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G:\My Drive\projects\Superstore\"/>
    </mc:Choice>
  </mc:AlternateContent>
  <xr:revisionPtr revIDLastSave="0" documentId="13_ncr:1_{8E50396C-9E55-4B62-AB94-93A4AB2013C8}" xr6:coauthVersionLast="47" xr6:coauthVersionMax="47" xr10:uidLastSave="{00000000-0000-0000-0000-000000000000}"/>
  <bookViews>
    <workbookView xWindow="-108" yWindow="-108" windowWidth="23256" windowHeight="12456" xr2:uid="{00000000-000D-0000-FFFF-FFFF00000000}"/>
  </bookViews>
  <sheets>
    <sheet name="Dashboard" sheetId="3" r:id="rId1"/>
    <sheet name="Pricing Strategy" sheetId="4" r:id="rId2"/>
    <sheet name="Dataset" sheetId="1" r:id="rId3"/>
    <sheet name="Input" sheetId="2" r:id="rId4"/>
    <sheet name="Contact" sheetId="6" r:id="rId5"/>
  </sheets>
  <definedNames>
    <definedName name="_xlnm._FilterDatabase" localSheetId="2" hidden="1">Dataset!$C$5:$T$9805</definedName>
    <definedName name="_xlnm._FilterDatabase" localSheetId="1" hidden="1">'Pricing Strategy'!$M$3:$Q$15</definedName>
    <definedName name="_xlchart.v5.0" hidden="1">Input!$J$8</definedName>
    <definedName name="_xlchart.v5.1" hidden="1">Input!$J$9:$J$57</definedName>
    <definedName name="_xlchart.v5.10" hidden="1">Input!$K$9:$K$57</definedName>
    <definedName name="_xlchart.v5.11" hidden="1">Input!$J$8</definedName>
    <definedName name="_xlchart.v5.12" hidden="1">Input!$J$9:$J$57</definedName>
    <definedName name="_xlchart.v5.13" hidden="1">Input!$K$7</definedName>
    <definedName name="_xlchart.v5.14" hidden="1">Input!$K$8</definedName>
    <definedName name="_xlchart.v5.15" hidden="1">Input!$K$9:$K$57</definedName>
    <definedName name="_xlchart.v5.16" hidden="1">Input!$J$8</definedName>
    <definedName name="_xlchart.v5.17" hidden="1">Input!$J$9:$J$57</definedName>
    <definedName name="_xlchart.v5.18" hidden="1">Input!$K$7</definedName>
    <definedName name="_xlchart.v5.19" hidden="1">Input!$K$8</definedName>
    <definedName name="_xlchart.v5.2" hidden="1">Input!$K$7</definedName>
    <definedName name="_xlchart.v5.20" hidden="1">Input!$K$9:$K$57</definedName>
    <definedName name="_xlchart.v5.21" hidden="1">Input!$J$8</definedName>
    <definedName name="_xlchart.v5.22" hidden="1">Input!$J$9:$J$57</definedName>
    <definedName name="_xlchart.v5.23" hidden="1">Input!$K$7</definedName>
    <definedName name="_xlchart.v5.24" hidden="1">Input!$K$8</definedName>
    <definedName name="_xlchart.v5.25" hidden="1">Input!$K$9:$K$57</definedName>
    <definedName name="_xlchart.v5.26" hidden="1">Input!$J$8</definedName>
    <definedName name="_xlchart.v5.27" hidden="1">Input!$J$9:$J$57</definedName>
    <definedName name="_xlchart.v5.28" hidden="1">Input!$K$7</definedName>
    <definedName name="_xlchart.v5.29" hidden="1">Input!$K$8</definedName>
    <definedName name="_xlchart.v5.3" hidden="1">Input!$K$8</definedName>
    <definedName name="_xlchart.v5.30" hidden="1">Input!$K$9:$K$57</definedName>
    <definedName name="_xlchart.v5.31" hidden="1">Input!$J$8</definedName>
    <definedName name="_xlchart.v5.32" hidden="1">Input!$J$9:$J$57</definedName>
    <definedName name="_xlchart.v5.33" hidden="1">Input!$K$7</definedName>
    <definedName name="_xlchart.v5.34" hidden="1">Input!$K$8</definedName>
    <definedName name="_xlchart.v5.35" hidden="1">Input!$K$9:$K$57</definedName>
    <definedName name="_xlchart.v5.36" hidden="1">Input!$J$8</definedName>
    <definedName name="_xlchart.v5.37" hidden="1">Input!$J$9:$J$57</definedName>
    <definedName name="_xlchart.v5.38" hidden="1">Input!$K$7</definedName>
    <definedName name="_xlchart.v5.39" hidden="1">Input!$K$8</definedName>
    <definedName name="_xlchart.v5.4" hidden="1">Input!$K$9:$K$57</definedName>
    <definedName name="_xlchart.v5.40" hidden="1">Input!$K$9:$K$57</definedName>
    <definedName name="_xlchart.v5.5" hidden="1">Dashboard!$I$38</definedName>
    <definedName name="_xlchart.v5.6" hidden="1">Dashboard!$I$39</definedName>
    <definedName name="_xlchart.v5.7" hidden="1">Input!$J$8</definedName>
    <definedName name="_xlchart.v5.8" hidden="1">Input!$J$9:$J$57</definedName>
    <definedName name="_xlchart.v5.9" hidden="1">Input!$K$8</definedName>
    <definedName name="NativeTimeline_Order_Date">#N/A</definedName>
    <definedName name="Slicer_Category">#N/A</definedName>
    <definedName name="Slicer_Region">#N/A</definedName>
    <definedName name="Slic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 i="2" l="1"/>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9" i="2"/>
  <c r="V3" i="3"/>
  <c r="P3" i="3"/>
  <c r="M3" i="3"/>
  <c r="J3" i="3"/>
  <c r="Q5" i="4"/>
  <c r="Q6" i="4"/>
  <c r="Q7" i="4"/>
  <c r="Q8" i="4"/>
  <c r="Q9" i="4"/>
  <c r="Q10" i="4"/>
  <c r="Q11" i="4"/>
  <c r="Q12" i="4"/>
  <c r="Q13" i="4"/>
  <c r="Q14" i="4"/>
  <c r="Q15" i="4"/>
  <c r="Q4" i="4"/>
  <c r="J4" i="4"/>
  <c r="E55" i="4" s="1"/>
  <c r="F55" i="4" s="1"/>
  <c r="U8715" i="1" s="1" a="1"/>
  <c r="U8715" i="1" s="1"/>
  <c r="V8715" i="1" s="1"/>
  <c r="J5" i="4"/>
  <c r="J6" i="4"/>
  <c r="J7" i="4"/>
  <c r="J8" i="4"/>
  <c r="J9" i="4"/>
  <c r="J10" i="4"/>
  <c r="J11" i="4"/>
  <c r="J12" i="4"/>
  <c r="J13" i="4"/>
  <c r="J14" i="4"/>
  <c r="J15" i="4"/>
  <c r="J16" i="4"/>
  <c r="J17" i="4"/>
  <c r="J18" i="4"/>
  <c r="J19" i="4"/>
  <c r="J20" i="4"/>
  <c r="S3" i="3" l="1"/>
  <c r="U9655" i="1" a="1"/>
  <c r="U9655" i="1" s="1"/>
  <c r="V9655" i="1" s="1"/>
  <c r="U9249" i="1" a="1"/>
  <c r="U9249" i="1" s="1"/>
  <c r="V9249" i="1" s="1"/>
  <c r="U418" i="1" a="1"/>
  <c r="U418" i="1" s="1"/>
  <c r="V418" i="1" s="1"/>
  <c r="U478" i="1" a="1"/>
  <c r="U478" i="1" s="1"/>
  <c r="V478" i="1" s="1"/>
  <c r="U491" i="1" a="1"/>
  <c r="U491" i="1" s="1"/>
  <c r="V491" i="1" s="1"/>
  <c r="U1120" i="1" a="1"/>
  <c r="U1120" i="1" s="1"/>
  <c r="V1120" i="1" s="1"/>
  <c r="U1253" i="1" a="1"/>
  <c r="U1253" i="1" s="1"/>
  <c r="V1253" i="1" s="1"/>
  <c r="U1375" i="1" a="1"/>
  <c r="U1375" i="1" s="1"/>
  <c r="V1375" i="1" s="1"/>
  <c r="U742" i="1" a="1"/>
  <c r="U742" i="1" s="1"/>
  <c r="V742" i="1" s="1"/>
  <c r="U1540" i="1" a="1"/>
  <c r="U1540" i="1" s="1"/>
  <c r="V1540" i="1" s="1"/>
  <c r="U2287" i="1" a="1"/>
  <c r="U2287" i="1" s="1"/>
  <c r="V2287" i="1" s="1"/>
  <c r="U1766" i="1" a="1"/>
  <c r="U1766" i="1" s="1"/>
  <c r="V1766" i="1" s="1"/>
  <c r="U1768" i="1" a="1"/>
  <c r="U1768" i="1" s="1"/>
  <c r="V1768" i="1" s="1"/>
  <c r="U2121" i="1" a="1"/>
  <c r="U2121" i="1" s="1"/>
  <c r="V2121" i="1" s="1"/>
  <c r="U1720" i="1" a="1"/>
  <c r="U1720" i="1" s="1"/>
  <c r="V1720" i="1" s="1"/>
  <c r="U2031" i="1" a="1"/>
  <c r="U2031" i="1" s="1"/>
  <c r="V2031" i="1" s="1"/>
  <c r="U2231" i="1" a="1"/>
  <c r="U2231" i="1" s="1"/>
  <c r="V2231" i="1" s="1"/>
  <c r="U1616" i="1" a="1"/>
  <c r="U1616" i="1" s="1"/>
  <c r="V1616" i="1" s="1"/>
  <c r="U2359" i="1" a="1"/>
  <c r="U2359" i="1" s="1"/>
  <c r="V2359" i="1" s="1"/>
  <c r="U2802" i="1" a="1"/>
  <c r="U2802" i="1" s="1"/>
  <c r="V2802" i="1" s="1"/>
  <c r="U2656" i="1" a="1"/>
  <c r="U2656" i="1" s="1"/>
  <c r="V2656" i="1" s="1"/>
  <c r="U3080" i="1" a="1"/>
  <c r="U3080" i="1" s="1"/>
  <c r="V3080" i="1" s="1"/>
  <c r="U2552" i="1" a="1"/>
  <c r="U2552" i="1" s="1"/>
  <c r="V2552" i="1" s="1"/>
  <c r="U2564" i="1" a="1"/>
  <c r="U2564" i="1" s="1"/>
  <c r="V2564" i="1" s="1"/>
  <c r="U2783" i="1" a="1"/>
  <c r="U2783" i="1" s="1"/>
  <c r="V2783" i="1" s="1"/>
  <c r="U2814" i="1" a="1"/>
  <c r="U2814" i="1" s="1"/>
  <c r="V2814" i="1" s="1"/>
  <c r="U2660" i="1" a="1"/>
  <c r="U2660" i="1" s="1"/>
  <c r="V2660" i="1" s="1"/>
  <c r="U3851" i="1" a="1"/>
  <c r="U3851" i="1" s="1"/>
  <c r="V3851" i="1" s="1"/>
  <c r="U3181" i="1" a="1"/>
  <c r="U3181" i="1" s="1"/>
  <c r="V3181" i="1" s="1"/>
  <c r="U3991" i="1" a="1"/>
  <c r="U3991" i="1" s="1"/>
  <c r="V3991" i="1" s="1"/>
  <c r="U3371" i="1" a="1"/>
  <c r="U3371" i="1" s="1"/>
  <c r="V3371" i="1" s="1"/>
  <c r="U3374" i="1" a="1"/>
  <c r="U3374" i="1" s="1"/>
  <c r="V3374" i="1" s="1"/>
  <c r="U3357" i="1" a="1"/>
  <c r="U3357" i="1" s="1"/>
  <c r="V3357" i="1" s="1"/>
  <c r="U4223" i="1" a="1"/>
  <c r="U4223" i="1" s="1"/>
  <c r="V4223" i="1" s="1"/>
  <c r="U4501" i="1" a="1"/>
  <c r="U4501" i="1" s="1"/>
  <c r="V4501" i="1" s="1"/>
  <c r="U4639" i="1" a="1"/>
  <c r="U4639" i="1" s="1"/>
  <c r="V4639" i="1" s="1"/>
  <c r="U4459" i="1" a="1"/>
  <c r="U4459" i="1" s="1"/>
  <c r="V4459" i="1" s="1"/>
  <c r="U4029" i="1" a="1"/>
  <c r="U4029" i="1" s="1"/>
  <c r="V4029" i="1" s="1"/>
  <c r="U4229" i="1" a="1"/>
  <c r="U4229" i="1" s="1"/>
  <c r="V4229" i="1" s="1"/>
  <c r="U4791" i="1" a="1"/>
  <c r="U4791" i="1" s="1"/>
  <c r="V4791" i="1" s="1"/>
  <c r="U5167" i="1" a="1"/>
  <c r="U5167" i="1" s="1"/>
  <c r="V5167" i="1" s="1"/>
  <c r="U5479" i="1" a="1"/>
  <c r="U5479" i="1" s="1"/>
  <c r="V5479" i="1" s="1"/>
  <c r="U5085" i="1" a="1"/>
  <c r="U5085" i="1" s="1"/>
  <c r="V5085" i="1" s="1"/>
  <c r="U5433" i="1" a="1"/>
  <c r="U5433" i="1" s="1"/>
  <c r="V5433" i="1" s="1"/>
  <c r="U5017" i="1" a="1"/>
  <c r="U5017" i="1" s="1"/>
  <c r="V5017" i="1" s="1"/>
  <c r="U5471" i="1" a="1"/>
  <c r="U5471" i="1" s="1"/>
  <c r="V5471" i="1" s="1"/>
  <c r="U4944" i="1" a="1"/>
  <c r="U4944" i="1" s="1"/>
  <c r="V4944" i="1" s="1"/>
  <c r="U5293" i="1" a="1"/>
  <c r="U5293" i="1" s="1"/>
  <c r="V5293" i="1" s="1"/>
  <c r="U5500" i="1" a="1"/>
  <c r="U5500" i="1" s="1"/>
  <c r="V5500" i="1" s="1"/>
  <c r="U5405" i="1" a="1"/>
  <c r="U5405" i="1" s="1"/>
  <c r="V5405" i="1" s="1"/>
  <c r="U5657" i="1" a="1"/>
  <c r="U5657" i="1" s="1"/>
  <c r="V5657" i="1" s="1"/>
  <c r="U5864" i="1" a="1"/>
  <c r="U5864" i="1" s="1"/>
  <c r="V5864" i="1" s="1"/>
  <c r="U6231" i="1" a="1"/>
  <c r="U6231" i="1" s="1"/>
  <c r="V6231" i="1" s="1"/>
  <c r="U6144" i="1" a="1"/>
  <c r="U6144" i="1" s="1"/>
  <c r="V6144" i="1" s="1"/>
  <c r="U6157" i="1" a="1"/>
  <c r="U6157" i="1" s="1"/>
  <c r="V6157" i="1" s="1"/>
  <c r="U6127" i="1" a="1"/>
  <c r="U6127" i="1" s="1"/>
  <c r="V6127" i="1" s="1"/>
  <c r="U5790" i="1" a="1"/>
  <c r="U5790" i="1" s="1"/>
  <c r="V5790" i="1" s="1"/>
  <c r="U6621" i="1" a="1"/>
  <c r="U6621" i="1" s="1"/>
  <c r="V6621" i="1" s="1"/>
  <c r="U7019" i="1" a="1"/>
  <c r="U7019" i="1" s="1"/>
  <c r="V7019" i="1" s="1"/>
  <c r="U7571" i="1" a="1"/>
  <c r="U7571" i="1" s="1"/>
  <c r="V7571" i="1" s="1"/>
  <c r="U8061" i="1" a="1"/>
  <c r="U8061" i="1" s="1"/>
  <c r="V8061" i="1" s="1"/>
  <c r="U7276" i="1" a="1"/>
  <c r="U7276" i="1" s="1"/>
  <c r="V7276" i="1" s="1"/>
  <c r="U7409" i="1" a="1"/>
  <c r="U7409" i="1" s="1"/>
  <c r="V7409" i="1" s="1"/>
  <c r="U7872" i="1" a="1"/>
  <c r="U7872" i="1" s="1"/>
  <c r="V7872" i="1" s="1"/>
  <c r="U7917" i="1" a="1"/>
  <c r="U7917" i="1" s="1"/>
  <c r="V7917" i="1" s="1"/>
  <c r="U7973" i="1" a="1"/>
  <c r="U7973" i="1" s="1"/>
  <c r="V7973" i="1" s="1"/>
  <c r="U6916" i="1" a="1"/>
  <c r="U6916" i="1" s="1"/>
  <c r="V6916" i="1" s="1"/>
  <c r="U7128" i="1" a="1"/>
  <c r="U7128" i="1" s="1"/>
  <c r="V7128" i="1" s="1"/>
  <c r="U7820" i="1" a="1"/>
  <c r="U7820" i="1" s="1"/>
  <c r="V7820" i="1" s="1"/>
  <c r="U8044" i="1" a="1"/>
  <c r="U8044" i="1" s="1"/>
  <c r="V8044" i="1" s="1"/>
  <c r="U7546" i="1" a="1"/>
  <c r="U7546" i="1" s="1"/>
  <c r="V7546" i="1" s="1"/>
  <c r="U8000" i="1" a="1"/>
  <c r="U8000" i="1" s="1"/>
  <c r="V8000" i="1" s="1"/>
  <c r="U8172" i="1" a="1"/>
  <c r="U8172" i="1" s="1"/>
  <c r="V8172" i="1" s="1"/>
  <c r="U9286" i="1" a="1"/>
  <c r="U9286" i="1" s="1"/>
  <c r="V9286" i="1" s="1"/>
  <c r="U8376" i="1" a="1"/>
  <c r="U8376" i="1" s="1"/>
  <c r="V8376" i="1" s="1"/>
  <c r="U8979" i="1" a="1"/>
  <c r="U8979" i="1" s="1"/>
  <c r="V8979" i="1" s="1"/>
  <c r="U8718" i="1" a="1"/>
  <c r="U8718" i="1" s="1"/>
  <c r="V8718" i="1" s="1"/>
  <c r="U9543" i="1" a="1"/>
  <c r="U9543" i="1" s="1"/>
  <c r="V9543" i="1" s="1"/>
  <c r="E6" i="4"/>
  <c r="F6" i="4" s="1"/>
  <c r="E9" i="4"/>
  <c r="F9" i="4" s="1"/>
  <c r="U8681" i="1" s="1" a="1"/>
  <c r="U8681" i="1" s="1"/>
  <c r="V8681" i="1" s="1"/>
  <c r="E56" i="4"/>
  <c r="F56" i="4" s="1"/>
  <c r="E43" i="4"/>
  <c r="F43" i="4" s="1"/>
  <c r="E67" i="4"/>
  <c r="F67" i="4" s="1"/>
  <c r="E44" i="4"/>
  <c r="F44" i="4" s="1"/>
  <c r="E7" i="4"/>
  <c r="F7" i="4" s="1"/>
  <c r="E32" i="4"/>
  <c r="F32" i="4" s="1"/>
  <c r="E68" i="4"/>
  <c r="F68" i="4" s="1"/>
  <c r="E20" i="4"/>
  <c r="F20" i="4" s="1"/>
  <c r="E8" i="4"/>
  <c r="F8" i="4" s="1"/>
  <c r="E66" i="4"/>
  <c r="F66" i="4" s="1"/>
  <c r="E54" i="4"/>
  <c r="F54" i="4" s="1"/>
  <c r="E42" i="4"/>
  <c r="F42" i="4" s="1"/>
  <c r="E30" i="4"/>
  <c r="F30" i="4" s="1"/>
  <c r="E18" i="4"/>
  <c r="F18" i="4" s="1"/>
  <c r="E65" i="4"/>
  <c r="F65" i="4" s="1"/>
  <c r="E53" i="4"/>
  <c r="F53" i="4" s="1"/>
  <c r="E41" i="4"/>
  <c r="F41" i="4" s="1"/>
  <c r="E29" i="4"/>
  <c r="F29" i="4" s="1"/>
  <c r="E17" i="4"/>
  <c r="F17" i="4" s="1"/>
  <c r="E5" i="4"/>
  <c r="F5" i="4" s="1"/>
  <c r="E31" i="4"/>
  <c r="F31" i="4" s="1"/>
  <c r="E64" i="4"/>
  <c r="F64" i="4" s="1"/>
  <c r="E52" i="4"/>
  <c r="F52" i="4" s="1"/>
  <c r="E40" i="4"/>
  <c r="F40" i="4" s="1"/>
  <c r="E28" i="4"/>
  <c r="F28" i="4" s="1"/>
  <c r="E16" i="4"/>
  <c r="F16" i="4" s="1"/>
  <c r="E19" i="4"/>
  <c r="F19" i="4" s="1"/>
  <c r="E15" i="4"/>
  <c r="F15" i="4" s="1"/>
  <c r="E27" i="4"/>
  <c r="F27" i="4" s="1"/>
  <c r="E62" i="4"/>
  <c r="F62" i="4" s="1"/>
  <c r="E50" i="4"/>
  <c r="F50" i="4" s="1"/>
  <c r="E38" i="4"/>
  <c r="F38" i="4" s="1"/>
  <c r="E26" i="4"/>
  <c r="F26" i="4" s="1"/>
  <c r="E14" i="4"/>
  <c r="F14" i="4" s="1"/>
  <c r="E63" i="4"/>
  <c r="F63" i="4" s="1"/>
  <c r="E61" i="4"/>
  <c r="F61" i="4" s="1"/>
  <c r="E49" i="4"/>
  <c r="F49" i="4" s="1"/>
  <c r="E37" i="4"/>
  <c r="F37" i="4" s="1"/>
  <c r="E25" i="4"/>
  <c r="F25" i="4" s="1"/>
  <c r="E13" i="4"/>
  <c r="F13" i="4" s="1"/>
  <c r="E39" i="4"/>
  <c r="F39" i="4" s="1"/>
  <c r="E4" i="4"/>
  <c r="F4" i="4" s="1"/>
  <c r="E60" i="4"/>
  <c r="F60" i="4" s="1"/>
  <c r="E48" i="4"/>
  <c r="F48" i="4" s="1"/>
  <c r="E36" i="4"/>
  <c r="F36" i="4" s="1"/>
  <c r="E24" i="4"/>
  <c r="F24" i="4" s="1"/>
  <c r="E12" i="4"/>
  <c r="F12" i="4" s="1"/>
  <c r="E51" i="4"/>
  <c r="F51" i="4" s="1"/>
  <c r="E71" i="4"/>
  <c r="F71" i="4" s="1"/>
  <c r="E59" i="4"/>
  <c r="F59" i="4" s="1"/>
  <c r="E47" i="4"/>
  <c r="F47" i="4" s="1"/>
  <c r="E35" i="4"/>
  <c r="F35" i="4" s="1"/>
  <c r="E23" i="4"/>
  <c r="F23" i="4" s="1"/>
  <c r="E11" i="4"/>
  <c r="F11" i="4" s="1"/>
  <c r="E70" i="4"/>
  <c r="F70" i="4" s="1"/>
  <c r="E58" i="4"/>
  <c r="F58" i="4" s="1"/>
  <c r="E46" i="4"/>
  <c r="F46" i="4" s="1"/>
  <c r="E34" i="4"/>
  <c r="F34" i="4" s="1"/>
  <c r="E22" i="4"/>
  <c r="F22" i="4" s="1"/>
  <c r="E10" i="4"/>
  <c r="F10" i="4" s="1"/>
  <c r="E69" i="4"/>
  <c r="F69" i="4" s="1"/>
  <c r="E57" i="4"/>
  <c r="F57" i="4" s="1"/>
  <c r="E45" i="4"/>
  <c r="F45" i="4" s="1"/>
  <c r="E33" i="4"/>
  <c r="F33" i="4" s="1"/>
  <c r="E21" i="4"/>
  <c r="F21" i="4" s="1"/>
  <c r="U7950" i="1" l="1" a="1"/>
  <c r="U7950" i="1" s="1"/>
  <c r="V7950" i="1" s="1"/>
  <c r="U8967" i="1" a="1"/>
  <c r="U8967" i="1" s="1"/>
  <c r="V8967" i="1" s="1"/>
  <c r="U9318" i="1" a="1"/>
  <c r="U9318" i="1" s="1"/>
  <c r="V9318" i="1" s="1"/>
  <c r="U7077" i="1" a="1"/>
  <c r="U7077" i="1" s="1"/>
  <c r="V7077" i="1" s="1"/>
  <c r="U7301" i="1" a="1"/>
  <c r="U7301" i="1" s="1"/>
  <c r="V7301" i="1" s="1"/>
  <c r="U6414" i="1" a="1"/>
  <c r="U6414" i="1" s="1"/>
  <c r="V6414" i="1" s="1"/>
  <c r="U9304" i="1" a="1"/>
  <c r="U9304" i="1" s="1"/>
  <c r="V9304" i="1" s="1"/>
  <c r="U5106" i="1" a="1"/>
  <c r="U5106" i="1" s="1"/>
  <c r="V5106" i="1" s="1"/>
  <c r="U4372" i="1" a="1"/>
  <c r="U4372" i="1" s="1"/>
  <c r="V4372" i="1" s="1"/>
  <c r="U6236" i="1" a="1"/>
  <c r="U6236" i="1" s="1"/>
  <c r="V6236" i="1" s="1"/>
  <c r="U2787" i="1" a="1"/>
  <c r="U2787" i="1" s="1"/>
  <c r="V2787" i="1" s="1"/>
  <c r="U9361" i="1" a="1"/>
  <c r="U9361" i="1" s="1"/>
  <c r="V9361" i="1" s="1"/>
  <c r="U3536" i="1" a="1"/>
  <c r="U3536" i="1" s="1"/>
  <c r="V3536" i="1" s="1"/>
  <c r="U311" i="1" a="1"/>
  <c r="U311" i="1" s="1"/>
  <c r="V311" i="1" s="1"/>
  <c r="U9756" i="1" a="1"/>
  <c r="U9756" i="1" s="1"/>
  <c r="V9756" i="1" s="1"/>
  <c r="U6838" i="1" a="1"/>
  <c r="U6838" i="1" s="1"/>
  <c r="V6838" i="1" s="1"/>
  <c r="U7455" i="1" a="1"/>
  <c r="U7455" i="1" s="1"/>
  <c r="V7455" i="1" s="1"/>
  <c r="U7595" i="1" a="1"/>
  <c r="U7595" i="1" s="1"/>
  <c r="V7595" i="1" s="1"/>
  <c r="U5196" i="1" a="1"/>
  <c r="U5196" i="1" s="1"/>
  <c r="V5196" i="1" s="1"/>
  <c r="U5060" i="1" a="1"/>
  <c r="U5060" i="1" s="1"/>
  <c r="V5060" i="1" s="1"/>
  <c r="U4398" i="1" a="1"/>
  <c r="U4398" i="1" s="1"/>
  <c r="V4398" i="1" s="1"/>
  <c r="U4032" i="1" a="1"/>
  <c r="U4032" i="1" s="1"/>
  <c r="V4032" i="1" s="1"/>
  <c r="U3725" i="1" a="1"/>
  <c r="U3725" i="1" s="1"/>
  <c r="V3725" i="1" s="1"/>
  <c r="U3977" i="1" a="1"/>
  <c r="U3977" i="1" s="1"/>
  <c r="V3977" i="1" s="1"/>
  <c r="U1800" i="1" a="1"/>
  <c r="U1800" i="1" s="1"/>
  <c r="V1800" i="1" s="1"/>
  <c r="U1976" i="1" a="1"/>
  <c r="U1976" i="1" s="1"/>
  <c r="V1976" i="1" s="1"/>
  <c r="U1526" i="1" a="1"/>
  <c r="U1526" i="1" s="1"/>
  <c r="V1526" i="1" s="1"/>
  <c r="U249" i="1" a="1"/>
  <c r="U249" i="1" s="1"/>
  <c r="V249" i="1" s="1"/>
  <c r="U5572" i="1" a="1"/>
  <c r="U5572" i="1" s="1"/>
  <c r="V5572" i="1" s="1"/>
  <c r="U780" i="1" a="1"/>
  <c r="U780" i="1" s="1"/>
  <c r="V780" i="1" s="1"/>
  <c r="U8818" i="1" a="1"/>
  <c r="U8818" i="1" s="1"/>
  <c r="V8818" i="1" s="1"/>
  <c r="U9308" i="1" a="1"/>
  <c r="U9308" i="1" s="1"/>
  <c r="V9308" i="1" s="1"/>
  <c r="U6721" i="1" a="1"/>
  <c r="U6721" i="1" s="1"/>
  <c r="V6721" i="1" s="1"/>
  <c r="U8253" i="1" a="1"/>
  <c r="U8253" i="1" s="1"/>
  <c r="V8253" i="1" s="1"/>
  <c r="U6459" i="1" a="1"/>
  <c r="U6459" i="1" s="1"/>
  <c r="V6459" i="1" s="1"/>
  <c r="U6056" i="1" a="1"/>
  <c r="U6056" i="1" s="1"/>
  <c r="V6056" i="1" s="1"/>
  <c r="U5570" i="1" a="1"/>
  <c r="U5570" i="1" s="1"/>
  <c r="V5570" i="1" s="1"/>
  <c r="U4576" i="1" a="1"/>
  <c r="U4576" i="1" s="1"/>
  <c r="V4576" i="1" s="1"/>
  <c r="U3730" i="1" a="1"/>
  <c r="U3730" i="1" s="1"/>
  <c r="V3730" i="1" s="1"/>
  <c r="U4003" i="1" a="1"/>
  <c r="U4003" i="1" s="1"/>
  <c r="V4003" i="1" s="1"/>
  <c r="U2577" i="1" a="1"/>
  <c r="U2577" i="1" s="1"/>
  <c r="V2577" i="1" s="1"/>
  <c r="U2172" i="1" a="1"/>
  <c r="U2172" i="1" s="1"/>
  <c r="V2172" i="1" s="1"/>
  <c r="U1929" i="1" a="1"/>
  <c r="U1929" i="1" s="1"/>
  <c r="V1929" i="1" s="1"/>
  <c r="U1353" i="1" a="1"/>
  <c r="U1353" i="1" s="1"/>
  <c r="V1353" i="1" s="1"/>
  <c r="U117" i="1" a="1"/>
  <c r="U117" i="1" s="1"/>
  <c r="V117" i="1" s="1"/>
  <c r="U9512" i="1" a="1"/>
  <c r="U9512" i="1" s="1"/>
  <c r="V9512" i="1" s="1"/>
  <c r="U4018" i="1" a="1"/>
  <c r="U4018" i="1" s="1"/>
  <c r="V4018" i="1" s="1"/>
  <c r="U9514" i="1" a="1"/>
  <c r="U9514" i="1" s="1"/>
  <c r="V9514" i="1" s="1"/>
  <c r="U8289" i="1" a="1"/>
  <c r="U8289" i="1" s="1"/>
  <c r="V8289" i="1" s="1"/>
  <c r="U7734" i="1" a="1"/>
  <c r="U7734" i="1" s="1"/>
  <c r="V7734" i="1" s="1"/>
  <c r="U8152" i="1" a="1"/>
  <c r="U8152" i="1" s="1"/>
  <c r="V8152" i="1" s="1"/>
  <c r="U8276" i="1" a="1"/>
  <c r="U8276" i="1" s="1"/>
  <c r="V8276" i="1" s="1"/>
  <c r="U6600" i="1" a="1"/>
  <c r="U6600" i="1" s="1"/>
  <c r="V6600" i="1" s="1"/>
  <c r="U5270" i="1" a="1"/>
  <c r="U5270" i="1" s="1"/>
  <c r="V5270" i="1" s="1"/>
  <c r="U4553" i="1" a="1"/>
  <c r="U4553" i="1" s="1"/>
  <c r="V4553" i="1" s="1"/>
  <c r="U3588" i="1" a="1"/>
  <c r="U3588" i="1" s="1"/>
  <c r="V3588" i="1" s="1"/>
  <c r="U3961" i="1" a="1"/>
  <c r="U3961" i="1" s="1"/>
  <c r="V3961" i="1" s="1"/>
  <c r="U3037" i="1" a="1"/>
  <c r="U3037" i="1" s="1"/>
  <c r="V3037" i="1" s="1"/>
  <c r="U2011" i="1" a="1"/>
  <c r="U2011" i="1" s="1"/>
  <c r="V2011" i="1" s="1"/>
  <c r="U496" i="1" a="1"/>
  <c r="U496" i="1" s="1"/>
  <c r="V496" i="1" s="1"/>
  <c r="U1049" i="1" a="1"/>
  <c r="U1049" i="1" s="1"/>
  <c r="V1049" i="1" s="1"/>
  <c r="U631" i="1" a="1"/>
  <c r="U631" i="1" s="1"/>
  <c r="V631" i="1" s="1"/>
  <c r="U4346" i="1" a="1"/>
  <c r="U4346" i="1" s="1"/>
  <c r="V4346" i="1" s="1"/>
  <c r="U1674" i="1" a="1"/>
  <c r="U1674" i="1" s="1"/>
  <c r="V1674" i="1" s="1"/>
  <c r="U9594" i="1" a="1"/>
  <c r="U9594" i="1" s="1"/>
  <c r="V9594" i="1" s="1"/>
  <c r="U7490" i="1" a="1"/>
  <c r="U7490" i="1" s="1"/>
  <c r="V7490" i="1" s="1"/>
  <c r="U6747" i="1" a="1"/>
  <c r="U6747" i="1" s="1"/>
  <c r="V6747" i="1" s="1"/>
  <c r="U7262" i="1" a="1"/>
  <c r="U7262" i="1" s="1"/>
  <c r="V7262" i="1" s="1"/>
  <c r="U6511" i="1" a="1"/>
  <c r="U6511" i="1" s="1"/>
  <c r="V6511" i="1" s="1"/>
  <c r="U4865" i="1" a="1"/>
  <c r="U4865" i="1" s="1"/>
  <c r="V4865" i="1" s="1"/>
  <c r="U4448" i="1" a="1"/>
  <c r="U4448" i="1" s="1"/>
  <c r="V4448" i="1" s="1"/>
  <c r="U3794" i="1" a="1"/>
  <c r="U3794" i="1" s="1"/>
  <c r="V3794" i="1" s="1"/>
  <c r="U3281" i="1" a="1"/>
  <c r="U3281" i="1" s="1"/>
  <c r="V3281" i="1" s="1"/>
  <c r="U2794" i="1" a="1"/>
  <c r="U2794" i="1" s="1"/>
  <c r="V2794" i="1" s="1"/>
  <c r="U1605" i="1" a="1"/>
  <c r="U1605" i="1" s="1"/>
  <c r="V1605" i="1" s="1"/>
  <c r="U1501" i="1" a="1"/>
  <c r="U1501" i="1" s="1"/>
  <c r="V1501" i="1" s="1"/>
  <c r="U1503" i="1" a="1"/>
  <c r="U1503" i="1" s="1"/>
  <c r="V1503" i="1" s="1"/>
  <c r="U8724" i="1" a="1"/>
  <c r="U8724" i="1" s="1"/>
  <c r="V8724" i="1" s="1"/>
  <c r="U6680" i="1" a="1"/>
  <c r="U6680" i="1" s="1"/>
  <c r="V6680" i="1" s="1"/>
  <c r="U3179" i="1" a="1"/>
  <c r="U3179" i="1" s="1"/>
  <c r="V3179" i="1" s="1"/>
  <c r="U9757" i="1" a="1"/>
  <c r="U9757" i="1" s="1"/>
  <c r="V9757" i="1" s="1"/>
  <c r="U7479" i="1" a="1"/>
  <c r="U7479" i="1" s="1"/>
  <c r="V7479" i="1" s="1"/>
  <c r="U8120" i="1" a="1"/>
  <c r="U8120" i="1" s="1"/>
  <c r="V8120" i="1" s="1"/>
  <c r="U7079" i="1" a="1"/>
  <c r="U7079" i="1" s="1"/>
  <c r="V7079" i="1" s="1"/>
  <c r="U6320" i="1" a="1"/>
  <c r="U6320" i="1" s="1"/>
  <c r="V6320" i="1" s="1"/>
  <c r="U5315" i="1" a="1"/>
  <c r="U5315" i="1" s="1"/>
  <c r="V5315" i="1" s="1"/>
  <c r="U4378" i="1" a="1"/>
  <c r="U4378" i="1" s="1"/>
  <c r="V4378" i="1" s="1"/>
  <c r="U3297" i="1" a="1"/>
  <c r="U3297" i="1" s="1"/>
  <c r="V3297" i="1" s="1"/>
  <c r="U3863" i="1" a="1"/>
  <c r="U3863" i="1" s="1"/>
  <c r="V3863" i="1" s="1"/>
  <c r="U2530" i="1" a="1"/>
  <c r="U2530" i="1" s="1"/>
  <c r="V2530" i="1" s="1"/>
  <c r="U2242" i="1" a="1"/>
  <c r="U2242" i="1" s="1"/>
  <c r="V2242" i="1" s="1"/>
  <c r="U898" i="1" a="1"/>
  <c r="U898" i="1" s="1"/>
  <c r="V898" i="1" s="1"/>
  <c r="U678" i="1" a="1"/>
  <c r="U678" i="1" s="1"/>
  <c r="V678" i="1" s="1"/>
  <c r="U8770" i="1" a="1"/>
  <c r="U8770" i="1" s="1"/>
  <c r="V8770" i="1" s="1"/>
  <c r="U7619" i="1" a="1"/>
  <c r="U7619" i="1" s="1"/>
  <c r="V7619" i="1" s="1"/>
  <c r="U5626" i="1" a="1"/>
  <c r="U5626" i="1" s="1"/>
  <c r="V5626" i="1" s="1"/>
  <c r="U4369" i="1" a="1"/>
  <c r="U4369" i="1" s="1"/>
  <c r="V4369" i="1" s="1"/>
  <c r="U3772" i="1" a="1"/>
  <c r="U3772" i="1" s="1"/>
  <c r="V3772" i="1" s="1"/>
  <c r="U3712" i="1" a="1"/>
  <c r="U3712" i="1" s="1"/>
  <c r="V3712" i="1" s="1"/>
  <c r="U2933" i="1" a="1"/>
  <c r="U2933" i="1" s="1"/>
  <c r="V2933" i="1" s="1"/>
  <c r="U1798" i="1" a="1"/>
  <c r="U1798" i="1" s="1"/>
  <c r="V1798" i="1" s="1"/>
  <c r="U1145" i="1" a="1"/>
  <c r="U1145" i="1" s="1"/>
  <c r="V1145" i="1" s="1"/>
  <c r="U174" i="1" a="1"/>
  <c r="U174" i="1" s="1"/>
  <c r="V174" i="1" s="1"/>
  <c r="U8781" i="1" a="1"/>
  <c r="U8781" i="1" s="1"/>
  <c r="V8781" i="1" s="1"/>
  <c r="U6695" i="1" a="1"/>
  <c r="U6695" i="1" s="1"/>
  <c r="V6695" i="1" s="1"/>
  <c r="U7191" i="1" a="1"/>
  <c r="U7191" i="1" s="1"/>
  <c r="V7191" i="1" s="1"/>
  <c r="U6574" i="1" a="1"/>
  <c r="U6574" i="1" s="1"/>
  <c r="V6574" i="1" s="1"/>
  <c r="U8366" i="1" a="1"/>
  <c r="U8366" i="1" s="1"/>
  <c r="V8366" i="1" s="1"/>
  <c r="U8326" i="1" a="1"/>
  <c r="U8326" i="1" s="1"/>
  <c r="V8326" i="1" s="1"/>
  <c r="U6992" i="1" a="1"/>
  <c r="U6992" i="1" s="1"/>
  <c r="V6992" i="1" s="1"/>
  <c r="U7264" i="1" a="1"/>
  <c r="U7264" i="1" s="1"/>
  <c r="V7264" i="1" s="1"/>
  <c r="U6692" i="1" a="1"/>
  <c r="U6692" i="1" s="1"/>
  <c r="V6692" i="1" s="1"/>
  <c r="U5556" i="1" a="1"/>
  <c r="U5556" i="1" s="1"/>
  <c r="V5556" i="1" s="1"/>
  <c r="U5170" i="1" a="1"/>
  <c r="U5170" i="1" s="1"/>
  <c r="V5170" i="1" s="1"/>
  <c r="U4521" i="1" a="1"/>
  <c r="U4521" i="1" s="1"/>
  <c r="V4521" i="1" s="1"/>
  <c r="U3728" i="1" a="1"/>
  <c r="U3728" i="1" s="1"/>
  <c r="V3728" i="1" s="1"/>
  <c r="U3520" i="1" a="1"/>
  <c r="U3520" i="1" s="1"/>
  <c r="V3520" i="1" s="1"/>
  <c r="U3180" i="1" a="1"/>
  <c r="U3180" i="1" s="1"/>
  <c r="V3180" i="1" s="1"/>
  <c r="U1596" i="1" a="1"/>
  <c r="U1596" i="1" s="1"/>
  <c r="V1596" i="1" s="1"/>
  <c r="U757" i="1" a="1"/>
  <c r="U757" i="1" s="1"/>
  <c r="V757" i="1" s="1"/>
  <c r="U598" i="1" a="1"/>
  <c r="U598" i="1" s="1"/>
  <c r="V598" i="1" s="1"/>
  <c r="U9107" i="1" a="1"/>
  <c r="U9107" i="1" s="1"/>
  <c r="V9107" i="1" s="1"/>
  <c r="U9521" i="1" a="1"/>
  <c r="U9521" i="1" s="1"/>
  <c r="V9521" i="1" s="1"/>
  <c r="U6835" i="1" a="1"/>
  <c r="U6835" i="1" s="1"/>
  <c r="V6835" i="1" s="1"/>
  <c r="U9405" i="1" a="1"/>
  <c r="U9405" i="1" s="1"/>
  <c r="V9405" i="1" s="1"/>
  <c r="U6772" i="1" a="1"/>
  <c r="U6772" i="1" s="1"/>
  <c r="V6772" i="1" s="1"/>
  <c r="U8786" i="1" a="1"/>
  <c r="U8786" i="1" s="1"/>
  <c r="V8786" i="1" s="1"/>
  <c r="U7990" i="1" a="1"/>
  <c r="U7990" i="1" s="1"/>
  <c r="V7990" i="1" s="1"/>
  <c r="U7712" i="1" a="1"/>
  <c r="U7712" i="1" s="1"/>
  <c r="V7712" i="1" s="1"/>
  <c r="U7220" i="1" a="1"/>
  <c r="U7220" i="1" s="1"/>
  <c r="V7220" i="1" s="1"/>
  <c r="U6426" i="1" a="1"/>
  <c r="U6426" i="1" s="1"/>
  <c r="V6426" i="1" s="1"/>
  <c r="U6573" i="1" a="1"/>
  <c r="U6573" i="1" s="1"/>
  <c r="V6573" i="1" s="1"/>
  <c r="U4922" i="1" a="1"/>
  <c r="U4922" i="1" s="1"/>
  <c r="V4922" i="1" s="1"/>
  <c r="U4368" i="1" a="1"/>
  <c r="U4368" i="1" s="1"/>
  <c r="V4368" i="1" s="1"/>
  <c r="U3793" i="1" a="1"/>
  <c r="U3793" i="1" s="1"/>
  <c r="V3793" i="1" s="1"/>
  <c r="U3332" i="1" a="1"/>
  <c r="U3332" i="1" s="1"/>
  <c r="V3332" i="1" s="1"/>
  <c r="U2923" i="1" a="1"/>
  <c r="U2923" i="1" s="1"/>
  <c r="V2923" i="1" s="1"/>
  <c r="U1623" i="1" a="1"/>
  <c r="U1623" i="1" s="1"/>
  <c r="V1623" i="1" s="1"/>
  <c r="U1283" i="1" a="1"/>
  <c r="U1283" i="1" s="1"/>
  <c r="V1283" i="1" s="1"/>
  <c r="U231" i="1" a="1"/>
  <c r="U231" i="1" s="1"/>
  <c r="V231" i="1" s="1"/>
  <c r="U8321" i="1" a="1"/>
  <c r="U8321" i="1" s="1"/>
  <c r="V8321" i="1" s="1"/>
  <c r="U7923" i="1" a="1"/>
  <c r="U7923" i="1" s="1"/>
  <c r="V7923" i="1" s="1"/>
  <c r="U6403" i="1" a="1"/>
  <c r="U6403" i="1" s="1"/>
  <c r="V6403" i="1" s="1"/>
  <c r="U4442" i="1" a="1"/>
  <c r="U4442" i="1" s="1"/>
  <c r="V4442" i="1" s="1"/>
  <c r="U3657" i="1" a="1"/>
  <c r="U3657" i="1" s="1"/>
  <c r="V3657" i="1" s="1"/>
  <c r="U3291" i="1" a="1"/>
  <c r="U3291" i="1" s="1"/>
  <c r="V3291" i="1" s="1"/>
  <c r="U3051" i="1" a="1"/>
  <c r="U3051" i="1" s="1"/>
  <c r="V3051" i="1" s="1"/>
  <c r="U1739" i="1" a="1"/>
  <c r="U1739" i="1" s="1"/>
  <c r="V1739" i="1" s="1"/>
  <c r="U1133" i="1" a="1"/>
  <c r="U1133" i="1" s="1"/>
  <c r="V1133" i="1" s="1"/>
  <c r="U27" i="1" a="1"/>
  <c r="U27" i="1" s="1"/>
  <c r="V27" i="1" s="1"/>
  <c r="U8112" i="1" a="1"/>
  <c r="U8112" i="1" s="1"/>
  <c r="V8112" i="1" s="1"/>
  <c r="U6980" i="1" a="1"/>
  <c r="U6980" i="1" s="1"/>
  <c r="V6980" i="1" s="1"/>
  <c r="U6089" i="1" a="1"/>
  <c r="U6089" i="1" s="1"/>
  <c r="V6089" i="1" s="1"/>
  <c r="U4581" i="1" a="1"/>
  <c r="U4581" i="1" s="1"/>
  <c r="V4581" i="1" s="1"/>
  <c r="U7382" i="1" a="1"/>
  <c r="U7382" i="1" s="1"/>
  <c r="V7382" i="1" s="1"/>
  <c r="U8078" i="1" a="1"/>
  <c r="U8078" i="1" s="1"/>
  <c r="V8078" i="1" s="1"/>
  <c r="U6625" i="1" a="1"/>
  <c r="U6625" i="1" s="1"/>
  <c r="V6625" i="1" s="1"/>
  <c r="U6337" i="1" a="1"/>
  <c r="U6337" i="1" s="1"/>
  <c r="V6337" i="1" s="1"/>
  <c r="U6537" i="1" a="1"/>
  <c r="U6537" i="1" s="1"/>
  <c r="V6537" i="1" s="1"/>
  <c r="U4118" i="1" a="1"/>
  <c r="U4118" i="1" s="1"/>
  <c r="V4118" i="1" s="1"/>
  <c r="U4376" i="1" a="1"/>
  <c r="U4376" i="1" s="1"/>
  <c r="V4376" i="1" s="1"/>
  <c r="U3621" i="1" a="1"/>
  <c r="U3621" i="1" s="1"/>
  <c r="V3621" i="1" s="1"/>
  <c r="U3936" i="1" a="1"/>
  <c r="U3936" i="1" s="1"/>
  <c r="V3936" i="1" s="1"/>
  <c r="U2828" i="1" a="1"/>
  <c r="U2828" i="1" s="1"/>
  <c r="V2828" i="1" s="1"/>
  <c r="U2039" i="1" a="1"/>
  <c r="U2039" i="1" s="1"/>
  <c r="V2039" i="1" s="1"/>
  <c r="U1082" i="1" a="1"/>
  <c r="U1082" i="1" s="1"/>
  <c r="V1082" i="1" s="1"/>
  <c r="U434" i="1" a="1"/>
  <c r="U434" i="1" s="1"/>
  <c r="V434" i="1" s="1"/>
  <c r="U4705" i="1" a="1"/>
  <c r="U4705" i="1" s="1"/>
  <c r="V4705" i="1" s="1"/>
  <c r="U3953" i="1" a="1"/>
  <c r="U3953" i="1" s="1"/>
  <c r="V3953" i="1" s="1"/>
  <c r="U3258" i="1" a="1"/>
  <c r="U3258" i="1" s="1"/>
  <c r="V3258" i="1" s="1"/>
  <c r="U2695" i="1" a="1"/>
  <c r="U2695" i="1" s="1"/>
  <c r="V2695" i="1" s="1"/>
  <c r="U1755" i="1" a="1"/>
  <c r="U1755" i="1" s="1"/>
  <c r="V1755" i="1" s="1"/>
  <c r="U959" i="1" a="1"/>
  <c r="U959" i="1" s="1"/>
  <c r="V959" i="1" s="1"/>
  <c r="U170" i="1" a="1"/>
  <c r="U170" i="1" s="1"/>
  <c r="V170" i="1" s="1"/>
  <c r="U283" i="1" a="1"/>
  <c r="U283" i="1" s="1"/>
  <c r="V283" i="1" s="1"/>
  <c r="U657" i="1" a="1"/>
  <c r="U657" i="1" s="1"/>
  <c r="V657" i="1" s="1"/>
  <c r="U356" i="1" a="1"/>
  <c r="U356" i="1" s="1"/>
  <c r="V356" i="1" s="1"/>
  <c r="U658" i="1" a="1"/>
  <c r="U658" i="1" s="1"/>
  <c r="V658" i="1" s="1"/>
  <c r="U476" i="1" a="1"/>
  <c r="U476" i="1" s="1"/>
  <c r="V476" i="1" s="1"/>
  <c r="U226" i="1" a="1"/>
  <c r="U226" i="1" s="1"/>
  <c r="V226" i="1" s="1"/>
  <c r="U358" i="1" a="1"/>
  <c r="U358" i="1" s="1"/>
  <c r="V358" i="1" s="1"/>
  <c r="U553" i="1" a="1"/>
  <c r="U553" i="1" s="1"/>
  <c r="V553" i="1" s="1"/>
  <c r="U650" i="1" a="1"/>
  <c r="U650" i="1" s="1"/>
  <c r="V650" i="1" s="1"/>
  <c r="U121" i="1" a="1"/>
  <c r="U121" i="1" s="1"/>
  <c r="V121" i="1" s="1"/>
  <c r="U205" i="1" a="1"/>
  <c r="U205" i="1" s="1"/>
  <c r="V205" i="1" s="1"/>
  <c r="U827" i="1" a="1"/>
  <c r="U827" i="1" s="1"/>
  <c r="V827" i="1" s="1"/>
  <c r="U861" i="1" a="1"/>
  <c r="U861" i="1" s="1"/>
  <c r="V861" i="1" s="1"/>
  <c r="U62" i="1" a="1"/>
  <c r="U62" i="1" s="1"/>
  <c r="V62" i="1" s="1"/>
  <c r="U206" i="1" a="1"/>
  <c r="U206" i="1" s="1"/>
  <c r="V206" i="1" s="1"/>
  <c r="U716" i="1" a="1"/>
  <c r="U716" i="1" s="1"/>
  <c r="V716" i="1" s="1"/>
  <c r="U363" i="1" a="1"/>
  <c r="U363" i="1" s="1"/>
  <c r="V363" i="1" s="1"/>
  <c r="U64" i="1" a="1"/>
  <c r="U64" i="1" s="1"/>
  <c r="V64" i="1" s="1"/>
  <c r="U304" i="1" a="1"/>
  <c r="U304" i="1" s="1"/>
  <c r="V304" i="1" s="1"/>
  <c r="U282" i="1" a="1"/>
  <c r="U282" i="1" s="1"/>
  <c r="V282" i="1" s="1"/>
  <c r="U306" i="1" a="1"/>
  <c r="U306" i="1" s="1"/>
  <c r="V306" i="1" s="1"/>
  <c r="U402" i="1" a="1"/>
  <c r="U402" i="1" s="1"/>
  <c r="V402" i="1" s="1"/>
  <c r="U822" i="1" a="1"/>
  <c r="U822" i="1" s="1"/>
  <c r="V822" i="1" s="1"/>
  <c r="U937" i="1" a="1"/>
  <c r="U937" i="1" s="1"/>
  <c r="V937" i="1" s="1"/>
  <c r="U803" i="1" a="1"/>
  <c r="U803" i="1" s="1"/>
  <c r="V803" i="1" s="1"/>
  <c r="U1099" i="1" a="1"/>
  <c r="U1099" i="1" s="1"/>
  <c r="V1099" i="1" s="1"/>
  <c r="U931" i="1" a="1"/>
  <c r="U931" i="1" s="1"/>
  <c r="V931" i="1" s="1"/>
  <c r="U956" i="1" a="1"/>
  <c r="U956" i="1" s="1"/>
  <c r="V956" i="1" s="1"/>
  <c r="U1009" i="1" a="1"/>
  <c r="U1009" i="1" s="1"/>
  <c r="V1009" i="1" s="1"/>
  <c r="U864" i="1" a="1"/>
  <c r="U864" i="1" s="1"/>
  <c r="V864" i="1" s="1"/>
  <c r="U877" i="1" a="1"/>
  <c r="U877" i="1" s="1"/>
  <c r="V877" i="1" s="1"/>
  <c r="U904" i="1" a="1"/>
  <c r="U904" i="1" s="1"/>
  <c r="V904" i="1" s="1"/>
  <c r="U957" i="1" a="1"/>
  <c r="U957" i="1" s="1"/>
  <c r="V957" i="1" s="1"/>
  <c r="U1039" i="1" a="1"/>
  <c r="U1039" i="1" s="1"/>
  <c r="V1039" i="1" s="1"/>
  <c r="U1231" i="1" a="1"/>
  <c r="U1231" i="1" s="1"/>
  <c r="V1231" i="1" s="1"/>
  <c r="U1403" i="1" a="1"/>
  <c r="U1403" i="1" s="1"/>
  <c r="V1403" i="1" s="1"/>
  <c r="U1441" i="1" a="1"/>
  <c r="U1441" i="1" s="1"/>
  <c r="V1441" i="1" s="1"/>
  <c r="U878" i="1" a="1"/>
  <c r="U878" i="1" s="1"/>
  <c r="V878" i="1" s="1"/>
  <c r="U137" i="1" a="1"/>
  <c r="U137" i="1" s="1"/>
  <c r="V137" i="1" s="1"/>
  <c r="U823" i="1" a="1"/>
  <c r="U823" i="1" s="1"/>
  <c r="V823" i="1" s="1"/>
  <c r="U1031" i="1" a="1"/>
  <c r="U1031" i="1" s="1"/>
  <c r="V1031" i="1" s="1"/>
  <c r="U1497" i="1" a="1"/>
  <c r="U1497" i="1" s="1"/>
  <c r="V1497" i="1" s="1"/>
  <c r="U1032" i="1" a="1"/>
  <c r="U1032" i="1" s="1"/>
  <c r="V1032" i="1" s="1"/>
  <c r="U1333" i="1" a="1"/>
  <c r="U1333" i="1" s="1"/>
  <c r="V1333" i="1" s="1"/>
  <c r="U1405" i="1" a="1"/>
  <c r="U1405" i="1" s="1"/>
  <c r="V1405" i="1" s="1"/>
  <c r="U972" i="1" a="1"/>
  <c r="U972" i="1" s="1"/>
  <c r="V972" i="1" s="1"/>
  <c r="U1034" i="1" a="1"/>
  <c r="U1034" i="1" s="1"/>
  <c r="V1034" i="1" s="1"/>
  <c r="U1345" i="1" a="1"/>
  <c r="U1345" i="1" s="1"/>
  <c r="V1345" i="1" s="1"/>
  <c r="U938" i="1" a="1"/>
  <c r="U938" i="1" s="1"/>
  <c r="V938" i="1" s="1"/>
  <c r="U973" i="1" a="1"/>
  <c r="U973" i="1" s="1"/>
  <c r="V973" i="1" s="1"/>
  <c r="U1446" i="1" a="1"/>
  <c r="U1446" i="1" s="1"/>
  <c r="V1446" i="1" s="1"/>
  <c r="U197" i="1" a="1"/>
  <c r="U197" i="1" s="1"/>
  <c r="V197" i="1" s="1"/>
  <c r="U939" i="1" a="1"/>
  <c r="U939" i="1" s="1"/>
  <c r="V939" i="1" s="1"/>
  <c r="U1175" i="1" a="1"/>
  <c r="U1175" i="1" s="1"/>
  <c r="V1175" i="1" s="1"/>
  <c r="U1367" i="1" a="1"/>
  <c r="U1367" i="1" s="1"/>
  <c r="V1367" i="1" s="1"/>
  <c r="U353" i="1" a="1"/>
  <c r="U353" i="1" s="1"/>
  <c r="V353" i="1" s="1"/>
  <c r="U618" i="1" a="1"/>
  <c r="U618" i="1" s="1"/>
  <c r="V618" i="1" s="1"/>
  <c r="U733" i="1" a="1"/>
  <c r="U733" i="1" s="1"/>
  <c r="V733" i="1" s="1"/>
  <c r="U1409" i="1" a="1"/>
  <c r="U1409" i="1" s="1"/>
  <c r="V1409" i="1" s="1"/>
  <c r="U802" i="1" a="1"/>
  <c r="U802" i="1" s="1"/>
  <c r="V802" i="1" s="1"/>
  <c r="U941" i="1" a="1"/>
  <c r="U941" i="1" s="1"/>
  <c r="V941" i="1" s="1"/>
  <c r="U1057" i="1" a="1"/>
  <c r="U1057" i="1" s="1"/>
  <c r="V1057" i="1" s="1"/>
  <c r="U1089" i="1" a="1"/>
  <c r="U1089" i="1" s="1"/>
  <c r="V1089" i="1" s="1"/>
  <c r="U1646" i="1" a="1"/>
  <c r="U1646" i="1" s="1"/>
  <c r="V1646" i="1" s="1"/>
  <c r="U1535" i="1" a="1"/>
  <c r="U1535" i="1" s="1"/>
  <c r="V1535" i="1" s="1"/>
  <c r="U1637" i="1" a="1"/>
  <c r="U1637" i="1" s="1"/>
  <c r="V1637" i="1" s="1"/>
  <c r="U1693" i="1" a="1"/>
  <c r="U1693" i="1" s="1"/>
  <c r="V1693" i="1" s="1"/>
  <c r="U1638" i="1" a="1"/>
  <c r="U1638" i="1" s="1"/>
  <c r="V1638" i="1" s="1"/>
  <c r="U2027" i="1" a="1"/>
  <c r="U2027" i="1" s="1"/>
  <c r="V2027" i="1" s="1"/>
  <c r="U2037" i="1" a="1"/>
  <c r="U2037" i="1" s="1"/>
  <c r="V2037" i="1" s="1"/>
  <c r="U2148" i="1" a="1"/>
  <c r="U2148" i="1" s="1"/>
  <c r="V2148" i="1" s="1"/>
  <c r="U2158" i="1" a="1"/>
  <c r="U2158" i="1" s="1"/>
  <c r="V2158" i="1" s="1"/>
  <c r="U1592" i="1" a="1"/>
  <c r="U1592" i="1" s="1"/>
  <c r="V1592" i="1" s="1"/>
  <c r="U1747" i="1" a="1"/>
  <c r="U1747" i="1" s="1"/>
  <c r="V1747" i="1" s="1"/>
  <c r="U1880" i="1" a="1"/>
  <c r="U1880" i="1" s="1"/>
  <c r="V1880" i="1" s="1"/>
  <c r="U1889" i="1" a="1"/>
  <c r="U1889" i="1" s="1"/>
  <c r="V1889" i="1" s="1"/>
  <c r="U2109" i="1" a="1"/>
  <c r="U2109" i="1" s="1"/>
  <c r="V2109" i="1" s="1"/>
  <c r="U2138" i="1" a="1"/>
  <c r="U2138" i="1" s="1"/>
  <c r="V2138" i="1" s="1"/>
  <c r="U2301" i="1" a="1"/>
  <c r="U2301" i="1" s="1"/>
  <c r="V2301" i="1" s="1"/>
  <c r="U1708" i="1" a="1"/>
  <c r="U1708" i="1" s="1"/>
  <c r="V1708" i="1" s="1"/>
  <c r="U1787" i="1" a="1"/>
  <c r="U1787" i="1" s="1"/>
  <c r="V1787" i="1" s="1"/>
  <c r="U1796" i="1" a="1"/>
  <c r="U1796" i="1" s="1"/>
  <c r="V1796" i="1" s="1"/>
  <c r="U2230" i="1" a="1"/>
  <c r="U2230" i="1" s="1"/>
  <c r="V2230" i="1" s="1"/>
  <c r="U1851" i="1" a="1"/>
  <c r="U1851" i="1" s="1"/>
  <c r="V1851" i="1" s="1"/>
  <c r="U2082" i="1" a="1"/>
  <c r="U2082" i="1" s="1"/>
  <c r="V2082" i="1" s="1"/>
  <c r="U1873" i="1" a="1"/>
  <c r="U1873" i="1" s="1"/>
  <c r="V1873" i="1" s="1"/>
  <c r="U2053" i="1" a="1"/>
  <c r="U2053" i="1" s="1"/>
  <c r="V2053" i="1" s="1"/>
  <c r="U2093" i="1" a="1"/>
  <c r="U2093" i="1" s="1"/>
  <c r="V2093" i="1" s="1"/>
  <c r="U2333" i="1" a="1"/>
  <c r="U2333" i="1" s="1"/>
  <c r="V2333" i="1" s="1"/>
  <c r="U1625" i="1" a="1"/>
  <c r="U1625" i="1" s="1"/>
  <c r="V1625" i="1" s="1"/>
  <c r="U1644" i="1" a="1"/>
  <c r="U1644" i="1" s="1"/>
  <c r="V1644" i="1" s="1"/>
  <c r="U2084" i="1" a="1"/>
  <c r="U2084" i="1" s="1"/>
  <c r="V2084" i="1" s="1"/>
  <c r="U1963" i="1" a="1"/>
  <c r="U1963" i="1" s="1"/>
  <c r="V1963" i="1" s="1"/>
  <c r="U1974" i="1" a="1"/>
  <c r="U1974" i="1" s="1"/>
  <c r="V1974" i="1" s="1"/>
  <c r="U2134" i="1" a="1"/>
  <c r="U2134" i="1" s="1"/>
  <c r="V2134" i="1" s="1"/>
  <c r="U2144" i="1" a="1"/>
  <c r="U2144" i="1" s="1"/>
  <c r="V2144" i="1" s="1"/>
  <c r="U2204" i="1" a="1"/>
  <c r="U2204" i="1" s="1"/>
  <c r="V2204" i="1" s="1"/>
  <c r="U2274" i="1" a="1"/>
  <c r="U2274" i="1" s="1"/>
  <c r="V2274" i="1" s="1"/>
  <c r="U1569" i="1" a="1"/>
  <c r="U1569" i="1" s="1"/>
  <c r="V1569" i="1" s="1"/>
  <c r="U2205" i="1" a="1"/>
  <c r="U2205" i="1" s="1"/>
  <c r="V2205" i="1" s="1"/>
  <c r="U2343" i="1" a="1"/>
  <c r="U2343" i="1" s="1"/>
  <c r="V2343" i="1" s="1"/>
  <c r="U2836" i="1" a="1"/>
  <c r="U2836" i="1" s="1"/>
  <c r="V2836" i="1" s="1"/>
  <c r="U2899" i="1" a="1"/>
  <c r="U2899" i="1" s="1"/>
  <c r="V2899" i="1" s="1"/>
  <c r="U3133" i="1" a="1"/>
  <c r="U3133" i="1" s="1"/>
  <c r="V3133" i="1" s="1"/>
  <c r="U2344" i="1" a="1"/>
  <c r="U2344" i="1" s="1"/>
  <c r="V2344" i="1" s="1"/>
  <c r="U2373" i="1" a="1"/>
  <c r="U2373" i="1" s="1"/>
  <c r="V2373" i="1" s="1"/>
  <c r="U2288" i="1" a="1"/>
  <c r="U2288" i="1" s="1"/>
  <c r="V2288" i="1" s="1"/>
  <c r="U2496" i="1" a="1"/>
  <c r="U2496" i="1" s="1"/>
  <c r="V2496" i="1" s="1"/>
  <c r="U3031" i="1" a="1"/>
  <c r="U3031" i="1" s="1"/>
  <c r="V3031" i="1" s="1"/>
  <c r="U2395" i="1" a="1"/>
  <c r="U2395" i="1" s="1"/>
  <c r="V2395" i="1" s="1"/>
  <c r="U2643" i="1" a="1"/>
  <c r="U2643" i="1" s="1"/>
  <c r="V2643" i="1" s="1"/>
  <c r="U2386" i="1" a="1"/>
  <c r="U2386" i="1" s="1"/>
  <c r="V2386" i="1" s="1"/>
  <c r="U2396" i="1" a="1"/>
  <c r="U2396" i="1" s="1"/>
  <c r="V2396" i="1" s="1"/>
  <c r="U2676" i="1" a="1"/>
  <c r="U2676" i="1" s="1"/>
  <c r="V2676" i="1" s="1"/>
  <c r="U2709" i="1" a="1"/>
  <c r="U2709" i="1" s="1"/>
  <c r="V2709" i="1" s="1"/>
  <c r="U2780" i="1" a="1"/>
  <c r="U2780" i="1" s="1"/>
  <c r="V2780" i="1" s="1"/>
  <c r="U3098" i="1" a="1"/>
  <c r="U3098" i="1" s="1"/>
  <c r="V3098" i="1" s="1"/>
  <c r="U2366" i="1" a="1"/>
  <c r="U2366" i="1" s="1"/>
  <c r="V2366" i="1" s="1"/>
  <c r="U2367" i="1" a="1"/>
  <c r="U2367" i="1" s="1"/>
  <c r="V2367" i="1" s="1"/>
  <c r="U2678" i="1" a="1"/>
  <c r="U2678" i="1" s="1"/>
  <c r="V2678" i="1" s="1"/>
  <c r="U2742" i="1" a="1"/>
  <c r="U2742" i="1" s="1"/>
  <c r="V2742" i="1" s="1"/>
  <c r="U3110" i="1" a="1"/>
  <c r="U3110" i="1" s="1"/>
  <c r="V3110" i="1" s="1"/>
  <c r="U2607" i="1" a="1"/>
  <c r="U2607" i="1" s="1"/>
  <c r="V2607" i="1" s="1"/>
  <c r="U2701" i="1" a="1"/>
  <c r="U2701" i="1" s="1"/>
  <c r="V2701" i="1" s="1"/>
  <c r="U2834" i="1" a="1"/>
  <c r="U2834" i="1" s="1"/>
  <c r="V2834" i="1" s="1"/>
  <c r="U2985" i="1" a="1"/>
  <c r="U2985" i="1" s="1"/>
  <c r="V2985" i="1" s="1"/>
  <c r="U2402" i="1" a="1"/>
  <c r="U2402" i="1" s="1"/>
  <c r="V2402" i="1" s="1"/>
  <c r="U2494" i="1" a="1"/>
  <c r="U2494" i="1" s="1"/>
  <c r="V2494" i="1" s="1"/>
  <c r="U2898" i="1" a="1"/>
  <c r="U2898" i="1" s="1"/>
  <c r="V2898" i="1" s="1"/>
  <c r="U3154" i="1" a="1"/>
  <c r="U3154" i="1" s="1"/>
  <c r="V3154" i="1" s="1"/>
  <c r="U3366" i="1" a="1"/>
  <c r="U3366" i="1" s="1"/>
  <c r="V3366" i="1" s="1"/>
  <c r="U3435" i="1" a="1"/>
  <c r="U3435" i="1" s="1"/>
  <c r="V3435" i="1" s="1"/>
  <c r="U3785" i="1" a="1"/>
  <c r="U3785" i="1" s="1"/>
  <c r="V3785" i="1" s="1"/>
  <c r="U3350" i="1" a="1"/>
  <c r="U3350" i="1" s="1"/>
  <c r="V3350" i="1" s="1"/>
  <c r="U3415" i="1" a="1"/>
  <c r="U3415" i="1" s="1"/>
  <c r="V3415" i="1" s="1"/>
  <c r="U3447" i="1" a="1"/>
  <c r="U3447" i="1" s="1"/>
  <c r="V3447" i="1" s="1"/>
  <c r="U3602" i="1" a="1"/>
  <c r="U3602" i="1" s="1"/>
  <c r="V3602" i="1" s="1"/>
  <c r="U3978" i="1" a="1"/>
  <c r="U3978" i="1" s="1"/>
  <c r="V3978" i="1" s="1"/>
  <c r="U3959" i="1" a="1"/>
  <c r="U3959" i="1" s="1"/>
  <c r="V3959" i="1" s="1"/>
  <c r="U3183" i="1" a="1"/>
  <c r="U3183" i="1" s="1"/>
  <c r="V3183" i="1" s="1"/>
  <c r="U3368" i="1" a="1"/>
  <c r="U3368" i="1" s="1"/>
  <c r="V3368" i="1" s="1"/>
  <c r="U3473" i="1" a="1"/>
  <c r="U3473" i="1" s="1"/>
  <c r="V3473" i="1" s="1"/>
  <c r="U3569" i="1" a="1"/>
  <c r="U3569" i="1" s="1"/>
  <c r="V3569" i="1" s="1"/>
  <c r="U3641" i="1" a="1"/>
  <c r="U3641" i="1" s="1"/>
  <c r="V3641" i="1" s="1"/>
  <c r="U3767" i="1" a="1"/>
  <c r="U3767" i="1" s="1"/>
  <c r="V3767" i="1" s="1"/>
  <c r="U3918" i="1" a="1"/>
  <c r="U3918" i="1" s="1"/>
  <c r="V3918" i="1" s="1"/>
  <c r="U3618" i="1" a="1"/>
  <c r="U3618" i="1" s="1"/>
  <c r="V3618" i="1" s="1"/>
  <c r="U3642" i="1" a="1"/>
  <c r="U3642" i="1" s="1"/>
  <c r="V3642" i="1" s="1"/>
  <c r="U3039" i="1" a="1"/>
  <c r="U3039" i="1" s="1"/>
  <c r="V3039" i="1" s="1"/>
  <c r="U3207" i="1" a="1"/>
  <c r="U3207" i="1" s="1"/>
  <c r="V3207" i="1" s="1"/>
  <c r="U3607" i="1" a="1"/>
  <c r="U3607" i="1" s="1"/>
  <c r="V3607" i="1" s="1"/>
  <c r="U3225" i="1" a="1"/>
  <c r="U3225" i="1" s="1"/>
  <c r="V3225" i="1" s="1"/>
  <c r="U3452" i="1" a="1"/>
  <c r="U3452" i="1" s="1"/>
  <c r="V3452" i="1" s="1"/>
  <c r="U3748" i="1" a="1"/>
  <c r="U3748" i="1" s="1"/>
  <c r="V3748" i="1" s="1"/>
  <c r="U3400" i="1" a="1"/>
  <c r="U3400" i="1" s="1"/>
  <c r="V3400" i="1" s="1"/>
  <c r="U3477" i="1" a="1"/>
  <c r="U3477" i="1" s="1"/>
  <c r="V3477" i="1" s="1"/>
  <c r="U3609" i="1" a="1"/>
  <c r="U3609" i="1" s="1"/>
  <c r="V3609" i="1" s="1"/>
  <c r="U3645" i="1" a="1"/>
  <c r="U3645" i="1" s="1"/>
  <c r="V3645" i="1" s="1"/>
  <c r="U3669" i="1" a="1"/>
  <c r="U3669" i="1" s="1"/>
  <c r="V3669" i="1" s="1"/>
  <c r="U3681" i="1" a="1"/>
  <c r="U3681" i="1" s="1"/>
  <c r="V3681" i="1" s="1"/>
  <c r="U4016" i="1" a="1"/>
  <c r="U4016" i="1" s="1"/>
  <c r="V4016" i="1" s="1"/>
  <c r="U3347" i="1" a="1"/>
  <c r="U3347" i="1" s="1"/>
  <c r="V3347" i="1" s="1"/>
  <c r="U3433" i="1" a="1"/>
  <c r="U3433" i="1" s="1"/>
  <c r="V3433" i="1" s="1"/>
  <c r="U3740" i="1" a="1"/>
  <c r="U3740" i="1" s="1"/>
  <c r="V3740" i="1" s="1"/>
  <c r="U3827" i="1" a="1"/>
  <c r="U3827" i="1" s="1"/>
  <c r="V3827" i="1" s="1"/>
  <c r="U4366" i="1" a="1"/>
  <c r="U4366" i="1" s="1"/>
  <c r="V4366" i="1" s="1"/>
  <c r="U4240" i="1" a="1"/>
  <c r="U4240" i="1" s="1"/>
  <c r="V4240" i="1" s="1"/>
  <c r="U4482" i="1" a="1"/>
  <c r="U4482" i="1" s="1"/>
  <c r="V4482" i="1" s="1"/>
  <c r="U4499" i="1" a="1"/>
  <c r="U4499" i="1" s="1"/>
  <c r="V4499" i="1" s="1"/>
  <c r="U4172" i="1" a="1"/>
  <c r="U4172" i="1" s="1"/>
  <c r="V4172" i="1" s="1"/>
  <c r="U4286" i="1" a="1"/>
  <c r="U4286" i="1" s="1"/>
  <c r="V4286" i="1" s="1"/>
  <c r="U4394" i="1" a="1"/>
  <c r="U4394" i="1" s="1"/>
  <c r="V4394" i="1" s="1"/>
  <c r="U4060" i="1" a="1"/>
  <c r="U4060" i="1" s="1"/>
  <c r="V4060" i="1" s="1"/>
  <c r="U4475" i="1" a="1"/>
  <c r="U4475" i="1" s="1"/>
  <c r="V4475" i="1" s="1"/>
  <c r="U4485" i="1" a="1"/>
  <c r="U4485" i="1" s="1"/>
  <c r="V4485" i="1" s="1"/>
  <c r="U4532" i="1" a="1"/>
  <c r="U4532" i="1" s="1"/>
  <c r="V4532" i="1" s="1"/>
  <c r="U4658" i="1" a="1"/>
  <c r="U4658" i="1" s="1"/>
  <c r="V4658" i="1" s="1"/>
  <c r="U4333" i="1" a="1"/>
  <c r="U4333" i="1" s="1"/>
  <c r="V4333" i="1" s="1"/>
  <c r="U4585" i="1" a="1"/>
  <c r="U4585" i="1" s="1"/>
  <c r="V4585" i="1" s="1"/>
  <c r="U4334" i="1" a="1"/>
  <c r="U4334" i="1" s="1"/>
  <c r="V4334" i="1" s="1"/>
  <c r="U4417" i="1" a="1"/>
  <c r="U4417" i="1" s="1"/>
  <c r="V4417" i="1" s="1"/>
  <c r="U4053" i="1" a="1"/>
  <c r="U4053" i="1" s="1"/>
  <c r="V4053" i="1" s="1"/>
  <c r="U4158" i="1" a="1"/>
  <c r="U4158" i="1" s="1"/>
  <c r="V4158" i="1" s="1"/>
  <c r="U4207" i="1" a="1"/>
  <c r="U4207" i="1" s="1"/>
  <c r="V4207" i="1" s="1"/>
  <c r="U4188" i="1" a="1"/>
  <c r="U4188" i="1" s="1"/>
  <c r="V4188" i="1" s="1"/>
  <c r="U4208" i="1" a="1"/>
  <c r="U4208" i="1" s="1"/>
  <c r="V4208" i="1" s="1"/>
  <c r="U4615" i="1" a="1"/>
  <c r="U4615" i="1" s="1"/>
  <c r="V4615" i="1" s="1"/>
  <c r="U4799" i="1" a="1"/>
  <c r="U4799" i="1" s="1"/>
  <c r="V4799" i="1" s="1"/>
  <c r="U4480" i="1" a="1"/>
  <c r="U4480" i="1" s="1"/>
  <c r="V4480" i="1" s="1"/>
  <c r="U4210" i="1" a="1"/>
  <c r="U4210" i="1" s="1"/>
  <c r="V4210" i="1" s="1"/>
  <c r="U4664" i="1" a="1"/>
  <c r="U4664" i="1" s="1"/>
  <c r="V4664" i="1" s="1"/>
  <c r="U5717" i="1" a="1"/>
  <c r="U5717" i="1" s="1"/>
  <c r="V5717" i="1" s="1"/>
  <c r="U4973" i="1" a="1"/>
  <c r="U4973" i="1" s="1"/>
  <c r="V4973" i="1" s="1"/>
  <c r="U5109" i="1" a="1"/>
  <c r="U5109" i="1" s="1"/>
  <c r="V5109" i="1" s="1"/>
  <c r="U5145" i="1" a="1"/>
  <c r="U5145" i="1" s="1"/>
  <c r="V5145" i="1" s="1"/>
  <c r="U5265" i="1" a="1"/>
  <c r="U5265" i="1" s="1"/>
  <c r="V5265" i="1" s="1"/>
  <c r="U5577" i="1" a="1"/>
  <c r="U5577" i="1" s="1"/>
  <c r="V5577" i="1" s="1"/>
  <c r="U5697" i="1" a="1"/>
  <c r="U5697" i="1" s="1"/>
  <c r="V5697" i="1" s="1"/>
  <c r="U4933" i="1" a="1"/>
  <c r="U4933" i="1" s="1"/>
  <c r="V4933" i="1" s="1"/>
  <c r="U5087" i="1" a="1"/>
  <c r="U5087" i="1" s="1"/>
  <c r="V5087" i="1" s="1"/>
  <c r="U5375" i="1" a="1"/>
  <c r="U5375" i="1" s="1"/>
  <c r="V5375" i="1" s="1"/>
  <c r="U5507" i="1" a="1"/>
  <c r="U5507" i="1" s="1"/>
  <c r="V5507" i="1" s="1"/>
  <c r="U5579" i="1" a="1"/>
  <c r="U5579" i="1" s="1"/>
  <c r="V5579" i="1" s="1"/>
  <c r="U5699" i="1" a="1"/>
  <c r="U5699" i="1" s="1"/>
  <c r="V5699" i="1" s="1"/>
  <c r="U4904" i="1" a="1"/>
  <c r="U4904" i="1" s="1"/>
  <c r="V4904" i="1" s="1"/>
  <c r="U4844" i="1" a="1"/>
  <c r="U4844" i="1" s="1"/>
  <c r="V4844" i="1" s="1"/>
  <c r="U5341" i="1" a="1"/>
  <c r="U5341" i="1" s="1"/>
  <c r="V5341" i="1" s="1"/>
  <c r="U5437" i="1" a="1"/>
  <c r="U5437" i="1" s="1"/>
  <c r="V5437" i="1" s="1"/>
  <c r="U5533" i="1" a="1"/>
  <c r="U5533" i="1" s="1"/>
  <c r="V5533" i="1" s="1"/>
  <c r="U4876" i="1" a="1"/>
  <c r="U4876" i="1" s="1"/>
  <c r="V4876" i="1" s="1"/>
  <c r="U4936" i="1" a="1"/>
  <c r="U4936" i="1" s="1"/>
  <c r="V4936" i="1" s="1"/>
  <c r="U5090" i="1" a="1"/>
  <c r="U5090" i="1" s="1"/>
  <c r="V5090" i="1" s="1"/>
  <c r="U5187" i="1" a="1"/>
  <c r="U5187" i="1" s="1"/>
  <c r="V5187" i="1" s="1"/>
  <c r="U4821" i="1" a="1"/>
  <c r="U4821" i="1" s="1"/>
  <c r="V4821" i="1" s="1"/>
  <c r="U5117" i="1" a="1"/>
  <c r="U5117" i="1" s="1"/>
  <c r="V5117" i="1" s="1"/>
  <c r="U5214" i="1" a="1"/>
  <c r="U5214" i="1" s="1"/>
  <c r="V5214" i="1" s="1"/>
  <c r="U5526" i="1" a="1"/>
  <c r="U5526" i="1" s="1"/>
  <c r="V5526" i="1" s="1"/>
  <c r="U5646" i="1" a="1"/>
  <c r="U5646" i="1" s="1"/>
  <c r="V5646" i="1" s="1"/>
  <c r="U5658" i="1" a="1"/>
  <c r="U5658" i="1" s="1"/>
  <c r="V5658" i="1" s="1"/>
  <c r="U5804" i="1" a="1"/>
  <c r="U5804" i="1" s="1"/>
  <c r="V5804" i="1" s="1"/>
  <c r="U5885" i="1" a="1"/>
  <c r="U5885" i="1" s="1"/>
  <c r="V5885" i="1" s="1"/>
  <c r="U6031" i="1" a="1"/>
  <c r="U6031" i="1" s="1"/>
  <c r="V6031" i="1" s="1"/>
  <c r="U6495" i="1" a="1"/>
  <c r="U6495" i="1" s="1"/>
  <c r="V6495" i="1" s="1"/>
  <c r="U6516" i="1" a="1"/>
  <c r="U6516" i="1" s="1"/>
  <c r="V6516" i="1" s="1"/>
  <c r="U6340" i="1" a="1"/>
  <c r="U6340" i="1" s="1"/>
  <c r="V6340" i="1" s="1"/>
  <c r="U6101" i="1" a="1"/>
  <c r="U6101" i="1" s="1"/>
  <c r="V6101" i="1" s="1"/>
  <c r="U6430" i="1" a="1"/>
  <c r="U6430" i="1" s="1"/>
  <c r="V6430" i="1" s="1"/>
  <c r="U5136" i="1" a="1"/>
  <c r="U5136" i="1" s="1"/>
  <c r="V5136" i="1" s="1"/>
  <c r="U5775" i="1" a="1"/>
  <c r="U5775" i="1" s="1"/>
  <c r="V5775" i="1" s="1"/>
  <c r="U5819" i="1" a="1"/>
  <c r="U5819" i="1" s="1"/>
  <c r="V5819" i="1" s="1"/>
  <c r="U5831" i="1" a="1"/>
  <c r="U5831" i="1" s="1"/>
  <c r="V5831" i="1" s="1"/>
  <c r="U5936" i="1" a="1"/>
  <c r="U5936" i="1" s="1"/>
  <c r="V5936" i="1" s="1"/>
  <c r="U6552" i="1" a="1"/>
  <c r="U6552" i="1" s="1"/>
  <c r="V6552" i="1" s="1"/>
  <c r="U5973" i="1" a="1"/>
  <c r="U5973" i="1" s="1"/>
  <c r="V5973" i="1" s="1"/>
  <c r="U6397" i="1" a="1"/>
  <c r="U6397" i="1" s="1"/>
  <c r="V6397" i="1" s="1"/>
  <c r="U5866" i="1" a="1"/>
  <c r="U5866" i="1" s="1"/>
  <c r="V5866" i="1" s="1"/>
  <c r="U6064" i="1" a="1"/>
  <c r="U6064" i="1" s="1"/>
  <c r="V6064" i="1" s="1"/>
  <c r="U6310" i="1" a="1"/>
  <c r="U6310" i="1" s="1"/>
  <c r="V6310" i="1" s="1"/>
  <c r="U6433" i="1" a="1"/>
  <c r="U6433" i="1" s="1"/>
  <c r="V6433" i="1" s="1"/>
  <c r="U5927" i="1" a="1"/>
  <c r="U5927" i="1" s="1"/>
  <c r="V5927" i="1" s="1"/>
  <c r="U6146" i="1" a="1"/>
  <c r="U6146" i="1" s="1"/>
  <c r="V6146" i="1" s="1"/>
  <c r="U5988" i="1" a="1"/>
  <c r="U5988" i="1" s="1"/>
  <c r="V5988" i="1" s="1"/>
  <c r="U6512" i="1" a="1"/>
  <c r="U6512" i="1" s="1"/>
  <c r="V6512" i="1" s="1"/>
  <c r="U5340" i="1" a="1"/>
  <c r="U5340" i="1" s="1"/>
  <c r="V5340" i="1" s="1"/>
  <c r="U5989" i="1" a="1"/>
  <c r="U5989" i="1" s="1"/>
  <c r="V5989" i="1" s="1"/>
  <c r="U6456" i="1" a="1"/>
  <c r="U6456" i="1" s="1"/>
  <c r="V6456" i="1" s="1"/>
  <c r="U6491" i="1" a="1"/>
  <c r="U6491" i="1" s="1"/>
  <c r="V6491" i="1" s="1"/>
  <c r="U6058" i="1" a="1"/>
  <c r="U6058" i="1" s="1"/>
  <c r="V6058" i="1" s="1"/>
  <c r="U6303" i="1" a="1"/>
  <c r="U6303" i="1" s="1"/>
  <c r="V6303" i="1" s="1"/>
  <c r="U6514" i="1" a="1"/>
  <c r="U6514" i="1" s="1"/>
  <c r="V6514" i="1" s="1"/>
  <c r="U5883" i="1" a="1"/>
  <c r="U5883" i="1" s="1"/>
  <c r="V5883" i="1" s="1"/>
  <c r="U6448" i="1" a="1"/>
  <c r="U6448" i="1" s="1"/>
  <c r="V6448" i="1" s="1"/>
  <c r="U6602" i="1" a="1"/>
  <c r="U6602" i="1" s="1"/>
  <c r="V6602" i="1" s="1"/>
  <c r="U6792" i="1" a="1"/>
  <c r="U6792" i="1" s="1"/>
  <c r="V6792" i="1" s="1"/>
  <c r="U7559" i="1" a="1"/>
  <c r="U7559" i="1" s="1"/>
  <c r="V7559" i="1" s="1"/>
  <c r="U7902" i="1" a="1"/>
  <c r="U7902" i="1" s="1"/>
  <c r="V7902" i="1" s="1"/>
  <c r="U6754" i="1" a="1"/>
  <c r="U6754" i="1" s="1"/>
  <c r="V6754" i="1" s="1"/>
  <c r="U7124" i="1" a="1"/>
  <c r="U7124" i="1" s="1"/>
  <c r="V7124" i="1" s="1"/>
  <c r="U7133" i="1" a="1"/>
  <c r="U7133" i="1" s="1"/>
  <c r="V7133" i="1" s="1"/>
  <c r="U7153" i="1" a="1"/>
  <c r="U7153" i="1" s="1"/>
  <c r="V7153" i="1" s="1"/>
  <c r="U7240" i="1" a="1"/>
  <c r="U7240" i="1" s="1"/>
  <c r="V7240" i="1" s="1"/>
  <c r="U7683" i="1" a="1"/>
  <c r="U7683" i="1" s="1"/>
  <c r="V7683" i="1" s="1"/>
  <c r="U6703" i="1" a="1"/>
  <c r="U6703" i="1" s="1"/>
  <c r="V6703" i="1" s="1"/>
  <c r="U7684" i="1" a="1"/>
  <c r="U7684" i="1" s="1"/>
  <c r="V7684" i="1" s="1"/>
  <c r="U8016" i="1" a="1"/>
  <c r="U8016" i="1" s="1"/>
  <c r="V8016" i="1" s="1"/>
  <c r="U6987" i="1" a="1"/>
  <c r="U6987" i="1" s="1"/>
  <c r="V6987" i="1" s="1"/>
  <c r="U7397" i="1" a="1"/>
  <c r="U7397" i="1" s="1"/>
  <c r="V7397" i="1" s="1"/>
  <c r="U7474" i="1" a="1"/>
  <c r="U7474" i="1" s="1"/>
  <c r="V7474" i="1" s="1"/>
  <c r="U7674" i="1" a="1"/>
  <c r="U7674" i="1" s="1"/>
  <c r="V7674" i="1" s="1"/>
  <c r="U7739" i="1" a="1"/>
  <c r="U7739" i="1" s="1"/>
  <c r="V7739" i="1" s="1"/>
  <c r="U7816" i="1" a="1"/>
  <c r="U7816" i="1" s="1"/>
  <c r="V7816" i="1" s="1"/>
  <c r="U7982" i="1" a="1"/>
  <c r="U7982" i="1" s="1"/>
  <c r="V7982" i="1" s="1"/>
  <c r="U7232" i="1" a="1"/>
  <c r="U7232" i="1" s="1"/>
  <c r="V7232" i="1" s="1"/>
  <c r="U7675" i="1" a="1"/>
  <c r="U7675" i="1" s="1"/>
  <c r="V7675" i="1" s="1"/>
  <c r="U8193" i="1" a="1"/>
  <c r="U8193" i="1" s="1"/>
  <c r="V8193" i="1" s="1"/>
  <c r="U6098" i="1" a="1"/>
  <c r="U6098" i="1" s="1"/>
  <c r="V6098" i="1" s="1"/>
  <c r="U6606" i="1" a="1"/>
  <c r="U6606" i="1" s="1"/>
  <c r="V6606" i="1" s="1"/>
  <c r="U6686" i="1" a="1"/>
  <c r="U6686" i="1" s="1"/>
  <c r="V6686" i="1" s="1"/>
  <c r="U7609" i="1" a="1"/>
  <c r="U7609" i="1" s="1"/>
  <c r="V7609" i="1" s="1"/>
  <c r="U6687" i="1" a="1"/>
  <c r="U6687" i="1" s="1"/>
  <c r="V6687" i="1" s="1"/>
  <c r="U7565" i="1" a="1"/>
  <c r="U7565" i="1" s="1"/>
  <c r="V7565" i="1" s="1"/>
  <c r="U8161" i="1" a="1"/>
  <c r="U8161" i="1" s="1"/>
  <c r="V8161" i="1" s="1"/>
  <c r="U8194" i="1" a="1"/>
  <c r="U8194" i="1" s="1"/>
  <c r="V8194" i="1" s="1"/>
  <c r="U6758" i="1" a="1"/>
  <c r="U6758" i="1" s="1"/>
  <c r="V6758" i="1" s="1"/>
  <c r="U7622" i="1" a="1"/>
  <c r="U7622" i="1" s="1"/>
  <c r="V7622" i="1" s="1"/>
  <c r="U8066" i="1" a="1"/>
  <c r="U8066" i="1" s="1"/>
  <c r="V8066" i="1" s="1"/>
  <c r="U6699" i="1" a="1"/>
  <c r="U6699" i="1" s="1"/>
  <c r="V6699" i="1" s="1"/>
  <c r="U6749" i="1" a="1"/>
  <c r="U6749" i="1" s="1"/>
  <c r="V6749" i="1" s="1"/>
  <c r="U7104" i="1" a="1"/>
  <c r="U7104" i="1" s="1"/>
  <c r="V7104" i="1" s="1"/>
  <c r="U7423" i="1" a="1"/>
  <c r="U7423" i="1" s="1"/>
  <c r="V7423" i="1" s="1"/>
  <c r="U7865" i="1" a="1"/>
  <c r="U7865" i="1" s="1"/>
  <c r="V7865" i="1" s="1"/>
  <c r="U8196" i="1" a="1"/>
  <c r="U8196" i="1" s="1"/>
  <c r="V8196" i="1" s="1"/>
  <c r="U6948" i="1" a="1"/>
  <c r="U6948" i="1" s="1"/>
  <c r="V6948" i="1" s="1"/>
  <c r="U7679" i="1" a="1"/>
  <c r="U7679" i="1" s="1"/>
  <c r="V7679" i="1" s="1"/>
  <c r="U8146" i="1" a="1"/>
  <c r="U8146" i="1" s="1"/>
  <c r="V8146" i="1" s="1"/>
  <c r="U8231" i="1" a="1"/>
  <c r="U8231" i="1" s="1"/>
  <c r="V8231" i="1" s="1"/>
  <c r="U6781" i="1" a="1"/>
  <c r="U6781" i="1" s="1"/>
  <c r="V6781" i="1" s="1"/>
  <c r="U7105" i="1" a="1"/>
  <c r="U7105" i="1" s="1"/>
  <c r="V7105" i="1" s="1"/>
  <c r="U7130" i="1" a="1"/>
  <c r="U7130" i="1" s="1"/>
  <c r="V7130" i="1" s="1"/>
  <c r="U7514" i="1" a="1"/>
  <c r="U7514" i="1" s="1"/>
  <c r="V7514" i="1" s="1"/>
  <c r="U7646" i="1" a="1"/>
  <c r="U7646" i="1" s="1"/>
  <c r="V7646" i="1" s="1"/>
  <c r="U6930" i="1" a="1"/>
  <c r="U6930" i="1" s="1"/>
  <c r="V6930" i="1" s="1"/>
  <c r="U7238" i="1" a="1"/>
  <c r="U7238" i="1" s="1"/>
  <c r="V7238" i="1" s="1"/>
  <c r="U7492" i="1" a="1"/>
  <c r="U7492" i="1" s="1"/>
  <c r="V7492" i="1" s="1"/>
  <c r="U7978" i="1" a="1"/>
  <c r="U7978" i="1" s="1"/>
  <c r="V7978" i="1" s="1"/>
  <c r="U8070" i="1" a="1"/>
  <c r="U8070" i="1" s="1"/>
  <c r="V8070" i="1" s="1"/>
  <c r="U8573" i="1" a="1"/>
  <c r="U8573" i="1" s="1"/>
  <c r="V8573" i="1" s="1"/>
  <c r="U8751" i="1" a="1"/>
  <c r="U8751" i="1" s="1"/>
  <c r="V8751" i="1" s="1"/>
  <c r="U8763" i="1" a="1"/>
  <c r="U8763" i="1" s="1"/>
  <c r="V8763" i="1" s="1"/>
  <c r="U8952" i="1" a="1"/>
  <c r="U8952" i="1" s="1"/>
  <c r="V8952" i="1" s="1"/>
  <c r="U9778" i="1" a="1"/>
  <c r="U9778" i="1" s="1"/>
  <c r="V9778" i="1" s="1"/>
  <c r="U8339" i="1" a="1"/>
  <c r="U8339" i="1" s="1"/>
  <c r="V8339" i="1" s="1"/>
  <c r="U8356" i="1" a="1"/>
  <c r="U8356" i="1" s="1"/>
  <c r="V8356" i="1" s="1"/>
  <c r="U8390" i="1" a="1"/>
  <c r="U8390" i="1" s="1"/>
  <c r="V8390" i="1" s="1"/>
  <c r="U8506" i="1" a="1"/>
  <c r="U8506" i="1" s="1"/>
  <c r="V8506" i="1" s="1"/>
  <c r="U8852" i="1" a="1"/>
  <c r="U8852" i="1" s="1"/>
  <c r="V8852" i="1" s="1"/>
  <c r="U9466" i="1" a="1"/>
  <c r="U9466" i="1" s="1"/>
  <c r="V9466" i="1" s="1"/>
  <c r="U9553" i="1" a="1"/>
  <c r="U9553" i="1" s="1"/>
  <c r="V9553" i="1" s="1"/>
  <c r="U9562" i="1" a="1"/>
  <c r="U9562" i="1" s="1"/>
  <c r="V9562" i="1" s="1"/>
  <c r="U9678" i="1" a="1"/>
  <c r="U9678" i="1" s="1"/>
  <c r="V9678" i="1" s="1"/>
  <c r="U9274" i="1" a="1"/>
  <c r="U9274" i="1" s="1"/>
  <c r="V9274" i="1" s="1"/>
  <c r="U9390" i="1" a="1"/>
  <c r="U9390" i="1" s="1"/>
  <c r="V9390" i="1" s="1"/>
  <c r="U9474" i="1" a="1"/>
  <c r="U9474" i="1" s="1"/>
  <c r="V9474" i="1" s="1"/>
  <c r="U9544" i="1" a="1"/>
  <c r="U9544" i="1" s="1"/>
  <c r="V9544" i="1" s="1"/>
  <c r="U9446" i="1" a="1"/>
  <c r="U9446" i="1" s="1"/>
  <c r="V9446" i="1" s="1"/>
  <c r="U8232" i="1" a="1"/>
  <c r="U8232" i="1" s="1"/>
  <c r="V8232" i="1" s="1"/>
  <c r="U8408" i="1" a="1"/>
  <c r="U8408" i="1" s="1"/>
  <c r="V8408" i="1" s="1"/>
  <c r="U9475" i="1" a="1"/>
  <c r="U9475" i="1" s="1"/>
  <c r="V9475" i="1" s="1"/>
  <c r="U9545" i="1" a="1"/>
  <c r="U9545" i="1" s="1"/>
  <c r="V9545" i="1" s="1"/>
  <c r="U8543" i="1" a="1"/>
  <c r="U8543" i="1" s="1"/>
  <c r="V8543" i="1" s="1"/>
  <c r="U8665" i="1" a="1"/>
  <c r="U8665" i="1" s="1"/>
  <c r="V8665" i="1" s="1"/>
  <c r="U8821" i="1" a="1"/>
  <c r="U8821" i="1" s="1"/>
  <c r="V8821" i="1" s="1"/>
  <c r="U8912" i="1" a="1"/>
  <c r="U8912" i="1" s="1"/>
  <c r="V8912" i="1" s="1"/>
  <c r="U9124" i="1" a="1"/>
  <c r="U9124" i="1" s="1"/>
  <c r="V9124" i="1" s="1"/>
  <c r="U9212" i="1" a="1"/>
  <c r="U9212" i="1" s="1"/>
  <c r="V9212" i="1" s="1"/>
  <c r="U9392" i="1" a="1"/>
  <c r="U9392" i="1" s="1"/>
  <c r="V9392" i="1" s="1"/>
  <c r="U9393" i="1" a="1"/>
  <c r="U9393" i="1" s="1"/>
  <c r="V9393" i="1" s="1"/>
  <c r="U9628" i="1" a="1"/>
  <c r="U9628" i="1" s="1"/>
  <c r="V9628" i="1" s="1"/>
  <c r="U9772" i="1" a="1"/>
  <c r="U9772" i="1" s="1"/>
  <c r="V9772" i="1" s="1"/>
  <c r="U8334" i="1" a="1"/>
  <c r="U8334" i="1" s="1"/>
  <c r="V8334" i="1" s="1"/>
  <c r="U8579" i="1" a="1"/>
  <c r="U8579" i="1" s="1"/>
  <c r="V8579" i="1" s="1"/>
  <c r="U9015" i="1" a="1"/>
  <c r="U9015" i="1" s="1"/>
  <c r="V9015" i="1" s="1"/>
  <c r="U8335" i="1" a="1"/>
  <c r="U8335" i="1" s="1"/>
  <c r="V8335" i="1" s="1"/>
  <c r="U8824" i="1" a="1"/>
  <c r="U8824" i="1" s="1"/>
  <c r="V8824" i="1" s="1"/>
  <c r="U9374" i="1" a="1"/>
  <c r="U9374" i="1" s="1"/>
  <c r="V9374" i="1" s="1"/>
  <c r="U9741" i="1" a="1"/>
  <c r="U9741" i="1" s="1"/>
  <c r="V9741" i="1" s="1"/>
  <c r="U8446" i="1" a="1"/>
  <c r="U8446" i="1" s="1"/>
  <c r="V8446" i="1" s="1"/>
  <c r="U8858" i="1" a="1"/>
  <c r="U8858" i="1" s="1"/>
  <c r="V8858" i="1" s="1"/>
  <c r="U9300" i="1" a="1"/>
  <c r="U9300" i="1" s="1"/>
  <c r="V9300" i="1" s="1"/>
  <c r="U9599" i="1" a="1"/>
  <c r="U9599" i="1" s="1"/>
  <c r="V9599" i="1" s="1"/>
  <c r="U8281" i="1" a="1"/>
  <c r="U8281" i="1" s="1"/>
  <c r="V8281" i="1" s="1"/>
  <c r="U8455" i="1" a="1"/>
  <c r="U8455" i="1" s="1"/>
  <c r="V8455" i="1" s="1"/>
  <c r="U8870" i="1" a="1"/>
  <c r="U8870" i="1" s="1"/>
  <c r="V8870" i="1" s="1"/>
  <c r="U9097" i="1" a="1"/>
  <c r="U9097" i="1" s="1"/>
  <c r="V9097" i="1" s="1"/>
  <c r="U9600" i="1" a="1"/>
  <c r="U9600" i="1" s="1"/>
  <c r="V9600" i="1" s="1"/>
  <c r="U9708" i="1" a="1"/>
  <c r="U9708" i="1" s="1"/>
  <c r="V9708" i="1" s="1"/>
  <c r="U8329" i="1" a="1"/>
  <c r="U8329" i="1" s="1"/>
  <c r="V8329" i="1" s="1"/>
  <c r="U9042" i="1" a="1"/>
  <c r="U9042" i="1" s="1"/>
  <c r="V9042" i="1" s="1"/>
  <c r="U9324" i="1" a="1"/>
  <c r="U9324" i="1" s="1"/>
  <c r="V9324" i="1" s="1"/>
  <c r="U9788" i="1" a="1"/>
  <c r="U9788" i="1" s="1"/>
  <c r="V9788" i="1" s="1"/>
  <c r="U8481" i="1" a="1"/>
  <c r="U8481" i="1" s="1"/>
  <c r="V8481" i="1" s="1"/>
  <c r="U8940" i="1" a="1"/>
  <c r="U8940" i="1" s="1"/>
  <c r="V8940" i="1" s="1"/>
  <c r="U9163" i="1" a="1"/>
  <c r="U9163" i="1" s="1"/>
  <c r="V9163" i="1" s="1"/>
  <c r="U9197" i="1" a="1"/>
  <c r="U9197" i="1" s="1"/>
  <c r="V9197" i="1" s="1"/>
  <c r="U9511" i="1" a="1"/>
  <c r="U9511" i="1" s="1"/>
  <c r="V9511" i="1" s="1"/>
  <c r="U9613" i="1" a="1"/>
  <c r="U9613" i="1" s="1"/>
  <c r="V9613" i="1" s="1"/>
  <c r="U9634" i="1" a="1"/>
  <c r="U9634" i="1" s="1"/>
  <c r="V9634" i="1" s="1"/>
  <c r="U175" i="1" a="1"/>
  <c r="U175" i="1" s="1"/>
  <c r="V175" i="1" s="1"/>
  <c r="U679" i="1" a="1"/>
  <c r="U679" i="1" s="1"/>
  <c r="V679" i="1" s="1"/>
  <c r="U20" i="1" a="1"/>
  <c r="U20" i="1" s="1"/>
  <c r="V20" i="1" s="1"/>
  <c r="U104" i="1" a="1"/>
  <c r="U104" i="1" s="1"/>
  <c r="V104" i="1" s="1"/>
  <c r="U682" i="1" a="1"/>
  <c r="U682" i="1" s="1"/>
  <c r="V682" i="1" s="1"/>
  <c r="U180" i="1" a="1"/>
  <c r="U180" i="1" s="1"/>
  <c r="V180" i="1" s="1"/>
  <c r="U384" i="1" a="1"/>
  <c r="U384" i="1" s="1"/>
  <c r="V384" i="1" s="1"/>
  <c r="U651" i="1" a="1"/>
  <c r="U651" i="1" s="1"/>
  <c r="V651" i="1" s="1"/>
  <c r="U253" i="1" a="1"/>
  <c r="U253" i="1" s="1"/>
  <c r="V253" i="1" s="1"/>
  <c r="U182" i="1" a="1"/>
  <c r="U182" i="1" s="1"/>
  <c r="V182" i="1" s="1"/>
  <c r="U267" i="1" a="1"/>
  <c r="U267" i="1" s="1"/>
  <c r="V267" i="1" s="1"/>
  <c r="U28" i="1" a="1"/>
  <c r="U28" i="1" s="1"/>
  <c r="V28" i="1" s="1"/>
  <c r="U150" i="1" a="1"/>
  <c r="U150" i="1" s="1"/>
  <c r="V150" i="1" s="1"/>
  <c r="U1339" i="1" a="1"/>
  <c r="U1339" i="1" s="1"/>
  <c r="V1339" i="1" s="1"/>
  <c r="U1351" i="1" a="1"/>
  <c r="U1351" i="1" s="1"/>
  <c r="V1351" i="1" s="1"/>
  <c r="U1050" i="1" a="1"/>
  <c r="U1050" i="1" s="1"/>
  <c r="V1050" i="1" s="1"/>
  <c r="U1152" i="1" a="1"/>
  <c r="U1152" i="1" s="1"/>
  <c r="V1152" i="1" s="1"/>
  <c r="U1143" i="1" a="1"/>
  <c r="U1143" i="1" s="1"/>
  <c r="V1143" i="1" s="1"/>
  <c r="U1165" i="1" a="1"/>
  <c r="U1165" i="1" s="1"/>
  <c r="V1165" i="1" s="1"/>
  <c r="U209" i="1" a="1"/>
  <c r="U209" i="1" s="1"/>
  <c r="V209" i="1" s="1"/>
  <c r="U629" i="1" a="1"/>
  <c r="U629" i="1" s="1"/>
  <c r="V629" i="1" s="1"/>
  <c r="U1277" i="1" a="1"/>
  <c r="U1277" i="1" s="1"/>
  <c r="V1277" i="1" s="1"/>
  <c r="U1965" i="1" a="1"/>
  <c r="U1965" i="1" s="1"/>
  <c r="V1965" i="1" s="1"/>
  <c r="U2350" i="1" a="1"/>
  <c r="U2350" i="1" s="1"/>
  <c r="V2350" i="1" s="1"/>
  <c r="U2217" i="1" a="1"/>
  <c r="U2217" i="1" s="1"/>
  <c r="V2217" i="1" s="1"/>
  <c r="U2290" i="1" a="1"/>
  <c r="U2290" i="1" s="1"/>
  <c r="V2290" i="1" s="1"/>
  <c r="U2320" i="1" a="1"/>
  <c r="U2320" i="1" s="1"/>
  <c r="V2320" i="1" s="1"/>
  <c r="U1824" i="1" a="1"/>
  <c r="U1824" i="1" s="1"/>
  <c r="V1824" i="1" s="1"/>
  <c r="U1971" i="1" a="1"/>
  <c r="U1971" i="1" s="1"/>
  <c r="V1971" i="1" s="1"/>
  <c r="U1826" i="1" a="1"/>
  <c r="U1826" i="1" s="1"/>
  <c r="V1826" i="1" s="1"/>
  <c r="U1556" i="1" a="1"/>
  <c r="U1556" i="1" s="1"/>
  <c r="V1556" i="1" s="1"/>
  <c r="U2001" i="1" a="1"/>
  <c r="U2001" i="1" s="1"/>
  <c r="V2001" i="1" s="1"/>
  <c r="U3102" i="1" a="1"/>
  <c r="U3102" i="1" s="1"/>
  <c r="V3102" i="1" s="1"/>
  <c r="U2526" i="1" a="1"/>
  <c r="U2526" i="1" s="1"/>
  <c r="V2526" i="1" s="1"/>
  <c r="U2774" i="1" a="1"/>
  <c r="U2774" i="1" s="1"/>
  <c r="V2774" i="1" s="1"/>
  <c r="U2796" i="1" a="1"/>
  <c r="U2796" i="1" s="1"/>
  <c r="V2796" i="1" s="1"/>
  <c r="U2513" i="1" a="1"/>
  <c r="U2513" i="1" s="1"/>
  <c r="V2513" i="1" s="1"/>
  <c r="U2797" i="1" a="1"/>
  <c r="U2797" i="1" s="1"/>
  <c r="V2797" i="1" s="1"/>
  <c r="U3093" i="1" a="1"/>
  <c r="U3093" i="1" s="1"/>
  <c r="V3093" i="1" s="1"/>
  <c r="U3292" i="1" a="1"/>
  <c r="U3292" i="1" s="1"/>
  <c r="V3292" i="1" s="1"/>
  <c r="U3746" i="1" a="1"/>
  <c r="U3746" i="1" s="1"/>
  <c r="V3746" i="1" s="1"/>
  <c r="U3714" i="1" a="1"/>
  <c r="U3714" i="1" s="1"/>
  <c r="V3714" i="1" s="1"/>
  <c r="U3218" i="1" a="1"/>
  <c r="U3218" i="1" s="1"/>
  <c r="V3218" i="1" s="1"/>
  <c r="U3836" i="1" a="1"/>
  <c r="U3836" i="1" s="1"/>
  <c r="V3836" i="1" s="1"/>
  <c r="U3551" i="1" a="1"/>
  <c r="U3551" i="1" s="1"/>
  <c r="V3551" i="1" s="1"/>
  <c r="U3660" i="1" a="1"/>
  <c r="U3660" i="1" s="1"/>
  <c r="V3660" i="1" s="1"/>
  <c r="U4443" i="1" a="1"/>
  <c r="U4443" i="1" s="1"/>
  <c r="V4443" i="1" s="1"/>
  <c r="U4620" i="1" a="1"/>
  <c r="U4620" i="1" s="1"/>
  <c r="V4620" i="1" s="1"/>
  <c r="U4677" i="1" a="1"/>
  <c r="U4677" i="1" s="1"/>
  <c r="V4677" i="1" s="1"/>
  <c r="U4052" i="1" a="1"/>
  <c r="U4052" i="1" s="1"/>
  <c r="V4052" i="1" s="1"/>
  <c r="U4281" i="1" a="1"/>
  <c r="U4281" i="1" s="1"/>
  <c r="V4281" i="1" s="1"/>
  <c r="U4604" i="1" a="1"/>
  <c r="U4604" i="1" s="1"/>
  <c r="V4604" i="1" s="1"/>
  <c r="U4709" i="1" a="1"/>
  <c r="U4709" i="1" s="1"/>
  <c r="V4709" i="1" s="1"/>
  <c r="U4106" i="1" a="1"/>
  <c r="U4106" i="1" s="1"/>
  <c r="V4106" i="1" s="1"/>
  <c r="U4107" i="1" a="1"/>
  <c r="U4107" i="1" s="1"/>
  <c r="V4107" i="1" s="1"/>
  <c r="U5032" i="1" a="1"/>
  <c r="U5032" i="1" s="1"/>
  <c r="V5032" i="1" s="1"/>
  <c r="U5227" i="1" a="1"/>
  <c r="U5227" i="1" s="1"/>
  <c r="V5227" i="1" s="1"/>
  <c r="U5420" i="1" a="1"/>
  <c r="U5420" i="1" s="1"/>
  <c r="V5420" i="1" s="1"/>
  <c r="U4826" i="1" a="1"/>
  <c r="U4826" i="1" s="1"/>
  <c r="V4826" i="1" s="1"/>
  <c r="U5241" i="1" a="1"/>
  <c r="U5241" i="1" s="1"/>
  <c r="V5241" i="1" s="1"/>
  <c r="U5253" i="1" a="1"/>
  <c r="U5253" i="1" s="1"/>
  <c r="V5253" i="1" s="1"/>
  <c r="U4986" i="1" a="1"/>
  <c r="U4986" i="1" s="1"/>
  <c r="V4986" i="1" s="1"/>
  <c r="U5075" i="1" a="1"/>
  <c r="U5075" i="1" s="1"/>
  <c r="V5075" i="1" s="1"/>
  <c r="U5099" i="1" a="1"/>
  <c r="U5099" i="1" s="1"/>
  <c r="V5099" i="1" s="1"/>
  <c r="U5734" i="1" a="1"/>
  <c r="U5734" i="1" s="1"/>
  <c r="V5734" i="1" s="1"/>
  <c r="U5724" i="1" a="1"/>
  <c r="U5724" i="1" s="1"/>
  <c r="V5724" i="1" s="1"/>
  <c r="U4836" i="1" a="1"/>
  <c r="U4836" i="1" s="1"/>
  <c r="V4836" i="1" s="1"/>
  <c r="U4878" i="1" a="1"/>
  <c r="U4878" i="1" s="1"/>
  <c r="V4878" i="1" s="1"/>
  <c r="U5369" i="1" a="1"/>
  <c r="U5369" i="1" s="1"/>
  <c r="V5369" i="1" s="1"/>
  <c r="U5761" i="1" a="1"/>
  <c r="U5761" i="1" s="1"/>
  <c r="V5761" i="1" s="1"/>
  <c r="U6142" i="1" a="1"/>
  <c r="U6142" i="1" s="1"/>
  <c r="V6142" i="1" s="1"/>
  <c r="U5854" i="1" a="1"/>
  <c r="U5854" i="1" s="1"/>
  <c r="V5854" i="1" s="1"/>
  <c r="U6112" i="1" a="1"/>
  <c r="U6112" i="1" s="1"/>
  <c r="V6112" i="1" s="1"/>
  <c r="U6255" i="1" a="1"/>
  <c r="U6255" i="1" s="1"/>
  <c r="V6255" i="1" s="1"/>
  <c r="U6567" i="1" a="1"/>
  <c r="U6567" i="1" s="1"/>
  <c r="V6567" i="1" s="1"/>
  <c r="U6057" i="1" a="1"/>
  <c r="U6057" i="1" s="1"/>
  <c r="V6057" i="1" s="1"/>
  <c r="U6257" i="1" a="1"/>
  <c r="U6257" i="1" s="1"/>
  <c r="V6257" i="1" s="1"/>
  <c r="U6335" i="1" a="1"/>
  <c r="U6335" i="1" s="1"/>
  <c r="V6335" i="1" s="1"/>
  <c r="U7194" i="1" a="1"/>
  <c r="U7194" i="1" s="1"/>
  <c r="V7194" i="1" s="1"/>
  <c r="U7858" i="1" a="1"/>
  <c r="U7858" i="1" s="1"/>
  <c r="V7858" i="1" s="1"/>
  <c r="U8025" i="1" a="1"/>
  <c r="U8025" i="1" s="1"/>
  <c r="V8025" i="1" s="1"/>
  <c r="U6682" i="1" a="1"/>
  <c r="U6682" i="1" s="1"/>
  <c r="V6682" i="1" s="1"/>
  <c r="U8118" i="1" a="1"/>
  <c r="U8118" i="1" s="1"/>
  <c r="V8118" i="1" s="1"/>
  <c r="U8027" i="1" a="1"/>
  <c r="U8027" i="1" s="1"/>
  <c r="V8027" i="1" s="1"/>
  <c r="U6995" i="1" a="1"/>
  <c r="U6995" i="1" s="1"/>
  <c r="V6995" i="1" s="1"/>
  <c r="U8252" i="1" a="1"/>
  <c r="U8252" i="1" s="1"/>
  <c r="V8252" i="1" s="1"/>
  <c r="U8151" i="1" a="1"/>
  <c r="U8151" i="1" s="1"/>
  <c r="V8151" i="1" s="1"/>
  <c r="U6697" i="1" a="1"/>
  <c r="U6697" i="1" s="1"/>
  <c r="V6697" i="1" s="1"/>
  <c r="U7630" i="1" a="1"/>
  <c r="U7630" i="1" s="1"/>
  <c r="V7630" i="1" s="1"/>
  <c r="U6990" i="1" a="1"/>
  <c r="U6990" i="1" s="1"/>
  <c r="V6990" i="1" s="1"/>
  <c r="U7354" i="1" a="1"/>
  <c r="U7354" i="1" s="1"/>
  <c r="V7354" i="1" s="1"/>
  <c r="U7688" i="1" a="1"/>
  <c r="U7688" i="1" s="1"/>
  <c r="V7688" i="1" s="1"/>
  <c r="U6638" i="1" a="1"/>
  <c r="U6638" i="1" s="1"/>
  <c r="V6638" i="1" s="1"/>
  <c r="U7390" i="1" a="1"/>
  <c r="U7390" i="1" s="1"/>
  <c r="V7390" i="1" s="1"/>
  <c r="U7500" i="1" a="1"/>
  <c r="U7500" i="1" s="1"/>
  <c r="V7500" i="1" s="1"/>
  <c r="U7159" i="1" a="1"/>
  <c r="U7159" i="1" s="1"/>
  <c r="V7159" i="1" s="1"/>
  <c r="U7181" i="1" a="1"/>
  <c r="U7181" i="1" s="1"/>
  <c r="V7181" i="1" s="1"/>
  <c r="U7259" i="1" a="1"/>
  <c r="U7259" i="1" s="1"/>
  <c r="V7259" i="1" s="1"/>
  <c r="U8081" i="1" a="1"/>
  <c r="U8081" i="1" s="1"/>
  <c r="V8081" i="1" s="1"/>
  <c r="U8257" i="1" a="1"/>
  <c r="U8257" i="1" s="1"/>
  <c r="V8257" i="1" s="1"/>
  <c r="U6040" i="1" a="1"/>
  <c r="U6040" i="1" s="1"/>
  <c r="V6040" i="1" s="1"/>
  <c r="U6909" i="1" a="1"/>
  <c r="U6909" i="1" s="1"/>
  <c r="V6909" i="1" s="1"/>
  <c r="U8817" i="1" a="1"/>
  <c r="U8817" i="1" s="1"/>
  <c r="V8817" i="1" s="1"/>
  <c r="U8896" i="1" a="1"/>
  <c r="U8896" i="1" s="1"/>
  <c r="V8896" i="1" s="1"/>
  <c r="U8987" i="1" a="1"/>
  <c r="U8987" i="1" s="1"/>
  <c r="V8987" i="1" s="1"/>
  <c r="U8965" i="1" a="1"/>
  <c r="U8965" i="1" s="1"/>
  <c r="V8965" i="1" s="1"/>
  <c r="U8922" i="1" a="1"/>
  <c r="U8922" i="1" s="1"/>
  <c r="V8922" i="1" s="1"/>
  <c r="U9222" i="1" a="1"/>
  <c r="U9222" i="1" s="1"/>
  <c r="V9222" i="1" s="1"/>
  <c r="U9638" i="1" a="1"/>
  <c r="U9638" i="1" s="1"/>
  <c r="V9638" i="1" s="1"/>
  <c r="U9092" i="1" a="1"/>
  <c r="U9092" i="1" s="1"/>
  <c r="V9092" i="1" s="1"/>
  <c r="U9156" i="1" a="1"/>
  <c r="U9156" i="1" s="1"/>
  <c r="V9156" i="1" s="1"/>
  <c r="U8367" i="1" a="1"/>
  <c r="U8367" i="1" s="1"/>
  <c r="V8367" i="1" s="1"/>
  <c r="U9320" i="1" a="1"/>
  <c r="U9320" i="1" s="1"/>
  <c r="V9320" i="1" s="1"/>
  <c r="U9425" i="1" a="1"/>
  <c r="U9425" i="1" s="1"/>
  <c r="V9425" i="1" s="1"/>
  <c r="U8722" i="1" a="1"/>
  <c r="U8722" i="1" s="1"/>
  <c r="V8722" i="1" s="1"/>
  <c r="U9170" i="1" a="1"/>
  <c r="U9170" i="1" s="1"/>
  <c r="V9170" i="1" s="1"/>
  <c r="U9426" i="1" a="1"/>
  <c r="U9426" i="1" s="1"/>
  <c r="V9426" i="1" s="1"/>
  <c r="U9629" i="1" a="1"/>
  <c r="U9629" i="1" s="1"/>
  <c r="V9629" i="1" s="1"/>
  <c r="U9785" i="1" a="1"/>
  <c r="U9785" i="1" s="1"/>
  <c r="V9785" i="1" s="1"/>
  <c r="U9269" i="1" a="1"/>
  <c r="U9269" i="1" s="1"/>
  <c r="V9269" i="1" s="1"/>
  <c r="U8882" i="1" a="1"/>
  <c r="U8882" i="1" s="1"/>
  <c r="V8882" i="1" s="1"/>
  <c r="U8772" i="1" a="1"/>
  <c r="U8772" i="1" s="1"/>
  <c r="V8772" i="1" s="1"/>
  <c r="U355" i="1" a="1"/>
  <c r="U355" i="1" s="1"/>
  <c r="V355" i="1" s="1"/>
  <c r="U297" i="1" a="1"/>
  <c r="U297" i="1" s="1"/>
  <c r="V297" i="1" s="1"/>
  <c r="U659" i="1" a="1"/>
  <c r="U659" i="1" s="1"/>
  <c r="V659" i="1" s="1"/>
  <c r="U489" i="1" a="1"/>
  <c r="U489" i="1" s="1"/>
  <c r="V489" i="1" s="1"/>
  <c r="U167" i="1" a="1"/>
  <c r="U167" i="1" s="1"/>
  <c r="V167" i="1" s="1"/>
  <c r="U264" i="1" a="1"/>
  <c r="U264" i="1" s="1"/>
  <c r="V264" i="1" s="1"/>
  <c r="U396" i="1" a="1"/>
  <c r="U396" i="1" s="1"/>
  <c r="V396" i="1" s="1"/>
  <c r="U326" i="1" a="1"/>
  <c r="U326" i="1" s="1"/>
  <c r="V326" i="1" s="1"/>
  <c r="U828" i="1" a="1"/>
  <c r="U828" i="1" s="1"/>
  <c r="V828" i="1" s="1"/>
  <c r="U882" i="1" a="1"/>
  <c r="U882" i="1" s="1"/>
  <c r="V882" i="1" s="1"/>
  <c r="U53" i="1" a="1"/>
  <c r="U53" i="1" s="1"/>
  <c r="V53" i="1" s="1"/>
  <c r="U65" i="1" a="1"/>
  <c r="U65" i="1" s="1"/>
  <c r="V65" i="1" s="1"/>
  <c r="U222" i="1" a="1"/>
  <c r="U222" i="1" s="1"/>
  <c r="V222" i="1" s="1"/>
  <c r="U720" i="1" a="1"/>
  <c r="U720" i="1" s="1"/>
  <c r="V720" i="1" s="1"/>
  <c r="U790" i="1" a="1"/>
  <c r="U790" i="1" s="1"/>
  <c r="V790" i="1" s="1"/>
  <c r="U895" i="1" a="1"/>
  <c r="U895" i="1" s="1"/>
  <c r="V895" i="1" s="1"/>
  <c r="U927" i="1" a="1"/>
  <c r="U927" i="1" s="1"/>
  <c r="V927" i="1" s="1"/>
  <c r="U1229" i="1" a="1"/>
  <c r="U1229" i="1" s="1"/>
  <c r="V1229" i="1" s="1"/>
  <c r="U1412" i="1" a="1"/>
  <c r="U1412" i="1" s="1"/>
  <c r="V1412" i="1" s="1"/>
  <c r="U932" i="1" a="1"/>
  <c r="U932" i="1" s="1"/>
  <c r="V932" i="1" s="1"/>
  <c r="U1404" i="1" a="1"/>
  <c r="U1404" i="1" s="1"/>
  <c r="V1404" i="1" s="1"/>
  <c r="U1222" i="1" a="1"/>
  <c r="U1222" i="1" s="1"/>
  <c r="V1222" i="1" s="1"/>
  <c r="U713" i="1" a="1"/>
  <c r="U713" i="1" s="1"/>
  <c r="V713" i="1" s="1"/>
  <c r="U1323" i="1" a="1"/>
  <c r="U1323" i="1" s="1"/>
  <c r="V1323" i="1" s="1"/>
  <c r="U855" i="1" a="1"/>
  <c r="U855" i="1" s="1"/>
  <c r="V855" i="1" s="1"/>
  <c r="U1224" i="1" a="1"/>
  <c r="U1224" i="1" s="1"/>
  <c r="V1224" i="1" s="1"/>
  <c r="U883" i="1" a="1"/>
  <c r="U883" i="1" s="1"/>
  <c r="V883" i="1" s="1"/>
  <c r="U1377" i="1" a="1"/>
  <c r="U1377" i="1" s="1"/>
  <c r="V1377" i="1" s="1"/>
  <c r="U1007" i="1" a="1"/>
  <c r="U1007" i="1" s="1"/>
  <c r="V1007" i="1" s="1"/>
  <c r="U788" i="1" a="1"/>
  <c r="U788" i="1" s="1"/>
  <c r="V788" i="1" s="1"/>
  <c r="U1047" i="1" a="1"/>
  <c r="U1047" i="1" s="1"/>
  <c r="V1047" i="1" s="1"/>
  <c r="U2267" i="1" a="1"/>
  <c r="U2267" i="1" s="1"/>
  <c r="V2267" i="1" s="1"/>
  <c r="U1810" i="1" a="1"/>
  <c r="U1810" i="1" s="1"/>
  <c r="V1810" i="1" s="1"/>
  <c r="U1620" i="1" a="1"/>
  <c r="U1620" i="1" s="1"/>
  <c r="V1620" i="1" s="1"/>
  <c r="U1785" i="1" a="1"/>
  <c r="U1785" i="1" s="1"/>
  <c r="V1785" i="1" s="1"/>
  <c r="U1561" i="1" a="1"/>
  <c r="U1561" i="1" s="1"/>
  <c r="V1561" i="1" s="1"/>
  <c r="U1640" i="1" a="1"/>
  <c r="U1640" i="1" s="1"/>
  <c r="V1640" i="1" s="1"/>
  <c r="U2110" i="1" a="1"/>
  <c r="U2110" i="1" s="1"/>
  <c r="V2110" i="1" s="1"/>
  <c r="U1594" i="1" a="1"/>
  <c r="U1594" i="1" s="1"/>
  <c r="V1594" i="1" s="1"/>
  <c r="U2189" i="1" a="1"/>
  <c r="U2189" i="1" s="1"/>
  <c r="V2189" i="1" s="1"/>
  <c r="U2240" i="1" a="1"/>
  <c r="U2240" i="1" s="1"/>
  <c r="V2240" i="1" s="1"/>
  <c r="U1750" i="1" a="1"/>
  <c r="U1750" i="1" s="1"/>
  <c r="V1750" i="1" s="1"/>
  <c r="U1961" i="1" a="1"/>
  <c r="U1961" i="1" s="1"/>
  <c r="V1961" i="1" s="1"/>
  <c r="U2132" i="1" a="1"/>
  <c r="U2132" i="1" s="1"/>
  <c r="V2132" i="1" s="1"/>
  <c r="U2304" i="1" a="1"/>
  <c r="U2304" i="1" s="1"/>
  <c r="V2304" i="1" s="1"/>
  <c r="U2313" i="1" a="1"/>
  <c r="U2313" i="1" s="1"/>
  <c r="V2313" i="1" s="1"/>
  <c r="U1652" i="1" a="1"/>
  <c r="U1652" i="1" s="1"/>
  <c r="V1652" i="1" s="1"/>
  <c r="U1962" i="1" a="1"/>
  <c r="U1962" i="1" s="1"/>
  <c r="V1962" i="1" s="1"/>
  <c r="U1700" i="1" a="1"/>
  <c r="U1700" i="1" s="1"/>
  <c r="V1700" i="1" s="1"/>
  <c r="U2175" i="1" a="1"/>
  <c r="U2175" i="1" s="1"/>
  <c r="V2175" i="1" s="1"/>
  <c r="U2348" i="1" a="1"/>
  <c r="U2348" i="1" s="1"/>
  <c r="V2348" i="1" s="1"/>
  <c r="U2569" i="1" a="1"/>
  <c r="U2569" i="1" s="1"/>
  <c r="V2569" i="1" s="1"/>
  <c r="U3069" i="1" a="1"/>
  <c r="U3069" i="1" s="1"/>
  <c r="V3069" i="1" s="1"/>
  <c r="U3156" i="1" a="1"/>
  <c r="U3156" i="1" s="1"/>
  <c r="V3156" i="1" s="1"/>
  <c r="U2633" i="1" a="1"/>
  <c r="U2633" i="1" s="1"/>
  <c r="V2633" i="1" s="1"/>
  <c r="U2849" i="1" a="1"/>
  <c r="U2849" i="1" s="1"/>
  <c r="V2849" i="1" s="1"/>
  <c r="U2376" i="1" a="1"/>
  <c r="U2376" i="1" s="1"/>
  <c r="V2376" i="1" s="1"/>
  <c r="U3148" i="1" a="1"/>
  <c r="U3148" i="1" s="1"/>
  <c r="V3148" i="1" s="1"/>
  <c r="U2397" i="1" a="1"/>
  <c r="U2397" i="1" s="1"/>
  <c r="V2397" i="1" s="1"/>
  <c r="U2561" i="1" a="1"/>
  <c r="U2561" i="1" s="1"/>
  <c r="V2561" i="1" s="1"/>
  <c r="U2459" i="1" a="1"/>
  <c r="U2459" i="1" s="1"/>
  <c r="V2459" i="1" s="1"/>
  <c r="U2710" i="1" a="1"/>
  <c r="U2710" i="1" s="1"/>
  <c r="V2710" i="1" s="1"/>
  <c r="U2449" i="1" a="1"/>
  <c r="U2449" i="1" s="1"/>
  <c r="V2449" i="1" s="1"/>
  <c r="U2885" i="1" a="1"/>
  <c r="U2885" i="1" s="1"/>
  <c r="V2885" i="1" s="1"/>
  <c r="U3004" i="1" a="1"/>
  <c r="U3004" i="1" s="1"/>
  <c r="V3004" i="1" s="1"/>
  <c r="U2460" i="1" a="1"/>
  <c r="U2460" i="1" s="1"/>
  <c r="V2460" i="1" s="1"/>
  <c r="U2400" i="1" a="1"/>
  <c r="U2400" i="1" s="1"/>
  <c r="V2400" i="1" s="1"/>
  <c r="U2429" i="1" a="1"/>
  <c r="U2429" i="1" s="1"/>
  <c r="V2429" i="1" s="1"/>
  <c r="U2401" i="1" a="1"/>
  <c r="U2401" i="1" s="1"/>
  <c r="V2401" i="1" s="1"/>
  <c r="U2763" i="1" a="1"/>
  <c r="U2763" i="1" s="1"/>
  <c r="V2763" i="1" s="1"/>
  <c r="U3066" i="1" a="1"/>
  <c r="U3066" i="1" s="1"/>
  <c r="V3066" i="1" s="1"/>
  <c r="U3662" i="1" a="1"/>
  <c r="U3662" i="1" s="1"/>
  <c r="V3662" i="1" s="1"/>
  <c r="U3905" i="1" a="1"/>
  <c r="U3905" i="1" s="1"/>
  <c r="V3905" i="1" s="1"/>
  <c r="U4041" i="1" a="1"/>
  <c r="U4041" i="1" s="1"/>
  <c r="V4041" i="1" s="1"/>
  <c r="U3163" i="1" a="1"/>
  <c r="U3163" i="1" s="1"/>
  <c r="V3163" i="1" s="1"/>
  <c r="U3603" i="1" a="1"/>
  <c r="U3603" i="1" s="1"/>
  <c r="V3603" i="1" s="1"/>
  <c r="U3907" i="1" a="1"/>
  <c r="U3907" i="1" s="1"/>
  <c r="V3907" i="1" s="1"/>
  <c r="U3938" i="1" a="1"/>
  <c r="U3938" i="1" s="1"/>
  <c r="V3938" i="1" s="1"/>
  <c r="U3462" i="1" a="1"/>
  <c r="U3462" i="1" s="1"/>
  <c r="V3462" i="1" s="1"/>
  <c r="U3619" i="1" a="1"/>
  <c r="U3619" i="1" s="1"/>
  <c r="V3619" i="1" s="1"/>
  <c r="U3668" i="1" a="1"/>
  <c r="U3668" i="1" s="1"/>
  <c r="V3668" i="1" s="1"/>
  <c r="U3705" i="1" a="1"/>
  <c r="U3705" i="1" s="1"/>
  <c r="V3705" i="1" s="1"/>
  <c r="U3188" i="1" a="1"/>
  <c r="U3188" i="1" s="1"/>
  <c r="V3188" i="1" s="1"/>
  <c r="U3227" i="1" a="1"/>
  <c r="U3227" i="1" s="1"/>
  <c r="V3227" i="1" s="1"/>
  <c r="U3466" i="1" a="1"/>
  <c r="U3466" i="1" s="1"/>
  <c r="V3466" i="1" s="1"/>
  <c r="U3478" i="1" a="1"/>
  <c r="U3478" i="1" s="1"/>
  <c r="V3478" i="1" s="1"/>
  <c r="U3646" i="1" a="1"/>
  <c r="U3646" i="1" s="1"/>
  <c r="V3646" i="1" s="1"/>
  <c r="U3356" i="1" a="1"/>
  <c r="U3356" i="1" s="1"/>
  <c r="V3356" i="1" s="1"/>
  <c r="U4191" i="1" a="1"/>
  <c r="U4191" i="1" s="1"/>
  <c r="V4191" i="1" s="1"/>
  <c r="U4357" i="1" a="1"/>
  <c r="U4357" i="1" s="1"/>
  <c r="V4357" i="1" s="1"/>
  <c r="U4068" i="1" a="1"/>
  <c r="U4068" i="1" s="1"/>
  <c r="V4068" i="1" s="1"/>
  <c r="U4162" i="1" a="1"/>
  <c r="U4162" i="1" s="1"/>
  <c r="V4162" i="1" s="1"/>
  <c r="U4666" i="1" a="1"/>
  <c r="U4666" i="1" s="1"/>
  <c r="V4666" i="1" s="1"/>
  <c r="U4743" i="1" a="1"/>
  <c r="U4743" i="1" s="1"/>
  <c r="V4743" i="1" s="1"/>
  <c r="U4331" i="1" a="1"/>
  <c r="U4331" i="1" s="1"/>
  <c r="V4331" i="1" s="1"/>
  <c r="U4478" i="1" a="1"/>
  <c r="U4478" i="1" s="1"/>
  <c r="V4478" i="1" s="1"/>
  <c r="U4534" i="1" a="1"/>
  <c r="U4534" i="1" s="1"/>
  <c r="V4534" i="1" s="1"/>
  <c r="U4187" i="1" a="1"/>
  <c r="U4187" i="1" s="1"/>
  <c r="V4187" i="1" s="1"/>
  <c r="U4054" i="1" a="1"/>
  <c r="U4054" i="1" s="1"/>
  <c r="V4054" i="1" s="1"/>
  <c r="U4126" i="1" a="1"/>
  <c r="U4126" i="1" s="1"/>
  <c r="V4126" i="1" s="1"/>
  <c r="U4410" i="1" a="1"/>
  <c r="U4410" i="1" s="1"/>
  <c r="V4410" i="1" s="1"/>
  <c r="U5347" i="1" a="1"/>
  <c r="U5347" i="1" s="1"/>
  <c r="V5347" i="1" s="1"/>
  <c r="U5527" i="1" a="1"/>
  <c r="U5527" i="1" s="1"/>
  <c r="V5527" i="1" s="1"/>
  <c r="U4881" i="1" a="1"/>
  <c r="U4881" i="1" s="1"/>
  <c r="V4881" i="1" s="1"/>
  <c r="U5707" i="1" a="1"/>
  <c r="U5707" i="1" s="1"/>
  <c r="V5707" i="1" s="1"/>
  <c r="U4974" i="1" a="1"/>
  <c r="U4974" i="1" s="1"/>
  <c r="V4974" i="1" s="1"/>
  <c r="U5505" i="1" a="1"/>
  <c r="U5505" i="1" s="1"/>
  <c r="V5505" i="1" s="1"/>
  <c r="U5110" i="1" a="1"/>
  <c r="U5110" i="1" s="1"/>
  <c r="V5110" i="1" s="1"/>
  <c r="U5350" i="1" a="1"/>
  <c r="U5350" i="1" s="1"/>
  <c r="V5350" i="1" s="1"/>
  <c r="U5731" i="1" a="1"/>
  <c r="U5731" i="1" s="1"/>
  <c r="V5731" i="1" s="1"/>
  <c r="U5710" i="1" a="1"/>
  <c r="U5710" i="1" s="1"/>
  <c r="V5710" i="1" s="1"/>
  <c r="U5427" i="1" a="1"/>
  <c r="U5427" i="1" s="1"/>
  <c r="V5427" i="1" s="1"/>
  <c r="U5607" i="1" a="1"/>
  <c r="U5607" i="1" s="1"/>
  <c r="V5607" i="1" s="1"/>
  <c r="U5093" i="1" a="1"/>
  <c r="U5093" i="1" s="1"/>
  <c r="V5093" i="1" s="1"/>
  <c r="U5453" i="1" a="1"/>
  <c r="U5453" i="1" s="1"/>
  <c r="V5453" i="1" s="1"/>
  <c r="U5346" i="1" a="1"/>
  <c r="U5346" i="1" s="1"/>
  <c r="V5346" i="1" s="1"/>
  <c r="U5502" i="1" a="1"/>
  <c r="U5502" i="1" s="1"/>
  <c r="V5502" i="1" s="1"/>
  <c r="U5244" i="1" a="1"/>
  <c r="U5244" i="1" s="1"/>
  <c r="V5244" i="1" s="1"/>
  <c r="U6099" i="1" a="1"/>
  <c r="U6099" i="1" s="1"/>
  <c r="V6099" i="1" s="1"/>
  <c r="U6384" i="1" a="1"/>
  <c r="U6384" i="1" s="1"/>
  <c r="V6384" i="1" s="1"/>
  <c r="U5448" i="1" a="1"/>
  <c r="U5448" i="1" s="1"/>
  <c r="V5448" i="1" s="1"/>
  <c r="U5926" i="1" a="1"/>
  <c r="U5926" i="1" s="1"/>
  <c r="V5926" i="1" s="1"/>
  <c r="U6082" i="1" a="1"/>
  <c r="U6082" i="1" s="1"/>
  <c r="V6082" i="1" s="1"/>
  <c r="U5939" i="1" a="1"/>
  <c r="U5939" i="1" s="1"/>
  <c r="V5939" i="1" s="1"/>
  <c r="U6065" i="1" a="1"/>
  <c r="U6065" i="1" s="1"/>
  <c r="V6065" i="1" s="1"/>
  <c r="U6083" i="1" a="1"/>
  <c r="U6083" i="1" s="1"/>
  <c r="V6083" i="1" s="1"/>
  <c r="U5616" i="1" a="1"/>
  <c r="U5616" i="1" s="1"/>
  <c r="V5616" i="1" s="1"/>
  <c r="U5940" i="1" a="1"/>
  <c r="U5940" i="1" s="1"/>
  <c r="V5940" i="1" s="1"/>
  <c r="U6235" i="1" a="1"/>
  <c r="U6235" i="1" s="1"/>
  <c r="V6235" i="1" s="1"/>
  <c r="U6379" i="1" a="1"/>
  <c r="U6379" i="1" s="1"/>
  <c r="V6379" i="1" s="1"/>
  <c r="U6467" i="1" a="1"/>
  <c r="U6467" i="1" s="1"/>
  <c r="V6467" i="1" s="1"/>
  <c r="U6029" i="1" a="1"/>
  <c r="U6029" i="1" s="1"/>
  <c r="V6029" i="1" s="1"/>
  <c r="U6097" i="1" a="1"/>
  <c r="U6097" i="1" s="1"/>
  <c r="V6097" i="1" s="1"/>
  <c r="U6348" i="1" a="1"/>
  <c r="U6348" i="1" s="1"/>
  <c r="V6348" i="1" s="1"/>
  <c r="U7493" i="1" a="1"/>
  <c r="U7493" i="1" s="1"/>
  <c r="V7493" i="1" s="1"/>
  <c r="U8048" i="1" a="1"/>
  <c r="U8048" i="1" s="1"/>
  <c r="V8048" i="1" s="1"/>
  <c r="U8165" i="1" a="1"/>
  <c r="U8165" i="1" s="1"/>
  <c r="V8165" i="1" s="1"/>
  <c r="U7416" i="1" a="1"/>
  <c r="U7416" i="1" s="1"/>
  <c r="V7416" i="1" s="1"/>
  <c r="U6783" i="1" a="1"/>
  <c r="U6783" i="1" s="1"/>
  <c r="V6783" i="1" s="1"/>
  <c r="U6891" i="1" a="1"/>
  <c r="U6891" i="1" s="1"/>
  <c r="V6891" i="1" s="1"/>
  <c r="U7926" i="1" a="1"/>
  <c r="U7926" i="1" s="1"/>
  <c r="V7926" i="1" s="1"/>
  <c r="U7685" i="1" a="1"/>
  <c r="U7685" i="1" s="1"/>
  <c r="V7685" i="1" s="1"/>
  <c r="U8235" i="1" a="1"/>
  <c r="U8235" i="1" s="1"/>
  <c r="V8235" i="1" s="1"/>
  <c r="U6675" i="1" a="1"/>
  <c r="U6675" i="1" s="1"/>
  <c r="V6675" i="1" s="1"/>
  <c r="U7187" i="1" a="1"/>
  <c r="U7187" i="1" s="1"/>
  <c r="V7187" i="1" s="1"/>
  <c r="U7341" i="1" a="1"/>
  <c r="U7341" i="1" s="1"/>
  <c r="V7341" i="1" s="1"/>
  <c r="U7112" i="1" a="1"/>
  <c r="U7112" i="1" s="1"/>
  <c r="V7112" i="1" s="1"/>
  <c r="U7676" i="1" a="1"/>
  <c r="U7676" i="1" s="1"/>
  <c r="V7676" i="1" s="1"/>
  <c r="U7829" i="1" a="1"/>
  <c r="U7829" i="1" s="1"/>
  <c r="V7829" i="1" s="1"/>
  <c r="U8019" i="1" a="1"/>
  <c r="U8019" i="1" s="1"/>
  <c r="V8019" i="1" s="1"/>
  <c r="U8160" i="1" a="1"/>
  <c r="U8160" i="1" s="1"/>
  <c r="V8160" i="1" s="1"/>
  <c r="U6109" i="1" a="1"/>
  <c r="U6109" i="1" s="1"/>
  <c r="V6109" i="1" s="1"/>
  <c r="U7233" i="1" a="1"/>
  <c r="U7233" i="1" s="1"/>
  <c r="V7233" i="1" s="1"/>
  <c r="U7421" i="1" a="1"/>
  <c r="U7421" i="1" s="1"/>
  <c r="V7421" i="1" s="1"/>
  <c r="U6906" i="1" a="1"/>
  <c r="U6906" i="1" s="1"/>
  <c r="V6906" i="1" s="1"/>
  <c r="U7721" i="1" a="1"/>
  <c r="U7721" i="1" s="1"/>
  <c r="V7721" i="1" s="1"/>
  <c r="U8033" i="1" a="1"/>
  <c r="U8033" i="1" s="1"/>
  <c r="V8033" i="1" s="1"/>
  <c r="U6750" i="1" a="1"/>
  <c r="U6750" i="1" s="1"/>
  <c r="V6750" i="1" s="1"/>
  <c r="U7921" i="1" a="1"/>
  <c r="U7921" i="1" s="1"/>
  <c r="V7921" i="1" s="1"/>
  <c r="U7932" i="1" a="1"/>
  <c r="U7932" i="1" s="1"/>
  <c r="V7932" i="1" s="1"/>
  <c r="U7977" i="1" a="1"/>
  <c r="U7977" i="1" s="1"/>
  <c r="V7977" i="1" s="1"/>
  <c r="U8248" i="1" a="1"/>
  <c r="U8248" i="1" s="1"/>
  <c r="V8248" i="1" s="1"/>
  <c r="U7036" i="1" a="1"/>
  <c r="U7036" i="1" s="1"/>
  <c r="V7036" i="1" s="1"/>
  <c r="U7714" i="1" a="1"/>
  <c r="U7714" i="1" s="1"/>
  <c r="V7714" i="1" s="1"/>
  <c r="U7779" i="1" a="1"/>
  <c r="U7779" i="1" s="1"/>
  <c r="V7779" i="1" s="1"/>
  <c r="U8389" i="1" a="1"/>
  <c r="U8389" i="1" s="1"/>
  <c r="V8389" i="1" s="1"/>
  <c r="U8941" i="1" a="1"/>
  <c r="U8941" i="1" s="1"/>
  <c r="V8941" i="1" s="1"/>
  <c r="U9152" i="1" a="1"/>
  <c r="U9152" i="1" s="1"/>
  <c r="V9152" i="1" s="1"/>
  <c r="U9164" i="1" a="1"/>
  <c r="U9164" i="1" s="1"/>
  <c r="V9164" i="1" s="1"/>
  <c r="U8774" i="1" a="1"/>
  <c r="U8774" i="1" s="1"/>
  <c r="V8774" i="1" s="1"/>
  <c r="U9625" i="1" a="1"/>
  <c r="U9625" i="1" s="1"/>
  <c r="V9625" i="1" s="1"/>
  <c r="U8698" i="1" a="1"/>
  <c r="U8698" i="1" s="1"/>
  <c r="V8698" i="1" s="1"/>
  <c r="U8978" i="1" a="1"/>
  <c r="U8978" i="1" s="1"/>
  <c r="V8978" i="1" s="1"/>
  <c r="U9413" i="1" a="1"/>
  <c r="U9413" i="1" s="1"/>
  <c r="V9413" i="1" s="1"/>
  <c r="U8911" i="1" a="1"/>
  <c r="U8911" i="1" s="1"/>
  <c r="V8911" i="1" s="1"/>
  <c r="U9564" i="1" a="1"/>
  <c r="U9564" i="1" s="1"/>
  <c r="V9564" i="1" s="1"/>
  <c r="U9627" i="1" a="1"/>
  <c r="U9627" i="1" s="1"/>
  <c r="V9627" i="1" s="1"/>
  <c r="U8443" i="1" a="1"/>
  <c r="U8443" i="1" s="1"/>
  <c r="V8443" i="1" s="1"/>
  <c r="U8633" i="1" a="1"/>
  <c r="U8633" i="1" s="1"/>
  <c r="V8633" i="1" s="1"/>
  <c r="U8809" i="1" a="1"/>
  <c r="U8809" i="1" s="1"/>
  <c r="V8809" i="1" s="1"/>
  <c r="U8427" i="1" a="1"/>
  <c r="U8427" i="1" s="1"/>
  <c r="V8427" i="1" s="1"/>
  <c r="U8612" i="1" a="1"/>
  <c r="U8612" i="1" s="1"/>
  <c r="V8612" i="1" s="1"/>
  <c r="U9382" i="1" a="1"/>
  <c r="U9382" i="1" s="1"/>
  <c r="V9382" i="1" s="1"/>
  <c r="U9805" i="1" a="1"/>
  <c r="U9805" i="1" s="1"/>
  <c r="V9805" i="1" s="1"/>
  <c r="U8533" i="1" a="1"/>
  <c r="U8533" i="1" s="1"/>
  <c r="V8533" i="1" s="1"/>
  <c r="U9567" i="1" a="1"/>
  <c r="U9567" i="1" s="1"/>
  <c r="V9567" i="1" s="1"/>
  <c r="U9728" i="1" a="1"/>
  <c r="U9728" i="1" s="1"/>
  <c r="V9728" i="1" s="1"/>
  <c r="U8411" i="1" a="1"/>
  <c r="U8411" i="1" s="1"/>
  <c r="V8411" i="1" s="1"/>
  <c r="U8926" i="1" a="1"/>
  <c r="U8926" i="1" s="1"/>
  <c r="V8926" i="1" s="1"/>
  <c r="U9194" i="1" a="1"/>
  <c r="U9194" i="1" s="1"/>
  <c r="V9194" i="1" s="1"/>
  <c r="U9488" i="1" a="1"/>
  <c r="U9488" i="1" s="1"/>
  <c r="V9488" i="1" s="1"/>
  <c r="U8972" i="1" a="1"/>
  <c r="U8972" i="1" s="1"/>
  <c r="V8972" i="1" s="1"/>
  <c r="U8336" i="1" a="1"/>
  <c r="U8336" i="1" s="1"/>
  <c r="V8336" i="1" s="1"/>
  <c r="U9611" i="1" a="1"/>
  <c r="U9611" i="1" s="1"/>
  <c r="V9611" i="1" s="1"/>
  <c r="U9719" i="1" a="1"/>
  <c r="U9719" i="1" s="1"/>
  <c r="V9719" i="1" s="1"/>
  <c r="U8503" i="1" a="1"/>
  <c r="U8503" i="1" s="1"/>
  <c r="V8503" i="1" s="1"/>
  <c r="U8860" i="1" a="1"/>
  <c r="U8860" i="1" s="1"/>
  <c r="V8860" i="1" s="1"/>
  <c r="U9030" i="1" a="1"/>
  <c r="U9030" i="1" s="1"/>
  <c r="V9030" i="1" s="1"/>
  <c r="U9720" i="1" a="1"/>
  <c r="U9720" i="1" s="1"/>
  <c r="V9720" i="1" s="1"/>
  <c r="U8549" i="1" a="1"/>
  <c r="U8549" i="1" s="1"/>
  <c r="V8549" i="1" s="1"/>
  <c r="U9031" i="1" a="1"/>
  <c r="U9031" i="1" s="1"/>
  <c r="V9031" i="1" s="1"/>
  <c r="U9755" i="1" a="1"/>
  <c r="U9755" i="1" s="1"/>
  <c r="V9755" i="1" s="1"/>
  <c r="U9639" i="1" a="1"/>
  <c r="U9639" i="1" s="1"/>
  <c r="V9639" i="1" s="1"/>
  <c r="U383" i="1" a="1"/>
  <c r="U383" i="1" s="1"/>
  <c r="V383" i="1" s="1"/>
  <c r="U459" i="1" a="1"/>
  <c r="U459" i="1" s="1"/>
  <c r="V459" i="1" s="1"/>
  <c r="U955" i="1" a="1"/>
  <c r="U955" i="1" s="1"/>
  <c r="V955" i="1" s="1"/>
  <c r="U1411" i="1" a="1"/>
  <c r="U1411" i="1" s="1"/>
  <c r="V1411" i="1" s="1"/>
  <c r="U1467" i="1" a="1"/>
  <c r="U1467" i="1" s="1"/>
  <c r="V1467" i="1" s="1"/>
  <c r="U1408" i="1" a="1"/>
  <c r="U1408" i="1" s="1"/>
  <c r="V1408" i="1" s="1"/>
  <c r="U1088" i="1" a="1"/>
  <c r="U1088" i="1" s="1"/>
  <c r="V1088" i="1" s="1"/>
  <c r="U734" i="1" a="1"/>
  <c r="U734" i="1" s="1"/>
  <c r="V734" i="1" s="1"/>
  <c r="U1008" i="1" a="1"/>
  <c r="U1008" i="1" s="1"/>
  <c r="V1008" i="1" s="1"/>
  <c r="U2097" i="1" a="1"/>
  <c r="U2097" i="1" s="1"/>
  <c r="V2097" i="1" s="1"/>
  <c r="U2147" i="1" a="1"/>
  <c r="U2147" i="1" s="1"/>
  <c r="V2147" i="1" s="1"/>
  <c r="U1675" i="1" a="1"/>
  <c r="U1675" i="1" s="1"/>
  <c r="V1675" i="1" s="1"/>
  <c r="U1695" i="1" a="1"/>
  <c r="U1695" i="1" s="1"/>
  <c r="V1695" i="1" s="1"/>
  <c r="U2122" i="1" a="1"/>
  <c r="U2122" i="1" s="1"/>
  <c r="V2122" i="1" s="1"/>
  <c r="U1586" i="1" a="1"/>
  <c r="U1586" i="1" s="1"/>
  <c r="V1586" i="1" s="1"/>
  <c r="U1895" i="1" a="1"/>
  <c r="U1895" i="1" s="1"/>
  <c r="V1895" i="1" s="1"/>
  <c r="U1954" i="1" a="1"/>
  <c r="U1954" i="1" s="1"/>
  <c r="V1954" i="1" s="1"/>
  <c r="U1568" i="1" a="1"/>
  <c r="U1568" i="1" s="1"/>
  <c r="V1568" i="1" s="1"/>
  <c r="U1733" i="1" a="1"/>
  <c r="U1733" i="1" s="1"/>
  <c r="V1733" i="1" s="1"/>
  <c r="U2234" i="1" a="1"/>
  <c r="U2234" i="1" s="1"/>
  <c r="V2234" i="1" s="1"/>
  <c r="U2363" i="1" a="1"/>
  <c r="U2363" i="1" s="1"/>
  <c r="V2363" i="1" s="1"/>
  <c r="U2364" i="1" a="1"/>
  <c r="U2364" i="1" s="1"/>
  <c r="V2364" i="1" s="1"/>
  <c r="U3021" i="1" a="1"/>
  <c r="U3021" i="1" s="1"/>
  <c r="V3021" i="1" s="1"/>
  <c r="U2365" i="1" a="1"/>
  <c r="U2365" i="1" s="1"/>
  <c r="V2365" i="1" s="1"/>
  <c r="U2447" i="1" a="1"/>
  <c r="U2447" i="1" s="1"/>
  <c r="V2447" i="1" s="1"/>
  <c r="U2732" i="1" a="1"/>
  <c r="U2732" i="1" s="1"/>
  <c r="V2732" i="1" s="1"/>
  <c r="U2752" i="1" a="1"/>
  <c r="U2752" i="1" s="1"/>
  <c r="V2752" i="1" s="1"/>
  <c r="U2431" i="1" a="1"/>
  <c r="U2431" i="1" s="1"/>
  <c r="V2431" i="1" s="1"/>
  <c r="U3162" i="1" a="1"/>
  <c r="U3162" i="1" s="1"/>
  <c r="V3162" i="1" s="1"/>
  <c r="U3360" i="1" a="1"/>
  <c r="U3360" i="1" s="1"/>
  <c r="V3360" i="1" s="1"/>
  <c r="U3241" i="1" a="1"/>
  <c r="U3241" i="1" s="1"/>
  <c r="V3241" i="1" s="1"/>
  <c r="U3985" i="1" a="1"/>
  <c r="U3985" i="1" s="1"/>
  <c r="V3985" i="1" s="1"/>
  <c r="U3348" i="1" a="1"/>
  <c r="U3348" i="1" s="1"/>
  <c r="V3348" i="1" s="1"/>
  <c r="U3434" i="1" a="1"/>
  <c r="U3434" i="1" s="1"/>
  <c r="V3434" i="1" s="1"/>
  <c r="U4058" i="1" a="1"/>
  <c r="U4058" i="1" s="1"/>
  <c r="V4058" i="1" s="1"/>
  <c r="U4215" i="1" a="1"/>
  <c r="U4215" i="1" s="1"/>
  <c r="V4215" i="1" s="1"/>
  <c r="U4689" i="1" a="1"/>
  <c r="U4689" i="1" s="1"/>
  <c r="V4689" i="1" s="1"/>
  <c r="U4062" i="1" a="1"/>
  <c r="U4062" i="1" s="1"/>
  <c r="V4062" i="1" s="1"/>
  <c r="U4114" i="1" a="1"/>
  <c r="U4114" i="1" s="1"/>
  <c r="V4114" i="1" s="1"/>
  <c r="U4479" i="1" a="1"/>
  <c r="U4479" i="1" s="1"/>
  <c r="V4479" i="1" s="1"/>
  <c r="U4546" i="1" a="1"/>
  <c r="U4546" i="1" s="1"/>
  <c r="V4546" i="1" s="1"/>
  <c r="U5299" i="1" a="1"/>
  <c r="U5299" i="1" s="1"/>
  <c r="V5299" i="1" s="1"/>
  <c r="U5635" i="1" a="1"/>
  <c r="U5635" i="1" s="1"/>
  <c r="V5635" i="1" s="1"/>
  <c r="U5709" i="1" a="1"/>
  <c r="U5709" i="1" s="1"/>
  <c r="V5709" i="1" s="1"/>
  <c r="U5044" i="1" a="1"/>
  <c r="U5044" i="1" s="1"/>
  <c r="V5044" i="1" s="1"/>
  <c r="U5130" i="1" a="1"/>
  <c r="U5130" i="1" s="1"/>
  <c r="V5130" i="1" s="1"/>
  <c r="U6110" i="1" a="1"/>
  <c r="U6110" i="1" s="1"/>
  <c r="V6110" i="1" s="1"/>
  <c r="U6489" i="1" a="1"/>
  <c r="U6489" i="1" s="1"/>
  <c r="V6489" i="1" s="1"/>
  <c r="U6291" i="1" a="1"/>
  <c r="U6291" i="1" s="1"/>
  <c r="V6291" i="1" s="1"/>
  <c r="U5929" i="1" a="1"/>
  <c r="U5929" i="1" s="1"/>
  <c r="V5929" i="1" s="1"/>
  <c r="U6569" i="1" a="1"/>
  <c r="U6569" i="1" s="1"/>
  <c r="V6569" i="1" s="1"/>
  <c r="U7415" i="1" a="1"/>
  <c r="U7415" i="1" s="1"/>
  <c r="V7415" i="1" s="1"/>
  <c r="U7494" i="1" a="1"/>
  <c r="U7494" i="1" s="1"/>
  <c r="V7494" i="1" s="1"/>
  <c r="U6645" i="1" a="1"/>
  <c r="U6645" i="1" s="1"/>
  <c r="V6645" i="1" s="1"/>
  <c r="U7707" i="1" a="1"/>
  <c r="U7707" i="1" s="1"/>
  <c r="V7707" i="1" s="1"/>
  <c r="U7365" i="1" a="1"/>
  <c r="U7365" i="1" s="1"/>
  <c r="V7365" i="1" s="1"/>
  <c r="U7818" i="1" a="1"/>
  <c r="U7818" i="1" s="1"/>
  <c r="V7818" i="1" s="1"/>
  <c r="U7322" i="1" a="1"/>
  <c r="U7322" i="1" s="1"/>
  <c r="V7322" i="1" s="1"/>
  <c r="U7885" i="1" a="1"/>
  <c r="U7885" i="1" s="1"/>
  <c r="V7885" i="1" s="1"/>
  <c r="U8186" i="1" a="1"/>
  <c r="U8186" i="1" s="1"/>
  <c r="V8186" i="1" s="1"/>
  <c r="U6003" i="1" a="1"/>
  <c r="U6003" i="1" s="1"/>
  <c r="V6003" i="1" s="1"/>
  <c r="U7655" i="1" a="1"/>
  <c r="U7655" i="1" s="1"/>
  <c r="V7655" i="1" s="1"/>
  <c r="U7401" i="1" a="1"/>
  <c r="U7401" i="1" s="1"/>
  <c r="V7401" i="1" s="1"/>
  <c r="U8162" i="1" a="1"/>
  <c r="U8162" i="1" s="1"/>
  <c r="V8162" i="1" s="1"/>
  <c r="U6790" i="1" a="1"/>
  <c r="U6790" i="1" s="1"/>
  <c r="V6790" i="1" s="1"/>
  <c r="U6956" i="1" a="1"/>
  <c r="U6956" i="1" s="1"/>
  <c r="V6956" i="1" s="1"/>
  <c r="U7151" i="1" a="1"/>
  <c r="U7151" i="1" s="1"/>
  <c r="V7151" i="1" s="1"/>
  <c r="U7680" i="1" a="1"/>
  <c r="U7680" i="1" s="1"/>
  <c r="V7680" i="1" s="1"/>
  <c r="U9473" i="1" a="1"/>
  <c r="U9473" i="1" s="1"/>
  <c r="V9473" i="1" s="1"/>
  <c r="U9492" i="1" a="1"/>
  <c r="U9492" i="1" s="1"/>
  <c r="V9492" i="1" s="1"/>
  <c r="U8451" i="1" a="1"/>
  <c r="U8451" i="1" s="1"/>
  <c r="V8451" i="1" s="1"/>
  <c r="U9349" i="1" a="1"/>
  <c r="U9349" i="1" s="1"/>
  <c r="V9349" i="1" s="1"/>
  <c r="U8401" i="1" a="1"/>
  <c r="U8401" i="1" s="1"/>
  <c r="V8401" i="1" s="1"/>
  <c r="U8359" i="1" a="1"/>
  <c r="U8359" i="1" s="1"/>
  <c r="V8359" i="1" s="1"/>
  <c r="U8635" i="1" a="1"/>
  <c r="U8635" i="1" s="1"/>
  <c r="V8635" i="1" s="1"/>
  <c r="U9364" i="1" a="1"/>
  <c r="U9364" i="1" s="1"/>
  <c r="V9364" i="1" s="1"/>
  <c r="U9609" i="1" a="1"/>
  <c r="U9609" i="1" s="1"/>
  <c r="V9609" i="1" s="1"/>
  <c r="U8454" i="1" a="1"/>
  <c r="U8454" i="1" s="1"/>
  <c r="V8454" i="1" s="1"/>
  <c r="U9408" i="1" a="1"/>
  <c r="U9408" i="1" s="1"/>
  <c r="V9408" i="1" s="1"/>
  <c r="U105" i="1" a="1"/>
  <c r="U105" i="1" s="1"/>
  <c r="V105" i="1" s="1"/>
  <c r="U680" i="1" a="1"/>
  <c r="U680" i="1" s="1"/>
  <c r="V680" i="1" s="1"/>
  <c r="U382" i="1" a="1"/>
  <c r="U382" i="1" s="1"/>
  <c r="V382" i="1" s="1"/>
  <c r="U443" i="1" a="1"/>
  <c r="U443" i="1" s="1"/>
  <c r="V443" i="1" s="1"/>
  <c r="U108" i="1" a="1"/>
  <c r="U108" i="1" s="1"/>
  <c r="V108" i="1" s="1"/>
  <c r="U252" i="1" a="1"/>
  <c r="U252" i="1" s="1"/>
  <c r="V252" i="1" s="1"/>
  <c r="U444" i="1" a="1"/>
  <c r="U444" i="1" s="1"/>
  <c r="V444" i="1" s="1"/>
  <c r="U672" i="1" a="1"/>
  <c r="U672" i="1" s="1"/>
  <c r="V672" i="1" s="1"/>
  <c r="U765" i="1" a="1"/>
  <c r="U765" i="1" s="1"/>
  <c r="V765" i="1" s="1"/>
  <c r="U98" i="1" a="1"/>
  <c r="U98" i="1" s="1"/>
  <c r="V98" i="1" s="1"/>
  <c r="U194" i="1" a="1"/>
  <c r="U194" i="1" s="1"/>
  <c r="V194" i="1" s="1"/>
  <c r="U254" i="1" a="1"/>
  <c r="U254" i="1" s="1"/>
  <c r="V254" i="1" s="1"/>
  <c r="U243" i="1" a="1"/>
  <c r="U243" i="1" s="1"/>
  <c r="V243" i="1" s="1"/>
  <c r="U40" i="1" a="1"/>
  <c r="U40" i="1" s="1"/>
  <c r="V40" i="1" s="1"/>
  <c r="U376" i="1" a="1"/>
  <c r="U376" i="1" s="1"/>
  <c r="V376" i="1" s="1"/>
  <c r="U77" i="1" a="1"/>
  <c r="U77" i="1" s="1"/>
  <c r="V77" i="1" s="1"/>
  <c r="U749" i="1" a="1"/>
  <c r="U749" i="1" s="1"/>
  <c r="V749" i="1" s="1"/>
  <c r="U1279" i="1" a="1"/>
  <c r="U1279" i="1" s="1"/>
  <c r="V1279" i="1" s="1"/>
  <c r="U750" i="1" a="1"/>
  <c r="U750" i="1" s="1"/>
  <c r="V750" i="1" s="1"/>
  <c r="U1092" i="1" a="1"/>
  <c r="U1092" i="1" s="1"/>
  <c r="V1092" i="1" s="1"/>
  <c r="U1352" i="1" a="1"/>
  <c r="U1352" i="1" s="1"/>
  <c r="V1352" i="1" s="1"/>
  <c r="U1505" i="1" a="1"/>
  <c r="U1505" i="1" s="1"/>
  <c r="V1505" i="1" s="1"/>
  <c r="U821" i="1" a="1"/>
  <c r="U821" i="1" s="1"/>
  <c r="V821" i="1" s="1"/>
  <c r="U1281" i="1" a="1"/>
  <c r="U1281" i="1" s="1"/>
  <c r="V1281" i="1" s="1"/>
  <c r="U1506" i="1" a="1"/>
  <c r="U1506" i="1" s="1"/>
  <c r="V1506" i="1" s="1"/>
  <c r="U1476" i="1" a="1"/>
  <c r="U1476" i="1" s="1"/>
  <c r="V1476" i="1" s="1"/>
  <c r="U449" i="1" a="1"/>
  <c r="U449" i="1" s="1"/>
  <c r="V449" i="1" s="1"/>
  <c r="U1144" i="1" a="1"/>
  <c r="U1144" i="1" s="1"/>
  <c r="V1144" i="1" s="1"/>
  <c r="U1014" i="1" a="1"/>
  <c r="U1014" i="1" s="1"/>
  <c r="V1014" i="1" s="1"/>
  <c r="U677" i="1" a="1"/>
  <c r="U677" i="1" s="1"/>
  <c r="V677" i="1" s="1"/>
  <c r="U897" i="1" a="1"/>
  <c r="U897" i="1" s="1"/>
  <c r="V897" i="1" s="1"/>
  <c r="U1086" i="1" a="1"/>
  <c r="U1086" i="1" s="1"/>
  <c r="V1086" i="1" s="1"/>
  <c r="U985" i="1" a="1"/>
  <c r="U985" i="1" s="1"/>
  <c r="V985" i="1" s="1"/>
  <c r="U1117" i="1" a="1"/>
  <c r="U1117" i="1" s="1"/>
  <c r="V1117" i="1" s="1"/>
  <c r="U1177" i="1" a="1"/>
  <c r="U1177" i="1" s="1"/>
  <c r="V1177" i="1" s="1"/>
  <c r="U1673" i="1" a="1"/>
  <c r="U1673" i="1" s="1"/>
  <c r="V1673" i="1" s="1"/>
  <c r="U1829" i="1" a="1"/>
  <c r="U1829" i="1" s="1"/>
  <c r="V1829" i="1" s="1"/>
  <c r="U1917" i="1" a="1"/>
  <c r="U1917" i="1" s="1"/>
  <c r="V1917" i="1" s="1"/>
  <c r="U1857" i="1" a="1"/>
  <c r="U1857" i="1" s="1"/>
  <c r="V1857" i="1" s="1"/>
  <c r="U2339" i="1" a="1"/>
  <c r="U2339" i="1" s="1"/>
  <c r="V2339" i="1" s="1"/>
  <c r="U1552" i="1" a="1"/>
  <c r="U1552" i="1" s="1"/>
  <c r="V1552" i="1" s="1"/>
  <c r="U1840" i="1" a="1"/>
  <c r="U1840" i="1" s="1"/>
  <c r="V1840" i="1" s="1"/>
  <c r="U2038" i="1" a="1"/>
  <c r="U2038" i="1" s="1"/>
  <c r="V2038" i="1" s="1"/>
  <c r="U1718" i="1" a="1"/>
  <c r="U1718" i="1" s="1"/>
  <c r="V1718" i="1" s="1"/>
  <c r="U1859" i="1" a="1"/>
  <c r="U1859" i="1" s="1"/>
  <c r="V1859" i="1" s="1"/>
  <c r="U1996" i="1" a="1"/>
  <c r="U1996" i="1" s="1"/>
  <c r="V1996" i="1" s="1"/>
  <c r="U2170" i="1" a="1"/>
  <c r="U2170" i="1" s="1"/>
  <c r="V2170" i="1" s="1"/>
  <c r="U1603" i="1" a="1"/>
  <c r="U1603" i="1" s="1"/>
  <c r="V1603" i="1" s="1"/>
  <c r="U1696" i="1" a="1"/>
  <c r="U1696" i="1" s="1"/>
  <c r="V1696" i="1" s="1"/>
  <c r="U1969" i="1" a="1"/>
  <c r="U1969" i="1" s="1"/>
  <c r="V1969" i="1" s="1"/>
  <c r="U2050" i="1" a="1"/>
  <c r="U2050" i="1" s="1"/>
  <c r="V2050" i="1" s="1"/>
  <c r="U2312" i="1" a="1"/>
  <c r="U2312" i="1" s="1"/>
  <c r="V2312" i="1" s="1"/>
  <c r="U1951" i="1" a="1"/>
  <c r="U1951" i="1" s="1"/>
  <c r="V1951" i="1" s="1"/>
  <c r="U1789" i="1" a="1"/>
  <c r="U1789" i="1" s="1"/>
  <c r="V1789" i="1" s="1"/>
  <c r="U1806" i="1" a="1"/>
  <c r="U1806" i="1" s="1"/>
  <c r="V1806" i="1" s="1"/>
  <c r="U1816" i="1" a="1"/>
  <c r="U1816" i="1" s="1"/>
  <c r="V1816" i="1" s="1"/>
  <c r="U1761" i="1" a="1"/>
  <c r="U1761" i="1" s="1"/>
  <c r="V1761" i="1" s="1"/>
  <c r="U1754" i="1" a="1"/>
  <c r="U1754" i="1" s="1"/>
  <c r="V1754" i="1" s="1"/>
  <c r="U2534" i="1" a="1"/>
  <c r="U2534" i="1" s="1"/>
  <c r="V2534" i="1" s="1"/>
  <c r="U2673" i="1" a="1"/>
  <c r="U2673" i="1" s="1"/>
  <c r="V2673" i="1" s="1"/>
  <c r="U2798" i="1" a="1"/>
  <c r="U2798" i="1" s="1"/>
  <c r="V2798" i="1" s="1"/>
  <c r="U2857" i="1" a="1"/>
  <c r="U2857" i="1" s="1"/>
  <c r="V2857" i="1" s="1"/>
  <c r="U3067" i="1" a="1"/>
  <c r="U3067" i="1" s="1"/>
  <c r="V3067" i="1" s="1"/>
  <c r="U2506" i="1" a="1"/>
  <c r="U2506" i="1" s="1"/>
  <c r="V2506" i="1" s="1"/>
  <c r="U3113" i="1" a="1"/>
  <c r="U3113" i="1" s="1"/>
  <c r="V3113" i="1" s="1"/>
  <c r="U2912" i="1" a="1"/>
  <c r="U2912" i="1" s="1"/>
  <c r="V2912" i="1" s="1"/>
  <c r="U2653" i="1" a="1"/>
  <c r="U2653" i="1" s="1"/>
  <c r="V2653" i="1" s="1"/>
  <c r="U3052" i="1" a="1"/>
  <c r="U3052" i="1" s="1"/>
  <c r="V3052" i="1" s="1"/>
  <c r="U3115" i="1" a="1"/>
  <c r="U3115" i="1" s="1"/>
  <c r="V3115" i="1" s="1"/>
  <c r="U2527" i="1" a="1"/>
  <c r="U2527" i="1" s="1"/>
  <c r="V2527" i="1" s="1"/>
  <c r="U3116" i="1" a="1"/>
  <c r="U3116" i="1" s="1"/>
  <c r="V3116" i="1" s="1"/>
  <c r="U2351" i="1" a="1"/>
  <c r="U2351" i="1" s="1"/>
  <c r="V2351" i="1" s="1"/>
  <c r="U2604" i="1" a="1"/>
  <c r="U2604" i="1" s="1"/>
  <c r="V2604" i="1" s="1"/>
  <c r="U2830" i="1" a="1"/>
  <c r="U2830" i="1" s="1"/>
  <c r="V2830" i="1" s="1"/>
  <c r="U2636" i="1" a="1"/>
  <c r="U2636" i="1" s="1"/>
  <c r="V2636" i="1" s="1"/>
  <c r="U2981" i="1" a="1"/>
  <c r="U2981" i="1" s="1"/>
  <c r="V2981" i="1" s="1"/>
  <c r="U2379" i="1" a="1"/>
  <c r="U2379" i="1" s="1"/>
  <c r="V2379" i="1" s="1"/>
  <c r="U2428" i="1" a="1"/>
  <c r="U2428" i="1" s="1"/>
  <c r="V2428" i="1" s="1"/>
  <c r="U2617" i="1" a="1"/>
  <c r="U2617" i="1" s="1"/>
  <c r="V2617" i="1" s="1"/>
  <c r="U2628" i="1" a="1"/>
  <c r="U2628" i="1" s="1"/>
  <c r="V2628" i="1" s="1"/>
  <c r="U3100" i="1" a="1"/>
  <c r="U3100" i="1" s="1"/>
  <c r="V3100" i="1" s="1"/>
  <c r="U2338" i="1" a="1"/>
  <c r="U2338" i="1" s="1"/>
  <c r="V2338" i="1" s="1"/>
  <c r="U2648" i="1" a="1"/>
  <c r="U2648" i="1" s="1"/>
  <c r="V2648" i="1" s="1"/>
  <c r="U2908" i="1" a="1"/>
  <c r="U2908" i="1" s="1"/>
  <c r="V2908" i="1" s="1"/>
  <c r="U2816" i="1" a="1"/>
  <c r="U2816" i="1" s="1"/>
  <c r="V2816" i="1" s="1"/>
  <c r="U2909" i="1" a="1"/>
  <c r="U2909" i="1" s="1"/>
  <c r="V2909" i="1" s="1"/>
  <c r="U3385" i="1" a="1"/>
  <c r="U3385" i="1" s="1"/>
  <c r="V3385" i="1" s="1"/>
  <c r="U3578" i="1" a="1"/>
  <c r="U3578" i="1" s="1"/>
  <c r="V3578" i="1" s="1"/>
  <c r="U3935" i="1" a="1"/>
  <c r="U3935" i="1" s="1"/>
  <c r="V3935" i="1" s="1"/>
  <c r="U4031" i="1" a="1"/>
  <c r="U4031" i="1" s="1"/>
  <c r="V4031" i="1" s="1"/>
  <c r="U3396" i="1" a="1"/>
  <c r="U3396" i="1" s="1"/>
  <c r="V3396" i="1" s="1"/>
  <c r="U3519" i="1" a="1"/>
  <c r="U3519" i="1" s="1"/>
  <c r="V3519" i="1" s="1"/>
  <c r="U3906" i="1" a="1"/>
  <c r="U3906" i="1" s="1"/>
  <c r="V3906" i="1" s="1"/>
  <c r="U3508" i="1" a="1"/>
  <c r="U3508" i="1" s="1"/>
  <c r="V3508" i="1" s="1"/>
  <c r="U3556" i="1" a="1"/>
  <c r="U3556" i="1" s="1"/>
  <c r="V3556" i="1" s="1"/>
  <c r="U3928" i="1" a="1"/>
  <c r="U3928" i="1" s="1"/>
  <c r="V3928" i="1" s="1"/>
  <c r="U3929" i="1" a="1"/>
  <c r="U3929" i="1" s="1"/>
  <c r="V3929" i="1" s="1"/>
  <c r="U3333" i="1" a="1"/>
  <c r="U3333" i="1" s="1"/>
  <c r="V3333" i="1" s="1"/>
  <c r="U3498" i="1" a="1"/>
  <c r="U3498" i="1" s="1"/>
  <c r="V3498" i="1" s="1"/>
  <c r="U3334" i="1" a="1"/>
  <c r="U3334" i="1" s="1"/>
  <c r="V3334" i="1" s="1"/>
  <c r="U3363" i="1" a="1"/>
  <c r="U3363" i="1" s="1"/>
  <c r="V3363" i="1" s="1"/>
  <c r="U3372" i="1" a="1"/>
  <c r="U3372" i="1" s="1"/>
  <c r="V3372" i="1" s="1"/>
  <c r="U3856" i="1" a="1"/>
  <c r="U3856" i="1" s="1"/>
  <c r="V3856" i="1" s="1"/>
  <c r="U3373" i="1" a="1"/>
  <c r="U3373" i="1" s="1"/>
  <c r="V3373" i="1" s="1"/>
  <c r="U3514" i="1" a="1"/>
  <c r="U3514" i="1" s="1"/>
  <c r="V3514" i="1" s="1"/>
  <c r="U3550" i="1" a="1"/>
  <c r="U3550" i="1" s="1"/>
  <c r="V3550" i="1" s="1"/>
  <c r="U3761" i="1" a="1"/>
  <c r="U3761" i="1" s="1"/>
  <c r="V3761" i="1" s="1"/>
  <c r="U3943" i="1" a="1"/>
  <c r="U3943" i="1" s="1"/>
  <c r="V3943" i="1" s="1"/>
  <c r="U3955" i="1" a="1"/>
  <c r="U3955" i="1" s="1"/>
  <c r="V3955" i="1" s="1"/>
  <c r="U3200" i="1" a="1"/>
  <c r="U3200" i="1" s="1"/>
  <c r="V3200" i="1" s="1"/>
  <c r="U3266" i="1" a="1"/>
  <c r="U3266" i="1" s="1"/>
  <c r="V3266" i="1" s="1"/>
  <c r="U3515" i="1" a="1"/>
  <c r="U3515" i="1" s="1"/>
  <c r="V3515" i="1" s="1"/>
  <c r="U3527" i="1" a="1"/>
  <c r="U3527" i="1" s="1"/>
  <c r="V3527" i="1" s="1"/>
  <c r="U3587" i="1" a="1"/>
  <c r="U3587" i="1" s="1"/>
  <c r="V3587" i="1" s="1"/>
  <c r="U3659" i="1" a="1"/>
  <c r="U3659" i="1" s="1"/>
  <c r="V3659" i="1" s="1"/>
  <c r="U3975" i="1" a="1"/>
  <c r="U3975" i="1" s="1"/>
  <c r="V3975" i="1" s="1"/>
  <c r="U3403" i="1" a="1"/>
  <c r="U3403" i="1" s="1"/>
  <c r="V3403" i="1" s="1"/>
  <c r="U3903" i="1" a="1"/>
  <c r="U3903" i="1" s="1"/>
  <c r="V3903" i="1" s="1"/>
  <c r="U4295" i="1" a="1"/>
  <c r="U4295" i="1" s="1"/>
  <c r="V4295" i="1" s="1"/>
  <c r="U4374" i="1" a="1"/>
  <c r="U4374" i="1" s="1"/>
  <c r="V4374" i="1" s="1"/>
  <c r="U4412" i="1" a="1"/>
  <c r="U4412" i="1" s="1"/>
  <c r="V4412" i="1" s="1"/>
  <c r="U4444" i="1" a="1"/>
  <c r="U4444" i="1" s="1"/>
  <c r="V4444" i="1" s="1"/>
  <c r="U4089" i="1" a="1"/>
  <c r="U4089" i="1" s="1"/>
  <c r="V4089" i="1" s="1"/>
  <c r="U4413" i="1" a="1"/>
  <c r="U4413" i="1" s="1"/>
  <c r="V4413" i="1" s="1"/>
  <c r="U4445" i="1" a="1"/>
  <c r="U4445" i="1" s="1"/>
  <c r="V4445" i="1" s="1"/>
  <c r="U4164" i="1" a="1"/>
  <c r="U4164" i="1" s="1"/>
  <c r="V4164" i="1" s="1"/>
  <c r="U4234" i="1" a="1"/>
  <c r="U4234" i="1" s="1"/>
  <c r="V4234" i="1" s="1"/>
  <c r="U4260" i="1" a="1"/>
  <c r="U4260" i="1" s="1"/>
  <c r="V4260" i="1" s="1"/>
  <c r="U4707" i="1" a="1"/>
  <c r="U4707" i="1" s="1"/>
  <c r="V4707" i="1" s="1"/>
  <c r="U4102" i="1" a="1"/>
  <c r="U4102" i="1" s="1"/>
  <c r="V4102" i="1" s="1"/>
  <c r="U4195" i="1" a="1"/>
  <c r="U4195" i="1" s="1"/>
  <c r="V4195" i="1" s="1"/>
  <c r="U4216" i="1" a="1"/>
  <c r="U4216" i="1" s="1"/>
  <c r="V4216" i="1" s="1"/>
  <c r="U4718" i="1" a="1"/>
  <c r="U4718" i="1" s="1"/>
  <c r="V4718" i="1" s="1"/>
  <c r="U4197" i="1" a="1"/>
  <c r="U4197" i="1" s="1"/>
  <c r="V4197" i="1" s="1"/>
  <c r="U4449" i="1" a="1"/>
  <c r="U4449" i="1" s="1"/>
  <c r="V4449" i="1" s="1"/>
  <c r="U4084" i="1" a="1"/>
  <c r="U4084" i="1" s="1"/>
  <c r="V4084" i="1" s="1"/>
  <c r="U4237" i="1" a="1"/>
  <c r="U4237" i="1" s="1"/>
  <c r="V4237" i="1" s="1"/>
  <c r="U4245" i="1" a="1"/>
  <c r="U4245" i="1" s="1"/>
  <c r="V4245" i="1" s="1"/>
  <c r="U4363" i="1" a="1"/>
  <c r="U4363" i="1" s="1"/>
  <c r="V4363" i="1" s="1"/>
  <c r="U4117" i="1" a="1"/>
  <c r="U4117" i="1" s="1"/>
  <c r="V4117" i="1" s="1"/>
  <c r="U4238" i="1" a="1"/>
  <c r="U4238" i="1" s="1"/>
  <c r="V4238" i="1" s="1"/>
  <c r="U4451" i="1" a="1"/>
  <c r="U4451" i="1" s="1"/>
  <c r="V4451" i="1" s="1"/>
  <c r="U4507" i="1" a="1"/>
  <c r="U4507" i="1" s="1"/>
  <c r="V4507" i="1" s="1"/>
  <c r="U4108" i="1" a="1"/>
  <c r="U4108" i="1" s="1"/>
  <c r="V4108" i="1" s="1"/>
  <c r="U5107" i="1" a="1"/>
  <c r="U5107" i="1" s="1"/>
  <c r="V5107" i="1" s="1"/>
  <c r="U5119" i="1" a="1"/>
  <c r="U5119" i="1" s="1"/>
  <c r="V5119" i="1" s="1"/>
  <c r="U5515" i="1" a="1"/>
  <c r="U5515" i="1" s="1"/>
  <c r="V5515" i="1" s="1"/>
  <c r="U5575" i="1" a="1"/>
  <c r="U5575" i="1" s="1"/>
  <c r="V5575" i="1" s="1"/>
  <c r="U4891" i="1" a="1"/>
  <c r="U4891" i="1" s="1"/>
  <c r="V4891" i="1" s="1"/>
  <c r="U5108" i="1" a="1"/>
  <c r="U5108" i="1" s="1"/>
  <c r="V5108" i="1" s="1"/>
  <c r="U5288" i="1" a="1"/>
  <c r="U5288" i="1" s="1"/>
  <c r="V5288" i="1" s="1"/>
  <c r="U5301" i="1" a="1"/>
  <c r="U5301" i="1" s="1"/>
  <c r="V5301" i="1" s="1"/>
  <c r="U5421" i="1" a="1"/>
  <c r="U5421" i="1" s="1"/>
  <c r="V5421" i="1" s="1"/>
  <c r="U5685" i="1" a="1"/>
  <c r="U5685" i="1" s="1"/>
  <c r="V5685" i="1" s="1"/>
  <c r="U5171" i="1" a="1"/>
  <c r="U5171" i="1" s="1"/>
  <c r="V5171" i="1" s="1"/>
  <c r="U5387" i="1" a="1"/>
  <c r="U5387" i="1" s="1"/>
  <c r="V5387" i="1" s="1"/>
  <c r="U5459" i="1" a="1"/>
  <c r="U5459" i="1" s="1"/>
  <c r="V5459" i="1" s="1"/>
  <c r="U5483" i="1" a="1"/>
  <c r="U5483" i="1" s="1"/>
  <c r="V5483" i="1" s="1"/>
  <c r="U5687" i="1" a="1"/>
  <c r="U5687" i="1" s="1"/>
  <c r="V5687" i="1" s="1"/>
  <c r="U4815" i="1" a="1"/>
  <c r="U4815" i="1" s="1"/>
  <c r="V4815" i="1" s="1"/>
  <c r="U5329" i="1" a="1"/>
  <c r="U5329" i="1" s="1"/>
  <c r="V5329" i="1" s="1"/>
  <c r="U5389" i="1" a="1"/>
  <c r="U5389" i="1" s="1"/>
  <c r="V5389" i="1" s="1"/>
  <c r="U5378" i="1" a="1"/>
  <c r="U5378" i="1" s="1"/>
  <c r="V5378" i="1" s="1"/>
  <c r="U4957" i="1" a="1"/>
  <c r="U4957" i="1" s="1"/>
  <c r="V4957" i="1" s="1"/>
  <c r="U5295" i="1" a="1"/>
  <c r="U5295" i="1" s="1"/>
  <c r="V5295" i="1" s="1"/>
  <c r="U5355" i="1" a="1"/>
  <c r="U5355" i="1" s="1"/>
  <c r="V5355" i="1" s="1"/>
  <c r="U5535" i="1" a="1"/>
  <c r="U5535" i="1" s="1"/>
  <c r="V5535" i="1" s="1"/>
  <c r="U5559" i="1" a="1"/>
  <c r="U5559" i="1" s="1"/>
  <c r="V5559" i="1" s="1"/>
  <c r="U5679" i="1" a="1"/>
  <c r="U5679" i="1" s="1"/>
  <c r="V5679" i="1" s="1"/>
  <c r="U5356" i="1" a="1"/>
  <c r="U5356" i="1" s="1"/>
  <c r="V5356" i="1" s="1"/>
  <c r="U5380" i="1" a="1"/>
  <c r="U5380" i="1" s="1"/>
  <c r="V5380" i="1" s="1"/>
  <c r="U4789" i="1" a="1"/>
  <c r="U4789" i="1" s="1"/>
  <c r="V4789" i="1" s="1"/>
  <c r="U5177" i="1" a="1"/>
  <c r="U5177" i="1" s="1"/>
  <c r="V5177" i="1" s="1"/>
  <c r="U5297" i="1" a="1"/>
  <c r="U5297" i="1" s="1"/>
  <c r="V5297" i="1" s="1"/>
  <c r="U5357" i="1" a="1"/>
  <c r="U5357" i="1" s="1"/>
  <c r="V5357" i="1" s="1"/>
  <c r="U5609" i="1" a="1"/>
  <c r="U5609" i="1" s="1"/>
  <c r="V5609" i="1" s="1"/>
  <c r="U5178" i="1" a="1"/>
  <c r="U5178" i="1" s="1"/>
  <c r="V5178" i="1" s="1"/>
  <c r="U5262" i="1" a="1"/>
  <c r="U5262" i="1" s="1"/>
  <c r="V5262" i="1" s="1"/>
  <c r="U6393" i="1" a="1"/>
  <c r="U6393" i="1" s="1"/>
  <c r="V6393" i="1" s="1"/>
  <c r="U6417" i="1" a="1"/>
  <c r="U6417" i="1" s="1"/>
  <c r="V6417" i="1" s="1"/>
  <c r="U6439" i="1" a="1"/>
  <c r="U6439" i="1" s="1"/>
  <c r="V6439" i="1" s="1"/>
  <c r="U6561" i="1" a="1"/>
  <c r="U6561" i="1" s="1"/>
  <c r="V6561" i="1" s="1"/>
  <c r="U5958" i="1" a="1"/>
  <c r="U5958" i="1" s="1"/>
  <c r="V5958" i="1" s="1"/>
  <c r="U5982" i="1" a="1"/>
  <c r="U5982" i="1" s="1"/>
  <c r="V5982" i="1" s="1"/>
  <c r="U6173" i="1" a="1"/>
  <c r="U6173" i="1" s="1"/>
  <c r="V6173" i="1" s="1"/>
  <c r="U6528" i="1" a="1"/>
  <c r="U6528" i="1" s="1"/>
  <c r="V6528" i="1" s="1"/>
  <c r="U5424" i="1" a="1"/>
  <c r="U5424" i="1" s="1"/>
  <c r="V5424" i="1" s="1"/>
  <c r="U5807" i="1" a="1"/>
  <c r="U5807" i="1" s="1"/>
  <c r="V5807" i="1" s="1"/>
  <c r="U6062" i="1" a="1"/>
  <c r="U6062" i="1" s="1"/>
  <c r="V6062" i="1" s="1"/>
  <c r="U6198" i="1" a="1"/>
  <c r="U6198" i="1" s="1"/>
  <c r="V6198" i="1" s="1"/>
  <c r="U6309" i="1" a="1"/>
  <c r="U6309" i="1" s="1"/>
  <c r="V6309" i="1" s="1"/>
  <c r="U6200" i="1" a="1"/>
  <c r="U6200" i="1" s="1"/>
  <c r="V6200" i="1" s="1"/>
  <c r="U6211" i="1" a="1"/>
  <c r="U6211" i="1" s="1"/>
  <c r="V6211" i="1" s="1"/>
  <c r="U6554" i="1" a="1"/>
  <c r="U6554" i="1" s="1"/>
  <c r="V6554" i="1" s="1"/>
  <c r="U5172" i="1" a="1"/>
  <c r="U5172" i="1" s="1"/>
  <c r="V5172" i="1" s="1"/>
  <c r="U6055" i="1" a="1"/>
  <c r="U6055" i="1" s="1"/>
  <c r="V6055" i="1" s="1"/>
  <c r="U5472" i="1" a="1"/>
  <c r="U5472" i="1" s="1"/>
  <c r="V5472" i="1" s="1"/>
  <c r="U6256" i="1" a="1"/>
  <c r="U6256" i="1" s="1"/>
  <c r="V6256" i="1" s="1"/>
  <c r="U6322" i="1" a="1"/>
  <c r="U6322" i="1" s="1"/>
  <c r="V6322" i="1" s="1"/>
  <c r="U6501" i="1" a="1"/>
  <c r="U6501" i="1" s="1"/>
  <c r="V6501" i="1" s="1"/>
  <c r="U6203" i="1" a="1"/>
  <c r="U6203" i="1" s="1"/>
  <c r="V6203" i="1" s="1"/>
  <c r="U6323" i="1" a="1"/>
  <c r="U6323" i="1" s="1"/>
  <c r="V6323" i="1" s="1"/>
  <c r="U6129" i="1" a="1"/>
  <c r="U6129" i="1" s="1"/>
  <c r="V6129" i="1" s="1"/>
  <c r="U6205" i="1" a="1"/>
  <c r="U6205" i="1" s="1"/>
  <c r="V6205" i="1" s="1"/>
  <c r="U6415" i="1" a="1"/>
  <c r="U6415" i="1" s="1"/>
  <c r="V6415" i="1" s="1"/>
  <c r="U5737" i="1" a="1"/>
  <c r="U5737" i="1" s="1"/>
  <c r="V5737" i="1" s="1"/>
  <c r="U5896" i="1" a="1"/>
  <c r="U5896" i="1" s="1"/>
  <c r="V5896" i="1" s="1"/>
  <c r="U7078" i="1" a="1"/>
  <c r="U7078" i="1" s="1"/>
  <c r="V7078" i="1" s="1"/>
  <c r="U7107" i="1" a="1"/>
  <c r="U7107" i="1" s="1"/>
  <c r="V7107" i="1" s="1"/>
  <c r="U8014" i="1" a="1"/>
  <c r="U8014" i="1" s="1"/>
  <c r="V8014" i="1" s="1"/>
  <c r="U8037" i="1" a="1"/>
  <c r="U8037" i="1" s="1"/>
  <c r="V8037" i="1" s="1"/>
  <c r="U8190" i="1" a="1"/>
  <c r="U8190" i="1" s="1"/>
  <c r="V8190" i="1" s="1"/>
  <c r="U6733" i="1" a="1"/>
  <c r="U6733" i="1" s="1"/>
  <c r="V6733" i="1" s="1"/>
  <c r="U6869" i="1" a="1"/>
  <c r="U6869" i="1" s="1"/>
  <c r="V6869" i="1" s="1"/>
  <c r="U7003" i="1" a="1"/>
  <c r="U7003" i="1" s="1"/>
  <c r="V7003" i="1" s="1"/>
  <c r="U7450" i="1" a="1"/>
  <c r="U7450" i="1" s="1"/>
  <c r="V7450" i="1" s="1"/>
  <c r="U8026" i="1" a="1"/>
  <c r="U8026" i="1" s="1"/>
  <c r="V8026" i="1" s="1"/>
  <c r="U8038" i="1" a="1"/>
  <c r="U8038" i="1" s="1"/>
  <c r="V8038" i="1" s="1"/>
  <c r="U6813" i="1" a="1"/>
  <c r="U6813" i="1" s="1"/>
  <c r="V6813" i="1" s="1"/>
  <c r="U6922" i="1" a="1"/>
  <c r="U6922" i="1" s="1"/>
  <c r="V6922" i="1" s="1"/>
  <c r="U7451" i="1" a="1"/>
  <c r="U7451" i="1" s="1"/>
  <c r="V7451" i="1" s="1"/>
  <c r="U7617" i="1" a="1"/>
  <c r="U7617" i="1" s="1"/>
  <c r="V7617" i="1" s="1"/>
  <c r="U7738" i="1" a="1"/>
  <c r="U7738" i="1" s="1"/>
  <c r="V7738" i="1" s="1"/>
  <c r="U6624" i="1" a="1"/>
  <c r="U6624" i="1" s="1"/>
  <c r="V6624" i="1" s="1"/>
  <c r="U7263" i="1" a="1"/>
  <c r="U7263" i="1" s="1"/>
  <c r="V7263" i="1" s="1"/>
  <c r="U7562" i="1" a="1"/>
  <c r="U7562" i="1" s="1"/>
  <c r="V7562" i="1" s="1"/>
  <c r="U7573" i="1" a="1"/>
  <c r="U7573" i="1" s="1"/>
  <c r="V7573" i="1" s="1"/>
  <c r="U6943" i="1" a="1"/>
  <c r="U6943" i="1" s="1"/>
  <c r="V6943" i="1" s="1"/>
  <c r="U7453" i="1" a="1"/>
  <c r="U7453" i="1" s="1"/>
  <c r="V7453" i="1" s="1"/>
  <c r="U7708" i="1" a="1"/>
  <c r="U7708" i="1" s="1"/>
  <c r="V7708" i="1" s="1"/>
  <c r="U7221" i="1" a="1"/>
  <c r="U7221" i="1" s="1"/>
  <c r="V7221" i="1" s="1"/>
  <c r="U7265" i="1" a="1"/>
  <c r="U7265" i="1" s="1"/>
  <c r="V7265" i="1" s="1"/>
  <c r="U7795" i="1" a="1"/>
  <c r="U7795" i="1" s="1"/>
  <c r="V7795" i="1" s="1"/>
  <c r="U6854" i="1" a="1"/>
  <c r="U6854" i="1" s="1"/>
  <c r="V6854" i="1" s="1"/>
  <c r="U6884" i="1" a="1"/>
  <c r="U6884" i="1" s="1"/>
  <c r="V6884" i="1" s="1"/>
  <c r="U7074" i="1" a="1"/>
  <c r="U7074" i="1" s="1"/>
  <c r="V7074" i="1" s="1"/>
  <c r="U7498" i="1" a="1"/>
  <c r="U7498" i="1" s="1"/>
  <c r="V7498" i="1" s="1"/>
  <c r="U7051" i="1" a="1"/>
  <c r="U7051" i="1" s="1"/>
  <c r="V7051" i="1" s="1"/>
  <c r="U7389" i="1" a="1"/>
  <c r="U7389" i="1" s="1"/>
  <c r="V7389" i="1" s="1"/>
  <c r="U7986" i="1" a="1"/>
  <c r="U7986" i="1" s="1"/>
  <c r="V7986" i="1" s="1"/>
  <c r="U6658" i="1" a="1"/>
  <c r="U6658" i="1" s="1"/>
  <c r="V6658" i="1" s="1"/>
  <c r="U7701" i="1" a="1"/>
  <c r="U7701" i="1" s="1"/>
  <c r="V7701" i="1" s="1"/>
  <c r="U7034" i="1" a="1"/>
  <c r="U7034" i="1" s="1"/>
  <c r="V7034" i="1" s="1"/>
  <c r="U7076" i="1" a="1"/>
  <c r="U7076" i="1" s="1"/>
  <c r="V7076" i="1" s="1"/>
  <c r="U7180" i="1" a="1"/>
  <c r="U7180" i="1" s="1"/>
  <c r="V7180" i="1" s="1"/>
  <c r="U7258" i="1" a="1"/>
  <c r="U7258" i="1" s="1"/>
  <c r="V7258" i="1" s="1"/>
  <c r="U7391" i="1" a="1"/>
  <c r="U7391" i="1" s="1"/>
  <c r="V7391" i="1" s="1"/>
  <c r="U7765" i="1" a="1"/>
  <c r="U7765" i="1" s="1"/>
  <c r="V7765" i="1" s="1"/>
  <c r="U7910" i="1" a="1"/>
  <c r="U7910" i="1" s="1"/>
  <c r="V7910" i="1" s="1"/>
  <c r="U6150" i="1" a="1"/>
  <c r="U6150" i="1" s="1"/>
  <c r="V6150" i="1" s="1"/>
  <c r="U6671" i="1" a="1"/>
  <c r="U6671" i="1" s="1"/>
  <c r="V6671" i="1" s="1"/>
  <c r="U7448" i="1" a="1"/>
  <c r="U7448" i="1" s="1"/>
  <c r="V7448" i="1" s="1"/>
  <c r="U8265" i="1" a="1"/>
  <c r="U8265" i="1" s="1"/>
  <c r="V8265" i="1" s="1"/>
  <c r="U7010" i="1" a="1"/>
  <c r="U7010" i="1" s="1"/>
  <c r="V7010" i="1" s="1"/>
  <c r="U7327" i="1" a="1"/>
  <c r="U7327" i="1" s="1"/>
  <c r="V7327" i="1" s="1"/>
  <c r="U7404" i="1" a="1"/>
  <c r="U7404" i="1" s="1"/>
  <c r="V7404" i="1" s="1"/>
  <c r="U7767" i="1" a="1"/>
  <c r="U7767" i="1" s="1"/>
  <c r="V7767" i="1" s="1"/>
  <c r="U7857" i="1" a="1"/>
  <c r="U7857" i="1" s="1"/>
  <c r="V7857" i="1" s="1"/>
  <c r="U8164" i="1" a="1"/>
  <c r="U8164" i="1" s="1"/>
  <c r="V8164" i="1" s="1"/>
  <c r="U8181" i="1" a="1"/>
  <c r="U8181" i="1" s="1"/>
  <c r="V8181" i="1" s="1"/>
  <c r="U8322" i="1" a="1"/>
  <c r="U8322" i="1" s="1"/>
  <c r="V8322" i="1" s="1"/>
  <c r="U9552" i="1" a="1"/>
  <c r="U9552" i="1" s="1"/>
  <c r="V9552" i="1" s="1"/>
  <c r="U8806" i="1" a="1"/>
  <c r="U8806" i="1" s="1"/>
  <c r="V8806" i="1" s="1"/>
  <c r="U8909" i="1" a="1"/>
  <c r="U8909" i="1" s="1"/>
  <c r="V8909" i="1" s="1"/>
  <c r="U9359" i="1" a="1"/>
  <c r="U9359" i="1" s="1"/>
  <c r="V9359" i="1" s="1"/>
  <c r="U9412" i="1" a="1"/>
  <c r="U9412" i="1" s="1"/>
  <c r="V9412" i="1" s="1"/>
  <c r="U9503" i="1" a="1"/>
  <c r="U9503" i="1" s="1"/>
  <c r="V9503" i="1" s="1"/>
  <c r="U9069" i="1" a="1"/>
  <c r="U9069" i="1" s="1"/>
  <c r="V9069" i="1" s="1"/>
  <c r="U9360" i="1" a="1"/>
  <c r="U9360" i="1" s="1"/>
  <c r="V9360" i="1" s="1"/>
  <c r="U9504" i="1" a="1"/>
  <c r="U9504" i="1" s="1"/>
  <c r="V9504" i="1" s="1"/>
  <c r="U9595" i="1" a="1"/>
  <c r="U9595" i="1" s="1"/>
  <c r="V9595" i="1" s="1"/>
  <c r="U8587" i="1" a="1"/>
  <c r="U8587" i="1" s="1"/>
  <c r="V8587" i="1" s="1"/>
  <c r="U8832" i="1" a="1"/>
  <c r="U8832" i="1" s="1"/>
  <c r="V8832" i="1" s="1"/>
  <c r="U9371" i="1" a="1"/>
  <c r="U9371" i="1" s="1"/>
  <c r="V9371" i="1" s="1"/>
  <c r="U9505" i="1" a="1"/>
  <c r="U9505" i="1" s="1"/>
  <c r="V9505" i="1" s="1"/>
  <c r="U8577" i="1" a="1"/>
  <c r="U8577" i="1" s="1"/>
  <c r="V8577" i="1" s="1"/>
  <c r="U8833" i="1" a="1"/>
  <c r="U8833" i="1" s="1"/>
  <c r="V8833" i="1" s="1"/>
  <c r="U8923" i="1" a="1"/>
  <c r="U8923" i="1" s="1"/>
  <c r="V8923" i="1" s="1"/>
  <c r="U8980" i="1" a="1"/>
  <c r="U8980" i="1" s="1"/>
  <c r="V8980" i="1" s="1"/>
  <c r="U9103" i="1" a="1"/>
  <c r="U9103" i="1" s="1"/>
  <c r="V9103" i="1" s="1"/>
  <c r="U9362" i="1" a="1"/>
  <c r="U9362" i="1" s="1"/>
  <c r="V9362" i="1" s="1"/>
  <c r="U8384" i="1" a="1"/>
  <c r="U8384" i="1" s="1"/>
  <c r="V8384" i="1" s="1"/>
  <c r="U8498" i="1" a="1"/>
  <c r="U8498" i="1" s="1"/>
  <c r="V8498" i="1" s="1"/>
  <c r="U8700" i="1" a="1"/>
  <c r="U8700" i="1" s="1"/>
  <c r="V8700" i="1" s="1"/>
  <c r="U8834" i="1" a="1"/>
  <c r="U8834" i="1" s="1"/>
  <c r="V8834" i="1" s="1"/>
  <c r="U8981" i="1" a="1"/>
  <c r="U8981" i="1" s="1"/>
  <c r="V8981" i="1" s="1"/>
  <c r="U9003" i="1" a="1"/>
  <c r="U9003" i="1" s="1"/>
  <c r="V9003" i="1" s="1"/>
  <c r="U9071" i="1" a="1"/>
  <c r="U9071" i="1" s="1"/>
  <c r="V9071" i="1" s="1"/>
  <c r="U9114" i="1" a="1"/>
  <c r="U9114" i="1" s="1"/>
  <c r="V9114" i="1" s="1"/>
  <c r="U9309" i="1" a="1"/>
  <c r="U9309" i="1" s="1"/>
  <c r="V9309" i="1" s="1"/>
  <c r="U8419" i="1" a="1"/>
  <c r="U8419" i="1" s="1"/>
  <c r="V8419" i="1" s="1"/>
  <c r="U9004" i="1" a="1"/>
  <c r="U9004" i="1" s="1"/>
  <c r="V9004" i="1" s="1"/>
  <c r="U9105" i="1" a="1"/>
  <c r="U9105" i="1" s="1"/>
  <c r="V9105" i="1" s="1"/>
  <c r="U9606" i="1" a="1"/>
  <c r="U9606" i="1" s="1"/>
  <c r="V9606" i="1" s="1"/>
  <c r="U9528" i="1" a="1"/>
  <c r="U9528" i="1" s="1"/>
  <c r="V9528" i="1" s="1"/>
  <c r="U8386" i="1" a="1"/>
  <c r="U8386" i="1" s="1"/>
  <c r="V8386" i="1" s="1"/>
  <c r="U8669" i="1" a="1"/>
  <c r="U8669" i="1" s="1"/>
  <c r="V8669" i="1" s="1"/>
  <c r="U8825" i="1" a="1"/>
  <c r="U8825" i="1" s="1"/>
  <c r="V8825" i="1" s="1"/>
  <c r="U9549" i="1" a="1"/>
  <c r="U9549" i="1" s="1"/>
  <c r="V9549" i="1" s="1"/>
  <c r="U8311" i="1" a="1"/>
  <c r="U8311" i="1" s="1"/>
  <c r="V8311" i="1" s="1"/>
  <c r="U8421" i="1" a="1"/>
  <c r="U8421" i="1" s="1"/>
  <c r="V8421" i="1" s="1"/>
  <c r="U8536" i="1" a="1"/>
  <c r="U8536" i="1" s="1"/>
  <c r="V8536" i="1" s="1"/>
  <c r="U8725" i="1" a="1"/>
  <c r="U8725" i="1" s="1"/>
  <c r="V8725" i="1" s="1"/>
  <c r="U9632" i="1" a="1"/>
  <c r="U9632" i="1" s="1"/>
  <c r="V9632" i="1" s="1"/>
  <c r="U8537" i="1" a="1"/>
  <c r="U8537" i="1" s="1"/>
  <c r="V8537" i="1" s="1"/>
  <c r="U9452" i="1" a="1"/>
  <c r="U9452" i="1" s="1"/>
  <c r="V9452" i="1" s="1"/>
  <c r="U9481" i="1" a="1"/>
  <c r="U9481" i="1" s="1"/>
  <c r="V9481" i="1" s="1"/>
  <c r="U9799" i="1" a="1"/>
  <c r="U9799" i="1" s="1"/>
  <c r="V9799" i="1" s="1"/>
  <c r="U8439" i="1" a="1"/>
  <c r="U8439" i="1" s="1"/>
  <c r="V8439" i="1" s="1"/>
  <c r="U8572" i="1" a="1"/>
  <c r="U8572" i="1" s="1"/>
  <c r="V8572" i="1" s="1"/>
  <c r="U8783" i="1" a="1"/>
  <c r="U8783" i="1" s="1"/>
  <c r="V8783" i="1" s="1"/>
  <c r="U8907" i="1" a="1"/>
  <c r="U8907" i="1" s="1"/>
  <c r="V8907" i="1" s="1"/>
  <c r="U9491" i="1" a="1"/>
  <c r="U9491" i="1" s="1"/>
  <c r="V9491" i="1" s="1"/>
  <c r="U648" i="1" a="1"/>
  <c r="U648" i="1" s="1"/>
  <c r="V648" i="1" s="1"/>
  <c r="U8" i="1" a="1"/>
  <c r="U8" i="1" s="1"/>
  <c r="V8" i="1" s="1"/>
  <c r="U416" i="1" a="1"/>
  <c r="U416" i="1" s="1"/>
  <c r="V416" i="1" s="1"/>
  <c r="U562" i="1" a="1"/>
  <c r="U562" i="1" s="1"/>
  <c r="V562" i="1" s="1"/>
  <c r="U490" i="1" a="1"/>
  <c r="U490" i="1" s="1"/>
  <c r="V490" i="1" s="1"/>
  <c r="U318" i="1" a="1"/>
  <c r="U318" i="1" s="1"/>
  <c r="V318" i="1" s="1"/>
  <c r="U570" i="1" a="1"/>
  <c r="U570" i="1" s="1"/>
  <c r="V570" i="1" s="1"/>
  <c r="U851" i="1" a="1"/>
  <c r="U851" i="1" s="1"/>
  <c r="V851" i="1" s="1"/>
  <c r="U1122" i="1" a="1"/>
  <c r="U1122" i="1" s="1"/>
  <c r="V1122" i="1" s="1"/>
  <c r="U1300" i="1" a="1"/>
  <c r="U1300" i="1" s="1"/>
  <c r="V1300" i="1" s="1"/>
  <c r="U1094" i="1" a="1"/>
  <c r="U1094" i="1" s="1"/>
  <c r="V1094" i="1" s="1"/>
  <c r="U1182" i="1" a="1"/>
  <c r="U1182" i="1" s="1"/>
  <c r="V1182" i="1" s="1"/>
  <c r="U1435" i="1" a="1"/>
  <c r="U1435" i="1" s="1"/>
  <c r="V1435" i="1" s="1"/>
  <c r="U1478" i="1" a="1"/>
  <c r="U1478" i="1" s="1"/>
  <c r="V1478" i="1" s="1"/>
  <c r="U799" i="1" a="1"/>
  <c r="U799" i="1" s="1"/>
  <c r="V799" i="1" s="1"/>
  <c r="U1378" i="1" a="1"/>
  <c r="U1378" i="1" s="1"/>
  <c r="V1378" i="1" s="1"/>
  <c r="U1704" i="1" a="1"/>
  <c r="U1704" i="1" s="1"/>
  <c r="V1704" i="1" s="1"/>
  <c r="U1746" i="1" a="1"/>
  <c r="U1746" i="1" s="1"/>
  <c r="V1746" i="1" s="1"/>
  <c r="U1821" i="1" a="1"/>
  <c r="U1821" i="1" s="1"/>
  <c r="V1821" i="1" s="1"/>
  <c r="U1823" i="1" a="1"/>
  <c r="U1823" i="1" s="1"/>
  <c r="V1823" i="1" s="1"/>
  <c r="U1998" i="1" a="1"/>
  <c r="U1998" i="1" s="1"/>
  <c r="V1998" i="1" s="1"/>
  <c r="U1566" i="1" a="1"/>
  <c r="U1566" i="1" s="1"/>
  <c r="V1566" i="1" s="1"/>
  <c r="U1712" i="1" a="1"/>
  <c r="U1712" i="1" s="1"/>
  <c r="V1712" i="1" s="1"/>
  <c r="U2023" i="1" a="1"/>
  <c r="U2023" i="1" s="1"/>
  <c r="V2023" i="1" s="1"/>
  <c r="U2043" i="1" a="1"/>
  <c r="U2043" i="1" s="1"/>
  <c r="V2043" i="1" s="1"/>
  <c r="U1627" i="1" a="1"/>
  <c r="U1627" i="1" s="1"/>
  <c r="V1627" i="1" s="1"/>
  <c r="U2095" i="1" a="1"/>
  <c r="U2095" i="1" s="1"/>
  <c r="V2095" i="1" s="1"/>
  <c r="U2403" i="1" a="1"/>
  <c r="U2403" i="1" s="1"/>
  <c r="V2403" i="1" s="1"/>
  <c r="U2556" i="1" a="1"/>
  <c r="U2556" i="1" s="1"/>
  <c r="V2556" i="1" s="1"/>
  <c r="U2622" i="1" a="1"/>
  <c r="U2622" i="1" s="1"/>
  <c r="V2622" i="1" s="1"/>
  <c r="U2967" i="1" a="1"/>
  <c r="U2967" i="1" s="1"/>
  <c r="V2967" i="1" s="1"/>
  <c r="U2663" i="1" a="1"/>
  <c r="U2663" i="1" s="1"/>
  <c r="V2663" i="1" s="1"/>
  <c r="U2729" i="1" a="1"/>
  <c r="U2729" i="1" s="1"/>
  <c r="V2729" i="1" s="1"/>
  <c r="U2436" i="1" a="1"/>
  <c r="U2436" i="1" s="1"/>
  <c r="V2436" i="1" s="1"/>
  <c r="U2509" i="1" a="1"/>
  <c r="U2509" i="1" s="1"/>
  <c r="V2509" i="1" s="1"/>
  <c r="U3063" i="1" a="1"/>
  <c r="U3063" i="1" s="1"/>
  <c r="V3063" i="1" s="1"/>
  <c r="U2481" i="1" a="1"/>
  <c r="U2481" i="1" s="1"/>
  <c r="V2481" i="1" s="1"/>
  <c r="U2627" i="1" a="1"/>
  <c r="U2627" i="1" s="1"/>
  <c r="V2627" i="1" s="1"/>
  <c r="U2565" i="1" a="1"/>
  <c r="U2565" i="1" s="1"/>
  <c r="V2565" i="1" s="1"/>
  <c r="U3221" i="1" a="1"/>
  <c r="U3221" i="1" s="1"/>
  <c r="V3221" i="1" s="1"/>
  <c r="U3194" i="1" a="1"/>
  <c r="U3194" i="1" s="1"/>
  <c r="V3194" i="1" s="1"/>
  <c r="U3213" i="1" a="1"/>
  <c r="U3213" i="1" s="1"/>
  <c r="V3213" i="1" s="1"/>
  <c r="U3675" i="1" a="1"/>
  <c r="U3675" i="1" s="1"/>
  <c r="V3675" i="1" s="1"/>
  <c r="U3324" i="1" a="1"/>
  <c r="U3324" i="1" s="1"/>
  <c r="V3324" i="1" s="1"/>
  <c r="U3940" i="1" a="1"/>
  <c r="U3940" i="1" s="1"/>
  <c r="V3940" i="1" s="1"/>
  <c r="U3155" i="1" a="1"/>
  <c r="U3155" i="1" s="1"/>
  <c r="V3155" i="1" s="1"/>
  <c r="U3346" i="1" a="1"/>
  <c r="U3346" i="1" s="1"/>
  <c r="V3346" i="1" s="1"/>
  <c r="U3670" i="1" a="1"/>
  <c r="U3670" i="1" s="1"/>
  <c r="V3670" i="1" s="1"/>
  <c r="U4222" i="1" a="1"/>
  <c r="U4222" i="1" s="1"/>
  <c r="V4222" i="1" s="1"/>
  <c r="U4637" i="1" a="1"/>
  <c r="U4637" i="1" s="1"/>
  <c r="V4637" i="1" s="1"/>
  <c r="U4048" i="1" a="1"/>
  <c r="U4048" i="1" s="1"/>
  <c r="V4048" i="1" s="1"/>
  <c r="U4744" i="1" a="1"/>
  <c r="U4744" i="1" s="1"/>
  <c r="V4744" i="1" s="1"/>
  <c r="U4415" i="1" a="1"/>
  <c r="U4415" i="1" s="1"/>
  <c r="V4415" i="1" s="1"/>
  <c r="U4746" i="1" a="1"/>
  <c r="U4746" i="1" s="1"/>
  <c r="V4746" i="1" s="1"/>
  <c r="U4128" i="1" a="1"/>
  <c r="U4128" i="1" s="1"/>
  <c r="V4128" i="1" s="1"/>
  <c r="U5395" i="1" a="1"/>
  <c r="U5395" i="1" s="1"/>
  <c r="V5395" i="1" s="1"/>
  <c r="U5373" i="1" a="1"/>
  <c r="U5373" i="1" s="1"/>
  <c r="V5373" i="1" s="1"/>
  <c r="U5673" i="1" a="1"/>
  <c r="U5673" i="1" s="1"/>
  <c r="V5673" i="1" s="1"/>
  <c r="U5290" i="1" a="1"/>
  <c r="U5290" i="1" s="1"/>
  <c r="V5290" i="1" s="1"/>
  <c r="U5566" i="1" a="1"/>
  <c r="U5566" i="1" s="1"/>
  <c r="V5566" i="1" s="1"/>
  <c r="U4953" i="1" a="1"/>
  <c r="U4953" i="1" s="1"/>
  <c r="V4953" i="1" s="1"/>
  <c r="U5219" i="1" a="1"/>
  <c r="U5219" i="1" s="1"/>
  <c r="V5219" i="1" s="1"/>
  <c r="U4874" i="1" a="1"/>
  <c r="U4874" i="1" s="1"/>
  <c r="V4874" i="1" s="1"/>
  <c r="U4988" i="1" a="1"/>
  <c r="U4988" i="1" s="1"/>
  <c r="V4988" i="1" s="1"/>
  <c r="U5305" i="1" a="1"/>
  <c r="U5305" i="1" s="1"/>
  <c r="V5305" i="1" s="1"/>
  <c r="U5665" i="1" a="1"/>
  <c r="U5665" i="1" s="1"/>
  <c r="V5665" i="1" s="1"/>
  <c r="U5499" i="1" a="1"/>
  <c r="U5499" i="1" s="1"/>
  <c r="V5499" i="1" s="1"/>
  <c r="U5757" i="1" a="1"/>
  <c r="U5757" i="1" s="1"/>
  <c r="V5757" i="1" s="1"/>
  <c r="U5758" i="1" a="1"/>
  <c r="U5758" i="1" s="1"/>
  <c r="V5758" i="1" s="1"/>
  <c r="U5911" i="1" a="1"/>
  <c r="U5911" i="1" s="1"/>
  <c r="V5911" i="1" s="1"/>
  <c r="U6518" i="1" a="1"/>
  <c r="U6518" i="1" s="1"/>
  <c r="V6518" i="1" s="1"/>
  <c r="U5901" i="1" a="1"/>
  <c r="U5901" i="1" s="1"/>
  <c r="V5901" i="1" s="1"/>
  <c r="U6566" i="1" a="1"/>
  <c r="U6566" i="1" s="1"/>
  <c r="V6566" i="1" s="1"/>
  <c r="U6282" i="1" a="1"/>
  <c r="U6282" i="1" s="1"/>
  <c r="V6282" i="1" s="1"/>
  <c r="U6315" i="1" a="1"/>
  <c r="U6315" i="1" s="1"/>
  <c r="V6315" i="1" s="1"/>
  <c r="U6841" i="1" a="1"/>
  <c r="U6841" i="1" s="1"/>
  <c r="V6841" i="1" s="1"/>
  <c r="U6932" i="1" a="1"/>
  <c r="U6932" i="1" s="1"/>
  <c r="V6932" i="1" s="1"/>
  <c r="U6622" i="1" a="1"/>
  <c r="U6622" i="1" s="1"/>
  <c r="V6622" i="1" s="1"/>
  <c r="U8107" i="1" a="1"/>
  <c r="U8107" i="1" s="1"/>
  <c r="V8107" i="1" s="1"/>
  <c r="U6934" i="1" a="1"/>
  <c r="U6934" i="1" s="1"/>
  <c r="V6934" i="1" s="1"/>
  <c r="U7219" i="1" a="1"/>
  <c r="U7219" i="1" s="1"/>
  <c r="V7219" i="1" s="1"/>
  <c r="U7297" i="1" a="1"/>
  <c r="U7297" i="1" s="1"/>
  <c r="V7297" i="1" s="1"/>
  <c r="U8141" i="1" a="1"/>
  <c r="U8141" i="1" s="1"/>
  <c r="V8141" i="1" s="1"/>
  <c r="U8086" i="1" a="1"/>
  <c r="U8086" i="1" s="1"/>
  <c r="V8086" i="1" s="1"/>
  <c r="U8097" i="1" a="1"/>
  <c r="U8097" i="1" s="1"/>
  <c r="V8097" i="1" s="1"/>
  <c r="U6227" i="1" a="1"/>
  <c r="U6227" i="1" s="1"/>
  <c r="V6227" i="1" s="1"/>
  <c r="U6864" i="1" a="1"/>
  <c r="U6864" i="1" s="1"/>
  <c r="V6864" i="1" s="1"/>
  <c r="U7698" i="1" a="1"/>
  <c r="U7698" i="1" s="1"/>
  <c r="V7698" i="1" s="1"/>
  <c r="U6981" i="1" a="1"/>
  <c r="U6981" i="1" s="1"/>
  <c r="V6981" i="1" s="1"/>
  <c r="U8178" i="1" a="1"/>
  <c r="U8178" i="1" s="1"/>
  <c r="V8178" i="1" s="1"/>
  <c r="U7843" i="1" a="1"/>
  <c r="U7843" i="1" s="1"/>
  <c r="V7843" i="1" s="1"/>
  <c r="U8154" i="1" a="1"/>
  <c r="U8154" i="1" s="1"/>
  <c r="V8154" i="1" s="1"/>
  <c r="U6867" i="1" a="1"/>
  <c r="U6867" i="1" s="1"/>
  <c r="V6867" i="1" s="1"/>
  <c r="U7447" i="1" a="1"/>
  <c r="U7447" i="1" s="1"/>
  <c r="V7447" i="1" s="1"/>
  <c r="U7634" i="1" a="1"/>
  <c r="U7634" i="1" s="1"/>
  <c r="V7634" i="1" s="1"/>
  <c r="U6629" i="1" a="1"/>
  <c r="U6629" i="1" s="1"/>
  <c r="V6629" i="1" s="1"/>
  <c r="U6731" i="1" a="1"/>
  <c r="U6731" i="1" s="1"/>
  <c r="V6731" i="1" s="1"/>
  <c r="U7203" i="1" a="1"/>
  <c r="U7203" i="1" s="1"/>
  <c r="V7203" i="1" s="1"/>
  <c r="U7877" i="1" a="1"/>
  <c r="U7877" i="1" s="1"/>
  <c r="V7877" i="1" s="1"/>
  <c r="U8147" i="1" a="1"/>
  <c r="U8147" i="1" s="1"/>
  <c r="V8147" i="1" s="1"/>
  <c r="U9067" i="1" a="1"/>
  <c r="U9067" i="1" s="1"/>
  <c r="V9067" i="1" s="1"/>
  <c r="U9346" i="1" a="1"/>
  <c r="U9346" i="1" s="1"/>
  <c r="V9346" i="1" s="1"/>
  <c r="U9454" i="1" a="1"/>
  <c r="U9454" i="1" s="1"/>
  <c r="V9454" i="1" s="1"/>
  <c r="U8620" i="1" a="1"/>
  <c r="U8620" i="1" s="1"/>
  <c r="V8620" i="1" s="1"/>
  <c r="U9616" i="1" a="1"/>
  <c r="U9616" i="1" s="1"/>
  <c r="V9616" i="1" s="1"/>
  <c r="U9748" i="1" a="1"/>
  <c r="U9748" i="1" s="1"/>
  <c r="V9748" i="1" s="1"/>
  <c r="U8554" i="1" a="1"/>
  <c r="U8554" i="1" s="1"/>
  <c r="V8554" i="1" s="1"/>
  <c r="U8798" i="1" a="1"/>
  <c r="U8798" i="1" s="1"/>
  <c r="V8798" i="1" s="1"/>
  <c r="U9125" i="1" a="1"/>
  <c r="U9125" i="1" s="1"/>
  <c r="V9125" i="1" s="1"/>
  <c r="U9289" i="1" a="1"/>
  <c r="U9289" i="1" s="1"/>
  <c r="V9289" i="1" s="1"/>
  <c r="U9665" i="1" a="1"/>
  <c r="U9665" i="1" s="1"/>
  <c r="V9665" i="1" s="1"/>
  <c r="U9054" i="1" a="1"/>
  <c r="U9054" i="1" s="1"/>
  <c r="V9054" i="1" s="1"/>
  <c r="U9687" i="1" a="1"/>
  <c r="U9687" i="1" s="1"/>
  <c r="V9687" i="1" s="1"/>
  <c r="U151" i="1" a="1"/>
  <c r="U151" i="1" s="1"/>
  <c r="V151" i="1" s="1"/>
  <c r="U223" i="1" a="1"/>
  <c r="U223" i="1" s="1"/>
  <c r="V223" i="1" s="1"/>
  <c r="U541" i="1" a="1"/>
  <c r="U541" i="1" s="1"/>
  <c r="V541" i="1" s="1"/>
  <c r="U522" i="1" a="1"/>
  <c r="U522" i="1" s="1"/>
  <c r="V522" i="1" s="1"/>
  <c r="U477" i="1" a="1"/>
  <c r="U477" i="1" s="1"/>
  <c r="V477" i="1" s="1"/>
  <c r="U23" i="1" a="1"/>
  <c r="U23" i="1" s="1"/>
  <c r="V23" i="1" s="1"/>
  <c r="U371" i="1" a="1"/>
  <c r="U371" i="1" s="1"/>
  <c r="V371" i="1" s="1"/>
  <c r="U524" i="1" a="1"/>
  <c r="U524" i="1" s="1"/>
  <c r="V524" i="1" s="1"/>
  <c r="U48" i="1" a="1"/>
  <c r="U48" i="1" s="1"/>
  <c r="V48" i="1" s="1"/>
  <c r="U276" i="1" a="1"/>
  <c r="U276" i="1" s="1"/>
  <c r="V276" i="1" s="1"/>
  <c r="U133" i="1" a="1"/>
  <c r="U133" i="1" s="1"/>
  <c r="V133" i="1" s="1"/>
  <c r="U480" i="1" a="1"/>
  <c r="U480" i="1" s="1"/>
  <c r="V480" i="1" s="1"/>
  <c r="U636" i="1" a="1"/>
  <c r="U636" i="1" s="1"/>
  <c r="V636" i="1" s="1"/>
  <c r="U88" i="1" a="1"/>
  <c r="U88" i="1" s="1"/>
  <c r="V88" i="1" s="1"/>
  <c r="U560" i="1" a="1"/>
  <c r="U560" i="1" s="1"/>
  <c r="V560" i="1" s="1"/>
  <c r="U647" i="1" a="1"/>
  <c r="U647" i="1" s="1"/>
  <c r="V647" i="1" s="1"/>
  <c r="U1209" i="1" a="1"/>
  <c r="U1209" i="1" s="1"/>
  <c r="V1209" i="1" s="1"/>
  <c r="U1431" i="1" a="1"/>
  <c r="U1431" i="1" s="1"/>
  <c r="V1431" i="1" s="1"/>
  <c r="U738" i="1" a="1"/>
  <c r="U738" i="1" s="1"/>
  <c r="V738" i="1" s="1"/>
  <c r="U1010" i="1" a="1"/>
  <c r="U1010" i="1" s="1"/>
  <c r="V1010" i="1" s="1"/>
  <c r="U1151" i="1" a="1"/>
  <c r="U1151" i="1" s="1"/>
  <c r="V1151" i="1" s="1"/>
  <c r="U1210" i="1" a="1"/>
  <c r="U1210" i="1" s="1"/>
  <c r="V1210" i="1" s="1"/>
  <c r="U1537" i="1" a="1"/>
  <c r="U1537" i="1" s="1"/>
  <c r="V1537" i="1" s="1"/>
  <c r="U892" i="1" a="1"/>
  <c r="U892" i="1" s="1"/>
  <c r="V892" i="1" s="1"/>
  <c r="U1191" i="1" a="1"/>
  <c r="U1191" i="1" s="1"/>
  <c r="V1191" i="1" s="1"/>
  <c r="U753" i="1" a="1"/>
  <c r="U753" i="1" s="1"/>
  <c r="V753" i="1" s="1"/>
  <c r="U161" i="1" a="1"/>
  <c r="U161" i="1" s="1"/>
  <c r="V161" i="1" s="1"/>
  <c r="U1084" i="1" a="1"/>
  <c r="U1084" i="1" s="1"/>
  <c r="V1084" i="1" s="1"/>
  <c r="U1272" i="1" a="1"/>
  <c r="U1272" i="1" s="1"/>
  <c r="V1272" i="1" s="1"/>
  <c r="U1385" i="1" a="1"/>
  <c r="U1385" i="1" s="1"/>
  <c r="V1385" i="1" s="1"/>
  <c r="U1487" i="1" a="1"/>
  <c r="U1487" i="1" s="1"/>
  <c r="V1487" i="1" s="1"/>
  <c r="U950" i="1" a="1"/>
  <c r="U950" i="1" s="1"/>
  <c r="V950" i="1" s="1"/>
  <c r="U1193" i="1" a="1"/>
  <c r="U1193" i="1" s="1"/>
  <c r="V1193" i="1" s="1"/>
  <c r="U910" i="1" a="1"/>
  <c r="U910" i="1" s="1"/>
  <c r="V910" i="1" s="1"/>
  <c r="U1315" i="1" a="1"/>
  <c r="U1315" i="1" s="1"/>
  <c r="V1315" i="1" s="1"/>
  <c r="U1226" i="1" a="1"/>
  <c r="U1226" i="1" s="1"/>
  <c r="V1226" i="1" s="1"/>
  <c r="U1305" i="1" a="1"/>
  <c r="U1305" i="1" s="1"/>
  <c r="V1305" i="1" s="1"/>
  <c r="U900" i="1" a="1"/>
  <c r="U900" i="1" s="1"/>
  <c r="V900" i="1" s="1"/>
  <c r="U1018" i="1" a="1"/>
  <c r="U1018" i="1" s="1"/>
  <c r="V1018" i="1" s="1"/>
  <c r="U1429" i="1" a="1"/>
  <c r="U1429" i="1" s="1"/>
  <c r="V1429" i="1" s="1"/>
  <c r="U1449" i="1" a="1"/>
  <c r="U1449" i="1" s="1"/>
  <c r="V1449" i="1" s="1"/>
  <c r="U2066" i="1" a="1"/>
  <c r="U2066" i="1" s="1"/>
  <c r="V2066" i="1" s="1"/>
  <c r="U2106" i="1" a="1"/>
  <c r="U2106" i="1" s="1"/>
  <c r="V2106" i="1" s="1"/>
  <c r="U2225" i="1" a="1"/>
  <c r="U2225" i="1" s="1"/>
  <c r="V2225" i="1" s="1"/>
  <c r="U1619" i="1" a="1"/>
  <c r="U1619" i="1" s="1"/>
  <c r="V1619" i="1" s="1"/>
  <c r="U1986" i="1" a="1"/>
  <c r="U1986" i="1" s="1"/>
  <c r="V1986" i="1" s="1"/>
  <c r="U2248" i="1" a="1"/>
  <c r="U2248" i="1" s="1"/>
  <c r="V2248" i="1" s="1"/>
  <c r="U2277" i="1" a="1"/>
  <c r="U2277" i="1" s="1"/>
  <c r="V2277" i="1" s="1"/>
  <c r="U2318" i="1" a="1"/>
  <c r="U2318" i="1" s="1"/>
  <c r="V2318" i="1" s="1"/>
  <c r="U1649" i="1" a="1"/>
  <c r="U1649" i="1" s="1"/>
  <c r="V1649" i="1" s="1"/>
  <c r="U1758" i="1" a="1"/>
  <c r="U1758" i="1" s="1"/>
  <c r="V1758" i="1" s="1"/>
  <c r="U2120" i="1" a="1"/>
  <c r="U2120" i="1" s="1"/>
  <c r="V2120" i="1" s="1"/>
  <c r="U1658" i="1" a="1"/>
  <c r="U1658" i="1" s="1"/>
  <c r="V1658" i="1" s="1"/>
  <c r="U2070" i="1" a="1"/>
  <c r="U2070" i="1" s="1"/>
  <c r="V2070" i="1" s="1"/>
  <c r="U1642" i="1" a="1"/>
  <c r="U1642" i="1" s="1"/>
  <c r="V1642" i="1" s="1"/>
  <c r="U1944" i="1" a="1"/>
  <c r="U1944" i="1" s="1"/>
  <c r="V1944" i="1" s="1"/>
  <c r="U1935" i="1" a="1"/>
  <c r="U1935" i="1" s="1"/>
  <c r="V1935" i="1" s="1"/>
  <c r="U1530" i="1" a="1"/>
  <c r="U1530" i="1" s="1"/>
  <c r="V1530" i="1" s="1"/>
  <c r="U1662" i="1" a="1"/>
  <c r="U1662" i="1" s="1"/>
  <c r="V1662" i="1" s="1"/>
  <c r="U1682" i="1" a="1"/>
  <c r="U1682" i="1" s="1"/>
  <c r="V1682" i="1" s="1"/>
  <c r="U2104" i="1" a="1"/>
  <c r="U2104" i="1" s="1"/>
  <c r="V2104" i="1" s="1"/>
  <c r="U1743" i="1" a="1"/>
  <c r="U1743" i="1" s="1"/>
  <c r="V1743" i="1" s="1"/>
  <c r="U2336" i="1" a="1"/>
  <c r="U2336" i="1" s="1"/>
  <c r="V2336" i="1" s="1"/>
  <c r="U2642" i="1" a="1"/>
  <c r="U2642" i="1" s="1"/>
  <c r="V2642" i="1" s="1"/>
  <c r="U2662" i="1" a="1"/>
  <c r="U2662" i="1" s="1"/>
  <c r="V2662" i="1" s="1"/>
  <c r="U2756" i="1" a="1"/>
  <c r="U2756" i="1" s="1"/>
  <c r="V2756" i="1" s="1"/>
  <c r="U2837" i="1" a="1"/>
  <c r="U2837" i="1" s="1"/>
  <c r="V2837" i="1" s="1"/>
  <c r="U2879" i="1" a="1"/>
  <c r="U2879" i="1" s="1"/>
  <c r="V2879" i="1" s="1"/>
  <c r="U2911" i="1" a="1"/>
  <c r="U2911" i="1" s="1"/>
  <c r="V2911" i="1" s="1"/>
  <c r="U2869" i="1" a="1"/>
  <c r="U2869" i="1" s="1"/>
  <c r="V2869" i="1" s="1"/>
  <c r="U2949" i="1" a="1"/>
  <c r="U2949" i="1" s="1"/>
  <c r="V2949" i="1" s="1"/>
  <c r="U2425" i="1" a="1"/>
  <c r="U2425" i="1" s="1"/>
  <c r="V2425" i="1" s="1"/>
  <c r="U2989" i="1" a="1"/>
  <c r="U2989" i="1" s="1"/>
  <c r="V2989" i="1" s="1"/>
  <c r="U3070" i="1" a="1"/>
  <c r="U3070" i="1" s="1"/>
  <c r="V3070" i="1" s="1"/>
  <c r="U2487" i="1" a="1"/>
  <c r="U2487" i="1" s="1"/>
  <c r="V2487" i="1" s="1"/>
  <c r="U3001" i="1" a="1"/>
  <c r="U3001" i="1" s="1"/>
  <c r="V3001" i="1" s="1"/>
  <c r="U2594" i="1" a="1"/>
  <c r="U2594" i="1" s="1"/>
  <c r="V2594" i="1" s="1"/>
  <c r="U3079" i="1" a="1"/>
  <c r="U3079" i="1" s="1"/>
  <c r="V3079" i="1" s="1"/>
  <c r="U2510" i="1" a="1"/>
  <c r="U2510" i="1" s="1"/>
  <c r="V2510" i="1" s="1"/>
  <c r="U2626" i="1" a="1"/>
  <c r="U2626" i="1" s="1"/>
  <c r="V2626" i="1" s="1"/>
  <c r="U2781" i="1" a="1"/>
  <c r="U2781" i="1" s="1"/>
  <c r="V2781" i="1" s="1"/>
  <c r="U2551" i="1" a="1"/>
  <c r="U2551" i="1" s="1"/>
  <c r="V2551" i="1" s="1"/>
  <c r="U2502" i="1" a="1"/>
  <c r="U2502" i="1" s="1"/>
  <c r="V2502" i="1" s="1"/>
  <c r="U2724" i="1" a="1"/>
  <c r="U2724" i="1" s="1"/>
  <c r="V2724" i="1" s="1"/>
  <c r="U2927" i="1" a="1"/>
  <c r="U2927" i="1" s="1"/>
  <c r="V2927" i="1" s="1"/>
  <c r="U2315" i="1" a="1"/>
  <c r="U2315" i="1" s="1"/>
  <c r="V2315" i="1" s="1"/>
  <c r="U2566" i="1" a="1"/>
  <c r="U2566" i="1" s="1"/>
  <c r="V2566" i="1" s="1"/>
  <c r="U2996" i="1" a="1"/>
  <c r="U2996" i="1" s="1"/>
  <c r="V2996" i="1" s="1"/>
  <c r="U3625" i="1" a="1"/>
  <c r="U3625" i="1" s="1"/>
  <c r="V3625" i="1" s="1"/>
  <c r="U3637" i="1" a="1"/>
  <c r="U3637" i="1" s="1"/>
  <c r="V3637" i="1" s="1"/>
  <c r="U3860" i="1" a="1"/>
  <c r="U3860" i="1" s="1"/>
  <c r="V3860" i="1" s="1"/>
  <c r="U3436" i="1" a="1"/>
  <c r="U3436" i="1" s="1"/>
  <c r="V3436" i="1" s="1"/>
  <c r="U3638" i="1" a="1"/>
  <c r="U3638" i="1" s="1"/>
  <c r="V3638" i="1" s="1"/>
  <c r="U3852" i="1" a="1"/>
  <c r="U3852" i="1" s="1"/>
  <c r="V3852" i="1" s="1"/>
  <c r="U3677" i="1" a="1"/>
  <c r="U3677" i="1" s="1"/>
  <c r="V3677" i="1" s="1"/>
  <c r="U3800" i="1" a="1"/>
  <c r="U3800" i="1" s="1"/>
  <c r="V3800" i="1" s="1"/>
  <c r="U3908" i="1" a="1"/>
  <c r="U3908" i="1" s="1"/>
  <c r="V3908" i="1" s="1"/>
  <c r="U3887" i="1" a="1"/>
  <c r="U3887" i="1" s="1"/>
  <c r="V3887" i="1" s="1"/>
  <c r="U3252" i="1" a="1"/>
  <c r="U3252" i="1" s="1"/>
  <c r="V3252" i="1" s="1"/>
  <c r="U3410" i="1" a="1"/>
  <c r="U3410" i="1" s="1"/>
  <c r="V3410" i="1" s="1"/>
  <c r="U3930" i="1" a="1"/>
  <c r="U3930" i="1" s="1"/>
  <c r="V3930" i="1" s="1"/>
  <c r="U3560" i="1" a="1"/>
  <c r="U3560" i="1" s="1"/>
  <c r="V3560" i="1" s="1"/>
  <c r="U3704" i="1" a="1"/>
  <c r="U3704" i="1" s="1"/>
  <c r="V3704" i="1" s="1"/>
  <c r="U3792" i="1" a="1"/>
  <c r="U3792" i="1" s="1"/>
  <c r="V3792" i="1" s="1"/>
  <c r="U3931" i="1" a="1"/>
  <c r="U3931" i="1" s="1"/>
  <c r="V3931" i="1" s="1"/>
  <c r="U3760" i="1" a="1"/>
  <c r="U3760" i="1" s="1"/>
  <c r="V3760" i="1" s="1"/>
  <c r="U3456" i="1" a="1"/>
  <c r="U3456" i="1" s="1"/>
  <c r="V3456" i="1" s="1"/>
  <c r="U4570" i="1" a="1"/>
  <c r="U4570" i="1" s="1"/>
  <c r="V4570" i="1" s="1"/>
  <c r="U4683" i="1" a="1"/>
  <c r="U4683" i="1" s="1"/>
  <c r="V4683" i="1" s="1"/>
  <c r="U4171" i="1" a="1"/>
  <c r="U4171" i="1" s="1"/>
  <c r="V4171" i="1" s="1"/>
  <c r="U4142" i="1" a="1"/>
  <c r="U4142" i="1" s="1"/>
  <c r="V4142" i="1" s="1"/>
  <c r="U4685" i="1" a="1"/>
  <c r="U4685" i="1" s="1"/>
  <c r="V4685" i="1" s="1"/>
  <c r="U4725" i="1" a="1"/>
  <c r="U4725" i="1" s="1"/>
  <c r="V4725" i="1" s="1"/>
  <c r="U4173" i="1" a="1"/>
  <c r="U4173" i="1" s="1"/>
  <c r="V4173" i="1" s="1"/>
  <c r="U4466" i="1" a="1"/>
  <c r="U4466" i="1" s="1"/>
  <c r="V4466" i="1" s="1"/>
  <c r="U4322" i="1" a="1"/>
  <c r="U4322" i="1" s="1"/>
  <c r="V4322" i="1" s="1"/>
  <c r="U4513" i="1" a="1"/>
  <c r="U4513" i="1" s="1"/>
  <c r="V4513" i="1" s="1"/>
  <c r="U4640" i="1" a="1"/>
  <c r="U4640" i="1" s="1"/>
  <c r="V4640" i="1" s="1"/>
  <c r="U4124" i="1" a="1"/>
  <c r="U4124" i="1" s="1"/>
  <c r="V4124" i="1" s="1"/>
  <c r="U4302" i="1" a="1"/>
  <c r="U4302" i="1" s="1"/>
  <c r="V4302" i="1" s="1"/>
  <c r="U4595" i="1" a="1"/>
  <c r="U4595" i="1" s="1"/>
  <c r="V4595" i="1" s="1"/>
  <c r="U4228" i="1" a="1"/>
  <c r="U4228" i="1" s="1"/>
  <c r="V4228" i="1" s="1"/>
  <c r="U4282" i="1" a="1"/>
  <c r="U4282" i="1" s="1"/>
  <c r="V4282" i="1" s="1"/>
  <c r="U4460" i="1" a="1"/>
  <c r="U4460" i="1" s="1"/>
  <c r="V4460" i="1" s="1"/>
  <c r="U4641" i="1" a="1"/>
  <c r="U4641" i="1" s="1"/>
  <c r="V4641" i="1" s="1"/>
  <c r="U4177" i="1" a="1"/>
  <c r="U4177" i="1" s="1"/>
  <c r="V4177" i="1" s="1"/>
  <c r="U4326" i="1" a="1"/>
  <c r="U4326" i="1" s="1"/>
  <c r="V4326" i="1" s="1"/>
  <c r="U4355" i="1" a="1"/>
  <c r="U4355" i="1" s="1"/>
  <c r="V4355" i="1" s="1"/>
  <c r="U4714" i="1" a="1"/>
  <c r="U4714" i="1" s="1"/>
  <c r="V4714" i="1" s="1"/>
  <c r="U4899" i="1" a="1"/>
  <c r="U4899" i="1" s="1"/>
  <c r="V4899" i="1" s="1"/>
  <c r="U4860" i="1" a="1"/>
  <c r="U4860" i="1" s="1"/>
  <c r="V4860" i="1" s="1"/>
  <c r="U5156" i="1" a="1"/>
  <c r="U5156" i="1" s="1"/>
  <c r="V5156" i="1" s="1"/>
  <c r="U5624" i="1" a="1"/>
  <c r="U5624" i="1" s="1"/>
  <c r="V5624" i="1" s="1"/>
  <c r="U5765" i="1" a="1"/>
  <c r="U5765" i="1" s="1"/>
  <c r="V5765" i="1" s="1"/>
  <c r="U5063" i="1" a="1"/>
  <c r="U5063" i="1" s="1"/>
  <c r="V5063" i="1" s="1"/>
  <c r="U5157" i="1" a="1"/>
  <c r="U5157" i="1" s="1"/>
  <c r="V5157" i="1" s="1"/>
  <c r="U5289" i="1" a="1"/>
  <c r="U5289" i="1" s="1"/>
  <c r="V5289" i="1" s="1"/>
  <c r="U5565" i="1" a="1"/>
  <c r="U5565" i="1" s="1"/>
  <c r="V5565" i="1" s="1"/>
  <c r="U4873" i="1" a="1"/>
  <c r="U4873" i="1" s="1"/>
  <c r="V4873" i="1" s="1"/>
  <c r="U4902" i="1" a="1"/>
  <c r="U4902" i="1" s="1"/>
  <c r="V4902" i="1" s="1"/>
  <c r="U5086" i="1" a="1"/>
  <c r="U5086" i="1" s="1"/>
  <c r="V5086" i="1" s="1"/>
  <c r="U5218" i="1" a="1"/>
  <c r="U5218" i="1" s="1"/>
  <c r="V5218" i="1" s="1"/>
  <c r="U5374" i="1" a="1"/>
  <c r="U5374" i="1" s="1"/>
  <c r="V5374" i="1" s="1"/>
  <c r="U5434" i="1" a="1"/>
  <c r="U5434" i="1" s="1"/>
  <c r="V5434" i="1" s="1"/>
  <c r="U4813" i="1" a="1"/>
  <c r="U4813" i="1" s="1"/>
  <c r="V4813" i="1" s="1"/>
  <c r="U4943" i="1" a="1"/>
  <c r="U4943" i="1" s="1"/>
  <c r="V4943" i="1" s="1"/>
  <c r="U5351" i="1" a="1"/>
  <c r="U5351" i="1" s="1"/>
  <c r="V5351" i="1" s="1"/>
  <c r="U5209" i="1" a="1"/>
  <c r="U5209" i="1" s="1"/>
  <c r="V5209" i="1" s="1"/>
  <c r="U5245" i="1" a="1"/>
  <c r="U5245" i="1" s="1"/>
  <c r="V5245" i="1" s="1"/>
  <c r="U4906" i="1" a="1"/>
  <c r="U4906" i="1" s="1"/>
  <c r="V4906" i="1" s="1"/>
  <c r="U4989" i="1" a="1"/>
  <c r="U4989" i="1" s="1"/>
  <c r="V4989" i="1" s="1"/>
  <c r="U5079" i="1" a="1"/>
  <c r="U5079" i="1" s="1"/>
  <c r="V5079" i="1" s="1"/>
  <c r="U5151" i="1" a="1"/>
  <c r="U5151" i="1" s="1"/>
  <c r="V5151" i="1" s="1"/>
  <c r="U5595" i="1" a="1"/>
  <c r="U5595" i="1" s="1"/>
  <c r="V5595" i="1" s="1"/>
  <c r="U4969" i="1" a="1"/>
  <c r="U4969" i="1" s="1"/>
  <c r="V4969" i="1" s="1"/>
  <c r="U5416" i="1" a="1"/>
  <c r="U5416" i="1" s="1"/>
  <c r="V5416" i="1" s="1"/>
  <c r="U5596" i="1" a="1"/>
  <c r="U5596" i="1" s="1"/>
  <c r="V5596" i="1" s="1"/>
  <c r="U5656" i="1" a="1"/>
  <c r="U5656" i="1" s="1"/>
  <c r="V5656" i="1" s="1"/>
  <c r="U5668" i="1" a="1"/>
  <c r="U5668" i="1" s="1"/>
  <c r="V5668" i="1" s="1"/>
  <c r="U5489" i="1" a="1"/>
  <c r="U5489" i="1" s="1"/>
  <c r="V5489" i="1" s="1"/>
  <c r="U5750" i="1" a="1"/>
  <c r="U5750" i="1" s="1"/>
  <c r="V5750" i="1" s="1"/>
  <c r="U4858" i="1" a="1"/>
  <c r="U4858" i="1" s="1"/>
  <c r="V4858" i="1" s="1"/>
  <c r="U5051" i="1" a="1"/>
  <c r="U5051" i="1" s="1"/>
  <c r="V5051" i="1" s="1"/>
  <c r="U5478" i="1" a="1"/>
  <c r="U5478" i="1" s="1"/>
  <c r="V5478" i="1" s="1"/>
  <c r="U6460" i="1" a="1"/>
  <c r="U6460" i="1" s="1"/>
  <c r="V6460" i="1" s="1"/>
  <c r="U6549" i="1" a="1"/>
  <c r="U6549" i="1" s="1"/>
  <c r="V6549" i="1" s="1"/>
  <c r="U5971" i="1" a="1"/>
  <c r="U5971" i="1" s="1"/>
  <c r="V5971" i="1" s="1"/>
  <c r="U6197" i="1" a="1"/>
  <c r="U6197" i="1" s="1"/>
  <c r="V6197" i="1" s="1"/>
  <c r="U5900" i="1" a="1"/>
  <c r="U5900" i="1" s="1"/>
  <c r="V5900" i="1" s="1"/>
  <c r="U6015" i="1" a="1"/>
  <c r="U6015" i="1" s="1"/>
  <c r="V6015" i="1" s="1"/>
  <c r="U6081" i="1" a="1"/>
  <c r="U6081" i="1" s="1"/>
  <c r="V6081" i="1" s="1"/>
  <c r="U6442" i="1" a="1"/>
  <c r="U6442" i="1" s="1"/>
  <c r="V6442" i="1" s="1"/>
  <c r="U5844" i="1" a="1"/>
  <c r="U5844" i="1" s="1"/>
  <c r="V5844" i="1" s="1"/>
  <c r="U6165" i="1" a="1"/>
  <c r="U6165" i="1" s="1"/>
  <c r="V6165" i="1" s="1"/>
  <c r="U6354" i="1" a="1"/>
  <c r="U6354" i="1" s="1"/>
  <c r="V6354" i="1" s="1"/>
  <c r="U5962" i="1" a="1"/>
  <c r="U5962" i="1" s="1"/>
  <c r="V5962" i="1" s="1"/>
  <c r="U6145" i="1" a="1"/>
  <c r="U6145" i="1" s="1"/>
  <c r="V6145" i="1" s="1"/>
  <c r="U6609" i="1" a="1"/>
  <c r="U6609" i="1" s="1"/>
  <c r="V6609" i="1" s="1"/>
  <c r="U5952" i="1" a="1"/>
  <c r="U5952" i="1" s="1"/>
  <c r="V5952" i="1" s="1"/>
  <c r="U6412" i="1" a="1"/>
  <c r="U6412" i="1" s="1"/>
  <c r="V6412" i="1" s="1"/>
  <c r="U5848" i="1" a="1"/>
  <c r="U5848" i="1" s="1"/>
  <c r="V5848" i="1" s="1"/>
  <c r="U5917" i="1" a="1"/>
  <c r="U5917" i="1" s="1"/>
  <c r="V5917" i="1" s="1"/>
  <c r="U6158" i="1" a="1"/>
  <c r="U6158" i="1" s="1"/>
  <c r="V6158" i="1" s="1"/>
  <c r="U6245" i="1" a="1"/>
  <c r="U6245" i="1" s="1"/>
  <c r="V6245" i="1" s="1"/>
  <c r="U6558" i="1" a="1"/>
  <c r="U6558" i="1" s="1"/>
  <c r="V6558" i="1" s="1"/>
  <c r="U5364" i="1" a="1"/>
  <c r="U5364" i="1" s="1"/>
  <c r="V5364" i="1" s="1"/>
  <c r="U5770" i="1" a="1"/>
  <c r="U5770" i="1" s="1"/>
  <c r="V5770" i="1" s="1"/>
  <c r="U6216" i="1" a="1"/>
  <c r="U6216" i="1" s="1"/>
  <c r="V6216" i="1" s="1"/>
  <c r="U5850" i="1" a="1"/>
  <c r="U5850" i="1" s="1"/>
  <c r="V5850" i="1" s="1"/>
  <c r="U6662" i="1" a="1"/>
  <c r="U6662" i="1" s="1"/>
  <c r="V6662" i="1" s="1"/>
  <c r="U7383" i="1" a="1"/>
  <c r="U7383" i="1" s="1"/>
  <c r="V7383" i="1" s="1"/>
  <c r="U7868" i="1" a="1"/>
  <c r="U7868" i="1" s="1"/>
  <c r="V7868" i="1" s="1"/>
  <c r="U7947" i="1" a="1"/>
  <c r="U7947" i="1" s="1"/>
  <c r="V7947" i="1" s="1"/>
  <c r="U8060" i="1" a="1"/>
  <c r="U8060" i="1" s="1"/>
  <c r="V8060" i="1" s="1"/>
  <c r="U8138" i="1" a="1"/>
  <c r="U8138" i="1" s="1"/>
  <c r="V8138" i="1" s="1"/>
  <c r="U8157" i="1" a="1"/>
  <c r="U8157" i="1" s="1"/>
  <c r="V8157" i="1" s="1"/>
  <c r="U6693" i="1" a="1"/>
  <c r="U6693" i="1" s="1"/>
  <c r="V6693" i="1" s="1"/>
  <c r="U6911" i="1" a="1"/>
  <c r="U6911" i="1" s="1"/>
  <c r="V6911" i="1" s="1"/>
  <c r="U7251" i="1" a="1"/>
  <c r="U7251" i="1" s="1"/>
  <c r="V7251" i="1" s="1"/>
  <c r="U7295" i="1" a="1"/>
  <c r="U7295" i="1" s="1"/>
  <c r="V7295" i="1" s="1"/>
  <c r="U6933" i="1" a="1"/>
  <c r="U6933" i="1" s="1"/>
  <c r="V6933" i="1" s="1"/>
  <c r="U7109" i="1" a="1"/>
  <c r="U7109" i="1" s="1"/>
  <c r="V7109" i="1" s="1"/>
  <c r="U7869" i="1" a="1"/>
  <c r="U7869" i="1" s="1"/>
  <c r="V7869" i="1" s="1"/>
  <c r="U8096" i="1" a="1"/>
  <c r="U8096" i="1" s="1"/>
  <c r="V8096" i="1" s="1"/>
  <c r="U7071" i="1" a="1"/>
  <c r="U7071" i="1" s="1"/>
  <c r="V7071" i="1" s="1"/>
  <c r="U7174" i="1" a="1"/>
  <c r="U7174" i="1" s="1"/>
  <c r="V7174" i="1" s="1"/>
  <c r="U7783" i="1" a="1"/>
  <c r="U7783" i="1" s="1"/>
  <c r="V7783" i="1" s="1"/>
  <c r="U7916" i="1" a="1"/>
  <c r="U7916" i="1" s="1"/>
  <c r="V7916" i="1" s="1"/>
  <c r="U8062" i="1" a="1"/>
  <c r="U8062" i="1" s="1"/>
  <c r="V8062" i="1" s="1"/>
  <c r="U7064" i="1" a="1"/>
  <c r="U7064" i="1" s="1"/>
  <c r="V7064" i="1" s="1"/>
  <c r="U7163" i="1" a="1"/>
  <c r="U7163" i="1" s="1"/>
  <c r="V7163" i="1" s="1"/>
  <c r="U8109" i="1" a="1"/>
  <c r="U8109" i="1" s="1"/>
  <c r="V8109" i="1" s="1"/>
  <c r="U7093" i="1" a="1"/>
  <c r="U7093" i="1" s="1"/>
  <c r="V7093" i="1" s="1"/>
  <c r="U6964" i="1" a="1"/>
  <c r="U6964" i="1" s="1"/>
  <c r="V6964" i="1" s="1"/>
  <c r="U7343" i="1" a="1"/>
  <c r="U7343" i="1" s="1"/>
  <c r="V7343" i="1" s="1"/>
  <c r="U7377" i="1" a="1"/>
  <c r="U7377" i="1" s="1"/>
  <c r="V7377" i="1" s="1"/>
  <c r="U7544" i="1" a="1"/>
  <c r="U7544" i="1" s="1"/>
  <c r="V7544" i="1" s="1"/>
  <c r="U7378" i="1" a="1"/>
  <c r="U7378" i="1" s="1"/>
  <c r="V7378" i="1" s="1"/>
  <c r="U8090" i="1" a="1"/>
  <c r="U8090" i="1" s="1"/>
  <c r="V8090" i="1" s="1"/>
  <c r="U8238" i="1" a="1"/>
  <c r="U8238" i="1" s="1"/>
  <c r="V8238" i="1" s="1"/>
  <c r="U6917" i="1" a="1"/>
  <c r="U6917" i="1" s="1"/>
  <c r="V6917" i="1" s="1"/>
  <c r="U7335" i="1" a="1"/>
  <c r="U7335" i="1" s="1"/>
  <c r="V7335" i="1" s="1"/>
  <c r="U7513" i="1" a="1"/>
  <c r="U7513" i="1" s="1"/>
  <c r="V7513" i="1" s="1"/>
  <c r="U7944" i="1" a="1"/>
  <c r="U7944" i="1" s="1"/>
  <c r="V7944" i="1" s="1"/>
  <c r="U8046" i="1" a="1"/>
  <c r="U8046" i="1" s="1"/>
  <c r="V8046" i="1" s="1"/>
  <c r="U8180" i="1" a="1"/>
  <c r="U8180" i="1" s="1"/>
  <c r="V8180" i="1" s="1"/>
  <c r="U8239" i="1" a="1"/>
  <c r="U8239" i="1" s="1"/>
  <c r="V8239" i="1" s="1"/>
  <c r="U6283" i="1" a="1"/>
  <c r="U6283" i="1" s="1"/>
  <c r="V6283" i="1" s="1"/>
  <c r="U6742" i="1" a="1"/>
  <c r="U6742" i="1" s="1"/>
  <c r="V6742" i="1" s="1"/>
  <c r="U6888" i="1" a="1"/>
  <c r="U6888" i="1" s="1"/>
  <c r="V6888" i="1" s="1"/>
  <c r="U7580" i="1" a="1"/>
  <c r="U7580" i="1" s="1"/>
  <c r="V7580" i="1" s="1"/>
  <c r="U8103" i="1" a="1"/>
  <c r="U8103" i="1" s="1"/>
  <c r="V8103" i="1" s="1"/>
  <c r="U6743" i="1" a="1"/>
  <c r="U6743" i="1" s="1"/>
  <c r="V6743" i="1" s="1"/>
  <c r="U6976" i="1" a="1"/>
  <c r="U6976" i="1" s="1"/>
  <c r="V6976" i="1" s="1"/>
  <c r="U7471" i="1" a="1"/>
  <c r="U7471" i="1" s="1"/>
  <c r="V7471" i="1" s="1"/>
  <c r="U8148" i="1" a="1"/>
  <c r="U8148" i="1" s="1"/>
  <c r="V8148" i="1" s="1"/>
  <c r="U9239" i="1" a="1"/>
  <c r="U9239" i="1" s="1"/>
  <c r="V9239" i="1" s="1"/>
  <c r="U8425" i="1" a="1"/>
  <c r="U8425" i="1" s="1"/>
  <c r="V8425" i="1" s="1"/>
  <c r="U8785" i="1" a="1"/>
  <c r="U8785" i="1" s="1"/>
  <c r="V8785" i="1" s="1"/>
  <c r="U9370" i="1" a="1"/>
  <c r="U9370" i="1" s="1"/>
  <c r="V9370" i="1" s="1"/>
  <c r="U9456" i="1" a="1"/>
  <c r="U9456" i="1" s="1"/>
  <c r="V9456" i="1" s="1"/>
  <c r="U9647" i="1" a="1"/>
  <c r="U9647" i="1" s="1"/>
  <c r="V9647" i="1" s="1"/>
  <c r="U9669" i="1" a="1"/>
  <c r="U9669" i="1" s="1"/>
  <c r="V9669" i="1" s="1"/>
  <c r="U9736" i="1" a="1"/>
  <c r="U9736" i="1" s="1"/>
  <c r="V9736" i="1" s="1"/>
  <c r="U9178" i="1" a="1"/>
  <c r="U9178" i="1" s="1"/>
  <c r="V9178" i="1" s="1"/>
  <c r="U8877" i="1" a="1"/>
  <c r="U8877" i="1" s="1"/>
  <c r="V8877" i="1" s="1"/>
  <c r="U8901" i="1" a="1"/>
  <c r="U8901" i="1" s="1"/>
  <c r="V8901" i="1" s="1"/>
  <c r="U8768" i="1" a="1"/>
  <c r="U8768" i="1" s="1"/>
  <c r="V8768" i="1" s="1"/>
  <c r="U9214" i="1" a="1"/>
  <c r="U9214" i="1" s="1"/>
  <c r="V9214" i="1" s="1"/>
  <c r="U9417" i="1" a="1"/>
  <c r="U9417" i="1" s="1"/>
  <c r="V9417" i="1" s="1"/>
  <c r="U9651" i="1" a="1"/>
  <c r="U9651" i="1" s="1"/>
  <c r="V9651" i="1" s="1"/>
  <c r="U8262" i="1" a="1"/>
  <c r="U8262" i="1" s="1"/>
  <c r="V8262" i="1" s="1"/>
  <c r="U9685" i="1" a="1"/>
  <c r="U9685" i="1" s="1"/>
  <c r="V9685" i="1" s="1"/>
  <c r="U9526" i="1" a="1"/>
  <c r="U9526" i="1" s="1"/>
  <c r="V9526" i="1" s="1"/>
  <c r="U8379" i="1" a="1"/>
  <c r="U8379" i="1" s="1"/>
  <c r="V8379" i="1" s="1"/>
  <c r="U8893" i="1" a="1"/>
  <c r="U8893" i="1" s="1"/>
  <c r="V8893" i="1" s="1"/>
  <c r="U9715" i="1" a="1"/>
  <c r="U9715" i="1" s="1"/>
  <c r="V9715" i="1" s="1"/>
  <c r="U8405" i="1" a="1"/>
  <c r="U8405" i="1" s="1"/>
  <c r="V8405" i="1" s="1"/>
  <c r="U9743" i="1" a="1"/>
  <c r="U9743" i="1" s="1"/>
  <c r="V9743" i="1" s="1"/>
  <c r="U8363" i="1" a="1"/>
  <c r="U8363" i="1" s="1"/>
  <c r="V8363" i="1" s="1"/>
  <c r="U8423" i="1" a="1"/>
  <c r="U8423" i="1" s="1"/>
  <c r="V8423" i="1" s="1"/>
  <c r="U8628" i="1" a="1"/>
  <c r="U8628" i="1" s="1"/>
  <c r="V8628" i="1" s="1"/>
  <c r="U8716" i="1" a="1"/>
  <c r="U8716" i="1" s="1"/>
  <c r="V8716" i="1" s="1"/>
  <c r="U709" i="1" a="1"/>
  <c r="U709" i="1" s="1"/>
  <c r="V709" i="1" s="1"/>
  <c r="U344" i="1" a="1"/>
  <c r="U344" i="1" s="1"/>
  <c r="V344" i="1" s="1"/>
  <c r="U563" i="1" a="1"/>
  <c r="U563" i="1" s="1"/>
  <c r="V563" i="1" s="1"/>
  <c r="U288" i="1" a="1"/>
  <c r="U288" i="1" s="1"/>
  <c r="V288" i="1" s="1"/>
  <c r="U469" i="1" a="1"/>
  <c r="U469" i="1" s="1"/>
  <c r="V469" i="1" s="1"/>
  <c r="U123" i="1" a="1"/>
  <c r="U123" i="1" s="1"/>
  <c r="V123" i="1" s="1"/>
  <c r="U207" i="1" a="1"/>
  <c r="U207" i="1" s="1"/>
  <c r="V207" i="1" s="1"/>
  <c r="U16" i="1" a="1"/>
  <c r="U16" i="1" s="1"/>
  <c r="V16" i="1" s="1"/>
  <c r="U30" i="1" a="1"/>
  <c r="U30" i="1" s="1"/>
  <c r="V30" i="1" s="1"/>
  <c r="U414" i="1" a="1"/>
  <c r="U414" i="1" s="1"/>
  <c r="V414" i="1" s="1"/>
  <c r="U948" i="1" a="1"/>
  <c r="U948" i="1" s="1"/>
  <c r="V948" i="1" s="1"/>
  <c r="U816" i="1" a="1"/>
  <c r="U816" i="1" s="1"/>
  <c r="V816" i="1" s="1"/>
  <c r="U1360" i="1" a="1"/>
  <c r="U1360" i="1" s="1"/>
  <c r="V1360" i="1" s="1"/>
  <c r="U1019" i="1" a="1"/>
  <c r="U1019" i="1" s="1"/>
  <c r="V1019" i="1" s="1"/>
  <c r="U1251" i="1" a="1"/>
  <c r="U1251" i="1" s="1"/>
  <c r="V1251" i="1" s="1"/>
  <c r="U1252" i="1" a="1"/>
  <c r="U1252" i="1" s="1"/>
  <c r="V1252" i="1" s="1"/>
  <c r="U752" i="1" a="1"/>
  <c r="U752" i="1" s="1"/>
  <c r="V752" i="1" s="1"/>
  <c r="U1103" i="1" a="1"/>
  <c r="U1103" i="1" s="1"/>
  <c r="V1103" i="1" s="1"/>
  <c r="U1415" i="1" a="1"/>
  <c r="U1415" i="1" s="1"/>
  <c r="V1415" i="1" s="1"/>
  <c r="U952" i="1" a="1"/>
  <c r="U952" i="1" s="1"/>
  <c r="V952" i="1" s="1"/>
  <c r="U1511" i="1" a="1"/>
  <c r="U1511" i="1" s="1"/>
  <c r="V1511" i="1" s="1"/>
  <c r="U1522" i="1" a="1"/>
  <c r="U1522" i="1" s="1"/>
  <c r="V1522" i="1" s="1"/>
  <c r="U1380" i="1" a="1"/>
  <c r="U1380" i="1" s="1"/>
  <c r="V1380" i="1" s="1"/>
  <c r="U1820" i="1" a="1"/>
  <c r="U1820" i="1" s="1"/>
  <c r="V1820" i="1" s="1"/>
  <c r="U1878" i="1" a="1"/>
  <c r="U1878" i="1" s="1"/>
  <c r="V1878" i="1" s="1"/>
  <c r="U1705" i="1" a="1"/>
  <c r="U1705" i="1" s="1"/>
  <c r="V1705" i="1" s="1"/>
  <c r="U1879" i="1" a="1"/>
  <c r="U1879" i="1" s="1"/>
  <c r="V1879" i="1" s="1"/>
  <c r="U1869" i="1" a="1"/>
  <c r="U1869" i="1" s="1"/>
  <c r="V1869" i="1" s="1"/>
  <c r="U2280" i="1" a="1"/>
  <c r="U2280" i="1" s="1"/>
  <c r="V2280" i="1" s="1"/>
  <c r="U1564" i="1" a="1"/>
  <c r="U1564" i="1" s="1"/>
  <c r="V1564" i="1" s="1"/>
  <c r="U2295" i="1" a="1"/>
  <c r="U2295" i="1" s="1"/>
  <c r="V2295" i="1" s="1"/>
  <c r="U2075" i="1" a="1"/>
  <c r="U2075" i="1" s="1"/>
  <c r="V2075" i="1" s="1"/>
  <c r="U2443" i="1" a="1"/>
  <c r="U2443" i="1" s="1"/>
  <c r="V2443" i="1" s="1"/>
  <c r="U2826" i="1" a="1"/>
  <c r="U2826" i="1" s="1"/>
  <c r="V2826" i="1" s="1"/>
  <c r="U2990" i="1" a="1"/>
  <c r="U2990" i="1" s="1"/>
  <c r="V2990" i="1" s="1"/>
  <c r="U2489" i="1" a="1"/>
  <c r="U2489" i="1" s="1"/>
  <c r="V2489" i="1" s="1"/>
  <c r="U2573" i="1" a="1"/>
  <c r="U2573" i="1" s="1"/>
  <c r="V2573" i="1" s="1"/>
  <c r="U2419" i="1" a="1"/>
  <c r="U2419" i="1" s="1"/>
  <c r="V2419" i="1" s="1"/>
  <c r="U3045" i="1" a="1"/>
  <c r="U3045" i="1" s="1"/>
  <c r="V3045" i="1" s="1"/>
  <c r="U3065" i="1" a="1"/>
  <c r="U3065" i="1" s="1"/>
  <c r="V3065" i="1" s="1"/>
  <c r="U2483" i="1" a="1"/>
  <c r="U2483" i="1" s="1"/>
  <c r="V2483" i="1" s="1"/>
  <c r="U3776" i="1" a="1"/>
  <c r="U3776" i="1" s="1"/>
  <c r="V3776" i="1" s="1"/>
  <c r="U3486" i="1" a="1"/>
  <c r="U3486" i="1" s="1"/>
  <c r="V3486" i="1" s="1"/>
  <c r="U3343" i="1" a="1"/>
  <c r="U3343" i="1" s="1"/>
  <c r="V3343" i="1" s="1"/>
  <c r="U3801" i="1" a="1"/>
  <c r="U3801" i="1" s="1"/>
  <c r="V3801" i="1" s="1"/>
  <c r="U3716" i="1" a="1"/>
  <c r="U3716" i="1" s="1"/>
  <c r="V3716" i="1" s="1"/>
  <c r="U3920" i="1" a="1"/>
  <c r="U3920" i="1" s="1"/>
  <c r="V3920" i="1" s="1"/>
  <c r="U3502" i="1" a="1"/>
  <c r="U3502" i="1" s="1"/>
  <c r="V3502" i="1" s="1"/>
  <c r="U4275" i="1" a="1"/>
  <c r="U4275" i="1" s="1"/>
  <c r="V4275" i="1" s="1"/>
  <c r="U4600" i="1" a="1"/>
  <c r="U4600" i="1" s="1"/>
  <c r="V4600" i="1" s="1"/>
  <c r="U4297" i="1" a="1"/>
  <c r="U4297" i="1" s="1"/>
  <c r="V4297" i="1" s="1"/>
  <c r="U4745" i="1" a="1"/>
  <c r="U4745" i="1" s="1"/>
  <c r="V4745" i="1" s="1"/>
  <c r="U4300" i="1" a="1"/>
  <c r="U4300" i="1" s="1"/>
  <c r="V4300" i="1" s="1"/>
  <c r="U4387" i="1" a="1"/>
  <c r="U4387" i="1" s="1"/>
  <c r="V4387" i="1" s="1"/>
  <c r="U4198" i="1" a="1"/>
  <c r="U4198" i="1" s="1"/>
  <c r="V4198" i="1" s="1"/>
  <c r="U4496" i="1" a="1"/>
  <c r="U4496" i="1" s="1"/>
  <c r="V4496" i="1" s="1"/>
  <c r="U4515" i="1" a="1"/>
  <c r="U4515" i="1" s="1"/>
  <c r="V4515" i="1" s="1"/>
  <c r="U4315" i="1" a="1"/>
  <c r="U4315" i="1" s="1"/>
  <c r="V4315" i="1" s="1"/>
  <c r="U4557" i="1" a="1"/>
  <c r="U4557" i="1" s="1"/>
  <c r="V4557" i="1" s="1"/>
  <c r="U4722" i="1" a="1"/>
  <c r="U4722" i="1" s="1"/>
  <c r="V4722" i="1" s="1"/>
  <c r="U5041" i="1" a="1"/>
  <c r="U5041" i="1" s="1"/>
  <c r="V5041" i="1" s="1"/>
  <c r="U5240" i="1" a="1"/>
  <c r="U5240" i="1" s="1"/>
  <c r="V5240" i="1" s="1"/>
  <c r="U4796" i="1" a="1"/>
  <c r="U4796" i="1" s="1"/>
  <c r="V4796" i="1" s="1"/>
  <c r="U5278" i="1" a="1"/>
  <c r="U5278" i="1" s="1"/>
  <c r="V5278" i="1" s="1"/>
  <c r="U5701" i="1" a="1"/>
  <c r="U5701" i="1" s="1"/>
  <c r="V5701" i="1" s="1"/>
  <c r="U5236" i="1" a="1"/>
  <c r="U5236" i="1" s="1"/>
  <c r="V5236" i="1" s="1"/>
  <c r="U5548" i="1" a="1"/>
  <c r="U5548" i="1" s="1"/>
  <c r="V5548" i="1" s="1"/>
  <c r="U5632" i="1" a="1"/>
  <c r="U5632" i="1" s="1"/>
  <c r="V5632" i="1" s="1"/>
  <c r="U5465" i="1" a="1"/>
  <c r="U5465" i="1" s="1"/>
  <c r="V5465" i="1" s="1"/>
  <c r="U5250" i="1" a="1"/>
  <c r="U5250" i="1" s="1"/>
  <c r="V5250" i="1" s="1"/>
  <c r="U5828" i="1" a="1"/>
  <c r="U5828" i="1" s="1"/>
  <c r="V5828" i="1" s="1"/>
  <c r="U5876" i="1" a="1"/>
  <c r="U5876" i="1" s="1"/>
  <c r="V5876" i="1" s="1"/>
  <c r="U6293" i="1" a="1"/>
  <c r="U6293" i="1" s="1"/>
  <c r="V6293" i="1" s="1"/>
  <c r="U5664" i="1" a="1"/>
  <c r="U5664" i="1" s="1"/>
  <c r="V5664" i="1" s="1"/>
  <c r="U8003" i="1" a="1"/>
  <c r="U8003" i="1" s="1"/>
  <c r="V8003" i="1" s="1"/>
  <c r="U8174" i="1" a="1"/>
  <c r="U8174" i="1" s="1"/>
  <c r="V8174" i="1" s="1"/>
  <c r="U7914" i="1" a="1"/>
  <c r="U7914" i="1" s="1"/>
  <c r="V7914" i="1" s="1"/>
  <c r="U8149" i="1" a="1"/>
  <c r="U8149" i="1" s="1"/>
  <c r="V8149" i="1" s="1"/>
  <c r="U6652" i="1" a="1"/>
  <c r="U6652" i="1" s="1"/>
  <c r="V6652" i="1" s="1"/>
  <c r="U7063" i="1" a="1"/>
  <c r="U7063" i="1" s="1"/>
  <c r="V7063" i="1" s="1"/>
  <c r="U7196" i="1" a="1"/>
  <c r="U7196" i="1" s="1"/>
  <c r="V7196" i="1" s="1"/>
  <c r="U6665" i="1" a="1"/>
  <c r="U6665" i="1" s="1"/>
  <c r="V6665" i="1" s="1"/>
  <c r="U6805" i="1" a="1"/>
  <c r="U6805" i="1" s="1"/>
  <c r="V6805" i="1" s="1"/>
  <c r="U7175" i="1" a="1"/>
  <c r="U7175" i="1" s="1"/>
  <c r="V7175" i="1" s="1"/>
  <c r="U7840" i="1" a="1"/>
  <c r="U7840" i="1" s="1"/>
  <c r="V7840" i="1" s="1"/>
  <c r="U8185" i="1" a="1"/>
  <c r="U8185" i="1" s="1"/>
  <c r="V8185" i="1" s="1"/>
  <c r="U6637" i="1" a="1"/>
  <c r="U6637" i="1" s="1"/>
  <c r="V6637" i="1" s="1"/>
  <c r="U6874" i="1" a="1"/>
  <c r="U6874" i="1" s="1"/>
  <c r="V6874" i="1" s="1"/>
  <c r="U7120" i="1" a="1"/>
  <c r="U7120" i="1" s="1"/>
  <c r="V7120" i="1" s="1"/>
  <c r="U7157" i="1" a="1"/>
  <c r="U7157" i="1" s="1"/>
  <c r="V7157" i="1" s="1"/>
  <c r="U7446" i="1" a="1"/>
  <c r="U7446" i="1" s="1"/>
  <c r="V7446" i="1" s="1"/>
  <c r="U7965" i="1" a="1"/>
  <c r="U7965" i="1" s="1"/>
  <c r="V7965" i="1" s="1"/>
  <c r="U6139" i="1" a="1"/>
  <c r="U6139" i="1" s="1"/>
  <c r="V6139" i="1" s="1"/>
  <c r="U6887" i="1" a="1"/>
  <c r="U6887" i="1" s="1"/>
  <c r="V6887" i="1" s="1"/>
  <c r="U7052" i="1" a="1"/>
  <c r="U7052" i="1" s="1"/>
  <c r="V7052" i="1" s="1"/>
  <c r="U7624" i="1" a="1"/>
  <c r="U7624" i="1" s="1"/>
  <c r="V7624" i="1" s="1"/>
  <c r="U6839" i="1" a="1"/>
  <c r="U6839" i="1" s="1"/>
  <c r="V6839" i="1" s="1"/>
  <c r="U8173" i="1" a="1"/>
  <c r="U8173" i="1" s="1"/>
  <c r="V8173" i="1" s="1"/>
  <c r="U8424" i="1" a="1"/>
  <c r="U8424" i="1" s="1"/>
  <c r="V8424" i="1" s="1"/>
  <c r="U8717" i="1" a="1"/>
  <c r="U8717" i="1" s="1"/>
  <c r="V8717" i="1" s="1"/>
  <c r="U9046" i="1" a="1"/>
  <c r="U9046" i="1" s="1"/>
  <c r="V9046" i="1" s="1"/>
  <c r="U8375" i="1" a="1"/>
  <c r="U8375" i="1" s="1"/>
  <c r="V8375" i="1" s="1"/>
  <c r="U9242" i="1" a="1"/>
  <c r="U9242" i="1" s="1"/>
  <c r="V9242" i="1" s="1"/>
  <c r="U9037" i="1" a="1"/>
  <c r="U9037" i="1" s="1"/>
  <c r="V9037" i="1" s="1"/>
  <c r="U8624" i="1" a="1"/>
  <c r="U8624" i="1" s="1"/>
  <c r="V8624" i="1" s="1"/>
  <c r="U8701" i="1" a="1"/>
  <c r="U8701" i="1" s="1"/>
  <c r="V8701" i="1" s="1"/>
  <c r="U8789" i="1" a="1"/>
  <c r="U8789" i="1" s="1"/>
  <c r="V8789" i="1" s="1"/>
  <c r="U9751" i="1" a="1"/>
  <c r="U9751" i="1" s="1"/>
  <c r="V9751" i="1" s="1"/>
  <c r="U8310" i="1" a="1"/>
  <c r="U8310" i="1" s="1"/>
  <c r="V8310" i="1" s="1"/>
  <c r="U9643" i="1" a="1"/>
  <c r="U9643" i="1" s="1"/>
  <c r="V9643" i="1" s="1"/>
  <c r="U9752" i="1" a="1"/>
  <c r="U9752" i="1" s="1"/>
  <c r="V9752" i="1" s="1"/>
  <c r="U9064" i="1" a="1"/>
  <c r="U9064" i="1" s="1"/>
  <c r="V9064" i="1" s="1"/>
  <c r="U9065" i="1" a="1"/>
  <c r="U9065" i="1" s="1"/>
  <c r="V9065" i="1" s="1"/>
  <c r="U321" i="1" a="1"/>
  <c r="U321" i="1" s="1"/>
  <c r="V321" i="1" s="1"/>
  <c r="U612" i="1" a="1"/>
  <c r="U612" i="1" s="1"/>
  <c r="V612" i="1" s="1"/>
  <c r="U408" i="1" a="1"/>
  <c r="U408" i="1" s="1"/>
  <c r="V408" i="1" s="1"/>
  <c r="U693" i="1" a="1"/>
  <c r="U693" i="1" s="1"/>
  <c r="V693" i="1" s="1"/>
  <c r="U75" i="1" a="1"/>
  <c r="U75" i="1" s="1"/>
  <c r="V75" i="1" s="1"/>
  <c r="U364" i="1" a="1"/>
  <c r="U364" i="1" s="1"/>
  <c r="V364" i="1" s="1"/>
  <c r="U424" i="1" a="1"/>
  <c r="U424" i="1" s="1"/>
  <c r="V424" i="1" s="1"/>
  <c r="U18" i="1" a="1"/>
  <c r="U18" i="1" s="1"/>
  <c r="V18" i="1" s="1"/>
  <c r="U1289" i="1" a="1"/>
  <c r="U1289" i="1" s="1"/>
  <c r="V1289" i="1" s="1"/>
  <c r="U1329" i="1" a="1"/>
  <c r="U1329" i="1" s="1"/>
  <c r="V1329" i="1" s="1"/>
  <c r="U710" i="1" a="1"/>
  <c r="U710" i="1" s="1"/>
  <c r="V710" i="1" s="1"/>
  <c r="U1199" i="1" a="1"/>
  <c r="U1199" i="1" s="1"/>
  <c r="V1199" i="1" s="1"/>
  <c r="U1011" i="1" a="1"/>
  <c r="U1011" i="1" s="1"/>
  <c r="V1011" i="1" s="1"/>
  <c r="U1363" i="1" a="1"/>
  <c r="U1363" i="1" s="1"/>
  <c r="V1363" i="1" s="1"/>
  <c r="U809" i="1" a="1"/>
  <c r="U809" i="1" s="1"/>
  <c r="V809" i="1" s="1"/>
  <c r="U1123" i="1" a="1"/>
  <c r="U1123" i="1" s="1"/>
  <c r="V1123" i="1" s="1"/>
  <c r="U1396" i="1" a="1"/>
  <c r="U1396" i="1" s="1"/>
  <c r="V1396" i="1" s="1"/>
  <c r="U880" i="1" a="1"/>
  <c r="U880" i="1" s="1"/>
  <c r="V880" i="1" s="1"/>
  <c r="U1398" i="1" a="1"/>
  <c r="U1398" i="1" s="1"/>
  <c r="V1398" i="1" s="1"/>
  <c r="U1457" i="1" a="1"/>
  <c r="U1457" i="1" s="1"/>
  <c r="V1457" i="1" s="1"/>
  <c r="U1489" i="1" a="1"/>
  <c r="U1489" i="1" s="1"/>
  <c r="V1489" i="1" s="1"/>
  <c r="U1125" i="1" a="1"/>
  <c r="U1125" i="1" s="1"/>
  <c r="V1125" i="1" s="1"/>
  <c r="U1136" i="1" a="1"/>
  <c r="U1136" i="1" s="1"/>
  <c r="V1136" i="1" s="1"/>
  <c r="U1275" i="1" a="1"/>
  <c r="U1275" i="1" s="1"/>
  <c r="V1275" i="1" s="1"/>
  <c r="U843" i="1" a="1"/>
  <c r="U843" i="1" s="1"/>
  <c r="V843" i="1" s="1"/>
  <c r="U1389" i="1" a="1"/>
  <c r="U1389" i="1" s="1"/>
  <c r="V1389" i="1" s="1"/>
  <c r="U1448" i="1" a="1"/>
  <c r="U1448" i="1" s="1"/>
  <c r="V1448" i="1" s="1"/>
  <c r="U1536" i="1" a="1"/>
  <c r="U1536" i="1" s="1"/>
  <c r="V1536" i="1" s="1"/>
  <c r="U1736" i="1" a="1"/>
  <c r="U1736" i="1" s="1"/>
  <c r="V1736" i="1" s="1"/>
  <c r="U2016" i="1" a="1"/>
  <c r="U2016" i="1" s="1"/>
  <c r="V2016" i="1" s="1"/>
  <c r="U1737" i="1" a="1"/>
  <c r="U1737" i="1" s="1"/>
  <c r="V1737" i="1" s="1"/>
  <c r="U1583" i="1" a="1"/>
  <c r="U1583" i="1" s="1"/>
  <c r="V1583" i="1" s="1"/>
  <c r="U2291" i="1" a="1"/>
  <c r="U2291" i="1" s="1"/>
  <c r="V2291" i="1" s="1"/>
  <c r="U2111" i="1" a="1"/>
  <c r="U2111" i="1" s="1"/>
  <c r="V2111" i="1" s="1"/>
  <c r="U2270" i="1" a="1"/>
  <c r="U2270" i="1" s="1"/>
  <c r="V2270" i="1" s="1"/>
  <c r="U2020" i="1" a="1"/>
  <c r="U2020" i="1" s="1"/>
  <c r="V2020" i="1" s="1"/>
  <c r="U1834" i="1" a="1"/>
  <c r="U1834" i="1" s="1"/>
  <c r="V1834" i="1" s="1"/>
  <c r="U2272" i="1" a="1"/>
  <c r="U2272" i="1" s="1"/>
  <c r="V2272" i="1" s="1"/>
  <c r="U1753" i="1" a="1"/>
  <c r="U1753" i="1" s="1"/>
  <c r="V1753" i="1" s="1"/>
  <c r="U1846" i="1" a="1"/>
  <c r="U1846" i="1" s="1"/>
  <c r="V1846" i="1" s="1"/>
  <c r="U2474" i="1" a="1"/>
  <c r="U2474" i="1" s="1"/>
  <c r="V2474" i="1" s="1"/>
  <c r="U2704" i="1" a="1"/>
  <c r="U2704" i="1" s="1"/>
  <c r="V2704" i="1" s="1"/>
  <c r="U2867" i="1" a="1"/>
  <c r="U2867" i="1" s="1"/>
  <c r="V2867" i="1" s="1"/>
  <c r="U2568" i="1" a="1"/>
  <c r="U2568" i="1" s="1"/>
  <c r="V2568" i="1" s="1"/>
  <c r="U2847" i="1" a="1"/>
  <c r="U2847" i="1" s="1"/>
  <c r="V2847" i="1" s="1"/>
  <c r="U2868" i="1" a="1"/>
  <c r="U2868" i="1" s="1"/>
  <c r="V2868" i="1" s="1"/>
  <c r="U2535" i="1" a="1"/>
  <c r="U2535" i="1" s="1"/>
  <c r="V2535" i="1" s="1"/>
  <c r="U2536" i="1" a="1"/>
  <c r="U2536" i="1" s="1"/>
  <c r="V2536" i="1" s="1"/>
  <c r="U2559" i="1" a="1"/>
  <c r="U2559" i="1" s="1"/>
  <c r="V2559" i="1" s="1"/>
  <c r="U2298" i="1" a="1"/>
  <c r="U2298" i="1" s="1"/>
  <c r="V2298" i="1" s="1"/>
  <c r="U3043" i="1" a="1"/>
  <c r="U3043" i="1" s="1"/>
  <c r="V3043" i="1" s="1"/>
  <c r="U2992" i="1" a="1"/>
  <c r="U2992" i="1" s="1"/>
  <c r="V2992" i="1" s="1"/>
  <c r="U2586" i="1" a="1"/>
  <c r="U2586" i="1" s="1"/>
  <c r="V2586" i="1" s="1"/>
  <c r="U2804" i="1" a="1"/>
  <c r="U2804" i="1" s="1"/>
  <c r="V2804" i="1" s="1"/>
  <c r="U2310" i="1" a="1"/>
  <c r="U2310" i="1" s="1"/>
  <c r="V2310" i="1" s="1"/>
  <c r="U2472" i="1" a="1"/>
  <c r="U2472" i="1" s="1"/>
  <c r="V2472" i="1" s="1"/>
  <c r="U2587" i="1" a="1"/>
  <c r="U2587" i="1" s="1"/>
  <c r="V2587" i="1" s="1"/>
  <c r="U2907" i="1" a="1"/>
  <c r="U2907" i="1" s="1"/>
  <c r="V2907" i="1" s="1"/>
  <c r="U2975" i="1" a="1"/>
  <c r="U2975" i="1" s="1"/>
  <c r="V2975" i="1" s="1"/>
  <c r="U3288" i="1" a="1"/>
  <c r="U3288" i="1" s="1"/>
  <c r="V3288" i="1" s="1"/>
  <c r="U3469" i="1" a="1"/>
  <c r="U3469" i="1" s="1"/>
  <c r="V3469" i="1" s="1"/>
  <c r="U3405" i="1" a="1"/>
  <c r="U3405" i="1" s="1"/>
  <c r="V3405" i="1" s="1"/>
  <c r="U3808" i="1" a="1"/>
  <c r="U3808" i="1" s="1"/>
  <c r="V3808" i="1" s="1"/>
  <c r="U3711" i="1" a="1"/>
  <c r="U3711" i="1" s="1"/>
  <c r="V3711" i="1" s="1"/>
  <c r="U3948" i="1" a="1"/>
  <c r="U3948" i="1" s="1"/>
  <c r="V3948" i="1" s="1"/>
  <c r="U3788" i="1" a="1"/>
  <c r="U3788" i="1" s="1"/>
  <c r="V3788" i="1" s="1"/>
  <c r="U3461" i="1" a="1"/>
  <c r="U3461" i="1" s="1"/>
  <c r="V3461" i="1" s="1"/>
  <c r="U3581" i="1" a="1"/>
  <c r="U3581" i="1" s="1"/>
  <c r="V3581" i="1" s="1"/>
  <c r="U3821" i="1" a="1"/>
  <c r="U3821" i="1" s="1"/>
  <c r="V3821" i="1" s="1"/>
  <c r="U3522" i="1" a="1"/>
  <c r="U3522" i="1" s="1"/>
  <c r="V3522" i="1" s="1"/>
  <c r="U3546" i="1" a="1"/>
  <c r="U3546" i="1" s="1"/>
  <c r="V3546" i="1" s="1"/>
  <c r="U3811" i="1" a="1"/>
  <c r="U3811" i="1" s="1"/>
  <c r="V3811" i="1" s="1"/>
  <c r="U3951" i="1" a="1"/>
  <c r="U3951" i="1" s="1"/>
  <c r="V3951" i="1" s="1"/>
  <c r="U3475" i="1" a="1"/>
  <c r="U3475" i="1" s="1"/>
  <c r="V3475" i="1" s="1"/>
  <c r="U3327" i="1" a="1"/>
  <c r="U3327" i="1" s="1"/>
  <c r="V3327" i="1" s="1"/>
  <c r="U3781" i="1" a="1"/>
  <c r="U3781" i="1" s="1"/>
  <c r="V3781" i="1" s="1"/>
  <c r="U3284" i="1" a="1"/>
  <c r="U3284" i="1" s="1"/>
  <c r="V3284" i="1" s="1"/>
  <c r="U3585" i="1" a="1"/>
  <c r="U3585" i="1" s="1"/>
  <c r="V3585" i="1" s="1"/>
  <c r="U3803" i="1" a="1"/>
  <c r="U3803" i="1" s="1"/>
  <c r="V3803" i="1" s="1"/>
  <c r="U3175" i="1" a="1"/>
  <c r="U3175" i="1" s="1"/>
  <c r="V3175" i="1" s="1"/>
  <c r="U3882" i="1" a="1"/>
  <c r="U3882" i="1" s="1"/>
  <c r="V3882" i="1" s="1"/>
  <c r="U4249" i="1" a="1"/>
  <c r="U4249" i="1" s="1"/>
  <c r="V4249" i="1" s="1"/>
  <c r="U4608" i="1" a="1"/>
  <c r="U4608" i="1" s="1"/>
  <c r="V4608" i="1" s="1"/>
  <c r="U4307" i="1" a="1"/>
  <c r="U4307" i="1" s="1"/>
  <c r="V4307" i="1" s="1"/>
  <c r="U4609" i="1" a="1"/>
  <c r="U4609" i="1" s="1"/>
  <c r="V4609" i="1" s="1"/>
  <c r="U4619" i="1" a="1"/>
  <c r="U4619" i="1" s="1"/>
  <c r="V4619" i="1" s="1"/>
  <c r="U4183" i="1" a="1"/>
  <c r="U4183" i="1" s="1"/>
  <c r="V4183" i="1" s="1"/>
  <c r="U4573" i="1" a="1"/>
  <c r="U4573" i="1" s="1"/>
  <c r="V4573" i="1" s="1"/>
  <c r="U4803" i="1" a="1"/>
  <c r="U4803" i="1" s="1"/>
  <c r="V4803" i="1" s="1"/>
  <c r="U4021" i="1" a="1"/>
  <c r="U4021" i="1" s="1"/>
  <c r="V4021" i="1" s="1"/>
  <c r="U4022" i="1" a="1"/>
  <c r="U4022" i="1" s="1"/>
  <c r="V4022" i="1" s="1"/>
  <c r="U4629" i="1" a="1"/>
  <c r="U4629" i="1" s="1"/>
  <c r="V4629" i="1" s="1"/>
  <c r="U4023" i="1" a="1"/>
  <c r="U4023" i="1" s="1"/>
  <c r="V4023" i="1" s="1"/>
  <c r="U4217" i="1" a="1"/>
  <c r="U4217" i="1" s="1"/>
  <c r="V4217" i="1" s="1"/>
  <c r="U4335" i="1" a="1"/>
  <c r="U4335" i="1" s="1"/>
  <c r="V4335" i="1" s="1"/>
  <c r="U4345" i="1" a="1"/>
  <c r="U4345" i="1" s="1"/>
  <c r="V4345" i="1" s="1"/>
  <c r="U4137" i="1" a="1"/>
  <c r="U4137" i="1" s="1"/>
  <c r="V4137" i="1" s="1"/>
  <c r="U4219" i="1" a="1"/>
  <c r="U4219" i="1" s="1"/>
  <c r="V4219" i="1" s="1"/>
  <c r="U4304" i="1" a="1"/>
  <c r="U4304" i="1" s="1"/>
  <c r="V4304" i="1" s="1"/>
  <c r="U4652" i="1" a="1"/>
  <c r="U4652" i="1" s="1"/>
  <c r="V4652" i="1" s="1"/>
  <c r="U4761" i="1" a="1"/>
  <c r="U4761" i="1" s="1"/>
  <c r="V4761" i="1" s="1"/>
  <c r="U4012" i="1" a="1"/>
  <c r="U4012" i="1" s="1"/>
  <c r="V4012" i="1" s="1"/>
  <c r="U4138" i="1" a="1"/>
  <c r="U4138" i="1" s="1"/>
  <c r="V4138" i="1" s="1"/>
  <c r="U4179" i="1" a="1"/>
  <c r="U4179" i="1" s="1"/>
  <c r="V4179" i="1" s="1"/>
  <c r="U5324" i="1" a="1"/>
  <c r="U5324" i="1" s="1"/>
  <c r="V5324" i="1" s="1"/>
  <c r="U5540" i="1" a="1"/>
  <c r="U5540" i="1" s="1"/>
  <c r="V5540" i="1" s="1"/>
  <c r="U4774" i="1" a="1"/>
  <c r="U4774" i="1" s="1"/>
  <c r="V4774" i="1" s="1"/>
  <c r="U5543" i="1" a="1"/>
  <c r="U5543" i="1" s="1"/>
  <c r="V5543" i="1" s="1"/>
  <c r="U4916" i="1" a="1"/>
  <c r="U4916" i="1" s="1"/>
  <c r="V4916" i="1" s="1"/>
  <c r="U4977" i="1" a="1"/>
  <c r="U4977" i="1" s="1"/>
  <c r="V4977" i="1" s="1"/>
  <c r="U5008" i="1" a="1"/>
  <c r="U5008" i="1" s="1"/>
  <c r="V5008" i="1" s="1"/>
  <c r="U5089" i="1" a="1"/>
  <c r="U5089" i="1" s="1"/>
  <c r="V5089" i="1" s="1"/>
  <c r="U5257" i="1" a="1"/>
  <c r="U5257" i="1" s="1"/>
  <c r="V5257" i="1" s="1"/>
  <c r="U5058" i="1" a="1"/>
  <c r="U5058" i="1" s="1"/>
  <c r="V5058" i="1" s="1"/>
  <c r="U4927" i="1" a="1"/>
  <c r="U4927" i="1" s="1"/>
  <c r="V4927" i="1" s="1"/>
  <c r="U5199" i="1" a="1"/>
  <c r="U5199" i="1" s="1"/>
  <c r="V5199" i="1" s="1"/>
  <c r="U4979" i="1" a="1"/>
  <c r="U4979" i="1" s="1"/>
  <c r="V4979" i="1" s="1"/>
  <c r="U5128" i="1" a="1"/>
  <c r="U5128" i="1" s="1"/>
  <c r="V5128" i="1" s="1"/>
  <c r="U5284" i="1" a="1"/>
  <c r="U5284" i="1" s="1"/>
  <c r="V5284" i="1" s="1"/>
  <c r="U4929" i="1" a="1"/>
  <c r="U4929" i="1" s="1"/>
  <c r="V4929" i="1" s="1"/>
  <c r="U5129" i="1" a="1"/>
  <c r="U5129" i="1" s="1"/>
  <c r="V5129" i="1" s="1"/>
  <c r="U5429" i="1" a="1"/>
  <c r="U5429" i="1" s="1"/>
  <c r="V5429" i="1" s="1"/>
  <c r="U5993" i="1" a="1"/>
  <c r="U5993" i="1" s="1"/>
  <c r="V5993" i="1" s="1"/>
  <c r="U6604" i="1" a="1"/>
  <c r="U6604" i="1" s="1"/>
  <c r="V6604" i="1" s="1"/>
  <c r="U5688" i="1" a="1"/>
  <c r="U5688" i="1" s="1"/>
  <c r="V5688" i="1" s="1"/>
  <c r="U6184" i="1" a="1"/>
  <c r="U6184" i="1" s="1"/>
  <c r="V6184" i="1" s="1"/>
  <c r="U6484" i="1" a="1"/>
  <c r="U6484" i="1" s="1"/>
  <c r="V6484" i="1" s="1"/>
  <c r="U6143" i="1" a="1"/>
  <c r="U6143" i="1" s="1"/>
  <c r="V6143" i="1" s="1"/>
  <c r="U6396" i="1" a="1"/>
  <c r="U6396" i="1" s="1"/>
  <c r="V6396" i="1" s="1"/>
  <c r="U6175" i="1" a="1"/>
  <c r="U6175" i="1" s="1"/>
  <c r="V6175" i="1" s="1"/>
  <c r="U5845" i="1" a="1"/>
  <c r="U5845" i="1" s="1"/>
  <c r="V5845" i="1" s="1"/>
  <c r="U5867" i="1" a="1"/>
  <c r="U5867" i="1" s="1"/>
  <c r="V5867" i="1" s="1"/>
  <c r="U6094" i="1" a="1"/>
  <c r="U6094" i="1" s="1"/>
  <c r="V6094" i="1" s="1"/>
  <c r="U5868" i="1" a="1"/>
  <c r="U5868" i="1" s="1"/>
  <c r="V5868" i="1" s="1"/>
  <c r="U5812" i="1" a="1"/>
  <c r="U5812" i="1" s="1"/>
  <c r="V5812" i="1" s="1"/>
  <c r="U5894" i="1" a="1"/>
  <c r="U5894" i="1" s="1"/>
  <c r="V5894" i="1" s="1"/>
  <c r="U6138" i="1" a="1"/>
  <c r="U6138" i="1" s="1"/>
  <c r="V6138" i="1" s="1"/>
  <c r="U6258" i="1" a="1"/>
  <c r="U6258" i="1" s="1"/>
  <c r="V6258" i="1" s="1"/>
  <c r="U6271" i="1" a="1"/>
  <c r="U6271" i="1" s="1"/>
  <c r="V6271" i="1" s="1"/>
  <c r="U6050" i="1" a="1"/>
  <c r="U6050" i="1" s="1"/>
  <c r="V6050" i="1" s="1"/>
  <c r="U6723" i="1" a="1"/>
  <c r="U6723" i="1" s="1"/>
  <c r="V6723" i="1" s="1"/>
  <c r="U6811" i="1" a="1"/>
  <c r="U6811" i="1" s="1"/>
  <c r="V6811" i="1" s="1"/>
  <c r="U7054" i="1" a="1"/>
  <c r="U7054" i="1" s="1"/>
  <c r="V7054" i="1" s="1"/>
  <c r="U8292" i="1" a="1"/>
  <c r="U8292" i="1" s="1"/>
  <c r="V8292" i="1" s="1"/>
  <c r="U6326" i="1" a="1"/>
  <c r="U6326" i="1" s="1"/>
  <c r="V6326" i="1" s="1"/>
  <c r="U6861" i="1" a="1"/>
  <c r="U6861" i="1" s="1"/>
  <c r="V6861" i="1" s="1"/>
  <c r="U7849" i="1" a="1"/>
  <c r="U7849" i="1" s="1"/>
  <c r="V7849" i="1" s="1"/>
  <c r="U7970" i="1" a="1"/>
  <c r="U7970" i="1" s="1"/>
  <c r="V7970" i="1" s="1"/>
  <c r="U7274" i="1" a="1"/>
  <c r="U7274" i="1" s="1"/>
  <c r="V7274" i="1" s="1"/>
  <c r="U7971" i="1" a="1"/>
  <c r="U7971" i="1" s="1"/>
  <c r="V7971" i="1" s="1"/>
  <c r="U6794" i="1" a="1"/>
  <c r="U6794" i="1" s="1"/>
  <c r="V6794" i="1" s="1"/>
  <c r="U6902" i="1" a="1"/>
  <c r="U6902" i="1" s="1"/>
  <c r="V6902" i="1" s="1"/>
  <c r="U7136" i="1" a="1"/>
  <c r="U7136" i="1" s="1"/>
  <c r="V7136" i="1" s="1"/>
  <c r="U7697" i="1" a="1"/>
  <c r="U7697" i="1" s="1"/>
  <c r="V7697" i="1" s="1"/>
  <c r="U6494" i="1" a="1"/>
  <c r="U6494" i="1" s="1"/>
  <c r="V6494" i="1" s="1"/>
  <c r="U6737" i="1" a="1"/>
  <c r="U6737" i="1" s="1"/>
  <c r="V6737" i="1" s="1"/>
  <c r="U7023" i="1" a="1"/>
  <c r="U7023" i="1" s="1"/>
  <c r="V7023" i="1" s="1"/>
  <c r="U7310" i="1" a="1"/>
  <c r="U7310" i="1" s="1"/>
  <c r="V7310" i="1" s="1"/>
  <c r="U7486" i="1" a="1"/>
  <c r="U7486" i="1" s="1"/>
  <c r="V7486" i="1" s="1"/>
  <c r="U7761" i="1" a="1"/>
  <c r="U7761" i="1" s="1"/>
  <c r="V7761" i="1" s="1"/>
  <c r="U7851" i="1" a="1"/>
  <c r="U7851" i="1" s="1"/>
  <c r="V7851" i="1" s="1"/>
  <c r="U8053" i="1" a="1"/>
  <c r="U8053" i="1" s="1"/>
  <c r="V8053" i="1" s="1"/>
  <c r="U7719" i="1" a="1"/>
  <c r="U7719" i="1" s="1"/>
  <c r="V7719" i="1" s="1"/>
  <c r="U7774" i="1" a="1"/>
  <c r="U7774" i="1" s="1"/>
  <c r="V7774" i="1" s="1"/>
  <c r="U8153" i="1" a="1"/>
  <c r="U8153" i="1" s="1"/>
  <c r="V8153" i="1" s="1"/>
  <c r="U8220" i="1" a="1"/>
  <c r="U8220" i="1" s="1"/>
  <c r="V8220" i="1" s="1"/>
  <c r="U7898" i="1" a="1"/>
  <c r="U7898" i="1" s="1"/>
  <c r="V7898" i="1" s="1"/>
  <c r="U8204" i="1" a="1"/>
  <c r="U8204" i="1" s="1"/>
  <c r="V8204" i="1" s="1"/>
  <c r="U6973" i="1" a="1"/>
  <c r="U6973" i="1" s="1"/>
  <c r="V6973" i="1" s="1"/>
  <c r="U7096" i="1" a="1"/>
  <c r="U7096" i="1" s="1"/>
  <c r="V7096" i="1" s="1"/>
  <c r="U7158" i="1" a="1"/>
  <c r="U7158" i="1" s="1"/>
  <c r="V7158" i="1" s="1"/>
  <c r="U7167" i="1" a="1"/>
  <c r="U7167" i="1" s="1"/>
  <c r="V7167" i="1" s="1"/>
  <c r="U6272" i="1" a="1"/>
  <c r="U6272" i="1" s="1"/>
  <c r="V6272" i="1" s="1"/>
  <c r="U6896" i="1" a="1"/>
  <c r="U6896" i="1" s="1"/>
  <c r="V6896" i="1" s="1"/>
  <c r="U7435" i="1" a="1"/>
  <c r="U7435" i="1" s="1"/>
  <c r="V7435" i="1" s="1"/>
  <c r="U7591" i="1" a="1"/>
  <c r="U7591" i="1" s="1"/>
  <c r="V7591" i="1" s="1"/>
  <c r="U7436" i="1" a="1"/>
  <c r="U7436" i="1" s="1"/>
  <c r="V7436" i="1" s="1"/>
  <c r="U7766" i="1" a="1"/>
  <c r="U7766" i="1" s="1"/>
  <c r="V7766" i="1" s="1"/>
  <c r="U6898" i="1" a="1"/>
  <c r="U6898" i="1" s="1"/>
  <c r="V6898" i="1" s="1"/>
  <c r="U6984" i="1" a="1"/>
  <c r="U6984" i="1" s="1"/>
  <c r="V6984" i="1" s="1"/>
  <c r="U7043" i="1" a="1"/>
  <c r="U7043" i="1" s="1"/>
  <c r="V7043" i="1" s="1"/>
  <c r="U7099" i="1" a="1"/>
  <c r="U7099" i="1" s="1"/>
  <c r="V7099" i="1" s="1"/>
  <c r="U7131" i="1" a="1"/>
  <c r="U7131" i="1" s="1"/>
  <c r="V7131" i="1" s="1"/>
  <c r="U8268" i="1" a="1"/>
  <c r="U8268" i="1" s="1"/>
  <c r="V8268" i="1" s="1"/>
  <c r="U8829" i="1" a="1"/>
  <c r="U8829" i="1" s="1"/>
  <c r="V8829" i="1" s="1"/>
  <c r="U9175" i="1" a="1"/>
  <c r="U9175" i="1" s="1"/>
  <c r="V9175" i="1" s="1"/>
  <c r="U8708" i="1" a="1"/>
  <c r="U8708" i="1" s="1"/>
  <c r="V8708" i="1" s="1"/>
  <c r="U8729" i="1" a="1"/>
  <c r="U8729" i="1" s="1"/>
  <c r="V8729" i="1" s="1"/>
  <c r="U9090" i="1" a="1"/>
  <c r="U9090" i="1" s="1"/>
  <c r="V9090" i="1" s="1"/>
  <c r="U9142" i="1" a="1"/>
  <c r="U9142" i="1" s="1"/>
  <c r="V9142" i="1" s="1"/>
  <c r="U8730" i="1" a="1"/>
  <c r="U8730" i="1" s="1"/>
  <c r="V8730" i="1" s="1"/>
  <c r="U9000" i="1" a="1"/>
  <c r="U9000" i="1" s="1"/>
  <c r="V9000" i="1" s="1"/>
  <c r="U9423" i="1" a="1"/>
  <c r="U9423" i="1" s="1"/>
  <c r="V9423" i="1" s="1"/>
  <c r="U8519" i="1" a="1"/>
  <c r="U8519" i="1" s="1"/>
  <c r="V8519" i="1" s="1"/>
  <c r="U8778" i="1" a="1"/>
  <c r="U8778" i="1" s="1"/>
  <c r="V8778" i="1" s="1"/>
  <c r="U8889" i="1" a="1"/>
  <c r="U8889" i="1" s="1"/>
  <c r="V8889" i="1" s="1"/>
  <c r="U9607" i="1" a="1"/>
  <c r="U9607" i="1" s="1"/>
  <c r="V9607" i="1" s="1"/>
  <c r="U9739" i="1" a="1"/>
  <c r="U9739" i="1" s="1"/>
  <c r="V9739" i="1" s="1"/>
  <c r="U8402" i="1" a="1"/>
  <c r="U8402" i="1" s="1"/>
  <c r="V8402" i="1" s="1"/>
  <c r="U8602" i="1" a="1"/>
  <c r="U8602" i="1" s="1"/>
  <c r="V8602" i="1" s="1"/>
  <c r="U8757" i="1" a="1"/>
  <c r="U8757" i="1" s="1"/>
  <c r="V8757" i="1" s="1"/>
  <c r="U9694" i="1" a="1"/>
  <c r="U9694" i="1" s="1"/>
  <c r="V9694" i="1" s="1"/>
  <c r="U8343" i="1" a="1"/>
  <c r="U8343" i="1" s="1"/>
  <c r="V8343" i="1" s="1"/>
  <c r="U8857" i="1" a="1"/>
  <c r="U8857" i="1" s="1"/>
  <c r="V8857" i="1" s="1"/>
  <c r="U9245" i="1" a="1"/>
  <c r="U9245" i="1" s="1"/>
  <c r="V9245" i="1" s="1"/>
  <c r="U9288" i="1" a="1"/>
  <c r="U9288" i="1" s="1"/>
  <c r="V9288" i="1" s="1"/>
  <c r="U9764" i="1" a="1"/>
  <c r="U9764" i="1" s="1"/>
  <c r="V9764" i="1" s="1"/>
  <c r="U9424" i="1" a="1"/>
  <c r="U9424" i="1" s="1"/>
  <c r="V9424" i="1" s="1"/>
  <c r="U9385" i="1" a="1"/>
  <c r="U9385" i="1" s="1"/>
  <c r="V9385" i="1" s="1"/>
  <c r="U8244" i="1" a="1"/>
  <c r="U8244" i="1" s="1"/>
  <c r="V8244" i="1" s="1"/>
  <c r="U9259" i="1" a="1"/>
  <c r="U9259" i="1" s="1"/>
  <c r="V9259" i="1" s="1"/>
  <c r="U9520" i="1" a="1"/>
  <c r="U9520" i="1" s="1"/>
  <c r="V9520" i="1" s="1"/>
  <c r="U8346" i="1" a="1"/>
  <c r="U8346" i="1" s="1"/>
  <c r="V8346" i="1" s="1"/>
  <c r="U9228" i="1" a="1"/>
  <c r="U9228" i="1" s="1"/>
  <c r="V9228" i="1" s="1"/>
  <c r="U9591" i="1" a="1"/>
  <c r="U9591" i="1" s="1"/>
  <c r="V9591" i="1" s="1"/>
  <c r="U9776" i="1" a="1"/>
  <c r="U9776" i="1" s="1"/>
  <c r="V9776" i="1" s="1"/>
  <c r="U9008" i="1" a="1"/>
  <c r="U9008" i="1" s="1"/>
  <c r="V9008" i="1" s="1"/>
  <c r="U9174" i="1" a="1"/>
  <c r="U9174" i="1" s="1"/>
  <c r="V9174" i="1" s="1"/>
  <c r="U1308" i="1" a="1"/>
  <c r="U1308" i="1" s="1"/>
  <c r="V1308" i="1" s="1"/>
  <c r="U1392" i="1" a="1"/>
  <c r="U1392" i="1" s="1"/>
  <c r="V1392" i="1" s="1"/>
  <c r="U1938" i="1" a="1"/>
  <c r="U1938" i="1" s="1"/>
  <c r="V1938" i="1" s="1"/>
  <c r="U2268" i="1" a="1"/>
  <c r="U2268" i="1" s="1"/>
  <c r="V2268" i="1" s="1"/>
  <c r="U2477" i="1" a="1"/>
  <c r="U2477" i="1" s="1"/>
  <c r="V2477" i="1" s="1"/>
  <c r="U2866" i="1" a="1"/>
  <c r="U2866" i="1" s="1"/>
  <c r="V2866" i="1" s="1"/>
  <c r="U4005" i="1" a="1"/>
  <c r="U4005" i="1" s="1"/>
  <c r="V4005" i="1" s="1"/>
  <c r="U4429" i="1" a="1"/>
  <c r="U4429" i="1" s="1"/>
  <c r="V4429" i="1" s="1"/>
  <c r="U4094" i="1" a="1"/>
  <c r="U4094" i="1" s="1"/>
  <c r="V4094" i="1" s="1"/>
  <c r="U5366" i="1" a="1"/>
  <c r="U5366" i="1" s="1"/>
  <c r="V5366" i="1" s="1"/>
  <c r="U5995" i="1" a="1"/>
  <c r="U5995" i="1" s="1"/>
  <c r="V5995" i="1" s="1"/>
  <c r="U6407" i="1" a="1"/>
  <c r="U6407" i="1" s="1"/>
  <c r="V6407" i="1" s="1"/>
  <c r="U6497" i="1" a="1"/>
  <c r="U6497" i="1" s="1"/>
  <c r="V6497" i="1" s="1"/>
  <c r="U6487" i="1" a="1"/>
  <c r="U6487" i="1" s="1"/>
  <c r="V6487" i="1" s="1"/>
  <c r="U6156" i="1" a="1"/>
  <c r="U6156" i="1" s="1"/>
  <c r="V6156" i="1" s="1"/>
  <c r="U6593" i="1" a="1"/>
  <c r="U6593" i="1" s="1"/>
  <c r="V6593" i="1" s="1"/>
  <c r="U7540" i="1" a="1"/>
  <c r="U7540" i="1" s="1"/>
  <c r="V7540" i="1" s="1"/>
  <c r="U7145" i="1" a="1"/>
  <c r="U7145" i="1" s="1"/>
  <c r="V7145" i="1" s="1"/>
  <c r="U7465" i="1" a="1"/>
  <c r="U7465" i="1" s="1"/>
  <c r="V7465" i="1" s="1"/>
  <c r="U8795" i="1" a="1"/>
  <c r="U8795" i="1" s="1"/>
  <c r="V8795" i="1" s="1"/>
  <c r="U8475" i="1" a="1"/>
  <c r="U8475" i="1" s="1"/>
  <c r="V8475" i="1" s="1"/>
  <c r="U8666" i="1" a="1"/>
  <c r="U8666" i="1" s="1"/>
  <c r="V8666" i="1" s="1"/>
  <c r="U9340" i="1" a="1"/>
  <c r="U9340" i="1" s="1"/>
  <c r="V9340" i="1" s="1"/>
  <c r="U8237" i="1" a="1"/>
  <c r="U8237" i="1" s="1"/>
  <c r="V8237" i="1" s="1"/>
  <c r="U8734" i="1" a="1"/>
  <c r="U8734" i="1" s="1"/>
  <c r="V8734" i="1" s="1"/>
  <c r="U6" i="1" a="1"/>
  <c r="U6" i="1" s="1"/>
  <c r="V6" i="1" s="1"/>
  <c r="U8960" i="1" a="1"/>
  <c r="U8960" i="1" s="1"/>
  <c r="V8960" i="1" s="1"/>
  <c r="U9775" i="1" a="1"/>
  <c r="U9775" i="1" s="1"/>
  <c r="V9775" i="1" s="1"/>
  <c r="U463" i="1" a="1"/>
  <c r="U463" i="1" s="1"/>
  <c r="V463" i="1" s="1"/>
  <c r="U45" i="1" a="1"/>
  <c r="U45" i="1" s="1"/>
  <c r="V45" i="1" s="1"/>
  <c r="U58" i="1" a="1"/>
  <c r="U58" i="1" s="1"/>
  <c r="V58" i="1" s="1"/>
  <c r="U130" i="1" a="1"/>
  <c r="U130" i="1" s="1"/>
  <c r="V130" i="1" s="1"/>
  <c r="U250" i="1" a="1"/>
  <c r="U250" i="1" s="1"/>
  <c r="V250" i="1" s="1"/>
  <c r="U155" i="1" a="1"/>
  <c r="U155" i="1" s="1"/>
  <c r="V155" i="1" s="1"/>
  <c r="U72" i="1" a="1"/>
  <c r="U72" i="1" s="1"/>
  <c r="V72" i="1" s="1"/>
  <c r="U663" i="1" a="1"/>
  <c r="U663" i="1" s="1"/>
  <c r="V663" i="1" s="1"/>
  <c r="U628" i="1" a="1"/>
  <c r="U628" i="1" s="1"/>
  <c r="V628" i="1" s="1"/>
  <c r="U450" i="1" a="1"/>
  <c r="U450" i="1" s="1"/>
  <c r="V450" i="1" s="1"/>
  <c r="U1280" i="1" a="1"/>
  <c r="U1280" i="1" s="1"/>
  <c r="V1280" i="1" s="1"/>
  <c r="U1452" i="1" a="1"/>
  <c r="U1452" i="1" s="1"/>
  <c r="V1452" i="1" s="1"/>
  <c r="U1474" i="1" a="1"/>
  <c r="U1474" i="1" s="1"/>
  <c r="V1474" i="1" s="1"/>
  <c r="U1051" i="1" a="1"/>
  <c r="U1051" i="1" s="1"/>
  <c r="V1051" i="1" s="1"/>
  <c r="U922" i="1" a="1"/>
  <c r="U922" i="1" s="1"/>
  <c r="V922" i="1" s="1"/>
  <c r="U1444" i="1" a="1"/>
  <c r="U1444" i="1" s="1"/>
  <c r="V1444" i="1" s="1"/>
  <c r="U173" i="1" a="1"/>
  <c r="U173" i="1" s="1"/>
  <c r="V173" i="1" s="1"/>
  <c r="U1204" i="1" a="1"/>
  <c r="U1204" i="1" s="1"/>
  <c r="V1204" i="1" s="1"/>
  <c r="U1356" i="1" a="1"/>
  <c r="U1356" i="1" s="1"/>
  <c r="V1356" i="1" s="1"/>
  <c r="U1087" i="1" a="1"/>
  <c r="U1087" i="1" s="1"/>
  <c r="V1087" i="1" s="1"/>
  <c r="U1469" i="1" a="1"/>
  <c r="U1469" i="1" s="1"/>
  <c r="V1469" i="1" s="1"/>
  <c r="U1066" i="1" a="1"/>
  <c r="U1066" i="1" s="1"/>
  <c r="V1066" i="1" s="1"/>
  <c r="U2156" i="1" a="1"/>
  <c r="U2156" i="1" s="1"/>
  <c r="V2156" i="1" s="1"/>
  <c r="U2177" i="1" a="1"/>
  <c r="U2177" i="1" s="1"/>
  <c r="V2177" i="1" s="1"/>
  <c r="U1581" i="1" a="1"/>
  <c r="U1581" i="1" s="1"/>
  <c r="V1581" i="1" s="1"/>
  <c r="U2098" i="1" a="1"/>
  <c r="U2098" i="1" s="1"/>
  <c r="V2098" i="1" s="1"/>
  <c r="U1797" i="1" a="1"/>
  <c r="U1797" i="1" s="1"/>
  <c r="V1797" i="1" s="1"/>
  <c r="U2041" i="1" a="1"/>
  <c r="U2041" i="1" s="1"/>
  <c r="V2041" i="1" s="1"/>
  <c r="U2062" i="1" a="1"/>
  <c r="U2062" i="1" s="1"/>
  <c r="V2062" i="1" s="1"/>
  <c r="U1828" i="1" a="1"/>
  <c r="U1828" i="1" s="1"/>
  <c r="V1828" i="1" s="1"/>
  <c r="U2910" i="1" a="1"/>
  <c r="U2910" i="1" s="1"/>
  <c r="V2910" i="1" s="1"/>
  <c r="U2947" i="1" a="1"/>
  <c r="U2947" i="1" s="1"/>
  <c r="V2947" i="1" s="1"/>
  <c r="U2948" i="1" a="1"/>
  <c r="U2948" i="1" s="1"/>
  <c r="V2948" i="1" s="1"/>
  <c r="U2322" i="1" a="1"/>
  <c r="U2322" i="1" s="1"/>
  <c r="V2322" i="1" s="1"/>
  <c r="U3178" i="1" a="1"/>
  <c r="U3178" i="1" s="1"/>
  <c r="V3178" i="1" s="1"/>
  <c r="U2850" i="1" a="1"/>
  <c r="U2850" i="1" s="1"/>
  <c r="V2850" i="1" s="1"/>
  <c r="U2811" i="1" a="1"/>
  <c r="U2811" i="1" s="1"/>
  <c r="V2811" i="1" s="1"/>
  <c r="U2904" i="1" a="1"/>
  <c r="U2904" i="1" s="1"/>
  <c r="V2904" i="1" s="1"/>
  <c r="U2520" i="1" a="1"/>
  <c r="U2520" i="1" s="1"/>
  <c r="V2520" i="1" s="1"/>
  <c r="U3150" i="1" a="1"/>
  <c r="U3150" i="1" s="1"/>
  <c r="V3150" i="1" s="1"/>
  <c r="U2420" i="1" a="1"/>
  <c r="U2420" i="1" s="1"/>
  <c r="V2420" i="1" s="1"/>
  <c r="U2501" i="1" a="1"/>
  <c r="U2501" i="1" s="1"/>
  <c r="V2501" i="1" s="1"/>
  <c r="U2380" i="1" a="1"/>
  <c r="U2380" i="1" s="1"/>
  <c r="V2380" i="1" s="1"/>
  <c r="U2946" i="1" a="1"/>
  <c r="U2946" i="1" s="1"/>
  <c r="V2946" i="1" s="1"/>
  <c r="U3494" i="1" a="1"/>
  <c r="U3494" i="1" s="1"/>
  <c r="V3494" i="1" s="1"/>
  <c r="U3590" i="1" a="1"/>
  <c r="U3590" i="1" s="1"/>
  <c r="V3590" i="1" s="1"/>
  <c r="U3495" i="1" a="1"/>
  <c r="U3495" i="1" s="1"/>
  <c r="V3495" i="1" s="1"/>
  <c r="U3083" i="1" a="1"/>
  <c r="U3083" i="1" s="1"/>
  <c r="V3083" i="1" s="1"/>
  <c r="U3250" i="1" a="1"/>
  <c r="U3250" i="1" s="1"/>
  <c r="V3250" i="1" s="1"/>
  <c r="U3557" i="1" a="1"/>
  <c r="U3557" i="1" s="1"/>
  <c r="V3557" i="1" s="1"/>
  <c r="U3833" i="1" a="1"/>
  <c r="U3833" i="1" s="1"/>
  <c r="V3833" i="1" s="1"/>
  <c r="U3834" i="1" a="1"/>
  <c r="U3834" i="1" s="1"/>
  <c r="V3834" i="1" s="1"/>
  <c r="U3244" i="1" a="1"/>
  <c r="U3244" i="1" s="1"/>
  <c r="V3244" i="1" s="1"/>
  <c r="U3501" i="1" a="1"/>
  <c r="U3501" i="1" s="1"/>
  <c r="V3501" i="1" s="1"/>
  <c r="U3835" i="1" a="1"/>
  <c r="U3835" i="1" s="1"/>
  <c r="V3835" i="1" s="1"/>
  <c r="U3432" i="1" a="1"/>
  <c r="U3432" i="1" s="1"/>
  <c r="V3432" i="1" s="1"/>
  <c r="U3479" i="1" a="1"/>
  <c r="U3479" i="1" s="1"/>
  <c r="V3479" i="1" s="1"/>
  <c r="U3762" i="1" a="1"/>
  <c r="U3762" i="1" s="1"/>
  <c r="V3762" i="1" s="1"/>
  <c r="U3944" i="1" a="1"/>
  <c r="U3944" i="1" s="1"/>
  <c r="V3944" i="1" s="1"/>
  <c r="U3945" i="1" a="1"/>
  <c r="U3945" i="1" s="1"/>
  <c r="V3945" i="1" s="1"/>
  <c r="U4549" i="1" a="1"/>
  <c r="U4549" i="1" s="1"/>
  <c r="V4549" i="1" s="1"/>
  <c r="U3956" i="1" a="1"/>
  <c r="U3956" i="1" s="1"/>
  <c r="V3956" i="1" s="1"/>
  <c r="U4434" i="1" a="1"/>
  <c r="U4434" i="1" s="1"/>
  <c r="V4434" i="1" s="1"/>
  <c r="U4001" i="1" a="1"/>
  <c r="U4001" i="1" s="1"/>
  <c r="V4001" i="1" s="1"/>
  <c r="U4786" i="1" a="1"/>
  <c r="U4786" i="1" s="1"/>
  <c r="V4786" i="1" s="1"/>
  <c r="U4565" i="1" a="1"/>
  <c r="U4565" i="1" s="1"/>
  <c r="V4565" i="1" s="1"/>
  <c r="U4701" i="1" a="1"/>
  <c r="U4701" i="1" s="1"/>
  <c r="V4701" i="1" s="1"/>
  <c r="U4702" i="1" a="1"/>
  <c r="U4702" i="1" s="1"/>
  <c r="V4702" i="1" s="1"/>
  <c r="U4703" i="1" a="1"/>
  <c r="U4703" i="1" s="1"/>
  <c r="V4703" i="1" s="1"/>
  <c r="U4365" i="1" a="1"/>
  <c r="U4365" i="1" s="1"/>
  <c r="V4365" i="1" s="1"/>
  <c r="U4910" i="1" a="1"/>
  <c r="U4910" i="1" s="1"/>
  <c r="V4910" i="1" s="1"/>
  <c r="U5695" i="1" a="1"/>
  <c r="U5695" i="1" s="1"/>
  <c r="V5695" i="1" s="1"/>
  <c r="U5033" i="1" a="1"/>
  <c r="U5033" i="1" s="1"/>
  <c r="V5033" i="1" s="1"/>
  <c r="U5168" i="1" a="1"/>
  <c r="U5168" i="1" s="1"/>
  <c r="V5168" i="1" s="1"/>
  <c r="U4923" i="1" a="1"/>
  <c r="U4923" i="1" s="1"/>
  <c r="V4923" i="1" s="1"/>
  <c r="U5194" i="1" a="1"/>
  <c r="U5194" i="1" s="1"/>
  <c r="V5194" i="1" s="1"/>
  <c r="U5314" i="1" a="1"/>
  <c r="U5314" i="1" s="1"/>
  <c r="V5314" i="1" s="1"/>
  <c r="U5627" i="1" a="1"/>
  <c r="U5627" i="1" s="1"/>
  <c r="V5627" i="1" s="1"/>
  <c r="U5173" i="1" a="1"/>
  <c r="U5173" i="1" s="1"/>
  <c r="V5173" i="1" s="1"/>
  <c r="U5545" i="1" a="1"/>
  <c r="U5545" i="1" s="1"/>
  <c r="V5545" i="1" s="1"/>
  <c r="U5163" i="1" a="1"/>
  <c r="U5163" i="1" s="1"/>
  <c r="V5163" i="1" s="1"/>
  <c r="U5283" i="1" a="1"/>
  <c r="U5283" i="1" s="1"/>
  <c r="V5283" i="1" s="1"/>
  <c r="U5176" i="1" a="1"/>
  <c r="U5176" i="1" s="1"/>
  <c r="V5176" i="1" s="1"/>
  <c r="U5296" i="1" a="1"/>
  <c r="U5296" i="1" s="1"/>
  <c r="V5296" i="1" s="1"/>
  <c r="U5225" i="1" a="1"/>
  <c r="U5225" i="1" s="1"/>
  <c r="V5225" i="1" s="1"/>
  <c r="U5309" i="1" a="1"/>
  <c r="U5309" i="1" s="1"/>
  <c r="V5309" i="1" s="1"/>
  <c r="U5573" i="1" a="1"/>
  <c r="U5573" i="1" s="1"/>
  <c r="V5573" i="1" s="1"/>
  <c r="U5805" i="1" a="1"/>
  <c r="U5805" i="1" s="1"/>
  <c r="V5805" i="1" s="1"/>
  <c r="U6527" i="1" a="1"/>
  <c r="U6527" i="1" s="1"/>
  <c r="V6527" i="1" s="1"/>
  <c r="U6575" i="1" a="1"/>
  <c r="U6575" i="1" s="1"/>
  <c r="V6575" i="1" s="1"/>
  <c r="U6553" i="1" a="1"/>
  <c r="U6553" i="1" s="1"/>
  <c r="V6553" i="1" s="1"/>
  <c r="U5986" i="1" a="1"/>
  <c r="U5986" i="1" s="1"/>
  <c r="V5986" i="1" s="1"/>
  <c r="U6555" i="1" a="1"/>
  <c r="U6555" i="1" s="1"/>
  <c r="V6555" i="1" s="1"/>
  <c r="U6213" i="1" a="1"/>
  <c r="U6213" i="1" s="1"/>
  <c r="V6213" i="1" s="1"/>
  <c r="U5836" i="1" a="1"/>
  <c r="U5836" i="1" s="1"/>
  <c r="V5836" i="1" s="1"/>
  <c r="U6413" i="1" a="1"/>
  <c r="U6413" i="1" s="1"/>
  <c r="V6413" i="1" s="1"/>
  <c r="U6425" i="1" a="1"/>
  <c r="U6425" i="1" s="1"/>
  <c r="V6425" i="1" s="1"/>
  <c r="U6631" i="1" a="1"/>
  <c r="U6631" i="1" s="1"/>
  <c r="V6631" i="1" s="1"/>
  <c r="U7271" i="1" a="1"/>
  <c r="U7271" i="1" s="1"/>
  <c r="V7271" i="1" s="1"/>
  <c r="U7637" i="1" a="1"/>
  <c r="U7637" i="1" s="1"/>
  <c r="V7637" i="1" s="1"/>
  <c r="U8117" i="1" a="1"/>
  <c r="U8117" i="1" s="1"/>
  <c r="V8117" i="1" s="1"/>
  <c r="U6890" i="1" a="1"/>
  <c r="U6890" i="1" s="1"/>
  <c r="V6890" i="1" s="1"/>
  <c r="U8015" i="1" a="1"/>
  <c r="U8015" i="1" s="1"/>
  <c r="V8015" i="1" s="1"/>
  <c r="U7584" i="1" a="1"/>
  <c r="U7584" i="1" s="1"/>
  <c r="V7584" i="1" s="1"/>
  <c r="U8119" i="1" a="1"/>
  <c r="U8119" i="1" s="1"/>
  <c r="V8119" i="1" s="1"/>
  <c r="U8192" i="1" a="1"/>
  <c r="U8192" i="1" s="1"/>
  <c r="V8192" i="1" s="1"/>
  <c r="U6746" i="1" a="1"/>
  <c r="U6746" i="1" s="1"/>
  <c r="V6746" i="1" s="1"/>
  <c r="U7729" i="1" a="1"/>
  <c r="U7729" i="1" s="1"/>
  <c r="V7729" i="1" s="1"/>
  <c r="U8029" i="1" a="1"/>
  <c r="U8029" i="1" s="1"/>
  <c r="V8029" i="1" s="1"/>
  <c r="U7431" i="1" a="1"/>
  <c r="U7431" i="1" s="1"/>
  <c r="V7431" i="1" s="1"/>
  <c r="U6904" i="1" a="1"/>
  <c r="U6904" i="1" s="1"/>
  <c r="V6904" i="1" s="1"/>
  <c r="U8077" i="1" a="1"/>
  <c r="U8077" i="1" s="1"/>
  <c r="V8077" i="1" s="1"/>
  <c r="U6826" i="1" a="1"/>
  <c r="U6826" i="1" s="1"/>
  <c r="V6826" i="1" s="1"/>
  <c r="U7456" i="1" a="1"/>
  <c r="U7456" i="1" s="1"/>
  <c r="V7456" i="1" s="1"/>
  <c r="U6954" i="1" a="1"/>
  <c r="U6954" i="1" s="1"/>
  <c r="V6954" i="1" s="1"/>
  <c r="U7007" i="1" a="1"/>
  <c r="U7007" i="1" s="1"/>
  <c r="V7007" i="1" s="1"/>
  <c r="U7954" i="1" a="1"/>
  <c r="U7954" i="1" s="1"/>
  <c r="V7954" i="1" s="1"/>
  <c r="U8124" i="1" a="1"/>
  <c r="U8124" i="1" s="1"/>
  <c r="V8124" i="1" s="1"/>
  <c r="U6659" i="1" a="1"/>
  <c r="U6659" i="1" s="1"/>
  <c r="V6659" i="1" s="1"/>
  <c r="U7141" i="1" a="1"/>
  <c r="U7141" i="1" s="1"/>
  <c r="V7141" i="1" s="1"/>
  <c r="U7192" i="1" a="1"/>
  <c r="U7192" i="1" s="1"/>
  <c r="V7192" i="1" s="1"/>
  <c r="U6771" i="1" a="1"/>
  <c r="U6771" i="1" s="1"/>
  <c r="V6771" i="1" s="1"/>
  <c r="U8116" i="1" a="1"/>
  <c r="U8116" i="1" s="1"/>
  <c r="V8116" i="1" s="1"/>
  <c r="U8458" i="1" a="1"/>
  <c r="U8458" i="1" s="1"/>
  <c r="V8458" i="1" s="1"/>
  <c r="U8539" i="1" a="1"/>
  <c r="U8539" i="1" s="1"/>
  <c r="V8539" i="1" s="1"/>
  <c r="U8908" i="1" a="1"/>
  <c r="U8908" i="1" s="1"/>
  <c r="V8908" i="1" s="1"/>
  <c r="U9358" i="1" a="1"/>
  <c r="U9358" i="1" s="1"/>
  <c r="V9358" i="1" s="1"/>
  <c r="U9581" i="1" a="1"/>
  <c r="U9581" i="1" s="1"/>
  <c r="V9581" i="1" s="1"/>
  <c r="U8966" i="1" a="1"/>
  <c r="U8966" i="1" s="1"/>
  <c r="V8966" i="1" s="1"/>
  <c r="U9306" i="1" a="1"/>
  <c r="U9306" i="1" s="1"/>
  <c r="V9306" i="1" s="1"/>
  <c r="U9583" i="1" a="1"/>
  <c r="U9583" i="1" s="1"/>
  <c r="V9583" i="1" s="1"/>
  <c r="U9434" i="1" a="1"/>
  <c r="U9434" i="1" s="1"/>
  <c r="V9434" i="1" s="1"/>
  <c r="U8462" i="1" a="1"/>
  <c r="U8462" i="1" s="1"/>
  <c r="V8462" i="1" s="1"/>
  <c r="U9168" i="1" a="1"/>
  <c r="U9168" i="1" s="1"/>
  <c r="V9168" i="1" s="1"/>
  <c r="U9093" i="1" a="1"/>
  <c r="U9093" i="1" s="1"/>
  <c r="V9093" i="1" s="1"/>
  <c r="U9794" i="1" a="1"/>
  <c r="U9794" i="1" s="1"/>
  <c r="V9794" i="1" s="1"/>
  <c r="U8510" i="1" a="1"/>
  <c r="U8510" i="1" s="1"/>
  <c r="V8510" i="1" s="1"/>
  <c r="U8679" i="1" a="1"/>
  <c r="U8679" i="1" s="1"/>
  <c r="V8679" i="1" s="1"/>
  <c r="U9038" i="1" a="1"/>
  <c r="U9038" i="1" s="1"/>
  <c r="V9038" i="1" s="1"/>
  <c r="U8568" i="1" a="1"/>
  <c r="U8568" i="1" s="1"/>
  <c r="V8568" i="1" s="1"/>
  <c r="U9268" i="1" a="1"/>
  <c r="U9268" i="1" s="1"/>
  <c r="V9268" i="1" s="1"/>
  <c r="U9796" i="1" a="1"/>
  <c r="U9796" i="1" s="1"/>
  <c r="V9796" i="1" s="1"/>
  <c r="U8319" i="1" a="1"/>
  <c r="U8319" i="1" s="1"/>
  <c r="V8319" i="1" s="1"/>
  <c r="U8782" i="1" a="1"/>
  <c r="U8782" i="1" s="1"/>
  <c r="V8782" i="1" s="1"/>
  <c r="U8949" i="1" a="1"/>
  <c r="U8949" i="1" s="1"/>
  <c r="V8949" i="1" s="1"/>
  <c r="U9290" i="1" a="1"/>
  <c r="U9290" i="1" s="1"/>
  <c r="V9290" i="1" s="1"/>
  <c r="U8388" i="1" a="1"/>
  <c r="U8388" i="1" s="1"/>
  <c r="V8388" i="1" s="1"/>
  <c r="U8726" i="1" a="1"/>
  <c r="U8726" i="1" s="1"/>
  <c r="V8726" i="1" s="1"/>
  <c r="U9260" i="1" a="1"/>
  <c r="U9260" i="1" s="1"/>
  <c r="V9260" i="1" s="1"/>
  <c r="U9754" i="1" a="1"/>
  <c r="U9754" i="1" s="1"/>
  <c r="V9754" i="1" s="1"/>
  <c r="U9798" i="1" a="1"/>
  <c r="U9798" i="1" s="1"/>
  <c r="V9798" i="1" s="1"/>
  <c r="U176" i="1" a="1"/>
  <c r="U176" i="1" s="1"/>
  <c r="V176" i="1" s="1"/>
  <c r="U153" i="1" a="1"/>
  <c r="U153" i="1" s="1"/>
  <c r="V153" i="1" s="1"/>
  <c r="U165" i="1" a="1"/>
  <c r="U165" i="1" s="1"/>
  <c r="V165" i="1" s="1"/>
  <c r="U213" i="1" a="1"/>
  <c r="U213" i="1" s="1"/>
  <c r="V213" i="1" s="1"/>
  <c r="U46" i="1" a="1"/>
  <c r="U46" i="1" s="1"/>
  <c r="V46" i="1" s="1"/>
  <c r="U154" i="1" a="1"/>
  <c r="U154" i="1" s="1"/>
  <c r="V154" i="1" s="1"/>
  <c r="U47" i="1" a="1"/>
  <c r="U47" i="1" s="1"/>
  <c r="V47" i="1" s="1"/>
  <c r="U263" i="1" a="1"/>
  <c r="U263" i="1" s="1"/>
  <c r="V263" i="1" s="1"/>
  <c r="U287" i="1" a="1"/>
  <c r="U287" i="1" s="1"/>
  <c r="V287" i="1" s="1"/>
  <c r="U673" i="1" a="1"/>
  <c r="U673" i="1" s="1"/>
  <c r="V673" i="1" s="1"/>
  <c r="U493" i="1" a="1"/>
  <c r="U493" i="1" s="1"/>
  <c r="V493" i="1" s="1"/>
  <c r="U777" i="1" a="1"/>
  <c r="U777" i="1" s="1"/>
  <c r="V777" i="1" s="1"/>
  <c r="U494" i="1" a="1"/>
  <c r="U494" i="1" s="1"/>
  <c r="V494" i="1" s="1"/>
  <c r="U616" i="1" a="1"/>
  <c r="U616" i="1" s="1"/>
  <c r="V616" i="1" s="1"/>
  <c r="U41" i="1" a="1"/>
  <c r="U41" i="1" s="1"/>
  <c r="V41" i="1" s="1"/>
  <c r="U246" i="1" a="1"/>
  <c r="U246" i="1" s="1"/>
  <c r="V246" i="1" s="1"/>
  <c r="U270" i="1" a="1"/>
  <c r="U270" i="1" s="1"/>
  <c r="V270" i="1" s="1"/>
  <c r="U550" i="1" a="1"/>
  <c r="U550" i="1" s="1"/>
  <c r="V550" i="1" s="1"/>
  <c r="U1450" i="1" a="1"/>
  <c r="U1450" i="1" s="1"/>
  <c r="V1450" i="1" s="1"/>
  <c r="U1269" i="1" a="1"/>
  <c r="U1269" i="1" s="1"/>
  <c r="V1269" i="1" s="1"/>
  <c r="U1422" i="1" a="1"/>
  <c r="U1422" i="1" s="1"/>
  <c r="V1422" i="1" s="1"/>
  <c r="U1453" i="1" a="1"/>
  <c r="U1453" i="1" s="1"/>
  <c r="V1453" i="1" s="1"/>
  <c r="U1311" i="1" a="1"/>
  <c r="U1311" i="1" s="1"/>
  <c r="V1311" i="1" s="1"/>
  <c r="U908" i="1" a="1"/>
  <c r="U908" i="1" s="1"/>
  <c r="V908" i="1" s="1"/>
  <c r="U754" i="1" a="1"/>
  <c r="U754" i="1" s="1"/>
  <c r="V754" i="1" s="1"/>
  <c r="U1015" i="1" a="1"/>
  <c r="U1015" i="1" s="1"/>
  <c r="V1015" i="1" s="1"/>
  <c r="U1116" i="1" a="1"/>
  <c r="U1116" i="1" s="1"/>
  <c r="V1116" i="1" s="1"/>
  <c r="U1304" i="1" a="1"/>
  <c r="U1304" i="1" s="1"/>
  <c r="V1304" i="1" s="1"/>
  <c r="U732" i="1" a="1"/>
  <c r="U732" i="1" s="1"/>
  <c r="V732" i="1" s="1"/>
  <c r="U1155" i="1" a="1"/>
  <c r="U1155" i="1" s="1"/>
  <c r="V1155" i="1" s="1"/>
  <c r="U1286" i="1" a="1"/>
  <c r="U1286" i="1" s="1"/>
  <c r="V1286" i="1" s="1"/>
  <c r="U899" i="1" a="1"/>
  <c r="U899" i="1" s="1"/>
  <c r="V899" i="1" s="1"/>
  <c r="U844" i="1" a="1"/>
  <c r="U844" i="1" s="1"/>
  <c r="V844" i="1" s="1"/>
  <c r="U915" i="1" a="1"/>
  <c r="U915" i="1" s="1"/>
  <c r="V915" i="1" s="1"/>
  <c r="U1258" i="1" a="1"/>
  <c r="U1258" i="1" s="1"/>
  <c r="V1258" i="1" s="1"/>
  <c r="U2195" i="1" a="1"/>
  <c r="U2195" i="1" s="1"/>
  <c r="V2195" i="1" s="1"/>
  <c r="U1580" i="1" a="1"/>
  <c r="U1580" i="1" s="1"/>
  <c r="V1580" i="1" s="1"/>
  <c r="U1793" i="1" a="1"/>
  <c r="U1793" i="1" s="1"/>
  <c r="V1793" i="1" s="1"/>
  <c r="U1907" i="1" a="1"/>
  <c r="U1907" i="1" s="1"/>
  <c r="V1907" i="1" s="1"/>
  <c r="U1794" i="1" a="1"/>
  <c r="U1794" i="1" s="1"/>
  <c r="V1794" i="1" s="1"/>
  <c r="U2289" i="1" a="1"/>
  <c r="U2289" i="1" s="1"/>
  <c r="V2289" i="1" s="1"/>
  <c r="U1727" i="1" a="1"/>
  <c r="U1727" i="1" s="1"/>
  <c r="V1727" i="1" s="1"/>
  <c r="U1676" i="1" a="1"/>
  <c r="U1676" i="1" s="1"/>
  <c r="V1676" i="1" s="1"/>
  <c r="U1988" i="1" a="1"/>
  <c r="U1988" i="1" s="1"/>
  <c r="V1988" i="1" s="1"/>
  <c r="U1814" i="1" a="1"/>
  <c r="U1814" i="1" s="1"/>
  <c r="V1814" i="1" s="1"/>
  <c r="U1678" i="1" a="1"/>
  <c r="U1678" i="1" s="1"/>
  <c r="V1678" i="1" s="1"/>
  <c r="U1882" i="1" a="1"/>
  <c r="U1882" i="1" s="1"/>
  <c r="V1882" i="1" s="1"/>
  <c r="U1924" i="1" a="1"/>
  <c r="U1924" i="1" s="1"/>
  <c r="V1924" i="1" s="1"/>
  <c r="U1762" i="1" a="1"/>
  <c r="U1762" i="1" s="1"/>
  <c r="V1762" i="1" s="1"/>
  <c r="U1836" i="1" a="1"/>
  <c r="U1836" i="1" s="1"/>
  <c r="V1836" i="1" s="1"/>
  <c r="U2213" i="1" a="1"/>
  <c r="U2213" i="1" s="1"/>
  <c r="V2213" i="1" s="1"/>
  <c r="U2233" i="1" a="1"/>
  <c r="U2233" i="1" s="1"/>
  <c r="V2233" i="1" s="1"/>
  <c r="U1792" i="1" a="1"/>
  <c r="U1792" i="1" s="1"/>
  <c r="V1792" i="1" s="1"/>
  <c r="U1928" i="1" a="1"/>
  <c r="U1928" i="1" s="1"/>
  <c r="V1928" i="1" s="1"/>
  <c r="U2788" i="1" a="1"/>
  <c r="U2788" i="1" s="1"/>
  <c r="V2788" i="1" s="1"/>
  <c r="U2920" i="1" a="1"/>
  <c r="U2920" i="1" s="1"/>
  <c r="V2920" i="1" s="1"/>
  <c r="U3059" i="1" a="1"/>
  <c r="U3059" i="1" s="1"/>
  <c r="V3059" i="1" s="1"/>
  <c r="U2602" i="1" a="1"/>
  <c r="U2602" i="1" s="1"/>
  <c r="V2602" i="1" s="1"/>
  <c r="U2922" i="1" a="1"/>
  <c r="U2922" i="1" s="1"/>
  <c r="V2922" i="1" s="1"/>
  <c r="U2528" i="1" a="1"/>
  <c r="U2528" i="1" s="1"/>
  <c r="V2528" i="1" s="1"/>
  <c r="U2655" i="1" a="1"/>
  <c r="U2655" i="1" s="1"/>
  <c r="V2655" i="1" s="1"/>
  <c r="U2439" i="1" a="1"/>
  <c r="U2439" i="1" s="1"/>
  <c r="V2439" i="1" s="1"/>
  <c r="U2500" i="1" a="1"/>
  <c r="U2500" i="1" s="1"/>
  <c r="V2500" i="1" s="1"/>
  <c r="U2689" i="1" a="1"/>
  <c r="U2689" i="1" s="1"/>
  <c r="V2689" i="1" s="1"/>
  <c r="U3967" i="1" a="1"/>
  <c r="U3967" i="1" s="1"/>
  <c r="V3967" i="1" s="1"/>
  <c r="U3530" i="1" a="1"/>
  <c r="U3530" i="1" s="1"/>
  <c r="V3530" i="1" s="1"/>
  <c r="U3786" i="1" a="1"/>
  <c r="U3786" i="1" s="1"/>
  <c r="V3786" i="1" s="1"/>
  <c r="U3311" i="1" a="1"/>
  <c r="U3311" i="1" s="1"/>
  <c r="V3311" i="1" s="1"/>
  <c r="U3744" i="1" a="1"/>
  <c r="U3744" i="1" s="1"/>
  <c r="V3744" i="1" s="1"/>
  <c r="U3862" i="1" a="1"/>
  <c r="U3862" i="1" s="1"/>
  <c r="V3862" i="1" s="1"/>
  <c r="U3917" i="1" a="1"/>
  <c r="U3917" i="1" s="1"/>
  <c r="V3917" i="1" s="1"/>
  <c r="U3927" i="1" a="1"/>
  <c r="U3927" i="1" s="1"/>
  <c r="V3927" i="1" s="1"/>
  <c r="U3249" i="1" a="1"/>
  <c r="U3249" i="1" s="1"/>
  <c r="V3249" i="1" s="1"/>
  <c r="U3259" i="1" a="1"/>
  <c r="U3259" i="1" s="1"/>
  <c r="V3259" i="1" s="1"/>
  <c r="U3312" i="1" a="1"/>
  <c r="U3312" i="1" s="1"/>
  <c r="V3312" i="1" s="1"/>
  <c r="U3142" i="1" a="1"/>
  <c r="U3142" i="1" s="1"/>
  <c r="V3142" i="1" s="1"/>
  <c r="U4002" i="1" a="1"/>
  <c r="U4002" i="1" s="1"/>
  <c r="V4002" i="1" s="1"/>
  <c r="U3558" i="1" a="1"/>
  <c r="U3558" i="1" s="1"/>
  <c r="V3558" i="1" s="1"/>
  <c r="U3511" i="1" a="1"/>
  <c r="U3511" i="1" s="1"/>
  <c r="V3511" i="1" s="1"/>
  <c r="U3667" i="1" a="1"/>
  <c r="U3667" i="1" s="1"/>
  <c r="V3667" i="1" s="1"/>
  <c r="U3866" i="1" a="1"/>
  <c r="U3866" i="1" s="1"/>
  <c r="V3866" i="1" s="1"/>
  <c r="U3335" i="1" a="1"/>
  <c r="U3335" i="1" s="1"/>
  <c r="V3335" i="1" s="1"/>
  <c r="U3336" i="1" a="1"/>
  <c r="U3336" i="1" s="1"/>
  <c r="V3336" i="1" s="1"/>
  <c r="U3245" i="1" a="1"/>
  <c r="U3245" i="1" s="1"/>
  <c r="V3245" i="1" s="1"/>
  <c r="U3338" i="1" a="1"/>
  <c r="U3338" i="1" s="1"/>
  <c r="V3338" i="1" s="1"/>
  <c r="U3467" i="1" a="1"/>
  <c r="U3467" i="1" s="1"/>
  <c r="V3467" i="1" s="1"/>
  <c r="U3773" i="1" a="1"/>
  <c r="U3773" i="1" s="1"/>
  <c r="V3773" i="1" s="1"/>
  <c r="U3528" i="1" a="1"/>
  <c r="U3528" i="1" s="1"/>
  <c r="V3528" i="1" s="1"/>
  <c r="U3892" i="1" a="1"/>
  <c r="U3892" i="1" s="1"/>
  <c r="V3892" i="1" s="1"/>
  <c r="U4773" i="1" a="1"/>
  <c r="U4773" i="1" s="1"/>
  <c r="V4773" i="1" s="1"/>
  <c r="U4120" i="1" a="1"/>
  <c r="U4120" i="1" s="1"/>
  <c r="V4120" i="1" s="1"/>
  <c r="U4033" i="1" a="1"/>
  <c r="U4033" i="1" s="1"/>
  <c r="V4033" i="1" s="1"/>
  <c r="U4079" i="1" a="1"/>
  <c r="U4079" i="1" s="1"/>
  <c r="V4079" i="1" s="1"/>
  <c r="U4550" i="1" a="1"/>
  <c r="U4550" i="1" s="1"/>
  <c r="V4550" i="1" s="1"/>
  <c r="U4551" i="1" a="1"/>
  <c r="U4551" i="1" s="1"/>
  <c r="V4551" i="1" s="1"/>
  <c r="U4678" i="1" a="1"/>
  <c r="U4678" i="1" s="1"/>
  <c r="V4678" i="1" s="1"/>
  <c r="U4679" i="1" a="1"/>
  <c r="U4679" i="1" s="1"/>
  <c r="V4679" i="1" s="1"/>
  <c r="U4555" i="1" a="1"/>
  <c r="U4555" i="1" s="1"/>
  <c r="V4555" i="1" s="1"/>
  <c r="U4115" i="1" a="1"/>
  <c r="U4115" i="1" s="1"/>
  <c r="V4115" i="1" s="1"/>
  <c r="U4390" i="1" a="1"/>
  <c r="U4390" i="1" s="1"/>
  <c r="V4390" i="1" s="1"/>
  <c r="U4399" i="1" a="1"/>
  <c r="U4399" i="1" s="1"/>
  <c r="V4399" i="1" s="1"/>
  <c r="U4579" i="1" a="1"/>
  <c r="U4579" i="1" s="1"/>
  <c r="V4579" i="1" s="1"/>
  <c r="U4693" i="1" a="1"/>
  <c r="U4693" i="1" s="1"/>
  <c r="V4693" i="1" s="1"/>
  <c r="U5371" i="1" a="1"/>
  <c r="U5371" i="1" s="1"/>
  <c r="V5371" i="1" s="1"/>
  <c r="U5419" i="1" a="1"/>
  <c r="U5419" i="1" s="1"/>
  <c r="V5419" i="1" s="1"/>
  <c r="U5228" i="1" a="1"/>
  <c r="U5228" i="1" s="1"/>
  <c r="V5228" i="1" s="1"/>
  <c r="U5516" i="1" a="1"/>
  <c r="U5516" i="1" s="1"/>
  <c r="V5516" i="1" s="1"/>
  <c r="U5576" i="1" a="1"/>
  <c r="U5576" i="1" s="1"/>
  <c r="V5576" i="1" s="1"/>
  <c r="U5349" i="1" a="1"/>
  <c r="U5349" i="1" s="1"/>
  <c r="V5349" i="1" s="1"/>
  <c r="U5206" i="1" a="1"/>
  <c r="U5206" i="1" s="1"/>
  <c r="V5206" i="1" s="1"/>
  <c r="U5266" i="1" a="1"/>
  <c r="U5266" i="1" s="1"/>
  <c r="V5266" i="1" s="1"/>
  <c r="U5422" i="1" a="1"/>
  <c r="U5422" i="1" s="1"/>
  <c r="V5422" i="1" s="1"/>
  <c r="U4780" i="1" a="1"/>
  <c r="U4780" i="1" s="1"/>
  <c r="V4780" i="1" s="1"/>
  <c r="U4816" i="1" a="1"/>
  <c r="U4816" i="1" s="1"/>
  <c r="V4816" i="1" s="1"/>
  <c r="U5101" i="1" a="1"/>
  <c r="U5101" i="1" s="1"/>
  <c r="V5101" i="1" s="1"/>
  <c r="U5425" i="1" a="1"/>
  <c r="U5425" i="1" s="1"/>
  <c r="V5425" i="1" s="1"/>
  <c r="U5722" i="1" a="1"/>
  <c r="U5722" i="1" s="1"/>
  <c r="V5722" i="1" s="1"/>
  <c r="U5068" i="1" a="1"/>
  <c r="U5068" i="1" s="1"/>
  <c r="V5068" i="1" s="1"/>
  <c r="U5078" i="1" a="1"/>
  <c r="U5078" i="1" s="1"/>
  <c r="V5078" i="1" s="1"/>
  <c r="U5162" i="1" a="1"/>
  <c r="U5162" i="1" s="1"/>
  <c r="V5162" i="1" s="1"/>
  <c r="U4867" i="1" a="1"/>
  <c r="U4867" i="1" s="1"/>
  <c r="V4867" i="1" s="1"/>
  <c r="U5536" i="1" a="1"/>
  <c r="U5536" i="1" s="1"/>
  <c r="V5536" i="1" s="1"/>
  <c r="U5031" i="1" a="1"/>
  <c r="U5031" i="1" s="1"/>
  <c r="V5031" i="1" s="1"/>
  <c r="U5334" i="1" a="1"/>
  <c r="U5334" i="1" s="1"/>
  <c r="V5334" i="1" s="1"/>
  <c r="U5358" i="1" a="1"/>
  <c r="U5358" i="1" s="1"/>
  <c r="V5358" i="1" s="1"/>
  <c r="U6195" i="1" a="1"/>
  <c r="U6195" i="1" s="1"/>
  <c r="V6195" i="1" s="1"/>
  <c r="U6440" i="1" a="1"/>
  <c r="U6440" i="1" s="1"/>
  <c r="V6440" i="1" s="1"/>
  <c r="U5806" i="1" a="1"/>
  <c r="U5806" i="1" s="1"/>
  <c r="V5806" i="1" s="1"/>
  <c r="U6308" i="1" a="1"/>
  <c r="U6308" i="1" s="1"/>
  <c r="V6308" i="1" s="1"/>
  <c r="U5718" i="1" a="1"/>
  <c r="U5718" i="1" s="1"/>
  <c r="V5718" i="1" s="1"/>
  <c r="U6476" i="1" a="1"/>
  <c r="U6476" i="1" s="1"/>
  <c r="V6476" i="1" s="1"/>
  <c r="U6233" i="1" a="1"/>
  <c r="U6233" i="1" s="1"/>
  <c r="V6233" i="1" s="1"/>
  <c r="U5904" i="1" a="1"/>
  <c r="U5904" i="1" s="1"/>
  <c r="V5904" i="1" s="1"/>
  <c r="U6224" i="1" a="1"/>
  <c r="U6224" i="1" s="1"/>
  <c r="V6224" i="1" s="1"/>
  <c r="U6225" i="1" a="1"/>
  <c r="U6225" i="1" s="1"/>
  <c r="V6225" i="1" s="1"/>
  <c r="U5732" i="1" a="1"/>
  <c r="U5732" i="1" s="1"/>
  <c r="V5732" i="1" s="1"/>
  <c r="U6204" i="1" a="1"/>
  <c r="U6204" i="1" s="1"/>
  <c r="V6204" i="1" s="1"/>
  <c r="U6458" i="1" a="1"/>
  <c r="U6458" i="1" s="1"/>
  <c r="V6458" i="1" s="1"/>
  <c r="U7394" i="1" a="1"/>
  <c r="U7394" i="1" s="1"/>
  <c r="V7394" i="1" s="1"/>
  <c r="U8275" i="1" a="1"/>
  <c r="U8275" i="1" s="1"/>
  <c r="V8275" i="1" s="1"/>
  <c r="U5944" i="1" a="1"/>
  <c r="U5944" i="1" s="1"/>
  <c r="V5944" i="1" s="1"/>
  <c r="U7838" i="1" a="1"/>
  <c r="U7838" i="1" s="1"/>
  <c r="V7838" i="1" s="1"/>
  <c r="U7155" i="1" a="1"/>
  <c r="U7155" i="1" s="1"/>
  <c r="V7155" i="1" s="1"/>
  <c r="U7551" i="1" a="1"/>
  <c r="U7551" i="1" s="1"/>
  <c r="V7551" i="1" s="1"/>
  <c r="U8006" i="1" a="1"/>
  <c r="U8006" i="1" s="1"/>
  <c r="V8006" i="1" s="1"/>
  <c r="U7320" i="1" a="1"/>
  <c r="U7320" i="1" s="1"/>
  <c r="V7320" i="1" s="1"/>
  <c r="U7376" i="1" a="1"/>
  <c r="U7376" i="1" s="1"/>
  <c r="V7376" i="1" s="1"/>
  <c r="U7387" i="1" a="1"/>
  <c r="U7387" i="1" s="1"/>
  <c r="V7387" i="1" s="1"/>
  <c r="U7552" i="1" a="1"/>
  <c r="U7552" i="1" s="1"/>
  <c r="V7552" i="1" s="1"/>
  <c r="U6989" i="1" a="1"/>
  <c r="U6989" i="1" s="1"/>
  <c r="V6989" i="1" s="1"/>
  <c r="U7709" i="1" a="1"/>
  <c r="U7709" i="1" s="1"/>
  <c r="V7709" i="1" s="1"/>
  <c r="U7138" i="1" a="1"/>
  <c r="U7138" i="1" s="1"/>
  <c r="V7138" i="1" s="1"/>
  <c r="U7165" i="1" a="1"/>
  <c r="U7165" i="1" s="1"/>
  <c r="V7165" i="1" s="1"/>
  <c r="U7266" i="1" a="1"/>
  <c r="U7266" i="1" s="1"/>
  <c r="V7266" i="1" s="1"/>
  <c r="U7832" i="1" a="1"/>
  <c r="U7832" i="1" s="1"/>
  <c r="V7832" i="1" s="1"/>
  <c r="U8113" i="1" a="1"/>
  <c r="U8113" i="1" s="1"/>
  <c r="V8113" i="1" s="1"/>
  <c r="U7140" i="1" a="1"/>
  <c r="U7140" i="1" s="1"/>
  <c r="V7140" i="1" s="1"/>
  <c r="U7458" i="1" a="1"/>
  <c r="U7458" i="1" s="1"/>
  <c r="V7458" i="1" s="1"/>
  <c r="U6416" i="1" a="1"/>
  <c r="U6416" i="1" s="1"/>
  <c r="V6416" i="1" s="1"/>
  <c r="U7459" i="1" a="1"/>
  <c r="U7459" i="1" s="1"/>
  <c r="V7459" i="1" s="1"/>
  <c r="U6800" i="1" a="1"/>
  <c r="U6800" i="1" s="1"/>
  <c r="V6800" i="1" s="1"/>
  <c r="U7636" i="1" a="1"/>
  <c r="U7636" i="1" s="1"/>
  <c r="V7636" i="1" s="1"/>
  <c r="U7801" i="1" a="1"/>
  <c r="U7801" i="1" s="1"/>
  <c r="V7801" i="1" s="1"/>
  <c r="U8873" i="1" a="1"/>
  <c r="U8873" i="1" s="1"/>
  <c r="V8873" i="1" s="1"/>
  <c r="U8930" i="1" a="1"/>
  <c r="U8930" i="1" s="1"/>
  <c r="V8930" i="1" s="1"/>
  <c r="U8964" i="1" a="1"/>
  <c r="U8964" i="1" s="1"/>
  <c r="V8964" i="1" s="1"/>
  <c r="U9044" i="1" a="1"/>
  <c r="U9044" i="1" s="1"/>
  <c r="V9044" i="1" s="1"/>
  <c r="U8528" i="1" a="1"/>
  <c r="U8528" i="1" s="1"/>
  <c r="V8528" i="1" s="1"/>
  <c r="U8563" i="1" a="1"/>
  <c r="U8563" i="1" s="1"/>
  <c r="V8563" i="1" s="1"/>
  <c r="U9199" i="1" a="1"/>
  <c r="U9199" i="1" s="1"/>
  <c r="V9199" i="1" s="1"/>
  <c r="U9723" i="1" a="1"/>
  <c r="U9723" i="1" s="1"/>
  <c r="V9723" i="1" s="1"/>
  <c r="U8807" i="1" a="1"/>
  <c r="U8807" i="1" s="1"/>
  <c r="V8807" i="1" s="1"/>
  <c r="U9101" i="1" a="1"/>
  <c r="U9101" i="1" s="1"/>
  <c r="V9101" i="1" s="1"/>
  <c r="U9574" i="1" a="1"/>
  <c r="U9574" i="1" s="1"/>
  <c r="V9574" i="1" s="1"/>
  <c r="U8565" i="1" a="1"/>
  <c r="U8565" i="1" s="1"/>
  <c r="V8565" i="1" s="1"/>
  <c r="U8710" i="1" a="1"/>
  <c r="U8710" i="1" s="1"/>
  <c r="V8710" i="1" s="1"/>
  <c r="U8797" i="1" a="1"/>
  <c r="U8797" i="1" s="1"/>
  <c r="V8797" i="1" s="1"/>
  <c r="U9307" i="1" a="1"/>
  <c r="U9307" i="1" s="1"/>
  <c r="V9307" i="1" s="1"/>
  <c r="U8486" i="1" a="1"/>
  <c r="U8486" i="1" s="1"/>
  <c r="V8486" i="1" s="1"/>
  <c r="U8566" i="1" a="1"/>
  <c r="U8566" i="1" s="1"/>
  <c r="V8566" i="1" s="1"/>
  <c r="U8611" i="1" a="1"/>
  <c r="U8611" i="1" s="1"/>
  <c r="V8611" i="1" s="1"/>
  <c r="U9002" i="1" a="1"/>
  <c r="U9002" i="1" s="1"/>
  <c r="V9002" i="1" s="1"/>
  <c r="U9104" i="1" a="1"/>
  <c r="U9104" i="1" s="1"/>
  <c r="V9104" i="1" s="1"/>
  <c r="U9527" i="1" a="1"/>
  <c r="U9527" i="1" s="1"/>
  <c r="V9527" i="1" s="1"/>
  <c r="U9742" i="1" a="1"/>
  <c r="U9742" i="1" s="1"/>
  <c r="V9742" i="1" s="1"/>
  <c r="U8445" i="1" a="1"/>
  <c r="U8445" i="1" s="1"/>
  <c r="V8445" i="1" s="1"/>
  <c r="U8668" i="1" a="1"/>
  <c r="U8668" i="1" s="1"/>
  <c r="V8668" i="1" s="1"/>
  <c r="U8936" i="1" a="1"/>
  <c r="U8936" i="1" s="1"/>
  <c r="V8936" i="1" s="1"/>
  <c r="U9450" i="1" a="1"/>
  <c r="U9450" i="1" s="1"/>
  <c r="V9450" i="1" s="1"/>
  <c r="U9397" i="1" a="1"/>
  <c r="U9397" i="1" s="1"/>
  <c r="V9397" i="1" s="1"/>
  <c r="U9435" i="1" a="1"/>
  <c r="U9435" i="1" s="1"/>
  <c r="V9435" i="1" s="1"/>
  <c r="U8571" i="1" a="1"/>
  <c r="U8571" i="1" s="1"/>
  <c r="V8571" i="1" s="1"/>
  <c r="U9654" i="1" a="1"/>
  <c r="U9654" i="1" s="1"/>
  <c r="V9654" i="1" s="1"/>
  <c r="U8515" i="1" a="1"/>
  <c r="U8515" i="1" s="1"/>
  <c r="V8515" i="1" s="1"/>
  <c r="U8895" i="1" a="1"/>
  <c r="U8895" i="1" s="1"/>
  <c r="V8895" i="1" s="1"/>
  <c r="U9099" i="1" a="1"/>
  <c r="U9099" i="1" s="1"/>
  <c r="V9099" i="1" s="1"/>
  <c r="U9303" i="1" a="1"/>
  <c r="U9303" i="1" s="1"/>
  <c r="V9303" i="1" s="1"/>
  <c r="U67" i="1" a="1"/>
  <c r="U67" i="1" s="1"/>
  <c r="V67" i="1" s="1"/>
  <c r="U199" i="1" a="1"/>
  <c r="U199" i="1" s="1"/>
  <c r="V199" i="1" s="1"/>
  <c r="U201" i="1" a="1"/>
  <c r="U201" i="1" s="1"/>
  <c r="V201" i="1" s="1"/>
  <c r="U369" i="1" a="1"/>
  <c r="U369" i="1" s="1"/>
  <c r="V369" i="1" s="1"/>
  <c r="U488" i="1" a="1"/>
  <c r="U488" i="1" s="1"/>
  <c r="V488" i="1" s="1"/>
  <c r="U202" i="1" a="1"/>
  <c r="U202" i="1" s="1"/>
  <c r="V202" i="1" s="1"/>
  <c r="U322" i="1" a="1"/>
  <c r="U322" i="1" s="1"/>
  <c r="V322" i="1" s="1"/>
  <c r="U346" i="1" a="1"/>
  <c r="U346" i="1" s="1"/>
  <c r="V346" i="1" s="1"/>
  <c r="U394" i="1" a="1"/>
  <c r="U394" i="1" s="1"/>
  <c r="V394" i="1" s="1"/>
  <c r="U453" i="1" a="1"/>
  <c r="U453" i="1" s="1"/>
  <c r="V453" i="1" s="1"/>
  <c r="U455" i="1" a="1"/>
  <c r="U455" i="1" s="1"/>
  <c r="V455" i="1" s="1"/>
  <c r="U614" i="1" a="1"/>
  <c r="U614" i="1" s="1"/>
  <c r="V614" i="1" s="1"/>
  <c r="U37" i="1" a="1"/>
  <c r="U37" i="1" s="1"/>
  <c r="V37" i="1" s="1"/>
  <c r="U313" i="1" a="1"/>
  <c r="U313" i="1" s="1"/>
  <c r="V313" i="1" s="1"/>
  <c r="U456" i="1" a="1"/>
  <c r="U456" i="1" s="1"/>
  <c r="V456" i="1" s="1"/>
  <c r="U230" i="1" a="1"/>
  <c r="U230" i="1" s="1"/>
  <c r="V230" i="1" s="1"/>
  <c r="U362" i="1" a="1"/>
  <c r="U362" i="1" s="1"/>
  <c r="V362" i="1" s="1"/>
  <c r="U457" i="1" a="1"/>
  <c r="U457" i="1" s="1"/>
  <c r="V457" i="1" s="1"/>
  <c r="U704" i="1" a="1"/>
  <c r="U704" i="1" s="1"/>
  <c r="V704" i="1" s="1"/>
  <c r="U39" i="1" a="1"/>
  <c r="U39" i="1" s="1"/>
  <c r="V39" i="1" s="1"/>
  <c r="U518" i="1" a="1"/>
  <c r="U518" i="1" s="1"/>
  <c r="V518" i="1" s="1"/>
  <c r="U352" i="1" a="1"/>
  <c r="U352" i="1" s="1"/>
  <c r="V352" i="1" s="1"/>
  <c r="U354" i="1" a="1"/>
  <c r="U354" i="1" s="1"/>
  <c r="V354" i="1" s="1"/>
  <c r="U485" i="1" a="1"/>
  <c r="U485" i="1" s="1"/>
  <c r="V485" i="1" s="1"/>
  <c r="U845" i="1" a="1"/>
  <c r="U845" i="1" s="1"/>
  <c r="V845" i="1" s="1"/>
  <c r="U1259" i="1" a="1"/>
  <c r="U1259" i="1" s="1"/>
  <c r="V1259" i="1" s="1"/>
  <c r="U846" i="1" a="1"/>
  <c r="U846" i="1" s="1"/>
  <c r="V846" i="1" s="1"/>
  <c r="U1059" i="1" a="1"/>
  <c r="U1059" i="1" s="1"/>
  <c r="V1059" i="1" s="1"/>
  <c r="U1069" i="1" a="1"/>
  <c r="U1069" i="1" s="1"/>
  <c r="V1069" i="1" s="1"/>
  <c r="U1221" i="1" a="1"/>
  <c r="U1221" i="1" s="1"/>
  <c r="V1221" i="1" s="1"/>
  <c r="U1442" i="1" a="1"/>
  <c r="U1442" i="1" s="1"/>
  <c r="V1442" i="1" s="1"/>
  <c r="U935" i="1" a="1"/>
  <c r="U935" i="1" s="1"/>
  <c r="V935" i="1" s="1"/>
  <c r="U1254" i="1" a="1"/>
  <c r="U1254" i="1" s="1"/>
  <c r="V1254" i="1" s="1"/>
  <c r="U1292" i="1" a="1"/>
  <c r="U1292" i="1" s="1"/>
  <c r="V1292" i="1" s="1"/>
  <c r="U1413" i="1" a="1"/>
  <c r="U1413" i="1" s="1"/>
  <c r="V1413" i="1" s="1"/>
  <c r="U936" i="1" a="1"/>
  <c r="U936" i="1" s="1"/>
  <c r="V936" i="1" s="1"/>
  <c r="U971" i="1" a="1"/>
  <c r="U971" i="1" s="1"/>
  <c r="V971" i="1" s="1"/>
  <c r="U782" i="1" a="1"/>
  <c r="U782" i="1" s="1"/>
  <c r="V782" i="1" s="1"/>
  <c r="U1477" i="1" a="1"/>
  <c r="U1477" i="1" s="1"/>
  <c r="V1477" i="1" s="1"/>
  <c r="U1366" i="1" a="1"/>
  <c r="U1366" i="1" s="1"/>
  <c r="V1366" i="1" s="1"/>
  <c r="U185" i="1" a="1"/>
  <c r="U185" i="1" s="1"/>
  <c r="V185" i="1" s="1"/>
  <c r="U995" i="1" a="1"/>
  <c r="U995" i="1" s="1"/>
  <c r="V995" i="1" s="1"/>
  <c r="U1215" i="1" a="1"/>
  <c r="U1215" i="1" s="1"/>
  <c r="V1215" i="1" s="1"/>
  <c r="U1237" i="1" a="1"/>
  <c r="U1237" i="1" s="1"/>
  <c r="V1237" i="1" s="1"/>
  <c r="U1295" i="1" a="1"/>
  <c r="U1295" i="1" s="1"/>
  <c r="V1295" i="1" s="1"/>
  <c r="U1026" i="1" a="1"/>
  <c r="U1026" i="1" s="1"/>
  <c r="V1026" i="1" s="1"/>
  <c r="U1257" i="1" a="1"/>
  <c r="U1257" i="1" s="1"/>
  <c r="V1257" i="1" s="1"/>
  <c r="U1480" i="1" a="1"/>
  <c r="U1480" i="1" s="1"/>
  <c r="V1480" i="1" s="1"/>
  <c r="U700" i="1" a="1"/>
  <c r="U700" i="1" s="1"/>
  <c r="V700" i="1" s="1"/>
  <c r="U1532" i="1" a="1"/>
  <c r="U1532" i="1" s="1"/>
  <c r="V1532" i="1" s="1"/>
  <c r="U1187" i="1" a="1"/>
  <c r="U1187" i="1" s="1"/>
  <c r="V1187" i="1" s="1"/>
  <c r="U1349" i="1" a="1"/>
  <c r="U1349" i="1" s="1"/>
  <c r="V1349" i="1" s="1"/>
  <c r="U1609" i="1" a="1"/>
  <c r="U1609" i="1" s="1"/>
  <c r="V1609" i="1" s="1"/>
  <c r="U2136" i="1" a="1"/>
  <c r="U2136" i="1" s="1"/>
  <c r="V2136" i="1" s="1"/>
  <c r="U1765" i="1" a="1"/>
  <c r="U1765" i="1" s="1"/>
  <c r="V1765" i="1" s="1"/>
  <c r="U2058" i="1" a="1"/>
  <c r="U2058" i="1" s="1"/>
  <c r="V2058" i="1" s="1"/>
  <c r="U1841" i="1" a="1"/>
  <c r="U1841" i="1" s="1"/>
  <c r="V1841" i="1" s="1"/>
  <c r="U2049" i="1" a="1"/>
  <c r="U2049" i="1" s="1"/>
  <c r="V2049" i="1" s="1"/>
  <c r="U2228" i="1" a="1"/>
  <c r="U2228" i="1" s="1"/>
  <c r="V2228" i="1" s="1"/>
  <c r="U1563" i="1" a="1"/>
  <c r="U1563" i="1" s="1"/>
  <c r="V1563" i="1" s="1"/>
  <c r="U1923" i="1" a="1"/>
  <c r="U1923" i="1" s="1"/>
  <c r="V1923" i="1" s="1"/>
  <c r="U1960" i="1" a="1"/>
  <c r="U1960" i="1" s="1"/>
  <c r="V1960" i="1" s="1"/>
  <c r="U1544" i="1" a="1"/>
  <c r="U1544" i="1" s="1"/>
  <c r="V1544" i="1" s="1"/>
  <c r="U1952" i="1" a="1"/>
  <c r="U1952" i="1" s="1"/>
  <c r="V1952" i="1" s="1"/>
  <c r="U1751" i="1" a="1"/>
  <c r="U1751" i="1" s="1"/>
  <c r="V1751" i="1" s="1"/>
  <c r="U1781" i="1" a="1"/>
  <c r="U1781" i="1" s="1"/>
  <c r="V1781" i="1" s="1"/>
  <c r="U2174" i="1" a="1"/>
  <c r="U2174" i="1" s="1"/>
  <c r="V2174" i="1" s="1"/>
  <c r="U2214" i="1" a="1"/>
  <c r="U2214" i="1" s="1"/>
  <c r="V2214" i="1" s="1"/>
  <c r="U2345" i="1" a="1"/>
  <c r="U2345" i="1" s="1"/>
  <c r="V2345" i="1" s="1"/>
  <c r="U2375" i="1" a="1"/>
  <c r="U2375" i="1" s="1"/>
  <c r="V2375" i="1" s="1"/>
  <c r="U2718" i="1" a="1"/>
  <c r="U2718" i="1" s="1"/>
  <c r="V2718" i="1" s="1"/>
  <c r="U3078" i="1" a="1"/>
  <c r="U3078" i="1" s="1"/>
  <c r="V3078" i="1" s="1"/>
  <c r="U2739" i="1" a="1"/>
  <c r="U2739" i="1" s="1"/>
  <c r="V2739" i="1" s="1"/>
  <c r="U2902" i="1" a="1"/>
  <c r="U2902" i="1" s="1"/>
  <c r="V2902" i="1" s="1"/>
  <c r="U2645" i="1" a="1"/>
  <c r="U2645" i="1" s="1"/>
  <c r="V2645" i="1" s="1"/>
  <c r="U2851" i="1" a="1"/>
  <c r="U2851" i="1" s="1"/>
  <c r="V2851" i="1" s="1"/>
  <c r="U3149" i="1" a="1"/>
  <c r="U3149" i="1" s="1"/>
  <c r="V3149" i="1" s="1"/>
  <c r="U2884" i="1" a="1"/>
  <c r="U2884" i="1" s="1"/>
  <c r="V2884" i="1" s="1"/>
  <c r="U2399" i="1" a="1"/>
  <c r="U2399" i="1" s="1"/>
  <c r="V2399" i="1" s="1"/>
  <c r="U2576" i="1" a="1"/>
  <c r="U2576" i="1" s="1"/>
  <c r="V2576" i="1" s="1"/>
  <c r="U2493" i="1" a="1"/>
  <c r="U2493" i="1" s="1"/>
  <c r="V2493" i="1" s="1"/>
  <c r="U2918" i="1" a="1"/>
  <c r="U2918" i="1" s="1"/>
  <c r="V2918" i="1" s="1"/>
  <c r="U2463" i="1" a="1"/>
  <c r="U2463" i="1" s="1"/>
  <c r="V2463" i="1" s="1"/>
  <c r="U2484" i="1" a="1"/>
  <c r="U2484" i="1" s="1"/>
  <c r="V2484" i="1" s="1"/>
  <c r="U3601" i="1" a="1"/>
  <c r="U3601" i="1" s="1"/>
  <c r="V3601" i="1" s="1"/>
  <c r="U3566" i="1" a="1"/>
  <c r="U3566" i="1" s="1"/>
  <c r="V3566" i="1" s="1"/>
  <c r="U3579" i="1" a="1"/>
  <c r="U3579" i="1" s="1"/>
  <c r="V3579" i="1" s="1"/>
  <c r="U3798" i="1" a="1"/>
  <c r="U3798" i="1" s="1"/>
  <c r="V3798" i="1" s="1"/>
  <c r="U3205" i="1" a="1"/>
  <c r="U3205" i="1" s="1"/>
  <c r="V3205" i="1" s="1"/>
  <c r="U3580" i="1" a="1"/>
  <c r="U3580" i="1" s="1"/>
  <c r="V3580" i="1" s="1"/>
  <c r="U3688" i="1" a="1"/>
  <c r="U3688" i="1" s="1"/>
  <c r="V3688" i="1" s="1"/>
  <c r="U3733" i="1" a="1"/>
  <c r="U3733" i="1" s="1"/>
  <c r="V3733" i="1" s="1"/>
  <c r="U3799" i="1" a="1"/>
  <c r="U3799" i="1" s="1"/>
  <c r="V3799" i="1" s="1"/>
  <c r="U3937" i="1" a="1"/>
  <c r="U3937" i="1" s="1"/>
  <c r="V3937" i="1" s="1"/>
  <c r="U3970" i="1" a="1"/>
  <c r="U3970" i="1" s="1"/>
  <c r="V3970" i="1" s="1"/>
  <c r="U3972" i="1" a="1"/>
  <c r="U3972" i="1" s="1"/>
  <c r="V3972" i="1" s="1"/>
  <c r="U3549" i="1" a="1"/>
  <c r="U3549" i="1" s="1"/>
  <c r="V3549" i="1" s="1"/>
  <c r="U3219" i="1" a="1"/>
  <c r="U3219" i="1" s="1"/>
  <c r="V3219" i="1" s="1"/>
  <c r="U3468" i="1" a="1"/>
  <c r="U3468" i="1" s="1"/>
  <c r="V3468" i="1" s="1"/>
  <c r="U3763" i="1" a="1"/>
  <c r="U3763" i="1" s="1"/>
  <c r="V3763" i="1" s="1"/>
  <c r="U4057" i="1" a="1"/>
  <c r="U4057" i="1" s="1"/>
  <c r="V4057" i="1" s="1"/>
  <c r="U4723" i="1" a="1"/>
  <c r="U4723" i="1" s="1"/>
  <c r="V4723" i="1" s="1"/>
  <c r="U4308" i="1" a="1"/>
  <c r="U4308" i="1" s="1"/>
  <c r="V4308" i="1" s="1"/>
  <c r="U4330" i="1" a="1"/>
  <c r="U4330" i="1" s="1"/>
  <c r="V4330" i="1" s="1"/>
  <c r="U4435" i="1" a="1"/>
  <c r="U4435" i="1" s="1"/>
  <c r="V4435" i="1" s="1"/>
  <c r="U4251" i="1" a="1"/>
  <c r="U4251" i="1" s="1"/>
  <c r="V4251" i="1" s="1"/>
  <c r="U4602" i="1" a="1"/>
  <c r="U4602" i="1" s="1"/>
  <c r="V4602" i="1" s="1"/>
  <c r="U4243" i="1" a="1"/>
  <c r="U4243" i="1" s="1"/>
  <c r="V4243" i="1" s="1"/>
  <c r="U4332" i="1" a="1"/>
  <c r="U4332" i="1" s="1"/>
  <c r="V4332" i="1" s="1"/>
  <c r="U4397" i="1" a="1"/>
  <c r="U4397" i="1" s="1"/>
  <c r="V4397" i="1" s="1"/>
  <c r="U4409" i="1" a="1"/>
  <c r="U4409" i="1" s="1"/>
  <c r="V4409" i="1" s="1"/>
  <c r="U4662" i="1" a="1"/>
  <c r="U4662" i="1" s="1"/>
  <c r="V4662" i="1" s="1"/>
  <c r="U4209" i="1" a="1"/>
  <c r="U4209" i="1" s="1"/>
  <c r="V4209" i="1" s="1"/>
  <c r="U4771" i="1" a="1"/>
  <c r="U4771" i="1" s="1"/>
  <c r="V4771" i="1" s="1"/>
  <c r="U4472" i="1" a="1"/>
  <c r="U4472" i="1" s="1"/>
  <c r="V4472" i="1" s="1"/>
  <c r="U4634" i="1" a="1"/>
  <c r="U4634" i="1" s="1"/>
  <c r="V4634" i="1" s="1"/>
  <c r="U4931" i="1" a="1"/>
  <c r="U4931" i="1" s="1"/>
  <c r="V4931" i="1" s="1"/>
  <c r="U5503" i="1" a="1"/>
  <c r="U5503" i="1" s="1"/>
  <c r="V5503" i="1" s="1"/>
  <c r="U5647" i="1" a="1"/>
  <c r="U5647" i="1" s="1"/>
  <c r="V5647" i="1" s="1"/>
  <c r="U5588" i="1" a="1"/>
  <c r="U5588" i="1" s="1"/>
  <c r="V5588" i="1" s="1"/>
  <c r="U5696" i="1" a="1"/>
  <c r="U5696" i="1" s="1"/>
  <c r="V5696" i="1" s="1"/>
  <c r="U5613" i="1" a="1"/>
  <c r="U5613" i="1" s="1"/>
  <c r="V5613" i="1" s="1"/>
  <c r="U5708" i="1" a="1"/>
  <c r="U5708" i="1" s="1"/>
  <c r="V5708" i="1" s="1"/>
  <c r="U5159" i="1" a="1"/>
  <c r="U5159" i="1" s="1"/>
  <c r="V5159" i="1" s="1"/>
  <c r="U4935" i="1" a="1"/>
  <c r="U4935" i="1" s="1"/>
  <c r="V4935" i="1" s="1"/>
  <c r="U5461" i="1" a="1"/>
  <c r="U5461" i="1" s="1"/>
  <c r="V5461" i="1" s="1"/>
  <c r="U5605" i="1" a="1"/>
  <c r="U5605" i="1" s="1"/>
  <c r="V5605" i="1" s="1"/>
  <c r="U4956" i="1" a="1"/>
  <c r="U4956" i="1" s="1"/>
  <c r="V4956" i="1" s="1"/>
  <c r="U5210" i="1" a="1"/>
  <c r="U5210" i="1" s="1"/>
  <c r="V5210" i="1" s="1"/>
  <c r="U5450" i="1" a="1"/>
  <c r="U5450" i="1" s="1"/>
  <c r="V5450" i="1" s="1"/>
  <c r="U5224" i="1" a="1"/>
  <c r="U5224" i="1" s="1"/>
  <c r="V5224" i="1" s="1"/>
  <c r="U5332" i="1" a="1"/>
  <c r="U5332" i="1" s="1"/>
  <c r="V5332" i="1" s="1"/>
  <c r="U5620" i="1" a="1"/>
  <c r="U5620" i="1" s="1"/>
  <c r="V5620" i="1" s="1"/>
  <c r="U5525" i="1" a="1"/>
  <c r="U5525" i="1" s="1"/>
  <c r="V5525" i="1" s="1"/>
  <c r="U5669" i="1" a="1"/>
  <c r="U5669" i="1" s="1"/>
  <c r="V5669" i="1" s="1"/>
  <c r="U4948" i="1" a="1"/>
  <c r="U4948" i="1" s="1"/>
  <c r="V4948" i="1" s="1"/>
  <c r="U5430" i="1" a="1"/>
  <c r="U5430" i="1" s="1"/>
  <c r="V5430" i="1" s="1"/>
  <c r="U5622" i="1" a="1"/>
  <c r="U5622" i="1" s="1"/>
  <c r="V5622" i="1" s="1"/>
  <c r="U5873" i="1" a="1"/>
  <c r="U5873" i="1" s="1"/>
  <c r="V5873" i="1" s="1"/>
  <c r="U6406" i="1" a="1"/>
  <c r="U6406" i="1" s="1"/>
  <c r="V6406" i="1" s="1"/>
  <c r="U5959" i="1" a="1"/>
  <c r="U5959" i="1" s="1"/>
  <c r="V5959" i="1" s="1"/>
  <c r="U6463" i="1" a="1"/>
  <c r="U6463" i="1" s="1"/>
  <c r="V6463" i="1" s="1"/>
  <c r="U5809" i="1" a="1"/>
  <c r="U5809" i="1" s="1"/>
  <c r="V5809" i="1" s="1"/>
  <c r="U6464" i="1" a="1"/>
  <c r="U6464" i="1" s="1"/>
  <c r="V6464" i="1" s="1"/>
  <c r="U5604" i="1" a="1"/>
  <c r="U5604" i="1" s="1"/>
  <c r="V5604" i="1" s="1"/>
  <c r="U5834" i="1" a="1"/>
  <c r="U5834" i="1" s="1"/>
  <c r="V5834" i="1" s="1"/>
  <c r="U6177" i="1" a="1"/>
  <c r="U6177" i="1" s="1"/>
  <c r="V6177" i="1" s="1"/>
  <c r="U6465" i="1" a="1"/>
  <c r="U6465" i="1" s="1"/>
  <c r="V6465" i="1" s="1"/>
  <c r="U6378" i="1" a="1"/>
  <c r="U6378" i="1" s="1"/>
  <c r="V6378" i="1" s="1"/>
  <c r="U6466" i="1" a="1"/>
  <c r="U6466" i="1" s="1"/>
  <c r="V6466" i="1" s="1"/>
  <c r="U5881" i="1" a="1"/>
  <c r="U5881" i="1" s="1"/>
  <c r="V5881" i="1" s="1"/>
  <c r="U6191" i="1" a="1"/>
  <c r="U6191" i="1" s="1"/>
  <c r="V6191" i="1" s="1"/>
  <c r="U6446" i="1" a="1"/>
  <c r="U6446" i="1" s="1"/>
  <c r="V6446" i="1" s="1"/>
  <c r="U6067" i="1" a="1"/>
  <c r="U6067" i="1" s="1"/>
  <c r="V6067" i="1" s="1"/>
  <c r="U6457" i="1" a="1"/>
  <c r="U6457" i="1" s="1"/>
  <c r="V6457" i="1" s="1"/>
  <c r="U5871" i="1" a="1"/>
  <c r="U5871" i="1" s="1"/>
  <c r="V5871" i="1" s="1"/>
  <c r="U6149" i="1" a="1"/>
  <c r="U6149" i="1" s="1"/>
  <c r="V6149" i="1" s="1"/>
  <c r="U6570" i="1" a="1"/>
  <c r="U6570" i="1" s="1"/>
  <c r="V6570" i="1" s="1"/>
  <c r="U7725" i="1" a="1"/>
  <c r="U7725" i="1" s="1"/>
  <c r="V7725" i="1" s="1"/>
  <c r="U6643" i="1" a="1"/>
  <c r="U6643" i="1" s="1"/>
  <c r="V6643" i="1" s="1"/>
  <c r="U6940" i="1" a="1"/>
  <c r="U6940" i="1" s="1"/>
  <c r="V6940" i="1" s="1"/>
  <c r="U7037" i="1" a="1"/>
  <c r="U7037" i="1" s="1"/>
  <c r="V7037" i="1" s="1"/>
  <c r="U7936" i="1" a="1"/>
  <c r="U7936" i="1" s="1"/>
  <c r="V7936" i="1" s="1"/>
  <c r="U6194" i="1" a="1"/>
  <c r="U6194" i="1" s="1"/>
  <c r="V6194" i="1" s="1"/>
  <c r="U7561" i="1" a="1"/>
  <c r="U7561" i="1" s="1"/>
  <c r="V7561" i="1" s="1"/>
  <c r="U7770" i="1" a="1"/>
  <c r="U7770" i="1" s="1"/>
  <c r="V7770" i="1" s="1"/>
  <c r="U7117" i="1" a="1"/>
  <c r="U7117" i="1" s="1"/>
  <c r="V7117" i="1" s="1"/>
  <c r="U7519" i="1" a="1"/>
  <c r="U7519" i="1" s="1"/>
  <c r="V7519" i="1" s="1"/>
  <c r="U7760" i="1" a="1"/>
  <c r="U7760" i="1" s="1"/>
  <c r="V7760" i="1" s="1"/>
  <c r="U6843" i="1" a="1"/>
  <c r="U6843" i="1" s="1"/>
  <c r="V6843" i="1" s="1"/>
  <c r="U7586" i="1" a="1"/>
  <c r="U7586" i="1" s="1"/>
  <c r="V7586" i="1" s="1"/>
  <c r="U7772" i="1" a="1"/>
  <c r="U7772" i="1" s="1"/>
  <c r="V7772" i="1" s="1"/>
  <c r="U7817" i="1" a="1"/>
  <c r="U7817" i="1" s="1"/>
  <c r="V7817" i="1" s="1"/>
  <c r="U7828" i="1" a="1"/>
  <c r="U7828" i="1" s="1"/>
  <c r="V7828" i="1" s="1"/>
  <c r="U6666" i="1" a="1"/>
  <c r="U6666" i="1" s="1"/>
  <c r="V6666" i="1" s="1"/>
  <c r="U6717" i="1" a="1"/>
  <c r="U6717" i="1" s="1"/>
  <c r="V6717" i="1" s="1"/>
  <c r="U7321" i="1" a="1"/>
  <c r="U7321" i="1" s="1"/>
  <c r="V7321" i="1" s="1"/>
  <c r="U7598" i="1" a="1"/>
  <c r="U7598" i="1" s="1"/>
  <c r="V7598" i="1" s="1"/>
  <c r="U7751" i="1" a="1"/>
  <c r="U7751" i="1" s="1"/>
  <c r="V7751" i="1" s="1"/>
  <c r="U8098" i="1" a="1"/>
  <c r="U8098" i="1" s="1"/>
  <c r="V8098" i="1" s="1"/>
  <c r="U8279" i="1" a="1"/>
  <c r="U8279" i="1" s="1"/>
  <c r="V8279" i="1" s="1"/>
  <c r="U7210" i="1" a="1"/>
  <c r="U7210" i="1" s="1"/>
  <c r="V7210" i="1" s="1"/>
  <c r="U8144" i="1" a="1"/>
  <c r="U8144" i="1" s="1"/>
  <c r="V8144" i="1" s="1"/>
  <c r="U7289" i="1" a="1"/>
  <c r="U7289" i="1" s="1"/>
  <c r="V7289" i="1" s="1"/>
  <c r="U7643" i="1" a="1"/>
  <c r="U7643" i="1" s="1"/>
  <c r="V7643" i="1" s="1"/>
  <c r="U7345" i="1" a="1"/>
  <c r="U7345" i="1" s="1"/>
  <c r="V7345" i="1" s="1"/>
  <c r="U7733" i="1" a="1"/>
  <c r="U7733" i="1" s="1"/>
  <c r="V7733" i="1" s="1"/>
  <c r="U7114" i="1" a="1"/>
  <c r="U7114" i="1" s="1"/>
  <c r="V7114" i="1" s="1"/>
  <c r="U8023" i="1" a="1"/>
  <c r="U8023" i="1" s="1"/>
  <c r="V8023" i="1" s="1"/>
  <c r="U6751" i="1" a="1"/>
  <c r="U6751" i="1" s="1"/>
  <c r="V6751" i="1" s="1"/>
  <c r="U8058" i="1" a="1"/>
  <c r="U8058" i="1" s="1"/>
  <c r="V8058" i="1" s="1"/>
  <c r="U7204" i="1" a="1"/>
  <c r="U7204" i="1" s="1"/>
  <c r="V7204" i="1" s="1"/>
  <c r="U9624" i="1" a="1"/>
  <c r="U9624" i="1" s="1"/>
  <c r="V9624" i="1" s="1"/>
  <c r="U9722" i="1" a="1"/>
  <c r="U9722" i="1" s="1"/>
  <c r="V9722" i="1" s="1"/>
  <c r="U9153" i="1" a="1"/>
  <c r="U9153" i="1" s="1"/>
  <c r="V9153" i="1" s="1"/>
  <c r="U9209" i="1" a="1"/>
  <c r="U9209" i="1" s="1"/>
  <c r="V9209" i="1" s="1"/>
  <c r="U9211" i="1" a="1"/>
  <c r="U9211" i="1" s="1"/>
  <c r="V9211" i="1" s="1"/>
  <c r="U9296" i="1" a="1"/>
  <c r="U9296" i="1" s="1"/>
  <c r="V9296" i="1" s="1"/>
  <c r="U8487" i="1" a="1"/>
  <c r="U8487" i="1" s="1"/>
  <c r="V8487" i="1" s="1"/>
  <c r="U8544" i="1" a="1"/>
  <c r="U8544" i="1" s="1"/>
  <c r="V8544" i="1" s="1"/>
  <c r="U8744" i="1" a="1"/>
  <c r="U8744" i="1" s="1"/>
  <c r="V8744" i="1" s="1"/>
  <c r="U8822" i="1" a="1"/>
  <c r="U8822" i="1" s="1"/>
  <c r="V8822" i="1" s="1"/>
  <c r="U9516" i="1" a="1"/>
  <c r="U9516" i="1" s="1"/>
  <c r="V9516" i="1" s="1"/>
  <c r="U9586" i="1" a="1"/>
  <c r="U9586" i="1" s="1"/>
  <c r="V9586" i="1" s="1"/>
  <c r="U8522" i="1" a="1"/>
  <c r="U8522" i="1" s="1"/>
  <c r="V8522" i="1" s="1"/>
  <c r="U9469" i="1" a="1"/>
  <c r="U9469" i="1" s="1"/>
  <c r="V9469" i="1" s="1"/>
  <c r="U9683" i="1" a="1"/>
  <c r="U9683" i="1" s="1"/>
  <c r="V9683" i="1" s="1"/>
  <c r="U9136" i="1" a="1"/>
  <c r="U9136" i="1" s="1"/>
  <c r="V9136" i="1" s="1"/>
  <c r="U9663" i="1" a="1"/>
  <c r="U9663" i="1" s="1"/>
  <c r="V9663" i="1" s="1"/>
  <c r="U8713" i="1" a="1"/>
  <c r="U8713" i="1" s="1"/>
  <c r="V8713" i="1" s="1"/>
  <c r="U9508" i="1" a="1"/>
  <c r="U9508" i="1" s="1"/>
  <c r="V9508" i="1" s="1"/>
  <c r="U8502" i="1" a="1"/>
  <c r="U8502" i="1" s="1"/>
  <c r="V8502" i="1" s="1"/>
  <c r="U9184" i="1" a="1"/>
  <c r="U9184" i="1" s="1"/>
  <c r="V9184" i="1" s="1"/>
  <c r="U9509" i="1" a="1"/>
  <c r="U9509" i="1" s="1"/>
  <c r="V9509" i="1" s="1"/>
  <c r="U9579" i="1" a="1"/>
  <c r="U9579" i="1" s="1"/>
  <c r="V9579" i="1" s="1"/>
  <c r="U9696" i="1" a="1"/>
  <c r="U9696" i="1" s="1"/>
  <c r="V9696" i="1" s="1"/>
  <c r="U8413" i="1" a="1"/>
  <c r="U8413" i="1" s="1"/>
  <c r="V8413" i="1" s="1"/>
  <c r="U8414" i="1" a="1"/>
  <c r="U8414" i="1" s="1"/>
  <c r="V8414" i="1" s="1"/>
  <c r="U8595" i="1" a="1"/>
  <c r="U8595" i="1" s="1"/>
  <c r="V8595" i="1" s="1"/>
  <c r="U8672" i="1" a="1"/>
  <c r="U8672" i="1" s="1"/>
  <c r="V8672" i="1" s="1"/>
  <c r="U8695" i="1" a="1"/>
  <c r="U8695" i="1" s="1"/>
  <c r="V8695" i="1" s="1"/>
  <c r="U8750" i="1" a="1"/>
  <c r="U8750" i="1" s="1"/>
  <c r="V8750" i="1" s="1"/>
  <c r="U8975" i="1" a="1"/>
  <c r="U8975" i="1" s="1"/>
  <c r="V8975" i="1" s="1"/>
  <c r="U9055" i="1" a="1"/>
  <c r="U9055" i="1" s="1"/>
  <c r="V9055" i="1" s="1"/>
  <c r="U9802" i="1" a="1"/>
  <c r="U9802" i="1" s="1"/>
  <c r="V9802" i="1" s="1"/>
  <c r="U1370" i="1" a="1"/>
  <c r="U1370" i="1" s="1"/>
  <c r="V1370" i="1" s="1"/>
  <c r="U1150" i="1" a="1"/>
  <c r="U1150" i="1" s="1"/>
  <c r="V1150" i="1" s="1"/>
  <c r="U2362" i="1" a="1"/>
  <c r="U2362" i="1" s="1"/>
  <c r="V2362" i="1" s="1"/>
  <c r="U2424" i="1" a="1"/>
  <c r="U2424" i="1" s="1"/>
  <c r="V2424" i="1" s="1"/>
  <c r="U3118" i="1" a="1"/>
  <c r="U3118" i="1" s="1"/>
  <c r="V3118" i="1" s="1"/>
  <c r="U2715" i="1" a="1"/>
  <c r="U2715" i="1" s="1"/>
  <c r="V2715" i="1" s="1"/>
  <c r="U3017" i="1" a="1"/>
  <c r="U3017" i="1" s="1"/>
  <c r="V3017" i="1" s="1"/>
  <c r="U4045" i="1" a="1"/>
  <c r="U4045" i="1" s="1"/>
  <c r="V4045" i="1" s="1"/>
  <c r="U3430" i="1" a="1"/>
  <c r="U3430" i="1" s="1"/>
  <c r="V3430" i="1" s="1"/>
  <c r="U3304" i="1" a="1"/>
  <c r="U3304" i="1" s="1"/>
  <c r="V3304" i="1" s="1"/>
  <c r="U3538" i="1" a="1"/>
  <c r="U3538" i="1" s="1"/>
  <c r="V3538" i="1" s="1"/>
  <c r="U3575" i="1" a="1"/>
  <c r="U3575" i="1" s="1"/>
  <c r="V3575" i="1" s="1"/>
  <c r="U3696" i="1" a="1"/>
  <c r="U3696" i="1" s="1"/>
  <c r="V3696" i="1" s="1"/>
  <c r="U4318" i="1" a="1"/>
  <c r="U4318" i="1" s="1"/>
  <c r="V4318" i="1" s="1"/>
  <c r="U4224" i="1" a="1"/>
  <c r="U4224" i="1" s="1"/>
  <c r="V4224" i="1" s="1"/>
  <c r="U4756" i="1" a="1"/>
  <c r="U4756" i="1" s="1"/>
  <c r="V4756" i="1" s="1"/>
  <c r="U4227" i="1" a="1"/>
  <c r="U4227" i="1" s="1"/>
  <c r="V4227" i="1" s="1"/>
  <c r="U4650" i="1" a="1"/>
  <c r="U4650" i="1" s="1"/>
  <c r="V4650" i="1" s="1"/>
  <c r="U5386" i="1" a="1"/>
  <c r="U5386" i="1" s="1"/>
  <c r="V5386" i="1" s="1"/>
  <c r="U5747" i="1" a="1"/>
  <c r="U5747" i="1" s="1"/>
  <c r="V5747" i="1" s="1"/>
  <c r="U5786" i="1" a="1"/>
  <c r="U5786" i="1" s="1"/>
  <c r="V5786" i="1" s="1"/>
  <c r="U6016" i="1" a="1"/>
  <c r="U6016" i="1" s="1"/>
  <c r="V6016" i="1" s="1"/>
  <c r="U6075" i="1" a="1"/>
  <c r="U6075" i="1" s="1"/>
  <c r="V6075" i="1" s="1"/>
  <c r="U6047" i="1" a="1"/>
  <c r="U6047" i="1" s="1"/>
  <c r="V6047" i="1" s="1"/>
  <c r="U6369" i="1" a="1"/>
  <c r="U6369" i="1" s="1"/>
  <c r="V6369" i="1" s="1"/>
  <c r="U8106" i="1" a="1"/>
  <c r="U8106" i="1" s="1"/>
  <c r="V8106" i="1" s="1"/>
  <c r="U7606" i="1" a="1"/>
  <c r="U7606" i="1" s="1"/>
  <c r="V7606" i="1" s="1"/>
  <c r="U8108" i="1" a="1"/>
  <c r="U8108" i="1" s="1"/>
  <c r="V8108" i="1" s="1"/>
  <c r="U7287" i="1" a="1"/>
  <c r="U7287" i="1" s="1"/>
  <c r="V7287" i="1" s="1"/>
  <c r="U6806" i="1" a="1"/>
  <c r="U6806" i="1" s="1"/>
  <c r="V6806" i="1" s="1"/>
  <c r="U6614" i="1" a="1"/>
  <c r="U6614" i="1" s="1"/>
  <c r="V6614" i="1" s="1"/>
  <c r="U7334" i="1" a="1"/>
  <c r="U7334" i="1" s="1"/>
  <c r="V7334" i="1" s="1"/>
  <c r="U7212" i="1" a="1"/>
  <c r="U7212" i="1" s="1"/>
  <c r="V7212" i="1" s="1"/>
  <c r="U7647" i="1" a="1"/>
  <c r="U7647" i="1" s="1"/>
  <c r="V7647" i="1" s="1"/>
  <c r="U8674" i="1" a="1"/>
  <c r="U8674" i="1" s="1"/>
  <c r="V8674" i="1" s="1"/>
  <c r="U8874" i="1" a="1"/>
  <c r="U8874" i="1" s="1"/>
  <c r="V8874" i="1" s="1"/>
  <c r="U8754" i="1" a="1"/>
  <c r="U8754" i="1" s="1"/>
  <c r="V8754" i="1" s="1"/>
  <c r="U9171" i="1" a="1"/>
  <c r="U9171" i="1" s="1"/>
  <c r="V9171" i="1" s="1"/>
  <c r="U8948" i="1" a="1"/>
  <c r="U8948" i="1" s="1"/>
  <c r="V8948" i="1" s="1"/>
  <c r="U380" i="1" a="1"/>
  <c r="U380" i="1" s="1"/>
  <c r="V380" i="1" s="1"/>
  <c r="U141" i="1" a="1"/>
  <c r="U141" i="1" s="1"/>
  <c r="V141" i="1" s="1"/>
  <c r="U95" i="1" a="1"/>
  <c r="U95" i="1" s="1"/>
  <c r="V95" i="1" s="1"/>
  <c r="U12" i="1" a="1"/>
  <c r="U12" i="1" s="1"/>
  <c r="V12" i="1" s="1"/>
  <c r="U24" i="1" a="1"/>
  <c r="U24" i="1" s="1"/>
  <c r="V24" i="1" s="1"/>
  <c r="U73" i="1" a="1"/>
  <c r="U73" i="1" s="1"/>
  <c r="V73" i="1" s="1"/>
  <c r="U422" i="1" a="1"/>
  <c r="U422" i="1" s="1"/>
  <c r="V422" i="1" s="1"/>
  <c r="U87" i="1" a="1"/>
  <c r="U87" i="1" s="1"/>
  <c r="V87" i="1" s="1"/>
  <c r="U147" i="1" a="1"/>
  <c r="U147" i="1" s="1"/>
  <c r="V147" i="1" s="1"/>
  <c r="U519" i="1" a="1"/>
  <c r="U519" i="1" s="1"/>
  <c r="V519" i="1" s="1"/>
  <c r="U162" i="1" a="1"/>
  <c r="U162" i="1" s="1"/>
  <c r="V162" i="1" s="1"/>
  <c r="U811" i="1" a="1"/>
  <c r="U811" i="1" s="1"/>
  <c r="V811" i="1" s="1"/>
  <c r="U520" i="1" a="1"/>
  <c r="U520" i="1" s="1"/>
  <c r="V520" i="1" s="1"/>
  <c r="U888" i="1" a="1"/>
  <c r="U888" i="1" s="1"/>
  <c r="V888" i="1" s="1"/>
  <c r="U1158" i="1" a="1"/>
  <c r="U1158" i="1" s="1"/>
  <c r="V1158" i="1" s="1"/>
  <c r="U1383" i="1" a="1"/>
  <c r="U1383" i="1" s="1"/>
  <c r="V1383" i="1" s="1"/>
  <c r="U1516" i="1" a="1"/>
  <c r="U1516" i="1" s="1"/>
  <c r="V1516" i="1" s="1"/>
  <c r="U281" i="1" a="1"/>
  <c r="U281" i="1" s="1"/>
  <c r="V281" i="1" s="1"/>
  <c r="U425" i="1" a="1"/>
  <c r="U425" i="1" s="1"/>
  <c r="V425" i="1" s="1"/>
  <c r="U867" i="1" a="1"/>
  <c r="U867" i="1" s="1"/>
  <c r="V867" i="1" s="1"/>
  <c r="U1104" i="1" a="1"/>
  <c r="U1104" i="1" s="1"/>
  <c r="V1104" i="1" s="1"/>
  <c r="U1271" i="1" a="1"/>
  <c r="U1271" i="1" s="1"/>
  <c r="V1271" i="1" s="1"/>
  <c r="U1567" i="1" a="1"/>
  <c r="U1567" i="1" s="1"/>
  <c r="V1567" i="1" s="1"/>
  <c r="U580" i="1" a="1"/>
  <c r="U580" i="1" s="1"/>
  <c r="V580" i="1" s="1"/>
  <c r="U1334" i="1" a="1"/>
  <c r="U1334" i="1" s="1"/>
  <c r="V1334" i="1" s="1"/>
  <c r="U1236" i="1" a="1"/>
  <c r="U1236" i="1" s="1"/>
  <c r="V1236" i="1" s="1"/>
  <c r="U1245" i="1" a="1"/>
  <c r="U1245" i="1" s="1"/>
  <c r="V1245" i="1" s="1"/>
  <c r="U1376" i="1" a="1"/>
  <c r="U1376" i="1" s="1"/>
  <c r="V1376" i="1" s="1"/>
  <c r="U856" i="1" a="1"/>
  <c r="U856" i="1" s="1"/>
  <c r="V856" i="1" s="1"/>
  <c r="U1107" i="1" a="1"/>
  <c r="U1107" i="1" s="1"/>
  <c r="V1107" i="1" s="1"/>
  <c r="U1006" i="1" a="1"/>
  <c r="U1006" i="1" s="1"/>
  <c r="V1006" i="1" s="1"/>
  <c r="U1076" i="1" a="1"/>
  <c r="U1076" i="1" s="1"/>
  <c r="V1076" i="1" s="1"/>
  <c r="U815" i="1" a="1"/>
  <c r="U815" i="1" s="1"/>
  <c r="V815" i="1" s="1"/>
  <c r="U1097" i="1" a="1"/>
  <c r="U1097" i="1" s="1"/>
  <c r="V1097" i="1" s="1"/>
  <c r="U987" i="1" a="1"/>
  <c r="U987" i="1" s="1"/>
  <c r="V987" i="1" s="1"/>
  <c r="U1167" i="1" a="1"/>
  <c r="U1167" i="1" s="1"/>
  <c r="V1167" i="1" s="1"/>
  <c r="U1784" i="1" a="1"/>
  <c r="U1784" i="1" s="1"/>
  <c r="V1784" i="1" s="1"/>
  <c r="U1897" i="1" a="1"/>
  <c r="U1897" i="1" s="1"/>
  <c r="V1897" i="1" s="1"/>
  <c r="U2316" i="1" a="1"/>
  <c r="U2316" i="1" s="1"/>
  <c r="V2316" i="1" s="1"/>
  <c r="U2107" i="1" a="1"/>
  <c r="U2107" i="1" s="1"/>
  <c r="V2107" i="1" s="1"/>
  <c r="U2167" i="1" a="1"/>
  <c r="U2167" i="1" s="1"/>
  <c r="V2167" i="1" s="1"/>
  <c r="U1510" i="1" a="1"/>
  <c r="U1510" i="1" s="1"/>
  <c r="V1510" i="1" s="1"/>
  <c r="U1560" i="1" a="1"/>
  <c r="U1560" i="1" s="1"/>
  <c r="V1560" i="1" s="1"/>
  <c r="U1716" i="1" a="1"/>
  <c r="U1716" i="1" s="1"/>
  <c r="V1716" i="1" s="1"/>
  <c r="U1611" i="1" a="1"/>
  <c r="U1611" i="1" s="1"/>
  <c r="V1611" i="1" s="1"/>
  <c r="U2249" i="1" a="1"/>
  <c r="U2249" i="1" s="1"/>
  <c r="V2249" i="1" s="1"/>
  <c r="U1517" i="1" a="1"/>
  <c r="U1517" i="1" s="1"/>
  <c r="V1517" i="1" s="1"/>
  <c r="U1822" i="1" a="1"/>
  <c r="U1822" i="1" s="1"/>
  <c r="V1822" i="1" s="1"/>
  <c r="U2007" i="1" a="1"/>
  <c r="U2007" i="1" s="1"/>
  <c r="V2007" i="1" s="1"/>
  <c r="U1612" i="1" a="1"/>
  <c r="U1612" i="1" s="1"/>
  <c r="V1612" i="1" s="1"/>
  <c r="U1861" i="1" a="1"/>
  <c r="U1861" i="1" s="1"/>
  <c r="V1861" i="1" s="1"/>
  <c r="U2294" i="1" a="1"/>
  <c r="U2294" i="1" s="1"/>
  <c r="V2294" i="1" s="1"/>
  <c r="U1999" i="1" a="1"/>
  <c r="U1999" i="1" s="1"/>
  <c r="V1999" i="1" s="1"/>
  <c r="U2073" i="1" a="1"/>
  <c r="U2073" i="1" s="1"/>
  <c r="V2073" i="1" s="1"/>
  <c r="U2115" i="1" a="1"/>
  <c r="U2115" i="1" s="1"/>
  <c r="V2115" i="1" s="1"/>
  <c r="U1531" i="1" a="1"/>
  <c r="U1531" i="1" s="1"/>
  <c r="V1531" i="1" s="1"/>
  <c r="U1876" i="1" a="1"/>
  <c r="U1876" i="1" s="1"/>
  <c r="V1876" i="1" s="1"/>
  <c r="U1984" i="1" a="1"/>
  <c r="U1984" i="1" s="1"/>
  <c r="V1984" i="1" s="1"/>
  <c r="U2317" i="1" a="1"/>
  <c r="U2317" i="1" s="1"/>
  <c r="V2317" i="1" s="1"/>
  <c r="U2413" i="1" a="1"/>
  <c r="U2413" i="1" s="1"/>
  <c r="V2413" i="1" s="1"/>
  <c r="U2807" i="1" a="1"/>
  <c r="U2807" i="1" s="1"/>
  <c r="V2807" i="1" s="1"/>
  <c r="U2878" i="1" a="1"/>
  <c r="U2878" i="1" s="1"/>
  <c r="V2878" i="1" s="1"/>
  <c r="U2404" i="1" a="1"/>
  <c r="U2404" i="1" s="1"/>
  <c r="V2404" i="1" s="1"/>
  <c r="U2612" i="1" a="1"/>
  <c r="U2612" i="1" s="1"/>
  <c r="V2612" i="1" s="1"/>
  <c r="U2892" i="1" a="1"/>
  <c r="U2892" i="1" s="1"/>
  <c r="V2892" i="1" s="1"/>
  <c r="U2624" i="1" a="1"/>
  <c r="U2624" i="1" s="1"/>
  <c r="V2624" i="1" s="1"/>
  <c r="U2758" i="1" a="1"/>
  <c r="U2758" i="1" s="1"/>
  <c r="V2758" i="1" s="1"/>
  <c r="U2871" i="1" a="1"/>
  <c r="U2871" i="1" s="1"/>
  <c r="V2871" i="1" s="1"/>
  <c r="U3169" i="1" a="1"/>
  <c r="U3169" i="1" s="1"/>
  <c r="V3169" i="1" s="1"/>
  <c r="U2720" i="1" a="1"/>
  <c r="U2720" i="1" s="1"/>
  <c r="V2720" i="1" s="1"/>
  <c r="U2389" i="1" a="1"/>
  <c r="U2389" i="1" s="1"/>
  <c r="V2389" i="1" s="1"/>
  <c r="U2491" i="1" a="1"/>
  <c r="U2491" i="1" s="1"/>
  <c r="V2491" i="1" s="1"/>
  <c r="U2553" i="1" a="1"/>
  <c r="U2553" i="1" s="1"/>
  <c r="V2553" i="1" s="1"/>
  <c r="U2358" i="1" a="1"/>
  <c r="U2358" i="1" s="1"/>
  <c r="V2358" i="1" s="1"/>
  <c r="U2735" i="1" a="1"/>
  <c r="U2735" i="1" s="1"/>
  <c r="V2735" i="1" s="1"/>
  <c r="U3340" i="1" a="1"/>
  <c r="U3340" i="1" s="1"/>
  <c r="V3340" i="1" s="1"/>
  <c r="U3649" i="1" a="1"/>
  <c r="U3649" i="1" s="1"/>
  <c r="V3649" i="1" s="1"/>
  <c r="U3764" i="1" a="1"/>
  <c r="U3764" i="1" s="1"/>
  <c r="V3764" i="1" s="1"/>
  <c r="U3650" i="1" a="1"/>
  <c r="U3650" i="1" s="1"/>
  <c r="V3650" i="1" s="1"/>
  <c r="U3968" i="1" a="1"/>
  <c r="U3968" i="1" s="1"/>
  <c r="V3968" i="1" s="1"/>
  <c r="U3323" i="1" a="1"/>
  <c r="U3323" i="1" s="1"/>
  <c r="V3323" i="1" s="1"/>
  <c r="U3484" i="1" a="1"/>
  <c r="U3484" i="1" s="1"/>
  <c r="V3484" i="1" s="1"/>
  <c r="U3592" i="1" a="1"/>
  <c r="U3592" i="1" s="1"/>
  <c r="V3592" i="1" s="1"/>
  <c r="U3084" i="1" a="1"/>
  <c r="U3084" i="1" s="1"/>
  <c r="V3084" i="1" s="1"/>
  <c r="U3353" i="1" a="1"/>
  <c r="U3353" i="1" s="1"/>
  <c r="V3353" i="1" s="1"/>
  <c r="U3418" i="1" a="1"/>
  <c r="U3418" i="1" s="1"/>
  <c r="V3418" i="1" s="1"/>
  <c r="U3939" i="1" a="1"/>
  <c r="U3939" i="1" s="1"/>
  <c r="V3939" i="1" s="1"/>
  <c r="U3631" i="1" a="1"/>
  <c r="U3631" i="1" s="1"/>
  <c r="V3631" i="1" s="1"/>
  <c r="U3253" i="1" a="1"/>
  <c r="U3253" i="1" s="1"/>
  <c r="V3253" i="1" s="1"/>
  <c r="U3632" i="1" a="1"/>
  <c r="U3632" i="1" s="1"/>
  <c r="V3632" i="1" s="1"/>
  <c r="U3692" i="1" a="1"/>
  <c r="U3692" i="1" s="1"/>
  <c r="V3692" i="1" s="1"/>
  <c r="U3802" i="1" a="1"/>
  <c r="U3802" i="1" s="1"/>
  <c r="V3802" i="1" s="1"/>
  <c r="U3153" i="1" a="1"/>
  <c r="U3153" i="1" s="1"/>
  <c r="V3153" i="1" s="1"/>
  <c r="U3869" i="1" a="1"/>
  <c r="U3869" i="1" s="1"/>
  <c r="V3869" i="1" s="1"/>
  <c r="U3539" i="1" a="1"/>
  <c r="U3539" i="1" s="1"/>
  <c r="V3539" i="1" s="1"/>
  <c r="U3540" i="1" a="1"/>
  <c r="U3540" i="1" s="1"/>
  <c r="V3540" i="1" s="1"/>
  <c r="U4589" i="1" a="1"/>
  <c r="U4589" i="1" s="1"/>
  <c r="V4589" i="1" s="1"/>
  <c r="U4792" i="1" a="1"/>
  <c r="U4792" i="1" s="1"/>
  <c r="V4792" i="1" s="1"/>
  <c r="U4181" i="1" a="1"/>
  <c r="U4181" i="1" s="1"/>
  <c r="V4181" i="1" s="1"/>
  <c r="U4296" i="1" a="1"/>
  <c r="U4296" i="1" s="1"/>
  <c r="V4296" i="1" s="1"/>
  <c r="U4591" i="1" a="1"/>
  <c r="U4591" i="1" s="1"/>
  <c r="V4591" i="1" s="1"/>
  <c r="U4601" i="1" a="1"/>
  <c r="U4601" i="1" s="1"/>
  <c r="V4601" i="1" s="1"/>
  <c r="U4320" i="1" a="1"/>
  <c r="U4320" i="1" s="1"/>
  <c r="V4320" i="1" s="1"/>
  <c r="U4715" i="1" a="1"/>
  <c r="U4715" i="1" s="1"/>
  <c r="V4715" i="1" s="1"/>
  <c r="U4279" i="1" a="1"/>
  <c r="U4279" i="1" s="1"/>
  <c r="V4279" i="1" s="1"/>
  <c r="U4386" i="1" a="1"/>
  <c r="U4386" i="1" s="1"/>
  <c r="V4386" i="1" s="1"/>
  <c r="U4728" i="1" a="1"/>
  <c r="U4728" i="1" s="1"/>
  <c r="V4728" i="1" s="1"/>
  <c r="U4416" i="1" a="1"/>
  <c r="U4416" i="1" s="1"/>
  <c r="V4416" i="1" s="1"/>
  <c r="U4524" i="1" a="1"/>
  <c r="U4524" i="1" s="1"/>
  <c r="V4524" i="1" s="1"/>
  <c r="U4543" i="1" a="1"/>
  <c r="U4543" i="1" s="1"/>
  <c r="V4543" i="1" s="1"/>
  <c r="U4244" i="1" a="1"/>
  <c r="U4244" i="1" s="1"/>
  <c r="V4244" i="1" s="1"/>
  <c r="U4408" i="1" a="1"/>
  <c r="U4408" i="1" s="1"/>
  <c r="V4408" i="1" s="1"/>
  <c r="U4544" i="1" a="1"/>
  <c r="U4544" i="1" s="1"/>
  <c r="V4544" i="1" s="1"/>
  <c r="U4747" i="1" a="1"/>
  <c r="U4747" i="1" s="1"/>
  <c r="V4747" i="1" s="1"/>
  <c r="U4642" i="1" a="1"/>
  <c r="U4642" i="1" s="1"/>
  <c r="V4642" i="1" s="1"/>
  <c r="U4770" i="1" a="1"/>
  <c r="U4770" i="1" s="1"/>
  <c r="V4770" i="1" s="1"/>
  <c r="U4781" i="1" a="1"/>
  <c r="U4781" i="1" s="1"/>
  <c r="V4781" i="1" s="1"/>
  <c r="U4790" i="1" a="1"/>
  <c r="U4790" i="1" s="1"/>
  <c r="V4790" i="1" s="1"/>
  <c r="U4149" i="1" a="1"/>
  <c r="U4149" i="1" s="1"/>
  <c r="V4149" i="1" s="1"/>
  <c r="U4643" i="1" a="1"/>
  <c r="U4643" i="1" s="1"/>
  <c r="V4643" i="1" s="1"/>
  <c r="U4014" i="1" a="1"/>
  <c r="U4014" i="1" s="1"/>
  <c r="V4014" i="1" s="1"/>
  <c r="U4150" i="1" a="1"/>
  <c r="U4150" i="1" s="1"/>
  <c r="V4150" i="1" s="1"/>
  <c r="U4200" i="1" a="1"/>
  <c r="U4200" i="1" s="1"/>
  <c r="V4200" i="1" s="1"/>
  <c r="U4644" i="1" a="1"/>
  <c r="U4644" i="1" s="1"/>
  <c r="V4644" i="1" s="1"/>
  <c r="U4890" i="1" a="1"/>
  <c r="U4890" i="1" s="1"/>
  <c r="V4890" i="1" s="1"/>
  <c r="U4920" i="1" a="1"/>
  <c r="U4920" i="1" s="1"/>
  <c r="V4920" i="1" s="1"/>
  <c r="U5179" i="1" a="1"/>
  <c r="U5179" i="1" s="1"/>
  <c r="V5179" i="1" s="1"/>
  <c r="U5659" i="1" a="1"/>
  <c r="U5659" i="1" s="1"/>
  <c r="V5659" i="1" s="1"/>
  <c r="U5073" i="1" a="1"/>
  <c r="U5073" i="1" s="1"/>
  <c r="V5073" i="1" s="1"/>
  <c r="U5053" i="1" a="1"/>
  <c r="U5053" i="1" s="1"/>
  <c r="V5053" i="1" s="1"/>
  <c r="U5661" i="1" a="1"/>
  <c r="U5661" i="1" s="1"/>
  <c r="V5661" i="1" s="1"/>
  <c r="U4853" i="1" a="1"/>
  <c r="U4853" i="1" s="1"/>
  <c r="V4853" i="1" s="1"/>
  <c r="U5035" i="1" a="1"/>
  <c r="U5035" i="1" s="1"/>
  <c r="V5035" i="1" s="1"/>
  <c r="U5531" i="1" a="1"/>
  <c r="U5531" i="1" s="1"/>
  <c r="V5531" i="1" s="1"/>
  <c r="U4854" i="1" a="1"/>
  <c r="U4854" i="1" s="1"/>
  <c r="V4854" i="1" s="1"/>
  <c r="U5365" i="1" a="1"/>
  <c r="U5365" i="1" s="1"/>
  <c r="V5365" i="1" s="1"/>
  <c r="U4855" i="1" a="1"/>
  <c r="U4855" i="1" s="1"/>
  <c r="V4855" i="1" s="1"/>
  <c r="U5330" i="1" a="1"/>
  <c r="U5330" i="1" s="1"/>
  <c r="V5330" i="1" s="1"/>
  <c r="U4896" i="1" a="1"/>
  <c r="U4896" i="1" s="1"/>
  <c r="V4896" i="1" s="1"/>
  <c r="U4945" i="1" a="1"/>
  <c r="U4945" i="1" s="1"/>
  <c r="V4945" i="1" s="1"/>
  <c r="U4968" i="1" a="1"/>
  <c r="U4968" i="1" s="1"/>
  <c r="V4968" i="1" s="1"/>
  <c r="U5439" i="1" a="1"/>
  <c r="U5439" i="1" s="1"/>
  <c r="V5439" i="1" s="1"/>
  <c r="U4857" i="1" a="1"/>
  <c r="U4857" i="1" s="1"/>
  <c r="V4857" i="1" s="1"/>
  <c r="U4937" i="1" a="1"/>
  <c r="U4937" i="1" s="1"/>
  <c r="V4937" i="1" s="1"/>
  <c r="U5584" i="1" a="1"/>
  <c r="U5584" i="1" s="1"/>
  <c r="V5584" i="1" s="1"/>
  <c r="U4898" i="1" a="1"/>
  <c r="U4898" i="1" s="1"/>
  <c r="V4898" i="1" s="1"/>
  <c r="U4960" i="1" a="1"/>
  <c r="U4960" i="1" s="1"/>
  <c r="V4960" i="1" s="1"/>
  <c r="U5382" i="1" a="1"/>
  <c r="U5382" i="1" s="1"/>
  <c r="V5382" i="1" s="1"/>
  <c r="U5793" i="1" a="1"/>
  <c r="U5793" i="1" s="1"/>
  <c r="V5793" i="1" s="1"/>
  <c r="U6140" i="1" a="1"/>
  <c r="U6140" i="1" s="1"/>
  <c r="V6140" i="1" s="1"/>
  <c r="U6151" i="1" a="1"/>
  <c r="U6151" i="1" s="1"/>
  <c r="V6151" i="1" s="1"/>
  <c r="U6152" i="1" a="1"/>
  <c r="U6152" i="1" s="1"/>
  <c r="V6152" i="1" s="1"/>
  <c r="U6250" i="1" a="1"/>
  <c r="U6250" i="1" s="1"/>
  <c r="V6250" i="1" s="1"/>
  <c r="U6517" i="1" a="1"/>
  <c r="U6517" i="1" s="1"/>
  <c r="V6517" i="1" s="1"/>
  <c r="U5784" i="1" a="1"/>
  <c r="U5784" i="1" s="1"/>
  <c r="V5784" i="1" s="1"/>
  <c r="U5947" i="1" a="1"/>
  <c r="U5947" i="1" s="1"/>
  <c r="V5947" i="1" s="1"/>
  <c r="U6586" i="1" a="1"/>
  <c r="U6586" i="1" s="1"/>
  <c r="V6586" i="1" s="1"/>
  <c r="U6597" i="1" a="1"/>
  <c r="U6597" i="1" s="1"/>
  <c r="V6597" i="1" s="1"/>
  <c r="U6035" i="1" a="1"/>
  <c r="U6035" i="1" s="1"/>
  <c r="V6035" i="1" s="1"/>
  <c r="U6277" i="1" a="1"/>
  <c r="U6277" i="1" s="1"/>
  <c r="V6277" i="1" s="1"/>
  <c r="U5787" i="1" a="1"/>
  <c r="U5787" i="1" s="1"/>
  <c r="V5787" i="1" s="1"/>
  <c r="U6299" i="1" a="1"/>
  <c r="U6299" i="1" s="1"/>
  <c r="V6299" i="1" s="1"/>
  <c r="U6366" i="1" a="1"/>
  <c r="U6366" i="1" s="1"/>
  <c r="V6366" i="1" s="1"/>
  <c r="U6125" i="1" a="1"/>
  <c r="U6125" i="1" s="1"/>
  <c r="V6125" i="1" s="1"/>
  <c r="U6367" i="1" a="1"/>
  <c r="U6367" i="1" s="1"/>
  <c r="V6367" i="1" s="1"/>
  <c r="U6523" i="1" a="1"/>
  <c r="U6523" i="1" s="1"/>
  <c r="V6523" i="1" s="1"/>
  <c r="U5220" i="1" a="1"/>
  <c r="U5220" i="1" s="1"/>
  <c r="V5220" i="1" s="1"/>
  <c r="U7250" i="1" a="1"/>
  <c r="U7250" i="1" s="1"/>
  <c r="V7250" i="1" s="1"/>
  <c r="U7504" i="1" a="1"/>
  <c r="U7504" i="1" s="1"/>
  <c r="V7504" i="1" s="1"/>
  <c r="U7768" i="1" a="1"/>
  <c r="U7768" i="1" s="1"/>
  <c r="V7768" i="1" s="1"/>
  <c r="U7089" i="1" a="1"/>
  <c r="U7089" i="1" s="1"/>
  <c r="V7089" i="1" s="1"/>
  <c r="U7172" i="1" a="1"/>
  <c r="U7172" i="1" s="1"/>
  <c r="V7172" i="1" s="1"/>
  <c r="U7055" i="1" a="1"/>
  <c r="U7055" i="1" s="1"/>
  <c r="V7055" i="1" s="1"/>
  <c r="U7362" i="1" a="1"/>
  <c r="U7362" i="1" s="1"/>
  <c r="V7362" i="1" s="1"/>
  <c r="U7628" i="1" a="1"/>
  <c r="U7628" i="1" s="1"/>
  <c r="V7628" i="1" s="1"/>
  <c r="U7915" i="1" a="1"/>
  <c r="U7915" i="1" s="1"/>
  <c r="V7915" i="1" s="1"/>
  <c r="U7242" i="1" a="1"/>
  <c r="U7242" i="1" s="1"/>
  <c r="V7242" i="1" s="1"/>
  <c r="U7442" i="1" a="1"/>
  <c r="U7442" i="1" s="1"/>
  <c r="V7442" i="1" s="1"/>
  <c r="U7508" i="1" a="1"/>
  <c r="U7508" i="1" s="1"/>
  <c r="V7508" i="1" s="1"/>
  <c r="U7574" i="1" a="1"/>
  <c r="U7574" i="1" s="1"/>
  <c r="V7574" i="1" s="1"/>
  <c r="U7740" i="1" a="1"/>
  <c r="U7740" i="1" s="1"/>
  <c r="V7740" i="1" s="1"/>
  <c r="U7057" i="1" a="1"/>
  <c r="U7057" i="1" s="1"/>
  <c r="V7057" i="1" s="1"/>
  <c r="U7399" i="1" a="1"/>
  <c r="U7399" i="1" s="1"/>
  <c r="V7399" i="1" s="1"/>
  <c r="U7773" i="1" a="1"/>
  <c r="U7773" i="1" s="1"/>
  <c r="V7773" i="1" s="1"/>
  <c r="U6727" i="1" a="1"/>
  <c r="U6727" i="1" s="1"/>
  <c r="V6727" i="1" s="1"/>
  <c r="U7094" i="1" a="1"/>
  <c r="U7094" i="1" s="1"/>
  <c r="V7094" i="1" s="1"/>
  <c r="U7222" i="1" a="1"/>
  <c r="U7222" i="1" s="1"/>
  <c r="V7222" i="1" s="1"/>
  <c r="U6728" i="1" a="1"/>
  <c r="U6728" i="1" s="1"/>
  <c r="V6728" i="1" s="1"/>
  <c r="U7267" i="1" a="1"/>
  <c r="U7267" i="1" s="1"/>
  <c r="V7267" i="1" s="1"/>
  <c r="U7886" i="1" a="1"/>
  <c r="U7886" i="1" s="1"/>
  <c r="V7886" i="1" s="1"/>
  <c r="U6678" i="1" a="1"/>
  <c r="U6678" i="1" s="1"/>
  <c r="V6678" i="1" s="1"/>
  <c r="U7202" i="1" a="1"/>
  <c r="U7202" i="1" s="1"/>
  <c r="V7202" i="1" s="1"/>
  <c r="U7213" i="1" a="1"/>
  <c r="U7213" i="1" s="1"/>
  <c r="V7213" i="1" s="1"/>
  <c r="U7469" i="1" a="1"/>
  <c r="U7469" i="1" s="1"/>
  <c r="V7469" i="1" s="1"/>
  <c r="U7668" i="1" a="1"/>
  <c r="U7668" i="1" s="1"/>
  <c r="V7668" i="1" s="1"/>
  <c r="U6967" i="1" a="1"/>
  <c r="U6967" i="1" s="1"/>
  <c r="V6967" i="1" s="1"/>
  <c r="U7603" i="1" a="1"/>
  <c r="U7603" i="1" s="1"/>
  <c r="V7603" i="1" s="1"/>
  <c r="U7713" i="1" a="1"/>
  <c r="U7713" i="1" s="1"/>
  <c r="V7713" i="1" s="1"/>
  <c r="U7822" i="1" a="1"/>
  <c r="U7822" i="1" s="1"/>
  <c r="V7822" i="1" s="1"/>
  <c r="U7604" i="1" a="1"/>
  <c r="U7604" i="1" s="1"/>
  <c r="V7604" i="1" s="1"/>
  <c r="U7615" i="1" a="1"/>
  <c r="U7615" i="1" s="1"/>
  <c r="V7615" i="1" s="1"/>
  <c r="U7835" i="1" a="1"/>
  <c r="U7835" i="1" s="1"/>
  <c r="V7835" i="1" s="1"/>
  <c r="U8093" i="1" a="1"/>
  <c r="U8093" i="1" s="1"/>
  <c r="V8093" i="1" s="1"/>
  <c r="U8137" i="1" a="1"/>
  <c r="U8137" i="1" s="1"/>
  <c r="V8137" i="1" s="1"/>
  <c r="U8305" i="1" a="1"/>
  <c r="U8305" i="1" s="1"/>
  <c r="V8305" i="1" s="1"/>
  <c r="U9250" i="1" a="1"/>
  <c r="U9250" i="1" s="1"/>
  <c r="V9250" i="1" s="1"/>
  <c r="U9646" i="1" a="1"/>
  <c r="U9646" i="1" s="1"/>
  <c r="V9646" i="1" s="1"/>
  <c r="U9656" i="1" a="1"/>
  <c r="U9656" i="1" s="1"/>
  <c r="V9656" i="1" s="1"/>
  <c r="U9692" i="1" a="1"/>
  <c r="U9692" i="1" s="1"/>
  <c r="V9692" i="1" s="1"/>
  <c r="U8942" i="1" a="1"/>
  <c r="U8942" i="1" s="1"/>
  <c r="V8942" i="1" s="1"/>
  <c r="U9010" i="1" a="1"/>
  <c r="U9010" i="1" s="1"/>
  <c r="V9010" i="1" s="1"/>
  <c r="U9057" i="1" a="1"/>
  <c r="U9057" i="1" s="1"/>
  <c r="V9057" i="1" s="1"/>
  <c r="U9132" i="1" a="1"/>
  <c r="U9132" i="1" s="1"/>
  <c r="V9132" i="1" s="1"/>
  <c r="U9432" i="1" a="1"/>
  <c r="U9432" i="1" s="1"/>
  <c r="V9432" i="1" s="1"/>
  <c r="U8314" i="1" a="1"/>
  <c r="U8314" i="1" s="1"/>
  <c r="V8314" i="1" s="1"/>
  <c r="U8484" i="1" a="1"/>
  <c r="U8484" i="1" s="1"/>
  <c r="V8484" i="1" s="1"/>
  <c r="U9210" i="1" a="1"/>
  <c r="U9210" i="1" s="1"/>
  <c r="V9210" i="1" s="1"/>
  <c r="U9241" i="1" a="1"/>
  <c r="U9241" i="1" s="1"/>
  <c r="V9241" i="1" s="1"/>
  <c r="U9252" i="1" a="1"/>
  <c r="U9252" i="1" s="1"/>
  <c r="V9252" i="1" s="1"/>
  <c r="U9713" i="1" a="1"/>
  <c r="U9713" i="1" s="1"/>
  <c r="V9713" i="1" s="1"/>
  <c r="U8944" i="1" a="1"/>
  <c r="U8944" i="1" s="1"/>
  <c r="V8944" i="1" s="1"/>
  <c r="U9253" i="1" a="1"/>
  <c r="U9253" i="1" s="1"/>
  <c r="V9253" i="1" s="1"/>
  <c r="U9737" i="1" a="1"/>
  <c r="U9737" i="1" s="1"/>
  <c r="V9737" i="1" s="1"/>
  <c r="U8689" i="1" a="1"/>
  <c r="U8689" i="1" s="1"/>
  <c r="V8689" i="1" s="1"/>
  <c r="U8731" i="1" a="1"/>
  <c r="U8731" i="1" s="1"/>
  <c r="V8731" i="1" s="1"/>
  <c r="U8933" i="1" a="1"/>
  <c r="U8933" i="1" s="1"/>
  <c r="V8933" i="1" s="1"/>
  <c r="U8844" i="1" a="1"/>
  <c r="U8844" i="1" s="1"/>
  <c r="V8844" i="1" s="1"/>
  <c r="U9157" i="1" a="1"/>
  <c r="U9157" i="1" s="1"/>
  <c r="V9157" i="1" s="1"/>
  <c r="U9497" i="1" a="1"/>
  <c r="U9497" i="1" s="1"/>
  <c r="V9497" i="1" s="1"/>
  <c r="U9234" i="1" a="1"/>
  <c r="U9234" i="1" s="1"/>
  <c r="V9234" i="1" s="1"/>
  <c r="U9159" i="1" a="1"/>
  <c r="U9159" i="1" s="1"/>
  <c r="V9159" i="1" s="1"/>
  <c r="U9311" i="1" a="1"/>
  <c r="U9311" i="1" s="1"/>
  <c r="V9311" i="1" s="1"/>
  <c r="U9312" i="1" a="1"/>
  <c r="U9312" i="1" s="1"/>
  <c r="V9312" i="1" s="1"/>
  <c r="U9489" i="1" a="1"/>
  <c r="U9489" i="1" s="1"/>
  <c r="V9489" i="1" s="1"/>
  <c r="U9053" i="1" a="1"/>
  <c r="U9053" i="1" s="1"/>
  <c r="V9053" i="1" s="1"/>
  <c r="U9313" i="1" a="1"/>
  <c r="U9313" i="1" s="1"/>
  <c r="V9313" i="1" s="1"/>
  <c r="U9622" i="1" a="1"/>
  <c r="U9622" i="1" s="1"/>
  <c r="V9622" i="1" s="1"/>
  <c r="U8803" i="1" a="1"/>
  <c r="U8803" i="1" s="1"/>
  <c r="V8803" i="1" s="1"/>
  <c r="U9280" i="1" a="1"/>
  <c r="U9280" i="1" s="1"/>
  <c r="V9280" i="1" s="1"/>
  <c r="U9440" i="1" a="1"/>
  <c r="U9440" i="1" s="1"/>
  <c r="V9440" i="1" s="1"/>
  <c r="U8618" i="1" a="1"/>
  <c r="U8618" i="1" s="1"/>
  <c r="V8618" i="1" s="1"/>
  <c r="U9019" i="1" a="1"/>
  <c r="U9019" i="1" s="1"/>
  <c r="V9019" i="1" s="1"/>
  <c r="U9315" i="1" a="1"/>
  <c r="U9315" i="1" s="1"/>
  <c r="V9315" i="1" s="1"/>
  <c r="U9334" i="1" a="1"/>
  <c r="U9334" i="1" s="1"/>
  <c r="V9334" i="1" s="1"/>
  <c r="U9464" i="1" a="1"/>
  <c r="U9464" i="1" s="1"/>
  <c r="V9464" i="1" s="1"/>
  <c r="U294" i="1" a="1"/>
  <c r="U294" i="1" s="1"/>
  <c r="V294" i="1" s="1"/>
  <c r="U730" i="1" a="1"/>
  <c r="U730" i="1" s="1"/>
  <c r="V730" i="1" s="1"/>
  <c r="U1483" i="1" a="1"/>
  <c r="U1483" i="1" s="1"/>
  <c r="V1483" i="1" s="1"/>
  <c r="U1438" i="1" a="1"/>
  <c r="U1438" i="1" s="1"/>
  <c r="V1438" i="1" s="1"/>
  <c r="U1769" i="1" a="1"/>
  <c r="U1769" i="1" s="1"/>
  <c r="V1769" i="1" s="1"/>
  <c r="U2745" i="1" a="1"/>
  <c r="U2745" i="1" s="1"/>
  <c r="V2745" i="1" s="1"/>
  <c r="U3553" i="1" a="1"/>
  <c r="U3553" i="1" s="1"/>
  <c r="V3553" i="1" s="1"/>
  <c r="U3809" i="1" a="1"/>
  <c r="U3809" i="1" s="1"/>
  <c r="V3809" i="1" s="1"/>
  <c r="U3723" i="1" a="1"/>
  <c r="U3723" i="1" s="1"/>
  <c r="V3723" i="1" s="1"/>
  <c r="U3594" i="1" a="1"/>
  <c r="U3594" i="1" s="1"/>
  <c r="V3594" i="1" s="1"/>
  <c r="U3952" i="1" a="1"/>
  <c r="U3952" i="1" s="1"/>
  <c r="V3952" i="1" s="1"/>
  <c r="U3286" i="1" a="1"/>
  <c r="U3286" i="1" s="1"/>
  <c r="V3286" i="1" s="1"/>
  <c r="U3998" i="1" a="1"/>
  <c r="U3998" i="1" s="1"/>
  <c r="V3998" i="1" s="1"/>
  <c r="U4070" i="1" a="1"/>
  <c r="U4070" i="1" s="1"/>
  <c r="V4070" i="1" s="1"/>
  <c r="U4628" i="1" a="1"/>
  <c r="U4628" i="1" s="1"/>
  <c r="V4628" i="1" s="1"/>
  <c r="U5318" i="1" a="1"/>
  <c r="U5318" i="1" s="1"/>
  <c r="V5318" i="1" s="1"/>
  <c r="U6595" i="1" a="1"/>
  <c r="U6595" i="1" s="1"/>
  <c r="V6595" i="1" s="1"/>
  <c r="U5007" i="1" a="1"/>
  <c r="U5007" i="1" s="1"/>
  <c r="V5007" i="1" s="1"/>
  <c r="U6072" i="1" a="1"/>
  <c r="U6072" i="1" s="1"/>
  <c r="V6072" i="1" s="1"/>
  <c r="U5918" i="1" a="1"/>
  <c r="U5918" i="1" s="1"/>
  <c r="V5918" i="1" s="1"/>
  <c r="U6901" i="1" a="1"/>
  <c r="U6901" i="1" s="1"/>
  <c r="V6901" i="1" s="1"/>
  <c r="U7006" i="1" a="1"/>
  <c r="U7006" i="1" s="1"/>
  <c r="V7006" i="1" s="1"/>
  <c r="U7278" i="1" a="1"/>
  <c r="U7278" i="1" s="1"/>
  <c r="V7278" i="1" s="1"/>
  <c r="U7790" i="1" a="1"/>
  <c r="U7790" i="1" s="1"/>
  <c r="V7790" i="1" s="1"/>
  <c r="U8296" i="1" a="1"/>
  <c r="U8296" i="1" s="1"/>
  <c r="V8296" i="1" s="1"/>
  <c r="U8687" i="1" a="1"/>
  <c r="U8687" i="1" s="1"/>
  <c r="V8687" i="1" s="1"/>
  <c r="U8946" i="1" a="1"/>
  <c r="U8946" i="1" s="1"/>
  <c r="V8946" i="1" s="1"/>
  <c r="U9608" i="1" a="1"/>
  <c r="U9608" i="1" s="1"/>
  <c r="V9608" i="1" s="1"/>
  <c r="U8240" i="1" a="1"/>
  <c r="U8240" i="1" s="1"/>
  <c r="V8240" i="1" s="1"/>
  <c r="U115" i="1" a="1"/>
  <c r="U115" i="1" s="1"/>
  <c r="V115" i="1" s="1"/>
  <c r="U187" i="1" a="1"/>
  <c r="U187" i="1" s="1"/>
  <c r="V187" i="1" s="1"/>
  <c r="U92" i="1" a="1"/>
  <c r="U92" i="1" s="1"/>
  <c r="V92" i="1" s="1"/>
  <c r="U649" i="1" a="1"/>
  <c r="U649" i="1" s="1"/>
  <c r="V649" i="1" s="1"/>
  <c r="U106" i="1" a="1"/>
  <c r="U106" i="1" s="1"/>
  <c r="V106" i="1" s="1"/>
  <c r="U407" i="1" a="1"/>
  <c r="U407" i="1" s="1"/>
  <c r="V407" i="1" s="1"/>
  <c r="U525" i="1" a="1"/>
  <c r="U525" i="1" s="1"/>
  <c r="V525" i="1" s="1"/>
  <c r="U217" i="1" a="1"/>
  <c r="U217" i="1" s="1"/>
  <c r="V217" i="1" s="1"/>
  <c r="U546" i="1" a="1"/>
  <c r="U546" i="1" s="1"/>
  <c r="V546" i="1" s="1"/>
  <c r="U683" i="1" a="1"/>
  <c r="U683" i="1" s="1"/>
  <c r="V683" i="1" s="1"/>
  <c r="U50" i="1" a="1"/>
  <c r="U50" i="1" s="1"/>
  <c r="V50" i="1" s="1"/>
  <c r="U517" i="1" a="1"/>
  <c r="U517" i="1" s="1"/>
  <c r="V517" i="1" s="1"/>
  <c r="U495" i="1" a="1"/>
  <c r="U495" i="1" s="1"/>
  <c r="V495" i="1" s="1"/>
  <c r="U461" i="1" a="1"/>
  <c r="U461" i="1" s="1"/>
  <c r="V461" i="1" s="1"/>
  <c r="U916" i="1" a="1"/>
  <c r="U916" i="1" s="1"/>
  <c r="V916" i="1" s="1"/>
  <c r="U389" i="1" a="1"/>
  <c r="U389" i="1" s="1"/>
  <c r="V389" i="1" s="1"/>
  <c r="U763" i="1" a="1"/>
  <c r="U763" i="1" s="1"/>
  <c r="V763" i="1" s="1"/>
  <c r="U549" i="1" a="1"/>
  <c r="U549" i="1" s="1"/>
  <c r="V549" i="1" s="1"/>
  <c r="U920" i="1" a="1"/>
  <c r="U920" i="1" s="1"/>
  <c r="V920" i="1" s="1"/>
  <c r="U1423" i="1" a="1"/>
  <c r="U1423" i="1" s="1"/>
  <c r="V1423" i="1" s="1"/>
  <c r="U1443" i="1" a="1"/>
  <c r="U1443" i="1" s="1"/>
  <c r="V1443" i="1" s="1"/>
  <c r="U1282" i="1" a="1"/>
  <c r="U1282" i="1" s="1"/>
  <c r="V1282" i="1" s="1"/>
  <c r="U1203" i="1" a="1"/>
  <c r="U1203" i="1" s="1"/>
  <c r="V1203" i="1" s="1"/>
  <c r="U599" i="1" a="1"/>
  <c r="U599" i="1" s="1"/>
  <c r="V599" i="1" s="1"/>
  <c r="U1468" i="1" a="1"/>
  <c r="U1468" i="1" s="1"/>
  <c r="V1468" i="1" s="1"/>
  <c r="U814" i="1" a="1"/>
  <c r="U814" i="1" s="1"/>
  <c r="V814" i="1" s="1"/>
  <c r="U1185" i="1" a="1"/>
  <c r="U1185" i="1" s="1"/>
  <c r="V1185" i="1" s="1"/>
  <c r="U681" i="1" a="1"/>
  <c r="U681" i="1" s="1"/>
  <c r="V681" i="1" s="1"/>
  <c r="U1764" i="1" a="1"/>
  <c r="U1764" i="1" s="1"/>
  <c r="V1764" i="1" s="1"/>
  <c r="U1856" i="1" a="1"/>
  <c r="U1856" i="1" s="1"/>
  <c r="V1856" i="1" s="1"/>
  <c r="U1966" i="1" a="1"/>
  <c r="U1966" i="1" s="1"/>
  <c r="V1966" i="1" s="1"/>
  <c r="U1977" i="1" a="1"/>
  <c r="U1977" i="1" s="1"/>
  <c r="V1977" i="1" s="1"/>
  <c r="U2157" i="1" a="1"/>
  <c r="U2157" i="1" s="1"/>
  <c r="V2157" i="1" s="1"/>
  <c r="U1967" i="1" a="1"/>
  <c r="U1967" i="1" s="1"/>
  <c r="V1967" i="1" s="1"/>
  <c r="U1572" i="1" a="1"/>
  <c r="U1572" i="1" s="1"/>
  <c r="V1572" i="1" s="1"/>
  <c r="U1795" i="1" a="1"/>
  <c r="U1795" i="1" s="1"/>
  <c r="V1795" i="1" s="1"/>
  <c r="U2017" i="1" a="1"/>
  <c r="U2017" i="1" s="1"/>
  <c r="V2017" i="1" s="1"/>
  <c r="U2169" i="1" a="1"/>
  <c r="U2169" i="1" s="1"/>
  <c r="V2169" i="1" s="1"/>
  <c r="U1728" i="1" a="1"/>
  <c r="U1728" i="1" s="1"/>
  <c r="V1728" i="1" s="1"/>
  <c r="U1778" i="1" a="1"/>
  <c r="U1778" i="1" s="1"/>
  <c r="V1778" i="1" s="1"/>
  <c r="U1950" i="1" a="1"/>
  <c r="U1950" i="1" s="1"/>
  <c r="V1950" i="1" s="1"/>
  <c r="U1980" i="1" a="1"/>
  <c r="U1980" i="1" s="1"/>
  <c r="V1980" i="1" s="1"/>
  <c r="U2061" i="1" a="1"/>
  <c r="U2061" i="1" s="1"/>
  <c r="V2061" i="1" s="1"/>
  <c r="U1670" i="1" a="1"/>
  <c r="U1670" i="1" s="1"/>
  <c r="V1670" i="1" s="1"/>
  <c r="U1699" i="1" a="1"/>
  <c r="U1699" i="1" s="1"/>
  <c r="V1699" i="1" s="1"/>
  <c r="U1790" i="1" a="1"/>
  <c r="U1790" i="1" s="1"/>
  <c r="V1790" i="1" s="1"/>
  <c r="U2063" i="1" a="1"/>
  <c r="U2063" i="1" s="1"/>
  <c r="V2063" i="1" s="1"/>
  <c r="U2324" i="1" a="1"/>
  <c r="U2324" i="1" s="1"/>
  <c r="V2324" i="1" s="1"/>
  <c r="U2012" i="1" a="1"/>
  <c r="U2012" i="1" s="1"/>
  <c r="V2012" i="1" s="1"/>
  <c r="U1672" i="1" a="1"/>
  <c r="U1672" i="1" s="1"/>
  <c r="V1672" i="1" s="1"/>
  <c r="U1975" i="1" a="1"/>
  <c r="U1975" i="1" s="1"/>
  <c r="V1975" i="1" s="1"/>
  <c r="U2776" i="1" a="1"/>
  <c r="U2776" i="1" s="1"/>
  <c r="V2776" i="1" s="1"/>
  <c r="U2613" i="1" a="1"/>
  <c r="U2613" i="1" s="1"/>
  <c r="V2613" i="1" s="1"/>
  <c r="U2819" i="1" a="1"/>
  <c r="U2819" i="1" s="1"/>
  <c r="V2819" i="1" s="1"/>
  <c r="U2686" i="1" a="1"/>
  <c r="U2686" i="1" s="1"/>
  <c r="V2686" i="1" s="1"/>
  <c r="U2519" i="1" a="1"/>
  <c r="U2519" i="1" s="1"/>
  <c r="V2519" i="1" s="1"/>
  <c r="U3024" i="1" a="1"/>
  <c r="U3024" i="1" s="1"/>
  <c r="V3024" i="1" s="1"/>
  <c r="U2531" i="1" a="1"/>
  <c r="U2531" i="1" s="1"/>
  <c r="V2531" i="1" s="1"/>
  <c r="U2753" i="1" a="1"/>
  <c r="U2753" i="1" s="1"/>
  <c r="V2753" i="1" s="1"/>
  <c r="U2578" i="1" a="1"/>
  <c r="U2578" i="1" s="1"/>
  <c r="V2578" i="1" s="1"/>
  <c r="U2672" i="1" a="1"/>
  <c r="U2672" i="1" s="1"/>
  <c r="V2672" i="1" s="1"/>
  <c r="U2775" i="1" a="1"/>
  <c r="U2775" i="1" s="1"/>
  <c r="V2775" i="1" s="1"/>
  <c r="U3481" i="1" a="1"/>
  <c r="U3481" i="1" s="1"/>
  <c r="V3481" i="1" s="1"/>
  <c r="U3872" i="1" a="1"/>
  <c r="U3872" i="1" s="1"/>
  <c r="V3872" i="1" s="1"/>
  <c r="U3376" i="1" a="1"/>
  <c r="U3376" i="1" s="1"/>
  <c r="V3376" i="1" s="1"/>
  <c r="U3745" i="1" a="1"/>
  <c r="U3745" i="1" s="1"/>
  <c r="V3745" i="1" s="1"/>
  <c r="U3509" i="1" a="1"/>
  <c r="U3509" i="1" s="1"/>
  <c r="V3509" i="1" s="1"/>
  <c r="U3617" i="1" a="1"/>
  <c r="U3617" i="1" s="1"/>
  <c r="V3617" i="1" s="1"/>
  <c r="U3091" i="1" a="1"/>
  <c r="U3091" i="1" s="1"/>
  <c r="V3091" i="1" s="1"/>
  <c r="U3144" i="1" a="1"/>
  <c r="U3144" i="1" s="1"/>
  <c r="V3144" i="1" s="1"/>
  <c r="U3314" i="1" a="1"/>
  <c r="U3314" i="1" s="1"/>
  <c r="V3314" i="1" s="1"/>
  <c r="U3499" i="1" a="1"/>
  <c r="U3499" i="1" s="1"/>
  <c r="V3499" i="1" s="1"/>
  <c r="U3715" i="1" a="1"/>
  <c r="U3715" i="1" s="1"/>
  <c r="V3715" i="1" s="1"/>
  <c r="U3899" i="1" a="1"/>
  <c r="U3899" i="1" s="1"/>
  <c r="V3899" i="1" s="1"/>
  <c r="U3500" i="1" a="1"/>
  <c r="U3500" i="1" s="1"/>
  <c r="V3500" i="1" s="1"/>
  <c r="U3656" i="1" a="1"/>
  <c r="U3656" i="1" s="1"/>
  <c r="V3656" i="1" s="1"/>
  <c r="U3337" i="1" a="1"/>
  <c r="U3337" i="1" s="1"/>
  <c r="V3337" i="1" s="1"/>
  <c r="U3275" i="1" a="1"/>
  <c r="U3275" i="1" s="1"/>
  <c r="V3275" i="1" s="1"/>
  <c r="U3365" i="1" a="1"/>
  <c r="U3365" i="1" s="1"/>
  <c r="V3365" i="1" s="1"/>
  <c r="U3480" i="1" a="1"/>
  <c r="U3480" i="1" s="1"/>
  <c r="V3480" i="1" s="1"/>
  <c r="U4267" i="1" a="1"/>
  <c r="U4267" i="1" s="1"/>
  <c r="V4267" i="1" s="1"/>
  <c r="U4446" i="1" a="1"/>
  <c r="U4446" i="1" s="1"/>
  <c r="V4446" i="1" s="1"/>
  <c r="U4735" i="1" a="1"/>
  <c r="U4735" i="1" s="1"/>
  <c r="V4735" i="1" s="1"/>
  <c r="U4155" i="1" a="1"/>
  <c r="U4155" i="1" s="1"/>
  <c r="V4155" i="1" s="1"/>
  <c r="U4379" i="1" a="1"/>
  <c r="U4379" i="1" s="1"/>
  <c r="V4379" i="1" s="1"/>
  <c r="U4622" i="1" a="1"/>
  <c r="U4622" i="1" s="1"/>
  <c r="V4622" i="1" s="1"/>
  <c r="U4827" i="1" a="1"/>
  <c r="U4827" i="1" s="1"/>
  <c r="V4827" i="1" s="1"/>
  <c r="U4526" i="1" a="1"/>
  <c r="U4526" i="1" s="1"/>
  <c r="V4526" i="1" s="1"/>
  <c r="U4274" i="1" a="1"/>
  <c r="U4274" i="1" s="1"/>
  <c r="V4274" i="1" s="1"/>
  <c r="U4066" i="1" a="1"/>
  <c r="U4066" i="1" s="1"/>
  <c r="V4066" i="1" s="1"/>
  <c r="U4772" i="1" a="1"/>
  <c r="U4772" i="1" s="1"/>
  <c r="V4772" i="1" s="1"/>
  <c r="U5455" i="1" a="1"/>
  <c r="U5455" i="1" s="1"/>
  <c r="V5455" i="1" s="1"/>
  <c r="U5034" i="1" a="1"/>
  <c r="U5034" i="1" s="1"/>
  <c r="V5034" i="1" s="1"/>
  <c r="U5193" i="1" a="1"/>
  <c r="U5193" i="1" s="1"/>
  <c r="V5193" i="1" s="1"/>
  <c r="U5625" i="1" a="1"/>
  <c r="U5625" i="1" s="1"/>
  <c r="V5625" i="1" s="1"/>
  <c r="U5043" i="1" a="1"/>
  <c r="U5043" i="1" s="1"/>
  <c r="V5043" i="1" s="1"/>
  <c r="U5055" i="1" a="1"/>
  <c r="U5055" i="1" s="1"/>
  <c r="V5055" i="1" s="1"/>
  <c r="U5195" i="1" a="1"/>
  <c r="U5195" i="1" s="1"/>
  <c r="V5195" i="1" s="1"/>
  <c r="U5207" i="1" a="1"/>
  <c r="U5207" i="1" s="1"/>
  <c r="V5207" i="1" s="1"/>
  <c r="U5269" i="1" a="1"/>
  <c r="U5269" i="1" s="1"/>
  <c r="V5269" i="1" s="1"/>
  <c r="U5558" i="1" a="1"/>
  <c r="U5558" i="1" s="1"/>
  <c r="V5558" i="1" s="1"/>
  <c r="U4759" i="1" a="1"/>
  <c r="U4759" i="1" s="1"/>
  <c r="V4759" i="1" s="1"/>
  <c r="U5059" i="1" a="1"/>
  <c r="U5059" i="1" s="1"/>
  <c r="V5059" i="1" s="1"/>
  <c r="U5285" i="1" a="1"/>
  <c r="U5285" i="1" s="1"/>
  <c r="V5285" i="1" s="1"/>
  <c r="U6207" i="1" a="1"/>
  <c r="U6207" i="1" s="1"/>
  <c r="V6207" i="1" s="1"/>
  <c r="U4987" i="1" a="1"/>
  <c r="U4987" i="1" s="1"/>
  <c r="V4987" i="1" s="1"/>
  <c r="U5773" i="1" a="1"/>
  <c r="U5773" i="1" s="1"/>
  <c r="V5773" i="1" s="1"/>
  <c r="U5898" i="1" a="1"/>
  <c r="U5898" i="1" s="1"/>
  <c r="V5898" i="1" s="1"/>
  <c r="U6141" i="1" a="1"/>
  <c r="U6141" i="1" s="1"/>
  <c r="V6141" i="1" s="1"/>
  <c r="U6538" i="1" a="1"/>
  <c r="U6538" i="1" s="1"/>
  <c r="V6538" i="1" s="1"/>
  <c r="U6090" i="1" a="1"/>
  <c r="U6090" i="1" s="1"/>
  <c r="V6090" i="1" s="1"/>
  <c r="U6539" i="1" a="1"/>
  <c r="U6539" i="1" s="1"/>
  <c r="V6539" i="1" s="1"/>
  <c r="U6164" i="1" a="1"/>
  <c r="U6164" i="1" s="1"/>
  <c r="V6164" i="1" s="1"/>
  <c r="U6113" i="1" a="1"/>
  <c r="U6113" i="1" s="1"/>
  <c r="V6113" i="1" s="1"/>
  <c r="U6278" i="1" a="1"/>
  <c r="U6278" i="1" s="1"/>
  <c r="V6278" i="1" s="1"/>
  <c r="U6577" i="1" a="1"/>
  <c r="U6577" i="1" s="1"/>
  <c r="V6577" i="1" s="1"/>
  <c r="U5721" i="1" a="1"/>
  <c r="U5721" i="1" s="1"/>
  <c r="V5721" i="1" s="1"/>
  <c r="U6477" i="1" a="1"/>
  <c r="U6477" i="1" s="1"/>
  <c r="V6477" i="1" s="1"/>
  <c r="U6500" i="1" a="1"/>
  <c r="U6500" i="1" s="1"/>
  <c r="V6500" i="1" s="1"/>
  <c r="U6179" i="1" a="1"/>
  <c r="U6179" i="1" s="1"/>
  <c r="V6179" i="1" s="1"/>
  <c r="U6502" i="1" a="1"/>
  <c r="U6502" i="1" s="1"/>
  <c r="V6502" i="1" s="1"/>
  <c r="U6390" i="1" a="1"/>
  <c r="U6390" i="1" s="1"/>
  <c r="V6390" i="1" s="1"/>
  <c r="U5733" i="1" a="1"/>
  <c r="U5733" i="1" s="1"/>
  <c r="V5733" i="1" s="1"/>
  <c r="U6391" i="1" a="1"/>
  <c r="U6391" i="1" s="1"/>
  <c r="V6391" i="1" s="1"/>
  <c r="U6559" i="1" a="1"/>
  <c r="U6559" i="1" s="1"/>
  <c r="V6559" i="1" s="1"/>
  <c r="U7100" i="1" a="1"/>
  <c r="U7100" i="1" s="1"/>
  <c r="V7100" i="1" s="1"/>
  <c r="U7228" i="1" a="1"/>
  <c r="U7228" i="1" s="1"/>
  <c r="V7228" i="1" s="1"/>
  <c r="U7328" i="1" a="1"/>
  <c r="U7328" i="1" s="1"/>
  <c r="V7328" i="1" s="1"/>
  <c r="U7405" i="1" a="1"/>
  <c r="U7405" i="1" s="1"/>
  <c r="V7405" i="1" s="1"/>
  <c r="U6880" i="1" a="1"/>
  <c r="U6880" i="1" s="1"/>
  <c r="V6880" i="1" s="1"/>
  <c r="U7694" i="1" a="1"/>
  <c r="U7694" i="1" s="1"/>
  <c r="V7694" i="1" s="1"/>
  <c r="U6683" i="1" a="1"/>
  <c r="U6683" i="1" s="1"/>
  <c r="V6683" i="1" s="1"/>
  <c r="U6941" i="1" a="1"/>
  <c r="U6941" i="1" s="1"/>
  <c r="V6941" i="1" s="1"/>
  <c r="U7572" i="1" a="1"/>
  <c r="U7572" i="1" s="1"/>
  <c r="V7572" i="1" s="1"/>
  <c r="U7146" i="1" a="1"/>
  <c r="U7146" i="1" s="1"/>
  <c r="V7146" i="1" s="1"/>
  <c r="U8132" i="1" a="1"/>
  <c r="U8132" i="1" s="1"/>
  <c r="V8132" i="1" s="1"/>
  <c r="U6647" i="1" a="1"/>
  <c r="U6647" i="1" s="1"/>
  <c r="V6647" i="1" s="1"/>
  <c r="U7996" i="1" a="1"/>
  <c r="U7996" i="1" s="1"/>
  <c r="V7996" i="1" s="1"/>
  <c r="U7178" i="1" a="1"/>
  <c r="U7178" i="1" s="1"/>
  <c r="V7178" i="1" s="1"/>
  <c r="U7711" i="1" a="1"/>
  <c r="U7711" i="1" s="1"/>
  <c r="V7711" i="1" s="1"/>
  <c r="U7752" i="1" a="1"/>
  <c r="U7752" i="1" s="1"/>
  <c r="V7752" i="1" s="1"/>
  <c r="U6720" i="1" a="1"/>
  <c r="U6720" i="1" s="1"/>
  <c r="V6720" i="1" s="1"/>
  <c r="U7798" i="1" a="1"/>
  <c r="U7798" i="1" s="1"/>
  <c r="V7798" i="1" s="1"/>
  <c r="U7657" i="1" a="1"/>
  <c r="U7657" i="1" s="1"/>
  <c r="V7657" i="1" s="1"/>
  <c r="U6700" i="1" a="1"/>
  <c r="U6700" i="1" s="1"/>
  <c r="V6700" i="1" s="1"/>
  <c r="U7292" i="1" a="1"/>
  <c r="U7292" i="1" s="1"/>
  <c r="V7292" i="1" s="1"/>
  <c r="U8035" i="1" a="1"/>
  <c r="U8035" i="1" s="1"/>
  <c r="V8035" i="1" s="1"/>
  <c r="U8685" i="1" a="1"/>
  <c r="U8685" i="1" s="1"/>
  <c r="V8685" i="1" s="1"/>
  <c r="U8609" i="1" a="1"/>
  <c r="U8609" i="1" s="1"/>
  <c r="V8609" i="1" s="1"/>
  <c r="U9079" i="1" a="1"/>
  <c r="U9079" i="1" s="1"/>
  <c r="V9079" i="1" s="1"/>
  <c r="U9724" i="1" a="1"/>
  <c r="U9724" i="1" s="1"/>
  <c r="V9724" i="1" s="1"/>
  <c r="U8610" i="1" a="1"/>
  <c r="U8610" i="1" s="1"/>
  <c r="V8610" i="1" s="1"/>
  <c r="U8887" i="1" a="1"/>
  <c r="U8887" i="1" s="1"/>
  <c r="V8887" i="1" s="1"/>
  <c r="U8588" i="1" a="1"/>
  <c r="U8588" i="1" s="1"/>
  <c r="V8588" i="1" s="1"/>
  <c r="U9145" i="1" a="1"/>
  <c r="U9145" i="1" s="1"/>
  <c r="V9145" i="1" s="1"/>
  <c r="U8644" i="1" a="1"/>
  <c r="U8644" i="1" s="1"/>
  <c r="V8644" i="1" s="1"/>
  <c r="U9169" i="1" a="1"/>
  <c r="U9169" i="1" s="1"/>
  <c r="V9169" i="1" s="1"/>
  <c r="U9213" i="1" a="1"/>
  <c r="U9213" i="1" s="1"/>
  <c r="V9213" i="1" s="1"/>
  <c r="U9783" i="1" a="1"/>
  <c r="U9783" i="1" s="1"/>
  <c r="V9783" i="1" s="1"/>
  <c r="U9083" i="1" a="1"/>
  <c r="U9083" i="1" s="1"/>
  <c r="V9083" i="1" s="1"/>
  <c r="U9115" i="1" a="1"/>
  <c r="U9115" i="1" s="1"/>
  <c r="V9115" i="1" s="1"/>
  <c r="U9795" i="1" a="1"/>
  <c r="U9795" i="1" s="1"/>
  <c r="V9795" i="1" s="1"/>
  <c r="U8290" i="1" a="1"/>
  <c r="U8290" i="1" s="1"/>
  <c r="V8290" i="1" s="1"/>
  <c r="U8420" i="1" a="1"/>
  <c r="U8420" i="1" s="1"/>
  <c r="V8420" i="1" s="1"/>
  <c r="U8512" i="1" a="1"/>
  <c r="U8512" i="1" s="1"/>
  <c r="V8512" i="1" s="1"/>
  <c r="U9017" i="1" a="1"/>
  <c r="U9017" i="1" s="1"/>
  <c r="V9017" i="1" s="1"/>
  <c r="U9106" i="1" a="1"/>
  <c r="U9106" i="1" s="1"/>
  <c r="V9106" i="1" s="1"/>
  <c r="U9519" i="1" a="1"/>
  <c r="U9519" i="1" s="1"/>
  <c r="V9519" i="1" s="1"/>
  <c r="U8938" i="1" a="1"/>
  <c r="U8938" i="1" s="1"/>
  <c r="V8938" i="1" s="1"/>
  <c r="U9041" i="1" a="1"/>
  <c r="U9041" i="1" s="1"/>
  <c r="V9041" i="1" s="1"/>
  <c r="U9323" i="1" a="1"/>
  <c r="U9323" i="1" s="1"/>
  <c r="V9323" i="1" s="1"/>
  <c r="U8514" i="1" a="1"/>
  <c r="U8514" i="1" s="1"/>
  <c r="V8514" i="1" s="1"/>
  <c r="U9302" i="1" a="1"/>
  <c r="U9302" i="1" s="1"/>
  <c r="V9302" i="1" s="1"/>
  <c r="U9551" i="1" a="1"/>
  <c r="U9551" i="1" s="1"/>
  <c r="V9551" i="1" s="1"/>
  <c r="U271" i="1" a="1"/>
  <c r="U271" i="1" s="1"/>
  <c r="V271" i="1" s="1"/>
  <c r="U379" i="1" a="1"/>
  <c r="U379" i="1" s="1"/>
  <c r="V379" i="1" s="1"/>
  <c r="U427" i="1" a="1"/>
  <c r="U427" i="1" s="1"/>
  <c r="V427" i="1" s="1"/>
  <c r="U32" i="1" a="1"/>
  <c r="U32" i="1" s="1"/>
  <c r="V32" i="1" s="1"/>
  <c r="U68" i="1" a="1"/>
  <c r="U68" i="1" s="1"/>
  <c r="V68" i="1" s="1"/>
  <c r="U487" i="1" a="1"/>
  <c r="U487" i="1" s="1"/>
  <c r="V487" i="1" s="1"/>
  <c r="U499" i="1" a="1"/>
  <c r="U499" i="1" s="1"/>
  <c r="V499" i="1" s="1"/>
  <c r="U381" i="1" a="1"/>
  <c r="U381" i="1" s="1"/>
  <c r="V381" i="1" s="1"/>
  <c r="U466" i="1" a="1"/>
  <c r="U466" i="1" s="1"/>
  <c r="V466" i="1" s="1"/>
  <c r="U192" i="1" a="1"/>
  <c r="U192" i="1" s="1"/>
  <c r="V192" i="1" s="1"/>
  <c r="U109" i="1" a="1"/>
  <c r="U109" i="1" s="1"/>
  <c r="V109" i="1" s="1"/>
  <c r="U277" i="1" a="1"/>
  <c r="U277" i="1" s="1"/>
  <c r="V277" i="1" s="1"/>
  <c r="U290" i="1" a="1"/>
  <c r="U290" i="1" s="1"/>
  <c r="V290" i="1" s="1"/>
  <c r="U818" i="1" a="1"/>
  <c r="U818" i="1" s="1"/>
  <c r="V818" i="1" s="1"/>
  <c r="U411" i="1" a="1"/>
  <c r="U411" i="1" s="1"/>
  <c r="V411" i="1" s="1"/>
  <c r="U330" i="1" a="1"/>
  <c r="U330" i="1" s="1"/>
  <c r="V330" i="1" s="1"/>
  <c r="U530" i="1" a="1"/>
  <c r="U530" i="1" s="1"/>
  <c r="V530" i="1" s="1"/>
  <c r="U656" i="1" a="1"/>
  <c r="U656" i="1" s="1"/>
  <c r="V656" i="1" s="1"/>
  <c r="U739" i="1" a="1"/>
  <c r="U739" i="1" s="1"/>
  <c r="V739" i="1" s="1"/>
  <c r="U831" i="1" a="1"/>
  <c r="U831" i="1" s="1"/>
  <c r="V831" i="1" s="1"/>
  <c r="U637" i="1" a="1"/>
  <c r="U637" i="1" s="1"/>
  <c r="V637" i="1" s="1"/>
  <c r="U830" i="1" a="1"/>
  <c r="U830" i="1" s="1"/>
  <c r="V830" i="1" s="1"/>
  <c r="U1472" i="1" a="1"/>
  <c r="U1472" i="1" s="1"/>
  <c r="V1472" i="1" s="1"/>
  <c r="U1493" i="1" a="1"/>
  <c r="U1493" i="1" s="1"/>
  <c r="V1493" i="1" s="1"/>
  <c r="U943" i="1" a="1"/>
  <c r="U943" i="1" s="1"/>
  <c r="V943" i="1" s="1"/>
  <c r="U1371" i="1" a="1"/>
  <c r="U1371" i="1" s="1"/>
  <c r="V1371" i="1" s="1"/>
  <c r="U1420" i="1" a="1"/>
  <c r="U1420" i="1" s="1"/>
  <c r="V1420" i="1" s="1"/>
  <c r="U257" i="1" a="1"/>
  <c r="U257" i="1" s="1"/>
  <c r="V257" i="1" s="1"/>
  <c r="U820" i="1" a="1"/>
  <c r="U820" i="1" s="1"/>
  <c r="V820" i="1" s="1"/>
  <c r="U1020" i="1" a="1"/>
  <c r="U1020" i="1" s="1"/>
  <c r="V1020" i="1" s="1"/>
  <c r="U1081" i="1" a="1"/>
  <c r="U1081" i="1" s="1"/>
  <c r="V1081" i="1" s="1"/>
  <c r="U1121" i="1" a="1"/>
  <c r="U1121" i="1" s="1"/>
  <c r="V1121" i="1" s="1"/>
  <c r="U1172" i="1" a="1"/>
  <c r="U1172" i="1" s="1"/>
  <c r="V1172" i="1" s="1"/>
  <c r="U1106" i="1" a="1"/>
  <c r="U1106" i="1" s="1"/>
  <c r="V1106" i="1" s="1"/>
  <c r="U698" i="1" a="1"/>
  <c r="U698" i="1" s="1"/>
  <c r="V698" i="1" s="1"/>
  <c r="U744" i="1" a="1"/>
  <c r="U744" i="1" s="1"/>
  <c r="V744" i="1" s="1"/>
  <c r="U1055" i="1" a="1"/>
  <c r="U1055" i="1" s="1"/>
  <c r="V1055" i="1" s="1"/>
  <c r="U1490" i="1" a="1"/>
  <c r="U1490" i="1" s="1"/>
  <c r="V1490" i="1" s="1"/>
  <c r="U1744" i="1" a="1"/>
  <c r="U1744" i="1" s="1"/>
  <c r="V1744" i="1" s="1"/>
  <c r="U1745" i="1" a="1"/>
  <c r="U1745" i="1" s="1"/>
  <c r="V1745" i="1" s="1"/>
  <c r="U1931" i="1" a="1"/>
  <c r="U1931" i="1" s="1"/>
  <c r="V1931" i="1" s="1"/>
  <c r="U1629" i="1" a="1"/>
  <c r="U1629" i="1" s="1"/>
  <c r="V1629" i="1" s="1"/>
  <c r="U2006" i="1" a="1"/>
  <c r="U2006" i="1" s="1"/>
  <c r="V2006" i="1" s="1"/>
  <c r="U2079" i="1" a="1"/>
  <c r="U2079" i="1" s="1"/>
  <c r="V2079" i="1" s="1"/>
  <c r="U1813" i="1" a="1"/>
  <c r="U1813" i="1" s="1"/>
  <c r="V1813" i="1" s="1"/>
  <c r="U1941" i="1" a="1"/>
  <c r="U1941" i="1" s="1"/>
  <c r="V1941" i="1" s="1"/>
  <c r="U1677" i="1" a="1"/>
  <c r="U1677" i="1" s="1"/>
  <c r="V1677" i="1" s="1"/>
  <c r="U1910" i="1" a="1"/>
  <c r="U1910" i="1" s="1"/>
  <c r="V1910" i="1" s="1"/>
  <c r="U1631" i="1" a="1"/>
  <c r="U1631" i="1" s="1"/>
  <c r="V1631" i="1" s="1"/>
  <c r="U1659" i="1" a="1"/>
  <c r="U1659" i="1" s="1"/>
  <c r="V1659" i="1" s="1"/>
  <c r="U1850" i="1" a="1"/>
  <c r="U1850" i="1" s="1"/>
  <c r="V1850" i="1" s="1"/>
  <c r="U2072" i="1" a="1"/>
  <c r="U2072" i="1" s="1"/>
  <c r="V2072" i="1" s="1"/>
  <c r="U2201" i="1" a="1"/>
  <c r="U2201" i="1" s="1"/>
  <c r="V2201" i="1" s="1"/>
  <c r="U2074" i="1" a="1"/>
  <c r="U2074" i="1" s="1"/>
  <c r="V2074" i="1" s="1"/>
  <c r="U1578" i="1" a="1"/>
  <c r="U1578" i="1" s="1"/>
  <c r="V1578" i="1" s="1"/>
  <c r="U2266" i="1" a="1"/>
  <c r="U2266" i="1" s="1"/>
  <c r="V2266" i="1" s="1"/>
  <c r="U1916" i="1" a="1"/>
  <c r="U1916" i="1" s="1"/>
  <c r="V1916" i="1" s="1"/>
  <c r="U2105" i="1" a="1"/>
  <c r="U2105" i="1" s="1"/>
  <c r="V2105" i="1" s="1"/>
  <c r="U2736" i="1" a="1"/>
  <c r="U2736" i="1" s="1"/>
  <c r="V2736" i="1" s="1"/>
  <c r="U2361" i="1" a="1"/>
  <c r="U2361" i="1" s="1"/>
  <c r="V2361" i="1" s="1"/>
  <c r="U2515" i="1" a="1"/>
  <c r="U2515" i="1" s="1"/>
  <c r="V2515" i="1" s="1"/>
  <c r="U2767" i="1" a="1"/>
  <c r="U2767" i="1" s="1"/>
  <c r="V2767" i="1" s="1"/>
  <c r="U2326" i="1" a="1"/>
  <c r="U2326" i="1" s="1"/>
  <c r="V2326" i="1" s="1"/>
  <c r="U3136" i="1" a="1"/>
  <c r="U3136" i="1" s="1"/>
  <c r="V3136" i="1" s="1"/>
  <c r="U2426" i="1" a="1"/>
  <c r="U2426" i="1" s="1"/>
  <c r="V2426" i="1" s="1"/>
  <c r="U2759" i="1" a="1"/>
  <c r="U2759" i="1" s="1"/>
  <c r="V2759" i="1" s="1"/>
  <c r="U2480" i="1" a="1"/>
  <c r="U2480" i="1" s="1"/>
  <c r="V2480" i="1" s="1"/>
  <c r="U3072" i="1" a="1"/>
  <c r="U3072" i="1" s="1"/>
  <c r="V3072" i="1" s="1"/>
  <c r="U3182" i="1" a="1"/>
  <c r="U3182" i="1" s="1"/>
  <c r="V3182" i="1" s="1"/>
  <c r="U2410" i="1" a="1"/>
  <c r="U2410" i="1" s="1"/>
  <c r="V2410" i="1" s="1"/>
  <c r="U2541" i="1" a="1"/>
  <c r="U2541" i="1" s="1"/>
  <c r="V2541" i="1" s="1"/>
  <c r="U2955" i="1" a="1"/>
  <c r="U2955" i="1" s="1"/>
  <c r="V2955" i="1" s="1"/>
  <c r="U2994" i="1" a="1"/>
  <c r="U2994" i="1" s="1"/>
  <c r="V2994" i="1" s="1"/>
  <c r="U2422" i="1" a="1"/>
  <c r="U2422" i="1" s="1"/>
  <c r="V2422" i="1" s="1"/>
  <c r="U3277" i="1" a="1"/>
  <c r="U3277" i="1" s="1"/>
  <c r="V3277" i="1" s="1"/>
  <c r="U3529" i="1" a="1"/>
  <c r="U3529" i="1" s="1"/>
  <c r="V3529" i="1" s="1"/>
  <c r="U3565" i="1" a="1"/>
  <c r="U3565" i="1" s="1"/>
  <c r="V3565" i="1" s="1"/>
  <c r="U3674" i="1" a="1"/>
  <c r="U3674" i="1" s="1"/>
  <c r="V3674" i="1" s="1"/>
  <c r="U3483" i="1" a="1"/>
  <c r="U3483" i="1" s="1"/>
  <c r="V3483" i="1" s="1"/>
  <c r="U3873" i="1" a="1"/>
  <c r="U3873" i="1" s="1"/>
  <c r="V3873" i="1" s="1"/>
  <c r="U3214" i="1" a="1"/>
  <c r="U3214" i="1" s="1"/>
  <c r="V3214" i="1" s="1"/>
  <c r="U3222" i="1" a="1"/>
  <c r="U3222" i="1" s="1"/>
  <c r="V3222" i="1" s="1"/>
  <c r="U3896" i="1" a="1"/>
  <c r="U3896" i="1" s="1"/>
  <c r="V3896" i="1" s="1"/>
  <c r="U3428" i="1" a="1"/>
  <c r="U3428" i="1" s="1"/>
  <c r="V3428" i="1" s="1"/>
  <c r="U3864" i="1" a="1"/>
  <c r="U3864" i="1" s="1"/>
  <c r="V3864" i="1" s="1"/>
  <c r="U3251" i="1" a="1"/>
  <c r="U3251" i="1" s="1"/>
  <c r="V3251" i="1" s="1"/>
  <c r="U3606" i="1" a="1"/>
  <c r="U3606" i="1" s="1"/>
  <c r="V3606" i="1" s="1"/>
  <c r="U3898" i="1" a="1"/>
  <c r="U3898" i="1" s="1"/>
  <c r="V3898" i="1" s="1"/>
  <c r="U3234" i="1" a="1"/>
  <c r="U3234" i="1" s="1"/>
  <c r="V3234" i="1" s="1"/>
  <c r="U3209" i="1" a="1"/>
  <c r="U3209" i="1" s="1"/>
  <c r="V3209" i="1" s="1"/>
  <c r="U3295" i="1" a="1"/>
  <c r="U3295" i="1" s="1"/>
  <c r="V3295" i="1" s="1"/>
  <c r="U3633" i="1" a="1"/>
  <c r="U3633" i="1" s="1"/>
  <c r="V3633" i="1" s="1"/>
  <c r="U3846" i="1" a="1"/>
  <c r="U3846" i="1" s="1"/>
  <c r="V3846" i="1" s="1"/>
  <c r="U3296" i="1" a="1"/>
  <c r="U3296" i="1" s="1"/>
  <c r="V3296" i="1" s="1"/>
  <c r="U3574" i="1" a="1"/>
  <c r="U3574" i="1" s="1"/>
  <c r="V3574" i="1" s="1"/>
  <c r="U3718" i="1" a="1"/>
  <c r="U3718" i="1" s="1"/>
  <c r="V3718" i="1" s="1"/>
  <c r="U3267" i="1" a="1"/>
  <c r="U3267" i="1" s="1"/>
  <c r="V3267" i="1" s="1"/>
  <c r="U3576" i="1" a="1"/>
  <c r="U3576" i="1" s="1"/>
  <c r="V3576" i="1" s="1"/>
  <c r="U3871" i="1" a="1"/>
  <c r="U3871" i="1" s="1"/>
  <c r="V3871" i="1" s="1"/>
  <c r="U4170" i="1" a="1"/>
  <c r="U4170" i="1" s="1"/>
  <c r="V4170" i="1" s="1"/>
  <c r="U4250" i="1" a="1"/>
  <c r="U4250" i="1" s="1"/>
  <c r="V4250" i="1" s="1"/>
  <c r="U4684" i="1" a="1"/>
  <c r="U4684" i="1" s="1"/>
  <c r="V4684" i="1" s="1"/>
  <c r="U4511" i="1" a="1"/>
  <c r="U4511" i="1" s="1"/>
  <c r="V4511" i="1" s="1"/>
  <c r="U4696" i="1" a="1"/>
  <c r="U4696" i="1" s="1"/>
  <c r="V4696" i="1" s="1"/>
  <c r="U4350" i="1" a="1"/>
  <c r="U4350" i="1" s="1"/>
  <c r="V4350" i="1" s="1"/>
  <c r="U4716" i="1" a="1"/>
  <c r="U4716" i="1" s="1"/>
  <c r="V4716" i="1" s="1"/>
  <c r="U4007" i="1" a="1"/>
  <c r="U4007" i="1" s="1"/>
  <c r="V4007" i="1" s="1"/>
  <c r="U4351" i="1" a="1"/>
  <c r="U4351" i="1" s="1"/>
  <c r="V4351" i="1" s="1"/>
  <c r="U4467" i="1" a="1"/>
  <c r="U4467" i="1" s="1"/>
  <c r="V4467" i="1" s="1"/>
  <c r="U4343" i="1" a="1"/>
  <c r="U4343" i="1" s="1"/>
  <c r="V4343" i="1" s="1"/>
  <c r="U4039" i="1" a="1"/>
  <c r="U4039" i="1" s="1"/>
  <c r="V4039" i="1" s="1"/>
  <c r="U4738" i="1" a="1"/>
  <c r="U4738" i="1" s="1"/>
  <c r="V4738" i="1" s="1"/>
  <c r="U4337" i="1" a="1"/>
  <c r="U4337" i="1" s="1"/>
  <c r="V4337" i="1" s="1"/>
  <c r="U4673" i="1" a="1"/>
  <c r="U4673" i="1" s="1"/>
  <c r="V4673" i="1" s="1"/>
  <c r="U4793" i="1" a="1"/>
  <c r="U4793" i="1" s="1"/>
  <c r="V4793" i="1" s="1"/>
  <c r="U5024" i="1" a="1"/>
  <c r="U5024" i="1" s="1"/>
  <c r="V5024" i="1" s="1"/>
  <c r="U5407" i="1" a="1"/>
  <c r="U5407" i="1" s="1"/>
  <c r="V5407" i="1" s="1"/>
  <c r="U5431" i="1" a="1"/>
  <c r="U5431" i="1" s="1"/>
  <c r="V5431" i="1" s="1"/>
  <c r="U5728" i="1" a="1"/>
  <c r="U5728" i="1" s="1"/>
  <c r="V5728" i="1" s="1"/>
  <c r="U5042" i="1" a="1"/>
  <c r="U5042" i="1" s="1"/>
  <c r="V5042" i="1" s="1"/>
  <c r="U5146" i="1" a="1"/>
  <c r="U5146" i="1" s="1"/>
  <c r="V5146" i="1" s="1"/>
  <c r="U5254" i="1" a="1"/>
  <c r="U5254" i="1" s="1"/>
  <c r="V5254" i="1" s="1"/>
  <c r="U5006" i="1" a="1"/>
  <c r="U5006" i="1" s="1"/>
  <c r="V5006" i="1" s="1"/>
  <c r="U5363" i="1" a="1"/>
  <c r="U5363" i="1" s="1"/>
  <c r="V5363" i="1" s="1"/>
  <c r="U5411" i="1" a="1"/>
  <c r="U5411" i="1" s="1"/>
  <c r="V5411" i="1" s="1"/>
  <c r="U5555" i="1" a="1"/>
  <c r="U5555" i="1" s="1"/>
  <c r="V5555" i="1" s="1"/>
  <c r="U5663" i="1" a="1"/>
  <c r="U5663" i="1" s="1"/>
  <c r="V5663" i="1" s="1"/>
  <c r="U5675" i="1" a="1"/>
  <c r="U5675" i="1" s="1"/>
  <c r="V5675" i="1" s="1"/>
  <c r="U5028" i="1" a="1"/>
  <c r="U5028" i="1" s="1"/>
  <c r="V5028" i="1" s="1"/>
  <c r="U5617" i="1" a="1"/>
  <c r="U5617" i="1" s="1"/>
  <c r="V5617" i="1" s="1"/>
  <c r="U5629" i="1" a="1"/>
  <c r="U5629" i="1" s="1"/>
  <c r="V5629" i="1" s="1"/>
  <c r="U5618" i="1" a="1"/>
  <c r="U5618" i="1" s="1"/>
  <c r="V5618" i="1" s="1"/>
  <c r="U5630" i="1" a="1"/>
  <c r="U5630" i="1" s="1"/>
  <c r="V5630" i="1" s="1"/>
  <c r="U5642" i="1" a="1"/>
  <c r="U5642" i="1" s="1"/>
  <c r="V5642" i="1" s="1"/>
  <c r="U5487" i="1" a="1"/>
  <c r="U5487" i="1" s="1"/>
  <c r="V5487" i="1" s="1"/>
  <c r="U5488" i="1" a="1"/>
  <c r="U5488" i="1" s="1"/>
  <c r="V5488" i="1" s="1"/>
  <c r="U5381" i="1" a="1"/>
  <c r="U5381" i="1" s="1"/>
  <c r="V5381" i="1" s="1"/>
  <c r="U5441" i="1" a="1"/>
  <c r="U5441" i="1" s="1"/>
  <c r="V5441" i="1" s="1"/>
  <c r="U5394" i="1" a="1"/>
  <c r="U5394" i="1" s="1"/>
  <c r="V5394" i="1" s="1"/>
  <c r="U5406" i="1" a="1"/>
  <c r="U5406" i="1" s="1"/>
  <c r="V5406" i="1" s="1"/>
  <c r="U5418" i="1" a="1"/>
  <c r="U5418" i="1" s="1"/>
  <c r="V5418" i="1" s="1"/>
  <c r="U5682" i="1" a="1"/>
  <c r="U5682" i="1" s="1"/>
  <c r="V5682" i="1" s="1"/>
  <c r="U5727" i="1" a="1"/>
  <c r="U5727" i="1" s="1"/>
  <c r="V5727" i="1" s="1"/>
  <c r="U6428" i="1" a="1"/>
  <c r="U6428" i="1" s="1"/>
  <c r="V6428" i="1" s="1"/>
  <c r="U5946" i="1" a="1"/>
  <c r="U5946" i="1" s="1"/>
  <c r="V5946" i="1" s="1"/>
  <c r="U6472" i="1" a="1"/>
  <c r="U6472" i="1" s="1"/>
  <c r="V6472" i="1" s="1"/>
  <c r="U5912" i="1" a="1"/>
  <c r="U5912" i="1" s="1"/>
  <c r="V5912" i="1" s="1"/>
  <c r="U6252" i="1" a="1"/>
  <c r="U6252" i="1" s="1"/>
  <c r="V6252" i="1" s="1"/>
  <c r="U5027" i="1" a="1"/>
  <c r="U5027" i="1" s="1"/>
  <c r="V5027" i="1" s="1"/>
  <c r="U5950" i="1" a="1"/>
  <c r="U5950" i="1" s="1"/>
  <c r="V5950" i="1" s="1"/>
  <c r="U6588" i="1" a="1"/>
  <c r="U6588" i="1" s="1"/>
  <c r="V6588" i="1" s="1"/>
  <c r="U5892" i="1" a="1"/>
  <c r="U5892" i="1" s="1"/>
  <c r="V5892" i="1" s="1"/>
  <c r="U6280" i="1" a="1"/>
  <c r="U6280" i="1" s="1"/>
  <c r="V6280" i="1" s="1"/>
  <c r="U5837" i="1" a="1"/>
  <c r="U5837" i="1" s="1"/>
  <c r="V5837" i="1" s="1"/>
  <c r="U5931" i="1" a="1"/>
  <c r="U5931" i="1" s="1"/>
  <c r="V5931" i="1" s="1"/>
  <c r="U6581" i="1" a="1"/>
  <c r="U6581" i="1" s="1"/>
  <c r="V6581" i="1" s="1"/>
  <c r="U6840" i="1" a="1"/>
  <c r="U6840" i="1" s="1"/>
  <c r="V6840" i="1" s="1"/>
  <c r="U6977" i="1" a="1"/>
  <c r="U6977" i="1" s="1"/>
  <c r="V6977" i="1" s="1"/>
  <c r="U7582" i="1" a="1"/>
  <c r="U7582" i="1" s="1"/>
  <c r="V7582" i="1" s="1"/>
  <c r="U8105" i="1" a="1"/>
  <c r="U8105" i="1" s="1"/>
  <c r="V8105" i="1" s="1"/>
  <c r="U8183" i="1" a="1"/>
  <c r="U8183" i="1" s="1"/>
  <c r="V8183" i="1" s="1"/>
  <c r="U6694" i="1" a="1"/>
  <c r="U6694" i="1" s="1"/>
  <c r="V6694" i="1" s="1"/>
  <c r="U7284" i="1" a="1"/>
  <c r="U7284" i="1" s="1"/>
  <c r="V7284" i="1" s="1"/>
  <c r="U7506" i="1" a="1"/>
  <c r="U7506" i="1" s="1"/>
  <c r="V7506" i="1" s="1"/>
  <c r="U7650" i="1" a="1"/>
  <c r="U7650" i="1" s="1"/>
  <c r="V7650" i="1" s="1"/>
  <c r="U8073" i="1" a="1"/>
  <c r="U8073" i="1" s="1"/>
  <c r="V8073" i="1" s="1"/>
  <c r="U7285" i="1" a="1"/>
  <c r="U7285" i="1" s="1"/>
  <c r="V7285" i="1" s="1"/>
  <c r="U7418" i="1" a="1"/>
  <c r="U7418" i="1" s="1"/>
  <c r="V7418" i="1" s="1"/>
  <c r="U8176" i="1" a="1"/>
  <c r="U8176" i="1" s="1"/>
  <c r="V8176" i="1" s="1"/>
  <c r="U6872" i="1" a="1"/>
  <c r="U6872" i="1" s="1"/>
  <c r="V6872" i="1" s="1"/>
  <c r="U7608" i="1" a="1"/>
  <c r="U7608" i="1" s="1"/>
  <c r="V7608" i="1" s="1"/>
  <c r="U8007" i="1" a="1"/>
  <c r="U8007" i="1" s="1"/>
  <c r="V8007" i="1" s="1"/>
  <c r="U6726" i="1" a="1"/>
  <c r="U6726" i="1" s="1"/>
  <c r="V6726" i="1" s="1"/>
  <c r="U6944" i="1" a="1"/>
  <c r="U6944" i="1" s="1"/>
  <c r="V6944" i="1" s="1"/>
  <c r="U7255" i="1" a="1"/>
  <c r="U7255" i="1" s="1"/>
  <c r="V7255" i="1" s="1"/>
  <c r="U7177" i="1" a="1"/>
  <c r="U7177" i="1" s="1"/>
  <c r="V7177" i="1" s="1"/>
  <c r="U7256" i="1" a="1"/>
  <c r="U7256" i="1" s="1"/>
  <c r="V7256" i="1" s="1"/>
  <c r="U7312" i="1" a="1"/>
  <c r="U7312" i="1" s="1"/>
  <c r="V7312" i="1" s="1"/>
  <c r="U8263" i="1" a="1"/>
  <c r="U8263" i="1" s="1"/>
  <c r="V8263" i="1" s="1"/>
  <c r="U6130" i="1" a="1"/>
  <c r="U6130" i="1" s="1"/>
  <c r="V6130" i="1" s="1"/>
  <c r="U6807" i="1" a="1"/>
  <c r="U6807" i="1" s="1"/>
  <c r="V6807" i="1" s="1"/>
  <c r="U6866" i="1" a="1"/>
  <c r="U6866" i="1" s="1"/>
  <c r="V6866" i="1" s="1"/>
  <c r="U7224" i="1" a="1"/>
  <c r="U7224" i="1" s="1"/>
  <c r="V7224" i="1" s="1"/>
  <c r="U7468" i="1" a="1"/>
  <c r="U7468" i="1" s="1"/>
  <c r="V7468" i="1" s="1"/>
  <c r="U7633" i="1" a="1"/>
  <c r="U7633" i="1" s="1"/>
  <c r="V7633" i="1" s="1"/>
  <c r="U7844" i="1" a="1"/>
  <c r="U7844" i="1" s="1"/>
  <c r="V7844" i="1" s="1"/>
  <c r="U7887" i="1" a="1"/>
  <c r="U7887" i="1" s="1"/>
  <c r="V7887" i="1" s="1"/>
  <c r="U8135" i="1" a="1"/>
  <c r="U8135" i="1" s="1"/>
  <c r="V8135" i="1" s="1"/>
  <c r="U6639" i="1" a="1"/>
  <c r="U6639" i="1" s="1"/>
  <c r="V6639" i="1" s="1"/>
  <c r="U6808" i="1" a="1"/>
  <c r="U6808" i="1" s="1"/>
  <c r="V6808" i="1" s="1"/>
  <c r="U7059" i="1" a="1"/>
  <c r="U7059" i="1" s="1"/>
  <c r="V7059" i="1" s="1"/>
  <c r="U7291" i="1" a="1"/>
  <c r="U7291" i="1" s="1"/>
  <c r="V7291" i="1" s="1"/>
  <c r="U7357" i="1" a="1"/>
  <c r="U7357" i="1" s="1"/>
  <c r="V7357" i="1" s="1"/>
  <c r="U7888" i="1" a="1"/>
  <c r="U7888" i="1" s="1"/>
  <c r="V7888" i="1" s="1"/>
  <c r="U8102" i="1" a="1"/>
  <c r="U8102" i="1" s="1"/>
  <c r="V8102" i="1" s="1"/>
  <c r="U8163" i="1" a="1"/>
  <c r="U8163" i="1" s="1"/>
  <c r="V8163" i="1" s="1"/>
  <c r="U6918" i="1" a="1"/>
  <c r="U6918" i="1" s="1"/>
  <c r="V6918" i="1" s="1"/>
  <c r="U6661" i="1" a="1"/>
  <c r="U6661" i="1" s="1"/>
  <c r="V6661" i="1" s="1"/>
  <c r="U6810" i="1" a="1"/>
  <c r="U6810" i="1" s="1"/>
  <c r="V6810" i="1" s="1"/>
  <c r="U7053" i="1" a="1"/>
  <c r="U7053" i="1" s="1"/>
  <c r="V7053" i="1" s="1"/>
  <c r="U7569" i="1" a="1"/>
  <c r="U7569" i="1" s="1"/>
  <c r="V7569" i="1" s="1"/>
  <c r="U7581" i="1" a="1"/>
  <c r="U7581" i="1" s="1"/>
  <c r="V7581" i="1" s="1"/>
  <c r="U7724" i="1" a="1"/>
  <c r="U7724" i="1" s="1"/>
  <c r="V7724" i="1" s="1"/>
  <c r="U7746" i="1" a="1"/>
  <c r="U7746" i="1" s="1"/>
  <c r="V7746" i="1" s="1"/>
  <c r="U7867" i="1" a="1"/>
  <c r="U7867" i="1" s="1"/>
  <c r="V7867" i="1" s="1"/>
  <c r="U8002" i="1" a="1"/>
  <c r="U8002" i="1" s="1"/>
  <c r="V8002" i="1" s="1"/>
  <c r="U8047" i="1" a="1"/>
  <c r="U8047" i="1" s="1"/>
  <c r="V8047" i="1" s="1"/>
  <c r="U8470" i="1" a="1"/>
  <c r="U8470" i="1" s="1"/>
  <c r="V8470" i="1" s="1"/>
  <c r="U8619" i="1" a="1"/>
  <c r="U8619" i="1" s="1"/>
  <c r="V8619" i="1" s="1"/>
  <c r="U8661" i="1" a="1"/>
  <c r="U8661" i="1" s="1"/>
  <c r="V8661" i="1" s="1"/>
  <c r="U9009" i="1" a="1"/>
  <c r="U9009" i="1" s="1"/>
  <c r="V9009" i="1" s="1"/>
  <c r="U9767" i="1" a="1"/>
  <c r="U9767" i="1" s="1"/>
  <c r="V9767" i="1" s="1"/>
  <c r="U8740" i="1" a="1"/>
  <c r="U8740" i="1" s="1"/>
  <c r="V8740" i="1" s="1"/>
  <c r="U8862" i="1" a="1"/>
  <c r="U8862" i="1" s="1"/>
  <c r="V8862" i="1" s="1"/>
  <c r="U9188" i="1" a="1"/>
  <c r="U9188" i="1" s="1"/>
  <c r="V9188" i="1" s="1"/>
  <c r="U8365" i="1" a="1"/>
  <c r="U8365" i="1" s="1"/>
  <c r="V8365" i="1" s="1"/>
  <c r="U8541" i="1" a="1"/>
  <c r="U8541" i="1" s="1"/>
  <c r="V8541" i="1" s="1"/>
  <c r="U8886" i="1" a="1"/>
  <c r="U8886" i="1" s="1"/>
  <c r="V8886" i="1" s="1"/>
  <c r="U9691" i="1" a="1"/>
  <c r="U9691" i="1" s="1"/>
  <c r="V9691" i="1" s="1"/>
  <c r="U8307" i="1" a="1"/>
  <c r="U8307" i="1" s="1"/>
  <c r="V8307" i="1" s="1"/>
  <c r="U8553" i="1" a="1"/>
  <c r="U8553" i="1" s="1"/>
  <c r="V8553" i="1" s="1"/>
  <c r="U9201" i="1" a="1"/>
  <c r="U9201" i="1" s="1"/>
  <c r="V9201" i="1" s="1"/>
  <c r="U9381" i="1" a="1"/>
  <c r="U9381" i="1" s="1"/>
  <c r="V9381" i="1" s="1"/>
  <c r="U9659" i="1" a="1"/>
  <c r="U9659" i="1" s="1"/>
  <c r="V9659" i="1" s="1"/>
  <c r="U8426" i="1" a="1"/>
  <c r="U8426" i="1" s="1"/>
  <c r="V8426" i="1" s="1"/>
  <c r="U8434" i="1" a="1"/>
  <c r="U8434" i="1" s="1"/>
  <c r="V8434" i="1" s="1"/>
  <c r="U8699" i="1" a="1"/>
  <c r="U8699" i="1" s="1"/>
  <c r="V8699" i="1" s="1"/>
  <c r="U8690" i="1" a="1"/>
  <c r="U8690" i="1" s="1"/>
  <c r="V8690" i="1" s="1"/>
  <c r="U9049" i="1" a="1"/>
  <c r="U9049" i="1" s="1"/>
  <c r="V9049" i="1" s="1"/>
  <c r="U9146" i="1" a="1"/>
  <c r="U9146" i="1" s="1"/>
  <c r="V9146" i="1" s="1"/>
  <c r="U9650" i="1" a="1"/>
  <c r="U9650" i="1" s="1"/>
  <c r="V9650" i="1" s="1"/>
  <c r="U9061" i="1" a="1"/>
  <c r="U9061" i="1" s="1"/>
  <c r="V9061" i="1" s="1"/>
  <c r="U9158" i="1" a="1"/>
  <c r="U9158" i="1" s="1"/>
  <c r="V9158" i="1" s="1"/>
  <c r="U8846" i="1" a="1"/>
  <c r="U8846" i="1" s="1"/>
  <c r="V8846" i="1" s="1"/>
  <c r="U9051" i="1" a="1"/>
  <c r="U9051" i="1" s="1"/>
  <c r="V9051" i="1" s="1"/>
  <c r="U9620" i="1" a="1"/>
  <c r="U9620" i="1" s="1"/>
  <c r="V9620" i="1" s="1"/>
  <c r="U8501" i="1" a="1"/>
  <c r="U8501" i="1" s="1"/>
  <c r="V8501" i="1" s="1"/>
  <c r="U8592" i="1" a="1"/>
  <c r="U8592" i="1" s="1"/>
  <c r="V8592" i="1" s="1"/>
  <c r="U8847" i="1" a="1"/>
  <c r="U8847" i="1" s="1"/>
  <c r="V8847" i="1" s="1"/>
  <c r="U9052" i="1" a="1"/>
  <c r="U9052" i="1" s="1"/>
  <c r="V9052" i="1" s="1"/>
  <c r="U9438" i="1" a="1"/>
  <c r="U9438" i="1" s="1"/>
  <c r="V9438" i="1" s="1"/>
  <c r="U8848" i="1" a="1"/>
  <c r="U8848" i="1" s="1"/>
  <c r="V8848" i="1" s="1"/>
  <c r="U9731" i="1" a="1"/>
  <c r="U9731" i="1" s="1"/>
  <c r="V9731" i="1" s="1"/>
  <c r="U8617" i="1" a="1"/>
  <c r="U8617" i="1" s="1"/>
  <c r="V8617" i="1" s="1"/>
  <c r="U8659" i="1" a="1"/>
  <c r="U8659" i="1" s="1"/>
  <c r="V8659" i="1" s="1"/>
  <c r="U8749" i="1" a="1"/>
  <c r="U8749" i="1" s="1"/>
  <c r="V8749" i="1" s="1"/>
  <c r="U8997" i="1" a="1"/>
  <c r="U8997" i="1" s="1"/>
  <c r="V8997" i="1" s="1"/>
  <c r="U9314" i="1" a="1"/>
  <c r="U9314" i="1" s="1"/>
  <c r="V9314" i="1" s="1"/>
  <c r="U9501" i="1" a="1"/>
  <c r="U9501" i="1" s="1"/>
  <c r="V9501" i="1" s="1"/>
  <c r="U8660" i="1" a="1"/>
  <c r="U8660" i="1" s="1"/>
  <c r="V8660" i="1" s="1"/>
  <c r="U8793" i="1" a="1"/>
  <c r="U8793" i="1" s="1"/>
  <c r="V8793" i="1" s="1"/>
  <c r="U9430" i="1" a="1"/>
  <c r="U9430" i="1" s="1"/>
  <c r="V9430" i="1" s="1"/>
  <c r="U9441" i="1" a="1"/>
  <c r="U9441" i="1" s="1"/>
  <c r="V9441" i="1" s="1"/>
  <c r="U9667" i="1" a="1"/>
  <c r="U9667" i="1" s="1"/>
  <c r="V9667" i="1" s="1"/>
  <c r="U43" i="1" a="1"/>
  <c r="U43" i="1" s="1"/>
  <c r="V43" i="1" s="1"/>
  <c r="U464" i="1" a="1"/>
  <c r="U464" i="1" s="1"/>
  <c r="V464" i="1" s="1"/>
  <c r="U902" i="1" a="1"/>
  <c r="U902" i="1" s="1"/>
  <c r="V902" i="1" s="1"/>
  <c r="U834" i="1" a="1"/>
  <c r="U834" i="1" s="1"/>
  <c r="V834" i="1" s="1"/>
  <c r="U991" i="1" a="1"/>
  <c r="U991" i="1" s="1"/>
  <c r="V991" i="1" s="1"/>
  <c r="U1142" i="1" a="1"/>
  <c r="U1142" i="1" s="1"/>
  <c r="V1142" i="1" s="1"/>
  <c r="U924" i="1" a="1"/>
  <c r="U924" i="1" s="1"/>
  <c r="V924" i="1" s="1"/>
  <c r="U1115" i="1" a="1"/>
  <c r="U1115" i="1" s="1"/>
  <c r="V1115" i="1" s="1"/>
  <c r="U1134" i="1" a="1"/>
  <c r="U1134" i="1" s="1"/>
  <c r="V1134" i="1" s="1"/>
  <c r="U731" i="1" a="1"/>
  <c r="U731" i="1" s="1"/>
  <c r="V731" i="1" s="1"/>
  <c r="U1858" i="1" a="1"/>
  <c r="U1858" i="1" s="1"/>
  <c r="V1858" i="1" s="1"/>
  <c r="U1995" i="1" a="1"/>
  <c r="U1995" i="1" s="1"/>
  <c r="V1995" i="1" s="1"/>
  <c r="U2193" i="1" a="1"/>
  <c r="U2193" i="1" s="1"/>
  <c r="V2193" i="1" s="1"/>
  <c r="U2600" i="1" a="1"/>
  <c r="U2600" i="1" s="1"/>
  <c r="V2600" i="1" s="1"/>
  <c r="U2591" i="1" a="1"/>
  <c r="U2591" i="1" s="1"/>
  <c r="V2591" i="1" s="1"/>
  <c r="U2408" i="1" a="1"/>
  <c r="U2408" i="1" s="1"/>
  <c r="V2408" i="1" s="1"/>
  <c r="U3192" i="1" a="1"/>
  <c r="U3192" i="1" s="1"/>
  <c r="V3192" i="1" s="1"/>
  <c r="U2833" i="1" a="1"/>
  <c r="U2833" i="1" s="1"/>
  <c r="V2833" i="1" s="1"/>
  <c r="U2522" i="1" a="1"/>
  <c r="U2522" i="1" s="1"/>
  <c r="V2522" i="1" s="1"/>
  <c r="U3143" i="1" a="1"/>
  <c r="U3143" i="1" s="1"/>
  <c r="V3143" i="1" s="1"/>
  <c r="U3310" i="1" a="1"/>
  <c r="U3310" i="1" s="1"/>
  <c r="V3310" i="1" s="1"/>
  <c r="U3216" i="1" a="1"/>
  <c r="U3216" i="1" s="1"/>
  <c r="V3216" i="1" s="1"/>
  <c r="U3942" i="1" a="1"/>
  <c r="U3942" i="1" s="1"/>
  <c r="V3942" i="1" s="1"/>
  <c r="U4309" i="1" a="1"/>
  <c r="U4309" i="1" s="1"/>
  <c r="V4309" i="1" s="1"/>
  <c r="U4564" i="1" a="1"/>
  <c r="U4564" i="1" s="1"/>
  <c r="V4564" i="1" s="1"/>
  <c r="U4010" i="1" a="1"/>
  <c r="U4010" i="1" s="1"/>
  <c r="V4010" i="1" s="1"/>
  <c r="U4450" i="1" a="1"/>
  <c r="U4450" i="1" s="1"/>
  <c r="V4450" i="1" s="1"/>
  <c r="U4548" i="1" a="1"/>
  <c r="U4548" i="1" s="1"/>
  <c r="V4548" i="1" s="1"/>
  <c r="U5348" i="1" a="1"/>
  <c r="U5348" i="1" s="1"/>
  <c r="V5348" i="1" s="1"/>
  <c r="U5222" i="1" a="1"/>
  <c r="U5222" i="1" s="1"/>
  <c r="V5222" i="1" s="1"/>
  <c r="U5678" i="1" a="1"/>
  <c r="U5678" i="1" s="1"/>
  <c r="V5678" i="1" s="1"/>
  <c r="U5723" i="1" a="1"/>
  <c r="U5723" i="1" s="1"/>
  <c r="V5723" i="1" s="1"/>
  <c r="U5451" i="1" a="1"/>
  <c r="U5451" i="1" s="1"/>
  <c r="V5451" i="1" s="1"/>
  <c r="U6328" i="1" a="1"/>
  <c r="U6328" i="1" s="1"/>
  <c r="V6328" i="1" s="1"/>
  <c r="U6163" i="1" a="1"/>
  <c r="U6163" i="1" s="1"/>
  <c r="V6163" i="1" s="1"/>
  <c r="U6307" i="1" a="1"/>
  <c r="U6307" i="1" s="1"/>
  <c r="V6307" i="1" s="1"/>
  <c r="U6576" i="1" a="1"/>
  <c r="U6576" i="1" s="1"/>
  <c r="V6576" i="1" s="1"/>
  <c r="U6028" i="1" a="1"/>
  <c r="U6028" i="1" s="1"/>
  <c r="V6028" i="1" s="1"/>
  <c r="U5076" i="1" a="1"/>
  <c r="U5076" i="1" s="1"/>
  <c r="V5076" i="1" s="1"/>
  <c r="U7737" i="1" a="1"/>
  <c r="U7737" i="1" s="1"/>
  <c r="V7737" i="1" s="1"/>
  <c r="U8191" i="1" a="1"/>
  <c r="U8191" i="1" s="1"/>
  <c r="V8191" i="1" s="1"/>
  <c r="U8028" i="1" a="1"/>
  <c r="U8028" i="1" s="1"/>
  <c r="V8028" i="1" s="1"/>
  <c r="U7833" i="1" a="1"/>
  <c r="U7833" i="1" s="1"/>
  <c r="V7833" i="1" s="1"/>
  <c r="U7635" i="1" a="1"/>
  <c r="U7635" i="1" s="1"/>
  <c r="V7635" i="1" s="1"/>
  <c r="U7845" i="1" a="1"/>
  <c r="U7845" i="1" s="1"/>
  <c r="V7845" i="1" s="1"/>
  <c r="U7911" i="1" a="1"/>
  <c r="U7911" i="1" s="1"/>
  <c r="V7911" i="1" s="1"/>
  <c r="U8115" i="1" a="1"/>
  <c r="U8115" i="1" s="1"/>
  <c r="V8115" i="1" s="1"/>
  <c r="U9078" i="1" a="1"/>
  <c r="U9078" i="1" s="1"/>
  <c r="V9078" i="1" s="1"/>
  <c r="U8306" i="1" a="1"/>
  <c r="U8306" i="1" s="1"/>
  <c r="V8306" i="1" s="1"/>
  <c r="U9223" i="1" a="1"/>
  <c r="U9223" i="1" s="1"/>
  <c r="V9223" i="1" s="1"/>
  <c r="U9682" i="1" a="1"/>
  <c r="U9682" i="1" s="1"/>
  <c r="V9682" i="1" s="1"/>
  <c r="U8385" i="1" a="1"/>
  <c r="U8385" i="1" s="1"/>
  <c r="V8385" i="1" s="1"/>
  <c r="U9750" i="1" a="1"/>
  <c r="U9750" i="1" s="1"/>
  <c r="V9750" i="1" s="1"/>
  <c r="U9215" i="1" a="1"/>
  <c r="U9215" i="1" s="1"/>
  <c r="V9215" i="1" s="1"/>
  <c r="U9384" i="1" a="1"/>
  <c r="U9384" i="1" s="1"/>
  <c r="V9384" i="1" s="1"/>
  <c r="U9730" i="1" a="1"/>
  <c r="U9730" i="1" s="1"/>
  <c r="V9730" i="1" s="1"/>
  <c r="U8513" i="1" a="1"/>
  <c r="U8513" i="1" s="1"/>
  <c r="V8513" i="1" s="1"/>
  <c r="U9797" i="1" a="1"/>
  <c r="U9797" i="1" s="1"/>
  <c r="V9797" i="1" s="1"/>
  <c r="U127" i="1" a="1"/>
  <c r="U127" i="1" s="1"/>
  <c r="V127" i="1" s="1"/>
  <c r="U439" i="1" a="1"/>
  <c r="U439" i="1" s="1"/>
  <c r="V439" i="1" s="1"/>
  <c r="U486" i="1" a="1"/>
  <c r="U486" i="1" s="1"/>
  <c r="V486" i="1" s="1"/>
  <c r="U688" i="1" a="1"/>
  <c r="U688" i="1" s="1"/>
  <c r="V688" i="1" s="1"/>
  <c r="U284" i="1" a="1"/>
  <c r="U284" i="1" s="1"/>
  <c r="V284" i="1" s="1"/>
  <c r="U333" i="1" a="1"/>
  <c r="U333" i="1" s="1"/>
  <c r="V333" i="1" s="1"/>
  <c r="U429" i="1" a="1"/>
  <c r="U429" i="1" s="1"/>
  <c r="V429" i="1" s="1"/>
  <c r="U274" i="1" a="1"/>
  <c r="U274" i="1" s="1"/>
  <c r="V274" i="1" s="1"/>
  <c r="U203" i="1" a="1"/>
  <c r="U203" i="1" s="1"/>
  <c r="V203" i="1" s="1"/>
  <c r="U454" i="1" a="1"/>
  <c r="U454" i="1" s="1"/>
  <c r="V454" i="1" s="1"/>
  <c r="U534" i="1" a="1"/>
  <c r="U534" i="1" s="1"/>
  <c r="V534" i="1" s="1"/>
  <c r="U61" i="1" a="1"/>
  <c r="U61" i="1" s="1"/>
  <c r="V61" i="1" s="1"/>
  <c r="U265" i="1" a="1"/>
  <c r="U265" i="1" s="1"/>
  <c r="V265" i="1" s="1"/>
  <c r="U735" i="1" a="1"/>
  <c r="U735" i="1" s="1"/>
  <c r="V735" i="1" s="1"/>
  <c r="U374" i="1" a="1"/>
  <c r="U374" i="1" s="1"/>
  <c r="V374" i="1" s="1"/>
  <c r="U327" i="1" a="1"/>
  <c r="U327" i="1" s="1"/>
  <c r="V327" i="1" s="1"/>
  <c r="U548" i="1" a="1"/>
  <c r="U548" i="1" s="1"/>
  <c r="V548" i="1" s="1"/>
  <c r="U258" i="1" a="1"/>
  <c r="U258" i="1" s="1"/>
  <c r="V258" i="1" s="1"/>
  <c r="U497" i="1" a="1"/>
  <c r="U497" i="1" s="1"/>
  <c r="V497" i="1" s="1"/>
  <c r="U687" i="1" a="1"/>
  <c r="U687" i="1" s="1"/>
  <c r="V687" i="1" s="1"/>
  <c r="U860" i="1" a="1"/>
  <c r="U860" i="1" s="1"/>
  <c r="V860" i="1" s="1"/>
  <c r="U1090" i="1" a="1"/>
  <c r="U1090" i="1" s="1"/>
  <c r="V1090" i="1" s="1"/>
  <c r="U863" i="1" a="1"/>
  <c r="U863" i="1" s="1"/>
  <c r="V863" i="1" s="1"/>
  <c r="U1139" i="1" a="1"/>
  <c r="U1139" i="1" s="1"/>
  <c r="V1139" i="1" s="1"/>
  <c r="U1330" i="1" a="1"/>
  <c r="U1330" i="1" s="1"/>
  <c r="V1330" i="1" s="1"/>
  <c r="U401" i="1" a="1"/>
  <c r="U401" i="1" s="1"/>
  <c r="V401" i="1" s="1"/>
  <c r="U1232" i="1" a="1"/>
  <c r="U1232" i="1" s="1"/>
  <c r="V1232" i="1" s="1"/>
  <c r="U1291" i="1" a="1"/>
  <c r="U1291" i="1" s="1"/>
  <c r="V1291" i="1" s="1"/>
  <c r="U1341" i="1" a="1"/>
  <c r="U1341" i="1" s="1"/>
  <c r="V1341" i="1" s="1"/>
  <c r="U1233" i="1" a="1"/>
  <c r="U1233" i="1" s="1"/>
  <c r="V1233" i="1" s="1"/>
  <c r="U1212" i="1" a="1"/>
  <c r="U1212" i="1" s="1"/>
  <c r="V1212" i="1" s="1"/>
  <c r="U1539" i="1" a="1"/>
  <c r="U1539" i="1" s="1"/>
  <c r="V1539" i="1" s="1"/>
  <c r="U305" i="1" a="1"/>
  <c r="U305" i="1" s="1"/>
  <c r="V305" i="1" s="1"/>
  <c r="U669" i="1" a="1"/>
  <c r="U669" i="1" s="1"/>
  <c r="V669" i="1" s="1"/>
  <c r="U460" i="1" a="1"/>
  <c r="U460" i="1" s="1"/>
  <c r="V460" i="1" s="1"/>
  <c r="U1025" i="1" a="1"/>
  <c r="U1025" i="1" s="1"/>
  <c r="V1025" i="1" s="1"/>
  <c r="U1174" i="1" a="1"/>
  <c r="U1174" i="1" s="1"/>
  <c r="V1174" i="1" s="1"/>
  <c r="U975" i="1" a="1"/>
  <c r="U975" i="1" s="1"/>
  <c r="V975" i="1" s="1"/>
  <c r="U1176" i="1" a="1"/>
  <c r="U1176" i="1" s="1"/>
  <c r="V1176" i="1" s="1"/>
  <c r="U1327" i="1" a="1"/>
  <c r="U1327" i="1" s="1"/>
  <c r="V1327" i="1" s="1"/>
  <c r="U1337" i="1" a="1"/>
  <c r="U1337" i="1" s="1"/>
  <c r="V1337" i="1" s="1"/>
  <c r="U1636" i="1" a="1"/>
  <c r="U1636" i="1" s="1"/>
  <c r="V1636" i="1" s="1"/>
  <c r="U1801" i="1" a="1"/>
  <c r="U1801" i="1" s="1"/>
  <c r="V1801" i="1" s="1"/>
  <c r="U2035" i="1" a="1"/>
  <c r="U2035" i="1" s="1"/>
  <c r="V2035" i="1" s="1"/>
  <c r="U2026" i="1" a="1"/>
  <c r="U2026" i="1" s="1"/>
  <c r="V2026" i="1" s="1"/>
  <c r="U1684" i="1" a="1"/>
  <c r="U1684" i="1" s="1"/>
  <c r="V1684" i="1" s="1"/>
  <c r="U1888" i="1" a="1"/>
  <c r="U1888" i="1" s="1"/>
  <c r="V1888" i="1" s="1"/>
  <c r="U1639" i="1" a="1"/>
  <c r="U1639" i="1" s="1"/>
  <c r="V1639" i="1" s="1"/>
  <c r="U1541" i="1" a="1"/>
  <c r="U1541" i="1" s="1"/>
  <c r="V1541" i="1" s="1"/>
  <c r="U1786" i="1" a="1"/>
  <c r="U1786" i="1" s="1"/>
  <c r="V1786" i="1" s="1"/>
  <c r="U1749" i="1" a="1"/>
  <c r="U1749" i="1" s="1"/>
  <c r="V1749" i="1" s="1"/>
  <c r="U2092" i="1" a="1"/>
  <c r="U2092" i="1" s="1"/>
  <c r="V2092" i="1" s="1"/>
  <c r="U1587" i="1" a="1"/>
  <c r="U1587" i="1" s="1"/>
  <c r="V1587" i="1" s="1"/>
  <c r="U1624" i="1" a="1"/>
  <c r="U1624" i="1" s="1"/>
  <c r="V1624" i="1" s="1"/>
  <c r="U1780" i="1" a="1"/>
  <c r="U1780" i="1" s="1"/>
  <c r="V1780" i="1" s="1"/>
  <c r="U2153" i="1" a="1"/>
  <c r="U2153" i="1" s="1"/>
  <c r="V2153" i="1" s="1"/>
  <c r="U1874" i="1" a="1"/>
  <c r="U1874" i="1" s="1"/>
  <c r="V1874" i="1" s="1"/>
  <c r="U1723" i="1" a="1"/>
  <c r="U1723" i="1" s="1"/>
  <c r="V1723" i="1" s="1"/>
  <c r="U1927" i="1" a="1"/>
  <c r="U1927" i="1" s="1"/>
  <c r="V1927" i="1" s="1"/>
  <c r="U2464" i="1" a="1"/>
  <c r="U2464" i="1" s="1"/>
  <c r="V2464" i="1" s="1"/>
  <c r="U3076" i="1" a="1"/>
  <c r="U3076" i="1" s="1"/>
  <c r="V3076" i="1" s="1"/>
  <c r="U2592" i="1" a="1"/>
  <c r="U2592" i="1" s="1"/>
  <c r="V2592" i="1" s="1"/>
  <c r="U2570" i="1" a="1"/>
  <c r="U2570" i="1" s="1"/>
  <c r="V2570" i="1" s="1"/>
  <c r="U2860" i="1" a="1"/>
  <c r="U2860" i="1" s="1"/>
  <c r="V2860" i="1" s="1"/>
  <c r="U3190" i="1" a="1"/>
  <c r="U3190" i="1" s="1"/>
  <c r="V3190" i="1" s="1"/>
  <c r="U2574" i="1" a="1"/>
  <c r="U2574" i="1" s="1"/>
  <c r="V2574" i="1" s="1"/>
  <c r="U2771" i="1" a="1"/>
  <c r="U2771" i="1" s="1"/>
  <c r="V2771" i="1" s="1"/>
  <c r="U2874" i="1" a="1"/>
  <c r="U2874" i="1" s="1"/>
  <c r="V2874" i="1" s="1"/>
  <c r="U2521" i="1" a="1"/>
  <c r="U2521" i="1" s="1"/>
  <c r="V2521" i="1" s="1"/>
  <c r="U2540" i="1" a="1"/>
  <c r="U2540" i="1" s="1"/>
  <c r="V2540" i="1" s="1"/>
  <c r="U2679" i="1" a="1"/>
  <c r="U2679" i="1" s="1"/>
  <c r="V2679" i="1" s="1"/>
  <c r="U2983" i="1" a="1"/>
  <c r="U2983" i="1" s="1"/>
  <c r="V2983" i="1" s="1"/>
  <c r="U2461" i="1" a="1"/>
  <c r="U2461" i="1" s="1"/>
  <c r="V2461" i="1" s="1"/>
  <c r="U2492" i="1" a="1"/>
  <c r="U2492" i="1" s="1"/>
  <c r="V2492" i="1" s="1"/>
  <c r="U2824" i="1" a="1"/>
  <c r="U2824" i="1" s="1"/>
  <c r="V2824" i="1" s="1"/>
  <c r="U2845" i="1" a="1"/>
  <c r="U2845" i="1" s="1"/>
  <c r="V2845" i="1" s="1"/>
  <c r="U2835" i="1" a="1"/>
  <c r="U2835" i="1" s="1"/>
  <c r="V2835" i="1" s="1"/>
  <c r="U2856" i="1" a="1"/>
  <c r="U2856" i="1" s="1"/>
  <c r="V2856" i="1" s="1"/>
  <c r="U3542" i="1" a="1"/>
  <c r="U3542" i="1" s="1"/>
  <c r="V3542" i="1" s="1"/>
  <c r="U3829" i="1" a="1"/>
  <c r="U3829" i="1" s="1"/>
  <c r="V3829" i="1" s="1"/>
  <c r="U3615" i="1" a="1"/>
  <c r="U3615" i="1" s="1"/>
  <c r="V3615" i="1" s="1"/>
  <c r="U3732" i="1" a="1"/>
  <c r="U3732" i="1" s="1"/>
  <c r="V3732" i="1" s="1"/>
  <c r="U3616" i="1" a="1"/>
  <c r="U3616" i="1" s="1"/>
  <c r="V3616" i="1" s="1"/>
  <c r="U3777" i="1" a="1"/>
  <c r="U3777" i="1" s="1"/>
  <c r="V3777" i="1" s="1"/>
  <c r="U3242" i="1" a="1"/>
  <c r="U3242" i="1" s="1"/>
  <c r="V3242" i="1" s="1"/>
  <c r="U3271" i="1" a="1"/>
  <c r="U3271" i="1" s="1"/>
  <c r="V3271" i="1" s="1"/>
  <c r="U3450" i="1" a="1"/>
  <c r="U3450" i="1" s="1"/>
  <c r="V3450" i="1" s="1"/>
  <c r="U3510" i="1" a="1"/>
  <c r="U3510" i="1" s="1"/>
  <c r="V3510" i="1" s="1"/>
  <c r="U3735" i="1" a="1"/>
  <c r="U3735" i="1" s="1"/>
  <c r="V3735" i="1" s="1"/>
  <c r="U3992" i="1" a="1"/>
  <c r="U3992" i="1" s="1"/>
  <c r="V3992" i="1" s="1"/>
  <c r="U3451" i="1" a="1"/>
  <c r="U3451" i="1" s="1"/>
  <c r="V3451" i="1" s="1"/>
  <c r="U3691" i="1" a="1"/>
  <c r="U3691" i="1" s="1"/>
  <c r="V3691" i="1" s="1"/>
  <c r="U3736" i="1" a="1"/>
  <c r="U3736" i="1" s="1"/>
  <c r="V3736" i="1" s="1"/>
  <c r="U3910" i="1" a="1"/>
  <c r="U3910" i="1" s="1"/>
  <c r="V3910" i="1" s="1"/>
  <c r="U3235" i="1" a="1"/>
  <c r="U3235" i="1" s="1"/>
  <c r="V3235" i="1" s="1"/>
  <c r="U3306" i="1" a="1"/>
  <c r="U3306" i="1" s="1"/>
  <c r="V3306" i="1" s="1"/>
  <c r="U3598" i="1" a="1"/>
  <c r="U3598" i="1" s="1"/>
  <c r="V3598" i="1" s="1"/>
  <c r="U4017" i="1" a="1"/>
  <c r="U4017" i="1" s="1"/>
  <c r="V4017" i="1" s="1"/>
  <c r="U3189" i="1" a="1"/>
  <c r="U3189" i="1" s="1"/>
  <c r="V3189" i="1" s="1"/>
  <c r="U3600" i="1" a="1"/>
  <c r="U3600" i="1" s="1"/>
  <c r="V3600" i="1" s="1"/>
  <c r="U4635" i="1" a="1"/>
  <c r="U4635" i="1" s="1"/>
  <c r="V4635" i="1" s="1"/>
  <c r="U4098" i="1" a="1"/>
  <c r="U4098" i="1" s="1"/>
  <c r="V4098" i="1" s="1"/>
  <c r="U4627" i="1" a="1"/>
  <c r="U4627" i="1" s="1"/>
  <c r="V4627" i="1" s="1"/>
  <c r="U4824" i="1" a="1"/>
  <c r="U4824" i="1" s="1"/>
  <c r="V4824" i="1" s="1"/>
  <c r="U4668" i="1" a="1"/>
  <c r="U4668" i="1" s="1"/>
  <c r="V4668" i="1" s="1"/>
  <c r="U4145" i="1" a="1"/>
  <c r="U4145" i="1" s="1"/>
  <c r="V4145" i="1" s="1"/>
  <c r="U4061" i="1" a="1"/>
  <c r="U4061" i="1" s="1"/>
  <c r="V4061" i="1" s="1"/>
  <c r="U4113" i="1" a="1"/>
  <c r="U4113" i="1" s="1"/>
  <c r="V4113" i="1" s="1"/>
  <c r="U4659" i="1" a="1"/>
  <c r="U4659" i="1" s="1"/>
  <c r="V4659" i="1" s="1"/>
  <c r="U4613" i="1" a="1"/>
  <c r="U4613" i="1" s="1"/>
  <c r="V4613" i="1" s="1"/>
  <c r="U4167" i="1" a="1"/>
  <c r="U4167" i="1" s="1"/>
  <c r="V4167" i="1" s="1"/>
  <c r="U4632" i="1" a="1"/>
  <c r="U4632" i="1" s="1"/>
  <c r="V4632" i="1" s="1"/>
  <c r="U4189" i="1" a="1"/>
  <c r="U4189" i="1" s="1"/>
  <c r="V4189" i="1" s="1"/>
  <c r="U4400" i="1" a="1"/>
  <c r="U4400" i="1" s="1"/>
  <c r="V4400" i="1" s="1"/>
  <c r="U4633" i="1" a="1"/>
  <c r="U4633" i="1" s="1"/>
  <c r="V4633" i="1" s="1"/>
  <c r="U4356" i="1" a="1"/>
  <c r="U4356" i="1" s="1"/>
  <c r="V4356" i="1" s="1"/>
  <c r="U4411" i="1" a="1"/>
  <c r="U4411" i="1" s="1"/>
  <c r="V4411" i="1" s="1"/>
  <c r="U4537" i="1" a="1"/>
  <c r="U4537" i="1" s="1"/>
  <c r="V4537" i="1" s="1"/>
  <c r="U4732" i="1" a="1"/>
  <c r="U4732" i="1" s="1"/>
  <c r="V4732" i="1" s="1"/>
  <c r="U5013" i="1" a="1"/>
  <c r="U5013" i="1" s="1"/>
  <c r="V5013" i="1" s="1"/>
  <c r="U5551" i="1" a="1"/>
  <c r="U5551" i="1" s="1"/>
  <c r="V5551" i="1" s="1"/>
  <c r="U5671" i="1" a="1"/>
  <c r="U5671" i="1" s="1"/>
  <c r="V5671" i="1" s="1"/>
  <c r="U5216" i="1" a="1"/>
  <c r="U5216" i="1" s="1"/>
  <c r="V5216" i="1" s="1"/>
  <c r="U5312" i="1" a="1"/>
  <c r="U5312" i="1" s="1"/>
  <c r="V5312" i="1" s="1"/>
  <c r="U5384" i="1" a="1"/>
  <c r="U5384" i="1" s="1"/>
  <c r="V5384" i="1" s="1"/>
  <c r="U5672" i="1" a="1"/>
  <c r="U5672" i="1" s="1"/>
  <c r="V5672" i="1" s="1"/>
  <c r="U4912" i="1" a="1"/>
  <c r="U4912" i="1" s="1"/>
  <c r="V4912" i="1" s="1"/>
  <c r="U5217" i="1" a="1"/>
  <c r="U5217" i="1" s="1"/>
  <c r="V5217" i="1" s="1"/>
  <c r="U5098" i="1" a="1"/>
  <c r="U5098" i="1" s="1"/>
  <c r="V5098" i="1" s="1"/>
  <c r="U5122" i="1" a="1"/>
  <c r="U5122" i="1" s="1"/>
  <c r="V5122" i="1" s="1"/>
  <c r="U5590" i="1" a="1"/>
  <c r="U5590" i="1" s="1"/>
  <c r="V5590" i="1" s="1"/>
  <c r="U5019" i="1" a="1"/>
  <c r="U5019" i="1" s="1"/>
  <c r="V5019" i="1" s="1"/>
  <c r="U5211" i="1" a="1"/>
  <c r="U5211" i="1" s="1"/>
  <c r="V5211" i="1" s="1"/>
  <c r="U5619" i="1" a="1"/>
  <c r="U5619" i="1" s="1"/>
  <c r="V5619" i="1" s="1"/>
  <c r="U5116" i="1" a="1"/>
  <c r="U5116" i="1" s="1"/>
  <c r="V5116" i="1" s="1"/>
  <c r="U5344" i="1" a="1"/>
  <c r="U5344" i="1" s="1"/>
  <c r="V5344" i="1" s="1"/>
  <c r="U6161" i="1" a="1"/>
  <c r="U6161" i="1" s="1"/>
  <c r="V6161" i="1" s="1"/>
  <c r="U5922" i="1" a="1"/>
  <c r="U5922" i="1" s="1"/>
  <c r="V5922" i="1" s="1"/>
  <c r="U6100" i="1" a="1"/>
  <c r="U6100" i="1" s="1"/>
  <c r="V6100" i="1" s="1"/>
  <c r="U6473" i="1" a="1"/>
  <c r="U6473" i="1" s="1"/>
  <c r="V6473" i="1" s="1"/>
  <c r="U6318" i="1" a="1"/>
  <c r="U6318" i="1" s="1"/>
  <c r="V6318" i="1" s="1"/>
  <c r="U6385" i="1" a="1"/>
  <c r="U6385" i="1" s="1"/>
  <c r="V6385" i="1" s="1"/>
  <c r="U6288" i="1" a="1"/>
  <c r="U6288" i="1" s="1"/>
  <c r="V6288" i="1" s="1"/>
  <c r="U5592" i="1" a="1"/>
  <c r="U5592" i="1" s="1"/>
  <c r="V5592" i="1" s="1"/>
  <c r="U5938" i="1" a="1"/>
  <c r="U5938" i="1" s="1"/>
  <c r="V5938" i="1" s="1"/>
  <c r="U6510" i="1" a="1"/>
  <c r="U6510" i="1" s="1"/>
  <c r="V6510" i="1" s="1"/>
  <c r="U5460" i="1" a="1"/>
  <c r="U5460" i="1" s="1"/>
  <c r="V5460" i="1" s="1"/>
  <c r="U5999" i="1" a="1"/>
  <c r="U5999" i="1" s="1"/>
  <c r="V5999" i="1" s="1"/>
  <c r="U6066" i="1" a="1"/>
  <c r="U6066" i="1" s="1"/>
  <c r="V6066" i="1" s="1"/>
  <c r="U6147" i="1" a="1"/>
  <c r="U6147" i="1" s="1"/>
  <c r="V6147" i="1" s="1"/>
  <c r="U6202" i="1" a="1"/>
  <c r="U6202" i="1" s="1"/>
  <c r="V6202" i="1" s="1"/>
  <c r="U6579" i="1" a="1"/>
  <c r="U6579" i="1" s="1"/>
  <c r="V6579" i="1" s="1"/>
  <c r="U5801" i="1" a="1"/>
  <c r="U5801" i="1" s="1"/>
  <c r="V5801" i="1" s="1"/>
  <c r="U5893" i="1" a="1"/>
  <c r="U5893" i="1" s="1"/>
  <c r="V5893" i="1" s="1"/>
  <c r="U6214" i="1" a="1"/>
  <c r="U6214" i="1" s="1"/>
  <c r="V6214" i="1" s="1"/>
  <c r="U6302" i="1" a="1"/>
  <c r="U6302" i="1" s="1"/>
  <c r="V6302" i="1" s="1"/>
  <c r="U6347" i="1" a="1"/>
  <c r="U6347" i="1" s="1"/>
  <c r="V6347" i="1" s="1"/>
  <c r="U6401" i="1" a="1"/>
  <c r="U6401" i="1" s="1"/>
  <c r="V6401" i="1" s="1"/>
  <c r="U6192" i="1" a="1"/>
  <c r="U6192" i="1" s="1"/>
  <c r="V6192" i="1" s="1"/>
  <c r="U6447" i="1" a="1"/>
  <c r="U6447" i="1" s="1"/>
  <c r="V6447" i="1" s="1"/>
  <c r="U6534" i="1" a="1"/>
  <c r="U6534" i="1" s="1"/>
  <c r="V6534" i="1" s="1"/>
  <c r="U5919" i="1" a="1"/>
  <c r="U5919" i="1" s="1"/>
  <c r="V5919" i="1" s="1"/>
  <c r="U6160" i="1" a="1"/>
  <c r="U6160" i="1" s="1"/>
  <c r="V6160" i="1" s="1"/>
  <c r="U7152" i="1" a="1"/>
  <c r="U7152" i="1" s="1"/>
  <c r="V7152" i="1" s="1"/>
  <c r="U7171" i="1" a="1"/>
  <c r="U7171" i="1" s="1"/>
  <c r="V7171" i="1" s="1"/>
  <c r="U7349" i="1" a="1"/>
  <c r="U7349" i="1" s="1"/>
  <c r="V7349" i="1" s="1"/>
  <c r="U7372" i="1" a="1"/>
  <c r="U7372" i="1" s="1"/>
  <c r="V7372" i="1" s="1"/>
  <c r="U7516" i="1" a="1"/>
  <c r="U7516" i="1" s="1"/>
  <c r="V7516" i="1" s="1"/>
  <c r="U8071" i="1" a="1"/>
  <c r="U8071" i="1" s="1"/>
  <c r="V8071" i="1" s="1"/>
  <c r="U8182" i="1" a="1"/>
  <c r="U8182" i="1" s="1"/>
  <c r="V8182" i="1" s="1"/>
  <c r="U6764" i="1" a="1"/>
  <c r="U6764" i="1" s="1"/>
  <c r="V6764" i="1" s="1"/>
  <c r="U7045" i="1" a="1"/>
  <c r="U7045" i="1" s="1"/>
  <c r="V7045" i="1" s="1"/>
  <c r="U7427" i="1" a="1"/>
  <c r="U7427" i="1" s="1"/>
  <c r="V7427" i="1" s="1"/>
  <c r="U7925" i="1" a="1"/>
  <c r="U7925" i="1" s="1"/>
  <c r="V7925" i="1" s="1"/>
  <c r="U7518" i="1" a="1"/>
  <c r="U7518" i="1" s="1"/>
  <c r="V7518" i="1" s="1"/>
  <c r="U7673" i="1" a="1"/>
  <c r="U7673" i="1" s="1"/>
  <c r="V7673" i="1" s="1"/>
  <c r="U7826" i="1" a="1"/>
  <c r="U7826" i="1" s="1"/>
  <c r="V7826" i="1" s="1"/>
  <c r="U7959" i="1" a="1"/>
  <c r="U7959" i="1" s="1"/>
  <c r="V7959" i="1" s="1"/>
  <c r="U6766" i="1" a="1"/>
  <c r="U6766" i="1" s="1"/>
  <c r="V6766" i="1" s="1"/>
  <c r="U6685" i="1" a="1"/>
  <c r="U6685" i="1" s="1"/>
  <c r="V6685" i="1" s="1"/>
  <c r="U7254" i="1" a="1"/>
  <c r="U7254" i="1" s="1"/>
  <c r="V7254" i="1" s="1"/>
  <c r="U7806" i="1" a="1"/>
  <c r="U7806" i="1" s="1"/>
  <c r="V7806" i="1" s="1"/>
  <c r="U6361" i="1" a="1"/>
  <c r="U6361" i="1" s="1"/>
  <c r="V6361" i="1" s="1"/>
  <c r="U7587" i="1" a="1"/>
  <c r="U7587" i="1" s="1"/>
  <c r="V7587" i="1" s="1"/>
  <c r="U7477" i="1" a="1"/>
  <c r="U7477" i="1" s="1"/>
  <c r="V7477" i="1" s="1"/>
  <c r="U7731" i="1" a="1"/>
  <c r="U7731" i="1" s="1"/>
  <c r="V7731" i="1" s="1"/>
  <c r="U7732" i="1" a="1"/>
  <c r="U7732" i="1" s="1"/>
  <c r="V7732" i="1" s="1"/>
  <c r="U7919" i="1" a="1"/>
  <c r="U7919" i="1" s="1"/>
  <c r="V7919" i="1" s="1"/>
  <c r="U8032" i="1" a="1"/>
  <c r="U8032" i="1" s="1"/>
  <c r="V8032" i="1" s="1"/>
  <c r="U8280" i="1" a="1"/>
  <c r="U8280" i="1" s="1"/>
  <c r="V8280" i="1" s="1"/>
  <c r="U6615" i="1" a="1"/>
  <c r="U6615" i="1" s="1"/>
  <c r="V6615" i="1" s="1"/>
  <c r="U6947" i="1" a="1"/>
  <c r="U6947" i="1" s="1"/>
  <c r="V6947" i="1" s="1"/>
  <c r="U8145" i="1" a="1"/>
  <c r="U8145" i="1" s="1"/>
  <c r="V8145" i="1" s="1"/>
  <c r="U7303" i="1" a="1"/>
  <c r="U7303" i="1" s="1"/>
  <c r="V7303" i="1" s="1"/>
  <c r="U8034" i="1" a="1"/>
  <c r="U8034" i="1" s="1"/>
  <c r="V8034" i="1" s="1"/>
  <c r="U7035" i="1" a="1"/>
  <c r="U7035" i="1" s="1"/>
  <c r="V7035" i="1" s="1"/>
  <c r="U6791" i="1" a="1"/>
  <c r="U6791" i="1" s="1"/>
  <c r="V6791" i="1" s="1"/>
  <c r="U7115" i="1" a="1"/>
  <c r="U7115" i="1" s="1"/>
  <c r="V7115" i="1" s="1"/>
  <c r="U7425" i="1" a="1"/>
  <c r="U7425" i="1" s="1"/>
  <c r="V7425" i="1" s="1"/>
  <c r="U7704" i="1" a="1"/>
  <c r="U7704" i="1" s="1"/>
  <c r="V7704" i="1" s="1"/>
  <c r="U8207" i="1" a="1"/>
  <c r="U8207" i="1" s="1"/>
  <c r="V8207" i="1" s="1"/>
  <c r="U8884" i="1" a="1"/>
  <c r="U8884" i="1" s="1"/>
  <c r="V8884" i="1" s="1"/>
  <c r="U8471" i="1" a="1"/>
  <c r="U8471" i="1" s="1"/>
  <c r="V8471" i="1" s="1"/>
  <c r="U8741" i="1" a="1"/>
  <c r="U8741" i="1" s="1"/>
  <c r="V8741" i="1" s="1"/>
  <c r="U9154" i="1" a="1"/>
  <c r="U9154" i="1" s="1"/>
  <c r="V9154" i="1" s="1"/>
  <c r="U9524" i="1" a="1"/>
  <c r="U9524" i="1" s="1"/>
  <c r="V9524" i="1" s="1"/>
  <c r="U9565" i="1" a="1"/>
  <c r="U9565" i="1" s="1"/>
  <c r="V9565" i="1" s="1"/>
  <c r="U8632" i="1" a="1"/>
  <c r="U8632" i="1" s="1"/>
  <c r="V8632" i="1" s="1"/>
  <c r="U9725" i="1" a="1"/>
  <c r="U9725" i="1" s="1"/>
  <c r="V9725" i="1" s="1"/>
  <c r="U8234" i="1" a="1"/>
  <c r="U8234" i="1" s="1"/>
  <c r="V8234" i="1" s="1"/>
  <c r="U8392" i="1" a="1"/>
  <c r="U8392" i="1" s="1"/>
  <c r="V8392" i="1" s="1"/>
  <c r="U8677" i="1" a="1"/>
  <c r="U8677" i="1" s="1"/>
  <c r="V8677" i="1" s="1"/>
  <c r="U8325" i="1" a="1"/>
  <c r="U8325" i="1" s="1"/>
  <c r="V8325" i="1" s="1"/>
  <c r="U8393" i="1" a="1"/>
  <c r="U8393" i="1" s="1"/>
  <c r="V8393" i="1" s="1"/>
  <c r="U9224" i="1" a="1"/>
  <c r="U9224" i="1" s="1"/>
  <c r="V9224" i="1" s="1"/>
  <c r="U9576" i="1" a="1"/>
  <c r="U9576" i="1" s="1"/>
  <c r="V9576" i="1" s="1"/>
  <c r="U9640" i="1" a="1"/>
  <c r="U9640" i="1" s="1"/>
  <c r="V9640" i="1" s="1"/>
  <c r="U8691" i="1" a="1"/>
  <c r="U8691" i="1" s="1"/>
  <c r="V8691" i="1" s="1"/>
  <c r="U9373" i="1" a="1"/>
  <c r="U9373" i="1" s="1"/>
  <c r="V9373" i="1" s="1"/>
  <c r="U8534" i="1" a="1"/>
  <c r="U8534" i="1" s="1"/>
  <c r="V8534" i="1" s="1"/>
  <c r="U8625" i="1" a="1"/>
  <c r="U8625" i="1" s="1"/>
  <c r="V8625" i="1" s="1"/>
  <c r="U9095" i="1" a="1"/>
  <c r="U9095" i="1" s="1"/>
  <c r="V9095" i="1" s="1"/>
  <c r="U9557" i="1" a="1"/>
  <c r="U9557" i="1" s="1"/>
  <c r="V9557" i="1" s="1"/>
  <c r="U9718" i="1" a="1"/>
  <c r="U9718" i="1" s="1"/>
  <c r="V9718" i="1" s="1"/>
  <c r="U9585" i="1" a="1"/>
  <c r="U9585" i="1" s="1"/>
  <c r="V9585" i="1" s="1"/>
  <c r="U8547" i="1" a="1"/>
  <c r="U8547" i="1" s="1"/>
  <c r="V8547" i="1" s="1"/>
  <c r="U9195" i="1" a="1"/>
  <c r="U9195" i="1" s="1"/>
  <c r="V9195" i="1" s="1"/>
  <c r="U8467" i="1" a="1"/>
  <c r="U8467" i="1" s="1"/>
  <c r="V8467" i="1" s="1"/>
  <c r="U9366" i="1" a="1"/>
  <c r="U9366" i="1" s="1"/>
  <c r="V9366" i="1" s="1"/>
  <c r="U9409" i="1" a="1"/>
  <c r="U9409" i="1" s="1"/>
  <c r="V9409" i="1" s="1"/>
  <c r="U8337" i="1" a="1"/>
  <c r="U8337" i="1" s="1"/>
  <c r="V8337" i="1" s="1"/>
  <c r="U8594" i="1" a="1"/>
  <c r="U8594" i="1" s="1"/>
  <c r="V8594" i="1" s="1"/>
  <c r="U9540" i="1" a="1"/>
  <c r="U9540" i="1" s="1"/>
  <c r="V9540" i="1" s="1"/>
  <c r="U9612" i="1" a="1"/>
  <c r="U9612" i="1" s="1"/>
  <c r="V9612" i="1" s="1"/>
  <c r="U9043" i="1" a="1"/>
  <c r="U9043" i="1" s="1"/>
  <c r="V9043" i="1" s="1"/>
  <c r="U9698" i="1" a="1"/>
  <c r="U9698" i="1" s="1"/>
  <c r="V9698" i="1" s="1"/>
  <c r="U9789" i="1" a="1"/>
  <c r="U9789" i="1" s="1"/>
  <c r="V9789" i="1" s="1"/>
  <c r="U392" i="1" a="1"/>
  <c r="U392" i="1" s="1"/>
  <c r="V392" i="1" s="1"/>
  <c r="U324" i="1" a="1"/>
  <c r="U324" i="1" s="1"/>
  <c r="V324" i="1" s="1"/>
  <c r="U229" i="1" a="1"/>
  <c r="U229" i="1" s="1"/>
  <c r="V229" i="1" s="1"/>
  <c r="U433" i="1" a="1"/>
  <c r="U433" i="1" s="1"/>
  <c r="V433" i="1" s="1"/>
  <c r="U1028" i="1" a="1"/>
  <c r="U1028" i="1" s="1"/>
  <c r="V1028" i="1" s="1"/>
  <c r="U1091" i="1" a="1"/>
  <c r="U1091" i="1" s="1"/>
  <c r="V1091" i="1" s="1"/>
  <c r="U221" i="1" a="1"/>
  <c r="U221" i="1" s="1"/>
  <c r="V221" i="1" s="1"/>
  <c r="U2188" i="1" a="1"/>
  <c r="U2188" i="1" s="1"/>
  <c r="V2188" i="1" s="1"/>
  <c r="U1687" i="1" a="1"/>
  <c r="U1687" i="1" s="1"/>
  <c r="V1687" i="1" s="1"/>
  <c r="U3157" i="1" a="1"/>
  <c r="U3157" i="1" s="1"/>
  <c r="V3157" i="1" s="1"/>
  <c r="U2634" i="1" a="1"/>
  <c r="U2634" i="1" s="1"/>
  <c r="V2634" i="1" s="1"/>
  <c r="U3005" i="1" a="1"/>
  <c r="U3005" i="1" s="1"/>
  <c r="V3005" i="1" s="1"/>
  <c r="U2608" i="1" a="1"/>
  <c r="U2608" i="1" s="1"/>
  <c r="V2608" i="1" s="1"/>
  <c r="U3301" i="1" a="1"/>
  <c r="U3301" i="1" s="1"/>
  <c r="V3301" i="1" s="1"/>
  <c r="U3684" i="1" a="1"/>
  <c r="U3684" i="1" s="1"/>
  <c r="V3684" i="1" s="1"/>
  <c r="U4829" i="1" a="1"/>
  <c r="U4829" i="1" s="1"/>
  <c r="V4829" i="1" s="1"/>
  <c r="U4283" i="1" a="1"/>
  <c r="U4283" i="1" s="1"/>
  <c r="V4283" i="1" s="1"/>
  <c r="U5132" i="1" a="1"/>
  <c r="U5132" i="1" s="1"/>
  <c r="V5132" i="1" s="1"/>
  <c r="U5012" i="1" a="1"/>
  <c r="U5012" i="1" s="1"/>
  <c r="V5012" i="1" s="1"/>
  <c r="U5274" i="1" a="1"/>
  <c r="U5274" i="1" s="1"/>
  <c r="V5274" i="1" s="1"/>
  <c r="U5124" i="1" a="1"/>
  <c r="U5124" i="1" s="1"/>
  <c r="V5124" i="1" s="1"/>
  <c r="U6329" i="1" a="1"/>
  <c r="U6329" i="1" s="1"/>
  <c r="V6329" i="1" s="1"/>
  <c r="U6346" i="1" a="1"/>
  <c r="U6346" i="1" s="1"/>
  <c r="V6346" i="1" s="1"/>
  <c r="U6490" i="1" a="1"/>
  <c r="U6490" i="1" s="1"/>
  <c r="V6490" i="1" s="1"/>
  <c r="U6580" i="1" a="1"/>
  <c r="U6580" i="1" s="1"/>
  <c r="V6580" i="1" s="1"/>
  <c r="U6820" i="1" a="1"/>
  <c r="U6820" i="1" s="1"/>
  <c r="V6820" i="1" s="1"/>
  <c r="U6632" i="1" a="1"/>
  <c r="U6632" i="1" s="1"/>
  <c r="V6632" i="1" s="1"/>
  <c r="U7428" i="1" a="1"/>
  <c r="U7428" i="1" s="1"/>
  <c r="V7428" i="1" s="1"/>
  <c r="U7243" i="1" a="1"/>
  <c r="U7243" i="1" s="1"/>
  <c r="V7243" i="1" s="1"/>
  <c r="U8210" i="1" a="1"/>
  <c r="U8210" i="1" s="1"/>
  <c r="V8210" i="1" s="1"/>
  <c r="U6816" i="1" a="1"/>
  <c r="U6816" i="1" s="1"/>
  <c r="V6816" i="1" s="1"/>
  <c r="U7920" i="1" a="1"/>
  <c r="U7920" i="1" s="1"/>
  <c r="V7920" i="1" s="1"/>
  <c r="U7778" i="1" a="1"/>
  <c r="U7778" i="1" s="1"/>
  <c r="V7778" i="1" s="1"/>
  <c r="U8483" i="1" a="1"/>
  <c r="U8483" i="1" s="1"/>
  <c r="V8483" i="1" s="1"/>
  <c r="U8878" i="1" a="1"/>
  <c r="U8878" i="1" s="1"/>
  <c r="V8878" i="1" s="1"/>
  <c r="U9568" i="1" a="1"/>
  <c r="U9568" i="1" s="1"/>
  <c r="V9568" i="1" s="1"/>
  <c r="U8883" i="1" a="1"/>
  <c r="U8883" i="1" s="1"/>
  <c r="V8883" i="1" s="1"/>
  <c r="U474" i="1" a="1"/>
  <c r="U474" i="1" s="1"/>
  <c r="V474" i="1" s="1"/>
  <c r="U44" i="1" a="1"/>
  <c r="U44" i="1" s="1"/>
  <c r="V44" i="1" s="1"/>
  <c r="U405" i="1" a="1"/>
  <c r="U405" i="1" s="1"/>
  <c r="V405" i="1" s="1"/>
  <c r="U960" i="1" a="1"/>
  <c r="U960" i="1" s="1"/>
  <c r="V960" i="1" s="1"/>
  <c r="U1600" i="1" a="1"/>
  <c r="U1600" i="1" s="1"/>
  <c r="V1600" i="1" s="1"/>
  <c r="U2128" i="1" a="1"/>
  <c r="U2128" i="1" s="1"/>
  <c r="V2128" i="1" s="1"/>
  <c r="U2311" i="1" a="1"/>
  <c r="U2311" i="1" s="1"/>
  <c r="V2311" i="1" s="1"/>
  <c r="U1729" i="1" a="1"/>
  <c r="U1729" i="1" s="1"/>
  <c r="V1729" i="1" s="1"/>
  <c r="U2013" i="1" a="1"/>
  <c r="U2013" i="1" s="1"/>
  <c r="V2013" i="1" s="1"/>
  <c r="U3029" i="1" a="1"/>
  <c r="U3029" i="1" s="1"/>
  <c r="V3029" i="1" s="1"/>
  <c r="U3104" i="1" a="1"/>
  <c r="U3104" i="1" s="1"/>
  <c r="V3104" i="1" s="1"/>
  <c r="U2831" i="1" a="1"/>
  <c r="U2831" i="1" s="1"/>
  <c r="V2831" i="1" s="1"/>
  <c r="U2409" i="1" a="1"/>
  <c r="U2409" i="1" s="1"/>
  <c r="V2409" i="1" s="1"/>
  <c r="U3036" i="1" a="1"/>
  <c r="U3036" i="1" s="1"/>
  <c r="V3036" i="1" s="1"/>
  <c r="U3518" i="1" a="1"/>
  <c r="U3518" i="1" s="1"/>
  <c r="V3518" i="1" s="1"/>
  <c r="U3768" i="1" a="1"/>
  <c r="U3768" i="1" s="1"/>
  <c r="V3768" i="1" s="1"/>
  <c r="U3513" i="1" a="1"/>
  <c r="U3513" i="1" s="1"/>
  <c r="V3513" i="1" s="1"/>
  <c r="U3934" i="1" a="1"/>
  <c r="U3934" i="1" s="1"/>
  <c r="V3934" i="1" s="1"/>
  <c r="U4000" i="1" a="1"/>
  <c r="U4000" i="1" s="1"/>
  <c r="V4000" i="1" s="1"/>
  <c r="U4675" i="1" a="1"/>
  <c r="U4675" i="1" s="1"/>
  <c r="V4675" i="1" s="1"/>
  <c r="U4290" i="1" a="1"/>
  <c r="U4290" i="1" s="1"/>
  <c r="V4290" i="1" s="1"/>
  <c r="U4272" i="1" a="1"/>
  <c r="U4272" i="1" s="1"/>
  <c r="V4272" i="1" s="1"/>
  <c r="U4389" i="1" a="1"/>
  <c r="U4389" i="1" s="1"/>
  <c r="V4389" i="1" s="1"/>
  <c r="U4116" i="1" a="1"/>
  <c r="U4116" i="1" s="1"/>
  <c r="V4116" i="1" s="1"/>
  <c r="U4391" i="1" a="1"/>
  <c r="U4391" i="1" s="1"/>
  <c r="V4391" i="1" s="1"/>
  <c r="U4077" i="1" a="1"/>
  <c r="U4077" i="1" s="1"/>
  <c r="V4077" i="1" s="1"/>
  <c r="U5181" i="1" a="1"/>
  <c r="U5181" i="1" s="1"/>
  <c r="V5181" i="1" s="1"/>
  <c r="U5736" i="1" a="1"/>
  <c r="U5736" i="1" s="1"/>
  <c r="V5736" i="1" s="1"/>
  <c r="U5560" i="1" a="1"/>
  <c r="U5560" i="1" s="1"/>
  <c r="V5560" i="1" s="1"/>
  <c r="U5061" i="1" a="1"/>
  <c r="U5061" i="1" s="1"/>
  <c r="V5061" i="1" s="1"/>
  <c r="U5040" i="1" a="1"/>
  <c r="U5040" i="1" s="1"/>
  <c r="V5040" i="1" s="1"/>
  <c r="U5226" i="1" a="1"/>
  <c r="U5226" i="1" s="1"/>
  <c r="V5226" i="1" s="1"/>
  <c r="U5811" i="1" a="1"/>
  <c r="U5811" i="1" s="1"/>
  <c r="V5811" i="1" s="1"/>
  <c r="U7306" i="1" a="1"/>
  <c r="U7306" i="1" s="1"/>
  <c r="V7306" i="1" s="1"/>
  <c r="U8111" i="1" a="1"/>
  <c r="U8111" i="1" s="1"/>
  <c r="V8111" i="1" s="1"/>
  <c r="U6627" i="1" a="1"/>
  <c r="U6627" i="1" s="1"/>
  <c r="V6627" i="1" s="1"/>
  <c r="U6856" i="1" a="1"/>
  <c r="U6856" i="1" s="1"/>
  <c r="V6856" i="1" s="1"/>
  <c r="U7568" i="1" a="1"/>
  <c r="U7568" i="1" s="1"/>
  <c r="V7568" i="1" s="1"/>
  <c r="U8156" i="1" a="1"/>
  <c r="U8156" i="1" s="1"/>
  <c r="V8156" i="1" s="1"/>
  <c r="U8808" i="1" a="1"/>
  <c r="U8808" i="1" s="1"/>
  <c r="V8808" i="1" s="1"/>
  <c r="U9167" i="1" a="1"/>
  <c r="U9167" i="1" s="1"/>
  <c r="V9167" i="1" s="1"/>
  <c r="U8787" i="1" a="1"/>
  <c r="U8787" i="1" s="1"/>
  <c r="V8787" i="1" s="1"/>
  <c r="U9518" i="1" a="1"/>
  <c r="U9518" i="1" s="1"/>
  <c r="V9518" i="1" s="1"/>
  <c r="U9631" i="1" a="1"/>
  <c r="U9631" i="1" s="1"/>
  <c r="V9631" i="1" s="1"/>
  <c r="U9793" i="1" a="1"/>
  <c r="U9793" i="1" s="1"/>
  <c r="V9793" i="1" s="1"/>
  <c r="U9550" i="1" a="1"/>
  <c r="U9550" i="1" s="1"/>
  <c r="V9550" i="1" s="1"/>
  <c r="U9490" i="1" a="1"/>
  <c r="U9490" i="1" s="1"/>
  <c r="V9490" i="1" s="1"/>
  <c r="U9697" i="1" a="1"/>
  <c r="U9697" i="1" s="1"/>
  <c r="V9697" i="1" s="1"/>
  <c r="U8872" i="1" a="1"/>
  <c r="U8872" i="1" s="1"/>
  <c r="V8872" i="1" s="1"/>
  <c r="U200" i="1" a="1"/>
  <c r="U200" i="1" s="1"/>
  <c r="V200" i="1" s="1"/>
  <c r="U168" i="1" a="1"/>
  <c r="U168" i="1" s="1"/>
  <c r="V168" i="1" s="1"/>
  <c r="U148" i="1" a="1"/>
  <c r="U148" i="1" s="1"/>
  <c r="V148" i="1" s="1"/>
  <c r="U426" i="1" a="1"/>
  <c r="U426" i="1" s="1"/>
  <c r="V426" i="1" s="1"/>
  <c r="U968" i="1" a="1"/>
  <c r="U968" i="1" s="1"/>
  <c r="V968" i="1" s="1"/>
  <c r="U1433" i="1" a="1"/>
  <c r="U1433" i="1" s="1"/>
  <c r="V1433" i="1" s="1"/>
  <c r="U1012" i="1" a="1"/>
  <c r="U1012" i="1" s="1"/>
  <c r="V1012" i="1" s="1"/>
  <c r="U1234" i="1" a="1"/>
  <c r="U1234" i="1" s="1"/>
  <c r="V1234" i="1" s="1"/>
  <c r="U1577" i="1" a="1"/>
  <c r="U1577" i="1" s="1"/>
  <c r="V1577" i="1" s="1"/>
  <c r="U2334" i="1" a="1"/>
  <c r="U2334" i="1" s="1"/>
  <c r="V2334" i="1" s="1"/>
  <c r="U3167" i="1" a="1"/>
  <c r="U3167" i="1" s="1"/>
  <c r="V3167" i="1" s="1"/>
  <c r="U2664" i="1" a="1"/>
  <c r="U2664" i="1" s="1"/>
  <c r="V2664" i="1" s="1"/>
  <c r="U2941" i="1" a="1"/>
  <c r="U2941" i="1" s="1"/>
  <c r="V2941" i="1" s="1"/>
  <c r="U3062" i="1" a="1"/>
  <c r="U3062" i="1" s="1"/>
  <c r="V3062" i="1" s="1"/>
  <c r="U3119" i="1" a="1"/>
  <c r="U3119" i="1" s="1"/>
  <c r="V3119" i="1" s="1"/>
  <c r="U2954" i="1" a="1"/>
  <c r="U2954" i="1" s="1"/>
  <c r="V2954" i="1" s="1"/>
  <c r="U2452" i="1" a="1"/>
  <c r="U2452" i="1" s="1"/>
  <c r="V2452" i="1" s="1"/>
  <c r="U2503" i="1" a="1"/>
  <c r="U2503" i="1" s="1"/>
  <c r="V2503" i="1" s="1"/>
  <c r="U3048" i="1" a="1"/>
  <c r="U3048" i="1" s="1"/>
  <c r="V3048" i="1" s="1"/>
  <c r="U3231" i="1" a="1"/>
  <c r="U3231" i="1" s="1"/>
  <c r="V3231" i="1" s="1"/>
  <c r="U3168" i="1" a="1"/>
  <c r="U3168" i="1" s="1"/>
  <c r="V3168" i="1" s="1"/>
  <c r="U3877" i="1" a="1"/>
  <c r="U3877" i="1" s="1"/>
  <c r="V3877" i="1" s="1"/>
  <c r="U3695" i="1" a="1"/>
  <c r="U3695" i="1" s="1"/>
  <c r="V3695" i="1" s="1"/>
  <c r="U4539" i="1" a="1"/>
  <c r="U4539" i="1" s="1"/>
  <c r="V4539" i="1" s="1"/>
  <c r="U4590" i="1" a="1"/>
  <c r="U4590" i="1" s="1"/>
  <c r="V4590" i="1" s="1"/>
  <c r="U4341" i="1" a="1"/>
  <c r="U4341" i="1" s="1"/>
  <c r="V4341" i="1" s="1"/>
  <c r="U4456" i="1" a="1"/>
  <c r="U4456" i="1" s="1"/>
  <c r="V4456" i="1" s="1"/>
  <c r="U4458" i="1" a="1"/>
  <c r="U4458" i="1" s="1"/>
  <c r="V4458" i="1" s="1"/>
  <c r="U4323" i="1" a="1"/>
  <c r="U4323" i="1" s="1"/>
  <c r="V4323" i="1" s="1"/>
  <c r="U4566" i="1" a="1"/>
  <c r="U4566" i="1" s="1"/>
  <c r="V4566" i="1" s="1"/>
  <c r="U4769" i="1" a="1"/>
  <c r="U4769" i="1" s="1"/>
  <c r="V4769" i="1" s="1"/>
  <c r="U5096" i="1" a="1"/>
  <c r="U5096" i="1" s="1"/>
  <c r="V5096" i="1" s="1"/>
  <c r="U4901" i="1" a="1"/>
  <c r="U4901" i="1" s="1"/>
  <c r="V4901" i="1" s="1"/>
  <c r="U5470" i="1" a="1"/>
  <c r="U5470" i="1" s="1"/>
  <c r="V5470" i="1" s="1"/>
  <c r="U5291" i="1" a="1"/>
  <c r="U5291" i="1" s="1"/>
  <c r="V5291" i="1" s="1"/>
  <c r="U5197" i="1" a="1"/>
  <c r="U5197" i="1" s="1"/>
  <c r="V5197" i="1" s="1"/>
  <c r="U5655" i="1" a="1"/>
  <c r="U5655" i="1" s="1"/>
  <c r="V5655" i="1" s="1"/>
  <c r="U5320" i="1" a="1"/>
  <c r="U5320" i="1" s="1"/>
  <c r="V5320" i="1" s="1"/>
  <c r="U4938" i="1" a="1"/>
  <c r="U4938" i="1" s="1"/>
  <c r="V4938" i="1" s="1"/>
  <c r="U5202" i="1" a="1"/>
  <c r="U5202" i="1" s="1"/>
  <c r="V5202" i="1" s="1"/>
  <c r="U6220" i="1" a="1"/>
  <c r="U6220" i="1" s="1"/>
  <c r="V6220" i="1" s="1"/>
  <c r="U6331" i="1" a="1"/>
  <c r="U6331" i="1" s="1"/>
  <c r="V6331" i="1" s="1"/>
  <c r="U6565" i="1" a="1"/>
  <c r="U6565" i="1" s="1"/>
  <c r="V6565" i="1" s="1"/>
  <c r="U5304" i="1" a="1"/>
  <c r="U5304" i="1" s="1"/>
  <c r="V5304" i="1" s="1"/>
  <c r="U6017" i="1" a="1"/>
  <c r="U6017" i="1" s="1"/>
  <c r="V6017" i="1" s="1"/>
  <c r="U6289" i="1" a="1"/>
  <c r="U6289" i="1" s="1"/>
  <c r="V6289" i="1" s="1"/>
  <c r="U5788" i="1" a="1"/>
  <c r="U5788" i="1" s="1"/>
  <c r="V5788" i="1" s="1"/>
  <c r="U5964" i="1" a="1"/>
  <c r="U5964" i="1" s="1"/>
  <c r="V5964" i="1" s="1"/>
  <c r="U5905" i="1" a="1"/>
  <c r="U5905" i="1" s="1"/>
  <c r="V5905" i="1" s="1"/>
  <c r="U7780" i="1" a="1"/>
  <c r="U7780" i="1" s="1"/>
  <c r="V7780" i="1" s="1"/>
  <c r="U6663" i="1" a="1"/>
  <c r="U6663" i="1" s="1"/>
  <c r="V6663" i="1" s="1"/>
  <c r="U6961" i="1" a="1"/>
  <c r="U6961" i="1" s="1"/>
  <c r="V6961" i="1" s="1"/>
  <c r="U7530" i="1" a="1"/>
  <c r="U7530" i="1" s="1"/>
  <c r="V7530" i="1" s="1"/>
  <c r="U7939" i="1" a="1"/>
  <c r="U7939" i="1" s="1"/>
  <c r="V7939" i="1" s="1"/>
  <c r="U7082" i="1" a="1"/>
  <c r="U7082" i="1" s="1"/>
  <c r="V7082" i="1" s="1"/>
  <c r="U7532" i="1" a="1"/>
  <c r="U7532" i="1" s="1"/>
  <c r="V7532" i="1" s="1"/>
  <c r="U7487" i="1" a="1"/>
  <c r="U7487" i="1" s="1"/>
  <c r="V7487" i="1" s="1"/>
  <c r="U7245" i="1" a="1"/>
  <c r="U7245" i="1" s="1"/>
  <c r="V7245" i="1" s="1"/>
  <c r="U7314" i="1" a="1"/>
  <c r="U7314" i="1" s="1"/>
  <c r="V7314" i="1" s="1"/>
  <c r="U7068" i="1" a="1"/>
  <c r="U7068" i="1" s="1"/>
  <c r="V7068" i="1" s="1"/>
  <c r="U7106" i="1" a="1"/>
  <c r="U7106" i="1" s="1"/>
  <c r="V7106" i="1" s="1"/>
  <c r="U9020" i="1" a="1"/>
  <c r="U9020" i="1" s="1"/>
  <c r="V9020" i="1" s="1"/>
  <c r="U8597" i="1" a="1"/>
  <c r="U8597" i="1" s="1"/>
  <c r="V8597" i="1" s="1"/>
  <c r="U9179" i="1" a="1"/>
  <c r="U9179" i="1" s="1"/>
  <c r="V9179" i="1" s="1"/>
  <c r="U9674" i="1" a="1"/>
  <c r="U9674" i="1" s="1"/>
  <c r="V9674" i="1" s="1"/>
  <c r="U9075" i="1" a="1"/>
  <c r="U9075" i="1" s="1"/>
  <c r="V9075" i="1" s="1"/>
  <c r="U295" i="1" a="1"/>
  <c r="U295" i="1" s="1"/>
  <c r="V295" i="1" s="1"/>
  <c r="U531" i="1" a="1"/>
  <c r="U531" i="1" s="1"/>
  <c r="V531" i="1" s="1"/>
  <c r="U225" i="1" a="1"/>
  <c r="U225" i="1" s="1"/>
  <c r="V225" i="1" s="1"/>
  <c r="U273" i="1" a="1"/>
  <c r="U273" i="1" s="1"/>
  <c r="V273" i="1" s="1"/>
  <c r="U59" i="1" a="1"/>
  <c r="U59" i="1" s="1"/>
  <c r="V59" i="1" s="1"/>
  <c r="U119" i="1" a="1"/>
  <c r="U119" i="1" s="1"/>
  <c r="V119" i="1" s="1"/>
  <c r="U348" i="1" a="1"/>
  <c r="U348" i="1" s="1"/>
  <c r="V348" i="1" s="1"/>
  <c r="U577" i="1" a="1"/>
  <c r="U577" i="1" s="1"/>
  <c r="V577" i="1" s="1"/>
  <c r="U138" i="1" a="1"/>
  <c r="U138" i="1" s="1"/>
  <c r="V138" i="1" s="1"/>
  <c r="U1068" i="1" a="1"/>
  <c r="U1068" i="1" s="1"/>
  <c r="V1068" i="1" s="1"/>
  <c r="U865" i="1" a="1"/>
  <c r="U865" i="1" s="1"/>
  <c r="V865" i="1" s="1"/>
  <c r="U1071" i="1" a="1"/>
  <c r="U1071" i="1" s="1"/>
  <c r="V1071" i="1" s="1"/>
  <c r="U1214" i="1" a="1"/>
  <c r="U1214" i="1" s="1"/>
  <c r="V1214" i="1" s="1"/>
  <c r="U1065" i="1" a="1"/>
  <c r="U1065" i="1" s="1"/>
  <c r="V1065" i="1" s="1"/>
  <c r="U1470" i="1" a="1"/>
  <c r="U1470" i="1" s="1"/>
  <c r="V1470" i="1" s="1"/>
  <c r="U1491" i="1" a="1"/>
  <c r="U1491" i="1" s="1"/>
  <c r="V1491" i="1" s="1"/>
  <c r="U1249" i="1" a="1"/>
  <c r="U1249" i="1" s="1"/>
  <c r="V1249" i="1" s="1"/>
  <c r="U1534" i="1" a="1"/>
  <c r="U1534" i="1" s="1"/>
  <c r="V1534" i="1" s="1"/>
  <c r="U1593" i="1" a="1"/>
  <c r="U1593" i="1" s="1"/>
  <c r="V1593" i="1" s="1"/>
  <c r="U2150" i="1" a="1"/>
  <c r="U2150" i="1" s="1"/>
  <c r="V2150" i="1" s="1"/>
  <c r="U2140" i="1" a="1"/>
  <c r="U2140" i="1" s="1"/>
  <c r="V2140" i="1" s="1"/>
  <c r="U1653" i="1" a="1"/>
  <c r="U1653" i="1" s="1"/>
  <c r="V1653" i="1" s="1"/>
  <c r="U2094" i="1" a="1"/>
  <c r="U2094" i="1" s="1"/>
  <c r="V2094" i="1" s="1"/>
  <c r="U1548" i="1" a="1"/>
  <c r="U1548" i="1" s="1"/>
  <c r="V1548" i="1" s="1"/>
  <c r="U2432" i="1" a="1"/>
  <c r="U2432" i="1" s="1"/>
  <c r="V2432" i="1" s="1"/>
  <c r="U2880" i="1" a="1"/>
  <c r="U2880" i="1" s="1"/>
  <c r="V2880" i="1" s="1"/>
  <c r="U2385" i="1" a="1"/>
  <c r="U2385" i="1" s="1"/>
  <c r="V2385" i="1" s="1"/>
  <c r="U2416" i="1" a="1"/>
  <c r="U2416" i="1" s="1"/>
  <c r="V2416" i="1" s="1"/>
  <c r="U2924" i="1" a="1"/>
  <c r="U2924" i="1" s="1"/>
  <c r="V2924" i="1" s="1"/>
  <c r="U3351" i="1" a="1"/>
  <c r="U3351" i="1" s="1"/>
  <c r="V3351" i="1" s="1"/>
  <c r="U3683" i="1" a="1"/>
  <c r="U3683" i="1" s="1"/>
  <c r="V3683" i="1" s="1"/>
  <c r="U4687" i="1" a="1"/>
  <c r="U4687" i="1" s="1"/>
  <c r="V4687" i="1" s="1"/>
  <c r="U4692" i="1" a="1"/>
  <c r="U4692" i="1" s="1"/>
  <c r="V4692" i="1" s="1"/>
  <c r="U4607" i="1" a="1"/>
  <c r="U4607" i="1" s="1"/>
  <c r="V4607" i="1" s="1"/>
  <c r="U4849" i="1" a="1"/>
  <c r="U4849" i="1" s="1"/>
  <c r="V4849" i="1" s="1"/>
  <c r="U5123" i="1" a="1"/>
  <c r="U5123" i="1" s="1"/>
  <c r="V5123" i="1" s="1"/>
  <c r="U5255" i="1" a="1"/>
  <c r="U5255" i="1" s="1"/>
  <c r="V5255" i="1" s="1"/>
  <c r="U5212" i="1" a="1"/>
  <c r="U5212" i="1" s="1"/>
  <c r="V5212" i="1" s="1"/>
  <c r="U6104" i="1" a="1"/>
  <c r="U6104" i="1" s="1"/>
  <c r="V6104" i="1" s="1"/>
  <c r="U6399" i="1" a="1"/>
  <c r="U6399" i="1" s="1"/>
  <c r="V6399" i="1" s="1"/>
  <c r="U6423" i="1" a="1"/>
  <c r="U6423" i="1" s="1"/>
  <c r="V6423" i="1" s="1"/>
  <c r="U6118" i="1" a="1"/>
  <c r="U6118" i="1" s="1"/>
  <c r="V6118" i="1" s="1"/>
  <c r="U7706" i="1" a="1"/>
  <c r="U7706" i="1" s="1"/>
  <c r="V7706" i="1" s="1"/>
  <c r="U6986" i="1" a="1"/>
  <c r="U6986" i="1" s="1"/>
  <c r="V6986" i="1" s="1"/>
  <c r="U8020" i="1" a="1"/>
  <c r="U8020" i="1" s="1"/>
  <c r="V8020" i="1" s="1"/>
  <c r="U6729" i="1" a="1"/>
  <c r="U6729" i="1" s="1"/>
  <c r="V6729" i="1" s="1"/>
  <c r="U7753" i="1" a="1"/>
  <c r="U7753" i="1" s="1"/>
  <c r="V7753" i="1" s="1"/>
  <c r="U7315" i="1" a="1"/>
  <c r="U7315" i="1" s="1"/>
  <c r="V7315" i="1" s="1"/>
  <c r="U7370" i="1" a="1"/>
  <c r="U7370" i="1" s="1"/>
  <c r="V7370" i="1" s="1"/>
  <c r="U8851" i="1" a="1"/>
  <c r="U8851" i="1" s="1"/>
  <c r="V8851" i="1" s="1"/>
  <c r="U9378" i="1" a="1"/>
  <c r="U9378" i="1" s="1"/>
  <c r="V9378" i="1" s="1"/>
  <c r="U9068" i="1" a="1"/>
  <c r="U9068" i="1" s="1"/>
  <c r="V9068" i="1" s="1"/>
  <c r="U9493" i="1" a="1"/>
  <c r="U9493" i="1" s="1"/>
  <c r="V9493" i="1" s="1"/>
  <c r="U8428" i="1" a="1"/>
  <c r="U8428" i="1" s="1"/>
  <c r="V8428" i="1" s="1"/>
  <c r="U8636" i="1" a="1"/>
  <c r="U8636" i="1" s="1"/>
  <c r="V8636" i="1" s="1"/>
  <c r="U9588" i="1" a="1"/>
  <c r="U9588" i="1" s="1"/>
  <c r="V9588" i="1" s="1"/>
  <c r="U8361" i="1" a="1"/>
  <c r="U8361" i="1" s="1"/>
  <c r="V8361" i="1" s="1"/>
  <c r="U8395" i="1" a="1"/>
  <c r="U8395" i="1" s="1"/>
  <c r="V8395" i="1" s="1"/>
  <c r="U9539" i="1" a="1"/>
  <c r="U9539" i="1" s="1"/>
  <c r="V9539" i="1" s="1"/>
  <c r="U9410" i="1" a="1"/>
  <c r="U9410" i="1" s="1"/>
  <c r="V9410" i="1" s="1"/>
  <c r="U9561" i="1" a="1"/>
  <c r="U9561" i="1" s="1"/>
  <c r="V9561" i="1" s="1"/>
  <c r="U33" i="1" a="1"/>
  <c r="U33" i="1" s="1"/>
  <c r="V33" i="1" s="1"/>
  <c r="U298" i="1" a="1"/>
  <c r="U298" i="1" s="1"/>
  <c r="V298" i="1" s="1"/>
  <c r="U360" i="1" a="1"/>
  <c r="U360" i="1" s="1"/>
  <c r="V360" i="1" s="1"/>
  <c r="U912" i="1" a="1"/>
  <c r="U912" i="1" s="1"/>
  <c r="V912" i="1" s="1"/>
  <c r="U694" i="1" a="1"/>
  <c r="U694" i="1" s="1"/>
  <c r="V694" i="1" s="1"/>
  <c r="U195" i="1" a="1"/>
  <c r="U195" i="1" s="1"/>
  <c r="V195" i="1" s="1"/>
  <c r="U219" i="1" a="1"/>
  <c r="U219" i="1" s="1"/>
  <c r="V219" i="1" s="1"/>
  <c r="U375" i="1" a="1"/>
  <c r="U375" i="1" s="1"/>
  <c r="V375" i="1" s="1"/>
  <c r="U198" i="1" a="1"/>
  <c r="U198" i="1" s="1"/>
  <c r="V198" i="1" s="1"/>
  <c r="U789" i="1" a="1"/>
  <c r="U789" i="1" s="1"/>
  <c r="V789" i="1" s="1"/>
  <c r="U1048" i="1" a="1"/>
  <c r="U1048" i="1" s="1"/>
  <c r="V1048" i="1" s="1"/>
  <c r="U847" i="1" a="1"/>
  <c r="U847" i="1" s="1"/>
  <c r="V847" i="1" s="1"/>
  <c r="U714" i="1" a="1"/>
  <c r="U714" i="1" s="1"/>
  <c r="V714" i="1" s="1"/>
  <c r="U1217" i="1" a="1"/>
  <c r="U1217" i="1" s="1"/>
  <c r="V1217" i="1" s="1"/>
  <c r="U1866" i="1" a="1"/>
  <c r="U1866" i="1" s="1"/>
  <c r="V1866" i="1" s="1"/>
  <c r="U1551" i="1" a="1"/>
  <c r="U1551" i="1" s="1"/>
  <c r="V1551" i="1" s="1"/>
  <c r="U1881" i="1" a="1"/>
  <c r="U1881" i="1" s="1"/>
  <c r="V1881" i="1" s="1"/>
  <c r="U1545" i="1" a="1"/>
  <c r="U1545" i="1" s="1"/>
  <c r="V1545" i="1" s="1"/>
  <c r="U3106" i="1" a="1"/>
  <c r="U3106" i="1" s="1"/>
  <c r="V3106" i="1" s="1"/>
  <c r="U2549" i="1" a="1"/>
  <c r="U2549" i="1" s="1"/>
  <c r="V2549" i="1" s="1"/>
  <c r="U2332" i="1" a="1"/>
  <c r="U2332" i="1" s="1"/>
  <c r="V2332" i="1" s="1"/>
  <c r="U3108" i="1" a="1"/>
  <c r="U3108" i="1" s="1"/>
  <c r="V3108" i="1" s="1"/>
  <c r="U2743" i="1" a="1"/>
  <c r="U2743" i="1" s="1"/>
  <c r="V2743" i="1" s="1"/>
  <c r="U2421" i="1" a="1"/>
  <c r="U2421" i="1" s="1"/>
  <c r="V2421" i="1" s="1"/>
  <c r="U2609" i="1" a="1"/>
  <c r="U2609" i="1" s="1"/>
  <c r="V2609" i="1" s="1"/>
  <c r="U3916" i="1" a="1"/>
  <c r="U3916" i="1" s="1"/>
  <c r="V3916" i="1" s="1"/>
  <c r="U3472" i="1" a="1"/>
  <c r="U3472" i="1" s="1"/>
  <c r="V3472" i="1" s="1"/>
  <c r="U3826" i="1" a="1"/>
  <c r="U3826" i="1" s="1"/>
  <c r="V3826" i="1" s="1"/>
  <c r="U4474" i="1" a="1"/>
  <c r="U4474" i="1" s="1"/>
  <c r="V4474" i="1" s="1"/>
  <c r="U4395" i="1" a="1"/>
  <c r="U4395" i="1" s="1"/>
  <c r="V4395" i="1" s="1"/>
  <c r="U4690" i="1" a="1"/>
  <c r="U4690" i="1" s="1"/>
  <c r="V4690" i="1" s="1"/>
  <c r="U4190" i="1" a="1"/>
  <c r="U4190" i="1" s="1"/>
  <c r="V4190" i="1" s="1"/>
  <c r="U4733" i="1" a="1"/>
  <c r="U4733" i="1" s="1"/>
  <c r="V4733" i="1" s="1"/>
  <c r="U4924" i="1" a="1"/>
  <c r="U4924" i="1" s="1"/>
  <c r="V4924" i="1" s="1"/>
  <c r="U5243" i="1" a="1"/>
  <c r="U5243" i="1" s="1"/>
  <c r="V5243" i="1" s="1"/>
  <c r="U5233" i="1" a="1"/>
  <c r="U5233" i="1" s="1"/>
  <c r="V5233" i="1" s="1"/>
  <c r="U4947" i="1" a="1"/>
  <c r="U4947" i="1" s="1"/>
  <c r="V4947" i="1" s="1"/>
  <c r="U5738" i="1" a="1"/>
  <c r="U5738" i="1" s="1"/>
  <c r="V5738" i="1" s="1"/>
  <c r="U5400" i="1" a="1"/>
  <c r="U5400" i="1" s="1"/>
  <c r="V5400" i="1" s="1"/>
  <c r="U5923" i="1" a="1"/>
  <c r="U5923" i="1" s="1"/>
  <c r="V5923" i="1" s="1"/>
  <c r="U5935" i="1" a="1"/>
  <c r="U5935" i="1" s="1"/>
  <c r="V5935" i="1" s="1"/>
  <c r="U5924" i="1" a="1"/>
  <c r="U5924" i="1" s="1"/>
  <c r="V5924" i="1" s="1"/>
  <c r="U5961" i="1" a="1"/>
  <c r="U5961" i="1" s="1"/>
  <c r="V5961" i="1" s="1"/>
  <c r="U6376" i="1" a="1"/>
  <c r="U6376" i="1" s="1"/>
  <c r="V6376" i="1" s="1"/>
  <c r="U6541" i="1" a="1"/>
  <c r="U6541" i="1" s="1"/>
  <c r="V6541" i="1" s="1"/>
  <c r="U6387" i="1" a="1"/>
  <c r="U6387" i="1" s="1"/>
  <c r="V6387" i="1" s="1"/>
  <c r="U5978" i="1" a="1"/>
  <c r="U5978" i="1" s="1"/>
  <c r="V5978" i="1" s="1"/>
  <c r="U6480" i="1" a="1"/>
  <c r="U6480" i="1" s="1"/>
  <c r="V6480" i="1" s="1"/>
  <c r="U6931" i="1" a="1"/>
  <c r="U6931" i="1" s="1"/>
  <c r="V6931" i="1" s="1"/>
  <c r="U7560" i="1" a="1"/>
  <c r="U7560" i="1" s="1"/>
  <c r="V7560" i="1" s="1"/>
  <c r="U6784" i="1" a="1"/>
  <c r="U6784" i="1" s="1"/>
  <c r="V6784" i="1" s="1"/>
  <c r="U6951" i="1" a="1"/>
  <c r="U6951" i="1" s="1"/>
  <c r="V6951" i="1" s="1"/>
  <c r="U7253" i="1" a="1"/>
  <c r="U7253" i="1" s="1"/>
  <c r="V7253" i="1" s="1"/>
  <c r="U7686" i="1" a="1"/>
  <c r="U7686" i="1" s="1"/>
  <c r="V7686" i="1" s="1"/>
  <c r="U7342" i="1" a="1"/>
  <c r="U7342" i="1" s="1"/>
  <c r="V7342" i="1" s="1"/>
  <c r="U7677" i="1" a="1"/>
  <c r="U7677" i="1" s="1"/>
  <c r="V7677" i="1" s="1"/>
  <c r="U7645" i="1" a="1"/>
  <c r="U7645" i="1" s="1"/>
  <c r="V7645" i="1" s="1"/>
  <c r="U8640" i="1" a="1"/>
  <c r="U8640" i="1" s="1"/>
  <c r="V8640" i="1" s="1"/>
  <c r="U8784" i="1" a="1"/>
  <c r="U8784" i="1" s="1"/>
  <c r="V8784" i="1" s="1"/>
  <c r="U9401" i="1" a="1"/>
  <c r="U9401" i="1" s="1"/>
  <c r="V9401" i="1" s="1"/>
  <c r="U9747" i="1" a="1"/>
  <c r="U9747" i="1" s="1"/>
  <c r="V9747" i="1" s="1"/>
  <c r="U9135" i="1" a="1"/>
  <c r="U9135" i="1" s="1"/>
  <c r="V9135" i="1" s="1"/>
  <c r="U9225" i="1" a="1"/>
  <c r="U9225" i="1" s="1"/>
  <c r="V9225" i="1" s="1"/>
  <c r="U8615" i="1" a="1"/>
  <c r="U8615" i="1" s="1"/>
  <c r="V8615" i="1" s="1"/>
  <c r="U8637" i="1" a="1"/>
  <c r="U8637" i="1" s="1"/>
  <c r="V8637" i="1" s="1"/>
  <c r="U9589" i="1" a="1"/>
  <c r="U9589" i="1" s="1"/>
  <c r="V9589" i="1" s="1"/>
  <c r="U9206" i="1" a="1"/>
  <c r="U9206" i="1" s="1"/>
  <c r="V9206" i="1" s="1"/>
  <c r="U9301" i="1" a="1"/>
  <c r="U9301" i="1" s="1"/>
  <c r="V9301" i="1" s="1"/>
  <c r="U8430" i="1" a="1"/>
  <c r="U8430" i="1" s="1"/>
  <c r="V8430" i="1" s="1"/>
  <c r="U9098" i="1" a="1"/>
  <c r="U9098" i="1" s="1"/>
  <c r="V9098" i="1" s="1"/>
  <c r="U307" i="1" a="1"/>
  <c r="U307" i="1" s="1"/>
  <c r="V307" i="1" s="1"/>
  <c r="U319" i="1" a="1"/>
  <c r="U319" i="1" s="1"/>
  <c r="V319" i="1" s="1"/>
  <c r="U116" i="1" a="1"/>
  <c r="U116" i="1" s="1"/>
  <c r="V116" i="1" s="1"/>
  <c r="U152" i="1" a="1"/>
  <c r="U152" i="1" s="1"/>
  <c r="V152" i="1" s="1"/>
  <c r="U428" i="1" a="1"/>
  <c r="U428" i="1" s="1"/>
  <c r="V428" i="1" s="1"/>
  <c r="U393" i="1" a="1"/>
  <c r="U393" i="1" s="1"/>
  <c r="V393" i="1" s="1"/>
  <c r="U632" i="1" a="1"/>
  <c r="U632" i="1" s="1"/>
  <c r="V632" i="1" s="1"/>
  <c r="U310" i="1" a="1"/>
  <c r="U310" i="1" s="1"/>
  <c r="V310" i="1" s="1"/>
  <c r="U370" i="1" a="1"/>
  <c r="U370" i="1" s="1"/>
  <c r="V370" i="1" s="1"/>
  <c r="U622" i="1" a="1"/>
  <c r="U622" i="1" s="1"/>
  <c r="V622" i="1" s="1"/>
  <c r="U35" i="1" a="1"/>
  <c r="U35" i="1" s="1"/>
  <c r="V35" i="1" s="1"/>
  <c r="U623" i="1" a="1"/>
  <c r="U623" i="1" s="1"/>
  <c r="V623" i="1" s="1"/>
  <c r="U228" i="1" a="1"/>
  <c r="U228" i="1" s="1"/>
  <c r="V228" i="1" s="1"/>
  <c r="U881" i="1" a="1"/>
  <c r="U881" i="1" s="1"/>
  <c r="V881" i="1" s="1"/>
  <c r="U890" i="1" a="1"/>
  <c r="U890" i="1" s="1"/>
  <c r="V890" i="1" s="1"/>
  <c r="U146" i="1" a="1"/>
  <c r="U146" i="1" s="1"/>
  <c r="V146" i="1" s="1"/>
  <c r="U626" i="1" a="1"/>
  <c r="U626" i="1" s="1"/>
  <c r="V626" i="1" s="1"/>
  <c r="U674" i="1" a="1"/>
  <c r="U674" i="1" s="1"/>
  <c r="V674" i="1" s="1"/>
  <c r="U102" i="1" a="1"/>
  <c r="U102" i="1" s="1"/>
  <c r="V102" i="1" s="1"/>
  <c r="U854" i="1" a="1"/>
  <c r="U854" i="1" s="1"/>
  <c r="V854" i="1" s="1"/>
  <c r="U722" i="1" a="1"/>
  <c r="U722" i="1" s="1"/>
  <c r="V722" i="1" s="1"/>
  <c r="U1037" i="1" a="1"/>
  <c r="U1037" i="1" s="1"/>
  <c r="V1037" i="1" s="1"/>
  <c r="U1058" i="1" a="1"/>
  <c r="U1058" i="1" s="1"/>
  <c r="V1058" i="1" s="1"/>
  <c r="U1157" i="1" a="1"/>
  <c r="U1157" i="1" s="1"/>
  <c r="V1157" i="1" s="1"/>
  <c r="U707" i="1" a="1"/>
  <c r="U707" i="1" s="1"/>
  <c r="V707" i="1" s="1"/>
  <c r="U723" i="1" a="1"/>
  <c r="U723" i="1" s="1"/>
  <c r="V723" i="1" s="1"/>
  <c r="U918" i="1" a="1"/>
  <c r="U918" i="1" s="1"/>
  <c r="V918" i="1" s="1"/>
  <c r="U1060" i="1" a="1"/>
  <c r="U1060" i="1" s="1"/>
  <c r="V1060" i="1" s="1"/>
  <c r="U125" i="1" a="1"/>
  <c r="U125" i="1" s="1"/>
  <c r="V125" i="1" s="1"/>
  <c r="U958" i="1" a="1"/>
  <c r="U958" i="1" s="1"/>
  <c r="V958" i="1" s="1"/>
  <c r="U1261" i="1" a="1"/>
  <c r="U1261" i="1" s="1"/>
  <c r="V1261" i="1" s="1"/>
  <c r="U1332" i="1" a="1"/>
  <c r="U1332" i="1" s="1"/>
  <c r="V1332" i="1" s="1"/>
  <c r="U1547" i="1" a="1"/>
  <c r="U1547" i="1" s="1"/>
  <c r="V1547" i="1" s="1"/>
  <c r="U1022" i="1" a="1"/>
  <c r="U1022" i="1" s="1"/>
  <c r="V1022" i="1" s="1"/>
  <c r="U1262" i="1" a="1"/>
  <c r="U1262" i="1" s="1"/>
  <c r="V1262" i="1" s="1"/>
  <c r="U1465" i="1" a="1"/>
  <c r="U1465" i="1" s="1"/>
  <c r="V1465" i="1" s="1"/>
  <c r="U1023" i="1" a="1"/>
  <c r="U1023" i="1" s="1"/>
  <c r="V1023" i="1" s="1"/>
  <c r="U1293" i="1" a="1"/>
  <c r="U1293" i="1" s="1"/>
  <c r="V1293" i="1" s="1"/>
  <c r="U1343" i="1" a="1"/>
  <c r="U1343" i="1" s="1"/>
  <c r="V1343" i="1" s="1"/>
  <c r="U1414" i="1" a="1"/>
  <c r="U1414" i="1" s="1"/>
  <c r="V1414" i="1" s="1"/>
  <c r="U729" i="1" a="1"/>
  <c r="U729" i="1" s="1"/>
  <c r="V729" i="1" s="1"/>
  <c r="U1223" i="1" a="1"/>
  <c r="U1223" i="1" s="1"/>
  <c r="V1223" i="1" s="1"/>
  <c r="U994" i="1" a="1"/>
  <c r="U994" i="1" s="1"/>
  <c r="V994" i="1" s="1"/>
  <c r="U1173" i="1" a="1"/>
  <c r="U1173" i="1" s="1"/>
  <c r="V1173" i="1" s="1"/>
  <c r="U484" i="1" a="1"/>
  <c r="U484" i="1" s="1"/>
  <c r="V484" i="1" s="1"/>
  <c r="U953" i="1" a="1"/>
  <c r="U953" i="1" s="1"/>
  <c r="V953" i="1" s="1"/>
  <c r="U1056" i="1" a="1"/>
  <c r="U1056" i="1" s="1"/>
  <c r="V1056" i="1" s="1"/>
  <c r="U859" i="1" a="1"/>
  <c r="U859" i="1" s="1"/>
  <c r="V859" i="1" s="1"/>
  <c r="U954" i="1" a="1"/>
  <c r="U954" i="1" s="1"/>
  <c r="V954" i="1" s="1"/>
  <c r="U976" i="1" a="1"/>
  <c r="U976" i="1" s="1"/>
  <c r="V976" i="1" s="1"/>
  <c r="U1228" i="1" a="1"/>
  <c r="U1228" i="1" s="1"/>
  <c r="V1228" i="1" s="1"/>
  <c r="U1418" i="1" a="1"/>
  <c r="U1418" i="1" s="1"/>
  <c r="V1418" i="1" s="1"/>
  <c r="U1533" i="1" a="1"/>
  <c r="U1533" i="1" s="1"/>
  <c r="V1533" i="1" s="1"/>
  <c r="U1590" i="1" a="1"/>
  <c r="U1590" i="1" s="1"/>
  <c r="V1590" i="1" s="1"/>
  <c r="U1725" i="1" a="1"/>
  <c r="U1725" i="1" s="1"/>
  <c r="V1725" i="1" s="1"/>
  <c r="U1819" i="1" a="1"/>
  <c r="U1819" i="1" s="1"/>
  <c r="V1819" i="1" s="1"/>
  <c r="U2166" i="1" a="1"/>
  <c r="U2166" i="1" s="1"/>
  <c r="V2166" i="1" s="1"/>
  <c r="U2137" i="1" a="1"/>
  <c r="U2137" i="1" s="1"/>
  <c r="V2137" i="1" s="1"/>
  <c r="U1647" i="1" a="1"/>
  <c r="U1647" i="1" s="1"/>
  <c r="V1647" i="1" s="1"/>
  <c r="U1694" i="1" a="1"/>
  <c r="U1694" i="1" s="1"/>
  <c r="V1694" i="1" s="1"/>
  <c r="U1602" i="1" a="1"/>
  <c r="U1602" i="1" s="1"/>
  <c r="V1602" i="1" s="1"/>
  <c r="U1686" i="1" a="1"/>
  <c r="U1686" i="1" s="1"/>
  <c r="V1686" i="1" s="1"/>
  <c r="U1748" i="1" a="1"/>
  <c r="U1748" i="1" s="1"/>
  <c r="V1748" i="1" s="1"/>
  <c r="U2059" i="1" a="1"/>
  <c r="U2059" i="1" s="1"/>
  <c r="V2059" i="1" s="1"/>
  <c r="U2218" i="1" a="1"/>
  <c r="U2218" i="1" s="1"/>
  <c r="V2218" i="1" s="1"/>
  <c r="U2262" i="1" a="1"/>
  <c r="U2262" i="1" s="1"/>
  <c r="V2262" i="1" s="1"/>
  <c r="U2302" i="1" a="1"/>
  <c r="U2302" i="1" s="1"/>
  <c r="V2302" i="1" s="1"/>
  <c r="U2190" i="1" a="1"/>
  <c r="U2190" i="1" s="1"/>
  <c r="V2190" i="1" s="1"/>
  <c r="U2210" i="1" a="1"/>
  <c r="U2210" i="1" s="1"/>
  <c r="V2210" i="1" s="1"/>
  <c r="U1698" i="1" a="1"/>
  <c r="U1698" i="1" s="1"/>
  <c r="V1698" i="1" s="1"/>
  <c r="U1852" i="1" a="1"/>
  <c r="U1852" i="1" s="1"/>
  <c r="V1852" i="1" s="1"/>
  <c r="U1953" i="1" a="1"/>
  <c r="U1953" i="1" s="1"/>
  <c r="V1953" i="1" s="1"/>
  <c r="U2133" i="1" a="1"/>
  <c r="U2133" i="1" s="1"/>
  <c r="V2133" i="1" s="1"/>
  <c r="U1607" i="1" a="1"/>
  <c r="U1607" i="1" s="1"/>
  <c r="V1607" i="1" s="1"/>
  <c r="U1634" i="1" a="1"/>
  <c r="U1634" i="1" s="1"/>
  <c r="V1634" i="1" s="1"/>
  <c r="U1818" i="1" a="1"/>
  <c r="U1818" i="1" s="1"/>
  <c r="V1818" i="1" s="1"/>
  <c r="U1915" i="1" a="1"/>
  <c r="U1915" i="1" s="1"/>
  <c r="V1915" i="1" s="1"/>
  <c r="U2054" i="1" a="1"/>
  <c r="U2054" i="1" s="1"/>
  <c r="V2054" i="1" s="1"/>
  <c r="U1589" i="1" a="1"/>
  <c r="U1589" i="1" s="1"/>
  <c r="V1589" i="1" s="1"/>
  <c r="U1724" i="1" a="1"/>
  <c r="U1724" i="1" s="1"/>
  <c r="V1724" i="1" s="1"/>
  <c r="U2610" i="1" a="1"/>
  <c r="U2610" i="1" s="1"/>
  <c r="V2610" i="1" s="1"/>
  <c r="U2986" i="1" a="1"/>
  <c r="U2986" i="1" s="1"/>
  <c r="V2986" i="1" s="1"/>
  <c r="U2717" i="1" a="1"/>
  <c r="U2717" i="1" s="1"/>
  <c r="V2717" i="1" s="1"/>
  <c r="U2858" i="1" a="1"/>
  <c r="U2858" i="1" s="1"/>
  <c r="V2858" i="1" s="1"/>
  <c r="U2900" i="1" a="1"/>
  <c r="U2900" i="1" s="1"/>
  <c r="V2900" i="1" s="1"/>
  <c r="U3077" i="1" a="1"/>
  <c r="U3077" i="1" s="1"/>
  <c r="V3077" i="1" s="1"/>
  <c r="U2374" i="1" a="1"/>
  <c r="U2374" i="1" s="1"/>
  <c r="V2374" i="1" s="1"/>
  <c r="U2859" i="1" a="1"/>
  <c r="U2859" i="1" s="1"/>
  <c r="V2859" i="1" s="1"/>
  <c r="U2931" i="1" a="1"/>
  <c r="U2931" i="1" s="1"/>
  <c r="V2931" i="1" s="1"/>
  <c r="U2347" i="1" a="1"/>
  <c r="U2347" i="1" s="1"/>
  <c r="V2347" i="1" s="1"/>
  <c r="U2593" i="1" a="1"/>
  <c r="U2593" i="1" s="1"/>
  <c r="V2593" i="1" s="1"/>
  <c r="U3032" i="1" a="1"/>
  <c r="U3032" i="1" s="1"/>
  <c r="V3032" i="1" s="1"/>
  <c r="U2300" i="1" a="1"/>
  <c r="U2300" i="1" s="1"/>
  <c r="V2300" i="1" s="1"/>
  <c r="U2387" i="1" a="1"/>
  <c r="U2387" i="1" s="1"/>
  <c r="V2387" i="1" s="1"/>
  <c r="U2398" i="1" a="1"/>
  <c r="U2398" i="1" s="1"/>
  <c r="V2398" i="1" s="1"/>
  <c r="U3003" i="1" a="1"/>
  <c r="U3003" i="1" s="1"/>
  <c r="V3003" i="1" s="1"/>
  <c r="U3138" i="1" a="1"/>
  <c r="U3138" i="1" s="1"/>
  <c r="V3138" i="1" s="1"/>
  <c r="U3159" i="1" a="1"/>
  <c r="U3159" i="1" s="1"/>
  <c r="V3159" i="1" s="1"/>
  <c r="U2925" i="1" a="1"/>
  <c r="U2925" i="1" s="1"/>
  <c r="V2925" i="1" s="1"/>
  <c r="U2335" i="1" a="1"/>
  <c r="U2335" i="1" s="1"/>
  <c r="V2335" i="1" s="1"/>
  <c r="U2926" i="1" a="1"/>
  <c r="U2926" i="1" s="1"/>
  <c r="V2926" i="1" s="1"/>
  <c r="U3184" i="1" a="1"/>
  <c r="U3184" i="1" s="1"/>
  <c r="V3184" i="1" s="1"/>
  <c r="U2823" i="1" a="1"/>
  <c r="U2823" i="1" s="1"/>
  <c r="V2823" i="1" s="1"/>
  <c r="U2523" i="1" a="1"/>
  <c r="U2523" i="1" s="1"/>
  <c r="V2523" i="1" s="1"/>
  <c r="U3414" i="1" a="1"/>
  <c r="U3414" i="1" s="1"/>
  <c r="V3414" i="1" s="1"/>
  <c r="U3685" i="1" a="1"/>
  <c r="U3685" i="1" s="1"/>
  <c r="V3685" i="1" s="1"/>
  <c r="U3915" i="1" a="1"/>
  <c r="U3915" i="1" s="1"/>
  <c r="V3915" i="1" s="1"/>
  <c r="U3946" i="1" a="1"/>
  <c r="U3946" i="1" s="1"/>
  <c r="V3946" i="1" s="1"/>
  <c r="U3257" i="1" a="1"/>
  <c r="U3257" i="1" s="1"/>
  <c r="V3257" i="1" s="1"/>
  <c r="U3289" i="1" a="1"/>
  <c r="U3289" i="1" s="1"/>
  <c r="V3289" i="1" s="1"/>
  <c r="U3367" i="1" a="1"/>
  <c r="U3367" i="1" s="1"/>
  <c r="V3367" i="1" s="1"/>
  <c r="U3386" i="1" a="1"/>
  <c r="U3386" i="1" s="1"/>
  <c r="V3386" i="1" s="1"/>
  <c r="U3604" i="1" a="1"/>
  <c r="U3604" i="1" s="1"/>
  <c r="V3604" i="1" s="1"/>
  <c r="U3980" i="1" a="1"/>
  <c r="U3980" i="1" s="1"/>
  <c r="V3980" i="1" s="1"/>
  <c r="U3206" i="1" a="1"/>
  <c r="U3206" i="1" s="1"/>
  <c r="V3206" i="1" s="1"/>
  <c r="U3185" i="1" a="1"/>
  <c r="U3185" i="1" s="1"/>
  <c r="V3185" i="1" s="1"/>
  <c r="U3919" i="1" a="1"/>
  <c r="U3919" i="1" s="1"/>
  <c r="V3919" i="1" s="1"/>
  <c r="U3379" i="1" a="1"/>
  <c r="U3379" i="1" s="1"/>
  <c r="V3379" i="1" s="1"/>
  <c r="U3463" i="1" a="1"/>
  <c r="U3463" i="1" s="1"/>
  <c r="V3463" i="1" s="1"/>
  <c r="U3547" i="1" a="1"/>
  <c r="U3547" i="1" s="1"/>
  <c r="V3547" i="1" s="1"/>
  <c r="U3644" i="1" a="1"/>
  <c r="U3644" i="1" s="1"/>
  <c r="V3644" i="1" s="1"/>
  <c r="U3995" i="1" a="1"/>
  <c r="U3995" i="1" s="1"/>
  <c r="V3995" i="1" s="1"/>
  <c r="U3610" i="1" a="1"/>
  <c r="U3610" i="1" s="1"/>
  <c r="V3610" i="1" s="1"/>
  <c r="U3706" i="1" a="1"/>
  <c r="U3706" i="1" s="1"/>
  <c r="V3706" i="1" s="1"/>
  <c r="U3857" i="1" a="1"/>
  <c r="U3857" i="1" s="1"/>
  <c r="V3857" i="1" s="1"/>
  <c r="U3912" i="1" a="1"/>
  <c r="U3912" i="1" s="1"/>
  <c r="V3912" i="1" s="1"/>
  <c r="U3236" i="1" a="1"/>
  <c r="U3236" i="1" s="1"/>
  <c r="V3236" i="1" s="1"/>
  <c r="U3329" i="1" a="1"/>
  <c r="U3329" i="1" s="1"/>
  <c r="V3329" i="1" s="1"/>
  <c r="U3611" i="1" a="1"/>
  <c r="U3611" i="1" s="1"/>
  <c r="V3611" i="1" s="1"/>
  <c r="U3707" i="1" a="1"/>
  <c r="U3707" i="1" s="1"/>
  <c r="V3707" i="1" s="1"/>
  <c r="U3837" i="1" a="1"/>
  <c r="U3837" i="1" s="1"/>
  <c r="V3837" i="1" s="1"/>
  <c r="U3308" i="1" a="1"/>
  <c r="U3308" i="1" s="1"/>
  <c r="V3308" i="1" s="1"/>
  <c r="U3741" i="1" a="1"/>
  <c r="U3741" i="1" s="1"/>
  <c r="V3741" i="1" s="1"/>
  <c r="U4211" i="1" a="1"/>
  <c r="U4211" i="1" s="1"/>
  <c r="V4211" i="1" s="1"/>
  <c r="U4481" i="1" a="1"/>
  <c r="U4481" i="1" s="1"/>
  <c r="V4481" i="1" s="1"/>
  <c r="U4152" i="1" a="1"/>
  <c r="U4152" i="1" s="1"/>
  <c r="V4152" i="1" s="1"/>
  <c r="U4213" i="1" a="1"/>
  <c r="U4213" i="1" s="1"/>
  <c r="V4213" i="1" s="1"/>
  <c r="U4277" i="1" a="1"/>
  <c r="U4277" i="1" s="1"/>
  <c r="V4277" i="1" s="1"/>
  <c r="U4404" i="1" a="1"/>
  <c r="U4404" i="1" s="1"/>
  <c r="V4404" i="1" s="1"/>
  <c r="U4424" i="1" a="1"/>
  <c r="U4424" i="1" s="1"/>
  <c r="V4424" i="1" s="1"/>
  <c r="U4530" i="1" a="1"/>
  <c r="U4530" i="1" s="1"/>
  <c r="V4530" i="1" s="1"/>
  <c r="U4252" i="1" a="1"/>
  <c r="U4252" i="1" s="1"/>
  <c r="V4252" i="1" s="1"/>
  <c r="U4146" i="1" a="1"/>
  <c r="U4146" i="1" s="1"/>
  <c r="V4146" i="1" s="1"/>
  <c r="U4407" i="1" a="1"/>
  <c r="U4407" i="1" s="1"/>
  <c r="V4407" i="1" s="1"/>
  <c r="U4533" i="1" a="1"/>
  <c r="U4533" i="1" s="1"/>
  <c r="V4533" i="1" s="1"/>
  <c r="U4253" i="1" a="1"/>
  <c r="U4253" i="1" s="1"/>
  <c r="V4253" i="1" s="1"/>
  <c r="U4353" i="1" a="1"/>
  <c r="U4353" i="1" s="1"/>
  <c r="V4353" i="1" s="1"/>
  <c r="U4587" i="1" a="1"/>
  <c r="U4587" i="1" s="1"/>
  <c r="V4587" i="1" s="1"/>
  <c r="U4681" i="1" a="1"/>
  <c r="U4681" i="1" s="1"/>
  <c r="V4681" i="1" s="1"/>
  <c r="U4055" i="1" a="1"/>
  <c r="U4055" i="1" s="1"/>
  <c r="V4055" i="1" s="1"/>
  <c r="U4810" i="1" a="1"/>
  <c r="U4810" i="1" s="1"/>
  <c r="V4810" i="1" s="1"/>
  <c r="U4284" i="1" a="1"/>
  <c r="U4284" i="1" s="1"/>
  <c r="V4284" i="1" s="1"/>
  <c r="U4498" i="1" a="1"/>
  <c r="U4498" i="1" s="1"/>
  <c r="V4498" i="1" s="1"/>
  <c r="U4712" i="1" a="1"/>
  <c r="U4712" i="1" s="1"/>
  <c r="V4712" i="1" s="1"/>
  <c r="U5311" i="1" a="1"/>
  <c r="U5311" i="1" s="1"/>
  <c r="V5311" i="1" s="1"/>
  <c r="U5587" i="1" a="1"/>
  <c r="U5587" i="1" s="1"/>
  <c r="V5587" i="1" s="1"/>
  <c r="U5740" i="1" a="1"/>
  <c r="U5740" i="1" s="1"/>
  <c r="V5740" i="1" s="1"/>
  <c r="U5336" i="1" a="1"/>
  <c r="U5336" i="1" s="1"/>
  <c r="V5336" i="1" s="1"/>
  <c r="U5242" i="1" a="1"/>
  <c r="U5242" i="1" s="1"/>
  <c r="V5242" i="1" s="1"/>
  <c r="U5302" i="1" a="1"/>
  <c r="U5302" i="1" s="1"/>
  <c r="V5302" i="1" s="1"/>
  <c r="U5339" i="1" a="1"/>
  <c r="U5339" i="1" s="1"/>
  <c r="V5339" i="1" s="1"/>
  <c r="U5651" i="1" a="1"/>
  <c r="U5651" i="1" s="1"/>
  <c r="V5651" i="1" s="1"/>
  <c r="U4831" i="1" a="1"/>
  <c r="U4831" i="1" s="1"/>
  <c r="V4831" i="1" s="1"/>
  <c r="U4819" i="1" a="1"/>
  <c r="U4819" i="1" s="1"/>
  <c r="V4819" i="1" s="1"/>
  <c r="U5021" i="1" a="1"/>
  <c r="U5021" i="1" s="1"/>
  <c r="V5021" i="1" s="1"/>
  <c r="U5713" i="1" a="1"/>
  <c r="U5713" i="1" s="1"/>
  <c r="V5713" i="1" s="1"/>
  <c r="U5524" i="1" a="1"/>
  <c r="U5524" i="1" s="1"/>
  <c r="V5524" i="1" s="1"/>
  <c r="U5261" i="1" a="1"/>
  <c r="U5261" i="1" s="1"/>
  <c r="V5261" i="1" s="1"/>
  <c r="U6162" i="1" a="1"/>
  <c r="U6162" i="1" s="1"/>
  <c r="V6162" i="1" s="1"/>
  <c r="U6196" i="1" a="1"/>
  <c r="U6196" i="1" s="1"/>
  <c r="V6196" i="1" s="1"/>
  <c r="U6450" i="1" a="1"/>
  <c r="U6450" i="1" s="1"/>
  <c r="V6450" i="1" s="1"/>
  <c r="U6496" i="1" a="1"/>
  <c r="U6496" i="1" s="1"/>
  <c r="V6496" i="1" s="1"/>
  <c r="U6605" i="1" a="1"/>
  <c r="U6605" i="1" s="1"/>
  <c r="V6605" i="1" s="1"/>
  <c r="U5960" i="1" a="1"/>
  <c r="U5960" i="1" s="1"/>
  <c r="V5960" i="1" s="1"/>
  <c r="U6287" i="1" a="1"/>
  <c r="U6287" i="1" s="1"/>
  <c r="V6287" i="1" s="1"/>
  <c r="U6210" i="1" a="1"/>
  <c r="U6210" i="1" s="1"/>
  <c r="V6210" i="1" s="1"/>
  <c r="U6221" i="1" a="1"/>
  <c r="U6221" i="1" s="1"/>
  <c r="V6221" i="1" s="1"/>
  <c r="U6475" i="1" a="1"/>
  <c r="U6475" i="1" s="1"/>
  <c r="V6475" i="1" s="1"/>
  <c r="U6377" i="1" a="1"/>
  <c r="U6377" i="1" s="1"/>
  <c r="V6377" i="1" s="1"/>
  <c r="U6037" i="1" a="1"/>
  <c r="U6037" i="1" s="1"/>
  <c r="V6037" i="1" s="1"/>
  <c r="U6400" i="1" a="1"/>
  <c r="U6400" i="1" s="1"/>
  <c r="V6400" i="1" s="1"/>
  <c r="U6085" i="1" a="1"/>
  <c r="U6085" i="1" s="1"/>
  <c r="V6085" i="1" s="1"/>
  <c r="U6513" i="1" a="1"/>
  <c r="U6513" i="1" s="1"/>
  <c r="V6513" i="1" s="1"/>
  <c r="U6159" i="1" a="1"/>
  <c r="U6159" i="1" s="1"/>
  <c r="V6159" i="1" s="1"/>
  <c r="U5508" i="1" a="1"/>
  <c r="U5508" i="1" s="1"/>
  <c r="V5508" i="1" s="1"/>
  <c r="U5802" i="1" a="1"/>
  <c r="U5802" i="1" s="1"/>
  <c r="V5802" i="1" s="1"/>
  <c r="U5907" i="1" a="1"/>
  <c r="U5907" i="1" s="1"/>
  <c r="V5907" i="1" s="1"/>
  <c r="U6059" i="1" a="1"/>
  <c r="U6059" i="1" s="1"/>
  <c r="V6059" i="1" s="1"/>
  <c r="U6247" i="1" a="1"/>
  <c r="U6247" i="1" s="1"/>
  <c r="V6247" i="1" s="1"/>
  <c r="U7239" i="1" a="1"/>
  <c r="U7239" i="1" s="1"/>
  <c r="V7239" i="1" s="1"/>
  <c r="U8233" i="1" a="1"/>
  <c r="U8233" i="1" s="1"/>
  <c r="V8233" i="1" s="1"/>
  <c r="U7517" i="1" a="1"/>
  <c r="U7517" i="1" s="1"/>
  <c r="V7517" i="1" s="1"/>
  <c r="U7980" i="1" a="1"/>
  <c r="U7980" i="1" s="1"/>
  <c r="V7980" i="1" s="1"/>
  <c r="U8049" i="1" a="1"/>
  <c r="U8049" i="1" s="1"/>
  <c r="V8049" i="1" s="1"/>
  <c r="U7134" i="1" a="1"/>
  <c r="U7134" i="1" s="1"/>
  <c r="V7134" i="1" s="1"/>
  <c r="U7329" i="1" a="1"/>
  <c r="U7329" i="1" s="1"/>
  <c r="V7329" i="1" s="1"/>
  <c r="U8209" i="1" a="1"/>
  <c r="U8209" i="1" s="1"/>
  <c r="V8209" i="1" s="1"/>
  <c r="U7047" i="1" a="1"/>
  <c r="U7047" i="1" s="1"/>
  <c r="V7047" i="1" s="1"/>
  <c r="U7208" i="1" a="1"/>
  <c r="U7208" i="1" s="1"/>
  <c r="V7208" i="1" s="1"/>
  <c r="U7596" i="1" a="1"/>
  <c r="U7596" i="1" s="1"/>
  <c r="V7596" i="1" s="1"/>
  <c r="U7111" i="1" a="1"/>
  <c r="U7111" i="1" s="1"/>
  <c r="V7111" i="1" s="1"/>
  <c r="U7430" i="1" a="1"/>
  <c r="U7430" i="1" s="1"/>
  <c r="V7430" i="1" s="1"/>
  <c r="U7475" i="1" a="1"/>
  <c r="U7475" i="1" s="1"/>
  <c r="V7475" i="1" s="1"/>
  <c r="U6785" i="1" a="1"/>
  <c r="U6785" i="1" s="1"/>
  <c r="V6785" i="1" s="1"/>
  <c r="U7620" i="1" a="1"/>
  <c r="U7620" i="1" s="1"/>
  <c r="V7620" i="1" s="1"/>
  <c r="U8143" i="1" a="1"/>
  <c r="U8143" i="1" s="1"/>
  <c r="V8143" i="1" s="1"/>
  <c r="U7015" i="1" a="1"/>
  <c r="U7015" i="1" s="1"/>
  <c r="V7015" i="1" s="1"/>
  <c r="U7819" i="1" a="1"/>
  <c r="U7819" i="1" s="1"/>
  <c r="V7819" i="1" s="1"/>
  <c r="U8031" i="1" a="1"/>
  <c r="U8031" i="1" s="1"/>
  <c r="V8031" i="1" s="1"/>
  <c r="U7566" i="1" a="1"/>
  <c r="U7566" i="1" s="1"/>
  <c r="V7566" i="1" s="1"/>
  <c r="U8010" i="1" a="1"/>
  <c r="U8010" i="1" s="1"/>
  <c r="V8010" i="1" s="1"/>
  <c r="U8021" i="1" a="1"/>
  <c r="U8021" i="1" s="1"/>
  <c r="V8021" i="1" s="1"/>
  <c r="U6788" i="1" a="1"/>
  <c r="U6788" i="1" s="1"/>
  <c r="V6788" i="1" s="1"/>
  <c r="U7290" i="1" a="1"/>
  <c r="U7290" i="1" s="1"/>
  <c r="V7290" i="1" s="1"/>
  <c r="U7678" i="1" a="1"/>
  <c r="U7678" i="1" s="1"/>
  <c r="V7678" i="1" s="1"/>
  <c r="U7764" i="1" a="1"/>
  <c r="U7764" i="1" s="1"/>
  <c r="V7764" i="1" s="1"/>
  <c r="U8022" i="1" a="1"/>
  <c r="U8022" i="1" s="1"/>
  <c r="V8022" i="1" s="1"/>
  <c r="U8056" i="1" a="1"/>
  <c r="U8056" i="1" s="1"/>
  <c r="V8056" i="1" s="1"/>
  <c r="U7129" i="1" a="1"/>
  <c r="U7129" i="1" s="1"/>
  <c r="V7129" i="1" s="1"/>
  <c r="U7988" i="1" a="1"/>
  <c r="U7988" i="1" s="1"/>
  <c r="V7988" i="1" s="1"/>
  <c r="U8011" i="1" a="1"/>
  <c r="U8011" i="1" s="1"/>
  <c r="V8011" i="1" s="1"/>
  <c r="U6761" i="1" a="1"/>
  <c r="U6761" i="1" s="1"/>
  <c r="V6761" i="1" s="1"/>
  <c r="U6819" i="1" a="1"/>
  <c r="U6819" i="1" s="1"/>
  <c r="V6819" i="1" s="1"/>
  <c r="U7326" i="1" a="1"/>
  <c r="U7326" i="1" s="1"/>
  <c r="V7326" i="1" s="1"/>
  <c r="U8197" i="1" a="1"/>
  <c r="U8197" i="1" s="1"/>
  <c r="V8197" i="1" s="1"/>
  <c r="U6672" i="1" a="1"/>
  <c r="U6672" i="1" s="1"/>
  <c r="V6672" i="1" s="1"/>
  <c r="U6939" i="1" a="1"/>
  <c r="U6939" i="1" s="1"/>
  <c r="V6939" i="1" s="1"/>
  <c r="U7934" i="1" a="1"/>
  <c r="U7934" i="1" s="1"/>
  <c r="V7934" i="1" s="1"/>
  <c r="U8527" i="1" a="1"/>
  <c r="U8527" i="1" s="1"/>
  <c r="V8527" i="1" s="1"/>
  <c r="U9032" i="1" a="1"/>
  <c r="U9032" i="1" s="1"/>
  <c r="V9032" i="1" s="1"/>
  <c r="U9790" i="1" a="1"/>
  <c r="U9790" i="1" s="1"/>
  <c r="V9790" i="1" s="1"/>
  <c r="U8399" i="1" a="1"/>
  <c r="U8399" i="1" s="1"/>
  <c r="V8399" i="1" s="1"/>
  <c r="U8764" i="1" a="1"/>
  <c r="U8764" i="1" s="1"/>
  <c r="V8764" i="1" s="1"/>
  <c r="U9033" i="1" a="1"/>
  <c r="U9033" i="1" s="1"/>
  <c r="V9033" i="1" s="1"/>
  <c r="U9122" i="1" a="1"/>
  <c r="U9122" i="1" s="1"/>
  <c r="V9122" i="1" s="1"/>
  <c r="U9326" i="1" a="1"/>
  <c r="U9326" i="1" s="1"/>
  <c r="V9326" i="1" s="1"/>
  <c r="U8357" i="1" a="1"/>
  <c r="U8357" i="1" s="1"/>
  <c r="V8357" i="1" s="1"/>
  <c r="U9034" i="1" a="1"/>
  <c r="U9034" i="1" s="1"/>
  <c r="V9034" i="1" s="1"/>
  <c r="U9433" i="1" a="1"/>
  <c r="U9433" i="1" s="1"/>
  <c r="V9433" i="1" s="1"/>
  <c r="U9703" i="1" a="1"/>
  <c r="U9703" i="1" s="1"/>
  <c r="V9703" i="1" s="1"/>
  <c r="U8676" i="1" a="1"/>
  <c r="U8676" i="1" s="1"/>
  <c r="V8676" i="1" s="1"/>
  <c r="U9414" i="1" a="1"/>
  <c r="U9414" i="1" s="1"/>
  <c r="V9414" i="1" s="1"/>
  <c r="U8531" i="1" a="1"/>
  <c r="U8531" i="1" s="1"/>
  <c r="V8531" i="1" s="1"/>
  <c r="U8435" i="1" a="1"/>
  <c r="U8435" i="1" s="1"/>
  <c r="V8435" i="1" s="1"/>
  <c r="U8452" i="1" a="1"/>
  <c r="U8452" i="1" s="1"/>
  <c r="V8452" i="1" s="1"/>
  <c r="U9244" i="1" a="1"/>
  <c r="U9244" i="1" s="1"/>
  <c r="V9244" i="1" s="1"/>
  <c r="U9416" i="1" a="1"/>
  <c r="U9416" i="1" s="1"/>
  <c r="V9416" i="1" s="1"/>
  <c r="U9566" i="1" a="1"/>
  <c r="U9566" i="1" s="1"/>
  <c r="V9566" i="1" s="1"/>
  <c r="U9661" i="1" a="1"/>
  <c r="U9661" i="1" s="1"/>
  <c r="V9661" i="1" s="1"/>
  <c r="U9716" i="1" a="1"/>
  <c r="U9716" i="1" s="1"/>
  <c r="V9716" i="1" s="1"/>
  <c r="U8410" i="1" a="1"/>
  <c r="U8410" i="1" s="1"/>
  <c r="V8410" i="1" s="1"/>
  <c r="U8453" i="1" a="1"/>
  <c r="U8453" i="1" s="1"/>
  <c r="V8453" i="1" s="1"/>
  <c r="U8613" i="1" a="1"/>
  <c r="U8613" i="1" s="1"/>
  <c r="V8613" i="1" s="1"/>
  <c r="U8867" i="1" a="1"/>
  <c r="U8867" i="1" s="1"/>
  <c r="V8867" i="1" s="1"/>
  <c r="U9277" i="1" a="1"/>
  <c r="U9277" i="1" s="1"/>
  <c r="V9277" i="1" s="1"/>
  <c r="U9352" i="1" a="1"/>
  <c r="U9352" i="1" s="1"/>
  <c r="V9352" i="1" s="1"/>
  <c r="U8352" i="1" a="1"/>
  <c r="U8352" i="1" s="1"/>
  <c r="V8352" i="1" s="1"/>
  <c r="U8812" i="1" a="1"/>
  <c r="U8812" i="1" s="1"/>
  <c r="V8812" i="1" s="1"/>
  <c r="U8353" i="1" a="1"/>
  <c r="U8353" i="1" s="1"/>
  <c r="V8353" i="1" s="1"/>
  <c r="U8412" i="1" a="1"/>
  <c r="U8412" i="1" s="1"/>
  <c r="V8412" i="1" s="1"/>
  <c r="U8429" i="1" a="1"/>
  <c r="U8429" i="1" s="1"/>
  <c r="V8429" i="1" s="1"/>
  <c r="U8437" i="1" a="1"/>
  <c r="U8437" i="1" s="1"/>
  <c r="V8437" i="1" s="1"/>
  <c r="U8524" i="1" a="1"/>
  <c r="U8524" i="1" s="1"/>
  <c r="V8524" i="1" s="1"/>
  <c r="U9137" i="1" a="1"/>
  <c r="U9137" i="1" s="1"/>
  <c r="V9137" i="1" s="1"/>
  <c r="U9160" i="1" a="1"/>
  <c r="U9160" i="1" s="1"/>
  <c r="V9160" i="1" s="1"/>
  <c r="U9365" i="1" a="1"/>
  <c r="U9365" i="1" s="1"/>
  <c r="V9365" i="1" s="1"/>
  <c r="U9479" i="1" a="1"/>
  <c r="U9479" i="1" s="1"/>
  <c r="V9479" i="1" s="1"/>
  <c r="U8582" i="1" a="1"/>
  <c r="U8582" i="1" s="1"/>
  <c r="V8582" i="1" s="1"/>
  <c r="U8616" i="1" a="1"/>
  <c r="U8616" i="1" s="1"/>
  <c r="V8616" i="1" s="1"/>
  <c r="U9018" i="1" a="1"/>
  <c r="U9018" i="1" s="1"/>
  <c r="V9018" i="1" s="1"/>
  <c r="U9076" i="1" a="1"/>
  <c r="U9076" i="1" s="1"/>
  <c r="V9076" i="1" s="1"/>
  <c r="U9376" i="1" a="1"/>
  <c r="U9376" i="1" s="1"/>
  <c r="V9376" i="1" s="1"/>
  <c r="U9560" i="1" a="1"/>
  <c r="U9560" i="1" s="1"/>
  <c r="V9560" i="1" s="1"/>
  <c r="U8355" i="1" a="1"/>
  <c r="U8355" i="1" s="1"/>
  <c r="V8355" i="1" s="1"/>
  <c r="U8397" i="1" a="1"/>
  <c r="U8397" i="1" s="1"/>
  <c r="V8397" i="1" s="1"/>
  <c r="U7" i="1" a="1"/>
  <c r="U7" i="1" s="1"/>
  <c r="V7" i="1" s="1"/>
  <c r="U91" i="1" a="1"/>
  <c r="U91" i="1" s="1"/>
  <c r="V91" i="1" s="1"/>
  <c r="U235" i="1" a="1"/>
  <c r="U235" i="1" s="1"/>
  <c r="V235" i="1" s="1"/>
  <c r="U532" i="1" a="1"/>
  <c r="U532" i="1" s="1"/>
  <c r="V532" i="1" s="1"/>
  <c r="U592" i="1" a="1"/>
  <c r="U592" i="1" s="1"/>
  <c r="V592" i="1" s="1"/>
  <c r="U430" i="1" a="1"/>
  <c r="U430" i="1" s="1"/>
  <c r="V430" i="1" s="1"/>
  <c r="U641" i="1" a="1"/>
  <c r="U641" i="1" s="1"/>
  <c r="V641" i="1" s="1"/>
  <c r="U545" i="1" a="1"/>
  <c r="U545" i="1" s="1"/>
  <c r="V545" i="1" s="1"/>
  <c r="U78" i="1" a="1"/>
  <c r="U78" i="1" s="1"/>
  <c r="V78" i="1" s="1"/>
  <c r="U234" i="1" a="1"/>
  <c r="U234" i="1" s="1"/>
  <c r="V234" i="1" s="1"/>
  <c r="U775" i="1" a="1"/>
  <c r="U775" i="1" s="1"/>
  <c r="V775" i="1" s="1"/>
  <c r="U835" i="1" a="1"/>
  <c r="U835" i="1" s="1"/>
  <c r="V835" i="1" s="1"/>
  <c r="U1132" i="1" a="1"/>
  <c r="U1132" i="1" s="1"/>
  <c r="V1132" i="1" s="1"/>
  <c r="U853" i="1" a="1"/>
  <c r="U853" i="1" s="1"/>
  <c r="V853" i="1" s="1"/>
  <c r="U797" i="1" a="1"/>
  <c r="U797" i="1" s="1"/>
  <c r="V797" i="1" s="1"/>
  <c r="U996" i="1" a="1"/>
  <c r="U996" i="1" s="1"/>
  <c r="V996" i="1" s="1"/>
  <c r="U1439" i="1" a="1"/>
  <c r="U1439" i="1" s="1"/>
  <c r="V1439" i="1" s="1"/>
  <c r="U1838" i="1" a="1"/>
  <c r="U1838" i="1" s="1"/>
  <c r="V1838" i="1" s="1"/>
  <c r="U1847" i="1" a="1"/>
  <c r="U1847" i="1" s="1"/>
  <c r="V1847" i="1" s="1"/>
  <c r="U2019" i="1" a="1"/>
  <c r="U2019" i="1" s="1"/>
  <c r="V2019" i="1" s="1"/>
  <c r="U2009" i="1" a="1"/>
  <c r="U2009" i="1" s="1"/>
  <c r="V2009" i="1" s="1"/>
  <c r="U1633" i="1" a="1"/>
  <c r="U1633" i="1" s="1"/>
  <c r="V1633" i="1" s="1"/>
  <c r="U1983" i="1" a="1"/>
  <c r="U1983" i="1" s="1"/>
  <c r="V1983" i="1" s="1"/>
  <c r="U3124" i="1" a="1"/>
  <c r="U3124" i="1" s="1"/>
  <c r="V3124" i="1" s="1"/>
  <c r="U3034" i="1" a="1"/>
  <c r="U3034" i="1" s="1"/>
  <c r="V3034" i="1" s="1"/>
  <c r="U2863" i="1" a="1"/>
  <c r="U2863" i="1" s="1"/>
  <c r="V2863" i="1" s="1"/>
  <c r="U2309" i="1" a="1"/>
  <c r="U2309" i="1" s="1"/>
  <c r="V2309" i="1" s="1"/>
  <c r="U2896" i="1" a="1"/>
  <c r="U2896" i="1" s="1"/>
  <c r="V2896" i="1" s="1"/>
  <c r="U2984" i="1" a="1"/>
  <c r="U2984" i="1" s="1"/>
  <c r="V2984" i="1" s="1"/>
  <c r="U2846" i="1" a="1"/>
  <c r="U2846" i="1" s="1"/>
  <c r="V2846" i="1" s="1"/>
  <c r="U3752" i="1" a="1"/>
  <c r="U3752" i="1" s="1"/>
  <c r="V3752" i="1" s="1"/>
  <c r="U3817" i="1" a="1"/>
  <c r="U3817" i="1" s="1"/>
  <c r="V3817" i="1" s="1"/>
  <c r="U3554" i="1" a="1"/>
  <c r="U3554" i="1" s="1"/>
  <c r="V3554" i="1" s="1"/>
  <c r="U3326" i="1" a="1"/>
  <c r="U3326" i="1" s="1"/>
  <c r="V3326" i="1" s="1"/>
  <c r="U3824" i="1" a="1"/>
  <c r="U3824" i="1" s="1"/>
  <c r="V3824" i="1" s="1"/>
  <c r="U3174" i="1" a="1"/>
  <c r="U3174" i="1" s="1"/>
  <c r="V3174" i="1" s="1"/>
  <c r="U3847" i="1" a="1"/>
  <c r="U3847" i="1" s="1"/>
  <c r="V3847" i="1" s="1"/>
  <c r="U3815" i="1" a="1"/>
  <c r="U3815" i="1" s="1"/>
  <c r="V3815" i="1" s="1"/>
  <c r="U3774" i="1" a="1"/>
  <c r="U3774" i="1" s="1"/>
  <c r="V3774" i="1" s="1"/>
  <c r="U3806" i="1" a="1"/>
  <c r="U3806" i="1" s="1"/>
  <c r="V3806" i="1" s="1"/>
  <c r="U4520" i="1" a="1"/>
  <c r="U4520" i="1" s="1"/>
  <c r="V4520" i="1" s="1"/>
  <c r="U4036" i="1" a="1"/>
  <c r="U4036" i="1" s="1"/>
  <c r="V4036" i="1" s="1"/>
  <c r="U4758" i="1" a="1"/>
  <c r="U4758" i="1" s="1"/>
  <c r="V4758" i="1" s="1"/>
  <c r="U4569" i="1" a="1"/>
  <c r="U4569" i="1" s="1"/>
  <c r="V4569" i="1" s="1"/>
  <c r="U5239" i="1" a="1"/>
  <c r="U5239" i="1" s="1"/>
  <c r="V5239" i="1" s="1"/>
  <c r="U5612" i="1" a="1"/>
  <c r="U5612" i="1" s="1"/>
  <c r="V5612" i="1" s="1"/>
  <c r="U4892" i="1" a="1"/>
  <c r="U4892" i="1" s="1"/>
  <c r="V4892" i="1" s="1"/>
  <c r="U5111" i="1" a="1"/>
  <c r="U5111" i="1" s="1"/>
  <c r="V5111" i="1" s="1"/>
  <c r="U4886" i="1" a="1"/>
  <c r="U4886" i="1" s="1"/>
  <c r="V4886" i="1" s="1"/>
  <c r="U5759" i="1" a="1"/>
  <c r="U5759" i="1" s="1"/>
  <c r="V5759" i="1" s="1"/>
  <c r="U5321" i="1" a="1"/>
  <c r="U5321" i="1" s="1"/>
  <c r="V5321" i="1" s="1"/>
  <c r="U5490" i="1" a="1"/>
  <c r="U5490" i="1" s="1"/>
  <c r="V5490" i="1" s="1"/>
  <c r="U5634" i="1" a="1"/>
  <c r="U5634" i="1" s="1"/>
  <c r="V5634" i="1" s="1"/>
  <c r="U4976" i="1" a="1"/>
  <c r="U4976" i="1" s="1"/>
  <c r="V4976" i="1" s="1"/>
  <c r="U6297" i="1" a="1"/>
  <c r="U6297" i="1" s="1"/>
  <c r="V6297" i="1" s="1"/>
  <c r="U6036" i="1" a="1"/>
  <c r="U6036" i="1" s="1"/>
  <c r="V6036" i="1" s="1"/>
  <c r="U5496" i="1" a="1"/>
  <c r="U5496" i="1" s="1"/>
  <c r="V5496" i="1" s="1"/>
  <c r="U6380" i="1" a="1"/>
  <c r="U6380" i="1" s="1"/>
  <c r="V6380" i="1" s="1"/>
  <c r="U6049" i="1" a="1"/>
  <c r="U6049" i="1" s="1"/>
  <c r="V6049" i="1" s="1"/>
  <c r="U6181" i="1" a="1"/>
  <c r="U6181" i="1" s="1"/>
  <c r="V6181" i="1" s="1"/>
  <c r="U5839" i="1" a="1"/>
  <c r="U5839" i="1" s="1"/>
  <c r="V5839" i="1" s="1"/>
  <c r="U6850" i="1" a="1"/>
  <c r="U6850" i="1" s="1"/>
  <c r="V6850" i="1" s="1"/>
  <c r="U7395" i="1" a="1"/>
  <c r="U7395" i="1" s="1"/>
  <c r="V7395" i="1" s="1"/>
  <c r="U7539" i="1" a="1"/>
  <c r="U7539" i="1" s="1"/>
  <c r="V7539" i="1" s="1"/>
  <c r="U7638" i="1" a="1"/>
  <c r="U7638" i="1" s="1"/>
  <c r="V7638" i="1" s="1"/>
  <c r="U6736" i="1" a="1"/>
  <c r="U6736" i="1" s="1"/>
  <c r="V6736" i="1" s="1"/>
  <c r="U7156" i="1" a="1"/>
  <c r="U7156" i="1" s="1"/>
  <c r="V7156" i="1" s="1"/>
  <c r="U7309" i="1" a="1"/>
  <c r="U7309" i="1" s="1"/>
  <c r="V7309" i="1" s="1"/>
  <c r="U7353" i="1" a="1"/>
  <c r="U7353" i="1" s="1"/>
  <c r="V7353" i="1" s="1"/>
  <c r="U7641" i="1" a="1"/>
  <c r="U7641" i="1" s="1"/>
  <c r="V7641" i="1" s="1"/>
  <c r="U8287" i="1" a="1"/>
  <c r="U8287" i="1" s="1"/>
  <c r="V8287" i="1" s="1"/>
  <c r="U7642" i="1" a="1"/>
  <c r="U7642" i="1" s="1"/>
  <c r="V7642" i="1" s="1"/>
  <c r="U7909" i="1" a="1"/>
  <c r="U7909" i="1" s="1"/>
  <c r="V7909" i="1" s="1"/>
  <c r="U7346" i="1" a="1"/>
  <c r="U7346" i="1" s="1"/>
  <c r="V7346" i="1" s="1"/>
  <c r="U6617" i="1" a="1"/>
  <c r="U6617" i="1" s="1"/>
  <c r="V6617" i="1" s="1"/>
  <c r="U7480" i="1" a="1"/>
  <c r="U7480" i="1" s="1"/>
  <c r="V7480" i="1" s="1"/>
  <c r="U8794" i="1" a="1"/>
  <c r="U8794" i="1" s="1"/>
  <c r="V8794" i="1" s="1"/>
  <c r="U8897" i="1" a="1"/>
  <c r="U8897" i="1" s="1"/>
  <c r="V8897" i="1" s="1"/>
  <c r="U9738" i="1" a="1"/>
  <c r="U9738" i="1" s="1"/>
  <c r="V9738" i="1" s="1"/>
  <c r="U8653" i="1" a="1"/>
  <c r="U8653" i="1" s="1"/>
  <c r="V8653" i="1" s="1"/>
  <c r="U9792" i="1" a="1"/>
  <c r="U9792" i="1" s="1"/>
  <c r="V9792" i="1" s="1"/>
  <c r="U8351" i="1" a="1"/>
  <c r="U8351" i="1" s="1"/>
  <c r="V8351" i="1" s="1"/>
  <c r="U9468" i="1" a="1"/>
  <c r="U9468" i="1" s="1"/>
  <c r="V9468" i="1" s="1"/>
  <c r="U8242" i="1" a="1"/>
  <c r="U8242" i="1" s="1"/>
  <c r="V8242" i="1" s="1"/>
  <c r="U9386" i="1" a="1"/>
  <c r="U9386" i="1" s="1"/>
  <c r="V9386" i="1" s="1"/>
  <c r="U9571" i="1" a="1"/>
  <c r="U9571" i="1" s="1"/>
  <c r="V9571" i="1" s="1"/>
  <c r="U308" i="1" a="1"/>
  <c r="U308" i="1" s="1"/>
  <c r="V308" i="1" s="1"/>
  <c r="U511" i="1" a="1"/>
  <c r="U511" i="1" s="1"/>
  <c r="V511" i="1" s="1"/>
  <c r="U357" i="1" a="1"/>
  <c r="U357" i="1" s="1"/>
  <c r="V357" i="1" s="1"/>
  <c r="U552" i="1" a="1"/>
  <c r="U552" i="1" s="1"/>
  <c r="V552" i="1" s="1"/>
  <c r="U621" i="1" a="1"/>
  <c r="U621" i="1" s="1"/>
  <c r="V621" i="1" s="1"/>
  <c r="U34" i="1" a="1"/>
  <c r="U34" i="1" s="1"/>
  <c r="V34" i="1" s="1"/>
  <c r="U543" i="1" a="1"/>
  <c r="U543" i="1" s="1"/>
  <c r="V543" i="1" s="1"/>
  <c r="U191" i="1" a="1"/>
  <c r="U191" i="1" s="1"/>
  <c r="V191" i="1" s="1"/>
  <c r="U227" i="1" a="1"/>
  <c r="U227" i="1" s="1"/>
  <c r="V227" i="1" s="1"/>
  <c r="U347" i="1" a="1"/>
  <c r="U347" i="1" s="1"/>
  <c r="V347" i="1" s="1"/>
  <c r="U359" i="1" a="1"/>
  <c r="U359" i="1" s="1"/>
  <c r="V359" i="1" s="1"/>
  <c r="U395" i="1" a="1"/>
  <c r="U395" i="1" s="1"/>
  <c r="V395" i="1" s="1"/>
  <c r="U613" i="1" a="1"/>
  <c r="U613" i="1" s="1"/>
  <c r="V613" i="1" s="1"/>
  <c r="U204" i="1" a="1"/>
  <c r="U204" i="1" s="1"/>
  <c r="V204" i="1" s="1"/>
  <c r="U312" i="1" a="1"/>
  <c r="U312" i="1" s="1"/>
  <c r="V312" i="1" s="1"/>
  <c r="U336" i="1" a="1"/>
  <c r="U336" i="1" s="1"/>
  <c r="V336" i="1" s="1"/>
  <c r="U372" i="1" a="1"/>
  <c r="U372" i="1" s="1"/>
  <c r="V372" i="1" s="1"/>
  <c r="U624" i="1" a="1"/>
  <c r="U624" i="1" s="1"/>
  <c r="V624" i="1" s="1"/>
  <c r="U661" i="1" a="1"/>
  <c r="U661" i="1" s="1"/>
  <c r="V661" i="1" s="1"/>
  <c r="U715" i="1" a="1"/>
  <c r="U715" i="1" s="1"/>
  <c r="V715" i="1" s="1"/>
  <c r="U38" i="1" a="1"/>
  <c r="U38" i="1" s="1"/>
  <c r="V38" i="1" s="1"/>
  <c r="U266" i="1" a="1"/>
  <c r="U266" i="1" s="1"/>
  <c r="V266" i="1" s="1"/>
  <c r="U338" i="1" a="1"/>
  <c r="U338" i="1" s="1"/>
  <c r="V338" i="1" s="1"/>
  <c r="U787" i="1" a="1"/>
  <c r="U787" i="1" s="1"/>
  <c r="V787" i="1" s="1"/>
  <c r="U339" i="1" a="1"/>
  <c r="U339" i="1" s="1"/>
  <c r="V339" i="1" s="1"/>
  <c r="U578" i="1" a="1"/>
  <c r="U578" i="1" s="1"/>
  <c r="V578" i="1" s="1"/>
  <c r="U76" i="1" a="1"/>
  <c r="U76" i="1" s="1"/>
  <c r="V76" i="1" s="1"/>
  <c r="U66" i="1" a="1"/>
  <c r="U66" i="1" s="1"/>
  <c r="V66" i="1" s="1"/>
  <c r="U126" i="1" a="1"/>
  <c r="U126" i="1" s="1"/>
  <c r="V126" i="1" s="1"/>
  <c r="U875" i="1" a="1"/>
  <c r="U875" i="1" s="1"/>
  <c r="V875" i="1" s="1"/>
  <c r="U885" i="1" a="1"/>
  <c r="U885" i="1" s="1"/>
  <c r="V885" i="1" s="1"/>
  <c r="U706" i="1" a="1"/>
  <c r="U706" i="1" s="1"/>
  <c r="V706" i="1" s="1"/>
  <c r="U930" i="1" a="1"/>
  <c r="U930" i="1" s="1"/>
  <c r="V930" i="1" s="1"/>
  <c r="U1268" i="1" a="1"/>
  <c r="U1268" i="1" s="1"/>
  <c r="V1268" i="1" s="1"/>
  <c r="U1419" i="1" a="1"/>
  <c r="U1419" i="1" s="1"/>
  <c r="V1419" i="1" s="1"/>
  <c r="U686" i="1" a="1"/>
  <c r="U686" i="1" s="1"/>
  <c r="V686" i="1" s="1"/>
  <c r="U978" i="1" a="1"/>
  <c r="U978" i="1" s="1"/>
  <c r="V978" i="1" s="1"/>
  <c r="U1169" i="1" a="1"/>
  <c r="U1169" i="1" s="1"/>
  <c r="V1169" i="1" s="1"/>
  <c r="U1219" i="1" a="1"/>
  <c r="U1219" i="1" s="1"/>
  <c r="V1219" i="1" s="1"/>
  <c r="U1230" i="1" a="1"/>
  <c r="U1230" i="1" s="1"/>
  <c r="V1230" i="1" s="1"/>
  <c r="U1402" i="1" a="1"/>
  <c r="U1402" i="1" s="1"/>
  <c r="V1402" i="1" s="1"/>
  <c r="U764" i="1" a="1"/>
  <c r="U764" i="1" s="1"/>
  <c r="V764" i="1" s="1"/>
  <c r="U1170" i="1" a="1"/>
  <c r="U1170" i="1" s="1"/>
  <c r="V1170" i="1" s="1"/>
  <c r="U1220" i="1" a="1"/>
  <c r="U1220" i="1" s="1"/>
  <c r="V1220" i="1" s="1"/>
  <c r="U1463" i="1" a="1"/>
  <c r="U1463" i="1" s="1"/>
  <c r="V1463" i="1" s="1"/>
  <c r="U905" i="1" a="1"/>
  <c r="U905" i="1" s="1"/>
  <c r="V905" i="1" s="1"/>
  <c r="U1040" i="1" a="1"/>
  <c r="U1040" i="1" s="1"/>
  <c r="V1040" i="1" s="1"/>
  <c r="U981" i="1" a="1"/>
  <c r="U981" i="1" s="1"/>
  <c r="V981" i="1" s="1"/>
  <c r="U1041" i="1" a="1"/>
  <c r="U1041" i="1" s="1"/>
  <c r="V1041" i="1" s="1"/>
  <c r="U1061" i="1" a="1"/>
  <c r="U1061" i="1" s="1"/>
  <c r="V1061" i="1" s="1"/>
  <c r="U1072" i="1" a="1"/>
  <c r="U1072" i="1" s="1"/>
  <c r="V1072" i="1" s="1"/>
  <c r="U1180" i="1" a="1"/>
  <c r="U1180" i="1" s="1"/>
  <c r="V1180" i="1" s="1"/>
  <c r="U1454" i="1" a="1"/>
  <c r="U1454" i="1" s="1"/>
  <c r="V1454" i="1" s="1"/>
  <c r="U879" i="1" a="1"/>
  <c r="U879" i="1" s="1"/>
  <c r="V879" i="1" s="1"/>
  <c r="U893" i="1" a="1"/>
  <c r="U893" i="1" s="1"/>
  <c r="V893" i="1" s="1"/>
  <c r="U1062" i="1" a="1"/>
  <c r="U1062" i="1" s="1"/>
  <c r="V1062" i="1" s="1"/>
  <c r="U824" i="1" a="1"/>
  <c r="U824" i="1" s="1"/>
  <c r="V824" i="1" s="1"/>
  <c r="U1213" i="1" a="1"/>
  <c r="U1213" i="1" s="1"/>
  <c r="V1213" i="1" s="1"/>
  <c r="U1294" i="1" a="1"/>
  <c r="U1294" i="1" s="1"/>
  <c r="V1294" i="1" s="1"/>
  <c r="U896" i="1" a="1"/>
  <c r="U896" i="1" s="1"/>
  <c r="V896" i="1" s="1"/>
  <c r="U1445" i="1" a="1"/>
  <c r="U1445" i="1" s="1"/>
  <c r="V1445" i="1" s="1"/>
  <c r="U826" i="1" a="1"/>
  <c r="U826" i="1" s="1"/>
  <c r="V826" i="1" s="1"/>
  <c r="U1075" i="1" a="1"/>
  <c r="U1075" i="1" s="1"/>
  <c r="V1075" i="1" s="1"/>
  <c r="U884" i="1" a="1"/>
  <c r="U884" i="1" s="1"/>
  <c r="V884" i="1" s="1"/>
  <c r="U1216" i="1" a="1"/>
  <c r="U1216" i="1" s="1"/>
  <c r="V1216" i="1" s="1"/>
  <c r="U1326" i="1" a="1"/>
  <c r="U1326" i="1" s="1"/>
  <c r="V1326" i="1" s="1"/>
  <c r="U914" i="1" a="1"/>
  <c r="U914" i="1" s="1"/>
  <c r="V914" i="1" s="1"/>
  <c r="U940" i="1" a="1"/>
  <c r="U940" i="1" s="1"/>
  <c r="V940" i="1" s="1"/>
  <c r="U997" i="1" a="1"/>
  <c r="U997" i="1" s="1"/>
  <c r="V997" i="1" s="1"/>
  <c r="U1248" i="1" a="1"/>
  <c r="U1248" i="1" s="1"/>
  <c r="V1248" i="1" s="1"/>
  <c r="U705" i="1" a="1"/>
  <c r="U705" i="1" s="1"/>
  <c r="V705" i="1" s="1"/>
  <c r="U874" i="1" a="1"/>
  <c r="U874" i="1" s="1"/>
  <c r="V874" i="1" s="1"/>
  <c r="U1078" i="1" a="1"/>
  <c r="U1078" i="1" s="1"/>
  <c r="V1078" i="1" s="1"/>
  <c r="U1481" i="1" a="1"/>
  <c r="U1481" i="1" s="1"/>
  <c r="V1481" i="1" s="1"/>
  <c r="U1512" i="1" a="1"/>
  <c r="U1512" i="1" s="1"/>
  <c r="V1512" i="1" s="1"/>
  <c r="U1956" i="1" a="1"/>
  <c r="U1956" i="1" s="1"/>
  <c r="V1956" i="1" s="1"/>
  <c r="U2056" i="1" a="1"/>
  <c r="U2056" i="1" s="1"/>
  <c r="V2056" i="1" s="1"/>
  <c r="U2096" i="1" a="1"/>
  <c r="U2096" i="1" s="1"/>
  <c r="V2096" i="1" s="1"/>
  <c r="U2185" i="1" a="1"/>
  <c r="U2185" i="1" s="1"/>
  <c r="V2185" i="1" s="1"/>
  <c r="U1726" i="1" a="1"/>
  <c r="U1726" i="1" s="1"/>
  <c r="V1726" i="1" s="1"/>
  <c r="U2036" i="1" a="1"/>
  <c r="U2036" i="1" s="1"/>
  <c r="V2036" i="1" s="1"/>
  <c r="U2216" i="1" a="1"/>
  <c r="U2216" i="1" s="1"/>
  <c r="V2216" i="1" s="1"/>
  <c r="U1706" i="1" a="1"/>
  <c r="U1706" i="1" s="1"/>
  <c r="V1706" i="1" s="1"/>
  <c r="U1803" i="1" a="1"/>
  <c r="U1803" i="1" s="1"/>
  <c r="V1803" i="1" s="1"/>
  <c r="U2159" i="1" a="1"/>
  <c r="U2159" i="1" s="1"/>
  <c r="V2159" i="1" s="1"/>
  <c r="U2028" i="1" a="1"/>
  <c r="U2028" i="1" s="1"/>
  <c r="V2028" i="1" s="1"/>
  <c r="U2139" i="1" a="1"/>
  <c r="U2139" i="1" s="1"/>
  <c r="V2139" i="1" s="1"/>
  <c r="U1997" i="1" a="1"/>
  <c r="U1997" i="1" s="1"/>
  <c r="V1997" i="1" s="1"/>
  <c r="U2331" i="1" a="1"/>
  <c r="U2331" i="1" s="1"/>
  <c r="V2331" i="1" s="1"/>
  <c r="U1668" i="1" a="1"/>
  <c r="U1668" i="1" s="1"/>
  <c r="V1668" i="1" s="1"/>
  <c r="U1779" i="1" a="1"/>
  <c r="U1779" i="1" s="1"/>
  <c r="V1779" i="1" s="1"/>
  <c r="U1788" i="1" a="1"/>
  <c r="U1788" i="1" s="1"/>
  <c r="V1788" i="1" s="1"/>
  <c r="U2152" i="1" a="1"/>
  <c r="U2152" i="1" s="1"/>
  <c r="V2152" i="1" s="1"/>
  <c r="U1721" i="1" a="1"/>
  <c r="U1721" i="1" s="1"/>
  <c r="V1721" i="1" s="1"/>
  <c r="U1711" i="1" a="1"/>
  <c r="U1711" i="1" s="1"/>
  <c r="V1711" i="1" s="1"/>
  <c r="U1925" i="1" a="1"/>
  <c r="U1925" i="1" s="1"/>
  <c r="V1925" i="1" s="1"/>
  <c r="U1546" i="1" a="1"/>
  <c r="U1546" i="1" s="1"/>
  <c r="V1546" i="1" s="1"/>
  <c r="U1588" i="1" a="1"/>
  <c r="U1588" i="1" s="1"/>
  <c r="V1588" i="1" s="1"/>
  <c r="U1691" i="1" a="1"/>
  <c r="U1691" i="1" s="1"/>
  <c r="V1691" i="1" s="1"/>
  <c r="U1701" i="1" a="1"/>
  <c r="U1701" i="1" s="1"/>
  <c r="V1701" i="1" s="1"/>
  <c r="U1808" i="1" a="1"/>
  <c r="U1808" i="1" s="1"/>
  <c r="V1808" i="1" s="1"/>
  <c r="U1635" i="1" a="1"/>
  <c r="U1635" i="1" s="1"/>
  <c r="V1635" i="1" s="1"/>
  <c r="U1645" i="1" a="1"/>
  <c r="U1645" i="1" s="1"/>
  <c r="V1645" i="1" s="1"/>
  <c r="U1654" i="1" a="1"/>
  <c r="U1654" i="1" s="1"/>
  <c r="V1654" i="1" s="1"/>
  <c r="U1692" i="1" a="1"/>
  <c r="U1692" i="1" s="1"/>
  <c r="V1692" i="1" s="1"/>
  <c r="U2034" i="1" a="1"/>
  <c r="U2034" i="1" s="1"/>
  <c r="V2034" i="1" s="1"/>
  <c r="U2055" i="1" a="1"/>
  <c r="U2055" i="1" s="1"/>
  <c r="V2055" i="1" s="1"/>
  <c r="U2076" i="1" a="1"/>
  <c r="U2076" i="1" s="1"/>
  <c r="V2076" i="1" s="1"/>
  <c r="U2145" i="1" a="1"/>
  <c r="U2145" i="1" s="1"/>
  <c r="V2145" i="1" s="1"/>
  <c r="U2275" i="1" a="1"/>
  <c r="U2275" i="1" s="1"/>
  <c r="V2275" i="1" s="1"/>
  <c r="U2382" i="1" a="1"/>
  <c r="U2382" i="1" s="1"/>
  <c r="V2382" i="1" s="1"/>
  <c r="U3009" i="1" a="1"/>
  <c r="U3009" i="1" s="1"/>
  <c r="V3009" i="1" s="1"/>
  <c r="U3030" i="1" a="1"/>
  <c r="U3030" i="1" s="1"/>
  <c r="V3030" i="1" s="1"/>
  <c r="U3096" i="1" a="1"/>
  <c r="U3096" i="1" s="1"/>
  <c r="V3096" i="1" s="1"/>
  <c r="U3187" i="1" a="1"/>
  <c r="U3187" i="1" s="1"/>
  <c r="V3187" i="1" s="1"/>
  <c r="U2696" i="1" a="1"/>
  <c r="U2696" i="1" s="1"/>
  <c r="V2696" i="1" s="1"/>
  <c r="U3105" i="1" a="1"/>
  <c r="U3105" i="1" s="1"/>
  <c r="V3105" i="1" s="1"/>
  <c r="U2458" i="1" a="1"/>
  <c r="U2458" i="1" s="1"/>
  <c r="V2458" i="1" s="1"/>
  <c r="U2468" i="1" a="1"/>
  <c r="U2468" i="1" s="1"/>
  <c r="V2468" i="1" s="1"/>
  <c r="U2644" i="1" a="1"/>
  <c r="U2644" i="1" s="1"/>
  <c r="V2644" i="1" s="1"/>
  <c r="U2769" i="1" a="1"/>
  <c r="U2769" i="1" s="1"/>
  <c r="V2769" i="1" s="1"/>
  <c r="U2469" i="1" a="1"/>
  <c r="U2469" i="1" s="1"/>
  <c r="V2469" i="1" s="1"/>
  <c r="U2635" i="1" a="1"/>
  <c r="U2635" i="1" s="1"/>
  <c r="V2635" i="1" s="1"/>
  <c r="U2770" i="1" a="1"/>
  <c r="U2770" i="1" s="1"/>
  <c r="V2770" i="1" s="1"/>
  <c r="U2821" i="1" a="1"/>
  <c r="U2821" i="1" s="1"/>
  <c r="V2821" i="1" s="1"/>
  <c r="U3089" i="1" a="1"/>
  <c r="U3089" i="1" s="1"/>
  <c r="V3089" i="1" s="1"/>
  <c r="U3109" i="1" a="1"/>
  <c r="U3109" i="1" s="1"/>
  <c r="V3109" i="1" s="1"/>
  <c r="U3139" i="1" a="1"/>
  <c r="U3139" i="1" s="1"/>
  <c r="V3139" i="1" s="1"/>
  <c r="U2368" i="1" a="1"/>
  <c r="U2368" i="1" s="1"/>
  <c r="V2368" i="1" s="1"/>
  <c r="U2733" i="1" a="1"/>
  <c r="U2733" i="1" s="1"/>
  <c r="V2733" i="1" s="1"/>
  <c r="U2886" i="1" a="1"/>
  <c r="U2886" i="1" s="1"/>
  <c r="V2886" i="1" s="1"/>
  <c r="U2963" i="1" a="1"/>
  <c r="U2963" i="1" s="1"/>
  <c r="V2963" i="1" s="1"/>
  <c r="U2430" i="1" a="1"/>
  <c r="U2430" i="1" s="1"/>
  <c r="V2430" i="1" s="1"/>
  <c r="U2919" i="1" a="1"/>
  <c r="U2919" i="1" s="1"/>
  <c r="V2919" i="1" s="1"/>
  <c r="U3007" i="1" a="1"/>
  <c r="U3007" i="1" s="1"/>
  <c r="V3007" i="1" s="1"/>
  <c r="U3309" i="1" a="1"/>
  <c r="U3309" i="1" s="1"/>
  <c r="V3309" i="1" s="1"/>
  <c r="U3613" i="1" a="1"/>
  <c r="U3613" i="1" s="1"/>
  <c r="V3613" i="1" s="1"/>
  <c r="U3828" i="1" a="1"/>
  <c r="U3828" i="1" s="1"/>
  <c r="V3828" i="1" s="1"/>
  <c r="U3957" i="1" a="1"/>
  <c r="U3957" i="1" s="1"/>
  <c r="V3957" i="1" s="1"/>
  <c r="U3321" i="1" a="1"/>
  <c r="U3321" i="1" s="1"/>
  <c r="V3321" i="1" s="1"/>
  <c r="U3743" i="1" a="1"/>
  <c r="U3743" i="1" s="1"/>
  <c r="V3743" i="1" s="1"/>
  <c r="U3797" i="1" a="1"/>
  <c r="U3797" i="1" s="1"/>
  <c r="V3797" i="1" s="1"/>
  <c r="U3947" i="1" a="1"/>
  <c r="U3947" i="1" s="1"/>
  <c r="V3947" i="1" s="1"/>
  <c r="U3290" i="1" a="1"/>
  <c r="U3290" i="1" s="1"/>
  <c r="V3290" i="1" s="1"/>
  <c r="U3567" i="1" a="1"/>
  <c r="U3567" i="1" s="1"/>
  <c r="V3567" i="1" s="1"/>
  <c r="U3687" i="1" a="1"/>
  <c r="U3687" i="1" s="1"/>
  <c r="V3687" i="1" s="1"/>
  <c r="U3979" i="1" a="1"/>
  <c r="U3979" i="1" s="1"/>
  <c r="V3979" i="1" s="1"/>
  <c r="U3568" i="1" a="1"/>
  <c r="U3568" i="1" s="1"/>
  <c r="V3568" i="1" s="1"/>
  <c r="U3352" i="1" a="1"/>
  <c r="U3352" i="1" s="1"/>
  <c r="V3352" i="1" s="1"/>
  <c r="U3361" i="1" a="1"/>
  <c r="U3361" i="1" s="1"/>
  <c r="V3361" i="1" s="1"/>
  <c r="U3369" i="1" a="1"/>
  <c r="U3369" i="1" s="1"/>
  <c r="V3369" i="1" s="1"/>
  <c r="U3689" i="1" a="1"/>
  <c r="U3689" i="1" s="1"/>
  <c r="V3689" i="1" s="1"/>
  <c r="U3831" i="1" a="1"/>
  <c r="U3831" i="1" s="1"/>
  <c r="V3831" i="1" s="1"/>
  <c r="U3981" i="1" a="1"/>
  <c r="U3981" i="1" s="1"/>
  <c r="V3981" i="1" s="1"/>
  <c r="U3223" i="1" a="1"/>
  <c r="U3223" i="1" s="1"/>
  <c r="V3223" i="1" s="1"/>
  <c r="U3362" i="1" a="1"/>
  <c r="U3362" i="1" s="1"/>
  <c r="V3362" i="1" s="1"/>
  <c r="U3690" i="1" a="1"/>
  <c r="U3690" i="1" s="1"/>
  <c r="V3690" i="1" s="1"/>
  <c r="U3243" i="1" a="1"/>
  <c r="U3243" i="1" s="1"/>
  <c r="V3243" i="1" s="1"/>
  <c r="U3559" i="1" a="1"/>
  <c r="U3559" i="1" s="1"/>
  <c r="V3559" i="1" s="1"/>
  <c r="U3679" i="1" a="1"/>
  <c r="U3679" i="1" s="1"/>
  <c r="V3679" i="1" s="1"/>
  <c r="U3791" i="1" a="1"/>
  <c r="U3791" i="1" s="1"/>
  <c r="V3791" i="1" s="1"/>
  <c r="U3315" i="1" a="1"/>
  <c r="U3315" i="1" s="1"/>
  <c r="V3315" i="1" s="1"/>
  <c r="U3464" i="1" a="1"/>
  <c r="U3464" i="1" s="1"/>
  <c r="V3464" i="1" s="1"/>
  <c r="U3867" i="1" a="1"/>
  <c r="U3867" i="1" s="1"/>
  <c r="V3867" i="1" s="1"/>
  <c r="U3305" i="1" a="1"/>
  <c r="U3305" i="1" s="1"/>
  <c r="V3305" i="1" s="1"/>
  <c r="U3316" i="1" a="1"/>
  <c r="U3316" i="1" s="1"/>
  <c r="V3316" i="1" s="1"/>
  <c r="U3465" i="1" a="1"/>
  <c r="U3465" i="1" s="1"/>
  <c r="V3465" i="1" s="1"/>
  <c r="U3825" i="1" a="1"/>
  <c r="U3825" i="1" s="1"/>
  <c r="V3825" i="1" s="1"/>
  <c r="U3868" i="1" a="1"/>
  <c r="U3868" i="1" s="1"/>
  <c r="V3868" i="1" s="1"/>
  <c r="U3911" i="1" a="1"/>
  <c r="U3911" i="1" s="1"/>
  <c r="V3911" i="1" s="1"/>
  <c r="U3622" i="1" a="1"/>
  <c r="U3622" i="1" s="1"/>
  <c r="V3622" i="1" s="1"/>
  <c r="U3739" i="1" a="1"/>
  <c r="U3739" i="1" s="1"/>
  <c r="V3739" i="1" s="1"/>
  <c r="U3749" i="1" a="1"/>
  <c r="U3749" i="1" s="1"/>
  <c r="V3749" i="1" s="1"/>
  <c r="U3491" i="1" a="1"/>
  <c r="U3491" i="1" s="1"/>
  <c r="V3491" i="1" s="1"/>
  <c r="U3599" i="1" a="1"/>
  <c r="U3599" i="1" s="1"/>
  <c r="V3599" i="1" s="1"/>
  <c r="U3647" i="1" a="1"/>
  <c r="U3647" i="1" s="1"/>
  <c r="V3647" i="1" s="1"/>
  <c r="U3413" i="1" a="1"/>
  <c r="U3413" i="1" s="1"/>
  <c r="V3413" i="1" s="1"/>
  <c r="U3838" i="1" a="1"/>
  <c r="U3838" i="1" s="1"/>
  <c r="V3838" i="1" s="1"/>
  <c r="U4097" i="1" a="1"/>
  <c r="U4097" i="1" s="1"/>
  <c r="V4097" i="1" s="1"/>
  <c r="U4285" i="1" a="1"/>
  <c r="U4285" i="1" s="1"/>
  <c r="V4285" i="1" s="1"/>
  <c r="U4694" i="1" a="1"/>
  <c r="U4694" i="1" s="1"/>
  <c r="V4694" i="1" s="1"/>
  <c r="U4742" i="1" a="1"/>
  <c r="U4742" i="1" s="1"/>
  <c r="V4742" i="1" s="1"/>
  <c r="U4212" i="1" a="1"/>
  <c r="U4212" i="1" s="1"/>
  <c r="V4212" i="1" s="1"/>
  <c r="U4329" i="1" a="1"/>
  <c r="U4329" i="1" s="1"/>
  <c r="V4329" i="1" s="1"/>
  <c r="U4163" i="1" a="1"/>
  <c r="U4163" i="1" s="1"/>
  <c r="V4163" i="1" s="1"/>
  <c r="U4204" i="1" a="1"/>
  <c r="U4204" i="1" s="1"/>
  <c r="V4204" i="1" s="1"/>
  <c r="U4425" i="1" a="1"/>
  <c r="U4425" i="1" s="1"/>
  <c r="V4425" i="1" s="1"/>
  <c r="U4766" i="1" a="1"/>
  <c r="U4766" i="1" s="1"/>
  <c r="V4766" i="1" s="1"/>
  <c r="U4835" i="1" a="1"/>
  <c r="U4835" i="1" s="1"/>
  <c r="V4835" i="1" s="1"/>
  <c r="U4269" i="1" a="1"/>
  <c r="U4269" i="1" s="1"/>
  <c r="V4269" i="1" s="1"/>
  <c r="U4503" i="1" a="1"/>
  <c r="U4503" i="1" s="1"/>
  <c r="V4503" i="1" s="1"/>
  <c r="U4717" i="1" a="1"/>
  <c r="U4717" i="1" s="1"/>
  <c r="V4717" i="1" s="1"/>
  <c r="U4040" i="1" a="1"/>
  <c r="U4040" i="1" s="1"/>
  <c r="V4040" i="1" s="1"/>
  <c r="U4254" i="1" a="1"/>
  <c r="U4254" i="1" s="1"/>
  <c r="V4254" i="1" s="1"/>
  <c r="U4614" i="1" a="1"/>
  <c r="U4614" i="1" s="1"/>
  <c r="V4614" i="1" s="1"/>
  <c r="U4691" i="1" a="1"/>
  <c r="U4691" i="1" s="1"/>
  <c r="V4691" i="1" s="1"/>
  <c r="U4420" i="1" a="1"/>
  <c r="U4420" i="1" s="1"/>
  <c r="V4420" i="1" s="1"/>
  <c r="U4741" i="1" a="1"/>
  <c r="U4741" i="1" s="1"/>
  <c r="V4741" i="1" s="1"/>
  <c r="U4762" i="1" a="1"/>
  <c r="U4762" i="1" s="1"/>
  <c r="V4762" i="1" s="1"/>
  <c r="U4169" i="1" a="1"/>
  <c r="U4169" i="1" s="1"/>
  <c r="V4169" i="1" s="1"/>
  <c r="U4327" i="1" a="1"/>
  <c r="U4327" i="1" s="1"/>
  <c r="V4327" i="1" s="1"/>
  <c r="U4401" i="1" a="1"/>
  <c r="U4401" i="1" s="1"/>
  <c r="V4401" i="1" s="1"/>
  <c r="U4982" i="1" a="1"/>
  <c r="U4982" i="1" s="1"/>
  <c r="V4982" i="1" s="1"/>
  <c r="U5335" i="1" a="1"/>
  <c r="U5335" i="1" s="1"/>
  <c r="V5335" i="1" s="1"/>
  <c r="U5599" i="1" a="1"/>
  <c r="U5599" i="1" s="1"/>
  <c r="V5599" i="1" s="1"/>
  <c r="U4825" i="1" a="1"/>
  <c r="U4825" i="1" s="1"/>
  <c r="V4825" i="1" s="1"/>
  <c r="U4911" i="1" a="1"/>
  <c r="U4911" i="1" s="1"/>
  <c r="V4911" i="1" s="1"/>
  <c r="U4983" i="1" a="1"/>
  <c r="U4983" i="1" s="1"/>
  <c r="V4983" i="1" s="1"/>
  <c r="U5014" i="1" a="1"/>
  <c r="U5014" i="1" s="1"/>
  <c r="V5014" i="1" s="1"/>
  <c r="U5408" i="1" a="1"/>
  <c r="U5408" i="1" s="1"/>
  <c r="V5408" i="1" s="1"/>
  <c r="U5741" i="1" a="1"/>
  <c r="U5741" i="1" s="1"/>
  <c r="V5741" i="1" s="1"/>
  <c r="U4851" i="1" a="1"/>
  <c r="U4851" i="1" s="1"/>
  <c r="V4851" i="1" s="1"/>
  <c r="U5337" i="1" a="1"/>
  <c r="U5337" i="1" s="1"/>
  <c r="V5337" i="1" s="1"/>
  <c r="U5409" i="1" a="1"/>
  <c r="U5409" i="1" s="1"/>
  <c r="V5409" i="1" s="1"/>
  <c r="U5445" i="1" a="1"/>
  <c r="U5445" i="1" s="1"/>
  <c r="V5445" i="1" s="1"/>
  <c r="U4913" i="1" a="1"/>
  <c r="U4913" i="1" s="1"/>
  <c r="V4913" i="1" s="1"/>
  <c r="U5016" i="1" a="1"/>
  <c r="U5016" i="1" s="1"/>
  <c r="V5016" i="1" s="1"/>
  <c r="U5064" i="1" a="1"/>
  <c r="U5064" i="1" s="1"/>
  <c r="V5064" i="1" s="1"/>
  <c r="U5158" i="1" a="1"/>
  <c r="U5158" i="1" s="1"/>
  <c r="V5158" i="1" s="1"/>
  <c r="U5578" i="1" a="1"/>
  <c r="U5578" i="1" s="1"/>
  <c r="V5578" i="1" s="1"/>
  <c r="U5602" i="1" a="1"/>
  <c r="U5602" i="1" s="1"/>
  <c r="V5602" i="1" s="1"/>
  <c r="U4843" i="1" a="1"/>
  <c r="U4843" i="1" s="1"/>
  <c r="V4843" i="1" s="1"/>
  <c r="U5183" i="1" a="1"/>
  <c r="U5183" i="1" s="1"/>
  <c r="V5183" i="1" s="1"/>
  <c r="U5231" i="1" a="1"/>
  <c r="U5231" i="1" s="1"/>
  <c r="V5231" i="1" s="1"/>
  <c r="U5399" i="1" a="1"/>
  <c r="U5399" i="1" s="1"/>
  <c r="V5399" i="1" s="1"/>
  <c r="U5639" i="1" a="1"/>
  <c r="U5639" i="1" s="1"/>
  <c r="V5639" i="1" s="1"/>
  <c r="U5046" i="1" a="1"/>
  <c r="U5046" i="1" s="1"/>
  <c r="V5046" i="1" s="1"/>
  <c r="U5125" i="1" a="1"/>
  <c r="U5125" i="1" s="1"/>
  <c r="V5125" i="1" s="1"/>
  <c r="U5149" i="1" a="1"/>
  <c r="U5149" i="1" s="1"/>
  <c r="V5149" i="1" s="1"/>
  <c r="U5449" i="1" a="1"/>
  <c r="U5449" i="1" s="1"/>
  <c r="V5449" i="1" s="1"/>
  <c r="U4866" i="1" a="1"/>
  <c r="U4866" i="1" s="1"/>
  <c r="V4866" i="1" s="1"/>
  <c r="U5438" i="1" a="1"/>
  <c r="U5438" i="1" s="1"/>
  <c r="V5438" i="1" s="1"/>
  <c r="U5712" i="1" a="1"/>
  <c r="U5712" i="1" s="1"/>
  <c r="V5712" i="1" s="1"/>
  <c r="U4868" i="1" a="1"/>
  <c r="U4868" i="1" s="1"/>
  <c r="V4868" i="1" s="1"/>
  <c r="U5140" i="1" a="1"/>
  <c r="U5140" i="1" s="1"/>
  <c r="V5140" i="1" s="1"/>
  <c r="U5188" i="1" a="1"/>
  <c r="U5188" i="1" s="1"/>
  <c r="V5188" i="1" s="1"/>
  <c r="U5404" i="1" a="1"/>
  <c r="U5404" i="1" s="1"/>
  <c r="V5404" i="1" s="1"/>
  <c r="U4847" i="1" a="1"/>
  <c r="U4847" i="1" s="1"/>
  <c r="V4847" i="1" s="1"/>
  <c r="U4869" i="1" a="1"/>
  <c r="U4869" i="1" s="1"/>
  <c r="V4869" i="1" s="1"/>
  <c r="U4908" i="1" a="1"/>
  <c r="U4908" i="1" s="1"/>
  <c r="V4908" i="1" s="1"/>
  <c r="U5001" i="1" a="1"/>
  <c r="U5001" i="1" s="1"/>
  <c r="V5001" i="1" s="1"/>
  <c r="U5501" i="1" a="1"/>
  <c r="U5501" i="1" s="1"/>
  <c r="V5501" i="1" s="1"/>
  <c r="U4765" i="1" a="1"/>
  <c r="U4765" i="1" s="1"/>
  <c r="V4765" i="1" s="1"/>
  <c r="U5094" i="1" a="1"/>
  <c r="U5094" i="1" s="1"/>
  <c r="V5094" i="1" s="1"/>
  <c r="U5598" i="1" a="1"/>
  <c r="U5598" i="1" s="1"/>
  <c r="V5598" i="1" s="1"/>
  <c r="U5610" i="1" a="1"/>
  <c r="U5610" i="1" s="1"/>
  <c r="V5610" i="1" s="1"/>
  <c r="U5670" i="1" a="1"/>
  <c r="U5670" i="1" s="1"/>
  <c r="V5670" i="1" s="1"/>
  <c r="U6060" i="1" a="1"/>
  <c r="U6060" i="1" s="1"/>
  <c r="V6060" i="1" s="1"/>
  <c r="U6327" i="1" a="1"/>
  <c r="U6327" i="1" s="1"/>
  <c r="V6327" i="1" s="1"/>
  <c r="U5874" i="1" a="1"/>
  <c r="U5874" i="1" s="1"/>
  <c r="V5874" i="1" s="1"/>
  <c r="U6274" i="1" a="1"/>
  <c r="U6274" i="1" s="1"/>
  <c r="V6274" i="1" s="1"/>
  <c r="U6550" i="1" a="1"/>
  <c r="U6550" i="1" s="1"/>
  <c r="V6550" i="1" s="1"/>
  <c r="U6341" i="1" a="1"/>
  <c r="U6341" i="1" s="1"/>
  <c r="V6341" i="1" s="1"/>
  <c r="U6540" i="1" a="1"/>
  <c r="U6540" i="1" s="1"/>
  <c r="V6540" i="1" s="1"/>
  <c r="U5018" i="1" a="1"/>
  <c r="U5018" i="1" s="1"/>
  <c r="V5018" i="1" s="1"/>
  <c r="U6432" i="1" a="1"/>
  <c r="U6432" i="1" s="1"/>
  <c r="V6432" i="1" s="1"/>
  <c r="U6509" i="1" a="1"/>
  <c r="U6509" i="1" s="1"/>
  <c r="V6509" i="1" s="1"/>
  <c r="U6103" i="1" a="1"/>
  <c r="U6103" i="1" s="1"/>
  <c r="V6103" i="1" s="1"/>
  <c r="U6176" i="1" a="1"/>
  <c r="U6176" i="1" s="1"/>
  <c r="V6176" i="1" s="1"/>
  <c r="U6243" i="1" a="1"/>
  <c r="U6243" i="1" s="1"/>
  <c r="V6243" i="1" s="1"/>
  <c r="U6531" i="1" a="1"/>
  <c r="U6531" i="1" s="1"/>
  <c r="V6531" i="1" s="1"/>
  <c r="U6599" i="1" a="1"/>
  <c r="U6599" i="1" s="1"/>
  <c r="V6599" i="1" s="1"/>
  <c r="U5822" i="1" a="1"/>
  <c r="U5822" i="1" s="1"/>
  <c r="V5822" i="1" s="1"/>
  <c r="U6300" i="1" a="1"/>
  <c r="U6300" i="1" s="1"/>
  <c r="V6300" i="1" s="1"/>
  <c r="U6532" i="1" a="1"/>
  <c r="U6532" i="1" s="1"/>
  <c r="V6532" i="1" s="1"/>
  <c r="U5823" i="1" a="1"/>
  <c r="U5823" i="1" s="1"/>
  <c r="V5823" i="1" s="1"/>
  <c r="U6455" i="1" a="1"/>
  <c r="U6455" i="1" s="1"/>
  <c r="V6455" i="1" s="1"/>
  <c r="U6568" i="1" a="1"/>
  <c r="U6568" i="1" s="1"/>
  <c r="V6568" i="1" s="1"/>
  <c r="U5484" i="1" a="1"/>
  <c r="U5484" i="1" s="1"/>
  <c r="V5484" i="1" s="1"/>
  <c r="U6358" i="1" a="1"/>
  <c r="U6358" i="1" s="1"/>
  <c r="V6358" i="1" s="1"/>
  <c r="U6601" i="1" a="1"/>
  <c r="U6601" i="1" s="1"/>
  <c r="V6601" i="1" s="1"/>
  <c r="U5882" i="1" a="1"/>
  <c r="U5882" i="1" s="1"/>
  <c r="V5882" i="1" s="1"/>
  <c r="U6402" i="1" a="1"/>
  <c r="U6402" i="1" s="1"/>
  <c r="V6402" i="1" s="1"/>
  <c r="U5895" i="1" a="1"/>
  <c r="U5895" i="1" s="1"/>
  <c r="V5895" i="1" s="1"/>
  <c r="U6193" i="1" a="1"/>
  <c r="U6193" i="1" s="1"/>
  <c r="V6193" i="1" s="1"/>
  <c r="U6349" i="1" a="1"/>
  <c r="U6349" i="1" s="1"/>
  <c r="V6349" i="1" s="1"/>
  <c r="U5232" i="1" a="1"/>
  <c r="U5232" i="1" s="1"/>
  <c r="V5232" i="1" s="1"/>
  <c r="U5782" i="1" a="1"/>
  <c r="U5782" i="1" s="1"/>
  <c r="V5782" i="1" s="1"/>
  <c r="U6701" i="1" a="1"/>
  <c r="U6701" i="1" s="1"/>
  <c r="V6701" i="1" s="1"/>
  <c r="U6753" i="1" a="1"/>
  <c r="U6753" i="1" s="1"/>
  <c r="V6753" i="1" s="1"/>
  <c r="U7183" i="1" a="1"/>
  <c r="U7183" i="1" s="1"/>
  <c r="V7183" i="1" s="1"/>
  <c r="U7338" i="1" a="1"/>
  <c r="U7338" i="1" s="1"/>
  <c r="V7338" i="1" s="1"/>
  <c r="U7426" i="1" a="1"/>
  <c r="U7426" i="1" s="1"/>
  <c r="V7426" i="1" s="1"/>
  <c r="U7527" i="1" a="1"/>
  <c r="U7527" i="1" s="1"/>
  <c r="V7527" i="1" s="1"/>
  <c r="U7671" i="1" a="1"/>
  <c r="U7671" i="1" s="1"/>
  <c r="V7671" i="1" s="1"/>
  <c r="U7715" i="1" a="1"/>
  <c r="U7715" i="1" s="1"/>
  <c r="V7715" i="1" s="1"/>
  <c r="U7802" i="1" a="1"/>
  <c r="U7802" i="1" s="1"/>
  <c r="V7802" i="1" s="1"/>
  <c r="U7979" i="1" a="1"/>
  <c r="U7979" i="1" s="1"/>
  <c r="V7979" i="1" s="1"/>
  <c r="U6702" i="1" a="1"/>
  <c r="U6702" i="1" s="1"/>
  <c r="V6702" i="1" s="1"/>
  <c r="U6950" i="1" a="1"/>
  <c r="U6950" i="1" s="1"/>
  <c r="V6950" i="1" s="1"/>
  <c r="U7108" i="1" a="1"/>
  <c r="U7108" i="1" s="1"/>
  <c r="V7108" i="1" s="1"/>
  <c r="U7184" i="1" a="1"/>
  <c r="U7184" i="1" s="1"/>
  <c r="V7184" i="1" s="1"/>
  <c r="U7528" i="1" a="1"/>
  <c r="U7528" i="1" s="1"/>
  <c r="V7528" i="1" s="1"/>
  <c r="U8072" i="1" a="1"/>
  <c r="U8072" i="1" s="1"/>
  <c r="V8072" i="1" s="1"/>
  <c r="U6644" i="1" a="1"/>
  <c r="U6644" i="1" s="1"/>
  <c r="V6644" i="1" s="1"/>
  <c r="U6774" i="1" a="1"/>
  <c r="U6774" i="1" s="1"/>
  <c r="V6774" i="1" s="1"/>
  <c r="U7046" i="1" a="1"/>
  <c r="U7046" i="1" s="1"/>
  <c r="V7046" i="1" s="1"/>
  <c r="U7101" i="1" a="1"/>
  <c r="U7101" i="1" s="1"/>
  <c r="V7101" i="1" s="1"/>
  <c r="U7241" i="1" a="1"/>
  <c r="U7241" i="1" s="1"/>
  <c r="V7241" i="1" s="1"/>
  <c r="U7727" i="1" a="1"/>
  <c r="U7727" i="1" s="1"/>
  <c r="V7727" i="1" s="1"/>
  <c r="U7981" i="1" a="1"/>
  <c r="U7981" i="1" s="1"/>
  <c r="V7981" i="1" s="1"/>
  <c r="U7013" i="1" a="1"/>
  <c r="U7013" i="1" s="1"/>
  <c r="V7013" i="1" s="1"/>
  <c r="U7091" i="1" a="1"/>
  <c r="U7091" i="1" s="1"/>
  <c r="V7091" i="1" s="1"/>
  <c r="U7749" i="1" a="1"/>
  <c r="U7749" i="1" s="1"/>
  <c r="V7749" i="1" s="1"/>
  <c r="U7927" i="1" a="1"/>
  <c r="U7927" i="1" s="1"/>
  <c r="V7927" i="1" s="1"/>
  <c r="U7960" i="1" a="1"/>
  <c r="U7960" i="1" s="1"/>
  <c r="V7960" i="1" s="1"/>
  <c r="U8085" i="1" a="1"/>
  <c r="U8085" i="1" s="1"/>
  <c r="V8085" i="1" s="1"/>
  <c r="U6350" i="1" a="1"/>
  <c r="U6350" i="1" s="1"/>
  <c r="V6350" i="1" s="1"/>
  <c r="U6815" i="1" a="1"/>
  <c r="U6815" i="1" s="1"/>
  <c r="V6815" i="1" s="1"/>
  <c r="U7039" i="1" a="1"/>
  <c r="U7039" i="1" s="1"/>
  <c r="V7039" i="1" s="1"/>
  <c r="U7102" i="1" a="1"/>
  <c r="U7102" i="1" s="1"/>
  <c r="V7102" i="1" s="1"/>
  <c r="U7286" i="1" a="1"/>
  <c r="U7286" i="1" s="1"/>
  <c r="V7286" i="1" s="1"/>
  <c r="U7664" i="1" a="1"/>
  <c r="U7664" i="1" s="1"/>
  <c r="V7664" i="1" s="1"/>
  <c r="U8018" i="1" a="1"/>
  <c r="U8018" i="1" s="1"/>
  <c r="V8018" i="1" s="1"/>
  <c r="U8052" i="1" a="1"/>
  <c r="U8052" i="1" s="1"/>
  <c r="V8052" i="1" s="1"/>
  <c r="U6903" i="1" a="1"/>
  <c r="U6903" i="1" s="1"/>
  <c r="V6903" i="1" s="1"/>
  <c r="U6925" i="1" a="1"/>
  <c r="U6925" i="1" s="1"/>
  <c r="V6925" i="1" s="1"/>
  <c r="U7119" i="1" a="1"/>
  <c r="U7119" i="1" s="1"/>
  <c r="V7119" i="1" s="1"/>
  <c r="U7476" i="1" a="1"/>
  <c r="U7476" i="1" s="1"/>
  <c r="V7476" i="1" s="1"/>
  <c r="U7862" i="1" a="1"/>
  <c r="U7862" i="1" s="1"/>
  <c r="V7862" i="1" s="1"/>
  <c r="U8042" i="1" a="1"/>
  <c r="U8042" i="1" s="1"/>
  <c r="V8042" i="1" s="1"/>
  <c r="U6786" i="1" a="1"/>
  <c r="U6786" i="1" s="1"/>
  <c r="V6786" i="1" s="1"/>
  <c r="U6915" i="1" a="1"/>
  <c r="U6915" i="1" s="1"/>
  <c r="V6915" i="1" s="1"/>
  <c r="U6945" i="1" a="1"/>
  <c r="U6945" i="1" s="1"/>
  <c r="V6945" i="1" s="1"/>
  <c r="U7040" i="1" a="1"/>
  <c r="U7040" i="1" s="1"/>
  <c r="V7040" i="1" s="1"/>
  <c r="U7103" i="1" a="1"/>
  <c r="U7103" i="1" s="1"/>
  <c r="V7103" i="1" s="1"/>
  <c r="U7742" i="1" a="1"/>
  <c r="U7742" i="1" s="1"/>
  <c r="V7742" i="1" s="1"/>
  <c r="U7796" i="1" a="1"/>
  <c r="U7796" i="1" s="1"/>
  <c r="V7796" i="1" s="1"/>
  <c r="U6515" i="1" a="1"/>
  <c r="U6515" i="1" s="1"/>
  <c r="V6515" i="1" s="1"/>
  <c r="U6668" i="1" a="1"/>
  <c r="U6668" i="1" s="1"/>
  <c r="V6668" i="1" s="1"/>
  <c r="U7032" i="1" a="1"/>
  <c r="U7032" i="1" s="1"/>
  <c r="V7032" i="1" s="1"/>
  <c r="U7488" i="1" a="1"/>
  <c r="U7488" i="1" s="1"/>
  <c r="V7488" i="1" s="1"/>
  <c r="U8055" i="1" a="1"/>
  <c r="U8055" i="1" s="1"/>
  <c r="V8055" i="1" s="1"/>
  <c r="U8195" i="1" a="1"/>
  <c r="U8195" i="1" s="1"/>
  <c r="V8195" i="1" s="1"/>
  <c r="U8271" i="1" a="1"/>
  <c r="U8271" i="1" s="1"/>
  <c r="V8271" i="1" s="1"/>
  <c r="U6759" i="1" a="1"/>
  <c r="U6759" i="1" s="1"/>
  <c r="V6759" i="1" s="1"/>
  <c r="U6818" i="1" a="1"/>
  <c r="U6818" i="1" s="1"/>
  <c r="V6818" i="1" s="1"/>
  <c r="U7016" i="1" a="1"/>
  <c r="U7016" i="1" s="1"/>
  <c r="V7016" i="1" s="1"/>
  <c r="U7150" i="1" a="1"/>
  <c r="U7150" i="1" s="1"/>
  <c r="V7150" i="1" s="1"/>
  <c r="U8067" i="1" a="1"/>
  <c r="U8067" i="1" s="1"/>
  <c r="V8067" i="1" s="1"/>
  <c r="U6798" i="1" a="1"/>
  <c r="U6798" i="1" s="1"/>
  <c r="V6798" i="1" s="1"/>
  <c r="U6846" i="1" a="1"/>
  <c r="U6846" i="1" s="1"/>
  <c r="V6846" i="1" s="1"/>
  <c r="U6955" i="1" a="1"/>
  <c r="U6955" i="1" s="1"/>
  <c r="V6955" i="1" s="1"/>
  <c r="U7236" i="1" a="1"/>
  <c r="U7236" i="1" s="1"/>
  <c r="V7236" i="1" s="1"/>
  <c r="U7424" i="1" a="1"/>
  <c r="U7424" i="1" s="1"/>
  <c r="V7424" i="1" s="1"/>
  <c r="U7623" i="1" a="1"/>
  <c r="U7623" i="1" s="1"/>
  <c r="V7623" i="1" s="1"/>
  <c r="U7690" i="1" a="1"/>
  <c r="U7690" i="1" s="1"/>
  <c r="V7690" i="1" s="1"/>
  <c r="U7777" i="1" a="1"/>
  <c r="U7777" i="1" s="1"/>
  <c r="V7777" i="1" s="1"/>
  <c r="U7866" i="1" a="1"/>
  <c r="U7866" i="1" s="1"/>
  <c r="V7866" i="1" s="1"/>
  <c r="U7899" i="1" a="1"/>
  <c r="U7899" i="1" s="1"/>
  <c r="V7899" i="1" s="1"/>
  <c r="U8247" i="1" a="1"/>
  <c r="U8247" i="1" s="1"/>
  <c r="V8247" i="1" s="1"/>
  <c r="U7226" i="1" a="1"/>
  <c r="U7226" i="1" s="1"/>
  <c r="V7226" i="1" s="1"/>
  <c r="U7900" i="1" a="1"/>
  <c r="U7900" i="1" s="1"/>
  <c r="V7900" i="1" s="1"/>
  <c r="U7170" i="1" a="1"/>
  <c r="U7170" i="1" s="1"/>
  <c r="V7170" i="1" s="1"/>
  <c r="U7371" i="1" a="1"/>
  <c r="U7371" i="1" s="1"/>
  <c r="V7371" i="1" s="1"/>
  <c r="U7558" i="1" a="1"/>
  <c r="U7558" i="1" s="1"/>
  <c r="V7558" i="1" s="1"/>
  <c r="U7901" i="1" a="1"/>
  <c r="U7901" i="1" s="1"/>
  <c r="V7901" i="1" s="1"/>
  <c r="U7957" i="1" a="1"/>
  <c r="U7957" i="1" s="1"/>
  <c r="V7957" i="1" s="1"/>
  <c r="U8059" i="1" a="1"/>
  <c r="U8059" i="1" s="1"/>
  <c r="V8059" i="1" s="1"/>
  <c r="U8406" i="1" a="1"/>
  <c r="U8406" i="1" s="1"/>
  <c r="V8406" i="1" s="1"/>
  <c r="U8449" i="1" a="1"/>
  <c r="U8449" i="1" s="1"/>
  <c r="V8449" i="1" s="1"/>
  <c r="U8505" i="1" a="1"/>
  <c r="U8505" i="1" s="1"/>
  <c r="V8505" i="1" s="1"/>
  <c r="U9208" i="1" a="1"/>
  <c r="U9208" i="1" s="1"/>
  <c r="V9208" i="1" s="1"/>
  <c r="U9442" i="1" a="1"/>
  <c r="U9442" i="1" s="1"/>
  <c r="V9442" i="1" s="1"/>
  <c r="U9635" i="1" a="1"/>
  <c r="U9635" i="1" s="1"/>
  <c r="V9635" i="1" s="1"/>
  <c r="U9575" i="1" a="1"/>
  <c r="U9575" i="1" s="1"/>
  <c r="V9575" i="1" s="1"/>
  <c r="U8517" i="1" a="1"/>
  <c r="U8517" i="1" s="1"/>
  <c r="V8517" i="1" s="1"/>
  <c r="U8574" i="1" a="1"/>
  <c r="U8574" i="1" s="1"/>
  <c r="V8574" i="1" s="1"/>
  <c r="U8953" i="1" a="1"/>
  <c r="U8953" i="1" s="1"/>
  <c r="V8953" i="1" s="1"/>
  <c r="U9316" i="1" a="1"/>
  <c r="U9316" i="1" s="1"/>
  <c r="V9316" i="1" s="1"/>
  <c r="U9636" i="1" a="1"/>
  <c r="U9636" i="1" s="1"/>
  <c r="V9636" i="1" s="1"/>
  <c r="U8298" i="1" a="1"/>
  <c r="U8298" i="1" s="1"/>
  <c r="V8298" i="1" s="1"/>
  <c r="U8340" i="1" a="1"/>
  <c r="U8340" i="1" s="1"/>
  <c r="V8340" i="1" s="1"/>
  <c r="U8575" i="1" a="1"/>
  <c r="U8575" i="1" s="1"/>
  <c r="V8575" i="1" s="1"/>
  <c r="U9284" i="1" a="1"/>
  <c r="U9284" i="1" s="1"/>
  <c r="V9284" i="1" s="1"/>
  <c r="U8542" i="1" a="1"/>
  <c r="U8542" i="1" s="1"/>
  <c r="V8542" i="1" s="1"/>
  <c r="U8765" i="1" a="1"/>
  <c r="U8765" i="1" s="1"/>
  <c r="V8765" i="1" s="1"/>
  <c r="U9035" i="1" a="1"/>
  <c r="U9035" i="1" s="1"/>
  <c r="V9035" i="1" s="1"/>
  <c r="U9275" i="1" a="1"/>
  <c r="U9275" i="1" s="1"/>
  <c r="V9275" i="1" s="1"/>
  <c r="U9554" i="1" a="1"/>
  <c r="U9554" i="1" s="1"/>
  <c r="V9554" i="1" s="1"/>
  <c r="U9415" i="1" a="1"/>
  <c r="U9415" i="1" s="1"/>
  <c r="V9415" i="1" s="1"/>
  <c r="U8341" i="1" a="1"/>
  <c r="U8341" i="1" s="1"/>
  <c r="V8341" i="1" s="1"/>
  <c r="U8358" i="1" a="1"/>
  <c r="U8358" i="1" s="1"/>
  <c r="V8358" i="1" s="1"/>
  <c r="U8755" i="1" a="1"/>
  <c r="U8755" i="1" s="1"/>
  <c r="V8755" i="1" s="1"/>
  <c r="U9081" i="1" a="1"/>
  <c r="U9081" i="1" s="1"/>
  <c r="V9081" i="1" s="1"/>
  <c r="U9254" i="1" a="1"/>
  <c r="U9254" i="1" s="1"/>
  <c r="V9254" i="1" s="1"/>
  <c r="U9276" i="1" a="1"/>
  <c r="U9276" i="1" s="1"/>
  <c r="V9276" i="1" s="1"/>
  <c r="U9350" i="1" a="1"/>
  <c r="U9350" i="1" s="1"/>
  <c r="V9350" i="1" s="1"/>
  <c r="U9372" i="1" a="1"/>
  <c r="U9372" i="1" s="1"/>
  <c r="V9372" i="1" s="1"/>
  <c r="U8532" i="1" a="1"/>
  <c r="U8532" i="1" s="1"/>
  <c r="V8532" i="1" s="1"/>
  <c r="U8634" i="1" a="1"/>
  <c r="U8634" i="1" s="1"/>
  <c r="V8634" i="1" s="1"/>
  <c r="U8721" i="1" a="1"/>
  <c r="U8721" i="1" s="1"/>
  <c r="V8721" i="1" s="1"/>
  <c r="U9297" i="1" a="1"/>
  <c r="U9297" i="1" s="1"/>
  <c r="V9297" i="1" s="1"/>
  <c r="U9363" i="1" a="1"/>
  <c r="U9363" i="1" s="1"/>
  <c r="V9363" i="1" s="1"/>
  <c r="U9477" i="1" a="1"/>
  <c r="U9477" i="1" s="1"/>
  <c r="V9477" i="1" s="1"/>
  <c r="U9771" i="1" a="1"/>
  <c r="U9771" i="1" s="1"/>
  <c r="V9771" i="1" s="1"/>
  <c r="U8890" i="1" a="1"/>
  <c r="U8890" i="1" s="1"/>
  <c r="V8890" i="1" s="1"/>
  <c r="U9662" i="1" a="1"/>
  <c r="U9662" i="1" s="1"/>
  <c r="V9662" i="1" s="1"/>
  <c r="U9717" i="1" a="1"/>
  <c r="U9717" i="1" s="1"/>
  <c r="V9717" i="1" s="1"/>
  <c r="U8360" i="1" a="1"/>
  <c r="U8360" i="1" s="1"/>
  <c r="V8360" i="1" s="1"/>
  <c r="U8591" i="1" a="1"/>
  <c r="U8591" i="1" s="1"/>
  <c r="V8591" i="1" s="1"/>
  <c r="U8780" i="1" a="1"/>
  <c r="U8780" i="1" s="1"/>
  <c r="V8780" i="1" s="1"/>
  <c r="U8868" i="1" a="1"/>
  <c r="U8868" i="1" s="1"/>
  <c r="V8868" i="1" s="1"/>
  <c r="U8879" i="1" a="1"/>
  <c r="U8879" i="1" s="1"/>
  <c r="V8879" i="1" s="1"/>
  <c r="U8891" i="1" a="1"/>
  <c r="U8891" i="1" s="1"/>
  <c r="V8891" i="1" s="1"/>
  <c r="U9027" i="1" a="1"/>
  <c r="U9027" i="1" s="1"/>
  <c r="V9027" i="1" s="1"/>
  <c r="U9299" i="1" a="1"/>
  <c r="U9299" i="1" s="1"/>
  <c r="V9299" i="1" s="1"/>
  <c r="U9729" i="1" a="1"/>
  <c r="U9729" i="1" s="1"/>
  <c r="V9729" i="1" s="1"/>
  <c r="U8466" i="1" a="1"/>
  <c r="U8466" i="1" s="1"/>
  <c r="V8466" i="1" s="1"/>
  <c r="U8813" i="1" a="1"/>
  <c r="U8813" i="1" s="1"/>
  <c r="V8813" i="1" s="1"/>
  <c r="U8892" i="1" a="1"/>
  <c r="U8892" i="1" s="1"/>
  <c r="V8892" i="1" s="1"/>
  <c r="U8984" i="1" a="1"/>
  <c r="U8984" i="1" s="1"/>
  <c r="V8984" i="1" s="1"/>
  <c r="U8638" i="1" a="1"/>
  <c r="U8638" i="1" s="1"/>
  <c r="V8638" i="1" s="1"/>
  <c r="U8760" i="1" a="1"/>
  <c r="U8760" i="1" s="1"/>
  <c r="V8760" i="1" s="1"/>
  <c r="U9129" i="1" a="1"/>
  <c r="U9129" i="1" s="1"/>
  <c r="V9129" i="1" s="1"/>
  <c r="U9787" i="1" a="1"/>
  <c r="U9787" i="1" s="1"/>
  <c r="V9787" i="1" s="1"/>
  <c r="U8480" i="1" a="1"/>
  <c r="U8480" i="1" s="1"/>
  <c r="V8480" i="1" s="1"/>
  <c r="U8761" i="1" a="1"/>
  <c r="U8761" i="1" s="1"/>
  <c r="V8761" i="1" s="1"/>
  <c r="U8838" i="1" a="1"/>
  <c r="U8838" i="1" s="1"/>
  <c r="V8838" i="1" s="1"/>
  <c r="U9196" i="1" a="1"/>
  <c r="U9196" i="1" s="1"/>
  <c r="V9196" i="1" s="1"/>
  <c r="U9207" i="1" a="1"/>
  <c r="U9207" i="1" s="1"/>
  <c r="V9207" i="1" s="1"/>
  <c r="U9709" i="1" a="1"/>
  <c r="U9709" i="1" s="1"/>
  <c r="V9709" i="1" s="1"/>
  <c r="U8431" i="1" a="1"/>
  <c r="U8431" i="1" s="1"/>
  <c r="V8431" i="1" s="1"/>
  <c r="U8850" i="1" a="1"/>
  <c r="U8850" i="1" s="1"/>
  <c r="V8850" i="1" s="1"/>
  <c r="U9472" i="1" a="1"/>
  <c r="U9472" i="1" s="1"/>
  <c r="V9472" i="1" s="1"/>
  <c r="U9541" i="1" a="1"/>
  <c r="U9541" i="1" s="1"/>
  <c r="V9541" i="1" s="1"/>
  <c r="U9710" i="1" a="1"/>
  <c r="U9710" i="1" s="1"/>
  <c r="V9710" i="1" s="1"/>
  <c r="U9" i="1" a="1"/>
  <c r="U9" i="1" s="1"/>
  <c r="V9" i="1" s="1"/>
  <c r="U237" i="1" a="1"/>
  <c r="U237" i="1" s="1"/>
  <c r="V237" i="1" s="1"/>
  <c r="U500" i="1" a="1"/>
  <c r="U500" i="1" s="1"/>
  <c r="V500" i="1" s="1"/>
  <c r="U238" i="1" a="1"/>
  <c r="U238" i="1" s="1"/>
  <c r="V238" i="1" s="1"/>
  <c r="U390" i="1" a="1"/>
  <c r="U390" i="1" s="1"/>
  <c r="V390" i="1" s="1"/>
  <c r="U1462" i="1" a="1"/>
  <c r="U1462" i="1" s="1"/>
  <c r="V1462" i="1" s="1"/>
  <c r="U1161" i="1" a="1"/>
  <c r="U1161" i="1" s="1"/>
  <c r="V1161" i="1" s="1"/>
  <c r="U1163" i="1" a="1"/>
  <c r="U1163" i="1" s="1"/>
  <c r="V1163" i="1" s="1"/>
  <c r="U1135" i="1" a="1"/>
  <c r="U1135" i="1" s="1"/>
  <c r="V1135" i="1" s="1"/>
  <c r="U761" i="1" a="1"/>
  <c r="U761" i="1" s="1"/>
  <c r="V761" i="1" s="1"/>
  <c r="U2283" i="1" a="1"/>
  <c r="U2283" i="1" s="1"/>
  <c r="V2283" i="1" s="1"/>
  <c r="U1817" i="1" a="1"/>
  <c r="U1817" i="1" s="1"/>
  <c r="V1817" i="1" s="1"/>
  <c r="U1905" i="1" a="1"/>
  <c r="U1905" i="1" s="1"/>
  <c r="V1905" i="1" s="1"/>
  <c r="U3054" i="1" a="1"/>
  <c r="U3054" i="1" s="1"/>
  <c r="V3054" i="1" s="1"/>
  <c r="U2670" i="1" a="1"/>
  <c r="U2670" i="1" s="1"/>
  <c r="V2670" i="1" s="1"/>
  <c r="U3395" i="1" a="1"/>
  <c r="U3395" i="1" s="1"/>
  <c r="V3395" i="1" s="1"/>
  <c r="U3822" i="1" a="1"/>
  <c r="U3822" i="1" s="1"/>
  <c r="V3822" i="1" s="1"/>
  <c r="U3263" i="1" a="1"/>
  <c r="U3263" i="1" s="1"/>
  <c r="V3263" i="1" s="1"/>
  <c r="U3490" i="1" a="1"/>
  <c r="U3490" i="1" s="1"/>
  <c r="V3490" i="1" s="1"/>
  <c r="U3586" i="1" a="1"/>
  <c r="U3586" i="1" s="1"/>
  <c r="V3586" i="1" s="1"/>
  <c r="U3804" i="1" a="1"/>
  <c r="U3804" i="1" s="1"/>
  <c r="V3804" i="1" s="1"/>
  <c r="U4440" i="1" a="1"/>
  <c r="U4440" i="1" s="1"/>
  <c r="V4440" i="1" s="1"/>
  <c r="U5072" i="1" a="1"/>
  <c r="U5072" i="1" s="1"/>
  <c r="V5072" i="1" s="1"/>
  <c r="U5637" i="1" a="1"/>
  <c r="U5637" i="1" s="1"/>
  <c r="V5637" i="1" s="1"/>
  <c r="U5326" i="1" a="1"/>
  <c r="U5326" i="1" s="1"/>
  <c r="V5326" i="1" s="1"/>
  <c r="U5306" i="1" a="1"/>
  <c r="U5306" i="1" s="1"/>
  <c r="V5306" i="1" s="1"/>
  <c r="U5865" i="1" a="1"/>
  <c r="U5865" i="1" s="1"/>
  <c r="V5865" i="1" s="1"/>
  <c r="U6542" i="1" a="1"/>
  <c r="U6542" i="1" s="1"/>
  <c r="V6542" i="1" s="1"/>
  <c r="U6436" i="1" a="1"/>
  <c r="U6436" i="1" s="1"/>
  <c r="V6436" i="1" s="1"/>
  <c r="U6830" i="1" a="1"/>
  <c r="U6830" i="1" s="1"/>
  <c r="V6830" i="1" s="1"/>
  <c r="U8241" i="1" a="1"/>
  <c r="U8241" i="1" s="1"/>
  <c r="V8241" i="1" s="1"/>
  <c r="U5932" i="1" a="1"/>
  <c r="U5932" i="1" s="1"/>
  <c r="V5932" i="1" s="1"/>
  <c r="U7350" i="1" a="1"/>
  <c r="U7350" i="1" s="1"/>
  <c r="V7350" i="1" s="1"/>
  <c r="U7207" i="1" a="1"/>
  <c r="U7207" i="1" s="1"/>
  <c r="V7207" i="1" s="1"/>
  <c r="U7696" i="1" a="1"/>
  <c r="U7696" i="1" s="1"/>
  <c r="V7696" i="1" s="1"/>
  <c r="U6882" i="1" a="1"/>
  <c r="U6882" i="1" s="1"/>
  <c r="V6882" i="1" s="1"/>
  <c r="U8142" i="1" a="1"/>
  <c r="U8142" i="1" s="1"/>
  <c r="V8142" i="1" s="1"/>
  <c r="U8212" i="1" a="1"/>
  <c r="U8212" i="1" s="1"/>
  <c r="V8212" i="1" s="1"/>
  <c r="U6669" i="1" a="1"/>
  <c r="U6669" i="1" s="1"/>
  <c r="V6669" i="1" s="1"/>
  <c r="U7578" i="1" a="1"/>
  <c r="U7578" i="1" s="1"/>
  <c r="V7578" i="1" s="1"/>
  <c r="U7086" i="1" a="1"/>
  <c r="U7086" i="1" s="1"/>
  <c r="V7086" i="1" s="1"/>
  <c r="U7789" i="1" a="1"/>
  <c r="U7789" i="1" s="1"/>
  <c r="V7789" i="1" s="1"/>
  <c r="U8999" i="1" a="1"/>
  <c r="U8999" i="1" s="1"/>
  <c r="V8999" i="1" s="1"/>
  <c r="U8416" i="1" a="1"/>
  <c r="U8416" i="1" s="1"/>
  <c r="V8416" i="1" s="1"/>
  <c r="U8955" i="1" a="1"/>
  <c r="U8955" i="1" s="1"/>
  <c r="V8955" i="1" s="1"/>
  <c r="U9762" i="1" a="1"/>
  <c r="U9762" i="1" s="1"/>
  <c r="V9762" i="1" s="1"/>
  <c r="U8704" i="1" a="1"/>
  <c r="U8704" i="1" s="1"/>
  <c r="V8704" i="1" s="1"/>
  <c r="U9227" i="1" a="1"/>
  <c r="U9227" i="1" s="1"/>
  <c r="V9227" i="1" s="1"/>
  <c r="U8560" i="1" a="1"/>
  <c r="U8560" i="1" s="1"/>
  <c r="V8560" i="1" s="1"/>
  <c r="U9645" i="1" a="1"/>
  <c r="U9645" i="1" s="1"/>
  <c r="V9645" i="1" s="1"/>
  <c r="U247" i="1" a="1"/>
  <c r="U247" i="1" s="1"/>
  <c r="V247" i="1" s="1"/>
  <c r="U309" i="1" a="1"/>
  <c r="U309" i="1" s="1"/>
  <c r="V309" i="1" s="1"/>
  <c r="U131" i="1" a="1"/>
  <c r="U131" i="1" s="1"/>
  <c r="V131" i="1" s="1"/>
  <c r="U727" i="1" a="1"/>
  <c r="U727" i="1" s="1"/>
  <c r="V727" i="1" s="1"/>
  <c r="U528" i="1" a="1"/>
  <c r="U528" i="1" s="1"/>
  <c r="V528" i="1" s="1"/>
  <c r="U232" i="1" a="1"/>
  <c r="U232" i="1" s="1"/>
  <c r="V232" i="1" s="1"/>
  <c r="U676" i="1" a="1"/>
  <c r="U676" i="1" s="1"/>
  <c r="V676" i="1" s="1"/>
  <c r="U667" i="1" a="1"/>
  <c r="U667" i="1" s="1"/>
  <c r="V667" i="1" s="1"/>
  <c r="U921" i="1" a="1"/>
  <c r="U921" i="1" s="1"/>
  <c r="V921" i="1" s="1"/>
  <c r="U1046" i="1" a="1"/>
  <c r="U1046" i="1" s="1"/>
  <c r="V1046" i="1" s="1"/>
  <c r="U1400" i="1" a="1"/>
  <c r="U1400" i="1" s="1"/>
  <c r="V1400" i="1" s="1"/>
  <c r="U1401" i="1" a="1"/>
  <c r="U1401" i="1" s="1"/>
  <c r="V1401" i="1" s="1"/>
  <c r="U1756" i="1" a="1"/>
  <c r="U1756" i="1" s="1"/>
  <c r="V1756" i="1" s="1"/>
  <c r="U1994" i="1" a="1"/>
  <c r="U1994" i="1" s="1"/>
  <c r="V1994" i="1" s="1"/>
  <c r="U1719" i="1" a="1"/>
  <c r="U1719" i="1" s="1"/>
  <c r="V1719" i="1" s="1"/>
  <c r="U2064" i="1" a="1"/>
  <c r="U2064" i="1" s="1"/>
  <c r="V2064" i="1" s="1"/>
  <c r="U1837" i="1" a="1"/>
  <c r="U1837" i="1" s="1"/>
  <c r="V1837" i="1" s="1"/>
  <c r="U2818" i="1" a="1"/>
  <c r="U2818" i="1" s="1"/>
  <c r="V2818" i="1" s="1"/>
  <c r="U2980" i="1" a="1"/>
  <c r="U2980" i="1" s="1"/>
  <c r="V2980" i="1" s="1"/>
  <c r="U2615" i="1" a="1"/>
  <c r="U2615" i="1" s="1"/>
  <c r="V2615" i="1" s="1"/>
  <c r="U2820" i="1" a="1"/>
  <c r="U2820" i="1" s="1"/>
  <c r="V2820" i="1" s="1"/>
  <c r="U2499" i="1" a="1"/>
  <c r="U2499" i="1" s="1"/>
  <c r="V2499" i="1" s="1"/>
  <c r="U2353" i="1" a="1"/>
  <c r="U2353" i="1" s="1"/>
  <c r="V2353" i="1" s="1"/>
  <c r="U2597" i="1" a="1"/>
  <c r="U2597" i="1" s="1"/>
  <c r="V2597" i="1" s="1"/>
  <c r="U3589" i="1" a="1"/>
  <c r="U3589" i="1" s="1"/>
  <c r="V3589" i="1" s="1"/>
  <c r="U3865" i="1" a="1"/>
  <c r="U3865" i="1" s="1"/>
  <c r="V3865" i="1" s="1"/>
  <c r="U3620" i="1" a="1"/>
  <c r="U3620" i="1" s="1"/>
  <c r="V3620" i="1" s="1"/>
  <c r="U3525" i="1" a="1"/>
  <c r="U3525" i="1" s="1"/>
  <c r="V3525" i="1" s="1"/>
  <c r="U3771" i="1" a="1"/>
  <c r="U3771" i="1" s="1"/>
  <c r="V3771" i="1" s="1"/>
  <c r="U3444" i="1" a="1"/>
  <c r="U3444" i="1" s="1"/>
  <c r="V3444" i="1" s="1"/>
  <c r="U4484" i="1" a="1"/>
  <c r="U4484" i="1" s="1"/>
  <c r="V4484" i="1" s="1"/>
  <c r="U4727" i="1" a="1"/>
  <c r="U4727" i="1" s="1"/>
  <c r="V4727" i="1" s="1"/>
  <c r="U4008" i="1" a="1"/>
  <c r="U4008" i="1" s="1"/>
  <c r="V4008" i="1" s="1"/>
  <c r="U4270" i="1" a="1"/>
  <c r="U4270" i="1" s="1"/>
  <c r="V4270" i="1" s="1"/>
  <c r="U5083" i="1" a="1"/>
  <c r="U5083" i="1" s="1"/>
  <c r="V5083" i="1" s="1"/>
  <c r="U4932" i="1" a="1"/>
  <c r="U4932" i="1" s="1"/>
  <c r="V4932" i="1" s="1"/>
  <c r="U5379" i="1" a="1"/>
  <c r="U5379" i="1" s="1"/>
  <c r="V5379" i="1" s="1"/>
  <c r="U5081" i="1" a="1"/>
  <c r="U5081" i="1" s="1"/>
  <c r="V5081" i="1" s="1"/>
  <c r="U5100" i="1" a="1"/>
  <c r="U5100" i="1" s="1"/>
  <c r="V5100" i="1" s="1"/>
  <c r="U5268" i="1" a="1"/>
  <c r="U5268" i="1" s="1"/>
  <c r="V5268" i="1" s="1"/>
  <c r="U6052" i="1" a="1"/>
  <c r="U6052" i="1" s="1"/>
  <c r="V6052" i="1" s="1"/>
  <c r="U5984" i="1" a="1"/>
  <c r="U5984" i="1" s="1"/>
  <c r="V5984" i="1" s="1"/>
  <c r="U6444" i="1" a="1"/>
  <c r="U6444" i="1" s="1"/>
  <c r="V6444" i="1" s="1"/>
  <c r="U5835" i="1" a="1"/>
  <c r="U5835" i="1" s="1"/>
  <c r="V5835" i="1" s="1"/>
  <c r="U5756" i="1" a="1"/>
  <c r="U5756" i="1" s="1"/>
  <c r="V5756" i="1" s="1"/>
  <c r="U7935" i="1" a="1"/>
  <c r="U7935" i="1" s="1"/>
  <c r="V7935" i="1" s="1"/>
  <c r="U7850" i="1" a="1"/>
  <c r="U7850" i="1" s="1"/>
  <c r="V7850" i="1" s="1"/>
  <c r="U7137" i="1" a="1"/>
  <c r="U7137" i="1" s="1"/>
  <c r="V7137" i="1" s="1"/>
  <c r="U7311" i="1" a="1"/>
  <c r="U7311" i="1" s="1"/>
  <c r="V7311" i="1" s="1"/>
  <c r="U7710" i="1" a="1"/>
  <c r="U7710" i="1" s="1"/>
  <c r="V7710" i="1" s="1"/>
  <c r="U7499" i="1" a="1"/>
  <c r="U7499" i="1" s="1"/>
  <c r="V7499" i="1" s="1"/>
  <c r="U7304" i="1" a="1"/>
  <c r="U7304" i="1" s="1"/>
  <c r="V7304" i="1" s="1"/>
  <c r="U6630" i="1" a="1"/>
  <c r="U6630" i="1" s="1"/>
  <c r="V6630" i="1" s="1"/>
  <c r="U7692" i="1" a="1"/>
  <c r="U7692" i="1" s="1"/>
  <c r="V7692" i="1" s="1"/>
  <c r="U7846" i="1" a="1"/>
  <c r="U7846" i="1" s="1"/>
  <c r="V7846" i="1" s="1"/>
  <c r="U9293" i="1" a="1"/>
  <c r="U9293" i="1" s="1"/>
  <c r="V9293" i="1" s="1"/>
  <c r="U8932" i="1" a="1"/>
  <c r="U8932" i="1" s="1"/>
  <c r="V8932" i="1" s="1"/>
  <c r="U8899" i="1" a="1"/>
  <c r="U8899" i="1" s="1"/>
  <c r="V8899" i="1" s="1"/>
  <c r="U8990" i="1" a="1"/>
  <c r="U8990" i="1" s="1"/>
  <c r="V8990" i="1" s="1"/>
  <c r="U8273" i="1" a="1"/>
  <c r="U8273" i="1" s="1"/>
  <c r="V8273" i="1" s="1"/>
  <c r="U8316" i="1" a="1"/>
  <c r="U8316" i="1" s="1"/>
  <c r="V8316" i="1" s="1"/>
  <c r="U8418" i="1" a="1"/>
  <c r="U8418" i="1" s="1"/>
  <c r="V8418" i="1" s="1"/>
  <c r="U8474" i="1" a="1"/>
  <c r="U8474" i="1" s="1"/>
  <c r="V8474" i="1" s="1"/>
  <c r="U8934" i="1" a="1"/>
  <c r="U8934" i="1" s="1"/>
  <c r="V8934" i="1" s="1"/>
  <c r="U9436" i="1" a="1"/>
  <c r="U9436" i="1" s="1"/>
  <c r="V9436" i="1" s="1"/>
  <c r="U8368" i="1" a="1"/>
  <c r="U8368" i="1" s="1"/>
  <c r="V8368" i="1" s="1"/>
  <c r="U8935" i="1" a="1"/>
  <c r="U8935" i="1" s="1"/>
  <c r="V8935" i="1" s="1"/>
  <c r="U8982" i="1" a="1"/>
  <c r="U8982" i="1" s="1"/>
  <c r="V8982" i="1" s="1"/>
  <c r="U9499" i="1" a="1"/>
  <c r="U9499" i="1" s="1"/>
  <c r="V9499" i="1" s="1"/>
  <c r="U9630" i="1" a="1"/>
  <c r="U9630" i="1" s="1"/>
  <c r="V9630" i="1" s="1"/>
  <c r="U8583" i="1" a="1"/>
  <c r="U8583" i="1" s="1"/>
  <c r="V8583" i="1" s="1"/>
  <c r="U8683" i="1" a="1"/>
  <c r="U8683" i="1" s="1"/>
  <c r="V8683" i="1" s="1"/>
  <c r="U1513" i="1" a="1"/>
  <c r="U1513" i="1" s="1"/>
  <c r="V1513" i="1" s="1"/>
  <c r="U689" i="1" a="1"/>
  <c r="U689" i="1" s="1"/>
  <c r="V689" i="1" s="1"/>
  <c r="U1346" i="1" a="1"/>
  <c r="U1346" i="1" s="1"/>
  <c r="V1346" i="1" s="1"/>
  <c r="U841" i="1" a="1"/>
  <c r="U841" i="1" s="1"/>
  <c r="V841" i="1" s="1"/>
  <c r="U1460" i="1" a="1"/>
  <c r="U1460" i="1" s="1"/>
  <c r="V1460" i="1" s="1"/>
  <c r="U2844" i="1" a="1"/>
  <c r="U2844" i="1" s="1"/>
  <c r="V2844" i="1" s="1"/>
  <c r="U2702" i="1" a="1"/>
  <c r="U2702" i="1" s="1"/>
  <c r="V2702" i="1" s="1"/>
  <c r="U2703" i="1" a="1"/>
  <c r="U2703" i="1" s="1"/>
  <c r="V2703" i="1" s="1"/>
  <c r="U4140" i="1" a="1"/>
  <c r="U4140" i="1" s="1"/>
  <c r="V4140" i="1" s="1"/>
  <c r="U4099" i="1" a="1"/>
  <c r="U4099" i="1" s="1"/>
  <c r="V4099" i="1" s="1"/>
  <c r="U4035" i="1" a="1"/>
  <c r="U4035" i="1" s="1"/>
  <c r="V4035" i="1" s="1"/>
  <c r="U4134" i="1" a="1"/>
  <c r="U4134" i="1" s="1"/>
  <c r="V4134" i="1" s="1"/>
  <c r="U5764" i="1" a="1"/>
  <c r="U5764" i="1" s="1"/>
  <c r="V5764" i="1" s="1"/>
  <c r="U7298" i="1" a="1"/>
  <c r="U7298" i="1" s="1"/>
  <c r="V7298" i="1" s="1"/>
  <c r="U7652" i="1" a="1"/>
  <c r="U7652" i="1" s="1"/>
  <c r="V7652" i="1" s="1"/>
  <c r="U8494" i="1" a="1"/>
  <c r="U8494" i="1" s="1"/>
  <c r="V8494" i="1" s="1"/>
  <c r="U9461" i="1" a="1"/>
  <c r="U9461" i="1" s="1"/>
  <c r="V9461" i="1" s="1"/>
  <c r="U8963" i="1" a="1"/>
  <c r="U8963" i="1" s="1"/>
  <c r="V8963" i="1" s="1"/>
  <c r="U236" i="1" a="1"/>
  <c r="U236" i="1" s="1"/>
  <c r="V236" i="1" s="1"/>
  <c r="U440" i="1" a="1"/>
  <c r="U440" i="1" s="1"/>
  <c r="V440" i="1" s="1"/>
  <c r="U610" i="1" a="1"/>
  <c r="U610" i="1" s="1"/>
  <c r="V610" i="1" s="1"/>
  <c r="U611" i="1" a="1"/>
  <c r="U611" i="1" s="1"/>
  <c r="V611" i="1" s="1"/>
  <c r="U239" i="1" a="1"/>
  <c r="U239" i="1" s="1"/>
  <c r="V239" i="1" s="1"/>
  <c r="U515" i="1" a="1"/>
  <c r="U515" i="1" s="1"/>
  <c r="V515" i="1" s="1"/>
  <c r="U86" i="1" a="1"/>
  <c r="U86" i="1" s="1"/>
  <c r="V86" i="1" s="1"/>
  <c r="U796" i="1" a="1"/>
  <c r="U796" i="1" s="1"/>
  <c r="V796" i="1" s="1"/>
  <c r="U435" i="1" a="1"/>
  <c r="U435" i="1" s="1"/>
  <c r="V435" i="1" s="1"/>
  <c r="U124" i="1" a="1"/>
  <c r="U124" i="1" s="1"/>
  <c r="V124" i="1" s="1"/>
  <c r="U292" i="1" a="1"/>
  <c r="U292" i="1" s="1"/>
  <c r="V292" i="1" s="1"/>
  <c r="U540" i="1" a="1"/>
  <c r="U540" i="1" s="1"/>
  <c r="V540" i="1" s="1"/>
  <c r="U1461" i="1" a="1"/>
  <c r="U1461" i="1" s="1"/>
  <c r="V1461" i="1" s="1"/>
  <c r="U967" i="1" a="1"/>
  <c r="U967" i="1" s="1"/>
  <c r="V967" i="1" s="1"/>
  <c r="U1000" i="1" a="1"/>
  <c r="U1000" i="1" s="1"/>
  <c r="V1000" i="1" s="1"/>
  <c r="U1102" i="1" a="1"/>
  <c r="U1102" i="1" s="1"/>
  <c r="V1102" i="1" s="1"/>
  <c r="U1241" i="1" a="1"/>
  <c r="U1241" i="1" s="1"/>
  <c r="V1241" i="1" s="1"/>
  <c r="U1162" i="1" a="1"/>
  <c r="U1162" i="1" s="1"/>
  <c r="V1162" i="1" s="1"/>
  <c r="U1263" i="1" a="1"/>
  <c r="U1263" i="1" s="1"/>
  <c r="V1263" i="1" s="1"/>
  <c r="U794" i="1" a="1"/>
  <c r="U794" i="1" s="1"/>
  <c r="V794" i="1" s="1"/>
  <c r="U772" i="1" a="1"/>
  <c r="U772" i="1" s="1"/>
  <c r="V772" i="1" s="1"/>
  <c r="U984" i="1" a="1"/>
  <c r="U984" i="1" s="1"/>
  <c r="V984" i="1" s="1"/>
  <c r="U1325" i="1" a="1"/>
  <c r="U1325" i="1" s="1"/>
  <c r="V1325" i="1" s="1"/>
  <c r="U1437" i="1" a="1"/>
  <c r="U1437" i="1" s="1"/>
  <c r="V1437" i="1" s="1"/>
  <c r="U1458" i="1" a="1"/>
  <c r="U1458" i="1" s="1"/>
  <c r="V1458" i="1" s="1"/>
  <c r="U1347" i="1" a="1"/>
  <c r="U1347" i="1" s="1"/>
  <c r="V1347" i="1" s="1"/>
  <c r="U1459" i="1" a="1"/>
  <c r="U1459" i="1" s="1"/>
  <c r="V1459" i="1" s="1"/>
  <c r="U1267" i="1" a="1"/>
  <c r="U1267" i="1" s="1"/>
  <c r="V1267" i="1" s="1"/>
  <c r="U1348" i="1" a="1"/>
  <c r="U1348" i="1" s="1"/>
  <c r="V1348" i="1" s="1"/>
  <c r="U1288" i="1" a="1"/>
  <c r="U1288" i="1" s="1"/>
  <c r="V1288" i="1" s="1"/>
  <c r="U2126" i="1" a="1"/>
  <c r="U2126" i="1" s="1"/>
  <c r="V2126" i="1" s="1"/>
  <c r="U1559" i="1" a="1"/>
  <c r="U1559" i="1" s="1"/>
  <c r="V1559" i="1" s="1"/>
  <c r="U1987" i="1" a="1"/>
  <c r="U1987" i="1" s="1"/>
  <c r="V1987" i="1" s="1"/>
  <c r="U2330" i="1" a="1"/>
  <c r="U2330" i="1" s="1"/>
  <c r="V2330" i="1" s="1"/>
  <c r="U2101" i="1" a="1"/>
  <c r="U2101" i="1" s="1"/>
  <c r="V2101" i="1" s="1"/>
  <c r="U2271" i="1" a="1"/>
  <c r="U2271" i="1" s="1"/>
  <c r="V2271" i="1" s="1"/>
  <c r="U1893" i="1" a="1"/>
  <c r="U1893" i="1" s="1"/>
  <c r="V1893" i="1" s="1"/>
  <c r="U1912" i="1" a="1"/>
  <c r="U1912" i="1" s="1"/>
  <c r="V1912" i="1" s="1"/>
  <c r="U1913" i="1" a="1"/>
  <c r="U1913" i="1" s="1"/>
  <c r="V1913" i="1" s="1"/>
  <c r="U1752" i="1" a="1"/>
  <c r="U1752" i="1" s="1"/>
  <c r="V1752" i="1" s="1"/>
  <c r="U1773" i="1" a="1"/>
  <c r="U1773" i="1" s="1"/>
  <c r="V1773" i="1" s="1"/>
  <c r="U1885" i="1" a="1"/>
  <c r="U1885" i="1" s="1"/>
  <c r="V1885" i="1" s="1"/>
  <c r="U1904" i="1" a="1"/>
  <c r="U1904" i="1" s="1"/>
  <c r="V1904" i="1" s="1"/>
  <c r="U1774" i="1" a="1"/>
  <c r="U1774" i="1" s="1"/>
  <c r="V1774" i="1" s="1"/>
  <c r="U2327" i="1" a="1"/>
  <c r="U2327" i="1" s="1"/>
  <c r="V2327" i="1" s="1"/>
  <c r="U2641" i="1" a="1"/>
  <c r="U2641" i="1" s="1"/>
  <c r="V2641" i="1" s="1"/>
  <c r="U2716" i="1" a="1"/>
  <c r="U2716" i="1" s="1"/>
  <c r="V2716" i="1" s="1"/>
  <c r="U2611" i="1" a="1"/>
  <c r="U2611" i="1" s="1"/>
  <c r="V2611" i="1" s="1"/>
  <c r="U3041" i="1" a="1"/>
  <c r="U3041" i="1" s="1"/>
  <c r="V3041" i="1" s="1"/>
  <c r="U2558" i="1" a="1"/>
  <c r="U2558" i="1" s="1"/>
  <c r="V2558" i="1" s="1"/>
  <c r="U3087" i="1" a="1"/>
  <c r="U3087" i="1" s="1"/>
  <c r="V3087" i="1" s="1"/>
  <c r="U2581" i="1" a="1"/>
  <c r="U2581" i="1" s="1"/>
  <c r="V2581" i="1" s="1"/>
  <c r="U2328" i="1" a="1"/>
  <c r="U2328" i="1" s="1"/>
  <c r="V2328" i="1" s="1"/>
  <c r="U2518" i="1" a="1"/>
  <c r="U2518" i="1" s="1"/>
  <c r="V2518" i="1" s="1"/>
  <c r="U2537" i="1" a="1"/>
  <c r="U2537" i="1" s="1"/>
  <c r="V2537" i="1" s="1"/>
  <c r="U2840" i="1" a="1"/>
  <c r="U2840" i="1" s="1"/>
  <c r="V2840" i="1" s="1"/>
  <c r="U2329" i="1" a="1"/>
  <c r="U2329" i="1" s="1"/>
  <c r="V2329" i="1" s="1"/>
  <c r="U3128" i="1" a="1"/>
  <c r="U3128" i="1" s="1"/>
  <c r="V3128" i="1" s="1"/>
  <c r="U2934" i="1" a="1"/>
  <c r="U2934" i="1" s="1"/>
  <c r="V2934" i="1" s="1"/>
  <c r="U3129" i="1" a="1"/>
  <c r="U3129" i="1" s="1"/>
  <c r="V3129" i="1" s="1"/>
  <c r="U2854" i="1" a="1"/>
  <c r="U2854" i="1" s="1"/>
  <c r="V2854" i="1" s="1"/>
  <c r="U2805" i="1" a="1"/>
  <c r="U2805" i="1" s="1"/>
  <c r="V2805" i="1" s="1"/>
  <c r="U2855" i="1" a="1"/>
  <c r="U2855" i="1" s="1"/>
  <c r="V2855" i="1" s="1"/>
  <c r="U2671" i="1" a="1"/>
  <c r="U2671" i="1" s="1"/>
  <c r="V2671" i="1" s="1"/>
  <c r="U2897" i="1" a="1"/>
  <c r="U2897" i="1" s="1"/>
  <c r="V2897" i="1" s="1"/>
  <c r="U2371" i="1" a="1"/>
  <c r="U2371" i="1" s="1"/>
  <c r="V2371" i="1" s="1"/>
  <c r="U2599" i="1" a="1"/>
  <c r="U2599" i="1" s="1"/>
  <c r="V2599" i="1" s="1"/>
  <c r="U2692" i="1" a="1"/>
  <c r="U2692" i="1" s="1"/>
  <c r="V2692" i="1" s="1"/>
  <c r="U2754" i="1" a="1"/>
  <c r="U2754" i="1" s="1"/>
  <c r="V2754" i="1" s="1"/>
  <c r="U2976" i="1" a="1"/>
  <c r="U2976" i="1" s="1"/>
  <c r="V2976" i="1" s="1"/>
  <c r="U3394" i="1" a="1"/>
  <c r="U3394" i="1" s="1"/>
  <c r="V3394" i="1" s="1"/>
  <c r="U3709" i="1" a="1"/>
  <c r="U3709" i="1" s="1"/>
  <c r="V3709" i="1" s="1"/>
  <c r="U3883" i="1" a="1"/>
  <c r="U3883" i="1" s="1"/>
  <c r="V3883" i="1" s="1"/>
  <c r="U3506" i="1" a="1"/>
  <c r="U3506" i="1" s="1"/>
  <c r="V3506" i="1" s="1"/>
  <c r="U3926" i="1" a="1"/>
  <c r="U3926" i="1" s="1"/>
  <c r="V3926" i="1" s="1"/>
  <c r="U3459" i="1" a="1"/>
  <c r="U3459" i="1" s="1"/>
  <c r="V3459" i="1" s="1"/>
  <c r="U3700" i="1" a="1"/>
  <c r="U3700" i="1" s="1"/>
  <c r="V3700" i="1" s="1"/>
  <c r="U3533" i="1" a="1"/>
  <c r="U3533" i="1" s="1"/>
  <c r="V3533" i="1" s="1"/>
  <c r="U3629" i="1" a="1"/>
  <c r="U3629" i="1" s="1"/>
  <c r="V3629" i="1" s="1"/>
  <c r="U3854" i="1" a="1"/>
  <c r="U3854" i="1" s="1"/>
  <c r="V3854" i="1" s="1"/>
  <c r="U3654" i="1" a="1"/>
  <c r="U3654" i="1" s="1"/>
  <c r="V3654" i="1" s="1"/>
  <c r="U3595" i="1" a="1"/>
  <c r="U3595" i="1" s="1"/>
  <c r="V3595" i="1" s="1"/>
  <c r="U3264" i="1" a="1"/>
  <c r="U3264" i="1" s="1"/>
  <c r="V3264" i="1" s="1"/>
  <c r="U3693" i="1" a="1"/>
  <c r="U3693" i="1" s="1"/>
  <c r="V3693" i="1" s="1"/>
  <c r="U3727" i="1" a="1"/>
  <c r="U3727" i="1" s="1"/>
  <c r="V3727" i="1" s="1"/>
  <c r="U3813" i="1" a="1"/>
  <c r="U3813" i="1" s="1"/>
  <c r="V3813" i="1" s="1"/>
  <c r="U3814" i="1" a="1"/>
  <c r="U3814" i="1" s="1"/>
  <c r="V3814" i="1" s="1"/>
  <c r="U3880" i="1" a="1"/>
  <c r="U3880" i="1" s="1"/>
  <c r="V3880" i="1" s="1"/>
  <c r="U3176" i="1" a="1"/>
  <c r="U3176" i="1" s="1"/>
  <c r="V3176" i="1" s="1"/>
  <c r="U4161" i="1" a="1"/>
  <c r="U4161" i="1" s="1"/>
  <c r="V4161" i="1" s="1"/>
  <c r="U4180" i="1" a="1"/>
  <c r="U4180" i="1" s="1"/>
  <c r="V4180" i="1" s="1"/>
  <c r="U4617" i="1" a="1"/>
  <c r="U4617" i="1" s="1"/>
  <c r="V4617" i="1" s="1"/>
  <c r="U3963" i="1" a="1"/>
  <c r="U3963" i="1" s="1"/>
  <c r="V3963" i="1" s="1"/>
  <c r="U4572" i="1" a="1"/>
  <c r="U4572" i="1" s="1"/>
  <c r="V4572" i="1" s="1"/>
  <c r="U4360" i="1" a="1"/>
  <c r="U4360" i="1" s="1"/>
  <c r="V4360" i="1" s="1"/>
  <c r="U4361" i="1" a="1"/>
  <c r="U4361" i="1" s="1"/>
  <c r="V4361" i="1" s="1"/>
  <c r="U4584" i="1" a="1"/>
  <c r="U4584" i="1" s="1"/>
  <c r="V4584" i="1" s="1"/>
  <c r="U4670" i="1" a="1"/>
  <c r="U4670" i="1" s="1"/>
  <c r="V4670" i="1" s="1"/>
  <c r="U4730" i="1" a="1"/>
  <c r="U4730" i="1" s="1"/>
  <c r="V4730" i="1" s="1"/>
  <c r="U4160" i="1" a="1"/>
  <c r="U4160" i="1" s="1"/>
  <c r="V4160" i="1" s="1"/>
  <c r="U4178" i="1" a="1"/>
  <c r="U4178" i="1" s="1"/>
  <c r="V4178" i="1" s="1"/>
  <c r="U4431" i="1" a="1"/>
  <c r="U4431" i="1" s="1"/>
  <c r="V4431" i="1" s="1"/>
  <c r="U4808" i="1" a="1"/>
  <c r="U4808" i="1" s="1"/>
  <c r="V4808" i="1" s="1"/>
  <c r="U5003" i="1" a="1"/>
  <c r="U5003" i="1" s="1"/>
  <c r="V5003" i="1" s="1"/>
  <c r="U5359" i="1" a="1"/>
  <c r="U5359" i="1" s="1"/>
  <c r="V5359" i="1" s="1"/>
  <c r="U5443" i="1" a="1"/>
  <c r="U5443" i="1" s="1"/>
  <c r="V5443" i="1" s="1"/>
  <c r="U5325" i="1" a="1"/>
  <c r="U5325" i="1" s="1"/>
  <c r="V5325" i="1" s="1"/>
  <c r="U5541" i="1" a="1"/>
  <c r="U5541" i="1" s="1"/>
  <c r="V5541" i="1" s="1"/>
  <c r="U4942" i="1" a="1"/>
  <c r="U4942" i="1" s="1"/>
  <c r="V4942" i="1" s="1"/>
  <c r="U5542" i="1" a="1"/>
  <c r="U5542" i="1" s="1"/>
  <c r="V5542" i="1" s="1"/>
  <c r="U5638" i="1" a="1"/>
  <c r="U5638" i="1" s="1"/>
  <c r="V5638" i="1" s="1"/>
  <c r="U5279" i="1" a="1"/>
  <c r="U5279" i="1" s="1"/>
  <c r="V5279" i="1" s="1"/>
  <c r="U5327" i="1" a="1"/>
  <c r="U5327" i="1" s="1"/>
  <c r="V5327" i="1" s="1"/>
  <c r="U5567" i="1" a="1"/>
  <c r="U5567" i="1" s="1"/>
  <c r="V5567" i="1" s="1"/>
  <c r="U4884" i="1" a="1"/>
  <c r="U4884" i="1" s="1"/>
  <c r="V4884" i="1" s="1"/>
  <c r="U4801" i="1" a="1"/>
  <c r="U4801" i="1" s="1"/>
  <c r="V4801" i="1" s="1"/>
  <c r="U5485" i="1" a="1"/>
  <c r="U5485" i="1" s="1"/>
  <c r="V5485" i="1" s="1"/>
  <c r="U5569" i="1" a="1"/>
  <c r="U5569" i="1" s="1"/>
  <c r="V5569" i="1" s="1"/>
  <c r="U4802" i="1" a="1"/>
  <c r="U4802" i="1" s="1"/>
  <c r="V4802" i="1" s="1"/>
  <c r="U4760" i="1" a="1"/>
  <c r="U4760" i="1" s="1"/>
  <c r="V4760" i="1" s="1"/>
  <c r="U4918" i="1" a="1"/>
  <c r="U4918" i="1" s="1"/>
  <c r="V4918" i="1" s="1"/>
  <c r="U5392" i="1" a="1"/>
  <c r="U5392" i="1" s="1"/>
  <c r="V5392" i="1" s="1"/>
  <c r="U4970" i="1" a="1"/>
  <c r="U4970" i="1" s="1"/>
  <c r="V4970" i="1" s="1"/>
  <c r="U5201" i="1" a="1"/>
  <c r="U5201" i="1" s="1"/>
  <c r="V5201" i="1" s="1"/>
  <c r="U5249" i="1" a="1"/>
  <c r="U5249" i="1" s="1"/>
  <c r="V5249" i="1" s="1"/>
  <c r="U4807" i="1" a="1"/>
  <c r="U4807" i="1" s="1"/>
  <c r="V4807" i="1" s="1"/>
  <c r="U4919" i="1" a="1"/>
  <c r="U4919" i="1" s="1"/>
  <c r="V4919" i="1" s="1"/>
  <c r="U5190" i="1" a="1"/>
  <c r="U5190" i="1" s="1"/>
  <c r="V5190" i="1" s="1"/>
  <c r="U5840" i="1" a="1"/>
  <c r="U5840" i="1" s="1"/>
  <c r="V5840" i="1" s="1"/>
  <c r="U5957" i="1" a="1"/>
  <c r="U5957" i="1" s="1"/>
  <c r="V5957" i="1" s="1"/>
  <c r="U6506" i="1" a="1"/>
  <c r="U6506" i="1" s="1"/>
  <c r="V6506" i="1" s="1"/>
  <c r="U6594" i="1" a="1"/>
  <c r="U6594" i="1" s="1"/>
  <c r="V6594" i="1" s="1"/>
  <c r="U5841" i="1" a="1"/>
  <c r="U5841" i="1" s="1"/>
  <c r="V5841" i="1" s="1"/>
  <c r="U5994" i="1" a="1"/>
  <c r="U5994" i="1" s="1"/>
  <c r="V5994" i="1" s="1"/>
  <c r="U6262" i="1" a="1"/>
  <c r="U6262" i="1" s="1"/>
  <c r="V6262" i="1" s="1"/>
  <c r="U6418" i="1" a="1"/>
  <c r="U6418" i="1" s="1"/>
  <c r="V6418" i="1" s="1"/>
  <c r="U5795" i="1" a="1"/>
  <c r="U5795" i="1" s="1"/>
  <c r="V5795" i="1" s="1"/>
  <c r="U5899" i="1" a="1"/>
  <c r="U5899" i="1" s="1"/>
  <c r="V5899" i="1" s="1"/>
  <c r="U6043" i="1" a="1"/>
  <c r="U6043" i="1" s="1"/>
  <c r="V6043" i="1" s="1"/>
  <c r="U6053" i="1" a="1"/>
  <c r="U6053" i="1" s="1"/>
  <c r="V6053" i="1" s="1"/>
  <c r="U6408" i="1" a="1"/>
  <c r="U6408" i="1" s="1"/>
  <c r="V6408" i="1" s="1"/>
  <c r="U6420" i="1" a="1"/>
  <c r="U6420" i="1" s="1"/>
  <c r="V6420" i="1" s="1"/>
  <c r="U6054" i="1" a="1"/>
  <c r="U6054" i="1" s="1"/>
  <c r="V6054" i="1" s="1"/>
  <c r="U6188" i="1" a="1"/>
  <c r="U6188" i="1" s="1"/>
  <c r="V6188" i="1" s="1"/>
  <c r="U5879" i="1" a="1"/>
  <c r="U5879" i="1" s="1"/>
  <c r="V5879" i="1" s="1"/>
  <c r="U5880" i="1" a="1"/>
  <c r="U5880" i="1" s="1"/>
  <c r="V5880" i="1" s="1"/>
  <c r="U6009" i="1" a="1"/>
  <c r="U6009" i="1" s="1"/>
  <c r="V6009" i="1" s="1"/>
  <c r="U6269" i="1" a="1"/>
  <c r="U6269" i="1" s="1"/>
  <c r="V6269" i="1" s="1"/>
  <c r="U5859" i="1" a="1"/>
  <c r="U5859" i="1" s="1"/>
  <c r="V5859" i="1" s="1"/>
  <c r="U6169" i="1" a="1"/>
  <c r="U6169" i="1" s="1"/>
  <c r="V6169" i="1" s="1"/>
  <c r="U5991" i="1" a="1"/>
  <c r="U5991" i="1" s="1"/>
  <c r="V5991" i="1" s="1"/>
  <c r="U6437" i="1" a="1"/>
  <c r="U6437" i="1" s="1"/>
  <c r="V6437" i="1" s="1"/>
  <c r="U6481" i="1" a="1"/>
  <c r="U6481" i="1" s="1"/>
  <c r="V6481" i="1" s="1"/>
  <c r="U6493" i="1" a="1"/>
  <c r="U6493" i="1" s="1"/>
  <c r="V6493" i="1" s="1"/>
  <c r="U6504" i="1" a="1"/>
  <c r="U6504" i="1" s="1"/>
  <c r="V6504" i="1" s="1"/>
  <c r="U7088" i="1" a="1"/>
  <c r="U7088" i="1" s="1"/>
  <c r="V7088" i="1" s="1"/>
  <c r="U7593" i="1" a="1"/>
  <c r="U7593" i="1" s="1"/>
  <c r="V7593" i="1" s="1"/>
  <c r="U7813" i="1" a="1"/>
  <c r="U7813" i="1" s="1"/>
  <c r="V7813" i="1" s="1"/>
  <c r="U7968" i="1" a="1"/>
  <c r="U7968" i="1" s="1"/>
  <c r="V7968" i="1" s="1"/>
  <c r="U7161" i="1" a="1"/>
  <c r="U7161" i="1" s="1"/>
  <c r="V7161" i="1" s="1"/>
  <c r="U7272" i="1" a="1"/>
  <c r="U7272" i="1" s="1"/>
  <c r="V7272" i="1" s="1"/>
  <c r="U7317" i="1" a="1"/>
  <c r="U7317" i="1" s="1"/>
  <c r="V7317" i="1" s="1"/>
  <c r="U7758" i="1" a="1"/>
  <c r="U7758" i="1" s="1"/>
  <c r="V7758" i="1" s="1"/>
  <c r="U7848" i="1" a="1"/>
  <c r="U7848" i="1" s="1"/>
  <c r="V7848" i="1" s="1"/>
  <c r="U8083" i="1" a="1"/>
  <c r="U8083" i="1" s="1"/>
  <c r="V8083" i="1" s="1"/>
  <c r="U7144" i="1" a="1"/>
  <c r="U7144" i="1" s="1"/>
  <c r="V7144" i="1" s="1"/>
  <c r="U7318" i="1" a="1"/>
  <c r="U7318" i="1" s="1"/>
  <c r="V7318" i="1" s="1"/>
  <c r="U7374" i="1" a="1"/>
  <c r="U7374" i="1" s="1"/>
  <c r="V7374" i="1" s="1"/>
  <c r="U7639" i="1" a="1"/>
  <c r="U7639" i="1" s="1"/>
  <c r="V7639" i="1" s="1"/>
  <c r="U6603" i="1" a="1"/>
  <c r="U6603" i="1" s="1"/>
  <c r="V6603" i="1" s="1"/>
  <c r="U6635" i="1" a="1"/>
  <c r="U6635" i="1" s="1"/>
  <c r="V6635" i="1" s="1"/>
  <c r="U6735" i="1" a="1"/>
  <c r="U6735" i="1" s="1"/>
  <c r="V6735" i="1" s="1"/>
  <c r="U7126" i="1" a="1"/>
  <c r="U7126" i="1" s="1"/>
  <c r="V7126" i="1" s="1"/>
  <c r="U7463" i="1" a="1"/>
  <c r="U7463" i="1" s="1"/>
  <c r="V7463" i="1" s="1"/>
  <c r="U7904" i="1" a="1"/>
  <c r="U7904" i="1" s="1"/>
  <c r="V7904" i="1" s="1"/>
  <c r="U6962" i="1" a="1"/>
  <c r="U6962" i="1" s="1"/>
  <c r="V6962" i="1" s="1"/>
  <c r="U6970" i="1" a="1"/>
  <c r="U6970" i="1" s="1"/>
  <c r="V6970" i="1" s="1"/>
  <c r="U7197" i="1" a="1"/>
  <c r="U7197" i="1" s="1"/>
  <c r="V7197" i="1" s="1"/>
  <c r="U7520" i="1" a="1"/>
  <c r="U7520" i="1" s="1"/>
  <c r="V7520" i="1" s="1"/>
  <c r="U8219" i="1" a="1"/>
  <c r="U8219" i="1" s="1"/>
  <c r="V8219" i="1" s="1"/>
  <c r="U6676" i="1" a="1"/>
  <c r="U6676" i="1" s="1"/>
  <c r="V6676" i="1" s="1"/>
  <c r="U6698" i="1" a="1"/>
  <c r="U6698" i="1" s="1"/>
  <c r="V6698" i="1" s="1"/>
  <c r="U7083" i="1" a="1"/>
  <c r="U7083" i="1" s="1"/>
  <c r="V7083" i="1" s="1"/>
  <c r="U7621" i="1" a="1"/>
  <c r="U7621" i="1" s="1"/>
  <c r="V7621" i="1" s="1"/>
  <c r="U7929" i="1" a="1"/>
  <c r="U7929" i="1" s="1"/>
  <c r="V7929" i="1" s="1"/>
  <c r="U7997" i="1" a="1"/>
  <c r="U7997" i="1" s="1"/>
  <c r="V7997" i="1" s="1"/>
  <c r="U6248" i="1" a="1"/>
  <c r="U6248" i="1" s="1"/>
  <c r="V6248" i="1" s="1"/>
  <c r="U6708" i="1" a="1"/>
  <c r="U6708" i="1" s="1"/>
  <c r="V6708" i="1" s="1"/>
  <c r="U6972" i="1" a="1"/>
  <c r="U6972" i="1" s="1"/>
  <c r="V6972" i="1" s="1"/>
  <c r="U7200" i="1" a="1"/>
  <c r="U7200" i="1" s="1"/>
  <c r="V7200" i="1" s="1"/>
  <c r="U7433" i="1" a="1"/>
  <c r="U7433" i="1" s="1"/>
  <c r="V7433" i="1" s="1"/>
  <c r="U7522" i="1" a="1"/>
  <c r="U7522" i="1" s="1"/>
  <c r="V7522" i="1" s="1"/>
  <c r="U7930" i="1" a="1"/>
  <c r="U7930" i="1" s="1"/>
  <c r="V7930" i="1" s="1"/>
  <c r="U7279" i="1" a="1"/>
  <c r="U7279" i="1" s="1"/>
  <c r="V7279" i="1" s="1"/>
  <c r="U7434" i="1" a="1"/>
  <c r="U7434" i="1" s="1"/>
  <c r="V7434" i="1" s="1"/>
  <c r="U8221" i="1" a="1"/>
  <c r="U8221" i="1" s="1"/>
  <c r="V8221" i="1" s="1"/>
  <c r="U7168" i="1" a="1"/>
  <c r="U7168" i="1" s="1"/>
  <c r="V7168" i="1" s="1"/>
  <c r="U8222" i="1" a="1"/>
  <c r="U8222" i="1" s="1"/>
  <c r="V8222" i="1" s="1"/>
  <c r="U6640" i="1" a="1"/>
  <c r="U6640" i="1" s="1"/>
  <c r="V6640" i="1" s="1"/>
  <c r="U8214" i="1" a="1"/>
  <c r="U8214" i="1" s="1"/>
  <c r="V8214" i="1" s="1"/>
  <c r="U8282" i="1" a="1"/>
  <c r="U8282" i="1" s="1"/>
  <c r="V8282" i="1" s="1"/>
  <c r="U6618" i="1" a="1"/>
  <c r="U6618" i="1" s="1"/>
  <c r="V6618" i="1" s="1"/>
  <c r="U7142" i="1" a="1"/>
  <c r="U7142" i="1" s="1"/>
  <c r="V7142" i="1" s="1"/>
  <c r="U7481" i="1" a="1"/>
  <c r="U7481" i="1" s="1"/>
  <c r="V7481" i="1" s="1"/>
  <c r="U7756" i="1" a="1"/>
  <c r="U7756" i="1" s="1"/>
  <c r="V7756" i="1" s="1"/>
  <c r="U7812" i="1" a="1"/>
  <c r="U7812" i="1" s="1"/>
  <c r="V7812" i="1" s="1"/>
  <c r="U8198" i="1" a="1"/>
  <c r="U8198" i="1" s="1"/>
  <c r="V8198" i="1" s="1"/>
  <c r="U8629" i="1" a="1"/>
  <c r="U8629" i="1" s="1"/>
  <c r="V8629" i="1" s="1"/>
  <c r="U8650" i="1" a="1"/>
  <c r="U8650" i="1" s="1"/>
  <c r="V8650" i="1" s="1"/>
  <c r="U9572" i="1" a="1"/>
  <c r="U9572" i="1" s="1"/>
  <c r="V9572" i="1" s="1"/>
  <c r="U8269" i="1" a="1"/>
  <c r="U8269" i="1" s="1"/>
  <c r="V8269" i="1" s="1"/>
  <c r="U9165" i="1" a="1"/>
  <c r="U9165" i="1" s="1"/>
  <c r="V9165" i="1" s="1"/>
  <c r="U9791" i="1" a="1"/>
  <c r="U9791" i="1" s="1"/>
  <c r="V9791" i="1" s="1"/>
  <c r="U8495" i="1" a="1"/>
  <c r="U8495" i="1" s="1"/>
  <c r="V8495" i="1" s="1"/>
  <c r="U8552" i="1" a="1"/>
  <c r="U8552" i="1" s="1"/>
  <c r="V8552" i="1" s="1"/>
  <c r="U8796" i="1" a="1"/>
  <c r="U8796" i="1" s="1"/>
  <c r="V8796" i="1" s="1"/>
  <c r="U9143" i="1" a="1"/>
  <c r="U9143" i="1" s="1"/>
  <c r="V9143" i="1" s="1"/>
  <c r="U9166" i="1" a="1"/>
  <c r="U9166" i="1" s="1"/>
  <c r="V9166" i="1" s="1"/>
  <c r="U8743" i="1" a="1"/>
  <c r="U8743" i="1" s="1"/>
  <c r="V8743" i="1" s="1"/>
  <c r="U8766" i="1" a="1"/>
  <c r="U8766" i="1" s="1"/>
  <c r="V8766" i="1" s="1"/>
  <c r="U8601" i="1" a="1"/>
  <c r="U8601" i="1" s="1"/>
  <c r="V8601" i="1" s="1"/>
  <c r="U8655" i="1" a="1"/>
  <c r="U8655" i="1" s="1"/>
  <c r="V8655" i="1" s="1"/>
  <c r="U8992" i="1" a="1"/>
  <c r="U8992" i="1" s="1"/>
  <c r="V8992" i="1" s="1"/>
  <c r="U8856" i="1" a="1"/>
  <c r="U8856" i="1" s="1"/>
  <c r="V8856" i="1" s="1"/>
  <c r="U9740" i="1" a="1"/>
  <c r="U9740" i="1" s="1"/>
  <c r="V9740" i="1" s="1"/>
  <c r="U9760" i="1" a="1"/>
  <c r="U9760" i="1" s="1"/>
  <c r="V9760" i="1" s="1"/>
  <c r="U8645" i="1" a="1"/>
  <c r="U8645" i="1" s="1"/>
  <c r="V8645" i="1" s="1"/>
  <c r="U9016" i="1" a="1"/>
  <c r="U9016" i="1" s="1"/>
  <c r="V9016" i="1" s="1"/>
  <c r="U9039" i="1" a="1"/>
  <c r="U9039" i="1" s="1"/>
  <c r="V9039" i="1" s="1"/>
  <c r="U9182" i="1" a="1"/>
  <c r="U9182" i="1" s="1"/>
  <c r="V9182" i="1" s="1"/>
  <c r="U8569" i="1" a="1"/>
  <c r="U8569" i="1" s="1"/>
  <c r="V8569" i="1" s="1"/>
  <c r="U9085" i="1" a="1"/>
  <c r="U9085" i="1" s="1"/>
  <c r="V9085" i="1" s="1"/>
  <c r="U9246" i="1" a="1"/>
  <c r="U9246" i="1" s="1"/>
  <c r="V9246" i="1" s="1"/>
  <c r="U9279" i="1" a="1"/>
  <c r="U9279" i="1" s="1"/>
  <c r="V9279" i="1" s="1"/>
  <c r="U9270" i="1" a="1"/>
  <c r="U9270" i="1" s="1"/>
  <c r="V9270" i="1" s="1"/>
  <c r="U8827" i="1" a="1"/>
  <c r="U8827" i="1" s="1"/>
  <c r="V8827" i="1" s="1"/>
  <c r="U9119" i="1" a="1"/>
  <c r="U9119" i="1" s="1"/>
  <c r="V9119" i="1" s="1"/>
  <c r="U9463" i="1" a="1"/>
  <c r="U9463" i="1" s="1"/>
  <c r="V9463" i="1" s="1"/>
  <c r="U8283" i="1" a="1"/>
  <c r="U8283" i="1" s="1"/>
  <c r="V8283" i="1" s="1"/>
  <c r="U8918" i="1" a="1"/>
  <c r="U8918" i="1" s="1"/>
  <c r="V8918" i="1" s="1"/>
  <c r="U8929" i="1" a="1"/>
  <c r="U8929" i="1" s="1"/>
  <c r="V8929" i="1" s="1"/>
  <c r="U56" i="1" a="1"/>
  <c r="U56" i="1" s="1"/>
  <c r="V56" i="1" s="1"/>
  <c r="U164" i="1" a="1"/>
  <c r="U164" i="1" s="1"/>
  <c r="V164" i="1" s="1"/>
  <c r="U451" i="1" a="1"/>
  <c r="U451" i="1" s="1"/>
  <c r="V451" i="1" s="1"/>
  <c r="U93" i="1" a="1"/>
  <c r="U93" i="1" s="1"/>
  <c r="V93" i="1" s="1"/>
  <c r="U181" i="1" a="1"/>
  <c r="U181" i="1" s="1"/>
  <c r="V181" i="1" s="1"/>
  <c r="U745" i="1" a="1"/>
  <c r="U745" i="1" s="1"/>
  <c r="V745" i="1" s="1"/>
  <c r="U617" i="1" a="1"/>
  <c r="U617" i="1" s="1"/>
  <c r="V617" i="1" s="1"/>
  <c r="U906" i="1" a="1"/>
  <c r="U906" i="1" s="1"/>
  <c r="V906" i="1" s="1"/>
  <c r="U903" i="1" a="1"/>
  <c r="U903" i="1" s="1"/>
  <c r="V903" i="1" s="1"/>
  <c r="U990" i="1" a="1"/>
  <c r="U990" i="1" s="1"/>
  <c r="V990" i="1" s="1"/>
  <c r="U1464" i="1" a="1"/>
  <c r="U1464" i="1" s="1"/>
  <c r="V1464" i="1" s="1"/>
  <c r="U1416" i="1" a="1"/>
  <c r="U1416" i="1" s="1"/>
  <c r="V1416" i="1" s="1"/>
  <c r="U1947" i="1" a="1"/>
  <c r="U1947" i="1" s="1"/>
  <c r="V1947" i="1" s="1"/>
  <c r="U1848" i="1" a="1"/>
  <c r="U1848" i="1" s="1"/>
  <c r="V1848" i="1" s="1"/>
  <c r="U2089" i="1" a="1"/>
  <c r="U2089" i="1" s="1"/>
  <c r="V2089" i="1" s="1"/>
  <c r="U2129" i="1" a="1"/>
  <c r="U2129" i="1" s="1"/>
  <c r="V2129" i="1" s="1"/>
  <c r="U1621" i="1" a="1"/>
  <c r="U1621" i="1" s="1"/>
  <c r="V1621" i="1" s="1"/>
  <c r="U1890" i="1" a="1"/>
  <c r="U1890" i="1" s="1"/>
  <c r="V1890" i="1" s="1"/>
  <c r="U1622" i="1" a="1"/>
  <c r="U1622" i="1" s="1"/>
  <c r="V1622" i="1" s="1"/>
  <c r="U1558" i="1" a="1"/>
  <c r="U1558" i="1" s="1"/>
  <c r="V1558" i="1" s="1"/>
  <c r="U2524" i="1" a="1"/>
  <c r="U2524" i="1" s="1"/>
  <c r="V2524" i="1" s="1"/>
  <c r="U2319" i="1" a="1"/>
  <c r="U2319" i="1" s="1"/>
  <c r="V2319" i="1" s="1"/>
  <c r="U2525" i="1" a="1"/>
  <c r="U2525" i="1" s="1"/>
  <c r="V2525" i="1" s="1"/>
  <c r="U3103" i="1" a="1"/>
  <c r="U3103" i="1" s="1"/>
  <c r="V3103" i="1" s="1"/>
  <c r="U2614" i="1" a="1"/>
  <c r="U2614" i="1" s="1"/>
  <c r="V2614" i="1" s="1"/>
  <c r="U2861" i="1" a="1"/>
  <c r="U2861" i="1" s="1"/>
  <c r="V2861" i="1" s="1"/>
  <c r="U2914" i="1" a="1"/>
  <c r="U2914" i="1" s="1"/>
  <c r="V2914" i="1" s="1"/>
  <c r="U2616" i="1" a="1"/>
  <c r="U2616" i="1" s="1"/>
  <c r="V2616" i="1" s="1"/>
  <c r="U3818" i="1" a="1"/>
  <c r="U3818" i="1" s="1"/>
  <c r="V3818" i="1" s="1"/>
  <c r="U3591" i="1" a="1"/>
  <c r="U3591" i="1" s="1"/>
  <c r="V3591" i="1" s="1"/>
  <c r="U3819" i="1" a="1"/>
  <c r="U3819" i="1" s="1"/>
  <c r="V3819" i="1" s="1"/>
  <c r="U3954" i="1" a="1"/>
  <c r="U3954" i="1" s="1"/>
  <c r="V3954" i="1" s="1"/>
  <c r="U3111" i="1" a="1"/>
  <c r="U3111" i="1" s="1"/>
  <c r="V3111" i="1" s="1"/>
  <c r="U4119" i="1" a="1"/>
  <c r="U4119" i="1" s="1"/>
  <c r="V4119" i="1" s="1"/>
  <c r="U4377" i="1" a="1"/>
  <c r="U4377" i="1" s="1"/>
  <c r="V4377" i="1" s="1"/>
  <c r="U4288" i="1" a="1"/>
  <c r="U4288" i="1" s="1"/>
  <c r="V4288" i="1" s="1"/>
  <c r="U4147" i="1" a="1"/>
  <c r="U4147" i="1" s="1"/>
  <c r="V4147" i="1" s="1"/>
  <c r="U4291" i="1" a="1"/>
  <c r="U4291" i="1" s="1"/>
  <c r="V4291" i="1" s="1"/>
  <c r="U5300" i="1" a="1"/>
  <c r="U5300" i="1" s="1"/>
  <c r="V5300" i="1" s="1"/>
  <c r="U5481" i="1" a="1"/>
  <c r="U5481" i="1" s="1"/>
  <c r="V5481" i="1" s="1"/>
  <c r="U4779" i="1" a="1"/>
  <c r="U4779" i="1" s="1"/>
  <c r="V4779" i="1" s="1"/>
  <c r="U5735" i="1" a="1"/>
  <c r="U5735" i="1" s="1"/>
  <c r="V5735" i="1" s="1"/>
  <c r="U5704" i="1" a="1"/>
  <c r="U5704" i="1" s="1"/>
  <c r="V5704" i="1" s="1"/>
  <c r="U5772" i="1" a="1"/>
  <c r="U5772" i="1" s="1"/>
  <c r="V5772" i="1" s="1"/>
  <c r="U5945" i="1" a="1"/>
  <c r="U5945" i="1" s="1"/>
  <c r="V5945" i="1" s="1"/>
  <c r="U6261" i="1" a="1"/>
  <c r="U6261" i="1" s="1"/>
  <c r="V6261" i="1" s="1"/>
  <c r="U6563" i="1" a="1"/>
  <c r="U6563" i="1" s="1"/>
  <c r="V6563" i="1" s="1"/>
  <c r="U6091" i="1" a="1"/>
  <c r="U6091" i="1" s="1"/>
  <c r="V6091" i="1" s="1"/>
  <c r="U6453" i="1" a="1"/>
  <c r="U6453" i="1" s="1"/>
  <c r="V6453" i="1" s="1"/>
  <c r="U6114" i="1" a="1"/>
  <c r="U6114" i="1" s="1"/>
  <c r="V6114" i="1" s="1"/>
  <c r="U6321" i="1" a="1"/>
  <c r="U6321" i="1" s="1"/>
  <c r="V6321" i="1" s="1"/>
  <c r="U6478" i="1" a="1"/>
  <c r="U6478" i="1" s="1"/>
  <c r="V6478" i="1" s="1"/>
  <c r="U6535" i="1" a="1"/>
  <c r="U6535" i="1" s="1"/>
  <c r="V6535" i="1" s="1"/>
  <c r="U8225" i="1" a="1"/>
  <c r="U8225" i="1" s="1"/>
  <c r="V8225" i="1" s="1"/>
  <c r="U7993" i="1" a="1"/>
  <c r="U7993" i="1" s="1"/>
  <c r="V7993" i="1" s="1"/>
  <c r="U7386" i="1" a="1"/>
  <c r="U7386" i="1" s="1"/>
  <c r="V7386" i="1" s="1"/>
  <c r="U7994" i="1" a="1"/>
  <c r="U7994" i="1" s="1"/>
  <c r="V7994" i="1" s="1"/>
  <c r="U8041" i="1" a="1"/>
  <c r="U8041" i="1" s="1"/>
  <c r="V8041" i="1" s="1"/>
  <c r="U6768" i="1" a="1"/>
  <c r="U6768" i="1" s="1"/>
  <c r="V6768" i="1" s="1"/>
  <c r="U6648" i="1" a="1"/>
  <c r="U6648" i="1" s="1"/>
  <c r="V6648" i="1" s="1"/>
  <c r="U6877" i="1" a="1"/>
  <c r="U6877" i="1" s="1"/>
  <c r="V6877" i="1" s="1"/>
  <c r="U7413" i="1" a="1"/>
  <c r="U7413" i="1" s="1"/>
  <c r="V7413" i="1" s="1"/>
  <c r="U7856" i="1" a="1"/>
  <c r="U7856" i="1" s="1"/>
  <c r="V7856" i="1" s="1"/>
  <c r="U7460" i="1" a="1"/>
  <c r="U7460" i="1" s="1"/>
  <c r="V7460" i="1" s="1"/>
  <c r="U8564" i="1" a="1"/>
  <c r="U8564" i="1" s="1"/>
  <c r="V8564" i="1" s="1"/>
  <c r="U9317" i="1" a="1"/>
  <c r="U9317" i="1" s="1"/>
  <c r="V9317" i="1" s="1"/>
  <c r="U9102" i="1" a="1"/>
  <c r="U9102" i="1" s="1"/>
  <c r="V9102" i="1" s="1"/>
  <c r="U9702" i="1" a="1"/>
  <c r="U9702" i="1" s="1"/>
  <c r="V9702" i="1" s="1"/>
  <c r="U9013" i="1" a="1"/>
  <c r="U9013" i="1" s="1"/>
  <c r="V9013" i="1" s="1"/>
  <c r="U9547" i="1" a="1"/>
  <c r="U9547" i="1" s="1"/>
  <c r="V9547" i="1" s="1"/>
  <c r="U8556" i="1" a="1"/>
  <c r="U8556" i="1" s="1"/>
  <c r="V8556" i="1" s="1"/>
  <c r="U9451" i="1" a="1"/>
  <c r="U9451" i="1" s="1"/>
  <c r="V9451" i="1" s="1"/>
  <c r="U9480" i="1" a="1"/>
  <c r="U9480" i="1" s="1"/>
  <c r="V9480" i="1" s="1"/>
  <c r="U8468" i="1" a="1"/>
  <c r="U8468" i="1" s="1"/>
  <c r="V8468" i="1" s="1"/>
  <c r="U9261" i="1" a="1"/>
  <c r="U9261" i="1" s="1"/>
  <c r="V9261" i="1" s="1"/>
  <c r="U442" i="1" a="1"/>
  <c r="U442" i="1" s="1"/>
  <c r="V442" i="1" s="1"/>
  <c r="U171" i="1" a="1"/>
  <c r="U171" i="1" s="1"/>
  <c r="V171" i="1" s="1"/>
  <c r="U268" i="1" a="1"/>
  <c r="U268" i="1" s="1"/>
  <c r="V268" i="1" s="1"/>
  <c r="U269" i="1" a="1"/>
  <c r="U269" i="1" s="1"/>
  <c r="V269" i="1" s="1"/>
  <c r="U992" i="1" a="1"/>
  <c r="U992" i="1" s="1"/>
  <c r="V992" i="1" s="1"/>
  <c r="U983" i="1" a="1"/>
  <c r="U983" i="1" s="1"/>
  <c r="V983" i="1" s="1"/>
  <c r="U1918" i="1" a="1"/>
  <c r="U1918" i="1" s="1"/>
  <c r="V1918" i="1" s="1"/>
  <c r="U1839" i="1" a="1"/>
  <c r="U1839" i="1" s="1"/>
  <c r="V1839" i="1" s="1"/>
  <c r="U2688" i="1" a="1"/>
  <c r="U2688" i="1" s="1"/>
  <c r="V2688" i="1" s="1"/>
  <c r="U3516" i="1" a="1"/>
  <c r="U3516" i="1" s="1"/>
  <c r="V3516" i="1" s="1"/>
  <c r="U4009" i="1" a="1"/>
  <c r="U4009" i="1" s="1"/>
  <c r="V4009" i="1" s="1"/>
  <c r="U5571" i="1" a="1"/>
  <c r="U5571" i="1" s="1"/>
  <c r="V5571" i="1" s="1"/>
  <c r="U6681" i="1" a="1"/>
  <c r="U6681" i="1" s="1"/>
  <c r="V6681" i="1" s="1"/>
  <c r="U7294" i="1" a="1"/>
  <c r="U7294" i="1" s="1"/>
  <c r="V7294" i="1" s="1"/>
  <c r="U8288" i="1" a="1"/>
  <c r="U8288" i="1" s="1"/>
  <c r="V8288" i="1" s="1"/>
  <c r="U6770" i="1" a="1"/>
  <c r="U6770" i="1" s="1"/>
  <c r="V6770" i="1" s="1"/>
  <c r="U6957" i="1" a="1"/>
  <c r="U6957" i="1" s="1"/>
  <c r="V6957" i="1" s="1"/>
  <c r="U9582" i="1" a="1"/>
  <c r="U9582" i="1" s="1"/>
  <c r="V9582" i="1" s="1"/>
  <c r="U9112" i="1" a="1"/>
  <c r="U9112" i="1" s="1"/>
  <c r="V9112" i="1" s="1"/>
  <c r="U8578" i="1" a="1"/>
  <c r="U8578" i="1" s="1"/>
  <c r="V8578" i="1" s="1"/>
  <c r="U9411" i="1" a="1"/>
  <c r="U9411" i="1" s="1"/>
  <c r="V9411" i="1" s="1"/>
  <c r="U139" i="1" a="1"/>
  <c r="U139" i="1" s="1"/>
  <c r="V139" i="1" s="1"/>
  <c r="U415" i="1" a="1"/>
  <c r="U415" i="1" s="1"/>
  <c r="V415" i="1" s="1"/>
  <c r="U510" i="1" a="1"/>
  <c r="U510" i="1" s="1"/>
  <c r="V510" i="1" s="1"/>
  <c r="U140" i="1" a="1"/>
  <c r="U140" i="1" s="1"/>
  <c r="V140" i="1" s="1"/>
  <c r="U572" i="1" a="1"/>
  <c r="U572" i="1" s="1"/>
  <c r="V572" i="1" s="1"/>
  <c r="U582" i="1" a="1"/>
  <c r="U582" i="1" s="1"/>
  <c r="V582" i="1" s="1"/>
  <c r="U177" i="1" a="1"/>
  <c r="U177" i="1" s="1"/>
  <c r="V177" i="1" s="1"/>
  <c r="U417" i="1" a="1"/>
  <c r="U417" i="1" s="1"/>
  <c r="V417" i="1" s="1"/>
  <c r="U70" i="1" a="1"/>
  <c r="U70" i="1" s="1"/>
  <c r="V70" i="1" s="1"/>
  <c r="U166" i="1" a="1"/>
  <c r="U166" i="1" s="1"/>
  <c r="V166" i="1" s="1"/>
  <c r="U178" i="1" a="1"/>
  <c r="U178" i="1" s="1"/>
  <c r="V178" i="1" s="1"/>
  <c r="U523" i="1" a="1"/>
  <c r="U523" i="1" s="1"/>
  <c r="V523" i="1" s="1"/>
  <c r="U564" i="1" a="1"/>
  <c r="U564" i="1" s="1"/>
  <c r="V564" i="1" s="1"/>
  <c r="U574" i="1" a="1"/>
  <c r="U574" i="1" s="1"/>
  <c r="V574" i="1" s="1"/>
  <c r="U420" i="1" a="1"/>
  <c r="U420" i="1" s="1"/>
  <c r="V420" i="1" s="1"/>
  <c r="U97" i="1" a="1"/>
  <c r="U97" i="1" s="1"/>
  <c r="V97" i="1" s="1"/>
  <c r="U289" i="1" a="1"/>
  <c r="U289" i="1" s="1"/>
  <c r="V289" i="1" s="1"/>
  <c r="U595" i="1" a="1"/>
  <c r="U595" i="1" s="1"/>
  <c r="V595" i="1" s="1"/>
  <c r="U635" i="1" a="1"/>
  <c r="U635" i="1" s="1"/>
  <c r="V635" i="1" s="1"/>
  <c r="U726" i="1" a="1"/>
  <c r="U726" i="1" s="1"/>
  <c r="V726" i="1" s="1"/>
  <c r="U786" i="1" a="1"/>
  <c r="U786" i="1" s="1"/>
  <c r="V786" i="1" s="1"/>
  <c r="U242" i="1" a="1"/>
  <c r="U242" i="1" s="1"/>
  <c r="V242" i="1" s="1"/>
  <c r="U481" i="1" a="1"/>
  <c r="U481" i="1" s="1"/>
  <c r="V481" i="1" s="1"/>
  <c r="U766" i="1" a="1"/>
  <c r="U766" i="1" s="1"/>
  <c r="V766" i="1" s="1"/>
  <c r="U944" i="1" a="1"/>
  <c r="U944" i="1" s="1"/>
  <c r="V944" i="1" s="1"/>
  <c r="U159" i="1" a="1"/>
  <c r="U159" i="1" s="1"/>
  <c r="V159" i="1" s="1"/>
  <c r="U291" i="1" a="1"/>
  <c r="U291" i="1" s="1"/>
  <c r="V291" i="1" s="1"/>
  <c r="U387" i="1" a="1"/>
  <c r="U387" i="1" s="1"/>
  <c r="V387" i="1" s="1"/>
  <c r="U482" i="1" a="1"/>
  <c r="U482" i="1" s="1"/>
  <c r="V482" i="1" s="1"/>
  <c r="U597" i="1" a="1"/>
  <c r="U597" i="1" s="1"/>
  <c r="V597" i="1" s="1"/>
  <c r="U160" i="1" a="1"/>
  <c r="U160" i="1" s="1"/>
  <c r="V160" i="1" s="1"/>
  <c r="U256" i="1" a="1"/>
  <c r="U256" i="1" s="1"/>
  <c r="V256" i="1" s="1"/>
  <c r="U280" i="1" a="1"/>
  <c r="U280" i="1" s="1"/>
  <c r="V280" i="1" s="1"/>
  <c r="U581" i="1" a="1"/>
  <c r="U581" i="1" s="1"/>
  <c r="V581" i="1" s="1"/>
  <c r="U800" i="1" a="1"/>
  <c r="U800" i="1" s="1"/>
  <c r="V800" i="1" s="1"/>
  <c r="U1138" i="1" a="1"/>
  <c r="U1138" i="1" s="1"/>
  <c r="V1138" i="1" s="1"/>
  <c r="U1149" i="1" a="1"/>
  <c r="U1149" i="1" s="1"/>
  <c r="V1149" i="1" s="1"/>
  <c r="U1197" i="1" a="1"/>
  <c r="U1197" i="1" s="1"/>
  <c r="V1197" i="1" s="1"/>
  <c r="U1440" i="1" a="1"/>
  <c r="U1440" i="1" s="1"/>
  <c r="V1440" i="1" s="1"/>
  <c r="U999" i="1" a="1"/>
  <c r="U999" i="1" s="1"/>
  <c r="V999" i="1" s="1"/>
  <c r="U1198" i="1" a="1"/>
  <c r="U1198" i="1" s="1"/>
  <c r="V1198" i="1" s="1"/>
  <c r="U1299" i="1" a="1"/>
  <c r="U1299" i="1" s="1"/>
  <c r="V1299" i="1" s="1"/>
  <c r="U1320" i="1" a="1"/>
  <c r="U1320" i="1" s="1"/>
  <c r="V1320" i="1" s="1"/>
  <c r="U1382" i="1" a="1"/>
  <c r="U1382" i="1" s="1"/>
  <c r="V1382" i="1" s="1"/>
  <c r="U413" i="1" a="1"/>
  <c r="U413" i="1" s="1"/>
  <c r="V413" i="1" s="1"/>
  <c r="U946" i="1" a="1"/>
  <c r="U946" i="1" s="1"/>
  <c r="V946" i="1" s="1"/>
  <c r="U1021" i="1" a="1"/>
  <c r="U1021" i="1" s="1"/>
  <c r="V1021" i="1" s="1"/>
  <c r="U1485" i="1" a="1"/>
  <c r="U1485" i="1" s="1"/>
  <c r="V1485" i="1" s="1"/>
  <c r="U149" i="1" a="1"/>
  <c r="U149" i="1" s="1"/>
  <c r="V149" i="1" s="1"/>
  <c r="U1192" i="1" a="1"/>
  <c r="U1192" i="1" s="1"/>
  <c r="V1192" i="1" s="1"/>
  <c r="U1312" i="1" a="1"/>
  <c r="U1312" i="1" s="1"/>
  <c r="V1312" i="1" s="1"/>
  <c r="U1486" i="1" a="1"/>
  <c r="U1486" i="1" s="1"/>
  <c r="V1486" i="1" s="1"/>
  <c r="U1528" i="1" a="1"/>
  <c r="U1528" i="1" s="1"/>
  <c r="V1528" i="1" s="1"/>
  <c r="U1557" i="1" a="1"/>
  <c r="U1557" i="1" s="1"/>
  <c r="V1557" i="1" s="1"/>
  <c r="U894" i="1" a="1"/>
  <c r="U894" i="1" s="1"/>
  <c r="V894" i="1" s="1"/>
  <c r="U949" i="1" a="1"/>
  <c r="U949" i="1" s="1"/>
  <c r="V949" i="1" s="1"/>
  <c r="U1425" i="1" a="1"/>
  <c r="U1425" i="1" s="1"/>
  <c r="V1425" i="1" s="1"/>
  <c r="U909" i="1" a="1"/>
  <c r="U909" i="1" s="1"/>
  <c r="V909" i="1" s="1"/>
  <c r="U1529" i="1" a="1"/>
  <c r="U1529" i="1" s="1"/>
  <c r="V1529" i="1" s="1"/>
  <c r="U784" i="1" a="1"/>
  <c r="U784" i="1" s="1"/>
  <c r="V784" i="1" s="1"/>
  <c r="U699" i="1" a="1"/>
  <c r="U699" i="1" s="1"/>
  <c r="V699" i="1" s="1"/>
  <c r="U785" i="1" a="1"/>
  <c r="U785" i="1" s="1"/>
  <c r="V785" i="1" s="1"/>
  <c r="U857" i="1" a="1"/>
  <c r="U857" i="1" s="1"/>
  <c r="V857" i="1" s="1"/>
  <c r="U911" i="1" a="1"/>
  <c r="U911" i="1" s="1"/>
  <c r="V911" i="1" s="1"/>
  <c r="U964" i="1" a="1"/>
  <c r="U964" i="1" s="1"/>
  <c r="V964" i="1" s="1"/>
  <c r="U1077" i="1" a="1"/>
  <c r="U1077" i="1" s="1"/>
  <c r="V1077" i="1" s="1"/>
  <c r="U1110" i="1" a="1"/>
  <c r="U1110" i="1" s="1"/>
  <c r="V1110" i="1" s="1"/>
  <c r="U1297" i="1" a="1"/>
  <c r="U1297" i="1" s="1"/>
  <c r="V1297" i="1" s="1"/>
  <c r="U1359" i="1" a="1"/>
  <c r="U1359" i="1" s="1"/>
  <c r="V1359" i="1" s="1"/>
  <c r="U1683" i="1" a="1"/>
  <c r="U1683" i="1" s="1"/>
  <c r="V1683" i="1" s="1"/>
  <c r="U1714" i="1" a="1"/>
  <c r="U1714" i="1" s="1"/>
  <c r="V1714" i="1" s="1"/>
  <c r="U2025" i="1" a="1"/>
  <c r="U2025" i="1" s="1"/>
  <c r="V2025" i="1" s="1"/>
  <c r="U2257" i="1" a="1"/>
  <c r="U2257" i="1" s="1"/>
  <c r="V2257" i="1" s="1"/>
  <c r="U2337" i="1" a="1"/>
  <c r="U2337" i="1" s="1"/>
  <c r="V2337" i="1" s="1"/>
  <c r="U1550" i="1" a="1"/>
  <c r="U1550" i="1" s="1"/>
  <c r="V1550" i="1" s="1"/>
  <c r="U1656" i="1" a="1"/>
  <c r="U1656" i="1" s="1"/>
  <c r="V1656" i="1" s="1"/>
  <c r="U1930" i="1" a="1"/>
  <c r="U1930" i="1" s="1"/>
  <c r="V1930" i="1" s="1"/>
  <c r="U2258" i="1" a="1"/>
  <c r="U2258" i="1" s="1"/>
  <c r="V2258" i="1" s="1"/>
  <c r="U1908" i="1" a="1"/>
  <c r="U1908" i="1" s="1"/>
  <c r="V1908" i="1" s="1"/>
  <c r="U2088" i="1" a="1"/>
  <c r="U2088" i="1" s="1"/>
  <c r="V2088" i="1" s="1"/>
  <c r="U2168" i="1" a="1"/>
  <c r="U2168" i="1" s="1"/>
  <c r="V2168" i="1" s="1"/>
  <c r="U1657" i="1" a="1"/>
  <c r="U1657" i="1" s="1"/>
  <c r="V1657" i="1" s="1"/>
  <c r="U1812" i="1" a="1"/>
  <c r="U1812" i="1" s="1"/>
  <c r="V1812" i="1" s="1"/>
  <c r="U1899" i="1" a="1"/>
  <c r="U1899" i="1" s="1"/>
  <c r="V1899" i="1" s="1"/>
  <c r="U1940" i="1" a="1"/>
  <c r="U1940" i="1" s="1"/>
  <c r="V1940" i="1" s="1"/>
  <c r="U2068" i="1" a="1"/>
  <c r="U2068" i="1" s="1"/>
  <c r="V2068" i="1" s="1"/>
  <c r="U1574" i="1" a="1"/>
  <c r="U1574" i="1" s="1"/>
  <c r="V1574" i="1" s="1"/>
  <c r="U1641" i="1" a="1"/>
  <c r="U1641" i="1" s="1"/>
  <c r="V1641" i="1" s="1"/>
  <c r="U2199" i="1" a="1"/>
  <c r="U2199" i="1" s="1"/>
  <c r="V2199" i="1" s="1"/>
  <c r="U1759" i="1" a="1"/>
  <c r="U1759" i="1" s="1"/>
  <c r="V1759" i="1" s="1"/>
  <c r="U1933" i="1" a="1"/>
  <c r="U1933" i="1" s="1"/>
  <c r="V1933" i="1" s="1"/>
  <c r="U2181" i="1" a="1"/>
  <c r="U2181" i="1" s="1"/>
  <c r="V2181" i="1" s="1"/>
  <c r="U1614" i="1" a="1"/>
  <c r="U1614" i="1" s="1"/>
  <c r="V1614" i="1" s="1"/>
  <c r="U1651" i="1" a="1"/>
  <c r="U1651" i="1" s="1"/>
  <c r="V1651" i="1" s="1"/>
  <c r="U1688" i="1" a="1"/>
  <c r="U1688" i="1" s="1"/>
  <c r="V1688" i="1" s="1"/>
  <c r="U1934" i="1" a="1"/>
  <c r="U1934" i="1" s="1"/>
  <c r="V1934" i="1" s="1"/>
  <c r="U2182" i="1" a="1"/>
  <c r="U2182" i="1" s="1"/>
  <c r="V2182" i="1" s="1"/>
  <c r="U1760" i="1" a="1"/>
  <c r="U1760" i="1" s="1"/>
  <c r="V1760" i="1" s="1"/>
  <c r="U2042" i="1" a="1"/>
  <c r="U2042" i="1" s="1"/>
  <c r="V2042" i="1" s="1"/>
  <c r="U2113" i="1" a="1"/>
  <c r="U2113" i="1" s="1"/>
  <c r="V2113" i="1" s="1"/>
  <c r="U2123" i="1" a="1"/>
  <c r="U2123" i="1" s="1"/>
  <c r="V2123" i="1" s="1"/>
  <c r="U2253" i="1" a="1"/>
  <c r="U2253" i="1" s="1"/>
  <c r="V2253" i="1" s="1"/>
  <c r="U2264" i="1" a="1"/>
  <c r="U2264" i="1" s="1"/>
  <c r="V2264" i="1" s="1"/>
  <c r="U2273" i="1" a="1"/>
  <c r="U2273" i="1" s="1"/>
  <c r="V2273" i="1" s="1"/>
  <c r="U1991" i="1" a="1"/>
  <c r="U1991" i="1" s="1"/>
  <c r="V1991" i="1" s="1"/>
  <c r="U2124" i="1" a="1"/>
  <c r="U2124" i="1" s="1"/>
  <c r="V2124" i="1" s="1"/>
  <c r="U1875" i="1" a="1"/>
  <c r="U1875" i="1" s="1"/>
  <c r="V1875" i="1" s="1"/>
  <c r="U2044" i="1" a="1"/>
  <c r="U2044" i="1" s="1"/>
  <c r="V2044" i="1" s="1"/>
  <c r="U2085" i="1" a="1"/>
  <c r="U2085" i="1" s="1"/>
  <c r="V2085" i="1" s="1"/>
  <c r="U2184" i="1" a="1"/>
  <c r="U2184" i="1" s="1"/>
  <c r="V2184" i="1" s="1"/>
  <c r="U1599" i="1" a="1"/>
  <c r="U1599" i="1" s="1"/>
  <c r="V1599" i="1" s="1"/>
  <c r="U1783" i="1" a="1"/>
  <c r="U1783" i="1" s="1"/>
  <c r="V1783" i="1" s="1"/>
  <c r="U1896" i="1" a="1"/>
  <c r="U1896" i="1" s="1"/>
  <c r="V1896" i="1" s="1"/>
  <c r="U3058" i="1" a="1"/>
  <c r="U3058" i="1" s="1"/>
  <c r="V3058" i="1" s="1"/>
  <c r="U2444" i="1" a="1"/>
  <c r="U2444" i="1" s="1"/>
  <c r="V2444" i="1" s="1"/>
  <c r="U2694" i="1" a="1"/>
  <c r="U2694" i="1" s="1"/>
  <c r="V2694" i="1" s="1"/>
  <c r="U2766" i="1" a="1"/>
  <c r="U2766" i="1" s="1"/>
  <c r="V2766" i="1" s="1"/>
  <c r="U2384" i="1" a="1"/>
  <c r="U2384" i="1" s="1"/>
  <c r="V2384" i="1" s="1"/>
  <c r="U2466" i="1" a="1"/>
  <c r="U2466" i="1" s="1"/>
  <c r="V2466" i="1" s="1"/>
  <c r="U3020" i="1" a="1"/>
  <c r="U3020" i="1" s="1"/>
  <c r="V3020" i="1" s="1"/>
  <c r="U2497" i="1" a="1"/>
  <c r="U2497" i="1" s="1"/>
  <c r="V2497" i="1" s="1"/>
  <c r="U2809" i="1" a="1"/>
  <c r="U2809" i="1" s="1"/>
  <c r="V2809" i="1" s="1"/>
  <c r="U2697" i="1" a="1"/>
  <c r="U2697" i="1" s="1"/>
  <c r="V2697" i="1" s="1"/>
  <c r="U2810" i="1" a="1"/>
  <c r="U2810" i="1" s="1"/>
  <c r="V2810" i="1" s="1"/>
  <c r="U2893" i="1" a="1"/>
  <c r="U2893" i="1" s="1"/>
  <c r="V2893" i="1" s="1"/>
  <c r="U2740" i="1" a="1"/>
  <c r="U2740" i="1" s="1"/>
  <c r="V2740" i="1" s="1"/>
  <c r="U2894" i="1" a="1"/>
  <c r="U2894" i="1" s="1"/>
  <c r="V2894" i="1" s="1"/>
  <c r="U2943" i="1" a="1"/>
  <c r="U2943" i="1" s="1"/>
  <c r="V2943" i="1" s="1"/>
  <c r="U2418" i="1" a="1"/>
  <c r="U2418" i="1" s="1"/>
  <c r="V2418" i="1" s="1"/>
  <c r="U2842" i="1" a="1"/>
  <c r="U2842" i="1" s="1"/>
  <c r="V2842" i="1" s="1"/>
  <c r="U2813" i="1" a="1"/>
  <c r="U2813" i="1" s="1"/>
  <c r="V2813" i="1" s="1"/>
  <c r="U2895" i="1" a="1"/>
  <c r="U2895" i="1" s="1"/>
  <c r="V2895" i="1" s="1"/>
  <c r="U2944" i="1" a="1"/>
  <c r="U2944" i="1" s="1"/>
  <c r="V2944" i="1" s="1"/>
  <c r="U3073" i="1" a="1"/>
  <c r="U3073" i="1" s="1"/>
  <c r="V3073" i="1" s="1"/>
  <c r="U2712" i="1" a="1"/>
  <c r="U2712" i="1" s="1"/>
  <c r="V2712" i="1" s="1"/>
  <c r="U3026" i="1" a="1"/>
  <c r="U3026" i="1" s="1"/>
  <c r="V3026" i="1" s="1"/>
  <c r="U3074" i="1" a="1"/>
  <c r="U3074" i="1" s="1"/>
  <c r="V3074" i="1" s="1"/>
  <c r="U3120" i="1" a="1"/>
  <c r="U3120" i="1" s="1"/>
  <c r="V3120" i="1" s="1"/>
  <c r="U3161" i="1" a="1"/>
  <c r="U3161" i="1" s="1"/>
  <c r="V3161" i="1" s="1"/>
  <c r="U3172" i="1" a="1"/>
  <c r="U3172" i="1" s="1"/>
  <c r="V3172" i="1" s="1"/>
  <c r="U2680" i="1" a="1"/>
  <c r="U2680" i="1" s="1"/>
  <c r="V2680" i="1" s="1"/>
  <c r="U2713" i="1" a="1"/>
  <c r="U2713" i="1" s="1"/>
  <c r="V2713" i="1" s="1"/>
  <c r="U2762" i="1" a="1"/>
  <c r="U2762" i="1" s="1"/>
  <c r="V2762" i="1" s="1"/>
  <c r="U2876" i="1" a="1"/>
  <c r="U2876" i="1" s="1"/>
  <c r="V2876" i="1" s="1"/>
  <c r="U2356" i="1" a="1"/>
  <c r="U2356" i="1" s="1"/>
  <c r="V2356" i="1" s="1"/>
  <c r="U2659" i="1" a="1"/>
  <c r="U2659" i="1" s="1"/>
  <c r="V2659" i="1" s="1"/>
  <c r="U2555" i="1" a="1"/>
  <c r="U2555" i="1" s="1"/>
  <c r="V2555" i="1" s="1"/>
  <c r="U2956" i="1" a="1"/>
  <c r="U2956" i="1" s="1"/>
  <c r="V2956" i="1" s="1"/>
  <c r="U2966" i="1" a="1"/>
  <c r="U2966" i="1" s="1"/>
  <c r="V2966" i="1" s="1"/>
  <c r="U3085" i="1" a="1"/>
  <c r="U3085" i="1" s="1"/>
  <c r="V3085" i="1" s="1"/>
  <c r="U3211" i="1" a="1"/>
  <c r="U3211" i="1" s="1"/>
  <c r="V3211" i="1" s="1"/>
  <c r="U3720" i="1" a="1"/>
  <c r="U3720" i="1" s="1"/>
  <c r="V3720" i="1" s="1"/>
  <c r="U3268" i="1" a="1"/>
  <c r="U3268" i="1" s="1"/>
  <c r="V3268" i="1" s="1"/>
  <c r="U3416" i="1" a="1"/>
  <c r="U3416" i="1" s="1"/>
  <c r="V3416" i="1" s="1"/>
  <c r="U3427" i="1" a="1"/>
  <c r="U3427" i="1" s="1"/>
  <c r="V3427" i="1" s="1"/>
  <c r="U3438" i="1" a="1"/>
  <c r="U3438" i="1" s="1"/>
  <c r="V3438" i="1" s="1"/>
  <c r="U3652" i="1" a="1"/>
  <c r="U3652" i="1" s="1"/>
  <c r="V3652" i="1" s="1"/>
  <c r="U3676" i="1" a="1"/>
  <c r="U3676" i="1" s="1"/>
  <c r="V3676" i="1" s="1"/>
  <c r="U3485" i="1" a="1"/>
  <c r="U3485" i="1" s="1"/>
  <c r="V3485" i="1" s="1"/>
  <c r="U3842" i="1" a="1"/>
  <c r="U3842" i="1" s="1"/>
  <c r="V3842" i="1" s="1"/>
  <c r="U3886" i="1" a="1"/>
  <c r="U3886" i="1" s="1"/>
  <c r="V3886" i="1" s="1"/>
  <c r="U3950" i="1" a="1"/>
  <c r="U3950" i="1" s="1"/>
  <c r="V3950" i="1" s="1"/>
  <c r="U3570" i="1" a="1"/>
  <c r="U3570" i="1" s="1"/>
  <c r="V3570" i="1" s="1"/>
  <c r="U3876" i="1" a="1"/>
  <c r="U3876" i="1" s="1"/>
  <c r="V3876" i="1" s="1"/>
  <c r="U3170" i="1" a="1"/>
  <c r="U3170" i="1" s="1"/>
  <c r="V3170" i="1" s="1"/>
  <c r="U3419" i="1" a="1"/>
  <c r="U3419" i="1" s="1"/>
  <c r="V3419" i="1" s="1"/>
  <c r="U3583" i="1" a="1"/>
  <c r="U3583" i="1" s="1"/>
  <c r="V3583" i="1" s="1"/>
  <c r="U3758" i="1" a="1"/>
  <c r="U3758" i="1" s="1"/>
  <c r="V3758" i="1" s="1"/>
  <c r="U3047" i="1" a="1"/>
  <c r="U3047" i="1" s="1"/>
  <c r="V3047" i="1" s="1"/>
  <c r="U3717" i="1" a="1"/>
  <c r="U3717" i="1" s="1"/>
  <c r="V3717" i="1" s="1"/>
  <c r="U3562" i="1" a="1"/>
  <c r="U3562" i="1" s="1"/>
  <c r="V3562" i="1" s="1"/>
  <c r="U3694" i="1" a="1"/>
  <c r="U3694" i="1" s="1"/>
  <c r="V3694" i="1" s="1"/>
  <c r="U3922" i="1" a="1"/>
  <c r="U3922" i="1" s="1"/>
  <c r="V3922" i="1" s="1"/>
  <c r="U3228" i="1" a="1"/>
  <c r="U3228" i="1" s="1"/>
  <c r="V3228" i="1" s="1"/>
  <c r="U3319" i="1" a="1"/>
  <c r="U3319" i="1" s="1"/>
  <c r="V3319" i="1" s="1"/>
  <c r="U4044" i="1" a="1"/>
  <c r="U4044" i="1" s="1"/>
  <c r="V4044" i="1" s="1"/>
  <c r="U4433" i="1" a="1"/>
  <c r="U4433" i="1" s="1"/>
  <c r="V4433" i="1" s="1"/>
  <c r="U4463" i="1" a="1"/>
  <c r="U4463" i="1" s="1"/>
  <c r="V4463" i="1" s="1"/>
  <c r="U4654" i="1" a="1"/>
  <c r="U4654" i="1" s="1"/>
  <c r="V4654" i="1" s="1"/>
  <c r="U4491" i="1" a="1"/>
  <c r="U4491" i="1" s="1"/>
  <c r="V4491" i="1" s="1"/>
  <c r="U4359" i="1" a="1"/>
  <c r="U4359" i="1" s="1"/>
  <c r="V4359" i="1" s="1"/>
  <c r="U4455" i="1" a="1"/>
  <c r="U4455" i="1" s="1"/>
  <c r="V4455" i="1" s="1"/>
  <c r="U4492" i="1" a="1"/>
  <c r="U4492" i="1" s="1"/>
  <c r="V4492" i="1" s="1"/>
  <c r="U4540" i="1" a="1"/>
  <c r="U4540" i="1" s="1"/>
  <c r="V4540" i="1" s="1"/>
  <c r="U4656" i="1" a="1"/>
  <c r="U4656" i="1" s="1"/>
  <c r="V4656" i="1" s="1"/>
  <c r="U4726" i="1" a="1"/>
  <c r="U4726" i="1" s="1"/>
  <c r="V4726" i="1" s="1"/>
  <c r="U4755" i="1" a="1"/>
  <c r="U4755" i="1" s="1"/>
  <c r="V4755" i="1" s="1"/>
  <c r="U4184" i="1" a="1"/>
  <c r="U4184" i="1" s="1"/>
  <c r="V4184" i="1" s="1"/>
  <c r="U4225" i="1" a="1"/>
  <c r="U4225" i="1" s="1"/>
  <c r="V4225" i="1" s="1"/>
  <c r="U4502" i="1" a="1"/>
  <c r="U4502" i="1" s="1"/>
  <c r="V4502" i="1" s="1"/>
  <c r="U4522" i="1" a="1"/>
  <c r="U4522" i="1" s="1"/>
  <c r="V4522" i="1" s="1"/>
  <c r="U4657" i="1" a="1"/>
  <c r="U4657" i="1" s="1"/>
  <c r="V4657" i="1" s="1"/>
  <c r="U4698" i="1" a="1"/>
  <c r="U4698" i="1" s="1"/>
  <c r="V4698" i="1" s="1"/>
  <c r="U4736" i="1" a="1"/>
  <c r="U4736" i="1" s="1"/>
  <c r="V4736" i="1" s="1"/>
  <c r="U3976" i="1" a="1"/>
  <c r="U3976" i="1" s="1"/>
  <c r="V3976" i="1" s="1"/>
  <c r="U4175" i="1" a="1"/>
  <c r="U4175" i="1" s="1"/>
  <c r="V4175" i="1" s="1"/>
  <c r="U4699" i="1" a="1"/>
  <c r="U4699" i="1" s="1"/>
  <c r="V4699" i="1" s="1"/>
  <c r="U4038" i="1" a="1"/>
  <c r="U4038" i="1" s="1"/>
  <c r="V4038" i="1" s="1"/>
  <c r="U4123" i="1" a="1"/>
  <c r="U4123" i="1" s="1"/>
  <c r="V4123" i="1" s="1"/>
  <c r="U4737" i="1" a="1"/>
  <c r="U4737" i="1" s="1"/>
  <c r="V4737" i="1" s="1"/>
  <c r="U4797" i="1" a="1"/>
  <c r="U4797" i="1" s="1"/>
  <c r="V4797" i="1" s="1"/>
  <c r="U4176" i="1" a="1"/>
  <c r="U4176" i="1" s="1"/>
  <c r="V4176" i="1" s="1"/>
  <c r="U4344" i="1" a="1"/>
  <c r="U4344" i="1" s="1"/>
  <c r="V4344" i="1" s="1"/>
  <c r="U4504" i="1" a="1"/>
  <c r="U4504" i="1" s="1"/>
  <c r="V4504" i="1" s="1"/>
  <c r="U3990" i="1" a="1"/>
  <c r="U3990" i="1" s="1"/>
  <c r="V3990" i="1" s="1"/>
  <c r="U4469" i="1" a="1"/>
  <c r="U4469" i="1" s="1"/>
  <c r="V4469" i="1" s="1"/>
  <c r="U4505" i="1" a="1"/>
  <c r="U4505" i="1" s="1"/>
  <c r="V4505" i="1" s="1"/>
  <c r="U4086" i="1" a="1"/>
  <c r="U4086" i="1" s="1"/>
  <c r="V4086" i="1" s="1"/>
  <c r="U4127" i="1" a="1"/>
  <c r="U4127" i="1" s="1"/>
  <c r="V4127" i="1" s="1"/>
  <c r="U4489" i="1" a="1"/>
  <c r="U4489" i="1" s="1"/>
  <c r="V4489" i="1" s="1"/>
  <c r="U4820" i="1" a="1"/>
  <c r="U4820" i="1" s="1"/>
  <c r="V4820" i="1" s="1"/>
  <c r="U4317" i="1" a="1"/>
  <c r="U4317" i="1" s="1"/>
  <c r="V4317" i="1" s="1"/>
  <c r="U4559" i="1" a="1"/>
  <c r="U4559" i="1" s="1"/>
  <c r="V4559" i="1" s="1"/>
  <c r="U4961" i="1" a="1"/>
  <c r="U4961" i="1" s="1"/>
  <c r="V4961" i="1" s="1"/>
  <c r="U5062" i="1" a="1"/>
  <c r="U5062" i="1" s="1"/>
  <c r="V5062" i="1" s="1"/>
  <c r="U5095" i="1" a="1"/>
  <c r="U5095" i="1" s="1"/>
  <c r="V5095" i="1" s="1"/>
  <c r="U5263" i="1" a="1"/>
  <c r="U5263" i="1" s="1"/>
  <c r="V5263" i="1" s="1"/>
  <c r="U4724" i="1" a="1"/>
  <c r="U4724" i="1" s="1"/>
  <c r="V4724" i="1" s="1"/>
  <c r="U4900" i="1" a="1"/>
  <c r="U4900" i="1" s="1"/>
  <c r="V4900" i="1" s="1"/>
  <c r="U4950" i="1" a="1"/>
  <c r="U4950" i="1" s="1"/>
  <c r="V4950" i="1" s="1"/>
  <c r="U5264" i="1" a="1"/>
  <c r="U5264" i="1" s="1"/>
  <c r="V5264" i="1" s="1"/>
  <c r="U5564" i="1" a="1"/>
  <c r="U5564" i="1" s="1"/>
  <c r="V5564" i="1" s="1"/>
  <c r="U5729" i="1" a="1"/>
  <c r="U5729" i="1" s="1"/>
  <c r="V5729" i="1" s="1"/>
  <c r="U4811" i="1" a="1"/>
  <c r="U4811" i="1" s="1"/>
  <c r="V4811" i="1" s="1"/>
  <c r="U4841" i="1" a="1"/>
  <c r="U4841" i="1" s="1"/>
  <c r="V4841" i="1" s="1"/>
  <c r="U5005" i="1" a="1"/>
  <c r="U5005" i="1" s="1"/>
  <c r="V5005" i="1" s="1"/>
  <c r="U5361" i="1" a="1"/>
  <c r="U5361" i="1" s="1"/>
  <c r="V5361" i="1" s="1"/>
  <c r="U5385" i="1" a="1"/>
  <c r="U5385" i="1" s="1"/>
  <c r="V5385" i="1" s="1"/>
  <c r="U5469" i="1" a="1"/>
  <c r="U5469" i="1" s="1"/>
  <c r="V5469" i="1" s="1"/>
  <c r="U5517" i="1" a="1"/>
  <c r="U5517" i="1" s="1"/>
  <c r="V5517" i="1" s="1"/>
  <c r="U4812" i="1" a="1"/>
  <c r="U4812" i="1" s="1"/>
  <c r="V4812" i="1" s="1"/>
  <c r="U5230" i="1" a="1"/>
  <c r="U5230" i="1" s="1"/>
  <c r="V5230" i="1" s="1"/>
  <c r="U5518" i="1" a="1"/>
  <c r="U5518" i="1" s="1"/>
  <c r="V5518" i="1" s="1"/>
  <c r="U5530" i="1" a="1"/>
  <c r="U5530" i="1" s="1"/>
  <c r="V5530" i="1" s="1"/>
  <c r="U5662" i="1" a="1"/>
  <c r="U5662" i="1" s="1"/>
  <c r="V5662" i="1" s="1"/>
  <c r="U5447" i="1" a="1"/>
  <c r="U5447" i="1" s="1"/>
  <c r="V5447" i="1" s="1"/>
  <c r="U4798" i="1" a="1"/>
  <c r="U4798" i="1" s="1"/>
  <c r="V4798" i="1" s="1"/>
  <c r="U5221" i="1" a="1"/>
  <c r="U5221" i="1" s="1"/>
  <c r="V5221" i="1" s="1"/>
  <c r="U5401" i="1" a="1"/>
  <c r="U5401" i="1" s="1"/>
  <c r="V5401" i="1" s="1"/>
  <c r="U5413" i="1" a="1"/>
  <c r="U5413" i="1" s="1"/>
  <c r="V5413" i="1" s="1"/>
  <c r="U5653" i="1" a="1"/>
  <c r="U5653" i="1" s="1"/>
  <c r="V5653" i="1" s="1"/>
  <c r="U5009" i="1" a="1"/>
  <c r="U5009" i="1" s="1"/>
  <c r="V5009" i="1" s="1"/>
  <c r="U5047" i="1" a="1"/>
  <c r="U5047" i="1" s="1"/>
  <c r="V5047" i="1" s="1"/>
  <c r="U5234" i="1" a="1"/>
  <c r="U5234" i="1" s="1"/>
  <c r="V5234" i="1" s="1"/>
  <c r="U5294" i="1" a="1"/>
  <c r="U5294" i="1" s="1"/>
  <c r="V5294" i="1" s="1"/>
  <c r="U5654" i="1" a="1"/>
  <c r="U5654" i="1" s="1"/>
  <c r="V5654" i="1" s="1"/>
  <c r="U5223" i="1" a="1"/>
  <c r="U5223" i="1" s="1"/>
  <c r="V5223" i="1" s="1"/>
  <c r="U5271" i="1" a="1"/>
  <c r="U5271" i="1" s="1"/>
  <c r="V5271" i="1" s="1"/>
  <c r="U5343" i="1" a="1"/>
  <c r="U5343" i="1" s="1"/>
  <c r="V5343" i="1" s="1"/>
  <c r="U5475" i="1" a="1"/>
  <c r="U5475" i="1" s="1"/>
  <c r="V5475" i="1" s="1"/>
  <c r="U5748" i="1" a="1"/>
  <c r="U5748" i="1" s="1"/>
  <c r="V5748" i="1" s="1"/>
  <c r="U4897" i="1" a="1"/>
  <c r="U4897" i="1" s="1"/>
  <c r="V4897" i="1" s="1"/>
  <c r="U5272" i="1" a="1"/>
  <c r="U5272" i="1" s="1"/>
  <c r="V5272" i="1" s="1"/>
  <c r="U5512" i="1" a="1"/>
  <c r="U5512" i="1" s="1"/>
  <c r="V5512" i="1" s="1"/>
  <c r="U5680" i="1" a="1"/>
  <c r="U5680" i="1" s="1"/>
  <c r="V5680" i="1" s="1"/>
  <c r="U4980" i="1" a="1"/>
  <c r="U4980" i="1" s="1"/>
  <c r="V4980" i="1" s="1"/>
  <c r="U5050" i="1" a="1"/>
  <c r="U5050" i="1" s="1"/>
  <c r="V5050" i="1" s="1"/>
  <c r="U5333" i="1" a="1"/>
  <c r="U5333" i="1" s="1"/>
  <c r="V5333" i="1" s="1"/>
  <c r="U5705" i="1" a="1"/>
  <c r="U5705" i="1" s="1"/>
  <c r="V5705" i="1" s="1"/>
  <c r="U4992" i="1" a="1"/>
  <c r="U4992" i="1" s="1"/>
  <c r="V4992" i="1" s="1"/>
  <c r="U5586" i="1" a="1"/>
  <c r="U5586" i="1" s="1"/>
  <c r="V5586" i="1" s="1"/>
  <c r="U5783" i="1" a="1"/>
  <c r="U5783" i="1" s="1"/>
  <c r="V5783" i="1" s="1"/>
  <c r="U5816" i="1" a="1"/>
  <c r="U5816" i="1" s="1"/>
  <c r="V5816" i="1" s="1"/>
  <c r="U5851" i="1" a="1"/>
  <c r="U5851" i="1" s="1"/>
  <c r="V5851" i="1" s="1"/>
  <c r="U5909" i="1" a="1"/>
  <c r="U5909" i="1" s="1"/>
  <c r="V5909" i="1" s="1"/>
  <c r="U5969" i="1" a="1"/>
  <c r="U5969" i="1" s="1"/>
  <c r="V5969" i="1" s="1"/>
  <c r="U6069" i="1" a="1"/>
  <c r="U6069" i="1" s="1"/>
  <c r="V6069" i="1" s="1"/>
  <c r="U6316" i="1" a="1"/>
  <c r="U6316" i="1" s="1"/>
  <c r="V6316" i="1" s="1"/>
  <c r="U5742" i="1" a="1"/>
  <c r="U5742" i="1" s="1"/>
  <c r="V5742" i="1" s="1"/>
  <c r="U5910" i="1" a="1"/>
  <c r="U5910" i="1" s="1"/>
  <c r="V5910" i="1" s="1"/>
  <c r="U6005" i="1" a="1"/>
  <c r="U6005" i="1" s="1"/>
  <c r="V6005" i="1" s="1"/>
  <c r="U6014" i="1" a="1"/>
  <c r="U6014" i="1" s="1"/>
  <c r="V6014" i="1" s="1"/>
  <c r="U6023" i="1" a="1"/>
  <c r="U6023" i="1" s="1"/>
  <c r="V6023" i="1" s="1"/>
  <c r="U6070" i="1" a="1"/>
  <c r="U6070" i="1" s="1"/>
  <c r="V6070" i="1" s="1"/>
  <c r="U6131" i="1" a="1"/>
  <c r="U6131" i="1" s="1"/>
  <c r="V6131" i="1" s="1"/>
  <c r="U6239" i="1" a="1"/>
  <c r="U6239" i="1" s="1"/>
  <c r="V6239" i="1" s="1"/>
  <c r="U6363" i="1" a="1"/>
  <c r="U6363" i="1" s="1"/>
  <c r="V6363" i="1" s="1"/>
  <c r="U5887" i="1" a="1"/>
  <c r="U5887" i="1" s="1"/>
  <c r="V5887" i="1" s="1"/>
  <c r="U6024" i="1" a="1"/>
  <c r="U6024" i="1" s="1"/>
  <c r="V6024" i="1" s="1"/>
  <c r="U6364" i="1" a="1"/>
  <c r="U6364" i="1" s="1"/>
  <c r="V6364" i="1" s="1"/>
  <c r="U6585" i="1" a="1"/>
  <c r="U6585" i="1" s="1"/>
  <c r="V6585" i="1" s="1"/>
  <c r="U6006" i="1" a="1"/>
  <c r="U6006" i="1" s="1"/>
  <c r="V6006" i="1" s="1"/>
  <c r="U6174" i="1" a="1"/>
  <c r="U6174" i="1" s="1"/>
  <c r="V6174" i="1" s="1"/>
  <c r="U6330" i="1" a="1"/>
  <c r="U6330" i="1" s="1"/>
  <c r="V6330" i="1" s="1"/>
  <c r="U6519" i="1" a="1"/>
  <c r="U6519" i="1" s="1"/>
  <c r="V6519" i="1" s="1"/>
  <c r="U5745" i="1" a="1"/>
  <c r="U5745" i="1" s="1"/>
  <c r="V5745" i="1" s="1"/>
  <c r="U6421" i="1" a="1"/>
  <c r="U6421" i="1" s="1"/>
  <c r="V6421" i="1" s="1"/>
  <c r="U5902" i="1" a="1"/>
  <c r="U5902" i="1" s="1"/>
  <c r="V5902" i="1" s="1"/>
  <c r="U5974" i="1" a="1"/>
  <c r="U5974" i="1" s="1"/>
  <c r="V5974" i="1" s="1"/>
  <c r="U5749" i="1" a="1"/>
  <c r="U5749" i="1" s="1"/>
  <c r="V5749" i="1" s="1"/>
  <c r="U5951" i="1" a="1"/>
  <c r="U5951" i="1" s="1"/>
  <c r="V5951" i="1" s="1"/>
  <c r="U6578" i="1" a="1"/>
  <c r="U6578" i="1" s="1"/>
  <c r="V6578" i="1" s="1"/>
  <c r="U5789" i="1" a="1"/>
  <c r="U5789" i="1" s="1"/>
  <c r="V5789" i="1" s="1"/>
  <c r="U5976" i="1" a="1"/>
  <c r="U5976" i="1" s="1"/>
  <c r="V5976" i="1" s="1"/>
  <c r="U6019" i="1" a="1"/>
  <c r="U6019" i="1" s="1"/>
  <c r="V6019" i="1" s="1"/>
  <c r="U5056" i="1" a="1"/>
  <c r="U5056" i="1" s="1"/>
  <c r="V5056" i="1" s="1"/>
  <c r="U6557" i="1" a="1"/>
  <c r="U6557" i="1" s="1"/>
  <c r="V6557" i="1" s="1"/>
  <c r="U6611" i="1" a="1"/>
  <c r="U6611" i="1" s="1"/>
  <c r="V6611" i="1" s="1"/>
  <c r="U6313" i="1" a="1"/>
  <c r="U6313" i="1" s="1"/>
  <c r="V6313" i="1" s="1"/>
  <c r="U6370" i="1" a="1"/>
  <c r="U6370" i="1" s="1"/>
  <c r="V6370" i="1" s="1"/>
  <c r="U6546" i="1" a="1"/>
  <c r="U6546" i="1" s="1"/>
  <c r="V6546" i="1" s="1"/>
  <c r="U6325" i="1" a="1"/>
  <c r="U6325" i="1" s="1"/>
  <c r="V6325" i="1" s="1"/>
  <c r="U6623" i="1" a="1"/>
  <c r="U6623" i="1" s="1"/>
  <c r="V6623" i="1" s="1"/>
  <c r="U5908" i="1" a="1"/>
  <c r="U5908" i="1" s="1"/>
  <c r="V5908" i="1" s="1"/>
  <c r="U7216" i="1" a="1"/>
  <c r="U7216" i="1" s="1"/>
  <c r="V7216" i="1" s="1"/>
  <c r="U7360" i="1" a="1"/>
  <c r="U7360" i="1" s="1"/>
  <c r="V7360" i="1" s="1"/>
  <c r="U7616" i="1" a="1"/>
  <c r="U7616" i="1" s="1"/>
  <c r="V7616" i="1" s="1"/>
  <c r="U7879" i="1" a="1"/>
  <c r="U7879" i="1" s="1"/>
  <c r="V7879" i="1" s="1"/>
  <c r="U6985" i="1" a="1"/>
  <c r="U6985" i="1" s="1"/>
  <c r="V6985" i="1" s="1"/>
  <c r="U7605" i="1" a="1"/>
  <c r="U7605" i="1" s="1"/>
  <c r="V7605" i="1" s="1"/>
  <c r="U7661" i="1" a="1"/>
  <c r="U7661" i="1" s="1"/>
  <c r="V7661" i="1" s="1"/>
  <c r="U7748" i="1" a="1"/>
  <c r="U7748" i="1" s="1"/>
  <c r="V7748" i="1" s="1"/>
  <c r="U7859" i="1" a="1"/>
  <c r="U7859" i="1" s="1"/>
  <c r="V7859" i="1" s="1"/>
  <c r="U7880" i="1" a="1"/>
  <c r="U7880" i="1" s="1"/>
  <c r="V7880" i="1" s="1"/>
  <c r="U6633" i="1" a="1"/>
  <c r="U6633" i="1" s="1"/>
  <c r="V6633" i="1" s="1"/>
  <c r="U7495" i="1" a="1"/>
  <c r="U7495" i="1" s="1"/>
  <c r="V7495" i="1" s="1"/>
  <c r="U7881" i="1" a="1"/>
  <c r="U7881" i="1" s="1"/>
  <c r="V7881" i="1" s="1"/>
  <c r="U8140" i="1" a="1"/>
  <c r="U8140" i="1" s="1"/>
  <c r="V8140" i="1" s="1"/>
  <c r="U8158" i="1" a="1"/>
  <c r="U8158" i="1" s="1"/>
  <c r="V8158" i="1" s="1"/>
  <c r="U6704" i="1" a="1"/>
  <c r="U6704" i="1" s="1"/>
  <c r="V6704" i="1" s="1"/>
  <c r="U6852" i="1" a="1"/>
  <c r="U6852" i="1" s="1"/>
  <c r="V6852" i="1" s="1"/>
  <c r="U7004" i="1" a="1"/>
  <c r="U7004" i="1" s="1"/>
  <c r="V7004" i="1" s="1"/>
  <c r="U7029" i="1" a="1"/>
  <c r="U7029" i="1" s="1"/>
  <c r="V7029" i="1" s="1"/>
  <c r="U7407" i="1" a="1"/>
  <c r="U7407" i="1" s="1"/>
  <c r="V7407" i="1" s="1"/>
  <c r="U7607" i="1" a="1"/>
  <c r="U7607" i="1" s="1"/>
  <c r="V7607" i="1" s="1"/>
  <c r="U7870" i="1" a="1"/>
  <c r="U7870" i="1" s="1"/>
  <c r="V7870" i="1" s="1"/>
  <c r="U7894" i="1" a="1"/>
  <c r="U7894" i="1" s="1"/>
  <c r="V7894" i="1" s="1"/>
  <c r="U7938" i="1" a="1"/>
  <c r="U7938" i="1" s="1"/>
  <c r="V7938" i="1" s="1"/>
  <c r="U8201" i="1" a="1"/>
  <c r="U8201" i="1" s="1"/>
  <c r="V8201" i="1" s="1"/>
  <c r="U8260" i="1" a="1"/>
  <c r="U8260" i="1" s="1"/>
  <c r="V8260" i="1" s="1"/>
  <c r="U6776" i="1" a="1"/>
  <c r="U6776" i="1" s="1"/>
  <c r="V6776" i="1" s="1"/>
  <c r="U6863" i="1" a="1"/>
  <c r="U6863" i="1" s="1"/>
  <c r="V6863" i="1" s="1"/>
  <c r="U7072" i="1" a="1"/>
  <c r="U7072" i="1" s="1"/>
  <c r="V7072" i="1" s="1"/>
  <c r="U7398" i="1" a="1"/>
  <c r="U7398" i="1" s="1"/>
  <c r="V7398" i="1" s="1"/>
  <c r="U7972" i="1" a="1"/>
  <c r="U7972" i="1" s="1"/>
  <c r="V7972" i="1" s="1"/>
  <c r="U6936" i="1" a="1"/>
  <c r="U6936" i="1" s="1"/>
  <c r="V6936" i="1" s="1"/>
  <c r="U7030" i="1" a="1"/>
  <c r="U7030" i="1" s="1"/>
  <c r="V7030" i="1" s="1"/>
  <c r="U7127" i="1" a="1"/>
  <c r="U7127" i="1" s="1"/>
  <c r="V7127" i="1" s="1"/>
  <c r="U7164" i="1" a="1"/>
  <c r="U7164" i="1" s="1"/>
  <c r="V7164" i="1" s="1"/>
  <c r="U7543" i="1" a="1"/>
  <c r="U7543" i="1" s="1"/>
  <c r="V7543" i="1" s="1"/>
  <c r="U7575" i="1" a="1"/>
  <c r="U7575" i="1" s="1"/>
  <c r="V7575" i="1" s="1"/>
  <c r="U7741" i="1" a="1"/>
  <c r="U7741" i="1" s="1"/>
  <c r="V7741" i="1" s="1"/>
  <c r="U8087" i="1" a="1"/>
  <c r="U8087" i="1" s="1"/>
  <c r="V8087" i="1" s="1"/>
  <c r="U6238" i="1" a="1"/>
  <c r="U6238" i="1" s="1"/>
  <c r="V6238" i="1" s="1"/>
  <c r="U6738" i="1" a="1"/>
  <c r="U6738" i="1" s="1"/>
  <c r="V6738" i="1" s="1"/>
  <c r="U6893" i="1" a="1"/>
  <c r="U6893" i="1" s="1"/>
  <c r="V6893" i="1" s="1"/>
  <c r="U7366" i="1" a="1"/>
  <c r="U7366" i="1" s="1"/>
  <c r="V7366" i="1" s="1"/>
  <c r="U7400" i="1" a="1"/>
  <c r="U7400" i="1" s="1"/>
  <c r="V7400" i="1" s="1"/>
  <c r="U7873" i="1" a="1"/>
  <c r="U7873" i="1" s="1"/>
  <c r="V7873" i="1" s="1"/>
  <c r="U7941" i="1" a="1"/>
  <c r="U7941" i="1" s="1"/>
  <c r="V7941" i="1" s="1"/>
  <c r="U6875" i="1" a="1"/>
  <c r="U6875" i="1" s="1"/>
  <c r="V6875" i="1" s="1"/>
  <c r="U6965" i="1" a="1"/>
  <c r="U6965" i="1" s="1"/>
  <c r="V6965" i="1" s="1"/>
  <c r="U7058" i="1" a="1"/>
  <c r="U7058" i="1" s="1"/>
  <c r="V7058" i="1" s="1"/>
  <c r="U7075" i="1" a="1"/>
  <c r="U7075" i="1" s="1"/>
  <c r="V7075" i="1" s="1"/>
  <c r="U7323" i="1" a="1"/>
  <c r="U7323" i="1" s="1"/>
  <c r="V7323" i="1" s="1"/>
  <c r="U7467" i="1" a="1"/>
  <c r="U7467" i="1" s="1"/>
  <c r="V7467" i="1" s="1"/>
  <c r="U7874" i="1" a="1"/>
  <c r="U7874" i="1" s="1"/>
  <c r="V7874" i="1" s="1"/>
  <c r="U8100" i="1" a="1"/>
  <c r="U8100" i="1" s="1"/>
  <c r="V8100" i="1" s="1"/>
  <c r="U8123" i="1" a="1"/>
  <c r="U8123" i="1" s="1"/>
  <c r="V8123" i="1" s="1"/>
  <c r="U8229" i="1" a="1"/>
  <c r="U8229" i="1" s="1"/>
  <c r="V8229" i="1" s="1"/>
  <c r="U6780" i="1" a="1"/>
  <c r="U6780" i="1" s="1"/>
  <c r="V6780" i="1" s="1"/>
  <c r="U6876" i="1" a="1"/>
  <c r="U6876" i="1" s="1"/>
  <c r="V6876" i="1" s="1"/>
  <c r="U6886" i="1" a="1"/>
  <c r="U6886" i="1" s="1"/>
  <c r="V6886" i="1" s="1"/>
  <c r="U6966" i="1" a="1"/>
  <c r="U6966" i="1" s="1"/>
  <c r="V6966" i="1" s="1"/>
  <c r="U7025" i="1" a="1"/>
  <c r="U7025" i="1" s="1"/>
  <c r="V7025" i="1" s="1"/>
  <c r="U7235" i="1" a="1"/>
  <c r="U7235" i="1" s="1"/>
  <c r="V7235" i="1" s="1"/>
  <c r="U7534" i="1" a="1"/>
  <c r="U7534" i="1" s="1"/>
  <c r="V7534" i="1" s="1"/>
  <c r="U8101" i="1" a="1"/>
  <c r="U8101" i="1" s="1"/>
  <c r="V8101" i="1" s="1"/>
  <c r="U8230" i="1" a="1"/>
  <c r="U8230" i="1" s="1"/>
  <c r="V8230" i="1" s="1"/>
  <c r="U7722" i="1" a="1"/>
  <c r="U7722" i="1" s="1"/>
  <c r="V7722" i="1" s="1"/>
  <c r="U7799" i="1" a="1"/>
  <c r="U7799" i="1" s="1"/>
  <c r="V7799" i="1" s="1"/>
  <c r="U7122" i="1" a="1"/>
  <c r="U7122" i="1" s="1"/>
  <c r="V7122" i="1" s="1"/>
  <c r="U7214" i="1" a="1"/>
  <c r="U7214" i="1" s="1"/>
  <c r="V7214" i="1" s="1"/>
  <c r="U7470" i="1" a="1"/>
  <c r="U7470" i="1" s="1"/>
  <c r="V7470" i="1" s="1"/>
  <c r="U7614" i="1" a="1"/>
  <c r="U7614" i="1" s="1"/>
  <c r="V7614" i="1" s="1"/>
  <c r="U7745" i="1" a="1"/>
  <c r="U7745" i="1" s="1"/>
  <c r="V7745" i="1" s="1"/>
  <c r="U7800" i="1" a="1"/>
  <c r="U7800" i="1" s="1"/>
  <c r="V7800" i="1" s="1"/>
  <c r="U7889" i="1" a="1"/>
  <c r="U7889" i="1" s="1"/>
  <c r="V7889" i="1" s="1"/>
  <c r="U8136" i="1" a="1"/>
  <c r="U8136" i="1" s="1"/>
  <c r="V8136" i="1" s="1"/>
  <c r="U6878" i="1" a="1"/>
  <c r="U6878" i="1" s="1"/>
  <c r="V6878" i="1" s="1"/>
  <c r="U6889" i="1" a="1"/>
  <c r="U6889" i="1" s="1"/>
  <c r="V6889" i="1" s="1"/>
  <c r="U7215" i="1" a="1"/>
  <c r="U7215" i="1" s="1"/>
  <c r="V7215" i="1" s="1"/>
  <c r="U7823" i="1" a="1"/>
  <c r="U7823" i="1" s="1"/>
  <c r="V7823" i="1" s="1"/>
  <c r="U8104" i="1" a="1"/>
  <c r="U8104" i="1" s="1"/>
  <c r="V8104" i="1" s="1"/>
  <c r="U8482" i="1" a="1"/>
  <c r="U8482" i="1" s="1"/>
  <c r="V8482" i="1" s="1"/>
  <c r="U8493" i="1" a="1"/>
  <c r="U8493" i="1" s="1"/>
  <c r="V8493" i="1" s="1"/>
  <c r="U9056" i="1" a="1"/>
  <c r="U9056" i="1" s="1"/>
  <c r="V9056" i="1" s="1"/>
  <c r="U9421" i="1" a="1"/>
  <c r="U9421" i="1" s="1"/>
  <c r="V9421" i="1" s="1"/>
  <c r="U9699" i="1" a="1"/>
  <c r="U9699" i="1" s="1"/>
  <c r="V9699" i="1" s="1"/>
  <c r="U8373" i="1" a="1"/>
  <c r="U8373" i="1" s="1"/>
  <c r="V8373" i="1" s="1"/>
  <c r="U8662" i="1" a="1"/>
  <c r="U8662" i="1" s="1"/>
  <c r="V8662" i="1" s="1"/>
  <c r="U8885" i="1" a="1"/>
  <c r="U8885" i="1" s="1"/>
  <c r="V8885" i="1" s="1"/>
  <c r="U9251" i="1" a="1"/>
  <c r="U9251" i="1" s="1"/>
  <c r="V9251" i="1" s="1"/>
  <c r="U9443" i="1" a="1"/>
  <c r="U9443" i="1" s="1"/>
  <c r="V9443" i="1" s="1"/>
  <c r="U9690" i="1" a="1"/>
  <c r="U9690" i="1" s="1"/>
  <c r="V9690" i="1" s="1"/>
  <c r="U8529" i="1" a="1"/>
  <c r="U8529" i="1" s="1"/>
  <c r="V8529" i="1" s="1"/>
  <c r="U8631" i="1" a="1"/>
  <c r="U8631" i="1" s="1"/>
  <c r="V8631" i="1" s="1"/>
  <c r="U8675" i="1" a="1"/>
  <c r="U8675" i="1" s="1"/>
  <c r="V8675" i="1" s="1"/>
  <c r="U9177" i="1" a="1"/>
  <c r="U9177" i="1" s="1"/>
  <c r="V9177" i="1" s="1"/>
  <c r="U9189" i="1" a="1"/>
  <c r="U9189" i="1" s="1"/>
  <c r="V9189" i="1" s="1"/>
  <c r="U9221" i="1" a="1"/>
  <c r="U9221" i="1" s="1"/>
  <c r="V9221" i="1" s="1"/>
  <c r="U8485" i="1" a="1"/>
  <c r="U8485" i="1" s="1"/>
  <c r="V8485" i="1" s="1"/>
  <c r="U9023" i="1" a="1"/>
  <c r="U9023" i="1" s="1"/>
  <c r="V9023" i="1" s="1"/>
  <c r="U9295" i="1" a="1"/>
  <c r="U9295" i="1" s="1"/>
  <c r="V9295" i="1" s="1"/>
  <c r="U9670" i="1" a="1"/>
  <c r="U9670" i="1" s="1"/>
  <c r="V9670" i="1" s="1"/>
  <c r="U8409" i="1" a="1"/>
  <c r="U8409" i="1" s="1"/>
  <c r="V8409" i="1" s="1"/>
  <c r="U8622" i="1" a="1"/>
  <c r="U8622" i="1" s="1"/>
  <c r="V8622" i="1" s="1"/>
  <c r="U9202" i="1" a="1"/>
  <c r="U9202" i="1" s="1"/>
  <c r="V9202" i="1" s="1"/>
  <c r="U8509" i="1" a="1"/>
  <c r="U8509" i="1" s="1"/>
  <c r="V8509" i="1" s="1"/>
  <c r="U9329" i="1" a="1"/>
  <c r="U9329" i="1" s="1"/>
  <c r="V9329" i="1" s="1"/>
  <c r="U9536" i="1" a="1"/>
  <c r="U9536" i="1" s="1"/>
  <c r="V9536" i="1" s="1"/>
  <c r="U9704" i="1" a="1"/>
  <c r="U9704" i="1" s="1"/>
  <c r="V9704" i="1" s="1"/>
  <c r="U8914" i="1" a="1"/>
  <c r="U8914" i="1" s="1"/>
  <c r="V8914" i="1" s="1"/>
  <c r="U9126" i="1" a="1"/>
  <c r="U9126" i="1" s="1"/>
  <c r="V9126" i="1" s="1"/>
  <c r="U9181" i="1" a="1"/>
  <c r="U9181" i="1" s="1"/>
  <c r="V9181" i="1" s="1"/>
  <c r="U9774" i="1" a="1"/>
  <c r="U9774" i="1" s="1"/>
  <c r="V9774" i="1" s="1"/>
  <c r="U8903" i="1" a="1"/>
  <c r="U8903" i="1" s="1"/>
  <c r="V8903" i="1" s="1"/>
  <c r="U8802" i="1" a="1"/>
  <c r="U8802" i="1" s="1"/>
  <c r="V8802" i="1" s="1"/>
  <c r="U9128" i="1" a="1"/>
  <c r="U9128" i="1" s="1"/>
  <c r="V9128" i="1" s="1"/>
  <c r="U9172" i="1" a="1"/>
  <c r="U9172" i="1" s="1"/>
  <c r="V9172" i="1" s="1"/>
  <c r="U9236" i="1" a="1"/>
  <c r="U9236" i="1" s="1"/>
  <c r="V9236" i="1" s="1"/>
  <c r="U8396" i="1" a="1"/>
  <c r="U8396" i="1" s="1"/>
  <c r="V8396" i="1" s="1"/>
  <c r="U8447" i="1" a="1"/>
  <c r="U8447" i="1" s="1"/>
  <c r="V8447" i="1" s="1"/>
  <c r="U8961" i="1" a="1"/>
  <c r="U8961" i="1" s="1"/>
  <c r="V8961" i="1" s="1"/>
  <c r="U9161" i="1" a="1"/>
  <c r="U9161" i="1" s="1"/>
  <c r="V9161" i="1" s="1"/>
  <c r="U9217" i="1" a="1"/>
  <c r="U9217" i="1" s="1"/>
  <c r="V9217" i="1" s="1"/>
  <c r="U9439" i="1" a="1"/>
  <c r="U9439" i="1" s="1"/>
  <c r="V9439" i="1" s="1"/>
  <c r="U9570" i="1" a="1"/>
  <c r="U9570" i="1" s="1"/>
  <c r="V9570" i="1" s="1"/>
  <c r="U8491" i="1" a="1"/>
  <c r="U8491" i="1" s="1"/>
  <c r="V8491" i="1" s="1"/>
  <c r="U8605" i="1" a="1"/>
  <c r="U8605" i="1" s="1"/>
  <c r="V8605" i="1" s="1"/>
  <c r="U8694" i="1" a="1"/>
  <c r="U8694" i="1" s="1"/>
  <c r="V8694" i="1" s="1"/>
  <c r="U8792" i="1" a="1"/>
  <c r="U8792" i="1" s="1"/>
  <c r="V8792" i="1" s="1"/>
  <c r="U8950" i="1" a="1"/>
  <c r="U8950" i="1" s="1"/>
  <c r="V8950" i="1" s="1"/>
  <c r="U9087" i="1" a="1"/>
  <c r="U9087" i="1" s="1"/>
  <c r="V9087" i="1" s="1"/>
  <c r="U9644" i="1" a="1"/>
  <c r="U9644" i="1" s="1"/>
  <c r="V9644" i="1" s="1"/>
  <c r="U8492" i="1" a="1"/>
  <c r="U8492" i="1" s="1"/>
  <c r="V8492" i="1" s="1"/>
  <c r="U8738" i="1" a="1"/>
  <c r="U8738" i="1" s="1"/>
  <c r="V8738" i="1" s="1"/>
  <c r="U8816" i="1" a="1"/>
  <c r="U8816" i="1" s="1"/>
  <c r="V8816" i="1" s="1"/>
  <c r="U9345" i="1" a="1"/>
  <c r="U9345" i="1" s="1"/>
  <c r="V9345" i="1" s="1"/>
  <c r="U9688" i="1" a="1"/>
  <c r="U9688" i="1" s="1"/>
  <c r="V9688" i="1" s="1"/>
  <c r="U583" i="1" a="1"/>
  <c r="U583" i="1" s="1"/>
  <c r="V583" i="1" s="1"/>
  <c r="U144" i="1" a="1"/>
  <c r="U144" i="1" s="1"/>
  <c r="V144" i="1" s="1"/>
  <c r="U586" i="1" a="1"/>
  <c r="U586" i="1" s="1"/>
  <c r="V586" i="1" s="1"/>
  <c r="U850" i="1" a="1"/>
  <c r="U850" i="1" s="1"/>
  <c r="V850" i="1" s="1"/>
  <c r="U471" i="1" a="1"/>
  <c r="U471" i="1" s="1"/>
  <c r="V471" i="1" s="1"/>
  <c r="U1298" i="1" a="1"/>
  <c r="U1298" i="1" s="1"/>
  <c r="V1298" i="1" s="1"/>
  <c r="U866" i="1" a="1"/>
  <c r="U866" i="1" s="1"/>
  <c r="V866" i="1" s="1"/>
  <c r="U1322" i="1" a="1"/>
  <c r="U1322" i="1" s="1"/>
  <c r="V1322" i="1" s="1"/>
  <c r="U2118" i="1" a="1"/>
  <c r="U2118" i="1" s="1"/>
  <c r="V2118" i="1" s="1"/>
  <c r="U2099" i="1" a="1"/>
  <c r="U2099" i="1" s="1"/>
  <c r="V2099" i="1" s="1"/>
  <c r="U2243" i="1" a="1"/>
  <c r="U2243" i="1" s="1"/>
  <c r="V2243" i="1" s="1"/>
  <c r="U2024" i="1" a="1"/>
  <c r="U2024" i="1" s="1"/>
  <c r="V2024" i="1" s="1"/>
  <c r="U2872" i="1" a="1"/>
  <c r="U2872" i="1" s="1"/>
  <c r="V2872" i="1" s="1"/>
  <c r="U2711" i="1" a="1"/>
  <c r="U2711" i="1" s="1"/>
  <c r="V2711" i="1" s="1"/>
  <c r="U2511" i="1" a="1"/>
  <c r="U2511" i="1" s="1"/>
  <c r="V2511" i="1" s="1"/>
  <c r="U3123" i="1" a="1"/>
  <c r="U3123" i="1" s="1"/>
  <c r="V3123" i="1" s="1"/>
  <c r="U3673" i="1" a="1"/>
  <c r="U3673" i="1" s="1"/>
  <c r="V3673" i="1" s="1"/>
  <c r="U3850" i="1" a="1"/>
  <c r="U3850" i="1" s="1"/>
  <c r="V3850" i="1" s="1"/>
  <c r="U3765" i="1" a="1"/>
  <c r="U3765" i="1" s="1"/>
  <c r="V3765" i="1" s="1"/>
  <c r="U3232" i="1" a="1"/>
  <c r="U3232" i="1" s="1"/>
  <c r="V3232" i="1" s="1"/>
  <c r="U3653" i="1" a="1"/>
  <c r="U3653" i="1" s="1"/>
  <c r="V3653" i="1" s="1"/>
  <c r="U3756" i="1" a="1"/>
  <c r="U3756" i="1" s="1"/>
  <c r="V3756" i="1" s="1"/>
  <c r="U3666" i="1" a="1"/>
  <c r="U3666" i="1" s="1"/>
  <c r="V3666" i="1" s="1"/>
  <c r="U3298" i="1" a="1"/>
  <c r="U3298" i="1" s="1"/>
  <c r="V3298" i="1" s="1"/>
  <c r="U3424" i="1" a="1"/>
  <c r="U3424" i="1" s="1"/>
  <c r="V3424" i="1" s="1"/>
  <c r="U3849" i="1" a="1"/>
  <c r="U3849" i="1" s="1"/>
  <c r="V3849" i="1" s="1"/>
  <c r="U4464" i="1" a="1"/>
  <c r="U4464" i="1" s="1"/>
  <c r="V4464" i="1" s="1"/>
  <c r="U4655" i="1" a="1"/>
  <c r="U4655" i="1" s="1"/>
  <c r="V4655" i="1" s="1"/>
  <c r="U4776" i="1" a="1"/>
  <c r="U4776" i="1" s="1"/>
  <c r="V4776" i="1" s="1"/>
  <c r="U4596" i="1" a="1"/>
  <c r="U4596" i="1" s="1"/>
  <c r="V4596" i="1" s="1"/>
  <c r="U5025" i="1" a="1"/>
  <c r="U5025" i="1" s="1"/>
  <c r="V5025" i="1" s="1"/>
  <c r="U5458" i="1" a="1"/>
  <c r="U5458" i="1" s="1"/>
  <c r="V5458" i="1" s="1"/>
  <c r="U4748" i="1" a="1"/>
  <c r="U4748" i="1" s="1"/>
  <c r="V4748" i="1" s="1"/>
  <c r="U4753" i="1" a="1"/>
  <c r="U4753" i="1" s="1"/>
  <c r="V4753" i="1" s="1"/>
  <c r="U5498" i="1" a="1"/>
  <c r="U5498" i="1" s="1"/>
  <c r="V5498" i="1" s="1"/>
  <c r="U4907" i="1" a="1"/>
  <c r="U4907" i="1" s="1"/>
  <c r="V4907" i="1" s="1"/>
  <c r="U5247" i="1" a="1"/>
  <c r="U5247" i="1" s="1"/>
  <c r="V5247" i="1" s="1"/>
  <c r="U6249" i="1" a="1"/>
  <c r="U6249" i="1" s="1"/>
  <c r="V6249" i="1" s="1"/>
  <c r="U5970" i="1" a="1"/>
  <c r="U5970" i="1" s="1"/>
  <c r="V5970" i="1" s="1"/>
  <c r="U5890" i="1" a="1"/>
  <c r="U5890" i="1" s="1"/>
  <c r="V5890" i="1" s="1"/>
  <c r="U6355" i="1" a="1"/>
  <c r="U6355" i="1" s="1"/>
  <c r="V6355" i="1" s="1"/>
  <c r="U5036" i="1" a="1"/>
  <c r="U5036" i="1" s="1"/>
  <c r="V5036" i="1" s="1"/>
  <c r="U6311" i="1" a="1"/>
  <c r="U6311" i="1" s="1"/>
  <c r="V6311" i="1" s="1"/>
  <c r="U5791" i="1" a="1"/>
  <c r="U5791" i="1" s="1"/>
  <c r="V5791" i="1" s="1"/>
  <c r="U5826" i="1" a="1"/>
  <c r="U5826" i="1" s="1"/>
  <c r="V5826" i="1" s="1"/>
  <c r="U7541" i="1" a="1"/>
  <c r="U7541" i="1" s="1"/>
  <c r="V7541" i="1" s="1"/>
  <c r="U6924" i="1" a="1"/>
  <c r="U6924" i="1" s="1"/>
  <c r="V6924" i="1" s="1"/>
  <c r="U8008" i="1" a="1"/>
  <c r="U8008" i="1" s="1"/>
  <c r="V8008" i="1" s="1"/>
  <c r="U7379" i="1" a="1"/>
  <c r="U7379" i="1" s="1"/>
  <c r="V7379" i="1" s="1"/>
  <c r="U7026" i="1" a="1"/>
  <c r="U7026" i="1" s="1"/>
  <c r="V7026" i="1" s="1"/>
  <c r="U7069" i="1" a="1"/>
  <c r="U7069" i="1" s="1"/>
  <c r="V7069" i="1" s="1"/>
  <c r="U7890" i="1" a="1"/>
  <c r="U7890" i="1" s="1"/>
  <c r="V7890" i="1" s="1"/>
  <c r="U8432" i="1" a="1"/>
  <c r="U8432" i="1" s="1"/>
  <c r="V8432" i="1" s="1"/>
  <c r="U9700" i="1" a="1"/>
  <c r="U9700" i="1" s="1"/>
  <c r="V9700" i="1" s="1"/>
  <c r="U9200" i="1" a="1"/>
  <c r="U9200" i="1" s="1"/>
  <c r="V9200" i="1" s="1"/>
  <c r="U9380" i="1" a="1"/>
  <c r="U9380" i="1" s="1"/>
  <c r="V9380" i="1" s="1"/>
  <c r="U9769" i="1" a="1"/>
  <c r="U9769" i="1" s="1"/>
  <c r="V9769" i="1" s="1"/>
  <c r="U9060" i="1" a="1"/>
  <c r="U9060" i="1" s="1"/>
  <c r="V9060" i="1" s="1"/>
  <c r="U9459" i="1" a="1"/>
  <c r="U9459" i="1" s="1"/>
  <c r="V9459" i="1" s="1"/>
  <c r="U9204" i="1" a="1"/>
  <c r="U9204" i="1" s="1"/>
  <c r="V9204" i="1" s="1"/>
  <c r="U8692" i="1" a="1"/>
  <c r="U8692" i="1" s="1"/>
  <c r="V8692" i="1" s="1"/>
  <c r="U8769" i="1" a="1"/>
  <c r="U8769" i="1" s="1"/>
  <c r="V8769" i="1" s="1"/>
  <c r="U8658" i="1" a="1"/>
  <c r="U8658" i="1" s="1"/>
  <c r="V8658" i="1" s="1"/>
  <c r="U9428" i="1" a="1"/>
  <c r="U9428" i="1" s="1"/>
  <c r="V9428" i="1" s="1"/>
  <c r="U8671" i="1" a="1"/>
  <c r="U8671" i="1" s="1"/>
  <c r="V8671" i="1" s="1"/>
  <c r="U8372" i="1" a="1"/>
  <c r="U8372" i="1" s="1"/>
  <c r="V8372" i="1" s="1"/>
  <c r="U8951" i="1" a="1"/>
  <c r="U8951" i="1" s="1"/>
  <c r="V8951" i="1" s="1"/>
  <c r="U1239" i="1" a="1"/>
  <c r="U1239" i="1" s="1"/>
  <c r="V1239" i="1" s="1"/>
  <c r="U1555" i="1" a="1"/>
  <c r="U1555" i="1" s="1"/>
  <c r="V1555" i="1" s="1"/>
  <c r="U1992" i="1" a="1"/>
  <c r="U1992" i="1" s="1"/>
  <c r="V1992" i="1" s="1"/>
  <c r="U2905" i="1" a="1"/>
  <c r="U2905" i="1" s="1"/>
  <c r="V2905" i="1" s="1"/>
  <c r="U2629" i="1" a="1"/>
  <c r="U2629" i="1" s="1"/>
  <c r="V2629" i="1" s="1"/>
  <c r="U3830" i="1" a="1"/>
  <c r="U3830" i="1" s="1"/>
  <c r="V3830" i="1" s="1"/>
  <c r="U4196" i="1" a="1"/>
  <c r="U4196" i="1" s="1"/>
  <c r="V4196" i="1" s="1"/>
  <c r="U4206" i="1" a="1"/>
  <c r="U4206" i="1" s="1"/>
  <c r="V4206" i="1" s="1"/>
  <c r="U4497" i="1" a="1"/>
  <c r="U4497" i="1" s="1"/>
  <c r="V4497" i="1" s="1"/>
  <c r="U4818" i="1" a="1"/>
  <c r="U4818" i="1" s="1"/>
  <c r="V4818" i="1" s="1"/>
  <c r="U5716" i="1" a="1"/>
  <c r="U5716" i="1" s="1"/>
  <c r="V5716" i="1" s="1"/>
  <c r="U6431" i="1" a="1"/>
  <c r="U6431" i="1" s="1"/>
  <c r="V6431" i="1" s="1"/>
  <c r="U6533" i="1" a="1"/>
  <c r="U6533" i="1" s="1"/>
  <c r="V6533" i="1" s="1"/>
  <c r="U7672" i="1" a="1"/>
  <c r="U7672" i="1" s="1"/>
  <c r="V7672" i="1" s="1"/>
  <c r="U8129" i="1" a="1"/>
  <c r="U8129" i="1" s="1"/>
  <c r="V8129" i="1" s="1"/>
  <c r="U7048" i="1" a="1"/>
  <c r="U7048" i="1" s="1"/>
  <c r="V7048" i="1" s="1"/>
  <c r="U7703" i="1" a="1"/>
  <c r="U7703" i="1" s="1"/>
  <c r="V7703" i="1" s="1"/>
  <c r="U8805" i="1" a="1"/>
  <c r="U8805" i="1" s="1"/>
  <c r="V8805" i="1" s="1"/>
  <c r="U8576" i="1" a="1"/>
  <c r="U8576" i="1" s="1"/>
  <c r="V8576" i="1" s="1"/>
  <c r="U9623" i="1" a="1"/>
  <c r="U9623" i="1" s="1"/>
  <c r="V9623" i="1" s="1"/>
  <c r="U660" i="1" a="1"/>
  <c r="U660" i="1" s="1"/>
  <c r="V660" i="1" s="1"/>
  <c r="U410" i="1" a="1"/>
  <c r="U410" i="1" s="1"/>
  <c r="V410" i="1" s="1"/>
  <c r="U942" i="1" a="1"/>
  <c r="U942" i="1" s="1"/>
  <c r="V942" i="1" s="1"/>
  <c r="U1100" i="1" a="1"/>
  <c r="U1100" i="1" s="1"/>
  <c r="V1100" i="1" s="1"/>
  <c r="U808" i="1" a="1"/>
  <c r="U808" i="1" s="1"/>
  <c r="V808" i="1" s="1"/>
  <c r="U718" i="1" a="1"/>
  <c r="U718" i="1" s="1"/>
  <c r="V718" i="1" s="1"/>
  <c r="U1256" i="1" a="1"/>
  <c r="U1256" i="1" s="1"/>
  <c r="V1256" i="1" s="1"/>
  <c r="U929" i="1" a="1"/>
  <c r="U929" i="1" s="1"/>
  <c r="V929" i="1" s="1"/>
  <c r="U1067" i="1" a="1"/>
  <c r="U1067" i="1" s="1"/>
  <c r="V1067" i="1" s="1"/>
  <c r="U1542" i="1" a="1"/>
  <c r="U1542" i="1" s="1"/>
  <c r="V1542" i="1" s="1"/>
  <c r="U1584" i="1" a="1"/>
  <c r="U1584" i="1" s="1"/>
  <c r="V1584" i="1" s="1"/>
  <c r="U2051" i="1" a="1"/>
  <c r="U2051" i="1" s="1"/>
  <c r="V2051" i="1" s="1"/>
  <c r="U2293" i="1" a="1"/>
  <c r="U2293" i="1" s="1"/>
  <c r="V2293" i="1" s="1"/>
  <c r="U1632" i="1" a="1"/>
  <c r="U1632" i="1" s="1"/>
  <c r="V1632" i="1" s="1"/>
  <c r="U1730" i="1" a="1"/>
  <c r="U1730" i="1" s="1"/>
  <c r="V1730" i="1" s="1"/>
  <c r="U1722" i="1" a="1"/>
  <c r="U1722" i="1" s="1"/>
  <c r="V1722" i="1" s="1"/>
  <c r="U1731" i="1" a="1"/>
  <c r="U1731" i="1" s="1"/>
  <c r="V1731" i="1" s="1"/>
  <c r="U1894" i="1" a="1"/>
  <c r="U1894" i="1" s="1"/>
  <c r="V1894" i="1" s="1"/>
  <c r="U2083" i="1" a="1"/>
  <c r="U2083" i="1" s="1"/>
  <c r="V2083" i="1" s="1"/>
  <c r="U1690" i="1" a="1"/>
  <c r="U1690" i="1" s="1"/>
  <c r="V1690" i="1" s="1"/>
  <c r="U1864" i="1" a="1"/>
  <c r="U1864" i="1" s="1"/>
  <c r="V1864" i="1" s="1"/>
  <c r="U1732" i="1" a="1"/>
  <c r="U1732" i="1" s="1"/>
  <c r="V1732" i="1" s="1"/>
  <c r="U1955" i="1" a="1"/>
  <c r="U1955" i="1" s="1"/>
  <c r="V1955" i="1" s="1"/>
  <c r="U2135" i="1" a="1"/>
  <c r="U2135" i="1" s="1"/>
  <c r="V2135" i="1" s="1"/>
  <c r="U2930" i="1" a="1"/>
  <c r="U2930" i="1" s="1"/>
  <c r="V2930" i="1" s="1"/>
  <c r="U2465" i="1" a="1"/>
  <c r="U2465" i="1" s="1"/>
  <c r="V2465" i="1" s="1"/>
  <c r="U2998" i="1" a="1"/>
  <c r="U2998" i="1" s="1"/>
  <c r="V2998" i="1" s="1"/>
  <c r="U3010" i="1" a="1"/>
  <c r="U3010" i="1" s="1"/>
  <c r="V3010" i="1" s="1"/>
  <c r="U3146" i="1" a="1"/>
  <c r="U3146" i="1" s="1"/>
  <c r="V3146" i="1" s="1"/>
  <c r="U2548" i="1" a="1"/>
  <c r="U2548" i="1" s="1"/>
  <c r="V2548" i="1" s="1"/>
  <c r="U3012" i="1" a="1"/>
  <c r="U3012" i="1" s="1"/>
  <c r="V3012" i="1" s="1"/>
  <c r="U2448" i="1" a="1"/>
  <c r="U2448" i="1" s="1"/>
  <c r="V2448" i="1" s="1"/>
  <c r="U2605" i="1" a="1"/>
  <c r="U2605" i="1" s="1"/>
  <c r="V2605" i="1" s="1"/>
  <c r="U2772" i="1" a="1"/>
  <c r="U2772" i="1" s="1"/>
  <c r="V2772" i="1" s="1"/>
  <c r="U2773" i="1" a="1"/>
  <c r="U2773" i="1" s="1"/>
  <c r="V2773" i="1" s="1"/>
  <c r="U3015" i="1" a="1"/>
  <c r="U3015" i="1" s="1"/>
  <c r="V3015" i="1" s="1"/>
  <c r="U2342" i="1" a="1"/>
  <c r="U2342" i="1" s="1"/>
  <c r="V2342" i="1" s="1"/>
  <c r="U3220" i="1" a="1"/>
  <c r="U3220" i="1" s="1"/>
  <c r="V3220" i="1" s="1"/>
  <c r="U3006" i="1" a="1"/>
  <c r="U3006" i="1" s="1"/>
  <c r="V3006" i="1" s="1"/>
  <c r="U3075" i="1" a="1"/>
  <c r="U3075" i="1" s="1"/>
  <c r="V3075" i="1" s="1"/>
  <c r="U3471" i="1" a="1"/>
  <c r="U3471" i="1" s="1"/>
  <c r="V3471" i="1" s="1"/>
  <c r="U3449" i="1" a="1"/>
  <c r="U3449" i="1" s="1"/>
  <c r="V3449" i="1" s="1"/>
  <c r="U3643" i="1" a="1"/>
  <c r="U3643" i="1" s="1"/>
  <c r="V3643" i="1" s="1"/>
  <c r="U3909" i="1" a="1"/>
  <c r="U3909" i="1" s="1"/>
  <c r="V3909" i="1" s="1"/>
  <c r="U3993" i="1" a="1"/>
  <c r="U3993" i="1" s="1"/>
  <c r="V3993" i="1" s="1"/>
  <c r="U3186" i="1" a="1"/>
  <c r="U3186" i="1" s="1"/>
  <c r="V3186" i="1" s="1"/>
  <c r="U3328" i="1" a="1"/>
  <c r="U3328" i="1" s="1"/>
  <c r="V3328" i="1" s="1"/>
  <c r="U3635" i="1" a="1"/>
  <c r="U3635" i="1" s="1"/>
  <c r="V3635" i="1" s="1"/>
  <c r="U3986" i="1" a="1"/>
  <c r="U3986" i="1" s="1"/>
  <c r="V3986" i="1" s="1"/>
  <c r="U3636" i="1" a="1"/>
  <c r="U3636" i="1" s="1"/>
  <c r="V3636" i="1" s="1"/>
  <c r="U4665" i="1" a="1"/>
  <c r="U4665" i="1" s="1"/>
  <c r="V4665" i="1" s="1"/>
  <c r="U4784" i="1" a="1"/>
  <c r="U4784" i="1" s="1"/>
  <c r="V4784" i="1" s="1"/>
  <c r="U4130" i="1" a="1"/>
  <c r="U4130" i="1" s="1"/>
  <c r="V4130" i="1" s="1"/>
  <c r="U4203" i="1" a="1"/>
  <c r="U4203" i="1" s="1"/>
  <c r="V4203" i="1" s="1"/>
  <c r="U4319" i="1" a="1"/>
  <c r="U4319" i="1" s="1"/>
  <c r="V4319" i="1" s="1"/>
  <c r="U4406" i="1" a="1"/>
  <c r="U4406" i="1" s="1"/>
  <c r="V4406" i="1" s="1"/>
  <c r="U4380" i="1" a="1"/>
  <c r="U4380" i="1" s="1"/>
  <c r="V4380" i="1" s="1"/>
  <c r="U4419" i="1" a="1"/>
  <c r="U4419" i="1" s="1"/>
  <c r="V4419" i="1" s="1"/>
  <c r="U4663" i="1" a="1"/>
  <c r="U4663" i="1" s="1"/>
  <c r="V4663" i="1" s="1"/>
  <c r="U5133" i="1" a="1"/>
  <c r="U5133" i="1" s="1"/>
  <c r="V5133" i="1" s="1"/>
  <c r="U5509" i="1" a="1"/>
  <c r="U5509" i="1" s="1"/>
  <c r="V5509" i="1" s="1"/>
  <c r="U5139" i="1" a="1"/>
  <c r="U5139" i="1" s="1"/>
  <c r="V5139" i="1" s="1"/>
  <c r="U5039" i="1" a="1"/>
  <c r="U5039" i="1" s="1"/>
  <c r="V5039" i="1" s="1"/>
  <c r="U5476" i="1" a="1"/>
  <c r="U5476" i="1" s="1"/>
  <c r="V5476" i="1" s="1"/>
  <c r="U4822" i="1" a="1"/>
  <c r="U4822" i="1" s="1"/>
  <c r="V4822" i="1" s="1"/>
  <c r="U5621" i="1" a="1"/>
  <c r="U5621" i="1" s="1"/>
  <c r="V5621" i="1" s="1"/>
  <c r="U4823" i="1" a="1"/>
  <c r="U4823" i="1" s="1"/>
  <c r="V4823" i="1" s="1"/>
  <c r="U5830" i="1" a="1"/>
  <c r="U5830" i="1" s="1"/>
  <c r="V5830" i="1" s="1"/>
  <c r="U6025" i="1" a="1"/>
  <c r="U6025" i="1" s="1"/>
  <c r="V6025" i="1" s="1"/>
  <c r="U5436" i="1" a="1"/>
  <c r="U5436" i="1" s="1"/>
  <c r="V5436" i="1" s="1"/>
  <c r="U6301" i="1" a="1"/>
  <c r="U6301" i="1" s="1"/>
  <c r="V6301" i="1" s="1"/>
  <c r="U5870" i="1" a="1"/>
  <c r="U5870" i="1" s="1"/>
  <c r="V5870" i="1" s="1"/>
  <c r="U6117" i="1" a="1"/>
  <c r="U6117" i="1" s="1"/>
  <c r="V6117" i="1" s="1"/>
  <c r="U6359" i="1" a="1"/>
  <c r="U6359" i="1" s="1"/>
  <c r="V6359" i="1" s="1"/>
  <c r="U5979" i="1" a="1"/>
  <c r="U5979" i="1" s="1"/>
  <c r="V5979" i="1" s="1"/>
  <c r="U6002" i="1" a="1"/>
  <c r="U6002" i="1" s="1"/>
  <c r="V6002" i="1" s="1"/>
  <c r="U5520" i="1" a="1"/>
  <c r="U5520" i="1" s="1"/>
  <c r="V5520" i="1" s="1"/>
  <c r="U5884" i="1" a="1"/>
  <c r="U5884" i="1" s="1"/>
  <c r="V5884" i="1" s="1"/>
  <c r="U7847" i="1" a="1"/>
  <c r="U7847" i="1" s="1"/>
  <c r="V7847" i="1" s="1"/>
  <c r="U7070" i="1" a="1"/>
  <c r="U7070" i="1" s="1"/>
  <c r="V7070" i="1" s="1"/>
  <c r="U8095" i="1" a="1"/>
  <c r="U8095" i="1" s="1"/>
  <c r="V8095" i="1" s="1"/>
  <c r="U7154" i="1" a="1"/>
  <c r="U7154" i="1" s="1"/>
  <c r="V7154" i="1" s="1"/>
  <c r="U7429" i="1" a="1"/>
  <c r="U7429" i="1" s="1"/>
  <c r="V7429" i="1" s="1"/>
  <c r="U7585" i="1" a="1"/>
  <c r="U7585" i="1" s="1"/>
  <c r="V7585" i="1" s="1"/>
  <c r="U8051" i="1" a="1"/>
  <c r="U8051" i="1" s="1"/>
  <c r="V8051" i="1" s="1"/>
  <c r="U8167" i="1" a="1"/>
  <c r="U8167" i="1" s="1"/>
  <c r="V8167" i="1" s="1"/>
  <c r="U7629" i="1" a="1"/>
  <c r="U7629" i="1" s="1"/>
  <c r="V7629" i="1" s="1"/>
  <c r="U6757" i="1" a="1"/>
  <c r="U6757" i="1" s="1"/>
  <c r="V6757" i="1" s="1"/>
  <c r="U7564" i="1" a="1"/>
  <c r="U7564" i="1" s="1"/>
  <c r="V7564" i="1" s="1"/>
  <c r="U7730" i="1" a="1"/>
  <c r="U7730" i="1" s="1"/>
  <c r="V7730" i="1" s="1"/>
  <c r="U8270" i="1" a="1"/>
  <c r="U8270" i="1" s="1"/>
  <c r="V8270" i="1" s="1"/>
  <c r="U6667" i="1" a="1"/>
  <c r="U6667" i="1" s="1"/>
  <c r="V6667" i="1" s="1"/>
  <c r="U8054" i="1" a="1"/>
  <c r="U8054" i="1" s="1"/>
  <c r="V8054" i="1" s="1"/>
  <c r="U7864" i="1" a="1"/>
  <c r="U7864" i="1" s="1"/>
  <c r="V7864" i="1" s="1"/>
  <c r="U7987" i="1" a="1"/>
  <c r="U7987" i="1" s="1"/>
  <c r="V7987" i="1" s="1"/>
  <c r="U6760" i="1" a="1"/>
  <c r="U6760" i="1" s="1"/>
  <c r="V6760" i="1" s="1"/>
  <c r="U6837" i="1" a="1"/>
  <c r="U6837" i="1" s="1"/>
  <c r="V6837" i="1" s="1"/>
  <c r="U8057" i="1" a="1"/>
  <c r="U8057" i="1" s="1"/>
  <c r="V8057" i="1" s="1"/>
  <c r="U6030" i="1" a="1"/>
  <c r="U6030" i="1" s="1"/>
  <c r="V6030" i="1" s="1"/>
  <c r="U7237" i="1" a="1"/>
  <c r="U7237" i="1" s="1"/>
  <c r="V7237" i="1" s="1"/>
  <c r="U7403" i="1" a="1"/>
  <c r="U7403" i="1" s="1"/>
  <c r="V7403" i="1" s="1"/>
  <c r="U7018" i="1" a="1"/>
  <c r="U7018" i="1" s="1"/>
  <c r="V7018" i="1" s="1"/>
  <c r="U8472" i="1" a="1"/>
  <c r="U8472" i="1" s="1"/>
  <c r="V8472" i="1" s="1"/>
  <c r="U8709" i="1" a="1"/>
  <c r="U8709" i="1" s="1"/>
  <c r="V8709" i="1" s="1"/>
  <c r="U8853" i="1" a="1"/>
  <c r="U8853" i="1" s="1"/>
  <c r="V8853" i="1" s="1"/>
  <c r="U9626" i="1" a="1"/>
  <c r="U9626" i="1" s="1"/>
  <c r="V9626" i="1" s="1"/>
  <c r="U9701" i="1" a="1"/>
  <c r="U9701" i="1" s="1"/>
  <c r="V9701" i="1" s="1"/>
  <c r="U8400" i="1" a="1"/>
  <c r="U8400" i="1" s="1"/>
  <c r="V8400" i="1" s="1"/>
  <c r="U9403" i="1" a="1"/>
  <c r="U9403" i="1" s="1"/>
  <c r="V9403" i="1" s="1"/>
  <c r="U9447" i="1" a="1"/>
  <c r="U9447" i="1" s="1"/>
  <c r="V9447" i="1" s="1"/>
  <c r="U8394" i="1" a="1"/>
  <c r="U8394" i="1" s="1"/>
  <c r="V8394" i="1" s="1"/>
  <c r="U8779" i="1" a="1"/>
  <c r="U8779" i="1" s="1"/>
  <c r="V8779" i="1" s="1"/>
  <c r="U9394" i="1" a="1"/>
  <c r="U9394" i="1" s="1"/>
  <c r="V9394" i="1" s="1"/>
  <c r="U8614" i="1" a="1"/>
  <c r="U8614" i="1" s="1"/>
  <c r="V8614" i="1" s="1"/>
  <c r="U8869" i="1" a="1"/>
  <c r="U8869" i="1" s="1"/>
  <c r="V8869" i="1" s="1"/>
  <c r="U8328" i="1" a="1"/>
  <c r="U8328" i="1" s="1"/>
  <c r="V8328" i="1" s="1"/>
  <c r="U9138" i="1" a="1"/>
  <c r="U9138" i="1" s="1"/>
  <c r="V9138" i="1" s="1"/>
  <c r="U9555" i="1" a="1"/>
  <c r="U9555" i="1" s="1"/>
  <c r="V9555" i="1" s="1"/>
  <c r="U8456" i="1" a="1"/>
  <c r="U8456" i="1" s="1"/>
  <c r="V8456" i="1" s="1"/>
  <c r="U9162" i="1" a="1"/>
  <c r="U9162" i="1" s="1"/>
  <c r="V9162" i="1" s="1"/>
  <c r="U9732" i="1" a="1"/>
  <c r="U9732" i="1" s="1"/>
  <c r="V9732" i="1" s="1"/>
  <c r="U8639" i="1" a="1"/>
  <c r="U8639" i="1" s="1"/>
  <c r="V8639" i="1" s="1"/>
  <c r="U8762" i="1" a="1"/>
  <c r="U8762" i="1" s="1"/>
  <c r="V8762" i="1" s="1"/>
  <c r="U403" i="1" a="1"/>
  <c r="U403" i="1" s="1"/>
  <c r="V403" i="1" s="1"/>
  <c r="U671" i="1" a="1"/>
  <c r="U671" i="1" s="1"/>
  <c r="V671" i="1" s="1"/>
  <c r="U556" i="1" a="1"/>
  <c r="U556" i="1" s="1"/>
  <c r="V556" i="1" s="1"/>
  <c r="U748" i="1" a="1"/>
  <c r="U748" i="1" s="1"/>
  <c r="V748" i="1" s="1"/>
  <c r="U833" i="1" a="1"/>
  <c r="U833" i="1" s="1"/>
  <c r="V833" i="1" s="1"/>
  <c r="U751" i="1" a="1"/>
  <c r="U751" i="1" s="1"/>
  <c r="V751" i="1" s="1"/>
  <c r="U1074" i="1" a="1"/>
  <c r="U1074" i="1" s="1"/>
  <c r="V1074" i="1" s="1"/>
  <c r="U1775" i="1" a="1"/>
  <c r="U1775" i="1" s="1"/>
  <c r="V1775" i="1" s="1"/>
  <c r="U1604" i="1" a="1"/>
  <c r="U1604" i="1" s="1"/>
  <c r="V1604" i="1" s="1"/>
  <c r="U2485" i="1" a="1"/>
  <c r="U2485" i="1" s="1"/>
  <c r="V2485" i="1" s="1"/>
  <c r="U3099" i="1" a="1"/>
  <c r="U3099" i="1" s="1"/>
  <c r="V3099" i="1" s="1"/>
  <c r="U3597" i="1" a="1"/>
  <c r="U3597" i="1" s="1"/>
  <c r="V3597" i="1" s="1"/>
  <c r="U4426" i="1" a="1"/>
  <c r="U4426" i="1" s="1"/>
  <c r="V4426" i="1" s="1"/>
  <c r="U4603" i="1" a="1"/>
  <c r="U4603" i="1" s="1"/>
  <c r="V4603" i="1" s="1"/>
  <c r="U4494" i="1" a="1"/>
  <c r="U4494" i="1" s="1"/>
  <c r="V4494" i="1" s="1"/>
  <c r="U4788" i="1" a="1"/>
  <c r="U4788" i="1" s="1"/>
  <c r="V4788" i="1" s="1"/>
  <c r="U5204" i="1" a="1"/>
  <c r="U5204" i="1" s="1"/>
  <c r="V5204" i="1" s="1"/>
  <c r="U4985" i="1" a="1"/>
  <c r="U4985" i="1" s="1"/>
  <c r="V4985" i="1" s="1"/>
  <c r="U5557" i="1" a="1"/>
  <c r="U5557" i="1" s="1"/>
  <c r="V5557" i="1" s="1"/>
  <c r="U5547" i="1" a="1"/>
  <c r="U5547" i="1" s="1"/>
  <c r="V5547" i="1" s="1"/>
  <c r="U5454" i="1" a="1"/>
  <c r="U5454" i="1" s="1"/>
  <c r="V5454" i="1" s="1"/>
  <c r="U6079" i="1" a="1"/>
  <c r="U6079" i="1" s="1"/>
  <c r="V6079" i="1" s="1"/>
  <c r="U6424" i="1" a="1"/>
  <c r="U6424" i="1" s="1"/>
  <c r="V6424" i="1" s="1"/>
  <c r="U5861" i="1" a="1"/>
  <c r="U5861" i="1" s="1"/>
  <c r="V5861" i="1" s="1"/>
  <c r="U7949" i="1" a="1"/>
  <c r="U7949" i="1" s="1"/>
  <c r="V7949" i="1" s="1"/>
  <c r="U7081" i="1" a="1"/>
  <c r="U7081" i="1" s="1"/>
  <c r="V7081" i="1" s="1"/>
  <c r="U7388" i="1" a="1"/>
  <c r="U7388" i="1" s="1"/>
  <c r="V7388" i="1" s="1"/>
  <c r="U6626" i="1" a="1"/>
  <c r="U6626" i="1" s="1"/>
  <c r="V6626" i="1" s="1"/>
  <c r="U7190" i="1" a="1"/>
  <c r="U7190" i="1" s="1"/>
  <c r="V7190" i="1" s="1"/>
  <c r="U8274" i="1" a="1"/>
  <c r="U8274" i="1" s="1"/>
  <c r="V8274" i="1" s="1"/>
  <c r="U8433" i="1" a="1"/>
  <c r="U8433" i="1" s="1"/>
  <c r="V8433" i="1" s="1"/>
  <c r="U9445" i="1" a="1"/>
  <c r="U9445" i="1" s="1"/>
  <c r="V9445" i="1" s="1"/>
  <c r="U9113" i="1" a="1"/>
  <c r="U9113" i="1" s="1"/>
  <c r="V9113" i="1" s="1"/>
  <c r="U9266" i="1" a="1"/>
  <c r="U9266" i="1" s="1"/>
  <c r="V9266" i="1" s="1"/>
  <c r="U8881" i="1" a="1"/>
  <c r="U8881" i="1" s="1"/>
  <c r="V8881" i="1" s="1"/>
  <c r="U8737" i="1" a="1"/>
  <c r="U8737" i="1" s="1"/>
  <c r="V8737" i="1" s="1"/>
  <c r="U561" i="1" a="1"/>
  <c r="U561" i="1" s="1"/>
  <c r="V561" i="1" s="1"/>
  <c r="U272" i="1" a="1"/>
  <c r="U272" i="1" s="1"/>
  <c r="V272" i="1" s="1"/>
  <c r="U512" i="1" a="1"/>
  <c r="U512" i="1" s="1"/>
  <c r="V512" i="1" s="1"/>
  <c r="U513" i="1" a="1"/>
  <c r="U513" i="1" s="1"/>
  <c r="V513" i="1" s="1"/>
  <c r="U409" i="1" a="1"/>
  <c r="U409" i="1" s="1"/>
  <c r="V409" i="1" s="1"/>
  <c r="U933" i="1" a="1"/>
  <c r="U933" i="1" s="1"/>
  <c r="V933" i="1" s="1"/>
  <c r="U314" i="1" a="1"/>
  <c r="U314" i="1" s="1"/>
  <c r="V314" i="1" s="1"/>
  <c r="U114" i="1" a="1"/>
  <c r="U114" i="1" s="1"/>
  <c r="V114" i="1" s="1"/>
  <c r="U1128" i="1" a="1"/>
  <c r="U1128" i="1" s="1"/>
  <c r="V1128" i="1" s="1"/>
  <c r="U1130" i="1" a="1"/>
  <c r="U1130" i="1" s="1"/>
  <c r="V1130" i="1" s="1"/>
  <c r="U839" i="1" a="1"/>
  <c r="U839" i="1" s="1"/>
  <c r="V839" i="1" s="1"/>
  <c r="U869" i="1" a="1"/>
  <c r="U869" i="1" s="1"/>
  <c r="V869" i="1" s="1"/>
  <c r="U1044" i="1" a="1"/>
  <c r="U1044" i="1" s="1"/>
  <c r="V1044" i="1" s="1"/>
  <c r="U1488" i="1" a="1"/>
  <c r="U1488" i="1" s="1"/>
  <c r="V1488" i="1" s="1"/>
  <c r="U1045" i="1" a="1"/>
  <c r="U1045" i="1" s="1"/>
  <c r="V1045" i="1" s="1"/>
  <c r="U1399" i="1" a="1"/>
  <c r="U1399" i="1" s="1"/>
  <c r="V1399" i="1" s="1"/>
  <c r="U858" i="1" a="1"/>
  <c r="U858" i="1" s="1"/>
  <c r="V858" i="1" s="1"/>
  <c r="U1500" i="1" a="1"/>
  <c r="U1500" i="1" s="1"/>
  <c r="V1500" i="1" s="1"/>
  <c r="U2276" i="1" a="1"/>
  <c r="U2276" i="1" s="1"/>
  <c r="V2276" i="1" s="1"/>
  <c r="U1900" i="1" a="1"/>
  <c r="U1900" i="1" s="1"/>
  <c r="V1900" i="1" s="1"/>
  <c r="U1921" i="1" a="1"/>
  <c r="U1921" i="1" s="1"/>
  <c r="V1921" i="1" s="1"/>
  <c r="U2100" i="1" a="1"/>
  <c r="U2100" i="1" s="1"/>
  <c r="V2100" i="1" s="1"/>
  <c r="U1595" i="1" a="1"/>
  <c r="U1595" i="1" s="1"/>
  <c r="V1595" i="1" s="1"/>
  <c r="U1575" i="1" a="1"/>
  <c r="U1575" i="1" s="1"/>
  <c r="V1575" i="1" s="1"/>
  <c r="U2102" i="1" a="1"/>
  <c r="U2102" i="1" s="1"/>
  <c r="V2102" i="1" s="1"/>
  <c r="U2202" i="1" a="1"/>
  <c r="U2202" i="1" s="1"/>
  <c r="V2202" i="1" s="1"/>
  <c r="U2211" i="1" a="1"/>
  <c r="U2211" i="1" s="1"/>
  <c r="V2211" i="1" s="1"/>
  <c r="U1742" i="1" a="1"/>
  <c r="U1742" i="1" s="1"/>
  <c r="V1742" i="1" s="1"/>
  <c r="U2103" i="1" a="1"/>
  <c r="U2103" i="1" s="1"/>
  <c r="V2103" i="1" s="1"/>
  <c r="U2164" i="1" a="1"/>
  <c r="U2164" i="1" s="1"/>
  <c r="V2164" i="1" s="1"/>
  <c r="U2203" i="1" a="1"/>
  <c r="U2203" i="1" s="1"/>
  <c r="V2203" i="1" s="1"/>
  <c r="U2346" i="1" a="1"/>
  <c r="U2346" i="1" s="1"/>
  <c r="V2346" i="1" s="1"/>
  <c r="U2223" i="1" a="1"/>
  <c r="U2223" i="1" s="1"/>
  <c r="V2223" i="1" s="1"/>
  <c r="U1608" i="1" a="1"/>
  <c r="U1608" i="1" s="1"/>
  <c r="V1608" i="1" s="1"/>
  <c r="U2014" i="1" a="1"/>
  <c r="U2014" i="1" s="1"/>
  <c r="V2014" i="1" s="1"/>
  <c r="U2705" i="1" a="1"/>
  <c r="U2705" i="1" s="1"/>
  <c r="V2705" i="1" s="1"/>
  <c r="U2839" i="1" a="1"/>
  <c r="U2839" i="1" s="1"/>
  <c r="V2839" i="1" s="1"/>
  <c r="U3042" i="1" a="1"/>
  <c r="U3042" i="1" s="1"/>
  <c r="V3042" i="1" s="1"/>
  <c r="U3127" i="1" a="1"/>
  <c r="U3127" i="1" s="1"/>
  <c r="V3127" i="1" s="1"/>
  <c r="U2803" i="1" a="1"/>
  <c r="U2803" i="1" s="1"/>
  <c r="V2803" i="1" s="1"/>
  <c r="U2681" i="1" a="1"/>
  <c r="U2681" i="1" s="1"/>
  <c r="V2681" i="1" s="1"/>
  <c r="U3893" i="1" a="1"/>
  <c r="U3893" i="1" s="1"/>
  <c r="V3893" i="1" s="1"/>
  <c r="U3626" i="1" a="1"/>
  <c r="U3626" i="1" s="1"/>
  <c r="V3626" i="1" s="1"/>
  <c r="U3999" i="1" a="1"/>
  <c r="U3999" i="1" s="1"/>
  <c r="V3999" i="1" s="1"/>
  <c r="U3507" i="1" a="1"/>
  <c r="U3507" i="1" s="1"/>
  <c r="V3507" i="1" s="1"/>
  <c r="U3407" i="1" a="1"/>
  <c r="U3407" i="1" s="1"/>
  <c r="V3407" i="1" s="1"/>
  <c r="U3460" i="1" a="1"/>
  <c r="U3460" i="1" s="1"/>
  <c r="V3460" i="1" s="1"/>
  <c r="U3971" i="1" a="1"/>
  <c r="U3971" i="1" s="1"/>
  <c r="V3971" i="1" s="1"/>
  <c r="U3282" i="1" a="1"/>
  <c r="U3282" i="1" s="1"/>
  <c r="V3282" i="1" s="1"/>
  <c r="U3812" i="1" a="1"/>
  <c r="U3812" i="1" s="1"/>
  <c r="V3812" i="1" s="1"/>
  <c r="U3453" i="1" a="1"/>
  <c r="U3453" i="1" s="1"/>
  <c r="V3453" i="1" s="1"/>
  <c r="U3890" i="1" a="1"/>
  <c r="U3890" i="1" s="1"/>
  <c r="V3890" i="1" s="1"/>
  <c r="U3964" i="1" a="1"/>
  <c r="U3964" i="1" s="1"/>
  <c r="V3964" i="1" s="1"/>
  <c r="U3285" i="1" a="1"/>
  <c r="U3285" i="1" s="1"/>
  <c r="V3285" i="1" s="1"/>
  <c r="U3708" i="1" a="1"/>
  <c r="U3708" i="1" s="1"/>
  <c r="V3708" i="1" s="1"/>
  <c r="U4258" i="1" a="1"/>
  <c r="U4258" i="1" s="1"/>
  <c r="V4258" i="1" s="1"/>
  <c r="U4618" i="1" a="1"/>
  <c r="U4618" i="1" s="1"/>
  <c r="V4618" i="1" s="1"/>
  <c r="U4069" i="1" a="1"/>
  <c r="U4069" i="1" s="1"/>
  <c r="V4069" i="1" s="1"/>
  <c r="U4132" i="1" a="1"/>
  <c r="U4132" i="1" s="1"/>
  <c r="V4132" i="1" s="1"/>
  <c r="U4072" i="1" a="1"/>
  <c r="U4072" i="1" s="1"/>
  <c r="V4072" i="1" s="1"/>
  <c r="U4165" i="1" a="1"/>
  <c r="U4165" i="1" s="1"/>
  <c r="V4165" i="1" s="1"/>
  <c r="U4427" i="1" a="1"/>
  <c r="U4427" i="1" s="1"/>
  <c r="V4427" i="1" s="1"/>
  <c r="U4437" i="1" a="1"/>
  <c r="U4437" i="1" s="1"/>
  <c r="V4437" i="1" s="1"/>
  <c r="U4806" i="1" a="1"/>
  <c r="U4806" i="1" s="1"/>
  <c r="V4806" i="1" s="1"/>
  <c r="U4362" i="1" a="1"/>
  <c r="U4362" i="1" s="1"/>
  <c r="V4362" i="1" s="1"/>
  <c r="U4218" i="1" a="1"/>
  <c r="U4218" i="1" s="1"/>
  <c r="V4218" i="1" s="1"/>
  <c r="U4439" i="1" a="1"/>
  <c r="U4439" i="1" s="1"/>
  <c r="V4439" i="1" s="1"/>
  <c r="U4011" i="1" a="1"/>
  <c r="U4011" i="1" s="1"/>
  <c r="V4011" i="1" s="1"/>
  <c r="U5563" i="1" a="1"/>
  <c r="U5563" i="1" s="1"/>
  <c r="V5563" i="1" s="1"/>
  <c r="U4883" i="1" a="1"/>
  <c r="U4883" i="1" s="1"/>
  <c r="V4883" i="1" s="1"/>
  <c r="U5446" i="1" a="1"/>
  <c r="U5446" i="1" s="1"/>
  <c r="V5446" i="1" s="1"/>
  <c r="U5113" i="1" a="1"/>
  <c r="U5113" i="1" s="1"/>
  <c r="V5113" i="1" s="1"/>
  <c r="U5114" i="1" a="1"/>
  <c r="U5114" i="1" s="1"/>
  <c r="V5114" i="1" s="1"/>
  <c r="U5760" i="1" a="1"/>
  <c r="U5760" i="1" s="1"/>
  <c r="V5760" i="1" s="1"/>
  <c r="U4834" i="1" a="1"/>
  <c r="U4834" i="1" s="1"/>
  <c r="V4834" i="1" s="1"/>
  <c r="U5200" i="1" a="1"/>
  <c r="U5200" i="1" s="1"/>
  <c r="V5200" i="1" s="1"/>
  <c r="U6229" i="1" a="1"/>
  <c r="U6229" i="1" s="1"/>
  <c r="V6229" i="1" s="1"/>
  <c r="U6111" i="1" a="1"/>
  <c r="U6111" i="1" s="1"/>
  <c r="V6111" i="1" s="1"/>
  <c r="U6034" i="1" a="1"/>
  <c r="U6034" i="1" s="1"/>
  <c r="V6034" i="1" s="1"/>
  <c r="U6045" i="1" a="1"/>
  <c r="U6045" i="1" s="1"/>
  <c r="V6045" i="1" s="1"/>
  <c r="U6589" i="1" a="1"/>
  <c r="U6589" i="1" s="1"/>
  <c r="V6589" i="1" s="1"/>
  <c r="U5869" i="1" a="1"/>
  <c r="U5869" i="1" s="1"/>
  <c r="V5869" i="1" s="1"/>
  <c r="U5930" i="1" a="1"/>
  <c r="U5930" i="1" s="1"/>
  <c r="V5930" i="1" s="1"/>
  <c r="U5814" i="1" a="1"/>
  <c r="U5814" i="1" s="1"/>
  <c r="V5814" i="1" s="1"/>
  <c r="U6592" i="1" a="1"/>
  <c r="U6592" i="1" s="1"/>
  <c r="V6592" i="1" s="1"/>
  <c r="U7044" i="1" a="1"/>
  <c r="U7044" i="1" s="1"/>
  <c r="V7044" i="1" s="1"/>
  <c r="U7132" i="1" a="1"/>
  <c r="U7132" i="1" s="1"/>
  <c r="V7132" i="1" s="1"/>
  <c r="U7482" i="1" a="1"/>
  <c r="U7482" i="1" s="1"/>
  <c r="V7482" i="1" s="1"/>
  <c r="U7384" i="1" a="1"/>
  <c r="U7384" i="1" s="1"/>
  <c r="V7384" i="1" s="1"/>
  <c r="U7814" i="1" a="1"/>
  <c r="U7814" i="1" s="1"/>
  <c r="V7814" i="1" s="1"/>
  <c r="U6765" i="1" a="1"/>
  <c r="U6765" i="1" s="1"/>
  <c r="V6765" i="1" s="1"/>
  <c r="U6969" i="1" a="1"/>
  <c r="U6969" i="1" s="1"/>
  <c r="V6969" i="1" s="1"/>
  <c r="U6775" i="1" a="1"/>
  <c r="U6775" i="1" s="1"/>
  <c r="V6775" i="1" s="1"/>
  <c r="U7186" i="1" a="1"/>
  <c r="U7186" i="1" s="1"/>
  <c r="V7186" i="1" s="1"/>
  <c r="U7319" i="1" a="1"/>
  <c r="U7319" i="1" s="1"/>
  <c r="V7319" i="1" s="1"/>
  <c r="U7352" i="1" a="1"/>
  <c r="U7352" i="1" s="1"/>
  <c r="V7352" i="1" s="1"/>
  <c r="U7640" i="1" a="1"/>
  <c r="U7640" i="1" s="1"/>
  <c r="V7640" i="1" s="1"/>
  <c r="U7839" i="1" a="1"/>
  <c r="U7839" i="1" s="1"/>
  <c r="V7839" i="1" s="1"/>
  <c r="U7895" i="1" a="1"/>
  <c r="U7895" i="1" s="1"/>
  <c r="V7895" i="1" s="1"/>
  <c r="U6795" i="1" a="1"/>
  <c r="U6795" i="1" s="1"/>
  <c r="V6795" i="1" s="1"/>
  <c r="U7198" i="1" a="1"/>
  <c r="U7198" i="1" s="1"/>
  <c r="V7198" i="1" s="1"/>
  <c r="U8177" i="1" a="1"/>
  <c r="U8177" i="1" s="1"/>
  <c r="V8177" i="1" s="1"/>
  <c r="U8236" i="1" a="1"/>
  <c r="U8236" i="1" s="1"/>
  <c r="V8236" i="1" s="1"/>
  <c r="U8203" i="1" a="1"/>
  <c r="U8203" i="1" s="1"/>
  <c r="V8203" i="1" s="1"/>
  <c r="U6999" i="1" a="1"/>
  <c r="U6999" i="1" s="1"/>
  <c r="V6999" i="1" s="1"/>
  <c r="U7085" i="1" a="1"/>
  <c r="U7085" i="1" s="1"/>
  <c r="V7085" i="1" s="1"/>
  <c r="U7743" i="1" a="1"/>
  <c r="U7743" i="1" s="1"/>
  <c r="V7743" i="1" s="1"/>
  <c r="U8213" i="1" a="1"/>
  <c r="U8213" i="1" s="1"/>
  <c r="V8213" i="1" s="1"/>
  <c r="U7000" i="1" a="1"/>
  <c r="U7000" i="1" s="1"/>
  <c r="V7000" i="1" s="1"/>
  <c r="U7579" i="1" a="1"/>
  <c r="U7579" i="1" s="1"/>
  <c r="V7579" i="1" s="1"/>
  <c r="U6897" i="1" a="1"/>
  <c r="U6897" i="1" s="1"/>
  <c r="V6897" i="1" s="1"/>
  <c r="U7098" i="1" a="1"/>
  <c r="U7098" i="1" s="1"/>
  <c r="V7098" i="1" s="1"/>
  <c r="U7592" i="1" a="1"/>
  <c r="U7592" i="1" s="1"/>
  <c r="V7592" i="1" s="1"/>
  <c r="U7669" i="1" a="1"/>
  <c r="U7669" i="1" s="1"/>
  <c r="V7669" i="1" s="1"/>
  <c r="U7811" i="1" a="1"/>
  <c r="U7811" i="1" s="1"/>
  <c r="V7811" i="1" s="1"/>
  <c r="U7270" i="1" a="1"/>
  <c r="U7270" i="1" s="1"/>
  <c r="V7270" i="1" s="1"/>
  <c r="U7659" i="1" a="1"/>
  <c r="U7659" i="1" s="1"/>
  <c r="V7659" i="1" s="1"/>
  <c r="U8841" i="1" a="1"/>
  <c r="U8841" i="1" s="1"/>
  <c r="V8841" i="1" s="1"/>
  <c r="U9573" i="1" a="1"/>
  <c r="U9573" i="1" s="1"/>
  <c r="V9573" i="1" s="1"/>
  <c r="U8323" i="1" a="1"/>
  <c r="U8323" i="1" s="1"/>
  <c r="V8323" i="1" s="1"/>
  <c r="U8641" i="1" a="1"/>
  <c r="U8641" i="1" s="1"/>
  <c r="V8641" i="1" s="1"/>
  <c r="U8842" i="1" a="1"/>
  <c r="U8842" i="1" s="1"/>
  <c r="V8842" i="1" s="1"/>
  <c r="U8324" i="1" a="1"/>
  <c r="U8324" i="1" s="1"/>
  <c r="V8324" i="1" s="1"/>
  <c r="U8417" i="1" a="1"/>
  <c r="U8417" i="1" s="1"/>
  <c r="V8417" i="1" s="1"/>
  <c r="U9495" i="1" a="1"/>
  <c r="U9495" i="1" s="1"/>
  <c r="V9495" i="1" s="1"/>
  <c r="U8520" i="1" a="1"/>
  <c r="U8520" i="1" s="1"/>
  <c r="V8520" i="1" s="1"/>
  <c r="U8342" i="1" a="1"/>
  <c r="U8342" i="1" s="1"/>
  <c r="V8342" i="1" s="1"/>
  <c r="U8521" i="1" a="1"/>
  <c r="U8521" i="1" s="1"/>
  <c r="V8521" i="1" s="1"/>
  <c r="U8958" i="1" a="1"/>
  <c r="U8958" i="1" s="1"/>
  <c r="V8958" i="1" s="1"/>
  <c r="U9448" i="1" a="1"/>
  <c r="U9448" i="1" s="1"/>
  <c r="V9448" i="1" s="1"/>
  <c r="U8746" i="1" a="1"/>
  <c r="U8746" i="1" s="1"/>
  <c r="V8746" i="1" s="1"/>
  <c r="U8994" i="1" a="1"/>
  <c r="U8994" i="1" s="1"/>
  <c r="V8994" i="1" s="1"/>
  <c r="U9247" i="1" a="1"/>
  <c r="U9247" i="1" s="1"/>
  <c r="V9247" i="1" s="1"/>
  <c r="U8245" i="1" a="1"/>
  <c r="U8245" i="1" s="1"/>
  <c r="V8245" i="1" s="1"/>
  <c r="U8293" i="1" a="1"/>
  <c r="U8293" i="1" s="1"/>
  <c r="V8293" i="1" s="1"/>
  <c r="U9766" i="1" a="1"/>
  <c r="U9766" i="1" s="1"/>
  <c r="V9766" i="1" s="1"/>
  <c r="U8828" i="1" a="1"/>
  <c r="U8828" i="1" s="1"/>
  <c r="V8828" i="1" s="1"/>
  <c r="U9088" i="1" a="1"/>
  <c r="U9088" i="1" s="1"/>
  <c r="V9088" i="1" s="1"/>
  <c r="U9388" i="1" a="1"/>
  <c r="U9388" i="1" s="1"/>
  <c r="V9388" i="1" s="1"/>
  <c r="U9676" i="1" a="1"/>
  <c r="U9676" i="1" s="1"/>
  <c r="V9676" i="1" s="1"/>
  <c r="U670" i="1" a="1"/>
  <c r="U670" i="1" s="1"/>
  <c r="V670" i="1" s="1"/>
  <c r="U1390" i="1" a="1"/>
  <c r="U1390" i="1" s="1"/>
  <c r="V1390" i="1" s="1"/>
  <c r="U1892" i="1" a="1"/>
  <c r="U1892" i="1" s="1"/>
  <c r="V1892" i="1" s="1"/>
  <c r="U2707" i="1" a="1"/>
  <c r="U2707" i="1" s="1"/>
  <c r="V2707" i="1" s="1"/>
  <c r="U2538" i="1" a="1"/>
  <c r="U2538" i="1" s="1"/>
  <c r="V2538" i="1" s="1"/>
  <c r="U2381" i="1" a="1"/>
  <c r="U2381" i="1" s="1"/>
  <c r="V2381" i="1" s="1"/>
  <c r="U2726" i="1" a="1"/>
  <c r="U2726" i="1" s="1"/>
  <c r="V2726" i="1" s="1"/>
  <c r="U3775" i="1" a="1"/>
  <c r="U3775" i="1" s="1"/>
  <c r="V3775" i="1" s="1"/>
  <c r="U3779" i="1" a="1"/>
  <c r="U3779" i="1" s="1"/>
  <c r="V3779" i="1" s="1"/>
  <c r="U3655" i="1" a="1"/>
  <c r="U3655" i="1" s="1"/>
  <c r="V3655" i="1" s="1"/>
  <c r="U3392" i="1" a="1"/>
  <c r="U3392" i="1" s="1"/>
  <c r="V3392" i="1" s="1"/>
  <c r="U3750" i="1" a="1"/>
  <c r="U3750" i="1" s="1"/>
  <c r="V3750" i="1" s="1"/>
  <c r="U3201" i="1" a="1"/>
  <c r="U3201" i="1" s="1"/>
  <c r="V3201" i="1" s="1"/>
  <c r="U4561" i="1" a="1"/>
  <c r="U4561" i="1" s="1"/>
  <c r="V4561" i="1" s="1"/>
  <c r="U4143" i="1" a="1"/>
  <c r="U4143" i="1" s="1"/>
  <c r="V4143" i="1" s="1"/>
  <c r="U4071" i="1" a="1"/>
  <c r="U4071" i="1" s="1"/>
  <c r="V4071" i="1" s="1"/>
  <c r="U4436" i="1" a="1"/>
  <c r="U4436" i="1" s="1"/>
  <c r="V4436" i="1" s="1"/>
  <c r="U4139" i="1" a="1"/>
  <c r="U4139" i="1" s="1"/>
  <c r="V4139" i="1" s="1"/>
  <c r="U4928" i="1" a="1"/>
  <c r="U4928" i="1" s="1"/>
  <c r="V4928" i="1" s="1"/>
  <c r="U4990" i="1" a="1"/>
  <c r="U4990" i="1" s="1"/>
  <c r="V4990" i="1" s="1"/>
  <c r="U5692" i="1" a="1"/>
  <c r="U5692" i="1" s="1"/>
  <c r="V5692" i="1" s="1"/>
  <c r="U6136" i="1" a="1"/>
  <c r="U6136" i="1" s="1"/>
  <c r="V6136" i="1" s="1"/>
  <c r="U7485" i="1" a="1"/>
  <c r="U7485" i="1" s="1"/>
  <c r="V7485" i="1" s="1"/>
  <c r="U7905" i="1" a="1"/>
  <c r="U7905" i="1" s="1"/>
  <c r="V7905" i="1" s="1"/>
  <c r="U6722" i="1" a="1"/>
  <c r="U6722" i="1" s="1"/>
  <c r="V6722" i="1" s="1"/>
  <c r="U6848" i="1" a="1"/>
  <c r="U6848" i="1" s="1"/>
  <c r="V6848" i="1" s="1"/>
  <c r="U9617" i="1" a="1"/>
  <c r="U9617" i="1" s="1"/>
  <c r="V9617" i="1" s="1"/>
  <c r="U9339" i="1" a="1"/>
  <c r="U9339" i="1" s="1"/>
  <c r="V9339" i="1" s="1"/>
  <c r="U8648" i="1" a="1"/>
  <c r="U8648" i="1" s="1"/>
  <c r="V8648" i="1" s="1"/>
  <c r="U501" i="1" a="1"/>
  <c r="U501" i="1" s="1"/>
  <c r="V501" i="1" s="1"/>
  <c r="U770" i="1" a="1"/>
  <c r="U770" i="1" s="1"/>
  <c r="V770" i="1" s="1"/>
  <c r="U89" i="1" a="1"/>
  <c r="U89" i="1" s="1"/>
  <c r="V89" i="1" s="1"/>
  <c r="U1188" i="1" a="1"/>
  <c r="U1188" i="1" s="1"/>
  <c r="V1188" i="1" s="1"/>
  <c r="U1250" i="1" a="1"/>
  <c r="U1250" i="1" s="1"/>
  <c r="V1250" i="1" s="1"/>
  <c r="U791" i="1" a="1"/>
  <c r="U791" i="1" s="1"/>
  <c r="V791" i="1" s="1"/>
  <c r="U1393" i="1" a="1"/>
  <c r="U1393" i="1" s="1"/>
  <c r="V1393" i="1" s="1"/>
  <c r="U1131" i="1" a="1"/>
  <c r="U1131" i="1" s="1"/>
  <c r="V1131" i="1" s="1"/>
  <c r="U1002" i="1" a="1"/>
  <c r="U1002" i="1" s="1"/>
  <c r="V1002" i="1" s="1"/>
  <c r="U769" i="1" a="1"/>
  <c r="U769" i="1" s="1"/>
  <c r="V769" i="1" s="1"/>
  <c r="U717" i="1" a="1"/>
  <c r="U717" i="1" s="1"/>
  <c r="V717" i="1" s="1"/>
  <c r="U1407" i="1" a="1"/>
  <c r="U1407" i="1" s="1"/>
  <c r="V1407" i="1" s="1"/>
  <c r="U1126" i="1" a="1"/>
  <c r="U1126" i="1" s="1"/>
  <c r="V1126" i="1" s="1"/>
  <c r="U1137" i="1" a="1"/>
  <c r="U1137" i="1" s="1"/>
  <c r="V1137" i="1" s="1"/>
  <c r="U1898" i="1" a="1"/>
  <c r="U1898" i="1" s="1"/>
  <c r="V1898" i="1" s="1"/>
  <c r="U1903" i="1" a="1"/>
  <c r="U1903" i="1" s="1"/>
  <c r="V1903" i="1" s="1"/>
  <c r="U2505" i="1" a="1"/>
  <c r="U2505" i="1" s="1"/>
  <c r="V2505" i="1" s="1"/>
  <c r="U2580" i="1" a="1"/>
  <c r="U2580" i="1" s="1"/>
  <c r="V2580" i="1" s="1"/>
  <c r="U2582" i="1" a="1"/>
  <c r="U2582" i="1" s="1"/>
  <c r="V2582" i="1" s="1"/>
  <c r="U2440" i="1" a="1"/>
  <c r="U2440" i="1" s="1"/>
  <c r="V2440" i="1" s="1"/>
  <c r="U2691" i="1" a="1"/>
  <c r="U2691" i="1" s="1"/>
  <c r="V2691" i="1" s="1"/>
  <c r="U3663" i="1" a="1"/>
  <c r="U3663" i="1" s="1"/>
  <c r="V3663" i="1" s="1"/>
  <c r="U3387" i="1" a="1"/>
  <c r="U3387" i="1" s="1"/>
  <c r="V3387" i="1" s="1"/>
  <c r="U3701" i="1" a="1"/>
  <c r="U3701" i="1" s="1"/>
  <c r="V3701" i="1" s="1"/>
  <c r="U3810" i="1" a="1"/>
  <c r="U3810" i="1" s="1"/>
  <c r="V3810" i="1" s="1"/>
  <c r="U3879" i="1" a="1"/>
  <c r="U3879" i="1" s="1"/>
  <c r="V3879" i="1" s="1"/>
  <c r="U4384" i="1" a="1"/>
  <c r="U4384" i="1" s="1"/>
  <c r="V4384" i="1" s="1"/>
  <c r="U4340" i="1" a="1"/>
  <c r="U4340" i="1" s="1"/>
  <c r="V4340" i="1" s="1"/>
  <c r="U4385" i="1" a="1"/>
  <c r="U4385" i="1" s="1"/>
  <c r="V4385" i="1" s="1"/>
  <c r="U4610" i="1" a="1"/>
  <c r="U4610" i="1" s="1"/>
  <c r="V4610" i="1" s="1"/>
  <c r="U4646" i="1" a="1"/>
  <c r="U4646" i="1" s="1"/>
  <c r="V4646" i="1" s="1"/>
  <c r="U5491" i="1" a="1"/>
  <c r="U5491" i="1" s="1"/>
  <c r="V5491" i="1" s="1"/>
  <c r="U5649" i="1" a="1"/>
  <c r="U5649" i="1" s="1"/>
  <c r="V5649" i="1" s="1"/>
  <c r="U4915" i="1" a="1"/>
  <c r="U4915" i="1" s="1"/>
  <c r="V4915" i="1" s="1"/>
  <c r="U4885" i="1" a="1"/>
  <c r="U4885" i="1" s="1"/>
  <c r="V4885" i="1" s="1"/>
  <c r="U4998" i="1" a="1"/>
  <c r="U4998" i="1" s="1"/>
  <c r="V4998" i="1" s="1"/>
  <c r="U5513" i="1" a="1"/>
  <c r="U5513" i="1" s="1"/>
  <c r="V5513" i="1" s="1"/>
  <c r="U5694" i="1" a="1"/>
  <c r="U5694" i="1" s="1"/>
  <c r="V5694" i="1" s="1"/>
  <c r="U6183" i="1" a="1"/>
  <c r="U6183" i="1" s="1"/>
  <c r="V6183" i="1" s="1"/>
  <c r="U6395" i="1" a="1"/>
  <c r="U6395" i="1" s="1"/>
  <c r="V6395" i="1" s="1"/>
  <c r="U5954" i="1" a="1"/>
  <c r="U5954" i="1" s="1"/>
  <c r="V5954" i="1" s="1"/>
  <c r="U6968" i="1" a="1"/>
  <c r="U6968" i="1" s="1"/>
  <c r="V6968" i="1" s="1"/>
  <c r="U7769" i="1" a="1"/>
  <c r="U7769" i="1" s="1"/>
  <c r="V7769" i="1" s="1"/>
  <c r="U6862" i="1" a="1"/>
  <c r="U6862" i="1" s="1"/>
  <c r="V6862" i="1" s="1"/>
  <c r="U7908" i="1" a="1"/>
  <c r="U7908" i="1" s="1"/>
  <c r="V7908" i="1" s="1"/>
  <c r="U6670" i="1" a="1"/>
  <c r="U6670" i="1" s="1"/>
  <c r="V6670" i="1" s="1"/>
  <c r="U6929" i="1" a="1"/>
  <c r="U6929" i="1" s="1"/>
  <c r="V6929" i="1" s="1"/>
  <c r="U6829" i="1" a="1"/>
  <c r="U6829" i="1" s="1"/>
  <c r="V6829" i="1" s="1"/>
  <c r="U8286" i="1" a="1"/>
  <c r="U8286" i="1" s="1"/>
  <c r="V8286" i="1" s="1"/>
  <c r="U8767" i="1" a="1"/>
  <c r="U8767" i="1" s="1"/>
  <c r="V8767" i="1" s="1"/>
  <c r="U9406" i="1" a="1"/>
  <c r="U9406" i="1" s="1"/>
  <c r="V9406" i="1" s="1"/>
  <c r="U8301" i="1" a="1"/>
  <c r="U8301" i="1" s="1"/>
  <c r="V8301" i="1" s="1"/>
  <c r="U9116" i="1" a="1"/>
  <c r="U9116" i="1" s="1"/>
  <c r="V9116" i="1" s="1"/>
  <c r="U9271" i="1" a="1"/>
  <c r="U9271" i="1" s="1"/>
  <c r="V9271" i="1" s="1"/>
  <c r="U11" i="1" a="1"/>
  <c r="U11" i="1" s="1"/>
  <c r="V11" i="1" s="1"/>
  <c r="U71" i="1" a="1"/>
  <c r="U71" i="1" s="1"/>
  <c r="V71" i="1" s="1"/>
  <c r="U299" i="1" a="1"/>
  <c r="U299" i="1" s="1"/>
  <c r="V299" i="1" s="1"/>
  <c r="U503" i="1" a="1"/>
  <c r="U503" i="1" s="1"/>
  <c r="V503" i="1" s="1"/>
  <c r="U565" i="1" a="1"/>
  <c r="U565" i="1" s="1"/>
  <c r="V565" i="1" s="1"/>
  <c r="U603" i="1" a="1"/>
  <c r="U603" i="1" s="1"/>
  <c r="V603" i="1" s="1"/>
  <c r="U145" i="1" a="1"/>
  <c r="U145" i="1" s="1"/>
  <c r="V145" i="1" s="1"/>
  <c r="U301" i="1" a="1"/>
  <c r="U301" i="1" s="1"/>
  <c r="V301" i="1" s="1"/>
  <c r="U468" i="1" a="1"/>
  <c r="U468" i="1" s="1"/>
  <c r="V468" i="1" s="1"/>
  <c r="U806" i="1" a="1"/>
  <c r="U806" i="1" s="1"/>
  <c r="V806" i="1" s="1"/>
  <c r="U110" i="1" a="1"/>
  <c r="U110" i="1" s="1"/>
  <c r="V110" i="1" s="1"/>
  <c r="U278" i="1" a="1"/>
  <c r="U278" i="1" s="1"/>
  <c r="V278" i="1" s="1"/>
  <c r="U505" i="1" a="1"/>
  <c r="U505" i="1" s="1"/>
  <c r="V505" i="1" s="1"/>
  <c r="U644" i="1" a="1"/>
  <c r="U644" i="1" s="1"/>
  <c r="V644" i="1" s="1"/>
  <c r="U135" i="1" a="1"/>
  <c r="U135" i="1" s="1"/>
  <c r="V135" i="1" s="1"/>
  <c r="U315" i="1" a="1"/>
  <c r="U315" i="1" s="1"/>
  <c r="V315" i="1" s="1"/>
  <c r="U538" i="1" a="1"/>
  <c r="U538" i="1" s="1"/>
  <c r="V538" i="1" s="1"/>
  <c r="U654" i="1" a="1"/>
  <c r="U654" i="1" s="1"/>
  <c r="V654" i="1" s="1"/>
  <c r="U708" i="1" a="1"/>
  <c r="U708" i="1" s="1"/>
  <c r="V708" i="1" s="1"/>
  <c r="U819" i="1" a="1"/>
  <c r="U819" i="1" s="1"/>
  <c r="V819" i="1" s="1"/>
  <c r="U1494" i="1" a="1"/>
  <c r="U1494" i="1" s="1"/>
  <c r="V1494" i="1" s="1"/>
  <c r="U1421" i="1" a="1"/>
  <c r="U1421" i="1" s="1"/>
  <c r="V1421" i="1" s="1"/>
  <c r="U1515" i="1" a="1"/>
  <c r="U1515" i="1" s="1"/>
  <c r="V1515" i="1" s="1"/>
  <c r="U725" i="1" a="1"/>
  <c r="U725" i="1" s="1"/>
  <c r="V725" i="1" s="1"/>
  <c r="U1321" i="1" a="1"/>
  <c r="U1321" i="1" s="1"/>
  <c r="V1321" i="1" s="1"/>
  <c r="U1342" i="1" a="1"/>
  <c r="U1342" i="1" s="1"/>
  <c r="V1342" i="1" s="1"/>
  <c r="U1374" i="1" a="1"/>
  <c r="U1374" i="1" s="1"/>
  <c r="V1374" i="1" s="1"/>
  <c r="U810" i="1" a="1"/>
  <c r="U810" i="1" s="1"/>
  <c r="V810" i="1" s="1"/>
  <c r="U1105" i="1" a="1"/>
  <c r="U1105" i="1" s="1"/>
  <c r="V1105" i="1" s="1"/>
  <c r="U1235" i="1" a="1"/>
  <c r="U1235" i="1" s="1"/>
  <c r="V1235" i="1" s="1"/>
  <c r="U1244" i="1" a="1"/>
  <c r="U1244" i="1" s="1"/>
  <c r="V1244" i="1" s="1"/>
  <c r="U317" i="1" a="1"/>
  <c r="U317" i="1" s="1"/>
  <c r="V317" i="1" s="1"/>
  <c r="U1335" i="1" a="1"/>
  <c r="U1335" i="1" s="1"/>
  <c r="V1335" i="1" s="1"/>
  <c r="U1499" i="1" a="1"/>
  <c r="U1499" i="1" s="1"/>
  <c r="V1499" i="1" s="1"/>
  <c r="U1509" i="1" a="1"/>
  <c r="U1509" i="1" s="1"/>
  <c r="V1509" i="1" s="1"/>
  <c r="U1274" i="1" a="1"/>
  <c r="U1274" i="1" s="1"/>
  <c r="V1274" i="1" s="1"/>
  <c r="U1016" i="1" a="1"/>
  <c r="U1016" i="1" s="1"/>
  <c r="V1016" i="1" s="1"/>
  <c r="U760" i="1" a="1"/>
  <c r="U760" i="1" s="1"/>
  <c r="V760" i="1" s="1"/>
  <c r="U1017" i="1" a="1"/>
  <c r="U1017" i="1" s="1"/>
  <c r="V1017" i="1" s="1"/>
  <c r="U1147" i="1" a="1"/>
  <c r="U1147" i="1" s="1"/>
  <c r="V1147" i="1" s="1"/>
  <c r="U965" i="1" a="1"/>
  <c r="U965" i="1" s="1"/>
  <c r="V965" i="1" s="1"/>
  <c r="U1471" i="1" a="1"/>
  <c r="U1471" i="1" s="1"/>
  <c r="V1471" i="1" s="1"/>
  <c r="U2047" i="1" a="1"/>
  <c r="U2047" i="1" s="1"/>
  <c r="V2047" i="1" s="1"/>
  <c r="U2087" i="1" a="1"/>
  <c r="U2087" i="1" s="1"/>
  <c r="V2087" i="1" s="1"/>
  <c r="U1757" i="1" a="1"/>
  <c r="U1757" i="1" s="1"/>
  <c r="V1757" i="1" s="1"/>
  <c r="U1831" i="1" a="1"/>
  <c r="U1831" i="1" s="1"/>
  <c r="V1831" i="1" s="1"/>
  <c r="U2278" i="1" a="1"/>
  <c r="U2278" i="1" s="1"/>
  <c r="V2278" i="1" s="1"/>
  <c r="U1832" i="1" a="1"/>
  <c r="U1832" i="1" s="1"/>
  <c r="V1832" i="1" s="1"/>
  <c r="U1870" i="1" a="1"/>
  <c r="U1870" i="1" s="1"/>
  <c r="V1870" i="1" s="1"/>
  <c r="U2209" i="1" a="1"/>
  <c r="U2209" i="1" s="1"/>
  <c r="V2209" i="1" s="1"/>
  <c r="U1804" i="1" a="1"/>
  <c r="U1804" i="1" s="1"/>
  <c r="V1804" i="1" s="1"/>
  <c r="U1891" i="1" a="1"/>
  <c r="U1891" i="1" s="1"/>
  <c r="V1891" i="1" s="1"/>
  <c r="U1942" i="1" a="1"/>
  <c r="U1942" i="1" s="1"/>
  <c r="V1942" i="1" s="1"/>
  <c r="U2081" i="1" a="1"/>
  <c r="U2081" i="1" s="1"/>
  <c r="V2081" i="1" s="1"/>
  <c r="U1872" i="1" a="1"/>
  <c r="U1872" i="1" s="1"/>
  <c r="V1872" i="1" s="1"/>
  <c r="U1990" i="1" a="1"/>
  <c r="U1990" i="1" s="1"/>
  <c r="V1990" i="1" s="1"/>
  <c r="U1689" i="1" a="1"/>
  <c r="U1689" i="1" s="1"/>
  <c r="V1689" i="1" s="1"/>
  <c r="U1807" i="1" a="1"/>
  <c r="U1807" i="1" s="1"/>
  <c r="V1807" i="1" s="1"/>
  <c r="U1527" i="1" a="1"/>
  <c r="U1527" i="1" s="1"/>
  <c r="V1527" i="1" s="1"/>
  <c r="U1914" i="1" a="1"/>
  <c r="U1914" i="1" s="1"/>
  <c r="V1914" i="1" s="1"/>
  <c r="U2154" i="1" a="1"/>
  <c r="U2154" i="1" s="1"/>
  <c r="V2154" i="1" s="1"/>
  <c r="U1626" i="1" a="1"/>
  <c r="U1626" i="1" s="1"/>
  <c r="V1626" i="1" s="1"/>
  <c r="U2889" i="1" a="1"/>
  <c r="U2889" i="1" s="1"/>
  <c r="V2889" i="1" s="1"/>
  <c r="U2737" i="1" a="1"/>
  <c r="U2737" i="1" s="1"/>
  <c r="V2737" i="1" s="1"/>
  <c r="U3134" i="1" a="1"/>
  <c r="U3134" i="1" s="1"/>
  <c r="V3134" i="1" s="1"/>
  <c r="U2808" i="1" a="1"/>
  <c r="U2808" i="1" s="1"/>
  <c r="V2808" i="1" s="1"/>
  <c r="U2415" i="1" a="1"/>
  <c r="U2415" i="1" s="1"/>
  <c r="V2415" i="1" s="1"/>
  <c r="U2547" i="1" a="1"/>
  <c r="U2547" i="1" s="1"/>
  <c r="V2547" i="1" s="1"/>
  <c r="U2950" i="1" a="1"/>
  <c r="U2950" i="1" s="1"/>
  <c r="V2950" i="1" s="1"/>
  <c r="U2958" i="1" a="1"/>
  <c r="U2958" i="1" s="1"/>
  <c r="V2958" i="1" s="1"/>
  <c r="U2951" i="1" a="1"/>
  <c r="U2951" i="1" s="1"/>
  <c r="V2951" i="1" s="1"/>
  <c r="U2437" i="1" a="1"/>
  <c r="U2437" i="1" s="1"/>
  <c r="V2437" i="1" s="1"/>
  <c r="U2748" i="1" a="1"/>
  <c r="U2748" i="1" s="1"/>
  <c r="V2748" i="1" s="1"/>
  <c r="U2952" i="1" a="1"/>
  <c r="U2952" i="1" s="1"/>
  <c r="V2952" i="1" s="1"/>
  <c r="U2749" i="1" a="1"/>
  <c r="U2749" i="1" s="1"/>
  <c r="V2749" i="1" s="1"/>
  <c r="U2971" i="1" a="1"/>
  <c r="U2971" i="1" s="1"/>
  <c r="V2971" i="1" s="1"/>
  <c r="U2637" i="1" a="1"/>
  <c r="U2637" i="1" s="1"/>
  <c r="V2637" i="1" s="1"/>
  <c r="U2699" i="1" a="1"/>
  <c r="U2699" i="1" s="1"/>
  <c r="V2699" i="1" s="1"/>
  <c r="U3064" i="1" a="1"/>
  <c r="U3064" i="1" s="1"/>
  <c r="V3064" i="1" s="1"/>
  <c r="U2512" i="1" a="1"/>
  <c r="U2512" i="1" s="1"/>
  <c r="V2512" i="1" s="1"/>
  <c r="U2714" i="1" a="1"/>
  <c r="U2714" i="1" s="1"/>
  <c r="V2714" i="1" s="1"/>
  <c r="U2442" i="1" a="1"/>
  <c r="U2442" i="1" s="1"/>
  <c r="V2442" i="1" s="1"/>
  <c r="U3299" i="1" a="1"/>
  <c r="U3299" i="1" s="1"/>
  <c r="V3299" i="1" s="1"/>
  <c r="U3212" i="1" a="1"/>
  <c r="U3212" i="1" s="1"/>
  <c r="V3212" i="1" s="1"/>
  <c r="U3753" i="1" a="1"/>
  <c r="U3753" i="1" s="1"/>
  <c r="V3753" i="1" s="1"/>
  <c r="U3437" i="1" a="1"/>
  <c r="U3437" i="1" s="1"/>
  <c r="V3437" i="1" s="1"/>
  <c r="U3699" i="1" a="1"/>
  <c r="U3699" i="1" s="1"/>
  <c r="V3699" i="1" s="1"/>
  <c r="U3766" i="1" a="1"/>
  <c r="U3766" i="1" s="1"/>
  <c r="V3766" i="1" s="1"/>
  <c r="U3969" i="1" a="1"/>
  <c r="U3969" i="1" s="1"/>
  <c r="V3969" i="1" s="1"/>
  <c r="U3027" i="1" a="1"/>
  <c r="U3027" i="1" s="1"/>
  <c r="V3027" i="1" s="1"/>
  <c r="U3342" i="1" a="1"/>
  <c r="U3342" i="1" s="1"/>
  <c r="V3342" i="1" s="1"/>
  <c r="U3703" i="1" a="1"/>
  <c r="U3703" i="1" s="1"/>
  <c r="V3703" i="1" s="1"/>
  <c r="U3888" i="1" a="1"/>
  <c r="U3888" i="1" s="1"/>
  <c r="V3888" i="1" s="1"/>
  <c r="U3962" i="1" a="1"/>
  <c r="U3962" i="1" s="1"/>
  <c r="V3962" i="1" s="1"/>
  <c r="U3476" i="1" a="1"/>
  <c r="U3476" i="1" s="1"/>
  <c r="V3476" i="1" s="1"/>
  <c r="U3845" i="1" a="1"/>
  <c r="U3845" i="1" s="1"/>
  <c r="V3845" i="1" s="1"/>
  <c r="U3889" i="1" a="1"/>
  <c r="U3889" i="1" s="1"/>
  <c r="V3889" i="1" s="1"/>
  <c r="U3932" i="1" a="1"/>
  <c r="U3932" i="1" s="1"/>
  <c r="V3932" i="1" s="1"/>
  <c r="U3682" i="1" a="1"/>
  <c r="U3682" i="1" s="1"/>
  <c r="V3682" i="1" s="1"/>
  <c r="U4006" i="1" a="1"/>
  <c r="U4006" i="1" s="1"/>
  <c r="V4006" i="1" s="1"/>
  <c r="U3056" i="1" a="1"/>
  <c r="U3056" i="1" s="1"/>
  <c r="V3056" i="1" s="1"/>
  <c r="U3210" i="1" a="1"/>
  <c r="U3210" i="1" s="1"/>
  <c r="V3210" i="1" s="1"/>
  <c r="U3719" i="1" a="1"/>
  <c r="U3719" i="1" s="1"/>
  <c r="V3719" i="1" s="1"/>
  <c r="U3783" i="1" a="1"/>
  <c r="U3783" i="1" s="1"/>
  <c r="V3783" i="1" s="1"/>
  <c r="U3859" i="1" a="1"/>
  <c r="U3859" i="1" s="1"/>
  <c r="V3859" i="1" s="1"/>
  <c r="U4015" i="1" a="1"/>
  <c r="U4015" i="1" s="1"/>
  <c r="V4015" i="1" s="1"/>
  <c r="U4201" i="1" a="1"/>
  <c r="U4201" i="1" s="1"/>
  <c r="V4201" i="1" s="1"/>
  <c r="U4454" i="1" a="1"/>
  <c r="U4454" i="1" s="1"/>
  <c r="V4454" i="1" s="1"/>
  <c r="U4695" i="1" a="1"/>
  <c r="U4695" i="1" s="1"/>
  <c r="V4695" i="1" s="1"/>
  <c r="U4465" i="1" a="1"/>
  <c r="U4465" i="1" s="1"/>
  <c r="V4465" i="1" s="1"/>
  <c r="U4794" i="1" a="1"/>
  <c r="U4794" i="1" s="1"/>
  <c r="V4794" i="1" s="1"/>
  <c r="U4049" i="1" a="1"/>
  <c r="U4049" i="1" s="1"/>
  <c r="V4049" i="1" s="1"/>
  <c r="U4310" i="1" a="1"/>
  <c r="U4310" i="1" s="1"/>
  <c r="V4310" i="1" s="1"/>
  <c r="U4457" i="1" a="1"/>
  <c r="U4457" i="1" s="1"/>
  <c r="V4457" i="1" s="1"/>
  <c r="U4541" i="1" a="1"/>
  <c r="U4541" i="1" s="1"/>
  <c r="V4541" i="1" s="1"/>
  <c r="U4638" i="1" a="1"/>
  <c r="U4638" i="1" s="1"/>
  <c r="V4638" i="1" s="1"/>
  <c r="U4050" i="1" a="1"/>
  <c r="U4050" i="1" s="1"/>
  <c r="V4050" i="1" s="1"/>
  <c r="U4342" i="1" a="1"/>
  <c r="U4342" i="1" s="1"/>
  <c r="V4342" i="1" s="1"/>
  <c r="U4301" i="1" a="1"/>
  <c r="U4301" i="1" s="1"/>
  <c r="V4301" i="1" s="1"/>
  <c r="U4514" i="1" a="1"/>
  <c r="U4514" i="1" s="1"/>
  <c r="V4514" i="1" s="1"/>
  <c r="U4575" i="1" a="1"/>
  <c r="U4575" i="1" s="1"/>
  <c r="V4575" i="1" s="1"/>
  <c r="U4594" i="1" a="1"/>
  <c r="U4594" i="1" s="1"/>
  <c r="V4594" i="1" s="1"/>
  <c r="U3987" i="1" a="1"/>
  <c r="U3987" i="1" s="1"/>
  <c r="V3987" i="1" s="1"/>
  <c r="U4381" i="1" a="1"/>
  <c r="U4381" i="1" s="1"/>
  <c r="V4381" i="1" s="1"/>
  <c r="U4568" i="1" a="1"/>
  <c r="U4568" i="1" s="1"/>
  <c r="V4568" i="1" s="1"/>
  <c r="U4616" i="1" a="1"/>
  <c r="U4616" i="1" s="1"/>
  <c r="V4616" i="1" s="1"/>
  <c r="U4672" i="1" a="1"/>
  <c r="U4672" i="1" s="1"/>
  <c r="V4672" i="1" s="1"/>
  <c r="U4043" i="1" a="1"/>
  <c r="U4043" i="1" s="1"/>
  <c r="V4043" i="1" s="1"/>
  <c r="U4800" i="1" a="1"/>
  <c r="U4800" i="1" s="1"/>
  <c r="V4800" i="1" s="1"/>
  <c r="U4859" i="1" a="1"/>
  <c r="U4859" i="1" s="1"/>
  <c r="V4859" i="1" s="1"/>
  <c r="U5275" i="1" a="1"/>
  <c r="U5275" i="1" s="1"/>
  <c r="V5275" i="1" s="1"/>
  <c r="U5467" i="1" a="1"/>
  <c r="U5467" i="1" s="1"/>
  <c r="V5467" i="1" s="1"/>
  <c r="U4962" i="1" a="1"/>
  <c r="U4962" i="1" s="1"/>
  <c r="V4962" i="1" s="1"/>
  <c r="U5432" i="1" a="1"/>
  <c r="U5432" i="1" s="1"/>
  <c r="V5432" i="1" s="1"/>
  <c r="U5552" i="1" a="1"/>
  <c r="U5552" i="1" s="1"/>
  <c r="V5552" i="1" s="1"/>
  <c r="U4795" i="1" a="1"/>
  <c r="U4795" i="1" s="1"/>
  <c r="V4795" i="1" s="1"/>
  <c r="U4861" i="1" a="1"/>
  <c r="U4861" i="1" s="1"/>
  <c r="V4861" i="1" s="1"/>
  <c r="U5277" i="1" a="1"/>
  <c r="U5277" i="1" s="1"/>
  <c r="V5277" i="1" s="1"/>
  <c r="U5589" i="1" a="1"/>
  <c r="U5589" i="1" s="1"/>
  <c r="V5589" i="1" s="1"/>
  <c r="U4739" i="1" a="1"/>
  <c r="U4739" i="1" s="1"/>
  <c r="V4739" i="1" s="1"/>
  <c r="U4863" i="1" a="1"/>
  <c r="U4863" i="1" s="1"/>
  <c r="V4863" i="1" s="1"/>
  <c r="U4864" i="1" a="1"/>
  <c r="U4864" i="1" s="1"/>
  <c r="V4864" i="1" s="1"/>
  <c r="U4955" i="1" a="1"/>
  <c r="U4955" i="1" s="1"/>
  <c r="V4955" i="1" s="1"/>
  <c r="U5137" i="1" a="1"/>
  <c r="U5137" i="1" s="1"/>
  <c r="V5137" i="1" s="1"/>
  <c r="U4754" i="1" a="1"/>
  <c r="U4754" i="1" s="1"/>
  <c r="V4754" i="1" s="1"/>
  <c r="U5150" i="1" a="1"/>
  <c r="U5150" i="1" s="1"/>
  <c r="V5150" i="1" s="1"/>
  <c r="U5402" i="1" a="1"/>
  <c r="U5402" i="1" s="1"/>
  <c r="V5402" i="1" s="1"/>
  <c r="U5582" i="1" a="1"/>
  <c r="U5582" i="1" s="1"/>
  <c r="V5582" i="1" s="1"/>
  <c r="U5029" i="1" a="1"/>
  <c r="U5029" i="1" s="1"/>
  <c r="V5029" i="1" s="1"/>
  <c r="U5319" i="1" a="1"/>
  <c r="U5319" i="1" s="1"/>
  <c r="V5319" i="1" s="1"/>
  <c r="U5331" i="1" a="1"/>
  <c r="U5331" i="1" s="1"/>
  <c r="V5331" i="1" s="1"/>
  <c r="U5463" i="1" a="1"/>
  <c r="U5463" i="1" s="1"/>
  <c r="V5463" i="1" s="1"/>
  <c r="U5631" i="1" a="1"/>
  <c r="U5631" i="1" s="1"/>
  <c r="V5631" i="1" s="1"/>
  <c r="U5667" i="1" a="1"/>
  <c r="U5667" i="1" s="1"/>
  <c r="V5667" i="1" s="1"/>
  <c r="U5049" i="1" a="1"/>
  <c r="U5049" i="1" s="1"/>
  <c r="V5049" i="1" s="1"/>
  <c r="U5153" i="1" a="1"/>
  <c r="U5153" i="1" s="1"/>
  <c r="V5153" i="1" s="1"/>
  <c r="U5237" i="1" a="1"/>
  <c r="U5237" i="1" s="1"/>
  <c r="V5237" i="1" s="1"/>
  <c r="U5477" i="1" a="1"/>
  <c r="U5477" i="1" s="1"/>
  <c r="V5477" i="1" s="1"/>
  <c r="U5023" i="1" a="1"/>
  <c r="U5023" i="1" s="1"/>
  <c r="V5023" i="1" s="1"/>
  <c r="U5514" i="1" a="1"/>
  <c r="U5514" i="1" s="1"/>
  <c r="V5514" i="1" s="1"/>
  <c r="U5676" i="1" a="1"/>
  <c r="U5676" i="1" s="1"/>
  <c r="V5676" i="1" s="1"/>
  <c r="U6022" i="1" a="1"/>
  <c r="U6022" i="1" s="1"/>
  <c r="V6022" i="1" s="1"/>
  <c r="U6051" i="1" a="1"/>
  <c r="U6051" i="1" s="1"/>
  <c r="V6051" i="1" s="1"/>
  <c r="U6305" i="1" a="1"/>
  <c r="U6305" i="1" s="1"/>
  <c r="V6305" i="1" s="1"/>
  <c r="U5817" i="1" a="1"/>
  <c r="U5817" i="1" s="1"/>
  <c r="V5817" i="1" s="1"/>
  <c r="U6296" i="1" a="1"/>
  <c r="U6296" i="1" s="1"/>
  <c r="V6296" i="1" s="1"/>
  <c r="U6383" i="1" a="1"/>
  <c r="U6383" i="1" s="1"/>
  <c r="V6383" i="1" s="1"/>
  <c r="U5743" i="1" a="1"/>
  <c r="U5743" i="1" s="1"/>
  <c r="V5743" i="1" s="1"/>
  <c r="U5853" i="1" a="1"/>
  <c r="U5853" i="1" s="1"/>
  <c r="V5853" i="1" s="1"/>
  <c r="U6251" i="1" a="1"/>
  <c r="U6251" i="1" s="1"/>
  <c r="V6251" i="1" s="1"/>
  <c r="U6317" i="1" a="1"/>
  <c r="U6317" i="1" s="1"/>
  <c r="V6317" i="1" s="1"/>
  <c r="U6441" i="1" a="1"/>
  <c r="U6441" i="1" s="1"/>
  <c r="V6441" i="1" s="1"/>
  <c r="U6461" i="1" a="1"/>
  <c r="U6461" i="1" s="1"/>
  <c r="V6461" i="1" s="1"/>
  <c r="U6342" i="1" a="1"/>
  <c r="U6342" i="1" s="1"/>
  <c r="V6342" i="1" s="1"/>
  <c r="U5776" i="1" a="1"/>
  <c r="U5776" i="1" s="1"/>
  <c r="V5776" i="1" s="1"/>
  <c r="U5889" i="1" a="1"/>
  <c r="U5889" i="1" s="1"/>
  <c r="V5889" i="1" s="1"/>
  <c r="U5949" i="1" a="1"/>
  <c r="U5949" i="1" s="1"/>
  <c r="V5949" i="1" s="1"/>
  <c r="U6007" i="1" a="1"/>
  <c r="U6007" i="1" s="1"/>
  <c r="V6007" i="1" s="1"/>
  <c r="U6587" i="1" a="1"/>
  <c r="U6587" i="1" s="1"/>
  <c r="V6587" i="1" s="1"/>
  <c r="U5746" i="1" a="1"/>
  <c r="U5746" i="1" s="1"/>
  <c r="V5746" i="1" s="1"/>
  <c r="U6074" i="1" a="1"/>
  <c r="U6074" i="1" s="1"/>
  <c r="V6074" i="1" s="1"/>
  <c r="U6093" i="1" a="1"/>
  <c r="U6093" i="1" s="1"/>
  <c r="V6093" i="1" s="1"/>
  <c r="U5799" i="1" a="1"/>
  <c r="U5799" i="1" s="1"/>
  <c r="V5799" i="1" s="1"/>
  <c r="U5915" i="1" a="1"/>
  <c r="U5915" i="1" s="1"/>
  <c r="V5915" i="1" s="1"/>
  <c r="U6244" i="1" a="1"/>
  <c r="U6244" i="1" s="1"/>
  <c r="V6244" i="1" s="1"/>
  <c r="U6279" i="1" a="1"/>
  <c r="U6279" i="1" s="1"/>
  <c r="V6279" i="1" s="1"/>
  <c r="U5184" i="1" a="1"/>
  <c r="U5184" i="1" s="1"/>
  <c r="V5184" i="1" s="1"/>
  <c r="U5751" i="1" a="1"/>
  <c r="U5751" i="1" s="1"/>
  <c r="V5751" i="1" s="1"/>
  <c r="U6126" i="1" a="1"/>
  <c r="U6126" i="1" s="1"/>
  <c r="V6126" i="1" s="1"/>
  <c r="U6522" i="1" a="1"/>
  <c r="U6522" i="1" s="1"/>
  <c r="V6522" i="1" s="1"/>
  <c r="U5768" i="1" a="1"/>
  <c r="U5768" i="1" s="1"/>
  <c r="V5768" i="1" s="1"/>
  <c r="U5941" i="1" a="1"/>
  <c r="U5941" i="1" s="1"/>
  <c r="V5941" i="1" s="1"/>
  <c r="U5977" i="1" a="1"/>
  <c r="U5977" i="1" s="1"/>
  <c r="V5977" i="1" s="1"/>
  <c r="U6010" i="1" a="1"/>
  <c r="U6010" i="1" s="1"/>
  <c r="V6010" i="1" s="1"/>
  <c r="U5208" i="1" a="1"/>
  <c r="U5208" i="1" s="1"/>
  <c r="V5208" i="1" s="1"/>
  <c r="U5849" i="1" a="1"/>
  <c r="U5849" i="1" s="1"/>
  <c r="V5849" i="1" s="1"/>
  <c r="U5966" i="1" a="1"/>
  <c r="U5966" i="1" s="1"/>
  <c r="V5966" i="1" s="1"/>
  <c r="U6048" i="1" a="1"/>
  <c r="U6048" i="1" s="1"/>
  <c r="V6048" i="1" s="1"/>
  <c r="U6281" i="1" a="1"/>
  <c r="U6281" i="1" s="1"/>
  <c r="V6281" i="1" s="1"/>
  <c r="U6021" i="1" a="1"/>
  <c r="U6021" i="1" s="1"/>
  <c r="V6021" i="1" s="1"/>
  <c r="U6039" i="1" a="1"/>
  <c r="U6039" i="1" s="1"/>
  <c r="V6039" i="1" s="1"/>
  <c r="U6547" i="1" a="1"/>
  <c r="U6547" i="1" s="1"/>
  <c r="V6547" i="1" s="1"/>
  <c r="U7660" i="1" a="1"/>
  <c r="U7660" i="1" s="1"/>
  <c r="V7660" i="1" s="1"/>
  <c r="U7891" i="1" a="1"/>
  <c r="U7891" i="1" s="1"/>
  <c r="V7891" i="1" s="1"/>
  <c r="U8250" i="1" a="1"/>
  <c r="U8250" i="1" s="1"/>
  <c r="V8250" i="1" s="1"/>
  <c r="U7406" i="1" a="1"/>
  <c r="U7406" i="1" s="1"/>
  <c r="V7406" i="1" s="1"/>
  <c r="U7505" i="1" a="1"/>
  <c r="U7505" i="1" s="1"/>
  <c r="V7505" i="1" s="1"/>
  <c r="U7594" i="1" a="1"/>
  <c r="U7594" i="1" s="1"/>
  <c r="V7594" i="1" s="1"/>
  <c r="U7892" i="1" a="1"/>
  <c r="U7892" i="1" s="1"/>
  <c r="V7892" i="1" s="1"/>
  <c r="U8004" i="1" a="1"/>
  <c r="U8004" i="1" s="1"/>
  <c r="V8004" i="1" s="1"/>
  <c r="U6821" i="1" a="1"/>
  <c r="U6821" i="1" s="1"/>
  <c r="V6821" i="1" s="1"/>
  <c r="U6842" i="1" a="1"/>
  <c r="U6842" i="1" s="1"/>
  <c r="V6842" i="1" s="1"/>
  <c r="U7473" i="1" a="1"/>
  <c r="U7473" i="1" s="1"/>
  <c r="V7473" i="1" s="1"/>
  <c r="U7893" i="1" a="1"/>
  <c r="U7893" i="1" s="1"/>
  <c r="V7893" i="1" s="1"/>
  <c r="U6664" i="1" a="1"/>
  <c r="U6664" i="1" s="1"/>
  <c r="V6664" i="1" s="1"/>
  <c r="U6684" i="1" a="1"/>
  <c r="U6684" i="1" s="1"/>
  <c r="V6684" i="1" s="1"/>
  <c r="U7231" i="1" a="1"/>
  <c r="U7231" i="1" s="1"/>
  <c r="V7231" i="1" s="1"/>
  <c r="U7363" i="1" a="1"/>
  <c r="U7363" i="1" s="1"/>
  <c r="V7363" i="1" s="1"/>
  <c r="U7496" i="1" a="1"/>
  <c r="U7496" i="1" s="1"/>
  <c r="V7496" i="1" s="1"/>
  <c r="U7663" i="1" a="1"/>
  <c r="U7663" i="1" s="1"/>
  <c r="V7663" i="1" s="1"/>
  <c r="U8074" i="1" a="1"/>
  <c r="U8074" i="1" s="1"/>
  <c r="V8074" i="1" s="1"/>
  <c r="U6217" i="1" a="1"/>
  <c r="U6217" i="1" s="1"/>
  <c r="V6217" i="1" s="1"/>
  <c r="U7419" i="1" a="1"/>
  <c r="U7419" i="1" s="1"/>
  <c r="V7419" i="1" s="1"/>
  <c r="U7244" i="1" a="1"/>
  <c r="U7244" i="1" s="1"/>
  <c r="V7244" i="1" s="1"/>
  <c r="U7299" i="1" a="1"/>
  <c r="U7299" i="1" s="1"/>
  <c r="V7299" i="1" s="1"/>
  <c r="U7807" i="1" a="1"/>
  <c r="U7807" i="1" s="1"/>
  <c r="V7807" i="1" s="1"/>
  <c r="U8121" i="1" a="1"/>
  <c r="U8121" i="1" s="1"/>
  <c r="V8121" i="1" s="1"/>
  <c r="U7300" i="1" a="1"/>
  <c r="U7300" i="1" s="1"/>
  <c r="V7300" i="1" s="1"/>
  <c r="U7333" i="1" a="1"/>
  <c r="U7333" i="1" s="1"/>
  <c r="V7333" i="1" s="1"/>
  <c r="U7410" i="1" a="1"/>
  <c r="U7410" i="1" s="1"/>
  <c r="V7410" i="1" s="1"/>
  <c r="U7444" i="1" a="1"/>
  <c r="U7444" i="1" s="1"/>
  <c r="V7444" i="1" s="1"/>
  <c r="U8065" i="1" a="1"/>
  <c r="U8065" i="1" s="1"/>
  <c r="V8065" i="1" s="1"/>
  <c r="U8099" i="1" a="1"/>
  <c r="U8099" i="1" s="1"/>
  <c r="V8099" i="1" s="1"/>
  <c r="U8169" i="1" a="1"/>
  <c r="U8169" i="1" s="1"/>
  <c r="V8169" i="1" s="1"/>
  <c r="U6855" i="1" a="1"/>
  <c r="U6855" i="1" s="1"/>
  <c r="V6855" i="1" s="1"/>
  <c r="U7211" i="1" a="1"/>
  <c r="U7211" i="1" s="1"/>
  <c r="V7211" i="1" s="1"/>
  <c r="U7533" i="1" a="1"/>
  <c r="U7533" i="1" s="1"/>
  <c r="V7533" i="1" s="1"/>
  <c r="U7964" i="1" a="1"/>
  <c r="U7964" i="1" s="1"/>
  <c r="V7964" i="1" s="1"/>
  <c r="U6797" i="1" a="1"/>
  <c r="U6797" i="1" s="1"/>
  <c r="V6797" i="1" s="1"/>
  <c r="U6982" i="1" a="1"/>
  <c r="U6982" i="1" s="1"/>
  <c r="V6982" i="1" s="1"/>
  <c r="U7201" i="1" a="1"/>
  <c r="U7201" i="1" s="1"/>
  <c r="V7201" i="1" s="1"/>
  <c r="U7246" i="1" a="1"/>
  <c r="U7246" i="1" s="1"/>
  <c r="V7246" i="1" s="1"/>
  <c r="U6628" i="1" a="1"/>
  <c r="U6628" i="1" s="1"/>
  <c r="V6628" i="1" s="1"/>
  <c r="U6689" i="1" a="1"/>
  <c r="U6689" i="1" s="1"/>
  <c r="V6689" i="1" s="1"/>
  <c r="U7008" i="1" a="1"/>
  <c r="U7008" i="1" s="1"/>
  <c r="V7008" i="1" s="1"/>
  <c r="U8125" i="1" a="1"/>
  <c r="U8125" i="1" s="1"/>
  <c r="V8125" i="1" s="1"/>
  <c r="U6975" i="1" a="1"/>
  <c r="U6975" i="1" s="1"/>
  <c r="V6975" i="1" s="1"/>
  <c r="U7248" i="1" a="1"/>
  <c r="U7248" i="1" s="1"/>
  <c r="V7248" i="1" s="1"/>
  <c r="U7502" i="1" a="1"/>
  <c r="U7502" i="1" s="1"/>
  <c r="V7502" i="1" s="1"/>
  <c r="U7027" i="1" a="1"/>
  <c r="U7027" i="1" s="1"/>
  <c r="V7027" i="1" s="1"/>
  <c r="U7281" i="1" a="1"/>
  <c r="U7281" i="1" s="1"/>
  <c r="V7281" i="1" s="1"/>
  <c r="U7414" i="1" a="1"/>
  <c r="U7414" i="1" s="1"/>
  <c r="V7414" i="1" s="1"/>
  <c r="U7537" i="1" a="1"/>
  <c r="U7537" i="1" s="1"/>
  <c r="V7537" i="1" s="1"/>
  <c r="U7548" i="1" a="1"/>
  <c r="U7548" i="1" s="1"/>
  <c r="V7548" i="1" s="1"/>
  <c r="U8739" i="1" a="1"/>
  <c r="U8739" i="1" s="1"/>
  <c r="V8739" i="1" s="1"/>
  <c r="U9369" i="1" a="1"/>
  <c r="U9369" i="1" s="1"/>
  <c r="V9369" i="1" s="1"/>
  <c r="U9689" i="1" a="1"/>
  <c r="U9689" i="1" s="1"/>
  <c r="V9689" i="1" s="1"/>
  <c r="U8752" i="1" a="1"/>
  <c r="U8752" i="1" s="1"/>
  <c r="V8752" i="1" s="1"/>
  <c r="U9176" i="1" a="1"/>
  <c r="U9176" i="1" s="1"/>
  <c r="V9176" i="1" s="1"/>
  <c r="U9422" i="1" a="1"/>
  <c r="U9422" i="1" s="1"/>
  <c r="V9422" i="1" s="1"/>
  <c r="U9615" i="1" a="1"/>
  <c r="U9615" i="1" s="1"/>
  <c r="V9615" i="1" s="1"/>
  <c r="U8598" i="1" a="1"/>
  <c r="U8598" i="1" s="1"/>
  <c r="V8598" i="1" s="1"/>
  <c r="U9604" i="1" a="1"/>
  <c r="U9604" i="1" s="1"/>
  <c r="V9604" i="1" s="1"/>
  <c r="U9658" i="1" a="1"/>
  <c r="U9658" i="1" s="1"/>
  <c r="V9658" i="1" s="1"/>
  <c r="U9190" i="1" a="1"/>
  <c r="U9190" i="1" s="1"/>
  <c r="V9190" i="1" s="1"/>
  <c r="U9391" i="1" a="1"/>
  <c r="U9391" i="1" s="1"/>
  <c r="V9391" i="1" s="1"/>
  <c r="U9714" i="1" a="1"/>
  <c r="U9714" i="1" s="1"/>
  <c r="V9714" i="1" s="1"/>
  <c r="U8643" i="1" a="1"/>
  <c r="U8643" i="1" s="1"/>
  <c r="V8643" i="1" s="1"/>
  <c r="U8876" i="1" a="1"/>
  <c r="U8876" i="1" s="1"/>
  <c r="V8876" i="1" s="1"/>
  <c r="U8900" i="1" a="1"/>
  <c r="U8900" i="1" s="1"/>
  <c r="V8900" i="1" s="1"/>
  <c r="U8555" i="1" a="1"/>
  <c r="U8555" i="1" s="1"/>
  <c r="V8555" i="1" s="1"/>
  <c r="U9671" i="1" a="1"/>
  <c r="U9671" i="1" s="1"/>
  <c r="V9671" i="1" s="1"/>
  <c r="U9507" i="1" a="1"/>
  <c r="U9507" i="1" s="1"/>
  <c r="V9507" i="1" s="1"/>
  <c r="U9672" i="1" a="1"/>
  <c r="U9672" i="1" s="1"/>
  <c r="V9672" i="1" s="1"/>
  <c r="U8657" i="1" a="1"/>
  <c r="U8657" i="1" s="1"/>
  <c r="V8657" i="1" s="1"/>
  <c r="U9407" i="1" a="1"/>
  <c r="U9407" i="1" s="1"/>
  <c r="V9407" i="1" s="1"/>
  <c r="U9642" i="1" a="1"/>
  <c r="U9642" i="1" s="1"/>
  <c r="V9642" i="1" s="1"/>
  <c r="U8378" i="1" a="1"/>
  <c r="U8378" i="1" s="1"/>
  <c r="V8378" i="1" s="1"/>
  <c r="U9028" i="1" a="1"/>
  <c r="U9028" i="1" s="1"/>
  <c r="V9028" i="1" s="1"/>
  <c r="U9063" i="1" a="1"/>
  <c r="U9063" i="1" s="1"/>
  <c r="V9063" i="1" s="1"/>
  <c r="U9332" i="1" a="1"/>
  <c r="U9332" i="1" s="1"/>
  <c r="V9332" i="1" s="1"/>
  <c r="U9354" i="1" a="1"/>
  <c r="U9354" i="1" s="1"/>
  <c r="V9354" i="1" s="1"/>
  <c r="U8490" i="1" a="1"/>
  <c r="U8490" i="1" s="1"/>
  <c r="V8490" i="1" s="1"/>
  <c r="U8670" i="1" a="1"/>
  <c r="U8670" i="1" s="1"/>
  <c r="V8670" i="1" s="1"/>
  <c r="U8748" i="1" a="1"/>
  <c r="U8748" i="1" s="1"/>
  <c r="V8748" i="1" s="1"/>
  <c r="U9355" i="1" a="1"/>
  <c r="U9355" i="1" s="1"/>
  <c r="V9355" i="1" s="1"/>
  <c r="U9471" i="1" a="1"/>
  <c r="U9471" i="1" s="1"/>
  <c r="V9471" i="1" s="1"/>
  <c r="U9559" i="1" a="1"/>
  <c r="U9559" i="1" s="1"/>
  <c r="V9559" i="1" s="1"/>
  <c r="U8894" i="1" a="1"/>
  <c r="U8894" i="1" s="1"/>
  <c r="V8894" i="1" s="1"/>
  <c r="U9218" i="1" a="1"/>
  <c r="U9218" i="1" s="1"/>
  <c r="V9218" i="1" s="1"/>
  <c r="U9681" i="1" a="1"/>
  <c r="U9681" i="1" s="1"/>
  <c r="V9681" i="1" s="1"/>
  <c r="U9219" i="1" a="1"/>
  <c r="U9219" i="1" s="1"/>
  <c r="V9219" i="1" s="1"/>
  <c r="U9238" i="1" a="1"/>
  <c r="U9238" i="1" s="1"/>
  <c r="V9238" i="1" s="1"/>
  <c r="U9272" i="1" a="1"/>
  <c r="U9272" i="1" s="1"/>
  <c r="V9272" i="1" s="1"/>
  <c r="U9531" i="1" a="1"/>
  <c r="U9531" i="1" s="1"/>
  <c r="V9531" i="1" s="1"/>
  <c r="U9580" i="1" a="1"/>
  <c r="U9580" i="1" s="1"/>
  <c r="V9580" i="1" s="1"/>
  <c r="U1156" i="1" a="1"/>
  <c r="U1156" i="1" s="1"/>
  <c r="V1156" i="1" s="1"/>
  <c r="U3061" i="1" a="1"/>
  <c r="U3061" i="1" s="1"/>
  <c r="V3061" i="1" s="1"/>
  <c r="U4078" i="1" a="1"/>
  <c r="U4078" i="1" s="1"/>
  <c r="V4078" i="1" s="1"/>
  <c r="U4292" i="1" a="1"/>
  <c r="U4292" i="1" s="1"/>
  <c r="V4292" i="1" s="1"/>
  <c r="U5074" i="1" a="1"/>
  <c r="U5074" i="1" s="1"/>
  <c r="V5074" i="1" s="1"/>
  <c r="U5574" i="1" a="1"/>
  <c r="U5574" i="1" s="1"/>
  <c r="V5574" i="1" s="1"/>
  <c r="U5762" i="1" a="1"/>
  <c r="U5762" i="1" s="1"/>
  <c r="V5762" i="1" s="1"/>
  <c r="U5856" i="1" a="1"/>
  <c r="U5856" i="1" s="1"/>
  <c r="V5856" i="1" s="1"/>
  <c r="U5778" i="1" a="1"/>
  <c r="U5778" i="1" s="1"/>
  <c r="V5778" i="1" s="1"/>
  <c r="U6206" i="1" a="1"/>
  <c r="U6206" i="1" s="1"/>
  <c r="V6206" i="1" s="1"/>
  <c r="U6832" i="1" a="1"/>
  <c r="U6832" i="1" s="1"/>
  <c r="V6832" i="1" s="1"/>
  <c r="U6655" i="1" a="1"/>
  <c r="U6655" i="1" s="1"/>
  <c r="V6655" i="1" s="1"/>
  <c r="U7179" i="1" a="1"/>
  <c r="U7179" i="1" s="1"/>
  <c r="V7179" i="1" s="1"/>
  <c r="U8499" i="1" a="1"/>
  <c r="U8499" i="1" s="1"/>
  <c r="V8499" i="1" s="1"/>
  <c r="U8558" i="1" a="1"/>
  <c r="U8558" i="1" s="1"/>
  <c r="V8558" i="1" s="1"/>
  <c r="U8996" i="1" a="1"/>
  <c r="U8996" i="1" s="1"/>
  <c r="V8996" i="1" s="1"/>
  <c r="U601" i="1" a="1"/>
  <c r="U601" i="1" s="1"/>
  <c r="V601" i="1" s="1"/>
  <c r="U398" i="1" a="1"/>
  <c r="U398" i="1" s="1"/>
  <c r="V398" i="1" s="1"/>
  <c r="U412" i="1" a="1"/>
  <c r="U412" i="1" s="1"/>
  <c r="V412" i="1" s="1"/>
  <c r="U521" i="1" a="1"/>
  <c r="U521" i="1" s="1"/>
  <c r="V521" i="1" s="1"/>
  <c r="U759" i="1" a="1"/>
  <c r="U759" i="1" s="1"/>
  <c r="V759" i="1" s="1"/>
  <c r="U341" i="1" a="1"/>
  <c r="U341" i="1" s="1"/>
  <c r="V341" i="1" s="1"/>
  <c r="U2279" i="1" a="1"/>
  <c r="U2279" i="1" s="1"/>
  <c r="V2279" i="1" s="1"/>
  <c r="U1650" i="1" a="1"/>
  <c r="U1650" i="1" s="1"/>
  <c r="V1650" i="1" s="1"/>
  <c r="U2392" i="1" a="1"/>
  <c r="U2392" i="1" s="1"/>
  <c r="V2392" i="1" s="1"/>
  <c r="U3697" i="1" a="1"/>
  <c r="U3697" i="1" s="1"/>
  <c r="V3697" i="1" s="1"/>
  <c r="U3279" i="1" a="1"/>
  <c r="U3279" i="1" s="1"/>
  <c r="V3279" i="1" s="1"/>
  <c r="U3989" i="1" a="1"/>
  <c r="U3989" i="1" s="1"/>
  <c r="V3989" i="1" s="1"/>
  <c r="U3755" i="1" a="1"/>
  <c r="U3755" i="1" s="1"/>
  <c r="V3755" i="1" s="1"/>
  <c r="U4578" i="1" a="1"/>
  <c r="U4578" i="1" s="1"/>
  <c r="V4578" i="1" s="1"/>
  <c r="U4625" i="1" a="1"/>
  <c r="U4625" i="1" s="1"/>
  <c r="V4625" i="1" s="1"/>
  <c r="U8259" i="1" a="1"/>
  <c r="U8259" i="1" s="1"/>
  <c r="V8259" i="1" s="1"/>
  <c r="U6068" i="1" a="1"/>
  <c r="U6068" i="1" s="1"/>
  <c r="V6068" i="1" s="1"/>
  <c r="U8159" i="1" a="1"/>
  <c r="U8159" i="1" s="1"/>
  <c r="V8159" i="1" s="1"/>
  <c r="U8184" i="1" a="1"/>
  <c r="U8184" i="1" s="1"/>
  <c r="V8184" i="1" s="1"/>
  <c r="U7466" i="1" a="1"/>
  <c r="U7466" i="1" s="1"/>
  <c r="V7466" i="1" s="1"/>
  <c r="U7478" i="1" a="1"/>
  <c r="U7478" i="1" s="1"/>
  <c r="V7478" i="1" s="1"/>
  <c r="U6907" i="1" a="1"/>
  <c r="U6907" i="1" s="1"/>
  <c r="V6907" i="1" s="1"/>
  <c r="U8545" i="1" a="1"/>
  <c r="U8545" i="1" s="1"/>
  <c r="V8545" i="1" s="1"/>
  <c r="U211" i="1" a="1"/>
  <c r="U211" i="1" s="1"/>
  <c r="V211" i="1" s="1"/>
  <c r="U571" i="1" a="1"/>
  <c r="U571" i="1" s="1"/>
  <c r="V571" i="1" s="1"/>
  <c r="U224" i="1" a="1"/>
  <c r="U224" i="1" s="1"/>
  <c r="V224" i="1" s="1"/>
  <c r="U591" i="1" a="1"/>
  <c r="U591" i="1" s="1"/>
  <c r="V591" i="1" s="1"/>
  <c r="U602" i="1" a="1"/>
  <c r="U602" i="1" s="1"/>
  <c r="V602" i="1" s="1"/>
  <c r="U594" i="1" a="1"/>
  <c r="U594" i="1" s="1"/>
  <c r="V594" i="1" s="1"/>
  <c r="U96" i="1" a="1"/>
  <c r="U96" i="1" s="1"/>
  <c r="V96" i="1" s="1"/>
  <c r="U479" i="1" a="1"/>
  <c r="U479" i="1" s="1"/>
  <c r="V479" i="1" s="1"/>
  <c r="U13" i="1" a="1"/>
  <c r="U13" i="1" s="1"/>
  <c r="V13" i="1" s="1"/>
  <c r="U25" i="1" a="1"/>
  <c r="U25" i="1" s="1"/>
  <c r="V25" i="1" s="1"/>
  <c r="U397" i="1" a="1"/>
  <c r="U397" i="1" s="1"/>
  <c r="V397" i="1" s="1"/>
  <c r="U492" i="1" a="1"/>
  <c r="U492" i="1" s="1"/>
  <c r="V492" i="1" s="1"/>
  <c r="U74" i="1" a="1"/>
  <c r="U74" i="1" s="1"/>
  <c r="V74" i="1" s="1"/>
  <c r="U158" i="1" a="1"/>
  <c r="U158" i="1" s="1"/>
  <c r="V158" i="1" s="1"/>
  <c r="U547" i="1" a="1"/>
  <c r="U547" i="1" s="1"/>
  <c r="V547" i="1" s="1"/>
  <c r="U807" i="1" a="1"/>
  <c r="U807" i="1" s="1"/>
  <c r="V807" i="1" s="1"/>
  <c r="U351" i="1" a="1"/>
  <c r="U351" i="1" s="1"/>
  <c r="V351" i="1" s="1"/>
  <c r="U587" i="1" a="1"/>
  <c r="U587" i="1" s="1"/>
  <c r="V587" i="1" s="1"/>
  <c r="U483" i="1" a="1"/>
  <c r="U483" i="1" s="1"/>
  <c r="V483" i="1" s="1"/>
  <c r="U529" i="1" a="1"/>
  <c r="U529" i="1" s="1"/>
  <c r="V529" i="1" s="1"/>
  <c r="U588" i="1" a="1"/>
  <c r="U588" i="1" s="1"/>
  <c r="V588" i="1" s="1"/>
  <c r="U17" i="1" a="1"/>
  <c r="U17" i="1" s="1"/>
  <c r="V17" i="1" s="1"/>
  <c r="U638" i="1" a="1"/>
  <c r="U638" i="1" s="1"/>
  <c r="V638" i="1" s="1"/>
  <c r="U988" i="1" a="1"/>
  <c r="U988" i="1" s="1"/>
  <c r="V988" i="1" s="1"/>
  <c r="U1430" i="1" a="1"/>
  <c r="U1430" i="1" s="1"/>
  <c r="V1430" i="1" s="1"/>
  <c r="U1372" i="1" a="1"/>
  <c r="U1372" i="1" s="1"/>
  <c r="V1372" i="1" s="1"/>
  <c r="U1484" i="1" a="1"/>
  <c r="U1484" i="1" s="1"/>
  <c r="V1484" i="1" s="1"/>
  <c r="U655" i="1" a="1"/>
  <c r="U655" i="1" s="1"/>
  <c r="V655" i="1" s="1"/>
  <c r="U1093" i="1" a="1"/>
  <c r="U1093" i="1" s="1"/>
  <c r="V1093" i="1" s="1"/>
  <c r="U1384" i="1" a="1"/>
  <c r="U1384" i="1" s="1"/>
  <c r="V1384" i="1" s="1"/>
  <c r="U1455" i="1" a="1"/>
  <c r="U1455" i="1" s="1"/>
  <c r="V1455" i="1" s="1"/>
  <c r="U1508" i="1" a="1"/>
  <c r="U1508" i="1" s="1"/>
  <c r="V1508" i="1" s="1"/>
  <c r="U812" i="1" a="1"/>
  <c r="U812" i="1" s="1"/>
  <c r="V812" i="1" s="1"/>
  <c r="U962" i="1" a="1"/>
  <c r="U962" i="1" s="1"/>
  <c r="V962" i="1" s="1"/>
  <c r="U1054" i="1" a="1"/>
  <c r="U1054" i="1" s="1"/>
  <c r="V1054" i="1" s="1"/>
  <c r="U1195" i="1" a="1"/>
  <c r="U1195" i="1" s="1"/>
  <c r="V1195" i="1" s="1"/>
  <c r="U1358" i="1" a="1"/>
  <c r="U1358" i="1" s="1"/>
  <c r="V1358" i="1" s="1"/>
  <c r="U1227" i="1" a="1"/>
  <c r="U1227" i="1" s="1"/>
  <c r="V1227" i="1" s="1"/>
  <c r="U1098" i="1" a="1"/>
  <c r="U1098" i="1" s="1"/>
  <c r="V1098" i="1" s="1"/>
  <c r="U1492" i="1" a="1"/>
  <c r="U1492" i="1" s="1"/>
  <c r="V1492" i="1" s="1"/>
  <c r="U1618" i="1" a="1"/>
  <c r="U1618" i="1" s="1"/>
  <c r="V1618" i="1" s="1"/>
  <c r="U1610" i="1" a="1"/>
  <c r="U1610" i="1" s="1"/>
  <c r="V1610" i="1" s="1"/>
  <c r="U1664" i="1" a="1"/>
  <c r="U1664" i="1" s="1"/>
  <c r="V1664" i="1" s="1"/>
  <c r="U2226" i="1" a="1"/>
  <c r="U2226" i="1" s="1"/>
  <c r="V2226" i="1" s="1"/>
  <c r="U1571" i="1" a="1"/>
  <c r="U1571" i="1" s="1"/>
  <c r="V1571" i="1" s="1"/>
  <c r="U1811" i="1" a="1"/>
  <c r="U1811" i="1" s="1"/>
  <c r="V1811" i="1" s="1"/>
  <c r="U2119" i="1" a="1"/>
  <c r="U2119" i="1" s="1"/>
  <c r="V2119" i="1" s="1"/>
  <c r="U1630" i="1" a="1"/>
  <c r="U1630" i="1" s="1"/>
  <c r="V1630" i="1" s="1"/>
  <c r="U1932" i="1" a="1"/>
  <c r="U1932" i="1" s="1"/>
  <c r="V1932" i="1" s="1"/>
  <c r="U2080" i="1" a="1"/>
  <c r="U2080" i="1" s="1"/>
  <c r="V2080" i="1" s="1"/>
  <c r="U2239" i="1" a="1"/>
  <c r="U2239" i="1" s="1"/>
  <c r="V2239" i="1" s="1"/>
  <c r="U2252" i="1" a="1"/>
  <c r="U2252" i="1" s="1"/>
  <c r="V2252" i="1" s="1"/>
  <c r="U1643" i="1" a="1"/>
  <c r="U1643" i="1" s="1"/>
  <c r="V1643" i="1" s="1"/>
  <c r="U1884" i="1" a="1"/>
  <c r="U1884" i="1" s="1"/>
  <c r="V1884" i="1" s="1"/>
  <c r="U1598" i="1" a="1"/>
  <c r="U1598" i="1" s="1"/>
  <c r="V1598" i="1" s="1"/>
  <c r="U1713" i="1" a="1"/>
  <c r="U1713" i="1" s="1"/>
  <c r="V1713" i="1" s="1"/>
  <c r="U1936" i="1" a="1"/>
  <c r="U1936" i="1" s="1"/>
  <c r="V1936" i="1" s="1"/>
  <c r="U1617" i="1" a="1"/>
  <c r="U1617" i="1" s="1"/>
  <c r="V1617" i="1" s="1"/>
  <c r="U1937" i="1" a="1"/>
  <c r="U1937" i="1" s="1"/>
  <c r="V1937" i="1" s="1"/>
  <c r="U2086" i="1" a="1"/>
  <c r="U2086" i="1" s="1"/>
  <c r="V2086" i="1" s="1"/>
  <c r="U2514" i="1" a="1"/>
  <c r="U2514" i="1" s="1"/>
  <c r="V2514" i="1" s="1"/>
  <c r="U3086" i="1" a="1"/>
  <c r="U3086" i="1" s="1"/>
  <c r="V3086" i="1" s="1"/>
  <c r="U2799" i="1" a="1"/>
  <c r="U2799" i="1" s="1"/>
  <c r="V2799" i="1" s="1"/>
  <c r="U2827" i="1" a="1"/>
  <c r="U2827" i="1" s="1"/>
  <c r="V2827" i="1" s="1"/>
  <c r="U2939" i="1" a="1"/>
  <c r="U2939" i="1" s="1"/>
  <c r="V2939" i="1" s="1"/>
  <c r="U2414" i="1" a="1"/>
  <c r="U2414" i="1" s="1"/>
  <c r="V2414" i="1" s="1"/>
  <c r="U2800" i="1" a="1"/>
  <c r="U2800" i="1" s="1"/>
  <c r="V2800" i="1" s="1"/>
  <c r="U2838" i="1" a="1"/>
  <c r="U2838" i="1" s="1"/>
  <c r="V2838" i="1" s="1"/>
  <c r="U2940" i="1" a="1"/>
  <c r="U2940" i="1" s="1"/>
  <c r="V2940" i="1" s="1"/>
  <c r="U2959" i="1" a="1"/>
  <c r="U2959" i="1" s="1"/>
  <c r="V2959" i="1" s="1"/>
  <c r="U2488" i="1" a="1"/>
  <c r="U2488" i="1" s="1"/>
  <c r="V2488" i="1" s="1"/>
  <c r="U2625" i="1" a="1"/>
  <c r="U2625" i="1" s="1"/>
  <c r="V2625" i="1" s="1"/>
  <c r="U2698" i="1" a="1"/>
  <c r="U2698" i="1" s="1"/>
  <c r="V2698" i="1" s="1"/>
  <c r="U2960" i="1" a="1"/>
  <c r="U2960" i="1" s="1"/>
  <c r="V2960" i="1" s="1"/>
  <c r="U3071" i="1" a="1"/>
  <c r="U3071" i="1" s="1"/>
  <c r="V3071" i="1" s="1"/>
  <c r="U3137" i="1" a="1"/>
  <c r="U3137" i="1" s="1"/>
  <c r="V3137" i="1" s="1"/>
  <c r="U2595" i="1" a="1"/>
  <c r="U2595" i="1" s="1"/>
  <c r="V2595" i="1" s="1"/>
  <c r="U2760" i="1" a="1"/>
  <c r="U2760" i="1" s="1"/>
  <c r="V2760" i="1" s="1"/>
  <c r="U3035" i="1" a="1"/>
  <c r="U3035" i="1" s="1"/>
  <c r="V3035" i="1" s="1"/>
  <c r="U2750" i="1" a="1"/>
  <c r="U2750" i="1" s="1"/>
  <c r="V2750" i="1" s="1"/>
  <c r="U2411" i="1" a="1"/>
  <c r="U2411" i="1" s="1"/>
  <c r="V2411" i="1" s="1"/>
  <c r="U2412" i="1" a="1"/>
  <c r="U2412" i="1" s="1"/>
  <c r="V2412" i="1" s="1"/>
  <c r="U2554" i="1" a="1"/>
  <c r="U2554" i="1" s="1"/>
  <c r="V2554" i="1" s="1"/>
  <c r="U2391" i="1" a="1"/>
  <c r="U2391" i="1" s="1"/>
  <c r="V2391" i="1" s="1"/>
  <c r="U3230" i="1" a="1"/>
  <c r="U3230" i="1" s="1"/>
  <c r="V3230" i="1" s="1"/>
  <c r="U3358" i="1" a="1"/>
  <c r="U3358" i="1" s="1"/>
  <c r="V3358" i="1" s="1"/>
  <c r="U3577" i="1" a="1"/>
  <c r="U3577" i="1" s="1"/>
  <c r="V3577" i="1" s="1"/>
  <c r="U3698" i="1" a="1"/>
  <c r="U3698" i="1" s="1"/>
  <c r="V3698" i="1" s="1"/>
  <c r="U3958" i="1" a="1"/>
  <c r="U3958" i="1" s="1"/>
  <c r="V3958" i="1" s="1"/>
  <c r="U3341" i="1" a="1"/>
  <c r="U3341" i="1" s="1"/>
  <c r="V3341" i="1" s="1"/>
  <c r="U3397" i="1" a="1"/>
  <c r="U3397" i="1" s="1"/>
  <c r="V3397" i="1" s="1"/>
  <c r="U3260" i="1" a="1"/>
  <c r="U3260" i="1" s="1"/>
  <c r="V3260" i="1" s="1"/>
  <c r="U3398" i="1" a="1"/>
  <c r="U3398" i="1" s="1"/>
  <c r="V3398" i="1" s="1"/>
  <c r="U3215" i="1" a="1"/>
  <c r="U3215" i="1" s="1"/>
  <c r="V3215" i="1" s="1"/>
  <c r="U3293" i="1" a="1"/>
  <c r="U3293" i="1" s="1"/>
  <c r="V3293" i="1" s="1"/>
  <c r="U3534" i="1" a="1"/>
  <c r="U3534" i="1" s="1"/>
  <c r="V3534" i="1" s="1"/>
  <c r="U3843" i="1" a="1"/>
  <c r="U3843" i="1" s="1"/>
  <c r="V3843" i="1" s="1"/>
  <c r="U3233" i="1" a="1"/>
  <c r="U3233" i="1" s="1"/>
  <c r="V3233" i="1" s="1"/>
  <c r="U3152" i="1" a="1"/>
  <c r="U3152" i="1" s="1"/>
  <c r="V3152" i="1" s="1"/>
  <c r="U3171" i="1" a="1"/>
  <c r="U3171" i="1" s="1"/>
  <c r="V3171" i="1" s="1"/>
  <c r="U3208" i="1" a="1"/>
  <c r="U3208" i="1" s="1"/>
  <c r="V3208" i="1" s="1"/>
  <c r="U3941" i="1" a="1"/>
  <c r="U3941" i="1" s="1"/>
  <c r="V3941" i="1" s="1"/>
  <c r="U3561" i="1" a="1"/>
  <c r="U3561" i="1" s="1"/>
  <c r="V3561" i="1" s="1"/>
  <c r="U3984" i="1" a="1"/>
  <c r="U3984" i="1" s="1"/>
  <c r="V3984" i="1" s="1"/>
  <c r="U3255" i="1" a="1"/>
  <c r="U3255" i="1" s="1"/>
  <c r="V3255" i="1" s="1"/>
  <c r="U3624" i="1" a="1"/>
  <c r="U3624" i="1" s="1"/>
  <c r="V3624" i="1" s="1"/>
  <c r="U3672" i="1" a="1"/>
  <c r="U3672" i="1" s="1"/>
  <c r="V3672" i="1" s="1"/>
  <c r="U4402" i="1" a="1"/>
  <c r="U4402" i="1" s="1"/>
  <c r="V4402" i="1" s="1"/>
  <c r="U4509" i="1" a="1"/>
  <c r="U4509" i="1" s="1"/>
  <c r="V4509" i="1" s="1"/>
  <c r="U4358" i="1" a="1"/>
  <c r="U4358" i="1" s="1"/>
  <c r="V4358" i="1" s="1"/>
  <c r="U4047" i="1" a="1"/>
  <c r="U4047" i="1" s="1"/>
  <c r="V4047" i="1" s="1"/>
  <c r="U4110" i="1" a="1"/>
  <c r="U4110" i="1" s="1"/>
  <c r="V4110" i="1" s="1"/>
  <c r="U4349" i="1" a="1"/>
  <c r="U4349" i="1" s="1"/>
  <c r="V4349" i="1" s="1"/>
  <c r="U4278" i="1" a="1"/>
  <c r="U4278" i="1" s="1"/>
  <c r="V4278" i="1" s="1"/>
  <c r="U4512" i="1" a="1"/>
  <c r="U4512" i="1" s="1"/>
  <c r="V4512" i="1" s="1"/>
  <c r="U4091" i="1" a="1"/>
  <c r="U4091" i="1" s="1"/>
  <c r="V4091" i="1" s="1"/>
  <c r="U4311" i="1" a="1"/>
  <c r="U4311" i="1" s="1"/>
  <c r="V4311" i="1" s="1"/>
  <c r="U4777" i="1" a="1"/>
  <c r="U4777" i="1" s="1"/>
  <c r="V4777" i="1" s="1"/>
  <c r="U4314" i="1" a="1"/>
  <c r="U4314" i="1" s="1"/>
  <c r="V4314" i="1" s="1"/>
  <c r="U4720" i="1" a="1"/>
  <c r="U4720" i="1" s="1"/>
  <c r="V4720" i="1" s="1"/>
  <c r="U4064" i="1" a="1"/>
  <c r="U4064" i="1" s="1"/>
  <c r="V4064" i="1" s="1"/>
  <c r="U4199" i="1" a="1"/>
  <c r="U4199" i="1" s="1"/>
  <c r="V4199" i="1" s="1"/>
  <c r="U4325" i="1" a="1"/>
  <c r="U4325" i="1" s="1"/>
  <c r="V4325" i="1" s="1"/>
  <c r="U4567" i="1" a="1"/>
  <c r="U4567" i="1" s="1"/>
  <c r="V4567" i="1" s="1"/>
  <c r="U4597" i="1" a="1"/>
  <c r="U4597" i="1" s="1"/>
  <c r="V4597" i="1" s="1"/>
  <c r="U4721" i="1" a="1"/>
  <c r="U4721" i="1" s="1"/>
  <c r="V4721" i="1" s="1"/>
  <c r="U4030" i="1" a="1"/>
  <c r="U4030" i="1" s="1"/>
  <c r="V4030" i="1" s="1"/>
  <c r="U4421" i="1" a="1"/>
  <c r="U4421" i="1" s="1"/>
  <c r="V4421" i="1" s="1"/>
  <c r="U5203" i="1" a="1"/>
  <c r="U5203" i="1" s="1"/>
  <c r="V5203" i="1" s="1"/>
  <c r="U5251" i="1" a="1"/>
  <c r="U5251" i="1" s="1"/>
  <c r="V5251" i="1" s="1"/>
  <c r="U4941" i="1" a="1"/>
  <c r="U4941" i="1" s="1"/>
  <c r="V4941" i="1" s="1"/>
  <c r="U5004" i="1" a="1"/>
  <c r="U5004" i="1" s="1"/>
  <c r="V5004" i="1" s="1"/>
  <c r="U5372" i="1" a="1"/>
  <c r="U5372" i="1" s="1"/>
  <c r="V5372" i="1" s="1"/>
  <c r="U5553" i="1" a="1"/>
  <c r="U5553" i="1" s="1"/>
  <c r="V5553" i="1" s="1"/>
  <c r="U4852" i="1" a="1"/>
  <c r="U4852" i="1" s="1"/>
  <c r="V4852" i="1" s="1"/>
  <c r="U5410" i="1" a="1"/>
  <c r="U5410" i="1" s="1"/>
  <c r="V5410" i="1" s="1"/>
  <c r="U4965" i="1" a="1"/>
  <c r="U4965" i="1" s="1"/>
  <c r="V4965" i="1" s="1"/>
  <c r="U5185" i="1" a="1"/>
  <c r="U5185" i="1" s="1"/>
  <c r="V5185" i="1" s="1"/>
  <c r="U5677" i="1" a="1"/>
  <c r="U5677" i="1" s="1"/>
  <c r="V5677" i="1" s="1"/>
  <c r="U5486" i="1" a="1"/>
  <c r="U5486" i="1" s="1"/>
  <c r="V5486" i="1" s="1"/>
  <c r="U5666" i="1" a="1"/>
  <c r="U5666" i="1" s="1"/>
  <c r="V5666" i="1" s="1"/>
  <c r="U5165" i="1" a="1"/>
  <c r="U5165" i="1" s="1"/>
  <c r="V5165" i="1" s="1"/>
  <c r="U5393" i="1" a="1"/>
  <c r="U5393" i="1" s="1"/>
  <c r="V5393" i="1" s="1"/>
  <c r="U5681" i="1" a="1"/>
  <c r="U5681" i="1" s="1"/>
  <c r="V5681" i="1" s="1"/>
  <c r="U5166" i="1" a="1"/>
  <c r="U5166" i="1" s="1"/>
  <c r="V5166" i="1" s="1"/>
  <c r="U6284" i="1" a="1"/>
  <c r="U6284" i="1" s="1"/>
  <c r="V6284" i="1" s="1"/>
  <c r="U6584" i="1" a="1"/>
  <c r="U6584" i="1" s="1"/>
  <c r="V6584" i="1" s="1"/>
  <c r="U4996" i="1" a="1"/>
  <c r="U4996" i="1" s="1"/>
  <c r="V4996" i="1" s="1"/>
  <c r="U5818" i="1" a="1"/>
  <c r="U5818" i="1" s="1"/>
  <c r="V5818" i="1" s="1"/>
  <c r="U5983" i="1" a="1"/>
  <c r="U5983" i="1" s="1"/>
  <c r="V5983" i="1" s="1"/>
  <c r="U6033" i="1" a="1"/>
  <c r="U6033" i="1" s="1"/>
  <c r="V6033" i="1" s="1"/>
  <c r="U6275" i="1" a="1"/>
  <c r="U6275" i="1" s="1"/>
  <c r="V6275" i="1" s="1"/>
  <c r="U5843" i="1" a="1"/>
  <c r="U5843" i="1" s="1"/>
  <c r="V5843" i="1" s="1"/>
  <c r="U5948" i="1" a="1"/>
  <c r="U5948" i="1" s="1"/>
  <c r="V5948" i="1" s="1"/>
  <c r="U5972" i="1" a="1"/>
  <c r="U5972" i="1" s="1"/>
  <c r="V5972" i="1" s="1"/>
  <c r="U6154" i="1" a="1"/>
  <c r="U6154" i="1" s="1"/>
  <c r="V6154" i="1" s="1"/>
  <c r="U6241" i="1" a="1"/>
  <c r="U6241" i="1" s="1"/>
  <c r="V6241" i="1" s="1"/>
  <c r="U6298" i="1" a="1"/>
  <c r="U6298" i="1" s="1"/>
  <c r="V6298" i="1" s="1"/>
  <c r="U5808" i="1" a="1"/>
  <c r="U5808" i="1" s="1"/>
  <c r="V5808" i="1" s="1"/>
  <c r="U5997" i="1" a="1"/>
  <c r="U5997" i="1" s="1"/>
  <c r="V5997" i="1" s="1"/>
  <c r="U6124" i="1" a="1"/>
  <c r="U6124" i="1" s="1"/>
  <c r="V6124" i="1" s="1"/>
  <c r="U6343" i="1" a="1"/>
  <c r="U6343" i="1" s="1"/>
  <c r="V6343" i="1" s="1"/>
  <c r="U6365" i="1" a="1"/>
  <c r="U6365" i="1" s="1"/>
  <c r="V6365" i="1" s="1"/>
  <c r="U6520" i="1" a="1"/>
  <c r="U6520" i="1" s="1"/>
  <c r="V6520" i="1" s="1"/>
  <c r="U6598" i="1" a="1"/>
  <c r="U6598" i="1" s="1"/>
  <c r="V6598" i="1" s="1"/>
  <c r="U6443" i="1" a="1"/>
  <c r="U6443" i="1" s="1"/>
  <c r="V6443" i="1" s="1"/>
  <c r="U6018" i="1" a="1"/>
  <c r="U6018" i="1" s="1"/>
  <c r="V6018" i="1" s="1"/>
  <c r="U5847" i="1" a="1"/>
  <c r="U5847" i="1" s="1"/>
  <c r="V5847" i="1" s="1"/>
  <c r="U6046" i="1" a="1"/>
  <c r="U6046" i="1" s="1"/>
  <c r="V6046" i="1" s="1"/>
  <c r="U6020" i="1" a="1"/>
  <c r="U6020" i="1" s="1"/>
  <c r="V6020" i="1" s="1"/>
  <c r="U5942" i="1" a="1"/>
  <c r="U5942" i="1" s="1"/>
  <c r="V5942" i="1" s="1"/>
  <c r="U6324" i="1" a="1"/>
  <c r="U6324" i="1" s="1"/>
  <c r="V6324" i="1" s="1"/>
  <c r="U6612" i="1" a="1"/>
  <c r="U6612" i="1" s="1"/>
  <c r="V6612" i="1" s="1"/>
  <c r="U5943" i="1" a="1"/>
  <c r="U5943" i="1" s="1"/>
  <c r="V5943" i="1" s="1"/>
  <c r="U5967" i="1" a="1"/>
  <c r="U5967" i="1" s="1"/>
  <c r="V5967" i="1" s="1"/>
  <c r="U5771" i="1" a="1"/>
  <c r="U5771" i="1" s="1"/>
  <c r="V5771" i="1" s="1"/>
  <c r="U7549" i="1" a="1"/>
  <c r="U7549" i="1" s="1"/>
  <c r="V7549" i="1" s="1"/>
  <c r="U7626" i="1" a="1"/>
  <c r="U7626" i="1" s="1"/>
  <c r="V7626" i="1" s="1"/>
  <c r="U7747" i="1" a="1"/>
  <c r="U7747" i="1" s="1"/>
  <c r="V7747" i="1" s="1"/>
  <c r="U7836" i="1" a="1"/>
  <c r="U7836" i="1" s="1"/>
  <c r="V7836" i="1" s="1"/>
  <c r="U6978" i="1" a="1"/>
  <c r="U6978" i="1" s="1"/>
  <c r="V6978" i="1" s="1"/>
  <c r="U7028" i="1" a="1"/>
  <c r="U7028" i="1" s="1"/>
  <c r="V7028" i="1" s="1"/>
  <c r="U7195" i="1" a="1"/>
  <c r="U7195" i="1" s="1"/>
  <c r="V7195" i="1" s="1"/>
  <c r="U7229" i="1" a="1"/>
  <c r="U7229" i="1" s="1"/>
  <c r="V7229" i="1" s="1"/>
  <c r="U7283" i="1" a="1"/>
  <c r="U7283" i="1" s="1"/>
  <c r="V7283" i="1" s="1"/>
  <c r="U7583" i="1" a="1"/>
  <c r="U7583" i="1" s="1"/>
  <c r="V7583" i="1" s="1"/>
  <c r="U6960" i="1" a="1"/>
  <c r="U6960" i="1" s="1"/>
  <c r="V6960" i="1" s="1"/>
  <c r="U7090" i="1" a="1"/>
  <c r="U7090" i="1" s="1"/>
  <c r="V7090" i="1" s="1"/>
  <c r="U7417" i="1" a="1"/>
  <c r="U7417" i="1" s="1"/>
  <c r="V7417" i="1" s="1"/>
  <c r="U7716" i="1" a="1"/>
  <c r="U7716" i="1" s="1"/>
  <c r="V7716" i="1" s="1"/>
  <c r="U8150" i="1" a="1"/>
  <c r="U8150" i="1" s="1"/>
  <c r="V8150" i="1" s="1"/>
  <c r="U6871" i="1" a="1"/>
  <c r="U6871" i="1" s="1"/>
  <c r="V6871" i="1" s="1"/>
  <c r="U6913" i="1" a="1"/>
  <c r="U6913" i="1" s="1"/>
  <c r="V6913" i="1" s="1"/>
  <c r="U7507" i="1" a="1"/>
  <c r="U7507" i="1" s="1"/>
  <c r="V7507" i="1" s="1"/>
  <c r="U8017" i="1" a="1"/>
  <c r="U8017" i="1" s="1"/>
  <c r="V8017" i="1" s="1"/>
  <c r="U6853" i="1" a="1"/>
  <c r="U6853" i="1" s="1"/>
  <c r="V6853" i="1" s="1"/>
  <c r="U6935" i="1" a="1"/>
  <c r="U6935" i="1" s="1"/>
  <c r="V6935" i="1" s="1"/>
  <c r="U6873" i="1" a="1"/>
  <c r="U6873" i="1" s="1"/>
  <c r="V6873" i="1" s="1"/>
  <c r="U7509" i="1" a="1"/>
  <c r="U7509" i="1" s="1"/>
  <c r="V7509" i="1" s="1"/>
  <c r="U7841" i="1" a="1"/>
  <c r="U7841" i="1" s="1"/>
  <c r="V7841" i="1" s="1"/>
  <c r="U7940" i="1" a="1"/>
  <c r="U7940" i="1" s="1"/>
  <c r="V7940" i="1" s="1"/>
  <c r="U8064" i="1" a="1"/>
  <c r="U8064" i="1" s="1"/>
  <c r="V8064" i="1" s="1"/>
  <c r="U8110" i="1" a="1"/>
  <c r="U8110" i="1" s="1"/>
  <c r="V8110" i="1" s="1"/>
  <c r="U7699" i="1" a="1"/>
  <c r="U7699" i="1" s="1"/>
  <c r="V7699" i="1" s="1"/>
  <c r="U7974" i="1" a="1"/>
  <c r="U7974" i="1" s="1"/>
  <c r="V7974" i="1" s="1"/>
  <c r="U7095" i="1" a="1"/>
  <c r="U7095" i="1" s="1"/>
  <c r="V7095" i="1" s="1"/>
  <c r="U7775" i="1" a="1"/>
  <c r="U7775" i="1" s="1"/>
  <c r="V7775" i="1" s="1"/>
  <c r="U6649" i="1" a="1"/>
  <c r="U6649" i="1" s="1"/>
  <c r="V6649" i="1" s="1"/>
  <c r="U6709" i="1" a="1"/>
  <c r="U6709" i="1" s="1"/>
  <c r="V6709" i="1" s="1"/>
  <c r="U6845" i="1" a="1"/>
  <c r="U6845" i="1" s="1"/>
  <c r="V6845" i="1" s="1"/>
  <c r="U7512" i="1" a="1"/>
  <c r="U7512" i="1" s="1"/>
  <c r="V7512" i="1" s="1"/>
  <c r="U7280" i="1" a="1"/>
  <c r="U7280" i="1" s="1"/>
  <c r="V7280" i="1" s="1"/>
  <c r="U7602" i="1" a="1"/>
  <c r="U7602" i="1" s="1"/>
  <c r="V7602" i="1" s="1"/>
  <c r="U7821" i="1" a="1"/>
  <c r="U7821" i="1" s="1"/>
  <c r="V7821" i="1" s="1"/>
  <c r="U7966" i="1" a="1"/>
  <c r="U7966" i="1" s="1"/>
  <c r="V7966" i="1" s="1"/>
  <c r="U6548" i="1" a="1"/>
  <c r="U6548" i="1" s="1"/>
  <c r="V6548" i="1" s="1"/>
  <c r="U6650" i="1" a="1"/>
  <c r="U6650" i="1" s="1"/>
  <c r="V6650" i="1" s="1"/>
  <c r="U6660" i="1" a="1"/>
  <c r="U6660" i="1" s="1"/>
  <c r="V6660" i="1" s="1"/>
  <c r="U6711" i="1" a="1"/>
  <c r="U6711" i="1" s="1"/>
  <c r="V6711" i="1" s="1"/>
  <c r="U7547" i="1" a="1"/>
  <c r="U7547" i="1" s="1"/>
  <c r="V7547" i="1" s="1"/>
  <c r="U8024" i="1" a="1"/>
  <c r="U8024" i="1" s="1"/>
  <c r="V8024" i="1" s="1"/>
  <c r="U6949" i="1" a="1"/>
  <c r="U6949" i="1" s="1"/>
  <c r="V6949" i="1" s="1"/>
  <c r="U7625" i="1" a="1"/>
  <c r="U7625" i="1" s="1"/>
  <c r="V7625" i="1" s="1"/>
  <c r="U8249" i="1" a="1"/>
  <c r="U8249" i="1" s="1"/>
  <c r="V8249" i="1" s="1"/>
  <c r="U8364" i="1" a="1"/>
  <c r="U8364" i="1" s="1"/>
  <c r="V8364" i="1" s="1"/>
  <c r="U9465" i="1" a="1"/>
  <c r="U9465" i="1" s="1"/>
  <c r="V9465" i="1" s="1"/>
  <c r="U9603" i="1" a="1"/>
  <c r="U9603" i="1" s="1"/>
  <c r="V9603" i="1" s="1"/>
  <c r="U9677" i="1" a="1"/>
  <c r="U9677" i="1" s="1"/>
  <c r="V9677" i="1" s="1"/>
  <c r="U8608" i="1" a="1"/>
  <c r="U8608" i="1" s="1"/>
  <c r="V8608" i="1" s="1"/>
  <c r="U9240" i="1" a="1"/>
  <c r="U9240" i="1" s="1"/>
  <c r="V9240" i="1" s="1"/>
  <c r="U9347" i="1" a="1"/>
  <c r="U9347" i="1" s="1"/>
  <c r="V9347" i="1" s="1"/>
  <c r="U9379" i="1" a="1"/>
  <c r="U9379" i="1" s="1"/>
  <c r="V9379" i="1" s="1"/>
  <c r="U9532" i="1" a="1"/>
  <c r="U9532" i="1" s="1"/>
  <c r="V9532" i="1" s="1"/>
  <c r="U9668" i="1" a="1"/>
  <c r="U9668" i="1" s="1"/>
  <c r="V9668" i="1" s="1"/>
  <c r="U9618" i="1" a="1"/>
  <c r="U9618" i="1" s="1"/>
  <c r="V9618" i="1" s="1"/>
  <c r="U8775" i="1" a="1"/>
  <c r="U8775" i="1" s="1"/>
  <c r="V8775" i="1" s="1"/>
  <c r="U8863" i="1" a="1"/>
  <c r="U8863" i="1" s="1"/>
  <c r="V8863" i="1" s="1"/>
  <c r="U8943" i="1" a="1"/>
  <c r="U8943" i="1" s="1"/>
  <c r="V8943" i="1" s="1"/>
  <c r="U9337" i="1" a="1"/>
  <c r="U9337" i="1" s="1"/>
  <c r="V9337" i="1" s="1"/>
  <c r="U9494" i="1" a="1"/>
  <c r="U9494" i="1" s="1"/>
  <c r="V9494" i="1" s="1"/>
  <c r="U8461" i="1" a="1"/>
  <c r="U8461" i="1" s="1"/>
  <c r="V8461" i="1" s="1"/>
  <c r="U8507" i="1" a="1"/>
  <c r="U8507" i="1" s="1"/>
  <c r="V8507" i="1" s="1"/>
  <c r="U8719" i="1" a="1"/>
  <c r="U8719" i="1" s="1"/>
  <c r="V8719" i="1" s="1"/>
  <c r="U9467" i="1" a="1"/>
  <c r="U9467" i="1" s="1"/>
  <c r="V9467" i="1" s="1"/>
  <c r="U9770" i="1" a="1"/>
  <c r="U9770" i="1" s="1"/>
  <c r="V9770" i="1" s="1"/>
  <c r="U9059" i="1" a="1"/>
  <c r="U9059" i="1" s="1"/>
  <c r="V9059" i="1" s="1"/>
  <c r="U8913" i="1" a="1"/>
  <c r="U8913" i="1" s="1"/>
  <c r="V8913" i="1" s="1"/>
  <c r="U9180" i="1" a="1"/>
  <c r="U9180" i="1" s="1"/>
  <c r="V9180" i="1" s="1"/>
  <c r="U9203" i="1" a="1"/>
  <c r="U9203" i="1" s="1"/>
  <c r="V9203" i="1" s="1"/>
  <c r="U8309" i="1" a="1"/>
  <c r="U8309" i="1" s="1"/>
  <c r="V8309" i="1" s="1"/>
  <c r="U8800" i="1" a="1"/>
  <c r="U8800" i="1" s="1"/>
  <c r="V8800" i="1" s="1"/>
  <c r="U8902" i="1" a="1"/>
  <c r="U8902" i="1" s="1"/>
  <c r="V8902" i="1" s="1"/>
  <c r="U8261" i="1" a="1"/>
  <c r="U8261" i="1" s="1"/>
  <c r="V8261" i="1" s="1"/>
  <c r="U8801" i="1" a="1"/>
  <c r="U8801" i="1" s="1"/>
  <c r="V8801" i="1" s="1"/>
  <c r="U9427" i="1" a="1"/>
  <c r="U9427" i="1" s="1"/>
  <c r="V9427" i="1" s="1"/>
  <c r="U9460" i="1" a="1"/>
  <c r="U9460" i="1" s="1"/>
  <c r="V9460" i="1" s="1"/>
  <c r="U9706" i="1" a="1"/>
  <c r="U9706" i="1" s="1"/>
  <c r="V9706" i="1" s="1"/>
  <c r="U8387" i="1" a="1"/>
  <c r="U8387" i="1" s="1"/>
  <c r="V8387" i="1" s="1"/>
  <c r="U8714" i="1" a="1"/>
  <c r="U8714" i="1" s="1"/>
  <c r="V8714" i="1" s="1"/>
  <c r="U8791" i="1" a="1"/>
  <c r="U8791" i="1" s="1"/>
  <c r="V8791" i="1" s="1"/>
  <c r="U9086" i="1" a="1"/>
  <c r="U9086" i="1" s="1"/>
  <c r="V9086" i="1" s="1"/>
  <c r="U9149" i="1" a="1"/>
  <c r="U9149" i="1" s="1"/>
  <c r="V9149" i="1" s="1"/>
  <c r="U9333" i="1" a="1"/>
  <c r="U9333" i="1" s="1"/>
  <c r="V9333" i="1" s="1"/>
  <c r="U9429" i="1" a="1"/>
  <c r="U9429" i="1" s="1"/>
  <c r="V9429" i="1" s="1"/>
  <c r="U9686" i="1" a="1"/>
  <c r="U9686" i="1" s="1"/>
  <c r="V9686" i="1" s="1"/>
  <c r="U8371" i="1" a="1"/>
  <c r="U8371" i="1" s="1"/>
  <c r="V8371" i="1" s="1"/>
  <c r="U9139" i="1" a="1"/>
  <c r="U9139" i="1" s="1"/>
  <c r="V9139" i="1" s="1"/>
  <c r="U9185" i="1" a="1"/>
  <c r="U9185" i="1" s="1"/>
  <c r="V9185" i="1" s="1"/>
  <c r="U9420" i="1" a="1"/>
  <c r="U9420" i="1" s="1"/>
  <c r="V9420" i="1" s="1"/>
  <c r="U9666" i="1" a="1"/>
  <c r="U9666" i="1" s="1"/>
  <c r="V9666" i="1" s="1"/>
  <c r="U8457" i="1" a="1"/>
  <c r="U8457" i="1" s="1"/>
  <c r="V8457" i="1" s="1"/>
  <c r="U8469" i="1" a="1"/>
  <c r="U8469" i="1" s="1"/>
  <c r="V8469" i="1" s="1"/>
  <c r="U9120" i="1" a="1"/>
  <c r="U9120" i="1" s="1"/>
  <c r="V9120" i="1" s="1"/>
  <c r="U80" i="1" a="1"/>
  <c r="U80" i="1" s="1"/>
  <c r="V80" i="1" s="1"/>
  <c r="U10" i="1" a="1"/>
  <c r="U10" i="1" s="1"/>
  <c r="V10" i="1" s="1"/>
  <c r="U514" i="1" a="1"/>
  <c r="U514" i="1" s="1"/>
  <c r="V514" i="1" s="1"/>
  <c r="U49" i="1" a="1"/>
  <c r="U49" i="1" s="1"/>
  <c r="V49" i="1" s="1"/>
  <c r="U795" i="1" a="1"/>
  <c r="U795" i="1" s="1"/>
  <c r="V795" i="1" s="1"/>
  <c r="U438" i="1" a="1"/>
  <c r="U438" i="1" s="1"/>
  <c r="V438" i="1" s="1"/>
  <c r="U608" i="1" a="1"/>
  <c r="U608" i="1" s="1"/>
  <c r="V608" i="1" s="1"/>
  <c r="U697" i="1" a="1"/>
  <c r="U697" i="1" s="1"/>
  <c r="V697" i="1" s="1"/>
  <c r="U1101" i="1" a="1"/>
  <c r="U1101" i="1" s="1"/>
  <c r="V1101" i="1" s="1"/>
  <c r="U1141" i="1" a="1"/>
  <c r="U1141" i="1" s="1"/>
  <c r="V1141" i="1" s="1"/>
  <c r="U1160" i="1" a="1"/>
  <c r="U1160" i="1" s="1"/>
  <c r="V1160" i="1" s="1"/>
  <c r="U1201" i="1" a="1"/>
  <c r="U1201" i="1" s="1"/>
  <c r="V1201" i="1" s="1"/>
  <c r="U1003" i="1" a="1"/>
  <c r="U1003" i="1" s="1"/>
  <c r="V1003" i="1" s="1"/>
  <c r="U1264" i="1" a="1"/>
  <c r="U1264" i="1" s="1"/>
  <c r="V1264" i="1" s="1"/>
  <c r="U1397" i="1" a="1"/>
  <c r="U1397" i="1" s="1"/>
  <c r="V1397" i="1" s="1"/>
  <c r="U961" i="1" a="1"/>
  <c r="U961" i="1" s="1"/>
  <c r="V961" i="1" s="1"/>
  <c r="U1357" i="1" a="1"/>
  <c r="U1357" i="1" s="1"/>
  <c r="V1357" i="1" s="1"/>
  <c r="U773" i="1" a="1"/>
  <c r="U773" i="1" s="1"/>
  <c r="V773" i="1" s="1"/>
  <c r="U926" i="1" a="1"/>
  <c r="U926" i="1" s="1"/>
  <c r="V926" i="1" s="1"/>
  <c r="U1388" i="1" a="1"/>
  <c r="U1388" i="1" s="1"/>
  <c r="V1388" i="1" s="1"/>
  <c r="U887" i="1" a="1"/>
  <c r="U887" i="1" s="1"/>
  <c r="V887" i="1" s="1"/>
  <c r="U1906" i="1" a="1"/>
  <c r="U1906" i="1" s="1"/>
  <c r="V1906" i="1" s="1"/>
  <c r="U1570" i="1" a="1"/>
  <c r="U1570" i="1" s="1"/>
  <c r="V1570" i="1" s="1"/>
  <c r="U2008" i="1" a="1"/>
  <c r="U2008" i="1" s="1"/>
  <c r="V2008" i="1" s="1"/>
  <c r="U1981" i="1" a="1"/>
  <c r="U1981" i="1" s="1"/>
  <c r="V1981" i="1" s="1"/>
  <c r="U2021" i="1" a="1"/>
  <c r="U2021" i="1" s="1"/>
  <c r="V2021" i="1" s="1"/>
  <c r="U2282" i="1" a="1"/>
  <c r="U2282" i="1" s="1"/>
  <c r="V2282" i="1" s="1"/>
  <c r="U2454" i="1" a="1"/>
  <c r="U2454" i="1" s="1"/>
  <c r="V2454" i="1" s="1"/>
  <c r="U2765" i="1" a="1"/>
  <c r="U2765" i="1" s="1"/>
  <c r="V2765" i="1" s="1"/>
  <c r="U2475" i="1" a="1"/>
  <c r="U2475" i="1" s="1"/>
  <c r="V2475" i="1" s="1"/>
  <c r="U2728" i="1" a="1"/>
  <c r="U2728" i="1" s="1"/>
  <c r="V2728" i="1" s="1"/>
  <c r="U2978" i="1" a="1"/>
  <c r="U2978" i="1" s="1"/>
  <c r="V2978" i="1" s="1"/>
  <c r="U2405" i="1" a="1"/>
  <c r="U2405" i="1" s="1"/>
  <c r="V2405" i="1" s="1"/>
  <c r="U2406" i="1" a="1"/>
  <c r="U2406" i="1" s="1"/>
  <c r="V2406" i="1" s="1"/>
  <c r="U2585" i="1" a="1"/>
  <c r="U2585" i="1" s="1"/>
  <c r="V2585" i="1" s="1"/>
  <c r="U2993" i="1" a="1"/>
  <c r="U2993" i="1" s="1"/>
  <c r="V2993" i="1" s="1"/>
  <c r="U2473" i="1" a="1"/>
  <c r="U2473" i="1" s="1"/>
  <c r="V2473" i="1" s="1"/>
  <c r="U3164" i="1" a="1"/>
  <c r="U3164" i="1" s="1"/>
  <c r="V3164" i="1" s="1"/>
  <c r="U3493" i="1" a="1"/>
  <c r="U3493" i="1" s="1"/>
  <c r="V3493" i="1" s="1"/>
  <c r="U3661" i="1" a="1"/>
  <c r="U3661" i="1" s="1"/>
  <c r="V3661" i="1" s="1"/>
  <c r="U3925" i="1" a="1"/>
  <c r="U3925" i="1" s="1"/>
  <c r="V3925" i="1" s="1"/>
  <c r="U3130" i="1" a="1"/>
  <c r="U3130" i="1" s="1"/>
  <c r="V3130" i="1" s="1"/>
  <c r="U3247" i="1" a="1"/>
  <c r="U3247" i="1" s="1"/>
  <c r="V3247" i="1" s="1"/>
  <c r="U3131" i="1" a="1"/>
  <c r="U3131" i="1" s="1"/>
  <c r="V3131" i="1" s="1"/>
  <c r="U3406" i="1" a="1"/>
  <c r="U3406" i="1" s="1"/>
  <c r="V3406" i="1" s="1"/>
  <c r="U3543" i="1" a="1"/>
  <c r="U3543" i="1" s="1"/>
  <c r="V3543" i="1" s="1"/>
  <c r="U3895" i="1" a="1"/>
  <c r="U3895" i="1" s="1"/>
  <c r="V3895" i="1" s="1"/>
  <c r="U3789" i="1" a="1"/>
  <c r="U3789" i="1" s="1"/>
  <c r="V3789" i="1" s="1"/>
  <c r="U3584" i="1" a="1"/>
  <c r="U3584" i="1" s="1"/>
  <c r="V3584" i="1" s="1"/>
  <c r="U3596" i="1" a="1"/>
  <c r="U3596" i="1" s="1"/>
  <c r="V3596" i="1" s="1"/>
  <c r="U3391" i="1" a="1"/>
  <c r="U3391" i="1" s="1"/>
  <c r="V3391" i="1" s="1"/>
  <c r="U3552" i="1" a="1"/>
  <c r="U3552" i="1" s="1"/>
  <c r="V3552" i="1" s="1"/>
  <c r="U3751" i="1" a="1"/>
  <c r="U3751" i="1" s="1"/>
  <c r="V3751" i="1" s="1"/>
  <c r="U4562" i="1" a="1"/>
  <c r="U4562" i="1" s="1"/>
  <c r="V4562" i="1" s="1"/>
  <c r="U4133" i="1" a="1"/>
  <c r="U4133" i="1" s="1"/>
  <c r="V4133" i="1" s="1"/>
  <c r="U4525" i="1" a="1"/>
  <c r="U4525" i="1" s="1"/>
  <c r="V4525" i="1" s="1"/>
  <c r="U4630" i="1" a="1"/>
  <c r="U4630" i="1" s="1"/>
  <c r="V4630" i="1" s="1"/>
  <c r="U4293" i="1" a="1"/>
  <c r="U4293" i="1" s="1"/>
  <c r="V4293" i="1" s="1"/>
  <c r="U4347" i="1" a="1"/>
  <c r="U4347" i="1" s="1"/>
  <c r="V4347" i="1" s="1"/>
  <c r="U5191" i="1" a="1"/>
  <c r="U5191" i="1" s="1"/>
  <c r="V5191" i="1" s="1"/>
  <c r="U4882" i="1" a="1"/>
  <c r="U4882" i="1" s="1"/>
  <c r="V4882" i="1" s="1"/>
  <c r="U4894" i="1" a="1"/>
  <c r="U4894" i="1" s="1"/>
  <c r="V4894" i="1" s="1"/>
  <c r="U4895" i="1" a="1"/>
  <c r="U4895" i="1" s="1"/>
  <c r="V4895" i="1" s="1"/>
  <c r="U5126" i="1" a="1"/>
  <c r="U5126" i="1" s="1"/>
  <c r="V5126" i="1" s="1"/>
  <c r="U4833" i="1" a="1"/>
  <c r="U4833" i="1" s="1"/>
  <c r="V4833" i="1" s="1"/>
  <c r="U4888" i="1" a="1"/>
  <c r="U4888" i="1" s="1"/>
  <c r="V4888" i="1" s="1"/>
  <c r="U5189" i="1" a="1"/>
  <c r="U5189" i="1" s="1"/>
  <c r="V5189" i="1" s="1"/>
  <c r="U4848" i="1" a="1"/>
  <c r="U4848" i="1" s="1"/>
  <c r="V4848" i="1" s="1"/>
  <c r="U5298" i="1" a="1"/>
  <c r="U5298" i="1" s="1"/>
  <c r="V5298" i="1" s="1"/>
  <c r="U5466" i="1" a="1"/>
  <c r="U5466" i="1" s="1"/>
  <c r="V5466" i="1" s="1"/>
  <c r="U6471" i="1" a="1"/>
  <c r="U6471" i="1" s="1"/>
  <c r="V6471" i="1" s="1"/>
  <c r="U6185" i="1" a="1"/>
  <c r="U6185" i="1" s="1"/>
  <c r="V6185" i="1" s="1"/>
  <c r="U6230" i="1" a="1"/>
  <c r="U6230" i="1" s="1"/>
  <c r="V6230" i="1" s="1"/>
  <c r="U6044" i="1" a="1"/>
  <c r="U6044" i="1" s="1"/>
  <c r="V6044" i="1" s="1"/>
  <c r="U6498" i="1" a="1"/>
  <c r="U6498" i="1" s="1"/>
  <c r="V6498" i="1" s="1"/>
  <c r="U5720" i="1" a="1"/>
  <c r="U5720" i="1" s="1"/>
  <c r="V5720" i="1" s="1"/>
  <c r="U5878" i="1" a="1"/>
  <c r="U5878" i="1" s="1"/>
  <c r="V5878" i="1" s="1"/>
  <c r="U6189" i="1" a="1"/>
  <c r="U6189" i="1" s="1"/>
  <c r="V6189" i="1" s="1"/>
  <c r="U6543" i="1" a="1"/>
  <c r="U6543" i="1" s="1"/>
  <c r="V6543" i="1" s="1"/>
  <c r="U6435" i="1" a="1"/>
  <c r="U6435" i="1" s="1"/>
  <c r="V6435" i="1" s="1"/>
  <c r="U6168" i="1" a="1"/>
  <c r="U6168" i="1" s="1"/>
  <c r="V6168" i="1" s="1"/>
  <c r="U5066" i="1" a="1"/>
  <c r="U5066" i="1" s="1"/>
  <c r="V5066" i="1" s="1"/>
  <c r="U6381" i="1" a="1"/>
  <c r="U6381" i="1" s="1"/>
  <c r="V6381" i="1" s="1"/>
  <c r="U6849" i="1" a="1"/>
  <c r="U6849" i="1" s="1"/>
  <c r="V6849" i="1" s="1"/>
  <c r="U6182" i="1" a="1"/>
  <c r="U6182" i="1" s="1"/>
  <c r="V6182" i="1" s="1"/>
  <c r="U6860" i="1" a="1"/>
  <c r="U6860" i="1" s="1"/>
  <c r="V6860" i="1" s="1"/>
  <c r="U7143" i="1" a="1"/>
  <c r="U7143" i="1" s="1"/>
  <c r="V7143" i="1" s="1"/>
  <c r="U7273" i="1" a="1"/>
  <c r="U7273" i="1" s="1"/>
  <c r="V7273" i="1" s="1"/>
  <c r="U7827" i="1" a="1"/>
  <c r="U7827" i="1" s="1"/>
  <c r="V7827" i="1" s="1"/>
  <c r="U8243" i="1" a="1"/>
  <c r="U8243" i="1" s="1"/>
  <c r="V8243" i="1" s="1"/>
  <c r="U7718" i="1" a="1"/>
  <c r="U7718" i="1" s="1"/>
  <c r="V7718" i="1" s="1"/>
  <c r="U5980" i="1" a="1"/>
  <c r="U5980" i="1" s="1"/>
  <c r="V5980" i="1" s="1"/>
  <c r="U5992" i="1" a="1"/>
  <c r="U5992" i="1" s="1"/>
  <c r="V5992" i="1" s="1"/>
  <c r="U7199" i="1" a="1"/>
  <c r="U7199" i="1" s="1"/>
  <c r="V7199" i="1" s="1"/>
  <c r="U7577" i="1" a="1"/>
  <c r="U7577" i="1" s="1"/>
  <c r="V7577" i="1" s="1"/>
  <c r="U7788" i="1" a="1"/>
  <c r="U7788" i="1" s="1"/>
  <c r="V7788" i="1" s="1"/>
  <c r="U7809" i="1" a="1"/>
  <c r="U7809" i="1" s="1"/>
  <c r="V7809" i="1" s="1"/>
  <c r="U7524" i="1" a="1"/>
  <c r="U7524" i="1" s="1"/>
  <c r="V7524" i="1" s="1"/>
  <c r="U7810" i="1" a="1"/>
  <c r="U7810" i="1" s="1"/>
  <c r="V7810" i="1" s="1"/>
  <c r="U7755" i="1" a="1"/>
  <c r="U7755" i="1" s="1"/>
  <c r="V7755" i="1" s="1"/>
  <c r="U7967" i="1" a="1"/>
  <c r="U7967" i="1" s="1"/>
  <c r="V7967" i="1" s="1"/>
  <c r="U6858" i="1" a="1"/>
  <c r="U6858" i="1" s="1"/>
  <c r="V6858" i="1" s="1"/>
  <c r="U8215" i="1" a="1"/>
  <c r="U8215" i="1" s="1"/>
  <c r="V8215" i="1" s="1"/>
  <c r="U8284" i="1" a="1"/>
  <c r="U8284" i="1" s="1"/>
  <c r="V8284" i="1" s="1"/>
  <c r="U8330" i="1" a="1"/>
  <c r="U8330" i="1" s="1"/>
  <c r="V8330" i="1" s="1"/>
  <c r="U8562" i="1" a="1"/>
  <c r="U8562" i="1" s="1"/>
  <c r="V8562" i="1" s="1"/>
  <c r="U8707" i="1" a="1"/>
  <c r="U8707" i="1" s="1"/>
  <c r="V8707" i="1" s="1"/>
  <c r="U9089" i="1" a="1"/>
  <c r="U9089" i="1" s="1"/>
  <c r="V9089" i="1" s="1"/>
  <c r="U9141" i="1" a="1"/>
  <c r="U9141" i="1" s="1"/>
  <c r="V9141" i="1" s="1"/>
  <c r="U8251" i="1" a="1"/>
  <c r="U8251" i="1" s="1"/>
  <c r="V8251" i="1" s="1"/>
  <c r="U8285" i="1" a="1"/>
  <c r="U8285" i="1" s="1"/>
  <c r="V8285" i="1" s="1"/>
  <c r="U8348" i="1" a="1"/>
  <c r="U8348" i="1" s="1"/>
  <c r="V8348" i="1" s="1"/>
  <c r="U9389" i="1" a="1"/>
  <c r="U9389" i="1" s="1"/>
  <c r="V9389" i="1" s="1"/>
  <c r="U8642" i="1" a="1"/>
  <c r="U8642" i="1" s="1"/>
  <c r="V8642" i="1" s="1"/>
  <c r="U9080" i="1" a="1"/>
  <c r="U9080" i="1" s="1"/>
  <c r="V9080" i="1" s="1"/>
  <c r="U8654" i="1" a="1"/>
  <c r="U8654" i="1" s="1"/>
  <c r="V8654" i="1" s="1"/>
  <c r="U8957" i="1" a="1"/>
  <c r="U8957" i="1" s="1"/>
  <c r="V8957" i="1" s="1"/>
  <c r="U9761" i="1" a="1"/>
  <c r="U9761" i="1" s="1"/>
  <c r="V9761" i="1" s="1"/>
  <c r="U8735" i="1" a="1"/>
  <c r="U8735" i="1" s="1"/>
  <c r="V8735" i="1" s="1"/>
  <c r="U9096" i="1" a="1"/>
  <c r="U9096" i="1" s="1"/>
  <c r="V9096" i="1" s="1"/>
  <c r="U8479" i="1" a="1"/>
  <c r="U8479" i="1" s="1"/>
  <c r="V8479" i="1" s="1"/>
  <c r="U9118" i="1" a="1"/>
  <c r="U9118" i="1" s="1"/>
  <c r="V9118" i="1" s="1"/>
  <c r="U8974" i="1" a="1"/>
  <c r="U8974" i="1" s="1"/>
  <c r="V8974" i="1" s="1"/>
  <c r="U9387" i="1" a="1"/>
  <c r="U9387" i="1" s="1"/>
  <c r="V9387" i="1" s="1"/>
  <c r="U8839" i="1" a="1"/>
  <c r="U8839" i="1" s="1"/>
  <c r="V8839" i="1" s="1"/>
  <c r="U9140" i="1" a="1"/>
  <c r="U9140" i="1" s="1"/>
  <c r="V9140" i="1" s="1"/>
  <c r="U9281" i="1" a="1"/>
  <c r="U9281" i="1" s="1"/>
  <c r="V9281" i="1" s="1"/>
  <c r="U259" i="1" a="1"/>
  <c r="U259" i="1" s="1"/>
  <c r="V259" i="1" s="1"/>
  <c r="U498" i="1" a="1"/>
  <c r="U498" i="1" s="1"/>
  <c r="V498" i="1" s="1"/>
  <c r="U128" i="1" a="1"/>
  <c r="U128" i="1" s="1"/>
  <c r="V128" i="1" s="1"/>
  <c r="U275" i="1" a="1"/>
  <c r="U275" i="1" s="1"/>
  <c r="V275" i="1" s="1"/>
  <c r="U36" i="1" a="1"/>
  <c r="U36" i="1" s="1"/>
  <c r="V36" i="1" s="1"/>
  <c r="U120" i="1" a="1"/>
  <c r="U120" i="1" s="1"/>
  <c r="V120" i="1" s="1"/>
  <c r="U702" i="1" a="1"/>
  <c r="U702" i="1" s="1"/>
  <c r="V702" i="1" s="1"/>
  <c r="U361" i="1" a="1"/>
  <c r="U361" i="1" s="1"/>
  <c r="V361" i="1" s="1"/>
  <c r="U536" i="1" a="1"/>
  <c r="U536" i="1" s="1"/>
  <c r="V536" i="1" s="1"/>
  <c r="U662" i="1" a="1"/>
  <c r="U662" i="1" s="1"/>
  <c r="V662" i="1" s="1"/>
  <c r="U122" i="1" a="1"/>
  <c r="U122" i="1" s="1"/>
  <c r="V122" i="1" s="1"/>
  <c r="U1029" i="1" a="1"/>
  <c r="U1029" i="1" s="1"/>
  <c r="V1029" i="1" s="1"/>
  <c r="U1496" i="1" a="1"/>
  <c r="U1496" i="1" s="1"/>
  <c r="V1496" i="1" s="1"/>
  <c r="U1238" i="1" a="1"/>
  <c r="U1238" i="1" s="1"/>
  <c r="V1238" i="1" s="1"/>
  <c r="U2341" i="1" a="1"/>
  <c r="U2341" i="1" s="1"/>
  <c r="V2341" i="1" s="1"/>
  <c r="U1562" i="1" a="1"/>
  <c r="U1562" i="1" s="1"/>
  <c r="V1562" i="1" s="1"/>
  <c r="U2130" i="1" a="1"/>
  <c r="U2130" i="1" s="1"/>
  <c r="V2130" i="1" s="1"/>
  <c r="U1886" i="1" a="1"/>
  <c r="U1886" i="1" s="1"/>
  <c r="V1886" i="1" s="1"/>
  <c r="U2631" i="1" a="1"/>
  <c r="U2631" i="1" s="1"/>
  <c r="V2631" i="1" s="1"/>
  <c r="U2747" i="1" a="1"/>
  <c r="U2747" i="1" s="1"/>
  <c r="V2747" i="1" s="1"/>
  <c r="U2883" i="1" a="1"/>
  <c r="U2883" i="1" s="1"/>
  <c r="V2883" i="1" s="1"/>
  <c r="U3002" i="1" a="1"/>
  <c r="U3002" i="1" s="1"/>
  <c r="V3002" i="1" s="1"/>
  <c r="U2667" i="1" a="1"/>
  <c r="U2667" i="1" s="1"/>
  <c r="V2667" i="1" s="1"/>
  <c r="U2450" i="1" a="1"/>
  <c r="U2450" i="1" s="1"/>
  <c r="V2450" i="1" s="1"/>
  <c r="U2917" i="1" a="1"/>
  <c r="U2917" i="1" s="1"/>
  <c r="V2917" i="1" s="1"/>
  <c r="U3448" i="1" a="1"/>
  <c r="U3448" i="1" s="1"/>
  <c r="V3448" i="1" s="1"/>
  <c r="U3388" i="1" a="1"/>
  <c r="U3388" i="1" s="1"/>
  <c r="V3388" i="1" s="1"/>
  <c r="U3678" i="1" a="1"/>
  <c r="U3678" i="1" s="1"/>
  <c r="V3678" i="1" s="1"/>
  <c r="U3272" i="1" a="1"/>
  <c r="U3272" i="1" s="1"/>
  <c r="V3272" i="1" s="1"/>
  <c r="U3747" i="1" a="1"/>
  <c r="U3747" i="1" s="1"/>
  <c r="V3747" i="1" s="1"/>
  <c r="U3226" i="1" a="1"/>
  <c r="U3226" i="1" s="1"/>
  <c r="V3226" i="1" s="1"/>
  <c r="U3612" i="1" a="1"/>
  <c r="U3612" i="1" s="1"/>
  <c r="V3612" i="1" s="1"/>
  <c r="U4221" i="1" a="1"/>
  <c r="U4221" i="1" s="1"/>
  <c r="V4221" i="1" s="1"/>
  <c r="U4473" i="1" a="1"/>
  <c r="U4473" i="1" s="1"/>
  <c r="V4473" i="1" s="1"/>
  <c r="U4405" i="1" a="1"/>
  <c r="U4405" i="1" s="1"/>
  <c r="V4405" i="1" s="1"/>
  <c r="U4814" i="1" a="1"/>
  <c r="U4814" i="1" s="1"/>
  <c r="V4814" i="1" s="1"/>
  <c r="U4159" i="1" a="1"/>
  <c r="U4159" i="1" s="1"/>
  <c r="V4159" i="1" s="1"/>
  <c r="U4606" i="1" a="1"/>
  <c r="U4606" i="1" s="1"/>
  <c r="V4606" i="1" s="1"/>
  <c r="U4265" i="1" a="1"/>
  <c r="U4265" i="1" s="1"/>
  <c r="V4265" i="1" s="1"/>
  <c r="U5131" i="1" a="1"/>
  <c r="U5131" i="1" s="1"/>
  <c r="V5131" i="1" s="1"/>
  <c r="U5215" i="1" a="1"/>
  <c r="U5215" i="1" s="1"/>
  <c r="V5215" i="1" s="1"/>
  <c r="U5383" i="1" a="1"/>
  <c r="U5383" i="1" s="1"/>
  <c r="V5383" i="1" s="1"/>
  <c r="U5706" i="1" a="1"/>
  <c r="U5706" i="1" s="1"/>
  <c r="V5706" i="1" s="1"/>
  <c r="U5144" i="1" a="1"/>
  <c r="U5144" i="1" s="1"/>
  <c r="V5144" i="1" s="1"/>
  <c r="U5057" i="1" a="1"/>
  <c r="U5057" i="1" s="1"/>
  <c r="V5057" i="1" s="1"/>
  <c r="U5510" i="1" a="1"/>
  <c r="U5510" i="1" s="1"/>
  <c r="V5510" i="1" s="1"/>
  <c r="U5606" i="1" a="1"/>
  <c r="U5606" i="1" s="1"/>
  <c r="V5606" i="1" s="1"/>
  <c r="U5115" i="1" a="1"/>
  <c r="U5115" i="1" s="1"/>
  <c r="V5115" i="1" s="1"/>
  <c r="U5345" i="1" a="1"/>
  <c r="U5345" i="1" s="1"/>
  <c r="V5345" i="1" s="1"/>
  <c r="U6264" i="1" a="1"/>
  <c r="U6264" i="1" s="1"/>
  <c r="V6264" i="1" s="1"/>
  <c r="U6063" i="1" a="1"/>
  <c r="U6063" i="1" s="1"/>
  <c r="V6063" i="1" s="1"/>
  <c r="U6242" i="1" a="1"/>
  <c r="U6242" i="1" s="1"/>
  <c r="V6242" i="1" s="1"/>
  <c r="U6222" i="1" a="1"/>
  <c r="U6222" i="1" s="1"/>
  <c r="V6222" i="1" s="1"/>
  <c r="U8128" i="1" a="1"/>
  <c r="U8128" i="1" s="1"/>
  <c r="V8128" i="1" s="1"/>
  <c r="U7726" i="1" a="1"/>
  <c r="U7726" i="1" s="1"/>
  <c r="V7726" i="1" s="1"/>
  <c r="U7803" i="1" a="1"/>
  <c r="U7803" i="1" s="1"/>
  <c r="V7803" i="1" s="1"/>
  <c r="U7510" i="1" a="1"/>
  <c r="U7510" i="1" s="1"/>
  <c r="V7510" i="1" s="1"/>
  <c r="U6927" i="1" a="1"/>
  <c r="U6927" i="1" s="1"/>
  <c r="V6927" i="1" s="1"/>
  <c r="U7556" i="1" a="1"/>
  <c r="U7556" i="1" s="1"/>
  <c r="V7556" i="1" s="1"/>
  <c r="U7644" i="1" a="1"/>
  <c r="U7644" i="1" s="1"/>
  <c r="V7644" i="1" s="1"/>
  <c r="U7656" i="1" a="1"/>
  <c r="U7656" i="1" s="1"/>
  <c r="V7656" i="1" s="1"/>
  <c r="U7876" i="1" a="1"/>
  <c r="U7876" i="1" s="1"/>
  <c r="V7876" i="1" s="1"/>
  <c r="U7169" i="1" a="1"/>
  <c r="U7169" i="1" s="1"/>
  <c r="V7169" i="1" s="1"/>
  <c r="U7269" i="1" a="1"/>
  <c r="U7269" i="1" s="1"/>
  <c r="V7269" i="1" s="1"/>
  <c r="U8596" i="1" a="1"/>
  <c r="U8596" i="1" s="1"/>
  <c r="V8596" i="1" s="1"/>
  <c r="U8830" i="1" a="1"/>
  <c r="U8830" i="1" s="1"/>
  <c r="V8830" i="1" s="1"/>
  <c r="U9336" i="1" a="1"/>
  <c r="U9336" i="1" s="1"/>
  <c r="V9336" i="1" s="1"/>
  <c r="U8823" i="1" a="1"/>
  <c r="U8823" i="1" s="1"/>
  <c r="V8823" i="1" s="1"/>
  <c r="U9577" i="1" a="1"/>
  <c r="U9577" i="1" s="1"/>
  <c r="V9577" i="1" s="1"/>
  <c r="U9395" i="1" a="1"/>
  <c r="U9395" i="1" s="1"/>
  <c r="V9395" i="1" s="1"/>
  <c r="U367" i="1" a="1"/>
  <c r="U367" i="1" s="1"/>
  <c r="V367" i="1" s="1"/>
  <c r="U296" i="1" a="1"/>
  <c r="U296" i="1" s="1"/>
  <c r="V296" i="1" s="1"/>
  <c r="U285" i="1" a="1"/>
  <c r="U285" i="1" s="1"/>
  <c r="V285" i="1" s="1"/>
  <c r="U335" i="1" a="1"/>
  <c r="U335" i="1" s="1"/>
  <c r="V335" i="1" s="1"/>
  <c r="U701" i="1" a="1"/>
  <c r="U701" i="1" s="1"/>
  <c r="V701" i="1" s="1"/>
  <c r="U576" i="1" a="1"/>
  <c r="U576" i="1" s="1"/>
  <c r="V576" i="1" s="1"/>
  <c r="U703" i="1" a="1"/>
  <c r="U703" i="1" s="1"/>
  <c r="V703" i="1" s="1"/>
  <c r="U218" i="1" a="1"/>
  <c r="U218" i="1" s="1"/>
  <c r="V218" i="1" s="1"/>
  <c r="U1318" i="1" a="1"/>
  <c r="U1318" i="1" s="1"/>
  <c r="V1318" i="1" s="1"/>
  <c r="U1350" i="1" a="1"/>
  <c r="U1350" i="1" s="1"/>
  <c r="V1350" i="1" s="1"/>
  <c r="U1482" i="1" a="1"/>
  <c r="U1482" i="1" s="1"/>
  <c r="V1482" i="1" s="1"/>
  <c r="U737" i="1" a="1"/>
  <c r="U737" i="1" s="1"/>
  <c r="V737" i="1" s="1"/>
  <c r="U804" i="1" a="1"/>
  <c r="U804" i="1" s="1"/>
  <c r="V804" i="1" s="1"/>
  <c r="U1038" i="1" a="1"/>
  <c r="U1038" i="1" s="1"/>
  <c r="V1038" i="1" s="1"/>
  <c r="U979" i="1" a="1"/>
  <c r="U979" i="1" s="1"/>
  <c r="V979" i="1" s="1"/>
  <c r="U1140" i="1" a="1"/>
  <c r="U1140" i="1" s="1"/>
  <c r="V1140" i="1" s="1"/>
  <c r="U1495" i="1" a="1"/>
  <c r="U1495" i="1" s="1"/>
  <c r="V1495" i="1" s="1"/>
  <c r="U970" i="1" a="1"/>
  <c r="U970" i="1" s="1"/>
  <c r="V970" i="1" s="1"/>
  <c r="U974" i="1" a="1"/>
  <c r="U974" i="1" s="1"/>
  <c r="V974" i="1" s="1"/>
  <c r="U873" i="1" a="1"/>
  <c r="U873" i="1" s="1"/>
  <c r="V873" i="1" s="1"/>
  <c r="U829" i="1" a="1"/>
  <c r="U829" i="1" s="1"/>
  <c r="V829" i="1" s="1"/>
  <c r="U1317" i="1" a="1"/>
  <c r="U1317" i="1" s="1"/>
  <c r="V1317" i="1" s="1"/>
  <c r="U2186" i="1" a="1"/>
  <c r="U2186" i="1" s="1"/>
  <c r="V2186" i="1" s="1"/>
  <c r="U1958" i="1" a="1"/>
  <c r="U1958" i="1" s="1"/>
  <c r="V1958" i="1" s="1"/>
  <c r="U2090" i="1" a="1"/>
  <c r="U2090" i="1" s="1"/>
  <c r="V2090" i="1" s="1"/>
  <c r="U2091" i="1" a="1"/>
  <c r="U2091" i="1" s="1"/>
  <c r="V2091" i="1" s="1"/>
  <c r="U1782" i="1" a="1"/>
  <c r="U1782" i="1" s="1"/>
  <c r="V1782" i="1" s="1"/>
  <c r="U2456" i="1" a="1"/>
  <c r="U2456" i="1" s="1"/>
  <c r="V2456" i="1" s="1"/>
  <c r="U2550" i="1" a="1"/>
  <c r="U2550" i="1" s="1"/>
  <c r="V2550" i="1" s="1"/>
  <c r="U2471" i="1" a="1"/>
  <c r="U2471" i="1" s="1"/>
  <c r="V2471" i="1" s="1"/>
  <c r="U2906" i="1" a="1"/>
  <c r="U2906" i="1" s="1"/>
  <c r="V2906" i="1" s="1"/>
  <c r="U2462" i="1" a="1"/>
  <c r="U2462" i="1" s="1"/>
  <c r="V2462" i="1" s="1"/>
  <c r="U2786" i="1" a="1"/>
  <c r="U2786" i="1" s="1"/>
  <c r="V2786" i="1" s="1"/>
  <c r="U3614" i="1" a="1"/>
  <c r="U3614" i="1" s="1"/>
  <c r="V3614" i="1" s="1"/>
  <c r="U3686" i="1" a="1"/>
  <c r="U3686" i="1" s="1"/>
  <c r="V3686" i="1" s="1"/>
  <c r="U3639" i="1" a="1"/>
  <c r="U3639" i="1" s="1"/>
  <c r="V3639" i="1" s="1"/>
  <c r="U3734" i="1" a="1"/>
  <c r="U3734" i="1" s="1"/>
  <c r="V3734" i="1" s="1"/>
  <c r="U4202" i="1" a="1"/>
  <c r="U4202" i="1" s="1"/>
  <c r="V4202" i="1" s="1"/>
  <c r="U4266" i="1" a="1"/>
  <c r="U4266" i="1" s="1"/>
  <c r="V4266" i="1" s="1"/>
  <c r="U4241" i="1" a="1"/>
  <c r="U4241" i="1" s="1"/>
  <c r="V4241" i="1" s="1"/>
  <c r="U4529" i="1" a="1"/>
  <c r="U4529" i="1" s="1"/>
  <c r="V4529" i="1" s="1"/>
  <c r="U4059" i="1" a="1"/>
  <c r="U4059" i="1" s="1"/>
  <c r="V4059" i="1" s="1"/>
  <c r="U4767" i="1" a="1"/>
  <c r="U4767" i="1" s="1"/>
  <c r="V4767" i="1" s="1"/>
  <c r="U4205" i="1" a="1"/>
  <c r="U4205" i="1" s="1"/>
  <c r="V4205" i="1" s="1"/>
  <c r="U4157" i="1" a="1"/>
  <c r="U4157" i="1" s="1"/>
  <c r="V4157" i="1" s="1"/>
  <c r="U4556" i="1" a="1"/>
  <c r="U4556" i="1" s="1"/>
  <c r="V4556" i="1" s="1"/>
  <c r="U4168" i="1" a="1"/>
  <c r="U4168" i="1" s="1"/>
  <c r="V4168" i="1" s="1"/>
  <c r="U4095" i="1" a="1"/>
  <c r="U4095" i="1" s="1"/>
  <c r="V4095" i="1" s="1"/>
  <c r="U4588" i="1" a="1"/>
  <c r="U4588" i="1" s="1"/>
  <c r="V4588" i="1" s="1"/>
  <c r="U4711" i="1" a="1"/>
  <c r="U4711" i="1" s="1"/>
  <c r="V4711" i="1" s="1"/>
  <c r="U4782" i="1" a="1"/>
  <c r="U4782" i="1" s="1"/>
  <c r="V4782" i="1" s="1"/>
  <c r="U5504" i="1" a="1"/>
  <c r="U5504" i="1" s="1"/>
  <c r="V5504" i="1" s="1"/>
  <c r="U5121" i="1" a="1"/>
  <c r="U5121" i="1" s="1"/>
  <c r="V5121" i="1" s="1"/>
  <c r="U5397" i="1" a="1"/>
  <c r="U5397" i="1" s="1"/>
  <c r="V5397" i="1" s="1"/>
  <c r="U5398" i="1" a="1"/>
  <c r="U5398" i="1" s="1"/>
  <c r="V5398" i="1" s="1"/>
  <c r="U4991" i="1" a="1"/>
  <c r="U4991" i="1" s="1"/>
  <c r="V4991" i="1" s="1"/>
  <c r="U5213" i="1" a="1"/>
  <c r="U5213" i="1" s="1"/>
  <c r="V5213" i="1" s="1"/>
  <c r="U4909" i="1" a="1"/>
  <c r="U4909" i="1" s="1"/>
  <c r="V4909" i="1" s="1"/>
  <c r="U6405" i="1" a="1"/>
  <c r="U6405" i="1" s="1"/>
  <c r="V6405" i="1" s="1"/>
  <c r="U6449" i="1" a="1"/>
  <c r="U6449" i="1" s="1"/>
  <c r="V6449" i="1" s="1"/>
  <c r="U6352" i="1" a="1"/>
  <c r="U6352" i="1" s="1"/>
  <c r="V6352" i="1" s="1"/>
  <c r="U5774" i="1" a="1"/>
  <c r="U5774" i="1" s="1"/>
  <c r="V5774" i="1" s="1"/>
  <c r="U6071" i="1" a="1"/>
  <c r="U6071" i="1" s="1"/>
  <c r="V6071" i="1" s="1"/>
  <c r="U6286" i="1" a="1"/>
  <c r="U6286" i="1" s="1"/>
  <c r="V6286" i="1" s="1"/>
  <c r="U6551" i="1" a="1"/>
  <c r="U6551" i="1" s="1"/>
  <c r="V6551" i="1" s="1"/>
  <c r="U6123" i="1" a="1"/>
  <c r="U6123" i="1" s="1"/>
  <c r="V6123" i="1" s="1"/>
  <c r="U6529" i="1" a="1"/>
  <c r="U6529" i="1" s="1"/>
  <c r="V6529" i="1" s="1"/>
  <c r="U6398" i="1" a="1"/>
  <c r="U6398" i="1" s="1"/>
  <c r="V6398" i="1" s="1"/>
  <c r="U6608" i="1" a="1"/>
  <c r="U6608" i="1" s="1"/>
  <c r="V6608" i="1" s="1"/>
  <c r="U6267" i="1" a="1"/>
  <c r="U6267" i="1" s="1"/>
  <c r="V6267" i="1" s="1"/>
  <c r="U5824" i="1" a="1"/>
  <c r="U5824" i="1" s="1"/>
  <c r="V5824" i="1" s="1"/>
  <c r="U5825" i="1" a="1"/>
  <c r="U5825" i="1" s="1"/>
  <c r="V5825" i="1" s="1"/>
  <c r="U6076" i="1" a="1"/>
  <c r="U6076" i="1" s="1"/>
  <c r="V6076" i="1" s="1"/>
  <c r="U6469" i="1" a="1"/>
  <c r="U6469" i="1" s="1"/>
  <c r="V6469" i="1" s="1"/>
  <c r="U5803" i="1" a="1"/>
  <c r="U5803" i="1" s="1"/>
  <c r="V5803" i="1" s="1"/>
  <c r="U5920" i="1" a="1"/>
  <c r="U5920" i="1" s="1"/>
  <c r="V5920" i="1" s="1"/>
  <c r="U6673" i="1" a="1"/>
  <c r="U6673" i="1" s="1"/>
  <c r="V6673" i="1" s="1"/>
  <c r="U7791" i="1" a="1"/>
  <c r="U7791" i="1" s="1"/>
  <c r="V7791" i="1" s="1"/>
  <c r="U6713" i="1" a="1"/>
  <c r="U6713" i="1" s="1"/>
  <c r="V6713" i="1" s="1"/>
  <c r="U7162" i="1" a="1"/>
  <c r="U7162" i="1" s="1"/>
  <c r="V7162" i="1" s="1"/>
  <c r="U7252" i="1" a="1"/>
  <c r="U7252" i="1" s="1"/>
  <c r="V7252" i="1" s="1"/>
  <c r="U7330" i="1" a="1"/>
  <c r="U7330" i="1" s="1"/>
  <c r="V7330" i="1" s="1"/>
  <c r="U6382" i="1" a="1"/>
  <c r="U6382" i="1" s="1"/>
  <c r="V6382" i="1" s="1"/>
  <c r="U6787" i="1" a="1"/>
  <c r="U6787" i="1" s="1"/>
  <c r="V6787" i="1" s="1"/>
  <c r="U7024" i="1" a="1"/>
  <c r="U7024" i="1" s="1"/>
  <c r="V7024" i="1" s="1"/>
  <c r="U7033" i="1" a="1"/>
  <c r="U7033" i="1" s="1"/>
  <c r="V7033" i="1" s="1"/>
  <c r="U7359" i="1" a="1"/>
  <c r="U7359" i="1" s="1"/>
  <c r="V7359" i="1" s="1"/>
  <c r="U9523" i="1" a="1"/>
  <c r="U9523" i="1" s="1"/>
  <c r="V9523" i="1" s="1"/>
  <c r="U9614" i="1" a="1"/>
  <c r="U9614" i="1" s="1"/>
  <c r="V9614" i="1" s="1"/>
  <c r="U9220" i="1" a="1"/>
  <c r="U9220" i="1" s="1"/>
  <c r="V9220" i="1" s="1"/>
  <c r="U9283" i="1" a="1"/>
  <c r="U9283" i="1" s="1"/>
  <c r="V9283" i="1" s="1"/>
  <c r="U8831" i="1" a="1"/>
  <c r="U8831" i="1" s="1"/>
  <c r="V8831" i="1" s="1"/>
  <c r="U8910" i="1" a="1"/>
  <c r="U8910" i="1" s="1"/>
  <c r="V8910" i="1" s="1"/>
  <c r="U9402" i="1" a="1"/>
  <c r="U9402" i="1" s="1"/>
  <c r="V9402" i="1" s="1"/>
  <c r="U8810" i="1" a="1"/>
  <c r="U8810" i="1" s="1"/>
  <c r="V8810" i="1" s="1"/>
  <c r="U8866" i="1" a="1"/>
  <c r="U8866" i="1" s="1"/>
  <c r="V8866" i="1" s="1"/>
  <c r="U9749" i="1" a="1"/>
  <c r="U9749" i="1" s="1"/>
  <c r="V9749" i="1" s="1"/>
  <c r="U8488" i="1" a="1"/>
  <c r="U8488" i="1" s="1"/>
  <c r="V8488" i="1" s="1"/>
  <c r="U9437" i="1" a="1"/>
  <c r="U9437" i="1" s="1"/>
  <c r="V9437" i="1" s="1"/>
  <c r="U8759" i="1" a="1"/>
  <c r="U8759" i="1" s="1"/>
  <c r="V8759" i="1" s="1"/>
  <c r="U8915" i="1" a="1"/>
  <c r="U8915" i="1" s="1"/>
  <c r="V8915" i="1" s="1"/>
  <c r="U9470" i="1" a="1"/>
  <c r="U9470" i="1" s="1"/>
  <c r="V9470" i="1" s="1"/>
  <c r="U9569" i="1" a="1"/>
  <c r="U9569" i="1" s="1"/>
  <c r="V9569" i="1" s="1"/>
  <c r="U9578" i="1" a="1"/>
  <c r="U9578" i="1" s="1"/>
  <c r="V9578" i="1" s="1"/>
  <c r="U8815" i="1" a="1"/>
  <c r="U8815" i="1" s="1"/>
  <c r="V8815" i="1" s="1"/>
  <c r="U163" i="1" a="1"/>
  <c r="U163" i="1" s="1"/>
  <c r="V163" i="1" s="1"/>
  <c r="U462" i="1" a="1"/>
  <c r="U462" i="1" s="1"/>
  <c r="V462" i="1" s="1"/>
  <c r="U179" i="1" a="1"/>
  <c r="U179" i="1" s="1"/>
  <c r="V179" i="1" s="1"/>
  <c r="U419" i="1" a="1"/>
  <c r="U419" i="1" s="1"/>
  <c r="V419" i="1" s="1"/>
  <c r="U575" i="1" a="1"/>
  <c r="U575" i="1" s="1"/>
  <c r="V575" i="1" s="1"/>
  <c r="U300" i="1" a="1"/>
  <c r="U300" i="1" s="1"/>
  <c r="V300" i="1" s="1"/>
  <c r="U421" i="1" a="1"/>
  <c r="U421" i="1" s="1"/>
  <c r="V421" i="1" s="1"/>
  <c r="U504" i="1" a="1"/>
  <c r="U504" i="1" s="1"/>
  <c r="V504" i="1" s="1"/>
  <c r="U134" i="1" a="1"/>
  <c r="U134" i="1" s="1"/>
  <c r="V134" i="1" s="1"/>
  <c r="U537" i="1" a="1"/>
  <c r="U537" i="1" s="1"/>
  <c r="V537" i="1" s="1"/>
  <c r="U255" i="1" a="1"/>
  <c r="U255" i="1" s="1"/>
  <c r="V255" i="1" s="1"/>
  <c r="U423" i="1" a="1"/>
  <c r="U423" i="1" s="1"/>
  <c r="V423" i="1" s="1"/>
  <c r="U557" i="1" a="1"/>
  <c r="U557" i="1" s="1"/>
  <c r="V557" i="1" s="1"/>
  <c r="U316" i="1" a="1"/>
  <c r="U316" i="1" s="1"/>
  <c r="V316" i="1" s="1"/>
  <c r="U966" i="1" a="1"/>
  <c r="U966" i="1" s="1"/>
  <c r="V966" i="1" s="1"/>
  <c r="U1208" i="1" a="1"/>
  <c r="U1208" i="1" s="1"/>
  <c r="V1208" i="1" s="1"/>
  <c r="U989" i="1" a="1"/>
  <c r="U989" i="1" s="1"/>
  <c r="V989" i="1" s="1"/>
  <c r="U805" i="1" a="1"/>
  <c r="U805" i="1" s="1"/>
  <c r="V805" i="1" s="1"/>
  <c r="U1373" i="1" a="1"/>
  <c r="U1373" i="1" s="1"/>
  <c r="V1373" i="1" s="1"/>
  <c r="U793" i="1" a="1"/>
  <c r="U793" i="1" s="1"/>
  <c r="V793" i="1" s="1"/>
  <c r="U1073" i="1" a="1"/>
  <c r="U1073" i="1" s="1"/>
  <c r="V1073" i="1" s="1"/>
  <c r="U1365" i="1" a="1"/>
  <c r="U1365" i="1" s="1"/>
  <c r="V1365" i="1" s="1"/>
  <c r="U783" i="1" a="1"/>
  <c r="U783" i="1" s="1"/>
  <c r="V783" i="1" s="1"/>
  <c r="U1273" i="1" a="1"/>
  <c r="U1273" i="1" s="1"/>
  <c r="V1273" i="1" s="1"/>
  <c r="U1164" i="1" a="1"/>
  <c r="U1164" i="1" s="1"/>
  <c r="V1164" i="1" s="1"/>
  <c r="U1316" i="1" a="1"/>
  <c r="U1316" i="1" s="1"/>
  <c r="V1316" i="1" s="1"/>
  <c r="U1196" i="1" a="1"/>
  <c r="U1196" i="1" s="1"/>
  <c r="V1196" i="1" s="1"/>
  <c r="U1206" i="1" a="1"/>
  <c r="U1206" i="1" s="1"/>
  <c r="V1206" i="1" s="1"/>
  <c r="U508" i="1" a="1"/>
  <c r="U508" i="1" s="1"/>
  <c r="V508" i="1" s="1"/>
  <c r="U1579" i="1" a="1"/>
  <c r="U1579" i="1" s="1"/>
  <c r="V1579" i="1" s="1"/>
  <c r="U1877" i="1" a="1"/>
  <c r="U1877" i="1" s="1"/>
  <c r="V1877" i="1" s="1"/>
  <c r="U1946" i="1" a="1"/>
  <c r="U1946" i="1" s="1"/>
  <c r="V1946" i="1" s="1"/>
  <c r="U1985" i="1" a="1"/>
  <c r="U1985" i="1" s="1"/>
  <c r="V1985" i="1" s="1"/>
  <c r="U1715" i="1" a="1"/>
  <c r="U1715" i="1" s="1"/>
  <c r="V1715" i="1" s="1"/>
  <c r="U2077" i="1" a="1"/>
  <c r="U2077" i="1" s="1"/>
  <c r="V2077" i="1" s="1"/>
  <c r="U2117" i="1" a="1"/>
  <c r="U2117" i="1" s="1"/>
  <c r="V2117" i="1" s="1"/>
  <c r="U2127" i="1" a="1"/>
  <c r="U2127" i="1" s="1"/>
  <c r="V2127" i="1" s="1"/>
  <c r="U2108" i="1" a="1"/>
  <c r="U2108" i="1" s="1"/>
  <c r="V2108" i="1" s="1"/>
  <c r="U1909" i="1" a="1"/>
  <c r="U1909" i="1" s="1"/>
  <c r="V1909" i="1" s="1"/>
  <c r="U2071" i="1" a="1"/>
  <c r="U2071" i="1" s="1"/>
  <c r="V2071" i="1" s="1"/>
  <c r="U2263" i="1" a="1"/>
  <c r="U2263" i="1" s="1"/>
  <c r="V2263" i="1" s="1"/>
  <c r="U2281" i="1" a="1"/>
  <c r="U2281" i="1" s="1"/>
  <c r="V2281" i="1" s="1"/>
  <c r="U1883" i="1" a="1"/>
  <c r="U1883" i="1" s="1"/>
  <c r="V1883" i="1" s="1"/>
  <c r="U1576" i="1" a="1"/>
  <c r="U1576" i="1" s="1"/>
  <c r="V1576" i="1" s="1"/>
  <c r="U2314" i="1" a="1"/>
  <c r="U2314" i="1" s="1"/>
  <c r="V2314" i="1" s="1"/>
  <c r="U1853" i="1" a="1"/>
  <c r="U1853" i="1" s="1"/>
  <c r="V1853" i="1" s="1"/>
  <c r="U2222" i="1" a="1"/>
  <c r="U2222" i="1" s="1"/>
  <c r="V2222" i="1" s="1"/>
  <c r="U2286" i="1" a="1"/>
  <c r="U2286" i="1" s="1"/>
  <c r="V2286" i="1" s="1"/>
  <c r="U2372" i="1" a="1"/>
  <c r="U2372" i="1" s="1"/>
  <c r="V2372" i="1" s="1"/>
  <c r="U2755" i="1" a="1"/>
  <c r="U2755" i="1" s="1"/>
  <c r="V2755" i="1" s="1"/>
  <c r="U2938" i="1" a="1"/>
  <c r="U2938" i="1" s="1"/>
  <c r="V2938" i="1" s="1"/>
  <c r="U3049" i="1" a="1"/>
  <c r="U3049" i="1" s="1"/>
  <c r="V3049" i="1" s="1"/>
  <c r="U2285" i="1" a="1"/>
  <c r="U2285" i="1" s="1"/>
  <c r="V2285" i="1" s="1"/>
  <c r="U2545" i="1" a="1"/>
  <c r="U2545" i="1" s="1"/>
  <c r="V2545" i="1" s="1"/>
  <c r="U2674" i="1" a="1"/>
  <c r="U2674" i="1" s="1"/>
  <c r="V2674" i="1" s="1"/>
  <c r="U2957" i="1" a="1"/>
  <c r="U2957" i="1" s="1"/>
  <c r="V2957" i="1" s="1"/>
  <c r="U2987" i="1" a="1"/>
  <c r="U2987" i="1" s="1"/>
  <c r="V2987" i="1" s="1"/>
  <c r="U2546" i="1" a="1"/>
  <c r="U2546" i="1" s="1"/>
  <c r="V2546" i="1" s="1"/>
  <c r="U2891" i="1" a="1"/>
  <c r="U2891" i="1" s="1"/>
  <c r="V2891" i="1" s="1"/>
  <c r="U3135" i="1" a="1"/>
  <c r="U3135" i="1" s="1"/>
  <c r="V3135" i="1" s="1"/>
  <c r="U2757" i="1" a="1"/>
  <c r="U2757" i="1" s="1"/>
  <c r="V2757" i="1" s="1"/>
  <c r="U2881" i="1" a="1"/>
  <c r="U2881" i="1" s="1"/>
  <c r="V2881" i="1" s="1"/>
  <c r="U2968" i="1" a="1"/>
  <c r="U2968" i="1" s="1"/>
  <c r="V2968" i="1" s="1"/>
  <c r="U2665" i="1" a="1"/>
  <c r="U2665" i="1" s="1"/>
  <c r="V2665" i="1" s="1"/>
  <c r="U2882" i="1" a="1"/>
  <c r="U2882" i="1" s="1"/>
  <c r="V2882" i="1" s="1"/>
  <c r="U2969" i="1" a="1"/>
  <c r="U2969" i="1" s="1"/>
  <c r="V2969" i="1" s="1"/>
  <c r="U2479" i="1" a="1"/>
  <c r="U2479" i="1" s="1"/>
  <c r="V2479" i="1" s="1"/>
  <c r="U2791" i="1" a="1"/>
  <c r="U2791" i="1" s="1"/>
  <c r="V2791" i="1" s="1"/>
  <c r="U2862" i="1" a="1"/>
  <c r="U2862" i="1" s="1"/>
  <c r="V2862" i="1" s="1"/>
  <c r="U2638" i="1" a="1"/>
  <c r="U2638" i="1" s="1"/>
  <c r="V2638" i="1" s="1"/>
  <c r="U3151" i="1" a="1"/>
  <c r="U3151" i="1" s="1"/>
  <c r="V3151" i="1" s="1"/>
  <c r="U2639" i="1" a="1"/>
  <c r="U2639" i="1" s="1"/>
  <c r="V2639" i="1" s="1"/>
  <c r="U2815" i="1" a="1"/>
  <c r="U2815" i="1" s="1"/>
  <c r="V2815" i="1" s="1"/>
  <c r="U2619" i="1" a="1"/>
  <c r="U2619" i="1" s="1"/>
  <c r="V2619" i="1" s="1"/>
  <c r="U2620" i="1" a="1"/>
  <c r="U2620" i="1" s="1"/>
  <c r="V2620" i="1" s="1"/>
  <c r="U2877" i="1" a="1"/>
  <c r="U2877" i="1" s="1"/>
  <c r="V2877" i="1" s="1"/>
  <c r="U3988" i="1" a="1"/>
  <c r="U3988" i="1" s="1"/>
  <c r="V3988" i="1" s="1"/>
  <c r="U3278" i="1" a="1"/>
  <c r="U3278" i="1" s="1"/>
  <c r="V3278" i="1" s="1"/>
  <c r="U3721" i="1" a="1"/>
  <c r="U3721" i="1" s="1"/>
  <c r="V3721" i="1" s="1"/>
  <c r="U3874" i="1" a="1"/>
  <c r="U3874" i="1" s="1"/>
  <c r="V3874" i="1" s="1"/>
  <c r="U3875" i="1" a="1"/>
  <c r="U3875" i="1" s="1"/>
  <c r="V3875" i="1" s="1"/>
  <c r="U3897" i="1" a="1"/>
  <c r="U3897" i="1" s="1"/>
  <c r="V3897" i="1" s="1"/>
  <c r="U3038" i="1" a="1"/>
  <c r="U3038" i="1" s="1"/>
  <c r="V3038" i="1" s="1"/>
  <c r="U3630" i="1" a="1"/>
  <c r="U3630" i="1" s="1"/>
  <c r="V3630" i="1" s="1"/>
  <c r="U3757" i="1" a="1"/>
  <c r="U3757" i="1" s="1"/>
  <c r="V3757" i="1" s="1"/>
  <c r="U3844" i="1" a="1"/>
  <c r="U3844" i="1" s="1"/>
  <c r="V3844" i="1" s="1"/>
  <c r="U3878" i="1" a="1"/>
  <c r="U3878" i="1" s="1"/>
  <c r="V3878" i="1" s="1"/>
  <c r="U3254" i="1" a="1"/>
  <c r="U3254" i="1" s="1"/>
  <c r="V3254" i="1" s="1"/>
  <c r="U3921" i="1" a="1"/>
  <c r="U3921" i="1" s="1"/>
  <c r="V3921" i="1" s="1"/>
  <c r="U3318" i="1" a="1"/>
  <c r="U3318" i="1" s="1"/>
  <c r="V3318" i="1" s="1"/>
  <c r="U3121" i="1" a="1"/>
  <c r="U3121" i="1" s="1"/>
  <c r="V3121" i="1" s="1"/>
  <c r="U3924" i="1" a="1"/>
  <c r="U3924" i="1" s="1"/>
  <c r="V3924" i="1" s="1"/>
  <c r="U4151" i="1" a="1"/>
  <c r="U4151" i="1" s="1"/>
  <c r="V4151" i="1" s="1"/>
  <c r="U4538" i="1" a="1"/>
  <c r="U4538" i="1" s="1"/>
  <c r="V4538" i="1" s="1"/>
  <c r="U4233" i="1" a="1"/>
  <c r="U4233" i="1" s="1"/>
  <c r="V4233" i="1" s="1"/>
  <c r="U4697" i="1" a="1"/>
  <c r="U4697" i="1" s="1"/>
  <c r="V4697" i="1" s="1"/>
  <c r="U4174" i="1" a="1"/>
  <c r="U4174" i="1" s="1"/>
  <c r="V4174" i="1" s="1"/>
  <c r="U4648" i="1" a="1"/>
  <c r="U4648" i="1" s="1"/>
  <c r="V4648" i="1" s="1"/>
  <c r="U4264" i="1" a="1"/>
  <c r="U4264" i="1" s="1"/>
  <c r="V4264" i="1" s="1"/>
  <c r="U4461" i="1" a="1"/>
  <c r="U4461" i="1" s="1"/>
  <c r="V4461" i="1" s="1"/>
  <c r="U4065" i="1" a="1"/>
  <c r="U4065" i="1" s="1"/>
  <c r="V4065" i="1" s="1"/>
  <c r="U4558" i="1" a="1"/>
  <c r="U4558" i="1" s="1"/>
  <c r="V4558" i="1" s="1"/>
  <c r="U4383" i="1" a="1"/>
  <c r="U4383" i="1" s="1"/>
  <c r="V4383" i="1" s="1"/>
  <c r="U4598" i="1" a="1"/>
  <c r="U4598" i="1" s="1"/>
  <c r="V4598" i="1" s="1"/>
  <c r="U4871" i="1" a="1"/>
  <c r="U4871" i="1" s="1"/>
  <c r="V4871" i="1" s="1"/>
  <c r="U4993" i="1" a="1"/>
  <c r="U4993" i="1" s="1"/>
  <c r="V4993" i="1" s="1"/>
  <c r="U5360" i="1" a="1"/>
  <c r="U5360" i="1" s="1"/>
  <c r="V5360" i="1" s="1"/>
  <c r="U5169" i="1" a="1"/>
  <c r="U5169" i="1" s="1"/>
  <c r="V5169" i="1" s="1"/>
  <c r="U4967" i="1" a="1"/>
  <c r="U4967" i="1" s="1"/>
  <c r="V4967" i="1" s="1"/>
  <c r="U5473" i="1" a="1"/>
  <c r="U5473" i="1" s="1"/>
  <c r="V5473" i="1" s="1"/>
  <c r="U5474" i="1" a="1"/>
  <c r="U5474" i="1" s="1"/>
  <c r="V5474" i="1" s="1"/>
  <c r="U4856" i="1" a="1"/>
  <c r="U4856" i="1" s="1"/>
  <c r="V4856" i="1" s="1"/>
  <c r="U5644" i="1" a="1"/>
  <c r="U5644" i="1" s="1"/>
  <c r="V5644" i="1" s="1"/>
  <c r="U5585" i="1" a="1"/>
  <c r="U5585" i="1" s="1"/>
  <c r="V5585" i="1" s="1"/>
  <c r="U5645" i="1" a="1"/>
  <c r="U5645" i="1" s="1"/>
  <c r="V5645" i="1" s="1"/>
  <c r="U5154" i="1" a="1"/>
  <c r="U5154" i="1" s="1"/>
  <c r="V5154" i="1" s="1"/>
  <c r="U6004" i="1" a="1"/>
  <c r="U6004" i="1" s="1"/>
  <c r="V6004" i="1" s="1"/>
  <c r="U6295" i="1" a="1"/>
  <c r="U6295" i="1" s="1"/>
  <c r="V6295" i="1" s="1"/>
  <c r="U5852" i="1" a="1"/>
  <c r="U5852" i="1" s="1"/>
  <c r="V5852" i="1" s="1"/>
  <c r="U5886" i="1" a="1"/>
  <c r="U5886" i="1" s="1"/>
  <c r="V5886" i="1" s="1"/>
  <c r="U6208" i="1" a="1"/>
  <c r="U6208" i="1" s="1"/>
  <c r="V6208" i="1" s="1"/>
  <c r="U6429" i="1" a="1"/>
  <c r="U6429" i="1" s="1"/>
  <c r="V6429" i="1" s="1"/>
  <c r="U5875" i="1" a="1"/>
  <c r="U5875" i="1" s="1"/>
  <c r="V5875" i="1" s="1"/>
  <c r="U5785" i="1" a="1"/>
  <c r="U5785" i="1" s="1"/>
  <c r="V5785" i="1" s="1"/>
  <c r="U5888" i="1" a="1"/>
  <c r="U5888" i="1" s="1"/>
  <c r="V5888" i="1" s="1"/>
  <c r="U6276" i="1" a="1"/>
  <c r="U6276" i="1" s="1"/>
  <c r="V6276" i="1" s="1"/>
  <c r="U5797" i="1" a="1"/>
  <c r="U5797" i="1" s="1"/>
  <c r="V5797" i="1" s="1"/>
  <c r="U6073" i="1" a="1"/>
  <c r="U6073" i="1" s="1"/>
  <c r="V6073" i="1" s="1"/>
  <c r="U6232" i="1" a="1"/>
  <c r="U6232" i="1" s="1"/>
  <c r="V6232" i="1" s="1"/>
  <c r="U5998" i="1" a="1"/>
  <c r="U5998" i="1" s="1"/>
  <c r="V5998" i="1" s="1"/>
  <c r="U6155" i="1" a="1"/>
  <c r="U6155" i="1" s="1"/>
  <c r="V6155" i="1" s="1"/>
  <c r="U6290" i="1" a="1"/>
  <c r="U6290" i="1" s="1"/>
  <c r="V6290" i="1" s="1"/>
  <c r="U6411" i="1" a="1"/>
  <c r="U6411" i="1" s="1"/>
  <c r="V6411" i="1" s="1"/>
  <c r="U6521" i="1" a="1"/>
  <c r="U6521" i="1" s="1"/>
  <c r="V6521" i="1" s="1"/>
  <c r="U6190" i="1" a="1"/>
  <c r="U6190" i="1" s="1"/>
  <c r="V6190" i="1" s="1"/>
  <c r="U5965" i="1" a="1"/>
  <c r="U5965" i="1" s="1"/>
  <c r="V5965" i="1" s="1"/>
  <c r="U6312" i="1" a="1"/>
  <c r="U6312" i="1" s="1"/>
  <c r="V6312" i="1" s="1"/>
  <c r="U5780" i="1" a="1"/>
  <c r="U5780" i="1" s="1"/>
  <c r="V5780" i="1" s="1"/>
  <c r="U6237" i="1" a="1"/>
  <c r="U6237" i="1" s="1"/>
  <c r="V6237" i="1" s="1"/>
  <c r="U6314" i="1" a="1"/>
  <c r="U6314" i="1" s="1"/>
  <c r="V6314" i="1" s="1"/>
  <c r="U7538" i="1" a="1"/>
  <c r="U7538" i="1" s="1"/>
  <c r="V7538" i="1" s="1"/>
  <c r="U7570" i="1" a="1"/>
  <c r="U7570" i="1" s="1"/>
  <c r="V7570" i="1" s="1"/>
  <c r="U6582" i="1" a="1"/>
  <c r="U6582" i="1" s="1"/>
  <c r="V6582" i="1" s="1"/>
  <c r="U7550" i="1" a="1"/>
  <c r="U7550" i="1" s="1"/>
  <c r="V7550" i="1" s="1"/>
  <c r="U7627" i="1" a="1"/>
  <c r="U7627" i="1" s="1"/>
  <c r="V7627" i="1" s="1"/>
  <c r="U6714" i="1" a="1"/>
  <c r="U6714" i="1" s="1"/>
  <c r="V6714" i="1" s="1"/>
  <c r="U6851" i="1" a="1"/>
  <c r="U6851" i="1" s="1"/>
  <c r="V6851" i="1" s="1"/>
  <c r="U7173" i="1" a="1"/>
  <c r="U7173" i="1" s="1"/>
  <c r="V7173" i="1" s="1"/>
  <c r="U7937" i="1" a="1"/>
  <c r="U7937" i="1" s="1"/>
  <c r="V7937" i="1" s="1"/>
  <c r="U8130" i="1" a="1"/>
  <c r="U8130" i="1" s="1"/>
  <c r="V8130" i="1" s="1"/>
  <c r="U8175" i="1" a="1"/>
  <c r="U8175" i="1" s="1"/>
  <c r="V8175" i="1" s="1"/>
  <c r="U6715" i="1" a="1"/>
  <c r="U6715" i="1" s="1"/>
  <c r="V6715" i="1" s="1"/>
  <c r="U6923" i="1" a="1"/>
  <c r="U6923" i="1" s="1"/>
  <c r="V6923" i="1" s="1"/>
  <c r="U7651" i="1" a="1"/>
  <c r="U7651" i="1" s="1"/>
  <c r="V7651" i="1" s="1"/>
  <c r="U6636" i="1" a="1"/>
  <c r="U6636" i="1" s="1"/>
  <c r="V6636" i="1" s="1"/>
  <c r="U6705" i="1" a="1"/>
  <c r="U6705" i="1" s="1"/>
  <c r="V6705" i="1" s="1"/>
  <c r="U7531" i="1" a="1"/>
  <c r="U7531" i="1" s="1"/>
  <c r="V7531" i="1" s="1"/>
  <c r="U7871" i="1" a="1"/>
  <c r="U7871" i="1" s="1"/>
  <c r="V7871" i="1" s="1"/>
  <c r="U7961" i="1" a="1"/>
  <c r="U7961" i="1" s="1"/>
  <c r="V7961" i="1" s="1"/>
  <c r="U6613" i="1" a="1"/>
  <c r="U6613" i="1" s="1"/>
  <c r="V6613" i="1" s="1"/>
  <c r="U6748" i="1" a="1"/>
  <c r="U6748" i="1" s="1"/>
  <c r="V6748" i="1" s="1"/>
  <c r="U7654" i="1" a="1"/>
  <c r="U7654" i="1" s="1"/>
  <c r="V7654" i="1" s="1"/>
  <c r="U7830" i="1" a="1"/>
  <c r="U7830" i="1" s="1"/>
  <c r="V7830" i="1" s="1"/>
  <c r="U7842" i="1" a="1"/>
  <c r="U7842" i="1" s="1"/>
  <c r="V7842" i="1" s="1"/>
  <c r="U6885" i="1" a="1"/>
  <c r="U6885" i="1" s="1"/>
  <c r="V6885" i="1" s="1"/>
  <c r="U7041" i="1" a="1"/>
  <c r="U7041" i="1" s="1"/>
  <c r="V7041" i="1" s="1"/>
  <c r="U7367" i="1" a="1"/>
  <c r="U7367" i="1" s="1"/>
  <c r="V7367" i="1" s="1"/>
  <c r="U7411" i="1" a="1"/>
  <c r="U7411" i="1" s="1"/>
  <c r="V7411" i="1" s="1"/>
  <c r="U7700" i="1" a="1"/>
  <c r="U7700" i="1" s="1"/>
  <c r="V7700" i="1" s="1"/>
  <c r="U7313" i="1" a="1"/>
  <c r="U7313" i="1" s="1"/>
  <c r="V7313" i="1" s="1"/>
  <c r="U7412" i="1" a="1"/>
  <c r="U7412" i="1" s="1"/>
  <c r="V7412" i="1" s="1"/>
  <c r="U7975" i="1" a="1"/>
  <c r="U7975" i="1" s="1"/>
  <c r="V7975" i="1" s="1"/>
  <c r="U8045" i="1" a="1"/>
  <c r="U8045" i="1" s="1"/>
  <c r="V8045" i="1" s="1"/>
  <c r="U6809" i="1" a="1"/>
  <c r="U6809" i="1" s="1"/>
  <c r="V6809" i="1" s="1"/>
  <c r="U7060" i="1" a="1"/>
  <c r="U7060" i="1" s="1"/>
  <c r="V7060" i="1" s="1"/>
  <c r="U7834" i="1" a="1"/>
  <c r="U7834" i="1" s="1"/>
  <c r="V7834" i="1" s="1"/>
  <c r="U8126" i="1" a="1"/>
  <c r="U8126" i="1" s="1"/>
  <c r="V8126" i="1" s="1"/>
  <c r="U6868" i="1" a="1"/>
  <c r="U6868" i="1" s="1"/>
  <c r="V6868" i="1" s="1"/>
  <c r="U7736" i="1" a="1"/>
  <c r="U7736" i="1" s="1"/>
  <c r="V7736" i="1" s="1"/>
  <c r="U7878" i="1" a="1"/>
  <c r="U7878" i="1" s="1"/>
  <c r="V7878" i="1" s="1"/>
  <c r="U7946" i="1" a="1"/>
  <c r="U7946" i="1" s="1"/>
  <c r="V7946" i="1" s="1"/>
  <c r="U9712" i="1" a="1"/>
  <c r="U9712" i="1" s="1"/>
  <c r="V9712" i="1" s="1"/>
  <c r="U8652" i="1" a="1"/>
  <c r="U8652" i="1" s="1"/>
  <c r="V8652" i="1" s="1"/>
  <c r="U8819" i="1" a="1"/>
  <c r="U8819" i="1" s="1"/>
  <c r="V8819" i="1" s="1"/>
  <c r="U8898" i="1" a="1"/>
  <c r="U8898" i="1" s="1"/>
  <c r="V8898" i="1" s="1"/>
  <c r="U8776" i="1" a="1"/>
  <c r="U8776" i="1" s="1"/>
  <c r="V8776" i="1" s="1"/>
  <c r="U9648" i="1" a="1"/>
  <c r="U9648" i="1" s="1"/>
  <c r="V9648" i="1" s="1"/>
  <c r="U8508" i="1" a="1"/>
  <c r="U8508" i="1" s="1"/>
  <c r="V8508" i="1" s="1"/>
  <c r="U9191" i="1" a="1"/>
  <c r="U9191" i="1" s="1"/>
  <c r="V9191" i="1" s="1"/>
  <c r="U8308" i="1" a="1"/>
  <c r="U8308" i="1" s="1"/>
  <c r="V8308" i="1" s="1"/>
  <c r="U9267" i="1" a="1"/>
  <c r="U9267" i="1" s="1"/>
  <c r="V9267" i="1" s="1"/>
  <c r="U9330" i="1" a="1"/>
  <c r="U9330" i="1" s="1"/>
  <c r="V9330" i="1" s="1"/>
  <c r="U8278" i="1" a="1"/>
  <c r="U8278" i="1" s="1"/>
  <c r="V8278" i="1" s="1"/>
  <c r="U8535" i="1" a="1"/>
  <c r="U8535" i="1" s="1"/>
  <c r="V8535" i="1" s="1"/>
  <c r="U9074" i="1" a="1"/>
  <c r="U9074" i="1" s="1"/>
  <c r="V9074" i="1" s="1"/>
  <c r="U9205" i="1" a="1"/>
  <c r="U9205" i="1" s="1"/>
  <c r="V9205" i="1" s="1"/>
  <c r="U9418" i="1" a="1"/>
  <c r="U9418" i="1" s="1"/>
  <c r="V9418" i="1" s="1"/>
  <c r="U9649" i="1" a="1"/>
  <c r="U9649" i="1" s="1"/>
  <c r="V9649" i="1" s="1"/>
  <c r="U8345" i="1" a="1"/>
  <c r="U8345" i="1" s="1"/>
  <c r="V8345" i="1" s="1"/>
  <c r="U9765" i="1" a="1"/>
  <c r="U9765" i="1" s="1"/>
  <c r="V9765" i="1" s="1"/>
  <c r="U9398" i="1" a="1"/>
  <c r="U9398" i="1" s="1"/>
  <c r="V9398" i="1" s="1"/>
  <c r="U9546" i="1" a="1"/>
  <c r="U9546" i="1" s="1"/>
  <c r="V9546" i="1" s="1"/>
  <c r="U9357" i="1" a="1"/>
  <c r="U9357" i="1" s="1"/>
  <c r="V9357" i="1" s="1"/>
  <c r="U212" i="1" a="1"/>
  <c r="U212" i="1" s="1"/>
  <c r="V212" i="1" s="1"/>
  <c r="U404" i="1" a="1"/>
  <c r="U404" i="1" s="1"/>
  <c r="V404" i="1" s="1"/>
  <c r="U261" i="1" a="1"/>
  <c r="U261" i="1" s="1"/>
  <c r="V261" i="1" s="1"/>
  <c r="U22" i="1" a="1"/>
  <c r="U22" i="1" s="1"/>
  <c r="V22" i="1" s="1"/>
  <c r="U94" i="1" a="1"/>
  <c r="U94" i="1" s="1"/>
  <c r="V94" i="1" s="1"/>
  <c r="U262" i="1" a="1"/>
  <c r="U262" i="1" s="1"/>
  <c r="V262" i="1" s="1"/>
  <c r="U406" i="1" a="1"/>
  <c r="U406" i="1" s="1"/>
  <c r="V406" i="1" s="1"/>
  <c r="U584" i="1" a="1"/>
  <c r="U584" i="1" s="1"/>
  <c r="V584" i="1" s="1"/>
  <c r="U83" i="1" a="1"/>
  <c r="U83" i="1" s="1"/>
  <c r="V83" i="1" s="1"/>
  <c r="U251" i="1" a="1"/>
  <c r="U251" i="1" s="1"/>
  <c r="V251" i="1" s="1"/>
  <c r="U216" i="1" a="1"/>
  <c r="U216" i="1" s="1"/>
  <c r="V216" i="1" s="1"/>
  <c r="U554" i="1" a="1"/>
  <c r="U554" i="1" s="1"/>
  <c r="V554" i="1" s="1"/>
  <c r="U193" i="1" a="1"/>
  <c r="U193" i="1" s="1"/>
  <c r="V193" i="1" s="1"/>
  <c r="U385" i="1" a="1"/>
  <c r="U385" i="1" s="1"/>
  <c r="V385" i="1" s="1"/>
  <c r="U526" i="1" a="1"/>
  <c r="U526" i="1" s="1"/>
  <c r="V526" i="1" s="1"/>
  <c r="U350" i="1" a="1"/>
  <c r="U350" i="1" s="1"/>
  <c r="V350" i="1" s="1"/>
  <c r="U447" i="1" a="1"/>
  <c r="U447" i="1" s="1"/>
  <c r="V447" i="1" s="1"/>
  <c r="U52" i="1" a="1"/>
  <c r="U52" i="1" s="1"/>
  <c r="V52" i="1" s="1"/>
  <c r="U172" i="1" a="1"/>
  <c r="U172" i="1" s="1"/>
  <c r="V172" i="1" s="1"/>
  <c r="U448" i="1" a="1"/>
  <c r="U448" i="1" s="1"/>
  <c r="V448" i="1" s="1"/>
  <c r="U665" i="1" a="1"/>
  <c r="U665" i="1" s="1"/>
  <c r="V665" i="1" s="1"/>
  <c r="U90" i="1" a="1"/>
  <c r="U90" i="1" s="1"/>
  <c r="V90" i="1" s="1"/>
  <c r="U186" i="1" a="1"/>
  <c r="U186" i="1" s="1"/>
  <c r="V186" i="1" s="1"/>
  <c r="U630" i="1" a="1"/>
  <c r="U630" i="1" s="1"/>
  <c r="V630" i="1" s="1"/>
  <c r="U917" i="1" a="1"/>
  <c r="U917" i="1" s="1"/>
  <c r="V917" i="1" s="1"/>
  <c r="U233" i="1" a="1"/>
  <c r="U233" i="1" s="1"/>
  <c r="V233" i="1" s="1"/>
  <c r="U377" i="1" a="1"/>
  <c r="U377" i="1" s="1"/>
  <c r="V377" i="1" s="1"/>
  <c r="U762" i="1" a="1"/>
  <c r="U762" i="1" s="1"/>
  <c r="V762" i="1" s="1"/>
  <c r="U1111" i="1" a="1"/>
  <c r="U1111" i="1" s="1"/>
  <c r="V1111" i="1" s="1"/>
  <c r="U1361" i="1" a="1"/>
  <c r="U1361" i="1" s="1"/>
  <c r="V1361" i="1" s="1"/>
  <c r="U1451" i="1" a="1"/>
  <c r="U1451" i="1" s="1"/>
  <c r="V1451" i="1" s="1"/>
  <c r="U1362" i="1" a="1"/>
  <c r="U1362" i="1" s="1"/>
  <c r="V1362" i="1" s="1"/>
  <c r="U728" i="1" a="1"/>
  <c r="U728" i="1" s="1"/>
  <c r="V728" i="1" s="1"/>
  <c r="U666" i="1" a="1"/>
  <c r="U666" i="1" s="1"/>
  <c r="V666" i="1" s="1"/>
  <c r="U1507" i="1" a="1"/>
  <c r="U1507" i="1" s="1"/>
  <c r="V1507" i="1" s="1"/>
  <c r="U1518" i="1" a="1"/>
  <c r="U1518" i="1" s="1"/>
  <c r="V1518" i="1" s="1"/>
  <c r="U925" i="1" a="1"/>
  <c r="U925" i="1" s="1"/>
  <c r="V925" i="1" s="1"/>
  <c r="U746" i="1" a="1"/>
  <c r="U746" i="1" s="1"/>
  <c r="V746" i="1" s="1"/>
  <c r="U1276" i="1" a="1"/>
  <c r="U1276" i="1" s="1"/>
  <c r="V1276" i="1" s="1"/>
  <c r="U1502" i="1" a="1"/>
  <c r="U1502" i="1" s="1"/>
  <c r="V1502" i="1" s="1"/>
  <c r="U1855" i="1" a="1"/>
  <c r="U1855" i="1" s="1"/>
  <c r="V1855" i="1" s="1"/>
  <c r="U1868" i="1" a="1"/>
  <c r="U1868" i="1" s="1"/>
  <c r="V1868" i="1" s="1"/>
  <c r="U1948" i="1" a="1"/>
  <c r="U1948" i="1" s="1"/>
  <c r="V1948" i="1" s="1"/>
  <c r="U1582" i="1" a="1"/>
  <c r="U1582" i="1" s="1"/>
  <c r="V1582" i="1" s="1"/>
  <c r="U1777" i="1" a="1"/>
  <c r="U1777" i="1" s="1"/>
  <c r="V1777" i="1" s="1"/>
  <c r="U2238" i="1" a="1"/>
  <c r="U2238" i="1" s="1"/>
  <c r="V2238" i="1" s="1"/>
  <c r="U1738" i="1" a="1"/>
  <c r="U1738" i="1" s="1"/>
  <c r="V1738" i="1" s="1"/>
  <c r="U2018" i="1" a="1"/>
  <c r="U2018" i="1" s="1"/>
  <c r="V2018" i="1" s="1"/>
  <c r="U1860" i="1" a="1"/>
  <c r="U1860" i="1" s="1"/>
  <c r="V1860" i="1" s="1"/>
  <c r="U2180" i="1" a="1"/>
  <c r="U2180" i="1" s="1"/>
  <c r="V2180" i="1" s="1"/>
  <c r="U1554" i="1" a="1"/>
  <c r="U1554" i="1" s="1"/>
  <c r="V1554" i="1" s="1"/>
  <c r="U1911" i="1" a="1"/>
  <c r="U1911" i="1" s="1"/>
  <c r="V1911" i="1" s="1"/>
  <c r="U1970" i="1" a="1"/>
  <c r="U1970" i="1" s="1"/>
  <c r="V1970" i="1" s="1"/>
  <c r="U2241" i="1" a="1"/>
  <c r="U2241" i="1" s="1"/>
  <c r="V2241" i="1" s="1"/>
  <c r="U1669" i="1" a="1"/>
  <c r="U1669" i="1" s="1"/>
  <c r="V1669" i="1" s="1"/>
  <c r="U1862" i="1" a="1"/>
  <c r="U1862" i="1" s="1"/>
  <c r="V1862" i="1" s="1"/>
  <c r="U2162" i="1" a="1"/>
  <c r="U2162" i="1" s="1"/>
  <c r="V2162" i="1" s="1"/>
  <c r="U2163" i="1" a="1"/>
  <c r="U2163" i="1" s="1"/>
  <c r="V2163" i="1" s="1"/>
  <c r="U1799" i="1" a="1"/>
  <c r="U1799" i="1" s="1"/>
  <c r="V1799" i="1" s="1"/>
  <c r="U3112" i="1" a="1"/>
  <c r="U3112" i="1" s="1"/>
  <c r="V3112" i="1" s="1"/>
  <c r="U2516" i="1" a="1"/>
  <c r="U2516" i="1" s="1"/>
  <c r="V2516" i="1" s="1"/>
  <c r="U2777" i="1" a="1"/>
  <c r="U2777" i="1" s="1"/>
  <c r="V2777" i="1" s="1"/>
  <c r="U2848" i="1" a="1"/>
  <c r="U2848" i="1" s="1"/>
  <c r="V2848" i="1" s="1"/>
  <c r="U3114" i="1" a="1"/>
  <c r="U3114" i="1" s="1"/>
  <c r="V3114" i="1" s="1"/>
  <c r="U2486" i="1" a="1"/>
  <c r="U2486" i="1" s="1"/>
  <c r="V2486" i="1" s="1"/>
  <c r="U2349" i="1" a="1"/>
  <c r="U2349" i="1" s="1"/>
  <c r="V2349" i="1" s="1"/>
  <c r="U2407" i="1" a="1"/>
  <c r="U2407" i="1" s="1"/>
  <c r="V2407" i="1" s="1"/>
  <c r="U2603" i="1" a="1"/>
  <c r="U2603" i="1" s="1"/>
  <c r="V2603" i="1" s="1"/>
  <c r="U2829" i="1" a="1"/>
  <c r="U2829" i="1" s="1"/>
  <c r="V2829" i="1" s="1"/>
  <c r="U2913" i="1" a="1"/>
  <c r="U2913" i="1" s="1"/>
  <c r="V2913" i="1" s="1"/>
  <c r="U3022" i="1" a="1"/>
  <c r="U3022" i="1" s="1"/>
  <c r="V3022" i="1" s="1"/>
  <c r="U3117" i="1" a="1"/>
  <c r="U3117" i="1" s="1"/>
  <c r="V3117" i="1" s="1"/>
  <c r="U2427" i="1" a="1"/>
  <c r="U2427" i="1" s="1"/>
  <c r="V2427" i="1" s="1"/>
  <c r="U3081" i="1" a="1"/>
  <c r="U3081" i="1" s="1"/>
  <c r="V3081" i="1" s="1"/>
  <c r="U2973" i="1" a="1"/>
  <c r="U2973" i="1" s="1"/>
  <c r="V2973" i="1" s="1"/>
  <c r="U3517" i="1" a="1"/>
  <c r="U3517" i="1" s="1"/>
  <c r="V3517" i="1" s="1"/>
  <c r="U3239" i="1" a="1"/>
  <c r="U3239" i="1" s="1"/>
  <c r="V3239" i="1" s="1"/>
  <c r="U3884" i="1" a="1"/>
  <c r="U3884" i="1" s="1"/>
  <c r="V3884" i="1" s="1"/>
  <c r="U3141" i="1" a="1"/>
  <c r="U3141" i="1" s="1"/>
  <c r="V3141" i="1" s="1"/>
  <c r="U3496" i="1" a="1"/>
  <c r="U3496" i="1" s="1"/>
  <c r="V3496" i="1" s="1"/>
  <c r="U3853" i="1" a="1"/>
  <c r="U3853" i="1" s="1"/>
  <c r="V3853" i="1" s="1"/>
  <c r="U3885" i="1" a="1"/>
  <c r="U3885" i="1" s="1"/>
  <c r="V3885" i="1" s="1"/>
  <c r="U3196" i="1" a="1"/>
  <c r="U3196" i="1" s="1"/>
  <c r="V3196" i="1" s="1"/>
  <c r="U3497" i="1" a="1"/>
  <c r="U3497" i="1" s="1"/>
  <c r="V3497" i="1" s="1"/>
  <c r="U3832" i="1" a="1"/>
  <c r="U3832" i="1" s="1"/>
  <c r="V3832" i="1" s="1"/>
  <c r="U3401" i="1" a="1"/>
  <c r="U3401" i="1" s="1"/>
  <c r="V3401" i="1" s="1"/>
  <c r="U3383" i="1" a="1"/>
  <c r="U3383" i="1" s="1"/>
  <c r="V3383" i="1" s="1"/>
  <c r="U3445" i="1" a="1"/>
  <c r="U3445" i="1" s="1"/>
  <c r="V3445" i="1" s="1"/>
  <c r="U4453" i="1" a="1"/>
  <c r="U4453" i="1" s="1"/>
  <c r="V4453" i="1" s="1"/>
  <c r="U4519" i="1" a="1"/>
  <c r="U4519" i="1" s="1"/>
  <c r="V4519" i="1" s="1"/>
  <c r="U4483" i="1" a="1"/>
  <c r="U4483" i="1" s="1"/>
  <c r="V4483" i="1" s="1"/>
  <c r="U4676" i="1" a="1"/>
  <c r="U4676" i="1" s="1"/>
  <c r="V4676" i="1" s="1"/>
  <c r="U4706" i="1" a="1"/>
  <c r="U4706" i="1" s="1"/>
  <c r="V4706" i="1" s="1"/>
  <c r="U4582" i="1" a="1"/>
  <c r="U4582" i="1" s="1"/>
  <c r="V4582" i="1" s="1"/>
  <c r="U4154" i="1" a="1"/>
  <c r="U4154" i="1" s="1"/>
  <c r="V4154" i="1" s="1"/>
  <c r="U4194" i="1" a="1"/>
  <c r="U4194" i="1" s="1"/>
  <c r="V4194" i="1" s="1"/>
  <c r="U4447" i="1" a="1"/>
  <c r="U4447" i="1" s="1"/>
  <c r="V4447" i="1" s="1"/>
  <c r="U4103" i="1" a="1"/>
  <c r="U4103" i="1" s="1"/>
  <c r="V4103" i="1" s="1"/>
  <c r="U4156" i="1" a="1"/>
  <c r="U4156" i="1" s="1"/>
  <c r="V4156" i="1" s="1"/>
  <c r="U4370" i="1" a="1"/>
  <c r="U4370" i="1" s="1"/>
  <c r="V4370" i="1" s="1"/>
  <c r="U4838" i="1" a="1"/>
  <c r="U4838" i="1" s="1"/>
  <c r="V4838" i="1" s="1"/>
  <c r="U4063" i="1" a="1"/>
  <c r="U4063" i="1" s="1"/>
  <c r="V4063" i="1" s="1"/>
  <c r="U4661" i="1" a="1"/>
  <c r="U4661" i="1" s="1"/>
  <c r="V4661" i="1" s="1"/>
  <c r="U4042" i="1" a="1"/>
  <c r="U4042" i="1" s="1"/>
  <c r="V4042" i="1" s="1"/>
  <c r="U4750" i="1" a="1"/>
  <c r="U4750" i="1" s="1"/>
  <c r="V4750" i="1" s="1"/>
  <c r="U4949" i="1" a="1"/>
  <c r="U4949" i="1" s="1"/>
  <c r="V4949" i="1" s="1"/>
  <c r="U5480" i="1" a="1"/>
  <c r="U5480" i="1" s="1"/>
  <c r="V5480" i="1" s="1"/>
  <c r="U5482" i="1" a="1"/>
  <c r="U5482" i="1" s="1"/>
  <c r="V5482" i="1" s="1"/>
  <c r="U5497" i="1" a="1"/>
  <c r="U5497" i="1" s="1"/>
  <c r="V5497" i="1" s="1"/>
  <c r="U5174" i="1" a="1"/>
  <c r="U5174" i="1" s="1"/>
  <c r="V5174" i="1" s="1"/>
  <c r="U5175" i="1" a="1"/>
  <c r="U5175" i="1" s="1"/>
  <c r="V5175" i="1" s="1"/>
  <c r="U5367" i="1" a="1"/>
  <c r="U5367" i="1" s="1"/>
  <c r="V5367" i="1" s="1"/>
  <c r="U5011" i="1" a="1"/>
  <c r="U5011" i="1" s="1"/>
  <c r="V5011" i="1" s="1"/>
  <c r="U5104" i="1" a="1"/>
  <c r="U5104" i="1" s="1"/>
  <c r="V5104" i="1" s="1"/>
  <c r="U5608" i="1" a="1"/>
  <c r="U5608" i="1" s="1"/>
  <c r="V5608" i="1" s="1"/>
  <c r="U4837" i="1" a="1"/>
  <c r="U4837" i="1" s="1"/>
  <c r="V4837" i="1" s="1"/>
  <c r="U4879" i="1" a="1"/>
  <c r="U4879" i="1" s="1"/>
  <c r="V4879" i="1" s="1"/>
  <c r="U5082" i="1" a="1"/>
  <c r="U5082" i="1" s="1"/>
  <c r="V5082" i="1" s="1"/>
  <c r="U5286" i="1" a="1"/>
  <c r="U5286" i="1" s="1"/>
  <c r="V5286" i="1" s="1"/>
  <c r="U5897" i="1" a="1"/>
  <c r="U5897" i="1" s="1"/>
  <c r="V5897" i="1" s="1"/>
  <c r="U5981" i="1" a="1"/>
  <c r="U5981" i="1" s="1"/>
  <c r="V5981" i="1" s="1"/>
  <c r="U6394" i="1" a="1"/>
  <c r="U6394" i="1" s="1"/>
  <c r="V6394" i="1" s="1"/>
  <c r="U5855" i="1" a="1"/>
  <c r="U5855" i="1" s="1"/>
  <c r="V5855" i="1" s="1"/>
  <c r="U6332" i="1" a="1"/>
  <c r="U6332" i="1" s="1"/>
  <c r="V6332" i="1" s="1"/>
  <c r="U6454" i="1" a="1"/>
  <c r="U6454" i="1" s="1"/>
  <c r="V6454" i="1" s="1"/>
  <c r="U5810" i="1" a="1"/>
  <c r="U5810" i="1" s="1"/>
  <c r="V5810" i="1" s="1"/>
  <c r="U5987" i="1" a="1"/>
  <c r="U5987" i="1" s="1"/>
  <c r="V5987" i="1" s="1"/>
  <c r="U5725" i="1" a="1"/>
  <c r="U5725" i="1" s="1"/>
  <c r="V5725" i="1" s="1"/>
  <c r="U5730" i="1" a="1"/>
  <c r="U5730" i="1" s="1"/>
  <c r="V5730" i="1" s="1"/>
  <c r="U5779" i="1" a="1"/>
  <c r="U5779" i="1" s="1"/>
  <c r="V5779" i="1" s="1"/>
  <c r="U6086" i="1" a="1"/>
  <c r="U6086" i="1" s="1"/>
  <c r="V6086" i="1" s="1"/>
  <c r="U6128" i="1" a="1"/>
  <c r="U6128" i="1" s="1"/>
  <c r="V6128" i="1" s="1"/>
  <c r="U6180" i="1" a="1"/>
  <c r="U6180" i="1" s="1"/>
  <c r="V6180" i="1" s="1"/>
  <c r="U6226" i="1" a="1"/>
  <c r="U6226" i="1" s="1"/>
  <c r="V6226" i="1" s="1"/>
  <c r="U6336" i="1" a="1"/>
  <c r="U6336" i="1" s="1"/>
  <c r="V6336" i="1" s="1"/>
  <c r="U5860" i="1" a="1"/>
  <c r="U5860" i="1" s="1"/>
  <c r="V5860" i="1" s="1"/>
  <c r="U6077" i="1" a="1"/>
  <c r="U6077" i="1" s="1"/>
  <c r="V6077" i="1" s="1"/>
  <c r="U6782" i="1" a="1"/>
  <c r="U6782" i="1" s="1"/>
  <c r="V6782" i="1" s="1"/>
  <c r="U6910" i="1" a="1"/>
  <c r="U6910" i="1" s="1"/>
  <c r="V6910" i="1" s="1"/>
  <c r="U6920" i="1" a="1"/>
  <c r="U6920" i="1" s="1"/>
  <c r="V6920" i="1" s="1"/>
  <c r="U7261" i="1" a="1"/>
  <c r="U7261" i="1" s="1"/>
  <c r="V7261" i="1" s="1"/>
  <c r="U7449" i="1" a="1"/>
  <c r="U7449" i="1" s="1"/>
  <c r="V7449" i="1" s="1"/>
  <c r="U8258" i="1" a="1"/>
  <c r="U8258" i="1" s="1"/>
  <c r="V8258" i="1" s="1"/>
  <c r="U7461" i="1" a="1"/>
  <c r="U7461" i="1" s="1"/>
  <c r="V7461" i="1" s="1"/>
  <c r="U8267" i="1" a="1"/>
  <c r="U8267" i="1" s="1"/>
  <c r="V8267" i="1" s="1"/>
  <c r="U6745" i="1" a="1"/>
  <c r="U6745" i="1" s="1"/>
  <c r="V6745" i="1" s="1"/>
  <c r="U6831" i="1" a="1"/>
  <c r="U6831" i="1" s="1"/>
  <c r="V6831" i="1" s="1"/>
  <c r="U7385" i="1" a="1"/>
  <c r="U7385" i="1" s="1"/>
  <c r="V7385" i="1" s="1"/>
  <c r="U7308" i="1" a="1"/>
  <c r="U7308" i="1" s="1"/>
  <c r="V7308" i="1" s="1"/>
  <c r="U7995" i="1" a="1"/>
  <c r="U7995" i="1" s="1"/>
  <c r="V7995" i="1" s="1"/>
  <c r="U8075" i="1" a="1"/>
  <c r="U8075" i="1" s="1"/>
  <c r="V8075" i="1" s="1"/>
  <c r="U8218" i="1" a="1"/>
  <c r="U8218" i="1" s="1"/>
  <c r="V8218" i="1" s="1"/>
  <c r="U8228" i="1" a="1"/>
  <c r="U8228" i="1" s="1"/>
  <c r="V8228" i="1" s="1"/>
  <c r="U8122" i="1" a="1"/>
  <c r="U8122" i="1" s="1"/>
  <c r="V8122" i="1" s="1"/>
  <c r="U8133" i="1" a="1"/>
  <c r="U8133" i="1" s="1"/>
  <c r="V8133" i="1" s="1"/>
  <c r="U6769" i="1" a="1"/>
  <c r="U6769" i="1" s="1"/>
  <c r="V6769" i="1" s="1"/>
  <c r="U6953" i="1" a="1"/>
  <c r="U6953" i="1" s="1"/>
  <c r="V6953" i="1" s="1"/>
  <c r="U7612" i="1" a="1"/>
  <c r="U7612" i="1" s="1"/>
  <c r="V7612" i="1" s="1"/>
  <c r="U7854" i="1" a="1"/>
  <c r="U7854" i="1" s="1"/>
  <c r="V7854" i="1" s="1"/>
  <c r="U7613" i="1" a="1"/>
  <c r="U7613" i="1" s="1"/>
  <c r="V7613" i="1" s="1"/>
  <c r="U7855" i="1" a="1"/>
  <c r="U7855" i="1" s="1"/>
  <c r="V7855" i="1" s="1"/>
  <c r="U6690" i="1" a="1"/>
  <c r="U6690" i="1" s="1"/>
  <c r="V6690" i="1" s="1"/>
  <c r="U6799" i="1" a="1"/>
  <c r="U6799" i="1" s="1"/>
  <c r="V6799" i="1" s="1"/>
  <c r="U7392" i="1" a="1"/>
  <c r="U7392" i="1" s="1"/>
  <c r="V7392" i="1" s="1"/>
  <c r="U7658" i="1" a="1"/>
  <c r="U7658" i="1" s="1"/>
  <c r="V7658" i="1" s="1"/>
  <c r="U7956" i="1" a="1"/>
  <c r="U7956" i="1" s="1"/>
  <c r="V7956" i="1" s="1"/>
  <c r="U8206" i="1" a="1"/>
  <c r="U8206" i="1" s="1"/>
  <c r="V8206" i="1" s="1"/>
  <c r="U6427" i="1" a="1"/>
  <c r="U6427" i="1" s="1"/>
  <c r="V6427" i="1" s="1"/>
  <c r="U6560" i="1" a="1"/>
  <c r="U6560" i="1" s="1"/>
  <c r="V6560" i="1" s="1"/>
  <c r="U7182" i="1" a="1"/>
  <c r="U7182" i="1" s="1"/>
  <c r="V7182" i="1" s="1"/>
  <c r="U8013" i="1" a="1"/>
  <c r="U8013" i="1" s="1"/>
  <c r="V8013" i="1" s="1"/>
  <c r="U9077" i="1" a="1"/>
  <c r="U9077" i="1" s="1"/>
  <c r="V9077" i="1" s="1"/>
  <c r="U9593" i="1" a="1"/>
  <c r="U9593" i="1" s="1"/>
  <c r="V9593" i="1" s="1"/>
  <c r="U8459" i="1" a="1"/>
  <c r="U8459" i="1" s="1"/>
  <c r="V8459" i="1" s="1"/>
  <c r="U8920" i="1" a="1"/>
  <c r="U8920" i="1" s="1"/>
  <c r="V8920" i="1" s="1"/>
  <c r="U9011" i="1" a="1"/>
  <c r="U9011" i="1" s="1"/>
  <c r="V9011" i="1" s="1"/>
  <c r="U9111" i="1" a="1"/>
  <c r="U9111" i="1" s="1"/>
  <c r="V9111" i="1" s="1"/>
  <c r="U8315" i="1" a="1"/>
  <c r="U8315" i="1" s="1"/>
  <c r="V8315" i="1" s="1"/>
  <c r="U8383" i="1" a="1"/>
  <c r="U8383" i="1" s="1"/>
  <c r="V8383" i="1" s="1"/>
  <c r="U8742" i="1" a="1"/>
  <c r="U8742" i="1" s="1"/>
  <c r="V8742" i="1" s="1"/>
  <c r="U9012" i="1" a="1"/>
  <c r="U9012" i="1" s="1"/>
  <c r="V9012" i="1" s="1"/>
  <c r="U9133" i="1" a="1"/>
  <c r="U9133" i="1" s="1"/>
  <c r="V9133" i="1" s="1"/>
  <c r="U9265" i="1" a="1"/>
  <c r="U9265" i="1" s="1"/>
  <c r="V9265" i="1" s="1"/>
  <c r="U9680" i="1" a="1"/>
  <c r="U9680" i="1" s="1"/>
  <c r="V9680" i="1" s="1"/>
  <c r="U9535" i="1" a="1"/>
  <c r="U9535" i="1" s="1"/>
  <c r="V9535" i="1" s="1"/>
  <c r="U9232" i="1" a="1"/>
  <c r="U9232" i="1" s="1"/>
  <c r="V9232" i="1" s="1"/>
  <c r="U9319" i="1" a="1"/>
  <c r="U9319" i="1" s="1"/>
  <c r="V9319" i="1" s="1"/>
  <c r="U8589" i="1" a="1"/>
  <c r="U8589" i="1" s="1"/>
  <c r="V8589" i="1" s="1"/>
  <c r="U8436" i="1" a="1"/>
  <c r="U8436" i="1" s="1"/>
  <c r="V8436" i="1" s="1"/>
  <c r="U8835" i="1" a="1"/>
  <c r="U8835" i="1" s="1"/>
  <c r="V8835" i="1" s="1"/>
  <c r="U9383" i="1" a="1"/>
  <c r="U9383" i="1" s="1"/>
  <c r="V9383" i="1" s="1"/>
  <c r="U9487" i="1" a="1"/>
  <c r="U9487" i="1" s="1"/>
  <c r="V9487" i="1" s="1"/>
  <c r="U9537" i="1" a="1"/>
  <c r="U9537" i="1" s="1"/>
  <c r="V9537" i="1" s="1"/>
  <c r="U8369" i="1" a="1"/>
  <c r="U8369" i="1" s="1"/>
  <c r="V8369" i="1" s="1"/>
  <c r="U8680" i="1" a="1"/>
  <c r="U8680" i="1" s="1"/>
  <c r="V8680" i="1" s="1"/>
  <c r="U9396" i="1" a="1"/>
  <c r="U9396" i="1" s="1"/>
  <c r="V9396" i="1" s="1"/>
  <c r="U9529" i="1" a="1"/>
  <c r="U9529" i="1" s="1"/>
  <c r="V9529" i="1" s="1"/>
  <c r="U9590" i="1" a="1"/>
  <c r="U9590" i="1" s="1"/>
  <c r="V9590" i="1" s="1"/>
  <c r="U9653" i="1" a="1"/>
  <c r="U9653" i="1" s="1"/>
  <c r="V9653" i="1" s="1"/>
  <c r="U8849" i="1" a="1"/>
  <c r="U8849" i="1" s="1"/>
  <c r="V8849" i="1" s="1"/>
  <c r="U9108" i="1" a="1"/>
  <c r="U9108" i="1" s="1"/>
  <c r="V9108" i="1" s="1"/>
  <c r="U8538" i="1" a="1"/>
  <c r="U8538" i="1" s="1"/>
  <c r="V8538" i="1" s="1"/>
  <c r="U8584" i="1" a="1"/>
  <c r="U8584" i="1" s="1"/>
  <c r="V8584" i="1" s="1"/>
  <c r="U8727" i="1" a="1"/>
  <c r="U8727" i="1" s="1"/>
  <c r="V8727" i="1" s="1"/>
  <c r="U9515" i="1" a="1"/>
  <c r="U9515" i="1" s="1"/>
  <c r="V9515" i="1" s="1"/>
  <c r="U620" i="1" a="1"/>
  <c r="U620" i="1" s="1"/>
  <c r="V620" i="1" s="1"/>
  <c r="U332" i="1" a="1"/>
  <c r="U332" i="1" s="1"/>
  <c r="V332" i="1" s="1"/>
  <c r="U129" i="1" a="1"/>
  <c r="U129" i="1" s="1"/>
  <c r="V129" i="1" s="1"/>
  <c r="U60" i="1" a="1"/>
  <c r="U60" i="1" s="1"/>
  <c r="V60" i="1" s="1"/>
  <c r="U325" i="1" a="1"/>
  <c r="U325" i="1" s="1"/>
  <c r="V325" i="1" s="1"/>
  <c r="U337" i="1" a="1"/>
  <c r="U337" i="1" s="1"/>
  <c r="V337" i="1" s="1"/>
  <c r="U349" i="1" a="1"/>
  <c r="U349" i="1" s="1"/>
  <c r="V349" i="1" s="1"/>
  <c r="U625" i="1" a="1"/>
  <c r="U625" i="1" s="1"/>
  <c r="V625" i="1" s="1"/>
  <c r="U615" i="1" a="1"/>
  <c r="U615" i="1" s="1"/>
  <c r="V615" i="1" s="1"/>
  <c r="U913" i="1" a="1"/>
  <c r="U913" i="1" s="1"/>
  <c r="V913" i="1" s="1"/>
  <c r="U458" i="1" a="1"/>
  <c r="U458" i="1" s="1"/>
  <c r="V458" i="1" s="1"/>
  <c r="U605" i="1" a="1"/>
  <c r="U605" i="1" s="1"/>
  <c r="V605" i="1" s="1"/>
  <c r="U136" i="1" a="1"/>
  <c r="U136" i="1" s="1"/>
  <c r="V136" i="1" s="1"/>
  <c r="U196" i="1" a="1"/>
  <c r="U196" i="1" s="1"/>
  <c r="V196" i="1" s="1"/>
  <c r="U220" i="1" a="1"/>
  <c r="U220" i="1" s="1"/>
  <c r="V220" i="1" s="1"/>
  <c r="U579" i="1" a="1"/>
  <c r="U579" i="1" s="1"/>
  <c r="V579" i="1" s="1"/>
  <c r="U606" i="1" a="1"/>
  <c r="U606" i="1" s="1"/>
  <c r="V606" i="1" s="1"/>
  <c r="U54" i="1" a="1"/>
  <c r="U54" i="1" s="1"/>
  <c r="V54" i="1" s="1"/>
  <c r="U619" i="1" a="1"/>
  <c r="U619" i="1" s="1"/>
  <c r="V619" i="1" s="1"/>
  <c r="U977" i="1" a="1"/>
  <c r="U977" i="1" s="1"/>
  <c r="V977" i="1" s="1"/>
  <c r="U1168" i="1" a="1"/>
  <c r="U1168" i="1" s="1"/>
  <c r="V1168" i="1" s="1"/>
  <c r="U876" i="1" a="1"/>
  <c r="U876" i="1" s="1"/>
  <c r="V876" i="1" s="1"/>
  <c r="U1260" i="1" a="1"/>
  <c r="U1260" i="1" s="1"/>
  <c r="V1260" i="1" s="1"/>
  <c r="U1070" i="1" a="1"/>
  <c r="U1070" i="1" s="1"/>
  <c r="V1070" i="1" s="1"/>
  <c r="U980" i="1" a="1"/>
  <c r="U980" i="1" s="1"/>
  <c r="V980" i="1" s="1"/>
  <c r="U768" i="1" a="1"/>
  <c r="U768" i="1" s="1"/>
  <c r="V768" i="1" s="1"/>
  <c r="U1024" i="1" a="1"/>
  <c r="U1024" i="1" s="1"/>
  <c r="V1024" i="1" s="1"/>
  <c r="U1033" i="1" a="1"/>
  <c r="U1033" i="1" s="1"/>
  <c r="V1033" i="1" s="1"/>
  <c r="U1344" i="1" a="1"/>
  <c r="U1344" i="1" s="1"/>
  <c r="V1344" i="1" s="1"/>
  <c r="U1436" i="1" a="1"/>
  <c r="U1436" i="1" s="1"/>
  <c r="V1436" i="1" s="1"/>
  <c r="U1184" i="1" a="1"/>
  <c r="U1184" i="1" s="1"/>
  <c r="V1184" i="1" s="1"/>
  <c r="U1225" i="1" a="1"/>
  <c r="U1225" i="1" s="1"/>
  <c r="V1225" i="1" s="1"/>
  <c r="U1336" i="1" a="1"/>
  <c r="U1336" i="1" s="1"/>
  <c r="V1336" i="1" s="1"/>
  <c r="U719" i="1" a="1"/>
  <c r="U719" i="1" s="1"/>
  <c r="V719" i="1" s="1"/>
  <c r="U1035" i="1" a="1"/>
  <c r="U1035" i="1" s="1"/>
  <c r="V1035" i="1" s="1"/>
  <c r="U1247" i="1" a="1"/>
  <c r="U1247" i="1" s="1"/>
  <c r="V1247" i="1" s="1"/>
  <c r="U928" i="1" a="1"/>
  <c r="U928" i="1" s="1"/>
  <c r="V928" i="1" s="1"/>
  <c r="U1186" i="1" a="1"/>
  <c r="U1186" i="1" s="1"/>
  <c r="V1186" i="1" s="1"/>
  <c r="U1368" i="1" a="1"/>
  <c r="U1368" i="1" s="1"/>
  <c r="V1368" i="1" s="1"/>
  <c r="U1543" i="1" a="1"/>
  <c r="U1543" i="1" s="1"/>
  <c r="V1543" i="1" s="1"/>
  <c r="U1655" i="1" a="1"/>
  <c r="U1655" i="1" s="1"/>
  <c r="V1655" i="1" s="1"/>
  <c r="U2176" i="1" a="1"/>
  <c r="U2176" i="1" s="1"/>
  <c r="V2176" i="1" s="1"/>
  <c r="U1591" i="1" a="1"/>
  <c r="U1591" i="1" s="1"/>
  <c r="V1591" i="1" s="1"/>
  <c r="U1867" i="1" a="1"/>
  <c r="U1867" i="1" s="1"/>
  <c r="V1867" i="1" s="1"/>
  <c r="U1957" i="1" a="1"/>
  <c r="U1957" i="1" s="1"/>
  <c r="V1957" i="1" s="1"/>
  <c r="U2215" i="1" a="1"/>
  <c r="U2215" i="1" s="1"/>
  <c r="V2215" i="1" s="1"/>
  <c r="U2247" i="1" a="1"/>
  <c r="U2247" i="1" s="1"/>
  <c r="V2247" i="1" s="1"/>
  <c r="U1802" i="1" a="1"/>
  <c r="U1802" i="1" s="1"/>
  <c r="V1802" i="1" s="1"/>
  <c r="U2227" i="1" a="1"/>
  <c r="U2227" i="1" s="1"/>
  <c r="V2227" i="1" s="1"/>
  <c r="U2299" i="1" a="1"/>
  <c r="U2299" i="1" s="1"/>
  <c r="V2299" i="1" s="1"/>
  <c r="U1685" i="1" a="1"/>
  <c r="U1685" i="1" s="1"/>
  <c r="V1685" i="1" s="1"/>
  <c r="U2149" i="1" a="1"/>
  <c r="U2149" i="1" s="1"/>
  <c r="V2149" i="1" s="1"/>
  <c r="U2261" i="1" a="1"/>
  <c r="U2261" i="1" s="1"/>
  <c r="V2261" i="1" s="1"/>
  <c r="U1667" i="1" a="1"/>
  <c r="U1667" i="1" s="1"/>
  <c r="V1667" i="1" s="1"/>
  <c r="U1585" i="1" a="1"/>
  <c r="U1585" i="1" s="1"/>
  <c r="V1585" i="1" s="1"/>
  <c r="U1871" i="1" a="1"/>
  <c r="U1871" i="1" s="1"/>
  <c r="V1871" i="1" s="1"/>
  <c r="U2131" i="1" a="1"/>
  <c r="U2131" i="1" s="1"/>
  <c r="V2131" i="1" s="1"/>
  <c r="U2141" i="1" a="1"/>
  <c r="U2141" i="1" s="1"/>
  <c r="V2141" i="1" s="1"/>
  <c r="U2052" i="1" a="1"/>
  <c r="U2052" i="1" s="1"/>
  <c r="V2052" i="1" s="1"/>
  <c r="U1972" i="1" a="1"/>
  <c r="U1972" i="1" s="1"/>
  <c r="V1972" i="1" s="1"/>
  <c r="U2305" i="1" a="1"/>
  <c r="U2305" i="1" s="1"/>
  <c r="V2305" i="1" s="1"/>
  <c r="U1835" i="1" a="1"/>
  <c r="U1835" i="1" s="1"/>
  <c r="V1835" i="1" s="1"/>
  <c r="U2155" i="1" a="1"/>
  <c r="U2155" i="1" s="1"/>
  <c r="V2155" i="1" s="1"/>
  <c r="U1702" i="1" a="1"/>
  <c r="U1702" i="1" s="1"/>
  <c r="V1702" i="1" s="1"/>
  <c r="U1865" i="1" a="1"/>
  <c r="U1865" i="1" s="1"/>
  <c r="V1865" i="1" s="1"/>
  <c r="U2495" i="1" a="1"/>
  <c r="U2495" i="1" s="1"/>
  <c r="V2495" i="1" s="1"/>
  <c r="U2544" i="1" a="1"/>
  <c r="U2544" i="1" s="1"/>
  <c r="V2544" i="1" s="1"/>
  <c r="U2630" i="1" a="1"/>
  <c r="U2630" i="1" s="1"/>
  <c r="V2630" i="1" s="1"/>
  <c r="U3050" i="1" a="1"/>
  <c r="U3050" i="1" s="1"/>
  <c r="V3050" i="1" s="1"/>
  <c r="U3068" i="1" a="1"/>
  <c r="U3068" i="1" s="1"/>
  <c r="V3068" i="1" s="1"/>
  <c r="U2632" i="1" a="1"/>
  <c r="U2632" i="1" s="1"/>
  <c r="V2632" i="1" s="1"/>
  <c r="U2789" i="1" a="1"/>
  <c r="U2789" i="1" s="1"/>
  <c r="V2789" i="1" s="1"/>
  <c r="U2901" i="1" a="1"/>
  <c r="U2901" i="1" s="1"/>
  <c r="V2901" i="1" s="1"/>
  <c r="U3197" i="1" a="1"/>
  <c r="U3197" i="1" s="1"/>
  <c r="V3197" i="1" s="1"/>
  <c r="U2446" i="1" a="1"/>
  <c r="U2446" i="1" s="1"/>
  <c r="V2446" i="1" s="1"/>
  <c r="U2457" i="1" a="1"/>
  <c r="U2457" i="1" s="1"/>
  <c r="V2457" i="1" s="1"/>
  <c r="U2738" i="1" a="1"/>
  <c r="U2738" i="1" s="1"/>
  <c r="V2738" i="1" s="1"/>
  <c r="U2498" i="1" a="1"/>
  <c r="U2498" i="1" s="1"/>
  <c r="V2498" i="1" s="1"/>
  <c r="U2790" i="1" a="1"/>
  <c r="U2790" i="1" s="1"/>
  <c r="V2790" i="1" s="1"/>
  <c r="U3097" i="1" a="1"/>
  <c r="U3097" i="1" s="1"/>
  <c r="V3097" i="1" s="1"/>
  <c r="U3158" i="1" a="1"/>
  <c r="U3158" i="1" s="1"/>
  <c r="V3158" i="1" s="1"/>
  <c r="U2666" i="1" a="1"/>
  <c r="U2666" i="1" s="1"/>
  <c r="V2666" i="1" s="1"/>
  <c r="U2303" i="1" a="1"/>
  <c r="U2303" i="1" s="1"/>
  <c r="V2303" i="1" s="1"/>
  <c r="U2470" i="1" a="1"/>
  <c r="U2470" i="1" s="1"/>
  <c r="V2470" i="1" s="1"/>
  <c r="U2721" i="1" a="1"/>
  <c r="U2721" i="1" s="1"/>
  <c r="V2721" i="1" s="1"/>
  <c r="U2731" i="1" a="1"/>
  <c r="U2731" i="1" s="1"/>
  <c r="V2731" i="1" s="1"/>
  <c r="U2741" i="1" a="1"/>
  <c r="U2741" i="1" s="1"/>
  <c r="V2741" i="1" s="1"/>
  <c r="U2961" i="1" a="1"/>
  <c r="U2961" i="1" s="1"/>
  <c r="V2961" i="1" s="1"/>
  <c r="U2575" i="1" a="1"/>
  <c r="U2575" i="1" s="1"/>
  <c r="V2575" i="1" s="1"/>
  <c r="U2723" i="1" a="1"/>
  <c r="U2723" i="1" s="1"/>
  <c r="V2723" i="1" s="1"/>
  <c r="U2451" i="1" a="1"/>
  <c r="U2451" i="1" s="1"/>
  <c r="V2451" i="1" s="1"/>
  <c r="U2734" i="1" a="1"/>
  <c r="U2734" i="1" s="1"/>
  <c r="V2734" i="1" s="1"/>
  <c r="U2543" i="1" a="1"/>
  <c r="U2543" i="1" s="1"/>
  <c r="V2543" i="1" s="1"/>
  <c r="U2744" i="1" a="1"/>
  <c r="U2744" i="1" s="1"/>
  <c r="V2744" i="1" s="1"/>
  <c r="U3132" i="1" a="1"/>
  <c r="U3132" i="1" s="1"/>
  <c r="V3132" i="1" s="1"/>
  <c r="U3202" i="1" a="1"/>
  <c r="U3202" i="1" s="1"/>
  <c r="V3202" i="1" s="1"/>
  <c r="U3349" i="1" a="1"/>
  <c r="U3349" i="1" s="1"/>
  <c r="V3349" i="1" s="1"/>
  <c r="U3742" i="1" a="1"/>
  <c r="U3742" i="1" s="1"/>
  <c r="V3742" i="1" s="1"/>
  <c r="U3193" i="1" a="1"/>
  <c r="U3193" i="1" s="1"/>
  <c r="V3193" i="1" s="1"/>
  <c r="U3839" i="1" a="1"/>
  <c r="U3839" i="1" s="1"/>
  <c r="V3839" i="1" s="1"/>
  <c r="U3359" i="1" a="1"/>
  <c r="U3359" i="1" s="1"/>
  <c r="V3359" i="1" s="1"/>
  <c r="U3787" i="1" a="1"/>
  <c r="U3787" i="1" s="1"/>
  <c r="V3787" i="1" s="1"/>
  <c r="U3640" i="1" a="1"/>
  <c r="U3640" i="1" s="1"/>
  <c r="V3640" i="1" s="1"/>
  <c r="U3593" i="1" a="1"/>
  <c r="U3593" i="1" s="1"/>
  <c r="V3593" i="1" s="1"/>
  <c r="U3605" i="1" a="1"/>
  <c r="U3605" i="1" s="1"/>
  <c r="V3605" i="1" s="1"/>
  <c r="U3224" i="1" a="1"/>
  <c r="U3224" i="1" s="1"/>
  <c r="V3224" i="1" s="1"/>
  <c r="U3737" i="1" a="1"/>
  <c r="U3737" i="1" s="1"/>
  <c r="V3737" i="1" s="1"/>
  <c r="U3381" i="1" a="1"/>
  <c r="U3381" i="1" s="1"/>
  <c r="V3381" i="1" s="1"/>
  <c r="U3390" i="1" a="1"/>
  <c r="U3390" i="1" s="1"/>
  <c r="V3390" i="1" s="1"/>
  <c r="U3738" i="1" a="1"/>
  <c r="U3738" i="1" s="1"/>
  <c r="V3738" i="1" s="1"/>
  <c r="U4027" i="1" a="1"/>
  <c r="U4027" i="1" s="1"/>
  <c r="V4027" i="1" s="1"/>
  <c r="U3307" i="1" a="1"/>
  <c r="U3307" i="1" s="1"/>
  <c r="V3307" i="1" s="1"/>
  <c r="U3913" i="1" a="1"/>
  <c r="U3913" i="1" s="1"/>
  <c r="V3913" i="1" s="1"/>
  <c r="U3914" i="1" a="1"/>
  <c r="U3914" i="1" s="1"/>
  <c r="V3914" i="1" s="1"/>
  <c r="U4328" i="1" a="1"/>
  <c r="U4328" i="1" s="1"/>
  <c r="V4328" i="1" s="1"/>
  <c r="U4299" i="1" a="1"/>
  <c r="U4299" i="1" s="1"/>
  <c r="V4299" i="1" s="1"/>
  <c r="U4531" i="1" a="1"/>
  <c r="U4531" i="1" s="1"/>
  <c r="V4531" i="1" s="1"/>
  <c r="U4396" i="1" a="1"/>
  <c r="U4396" i="1" s="1"/>
  <c r="V4396" i="1" s="1"/>
  <c r="U4612" i="1" a="1"/>
  <c r="U4612" i="1" s="1"/>
  <c r="V4612" i="1" s="1"/>
  <c r="U4166" i="1" a="1"/>
  <c r="U4166" i="1" s="1"/>
  <c r="V4166" i="1" s="1"/>
  <c r="U4623" i="1" a="1"/>
  <c r="U4623" i="1" s="1"/>
  <c r="V4623" i="1" s="1"/>
  <c r="U4418" i="1" a="1"/>
  <c r="U4418" i="1" s="1"/>
  <c r="V4418" i="1" s="1"/>
  <c r="U4545" i="1" a="1"/>
  <c r="U4545" i="1" s="1"/>
  <c r="V4545" i="1" s="1"/>
  <c r="U4809" i="1" a="1"/>
  <c r="U4809" i="1" s="1"/>
  <c r="V4809" i="1" s="1"/>
  <c r="U4972" i="1" a="1"/>
  <c r="U4972" i="1" s="1"/>
  <c r="V4972" i="1" s="1"/>
  <c r="U5155" i="1" a="1"/>
  <c r="U5155" i="1" s="1"/>
  <c r="V5155" i="1" s="1"/>
  <c r="U5192" i="1" a="1"/>
  <c r="U5192" i="1" s="1"/>
  <c r="V5192" i="1" s="1"/>
  <c r="U5600" i="1" a="1"/>
  <c r="U5600" i="1" s="1"/>
  <c r="V5600" i="1" s="1"/>
  <c r="U4984" i="1" a="1"/>
  <c r="U4984" i="1" s="1"/>
  <c r="V4984" i="1" s="1"/>
  <c r="U5015" i="1" a="1"/>
  <c r="U5015" i="1" s="1"/>
  <c r="V5015" i="1" s="1"/>
  <c r="U5313" i="1" a="1"/>
  <c r="U5313" i="1" s="1"/>
  <c r="V5313" i="1" s="1"/>
  <c r="U5601" i="1" a="1"/>
  <c r="U5601" i="1" s="1"/>
  <c r="V5601" i="1" s="1"/>
  <c r="U5134" i="1" a="1"/>
  <c r="U5134" i="1" s="1"/>
  <c r="V5134" i="1" s="1"/>
  <c r="U5698" i="1" a="1"/>
  <c r="U5698" i="1" s="1"/>
  <c r="V5698" i="1" s="1"/>
  <c r="U5719" i="1" a="1"/>
  <c r="U5719" i="1" s="1"/>
  <c r="V5719" i="1" s="1"/>
  <c r="U4914" i="1" a="1"/>
  <c r="U4914" i="1" s="1"/>
  <c r="V4914" i="1" s="1"/>
  <c r="U5135" i="1" a="1"/>
  <c r="U5135" i="1" s="1"/>
  <c r="V5135" i="1" s="1"/>
  <c r="U5303" i="1" a="1"/>
  <c r="U5303" i="1" s="1"/>
  <c r="V5303" i="1" s="1"/>
  <c r="U5519" i="1" a="1"/>
  <c r="U5519" i="1" s="1"/>
  <c r="V5519" i="1" s="1"/>
  <c r="U5591" i="1" a="1"/>
  <c r="U5591" i="1" s="1"/>
  <c r="V5591" i="1" s="1"/>
  <c r="U4925" i="1" a="1"/>
  <c r="U4925" i="1" s="1"/>
  <c r="V4925" i="1" s="1"/>
  <c r="U4875" i="1" a="1"/>
  <c r="U4875" i="1" s="1"/>
  <c r="V4875" i="1" s="1"/>
  <c r="U5521" i="1" a="1"/>
  <c r="U5521" i="1" s="1"/>
  <c r="V5521" i="1" s="1"/>
  <c r="U5581" i="1" a="1"/>
  <c r="U5581" i="1" s="1"/>
  <c r="V5581" i="1" s="1"/>
  <c r="U4845" i="1" a="1"/>
  <c r="U4845" i="1" s="1"/>
  <c r="V4845" i="1" s="1"/>
  <c r="U5020" i="1" a="1"/>
  <c r="U5020" i="1" s="1"/>
  <c r="V5020" i="1" s="1"/>
  <c r="U5390" i="1" a="1"/>
  <c r="U5390" i="1" s="1"/>
  <c r="V5390" i="1" s="1"/>
  <c r="U5426" i="1" a="1"/>
  <c r="U5426" i="1" s="1"/>
  <c r="V5426" i="1" s="1"/>
  <c r="U5391" i="1" a="1"/>
  <c r="U5391" i="1" s="1"/>
  <c r="V5391" i="1" s="1"/>
  <c r="U5511" i="1" a="1"/>
  <c r="U5511" i="1" s="1"/>
  <c r="V5511" i="1" s="1"/>
  <c r="U5070" i="1" a="1"/>
  <c r="U5070" i="1" s="1"/>
  <c r="V5070" i="1" s="1"/>
  <c r="U5092" i="1" a="1"/>
  <c r="U5092" i="1" s="1"/>
  <c r="V5092" i="1" s="1"/>
  <c r="U5452" i="1" a="1"/>
  <c r="U5452" i="1" s="1"/>
  <c r="V5452" i="1" s="1"/>
  <c r="U4764" i="1" a="1"/>
  <c r="U4764" i="1" s="1"/>
  <c r="V4764" i="1" s="1"/>
  <c r="U4959" i="1" a="1"/>
  <c r="U4959" i="1" s="1"/>
  <c r="V4959" i="1" s="1"/>
  <c r="U5022" i="1" a="1"/>
  <c r="U5022" i="1" s="1"/>
  <c r="V5022" i="1" s="1"/>
  <c r="U4870" i="1" a="1"/>
  <c r="U4870" i="1" s="1"/>
  <c r="V4870" i="1" s="1"/>
  <c r="U6273" i="1" a="1"/>
  <c r="U6273" i="1" s="1"/>
  <c r="V6273" i="1" s="1"/>
  <c r="U6351" i="1" a="1"/>
  <c r="U6351" i="1" s="1"/>
  <c r="V6351" i="1" s="1"/>
  <c r="U6634" i="1" a="1"/>
  <c r="U6634" i="1" s="1"/>
  <c r="V6634" i="1" s="1"/>
  <c r="U6373" i="1" a="1"/>
  <c r="U6373" i="1" s="1"/>
  <c r="V6373" i="1" s="1"/>
  <c r="U6507" i="1" a="1"/>
  <c r="U6507" i="1" s="1"/>
  <c r="V6507" i="1" s="1"/>
  <c r="U6122" i="1" a="1"/>
  <c r="U6122" i="1" s="1"/>
  <c r="V6122" i="1" s="1"/>
  <c r="U6508" i="1" a="1"/>
  <c r="U6508" i="1" s="1"/>
  <c r="V6508" i="1" s="1"/>
  <c r="U6209" i="1" a="1"/>
  <c r="U6209" i="1" s="1"/>
  <c r="V6209" i="1" s="1"/>
  <c r="U6462" i="1" a="1"/>
  <c r="U6462" i="1" s="1"/>
  <c r="V6462" i="1" s="1"/>
  <c r="U6474" i="1" a="1"/>
  <c r="U6474" i="1" s="1"/>
  <c r="V6474" i="1" s="1"/>
  <c r="U5580" i="1" a="1"/>
  <c r="U5580" i="1" s="1"/>
  <c r="V5580" i="1" s="1"/>
  <c r="U5925" i="1" a="1"/>
  <c r="U5925" i="1" s="1"/>
  <c r="V5925" i="1" s="1"/>
  <c r="U5937" i="1" a="1"/>
  <c r="U5937" i="1" s="1"/>
  <c r="V5937" i="1" s="1"/>
  <c r="U6319" i="1" a="1"/>
  <c r="U6319" i="1" s="1"/>
  <c r="V6319" i="1" s="1"/>
  <c r="U6530" i="1" a="1"/>
  <c r="U6530" i="1" s="1"/>
  <c r="V6530" i="1" s="1"/>
  <c r="U5821" i="1" a="1"/>
  <c r="U5821" i="1" s="1"/>
  <c r="V5821" i="1" s="1"/>
  <c r="U6344" i="1" a="1"/>
  <c r="U6344" i="1" s="1"/>
  <c r="V6344" i="1" s="1"/>
  <c r="U6422" i="1" a="1"/>
  <c r="U6422" i="1" s="1"/>
  <c r="V6422" i="1" s="1"/>
  <c r="U6201" i="1" a="1"/>
  <c r="U6201" i="1" s="1"/>
  <c r="V6201" i="1" s="1"/>
  <c r="U6388" i="1" a="1"/>
  <c r="U6388" i="1" s="1"/>
  <c r="V6388" i="1" s="1"/>
  <c r="U6434" i="1" a="1"/>
  <c r="U6434" i="1" s="1"/>
  <c r="V6434" i="1" s="1"/>
  <c r="U5045" i="1" a="1"/>
  <c r="U5045" i="1" s="1"/>
  <c r="V5045" i="1" s="1"/>
  <c r="U5928" i="1" a="1"/>
  <c r="U5928" i="1" s="1"/>
  <c r="V5928" i="1" s="1"/>
  <c r="U6234" i="1" a="1"/>
  <c r="U6234" i="1" s="1"/>
  <c r="V6234" i="1" s="1"/>
  <c r="U6544" i="1" a="1"/>
  <c r="U6544" i="1" s="1"/>
  <c r="V6544" i="1" s="1"/>
  <c r="U6106" i="1" a="1"/>
  <c r="U6106" i="1" s="1"/>
  <c r="V6106" i="1" s="1"/>
  <c r="U6148" i="1" a="1"/>
  <c r="U6148" i="1" s="1"/>
  <c r="V6148" i="1" s="1"/>
  <c r="U5755" i="1" a="1"/>
  <c r="U5755" i="1" s="1"/>
  <c r="V5755" i="1" s="1"/>
  <c r="U6012" i="1" a="1"/>
  <c r="U6012" i="1" s="1"/>
  <c r="V6012" i="1" s="1"/>
  <c r="U6108" i="1" a="1"/>
  <c r="U6108" i="1" s="1"/>
  <c r="V6108" i="1" s="1"/>
  <c r="U6360" i="1" a="1"/>
  <c r="U6360" i="1" s="1"/>
  <c r="V6360" i="1" s="1"/>
  <c r="U6763" i="1" a="1"/>
  <c r="U6763" i="1" s="1"/>
  <c r="V6763" i="1" s="1"/>
  <c r="U7205" i="1" a="1"/>
  <c r="U7205" i="1" s="1"/>
  <c r="V7205" i="1" s="1"/>
  <c r="U7958" i="1" a="1"/>
  <c r="U7958" i="1" s="1"/>
  <c r="V7958" i="1" s="1"/>
  <c r="U7992" i="1" a="1"/>
  <c r="U7992" i="1" s="1"/>
  <c r="V7992" i="1" s="1"/>
  <c r="U8208" i="1" a="1"/>
  <c r="U8208" i="1" s="1"/>
  <c r="V8208" i="1" s="1"/>
  <c r="U6755" i="1" a="1"/>
  <c r="U6755" i="1" s="1"/>
  <c r="V6755" i="1" s="1"/>
  <c r="U7185" i="1" a="1"/>
  <c r="U7185" i="1" s="1"/>
  <c r="V7185" i="1" s="1"/>
  <c r="U7804" i="1" a="1"/>
  <c r="U7804" i="1" s="1"/>
  <c r="V7804" i="1" s="1"/>
  <c r="U6892" i="1" a="1"/>
  <c r="U6892" i="1" s="1"/>
  <c r="V6892" i="1" s="1"/>
  <c r="U7364" i="1" a="1"/>
  <c r="U7364" i="1" s="1"/>
  <c r="V7364" i="1" s="1"/>
  <c r="U7750" i="1" a="1"/>
  <c r="U7750" i="1" s="1"/>
  <c r="V7750" i="1" s="1"/>
  <c r="U8168" i="1" a="1"/>
  <c r="U8168" i="1" s="1"/>
  <c r="V8168" i="1" s="1"/>
  <c r="U7497" i="1" a="1"/>
  <c r="U7497" i="1" s="1"/>
  <c r="V7497" i="1" s="1"/>
  <c r="U6371" i="1" a="1"/>
  <c r="U6371" i="1" s="1"/>
  <c r="V6371" i="1" s="1"/>
  <c r="U7031" i="1" a="1"/>
  <c r="U7031" i="1" s="1"/>
  <c r="V7031" i="1" s="1"/>
  <c r="U7863" i="1" a="1"/>
  <c r="U7863" i="1" s="1"/>
  <c r="V7863" i="1" s="1"/>
  <c r="U8009" i="1" a="1"/>
  <c r="U8009" i="1" s="1"/>
  <c r="V8009" i="1" s="1"/>
  <c r="U6937" i="1" a="1"/>
  <c r="U6937" i="1" s="1"/>
  <c r="V6937" i="1" s="1"/>
  <c r="U7113" i="1" a="1"/>
  <c r="U7113" i="1" s="1"/>
  <c r="V7113" i="1" s="1"/>
  <c r="U7149" i="1" a="1"/>
  <c r="U7149" i="1" s="1"/>
  <c r="V7149" i="1" s="1"/>
  <c r="U7422" i="1" a="1"/>
  <c r="U7422" i="1" s="1"/>
  <c r="V7422" i="1" s="1"/>
  <c r="U7763" i="1" a="1"/>
  <c r="U7763" i="1" s="1"/>
  <c r="V7763" i="1" s="1"/>
  <c r="U8187" i="1" a="1"/>
  <c r="U8187" i="1" s="1"/>
  <c r="V8187" i="1" s="1"/>
  <c r="U6836" i="1" a="1"/>
  <c r="U6836" i="1" s="1"/>
  <c r="V6836" i="1" s="1"/>
  <c r="U7268" i="1" a="1"/>
  <c r="U7268" i="1" s="1"/>
  <c r="V7268" i="1" s="1"/>
  <c r="U6404" i="1" a="1"/>
  <c r="U6404" i="1" s="1"/>
  <c r="V6404" i="1" s="1"/>
  <c r="U6938" i="1" a="1"/>
  <c r="U6938" i="1" s="1"/>
  <c r="V6938" i="1" s="1"/>
  <c r="U6974" i="1" a="1"/>
  <c r="U6974" i="1" s="1"/>
  <c r="V6974" i="1" s="1"/>
  <c r="U7325" i="1" a="1"/>
  <c r="U7325" i="1" s="1"/>
  <c r="V7325" i="1" s="1"/>
  <c r="U7369" i="1" a="1"/>
  <c r="U7369" i="1" s="1"/>
  <c r="V7369" i="1" s="1"/>
  <c r="U7744" i="1" a="1"/>
  <c r="U7744" i="1" s="1"/>
  <c r="V7744" i="1" s="1"/>
  <c r="U7976" i="1" a="1"/>
  <c r="U7976" i="1" s="1"/>
  <c r="V7976" i="1" s="1"/>
  <c r="U8068" i="1" a="1"/>
  <c r="U8068" i="1" s="1"/>
  <c r="V8068" i="1" s="1"/>
  <c r="U7358" i="1" a="1"/>
  <c r="U7358" i="1" s="1"/>
  <c r="V7358" i="1" s="1"/>
  <c r="U7557" i="1" a="1"/>
  <c r="U7557" i="1" s="1"/>
  <c r="V7557" i="1" s="1"/>
  <c r="U7691" i="1" a="1"/>
  <c r="U7691" i="1" s="1"/>
  <c r="V7691" i="1" s="1"/>
  <c r="U7933" i="1" a="1"/>
  <c r="U7933" i="1" s="1"/>
  <c r="V7933" i="1" s="1"/>
  <c r="U8069" i="1" a="1"/>
  <c r="U8069" i="1" s="1"/>
  <c r="V8069" i="1" s="1"/>
  <c r="U6752" i="1" a="1"/>
  <c r="U6752" i="1" s="1"/>
  <c r="V6752" i="1" s="1"/>
  <c r="U7227" i="1" a="1"/>
  <c r="U7227" i="1" s="1"/>
  <c r="V7227" i="1" s="1"/>
  <c r="U7337" i="1" a="1"/>
  <c r="U7337" i="1" s="1"/>
  <c r="V7337" i="1" s="1"/>
  <c r="U7515" i="1" a="1"/>
  <c r="U7515" i="1" s="1"/>
  <c r="V7515" i="1" s="1"/>
  <c r="U8398" i="1" a="1"/>
  <c r="U8398" i="1" s="1"/>
  <c r="V8398" i="1" s="1"/>
  <c r="U8696" i="1" a="1"/>
  <c r="U8696" i="1" s="1"/>
  <c r="V8696" i="1" s="1"/>
  <c r="U8976" i="1" a="1"/>
  <c r="U8976" i="1" s="1"/>
  <c r="V8976" i="1" s="1"/>
  <c r="U9121" i="1" a="1"/>
  <c r="U9121" i="1" s="1"/>
  <c r="V9121" i="1" s="1"/>
  <c r="U8697" i="1" a="1"/>
  <c r="U8697" i="1" s="1"/>
  <c r="V8697" i="1" s="1"/>
  <c r="U8450" i="1" a="1"/>
  <c r="U8450" i="1" s="1"/>
  <c r="V8450" i="1" s="1"/>
  <c r="U9444" i="1" a="1"/>
  <c r="U9444" i="1" s="1"/>
  <c r="V9444" i="1" s="1"/>
  <c r="U9637" i="1" a="1"/>
  <c r="U9637" i="1" s="1"/>
  <c r="V9637" i="1" s="1"/>
  <c r="U9679" i="1" a="1"/>
  <c r="U9679" i="1" s="1"/>
  <c r="V9679" i="1" s="1"/>
  <c r="U8254" i="1" a="1"/>
  <c r="U8254" i="1" s="1"/>
  <c r="V8254" i="1" s="1"/>
  <c r="U8272" i="1" a="1"/>
  <c r="U8272" i="1" s="1"/>
  <c r="V8272" i="1" s="1"/>
  <c r="U8530" i="1" a="1"/>
  <c r="U8530" i="1" s="1"/>
  <c r="V8530" i="1" s="1"/>
  <c r="U8820" i="1" a="1"/>
  <c r="U8820" i="1" s="1"/>
  <c r="V8820" i="1" s="1"/>
  <c r="U9584" i="1" a="1"/>
  <c r="U9584" i="1" s="1"/>
  <c r="V9584" i="1" s="1"/>
  <c r="U9803" i="1" a="1"/>
  <c r="U9803" i="1" s="1"/>
  <c r="V9803" i="1" s="1"/>
  <c r="U9804" i="1" a="1"/>
  <c r="U9804" i="1" s="1"/>
  <c r="V9804" i="1" s="1"/>
  <c r="U9404" i="1" a="1"/>
  <c r="U9404" i="1" s="1"/>
  <c r="V9404" i="1" s="1"/>
  <c r="U8300" i="1" a="1"/>
  <c r="U8300" i="1" s="1"/>
  <c r="V8300" i="1" s="1"/>
  <c r="U8756" i="1" a="1"/>
  <c r="U8756" i="1" s="1"/>
  <c r="V8756" i="1" s="1"/>
  <c r="U9255" i="1" a="1"/>
  <c r="U9255" i="1" s="1"/>
  <c r="V9255" i="1" s="1"/>
  <c r="U9351" i="1" a="1"/>
  <c r="U9351" i="1" s="1"/>
  <c r="V9351" i="1" s="1"/>
  <c r="U8745" i="1" a="1"/>
  <c r="U8745" i="1" s="1"/>
  <c r="V8745" i="1" s="1"/>
  <c r="U9147" i="1" a="1"/>
  <c r="U9147" i="1" s="1"/>
  <c r="V9147" i="1" s="1"/>
  <c r="U9321" i="1" a="1"/>
  <c r="U9321" i="1" s="1"/>
  <c r="V9321" i="1" s="1"/>
  <c r="U9073" i="1" a="1"/>
  <c r="U9073" i="1" s="1"/>
  <c r="V9073" i="1" s="1"/>
  <c r="U9278" i="1" a="1"/>
  <c r="U9278" i="1" s="1"/>
  <c r="V9278" i="1" s="1"/>
  <c r="U9183" i="1" a="1"/>
  <c r="U9183" i="1" s="1"/>
  <c r="V9183" i="1" s="1"/>
  <c r="U9786" i="1" a="1"/>
  <c r="U9786" i="1" s="1"/>
  <c r="V9786" i="1" s="1"/>
  <c r="U8814" i="1" a="1"/>
  <c r="U8814" i="1" s="1"/>
  <c r="V8814" i="1" s="1"/>
  <c r="U8354" i="1" a="1"/>
  <c r="U8354" i="1" s="1"/>
  <c r="V8354" i="1" s="1"/>
  <c r="U9510" i="1" a="1"/>
  <c r="U9510" i="1" s="1"/>
  <c r="V9510" i="1" s="1"/>
  <c r="U9476" i="1" a="1"/>
  <c r="U9476" i="1" s="1"/>
  <c r="V9476" i="1" s="1"/>
  <c r="U8448" i="1" a="1"/>
  <c r="U8448" i="1" s="1"/>
  <c r="V8448" i="1" s="1"/>
  <c r="U8804" i="1" a="1"/>
  <c r="U8804" i="1" s="1"/>
  <c r="V8804" i="1" s="1"/>
  <c r="U9399" i="1" a="1"/>
  <c r="U9399" i="1" s="1"/>
  <c r="V9399" i="1" s="1"/>
  <c r="U9522" i="1" a="1"/>
  <c r="U9522" i="1" s="1"/>
  <c r="V9522" i="1" s="1"/>
  <c r="U9733" i="1" a="1"/>
  <c r="U9733" i="1" s="1"/>
  <c r="V9733" i="1" s="1"/>
  <c r="U391" i="1" a="1"/>
  <c r="U391" i="1" s="1"/>
  <c r="V391" i="1" s="1"/>
  <c r="U639" i="1" a="1"/>
  <c r="U639" i="1" s="1"/>
  <c r="V639" i="1" s="1"/>
  <c r="U441" i="1" a="1"/>
  <c r="U441" i="1" s="1"/>
  <c r="V441" i="1" s="1"/>
  <c r="U190" i="1" a="1"/>
  <c r="U190" i="1" s="1"/>
  <c r="V190" i="1" s="1"/>
  <c r="U691" i="1" a="1"/>
  <c r="U691" i="1" s="1"/>
  <c r="V691" i="1" s="1"/>
  <c r="U241" i="1" a="1"/>
  <c r="U241" i="1" s="1"/>
  <c r="V241" i="1" s="1"/>
  <c r="U112" i="1" a="1"/>
  <c r="U112" i="1" s="1"/>
  <c r="V112" i="1" s="1"/>
  <c r="U436" i="1" a="1"/>
  <c r="U436" i="1" s="1"/>
  <c r="V436" i="1" s="1"/>
  <c r="U1473" i="1" a="1"/>
  <c r="U1473" i="1" s="1"/>
  <c r="V1473" i="1" s="1"/>
  <c r="U712" i="1" a="1"/>
  <c r="U712" i="1" s="1"/>
  <c r="V712" i="1" s="1"/>
  <c r="U437" i="1" a="1"/>
  <c r="U437" i="1" s="1"/>
  <c r="V437" i="1" s="1"/>
  <c r="U868" i="1" a="1"/>
  <c r="U868" i="1" s="1"/>
  <c r="V868" i="1" s="1"/>
  <c r="U771" i="1" a="1"/>
  <c r="U771" i="1" s="1"/>
  <c r="V771" i="1" s="1"/>
  <c r="U1124" i="1" a="1"/>
  <c r="U1124" i="1" s="1"/>
  <c r="V1124" i="1" s="1"/>
  <c r="U1284" i="1" a="1"/>
  <c r="U1284" i="1" s="1"/>
  <c r="V1284" i="1" s="1"/>
  <c r="U1265" i="1" a="1"/>
  <c r="U1265" i="1" s="1"/>
  <c r="V1265" i="1" s="1"/>
  <c r="U1285" i="1" a="1"/>
  <c r="U1285" i="1" s="1"/>
  <c r="V1285" i="1" s="1"/>
  <c r="U1734" i="1" a="1"/>
  <c r="U1734" i="1" s="1"/>
  <c r="V1734" i="1" s="1"/>
  <c r="U2308" i="1" a="1"/>
  <c r="U2308" i="1" s="1"/>
  <c r="V2308" i="1" s="1"/>
  <c r="U1919" i="1" a="1"/>
  <c r="U1919" i="1" s="1"/>
  <c r="V1919" i="1" s="1"/>
  <c r="U2269" i="1" a="1"/>
  <c r="U2269" i="1" s="1"/>
  <c r="V2269" i="1" s="1"/>
  <c r="U2192" i="1" a="1"/>
  <c r="U2192" i="1" s="1"/>
  <c r="V2192" i="1" s="1"/>
  <c r="U2284" i="1" a="1"/>
  <c r="U2284" i="1" s="1"/>
  <c r="V2284" i="1" s="1"/>
  <c r="U2746" i="1" a="1"/>
  <c r="U2746" i="1" s="1"/>
  <c r="V2746" i="1" s="1"/>
  <c r="U2517" i="1" a="1"/>
  <c r="U2517" i="1" s="1"/>
  <c r="V2517" i="1" s="1"/>
  <c r="U2571" i="1" a="1"/>
  <c r="U2571" i="1" s="1"/>
  <c r="V2571" i="1" s="1"/>
  <c r="U2539" i="1" a="1"/>
  <c r="U2539" i="1" s="1"/>
  <c r="V2539" i="1" s="1"/>
  <c r="U2722" i="1" a="1"/>
  <c r="U2722" i="1" s="1"/>
  <c r="V2722" i="1" s="1"/>
  <c r="U2864" i="1" a="1"/>
  <c r="U2864" i="1" s="1"/>
  <c r="V2864" i="1" s="1"/>
  <c r="U2647" i="1" a="1"/>
  <c r="U2647" i="1" s="1"/>
  <c r="V2647" i="1" s="1"/>
  <c r="U2751" i="1" a="1"/>
  <c r="U2751" i="1" s="1"/>
  <c r="V2751" i="1" s="1"/>
  <c r="U2785" i="1" a="1"/>
  <c r="U2785" i="1" s="1"/>
  <c r="V2785" i="1" s="1"/>
  <c r="U3040" i="1" a="1"/>
  <c r="U3040" i="1" s="1"/>
  <c r="V3040" i="1" s="1"/>
  <c r="U3505" i="1" a="1"/>
  <c r="U3505" i="1" s="1"/>
  <c r="V3505" i="1" s="1"/>
  <c r="U3807" i="1" a="1"/>
  <c r="U3807" i="1" s="1"/>
  <c r="V3807" i="1" s="1"/>
  <c r="U3470" i="1" a="1"/>
  <c r="U3470" i="1" s="1"/>
  <c r="V3470" i="1" s="1"/>
  <c r="U3531" i="1" a="1"/>
  <c r="U3531" i="1" s="1"/>
  <c r="V3531" i="1" s="1"/>
  <c r="U3165" i="1" a="1"/>
  <c r="U3165" i="1" s="1"/>
  <c r="V3165" i="1" s="1"/>
  <c r="U3521" i="1" a="1"/>
  <c r="U3521" i="1" s="1"/>
  <c r="V3521" i="1" s="1"/>
  <c r="U3778" i="1" a="1"/>
  <c r="U3778" i="1" s="1"/>
  <c r="V3778" i="1" s="1"/>
  <c r="U3724" i="1" a="1"/>
  <c r="U3724" i="1" s="1"/>
  <c r="V3724" i="1" s="1"/>
  <c r="U3790" i="1" a="1"/>
  <c r="U3790" i="1" s="1"/>
  <c r="V3790" i="1" s="1"/>
  <c r="U4013" i="1" a="1"/>
  <c r="U4013" i="1" s="1"/>
  <c r="V4013" i="1" s="1"/>
  <c r="U4024" i="1" a="1"/>
  <c r="U4024" i="1" s="1"/>
  <c r="V4024" i="1" s="1"/>
  <c r="U3535" i="1" a="1"/>
  <c r="U3535" i="1" s="1"/>
  <c r="V3535" i="1" s="1"/>
  <c r="U3780" i="1" a="1"/>
  <c r="U3780" i="1" s="1"/>
  <c r="V3780" i="1" s="1"/>
  <c r="U3855" i="1" a="1"/>
  <c r="U3855" i="1" s="1"/>
  <c r="V3855" i="1" s="1"/>
  <c r="U3782" i="1" a="1"/>
  <c r="U3782" i="1" s="1"/>
  <c r="V3782" i="1" s="1"/>
  <c r="U3901" i="1" a="1"/>
  <c r="U3901" i="1" s="1"/>
  <c r="V3901" i="1" s="1"/>
  <c r="U3055" i="1" a="1"/>
  <c r="U3055" i="1" s="1"/>
  <c r="V3055" i="1" s="1"/>
  <c r="U3287" i="1" a="1"/>
  <c r="U3287" i="1" s="1"/>
  <c r="V3287" i="1" s="1"/>
  <c r="U4339" i="1" a="1"/>
  <c r="U4339" i="1" s="1"/>
  <c r="V4339" i="1" s="1"/>
  <c r="U4100" i="1" a="1"/>
  <c r="U4100" i="1" s="1"/>
  <c r="V4100" i="1" s="1"/>
  <c r="U4611" i="1" a="1"/>
  <c r="U4611" i="1" s="1"/>
  <c r="V4611" i="1" s="1"/>
  <c r="U4586" i="1" a="1"/>
  <c r="U4586" i="1" s="1"/>
  <c r="V4586" i="1" s="1"/>
  <c r="U5539" i="1" a="1"/>
  <c r="U5539" i="1" s="1"/>
  <c r="V5539" i="1" s="1"/>
  <c r="U5636" i="1" a="1"/>
  <c r="U5636" i="1" s="1"/>
  <c r="V5636" i="1" s="1"/>
  <c r="U5753" i="1" a="1"/>
  <c r="U5753" i="1" s="1"/>
  <c r="V5753" i="1" s="1"/>
  <c r="U4893" i="1" a="1"/>
  <c r="U4893" i="1" s="1"/>
  <c r="V4893" i="1" s="1"/>
  <c r="U5615" i="1" a="1"/>
  <c r="U5615" i="1" s="1"/>
  <c r="V5615" i="1" s="1"/>
  <c r="U5281" i="1" a="1"/>
  <c r="U5281" i="1" s="1"/>
  <c r="V5281" i="1" s="1"/>
  <c r="U5282" i="1" a="1"/>
  <c r="U5282" i="1" s="1"/>
  <c r="V5282" i="1" s="1"/>
  <c r="U5522" i="1" a="1"/>
  <c r="U5522" i="1" s="1"/>
  <c r="V5522" i="1" s="1"/>
  <c r="U4887" i="1" a="1"/>
  <c r="U4887" i="1" s="1"/>
  <c r="V4887" i="1" s="1"/>
  <c r="U5010" i="1" a="1"/>
  <c r="U5010" i="1" s="1"/>
  <c r="V5010" i="1" s="1"/>
  <c r="U5127" i="1" a="1"/>
  <c r="U5127" i="1" s="1"/>
  <c r="V5127" i="1" s="1"/>
  <c r="U5307" i="1" a="1"/>
  <c r="U5307" i="1" s="1"/>
  <c r="V5307" i="1" s="1"/>
  <c r="U5537" i="1" a="1"/>
  <c r="U5537" i="1" s="1"/>
  <c r="V5537" i="1" s="1"/>
  <c r="U4981" i="1" a="1"/>
  <c r="U4981" i="1" s="1"/>
  <c r="V4981" i="1" s="1"/>
  <c r="U5071" i="1" a="1"/>
  <c r="U5071" i="1" s="1"/>
  <c r="V5071" i="1" s="1"/>
  <c r="U5538" i="1" a="1"/>
  <c r="U5538" i="1" s="1"/>
  <c r="V5538" i="1" s="1"/>
  <c r="U6172" i="1" a="1"/>
  <c r="U6172" i="1" s="1"/>
  <c r="V6172" i="1" s="1"/>
  <c r="U6483" i="1" a="1"/>
  <c r="U6483" i="1" s="1"/>
  <c r="V6483" i="1" s="1"/>
  <c r="U5112" i="1" a="1"/>
  <c r="U5112" i="1" s="1"/>
  <c r="V5112" i="1" s="1"/>
  <c r="U5256" i="1" a="1"/>
  <c r="U5256" i="1" s="1"/>
  <c r="V5256" i="1" s="1"/>
  <c r="U5842" i="1" a="1"/>
  <c r="U5842" i="1" s="1"/>
  <c r="V5842" i="1" s="1"/>
  <c r="U6419" i="1" a="1"/>
  <c r="U6419" i="1" s="1"/>
  <c r="V6419" i="1" s="1"/>
  <c r="U5820" i="1" a="1"/>
  <c r="U5820" i="1" s="1"/>
  <c r="V5820" i="1" s="1"/>
  <c r="U6135" i="1" a="1"/>
  <c r="U6135" i="1" s="1"/>
  <c r="V6135" i="1" s="1"/>
  <c r="U6488" i="1" a="1"/>
  <c r="U6488" i="1" s="1"/>
  <c r="V6488" i="1" s="1"/>
  <c r="U6027" i="1" a="1"/>
  <c r="U6027" i="1" s="1"/>
  <c r="V6027" i="1" s="1"/>
  <c r="U5754" i="1" a="1"/>
  <c r="U5754" i="1" s="1"/>
  <c r="V5754" i="1" s="1"/>
  <c r="U5955" i="1" a="1"/>
  <c r="U5955" i="1" s="1"/>
  <c r="V5955" i="1" s="1"/>
  <c r="U5088" i="1" a="1"/>
  <c r="U5088" i="1" s="1"/>
  <c r="V5088" i="1" s="1"/>
  <c r="U7282" i="1" a="1"/>
  <c r="U7282" i="1" s="1"/>
  <c r="V7282" i="1" s="1"/>
  <c r="U7682" i="1" a="1"/>
  <c r="U7682" i="1" s="1"/>
  <c r="V7682" i="1" s="1"/>
  <c r="U8084" i="1" a="1"/>
  <c r="U8084" i="1" s="1"/>
  <c r="V8084" i="1" s="1"/>
  <c r="U7021" i="1" a="1"/>
  <c r="U7021" i="1" s="1"/>
  <c r="V7021" i="1" s="1"/>
  <c r="U7135" i="1" a="1"/>
  <c r="U7135" i="1" s="1"/>
  <c r="V7135" i="1" s="1"/>
  <c r="U7861" i="1" a="1"/>
  <c r="U7861" i="1" s="1"/>
  <c r="V7861" i="1" s="1"/>
  <c r="U8202" i="1" a="1"/>
  <c r="U8202" i="1" s="1"/>
  <c r="V8202" i="1" s="1"/>
  <c r="U7896" i="1" a="1"/>
  <c r="U7896" i="1" s="1"/>
  <c r="V7896" i="1" s="1"/>
  <c r="U7906" i="1" a="1"/>
  <c r="U7906" i="1" s="1"/>
  <c r="V7906" i="1" s="1"/>
  <c r="U6505" i="1" a="1"/>
  <c r="U6505" i="1" s="1"/>
  <c r="V6505" i="1" s="1"/>
  <c r="U6971" i="1" a="1"/>
  <c r="U6971" i="1" s="1"/>
  <c r="V6971" i="1" s="1"/>
  <c r="U7762" i="1" a="1"/>
  <c r="U7762" i="1" s="1"/>
  <c r="V7762" i="1" s="1"/>
  <c r="U7998" i="1" a="1"/>
  <c r="U7998" i="1" s="1"/>
  <c r="V7998" i="1" s="1"/>
  <c r="U7523" i="1" a="1"/>
  <c r="U7523" i="1" s="1"/>
  <c r="V7523" i="1" s="1"/>
  <c r="U7875" i="1" a="1"/>
  <c r="U7875" i="1" s="1"/>
  <c r="V7875" i="1" s="1"/>
  <c r="U6847" i="1" a="1"/>
  <c r="U6847" i="1" s="1"/>
  <c r="V6847" i="1" s="1"/>
  <c r="U7087" i="1" a="1"/>
  <c r="U7087" i="1" s="1"/>
  <c r="V7087" i="1" s="1"/>
  <c r="U7735" i="1" a="1"/>
  <c r="U7735" i="1" s="1"/>
  <c r="V7735" i="1" s="1"/>
  <c r="U9282" i="1" a="1"/>
  <c r="U9282" i="1" s="1"/>
  <c r="V9282" i="1" s="1"/>
  <c r="U8630" i="1" a="1"/>
  <c r="U8630" i="1" s="1"/>
  <c r="V8630" i="1" s="1"/>
  <c r="U8599" i="1" a="1"/>
  <c r="U8599" i="1" s="1"/>
  <c r="V8599" i="1" s="1"/>
  <c r="U8688" i="1" a="1"/>
  <c r="U8688" i="1" s="1"/>
  <c r="V8688" i="1" s="1"/>
  <c r="U8956" i="1" a="1"/>
  <c r="U8956" i="1" s="1"/>
  <c r="V8956" i="1" s="1"/>
  <c r="U8732" i="1" a="1"/>
  <c r="U8732" i="1" s="1"/>
  <c r="V8732" i="1" s="1"/>
  <c r="U8969" i="1" a="1"/>
  <c r="U8969" i="1" s="1"/>
  <c r="V8969" i="1" s="1"/>
  <c r="U9025" i="1" a="1"/>
  <c r="U9025" i="1" s="1"/>
  <c r="V9025" i="1" s="1"/>
  <c r="U8476" i="1" a="1"/>
  <c r="U8476" i="1" s="1"/>
  <c r="V8476" i="1" s="1"/>
  <c r="U9072" i="1" a="1"/>
  <c r="U9072" i="1" s="1"/>
  <c r="V9072" i="1" s="1"/>
  <c r="U8302" i="1" a="1"/>
  <c r="U8302" i="1" s="1"/>
  <c r="V8302" i="1" s="1"/>
  <c r="U8344" i="1" a="1"/>
  <c r="U8344" i="1" s="1"/>
  <c r="V8344" i="1" s="1"/>
  <c r="U9117" i="1" a="1"/>
  <c r="U9117" i="1" s="1"/>
  <c r="V9117" i="1" s="1"/>
  <c r="U9258" i="1" a="1"/>
  <c r="U9258" i="1" s="1"/>
  <c r="V9258" i="1" s="1"/>
  <c r="U9558" i="1" a="1"/>
  <c r="U9558" i="1" s="1"/>
  <c r="V9558" i="1" s="1"/>
  <c r="U8559" i="1" a="1"/>
  <c r="U8559" i="1" s="1"/>
  <c r="V8559" i="1" s="1"/>
  <c r="U8736" i="1" a="1"/>
  <c r="U8736" i="1" s="1"/>
  <c r="V8736" i="1" s="1"/>
  <c r="U8916" i="1" a="1"/>
  <c r="U8916" i="1" s="1"/>
  <c r="V8916" i="1" s="1"/>
  <c r="U9462" i="1" a="1"/>
  <c r="U9462" i="1" s="1"/>
  <c r="V9462" i="1" s="1"/>
  <c r="U9007" i="1" a="1"/>
  <c r="U9007" i="1" s="1"/>
  <c r="V9007" i="1" s="1"/>
  <c r="U8294" i="1" a="1"/>
  <c r="U8294" i="1" s="1"/>
  <c r="V8294" i="1" s="1"/>
  <c r="U8561" i="1" a="1"/>
  <c r="U8561" i="1" s="1"/>
  <c r="V8561" i="1" s="1"/>
  <c r="U8998" i="1" a="1"/>
  <c r="U8998" i="1" s="1"/>
  <c r="V8998" i="1" s="1"/>
  <c r="U79" i="1" a="1"/>
  <c r="U79" i="1" s="1"/>
  <c r="V79" i="1" s="1"/>
  <c r="U331" i="1" a="1"/>
  <c r="U331" i="1" s="1"/>
  <c r="V331" i="1" s="1"/>
  <c r="U609" i="1" a="1"/>
  <c r="U609" i="1" s="1"/>
  <c r="V609" i="1" s="1"/>
  <c r="U533" i="1" a="1"/>
  <c r="U533" i="1" s="1"/>
  <c r="V533" i="1" s="1"/>
  <c r="U240" i="1" a="1"/>
  <c r="U240" i="1" s="1"/>
  <c r="V240" i="1" s="1"/>
  <c r="U872" i="1" a="1"/>
  <c r="U872" i="1" s="1"/>
  <c r="V872" i="1" s="1"/>
  <c r="U568" i="1" a="1"/>
  <c r="U568" i="1" s="1"/>
  <c r="V568" i="1" s="1"/>
  <c r="U558" i="1" a="1"/>
  <c r="U558" i="1" s="1"/>
  <c r="V558" i="1" s="1"/>
  <c r="U210" i="1" a="1"/>
  <c r="U210" i="1" s="1"/>
  <c r="V210" i="1" s="1"/>
  <c r="U1307" i="1" a="1"/>
  <c r="U1307" i="1" s="1"/>
  <c r="V1307" i="1" s="1"/>
  <c r="U1391" i="1" a="1"/>
  <c r="U1391" i="1" s="1"/>
  <c r="V1391" i="1" s="1"/>
  <c r="U1240" i="1" a="1"/>
  <c r="U1240" i="1" s="1"/>
  <c r="V1240" i="1" s="1"/>
  <c r="U1129" i="1" a="1"/>
  <c r="U1129" i="1" s="1"/>
  <c r="V1129" i="1" s="1"/>
  <c r="U1309" i="1" a="1"/>
  <c r="U1309" i="1" s="1"/>
  <c r="V1309" i="1" s="1"/>
  <c r="U1200" i="1" a="1"/>
  <c r="U1200" i="1" s="1"/>
  <c r="V1200" i="1" s="1"/>
  <c r="U1242" i="1" a="1"/>
  <c r="U1242" i="1" s="1"/>
  <c r="V1242" i="1" s="1"/>
  <c r="U1202" i="1" a="1"/>
  <c r="U1202" i="1" s="1"/>
  <c r="V1202" i="1" s="1"/>
  <c r="U1243" i="1" a="1"/>
  <c r="U1243" i="1" s="1"/>
  <c r="V1243" i="1" s="1"/>
  <c r="U695" i="1" a="1"/>
  <c r="U695" i="1" s="1"/>
  <c r="V695" i="1" s="1"/>
  <c r="U1004" i="1" a="1"/>
  <c r="U1004" i="1" s="1"/>
  <c r="V1004" i="1" s="1"/>
  <c r="U1053" i="1" a="1"/>
  <c r="U1053" i="1" s="1"/>
  <c r="V1053" i="1" s="1"/>
  <c r="U1095" i="1" a="1"/>
  <c r="U1095" i="1" s="1"/>
  <c r="V1095" i="1" s="1"/>
  <c r="U1005" i="1" a="1"/>
  <c r="U1005" i="1" s="1"/>
  <c r="V1005" i="1" s="1"/>
  <c r="U774" i="1" a="1"/>
  <c r="U774" i="1" s="1"/>
  <c r="V774" i="1" s="1"/>
  <c r="U1306" i="1" a="1"/>
  <c r="U1306" i="1" s="1"/>
  <c r="V1306" i="1" s="1"/>
  <c r="U2206" i="1" a="1"/>
  <c r="U2206" i="1" s="1"/>
  <c r="V2206" i="1" s="1"/>
  <c r="U2297" i="1" a="1"/>
  <c r="U2297" i="1" s="1"/>
  <c r="V2297" i="1" s="1"/>
  <c r="U1939" i="1" a="1"/>
  <c r="U1939" i="1" s="1"/>
  <c r="V1939" i="1" s="1"/>
  <c r="U1771" i="1" a="1"/>
  <c r="U1771" i="1" s="1"/>
  <c r="V1771" i="1" s="1"/>
  <c r="U1844" i="1" a="1"/>
  <c r="U1844" i="1" s="1"/>
  <c r="V1844" i="1" s="1"/>
  <c r="U2977" i="1" a="1"/>
  <c r="U2977" i="1" s="1"/>
  <c r="V2977" i="1" s="1"/>
  <c r="U3094" i="1" a="1"/>
  <c r="U3094" i="1" s="1"/>
  <c r="V3094" i="1" s="1"/>
  <c r="U2557" i="1" a="1"/>
  <c r="U2557" i="1" s="1"/>
  <c r="V2557" i="1" s="1"/>
  <c r="U2445" i="1" a="1"/>
  <c r="U2445" i="1" s="1"/>
  <c r="V2445" i="1" s="1"/>
  <c r="U2476" i="1" a="1"/>
  <c r="U2476" i="1" s="1"/>
  <c r="V2476" i="1" s="1"/>
  <c r="U2706" i="1" a="1"/>
  <c r="U2706" i="1" s="1"/>
  <c r="V2706" i="1" s="1"/>
  <c r="U2778" i="1" a="1"/>
  <c r="U2778" i="1" s="1"/>
  <c r="V2778" i="1" s="1"/>
  <c r="U2708" i="1" a="1"/>
  <c r="U2708" i="1" s="1"/>
  <c r="V2708" i="1" s="1"/>
  <c r="U2932" i="1" a="1"/>
  <c r="U2932" i="1" s="1"/>
  <c r="V2932" i="1" s="1"/>
  <c r="U3126" i="1" a="1"/>
  <c r="U3126" i="1" s="1"/>
  <c r="V3126" i="1" s="1"/>
  <c r="U2991" i="1" a="1"/>
  <c r="U2991" i="1" s="1"/>
  <c r="V2991" i="1" s="1"/>
  <c r="U2584" i="1" a="1"/>
  <c r="U2584" i="1" s="1"/>
  <c r="V2584" i="1" s="1"/>
  <c r="U3044" i="1" a="1"/>
  <c r="U3044" i="1" s="1"/>
  <c r="V3044" i="1" s="1"/>
  <c r="U2853" i="1" a="1"/>
  <c r="U2853" i="1" s="1"/>
  <c r="V2853" i="1" s="1"/>
  <c r="U3014" i="1" a="1"/>
  <c r="U3014" i="1" s="1"/>
  <c r="V3014" i="1" s="1"/>
  <c r="U2700" i="1" a="1"/>
  <c r="U2700" i="1" s="1"/>
  <c r="V2700" i="1" s="1"/>
  <c r="U2875" i="1" a="1"/>
  <c r="U2875" i="1" s="1"/>
  <c r="V2875" i="1" s="1"/>
  <c r="U2369" i="1" a="1"/>
  <c r="U2369" i="1" s="1"/>
  <c r="V2369" i="1" s="1"/>
  <c r="U2784" i="1" a="1"/>
  <c r="U2784" i="1" s="1"/>
  <c r="V2784" i="1" s="1"/>
  <c r="U2589" i="1" a="1"/>
  <c r="U2589" i="1" s="1"/>
  <c r="V2589" i="1" s="1"/>
  <c r="U2640" i="1" a="1"/>
  <c r="U2640" i="1" s="1"/>
  <c r="V2640" i="1" s="1"/>
  <c r="U2650" i="1" a="1"/>
  <c r="U2650" i="1" s="1"/>
  <c r="V2650" i="1" s="1"/>
  <c r="U2764" i="1" a="1"/>
  <c r="U2764" i="1" s="1"/>
  <c r="V2764" i="1" s="1"/>
  <c r="U3628" i="1" a="1"/>
  <c r="U3628" i="1" s="1"/>
  <c r="V3628" i="1" s="1"/>
  <c r="U3664" i="1" a="1"/>
  <c r="U3664" i="1" s="1"/>
  <c r="V3664" i="1" s="1"/>
  <c r="U3665" i="1" a="1"/>
  <c r="U3665" i="1" s="1"/>
  <c r="V3665" i="1" s="1"/>
  <c r="U3474" i="1" a="1"/>
  <c r="U3474" i="1" s="1"/>
  <c r="V3474" i="1" s="1"/>
  <c r="U3982" i="1" a="1"/>
  <c r="U3982" i="1" s="1"/>
  <c r="V3982" i="1" s="1"/>
  <c r="U3487" i="1" a="1"/>
  <c r="U3487" i="1" s="1"/>
  <c r="V3487" i="1" s="1"/>
  <c r="U3046" i="1" a="1"/>
  <c r="U3046" i="1" s="1"/>
  <c r="V3046" i="1" s="1"/>
  <c r="U3726" i="1" a="1"/>
  <c r="U3726" i="1" s="1"/>
  <c r="V3726" i="1" s="1"/>
  <c r="U3489" i="1" a="1"/>
  <c r="U3489" i="1" s="1"/>
  <c r="V3489" i="1" s="1"/>
  <c r="U3317" i="1" a="1"/>
  <c r="U3317" i="1" s="1"/>
  <c r="V3317" i="1" s="1"/>
  <c r="U3965" i="1" a="1"/>
  <c r="U3965" i="1" s="1"/>
  <c r="V3965" i="1" s="1"/>
  <c r="U4276" i="1" a="1"/>
  <c r="U4276" i="1" s="1"/>
  <c r="V4276" i="1" s="1"/>
  <c r="U4080" i="1" a="1"/>
  <c r="U4080" i="1" s="1"/>
  <c r="V4080" i="1" s="1"/>
  <c r="U4131" i="1" a="1"/>
  <c r="U4131" i="1" s="1"/>
  <c r="V4131" i="1" s="1"/>
  <c r="U4081" i="1" a="1"/>
  <c r="U4081" i="1" s="1"/>
  <c r="V4081" i="1" s="1"/>
  <c r="U4438" i="1" a="1"/>
  <c r="U4438" i="1" s="1"/>
  <c r="V4438" i="1" s="1"/>
  <c r="U4324" i="1" a="1"/>
  <c r="U4324" i="1" s="1"/>
  <c r="V4324" i="1" s="1"/>
  <c r="U4631" i="1" a="1"/>
  <c r="U4631" i="1" s="1"/>
  <c r="V4631" i="1" s="1"/>
  <c r="U3994" i="1" a="1"/>
  <c r="U3994" i="1" s="1"/>
  <c r="V3994" i="1" s="1"/>
  <c r="U3997" i="1" a="1"/>
  <c r="U3997" i="1" s="1"/>
  <c r="V3997" i="1" s="1"/>
  <c r="U4306" i="1" a="1"/>
  <c r="U4306" i="1" s="1"/>
  <c r="V4306" i="1" s="1"/>
  <c r="U5323" i="1" a="1"/>
  <c r="U5323" i="1" s="1"/>
  <c r="V5323" i="1" s="1"/>
  <c r="U5611" i="1" a="1"/>
  <c r="U5611" i="1" s="1"/>
  <c r="V5611" i="1" s="1"/>
  <c r="U5623" i="1" a="1"/>
  <c r="U5623" i="1" s="1"/>
  <c r="V5623" i="1" s="1"/>
  <c r="U5444" i="1" a="1"/>
  <c r="U5444" i="1" s="1"/>
  <c r="V5444" i="1" s="1"/>
  <c r="U5648" i="1" a="1"/>
  <c r="U5648" i="1" s="1"/>
  <c r="V5648" i="1" s="1"/>
  <c r="U5435" i="1" a="1"/>
  <c r="U5435" i="1" s="1"/>
  <c r="V5435" i="1" s="1"/>
  <c r="U5198" i="1" a="1"/>
  <c r="U5198" i="1" s="1"/>
  <c r="V5198" i="1" s="1"/>
  <c r="U4978" i="1" a="1"/>
  <c r="U4978" i="1" s="1"/>
  <c r="V4978" i="1" s="1"/>
  <c r="U4804" i="1" a="1"/>
  <c r="U4804" i="1" s="1"/>
  <c r="V4804" i="1" s="1"/>
  <c r="U4846" i="1" a="1"/>
  <c r="U4846" i="1" s="1"/>
  <c r="V4846" i="1" s="1"/>
  <c r="U5000" i="1" a="1"/>
  <c r="U5000" i="1" s="1"/>
  <c r="V5000" i="1" s="1"/>
  <c r="U5561" i="1" a="1"/>
  <c r="U5561" i="1" s="1"/>
  <c r="V5561" i="1" s="1"/>
  <c r="U5693" i="1" a="1"/>
  <c r="U5693" i="1" s="1"/>
  <c r="V5693" i="1" s="1"/>
  <c r="U5322" i="1" a="1"/>
  <c r="U5322" i="1" s="1"/>
  <c r="V5322" i="1" s="1"/>
  <c r="U5442" i="1" a="1"/>
  <c r="U5442" i="1" s="1"/>
  <c r="V5442" i="1" s="1"/>
  <c r="U5562" i="1" a="1"/>
  <c r="U5562" i="1" s="1"/>
  <c r="V5562" i="1" s="1"/>
  <c r="U6228" i="1" a="1"/>
  <c r="U6228" i="1" s="1"/>
  <c r="V6228" i="1" s="1"/>
  <c r="U5794" i="1" a="1"/>
  <c r="U5794" i="1" s="1"/>
  <c r="V5794" i="1" s="1"/>
  <c r="U5934" i="1" a="1"/>
  <c r="U5934" i="1" s="1"/>
  <c r="V5934" i="1" s="1"/>
  <c r="U6042" i="1" a="1"/>
  <c r="U6042" i="1" s="1"/>
  <c r="V6042" i="1" s="1"/>
  <c r="U5763" i="1" a="1"/>
  <c r="U5763" i="1" s="1"/>
  <c r="V5763" i="1" s="1"/>
  <c r="U6409" i="1" a="1"/>
  <c r="U6409" i="1" s="1"/>
  <c r="V6409" i="1" s="1"/>
  <c r="U5846" i="1" a="1"/>
  <c r="U5846" i="1" s="1"/>
  <c r="V5846" i="1" s="1"/>
  <c r="U5328" i="1" a="1"/>
  <c r="U5328" i="1" s="1"/>
  <c r="V5328" i="1" s="1"/>
  <c r="U5990" i="1" a="1"/>
  <c r="U5990" i="1" s="1"/>
  <c r="V5990" i="1" s="1"/>
  <c r="U6503" i="1" a="1"/>
  <c r="U6503" i="1" s="1"/>
  <c r="V6503" i="1" s="1"/>
  <c r="U6591" i="1" a="1"/>
  <c r="U6591" i="1" s="1"/>
  <c r="V6591" i="1" s="1"/>
  <c r="U5652" i="1" a="1"/>
  <c r="U5652" i="1" s="1"/>
  <c r="V5652" i="1" s="1"/>
  <c r="U6170" i="1" a="1"/>
  <c r="U6170" i="1" s="1"/>
  <c r="V6170" i="1" s="1"/>
  <c r="U5815" i="1" a="1"/>
  <c r="U5815" i="1" s="1"/>
  <c r="V5815" i="1" s="1"/>
  <c r="U6171" i="1" a="1"/>
  <c r="U6171" i="1" s="1"/>
  <c r="V6171" i="1" s="1"/>
  <c r="U6438" i="1" a="1"/>
  <c r="U6438" i="1" s="1"/>
  <c r="V6438" i="1" s="1"/>
  <c r="U6620" i="1" a="1"/>
  <c r="U6620" i="1" s="1"/>
  <c r="V6620" i="1" s="1"/>
  <c r="U6899" i="1" a="1"/>
  <c r="U6899" i="1" s="1"/>
  <c r="V6899" i="1" s="1"/>
  <c r="U7339" i="1" a="1"/>
  <c r="U7339" i="1" s="1"/>
  <c r="V7339" i="1" s="1"/>
  <c r="U6724" i="1" a="1"/>
  <c r="U6724" i="1" s="1"/>
  <c r="V6724" i="1" s="1"/>
  <c r="U6734" i="1" a="1"/>
  <c r="U6734" i="1" s="1"/>
  <c r="V6734" i="1" s="1"/>
  <c r="U6793" i="1" a="1"/>
  <c r="U6793" i="1" s="1"/>
  <c r="V6793" i="1" s="1"/>
  <c r="U7340" i="1" a="1"/>
  <c r="U7340" i="1" s="1"/>
  <c r="V7340" i="1" s="1"/>
  <c r="U7396" i="1" a="1"/>
  <c r="U7396" i="1" s="1"/>
  <c r="V7396" i="1" s="1"/>
  <c r="U7759" i="1" a="1"/>
  <c r="U7759" i="1" s="1"/>
  <c r="V7759" i="1" s="1"/>
  <c r="U8200" i="1" a="1"/>
  <c r="U8200" i="1" s="1"/>
  <c r="V8200" i="1" s="1"/>
  <c r="U6470" i="1" a="1"/>
  <c r="U6470" i="1" s="1"/>
  <c r="V6470" i="1" s="1"/>
  <c r="U7717" i="1" a="1"/>
  <c r="U7717" i="1" s="1"/>
  <c r="V7717" i="1" s="1"/>
  <c r="U6914" i="1" a="1"/>
  <c r="U6914" i="1" s="1"/>
  <c r="V6914" i="1" s="1"/>
  <c r="U7275" i="1" a="1"/>
  <c r="U7275" i="1" s="1"/>
  <c r="V7275" i="1" s="1"/>
  <c r="U7464" i="1" a="1"/>
  <c r="U7464" i="1" s="1"/>
  <c r="V7464" i="1" s="1"/>
  <c r="U6963" i="1" a="1"/>
  <c r="U6963" i="1" s="1"/>
  <c r="V6963" i="1" s="1"/>
  <c r="U7454" i="1" a="1"/>
  <c r="U7454" i="1" s="1"/>
  <c r="V7454" i="1" s="1"/>
  <c r="U6707" i="1" a="1"/>
  <c r="U6707" i="1" s="1"/>
  <c r="V6707" i="1" s="1"/>
  <c r="U7148" i="1" a="1"/>
  <c r="U7148" i="1" s="1"/>
  <c r="V7148" i="1" s="1"/>
  <c r="U7897" i="1" a="1"/>
  <c r="U7897" i="1" s="1"/>
  <c r="V7897" i="1" s="1"/>
  <c r="U7907" i="1" a="1"/>
  <c r="U7907" i="1" s="1"/>
  <c r="V7907" i="1" s="1"/>
  <c r="U6998" i="1" a="1"/>
  <c r="U6998" i="1" s="1"/>
  <c r="V6998" i="1" s="1"/>
  <c r="U8246" i="1" a="1"/>
  <c r="U8246" i="1" s="1"/>
  <c r="V8246" i="1" s="1"/>
  <c r="U6013" i="1" a="1"/>
  <c r="U6013" i="1" s="1"/>
  <c r="V6013" i="1" s="1"/>
  <c r="U6260" i="1" a="1"/>
  <c r="U6260" i="1" s="1"/>
  <c r="V6260" i="1" s="1"/>
  <c r="U7754" i="1" a="1"/>
  <c r="U7754" i="1" s="1"/>
  <c r="V7754" i="1" s="1"/>
  <c r="U8091" i="1" a="1"/>
  <c r="U8091" i="1" s="1"/>
  <c r="V8091" i="1" s="1"/>
  <c r="U6679" i="1" a="1"/>
  <c r="U6679" i="1" s="1"/>
  <c r="V6679" i="1" s="1"/>
  <c r="U7160" i="1" a="1"/>
  <c r="U7160" i="1" s="1"/>
  <c r="V7160" i="1" s="1"/>
  <c r="U7348" i="1" a="1"/>
  <c r="U7348" i="1" s="1"/>
  <c r="V7348" i="1" s="1"/>
  <c r="U7670" i="1" a="1"/>
  <c r="U7670" i="1" s="1"/>
  <c r="V7670" i="1" s="1"/>
  <c r="U8082" i="1" a="1"/>
  <c r="U8082" i="1" s="1"/>
  <c r="V8082" i="1" s="1"/>
  <c r="U8550" i="1" a="1"/>
  <c r="U8550" i="1" s="1"/>
  <c r="V8550" i="1" s="1"/>
  <c r="U8551" i="1" a="1"/>
  <c r="U8551" i="1" s="1"/>
  <c r="V8551" i="1" s="1"/>
  <c r="U8651" i="1" a="1"/>
  <c r="U8651" i="1" s="1"/>
  <c r="V8651" i="1" s="1"/>
  <c r="U8496" i="1" a="1"/>
  <c r="U8496" i="1" s="1"/>
  <c r="V8496" i="1" s="1"/>
  <c r="U9047" i="1" a="1"/>
  <c r="U9047" i="1" s="1"/>
  <c r="V9047" i="1" s="1"/>
  <c r="U8350" i="1" a="1"/>
  <c r="U8350" i="1" s="1"/>
  <c r="V8350" i="1" s="1"/>
  <c r="U8968" i="1" a="1"/>
  <c r="U8968" i="1" s="1"/>
  <c r="V8968" i="1" s="1"/>
  <c r="U8991" i="1" a="1"/>
  <c r="U8991" i="1" s="1"/>
  <c r="V8991" i="1" s="1"/>
  <c r="U8855" i="1" a="1"/>
  <c r="U8855" i="1" s="1"/>
  <c r="V8855" i="1" s="1"/>
  <c r="U8317" i="1" a="1"/>
  <c r="U8317" i="1" s="1"/>
  <c r="V8317" i="1" s="1"/>
  <c r="U8733" i="1" a="1"/>
  <c r="U8733" i="1" s="1"/>
  <c r="V8733" i="1" s="1"/>
  <c r="U8925" i="1" a="1"/>
  <c r="U8925" i="1" s="1"/>
  <c r="V8925" i="1" s="1"/>
  <c r="U8970" i="1" a="1"/>
  <c r="U8970" i="1" s="1"/>
  <c r="V8970" i="1" s="1"/>
  <c r="U9026" i="1" a="1"/>
  <c r="U9026" i="1" s="1"/>
  <c r="V9026" i="1" s="1"/>
  <c r="U8477" i="1" a="1"/>
  <c r="U8477" i="1" s="1"/>
  <c r="V8477" i="1" s="1"/>
  <c r="U9084" i="1" a="1"/>
  <c r="U9084" i="1" s="1"/>
  <c r="V9084" i="1" s="1"/>
  <c r="U8703" i="1" a="1"/>
  <c r="U8703" i="1" s="1"/>
  <c r="V8703" i="1" s="1"/>
  <c r="U8303" i="1" a="1"/>
  <c r="U8303" i="1" s="1"/>
  <c r="V8303" i="1" s="1"/>
  <c r="U8570" i="1" a="1"/>
  <c r="U8570" i="1" s="1"/>
  <c r="V8570" i="1" s="1"/>
  <c r="U8837" i="1" a="1"/>
  <c r="U8837" i="1" s="1"/>
  <c r="V8837" i="1" s="1"/>
  <c r="U8362" i="1" a="1"/>
  <c r="U8362" i="1" s="1"/>
  <c r="V8362" i="1" s="1"/>
  <c r="U8928" i="1" a="1"/>
  <c r="U8928" i="1" s="1"/>
  <c r="V8928" i="1" s="1"/>
  <c r="U8962" i="1" a="1"/>
  <c r="U8962" i="1" s="1"/>
  <c r="V8962" i="1" s="1"/>
  <c r="U9291" i="1" a="1"/>
  <c r="U9291" i="1" s="1"/>
  <c r="V9291" i="1" s="1"/>
  <c r="U544" i="1" a="1"/>
  <c r="U544" i="1" s="1"/>
  <c r="V544" i="1" s="1"/>
  <c r="U85" i="1" a="1"/>
  <c r="U85" i="1" s="1"/>
  <c r="V85" i="1" s="1"/>
  <c r="U567" i="1" a="1"/>
  <c r="U567" i="1" s="1"/>
  <c r="V567" i="1" s="1"/>
  <c r="U934" i="1" a="1"/>
  <c r="U934" i="1" s="1"/>
  <c r="V934" i="1" s="1"/>
  <c r="U711" i="1" a="1"/>
  <c r="U711" i="1" s="1"/>
  <c r="V711" i="1" s="1"/>
  <c r="U690" i="1" a="1"/>
  <c r="U690" i="1" s="1"/>
  <c r="V690" i="1" s="1"/>
  <c r="U293" i="1" a="1"/>
  <c r="U293" i="1" s="1"/>
  <c r="V293" i="1" s="1"/>
  <c r="U836" i="1" a="1"/>
  <c r="U836" i="1" s="1"/>
  <c r="V836" i="1" s="1"/>
  <c r="U840" i="1" a="1"/>
  <c r="U840" i="1" s="1"/>
  <c r="V840" i="1" s="1"/>
  <c r="U365" i="1" a="1"/>
  <c r="U365" i="1" s="1"/>
  <c r="V365" i="1" s="1"/>
  <c r="U1328" i="1" a="1"/>
  <c r="U1328" i="1" s="1"/>
  <c r="V1328" i="1" s="1"/>
  <c r="U2015" i="1" a="1"/>
  <c r="U2015" i="1" s="1"/>
  <c r="V2015" i="1" s="1"/>
  <c r="U2292" i="1" a="1"/>
  <c r="U2292" i="1" s="1"/>
  <c r="V2292" i="1" s="1"/>
  <c r="U1740" i="1" a="1"/>
  <c r="U1740" i="1" s="1"/>
  <c r="V1740" i="1" s="1"/>
  <c r="U1842" i="1" a="1"/>
  <c r="U1842" i="1" s="1"/>
  <c r="V1842" i="1" s="1"/>
  <c r="U2325" i="1" a="1"/>
  <c r="U2325" i="1" s="1"/>
  <c r="V2325" i="1" s="1"/>
  <c r="U1845" i="1" a="1"/>
  <c r="U1845" i="1" s="1"/>
  <c r="V1845" i="1" s="1"/>
  <c r="U2727" i="1" a="1"/>
  <c r="U2727" i="1" s="1"/>
  <c r="V2727" i="1" s="1"/>
  <c r="U2478" i="1" a="1"/>
  <c r="U2478" i="1" s="1"/>
  <c r="V2478" i="1" s="1"/>
  <c r="U2583" i="1" a="1"/>
  <c r="U2583" i="1" s="1"/>
  <c r="V2583" i="1" s="1"/>
  <c r="U2563" i="1" a="1"/>
  <c r="U2563" i="1" s="1"/>
  <c r="V2563" i="1" s="1"/>
  <c r="U2916" i="1" a="1"/>
  <c r="U2916" i="1" s="1"/>
  <c r="V2916" i="1" s="1"/>
  <c r="U2974" i="1" a="1"/>
  <c r="U2974" i="1" s="1"/>
  <c r="V2974" i="1" s="1"/>
  <c r="U2340" i="1" a="1"/>
  <c r="U2340" i="1" s="1"/>
  <c r="V2340" i="1" s="1"/>
  <c r="U2370" i="1" a="1"/>
  <c r="U2370" i="1" s="1"/>
  <c r="V2370" i="1" s="1"/>
  <c r="U2441" i="1" a="1"/>
  <c r="U2441" i="1" s="1"/>
  <c r="V2441" i="1" s="1"/>
  <c r="U2682" i="1" a="1"/>
  <c r="U2682" i="1" s="1"/>
  <c r="V2682" i="1" s="1"/>
  <c r="U3325" i="1" a="1"/>
  <c r="U3325" i="1" s="1"/>
  <c r="V3325" i="1" s="1"/>
  <c r="U3702" i="1" a="1"/>
  <c r="U3702" i="1" s="1"/>
  <c r="V3702" i="1" s="1"/>
  <c r="U3524" i="1" a="1"/>
  <c r="U3524" i="1" s="1"/>
  <c r="V3524" i="1" s="1"/>
  <c r="U4571" i="1" a="1"/>
  <c r="U4571" i="1" s="1"/>
  <c r="V4571" i="1" s="1"/>
  <c r="U4019" i="1" a="1"/>
  <c r="U4019" i="1" s="1"/>
  <c r="V4019" i="1" s="1"/>
  <c r="U4268" i="1" a="1"/>
  <c r="U4268" i="1" s="1"/>
  <c r="V4268" i="1" s="1"/>
  <c r="U4428" i="1" a="1"/>
  <c r="U4428" i="1" s="1"/>
  <c r="V4428" i="1" s="1"/>
  <c r="U4025" i="1" a="1"/>
  <c r="U4025" i="1" s="1"/>
  <c r="V4025" i="1" s="1"/>
  <c r="U4305" i="1" a="1"/>
  <c r="U4305" i="1" s="1"/>
  <c r="V4305" i="1" s="1"/>
  <c r="U4336" i="1" a="1"/>
  <c r="U4336" i="1" s="1"/>
  <c r="V4336" i="1" s="1"/>
  <c r="U4731" i="1" a="1"/>
  <c r="U4731" i="1" s="1"/>
  <c r="V4731" i="1" s="1"/>
  <c r="U5495" i="1" a="1"/>
  <c r="U5495" i="1" s="1"/>
  <c r="V5495" i="1" s="1"/>
  <c r="U5258" i="1" a="1"/>
  <c r="U5258" i="1" s="1"/>
  <c r="V5258" i="1" s="1"/>
  <c r="U5690" i="1" a="1"/>
  <c r="U5690" i="1" s="1"/>
  <c r="V5690" i="1" s="1"/>
  <c r="U5002" i="1" a="1"/>
  <c r="U5002" i="1" s="1"/>
  <c r="V5002" i="1" s="1"/>
  <c r="U6486" i="1" a="1"/>
  <c r="U6486" i="1" s="1"/>
  <c r="V6486" i="1" s="1"/>
  <c r="U6026" i="1" a="1"/>
  <c r="U6026" i="1" s="1"/>
  <c r="V6026" i="1" s="1"/>
  <c r="U6479" i="1" a="1"/>
  <c r="U6479" i="1" s="1"/>
  <c r="V6479" i="1" s="1"/>
  <c r="U5813" i="1" a="1"/>
  <c r="U5813" i="1" s="1"/>
  <c r="V5813" i="1" s="1"/>
  <c r="U6492" i="1" a="1"/>
  <c r="U6492" i="1" s="1"/>
  <c r="V6492" i="1" s="1"/>
  <c r="U6994" i="1" a="1"/>
  <c r="U6994" i="1" s="1"/>
  <c r="V6994" i="1" s="1"/>
  <c r="U7969" i="1" a="1"/>
  <c r="U7969" i="1" s="1"/>
  <c r="V7969" i="1" s="1"/>
  <c r="U8199" i="1" a="1"/>
  <c r="U8199" i="1" s="1"/>
  <c r="V8199" i="1" s="1"/>
  <c r="U8216" i="1" a="1"/>
  <c r="U8216" i="1" s="1"/>
  <c r="V8216" i="1" s="1"/>
  <c r="U7020" i="1" a="1"/>
  <c r="U7020" i="1" s="1"/>
  <c r="V7020" i="1" s="1"/>
  <c r="U7695" i="1" a="1"/>
  <c r="U7695" i="1" s="1"/>
  <c r="V7695" i="1" s="1"/>
  <c r="U7903" i="1" a="1"/>
  <c r="U7903" i="1" s="1"/>
  <c r="V7903" i="1" s="1"/>
  <c r="U5956" i="1" a="1"/>
  <c r="U5956" i="1" s="1"/>
  <c r="V5956" i="1" s="1"/>
  <c r="U7860" i="1" a="1"/>
  <c r="U7860" i="1" s="1"/>
  <c r="V7860" i="1" s="1"/>
  <c r="U6482" i="1" a="1"/>
  <c r="U6482" i="1" s="1"/>
  <c r="V6482" i="1" s="1"/>
  <c r="U6725" i="1" a="1"/>
  <c r="U6725" i="1" s="1"/>
  <c r="V6725" i="1" s="1"/>
  <c r="U6996" i="1" a="1"/>
  <c r="U6996" i="1" s="1"/>
  <c r="V6996" i="1" s="1"/>
  <c r="U7005" i="1" a="1"/>
  <c r="U7005" i="1" s="1"/>
  <c r="V7005" i="1" s="1"/>
  <c r="U7785" i="1" a="1"/>
  <c r="U7785" i="1" s="1"/>
  <c r="V7785" i="1" s="1"/>
  <c r="U8295" i="1" a="1"/>
  <c r="U8295" i="1" s="1"/>
  <c r="V8295" i="1" s="1"/>
  <c r="U7521" i="1" a="1"/>
  <c r="U7521" i="1" s="1"/>
  <c r="V7521" i="1" s="1"/>
  <c r="U8043" i="1" a="1"/>
  <c r="U8043" i="1" s="1"/>
  <c r="V8043" i="1" s="1"/>
  <c r="U7084" i="1" a="1"/>
  <c r="U7084" i="1" s="1"/>
  <c r="V7084" i="1" s="1"/>
  <c r="U7097" i="1" a="1"/>
  <c r="U7097" i="1" s="1"/>
  <c r="V7097" i="1" s="1"/>
  <c r="U8092" i="1" a="1"/>
  <c r="U8092" i="1" s="1"/>
  <c r="V8092" i="1" s="1"/>
  <c r="U7437" i="1" a="1"/>
  <c r="U7437" i="1" s="1"/>
  <c r="V7437" i="1" s="1"/>
  <c r="U8686" i="1" a="1"/>
  <c r="U8686" i="1" s="1"/>
  <c r="V8686" i="1" s="1"/>
  <c r="U8382" i="1" a="1"/>
  <c r="U8382" i="1" s="1"/>
  <c r="V8382" i="1" s="1"/>
  <c r="U9001" i="1" a="1"/>
  <c r="U9001" i="1" s="1"/>
  <c r="V9001" i="1" s="1"/>
  <c r="U9338" i="1" a="1"/>
  <c r="U9338" i="1" s="1"/>
  <c r="V9338" i="1" s="1"/>
  <c r="U8777" i="1" a="1"/>
  <c r="U8777" i="1" s="1"/>
  <c r="V8777" i="1" s="1"/>
  <c r="U9287" i="1" a="1"/>
  <c r="U9287" i="1" s="1"/>
  <c r="V9287" i="1" s="1"/>
  <c r="U8959" i="1" a="1"/>
  <c r="U8959" i="1" s="1"/>
  <c r="V8959" i="1" s="1"/>
  <c r="U8581" i="1" a="1"/>
  <c r="U8581" i="1" s="1"/>
  <c r="V8581" i="1" s="1"/>
  <c r="U9610" i="1" a="1"/>
  <c r="U9610" i="1" s="1"/>
  <c r="V9610" i="1" s="1"/>
  <c r="U8627" i="1" a="1"/>
  <c r="U8627" i="1" s="1"/>
  <c r="V8627" i="1" s="1"/>
  <c r="U8871" i="1" a="1"/>
  <c r="U8871" i="1" s="1"/>
  <c r="V8871" i="1" s="1"/>
  <c r="U8706" i="1" a="1"/>
  <c r="U8706" i="1" s="1"/>
  <c r="V8706" i="1" s="1"/>
  <c r="U9777" i="1" a="1"/>
  <c r="U9777" i="1" s="1"/>
  <c r="V9777" i="1" s="1"/>
  <c r="U535" i="1" a="1"/>
  <c r="U535" i="1" s="1"/>
  <c r="V535" i="1" s="1"/>
  <c r="U373" i="1" a="1"/>
  <c r="U373" i="1" s="1"/>
  <c r="V373" i="1" s="1"/>
  <c r="U604" i="1" a="1"/>
  <c r="U604" i="1" s="1"/>
  <c r="V604" i="1" s="1"/>
  <c r="U862" i="1" a="1"/>
  <c r="U862" i="1" s="1"/>
  <c r="V862" i="1" s="1"/>
  <c r="U184" i="1" a="1"/>
  <c r="U184" i="1" s="1"/>
  <c r="V184" i="1" s="1"/>
  <c r="U1181" i="1" a="1"/>
  <c r="U1181" i="1" s="1"/>
  <c r="V1181" i="1" s="1"/>
  <c r="U607" i="1" a="1"/>
  <c r="U607" i="1" s="1"/>
  <c r="V607" i="1" s="1"/>
  <c r="U1410" i="1" a="1"/>
  <c r="U1410" i="1" s="1"/>
  <c r="V1410" i="1" s="1"/>
  <c r="U1809" i="1" a="1"/>
  <c r="U1809" i="1" s="1"/>
  <c r="V1809" i="1" s="1"/>
  <c r="U2146" i="1" a="1"/>
  <c r="U2146" i="1" s="1"/>
  <c r="V2146" i="1" s="1"/>
  <c r="U1973" i="1" a="1"/>
  <c r="U1973" i="1" s="1"/>
  <c r="V1973" i="1" s="1"/>
  <c r="U2383" i="1" a="1"/>
  <c r="U2383" i="1" s="1"/>
  <c r="V2383" i="1" s="1"/>
  <c r="U3107" i="1" a="1"/>
  <c r="U3107" i="1" s="1"/>
  <c r="V3107" i="1" s="1"/>
  <c r="U2873" i="1" a="1"/>
  <c r="U2873" i="1" s="1"/>
  <c r="V2873" i="1" s="1"/>
  <c r="U2606" i="1" a="1"/>
  <c r="U2606" i="1" s="1"/>
  <c r="V2606" i="1" s="1"/>
  <c r="U2887" i="1" a="1"/>
  <c r="U2887" i="1" s="1"/>
  <c r="V2887" i="1" s="1"/>
  <c r="U3949" i="1" a="1"/>
  <c r="U3949" i="1" s="1"/>
  <c r="V3949" i="1" s="1"/>
  <c r="U3537" i="1" a="1"/>
  <c r="U3537" i="1" s="1"/>
  <c r="V3537" i="1" s="1"/>
  <c r="U3996" i="1" a="1"/>
  <c r="U3996" i="1" s="1"/>
  <c r="V3996" i="1" s="1"/>
  <c r="U4768" i="1" a="1"/>
  <c r="U4768" i="1" s="1"/>
  <c r="V4768" i="1" s="1"/>
  <c r="U4710" i="1" a="1"/>
  <c r="U4710" i="1" s="1"/>
  <c r="V4710" i="1" s="1"/>
  <c r="U4096" i="1" a="1"/>
  <c r="U4096" i="1" s="1"/>
  <c r="V4096" i="1" s="1"/>
  <c r="U4783" i="1" a="1"/>
  <c r="U4783" i="1" s="1"/>
  <c r="V4783" i="1" s="1"/>
  <c r="U5026" i="1" a="1"/>
  <c r="U5026" i="1" s="1"/>
  <c r="V5026" i="1" s="1"/>
  <c r="U5338" i="1" a="1"/>
  <c r="U5338" i="1" s="1"/>
  <c r="V5338" i="1" s="1"/>
  <c r="U5603" i="1" a="1"/>
  <c r="U5603" i="1" s="1"/>
  <c r="V5603" i="1" s="1"/>
  <c r="U5714" i="1" a="1"/>
  <c r="U5714" i="1" s="1"/>
  <c r="V5714" i="1" s="1"/>
  <c r="U5739" i="1" a="1"/>
  <c r="U5739" i="1" s="1"/>
  <c r="V5739" i="1" s="1"/>
  <c r="U6372" i="1" a="1"/>
  <c r="U6372" i="1" s="1"/>
  <c r="V6372" i="1" s="1"/>
  <c r="U6263" i="1" a="1"/>
  <c r="U6263" i="1" s="1"/>
  <c r="V6263" i="1" s="1"/>
  <c r="U5711" i="1" a="1"/>
  <c r="U5711" i="1" s="1"/>
  <c r="V5711" i="1" s="1"/>
  <c r="U5148" i="1" a="1"/>
  <c r="U5148" i="1" s="1"/>
  <c r="V5148" i="1" s="1"/>
  <c r="U6084" i="1" a="1"/>
  <c r="U6084" i="1" s="1"/>
  <c r="V6084" i="1" s="1"/>
  <c r="U6000" i="1" a="1"/>
  <c r="U6000" i="1" s="1"/>
  <c r="V6000" i="1" s="1"/>
  <c r="U6038" i="1" a="1"/>
  <c r="U6038" i="1" s="1"/>
  <c r="V6038" i="1" s="1"/>
  <c r="U7705" i="1" a="1"/>
  <c r="U7705" i="1" s="1"/>
  <c r="V7705" i="1" s="1"/>
  <c r="U7116" i="1" a="1"/>
  <c r="U7116" i="1" s="1"/>
  <c r="V7116" i="1" s="1"/>
  <c r="U6674" i="1" a="1"/>
  <c r="U6674" i="1" s="1"/>
  <c r="V6674" i="1" s="1"/>
  <c r="U7092" i="1" a="1"/>
  <c r="U7092" i="1" s="1"/>
  <c r="V7092" i="1" s="1"/>
  <c r="U7118" i="1" a="1"/>
  <c r="U7118" i="1" s="1"/>
  <c r="V7118" i="1" s="1"/>
  <c r="U7408" i="1" a="1"/>
  <c r="U7408" i="1" s="1"/>
  <c r="V7408" i="1" s="1"/>
  <c r="U7050" i="1" a="1"/>
  <c r="U7050" i="1" s="1"/>
  <c r="V7050" i="1" s="1"/>
  <c r="U6946" i="1" a="1"/>
  <c r="U6946" i="1" s="1"/>
  <c r="V6946" i="1" s="1"/>
  <c r="U6789" i="1" a="1"/>
  <c r="U6789" i="1" s="1"/>
  <c r="V6789" i="1" s="1"/>
  <c r="U7017" i="1" a="1"/>
  <c r="U7017" i="1" s="1"/>
  <c r="V7017" i="1" s="1"/>
  <c r="U9734" i="1" a="1"/>
  <c r="U9734" i="1" s="1"/>
  <c r="V9734" i="1" s="1"/>
  <c r="U9082" i="1" a="1"/>
  <c r="U9082" i="1" s="1"/>
  <c r="V9082" i="1" s="1"/>
  <c r="U9193" i="1" a="1"/>
  <c r="U9193" i="1" s="1"/>
  <c r="V9193" i="1" s="1"/>
  <c r="U9684" i="1" a="1"/>
  <c r="U9684" i="1" s="1"/>
  <c r="V9684" i="1" s="1"/>
  <c r="U9322" i="1" a="1"/>
  <c r="U9322" i="1" s="1"/>
  <c r="V9322" i="1" s="1"/>
  <c r="U8859" i="1" a="1"/>
  <c r="U8859" i="1" s="1"/>
  <c r="V8859" i="1" s="1"/>
  <c r="U8504" i="1" a="1"/>
  <c r="U8504" i="1" s="1"/>
  <c r="V8504" i="1" s="1"/>
  <c r="U640" i="1" a="1"/>
  <c r="U640" i="1" s="1"/>
  <c r="V640" i="1" s="1"/>
  <c r="U593" i="1" a="1"/>
  <c r="U593" i="1" s="1"/>
  <c r="V593" i="1" s="1"/>
  <c r="U692" i="1" a="1"/>
  <c r="U692" i="1" s="1"/>
  <c r="V692" i="1" s="1"/>
  <c r="U366" i="1" a="1"/>
  <c r="U366" i="1" s="1"/>
  <c r="V366" i="1" s="1"/>
  <c r="U969" i="1" a="1"/>
  <c r="U969" i="1" s="1"/>
  <c r="V969" i="1" s="1"/>
  <c r="U767" i="1" a="1"/>
  <c r="U767" i="1" s="1"/>
  <c r="V767" i="1" s="1"/>
  <c r="U871" i="1" a="1"/>
  <c r="U871" i="1" s="1"/>
  <c r="V871" i="1" s="1"/>
  <c r="U1287" i="1" a="1"/>
  <c r="U1287" i="1" s="1"/>
  <c r="V1287" i="1" s="1"/>
  <c r="U2003" i="1" a="1"/>
  <c r="U2003" i="1" s="1"/>
  <c r="V2003" i="1" s="1"/>
  <c r="U1735" i="1" a="1"/>
  <c r="U1735" i="1" s="1"/>
  <c r="V1735" i="1" s="1"/>
  <c r="U1920" i="1" a="1"/>
  <c r="U1920" i="1" s="1"/>
  <c r="V1920" i="1" s="1"/>
  <c r="U1922" i="1" a="1"/>
  <c r="U1922" i="1" s="1"/>
  <c r="V1922" i="1" s="1"/>
  <c r="U1770" i="1" a="1"/>
  <c r="U1770" i="1" s="1"/>
  <c r="V1770" i="1" s="1"/>
  <c r="U1679" i="1" a="1"/>
  <c r="U1679" i="1" s="1"/>
  <c r="V1679" i="1" s="1"/>
  <c r="U1843" i="1" a="1"/>
  <c r="U1843" i="1" s="1"/>
  <c r="V1843" i="1" s="1"/>
  <c r="U1772" i="1" a="1"/>
  <c r="U1772" i="1" s="1"/>
  <c r="V1772" i="1" s="1"/>
  <c r="U2567" i="1" a="1"/>
  <c r="U2567" i="1" s="1"/>
  <c r="V2567" i="1" s="1"/>
  <c r="U2669" i="1" a="1"/>
  <c r="U2669" i="1" s="1"/>
  <c r="V2669" i="1" s="1"/>
  <c r="U4020" i="1" a="1"/>
  <c r="U4020" i="1" s="1"/>
  <c r="V4020" i="1" s="1"/>
  <c r="U3555" i="1" a="1"/>
  <c r="U3555" i="1" s="1"/>
  <c r="V3555" i="1" s="1"/>
  <c r="U3544" i="1" a="1"/>
  <c r="U3544" i="1" s="1"/>
  <c r="V3544" i="1" s="1"/>
  <c r="U3270" i="1" a="1"/>
  <c r="U3270" i="1" s="1"/>
  <c r="V3270" i="1" s="1"/>
  <c r="U3545" i="1" a="1"/>
  <c r="U3545" i="1" s="1"/>
  <c r="V3545" i="1" s="1"/>
  <c r="U3262" i="1" a="1"/>
  <c r="U3262" i="1" s="1"/>
  <c r="V3262" i="1" s="1"/>
  <c r="U4669" i="1" a="1"/>
  <c r="U4669" i="1" s="1"/>
  <c r="V4669" i="1" s="1"/>
  <c r="U4073" i="1" a="1"/>
  <c r="U4073" i="1" s="1"/>
  <c r="V4073" i="1" s="1"/>
  <c r="U4729" i="1" a="1"/>
  <c r="U4729" i="1" s="1"/>
  <c r="V4729" i="1" s="1"/>
  <c r="U4671" i="1" a="1"/>
  <c r="U4671" i="1" s="1"/>
  <c r="V4671" i="1" s="1"/>
  <c r="U5494" i="1" a="1"/>
  <c r="U5494" i="1" s="1"/>
  <c r="V5494" i="1" s="1"/>
  <c r="U5317" i="1" a="1"/>
  <c r="U5317" i="1" s="1"/>
  <c r="V5317" i="1" s="1"/>
  <c r="U4999" i="1" a="1"/>
  <c r="U4999" i="1" s="1"/>
  <c r="V4999" i="1" s="1"/>
  <c r="U5308" i="1" a="1"/>
  <c r="U5308" i="1" s="1"/>
  <c r="V5308" i="1" s="1"/>
  <c r="U5633" i="1" a="1"/>
  <c r="U5633" i="1" s="1"/>
  <c r="V5633" i="1" s="1"/>
  <c r="U5933" i="1" a="1"/>
  <c r="U5933" i="1" s="1"/>
  <c r="V5933" i="1" s="1"/>
  <c r="U6596" i="1" a="1"/>
  <c r="U6596" i="1" s="1"/>
  <c r="V6596" i="1" s="1"/>
  <c r="U6167" i="1" a="1"/>
  <c r="U6167" i="1" s="1"/>
  <c r="V6167" i="1" s="1"/>
  <c r="U5838" i="1" a="1"/>
  <c r="U5838" i="1" s="1"/>
  <c r="V5838" i="1" s="1"/>
  <c r="U6642" i="1" a="1"/>
  <c r="U6642" i="1" s="1"/>
  <c r="V6642" i="1" s="1"/>
  <c r="U6881" i="1" a="1"/>
  <c r="U6881" i="1" s="1"/>
  <c r="V6881" i="1" s="1"/>
  <c r="U7375" i="1" a="1"/>
  <c r="U7375" i="1" s="1"/>
  <c r="V7375" i="1" s="1"/>
  <c r="U7883" i="1" a="1"/>
  <c r="U7883" i="1" s="1"/>
  <c r="V7883" i="1" s="1"/>
  <c r="U7808" i="1" a="1"/>
  <c r="U7808" i="1" s="1"/>
  <c r="V7808" i="1" s="1"/>
  <c r="U8297" i="1" a="1"/>
  <c r="U8297" i="1" s="1"/>
  <c r="V8297" i="1" s="1"/>
  <c r="U6740" i="1" a="1"/>
  <c r="U6740" i="1" s="1"/>
  <c r="V6740" i="1" s="1"/>
  <c r="U7257" i="1" a="1"/>
  <c r="U7257" i="1" s="1"/>
  <c r="V7257" i="1" s="1"/>
  <c r="U7590" i="1" a="1"/>
  <c r="U7590" i="1" s="1"/>
  <c r="V7590" i="1" s="1"/>
  <c r="U7931" i="1" a="1"/>
  <c r="U7931" i="1" s="1"/>
  <c r="V7931" i="1" s="1"/>
  <c r="U6928" i="1" a="1"/>
  <c r="U6928" i="1" s="1"/>
  <c r="V6928" i="1" s="1"/>
  <c r="U7347" i="1" a="1"/>
  <c r="U7347" i="1" s="1"/>
  <c r="V7347" i="1" s="1"/>
  <c r="U7525" i="1" a="1"/>
  <c r="U7525" i="1" s="1"/>
  <c r="V7525" i="1" s="1"/>
  <c r="U8919" i="1" a="1"/>
  <c r="U8919" i="1" s="1"/>
  <c r="V8919" i="1" s="1"/>
  <c r="U8540" i="1" a="1"/>
  <c r="U8540" i="1" s="1"/>
  <c r="V8540" i="1" s="1"/>
  <c r="U8585" i="1" a="1"/>
  <c r="U8585" i="1" s="1"/>
  <c r="V8585" i="1" s="1"/>
  <c r="U8349" i="1" a="1"/>
  <c r="U8349" i="1" s="1"/>
  <c r="V8349" i="1" s="1"/>
  <c r="U9759" i="1" a="1"/>
  <c r="U9759" i="1" s="1"/>
  <c r="V9759" i="1" s="1"/>
  <c r="U8843" i="1" a="1"/>
  <c r="U8843" i="1" s="1"/>
  <c r="V8843" i="1" s="1"/>
  <c r="U9341" i="1" a="1"/>
  <c r="U9341" i="1" s="1"/>
  <c r="V9341" i="1" s="1"/>
  <c r="U8478" i="1" a="1"/>
  <c r="U8478" i="1" s="1"/>
  <c r="V8478" i="1" s="1"/>
  <c r="U8790" i="1" a="1"/>
  <c r="U8790" i="1" s="1"/>
  <c r="V8790" i="1" s="1"/>
  <c r="U9226" i="1" a="1"/>
  <c r="U9226" i="1" s="1"/>
  <c r="V9226" i="1" s="1"/>
  <c r="U8905" i="1" a="1"/>
  <c r="U8905" i="1" s="1"/>
  <c r="V8905" i="1" s="1"/>
  <c r="U9675" i="1" a="1"/>
  <c r="U9675" i="1" s="1"/>
  <c r="V9675" i="1" s="1"/>
  <c r="U8304" i="1" a="1"/>
  <c r="U8304" i="1" s="1"/>
  <c r="V8304" i="1" s="1"/>
  <c r="U8649" i="1" a="1"/>
  <c r="U8649" i="1" s="1"/>
  <c r="V8649" i="1" s="1"/>
  <c r="U600" i="1" a="1"/>
  <c r="U600" i="1" s="1"/>
  <c r="V600" i="1" s="1"/>
  <c r="U465" i="1" a="1"/>
  <c r="U465" i="1" s="1"/>
  <c r="V465" i="1" s="1"/>
  <c r="U633" i="1" a="1"/>
  <c r="U633" i="1" s="1"/>
  <c r="V633" i="1" s="1"/>
  <c r="U643" i="1" a="1"/>
  <c r="U643" i="1" s="1"/>
  <c r="V643" i="1" s="1"/>
  <c r="U157" i="1" a="1"/>
  <c r="U157" i="1" s="1"/>
  <c r="V157" i="1" s="1"/>
  <c r="U817" i="1" a="1"/>
  <c r="U817" i="1" s="1"/>
  <c r="V817" i="1" s="1"/>
  <c r="U653" i="1" a="1"/>
  <c r="U653" i="1" s="1"/>
  <c r="V653" i="1" s="1"/>
  <c r="U15" i="1" a="1"/>
  <c r="U15" i="1" s="1"/>
  <c r="V15" i="1" s="1"/>
  <c r="U208" i="1" a="1"/>
  <c r="U208" i="1" s="1"/>
  <c r="V208" i="1" s="1"/>
  <c r="U1381" i="1" a="1"/>
  <c r="U1381" i="1" s="1"/>
  <c r="V1381" i="1" s="1"/>
  <c r="U945" i="1" a="1"/>
  <c r="U945" i="1" s="1"/>
  <c r="V945" i="1" s="1"/>
  <c r="U1083" i="1" a="1"/>
  <c r="U1083" i="1" s="1"/>
  <c r="V1083" i="1" s="1"/>
  <c r="U1301" i="1" a="1"/>
  <c r="U1301" i="1" s="1"/>
  <c r="V1301" i="1" s="1"/>
  <c r="U589" i="1" a="1"/>
  <c r="U589" i="1" s="1"/>
  <c r="V589" i="1" s="1"/>
  <c r="U1314" i="1" a="1"/>
  <c r="U1314" i="1" s="1"/>
  <c r="V1314" i="1" s="1"/>
  <c r="U472" i="1" a="1"/>
  <c r="U472" i="1" s="1"/>
  <c r="V472" i="1" s="1"/>
  <c r="U1194" i="1" a="1"/>
  <c r="U1194" i="1" s="1"/>
  <c r="V1194" i="1" s="1"/>
  <c r="U1427" i="1" a="1"/>
  <c r="U1427" i="1" s="1"/>
  <c r="V1427" i="1" s="1"/>
  <c r="U1703" i="1" a="1"/>
  <c r="U1703" i="1" s="1"/>
  <c r="V1703" i="1" s="1"/>
  <c r="U2196" i="1" a="1"/>
  <c r="U2196" i="1" s="1"/>
  <c r="V2196" i="1" s="1"/>
  <c r="U2236" i="1" a="1"/>
  <c r="U2236" i="1" s="1"/>
  <c r="V2236" i="1" s="1"/>
  <c r="U2259" i="1" a="1"/>
  <c r="U2259" i="1" s="1"/>
  <c r="V2259" i="1" s="1"/>
  <c r="U1717" i="1" a="1"/>
  <c r="U1717" i="1" s="1"/>
  <c r="V1717" i="1" s="1"/>
  <c r="U2260" i="1" a="1"/>
  <c r="U2260" i="1" s="1"/>
  <c r="V2260" i="1" s="1"/>
  <c r="U2198" i="1" a="1"/>
  <c r="U2198" i="1" s="1"/>
  <c r="V2198" i="1" s="1"/>
  <c r="U1989" i="1" a="1"/>
  <c r="U1989" i="1" s="1"/>
  <c r="V1989" i="1" s="1"/>
  <c r="U2200" i="1" a="1"/>
  <c r="U2200" i="1" s="1"/>
  <c r="V2200" i="1" s="1"/>
  <c r="U2251" i="1" a="1"/>
  <c r="U2251" i="1" s="1"/>
  <c r="V2251" i="1" s="1"/>
  <c r="U2221" i="1" a="1"/>
  <c r="U2221" i="1" s="1"/>
  <c r="V2221" i="1" s="1"/>
  <c r="U2357" i="1" a="1"/>
  <c r="U2357" i="1" s="1"/>
  <c r="V2357" i="1" s="1"/>
  <c r="U2256" i="1" a="1"/>
  <c r="U2256" i="1" s="1"/>
  <c r="V2256" i="1" s="1"/>
  <c r="U2675" i="1" a="1"/>
  <c r="U2675" i="1" s="1"/>
  <c r="V2675" i="1" s="1"/>
  <c r="U2870" i="1" a="1"/>
  <c r="U2870" i="1" s="1"/>
  <c r="V2870" i="1" s="1"/>
  <c r="U2841" i="1" a="1"/>
  <c r="U2841" i="1" s="1"/>
  <c r="V2841" i="1" s="1"/>
  <c r="U2388" i="1" a="1"/>
  <c r="U2388" i="1" s="1"/>
  <c r="V2388" i="1" s="1"/>
  <c r="U2782" i="1" a="1"/>
  <c r="U2782" i="1" s="1"/>
  <c r="V2782" i="1" s="1"/>
  <c r="U2482" i="1" a="1"/>
  <c r="U2482" i="1" s="1"/>
  <c r="V2482" i="1" s="1"/>
  <c r="U2761" i="1" a="1"/>
  <c r="U2761" i="1" s="1"/>
  <c r="V2761" i="1" s="1"/>
  <c r="U3057" i="1" a="1"/>
  <c r="U3057" i="1" s="1"/>
  <c r="V3057" i="1" s="1"/>
  <c r="U3122" i="1" a="1"/>
  <c r="U3122" i="1" s="1"/>
  <c r="V3122" i="1" s="1"/>
  <c r="U3731" i="1" a="1"/>
  <c r="U3731" i="1" s="1"/>
  <c r="V3731" i="1" s="1"/>
  <c r="U3426" i="1" a="1"/>
  <c r="U3426" i="1" s="1"/>
  <c r="V3426" i="1" s="1"/>
  <c r="U3754" i="1" a="1"/>
  <c r="U3754" i="1" s="1"/>
  <c r="V3754" i="1" s="1"/>
  <c r="U3269" i="1" a="1"/>
  <c r="U3269" i="1" s="1"/>
  <c r="V3269" i="1" s="1"/>
  <c r="U3378" i="1" a="1"/>
  <c r="U3378" i="1" s="1"/>
  <c r="V3378" i="1" s="1"/>
  <c r="U3303" i="1" a="1"/>
  <c r="U3303" i="1" s="1"/>
  <c r="V3303" i="1" s="1"/>
  <c r="U3345" i="1" a="1"/>
  <c r="U3345" i="1" s="1"/>
  <c r="V3345" i="1" s="1"/>
  <c r="U3423" i="1" a="1"/>
  <c r="U3423" i="1" s="1"/>
  <c r="V3423" i="1" s="1"/>
  <c r="U3455" i="1" a="1"/>
  <c r="U3455" i="1" s="1"/>
  <c r="V3455" i="1" s="1"/>
  <c r="U3503" i="1" a="1"/>
  <c r="U3503" i="1" s="1"/>
  <c r="V3503" i="1" s="1"/>
  <c r="U4392" i="1" a="1"/>
  <c r="U4392" i="1" s="1"/>
  <c r="V4392" i="1" s="1"/>
  <c r="U4599" i="1" a="1"/>
  <c r="U4599" i="1" s="1"/>
  <c r="V4599" i="1" s="1"/>
  <c r="U4510" i="1" a="1"/>
  <c r="U4510" i="1" s="1"/>
  <c r="V4510" i="1" s="1"/>
  <c r="U4298" i="1" a="1"/>
  <c r="U4298" i="1" s="1"/>
  <c r="V4298" i="1" s="1"/>
  <c r="U4037" i="1" a="1"/>
  <c r="U4037" i="1" s="1"/>
  <c r="V4037" i="1" s="1"/>
  <c r="U4135" i="1" a="1"/>
  <c r="U4135" i="1" s="1"/>
  <c r="V4135" i="1" s="1"/>
  <c r="U4487" i="1" a="1"/>
  <c r="U4487" i="1" s="1"/>
  <c r="V4487" i="1" s="1"/>
  <c r="U4246" i="1" a="1"/>
  <c r="U4246" i="1" s="1"/>
  <c r="V4246" i="1" s="1"/>
  <c r="U4382" i="1" a="1"/>
  <c r="U4382" i="1" s="1"/>
  <c r="V4382" i="1" s="1"/>
  <c r="U4470" i="1" a="1"/>
  <c r="U4470" i="1" s="1"/>
  <c r="V4470" i="1" s="1"/>
  <c r="U5276" i="1" a="1"/>
  <c r="U5276" i="1" s="1"/>
  <c r="V5276" i="1" s="1"/>
  <c r="U5529" i="1" a="1"/>
  <c r="U5529" i="1" s="1"/>
  <c r="V5529" i="1" s="1"/>
  <c r="U5554" i="1" a="1"/>
  <c r="U5554" i="1" s="1"/>
  <c r="V5554" i="1" s="1"/>
  <c r="U5614" i="1" a="1"/>
  <c r="U5614" i="1" s="1"/>
  <c r="V5614" i="1" s="1"/>
  <c r="U4966" i="1" a="1"/>
  <c r="U4966" i="1" s="1"/>
  <c r="V4966" i="1" s="1"/>
  <c r="U5186" i="1" a="1"/>
  <c r="U5186" i="1" s="1"/>
  <c r="V5186" i="1" s="1"/>
  <c r="U5048" i="1" a="1"/>
  <c r="U5048" i="1" s="1"/>
  <c r="V5048" i="1" s="1"/>
  <c r="U5403" i="1" a="1"/>
  <c r="U5403" i="1" s="1"/>
  <c r="V5403" i="1" s="1"/>
  <c r="U5583" i="1" a="1"/>
  <c r="U5583" i="1" s="1"/>
  <c r="V5583" i="1" s="1"/>
  <c r="U4958" i="1" a="1"/>
  <c r="U4958" i="1" s="1"/>
  <c r="V4958" i="1" s="1"/>
  <c r="U5152" i="1" a="1"/>
  <c r="U5152" i="1" s="1"/>
  <c r="V5152" i="1" s="1"/>
  <c r="U5440" i="1" a="1"/>
  <c r="U5440" i="1" s="1"/>
  <c r="V5440" i="1" s="1"/>
  <c r="U5273" i="1" a="1"/>
  <c r="U5273" i="1" s="1"/>
  <c r="V5273" i="1" s="1"/>
  <c r="U5370" i="1" a="1"/>
  <c r="U5370" i="1" s="1"/>
  <c r="V5370" i="1" s="1"/>
  <c r="U6219" i="1" a="1"/>
  <c r="U6219" i="1" s="1"/>
  <c r="V6219" i="1" s="1"/>
  <c r="U5777" i="1" a="1"/>
  <c r="U5777" i="1" s="1"/>
  <c r="V5777" i="1" s="1"/>
  <c r="U5798" i="1" a="1"/>
  <c r="U5798" i="1" s="1"/>
  <c r="V5798" i="1" s="1"/>
  <c r="U5914" i="1" a="1"/>
  <c r="U5914" i="1" s="1"/>
  <c r="V5914" i="1" s="1"/>
  <c r="U5963" i="1" a="1"/>
  <c r="U5963" i="1" s="1"/>
  <c r="V5963" i="1" s="1"/>
  <c r="U5767" i="1" a="1"/>
  <c r="U5767" i="1" s="1"/>
  <c r="V5767" i="1" s="1"/>
  <c r="U6524" i="1" a="1"/>
  <c r="U6524" i="1" s="1"/>
  <c r="V6524" i="1" s="1"/>
  <c r="U5827" i="1" a="1"/>
  <c r="U5827" i="1" s="1"/>
  <c r="V5827" i="1" s="1"/>
  <c r="U6651" i="1" a="1"/>
  <c r="U6651" i="1" s="1"/>
  <c r="V6651" i="1" s="1"/>
  <c r="U7472" i="1" a="1"/>
  <c r="U7472" i="1" s="1"/>
  <c r="V7472" i="1" s="1"/>
  <c r="U7913" i="1" a="1"/>
  <c r="U7913" i="1" s="1"/>
  <c r="V7913" i="1" s="1"/>
  <c r="U7781" i="1" a="1"/>
  <c r="U7781" i="1" s="1"/>
  <c r="V7781" i="1" s="1"/>
  <c r="U7230" i="1" a="1"/>
  <c r="U7230" i="1" s="1"/>
  <c r="V7230" i="1" s="1"/>
  <c r="U7662" i="1" a="1"/>
  <c r="U7662" i="1" s="1"/>
  <c r="V7662" i="1" s="1"/>
  <c r="U8005" i="1" a="1"/>
  <c r="U8005" i="1" s="1"/>
  <c r="V8005" i="1" s="1"/>
  <c r="U6653" i="1" a="1"/>
  <c r="U6653" i="1" s="1"/>
  <c r="V6653" i="1" s="1"/>
  <c r="U7728" i="1" a="1"/>
  <c r="U7728" i="1" s="1"/>
  <c r="V7728" i="1" s="1"/>
  <c r="U7882" i="1" a="1"/>
  <c r="U7882" i="1" s="1"/>
  <c r="V7882" i="1" s="1"/>
  <c r="U5968" i="1" a="1"/>
  <c r="U5968" i="1" s="1"/>
  <c r="V5968" i="1" s="1"/>
  <c r="U7331" i="1" a="1"/>
  <c r="U7331" i="1" s="1"/>
  <c r="V7331" i="1" s="1"/>
  <c r="U6844" i="1" a="1"/>
  <c r="U6844" i="1" s="1"/>
  <c r="V6844" i="1" s="1"/>
  <c r="U7065" i="1" a="1"/>
  <c r="U7065" i="1" s="1"/>
  <c r="V7065" i="1" s="1"/>
  <c r="U7277" i="1" a="1"/>
  <c r="U7277" i="1" s="1"/>
  <c r="V7277" i="1" s="1"/>
  <c r="U7963" i="1" a="1"/>
  <c r="U7963" i="1" s="1"/>
  <c r="V7963" i="1" s="1"/>
  <c r="U8088" i="1" a="1"/>
  <c r="U8088" i="1" s="1"/>
  <c r="V8088" i="1" s="1"/>
  <c r="U6739" i="1" a="1"/>
  <c r="U6739" i="1" s="1"/>
  <c r="V6739" i="1" s="1"/>
  <c r="U6926" i="1" a="1"/>
  <c r="U6926" i="1" s="1"/>
  <c r="V6926" i="1" s="1"/>
  <c r="U7632" i="1" a="1"/>
  <c r="U7632" i="1" s="1"/>
  <c r="V7632" i="1" s="1"/>
  <c r="U7720" i="1" a="1"/>
  <c r="U7720" i="1" s="1"/>
  <c r="V7720" i="1" s="1"/>
  <c r="U7776" i="1" a="1"/>
  <c r="U7776" i="1" s="1"/>
  <c r="V7776" i="1" s="1"/>
  <c r="U7943" i="1" a="1"/>
  <c r="U7943" i="1" s="1"/>
  <c r="V7943" i="1" s="1"/>
  <c r="U6741" i="1" a="1"/>
  <c r="U6741" i="1" s="1"/>
  <c r="V6741" i="1" s="1"/>
  <c r="U6828" i="1" a="1"/>
  <c r="U6828" i="1" s="1"/>
  <c r="V6828" i="1" s="1"/>
  <c r="U7001" i="1" a="1"/>
  <c r="U7001" i="1" s="1"/>
  <c r="V7001" i="1" s="1"/>
  <c r="U7681" i="1" a="1"/>
  <c r="U7681" i="1" s="1"/>
  <c r="V7681" i="1" s="1"/>
  <c r="U8347" i="1" a="1"/>
  <c r="U8347" i="1" s="1"/>
  <c r="V8347" i="1" s="1"/>
  <c r="U9335" i="1" a="1"/>
  <c r="U9335" i="1" s="1"/>
  <c r="V9335" i="1" s="1"/>
  <c r="U9746" i="1" a="1"/>
  <c r="U9746" i="1" s="1"/>
  <c r="V9746" i="1" s="1"/>
  <c r="U9657" i="1" a="1"/>
  <c r="U9657" i="1" s="1"/>
  <c r="V9657" i="1" s="1"/>
  <c r="U8663" i="1" a="1"/>
  <c r="U8663" i="1" s="1"/>
  <c r="V8663" i="1" s="1"/>
  <c r="U8954" i="1" a="1"/>
  <c r="U8954" i="1" s="1"/>
  <c r="V8954" i="1" s="1"/>
  <c r="U9457" i="1" a="1"/>
  <c r="U9457" i="1" s="1"/>
  <c r="V9457" i="1" s="1"/>
  <c r="U9525" i="1" a="1"/>
  <c r="U9525" i="1" s="1"/>
  <c r="V9525" i="1" s="1"/>
  <c r="U9605" i="1" a="1"/>
  <c r="U9605" i="1" s="1"/>
  <c r="V9605" i="1" s="1"/>
  <c r="U9036" i="1" a="1"/>
  <c r="U9036" i="1" s="1"/>
  <c r="V9036" i="1" s="1"/>
  <c r="U9048" i="1" a="1"/>
  <c r="U9048" i="1" s="1"/>
  <c r="V9048" i="1" s="1"/>
  <c r="U9192" i="1" a="1"/>
  <c r="U9192" i="1" s="1"/>
  <c r="V9192" i="1" s="1"/>
  <c r="U9233" i="1" a="1"/>
  <c r="U9233" i="1" s="1"/>
  <c r="V9233" i="1" s="1"/>
  <c r="U9619" i="1" a="1"/>
  <c r="U9619" i="1" s="1"/>
  <c r="V9619" i="1" s="1"/>
  <c r="U9705" i="1" a="1"/>
  <c r="U9705" i="1" s="1"/>
  <c r="V9705" i="1" s="1"/>
  <c r="U9127" i="1" a="1"/>
  <c r="U9127" i="1" s="1"/>
  <c r="V9127" i="1" s="1"/>
  <c r="U8593" i="1" a="1"/>
  <c r="U8593" i="1" s="1"/>
  <c r="V8593" i="1" s="1"/>
  <c r="U9150" i="1" a="1"/>
  <c r="U9150" i="1" s="1"/>
  <c r="V9150" i="1" s="1"/>
  <c r="U9173" i="1" a="1"/>
  <c r="U9173" i="1" s="1"/>
  <c r="V9173" i="1" s="1"/>
  <c r="U9601" i="1" a="1"/>
  <c r="U9601" i="1" s="1"/>
  <c r="V9601" i="1" s="1"/>
  <c r="U8380" i="1" a="1"/>
  <c r="U8380" i="1" s="1"/>
  <c r="V8380" i="1" s="1"/>
  <c r="U8606" i="1" a="1"/>
  <c r="U8606" i="1" s="1"/>
  <c r="V8606" i="1" s="1"/>
  <c r="U9502" i="1" a="1"/>
  <c r="U9502" i="1" s="1"/>
  <c r="V9502" i="1" s="1"/>
  <c r="U9768" i="1" a="1"/>
  <c r="U9768" i="1" s="1"/>
  <c r="V9768" i="1" s="1"/>
  <c r="U55" i="1" a="1"/>
  <c r="U55" i="1" s="1"/>
  <c r="V55" i="1" s="1"/>
  <c r="U668" i="1" a="1"/>
  <c r="U668" i="1" s="1"/>
  <c r="V668" i="1" s="1"/>
  <c r="U475" i="1" a="1"/>
  <c r="U475" i="1" s="1"/>
  <c r="V475" i="1" s="1"/>
  <c r="U542" i="1" a="1"/>
  <c r="U542" i="1" s="1"/>
  <c r="V542" i="1" s="1"/>
  <c r="U21" i="1" a="1"/>
  <c r="U21" i="1" s="1"/>
  <c r="V21" i="1" s="1"/>
  <c r="U81" i="1" a="1"/>
  <c r="U81" i="1" s="1"/>
  <c r="V81" i="1" s="1"/>
  <c r="U118" i="1" a="1"/>
  <c r="U118" i="1" s="1"/>
  <c r="V118" i="1" s="1"/>
  <c r="U214" i="1" a="1"/>
  <c r="U214" i="1" s="1"/>
  <c r="V214" i="1" s="1"/>
  <c r="U286" i="1" a="1"/>
  <c r="U286" i="1" s="1"/>
  <c r="V286" i="1" s="1"/>
  <c r="U107" i="1" a="1"/>
  <c r="U107" i="1" s="1"/>
  <c r="V107" i="1" s="1"/>
  <c r="U156" i="1" a="1"/>
  <c r="U156" i="1" s="1"/>
  <c r="V156" i="1" s="1"/>
  <c r="U432" i="1" a="1"/>
  <c r="U432" i="1" s="1"/>
  <c r="V432" i="1" s="1"/>
  <c r="U555" i="1" a="1"/>
  <c r="U555" i="1" s="1"/>
  <c r="V555" i="1" s="1"/>
  <c r="U755" i="1" a="1"/>
  <c r="U755" i="1" s="1"/>
  <c r="V755" i="1" s="1"/>
  <c r="U776" i="1" a="1"/>
  <c r="U776" i="1" s="1"/>
  <c r="V776" i="1" s="1"/>
  <c r="U923" i="1" a="1"/>
  <c r="U923" i="1" s="1"/>
  <c r="V923" i="1" s="1"/>
  <c r="U386" i="1" a="1"/>
  <c r="U386" i="1" s="1"/>
  <c r="V386" i="1" s="1"/>
  <c r="U527" i="1" a="1"/>
  <c r="U527" i="1" s="1"/>
  <c r="V527" i="1" s="1"/>
  <c r="U51" i="1" a="1"/>
  <c r="U51" i="1" s="1"/>
  <c r="V51" i="1" s="1"/>
  <c r="U399" i="1" a="1"/>
  <c r="U399" i="1" s="1"/>
  <c r="V399" i="1" s="1"/>
  <c r="U627" i="1" a="1"/>
  <c r="U627" i="1" s="1"/>
  <c r="V627" i="1" s="1"/>
  <c r="U100" i="1" a="1"/>
  <c r="U100" i="1" s="1"/>
  <c r="V100" i="1" s="1"/>
  <c r="U842" i="1" a="1"/>
  <c r="U842" i="1" s="1"/>
  <c r="V842" i="1" s="1"/>
  <c r="U685" i="1" a="1"/>
  <c r="U685" i="1" s="1"/>
  <c r="V685" i="1" s="1"/>
  <c r="U1278" i="1" a="1"/>
  <c r="U1278" i="1" s="1"/>
  <c r="V1278" i="1" s="1"/>
  <c r="U778" i="1" a="1"/>
  <c r="U778" i="1" s="1"/>
  <c r="V778" i="1" s="1"/>
  <c r="U1290" i="1" a="1"/>
  <c r="U1290" i="1" s="1"/>
  <c r="V1290" i="1" s="1"/>
  <c r="U1179" i="1" a="1"/>
  <c r="U1179" i="1" s="1"/>
  <c r="V1179" i="1" s="1"/>
  <c r="U1331" i="1" a="1"/>
  <c r="U1331" i="1" s="1"/>
  <c r="V1331" i="1" s="1"/>
  <c r="U779" i="1" a="1"/>
  <c r="U779" i="1" s="1"/>
  <c r="V779" i="1" s="1"/>
  <c r="U1475" i="1" a="1"/>
  <c r="U1475" i="1" s="1"/>
  <c r="V1475" i="1" s="1"/>
  <c r="U664" i="1" a="1"/>
  <c r="U664" i="1" s="1"/>
  <c r="V664" i="1" s="1"/>
  <c r="U907" i="1" a="1"/>
  <c r="U907" i="1" s="1"/>
  <c r="V907" i="1" s="1"/>
  <c r="U1113" i="1" a="1"/>
  <c r="U1113" i="1" s="1"/>
  <c r="V1113" i="1" s="1"/>
  <c r="U1171" i="1" a="1"/>
  <c r="U1171" i="1" s="1"/>
  <c r="V1171" i="1" s="1"/>
  <c r="U1354" i="1" a="1"/>
  <c r="U1354" i="1" s="1"/>
  <c r="V1354" i="1" s="1"/>
  <c r="U993" i="1" a="1"/>
  <c r="U993" i="1" s="1"/>
  <c r="V993" i="1" s="1"/>
  <c r="U1355" i="1" a="1"/>
  <c r="U1355" i="1" s="1"/>
  <c r="V1355" i="1" s="1"/>
  <c r="U1519" i="1" a="1"/>
  <c r="U1519" i="1" s="1"/>
  <c r="V1519" i="1" s="1"/>
  <c r="U758" i="1" a="1"/>
  <c r="U758" i="1" s="1"/>
  <c r="V758" i="1" s="1"/>
  <c r="U1146" i="1" a="1"/>
  <c r="U1146" i="1" s="1"/>
  <c r="V1146" i="1" s="1"/>
  <c r="U1154" i="1" a="1"/>
  <c r="U1154" i="1" s="1"/>
  <c r="V1154" i="1" s="1"/>
  <c r="U1108" i="1" a="1"/>
  <c r="U1108" i="1" s="1"/>
  <c r="V1108" i="1" s="1"/>
  <c r="U1205" i="1" a="1"/>
  <c r="U1205" i="1" s="1"/>
  <c r="V1205" i="1" s="1"/>
  <c r="U801" i="1" a="1"/>
  <c r="U801" i="1" s="1"/>
  <c r="V801" i="1" s="1"/>
  <c r="U1109" i="1" a="1"/>
  <c r="U1109" i="1" s="1"/>
  <c r="V1109" i="1" s="1"/>
  <c r="U1166" i="1" a="1"/>
  <c r="U1166" i="1" s="1"/>
  <c r="V1166" i="1" s="1"/>
  <c r="U747" i="1" a="1"/>
  <c r="U747" i="1" s="1"/>
  <c r="V747" i="1" s="1"/>
  <c r="U1118" i="1" a="1"/>
  <c r="U1118" i="1" s="1"/>
  <c r="V1118" i="1" s="1"/>
  <c r="U1338" i="1" a="1"/>
  <c r="U1338" i="1" s="1"/>
  <c r="V1338" i="1" s="1"/>
  <c r="U1993" i="1" a="1"/>
  <c r="U1993" i="1" s="1"/>
  <c r="V1993" i="1" s="1"/>
  <c r="U1776" i="1" a="1"/>
  <c r="U1776" i="1" s="1"/>
  <c r="V1776" i="1" s="1"/>
  <c r="U1978" i="1" a="1"/>
  <c r="U1978" i="1" s="1"/>
  <c r="V1978" i="1" s="1"/>
  <c r="U1514" i="1" a="1"/>
  <c r="U1514" i="1" s="1"/>
  <c r="V1514" i="1" s="1"/>
  <c r="U1949" i="1" a="1"/>
  <c r="U1949" i="1" s="1"/>
  <c r="V1949" i="1" s="1"/>
  <c r="U1968" i="1" a="1"/>
  <c r="U1968" i="1" s="1"/>
  <c r="V1968" i="1" s="1"/>
  <c r="U1573" i="1" a="1"/>
  <c r="U1573" i="1" s="1"/>
  <c r="V1573" i="1" s="1"/>
  <c r="U2179" i="1" a="1"/>
  <c r="U2179" i="1" s="1"/>
  <c r="V2179" i="1" s="1"/>
  <c r="U1520" i="1" a="1"/>
  <c r="U1520" i="1" s="1"/>
  <c r="V1520" i="1" s="1"/>
  <c r="U1553" i="1" a="1"/>
  <c r="U1553" i="1" s="1"/>
  <c r="V1553" i="1" s="1"/>
  <c r="U2040" i="1" a="1"/>
  <c r="U2040" i="1" s="1"/>
  <c r="V2040" i="1" s="1"/>
  <c r="U2321" i="1" a="1"/>
  <c r="U2321" i="1" s="1"/>
  <c r="V2321" i="1" s="1"/>
  <c r="U1697" i="1" a="1"/>
  <c r="U1697" i="1" s="1"/>
  <c r="V1697" i="1" s="1"/>
  <c r="U1902" i="1" a="1"/>
  <c r="U1902" i="1" s="1"/>
  <c r="V1902" i="1" s="1"/>
  <c r="U2010" i="1" a="1"/>
  <c r="U2010" i="1" s="1"/>
  <c r="V2010" i="1" s="1"/>
  <c r="U2112" i="1" a="1"/>
  <c r="U2112" i="1" s="1"/>
  <c r="V2112" i="1" s="1"/>
  <c r="U2323" i="1" a="1"/>
  <c r="U2323" i="1" s="1"/>
  <c r="V2323" i="1" s="1"/>
  <c r="U1863" i="1" a="1"/>
  <c r="U1863" i="1" s="1"/>
  <c r="V1863" i="1" s="1"/>
  <c r="U1681" i="1" a="1"/>
  <c r="U1681" i="1" s="1"/>
  <c r="V1681" i="1" s="1"/>
  <c r="U2143" i="1" a="1"/>
  <c r="U2143" i="1" s="1"/>
  <c r="V2143" i="1" s="1"/>
  <c r="U2173" i="1" a="1"/>
  <c r="U2173" i="1" s="1"/>
  <c r="V2173" i="1" s="1"/>
  <c r="U2212" i="1" a="1"/>
  <c r="U2212" i="1" s="1"/>
  <c r="V2212" i="1" s="1"/>
  <c r="U1791" i="1" a="1"/>
  <c r="U1791" i="1" s="1"/>
  <c r="V1791" i="1" s="1"/>
  <c r="U2165" i="1" a="1"/>
  <c r="U2165" i="1" s="1"/>
  <c r="V2165" i="1" s="1"/>
  <c r="U1763" i="1" a="1"/>
  <c r="U1763" i="1" s="1"/>
  <c r="V1763" i="1" s="1"/>
  <c r="U1964" i="1" a="1"/>
  <c r="U1964" i="1" s="1"/>
  <c r="V1964" i="1" s="1"/>
  <c r="U2307" i="1" a="1"/>
  <c r="U2307" i="1" s="1"/>
  <c r="V2307" i="1" s="1"/>
  <c r="U2693" i="1" a="1"/>
  <c r="U2693" i="1" s="1"/>
  <c r="V2693" i="1" s="1"/>
  <c r="U3008" i="1" a="1"/>
  <c r="U3008" i="1" s="1"/>
  <c r="V3008" i="1" s="1"/>
  <c r="U2433" i="1" a="1"/>
  <c r="U2433" i="1" s="1"/>
  <c r="V2433" i="1" s="1"/>
  <c r="U2601" i="1" a="1"/>
  <c r="U2601" i="1" s="1"/>
  <c r="V2601" i="1" s="1"/>
  <c r="U2652" i="1" a="1"/>
  <c r="U2652" i="1" s="1"/>
  <c r="V2652" i="1" s="1"/>
  <c r="U2434" i="1" a="1"/>
  <c r="U2434" i="1" s="1"/>
  <c r="V2434" i="1" s="1"/>
  <c r="U2507" i="1" a="1"/>
  <c r="U2507" i="1" s="1"/>
  <c r="V2507" i="1" s="1"/>
  <c r="U2921" i="1" a="1"/>
  <c r="U2921" i="1" s="1"/>
  <c r="V2921" i="1" s="1"/>
  <c r="U2979" i="1" a="1"/>
  <c r="U2979" i="1" s="1"/>
  <c r="V2979" i="1" s="1"/>
  <c r="U2999" i="1" a="1"/>
  <c r="U2999" i="1" s="1"/>
  <c r="V2999" i="1" s="1"/>
  <c r="U3060" i="1" a="1"/>
  <c r="U3060" i="1" s="1"/>
  <c r="V3060" i="1" s="1"/>
  <c r="U2508" i="1" a="1"/>
  <c r="U2508" i="1" s="1"/>
  <c r="V2508" i="1" s="1"/>
  <c r="U2685" i="1" a="1"/>
  <c r="U2685" i="1" s="1"/>
  <c r="V2685" i="1" s="1"/>
  <c r="U3011" i="1" a="1"/>
  <c r="U3011" i="1" s="1"/>
  <c r="V3011" i="1" s="1"/>
  <c r="U3147" i="1" a="1"/>
  <c r="U3147" i="1" s="1"/>
  <c r="V3147" i="1" s="1"/>
  <c r="U2779" i="1" a="1"/>
  <c r="U2779" i="1" s="1"/>
  <c r="V2779" i="1" s="1"/>
  <c r="U2687" i="1" a="1"/>
  <c r="U2687" i="1" s="1"/>
  <c r="V2687" i="1" s="1"/>
  <c r="U2352" i="1" a="1"/>
  <c r="U2352" i="1" s="1"/>
  <c r="V2352" i="1" s="1"/>
  <c r="U2529" i="1" a="1"/>
  <c r="U2529" i="1" s="1"/>
  <c r="V2529" i="1" s="1"/>
  <c r="U2852" i="1" a="1"/>
  <c r="U2852" i="1" s="1"/>
  <c r="V2852" i="1" s="1"/>
  <c r="U2306" i="1" a="1"/>
  <c r="U2306" i="1" s="1"/>
  <c r="V2306" i="1" s="1"/>
  <c r="U2668" i="1" a="1"/>
  <c r="U2668" i="1" s="1"/>
  <c r="V2668" i="1" s="1"/>
  <c r="U2832" i="1" a="1"/>
  <c r="U2832" i="1" s="1"/>
  <c r="V2832" i="1" s="1"/>
  <c r="U3090" i="1" a="1"/>
  <c r="U3090" i="1" s="1"/>
  <c r="V3090" i="1" s="1"/>
  <c r="U3140" i="1" a="1"/>
  <c r="U3140" i="1" s="1"/>
  <c r="V3140" i="1" s="1"/>
  <c r="U2532" i="1" a="1"/>
  <c r="U2532" i="1" s="1"/>
  <c r="V2532" i="1" s="1"/>
  <c r="U2888" i="1" a="1"/>
  <c r="U2888" i="1" s="1"/>
  <c r="V2888" i="1" s="1"/>
  <c r="U2928" i="1" a="1"/>
  <c r="U2928" i="1" s="1"/>
  <c r="V2928" i="1" s="1"/>
  <c r="U2533" i="1" a="1"/>
  <c r="U2533" i="1" s="1"/>
  <c r="V2533" i="1" s="1"/>
  <c r="U3160" i="1" a="1"/>
  <c r="U3160" i="1" s="1"/>
  <c r="V3160" i="1" s="1"/>
  <c r="U3177" i="1" a="1"/>
  <c r="U3177" i="1" s="1"/>
  <c r="V3177" i="1" s="1"/>
  <c r="U3191" i="1" a="1"/>
  <c r="U3191" i="1" s="1"/>
  <c r="V3191" i="1" s="1"/>
  <c r="U3238" i="1" a="1"/>
  <c r="U3238" i="1" s="1"/>
  <c r="V3238" i="1" s="1"/>
  <c r="U3330" i="1" a="1"/>
  <c r="U3330" i="1" s="1"/>
  <c r="V3330" i="1" s="1"/>
  <c r="U3482" i="1" a="1"/>
  <c r="U3482" i="1" s="1"/>
  <c r="V3482" i="1" s="1"/>
  <c r="U3861" i="1" a="1"/>
  <c r="U3861" i="1" s="1"/>
  <c r="V3861" i="1" s="1"/>
  <c r="U3248" i="1" a="1"/>
  <c r="U3248" i="1" s="1"/>
  <c r="V3248" i="1" s="1"/>
  <c r="U3300" i="1" a="1"/>
  <c r="U3300" i="1" s="1"/>
  <c r="V3300" i="1" s="1"/>
  <c r="U3331" i="1" a="1"/>
  <c r="U3331" i="1" s="1"/>
  <c r="V3331" i="1" s="1"/>
  <c r="U3166" i="1" a="1"/>
  <c r="U3166" i="1" s="1"/>
  <c r="V3166" i="1" s="1"/>
  <c r="U3313" i="1" a="1"/>
  <c r="U3313" i="1" s="1"/>
  <c r="V3313" i="1" s="1"/>
  <c r="U4034" i="1" a="1"/>
  <c r="U4034" i="1" s="1"/>
  <c r="V4034" i="1" s="1"/>
  <c r="U3399" i="1" a="1"/>
  <c r="U3399" i="1" s="1"/>
  <c r="V3399" i="1" s="1"/>
  <c r="U3769" i="1" a="1"/>
  <c r="U3769" i="1" s="1"/>
  <c r="V3769" i="1" s="1"/>
  <c r="U3198" i="1" a="1"/>
  <c r="U3198" i="1" s="1"/>
  <c r="V3198" i="1" s="1"/>
  <c r="U3217" i="1" a="1"/>
  <c r="U3217" i="1" s="1"/>
  <c r="V3217" i="1" s="1"/>
  <c r="U3354" i="1" a="1"/>
  <c r="U3354" i="1" s="1"/>
  <c r="V3354" i="1" s="1"/>
  <c r="U3431" i="1" a="1"/>
  <c r="U3431" i="1" s="1"/>
  <c r="V3431" i="1" s="1"/>
  <c r="U3441" i="1" a="1"/>
  <c r="U3441" i="1" s="1"/>
  <c r="V3441" i="1" s="1"/>
  <c r="U3512" i="1" a="1"/>
  <c r="U3512" i="1" s="1"/>
  <c r="V3512" i="1" s="1"/>
  <c r="U3572" i="1" a="1"/>
  <c r="U3572" i="1" s="1"/>
  <c r="V3572" i="1" s="1"/>
  <c r="U3770" i="1" a="1"/>
  <c r="U3770" i="1" s="1"/>
  <c r="V3770" i="1" s="1"/>
  <c r="U3900" i="1" a="1"/>
  <c r="U3900" i="1" s="1"/>
  <c r="V3900" i="1" s="1"/>
  <c r="U3199" i="1" a="1"/>
  <c r="U3199" i="1" s="1"/>
  <c r="V3199" i="1" s="1"/>
  <c r="U3265" i="1" a="1"/>
  <c r="U3265" i="1" s="1"/>
  <c r="V3265" i="1" s="1"/>
  <c r="U3364" i="1" a="1"/>
  <c r="U3364" i="1" s="1"/>
  <c r="V3364" i="1" s="1"/>
  <c r="U3422" i="1" a="1"/>
  <c r="U3422" i="1" s="1"/>
  <c r="V3422" i="1" s="1"/>
  <c r="U3658" i="1" a="1"/>
  <c r="U3658" i="1" s="1"/>
  <c r="V3658" i="1" s="1"/>
  <c r="U3974" i="1" a="1"/>
  <c r="U3974" i="1" s="1"/>
  <c r="V3974" i="1" s="1"/>
  <c r="U3402" i="1" a="1"/>
  <c r="U3402" i="1" s="1"/>
  <c r="V3402" i="1" s="1"/>
  <c r="U3858" i="1" a="1"/>
  <c r="U3858" i="1" s="1"/>
  <c r="V3858" i="1" s="1"/>
  <c r="U3891" i="1" a="1"/>
  <c r="U3891" i="1" s="1"/>
  <c r="V3891" i="1" s="1"/>
  <c r="U3237" i="1" a="1"/>
  <c r="U3237" i="1" s="1"/>
  <c r="V3237" i="1" s="1"/>
  <c r="U3384" i="1" a="1"/>
  <c r="U3384" i="1" s="1"/>
  <c r="V3384" i="1" s="1"/>
  <c r="U4239" i="1" a="1"/>
  <c r="U4239" i="1" s="1"/>
  <c r="V4239" i="1" s="1"/>
  <c r="U4674" i="1" a="1"/>
  <c r="U4674" i="1" s="1"/>
  <c r="V4674" i="1" s="1"/>
  <c r="U4752" i="1" a="1"/>
  <c r="U4752" i="1" s="1"/>
  <c r="V4752" i="1" s="1"/>
  <c r="U4763" i="1" a="1"/>
  <c r="U4763" i="1" s="1"/>
  <c r="V4763" i="1" s="1"/>
  <c r="U4088" i="1" a="1"/>
  <c r="U4088" i="1" s="1"/>
  <c r="V4088" i="1" s="1"/>
  <c r="U4192" i="1" a="1"/>
  <c r="U4192" i="1" s="1"/>
  <c r="V4192" i="1" s="1"/>
  <c r="U4375" i="1" a="1"/>
  <c r="U4375" i="1" s="1"/>
  <c r="V4375" i="1" s="1"/>
  <c r="U4423" i="1" a="1"/>
  <c r="U4423" i="1" s="1"/>
  <c r="V4423" i="1" s="1"/>
  <c r="U4560" i="1" a="1"/>
  <c r="U4560" i="1" s="1"/>
  <c r="V4560" i="1" s="1"/>
  <c r="U3966" i="1" a="1"/>
  <c r="U3966" i="1" s="1"/>
  <c r="V3966" i="1" s="1"/>
  <c r="U4153" i="1" a="1"/>
  <c r="U4153" i="1" s="1"/>
  <c r="V4153" i="1" s="1"/>
  <c r="U4193" i="1" a="1"/>
  <c r="U4193" i="1" s="1"/>
  <c r="V4193" i="1" s="1"/>
  <c r="U4414" i="1" a="1"/>
  <c r="U4414" i="1" s="1"/>
  <c r="V4414" i="1" s="1"/>
  <c r="U4112" i="1" a="1"/>
  <c r="U4112" i="1" s="1"/>
  <c r="V4112" i="1" s="1"/>
  <c r="U4144" i="1" a="1"/>
  <c r="U4144" i="1" s="1"/>
  <c r="V4144" i="1" s="1"/>
  <c r="U4242" i="1" a="1"/>
  <c r="U4242" i="1" s="1"/>
  <c r="V4242" i="1" s="1"/>
  <c r="U4493" i="1" a="1"/>
  <c r="U4493" i="1" s="1"/>
  <c r="V4493" i="1" s="1"/>
  <c r="U4552" i="1" a="1"/>
  <c r="U4552" i="1" s="1"/>
  <c r="V4552" i="1" s="1"/>
  <c r="U4261" i="1" a="1"/>
  <c r="U4261" i="1" s="1"/>
  <c r="V4261" i="1" s="1"/>
  <c r="U4289" i="1" a="1"/>
  <c r="U4289" i="1" s="1"/>
  <c r="V4289" i="1" s="1"/>
  <c r="U4574" i="1" a="1"/>
  <c r="U4574" i="1" s="1"/>
  <c r="V4574" i="1" s="1"/>
  <c r="U4051" i="1" a="1"/>
  <c r="U4051" i="1" s="1"/>
  <c r="V4051" i="1" s="1"/>
  <c r="U4082" i="1" a="1"/>
  <c r="U4082" i="1" s="1"/>
  <c r="V4082" i="1" s="1"/>
  <c r="U4700" i="1" a="1"/>
  <c r="U4700" i="1" s="1"/>
  <c r="V4700" i="1" s="1"/>
  <c r="U4104" i="1" a="1"/>
  <c r="U4104" i="1" s="1"/>
  <c r="V4104" i="1" s="1"/>
  <c r="U4186" i="1" a="1"/>
  <c r="U4186" i="1" s="1"/>
  <c r="V4186" i="1" s="1"/>
  <c r="U4236" i="1" a="1"/>
  <c r="U4236" i="1" s="1"/>
  <c r="V4236" i="1" s="1"/>
  <c r="U4271" i="1" a="1"/>
  <c r="U4271" i="1" s="1"/>
  <c r="V4271" i="1" s="1"/>
  <c r="U4388" i="1" a="1"/>
  <c r="U4388" i="1" s="1"/>
  <c r="V4388" i="1" s="1"/>
  <c r="U4495" i="1" a="1"/>
  <c r="U4495" i="1" s="1"/>
  <c r="V4495" i="1" s="1"/>
  <c r="U4075" i="1" a="1"/>
  <c r="U4075" i="1" s="1"/>
  <c r="V4075" i="1" s="1"/>
  <c r="U4105" i="1" a="1"/>
  <c r="U4105" i="1" s="1"/>
  <c r="V4105" i="1" s="1"/>
  <c r="U4136" i="1" a="1"/>
  <c r="U4136" i="1" s="1"/>
  <c r="V4136" i="1" s="1"/>
  <c r="U4148" i="1" a="1"/>
  <c r="U4148" i="1" s="1"/>
  <c r="V4148" i="1" s="1"/>
  <c r="U4535" i="1" a="1"/>
  <c r="U4535" i="1" s="1"/>
  <c r="V4535" i="1" s="1"/>
  <c r="U4577" i="1" a="1"/>
  <c r="U4577" i="1" s="1"/>
  <c r="V4577" i="1" s="1"/>
  <c r="U4076" i="1" a="1"/>
  <c r="U4076" i="1" s="1"/>
  <c r="V4076" i="1" s="1"/>
  <c r="U4273" i="1" a="1"/>
  <c r="U4273" i="1" s="1"/>
  <c r="V4273" i="1" s="1"/>
  <c r="U4441" i="1" a="1"/>
  <c r="U4441" i="1" s="1"/>
  <c r="V4441" i="1" s="1"/>
  <c r="U4547" i="1" a="1"/>
  <c r="U4547" i="1" s="1"/>
  <c r="V4547" i="1" s="1"/>
  <c r="U4220" i="1" a="1"/>
  <c r="U4220" i="1" s="1"/>
  <c r="V4220" i="1" s="1"/>
  <c r="U4230" i="1" a="1"/>
  <c r="U4230" i="1" s="1"/>
  <c r="V4230" i="1" s="1"/>
  <c r="U4294" i="1" a="1"/>
  <c r="U4294" i="1" s="1"/>
  <c r="V4294" i="1" s="1"/>
  <c r="U4452" i="1" a="1"/>
  <c r="U4452" i="1" s="1"/>
  <c r="V4452" i="1" s="1"/>
  <c r="U4517" i="1" a="1"/>
  <c r="U4517" i="1" s="1"/>
  <c r="V4517" i="1" s="1"/>
  <c r="U4751" i="1" a="1"/>
  <c r="U4751" i="1" s="1"/>
  <c r="V4751" i="1" s="1"/>
  <c r="U4839" i="1" a="1"/>
  <c r="U4839" i="1" s="1"/>
  <c r="V4839" i="1" s="1"/>
  <c r="U4880" i="1" a="1"/>
  <c r="U4880" i="1" s="1"/>
  <c r="V4880" i="1" s="1"/>
  <c r="U5084" i="1" a="1"/>
  <c r="U5084" i="1" s="1"/>
  <c r="V5084" i="1" s="1"/>
  <c r="U5180" i="1" a="1"/>
  <c r="U5180" i="1" s="1"/>
  <c r="V5180" i="1" s="1"/>
  <c r="U5456" i="1" a="1"/>
  <c r="U5456" i="1" s="1"/>
  <c r="V5456" i="1" s="1"/>
  <c r="U5492" i="1" a="1"/>
  <c r="U5492" i="1" s="1"/>
  <c r="V5492" i="1" s="1"/>
  <c r="U4963" i="1" a="1"/>
  <c r="U4963" i="1" s="1"/>
  <c r="V4963" i="1" s="1"/>
  <c r="U5229" i="1" a="1"/>
  <c r="U5229" i="1" s="1"/>
  <c r="V5229" i="1" s="1"/>
  <c r="U5054" i="1" a="1"/>
  <c r="U5054" i="1" s="1"/>
  <c r="V5054" i="1" s="1"/>
  <c r="U5686" i="1" a="1"/>
  <c r="U5686" i="1" s="1"/>
  <c r="V5686" i="1" s="1"/>
  <c r="U5267" i="1" a="1"/>
  <c r="U5267" i="1" s="1"/>
  <c r="V5267" i="1" s="1"/>
  <c r="U5423" i="1" a="1"/>
  <c r="U5423" i="1" s="1"/>
  <c r="V5423" i="1" s="1"/>
  <c r="U4926" i="1" a="1"/>
  <c r="U4926" i="1" s="1"/>
  <c r="V4926" i="1" s="1"/>
  <c r="U4997" i="1" a="1"/>
  <c r="U4997" i="1" s="1"/>
  <c r="V4997" i="1" s="1"/>
  <c r="U5067" i="1" a="1"/>
  <c r="U5067" i="1" s="1"/>
  <c r="V5067" i="1" s="1"/>
  <c r="U5354" i="1" a="1"/>
  <c r="U5354" i="1" s="1"/>
  <c r="V5354" i="1" s="1"/>
  <c r="U5546" i="1" a="1"/>
  <c r="U5546" i="1" s="1"/>
  <c r="V5546" i="1" s="1"/>
  <c r="U5702" i="1" a="1"/>
  <c r="U5702" i="1" s="1"/>
  <c r="V5702" i="1" s="1"/>
  <c r="U5091" i="1" a="1"/>
  <c r="U5091" i="1" s="1"/>
  <c r="V5091" i="1" s="1"/>
  <c r="U5103" i="1" a="1"/>
  <c r="U5103" i="1" s="1"/>
  <c r="V5103" i="1" s="1"/>
  <c r="U5703" i="1" a="1"/>
  <c r="U5703" i="1" s="1"/>
  <c r="V5703" i="1" s="1"/>
  <c r="U4787" i="1" a="1"/>
  <c r="U4787" i="1" s="1"/>
  <c r="V4787" i="1" s="1"/>
  <c r="U5248" i="1" a="1"/>
  <c r="U5248" i="1" s="1"/>
  <c r="V5248" i="1" s="1"/>
  <c r="U5030" i="1" a="1"/>
  <c r="U5030" i="1" s="1"/>
  <c r="V5030" i="1" s="1"/>
  <c r="U6041" i="1" a="1"/>
  <c r="U6041" i="1" s="1"/>
  <c r="V6041" i="1" s="1"/>
  <c r="U6339" i="1" a="1"/>
  <c r="U6339" i="1" s="1"/>
  <c r="V6339" i="1" s="1"/>
  <c r="U6572" i="1" a="1"/>
  <c r="U6572" i="1" s="1"/>
  <c r="V6572" i="1" s="1"/>
  <c r="U5544" i="1" a="1"/>
  <c r="U5544" i="1" s="1"/>
  <c r="V5544" i="1" s="1"/>
  <c r="U5862" i="1" a="1"/>
  <c r="U5862" i="1" s="1"/>
  <c r="V5862" i="1" s="1"/>
  <c r="U6061" i="1" a="1"/>
  <c r="U6061" i="1" s="1"/>
  <c r="V6061" i="1" s="1"/>
  <c r="U6306" i="1" a="1"/>
  <c r="U6306" i="1" s="1"/>
  <c r="V6306" i="1" s="1"/>
  <c r="U6562" i="1" a="1"/>
  <c r="U6562" i="1" s="1"/>
  <c r="V6562" i="1" s="1"/>
  <c r="U5985" i="1" a="1"/>
  <c r="U5985" i="1" s="1"/>
  <c r="V5985" i="1" s="1"/>
  <c r="U6092" i="1" a="1"/>
  <c r="U6092" i="1" s="1"/>
  <c r="V6092" i="1" s="1"/>
  <c r="U6199" i="1" a="1"/>
  <c r="U6199" i="1" s="1"/>
  <c r="V6199" i="1" s="1"/>
  <c r="U6253" i="1" a="1"/>
  <c r="U6253" i="1" s="1"/>
  <c r="V6253" i="1" s="1"/>
  <c r="U6265" i="1" a="1"/>
  <c r="U6265" i="1" s="1"/>
  <c r="V6265" i="1" s="1"/>
  <c r="U5160" i="1" a="1"/>
  <c r="U5160" i="1" s="1"/>
  <c r="V5160" i="1" s="1"/>
  <c r="U5316" i="1" a="1"/>
  <c r="U5316" i="1" s="1"/>
  <c r="V5316" i="1" s="1"/>
  <c r="U5857" i="1" a="1"/>
  <c r="U5857" i="1" s="1"/>
  <c r="V5857" i="1" s="1"/>
  <c r="U6115" i="1" a="1"/>
  <c r="U6115" i="1" s="1"/>
  <c r="V6115" i="1" s="1"/>
  <c r="U6178" i="1" a="1"/>
  <c r="U6178" i="1" s="1"/>
  <c r="V6178" i="1" s="1"/>
  <c r="U6268" i="1" a="1"/>
  <c r="U6268" i="1" s="1"/>
  <c r="V6268" i="1" s="1"/>
  <c r="U6334" i="1" a="1"/>
  <c r="U6334" i="1" s="1"/>
  <c r="V6334" i="1" s="1"/>
  <c r="U5953" i="1" a="1"/>
  <c r="U5953" i="1" s="1"/>
  <c r="V5953" i="1" s="1"/>
  <c r="U6389" i="1" a="1"/>
  <c r="U6389" i="1" s="1"/>
  <c r="V6389" i="1" s="1"/>
  <c r="U5640" i="1" a="1"/>
  <c r="U5640" i="1" s="1"/>
  <c r="V5640" i="1" s="1"/>
  <c r="U6270" i="1" a="1"/>
  <c r="U6270" i="1" s="1"/>
  <c r="V6270" i="1" s="1"/>
  <c r="U6879" i="1" a="1"/>
  <c r="U6879" i="1" s="1"/>
  <c r="V6879" i="1" s="1"/>
  <c r="U7693" i="1" a="1"/>
  <c r="U7693" i="1" s="1"/>
  <c r="V7693" i="1" s="1"/>
  <c r="U8266" i="1" a="1"/>
  <c r="U8266" i="1" s="1"/>
  <c r="V8266" i="1" s="1"/>
  <c r="U6921" i="1" a="1"/>
  <c r="U6921" i="1" s="1"/>
  <c r="V6921" i="1" s="1"/>
  <c r="U7361" i="1" a="1"/>
  <c r="U7361" i="1" s="1"/>
  <c r="V7361" i="1" s="1"/>
  <c r="U7792" i="1" a="1"/>
  <c r="U7792" i="1" s="1"/>
  <c r="V7792" i="1" s="1"/>
  <c r="U7948" i="1" a="1"/>
  <c r="U7948" i="1" s="1"/>
  <c r="V7948" i="1" s="1"/>
  <c r="U6803" i="1" a="1"/>
  <c r="U6803" i="1" s="1"/>
  <c r="V6803" i="1" s="1"/>
  <c r="U6912" i="1" a="1"/>
  <c r="U6912" i="1" s="1"/>
  <c r="V6912" i="1" s="1"/>
  <c r="U7080" i="1" a="1"/>
  <c r="U7080" i="1" s="1"/>
  <c r="V7080" i="1" s="1"/>
  <c r="U7307" i="1" a="1"/>
  <c r="U7307" i="1" s="1"/>
  <c r="V7307" i="1" s="1"/>
  <c r="U8039" i="1" a="1"/>
  <c r="U8039" i="1" s="1"/>
  <c r="V8039" i="1" s="1"/>
  <c r="U8131" i="1" a="1"/>
  <c r="U8131" i="1" s="1"/>
  <c r="V8131" i="1" s="1"/>
  <c r="U6088" i="1" a="1"/>
  <c r="U6088" i="1" s="1"/>
  <c r="V6088" i="1" s="1"/>
  <c r="U6646" i="1" a="1"/>
  <c r="U6646" i="1" s="1"/>
  <c r="V6646" i="1" s="1"/>
  <c r="U6654" i="1" a="1"/>
  <c r="U6654" i="1" s="1"/>
  <c r="V6654" i="1" s="1"/>
  <c r="U6696" i="1" a="1"/>
  <c r="U6696" i="1" s="1"/>
  <c r="V6696" i="1" s="1"/>
  <c r="U6988" i="1" a="1"/>
  <c r="U6988" i="1" s="1"/>
  <c r="V6988" i="1" s="1"/>
  <c r="U7563" i="1" a="1"/>
  <c r="U7563" i="1" s="1"/>
  <c r="V7563" i="1" s="1"/>
  <c r="U7951" i="1" a="1"/>
  <c r="U7951" i="1" s="1"/>
  <c r="V7951" i="1" s="1"/>
  <c r="U6824" i="1" a="1"/>
  <c r="U6824" i="1" s="1"/>
  <c r="V6824" i="1" s="1"/>
  <c r="U6833" i="1" a="1"/>
  <c r="U6833" i="1" s="1"/>
  <c r="V6833" i="1" s="1"/>
  <c r="U7073" i="1" a="1"/>
  <c r="U7073" i="1" s="1"/>
  <c r="V7073" i="1" s="1"/>
  <c r="U7553" i="1" a="1"/>
  <c r="U7553" i="1" s="1"/>
  <c r="V7553" i="1" s="1"/>
  <c r="U7952" i="1" a="1"/>
  <c r="U7952" i="1" s="1"/>
  <c r="V7952" i="1" s="1"/>
  <c r="U8030" i="1" a="1"/>
  <c r="U8030" i="1" s="1"/>
  <c r="V8030" i="1" s="1"/>
  <c r="U6834" i="1" a="1"/>
  <c r="U6834" i="1" s="1"/>
  <c r="V6834" i="1" s="1"/>
  <c r="U7288" i="1" a="1"/>
  <c r="U7288" i="1" s="1"/>
  <c r="V7288" i="1" s="1"/>
  <c r="U7554" i="1" a="1"/>
  <c r="U7554" i="1" s="1"/>
  <c r="V7554" i="1" s="1"/>
  <c r="U7665" i="1" a="1"/>
  <c r="U7665" i="1" s="1"/>
  <c r="V7665" i="1" s="1"/>
  <c r="U6905" i="1" a="1"/>
  <c r="U6905" i="1" s="1"/>
  <c r="V6905" i="1" s="1"/>
  <c r="U7355" i="1" a="1"/>
  <c r="U7355" i="1" s="1"/>
  <c r="V7355" i="1" s="1"/>
  <c r="U7511" i="1" a="1"/>
  <c r="U7511" i="1" s="1"/>
  <c r="V7511" i="1" s="1"/>
  <c r="U7600" i="1" a="1"/>
  <c r="U7600" i="1" s="1"/>
  <c r="V7600" i="1" s="1"/>
  <c r="U7787" i="1" a="1"/>
  <c r="U7787" i="1" s="1"/>
  <c r="V7787" i="1" s="1"/>
  <c r="U7797" i="1" a="1"/>
  <c r="U7797" i="1" s="1"/>
  <c r="V7797" i="1" s="1"/>
  <c r="U8255" i="1" a="1"/>
  <c r="U8255" i="1" s="1"/>
  <c r="V8255" i="1" s="1"/>
  <c r="U6392" i="1" a="1"/>
  <c r="U6392" i="1" s="1"/>
  <c r="V6392" i="1" s="1"/>
  <c r="U6526" i="1" a="1"/>
  <c r="U6526" i="1" s="1"/>
  <c r="V6526" i="1" s="1"/>
  <c r="U6688" i="1" a="1"/>
  <c r="U6688" i="1" s="1"/>
  <c r="V6688" i="1" s="1"/>
  <c r="U6991" i="1" a="1"/>
  <c r="U6991" i="1" s="1"/>
  <c r="V6991" i="1" s="1"/>
  <c r="U7356" i="1" a="1"/>
  <c r="U7356" i="1" s="1"/>
  <c r="V7356" i="1" s="1"/>
  <c r="U7457" i="1" a="1"/>
  <c r="U7457" i="1" s="1"/>
  <c r="V7457" i="1" s="1"/>
  <c r="U7601" i="1" a="1"/>
  <c r="U7601" i="1" s="1"/>
  <c r="V7601" i="1" s="1"/>
  <c r="U7667" i="1" a="1"/>
  <c r="U7667" i="1" s="1"/>
  <c r="V7667" i="1" s="1"/>
  <c r="U7689" i="1" a="1"/>
  <c r="U7689" i="1" s="1"/>
  <c r="V7689" i="1" s="1"/>
  <c r="U8079" i="1" a="1"/>
  <c r="U8079" i="1" s="1"/>
  <c r="V8079" i="1" s="1"/>
  <c r="U6536" i="1" a="1"/>
  <c r="U6536" i="1" s="1"/>
  <c r="V6536" i="1" s="1"/>
  <c r="U7702" i="1" a="1"/>
  <c r="U7702" i="1" s="1"/>
  <c r="V7702" i="1" s="1"/>
  <c r="U8080" i="1" a="1"/>
  <c r="U8080" i="1" s="1"/>
  <c r="V8080" i="1" s="1"/>
  <c r="U8155" i="1" a="1"/>
  <c r="U8155" i="1" s="1"/>
  <c r="V8155" i="1" s="1"/>
  <c r="U8205" i="1" a="1"/>
  <c r="U8205" i="1" s="1"/>
  <c r="V8205" i="1" s="1"/>
  <c r="U6857" i="1" a="1"/>
  <c r="U6857" i="1" s="1"/>
  <c r="V6857" i="1" s="1"/>
  <c r="U7491" i="1" a="1"/>
  <c r="U7491" i="1" s="1"/>
  <c r="V7491" i="1" s="1"/>
  <c r="U6993" i="1" a="1"/>
  <c r="U6993" i="1" s="1"/>
  <c r="V6993" i="1" s="1"/>
  <c r="U7002" i="1" a="1"/>
  <c r="U7002" i="1" s="1"/>
  <c r="V7002" i="1" s="1"/>
  <c r="U7316" i="1" a="1"/>
  <c r="U7316" i="1" s="1"/>
  <c r="V7316" i="1" s="1"/>
  <c r="U7912" i="1" a="1"/>
  <c r="U7912" i="1" s="1"/>
  <c r="V7912" i="1" s="1"/>
  <c r="U8313" i="1" a="1"/>
  <c r="U8313" i="1" s="1"/>
  <c r="V8313" i="1" s="1"/>
  <c r="U8516" i="1" a="1"/>
  <c r="U8516" i="1" s="1"/>
  <c r="V8516" i="1" s="1"/>
  <c r="U8728" i="1" a="1"/>
  <c r="U8728" i="1" s="1"/>
  <c r="V8728" i="1" s="1"/>
  <c r="U8773" i="1" a="1"/>
  <c r="U8773" i="1" s="1"/>
  <c r="V8773" i="1" s="1"/>
  <c r="U9198" i="1" a="1"/>
  <c r="U9198" i="1" s="1"/>
  <c r="V9198" i="1" s="1"/>
  <c r="U9229" i="1" a="1"/>
  <c r="U9229" i="1" s="1"/>
  <c r="V9229" i="1" s="1"/>
  <c r="U9262" i="1" a="1"/>
  <c r="U9262" i="1" s="1"/>
  <c r="V9262" i="1" s="1"/>
  <c r="U9800" i="1" a="1"/>
  <c r="U9800" i="1" s="1"/>
  <c r="V9800" i="1" s="1"/>
  <c r="U8226" i="1" a="1"/>
  <c r="U8226" i="1" s="1"/>
  <c r="V8226" i="1" s="1"/>
  <c r="U8441" i="1" a="1"/>
  <c r="U8441" i="1" s="1"/>
  <c r="V8441" i="1" s="1"/>
  <c r="U8931" i="1" a="1"/>
  <c r="U8931" i="1" s="1"/>
  <c r="V8931" i="1" s="1"/>
  <c r="U8988" i="1" a="1"/>
  <c r="U8988" i="1" s="1"/>
  <c r="V8988" i="1" s="1"/>
  <c r="U9045" i="1" a="1"/>
  <c r="U9045" i="1" s="1"/>
  <c r="V9045" i="1" s="1"/>
  <c r="U9100" i="1" a="1"/>
  <c r="U9100" i="1" s="1"/>
  <c r="V9100" i="1" s="1"/>
  <c r="U9110" i="1" a="1"/>
  <c r="U9110" i="1" s="1"/>
  <c r="V9110" i="1" s="1"/>
  <c r="U9230" i="1" a="1"/>
  <c r="U9230" i="1" s="1"/>
  <c r="V9230" i="1" s="1"/>
  <c r="U9305" i="1" a="1"/>
  <c r="U9305" i="1" s="1"/>
  <c r="V9305" i="1" s="1"/>
  <c r="U9483" i="1" a="1"/>
  <c r="U9483" i="1" s="1"/>
  <c r="V9483" i="1" s="1"/>
  <c r="U9513" i="1" a="1"/>
  <c r="U9513" i="1" s="1"/>
  <c r="V9513" i="1" s="1"/>
  <c r="U8921" i="1" a="1"/>
  <c r="U8921" i="1" s="1"/>
  <c r="V8921" i="1" s="1"/>
  <c r="U9231" i="1" a="1"/>
  <c r="U9231" i="1" s="1"/>
  <c r="V9231" i="1" s="1"/>
  <c r="U9264" i="1" a="1"/>
  <c r="U9264" i="1" s="1"/>
  <c r="V9264" i="1" s="1"/>
  <c r="U9780" i="1" a="1"/>
  <c r="U9780" i="1" s="1"/>
  <c r="V9780" i="1" s="1"/>
  <c r="U8332" i="1" a="1"/>
  <c r="U8332" i="1" s="1"/>
  <c r="V8332" i="1" s="1"/>
  <c r="U8664" i="1" a="1"/>
  <c r="U8664" i="1" s="1"/>
  <c r="V8664" i="1" s="1"/>
  <c r="U9070" i="1" a="1"/>
  <c r="U9070" i="1" s="1"/>
  <c r="V9070" i="1" s="1"/>
  <c r="U9155" i="1" a="1"/>
  <c r="U9155" i="1" s="1"/>
  <c r="V9155" i="1" s="1"/>
  <c r="U8333" i="1" a="1"/>
  <c r="U8333" i="1" s="1"/>
  <c r="V8333" i="1" s="1"/>
  <c r="U8463" i="1" a="1"/>
  <c r="U8463" i="1" s="1"/>
  <c r="V8463" i="1" s="1"/>
  <c r="U8924" i="1" a="1"/>
  <c r="U8924" i="1" s="1"/>
  <c r="V8924" i="1" s="1"/>
  <c r="U9486" i="1" a="1"/>
  <c r="U9486" i="1" s="1"/>
  <c r="V9486" i="1" s="1"/>
  <c r="U9693" i="1" a="1"/>
  <c r="U9693" i="1" s="1"/>
  <c r="V9693" i="1" s="1"/>
  <c r="U9596" i="1" a="1"/>
  <c r="U9596" i="1" s="1"/>
  <c r="V9596" i="1" s="1"/>
  <c r="U8377" i="1" a="1"/>
  <c r="U8377" i="1" s="1"/>
  <c r="V8377" i="1" s="1"/>
  <c r="U8464" i="1" a="1"/>
  <c r="U8464" i="1" s="1"/>
  <c r="V8464" i="1" s="1"/>
  <c r="U9256" i="1" a="1"/>
  <c r="U9256" i="1" s="1"/>
  <c r="V9256" i="1" s="1"/>
  <c r="U9298" i="1" a="1"/>
  <c r="U9298" i="1" s="1"/>
  <c r="V9298" i="1" s="1"/>
  <c r="U9310" i="1" a="1"/>
  <c r="U9310" i="1" s="1"/>
  <c r="V9310" i="1" s="1"/>
  <c r="U9498" i="1" a="1"/>
  <c r="U9498" i="1" s="1"/>
  <c r="V9498" i="1" s="1"/>
  <c r="U9517" i="1" a="1"/>
  <c r="U9517" i="1" s="1"/>
  <c r="V9517" i="1" s="1"/>
  <c r="U9784" i="1" a="1"/>
  <c r="U9784" i="1" s="1"/>
  <c r="V9784" i="1" s="1"/>
  <c r="U9485" i="1" a="1"/>
  <c r="U9485" i="1" s="1"/>
  <c r="V9485" i="1" s="1"/>
  <c r="U8327" i="1" a="1"/>
  <c r="U8327" i="1" s="1"/>
  <c r="V8327" i="1" s="1"/>
  <c r="U8403" i="1" a="1"/>
  <c r="U8403" i="1" s="1"/>
  <c r="V8403" i="1" s="1"/>
  <c r="U8465" i="1" a="1"/>
  <c r="U8465" i="1" s="1"/>
  <c r="V8465" i="1" s="1"/>
  <c r="U8500" i="1" a="1"/>
  <c r="U8500" i="1" s="1"/>
  <c r="V8500" i="1" s="1"/>
  <c r="U8511" i="1" a="1"/>
  <c r="U8511" i="1" s="1"/>
  <c r="V8511" i="1" s="1"/>
  <c r="U8971" i="1" a="1"/>
  <c r="U8971" i="1" s="1"/>
  <c r="V8971" i="1" s="1"/>
  <c r="U8983" i="1" a="1"/>
  <c r="U8983" i="1" s="1"/>
  <c r="V8983" i="1" s="1"/>
  <c r="U9548" i="1" a="1"/>
  <c r="U9548" i="1" s="1"/>
  <c r="V9548" i="1" s="1"/>
  <c r="U9773" i="1" a="1"/>
  <c r="U9773" i="1" s="1"/>
  <c r="V9773" i="1" s="1"/>
  <c r="U8489" i="1" a="1"/>
  <c r="U8489" i="1" s="1"/>
  <c r="V8489" i="1" s="1"/>
  <c r="U8646" i="1" a="1"/>
  <c r="U8646" i="1" s="1"/>
  <c r="V8646" i="1" s="1"/>
  <c r="U8747" i="1" a="1"/>
  <c r="U8747" i="1" s="1"/>
  <c r="V8747" i="1" s="1"/>
  <c r="U8880" i="1" a="1"/>
  <c r="U8880" i="1" s="1"/>
  <c r="V8880" i="1" s="1"/>
  <c r="U9040" i="1" a="1"/>
  <c r="U9040" i="1" s="1"/>
  <c r="V9040" i="1" s="1"/>
  <c r="U9216" i="1" a="1"/>
  <c r="U9216" i="1" s="1"/>
  <c r="V9216" i="1" s="1"/>
  <c r="U8985" i="1" a="1"/>
  <c r="U8985" i="1" s="1"/>
  <c r="V8985" i="1" s="1"/>
  <c r="U9419" i="1" a="1"/>
  <c r="U9419" i="1" s="1"/>
  <c r="V9419" i="1" s="1"/>
  <c r="U9500" i="1" a="1"/>
  <c r="U9500" i="1" s="1"/>
  <c r="V9500" i="1" s="1"/>
  <c r="U8771" i="1" a="1"/>
  <c r="U8771" i="1" s="1"/>
  <c r="V8771" i="1" s="1"/>
  <c r="U8986" i="1" a="1"/>
  <c r="U8986" i="1" s="1"/>
  <c r="V8986" i="1" s="1"/>
  <c r="U9633" i="1" a="1"/>
  <c r="U9633" i="1" s="1"/>
  <c r="V9633" i="1" s="1"/>
  <c r="U9801" i="1" a="1"/>
  <c r="U9801" i="1" s="1"/>
  <c r="V9801" i="1" s="1"/>
  <c r="U8312" i="1" a="1"/>
  <c r="U8312" i="1" s="1"/>
  <c r="V8312" i="1" s="1"/>
  <c r="U8684" i="1" a="1"/>
  <c r="U8684" i="1" s="1"/>
  <c r="V8684" i="1" s="1"/>
  <c r="U9151" i="1" a="1"/>
  <c r="U9151" i="1" s="1"/>
  <c r="V9151" i="1" s="1"/>
  <c r="U9292" i="1" a="1"/>
  <c r="U9292" i="1" s="1"/>
  <c r="V9292" i="1" s="1"/>
  <c r="U9782" i="1" a="1"/>
  <c r="U9782" i="1" s="1"/>
  <c r="V9782" i="1" s="1"/>
  <c r="U19" i="1" a="1"/>
  <c r="U19" i="1" s="1"/>
  <c r="V19" i="1" s="1"/>
  <c r="U31" i="1" a="1"/>
  <c r="U31" i="1" s="1"/>
  <c r="V31" i="1" s="1"/>
  <c r="U103" i="1" a="1"/>
  <c r="U103" i="1" s="1"/>
  <c r="V103" i="1" s="1"/>
  <c r="U343" i="1" a="1"/>
  <c r="U343" i="1" s="1"/>
  <c r="V343" i="1" s="1"/>
  <c r="U69" i="1" a="1"/>
  <c r="U69" i="1" s="1"/>
  <c r="V69" i="1" s="1"/>
  <c r="U573" i="1" a="1"/>
  <c r="U573" i="1" s="1"/>
  <c r="V573" i="1" s="1"/>
  <c r="U143" i="1" a="1"/>
  <c r="U143" i="1" s="1"/>
  <c r="V143" i="1" s="1"/>
  <c r="U502" i="1" a="1"/>
  <c r="U502" i="1" s="1"/>
  <c r="V502" i="1" s="1"/>
  <c r="U634" i="1" a="1"/>
  <c r="U634" i="1" s="1"/>
  <c r="V634" i="1" s="1"/>
  <c r="U642" i="1" a="1"/>
  <c r="U642" i="1" s="1"/>
  <c r="V642" i="1" s="1"/>
  <c r="U132" i="1" a="1"/>
  <c r="U132" i="1" s="1"/>
  <c r="V132" i="1" s="1"/>
  <c r="U467" i="1" a="1"/>
  <c r="U467" i="1" s="1"/>
  <c r="V467" i="1" s="1"/>
  <c r="U169" i="1" a="1"/>
  <c r="U169" i="1" s="1"/>
  <c r="V169" i="1" s="1"/>
  <c r="U566" i="1" a="1"/>
  <c r="U566" i="1" s="1"/>
  <c r="V566" i="1" s="1"/>
  <c r="U849" i="1" a="1"/>
  <c r="U849" i="1" s="1"/>
  <c r="V849" i="1" s="1"/>
  <c r="U14" i="1" a="1"/>
  <c r="U14" i="1" s="1"/>
  <c r="V14" i="1" s="1"/>
  <c r="U26" i="1" a="1"/>
  <c r="U26" i="1" s="1"/>
  <c r="V26" i="1" s="1"/>
  <c r="U302" i="1" a="1"/>
  <c r="U302" i="1" s="1"/>
  <c r="V302" i="1" s="1"/>
  <c r="U596" i="1" a="1"/>
  <c r="U596" i="1" s="1"/>
  <c r="V596" i="1" s="1"/>
  <c r="U891" i="1" a="1"/>
  <c r="U891" i="1" s="1"/>
  <c r="V891" i="1" s="1"/>
  <c r="U111" i="1" a="1"/>
  <c r="U111" i="1" s="1"/>
  <c r="V111" i="1" s="1"/>
  <c r="U279" i="1" a="1"/>
  <c r="U279" i="1" s="1"/>
  <c r="V279" i="1" s="1"/>
  <c r="U470" i="1" a="1"/>
  <c r="U470" i="1" s="1"/>
  <c r="V470" i="1" s="1"/>
  <c r="U506" i="1" a="1"/>
  <c r="U506" i="1" s="1"/>
  <c r="V506" i="1" s="1"/>
  <c r="U645" i="1" a="1"/>
  <c r="U645" i="1" s="1"/>
  <c r="V645" i="1" s="1"/>
  <c r="U340" i="1" a="1"/>
  <c r="U340" i="1" s="1"/>
  <c r="V340" i="1" s="1"/>
  <c r="U388" i="1" a="1"/>
  <c r="U388" i="1" s="1"/>
  <c r="V388" i="1" s="1"/>
  <c r="U400" i="1" a="1"/>
  <c r="U400" i="1" s="1"/>
  <c r="V400" i="1" s="1"/>
  <c r="U507" i="1" a="1"/>
  <c r="U507" i="1" s="1"/>
  <c r="V507" i="1" s="1"/>
  <c r="U342" i="1" a="1"/>
  <c r="U342" i="1" s="1"/>
  <c r="V342" i="1" s="1"/>
  <c r="U378" i="1" a="1"/>
  <c r="U378" i="1" s="1"/>
  <c r="V378" i="1" s="1"/>
  <c r="U509" i="1" a="1"/>
  <c r="U509" i="1" s="1"/>
  <c r="V509" i="1" s="1"/>
  <c r="U590" i="1" a="1"/>
  <c r="U590" i="1" s="1"/>
  <c r="V590" i="1" s="1"/>
  <c r="U901" i="1" a="1"/>
  <c r="U901" i="1" s="1"/>
  <c r="V901" i="1" s="1"/>
  <c r="U1119" i="1" a="1"/>
  <c r="U1119" i="1" s="1"/>
  <c r="V1119" i="1" s="1"/>
  <c r="U1178" i="1" a="1"/>
  <c r="U1178" i="1" s="1"/>
  <c r="V1178" i="1" s="1"/>
  <c r="U101" i="1" a="1"/>
  <c r="U101" i="1" s="1"/>
  <c r="V101" i="1" s="1"/>
  <c r="U1079" i="1" a="1"/>
  <c r="U1079" i="1" s="1"/>
  <c r="V1079" i="1" s="1"/>
  <c r="U1340" i="1" a="1"/>
  <c r="U1340" i="1" s="1"/>
  <c r="V1340" i="1" s="1"/>
  <c r="U1504" i="1" a="1"/>
  <c r="U1504" i="1" s="1"/>
  <c r="V1504" i="1" s="1"/>
  <c r="U724" i="1" a="1"/>
  <c r="U724" i="1" s="1"/>
  <c r="V724" i="1" s="1"/>
  <c r="U792" i="1" a="1"/>
  <c r="U792" i="1" s="1"/>
  <c r="V792" i="1" s="1"/>
  <c r="U1080" i="1" a="1"/>
  <c r="U1080" i="1" s="1"/>
  <c r="V1080" i="1" s="1"/>
  <c r="U1159" i="1" a="1"/>
  <c r="U1159" i="1" s="1"/>
  <c r="V1159" i="1" s="1"/>
  <c r="U1432" i="1" a="1"/>
  <c r="U1432" i="1" s="1"/>
  <c r="V1432" i="1" s="1"/>
  <c r="U848" i="1" a="1"/>
  <c r="U848" i="1" s="1"/>
  <c r="V848" i="1" s="1"/>
  <c r="U1030" i="1" a="1"/>
  <c r="U1030" i="1" s="1"/>
  <c r="V1030" i="1" s="1"/>
  <c r="U1190" i="1" a="1"/>
  <c r="U1190" i="1" s="1"/>
  <c r="V1190" i="1" s="1"/>
  <c r="U740" i="1" a="1"/>
  <c r="U740" i="1" s="1"/>
  <c r="V740" i="1" s="1"/>
  <c r="U947" i="1" a="1"/>
  <c r="U947" i="1" s="1"/>
  <c r="V947" i="1" s="1"/>
  <c r="U1434" i="1" a="1"/>
  <c r="U1434" i="1" s="1"/>
  <c r="V1434" i="1" s="1"/>
  <c r="U741" i="1" a="1"/>
  <c r="U741" i="1" s="1"/>
  <c r="V741" i="1" s="1"/>
  <c r="U982" i="1" a="1"/>
  <c r="U982" i="1" s="1"/>
  <c r="V982" i="1" s="1"/>
  <c r="U1466" i="1" a="1"/>
  <c r="U1466" i="1" s="1"/>
  <c r="V1466" i="1" s="1"/>
  <c r="U1013" i="1" a="1"/>
  <c r="U1013" i="1" s="1"/>
  <c r="V1013" i="1" s="1"/>
  <c r="U1043" i="1" a="1"/>
  <c r="U1043" i="1" s="1"/>
  <c r="V1043" i="1" s="1"/>
  <c r="U1063" i="1" a="1"/>
  <c r="U1063" i="1" s="1"/>
  <c r="V1063" i="1" s="1"/>
  <c r="U1302" i="1" a="1"/>
  <c r="U1302" i="1" s="1"/>
  <c r="V1302" i="1" s="1"/>
  <c r="U1313" i="1" a="1"/>
  <c r="U1313" i="1" s="1"/>
  <c r="V1313" i="1" s="1"/>
  <c r="U1456" i="1" a="1"/>
  <c r="U1456" i="1" s="1"/>
  <c r="V1456" i="1" s="1"/>
  <c r="U743" i="1" a="1"/>
  <c r="U743" i="1" s="1"/>
  <c r="V743" i="1" s="1"/>
  <c r="U1064" i="1" a="1"/>
  <c r="U1064" i="1" s="1"/>
  <c r="V1064" i="1" s="1"/>
  <c r="U1085" i="1" a="1"/>
  <c r="U1085" i="1" s="1"/>
  <c r="V1085" i="1" s="1"/>
  <c r="U1303" i="1" a="1"/>
  <c r="U1303" i="1" s="1"/>
  <c r="V1303" i="1" s="1"/>
  <c r="U1386" i="1" a="1"/>
  <c r="U1386" i="1" s="1"/>
  <c r="V1386" i="1" s="1"/>
  <c r="U329" i="1" a="1"/>
  <c r="U329" i="1" s="1"/>
  <c r="V329" i="1" s="1"/>
  <c r="U951" i="1" a="1"/>
  <c r="U951" i="1" s="1"/>
  <c r="V951" i="1" s="1"/>
  <c r="U1426" i="1" a="1"/>
  <c r="U1426" i="1" s="1"/>
  <c r="V1426" i="1" s="1"/>
  <c r="U963" i="1" a="1"/>
  <c r="U963" i="1" s="1"/>
  <c r="V963" i="1" s="1"/>
  <c r="U1296" i="1" a="1"/>
  <c r="U1296" i="1" s="1"/>
  <c r="V1296" i="1" s="1"/>
  <c r="U1447" i="1" a="1"/>
  <c r="U1447" i="1" s="1"/>
  <c r="V1447" i="1" s="1"/>
  <c r="U721" i="1" a="1"/>
  <c r="U721" i="1" s="1"/>
  <c r="V721" i="1" s="1"/>
  <c r="U1379" i="1" a="1"/>
  <c r="U1379" i="1" s="1"/>
  <c r="V1379" i="1" s="1"/>
  <c r="U1428" i="1" a="1"/>
  <c r="U1428" i="1" s="1"/>
  <c r="V1428" i="1" s="1"/>
  <c r="U1207" i="1" a="1"/>
  <c r="U1207" i="1" s="1"/>
  <c r="V1207" i="1" s="1"/>
  <c r="U1369" i="1" a="1"/>
  <c r="U1369" i="1" s="1"/>
  <c r="V1369" i="1" s="1"/>
  <c r="U1523" i="1" a="1"/>
  <c r="U1523" i="1" s="1"/>
  <c r="V1523" i="1" s="1"/>
  <c r="U1549" i="1" a="1"/>
  <c r="U1549" i="1" s="1"/>
  <c r="V1549" i="1" s="1"/>
  <c r="U2046" i="1" a="1"/>
  <c r="U2046" i="1" s="1"/>
  <c r="V2046" i="1" s="1"/>
  <c r="U2235" i="1" a="1"/>
  <c r="U2235" i="1" s="1"/>
  <c r="V2235" i="1" s="1"/>
  <c r="U2360" i="1" a="1"/>
  <c r="U2360" i="1" s="1"/>
  <c r="V2360" i="1" s="1"/>
  <c r="U1628" i="1" a="1"/>
  <c r="U1628" i="1" s="1"/>
  <c r="V1628" i="1" s="1"/>
  <c r="U1830" i="1" a="1"/>
  <c r="U1830" i="1" s="1"/>
  <c r="V1830" i="1" s="1"/>
  <c r="U1665" i="1" a="1"/>
  <c r="U1665" i="1" s="1"/>
  <c r="V1665" i="1" s="1"/>
  <c r="U2067" i="1" a="1"/>
  <c r="U2067" i="1" s="1"/>
  <c r="V2067" i="1" s="1"/>
  <c r="U2078" i="1" a="1"/>
  <c r="U2078" i="1" s="1"/>
  <c r="V2078" i="1" s="1"/>
  <c r="U2178" i="1" a="1"/>
  <c r="U2178" i="1" s="1"/>
  <c r="V2178" i="1" s="1"/>
  <c r="U1666" i="1" a="1"/>
  <c r="U1666" i="1" s="1"/>
  <c r="V1666" i="1" s="1"/>
  <c r="U1767" i="1" a="1"/>
  <c r="U1767" i="1" s="1"/>
  <c r="V1767" i="1" s="1"/>
  <c r="U2048" i="1" a="1"/>
  <c r="U2048" i="1" s="1"/>
  <c r="V2048" i="1" s="1"/>
  <c r="U2197" i="1" a="1"/>
  <c r="U2197" i="1" s="1"/>
  <c r="V2197" i="1" s="1"/>
  <c r="U2208" i="1" a="1"/>
  <c r="U2208" i="1" s="1"/>
  <c r="V2208" i="1" s="1"/>
  <c r="U2069" i="1" a="1"/>
  <c r="U2069" i="1" s="1"/>
  <c r="V2069" i="1" s="1"/>
  <c r="U2219" i="1" a="1"/>
  <c r="U2219" i="1" s="1"/>
  <c r="V2219" i="1" s="1"/>
  <c r="U1524" i="1" a="1"/>
  <c r="U1524" i="1" s="1"/>
  <c r="V1524" i="1" s="1"/>
  <c r="U1613" i="1" a="1"/>
  <c r="U1613" i="1" s="1"/>
  <c r="V1613" i="1" s="1"/>
  <c r="U1901" i="1" a="1"/>
  <c r="U1901" i="1" s="1"/>
  <c r="V1901" i="1" s="1"/>
  <c r="U2030" i="1" a="1"/>
  <c r="U2030" i="1" s="1"/>
  <c r="V2030" i="1" s="1"/>
  <c r="U2220" i="1" a="1"/>
  <c r="U2220" i="1" s="1"/>
  <c r="V2220" i="1" s="1"/>
  <c r="U1525" i="1" a="1"/>
  <c r="U1525" i="1" s="1"/>
  <c r="V1525" i="1" s="1"/>
  <c r="U1710" i="1" a="1"/>
  <c r="U1710" i="1" s="1"/>
  <c r="V1710" i="1" s="1"/>
  <c r="U1943" i="1" a="1"/>
  <c r="U1943" i="1" s="1"/>
  <c r="V1943" i="1" s="1"/>
  <c r="U2191" i="1" a="1"/>
  <c r="U2191" i="1" s="1"/>
  <c r="V2191" i="1" s="1"/>
  <c r="U1565" i="1" a="1"/>
  <c r="U1565" i="1" s="1"/>
  <c r="V1565" i="1" s="1"/>
  <c r="U1615" i="1" a="1"/>
  <c r="U1615" i="1" s="1"/>
  <c r="V1615" i="1" s="1"/>
  <c r="U2022" i="1" a="1"/>
  <c r="U2022" i="1" s="1"/>
  <c r="V2022" i="1" s="1"/>
  <c r="U2183" i="1" a="1"/>
  <c r="U2183" i="1" s="1"/>
  <c r="V2183" i="1" s="1"/>
  <c r="U1661" i="1" a="1"/>
  <c r="U1661" i="1" s="1"/>
  <c r="V1661" i="1" s="1"/>
  <c r="U2032" i="1" a="1"/>
  <c r="U2032" i="1" s="1"/>
  <c r="V2032" i="1" s="1"/>
  <c r="U2114" i="1" a="1"/>
  <c r="U2114" i="1" s="1"/>
  <c r="V2114" i="1" s="1"/>
  <c r="U2254" i="1" a="1"/>
  <c r="U2254" i="1" s="1"/>
  <c r="V2254" i="1" s="1"/>
  <c r="U1854" i="1" a="1"/>
  <c r="U1854" i="1" s="1"/>
  <c r="V1854" i="1" s="1"/>
  <c r="U1945" i="1" a="1"/>
  <c r="U1945" i="1" s="1"/>
  <c r="V1945" i="1" s="1"/>
  <c r="U2033" i="1" a="1"/>
  <c r="U2033" i="1" s="1"/>
  <c r="V2033" i="1" s="1"/>
  <c r="U2125" i="1" a="1"/>
  <c r="U2125" i="1" s="1"/>
  <c r="V2125" i="1" s="1"/>
  <c r="U2245" i="1" a="1"/>
  <c r="U2245" i="1" s="1"/>
  <c r="V2245" i="1" s="1"/>
  <c r="U2255" i="1" a="1"/>
  <c r="U2255" i="1" s="1"/>
  <c r="V2255" i="1" s="1"/>
  <c r="U2045" i="1" a="1"/>
  <c r="U2045" i="1" s="1"/>
  <c r="V2045" i="1" s="1"/>
  <c r="U2224" i="1" a="1"/>
  <c r="U2224" i="1" s="1"/>
  <c r="V2224" i="1" s="1"/>
  <c r="U2246" i="1" a="1"/>
  <c r="U2246" i="1" s="1"/>
  <c r="V2246" i="1" s="1"/>
  <c r="U2423" i="1" a="1"/>
  <c r="U2423" i="1" s="1"/>
  <c r="V2423" i="1" s="1"/>
  <c r="U2621" i="1" a="1"/>
  <c r="U2621" i="1" s="1"/>
  <c r="V2621" i="1" s="1"/>
  <c r="U2661" i="1" a="1"/>
  <c r="U2661" i="1" s="1"/>
  <c r="V2661" i="1" s="1"/>
  <c r="U2683" i="1" a="1"/>
  <c r="U2683" i="1" s="1"/>
  <c r="V2683" i="1" s="1"/>
  <c r="U2997" i="1" a="1"/>
  <c r="U2997" i="1" s="1"/>
  <c r="V2997" i="1" s="1"/>
  <c r="U3018" i="1" a="1"/>
  <c r="U3018" i="1" s="1"/>
  <c r="V3018" i="1" s="1"/>
  <c r="U2455" i="1" a="1"/>
  <c r="U2455" i="1" s="1"/>
  <c r="V2455" i="1" s="1"/>
  <c r="U2684" i="1" a="1"/>
  <c r="U2684" i="1" s="1"/>
  <c r="V2684" i="1" s="1"/>
  <c r="U2890" i="1" a="1"/>
  <c r="U2890" i="1" s="1"/>
  <c r="V2890" i="1" s="1"/>
  <c r="U3019" i="1" a="1"/>
  <c r="U3019" i="1" s="1"/>
  <c r="V3019" i="1" s="1"/>
  <c r="U2394" i="1" a="1"/>
  <c r="U2394" i="1" s="1"/>
  <c r="V2394" i="1" s="1"/>
  <c r="U2623" i="1" a="1"/>
  <c r="U2623" i="1" s="1"/>
  <c r="V2623" i="1" s="1"/>
  <c r="U2988" i="1" a="1"/>
  <c r="U2988" i="1" s="1"/>
  <c r="V2988" i="1" s="1"/>
  <c r="U2467" i="1" a="1"/>
  <c r="U2467" i="1" s="1"/>
  <c r="V2467" i="1" s="1"/>
  <c r="U2768" i="1" a="1"/>
  <c r="U2768" i="1" s="1"/>
  <c r="V2768" i="1" s="1"/>
  <c r="U3000" i="1" a="1"/>
  <c r="U3000" i="1" s="1"/>
  <c r="V3000" i="1" s="1"/>
  <c r="U2730" i="1" a="1"/>
  <c r="U2730" i="1" s="1"/>
  <c r="V2730" i="1" s="1"/>
  <c r="U2801" i="1" a="1"/>
  <c r="U2801" i="1" s="1"/>
  <c r="V2801" i="1" s="1"/>
  <c r="U2942" i="1" a="1"/>
  <c r="U2942" i="1" s="1"/>
  <c r="V2942" i="1" s="1"/>
  <c r="U3033" i="1" a="1"/>
  <c r="U3033" i="1" s="1"/>
  <c r="V3033" i="1" s="1"/>
  <c r="U2417" i="1" a="1"/>
  <c r="U2417" i="1" s="1"/>
  <c r="V2417" i="1" s="1"/>
  <c r="U2572" i="1" a="1"/>
  <c r="U2572" i="1" s="1"/>
  <c r="V2572" i="1" s="1"/>
  <c r="U2970" i="1" a="1"/>
  <c r="U2970" i="1" s="1"/>
  <c r="V2970" i="1" s="1"/>
  <c r="U3053" i="1" a="1"/>
  <c r="U3053" i="1" s="1"/>
  <c r="V3053" i="1" s="1"/>
  <c r="U3013" i="1" a="1"/>
  <c r="U3013" i="1" s="1"/>
  <c r="V3013" i="1" s="1"/>
  <c r="U2490" i="1" a="1"/>
  <c r="U2490" i="1" s="1"/>
  <c r="V2490" i="1" s="1"/>
  <c r="U2953" i="1" a="1"/>
  <c r="U2953" i="1" s="1"/>
  <c r="V2953" i="1" s="1"/>
  <c r="U2354" i="1" a="1"/>
  <c r="U2354" i="1" s="1"/>
  <c r="V2354" i="1" s="1"/>
  <c r="U2657" i="1" a="1"/>
  <c r="U2657" i="1" s="1"/>
  <c r="V2657" i="1" s="1"/>
  <c r="U2843" i="1" a="1"/>
  <c r="U2843" i="1" s="1"/>
  <c r="V2843" i="1" s="1"/>
  <c r="U2355" i="1" a="1"/>
  <c r="U2355" i="1" s="1"/>
  <c r="V2355" i="1" s="1"/>
  <c r="U2390" i="1" a="1"/>
  <c r="U2390" i="1" s="1"/>
  <c r="V2390" i="1" s="1"/>
  <c r="U2658" i="1" a="1"/>
  <c r="U2658" i="1" s="1"/>
  <c r="V2658" i="1" s="1"/>
  <c r="U2690" i="1" a="1"/>
  <c r="U2690" i="1" s="1"/>
  <c r="V2690" i="1" s="1"/>
  <c r="U2945" i="1" a="1"/>
  <c r="U2945" i="1" s="1"/>
  <c r="V2945" i="1" s="1"/>
  <c r="U2964" i="1" a="1"/>
  <c r="U2964" i="1" s="1"/>
  <c r="V2964" i="1" s="1"/>
  <c r="U2936" i="1" a="1"/>
  <c r="U2936" i="1" s="1"/>
  <c r="V2936" i="1" s="1"/>
  <c r="U2504" i="1" a="1"/>
  <c r="U2504" i="1" s="1"/>
  <c r="V2504" i="1" s="1"/>
  <c r="U2825" i="1" a="1"/>
  <c r="U2825" i="1" s="1"/>
  <c r="V2825" i="1" s="1"/>
  <c r="U2937" i="1" a="1"/>
  <c r="U2937" i="1" s="1"/>
  <c r="V2937" i="1" s="1"/>
  <c r="U3028" i="1" a="1"/>
  <c r="U3028" i="1" s="1"/>
  <c r="V3028" i="1" s="1"/>
  <c r="U2995" i="1" a="1"/>
  <c r="U2995" i="1" s="1"/>
  <c r="V2995" i="1" s="1"/>
  <c r="U3446" i="1" a="1"/>
  <c r="U3446" i="1" s="1"/>
  <c r="V3446" i="1" s="1"/>
  <c r="U3796" i="1" a="1"/>
  <c r="U3796" i="1" s="1"/>
  <c r="V3796" i="1" s="1"/>
  <c r="U3203" i="1" a="1"/>
  <c r="U3203" i="1" s="1"/>
  <c r="V3203" i="1" s="1"/>
  <c r="U3016" i="1" a="1"/>
  <c r="U3016" i="1" s="1"/>
  <c r="V3016" i="1" s="1"/>
  <c r="U3240" i="1" a="1"/>
  <c r="U3240" i="1" s="1"/>
  <c r="V3240" i="1" s="1"/>
  <c r="U3651" i="1" a="1"/>
  <c r="U3651" i="1" s="1"/>
  <c r="V3651" i="1" s="1"/>
  <c r="U3195" i="1" a="1"/>
  <c r="U3195" i="1" s="1"/>
  <c r="V3195" i="1" s="1"/>
  <c r="U3377" i="1" a="1"/>
  <c r="U3377" i="1" s="1"/>
  <c r="V3377" i="1" s="1"/>
  <c r="U3417" i="1" a="1"/>
  <c r="U3417" i="1" s="1"/>
  <c r="V3417" i="1" s="1"/>
  <c r="U3302" i="1" a="1"/>
  <c r="U3302" i="1" s="1"/>
  <c r="V3302" i="1" s="1"/>
  <c r="U3439" i="1" a="1"/>
  <c r="U3439" i="1" s="1"/>
  <c r="V3439" i="1" s="1"/>
  <c r="U3261" i="1" a="1"/>
  <c r="U3261" i="1" s="1"/>
  <c r="V3261" i="1" s="1"/>
  <c r="U3429" i="1" a="1"/>
  <c r="U3429" i="1" s="1"/>
  <c r="V3429" i="1" s="1"/>
  <c r="U3582" i="1" a="1"/>
  <c r="U3582" i="1" s="1"/>
  <c r="V3582" i="1" s="1"/>
  <c r="U3440" i="1" a="1"/>
  <c r="U3440" i="1" s="1"/>
  <c r="V3440" i="1" s="1"/>
  <c r="U3294" i="1" a="1"/>
  <c r="U3294" i="1" s="1"/>
  <c r="V3294" i="1" s="1"/>
  <c r="U3344" i="1" a="1"/>
  <c r="U3344" i="1" s="1"/>
  <c r="V3344" i="1" s="1"/>
  <c r="U3420" i="1" a="1"/>
  <c r="U3420" i="1" s="1"/>
  <c r="V3420" i="1" s="1"/>
  <c r="U3759" i="1" a="1"/>
  <c r="U3759" i="1" s="1"/>
  <c r="V3759" i="1" s="1"/>
  <c r="U3355" i="1" a="1"/>
  <c r="U3355" i="1" s="1"/>
  <c r="V3355" i="1" s="1"/>
  <c r="U3454" i="1" a="1"/>
  <c r="U3454" i="1" s="1"/>
  <c r="V3454" i="1" s="1"/>
  <c r="U3526" i="1" a="1"/>
  <c r="U3526" i="1" s="1"/>
  <c r="V3526" i="1" s="1"/>
  <c r="U3634" i="1" a="1"/>
  <c r="U3634" i="1" s="1"/>
  <c r="V3634" i="1" s="1"/>
  <c r="U3563" i="1" a="1"/>
  <c r="U3563" i="1" s="1"/>
  <c r="V3563" i="1" s="1"/>
  <c r="U3623" i="1" a="1"/>
  <c r="U3623" i="1" s="1"/>
  <c r="V3623" i="1" s="1"/>
  <c r="U3671" i="1" a="1"/>
  <c r="U3671" i="1" s="1"/>
  <c r="V3671" i="1" s="1"/>
  <c r="U3729" i="1" a="1"/>
  <c r="U3729" i="1" s="1"/>
  <c r="V3729" i="1" s="1"/>
  <c r="U3848" i="1" a="1"/>
  <c r="U3848" i="1" s="1"/>
  <c r="V3848" i="1" s="1"/>
  <c r="U3923" i="1" a="1"/>
  <c r="U3923" i="1" s="1"/>
  <c r="V3923" i="1" s="1"/>
  <c r="U3933" i="1" a="1"/>
  <c r="U3933" i="1" s="1"/>
  <c r="V3933" i="1" s="1"/>
  <c r="U3375" i="1" a="1"/>
  <c r="U3375" i="1" s="1"/>
  <c r="V3375" i="1" s="1"/>
  <c r="U3504" i="1" a="1"/>
  <c r="U3504" i="1" s="1"/>
  <c r="V3504" i="1" s="1"/>
  <c r="U3564" i="1" a="1"/>
  <c r="U3564" i="1" s="1"/>
  <c r="V3564" i="1" s="1"/>
  <c r="U3648" i="1" a="1"/>
  <c r="U3648" i="1" s="1"/>
  <c r="V3648" i="1" s="1"/>
  <c r="U4067" i="1" a="1"/>
  <c r="U4067" i="1" s="1"/>
  <c r="V4067" i="1" s="1"/>
  <c r="U4087" i="1" a="1"/>
  <c r="U4087" i="1" s="1"/>
  <c r="V4087" i="1" s="1"/>
  <c r="U4129" i="1" a="1"/>
  <c r="U4129" i="1" s="1"/>
  <c r="V4129" i="1" s="1"/>
  <c r="U4338" i="1" a="1"/>
  <c r="U4338" i="1" s="1"/>
  <c r="V4338" i="1" s="1"/>
  <c r="U4348" i="1" a="1"/>
  <c r="U4348" i="1" s="1"/>
  <c r="V4348" i="1" s="1"/>
  <c r="U4518" i="1" a="1"/>
  <c r="U4518" i="1" s="1"/>
  <c r="V4518" i="1" s="1"/>
  <c r="U4713" i="1" a="1"/>
  <c r="U4713" i="1" s="1"/>
  <c r="V4713" i="1" s="1"/>
  <c r="U4046" i="1" a="1"/>
  <c r="U4046" i="1" s="1"/>
  <c r="V4046" i="1" s="1"/>
  <c r="U4141" i="1" a="1"/>
  <c r="U4141" i="1" s="1"/>
  <c r="V4141" i="1" s="1"/>
  <c r="U4393" i="1" a="1"/>
  <c r="U4393" i="1" s="1"/>
  <c r="V4393" i="1" s="1"/>
  <c r="U4626" i="1" a="1"/>
  <c r="U4626" i="1" s="1"/>
  <c r="V4626" i="1" s="1"/>
  <c r="U4121" i="1" a="1"/>
  <c r="U4121" i="1" s="1"/>
  <c r="V4121" i="1" s="1"/>
  <c r="U4734" i="1" a="1"/>
  <c r="U4734" i="1" s="1"/>
  <c r="V4734" i="1" s="1"/>
  <c r="U4090" i="1" a="1"/>
  <c r="U4090" i="1" s="1"/>
  <c r="V4090" i="1" s="1"/>
  <c r="U4111" i="1" a="1"/>
  <c r="U4111" i="1" s="1"/>
  <c r="V4111" i="1" s="1"/>
  <c r="U4592" i="1" a="1"/>
  <c r="U4592" i="1" s="1"/>
  <c r="V4592" i="1" s="1"/>
  <c r="U4647" i="1" a="1"/>
  <c r="U4647" i="1" s="1"/>
  <c r="V4647" i="1" s="1"/>
  <c r="U4686" i="1" a="1"/>
  <c r="U4686" i="1" s="1"/>
  <c r="V4686" i="1" s="1"/>
  <c r="U3973" i="1" a="1"/>
  <c r="U3973" i="1" s="1"/>
  <c r="V3973" i="1" s="1"/>
  <c r="U4122" i="1" a="1"/>
  <c r="U4122" i="1" s="1"/>
  <c r="V4122" i="1" s="1"/>
  <c r="U4321" i="1" a="1"/>
  <c r="U4321" i="1" s="1"/>
  <c r="V4321" i="1" s="1"/>
  <c r="U4563" i="1" a="1"/>
  <c r="U4563" i="1" s="1"/>
  <c r="V4563" i="1" s="1"/>
  <c r="U4583" i="1" a="1"/>
  <c r="U4583" i="1" s="1"/>
  <c r="V4583" i="1" s="1"/>
  <c r="U4280" i="1" a="1"/>
  <c r="U4280" i="1" s="1"/>
  <c r="V4280" i="1" s="1"/>
  <c r="U4523" i="1" a="1"/>
  <c r="U4523" i="1" s="1"/>
  <c r="V4523" i="1" s="1"/>
  <c r="U4542" i="1" a="1"/>
  <c r="U4542" i="1" s="1"/>
  <c r="V4542" i="1" s="1"/>
  <c r="U4092" i="1" a="1"/>
  <c r="U4092" i="1" s="1"/>
  <c r="V4092" i="1" s="1"/>
  <c r="U4185" i="1" a="1"/>
  <c r="U4185" i="1" s="1"/>
  <c r="V4185" i="1" s="1"/>
  <c r="U4226" i="1" a="1"/>
  <c r="U4226" i="1" s="1"/>
  <c r="V4226" i="1" s="1"/>
  <c r="U4312" i="1" a="1"/>
  <c r="U4312" i="1" s="1"/>
  <c r="V4312" i="1" s="1"/>
  <c r="U4649" i="1" a="1"/>
  <c r="U4649" i="1" s="1"/>
  <c r="V4649" i="1" s="1"/>
  <c r="U4093" i="1" a="1"/>
  <c r="U4093" i="1" s="1"/>
  <c r="V4093" i="1" s="1"/>
  <c r="U4313" i="1" a="1"/>
  <c r="U4313" i="1" s="1"/>
  <c r="V4313" i="1" s="1"/>
  <c r="U4468" i="1" a="1"/>
  <c r="U4468" i="1" s="1"/>
  <c r="V4468" i="1" s="1"/>
  <c r="U4125" i="1" a="1"/>
  <c r="U4125" i="1" s="1"/>
  <c r="V4125" i="1" s="1"/>
  <c r="U4263" i="1" a="1"/>
  <c r="U4263" i="1" s="1"/>
  <c r="V4263" i="1" s="1"/>
  <c r="U4354" i="1" a="1"/>
  <c r="U4354" i="1" s="1"/>
  <c r="V4354" i="1" s="1"/>
  <c r="U4488" i="1" a="1"/>
  <c r="U4488" i="1" s="1"/>
  <c r="V4488" i="1" s="1"/>
  <c r="U4506" i="1" a="1"/>
  <c r="U4506" i="1" s="1"/>
  <c r="V4506" i="1" s="1"/>
  <c r="U4247" i="1" a="1"/>
  <c r="U4247" i="1" s="1"/>
  <c r="V4247" i="1" s="1"/>
  <c r="U4316" i="1" a="1"/>
  <c r="U4316" i="1" s="1"/>
  <c r="V4316" i="1" s="1"/>
  <c r="U4471" i="1" a="1"/>
  <c r="U4471" i="1" s="1"/>
  <c r="V4471" i="1" s="1"/>
  <c r="U4682" i="1" a="1"/>
  <c r="U4682" i="1" s="1"/>
  <c r="V4682" i="1" s="1"/>
  <c r="U4462" i="1" a="1"/>
  <c r="U4462" i="1" s="1"/>
  <c r="V4462" i="1" s="1"/>
  <c r="U4490" i="1" a="1"/>
  <c r="U4490" i="1" s="1"/>
  <c r="V4490" i="1" s="1"/>
  <c r="U4840" i="1" a="1"/>
  <c r="U4840" i="1" s="1"/>
  <c r="V4840" i="1" s="1"/>
  <c r="U4850" i="1" a="1"/>
  <c r="U4850" i="1" s="1"/>
  <c r="V4850" i="1" s="1"/>
  <c r="U4921" i="1" a="1"/>
  <c r="U4921" i="1" s="1"/>
  <c r="V4921" i="1" s="1"/>
  <c r="U5052" i="1" a="1"/>
  <c r="U5052" i="1" s="1"/>
  <c r="V5052" i="1" s="1"/>
  <c r="U5120" i="1" a="1"/>
  <c r="U5120" i="1" s="1"/>
  <c r="V5120" i="1" s="1"/>
  <c r="U5252" i="1" a="1"/>
  <c r="U5252" i="1" s="1"/>
  <c r="V5252" i="1" s="1"/>
  <c r="U5396" i="1" a="1"/>
  <c r="U5396" i="1" s="1"/>
  <c r="V5396" i="1" s="1"/>
  <c r="U5468" i="1" a="1"/>
  <c r="U5468" i="1" s="1"/>
  <c r="V5468" i="1" s="1"/>
  <c r="U5528" i="1" a="1"/>
  <c r="U5528" i="1" s="1"/>
  <c r="V5528" i="1" s="1"/>
  <c r="U5660" i="1" a="1"/>
  <c r="U5660" i="1" s="1"/>
  <c r="V5660" i="1" s="1"/>
  <c r="U4872" i="1" a="1"/>
  <c r="U4872" i="1" s="1"/>
  <c r="V4872" i="1" s="1"/>
  <c r="U4951" i="1" a="1"/>
  <c r="U4951" i="1" s="1"/>
  <c r="V4951" i="1" s="1"/>
  <c r="U4994" i="1" a="1"/>
  <c r="U4994" i="1" s="1"/>
  <c r="V4994" i="1" s="1"/>
  <c r="U4775" i="1" a="1"/>
  <c r="U4775" i="1" s="1"/>
  <c r="V4775" i="1" s="1"/>
  <c r="U4842" i="1" a="1"/>
  <c r="U4842" i="1" s="1"/>
  <c r="V4842" i="1" s="1"/>
  <c r="U4862" i="1" a="1"/>
  <c r="U4862" i="1" s="1"/>
  <c r="V4862" i="1" s="1"/>
  <c r="U4995" i="1" a="1"/>
  <c r="U4995" i="1" s="1"/>
  <c r="V4995" i="1" s="1"/>
  <c r="U5182" i="1" a="1"/>
  <c r="U5182" i="1" s="1"/>
  <c r="V5182" i="1" s="1"/>
  <c r="U5362" i="1" a="1"/>
  <c r="U5362" i="1" s="1"/>
  <c r="V5362" i="1" s="1"/>
  <c r="U5650" i="1" a="1"/>
  <c r="U5650" i="1" s="1"/>
  <c r="V5650" i="1" s="1"/>
  <c r="U5674" i="1" a="1"/>
  <c r="U5674" i="1" s="1"/>
  <c r="V5674" i="1" s="1"/>
  <c r="U4828" i="1" a="1"/>
  <c r="U4828" i="1" s="1"/>
  <c r="V4828" i="1" s="1"/>
  <c r="U4954" i="1" a="1"/>
  <c r="U4954" i="1" s="1"/>
  <c r="V4954" i="1" s="1"/>
  <c r="U4905" i="1" a="1"/>
  <c r="U4905" i="1" s="1"/>
  <c r="V4905" i="1" s="1"/>
  <c r="U5037" i="1" a="1"/>
  <c r="U5037" i="1" s="1"/>
  <c r="V5037" i="1" s="1"/>
  <c r="U5353" i="1" a="1"/>
  <c r="U5353" i="1" s="1"/>
  <c r="V5353" i="1" s="1"/>
  <c r="U5641" i="1" a="1"/>
  <c r="U5641" i="1" s="1"/>
  <c r="V5641" i="1" s="1"/>
  <c r="U4832" i="1" a="1"/>
  <c r="U4832" i="1" s="1"/>
  <c r="V4832" i="1" s="1"/>
  <c r="U5246" i="1" a="1"/>
  <c r="U5246" i="1" s="1"/>
  <c r="V5246" i="1" s="1"/>
  <c r="U5342" i="1" a="1"/>
  <c r="U5342" i="1" s="1"/>
  <c r="V5342" i="1" s="1"/>
  <c r="U5414" i="1" a="1"/>
  <c r="U5414" i="1" s="1"/>
  <c r="V5414" i="1" s="1"/>
  <c r="U5594" i="1" a="1"/>
  <c r="U5594" i="1" s="1"/>
  <c r="V5594" i="1" s="1"/>
  <c r="U5235" i="1" a="1"/>
  <c r="U5235" i="1" s="1"/>
  <c r="V5235" i="1" s="1"/>
  <c r="U5259" i="1" a="1"/>
  <c r="U5259" i="1" s="1"/>
  <c r="V5259" i="1" s="1"/>
  <c r="U5415" i="1" a="1"/>
  <c r="U5415" i="1" s="1"/>
  <c r="V5415" i="1" s="1"/>
  <c r="U5691" i="1" a="1"/>
  <c r="U5691" i="1" s="1"/>
  <c r="V5691" i="1" s="1"/>
  <c r="U5080" i="1" a="1"/>
  <c r="U5080" i="1" s="1"/>
  <c r="V5080" i="1" s="1"/>
  <c r="U5428" i="1" a="1"/>
  <c r="U5428" i="1" s="1"/>
  <c r="V5428" i="1" s="1"/>
  <c r="U5464" i="1" a="1"/>
  <c r="U5464" i="1" s="1"/>
  <c r="V5464" i="1" s="1"/>
  <c r="U5105" i="1" a="1"/>
  <c r="U5105" i="1" s="1"/>
  <c r="V5105" i="1" s="1"/>
  <c r="U5417" i="1" a="1"/>
  <c r="U5417" i="1" s="1"/>
  <c r="V5417" i="1" s="1"/>
  <c r="U5549" i="1" a="1"/>
  <c r="U5549" i="1" s="1"/>
  <c r="V5549" i="1" s="1"/>
  <c r="U4889" i="1" a="1"/>
  <c r="U4889" i="1" s="1"/>
  <c r="V4889" i="1" s="1"/>
  <c r="U4939" i="1" a="1"/>
  <c r="U4939" i="1" s="1"/>
  <c r="V4939" i="1" s="1"/>
  <c r="U5142" i="1" a="1"/>
  <c r="U5142" i="1" s="1"/>
  <c r="V5142" i="1" s="1"/>
  <c r="U5238" i="1" a="1"/>
  <c r="U5238" i="1" s="1"/>
  <c r="V5238" i="1" s="1"/>
  <c r="U5550" i="1" a="1"/>
  <c r="U5550" i="1" s="1"/>
  <c r="V5550" i="1" s="1"/>
  <c r="U6362" i="1" a="1"/>
  <c r="U6362" i="1" s="1"/>
  <c r="V6362" i="1" s="1"/>
  <c r="U5829" i="1" a="1"/>
  <c r="U5829" i="1" s="1"/>
  <c r="V5829" i="1" s="1"/>
  <c r="U6080" i="1" a="1"/>
  <c r="U6080" i="1" s="1"/>
  <c r="V6080" i="1" s="1"/>
  <c r="U6121" i="1" a="1"/>
  <c r="U6121" i="1" s="1"/>
  <c r="V6121" i="1" s="1"/>
  <c r="U6285" i="1" a="1"/>
  <c r="U6285" i="1" s="1"/>
  <c r="V6285" i="1" s="1"/>
  <c r="U6132" i="1" a="1"/>
  <c r="U6132" i="1" s="1"/>
  <c r="V6132" i="1" s="1"/>
  <c r="U6153" i="1" a="1"/>
  <c r="U6153" i="1" s="1"/>
  <c r="V6153" i="1" s="1"/>
  <c r="U6240" i="1" a="1"/>
  <c r="U6240" i="1" s="1"/>
  <c r="V6240" i="1" s="1"/>
  <c r="U6374" i="1" a="1"/>
  <c r="U6374" i="1" s="1"/>
  <c r="V6374" i="1" s="1"/>
  <c r="U5744" i="1" a="1"/>
  <c r="U5744" i="1" s="1"/>
  <c r="V5744" i="1" s="1"/>
  <c r="U5996" i="1" a="1"/>
  <c r="U5996" i="1" s="1"/>
  <c r="V5996" i="1" s="1"/>
  <c r="U6353" i="1" a="1"/>
  <c r="U6353" i="1" s="1"/>
  <c r="V6353" i="1" s="1"/>
  <c r="U5292" i="1" a="1"/>
  <c r="U5292" i="1" s="1"/>
  <c r="V5292" i="1" s="1"/>
  <c r="U5913" i="1" a="1"/>
  <c r="U5913" i="1" s="1"/>
  <c r="V5913" i="1" s="1"/>
  <c r="U6134" i="1" a="1"/>
  <c r="U6134" i="1" s="1"/>
  <c r="V6134" i="1" s="1"/>
  <c r="U6266" i="1" a="1"/>
  <c r="U6266" i="1" s="1"/>
  <c r="V6266" i="1" s="1"/>
  <c r="U5766" i="1" a="1"/>
  <c r="U5766" i="1" s="1"/>
  <c r="V5766" i="1" s="1"/>
  <c r="U5891" i="1" a="1"/>
  <c r="U5891" i="1" s="1"/>
  <c r="V5891" i="1" s="1"/>
  <c r="U5975" i="1" a="1"/>
  <c r="U5975" i="1" s="1"/>
  <c r="V5975" i="1" s="1"/>
  <c r="U6008" i="1" a="1"/>
  <c r="U6008" i="1" s="1"/>
  <c r="V6008" i="1" s="1"/>
  <c r="U5800" i="1" a="1"/>
  <c r="U5800" i="1" s="1"/>
  <c r="V5800" i="1" s="1"/>
  <c r="U5916" i="1" a="1"/>
  <c r="U5916" i="1" s="1"/>
  <c r="V5916" i="1" s="1"/>
  <c r="U6095" i="1" a="1"/>
  <c r="U6095" i="1" s="1"/>
  <c r="V6095" i="1" s="1"/>
  <c r="U6368" i="1" a="1"/>
  <c r="U6368" i="1" s="1"/>
  <c r="V6368" i="1" s="1"/>
  <c r="U5352" i="1" a="1"/>
  <c r="U5352" i="1" s="1"/>
  <c r="V5352" i="1" s="1"/>
  <c r="U5906" i="1" a="1"/>
  <c r="U5906" i="1" s="1"/>
  <c r="V5906" i="1" s="1"/>
  <c r="U6215" i="1" a="1"/>
  <c r="U6215" i="1" s="1"/>
  <c r="V6215" i="1" s="1"/>
  <c r="U6246" i="1" a="1"/>
  <c r="U6246" i="1" s="1"/>
  <c r="V6246" i="1" s="1"/>
  <c r="U5781" i="1" a="1"/>
  <c r="U5781" i="1" s="1"/>
  <c r="V5781" i="1" s="1"/>
  <c r="U6304" i="1" a="1"/>
  <c r="U6304" i="1" s="1"/>
  <c r="V6304" i="1" s="1"/>
  <c r="U6525" i="1" a="1"/>
  <c r="U6525" i="1" s="1"/>
  <c r="V6525" i="1" s="1"/>
  <c r="U5792" i="1" a="1"/>
  <c r="U5792" i="1" s="1"/>
  <c r="V5792" i="1" s="1"/>
  <c r="U6744" i="1" a="1"/>
  <c r="U6744" i="1" s="1"/>
  <c r="V6744" i="1" s="1"/>
  <c r="U6958" i="1" a="1"/>
  <c r="U6958" i="1" s="1"/>
  <c r="V6958" i="1" s="1"/>
  <c r="U7123" i="1" a="1"/>
  <c r="U7123" i="1" s="1"/>
  <c r="V7123" i="1" s="1"/>
  <c r="U7648" i="1" a="1"/>
  <c r="U7648" i="1" s="1"/>
  <c r="V7648" i="1" s="1"/>
  <c r="U7824" i="1" a="1"/>
  <c r="U7824" i="1" s="1"/>
  <c r="V7824" i="1" s="1"/>
  <c r="U7924" i="1" a="1"/>
  <c r="U7924" i="1" s="1"/>
  <c r="V7924" i="1" s="1"/>
  <c r="U7991" i="1" a="1"/>
  <c r="U7991" i="1" s="1"/>
  <c r="V7991" i="1" s="1"/>
  <c r="U8094" i="1" a="1"/>
  <c r="U8094" i="1" s="1"/>
  <c r="V8094" i="1" s="1"/>
  <c r="U6812" i="1" a="1"/>
  <c r="U6812" i="1" s="1"/>
  <c r="V6812" i="1" s="1"/>
  <c r="U6959" i="1" a="1"/>
  <c r="U6959" i="1" s="1"/>
  <c r="V6959" i="1" s="1"/>
  <c r="U7062" i="1" a="1"/>
  <c r="U7062" i="1" s="1"/>
  <c r="V7062" i="1" s="1"/>
  <c r="U7217" i="1" a="1"/>
  <c r="U7217" i="1" s="1"/>
  <c r="V7217" i="1" s="1"/>
  <c r="U7439" i="1" a="1"/>
  <c r="U7439" i="1" s="1"/>
  <c r="V7439" i="1" s="1"/>
  <c r="U7649" i="1" a="1"/>
  <c r="U7649" i="1" s="1"/>
  <c r="V7649" i="1" s="1"/>
  <c r="U7837" i="1" a="1"/>
  <c r="U7837" i="1" s="1"/>
  <c r="V7837" i="1" s="1"/>
  <c r="U6870" i="1" a="1"/>
  <c r="U6870" i="1" s="1"/>
  <c r="V6870" i="1" s="1"/>
  <c r="U6979" i="1" a="1"/>
  <c r="U6979" i="1" s="1"/>
  <c r="V6979" i="1" s="1"/>
  <c r="U7125" i="1" a="1"/>
  <c r="U7125" i="1" s="1"/>
  <c r="V7125" i="1" s="1"/>
  <c r="U7218" i="1" a="1"/>
  <c r="U7218" i="1" s="1"/>
  <c r="V7218" i="1" s="1"/>
  <c r="U7296" i="1" a="1"/>
  <c r="U7296" i="1" s="1"/>
  <c r="V7296" i="1" s="1"/>
  <c r="U7440" i="1" a="1"/>
  <c r="U7440" i="1" s="1"/>
  <c r="V7440" i="1" s="1"/>
  <c r="U8050" i="1" a="1"/>
  <c r="U8050" i="1" s="1"/>
  <c r="V8050" i="1" s="1"/>
  <c r="U7441" i="1" a="1"/>
  <c r="U7441" i="1" s="1"/>
  <c r="V7441" i="1" s="1"/>
  <c r="U6716" i="1" a="1"/>
  <c r="U6716" i="1" s="1"/>
  <c r="V6716" i="1" s="1"/>
  <c r="U6823" i="1" a="1"/>
  <c r="U6823" i="1" s="1"/>
  <c r="V6823" i="1" s="1"/>
  <c r="U7056" i="1" a="1"/>
  <c r="U7056" i="1" s="1"/>
  <c r="V7056" i="1" s="1"/>
  <c r="U7784" i="1" a="1"/>
  <c r="U7784" i="1" s="1"/>
  <c r="V7784" i="1" s="1"/>
  <c r="U8063" i="1" a="1"/>
  <c r="U8063" i="1" s="1"/>
  <c r="V8063" i="1" s="1"/>
  <c r="U6706" i="1" a="1"/>
  <c r="U6706" i="1" s="1"/>
  <c r="V6706" i="1" s="1"/>
  <c r="U6777" i="1" a="1"/>
  <c r="U6777" i="1" s="1"/>
  <c r="V6777" i="1" s="1"/>
  <c r="U7188" i="1" a="1"/>
  <c r="U7188" i="1" s="1"/>
  <c r="V7188" i="1" s="1"/>
  <c r="U7332" i="1" a="1"/>
  <c r="U7332" i="1" s="1"/>
  <c r="V7332" i="1" s="1"/>
  <c r="U7443" i="1" a="1"/>
  <c r="U7443" i="1" s="1"/>
  <c r="V7443" i="1" s="1"/>
  <c r="U7653" i="1" a="1"/>
  <c r="U7653" i="1" s="1"/>
  <c r="V7653" i="1" s="1"/>
  <c r="U6778" i="1" a="1"/>
  <c r="U6778" i="1" s="1"/>
  <c r="V6778" i="1" s="1"/>
  <c r="U7985" i="1" a="1"/>
  <c r="U7985" i="1" s="1"/>
  <c r="V7985" i="1" s="1"/>
  <c r="U6779" i="1" a="1"/>
  <c r="U6779" i="1" s="1"/>
  <c r="V6779" i="1" s="1"/>
  <c r="U6796" i="1" a="1"/>
  <c r="U6796" i="1" s="1"/>
  <c r="V6796" i="1" s="1"/>
  <c r="U6894" i="1" a="1"/>
  <c r="U6894" i="1" s="1"/>
  <c r="V6894" i="1" s="1"/>
  <c r="U7066" i="1" a="1"/>
  <c r="U7066" i="1" s="1"/>
  <c r="V7066" i="1" s="1"/>
  <c r="U7223" i="1" a="1"/>
  <c r="U7223" i="1" s="1"/>
  <c r="V7223" i="1" s="1"/>
  <c r="U7234" i="1" a="1"/>
  <c r="U7234" i="1" s="1"/>
  <c r="V7234" i="1" s="1"/>
  <c r="U7445" i="1" a="1"/>
  <c r="U7445" i="1" s="1"/>
  <c r="V7445" i="1" s="1"/>
  <c r="U7942" i="1" a="1"/>
  <c r="U7942" i="1" s="1"/>
  <c r="V7942" i="1" s="1"/>
  <c r="U8089" i="1" a="1"/>
  <c r="U8089" i="1" s="1"/>
  <c r="V8089" i="1" s="1"/>
  <c r="U8170" i="1" a="1"/>
  <c r="U8170" i="1" s="1"/>
  <c r="V8170" i="1" s="1"/>
  <c r="U6677" i="1" a="1"/>
  <c r="U6677" i="1" s="1"/>
  <c r="V6677" i="1" s="1"/>
  <c r="U7067" i="1" a="1"/>
  <c r="U7067" i="1" s="1"/>
  <c r="V7067" i="1" s="1"/>
  <c r="U7121" i="1" a="1"/>
  <c r="U7121" i="1" s="1"/>
  <c r="V7121" i="1" s="1"/>
  <c r="U7324" i="1" a="1"/>
  <c r="U7324" i="1" s="1"/>
  <c r="V7324" i="1" s="1"/>
  <c r="U7368" i="1" a="1"/>
  <c r="U7368" i="1" s="1"/>
  <c r="V7368" i="1" s="1"/>
  <c r="U7545" i="1" a="1"/>
  <c r="U7545" i="1" s="1"/>
  <c r="V7545" i="1" s="1"/>
  <c r="U7999" i="1" a="1"/>
  <c r="U7999" i="1" s="1"/>
  <c r="V7999" i="1" s="1"/>
  <c r="U8171" i="1" a="1"/>
  <c r="U8171" i="1" s="1"/>
  <c r="V8171" i="1" s="1"/>
  <c r="U8179" i="1" a="1"/>
  <c r="U8179" i="1" s="1"/>
  <c r="V8179" i="1" s="1"/>
  <c r="U6616" i="1" a="1"/>
  <c r="U6616" i="1" s="1"/>
  <c r="V6616" i="1" s="1"/>
  <c r="U7225" i="1" a="1"/>
  <c r="U7225" i="1" s="1"/>
  <c r="V7225" i="1" s="1"/>
  <c r="U7247" i="1" a="1"/>
  <c r="U7247" i="1" s="1"/>
  <c r="V7247" i="1" s="1"/>
  <c r="U7501" i="1" a="1"/>
  <c r="U7501" i="1" s="1"/>
  <c r="V7501" i="1" s="1"/>
  <c r="U7535" i="1" a="1"/>
  <c r="U7535" i="1" s="1"/>
  <c r="V7535" i="1" s="1"/>
  <c r="U7009" i="1" a="1"/>
  <c r="U7009" i="1" s="1"/>
  <c r="V7009" i="1" s="1"/>
  <c r="U7381" i="1" a="1"/>
  <c r="U7381" i="1" s="1"/>
  <c r="V7381" i="1" s="1"/>
  <c r="U7536" i="1" a="1"/>
  <c r="U7536" i="1" s="1"/>
  <c r="V7536" i="1" s="1"/>
  <c r="U7723" i="1" a="1"/>
  <c r="U7723" i="1" s="1"/>
  <c r="V7723" i="1" s="1"/>
  <c r="U7945" i="1" a="1"/>
  <c r="U7945" i="1" s="1"/>
  <c r="V7945" i="1" s="1"/>
  <c r="U8001" i="1" a="1"/>
  <c r="U8001" i="1" s="1"/>
  <c r="V8001" i="1" s="1"/>
  <c r="U6294" i="1" a="1"/>
  <c r="U6294" i="1" s="1"/>
  <c r="V6294" i="1" s="1"/>
  <c r="U6732" i="1" a="1"/>
  <c r="U6732" i="1" s="1"/>
  <c r="V6732" i="1" s="1"/>
  <c r="U7061" i="1" a="1"/>
  <c r="U7061" i="1" s="1"/>
  <c r="V7061" i="1" s="1"/>
  <c r="U8127" i="1" a="1"/>
  <c r="U8127" i="1" s="1"/>
  <c r="V8127" i="1" s="1"/>
  <c r="U8381" i="1" a="1"/>
  <c r="U8381" i="1" s="1"/>
  <c r="V8381" i="1" s="1"/>
  <c r="U8607" i="1" a="1"/>
  <c r="U8607" i="1" s="1"/>
  <c r="V8607" i="1" s="1"/>
  <c r="U8673" i="1" a="1"/>
  <c r="U8673" i="1" s="1"/>
  <c r="V8673" i="1" s="1"/>
  <c r="U8861" i="1" a="1"/>
  <c r="U8861" i="1" s="1"/>
  <c r="V8861" i="1" s="1"/>
  <c r="U9187" i="1" a="1"/>
  <c r="U9187" i="1" s="1"/>
  <c r="V9187" i="1" s="1"/>
  <c r="U9711" i="1" a="1"/>
  <c r="U9711" i="1" s="1"/>
  <c r="V9711" i="1" s="1"/>
  <c r="U9745" i="1" a="1"/>
  <c r="U9745" i="1" s="1"/>
  <c r="V9745" i="1" s="1"/>
  <c r="U9458" i="1" a="1"/>
  <c r="U9458" i="1" s="1"/>
  <c r="V9458" i="1" s="1"/>
  <c r="U8415" i="1" a="1"/>
  <c r="U8415" i="1" s="1"/>
  <c r="V8415" i="1" s="1"/>
  <c r="U9021" i="1" a="1"/>
  <c r="U9021" i="1" s="1"/>
  <c r="V9021" i="1" s="1"/>
  <c r="U9455" i="1" a="1"/>
  <c r="U9455" i="1" s="1"/>
  <c r="V9455" i="1" s="1"/>
  <c r="U9735" i="1" a="1"/>
  <c r="U9735" i="1" s="1"/>
  <c r="V9735" i="1" s="1"/>
  <c r="U9496" i="1" a="1"/>
  <c r="U9496" i="1" s="1"/>
  <c r="V9496" i="1" s="1"/>
  <c r="U8374" i="1" a="1"/>
  <c r="U8374" i="1" s="1"/>
  <c r="V8374" i="1" s="1"/>
  <c r="U8442" i="1" a="1"/>
  <c r="U8442" i="1" s="1"/>
  <c r="V8442" i="1" s="1"/>
  <c r="U8753" i="1" a="1"/>
  <c r="U8753" i="1" s="1"/>
  <c r="V8753" i="1" s="1"/>
  <c r="U9022" i="1" a="1"/>
  <c r="U9022" i="1" s="1"/>
  <c r="V9022" i="1" s="1"/>
  <c r="U9058" i="1" a="1"/>
  <c r="U9058" i="1" s="1"/>
  <c r="V9058" i="1" s="1"/>
  <c r="U9348" i="1" a="1"/>
  <c r="U9348" i="1" s="1"/>
  <c r="V9348" i="1" s="1"/>
  <c r="U9533" i="1" a="1"/>
  <c r="U9533" i="1" s="1"/>
  <c r="V9533" i="1" s="1"/>
  <c r="U9758" i="1" a="1"/>
  <c r="U9758" i="1" s="1"/>
  <c r="V9758" i="1" s="1"/>
  <c r="U8391" i="1" a="1"/>
  <c r="U8391" i="1" s="1"/>
  <c r="V8391" i="1" s="1"/>
  <c r="U8473" i="1" a="1"/>
  <c r="U8473" i="1" s="1"/>
  <c r="V8473" i="1" s="1"/>
  <c r="U8621" i="1" a="1"/>
  <c r="U8621" i="1" s="1"/>
  <c r="V8621" i="1" s="1"/>
  <c r="U8864" i="1" a="1"/>
  <c r="U8864" i="1" s="1"/>
  <c r="V8864" i="1" s="1"/>
  <c r="U8875" i="1" a="1"/>
  <c r="U8875" i="1" s="1"/>
  <c r="V8875" i="1" s="1"/>
  <c r="U9091" i="1" a="1"/>
  <c r="U9091" i="1" s="1"/>
  <c r="V9091" i="1" s="1"/>
  <c r="U9534" i="1" a="1"/>
  <c r="U9534" i="1" s="1"/>
  <c r="V9534" i="1" s="1"/>
  <c r="U9660" i="1" a="1"/>
  <c r="U9660" i="1" s="1"/>
  <c r="V9660" i="1" s="1"/>
  <c r="U8299" i="1" a="1"/>
  <c r="U8299" i="1" s="1"/>
  <c r="V8299" i="1" s="1"/>
  <c r="U8720" i="1" a="1"/>
  <c r="U8720" i="1" s="1"/>
  <c r="V8720" i="1" s="1"/>
  <c r="U8945" i="1" a="1"/>
  <c r="U8945" i="1" s="1"/>
  <c r="V8945" i="1" s="1"/>
  <c r="U9024" i="1" a="1"/>
  <c r="U9024" i="1" s="1"/>
  <c r="V9024" i="1" s="1"/>
  <c r="U9134" i="1" a="1"/>
  <c r="U9134" i="1" s="1"/>
  <c r="V9134" i="1" s="1"/>
  <c r="U9243" i="1" a="1"/>
  <c r="U9243" i="1" s="1"/>
  <c r="V9243" i="1" s="1"/>
  <c r="U8444" i="1" a="1"/>
  <c r="U8444" i="1" s="1"/>
  <c r="V8444" i="1" s="1"/>
  <c r="U8623" i="1" a="1"/>
  <c r="U8623" i="1" s="1"/>
  <c r="V8623" i="1" s="1"/>
  <c r="U8788" i="1" a="1"/>
  <c r="U8788" i="1" s="1"/>
  <c r="V8788" i="1" s="1"/>
  <c r="U8590" i="1" a="1"/>
  <c r="U8590" i="1" s="1"/>
  <c r="V8590" i="1" s="1"/>
  <c r="U8811" i="1" a="1"/>
  <c r="U8811" i="1" s="1"/>
  <c r="V8811" i="1" s="1"/>
  <c r="U8845" i="1" a="1"/>
  <c r="U8845" i="1" s="1"/>
  <c r="V8845" i="1" s="1"/>
  <c r="U9050" i="1" a="1"/>
  <c r="U9050" i="1" s="1"/>
  <c r="V9050" i="1" s="1"/>
  <c r="U9556" i="1" a="1"/>
  <c r="U9556" i="1" s="1"/>
  <c r="V9556" i="1" s="1"/>
  <c r="U8546" i="1" a="1"/>
  <c r="U8546" i="1" s="1"/>
  <c r="V8546" i="1" s="1"/>
  <c r="U8836" i="1" a="1"/>
  <c r="U8836" i="1" s="1"/>
  <c r="V8836" i="1" s="1"/>
  <c r="U8947" i="1" a="1"/>
  <c r="U8947" i="1" s="1"/>
  <c r="V8947" i="1" s="1"/>
  <c r="U9148" i="1" a="1"/>
  <c r="U9148" i="1" s="1"/>
  <c r="V9148" i="1" s="1"/>
  <c r="U9235" i="1" a="1"/>
  <c r="U9235" i="1" s="1"/>
  <c r="V9235" i="1" s="1"/>
  <c r="U9257" i="1" a="1"/>
  <c r="U9257" i="1" s="1"/>
  <c r="V9257" i="1" s="1"/>
  <c r="U9331" i="1" a="1"/>
  <c r="U9331" i="1" s="1"/>
  <c r="V9331" i="1" s="1"/>
  <c r="U9673" i="1" a="1"/>
  <c r="U9673" i="1" s="1"/>
  <c r="V9673" i="1" s="1"/>
  <c r="U8603" i="1" a="1"/>
  <c r="U8603" i="1" s="1"/>
  <c r="V8603" i="1" s="1"/>
  <c r="U9621" i="1" a="1"/>
  <c r="U9621" i="1" s="1"/>
  <c r="V9621" i="1" s="1"/>
  <c r="U9652" i="1" a="1"/>
  <c r="U9652" i="1" s="1"/>
  <c r="V9652" i="1" s="1"/>
  <c r="U8604" i="1" a="1"/>
  <c r="U8604" i="1" s="1"/>
  <c r="V8604" i="1" s="1"/>
  <c r="U8647" i="1" a="1"/>
  <c r="U8647" i="1" s="1"/>
  <c r="V8647" i="1" s="1"/>
  <c r="U9006" i="1" a="1"/>
  <c r="U9006" i="1" s="1"/>
  <c r="V9006" i="1" s="1"/>
  <c r="U9237" i="1" a="1"/>
  <c r="U9237" i="1" s="1"/>
  <c r="V9237" i="1" s="1"/>
  <c r="U9343" i="1" a="1"/>
  <c r="U9343" i="1" s="1"/>
  <c r="V9343" i="1" s="1"/>
  <c r="U8264" i="1" a="1"/>
  <c r="U8264" i="1" s="1"/>
  <c r="V8264" i="1" s="1"/>
  <c r="U8422" i="1" a="1"/>
  <c r="U8422" i="1" s="1"/>
  <c r="V8422" i="1" s="1"/>
  <c r="U9248" i="1" a="1"/>
  <c r="U9248" i="1" s="1"/>
  <c r="V9248" i="1" s="1"/>
  <c r="U9344" i="1" a="1"/>
  <c r="U9344" i="1" s="1"/>
  <c r="V9344" i="1" s="1"/>
  <c r="U9356" i="1" a="1"/>
  <c r="U9356" i="1" s="1"/>
  <c r="V9356" i="1" s="1"/>
  <c r="U9367" i="1" a="1"/>
  <c r="U9367" i="1" s="1"/>
  <c r="V9367" i="1" s="1"/>
  <c r="U9530" i="1" a="1"/>
  <c r="U9530" i="1" s="1"/>
  <c r="V9530" i="1" s="1"/>
  <c r="U9066" i="1" a="1"/>
  <c r="U9066" i="1" s="1"/>
  <c r="V9066" i="1" s="1"/>
  <c r="U9186" i="1" a="1"/>
  <c r="U9186" i="1" s="1"/>
  <c r="V9186" i="1" s="1"/>
  <c r="U9592" i="1" a="1"/>
  <c r="U9592" i="1" s="1"/>
  <c r="V9592" i="1" s="1"/>
  <c r="U9602" i="1" a="1"/>
  <c r="U9602" i="1" s="1"/>
  <c r="V9602" i="1" s="1"/>
  <c r="U9721" i="1" a="1"/>
  <c r="U9721" i="1" s="1"/>
  <c r="V9721" i="1" s="1"/>
  <c r="U9744" i="1" a="1"/>
  <c r="U9744" i="1" s="1"/>
  <c r="V9744" i="1" s="1"/>
  <c r="U368" i="1" a="1"/>
  <c r="U368" i="1" s="1"/>
  <c r="V368" i="1" s="1"/>
  <c r="U334" i="1" a="1"/>
  <c r="U334" i="1" s="1"/>
  <c r="V334" i="1" s="1"/>
  <c r="U323" i="1" a="1"/>
  <c r="U323" i="1" s="1"/>
  <c r="V323" i="1" s="1"/>
  <c r="U445" i="1" a="1"/>
  <c r="U445" i="1" s="1"/>
  <c r="V445" i="1" s="1"/>
  <c r="U736" i="1" a="1"/>
  <c r="U736" i="1" s="1"/>
  <c r="V736" i="1" s="1"/>
  <c r="U63" i="1" a="1"/>
  <c r="U63" i="1" s="1"/>
  <c r="V63" i="1" s="1"/>
  <c r="U183" i="1" a="1"/>
  <c r="U183" i="1" s="1"/>
  <c r="V183" i="1" s="1"/>
  <c r="U29" i="1" a="1"/>
  <c r="U29" i="1" s="1"/>
  <c r="V29" i="1" s="1"/>
  <c r="U1319" i="1" a="1"/>
  <c r="U1319" i="1" s="1"/>
  <c r="V1319" i="1" s="1"/>
  <c r="U1255" i="1" a="1"/>
  <c r="U1255" i="1" s="1"/>
  <c r="V1255" i="1" s="1"/>
  <c r="U1498" i="1" a="1"/>
  <c r="U1498" i="1" s="1"/>
  <c r="V1498" i="1" s="1"/>
  <c r="U825" i="1" a="1"/>
  <c r="U825" i="1" s="1"/>
  <c r="V825" i="1" s="1"/>
  <c r="U1183" i="1" a="1"/>
  <c r="U1183" i="1" s="1"/>
  <c r="V1183" i="1" s="1"/>
  <c r="U1417" i="1" a="1"/>
  <c r="U1417" i="1" s="1"/>
  <c r="V1417" i="1" s="1"/>
  <c r="U1521" i="1" a="1"/>
  <c r="U1521" i="1" s="1"/>
  <c r="V1521" i="1" s="1"/>
  <c r="U886" i="1" a="1"/>
  <c r="U886" i="1" s="1"/>
  <c r="V886" i="1" s="1"/>
  <c r="U986" i="1" a="1"/>
  <c r="U986" i="1" s="1"/>
  <c r="V986" i="1" s="1"/>
  <c r="U1027" i="1" a="1"/>
  <c r="U1027" i="1" s="1"/>
  <c r="V1027" i="1" s="1"/>
  <c r="U1036" i="1" a="1"/>
  <c r="U1036" i="1" s="1"/>
  <c r="V1036" i="1" s="1"/>
  <c r="U1218" i="1" a="1"/>
  <c r="U1218" i="1" s="1"/>
  <c r="V1218" i="1" s="1"/>
  <c r="U1887" i="1" a="1"/>
  <c r="U1887" i="1" s="1"/>
  <c r="V1887" i="1" s="1"/>
  <c r="U2057" i="1" a="1"/>
  <c r="U2057" i="1" s="1"/>
  <c r="V2057" i="1" s="1"/>
  <c r="U1601" i="1" a="1"/>
  <c r="U1601" i="1" s="1"/>
  <c r="V1601" i="1" s="1"/>
  <c r="U2187" i="1" a="1"/>
  <c r="U2187" i="1" s="1"/>
  <c r="V2187" i="1" s="1"/>
  <c r="U1707" i="1" a="1"/>
  <c r="U1707" i="1" s="1"/>
  <c r="V1707" i="1" s="1"/>
  <c r="U1959" i="1" a="1"/>
  <c r="U1959" i="1" s="1"/>
  <c r="V1959" i="1" s="1"/>
  <c r="U2029" i="1" a="1"/>
  <c r="U2029" i="1" s="1"/>
  <c r="V2029" i="1" s="1"/>
  <c r="U2151" i="1" a="1"/>
  <c r="U2151" i="1" s="1"/>
  <c r="V2151" i="1" s="1"/>
  <c r="U2229" i="1" a="1"/>
  <c r="U2229" i="1" s="1"/>
  <c r="V2229" i="1" s="1"/>
  <c r="U1926" i="1" a="1"/>
  <c r="U1926" i="1" s="1"/>
  <c r="V1926" i="1" s="1"/>
  <c r="U2438" i="1" a="1"/>
  <c r="U2438" i="1" s="1"/>
  <c r="V2438" i="1" s="1"/>
  <c r="U2677" i="1" a="1"/>
  <c r="U2677" i="1" s="1"/>
  <c r="V2677" i="1" s="1"/>
  <c r="U2646" i="1" a="1"/>
  <c r="U2646" i="1" s="1"/>
  <c r="V2646" i="1" s="1"/>
  <c r="U2822" i="1" a="1"/>
  <c r="U2822" i="1" s="1"/>
  <c r="V2822" i="1" s="1"/>
  <c r="U2962" i="1" a="1"/>
  <c r="U2962" i="1" s="1"/>
  <c r="V2962" i="1" s="1"/>
  <c r="U2982" i="1" a="1"/>
  <c r="U2982" i="1" s="1"/>
  <c r="V2982" i="1" s="1"/>
  <c r="U2542" i="1" a="1"/>
  <c r="U2542" i="1" s="1"/>
  <c r="V2542" i="1" s="1"/>
  <c r="U2453" i="1" a="1"/>
  <c r="U2453" i="1" s="1"/>
  <c r="V2453" i="1" s="1"/>
  <c r="U3320" i="1" a="1"/>
  <c r="U3320" i="1" s="1"/>
  <c r="V3320" i="1" s="1"/>
  <c r="U3425" i="1" a="1"/>
  <c r="U3425" i="1" s="1"/>
  <c r="V3425" i="1" s="1"/>
  <c r="U3840" i="1" a="1"/>
  <c r="U3840" i="1" s="1"/>
  <c r="V3840" i="1" s="1"/>
  <c r="U3389" i="1" a="1"/>
  <c r="U3389" i="1" s="1"/>
  <c r="V3389" i="1" s="1"/>
  <c r="U3380" i="1" a="1"/>
  <c r="U3380" i="1" s="1"/>
  <c r="V3380" i="1" s="1"/>
  <c r="U3411" i="1" a="1"/>
  <c r="U3411" i="1" s="1"/>
  <c r="V3411" i="1" s="1"/>
  <c r="U3548" i="1" a="1"/>
  <c r="U3548" i="1" s="1"/>
  <c r="V3548" i="1" s="1"/>
  <c r="U3608" i="1" a="1"/>
  <c r="U3608" i="1" s="1"/>
  <c r="V3608" i="1" s="1"/>
  <c r="U3680" i="1" a="1"/>
  <c r="U3680" i="1" s="1"/>
  <c r="V3680" i="1" s="1"/>
  <c r="U4026" i="1" a="1"/>
  <c r="U4026" i="1" s="1"/>
  <c r="V4026" i="1" s="1"/>
  <c r="U3382" i="1" a="1"/>
  <c r="U3382" i="1" s="1"/>
  <c r="V3382" i="1" s="1"/>
  <c r="U3412" i="1" a="1"/>
  <c r="U3412" i="1" s="1"/>
  <c r="V3412" i="1" s="1"/>
  <c r="U4403" i="1" a="1"/>
  <c r="U4403" i="1" s="1"/>
  <c r="V4403" i="1" s="1"/>
  <c r="U4500" i="1" a="1"/>
  <c r="U4500" i="1" s="1"/>
  <c r="V4500" i="1" s="1"/>
  <c r="U4214" i="1" a="1"/>
  <c r="U4214" i="1" s="1"/>
  <c r="V4214" i="1" s="1"/>
  <c r="U4287" i="1" a="1"/>
  <c r="U4287" i="1" s="1"/>
  <c r="V4287" i="1" s="1"/>
  <c r="U4667" i="1" a="1"/>
  <c r="U4667" i="1" s="1"/>
  <c r="V4667" i="1" s="1"/>
  <c r="U4476" i="1" a="1"/>
  <c r="U4476" i="1" s="1"/>
  <c r="V4476" i="1" s="1"/>
  <c r="U4352" i="1" a="1"/>
  <c r="U4352" i="1" s="1"/>
  <c r="V4352" i="1" s="1"/>
  <c r="U4477" i="1" a="1"/>
  <c r="U4477" i="1" s="1"/>
  <c r="V4477" i="1" s="1"/>
  <c r="U4817" i="1" a="1"/>
  <c r="U4817" i="1" s="1"/>
  <c r="V4817" i="1" s="1"/>
  <c r="U4605" i="1" a="1"/>
  <c r="U4605" i="1" s="1"/>
  <c r="V4605" i="1" s="1"/>
  <c r="U4651" i="1" a="1"/>
  <c r="U4651" i="1" s="1"/>
  <c r="V4651" i="1" s="1"/>
  <c r="U4028" i="1" a="1"/>
  <c r="U4028" i="1" s="1"/>
  <c r="V4028" i="1" s="1"/>
  <c r="U4255" i="1" a="1"/>
  <c r="U4255" i="1" s="1"/>
  <c r="V4255" i="1" s="1"/>
  <c r="U4624" i="1" a="1"/>
  <c r="U4624" i="1" s="1"/>
  <c r="V4624" i="1" s="1"/>
  <c r="U4740" i="1" a="1"/>
  <c r="U4740" i="1" s="1"/>
  <c r="V4740" i="1" s="1"/>
  <c r="U4256" i="1" a="1"/>
  <c r="U4256" i="1" s="1"/>
  <c r="V4256" i="1" s="1"/>
  <c r="U4536" i="1" a="1"/>
  <c r="U4536" i="1" s="1"/>
  <c r="V4536" i="1" s="1"/>
  <c r="U4653" i="1" a="1"/>
  <c r="U4653" i="1" s="1"/>
  <c r="V4653" i="1" s="1"/>
  <c r="U4056" i="1" a="1"/>
  <c r="U4056" i="1" s="1"/>
  <c r="V4056" i="1" s="1"/>
  <c r="U4975" i="1" a="1"/>
  <c r="U4975" i="1" s="1"/>
  <c r="V4975" i="1" s="1"/>
  <c r="U5506" i="1" a="1"/>
  <c r="U5506" i="1" s="1"/>
  <c r="V5506" i="1" s="1"/>
  <c r="U4903" i="1" a="1"/>
  <c r="U4903" i="1" s="1"/>
  <c r="V4903" i="1" s="1"/>
  <c r="U5147" i="1" a="1"/>
  <c r="U5147" i="1" s="1"/>
  <c r="V5147" i="1" s="1"/>
  <c r="U4830" i="1" a="1"/>
  <c r="U4830" i="1" s="1"/>
  <c r="V4830" i="1" s="1"/>
  <c r="U4934" i="1" a="1"/>
  <c r="U4934" i="1" s="1"/>
  <c r="V4934" i="1" s="1"/>
  <c r="U4785" i="1" a="1"/>
  <c r="U4785" i="1" s="1"/>
  <c r="V4785" i="1" s="1"/>
  <c r="U5038" i="1" a="1"/>
  <c r="U5038" i="1" s="1"/>
  <c r="V5038" i="1" s="1"/>
  <c r="U5523" i="1" a="1"/>
  <c r="U5523" i="1" s="1"/>
  <c r="V5523" i="1" s="1"/>
  <c r="U4946" i="1" a="1"/>
  <c r="U4946" i="1" s="1"/>
  <c r="V4946" i="1" s="1"/>
  <c r="U5260" i="1" a="1"/>
  <c r="U5260" i="1" s="1"/>
  <c r="V5260" i="1" s="1"/>
  <c r="U5597" i="1" a="1"/>
  <c r="U5597" i="1" s="1"/>
  <c r="V5597" i="1" s="1"/>
  <c r="U5715" i="1" a="1"/>
  <c r="U5715" i="1" s="1"/>
  <c r="V5715" i="1" s="1"/>
  <c r="U5921" i="1" a="1"/>
  <c r="U5921" i="1" s="1"/>
  <c r="V5921" i="1" s="1"/>
  <c r="U6120" i="1" a="1"/>
  <c r="U6120" i="1" s="1"/>
  <c r="V6120" i="1" s="1"/>
  <c r="U5700" i="1" a="1"/>
  <c r="U5700" i="1" s="1"/>
  <c r="V5700" i="1" s="1"/>
  <c r="U5280" i="1" a="1"/>
  <c r="U5280" i="1" s="1"/>
  <c r="V5280" i="1" s="1"/>
  <c r="U6102" i="1" a="1"/>
  <c r="U6102" i="1" s="1"/>
  <c r="V6102" i="1" s="1"/>
  <c r="U6133" i="1" a="1"/>
  <c r="U6133" i="1" s="1"/>
  <c r="V6133" i="1" s="1"/>
  <c r="U6564" i="1" a="1"/>
  <c r="U6564" i="1" s="1"/>
  <c r="V6564" i="1" s="1"/>
  <c r="U5832" i="1" a="1"/>
  <c r="U5832" i="1" s="1"/>
  <c r="V5832" i="1" s="1"/>
  <c r="U6607" i="1" a="1"/>
  <c r="U6607" i="1" s="1"/>
  <c r="V6607" i="1" s="1"/>
  <c r="U5833" i="1" a="1"/>
  <c r="U5833" i="1" s="1"/>
  <c r="V5833" i="1" s="1"/>
  <c r="U6345" i="1" a="1"/>
  <c r="U6345" i="1" s="1"/>
  <c r="V6345" i="1" s="1"/>
  <c r="U6105" i="1" a="1"/>
  <c r="U6105" i="1" s="1"/>
  <c r="V6105" i="1" s="1"/>
  <c r="U6445" i="1" a="1"/>
  <c r="U6445" i="1" s="1"/>
  <c r="V6445" i="1" s="1"/>
  <c r="U6556" i="1" a="1"/>
  <c r="U6556" i="1" s="1"/>
  <c r="V6556" i="1" s="1"/>
  <c r="U6096" i="1" a="1"/>
  <c r="U6096" i="1" s="1"/>
  <c r="V6096" i="1" s="1"/>
  <c r="U6116" i="1" a="1"/>
  <c r="U6116" i="1" s="1"/>
  <c r="V6116" i="1" s="1"/>
  <c r="U6137" i="1" a="1"/>
  <c r="U6137" i="1" s="1"/>
  <c r="V6137" i="1" s="1"/>
  <c r="U6545" i="1" a="1"/>
  <c r="U6545" i="1" s="1"/>
  <c r="V6545" i="1" s="1"/>
  <c r="U5769" i="1" a="1"/>
  <c r="U5769" i="1" s="1"/>
  <c r="V5769" i="1" s="1"/>
  <c r="U6001" i="1" a="1"/>
  <c r="U6001" i="1" s="1"/>
  <c r="V6001" i="1" s="1"/>
  <c r="U6011" i="1" a="1"/>
  <c r="U6011" i="1" s="1"/>
  <c r="V6011" i="1" s="1"/>
  <c r="U6107" i="1" a="1"/>
  <c r="U6107" i="1" s="1"/>
  <c r="V6107" i="1" s="1"/>
  <c r="U6468" i="1" a="1"/>
  <c r="U6468" i="1" s="1"/>
  <c r="V6468" i="1" s="1"/>
  <c r="U5872" i="1" a="1"/>
  <c r="U5872" i="1" s="1"/>
  <c r="V5872" i="1" s="1"/>
  <c r="U6571" i="1" a="1"/>
  <c r="U6571" i="1" s="1"/>
  <c r="V6571" i="1" s="1"/>
  <c r="U7011" i="1" a="1"/>
  <c r="U7011" i="1" s="1"/>
  <c r="V7011" i="1" s="1"/>
  <c r="U7373" i="1" a="1"/>
  <c r="U7373" i="1" s="1"/>
  <c r="V7373" i="1" s="1"/>
  <c r="U8166" i="1" a="1"/>
  <c r="U8166" i="1" s="1"/>
  <c r="V8166" i="1" s="1"/>
  <c r="U7038" i="1" a="1"/>
  <c r="U7038" i="1" s="1"/>
  <c r="V7038" i="1" s="1"/>
  <c r="U7529" i="1" a="1"/>
  <c r="U7529" i="1" s="1"/>
  <c r="V7529" i="1" s="1"/>
  <c r="U6756" i="1" a="1"/>
  <c r="U6756" i="1" s="1"/>
  <c r="V6756" i="1" s="1"/>
  <c r="U7110" i="1" a="1"/>
  <c r="U7110" i="1" s="1"/>
  <c r="V7110" i="1" s="1"/>
  <c r="U7771" i="1" a="1"/>
  <c r="U7771" i="1" s="1"/>
  <c r="V7771" i="1" s="1"/>
  <c r="U7805" i="1" a="1"/>
  <c r="U7805" i="1" s="1"/>
  <c r="V7805" i="1" s="1"/>
  <c r="U8277" i="1" a="1"/>
  <c r="U8277" i="1" s="1"/>
  <c r="V8277" i="1" s="1"/>
  <c r="U6767" i="1" a="1"/>
  <c r="U6767" i="1" s="1"/>
  <c r="V6767" i="1" s="1"/>
  <c r="U7014" i="1" a="1"/>
  <c r="U7014" i="1" s="1"/>
  <c r="V7014" i="1" s="1"/>
  <c r="U7597" i="1" a="1"/>
  <c r="U7597" i="1" s="1"/>
  <c r="V7597" i="1" s="1"/>
  <c r="U7049" i="1" a="1"/>
  <c r="U7049" i="1" s="1"/>
  <c r="V7049" i="1" s="1"/>
  <c r="U7176" i="1" a="1"/>
  <c r="U7176" i="1" s="1"/>
  <c r="V7176" i="1" s="1"/>
  <c r="U7420" i="1" a="1"/>
  <c r="U7420" i="1" s="1"/>
  <c r="V7420" i="1" s="1"/>
  <c r="U7687" i="1" a="1"/>
  <c r="U7687" i="1" s="1"/>
  <c r="V7687" i="1" s="1"/>
  <c r="U8211" i="1" a="1"/>
  <c r="U8211" i="1" s="1"/>
  <c r="V8211" i="1" s="1"/>
  <c r="U6817" i="1" a="1"/>
  <c r="U6817" i="1" s="1"/>
  <c r="V6817" i="1" s="1"/>
  <c r="U7189" i="1" a="1"/>
  <c r="U7189" i="1" s="1"/>
  <c r="V7189" i="1" s="1"/>
  <c r="U7588" i="1" a="1"/>
  <c r="U7588" i="1" s="1"/>
  <c r="V7588" i="1" s="1"/>
  <c r="U7599" i="1" a="1"/>
  <c r="U7599" i="1" s="1"/>
  <c r="V7599" i="1" s="1"/>
  <c r="U6119" i="1" a="1"/>
  <c r="U6119" i="1" s="1"/>
  <c r="V6119" i="1" s="1"/>
  <c r="U7344" i="1" a="1"/>
  <c r="U7344" i="1" s="1"/>
  <c r="V7344" i="1" s="1"/>
  <c r="U7831" i="1" a="1"/>
  <c r="U7831" i="1" s="1"/>
  <c r="V7831" i="1" s="1"/>
  <c r="U7489" i="1" a="1"/>
  <c r="U7489" i="1" s="1"/>
  <c r="V7489" i="1" s="1"/>
  <c r="U7567" i="1" a="1"/>
  <c r="U7567" i="1" s="1"/>
  <c r="V7567" i="1" s="1"/>
  <c r="U7402" i="1" a="1"/>
  <c r="U7402" i="1" s="1"/>
  <c r="V7402" i="1" s="1"/>
  <c r="U8114" i="1" a="1"/>
  <c r="U8114" i="1" s="1"/>
  <c r="V8114" i="1" s="1"/>
  <c r="U7922" i="1" a="1"/>
  <c r="U7922" i="1" s="1"/>
  <c r="V7922" i="1" s="1"/>
  <c r="U6762" i="1" a="1"/>
  <c r="U6762" i="1" s="1"/>
  <c r="V6762" i="1" s="1"/>
  <c r="U7249" i="1" a="1"/>
  <c r="U7249" i="1" s="1"/>
  <c r="V7249" i="1" s="1"/>
  <c r="U8338" i="1" a="1"/>
  <c r="U8338" i="1" s="1"/>
  <c r="V8338" i="1" s="1"/>
  <c r="U9273" i="1" a="1"/>
  <c r="U9273" i="1" s="1"/>
  <c r="V9273" i="1" s="1"/>
  <c r="U9325" i="1" a="1"/>
  <c r="U9325" i="1" s="1"/>
  <c r="V9325" i="1" s="1"/>
  <c r="U9400" i="1" a="1"/>
  <c r="U9400" i="1" s="1"/>
  <c r="V9400" i="1" s="1"/>
  <c r="U9431" i="1" a="1"/>
  <c r="U9431" i="1" s="1"/>
  <c r="V9431" i="1" s="1"/>
  <c r="U8407" i="1" a="1"/>
  <c r="U8407" i="1" s="1"/>
  <c r="V8407" i="1" s="1"/>
  <c r="U8977" i="1" a="1"/>
  <c r="U8977" i="1" s="1"/>
  <c r="V8977" i="1" s="1"/>
  <c r="U9123" i="1" a="1"/>
  <c r="U9123" i="1" s="1"/>
  <c r="V9123" i="1" s="1"/>
  <c r="U9294" i="1" a="1"/>
  <c r="U9294" i="1" s="1"/>
  <c r="V9294" i="1" s="1"/>
  <c r="U9285" i="1" a="1"/>
  <c r="U9285" i="1" s="1"/>
  <c r="V9285" i="1" s="1"/>
  <c r="U9727" i="1" a="1"/>
  <c r="U9727" i="1" s="1"/>
  <c r="V9727" i="1" s="1"/>
  <c r="U8712" i="1" a="1"/>
  <c r="U8712" i="1" s="1"/>
  <c r="V8712" i="1" s="1"/>
  <c r="U9478" i="1" a="1"/>
  <c r="U9478" i="1" s="1"/>
  <c r="V9478" i="1" s="1"/>
  <c r="U9587" i="1" a="1"/>
  <c r="U9587" i="1" s="1"/>
  <c r="V9587" i="1" s="1"/>
  <c r="U9641" i="1" a="1"/>
  <c r="U9641" i="1" s="1"/>
  <c r="V9641" i="1" s="1"/>
  <c r="U9062" i="1" a="1"/>
  <c r="U9062" i="1" s="1"/>
  <c r="V9062" i="1" s="1"/>
  <c r="U9353" i="1" a="1"/>
  <c r="U9353" i="1" s="1"/>
  <c r="V9353" i="1" s="1"/>
  <c r="U9005" i="1" a="1"/>
  <c r="U9005" i="1" s="1"/>
  <c r="V9005" i="1" s="1"/>
  <c r="U9375" i="1" a="1"/>
  <c r="U9375" i="1" s="1"/>
  <c r="V9375" i="1" s="1"/>
  <c r="U9538" i="1" a="1"/>
  <c r="U9538" i="1" s="1"/>
  <c r="V9538" i="1" s="1"/>
  <c r="U9664" i="1" a="1"/>
  <c r="U9664" i="1" s="1"/>
  <c r="V9664" i="1" s="1"/>
  <c r="U8404" i="1" a="1"/>
  <c r="U8404" i="1" s="1"/>
  <c r="V8404" i="1" s="1"/>
  <c r="U8548" i="1" a="1"/>
  <c r="U8548" i="1" s="1"/>
  <c r="V8548" i="1" s="1"/>
  <c r="U8973" i="1" a="1"/>
  <c r="U8973" i="1" s="1"/>
  <c r="V8973" i="1" s="1"/>
  <c r="U9029" i="1" a="1"/>
  <c r="U9029" i="1" s="1"/>
  <c r="V9029" i="1" s="1"/>
  <c r="U8525" i="1" a="1"/>
  <c r="U8525" i="1" s="1"/>
  <c r="V8525" i="1" s="1"/>
  <c r="U8526" i="1" a="1"/>
  <c r="U8526" i="1" s="1"/>
  <c r="V8526" i="1" s="1"/>
  <c r="U9377" i="1" a="1"/>
  <c r="U9377" i="1" s="1"/>
  <c r="V9377" i="1" s="1"/>
  <c r="U215" i="1" a="1"/>
  <c r="U215" i="1" s="1"/>
  <c r="V215" i="1" s="1"/>
  <c r="U832" i="1" a="1"/>
  <c r="U832" i="1" s="1"/>
  <c r="V832" i="1" s="1"/>
  <c r="U559" i="1" a="1"/>
  <c r="U559" i="1" s="1"/>
  <c r="V559" i="1" s="1"/>
  <c r="U1114" i="1" a="1"/>
  <c r="U1114" i="1" s="1"/>
  <c r="V1114" i="1" s="1"/>
  <c r="U1153" i="1" a="1"/>
  <c r="U1153" i="1" s="1"/>
  <c r="V1153" i="1" s="1"/>
  <c r="U1648" i="1" a="1"/>
  <c r="U1648" i="1" s="1"/>
  <c r="V1648" i="1" s="1"/>
  <c r="U1979" i="1" a="1"/>
  <c r="U1979" i="1" s="1"/>
  <c r="V1979" i="1" s="1"/>
  <c r="U1805" i="1" a="1"/>
  <c r="U1805" i="1" s="1"/>
  <c r="V1805" i="1" s="1"/>
  <c r="U1597" i="1" a="1"/>
  <c r="U1597" i="1" s="1"/>
  <c r="V1597" i="1" s="1"/>
  <c r="U1827" i="1" a="1"/>
  <c r="U1827" i="1" s="1"/>
  <c r="V1827" i="1" s="1"/>
  <c r="U2232" i="1" a="1"/>
  <c r="U2232" i="1" s="1"/>
  <c r="V2232" i="1" s="1"/>
  <c r="U1671" i="1" a="1"/>
  <c r="U1671" i="1" s="1"/>
  <c r="V1671" i="1" s="1"/>
  <c r="U2378" i="1" a="1"/>
  <c r="U2378" i="1" s="1"/>
  <c r="V2378" i="1" s="1"/>
  <c r="U2929" i="1" a="1"/>
  <c r="U2929" i="1" s="1"/>
  <c r="V2929" i="1" s="1"/>
  <c r="U3256" i="1" a="1"/>
  <c r="U3256" i="1" s="1"/>
  <c r="V3256" i="1" s="1"/>
  <c r="U3904" i="1" a="1"/>
  <c r="U3904" i="1" s="1"/>
  <c r="V3904" i="1" s="1"/>
  <c r="U3280" i="1" a="1"/>
  <c r="U3280" i="1" s="1"/>
  <c r="V3280" i="1" s="1"/>
  <c r="U3722" i="1" a="1"/>
  <c r="U3722" i="1" s="1"/>
  <c r="V3722" i="1" s="1"/>
  <c r="U3101" i="1" a="1"/>
  <c r="U3101" i="1" s="1"/>
  <c r="V3101" i="1" s="1"/>
  <c r="U3421" i="1" a="1"/>
  <c r="U3421" i="1" s="1"/>
  <c r="V3421" i="1" s="1"/>
  <c r="U3902" i="1" a="1"/>
  <c r="U3902" i="1" s="1"/>
  <c r="V3902" i="1" s="1"/>
  <c r="U3276" i="1" a="1"/>
  <c r="U3276" i="1" s="1"/>
  <c r="V3276" i="1" s="1"/>
  <c r="U3795" i="1" a="1"/>
  <c r="U3795" i="1" s="1"/>
  <c r="V3795" i="1" s="1"/>
  <c r="U4232" i="1" a="1"/>
  <c r="U4232" i="1" s="1"/>
  <c r="V4232" i="1" s="1"/>
  <c r="U4621" i="1" a="1"/>
  <c r="U4621" i="1" s="1"/>
  <c r="V4621" i="1" s="1"/>
  <c r="U4083" i="1" a="1"/>
  <c r="U4083" i="1" s="1"/>
  <c r="V4083" i="1" s="1"/>
  <c r="U4371" i="1" a="1"/>
  <c r="U4371" i="1" s="1"/>
  <c r="V4371" i="1" s="1"/>
  <c r="U4749" i="1" a="1"/>
  <c r="U4749" i="1" s="1"/>
  <c r="V4749" i="1" s="1"/>
  <c r="U4373" i="1" a="1"/>
  <c r="U4373" i="1" s="1"/>
  <c r="V4373" i="1" s="1"/>
  <c r="U4508" i="1" a="1"/>
  <c r="U4508" i="1" s="1"/>
  <c r="V4508" i="1" s="1"/>
  <c r="U5684" i="1" a="1"/>
  <c r="U5684" i="1" s="1"/>
  <c r="V5684" i="1" s="1"/>
  <c r="U5205" i="1" a="1"/>
  <c r="U5205" i="1" s="1"/>
  <c r="V5205" i="1" s="1"/>
  <c r="U4964" i="1" a="1"/>
  <c r="U4964" i="1" s="1"/>
  <c r="V4964" i="1" s="1"/>
  <c r="U4877" i="1" a="1"/>
  <c r="U4877" i="1" s="1"/>
  <c r="V4877" i="1" s="1"/>
  <c r="U5388" i="1" a="1"/>
  <c r="U5388" i="1" s="1"/>
  <c r="V5388" i="1" s="1"/>
  <c r="U6451" i="1" a="1"/>
  <c r="U6451" i="1" s="1"/>
  <c r="V6451" i="1" s="1"/>
  <c r="U6212" i="1" a="1"/>
  <c r="U6212" i="1" s="1"/>
  <c r="V6212" i="1" s="1"/>
  <c r="U7793" i="1" a="1"/>
  <c r="U7793" i="1" s="1"/>
  <c r="V7793" i="1" s="1"/>
  <c r="U6078" i="1" a="1"/>
  <c r="U6078" i="1" s="1"/>
  <c r="V6078" i="1" s="1"/>
  <c r="U7618" i="1" a="1"/>
  <c r="U7618" i="1" s="1"/>
  <c r="V7618" i="1" s="1"/>
  <c r="U8227" i="1" a="1"/>
  <c r="U8227" i="1" s="1"/>
  <c r="V8227" i="1" s="1"/>
  <c r="U6656" i="1" a="1"/>
  <c r="U6656" i="1" s="1"/>
  <c r="V6656" i="1" s="1"/>
  <c r="U7166" i="1" a="1"/>
  <c r="U7166" i="1" s="1"/>
  <c r="V7166" i="1" s="1"/>
  <c r="U7953" i="1" a="1"/>
  <c r="U7953" i="1" s="1"/>
  <c r="V7953" i="1" s="1"/>
  <c r="U7302" i="1" a="1"/>
  <c r="U7302" i="1" s="1"/>
  <c r="V7302" i="1" s="1"/>
  <c r="U6908" i="1" a="1"/>
  <c r="U6908" i="1" s="1"/>
  <c r="V6908" i="1" s="1"/>
  <c r="U7989" i="1" a="1"/>
  <c r="U7989" i="1" s="1"/>
  <c r="V7989" i="1" s="1"/>
  <c r="U8223" i="1" a="1"/>
  <c r="U8223" i="1" s="1"/>
  <c r="V8223" i="1" s="1"/>
  <c r="U9484" i="1" a="1"/>
  <c r="U9484" i="1" s="1"/>
  <c r="V9484" i="1" s="1"/>
  <c r="U8678" i="1" a="1"/>
  <c r="U8678" i="1" s="1"/>
  <c r="V8678" i="1" s="1"/>
  <c r="U8557" i="1" a="1"/>
  <c r="U8557" i="1" s="1"/>
  <c r="V8557" i="1" s="1"/>
  <c r="U8438" i="1" a="1"/>
  <c r="U8438" i="1" s="1"/>
  <c r="V8438" i="1" s="1"/>
  <c r="U8320" i="1" a="1"/>
  <c r="U8320" i="1" s="1"/>
  <c r="V8320" i="1" s="1"/>
  <c r="U345" i="1" a="1"/>
  <c r="U345" i="1" s="1"/>
  <c r="V345" i="1" s="1"/>
  <c r="U142" i="1" a="1"/>
  <c r="U142" i="1" s="1"/>
  <c r="V142" i="1" s="1"/>
  <c r="U652" i="1" a="1"/>
  <c r="U652" i="1" s="1"/>
  <c r="V652" i="1" s="1"/>
  <c r="U303" i="1" a="1"/>
  <c r="U303" i="1" s="1"/>
  <c r="V303" i="1" s="1"/>
  <c r="U328" i="1" a="1"/>
  <c r="U328" i="1" s="1"/>
  <c r="V328" i="1" s="1"/>
  <c r="U569" i="1" a="1"/>
  <c r="U569" i="1" s="1"/>
  <c r="V569" i="1" s="1"/>
  <c r="U1246" i="1" a="1"/>
  <c r="U1246" i="1" s="1"/>
  <c r="V1246" i="1" s="1"/>
  <c r="U998" i="1" a="1"/>
  <c r="U998" i="1" s="1"/>
  <c r="V998" i="1" s="1"/>
  <c r="U1148" i="1" a="1"/>
  <c r="U1148" i="1" s="1"/>
  <c r="V1148" i="1" s="1"/>
  <c r="U1538" i="1" a="1"/>
  <c r="U1538" i="1" s="1"/>
  <c r="V1538" i="1" s="1"/>
  <c r="U2250" i="1" a="1"/>
  <c r="U2250" i="1" s="1"/>
  <c r="V2250" i="1" s="1"/>
  <c r="U2161" i="1" a="1"/>
  <c r="U2161" i="1" s="1"/>
  <c r="V2161" i="1" s="1"/>
  <c r="U1709" i="1" a="1"/>
  <c r="U1709" i="1" s="1"/>
  <c r="V1709" i="1" s="1"/>
  <c r="U1660" i="1" a="1"/>
  <c r="U1660" i="1" s="1"/>
  <c r="V1660" i="1" s="1"/>
  <c r="U2000" i="1" a="1"/>
  <c r="U2000" i="1" s="1"/>
  <c r="V2000" i="1" s="1"/>
  <c r="U2265" i="1" a="1"/>
  <c r="U2265" i="1" s="1"/>
  <c r="V2265" i="1" s="1"/>
  <c r="U2065" i="1" a="1"/>
  <c r="U2065" i="1" s="1"/>
  <c r="V2065" i="1" s="1"/>
  <c r="U2116" i="1" a="1"/>
  <c r="U2116" i="1" s="1"/>
  <c r="V2116" i="1" s="1"/>
  <c r="U2393" i="1" a="1"/>
  <c r="U2393" i="1" s="1"/>
  <c r="V2393" i="1" s="1"/>
  <c r="U2792" i="1" a="1"/>
  <c r="U2792" i="1" s="1"/>
  <c r="V2792" i="1" s="1"/>
  <c r="U2812" i="1" a="1"/>
  <c r="U2812" i="1" s="1"/>
  <c r="V2812" i="1" s="1"/>
  <c r="U2915" i="1" a="1"/>
  <c r="U2915" i="1" s="1"/>
  <c r="V2915" i="1" s="1"/>
  <c r="U3025" i="1" a="1"/>
  <c r="U3025" i="1" s="1"/>
  <c r="V3025" i="1" s="1"/>
  <c r="U2965" i="1" a="1"/>
  <c r="U2965" i="1" s="1"/>
  <c r="V2965" i="1" s="1"/>
  <c r="U3457" i="1" a="1"/>
  <c r="U3457" i="1" s="1"/>
  <c r="V3457" i="1" s="1"/>
  <c r="U3541" i="1" a="1"/>
  <c r="U3541" i="1" s="1"/>
  <c r="V3541" i="1" s="1"/>
  <c r="U3841" i="1" a="1"/>
  <c r="U3841" i="1" s="1"/>
  <c r="V3841" i="1" s="1"/>
  <c r="U3571" i="1" a="1"/>
  <c r="U3571" i="1" s="1"/>
  <c r="V3571" i="1" s="1"/>
  <c r="U3983" i="1" a="1"/>
  <c r="U3983" i="1" s="1"/>
  <c r="V3983" i="1" s="1"/>
  <c r="U3229" i="1" a="1"/>
  <c r="U3229" i="1" s="1"/>
  <c r="V3229" i="1" s="1"/>
  <c r="U4422" i="1" a="1"/>
  <c r="U4422" i="1" s="1"/>
  <c r="V4422" i="1" s="1"/>
  <c r="U4528" i="1" a="1"/>
  <c r="U4528" i="1" s="1"/>
  <c r="V4528" i="1" s="1"/>
  <c r="U4593" i="1" a="1"/>
  <c r="U4593" i="1" s="1"/>
  <c r="V4593" i="1" s="1"/>
  <c r="U4486" i="1" a="1"/>
  <c r="U4486" i="1" s="1"/>
  <c r="V4486" i="1" s="1"/>
  <c r="U4660" i="1" a="1"/>
  <c r="U4660" i="1" s="1"/>
  <c r="V4660" i="1" s="1"/>
  <c r="U4940" i="1" a="1"/>
  <c r="U4940" i="1" s="1"/>
  <c r="V4940" i="1" s="1"/>
  <c r="U5097" i="1" a="1"/>
  <c r="U5097" i="1" s="1"/>
  <c r="V5097" i="1" s="1"/>
  <c r="U4952" i="1" a="1"/>
  <c r="U4952" i="1" s="1"/>
  <c r="V4952" i="1" s="1"/>
  <c r="U5593" i="1" a="1"/>
  <c r="U5593" i="1" s="1"/>
  <c r="V5593" i="1" s="1"/>
  <c r="U5462" i="1" a="1"/>
  <c r="U5462" i="1" s="1"/>
  <c r="V5462" i="1" s="1"/>
  <c r="U5141" i="1" a="1"/>
  <c r="U5141" i="1" s="1"/>
  <c r="V5141" i="1" s="1"/>
  <c r="U5726" i="1" a="1"/>
  <c r="U5726" i="1" s="1"/>
  <c r="V5726" i="1" s="1"/>
  <c r="U5532" i="1" a="1"/>
  <c r="U5532" i="1" s="1"/>
  <c r="V5532" i="1" s="1"/>
  <c r="U6218" i="1" a="1"/>
  <c r="U6218" i="1" s="1"/>
  <c r="V6218" i="1" s="1"/>
  <c r="U6032" i="1" a="1"/>
  <c r="U6032" i="1" s="1"/>
  <c r="V6032" i="1" s="1"/>
  <c r="U5412" i="1" a="1"/>
  <c r="U5412" i="1" s="1"/>
  <c r="V5412" i="1" s="1"/>
  <c r="U5796" i="1" a="1"/>
  <c r="U5796" i="1" s="1"/>
  <c r="V5796" i="1" s="1"/>
  <c r="U6386" i="1" a="1"/>
  <c r="U6386" i="1" s="1"/>
  <c r="V6386" i="1" s="1"/>
  <c r="U6610" i="1" a="1"/>
  <c r="U6610" i="1" s="1"/>
  <c r="V6610" i="1" s="1"/>
  <c r="U7438" i="1" a="1"/>
  <c r="U7438" i="1" s="1"/>
  <c r="V7438" i="1" s="1"/>
  <c r="U7825" i="1" a="1"/>
  <c r="U7825" i="1" s="1"/>
  <c r="V7825" i="1" s="1"/>
  <c r="U7782" i="1" a="1"/>
  <c r="U7782" i="1" s="1"/>
  <c r="V7782" i="1" s="1"/>
  <c r="U6822" i="1" a="1"/>
  <c r="U6822" i="1" s="1"/>
  <c r="V6822" i="1" s="1"/>
  <c r="U6952" i="1" a="1"/>
  <c r="U6952" i="1" s="1"/>
  <c r="V6952" i="1" s="1"/>
  <c r="U7962" i="1" a="1"/>
  <c r="U7962" i="1" s="1"/>
  <c r="V7962" i="1" s="1"/>
  <c r="U7576" i="1" a="1"/>
  <c r="U7576" i="1" s="1"/>
  <c r="V7576" i="1" s="1"/>
  <c r="U6865" i="1" a="1"/>
  <c r="U6865" i="1" s="1"/>
  <c r="V6865" i="1" s="1"/>
  <c r="U6710" i="1" a="1"/>
  <c r="U6710" i="1" s="1"/>
  <c r="V6710" i="1" s="1"/>
  <c r="U6730" i="1" a="1"/>
  <c r="U6730" i="1" s="1"/>
  <c r="V6730" i="1" s="1"/>
  <c r="U7380" i="1" a="1"/>
  <c r="U7380" i="1" s="1"/>
  <c r="V7380" i="1" s="1"/>
  <c r="U8012" i="1" a="1"/>
  <c r="U8012" i="1" s="1"/>
  <c r="V8012" i="1" s="1"/>
  <c r="U7503" i="1" a="1"/>
  <c r="U7503" i="1" s="1"/>
  <c r="V7503" i="1" s="1"/>
  <c r="U8497" i="1" a="1"/>
  <c r="U8497" i="1" s="1"/>
  <c r="V8497" i="1" s="1"/>
  <c r="U8711" i="1" a="1"/>
  <c r="U8711" i="1" s="1"/>
  <c r="V8711" i="1" s="1"/>
  <c r="U8799" i="1" a="1"/>
  <c r="U8799" i="1" s="1"/>
  <c r="V8799" i="1" s="1"/>
  <c r="U8656" i="1" a="1"/>
  <c r="U8656" i="1" s="1"/>
  <c r="V8656" i="1" s="1"/>
  <c r="U8580" i="1" a="1"/>
  <c r="U8580" i="1" s="1"/>
  <c r="V8580" i="1" s="1"/>
  <c r="U9707" i="1" a="1"/>
  <c r="U9707" i="1" s="1"/>
  <c r="V9707" i="1" s="1"/>
  <c r="U9342" i="1" a="1"/>
  <c r="U9342" i="1" s="1"/>
  <c r="V9342" i="1" s="1"/>
  <c r="U8693" i="1" a="1"/>
  <c r="U8693" i="1" s="1"/>
  <c r="V8693" i="1" s="1"/>
  <c r="U9368" i="1" a="1"/>
  <c r="U9368" i="1" s="1"/>
  <c r="V9368" i="1" s="1"/>
  <c r="U2903" i="1" a="1"/>
  <c r="U2903" i="1" s="1"/>
  <c r="V2903" i="1" s="1"/>
  <c r="U3710" i="1" a="1"/>
  <c r="U3710" i="1" s="1"/>
  <c r="V3710" i="1" s="1"/>
  <c r="U4645" i="1" a="1"/>
  <c r="U4645" i="1" s="1"/>
  <c r="V4645" i="1" s="1"/>
  <c r="U5568" i="1" a="1"/>
  <c r="U5568" i="1" s="1"/>
  <c r="V5568" i="1" s="1"/>
  <c r="U7042" i="1" a="1"/>
  <c r="U7042" i="1" s="1"/>
  <c r="V7042" i="1" s="1"/>
  <c r="U7526" i="1" a="1"/>
  <c r="U7526" i="1" s="1"/>
  <c r="V7526" i="1" s="1"/>
  <c r="U8826" i="1" a="1"/>
  <c r="U8826" i="1" s="1"/>
  <c r="V8826" i="1" s="1"/>
  <c r="U188" i="1" a="1"/>
  <c r="U188" i="1" s="1"/>
  <c r="V188" i="1" s="1"/>
  <c r="U320" i="1" a="1"/>
  <c r="U320" i="1" s="1"/>
  <c r="V320" i="1" s="1"/>
  <c r="U189" i="1" a="1"/>
  <c r="U189" i="1" s="1"/>
  <c r="V189" i="1" s="1"/>
  <c r="U838" i="1" a="1"/>
  <c r="U838" i="1" s="1"/>
  <c r="V838" i="1" s="1"/>
  <c r="U1127" i="1" a="1"/>
  <c r="U1127" i="1" s="1"/>
  <c r="V1127" i="1" s="1"/>
  <c r="U113" i="1" a="1"/>
  <c r="U113" i="1" s="1"/>
  <c r="V113" i="1" s="1"/>
  <c r="U539" i="1" a="1"/>
  <c r="U539" i="1" s="1"/>
  <c r="V539" i="1" s="1"/>
  <c r="U1189" i="1" a="1"/>
  <c r="U1189" i="1" s="1"/>
  <c r="V1189" i="1" s="1"/>
  <c r="U1310" i="1" a="1"/>
  <c r="U1310" i="1" s="1"/>
  <c r="V1310" i="1" s="1"/>
  <c r="U1394" i="1" a="1"/>
  <c r="U1394" i="1" s="1"/>
  <c r="V1394" i="1" s="1"/>
  <c r="U1001" i="1" a="1"/>
  <c r="U1001" i="1" s="1"/>
  <c r="V1001" i="1" s="1"/>
  <c r="U1211" i="1" a="1"/>
  <c r="U1211" i="1" s="1"/>
  <c r="V1211" i="1" s="1"/>
  <c r="U1395" i="1" a="1"/>
  <c r="U1395" i="1" s="1"/>
  <c r="V1395" i="1" s="1"/>
  <c r="U852" i="1" a="1"/>
  <c r="U852" i="1" s="1"/>
  <c r="V852" i="1" s="1"/>
  <c r="U1052" i="1" a="1"/>
  <c r="U1052" i="1" s="1"/>
  <c r="V1052" i="1" s="1"/>
  <c r="U837" i="1" a="1"/>
  <c r="U837" i="1" s="1"/>
  <c r="V837" i="1" s="1"/>
  <c r="U1406" i="1" a="1"/>
  <c r="U1406" i="1" s="1"/>
  <c r="V1406" i="1" s="1"/>
  <c r="U696" i="1" a="1"/>
  <c r="U696" i="1" s="1"/>
  <c r="V696" i="1" s="1"/>
  <c r="U1324" i="1" a="1"/>
  <c r="U1324" i="1" s="1"/>
  <c r="V1324" i="1" s="1"/>
  <c r="U798" i="1" a="1"/>
  <c r="U798" i="1" s="1"/>
  <c r="V798" i="1" s="1"/>
  <c r="U870" i="1" a="1"/>
  <c r="U870" i="1" s="1"/>
  <c r="V870" i="1" s="1"/>
  <c r="U1096" i="1" a="1"/>
  <c r="U1096" i="1" s="1"/>
  <c r="V1096" i="1" s="1"/>
  <c r="U1266" i="1" a="1"/>
  <c r="U1266" i="1" s="1"/>
  <c r="V1266" i="1" s="1"/>
  <c r="U2004" i="1" a="1"/>
  <c r="U2004" i="1" s="1"/>
  <c r="V2004" i="1" s="1"/>
  <c r="U2207" i="1" a="1"/>
  <c r="U2207" i="1" s="1"/>
  <c r="V2207" i="1" s="1"/>
  <c r="U2005" i="1" a="1"/>
  <c r="U2005" i="1" s="1"/>
  <c r="V2005" i="1" s="1"/>
  <c r="U1833" i="1" a="1"/>
  <c r="U1833" i="1" s="1"/>
  <c r="V1833" i="1" s="1"/>
  <c r="U1741" i="1" a="1"/>
  <c r="U1741" i="1" s="1"/>
  <c r="V1741" i="1" s="1"/>
  <c r="U1982" i="1" a="1"/>
  <c r="U1982" i="1" s="1"/>
  <c r="V1982" i="1" s="1"/>
  <c r="U2590" i="1" a="1"/>
  <c r="U2590" i="1" s="1"/>
  <c r="V2590" i="1" s="1"/>
  <c r="U3095" i="1" a="1"/>
  <c r="U3095" i="1" s="1"/>
  <c r="V3095" i="1" s="1"/>
  <c r="U2296" i="1" a="1"/>
  <c r="U2296" i="1" s="1"/>
  <c r="V2296" i="1" s="1"/>
  <c r="U3125" i="1" a="1"/>
  <c r="U3125" i="1" s="1"/>
  <c r="V3125" i="1" s="1"/>
  <c r="U2560" i="1" a="1"/>
  <c r="U2560" i="1" s="1"/>
  <c r="V2560" i="1" s="1"/>
  <c r="U2719" i="1" a="1"/>
  <c r="U2719" i="1" s="1"/>
  <c r="V2719" i="1" s="1"/>
  <c r="U3088" i="1" a="1"/>
  <c r="U3088" i="1" s="1"/>
  <c r="V3088" i="1" s="1"/>
  <c r="U2865" i="1" a="1"/>
  <c r="U2865" i="1" s="1"/>
  <c r="V2865" i="1" s="1"/>
  <c r="U2588" i="1" a="1"/>
  <c r="U2588" i="1" s="1"/>
  <c r="V2588" i="1" s="1"/>
  <c r="U2598" i="1" a="1"/>
  <c r="U2598" i="1" s="1"/>
  <c r="V2598" i="1" s="1"/>
  <c r="U2649" i="1" a="1"/>
  <c r="U2649" i="1" s="1"/>
  <c r="V2649" i="1" s="1"/>
  <c r="U2806" i="1" a="1"/>
  <c r="U2806" i="1" s="1"/>
  <c r="V2806" i="1" s="1"/>
  <c r="U3404" i="1" a="1"/>
  <c r="U3404" i="1" s="1"/>
  <c r="V3404" i="1" s="1"/>
  <c r="U3458" i="1" a="1"/>
  <c r="U3458" i="1" s="1"/>
  <c r="V3458" i="1" s="1"/>
  <c r="U3894" i="1" a="1"/>
  <c r="U3894" i="1" s="1"/>
  <c r="V3894" i="1" s="1"/>
  <c r="U3204" i="1" a="1"/>
  <c r="U3204" i="1" s="1"/>
  <c r="V3204" i="1" s="1"/>
  <c r="U3627" i="1" a="1"/>
  <c r="U3627" i="1" s="1"/>
  <c r="V3627" i="1" s="1"/>
  <c r="U3532" i="1" a="1"/>
  <c r="U3532" i="1" s="1"/>
  <c r="V3532" i="1" s="1"/>
  <c r="U3820" i="1" a="1"/>
  <c r="U3820" i="1" s="1"/>
  <c r="V3820" i="1" s="1"/>
  <c r="U3523" i="1" a="1"/>
  <c r="U3523" i="1" s="1"/>
  <c r="V3523" i="1" s="1"/>
  <c r="U3823" i="1" a="1"/>
  <c r="U3823" i="1" s="1"/>
  <c r="V3823" i="1" s="1"/>
  <c r="U3273" i="1" a="1"/>
  <c r="U3273" i="1" s="1"/>
  <c r="V3273" i="1" s="1"/>
  <c r="U3283" i="1" a="1"/>
  <c r="U3283" i="1" s="1"/>
  <c r="V3283" i="1" s="1"/>
  <c r="U3488" i="1" a="1"/>
  <c r="U3488" i="1" s="1"/>
  <c r="V3488" i="1" s="1"/>
  <c r="U3274" i="1" a="1"/>
  <c r="U3274" i="1" s="1"/>
  <c r="V3274" i="1" s="1"/>
  <c r="U3805" i="1" a="1"/>
  <c r="U3805" i="1" s="1"/>
  <c r="V3805" i="1" s="1"/>
  <c r="U3881" i="1" a="1"/>
  <c r="U3881" i="1" s="1"/>
  <c r="V3881" i="1" s="1"/>
  <c r="U3393" i="1" a="1"/>
  <c r="U3393" i="1" s="1"/>
  <c r="V3393" i="1" s="1"/>
  <c r="U3492" i="1" a="1"/>
  <c r="U3492" i="1" s="1"/>
  <c r="V3492" i="1" s="1"/>
  <c r="U3784" i="1" a="1"/>
  <c r="U3784" i="1" s="1"/>
  <c r="V3784" i="1" s="1"/>
  <c r="U3816" i="1" a="1"/>
  <c r="U3816" i="1" s="1"/>
  <c r="V3816" i="1" s="1"/>
  <c r="U4257" i="1" a="1"/>
  <c r="U4257" i="1" s="1"/>
  <c r="V4257" i="1" s="1"/>
  <c r="U4367" i="1" a="1"/>
  <c r="U4367" i="1" s="1"/>
  <c r="V4367" i="1" s="1"/>
  <c r="U4182" i="1" a="1"/>
  <c r="U4182" i="1" s="1"/>
  <c r="V4182" i="1" s="1"/>
  <c r="U4259" i="1" a="1"/>
  <c r="U4259" i="1" s="1"/>
  <c r="V4259" i="1" s="1"/>
  <c r="U4101" i="1" a="1"/>
  <c r="U4101" i="1" s="1"/>
  <c r="V4101" i="1" s="1"/>
  <c r="U4688" i="1" a="1"/>
  <c r="U4688" i="1" s="1"/>
  <c r="V4688" i="1" s="1"/>
  <c r="U4757" i="1" a="1"/>
  <c r="U4757" i="1" s="1"/>
  <c r="V4757" i="1" s="1"/>
  <c r="U4074" i="1" a="1"/>
  <c r="U4074" i="1" s="1"/>
  <c r="V4074" i="1" s="1"/>
  <c r="U4303" i="1" a="1"/>
  <c r="U4303" i="1" s="1"/>
  <c r="V4303" i="1" s="1"/>
  <c r="U4085" i="1" a="1"/>
  <c r="U4085" i="1" s="1"/>
  <c r="V4085" i="1" s="1"/>
  <c r="U4430" i="1" a="1"/>
  <c r="U4430" i="1" s="1"/>
  <c r="V4430" i="1" s="1"/>
  <c r="U4248" i="1" a="1"/>
  <c r="U4248" i="1" s="1"/>
  <c r="V4248" i="1" s="1"/>
  <c r="U4432" i="1" a="1"/>
  <c r="U4432" i="1" s="1"/>
  <c r="V4432" i="1" s="1"/>
  <c r="U5493" i="1" a="1"/>
  <c r="U5493" i="1" s="1"/>
  <c r="V5493" i="1" s="1"/>
  <c r="U5065" i="1" a="1"/>
  <c r="U5065" i="1" s="1"/>
  <c r="V5065" i="1" s="1"/>
  <c r="U5689" i="1" a="1"/>
  <c r="U5689" i="1" s="1"/>
  <c r="V5689" i="1" s="1"/>
  <c r="U4917" i="1" a="1"/>
  <c r="U4917" i="1" s="1"/>
  <c r="V4917" i="1" s="1"/>
  <c r="U5138" i="1" a="1"/>
  <c r="U5138" i="1" s="1"/>
  <c r="V5138" i="1" s="1"/>
  <c r="U5534" i="1" a="1"/>
  <c r="U5534" i="1" s="1"/>
  <c r="V5534" i="1" s="1"/>
  <c r="U4805" i="1" a="1"/>
  <c r="U4805" i="1" s="1"/>
  <c r="V4805" i="1" s="1"/>
  <c r="U4930" i="1" a="1"/>
  <c r="U4930" i="1" s="1"/>
  <c r="V4930" i="1" s="1"/>
  <c r="U4971" i="1" a="1"/>
  <c r="U4971" i="1" s="1"/>
  <c r="V4971" i="1" s="1"/>
  <c r="U6583" i="1" a="1"/>
  <c r="U6583" i="1" s="1"/>
  <c r="V6583" i="1" s="1"/>
  <c r="U6485" i="1" a="1"/>
  <c r="U6485" i="1" s="1"/>
  <c r="V6485" i="1" s="1"/>
  <c r="U6186" i="1" a="1"/>
  <c r="U6186" i="1" s="1"/>
  <c r="V6186" i="1" s="1"/>
  <c r="U6187" i="1" a="1"/>
  <c r="U6187" i="1" s="1"/>
  <c r="V6187" i="1" s="1"/>
  <c r="U6166" i="1" a="1"/>
  <c r="U6166" i="1" s="1"/>
  <c r="V6166" i="1" s="1"/>
  <c r="U6410" i="1" a="1"/>
  <c r="U6410" i="1" s="1"/>
  <c r="V6410" i="1" s="1"/>
  <c r="U6499" i="1" a="1"/>
  <c r="U6499" i="1" s="1"/>
  <c r="V6499" i="1" s="1"/>
  <c r="U6223" i="1" a="1"/>
  <c r="U6223" i="1" s="1"/>
  <c r="V6223" i="1" s="1"/>
  <c r="U6619" i="1" a="1"/>
  <c r="U6619" i="1" s="1"/>
  <c r="V6619" i="1" s="1"/>
  <c r="U6357" i="1" a="1"/>
  <c r="U6357" i="1" s="1"/>
  <c r="V6357" i="1" s="1"/>
  <c r="U5752" i="1" a="1"/>
  <c r="U5752" i="1" s="1"/>
  <c r="V5752" i="1" s="1"/>
  <c r="U6292" i="1" a="1"/>
  <c r="U6292" i="1" s="1"/>
  <c r="V6292" i="1" s="1"/>
  <c r="U6590" i="1" a="1"/>
  <c r="U6590" i="1" s="1"/>
  <c r="V6590" i="1" s="1"/>
  <c r="U6259" i="1" a="1"/>
  <c r="U6259" i="1" s="1"/>
  <c r="V6259" i="1" s="1"/>
  <c r="U6859" i="1" a="1"/>
  <c r="U6859" i="1" s="1"/>
  <c r="V6859" i="1" s="1"/>
  <c r="U7757" i="1" a="1"/>
  <c r="U7757" i="1" s="1"/>
  <c r="V7757" i="1" s="1"/>
  <c r="U6900" i="1" a="1"/>
  <c r="U6900" i="1" s="1"/>
  <c r="V6900" i="1" s="1"/>
  <c r="U7206" i="1" a="1"/>
  <c r="U7206" i="1" s="1"/>
  <c r="V7206" i="1" s="1"/>
  <c r="U7483" i="1" a="1"/>
  <c r="U7483" i="1" s="1"/>
  <c r="V7483" i="1" s="1"/>
  <c r="U7351" i="1" a="1"/>
  <c r="U7351" i="1" s="1"/>
  <c r="V7351" i="1" s="1"/>
  <c r="U7462" i="1" a="1"/>
  <c r="U7462" i="1" s="1"/>
  <c r="V7462" i="1" s="1"/>
  <c r="U7484" i="1" a="1"/>
  <c r="U7484" i="1" s="1"/>
  <c r="V7484" i="1" s="1"/>
  <c r="U7815" i="1" a="1"/>
  <c r="U7815" i="1" s="1"/>
  <c r="V7815" i="1" s="1"/>
  <c r="U7022" i="1" a="1"/>
  <c r="U7022" i="1" s="1"/>
  <c r="V7022" i="1" s="1"/>
  <c r="U7928" i="1" a="1"/>
  <c r="U7928" i="1" s="1"/>
  <c r="V7928" i="1" s="1"/>
  <c r="U7983" i="1" a="1"/>
  <c r="U7983" i="1" s="1"/>
  <c r="V7983" i="1" s="1"/>
  <c r="U6997" i="1" a="1"/>
  <c r="U6997" i="1" s="1"/>
  <c r="V6997" i="1" s="1"/>
  <c r="U7984" i="1" a="1"/>
  <c r="U7984" i="1" s="1"/>
  <c r="V7984" i="1" s="1"/>
  <c r="U7786" i="1" a="1"/>
  <c r="U7786" i="1" s="1"/>
  <c r="V7786" i="1" s="1"/>
  <c r="U7852" i="1" a="1"/>
  <c r="U7852" i="1" s="1"/>
  <c r="V7852" i="1" s="1"/>
  <c r="U7589" i="1" a="1"/>
  <c r="U7589" i="1" s="1"/>
  <c r="V7589" i="1" s="1"/>
  <c r="U6895" i="1" a="1"/>
  <c r="U6895" i="1" s="1"/>
  <c r="V6895" i="1" s="1"/>
  <c r="U6983" i="1" a="1"/>
  <c r="U6983" i="1" s="1"/>
  <c r="V6983" i="1" s="1"/>
  <c r="U6641" i="1" a="1"/>
  <c r="U6641" i="1" s="1"/>
  <c r="V6641" i="1" s="1"/>
  <c r="U6712" i="1" a="1"/>
  <c r="U6712" i="1" s="1"/>
  <c r="V6712" i="1" s="1"/>
  <c r="U6919" i="1" a="1"/>
  <c r="U6919" i="1" s="1"/>
  <c r="V6919" i="1" s="1"/>
  <c r="U8840" i="1" a="1"/>
  <c r="U8840" i="1" s="1"/>
  <c r="V8840" i="1" s="1"/>
  <c r="U9779" i="1" a="1"/>
  <c r="U9779" i="1" s="1"/>
  <c r="V9779" i="1" s="1"/>
  <c r="U8331" i="1" a="1"/>
  <c r="U8331" i="1" s="1"/>
  <c r="V8331" i="1" s="1"/>
  <c r="U8854" i="1" a="1"/>
  <c r="U8854" i="1" s="1"/>
  <c r="V8854" i="1" s="1"/>
  <c r="U9144" i="1" a="1"/>
  <c r="U9144" i="1" s="1"/>
  <c r="V9144" i="1" s="1"/>
  <c r="U8600" i="1" a="1"/>
  <c r="U8600" i="1" s="1"/>
  <c r="V8600" i="1" s="1"/>
  <c r="U8865" i="1" a="1"/>
  <c r="U8865" i="1" s="1"/>
  <c r="V8865" i="1" s="1"/>
  <c r="U8888" i="1" a="1"/>
  <c r="U8888" i="1" s="1"/>
  <c r="V8888" i="1" s="1"/>
  <c r="U8993" i="1" a="1"/>
  <c r="U8993" i="1" s="1"/>
  <c r="V8993" i="1" s="1"/>
  <c r="U9094" i="1" a="1"/>
  <c r="U9094" i="1" s="1"/>
  <c r="V9094" i="1" s="1"/>
  <c r="U8318" i="1" a="1"/>
  <c r="U8318" i="1" s="1"/>
  <c r="V8318" i="1" s="1"/>
  <c r="U8702" i="1" a="1"/>
  <c r="U8702" i="1" s="1"/>
  <c r="V8702" i="1" s="1"/>
  <c r="U8758" i="1" a="1"/>
  <c r="U8758" i="1" s="1"/>
  <c r="V8758" i="1" s="1"/>
  <c r="U9449" i="1" a="1"/>
  <c r="U9449" i="1" s="1"/>
  <c r="V9449" i="1" s="1"/>
  <c r="U9763" i="1" a="1"/>
  <c r="U9763" i="1" s="1"/>
  <c r="V9763" i="1" s="1"/>
  <c r="U8370" i="1" a="1"/>
  <c r="U8370" i="1" s="1"/>
  <c r="V8370" i="1" s="1"/>
  <c r="U8904" i="1" a="1"/>
  <c r="U8904" i="1" s="1"/>
  <c r="V8904" i="1" s="1"/>
  <c r="U9695" i="1" a="1"/>
  <c r="U9695" i="1" s="1"/>
  <c r="V9695" i="1" s="1"/>
  <c r="U8927" i="1" a="1"/>
  <c r="U8927" i="1" s="1"/>
  <c r="V8927" i="1" s="1"/>
  <c r="U8705" i="1" a="1"/>
  <c r="U8705" i="1" s="1"/>
  <c r="V8705" i="1" s="1"/>
  <c r="U8917" i="1" a="1"/>
  <c r="U8917" i="1" s="1"/>
  <c r="V8917" i="1" s="1"/>
  <c r="U551" i="1" a="1"/>
  <c r="U551" i="1" s="1"/>
  <c r="V551" i="1" s="1"/>
  <c r="U248" i="1" a="1"/>
  <c r="U248" i="1" s="1"/>
  <c r="V248" i="1" s="1"/>
  <c r="U260" i="1" a="1"/>
  <c r="U260" i="1" s="1"/>
  <c r="V260" i="1" s="1"/>
  <c r="U57" i="1" a="1"/>
  <c r="U57" i="1" s="1"/>
  <c r="V57" i="1" s="1"/>
  <c r="U452" i="1" a="1"/>
  <c r="U452" i="1" s="1"/>
  <c r="V452" i="1" s="1"/>
  <c r="U82" i="1" a="1"/>
  <c r="U82" i="1" s="1"/>
  <c r="V82" i="1" s="1"/>
  <c r="U431" i="1" a="1"/>
  <c r="U431" i="1" s="1"/>
  <c r="V431" i="1" s="1"/>
  <c r="U84" i="1" a="1"/>
  <c r="U84" i="1" s="1"/>
  <c r="V84" i="1" s="1"/>
  <c r="U585" i="1" a="1"/>
  <c r="U585" i="1" s="1"/>
  <c r="V585" i="1" s="1"/>
  <c r="U516" i="1" a="1"/>
  <c r="U516" i="1" s="1"/>
  <c r="V516" i="1" s="1"/>
  <c r="U446" i="1" a="1"/>
  <c r="U446" i="1" s="1"/>
  <c r="V446" i="1" s="1"/>
  <c r="U684" i="1" a="1"/>
  <c r="U684" i="1" s="1"/>
  <c r="V684" i="1" s="1"/>
  <c r="U756" i="1" a="1"/>
  <c r="U756" i="1" s="1"/>
  <c r="V756" i="1" s="1"/>
  <c r="U99" i="1" a="1"/>
  <c r="U99" i="1" s="1"/>
  <c r="V99" i="1" s="1"/>
  <c r="U244" i="1" a="1"/>
  <c r="U244" i="1" s="1"/>
  <c r="V244" i="1" s="1"/>
  <c r="U646" i="1" a="1"/>
  <c r="U646" i="1" s="1"/>
  <c r="V646" i="1" s="1"/>
  <c r="U42" i="1" a="1"/>
  <c r="U42" i="1" s="1"/>
  <c r="V42" i="1" s="1"/>
  <c r="U473" i="1" a="1"/>
  <c r="U473" i="1" s="1"/>
  <c r="V473" i="1" s="1"/>
  <c r="U245" i="1" a="1"/>
  <c r="U245" i="1" s="1"/>
  <c r="V245" i="1" s="1"/>
  <c r="U889" i="1" a="1"/>
  <c r="U889" i="1" s="1"/>
  <c r="V889" i="1" s="1"/>
  <c r="U919" i="1" a="1"/>
  <c r="U919" i="1" s="1"/>
  <c r="V919" i="1" s="1"/>
  <c r="U1112" i="1" a="1"/>
  <c r="U1112" i="1" s="1"/>
  <c r="V1112" i="1" s="1"/>
  <c r="U1270" i="1" a="1"/>
  <c r="U1270" i="1" s="1"/>
  <c r="V1270" i="1" s="1"/>
  <c r="U781" i="1" a="1"/>
  <c r="U781" i="1" s="1"/>
  <c r="V781" i="1" s="1"/>
  <c r="U1042" i="1" a="1"/>
  <c r="U1042" i="1" s="1"/>
  <c r="V1042" i="1" s="1"/>
  <c r="U1364" i="1" a="1"/>
  <c r="U1364" i="1" s="1"/>
  <c r="V1364" i="1" s="1"/>
  <c r="U1424" i="1" a="1"/>
  <c r="U1424" i="1" s="1"/>
  <c r="V1424" i="1" s="1"/>
  <c r="U675" i="1" a="1"/>
  <c r="U675" i="1" s="1"/>
  <c r="V675" i="1" s="1"/>
  <c r="U813" i="1" a="1"/>
  <c r="U813" i="1" s="1"/>
  <c r="V813" i="1" s="1"/>
  <c r="U1387" i="1" a="1"/>
  <c r="U1387" i="1" s="1"/>
  <c r="V1387" i="1" s="1"/>
  <c r="U1479" i="1" a="1"/>
  <c r="U1479" i="1" s="1"/>
  <c r="V1479" i="1" s="1"/>
  <c r="U2237" i="1" a="1"/>
  <c r="U2237" i="1" s="1"/>
  <c r="V2237" i="1" s="1"/>
  <c r="U1849" i="1" a="1"/>
  <c r="U1849" i="1" s="1"/>
  <c r="V1849" i="1" s="1"/>
  <c r="U2160" i="1" a="1"/>
  <c r="U2160" i="1" s="1"/>
  <c r="V2160" i="1" s="1"/>
  <c r="U2060" i="1" a="1"/>
  <c r="U2060" i="1" s="1"/>
  <c r="V2060" i="1" s="1"/>
  <c r="U2171" i="1" a="1"/>
  <c r="U2171" i="1" s="1"/>
  <c r="V2171" i="1" s="1"/>
  <c r="U1815" i="1" a="1"/>
  <c r="U1815" i="1" s="1"/>
  <c r="V1815" i="1" s="1"/>
  <c r="U1825" i="1" a="1"/>
  <c r="U1825" i="1" s="1"/>
  <c r="V1825" i="1" s="1"/>
  <c r="U2142" i="1" a="1"/>
  <c r="U2142" i="1" s="1"/>
  <c r="V2142" i="1" s="1"/>
  <c r="U1680" i="1" a="1"/>
  <c r="U1680" i="1" s="1"/>
  <c r="V1680" i="1" s="1"/>
  <c r="U1606" i="1" a="1"/>
  <c r="U1606" i="1" s="1"/>
  <c r="V1606" i="1" s="1"/>
  <c r="U2244" i="1" a="1"/>
  <c r="U2244" i="1" s="1"/>
  <c r="V2244" i="1" s="1"/>
  <c r="U1663" i="1" a="1"/>
  <c r="U1663" i="1" s="1"/>
  <c r="V1663" i="1" s="1"/>
  <c r="U2002" i="1" a="1"/>
  <c r="U2002" i="1" s="1"/>
  <c r="V2002" i="1" s="1"/>
  <c r="U2194" i="1" a="1"/>
  <c r="U2194" i="1" s="1"/>
  <c r="V2194" i="1" s="1"/>
  <c r="U2579" i="1" a="1"/>
  <c r="U2579" i="1" s="1"/>
  <c r="V2579" i="1" s="1"/>
  <c r="U2651" i="1" a="1"/>
  <c r="U2651" i="1" s="1"/>
  <c r="V2651" i="1" s="1"/>
  <c r="U2817" i="1" a="1"/>
  <c r="U2817" i="1" s="1"/>
  <c r="V2817" i="1" s="1"/>
  <c r="U2435" i="1" a="1"/>
  <c r="U2435" i="1" s="1"/>
  <c r="V2435" i="1" s="1"/>
  <c r="U2654" i="1" a="1"/>
  <c r="U2654" i="1" s="1"/>
  <c r="V2654" i="1" s="1"/>
  <c r="U2377" i="1" a="1"/>
  <c r="U2377" i="1" s="1"/>
  <c r="V2377" i="1" s="1"/>
  <c r="U3023" i="1" a="1"/>
  <c r="U3023" i="1" s="1"/>
  <c r="V3023" i="1" s="1"/>
  <c r="U2562" i="1" a="1"/>
  <c r="U2562" i="1" s="1"/>
  <c r="V2562" i="1" s="1"/>
  <c r="U2596" i="1" a="1"/>
  <c r="U2596" i="1" s="1"/>
  <c r="V2596" i="1" s="1"/>
  <c r="U2793" i="1" a="1"/>
  <c r="U2793" i="1" s="1"/>
  <c r="V2793" i="1" s="1"/>
  <c r="U2972" i="1" a="1"/>
  <c r="U2972" i="1" s="1"/>
  <c r="V2972" i="1" s="1"/>
  <c r="U3082" i="1" a="1"/>
  <c r="U3082" i="1" s="1"/>
  <c r="V3082" i="1" s="1"/>
  <c r="U2618" i="1" a="1"/>
  <c r="U2618" i="1" s="1"/>
  <c r="V2618" i="1" s="1"/>
  <c r="U2795" i="1" a="1"/>
  <c r="U2795" i="1" s="1"/>
  <c r="V2795" i="1" s="1"/>
  <c r="U2935" i="1" a="1"/>
  <c r="U2935" i="1" s="1"/>
  <c r="V2935" i="1" s="1"/>
  <c r="U2725" i="1" a="1"/>
  <c r="U2725" i="1" s="1"/>
  <c r="V2725" i="1" s="1"/>
  <c r="U3246" i="1" a="1"/>
  <c r="U3246" i="1" s="1"/>
  <c r="V3246" i="1" s="1"/>
  <c r="U3322" i="1" a="1"/>
  <c r="U3322" i="1" s="1"/>
  <c r="V3322" i="1" s="1"/>
  <c r="U3960" i="1" a="1"/>
  <c r="U3960" i="1" s="1"/>
  <c r="V3960" i="1" s="1"/>
  <c r="U3408" i="1" a="1"/>
  <c r="U3408" i="1" s="1"/>
  <c r="V3408" i="1" s="1"/>
  <c r="U3713" i="1" a="1"/>
  <c r="U3713" i="1" s="1"/>
  <c r="V3713" i="1" s="1"/>
  <c r="U3370" i="1" a="1"/>
  <c r="U3370" i="1" s="1"/>
  <c r="V3370" i="1" s="1"/>
  <c r="U3409" i="1" a="1"/>
  <c r="U3409" i="1" s="1"/>
  <c r="V3409" i="1" s="1"/>
  <c r="U3092" i="1" a="1"/>
  <c r="U3092" i="1" s="1"/>
  <c r="V3092" i="1" s="1"/>
  <c r="U3145" i="1" a="1"/>
  <c r="U3145" i="1" s="1"/>
  <c r="V3145" i="1" s="1"/>
  <c r="U3173" i="1" a="1"/>
  <c r="U3173" i="1" s="1"/>
  <c r="V3173" i="1" s="1"/>
  <c r="U3442" i="1" a="1"/>
  <c r="U3442" i="1" s="1"/>
  <c r="V3442" i="1" s="1"/>
  <c r="U3573" i="1" a="1"/>
  <c r="U3573" i="1" s="1"/>
  <c r="V3573" i="1" s="1"/>
  <c r="U3443" i="1" a="1"/>
  <c r="U3443" i="1" s="1"/>
  <c r="V3443" i="1" s="1"/>
  <c r="U3870" i="1" a="1"/>
  <c r="U3870" i="1" s="1"/>
  <c r="V3870" i="1" s="1"/>
  <c r="U3339" i="1" a="1"/>
  <c r="U3339" i="1" s="1"/>
  <c r="V3339" i="1" s="1"/>
  <c r="U4231" i="1" a="1"/>
  <c r="U4231" i="1" s="1"/>
  <c r="V4231" i="1" s="1"/>
  <c r="U4704" i="1" a="1"/>
  <c r="U4704" i="1" s="1"/>
  <c r="V4704" i="1" s="1"/>
  <c r="U4109" i="1" a="1"/>
  <c r="U4109" i="1" s="1"/>
  <c r="V4109" i="1" s="1"/>
  <c r="U4580" i="1" a="1"/>
  <c r="U4580" i="1" s="1"/>
  <c r="V4580" i="1" s="1"/>
  <c r="U4636" i="1" a="1"/>
  <c r="U4636" i="1" s="1"/>
  <c r="V4636" i="1" s="1"/>
  <c r="U4004" i="1" a="1"/>
  <c r="U4004" i="1" s="1"/>
  <c r="V4004" i="1" s="1"/>
  <c r="U4708" i="1" a="1"/>
  <c r="U4708" i="1" s="1"/>
  <c r="V4708" i="1" s="1"/>
  <c r="U4235" i="1" a="1"/>
  <c r="U4235" i="1" s="1"/>
  <c r="V4235" i="1" s="1"/>
  <c r="U4554" i="1" a="1"/>
  <c r="U4554" i="1" s="1"/>
  <c r="V4554" i="1" s="1"/>
  <c r="U4778" i="1" a="1"/>
  <c r="U4778" i="1" s="1"/>
  <c r="V4778" i="1" s="1"/>
  <c r="U4262" i="1" a="1"/>
  <c r="U4262" i="1" s="1"/>
  <c r="V4262" i="1" s="1"/>
  <c r="U4719" i="1" a="1"/>
  <c r="U4719" i="1" s="1"/>
  <c r="V4719" i="1" s="1"/>
  <c r="U4680" i="1" a="1"/>
  <c r="U4680" i="1" s="1"/>
  <c r="V4680" i="1" s="1"/>
  <c r="U4516" i="1" a="1"/>
  <c r="U4516" i="1" s="1"/>
  <c r="V4516" i="1" s="1"/>
  <c r="U4364" i="1" a="1"/>
  <c r="U4364" i="1" s="1"/>
  <c r="V4364" i="1" s="1"/>
  <c r="U4527" i="1" a="1"/>
  <c r="U4527" i="1" s="1"/>
  <c r="V4527" i="1" s="1"/>
  <c r="U5143" i="1" a="1"/>
  <c r="U5143" i="1" s="1"/>
  <c r="V5143" i="1" s="1"/>
  <c r="U5287" i="1" a="1"/>
  <c r="U5287" i="1" s="1"/>
  <c r="V5287" i="1" s="1"/>
  <c r="U5683" i="1" a="1"/>
  <c r="U5683" i="1" s="1"/>
  <c r="V5683" i="1" s="1"/>
  <c r="U5457" i="1" a="1"/>
  <c r="U5457" i="1" s="1"/>
  <c r="V5457" i="1" s="1"/>
  <c r="U5077" i="1" a="1"/>
  <c r="U5077" i="1" s="1"/>
  <c r="V5077" i="1" s="1"/>
  <c r="U5161" i="1" a="1"/>
  <c r="U5161" i="1" s="1"/>
  <c r="V5161" i="1" s="1"/>
  <c r="U5377" i="1" a="1"/>
  <c r="U5377" i="1" s="1"/>
  <c r="V5377" i="1" s="1"/>
  <c r="U5102" i="1" a="1"/>
  <c r="U5102" i="1" s="1"/>
  <c r="V5102" i="1" s="1"/>
  <c r="U5069" i="1" a="1"/>
  <c r="U5069" i="1" s="1"/>
  <c r="V5069" i="1" s="1"/>
  <c r="U5643" i="1" a="1"/>
  <c r="U5643" i="1" s="1"/>
  <c r="V5643" i="1" s="1"/>
  <c r="U5164" i="1" a="1"/>
  <c r="U5164" i="1" s="1"/>
  <c r="V5164" i="1" s="1"/>
  <c r="U5368" i="1" a="1"/>
  <c r="U5368" i="1" s="1"/>
  <c r="V5368" i="1" s="1"/>
  <c r="U5118" i="1" a="1"/>
  <c r="U5118" i="1" s="1"/>
  <c r="V5118" i="1" s="1"/>
  <c r="U5310" i="1" a="1"/>
  <c r="U5310" i="1" s="1"/>
  <c r="V5310" i="1" s="1"/>
  <c r="U5863" i="1" a="1"/>
  <c r="U5863" i="1" s="1"/>
  <c r="V5863" i="1" s="1"/>
  <c r="U6375" i="1" a="1"/>
  <c r="U6375" i="1" s="1"/>
  <c r="V6375" i="1" s="1"/>
  <c r="U6452" i="1" a="1"/>
  <c r="U6452" i="1" s="1"/>
  <c r="V6452" i="1" s="1"/>
  <c r="U5877" i="1" a="1"/>
  <c r="U5877" i="1" s="1"/>
  <c r="V5877" i="1" s="1"/>
  <c r="U6254" i="1" a="1"/>
  <c r="U6254" i="1" s="1"/>
  <c r="V6254" i="1" s="1"/>
  <c r="U5903" i="1" a="1"/>
  <c r="U5903" i="1" s="1"/>
  <c r="V5903" i="1" s="1"/>
  <c r="U6333" i="1" a="1"/>
  <c r="U6333" i="1" s="1"/>
  <c r="V6333" i="1" s="1"/>
  <c r="U6356" i="1" a="1"/>
  <c r="U6356" i="1" s="1"/>
  <c r="V6356" i="1" s="1"/>
  <c r="U5628" i="1" a="1"/>
  <c r="U5628" i="1" s="1"/>
  <c r="V5628" i="1" s="1"/>
  <c r="U5858" i="1" a="1"/>
  <c r="U5858" i="1" s="1"/>
  <c r="V5858" i="1" s="1"/>
  <c r="U6087" i="1" a="1"/>
  <c r="U6087" i="1" s="1"/>
  <c r="V6087" i="1" s="1"/>
  <c r="U5376" i="1" a="1"/>
  <c r="U5376" i="1" s="1"/>
  <c r="V5376" i="1" s="1"/>
  <c r="U6801" i="1" a="1"/>
  <c r="U6801" i="1" s="1"/>
  <c r="V6801" i="1" s="1"/>
  <c r="U7305" i="1" a="1"/>
  <c r="U7305" i="1" s="1"/>
  <c r="V7305" i="1" s="1"/>
  <c r="U8224" i="1" a="1"/>
  <c r="U8224" i="1" s="1"/>
  <c r="V8224" i="1" s="1"/>
  <c r="U6773" i="1" a="1"/>
  <c r="U6773" i="1" s="1"/>
  <c r="V6773" i="1" s="1"/>
  <c r="U6802" i="1" a="1"/>
  <c r="U6802" i="1" s="1"/>
  <c r="V6802" i="1" s="1"/>
  <c r="U8139" i="1" a="1"/>
  <c r="U8139" i="1" s="1"/>
  <c r="V8139" i="1" s="1"/>
  <c r="U7012" i="1" a="1"/>
  <c r="U7012" i="1" s="1"/>
  <c r="V7012" i="1" s="1"/>
  <c r="U8217" i="1" a="1"/>
  <c r="U8217" i="1" s="1"/>
  <c r="V8217" i="1" s="1"/>
  <c r="U6338" i="1" a="1"/>
  <c r="U6338" i="1" s="1"/>
  <c r="V6338" i="1" s="1"/>
  <c r="U6804" i="1" a="1"/>
  <c r="U6804" i="1" s="1"/>
  <c r="V6804" i="1" s="1"/>
  <c r="U6814" i="1" a="1"/>
  <c r="U6814" i="1" s="1"/>
  <c r="V6814" i="1" s="1"/>
  <c r="U6942" i="1" a="1"/>
  <c r="U6942" i="1" s="1"/>
  <c r="V6942" i="1" s="1"/>
  <c r="U7452" i="1" a="1"/>
  <c r="U7452" i="1" s="1"/>
  <c r="V7452" i="1" s="1"/>
  <c r="U7794" i="1" a="1"/>
  <c r="U7794" i="1" s="1"/>
  <c r="V7794" i="1" s="1"/>
  <c r="U8040" i="1" a="1"/>
  <c r="U8040" i="1" s="1"/>
  <c r="V8040" i="1" s="1"/>
  <c r="U7542" i="1" a="1"/>
  <c r="U7542" i="1" s="1"/>
  <c r="V7542" i="1" s="1"/>
  <c r="U6883" i="1" a="1"/>
  <c r="U6883" i="1" s="1"/>
  <c r="V6883" i="1" s="1"/>
  <c r="U7147" i="1" a="1"/>
  <c r="U7147" i="1" s="1"/>
  <c r="V7147" i="1" s="1"/>
  <c r="U7209" i="1" a="1"/>
  <c r="U7209" i="1" s="1"/>
  <c r="V7209" i="1" s="1"/>
  <c r="U7884" i="1" a="1"/>
  <c r="U7884" i="1" s="1"/>
  <c r="V7884" i="1" s="1"/>
  <c r="U8076" i="1" a="1"/>
  <c r="U8076" i="1" s="1"/>
  <c r="V8076" i="1" s="1"/>
  <c r="U6718" i="1" a="1"/>
  <c r="U6718" i="1" s="1"/>
  <c r="V6718" i="1" s="1"/>
  <c r="U6825" i="1" a="1"/>
  <c r="U6825" i="1" s="1"/>
  <c r="V6825" i="1" s="1"/>
  <c r="U7432" i="1" a="1"/>
  <c r="U7432" i="1" s="1"/>
  <c r="V7432" i="1" s="1"/>
  <c r="U7610" i="1" a="1"/>
  <c r="U7610" i="1" s="1"/>
  <c r="V7610" i="1" s="1"/>
  <c r="U7631" i="1" a="1"/>
  <c r="U7631" i="1" s="1"/>
  <c r="V7631" i="1" s="1"/>
  <c r="U7918" i="1" a="1"/>
  <c r="U7918" i="1" s="1"/>
  <c r="V7918" i="1" s="1"/>
  <c r="U6657" i="1" a="1"/>
  <c r="U6657" i="1" s="1"/>
  <c r="V6657" i="1" s="1"/>
  <c r="U6719" i="1" a="1"/>
  <c r="U6719" i="1" s="1"/>
  <c r="V6719" i="1" s="1"/>
  <c r="U7555" i="1" a="1"/>
  <c r="U7555" i="1" s="1"/>
  <c r="V7555" i="1" s="1"/>
  <c r="U7611" i="1" a="1"/>
  <c r="U7611" i="1" s="1"/>
  <c r="V7611" i="1" s="1"/>
  <c r="U7666" i="1" a="1"/>
  <c r="U7666" i="1" s="1"/>
  <c r="V7666" i="1" s="1"/>
  <c r="U7853" i="1" a="1"/>
  <c r="U7853" i="1" s="1"/>
  <c r="V7853" i="1" s="1"/>
  <c r="U8134" i="1" a="1"/>
  <c r="U8134" i="1" s="1"/>
  <c r="V8134" i="1" s="1"/>
  <c r="U6827" i="1" a="1"/>
  <c r="U6827" i="1" s="1"/>
  <c r="V6827" i="1" s="1"/>
  <c r="U7139" i="1" a="1"/>
  <c r="U7139" i="1" s="1"/>
  <c r="V7139" i="1" s="1"/>
  <c r="U7955" i="1" a="1"/>
  <c r="U7955" i="1" s="1"/>
  <c r="V7955" i="1" s="1"/>
  <c r="U8188" i="1" a="1"/>
  <c r="U8188" i="1" s="1"/>
  <c r="V8188" i="1" s="1"/>
  <c r="U8256" i="1" a="1"/>
  <c r="U8256" i="1" s="1"/>
  <c r="V8256" i="1" s="1"/>
  <c r="U7336" i="1" a="1"/>
  <c r="U7336" i="1" s="1"/>
  <c r="V7336" i="1" s="1"/>
  <c r="U8189" i="1" a="1"/>
  <c r="U8189" i="1" s="1"/>
  <c r="V8189" i="1" s="1"/>
  <c r="U6691" i="1" a="1"/>
  <c r="U6691" i="1" s="1"/>
  <c r="V6691" i="1" s="1"/>
  <c r="U7193" i="1" a="1"/>
  <c r="U7193" i="1" s="1"/>
  <c r="V7193" i="1" s="1"/>
  <c r="U7260" i="1" a="1"/>
  <c r="U7260" i="1" s="1"/>
  <c r="V7260" i="1" s="1"/>
  <c r="U7293" i="1" a="1"/>
  <c r="U7293" i="1" s="1"/>
  <c r="V7293" i="1" s="1"/>
  <c r="U7393" i="1" a="1"/>
  <c r="U7393" i="1" s="1"/>
  <c r="V7393" i="1" s="1"/>
  <c r="U8036" i="1" a="1"/>
  <c r="U8036" i="1" s="1"/>
  <c r="V8036" i="1" s="1"/>
  <c r="U8440" i="1" a="1"/>
  <c r="U8440" i="1" s="1"/>
  <c r="V8440" i="1" s="1"/>
  <c r="U9109" i="1" a="1"/>
  <c r="U9109" i="1" s="1"/>
  <c r="V9109" i="1" s="1"/>
  <c r="U9131" i="1" a="1"/>
  <c r="U9131" i="1" s="1"/>
  <c r="V9131" i="1" s="1"/>
  <c r="U9482" i="1" a="1"/>
  <c r="U9482" i="1" s="1"/>
  <c r="V9482" i="1" s="1"/>
  <c r="U9542" i="1" a="1"/>
  <c r="U9542" i="1" s="1"/>
  <c r="V9542" i="1" s="1"/>
  <c r="U9263" i="1" a="1"/>
  <c r="U9263" i="1" s="1"/>
  <c r="V9263" i="1" s="1"/>
  <c r="U8460" i="1" a="1"/>
  <c r="U8460" i="1" s="1"/>
  <c r="V8460" i="1" s="1"/>
  <c r="U8518" i="1" a="1"/>
  <c r="U8518" i="1" s="1"/>
  <c r="V8518" i="1" s="1"/>
  <c r="U8586" i="1" a="1"/>
  <c r="U8586" i="1" s="1"/>
  <c r="V8586" i="1" s="1"/>
  <c r="U8989" i="1" a="1"/>
  <c r="U8989" i="1" s="1"/>
  <c r="V8989" i="1" s="1"/>
  <c r="U9327" i="1" a="1"/>
  <c r="U9327" i="1" s="1"/>
  <c r="V9327" i="1" s="1"/>
  <c r="U9563" i="1" a="1"/>
  <c r="U9563" i="1" s="1"/>
  <c r="V9563" i="1" s="1"/>
  <c r="U9781" i="1" a="1"/>
  <c r="U9781" i="1" s="1"/>
  <c r="V9781" i="1" s="1"/>
  <c r="U9328" i="1" a="1"/>
  <c r="U9328" i="1" s="1"/>
  <c r="V9328" i="1" s="1"/>
  <c r="U9014" i="1" a="1"/>
  <c r="U9014" i="1" s="1"/>
  <c r="V9014" i="1" s="1"/>
  <c r="U9506" i="1" a="1"/>
  <c r="U9506" i="1" s="1"/>
  <c r="V9506" i="1" s="1"/>
  <c r="U9597" i="1" a="1"/>
  <c r="U9597" i="1" s="1"/>
  <c r="V9597" i="1" s="1"/>
  <c r="U8567" i="1" a="1"/>
  <c r="U8567" i="1" s="1"/>
  <c r="V8567" i="1" s="1"/>
  <c r="U8667" i="1" a="1"/>
  <c r="U8667" i="1" s="1"/>
  <c r="V8667" i="1" s="1"/>
  <c r="U9598" i="1" a="1"/>
  <c r="U9598" i="1" s="1"/>
  <c r="V9598" i="1" s="1"/>
  <c r="U8523" i="1" a="1"/>
  <c r="U8523" i="1" s="1"/>
  <c r="V8523" i="1" s="1"/>
  <c r="U8723" i="1" a="1"/>
  <c r="U8723" i="1" s="1"/>
  <c r="V8723" i="1" s="1"/>
  <c r="U9726" i="1" a="1"/>
  <c r="U9726" i="1" s="1"/>
  <c r="V9726" i="1" s="1"/>
  <c r="U8291" i="1" a="1"/>
  <c r="U8291" i="1" s="1"/>
  <c r="V8291" i="1" s="1"/>
  <c r="U8626" i="1" a="1"/>
  <c r="U8626" i="1" s="1"/>
  <c r="V8626" i="1" s="1"/>
  <c r="U8937" i="1" a="1"/>
  <c r="U8937" i="1" s="1"/>
  <c r="V8937" i="1" s="1"/>
  <c r="U8995" i="1" a="1"/>
  <c r="U8995" i="1" s="1"/>
  <c r="V8995" i="1" s="1"/>
  <c r="U8682" i="1" a="1"/>
  <c r="U8682" i="1" s="1"/>
  <c r="V8682" i="1" s="1"/>
  <c r="U9753" i="1" a="1"/>
  <c r="U9753" i="1" s="1"/>
  <c r="V9753" i="1" s="1"/>
  <c r="U8906" i="1" a="1"/>
  <c r="U8906" i="1" s="1"/>
  <c r="V8906" i="1" s="1"/>
  <c r="U8939" i="1" a="1"/>
  <c r="U8939" i="1" s="1"/>
  <c r="V8939" i="1" s="1"/>
  <c r="U9130" i="1" a="1"/>
  <c r="U9130" i="1" s="1"/>
  <c r="V9130" i="1" s="1"/>
  <c r="U9453" i="1" a="1"/>
  <c r="U9453" i="1" s="1"/>
  <c r="V945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<sst xmlns="http://schemas.openxmlformats.org/spreadsheetml/2006/main" count="129979" uniqueCount="10983">
  <si>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</si>
  <si>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</si>
  <si>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</si>
  <si>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</si>
  <si>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</si>
  <si>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</si>
  <si>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</si>
  <si>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</si>
  <si>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</si>
  <si>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</si>
  <si>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</si>
  <si>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</si>
  <si>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</si>
  <si>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</si>
  <si>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</si>
  <si>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</si>
  <si>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</si>
  <si>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</si>
  <si>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</si>
  <si>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</si>
  <si>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</si>
  <si>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</si>
  <si>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</si>
  <si>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</si>
  <si>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</si>
  <si>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</si>
  <si>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</si>
  <si>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</si>
  <si>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</si>
  <si>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</si>
  <si>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</si>
  <si>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</si>
  <si>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</si>
  <si>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</si>
  <si>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</si>
  <si>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</si>
  <si>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</si>
  <si>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</si>
  <si>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</si>
  <si>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</si>
  <si>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</si>
  <si>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</si>
  <si>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</si>
  <si>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</si>
  <si>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</si>
  <si>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</si>
  <si>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</si>
  <si>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</si>
  <si>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</si>
  <si>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</si>
  <si>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</si>
  <si>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</si>
  <si>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</si>
  <si>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</si>
  <si>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</si>
  <si>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</si>
  <si>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</si>
  <si>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</si>
  <si>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</si>
  <si>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</si>
  <si>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</si>
  <si>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</si>
  <si>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</si>
  <si>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</si>
  <si>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</si>
  <si>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</si>
  <si>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</si>
  <si>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</si>
  <si>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</si>
  <si>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</si>
  <si>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</si>
  <si>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</si>
  <si>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</si>
  <si>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</si>
  <si>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</si>
  <si>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</si>
  <si>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</si>
  <si>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</si>
  <si>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</si>
  <si>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</si>
  <si>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</si>
  <si>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</si>
  <si>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</si>
  <si>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</si>
  <si>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</si>
  <si>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</si>
  <si>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</si>
  <si>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</si>
  <si>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</si>
  <si>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</si>
  <si>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</si>
  <si>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</si>
  <si>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</si>
  <si>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</si>
  <si>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</si>
  <si>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</si>
  <si>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</si>
  <si>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</si>
  <si>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</si>
  <si>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</si>
  <si>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</si>
  <si>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</si>
  <si>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</si>
  <si>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</si>
  <si>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</si>
  <si>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</si>
  <si>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</si>
  <si>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</si>
  <si>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</si>
  <si>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</si>
  <si>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</si>
  <si>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</si>
  <si>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</si>
  <si>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</si>
  <si>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</si>
  <si>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</si>
  <si>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</si>
  <si>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</si>
  <si>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</si>
  <si>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</si>
  <si>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</si>
  <si>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</si>
  <si>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</si>
  <si>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</si>
  <si>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</si>
  <si>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</si>
  <si>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</si>
  <si>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</si>
  <si>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</si>
  <si>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</si>
  <si>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</si>
  <si>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</si>
  <si>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</si>
  <si>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</si>
  <si>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</si>
  <si>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</si>
  <si>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</si>
  <si>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</si>
  <si>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</si>
  <si>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</si>
  <si>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</si>
  <si>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</si>
  <si>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</si>
  <si>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</si>
  <si>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</si>
  <si>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</si>
  <si>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</si>
  <si>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</si>
  <si>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</si>
  <si>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</si>
  <si>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</si>
  <si>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</si>
  <si>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</si>
  <si>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</si>
  <si>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</si>
  <si>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</si>
  <si>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</si>
  <si>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</si>
  <si>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</si>
  <si>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</si>
  <si>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</si>
  <si>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</si>
  <si>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</si>
  <si>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</si>
  <si>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</si>
  <si>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</si>
  <si>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</si>
  <si>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</si>
  <si>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</si>
  <si>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</si>
  <si>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</si>
  <si>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</si>
  <si>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</si>
  <si>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</si>
  <si>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</si>
  <si>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</si>
  <si>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</si>
  <si>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</si>
  <si>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</si>
  <si>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</si>
  <si>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</si>
  <si>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</si>
  <si>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</si>
  <si>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</si>
  <si>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</si>
  <si>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</si>
  <si>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</si>
  <si>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</si>
  <si>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</si>
  <si>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</si>
  <si>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</si>
  <si>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</si>
  <si>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</si>
  <si>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</si>
  <si>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</si>
  <si>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</si>
  <si>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</si>
  <si>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</si>
  <si>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</si>
  <si>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</si>
  <si>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</si>
  <si>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</si>
  <si>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</si>
  <si>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</si>
  <si>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</si>
  <si>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</si>
  <si>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</si>
  <si>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</si>
  <si>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</si>
  <si>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</si>
  <si>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</si>
  <si>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</si>
  <si>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</si>
  <si>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</si>
  <si>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</si>
  <si>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</si>
  <si>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</si>
  <si>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</si>
  <si>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</si>
  <si>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</si>
  <si>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</si>
  <si>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</si>
  <si>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</si>
  <si>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</si>
  <si>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</si>
  <si>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</si>
  <si>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</si>
  <si>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</si>
  <si>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</si>
  <si>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</si>
  <si>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</si>
  <si>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</si>
  <si>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</si>
  <si>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</si>
  <si>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</si>
  <si>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</si>
  <si>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</si>
  <si>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</si>
  <si>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</si>
  <si>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</si>
  <si>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</si>
  <si>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</si>
  <si>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</si>
  <si>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</si>
  <si>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</si>
  <si>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</si>
  <si>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</si>
  <si>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</si>
  <si>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</si>
  <si>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</si>
  <si>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</si>
  <si>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</si>
  <si>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</si>
  <si>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</si>
  <si>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</si>
  <si>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</si>
  <si>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</si>
  <si>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</si>
  <si>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</si>
  <si>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</si>
  <si>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</si>
  <si>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</si>
  <si>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</si>
  <si>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</si>
  <si>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</si>
  <si>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</si>
  <si>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</si>
  <si>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</si>
  <si>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</si>
  <si>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</si>
  <si>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</si>
  <si>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</si>
  <si>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</si>
  <si>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</si>
  <si>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</si>
  <si>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</si>
  <si>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</si>
  <si>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</si>
  <si>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</si>
  <si>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</si>
  <si>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</si>
  <si>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</si>
  <si>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</si>
  <si>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</si>
  <si>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</si>
  <si>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</si>
  <si>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</si>
  <si>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</si>
  <si>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</si>
  <si>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</si>
  <si>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</si>
  <si>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</si>
  <si>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</si>
  <si>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</si>
  <si>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</si>
  <si>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</si>
  <si>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</si>
  <si>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</si>
  <si>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</si>
  <si>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</si>
  <si>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</si>
  <si>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</si>
  <si>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</si>
  <si>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</si>
  <si>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</si>
  <si>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</si>
  <si>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</si>
  <si>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</si>
  <si>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</si>
  <si>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</si>
  <si>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</si>
  <si>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</si>
  <si>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</si>
  <si>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</si>
  <si>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</si>
  <si>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</si>
  <si>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</si>
  <si>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</si>
  <si>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</si>
  <si>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</si>
  <si>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</si>
  <si>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</si>
  <si>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</si>
  <si>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</si>
  <si>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</si>
  <si>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</si>
  <si>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</si>
  <si>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</si>
  <si>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</si>
  <si>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</si>
  <si>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</si>
  <si>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</si>
  <si>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</si>
  <si>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</si>
  <si>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</si>
  <si>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</si>
  <si>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</si>
  <si>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</si>
  <si>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</si>
  <si>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</si>
  <si>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</si>
  <si>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</si>
  <si>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</si>
  <si>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</si>
  <si>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</si>
  <si>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</si>
  <si>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</si>
  <si>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</si>
  <si>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</si>
  <si>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</si>
  <si>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</si>
  <si>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</si>
  <si>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</si>
  <si>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</si>
  <si>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</si>
  <si>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</si>
  <si>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</si>
  <si>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</si>
  <si>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</si>
  <si>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</si>
  <si>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</si>
  <si>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</si>
  <si>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</si>
  <si>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</si>
  <si>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</si>
  <si>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</si>
  <si>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</si>
  <si>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</si>
  <si>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</si>
  <si>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</si>
  <si>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</si>
  <si>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</si>
  <si>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</si>
  <si>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</si>
  <si>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</si>
  <si>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</si>
  <si>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</si>
  <si>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</si>
  <si>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</si>
  <si>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</si>
  <si>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</si>
  <si>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</si>
  <si>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</si>
  <si>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</si>
  <si>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</si>
  <si>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</si>
  <si>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</si>
  <si>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</si>
  <si>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</si>
  <si>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</si>
  <si>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</si>
  <si>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</si>
  <si>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</si>
  <si>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</si>
  <si>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</si>
  <si>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</si>
  <si>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</si>
  <si>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</si>
  <si>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</si>
  <si>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</si>
  <si>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</si>
  <si>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</si>
  <si>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</si>
  <si>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</si>
  <si>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</si>
  <si>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</si>
  <si>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</si>
  <si>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</si>
  <si>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</si>
  <si>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</si>
  <si>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</si>
  <si>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</si>
  <si>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</si>
  <si>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</si>
  <si>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</si>
  <si>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</si>
  <si>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</si>
  <si>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</si>
  <si>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</si>
  <si>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</si>
  <si>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</si>
  <si>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</si>
  <si>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</si>
  <si>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</si>
  <si>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</si>
  <si>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</si>
  <si>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</si>
  <si>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</si>
  <si>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</si>
  <si>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</si>
  <si>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</si>
  <si>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</si>
  <si>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</si>
  <si>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</si>
  <si>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</si>
  <si>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</si>
  <si>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</si>
  <si>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</si>
  <si>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</si>
  <si>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</si>
  <si>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</si>
  <si>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</si>
  <si>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</si>
  <si>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</si>
  <si>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</si>
  <si>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</si>
  <si>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</si>
  <si>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</si>
  <si>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</si>
  <si>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</si>
  <si>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</si>
  <si>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</si>
  <si>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</si>
  <si>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</si>
  <si>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</si>
  <si>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</si>
  <si>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</si>
  <si>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</si>
  <si>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</si>
  <si>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</si>
  <si>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</si>
  <si>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</si>
  <si>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</si>
  <si>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</si>
  <si>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</si>
  <si>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</si>
  <si>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</si>
  <si>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</si>
  <si>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</si>
  <si>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</si>
  <si>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</si>
  <si>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</si>
  <si>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</si>
  <si>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</si>
  <si>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</si>
  <si>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</si>
  <si>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</si>
  <si>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</si>
  <si>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</si>
  <si>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</si>
  <si>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</si>
  <si>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</si>
  <si>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</si>
  <si>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</si>
  <si>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</si>
  <si>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</si>
  <si>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</si>
  <si>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</si>
  <si>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</si>
  <si>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</si>
  <si>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</si>
  <si>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</si>
  <si>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</si>
  <si>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</si>
  <si>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</si>
  <si>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</si>
  <si>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</si>
  <si>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</si>
  <si>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</si>
  <si>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</si>
  <si>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</si>
  <si>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</si>
  <si>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</si>
  <si>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</si>
  <si>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</si>
  <si>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</si>
  <si>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</si>
  <si>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</si>
  <si>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</si>
  <si>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</si>
  <si>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</si>
  <si>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</si>
  <si>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</si>
  <si>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</si>
  <si>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</si>
  <si>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</si>
  <si>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</si>
  <si>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</si>
  <si>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</si>
  <si>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</si>
  <si>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</si>
  <si>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</si>
  <si>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</si>
  <si>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</si>
  <si>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</si>
  <si>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</si>
  <si>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</si>
  <si>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</si>
  <si>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</si>
  <si>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</si>
  <si>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</si>
  <si>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</si>
  <si>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</si>
  <si>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</si>
  <si>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</si>
  <si>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</si>
  <si>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</si>
  <si>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</si>
  <si>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</si>
  <si>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</si>
  <si>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</si>
  <si>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</si>
  <si>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</si>
  <si>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</si>
  <si>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</si>
  <si>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</si>
  <si>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</si>
  <si>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</si>
  <si>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</si>
  <si>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</si>
  <si>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</si>
  <si>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</si>
  <si>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</si>
  <si>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</si>
  <si>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</si>
  <si>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</si>
  <si>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</si>
  <si>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</si>
  <si>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</si>
  <si>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</si>
  <si>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</si>
  <si>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</si>
  <si>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</si>
  <si>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</si>
  <si>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</si>
  <si>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</si>
  <si>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</si>
  <si>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</si>
  <si>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</si>
  <si>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</si>
  <si>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</si>
  <si>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</si>
  <si>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</si>
  <si>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</si>
  <si>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</si>
  <si>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</si>
  <si>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</si>
  <si>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</si>
  <si>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</si>
  <si>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</si>
  <si>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</si>
  <si>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</si>
  <si>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</si>
  <si>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</si>
  <si>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</si>
  <si>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</si>
  <si>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</si>
  <si>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</si>
  <si>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</si>
  <si>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</si>
  <si>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</si>
  <si>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</si>
  <si>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</si>
  <si>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</si>
  <si>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</si>
  <si>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</si>
  <si>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</si>
  <si>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</si>
  <si>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</si>
  <si>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</si>
  <si>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</si>
  <si>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</si>
  <si>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</si>
  <si>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</si>
  <si>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</si>
  <si>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</si>
  <si>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</si>
  <si>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</si>
  <si>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</si>
  <si>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</si>
  <si>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</si>
  <si>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</si>
  <si>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</si>
  <si>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</si>
  <si>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</si>
  <si>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</si>
  <si>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</si>
  <si>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</si>
  <si>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</si>
  <si>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</si>
  <si>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</si>
  <si>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</si>
  <si>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</si>
  <si>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</si>
  <si>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</si>
  <si>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</si>
  <si>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</si>
  <si>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</si>
  <si>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</si>
  <si>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</si>
  <si>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</si>
  <si>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</si>
  <si>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</si>
  <si>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</si>
  <si>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</si>
  <si>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</si>
  <si>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</si>
  <si>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</si>
  <si>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</si>
  <si>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</si>
  <si>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</si>
  <si>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</si>
  <si>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</si>
  <si>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</si>
  <si>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</si>
  <si>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</si>
  <si>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</si>
  <si>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</si>
  <si>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</si>
  <si>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</si>
  <si>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</si>
  <si>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</si>
  <si>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</si>
  <si>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</si>
  <si>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</si>
  <si>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</si>
  <si>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</si>
  <si>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</si>
  <si>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</si>
  <si>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</si>
  <si>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</si>
  <si>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</si>
  <si>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</si>
  <si>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</si>
  <si>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</si>
  <si>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</si>
  <si>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</si>
  <si>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</si>
  <si>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</si>
  <si>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</si>
  <si>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</si>
  <si>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</si>
  <si>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</si>
  <si>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</si>
  <si>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</si>
  <si>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</si>
  <si>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</si>
  <si>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</si>
  <si>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</si>
  <si>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</si>
  <si>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</si>
  <si>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</si>
  <si>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</si>
  <si>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</si>
  <si>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</si>
  <si>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</si>
  <si>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</si>
  <si>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</si>
  <si>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</si>
  <si>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</si>
  <si>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</si>
  <si>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</si>
  <si>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</si>
  <si>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</si>
  <si>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</si>
  <si>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</si>
  <si>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</si>
  <si>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</si>
  <si>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</si>
  <si>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</si>
  <si>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</si>
  <si>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</si>
  <si>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</si>
  <si>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</si>
  <si>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</si>
  <si>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</si>
  <si>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</si>
  <si>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</si>
  <si>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</si>
  <si>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</si>
  <si>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</si>
  <si>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</si>
  <si>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</si>
  <si>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</si>
  <si>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</si>
  <si>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</si>
  <si>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</si>
  <si>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</si>
  <si>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</si>
  <si>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</si>
  <si>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</si>
  <si>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</si>
  <si>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</si>
  <si>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</si>
  <si>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</si>
  <si>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</si>
  <si>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</si>
  <si>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</si>
  <si>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</si>
  <si>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</si>
  <si>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</si>
  <si>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</si>
  <si>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</si>
  <si>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</si>
  <si>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</si>
  <si>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</si>
  <si>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</si>
  <si>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</si>
  <si>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</si>
  <si>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</si>
  <si>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</si>
  <si>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</si>
  <si>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</si>
  <si>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</si>
  <si>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</si>
  <si>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</si>
  <si>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</si>
  <si>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</si>
  <si>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</si>
  <si>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</si>
  <si>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</si>
  <si>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</si>
  <si>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</si>
  <si>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</si>
  <si>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</si>
  <si>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</si>
  <si>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</si>
  <si>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</si>
  <si>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</si>
  <si>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</si>
  <si>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</si>
  <si>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</si>
  <si>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</si>
  <si>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</si>
  <si>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</si>
  <si>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</si>
  <si>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</si>
  <si>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</si>
  <si>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</si>
  <si>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</si>
  <si>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</si>
  <si>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</si>
  <si>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</si>
  <si>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</si>
  <si>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</si>
  <si>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</si>
  <si>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</si>
  <si>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</si>
  <si>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</si>
  <si>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</si>
  <si>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</si>
  <si>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</si>
  <si>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</si>
  <si>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</si>
  <si>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</si>
  <si>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</si>
  <si>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</si>
  <si>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</si>
  <si>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</si>
  <si>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</si>
  <si>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</si>
  <si>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</si>
  <si>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</si>
  <si>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</si>
  <si>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</si>
  <si>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</si>
  <si>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</si>
  <si>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</si>
  <si>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</si>
  <si>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</si>
  <si>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</si>
  <si>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</si>
  <si>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</si>
  <si>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</si>
  <si>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</si>
  <si>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</si>
  <si>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</si>
  <si>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</si>
  <si>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</si>
  <si>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</si>
  <si>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</si>
  <si>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</si>
  <si>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</si>
  <si>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</si>
  <si>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</si>
  <si>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</si>
  <si>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</si>
  <si>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</si>
  <si>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</si>
  <si>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</si>
  <si>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</si>
  <si>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</si>
  <si>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</si>
  <si>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</si>
  <si>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</si>
  <si>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</si>
  <si>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</si>
  <si>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</si>
  <si>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</si>
  <si>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</si>
  <si>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</si>
  <si>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</si>
  <si>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</si>
  <si>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</si>
  <si>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</si>
  <si>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</si>
  <si>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</si>
  <si>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</si>
  <si>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</si>
  <si>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</si>
  <si>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</si>
  <si>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</si>
  <si>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</si>
  <si>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</si>
  <si>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</si>
  <si>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</si>
  <si>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</si>
  <si>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</si>
  <si>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</si>
  <si>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</si>
  <si>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</si>
  <si>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</si>
  <si>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</si>
  <si>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</si>
  <si>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</si>
  <si>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</si>
  <si>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</si>
  <si>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</si>
  <si>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</si>
  <si>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</si>
  <si>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</si>
  <si>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</si>
  <si>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</si>
  <si>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</si>
  <si>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</si>
  <si>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</si>
  <si>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</si>
  <si>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</si>
  <si>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</si>
  <si>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</si>
  <si>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</si>
  <si>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</si>
  <si>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</si>
  <si>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</si>
  <si>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</si>
  <si>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</si>
  <si>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</si>
  <si>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</si>
  <si>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</si>
  <si>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</si>
  <si>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</si>
  <si>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</si>
  <si>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</si>
  <si>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</si>
  <si>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</si>
  <si>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</si>
  <si>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</si>
  <si>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</si>
  <si>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</si>
  <si>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</si>
  <si>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</si>
  <si>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</si>
  <si>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</si>
  <si>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</si>
  <si>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</si>
  <si>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</si>
  <si>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</si>
  <si>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</si>
  <si>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</si>
  <si>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</si>
  <si>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</si>
  <si>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</si>
  <si>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</si>
  <si>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</si>
  <si>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</si>
  <si>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</si>
  <si>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</si>
  <si>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</si>
  <si>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</si>
  <si>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</si>
  <si>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</si>
  <si>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</si>
  <si>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</si>
  <si>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</si>
  <si>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</si>
  <si>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</si>
  <si>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</si>
  <si>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</si>
  <si>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</si>
  <si>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</si>
  <si>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</si>
  <si>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</si>
  <si>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</si>
  <si>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</si>
  <si>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</si>
  <si>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</si>
  <si>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</si>
  <si>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</si>
  <si>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</si>
  <si>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</si>
  <si>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</si>
  <si>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</si>
  <si>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</si>
  <si>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</si>
  <si>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</si>
  <si>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</si>
  <si>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</si>
  <si>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</si>
  <si>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</si>
  <si>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</si>
  <si>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</si>
  <si>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</si>
  <si>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</si>
  <si>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</si>
  <si>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</si>
  <si>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</si>
  <si>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</si>
  <si>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</si>
  <si>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</si>
  <si>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</si>
  <si>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</si>
  <si>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</si>
  <si>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</si>
  <si>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</si>
  <si>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</si>
  <si>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</si>
  <si>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</si>
  <si>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</si>
  <si>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</si>
  <si>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</si>
  <si>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</si>
  <si>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</si>
  <si>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</si>
  <si>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</si>
  <si>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</si>
  <si>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</si>
  <si>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</si>
  <si>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</si>
  <si>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</si>
  <si>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</si>
  <si>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</si>
  <si>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</si>
  <si>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</si>
  <si>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</si>
  <si>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</si>
  <si>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</si>
  <si>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</si>
  <si>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</si>
  <si>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</si>
  <si>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</si>
  <si>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</si>
  <si>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</si>
  <si>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</si>
  <si>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</si>
  <si>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</si>
  <si>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</si>
  <si>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</si>
  <si>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</si>
  <si>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</si>
  <si>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</si>
  <si>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</si>
  <si>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</si>
  <si>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</si>
  <si>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</si>
  <si>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</si>
  <si>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</si>
  <si>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</si>
  <si>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</si>
  <si>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</si>
  <si>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</si>
  <si>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</si>
  <si>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</si>
  <si>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</si>
  <si>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</si>
  <si>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</si>
  <si>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</si>
  <si>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</si>
  <si>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</si>
  <si>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</si>
  <si>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</si>
  <si>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</si>
  <si>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</si>
  <si>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</si>
  <si>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</si>
  <si>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</si>
  <si>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</si>
  <si>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</si>
  <si>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</si>
  <si>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</si>
  <si>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</si>
  <si>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</si>
  <si>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</si>
  <si>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</si>
  <si>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</si>
  <si>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</si>
  <si>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</si>
  <si>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</si>
  <si>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</si>
  <si>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</si>
  <si>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</si>
  <si>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</si>
  <si>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</si>
  <si>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</si>
  <si>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</si>
  <si>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</si>
  <si>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</si>
  <si>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</si>
  <si>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</si>
  <si>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</si>
  <si>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</si>
  <si>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</si>
  <si>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</si>
  <si>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</si>
  <si>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</si>
  <si>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</si>
  <si>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</si>
  <si>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</si>
  <si>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</si>
  <si>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</si>
  <si>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</si>
  <si>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</si>
  <si>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</si>
  <si>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</si>
  <si>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</si>
  <si>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</si>
  <si>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</si>
  <si>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</si>
  <si>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</si>
  <si>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</si>
  <si>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</si>
  <si>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</si>
  <si>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</si>
  <si>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</si>
  <si>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</si>
  <si>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</si>
  <si>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</si>
  <si>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</si>
  <si>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</si>
  <si>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</si>
  <si>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</si>
  <si>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</si>
  <si>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</si>
  <si>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</si>
  <si>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</si>
  <si>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</si>
  <si>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</si>
  <si>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</si>
  <si>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</si>
  <si>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</si>
  <si>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</si>
  <si>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</si>
  <si>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</si>
  <si>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</si>
  <si>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</si>
  <si>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</si>
  <si>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</si>
  <si>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</si>
  <si>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</si>
  <si>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</si>
  <si>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</si>
  <si>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</si>
  <si>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</si>
  <si>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</si>
  <si>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</si>
  <si>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</si>
  <si>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</si>
  <si>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</si>
  <si>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</si>
  <si>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</si>
  <si>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</si>
  <si>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</si>
  <si>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</si>
  <si>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</si>
  <si>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</si>
  <si>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</si>
  <si>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</si>
  <si>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</si>
  <si>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</si>
  <si>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</si>
  <si>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</si>
  <si>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</si>
  <si>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</si>
  <si>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</si>
  <si>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</si>
  <si>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</si>
  <si>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</si>
  <si>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</si>
  <si>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</si>
  <si>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</si>
  <si>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</si>
  <si>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</si>
  <si>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</si>
  <si>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</si>
  <si>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</si>
  <si>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</si>
  <si>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</si>
  <si>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</si>
  <si>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</si>
  <si>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</si>
  <si>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</si>
  <si>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</si>
  <si>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</si>
  <si>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</si>
  <si>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</si>
  <si>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</si>
  <si>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</si>
  <si>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</si>
  <si>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</si>
  <si>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</si>
  <si>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</si>
  <si>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</si>
  <si>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</si>
  <si>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</si>
  <si>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</si>
  <si>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</si>
  <si>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</si>
  <si>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</si>
  <si>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</si>
  <si>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</si>
  <si>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</si>
  <si>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</si>
  <si>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</si>
  <si>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</si>
  <si>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</si>
  <si>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</si>
  <si>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</si>
  <si>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</si>
  <si>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</si>
  <si>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</si>
  <si>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</si>
  <si>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</si>
  <si>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</si>
  <si>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</si>
  <si>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</si>
  <si>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</si>
  <si>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</si>
  <si>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</si>
  <si>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</si>
  <si>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</si>
  <si>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</si>
  <si>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</si>
  <si>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</si>
  <si>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</si>
  <si>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</si>
  <si>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</si>
  <si>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</si>
  <si>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</si>
  <si>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</si>
  <si>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</si>
  <si>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</si>
  <si>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</si>
  <si>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</si>
  <si>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</si>
  <si>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</si>
  <si>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</si>
  <si>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</si>
  <si>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</si>
  <si>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</si>
  <si>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</si>
  <si>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</si>
  <si>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</si>
  <si>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</si>
  <si>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</si>
  <si>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</si>
  <si>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</si>
  <si>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</si>
  <si>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</si>
  <si>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</si>
  <si>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</si>
  <si>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</si>
  <si>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</si>
  <si>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</si>
  <si>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</si>
  <si>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</si>
  <si>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</si>
  <si>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</si>
  <si>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</si>
  <si>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</si>
  <si>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</si>
  <si>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</si>
  <si>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</si>
  <si>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</si>
  <si>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</si>
  <si>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</si>
  <si>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</si>
  <si>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</si>
  <si>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</si>
  <si>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</si>
  <si>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</si>
  <si>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</si>
  <si>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</si>
  <si>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</si>
  <si>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</si>
  <si>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</si>
  <si>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</si>
  <si>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</si>
  <si>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</si>
  <si>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</si>
  <si>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</si>
  <si>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</si>
  <si>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</si>
  <si>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</si>
  <si>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</si>
  <si>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</si>
  <si>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</si>
  <si>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</si>
  <si>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</si>
  <si>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</si>
  <si>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</si>
  <si>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</si>
  <si>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</si>
  <si>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</si>
  <si>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</si>
  <si>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</si>
  <si>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</si>
  <si>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</si>
  <si>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</si>
  <si>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</si>
  <si>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</si>
  <si>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</si>
  <si>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</si>
  <si>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</si>
  <si>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</si>
  <si>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</si>
  <si>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</si>
  <si>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</si>
  <si>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</si>
  <si>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</si>
  <si>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</si>
  <si>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</si>
  <si>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</si>
  <si>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</si>
  <si>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</si>
  <si>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</si>
  <si>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</si>
  <si>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</si>
  <si>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</si>
  <si>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</si>
  <si>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</si>
  <si>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</si>
  <si>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</si>
  <si>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</si>
  <si>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</si>
  <si>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</si>
  <si>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</si>
  <si>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</si>
  <si>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</si>
  <si>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</si>
  <si>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</si>
  <si>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</si>
  <si>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</si>
  <si>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</si>
  <si>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</si>
  <si>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</si>
  <si>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</si>
  <si>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</si>
  <si>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</si>
  <si>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</si>
  <si>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</si>
  <si>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</si>
  <si>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</si>
  <si>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</si>
  <si>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</si>
  <si>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</si>
  <si>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</si>
  <si>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</si>
  <si>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</si>
  <si>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</si>
  <si>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</si>
  <si>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</si>
  <si>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</si>
  <si>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</si>
  <si>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</si>
  <si>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</si>
  <si>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</si>
  <si>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</si>
  <si>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</si>
  <si>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</si>
  <si>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</si>
  <si>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</si>
  <si>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</si>
  <si>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</si>
  <si>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</si>
  <si>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</si>
  <si>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</si>
  <si>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</si>
  <si>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</si>
  <si>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</si>
  <si>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</si>
  <si>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</si>
  <si>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</si>
  <si>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</si>
  <si>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</si>
  <si>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</si>
  <si>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</si>
  <si>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</si>
  <si>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</si>
  <si>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</si>
  <si>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</si>
  <si>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</si>
  <si>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</si>
  <si>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</si>
  <si>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</si>
  <si>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</si>
  <si>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</si>
  <si>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</si>
  <si>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</si>
  <si>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</si>
  <si>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</si>
  <si>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</si>
  <si>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</si>
  <si>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</si>
  <si>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</si>
  <si>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</si>
  <si>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</si>
  <si>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</si>
  <si>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</si>
  <si>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</si>
  <si>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</si>
  <si>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</si>
  <si>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</si>
  <si>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</si>
  <si>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</si>
  <si>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</si>
  <si>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</si>
  <si>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</si>
  <si>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</si>
  <si>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</si>
  <si>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</si>
  <si>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</si>
  <si>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</si>
  <si>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</si>
  <si>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</si>
  <si>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</si>
  <si>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</si>
  <si>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</si>
  <si>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</si>
  <si>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</si>
  <si>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</si>
  <si>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</si>
  <si>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</si>
  <si>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</si>
  <si>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</si>
  <si>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</si>
  <si>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</si>
  <si>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</si>
  <si>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</si>
  <si>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</si>
  <si>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</si>
  <si>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</si>
  <si>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</si>
  <si>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</si>
  <si>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</si>
  <si>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</si>
  <si>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</si>
  <si>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</si>
  <si>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</si>
  <si>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</si>
  <si>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</si>
  <si>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</si>
  <si>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</si>
  <si>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</si>
  <si>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</si>
  <si>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</si>
  <si>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</si>
  <si>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</si>
  <si>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</si>
  <si>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</si>
  <si>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</si>
  <si>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</si>
  <si>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</si>
  <si>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</si>
  <si>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</si>
  <si>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</si>
  <si>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</si>
  <si>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</si>
  <si>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</si>
  <si>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</si>
  <si>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</si>
  <si>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</si>
  <si>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</si>
  <si>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</si>
  <si>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</si>
  <si>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</si>
  <si>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</si>
  <si>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</si>
  <si>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</si>
  <si>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</si>
  <si>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</si>
  <si>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</si>
  <si>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</si>
  <si>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</si>
  <si>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</si>
  <si>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</si>
  <si>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</si>
  <si>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</si>
  <si>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</si>
  <si>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</si>
  <si>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</si>
  <si>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</si>
  <si>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</si>
  <si>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</si>
  <si>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</si>
  <si>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</si>
  <si>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</si>
  <si>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</si>
  <si>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</si>
  <si>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</si>
  <si>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</si>
  <si>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</si>
  <si>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</si>
  <si>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</si>
  <si>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</si>
  <si>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</si>
  <si>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</si>
  <si>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</si>
  <si>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</si>
  <si>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</si>
  <si>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</si>
  <si>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</si>
  <si>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</si>
  <si>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</si>
  <si>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</si>
  <si>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</si>
  <si>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</si>
  <si>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</si>
  <si>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</si>
  <si>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</si>
  <si>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</si>
  <si>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</si>
  <si>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</si>
  <si>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</si>
  <si>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</si>
  <si>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</si>
  <si>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</si>
  <si>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</si>
  <si>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</si>
  <si>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</si>
  <si>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</si>
  <si>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</si>
  <si>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</si>
  <si>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</si>
  <si>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</si>
  <si>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</si>
  <si>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</si>
  <si>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</si>
  <si>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</si>
  <si>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</si>
  <si>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</si>
  <si>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</si>
  <si>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</si>
  <si>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</si>
  <si>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</si>
  <si>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</si>
  <si>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</si>
  <si>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</si>
  <si>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</si>
  <si>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</si>
  <si>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</si>
  <si>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</si>
  <si>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</si>
  <si>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</si>
  <si>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</si>
  <si>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</si>
  <si>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</si>
  <si>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</si>
  <si>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</si>
  <si>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</si>
  <si>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</si>
  <si>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</si>
  <si>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</si>
  <si>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</si>
  <si>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</si>
  <si>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</si>
  <si>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</si>
  <si>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</si>
  <si>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</si>
  <si>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</si>
  <si>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</si>
  <si>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</si>
  <si>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</si>
  <si>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</si>
  <si>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</si>
  <si>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</si>
  <si>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</si>
  <si>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</si>
  <si>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</si>
  <si>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</si>
  <si>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</si>
  <si>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</si>
  <si>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</si>
  <si>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</si>
  <si>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</si>
  <si>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</si>
  <si>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</si>
  <si>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</si>
  <si>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</si>
  <si>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</si>
  <si>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</si>
  <si>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</si>
  <si>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</si>
  <si>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</si>
  <si>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</si>
  <si>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</si>
  <si>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</si>
  <si>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</si>
  <si>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</si>
  <si>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</si>
  <si>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</si>
  <si>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</si>
  <si>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</si>
  <si>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</si>
  <si>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</si>
  <si>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</si>
  <si>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</si>
  <si>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</si>
  <si>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</si>
  <si>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</si>
  <si>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</si>
  <si>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</si>
  <si>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</si>
  <si>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</si>
  <si>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</si>
  <si>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</si>
  <si>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</si>
  <si>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</si>
  <si>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</si>
  <si>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</si>
  <si>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</si>
  <si>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</si>
  <si>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</si>
  <si>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</si>
  <si>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</si>
  <si>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</si>
  <si>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</si>
  <si>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</si>
  <si>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</si>
  <si>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</si>
  <si>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</si>
  <si>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</si>
  <si>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</si>
  <si>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</si>
  <si>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</si>
  <si>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</si>
  <si>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</si>
  <si>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</si>
  <si>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</si>
  <si>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</si>
  <si>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</si>
  <si>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</si>
  <si>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</si>
  <si>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</si>
  <si>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</si>
  <si>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</si>
  <si>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</si>
  <si>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</si>
  <si>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</si>
  <si>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</si>
  <si>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</si>
  <si>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</si>
  <si>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</si>
  <si>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</si>
  <si>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</si>
  <si>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</si>
  <si>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</si>
  <si>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</si>
  <si>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</si>
  <si>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</si>
  <si>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</si>
  <si>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</si>
  <si>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</si>
  <si>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</si>
  <si>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</si>
  <si>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</si>
  <si>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</si>
  <si>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</si>
  <si>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</si>
  <si>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</si>
  <si>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</si>
  <si>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</si>
  <si>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</si>
  <si>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</si>
  <si>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</si>
  <si>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</si>
  <si>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</si>
  <si>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</si>
  <si>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</si>
  <si>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</si>
  <si>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</si>
  <si>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</si>
  <si>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</si>
  <si>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</si>
  <si>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</si>
  <si>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</si>
  <si>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</si>
  <si>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</si>
  <si>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</si>
  <si>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</si>
  <si>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</si>
  <si>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</si>
  <si>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</si>
  <si>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</si>
  <si>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</si>
  <si>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</si>
  <si>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</si>
  <si>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</si>
  <si>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</si>
  <si>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</si>
  <si>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</si>
  <si>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</si>
  <si>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</si>
  <si>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</si>
  <si>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</si>
  <si>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</si>
  <si>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</si>
  <si>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</si>
  <si>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</si>
  <si>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</si>
  <si>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</si>
  <si>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</si>
  <si>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</si>
  <si>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</si>
  <si>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</si>
  <si>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</si>
  <si>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</si>
  <si>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</si>
  <si>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</si>
  <si>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</si>
  <si>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</si>
  <si>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</si>
  <si>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</si>
  <si>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</si>
  <si>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</si>
  <si>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</si>
  <si>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</si>
  <si>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</si>
  <si>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</si>
  <si>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</si>
  <si>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</si>
  <si>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</si>
  <si>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</si>
  <si>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</si>
  <si>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</si>
  <si>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</si>
  <si>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</si>
  <si>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</si>
  <si>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</si>
  <si>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</si>
  <si>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</si>
  <si>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</si>
  <si>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</si>
  <si>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</si>
  <si>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</si>
  <si>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</si>
  <si>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</si>
  <si>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</si>
  <si>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</si>
  <si>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</si>
  <si>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</si>
  <si>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</si>
  <si>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</si>
  <si>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</si>
  <si>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</si>
  <si>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</si>
  <si>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</si>
  <si>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</si>
  <si>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</si>
  <si>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</si>
  <si>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</si>
  <si>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</si>
  <si>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</si>
  <si>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</si>
  <si>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</si>
  <si>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</si>
  <si>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</si>
  <si>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</si>
  <si>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</si>
  <si>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</si>
  <si>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</si>
  <si>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</si>
  <si>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</si>
  <si>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</si>
  <si>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</si>
  <si>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</si>
  <si>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</si>
  <si>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</si>
  <si>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</si>
  <si>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</si>
  <si>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</si>
  <si>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</si>
  <si>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</si>
  <si>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</si>
  <si>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</si>
  <si>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</si>
  <si>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</si>
  <si>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</si>
  <si>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</si>
  <si>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</si>
  <si>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</si>
  <si>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</si>
  <si>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</si>
  <si>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</si>
  <si>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</si>
  <si>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</si>
  <si>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</si>
  <si>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</si>
  <si>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</si>
  <si>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</si>
  <si>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</si>
  <si>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</si>
  <si>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</si>
  <si>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</si>
  <si>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</si>
  <si>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</si>
  <si>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</si>
  <si>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</si>
  <si>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</si>
  <si>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</si>
  <si>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</si>
  <si>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</si>
  <si>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</si>
  <si>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</si>
  <si>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</si>
  <si>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</si>
  <si>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</si>
  <si>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</si>
  <si>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</si>
  <si>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</si>
  <si>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</si>
  <si>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</si>
  <si>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</si>
  <si>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</si>
  <si>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</si>
  <si>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</si>
  <si>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</si>
  <si>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</si>
  <si>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</si>
  <si>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</si>
  <si>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</si>
  <si>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</si>
  <si>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</si>
  <si>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</si>
  <si>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</si>
  <si>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</si>
  <si>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</si>
  <si>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</si>
  <si>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</si>
  <si>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</si>
  <si>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</si>
  <si>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</si>
  <si>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</si>
  <si>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</si>
  <si>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</si>
  <si>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</si>
  <si>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</si>
  <si>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</si>
  <si>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</si>
  <si>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</si>
  <si>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</si>
  <si>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</si>
  <si>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</si>
  <si>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</si>
  <si>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</si>
  <si>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</si>
  <si>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</si>
  <si>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</si>
  <si>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</si>
  <si>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</si>
  <si>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</si>
  <si>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</si>
  <si>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</si>
  <si>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</si>
  <si>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</si>
  <si>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</si>
  <si>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</si>
  <si>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</si>
  <si>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</si>
  <si>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</si>
  <si>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</si>
  <si>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</si>
  <si>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</si>
  <si>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</si>
  <si>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</si>
  <si>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</si>
  <si>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</si>
  <si>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</si>
  <si>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</si>
  <si>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</si>
  <si>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</si>
  <si>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</si>
  <si>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</si>
  <si>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</si>
  <si>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</si>
  <si>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</si>
  <si>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</si>
  <si>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</si>
  <si>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</si>
  <si>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</si>
  <si>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</si>
  <si>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</si>
  <si>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</si>
  <si>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</si>
  <si>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</si>
  <si>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</si>
  <si>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</si>
  <si>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</si>
  <si>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</si>
  <si>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</si>
  <si>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</si>
  <si>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</si>
  <si>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</si>
  <si>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</si>
  <si>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</si>
  <si>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</si>
  <si>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</si>
  <si>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</si>
  <si>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</si>
  <si>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</si>
  <si>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</si>
  <si>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</si>
  <si>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</si>
  <si>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</si>
  <si>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</si>
  <si>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</si>
  <si>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</si>
  <si>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</si>
  <si>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</si>
  <si>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</si>
  <si>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</si>
  <si>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</si>
  <si>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</si>
  <si>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</si>
  <si>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</si>
  <si>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</si>
  <si>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</si>
  <si>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</si>
  <si>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</si>
  <si>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</si>
  <si>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</si>
  <si>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</si>
  <si>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</si>
  <si>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</si>
  <si>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</si>
  <si>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</si>
  <si>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</si>
  <si>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</si>
  <si>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</si>
  <si>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</si>
  <si>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</si>
  <si>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</si>
  <si>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</si>
  <si>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</si>
  <si>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</si>
  <si>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</si>
  <si>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</si>
  <si>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</si>
  <si>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</si>
  <si>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</si>
  <si>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</si>
  <si>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</si>
  <si>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</si>
  <si>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</si>
  <si>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</si>
  <si>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</si>
  <si>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</si>
  <si>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</si>
  <si>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</si>
  <si>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</si>
  <si>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</si>
  <si>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</si>
  <si>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</si>
  <si>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</si>
  <si>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</si>
  <si>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</si>
  <si>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</si>
  <si>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</si>
  <si>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</si>
  <si>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</si>
  <si>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</si>
  <si>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</si>
  <si>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</si>
  <si>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</si>
  <si>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</si>
  <si>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</si>
  <si>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</si>
  <si>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</si>
  <si>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</si>
  <si>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</si>
  <si>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</si>
  <si>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</si>
  <si>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</si>
  <si>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</si>
  <si>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</si>
  <si>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</si>
  <si>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</si>
  <si>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</si>
  <si>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</si>
  <si>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</si>
  <si>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</si>
  <si>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</si>
  <si>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</si>
  <si>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</si>
  <si>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</si>
  <si>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</si>
  <si>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</si>
  <si>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</si>
  <si>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</si>
  <si>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</si>
  <si>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</si>
  <si>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</si>
  <si>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</si>
  <si>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</si>
  <si>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</si>
  <si>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</si>
  <si>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</si>
  <si>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</si>
  <si>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</si>
  <si>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</si>
  <si>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</si>
  <si>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</si>
  <si>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</si>
  <si>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</si>
  <si>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</si>
  <si>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</si>
  <si>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</si>
  <si>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</si>
  <si>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</si>
  <si>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</si>
  <si>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</si>
  <si>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</si>
  <si>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</si>
  <si>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</si>
  <si>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</si>
  <si>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</si>
  <si>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</si>
  <si>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</si>
  <si>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</si>
  <si>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</si>
  <si>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</si>
  <si>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</si>
  <si>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</si>
  <si>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</si>
  <si>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</si>
  <si>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</si>
  <si>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</si>
  <si>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</si>
  <si>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</si>
  <si>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</si>
  <si>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</si>
  <si>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</si>
  <si>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</si>
  <si>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</si>
  <si>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</si>
  <si>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</si>
  <si>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</si>
  <si>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</si>
  <si>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</si>
  <si>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</si>
  <si>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</si>
  <si>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</si>
  <si>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</si>
  <si>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</si>
  <si>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</si>
  <si>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</si>
  <si>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</si>
  <si>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</si>
  <si>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</si>
  <si>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</si>
  <si>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</si>
  <si>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</si>
  <si>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</si>
  <si>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</si>
  <si>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</si>
  <si>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</si>
  <si>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</si>
  <si>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</si>
  <si>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</si>
  <si>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</si>
  <si>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</si>
  <si>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</si>
  <si>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</si>
  <si>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</si>
  <si>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</si>
  <si>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</si>
  <si>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</si>
  <si>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</si>
  <si>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</si>
  <si>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</si>
  <si>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</si>
  <si>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</si>
  <si>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</si>
  <si>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</si>
  <si>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</si>
  <si>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</si>
  <si>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</si>
  <si>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</si>
  <si>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</si>
  <si>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</si>
  <si>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</si>
  <si>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</si>
  <si>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</si>
  <si>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</si>
  <si>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</si>
  <si>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</si>
  <si>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</si>
  <si>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</si>
  <si>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</si>
  <si>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</si>
  <si>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</si>
  <si>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</si>
  <si>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</si>
  <si>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</si>
  <si>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</si>
  <si>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</si>
  <si>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</si>
  <si>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</si>
  <si>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</si>
  <si>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</si>
  <si>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</si>
  <si>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</si>
  <si>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</si>
  <si>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</si>
  <si>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</si>
  <si>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</si>
  <si>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</si>
  <si>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</si>
  <si>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</si>
  <si>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</si>
  <si>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</si>
  <si>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</si>
  <si>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</si>
  <si>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</si>
  <si>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</si>
  <si>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</si>
  <si>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</si>
  <si>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</si>
  <si>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</si>
  <si>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</si>
  <si>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</si>
  <si>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</si>
  <si>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</si>
  <si>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</si>
  <si>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</si>
  <si>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</si>
  <si>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</si>
  <si>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</si>
  <si>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</si>
  <si>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</si>
  <si>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</si>
  <si>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</si>
  <si>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</si>
  <si>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</si>
  <si>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</si>
  <si>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</si>
  <si>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</si>
  <si>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</si>
  <si>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</si>
  <si>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</si>
  <si>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</si>
  <si>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</si>
  <si>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</si>
  <si>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</si>
  <si>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</si>
  <si>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</si>
  <si>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</si>
  <si>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</si>
  <si>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</si>
  <si>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</si>
  <si>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</si>
  <si>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</si>
  <si>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</si>
  <si>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</si>
  <si>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</si>
  <si>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</si>
  <si>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</si>
  <si>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</si>
  <si>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</si>
  <si>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</si>
  <si>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</si>
  <si>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</si>
  <si>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</si>
  <si>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</si>
  <si>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</si>
  <si>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</si>
  <si>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</si>
  <si>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</si>
  <si>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</si>
  <si>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</si>
  <si>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</si>
  <si>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</si>
  <si>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</si>
  <si>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</si>
  <si>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</si>
  <si>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</si>
  <si>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</si>
  <si>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</si>
  <si>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</si>
  <si>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</si>
  <si>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</si>
  <si>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</si>
  <si>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</si>
  <si>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</si>
  <si>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</si>
  <si>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</si>
  <si>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</si>
  <si>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</si>
  <si>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</si>
  <si>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</si>
  <si>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</si>
  <si>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</si>
  <si>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</si>
  <si>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</si>
  <si>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</si>
  <si>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</si>
  <si>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</si>
  <si>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</si>
  <si>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</si>
  <si>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</si>
  <si>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</si>
  <si>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</si>
  <si>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</si>
  <si>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</si>
  <si>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</si>
  <si>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</si>
  <si>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</si>
  <si>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</si>
  <si>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</si>
  <si>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</si>
  <si>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</si>
  <si>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</si>
  <si>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</si>
  <si>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</si>
  <si>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</si>
  <si>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</si>
  <si>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</si>
  <si>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</si>
  <si>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</si>
  <si>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</si>
  <si>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</si>
  <si>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</si>
  <si>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</si>
  <si>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</si>
  <si>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</si>
  <si>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</si>
  <si>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</si>
  <si>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</si>
  <si>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</si>
  <si>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</si>
  <si>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</si>
  <si>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</si>
  <si>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</si>
  <si>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</si>
  <si>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</si>
  <si>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</si>
  <si>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</si>
  <si>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</si>
  <si>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</si>
  <si>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</si>
  <si>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</si>
  <si>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</si>
  <si>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</si>
  <si>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</si>
  <si>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</si>
  <si>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</si>
  <si>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</si>
  <si>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</si>
  <si>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</si>
  <si>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</si>
  <si>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</si>
  <si>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</si>
  <si>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</si>
  <si>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</si>
  <si>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</si>
  <si>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</si>
  <si>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</si>
  <si>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</si>
  <si>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</si>
  <si>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</si>
  <si>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</si>
  <si>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</si>
  <si>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</si>
  <si>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</si>
  <si>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</si>
  <si>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</si>
  <si>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</si>
  <si>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</si>
  <si>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</si>
  <si>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</si>
  <si>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</si>
  <si>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</si>
  <si>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</si>
  <si>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</si>
  <si>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</si>
  <si>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</si>
  <si>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</si>
  <si>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</si>
  <si>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</si>
  <si>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</si>
  <si>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</si>
  <si>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</si>
  <si>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</si>
  <si>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</si>
  <si>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</si>
  <si>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</si>
  <si>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</si>
  <si>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</si>
  <si>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</si>
  <si>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</si>
  <si>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</si>
  <si>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</si>
  <si>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</si>
  <si>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</si>
  <si>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</si>
  <si>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</si>
  <si>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</si>
  <si>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</si>
  <si>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</si>
  <si>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</si>
  <si>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</si>
  <si>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</si>
  <si>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</si>
  <si>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</si>
  <si>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</si>
  <si>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</si>
  <si>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</si>
  <si>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</si>
  <si>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</si>
  <si>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</si>
  <si>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</si>
  <si>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</si>
  <si>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</si>
  <si>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</si>
  <si>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</si>
  <si>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</si>
  <si>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</si>
  <si>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</si>
  <si>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</si>
  <si>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</si>
  <si>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</si>
  <si>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</si>
  <si>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</si>
  <si>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</si>
  <si>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</si>
  <si>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</si>
  <si>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</si>
  <si>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</si>
  <si>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</si>
  <si>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</si>
  <si>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</si>
  <si>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</si>
  <si>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</si>
  <si>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</si>
  <si>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</si>
  <si>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</si>
  <si>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</si>
  <si>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</si>
  <si>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</si>
  <si>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</si>
  <si>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</si>
  <si>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</si>
  <si>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</si>
  <si>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</si>
  <si>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</si>
  <si>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</si>
  <si>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</si>
  <si>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</si>
  <si>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</si>
  <si>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</si>
  <si>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</si>
  <si>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</si>
  <si>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</si>
  <si>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</si>
  <si>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</si>
  <si>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</si>
  <si>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</si>
  <si>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</si>
  <si>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</si>
  <si>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</si>
  <si>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</si>
  <si>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</si>
  <si>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</si>
  <si>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</si>
  <si>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</si>
  <si>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</si>
  <si>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</si>
  <si>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</si>
  <si>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</si>
  <si>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</si>
  <si>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</si>
  <si>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</si>
  <si>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</si>
  <si>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</si>
  <si>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</si>
  <si>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</si>
  <si>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</si>
  <si>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</si>
  <si>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</si>
  <si>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</si>
  <si>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</si>
  <si>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</si>
  <si>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</si>
  <si>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</si>
  <si>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</si>
  <si>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</si>
  <si>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</si>
  <si>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</si>
  <si>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</si>
  <si>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</si>
  <si>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</si>
  <si>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</si>
  <si>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</si>
  <si>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</si>
  <si>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</si>
  <si>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</si>
  <si>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</si>
  <si>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</si>
  <si>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</si>
  <si>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</si>
  <si>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</si>
  <si>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</si>
  <si>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</si>
  <si>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</si>
  <si>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</si>
  <si>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</si>
  <si>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</si>
  <si>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</si>
  <si>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</si>
  <si>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</si>
  <si>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</si>
  <si>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</si>
  <si>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</si>
  <si>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</si>
  <si>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</si>
  <si>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</si>
  <si>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</si>
  <si>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</si>
  <si>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</si>
  <si>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</si>
  <si>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</si>
  <si>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</si>
  <si>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</si>
  <si>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</si>
  <si>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</si>
  <si>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</si>
  <si>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</si>
  <si>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</si>
  <si>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</si>
  <si>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</si>
  <si>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</si>
  <si>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</si>
  <si>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</si>
  <si>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</si>
  <si>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</si>
  <si>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</si>
  <si>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</si>
  <si>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</si>
  <si>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</si>
  <si>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</si>
  <si>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</si>
  <si>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</si>
  <si>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</si>
  <si>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</si>
  <si>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</si>
  <si>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</si>
  <si>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</si>
  <si>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</si>
  <si>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</si>
  <si>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</si>
  <si>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</si>
  <si>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</si>
  <si>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</si>
  <si>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</si>
  <si>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</si>
  <si>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</si>
  <si>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</si>
  <si>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</si>
  <si>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</si>
  <si>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</si>
  <si>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</si>
  <si>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</si>
  <si>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</si>
  <si>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</si>
  <si>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</si>
  <si>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</si>
  <si>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</si>
  <si>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</si>
  <si>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</si>
  <si>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</si>
  <si>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</si>
  <si>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</si>
  <si>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</si>
  <si>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</si>
  <si>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</si>
  <si>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</si>
  <si>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</si>
  <si>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</si>
  <si>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</si>
  <si>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</si>
  <si>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</si>
  <si>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</si>
  <si>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</si>
  <si>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</si>
  <si>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</si>
  <si>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</si>
  <si>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</si>
  <si>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</si>
  <si>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</si>
  <si>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</si>
  <si>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</si>
  <si>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</si>
  <si>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</si>
  <si>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</si>
  <si>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</si>
  <si>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</si>
  <si>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</si>
  <si>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</si>
  <si>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</si>
  <si>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</si>
  <si>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</si>
  <si>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</si>
  <si>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</si>
  <si>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</si>
  <si>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</si>
  <si>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</si>
  <si>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</si>
  <si>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</si>
  <si>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</si>
  <si>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</si>
  <si>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</si>
  <si>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</si>
  <si>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</si>
  <si>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</si>
  <si>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</si>
  <si>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</si>
  <si>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</si>
  <si>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</si>
  <si>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</si>
  <si>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</si>
  <si>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</si>
  <si>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</si>
  <si>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</si>
  <si>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</si>
  <si>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</si>
  <si>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</si>
  <si>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</si>
  <si>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</si>
  <si>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</si>
  <si>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</si>
  <si>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</si>
  <si>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</si>
  <si>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</si>
  <si>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</si>
  <si>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</si>
  <si>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</si>
  <si>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</si>
  <si>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</si>
  <si>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</si>
  <si>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</si>
  <si>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</si>
  <si>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</si>
  <si>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</si>
  <si>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</si>
  <si>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</si>
  <si>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</si>
  <si>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</si>
  <si>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</si>
  <si>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</si>
  <si>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</si>
  <si>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</si>
  <si>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</si>
  <si>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</si>
  <si>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</si>
  <si>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</si>
  <si>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</si>
  <si>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</si>
  <si>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</si>
  <si>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</si>
  <si>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</si>
  <si>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</si>
  <si>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</si>
  <si>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</si>
  <si>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</si>
  <si>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</si>
  <si>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</si>
  <si>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</si>
  <si>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</si>
  <si>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</si>
  <si>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</si>
  <si>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</si>
  <si>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</si>
  <si>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</si>
  <si>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</si>
  <si>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</si>
  <si>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</si>
  <si>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</si>
  <si>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</si>
  <si>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</si>
  <si>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</si>
  <si>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</si>
  <si>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</si>
  <si>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</si>
  <si>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</si>
  <si>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</si>
  <si>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</si>
  <si>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</si>
  <si>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</si>
  <si>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</si>
  <si>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</si>
  <si>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</si>
  <si>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</si>
  <si>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</si>
  <si>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</si>
  <si>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</si>
  <si>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</si>
  <si>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</si>
  <si>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</si>
  <si>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</si>
  <si>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</si>
  <si>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</si>
  <si>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</si>
  <si>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</si>
  <si>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</si>
  <si>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</si>
  <si>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</si>
  <si>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</si>
  <si>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</si>
  <si>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</si>
  <si>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</si>
  <si>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</si>
  <si>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</si>
  <si>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</si>
  <si>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</si>
  <si>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</si>
  <si>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</si>
  <si>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</si>
  <si>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</si>
  <si>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</si>
  <si>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</si>
  <si>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</si>
  <si>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</si>
  <si>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</si>
  <si>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</si>
  <si>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</si>
  <si>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</si>
  <si>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</si>
  <si>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</si>
  <si>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</si>
  <si>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</si>
  <si>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</si>
  <si>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</si>
  <si>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</si>
  <si>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</si>
  <si>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</si>
  <si>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</si>
  <si>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</si>
  <si>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</si>
  <si>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</si>
  <si>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</si>
  <si>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</si>
  <si>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</si>
  <si>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</si>
  <si>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</si>
  <si>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</si>
  <si>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</si>
  <si>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</si>
  <si>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</si>
  <si>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</si>
  <si>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</si>
  <si>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</si>
  <si>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</si>
  <si>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</si>
  <si>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</si>
  <si>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</si>
  <si>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</si>
  <si>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</si>
  <si>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</si>
  <si>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</si>
  <si>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</si>
  <si>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</si>
  <si>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</si>
  <si>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</si>
  <si>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</si>
  <si>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</si>
  <si>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</si>
  <si>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</si>
  <si>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</si>
  <si>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</si>
  <si>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</si>
  <si>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</si>
  <si>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</si>
  <si>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</si>
  <si>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</si>
  <si>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</si>
  <si>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</si>
  <si>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</si>
  <si>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</si>
  <si>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</si>
  <si>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</si>
  <si>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</si>
  <si>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</si>
  <si>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</si>
  <si>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</si>
  <si>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</si>
  <si>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</si>
  <si>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</si>
  <si>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</si>
  <si>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</si>
  <si>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</si>
  <si>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</si>
  <si>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</si>
  <si>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</si>
  <si>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</si>
  <si>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</si>
  <si>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</si>
  <si>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</si>
  <si>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</si>
  <si>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</si>
  <si>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</si>
  <si>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</si>
  <si>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</si>
  <si>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</si>
  <si>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</si>
  <si>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</si>
  <si>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</si>
  <si>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</si>
  <si>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</si>
  <si>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</si>
  <si>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</si>
  <si>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</si>
  <si>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</si>
  <si>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</si>
  <si>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</si>
  <si>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</si>
  <si>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</si>
  <si>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</si>
  <si>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</si>
  <si>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</si>
  <si>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</si>
  <si>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</si>
  <si>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</si>
  <si>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</si>
  <si>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</si>
  <si>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</si>
  <si>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</si>
  <si>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</si>
  <si>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</si>
  <si>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</si>
  <si>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</si>
  <si>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</si>
  <si>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</si>
  <si>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</si>
  <si>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</si>
  <si>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</si>
  <si>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</si>
  <si>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</si>
  <si>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</si>
  <si>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</si>
  <si>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</si>
  <si>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</si>
  <si>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</si>
  <si>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</si>
  <si>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</si>
  <si>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</si>
  <si>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</si>
  <si>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</si>
  <si>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</si>
  <si>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</si>
  <si>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</si>
  <si>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</si>
  <si>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</si>
  <si>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</si>
  <si>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</si>
  <si>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</si>
  <si>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</si>
  <si>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</si>
  <si>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</si>
  <si>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</si>
  <si>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</si>
  <si>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</si>
  <si>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</si>
  <si>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</si>
  <si>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</si>
  <si>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</si>
  <si>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</si>
  <si>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</si>
  <si>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</si>
  <si>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</si>
  <si>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</si>
  <si>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</si>
  <si>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</si>
  <si>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</si>
  <si>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</si>
  <si>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</si>
  <si>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</si>
  <si>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</si>
  <si>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</si>
  <si>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</si>
  <si>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</si>
  <si>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</si>
  <si>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</si>
  <si>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</si>
  <si>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</si>
  <si>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</si>
  <si>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</si>
  <si>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</si>
  <si>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</si>
  <si>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</si>
  <si>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</si>
  <si>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</si>
  <si>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</si>
  <si>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</si>
  <si>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</si>
  <si>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</si>
  <si>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</si>
  <si>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</si>
  <si>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</si>
  <si>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</si>
  <si>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</si>
  <si>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</si>
  <si>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</si>
  <si>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</si>
  <si>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</si>
  <si>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</si>
  <si>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</si>
  <si>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</si>
  <si>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</si>
  <si>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</si>
  <si>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</si>
  <si>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</si>
  <si>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</si>
  <si>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</si>
  <si>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</si>
  <si>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</si>
  <si>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</si>
  <si>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</si>
  <si>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</si>
  <si>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</si>
  <si>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</si>
  <si>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</si>
  <si>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</si>
  <si>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</si>
  <si>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</si>
  <si>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</si>
  <si>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</si>
  <si>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</si>
  <si>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</si>
  <si>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</si>
  <si>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</si>
  <si>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</si>
  <si>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</si>
  <si>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</si>
  <si>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</si>
  <si>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</si>
  <si>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</si>
  <si>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</si>
  <si>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</si>
  <si>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</si>
  <si>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</si>
  <si>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</si>
  <si>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</si>
  <si>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</si>
  <si>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</si>
  <si>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</si>
  <si>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</si>
  <si>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</si>
  <si>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</si>
  <si>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</si>
  <si>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</si>
  <si>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</si>
  <si>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</si>
  <si>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</si>
  <si>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</si>
  <si>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</si>
  <si>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</si>
  <si>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</si>
  <si>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</si>
  <si>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</si>
  <si>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</si>
  <si>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</si>
  <si>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</si>
  <si>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</si>
  <si>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</si>
  <si>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</si>
  <si>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</si>
  <si>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</si>
  <si>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</si>
  <si>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</si>
  <si>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</si>
  <si>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</si>
  <si>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</si>
  <si>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</si>
  <si>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</si>
  <si>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</si>
  <si>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</si>
  <si>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</si>
  <si>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</si>
  <si>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</si>
  <si>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</si>
  <si>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</si>
  <si>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</si>
  <si>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</si>
  <si>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</si>
  <si>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</si>
  <si>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</si>
  <si>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</si>
  <si>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</si>
  <si>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</si>
  <si>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</si>
  <si>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</si>
  <si>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</si>
  <si>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</si>
  <si>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</si>
  <si>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</si>
  <si>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</si>
  <si>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</si>
  <si>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</si>
  <si>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</si>
  <si>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</si>
  <si>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</si>
  <si>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</si>
  <si>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</si>
  <si>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</si>
  <si>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</si>
  <si>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</si>
  <si>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</si>
  <si>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</si>
  <si>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</si>
  <si>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</si>
  <si>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</si>
  <si>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</si>
  <si>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</si>
  <si>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</si>
  <si>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</si>
  <si>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</si>
  <si>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</si>
  <si>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</si>
  <si>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</si>
  <si>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</si>
  <si>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</si>
  <si>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</si>
  <si>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</si>
  <si>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</si>
  <si>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</si>
  <si>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</si>
  <si>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</si>
  <si>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</si>
  <si>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</si>
  <si>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</si>
  <si>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</si>
  <si>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</si>
  <si>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</si>
  <si>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</si>
  <si>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</si>
  <si>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</si>
  <si>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</si>
  <si>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</si>
  <si>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</si>
  <si>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</si>
  <si>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</si>
  <si>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</si>
  <si>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</si>
  <si>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</si>
  <si>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</si>
  <si>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</si>
  <si>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</si>
  <si>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</si>
  <si>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</si>
  <si>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</si>
  <si>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</si>
  <si>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</si>
  <si>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</si>
  <si>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</si>
  <si>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</si>
  <si>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</si>
  <si>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</si>
  <si>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</si>
  <si>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</si>
  <si>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</si>
  <si>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</si>
  <si>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</si>
  <si>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</si>
  <si>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</si>
  <si>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</si>
  <si>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</si>
  <si>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</si>
  <si>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</si>
  <si>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</si>
  <si>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</si>
  <si>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</si>
  <si>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</si>
  <si>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</si>
  <si>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</si>
  <si>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</si>
  <si>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</si>
  <si>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</si>
  <si>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</si>
  <si>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</si>
  <si>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</si>
  <si>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</si>
  <si>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</si>
  <si>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</si>
  <si>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</si>
  <si>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</si>
  <si>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</si>
  <si>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</si>
  <si>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</si>
  <si>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</si>
  <si>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</si>
  <si>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</si>
  <si>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</si>
  <si>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</si>
  <si>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</si>
  <si>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</si>
  <si>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</si>
  <si>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</si>
  <si>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</si>
  <si>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</si>
  <si>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</si>
  <si>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</si>
  <si>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</si>
  <si>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</si>
  <si>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</si>
  <si>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</si>
  <si>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</si>
  <si>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</si>
  <si>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</si>
  <si>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</si>
  <si>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</si>
  <si>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</si>
  <si>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</si>
  <si>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</si>
  <si>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</si>
  <si>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</si>
  <si>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</si>
  <si>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</si>
  <si>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</si>
  <si>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</si>
  <si>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</si>
  <si>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</si>
  <si>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</si>
  <si>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</si>
  <si>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</si>
  <si>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</si>
  <si>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</si>
  <si>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</si>
  <si>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</si>
  <si>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</si>
  <si>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</si>
  <si>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</si>
  <si>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</si>
  <si>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</si>
  <si>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</si>
  <si>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</si>
  <si>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</si>
  <si>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</si>
  <si>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</si>
  <si>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</si>
  <si>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</si>
  <si>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</si>
  <si>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</si>
  <si>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</si>
  <si>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</si>
  <si>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</si>
  <si>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</si>
  <si>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</si>
  <si>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</si>
  <si>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</si>
  <si>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</si>
  <si>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</si>
  <si>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</si>
  <si>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</si>
  <si>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</si>
  <si>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</si>
  <si>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</si>
  <si>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</si>
  <si>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</si>
  <si>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</si>
  <si>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</si>
  <si>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</si>
  <si>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</si>
  <si>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</si>
  <si>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</si>
  <si>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</si>
  <si>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</si>
  <si>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</si>
  <si>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</si>
  <si>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</si>
  <si>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</si>
  <si>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</si>
  <si>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</si>
  <si>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</si>
  <si>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</si>
  <si>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</si>
  <si>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</si>
  <si>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</si>
  <si>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</si>
  <si>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</si>
  <si>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</si>
  <si>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</si>
  <si>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</si>
  <si>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</si>
  <si>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</si>
  <si>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</si>
  <si>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</si>
  <si>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</si>
  <si>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</si>
  <si>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</si>
  <si>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</si>
  <si>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</si>
  <si>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</si>
  <si>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</si>
  <si>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</si>
  <si>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</si>
  <si>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</si>
  <si>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</si>
  <si>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</si>
  <si>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</si>
  <si>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</si>
  <si>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</si>
  <si>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</si>
  <si>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</si>
  <si>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</si>
  <si>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</si>
  <si>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</si>
  <si>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</si>
  <si>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</si>
  <si>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</si>
  <si>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</si>
  <si>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</si>
  <si>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</si>
  <si>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</si>
  <si>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</si>
  <si>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</si>
  <si>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</si>
  <si>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</si>
  <si>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</si>
  <si>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</si>
  <si>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</si>
  <si>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</si>
  <si>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</si>
  <si>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</si>
  <si>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</si>
  <si>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</si>
  <si>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</si>
  <si>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</si>
  <si>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</si>
  <si>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</si>
  <si>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</si>
  <si>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</si>
  <si>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</si>
  <si>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</si>
  <si>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</si>
  <si>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</si>
  <si>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</si>
  <si>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</si>
  <si>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</si>
  <si>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</si>
  <si>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</si>
  <si>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</si>
  <si>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</si>
  <si>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</si>
  <si>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</si>
  <si>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</si>
  <si>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</si>
  <si>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</si>
  <si>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</si>
  <si>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</si>
  <si>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</si>
  <si>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</si>
  <si>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</si>
  <si>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</si>
  <si>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</si>
  <si>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</si>
  <si>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</si>
  <si>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</si>
  <si>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</si>
  <si>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</si>
  <si>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</si>
  <si>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</si>
  <si>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</si>
  <si>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</si>
  <si>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</si>
  <si>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</si>
  <si>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</si>
  <si>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</si>
  <si>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</si>
  <si>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</si>
  <si>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</si>
  <si>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</si>
  <si>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</si>
  <si>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</si>
  <si>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</si>
  <si>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</si>
  <si>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</si>
  <si>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</si>
  <si>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</si>
  <si>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</si>
  <si>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</si>
  <si>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</si>
  <si>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</si>
  <si>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</si>
  <si>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</si>
  <si>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</si>
  <si>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</si>
  <si>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</si>
  <si>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</si>
  <si>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</si>
  <si>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</si>
  <si>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</si>
  <si>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</si>
  <si>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</si>
  <si>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</si>
  <si>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</si>
  <si>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</si>
  <si>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</si>
  <si>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</si>
  <si>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</si>
  <si>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</si>
  <si>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</si>
  <si>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</si>
  <si>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</si>
  <si>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</si>
  <si>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</si>
  <si>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</si>
  <si>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</si>
  <si>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</si>
  <si>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</si>
  <si>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</si>
  <si>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</si>
  <si>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</si>
  <si>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</si>
  <si>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</si>
  <si>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</si>
  <si>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</si>
  <si>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</si>
  <si>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</si>
  <si>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</si>
  <si>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</si>
  <si>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</si>
  <si>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</si>
  <si>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</si>
  <si>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</si>
  <si>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</si>
  <si>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</si>
  <si>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</si>
  <si>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</si>
  <si>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</si>
  <si>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</si>
  <si>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</si>
  <si>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</si>
  <si>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</si>
  <si>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</si>
  <si>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</si>
  <si>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</si>
  <si>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</si>
  <si>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</si>
  <si>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</si>
  <si>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</si>
  <si>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</si>
  <si>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</si>
  <si>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</si>
  <si>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</si>
  <si>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</si>
  <si>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</si>
  <si>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</si>
  <si>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</si>
  <si>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</si>
  <si>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</si>
  <si>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</si>
  <si>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</si>
  <si>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</si>
  <si>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</si>
  <si>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</si>
  <si>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</si>
  <si>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</si>
  <si>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</si>
  <si>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</si>
  <si>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</si>
  <si>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</si>
  <si>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</si>
  <si>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</si>
  <si>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</si>
  <si>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</si>
  <si>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</si>
  <si>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</si>
  <si>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</si>
  <si>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</si>
  <si>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</si>
  <si>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</si>
  <si>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</si>
  <si>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</si>
  <si>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</si>
  <si>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</si>
  <si>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</si>
  <si>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</si>
  <si>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</si>
  <si>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</si>
  <si>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</si>
  <si>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</si>
  <si>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</si>
  <si>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</si>
  <si>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</si>
  <si>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</si>
  <si>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</si>
  <si>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</si>
  <si>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</si>
  <si>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</si>
  <si>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</si>
  <si>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</si>
  <si>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</si>
  <si>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</si>
  <si>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</si>
  <si>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</si>
  <si>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</si>
  <si>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</si>
  <si>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</si>
  <si>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</si>
  <si>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</si>
  <si>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</si>
  <si>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</si>
  <si>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</si>
  <si>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</si>
  <si>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</si>
  <si>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</si>
  <si>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</si>
  <si>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</si>
  <si>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</si>
  <si>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</si>
  <si>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</si>
  <si>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</si>
  <si>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</si>
  <si>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</si>
  <si>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</si>
  <si>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</si>
  <si>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</si>
  <si>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</si>
  <si>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</si>
  <si>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</si>
  <si>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</si>
  <si>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</si>
  <si>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</si>
  <si>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</si>
  <si>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</si>
  <si>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</si>
  <si>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</si>
  <si>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</si>
  <si>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</si>
  <si>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</si>
  <si>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</si>
  <si>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</si>
  <si>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</si>
  <si>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</si>
  <si>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</si>
  <si>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</si>
  <si>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</si>
  <si>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</si>
  <si>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</si>
  <si>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</si>
  <si>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</si>
  <si>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</si>
  <si>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</si>
  <si>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</si>
  <si>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</si>
  <si>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</si>
  <si>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</si>
  <si>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</si>
  <si>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</si>
  <si>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</si>
  <si>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</si>
  <si>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</si>
  <si>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</si>
  <si>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</si>
  <si>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</si>
  <si>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</si>
  <si>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</si>
  <si>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</si>
  <si>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</si>
  <si>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</si>
  <si>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</si>
  <si>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</si>
  <si>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</si>
  <si>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</si>
  <si>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</si>
  <si>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</si>
  <si>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</si>
  <si>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</si>
  <si>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</si>
  <si>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</si>
  <si>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</si>
  <si>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</si>
  <si>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</si>
  <si>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</si>
  <si>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</si>
  <si>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</si>
  <si>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</si>
  <si>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</si>
  <si>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</si>
  <si>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</si>
  <si>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</si>
  <si>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</si>
  <si>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</si>
  <si>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</si>
  <si>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</si>
  <si>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</si>
  <si>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</si>
  <si>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</si>
  <si>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</si>
  <si>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</si>
  <si>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</si>
  <si>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</si>
  <si>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</si>
  <si>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</si>
  <si>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</si>
  <si>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</si>
  <si>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</si>
  <si>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</si>
  <si>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</si>
  <si>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</si>
  <si>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</si>
  <si>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</si>
  <si>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</si>
  <si>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</si>
  <si>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</si>
  <si>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</si>
  <si>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</si>
  <si>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</si>
  <si>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</si>
  <si>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</si>
  <si>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</si>
  <si>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</si>
  <si>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</si>
  <si>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</si>
  <si>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</si>
  <si>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</si>
  <si>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</si>
  <si>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</si>
  <si>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</si>
  <si>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</si>
  <si>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</si>
  <si>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</si>
  <si>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</si>
  <si>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</si>
  <si>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</si>
  <si>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</si>
  <si>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</si>
  <si>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</si>
  <si>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</si>
  <si>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</si>
  <si>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</si>
  <si>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</si>
  <si>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</si>
  <si>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</si>
  <si>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</si>
  <si>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</si>
  <si>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</si>
  <si>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</si>
  <si>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</si>
  <si>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</si>
  <si>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</si>
  <si>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</si>
  <si>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</si>
  <si>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</si>
  <si>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</si>
  <si>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</si>
  <si>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</si>
  <si>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</si>
  <si>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</si>
  <si>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</si>
  <si>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</si>
  <si>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</si>
  <si>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</si>
  <si>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</si>
  <si>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</si>
  <si>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</si>
  <si>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</si>
  <si>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</si>
  <si>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</si>
  <si>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</si>
  <si>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</si>
  <si>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</si>
  <si>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</si>
  <si>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</si>
  <si>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</si>
  <si>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</si>
  <si>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</si>
  <si>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</si>
  <si>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</si>
  <si>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</si>
  <si>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</si>
  <si>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</si>
  <si>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</si>
  <si>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</si>
  <si>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</si>
  <si>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</si>
  <si>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</si>
  <si>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</si>
  <si>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</si>
  <si>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</si>
  <si>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</si>
  <si>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</si>
  <si>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</si>
  <si>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</si>
  <si>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</si>
  <si>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</si>
  <si>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</si>
  <si>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</si>
  <si>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</si>
  <si>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</si>
  <si>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</si>
  <si>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</si>
  <si>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</si>
  <si>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</si>
  <si>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</si>
  <si>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</si>
  <si>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</si>
  <si>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</si>
  <si>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</si>
  <si>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</si>
  <si>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</si>
  <si>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</si>
  <si>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</si>
  <si>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</si>
  <si>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</si>
  <si>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</si>
  <si>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</si>
  <si>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</si>
  <si>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</si>
  <si>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</si>
  <si>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</si>
  <si>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</si>
  <si>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</si>
  <si>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</si>
  <si>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</si>
  <si>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</si>
  <si>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</si>
  <si>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</si>
  <si>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</si>
  <si>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</si>
  <si>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</si>
  <si>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</si>
  <si>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</si>
  <si>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</si>
  <si>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</si>
  <si>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</si>
  <si>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</si>
  <si>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</si>
  <si>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</si>
  <si>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</si>
  <si>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</si>
  <si>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</si>
  <si>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</si>
  <si>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</si>
  <si>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</si>
  <si>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</si>
  <si>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</si>
  <si>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</si>
  <si>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</si>
  <si>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</si>
  <si>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</si>
  <si>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</si>
  <si>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</si>
  <si>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</si>
  <si>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</si>
  <si>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</si>
  <si>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</si>
  <si>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</si>
  <si>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</si>
  <si>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</si>
  <si>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</si>
  <si>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</si>
  <si>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</si>
  <si>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</si>
  <si>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</si>
  <si>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</si>
  <si>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</si>
  <si>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</si>
  <si>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</si>
  <si>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</si>
  <si>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</si>
  <si>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</si>
  <si>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</si>
  <si>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</si>
  <si>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</si>
  <si>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</si>
  <si>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</si>
  <si>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</si>
  <si>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</si>
  <si>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</si>
  <si>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</si>
  <si>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</si>
  <si>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</si>
  <si>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</si>
  <si>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</si>
  <si>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</si>
  <si>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</si>
  <si>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</si>
  <si>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</si>
  <si>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</si>
  <si>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</si>
  <si>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</si>
  <si>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</si>
  <si>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</si>
  <si>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</si>
  <si>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</si>
  <si>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</si>
  <si>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</si>
  <si>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</si>
  <si>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</si>
  <si>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</si>
  <si>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</si>
  <si>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</si>
  <si>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</si>
  <si>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</si>
  <si>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</si>
  <si>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</si>
  <si>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</si>
  <si>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</si>
  <si>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</si>
  <si>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</si>
  <si>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</si>
  <si>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</si>
  <si>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</si>
  <si>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</si>
  <si>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</si>
  <si>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</si>
  <si>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</si>
  <si>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</si>
  <si>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</si>
  <si>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</si>
  <si>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</si>
  <si>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</si>
  <si>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</si>
  <si>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</si>
  <si>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</si>
  <si>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</si>
  <si>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</si>
  <si>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</si>
  <si>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</si>
  <si>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</si>
  <si>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</si>
  <si>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</si>
  <si>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</si>
  <si>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</si>
  <si>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</si>
  <si>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</si>
  <si>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</si>
  <si>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</si>
  <si>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</si>
  <si>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</si>
  <si>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</si>
  <si>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</si>
  <si>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</si>
  <si>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</si>
  <si>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</si>
  <si>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</si>
  <si>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</si>
  <si>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</si>
  <si>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</si>
  <si>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</si>
  <si>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</si>
  <si>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</si>
  <si>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</si>
  <si>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</si>
  <si>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</si>
  <si>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</si>
  <si>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</si>
  <si>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</si>
  <si>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</si>
  <si>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</si>
  <si>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</si>
  <si>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</si>
  <si>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</si>
  <si>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</si>
  <si>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</si>
  <si>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</si>
  <si>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</si>
  <si>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</si>
  <si>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</si>
  <si>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</si>
  <si>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</si>
  <si>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</si>
  <si>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</si>
  <si>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</si>
  <si>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</si>
  <si>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</si>
  <si>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</si>
  <si>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</si>
  <si>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</si>
  <si>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</si>
  <si>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</si>
  <si>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</si>
  <si>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</si>
  <si>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</si>
  <si>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</si>
  <si>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</si>
  <si>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</si>
  <si>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</si>
  <si>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</si>
  <si>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</si>
  <si>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</si>
  <si>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</si>
  <si>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</si>
  <si>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</si>
  <si>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</si>
  <si>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</si>
  <si>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</si>
  <si>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</si>
  <si>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</si>
  <si>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</si>
  <si>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</si>
  <si>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</si>
  <si>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</si>
  <si>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</si>
  <si>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</si>
  <si>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</si>
  <si>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</si>
  <si>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</si>
  <si>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</si>
  <si>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</si>
  <si>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</si>
  <si>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</si>
  <si>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</si>
  <si>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</si>
  <si>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</si>
  <si>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</si>
  <si>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</si>
  <si>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</si>
  <si>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</si>
  <si>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</si>
  <si>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</si>
  <si>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</si>
  <si>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</si>
  <si>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</si>
  <si>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</si>
  <si>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</si>
  <si>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</si>
  <si>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</si>
  <si>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</si>
  <si>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</si>
  <si>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</si>
  <si>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</si>
  <si>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</si>
  <si>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</si>
  <si>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</si>
  <si>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</si>
  <si>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</si>
  <si>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</si>
  <si>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</si>
  <si>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</si>
  <si>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</si>
  <si>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</si>
  <si>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</si>
  <si>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</si>
  <si>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</si>
  <si>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</si>
  <si>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</si>
  <si>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</si>
  <si>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</si>
  <si>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</si>
  <si>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</si>
  <si>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</si>
  <si>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</si>
  <si>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</si>
  <si>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</si>
  <si>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</si>
  <si>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</si>
  <si>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</si>
  <si>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</si>
  <si>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</si>
  <si>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</si>
  <si>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</si>
  <si>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</si>
  <si>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</si>
  <si>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</si>
  <si>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</si>
  <si>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</si>
  <si>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</si>
  <si>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</si>
  <si>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</si>
  <si>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</si>
  <si>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</si>
  <si>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</si>
  <si>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</si>
  <si>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</si>
  <si>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</si>
  <si>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</si>
  <si>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</si>
  <si>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</si>
  <si>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</si>
  <si>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</si>
  <si>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</si>
  <si>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</si>
  <si>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</si>
  <si>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</si>
  <si>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</si>
  <si>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</si>
  <si>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</si>
  <si>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</si>
  <si>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</si>
  <si>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</si>
  <si>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</si>
  <si>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</si>
  <si>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</si>
  <si>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</si>
  <si>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</si>
  <si>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</si>
  <si>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</si>
  <si>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</si>
  <si>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</si>
  <si>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</si>
  <si>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</si>
  <si>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</si>
  <si>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</si>
  <si>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</si>
  <si>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</si>
  <si>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</si>
  <si>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</si>
  <si>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</si>
  <si>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</si>
  <si>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</si>
  <si>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</si>
  <si>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</si>
  <si>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</si>
  <si>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</si>
  <si>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</si>
  <si>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</si>
  <si>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</si>
  <si>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</si>
  <si>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</si>
  <si>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</si>
  <si>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</si>
  <si>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</si>
  <si>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</si>
  <si>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</si>
  <si>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</si>
  <si>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</si>
  <si>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</si>
  <si>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</si>
  <si>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</si>
  <si>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</si>
  <si>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</si>
  <si>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</si>
  <si>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</si>
  <si>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</si>
  <si>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</si>
  <si>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</si>
  <si>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</si>
  <si>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</si>
  <si>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</si>
  <si>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</si>
  <si>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</si>
  <si>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</si>
  <si>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</si>
  <si>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</si>
  <si>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</si>
  <si>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</si>
  <si>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</si>
  <si>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</si>
  <si>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</si>
  <si>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</si>
  <si>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</si>
  <si>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</si>
  <si>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</si>
  <si>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</si>
  <si>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</si>
  <si>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</si>
  <si>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</si>
  <si>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</si>
  <si>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</si>
  <si>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</si>
  <si>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</si>
  <si>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</si>
  <si>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</si>
  <si>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</si>
  <si>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</si>
  <si>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</si>
  <si>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</si>
  <si>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</si>
  <si>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</si>
  <si>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</si>
  <si>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</si>
  <si>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</si>
  <si>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</si>
  <si>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</si>
  <si>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</si>
  <si>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</si>
  <si>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</si>
  <si>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</si>
  <si>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</si>
  <si>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</si>
  <si>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</si>
  <si>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</si>
  <si>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</si>
  <si>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</si>
  <si>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</si>
  <si>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</si>
  <si>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</si>
  <si>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</si>
  <si>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</si>
  <si>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</si>
  <si>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</si>
  <si>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</si>
  <si>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</si>
  <si>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</si>
  <si>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</si>
  <si>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</si>
  <si>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</si>
  <si>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</si>
  <si>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</si>
  <si>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</si>
  <si>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</si>
  <si>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</si>
  <si>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</si>
  <si>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</si>
  <si>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</si>
  <si>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</si>
  <si>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</si>
  <si>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</si>
  <si>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</si>
  <si>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</si>
  <si>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</si>
  <si>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</si>
  <si>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</si>
  <si>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</si>
  <si>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</si>
  <si>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</si>
  <si>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</si>
  <si>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</si>
  <si>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</si>
  <si>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</si>
  <si>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</si>
  <si>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</si>
  <si>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</si>
  <si>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</si>
  <si>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</si>
  <si>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</si>
  <si>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</si>
  <si>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</si>
  <si>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</si>
  <si>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</si>
  <si>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</si>
  <si>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</si>
  <si>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</si>
  <si>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</si>
  <si>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</si>
  <si>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</si>
  <si>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</si>
  <si>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</si>
  <si>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</si>
  <si>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</si>
  <si>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</si>
  <si>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</si>
  <si>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</si>
  <si>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</si>
  <si>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</si>
  <si>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</si>
  <si>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</si>
  <si>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</si>
  <si>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</si>
  <si>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</si>
  <si>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</si>
  <si>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</si>
  <si>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</si>
  <si>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</si>
  <si>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</si>
  <si>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</si>
  <si>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</si>
  <si>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</si>
  <si>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</si>
  <si>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</si>
  <si>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</si>
  <si>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</si>
  <si>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</si>
  <si>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</si>
  <si>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</si>
  <si>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</si>
  <si>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</si>
  <si>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</si>
  <si>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</si>
  <si>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</si>
  <si>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</si>
  <si>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</si>
  <si>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</si>
  <si>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</si>
  <si>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</si>
  <si>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</si>
  <si>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</si>
  <si>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</si>
  <si>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</si>
  <si>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</si>
  <si>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</si>
  <si>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</si>
  <si>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</si>
  <si>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</si>
  <si>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</si>
  <si>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</si>
  <si>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</si>
  <si>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</si>
  <si>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</si>
  <si>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</si>
  <si>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</si>
  <si>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</si>
  <si>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</si>
  <si>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</si>
  <si>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</si>
  <si>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</si>
  <si>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</si>
  <si>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</si>
  <si>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</si>
  <si>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</si>
  <si>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</si>
  <si>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</si>
  <si>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</si>
  <si>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</si>
  <si>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</si>
  <si>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</si>
  <si>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</si>
  <si>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</si>
  <si>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</si>
  <si>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</si>
  <si>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</si>
  <si>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</si>
  <si>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</si>
  <si>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</si>
  <si>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</si>
  <si>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</si>
  <si>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</si>
  <si>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</si>
  <si>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</si>
  <si>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</si>
  <si>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</si>
  <si>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</si>
  <si>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</si>
  <si>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</si>
  <si>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</si>
  <si>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</si>
  <si>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</si>
  <si>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</si>
  <si>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</si>
  <si>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</si>
  <si>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</si>
  <si>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</si>
  <si>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</si>
  <si>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</si>
  <si>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</si>
  <si>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</si>
  <si>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</si>
  <si>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</si>
  <si>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</si>
  <si>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</si>
  <si>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</si>
  <si>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</si>
  <si>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</si>
  <si>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</si>
  <si>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</si>
  <si>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</si>
  <si>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</si>
  <si>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</si>
  <si>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</si>
  <si>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</si>
  <si>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</si>
  <si>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</si>
  <si>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</si>
  <si>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</si>
  <si>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</si>
  <si>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</si>
  <si>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</si>
  <si>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</si>
  <si>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</si>
  <si>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</si>
  <si>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</si>
  <si>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</si>
  <si>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</si>
  <si>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</si>
  <si>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</si>
  <si>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</si>
  <si>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</si>
  <si>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</si>
  <si>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</si>
  <si>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</si>
  <si>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</si>
  <si>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</si>
  <si>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</si>
  <si>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</si>
  <si>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</si>
  <si>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</si>
  <si>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</si>
  <si>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</si>
  <si>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</si>
  <si>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</si>
  <si>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</si>
  <si>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</si>
  <si>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</si>
  <si>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</si>
  <si>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</si>
  <si>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</si>
  <si>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</si>
  <si>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</si>
  <si>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</si>
  <si>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</si>
  <si>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</si>
  <si>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</si>
  <si>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</si>
  <si>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</si>
  <si>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</si>
  <si>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</si>
  <si>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</si>
  <si>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</si>
  <si>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</si>
  <si>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</si>
  <si>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</si>
  <si>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</si>
  <si>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</si>
  <si>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</si>
  <si>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</si>
  <si>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</si>
  <si>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</si>
  <si>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</si>
  <si>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</si>
  <si>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</si>
  <si>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</si>
  <si>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</si>
  <si>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</si>
  <si>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</si>
  <si>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</si>
  <si>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</si>
  <si>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</si>
  <si>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</si>
  <si>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</si>
  <si>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</si>
  <si>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</si>
  <si>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</si>
  <si>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</si>
  <si>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</si>
  <si>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</si>
  <si>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</si>
  <si>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</si>
  <si>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</si>
  <si>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</si>
  <si>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</si>
  <si>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</si>
  <si>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</si>
  <si>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</si>
  <si>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</si>
  <si>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</si>
  <si>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</si>
  <si>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</si>
  <si>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</si>
  <si>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</si>
  <si>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</si>
  <si>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</si>
  <si>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</si>
  <si>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</si>
  <si>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</si>
  <si>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</si>
  <si>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</si>
  <si>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</si>
  <si>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</si>
  <si>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</si>
  <si>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</si>
  <si>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</si>
  <si>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</si>
  <si>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</si>
  <si>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</si>
  <si>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</si>
  <si>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</si>
  <si>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</si>
  <si>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</si>
  <si>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</si>
  <si>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</si>
  <si>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</si>
  <si>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</si>
  <si>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</si>
  <si>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</si>
  <si>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</si>
  <si>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</si>
  <si>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</si>
  <si>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</si>
  <si>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</si>
  <si>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</si>
  <si>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</si>
  <si>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</si>
  <si>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</si>
  <si>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</si>
  <si>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</si>
  <si>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</si>
  <si>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</si>
  <si>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</si>
  <si>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</si>
  <si>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</si>
  <si>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</si>
  <si>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</si>
  <si>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</si>
  <si>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</si>
  <si>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</si>
  <si>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</si>
  <si>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</si>
  <si>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</si>
  <si>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</si>
  <si>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</si>
  <si>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</si>
  <si>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</si>
  <si>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</si>
  <si>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</si>
  <si>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</si>
  <si>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</si>
  <si>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</si>
  <si>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</si>
  <si>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</si>
  <si>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</si>
  <si>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</si>
  <si>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</si>
  <si>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</si>
  <si>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</si>
  <si>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</si>
  <si>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</si>
  <si>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</si>
  <si>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</si>
  <si>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</si>
  <si>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</si>
  <si>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</si>
  <si>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</si>
  <si>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</si>
  <si>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</si>
  <si>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</si>
  <si>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</si>
  <si>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</si>
  <si>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</si>
  <si>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</si>
  <si>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</si>
  <si>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</si>
  <si>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</si>
  <si>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</si>
  <si>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</si>
  <si>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</si>
  <si>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</si>
  <si>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</si>
  <si>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</si>
  <si>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</si>
  <si>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</si>
  <si>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</si>
  <si>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</si>
  <si>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</si>
  <si>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</si>
  <si>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</si>
  <si>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</si>
  <si>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</si>
  <si>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</si>
  <si>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</si>
  <si>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</si>
  <si>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</si>
  <si>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</si>
  <si>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</si>
  <si>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</si>
  <si>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</si>
  <si>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</si>
  <si>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</si>
  <si>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</si>
  <si>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</si>
  <si>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</si>
  <si>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</si>
  <si>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</si>
  <si>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</si>
  <si>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</si>
  <si>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</si>
  <si>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</si>
  <si>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</si>
  <si>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</si>
  <si>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</si>
  <si>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</si>
  <si>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</si>
  <si>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</si>
  <si>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</si>
  <si>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</si>
  <si>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</si>
  <si>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</si>
  <si>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</si>
  <si>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</si>
  <si>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</si>
  <si>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</si>
  <si>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</si>
  <si>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</si>
  <si>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</si>
  <si>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</si>
  <si>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</si>
  <si>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</si>
  <si>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</si>
  <si>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</si>
  <si>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</si>
  <si>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</si>
  <si>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</si>
  <si>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</si>
  <si>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</si>
  <si>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</si>
  <si>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</si>
  <si>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</si>
  <si>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</si>
  <si>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</si>
  <si>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</si>
  <si>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</si>
  <si>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</si>
  <si>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</si>
  <si>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</si>
  <si>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</si>
  <si>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</si>
  <si>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</si>
  <si>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</si>
  <si>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</si>
  <si>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</si>
  <si>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</si>
  <si>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</si>
  <si>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</si>
  <si>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</si>
  <si>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</si>
  <si>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</si>
  <si>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</si>
  <si>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</si>
  <si>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</si>
  <si>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</si>
  <si>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</si>
  <si>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</si>
  <si>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</si>
  <si>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</si>
  <si>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</si>
  <si>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</si>
  <si>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</si>
  <si>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</si>
  <si>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</si>
  <si>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</si>
  <si>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</si>
  <si>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</si>
  <si>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</si>
  <si>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</si>
  <si>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</si>
  <si>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</si>
  <si>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</si>
  <si>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</si>
  <si>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</si>
  <si>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</si>
  <si>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</si>
  <si>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</si>
  <si>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</si>
  <si>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</si>
  <si>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</si>
  <si>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</si>
  <si>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</si>
  <si>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</si>
  <si>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</si>
  <si>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</si>
  <si>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</si>
  <si>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</si>
  <si>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</si>
  <si>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</si>
  <si>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</si>
  <si>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</si>
  <si>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</si>
  <si>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</si>
  <si>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</si>
  <si>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</si>
  <si>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</si>
  <si>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</si>
  <si>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</si>
  <si>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</si>
  <si>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</si>
  <si>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</si>
  <si>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</si>
  <si>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</si>
  <si>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</si>
  <si>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</si>
  <si>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</si>
  <si>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</si>
  <si>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</si>
  <si>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</si>
  <si>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</si>
  <si>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</si>
  <si>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</si>
  <si>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</si>
  <si>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</si>
  <si>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</si>
  <si>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</si>
  <si>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</si>
  <si>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</si>
  <si>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</si>
  <si>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</si>
  <si>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</si>
  <si>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</si>
  <si>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</si>
  <si>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</si>
  <si>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</si>
  <si>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</si>
  <si>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</si>
  <si>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</si>
  <si>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</si>
  <si>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</si>
  <si>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</si>
  <si>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</si>
  <si>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</si>
  <si>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</si>
  <si>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</si>
  <si>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</si>
  <si>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</si>
  <si>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</si>
  <si>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</si>
  <si>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</si>
  <si>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</si>
  <si>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</si>
  <si>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</si>
  <si>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</si>
  <si>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</si>
  <si>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</si>
  <si>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</si>
  <si>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</si>
  <si>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</si>
  <si>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</si>
  <si>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</si>
  <si>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</si>
  <si>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</si>
  <si>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</si>
  <si>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</si>
  <si>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</si>
  <si>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</si>
  <si>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</si>
  <si>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</si>
  <si>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</si>
  <si>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</si>
  <si>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</si>
  <si>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</si>
  <si>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</si>
  <si>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</si>
  <si>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</si>
  <si>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</si>
  <si>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</si>
  <si>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</si>
  <si>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</si>
  <si>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</si>
  <si>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</si>
  <si>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</si>
  <si>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</si>
  <si>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</si>
  <si>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</si>
  <si>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</si>
  <si>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</si>
  <si>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</si>
  <si>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</si>
  <si>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</si>
  <si>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</si>
  <si>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</si>
  <si>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</si>
  <si>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</si>
  <si>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</si>
  <si>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</si>
  <si>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</si>
  <si>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</si>
  <si>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</si>
  <si>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</si>
  <si>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</si>
  <si>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</si>
  <si>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</si>
  <si>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</si>
  <si>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</si>
  <si>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</si>
  <si>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</si>
  <si>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</si>
  <si>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</si>
  <si>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</si>
  <si>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</si>
  <si>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</si>
  <si>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</si>
  <si>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</si>
  <si>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</si>
  <si>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</si>
  <si>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</si>
  <si>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</si>
  <si>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</si>
  <si>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</si>
  <si>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</si>
  <si>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</si>
  <si>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</si>
  <si>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</si>
  <si>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</si>
  <si>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</si>
  <si>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</si>
  <si>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</si>
  <si>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</si>
  <si>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</si>
  <si>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</si>
  <si>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</si>
  <si>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</si>
  <si>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</si>
  <si>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</si>
  <si>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</si>
  <si>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</si>
  <si>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</si>
  <si>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</si>
  <si>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</si>
  <si>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</si>
  <si>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</si>
  <si>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</si>
  <si>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</si>
  <si>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</si>
  <si>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</si>
  <si>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</si>
  <si>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</si>
  <si>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</si>
  <si>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</si>
  <si>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</si>
  <si>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</si>
  <si>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</si>
  <si>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</si>
  <si>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</si>
  <si>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</si>
  <si>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</si>
  <si>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</si>
  <si>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</si>
  <si>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</si>
  <si>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</si>
  <si>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</si>
  <si>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</si>
  <si>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</si>
  <si>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</si>
  <si>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</si>
  <si>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</si>
  <si>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</si>
  <si>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</si>
  <si>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</si>
  <si>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</si>
  <si>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</si>
  <si>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</si>
  <si>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</si>
  <si>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</si>
  <si>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</si>
  <si>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</si>
  <si>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</si>
  <si>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</si>
  <si>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</si>
  <si>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</si>
  <si>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</si>
  <si>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</si>
  <si>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</si>
  <si>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</si>
  <si>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</si>
  <si>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</si>
  <si>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</si>
  <si>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</si>
  <si>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</si>
  <si>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</si>
  <si>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</si>
  <si>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</si>
  <si>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</si>
  <si>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</si>
  <si>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</si>
  <si>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</si>
  <si>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</si>
  <si>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</si>
  <si>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</si>
  <si>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</si>
  <si>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</si>
  <si>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</si>
  <si>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</si>
  <si>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</si>
  <si>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</si>
  <si>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</si>
  <si>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</si>
  <si>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</si>
  <si>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</si>
  <si>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</si>
  <si>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</si>
  <si>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</si>
  <si>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</si>
  <si>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</si>
  <si>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</si>
  <si>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</si>
  <si>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</si>
  <si>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</si>
  <si>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</si>
  <si>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</si>
  <si>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</si>
  <si>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</si>
  <si>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</si>
  <si>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</si>
  <si>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</si>
  <si>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</si>
  <si>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</si>
  <si>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</si>
  <si>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</si>
  <si>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</si>
  <si>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</si>
  <si>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</si>
  <si>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</si>
  <si>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</si>
  <si>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</si>
  <si>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</si>
  <si>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</si>
  <si>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</si>
  <si>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</si>
  <si>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</si>
  <si>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</si>
  <si>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</si>
  <si>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</si>
  <si>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</si>
  <si>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</si>
  <si>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</si>
  <si>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</si>
  <si>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</si>
  <si>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</si>
  <si>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</si>
  <si>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</si>
  <si>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</si>
  <si>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</si>
  <si>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</si>
  <si>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</si>
  <si>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</si>
  <si>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</si>
  <si>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</si>
  <si>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</si>
  <si>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</si>
  <si>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</si>
  <si>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</si>
  <si>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</si>
  <si>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</si>
  <si>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</si>
  <si>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</si>
  <si>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</si>
  <si>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</si>
  <si>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</si>
  <si>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</si>
  <si>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</si>
  <si>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</si>
  <si>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</si>
  <si>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</si>
  <si>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</si>
  <si>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</si>
  <si>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</si>
  <si>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</si>
  <si>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</si>
  <si>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</si>
  <si>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</si>
  <si>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</si>
  <si>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</si>
  <si>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</si>
  <si>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</si>
  <si>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</si>
  <si>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</si>
  <si>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</si>
  <si>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</si>
  <si>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</si>
  <si>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</si>
  <si>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</si>
  <si>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</si>
  <si>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</si>
  <si>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</si>
  <si>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</si>
  <si>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</si>
  <si>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</si>
  <si>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</si>
  <si>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</si>
  <si>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</si>
  <si>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</si>
  <si>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</si>
  <si>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</si>
  <si>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</si>
  <si>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</si>
  <si>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</si>
  <si>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</si>
  <si>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</si>
  <si>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</si>
  <si>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</si>
  <si>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</si>
  <si>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</si>
  <si>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</si>
  <si>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</si>
  <si>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</si>
  <si>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</si>
  <si>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</si>
  <si>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</si>
  <si>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</si>
  <si>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</si>
  <si>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</si>
  <si>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</si>
  <si>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</si>
  <si>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</si>
  <si>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</si>
  <si>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</si>
  <si>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</si>
  <si>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</si>
  <si>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</si>
  <si>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</si>
  <si>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</si>
  <si>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</si>
  <si>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</si>
  <si>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</si>
  <si>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</si>
  <si>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</si>
  <si>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</si>
  <si>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</si>
  <si>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</si>
  <si>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</si>
  <si>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</si>
  <si>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</si>
  <si>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</si>
  <si>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</si>
  <si>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</si>
  <si>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</si>
  <si>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</si>
  <si>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</si>
  <si>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</si>
  <si>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</si>
  <si>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</si>
  <si>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</si>
  <si>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</si>
  <si>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</si>
  <si>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</si>
  <si>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</si>
  <si>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</si>
  <si>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</si>
  <si>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</si>
  <si>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</si>
  <si>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</si>
  <si>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</si>
  <si>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</si>
  <si>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</si>
  <si>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</si>
  <si>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</si>
  <si>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</si>
  <si>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</si>
  <si>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</si>
  <si>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</si>
  <si>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</si>
  <si>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</si>
  <si>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</si>
  <si>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</si>
  <si>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</si>
  <si>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</si>
  <si>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</si>
  <si>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</si>
  <si>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</si>
  <si>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</si>
  <si>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</si>
  <si>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</si>
  <si>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</si>
  <si>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</si>
  <si>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</si>
  <si>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</si>
  <si>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</si>
  <si>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</si>
  <si>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</si>
  <si>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</si>
  <si>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</si>
  <si>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</si>
  <si>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</si>
  <si>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</si>
  <si>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</si>
  <si>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</si>
  <si>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</si>
  <si>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</si>
  <si>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</si>
  <si>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</si>
  <si>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</si>
  <si>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</si>
  <si>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</si>
  <si>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</si>
  <si>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</si>
  <si>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</si>
  <si>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</si>
  <si>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</si>
  <si>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</si>
  <si>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</si>
  <si>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</si>
  <si>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</si>
  <si>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</si>
  <si>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</si>
  <si>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</si>
  <si>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</si>
  <si>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</si>
  <si>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</si>
  <si>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</si>
  <si>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</si>
  <si>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</si>
  <si>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</si>
  <si>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</si>
  <si>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</si>
  <si>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</si>
  <si>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</si>
  <si>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</si>
  <si>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</si>
  <si>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</si>
  <si>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</si>
  <si>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</si>
  <si>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</si>
  <si>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</si>
  <si>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</si>
  <si>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</si>
  <si>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</si>
  <si>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</si>
  <si>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</si>
  <si>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</si>
  <si>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</si>
  <si>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</si>
  <si>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</si>
  <si>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</si>
  <si>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</si>
  <si>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</si>
  <si>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</si>
  <si>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</si>
  <si>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</si>
  <si>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</si>
  <si>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</si>
  <si>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</si>
  <si>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</si>
  <si>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</si>
  <si>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</si>
  <si>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</si>
  <si>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</si>
  <si>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</si>
  <si>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</si>
  <si>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</si>
  <si>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</si>
  <si>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</si>
  <si>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</si>
  <si>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</si>
  <si>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</si>
  <si>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</si>
  <si>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</si>
  <si>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</si>
  <si>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</si>
  <si>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</si>
  <si>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</si>
  <si>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</si>
  <si>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</si>
  <si>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</si>
  <si>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</si>
  <si>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</si>
  <si>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</si>
  <si>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</si>
  <si>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</si>
  <si>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</si>
  <si>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</si>
  <si>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</si>
  <si>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</si>
  <si>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</si>
  <si>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</si>
  <si>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</si>
  <si>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</si>
  <si>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</si>
  <si>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</si>
  <si>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</si>
  <si>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</si>
  <si>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</si>
  <si>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</si>
  <si>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</si>
  <si>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</si>
  <si>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</si>
  <si>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</si>
  <si>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</si>
  <si>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</si>
  <si>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</si>
  <si>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</si>
  <si>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</si>
  <si>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</si>
  <si>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</si>
  <si>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</si>
  <si>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</si>
  <si>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</si>
  <si>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</si>
  <si>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</si>
  <si>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</si>
  <si>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</si>
  <si>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</si>
  <si>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</si>
  <si>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</si>
  <si>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</si>
  <si>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</si>
  <si>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</si>
  <si>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</si>
  <si>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</si>
  <si>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</si>
  <si>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</si>
  <si>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</si>
  <si>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</si>
  <si>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</si>
  <si>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</si>
  <si>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</si>
  <si>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</si>
  <si>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</si>
  <si>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</si>
  <si>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</si>
  <si>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</si>
  <si>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</si>
  <si>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</si>
  <si>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</si>
  <si>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</si>
  <si>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</si>
  <si>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</si>
  <si>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</si>
  <si>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</si>
  <si>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</si>
  <si>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</si>
  <si>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</si>
  <si>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</si>
  <si>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</si>
  <si>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</si>
  <si>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</si>
  <si>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</si>
  <si>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</si>
  <si>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</si>
  <si>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</si>
  <si>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</si>
  <si>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</si>
  <si>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</si>
  <si>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</si>
  <si>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</si>
  <si>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</si>
  <si>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</si>
  <si>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</si>
  <si>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</si>
  <si>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</si>
  <si>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</si>
  <si>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</si>
  <si>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</si>
  <si>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</si>
  <si>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</si>
  <si>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</si>
  <si>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</si>
  <si>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</si>
  <si>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</si>
  <si>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</si>
  <si>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</si>
  <si>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</si>
  <si>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</si>
  <si>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</si>
  <si>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</si>
  <si>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</si>
  <si>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</si>
  <si>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</si>
  <si>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</si>
  <si>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</si>
  <si>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</si>
  <si>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</si>
  <si>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</si>
  <si>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</si>
  <si>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</si>
  <si>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</si>
  <si>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</si>
  <si>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</si>
  <si>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</si>
  <si>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</si>
  <si>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</si>
  <si>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</si>
  <si>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</si>
  <si>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</si>
  <si>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</si>
  <si>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</si>
  <si>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</si>
  <si>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</si>
  <si>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</si>
  <si>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</si>
  <si>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</si>
  <si>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</si>
  <si>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</si>
  <si>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</si>
  <si>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</si>
  <si>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</si>
  <si>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</si>
  <si>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</si>
  <si>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</si>
  <si>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</si>
  <si>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</si>
  <si>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</si>
  <si>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</si>
  <si>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</si>
  <si>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</si>
  <si>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</si>
  <si>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</si>
  <si>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</si>
  <si>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</si>
  <si>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</si>
  <si>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</si>
  <si>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</si>
  <si>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</si>
  <si>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</si>
  <si>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</si>
  <si>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</si>
  <si>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</si>
  <si>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</si>
  <si>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</si>
  <si>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</si>
  <si>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</si>
  <si>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</si>
  <si>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</si>
  <si>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</si>
  <si>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</si>
  <si>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</si>
  <si>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</si>
  <si>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</si>
  <si>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</si>
  <si>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</si>
  <si>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</si>
  <si>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</si>
  <si>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</si>
  <si>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</si>
  <si>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</si>
  <si>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</si>
  <si>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</si>
  <si>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</si>
  <si>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</si>
  <si>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</si>
  <si>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</si>
  <si>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</si>
  <si>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</si>
  <si>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</si>
  <si>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</si>
  <si>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</si>
  <si>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</si>
  <si>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</si>
  <si>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</si>
  <si>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</si>
  <si>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</si>
  <si>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</si>
  <si>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</si>
  <si>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</si>
  <si>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</si>
  <si>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</si>
  <si>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</si>
  <si>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</si>
  <si>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</si>
  <si>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</si>
  <si>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</si>
  <si>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</si>
  <si>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</si>
  <si>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</si>
  <si>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</si>
  <si>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</si>
  <si>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</si>
  <si>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</si>
  <si>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</si>
  <si>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</si>
  <si>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</si>
  <si>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</si>
  <si>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</si>
  <si>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</si>
  <si>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</si>
  <si>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</si>
  <si>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</si>
  <si>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</si>
  <si>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</si>
  <si>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</si>
  <si>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</si>
  <si>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</si>
  <si>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</si>
  <si>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</si>
  <si>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</si>
  <si>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</si>
  <si>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</si>
  <si>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</si>
  <si>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</si>
  <si>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</si>
  <si>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</si>
  <si>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</si>
  <si>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</si>
  <si>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</si>
  <si>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</si>
  <si>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</si>
  <si>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</si>
  <si>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</si>
  <si>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</si>
  <si>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</si>
  <si>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</si>
  <si>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</si>
  <si>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</si>
  <si>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</si>
  <si>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</si>
  <si>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</si>
  <si>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</si>
  <si>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</si>
  <si>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</si>
  <si>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</si>
  <si>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</si>
  <si>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</si>
  <si>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</si>
  <si>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</si>
  <si>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</si>
  <si>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</si>
  <si>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</si>
  <si>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</si>
  <si>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</si>
  <si>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</si>
  <si>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</si>
  <si>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</si>
  <si>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</si>
  <si>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</si>
  <si>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</si>
  <si>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</si>
  <si>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</si>
  <si>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</si>
  <si>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</si>
  <si>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</si>
  <si>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</si>
  <si>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</si>
  <si>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</si>
  <si>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</si>
  <si>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</si>
  <si>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</si>
  <si>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</si>
  <si>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</si>
  <si>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</si>
  <si>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</si>
  <si>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</si>
  <si>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</si>
  <si>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</si>
  <si>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</si>
  <si>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</si>
  <si>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</si>
  <si>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</si>
  <si>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</si>
  <si>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</si>
  <si>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</si>
  <si>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</si>
  <si>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</si>
  <si>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</si>
  <si>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</si>
  <si>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</si>
  <si>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</si>
  <si>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</si>
  <si>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</si>
  <si>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</si>
  <si>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</si>
  <si>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</si>
  <si>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</si>
  <si>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</si>
  <si>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</si>
  <si>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</si>
  <si>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</si>
  <si>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</si>
  <si>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</si>
  <si>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</si>
  <si>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</si>
  <si>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</si>
  <si>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</si>
  <si>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</si>
  <si>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</si>
  <si>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</si>
  <si>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</si>
  <si>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</si>
  <si>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</si>
  <si>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</si>
  <si>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</si>
  <si>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</si>
  <si>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</si>
  <si>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</si>
  <si>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</si>
  <si>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</si>
  <si>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</si>
  <si>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</si>
  <si>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</si>
  <si>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</si>
  <si>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</si>
  <si>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</si>
  <si>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</si>
  <si>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</si>
  <si>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</si>
  <si>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</si>
  <si>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</si>
  <si>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</si>
  <si>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</si>
  <si>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</si>
  <si>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</si>
  <si>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</si>
  <si>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</si>
  <si>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</si>
  <si>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</si>
  <si>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</si>
  <si>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</si>
  <si>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</si>
  <si>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</si>
  <si>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</si>
  <si>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</si>
  <si>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</si>
  <si>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</si>
  <si>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</si>
  <si>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</si>
  <si>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</si>
  <si>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</si>
  <si>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</si>
  <si>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</si>
  <si>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</si>
  <si>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</si>
  <si>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</si>
  <si>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</si>
  <si>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</si>
  <si>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</si>
  <si>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</si>
  <si>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</si>
  <si>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</si>
  <si>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</si>
  <si>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</si>
  <si>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</si>
  <si>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</si>
  <si>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</si>
  <si>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</si>
  <si>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</si>
  <si>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</si>
  <si>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</si>
  <si>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</si>
  <si>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</si>
  <si>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</si>
  <si>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</si>
  <si>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</si>
  <si>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</si>
  <si>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</si>
  <si>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</si>
  <si>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</si>
  <si>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</si>
  <si>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</si>
  <si>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</si>
  <si>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</si>
  <si>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</si>
  <si>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</si>
  <si>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</si>
  <si>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</si>
  <si>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</si>
  <si>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</si>
  <si>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</si>
  <si>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</si>
  <si>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</si>
  <si>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</si>
  <si>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</si>
  <si>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</si>
  <si>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</si>
  <si>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</si>
  <si>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</si>
  <si>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</si>
  <si>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</si>
  <si>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</si>
  <si>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</si>
  <si>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</si>
  <si>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</si>
  <si>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</si>
  <si>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</si>
  <si>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</si>
  <si>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</si>
  <si>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</si>
  <si>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</si>
  <si>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</si>
  <si>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</si>
  <si>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</si>
  <si>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</si>
  <si>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</si>
  <si>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</si>
  <si>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</si>
  <si>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</si>
  <si>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</si>
  <si>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</si>
  <si>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</si>
  <si>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</si>
  <si>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</si>
  <si>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</si>
  <si>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</si>
  <si>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</si>
  <si>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</si>
  <si>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</si>
  <si>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</si>
  <si>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</si>
  <si>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</si>
  <si>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</si>
  <si>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</si>
  <si>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</si>
  <si>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</si>
  <si>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</si>
  <si>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</si>
  <si>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</si>
  <si>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</si>
  <si>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</si>
  <si>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</si>
  <si>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</si>
  <si>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</si>
  <si>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</si>
  <si>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</si>
  <si>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</si>
  <si>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</si>
  <si>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</si>
  <si>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</si>
  <si>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</si>
  <si>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</si>
  <si>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</si>
  <si>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</si>
  <si>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</si>
  <si>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</si>
  <si>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</si>
  <si>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</si>
  <si>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</si>
  <si>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</si>
  <si>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</si>
  <si>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</si>
  <si>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</si>
  <si>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</si>
  <si>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</si>
  <si>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</si>
  <si>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</si>
  <si>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</si>
  <si>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</si>
  <si>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</si>
  <si>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</si>
  <si>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</si>
  <si>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</si>
  <si>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</si>
  <si>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</si>
  <si>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</si>
  <si>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</si>
  <si>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</si>
  <si>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</si>
  <si>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</si>
  <si>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</si>
  <si>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</si>
  <si>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</si>
  <si>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</si>
  <si>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</si>
  <si>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</si>
  <si>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</si>
  <si>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</si>
  <si>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</si>
  <si>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</si>
  <si>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</si>
  <si>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</si>
  <si>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</si>
  <si>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</si>
  <si>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</si>
  <si>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</si>
  <si>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</si>
  <si>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</si>
  <si>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</si>
  <si>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</si>
  <si>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</si>
  <si>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</si>
  <si>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</si>
  <si>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</si>
  <si>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</si>
  <si>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</si>
  <si>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</si>
  <si>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</si>
  <si>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</si>
  <si>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</si>
  <si>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</si>
  <si>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</si>
  <si>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</si>
  <si>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</si>
  <si>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</si>
  <si>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</si>
  <si>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</si>
  <si>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</si>
  <si>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</si>
  <si>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</si>
  <si>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</si>
  <si>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</si>
  <si>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</si>
  <si>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</si>
  <si>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</si>
  <si>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</si>
  <si>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</si>
  <si>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</si>
  <si>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</si>
  <si>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</si>
  <si>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</si>
  <si>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</si>
  <si>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</si>
  <si>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</si>
  <si>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</si>
  <si>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</si>
  <si>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</si>
  <si>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</si>
  <si>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</si>
  <si>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</si>
  <si>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</si>
  <si>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</si>
  <si>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</si>
  <si>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</si>
  <si>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</si>
  <si>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</si>
  <si>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</si>
  <si>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</si>
  <si>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</si>
  <si>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</si>
  <si>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</si>
  <si>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</si>
  <si>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</si>
  <si>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</si>
  <si>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</si>
  <si>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</si>
  <si>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</si>
  <si>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</si>
  <si>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</si>
  <si>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</si>
  <si>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</si>
  <si>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</si>
  <si>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</si>
  <si>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</si>
  <si>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</si>
  <si>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</si>
  <si>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</si>
  <si>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</si>
  <si>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</si>
  <si>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</si>
  <si>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</si>
  <si>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</si>
  <si>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</si>
  <si>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</si>
  <si>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</si>
  <si>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</si>
  <si>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</si>
  <si>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</si>
  <si>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</si>
  <si>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</si>
  <si>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</si>
  <si>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</si>
  <si>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</si>
  <si>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</si>
  <si>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</si>
  <si>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</si>
  <si>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</si>
  <si>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</si>
  <si>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</si>
  <si>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</si>
  <si>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</si>
  <si>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</si>
  <si>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</si>
  <si>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</si>
  <si>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</si>
  <si>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</si>
  <si>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</si>
  <si>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</si>
  <si>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</si>
  <si>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</si>
  <si>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</si>
  <si>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</si>
  <si>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</si>
  <si>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</si>
  <si>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</si>
  <si>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</si>
  <si>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</si>
  <si>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</si>
  <si>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</si>
  <si>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</si>
  <si>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</si>
  <si>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</si>
  <si>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</si>
  <si>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</si>
  <si>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</si>
  <si>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</si>
  <si>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</si>
  <si>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</si>
  <si>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</si>
  <si>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</si>
  <si>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</si>
  <si>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</si>
  <si>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</si>
  <si>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</si>
  <si>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</si>
  <si>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</si>
  <si>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</si>
  <si>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</si>
  <si>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</si>
  <si>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</si>
  <si>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</si>
  <si>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</si>
  <si>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</si>
  <si>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</si>
  <si>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</si>
  <si>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</si>
  <si>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</si>
  <si>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</si>
  <si>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</si>
  <si>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</si>
  <si>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</si>
  <si>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</si>
  <si>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</si>
  <si>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</si>
  <si>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</si>
  <si>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</si>
  <si>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</si>
  <si>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</si>
  <si>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</si>
  <si>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</si>
  <si>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</si>
  <si>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</si>
  <si>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</si>
  <si>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</si>
  <si>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</si>
  <si>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</si>
  <si>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</si>
  <si>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</si>
  <si>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</si>
  <si>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</si>
  <si>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</si>
  <si>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</si>
  <si>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</si>
  <si>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</si>
  <si>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</si>
  <si>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</si>
  <si>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</si>
  <si>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</si>
  <si>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</si>
  <si>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</si>
  <si>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</si>
  <si>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</si>
  <si>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</si>
  <si>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</si>
  <si>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</si>
  <si>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</si>
  <si>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</si>
  <si>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</si>
  <si>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</si>
  <si>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</si>
  <si>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</si>
  <si>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</si>
  <si>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</si>
  <si>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</si>
  <si>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</si>
  <si>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</si>
  <si>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</si>
  <si>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</si>
  <si>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</si>
  <si>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</si>
  <si>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</si>
  <si>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</si>
  <si>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</si>
  <si>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</si>
  <si>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</si>
  <si>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</si>
  <si>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</si>
  <si>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</si>
  <si>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</si>
  <si>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</si>
  <si>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</si>
  <si>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</si>
  <si>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</si>
  <si>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</si>
  <si>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</si>
  <si>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</si>
  <si>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</si>
  <si>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</si>
  <si>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</si>
  <si>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</si>
  <si>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</si>
  <si>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</si>
  <si>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</si>
  <si>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</si>
  <si>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</si>
  <si>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</si>
  <si>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</si>
  <si>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</si>
  <si>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</si>
  <si>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</si>
  <si>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</si>
  <si>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</si>
  <si>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</si>
  <si>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</si>
  <si>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</si>
  <si>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</si>
  <si>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</si>
  <si>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</si>
  <si>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</si>
  <si>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</si>
  <si>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</si>
  <si>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</si>
  <si>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</si>
  <si>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</si>
  <si>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</si>
  <si>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</si>
  <si>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</si>
  <si>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</si>
  <si>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</si>
  <si>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</si>
  <si>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</si>
  <si>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</si>
  <si>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</si>
  <si>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</si>
  <si>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</si>
  <si>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</si>
  <si>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</si>
  <si>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</si>
  <si>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</si>
  <si>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</si>
  <si>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</si>
  <si>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</si>
  <si>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</si>
  <si>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</si>
  <si>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</si>
  <si>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</si>
  <si>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</si>
  <si>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</si>
  <si>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</si>
  <si>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</si>
  <si>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</si>
  <si>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</si>
  <si>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</si>
  <si>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</si>
  <si>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</si>
  <si>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</si>
  <si>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</si>
  <si>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</si>
  <si>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</si>
  <si>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</si>
  <si>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</si>
  <si>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</si>
  <si>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</si>
  <si>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</si>
  <si>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</si>
  <si>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</si>
  <si>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</si>
  <si>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</si>
  <si>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</si>
  <si>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</si>
  <si>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</si>
  <si>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</si>
  <si>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</si>
  <si>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</si>
  <si>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</si>
  <si>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</si>
  <si>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</si>
  <si>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</si>
  <si>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</si>
  <si>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</si>
  <si>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</si>
  <si>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</si>
  <si>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</si>
  <si>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</si>
  <si>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</si>
  <si>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</si>
  <si>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</si>
  <si>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</si>
  <si>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</si>
  <si>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</si>
  <si>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</si>
  <si>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</si>
  <si>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</si>
  <si>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</si>
  <si>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</si>
  <si>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</si>
  <si>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</si>
  <si>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</si>
  <si>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</si>
  <si>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</si>
  <si>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</si>
  <si>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</si>
  <si>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</si>
  <si>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</si>
  <si>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</si>
  <si>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</si>
  <si>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</si>
  <si>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</si>
  <si>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</si>
  <si>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</si>
  <si>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</si>
  <si>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</si>
  <si>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</si>
  <si>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</si>
  <si>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</si>
  <si>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</si>
  <si>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</si>
  <si>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</si>
  <si>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</si>
  <si>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</si>
  <si>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</si>
  <si>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</si>
  <si>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</si>
  <si>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</si>
  <si>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</si>
  <si>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</si>
  <si>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</si>
  <si>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</si>
  <si>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</si>
  <si>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</si>
  <si>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</si>
  <si>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</si>
  <si>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</si>
  <si>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</si>
  <si>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</si>
  <si>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</si>
  <si>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</si>
  <si>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</si>
  <si>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</si>
  <si>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</si>
  <si>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</si>
  <si>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</si>
  <si>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</si>
  <si>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</si>
  <si>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</si>
  <si>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</si>
  <si>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</si>
  <si>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</si>
  <si>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</si>
  <si>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</si>
  <si>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</si>
  <si>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</si>
  <si>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</si>
  <si>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</si>
  <si>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</si>
  <si>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</si>
  <si>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</si>
  <si>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</si>
  <si>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</si>
  <si>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</si>
  <si>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</si>
  <si>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</si>
  <si>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</si>
  <si>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</si>
  <si>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</si>
  <si>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</si>
  <si>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</si>
  <si>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</si>
  <si>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</si>
  <si>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</si>
  <si>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</si>
  <si>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</si>
  <si>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</si>
  <si>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</si>
  <si>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</si>
  <si>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</si>
  <si>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</si>
  <si>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</si>
  <si>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</si>
  <si>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</si>
  <si>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</si>
  <si>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</si>
  <si>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</si>
  <si>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</si>
  <si>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</si>
  <si>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</si>
  <si>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</si>
  <si>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</si>
  <si>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</si>
  <si>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</si>
  <si>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</si>
  <si>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</si>
  <si>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</si>
  <si>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</si>
  <si>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</si>
  <si>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</si>
  <si>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</si>
  <si>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</si>
  <si>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</si>
  <si>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</si>
  <si>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</si>
  <si>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</si>
  <si>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</si>
  <si>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</si>
  <si>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</si>
  <si>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</si>
  <si>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</si>
  <si>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</si>
  <si>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</si>
  <si>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</si>
  <si>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</si>
  <si>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</si>
  <si>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</si>
  <si>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</si>
  <si>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</si>
  <si>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</si>
  <si>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</si>
  <si>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</si>
  <si>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</si>
  <si>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</si>
  <si>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</si>
  <si>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</si>
  <si>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</si>
  <si>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</si>
  <si>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</si>
  <si>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</si>
  <si>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</si>
  <si>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</si>
  <si>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</si>
  <si>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</si>
  <si>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</si>
  <si>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</si>
  <si>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</si>
  <si>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</si>
  <si>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</si>
  <si>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</si>
  <si>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</si>
  <si>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</si>
  <si>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</si>
  <si>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</si>
  <si>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</si>
  <si>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</si>
  <si>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</si>
  <si>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</si>
  <si>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</si>
  <si>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</si>
  <si>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</si>
  <si>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</si>
  <si>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</si>
  <si>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</si>
  <si>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</si>
  <si>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</si>
  <si>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</si>
  <si>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</si>
  <si>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</si>
  <si>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</si>
  <si>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</si>
  <si>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</si>
  <si>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</si>
  <si>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</si>
  <si>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</si>
  <si>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</si>
  <si>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</si>
  <si>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</si>
  <si>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</si>
  <si>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</si>
  <si>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</si>
  <si>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</si>
  <si>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</si>
  <si>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</si>
  <si>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</si>
  <si>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</si>
  <si>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</si>
  <si>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</si>
  <si>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</si>
  <si>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</si>
  <si>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</si>
  <si>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</si>
  <si>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</si>
  <si>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</si>
  <si>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</si>
  <si>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</si>
  <si>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</si>
  <si>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</si>
  <si>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</si>
  <si>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</si>
  <si>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</si>
  <si>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</si>
  <si>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</si>
  <si>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</si>
  <si>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</si>
  <si>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</si>
  <si>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</si>
  <si>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</si>
  <si>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</si>
  <si>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</si>
  <si>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</si>
  <si>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</si>
  <si>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</si>
  <si>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</si>
  <si>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</si>
  <si>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</si>
  <si>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</si>
  <si>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</si>
  <si>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</si>
  <si>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</si>
  <si>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</si>
  <si>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</si>
  <si>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</si>
  <si>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</si>
  <si>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</si>
  <si>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</si>
  <si>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</si>
  <si>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</si>
  <si>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</si>
  <si>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</si>
  <si>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</si>
  <si>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</si>
  <si>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</si>
  <si>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</si>
  <si>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</si>
  <si>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</si>
  <si>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</si>
  <si>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</si>
  <si>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</si>
  <si>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</si>
  <si>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</si>
  <si>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</si>
  <si>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</si>
  <si>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</si>
  <si>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</si>
  <si>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</si>
  <si>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</si>
  <si>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</si>
  <si>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</si>
  <si>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</si>
  <si>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</si>
  <si>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</si>
  <si>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</si>
  <si>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</si>
  <si>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</si>
  <si>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</si>
  <si>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</si>
  <si>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</si>
  <si>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</si>
  <si>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</si>
  <si>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</si>
  <si>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</si>
  <si>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</si>
  <si>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</si>
  <si>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</si>
  <si>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</si>
  <si>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</si>
  <si>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</si>
  <si>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</si>
  <si>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</si>
  <si>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</si>
  <si>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</si>
  <si>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</si>
  <si>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</si>
  <si>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</si>
  <si>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</si>
  <si>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</si>
  <si>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</si>
  <si>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</si>
  <si>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</si>
  <si>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</si>
  <si>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</si>
  <si>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</si>
  <si>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</si>
  <si>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</si>
  <si>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</si>
  <si>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</si>
  <si>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</si>
  <si>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</si>
  <si>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</si>
  <si>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</si>
  <si>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</si>
  <si>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</si>
  <si>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</si>
  <si>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</si>
  <si>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</si>
  <si>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</si>
  <si>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</si>
  <si>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</si>
  <si>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</si>
  <si>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</si>
  <si>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</si>
  <si>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</si>
  <si>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</si>
  <si>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</si>
  <si>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</si>
  <si>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</si>
  <si>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</si>
  <si>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</si>
  <si>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</si>
  <si>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</si>
  <si>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</si>
  <si>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</si>
  <si>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</si>
  <si>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</si>
  <si>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</si>
  <si>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</si>
  <si>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</si>
  <si>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</si>
  <si>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</si>
  <si>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</si>
  <si>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</si>
  <si>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</si>
  <si>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</si>
  <si>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</si>
  <si>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</si>
  <si>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</si>
  <si>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</si>
  <si>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</si>
  <si>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</si>
  <si>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</si>
  <si>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</si>
  <si>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</si>
  <si>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</si>
  <si>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</si>
  <si>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</si>
  <si>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</si>
  <si>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</si>
  <si>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</si>
  <si>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</si>
  <si>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</si>
  <si>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</si>
  <si>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</si>
  <si>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</si>
  <si>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</si>
  <si>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</si>
  <si>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</si>
  <si>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</si>
  <si>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</si>
  <si>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</si>
  <si>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</si>
  <si>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</si>
  <si>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</si>
  <si>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</si>
  <si>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</si>
  <si>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</si>
  <si>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</si>
  <si>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</si>
  <si>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</si>
  <si>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</si>
  <si>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</si>
  <si>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</si>
  <si>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</si>
  <si>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</si>
  <si>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</si>
  <si>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</si>
  <si>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</si>
  <si>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</si>
  <si>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</si>
  <si>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</si>
  <si>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</si>
  <si>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</si>
  <si>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</si>
  <si>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</si>
  <si>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</si>
  <si>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</si>
  <si>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</si>
  <si>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</si>
  <si>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</si>
  <si>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</si>
  <si>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</si>
  <si>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</si>
  <si>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</si>
  <si>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</si>
  <si>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</si>
  <si>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</si>
  <si>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</si>
  <si>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</si>
  <si>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</si>
  <si>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</si>
  <si>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</si>
  <si>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</si>
  <si>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</si>
  <si>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</si>
  <si>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</si>
  <si>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</si>
  <si>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</si>
  <si>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</si>
  <si>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</si>
  <si>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</si>
  <si>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</si>
  <si>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</si>
  <si>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</si>
  <si>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</si>
  <si>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</si>
  <si>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</si>
  <si>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</si>
  <si>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</si>
  <si>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</si>
  <si>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</si>
  <si>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</si>
  <si>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</si>
  <si>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</si>
  <si>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</si>
  <si>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</si>
  <si>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</si>
  <si>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</si>
  <si>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</si>
  <si>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</si>
  <si>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</si>
  <si>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</si>
  <si>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</si>
  <si>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</si>
  <si>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</si>
  <si>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</si>
  <si>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</si>
  <si>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</si>
  <si>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</si>
  <si>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</si>
  <si>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</si>
  <si>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</si>
  <si>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</si>
  <si>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</si>
  <si>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</si>
  <si>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</si>
  <si>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</si>
  <si>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</si>
  <si>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</si>
  <si>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</si>
  <si>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</si>
  <si>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</si>
  <si>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</si>
  <si>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</si>
  <si>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</si>
  <si>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</si>
  <si>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</si>
  <si>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</si>
  <si>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</si>
  <si>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</si>
  <si>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</si>
  <si>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</si>
  <si>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</si>
  <si>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</si>
  <si>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</si>
  <si>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</si>
  <si>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</si>
  <si>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</si>
  <si>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</si>
  <si>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</si>
  <si>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</si>
  <si>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</si>
  <si>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</si>
  <si>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</si>
  <si>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</si>
  <si>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</si>
  <si>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</si>
  <si>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</si>
  <si>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</si>
  <si>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</si>
  <si>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</si>
  <si>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</si>
  <si>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</si>
  <si>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</si>
  <si>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</si>
  <si>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</si>
  <si>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</si>
  <si>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</si>
  <si>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</si>
  <si>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</si>
  <si>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</si>
  <si>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</si>
  <si>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</si>
  <si>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</si>
  <si>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</si>
  <si>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</si>
  <si>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</si>
  <si>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</si>
  <si>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</si>
  <si>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</si>
  <si>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</si>
  <si>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</si>
  <si>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</si>
  <si>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</si>
  <si>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</si>
  <si>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</si>
  <si>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</si>
  <si>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</si>
  <si>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</si>
  <si>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</si>
  <si>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</si>
  <si>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</si>
  <si>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</si>
  <si>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</si>
  <si>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</si>
  <si>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</si>
  <si>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</si>
  <si>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</si>
  <si>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</si>
  <si>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</si>
  <si>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</si>
  <si>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</si>
  <si>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</si>
  <si>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</si>
  <si>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</si>
  <si>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</si>
  <si>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</si>
  <si>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</si>
  <si>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</si>
  <si>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</si>
  <si>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</si>
  <si>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</si>
  <si>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</si>
  <si>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</si>
  <si>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</si>
  <si>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</si>
  <si>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</si>
  <si>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</si>
  <si>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</si>
  <si>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</si>
  <si>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</si>
  <si>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</si>
  <si>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</si>
  <si>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</si>
  <si>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</si>
  <si>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</si>
  <si>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</si>
  <si>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</si>
  <si>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</si>
  <si>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</si>
  <si>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</si>
  <si>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</si>
  <si>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</si>
  <si>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</si>
  <si>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</si>
  <si>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</si>
  <si>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</si>
  <si>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</si>
  <si>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</si>
  <si>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</si>
  <si>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</si>
  <si>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</si>
  <si>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</si>
  <si>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</si>
  <si>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</si>
  <si>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</si>
  <si>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</si>
  <si>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</si>
  <si>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</si>
  <si>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</si>
  <si>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</si>
  <si>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</si>
  <si>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</si>
  <si>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</si>
  <si>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</si>
  <si>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</si>
  <si>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</si>
  <si>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</si>
  <si>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</si>
  <si>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</si>
  <si>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</si>
  <si>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</si>
  <si>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</si>
  <si>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</si>
  <si>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</si>
  <si>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</si>
  <si>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</si>
  <si>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</si>
  <si>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</si>
  <si>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</si>
  <si>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</si>
  <si>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</si>
  <si>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</si>
  <si>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</si>
  <si>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</si>
  <si>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</si>
  <si>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</si>
  <si>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</si>
  <si>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</si>
  <si>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</si>
  <si>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</si>
  <si>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</si>
  <si>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</si>
  <si>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</si>
  <si>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</si>
  <si>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</si>
  <si>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</si>
  <si>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</si>
  <si>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</si>
  <si>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</si>
  <si>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</si>
  <si>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</si>
  <si>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</si>
  <si>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</si>
  <si>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</si>
  <si>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</si>
  <si>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</si>
  <si>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</si>
  <si>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</si>
  <si>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</si>
  <si>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</si>
  <si>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</si>
  <si>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</si>
  <si>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</si>
  <si>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</si>
  <si>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</si>
  <si>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</si>
  <si>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</si>
  <si>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</si>
  <si>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</si>
  <si>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</si>
  <si>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</si>
  <si>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</si>
  <si>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</si>
  <si>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</si>
  <si>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</si>
  <si>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</si>
  <si>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</si>
  <si>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</si>
  <si>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</si>
  <si>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</si>
  <si>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</si>
  <si>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</si>
  <si>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</si>
  <si>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</si>
  <si>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</si>
  <si>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</si>
  <si>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</si>
  <si>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</si>
  <si>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</si>
  <si>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</si>
  <si>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</si>
  <si>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</si>
  <si>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</si>
  <si>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</si>
  <si>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</si>
  <si>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</si>
  <si>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</si>
  <si>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</si>
  <si>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</si>
  <si>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</si>
  <si>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</si>
  <si>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</si>
  <si>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</si>
  <si>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</si>
  <si>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</si>
  <si>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</si>
  <si>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</si>
  <si>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</si>
  <si>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</si>
  <si>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</si>
  <si>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</si>
  <si>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</si>
  <si>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</si>
  <si>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</si>
  <si>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</si>
  <si>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</si>
  <si>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</si>
  <si>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</si>
  <si>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</si>
  <si>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</si>
  <si>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</si>
  <si>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</si>
  <si>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</si>
  <si>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</si>
  <si>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</si>
  <si>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</si>
  <si>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</si>
  <si>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</si>
  <si>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</si>
  <si>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</si>
  <si>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</si>
  <si>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</si>
  <si>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</si>
  <si>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</si>
  <si>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</si>
  <si>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</si>
  <si>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</si>
  <si>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</si>
  <si>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</si>
  <si>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</si>
  <si>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</si>
  <si>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</si>
  <si>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</si>
  <si>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</si>
  <si>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</si>
  <si>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</si>
  <si>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</si>
  <si>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</si>
  <si>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</si>
  <si>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</si>
  <si>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</si>
  <si>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</si>
  <si>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</si>
  <si>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</si>
  <si>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</si>
  <si>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</si>
  <si>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</si>
  <si>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</si>
  <si>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</si>
  <si>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</si>
  <si>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</si>
  <si>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</si>
  <si>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</si>
  <si>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</si>
  <si>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</si>
  <si>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</si>
  <si>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</si>
  <si>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</si>
  <si>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</si>
  <si>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</si>
  <si>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</si>
  <si>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</si>
  <si>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</si>
  <si>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</si>
  <si>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</si>
  <si>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</si>
  <si>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</si>
  <si>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</si>
  <si>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</si>
  <si>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</si>
  <si>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</si>
  <si>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</si>
  <si>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</si>
  <si>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</si>
  <si>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</si>
  <si>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</si>
  <si>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</si>
  <si>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</si>
  <si>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</si>
  <si>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</si>
  <si>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</si>
  <si>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</si>
  <si>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</si>
  <si>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</si>
  <si>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</si>
  <si>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</si>
  <si>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</si>
  <si>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</si>
  <si>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</si>
  <si>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</si>
  <si>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</si>
  <si>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</si>
  <si>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</si>
  <si>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</si>
  <si>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</si>
  <si>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</si>
  <si>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</si>
  <si>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</si>
  <si>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</si>
  <si>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</si>
  <si>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</si>
  <si>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</si>
  <si>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</si>
  <si>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</si>
  <si>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</si>
  <si>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</si>
  <si>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</si>
  <si>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</si>
  <si>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</si>
  <si>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</si>
  <si>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</si>
  <si>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</si>
  <si>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</si>
  <si>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</si>
  <si>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</si>
  <si>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</si>
  <si>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</si>
  <si>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</si>
  <si>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</si>
  <si>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</si>
  <si>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</si>
  <si>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</si>
  <si>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</si>
  <si>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</si>
  <si>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</si>
  <si>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</si>
  <si>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</si>
  <si>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</si>
  <si>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</si>
  <si>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</si>
  <si>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</si>
  <si>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</si>
  <si>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</si>
  <si>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</si>
  <si>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</si>
  <si>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</si>
  <si>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</si>
  <si>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</si>
  <si>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</si>
  <si>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</si>
  <si>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</si>
  <si>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</si>
  <si>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</si>
  <si>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</si>
  <si>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</si>
  <si>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</si>
  <si>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</si>
  <si>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</si>
  <si>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</si>
  <si>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</si>
  <si>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</si>
  <si>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</si>
  <si>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</si>
  <si>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</si>
  <si>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</si>
  <si>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</si>
  <si>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</si>
  <si>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</si>
  <si>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</si>
  <si>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</si>
  <si>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</si>
  <si>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</si>
  <si>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</si>
  <si>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</si>
  <si>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</si>
  <si>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</si>
  <si>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</si>
  <si>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</si>
  <si>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</si>
  <si>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</si>
  <si>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</si>
  <si>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</si>
  <si>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</si>
  <si>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</si>
  <si>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</si>
  <si>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</si>
  <si>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</si>
  <si>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</si>
  <si>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</si>
  <si>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</si>
  <si>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</si>
  <si>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</si>
  <si>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</si>
  <si>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</si>
  <si>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</si>
  <si>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</si>
  <si>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</si>
  <si>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</si>
  <si>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</si>
  <si>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</si>
  <si>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</si>
  <si>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</si>
  <si>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</si>
  <si>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</si>
  <si>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</si>
  <si>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</si>
  <si>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</si>
  <si>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</si>
  <si>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</si>
  <si>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</si>
  <si>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</si>
  <si>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</si>
  <si>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</si>
  <si>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</si>
  <si>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</si>
  <si>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</si>
  <si>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</si>
  <si>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</si>
  <si>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</si>
  <si>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</si>
  <si>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</si>
  <si>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</si>
  <si>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</si>
  <si>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</si>
  <si>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</si>
  <si>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</si>
  <si>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</si>
  <si>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</si>
  <si>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</si>
  <si>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</si>
  <si>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</si>
  <si>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</si>
  <si>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</si>
  <si>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</si>
  <si>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</si>
  <si>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</si>
  <si>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</si>
  <si>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</si>
  <si>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</si>
  <si>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</si>
  <si>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</si>
  <si>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</si>
  <si>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</si>
  <si>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</si>
  <si>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</si>
  <si>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</si>
  <si>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</si>
  <si>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</si>
  <si>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</si>
  <si>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</si>
  <si>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</si>
  <si>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</si>
  <si>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</si>
  <si>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</si>
  <si>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</si>
  <si>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</si>
  <si>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</si>
  <si>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</si>
  <si>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</si>
  <si>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</si>
  <si>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</si>
  <si>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</si>
  <si>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</si>
  <si>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</si>
  <si>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</si>
  <si>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</si>
  <si>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</si>
  <si>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</si>
  <si>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</si>
  <si>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</si>
  <si>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</si>
  <si>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</si>
  <si>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</si>
  <si>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</si>
  <si>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</si>
  <si>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</si>
  <si>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</si>
  <si>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</si>
  <si>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</si>
  <si>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</si>
  <si>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</si>
  <si>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</si>
  <si>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</si>
  <si>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</si>
  <si>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</si>
  <si>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</si>
  <si>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</si>
  <si>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</si>
  <si>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</si>
  <si>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</si>
  <si>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</si>
  <si>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</si>
  <si>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</si>
  <si>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</si>
  <si>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</si>
  <si>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</si>
  <si>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</si>
  <si>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</si>
  <si>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</si>
  <si>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</si>
  <si>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</si>
  <si>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</si>
  <si>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</si>
  <si>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</si>
  <si>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</si>
  <si>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</si>
  <si>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</si>
  <si>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</si>
  <si>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</si>
  <si>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</si>
  <si>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</si>
  <si>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</si>
  <si>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</si>
  <si>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</si>
  <si>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</si>
  <si>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</si>
  <si>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</si>
  <si>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</si>
  <si>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</si>
  <si>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</si>
  <si>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</si>
  <si>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</si>
  <si>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</si>
  <si>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</si>
  <si>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</si>
  <si>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</si>
  <si>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</si>
  <si>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</si>
  <si>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</si>
  <si>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</si>
  <si>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</si>
  <si>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</si>
  <si>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</si>
  <si>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</si>
  <si>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</si>
  <si>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</si>
  <si>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</si>
  <si>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</si>
  <si>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</si>
  <si>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</si>
  <si>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</si>
  <si>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</si>
  <si>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</si>
  <si>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</si>
  <si>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</si>
  <si>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</si>
  <si>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</si>
  <si>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</si>
  <si>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</si>
  <si>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</si>
  <si>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</si>
  <si>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</si>
  <si>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</si>
  <si>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</si>
  <si>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</si>
  <si>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</si>
  <si>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</si>
  <si>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</si>
  <si>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</si>
  <si>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</si>
  <si>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</si>
  <si>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</si>
  <si>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</si>
  <si>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</si>
  <si>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</si>
  <si>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</si>
  <si>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</si>
  <si>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</si>
  <si>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</si>
  <si>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</si>
  <si>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</si>
  <si>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</si>
  <si>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</si>
  <si>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</si>
  <si>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</si>
  <si>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</si>
  <si>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</si>
  <si>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</si>
  <si>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</si>
  <si>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</si>
  <si>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</si>
  <si>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</si>
  <si>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</si>
  <si>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</si>
  <si>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</si>
  <si>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</si>
  <si>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</si>
  <si>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</si>
  <si>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</si>
  <si>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</si>
  <si>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</si>
  <si>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</si>
  <si>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</si>
  <si>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</si>
  <si>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</si>
  <si>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</si>
  <si>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</si>
  <si>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</si>
  <si>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</si>
  <si>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</si>
  <si>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</si>
  <si>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</si>
  <si>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</si>
  <si>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</si>
  <si>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</si>
  <si>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</si>
  <si>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</si>
  <si>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</si>
  <si>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</si>
  <si>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</si>
  <si>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</si>
  <si>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</si>
  <si>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</si>
  <si>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</si>
  <si>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</si>
  <si>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</si>
  <si>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</si>
  <si>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</si>
  <si>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</si>
  <si>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</si>
  <si>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</si>
  <si>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</si>
  <si>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</si>
  <si>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</si>
  <si>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</si>
  <si>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</si>
  <si>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</si>
  <si>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</si>
  <si>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</si>
  <si>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</si>
  <si>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</si>
  <si>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</si>
  <si>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</si>
  <si>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</si>
  <si>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</si>
  <si>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</si>
  <si>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</si>
  <si>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</si>
  <si>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</si>
  <si>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</si>
  <si>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</si>
  <si>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</si>
  <si>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</si>
  <si>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</si>
  <si>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</si>
  <si>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</si>
  <si>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</si>
  <si>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</si>
  <si>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</si>
  <si>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</si>
  <si>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</si>
  <si>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</si>
  <si>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</si>
  <si>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</si>
  <si>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</si>
  <si>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</si>
  <si>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</si>
  <si>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</si>
  <si>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</si>
  <si>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</si>
  <si>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</si>
  <si>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</si>
  <si>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</si>
  <si>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</si>
  <si>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</si>
  <si>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</si>
  <si>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</si>
  <si>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</si>
  <si>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</si>
  <si>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</si>
  <si>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</si>
  <si>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</si>
  <si>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</si>
  <si>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</si>
  <si>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</si>
  <si>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</si>
  <si>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</si>
  <si>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</si>
  <si>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</si>
  <si>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</si>
  <si>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</si>
  <si>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</si>
  <si>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</si>
  <si>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</si>
  <si>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</si>
  <si>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</si>
  <si>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</si>
  <si>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</si>
  <si>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</si>
  <si>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</si>
  <si>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</si>
  <si>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</si>
  <si>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</si>
  <si>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</si>
  <si>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</si>
  <si>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</si>
  <si>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</si>
  <si>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</si>
  <si>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</si>
  <si>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</si>
  <si>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</si>
  <si>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</si>
  <si>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</si>
  <si>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</si>
  <si>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</si>
  <si>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</si>
  <si>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</si>
  <si>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</si>
  <si>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</si>
  <si>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</si>
  <si>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</si>
  <si>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</si>
  <si>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</si>
  <si>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</si>
  <si>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</si>
  <si>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</si>
  <si>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</si>
  <si>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</si>
  <si>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</si>
  <si>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</si>
  <si>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</si>
  <si>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</si>
  <si>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</si>
  <si>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</si>
  <si>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</si>
  <si>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</si>
  <si>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</si>
  <si>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</si>
  <si>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</si>
  <si>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</si>
  <si>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</si>
  <si>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</si>
  <si>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</si>
  <si>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</si>
  <si>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</si>
  <si>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</si>
  <si>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</si>
  <si>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</si>
  <si>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</si>
  <si>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</si>
  <si>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</si>
  <si>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</si>
  <si>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</si>
  <si>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</si>
  <si>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</si>
  <si>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</si>
  <si>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</si>
  <si>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</si>
  <si>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</si>
  <si>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</si>
  <si>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</si>
  <si>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</si>
  <si>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</si>
  <si>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</si>
  <si>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</si>
  <si>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</si>
  <si>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</si>
  <si>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</si>
  <si>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</si>
  <si>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</si>
  <si>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</si>
  <si>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</si>
  <si>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</si>
  <si>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</si>
  <si>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</si>
  <si>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</si>
  <si>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</si>
  <si>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</si>
  <si>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</si>
  <si>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</si>
  <si>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</si>
  <si>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</si>
  <si>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</si>
  <si>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</si>
  <si>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</si>
  <si>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</si>
  <si>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</si>
  <si>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</si>
  <si>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</si>
  <si>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</si>
  <si>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</si>
  <si>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</si>
  <si>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</si>
  <si>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</si>
  <si>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</si>
  <si>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</si>
  <si>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</si>
  <si>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</si>
  <si>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</si>
  <si>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</si>
  <si>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</si>
  <si>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</si>
  <si>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</si>
  <si>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</si>
  <si>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</si>
  <si>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</si>
  <si>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</si>
  <si>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</si>
  <si>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</si>
  <si>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</si>
  <si>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</si>
  <si>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</si>
  <si>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</si>
  <si>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</si>
  <si>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</si>
  <si>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</si>
  <si>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</si>
  <si>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</si>
  <si>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</si>
  <si>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</si>
  <si>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</si>
  <si>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</si>
  <si>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</si>
  <si>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</si>
  <si>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</si>
  <si>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</si>
  <si>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</si>
  <si>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</si>
  <si>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</si>
  <si>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</si>
  <si>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</si>
  <si>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</si>
  <si>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</si>
  <si>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</si>
  <si>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</si>
  <si>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</si>
  <si>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</si>
  <si>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</si>
  <si>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</si>
  <si>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</si>
  <si>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</si>
  <si>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</si>
  <si>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</si>
  <si>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</si>
  <si>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</si>
  <si>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</si>
  <si>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</si>
  <si>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</si>
  <si>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</si>
  <si>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</si>
  <si>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</si>
  <si>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</si>
  <si>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</si>
  <si>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</si>
  <si>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</si>
  <si>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</si>
  <si>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</si>
  <si>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</si>
  <si>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</si>
  <si>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</si>
  <si>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</si>
  <si>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</si>
  <si>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</si>
  <si>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</si>
  <si>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</si>
  <si>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</si>
  <si>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</si>
  <si>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</si>
  <si>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</si>
  <si>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</si>
  <si>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</si>
  <si>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</si>
  <si>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</si>
  <si>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</si>
  <si>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</si>
  <si>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</si>
  <si>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</si>
  <si>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</si>
  <si>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</si>
  <si>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</si>
  <si>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</si>
  <si>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</si>
  <si>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</si>
  <si>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</si>
  <si>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</si>
  <si>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</si>
  <si>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</si>
  <si>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</si>
  <si>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</si>
  <si>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</si>
  <si>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</si>
  <si>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</si>
  <si>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</si>
  <si>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</si>
  <si>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</si>
  <si>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</si>
  <si>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</si>
  <si>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</si>
  <si>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</si>
  <si>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</si>
  <si>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</si>
  <si>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</si>
  <si>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</si>
  <si>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</si>
  <si>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</si>
  <si>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</si>
  <si>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</si>
  <si>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</si>
  <si>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</si>
  <si>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</si>
  <si>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</si>
  <si>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</si>
  <si>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</si>
  <si>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</si>
  <si>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</si>
  <si>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</si>
  <si>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</si>
  <si>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</si>
  <si>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</si>
  <si>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</si>
  <si>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</si>
  <si>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</si>
  <si>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</si>
  <si>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</si>
  <si>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</si>
  <si>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</si>
  <si>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</si>
  <si>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</si>
  <si>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</si>
  <si>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</si>
  <si>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</si>
  <si>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</si>
  <si>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</si>
  <si>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</si>
  <si>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</si>
  <si>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</si>
  <si>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</si>
  <si>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</si>
  <si>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</si>
  <si>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</si>
  <si>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</si>
  <si>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</si>
  <si>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</si>
  <si>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</si>
  <si>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</si>
  <si>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</si>
  <si>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</si>
  <si>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</si>
  <si>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</si>
  <si>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</si>
  <si>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</si>
  <si>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</si>
  <si>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</si>
  <si>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</si>
  <si>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</si>
  <si>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</si>
  <si>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</si>
  <si>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</si>
  <si>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</si>
  <si>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</si>
  <si>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</si>
  <si>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</si>
  <si>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</si>
  <si>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</si>
  <si>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</si>
  <si>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</si>
  <si>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</si>
  <si>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</si>
  <si>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</si>
  <si>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</si>
  <si>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</si>
  <si>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</si>
  <si>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</si>
  <si>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</si>
  <si>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</si>
  <si>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</si>
  <si>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</si>
  <si>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</si>
  <si>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</si>
  <si>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</si>
  <si>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</si>
  <si>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</si>
  <si>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</si>
  <si>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</si>
  <si>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</si>
  <si>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</si>
  <si>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</si>
  <si>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</si>
  <si>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</si>
  <si>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</si>
  <si>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</si>
  <si>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</si>
  <si>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</si>
  <si>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</si>
  <si>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</si>
  <si>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</si>
  <si>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</si>
  <si>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</si>
  <si>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</si>
  <si>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</si>
  <si>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</si>
  <si>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</si>
  <si>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</si>
  <si>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</si>
  <si>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</si>
  <si>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</si>
  <si>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</si>
  <si>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</si>
  <si>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</si>
  <si>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</si>
  <si>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</si>
  <si>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</si>
  <si>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</si>
  <si>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</si>
  <si>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</si>
  <si>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</si>
  <si>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</si>
  <si>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</si>
  <si>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</si>
  <si>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</si>
  <si>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</si>
  <si>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</si>
  <si>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</si>
  <si>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</si>
  <si>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</si>
  <si>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</si>
  <si>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</si>
  <si>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</si>
  <si>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</si>
  <si>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</si>
  <si>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</si>
  <si>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</si>
  <si>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</si>
  <si>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</si>
  <si>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</si>
  <si>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</si>
  <si>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</si>
  <si>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</si>
  <si>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</si>
  <si>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</si>
  <si>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</si>
  <si>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</si>
  <si>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</si>
  <si>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</si>
  <si>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</si>
  <si>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</si>
  <si>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</si>
  <si>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</si>
  <si>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</si>
  <si>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</si>
  <si>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</si>
  <si>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</si>
  <si>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</si>
  <si>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</si>
  <si>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</si>
  <si>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</si>
  <si>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</si>
  <si>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</si>
  <si>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</si>
  <si>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</si>
  <si>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</si>
  <si>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</si>
  <si>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</si>
  <si>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</si>
  <si>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</si>
  <si>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</si>
  <si>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</si>
  <si>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</si>
  <si>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</si>
  <si>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</si>
  <si>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</si>
  <si>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</si>
  <si>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</si>
  <si>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</si>
  <si>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</si>
  <si>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</si>
  <si>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</si>
  <si>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</si>
  <si>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</si>
  <si>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</si>
  <si>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</si>
  <si>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</si>
  <si>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</si>
  <si>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</si>
  <si>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</si>
  <si>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</si>
  <si>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</si>
  <si>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</si>
  <si>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</si>
  <si>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</si>
  <si>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</si>
  <si>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</si>
  <si>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</si>
  <si>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</si>
  <si>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</si>
  <si>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</si>
  <si>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</si>
  <si>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</si>
  <si>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</si>
  <si>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</si>
  <si>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</si>
  <si>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</si>
  <si>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</si>
  <si>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</si>
  <si>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</si>
  <si>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</si>
  <si>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</si>
  <si>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</si>
  <si>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</si>
  <si>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</si>
  <si>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</si>
  <si>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</si>
  <si>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</si>
  <si>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</si>
  <si>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</si>
  <si>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</si>
  <si>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</si>
  <si>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</si>
  <si>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</si>
  <si>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</si>
  <si>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</si>
  <si>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</si>
  <si>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</si>
  <si>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</si>
  <si>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</si>
  <si>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</si>
  <si>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</si>
  <si>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</si>
  <si>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</si>
  <si>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</si>
  <si>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</si>
  <si>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</si>
  <si>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</si>
  <si>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</si>
  <si>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</si>
  <si>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</si>
  <si>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</si>
  <si>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</si>
  <si>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</si>
  <si>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</si>
  <si>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</si>
  <si>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</si>
  <si>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</si>
  <si>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</si>
  <si>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</si>
  <si>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</si>
  <si>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</si>
  <si>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</si>
  <si>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</si>
  <si>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</si>
  <si>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</si>
  <si>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</si>
  <si>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</si>
  <si>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</si>
  <si>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</si>
  <si>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</si>
  <si>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</si>
  <si>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</si>
  <si>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</si>
  <si>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</si>
  <si>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</si>
  <si>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</si>
  <si>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</si>
  <si>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</si>
  <si>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</si>
  <si>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</si>
  <si>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</si>
  <si>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</si>
  <si>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</si>
  <si>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</si>
  <si>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</si>
  <si>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</si>
  <si>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</si>
  <si>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</si>
  <si>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</si>
  <si>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</si>
  <si>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</si>
  <si>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</si>
  <si>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</si>
  <si>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</si>
  <si>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</si>
  <si>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</si>
  <si>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</si>
  <si>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</si>
  <si>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</si>
  <si>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</si>
  <si>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</si>
  <si>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</si>
  <si>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</si>
  <si>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</si>
  <si>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</si>
  <si>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</si>
  <si>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</si>
  <si>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</si>
  <si>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</si>
  <si>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</si>
  <si>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</si>
  <si>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</si>
  <si>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</si>
  <si>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</si>
  <si>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</si>
  <si>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</si>
  <si>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</si>
  <si>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</si>
  <si>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</si>
  <si>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</si>
  <si>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</si>
  <si>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</si>
  <si>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</si>
  <si>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</si>
  <si>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</si>
  <si>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</si>
  <si>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</si>
  <si>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</si>
  <si>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</si>
  <si>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</si>
  <si>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</si>
  <si>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</si>
  <si>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</si>
  <si>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</si>
  <si>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</si>
  <si>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</si>
  <si>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</si>
  <si>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</si>
  <si>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</si>
  <si>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</si>
  <si>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</si>
  <si>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</si>
  <si>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</si>
  <si>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</si>
  <si>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</si>
  <si>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</si>
  <si>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</si>
  <si>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</si>
  <si>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</si>
  <si>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</si>
  <si>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</si>
  <si>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</si>
  <si>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</si>
  <si>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</si>
  <si>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</si>
  <si>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</si>
  <si>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</si>
  <si>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</si>
  <si>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</si>
  <si>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</si>
  <si>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</si>
  <si>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</si>
  <si>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</si>
  <si>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</si>
  <si>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</si>
  <si>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</si>
  <si>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</si>
  <si>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</si>
  <si>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</si>
  <si>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</si>
  <si>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</si>
  <si>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</si>
  <si>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</si>
  <si>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</si>
  <si>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</si>
  <si>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</si>
  <si>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</si>
  <si>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</si>
  <si>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</si>
  <si>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</si>
  <si>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</si>
  <si>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</si>
  <si>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</si>
  <si>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</si>
  <si>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</si>
  <si>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</si>
  <si>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</si>
  <si>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</si>
  <si>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</si>
  <si>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</si>
  <si>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</si>
  <si>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</si>
  <si>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</si>
  <si>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</si>
  <si>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</si>
  <si>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</si>
  <si>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</si>
  <si>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</si>
  <si>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</si>
  <si>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</si>
  <si>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</si>
  <si>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</si>
  <si>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</si>
  <si>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</si>
  <si>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</si>
  <si>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</si>
  <si>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</si>
  <si>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</si>
  <si>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</si>
  <si>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</si>
  <si>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</si>
  <si>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</si>
  <si>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</si>
  <si>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</si>
  <si>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</si>
  <si>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</si>
  <si>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</si>
  <si>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</si>
  <si>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</si>
  <si>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</si>
  <si>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</si>
  <si>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</si>
  <si>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</si>
  <si>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</si>
  <si>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</si>
  <si>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</si>
  <si>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</si>
  <si>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</si>
  <si>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</si>
  <si>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</si>
  <si>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</si>
  <si>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</si>
  <si>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</si>
  <si>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</si>
  <si>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</si>
  <si>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</si>
  <si>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</si>
  <si>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</si>
  <si>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</si>
  <si>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</si>
  <si>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</si>
  <si>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</si>
  <si>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</si>
  <si>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</si>
  <si>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</si>
  <si>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</si>
  <si>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</si>
  <si>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</si>
  <si>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</si>
  <si>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</si>
  <si>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</si>
  <si>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</si>
  <si>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</si>
  <si>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</si>
  <si>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</si>
  <si>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</si>
  <si>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</si>
  <si>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</si>
  <si>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</si>
  <si>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</si>
  <si>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</si>
  <si>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</si>
  <si>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</si>
  <si>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</si>
  <si>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</si>
  <si>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</si>
  <si>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</si>
  <si>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</si>
  <si>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</si>
  <si>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</si>
  <si>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</si>
  <si>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</si>
  <si>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</si>
  <si>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</si>
  <si>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</si>
  <si>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</si>
  <si>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</si>
  <si>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</si>
  <si>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</si>
  <si>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</si>
  <si>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</si>
  <si>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</si>
  <si>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</si>
  <si>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</si>
  <si>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</si>
  <si>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</si>
  <si>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</si>
  <si>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</si>
  <si>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</si>
  <si>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</si>
  <si>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</si>
  <si>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</si>
  <si>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</si>
  <si>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</si>
  <si>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</si>
  <si>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</si>
  <si>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</si>
  <si>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</si>
  <si>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</si>
  <si>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</si>
  <si>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</si>
  <si>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</si>
  <si>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</si>
  <si>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</si>
  <si>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</si>
  <si>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</si>
  <si>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</si>
  <si>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</si>
  <si>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</si>
  <si>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</si>
  <si>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</si>
  <si>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</si>
  <si>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</si>
  <si>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</si>
  <si>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</si>
  <si>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</si>
  <si>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</si>
  <si>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</si>
  <si>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</si>
  <si>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</si>
  <si>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</si>
  <si>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</si>
  <si>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</si>
  <si>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</si>
  <si>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</si>
  <si>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</si>
  <si>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</si>
  <si>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</si>
  <si>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</si>
  <si>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</si>
  <si>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</si>
  <si>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</si>
  <si>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</si>
  <si>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</si>
  <si>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</si>
  <si>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</si>
  <si>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</si>
  <si>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</si>
  <si>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</si>
  <si>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</si>
  <si>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</si>
  <si>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</si>
  <si>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</si>
  <si>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</si>
  <si>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</si>
  <si>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</si>
  <si>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</si>
  <si>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</si>
  <si>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</si>
  <si>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</si>
  <si>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</si>
  <si>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</si>
  <si>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</si>
  <si>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</si>
  <si>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</si>
  <si>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</si>
  <si>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</si>
  <si>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</si>
  <si>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</si>
  <si>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</si>
  <si>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</si>
  <si>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</si>
  <si>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</si>
  <si>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</si>
  <si>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</si>
  <si>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</si>
  <si>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</si>
  <si>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</si>
  <si>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</si>
  <si>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</si>
  <si>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</si>
  <si>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</si>
  <si>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</si>
  <si>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</si>
  <si>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</si>
  <si>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</si>
  <si>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</si>
  <si>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</si>
  <si>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</si>
  <si>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</si>
  <si>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</si>
  <si>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</si>
  <si>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</si>
  <si>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</si>
  <si>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</si>
  <si>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</si>
  <si>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</si>
  <si>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</si>
  <si>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</si>
  <si>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</si>
  <si>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</si>
  <si>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</si>
  <si>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</si>
  <si>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</si>
  <si>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</si>
  <si>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</si>
  <si>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</si>
  <si>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</si>
  <si>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</si>
  <si>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</si>
  <si>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</si>
  <si>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</si>
  <si>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</si>
  <si>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</si>
  <si>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</si>
  <si>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</si>
  <si>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</si>
  <si>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</si>
  <si>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</si>
  <si>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</si>
  <si>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</si>
  <si>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</si>
  <si>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</si>
  <si>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</si>
  <si>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</si>
  <si>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</si>
  <si>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</si>
  <si>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</si>
  <si>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</si>
  <si>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</si>
  <si>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</si>
  <si>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</si>
  <si>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</si>
  <si>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</si>
  <si>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</si>
  <si>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</si>
  <si>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</si>
  <si>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</si>
  <si>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</si>
  <si>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</si>
  <si>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</si>
  <si>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</si>
  <si>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</si>
  <si>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</si>
  <si>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</si>
  <si>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</si>
  <si>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</si>
  <si>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</si>
  <si>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</si>
  <si>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</si>
  <si>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</si>
  <si>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</si>
  <si>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</si>
  <si>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</si>
  <si>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</si>
  <si>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</si>
  <si>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</si>
  <si>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</si>
  <si>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</si>
  <si>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</si>
  <si>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</si>
  <si>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</si>
  <si>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</si>
  <si>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</si>
  <si>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</si>
  <si>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</si>
  <si>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</si>
  <si>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</si>
  <si>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</si>
  <si>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</si>
  <si>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</si>
  <si>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</si>
  <si>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</si>
  <si>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</si>
  <si>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</si>
  <si>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</si>
  <si>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</si>
  <si>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</si>
  <si>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</si>
  <si>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</si>
  <si>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</si>
  <si>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</si>
  <si>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</si>
  <si>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</si>
  <si>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</si>
  <si>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</si>
  <si>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</si>
  <si>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</si>
  <si>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</si>
  <si>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</si>
  <si>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</si>
  <si>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</si>
  <si>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</si>
  <si>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</si>
  <si>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</si>
  <si>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</si>
  <si>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</si>
  <si>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</si>
  <si>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</si>
  <si>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</si>
  <si>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</si>
  <si>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</si>
  <si>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</si>
  <si>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</si>
  <si>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</si>
  <si>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</si>
  <si>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</si>
  <si>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</si>
  <si>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</si>
  <si>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</si>
  <si>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</si>
  <si>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</si>
  <si>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</si>
  <si>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</si>
  <si>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</si>
  <si>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</si>
  <si>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</si>
  <si>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</si>
  <si>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</si>
  <si>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</si>
  <si>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</si>
  <si>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</si>
  <si>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</si>
  <si>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</si>
  <si>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</si>
  <si>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</si>
  <si>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</si>
  <si>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</si>
  <si>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</si>
  <si>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</si>
  <si>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</si>
  <si>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</si>
  <si>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</si>
  <si>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</si>
  <si>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</si>
  <si>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</si>
  <si>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</si>
  <si>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</si>
  <si>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</si>
  <si>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</si>
  <si>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</si>
  <si>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</si>
  <si>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</si>
  <si>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</si>
  <si>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</si>
  <si>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</si>
  <si>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</si>
  <si>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</si>
  <si>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</si>
  <si>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</si>
  <si>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</si>
  <si>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</si>
  <si>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</si>
  <si>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</si>
  <si>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</si>
  <si>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</si>
  <si>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</si>
  <si>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</si>
  <si>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</si>
  <si>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</si>
  <si>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</si>
  <si>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</si>
  <si>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</si>
  <si>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</si>
  <si>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</si>
  <si>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</si>
  <si>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</si>
  <si>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</si>
  <si>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</si>
  <si>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</si>
  <si>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</si>
  <si>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</si>
  <si>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</si>
  <si>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</si>
  <si>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</si>
  <si>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</si>
  <si>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</si>
  <si>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</si>
  <si>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</si>
  <si>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</si>
  <si>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</si>
  <si>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</si>
  <si>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</si>
  <si>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</si>
  <si>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</si>
  <si>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</si>
  <si>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</si>
  <si>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</si>
  <si>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</si>
  <si>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</si>
  <si>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</si>
  <si>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</si>
  <si>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</si>
  <si>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</si>
  <si>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</si>
  <si>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</si>
  <si>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</si>
  <si>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</si>
  <si>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</si>
  <si>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</si>
  <si>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</si>
  <si>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</si>
  <si>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</si>
  <si>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</si>
  <si>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</si>
  <si>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</si>
  <si>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</si>
  <si>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</si>
  <si>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</si>
  <si>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</si>
  <si>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</si>
  <si>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</si>
  <si>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</si>
  <si>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</si>
  <si>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</si>
  <si>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</si>
  <si>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</si>
  <si>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</si>
  <si>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</si>
  <si>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</si>
  <si>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</si>
  <si>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</si>
  <si>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</si>
  <si>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</si>
  <si>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</si>
  <si>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</si>
  <si>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</si>
  <si>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</si>
  <si>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</si>
  <si>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</si>
  <si>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</si>
  <si>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</si>
  <si>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</si>
  <si>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</si>
  <si>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</si>
  <si>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</si>
  <si>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</si>
  <si>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</si>
  <si>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</si>
  <si>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</si>
  <si>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</si>
  <si>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</si>
  <si>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</si>
  <si>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</si>
  <si>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</si>
  <si>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</si>
  <si>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</si>
  <si>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</si>
  <si>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</si>
  <si>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</si>
  <si>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</si>
  <si>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</si>
  <si>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</si>
  <si>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</si>
  <si>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</si>
  <si>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</si>
  <si>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</si>
  <si>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</si>
  <si>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</si>
  <si>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</si>
  <si>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</si>
  <si>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</si>
  <si>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</si>
  <si>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</si>
  <si>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</si>
  <si>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</si>
  <si>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</si>
  <si>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</si>
  <si>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</si>
  <si>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</si>
  <si>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</si>
  <si>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</si>
  <si>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</si>
  <si>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</si>
  <si>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</si>
  <si>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</si>
  <si>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</si>
  <si>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</si>
  <si>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</si>
  <si>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</si>
  <si>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</si>
  <si>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</si>
  <si>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</si>
  <si>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</si>
  <si>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</si>
  <si>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</si>
  <si>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</si>
  <si>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</si>
  <si>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</si>
  <si>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</si>
  <si>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</si>
  <si>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</si>
  <si>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</si>
  <si>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</si>
  <si>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</si>
  <si>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</si>
  <si>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</si>
  <si>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</si>
  <si>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</si>
  <si>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</si>
  <si>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</si>
  <si>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</si>
  <si>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</si>
  <si>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</si>
  <si>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</si>
  <si>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</si>
  <si>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</si>
  <si>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</si>
  <si>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</si>
  <si>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</si>
  <si>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</si>
  <si>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</si>
  <si>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</si>
  <si>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</si>
  <si>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</si>
  <si>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</si>
  <si>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</si>
  <si>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</si>
  <si>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</si>
  <si>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</si>
  <si>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</si>
  <si>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</si>
  <si>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</si>
  <si>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</si>
  <si>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</si>
  <si>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</si>
  <si>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</si>
  <si>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</si>
  <si>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</si>
  <si>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</si>
  <si>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</si>
  <si>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</si>
  <si>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</si>
  <si>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</si>
  <si>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</si>
  <si>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</si>
  <si>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</si>
  <si>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</si>
  <si>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</si>
  <si>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</si>
  <si>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</si>
  <si>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</si>
  <si>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</si>
  <si>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</si>
  <si>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</si>
  <si>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</si>
  <si>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</si>
  <si>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</si>
  <si>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</si>
  <si>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</si>
  <si>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</si>
  <si>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</si>
  <si>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</si>
  <si>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</si>
  <si>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</si>
  <si>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</si>
  <si>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</si>
  <si>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</si>
  <si>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</si>
  <si>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</si>
  <si>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</si>
  <si>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</si>
  <si>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</si>
  <si>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</si>
  <si>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</si>
  <si>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</si>
  <si>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</si>
  <si>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</si>
  <si>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</si>
  <si>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</si>
  <si>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</si>
  <si>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</si>
  <si>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</si>
  <si>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</si>
  <si>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</si>
  <si>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</si>
  <si>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</si>
  <si>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</si>
  <si>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</si>
  <si>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</si>
  <si>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</si>
  <si>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</si>
  <si>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</si>
  <si>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</si>
  <si>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</si>
  <si>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</si>
  <si>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</si>
  <si>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</si>
  <si>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</si>
  <si>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</si>
  <si>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</si>
  <si>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</si>
  <si>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</si>
  <si>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</si>
  <si>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</si>
  <si>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</si>
  <si>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</si>
  <si>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</si>
  <si>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</si>
  <si>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</si>
  <si>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</si>
  <si>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</si>
  <si>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</si>
  <si>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</si>
  <si>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</si>
  <si>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</si>
  <si>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</si>
  <si>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</si>
  <si>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</si>
  <si>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</si>
  <si>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</si>
  <si>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</si>
  <si>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</si>
  <si>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</si>
  <si>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</si>
  <si>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</si>
  <si>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</si>
  <si>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</si>
  <si>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</si>
  <si>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</si>
  <si>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</si>
  <si>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</si>
  <si>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</si>
  <si>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</si>
  <si>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</si>
  <si>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</si>
  <si>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</si>
  <si>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</si>
  <si>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</si>
  <si>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</si>
  <si>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</si>
  <si>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</si>
  <si>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</si>
  <si>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</si>
  <si>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</si>
  <si>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</si>
  <si>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</si>
  <si>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</si>
  <si>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</si>
  <si>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</si>
  <si>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</si>
  <si>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</si>
  <si>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</si>
  <si>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</si>
  <si>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</si>
  <si>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</si>
  <si>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</si>
  <si>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</si>
  <si>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</si>
  <si>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</si>
  <si>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</si>
  <si>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</si>
  <si>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</si>
  <si>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</si>
  <si>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</si>
  <si>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</si>
  <si>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</si>
  <si>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</si>
  <si>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</si>
  <si>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</si>
  <si>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</si>
  <si>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</si>
  <si>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</si>
  <si>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</si>
  <si>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</si>
  <si>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</si>
  <si>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</si>
  <si>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</si>
  <si>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</si>
  <si>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</si>
  <si>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</si>
  <si>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</si>
  <si>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</si>
  <si>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</si>
  <si>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</si>
  <si>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</si>
  <si>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</si>
  <si>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</si>
  <si>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</si>
  <si>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</si>
  <si>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</si>
  <si>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</si>
  <si>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</si>
  <si>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</si>
  <si>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</si>
  <si>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</si>
  <si>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</si>
  <si>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</si>
  <si>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</si>
  <si>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</si>
  <si>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</si>
  <si>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</si>
  <si>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</si>
  <si>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</si>
  <si>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</si>
  <si>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</si>
  <si>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</si>
  <si>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</si>
  <si>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</si>
  <si>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</si>
  <si>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</si>
  <si>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</si>
  <si>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</si>
  <si>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</si>
  <si>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</si>
  <si>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</si>
  <si>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</si>
  <si>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</si>
  <si>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</si>
  <si>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</si>
  <si>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</si>
  <si>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</si>
  <si>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</si>
  <si>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</si>
  <si>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</si>
  <si>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</si>
  <si>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</si>
  <si>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</si>
  <si>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</si>
  <si>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</si>
  <si>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</si>
  <si>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</si>
  <si>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</si>
  <si>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</si>
  <si>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</si>
  <si>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</si>
  <si>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</si>
  <si>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</si>
  <si>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</si>
  <si>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</si>
  <si>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</si>
  <si>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</si>
  <si>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</si>
  <si>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</si>
  <si>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</si>
  <si>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</si>
  <si>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</si>
  <si>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</si>
  <si>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</si>
  <si>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</si>
  <si>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</si>
  <si>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</si>
  <si>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</si>
  <si>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</si>
  <si>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</si>
  <si>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</si>
  <si>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</si>
  <si>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</si>
  <si>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</si>
  <si>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</si>
  <si>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</si>
  <si>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</si>
  <si>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</si>
  <si>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</si>
  <si>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</si>
  <si>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</si>
  <si>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</si>
  <si>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</si>
  <si>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</si>
  <si>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</si>
  <si>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</si>
  <si>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</si>
  <si>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</si>
  <si>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</si>
  <si>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</si>
  <si>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</si>
  <si>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</si>
  <si>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</si>
  <si>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</si>
  <si>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</si>
  <si>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</si>
  <si>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</si>
  <si>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</si>
  <si>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</si>
  <si>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</si>
  <si>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</si>
  <si>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</si>
  <si>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</si>
  <si>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</si>
  <si>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</si>
  <si>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</si>
  <si>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</si>
  <si>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</si>
  <si>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</si>
  <si>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</si>
  <si>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</si>
  <si>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</si>
  <si>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</si>
  <si>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</si>
  <si>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</si>
  <si>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</si>
  <si>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</si>
  <si>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</si>
  <si>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</si>
  <si>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</si>
  <si>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</si>
  <si>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</si>
  <si>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</si>
  <si>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</si>
  <si>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</si>
  <si>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</si>
  <si>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</si>
  <si>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</si>
  <si>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</si>
  <si>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</si>
  <si>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</si>
  <si>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</si>
  <si>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</si>
  <si>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</si>
  <si>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</si>
  <si>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</si>
  <si>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</si>
  <si>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</si>
  <si>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</si>
  <si>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</si>
  <si>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</si>
  <si>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</si>
  <si>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</si>
  <si>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</si>
  <si>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</si>
  <si>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</si>
  <si>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</si>
  <si>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</si>
  <si>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</si>
  <si>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</si>
  <si>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</si>
  <si>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</si>
  <si>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</si>
  <si>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</si>
  <si>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</si>
  <si>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</si>
  <si>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</si>
  <si>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</si>
  <si>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</si>
  <si>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</si>
  <si>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</si>
  <si>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</si>
  <si>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</si>
  <si>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</si>
  <si>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</si>
  <si>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</si>
  <si>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</si>
  <si>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</si>
  <si>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</si>
  <si>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</si>
  <si>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</si>
  <si>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</si>
  <si>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</si>
  <si>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</si>
  <si>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</si>
  <si>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</si>
  <si>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</si>
  <si>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</si>
  <si>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</si>
  <si>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</si>
  <si>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</si>
  <si>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</si>
  <si>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</si>
  <si>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</si>
  <si>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</si>
  <si>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</si>
  <si>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</si>
  <si>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</si>
  <si>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</si>
  <si>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</si>
  <si>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</si>
  <si>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</si>
  <si>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</si>
  <si>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</si>
  <si>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</si>
  <si>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</si>
  <si>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</si>
  <si>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</si>
  <si>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</si>
  <si>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</si>
  <si>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</si>
  <si>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</si>
  <si>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</si>
  <si>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</si>
  <si>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</si>
  <si>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</si>
  <si>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</si>
  <si>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</si>
  <si>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</si>
  <si>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</si>
  <si>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</si>
  <si>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</si>
  <si>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</si>
  <si>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</si>
  <si>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</si>
  <si>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</si>
  <si>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</si>
  <si>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</si>
  <si>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</si>
  <si>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</si>
  <si>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</si>
  <si>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</si>
  <si>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</si>
  <si>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</si>
  <si>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</si>
  <si>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</si>
  <si>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</si>
  <si>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</si>
  <si>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</si>
  <si>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</si>
  <si>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</si>
  <si>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</si>
  <si>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</si>
  <si>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</si>
  <si>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</si>
  <si>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</si>
  <si>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</si>
  <si>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</si>
  <si>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</si>
  <si>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</si>
  <si>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</si>
  <si>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</si>
  <si>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</si>
  <si>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</si>
  <si>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</si>
  <si>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</si>
  <si>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</si>
  <si>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</si>
  <si>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</si>
  <si>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</si>
  <si>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</si>
  <si>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</si>
  <si>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</si>
  <si>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</si>
  <si>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</si>
  <si>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</si>
  <si>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</si>
  <si>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</si>
  <si>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</si>
  <si>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</si>
  <si>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</si>
  <si>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</si>
  <si>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</si>
  <si>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</si>
  <si>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</si>
  <si>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</si>
  <si>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</si>
  <si>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</si>
  <si>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</si>
  <si>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</si>
  <si>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</si>
  <si>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</si>
  <si>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</si>
  <si>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</si>
  <si>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</si>
  <si>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</si>
  <si>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</si>
  <si>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</si>
  <si>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</si>
  <si>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</si>
  <si>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</si>
  <si>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</si>
  <si>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</si>
  <si>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</si>
  <si>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</si>
  <si>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</si>
  <si>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</si>
  <si>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</si>
  <si>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</si>
  <si>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</si>
  <si>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</si>
  <si>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</si>
  <si>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</si>
  <si>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</si>
  <si>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</si>
  <si>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</si>
  <si>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</si>
  <si>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</si>
  <si>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</si>
  <si>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</si>
  <si>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</si>
  <si>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</si>
  <si>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</si>
  <si>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</si>
  <si>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</si>
  <si>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</si>
  <si>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</si>
  <si>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</si>
  <si>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</si>
  <si>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</si>
  <si>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</si>
  <si>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</si>
  <si>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</si>
  <si>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</si>
  <si>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</si>
  <si>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</si>
  <si>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</si>
  <si>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</si>
  <si>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</si>
  <si>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</si>
  <si>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</si>
  <si>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</si>
  <si>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</si>
  <si>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</si>
  <si>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</si>
  <si>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</si>
  <si>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</si>
  <si>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</si>
  <si>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</si>
  <si>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</si>
  <si>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</si>
  <si>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</si>
  <si>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</si>
  <si>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</si>
  <si>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</si>
  <si>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</si>
  <si>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</si>
  <si>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</si>
  <si>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</si>
  <si>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</si>
  <si>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</si>
  <si>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</si>
  <si>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</si>
  <si>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</si>
  <si>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</si>
  <si>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</si>
  <si>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</si>
  <si>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</si>
  <si>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</si>
  <si>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</si>
  <si>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</si>
  <si>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</si>
  <si>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</si>
  <si>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</si>
  <si>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</si>
  <si>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</si>
  <si>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</si>
  <si>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</si>
  <si>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</si>
  <si>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</si>
  <si>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</si>
  <si>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</si>
  <si>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</si>
  <si>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</si>
  <si>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</si>
  <si>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</si>
  <si>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</si>
  <si>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</si>
  <si>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</si>
  <si>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</si>
  <si>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</si>
  <si>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</si>
  <si>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</si>
  <si>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</si>
  <si>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</si>
  <si>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</si>
  <si>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</si>
  <si>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</si>
  <si>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</si>
  <si>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</si>
  <si>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</si>
  <si>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</si>
  <si>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</si>
  <si>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</si>
  <si>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</si>
  <si>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</si>
  <si>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</si>
  <si>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</si>
  <si>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</si>
  <si>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</si>
  <si>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</si>
  <si>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</si>
  <si>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</si>
  <si>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</si>
  <si>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</si>
  <si>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</si>
  <si>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</si>
  <si>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</si>
  <si>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</si>
  <si>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</si>
  <si>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</si>
  <si>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</si>
  <si>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</si>
  <si>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</si>
  <si>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</si>
  <si>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</si>
  <si>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</si>
  <si>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</si>
  <si>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</si>
  <si>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</si>
  <si>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</si>
  <si>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</si>
  <si>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</si>
  <si>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</si>
  <si>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</si>
  <si>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</si>
  <si>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</si>
  <si>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</si>
  <si>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</si>
  <si>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</si>
  <si>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</si>
  <si>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</si>
  <si>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</si>
  <si>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</si>
  <si>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</si>
  <si>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</si>
  <si>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</si>
  <si>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</si>
  <si>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</si>
  <si>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</si>
  <si>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</si>
  <si>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</si>
  <si>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</si>
  <si>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</si>
  <si>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</si>
  <si>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</si>
  <si>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</si>
  <si>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</si>
  <si>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</si>
  <si>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</si>
  <si>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</si>
  <si>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</si>
  <si>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</si>
  <si>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</si>
  <si>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</si>
  <si>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</si>
  <si>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</si>
  <si>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</si>
  <si>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</si>
  <si>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</si>
  <si>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</si>
  <si>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</si>
  <si>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</si>
  <si>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</si>
  <si>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</si>
  <si>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</si>
  <si>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</si>
  <si>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</si>
  <si>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</si>
  <si>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</si>
  <si>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</si>
  <si>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</si>
  <si>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</si>
  <si>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</si>
  <si>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</si>
  <si>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</si>
  <si>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</si>
  <si>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</si>
  <si>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</si>
  <si>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</si>
  <si>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</si>
  <si>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</si>
  <si>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</si>
  <si>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</si>
  <si>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</si>
  <si>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</si>
  <si>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</si>
  <si>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</si>
  <si>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</si>
  <si>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</si>
  <si>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</si>
  <si>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</si>
  <si>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</si>
  <si>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</si>
  <si>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</si>
  <si>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</si>
  <si>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</si>
  <si>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</si>
  <si>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</si>
  <si>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</si>
  <si>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</si>
  <si>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</si>
  <si>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</si>
  <si>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</si>
  <si>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</si>
  <si>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</si>
  <si>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</si>
  <si>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</si>
  <si>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</si>
  <si>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</si>
  <si>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</si>
  <si>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</si>
  <si>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</si>
  <si>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</si>
  <si>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</si>
  <si>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</si>
  <si>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</si>
  <si>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</si>
  <si>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</si>
  <si>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</si>
  <si>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</si>
  <si>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</si>
  <si>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</si>
  <si>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</si>
  <si>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</si>
  <si>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</si>
  <si>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</si>
  <si>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</si>
  <si>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</si>
  <si>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</si>
  <si>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</si>
  <si>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</si>
  <si>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</si>
  <si>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</si>
  <si>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</si>
  <si>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</si>
  <si>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</si>
  <si>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</si>
  <si>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</si>
  <si>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</si>
  <si>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</si>
  <si>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</si>
  <si>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</si>
  <si>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</si>
  <si>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</si>
  <si>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</si>
  <si>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</si>
  <si>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</si>
  <si>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</si>
  <si>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</si>
  <si>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</si>
  <si>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</si>
  <si>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</si>
  <si>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</si>
  <si>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</si>
  <si>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</si>
  <si>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</si>
  <si>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</si>
  <si>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</si>
  <si>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</si>
  <si>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</si>
  <si>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</si>
  <si>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</si>
  <si>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</si>
  <si>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</si>
  <si>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</si>
  <si>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</si>
  <si>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</si>
  <si>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</si>
  <si>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</si>
  <si>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</si>
  <si>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</si>
  <si>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</si>
  <si>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</si>
  <si>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</si>
  <si>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</si>
  <si>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</si>
  <si>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</si>
  <si>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</si>
  <si>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</si>
  <si>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</si>
  <si>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</si>
  <si>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</si>
  <si>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</si>
  <si>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</si>
  <si>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</si>
  <si>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</si>
  <si>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</si>
  <si>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</si>
  <si>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</si>
  <si>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</si>
  <si>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</si>
  <si>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</si>
  <si>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</si>
  <si>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</si>
  <si>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</si>
  <si>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</si>
  <si>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</si>
  <si>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</si>
  <si>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</si>
  <si>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</si>
  <si>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</si>
  <si>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</si>
  <si>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</si>
  <si>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</si>
  <si>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</si>
  <si>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</si>
  <si>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</si>
  <si>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</si>
  <si>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</si>
  <si>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</si>
  <si>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</si>
  <si>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</si>
  <si>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</si>
  <si>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</si>
  <si>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</si>
  <si>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</si>
  <si>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</si>
  <si>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</si>
  <si>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</si>
  <si>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</si>
  <si>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</si>
  <si>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</si>
  <si>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</si>
  <si>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</si>
  <si>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</si>
  <si>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</si>
  <si>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</si>
  <si>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</si>
  <si>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</si>
  <si>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</si>
  <si>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</si>
  <si>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</si>
  <si>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</si>
  <si>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</si>
  <si>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</si>
  <si>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</si>
  <si>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</si>
  <si>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</si>
  <si>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</si>
  <si>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</si>
  <si>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</si>
  <si>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</si>
  <si>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</si>
  <si>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</si>
  <si>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</si>
  <si>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</si>
  <si>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</si>
  <si>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</si>
  <si>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</si>
  <si>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</si>
  <si>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</si>
  <si>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</si>
  <si>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</si>
  <si>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</si>
  <si>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</si>
  <si>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</si>
  <si>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</si>
  <si>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</si>
  <si>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</si>
  <si>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</si>
  <si>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</si>
  <si>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</si>
  <si>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</si>
  <si>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</si>
  <si>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</si>
  <si>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</si>
  <si>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</si>
  <si>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</si>
  <si>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</si>
  <si>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</si>
  <si>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</si>
  <si>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</si>
  <si>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</si>
  <si>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</si>
  <si>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</si>
  <si>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</si>
  <si>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</si>
  <si>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</si>
  <si>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</si>
  <si>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</si>
  <si>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</si>
  <si>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</si>
  <si>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</si>
  <si>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</si>
  <si>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</si>
  <si>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</si>
  <si>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</si>
  <si>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</si>
  <si>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</si>
  <si>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</si>
  <si>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</si>
  <si>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</si>
  <si>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</si>
  <si>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</si>
  <si>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</si>
  <si>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</si>
  <si>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</si>
  <si>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</si>
  <si>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</si>
  <si>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</si>
  <si>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</si>
  <si>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</si>
  <si>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</si>
  <si>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</si>
  <si>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</si>
  <si>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</si>
  <si>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</si>
  <si>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</si>
  <si>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</si>
  <si>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</si>
  <si>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</si>
  <si>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</si>
  <si>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</si>
  <si>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</si>
  <si>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</si>
  <si>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</si>
  <si>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</si>
  <si>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</si>
  <si>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</si>
  <si>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</si>
  <si>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</si>
  <si>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</si>
  <si>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</si>
  <si>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</si>
  <si>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</si>
  <si>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</si>
  <si>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</si>
  <si>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</si>
  <si>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</si>
  <si>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</si>
  <si>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</si>
  <si>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</si>
  <si>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</si>
  <si>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</si>
  <si>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</si>
  <si>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</si>
  <si>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</si>
  <si>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</si>
  <si>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</si>
  <si>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</si>
  <si>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</si>
  <si>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</si>
  <si>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</si>
  <si>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</si>
  <si>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</si>
  <si>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</si>
  <si>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</si>
  <si>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</si>
  <si>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</si>
  <si>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</si>
  <si>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</si>
  <si>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</si>
  <si>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</si>
  <si>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</si>
  <si>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</si>
  <si>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</si>
  <si>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</si>
  <si>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</si>
  <si>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</si>
  <si>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</si>
  <si>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</si>
  <si>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</si>
  <si>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</si>
  <si>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</si>
  <si>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</si>
  <si>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</si>
  <si>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</si>
  <si>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</si>
  <si>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</si>
  <si>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</si>
  <si>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</si>
  <si>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</si>
  <si>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</si>
  <si>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</si>
  <si>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</si>
  <si>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</si>
  <si>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</si>
  <si>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</si>
  <si>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</si>
  <si>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</si>
  <si>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</si>
  <si>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</si>
  <si>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</si>
  <si>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</si>
  <si>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</si>
  <si>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</si>
  <si>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</si>
  <si>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</si>
  <si>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</si>
  <si>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</si>
  <si>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</si>
  <si>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</si>
  <si>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</si>
  <si>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</si>
  <si>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</si>
  <si>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</si>
  <si>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</si>
  <si>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</si>
  <si>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</si>
  <si>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</si>
  <si>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</si>
  <si>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</si>
  <si>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</si>
  <si>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</si>
  <si>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</si>
  <si>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</si>
  <si>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</si>
  <si>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</si>
  <si>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</si>
  <si>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</si>
  <si>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</si>
  <si>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</si>
  <si>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</si>
  <si>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</si>
  <si>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</si>
  <si>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</si>
  <si>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</si>
  <si>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</si>
  <si>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</si>
  <si>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</si>
  <si>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</si>
  <si>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</si>
  <si>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</si>
  <si>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</si>
  <si>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</si>
  <si>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</si>
  <si>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</si>
  <si>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</si>
  <si>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</si>
  <si>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</si>
  <si>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</si>
  <si>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</si>
  <si>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</si>
  <si>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</si>
  <si>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</si>
  <si>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</si>
  <si>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</si>
  <si>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</si>
  <si>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</si>
  <si>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</si>
  <si>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</si>
  <si>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</si>
  <si>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</si>
  <si>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</si>
  <si>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</si>
  <si>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</si>
  <si>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</si>
  <si>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</si>
  <si>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</si>
  <si>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</si>
  <si>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</si>
  <si>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</si>
  <si>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</si>
  <si>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</si>
  <si>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</si>
  <si>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</si>
  <si>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</si>
  <si>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</si>
  <si>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</si>
  <si>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</si>
  <si>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</si>
  <si>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</si>
  <si>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</si>
  <si>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</si>
  <si>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</si>
  <si>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</si>
  <si>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</si>
  <si>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</si>
  <si>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</si>
  <si>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</si>
  <si>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</si>
  <si>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</si>
  <si>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</si>
  <si>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</si>
  <si>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</si>
  <si>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</si>
  <si>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</si>
  <si>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</si>
  <si>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</si>
  <si>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</si>
  <si>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</si>
  <si>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</si>
  <si>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</si>
  <si>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</si>
  <si>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</si>
  <si>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</si>
  <si>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</si>
  <si>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</si>
  <si>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</si>
  <si>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</si>
  <si>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</si>
  <si>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</si>
  <si>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</si>
  <si>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</si>
  <si>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</si>
  <si>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</si>
  <si>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</si>
  <si>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</si>
  <si>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</si>
  <si>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</si>
  <si>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</si>
  <si>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</si>
  <si>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</si>
  <si>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</si>
  <si>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</si>
  <si>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</si>
  <si>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</si>
  <si>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</si>
  <si>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</si>
  <si>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</si>
  <si>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</si>
  <si>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</si>
  <si>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</si>
  <si>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</si>
  <si>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</si>
  <si>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</si>
  <si>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</si>
  <si>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</si>
  <si>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</si>
  <si>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</si>
  <si>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</si>
  <si>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</si>
  <si>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</si>
  <si>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</si>
  <si>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</si>
  <si>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</si>
  <si>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</si>
  <si>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</si>
  <si>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</si>
  <si>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</si>
  <si>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</si>
  <si>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</si>
  <si>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</si>
  <si>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</si>
  <si>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</si>
  <si>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</si>
  <si>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</si>
  <si>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</si>
  <si>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</si>
  <si>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</si>
  <si>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</si>
  <si>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</si>
  <si>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</si>
  <si>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</si>
  <si>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</si>
  <si>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</si>
  <si>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</si>
  <si>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</si>
  <si>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</si>
  <si>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</si>
  <si>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</si>
  <si>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</si>
  <si>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</si>
  <si>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</si>
  <si>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</si>
  <si>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</si>
  <si>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</si>
  <si>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</si>
  <si>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</si>
  <si>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</si>
  <si>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</si>
  <si>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</si>
  <si>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</si>
  <si>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</si>
  <si>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</si>
  <si>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</si>
  <si>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</si>
  <si>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</si>
  <si>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</si>
  <si>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</si>
  <si>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</si>
  <si>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</si>
  <si>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</si>
  <si>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</si>
  <si>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</si>
  <si>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</si>
  <si>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</si>
  <si>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</si>
  <si>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</si>
  <si>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</si>
  <si>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</si>
  <si>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</si>
  <si>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</si>
  <si>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</si>
  <si>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</si>
  <si>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</si>
  <si>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</si>
  <si>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</si>
  <si>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</si>
  <si>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</si>
  <si>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</si>
  <si>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</si>
  <si>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</si>
  <si>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</si>
  <si>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</si>
  <si>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</si>
  <si>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</si>
  <si>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</si>
  <si>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</si>
  <si>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</si>
  <si>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</si>
  <si>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</si>
  <si>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</si>
  <si>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</si>
  <si>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</si>
  <si>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</si>
  <si>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</si>
  <si>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</si>
  <si>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</si>
  <si>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</si>
  <si>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</si>
  <si>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</si>
  <si>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</si>
  <si>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</si>
  <si>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</si>
  <si>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</si>
  <si>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</si>
  <si>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</si>
  <si>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</si>
  <si>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</si>
  <si>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</si>
  <si>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</si>
  <si>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</si>
  <si>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</si>
  <si>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</si>
  <si>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</si>
  <si>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</si>
  <si>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</si>
  <si>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</si>
  <si>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</si>
  <si>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</si>
  <si>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</si>
  <si>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</si>
  <si>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</si>
  <si>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</si>
  <si>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</si>
  <si>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</si>
  <si>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</si>
  <si>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</si>
  <si>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</si>
  <si>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</si>
  <si>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</si>
  <si>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</si>
  <si>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</si>
  <si>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</si>
  <si>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</si>
  <si>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</si>
  <si>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</si>
  <si>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</si>
  <si>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</si>
  <si>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</si>
  <si>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</si>
  <si>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</si>
  <si>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</si>
  <si>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</si>
  <si>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</si>
  <si>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</si>
  <si>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</si>
  <si>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</si>
  <si>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</si>
  <si>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</si>
  <si>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</si>
  <si>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</si>
  <si>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</si>
  <si>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</si>
  <si>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</si>
  <si>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</si>
  <si>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</si>
  <si>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</si>
  <si>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</si>
  <si>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</si>
  <si>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</si>
  <si>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</si>
  <si>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</si>
  <si>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</si>
  <si>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</si>
  <si>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</si>
  <si>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</si>
  <si>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</si>
  <si>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</si>
  <si>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</si>
  <si>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</si>
  <si>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</si>
  <si>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</si>
  <si>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</si>
  <si>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</si>
  <si>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</si>
  <si>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</si>
  <si>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</si>
  <si>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</si>
  <si>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</si>
  <si>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</si>
  <si>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</si>
  <si>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</si>
  <si>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</si>
  <si>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</si>
  <si>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</si>
  <si>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</si>
  <si>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</si>
  <si>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</si>
  <si>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</si>
  <si>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</si>
  <si>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</si>
  <si>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</si>
  <si>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</si>
  <si>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</si>
  <si>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</si>
  <si>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</si>
  <si>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</si>
  <si>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</si>
  <si>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</si>
  <si>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</si>
  <si>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</si>
  <si>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</si>
  <si>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</si>
  <si>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</si>
  <si>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</si>
  <si>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</si>
  <si>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</si>
  <si>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</si>
  <si>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</si>
  <si>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</si>
  <si>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</si>
  <si>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</si>
  <si>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</si>
  <si>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</si>
  <si>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</si>
  <si>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</si>
  <si>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</si>
  <si>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</si>
  <si>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</si>
  <si>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</si>
  <si>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</si>
  <si>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</si>
  <si>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</si>
  <si>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</si>
  <si>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</si>
  <si>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</si>
  <si>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</si>
  <si>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</si>
  <si>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</si>
  <si>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</si>
  <si>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</si>
  <si>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</si>
  <si>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</si>
  <si>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</si>
  <si>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</si>
  <si>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</si>
  <si>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</si>
  <si>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</si>
  <si>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</si>
  <si>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</si>
  <si>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</si>
  <si>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</si>
  <si>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</si>
  <si>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</si>
  <si>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</si>
  <si>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</si>
  <si>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</si>
  <si>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</si>
  <si>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</si>
  <si>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</si>
  <si>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</si>
  <si>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</si>
  <si>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</si>
  <si>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</si>
  <si>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</si>
  <si>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</si>
  <si>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</si>
  <si>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</si>
  <si>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</si>
  <si>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</si>
  <si>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</si>
  <si>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</si>
  <si>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</si>
  <si>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</si>
  <si>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</si>
  <si>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</si>
  <si>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</si>
  <si>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</si>
  <si>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</si>
  <si>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</si>
  <si>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</si>
  <si>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</si>
  <si>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</si>
  <si>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</si>
  <si>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</si>
  <si>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</si>
  <si>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</si>
  <si>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</si>
  <si>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</si>
  <si>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</si>
  <si>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</si>
  <si>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</si>
  <si>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</si>
  <si>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</si>
  <si>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</si>
  <si>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</si>
  <si>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</si>
  <si>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</si>
  <si>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</si>
  <si>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</si>
  <si>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</si>
  <si>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</si>
  <si>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</si>
  <si>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</si>
  <si>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</si>
  <si>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</si>
  <si>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</si>
  <si>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</si>
  <si>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</si>
  <si>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</si>
  <si>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</si>
  <si>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</si>
  <si>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</si>
  <si>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</si>
  <si>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</si>
  <si>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</si>
  <si>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</si>
  <si>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</si>
  <si>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</si>
  <si>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</si>
  <si>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</si>
  <si>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</si>
  <si>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</si>
  <si>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</si>
  <si>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</si>
  <si>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</si>
  <si>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</si>
  <si>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</si>
  <si>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</si>
  <si>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</si>
  <si>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</si>
  <si>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</si>
  <si>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</si>
  <si>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</si>
  <si>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</si>
  <si>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</si>
  <si>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</si>
  <si>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</si>
  <si>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</si>
  <si>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</si>
  <si>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</si>
  <si>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</si>
  <si>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</si>
  <si>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</si>
  <si>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</si>
  <si>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</si>
  <si>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</si>
  <si>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</si>
  <si>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</si>
  <si>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</si>
  <si>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</si>
  <si>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</si>
  <si>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</si>
  <si>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</si>
  <si>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</si>
  <si>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</si>
  <si>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</si>
  <si>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</si>
  <si>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</si>
  <si>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</si>
  <si>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</si>
  <si>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</si>
  <si>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</si>
  <si>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</si>
  <si>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</si>
  <si>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</si>
  <si>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</si>
  <si>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</si>
  <si>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</si>
  <si>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</si>
  <si>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</si>
  <si>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</si>
  <si>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</si>
  <si>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</si>
  <si>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</si>
  <si>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</si>
  <si>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</si>
  <si>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</si>
  <si>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</si>
  <si>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</si>
  <si>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</si>
  <si>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</si>
  <si>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</si>
  <si>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</si>
  <si>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</si>
  <si>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</si>
  <si>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</si>
  <si>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</si>
  <si>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</si>
  <si>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</si>
  <si>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</si>
  <si>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</si>
  <si>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</si>
  <si>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</si>
  <si>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</si>
  <si>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</si>
  <si>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</si>
  <si>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</si>
  <si>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</si>
  <si>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</si>
  <si>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</si>
  <si>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</si>
  <si>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</si>
  <si>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</si>
  <si>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</si>
  <si>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</si>
  <si>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</si>
  <si>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</si>
  <si>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</si>
  <si>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</si>
  <si>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</si>
  <si>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</si>
  <si>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</si>
  <si>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</si>
  <si>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</si>
  <si>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</si>
  <si>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</si>
  <si>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</si>
  <si>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</si>
  <si>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</si>
  <si>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</si>
  <si>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</si>
  <si>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</si>
  <si>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</si>
  <si>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</si>
  <si>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</si>
  <si>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</si>
  <si>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</si>
  <si>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</si>
  <si>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</si>
  <si>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</si>
  <si>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</si>
  <si>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</si>
  <si>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</si>
  <si>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</si>
  <si>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</si>
  <si>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</si>
  <si>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</si>
  <si>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</si>
  <si>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</si>
  <si>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</si>
  <si>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</si>
  <si>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</si>
  <si>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</si>
  <si>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</si>
  <si>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</si>
  <si>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</si>
  <si>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</si>
  <si>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</si>
  <si>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</si>
  <si>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</si>
  <si>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</si>
  <si>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</si>
  <si>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</si>
  <si>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</si>
  <si>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</si>
  <si>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</si>
  <si>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</si>
  <si>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</si>
  <si>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</si>
  <si>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</si>
  <si>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</si>
  <si>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</si>
  <si>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</si>
  <si>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</si>
  <si>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</si>
  <si>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</si>
  <si>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</si>
  <si>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</si>
  <si>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</si>
  <si>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</si>
  <si>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</si>
  <si>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</si>
  <si>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</si>
  <si>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</si>
  <si>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</si>
  <si>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</si>
  <si>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</si>
  <si>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</si>
  <si>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</si>
  <si>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</si>
  <si>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</si>
  <si>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</si>
  <si>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</si>
  <si>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</si>
  <si>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</si>
  <si>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</si>
  <si>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</si>
  <si>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</si>
  <si>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</si>
  <si>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</si>
  <si>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</si>
  <si>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</si>
  <si>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</si>
  <si>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</si>
  <si>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</si>
  <si>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</si>
  <si>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</si>
  <si>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</si>
  <si>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</si>
  <si>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</si>
  <si>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</si>
  <si>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</si>
  <si>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</si>
  <si>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</si>
  <si>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</si>
  <si>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</si>
  <si>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</si>
  <si>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</si>
  <si>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</si>
  <si>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</si>
  <si>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</si>
  <si>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</si>
  <si>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</si>
  <si>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</si>
  <si>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</si>
  <si>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</si>
  <si>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</si>
  <si>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</si>
  <si>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</si>
  <si>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</si>
  <si>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</si>
  <si>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</si>
  <si>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</si>
  <si>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</si>
  <si>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</si>
  <si>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</si>
  <si>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</si>
  <si>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</si>
  <si>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</si>
  <si>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</si>
  <si>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</si>
  <si>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</si>
  <si>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</si>
  <si>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</si>
  <si>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</si>
  <si>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</si>
  <si>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</si>
  <si>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</si>
  <si>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</si>
  <si>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</si>
  <si>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</si>
  <si>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</si>
  <si>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</si>
  <si>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</si>
  <si>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</si>
  <si>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</si>
  <si>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</si>
  <si>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</si>
  <si>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</si>
  <si>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</si>
  <si>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</si>
  <si>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</si>
  <si>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</si>
  <si>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</si>
  <si>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</si>
  <si>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</si>
  <si>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</si>
  <si>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</si>
  <si>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</si>
  <si>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</si>
  <si>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</si>
  <si>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</si>
  <si>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</si>
  <si>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</si>
  <si>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</si>
  <si>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</si>
  <si>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</si>
  <si>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</si>
  <si>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</si>
  <si>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</si>
  <si>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</si>
  <si>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</si>
  <si>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</si>
  <si>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</si>
  <si>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</si>
  <si>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</si>
  <si>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</si>
  <si>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</si>
  <si>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</si>
  <si>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</si>
  <si>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</si>
  <si>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</si>
  <si>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</si>
  <si>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</si>
  <si>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</si>
  <si>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</si>
  <si>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</si>
  <si>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</si>
  <si>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</si>
  <si>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</si>
  <si>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</si>
  <si>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</si>
  <si>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</si>
  <si>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</si>
  <si>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</si>
  <si>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</si>
  <si>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</si>
  <si>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</si>
  <si>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</si>
  <si>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</si>
  <si>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</si>
  <si>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</si>
  <si>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</si>
  <si>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</si>
  <si>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</si>
  <si>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</si>
  <si>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</si>
  <si>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</si>
  <si>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</si>
  <si>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</si>
  <si>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</si>
  <si>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</si>
  <si>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</si>
  <si>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</si>
  <si>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</si>
  <si>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</si>
  <si>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</si>
  <si>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</si>
  <si>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</si>
  <si>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</si>
  <si>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</si>
  <si>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</si>
  <si>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</si>
  <si>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</si>
  <si>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</si>
  <si>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</si>
  <si>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</si>
  <si>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</si>
  <si>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</si>
  <si>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</si>
  <si>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</si>
  <si>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</si>
  <si>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</si>
  <si>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</si>
  <si>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</si>
  <si>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</si>
  <si>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</si>
  <si>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</si>
  <si>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</si>
  <si>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</si>
  <si>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</si>
  <si>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</si>
  <si>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</si>
  <si>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</si>
  <si>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</si>
  <si>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</si>
  <si>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</si>
  <si>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</si>
  <si>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</si>
  <si>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</si>
  <si>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</si>
  <si>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</si>
  <si>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</si>
  <si>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</si>
  <si>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</si>
  <si>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</si>
  <si>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</si>
  <si>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</si>
  <si>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</si>
  <si>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</si>
  <si>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</si>
  <si>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</si>
  <si>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</si>
  <si>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</si>
  <si>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</si>
  <si>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</si>
  <si>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</si>
  <si>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</si>
  <si>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</si>
  <si>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</si>
  <si>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</si>
  <si>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</si>
  <si>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</si>
  <si>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</si>
  <si>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</si>
  <si>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</si>
  <si>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</si>
  <si>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</si>
  <si>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</si>
  <si>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</si>
  <si>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</si>
  <si>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</si>
  <si>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</si>
  <si>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</si>
  <si>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</si>
  <si>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</si>
  <si>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</si>
  <si>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</si>
  <si>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</si>
  <si>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</si>
  <si>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</si>
  <si>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</si>
  <si>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</si>
  <si>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</si>
  <si>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</si>
  <si>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</si>
  <si>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</si>
  <si>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</si>
  <si>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</si>
  <si>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</si>
  <si>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</si>
  <si>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</si>
  <si>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</si>
  <si>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</si>
  <si>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</si>
  <si>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</si>
  <si>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</si>
  <si>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</si>
  <si>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</si>
  <si>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</si>
  <si>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</si>
  <si>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</si>
  <si>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</si>
  <si>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</si>
  <si>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</si>
  <si>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</si>
  <si>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</si>
  <si>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</si>
  <si>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</si>
  <si>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</si>
  <si>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</si>
  <si>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</si>
  <si>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</si>
  <si>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</si>
  <si>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</si>
  <si>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</si>
  <si>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</si>
  <si>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</si>
  <si>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</si>
  <si>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</si>
  <si>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</si>
  <si>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</si>
  <si>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</si>
  <si>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</si>
  <si>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</si>
  <si>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</si>
  <si>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</si>
  <si>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</si>
  <si>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</si>
  <si>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</si>
  <si>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</si>
  <si>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</si>
  <si>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</si>
  <si>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</si>
  <si>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</si>
  <si>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</si>
  <si>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</si>
  <si>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</si>
  <si>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</si>
  <si>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</si>
  <si>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</si>
  <si>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</si>
  <si>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</si>
  <si>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</si>
  <si>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</si>
  <si>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</si>
  <si>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</si>
  <si>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</si>
  <si>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</si>
  <si>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</si>
  <si>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</si>
  <si>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</si>
  <si>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</si>
  <si>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</si>
  <si>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</si>
  <si>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</si>
  <si>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</si>
  <si>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</si>
  <si>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</si>
  <si>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</si>
  <si>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</si>
  <si>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</si>
  <si>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</si>
  <si>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</si>
  <si>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</si>
  <si>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</si>
  <si>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</si>
  <si>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</si>
  <si>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</si>
  <si>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</si>
  <si>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</si>
  <si>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</si>
  <si>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</si>
  <si>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</si>
  <si>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</si>
  <si>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</si>
  <si>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</si>
  <si>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</si>
  <si>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</si>
  <si>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</si>
  <si>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</si>
  <si>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</si>
  <si>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</si>
  <si>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</si>
  <si>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</si>
  <si>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</si>
  <si>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</si>
  <si>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</si>
  <si>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</si>
  <si>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</si>
  <si>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</si>
  <si>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</si>
  <si>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</si>
  <si>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</si>
  <si>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</si>
  <si>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</si>
  <si>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</si>
  <si>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</si>
  <si>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</si>
  <si>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</si>
  <si>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</si>
  <si>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</si>
  <si>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</si>
  <si>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</si>
  <si>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</si>
  <si>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</si>
  <si>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</si>
  <si>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</si>
  <si>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</si>
  <si>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</si>
  <si>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</si>
  <si>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</si>
  <si>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</si>
  <si>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</si>
  <si>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</si>
  <si>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</si>
  <si>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</si>
  <si>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</si>
  <si>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</si>
  <si>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</si>
  <si>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</si>
  <si>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</si>
  <si>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</si>
  <si>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</si>
  <si>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</si>
  <si>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</si>
  <si>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</si>
  <si>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</si>
  <si>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</si>
  <si>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</si>
  <si>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</si>
  <si>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</si>
  <si>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</si>
  <si>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</si>
  <si>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</si>
  <si>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</si>
  <si>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</si>
  <si>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</si>
  <si>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</si>
  <si>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</si>
  <si>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</si>
  <si>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</si>
  <si>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</si>
  <si>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</si>
  <si>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</si>
  <si>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</si>
  <si>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</si>
  <si>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</si>
  <si>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</si>
  <si>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</si>
  <si>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</si>
  <si>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</si>
  <si>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</si>
  <si>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</si>
  <si>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</si>
  <si>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</si>
  <si>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</si>
  <si>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</si>
  <si>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</si>
  <si>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</si>
  <si>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</si>
  <si>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</si>
  <si>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</si>
  <si>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</si>
  <si>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</si>
  <si>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</si>
  <si>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</si>
  <si>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</si>
  <si>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</si>
  <si>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</si>
  <si>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</si>
  <si>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</si>
  <si>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</si>
  <si>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</si>
  <si>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</si>
  <si>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</si>
  <si>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</si>
  <si>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</si>
  <si>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</si>
  <si>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</si>
  <si>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</si>
  <si>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</si>
  <si>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</si>
  <si>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</si>
  <si>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</si>
  <si>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</si>
  <si>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</si>
  <si>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</si>
  <si>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</si>
  <si>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</si>
  <si>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</si>
  <si>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</si>
  <si>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</si>
  <si>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</si>
  <si>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</si>
  <si>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</si>
  <si>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</si>
  <si>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</si>
  <si>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</si>
  <si>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</si>
  <si>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</si>
  <si>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</si>
  <si>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</si>
  <si>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</si>
  <si>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</si>
  <si>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</si>
  <si>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</si>
  <si>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</si>
  <si>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</si>
  <si>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</si>
  <si>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</si>
  <si>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</si>
  <si>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</si>
  <si>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</si>
  <si>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</si>
  <si>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</si>
  <si>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</si>
  <si>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</si>
  <si>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</si>
  <si>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</si>
  <si>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</si>
  <si>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</si>
  <si>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</si>
  <si>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</si>
  <si>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</si>
  <si>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</si>
  <si>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</si>
  <si>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</si>
  <si>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</si>
  <si>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</si>
  <si>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</si>
  <si>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</si>
  <si>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</si>
  <si>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</si>
  <si>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</si>
  <si>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</si>
  <si>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</si>
  <si>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</si>
  <si>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</si>
  <si>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</si>
  <si>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</si>
  <si>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</si>
  <si>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</si>
  <si>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</si>
  <si>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</si>
  <si>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</si>
  <si>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</si>
  <si>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</si>
  <si>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</si>
  <si>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</si>
  <si>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</si>
  <si>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</si>
  <si>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</si>
  <si>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</si>
  <si>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</si>
  <si>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</si>
  <si>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</si>
  <si>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</si>
  <si>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</si>
  <si>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</si>
  <si>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</si>
  <si>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</si>
  <si>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</si>
  <si>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</si>
  <si>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</si>
  <si>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</si>
  <si>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</si>
  <si>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</si>
  <si>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</si>
  <si>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</si>
  <si>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</si>
  <si>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</si>
  <si>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</si>
  <si>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</si>
  <si>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</si>
  <si>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</si>
  <si>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</si>
  <si>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</si>
  <si>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</si>
  <si>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</si>
  <si>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</si>
  <si>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</si>
  <si>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</si>
  <si>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</si>
  <si>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</si>
  <si>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</si>
  <si>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</si>
  <si>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</si>
  <si>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</si>
  <si>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</si>
  <si>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</si>
  <si>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</si>
  <si>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</si>
  <si>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</si>
  <si>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</si>
  <si>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</si>
  <si>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</si>
  <si>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</si>
  <si>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</si>
  <si>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</si>
  <si>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</si>
  <si>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</si>
  <si>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</si>
  <si>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</si>
  <si>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</si>
  <si>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</si>
  <si>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</si>
  <si>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</si>
  <si>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</si>
  <si>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</si>
  <si>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</si>
  <si>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</si>
  <si>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</si>
  <si>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</si>
  <si>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</si>
  <si>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</si>
  <si>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</si>
  <si>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</si>
  <si>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</si>
  <si>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</si>
  <si>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</si>
  <si>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</si>
  <si>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</si>
  <si>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</si>
  <si>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</si>
  <si>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</si>
  <si>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</si>
  <si>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</si>
  <si>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</si>
  <si>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</si>
  <si>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</si>
  <si>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</si>
  <si>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</si>
  <si>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</si>
  <si>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</si>
  <si>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</si>
  <si>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</si>
  <si>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</si>
  <si>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</si>
  <si>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</si>
  <si>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</si>
  <si>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</si>
  <si>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</si>
  <si>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</si>
  <si>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</si>
  <si>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</si>
  <si>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</si>
  <si>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</si>
  <si>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</si>
  <si>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</si>
  <si>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</si>
  <si>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</si>
  <si>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</si>
  <si>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</si>
  <si>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</si>
  <si>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</si>
  <si>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</si>
  <si>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</si>
  <si>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</si>
  <si>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</si>
  <si>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</si>
  <si>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</si>
  <si>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</si>
  <si>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</si>
  <si>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</si>
  <si>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</si>
  <si>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</si>
  <si>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</si>
  <si>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</si>
  <si>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</si>
  <si>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</si>
  <si>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</si>
  <si>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</si>
  <si>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</si>
  <si>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</si>
  <si>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</si>
  <si>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</si>
  <si>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</si>
  <si>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</si>
  <si>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</si>
  <si>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</si>
  <si>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</si>
  <si>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</si>
  <si>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</si>
  <si>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</si>
  <si>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</si>
  <si>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</si>
  <si>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</si>
  <si>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</si>
  <si>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</si>
  <si>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</si>
  <si>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</si>
  <si>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</si>
  <si>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</si>
  <si>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</si>
  <si>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</si>
  <si>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</si>
  <si>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</si>
  <si>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</si>
  <si>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</si>
  <si>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</si>
  <si>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</si>
  <si>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</si>
  <si>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</si>
  <si>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</si>
  <si>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</si>
  <si>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</si>
  <si>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</si>
  <si>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</si>
  <si>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</si>
  <si>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</si>
  <si>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</si>
  <si>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</si>
  <si>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</si>
  <si>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</si>
  <si>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</si>
  <si>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</si>
  <si>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</si>
  <si>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</si>
  <si>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</si>
  <si>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</si>
  <si>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</si>
  <si>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</si>
  <si>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</si>
  <si>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</si>
  <si>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</si>
  <si>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</si>
  <si>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</si>
  <si>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</si>
  <si>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</si>
  <si>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</si>
  <si>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</si>
  <si>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</si>
  <si>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</si>
  <si>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</si>
  <si>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</si>
  <si>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</si>
  <si>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</si>
  <si>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</si>
  <si>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</si>
  <si>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</si>
  <si>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</si>
  <si>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</si>
  <si>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</si>
  <si>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</si>
  <si>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</si>
  <si>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</si>
  <si>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</si>
  <si>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</si>
  <si>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</si>
  <si>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</si>
  <si>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</si>
  <si>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</si>
  <si>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</si>
  <si>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</si>
  <si>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</si>
  <si>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</si>
  <si>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</si>
  <si>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</si>
  <si>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</si>
  <si>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</si>
  <si>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</si>
  <si>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</si>
  <si>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</si>
  <si>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</si>
  <si>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</si>
  <si>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</si>
  <si>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</si>
  <si>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</si>
  <si>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</si>
  <si>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</si>
  <si>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</si>
  <si>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</si>
  <si>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</si>
  <si>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</si>
  <si>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</si>
  <si>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</si>
  <si>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</si>
  <si>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</si>
  <si>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</si>
  <si>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</si>
  <si>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</si>
  <si>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</si>
  <si>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</si>
  <si>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</si>
  <si>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</si>
  <si>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</si>
  <si>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</si>
  <si>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</si>
  <si>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</si>
  <si>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</si>
  <si>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</si>
  <si>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</si>
  <si>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</si>
  <si>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</si>
  <si>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</si>
  <si>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</si>
  <si>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</si>
  <si>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</si>
  <si>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</si>
  <si>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</si>
  <si>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</si>
  <si>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</si>
  <si>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</si>
  <si>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</si>
  <si>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</si>
  <si>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</si>
  <si>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</si>
  <si>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</si>
  <si>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</si>
  <si>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</si>
  <si>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</si>
  <si>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</si>
  <si>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</si>
  <si>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</si>
  <si>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</si>
  <si>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</si>
  <si>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</si>
  <si>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</si>
  <si>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</si>
  <si>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</si>
  <si>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</si>
  <si>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</si>
  <si>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</si>
  <si>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</si>
  <si>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</si>
  <si>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</si>
  <si>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</si>
  <si>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</si>
  <si>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</si>
  <si>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</si>
  <si>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</si>
  <si>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</si>
  <si>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</si>
  <si>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</si>
  <si>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</si>
  <si>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</si>
  <si>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</si>
  <si>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</si>
  <si>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</si>
  <si>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</si>
  <si>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</si>
  <si>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</si>
  <si>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</si>
  <si>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</si>
  <si>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</si>
  <si>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</si>
  <si>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</si>
  <si>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</si>
  <si>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</si>
  <si>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</si>
  <si>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</si>
  <si>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</si>
  <si>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</si>
  <si>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</si>
  <si>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</si>
  <si>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</si>
  <si>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</si>
  <si>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</si>
  <si>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</si>
  <si>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</si>
  <si>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</si>
  <si>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</si>
  <si>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</si>
  <si>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</si>
  <si>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</si>
  <si>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</si>
  <si>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</si>
  <si>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</si>
  <si>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</si>
  <si>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</si>
  <si>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</si>
  <si>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</si>
  <si>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</si>
  <si>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</si>
  <si>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</si>
  <si>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</si>
  <si>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</si>
  <si>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</si>
  <si>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</si>
  <si>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</si>
  <si>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</si>
  <si>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</si>
  <si>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</si>
  <si>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</si>
  <si>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</si>
  <si>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</si>
  <si>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</si>
  <si>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</si>
  <si>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</si>
  <si>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</si>
  <si>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</si>
  <si>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</si>
  <si>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</si>
  <si>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</si>
  <si>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</si>
  <si>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</si>
  <si>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</si>
  <si>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</si>
  <si>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</si>
  <si>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</si>
  <si>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</si>
  <si>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</si>
  <si>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</si>
  <si>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</si>
  <si>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</si>
  <si>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</si>
  <si>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</si>
  <si>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</si>
  <si>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</si>
  <si>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</si>
  <si>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</si>
  <si>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</si>
  <si>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</si>
  <si>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</si>
  <si>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</si>
  <si>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</si>
  <si>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</si>
  <si>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</si>
  <si>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</si>
  <si>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</si>
  <si>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</si>
  <si>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</si>
  <si>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</si>
  <si>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</si>
  <si>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</si>
  <si>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</si>
  <si>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</si>
  <si>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</si>
  <si>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</si>
  <si>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</si>
  <si>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</si>
  <si>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</si>
  <si>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</si>
  <si>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</si>
  <si>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</si>
  <si>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</si>
  <si>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</si>
  <si>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</si>
  <si>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</si>
  <si>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</si>
  <si>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</si>
  <si>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</si>
  <si>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</si>
  <si>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</si>
  <si>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</si>
  <si>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</si>
  <si>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</si>
  <si>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</si>
  <si>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</si>
  <si>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</si>
  <si>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</si>
  <si>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</si>
  <si>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</si>
  <si>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</si>
  <si>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</si>
  <si>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</si>
  <si>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</si>
  <si>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</si>
  <si>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</si>
  <si>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</si>
  <si>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</si>
  <si>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</si>
  <si>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</si>
  <si>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</si>
  <si>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</si>
  <si>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</si>
  <si>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</si>
  <si>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</si>
  <si>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</si>
  <si>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</si>
  <si>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</si>
  <si>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</si>
  <si>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</si>
  <si>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</si>
  <si>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</si>
  <si>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</si>
  <si>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</si>
  <si>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</si>
  <si>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</si>
  <si>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</si>
  <si>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</si>
  <si>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</si>
  <si>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</si>
  <si>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</si>
  <si>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</si>
  <si>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</si>
  <si>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</si>
  <si>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</si>
  <si>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</si>
  <si>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</si>
  <si>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</si>
  <si>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</si>
  <si>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</si>
  <si>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</si>
  <si>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</si>
  <si>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</si>
  <si>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</si>
  <si>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</si>
  <si>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</si>
  <si>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</si>
  <si>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</si>
  <si>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</si>
  <si>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</si>
  <si>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</si>
  <si>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</si>
  <si>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</si>
  <si>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</si>
  <si>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</si>
  <si>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</si>
  <si>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</si>
  <si>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</si>
  <si>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</si>
  <si>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</si>
  <si>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</si>
  <si>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</si>
  <si>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</si>
  <si>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</si>
  <si>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</si>
  <si>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</si>
  <si>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</si>
  <si>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</si>
  <si>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</si>
  <si>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</si>
  <si>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</si>
  <si>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</si>
  <si>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</si>
  <si>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</si>
  <si>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</si>
  <si>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</si>
  <si>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</si>
  <si>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</si>
  <si>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</si>
  <si>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</si>
  <si>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</si>
  <si>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</si>
  <si>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</si>
  <si>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</si>
  <si>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</si>
  <si>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</si>
  <si>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</si>
  <si>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</si>
  <si>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</si>
  <si>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</si>
  <si>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</si>
  <si>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</si>
  <si>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</si>
  <si>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</si>
  <si>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</si>
  <si>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</si>
  <si>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</si>
  <si>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</si>
  <si>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</si>
  <si>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</si>
  <si>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</si>
  <si>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</si>
  <si>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</si>
  <si>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</si>
  <si>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</si>
  <si>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</si>
  <si>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</si>
  <si>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</si>
  <si>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</si>
  <si>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</si>
  <si>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</si>
  <si>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</si>
  <si>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</si>
  <si>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</si>
  <si>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</si>
  <si>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</si>
  <si>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</si>
  <si>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</si>
  <si>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</si>
  <si>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</si>
  <si>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</si>
  <si>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</si>
  <si>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</si>
  <si>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</si>
  <si>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</si>
  <si>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</si>
  <si>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</si>
  <si>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</si>
  <si>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</si>
  <si>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</si>
  <si>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</si>
  <si>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</si>
  <si>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</si>
  <si>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</si>
  <si>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</si>
  <si>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</si>
  <si>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</si>
  <si>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</si>
  <si>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</si>
  <si>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</si>
  <si>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</si>
  <si>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</si>
  <si>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</si>
  <si>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</si>
  <si>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</si>
  <si>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</si>
  <si>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</si>
  <si>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</si>
  <si>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</si>
  <si>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</si>
  <si>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</si>
  <si>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</si>
  <si>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</si>
  <si>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</si>
  <si>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</si>
  <si>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</si>
  <si>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</si>
  <si>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</si>
  <si>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</si>
  <si>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</si>
  <si>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</si>
  <si>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</si>
  <si>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</si>
  <si>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</si>
  <si>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</si>
  <si>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</si>
  <si>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</si>
  <si>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</si>
  <si>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</si>
  <si>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</si>
  <si>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</si>
  <si>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</si>
  <si>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</si>
  <si>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</si>
  <si>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</si>
  <si>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</si>
  <si>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</si>
  <si>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</si>
  <si>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</si>
  <si>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</si>
  <si>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</si>
  <si>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</si>
  <si>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</si>
  <si>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</si>
  <si>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</si>
  <si>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</si>
  <si>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</si>
  <si>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</si>
  <si>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</si>
  <si>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</si>
  <si>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</si>
  <si>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</si>
  <si>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</si>
  <si>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</si>
  <si>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</si>
  <si>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</si>
  <si>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</si>
  <si>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</si>
  <si>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</si>
  <si>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</si>
  <si>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</si>
  <si>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</si>
  <si>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</si>
  <si>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</si>
  <si>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</si>
  <si>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</si>
  <si>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</si>
  <si>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</si>
  <si>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</si>
  <si>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</si>
  <si>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</si>
  <si>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</si>
  <si>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</si>
  <si>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</si>
  <si>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</si>
  <si>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</si>
  <si>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</si>
  <si>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</si>
  <si>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</si>
  <si>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</si>
  <si>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</si>
  <si>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</si>
  <si>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</si>
  <si>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</si>
  <si>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</si>
  <si>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</si>
  <si>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</si>
  <si>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</si>
  <si>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</si>
  <si>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</si>
  <si>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</si>
  <si>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</si>
  <si>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</si>
  <si>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</si>
  <si>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</si>
  <si>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</si>
  <si>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</si>
  <si>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</si>
  <si>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</si>
  <si>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</si>
  <si>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</si>
  <si>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</si>
  <si>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</si>
  <si>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</si>
  <si>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</si>
  <si>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</si>
  <si>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</si>
  <si>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</si>
  <si>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</si>
  <si>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</si>
  <si>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</si>
  <si>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</si>
  <si>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</si>
  <si>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</si>
  <si>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</si>
  <si>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</si>
  <si>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</si>
  <si>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</si>
  <si>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</si>
  <si>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</si>
  <si>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</si>
  <si>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</si>
  <si>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</si>
  <si>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</si>
  <si>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</si>
  <si>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</si>
  <si>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</si>
  <si>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</si>
  <si>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</si>
  <si>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</si>
  <si>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</si>
  <si>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</si>
  <si>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</si>
  <si>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</si>
  <si>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</si>
  <si>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</si>
  <si>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</si>
  <si>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</si>
  <si>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</si>
  <si>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</si>
  <si>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</si>
  <si>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</si>
  <si>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</si>
  <si>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</si>
  <si>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</si>
  <si>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</si>
  <si>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</si>
  <si>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</si>
  <si>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</si>
  <si>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</si>
  <si>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</si>
  <si>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</si>
  <si>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</si>
  <si>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</si>
  <si>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</si>
  <si>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</si>
  <si>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</si>
  <si>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</si>
  <si>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</si>
  <si>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</si>
  <si>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</si>
  <si>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</si>
  <si>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</si>
  <si>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</si>
  <si>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</si>
  <si>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</si>
  <si>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</si>
  <si>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</si>
  <si>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</si>
  <si>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</si>
  <si>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</si>
  <si>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</si>
  <si>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</si>
  <si>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</si>
  <si>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</si>
  <si>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</si>
  <si>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</si>
  <si>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</si>
  <si>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</si>
  <si>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</si>
  <si>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</si>
  <si>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</si>
  <si>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</si>
  <si>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</si>
  <si>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</si>
  <si>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</si>
  <si>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</si>
  <si>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</si>
  <si>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</si>
  <si>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</si>
  <si>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</si>
  <si>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</si>
  <si>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</si>
  <si>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</si>
  <si>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</si>
  <si>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</si>
  <si>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</si>
  <si>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</si>
  <si>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</si>
  <si>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</si>
  <si>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</si>
  <si>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</si>
  <si>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</si>
  <si>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</si>
  <si>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</si>
  <si>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</si>
  <si>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</si>
  <si>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</si>
  <si>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</si>
  <si>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</si>
  <si>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</si>
  <si>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</si>
  <si>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</si>
  <si>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</si>
  <si>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</si>
  <si>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</si>
  <si>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</si>
  <si>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</si>
  <si>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</si>
  <si>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</si>
  <si>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</si>
  <si>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</si>
  <si>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</si>
  <si>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</si>
  <si>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</si>
  <si>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</si>
  <si>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</si>
  <si>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</si>
  <si>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</si>
  <si>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</si>
  <si>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</si>
  <si>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</si>
  <si>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</si>
  <si>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</si>
  <si>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</si>
  <si>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</si>
  <si>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</si>
  <si>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</si>
  <si>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</si>
  <si>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</si>
  <si>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</si>
  <si>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</si>
  <si>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</si>
  <si>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</si>
  <si>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</si>
  <si>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</si>
  <si>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</si>
  <si>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</si>
  <si>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</si>
  <si>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</si>
  <si>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</si>
  <si>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</si>
  <si>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</si>
  <si>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</si>
  <si>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</si>
  <si>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</si>
  <si>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</si>
  <si>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</si>
  <si>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</si>
  <si>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</si>
  <si>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</si>
  <si>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</si>
  <si>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</si>
  <si>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</si>
  <si>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</si>
  <si>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</si>
  <si>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</si>
  <si>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</si>
  <si>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</si>
  <si>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</si>
  <si>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</si>
  <si>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</si>
  <si>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</si>
  <si>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</si>
  <si>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</si>
  <si>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</si>
  <si>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</si>
  <si>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</si>
  <si>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</si>
  <si>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</si>
  <si>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</si>
  <si>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</si>
  <si>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</si>
  <si>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</si>
  <si>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</si>
  <si>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</si>
  <si>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</si>
  <si>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</si>
  <si>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</si>
  <si>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</si>
  <si>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</si>
  <si>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</si>
  <si>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</si>
  <si>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</si>
  <si>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</si>
  <si>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</si>
  <si>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</si>
  <si>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</si>
  <si>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</si>
  <si>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</si>
  <si>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</si>
  <si>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</si>
  <si>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</si>
  <si>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</si>
  <si>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</si>
  <si>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</si>
  <si>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</si>
  <si>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</si>
  <si>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</si>
  <si>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</si>
  <si>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</si>
  <si>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</si>
  <si>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</si>
  <si>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</si>
  <si>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</si>
  <si>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</si>
  <si>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</si>
  <si>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</si>
  <si>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</si>
  <si>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</si>
  <si>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</si>
  <si>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</si>
  <si>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</si>
  <si>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</si>
  <si>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</si>
  <si>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</si>
  <si>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</si>
  <si>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</si>
  <si>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</si>
  <si>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</si>
  <si>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</si>
  <si>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</si>
  <si>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</si>
  <si>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</si>
  <si>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</si>
  <si>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</si>
  <si>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</si>
  <si>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</si>
  <si>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</si>
  <si>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</si>
  <si>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</si>
  <si>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</si>
  <si>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</si>
  <si>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</si>
  <si>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</si>
  <si>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</si>
  <si>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</si>
  <si>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</si>
  <si>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</si>
  <si>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</si>
  <si>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</si>
  <si>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</si>
  <si>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</si>
  <si>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</si>
  <si>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</si>
  <si>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</si>
  <si>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</si>
  <si>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</si>
  <si>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</si>
  <si>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</si>
  <si>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</si>
  <si>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</si>
  <si>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</si>
  <si>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</si>
  <si>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</si>
  <si>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</si>
  <si>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</si>
  <si>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</si>
  <si>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</si>
  <si>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</si>
  <si>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</si>
  <si>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</si>
  <si>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</si>
  <si>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</si>
  <si>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</si>
  <si>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</si>
  <si>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</si>
  <si>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</si>
  <si>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</si>
  <si>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</si>
  <si>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</si>
  <si>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</si>
  <si>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</si>
  <si>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</si>
  <si>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</si>
  <si>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</si>
  <si>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</si>
  <si>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</si>
  <si>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</si>
  <si>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</si>
  <si>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</si>
  <si>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</si>
  <si>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</si>
  <si>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</si>
  <si>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</si>
  <si>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</si>
  <si>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</si>
  <si>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</si>
  <si>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</si>
  <si>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</si>
  <si>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</si>
  <si>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</si>
  <si>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</si>
  <si>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</si>
  <si>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</si>
  <si>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</si>
  <si>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</si>
  <si>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</si>
  <si>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</si>
  <si>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</si>
  <si>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</si>
  <si>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</si>
  <si>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</si>
  <si>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</si>
  <si>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</si>
  <si>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</si>
  <si>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</si>
  <si>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</si>
  <si>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</si>
  <si>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</si>
  <si>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</si>
  <si>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</si>
  <si>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</si>
  <si>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</si>
  <si>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</si>
  <si>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</si>
  <si>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</si>
  <si>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</si>
  <si>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</si>
  <si>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</si>
  <si>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</si>
  <si>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</si>
  <si>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</si>
  <si>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</si>
  <si>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</si>
  <si>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</si>
  <si>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</si>
  <si>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</si>
  <si>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</si>
  <si>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</si>
  <si>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</si>
  <si>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</si>
  <si>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</si>
  <si>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</si>
  <si>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</si>
  <si>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</si>
  <si>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</si>
  <si>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</si>
  <si>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</si>
  <si>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</si>
  <si>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</si>
  <si>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</si>
  <si>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</si>
  <si>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</si>
  <si>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</si>
  <si>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</si>
  <si>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</si>
  <si>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</si>
  <si>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</si>
  <si>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</si>
  <si>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</si>
  <si>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</si>
  <si>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</si>
  <si>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</si>
  <si>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</si>
  <si>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</si>
  <si>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</si>
  <si>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</si>
  <si>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</si>
  <si>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</si>
  <si>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</si>
  <si>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</si>
  <si>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</si>
  <si>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</si>
  <si>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</si>
  <si>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</si>
  <si>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</si>
  <si>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</si>
  <si>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</si>
  <si>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</si>
  <si>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</si>
  <si>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</si>
  <si>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</si>
  <si>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</si>
  <si>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</si>
  <si>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</si>
  <si>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</si>
  <si>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</si>
  <si>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</si>
  <si>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</si>
  <si>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</si>
  <si>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</si>
  <si>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</si>
  <si>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</si>
  <si>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</si>
  <si>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</si>
  <si>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</si>
  <si>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</si>
  <si>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</si>
  <si>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Citrus Department Store</t>
  </si>
  <si>
    <t>Sales Data 2015-2018</t>
  </si>
  <si>
    <t>Pricing strategies and margin percentages can vary based on several factors, including regional differences in cost of living, competition, consumer preferences, and market dynamics. However, I can provide a general comparison of pricing strategies and margin percentages for furniture, office supplies, and technology across different US regions: West Coast, East Coast, Central, and South.</t>
  </si>
  <si>
    <r>
      <t xml:space="preserve">1. </t>
    </r>
    <r>
      <rPr>
        <b/>
        <sz val="13.75"/>
        <color theme="1"/>
        <rFont val="Segoe UI"/>
        <family val="2"/>
      </rPr>
      <t>Furniture:</t>
    </r>
  </si>
  <si>
    <t>a. West Coast (e.g., California):</t>
  </si>
  <si>
    <t>Pricing Strategy: Often higher due to a higher cost of living and demand for modern, stylish furniture.</t>
  </si>
  <si>
    <t>Margin Percentage: Margins can range from 40% to 50% or higher, especially for designer and luxury furniture.</t>
  </si>
  <si>
    <t>b. East Coast (e.g., New York, Washington D.C.):</t>
  </si>
  <si>
    <t>Pricing Strategy: Similar to the West Coast, prices tend to be higher due to the high cost of living and demand for quality furniture.</t>
  </si>
  <si>
    <t>Margin Percentage: Margins can range from 40% to 50% for high-end furniture, with variations based on location and brand.</t>
  </si>
  <si>
    <t>c. Central (e.g., Texas, Illinois):</t>
  </si>
  <si>
    <t>Pricing Strategy: Moderate pricing due to a lower cost of living compared to the coasts.</t>
  </si>
  <si>
    <t>Margin Percentage: Margins may range from 30% to 40%, balancing competitiveness and profitability.</t>
  </si>
  <si>
    <t>d. South (e.g., Florida, Georgia):</t>
  </si>
  <si>
    <t>Pricing Strategy: Generally lower prices due to a lower cost of living and higher competition.</t>
  </si>
  <si>
    <t>Margin Percentage: Margins may range from 25% to 35% to remain competitive while ensuring profitability.</t>
  </si>
  <si>
    <r>
      <t xml:space="preserve">2. </t>
    </r>
    <r>
      <rPr>
        <b/>
        <sz val="13.75"/>
        <color theme="1"/>
        <rFont val="Segoe UI"/>
        <family val="2"/>
      </rPr>
      <t>Office Supplies:</t>
    </r>
  </si>
  <si>
    <t>a. West Coast:</t>
  </si>
  <si>
    <t>Pricing Strategy: Typically higher due to a higher cost of living and demand for quality office supplies.</t>
  </si>
  <si>
    <t>Margin Percentage: Margins can range from 25% to 35% on average.</t>
  </si>
  <si>
    <t>b. East Coast:</t>
  </si>
  <si>
    <t>Pricing Strategy: Similar to the West Coast, prices tend to be higher due to a higher cost of living.</t>
  </si>
  <si>
    <t>Margin Percentage: Margins can range from 25% to 35%.</t>
  </si>
  <si>
    <t>c. Central:</t>
  </si>
  <si>
    <t>Pricing Strategy: Moderate pricing due to a balanced cost of living.</t>
  </si>
  <si>
    <t>Margin Percentage: Margins may range from 20% to 30%.</t>
  </si>
  <si>
    <t>d. South:</t>
  </si>
  <si>
    <t>Margin Percentage: Margins may range from 15% to 25%.</t>
  </si>
  <si>
    <r>
      <t xml:space="preserve">3. </t>
    </r>
    <r>
      <rPr>
        <b/>
        <sz val="13.75"/>
        <color theme="1"/>
        <rFont val="Segoe UI"/>
        <family val="2"/>
      </rPr>
      <t>Technology (Phones, Accessories, Copiers):</t>
    </r>
  </si>
  <si>
    <t>Pricing Strategy: Often competitive with a focus on the latest technology trends and innovations.</t>
  </si>
  <si>
    <t>Margin Percentage: Margins can range from 10% to 25% for electronics and accessories.</t>
  </si>
  <si>
    <t>Pricing Strategy: Similar to the West Coast, competitive with a focus on the latest technology trends.</t>
  </si>
  <si>
    <t>Margin Percentage: Margins can range from 10% to 25%.</t>
  </si>
  <si>
    <t>Pricing Strategy: Competitive pricing with a focus on value for money.</t>
  </si>
  <si>
    <t>Margin Percentage: Margins may range from 10% to 20%.</t>
  </si>
  <si>
    <t>Pricing Strategy: Generally competitive with a focus on affordability.</t>
  </si>
  <si>
    <t>It's important to note that these are general estimations and actual pricing strategies and margin percentages can vary based on specific retailers, market conditions, consumer behavior, and product differentiation strategies. Retailers often conduct detailed market research and financial analysis to optimize pricing and margins for each region.</t>
  </si>
  <si>
    <t>Row Labels</t>
  </si>
  <si>
    <t>Grand Total</t>
  </si>
  <si>
    <t>Sum of Sales</t>
  </si>
  <si>
    <t>High</t>
  </si>
  <si>
    <t>Middle</t>
  </si>
  <si>
    <t>Pricing Strategy</t>
  </si>
  <si>
    <t>Low</t>
  </si>
  <si>
    <t>Price Range</t>
  </si>
  <si>
    <t>Price range based on pricing strategy</t>
  </si>
  <si>
    <t>Percentage</t>
  </si>
  <si>
    <t>Category &amp; Sub_Category</t>
  </si>
  <si>
    <t>Margin percentage</t>
  </si>
  <si>
    <t>COGS</t>
  </si>
  <si>
    <t>Citrus Store Dashboard</t>
  </si>
  <si>
    <t>Total Sales</t>
  </si>
  <si>
    <t>Contact</t>
  </si>
  <si>
    <t>Contact Us</t>
  </si>
  <si>
    <t>Email</t>
  </si>
  <si>
    <t>Input</t>
  </si>
  <si>
    <t>Average of Margin percentage</t>
  </si>
  <si>
    <t>Sum of COGS</t>
  </si>
  <si>
    <t>dhuff@citrus.com</t>
  </si>
  <si>
    <t>sdonnel@citrus.com</t>
  </si>
  <si>
    <t>bhoffman@citrus.com</t>
  </si>
  <si>
    <t>aallen@citrus.com</t>
  </si>
  <si>
    <t>imaddox@citrus.com</t>
  </si>
  <si>
    <t>hpawlan@citrus.com</t>
  </si>
  <si>
    <t>pkriz@citrus.com</t>
  </si>
  <si>
    <t>agrove@citrus.com</t>
  </si>
  <si>
    <t>zdonatelli@citrus.com</t>
  </si>
  <si>
    <t>kblack@citrus.com</t>
  </si>
  <si>
    <t>sflanagan@citrus.com</t>
  </si>
  <si>
    <t>eburns@citrus.com</t>
  </si>
  <si>
    <t>ehoffmann@citrus.com</t>
  </si>
  <si>
    <t>tblumstein@citrus.com</t>
  </si>
  <si>
    <t>mabelman@citrus.com</t>
  </si>
  <si>
    <t>ghale@citrus.com</t>
  </si>
  <si>
    <t>snguyen@citrus.com</t>
  </si>
  <si>
    <t>lcazamias@citrus.com</t>
  </si>
  <si>
    <t>rausman@citrus.com</t>
  </si>
  <si>
    <t>esmith@citrus.com</t>
  </si>
  <si>
    <t>onelson@citrus.com</t>
  </si>
  <si>
    <t>pdonnel@citrus.com</t>
  </si>
  <si>
    <t>lhernandez@citrus.com</t>
  </si>
  <si>
    <t>dpowers@citrus.com</t>
  </si>
  <si>
    <t>jmolinari@citrus.com</t>
  </si>
  <si>
    <t>tbutterfield@citrus.com</t>
  </si>
  <si>
    <t>kmiller@citrus.com</t>
  </si>
  <si>
    <t>pstevenson@citrus.com</t>
  </si>
  <si>
    <t>bsweed@citrus.com</t>
  </si>
  <si>
    <t>kdaniels@citrus.com</t>
  </si>
  <si>
    <t>hmacallister@citrus.com</t>
  </si>
  <si>
    <t>jeaton@citrus.com</t>
  </si>
  <si>
    <t>kbrennan@citrus.com</t>
  </si>
  <si>
    <t>scarmichael@citrus.com</t>
  </si>
  <si>
    <t>dnoonan@citrus.com</t>
  </si>
  <si>
    <t>jcreighton@citrus.com</t>
  </si>
  <si>
    <t>cschild@citrus.com</t>
  </si>
  <si>
    <t>pgonzalez@citrus.com</t>
  </si>
  <si>
    <t>gmitchum@citrus.com</t>
  </si>
  <si>
    <t>jsink@citrus.com</t>
  </si>
  <si>
    <t>kbraun@citrus.com</t>
  </si>
  <si>
    <t>rbarcio@citrus.com</t>
  </si>
  <si>
    <t>pnorris@citrus.com</t>
  </si>
  <si>
    <t>kducich@citrus.com</t>
  </si>
  <si>
    <t>erittenbach@citrus.com</t>
  </si>
  <si>
    <t>rbensley@citrus.com</t>
  </si>
  <si>
    <t>gzandusky@citrus.com</t>
  </si>
  <si>
    <t>lcacioppo@citrus.com</t>
  </si>
  <si>
    <t>jmartin@citrus.com</t>
  </si>
  <si>
    <t>Total COGS</t>
  </si>
  <si>
    <t>2015</t>
  </si>
  <si>
    <t>Qtr1</t>
  </si>
  <si>
    <t>Qtr2</t>
  </si>
  <si>
    <t>Jun</t>
  </si>
  <si>
    <t>Qtr3</t>
  </si>
  <si>
    <t>Jul</t>
  </si>
  <si>
    <t>Aug</t>
  </si>
  <si>
    <t>Sep</t>
  </si>
  <si>
    <t>Qtr4</t>
  </si>
  <si>
    <t>2016</t>
  </si>
  <si>
    <t>2017</t>
  </si>
  <si>
    <t>2018</t>
  </si>
  <si>
    <t>Years (Order_Date)</t>
  </si>
  <si>
    <t>Months (Order_Date)</t>
  </si>
  <si>
    <t>Unit Sold</t>
  </si>
  <si>
    <t>Count of Order_ID</t>
  </si>
  <si>
    <t>Column Labels</t>
  </si>
  <si>
    <t>Total Count of Order_ID</t>
  </si>
  <si>
    <t>Total Sum of Sales</t>
  </si>
  <si>
    <t>Total Order</t>
  </si>
  <si>
    <t>Gross Profit</t>
  </si>
  <si>
    <t>Margin Average</t>
  </si>
  <si>
    <t>Oct</t>
  </si>
  <si>
    <t>Nov</t>
  </si>
  <si>
    <t>Dec</t>
  </si>
  <si>
    <t>Jan</t>
  </si>
  <si>
    <t>Feb</t>
  </si>
  <si>
    <t>Mar</t>
  </si>
  <si>
    <t>Apr</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</si>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</sst>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Rp&quot;* #,##0.00_-;\-&quot;Rp&quot;* #,##0.00_-;_-&quot;Rp&quot;* &quot;-&quot;??_-;_-@_-"/>
    <numFmt numFmtId="164" formatCode="[$$-409]#,##0"/>
    <numFmt numFmtId="165" formatCode="_-[$$-409]* #,##0.00_ ;_-[$$-409]* \-#,##0.00\ ;_-[$$-409]* &quot;-&quot;??_ ;_-@_ "/>
    <numFmt numFmtId="166" formatCode="_-[$$-409]* #,##0_ ;_-[$$-409]* \-#,##0\ ;_-[$$-409]* &quot;-&quot;??_ ;_-@_ "/>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28"/>
      <color theme="3" tint="-0.499984740745262"/>
      <name val="Calibri"/>
      <family val="2"/>
      <scheme val="minor"/>
    </font>
    <font>
      <sz val="12"/>
      <color rgb="FF374151"/>
      <name val="Segoe UI"/>
      <family val="2"/>
    </font>
    <font>
      <sz val="13.75"/>
      <color theme="1"/>
      <name val="Segoe UI"/>
      <family val="2"/>
    </font>
    <font>
      <b/>
      <sz val="13.75"/>
      <color theme="1"/>
      <name val="Segoe UI"/>
      <family val="2"/>
    </font>
    <font>
      <sz val="12"/>
      <color rgb="FF374151"/>
      <name val="Segoe UI"/>
      <family val="2"/>
    </font>
    <font>
      <b/>
      <sz val="16"/>
      <color theme="4" tint="-0.499984740745262"/>
      <name val="Calibri"/>
      <family val="2"/>
      <scheme val="minor"/>
    </font>
    <font>
      <b/>
      <sz val="28"/>
      <color theme="0"/>
      <name val="Calibri"/>
      <family val="2"/>
      <scheme val="minor"/>
    </font>
    <font>
      <b/>
      <sz val="20"/>
      <color theme="4" tint="-0.499984740745262"/>
      <name val="Calibri"/>
      <family val="2"/>
      <scheme val="minor"/>
    </font>
    <font>
      <b/>
      <sz val="14"/>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theme="4" tint="0.79995117038483843"/>
      </patternFill>
    </fill>
    <fill>
      <patternFill patternType="solid">
        <fgColor theme="4" tint="-0.499984740745262"/>
        <bgColor theme="4" tint="-0.499984740745262"/>
      </patternFill>
    </fill>
    <fill>
      <patternFill patternType="solid">
        <fgColor theme="4" tint="-0.499984740745262"/>
        <bgColor indexed="64"/>
      </patternFill>
    </fill>
    <fill>
      <patternFill patternType="solid">
        <fgColor rgb="FFFF0000"/>
        <bgColor indexed="64"/>
      </patternFill>
    </fill>
    <fill>
      <patternFill patternType="solid">
        <fgColor rgb="FFFF0000"/>
        <bgColor theme="4" tint="0.79995117038483843"/>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style="thin">
        <color theme="4" tint="0.39997558519241921"/>
      </bottom>
      <diagonal/>
    </border>
    <border>
      <left/>
      <right/>
      <top style="thin">
        <color theme="4" tint="0.39997558519241921"/>
      </top>
      <bottom/>
      <diagonal/>
    </border>
    <border>
      <left/>
      <right/>
      <top style="thin">
        <color theme="4"/>
      </top>
      <bottom style="thin">
        <color theme="4"/>
      </bottom>
      <diagonal/>
    </border>
    <border>
      <left style="thin">
        <color theme="4"/>
      </left>
      <right/>
      <top style="thin">
        <color theme="4"/>
      </top>
      <bottom style="thin">
        <color theme="4"/>
      </bottom>
      <diagonal/>
    </border>
    <border>
      <left style="thin">
        <color theme="4"/>
      </left>
      <right/>
      <top style="thin">
        <color theme="4" tint="0.39997558519241921"/>
      </top>
      <bottom/>
      <diagonal/>
    </border>
    <border>
      <left/>
      <right style="thin">
        <color theme="4"/>
      </right>
      <top style="thin">
        <color theme="4" tint="0.39997558519241921"/>
      </top>
      <bottom/>
      <diagonal/>
    </border>
    <border>
      <left/>
      <right style="thin">
        <color theme="4"/>
      </right>
      <top style="thin">
        <color theme="4" tint="0.39997558519241921"/>
      </top>
      <bottom style="thin">
        <color theme="4"/>
      </bottom>
      <diagonal/>
    </border>
    <border>
      <left/>
      <right/>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55">
    <xf numFmtId="0" fontId="0" fillId="0" borderId="0" xfId="0"/>
    <xf numFmtId="0" fontId="18" fillId="0" borderId="0" xfId="0" applyFont="1"/>
    <xf numFmtId="0" fontId="0" fillId="0" borderId="10" xfId="0" applyBorder="1"/>
    <xf numFmtId="0" fontId="0" fillId="0" borderId="11" xfId="0" applyBorder="1"/>
    <xf numFmtId="0" fontId="0" fillId="0" borderId="12" xfId="0" applyBorder="1"/>
    <xf numFmtId="0" fontId="20" fillId="0" borderId="0" xfId="0" applyFont="1" applyAlignment="1">
      <alignment vertical="center"/>
    </xf>
    <xf numFmtId="0" fontId="21" fillId="0" borderId="0" xfId="0" applyFont="1" applyAlignment="1">
      <alignment vertical="center"/>
    </xf>
    <xf numFmtId="0" fontId="23" fillId="0" borderId="0" xfId="0" applyFont="1" applyAlignment="1">
      <alignment vertical="center"/>
    </xf>
    <xf numFmtId="0" fontId="0" fillId="0" borderId="0" xfId="0" applyAlignment="1">
      <alignment horizontal="left" vertical="center" indent="1"/>
    </xf>
    <xf numFmtId="0" fontId="20" fillId="0" borderId="0" xfId="0" applyFont="1" applyAlignment="1">
      <alignment horizontal="left" vertical="center" indent="1"/>
    </xf>
    <xf numFmtId="0" fontId="0" fillId="0" borderId="0" xfId="0" pivotButton="1"/>
    <xf numFmtId="0" fontId="0" fillId="0" borderId="0" xfId="0" applyAlignment="1">
      <alignment horizontal="left"/>
    </xf>
    <xf numFmtId="164" fontId="0" fillId="0" borderId="0" xfId="0" applyNumberFormat="1"/>
    <xf numFmtId="0" fontId="0" fillId="0" borderId="15" xfId="0" applyBorder="1"/>
    <xf numFmtId="0" fontId="16" fillId="0" borderId="17" xfId="0" applyFont="1" applyBorder="1"/>
    <xf numFmtId="0" fontId="0" fillId="0" borderId="14" xfId="0" applyBorder="1"/>
    <xf numFmtId="0" fontId="0" fillId="0" borderId="18" xfId="0" applyBorder="1"/>
    <xf numFmtId="0" fontId="16" fillId="0" borderId="10" xfId="0" applyFont="1" applyBorder="1"/>
    <xf numFmtId="0" fontId="13" fillId="33" borderId="13" xfId="0" applyFont="1" applyFill="1" applyBorder="1"/>
    <xf numFmtId="9" fontId="0" fillId="0" borderId="0" xfId="0" applyNumberFormat="1"/>
    <xf numFmtId="0" fontId="16" fillId="0" borderId="14" xfId="0" applyFont="1" applyBorder="1"/>
    <xf numFmtId="9" fontId="0" fillId="0" borderId="14" xfId="0" applyNumberFormat="1" applyBorder="1"/>
    <xf numFmtId="0" fontId="16" fillId="0" borderId="11" xfId="0" applyFont="1" applyBorder="1"/>
    <xf numFmtId="9" fontId="0" fillId="0" borderId="11" xfId="0" applyNumberFormat="1" applyBorder="1"/>
    <xf numFmtId="0" fontId="13" fillId="34" borderId="10" xfId="0" applyFont="1" applyFill="1" applyBorder="1"/>
    <xf numFmtId="0" fontId="13" fillId="34" borderId="11" xfId="0" applyFont="1" applyFill="1" applyBorder="1"/>
    <xf numFmtId="0" fontId="13" fillId="33" borderId="0" xfId="0" applyFont="1" applyFill="1"/>
    <xf numFmtId="0" fontId="24" fillId="0" borderId="0" xfId="0" applyFont="1"/>
    <xf numFmtId="0" fontId="0" fillId="0" borderId="16" xfId="0" applyBorder="1"/>
    <xf numFmtId="9" fontId="0" fillId="0" borderId="18" xfId="1" applyFont="1" applyBorder="1"/>
    <xf numFmtId="0" fontId="13" fillId="34" borderId="0" xfId="0" applyFont="1" applyFill="1"/>
    <xf numFmtId="9" fontId="0" fillId="0" borderId="19" xfId="1" applyFont="1" applyBorder="1"/>
    <xf numFmtId="0" fontId="0" fillId="35" borderId="0" xfId="0" applyFill="1"/>
    <xf numFmtId="0" fontId="26" fillId="0" borderId="0" xfId="0" applyFont="1"/>
    <xf numFmtId="14" fontId="0" fillId="0" borderId="11" xfId="0" applyNumberFormat="1" applyBorder="1"/>
    <xf numFmtId="9" fontId="0" fillId="0" borderId="11" xfId="1" applyFont="1" applyBorder="1"/>
    <xf numFmtId="0" fontId="13" fillId="36" borderId="0" xfId="0" applyFont="1" applyFill="1"/>
    <xf numFmtId="0" fontId="13" fillId="37" borderId="12" xfId="0" applyFont="1" applyFill="1" applyBorder="1"/>
    <xf numFmtId="9" fontId="0" fillId="0" borderId="14" xfId="1" applyFont="1" applyBorder="1"/>
    <xf numFmtId="0" fontId="13" fillId="35" borderId="0" xfId="0" applyFont="1" applyFill="1"/>
    <xf numFmtId="0" fontId="19" fillId="0" borderId="20" xfId="0" applyFont="1" applyBorder="1"/>
    <xf numFmtId="0" fontId="0" fillId="0" borderId="20" xfId="0" applyBorder="1"/>
    <xf numFmtId="0" fontId="0" fillId="0" borderId="0" xfId="0" applyAlignment="1">
      <alignment horizontal="left" indent="1"/>
    </xf>
    <xf numFmtId="44" fontId="0" fillId="0" borderId="0" xfId="0" applyNumberFormat="1"/>
    <xf numFmtId="0" fontId="13" fillId="37" borderId="11" xfId="0" applyFont="1" applyFill="1" applyBorder="1"/>
    <xf numFmtId="165" fontId="0" fillId="0" borderId="0" xfId="43" applyNumberFormat="1" applyFont="1"/>
    <xf numFmtId="166" fontId="0" fillId="0" borderId="0" xfId="43" applyNumberFormat="1" applyFont="1"/>
    <xf numFmtId="166" fontId="0" fillId="0" borderId="0" xfId="0" applyNumberFormat="1"/>
    <xf numFmtId="0" fontId="13" fillId="35" borderId="0" xfId="0" applyFont="1" applyFill="1" applyAlignment="1">
      <alignment horizontal="center"/>
    </xf>
    <xf numFmtId="0" fontId="27" fillId="35" borderId="0" xfId="43" applyNumberFormat="1" applyFont="1" applyFill="1" applyAlignment="1">
      <alignment horizontal="center" vertical="center"/>
    </xf>
    <xf numFmtId="166" fontId="27" fillId="35" borderId="0" xfId="43" applyNumberFormat="1" applyFont="1" applyFill="1" applyAlignment="1">
      <alignment horizontal="center" vertical="center"/>
    </xf>
    <xf numFmtId="166" fontId="27" fillId="35" borderId="0" xfId="1" applyNumberFormat="1" applyFont="1" applyFill="1" applyAlignment="1">
      <alignment horizontal="center" vertical="center"/>
    </xf>
    <xf numFmtId="9" fontId="27" fillId="35" borderId="0" xfId="1" applyFont="1" applyFill="1" applyAlignment="1">
      <alignment horizontal="center" vertical="center"/>
    </xf>
    <xf numFmtId="0" fontId="25" fillId="35" borderId="0" xfId="0" applyFont="1" applyFill="1" applyAlignment="1">
      <alignment horizontal="left" vertical="top"/>
    </xf>
    <xf numFmtId="0" fontId="0" fillId="0" borderId="0" xfId="0" applyNumberForma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32">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font>
        <b val="0"/>
        <i val="0"/>
        <strike val="0"/>
        <condense val="0"/>
        <extend val="0"/>
        <outline val="0"/>
        <shadow val="0"/>
        <u val="none"/>
        <vertAlign val="baseline"/>
        <sz val="11"/>
        <color theme="1"/>
        <name val="Calibri"/>
        <family val="2"/>
        <scheme val="minor"/>
      </font>
      <numFmt numFmtId="166" formatCode="_-[$$-409]* #,##0_ ;_-[$$-409]* \-#,##0\ ;_-[$$-409]* &quot;-&quot;??_ ;_-@_ "/>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numFmt numFmtId="166" formatCode="_-[$$-409]* #,##0_ ;_-[$$-409]* \-#,##0\ ;_-[$$-409]* &quot;-&quot;??_ ;_-@_ "/>
    </dxf>
    <dxf>
      <numFmt numFmtId="13" formatCode="0%"/>
    </dxf>
    <dxf>
      <numFmt numFmtId="166" formatCode="_-[$$-409]* #,##0_ ;_-[$$-409]* \-#,##0\ ;_-[$$-409]* &quot;-&quot;??_ ;_-@_ "/>
    </dxf>
    <dxf>
      <numFmt numFmtId="164" formatCode="[$$-409]#,##0"/>
    </dxf>
    <dxf>
      <numFmt numFmtId="34" formatCode="_-&quot;Rp&quot;* #,##0.00_-;\-&quot;Rp&quot;* #,##0.00_-;_-&quot;Rp&quot;* &quot;-&quot;??_-;_-@_-"/>
    </dxf>
    <dxf>
      <numFmt numFmtId="164" formatCode="[$$-409]#,##0"/>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tint="-0.499984740745262"/>
          <bgColor theme="4" tint="-0.499984740745262"/>
        </patternFill>
      </fill>
    </dxf>
    <dxf>
      <numFmt numFmtId="166" formatCode="_-[$$-409]* #,##0_ ;_-[$$-409]* \-#,##0\ ;_-[$$-409]* &quot;-&quot;??_ ;_-@_ "/>
    </dxf>
    <dxf>
      <numFmt numFmtId="13" formatCode="0%"/>
    </dxf>
    <dxf>
      <numFmt numFmtId="166" formatCode="_-[$$-409]* #,##0_ ;_-[$$-409]* \-#,##0\ ;_-[$$-409]* &quot;-&quot;??_ ;_-@_ "/>
    </dxf>
    <dxf>
      <numFmt numFmtId="164" formatCode="[$$-409]#,##0"/>
    </dxf>
    <dxf>
      <numFmt numFmtId="164" formatCode="[$$-409]#,##0"/>
    </dxf>
    <dxf>
      <numFmt numFmtId="34" formatCode="_-&quot;Rp&quot;* #,##0.00_-;\-&quot;Rp&quot;* #,##0.00_-;_-&quot;Rp&quot;* &quot;-&quot;??_-;_-@_-"/>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rgb="FFFF0000"/>
        </patternFill>
      </fill>
    </dxf>
    <dxf>
      <font>
        <b val="0"/>
        <i val="0"/>
        <strike val="0"/>
        <condense val="0"/>
        <extend val="0"/>
        <outline val="0"/>
        <shadow val="0"/>
        <u val="none"/>
        <vertAlign val="baseline"/>
        <sz val="11"/>
        <color theme="1"/>
        <name val="Calibri"/>
        <family val="2"/>
        <scheme val="minor"/>
      </font>
      <border diagonalUp="0" diagonalDown="0">
        <left/>
        <right style="thin">
          <color theme="4"/>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i val="0"/>
        <strike val="0"/>
        <condense val="0"/>
        <extend val="0"/>
        <outline val="0"/>
        <shadow val="0"/>
        <u val="none"/>
        <vertAlign val="baseline"/>
        <sz val="11"/>
        <color theme="1"/>
        <name val="Calibri"/>
        <family val="2"/>
        <scheme val="minor"/>
      </font>
      <border diagonalUp="0" diagonalDown="0">
        <left style="thin">
          <color theme="4"/>
        </left>
        <right/>
        <top style="thin">
          <color theme="4"/>
        </top>
        <bottom/>
        <vertical/>
        <horizontal/>
      </border>
    </dxf>
    <dxf>
      <border outline="0">
        <bottom style="thin">
          <color theme="4"/>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5117038483843"/>
          <bgColor theme="4" tint="-0.499984740745262"/>
        </patternFill>
      </fill>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right/>
        <top style="thin">
          <color theme="4"/>
        </top>
        <bottom/>
        <vertical/>
        <horizontal/>
      </border>
    </dxf>
    <dxf>
      <font>
        <b/>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i val="0"/>
        <strike val="0"/>
        <condense val="0"/>
        <extend val="0"/>
        <outline val="0"/>
        <shadow val="0"/>
        <u val="none"/>
        <vertAlign val="baseline"/>
        <sz val="11"/>
        <color theme="0"/>
        <name val="Calibri"/>
        <family val="2"/>
        <scheme val="minor"/>
      </font>
      <fill>
        <patternFill patternType="solid">
          <fgColor theme="4" tint="0.79995117038483843"/>
          <bgColor theme="4" tint="-0.499984740745262"/>
        </patternFill>
      </fill>
    </dxf>
    <dxf>
      <font>
        <b/>
        <sz val="11"/>
        <color theme="1"/>
      </font>
    </dxf>
    <dxf>
      <fill>
        <patternFill patternType="solid">
          <fgColor theme="0"/>
          <bgColor theme="0"/>
        </patternFill>
      </fill>
      <border diagonalUp="0" diagonalDown="0">
        <left/>
        <right/>
        <top/>
        <bottom/>
        <vertical/>
        <horizontal/>
      </border>
    </dxf>
    <dxf>
      <border>
        <left style="thin">
          <color theme="4"/>
        </left>
      </border>
    </dxf>
    <dxf>
      <border>
        <left style="thin">
          <color theme="4"/>
        </left>
      </border>
    </dxf>
    <dxf>
      <border>
        <top style="thin">
          <color theme="4"/>
        </top>
      </border>
    </dxf>
    <dxf>
      <border>
        <top style="thin">
          <color theme="4"/>
        </top>
      </border>
    </dxf>
    <dxf>
      <font>
        <b/>
        <color theme="1"/>
      </font>
    </dxf>
    <dxf>
      <font>
        <b/>
        <color theme="1"/>
      </font>
    </dxf>
    <dxf>
      <font>
        <b/>
        <color theme="1"/>
      </font>
      <border>
        <top style="double">
          <color theme="4"/>
        </top>
      </border>
    </dxf>
    <dxf>
      <font>
        <b/>
        <color theme="0"/>
      </font>
      <fill>
        <patternFill patternType="solid">
          <fgColor theme="4" tint="-0.499984740745262"/>
          <bgColor theme="4" tint="-0.499984740745262"/>
        </patternFill>
      </fill>
    </dxf>
    <dxf>
      <font>
        <color theme="1"/>
      </font>
      <border>
        <left style="thin">
          <color theme="4"/>
        </left>
        <right style="thin">
          <color theme="4"/>
        </right>
        <top style="thin">
          <color theme="4"/>
        </top>
        <bottom style="thin">
          <color theme="4"/>
        </bottom>
      </border>
    </dxf>
    <dxf>
      <font>
        <b/>
        <i val="0"/>
      </font>
      <border diagonalUp="0" diagonalDown="0">
        <left/>
        <right/>
        <top/>
        <bottom/>
        <vertical/>
        <horizontal/>
      </border>
    </dxf>
    <dxf>
      <font>
        <b val="0"/>
        <i val="0"/>
      </font>
      <border diagonalUp="0" diagonalDown="0">
        <left/>
        <right/>
        <top/>
        <bottom/>
        <vertical/>
        <horizontal/>
      </border>
    </dxf>
    <dxf>
      <fill>
        <patternFill patternType="solid">
          <fgColor theme="4" tint="0.79998168889431442"/>
          <bgColor theme="4" tint="0.79998168889431442"/>
        </patternFill>
      </fill>
      <border>
        <bottom style="thin">
          <color theme="4" tint="0.39997558519241921"/>
        </bottom>
      </border>
    </dxf>
    <dxf>
      <fill>
        <patternFill patternType="solid">
          <fgColor theme="4" tint="0.79998168889431442"/>
          <bgColor theme="4" tint="0.79998168889431442"/>
        </patternFill>
      </fill>
      <border>
        <bottom style="thin">
          <color theme="4" tint="0.39997558519241921"/>
        </bottom>
      </border>
    </dxf>
    <dxf>
      <font>
        <b/>
        <color theme="1"/>
      </font>
    </dxf>
    <dxf>
      <font>
        <b/>
        <color theme="1"/>
      </font>
      <border>
        <bottom style="thin">
          <color theme="4" tint="0.39997558519241921"/>
        </bottom>
      </border>
    </dxf>
    <dxf>
      <font>
        <b/>
        <color theme="1"/>
      </font>
    </dxf>
    <dxf>
      <font>
        <b/>
        <color theme="1"/>
      </font>
      <border>
        <top style="thin">
          <color theme="4"/>
        </top>
        <bottom style="thin">
          <color theme="4"/>
        </bottom>
      </border>
    </dxf>
    <dxf>
      <fill>
        <patternFill patternType="solid">
          <fgColor theme="0" tint="-0.14999847407452621"/>
          <bgColor theme="0" tint="-0.14999847407452621"/>
        </patternFill>
      </fill>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dxf>
    <dxf>
      <font>
        <b/>
        <color theme="1"/>
      </font>
      <fill>
        <patternFill patternType="solid">
          <fgColor theme="4" tint="0.79998168889431442"/>
          <bgColor theme="4" tint="0.79998168889431442"/>
        </patternFill>
      </fill>
      <border>
        <top style="thin">
          <color theme="4" tint="0.39997558519241921"/>
        </top>
      </border>
    </dxf>
    <dxf>
      <font>
        <color theme="0"/>
      </font>
      <fill>
        <patternFill patternType="solid">
          <fgColor theme="4" tint="0.79995117038483843"/>
          <bgColor theme="4" tint="-0.499984740745262"/>
        </patternFill>
      </fill>
      <border>
        <bottom style="thin">
          <color theme="4" tint="0.39997558519241921"/>
        </bottom>
      </border>
    </dxf>
  </dxfs>
  <tableStyles count="4" defaultTableStyle="TableStyleMedium2" defaultPivotStyle="PivotStyleLight16">
    <tableStyle name="PivotStyleLight16 2" table="0" count="11" xr9:uid="{00000000-0011-0000-FFFF-FFFF00000000}">
      <tableStyleElement type="headerRow" dxfId="231"/>
      <tableStyleElement type="totalRow" dxfId="230"/>
      <tableStyleElement type="firstRowStripe" dxfId="229"/>
      <tableStyleElement type="firstColumnStripe" dxfId="228"/>
      <tableStyleElement type="firstSubtotalColumn" dxfId="227"/>
      <tableStyleElement type="firstSubtotalRow" dxfId="226"/>
      <tableStyleElement type="secondSubtotalRow" dxfId="225"/>
      <tableStyleElement type="firstRowSubheading" dxfId="224"/>
      <tableStyleElement type="secondRowSubheading" dxfId="223"/>
      <tableStyleElement type="pageFieldLabels" dxfId="222"/>
      <tableStyleElement type="pageFieldValues" dxfId="221"/>
    </tableStyle>
    <tableStyle name="Slicer Style 1" pivot="0" table="0" count="5" xr9:uid="{40FD4681-2D61-4AF5-A49F-65F713C759DB}">
      <tableStyleElement type="wholeTable" dxfId="220"/>
      <tableStyleElement type="headerRow" dxfId="219"/>
    </tableStyle>
    <tableStyle name="TableStyleLight9 2" pivot="0" count="9" xr9:uid="{00000000-0011-0000-FFFF-FFFF01000000}">
      <tableStyleElement type="wholeTable" dxfId="218"/>
      <tableStyleElement type="headerRow" dxfId="217"/>
      <tableStyleElement type="totalRow" dxfId="216"/>
      <tableStyleElement type="firstColumn" dxfId="215"/>
      <tableStyleElement type="lastColumn" dxfId="214"/>
      <tableStyleElement type="firstRowStripe" dxfId="213"/>
      <tableStyleElement type="secondRowStripe" dxfId="212"/>
      <tableStyleElement type="firstColumnStripe" dxfId="211"/>
      <tableStyleElement type="secondColumnStripe" dxfId="210"/>
    </tableStyle>
    <tableStyle name="Timeline Style 1" pivot="0" table="0" count="8" xr9:uid="{07D340FD-5480-4DD5-BEC0-6F532215A890}">
      <tableStyleElement type="wholeTable" dxfId="209"/>
      <tableStyleElement type="headerRow" dxfId="208"/>
    </tableStyle>
  </tableStyles>
  <extLst>
    <ext xmlns:x14="http://schemas.microsoft.com/office/spreadsheetml/2009/9/main" uri="{46F421CA-312F-682f-3DD2-61675219B42D}">
      <x14:dxfs count="3">
        <dxf>
          <fill>
            <patternFill>
              <bgColor theme="0" tint="-4.9989318521683403E-2"/>
            </patternFill>
          </fill>
        </dxf>
        <dxf>
          <font>
            <color theme="0"/>
          </font>
          <fill>
            <patternFill>
              <bgColor theme="4" tint="-0.499984740745262"/>
            </patternFill>
          </fill>
          <border diagonalUp="0" diagonalDown="0">
            <left/>
            <right/>
            <top/>
            <bottom/>
            <vertical/>
            <horizontal/>
          </border>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499984740745262"/>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Performance Dashboard.xlsx]Input!PivotTable1</c:name>
    <c:fmtId val="3"/>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Monthly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Input!$E$8</c:f>
              <c:strCache>
                <c:ptCount val="1"/>
                <c:pt idx="0">
                  <c:v>Total</c:v>
                </c:pt>
              </c:strCache>
            </c:strRef>
          </c:tx>
          <c:spPr>
            <a:solidFill>
              <a:schemeClr val="accent1">
                <a:lumMod val="60000"/>
                <a:lumOff val="40000"/>
              </a:schemeClr>
            </a:solidFill>
            <a:ln>
              <a:solidFill>
                <a:schemeClr val="accent1">
                  <a:lumMod val="60000"/>
                  <a:lumOff val="40000"/>
                </a:schemeClr>
              </a:solidFill>
            </a:ln>
            <a:effectLst/>
          </c:spPr>
          <c:invertIfNegative val="0"/>
          <c:cat>
            <c:multiLvlStrRef>
              <c:f>Input!$C$9:$D$56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Input!$E$9:$E$56</c:f>
              <c:numCache>
                <c:formatCode>[$$-409]#,##0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extLst>
            <c:ext xmlns:c16="http://schemas.microsoft.com/office/drawing/2014/chart" uri="{C3380CC4-5D6E-409C-BE32-E72D297353CC}">
              <c16:uniqueId val="{00000000-C16F-467E-AC6B-CE9982A6AABE}"/>
            </c:ext>
          </c:extLst>
        </c:ser>
        <c:dLbls>
          <c:showLegendKey val="0"/>
          <c:showVal val="0"/>
          <c:showCatName val="0"/>
          <c:showSerName val="0"/>
          <c:showPercent val="0"/>
          <c:showBubbleSize val="0"/>
        </c:dLbls>
        <c:gapWidth val="40"/>
        <c:axId val="2031199807"/>
        <c:axId val="107583663"/>
      </c:barChart>
      <c:catAx>
        <c:axId val="203119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83663"/>
        <c:crosses val="autoZero"/>
        <c:auto val="1"/>
        <c:lblAlgn val="ctr"/>
        <c:lblOffset val="100"/>
        <c:noMultiLvlLbl val="0"/>
      </c:catAx>
      <c:valAx>
        <c:axId val="107583663"/>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19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Map</cx:v>
        </cx:txData>
      </cx:tx>
      <cx:txPr>
        <a:bodyPr spcFirstLastPara="1" vertOverflow="ellipsis" horzOverflow="overflow" wrap="square" lIns="0" tIns="0" rIns="0" bIns="0" anchor="ctr" anchorCtr="1"/>
        <a:lstStyle/>
        <a:p>
          <a:pPr algn="ctr" rtl="0">
            <a:defRPr sz="1600" b="1">
              <a:solidFill>
                <a:schemeClr val="accent1">
                  <a:lumMod val="50000"/>
                </a:schemeClr>
              </a:solidFill>
            </a:defRPr>
          </a:pPr>
          <a:r>
            <a:rPr lang="en-US" sz="1600" b="1" i="0" u="none" strike="noStrike" baseline="0">
              <a:solidFill>
                <a:schemeClr val="accent1">
                  <a:lumMod val="50000"/>
                </a:schemeClr>
              </a:solidFill>
              <a:latin typeface="Calibri" panose="020F0502020204030204"/>
            </a:rPr>
            <a:t>Sales Map</a:t>
          </a:r>
        </a:p>
      </cx:txPr>
    </cx:title>
    <cx:plotArea>
      <cx:plotAreaRegion>
        <cx:series layoutId="regionMap" uniqueId="{52114CB9-C725-4E86-ADF4-BF1F4999D4BA}">
          <cx:tx>
            <cx:txData>
              <cx:f>_xlchart.v5.3</cx:f>
              <cx:v>Sales</cx:v>
            </cx:txData>
          </cx:tx>
          <cx:dataId val="0"/>
          <cx:layoutPr>
            <cx:geography cultureLanguage="en-US" cultureRegion="ID" attribution="Powered by Bing">
              <cx:geoCache provider="{E9337A44-BEBE-4D9F-B70C-5C5E7DAFC167}">
                <cx:binary>1H1pc9u40u5fSeXzpYcgAII49c5bNdRuLXbsOE7yhaWxPSS4gfv2628Tki2Zo4x9anzrljRTCLvR
oEA9BHoD4P95aP7zED5ts09NFMb5fx6a3z97RZH857ff8gfvKdrmF5F4yGQu/youHmT0m/zrL/Hw
9Ntjtq1F7P5m6Ij89uBts+Kp+fy//wN3c5/kSj5sCyHjL+VT1t485WVY5P9Qd7Lq0/YxEvFY5EUm
Hgr0++eRjOOnh0I8lMXnT09xIYr2a5s8/f75leDnT78Nb/e3r/4UQu+K8hHaEnRBGUUUY6qrD/r8
KZSxu6/WmHHBsGVYyKDPX7rZRtDwnb1Rfdk+PmZPeQ5PpP4dNH7Vfaj7+vnTgyzjov/lXPgRf/98
F4vi6fHTbbEtnvLPn0QuRzuBkeyf4e5WPfRvr3/7//2fAQN+hgHnCJ7hb/ZW1d/Q2TzVn9ZPjXiQ
z7/TvwcHkwtiIMwQMXfg4NfgIN28QLqFuW4BbLtXYofO+3pzGpzjtgNsNuuzxOaPcPvnNto+/0Qf
AAyMCtMkhqnzk8BY5oVFdIwN3eC7z/N37+B5R4dOY/PScADMH6uzBGYtYErLZfGB0BDzAhOOCObW
yQmNkwvELaxjw3iNybv6chqVo6YDXNabs8RlJEOZbR8/ciqzLji3KNWJcRIWpNMLSpiFTZjjjmey
93TlNCqHlgNQRldnCcofmehk/IFDBdSLwWEcWIjsJik2UC8IXcAsR7lJd/pnoGTe0aHTyLw0HADz
x88zBSbYxvkWLJOPssoAGQuGi44R3SFjvUaGGxcwwSFK6X6SGxhnf2Rv9+hX0Dy3HGJzc5bYjLah
+EtmsfjIccMuDEpMk6O99odxcWwzI8QvTMQMxvX9wHp+M/am87v6dBqf4+cZIDT64ywR6s3N+TZK
ck9kT88/1L830Qi+MC1qIv7s2AxsZ9Y7Psw0+LMJNzAH3t2t0zgNmg+g2szPEqqVLEUuth+qg/QL
biFdt+gAH45gCkQWaCd9NwWS53djN4je1ZfT2Bw1HeCyOs8h9Bwk+CT/+gRWTxn9+aHTHZhuOphm
CAMEx/McYxc6ghFkYlBW/WcA0X/brdNonb7LALjx6CwH1Pgp3Nbbj5z2ML+AwQTzGt5bDnyAGb0g
pmUSjPaYDSyH9/ToFzi9PMsQm8lZYvNNZK74aLuBIlA4FicnowbMujA5QAcxnxcf6dgVek+PTmNz
aDnA5tt5TnjXT3Gct2G1/VB8iA4qB8y6vU2t6wO7DuY7C1sWZ2yvksAqP8bnvb06jdHr1gOcrs8T
pymEEcTj9vln+vdWnWFdUE5hFOHBvGaBR2QxTAwI7agPmBPH2LyjJ6dheWk4QGR6phE3GRcfasAR
MAIgeYA4Oz2pIR2cIQKImb35cAzJ+u2unIbkpeEAkvXXs1Q0sycJmuYDBwk24BeHnI3F9tHnQVzH
wheEEAyA7We6wVh5R4dOA/PScADM7Dxnr8Xj1vvAECghF2Ao68wgaGcuD4I6CJELk3LMIEb6eqS8
2ZHTcOybDcBYjM9ylCzCUMRS5M+/zL/XJaDuEWBBICh9Eg+LXyBimZhaB1P6eP56T49+AczLswyx
OU+lcpU9uTL+QGTwBccWuCnY3CEzUPbI0C8g9IkQRs9fugsKvN2R04A8txvAcXWeMc+rIISJ60Pz
nZCcsTAh5n6RwNAy5uyCQh5a1xl7Aex4qLynR79A5uVZhtgsz3Maix8/OIDGLyAOzSHWvP/lB2MF
UtGQ4LF0k++xG1hhi7c7dBqZl4YDYBbnmfJcyPoDTTBiXOgMhgsjp61ijmHA6LqJ9H29+Xoie6s3
v4BEPcMQj/M0vpYfnVKzwEEkYBGD964+oDqOg5ncAutMh4HyHDgDo/l4Cnu7P6cxeW43QGV5e5bT
1xJ+kvIhaJ9/m39vhWFQHQbDBkQlXwNiUZi4ACzQOruZbTBxvacrv4Dk5SGGoPw4S1DWWxF/ZOaM
wgqaPu9/NBKOR4rJLwxkIgIT3Elg3uzOaVT2zQaQrM8zeLzeZm24jR8/cJxAFqYfKHSg35l5wXSI
KmO+R2PgzL+nJ78C5PkZhpicpwe53ub59sEr86ei+Eg30riAXD+m1IRUyvE4gQyzqYOWh+jYbpwM
wsXv7s+v4Hn1OEOMzlPrr8WDJ9ztR/qSsJSGEcYhf/mCwjFKoGYY1sF+7q3o/jOwxN7To18A9PIs
Q2wW56lmRJ73/yeJ+MBpDVbSGpCwfImxDKY3CMLA6jMDQmL7dYN/g+ddnfoVQkeNhyCdp4G2BoRk
mX0kQmAYmwwWmpF9VhKCk8cDqF+Lxhis26T7jPIJhN7q0a/h2bUcYnOeCzg3T39m2zz4SDcTFjEZ
DHYIsP0GgSE2/AIW1/RpgNPrBN/To9PYHFoOsNmch8H2zztMdo7fzrl5Jflf7q6B1RgUHEqmUxgU
rwYNLNNAFjZgWO20zsBqG+x4+XV/TqMzaP7qEc5nO83lU5Y/tR+na/qAP+yV4RSfnskY5F9AEcGO
rh0mw/VM/Zq+t/t0GpHjtsMRc3mW5sDmqdp+ZGofxgqmJoG9G/sM/iBAg5AJpgDFffr/OYCzGxe7
2P/b/fkVMrvnGKLy7SxRud/COtrYLT40HcMuCORaKLP20f1BPnmXjoGU87OJAMgdI/O+Pp1G57jt
AKH783Rx+pngh8yC59/o34fQINgM7r8BS/oGwDB6AaazTixYnqE+g5jme7pyGpZDywEomx9nOWw2
Miu8T6NtJiHL/IEGGobEGYaUPgUX8xmBYzuAQY7ZogQxCDyrzyDz//5+/QKnwXMN0RqdJVr3In+Q
cS4+NkxgYg6mAWzp3H1eG2zgh0KQGnQPP72+7F1dOo3RUdMBPPeL84TnKS8+HZacHhuvrx7wvzWm
YXksMSCl9my+DQwES4ddN5iBhbc37wY29f17u/ULmF43f/Ukv3++P09zYTe/jLfBx+7BBYOBmBh2
pcOQUp/XgwnwgVXo/dbDZ0v7WRnuTTk1a73dq9NAvX6mAU6b84xdX3niI1eiwc8Pmwdhn/Q+Fwoj
5VgrwWJaWOIMAZ1f4PNWb07jsms1wONqfpZT3I0HJ098WuQfm+OBwzhMwwIts4+k8UFKtN+zhixY
ywF7ctVnMMO9t1en8XndeoDTzXmqoltZ/r+x62CFmg4pNwMddM2rEdRvJYD1tQj2gqrPICj6/n6d
xmrYfoDW7Xnadbunenve/y+PuIFTVDDkq2G75w6LgZfUayMDw1ZdZA6WGLy3P/+E0fPTDBE6Tz30
FTbewEk+Tx+43ABcJItAhBoWgOzgGUx6sIANE4iUkl9s1H1Xl04jdNR0AM/X81zE9vWp+dBjCBCY
adgiMI3tvNOBxc0hZAeH3MCSqv1Gg0GG+83u/AoW9RRDSL6fpaVwV2y9Z+v234d6+iCpgRkEC/YW
wHAu64/sYLBr2jAHGuetfpyGYtdqgMTd17NE4ttTFsGWo48DAzZ06Iwa8N/AfoZD00zTMLkJR3Op
D6wMOQ6IvqMnp+F4aThA5Nt5InLfSjjizn3+cf798OgjobCCwzB/cW4K5EJh4wAiBJbl7JB5/u6d
4/mODp0G5qXhAJj7/0/h0F8fdPdyGOB4W2wn6hTBo7Pu/rlWPTscbzhoun+3T6ZLd6/94vH3zwYh
RwGf/havxsQgZTlo97TNi98/a6Z5AS4rhtU6hBsQ7oZxVUNY5vfPsALrgnBY5gMrFQwORxLwz5/i
Porw+2dwmjCcLAULFPanGOa9TwBNYEEdmBVgnyNIoXM4ruXl+MZrGbawoeXlx9jTn+IyupYiLvLf
P2MET5Ps5PqnA+sFzkjUOUSgDAahDdh+B/UP2xt4v0Ec/Z8Q+VmM6oA+pViuaazjuyYNjXHidXyG
KtO4q0lqjKMu4zNVq1sa2tUaWYx3tWEY7GtPtVW3UsKn2iK+Fa70xm6VpEtVWGGYJvaB5k2bLllf
DHi+2yXPglq+MuOimbuky1aHIkz4MSlIpC1lMOcpx/duEkYr2MrjjrSeTNtYn9S1x2aGmZJ7gxWP
QVzUV27T2cjzJpJl/jTo6vYnTdJRXCB+X7nNlHK/KBxbZx0Zh07nLNs2dZbqyky4s4wd18zsAx04
CF9WlW8Hre5OCHNau8iw746tukPLJkQsncL+LrRUtGeWV5p09D+TQPjz1ifxyu88uQr7wnMaNgr1
hIwGFYpUhSkyuQqSQMttdZnMuVsHK1UXNo02cb3Gn7huW00b3FkbP8+qqZs41sbrr7qmaeyMUzlO
0EzmOP/G9VS7LkIZzALNk3aTVHJT9YWjBVCwtLVpEtd2UdRumdgkMqNxkrp8hotig9yi27iJRm4R
bJmbGJXjTrMmo7eem9RrN8nv0ihyxrqn0+omCPz8svFGzKT5TamHxQ08RzWPhRA7nqrox4rNhe8u
FGl2hnvzT43UjUJazXEm5aJusExtKsp2WVvBcaF4icGaowrFq0hyt8fcwpvWr+YE1eFVhoV36zga
neXERKOMmN5tk7fIruq8GftGXczSoMBLhIzyMmF1NbdQKja08c1JbHXyxmgsPKJa4N0HIYvtuuHV
MolTfSyNJhz5de5/U1fhy1Vea2LHO1xBMsCY+6FnTlCYiRFiMZ1xzym9kaLruKIzN+LuvEJtOa46
L7W1vPZuWRPE8y6r0rnb6NZNkleZXWmR/+g19aRIvehn4bRo7BFNrGlhOCsXB2TsFK0zlSWhdpQ4
LrIhB0FteOnlNAkNufFaT250lslN2xcpq6nd8CyZqorMaj0E4wZqNK+gtpUmD6xs1qkT/jT8qPZG
CU+1y56M46ryRpJ12iUu5U8YnvBAL2QWk+xL3i0Q7qJlRwuc2iQgaOnHYeCOC4ghT3DdZTvmrt7P
0Z9mEnlzFlExkZ5mjspK860Z1R60ImrWAXPwJmr4yPJZ2H2rwjq09VS4VmxbbhHaiCat7dKgveYd
bXZFTMbQQhxz3MayZZp1M4eAaBM2o4YY7SxkrvgiHWnYRptFD6J2541fNvc0zzYsTmdBP4+oAmY9
Z0n7eUSRkZpMDjQAeOV0sbBZhvxVUaFo7WWEjUHddN9dR1+ZuWE+eqK7JR0V95HF64lOHX8luyxa
C9iftROt4m7lk0jeH6nCE9oFsu0D7QLLVgzCYX1Ef0AFKJpe+xxpF4YiUXqmZz0FpggXggd+aBtc
JJdaYsrLIjCAVpdDeih6RP/tctg2b7tgpBUNmRDc6Xdl6t6ktG2uIiH8O1mPnCiPRo5snUnYw6wK
ZHYE5rAoWMVhseNHhvSwrWqtvkWjZc5EyR2avbQ48KnRudhWLd7+jjTO1mlcx7etlQV2Xsn6izCy
bOWYnj+mZpFs3aC6dBvsfou4JhbEcqKpm1nJtloWwg22eSTzKZzpbM3NMMi/aVq0iPzArrvitnG7
+FozC3oTeeXabVn5vaXUm3ewiWKCWFF+j6s0sqMs964imrvzzGVohDIU2TxrvZ+Vk7ejSNebVRVb
7W0UpNes5+dW4030qHMWqaDxfVfqI8Uvuc+mbeEbMycKvJ+ouKrbhn132libV2VGJortVmRR+Im4
c7lVLAvSBWOndsVPbPjjN94+C7LQr2wb8PAhsWYQDA4N7Fnjff3R29f52MpN3RSPPgpwIEagunw9
6H4SvTNHdWuAzZA4+KbsLFDlsv2ph9wcaW6Rr7q8xTeeq923MGCnqJb+uA2dYJVhPVhFSba/UjzN
iq6DuHPnA76SbUqzyW0ld6j2zfQ6wxn84idup3h67s8Sr/zCKJGTpizrlV5EdBVklj+JZOd+L0z/
ivWDmzr0OjWJfq9EDY/sRavOOBKVLGSPUsPXfhKhe9Np5QQlyBtnXuESz9aI1iXxtVXWCxiS09on
vmv3V3pIAtd2S29/9bp2KKc1YtoEElq8lpNWji6NrCQjK+b6Smu744InaOFjM1sM+AfZwEn0lSJN
KldFEzlzEbRtaR9EDm0Vj8r4yqjDZq6aqkrFHzaLuH6jBUY9bmQwdbqw/QrK0x8hC2XfzbYQtiis
+k83KdZd4Hqu7QeFLYRWCjsSiV1Qnt0gEWUjjcZ3yG/8K8PTjbsXquMuvhMivTOqyL9CPdXXKcoA
TXWQfFe7rv+Gl7scvs+Fb1DUS93h+/q6A/XSMxqHbBEkorR9JLy1lbhk1FBDjiNG3LXiqatDEagK
NyQjEzV7uVPCXuM4838eyQzCQ8cDGXwnjOFMA97Hw2HDAxsM5MYTmuFlWHsUvn5bdJn1xWK+v84D
pxqpEQ0mwUMZY+sLmD5inb7wLeDnL/yqE/VIpkbbmxAPDRP8SF7xscseQmcrMn7Di7ArbRjcaOW8
vLW7q56nd3k68YVJbO7lOgj2L7WqVoV629SVEgTtSGw4agbuqJi7m1vIiUdp5+ljTYJRnIZBYscV
j5dpbxRHEuszT8dirEg9tsIvBfJ3lOwlsOMmtmgiuRT0Z1eEI8tp6TJMi/yqNupkVIggekipN/Id
s/kZgZk8OUiY9NGhl3llmQuGcWAXyAQj60An+A1roF88PESxd3YNg8L54hYeopiUrWQwB1mPmhsi
qtkUpcZEOYYSzcLS0L4qIgjmNU20r4kw5a1ot1XElk7uu2vTzMAqfCETR4cO+7Wzq+WCZV+42451
0De0S40VJqE7zxPdWNH+Cvc8daV4h1qZONrsIKeualHfoLgTq5px8EGI0UyLNMuvgs7dF6pClrwB
p/CZp0Q6ULIjVZHQsKF21reDvPb+NkpaCfKg5fY/jxTz7yOFgXMIx+hwAnlw8OlfqzyXVkLTGw8/
0rhwR7kQaFW+FGYu4E1VdFEQsA4Td4ILkV8eWGkMwISiwpNOULLRREA2QR7aPvbyNWlLsjH6QvGF
T8IJbxEZDSpUbcND8GwNMSlKrhUL2QkWbnRZ+WNhRN/TRqAFlTS/ypsyv8L9Vc+XxGznO9nAJ8EV
KYNlRSrjrjMkv2ZMLLM6wXc4aK3rvi7VraO6vKcIqb9KGbYTaWjpIq8Tf6mu/LrdX4UvV4faw5Vb
M38ZGHk2+2dsEP77AIAdQybsr4fl830aVn8Njsc8J/RbPXsMirjLyYQlfJp5rbYOrfQ60Zpqoagd
iyGns7O4bMcunM8zCnd0L63q/UC0lzXLFm1saWscebSatVwe3UZVKFkBh/eNC1kXtpNk/siXnfaD
GvGNTDLk2hAgaQsG/7r4ujHi9GftJO4oLGL9Vve6ZhJLzVmnie4vDBGnC8v08DoApTlBtZ/d4ij2
R23uuT/7O3oB0/s7EscNbizsZTOiJdgu6jR6gCMFZmlTt99FFTmTTmP1JQpN51pJhJlZb0Lf9+1C
va7969mQUl8x9c7WaZvYFLvhtHypOQhKowzH2K3iUVzj/AtvpB2mjXdLUu7dGnVpjAW38qnivUgU
TRqMUePcpL3/SDsvnhqOI8Z5TyqeCFk0TTnYfkx5nO4LHYOn9kUJKp7GfX/cIT//oioO94qU4xob
xEa5VlyS1JukhRVvSrcBf7i/YkYkNwmN6RKl7mTAVxKqsm+pRA+NaN8y61u+3FZJKL4SM0Szu61i
DZq/vm3O5Rs62/rby04NWFsN5930G+Eg1zDQ2YUpdL8NYge25cdjhJgp7bJLwUPXwU03kRUtFZlS
B9k087ux7MAntFX1QNC3PMZGO3El1PT3UJIHcXVLRapbWgm9Cg0cTYVftBtBcGLYhROWm2SpOF2N
202g2Czxnalb640dglI37EM9RG1Lm7EwmHVItJtd9f4uCKJIdpZFdCLdSZJZZQERkzJbIV+m0Vhd
qiLXQmcZuRNF6DXJVkfCB7G2r/HgEM6lFk5gMyPcTrF2l04pQAEx7EydPJTrPI7baQI2u80g9rZW
PFVQiCw0trq0arZK9DZbmF7h7XkHQY8X+zsoHk8oh/0eL3+j55TzTwbOP2wfggN4wf0C/x9mKDim
4vV05/LOpzwptD+DPJgUELvAtpZZ6RjJshkrHXHQJVbFm431UzFEnICo0ilthNNx0HV7ecVTLTvR
NZvqAWaS/q69ltrd6/X9d18qfPYXg5cgaKL8S9QXFbvxdJJe72yG3nAAF/zAca0ouE78FSmNUQO4
fAmKkN5yrXLHOZFk5jqc3sad6S/N1EhtVdught72DYgD84BiQcQVGtSdHeZ5PFO2jcaDcgxjRs4V
6UZpOTZCJOd6H0z3nOdaFXk/1KrIu6rVe+FBWxTo8Z2M6mjRJc1fTmtE157uxbtCc6vHLgnQQrFU
ZWmF1cI3sr8ilMfXoW504wbW6cOTQCKynPrYHVe95ehXeTBqjZZepa1eLllOkwnNHfdnzrRR5nj4
e9c5Y9dN5cxpSm8MysW7rVLs3aKgmXC30K4UqxGNBEM28cY19UHHlbUx4UUZTz1NVCOKJL9KCbeu
WH+VUNe1IZoSLg4VTcDJOtW6kRI78NVNyiKujiogVtjZWNfA2BAO6ZZVlkJ0IwBrzk/kta6ZD0XL
mu9tJeMpQ7SdmUnSfndKeWWWVn0TeN4bEyGDHM4rsxeiYnAaiA6HScJfrAIXZhADK2vHyvS0a/5s
Moj063bcaLFtkoauwU77ImnkJCNWkL9w5fFl5+vVLYRt83nAonqkSFVUyVcz7tIbRRgC3hvY3upM
FemhmK5dn35RVOnE1W0lnL+CMC2XRqUlG4itkl2cq221iaxrbaliWLtYVWhxb+pVYTA6yGEVxeKl
M0k5HWvhpTLCIg6WcpCE+ljZXfI1yVsejQuWTCHtRdc4lLcquK+KJIiu3SpLNopyAIJJiJk52WUD
/Mw8yEvU4lEFBuol8Rs8VleR2Vhf0zZb1X2cRvFJG5BLXjjW18JKhnxc62AO+SIb1Uh3nbcsOdpn
xcBkhOyaypox2NUF5yRhOJ7KIphAfPP11GalRl60uSn/zNvaGseOky2KqNz4TRu0dhN7zdqVWbNW
VzKI84WZ5Rvw53J6qYR7Mqodv7U5vgn1kK25FNE84dy7LLQ6WjO/Mycsjppb0CzczoSItixqlkGZ
5GBghZbNqsB4ZG3r27FONwbEBNcQxI8hwmW1kFcCiyTtdMuyzbCNr2MW2Jx1szJyDNurjEA8GfDX
y8Zx60Wjrlc9h8L0RL6y+uLAq+LE1lHj2rCkBk04mHfFjazMRexk88ho8D32PTluE0IXNNTwfWFa
K8fgyU0ZtvWNXzhLmAKDbwm7YqwLVtCVYKWuVGF1WZvbflUsZR6iueJlvIIMkeHqs53bDImnr2GS
O7ODo6188wOpHGvld7/IKpaSMLVk4tCqWOSJ2y4PRVcl7TIKo3kUFcYcYzdJ7UPtjmYeJKxMp1tQ
vyZXnVmPyzhK17inFKsArbPUi2atKJhj9vxK6mLa+no9OvCUCORwfqKyzWc1xHizP32sx5O6aMwF
jk1wv5LW/RHhGI8gdtkuZRvF9yjzd3zpOHLRer4/gcic9wPLHGJR8PckrkgUm18QKe7Mnk8hQDIN
eOPMYo3FkERqva62nbRB7bJqavM2xlLcFXKqAk8kR4pQ8SPiWV5fo4iwF3OrIzFXTFOfe7Cf+p+s
BaxDEnwwpGBuZEa/DKjfeNyfq3QcrG1wHSc87vCfkQfjpT8FdqUKzer8adqGhX3gEa9oK9uAQPhO
Jg5DfQUjj760UrIDUslTvY3tMIJHYmlx62lde+lXHAKjfdFSfQRbPZvNgWWKXLfb1IjnqSHJTszD
ZjA19dwaKR6uAzSmKU+nOreaUdLk0QI1Kf+ampo+MXECGd2eTDqSzYPC8sDtANJvY8gHyqSwFVnC
drirSidrRQVeJ7+6dNdQcSKzmju+z65dLh58PYqXkQlB55I0jq1SYG3vgAx4es8LXssdeBqFzPUu
1zZoV2KrXdLaCOxOc3+UQRR8y6tKmyDDA5XSus7a7PRqHNJA/6F37kJHpfn4WjRgoH1IL0rTqhqL
pqlnVuYxyLxU3sbqi1SHcK6ueyNPhN7GpGmk26pW0bXVbMDZIwstM0LdVjxeUW+TaUExwl4bT47a
pZrBZqEF6wBSzwuvcFf87OD0wW++CWYaiSA4psgsqcmMBV48UWRuhGKCrdqZ7YRDxxsZYZUtFelq
6XdGvfLKdDP0zQvykYXpU+mUkEyEY6huW5qKdWKi70qLKRbk5pbg34orJjlbuQG5Ia2EPKdyyFDU
6XaCIJZ08NQObpmqNVIIKA38Nc3R5aJBwrrknQOzT1G2/mUqyMJr9Mj2DQtS7m2+xH3hwl+sgYQh
XHUykDDb8fGBpa6UmJJQpCr0guVLx0H5DLLuwvbd0poZDsMTKYX4bkrZ2qJru3VQu8433l55rBLf
dYc6y86J45EiDR6RMRz4EC0UKYt4WcXIufEz/4eTm9sAtWzsmk5zyeEU0LvCC5dZWLU/FV/0fIPo
J/kMYuqXQsOdrdKhjcmDiSJVTlRlQ1XFIW164JVdMU86faHlOl47uienoPx0SHoDeSj4C+noNLJp
SsRM1boQ+2h30llq+OtOLJwkxWuf++nEbUg8wR221g244bZb1+kPCBx0I+GZzrKCyORdUjow2EX6
gwQamflGWEzzTk9+pAZZC9Dstxbx+K5514sNmkelNlZ8MJXIhAp/JVJLO1r+gGXi237E8KVa/gCW
ALrKOwQ4wKKJNmbFiHZgJVqlG1yx8k40DrNs8MrBOYBk47gRWjapfEhgKR78XSLIYLA7XspXYjH9
HtTg+dheovEvpL3pILgnR4jH2jgwsJhSXHq3Ok+dvjLt1z44lQmnofyThkC0jxgcG12wPg7+0AE3
ddjUDSdOq/jyUTqPRVqcVnGV/EwcUo0isL+WeiXizMYCQbm7Nh1KlxVL9JHhmWREVdVOQFXtiowm
M78WoQ3Jz3RWRXG4C0TDn3tKZxa8mxPlcjnSTGZSy8OJcsjMSu5r/SqSXzgMVbV+Qa1nUFdlXt5l
rBSLA/+wFKJ+rlTyak3EQYzr9Z3f5TfSiO0uDsRd4DcTVkXddwOFMKZEpEGIK2u/87prbA4x3k3A
652Y1rFqHTWaMVIGD1gX+tShSOzyY4p3sIQGGY2D8MCcGpCHO4OeErssxuGmRlOtCuxbV7wpNiov
GYn6C9KC+p5kNJ0QPyxWXAv4SnNbb6JpfvQ9x9kG/m5Tuy1VgBhOB3BvHNClNkqK9IpQsH1rQ78E
rd1+xzmN5nmbQb6gJ5WYAUuZVgmqYls6bQph7Sa6PrzLbhvdVUmjX+5eZmwmzRxH4OMqEVUU/Yvv
mfKurKV+eeAfZNU9d4NGo3J3P1+2YpR3XjYCJzW4gUg0Gjc55ZOEU/9GFUYkfnYRaZeKcmpkXTvB
d0WoNh5zjAUueA6LZaDNqfs0caC/YWLBAt+/DSBY9Q5RGVhkBOdU/81rCZogjxxPJj8Lz4guIS7n
rUPC3XWTt9EoAOdjTHMa52PFPFWtKoqE/shzkiyVo1nwq9J0qxtFBFmWjw3H8maK1JoSrXWnudk5
uUGgP6WSuasqs+i8RVSMnKah9djnpTvGaSLHddaa89Qv7wW4PhMpPFjA03X8ipIaMYgf4nsrJv6l
4pl9uMBvNcjFOelMUV1Lyn6tHaxtqqsEZkApc2LHDidfLK+bqE5FBkQe9MD0JspbdmTpfYFE9siU
bn2rJDISQgInDuVCkSkzrcu6D/QoEuGQ2Gkg6llIuniVkGZcgLW0MZO23XRpAXFG5On1xC21YuRZ
ZWyOVVWu6T95YpF5y91u5LquN5dtXI3dpkE3HsurcQfBnRs3aKtx01/5PU86lrHWlNnOAsRBRwpI
pYfeNfUMSJv0Rd7nlxQfnL5rRXVCn0Aemy8tM2DXnVb9UFNHLt1uWv1fyr6sSU4e6foXEcEuuKX2
vbp69w3httuAhECAhIBf/x7UHnePn/lm4rswodRS1a4CKfPkOVnC4hun1dlBSRru8iq9k+XQnQxl
TboV2+VxmyJZiS3dXCye3jFGupOxPmcYyptZ9ec1zIwiG8bEwxOffO6LZrNznS4/yfTnX93GJL2b
nwBVGeNzyzT7oxlL1c/PzdK0Gv/Ud1EbnufDSkSUHT3k6vaIG0GGoYE+2U4NskxUDsD78gIfakCf
VO73CZdN/b3h8hqXfvorlG99NYZgQThiVYNB+LOTzrcqjKvXjIXZokLCYy9cBNSu5ZHT6FJyokSS
UxF09a5y2F3EKm9a5nOfGaii+zCHD9jb1hyADxldVL2bbT6huaEq13Xcn3AX3EVZ7v/40ygz+tFD
/9WYh6RDLlbes0Nol9HJyjs1JboFtKgCq0Uogs7YAYNz2chUrCtNiruCBsFe2EOR5Era5aLzg2xp
2SxeG+cAu097R8dLaUWbBiS24+f+R/BprOHv8cXH1td3N5lH1oo4oFnqgpUPmP/ipL56U0XIk95B
sifw425PbOGtmhY5JMK7xMyolVMsZduyE1eKnMPUFwvWEHdnRTUO3SgODgKR66GdL8b8vLSNvdFe
me8+u1TI9MYb8ZuzT07bqQ0A7xXAt/zsIht5HZDJvkYWDRFSTWTTE99Kkzqi/TpvQnthhv15YjHk
FJFHhkRmQzdRUcaJ13vxhpbttHd4VR1LJp21clrcPPhVkkUXpOS5IcGPYQqqd8G8hMSg8SVTNm6t
ph3emAUuhau6dDkCFE+ivm7vaytPYmhe7souau5rqoqVrRhbm0GvkOSSWvHaDJquzKmsRAKQ3BnT
skt9CLIAAb5mUgCnKR9L6pWnqRHVUgTg466bzuargiMdkpdIrtiokAs3bW6aTnNh8/BHy3aDOhEV
ki+fc4yJ7TbcRP5g7VmauyQZ/LbY5wV9GeohvqQNjy/93GrcwlrYTIwrM6BZPWzTNrMSRC9kwdIC
20o0jC+ui8zZQJ5F76aHbBDdogLE03CfTk9TZdu4cV16M5fMelRpk14tgM43GVTDwRnbb5/jXutH
Ky0Gd2n6XLv7HtUDhaNAQDDblGOBTEkmvsuAh0uoLOpjoW1ydpxRL3Cn8B//YYbIbGethf/iITy7
ZcA/PQQZj8aiQfbFmsfgaSDlPM+sHWv1ac1jYxiydw4Q91DWil4VOHMfz1tTAvQfgIR+uOuGeFx1
/SH1QdhLBT+P0rGegqhbtO3UP6RW199sp8LPd9TWk18Fw7HxSifR8ywqNNnQJhcrM1rSvFvmnQC7
WIBCYF7arcvy6kj1JTjodV9v2pT+/gto5vGNzBhNOhZ5x2Fyb4qTqcQ3U5SrPkSq19FRdzMX5EvP
g6iDlUy7S2CIK22HDFleSID3Mx/mo7Mcg3rTu0ilphnFERZaiM1cVl2F11egwlr6QvOd6fns/pya
OwG/moGSO8M81SZWvOkFtBHborbdFTDyLgG7tHzvQC5z6vSd8KhAhkDKx6CMQdl31HQchOMciJUM
agEn0Vp+kHnKYh+HU/9oZ6Td91n0pd8fPHqqp/qNZ9y74fBZ2KUXPxikpY7SRVxocTMWTcmL06fp
By7jAgRd9Kqp92awz2S8RCKu3Biz8EK5oQVxl+bVwrEd98S1SBJEabfunZoC0oyRK07b4Gj7yKy0
xAkTncr8Dc/eXe+w7NH3cIAJl3tru6ib0zhnuBBNb7rWKn6S0uMJtmB1n06ZtVH5OG7BQupv5RSp
xEyhDGgLWCDfSm3hG+lzkNdc3v8PDNz/D84kwQ9noBygjwPDc/5imnjgdWZOLMpvRcGSsG/U1fGs
7saky/aiY00C1pK8mT5BOgebfqk2xjQDk0f+XjVYznasY2ndB2GfVNMiGmLOEl99NsCt4Heenbkr
oFGgBBBPdgdzSXnQrOvA/j5ZVneoMjKIxCVud0Cdyd9TjOlXEutM83PxlzXmdYaxhULqv0avhtxR
f0kZuPOPKkD9Ax70XETk78+ra+0u19zTr25f8TXPHJp4sz/hzBfTEnmJY72w5a0tCN2ZvmJ2KnQT
YAB5gG5DLI8mplOxIjpxqC6PrCcIgeoMwWjoXP5q9W7pfvQNf1r///O0265lkE0bk6cMQAhOch/A
mgmLjZn5lB1MYtKYzB/oF9OMfk7+XCvrPkr+mvxpZl2LNyqtdGEPDjlGdV1fopFt+czuMBfg9d6C
x563AQCb35dTXF1C4i18127eWjZaCTjK8g46DXcrGILIPPIZ4gLPS+jQhz9ZmnT4tn+GTFkJLwe6
Fw625FB0IomGsnrJRmz5Vj44G2NWA3mwalLdVS6ScWDnnVFHi78UZd1tc0tBamBMOk1JqNPxpGk/
PnnVO+VT9aLLqjp4fjTf2XhpKA2KZR3Z3d6Mjr61iPOqBWHUHhBO4C8wL2bzIlubv+DD9OOHOuqr
OxVXza3rgzPP8mAVBLTYKRDrlu1AAqQ0RHot6MyRZU3xhofjtYhq796zqbcLCydfdwFtv0XkzZIk
f/trYaqc5/9+/7vhnO3/ev8DogpdAi4IKlW6fmTIUV/Qm8nDrmnFIX8KB/giT74T+esup+G4zsql
6lV6sEIvPeR9c5dnmb8xlulHZo20yacNNQ2Qd9DAtlr7fDeGFDFe7td8QVzlJCSdup3XB8OtaUJx
rUO1yNpyvJmuqh76dW9VcmlMM+C78X3YKhAG50UE4pxjl0+PxjKXIXUExF1AVXpQflfUhW6JTB3Z
1CqdVgMFVRJOZr5obVkeA5ARnocCrISIj49g0mW7hhK6yPs+kDMdalq4+NnipXmIPx558ygXst74
fnvIlO0mAY6lDY2n7uIj6fVxEcx3E78Myi8D+TzFrCDzCjO5EuGb46Uh9DMC+rg+U0hOxaw5yD+t
1owYG4neKFrgR/l+DCIG4XueaA32Wdrh9S8cwJiffcWYTGCxHU1PjePo9AkZSDdrkGVL/SSPqnwP
BYj1lNH0m4+9/2IsJS+lX0eP3E35nU3yC9JO1pOr8uGA0oDFog2U9QSRUrEJAbV2GuzUGwQ41Q17
Nb3r8IXkzA7uLYpLk+s6iQVtDqaPi3hTSz5uUir6g5Va6mDVY3+ISzcSyadtWp9zonm2MRH2nXOA
zG7vDNuPIC4HeLHPU/FoaBSGOGFafq6aZKhjMM1HgWAvA5T8OS+ooQDrLDrBPXD8i1MEwSJs4UF5
s2kutsyCS+WLu5nRux/boCCJ7Fl6avs0+WsabeSYfKjj7Cn1D6xr84u5VEPLztF4NQbQQMDOQJaf
auVOu2rS3E/MCCnm5JPvALadl8a4mQ6RpCfsOPQ2dCQpa11ejSVCxpG/KObdiN7MhZdIcU3QV8G9
+FefL3L48iJacNbnp6odf3Zp7z2yUETGEgX1Hqk1fbGQc/uwOu66j4ylX8Z6iKKWgF75MhPhtA9y
au9NS+ph+miZPugwvcTWJQj6qmz2qAMu9l7tpEi3EVWVyUfb8aFT5LSsEoKc9y5qxnE3cFUe3SiF
Hs8a07PSfFpZSHXeai6KpV/l8rEKGpKkGnmLoS/eKeLJH0Hl4HYeJBQABU38vkDQ0bVtQljGM8g7
1JE3VvQW5t2vNJTRSxXXceILhz/WUIkt0whipP++of5DuRt5YFTNBRNcgs0Uw3/Rq1iY5pVuOvKY
y9ROzNGrhWoWpabl3sDXgwWlqrDtcm+OXjPKi+73qO2Uv0c/15pRNxh2yq3F3X9ab17OLMhdMIyD
tnXHQ9UM4LXIvEr+UgSECpR7BMO9m3yAWBGN9dF3i26BeFk/ijZtF1kc6kcfQbsC2dWy3IvvF+J5
ioppP5B6zsjCBFJor6LMG7FJwgwzAip9I5vTJJ36OQjqRTM25UYFMl5lMg+30P40m6B3w0c1BTcT
CI5yypMIhOd7qoNg22V2s8kkJY9W790KSKW2WZD7W29o9nZXV6+BBWo+lNLOyfcq95DHbrCK67B/
4l34ZFDuP1N5V/2eSvrU+ZgaxcNzrYW1hGKSnPwIsuSlU0I7RWt1kHEOn06NWXRykYI9eVJHby6f
biEeyjfba95JPoSvnuAqiXk6PUO1BklkGPaPA4EIg8euui9pNS4bBZDCtmS/iprcv1SV1a9BDM7P
aSvszaB8eQy1T7auNcT7OCJ871n1sCNa24eoaertGEIMGBd1sVGDIGdBA2sVRuN0dUELRgpQq1tF
63JJi0g+dK2LWN6t9BM2Li9RfHBeCmKVYE1o6xuZphf8T9ofcABOZGrIe6D52ld1vs+QtNk2Gv+d
3q/Ky1iPzV0lmreBes6rk/n2ssucZs86CCGdUiemnw+SbFpw29ZDRuzXPAu2eRnlD1pdBjzcuyke
6VZAKg2lVFcskNRiP/xGJXnD1PvYRFmiQiUei7TM1m5geQfZVNkpygK+Ku0me2Y6fNLxpN4tRtdK
Bf46rKm7HRHTLGqPqRuvU2/tKbs/ELBZsSFmYq3aXNx3nGK7zD3+FjTT2hGtPLC6KBeEieiAxD/5
uBgzRDYOPkiQL80AyqrqNjFNm1M0zaSPZjwv9+RUHVjx5WXM5KiQekHsuty5VtwtB22359Qu3L0K
K3edgbX4AMJjhQPHr969/FVP+fSjwsG8GNrKvnObqdpa1I+2vpW5VyuP8Og1pHnrsnZh1lRR9Eu5
dv0ouM/WCrfeIfCgzLacioDCmw+Ao1sbxyLle+yG94XxPuaLN3sppr9V0z2Yn7+7PvuRlbw3lk5d
iCLKovt4jf9nn3kR8w5DX75wDzSBsIiCJcRC2YPqm+4seXR1LZo/mK4wkPsOyeSLPXdFccshoCzs
jRmkQcRBJ0MywJixOwKPCzc+sWm36IZ+BXnd2SsneQmlJe9lXhyykgHGcvpy2ziBt+pnVAvSaZr0
btxdGs9T967KvkxTI5iWPH72GBm3AjAdjzVYvG4TtcchAHfNXIzJ2YjvLwiqJeAj75o6dXalxR7S
XOCVpsvSwTcU55W/+6YQDzpoAM3KjMLLEPihyf8WoAJn+HcHPYJgJALLE6lVPJwonfQXAafxKj7V
tHIfkf9EMmaNvVbs9RRtQuBud818kE9xvIFs87c1j31a85iZKedjffi3mf9cZ2Z282v+eYc/6wpm
tRvdVlOS9inSKanSSK/ER7vrwZmMwvFsesxlBFlqY9ESpQj+faALS0QBBiiOIm4v47ba5yyAkmFO
ueEBr89Bm26NZS5+VwQbbBTtwglyzcBAjNSij6Nxk1fOYgJvCRpAFV/IWKT7wqN3RUXji+kyLatA
ukZlk4UT418DQLfadcWz8UzjbuXzyb1ms9c68kYsQ2Y1oJ1UwX3uUPsA/4ElI3ffWuC8D4UTvU/S
zR9bp9frsUqdvZOy4IwfyM7BGM66nah1vAIaBfWWDG5EcHHPRLVhPKyfw0rTY6CADRpzAF8Ru1Yg
1+1QiedxcouF5ezDWqizVVZ8CUzKBf++DvGY66A+Z+1qcjpQRjvL2sGVkKueQwS7Gafpe+DWOhlZ
L1dApqNHJdybh2TrD94jhTLUkISAGhRuSw+Z9P8wA+hmvZSp424g5HHWk5BIaricnxADixUXNn/C
WfYTQpH03XVflVTdtYSy2N+mpM0QOokA6E0ZXHVZO3sKpGQF0UXwYgtrnQ8B/+FY5e8Z+Ovt/Sw6
W5EQ6atO+N0i5wwu+Ez5BaSuFmWLWNkVILmAc1pYkT58UOTSXGXHYhyOg501GSCCIpFWBz1oRwNU
7tDur8zxz4CZ2VsLXXDSgwr7HImmWsApZQ9jXzjLFP+Za1nEcl2BOn4Kcj5uBwkqy1j0+SEdgnpb
R3V0AtxYril+a/0O3xiKMnhIKI8ZD7s1fPDp5DUjtBFu7e0y2xpf2IAzQAwxMPO0PQ3QHySm30+7
aenlA6bNG9fQDF+m2awJEjnvYNZY4dVk8HsaY5B4s/gXjnb27OMjRBGF9jVDuYNVGUb5UdKmPZcO
SxcZBHpvDiqPZHb4o7DtejFJFoMZFbv7TrYF/li3eWY1P/OQhT94Wb5Xlm4fSNOI/+X6zoWqvmIJ
2Krwcwu+6wBOs1GG3P9rq5IDc0ip6vERbJ341vpPkaew8aJcxj7oYygGSta88oKKJLSkuvS68e4G
10FpDfSzia36US9z6DAWnhjYzgQixiy64KtpRsNaHppC3MVTVB5Tp9DrvB3ErWxZuxiAdrx6fLor
DC83jnYiIM2vLhTfvbGMni1IPBdcO3yH5M8v/MCbfbDsDskbJcZvOaluHSoG3bdzfw4y/jLzvfFb
f2xoWl+0DejdRPQ1m+y1nupsYeJ9gwsgwTWcClcEu7AkvtwEtV0lTeDRDSl7eJYQjiNXGVXtbzCd
aGcJtnR/JLTK4CDZgz4aO81qfcyGQCErMdC/B8yUUIRYYibKuB1WPBoepR9eDZPQcA+hci+Pc5cF
0cBdLkiJEhORXkJ8aZ8iIpsVfg0QwZBtC5QAKYafsoBy1c2CXyRqbjSNrBcUFAgWjLbOdYJYHfu/
Ayzuz/IiBWfMLMcn97E8DDL/V1v0t8kbs4vyU70lxVBdOsgKkjoLq5e2LeQ6IiHfWG1XveQkfFWp
r69FMxX3MWSzpnuMq2iL4gko8TMvqkZEf77bpkc/t+VzUW99L+UvcS3CA7LE7cKYgzXeQ39zoXNB
oKpNz4QGzUOmZXnQjtcvTX9WZReQ6poHT47LKp6cxC7F2pcSLjg8+SPI418vn302kXrl162XmCmf
A8YEU1SvoFkiy0p343JweXkXN1W8grth46As+k1BeXPMmrHeMbiFew7mwsHDA7r1qFKoEcKdtZ31
EejLE1+NnA63sozThYiq7pHJOk0Gx1Evdt6xhNPR++6mcw5Y1O+t6NYjS9M8mYJNFICLmnhjmiiW
FVli10jCpET+UFlx7/VTRX/1IFPsTMZs6JAXSBW7s+dsWh0V+xT7250ZQ0bnY8ybRfF/xkxO7p/r
Ytbmy15X7od6IPaLEKTSON8aBia0sd6+FjnEWbNGWmbEWvu6FKC64o5U97Gd7eDGZ7+gVNzlaV28
AgtxsFEM7FzGpbe3UdpmzalL7qMWWewCpVneabjA009+tk5jJ5NbWbfImeqNhDOwHzKUS8oa+JuN
W46vdZMdiriUp85m3oYAyUsAfGa/QDnlle/9soR8rZFcfiaKiWUTqeniETFuJ88VOy9V/ppZZX5A
pZRiXeadc/BapzjZsilXIH2xZ0+XT6gDoN7Bclkr5uffR4a6HSIc8yuEEdhpmirfZm3v3ZGc5QiL
3eCN6G9wmSE3KCtPnwojUwgHoQ9zflLPegUzAEbQ75bvjAPqG9RTYo9BeO21fG1FPLz00TiuSeUD
a5yJWNLxl7ay4oex1M0RuqZiYUu/eFE1BV0Nt8fWmPHUnlSX6VubSnmna3bvzrPi2iu3XI4oSjOb
AO+AfFr5jyrQ6ox8Aj4KATHSJ0lqKkaCTHMBLP8P2WpU/dJCyamL6SIVKbZtmW+QK/AOJRsguMhI
vPFFh53BLq1l5yj1wMIhTOy2199kJu4o7o4sEdaKMVbnSUXFYfT67E1ODoT9WeE/2tP5wzGw2A9s
1E+p9L1nIZ1pq3iVr4wZx71aWBaetI9R/Ld0lYUo2frf/PTwH2dfiNqlUNGDwe/E9j8U3o6eIJEO
G+tBx5UDbpPnLcZm6i+25mzf6TZdQy5ZP6Q13BLf5eSnAC8wk3iIP+eO0DXuRnaGW4DphageRJOX
iai98HM6t1GRyrx0CYHr/mPu/NLBrCbpUukuPoTa1aRAqS/LgwTi+95KZz+omn2TXe8vCkmrq89a
d1sj7thmtUOvGVSji9Cqs28ciuwMTrlZ1GvCgIKCpzGBN+HOO4EIePFAMpq4c3Y+R8GrB6aR/J13
EDP2xxrZ9PfYvA4sF/I/ysqAMve39wHFiYcaBnbo4R8Y6Bj/kskAfJP6oBOSBw+p3SVTIxPPZZAm
oJixDYhi3SGyNbSZptkqpCPlfPkYqfwxXphOXXbIRE5jtMh4ACZpOJ0Mz8XQYUzrL07MX6bWwYjq
ETL0txBLoTaQ6ns44H10TxwXTmfUq4NjNeQoWdivOpTWeESpkiyZo6B3Lo4oxhD8NIu4VWARoWpt
e4j5zaKOZXgs88h7JKWAq19eXFfkP5XWq8jt8JQ0Wb0IR5BhoO77TmQ4vcSO7BbQsgQ3e2SQxbIi
PEnqW1voD+0ds1l+CkAXWPuTtvZx7j/lKQC1EiSbIyC6+AB+KF1bfNIPFTRxOCv1+J6C3ix93CDg
44Hv0dNHzeJgVcTt70UAwouPRQhbmz+LRsMUaFGqqy3d4mMRnd9pDps+3il1Lf1gpyFSJCAAbXo/
5qsKxM7iaZLZdyeInKP2GN1PgsZwdoEydil82W4Ysq0/Y5CNZ9dJ0IzxBwaJ8lLJHG8+ijJYahv8
TctywhfR/+pmnrtUcli3wFO2UUDJ3N14tL5mPnvhhKcojwatbte5zyhjmJ5Nl7kYM+blGsA7Pf7V
73euu1Bct6tqvDHljYd8LoCIDAjExHPr82L6WNaLLauO2KGiHnGbfV+xmXBcpsHRmSWoJASf1o2q
8Oj2oftoRkdlB8c2vs/aodu5nHnPbIrXSNKF9/ZA8rs21/flLAKr/S7eOpyFS2tyvZWlUA+oFm21
1cDfl+apdaKx2sZjpD5MM8pDsUudcRMI+SuYQ7MBRP01YJwQXTAt6pwa8D9vaf3TG4l17OKRnIyD
mzvrgtjN6cPndaNQTkDn3X4JcBruDEN1N21TVE/rcrCr4aohysyWKFeQHwXN+X0w0a/9E6K+oQr4
/Tw/UDx+9d1jOYLhzyU0tkzlK9/8RQUXO7j+0VJ7vb0NpwBfAM+nhEsZnSTL60dLZisTZ46VEjsO
fHihmavuxyEXGxF5dG0ShSnjXsKZHx8ZPrLnil6F7YxPYJ89fJBgwPXylpNn2Wv4xmTPU2Wdol4i
vKSyeQkku2Yz1tlTsQ95FbxqNlAQxePi0qRFuoutrtsUWezfyqp0kwhclZ/SXfus+1VB6/Ba1TeA
wTVEhP9qWNbfPV+HKrAXaPJ1TtVI8mpD3GdSDuC+zDkiArh1vp2qDikjt3CytRntIZNs6vEtIkk1
IlZP8XUuICWQ57Ig7KiCukDttY68Kt6uulI6P3it7CR22HRXwkkCETCM1mWh40cu+wczo+UFAtai
fJSibDYqqoqdU6rmpmbwzczAr4lsRNCPJ4E9bSnneiPtfNE2xDR2zp1l5OQj4vqQopOE3qJUhD7y
oTh7btlczeFTw8ICcTW38Tz2aUkv+2L9WZemuBH/++kf2+Sf5/9Mt0Hmx0Gi7p+1kLzA6qzMHsaH
Kd63lqPVruDgJKFSfb/saxoejDDCtDKVIgDyoXFa0i61wCXr07WqUPYH4hTo8IFNHBp/iJA9tx8Y
YfEqxFa1GX1J12FaARWeqcWGZEznGjeyRn2iBoK1AkWNDiF21ifix09VxNyLsexsSLyKPrACqI0T
Vuke+3a7zCoSvEJx/ZOAKHcn4s46s6kfEg6F2XmMrQYYxHCXy76D+E/9DFCp9rUFsgbuQj8+U08V
i6Itr2zM9LmmUKEXUVSf25ikW+robtciOuWIIVejavr7wbWnY1mob87k9vdjU7kLKvtsHcbIKgic
dT/jsEs8fHZb5lBr26TybWxRB477XODzyLylduL2u4OnvXIFefZHP91ADlxtwkaouzwUpxJU3teS
e0uTV7Il6hKNus6vhDZ32srpbhiK8JBW0KKYC45PMBTrBuXWZp3QrKvqf2kX5y0yNEUTv+R1ikKb
nt0eIjLKC1JiOEpVMa68YGjWLUv9S4vdaaHTJlpHGoyCBKptVG1SjNyi1L54oMF9d0CYSWpRV0lK
hEDAM65rO3rOg6p/i6KiThrddis6KboJW9tZYAfQz3EYFknr5/2PDHL4Nmt0nijvoa/8+FfQW3cI
ircS2fnlSKBYGJm7kNKRieZ5tGG+jA/10A3bMLL26VRXK2eEir3s+sQGu/p5qtSw7sGLW9epQgRe
yYsrwN/rQDp8U0xfIyRb35FyAmZD4kWW5tEa5YLkvgQtxqj9MOFfssBqnHrIFsrjkOX0zlyaxnYO
FgOFb+5iltUuCh4FKxHUzkmTEfoDLV6GSFybsBIPYOU+OG1cXlBEyX6sLeepzhxydqnoTmPQXiEE
AKWfU4oQ7p3aqjraRXaLoeveZYQXPoTYtX+0AEDHqykP+asOgRoLZbdrY1pjeIkEwsPQ7fVZhXJI
MquqXn2LFsvWVvnBjdUJNM0I/GdUETMKmjxGq0HNJibybMNH/bvfDDKAmIBr5inGRrWxbxapq2Wf
jo/IjFSXpqSP8E668zhQPEmTdvZad/2THWGnBjWcbwCS/MS5q+941HunYSDboPTzYoGCWgD0fFDQ
50F7TPVdPxCyFxN7Q44RMzQqJOziAnXJPuwCFXGTEarJJB2qfiWALD/BjVErUO9xrM1m6IXxwo4d
tatQn3ldxGJcaNlZKP8SetXho0l8hTAJHle00HMvy3BARa61yPVZ6DzeV914bUYaXCIuN4g+V37s
/ay1Aw+PyjftB/11klws3Dpq123xOrUg+lJEOqOi3S/t3+uI6MeO5fGxSSdoh5sSsgqmICKh2NJR
wi/d2rrgicDjfOWWEtdqbhHfuXJs+gfTZQb7uuMbrb1sYUyQm/jZcto3hpRw3ZHgoWV2v9Nd2C6M
SYpsAvLGvlOrCh9QW1jfuKoX5WyJGorNIuvVarAH6zjNF7DJfrdK5vWbPg+/f3Z9TvucG0NRjNQG
3v3PShJ2B7B4fzWpiPZD09FdpNIYktCBbwvfyU66KLpN3nrsjFTiuPaE11ymqCWrmKO0h9bZNcbJ
vK15zQ+oRyz3OR7/rSrq6OihUuraHe3pMjSyXqUgf/wfbVe23LgNbL+IVdyXV5HaJUuyPfbMvLBm
SUhwJ8AN/Pp72HRMR8nkJnXrvqAIdAOUZYkCus85/diOKaSnzV59rrIb5xZQB+6Y36Brnew6k/N9
EnnNRbKWIe6V8S96WJzVGt/0NAO2QCvE14S3hg+kXn41kHbdAUil7rqqTf261EG3QxR1r9lYrbeU
6Sejr33XMbRvNg4Wusrt39wqf9Kwh/AFooLX3lDWEBepfjdBKovxLPwSdXiFfZyWV6tg7Y7L5sHF
V2mb6m6/HSxgZVTHRWzBjvVX1RLfdTtPfi/sM1CaEFjAl/lqI/f8xYmNyq87TTxC7qXd1FlTntyB
H70EOcEwUsQVDKPWLwQyAXU5+HHJs9/UGMcsr8CexHbNYgN6YXkcR8M668CRBLHXa5/NXp4RA3GR
qPQ0PLI3QrXrbyy2xnXvqvUBYUrnsRD9b+BW4EGJrD1OxMK+5aJNjgaLoOSXd/Ih96bji2V9T7Qq
Ai2jkTstbtqtHWGLBMmiWwuU7g8PMLmVVuTyUeZmD4Q5Vze86NpXhCeQIIEHmzbObl3mN70XJXAA
Yqc6UbZ3Rs/ea2NSnvC/TLdSbeyLZ9ZewPpJrmpIvJ3UmTwVFeD4A/PCZ8s0xdXhwyEFM7U3+pVR
I90bDU12ZhDg2yKD3KwJ3BXhvQzsntV7gn61EDYHUsRtIGoF6Jdo3VULTdNnVe2KRzUsETJtrKPF
u8w3zK7ft60WrUdXK76AiPEbsi7DtfZA7SiN+CebnrlW6q2qTql8piMOKz3V3nesk9uhS4vHSO89
xCtb8cP2OMQ8W+03BSmLWmXOp1o1x7WmpV9cyaugLAzvmk8NCPb9Sk/wQQ1tRVdWCARpwcidah2H
3LuSI8o8mFs3Mb3VMgZlN/BbLDxYplXILbMG++rOa8+LZba2jYBq6PrxVSpRvHbLqjgrEQKA4Adi
/9wZ2clLvK9OanhnZuB8HYun0TCYr486BGs9sNx5eHA8VztXIKj4I/S1AT2BKL6XCX1fdJm8VFPD
doXMiw0Ox2xX4aQQmHarv0Lu9JvBh+F35OdGIJWxUcFpmytZvhKNV657xL7xuMyi8aBkeFCbinUb
8BzZqVJJgqy2tU92Ejm7MFUKiDQW+L5q2WdgZrJgdAU2XGolT2MI9EiOms2bxDYG6AGl5cZVpXMq
67btoKTUPlmlk+9obGk04f7hIlwdcTUH8C/sRqBIKMSrK3qxKhyTvXQQdQ+63DKuqRfjiAosBPDc
28QYQREAIQH4HghB9nrdr0bWnHtu4AiICNVTjjzTCqTsYU9jWm7Yq25sQCpW3GtiMOc35KJQBcFv
wsh9jAzskpmuflMVRR6APB0PpgKmySqEdjKTU2iiVnpsBNPPimDZl16NAVgHHGgCLrsIgMcHoNI7
CKAZtp8OLl/bwNBbMUNCMsrZSa2GYs/GAt+HSlWC2hl1pPa88FE6/WNkR2dwo6MY4kAKAixpuw01
Xt4QTwMlWakL8Nga0MZt7JpAqeWf7FIm5wFxDYRCGv4prUr3wUvNZ3x+7OdRgs0DOvgfDHFnUotZ
qGA1TnFB3SEBTARxMiS1CB+a6gd17DhW16XTp4Hj8PGaQhprZWjNAGaCMV7nMah9bPXMBfZiciED
TgvQSFGgAYORqk9SX7UKbIAnAbXBc+pT22ZvV5lRpWvIRlqQ+epFgzwsfOZLPInwucrUbgPJfOgi
WpCcVFRQu3PNC8/U4GPg7VswrQxoi5wtbuMHIE9uTa2k+PrjsYgdrHPTxgHiKHhn9ha3nBuNNW55
0FMx7srE1SEwBWZXm9nIwg9Qg1MLaKrU8gFZJ+OqSmn5RhhHtxiveisdme0UHC1rPRrBRpNTCOEC
BGvQWaqJn2kgN71KBxcnMb90IPWd4+6nNEokWltZbTwXgduKpc5BhAJ7selKSyGfMw9Sn5rGeUCW
V266ljVrhE2RoqjAhOyV7EuYxulXFBOYFFGU5gXPe81vkjB6AhaFrc2EhxdbxYeCpd9wuEICvuUA
77cWflqmLjW9pwNVa3mIDoDXBpM+OPah6AOlz/SrIR6ZKUBsVG1Ir4R4gyGJAOVk1ePZPrT1HvwN
TWF+NSIeYKZWFrBRMW7U1DEogdhttRstUt/GeNO2SNjo9X7IuDn79Zr2gISefUpLy9tUyYQTdzTz
0DBEWjxoWD9rsS0ee9GvVIjgPptOt/ZSVblNG/WwFdqrAcTqCQGCcO5aVZ77ieyTTa5XCYfWLipg
VJD/30KCKUMutvzhhkmJygF9f8B3jeHEbA43C0oavvSycWt5oXtMufISJ2X62IMhabZcPEdS8ucS
aKTKaLSHKlL4s2f0lt9BoxpPWHRRhSXcah1CM2ETPlglQFWgboUPRWL/1MYxeY3yhO+ZGiMj5EXp
qw22zNrsBduRFYwIaHfGZgX0CqwoMwGV21R5Ul1TfcTvB2AsGB6cDrzFuLRXNg6aR0cZARjsLGNn
GSILoCJigzGVCgg2AT0GHrj9KUcoAfUrXDVAXB9WqWrbqsTPu5I6FkIsMfQ7ARNd01zd66JtpVXt
ep7bAnSGX3vE+SZn7PDEphyBjCdr2iH2Z8qxnruAaeEHSw7qhpyLPkN+czAhZzjdV43SYs1bBMbm
ucMQBg4S2ltyNrpGD3jshrM1s0ULfYu83s1zWY/EW4eUEP0J6RgrPjKs6RbFeHaW43WXDtL3m5yN
1clNj0CfsGdF+J2m9s+K5nTPOR9ewKLyzqVZDLu6A3lTMYb+0jaQoGOdB3qRwux5rNG+1SP01Oah
DmIFDyaSzaFaQec2wYkZQPP44PZuf6E1Cs4yaJ4UbOsWg587RY8tHnMCwKezYxSB+A3W248Cwalv
VRXrK6A8rEseWsmODe6hacb82lrpp1ZNo1fwkfUD6lpA8doboleeNs0GsXa5ISvAA8JHjtA7kLU0
+VMuyu4aMdd4ab+JOo92elyqQdVbHIohNg8EeKtbkSDJiZoWkEHyKlQHWSeW88dlNl2aWl7r/geH
D5dmrlWbVCJ8EFmPIUiYLzb+vCfPBIx38KIXA5+2W5iVB+opVm9ekkg+Ui8ZC0igFv0P6nH80aBv
sxrp1jp+GTm0g9wBOTpaNWlGYxMCmRIktmJcZKi+Naayd5Q+uizD2PBXhyyMPpHTMp6ZrbaOJTLF
d4YyStRVHYItsDiTC+IROOtAx6x/v13Y4cBocU37BD78hvWN/OKOdhiMDUDNUivUs6oj3AXsdOBC
6wX8dx77bKqCQg3qKr1dZShijK93gd9wB/VPyKq9X2Vl7q2HDoSSOwM5k7VvleiDFWQflF+xe4Go
BGKv86pCuKtMjADutSAVI8Aix+IAubC3JsFW4ZBNDV0thsVvMdz5/QuXZfkRgPh0Resv86i7+Cx3
+hcud0stc3/5Kn95t+UVLC53y4toAubdme/utCyzvJi7ZRaX//Z+/HKZf74TTaNXqXWy3rQxe1z+
BBpfur+8xS9dFsPdG/Hfl1r+jLulljfsP93t7hX8p7n//L78cql/fqWQd+DYHRqlD4EQbO3Y9DWk
5h/6H0xIRWFWkblvs+Z+a6blvMrcnyd8mPa3d6BBWurjrF+/ouWui4+KvPO4XiwfV/q/3h+HGRy9
ezPB7ny547zqfJ/lvh9H/6/3ne/48S+huzfgQFh1322Wuy6v6m5s6d6/0F9OIcOHl74sQZZs+pff
jZHhX4z9C5f/vhQw9W0gUeFnZSZSPLRD7Kw5EPE+deNukgwwCwHkDqzAaFm+WrthoLii1LeZQFE/
wT3sKCczOQ4yAiYO4JUTSOr8oJeo2RSQOerWppl5Z2B+waCjoW70smPtYRdY6ZW+1aXhBCaSSj54
fz7SDIBeTuXa5mJuVNeNSrqBswdJT7q0hjFV/KXQm+68TVyGllJwYWgkUDkW2beQCWVvQvLZL/I8
3SInhXiUmpePQGXuzLpoHiC2VDwqiL6cLK+5ko28anxzN57NhwC08OKR3PQUpcRiBFsO5KKHKrZI
BbamWJUcsqoEhstMtNWy0L+8u+52V8fSQwRR/+bOnoTykh5+jwoDEbjC7c8jkFhyZUP740x9FJuM
/SHz3syLwXx3sU0FLuUAl7J/m0ZzqSE/730Vq07jTWmCvKtVYLQYPEEWgC6pQZQQIqVL/4NT6rpn
oC/l9sMcIE//cP8wCnHFzPUHQ+0h0wcNf5R+sx86jTkPdJWhdkXXFe35bhwbIhZgf4rP0N2EoYlP
XRpBreGPNciDmgrHW6hA2d12GaOrOHO6HWiQv92N0yKVcI+8Gu0DGWnIyfpNrsp+XwNvD8wk8oQo
5GThLXL8wubePE5GGqerpQG8zj5SdyQBPLp0kUwJefI2l6YJk4UBM3iDmmf5sAEEoPNZMureCvp6
4rqqNQRJUNRIwacWEGqE7exhk3hlc+0jtblyrXIOTuc+09AyDvmtZytvXJw14EpNDjjyxjajzpfT
TBqb70ErLYN0H9eJ5HwfMqjV+DkvudgSTZeuoAN1e+Pr3lF3IcLnVavZNl8TZ5fYu5CFBdqhCTzo
csbI4R7UxjAy6JrXuTgotWLjOlRU/qfrRjO46pN72PBuODaabq8i0eWBSIw37nSqtJ6L6AbY0Utj
VAJinYjm09AHl3vmNdmjxAUd+4OroYQ9TSciNuQLVgw6/yichpi1aYAoLTLXPsYTKAIVItWveQl1
oKmSxuIR25oG0eA+9/X9HegnzQE+39CgM1ULBf/VQgAkKN+xQdA0OhZ2hMzRFAHEN+WRIYsK4UrI
4lEDQfYcdeWabhbNq0hPevJrkA2b/QC16NdQPRGQjqvEbVIo2LCGJ0EMqffYB1KwABwkT4I+9Pit
6iW/0Zg2jbUgdaPkEGK0G+qT+W6dQU0uog2jfWeL/tSpVnfyemSIV9RPoEJ/dPWHsi2HIpgNCD4B
DzA47fcYxW2QuNc76C9HVbCs0BbJ21p3Y/G0Xqg/3A3bKlO2ij7c2vcqoR9+V96qiPJw9BFD0D78
wsw/O0gBHmcf6n+YOf/I9CFT/QigJx8MP+jjKsiY5hl77cEL2xZTsTlqsvcrSUXllj6Zuz6dZ9yN
Uxcn6G4L5P9n0bfuuELgE6wpDyTm3GTKeWmKULx1zahZtYCJnMhI4/PcDmwcPxr5uF6mIaoeBl1V
a/6sdmuCcAgaVA8xQNNgDCBgrV4rjvhiyDaPDk3h9KciKXAwZaLeJ2NW71Mjc9XH3kLsQB3cwicf
PjmmRFWQHpDRLbJuiEM+0JAb66WPzWgPeRChqbnv6Tb0igdn3OFnTruAzKpf6CpHHVB9ZO15GddR
uu2U6xa0i+DqqQDVrrShsrYOXjYofhhcGoT18JcA9R0wBSLWs5mZHqQq3+9G3mK65VAqSMngbssL
iHkhTp0w57t9GC+yGugY1MXrR30/ZqzeIk6tPnltDqFKJbR/6ijnEbd5/91tit7nIPVfw3dfZjjj
nW/vfOa4TVZDTznSkAJoBcTRMk8gnFREOwN6Tf1srm2GiCSQDm9jJYhV5VCjws40Y55M6/TxFNSr
Y3clJguHjpkW0Ir2EO/I5X7KtDaotQyq75hB1tKqg0x3nMG+ALNerF0BoWH86+yfdgyeiJbW32I7
ga6HJbJLzVPU/kUxw40Fnssz+ZJcy5991W60kKYB9EHRubJyNPwkEWdAoOoByDApuhOMWDWgq0ZW
YhuQ1XEBdCArzS1b5CFVzzA97odYxzeRJ1/xqZ4U4vWIwNfATy1dstZTJSqy5iWqynATgCahQeXX
a1dmmIkLhErA4JmuFsMyFk9WIDi0rZ2ArUB+1PRQY54N4G78HJHhG/seSdRlAt3ibiW6hYTaCRSh
sTA5L/fOphcF9JU414A1GY5ZrW0JOB6zh+QLeFAoB6N+ifAGIFnIIDXct9qX2tIAsqrkkyx78POU
NEMmPNK+OIXqIPmphucoG1UUQMQHdppOqxZNwfcD4r3/btVw0KGNoSio74PN497qXWurhR2Y2cBn
raAf1p2YzqLXuBr3UY1of+Mm43NZl/4wCaOBP1c+6C3KRkWTF0iL2DvbqDFDVi/Va/wpWJKstCRY
ef2JrMxUPyxZyAKJYqzhNuVPpBQyZBi8Egh6p31UITi+b93Y3qDYlf2ijOyBfocXjwzAz33FHGsT
CwuiyybUqfoVH616S/vkMWHG0XQK/26vDFIlduCjqhpHK3mzvo2RhQn+wSIH/Pys5q06Ej47oxRP
6VS+0cgyqOiY4tCovdI/vHeRFI3O1IyFswc5ujrbCurZYaFyJzSXPVLjAeBRpcDiUQ/aFvq5Npuj
0ZkoAJPLfNjmbd/hIYsJI77/j06eNf5Uf2tbQooORWIa9VA1rXMmF6mH/YPtjttlgm6P6Q5PULDq
aQKozJbfQD599pnvO6aXqizjeRED8o6XWCLxSa/CAQwfZdtDa0W+1AA1nQXANvUbc1p+VNzKH1AV
4UnJAjVBHZWyFf2TjLjusx6Fb2lsAOL2BFTUT2/Se6WhujQhFZSrZ2ca6oFO36Tcxi5y6lY49D0a
1meykbuZgEfq5aDsNGpoHmQefoF2SH/0oqg/ynAACp0uqcHjXVFQ1+Ld4d6rfreQD3XDsonqFfUh
dcbWujV285qLT14mMvSX2bSuxeXb65iXoH6VO89qz6PtnYstVPyiRt6n2OKopNJ65sHtFAbs4Kji
kpqlT3byJLMDqaw3T+rbi+dsIlckJKSvRdAZISdag66WW6I2gWL4f3s38sQZNYbqIJCJqi6GiwOB
wSAZtHRN3c6LMdYZw6VzR2fVQ4Nic2cI++xnjHzL/n68HA5xlWtHXvDMRjkVLDK4T7qs+odIjxqA
k3Jn4+FkeYOoPV+FfOz31KUmbd1H1eySE/XqJNFurTUEBQoIXcqp55lRdAMxc5lSQ4Xj3LbWLpRi
ZL7XNlAZ8PJvGujfzIfGy4iviA6xP5o+3Xgw434jWA6cUs19wHv6G3fU+AlEAOAqwydqjMRugCCy
wkM2jbkCQNVxVFDcZeoiW99eikg/1Kb3NkHvAGGwUEiQhkBFy9fO2EE2dvIH9rY4daXz++IPaiDg
XTaq200OdVdLP+piuaPu2FQtwGg286mruJnxWFQveZq93Q2qSDXCl7azN7ImBeqmNBC0cae6ZdAS
TfCXJVEAifXyTGOstAAiXvrm3gBRDlr9cAinSeRFXWoMZifA0ZRRcGdYuqjdYm5iywZG8MXQXNTJ
kUaEUikukk0DdOwtAB+DphfjBll4SNe7LL6pzF0lssr/YqW5JkrykG9muNETzQe5/34+ecQQp509
lju835+MyxoABUPLFyB0D1L/GyuGhlfKUUJvZYO8c3aVZg1mRgQhAav/wZskOiQTxnpF3q3NHF/G
xnClpoFq6rkKBWTtG3ktbJA88iTMt/SaIDGNkgwWP809F2k0oVjDKqW3491Kry7/G2uGkNiHue00
t5/eukJNrR1y1REYThmoN2nFD4ALQlsKANjHIfYzNiX8p5FSTbyDPRS/k2l24mG7zmqXrZc5UV9m
K9lFb+uQAWLG/4/rLPce/vfX03aj6hsWFMrqzDJOpdC3XaJb+yY0sN/Kus44yRrLYOuVGafMNpLD
AAowykIaJxrqyTr7kHsNUs5aazxwSaYp5ElrU1cZUD0iqCMIPjVpLdc0SOb5juQ+gIS0BvmKr5jL
0rendCWB81lVpiF3qImxRvU7ZvoIapgHVucWoNt45jcRfvJQYgJ9j57vZEcsR7rrqm6a3du+JhzY
HlE+5QFfkOjitpm7GcrGgNbxH2PqZED9OzBzuD6PF1DeQbHkyQUVzD93ulXtaT4N0QQNH58AnxTI
okzzydB3uXuydalsknwAn6OvTsBK1KdRs6rT33XJQC4SqtY2H0Gt/d99aaWMRd8cG4po3H6qFEPx
6coEaGW+KqaxKlNQ/O/d+s9+qAerABWMYKabre+0sairA8arFAyA2WkfR0PU8LiLPpThzgAtyEID
sm15dNacCOQz5JdNMwfGeTANAJiTJ2MaDvM2PUicpX3qWjWo99BIUgBgHstXXUMQHlEgCI5OztjR
z2uM2NNcEyd+ikBWekWT4mtrYh+DChd2jnpv27JyHkVoo5rk0gU5ZN9FEDTZKsKbrRHEym6JbVon
SIQP1xEyKZY02iNE0OQ1NNEIpkAFu2Z64HQVHl5DYqen0X2bQLOocY1snko9mj9YabJ2AKUJKrfO
EOts5bbUmHGrQLRatxXiZKZloaTeNBYqZuNXpS1mFzJILLCCMltxqHT5WxtZ2gGhYeMGUdODmsTq
WWsbl/nlqwRX7NZMJtk2ylmzh11jOB5DIe1cHlJF/332NEHWAjrdLH265/Jisgha3wlgMRUw7Eca
zxqv8WuU+NjOSy0vhsz0AhMnm1/Islz5qnmpsy8SPYJgAg52xnSedJnS7QD1B29LwZF+tQxqcgTu
ls6L5A7MNzwhWj/7LEsshmVsWQbVfpLViO8pat0PLwihvYJQqTw3pbS2ZWtWuybn2TOU/L7rAD7+
+LPDwFDwgkcIy5AUkFTBkzEg5EVigGpsG4Fd5x+75tQlZ7KS89Il693c0gY8vQHG2u9byzjnKfBA
Q+h+Br5VCw+RBrl0kHig8sUrRSJMk5hnxHaNM3mLoQlSbvTHsvk9Ky3zEEPi6QgmKf5VtYI6lWCG
lhwiYhhFHfPhiJAQWeXkQlfUcAGS1Gy579usMQ529wMlzWzwoic/Wo76CCK1oELXh0RGkGuP0i4H
DRqNMWqxshtqBOxH/I74nVUX7u9ZZuZHoIErhD5Znh8FEFF+6oSaT5OEm3lr1rYMe6vCUcwzajWD
td5LMACnCulTF6pR8uLFYYsi5N6b1VI7fhtRGuAMAt4rTp3l5zZPxpVWsvC1bQFH0rpSvoY1s1Ze
I4rX0EHZwbKMPFRREMpKscDZbQ0wmpA28A4aqtPOPG0zScK5q5HUA9RqPnQXK/Hq/u3cLIuY7/Q4
kjcT+9NoAY8xONOwV/Ccsz2pnSB9BhS7RM7w2Ef1msYGQC7HYDZPU/Ku1NZ8WsEEoWvtaTpfu1yp
dpBPcdcpaLtf9DR5EaAY3NSu1i99XmcrGi/yzgxyFTBybwL1gv6MrZn2ORzr5oA3QKBSSZ5+AbtN
rETkhQ/AAo6PldLcaDzS83qThaaFwBhuwkSzaU3AiRrobL6yr0acDD/7MUK5AjzWbl3VjDtUP6l3
qplHjzgOAkNvF/ZP9lVvoH9CnpA3kzc7gSzM284aepNgPqGmYwAJiwwcqPfy8zQIqkG2ltLJzkDj
OZeiVhRfiSz8mr1fRQVCpTTG3q8W63yVDOW5LSCOxSL7FmP3usdn0XigBiR288FKQlRtROXA1Z2B
ujIJb1WVu3vyXTyg845ImAXMaZdFjxD3K540niXrUAXsvxQgjiVKVflW52Q/miHxR1MOXyNUF1uP
PP3oIaYUyT96kE5UljA/ZzGqiUYKCB8FpDa3ULfJ8S1S1PgSUp3l2HMCS4Um2FxEOabDibPUXI7A
b1CYdfSgGdoG3mQgq5e5+NJk/CyVioMUMp1pPkyb1kYOeDgKfm6mUrt6h4CvUXvVowQwcd+7ir4Z
xkp5QQRr9jBA+lnlEsJDdgJKVIH8sDbpraMK+DeknrUjlHWbR+goygdon++MAi/bV0tZbiyp9wH5
UmOo2TdI2GlH6tUtG8Gp7HbQcxdXHC79buRIS4Yo5kaFchuBOFxpIDoyikZ+cvQiIAo05FFxHEY5
lYBYzq7uaCvXttUzCIp+Fmud8sRCKddQ3S9tMGUgi0tNbKvqQbGmBljzHE8RXAJba+qgFLTfczwb
kSmYLOQ+cdp/dVlEKALJQYcF77WWw41Nz2uIfVnI4WQWjvUgLhS/jWFTbJaSniNwt6juV6NWoHR2
NH5f9ZNcisQYjpmMzdUIFY6AHMmwLEVXUSq2yftSd26pe1E8LRdsC8kVPQma3Aqaxi6uVpXhoGmm
yZbrTRYIneGkqWYgzrcq6oya/Htf5d5G79QRpQhQn5pqV9NY43WjPyiDuJHhl2PqNBcMP1BTFx+a
knHR+60ctIASj4tA9Jy2/JDHjFG9aBP2/SfKWs7mWTv6r9dzetM0UJJu1pxuy9bedGX7yWUBxC9X
lj5k5152XbxOFVA9neIv3XRiGRc9InRZ12yp9+7aTFxkPjXv47Qi9WicPN79adycCiS9+9MtydX7
atcQYKom1Wpqyiq016Lj42oZo6tJP/Oslx5kbMnHcqFLCL7+27zG7UEKIs8+rVFKq0+ddVmnH32W
FRsIr22RjfqJegn2oa6th/n9oC5Ur0CLxhuw/EXIss1uNOQWDrIA71PnLlnuxhDx/RZGvF5peq+u
RYMnG6kLVML4CUB9d4kALQaGVVuRBoGI6vxkmtAJJS+a5EQd1BcmKfO/TmpEen5LlWhMQ6VvswDd
rUolakihPPMqrezhTP0I5XE2nUQqkcaUyeejI1jXazytnHk2mRET1pBZRPwN2GsDwkPJbyYyb3ul
kMaVmrHpnMDpRbRexjjodUghqtEqL1QTx2KUau+nwmHUIFoNvVWOmHcxhFBwnAqHxXZqoBj1V3L4
MNx22gZytrlPY8saiMkB9yQcZ16DDHaheWc9wlZzulX7fj+ggLLNOJr9vQF7jh9IvXb7ZfHaw9eg
Mlt8+Dx9BwUlSMJMRVshashvhl6CZ+2YF1GgCj2KQ/Lb5EBD5EBN4nwcItdpIsDK1jzxz2sty/95
LVk2nz2WaAdXj1eObYlHahKtRMV7LWzf6to0JUSR9NEz962aNY9dl3vXLo+nGBVqyfQR6quGKrzn
PgJXyMUX2pu3AzrOtcRR5t57uR/NUKf1aUyag3cdsD712kp7ZXn8OqTMuQ09tnt1asR76hJ1xxud
I1ho4kwcnjzxoluiHalDTjGU6cFlNJ/ZxPuhcXiH27QDaopbIIP5LUrnBZrAN4dmkA8YyG+3Wpaa
buUgiIuy23gxWlPGt5CD5zetoYJ5depxm9ybMltqWGwiNQbIAjj9a5x3D3zM5JGGqKmg6rRFUWwd
Yo5wQ+QRWvIJ/FQL4IFUcepDPZiJg0rCKLu9o6NESj9xdEkNNBzDoNE0bUXHFBqjYwldLWPLjLsx
WsBE1m+lumW7jkEABWQIemEfRMNAFnX2XM2Os5wY6K5vgmGl5GvL0iGR2aG44EYBf3LDpwTpmFb5
BjSDdFNP2dTFKiP9x6ABQYOUHvPBU3LWdzB56pK1Qspxti4weYLTI0sbz3PvDPNSkzUd8UlGbUNE
t8AiQk2jl7GCUleoQdHf7TTrJWz1ryjIVFzI2Db6CiJ5+nOdc+9R6vGWhuMchfiMHjzcQWf2y1Cq
Yl+oVRqQ1YqEso68BHm06QYhah/PN5iXHJy7GyCZ+OEGzBXuBlKmQL2C5tKcrDj10UXYhbq5BUCf
1HQ/S7sDBDzdUxtKFgiLse81iByjDv1TFIIzN71e2hC1KNNPg8Jv5AAApQOxi8i4LDNRHjD+Xms4
BHuh+Tkbc2uD4i74WFlQrc+GHPowE2alm8AuS0NjBQqvQN622C7jHuP9pgZQEnEuFAe7m0pdhcCU
01zwdFEv6n1h+ZgwfJisNuLVqp3qU1Bjly0CVXTJE0CwmqlZzDQmxygOxh6BIDLcLzGvU3EkihGF
Dgyd26el6dtOHLoK0KX38QhopJMxQGgv+OMSlMNuFB98yoYN27TxvnfRUD5AK1k/c2VDHUhDo8yz
je34PF7nWxqnEbpqpjl9KvQz9jbLcISCktC0Q5L1T4t+WG8Z/9OiEQpidYVgruPrYE5NZwo6gFih
a2+HIf1KQ0tzd/4AUfgzin4BTzvNBL5M37BkQLR46i6+zrRaHbOv8wmIrPN5pqv7AIAm95gYeY2Q
TsGfRAYCn6qMIKPktQMd4dp5ljaY6RCs+R0l7NxPGp6fiOFp4WlMOD/qBoCQqF9kPOE971ex0qg/
leZCdb6mOVatv80JNSU8iYihNHdayrXWS1/mJU7FiGh/bfB8XnUQcblw0UHOQ41w+orz8atwoP0A
vUjpZwJajk4vywAZleQC6PGwt12pbHVHlDdX82qcfMDDMjzILU/iYZL116ET+ue7SVrDFaitmuWt
4dA9cKXu7M3ekzmqTmADCX4QdzapVRgvKR8eMulmP1IjBZMSu7dH6GtycEzhESuq8cL77oHiZ3/n
8b7GLz1AYnP9AizgwG3TT9ClyK8EdGjXKrJbL5YUHASw+JkAFWWs2ocBGlszzCGvDEA9UQ1jYwxQ
r2qht7utjKLzy9JEte0JCZEUbF6U5jcBLSqBlqRFCUMBYqczL9pqsl0nKFoCaDG2KarTXyO1Lk6o
bYATCIqTzV0qUk+6sRqGEDuBwsq03aHxaYgnanGiJd7XoSEU9PSdRNHwNkO+3wboEcQriHxEp9HW
04uYCum1cVz8aGMgphrP+ypHNQwyHLRmD6tRu1UMkI4HpN3GFgkIVO/xVMgBiEtZZRoMKCMnKX66
DFrQwUaZSwVHF5qNpE290qH5MP0gR3ZQDiPCazLPL3kFLVGqa97WyQBA1V8N3FZwlpgMESJq84y0
8/ApngxRUpkn3YAO8XlAqCovhSqe3uI7veHkmwEJaqp3F4SdVL816SsqheY/EOlTfebJ8UEDvukE
Ajskwt4cio6teaYAz6ck7lY27cZSG+doy9ByAoRL0k0BIUWgjFBjnsxM0Z0jw98D+SHUq8xAvdtn
Okjs9JcBZr02gP5/bQcofSzj0MZZm1kav/6Nvz2N68wrgWwU/8PalzW3rSvd/iJWkeD8qnn2IDtO
/MJKshOC8wCSIPjr70LTsZzsnHPqVn0vLKK7ASmOJALdq9cCF1kFeo88a/Et1TlJGptB3C5QNnYh
aIfcRVhb48Lxig6SsY39IlB5aTskIZEcuPC2rxfEsgmeFVBaGeA7pKHjOf99UmM5AOeV6owkVQX6
W30xwFMJeCH0M7rpl007UsiUQRFGAvZkemsFduPaCppTKpR64PpSju5a1BXY3fWILgD8O4nAplNb
wqI373rUimkESkfwcQDZB0nk+HgzpWNbHOVgfiETXbw+rPaBybp5pkhavi9b9wckevojuD8hY9SP
2QBx0KpfggjdRY1J1si3ayN5KJLu5nAaO3Hxo8xNE3iZbDzhyGStm2mQC8JaWhLdN9iXw0NjiqE7
uoAlDbwF2elmBn0vAJx1379NaAUktpvJvMuYDykjowt9/CYbDH+5vo3WqomDVZrZ6kkMHHlUN3xg
JrBcfKzBHupZxpGckzRNNFRCaJ28AeifdhCtjpbkDfCoOXvK/4rOYvXkggv6CjmAqm3bflm1xl0j
wS1GkZWL7uxGleae1mEtvjrClWpNXiZ6ebDQ7wo2TLwj4DjS+5TVB1qWIoCEBGGf0TzSKClBRIkj
Z3Oi1ZCz6kFi3yjQaHnQG3Wgh+daA45hE2fPEZpZUfBIQBMFJdKdxAd5b4NG94yubPw0t3H91IAc
Y2FKKLNV+KNFSPjEkAsSKzNOx10flwBc6JwqjtPWMkl4A1Y8DAtWcXsBNEN2xkMJfC21g2Ybw/FX
aZdayzwqfgvkPkQAoqbYmGUDFWBdgjN0CS7SpbkcOaBwGLsLmcjpCRDYmKEjNxRBDq8HkRPNJ9tt
EcvtgdEt+gvZTWFISNJAMwv9+tap7ZtyV/PoIZoMB9RfRGkVFwxEVhY4Uqco/V7gWQ5yFe3hIsQt
tGCyjQft4AUZwd2McLqdQ0FdWa77HmUpyFOvwvCFV526u6UAlOGgLSBKjB0lDsiRCGeEELZoV/iB
te/JkTOBmndlvYAgIz/4VVXihy9kW6fow0vdQdegcBMIKkTTtDRbP33pZFAt/KmIvjZBc5ESCfnF
OL3WOPDhr1p16CAZmh+ZU3xyZVa+9gb+a9G/rJ5xHihWvMzFQz9USAg4rnUO+DjtVOz3h8YMJVR5
2b9euRqdj6/s6lc2eH2pVYU8S5W/omj/8ZWHPvuU1oW5TEtnuJuScgMSM7BxT46xdSplfLUlPudh
nzGQYbfBGhT/4Qk9/8MBdXRra8vUvM9AaLb0RVN/dkX/okHbmP8T1EaodE7ZV8MyzJd48LMVw5f+
Ps4jY4v+7fSQZKk4j106rd1wqp58HoEwmjvWNwhpvL0NC2/DiOL4W28jCfjH21BT+K+3kThB9dvb
aLGxOdvYJy/7Ed/nRkK+AkWI4glUsNWD3eFnRY+c0MQFWL7SV+WFTNhtiVUo7H5LQ5rOJ2CVaNjZ
4zwdfd2+WOqpaAxAjzlIkf3JSVaDzd1rVFnFA45aACZ07hV6Au51iHUSBiJIR7K1caxRv5rrCiTH
VyCMigcvepsOSTDUExMX2QSnN09957xdhL7LAH/3jAHoUj3ykmFCbiW3kTjVHpDzQLXHMvcmWCpX
pOvgWMguoAQyncAGC0098zuZoS4KqRgdRTo1FFVOSp3qxnzAviVaJnUNPkwlnfY0aAYVurBuGLA/
Bhl0AvrH/c0BaQREm+/RamzXVRftINfZL23kz/ZUvMszcF+BYSIAGSpw1uQF53W4p8JfwSbI8Qag
l/WiaD0DBybJ+SKKZLCtEqu1V6T3bmkjNBWCLQm7k1g83ZGXgcVt0Wlv0wE708sOqusgCbubuP3E
iKVWj5RnPhGFLfn06ObTkeZ75O/zIDA8R9Z2a6ORDLCwSLpqnXXgUKIt4LwbJOOY1NAJ0ZtFKpXT
ZY52OhtdvijN3y6hMtRa1dj9Su7tUsewAVJI1CuAXas6D7MXlbQ1Wv1gJ27aLAnBZNHksz1QmmEs
iNSrtt/iLeb8wPZN4jcMuZdRM7bTpcsYukVknyDdBtvNG+u4wu8mgB3otFjmBb/EFh5cXSfRaaH8
8XMYRvFqtAt2oOqOX91PkxIvf0RJP9W1xUOOE/yDgf+03vZQuAgS31kFJUeBUwuzSluMD43CfymV
NQaGMxuV10bb8B9yx7SvYNlZG3jeQDPF7U9GjvMaKdWw3MJ2jnE0EWkdG8i+lICmc3Ekb5e7BwXa
isc45g6tQeYB0qInXmANWtJGHgx4pKxYFLzKoGDV82utmgb0OwAqNXbCrxWI+0HWEiynEeyzy8Ye
oGkYRf6mcbw3b4ZjNU0l09/m6why+miwW7vQpEHvQOt3tf6niJnA3K+c5oR/ipg5y02XtyfyTroy
Tl5UxxHMwW9+89K3iYbcZx/n/i2Yvmv4VctO8lgm/rgsvdB4MmL1rzs1sjebfL/7I85IoeU+inbc
ijKzj3wMQLqjP7TAQTyqelRXd+jsY92rHKqG+HC2oPu2cXr5YKcPc/QrXqbgAp2GSnrmuvZ8JIhA
YnKcBGdHxTpvBUl4e0G2m+NvQ+QSWLOgeTe3XU7equNQyP7DYen1czxxV11gQ+LLsPgdXYoqf0L/
qg/E4y8T3YHXLVyCUz5fV6SXScY6FaBN8QJQoP0enXCA3XPv281sqzi5vULhV2+v4LvAbmnWuHDJ
Yp6vacYt2DOKayyLvWGAZRPdS+miKcZ000HlE1pyAdt3k9lcTF3pNXgRHs0eEANd6cWTVjwK5Jwg
s9BAt1VHkKMQzt5CD9k8Ce3F/UpA3ExZU3SBHGm3MPKw/tLVKEe6rODHIhrqF+iRzfZWQaUIgkTO
usna5kuNvaplVdWjXUZgKyoUkMbaPujp6ICKb9MbSK5eY6//BJGLagXtvewqTaRb6I5sUtuUttHd
/02cUSG9UJrgmh5Hbi1DewLdvv5Fc7fToLrPDuPqqExglsma5YW1HCV+UWpuQ79i3U8gwQ4hwmOA
IG/TitTaktDF5NsX16rMx6wYs/tEsH/ITFFBEpjb0nHUZx1lhv7WLoCHqQznir1mebRc/AigHu9e
yVZxvhrR5Phgu7Z7TSHUvPKBut5SBE1wFNKdWgD2SjY9YfDA3jrnAQIWJwDxZWuwdvMXwKXbfTS0
bM116suH3e3cj/YKx6JXHf83u5xyqM820YKPvL9kpQw2GRuqdVXy4hk0hvYOupThkkdd8Sx5i6Zl
P/YXRohhOkVIStSgx6Rgywafz1DICzmzOp0eM5CQxdg6SehsrYq4Yk+sl8mD9Du5GzIvMJGG87pD
jYdlvpBWHO0de2u5Qgz/kMOoQHd1LNjYHeZwyPZBbwYiVEBPNWBhmerx4iRV/9KtvNGRL6YhOghO
jfmChnHda4ZJAzKw2gtV0hriCmhloWExQsEsduUVlenwIei9M5nx1wVDUQyQe521WDKACloBIZgd
eX1LvUaO6jZZjvPd7XGL7EiuFgkyJNAC+PAYpqft7eEbjWvd1PshgHycFFjgnCDzMj+raSJDDjoB
GdLJAbs7zpCW3Ay6ylb0Y/eYTNGm63l8R6beDKB3zNt/yEem26Sb7fdJ3Tg1R6uX/1D8/++kpAda
DGwPeGu9CJAn9ce7MI0B9aiFtJtvqo2PRord5rWMuuqpzKKflt51NX6bLAJsJs+gE7Tnoff7kLy3
YGSsxPk2lBk6zqw8blahsY8c3Vk82sF0j1FMfcbDX0e2X5YLmXvNIyAhbOkWnD0EzFIbyEq3JxDB
DQcpIJYT+oG4Q37ZXhkATDxPDYQ0VNW034KG74UFvO2iApwb/AQQCi3sb1De4Z895rNlhnLbvORg
aNpHv3xbUk4ALPXSfVsSLeWnGJ/dpBPys1GxAdSMuFPowVtA50B+LgVek+6ktv01rrIn0MSGICxd
jl3BN6QNFiGtcvZ8UFw0IE5e07DtWwiFQ5GTlMJIM6wumH9+t5O0mIcEBh7GWYq94DkoIRu8wI0T
4fmzgFTHfPPR9V9iTAB+DsOU2Ju4t/sVn/xon4Sh+uxDzrqXVf1JWFV6zsEQvRih6/GZwpIkM/bg
CIbOpuMvajaEuzRj0ZajWXGFxmRnncga/9d1PvUru8qh+0Fj1Tk9aEUcZz1CVAi6oN60tk1/CyzT
P5Gr4j3x1gN01d3R3bv9ZiL75FpzPFHck8nVgJERdjxV4z3ZyUTO/2n/Y318xj+8n9/Xp/cZEqLj
fW3J3E2IrraNZXgOPpC/LgOIbBXr7/oyA+97IwOULsr0W2v7UbYGth35n7YHyYieMMfYUwqhl9SH
KkyKX+l/L3WzvC83T09B6euNBRTCtRqCU7n6UyTqZWgF+YZspJ3Qg/n0InNzYQ8MvNh4lNpObO1R
GjVn3JgMcmfhiqA/+2CZf04a++0BnNZvYTOMTIeFXdWfwRriPWe/wqZu/Ndqv4fR9CqK8V/s4dNv
TzgYQ4HprqtdaNLbjf+QiMR5ANpTon8YH/TKPOUdmC0oUjh2t/M8OwBXIsOhRMe3UwKqQ96C65Zi
lOF6i1YATcdQY5lj9CuAfdn98Armag7PZTSdQBtxT9G07Bjid8uei0OmGA+jD9SKExnFLocO5iez
Rkki8qP4TENQ/W3bokuuBhTproWyV0r3uGa5zdD1JKoFDafJsncgYzZnbz5yAGHGstyRl5bkENw4
01AvqXJw8tGSJeh18j7uzm4cgRbFCJGs4EtGeRN9EW0BmDjk4E6US+njeoImXhJvaGhlXB6ZCc2i
oeHlU4y60dXJ51QKBbQNKJ9v04VozGXo92urs6FSGKfhw9igVY1ptdBaDqCd8DsAjfsB7A//jpBB
d2xHPOr/iAByCmlxXfL4yxo+zu+rMbGhD489S8HWQOIgpeLZDq6Tpt0fUmNDRPqzbfaDVB8k+00L
Fli3NKyt2zioSjCwmqIO1px8GqJkMg8JYUOYGi7d2XTD1LxPIrQORb2baESh7xMZ2hFOPEYrdcqq
uz7PjpAf9K+ABvtXn7FPaONqzyCJ9SFZ3gRr5LfHNTk73wjPCimrTjvJVJb5pfJzBlZazM4SN12j
pb7d0PTAFBZOou23ebaeBCmNLeD9yT2ZzGDApgrEz1t6B+MQ9EcOPeAFeWkNhhpcabLhgUyyNtBB
JP1sR28B6trNwWWeCQDIr3cE0h+ofhmPZOnMAqpP07coTYY9JeAECHK3U9PXcwJPJnZ3wYP2gZz0
IUM1FqLvKX+gDxjPOrR9/D5dFHW94h4DfXOZBfsEzwFgd4N9FzbFk8vS8qnAPskes/Eubmx8xl3m
LF3GxY6cQEhPOxtECUua8D4dv1cFSFyVvw68Kr3Y9pVAEwwPoRUgvRPYd8B3nzUoKrdyTL6BBver
10PfB0Qj4b7gUGP089x6xUTy00RVG8HKTQGaKVeGmbK9qyH4ltGoHcriloZeiAfUhd1FVLf5JgBr
gYQM0uc+S2ywneaoYORaSUpLuWg7kLXsg/33eNQMzyxseb9H6/IICGsGpILO/P2RA6z9pF7aCQoa
N8eHZGFLmUBfglWzTPAbPgwVuDRk9AAVr+jBs1BlwfY43A6QsX0ARwBy/h5av2QQniiCRal1P/Zf
J+W66TIPuafpw39EvvTSpavZgVu9JMXSGrSk27TQ7NOv0AwMydse6t3RgKY3fbLD75IHGb+429Ow
ZeaKgxX2OcHJA9uWf4fRo2JwoaAdFt1fwxq9GgGZ38P0OWZejez0okbviNuL0mr9AEblIZMATkCY
bNtNWXaELlh+LCzD2SqgEO64rABjr6zg2kdIXTfMrb6whH9JuKx/NCn07jJ/5At7BAS65dWPPmy+
KIOXX4qmTCGNk/lXxfBlrg2e30Gg4u1VGmv8+Cqek6Rr1MFa0B+/Nrb5xhoDpWl5BGaLOGI+mKEN
OdPK/M1GkzQFRxBbkNgIg3WO3NsVIjHVwUXJBsI8rnMlWyw+d9IZHqWFx0HoQna4ncCFdYuH9BUg
jcLELrW12of58jJ0E0RLK+feVaN3sPVm1QN2Y2NlKkUZexJ3KLaPQLv+bpzF48lo68h07RxGEQT/
VJl5MsFycrvxPWu2hL9ufoup0lB9SrrmlfbItFumjbIaIDYvInNPdhkGd9wOgH3Ipy99DNmBW3qX
0sDa7jCInTtevKHOAyU/1TGUKiAVYa0S1BkhOZdOFzsS5pIC3PBT1jXOkpdoVm9FnC/FZMabKXGd
iwHE7XyxQsZPoXDWQxEhvUUOCpGQW1qW+JJtyDag/29lukkMYbpe3A0SdCGdm42bqhT4+zWVgQSk
UAdsGtVnsOf6kKh0jUOvh4xtmnD0X2qQ1xzdAOp9XGtHW8XkL3sBCv/JN0owYdU/amUbr/omyOq3
Gwv8uJmAIIhrobpYWrn1qQm6bsV74dxJC9oCWZsUBxQMwOgQTeG6ZlBFSK2oXOY1yHdiLU9X6rs+
ANobQB6MTQtFv3Q0rfV/jqFAuqQp2E64jr4tRne8+FqWXYjjln2iI+dQ8emeGdOJZMiylKl77aMT
Jvlahk+LPpy++/7bPPChgOV+dF5byDIsQHzEr9yOgo0KgLGRoDE8szRM1n0jrE+V0X8tqhFq5gl4
8LCr+w66Z3sx6kkG+zUJ4NvxjIaeFMyahvlpGsd5EmRV50lthYQW4CZGNGTHpHGNZT7JdImcU3aM
oxEk7eTpolS93ZJrykwkUNxiOtgjCmilbqusDDSCJxaE16EFlpzCCAwaRiHaR8NJ62VVC/6qCnnn
u+j1Wgzy6yCC7gdapn7ywA0++bkNHuZgdO4y38yg+yT4AX/Z+pwpm62FE/hXloqXJIq3k64f0UVW
KgS2hqNvnMa5jXJx5o4HiypQH2Le3Tzg6kCjzoTifKfCaUuQoGqETvnQIqM3I4Q0fAiULH+3CQ8M
FCRKTcEUN77PJdQRrUdx/3E9t8UePci6E/g30J5i+sbqlmEZHPMJLOnA3OgkTekAFFi5HqjKNDpa
X2hSBG2n9c02peHFMl4bHLsPSRDWOCWbxoi/Ybyah6MsvDslixSdu0mIdAGIkxJ9IQeY7KKF7ZZ8
+yEau+VVq/LhfAt2fU3sndXXD2EQck/Wo1u04AJ/AUFMeBZV7dqLDvmAfWhHLzVj0UUJnFtWgN9v
PBsMZHMIeq6mRZpEBn5dVLECngiiBrffp5HlNcis1/TD1JHdUb1zKfOuWEkdTJ4oRwVuYQoABFMx
B//x40erF8y2QLaItnTNduhpesSYlejLpFuTiA9vLjJKK3WA6gM2Q08hDbwPcXywKr6iQDex0B5k
1769Z46cbfMKtqp3LWTaHL4o6gJyE5bl3CfZ1OzcpMv3pe2quwlCkNCIS5svI+QefSM2fgSy2XkV
8187vxiXNKnw0mYncwvMI2Gv7mwsOU8qTO9MvwhO2e2QI/LmSRFwbfdhqtYMCn2LQncqeLpTgS71
2CyRtArPtiMt4Gr00R5cGxz0V2g9ACHjWxxOTWAuEXUDvDlSPov3yWaVyC300SBvjHLOHTDD412R
yebMPCjUC1Z4EN8BBYqZtOpQheYDjTxtojvwluS73tPtCXoqLUKO0oizjVkDfudHbfm2Spjn3Yr1
yKQmVhAl69LBQXPMGAgJby+F2hLeDRA0O1ptVOkuSlNxESBVWAeBTNb0jar018pMyiuU3NiJRm0U
duey6cH7Bx9dwsaUaw+Ii3VahW82dK4+RJURzN9FdNWW53qy7yievoogjxfrmMtmfVtIRuLehmzx
mdZBchj0G8pPkWQCpUqt+a+sLPkpZOrfuwPEu0UE1nqyC8/1l1ZrsWMbl+MzS/m2U4H1JZcWlKzL
Vm0pLEMJPbdwsG+ngR3+07ITM+qFJ0HDRcsWkSwPNsECW6O3d+gajNaFO3UbYiGjYYrc+och10Oi
LDPbJlrfvJFEUsIsf8Z4LDwP0BQ6iAz/Sho6HNnyygvQiKC9qas5InkNXKIemimwh0LT9NMQJYPk
nNVdNg9jJc1zXBs/5pVQ8bikcfmVRrFw3cvQmZ/8aZqeu1J0dwZ0xMjHLZvft3l4Id8I5OJ9q2xw
BuAVwajRPGCDtYtAsPKcGJMBTJHakK8YmPXogTCQ5vVu315VlyzJV09x8uQVP2t88rYyBda9j8rh
KosyAy1XPhw9Te4E2LC9S5lTQ0sHfFFzCLppGtt1H2iUljkDBjCxNjQcLGC4yyy80IgmldigL5Ag
GI40pCX9oH/ws/RJadqTfGizR0NnbcuaO1tsMAbI3fB6P6J3/0IhKMrwCzQo9rcJXSHMLRoBgKDQ
i9ClLxIxLxIXzbC3AV1egGEiRCm79hZpEwLNXDuOsWCGyyGyJcKV00/RfZ1X0T26JfNdAnmjhUkx
DUObXVn3F/LShYLVoQxj734Oylr8uLT4DMzrZiGYkkw3i3e3SbfXKvXLWCkobMOsdFdouAKGJIxN
dnTxx3nfCxQyAVqbxh+e/mOi8nXvIwled+Y27fNh56Fb6Bpz9x+eTsX30gxROfCr5wJ0aX8LyFr/
OVRVPQfgwTvsaoVDl14hx2Hp0QePzCLxoGlfWnF99nPDfmFiM0VF8lI3Y3MZkxg4bW3uS8m3GYDj
GxSj7JfbpLchduspMlnTVB3nJ+PIQnxHEl6hvQ/ySB8ufQTAGx8UVH7haPWzle4g8+5fcOBJ7DFc
kSVkDPucrKq2UV5CDc91Qsi65mLtCpY+iwJbwaSLu38q5KoM5jg/BcpYta/SL26HpEYOfDZO2j2O
h9h+H6y6RbOdnh5B7GaePgVm+4ySx7BOc+z2W42F8DQ+QrQOHpd+f6GRb4JNYeoysbSUBXyH9vaB
fPPGMdrlG7cCYkpPfZ8fBmO5MUMwmCagsEYuAI3wg+5RyW3QquALckXdPgBXFM4Cg8/M114+kT8C
t9uK2eF0pIm5nthRc8s0PjV5og6+bqtouqC8uPqOhrEX4XsaDSdrgtY2WDjAz9hU8kRhFDEZcbXt
epDF7gE+6peBWzSoeCpj7g2I8rRaJJYp760hqC/AvhhAs6J06sm6wuez1uKkv2bYcRY+gBAQHOa5
890XgTjSw6lvk/ACGbRtx/GkX7YsHjZg0mtXt62enuDJvDuSSYKmb2MGNkDSSI+K1Btfo7zeg3jH
+GG51gnCpdMXAWaBpY9+/zvwZhk7tzeHHdpLgdrUk3wXfYup2eynkVd3U+SUi0yV/JzrrtQsATxa
QhJoHr3bXeGWYlXI4lDa4FK8kcwAFgpdH6P3wa5qlgdy5Ph4ravcQY2fRVBy7U11bsCQ9tL/rKXV
v8RsjMGRC1a0sAntFwH+r01qyXFDQWBtfZvDvMZ5sb47cb6TTZk89I3Nr6ywAYzPTdBXtWlyzUXV
nvCL84WcE+f1GRTV53L08pOtsnwFZVwILOph2OMJuKBbukRGip8w7VFjBo8P4U4t1OOtyTi43wCJ
yx8c5TeXHPjRRTeE5mfejsaqali5p2GGigXUMeVzZukjGHC2Cw5mmM9R2ozAVpjB3udBekTXqbfE
dmjRZ0J8moqYn01DhSDQBQwAQrLdyqiC+FDpoQ4TOsyMG35GvhKaaHGLYhhQWCtQ2fADDd/DLL0a
wGLgRiNQwdR+Q2cHGLbq6mvoIaeuM+ap2UogrfrgMoZldUJHnLd6j0BJAi0AqZRLT0dEHSjlKQKa
RNXXuHlbgyIMKM6BiwgcyfhBMh87FNPWU4MekLFqrEe00luPuQg3LbKUdxRRJKkNxEE4LpCdAs+u
n3rTAr82ak/Bjo2ebKFaYK4wlWa0ek2kI9u1U8mpWNaesRkH9wuDptY+Ax3TotPMMO4U1UcaQqTG
fnZ78TaMR5VsErQqr8ZGeLu6hGAYndU9/Kt3opLJig7y5KUhndZvwU4noyOSOumCqlqd04EqOC2H
TdIGBkDKRX8Qjh0cTaC25upYFoGSa0SFlSaQnUpnrRqTrQIGaF7pNuHPNZEpgirhKuPY9rAcQDde
DNl9mOGJNk7+QxOVMAFDcBxZ8HozDakHSQSnkMu4y/t06fNCrFKjyzbzuI4nzVme2Pt5bEV4+DZV
eaElqsLL7tXY43yoJwNvN6+fo8UWJHXjIU+ORSyzE3Y7b5cpSAH2+XPMq3o4Fu2R7DSji0IbNKom
Uc3YF1+DzachgmCwj15KOzLYgmyuduC/v1qWAEWtbzQgdIc0OsqoQNrxpLhOrnKfRgGYjEruemG4
T2SxjWkP+oj+XmjTYJvNIq17/0gRJSoSq1ZACa01Wg87KrRKigYcUjSVQ0r2gGascEFDtMRal//x
Sr7d9PcJIC4tqvBhn7volJ6a4tjpSzLaGPeKF8AMTcWR7shdOf0IcmJ7BG/j+5yYwslPkfVUg8/n
z1vyG+3QrCGllWydPM5WpBu+L3R3WI3PyYq1pjz3AOCf3TzPVrnJ7OPoVT9ElPUnS/Zvlzh1+hPZ
vAD8eq6TH8k56YgebA3Io72HkGdEBx0oncGrVhgPtzLVNPj8aKrmi3jvLHdQZiATlanoYnSgqNRR
NKJQmjjxbp44V7R+rXVb/ve1yP7+ire12K9XpJVZWdpH9GLj5xM/Rk2GzltC8AbvQxx32HPa4Wfl
5sV24uOQvCiI85y1Z8c15HlkItrj0XboWArEDtnm2wAAlX1qWQey0aX0avQz6wvaDEBS+sI7nCDA
2yV89WwAfh+kxkvdNdW30g5eAnwQvoEKer4BnnS++c1lRqP/CVIZB+0u9cz/scT/eQwkwNDlBf7u
tdu77qkZPWdBRA8Fz/mmhU7tzA5h+1B2qWvTvXT4J39iwVMyMfvlb5OigLUzO8S/J41pbb/EtpOc
ZInmy74wxnu6dImfQytzebNMSMTde4nekGdci76ams2yrK2tleCM6klLfZia90sjaqpoXnKwwNVh
jjopoV9B5/Tum4hb2ywCESzZHFQoF23nl6AGLev1gJ76feSL/JMypm3ZMIBatd20s/Bml3H1ZvfB
2LZvgK/75FY4Q77bb/G/26sG/WtUvZoLX7p6BcpLaDKruVjWgLb21Ift061+lg+s2Q5uMC5v9TOJ
EiaysEmwuRXFeif+ksfOeCTTbOfLKkJHGdXcJiPKTtyun24v3eMHZ9s0XC1vy7TR8HFpcigrn5em
hUxQOd/3HltOFjoEhTchMZgDknLJa89bGq0o0AcwRpfZg18otUdfy3OhbRTXsggKikCQbGmFeS4t
8L6KBLsPGpr0ou8XbE/nlW6m25pNkm3xvPGP5AQO7DF18/40oI1/NRY+dtx6IzPvPPDgq5WD0qw2
BeCZ3lW5AlWXHtJ2xS1j1NpklB3J5gUgOAAo/I6cc5he10MpfHOzleznbVlDBR+XpUmhgWRWKkWG
cxS2QbTsAEZrctKle182EjgqqBq7qrEz3H3dYWdH+5kgBg6ChrSfoaEXDBKNSChN3IbkRS8bvi/Z
KYhx6hnQQbyNxulr2OFIFPvmcAKhOPZ4NPa1ke7okkQlJGKzdktTI7Cs47Ghp9D4tkJUgeDfHtrH
P+zzyh9eROVhsvCDUm6Q4hj2ox9fmTOYrz6EWMPITb4XfTos2zENLhD87U6g8UA7oarCr1ZzpgAX
qsTLygenfDPW9bmEjsiKHN7WhsbUNyg7Nyuvkck55HFx4ROwByhtJd899jTU1vTVRlP6Cjq2pd42
R1uUiJF7EBDuxDNXvRamIxZJZsf3Zek5F3LgCIDeCu0w0GI3O2oD/MsRQx/F2Bx8i4Na0dUQqFHI
R7LJzgXKTg3qsUFmcGPHhryLcs7urNZ8EHpTm6KURCPZGXxjgDEfisAQeYx9nx2QVdlTU8ut0YWG
UHd2DyA/n50UT3a6KJSWDm7i7f6062XBDm0cKqvbfYjXdnqBbDL4EQ05s/OP6ejeRf3YlPPbu/Xb
UBggkeVxqvPtbVkGTP05DeSyMcR49jwUdEZg8u+GCI9rNJoljyILAfutoNgwtmG5tByrfvFFizY+
2eavQQAUgJTl9zADeVLp9T97p1xlWeFDP/QRxaAUp5RcLOvQjn6idAYYd559G5N/0KPXPDt9r9Yc
P42nxiyro4Xq6mYKHGwqQT6wiIug+26zeGlMefETHNyfelc5L6ExIrmPzPvFM0xzXzlo3fdxJntI
y2BYys60XpUz7KVn5T9Nfzr0KmxeAdqEQBfYD/1eLLgcpqvJynQbOU12aHyR3TkBj1dWOMhXIOm3
qs7yH6bin/s8VZ8GOSqcPq3yFFq9c8I3u1r7g1+9+D3SgTrU7qZ94gf82LSJu6zjtAcFtiuOSWBN
105YV/B0uK/QaIaaU+R0J+iH1Y+gaftGdvxjkJUZGnkuQVv30AoOIHUSrIwQzXUgwIwvRlEm58bi
OOzb9vCtdddempTfAa6BTJYOYMJTW/RQ8nXKsvIezS/lfRWhwQsJhxr5ere4t6C9FizqAu94yu/I
hB4uA5VpGdp8MRrVLja6dCM16AP/1cYDC/JkgbSxPNj6uTc7InQLTFF1TyPuRdW5YPx8m5RXeOor
noDE832hEgXjFb5M6cYgiAg21G8LU4zPLbEogvY7kb1Nmo+zznp17IpF6WrKt5n4bb5SDF0+jOsx
no4CWNfeCg6QsFm4Hlg8qty+zJiFCdIYSA6k/4+yL1uSG1eW/JVr53loA5JYyGtz5yH3vSprkVR6
oZVULe47we3rxxms7iypdfrYtLXRiEAAyUolSSAi3H1DNQ5+ZtVnADQ+USeZZGCeLbt9969R4Y40
mS+ORuWIJdFR8Lz6kofcfLAQNDv9xt6W2Ud7ZDVfRFK/+5coAFoSewV+N19cL7Ieeh9oqjmSlXlt
/c7viiTISUlwg1JNAkHVUvAvNFUD7gmP3+OLyZ9bSDLtGkC4N81gm19GPHh9rYJveIWBPqWOjdOg
xXgHlWoHRBkAJE8jkdPNn/tpZJ0jMOTLYh5JDsIDCIxG2qiouNMRRMfVnyPpM5lCiSKNFIHDvtQo
PiIHrPSAvfDXqV/xB1SIRxv8Y7inLg7BNwzx6p1d2wXyAoENtXDNoEdtg17VtuLvkC7aDIUafWAS
gzU4uszvEQeyEBWz0Scxsm7lWp11l3e+sW3HtjnIshlOyLNDfFzl5UOJxzzgeW32gmXEkxejuHcR
PIy6AmNYoYpJVYS/1AbLlr+7tlHbf7s2v2Afri00DIjsTtgvgm4FfZ0uaztoDjM4a2qiar45EOyr
towH4EjqfdHFcbdAZBUUchSucypVru0QjAGzUSJtu3b6wFggjZ1h19qoTQ8xs2XQe/jWyVjnId7R
vjiNk4pXPx0yzdSm9iF2rop+a/cqOxgoCTl3UvdnOqODjnIwlHlSrm4dZel9C2vmLdJK9Rs78u29
o4rgwRkmSNsAql9UnpwA8Sw+k8fAbQv5TfsZ6J9uCT12/9DjUWLf0vofYvzzKTmNcKIUgIpCsen6
ANt+sNENCO4K5QCD4iXrciorru26WZgNKgNblAU9SYESaR6PX8jNY6A5FUWBCFyLvUYYNs2lmdxa
H1i+afjv3Hrc+dsMpYiQsVL6uUrTLaDcyOvhzttYIhi36dTskmIZQTfkc5yV7BBbErLjxshemOj/
GCLXuUeiub8DmzYQ65O/bbpyWWuFzNU0baqzLfkPkXqfNkfceDemQLaDWhsMuxsHNWNLZBfDPW1t
qVmwKNrPG9+pF4iN8EMTscxwH5UMmegS6FKHClf9ULQL02zF2s1cdhJU7YqXRCs3gGfcv38i1GmO
foM4TTJazQkgE9BLpCCqPkGg07M2fgFQea76bkP9dDBU+BrJwtr2maWBYcEhzPz2nNdlDih/IsAg
48h+QcYwr999bKn1sqhrZH8nb+rQyu/BfwmlhbhA8hZa6/qsOw/FhNCXWjY5JBq7GNX8SN3jFCuv
ZgPGt2bhIDTZL8hYTT105qBSZp+X6u5mL0wL1B9zr7ZXZoFCwx4rA4HX+LGmGw23UHBuYo57jk4D
57GwkwgKZ4ib0wE5qqRDSPfPdgN+oQy8/mT5MJLaYxya0Cxf0ly3MRASQih+Olipste8T2RyAT1Y
s2HgAr8UpmefmX42p3IvOpCZzsags5cyGrJ1iJWKwh7Ec06jny7JJSbb4GYV9HsCvr7NUIXsGbuT
ADR9js4WBlTJDu50oDM/Fk0GJgUJI/Zz7pqszVhxlO9OXkJxKJ3Xw458yMRF/udomvLWJh9q5nkq
+PLWI02Vr0wJQcmqQ8Koy8L3Q4RoZAW8PNpJ75QgHPL/mG0J9ZC7qFS+aVPjB0UgPwQp4zCEyk8A
8vQG1ewn7B0/RjN/CW7SYEf4z0ZofEIVtH22DPADdnYwQCl+iM7lkGTgXtLGFSA0a1k2gYUYT+Iv
wBiZvfV+vEaRYobajxDCNcIL/tBR+S33ZfOlGpC3N2TAHrDgccA9WTP8O+bxHi+tFiw4FdD8Kl5L
vFxxP4gM30XUDaf51LC1cTArrKmyuASSaOqhg+xQmTWAFq/HbrAJLYD2QIfxgsLLK8Q6q0dnLNwT
wILVkuyGBvliXgXlXezZ470reqxfpgEBuAKQMcrFkQNf/OTkkNPtWPbs52O16MHId6LD0BnpiU2H
m42autP1UiTWJh9REN5l9bmWfv7sogr2oXa8JbOqAHUtq0pmybPom/wZkVeUNxb6gRz9PLmgSsq5
o1YVVW99Vg7zJNCrA61qEuA+nObMpw0tHkTdnprJKMYVaoH4lpqNUyA9iAD3hppD6NXYjVXOyp4+
FFyh4R7ZDXtJvcjEG4cyB70F9TqyDc9NgxUq9bLequ4QMrhSJ5au4aIQA9ulhmGPYFuOKwAyqkOD
xQFCSWnsnfHb8s50ZnTFF/BldzvLzMW4sEqvRQB+ABO8mWJjmEKZeTqjgw9VgIMX4nBr/s7vNoxG
kAsNuzX//6e6feQvU/1yBbfP+MWPOlTd6X1rPnoBRJYNqITkCzq9HUD8IVa5XfQLCCUkx1uHCkFJ
X+bpn0Oofet2phlvTTr79QOSBhlJU4Hl8J+nCcq/Low+ha5kNt4+lYyyKnm+kNy8jjrE3m26iNsQ
as4udEpDiiL6DOXNcm/YYX7fQBpSIBV0yibGTjoUg0AViOEVy8Gy320dnUXxxoCo0XmY7gDURut6
U+kYWIm/xtKIPEK1XK+s880+MmC3xwRPIvrUW8cAep1OdvElcwKszHXQynVchO5y/sS/JkaUCsBt
cHh39NmJzrBLLs1oNU9FgwP9kqguuJunSrRZrIPQKGcX13AvNkiItmCY0AepmT7MZypp389+YyOX
3uEqwY2NcXTI/jq72eQ0zW1W6rjZSrCELiOOOx70bu5D0SpwUwVgUqemJ2L3QVuQ0O5i6y6YPErI
q+2CRrRL6iy54z7kiLekZcfO86BOQykQIB5EvlAimuk6u3Ns+wKalPKtGMXFkKx441pdAoWTDBbH
i+qTChNwM7nM26uqf6aCdCpD96dadEQCZvvNRB5kT8vxDijzBRuwIUhEdA8CPX6Nwkhd8EBaU4sO
xgg258Ru3trBj5Hpa1CRV7hlvXSkBxYDlfrHKuHTfr6UL81fZ3FkvtvorE24fAmCIVmwPFUvc6+/
Zab7GGsdX4UQ8RW81/JUN+ORTBCHiK8NCvHvPDzLoJrX+0tya9trADKme/KiQ1PVu9jOuzO1+jCK
r1WWf85VBiaNaWYy9TU4K6Rh+fubrc3taulELN6SC3UkOgXoIgeIh2w0Z1BCTtRveLy6faqvtL2N
ezBQ3+bz7cTaK7NHvZbp4IKjfHSOXDZXGkZ/EuoiSiiVFh9mN0vQ8EbzJdz+hBg7yg7sX5ebKfOq
+95Vwel2ZVp54cIETSIwqfjCyLeWlbcwDKk+/FWl5aGM1AJdFbnQwR3BAVKbtTn/VTSpal2I7qWp
Xt4+ljWZszNK1K3f/tK2ao0Dc7ovty8OAVLw/utkf7u6PhPuXe6/0Fzzv6HbF1PUdbibm2PBD2DY
6CYwTbdXFkQSjDztX6O6ebKSNH6KINl4UIyhQneyQ8/ONvLmMmIdjuJPp940oDLaO2nBnzWI7siJ
SctcNpJV59AWxsoQebrQEOB7bHvzU9cM2bmbWrJwxw1qRcCcXLrmYyX76t4B6VXjxOYjmVoT1F5+
6odHsvWtX+zSMGfLeYCw/Mfe3Hham2DiRIke1tVttKfJwYkbHxAVMRfUpAEufiyGNPsrmdoRocSk
b6stTQ60SXqK7OwP6qTLNULziBSufzd/emN3qDYL5Zomc1TcXRgvLuRPBzeKXvNYmSdq9Vgebj1l
taATwR80Gr1/RaXKijrJlEMic8Errz9QMx4Le6dCBOvIhS6hAzKOjY9kMBQ0XtxyZDu6ANB6sIOv
e2wlsafqws8stNvryJW+L8buzetc9wuk3Yc1FAGHnd+jGWhjBdIt1GhGrnsqqhQKfEBQfwFPIQcl
btocizZE6Zp1nc0tFPh0WYIvBDGa5fuOGxRqu7lO71abHyP1cWyzYvGhUM+OaoiJm/aDgcsufO8z
5a99ln3Ttc6fCiTZdrqGxA+itO7T5ECpbawBv/H6q4Eg57dIoAAy7viP2E7ummSwXnTUDNADtbKr
tMN265RWf/BKGSNOETOwBvL+KR6gjJtBoPP7NBwapfxHiOEqRTAYP1Fv49kJfhoJAyRhwpGHjgFm
CzMG+CwJ+k/QqACXM+w3t25CnyeuQhoRAbXZTQJ7T25AR7zPNkxut9nC6LtHRAeQPB5A8w14h7FI
h7dUBaguda3PkB0uUZRopru6b+JPZctPqjCDb8DzJMsC5dEXrSx2zs0BqTV7CL/9NbJLIEZBI3Pp
o2zbttnKiCIkiPws+URnmS/j+az7je13fj4zGZ6bRfIhz2ZIeziCGWz3Ias359jE8GiIUe4pvTb3
KmTJ1sIoATP5K0dHzjRLUtY7svdRsshGJHYvRVsUWwn6gc9WWsx8VjJxzHVsO9UeVUgQ503ymc8K
a2nYowYE2pZrfJr8HcTJgFJDmYIYcvAoW0Vnrafa+WUgXfBgl0H8b9rdMtILL9Te0Y0hO4JSmTi/
pKNAwsXsVtSBPGF+CaEhaK+isV+hhso73ty8QQSbwU/UsudAc3Yo1DjqtG2fgs7K1mAp6zdzcwQR
G5cVLslS7ZPuzBEErsmJOunQKRCGAdR1pRbN1sfm+2zc7N5n823D37Q6axDxcqx4QZxZkB86dY5Z
XahVs6TeRW5aLalJBwR5Qczp1xdeuijYnDxqEIgt+SQlQrbfzDF7TAN+nuN3n2KX0H4tWnBPBgMv
Ho3YPBI3gwd10l0MrNW6n24KaPSFUyy6uysh2v3Iu/HIIP66xsNRHYPaD5aNM/JTHef2Jwa69Jm2
Tmf5ASyUxcpH1dwXcvOSkp9M5m8dK28Bqpff6I6pawhXlIhZXBvGmmPjt86K+XH4TafnvLTdr20M
2tWxGcMDS5PscRpI/VWcQ0PHQrmQHcZyHyeYR9aWfPMR8AmCpvuGbGm3bLkb3MeOaULMdQTLqJ2P
EFGO330FFFk05BizlYnkaQuGXnB/cLbq6czGVrXLtINwAc7m3unMDl5F00PF3QFMaDqAFFP72xoF
vVvRcCRlNZ5EDZYR4PdX49bFc+ZaKqTWJ760+R8jaIZVLRF0pX/LJGijK5TlJg2ue+Ey8TUB1y7E
FLuv1tizpY6jDlp6frdrZGvsGDKddx0g4Uvk5caXsu9PxKHtZmDvDPPuKysTyEECf2F0UfqUAXoP
6DbO/KqAbCgeyU9GpN9tt146yxir111WgRmI40EJiEZ6oEv2ZJKcZFm9zlc8/SmyANkXeaSB3kGx
IHp20+KU54b7FIHw6YAnynQXdsPXyZ4wvC2sIOAHqUCV8rN9RCJjkZt1ucPjrz9jwd+fRyE76EPz
fBtbRbgoWR8NC+pRQTgumlIE27wboGtmQAfBcaeg1tS82VScDDvUtlXXdjrUINZH9gI2alLHzZbX
qt6UntUuqcqN6t2wB74qLr091bfd7IaKxi1D7fAiIZrWm7KVa1dX5Nbqdabx9PAN07rLYmGsw+nM
l8P7Gdl+14vCUtDnoFZyG+HXc3CQOtjUoyqeqyp7sxFlfAvLeoNAXPfVTL14hfqp4aIdB5E9M683
WaLk0spGY+E5qXlyiBGBAsXUFojIYZ3jH8hEBzVFkekMaQpouRYjhGhRvLqJlAZaeQLcUREX2UAA
AP0bW54RyMkv7vT4zbT1Yo0N20Vc4JFcGH2858zAW6KMoYHe1j6HmI4ZvXm4KxxLitfCDaKVKUR6
cWPmHIMxr9e9zjSw3sCLQ83zjdfpjyFvmycnCJut5+Xp3k8FlNKmychjtKG4HtbiFaH9aOWpMVsp
5gw7UAhSjTod3Cwr154S1pqaHcB7D/LdgdtiK9MU5eJD8zhmHqD9cZjukdMAwBAKD1cog7zbSnU2
vGifBXL9O80Kz8arduocp1S8ygK2QsliZzwiuoZvoQv9YkXY/xipqx1yvRZeYVB5ApFidQ0QjJlt
1KQOVLc3O3tpKBAgtLy1ngEDbw/cKiZuagfhwwrSELemBIEivlf7HNk+KqQd6S7jiWEcUq2fZF35
j0o0yakdYm9JjN7yT7vO7eSU25M8EyLwa3D5JhAlLBa4bc1v4NvQqPm3knul5QCuF/xDJCJsH5lT
gXBoetQOwbtvG4DR2LZ08BCYIK/WHhJZ2BuOXzmDMk+vh8+Qi3m3UyEGODJnO/mPWeStfWMExqBp
4h3vwmCDJAfyes6I5yJy5WC3ASgkTpKdGafNF/IImpBvI4jzLbDYSpcz9XxjsH772zYRzyNfBpSM
cNydJUENF8ga6mf0lerqY5N6EfHv9vT9l2H3t95fxt6c22mq0jH0dvTHQzcg6Qop9PLYIwKwySrT
fsxQEgaZ42x8y727ou+8P+yx/GELx3nWiYmdpd97J1SBV/MYnRbGOhuAVKL7jQ282kZGkCP2NK2B
9LTg6aZD4o72krHXG2b6hqsuQCaxT0uI+3AgrzuZ1hAoHvQ7EvvmB00GrM3b9JmzmuF32lXgpknt
TSJQXBzGZXEGCD5bo+yp/FQp8ztBGw35HY+t+O02hoVjsDI88aIl/jEJtYYK43Jza7p1X24gjxxs
EuX7JzEAeiX6z1T9nuctpOkCb7g43OlOlsZGJiw987WOZwe7f2S9uUC2oESFCG6JHCtMhIV5cSIZ
mnRqiqlJvXYLbCf1Yq9oPVPv78bGMkDmIs1AoGpkFywTsK6EAK1V9s6x1AxLzcneVRKEAUPzUmon
t3/oWDkP0KNdgeHWT6+BPwEYdHgCU7fg3zNgiFeg1eB3RgHVv8FQ8bOf5NUaSlLjGZCv5CCLWG7H
Irfv7agQy1bI4KW1soc0yfkPAPtR3+jqt6D8c7gKNMo32tgCkT/eFeBHcBGKcdOTaFoP1QP9J7r9
yW7xTG5VUc3qQ+5gpffAdh+zDMJIN0GitAiardAByHBHCBLdOsyCQ/DDuAeDDZioClTtI7iyKEXY
HanZDPl7k6CHeDt87B1+blJvxAAP+7dj8xE1OmWWrkBtexK1yvbutMBCNSIU2ZwyDc7UpsPk4uVj
to9iFZ5MLD6JzyDS3R+eyIN72fX8gY3xhcgQ7KyztygbjTbkNaTjH0Dp+fdY285eZLYGG159Aq9p
5frXXOCvmL2yupAb7dT2GhFKFAj3Ffsc2uCGw33tXbOgBh83Hv5nYGSQg/LaAEGXzj6PKBWHOGJt
PzR53SxzM+u/RK792roq/sMqGwyf8lAiKbFVYvGbdCG02vuCQZDNxz3t1+BG6QakSVozPHum8ZoY
Hp8XlG1spqc8Cl5pmUYbBAco14Vjt/GBFmsux28QYPhiTWxexOuley85GxVeFRPzF9mbXgPaMdl5
5yxvrmSHTGeCF4NbLkDYO24Bmkk/K8iLZ6YTfEs9wKAVuNguURJ0FwcAapQaNMG3CNIAgoF7w1Kh
t/15ZGyG432W2p8zrGzOoGDKzlj1ZmfsQKKd6I1Pjh2GRzsKN76Vlo9JErX3MlYoaOmgDNoj5rKs
PMZ21Gu0ojn5vvN17mWDfKsB/jhicYRdi+QGJC8RISNfOoC4biO6zLijVli6cvWv//rf//f/fO//
2/8jv0cZqZ9n/5Xp9D4Ps6b+n39J9q//Kmbz/u1//sVdx3aE4OCwEC7YR6R00P/99QFJcHib/yto
wDcGNSLrkdd5/dhYKwgQpG9R5vnApvklQrcu39nuxKoAJP1DEw+A4Wqt3pA6R/o8+94aq3kf63dB
fARiZRvTCqsTot2h1EwkFzkG6dYhXjnIpfJFMJThdlYZjMPmpzZwxJcAhTC3ZUYUi2iFbEwKgRAw
E9HBj72PNnIu02TF8Bs/QJ4Y1bPTQWRpf7anQx811SbHQw+MTH/2JpX+AjL9dCdahhW7SGWFeiSn
nV1oLDnTBFBTYIt//uq59fevXkou8csSAjloyX/+6kGPlxtdreRj04XDDklgH1VT5rhOuVG+VDGS
JtNyohuBgy4dXt2ThwTmCVBthjKx33tVmWcc0sD5ME/HJpoNu9cQKzYOQtTBSxJW1iqy4+6sIIl5
LAvwZAzITX0aQfqMr1e+Ta7gn0aN9+TKPCiN+MlwotvMrIY7HUT2gXMLz1xAGtR/+F269q9fDmeI
+uLb4SgNkUKKn7+czolLB6Xz2eO8SJeFAC4/55+QocivUJRtr4DqP9PjMKwzY0OPPGpOXijXyq5D
Aa1iK3BfEQPWaynSDKxpeDAFWQ2xBiGaL5auzmpaI+Kl+JBFLP8sjAKSQUUH1yHnx1rdB0Ze3aPQ
foOEvXjMJzb9Ety2oDuIvSPZQBkWb5sC/I/USwOqsN+IiZcfUTOo1lYhB27PTpcITkX7UWVg7fcy
QB57D5wZdhdXy9oDijBoHqFdLx5/8eXmfS2tvQPljl+W9qQwZ2nhHqZOkp8bWx/opA5BDyx/2cnk
4R9V56ZPzXRApLCoRAQCMDTSULaLFtDDQ+oW2ZOlzWpjmGO+pl4a3XXJPDoHee/dHG/khcXWFm/i
D+TybaOmp7LZbKijtFjwH34R3P3pFyEYc0z8L6CYrQBDVvZ0O314UuHJYg2gkvEfBV5RkI9j/aUz
Qa9MOMOw/GS6tfVKizButP3JF15/MQIXSzSjghRkFJ9JVXZWiSXx2Fkelk4rtyiKRTOpvYUoAoT2
ThlBXCYujzSIOqj5b23zZD6LvW1dO6iyGWwn2aluNI+MO+aRzngf2+UiCwdUWyFRxHbcifa37r/5
zAZe6e1/ePb8/NifvkwQQEnOpONaIKJz5c9fZhxUzExS5j2ovh6Qik3dhQn8wr0VGi6KvlNz3SZu
9pIzsaa1LnlUVQCUXsc7MNyCeBZpxMIB9rgtdjXyDNNztpqerh8OABmdWw3xNjiQGRofCDqZAcJp
/pgtq9gEvavF0qvpxuGCgi3UwVLjvQPZmRBRAtC6G1xny6gowGXjuclVos7ln78VV/3tJ2ZzxYQy
LVDuMm7/8q1gRcX9rEnkA4Nc7tmeBDNAbRKjhG1SuSVOVF9G0aovrqEck9UH6uUcggZEl0w28OcB
GOuASp6olT01oA6ul82qriIDXNxpvaRSwFyAngNSyP5RTBWDkb9VulCfb161RHWaYpBu7KbQUOFF
IMUIDX9HTT3ZOgcIpWCw/2Yjv2IKNc3Okx/ZhtrBUpsbL9VE771Q/sgf8RiGrojlR2DqkuWeesIS
GlteBRku6v3g7fK6hkAud0+BtqafwPAVP6diE1n1uMsEClUmO8t7iWcEgopgTcGOH4T9DorxhbNo
a7d/tCYASQEgMlK32ClNramvG6CglDQIy0EiLPAz0Dt3preHuHdx0U0Imvmx8Y5Oqr4kmW4eyJTj
1bVKkMPYUJM6zAQQKma+/vNvxBJ/u3Vc6G24JsQFXMGxC5/6PzyHBpfhdTfY5UMQmFPUOfsc1VX4
LetQdOj1kt0j8xOiPA8FwODXC74VYMRAft97KZBW2kA3FSwZSoZPP490q5ZhAzOc3NQIgXEFF4vs
ogoxKdDVUtMJx3VQ6PGxDRRYRfxsE06KeEVu5GfQxKLUdGpih9HsHDWx3EzNtAL5aOmIfkdNAI3e
p6QmpJDXIUrN1o6NXzkhgkLPqtfhKJsP0GugxbEyqqoZOIRA1bhPOKBuM/RapCCSgBKYOUOvoTaX
33m2+AC9Lvy+Xusu1fNH0OcMAOag7tuK1YtlKX2VluvfxS3wrz1APC+2tqAUzlh6QoWCejL9cu8F
hfkCVpFmg2eqtyW3KAL/eYFcV9c4qHdqsYMgu+TN621a2x8RAZ6G07SFzn2E4otTrfmIulFINw5l
GzyBc52jPgfRukrV+6FGRgCwArUE+0X4huVTtkjH0nuO29FaeUaf3GWoDd3pvLX2NJNokAG8zdSx
1H9wix7gZOhktV6/tCAah+A0sMnOdCC7qJphXQtbL005vtuog/x6jLIZs+c5nHALEav6zvERQcm4
Tr+CAP5AypBN1BxFP7ovKGKUy0gNAfATkE9VTWXu+hABe9OybVyBk351wvpQe9kzwAzxHcPj8Dpg
YwTNCwhci7x9Qp7Lh5ydnz/l6VhDJqBot9SUZaL3dYvCcWpChNm+r2u2ibSdXxFhN1c5S9SDVebJ
HSvV1hx69UCmPvSalWd548aebBYvayh3zO5el2QXq8j2FKyFaBDYDRO5p4BRQBmyydb0CrXRLQMg
HIslB9RtL0ZmXsNKIKiX13vbq8ofrRW/2tHoAPNae0ts0/l9adr1lie1gXqgEXQNQHFuilDnD7+b
J4n3fVqUWwQs2nXZQhIvC4uHYkKjoAwSKskTECUzcog21kmGWwo2OggIB5CvHPGUcsISOfl++OLk
+Woc8uE5igHQcEppIteCHTtWtxwAjRwv0oncUCTFCsCi/tBVTYUMXNd28bmO8nJZm8y9gp802NpO
EUJxJh9OsYXoPEoS1aO0kCiQeeB8A6ZqnaQ+/+Fr99g2yMjQcJQDuFfuB+EWBU3j5p+fhPavb0us
GjizGV4M0jRNPFN+fhAiDFU2Vm+0EIw3EWLtPKSXCDIAuql7N9DmDlRhiIiQrYV2VNC0T2MjSwje
gCVfqsK8Rm2G9UBXpt9z/CpRXMY/3zxQw+8jUe2FOzVRrBDPigbJKvY/rbsmUhU9CdjSGSQcIYy7
9Os6ndcRNqqPl5oP8UUHjXVPHQwZkPt//hrMX9el09cgGNYN039S0g77w/tA9T3qvB2mL+817cqd
kKS45RmUj0HihTCAbY3gy7zd9Ilvr3hvl78+DGhEkaDIn+7+oACfHTJl0fKfL5mbv6xzlOmYjoN/
OQcPD/63nSeQpiaEBsPoMi/oR09VYEL3w6+ICSdTUB5sO/G2dD22/dNM7/jKRCnV380+eBtnM7N1
+BVSGzfvOmrUSoRlBo6mNYU5U+WGz5YAl0uerIegBnEwUh6rLDaDB8Mv388ghMBXnQbMI/NNvhqm
s5tfBom8/7Adp/3DLRIi8E7HNphjY2FLlzO0f/45d8PYh9Uo4t3gAeolljZEWdoRUtsKC00EkNRD
N3YQ1J0AJ52O71H0Vn26eXgGH5EfsvpF53tQbbQAZQj7HlJOAQimE7xzgALNg0fB0vLQTb3UpIOP
RPAge/8UcAatqr/GZ52IgRM2zW+sO/7zb8Caogs//7m4eR0FlhBuKQVM1s9/LqAW6YBMlr+bMVx2
sZwjMojtu2fLz5C4BIdKNR3i0a/BAw57O2TAtIGgehFLsDj6ugUxH1MIW/uWvR3A5RxgvwDo7of2
rZ8wYU71H37N+Eeyp2jAhz9GMAt/ievaFiI83HF+jWIxqPrmKgzqbaJjftCQC1+iUggVbJ3wv4Sp
Cwo8FJ47qgJSkvfhguyoAFIbcDEiAR1mwReX5QnEjoS8mMg5PKfIi5Jblovs6AcIu1AzF6ClrqOO
gdQxxGq5b4oDMmbfUGwV/UiLCxaNeCNlvo2MlOe8TFTDS0QG9QP3kmaTsrI8NUmrDkgid9um4uM9
sNn+Co9y6/M0T9t44Y9xfJ/HMsD0KJFMLIqL6Qd4gYBBsr2g0P7s+HF+sHB3m1N4SIOBytfn0Xiu
wLtxIS8yU3PQ5bgD+vmV7GSiTjoMbemtTCz7l/MnkLGepqzNvl3oLPO3ZPvwYY5qtnqI6uMHW9pm
6alh5Up0JfQmaQh9lAD4a2slVfrRRj6GqPJJA61FwOLvVw0pauwJHeZusdIq9z4DC2IC5BhUHE3g
M50kWwHtZ4lTVFgI18emB5o8bbRHaudO7i8b3wyxuh3WiVdLqKqN8bAEgTLeKLJJH5UO1Hnk3p3k
AVqTSSeeuagbJqAVIlLkb3x+NHj64+bRCfYDJNgKj3YeY72IkUjEqX2jILNMc7jTRCBOB2mBFmfy
4EkZ7xAbRwB66iSbHfM1QlfB/fxJqTts0mEYV/McIVa80RjdqWob1jGY4qZxVu1ka9M11XqeIffK
qw19y9ukyhzDFYCexZZm5WPhXcLEPziCiXwJOCAUKQpv2CVs/pzG9/gJ0i2fyZ3m6ZHWXzQg0jxQ
0wscPqF2UNc5XQIdSh98Gom0TjTKd3xjVxX4N6GrIpttAY6AXPeF/EMegpzDM4MVfTdD73218zo8
OeCGwzOm3VgB5w8geuQP9ggqLOhJuOtGiiBb9ka8gGJLeiUX1BjYgLBBjTS0rHxtRbzZui3YhOvk
NemSZNOPPNxzwyo+JaOHBYhKXlEBWa9kk1tHqI72D0bbfjNLL35FXRSWElljXhzfje+wOpUL6shk
/6MtlXENvTw+jXWTrOgDEBk/OlM5Y94OF1D1gca+xz8FfUjiPeWFa4N9tU+2SdG525obxRdIby8H
VnkbK6kBLXWRxjGaYxeVyD1oBAOXeLpEezNWDBhrfGWIPLJF0YesXHp4iHmmn12p15Rhu5LY+W+p
GRgu6pkgvDpPVeE3XCJGc3FczR4hiBFuPAuBPGqWWcXuAGnczb5ND3w2pALyjVfb32k2VShjC5Fd
scQu3Hy0jJ4/pPaR+mZLBiREioq3+VIdo8kO2LNAamW6cjvB/gokIoAN1XhpIh77fs1TTDRCsm5L
16Fzxk82z96vuZPOHcqJs/map5/DBtwG+Zo+NRGoYB+VQiZ9+oDpQNeNeHM3X9c/XTMN6mvjb9fs
xxUI+5F3u2uyftMZsdjqyt0XyM0Bg6YLFHYYLZYWdPr/KDuPJbeRaE0/ESLgzZYEbZEs77RBSN0S
Et7bp78fktVNjabjxswGgbRgkUVm5jm/mdKuBrZKTqSMHGvvyRZXKWAr5im2bteeLaSO2HJDXNsW
XMgyxwCiehtE7ntiCIykZZ2KvKg4ydtrbdnr6gqoXZAriS8iFgAjeY6bCj5HjcobW5D0Gd5l+lxl
OFIO3qPsAGjA2KhQqTayWKqJ/sRg2VEOwQHM9Qcx5FtZ17gki7tojRXqdCj6dP01jHkb0YLL6Sp0
t/U+fVZDq72fNHt365FVU8ef2RV7OVc3t96ZdyTv11VZ3sl+cmgdjtixqWNzkHX5qA6nyYw/52ru
Dq5RpT6R3XhntqN1VJM8O4djzU599IO8PLhJgb2VmmerVJTTTzFv09xpfk3p/BcnaP3NLUguxHWQ
gwlH+G5uTA6Wehs+jgE6MnmvZ990zSVXzCAAs5x0Wv17bBkI8bdz9iSfPE6FdYzj0T4gDbgrXRt5
IX127tpY/DQGvSJNqiBuabvWOWLV2JplqMGmwzJ7SipvrQZgHpRmU5kIc6SgLL67oXpBQntJfxK1
cUfe5BiggIj04m+lC/+qcHb9sEc1WZvDFDw36FP62DCo0D7mr2fD4i+Pfzw36kL3ET4EtDkhhjdQ
whCcNRAF/8fzsOiGz1c05dabShTMUT/f1miA+EGKhU7ea2y4p177DjFvFfR68+k1UO0FqnF7lVjG
m2faxypbZq09be3OGB0ZY6/d51FCLkeOJBYZiGp6DjytPDqYSW/kgCzfzXrsfoNakmKQMzQHYPru
y+zZD7J9tmNiulo1XERJeB52I37ny5MyL0Toy3Re+Nq1h1EVybbS6+BbUG+vAw233+jdXBw1lQgX
Jn8f1xcCanal5LxxCQeCs07+Zl0sEwJcOhZRl7/Nrpj2OlTwbdZ23WdSTivZQTHg5+Hdl90hvlQ9
eS7mU/JRjQV5u2HX8BCCgTjZKGD6skGxmq3Hr+Z75xrmzkWqdCeSUXkvTD755ZlI3FX+LNyUFC6I
HzySq+vbVWCsvgLvEj7ZCg41wWIiLEfUMYgfAkmf7WyHu3Eu6z0uJNPbXOCzsrzRSYauAgKY2dme
FQ8IXqyvZpakV5JVr9WEg0cEnmBfhAm2YdfEN9lvC+0E4lk2qctFCEY2aKHzrIyYcy6raa3E1lO5
XNyUvV1lxMpGLp+R19Pg/iXssbkuqGUWzbsC3Z+1HCR79aB3J7aTZ1myx87DdWNgGS4Kfcc2VzvC
oFo5oGJeU1NRHpOwvNOCPnwfnYI3B7LnNRZZ1xowJzUbN7LVzsLUV0jdHWTwESTpr7R01YssLTPq
oChe82VG5OkQVid+aVU89x+yeCrwm4QUcgJ76p46q2d32lejvh+c7l5fGuC6QSL7rVkZyz0/+vZh
LmM87MBluafA0v+5nYSNy848/h1q3wYzROy76zOCYJ6RrIUj2rXLGrmrDNVM1tgx7vTeNS4NfJOn
uVbF2cjU+6/OuULCb+wy/1rWiRfC0KxanG6WyZocH1I1fkwjL30iNU7AX3g/OzulTe/cbKO3Df9m
8kGNWfzVla22AYmubsA7Gyhx2fF7Gir2JlO8AmMbitWAJHsgkvIki6Oh78GgsYsqAus5n8tNMeXJ
eyhqMhmLqRcb6eQdtwR3V6vBV2ucjomPYtN0kK296nw3C1Hfy6FKuJkNFcZCWpUPBF9e5XOy3KyO
8kVly/xQxv/7RcnWjOijfFEKCp9sFpJqF0yzepIozyvecynmJMBXASeZq1iA7HKVEfgNGRoqAQH2
pZMjxQRuE107yTmjpZOVZbNfteGGI/0aWFL8DA5kfjVAuyct7GBZUoeCLRpq7LLkasbBmNXkWkrL
6WSExfAg24LWu0evy72XJT1UnyukJa8lUJXv3ehoF9mWh9kPTVjRVTVcxWGe3Ig5nK+PUOt0xXcj
OEltcARW61XuTQBClhcXdAWaBVrq3snWnHV+pWUmeRrZiv8736kUpG0Xqq+246XrTD23dp0cSI0V
L7PtxLtEUTVfFsNUbc9uHXw4qh3xX4xPaTihNiYb1ZZHFUbjHfNGKV7GpC+2eUyIXrYOgZGdmolf
tOvYFp0UN32RXbMcqXIC9Wzcl4eKbug3OD6kZN+ZyEOB4Qj6P62H5pIaWAukSab55Nebi1Xh8wso
h9tYgLGYcGzYXisr4dFUNdpDnPXmgdDDhCXcMocKECQzso96EIdxBqOOOGL+rHlDdqkicVEVTSkA
i84c2DQDO6Gl1Yqa9i6YQJwFWVU8yzqMrr5ZmQ4Qa6mKvAHT+OUgNMkJJg3Wgl40/PoyftSATgUC
c0dZlCP0ciuSXn2SNZpgrzdZabKVbWJKhgfCINfusscwYnjdlUSSZNEl7Ilwf/80O+M3pHLak6xu
FWCN/IP2R1kMm8qEaQRdQBblZaj1F6NN07N8kjdDr4hYvaAs8ULlRbV8vDd8/lHSh8Ec1Y2hdv2G
X5pqm7eF48uBfaEpT8PP61/bVN7sT5DNgeUxyxwb+n2SxjtdTPmz7G7lJGZ1dda/Xr4bmpyBrHcv
wW9qDV8UPn64xtkJZW/HMB4SZ0FmK+7xViXvktHZguQbz7J0rcJwg7ThOO4g1H4NR+ffADo+9WuU
Dg6iHJ1NasJzmEDBPvSxm10vQeMuhgvB0esKZGayBrm7ccy/+hleN2w7B2M/T5SRPyShdiaf3Z5B
AmZ+Mqbir+Agw8y3dtXs/9d2OZ6lOePwlxZbslyOX5EiuutauPnSHf1WlCI6tyLUIeRnls7QFOnM
9vv11irHNsAy/dpTx4NLBuu+MbRfMiVsuwKJtrq2dzIlzK7tPGFE8NSyC5W9gth5nQb0isNs8LZX
DyVde+27qH30TK96TI30TSJhyjh0t05ZetuOpZOU7GqyoVVCMi52N52tVKmzk+DYkiSRKEEB/dNF
amwlo6h8pHDGzTQUybRyvPwB3cP4IAFS1zoJk7LHtvGv5m54fgMQKUcU0G3V5U1DSFnMJpDdHOIM
un/Gq2zFYgyDY3wd0mQIt2NInK5UBtQ0Nb1QzyLxNhrZsQdjuUyoXzyEWflj0uvkKEuy3u30r6Gy
Tl5UWxn9iUPbvWWgdRwhTn03OU3/YiVds2kr0WyHpWgqmnOw4zBay9bCjL37qjaPslFWlX3ve4aq
PcoSfjnI805ZcYcH+++zqdo2Cmv7Eafs9klJzp2eD4/aYn8+ZKTQvaBVV7JN1tmhgo1VNBAQWvrL
Oi85t3Wnn/o4u9wG2tOormTxj4FGbpEWZxB8sIEwxfz1JDkgzvJgX+ium15y9gmILmiEsEJnryi5
fpcHg/1/3bHD32pOAPqrJXpEJI0oxcJCAB4wVL11kqVuVKw7jDG+y5K8APmf1jFO5zsjGxDq7t3w
qSeeugyW0wRRqyzf7sjvmwTV7WXGVljWaRgU8WQLQFJpjgfk/KbLPylG1to3he0igcrbJy9xXd+l
hqGcZWka4NGOg/YmS7Uz9Ke6cOddSubsFIUCR8nlkvx7Z0Vet2uT6lP2SLXqq4csTmm6tswyxpbQ
bJGghQQ0Y1m78lDLvgxV6t2rS0O2NBQmYFYEYaHpF4N3D9n4awRs119zqUPXsdJDv0AUDG02H03U
L2e9ecoWmILDT/u+KQmjyA6ybljEgBSwsNdBTaGYj463zZ2zbY1rO9EjwNK5eZGXwRuxYcNDd9tj
qMSBngbhLkDnaWkx4S+OBiE12U+2Ai586XFl20tlrdyzsUSx3TsprOVpaOyvZIMsL61KEP4F5hP+
vcBLKPcG/fl2FyqT8MulTglpNRPv99Zbv7GwTpjd/BDDUH0SnCUdwsd/Ie+qP1VkI2V9jQc9YbOm
3KtjVH0KjknZWNpvfceGBwlOjtxL/W14jkvNXQ00+6HVUayZ8XF65yCBAPpyVy918k7WyVbZb+hr
8Wer6w1fY4s6qNfeIPSdMhuQ5FqBSBJK/EcAKBtZdauXd4XdhufONZudZyXzi5kGZwWTjr+XGyCT
g7zBFP5a49Q4+V6tyAM+iS7uxFGptYc04AwRyU9O3jbejFmPOw0ESPhM7eUiG4xZF0fvnxEuf+nl
SgVyMG4B42HMvl6M7W5wK+2Fj1LZDWmY+7KYNiCNLcI2K1lsxoRjGjuFsI70bm0o+nYY4hjsEEM9
EI6rim/endIa2oucuI4rAqtLUdhM7OXE2gMivOgET+4DAmObUujjxVvIQcmIRahqhX4P64lUdtCa
xjuKYUgaJlm51rzUfFfsnGitklfw3CrjvS6bz8ky0oeQ+OfLfwxStEn180K3zzm22ooSJ+yV/DAE
dck3xo/kzTD7rFj23jZsa5sper6bwHgTH2fxlUWjMTlZLYuvLLb4qa7nTFSP05SaRz31lDUyUNOH
imjSuu+s7ETIpX8Hk5abeCbIXqI0Fehm3vjhuYj2IviUnYxekb3k4P/qZShwQXLNFkRDkv7dVM5y
hrLtvh4ri388ll5NOhTbShk0n/xhdrldYgM9uFI932oyjXV8BSZrXddWeZINuIvkF8jv3UlF2Pcj
z/gus8684hJm77OpsrYJmc+Pvm78dMEsxQ4mBmHZuqcYJdj7scfy/ApmYmRQx8lrWrVfI7Ugu46U
HdJ/R1Z6ZlxHSrQTFpOPU9HuI7wqvjf5bkSw6leNE+WqKnv71UKlY1P0Q3SuKyW5q5VR33qWXTwT
aSG35fTmX93creSopJg+OzFH7y3BeB9UmbgIk9SqZhG/gwSbPMVNINZhllY/osFF5YHMWRKwoipl
8zFHXoVmSyPukYvsD25dfLLpz/xqNIlFYbyE3tPkfmPDCaa2i34tRicJrLfPPNOcdVBY0YPWBvre
dRN7XxgaSSLw99j0DuOnaRfY2LC2akrw2bEgdJrlXYJKK156KATrEo+QveYVxYtKqgq6pzevS1OU
L8M0qPctbol874oX2cMa3X04T+mDrLJrr1nHrisOsv8c9tauyrTUl60E8dsL8miP8lGyyhWjj9VO
9yhLrTA8+Eb4mMi5o6hWtjaeykjD8mLs0CgAwZbfZN+xyOpLFlkwviPFwEwnyl4IXV36NC++GREY
aRNJn2PtumBrZ0gdjVZ8m4IJNc/O5J8CL4+PUv0huysa2KTRZWMvi+gyOEU7fBZGV+1x1mu2shof
U7814wwuRaYfCl1UGzlpr1jHgi/ji523UPIM8wCGLHlKChPfHhNwd+P0+FMVfcBSWLFWE01+KltQ
RmLqIXnlQ7K2w7rbo+KlkCBdyv+Pg69TLU/7zwm0EBfQuC1QX1kUG1qY/ehZvMYaYmSdVlorWZ9r
4+yX4WBcu9X5+Fu31k1/72azWTqo7JPPUyQtwUki/h0lrbdqHA2/hHY231Wcd3P0oN9U1RP3tl2J
1bz8iLI/6Hce3IyNLNqVRR6eQMFJFgPjtQ/t9k0YtXkZszAhjclkvW1BJu6QOIz7lU3O/y/Y7L6q
5wQnADbdxZrnfTMN3OSwTlSfEGvpt2PSKneBV3V3kLvdrRGVymM8Ifgm4Hh/s/ruosvxc4IM1BDV
f5c5FhWj0w4otOI9XAZefnHKqTsgYz3t46Bp77NJQVUYK5I3EkQ/s7gXv0J1b+kGr6PS9Fc3dUfc
aPjuKQvJLI4rbQczoDu2Ysattc+tTYT254u6/FBweh9/KHaDljUxMfwi+31iqMF+UurQbxvdeM2j
1t2XFUEIWZyAlO0TJYmvRUxOjb3uNcm1OIR8SzOsz3y1iM3XVB3Jlht5zvpKsbXikaJdXDs7pKv3
FUaK11a7Dtu9Q0ToOlYUDvu8VGA1uIwtbbInzaRh/7i8Kug9GbZxSn9tzSyIpJ2rokK5tHpeGe1D
TZmurakXKLuw19Rr65zGwY4UO2SMZebaIRGCJbhxbbU0nJ4tHcFxOZWIVGOntuioyiJrm7abuwbZ
gmVsPg7zTrcCTFOW52q9Pu6wb4OqNTWHxi3bfTDlr3gPjeMKlmVzlhc+3q+72Lh3mnk8/dlDdhNQ
Xlck8tKdLDYlJsO5sDBNWuwjM1N3z97cgjMqg3sWX8NBHMWOtlWI+KmslP3kJSziH04EslSWZKOt
oD/ZZcM2XsbfusYpsag0Jhd2q5N3ra6+6DmWpre5G5xZ71xhHZsoYMWT3YIYzm2FVo4vJ9YyfnxW
EezxDJb13e1hQYH9SKUUDwkH8t+eD4WjQeQojzey7+1hjp4cLLcpT7f6LlSyI9rVb/LJt7mjXHfX
BMa06xzOc+BoUEUXuxV5USKcVoSHS/a0sMr+qU5TYbUrWdaxyvj31iKVhn4LkgOGkvkqAIvT9VZ2
bctUWYkWPz7Z8r9M16bRTg9CUgvLI6dlHjvsOBXJsjkpLhIjnr7RYpe9GTq43qB5hyrkv1wWbStx
ODeJ4qxaXvhW4+Em67XRNQ5VrbKNBXz1oTVQwewGuDMoZ/M1Ixog65PMGw+zGCEHysmx5SFHAq6Q
GAgbWo1UgLyUbeyd6uUii21rVVs1gCgu64aqIklNjr9cqbpqEpmKnXPstM45SRu/84z5jkXYJDa2
NNiB028IfLGuJDn7bNlRtmgRto1Lb7GMvdXLOy/QvobJ4nVsHVpHs0Bz9UeVNrtp0pUTkIbUNbOz
vExmhGDVcpF3si4iYeSDg67XfzQgNQ4BcRkrO8dKv5vUsjj+US97yKGkyYNtzXb5+sT/epgcq9Xe
DwKIS2SO0G86BNNWXewRp+UCruvrUkoDxRRaycEO1U0ti7c+gxGqa9VThp3eOPHK0qwIQ+k6PDhl
lu4GEaZvUZA8SkrJ3AQx/xbt7z08wOj/e49AqVp/mlvkYT0URL2uJXjVhvlJV52NaeC1e6ty0hhx
hFv5NqLWk25vFNUZekx2kvXXzs6kOn6f4WhndV37gNY8zBYTx46R2IlHuq929thSFatqstqHa2WZ
NzsAfYuQK3XFcmnqNNpwxlZ9Oc21QXPwj0lQ057VxcZp8XYalUldp2nQrW91sSsc51oupHfTrUnT
kFNdyZGy8rd2WW4atDD+mO4/O47LK5At8iJntDX3q+5W5FvHwi77uHmFI8w2gYDme2RcxlUZTuV5
xI2RzE5RqXcV3BTVEBRlSxc0eueHbQ23kk95Kyvt2l5MQSYj9pMa7VNjaJ6qSOW3RI+cg+slhEuG
OnnU3Q/ZJmtAnMZ7h8jj+lZnW/h4RDlsOi2x6icBVuCpeJLd5SU1PLbtqutcnyHrTKHGiIaIZq8X
7rDXMhUMTJalZ4Jx6bkh9rEXqEBUQaEN/O+6XGWL7AOWswWP3aPjvPSWDXAntW3RG0iGZal+LKyk
b16CDMNfq8IKz3PD58yKxk8tA7NeW1lLHrrClC4NAUjkzXScKkj1bBzDB4Q0MWhUYGAmHJ1XQ2ZO
f0O0X0NCGcJV2g1gjQwPzJKJoEAadS9KQBKvN2qkOxykt9U0iQ/Ksu+Cu1RsjHEaX8oGMHlko6yv
ucnhOhNGpwRXAgQfO75+aZZfgjlDRLUt7wxLJ4/rTGlJduifsryTlyZqir3ZGIg9heHZ/vdCaA3u
+8jPWha5+k51m0/ZeKv/o+88VmLBtv3nHLehInH7I558Gzn3rV7e3erm0o1OEbLZyyv440m3Ovli
khnpZRcXwn+7urkZ7So7R2grtJozwrAY1TuhsR3drNnU8Qx+P3v0HIicStG6L2WuP5TYL92rJFJf
mk6bV7PTpnf9kHkvc9A1PnEXh/eAVrMZ7K3B9n+jL0Vv8dKdFSA4cqa4rzV8Y8R32WghFfQU8HVh
z32qE6vEhi3kq473OtdgkbMlAwWWQZblLTLpwxFE68L7GL3XLMDnOx2HiyxB5XzOcnW4v5aESWDL
HR+uJdvZZ3OhPsqSlxAhsdENyA3nHfw5tOGhne/lRQcIu8kDQwWiQF1emV8NNYhKLFdcd9OqVmfD
8F9aEFVZhfxC7W8zVOgE3Meh2OVphBn9vzNDjvc2uQH60sOEE7pTZm7QHrMfWkA3D2bhxPvJdGCW
9SXQkuViEBU5Z1jP6wGnEXal1HVGuDPqeWR7Skn2jSNTX9V2BF0de5+HDtOkWBlPajQNfkZk6wcq
PJVm/6hR2vPVJNNPhlI6l6knrSYbKtjm+Haqn/1gweGc258Qstzd1LTFMcOsARHA220MPPtIWreZ
13GoF8dWs/HuGpXggKUDMWcIlbZVly+iBwbOCl8fCO6VLxkbnF2NFbYvWzPIhed6yN4IRqftuhvm
ldtFzVO5JFVRmZlXloOLYx96mALAkMJWpMvVY6MF8/WS5MPvxR/KbGcI/SrhHVEheCnLXTAX4rei
bPijLl36lW6OBa0cos3tht8Wa18DBxqFIOMxZWLjCLWGFRvFj5pVw4SpmupH09sv3qgaL0k3mvvE
MYNtWvbBuwKNYARK86OakRzN+6m9xGpmnEeyneuqHvP7MRJqswtDmGg5KC/0MIbgoDUJXpGNHjzo
y4VTU3UZFiJbTLh/AwaWTXoz4BpDo+zGEv2T8HV8lHPIi7AjQODhFloquDRhznibI2VoGtM3oyxR
2iSRjitUF++iHkR40FviEqPjcCkqgeZrE9hEIijeGsRSzMwW6JOBCdOtQbGt6qwA3HSqHOXcvHE+
jDBAa1nUzp0Nsfh96H7YS3WAB9ShW4KDZAmqFQjmcK/BdUUBa1BwR7WVE+RhczOEGYmfpUHWyVZL
45iLWDt9gMNWazQIV0o2O/deC0LcdczohzqlT01VKS8l0K59M5v6Nq1y5SO3lLXsMOGw7XdVYp7k
yCAHqiOtV7AZeco0lfzulxVEa6WsdolxH9uWfk9EctiGmYKDyL918q6ORbVewhnbyZt6OIScjPpp
dPnHZKy8WHWqX7ziRRaMgh+IVQbo7zAWzt9OPXXJhn13ujFh8Pm3UdUyPjTKftVMgbOTDfKlBGAf
sPAJEZlfXLEdqPhK14i3Cc/3+77UwhUJfQLO9TztnKpxNrKbG5AisE2PdXdp/f8eZfVR9dphvqQY
ev+AOFH/ABsBqQ8Dn2QySadbfRflJIrn2eU4SDfZkKSqeiLEepCDZD1/L6IP7bCEuBzjnmw3EfbB
td9VS/2Qojqxt0N3wPmphA3y/ZpbvjmNYvu9B77OCEV7aHCM2oPMMu6tsvkazTv6AXr4lxF2P5ku
PF91/qQCoLNI0wgLF6cowNDzJg0oG9p+vM/TRPX1VAMM3LjnSUNVTSpSxb2+C9XIPcuSrF+qZC9v
FsHumvjV8wLAn2mL53LSg0clewIkDOVlucxYMvlxNUZbWQQuutgoV9OuimeELd3u1GjtdG/NGUKW
ZN3XUKrmg2yMnHHa4sKcb2QrfrfjXZbjwyNb6wxFrwkcl2yUVTAtgNqa070sWQExhqA5BRxvct1f
/KbTxU6jB1DqpwDS17J486u+Gt3I8rj0aSqlXUtPa9VxR7jR2vTsush26gpGpmx552cFVg+HifF1
WkqyStX1N2Ri07Ps3/Avu8MmnlVn6eECI3rshUkAn8k8yBSIbIAU07HR0aML9lhsAUd+fcr0cVJt
do9mdCYvpfq8oOERWTudje2K383Hse5LwJV6sp6yCb89pccloPsIW8t7SI42PzaPDtzudJrItqaZ
szOJrm9dx7O3ZpF+lHGpANK3lbUgPbknHXtACDh69AJ+3DU4it9cAt1mi0KzppsGGhfmeJF3igXc
qCoRcNRtPtZYGTLs28tF9NhbE39ilSYUS+SMJXlQA9yOm8D03UInipssSPK9Mz5O3rIj8pD2DXk+
EhhTcTT0el6/6hEsb+Qzjnz/xxUwtr8KJPaeStUID6GbfXp9+F3EobcLIs3bJ4FCbIvjMKtkxH/R
/GpFU7qzFzSD24yHuC75W9HPcSNsik1rNSEn9VDCRNwKZA+SAPR5pb10hvbN03R3pYII880uINqp
OKvaIEGkTgB/hrBb9wPfHqIEOZ5TLbZdaIaoD56nIn9OnnClzwICEImIDaBnB+JpOTY+mY7NMHSs
y2oa343AFleiaM8d4fiQiP3fiZUjMVsZ7SYstGpbtkq2GkwApnrar9GVBOgUfWp2N39vq26Hf+Gh
ma17o6zVO68B28ri1G+8qM5XWjT9CrrvdY76Mmffn0hh8140n6gM7mIvf+8zwCR62UHFLZ500Gqr
ocZcXlfewzxZW3XFslK12I8J83uaf6D7tTV4Z3IP07zRaX6qbBN8y3yDDVAdgRxzOsHsZWXGPSED
RRnW+pynAKysb3qkzwC+2VN6USHWdPiETLopcxbYKcNsqiqTS2SDrJ5D8nZWgkfBWHQ70KLflSHP
X7rgV4WE7g4S2qtCdJR9wnwpRwJIWbQITo0pi8fs+KqmX8Bj8pfMFapMhBeASA4/0zisL9pkYIaW
vnR9r70azrEHQblWAvGiwQvxC5QN/JHfACKe5gF78Ys5j8dCqDhxJdllaPF80qDIbOaED4NEb7+L
wJMeo/DgVe3G0TFPDIoaixxzeOy0qGbz2Va7yEZ0sO+7B6AfvllPAyhk86gVrrJSoygDadc9O3NB
wnIqZr8L8voo4uFQd2BzkVoiNQt8XenU/TDAMSvMHOAruC5k68n2Rw4WKiVporbDLa7HlSEK7Ivr
AHPGNUd0lb1ruwjtzEhd2yAgBdIL+3mGx2BiAbTSglw7cix310OnsHUP6gMx7JVZtRMoDvUYewJ+
eFVF+qaaqubYJQin38vbCt5buvqtbdZVKvLC7neN2h2KkkAX6EhGyVk02XydIMQjKA70VTbOww6y
Rw7b2axXWL2P6GjMzVF4kb61OvVe1cvqCJB85hsWudilcD72mwmQSadPP1mrbGgys/fYiEVNnp3B
itUvPNo64gp5uA5KBw+q1P37CT+nz9jlADc5VbTK9R+67TyLoFvp5PQOIVzVjRP3f5UNH4/w5ofS
tBHwLdFuJgNf5ItIdu/d12kSoR+M8aotXvJorjZpBxC57n5mDpolAHUdZFPLcjMrkXvf18Ehm13l
OUDgN5iiO83oXnOrLbYol3y2eapsnKDhw0PYEfWf/qzaoieFT6Jaa4rnJuq/hbXZomQY2bvEJqFS
Dt026Ot8zetN7rJs3HkRb0hWotmiZ1Z/rgreLC0VL9lAXl+vOLoEYpfE2XYmoLy3RXPKsgJpn6R4
HUp1LRZvGHwqsYnCM42MZrJti+BUl6hKJHwZVa1/KAPtI9IdQjVNfady3lh3c99vYC5aR0VXBDH7
xDykApGLuq1+Ca0oVnhSG2r9C5WeeDWaMdbkTYphavjY5oa2R6G3DjvLRwG5cJpnNRVvlalGK88Y
Ofq62SVy7HBbGwP6wiHY1NrLDrrGJiFxk4+29uZVl7jT2mlOZZuuXHuyV8LLMXzPSndbkO65dEAW
67BpL7nVEc1FjgQxNXhYrVDRpGy6V2L68Ur01odRhDCyCDndC9XbDymaJ25zLJTpp+egf2V5n9aQ
Yf9pDIeczNMqEqSLWZzH9WQB5yt0z10Thh73nLxSsmuo2aRZdRcPLb/B7mhuMc/QV93i9Gmk2huE
7hHsan0yJ9fz47LHOyOBnCqG+E5eemHFd2RH79KstqEO2xkw3v7ZTSBYEFlaZbay6tr6V2xYb9Yw
/VXrLTmwyDwBxr4rYSE6E3FE03YrHx2E9waz0Y2Tpy/IiluXkeV+1dZpvS/DJnvIJnB4StQ9im5e
mV2WbjI2db4OMQtRrBiHL20AS5vZ607DWbnShYEgkJvs68wNT9jSBKj9GNHd7GXWIWCndhRRoh3j
wYChGeXzXREnwz5HBPkENNzYaUJM5z7KQjaz0FqBx1TbfsAYkVyTtinjxHnI2jDahPW56qD1mMIm
mYoBJNoZbInzCp/DCPHf9YKCXLeJSt7cBBJvCWG92IaHXeAsqtem2feKjd9AHruvLUn7de1YHWr7
ERrDHTAgY8KSCYl89X2uODlpVV98KBU5US9px0NpmZYP5bVZtfxcfowWTJ8IXssHtOIWcDLYB3Cq
uP51wvhgAcNZEarWx2h3HR6+QsVb08I/g7jIR4ggyoqf9eGDeDoHtqTqPzQv6FcZKKkPz0IKyZrd
+iMs+IlAx7D6gEI2IqqNxFuoGEcMB/UL+pMeAQkn8GUxFrN+yRVYRGP0MbdJuYaXZILpDtttZY4s
sqZ5jGzOxEFo9pcWEddLw996N7r1FsAZZ2UWIL/0MqiWqWOd2WsTUfIelLlWXtqEt2ww173Nq0Ri
KEHKexzQSEYUpguNJQqKmg/QKGC/IQ569mhqaxvI+FZVlQbjlOa726ekmNEGgeNfPJPTmbY9eiI+
SCF7jRuWsfofts6suVUda8O/iCrm4RY827FjO8k++9xQezqIGcTMr/8eSHenq+u7UVkCE8cGaWmt
d+g1I7vV1uD4k0iNbUoK2Desfq+XqYcneTLs5urap/V06JokvM78L0piX8AsvmdxKF5JpHY+mlQs
WVJRb0iho+hXzK+2ObFgl3IKSCSArkO5m8IUO1m1T7oAMkO7MxYT1K5IAhjx6c0euvLozTitIu2I
B0s1/112JT4j5byvceXbTpX3ATh408khgfjC8x/OIH6n2hX8KzbYEAyH2xm0tmNvwzSO/DAj0dpI
dHAEL3dJAmVIhGh8aUP2aivpVV+m7igjcWXnndx0aIcq6LCxcAuIDyQE0GINraDzcsdX85JCJMtD
m4T2Y6g8kupWvms6o/KHkqRG6UXuJsUAzm+oLG+buLI3kyv7E0Id9ksitISbbga30JAu00wm1IIQ
+uaUyaUwakC6xmVCmm7bW1NyhttR7wn8LT7ZDd20+qChmCGUJjy3PKqIQ1W/TGfuMGIT1qFHiiaO
E1LIk6Nt2zYs92UkssBM3htbq1+jadR9Mmp/M3tTYR7EdCosv5/6yo+bSLnZVdNdR3tU/IJy/Usj
BhGg2cw/rnqnGOuNoiTNk7bylWw34IYO4E8pUaAsLAy0HU1DmR7NSx9RWlfV0iv0xh23xHhtG6qN
2Ch6pyh0cUzN3ReE3Pd9pGR+76o3k4TO1rCnydda5dR65bsQtnMpWuWPHPmhRkszXsyqLrbNlP5u
DPA7ElFxnHNey04ml6wfRl9JJscfcRloWfdRhWBZUe38hJF3uJ1C3INED1O6C0NM15DuEI7yxxzN
4WyGwLfGKg7ibrSCRnCfdJWenxTRQwE1SIxOY3l0px5nELesL2iOXVXJlsoAKmJgiahjuQFYlohM
5PZZjh6OLiPBkyb7Zg/JdhuPCpS1WsyH3MoaoJXVW9uUd0UF8IbAdrN3mua7JjI9MKRm8oRlPHye
eZu7EZbcHB3dCNeiJSfa9XG6RQ6aCD7Spo3K7qPyYnGCo6RSvZr/bhoDrBxhwYaHAg4FPuvBPI64
D3Xe9ywsTL91enIdyDSNGdrQjX2jVDpeR0CGaBY1u8yNPhzEarajp+NmKrLtPEY2m+GeL6jvxc6O
QnUrnOwDQ6BxU5My2yK5qm6zGDRhqUQIrejVpRjRw2pClqjcNg3fQRJupyS9E7R50gYijPfk4LJT
ivSurer2mRj/gtlli4x58mpomrKveJD8cHrNAHAMeSLuDfvZyKLQbLjUTQS8krZu2LGqUifSZ2dX
GdG4zytb2yQAbHzhIieb3CIxWoQ3TR/kICQ3lpPeY0+cbcuV2xaJXOrWubrroeMdZkf1YPwicsIc
DpWmT/Ndh/D73Nklcl4JXgzoqe/CSd02jit96MrZLvQsZpJQRFtUnr5r6O5s664ZnlpOWiiHfVPr
OlZfnodnqYHwVx0m4wbzxyc/lUuOxf1B+jPbCQWni8nYOBkYmYikHGh9R+JoIhG008McmM8oPmLy
M/BcAwVsIKD2VgY9IcWutlAwr1GCAB1eto86g8JlUAj0qPnLEQR9NpqTrxJJmx3WYMw/P5FZGM4i
ye5KWM9Br2rhi2iM77ZJHX7uq1PSpeJYTEzXpgKcq6SaUTlnh10m1NMz3rsbDRe6oK41FJHKEOpc
CE4pbU6tXgDyGjM0HaPaDxFY3asKe5a+tuRnY82gIMwyxxrJtu6hl847OJqYYaQQUrtZYac+5glA
AK8+YnnZncZB9Kf11VcT2WZ3yhOgU3BqWKkd0u3g2/dTkbl7ftzqZGRqdbLJd+3aubxOiP2ekESa
T0nOps2DlxSsV3NbigFdNu5rCozI0JzJXrg+qf6r0Dx5SuviQ7o5CZTCHORhjnO2yB6sZjebkCXu
ptNgdGiZOw1euLaW575loc6iF+axVxZDvGo/TnNxYhUp2ASN4dbqyg87BhXQ9lHJ9Um1NPjs5mYZ
KHEZs5dyw9PaEL4Sh8bp1SLtvgsVVZ7mTqKXNVh7yXR4kmoKdjEmLPVrWb4lafuraYvu87taX61f
UzxbaJ9P4eyi/NKJfbi4Ua77jPWVu3QXaz5+742sipEPTWOP4XCyo3dITRUT3VZD6p/dBVVZz0k+
jCIqtKBR6/TYtjMF93mjDeldU7wEN3v+MYpvFjKUKEEQwTdNGAZMUssHqG992VxThekCCd0gTqcw
92M1DPdzVh+GpkZYocAVMYmPQwsvUSFYAwY7Gqf1EyDmQV3Ymd8p21X4VRjuHKwvGy2u2P6Ghh+3
gCiRCoH+/VYWHlurwSRfgyHVCaCDfhJwzIPKgcdW/3Tn7Cd5F5dvNkRDrtctl90xfTywsEGNxXH9
rSp9LE9yadbu2piIeXCbLz/l/3c4xIj+v84eHK/ZTYMguVjstWoIMFv+zuakCxoTVbitrZgIjBTp
oa9zj6IOJ0QV/t+lmyCWPvnSk+AzhVMDuaPpQfztpt8CTwkqgKOmtJcw6+JjpuTIud86bAJ3Xdzf
i7C6pMwDJ1SycUir8h/IyUUkyhtoWh0es7N+a9CGJx2uuFsnlYoPMJpyQpTMj7DOC+buOd9pQ3R3
qIqF+RPf9Xepusa+X9IEqmXlpzFCJlJK/TxpWNvsISI4z07yDHu9C14yL9+8lQaJ/UARQaTsh6NS
2imPjjtdxYQgm+UoDVETeUYP8Ya6z06hKtDlbhXCKshYZ76aI1owiuXPVJ19ZQSk5Rq6n3qR+UTx
qKiq9OSV829+bPxpAK0ezaHAW1NP2k1MiUwfWu86iNnYk1SuYI0FCVuIjSWb8qbmkBp7tlGByKrE
77KovFkJFWeErBDtL/YQ7ecNVRiPsxB8NkaUbfG40d05/QvUvzyHRWIGWCIXm0aZ60uKcIahlcpH
xTS7c0bpHjN8ie54Z1KTtub215iKvTO3eM+35tNxRLnnESgOIXn0j7IIUUxIlB9daFYB8rQ9iFGR
XRWVfU/j9dsqi8WPqIrfySQFOHCb3/tI3BFEdf7kgnwa64JeKPYtCwlfiiipfali22Y29k8y8y65
AOYoR227A8mSB6VBOC5dDdGKbMmmjJr0qKM4v3Fycz6gYjrvZ0oHG1CaxmZW2mZL+LgpqyHZq/WS
7/DISBVkWlvR2VeA/tgViv5RwCcxkjL+HiqVDROcYoL+TCu1XMgr8VY17PnRDOr3ttH+Koa2Rp0c
wiTVfuoweLUkbuKhAzQUGzSX07tI0hxyazoxSW3bKc/OdV4NZ2vJ3k1AfQdD1gevl8o71tdb4Rmk
VGHsbcIu245REr2DFPwpMJp6MaWuvBmqpWCfoQ5bt8tBNlplvMvk6H6X5K+l54Ktb8LpTOIz2mQm
cko9FeQDivwbFyX3H403GIGTOtqNHYBxlFXc7Bu4Z8/YbGG9Uwn/I5EPtrzkt8SQmHhaM+5emVWL
94h58Ixe3I06JLWhiOJXVv1BViCmRhpX/ixt7wnaONxFsQNhuJ7x2JrT+UaK4fekt8d5Eu1zaFr3
3iFsERfgmTGalnuUwJmO1vp3xoc9rTXvlFpa5n/1Pw+vZ66Da39t1tO/3v019v9eYj1sz+E6zyNW
phwjMp+wPxZT48+X5YDd8dpfX63rTR+rnLT2/+vl1/Gv09extfmfsfU669iktcXGUKvRZ2+Xof1W
FBWL6vJSdQhhSKf+e9ToTQKC5XimANnd4sf2r/7nWz9bMVEGVCxlF6WiPq1NtSyzg1kiPrb2zWb6
dx/1aqLIPrmUkx49LE3lcXBzIwBEFD3WsSq3md0Tc9ivY2ujwk1X4yG8fA7ldvoaMY19vanFufFo
oub/ObYeKJpZUt9ZtI6Xi3+OJUrja1qvHr/G2HEGiNkbt9LMtG3sVtHeqpAaL5XauqqVqV7D3ItZ
+sb2h3S1jxwg8lNXlfE0hyLf2hgQ3ctpZvsUTT4Sb+X3GMTFPsEA8kBhBNYy7ERM9jaa7vWbXmbk
UsLixS775mIm2d5ljT3j5EmINKfZEebYPmXLfy6QbN0j7vJeyMy5Qj9UtwrbLqaVyH4Z2jEhwldf
0rE9IYaSn3HvFVjqAOQGRTVvDU+zMT3J0Y8r5x/CQXaSL9p7ktB/KVqpfkdvrdiIwS626qy9Um7u
2GJ2yDSW6Rg0qBvuTVlS6VERZNJ0iHKE3pu079X32hkAjLbpwqYgk5ThD4UFVWT8lVS/jaZr2CkD
aOwi62MezGqTw517ZDEiBdVY/iSXP53XIRnp3dXL8uPaWxuIwtGugfq9Wc9fx9pOf/esXl7WXh+X
MxWm8aVtJw+cWis2ZZ4Oj0KEBTTYeNgq0TA81rG4JNgFHHVdex6unOe4zv8gQ/OvE+YRqWqykmBQ
lmusTa7/Ew+WuK+X8ao5PqpYF/pfJ/Qddg+mIrPjOlbz3F5aJbx6DTX8qdyglxi9anOuYuKZTjvH
jZb0BNP2OhZZ8T0vqKCuQ1bZg7rNyl/rvL4OxcM8BWql6fu1m0xN+ZjIin9eocACWweotGJeV5Ar
cNDXpEqcQ9IwvyLZ8m/Q7ecpzUx8roXfvsb/9zxS/AVwSEPfrdf7OrHX4udINY6dTT4EKDiVL0gG
mkdjXPRz6nj017G16Uu1fGmXJkoU4Jz6NC+aT1Bz/nPg62QtnZ1DpauvX0PrqykLy5evMTfJ/6ie
JPqRsee7skleSp2SscCs9/PV15ittIAIpHdaz1CoMH2eVkR1dlB0wDCtjup4UpmYoah5+x6RCNqG
xAy7tauJMscNoYN37VjNuwjDBeSz5AqXk+NB5IdECEDVS3cQXYVjMDgTpJrYewn73fAy8G2lSYZ5
6ZoU1Q96A3K/HTr7fSzkcBAKEdt6NBub9NDKatpEJlz5vrWdUygJSuyU7JyqaAKRtMx+c/qCLZgn
PtaelWvpc6kTrL3YDe03w7RQSWrz+zpUdhHRRF7Nl7ULYsoM8HD8XqPzsNHH2nuz4l5BEixWtpbn
uW8aodFBLQjq1m6J1Av6awQ568kG08UrDIbzejAE0fH2Tee27oNhMniuqupVXS6atoS7recVl/VE
bImJ6aYOZySMC/11bGDl2YoGFSqP/b0XVz0kGpa8cV3Y1rXJ1Z2QdOdSxml76CKBYevzwcmanXD6
DOxnFO8L1ELeouFeVTLfeQrG0Nmw6F4O9pMkgUXxV+u2JaisdyXtyU5l6rcuSlndpyJ/t7RxIs5n
lsM0JiMWN5zzHEN3Rkc0e++VkWKLF34gB40Fx4j4s9eZ+7VXV4N8c4wjs2O8tfGydEAFnRxd96Bv
pUhRF6F4b0YyWVlNSQoajX7QisgJBDWBJcvnBD1Il22cmd2ONNaSG3MJ5/Pn1BlFYOp5dPD0DeKj
7qu9+MGsjZ4dDFO5GYX81ukKVjxuPd340MhwlCP56oy9i2JAi0woHgeRXUE11NEQRDWr/NEW/WsY
1uobToYr4saXphc+c/JaaU2srio138+kgS5amvWVWGIMuzRfoiLKPoe0MYxPitE/kib7VdmucWiw
sbgKC324iRD3nNf5X8TezS/XFNd+zLU/2GzsUq+x2Czdmmn2CcgLathtC1zCSn0PceVv0YK/FoX0
I7wx3s2kOcYAeX9pOcJwymuGjclDt8szyrzFrtTI0xZKUmzdIakoesffCPrqfe9CZBCtJ9CnT9tX
sy8liQA7/iXFDzWa7b3XaAs6v3A3k0qOsEhEiXG2S9JWBRlrz/p9TobibeiShV2YidPazWr0RgFN
XGDe269hN1GH6oYaroYxvsbSXPhlSbMDFZwcmhqNEEspDtg9YeKQ2fJA0k9uzYVWzs7ceBD68+dn
apAUKDaAoLaJQqGfolbmJ3obk7yxfVO/4zr4iGZmIIOpdheFeonbdwHqS9Gqd91p0azNi7vFbu29
n13t3jb6bj2G9Kl37vDQ9kf7d8fk/G4Kx3vmFfL8WGS895Yx4aKNCfNybEQIjlwzrqZLT0Vv8VH3
ZO6XXk+x+FHgxLv20AOuHo2X7kRYWe9tWWO2W+T79VjnWerdCeXhs1eZ9b0d5qOppiqyFvohrbP5
mi9Nqw7nOWl10jX0qq7pd72r2GgZ6fZ11DWHPe+U+2R00AxYB43lSGKxxkxTfs51aV/VQeNoOLXz
1ozjHsHapb8eWhsKmNg89de183mpvG4siqoladR8EIehz0lLNgLDNNeSAsIQymFrt1z+AEUAm3cv
sGeqFsCJ6I6tztmzq87HTkxvn931iCar/hRb6TXP+r/MMimPORmva9/X/2pQwHS2+MrVwf8cGFRv
fNH5KF/ntoajGX4zarUPgBxpkeUqcUsyaNQTBAPMMLoZqTvuRA+ZUsvU6MaTBEnA7ufpsngYrWPr
eS7WQLe169bmK4w7sgzL+7/G57pBvkjaCrqMkSSUC7WNmEIB45SmSNoCgDEUyyGrKCIvY7HJ7IkQ
UAScw27fcqt4r8JaXNee503hAq3EkXw5OLSJslcGO2EjXXRvql3oLza+HyBGWkAvnFEDS2Vz/Fw7
QlJjQq9+vqxdrQXKARkv26/daiqSYzh4IIeXdyLjmd/mIf78w+uQbU1BLLPosfasfCDFOqCJsnZj
vN+3trkkope3C9uqTnAxbH/tZrpjvUoouGtv/XxtpB8yO5ev62fPF5zXaCUKfprL516ARZOuVdu1
W2Euz61Z4HazfjY7RwYpQQhq6a1Xi8P+NatI8VJYprRmaYUaKHUjTzbFAhLJU81cbZbNQbWpDEWY
f747Yzn5SRQ5PwAQnyWv8KTjeWqs+R/yFh8TmdDvVQddhKK8eOLzzVJPaOjj0VldQXBkh6q0w1Nr
zOIchkp8oA5ZHEpEPG96nnxkyLP9bifnYU74tTtu9bvISxvL5XQ8aRWmxm4C+obcT/z7SCG+IYPP
xkCL3OSajUUCEieKzpRI98k4v9lzYfjIcQLfqDL7pZ27cvbzWuP25knts/y2NoptZzeyoUhkhz8c
FB6DPoWB7g419bSo7gFcAT2HQ6eisdnBYvHa8QxYfj7Kpv6JbaZytLR8erO6mttufNXwg//Ad+1X
MbsBBXqUu6twJ2zxp+7y9BYnMbq1maPsoOmrH5WVaASt7U5zdftd2HtKYtk3Y56HnaHEydZVsnOk
eL8I19WTKeM/Zlz+7EZhUt6pnYMGYpQqm4txFkJjo0wyFJggP3jCSP8eKBJlk+UCRaopVjo82Gk9
ehtdUF6qAQI8ynJPRj6h5IfpeVskmL+gTkyVQPtWz5F3sDwqnwDfs20tkMc0HcBKA1j4punDi/W3
C+v7OhTaw1CbE0T02qcKFe3UkoyYhdwliZeRfK9KbC4d4zaOf+s4nhj3srXdw5R3yB+OAJRlQJ5R
OWgKdTU4TfUO7ryOPEhonH4B9VCvGRmwDfpK9qawi8VHdj6yPCKxaUff69yVz1ln0WZIvzkU7gF3
O4KMKY1ijuIyesmvqcB0cRzQzsVq8Z8ZGkzV6h5ugFETWL1o7xRvtb1VW+IUWQVZ+bhyN1GhGh8g
P38OVlL9Y6KCSS3oT9x1NeRvQbK+rBCHGNrOVxGpO+LcNzzUUotfa1Aqa29taqvVdhDnSY4tZ6xN
WOkgXUbvHEJWeSCjogH7Sw5gI7YJXgy3XjPV50Rpdevp1LrXroWQ4jVP0IJfDvagC5+DARl7tPvL
OmTAPtg7sV1vGjfVnl5vtKA8ARAtvXVIMywE39osPa1vWFafo8HKTOwSH0otXNQ+q+45hUBazbi6
rz08qaJt5oZY6CwHR3Y21Kvb09rzdK17xkoGQsBBkn4d0/EIOfZeYcOi4Q1rQ1Cy49HAXnR5Q+Qq
0zatUxU0AmcQVSevnU71YTmoLM04kPhTIA0c1zNIdQ+nsEQF6uuSkZudEF9NPz9zHg9lEHvTc0pI
d0yWpj+bEGu0QopTlgtWurJN/rFbG11pYqeHI+xHNvyu8MR9I6cZTIY1Yk1SGG/VWP0SKUIT6zFS
tGqAOKV3ADFqvtkafoZK7w3b9dzC0KNTjU1NsB4dVCo92K9b+9B8Zb2vAMPIKT95gggCKlr8WBvE
UcptnYblNv3PmD7FuR/VHuLdth4/pmgE5RV6aH+b+0zExtMtO+OZzgqTPpiW49pNFK87ajPwkPUU
bbCNJwvY5OTx5/lFQxl5RKX1YC9vryO5A+4eIogOt61WOuexNmnSMNs1w3h0osR5tGijX8dEgWau
A0ArzQh2NI40+/VkMoLijpYce5qwLQJQv82WL2jcAmz+1/Vk90+ZK+EWZj/AKGxTHnDpdCzumu6z
u461ptxIjfVs7WFiWu7nGoDdZ1cPedec70OAG7d1aDRmynldomLrUUfPdWyaw5NW8GCsPdkq/aG1
ZMkZ/NG16e3pVgEOefkcggWJo9Xg+YZTxK+Oy2Peop1lT7rpU9ulUmwM0WNtPFXs1dKYr2tvDN3m
Gkt3X+pZnAZzs2SBZe3469EyZpXPLJ3UWZMmu68xw0v/eKrKotdXzV2LYZX9cfAWHRv1sTbcRyh4
9FSrv8ZCc3iXsTpeUPRRH30UJhep2X99nZCyT0F5o2n2X2MudmXt+HnRph8QrEBGKLBGe7rocfLa
jl5+ZQ3Mr5TQTz0kiNPawyjTVv31pZeJh9aa7fG/xta3WU35U7ZhtNGqOgfkUzj3tXElWUIHQgAM
dcYqVQGkSy1GDpsUjupTJmH1DNOK9JqXxPt1LI8LcpUJEHNRlFUw1aHqc++Hx/Vk08CjtUSl2DCB
/1QqdlgZ0+w26mL5lHP1aEkUvqD3Kp9lisitKZQwUKGD4vUwnJ3O7PkCOCiAT20opIKU0mz5VCeZ
3JrEPa4H1yF8xjSS94131Kahuk7meLal6Pk9B+O9MYfq5I2yAxU0RfmLjKptUW0Vdag2TePIjWZF
M8CjsNmZiuG89CkUjaQP08V+bIuP27fGCEv48P0lrPoXq49QbBfUpOAl/Ay7ZGcJBA9Si51OSQTg
VVp9GGP79+wWINjkUe0jmBOKANOt9vqmJQYJGqKPwsNfSM/9GZRwMMYKRNKQ1Xyt9oGPgV1vgkFX
leEEYuJdk068j1gQSHCrQNIBKfe9flZntOZaTTEoLsBOcpV9Nuof7LuYbEAvbCpDveZddsSMWrnU
XQU9th/cY95DgDOM96QZErZ/Lvtk0J55L9znnFvaaaKiTb6jJZlolH5eTC2cKV8dcdJFnZjy7YQb
gFf1qd/OrJFshl/U/q6JxntdRPgmSAz2VJvwHiPjYjaJulMwRvHL+GOe5zcqQpu41apdabfuuc9x
gyERwMuvZhpQgLeN+oxo2TcQFiMudG2/qxyBj6uuh9e++M1lxAm5FcNH93kIHNOgclsq2iUnVs2t
Ub0bGVce6nw+WwjORgKQSK5guZjqcPKm9NBogzzJLpRb7COHTeM40SVz5bxRW/1bNOIfAGKq20Yz
FA11ru4W8I97rZvvShLXhxy1xgsyieBKWFO2WeO0l6osyZLoA/ytOQyieuovAAkOnUSQsZVpUMhq
7+WjdyyMqd5kxA1srUzhG7hpBbLvDla9IAKjTtuag53uAAj/RKrpx2ImejCpkgd8W30AHK4LUGcj
g8d9YzcKcL20bc8aLToJwLXQkmDH3hms9oYN20b9Waf6BK/OlOcBoMFRWRIeRnNfI2ptCasJUbiN
OuogmUCYpUiRjIiHVn3X8x+9rVyzDJ4v4ihBltxBL/8zu0Z9ov6mshKmEs019TSVtfYwYXiY3PaU
e205pOBvnDowChFfuqKOTtFIhJFrPL+TwJcn6yrk9obl7q1yUlZOjyaFE79j1EuAmZJDtWsp98Ke
frqm6l5GN20DUoGtIBX6CXbAW43aku0co17gCBFBptEKTMtKuWRKvkEEKIIhiX83eYVLdmweWMv7
FMQK8lZyxxf6j8ywiBlJw1N9wJSjra1XEiO6n4Au24RJ8/TcBo6Z2+D+phrlUUjmwUQxg3nom6Dq
yAnI4hVNU/XSx7F2aZfGMTGsdCBhZoUv9Cjcmh1IPaHp7FAUp2PutZptlKZuAChrF5fRb4XKA0oM
MYpCpDJ+9dZQfbTImrNoH7oCGzvHhdOkR9RA1BF6qkd4/BI1AHnmOzuSNqDuWVfmFVvz3McN4D1L
VMGfd6wFQr2ZIBffRo8Eu9S7iapw9EBYheWzrUEohWoHDt9MLiPISx/bLKIKNoVdqsLhMVuS13MW
7WxvUZ+t+9+RG+YIlBnAG109A8RgFgAPw72YsWrUIcz7nQaVqf0zQBqMgf1uGw84n7Qdss6Obxat
GiA0XW7VsgOh3CkYsGiqgnwkejFRFFJYqNznVE+PUdjNhVRjHszdhCha3t5gLz/INDe+hZ780Zt0
UKB6aB0d2z0pYe+dlDR0T9aC06mT7kfjepcqZpo1G4VpLKvrw4zCEhaqfw8AUfd11/2N94EBJ9iO
tkqVTi8DXkUXh+RxuRCIo0x/Zo57Bv8wEWWPId/g8PfIrp3sRgR8KUm2utGFflNCosiTmkRFG5lU
3SrrULt16Vup3e6BrpeA4jwL0A2LwQ4y88kpKErpJZpbSMc+K6tzyfKU2iZNkn01tea+l7X3V+a9
wWXq1Db8NdtyA+edtdRbIDLKr9jog8LKo5M+Rvgj1mqzYafuHXqAZ3sLHCi4E0pSSsjmrYNw71gl
SQ/V3BAzvnijNbxmAxpFDj3EZNJta0ZvRa7Y56+mHkrns2sT+R9tCUUMm6+rFRI7eoMFjtHNAXrW
nrcLo9ALhIf6msbUF7Bl9nU14lEMTeM8y4SyKdHH76zQt0WUTid1Rr4Joai7lkR/rMUhCqrOBd3i
9WZkd8ZCvDSLeI5ZjNpFNWV7H/p2urbJMnPT86qovcuYULeW2b6KHFUEmcPPCCbsqLTsP7o+I/Kw
4o8009E5NMtXyxjt3VjE7L+XJnRfZq+Dh9Zqybbp7pnTpCfB9uCUhU68MUoIALCx47Nlm3c9MmBv
eCN3FHaPA4gr8nvJdlDkfcagksQem7NuETjT8sOKAbOXijRUYWCJprV4XYHA/E+jdNSLerRNSw+7
DEMgqRVWIDXG3GtJs+DX4CB7vhQClFnf6iG2rhhuwZHADNSDYx31oLGmaJjYcYa8l9TIBUHpIzdq
eW7M6VUV8wi1I7Q3I6o0wbR0kSmYgt7kxzIzF6CZIzJ4JR3Sk7MGusgzyzOIjMMwwUgBrnTtzO6u
tPg/FWaSbnRMNOdgxcyJhcBvgT/bOsNUwCmY3euYaRqhYJffPEpzp6SpP2bgRu94bYA2LH+IIc7e
1QKXGK/97ZYhN/eaJXCWVIGcdXY6GTeU47nay9pMLGEArDxlE65nowGOvVq1tgpgzxCkwCQL87Re
BtfKt1hGxTFPKqbssXM2GHYDD6GkAAiunIMSxbTYKW2eCzswmfJeBg1KrwQogP/asEsb/h6SI+FL
QoL1kM7iQyAFh/jobsJabuM4IwT3BW8EQHuTavy66P9mSpD18h/2Ne25HfK9HCXLJKjA1MHSWk0h
CbXwOKU8OuJ7WVTGNyTkUeQcH3oaWYdsUB4zSYCF3qrua3MxHkj+VjvjkHijoFq/8ZLZO4rYuiaU
0oJMR1apVQuE/wwQ4/bZNfXpomXJ26iySxV1hIyigDK8mDTVIbo2acPfAwr08akAEeWy29kUvMFy
VfancEQ2/dMNjvYEtusija1MbARM5mltwdUXWd9sysz2XmEBODd1eptB8L0agBHsImp2dZJ+qwgM
kK+MgVZWFFPX7pzpOTFflQPQVJR92rmC+MnIgL9YmyLqjKCuyv4AO6J860zZHEbYIsHa1VOnAW8s
LfxCleaFcJn/p+3sjV5FvydbmfZlks1nhD9e+xmwt+na6S1CyuUWNZqkMowUptM72daSdr2voIEb
EewMJUViLufjLUwNd0Aq2BEUGcvId+Yx37KLvhnkOZjFN3l+6wRgsR+F/YZpWXvMF8xMteDqBAiL
o+nc4gU3Ko1JPQKMEAuSdG0mPf5QFCPcJv8ZWsfX0/PlsZOnKuJ79VrodH5eZrQr0LPRQU5rso42
4W7CEfJgibekASkQPscmynYRdF67NeAWDeMToXLUDfG8+9TVWDFCK24oN9kwuImDkvciuLEe6ML/
Y+y8luRE1rV9RUTgzWn56mortewJIWlGeO+5+v3wobXo3f/MH/skIx1QBUmS5jUpJMnx5+Q2wR24
LGs+Mljll0hU3mirgkt2kWgys4IEC4u/N9QFaF+31VEQKpXztEAKGctmd0UP3Dpo8Hrwd4miLesI
5AZgsY7sqnxzlPyQqAEOuX+Z/QCKeblxzXJGiW34RFtL1PkoUEXJHOdsyi5SM3Ja7gyyiMGf49vl
JFJLC9VpZztZepBfmaA1zQYswmeLq985aNSzKIw43h6S+3AFw/mrW57faEbOJUeNWvaAJUjk/ks0
ZorMlhbGd5LMsuocloqO/8zym3JwnwHeGRe5pPwMnJfDqBoQJ+mro1eWf8lx6RjAMV8e4/qEJVPw
UrnProu1kEa3vLHUuzNSK3gyAfpYsb/SGqDdskM9Tul4VPX6h+CBJRiAUXc1/DrWU5EcyarBxoyo
clL6eLc5yqb3ivMK1eB7D3Px6DUhT9RGQvTUJs1HefZ24j4NrPuc5tqgW7eGCL09hu5sbxV3qcP0
rw3RbNseGthhHQh1ExzkccnTkFiJx2eyk6i0AivUffaVu51X9Pkdvo4e6DOJLgFEBNqGcq7weqdv
GZIZIAIwZ6yGMQJ9E5WjHRwpQCK7Rn63Rue0Bw1lRxe53tg0rFE3h7hNvsyjfid3br1LUEt3hZVO
B7nXcleStmD+32qIrywYAHkmcoTEJG9tDpKWwEhxDGm6EIgmoo9D90Ee/No05dZsrUFKalY+dxUY
9oPcCvmRel9zf9qg0PesoDPKtaqf7WIbgtzlen/N3OlngFfGKWM0QKv7qFV5C9M2POUzROdWnz7o
S9chn+0stp3zHMwggbHj26nQOVHCbdATspK8+H8u/OY3SBTbK8jueqivNdenh5oMDqW9oR+kC5Dv
e4fc+MUGkDV+SOHyrjd3hVO8eWvegCre30GDbbwigjU5NycjzLX5GLvhd6XL1ON2h+kE73THhdK9
dS5q/5xhYnmS39L71VNqz+oJjcZ+3jdZeN8OugLMY+mHltdajpTYv+Z5XTkjHBAmB2kJfZyeGMIw
dVkagj4i7WTCsd6az1LBrmYqmPp+QILtIi147KzhMuUW05LqmDsDxkfuAq781+vaRXr1Q7DCXm4A
V1gAKVvbm+MHV18AjEZh14u8Dd3b0i1LS5Lkllew+rP0SJY+O0ffqQYwK+mzEyj0kVJfgu1tfdNE
16iUz5U3XLzG3EtLWA/BVuCsfG4bNgikL2TC3pxR6L5ub/jWliVPksHSCtW+PzWA9M6hE52kzJTG
LjW24983QUnLU5PYeoyk1+i7ckm+y1ubbVnZ9p+uB1s5NvhT8xrAldulwGOKFJBbb4NwXj4cugfR
NNCZqE76CR8K9ukZF8gTH2wdY1DnKZ/bF4exAfPDe50Vi1kt8NhOXnJAKUPd3awFqzqP5Us+uN3J
NGeGEo2uHtSgYO2mR2BmxwbvSXgHU77YRZrzUB+CqHxyMC/eHrxcVZLr67SlJXNrJu8OKYa0vfTY
D0pjlKBeumuJ6Qn0JTOG8yR3X05SgGecwKzQ7HofWv1e3hJY7eRK9E3u4BpfcwsRJZm3TLgGHyHV
fbOFSxFyw7pYSa+sg0MNiRd8w5jon6IeuDsyJke5xxLIY4+X4QlCucyRp/RnPul3XmxkJ3Ueb4lZ
IlDmdRfpZDR67RbObol67iEsgvULYLR/QcrPrnJCefISo6dvFzaMHQ1/zYP3jFmcu2KW/cT+6ON5
dsqlRWydgaqpzpXjtt+nt6N26CeI99tdLDOHnjRZPjOZm1kH34IuJKQSeAFfwSUbjMQ95EelCntr
UE4MdFFGzTquOmYy2AKvW50n17lOAHPYzz1Dj0SjOLL3GY5h6+hqnUVFWlCw56ZraycMl/qxNhLj
JOeX3+Xb0Xht9afZyNuTahov8lS3RyuxvOt+xcYU7caiQOkfCvmfCdrWcSjy7Zf0OrBjelriSMP0
AYz/UcvsHHZ+mw8PCLKbF6Bp1Z2wdoaoq+5oC7/LMMvW5ytPYutjtgfDB/rvFHqmOXn1wYIgjSyG
Y+BwUvASuPTgBxQCjyW3TJ6MNOtAZe3RAh7sF/iG/Lczlwpbj749ybVBL/39dhO2UolJlf//qRir
jbCXHrauXn6MJNex+JaW2Jo5R9h+MKBFmEEGukpnX1Q8FqWKXHYdckkUh01etTXKvvYfWP36oZTf
+WaUsR5b5u4eWMA9G4LYY/Chl/ErmyMsXctrMhfIweyDyfyO1grryWGfXIomDNWjVF+j/vIFjQCD
dEG6juOkpcqIbgu2vGnO2HLQUIrUgIktgzD5O1uwoiQl/WYsu/76ch5h4jyMBbpuPfEGePrJZpdq
3qPXW7AJ9dOVH2LWd7qrq1cZlsmgTmISrKdehoWSZCMIzesAAshWWapsSYltwfYYt7ztGu+OjfJP
HUId9GH0mdJxdgAB8ouk5c3jjidM45fy9cfPpVbsImVQ3wwj5RGuLW/+EUC0v0pzjVDSBTS9PIOw
65DckJbyz1E5eu2qAOU0F7dMD++pIAFMkW0K944TIgQPKd0KtjmgFEiw1ZPk4P8atDq/rr9+ackr
2WN7Z9bxzNqYJdfT8479k/++dxJba0n0fVoOWs/6ptb7C7w/StHY2GjtV21Galb6lW30IMf+U95W
RUrXcbZEt0Cex5aUmBz3r2d9M52R2lLx3aX+Ke/dWd9dKVg6fIzm6i6E0be84ng4s1dRzetcVV54
CVhKgZwJjYjJ+7LMtgVb3pzhCQr9jjpVaxBdK0l3Kyffqr4pkahvBiCE2IJfW7S8LPKebC/L9lL9
a952mLx3Uu+f8v6vp/LnfCH3FzFov/Hg4tDGsHYZC8uHawvWmeyWfrNW8U/V3+Wt84nltOsV5Dzv
6qxXGBLvXlOG32rnhXvpGmQOKrHtGy19yJaU2DYg2yq/y3uXlHp+j2BA/0urkURIChsiHy8ne+8M
b6UJr1HJlfTMUjbT6qzKTrpXfNy6d8BU0Ma3tDIvNHJJS8/PWChgRcnKLHddOvIDq5330j2w+o8k
a4My8B+62tpp2CprCNK7FOUMCRPxt8M/dbdbU3Bk0r/V2ZrBlveuuUhSSsegSVmycGF6DepsHjpH
T+e9zH8TAAYsFyXja9AO0Wl94+WmbMHarW5puV3/mpSC7dWVZMBCyp/uW9LvziB5c5aAndASXqOt
s18H1mu5PJ/tyAavEiZv2dViYcRYVkjezBy3anKsBDIw2JISe1dPOtEt780fl5J3hwxepRxn4wFU
4HMNlQLXAKnBSrmhgeRYPlwljnjtR+m6/CzJsovcmTLp8+wyq86uyRzrIi/79kTXd//NYuabocJW
VWLyeKOiZ0VvrbQucuUOoidGHCGToqOVPcxeyXYMai7a9Civ6LpOKS1gnPW4+Sov8p9VrVoNjlhn
s3XSsDmY59k1QSIYljikNQnqht3K3Zb2rUBB/yy0duWiO+zMFgZkdMjbyoela8HZ1P2bcLYtNgAi
Fe0auavyXOoMKpNeFa9lDM9E+OT68oDnFtGddl3PfHf75aa+eUTr1HW96zJnkej6mkdsTs6eOR3l
Lstlt0B+wJaUG/sub53VScl7MudWU4q3v6SHob63sdbbYWOIVVyQ+5+7Ih7PBkKARx3GLEmoZwiQ
Fld8Jim1dPbODAeZnqXU84B56kmCd1MdfIy07Kwt51CTOnsog7rdSa25y8aLMpfmQe0zQHrDUOya
iFddAi9zzb3tAfDUwBTdp4l7UqPQyo9IBmG4zMz+yKokqOHJuTZ60DzByWKvGdFYiOeZg3tRrN6n
/vi6INo/BMjAfoB/Ux9QjRtR5SApeRmCR1nC9kQ9ogIR21X6IfYclAXN7mGK0UJwgC2cdPb2z57l
z89p1fyC73jpTa38POYmrlqp/z0vGZLX+MDf+YEKUjxrXntvtn54rNazs+sHbDhoLeo4w7ALmrr+
Us9gepmSl590NbX3KOoAr4qQ7VKLxRbAZCl5zq0K/SZVPVRIBKMMVYLjxoixehyXEpaSMBMYcBQI
E+3cFHb5OE9J9SgxCbKicNA9y3OEhVmEt4o4OJQV8kP+NHwz2Tw7t+oi5ZeplYEdCUoch2UBeOf6
zNziIkb1WoXwafgYiaooGB7arAAT5LUD8+GmcO9AarC95rHY3qL6NfVT9DwsAUSX6NlXk+/IaipX
ySozTLrRXUSVq0D4zLDYrXGC5wY17GeVndDnVNG0/TSOATMICmLbA1qV2tzLHEtRPGR30zB0j1rS
eU/zEtQZsD2btgW7mhpbQahn6V4rHVzRBnZnzAmzuXHU0YXx/56SaH5cU6A5UP51aHPb8VVkeU+o
zET7Kmx36J4aR0ezzMM0NTkab4DpC0Mz72wHqDOwVu2g23rS7rCCRwYDB/DSC8v7CqrdfbMEW5L2
eU4K1lAHpI1suGmlfpfPZmrsNdPQ7iQopuA/mUVfKfvJg+XuhSmLzYgavPY+gFHXHvtvyZB/NdhK
BxcO3Z93y4TPDDIRtEJRoRLTz3+z3fklzBP929QkoBUQxHkNxgzYNTpYT7PGXrI1JdatcvP+Tu/j
9pKmcfHII9Cg/Lfqh2ZUaFxZaj6oRv9aoxr04EbJ02BXDdRXpf4Q92wcOYg9HiUpBWyFfkJ+PT/W
467HuGM3LdVjLcWULwbLtRzHDjZZjgLtlj7j8OZgK//upLN5k1PVjak9Ol54gRyGU2eGLNqJD051
2H5BGyS/w3BO1vPWxtw+NV17zFVkbfY+Fst9kH3EqHBm0b5omCvb5g2iRfMB7nn/yNLxVVIY7bYf
MK2DDJWNiDUtNSTPMcr3ByXuq+qix4VrIEBtaD+sWCxRBQbdPfpp/X09sKxcpqidSIGDksUVGcwE
NBu3QjeV9ozYpraXpNyeLFWXT5UDJmy5P/Y4AnSploFefLbH3+vfSZPcP9tFDedsuX+oToPIyyYP
f3razDiYKKdIVIIqmGG4b2lpbWOLhOSbTCmWkg5yx2F4AjgDAi8YduC6sFQoKzolvf5a10F46e0h
QOM9rL6X5UnK4yGsT6mOalM1Kw4L1oqLWzjrgdcmiIL7bgmGBN0T1/DPbwr6PsVO5nPg2/ERCkN8
K8cMD8MlkJjkmcyysWywUVSLtajBb/BfKsoha+3t6G7EHPD/ckjqDuArVO38/jRtVyBy+zI+liqr
gft3v05qy0WmotSb+7RdeBRsO5pWCwMWRcqHaAlyBCYeJDn5PoqFkT9AXldjFteX4lJFuXy3VZIY
Dno3Pnwd+8gcHLusqoRl5eGJMSnKnfPZAoqPspSUvjtUknLhFtXRi4MQ+HqoXO3NEZluHrsSgMb7
guVXTWUM2fFlLuyvKfakIJdmN721U5Xe3DECcKKhvNll7DOq7FYckyLUPqplONy7ev0zDzX142AX
6kc9rB87OthH9qZhuiA6yNevN9D/cupWv9lASz67GadiM6d8SFEz+BxVyhf4yMGTFJpl8OAXsf0s
ZSCFjymEug/5UnOsPyeDZr5qflR80pKrVOGbk31Umwb65WNYp9N9H2jpw7gEiPvpw85MaqJ2M+/o
s0HjLUmpA9GUjRzf/VtNBtxLXdYuYS6lnzOvRkdbM9q9JI2+GS4GrqmH0rRQxN/ZVtd/wMYK6SJr
1I8RhMrPTY8tggpf77zwKz8DBSsPduablxHLzOfSHl+B0HTfrPLH7DbuF0tx27usjJBOsvXuWzMD
pFAdK39GRAct3bD/HTh2+w3Iln6YY1zE7cZ/1QCfoWHbDuA9icVhe5yxhoUv/J8saJF/Ct/l6ZYD
Kjab78vBq4/4tZUozDnFa6ZY9l2TdhOa233xqsOY/oD1+04KFWBsryAwvsDkVR8ky/Yb9hfcoTxL
ckRN4qp5U7KXZB275vPMLp2k5IzdoD6oaL3pMKJvwTSDSyis0LjVaMVAi659VNjs/IFF97g7gMVD
1hNp2WPlD86dlPSt7x1NbbBod7idzD49D4Ix0ederfo9HJ/oTpJOpNrAFKL+JkkbIyJ8IHX/XpKz
Mv1w+eY/Smrqs2f66/zZiMH3+GNwCaNBeUmzVn2IfGjEoY9d1ZBXzwB9jshO9C+l135K4la9AVYY
XnS95VWJUZWvEvdeKkg+uoinUqmzR8mSwETlKLIhMNSdjuFqgXtsZgcvUj2Gjvacmy9NU5zczq0w
LKyPyJiXN3tyilvUQZZbxILLm6ISNF3lIjOrTofY6xEdt6PmKdQcrMAn6xWFsPSbalXeEd3M8iJJ
ODpA6vXic2mOSFIaPViCpZrWT/4OTT9QNfmIu7LaAhSv0m+gqLMzdHznpLP38c22jFvuKtZHM8yc
hzKxAFgs1dpJ/XsCLXnl06Y9MKzTcCMi5i7BrKX+nhW8Bvzuf/K2KhKzlPbvqte18z8dr7cAYDo7
fqrHuXkclQq4dOEifQeqy+RL9Heu+p/McbA/N86IPlCuF/dZaNgoG1cpiLhh/tJX7otUHY30vo4M
72vd5OrBrWPrIS09DFjqGrUUdGE/QUf6pSB+dYyLvQts6F4teancMf7RaQDELMNtnjyzC+4U20nO
URqqH1FVqXdyemf+qpZe86tj3wgYkRmjwzgZF9ZsS1R3S+vFs9Ec53V3ELbU8l2S1QXKuGhU3Zf0
qfd2GR56X4/vasTJ/xSsdaS43HLhkQB+Rsb/oM6BGh+kPAT3eC9nix2XTLuCTlg55nVNSrHuacl4
4tWO1pqBpr9YZmKdVXuAu72dwnLMmw28/M4JLeWYaoWOLdXgXCzwvle8bpp7zTCdk51k0/OEj8uh
b9XmE2+jCvTHdb4zdn5Bm0f53Xiv7pAwJB0L6/Ty0W4L8xecRMQiTfp5Wh8vbZY4kFSC+VhXVf0Y
6219MY1quIvc1sLd1y+xJegc9LEAq9LxwczUS2Sx/N7/FgfjpyQylb8VkJbrhbJcQyqusP6a0uFH
qCjOV81uMtSOtfljaKMNzhAleIJC7Z6zRVRcVfz01qexdWY5IH1yoQKBcW4s1s/oyGx/Dr/RAX+H
fKj8pQf4IINOYoTNIDwJXPPvDGVkvetfA6w5mvZD34FZRqe4efVa5oRdX2lP4DY64Dk4LMG7cg4s
rvn+RdcNPKhGZ5E0UFPc4rQuu0nMcWq2AJFAeOgSZF3wr/mgOYP3mqfeV22KlQez9zzuAfK9dZjW
d5LsDJTncifurnrcI0ylMS67diVQt6JxvU8BhPRdNYTqQ1+V/qeonr/pVqA/SmpeEOCObj1JVU9z
bpFm+c+SCvvg3KZl+sEsdP+TP7OXWFjNx9JwnE/+efQz51vMp/Lcjmp7dtoh+F7o53qo7e8liCws
c6r6MgRD8RWbu31vRe4H5pH3mDwUj7WvIJ4fQN7o+lDbrXlLQVSw44yz7sJkGc+IHU28RAivGZHx
t9gdWoiphU7QfdoqNEZtHCq7s04DloKP3RLQMKZDgzfyQZJSwIZt8djMuG1hWX0D7MSVg64C3YDh
6I61u+LRWAIbKd6bqxgPuVPNH1gF+NqV0fR9ihagRwufAx0oJPdS/Ws8D9P3sY6s/bjkR0v+/67v
Irm01fddn/MAT9s3gYvg23/Ov+X/2/n/d325rl4NMLc982jmVrwfmLC/lMNUv+iOqZ/tJQ+5jPpF
CnImv2ueVEEosnkpl7x3x/LlRM5K8c6xzjdRAmthW3pVo55oGdmfPBX7aC83T1s1KRxjz9vVNXyD
oHxSstaCMAnna9TqITg6vOuHHh2bQzZqxZMEo8nzKvrP+k5rqqMeJup9UEHEo5OSBArt6n27BJK0
DQXS/ZrOqkPPdA2tx/+USv6WlCMkD227Wx4BaNuy1jNt6ZRObx7dp5Lb9aPH/gNFMu9bAp+JRlXm
V8+HS6qPzofJ7r0fBgJ0rBZ6w5PluhiOJuitFKkasfsKmxji8bUplZOhe/MXFBmGc8dZRfD0M7Ss
q1wjzIDz9VVrPeCE7T36ncZG13JuzCuedO7aJ3AjFq4DhnHSm3a80+sQze7FcEccdVZzHSssIOcy
+ZICCXq0uo8uICuY6L1zNVOzRFyn9V8yJ1FeEIjuDvrFw0YsmWc0XQy0YxAhd8wdQxB4MfFYn5Uq
689M/pDFN35XZvsdiZHhSxTjBJ90bf8UNb12UeM2u/pjaj6GgY4nhlLOn9Mw/Q3oMPvNwSF28HeK
aaKOhfXvC34yZ2PsgseqaJqXYgkMleFhWCCXuFQw9IWK1ADZsNryUUvhxSOZrB4Hr+gepb5Uw+Dp
iGnkhAEa4jTJ4skOZB4v2T55CRDrwFetSZ8RHcIgwsIYzejU8YQPWv1oBV1yrqDWPCQZpApjNOd7
xwVZDDvevjnZEF0LpIxvnhlZV5Y9ijtvmoe7rBrHq6JG5S0zCox9/D66TxofiafBce+TcsLrtWaR
JOoS/xS3rYoDg1qfXK8YIboiuowAVP/M/kR5TGOne/FRe0I3GOwgPQ5ooKrvP84dVj+YO4+vkYU8
cmfu+i5kUSoo1E8Ne9D7cFSNz6ProuWN7ukXvGf6XRVN44OPDxUS1Hl6qKYwQgkL/Ti+TRA+/HT+
mTTu0ceP7Cu71w26NtHCtZ+jj2BJf0e2Ov9UEuMnC7/Qy62AhfLA1U9Zy8fZH8xzv5zBjfHvAAdW
YvEwMqGyJ0Q6gZj8LMAl6p35wwNrwBQwG25oo47PNUbqixr/jOha/eBZU4cUMm8AM6PykjUaQjKI
942PMWotDMrHS24q0auveM6jo8GmFSP40Oyh3Fn+cOnTYfpq2sydNC14dQveFG3KC2QD1PFrBADw
GJRDf5Gj9Di51sag3eWONhxYSyzuYATFTFUXZLDlYcjht7s1y5wQRJQqEnuTaS8lkvm+ZKs+ZqJP
yAW280heVbnw0NjA22c4Bj5aZYuVY6t0nzsMLO9GX82Qr+CWZOhts245wPRYkijaecepLfC5XJK6
OUFaMq3iKkk/rbUd7MR4h8kDJDnbYVKwBHoe4vdUmlN5G72kwsGCmARbHYlJHk7j1G50IEpDDhrr
/3DcjGBUCUH9f51bkm8u7eAjcGUktHuTtx0i1x+jcr7L0q/NFIav9Ln+rogd66r7cCv63Pioeo5/
NoZQ2c85j9nxivjZroqLpOQg0/A+tl3mPViWckG6aH70ugZKYZu3X/rRqXbG4AQ/2kB5hVDk/WVq
2il36Q7QAd8HWq5HVECUt8vi3yxmPKEOEv+sojrms9O0Xxe7+31ideUD69w3FRH3B4gC1UOuVeEJ
OdN5l5hq9bAVSCkDrD/1TCx5itbZq91nIDI4Ny9nkEOk4pbs7dHZOUPNnuV/L/Lu1MqYwBfS/c8p
GFUEM5eLbCeQZDqoFza/4ruDOyjOfTcGGBBhHYrji9KHUEh059lEyfE5tZfeVytAGJihu+bB9MVS
KXUvDksFD46KcUmsIvW/Jpc8nLqHh2gJJA8IpnbEF41dkKV0K5B6klfVanYyB1wBJNnaRn6MkIU5
dPHE8n5V/4wgLniFWn/Tggn6W19On52SSXs9Nf7HfM77A1Cx/kXvYtQwnTF7cg1EVWJE3B4mqx8u
BahaFBwjMPvYVl2t1EMTZOnFB0eNHvNUrU4Zc91nFa1dVgxYvU6tWmFhvcg+8evCPWve7pfERgHF
mk3zO56iX/0mtX+Vln+nspAZoIQDrympE4bSn4qytZHvY5GBDY3u9zh5936eF7+MJv6hmKxS01sC
oAc1ZFk9blgmUgsWkp7ZnA2f/Hpo0DRnAiGloxOWtzCDCiilORae934/NzspjdMww/MSTTkpnVo7
fawV83uynIkdj/wprauPUhabLmtOCC0xJo+eylZVHmOchIgH1hw9SUwCNQu+zbpaXbcsieGGGh5i
fHzWo7ZS1cmcc8xG1E7ynCZEbtJt4J0iDrrf6m3XUYfsoTEL+86fderOMa5UMJE+jolXskXks3mi
pdrNczvtpsKjgrMeaed0RipGCiQYXVSD9spSp1aUqTptx2i+8qucS5Tt/nuaN1UsJ4ZDJiffztZj
07Hvnak8rOeVYj+NucSbmrOtKHvssMyDYXsQwZbTK0MNRRAG65sDpWC9pPzAMFP9k2ean9c8Q37B
dvHJS2iCvtOp1yZsD//4n7baf86r/ZUF6Dasv2G5CxJ782OXH7f+JilZL9qV2VOMsCtU8bPVuuqt
WKpJBd+sWeaRqJRIMMntl6jpdkg3DD89doQelG44MdrATm1sHpokqvY1BhZBBNUsaPIfVtFMaOiB
aezVqx3689nxur+B5U6HFGFFNfrV6wnWkaaNH4WHPpg3dNcwbf+qM987MWa6uUiYRpUeHTR7WqRs
vV+2gkV23O2Umo4coVkTOXzXY42xwd3KrZPPzDMvkPA+mU3v7XpeO3Q9ptfarwAXd5+0YORk0PxQ
xE4ee7W5d2L4lxWoJxZ0jimrW4Wp/wiL4V5h13MqsESckGAolw2/QmHTIYHve4FHzDTVS26Ror3U
baI8qzFT3hI/o+fKv5mMRbCXW7KGsYcmlSYPa56GictuLobsuh0VsJJ3yGokl/BNVZ6lAA7aj3aG
cVW1PVTO+WNTfWxSc3geGAi1To0Wes6UfJiBjCBeFvNDgk9KickKDjnYHlSdg7JDO+5GqKamB97Q
Sh97bcQBbAmm1H+pB3j8WXFzgsEC9U9QsFq8h2M2nvQCrTHJy1FgOM+4rLFg+p+8bmYggaSpfq5w
0Stcy3/KlgA5Cq90qufWRq4pbdHFGRnDPM9LEKVGeXEnZ9pJkh7EeI5Ro4Aw1KxZW35jm18iqzXu
JMtVKh1dsnHGLrQpjpIngaH7OttEaDZKlTcFKOYZU7NeWLItvWB/dyryq1xY8vxw2NleaxzaqWbH
evmRUhglan6zbAQIlyyLZfVHx1EOQxDGL0V5LCAEP7eaFr2wZ/57jCr/OmjGA0Lk6f2IWdWzBO6M
1j+yVtZpy0unPsfEDWX+RFViBUqjb+B53d0lVmI9s9hvrcd2kX2cCx/3o7BtcNFymbT5KR5Ds1W6
5zWNQ1J1qovU3IPzpTwsLf22DJ7jxn2aPUYH/VyxV1R15rPnJcqTFd2CJWFE8Z9gtOpvHauWd5OZ
LtNC+D64/wHM2OqNCSpH6UzXKydy1MLGuyJ6xvCueyyL6bC2qLmMArDG7Q5V5OapqLPgxWSR7EWP
i4+lH4w3qSYBQzJ9hy1QeZGk1NVQWT9YFchxOUryYFSkUBKSB+Zw495TA+85zQ3vGV3u+c4wuu+B
X6MSsuTrTtbjJBXv/NiF+S/VUMC8snMfPkgNRn7PaqQZt2im/RVT1F6UwLOfIYs6zziIVUctdPEy
GGfnWQq0FnFPtWRzRpJSgGCK+VilDBhx3lBQjg1btpINY99H9L9Jb91vdUPWTjEza5xzqlfxyZ1A
TCBnGb6UsCEO2LMkR8NBGW3vtJV/MjwD5XD0W16Qeo5ezLaBG2okrB+MrIe6Roqp0OJlIgFjlxm3
LNw89XlktFEG2OEpmIX4i1Kfj/Dwn9iSRF/vS97i5Ye3hgf+brFW8TGHvpMYds0Z+9d37cIS6hYI
o8QkGAQouQRMagFOSibStd3Z09nxHmMEX4rpNVyBVwvOW2XYXX9V9ZlllpZZ7EJ82ALGyFAdJJ0J
66E3sy/mQjzqFiZNvfwEvIlgHtnCP7IqhN1Qg2RRAN3dOwn0qh1nDI7qRX/jv1E99X5FiY4GRpMj
+yjFfT/DEJVojOwMkv9JzDYHwvls2qGyt94xd8KCJEFnJHZtthDlLq7FiL3cllWZM9on2B3AMIO+
YB6VyVCg2HV/T535l49aRFpU5xH7r4OlfQzwdbwruv6rw229RdiBnVrN/B5OpnccF1RtwmkK70aP
kx3l/253W2LyBNjDCo9mwL1ScEm7qZ1+qJPAvLQYtd3ZRlFebSYJSRXXO0XtzoNpf0r515Y1wtCH
1KHyhGkCWs2Y3EWQflasQ1xDYl5IafmCuHaWhyWxDNGGY4UsCN/dXrtrULYIKpuNLqNEiS9Jx/s3
NwaKMvfN9hokFB1tryiZz3o/C25VaP0ys1A5GtZ9MdTjXRPawxoYZjTe+fpy57Lpe6bp1R2U3+rO
yytExyWau16vHSUq1qsSkyBx/Aq0k4caxoKdLxY7ltKoIOgw6PjHhlV6Tn6NMoQAFo7o8jclkD+8
JbvMQFlGwzfTXzhM84JRlNtRCOdUou3MgleeOdNhezLSTrekxDxtwN4KAi+dd4FOIIGxwP62wOrM
8NyZ1i1ZsPfSDiSIluTAFsdpjpp7ySp9C3OHwGU0IrYGvTga2ErP8+2L4kOqNTXuo0YOB2xhja1R
p9OHa4LIFyR57umiD1GZ2BhIIMk4QoVYi5TfNUPK4YYxZLubG6fHFUWJx5vjFgcDm662GKddkGGt
G+JPfVDdilmMrvpn1n7+8tLxVSsXYV3GI/jGFhjOQaWf2Do/6lkPbzR5yIoq3KFRxkbpXIb3NliY
h8Dv9uy3N7thyh4zjU9E7lXWwUNl9aZW7Z4uo2QLnZXFsuquyA0sU9tZfYF9r1/mAQch28WT1vnS
1m1+MtmEAcXe9XixNMEpajGiNPOd0mfsjwATPPDBpdOIn0xds/eTNilHX2mxhen1E9r/yNPNnwwz
veZlyfodlkRRY36rhgrPwik9Ib8UHS2IfkXb3YdBre74OMJMDovi0EDICLt7hF/Bk8Rs6SoqW69B
zKIKXKo9omzRaagWj+jWAIXLEgWb0/u51Af8jd3mUCJR0bisNfbj78bhxri9h1UKx8+9dx9MSbyP
MNjy81hF1xSL0khjubpXEb41YtTxMc2s+t+xDyNbBUm1H2fLPfto3Shle2n1kJuADl1k2txpM4Qr
3gwmuJjhs+cuS5cYQTIea/5y+HQvfYumoR3j2Nc8ORvKBBFYAe/fDcqZEcW8Z//xO4Pn8OhO8PdL
xU7QJgKm486MPU24OS7yaMA3+eNB7k2XxH0ZkUC6sOOp3gOmxT3DxYFBzXnQJSxdOPNdgGCwG7gq
XludieYUrKdQ+d36eMvU48PSgvTYbh/ScP7bonCfN3woKybZiuM/Fnr3q8pQR9J5Rffa0GPWNA3s
N4YOjjlqbB5YEL0vkgYHXBueGAzuQ8pygmFCCp8TNd3b7SIpgtbybtTbLz7fiwMqrzt8mfEHzdjC
cbmWXXkRmhBzvweVM6HoZT10lXLKgsZ/mVBcnyv3Z5niqheowY+p/x+uzmu5VaDb1k9EFaFp4Fag
ZMuWc7qhnBY5h254+v3J/97nrzo3q5ZlWbIRNLPHHPMbxm702Qgqa44uBeAsnfQar9zODdIfAw7r
ptFkE1t6fQs6BAsESMv49YhIhGvkZEfHQskLcvMe4oIfOksZxen8tFj+jiBc7CMpVixDmHRb2SEZ
xXfRWdNu7fQULWnZ7gz/JTXqeuPmVbztyxp9Zq53rjSa05rygmpEGcws65zofARNuRwn85OdfxoG
izdvp/5xKIhq7cnrQs/fyqB9t8YZPAuAJN8h9HicX3DkOsCO8jQkxbPaUA1a4Qp/dRMQmLoZF11t
ci89uMIwNzPILpmLF0BincAkCearpD7qzKjOSV/xIYaa1nSwnMTle8trEsyfcdL1QJ2an3x9W+0C
+FqZfmPOraLBfiZC8XnGL0nXBVqqug5Apl56G6Oe/AitTS+Th2SGCVjG9j/kGxAm8j1X7m2jadqX
wUnYPK2y1I1jUv2zpufbmdThsR1O8ToRIFsve+J5JemydXpYvkjORq9+Kurpw5oIlDfH5U7kVP7T
esH1NgiBRKPT6BOs0DWQyQnPMGDDhHMi7JsJIFj+OXOQNn1LKLDhGMdWU2SlwurCcc+xN6PSQ/An
UuDaaXd95cb3ZBuOW1o7eag771nqKnLqiYXAAENblm9k3JeRFdDwHvox2wxD9YpflCHHkT20LjLy
knBvyp4g4UtOLM5ovR2M8gWY/z3oNH8zvM4SAl2XFczdq6Of2T+NUfxUmf09dA5hgT1kfpM9FAr3
vlbTsvMrmgWZhZfdL/ERpUvyZqGC6grYn1qaRzPvbruLUFUvl0bsrzN4RC8ofuEUq+wwiw3cu36r
DXkZd27Pc5pvskaillyMul2ij43FTaHCIySB98F6YdWUSZhbx77Kzh5GjE1bNrdV0fyrHO/YdfJz
yNh4aXGX+mUVCbM8YFRBD4pH8lpUzFy9r65G0swSUNVRhwN9Ozk5RB41F5E0SKO3jXHZGG6to9gx
vn3IRmk8Y0TPnK0gVMoePblfdP9EzBtt6ErsUQH27oqSmdbPtTZ3glTvnZ9K/MN4VjKX08xo3gKz
ya/mMEn9C0PsYXZSaOPly7KOZQR/5int1+9Gy1e7We5nGdqV7HYy0TcraM5CQp4byJ+0pLxpwFj7
zQBnsLHpqInhWMQxNm25V5kR+RlZ9+9L1n4ESfkk2+mkJZ5GU72kY3kY8OAUmnMiH4cdSDbQNPMp
BRyIoQ0wWl+6UdGyAzf6yOm5PqHKu+WhGxqFiLvAjIMPDTSA7IrE/VhG/UE2dbXxSuN58AHZjJn9
PlTFtwKn53T6nfmyX2y7+GKd/Tpnx0lUTwtj5GFpNg/tBLw8g8M0FziqOR6PghCxfUMbAM+fg3Y0
rHsakMDUhmMyTfdkGpEh6KOPq9H7HcQAmoI7LBnbRL3XAuQvAOWNIRSRl2YNtqk82WN9X4Dm2Vir
crciCPZaBsf3agDQB23o2Gh3hLdfYJZfsEek5GiSxn5NKEZzy9wwFj4PbLrNFdnGKDuowqP7bVbj
qTDV28QvxdbvNcOEAemzfAl645qV7xFzWbuZJo9Dn9xaJNM3rr0fc3XQTbwbDoOqdwOHhUWCnT+9
Q72ht5dR/ytQwF57m6FSHUby1MyBYDEdnIoG1ufkFPRT6p3KuHqVH/+WJRHKBf60WvevchpPdjDe
TX4Zkudw347Jh1uxb2SEjOgGVb57zNTDJ23mkNYMKQ+C6M+Vc4OOANj4mrKhtxQVjd76jonBeNoL
9hnHgN1yU90SPdpTB2QmWhWXy/QqR0TltfT1Bg7Pucz1sOk8iICmwHDkVMlTI8vfdtT9phpLFXXB
RGIkQ4d9ah5nM3jwHIrIJYWcXSfztTNQZbdT/DGNXHfrZO8kMG9vmG8c1DvIKUUE4k4aJd3QLgYl
incK5O4rDEKMTgkSmoN22M8OB9njMBJ5srKgW1U02V7AwL/vb+ZcVVH1OFQwoubCMHe2A7Nh6LMH
AuDHGLY9Nzgqyfvgx9TTdLIAkbEbcw9+PD4ZYgG7GUwfYoQ0vhgZvpfpox+CXTKDFB0yMoqDIohK
JIKeBkeJMT6qTYOLhyKsE3nYJSgCk2lWKNbFoVpn/0jI5KuXAe/hDj7N7Y81Uhsvisuzga+TZydh
NCTMKRiKOadLlz1YLD8R00m4msjvWbPulGTNP0JG042wJtpKznM8+ASV1F8W5Dp/7ZmSsEgEizOf
fM76Zkq6a0mxmIz17RzQNCRfBNTVDQNEL9TaLz5Ni9BNLlkRtv5eXHYAhT/rWz/gViOXqPCnS8Ig
d3NJgFQ+wFHtXgu74+pQoexX8+zOlaYYL4uN8KnBZIlvI8n+zejZ47XbXAhZrob3ptWz26itZbua
worQjMyD7SCnO0Pp9pgZxZ2TUJCTSVvbbr13UKa6blUUtOm8Z0jbGWQVIQg9yzT5gm8FO7XAs5da
HVcAJ43xD9HvM2uKYywdTTLwSLfytmrBmIG4F5sSt+1hdZM+GiBiBioP89W96acAb+r06xpXRC2f
MoJZa0RogI9474p2yyjjXT4LsTPr7h3IwtVUrxCfmwui+aMTBFfrwGJYv0mfW+FRCeGB8hEJNp2Z
UHc2GZhJLOi1v8e05BIN6akwlwz3yIWpEPczn0BAzmohs13aO+EsT7YpT13OFZhyhAtBqARdyV/X
i+eoHCEOV9vUkvtM6o9VX+GceS5xpG7IBem2lcVxIkr8lkkMbCMr+3XJrNK4XCR499WAzHfxtoXQ
Q97s4dqwdpLAo03gGo+iEbsZwO1lkWo2cFAZhVowUO8vdDnSPwoWNsO5Bh34PqfOly2NZRfbM7Bk
RkghGrI9LUvwdlSEbsDZ3xjMDlCYEJuYMr9CjT9mKYykwvnnyLHeSI3c70JNYt1EQnTBC9rmfeab
NlQ5LypIOd0YAWeJ59qfCC6/ZCi313NB19qmcb8QVVTY1gPAvirCKsMApWNFZtG4lx/YZmjEkW3T
2PeLvXDh0lpaHzxr9qkD8jYENTdATxnfcqsDRz1eGxlnW9OLzVC2z3lZM44krwBjRmtD/azGgFRf
RIqNLNO9InEcaud6K7Gwt+JnsYLvtlrzCCNby2k63Xu1evcG9Q1J9LAuSyht66PRmQstWYHoZfgi
1r0Ln0TVIX0QsxWPc+HdT4PPWEZe3cz+RAOlM2lkB++5O5JoXzlP8fgwCRNUNwxREsRI3DG9ONJp
fVO64iQsyaWbjOQ50cfoTe/csuuYm1pFaWbeETjybM+kYgZTvUvS5SGN3RkvoHdPQ4UAlzyG2by+
+cGDLw1MIvaFxVeNOhzHnAKbAhN8XRLldhMtUGyJOd/M/US/Id0bbX1Tl89g8wKanfGBczLs29TZ
6txiJzZbPNXO6q1hSyf0r4YEYCeiH94FssGDCc9J7W1VZ74ZZUmrZbL3sYa5p2PC8EowaJ03hck8
fqcd1nvXOVJfDHVJgaG8jUtVye5Lnc3iSCXtQh0uSanKgtBqZsnbkIdQBkYY482tO8cKfT//Wbz0
LaVPuSxTFRozbMA8sJejt7w2Iiu3sb0vBQ3pmjlUZlCTrSQHphHTW1EnF4WanX+c86kFsg+5IdAr
6S2UVvLqjH3OEOkii2etuXu7pHrvWkXJMcuRNuFAezglJDrwAhjKP21MRkaRtrdjku4cgkR2waKv
28L+Kg0GdtMc8vuFN9SN3ziSnmmINzsDj8qm44rfBobH3jDgUlJquK2XXQAFeFmQ2/FzdVFcJNDZ
GsYCOyYRSrpa+cDsXxmjhWTZTxOXJ9MzgJrnLclCsUvrKRsOKYCNDaYlb9M39o9ywE6Vz5b06n3S
WB+eZRy8VaOfBLh5nPanaUCdwuv+gTfzSUWtdp2d3q4ghyH7FkVIGiwUgvXcp0S43mnuplyKDBzW
n1hisH7P/8i3vI0DIpYz1iiLoPNq9l4CS18vPTASOHNkyTv9ee7FZ82HBRLlPisCe29cIpfTdjmV
rgn1PaunXZaxTzOp/dtWvXCNYgPBVH9ZDuW2T5Y9P0cXfEoA36ZHYoWeC8s2IhKw9i8MksYb1cW4
h34C/dr5ziva9pNXTVSbGFPdFccZ0dWMTlyXRcA2lSUqdih4uTYx2aL1dj32mndT2h+dhZeqwjOB
YPvQcPA2tXLujbJAMhTO20zf0krUHJH+c+GpBMkpdcVTssqDVVKgi4RQPlYnKgBIe+xhfRt2azc5
GI0hCSNY3QVpct/+svDGdH4Uk5U6ne9LwU5N9szT5IpYFGG+pT1BDYvdkAelngCQljs8XHe5N59o
KzDoZ5S3okzGiE3gSV3IrYvzaH0mtf/pTcPLYHJiFu4L2RePtqwjkZBTSAQwFHCCZJeroedqYawL
h/hhcMy3aXS/DG9GV8bpNjhk1+UmYkzO/d9bM4eJifnYTbdFBwecBQAb3AXebL3Hl82rbySnFVIh
SO1TYcsV4W74bju96zzjpSSSeOOljgpVQ+FturgZYs4WqpipbgJGxYW5cUV51cTjVy0YoUinFSgl
9qd+evRKce1UcghtY6KmqrHfmwCqdW4Ykbjk806BtWUUnCj6vPlOq/QAuOKqz9KdWbg/qd+jU/V0
AUlSJUox29tLe1tIAkX7rjy2M5Gpk9lucYV/FtaAXdQmodvNtnlB4zkf8b/FNeBgd8uvcD2lZy+r
MQmrU21Y8J2klW4YeoyV8xCPjFDE8b+1Np5sooS0bNIno/iAmVi7qx0aiYkbS9m3C+yxyBmtb28a
j3aQPTaKzjoTgD9jfDnYafmxWPNrUTNXTdoC9KuGvzlTt0uhbpoce16cfFJCfBKsmm68Zt657fIx
tZe5PJMbuVEFOALXBva4jduO2vyiVOo9Xbw0chakWTOzCYC3URPSj8AlkaIY6lNVEqfUuA+VrwQd
dON9TdTJ7EBIB/WNzRIuPH8/No0fVgrIXT1uM5W9ZWUvwn+d2367TvkVty1eS7u5r6A1jl7F4iJ7
0pbcETze9VqrbUx+PC4nZrWt9po5o0fbmDGnM/nLlMVhUWAJU7JB89xE1JvqmbMRz/kqnMikpwqD
K2EWpFahGY6rzklKzIrdmnjXTFB+StF9lOt6nuF80VaTN1whr7KA1mZMUVA3eDD9ZG/3eeipCcOx
QVpUvt4yvHQFtXbdd66zdcEbcP+xyKMsQ9/m6ppXcz6Q6QBFHxu49icg6/xRrRM8aA/xxkNP2ThU
dJzF9Y1TvkyiiAhQvevT8S2daYFfTsF1IWIKY4m5SyQnCvMTt2sZ71HE32JvvEW5PceA8tklMIdW
dtaWFKLrUlSPY2q/V1oKNnopZS3zVH4A5UmM3Bjr7PHPKpCYiDKIx+2B3dgjodpv7Zh/s/t9Ygp0
PILNJ1N5jSPmXt7c9tS38TvlAX6MlBIlRqg/GTRyeouwlWlxi61f2QdcRsh6+eJQMnQJ+ZDGqfFa
45a95quu0HbXyduRl11HjSsVe3od7KoVFM0qyuJQ9zd1Y9Ag4AW2fmF8s+/dLMxCiCz2D3o1mJus
QFYSkpVoP7maM8WmEXICvX0jbHOX2OLF3S9DZV0ZJR2sjkkEOhEeGzU/NRnPsPbLEnRHxuOyTb+Q
waQtp3owlgFovFcM+78v//MYGPqc63Io48hjhAMQf2tzrxoJG/eqhiyDS/qTfvNFBoybAAvp6SXs
guXYeIykM+T0IdGRLYH/1HMm48Dfs1stCtVJxCh9QOzZ2rysZT/sZyr0XnEPm3sEyGx8JF/4cxrL
y2QXd5/VUEdhzcHei/95ZHaGS2l94iPjXjNgd8tNkZBzXL4bE0DVxqG0l8r6jWufi4YKu4rjLycX
U4hE5EdgA0TgAHE2a/4mybLkd1eZupRsqXGdenj4Yu87DezvecC+vbAIx1N8hMQMIB3Fagzs16AA
+u3u2sW46S5vl106MI7EPqUg3wf+C/w8sIc1yRJrHc5LflpN+VC15zYX8yYv1WOd0H0uff/YtwJJ
0zsXNtPknv/TaxeIf9LdLW55n19aB4FRIRvq/lqYiQqH3uGKCEiBZ6rsinyMOuqSTtPDHyOKa8Vl
7RzrWRCo47J7OzhJKoBN4OwwJUQCy2thohaOB6Ex6be52577fH7T1SVoUefzPnaqfypbh5sR0kaC
vG267JSdJOAGuzj0BxxnG6TmW7Z4N0Hyzx4cerI9eWg+G84282uWx/yxUi+xk0EX8tmjpYmTbBix
3ugRloNudOgHOXtnz1Ubeqr7PDOt1yJgtYYdy+4WiUVX5ENZ2bWYUF/kLG7ZYz9Js3odKr/cGr3I
MFokbzBGGGH37T3TTGaI0YNl8GI69IgdQjlEpJrCi+y5nW2G1W0+Y/vSbV0NgiHdotgTZMpP2dcO
vbCd6cvPlUn+SiFVxjPNFRAqjLjTcVejZg9nkLvk16UfFlJaTDTNT1YJENB0QL7MTYutCsHKbX+K
vIP9UqtDuaAzW6UbHG1xHKtx2iwJjalhRXzyvOJzQuTjbtMYmxrTw1A26THJ50sBbb+7jLhsUCsT
cCe6vzOrisaK7X41l9ZT/NGhsIRWYVC7jqcBzRKbbH+VMBo4UYzcx5Kzsm4QOyeTuZP5dma+LsSj
0m6D2oWSvtD2kJfEmqlD8cvWSdEv44SBjFDs+xRKBeXdRvfFdN+RmR4NxBtdgPzX6PI3iduF5YRu
oyFqWApZk1qqPeZzB/GDO0LaiTjspsy8GZW5q6gpN4vH5HS2klguzHPQCmcvzKnbQYg8rl3ubWRR
b1ObwJY14eaQJGK4VujthY/BPS/0i6wxmZrjM10zPv96xfqDIhtnQ35VNsjq7Fvh1OaS6JV5B4sB
ikRXZ6fRo3/a9Yj2raMNhmLhQZZBtV1Hh5uxGt5A9Gxr91J/NozGrfPRLVhJy6x5qeXqHDy7wc0s
muVKDJeeUI+dhvgNPHxe0VPXluSJM7uxFSmnhaEEA9gDQiAXGtss6b5UZV+FnlXHIciVGi8nU69t
HhLZVgOAulyS51LzFsXCJeyUvRsKIS55Ct3JFfnrKDm2sTXKQ54VGJi47Bnzeeklf3Hn8pbME6HE
JJJljZaM9OdXN3AxFhfVCdSnvk6aexMJhTOq3sR8Ktu0GMB9Dz3bPd7bapcdQSMzXWeqLI9ez1b6
bRPmyXwQbNyJF66IWJ1EvadZ7MCI2QXzTZMS3sKs7KcpxfhQ2fF2zpdXRzF1OXvz8xAz64kNqN/X
BNGwRI9nna08yfgnSAlC1km+WkdOkedPVwk9VITDwAaMkizI5rL9gd/MIVryu9mcDMKnfSZgZp/Y
jZrBhK7FT2uj0NmEjUwkbNacyW4Mbo0Lian/9kYsI8uNru0joJJmpaxwOedEa/3oxP007X+zXn9A
zxBuASjc7e7WQZqQcWJ06PgT+BY/LWy5M0smKGgZQq8ZGDJB9zDUfKvoMUtSfPJ03g6p8R70wt9O
Vk/gWlY0N3T+vG25+qTjCXo6tL1C06LSYZ/DcC8VK/vaPWAfEcLEKCJu28fciZcrGZv0Ntj6iBpL
jpc0emfAgseH/Dgapbnr/TsYFxSG5vIya+uwDiaqsO6fx5mOiFRjaCf1EGoVWBSK5cpvn9ykw/he
Slpkzj97zu58dvtsgrkrzrPGasR2YNI0oNPAoGY/9MyNnxPySIyGMGvCnSI1GD99M787CbleZXxT
THgrxfSjfAT9NkeCx135NCIKkPcWwP2tJeKH8zzHbA9z6A1bBnQ+jcv0Wuot19ojuqDK83tDtNDz
3YVTbm2bTYMVJbJm9nzehYk/tPWv6aivcTapWKQ6WKw9+wt0WzXlF94N0iuhn9LvZWdse/0Df1HO
WZXmyC9uuU9B4GI2jAojP1Qmgc597Nx1Q5BfNQPnttNFCQd5s7QB9kCa4FYXuNt0VOq29bcO7tnI
14K0jelzWZozd9icKtjZiJbxub6p8YG0uyW/DOyO7DsIbcMgv7Y/OUNWbBXyR9sM4jDtkF7Txs34
H8JJmTTTuZZM5hrfaO3qw0gOdF9N0E7idh5os626/va8C5tFsDXqB4x1M5+KZa77JFiHc3b5x0V9
q3DSXv09JMuOKCOUh7aQ/LXDJYIm1ocK+yOeXJu1lGB13wig+PfzErUd63DcWk/5lOWcB+brAF4i
smzbCxPn4EvpRmINXpMsFUy5oWk3Q6W2fcxGplLMQeSbXjfdsdPD0+y1697OnWw79+WtxjJG75ju
nNOX3Z6Lh2BjfyrgCGt6tXTiKOFYY5nSB1OBOrx1+mG6nVv/oaw5oPVabqrW6m/HYGzJ8N753PT9
FibLSHsD6ti5jxdEfmTGMdVfarKgiHu05fPJenEkzsJ2+Gg7SC5MdFEKVdug984VHbGoXcUQUrRu
Y0YHZ1qsMHMuQRvqN++XKJbzSHzhVdFPegf4G+difBusyU0i2auwLdsVdpuGyijQYyx1ZZE/QJGj
f1lygUd5/p3l9PfdVCDDyOSlXOh/Cu5LCQTp3lj+afKD89ixbjPXmaOxrpKdUZKM0Fn+P8/Fo1mN
L3qc440Agxx6ixl6w8L67Kw/QvuH3iEmO//nSU7QtSq/O81sremN1H4GIUb1klwrp33uC8wUIyeX
PTwxx3Ed9Dh8kjjdxlkPxWOyN14gvi8TJxTi0EmGwHbC2PZONs7rkv7Ldk7kMcDyc8Wg4rN1iRlP
WoNue8MB8MTPUDJsyRxRg/i607EP1CYvnwJJn9r2yCiCBXIlm+U8O3QPXBG/p3c4UFhVwlit28nG
uj/3N8tUlHtsGcdljs/EhTD6ghZRWBqrjsdrJsvyWtXub7/qGyGmM1Uq2OL0uoh5BmengSFo2BVi
4uy+VGf0Uc4yTwXl7FChnDiHzh2PliYHvdKPxrJaNxNeIBsf8K7JDlVPiTsGzq9dONOmlsOr0Ywr
OlfBzYDjZjOZ2WF66v30eqSXhub2aYtxPFmExeapv+yMcQyiYW3CQKScLdl9CZkhTFjrm34PVumI
Z5JbeWHazPe3H6UkTizWDonTxm/iTp+FKL7GPl05++296vhcREZ4IXnrO7kOH4mDCJnnl3H6nA6a
Q8aT3fhJKECUoTDQsXU5zHM/7zA+scJe5WP+zOf/4H31bR9ECXoBMi2i/xCYG0OxrXKTXz3oh8H2
fttyfPWX4ZEuRBzauQEn3yM4K4Ao1cVsB4R1ce/QRzVIDZYCSzaRB/5mqtaOLb9J19mLnWtAaV9W
rPywq/GJXbpZ9ch4Pju1MiJ25zhrCfzhanGWvccVVCfNvmLhjqXx5kzZP+BmNcpzp/eNia2N8fe0
/6294ZWcKdToujl3YmfF3DlZ06ErB4dKzNCP6y+78PGm6+3kZ1jqTNGSy8DcaXuJnzEWDHax9ePZ
vzQ0/W26BjcaS1pUW6ARsF5nnYmnN0ivtLtamzxLb9rGILXSqU6SabWi7qr9uLjmFtucS3WhwqmW
e0vpBNpY2xHB0j3YvDCENS7/Qlz1bEoTJjpJd0wZvA66kRV+v7T5b9p0F+jUeHRqg7+bVE4hUXEo
b9mEXTLQFvVirWlwjbIR6oHscd/NrK326qe07e+ciSAIMNX8GlmkKryuPmo5897ujSzYCnW0y8Ns
MQmucooTTL177N9A/3RLx0rTxNCEO+Gc2nej0W5Vex5X07quq3mnaiOJuoKirB0OTW1Rt6IJZ3XG
p6frrZ+uN1nFAhSnXb012/Eq8QluT0xiF3AcWYExbIPSYFx5fit1v+3ngRJgTO4Mi6Jf1c1PQkOv
ywmjDBIji4zF/pRjdxbmeKiCctmOFvVuORYSPchhWKiEyBKruzFxvlpxnTismuQEerTD/gV4HBrh
MuY+B79kpHwifonOf6GDstfEwDHTcu2wKU0Tygid2GcGVs6pMs+ZmnB7WMc2KaudhTwgK3mn7eBi
5aEcbTuCFBe8rm1vvw46e8JhSTkKh8odZwY1anlbr85j7OQPgjVl53vTvujXfdBaVzF3coZFw6mh
QUY05TbPUSNJ7MyzfmN32omwUfKVn1DstPhihgrVnFnurEn3y2ztvHGkKkFsDMgs2LRGeRK6/4nz
+acY6FXk68bqHspumrhoGPmLmzc7lT+Zdn+nuYHXb0eOWbZ74Pf0yxbACh27dpl+IcnSsG/rHvHM
ODvN+pS63kvu6YNpO8cupVQ1RvsEfodxD4FHZ+KG6A7+tDn9s4Sx7cyWGwZoiDkQO7fjDmuqr74G
G1h8CUeQw1YcEXXvpYcSV47N6xoHUb+sYp+O1nNADmvXBe/pdHHEZ+nJUBgpMNqRAlHpk1uRe9rY
CNyV/2xCcZvi5gzwaMZ5NT92M1rMmDAM23jyhsExAu3i9qFikGETrMupnoIoW11SlHgKHZOTAyeF
Nqu/c/3+wXGrz34gq8wwPVj7GNLM+SkQyMtOwFiB6z+q0aJgcyOWXDrQMBKw4YrngoBOxk3Ai7lO
/1mbU2TgUu1IDdWZfZaWR2Yo3MAczX1q48Pllkdf4HWtC3cj0prZdEZ94s6975zh1u21H9JrZNtN
aN3G6Jy7cpLDtsbTo3ycj3q8tie6wQntlN74huRA1CPa6kb1ECTxpdoeH62iX16WFvtS74gEz9qY
WS33tXU/WdNLZSKBQUW6TKTvDQa7h0BSlFAoKqZVLm1AeFIZ2AkzWRAHqH7j4aPzrd3Ui9PkefBQ
WpIhC9ZsgBZeg6A5jTeqFeON1WTTDQLESltPGQfsI2ozGK0+VoNoH3JhFA9sqy///3ugGZh/hFPE
bVPGsCDjNLHC3jWH/f9+mycaet4Sa9id/x7CDkAfwhXv/32RXCU567ivt+46tA/oMN0DdrHH1gTe
8feQQ7zrbReYh/884fKskgDTHb9tGv33hRDSmdJXtnH8ex5ma32vO+LrL6/69w+zJYeUgUra1vxm
f48NchhDHHYuGJf/e6zM/NAC6nP+ewbsrgW3S46g7RbqLPT8v/+wt7v3Ra2u/r/HBbUBKB1FQ+v/
nm91EoqFONEntW//+3BJtNptgsPo70X/Hi+bheip1L1jL7Jr7S6+y8n0fOpijFNNq8arvy9l0BSX
DLh1m+l8egr6pLy2O7TEOlETd47RvycDISwZvxnD2tM3ymTx/fvRpQ+GMMGsd/z7Mi+DfM9gg4j+
88JJrE5kFSKaXd62L6HOFdZ/nvr3Vn7QvtJ1ETd/76QyIhvX2E8QJHi6mrrqwHbaCP++zJg8vVGB
/Vx1Br+HaZ6dzhoe/17H4ieRMvru9PdCbo2pr6uDePf33TF3wwVPL1M1ZXP/949bdv2u6Lm0QGWl
aTjJBtaFqobw79s4mpt73jA79GQws4pfnlNla4rriqbWf1+nGBbNfqDeI1LYu3F0sjMSe7prlC7v
aMFfnANtew+izouaJJsfCpCa0QBV4XHpOxnGTN88UXv1YaJk+TKivnHdueo1XeHZeaXrvdXarTel
MTUfom9/CZVlXLKvX/05r751WzM2mDs/9YqRvfSbf6OmoqjoqdDhaMLZbFk4VvMu1lQ0m/6EWoUl
t4JCI2SO/YBoYsqdmWevzT6lF/JLI+LaGdfup+y9ew+H/1em8ne/TvtPkz0B1dsQvNv0bjdFXi67
rE2IRgms7p4webiapccSdAlc/nssKVpGKleD4mfuuvu/b1iJ5bFIxO3278u/b/QZ4lCelAblDi/1
n+e1id5KLGbR35fj5QUaz/a3s/Yh6v2/9yDrucE+TR/NVV2ThmvvmTvDsaAQX57z9/oBPcG97tz5
P7/q3zfqIZ729UBP6+8pf6+vDROf/5zS7286/GxMpB/WuSAukhbombSg6jB1bk4kaJvecJkZ29HQ
+SMQgyzsLXf8qErj1nZbldAjvl/9OP3XVe4nBu/gVUnbJwJ5ZGxWeSWqStBdG3XjXHu28ndsXmeu
/8qmL+7Mbyqe39wGlEvqbpke4ANai/W+9lr5rqXdhEmi1ofAyppdICtwO9UwX+Hu9/ekNsdnYk2H
yOkK8wVHYQ4wKb3rzOKhXm371mkrQAuOVLQm6AVORdrd/g9j57VcN5Kl61ep0PVBD5DwJ6Y6Yra3
5KaXdIOgKAreezz9+ZBUiZK6uudEKCCkwwY3wUTmWr/hwSFR5OfxVczWaaujtXCOYyPZtiUqKUlG
giuN+/Ecm3qz1TNQBZlB8r81tPSstaPYomzjnzVXWFv+UOxTHEMEyJlw+Ss7ZIBOtgXU/p1uRsEN
qxGWdJptvfjJAV0J62vDPnxRN/54K7uG5qQQlfmr69DVv3XVoTnfqnh8b7vGZPZt4zvQU9EJ77Nt
76Ftitoy4QxZR8Bz25VFH6x77EJXRaWS9fP6m1TUOCtH3rQW4dTfyAP2svZSR05iI4va3E/rYOL6
emFuC6Y2jLsjYtmo+vh7EZbD27ggIqjsCK86kAT/OuHmh1AVkX6w/pemcJG9gafEbtDZ5biogLHs
IQPDS7jRURVeAdoZ1rKuzx3vhtU9GH0UN8kJ0U/W2b2+6kfkmWSpD7z0ComynSzJC8FPc3cR7nnA
mbmGPJiG6WHczN/Qex14zopUriX27Y9+5D9WAmm7a1lVuE6GpFu1yyss1IckaVaq6EFXEEBpNkpk
8LvDDjJYw0aEj6lMMbEsUV/bvBYAAsyVxCbj5Vu5LisE+IjjvvWURYTzCTXNh/dLyIbc9Jtri5Q6
mtMOMjB9fa15o7qTgftMSbgJHsx/U+mblrpTNEL8cqDsKA+yAR4q6eB58DQVwMdj19r78wa0DCr9
qiP+c+2nJbAWVAM/EzWsSfKY+UUUCFWYE3ycvCXhqNvZayZy9yb0Id64JfF0WZ/a7h1yH+qdOy93
yxJajBK09M/yY16gCmWOuE17Y1auZX0bsCPq2+KJLI6NONGAvWpE6jI1sZzVgl451jZP00KeNiPO
pdnQIWVuKkdZVUUxrbL8dipr39s7F+JakirffquXxd/qTOFo+7SM171DDBXfq/EYiPH7QVXrm7Dl
Z50M8OJpYJsftQjygVrExWeSdl9No7CeFTt7bDSt2RuWbmwdLQrWbqqj+oEG/KORa6TPYHhkwmE+
9TV0maokfMLxElNjJkxQGcq61sejg8qWN0b6ClQ48182XI1lmb6OBaKebS0++matgiDNHXbsvXLo
n3ZC65AVVUndL9Re93demrG1bqB2OSJ9LlztE/7kyi2C2fkxE8gMhvYEIGFoN2VaJE+dShJtVBJt
o0Dh+mx5Sy6QrtunrvKLg1ZWyUaFILbPWz99dMZxTzAye9Z6PYf15HnHNOiiW8/wv8mPm4TDb7Ac
8ms7T7srzyfLMMwD5vsAQUlOKwIbmFm+sUVO8kuEJOlZHvRsaM+l0QKvNR0kDhR26SUAybMuQmNY
yD5wOedTYNpw4Izj9+KPS8juaVE8pWmS794vnejAgg2la9ZtCTVgGKY9ui3ulSxlMQQ0u0P2Xhaj
ChQL8NR979RXNgnBZl8TAQEdpobLvFSqp7EjrxplRvnJnshbh0NSP+dJ+gTMo3/Bovncsh59rTsL
Slbm42CfT4vcgSawUNjIz+Fo14ffkg4gZBzfmOn2KTzxBp7yLC6X2yUKc0IrFiHW0ltZfG+IEyXF
BxmcZUe4+zp8VDpsxHUEqU+OFZTupi6A+PaDVe8DvT3IkjzILubcTxbLmV1k9D7xssa+CQdV2WcO
vK4Uljq79A4RBQH5ahXOzbJPpXjqMkmIiVamSR9eqy9s6ZXD2xChJctK+Ob1W2d+T1cazhJmZdo3
EIa4yI/PeBvfe2nFk8Vn1EAKjkPR9JtlAw771o/T7NabtxyhWoHV+VHn1G2zigmBAd1BEg7mirhU
quOcShFVJ7gsT+yJzXsVWhV6Y9alqG0kZSPw5DYP4kk2mqjar8CBFDu1ACfYdHqxzWzwrkmj+w+h
l9vrokMcQUQDPCronZjndFDdhtS6nxJQNm7uK68b8mvea9axJNWrxrxPudYagGx8Gkw9WBVRAoEI
pMAd0cz1wLUuuqmbd1PlETi1BTtMSHbszRF1140mWshWWyfTOTa2dyI9j8BoGCZXRW1VVzaINVLo
VfiltNNDlUXmY6UXNpwKHzmQKQ2fCoUAwtzB/nUkudSaoLoTfAEv8jbSYsZaFmMtLuSWiLjbZXLf
JzCUEPAMbyLPQzdKa3JSJIm97UdLHCPeEcBh0paMdpSfmN+a7Ziq9pXB97O241i/yRPs70JVse+H
WbIIPd5FWRrOtm69aVykswdDa4/amVRnQuAS1a25KgPBfy7mw1u/pjJyvC2U7yNkSzOOOCT3hocF
IeR2ctxrEIntraW3wV1hoVkRIvS2lkV5oINhW+0tK/uZBYTw0HsHWUcHzSAcSASk33tua+BM2/lH
K0uqcx/06TpOk+ZRhNGL/FVr+rfQ7IOvEc8qwfQRo4t5jINU0dGYxyQ2MYUqMurHSZ/TB733amRv
YzI30RbCSb+PKS1wKXGSHaFUuUetGd0jKU/yW70gIVFGmb+JeTdUuGHTlMmm309ZBOsrpQ03yVCm
LSYFBjw+XHUXNT89Ks/4qI8+IgwLU3U4ZnPF+6FJQgyAQb3eTxBp1+2A43odDvopz0S8Ds1IeYIk
f93zFH41w+5i1L3+BG8hIy1e/0tXL22v5dLVCIZL4Ybfu/52VWNS8VjPy5gw4rOoMv1B9ari3u9+
KoTds9ZZ4q1Fc39q+X1M4Rb9tq48QChT2eEsXqsD71gY/yREVWMtT2MNQYBwPhRuhMKkc62i23Ws
4nm/Jk8zNGgVPFV/rZVllOGrw6QTsnZH5ZCZ/hHKiLFNSBUfyMorB1kP8Z3gqazU0sFBF3nuTdLP
zRayV2tprbmTHWpZK0/loXRMcmV2Gy0KlDO+95cto+Z/bt0qOI7M8xefP41dMhCY09Iyu3iZll3k
GavQx4Zk6uG9fvB8befoJO7l0F/7gjb93rdBu3eBxkGL7LDjn+XBROiT5yg11naZol3StHC/5el7
n3ok3fF7H9lsqSZiLR3GMiEwQ/9eQfz9mGWNSnx6PhUKiC95Jg+1z7sLeFKweK/rhDOW5/dybE3x
JkrRMZODoTii1PTbdQhXkqSpa4vpyiFH9tM1WDjZy2wcVPA1BVwt5Po6N7wgZJBdfDXILmUy2nDE
PX3ljiL9uWHXdAj4vdcWum6vyLTqKzlQHpBWzi71rpp7yoq6Bx9mseTYwtNIcZp5mkg3njFDKBey
CJUp39Y6SkuyKAwoowpczZMshla44gUp7gtXiEucGveyug/Rbm0MPOSiMRufao1UL1sIey9bFVO9
xklzusEo27irs+nt0m5itMc+agv0lBhExmNcoyvEfnS+LS1BTTA3Ff2qx1fpSXg4k/zr3Rrz3bIM
CzZkkoan97uVl4y527RGoLmEpb+VSugpr4tNk/vgomex9Dd19FlP/b1Y1gFMNBcIjWyVDdOQMLPL
cqJmnxItyXayNKblkakSik+ird2ItS60wDC8oO02rGri2euhtkegTEG69BAquMpZCmGd5JmkHyrk
s2Tvt4G2HoCdLp3Z1yO8mEodXsCb+Wwt+psY/4sTAvLHVhmcJ1Xw8aM7wDpy3UvZxQ/1XJ258Gyq
mHR608bO09Do0ZJAfHiSrY0V4Ykxxo++Bnq6MbDYGXrFeaogjW2yKho2cpQQPeHINoquXCVxH6fo
JD/SUTr1hNIrGcD5o7woIpFbZcpWFsd4/DThO4uGVV3c1763lh/pNuTGtAnn67ZLxKMBaywOnXOT
6GQ8VBVyMUZWZ5yy7XNfmuReIs3ywIUad+OYGMgN/WgeFDAM70OmaRqZRJHYN3m16iask6C784O2
u8NoidBhAjjU8ykieYOBTD8+v/fQWu+hj/TkLPvjelJv9Q6ipSxW8wXnLO58LTmmr1JziaaIu3V1
c9u0Y3U9ZPDtWQAAta8U/lpVRDJb3fK/Bjdt0OVf8XBKwQn6s9eAAdt2ahyI/n30YFr1F1dXsq+x
J4C/WOVHXZjlukGZ8EQ00joXk1bigeTanyOlXMmupUOeT/SqczsleMONasibxKz626lwu4X8PAuS
YtJZ5bNXAFVUyoHFmBKbxxpS5ToPLecJ4MBZdm0i8alzVDiIwtK4KSI68mfIvb5c2uyj/voZYvZQ
bz9DnrKmkj9DBWvoIczKL8B3u41XxsYmUeNpBzggXQmEPR5ksavibCUCVTwYTf29dXJ9/aeiGoty
R9Io3cB2Jk+iK9Gjik/6Sh3V6gowfL8vtbjeIZuMjqgSJisb3byP49g9AYE2vjn1sU6U6bUpmSYQ
IY8glDN6cr3qqiaembcILvR69tynZbBFLytF/i7pixOROSyj5rPfii0iz9gMG82SfQC9y7IfYUdg
A+01qXWVaPraG5TwRNrIWSbEXdeyvnQEWCCIztlJN/N13vRYRvgtI3Q3xPjFHZy3C/R73TZw1dJm
ez3bVk+GARZ0LpWRD4onr8a3xq4KtHVVdSgSzA2yi2x1O5EfSSCgoh+RoEIJbJNUvnk2iG+erfkg
i0HSW8cJc0lZkvWyh5aSPyLpY6NMnUVQ3+exfY7HUWCmmwDXm6UUYIfp+lAg9H8X+gAmaw2chRRC
t6f6wXKd+I50evBWXyT2stVE/Rm1Ddjm3VfUxnmHAX+58QvD2/lIB22dIMnu4p4kR6Oo3Ve9V5cI
QLfPKqpNK2QctSukU3FAa5NwM5RK/Vip2oNfxT2SOhhljZn7ZEZ4qESaHZ/aouzxANFHVPtH/8Ie
AzJ25t9AK+9PumisG3M+GALcopnfjFFozYpi7RkI5hH+H1jLyoirvZhYVrz3b+s63KgNWzZZJ4d1
ASj8MWzTrSzKBjWsXpGtNw/v3WyQVHadp9eQN62bpPTqa6dTlu8dUJZhaRaNL++XqXW73DYTpD45
SDa0bTis4iTwoFxwIVmnNdmA2XWY7mWxyz1rk4UFaAgVbxzXN58ctnTH3gUEIIv1OAZrlGrUnSza
cf7QkO66QKby7mCob+qmNZ+K0YfA5t5qQ2ScSV0gwe+r34BhqduoKtjSyDp5CMOsPsG5grZMX3XK
9Y03VcW+6bJPYIGhnrueWGmqE932Y2ZeDPGlJbYAcQa7ij0yZlBe58a8yuNb1QjVlUp2aC3r3hq8
4pM+Cu0oS0gpmhc3+yK7y5rQ1NQ9i9afrxMluQoqolHWld11EEmb+pMPh+rtGmwugGuX0yfIL86y
cslMR6T+tXkCCtF7vXsved5bSc5VAyoX723dL6Uf4+Qk96OnHEfOqb8TPbnqeQL80fPt8+a2WXDn
b8a5gw/60e/3fj/GZ5iN8dmMvds2Hbsdcizx+b1enr3VlQMJsx5kA93fq7OKmX4hy/XUvSQ+wHz8
Gc5eauZneSYPdTmiqSKSFgOxvxo8TQ2Hn8qGHe5y1U8PUY8P5dtl3q/Q1cq41qJZu2++vjzIa7Eo
6BYf/vivf/73y/B//df8kiejn2d/wFa85Ohp1X9+sLQPfxRv1fuvf36wQTe6lms4QldVSKSmZtH+
8nwbZj69tf+TqU3gRUPhvqiRMK3PgzfAV5i3Xt2qKhv1wQTX/TBCQONcbtaIi7nDtbBimOJALz55
85I5mJfR6byghmZ27xL6O8RyrZ2JruMFA7xWdpEHJy2dZVaB9y0XSti7LFQwCUg2fhQbV9Vk6m+H
dNKuDKbWA7lhvmvUkowrUPnFVtH8dvHeTzaQc8NAMw+RTC5CgqJmtiszpz+bWTqc5Zn+42zugXJK
xjIO3GnA1uTsCW3fhG1+U4RAaT1j/KnkZureDNxx85+/edP9/Zu3Dd2yDMc1dccWuuP8+s2H5giO
zw/trxU2rmdLpPlV36rJFe4W8zns7Zr8xlxTrs0RZzJgGwPSIfPhe3VUucgGlrV3VkhurlJDNRG8
GeobN7QrJBSoGzzLBE6qdgGsvr/KRVu9lEnV4j4TPJbA9a9DsuGPqnhM4qZ90CFN3cZguWWt0zbR
WfOgGMpiopFUGXQF8fx5jAn3YO0ndQV5vzUfwVoky8nOkqNszfL4p+sPxU/XV3R137cVREtPw/XU
8xrEOuruTPT5P3/Rrv4vX7SlqTzntuFoUL4M49cvunUyhwWrn70SEenRi+H7k9+wn7p8qSZSFhD7
UMuT3/F7c58ji1pn2eGtX1C3MIXRET0ExlSdCOvAh4154FJrbDHNnCs7Z8YPy1PPM+ZTW3zvVZjW
a1ey7ir9wt2jWaWvO6eZnptmMdbEwycMYjZqKtp9mxrOvelpF9messshYi4KmJyedVUhb7ysO2d6
9ur4fiDGfM8c8NsFE+AHt6qrAzRcDgm6pZM5XDrbDk5tX5xlCZHA8fK9vrvg84wCX1dk3qLTUX4E
5qKvPOO9C0MbI3sbKhSjWk2sT3Z5BMojQDoECftwuFW98n4cNA2Dt45YktPMP4uvfLTt9dia6icV
9f8dYCHrrWiN4VUGh/VOdzAJCnMzxTCV0X931Xl4paOFIB+N//pl+qvldPiSF2MV+kHzW/Gf93nK
v/+ex/zo8+uIf57DlyqvAQn8x17b1/zqOX2tf+/0y5X59O93t3punn8prLMmbMab9rUab1/rNmn+
msbnnv+/jX+8yqvcj8Xrnx+e0c8izIo5a/jSfPjeNE/7mqryR/LjPTF/wPfW+Sf488P/JM9fntPn
fx3y+lw3f36AYfkPx3XQ7nEdFKY1xzY//NG/vjU5/zBAT+m25rC54ci0liF/Fvz5QTf/oWL3Z7uO
qhsWrrL2hz9qmDpzk/oPIdC/dU0LxLuqu9qHv3767y+xt1/b37/UtF9faqbBZRyMuzQB3E6o/zK1
RlohjFo3lB38L3cjcD5bYmyI8Eaf7wp/o6VFtkMCTMW8eIZAInGwnDovfnu6fnm4fn63/u1t2K5u
E8fQVUeI32b4CaXMsZs6dHoKBOnHRDhHlshf7BolS7SG/TISsBgLZU0kwV42qDGvAjHo/8v8p/HL
+OkVL78NV9N03RC6a1uGOc+PP73iHUOLarfTvZ1aGcXKQxFvFh4Ve8Vb6tjq4FP9Mba8ixW6H5k5
EHHOm2WhpdCxM2IPtd5BwGFDuv7pifqblYdmGPPa4n3tMd+YrQMxMVWNmVm31fnX+NONAZs3S3QY
vB3re1JNaptvjai81vLAOWHH7i6GwRhWMnpaTYJoO/PDaogEqqhl3RLj66x8bVqGtfUws+uK3D1p
Q1KdbHsbg5g/oWg17UwXW8RcGKfxxyEpbJCbZo+37eiM66zPTRY1wXBN/m48hMr45JEKPQ4eOG09
VPKzP4KSsnL1VSkd62DcmP5tiQfP0h367TgrzChTr+xx5/jmes4A0wxmL4COdd3UO/IpZ09L6rWl
6sGSbXtzVtP6azdgxjj1xZIfOzur0XTngC3YKOOL5zeQdKN8MzRrmwR51zdbx07yVTxiAxnvNYdw
Q9ctGyvVN6VSXtnRV8wq0QjsAxQjEmIoyDQvdKKa5Hf7e2haaD+3rbWu3SMJl2Uk2EgnqmFtNDdq
F6YNDcXpT3kYR/sqIHTZIYsbj46xAS6GeMfeCQg7R9xWnH4bSxWHgQLHSz1wX5v5F5IFQN/Cp9S0
xu3QtOlq8ju4JIhNxwjRL/vaOLhAfVZh42xR+PW25Ri+koPwF0Rn1gC5v9nZdMGv6FKiYx0ZnlgM
XXkT3WVJ+QXac8ULD1OGKAcDy3RyDbhsgdZ3Ty+oAb45Lk0dypcN1BXh2C1KAYCQW/JMClJKeoXy
u1ft7CyGLuOadxqLsq3Qoj2+RNHsTdkvCtjqZto/OAJpKtwb2rUyELMphvILKwu8EC7aZH/27UnZ
FCZMYCXwnkCeJogBoX3NQuamGZorO05eNWM0Fk1KsqBKJ3tJjBcKcN8Fq8z+pBXEvJCvgk8YXkfq
F78rdKxaYOQBBA3SmD+AQUWKqn8d4JuaRJkgkblImJHaXERFAiTWaeFVZ8O5HTWQ0n6rX4w0Q2il
QmTEGYFyVciPESh/GX2NAB15u2U+9t8SS+DkC3BnkbQYGyP0562gEmK1jSTHBhNYexUZhXnOvIpU
Y++twhLaRqGBd3ETHTVp3VwFloEHlskBst2sSD6fYjfy8yFtAnNVRvj2yQbFLL+MYTKt0Uxt+DaD
a8uvzQ0wAlxi56rOZ5+0kGV5aNrsAbQUdJAfXeRZPHeWI94bZN17UZ5V5jBtI8XcSZFkth7hhIWr
8QQtx3oT+Jbi1rJVin4bY/KEaq02gVdD+bsPjRzhjFkJXHbUYNzAobatN/1l2QfeXDCBhqQ7jwwA
bL7SaonCBiCLeeBb5dtR9grdmFh0D6pbFn+T3J6s1tGRJJiH/nQno6oGO2/U1k2tQp0vNexR5o98
vzcHhCSkZXkLsnaUNy8vD/eXG5OnpbxdphB0+uBPGFaCfEnkvrYg5wEd83gqvvalj+GICTI+W99s
2Oyh49YEvrNBqemC0sO271WUt1Azq4YKJO7Q3YdG/ZVsXwc05dGyxClLLeSrs+4GH8BHQ28BXPYH
5DPRljXRLfMKbH3ZoqU7fcKymL8Lda8wsaNO4zuEIqudp/q3hmKJtRki1NnZ0S0UzUVk6dderLq7
sWxuhO/AqgY0A5t4bbeBvrDqylgFsxiR6ReQRxwc3LLRO2XZZwIb56FwoMNFMFWYv6HhucVr09mY
dVnVLtOhAXmigtJkRsg4qRiHZWq4zbviShm84DAFyd7oxule6PnWU+oXcgzYtRH1qrJ+WLK3j5me
y5uMwDM2YWj9FoHRglGDkw4/0Vyp9qgswrHwV+NEaJUdpteEEdOBWkNixQ4OkAiCVAMCVuHorO0w
FUy/0zWMo9eSv99PZXttBW2+ChV92jRfY9u3TiS4C3A2WUTsd2jXbTO/tGDxt5aB8agDs7duAfJA
xVWbTYrGLjGEEGW9fHgYLY3XWSaqTccCD+7fsR6AQNuTvyPf7K0E7I9N2H6t+vTVmKYvnVo9mEqV
3SqdXe6E4u7cmFedTyLqGp1bdDr8ejaKivKj8Y31nrvwEDfNkYhY4BibAAjpnuuBhIhdtdpSt8N8
DZ8M6n4ljkFMlMFVD8AwmQAQBOgaP190EIWUCf2KFLLvAjPdDhWIFR54jgqVWmiA6osi+Bbm3SEt
taNZlV81p+g3qJWvi/Iapt7HEJrdStioLtlle0A4ZI1io46C5XPWheKoOSaMjKQcdgAu7rQWgkpn
gHDWQkhVmvVFpOUrnvUCvmFZromdw5zC1WWVF0fNGs6JY0xL5CWuJoWgxWTCOhIKolhEJZaokS1c
lSdAlPqmtvW9Fpm70RSnOBlRtM13KtpBKx7sa0sE40b1WW8all/sRL7RBLqgbTes/TFAgrHBfiVn
NbPvhtcJN4JF7PnTBlTmBmrv5zBXJxSSknHhBzdJmL7wJ77vCGeGsZ2u7cJE3ShdIT/y4DVZxGqu
uregoHS3DkbfzgB53CPTrFTiueqKnR4A7lIKMj+hE3zUw2JpqQ5KItkEgLu4jibUBsoOoWDBC2rw
lrFL8KbDYugUVv5FDcC9mdNtZ+m3Ywo+zdOdpe1gmUNUaaN0vr0U1oWV3z7GGBErhHynhAFm4/5w
W2lkJqyZDaRM+jeC3jxbJGxySJuZnbrrrkA/JlU/DyVMw8AtXowMcT8ES5qFBHKXIW+xOLwD+451
QAcMAtyyfbb04nqIUBHh9RPAtXbXhIuUxbBHxOUgUufi2OWlthCKGxSsfsb40+D1Z9WwH6uYqclN
eQ6VA+53qJT142UIfb7o0bnxqnptat09+F2fxwO6LnwAVDUU5EY9GBxeEEBe8EGH2gicRdiBkdsU
u8LunhCnMpcOqjyRjiBHFySQKctNk6EKi/bxyUJFwYatYnUhomjjyWoGdBgV9ZQlENOmrj1W062Y
ArF2BAhq3ys+FzqysOCMHyOoPKBh9Ht7OjrhrPDkBWcVFv0YWa/OoD6PwzJWvAclsA6xgXMkS9oA
PxQ8LCsk5MeT4Tpfsz59ygsdjb9w5x5HXExJX9sIMKGXcmUjoa0uSJ/j/11a+jrMRnZTc4use2vW
Eou1lEVyOS/uS14yIADER9nLK9JqXbRYPY+8/q9gnbZbofLYNIKAs+9BgcSXLrua0HA/iQEHriAd
ryCQrhuhpOsErxO0q9xZxQep9LAq+GsUsLvt0kXoi1QA0pnV0nPUb/auy8vxpCPitw7CDMQPOoNg
vs56I0h+aqz0cnTDNzbRyLBIxNKaeKV5cAHOmnIf2jY/4XwnhtpMaxyaU2ZVm6+vU+O1i8QeZndk
BFoThYbwm99M2fWg5xxQ6sQKoXvGq7hDHMLFoTHHuyt2Bm9GOaHJzu974v+cXHQj8CJzC/Eq3J6Q
nDJ8Vgp9lSBEwxbJO0XN4OxTkrx1iMRAlkEBMZGnFVN75aRxuEY46ZuiWNcxEreHqfGve6HrvPQa
/UpDjsH2kuT8RYXCwJB8r+bWXuRde+jN6mwgt4NYp3pjJkLdk9RJT8WYrgJHqRlrI8Uz/xKLNMVT
hRQJImpoeY21Nq6dEh3Pwuz2Y2WvMd7JFwqU09Yo3X1TFuisoTp8BYKjz7z4Cp32cqeN5Zcw9w+6
gd6lG/XxwR2mW6/F7BSONflquySsFn8LLO7RRf6/7viYlCcrnkzCm2Z8xs59XoKbT2XGvA+sZ6eJ
coU34SfH5LeCYHjB3g/OkqgQ/Y3VHe+l8RA42MzFmgc2uKqW+Nt5hKpKk3c/rDsNQ4m0zsujOwb7
rHH6q2Q+uKJ/Bd1pbFKVB93C+9Ud04W5gzPFZqhh5WLY8bhUCVEiKRV+cf2h36ENFZ/sKl+liQpC
V0z4fQwX0/0CHoLHoj/IQzefKTlQN7LbnNatNmlL2aT7rcNLih1dUB4KxBkO8iwKrDxZvJdlpSFd
NeQpQvG0s5H/3v9vK2vDXcU6kqxZm/fLJuDbtmZLDnkWAo7890XZBeWI753fx8ph78XfLuUYqG8N
GJazJuOD5AWYv018L/be7AukSEsg6RD04/Bv65xsRk783bgSBk9o5THRyal46yG72aRr4dH+uHRa
pvVBFt+u9f5RoXSQkU1GcEy9ztiXCMaqNvSVefhP7b4x6/XJ2lh688hTeZDXa1tUmp1RIOlXNWRc
58+MS0D8a3madPU+8cUDzlWsCrzoGqeEhIWnjtKbCfk597Vr9OrdRROPSAayxdtHPkS5LMZZAgyq
tyqJEgIjJb8SQagekPCsJp7qluQSEvAAro0c7d3WBkwC1WVTwt8+gyyuNkpQg7ici52vJedQQQRa
CcwBB+jeOGm1/hipprGdcGZZJKYn0IZERGmFxM0uzCpt7ziOfrJJJ09qdYdZVR8Y0a4F6X2KgjA5
FUE1+1DyDtMCazn1dbd3KvU6sl3C2ZM5VqeR28OgQgSbETnOZspP2D09sBGfTl2mTCd55lSCRULu
8qadG7T5kOmotrJ4AGUdfu/mT9p00q0RZpqmoUarQ0HnTibzU5ha2TlChnkxjewJapwLF4XurQis
a2u1gcOtW+LQJZ5/auaDRuyijnxzH5WltghQ61yhS6koZ8FO5eAj2noUkHB5sfEdcUG287xepnw4
MZvCrPXT+1KYNvMyPSpf6U+x0qOzhKsO4CSsohT069imJ0QYhvDRFlWBxj5kVmC0cLqN7CVwEUbw
Wtxr3brcOQGg9Uk1j2DRd17JBm9KUGHN3SjdWkP47AGc3zRR+LFyrXCLnYl6UhMHY/H5TB70foRz
YarTUiRE7yOEXYn9KDq/gm6KEdCVvYrRzUAepWjVk446lmlmHU1dQ/rOsVejZr+4bOdPqEpAS0LV
V5lL7fyksL8gTmlYHW+qv+oCm9AKgN66628LQA6LaEqNk3yw5JnT9f4mMhEHBbYwsnBsSDu01s5M
J/3k9o2+jaPoaXLRwlnhnxGb2smem2S71Rf6yQFhFSQs+gQ/SthjBafm0x762KEYc/STVYTfbRPN
n4E/kpNQU+UkzxIfdB+mJqjepgXM+pPdoDMbtiYwH91UsnWSlE9oTB4qC4kMTOeBm8VdfLJEEp90
uyHFsHWNQdvIWnDH1crSUyI8uROd7B89ZXd5sJ1jZLX3BDrjTTvGzUHvUndljLyJAeurp2CGujjz
d9jMD708aG2YY1+iFbxbCzaCZnScgv77QQn9DvWmufx2iizFOO/a0YZVpkfZ0M5D8qhtf+kom+TV
ZLssQlGA3xPr2tvHvDe8f6qsey+6TamvgJEDH/71xmS/Qq/Tw9g+6ZHT5NC9wvinW4fwyBbAcDey
69v9vX/i++2V8s6TjsiZRy5gKVt6Hi6UvNXtez959tvt/VaUXX67jfevoGvCF+RczxWeY1vfSFTe
uwhwmEV8F+Of4PQBGdMK6w6DLMolJ+C80wv9I2aGuNFWIlv6RH6AjRnhEs808+wif9RjPX3lYZ+m
q8OLWinFcgLnuwDZ364yM9EOeSLEieAjWF1EdlnVB2MzYXv2VNvqNiFmsRZV/CJY564dy3WZpNjp
GrDOsDXAUMsnHluoujrvLXF7y7ZhntiQUDE/7/thOhihQJ6pKXiChbY1WtLv2agCTEo+BuxrtkQ3
2I7qWIlSFHtuAn2nmuWg6UbORtEAO47+efKyz6k6Ok9d8Fw0waaoBg2x2EVaddVOqbqbDJ2/RUNC
HPcqwtyT01Xr+P+xdyZbchvZsv0iaKFxBxzTaBBt9skkmRMstoCj77uvvxuk7n1Uqkp8Na8Jl1gq
kZERAeC4HbNtRfoxNngs02lHerlGSBp75wtkgy9pn4nTqnTAJAOw200J1sfhYxuq+1yabmAIrH4w
chLrPec0ecnmbE+Xp9xzPwcsXFpIqgrMXa2gv/ax/xRK096WycydKFcsACYY03B3mPuB5NDWsoQt
RydffCa9QbDcHE8Fl+CjXaYSBR0baIe36eCbcAgq8nJTw/9UYBtDDZ62lsCZvPTE1+zW/DzW7Wtn
SiuAYLYDXOYQ3f2wJDJ6ytv0AL3LDfiS3Iwj1XylSO4HzHCB10x3pEBuhxlBh0tZnLPjMomUIxio
us5tHky/2zcpdTH9YBRHgqPjRS6Ui+g78ErtgfDAufSFe53UvOxAW5PShRN4270moauu4zBXz52v
zx3y5akcEkGJRthuEb9kEBMa2lpV6d6JnuNSmYtiI9olGIZKPlpJhM+U/rGhdG9GY7RuQrrTkip3
zlCf6KMKY3Wp9fjNhnhx4BfW0HM2H6du7PdoZynYomU5hLltUGULEBacjXFiIAGHQbleypF4b+Zm
t00AegexGMCHzovxUM3xbU967+QWOSpH765I3Mo+lnPyncLu9M4UJWUafKNQ2kDX6vHA3roPfAOQ
N9Z7ue+z8TOnPkJP7rJPlbRP8CtOqeV2/136/n8tfRnZWLD9+6Xv7lv2iYD7t1+3vj//mz+3vh77
W+E7DvuBdUULX/z/tr78K095ruSeZbEWtllB/u/S1/9DMWSx9XWE9EzH4j/636Uvq2KBF9Tkz7PV
uqj9T5a+wmN9/Nd1oildC43XZIhRvDzzr+vENKHiyVr8+khzAzy5oTov1lAHLLc4/8bhWeeSek4x
6w1gubXO0xjc/ajr4mgN47TLaw89oqVvUFo5PVAUm8zJSsWx0GDnlKOaTLj9BabHibAimH2hGnFv
UvNILfOw8kTsDjdwQ8snRou2NAIjelVu1e46CSisZbi+aBVFW7wz5s6q408YsohEeS7n3RloTWVv
tbt2NLq7IjYFupqK9rQFf0vLnLaiVrLG40dEkEAcK9oPYkLWq/ixKLxo+uxVUL7Huag/TBNspHl2
aR6JvZfZMaN9GoecXRtjTyllum8QYPZhg7NkCYENFZILXsqnMskuZoRMAr2cHoEwXi7uHB0AuBwq
T/MktSRrAMV1nE8n1ZvL0TO7OhBtem9HEVHRzHriEi8hiF7DJG/O+cLB15yf+zKcmI3RvbqYEIQD
KRDCludRNoZ2skTmx8WEPQ1gfbvY8mkc7WrP7TR9CiPvo8ZOl1HV41ansWvjfSOsb0uxVptQZ0SE
waJKzt/Sw9YS2AbK1rT6tS/35MZsyOgN43Ru0WipO6ATI+vGroIjltOEB33WNb+nIzIHSfZp0yTd
UxVVrBUsPvsAosVLbkfZbplacgpLdIlddzuo6Ks00hj4FewlK7YfmsEmddG3WwqOYwxbMcMfQ1xA
FMq+xWI77swo/U4zyy7zzstgMoRYHNuIBm1y4T6HYQEZnQQFlOH5Iiu9BH6CsF2iM8maYArgW1pz
Eg6B/EW0zZiU2XQQqDm19rb9AGJqMzveNRx6XFqkh+KpeBp0p7c6XL2ZXbedxopYQlrAto3aU7pW
Iqv8Ws75VZqfmyq/r+r0PLFfQo6j7zkh88r+N3r13fA0Vy4+9y3ZklPmOA/pnL7WckDUL8unPkVv
Bs77kqIPTcBhqfConDimEMJsdrlnHHsTcDT+1m0V3kV9jWDG895LXBRtfvKhBxotO3vLzmIDf8EK
cuzXG6PmaN+bDB5zdnQimFo5inzTwwH7sSaguZdj3jAdy3EUKMjesQfFRpnuOMEhIWOQg7uwJode
n4JEo1c3FAiZ80kn0bNrUSpVdB31omb+PVGPfhdfWtiaexZ7d6EwzqDVeIYz+t3M6qlv2vHObfJr
broHEvBPVNF0jwZVbz5PvsJq4henyvbTqL9DFArzvDhxkD7S20G7kIQG07oQCGaiFg4408lCSkrV
cx/feJnb7LM03JZTow9dVrEn9gFltnlydcMUmc1JTVa5YDg8WE87F0G7TbnVpA1dZ9XnhlP7vbx1
srg7k2BApU2Z49Z7m6EXytBD2hJC6/08coCMzOEx13SH28RaWUDQBzVTOdKd28IB09iggbolpQPQ
6/ajWz8A5JuuDs0uhOl9TPrdHO1jp2j22KLFIS/BP9FCJJche1QMYcdcm1sTCSMIU1aZNAWQJI4B
Dg+LH4T+ZqyB6oU6fiqhcu5x9T+1XVyT2s6/Zwls9G6JCtoi6BjQZwPT53l8CtuE2h3kXVouLer0
fOveq62MeNbIzPVgg7/uCL/BbER+qHIO/KH5JdEDUSRbvix2ga++X5tgBJixPnQvrii8SzIN1gn3
M8Y7mJBRhdMVDnB/qewlD0ZegFN3zUX3dnOxxyRl47p8HdIJHiLA3nl6AUaguDes4TJqT52o645z
rx88aH8HnwoYvBKw/BKvcS+2LSPSwqjU+csKDr7Y1tRfTAvNsswoKkFppK2n1Bc6YKxtGiY+OLQ6
vdK1CBYYdTJTw2HtXzswVMHEVtxHZ18vO7/ECVGEbMZyp/1ue6xGqnABjQDI50IwSOJosO+NQsoL
C68K7b8wtnFGkXSc9eYWNg2lya6XHItxue0Sq2DeL2+caTYvysrljreCinm03Lj20TcL573fL8kB
sxWLAYghRww9FDuAJkzYA+xjErT4OoT781U060v58Xrq5XvsJd75x29yxtgjX7Sfr7KI0+mS9p0+
QCIDw49AM9es5X7+Y63dk+pepF8u58h1nkvTscm30rcAn4M8kP0wOVQqZ5QGxmsXtdc65x//VNiW
gzcBwQaukckoP3zPJSD+cq7rjZ18GGhv4YsODZOV07ZZTUTmLO6jQtBw7y83WTfb58gpCvpaIDL2
3nQYjeWmnkznp+f6v67D37kOHVdiAfv3E+iR+VPrX+dPzDjrf/LnAGpJfIcmhjHbEc4vnkPLxT4o
XGEJpr8fQ+b/jZ+2/YftWJ6NBOYJAUoIF/af46el/qBSVio8giZWQfUfeg4d8Zfxkz2Zo+TqPLRZ
kCoiZ6sN7xc3G2bJbD032k9mlRhg6LP+CFdr5kKxblKdGu+zAlxANQJ27HrxTi1mvIHAPZ/TvMLX
YC0vbWtYnNCoHiHEQcPYIqZzt3b6pVzcJvY49qYWG2u/5XHbkTKvaMzgEE6HKXa0x1EZBKTS9llX
KjA7ffREZ5xnRr+zGVKTaLgWLFYep2BUQF9YBFTCATNCNLZcXZP7qnwcGZnFXJb51bSBS+ccdQek
fF6JLE5B7Nsf2uWeXgRoJ27JgTme0oAw00ONyWy7mJ0d9CPtfF2bEEGkuATM97uaElvbb5/qcjoK
F8AVVZySvQde9R4ic+IsR3/dPxUghVmNXCyRZAFfjGZr6jBiTvWQ+yFyYKwexR2y45cWmxPJe3Fo
kqo/5NVIBb3hfu7k/B65v7ml2+GBnGp1B7cCAOZc7sc6zR9m2WFmAwKxdp2tLSVaPjIa7QST//tW
hd9ZZg1Q8f08mBwXfApYiL3uXbjc1i7Fj3+0/Z7zLzmH45ToIBnG/laK6IbF+HBKvHrHHlRQ4z19
L8sxvRt744NBH1qLcPGYS5o6+rSNngrdBBS9TlCqRXUzNBFMgAoFJSnM7wjt4wUY4RegJri9GZkp
lYZ6GZk8beplea7ZAmwRbYpDBaqBHm384L9cc//CmLke4345R/34Iruu8rg4iIRgmX9jy8wXQd1w
2LpPRc1hwwyJQjo9tO4Jomgoh/AkrYq1BBpTniWvJqQHWaH2q4zs6Q+C0eAzThglPDN3LA9jOli0
1E0SjO8AFJxWRz96tsqKfsGZPhWvGrAu0DW30MDCkARO1KLnZ+wtAoFpdaoE0VOjg5zDLjsaa++g
SCRvrBoqnmNULBT8EcAsAFWjbW/LvD2QswORlvVwqbrsi1eln7xhad+3PHL8xXsZsl4+xhVNTMv4
audFtIOrGu19iG1965R39Ko9tkLhwuxLcmfRaIPog0xZOKwX3C73n/75DbfNvxpheceF6a03IaVM
4glSvDEKVxxRI/bQxZNXp/0qGXqs6uY9xkHnxiEi6ofyPeiY6C67Tmk1XJLZuJ+q4RXLMDBnvcLk
QKxu1lgHRUSI49lQHB0rZw/DOEPp3Y22dEIw3uYcsP4S1ZFeB41l31ajdU4mml4hW6G+Jc49GM5T
H7fqrKfP6+PxnFXD+zY11DHJ9H0dM5iaGnvAohhuwFYzL+h3dlVaNBvVxdWwnYPqI++cEe5gGc9W
VIUvkYCV2VAPcXYri67JYhy2nsbws3jVRyxR1yyrikPeL8ZB4NytFk6w2Mr3tY95e1DVR2226t4d
8ZK61MGbC3A/t7+OjW0dPW5uDNj6kA9UXNdFUr7MFEIJAv0SLsm+E6RVHIeFhJqqIE7A9zgJWBIR
oeTO1Hj0I8cGHZcOxZ2xOCc2GzCTPKpJbNaapb9zOnmI7fHEGL21kNaCpgIg3ib+B0/2X6gVvqYx
2/tKvGO/rJ+kGE4p1j3YkEkEJy09xGX8SE+7Qvkf6NcaE6TfPjLB9PaHRBR4formWpgtHSCg8oa4
1XAEF3mpXOudWyx3vaBozWyZRuephgnb6jHw0dWOWreUasY4f4ZlvphLY29tuqN2VVUf64zI1DqE
NnRLG7HiSTJwSS8r5aLW5sap7PLsYSgDU9efhMGY7iPBDpn5owxNnQsn1ZvIomV4gZv2pFR/rIZ+
Bugb3SDk5gcu9K8daNVNYw+cmmgIw4mRfilYPx6p4bDPhBFhEJo3fK+2CieDbS/ptQZfHidAwXpu
Jna1FMirM2cADoBhHUVB3S7p3TQ/OOxP7sOe42MRygPVGMThZ1kdXN+rQNfyi1fQU1aTEZv5yShc
S6tjkQPh8WV3I7JwpvhOvQKMigKaWtLAqij1UHZKh0XOYUK2Bwq1BJ159nRMkLy2QxKlZwfz62hT
Ky0WQQvk4vF4SmnOG3k62qq6R8D90jfx73JK4I7+cuOVJhkB7PAmChuleLb9I8j0ywRhR6Tto8Ez
HhNKSdi5Wu7GLmp/43uJvxsklCpfNA9prc7zNNI+7/XoJSiqhqdPXCzt3mQZcaH3Q2Ld5/LKi+El
aloqSHm8n0g2fUVqkU86P4drIXI/XVuJJ1jWZ1UY7sFoMN2Ay+rORofROHa621pVHyafNo96mfrT
KPkmG9GstyPD8pUScL13vUN8Z3ZkfOwI6YvLESM5/rKybTuMv5STCYfkVegQDcbxwE7Poi6qCofL
Ytsuc3gxb6PiCka2DsoGs5mIQ/78SVMTYto7Slx8O/xMXCo65qbIyWaLXV9OCAO+OpuZZ9/UA/f+
0Rg0NnBJFzx//UZ2iD+od8xDFLYSrcD7mvQ4qimOFofO8Ohunro86JwU2FJhsBOdzZchj1+HSn92
jcg/2Ni8EBkjqGINakNEl7ucifsjPMWQGYMCI9zeo+9162vwtE27bJMqYZXNBXxxQXdsooFaHB12
40ZbnbgZC9p01JybaFCgYWaZRhcd8fGyLxl39IeAajRTWDZ8orYej61fpTcdWEtc71mxLaMxvaoo
/Vp6FLjV86M2/DgQ7EHZxBvto52YPWBJ95kekRBfwNUq1KGsq/zaLzTe//jlOA39939+eLlreuSX
EAdfWjRd5VHUhMor1Q9V9pcv7VhbQBgAWT224eTv/CHyL6FbwVrv7PZoCvulavKjYSzT4yC/JIs/
3wgZED9BdNMLdTahc8AWke4Nk+QCFQMtucLSBpdoT9d8xPFnLI+c6pLz1LkGaHD1YMhshryKUwIV
OH6scprWtI93V3RIb7gF91LZA4alVRRSzbATP6KfJfcyB8JBsIBoo4ahx6frjuGBl4FpZ7TgXID6
nVrM4C2eremhCD11JT/Zbt2i9zZGJ8xHGWYNQzQfGiitFz/GXuQt1nF0FpgG1Cpf5bjvuHLuk3zK
1/CEd/Bku6t1bwT//MaL9Tzx5o0n0UPEykU59+y3sZ5iSdvGiiPvMXOXjgoYa7qtK+6eH+jvCu+L
if5MU1CjWypqDPBl+EZ8KVvdXysJBHYWRvJIzLSIJc6oDmTtrBGe+7R6AWwlL0MdGdtGQMUzOk7K
SwOAQVmSxB5tTFg4LxaTwSksI6oHuWUAhm09QJ6rV1YO1AHOTvpsmRIzlvrYFHGJ8gkruLDD4upi
iKeirIUPG7a7hdKcgCn5ZIg2PP/ze4Rl+F+8SR5JMBy0no+D+U32acwbDdp3lI/MiDwxk9S+09ZD
iyMHj9JgoqqHH1wb9Ko7TEQZ+mXiuJJQqj5YBMcHbnUGrZMHCHsQmuQ0bucwZ6wVdbSrvKreF6lv
YTG3Lm6EhgC8CeIBIDvu2wU6RqWHc9rpG69O3pe9KY4U2MT5QBtuVULmi63TaIOKIskRdG5OcKf1
PrO+lEfuisuz57ebZnL8U+WYl0W1cDEGOnsqNVPGkCxBxcSIpgcRyFLJfJsJbnKpHkysA21gIG5g
JCnFue4K4lQmtPM2ZEEHB2ik+fyW3vT4g2FJeSz0ewh3zVWDMaMvBHESJtyun2PxbFozPXTp4l7y
FmGcQYIbyTmC2LyFmMD5yqacKB7GEb9LIAz2ghB/jK1fJeiLtfzgjlyWI2ed/TQWgAwwvLDtbnGc
5661SwrXupQn2zIzND7XOBoMTfeWGPXe8JEljS7Lb8Zm3tpxrHdt6V5LrE+PegFk3IV0jHW1e7uU
IfEVbcbYYPSH3mm5bbTT1inTz/Y0dZ9UylqlI2NTS+occ2bCkVH8Phycr1D05inHiTqH2Y69JWW5
fSMOP55AUOfvFTeoa2nWt7oy7rLRUncNwMcA2Ea5F/ZuKbL2VkgoKqbhss61gOeV1hn1CKYS4ikr
0nO1OhyLJnpx0lxu3FnPFGPErO8JOVAp8T7vlPVunPxTSiXjrpgAQ5jCQOyzdbsf2PIEnaGKS6K8
+656l9t5QlE9pxybtb0t/WkL9L7bRvlB24ODoZ8YHRS0yyhopU4p3PGs3tthA42CSjcQu+w8fXb0
OcYRdsVLVwZVmwGfXH+rovbg5ckXp8xLAspMcVxSHHtt9s4KxV2lvO0is69MSyvWqHtynHmFmoBl
8DoqGOYpMm94c9VPvezf5ii5mb29itessunjzqdJDcHmzYlUFVbet+lQP0qaKbcT8YpdJXsPAXsp
bnkoPS4ut37ZFOLOS40nm75xbPjYa7Jxqg9zWLMPSFwmCk53kyOby9pMudfhvZEXcEyS4pmeX9fu
lgfTptpVO7OP2BDb7+jRFnBTXWej4KIe6Fx/7hIlD8CIfABO3Gdhg6yJgnY8IRPzSUT9eKfS8Oug
hkczc/znCHW75GO+HZB5NwTPGugeE2DzpVF7STB0aw9qOjDhmjvUmZ7eWCsL2rFNd54BqSm0KEOa
YljQvhF2m2ykytSYFQg1pW7DuoyOPWbHDYm8gr84Ku5k71yMmWa12vdp2iii/iPFUacEkD3rD/Dd
GZSyfT3ZclvAAS86eo7I4rxzFsrdUs3fmwHvfs7DJ9df/9/mYtyQpsxOvmizU0/CgvIa7m6mFz0M
Vg48wSeQkJvOFe+C3ow0hdwxKb5vXRCg8Qwx08U/fBpikVM3ZCbUsHtf1i3CY9Sb7EVjHV08h5BQ
VR4L3xkv1jrORInAmgikacemp8a/MhuPnUXyCg3h0PoTNALJk0tTbeSkHOgmEFgHQxt1kGXDoWDY
29CBGN7aNb4Dw8RoFJsJQcq4yXG2GMVtO6XoGqPxwrJu2BdhZR6amU0qrEiOGQwda+E4Acpnolis
fkuqAcIQ5TgsE8wKbrzTDlsMWCd4LXoKJkIo8Vjx3YavTl13e1X16ZHGbRZy2H8wcOabVUveZT2O
zyKC4VNmPmfYNrwOiTs/8D7sZJt+GbERPZVulwJTc6Iz1Lf2zqXlBOZ8su3GOv9iiTueuOEnA+D3
Luy4IqGNZae01IS4/PASijy91UpjRuqzd5klPyPYWDf1+ruu9i9+tDzWNcG+DDHzOSu6dB+R3g1c
/ZJTvHlHy51zH8YO3ZVNmpEoMukxNDFjDLGfPirbmzZpyfFbpN9BZn52ycQ+JC+2A805bsclmI5d
4tATYHzVXay2XdMotg80hkfsE+hloQ/WMkv1TsDaOqAiwn+GNnNIR85dPAZejJZC0LjjWZlGjrsL
C3PnxDx/J1BbGxYUGuSBXW27CQpxJIt3FT1vh94szHNlPg9Ow8hTOvqjGvJj3dywXiqvSyQVSLru
q4V37TLnhKC8jt7ahd6zyIr1rUms/mGMupPEFBBEwii4vVbzSxrytWM4iuNu+VBP+MK7dCh2uSTv
N3MXp4q6SI+i+FhNVNoI1/OOdiKvA8V1994E6dcYpuy+Es1TT9FTkPm1EZTSz26Wvqa1J0SeHPTE
TGa08znqk/eFtknpMENte+XnFDmNeNIjEgTStuIPOcZ5KjQH754SWTSH5is6BWUXUeXTpKJZ5acx
+2O2iwcx0DnTaQuAaqeejwWz0SPTyokeT+uqRPwuoQV8X0Uke7vmWM9jggwm84tbzYyBnJ9wHIKX
yg3VBlZDUMJJrOHRYnluwuAy2cTvsiLWALCb8H6SCKdiKDJgO0O364UTnkWaswSWmtppa9SbotU2
dx3K6Lt6fIpKggpgHsHTDfMZPjNc33VsnuUnlqHNicP70xLO6RZOW3IoaDa61XqHMf9Q9cmXLBmh
UK9OWJtW6MUY1G70whjmFa0bLgFAY6wXoIZEfv2KPfkgBMMsvpHjYjkfvcI7gpf/6FmLfTTzeTr5
FkNC2iXuFvDieAt753VBLN5TVmVuBjU+skPwedP8ey6W5pyYPdGBiuReXTjfszrCsDRZ83sxF3dR
E1MxVtXc08ilPEKYCXz/xaLP6YNCO9/RnWBuprhvjy6z+88n5X83S7/bLPn4h345GvwNaMFgqFv9
qfj0l+XSz//qz+WSUn8ojlK+LxyKolk7MYT8ybTwBcYnSBfIM5Zp8W9+sTc5f5i0E6xOHXc9Yfj/
j2lh8wdCVjJ9DykH4MZ/uF8y3wxBMOhWgoOwpMf5zJP2un/65aCt52bsoWg2p0IOHJJjIHWqmZ9r
2KiE9dG6bdfYs1z1DzMuRznlY2BnquIos+MJttxwog5mD+KN7yIkWJJUYn1DXl8+NGH+zkpYrxej
tSuFMmgd67AtdYrWj/X6oT3rlFspBtXuwDa/P7t28zETdR60CH9bxuN61zd5v23eq7s2rtOD17TD
pgXxV5UfMhdPS5HQOFvQE5YMBm4duXYfh9518cc+mBbBITJvd2mNcql687BagTZ+w4uo80+UbfRH
VzTPTd12xMX5WUuzQ6wTqqKbwGblzbO5xvxE/Vj/rWNVdOoJVmZMFuSEEXUrY4Yfi70rLrJPVc4f
0JAVmmrG13lNz6KpTmRDGxgPEILVeEd672haJZZhzBV7PYzHxJ2+tupjbDXVzveMtSEQaB/EcScg
XAvYVXP3GC0OTuvNGmtnE+TWyp3VBCfJai/H3g33KmLPlSjxCn3/t5yPv39B1g0n6wNuRp7trIvT
X78gyYzWQXyZjQljp9lZw/bHL5mi/0+6bUWMcRUMs/7OhGO+wRG9WSgI+vlm/nJ1/Ysd0l/ZVpLv
qsApaDoCM6DyyFr/9aXYhmVOUcryZjQQDphhPjrWVlCfYfT3kZ2/M/zimxbZ70gnf13B/vhrPYcc
MEsr6QOhefMOYOplCozd7NQCkTTrFHD4Oytcom0MFL/r7OYwG4neJWslcNXg9DNIrh1CCp/4MdxT
XS4v//w+/DiZ/CLSrG+EB3nKtLA4ci8w3yyFE9Nux7xgbhZUarCkwgrd+p1NK3F3mBhTsNphtnJF
5u5p9ryMBS3CRpae4wRhlyWkzcbL/zYAaNu67mIhuGecT/mjMAntJ0TkLc3Pv9lHOW+UpR8vWsJh
ggyjGFnekskirgBd5Akv2kcu0+3MQAcnpRvofGoSDu5Qfti9jfVH1Gy0kojrELOZi6vSLDEXfq3d
GfOVTwNFb5QPbh5ywqzfZaGzHjvIiLPUJCe5zerkc1eu3jS7TUHN1u2OA/Bnv6eIV65vhK2/gjOD
DirLccNq8dFWTNZ95j//88f044vx5mPyIRMpxRoOAtXbBdyUknjMU1OTCoQhamRi09Sa1MD4LqYB
94rWvPcLGqJMmx2nBcGcPIyFdL5w4KlGWKgVNRUN8gxNBKSOzWZN0js7+uHGjT35z0PtagAMt32Y
Dnu34ibgV321K7Lwk19Z6NU9DjyZAhuBo/mJRflClW2DXG0W+zr0tjoSezGEv7te3jhm+aDXpQMM
QBMYEzLZm+sFArY3572TnLrGf4YXOvKWL/T+Zp+Nnhao+nsxlzuMNQazN3nmqJSUUO69ljQ6ZSrR
jhRo165FVzg3bn/zkfyr18brg5okVzuF/cbN29SgR7rGTU71DLgoxTqZlR9KhUpSt+5zZXhrvzFo
u/VxYA8YktyKTU5EFbyT9cN2HPYGoz9rDvu19eLPYplxdEXuA1/LdtcPpNjLTmKkX5rvVJWrDSc9
xOmzLKhckfcAGIhCQATelwlpepXl921CJZDB3rSyqvysE/2qReje/POPbf39FoZTBRuzj8saWpP5
5imfRsmoI7dKTosbljuZJfd4+2kjczvQwYt+IKOGnt1RDe9c/JDfLGDPWIbHj0kucrQ8di+/eUlv
niurpwXfN6MPowwk0Lf8PKGJEXD00ygc/oq3Xu5MaDCHBrNjkXniFHfsISN0R9tXctd5zS1DtIGV
0frdK1kfG79cpj9eiWTbgLvGM8XfYJVJzgqgMbhMO01DHR3JMaUceYZ8qpORVl/uQ+kcR+fFjrdR
hQmsjCsYYNV0nsfM3Tqd9471d7iP+4U2Fg5apWv/5jU6bxTnn6/RcZW/eii4m6zv5i9jWu/CQnTL
iVtJK2/9zvLPjQHpwS9fDFu1rzShs4TLL/ipw2MVf8aZUG3kaJu3Uue3DJRf04Tlr6q+pmR2nibL
3Zo4sodE5fe2kUW7UNsIjGQJ92rJsQLYxru+j2tAP3Z7QwnEsFNNsiOI+Nt3/81jYf3JLFxOePZd
sIXm2ytymK0UbG6nT6aAbFKTnIrrYcbTrqJd1xbZxunw1tps2TqrZqzI+mQfIhGeJWb4je2N57E4
emli/OaaeUPS/Gm64inrug4eLNtUb64ZirSHcglZgrJWP3CuT9jMlwnP+vlZmiOFQ0kKBThdHhW1
4OsbiL2RXwPRBJPd5wyhnMQar8ChMoUUW/oa4IfjnYQ9W8eF/uulsLauN2bURuR14A0ulhGtrI0y
3KPOdP+MK9ui1ToxPpV5dZIOynI2d1+nVFR7sVg9Gzm8CmItIpP5Q08fXzCXEKy6MjW2NTyQrV+O
zTVW3ddwyBfskf0tDRzWXTHwOXbpsZYVUvaS3Ew2qmcGAzvOgDNlG6Qn/2CkNA10JRphqEO2u7yQ
h3++CbyVYNcPX/Jl9n2PExJ7zze3Y8ZVasXpDj8Kxo/jyLYVUykMlIUfHD+Ne+/kw0OIY3yrwqEI
6prUK51vVYCZnggFxTRtk0HMTSd5WumSMs6T+1nRXTWU1akpi2+lI+rAFdH7MPNbwvcUXkd+gyWV
MXMz+qPGFyqibZiGfkCj2F01NOJjFT57YEA4OV1LzLNBs/gf6KdxdyT4WPcVIQ52kvfnBf90GcOQ
y4x5y+y03h+my5iadLeO38fW63ZylOQ/GOd2Ls4obMvwz7iWP8XtfAdGGiwSy9vAAUYQtX507FKn
3qCbo/mSpDjiHT5aCsGnco1hN2b+K8Ep3Pk0tPOKcVE3ZYDMmpzFMp1VJf3tP39A1pvnJR+QgnSI
us4BlV3s2w+I1ROKWca7ZGi29x2qYYpydsTljDJvzYcEPYOGMHplFAVD5lQ8u1lK3EuVD7EkkrWu
0lOjzFj3CLx46/r+N69wnSb+evdW7HvXecNW/Pr2UKANdpiAlPTPWbgeh6c8jKJ9afJsxxm1GbnM
NlrPwRjSLJw1zD9RXb7OmjEZjEaLbSA6isWjAHThAPabV4de8LdX53kg3tYlAwGiN1/wWbWyFbj6
SLLb4qC16W/R8l+zxEuDkArZbQUN/WKIDqperh0SGcd8AeD486EXsxD85xfk/DzRv3nDHHZRmFQ5
SvHS3pyiMjjh9lDbIbjdzN5Jp00f84mxy1KnghT9B/5V0EE6udJlEWOD/ObTdfvJKT9aCaph6TjN
l16to2qcH8dFxRdRfmOc6S+hN8INxQwdxBqpN4f1M8Y1Fc+r9yIDprHFjupgBHqJKI/GX93tMcJH
942nOVJxVZ/4KG+Sqf0Kpii5cZOyOrbdch+yucfVPYRnb/VHxsC9touPYO9SRdUkcUwdFu6ltGwG
ijyYgqkAOTuJd98zYZxjn9c5NLsZ890XqkDsgWBjU52FM/nQnKNLn/FHJX7ZBlJ4JAhAhvnuQvdD
zMM/J+ILZSHX5yoJMZ6Vy3SIh/Y7Hzc6XTI4gT2rr05TrTHwhh8qR05XtDwXdMoeydxugQPJC220
1s4Dd/Bsq4+82fGNU4yPoSnCwBvjZUenF8tiDtA85JR1dSvWJ2EWjS+hl/0PV2e21DiyRdEvUoTm
4dWSZwNmhnpRQFGleUxJmdLX3yX3Q9/oh3Y0lDHYljNPnrP32jsQ9/YxIBY827sJMfJm25/ZUH9p
nlweLZIgAX8nJDBDx6pk6jAqpHORwJ3fG01JP1JTaPhHQCpY1TYcm+ABTPZnRe+WWo9UmHUaUmju
3aLg9VY+brSO3fcQjEBHGI3CFkzjNYkhdj8Wc1/YKO7SaT4Olfl3hgbwNJb5F+59iFmwyfbMtrAu
A9UZVx+aC6Iu+mARvK8MLbiDXnUUcojvywXO3FBPyFuU5J30yVwkS+XAmBsSWYqSuPUCuVUk7Ib2
oqXX1qyw29u4Xk3b2HO6MfeDyad6IXbwuNiIWS2i46K08d4IjHSjuWUYI5W2y1yyVDqdtipGv08Y
DmWYJ3VzmrNgREnq/07R4+5wfhWwDzJw+SCsN1Wu+heOzaCkxgIcmQNJ1MCwv4snruUU1+/R7eWP
9KZxn6wKaN9peyromVyEpn2geYEeRSRR5omzpYrqgMeEyQSeAYqqJHKXMZo6JEuCw9R2Mj0nKlv3
bAeCtpAUbtQLb4/UGIJnmd7BKSqY+wIDcGstMoyBkFTH5VzcVurgZjbOlWnYoYWlTh0VFEsiNKIc
YdumjKvkpKruuozrr3A96BuN/qiDOUsnjo2Duf2n6O7reJfjyYi6ldDqM3DYFLWBizA1j03ZVlHc
E2VGmhANDoca0SOSrfcstffiwt/Rc3mPjdrbChEXq5Ewu5JlilxMsH1Z/lszddljbyDqHAsSIONG
n+4C1GNvxLPNaLdeTS1Rb6YA22gLwi9NCiZSPWl5qykxdw3WZlhl8WVk/u0ia92VFtnghXqe6tkl
ROPS5lV8gDax7F1lPwSam0BD/T3pTNEIh3IiVQTJnbf+0ZkIHozS88OUeehGIPEIXU7JO7g2YFSh
TkdBaresynsyHJN7c/7totLG7IHafsICZefAB3ubREYtr52LXjcMSRG977NlerEr85A2eX6ZlGUj
HGYrR0p0GASxI7WrXyZD3cWuHLYmTsxHTY2RsT5xMk7k3pj8fmvno3rzW0Zncb68FoZ5oX7UDmlV
9w++yR9XJFn8ztDoTVv0gJy4wIAE0q325+k4mpmzr+RivbWQ6sBLpNN5sjjlshtmaUFwYhozmHeQ
yjDNQiZb2O+1mbhoWHPC4pAmho0m9M8utgcC5NyrWAMYOLrzOvn0J3C4HxDziC2yGIkTzv/dyJWq
xliLFwNSDU2fJ2TnAXY2m1bHnEPGc/JfbTkkeyq1gVLyfvYQ9/m0lFW3fNg9Sw+EuqgsDVoT8Z9q
omvAqfGHQGjAMwjEj5bQpoeMqXZYVsHjVAiXqw8nEcdsTjg1c+oAWmw9E8mS1gfHS18qwHkPxKuB
YMhQrTUD2YuFvPPiB97K8mjI/tsLFHGyutEey5F1aNIm6542yYdBIVM5gzjJNEvvKnjzZWbul7J7
BNWP5bO3tMgKHMVaL6awz4XAMqTGMBv3Vi+/6sZ+G6Re3xV5a0ZT73WY57oTBFwSfZ35/vaopErl
WBB8khyV7HH6WujtjF+26lmrpFPjq9L35txjkq91QC/CPFoW7vdhRcSaQN1aMziVNhe0PsFL8Q1Z
79r0vOCvxGPno5jHu7QYqwVunJ77ys13hEp0ZHEzNJqNXEVL4z6BNTceUtrh3gj+lSlFeZILjJfM
gntlBI1+SBJwu5out5osKb/dgNwZt1xDBcPRoekaN3ZAAmw3k0TTv5ZeSw1tTR/l+DVUNG84seAf
RhGkUtRLec8bnFV6KOH5hvSg+h3rBeHOJTHP8AQfmt651K6bX2SKzinLJDwby+ZhipRdjU2wqxrr
Of1LGWmctWDeBnrXH3MND0ZdoeyeDjUs6IPdNaR5LOWxTM2PJfCMS+rpTVikJ91jImxUlIBWwB7d
Bg3SK2scDkFdnFv/JUg5PQQzRFhNGBsbXlGkM9/f5LmP+GpQ3nZq0Vhb1difdTgEbobtOUZ3CsSu
tZj8YZiVhWfsgsV/LVTwA0oUtL0N8rOiyTViKQnHhml1Ec9n2Eb9nkxVpLXpyCnccTnHjCGCGvVQ
2mtelRRhNf0Vg55fi0V7Km34+aJihoLxpotKwGEgAAv0oY4JQHHJQy9fGG8Gzd5jhrNhmpLu/AqE
kaHL9hjk/ZufyV9SeydhFA4gYEptnENYTs5zsQ48WMePfAoA3SCMPTh9/NpKQtYjrWb2LCzuayY2
kQbV1vez52ykzchHjtxzluRmTtCAI4baWxIZdTF86VlzUuzETLYfNPrfG05+tJ36XaOV3W72a3el
lYGqcd+IVm+2ZE049MziR/B7GJecFEMEoUaxgm+E/mc3Du29hQUU4Vqf7EA8wnN2nimpIzNz5WUk
JCbJKn8HFx3exFh+Yympx+8W1ko40YyZhfWZeCQIqbg8+Hbx0tMa2eja+DFKO8C9aqCZK4GATXBG
KYnrMhQzCk0tpmwzi3Ovt5hAFwDg2QKTc4Gu0pNutFHFuOalZTBeTIJ7PfBQakk305rx8y7XZDKi
sLKoLdmas8R8kcuHOQ5kf+IjjWwL461R2FaovIp4zW7+aaWlaN+6P4bdvuUSHJajBN5mDaCVTzkR
j8NuJiSOGfVnlsLphpG3ReK1zzOH9T0uW/TdDUJfddEDhb9aah82UJ3Mnb842xucfPx9Kjhul1jt
QRlv0qIoo7E2wTZa4jXlAEdZgU+Ysn2aNEBPafttuNbZcyvABWxyNGDSu6mmZZe7+9yCRCS6dE0m
DU514J77hsHdQkhfrrSHAmfXgopGgy/peRXEG4/Buj4WDmqr+CpjBK8T+pN8wGpRLHAmczr/G3av
ByvZEyEZzxjtFQenMfUu5doMgnH4lY3tXUeWdDgUzaXXyt/oGpGfQAeDWVLPcK0NvaZSGIt7iC0D
23Wvh2n8Xfjlk+tV5Ln2B3dqXwf6DTDCaHJ0KPs3do2vvoXjW+lI81n4Atoym7jk4yK7/HcxmFEl
a3oT4ysykmxDL9GIrBhtdaIFR7dIjOgXaVL1Y+UHh5SlIHKLhqVv7QbqUGf3fZs+t/2cbubY6e8Y
AfKR6JSGF6D/RXHElj3hZXDT4NXNdLZOo96PK55ZrDfTynL263gOs6qmVFm/vP3D7S63L/+5mZf6
hJV/3dZu/ytjosB95+t2P/fGcL7dMbihnm/3uX09d4gqWYXOt6/+uSPK2GAXKP3yz5f/96vWh5aF
nyxhl8bxwdDIs2skoEc8wf99ZHPAC739/4clFziiEQ/Sd30a//4N//zkP7/s/x4lCcznGgX8rrnB
t29/hu7gD88TjDD//vh//r7bg//fw9y+vt3nPy/c7Xv/99L88zjrU0xghweCZhTWlMThuG7jnDw6
QkwPTIUPU446QHrqK8CWSa0KJENL7BDu7XLSMFIgS6Kzv+gNMHlWtF0u7DJM4IJcCe/Zm3klP6p0
RJWefU1FfVf2tEFF6+hhNewIO7Oifkjf5KBcLvXRRx6DcD3rYKkZanpP0jq486oyglQUH3G/12xt
eKazVbiHZ0VsDGu66kvRU1pp1bEHPy38tr40zN5dr73geKquCIGV6xdbCHnTjgNIuvXT2NigDv8L
Tjp5ymE5IB7bmMQ/QnYDLhsHttr5x6WmPtfU8tVnJbHbKYbPKTR0HJ4uKLKObl9k+aymeQnh2Mnl
sTSwrfZSP+e99djP6xwiRlnjq8uABabNwLs2E3h7QAEcpfxh3Ltev09tkA5cK3c6Pj3PyZutsKd0
72vX0Ry7iGcd1RYUJdl6DMitQ+KQQp9se05sYdLYcdhpuEg64g+2ItaYbo4zlWpJ8uNzRqs76hfv
tz+NZjhg1LFEOmxceXS5VDae+VNSsyGWZzdK5c5wUGbnHkJcNE53CCes0DO1bK/qsb+jMUHdM8VR
U2n3leqCB80HNSTv6Gt86Qa2e32MEuCtG8RwDC5hsyBvfYVG7l9SnKFZz6tnBfMnxpKrwzQJE6pB
J7fSdpMcCFySfb+FsJzRoy0eoRE2Gy8JvIOK56tdsqDaxI2mQJ8nkrwRRZfHOpbMsax3c0IE6U4U
Ih2hcvy1tNOtXFx6TtQPfiN3CVkPOFkusDaRKnPVb1Tjd7Bb8Akn6DbVMuf8bHA0WUDhWIFrtmb9
tQCLEvqLlh2Wqtmldcckx4XeD5h6Y9B7iA3p72sQ1guMRbgutDxSJpkwAyOvhtVREZsXzRoKL5+I
EnAq1Iuu5k5YcA0BuraJVzpKdmiN7KdQdY1CzPoBDE8ewSyNgzG4/n1qFRjn+IvRmSwAurN4M4/t
lacm7iqmCWSjuvdartPQ8P4IyJmRFkuu5Qx0eO4444GwBtS827oN4GxoI69M1x2NTJ3rgAvL75L8
2VM/ti70Iz8EaEZVRVTBgZkb99c0dfLce9+kbPTLUmKk9WngWwLER9hOWb9dEsjmRAJ8OTaVZJ3J
B2iKL0Vi/zBFsntvCVNvhmGt4Zwa+COrMj5Mng9aAYDDpk18BrqxY4X1ErRbNrsPNdZc+laG/LEm
bSEBBWLl5rh2jjZMmotLbDQrPYENx/HYiPuAlasDPGE3xjZfvn2d1lltbK0KEUNvFjVyN+/dFKJa
E51493X7RYjicR0PzKNU7NpuRpSDeMFhfHGcb90C4UuX59ov6FrSKklDz8ItV84Y3nRdDQBypoe+
FHNY4oHlrW2NQ9c5v7C6sGjYCZQaeJcbL0MzYspq3Frt8GEU6XnwDLUfreVHJ7qOkvnZJIE7+zsS
OB0q5Z5QwxJ24hl/uQBJ91IlNURuvxmehAbiGft4sCsEtt68wwQ3boZlPsSWyQWIFCWFf1FbNPg5
JqebbobSXZslFOhvagw1JNkZPN8JELSGph/J4zp8Tsz+KcDzuWHBeCsdq9oV2VugW5vWrNuT0EmK
z3LjrgHoMC3mybQDuqgYNJ05e0Ew3IfMFFecNNgXXwMG35N0LrcuzMdVprRENYnDoVZZ3nasppec
toXV5X/RRT76xIpththW4bLY2+xJVB3y407wGZnLx6qAzeqYOsbig+UZP4NlQQkdhkuVdO8QhpsN
ZsNpO8rqpSUSfZ9XuR9pkh54EA/uVi3tTnoaqR/NQj0Dnbu3aSaAkEHE3SH5Es0VxVpyp+n3mZ6/
ta1gOmHJrxjZxMbEOh3OI3xnf0neCNb7Y3ZzvBNr62lZXDL1KDtEaXpPFk4Czwp1JYmZ6zzrIvgE
pL32DZof8Kv3QQQAB5bebO6mlZvjOG+YCk5692vW9Y4Mznhi8ZuPidCuepd1e9/QT0sR05pbEKvG
HrOzNO5HXF7+W4pV+Nzp1adLoUekoLkzR48SPqZdJpX7sizyYMSWuxF8QkmPQfWi5WGTNXaYBoTl
jBVzUiITD3oOo7wcSg708RdSfX1TWMN0GMvmDt7nr5EG7o5kZEYf3p6m6MdkDNm5CMw/ruK+I0k8
S8MhMYuDULR5R/1NX9jPuDLTwAFFje9ygyCvPVTmzq05b/i4NXZyFPVuwpwddzXoLMJsKfPxSNLO
y4r5IuNFbgzZwCzohifTpafR2eWLGHeaq1kbi9WToyoMvHLqjyUu43Ofrkc8IcwT4uQXYIZkZo+F
Ckdo21vLxaCU2VT8bFUnHdH7Js9mzoN9hpux9iKiXsuDMyR/Y285IlTx9pQiLMuSyfaCOWyTDPYY
6nQTN2uHStpxtQsaNk49xSaaV4cmmY4tWChbVRsWTizzoMcKhHhOkb3Gqy2qNpWPoVhdTXt+qeuJ
pjDBGbtGp5vH8i1XMizZ2KGXWCdNQPaH63kgjHPYOhV+moLoGwK6mWEHcbnlN85wwfbMWzP6bdXG
9pNDkafQd8ac/BRDo6bB+bLVjQQnqkMHhGZFzxhmUzOmu3TJnzor7WjpPX+bm222pSf0lI8YHUej
xaqvnglPrX/oi5ddqofILGDAMaB9x7/7PtqDS5NAUBwZ3VlTjNFryN3wxsOuL/dOHCwP5cCq42re
mQ/Rj9OQKyFXysxc66QgWOa9Jqt0GyeYqBV8+8TIdv4pAX974LRDo060v/Aeqa3ZtPdZ4OT3nece
+xwcLNW8JBVCr48u8RB+fhjaKT9FHNwg1eFRPwdmfof1i6QTfX5S8R71nLYVfb93cxyMTAvYJH5h
C4031RbQOS+PAUW40RgJDQFZnRYZ72Vrv3WBfJob8daljLO71H0fW2XutAUHeQxQyRzu9JSSxK4w
SNsBuDfrqomeV0B6GzmkDy4ffzJb3PvcmYCgOx1wpbXfKcR7PLqKlc2LbGUbISuJHoGmwkUC3Cgc
1LJ1BKI1z6ink5FcGjW8MCfI14QEIqHs/GkxrkNfrZJNFE/dEBBsQ+wIGTMY81vvsGj9BX2gvZ3U
RMkVLGsp3t3DRUjvnEo+jcZE77OhH8nk3dAe1BDA6HSHU53l44nWLU3pOnMJxGzppvzzTeibPDXE
QabXMFgqybupNA30Q95ar4nJjGpMNEiXIjeZyMiZ3aipka83MNYDDvOItL1ts5BUcrvxEk0hv6N0
ygf5z40bL02UehZOmxFTobfeiNVWv+jWQdSkgzTj+IHSL960tWeeZKlRLA4trkEpsrN0X4csZU6g
lcsn6txtYY2o04m0PrWqR4FmNZf/UMdvX7JdkVhCQyi8kchJt3FUl58KE7b7v2h2vMcMUQ18DfvG
cI72ima/AePl7Rn++7U14mokRoWJa+Vh1XZGuM5TO1h0fobm5C5MAcGWUOtYciCyBS/Du1mU8ZaW
0Jy38fH2O2srJTns31+f0X0TVQwBDaPtiZY16LGgXvodlIdn4KXyJD4ZNPendP33252UQvGmTA1l
gRWzQA8CZgLyjWrj1k7otpw/Ek/H2GX0jNHrtGZXpBvRTzNxX6lTkNcGLaDL7ajOuBhrfSJ3oqas
4AoACKmvN4WoytNy769PqrJjns4S0Hlp4+wYxN68px10+Ocf1/M7bySDQvW9+BZZ1blTNKdusBKe
Z8UzYdj9qNbz5+0mZ6uIFG2rjUn6EoMryARVnkOPdO5zlxyMoR1I7hH0Laek6U9qvSk0gWSGcflw
6HOMVCuHKpuptqXmm58FCN+jnxUHtNzOySuSr87ttK1Vc/0OONhv2OnbDf3sCLcfpTKMlHAuY5+O
xjAQZQWY+vZ/5fpl75Nt7Q4BZtyRoWdK3llorb01b1JvomwZ5UBSMNYOjpmC/hlfG9eaaaUNn+xx
n6yAv2u5QQCFiAamFoWniVygwB896X+Thm8vk3ws/XMR6292aTPNBI5TpvobJnFw1KZ5NZX1bpjG
mzNlWFTiKQwq9ynOpt28qJTW+XikJv7TJNTNvxJn/OgqxqFWyUM7df3gafIRBeYbICByl7RX5VKB
eNOXPgX8bgP0pdZ9A4P6Qnz5qPDo0IrSCeWbkYphpdRo8oe+pGVumlZ1JhuEKD2Lz68tGPVVlIys
Ss2JzAb8NSS+3b71742gH8XQYUyPNf6h2/dLCH17LefMvv7bf+6alevFd3vI2z/r4+Bte2W//+d+
UzChr79983a/ReBY0jv7rikqpkJ1VR+S2SpBAOt/O0dCt0Dt0gXZR8wQL+rpNlXtrL16VAAb0nMI
V+v1yNfOVR77537UkJ2WOj6+CuaCUz9qwn+Ie3eDyMLciM4iWCfhDakw6mRT/ESCIWMcR9slRcAZ
Vmd1s/gn4TPamLKOsfHQes985Az97zg1w0NLjlat5NZp+juDxePieid8vGXkw8Scgyl/AqSeU9FT
3BAKnJ9clZ8xdKl7Z42AB/xAw30l42nt8N0h84R+5506szrQSDBJa+peOPZ71HTd3nFslrtB35lo
lCPg3aS1jMYzrh34UmNC0R2zF/vUGDPb9d5y762eyOK0E1e1lPtO6MMpjQnbcghbcvyg3+e+OqQc
WSgVUVyntgf7o9c56w/GX89TfEbtORIFk6Tcyj9a1dCiIW/LY8+f5Tu+ounkNcWXkZXDznTd36L0
MVGLx6Err+6Q/JBDop/1VIuS5NKylb/KwtzrhSCIwLdCqVP8zmI/OP4EyDp9rXqf8M2GQZ1RzT+N
8N860wKLsg4CROPd8+l4zYIUvYGRYHO0/J0/pN+5kB+s9jzF5mhbJmeJNH2xA3X1yPIbmfcvpVpC
QmSm3SDb3dR0kpnLMu6RfP3RfjhnyUvuuy+Gm0iwuIQC4p14wXEynBx7XkLc2GnoJt7ftoGaIJa7
uIZ5yqTtxByzIl/FEwRYwlB4tjmsVPjV9kb1brn2b6+uCTSiLxgyV5u3qxZ6YBqrPP4eK85WLVWb
hSNDJIAw7T7rqyutXqpcDudWCtvDPIxivNRqaXZg/Fki7Cm09eyqWcYvz0qvMpmuMFM2JNuMG2mn
QQRIpUc01tG6LiKylLZkPXHS3HaFS4iz+7BYDK8KlCQmfEgaSOolMRgC1336Q9qaSXdBO9edQJg0
3qlKfdoF5WpqyWvReI8QHaEiOE+6nN7TcvqoUzzzDggZevZOTv5bPle/fA/9GaidjaXxsbBlc2nq
+ot3fw2CSB7dMv1NrbWETp0ezbm4sNATIeL+uKK5jK78owz7z8hIngX6S5UI2oQjmZ2M16WGMWwM
4C+wBxCdMH9Xwv8LQJSC2ME0g80bONzVEj9oYL4nw/1lvgyjgPuzLpRL1/yedZdXP/2jfJAYXuzI
MAHZnlbWZ7GsrQCTmYWY3ubAVJyJcsQCcC17AsDnzvI2CNw/uS6zbb6mOFFw38+J/jb4WGJzdML0
4fVdtz4OepGeop7cK9zkZ8vvnw0f1wMEFVRn5JA6sQBxGstVBgin09XhrdQms1v8AqVJ5IdnMaTn
Dy+E3ka6LV/ybmjBEdeM+rszltDPodRrRv/vmV8UJDySHGdUNPumODj3MGMLOHGD5jykyur2Rg2T
RevoUaAhN2oZRBJkhjW5dMFK3rKx2E99d3EVgw0O1w9pYrKrP7SrbcjuXnuavG7iXAas1RsM1WFv
kv9GtORRB2rgMpOitWb/ljoyHMJootk3wN4laxyqPr74In+SQhKlxjy+ZXwykmhXa7R+cfKwWnEB
5gYFLE8MIqePD3tadcLHXIrH0dK+ADM98QrPVCLs7dN1hiM9V+1WW82aAP40clHHAqh84hwak86X
JISmkm80mCxPJwGU3T5gQuAV+Jrn52lY3lvZUo4Z5WkiKQPAGc5z3p7JQf9o0MAyyJTmAFdaj1aB
RcUbgm/cBCLMpjENU0nGXaajqHEArdSZ2NdWg8pVICX5StDSEcgW/1qkPm0N/g7yamSqXZ2YKC+8
4lPHvHK0vmlNnBcHn5Idt7+HQb3b9HXyVricMv5gn9bD3o2ZXXnOXhvEW5q5r0wtaKKNdJAz6AZA
kNkzDf9Rz5L92H3Culchp6x7IkHucmP57WfBm0oYhTIpRBC3jQdnoWio3zSczeAx2t9Jiu+V2o+N
p+92kx8bO0FjH9oqx1NbfDBMskOZ++0BqwI2r2lC12bqVA9qPprm9BMPnF8KEh96Vx9IgaugjGIc
81X9V6ctyuY6PSZ9zIcSNcGcdzuOyS+L+E2wCbVZQR6bOQxnY4q5iBD078rqueoNjGMdorYGaitW
BkrgavqaEy+7y4L+PakNQc6SHhAsUS4bZsnfBkOBA+6nbJtVTXVMWUtsjUEEwoQq0nC6RYvG6wlv
d0ENSgt0Ma0LjFQR6d7cRVOq3werjF5v41PiO/e+cu3nbn62JrLP8gZ5hYEaz4mHnDmFu+VZovtZ
20uj5/6OKWrO3SJ4iSVekTGW5CskHXEaa0ZmQQhJaQE5jFvk6w0w+FDXdYPxs/hbGBKPPLKnrCCI
OzXNNvLQMm6WHmlVPZLYB7rD3im/7ULHCF7AELTPQ17QQrHFtKfczMAJjDSghyI71878CJ7OI0pk
8IjK7Mwd3hIo3Z3TXIwqAKNomHcEzH4nk7dcYnwUR8VMTAZedxnXG7/J8JkbvL1499wTWR0erK3y
3MDb2uuQys4ZkW9RUaydpZUp35djsFttmHNZGQf6Zw9ujnruduOv0YZmBVjeCfaF482nTFhogmjr
J650KK3ZRA17hBoAX2avsZXc326MGeWeFqA0t5erz+De3QRydSUi+twYQ3AhTwKtiKtwFuZVephQ
/cI5sEnBobHVxuTb2Q20STUK/ZladXr2jm2qEzHtELJY6o55dsfGJK+T6ddUyf5lMBQkj3GhSsxz
c+/nXHLJ4GiPVvOajI13vX3hJsa8M9YZfqORkgj6xOZjgKTANlF0F4JslHRJ2VddqplWJzIvGHh5
XLO2L+lU/xE2BEbL7N1LueCsMvrs4DKhC12Ab6GeIv7xYus+8BSyuTHWtoDldCB8E6Q+T9rbRZrD
3sQGD+F3cTdyIvx1DjSG69XAo00MhoHBbMWs03MZgnvl76XVzs88SmTmwJrZ1B+KvDMiezIaZHiT
Cl3p8pj7OMuMSzKzxQmzQMxoauT3FYocaXvkyJCCXptHHVyqddQCLEYp5USZG/l5VBMbFlS5oHsa
FkJBCxz36eqzxETHEGNlZ/SEw/gptbs7orxDHjNEfMxsltT4AGlj4SLtZgSj26FjZ8oEPwyyf+fy
ku1bl0Y8kEtJj2LA5T6hvkA8gInSPsVApWjHCWpF75SU9pWgkKNB448KShO4l958nbPHzdA7tsTY
6ERwyoWTn7RG/HlsoFvbz7eGncxH7Ad3ieq8uzRX5X4Z+od2sS+LqOqd8vrPYtJ+AvCraEnBhyer
vKUBHCMqXgj0Ohxd4+IMCiFgMB1XGx9AG+P3b3ue75epfm7qqWDmqeIN8B8/SqnhrIZts8bUApl8
6/RJtub/JZtysv8WsewPA908JE6KePP4vP63OOy+Ofi1uAu69xSRGGPNtJfl2Y/Nlxa0zoMvNU6f
rP9WSybvnH4C4H1qBOmfRgIy1ypQeM1km2eUKTazsyjLWKrtBpgPAqhQm2viXYeRABM/+S5zgaDW
Ij2YDIaFmLHfZe0ERw77NFBdIVik5nZv18gwCQMEFOU6dwUg3g2MsWKXBDTB+uJE41Wg1cqHtdds
sILqzMjcd1wy+XVI5EcXU36k43ioEw5si8wvQQ7BbKrs86zG1TIdKAzHEvD40BySwkqoZob0YClO
1vDhsUMCMzc7GZ8st+RTqZfDE8S2Q27/xEWQUoOjuFaMVs9xnl5HZ9KOMTPpIQGVyUwfn1JqnEWu
yNmBBwQ0aKq2FT3C9RrXt6NFa3gJiu48D8auq9kwZuUf0xFGg475Kndshj3T8lga5TXtKheEC1hv
5h3ZpXZajXxj74H98FVX7ScfIf2Yamg9/aUPjh4hQ4g7tQfTbN5MplB7dxy+6zyXp9HJnlAVr24T
dZlz+84dM59TMPWFqCVJrSTTuWSuzsw8lEtzliBdHmuYQjdnQrIsv7qpH2krOhehYx+wW05UJml6
BOh5MVbK/MT1BTEuba9Ov5BDMWL+8Vrc57V9HBekNMlj3U42/nHn7BOA4CBaZirhvJcoIiwH4gR9
WQzdtf1NpKO2qwvoL4KJxDZTbRQHw/fNGn97xap6mODlPsB8ErHAFrq8ts5B1+natb4HFX1AF9k3
ImpsSsTSaJNNQWWFwhz3JwoR+sA0KXw7v4jAeQTAScW0eoBvZj9dAlN2ucBD+GTjxnOcZY1aU/et
/XS7Vz/0KDQDPK1gChB719QgAEZRQMF4502HGuYMCBFMf+9JN9hjw6AqyP17wxJNFHT2prPr/M4j
HHPs1oTQwidyA3HcXRMIi58FL0AKyM2aqSfadzJXL5z1mZkt6YHZy7kwCopN3DQguVIJ9NRwaQYL
IvoKJ/uubUSsSFqAHK1ee2Oyd5IQDZYGJEwxnwDAVZw7l6Hep1tWhzSsVpQABnBMmsj0NNvBs/DL
aiU2b2Sj24YQI+pACDw15rnE+yxpxoWcMF9ym4csrXYKky4+lhavOLookuULYyNwwI4umtmsfLE7
xa8usBqvSbZ2O11Hi4qrhF/MKIvpd9yT3BbE4+Z2T6/gQHtbUgunq8LEjj/zKX5JhpmVjhkS8jVO
u+NcRjLQ/lrTFIRVV1fhtDChAXxMQ4YaU1XEI2v0rswf1tPVwlZcjZZenClri9w+fkfR5VGaIoWQ
BPtl+XTJHOvLM1iPyNu4b1Iqap24mcRknSe+PUTOyGfBedCkzZtkOk8dF8nMX+UL7UWVeMrbfP4c
Rs5ibsvUR8t4s+1W36ZzTmGkoTITIlpfGYaRRIL4FHdCaRC4UHjQ4Nx7iAvJLfOj0Ui/b/vJ0nlk
XtbHmaQs0/mdthwd2oAfubXvemvhQJh+K2pJVU8f6cJ7ZzRAjJumxg6NCCXj7bs38wfbIL/Dhapz
zoPcOPQYCMQ4qF2Vcsj1Tcp5v5Taq5sO6iQN+9Dp+v0iXHHXd+Nw1zBzr5iZHr2iVse1BnZL2V1L
i0Uzm//H3nksN65sXfpVOnqOG0DCJDDoCb0RKW9KE4RUVQfeI+Gevj9Adf86t9qc6HlPGBIFkSAI
JDL3Xutb1jcV9NZdxzRSH0SN4S/daqbo7pJ27vBMG3pt+abvB2ISlPOtCer0vDxonXoPQzhHowYq
NS2iGy1Qur+mMtfBNAJklU/yNew15LP2KC7jQKKyP+EEZxx9oNkO5FroDyV5QDvGEvtsKv+MGIX5
ENzLkiX+oXKrdy81xAzSuyf9HQzHqBHLwU1yPqn0GesQKutNkzQT43Y+fpTXTvaIM83yT5NFEZRP
eQNSjmaPt5/X/OPQyhUCJ/3YugdZwdmkyO+s0CLQuKsg9PZ6fRwTHE+L7NZQHbkgUKI1xbfHxABQ
EdOEfl6piVoE24YGTFvQ+uNCDI6FHr3FHUrQROJmYP5IGk55lUOApWza1Lh7mkyiNq0jzqVeuy5k
2Hhi0kTW5aPV2jkynJ847NyNM+NYDVbrK4l2iH0rx3VRV9uqd17a0q1ZBjFdCmbuYlO91MyM19XA
GLQMRJRXyE/xTG9VNtyOfULFuNg/p3xejSrJ2j+Kbskr5nXpS9C7Z3JLyjyk2RXKiGMm6fpTWeu2
MrvNdJAlvT9WBx1KBDNF9CLCQtERjcz3PEZj1XSvhobh2mdaZsGFYapPy7iFS5XWJ1wvqG07bqrL
cXKcN61Hm2YZeOYFjqFlh8tpmFYBsy29D54nJoIbpq7c62GgGIQBRjTR4U5B/beE8XMcw2HDNQlX
3cKNpRBLuL3PpHWgkImrjooC12oEmwkMckzNgAFLGAw1CXKftu0Usx6aDiGJdK48FgltvKgERCjD
z9n83zbpZ5ZzNiGkRextEBYzzrZzt3sMjPZl5LTCowRJ5dcpqNc0vWM834GlnoxNBzwJ6zXjY76r
8+oKh5j7o3skkfwNFz1kwx4jGlQIpiVsRIrzfgSIj18LRiu1tZ86BnaqZe5Grxny/eucHLVqnP5C
6XpcyzkZKkL5aQeITNAHNKu57L12sboY2QPr+KsWYBCUBoK5ebzqml2HKALNPiN5M7LgS9jcqpny
YRChVCniT68ZL0tJHRuJucpYxSOTKCjBxeNGI5pPznVKhvZpBxsOykVCTpJUl4hBZqVln62hCBHy
+TSlnm2n3KLXP8GXhItlUz4n7orv8WtMVGRAGwn40T7+TGlarSsTs0xqQLoF2pjGCCjs3lsTRtNs
3PGWNUl4rehCrTLqtq9dF1a4RQroYTIYXzM8h3oPNbQw1c+Igs6hGmz9jrjRn8PwGHiFeKdQgeI5
n6abyHLig20SGhxgVt9oFKgK0uFPRVUcI1sokl86MKcs/sh1E5eOOU6WTuisi9Hfe47HdeJDSMmR
b6Lt53QuQR6sKpKB4ZKkm6huKvq7+aedGwA8Uq7H+QypDfW99cZnIXKQqPLaF+BA/JrUKEzvR722
jtS+WeQog7YedWYov4Su6RWDFLNEfR4JBi/hNsugYqaaySXFFWcF7vsEfBy42cS6LHmdx0OuE1QH
cluG0Wco/aciqe7JK3trx/BHmjqHsM8Z1WJbrahqrBHNdHyl8rFiem32VAjNaK7sz3Hn1nwRVQNv
1BQU9iZ7tkKCOA3AL2L15fQumXbgu4UaN1J80xmRvbQGSiYPyw3bZ22rC8Kk+DBBYKebmIaHis/d
WdTuZ6kTZmh5uAPFMTQi7Flt+d1vXM5ZTi5d2U8DvLeNla3xM+cepLu8YogeMbNMOTdft+PUtmik
cPOLPx3M1Ktg8g7ztSti0h8zdmfQ3KehZbgDD5usNK29Lvlbap5OkLy1syrcym5x65dcDHqOW7qh
1G0HFjFyrFKWPa87XNqxM95WrvaoOkujHY/9jVlEOXlXMXuDx4kbgSmxb7Yeg1yI12qQ1yrh9F9A
VMvlEsTeCoPERUM7TW2R7zfAhKBUHK/tkmHJRxyPYePFmZ/mehhWXW1uMJYwOuCv3WSAPwrQ3eNo
XTVA9qvJkjUDmO7/FVlTvp+f18FCg5klIjTtkAohGar9im/SomMKZrr3FckUvNe8bcMABx5pVQTE
7C3LnVISMipMriQVXXBEzVV6bjph3iQr1yTHVFAOyTW6JQ6Dbak4KVw8TQR38eVlzKzIU/4UBGvW
iYt9bOZkxVF+SCUVRT+YBXYOH3vyCLUYs7PtwqcK57V9RqpQUtjf7ZKVik8AOVne6B1CQmBSTXe2
zHxeOs/fajWLO87+VZpiGVisuW7r00AXc6VwyLc+eLuqYSmepUwRpOttJPAjmjsYMrTefKwEVFPk
bQ538XouV4QI3FgKzLdNTg4SVOtpj0VD204V7rME10ZevRd8c+Tmec8Nxhoj0u6jBoBSBHOVFYhi
yQh5y68tfW9UER+0aR6tXr208yorreW57cwRBwW3aZdQ6jjs72K83Zt0ij4hyXpI/J298iZWbAnT
2goXBwak+hAg8UdjOSEpmchcX85HgvlMaKidxd7+tYzdeOkoNBgo2Ifi0LX5yLyRr2wwzUe3KuOr
HK2fafYJxmx4ow2qjxLCPYB5FMtqg5MZVGg0niqjJu3Bt7yNLeNyjawhuY2pPazTmAhbvm3QRZlH
D7xwH2nnrPM+FBteYodRGHkQ7juDK+hoxem294bnBFLyxqsTRDhjQ4uf5J01xcN+g6Rnq/eGf9Em
RiwhxyfXRBPFxY9bo6O1UnnToWsgHrOP51giZBtt0IcRUQ/1eNtQ8ZrQLbmx/+IRNXcsseWgw3H2
XYBrcCIOu4cZYYB9xGrqkSljKu6xARMgzA3F2g1zWJxVewf2CFPLmKQPhonypmD4xkjTIeoTKr40
rOCJ6cg2uabndwOrxYcJAadCT/KF9Pn/dMJ/oBPatgcf7f8ce7X+SKO/ijqP/oNO+PVf/06+Mqx/
UcI3JIZ4y6TBDf3hF5zQENa/LB02h/Qc7tG2hBLwK3vVEv+i9wyzw9CFpDVPwOq/w69M8S/bnEGH
kBhc2AL/b3BC8QfvTWe3EGxgB4V4A2tjYdX/DXpD5bMoKwIlrnlvelvAebuyHaybDpPBnhto91xY
Q35UVsT8K4L/qtV2zWQ5otnrq8fOLygZ6On3ICtw5BJr4Jv5NaKhWNFTtEXOfNxDem2N75Hmlvuw
TrsjsRQHIhKee9cdbvN4HG49epC7v30Rd1+shf9GH+GuiPK2+R//3f4DxzR/MAvsiYSONSMgnT/I
0/jES4poqrsGiEX2PYOgaK3vk1Xbh7Alt6KQBOFAp4ZRShQOsXGNe1P3g3EtQ+sn5fXy7A3dbcFC
9iKMND+YSmt3ruicCw4mRoda3WEDtNbUVpODMaAUrF0/vfguBOmkjw7YvB4KqYwnmRV0fUXTYTgm
AShyYUA5ev5XC/zgXDuUt0bWBRpdo2PQ5TErSzLkk7aBIiexqI9jEmypEvlnkyHZ1zR301DNflaD
5648aYXncGsTJYqqhfu+M2GUzC3qTEFQR/9wTJ0/SCXLMXUkhCRS2ZA1iT9IGxbZQZhUx/YaTGO7
o50YkaYJjztoZfDEHZ4JwjSeNPzgZzPCtsH0570t+h+I0pt95FXMschwTQkZve06ZR6Qzqpt7nRw
qeM9vkP7MQZt8kD5dcWBBuLtcX+uffstSNuOWSqFQxyi+TkYdOKAXUwJfTxRTNP7J8gU1CQduEvk
VDpkpgbRPiUqii4tWQnWYIR7MPI1ZAdquVAG0tvO9je6whuHgVCSxCp64wmpuJ17tG5CJyOJyN50
Mus32KAhBBjF7dihEyyjZB2NU3sIqcvg2JkOcdhmL6IFfaeqG9NMyWlBFff7gQUPHCtgEf9EPvlf
L16AOzrwUulwDZt/gkUxCQS9VsKyz+3PJJiKs5tQXBRdrB3qEHVE7IvoTLfHuQydFRHBEW4douDA
Fp3pWMQnkdtX1Vr6TdTmWzPU9l5L2bDSX/7v1+If+BhdEjxnsErxyOubH+bT6m9jjA1R0iqbIL/q
QmtOcWJfciezt3bYR4QVON4/vN1CV/kbfWV5Pw/KlbRcx/Ck+8elX3L+T1UdFtcNsXzhrWb8rFrM
GBoYm63BtOk6ttgmI3PyHvEOzGlxzcbxVHH2WCIEytIf5AMg+eClNXGi6b3JcIYFpSJ1tI20F1q7
HYVE9C6Fj+ax8UZ5Kaas3pVCTqix/xEtt4xV//mBuNYEtUTTcpz5bvKfB1BKMwoD5tZE1pnvJMuF
ZxnOHiLXqBmugmodOIm+lRLpedOV2o3JSHSuJyV2sVM9RHDHNh3keCjsJK+OjIZNadwtDyxsflKG
lEcz4hKkv5xsep3m/kCvBMB7jcq/ZmQnkIyu29Qj97Y4q6r+VLl1xtyyM04TWp6TTgFy15B6d9Ul
WgEMn/LVm9N8w/A0Gn4ImVlJak+pq9BJgoeaGoaAsqEk1LssF5PhggcecYynb3NDDCdDluZaa9Rf
hHGF13lGvfa5oW7U3O9zafavyjGZDgHQtrNfoGssrTb/B5Kh/Qe1jhOJaHRujyapPxY3kvn6+9uJ
qzvKJo/V12a3UesPYmVodn/v2vUboggG3g7xcV+7/QYO2I/EcOOfJiQLERf9R4U5dV0nlnMbYo46
Jr3WAVOR/gMJcAOxQmwLamwwtfGHwkSLEfE4CCd+jwtCQjJ3DG+TcBzvqjRLVrWdMhLljvVhGYRn
eOWDVcHrw5TsbbFjy7Woxru4zPqbKYF6AnZNO6I0eOxZ9O1GUVmHcHK79VTphMayWt/l6MAPUe5s
NS3vD8MUVVvLydNrQKGm8+tvIIPKW8rt9YuFZgpUyCuMpfaiG/8AlqKYNp+6/3Fqm5bJiOB4zHUg
YckZ7vS3Q+zU5MnUYWte2oxlO1HBxtlzlXHWm4HMPpA+e1Cd7mH5w/IwuL7PKmneptaQwO5+/4/h
a9/Lqaz/9tTfNmHJYLDam//x96t1xDYz5x9LxL/z6y5/9tP43z9+bTk5LMxICbA2nCmsfea91Po6
O2oiReLwX/+4/OHrLZcdnMUWO8+yXr6eM5c9+P3mlAj4MnyU50dMkZv/7Wf6vfWv1zV+ZIE7L4Xm
ffivD/PHx/rap2WbrzdVZUY64saogenYwJPOoFl+HQffqrHDLdsuf1kexuXwLz9aXLJJdQ25x+8N
6FJbH5+aZvrnyBDewabu36hLZzD0dd5gbmOthG3VKdQvzGNfCD/7a0rbZDe2z6PW/9UVlnFUiXlD
OfEvnWSoDVE9T20SfqRDO23CZPgs4dRvYkUsaS/p7Q7DWXl6+ewreY1p8tPNcYL9VOevgh4wTP7p
kit9G9UQYkiHO3PDJ4TcSLsd0N4tLieTYl9BznFL9mlQMU1IfHEVop/p0fc9quJ1wDo7Qk7b9o7a
9EgK1lOLqSyRFsUnK91R7IT5oQ+Pfc4wqgj+XEWuLNZ6/JPZGf5sbTK38KusXK6bXjhEkoqrE/0A
XkV4iIwvkYmEOXDbXeLUd0YnblUAXyOJsW7obV6uM6fFBKO0fcZlQBHJjfbCLB5C4BkoTrodl++7
lb67WY2jd6SAGyHzACtm7SsaoZAacKIXnsdeAWDIHLyRWo2aIylvKKs52yYKgXJbxht1a7xy5ikx
5TUImvCs4bVekXWLzspT2H/qLcUDcUP8csXTyRtS8FXYYBMy0uEHyQWPwqrVBrv9Qxzgr68ooU9e
9jAFmKLLptxXuJv3aXfSMGH6XokOfJgx1dg/VfddDsOmRmqwb40UsQ4e6VsQWwmVdx9q474d6daG
4HhdbC2D5uR7N5hjhnRGRujm6Rgd6/KgVRAQQsc5cceGtqjVqOhSEl3dGu+TwXGg5DPFw/eoSh/I
F9PIKmCULCzzUGKPDAxNP46SypU2cILlbo0qob3BbqpWs0dqIJABMQqlhQAqYAyHCSg6sYeoPEai
UFRFFaxOwFJEaFJXxkBJVzREdU0qZnZDkIRI5DN4q2I1CQJEqEVlKZExmmjUVk6F5OCjaK87Sv+S
oIasp0Y+ieEv0FindHix7PiHU6gd2fIdRa34IcdncOPa8lSQ074uepgRVa+wUHWfpgxv6JSkay16
IAChWnWJcZNXySN5uy5avE1k5WAa+pFUg/Tga8SkpfbLEIfVbV9ioA8RG5VNd1dXTo3Hu3vGQ/8Y
mhTZFFKvbVBTmqfQDEY3IpytMcD7BN6uq6zg5PkQteL8yezKve5GC5CrXhGTVWzaiECIcSAyCrMo
2Ikp/TFZnYvEtZ1RYxQ/dIB8OaisygCPlbXgzHv9JkDGX8KZ2Oujc8V6We8c6dE7DQXgSaJme/RL
eSw/Oy24ZcBKT26TvIxKS1jZleMhF1i9/DHf2ol+ygICcixM5DA5gnur8DGjATQN/Y/MmeNEmWzs
gsHdsVoHHz6WO9cJxmv3JOP01uzDrc6AiACdAMNpJqg1rqLAiMxWNRZeI2XVq9hunqqO9SACghtN
grgeJJfykJeHifklRb7imcnWLo69594J4l2eImPTm+zYiuob51AF4BL8G9FS2DIzVANVPxncoO1v
msvxG2zEe2UJ9t8q0KxmCuD7APrfKWA4I1fDmWQ9CmaoK27b+aHTBSRlrYJI5rk/+6Yq1uxhTldY
nlkOfdppRqmOIx3ZzoRwSHvREMOtRyd47aS1Zyk2rIltpZ8z7e0IUmnlkiWKW4cBci6Gk5WnU4k9
23i9Vymroim2YowiEVi1sblrdPqZtAboOUZ8ASbONwcsC2q2BKEa2lXEigib0RWoNnlPOtwfHMjG
cZJ12r6GTXKE8eKCcbUm4DNJvfFUex3tu6LSBM3shg5ZSXu/n4BQhc59Owl3a44sGgn0PaPkUSvY
p5T1Mb0OqY4BgFIZxg7t3N0iwBTnrFxLryU9U0/RHSZArOoEygTwRMw+2WPup8xAZ78l66IDAr18
b+BD9bobAfQbRpv5ZAv3Rvp8w1MbHt2OaJzR95JNE02PogIrOswIPVEYw64zP7jAuj0Rxs8JAydR
M6i8ElHtw1kym+BxQlBhQEsL9mQwrwaE05uxxhBYx/xay/KlSvQHwhemb/QSVpiWMFLTR19rpvNW
V8M1ZOgss2mvfKF2UpY75IMh9lobrlCYJrs+wWkI+Xk/oEZa+dowUkJxyViOvGNvGsygqbkaWhpS
wCkYAXBskdfbPinNBA1skAeRadVs1/DOrV+i382rOxkPj3E3HaAyQ8Tyf6o8+WmoBn1mNxzsacrW
BnVbPTegBIQ61x2Zt9iyQtBOg7pUEGI2lJrpb5LCRNf41alxDUyc5KvOxg1cs2oK7eoYZshkqJTO
2UkmguwIT+XoG2+CaB9gVORrk1GpXfMG6deyxfKw/JpMeXCrO+Fw9m2K/8u/zf9vcGC+k9KHvGqC
8dQOaiAIl2xHfKXxExHpeN15q6YfL9Sr1WvF/XRnZTp2P7IibiHgYBeeXyN377ssbT9h/UNstI3w
OrTkHKXK9MGV1dq3DpPY8loSZz2NZ8+9Fxp+E5Zi2V7RBTzHYU5ug0w/JIrlHyIjejBq2jfNQizk
Cq24oezSXzSddrGnq+wdxN5u2ZRDj/onCSiPhB0ut6ZP0AlP9X1tcep+vVp3iccGTA8eq3WKSvdW
z9325IZ0QQxKLc/Uvd/s+X2RDlw6X4ZvaLqa7aAH4U2vWvsSJNwySssb36eA8rjhVD8GWRVoXStF
O6k+D6yatyPd20PXGca9rhBCLpvp1qtpldbn2KCewMVX347BYJzsBm0R+oToBarsy7KlPVlXZK/i
FR3isI3kYJ1BgQXXcJNoRCkbXqe951mxKSqbfKQgqpHrmfEjzggNXNsoDrJ1tHurggi2fBYLXVat
583nAFZ7DS8hvFWy8E4ECSW7Tq9bVvDu03KAjLS643ZVvaZ2Y265DvpzlVQ1jhzikwpd1B+Ev6+X
TUuHHFpslvZDmcCycmhUoCaJqgew9nyz80H0mO26oUuSl01cH+oa6+qZTnLWtJRMTkKgXnwvfFw2
DVTw0Mdz2aDS3S1BvcU547y71mamMVVTFrFJ3q8D6eIwxSTRPRB90Rxcev4Ho2/1B7/oMMrNb9x3
GQ0t10PJyWvYDXlbiqRHtHKVdW1HpMOhnhXfe+tVm1Lx0fkhfRkMZTcFFsKroDr4tUGunWvTSj9j
kMMbTauJMgM2e0XN5SI0MvPvHs2/ujc+MycsNxYmmMto9YSrFngjlrcAZ9FxwumOEW9St8VU5Mjm
0isn21TxKD/dfvW1K7WiutpK7+K2dXQhkrrZZIXLPbkx0xu/OyxbMeWz1y3vdS0GzbxZNtC92P0g
PG7ZHwfLyTofI/2apFZ74zU2cZDT1Hx0HXW/+TNnNHnIkfL861gaMSEiZCASkee+S76sZQvqEPXa
dbPqlsHTPpNwF2/bYmzfG8ily7vYXo8MLDKMW4Cc/bklqXobMuJ9Czkrl9cgPCFac4DCO9rS2Tmb
h6Z5cf8NIg+bsh9Ty9cjPL+5IwTNJfxAF9vRSsNv+ah2y7v4pouvuXAOUazhCzArtNxR7m05mcY3
MBX75XWwvxg07J3k3h5r3L/cc3cOUIW3DpXW8johERurMK6H+wa652l0p2pnx1xeTA9OyxZJ0KpV
xCVxP1WldRQZ+eDAstYKV/ULbG/YZ9PwgQeHjpo+AniwC/FgV/p3cNPDBxcPIVq+49+6IbN9PaSk
gfNr+NBFekNd0n5OhekfSGAh6CMU/bvRnJd/FAAAti11jRP383Rr6mGzc9z8efljidOUAmrpXHvb
ba9DadM5n1+VmMOHvsdyE+MhONqEB21J/h0/HPIBGAs/WmzVO6WHxdFL9epZUOBbdl93WqjBY2Ze
8sAfQI+iM1tesOuG99aWyaNqTPMUwQXZLs/nuGPTpu2/lWPB7CRHYd4PtniZpHVYdrEwgcz2wWjc
xC2YZTuAvLD8JwG4EXO91L0nNEicu1na8/UH39sIAMBvLg6ufa7RnyV5KnnTI2uzvGQ3hCNEj4hF
u1779+0IPc1zWKQBnfPuypxOfdVUxl3ZRObNRCcYLCOfHcfRkTLP9FIQL3KojUHuYvKBv5U6U3s1
Tne0ORSaijlTppxT22Mre1Su9u1rr4joACxf9Ld6ZFsXV6MvsPyhCadrQqjfczc55bH1CAsUg0o+
IOQse6smwEZVE9lHElODVSF8asSiePg6Oo3KYTuUDWO5j6cxbPBaz18g6pHnnsLoI7Fx6Qn0df/1
BRKrLbjRv7tBpQCd5JwyQ+E8u3XE8pQPqRnkpi6nGOo+/3Y57UY6ru8i3usi/D5AhX0IjGQ4eTA1
tiZTgtZ3JVRx7EmtSqHQx867ZsRAP0y7uhRhwNQEZNXesQp5KRPH3rlyhLzbddxV1YOH2OoYy9k7
q7NYNaAd9zoCw9pT6ZqZn3sbt9PD2NaYeOmo6i4d/pwVLLeYT2dMNKTvmEjNHkNM1/TWxhucEduY
9i5dhMiNEWFn693iuXC9I/kWAKn8yjwNnXuoc9aACIPlRWLQQXEKFcuLaLxNonskveadMga5fq79
okQYrIXoQKM4Lanakmu0scthG6KPPk0twm6/kuXXQ5AJxG7Uk+YvLT9JN4LQt/w42HZ2Up3AVVfN
KjhCBn4//+d2y8bLg2lkOOPn/x0U6rkgn87Lvy0vsDw/wV4FHDhv8vtJhnGPLF3bWikrBvTaWJju
kw7PPcTDdYd3eUMc8njhtYr14GjpFibbSy4t6i8RK6CQ5Jd94bYvJBxndLiYEANfq2d3dqOs8lTN
D4ki9CUqiega86Q/GX5DP70FnUbA9cZ2J1SmHCJcNh+y1UdsH/hgi9kEOVlFiQAPYxadx3jrdrfS
Us7XBt3stU9mmz0uj18/JWed4hSCffFIIu/absLm1Oo/Ub3ygcKoLEjj5WEkYneyUW/SjRFIxVrw
mNm4jaruLWqCgsAQFgD+TEKGJGnZ1S0azhsZgJRcDg9XWbMVSY9gM6l9+FwsGOKqe14+HNXRkpDF
VaaXc8mxmE6t9Zm0vKrGSgWkdvRsdAAV8Zg86XGIhy7hH4BHcKwMfdZxtMZNhFB3tzy3/DVvmKI7
ZrkJAQyQXEyRXtY4aOHSMFEIStgRy46FZozKHDcfeacZn5hsioAvbc907KlJeBpu8F2IDGYLM/Bq
Ec+VKZaW0jO3Rp41J9dVzakczQZvIzfeAqTD2neUfyLEAWuv2WAJmM+Pr1e3a3AVy+9ZhHoohuCE
e7M9Gn58aGgZEgCp8m3AUEWLRU9ZLCvY4jYlhzhKtZU9SW3tdDGRx219r6xc7fWQRmoMXH0vGkxl
2kiAbIRRCesJdrYOcfNuqvuXyIogNVUuTB3PO7FYtNDmnkIdHofh6fWp7nA1DV3krG13MHBu0Nsr
Z1CJEYtxa4Smc9IG/3vfND9QgmRrV9UJ7TXzSqpmua8L5zad4JGLoX9Z6Ij6fMksdMTlp5oeBCV+
8FEkAlhwJBNnAgJovkyR51z8FISgknfY6OEPY/Re5XHpHhX/emn6DlF841m7utJYp+PogJ2HtCcy
gCX7sj40ygEL6gtnLbpk3CMD9rZmZ6irFk0ksE7dSwsn60zoa3rOG6t8mMYKgc0YOBfbKcxdbEIA
HVWI709i4fcL3wQSZpgnRPorD5fLKiJf+EZya1gT82vuUROQZazsHWFH/jlImFmXcLz18SlA1IUF
24u3ZkoIt62n04OWU2XkfcpTrajZJmEcnYyRDkdsV5gje8M4lFkqTqHlXUawBbuFZpJIG1oRSSzp
vjGT88L1WB6ywbybQZIsZwUxiQxgYcxw9/sh0ch+7Quv5uNo3wNISbrnYu8xK2y4BYq2EJV8MtBs
oCAidUzkusYlL7t3202M3TiIu9AU1Uk2NktwUEAh6jdjWzHz57oGdLoghzph1NjXipuFB/L7AfIw
Ju5aDGhQi0/spt6KjBFY1I57Wva/n4Etw6ziUyX0pXKG4ywPlJwUvNEXD13yseECPbVtfBvlqb1L
xdCelqfgPf36qfNidBjSfpk0LsB0GDBOBVhCTtH8IEa8Groc3oKEnjjVmrvMiHSuxKAk4RjIE1Oj
MM2+znO5JiW7PQGDRqg+yzmDST/2bjKe7Wy4SWLg1rogI0VKbqPI09XXw/IraT/IlUi07U465XOn
6ItjP3+S5SEzNZuAYGBdw+zGnOaHMujSbZYDgTL0cEbyFdei059QaPVgH9iF5QHL+a+f/P/6iRfD
VINacrPwfVrH+AX5sQa/P/3+dflJLyUiRac8BBWpkcuD6UXcV6rsObBEvAvRZJ2WBzCfzWnB9vx+
zk3Q2sYhDFKtgoDjz2TMMM6wFroSK5PpPKtgzvOZkNO5TPa+0D6hORVrO6uGtWbJ4Th1rCSNsjyT
2wRReMiQcc1BHesSK9dZoCsvV7RAxW7qixermyjUWPq936K8y/yyOPdGiplyZLwI5h6s1uLPTOu5
UcqxWh4cZuuk0EXZ1yFRGbF9RorafZjPiuXjJDXXkM9yXdcOsEmJ84ySDwSt8dnugg0Mv/7whWmd
5xRgHCl8UDOkEeLfUV7DdT6Z6TYI++GE/nI4IXTx6QbA712QS3GcBUespWuWSAzameRSE7kOPWD5
3UNiGfgqPYo+zjfI1fGKQgDIKq88qZqoD9PnXhwKTnYlwFIgoc53oa+e0gBIE/6YX3Cj5ac/ngsc
TsQZONIKzgvVFt62RG1wiacMFmWIKykpkvyGXqGHXxieuxa67mrSg2EvMebR3WUxJgrrKcmTaqcP
sXs7OGKnWOZ+0IPBGOwhB/QSoG+Z7/fHvtJu4HwbFzVEihJwwPNmcHDklNyYqHhOBCTuIjgm714m
LmBa6qfMroez25npJnkMbW94yAmLu+ZoDApT606xR0OQdITZ1UikEf7dZj9GwXjbz84KOLf5xncd
QYHQc6ptI3raNGkXUosV9o1hF/ssccK7rE8y0spFRuBXFlBSnrlsg7SvKF76e0GFdzu42Ei6tO/v
8Z+xjDJ0/xA6405MWn6X1WRlE95150OZXQsw7vsaj7ek+PJmeLi/MiIOIbMhx7aTLrkx0ImBNzUL
nMNpciPLYKI748LpzwLvKe3iH7Xul5flN2rxTAELBpU09hLsH7b1OqDFHzVpvCtLc7Yk6qK+EFn0
OljVdnlelt3s8Q2NI4aT+qXOoM2Q6v7g9cW3eiS4BfE5NaWqdQ5iRAAjJvup1O361aLPfywjAxB3
kDevhTGRWBHkNIXmv7oY7MmtHFZm6eW7JgtGTMJGqB31gnuz7Mb6VTogGlzP+6wsg+/DJDga9Pte
19uQUs4uIhHhob0mTkx60/xgNmWEeAIzT4z/gHJlYXy0Wo14ILOf8EgrFgZMPBo7He8U7XbWHi9V
q7kv5thEh7xPLjRS1JaECXEXzD8BBgdxGCGfrTH1rWjVJ6cGus19mGKSE7YzrseJ0Ee0Xy2HGnn/
kMYj4HsdmVs5EewzMQKlClCsHtoCwln6M6sV1sC8LF9gGNHbiBqKbdaEhcREdOa6Vrdj3oBplnvl
Zxc8ekl3CIAKvQxk1DcDWVwxKvAnGBiwcIeuXqPgop6so9nWbHZCchsxnAGNXDMh+xvaC0ilAXd4
CickTrgVem1zX0OGOA9G4f80E8DtTYOUaGs06tjXVflS0+BQhI7fWlOM6Gswr5gbHuhMiaeI3PEn
cjxTGefIZNv4WA+quc35FA7xmIfWbPOb5UqPHNc8R/lOjrS6Rv6Hb41bXf6Q5ilWClFflt8MiWhP
0ys6N7JaaSboVdOfwlvM3qn1Kod0X09F9ol2eFz7XRxcu3T4Vg3leENblNq3TfScdG1xb88PUzfd
2DF19Ey3ElYskvGvmqN+4rS9Q/u0VkgrVkZd93Oi03hv2lN57EK6bb6ZgKJALJKPNLSFz9yTaDbz
jSS+eBUO+lqWePFcXM4atE762uobuisHqmpjn3wvKP4ne2e23LiSZdlfact3XIPDMbZ1tllxHkSJ
mkKheIEpJszzjK/v5dDNq8ioyqqu93qBgSAIkhIBuJ+z99pPnkfZwq7cL8izCTsO3fKGBhGMv8yz
d2Vi6bQ+pumbS3qtO4fzq+f1KKKIUt0Eruw2pQ5gRzOn9rHNUMd31Rx9G4No45aO/UMD15TstH4I
9gzP3FNRYmuSFLgQQAa7zA2z09Dp3n1HnN9sjS/CC+RzZekRDURuBEaoG88ARf58uDxLh5MmqcVQ
sWj86tEeuTiPk/nZlM28ByyNZEU9rOrxc69iLmJj+NlY+nxLnMwq6L30Dvgk8rfYY4BrUgG27Cy5
o2qJP7IO6JViQoxVeVe3v3kZ7XskHiCWfBoBdEmmQ6C7zsMMWZs2DNYyU87DU763MFj81Nv+a0Ez
+SXPp36DeCe7S2E3EOIATSGrwZdkUxJ/HqJ6hzYxfjaj8VVPMJBwfrhvRuPeV65R/RjsgtaMD0dt
Lg4Uf/DuNqDXrNLislyQ/tFZiY8RK2hOk2PD454HeIiMCPaaA0U2cDSQwmM/3EWpeE2jAA343ECC
nJ0NptzyU8mVPYvN5962h0dc4BC7zfYu0oIcc7wrjvyITP4bLim/egL8o+na02Ta1rns20dgLE8Y
sNptLOcvYKFDqYya9qlpQeOS1bHB2qUdgrnsX3jN56Q2R9wbnBg1reJ15cz+emqpb00eLNbANN2X
uRjdFfL0pJH2Z0mHn8jRsdIFBN5mnwYhoCHTJ0eC6B5JKelAmSkCJDSYB/LRdHV/LbZam1jbEPPe
Svppc0dXmAljbwCEI5ZvW+SG81hjb0Mzn9unNAHGY1oFiNekC45Uj4jKSK1LnOjhaxjgqplT7Wso
NHp0MfgNGUykAnBF/tYAnx4HerAgJy5Sw0iW1724beLu06gZ/sotMugFXfOlrkX9mAZlefJVfdN2
a+uNpDGy7fZNa4mnAQzQ2Wsz8ZBz8yRXvEkZ+YL7m2fnLYYbqeFzX9m2bWxn3wiOwlCUxTiOQXJR
mHOLqj32Fvkgce0xO2vddE9bhJuYHkw3SGWoK0SFs6f7VRDI5EF2M2HlINLe0i8uH8paQjVsC2P9
53+wNdINdrUnYiXGjeslzVsTxTvUyNreGsL06Bbqr6JjN0kiibErLc8l/pCjEGSO9Nb4EGJrvhVt
v18eWXbv02CNm0uTt0hAgNOvaG5hxYjk92QuvteWMHcZ//1t0EQj0wjnbUASO68ShmI4AcPqtm1p
ZFTV/NyMCC8E2N5Xr3/Ow3i6ISZsQlDZaBepm9l5mholJdLPhFX9Y1GTvEJMPJ2M6xBD2mfGydAi
msezVkw3aSji50ibHGRRE4jDPPbupqTz7jgriVZpRdGs0Gz9GK0UnE6I54k2VfyYQu2vG/dUT4Dv
Al17bGTAr1AhURLbmG+LPLnkFlOxZsT/N0Ne2SUdEddGCJ1hmUw3GRAdPzWOw9B4j6nQEMBE0bXL
kD2MttfccolyCvc2HZhWleobon/SLpXPAKsatvHwnOlTd6F44d42rZMxr+itT3VIMKA3KeiRIBh+
MMvNXDUFKAVe21qEuHC450QfXiImVZ+guWC7G0Bw+lX5qjqPb1GIK9uMB3s7NRMjtIwGAt8mhf87
YFykvnDShqndW2X+jQrvXUsQ0/2QBO4Ohn68KZtY33euBQBusHFr2c0pJ47mk61TSw8y3PzqNOmb
vAD2Xo33yWR9xa9tqyn8cI/EPjubDO3XPqY5Aqih5PW1+ub+cyAxx6foWL/5akSpjfCPXKhXkbku
3HspsRPWfd9/JaVra3ceaFWitZAHieg696p/j5lWN+buWfPjbdYUEbc6BYubiwCymj2A80riG6uR
j6ZDl8WOgOiSIoCLHxH2IfBGHwsnhnp1SoDbirddnf2kRkNXTTjZzQBC9GTY0QN8aEyCxJEd4PsN
4M25YM+2lZ7NjJiFTgbOUdPT4tC4AkbS0CEXm7WBgCcwmQczNDelU6QvVq5TYqFen0M6WlPM9b7q
3Cz0MCAmxYnvaqeBVN/b3l1kyHZPxkJ/JmI2OGcisLHu0k8Fte1t7P41K6qA5m2WnkeQh43Xcg+L
gs9WQEKvYfuovvHji7K5RDGxoPDp3VUl+/xqYKNc8xHoPwmmQnxtPpQEQ0rYXJIH92WciC0fPd1S
wBIPWRXrD5zA9bhKWjqjpsnEz6xvFqk4ZNV6q0WEFthzL7iuhP4+xGa75/6BLKoz6rOs2vpcRtzl
ixq8OAJ8IEq6vxIAnLa4F+t1wjPn2h3rM3PlW81GkwXx9nms00uVdPLI2ITMCdOgzBeH8swwi7tb
8wqtIr6OnVWd9US7kD+V3LpJ2nKHM+H4RdyVk1QPb5I03ZtZ25xF5B+FnmlXP5jFCnZBckmphr3g
IqviHO9bsIMxnd22rkzxKs7i2FrhddmUAbi6mTN8hiUJFaWRPAWR7jz12PiRl3ovZA/Y91H10o/7
kdLJQxwVFIDtytjD0W62pZlsXbzaZ0cc2rDghCmhp8k6B7zGUCez9gbtii/SpuMbF9YXy+6qhxiP
LmCezP5KeiA5mEHwiNsbq2uLjSaIvsRdT4CuZeeHNoC51qJLivMRX2JmpkdNM5tHsBx4NsPg4HqB
grFZAaW/TJLv6OeP/DUoShF3ckYJQ3jlV+I/mO7KL2MAzyVeeFqzN56wpd1MOIsJDHPJZcRZ8daq
MEU9IbcpcYxzF47EyPf8JWDvjS8YT8giQk9Bg8kZXxizIKT064cOtJRRBsk9cwigDHntweYnF8ii
gKFqBwDw1SIaJcfNRb/xAhUk1DpPywJL92YyYEFG2fgyZIihKszM+whQVhDYHhYcTSfUoUsvjc/t
2MxRwIiRxGVQ4PoJEhHs/QyuN5Wqayv9z5qlHZiL9wytuBTEQMUhtrvpbf7FmLjcxR3YUdN2ix24
djD2YQoaJu1T7O4EMWm0fZ7amUYNOJaXvtJgwpvi1i81jNAakA4ZZU+alxRnnWptHCDdbpnQeIkG
O6xrhrVb1uXZ0KB4ReQe3buDKY8tor28FeIyNUwzC2i0jE20eI/I1uI3ybxtHNL7zjbbS9x7NwEE
fKaUJLbOGQ1nDVELVl5+B6D1gMyve6/hREt6eTKTiNG1S4+KIqb34EKc9NLgSyMd7xNMsPKEX1Kg
ES38T/No5btPTPJz3C1pfofAZNs7BoDRvdCL4C4Iq+TZCqNNL/ThUhmqG5g14q4OTOdYuflnUYfi
Dh3LOW+j6ijJz3x2cnHKgVrTkKkg4GINp1gRR1/H6dTG+4Ec96dqmIYnY1a45eQ7faz2ollBc88M
OKO/5/kKmEB5ISsKzD5xdXEGGq96M0i0WR0tCL2Fs9c40SEpppqwpzY9tK1XM8BgYTcJxTFJwkik
ZzcWEMQDYyBxHkf4FFlh0R4edOspbNu7IDezN8+A5VoRXOnUwWMpSS/tu6R4zcuABo5j/ZC02e3c
A/4oLUbxMOGqnLTGzCrEhTKVfslotVyQ47WnodZu2hzKBWWpVwcz/rYi55dsWv+lpSZ8oINHuY/p
OzXna1RjY6pk9kRIaHcvNXdlkRh7NBiHZnqtEyflorfT6Bl3ghDPka7p0XIdSkZVJj/phJTsokmj
/J9YxifDRi4wTk76OGQq/9Ntvkdz+uwoXlnfRTPT14ZcCkobO+p6tTD8m4ZAzEcIH5cwIV0smC0C
5SiSTfV0iCyudCuKHozeIM3vDKo6d2OvB8wJmhdIp+bdsikMG1CFBdxtqyyoGXLXTCPd33JbTdZt
OVDVRGZ5M0GUAUTRrolNfckqgrT9rhqukRmMeGjLYOdhAaRz0yEiopscWy66/1FPPzHju8WqVMGU
7bDZebqzahFeHui+SyofgX0TG9WdgwSiVYkaA3ath5Z6Bo5GkMpkPMyNZe6wpsU7qUnnYnfABmuj
fLAtTqYci7uhmRalrZSmyERxMqeoegAA6u3xNhobMGTPZB1y8s3ZtcKZsoW9zzXWFQSIRRUJjgkD
BlGgZZhIUib9HY5r5G8Lfw4uS4LksoD9SOhePmcZ16nyLcs0+7wsIIgjhsAXSMnFSzfIsSkjFNUj
Yn9x73RFctAjSHBlkAJ+rZmHIoCIGLWDKr+fYnoHdXsfqwUYqEozUSA5lb1p6apuBAG0g568ihxp
4zQJCIH4/xVuX1DqljEqThI6WrsD+pXF+YFetCD1rrLW9Vgad1EN9w63X3voNcqG06AN+2YioxH4
MthZL3dP2KvdnYiqx8523DMlbZdcMjz0TTxXW80GnTQnMHEjLZ8fm/jJVNfdQETufiEXIg1hIt+0
xhpE6PfMRmZiTuQ0l8NYnqwUsYbtNtkBlfrJK5UKJn9ryNq9TP0iBp26uyHixPT1Z9l37cVPkF4l
laEdNRE8TLPm3I5FZz9NLed7hFHsfV7dhwCR6UhTo0YD19ZfvKqfX0coZNyXJNEj6iECkRu7mNGI
UyJY6UUenoxRmHelnCrkpbO5hpD2WTatvA4kFA8Cti9ZGZu+QA3UUYK9MJfcJQK0NGPOlNmpV21c
1CWWGfovsTn2u2SAqEbe0ZUTjU6+QZyh36EXtWvf2Qv1Uw2LEkZjO5+Gvmq2fq8a2Hjfz+OyGG+p
+lSEjwRhAX7TKQ7obU8LdxEUeLuph/xTZgwQ4nNXvtoVgJNZ2veVjXGgKI4Y9O3vRAWhK+7i8WGA
oMnowDsMEQTNGMz3M+1A7zZScnJX1ierZmztmp75kJMoWNbU9BIZgsinmUrggOOTdoVhqNvnQOY2
s5F/J0ONKU/U3KbxYK74XfRHQUHl5MDHl2B3HtBNx2tiiczD8hCxV098dxtcZ9K5xzJHs9aT/5W4
nCtS0y+omYstlVJ73U8A0Qk41i/pYHBFVyHmQgbN49i9ZmToPBgOcIOCIbIWGK+kAuvPRFjiktPy
P9eWbVrvAqPL5N5pNeSTmK4eZeoR9xb3rzPg4105kfnsi3qdj7Vnr4KCS4ZAg4QZFf4USJcvFEYf
5VCPj1HVDJTRybE2bATL3ZDVd1ZDnA+YV7mem956Nl3EmmRatZ/5SjTGorh461r3mezg+4hTfR+S
rVzPenvtZuwntFmYtre+Ak2Ho/tVuWSN2EGhHQZkr+ponvQc8Q7VOP/JbNBOG6F9csIUMrKO2SyM
GuUcKNIjJtv6ZOjCPyWkOpuwwtOe4K2W/J3WitHGl/Zn8lGdXdHa3weCCraiS1G+GAiwqlTXHigh
q0TOPHlFuPgS0JyElsUhBmbjR1txJQtPC+65fiK3T7DxpciNqFHSKkirMXxcFtoENxnwiXMik6ra
zMSEbAiUi26WBWlhzb4K5dtSwQ3RWRLbHGzKrvthcIk8VsG15ep1SEh0Btk5TvTTe3fr27SZpaZt
CzptyKsFLsiIjJdyFtkeJRaUKD+jqdu3Pf2sRGOCZ1LYbp12r8ca9SdTs/Y2va8DpPFqndS08arQ
YwpEZ/LgfsWD5sGCJ0WsSd1sTzug2XJJI8XZoqAs5NlS5eHKHIzVYpn9H+LCf0FcoGtk/WIu3ry1
b//rByPHdrp9y378/W//VkfkuLz97c+Nx+9//9v7S/6BW9C9P3RTFybjIFM3pAkW4B+4BUgMrjBt
pr0Cz49uG3/hFqTzh6676BRVT1rgLMGh3BRdG/79b1L8AXHfBdIgXWF5wv3b//0/38b/Hfwo/oQQ
NL89/hVKgCebb/NPfkePUrakqYuhVwjTlMor/YvfMau4NI0JgbpMOTs0Qlzfl8XI3fAkImM+GfNI
CZJe+NpT3WNahyx0OtLva+ohA7uXvEUePhCUleJVCXvK/jTIlzXYS1mThadWZZqiEczf15aHg3q4
bGOkBKFo2agx596TGQIXNI53QTE9hUVP69FTGgpU/UH9mXLLjRG2JNi7Mj99LASdnmS1PM5mj9Xe
zF5MYyZyTTWNa/URQqfFRmMvWahWZXMVEJqxYRhFYIdaGBURRCAU0SyZH6tG6n2LEqOhmEjNihEP
T/f9PPy5J80bbuRpAvIr7nEy2UZcgaFXfzF3SqtDwnlOJgK9+WXb+9MDyakNujbywFRciKXiQlol
Lvt4mC6pH7kWkseIU7BA/ZDPVC/oGLNKkjKo92V1WSzaMnesTH1NGLKuosnCdaG++cdC2OrrB4vM
B9BafqLNg8IhQ4XQiRENWYkKwelj6I1uExHUw6Rd5Idl87LDx15DbXyyBvQbMz/e3VRVD9PED0Mq
tdWytuiulrWoA8HLsO+fntaR69BGkHG200YBkxslAPY7/kjLjstj6AH8IX956uPovxwzl+pPO7UV
hbwJz/Nv716+P63efflIyzHe32lZ/ficywuzcl9O/NYSLTHAPKgBqlpjXm2cJO4lnOBqddm4LKoZ
M6TJPONj07KWqZcta1alYQsr4vc9PrZ/vMBqREbvap9pAtlN7vKXBxXJ8n192fyxcNRv5f35ZeN/
+PiXQy2rUTXEu8SSTx8vWdbej/P7IX5533+3GnvfJR6S4+/v8MuRUnuyV3hLnfUvr/7l+f/kw//y
gl9WPz70Ly/9D59f9vz9o/2+Z2ST9GimcudgalobLmf+x897WfuX297Pi9+fjkg3Pvy2kVS2P88o
ZsK4jX57h7IpmHNrMzORlVmjZTS4pH285mPv3w67PGHP9+g9reOSMLUoTpY1kXMp+Xj42zbicYmp
WoRr/2512XV5allbFsuBlkN+PHwXzCyP31OvllVryfP6z9992XFZLG/D9ONJ64Z0t2wysAb3n5fV
HmORvoVGJ0BaQtFKEZHallueJty9RGx0aXVaNi4LNzWwyL4/tey1bG2jwZoJ3arg0VXxsDFbLe7P
y1MEcdkzg2uOqhNNWtz9chjDVpOQUpB8kdDmBxvIXq0m4Uyca6bSZIIWFgFw4uIRn7gq7fFrVJuv
/lxSHxL1Kg8p0o519xVfCN7clhC/Pv0+DQQ8F2G4xV+UracyB9TgRucyRQGcjiq5HMJfdpJO8A14
Zb8jsXcG5i8yCGmVs/3lU75/jckkjWCCZ7zt1C3ttzzsf7ltkXkuz77vou4My2v/5UP805gOF6Ho
x+v+Pw6DpaTb03t7V2z9ksj9vrocazmMu9z3lzf4l58EiCqyyanY//ppmrHYlcb0UC53skW76mUj
lUelZ23VN/vY9vs+H09/7POxraxsm6HIPx/it8Mai9x82fhxiP/e2yyf9uNdPg6zbPPi5DVL3Bw5
N2OIUd26DHVfXdaWbctD7uBXEevT7mM7SO6Be6F62fvq8lS83FeX1/x2xOVhttwhl6ff91xeNKu3
Xdben/94/H5M5itIECBUzgI7r1NoeKVL6yz0L3iBsjOE6ZtiIAVHKCD/2A3jvgFfs5KMSClHgClH
6bSZfalSOGy4AWH5NentGXYpXEnuz/TbQoeQC4s4gDpTdkxP4fqI11Ig1SRxv0gTVW8ZEcX3xSZ+
WyRlhiC0MtaFb6i0h4cpR/dIH5VuSFN9i+ceJj8jDHA7t/is5ysA731Tju4pqVOxSqPqCTEulqei
+ZxG2jeElBEcms4jvNG6DQb8aLExrwPrBbKzt8cr4W2tgdChJNybHZbiVAcKlRKFCkJh21ThtwSZ
MkNi+yAbrSWqaGCWl+yycmy2/ZgOaObNQ5lUoLSin0mOWZYZB2lGtn3DFIEQpIGpfpMkbxO1sBXC
X5JDGJFvIKidUkN/yWQy3mZReQPDkpYloXU0jh/7oYixLO086O7rqqi8LblaNCXaKVkT8vFgC1RV
dgAN863PiwzpfYHtVtOFcnjHN9EwfyaVAcMCIAkxvOrNYxeU14rSZFAdigxObemo65wVQr6QHfAb
zLNJpNP1dH0Q5X5MUXtG4XJv2qRk22rGD/GZ1lFBPKtbfCkGEjTdNsBziIp7NYXy3pDf096Tp8zH
/J86sAlAzjxkrX2TR9Ur3Jtx07k++PP7IAtOsVGe43L8WWYiP2kVTgWy2jv+FyU2+LZB0EVlbeXn
IdDiiWeTqb7kU3IaWi6qlS5zRUBcZx1+GjcjT9upvG+xoGlmNLirJ5ltUDIGG8srCDl3jNc+vPdr
GENlROxuhSV/U5btXvj63gwsZyvXdgpFMraictdFfC17Ho7j4FK7g0Hed+V83312H3WSGPZONBE7
12g/NPzdVQ6BLNQ/Fd5c7GvkU6hRkGHM8irpJBb5LrBKRLIejPXWGs017tl1X4akDOaoIVt3oGdj
SlrMaXOsYlS4URzBh3JrZ4PxG8995KgMM6DbBEIRMv8aJN3PkrLYhrZot0KWRGU9w6HcWHcWJdpi
3Sd4FkvZ2meXrIvJS8G0l99xvPm7wUuJFYL3URU6HdxOnLym/JlX5pXwM7ErS34O27AOmi3F1XLv
JVeQI/3aqumc2g3yDqTy2VpmpbcBrxNtGmgp/OGY2Zg2GAE3wIsPzP6BmJIGxjWFVZNsklU8vLbz
eG+3igeCVWDVGd1pecVEjidGyOmSF80194Py1bXSQyTocDvOLuP8aJKs3vgASVC23HeM9oFMkClp
i3CgC0SHVu+yK7ilU1VM4mzEsU9gEpM1MxDfRqtOt/5gAk0NpvI65vZxGr3pUKeevilp0oxj2t1D
eprWHewp7vYQpiwRZdcJ7RqyLVzA2eQ+z0PPPbxWpInOb3cOGUbQ38wn9JjAPOL2sZahS8zJKZtR
Ya6mGk2tKCwmZAyhqyRoLrqL9ji09pjYruPA9K9HarnFE/wcah2kbKLP+yEpjiN1t75rBMr4mq4v
Rsg57t9AnkI8GMjOazjx14VWFzsZrzKa6VtL8/edFYw7ouFzXls+o8dGCNZK88avYJLgwJYMRmzZ
5FxPS/gebsHVreYAUV9b2wAbQWNWO0FQJ7/GIykYK8JBNpPy01vKWU9P9KXQJ8JBaRGWyn0vzeZS
DR5kip4gcF159Gfl1tex7aPJQZMdD4eSfy7wuPDHjMU/x+ofYfm3sf77eXVtFAvARcyYKjpAqTgB
DNLIZwEdUCiGAIwd7NqKK0Am52OPw3qDwuQINSnfcimckOzAIwALuAePiAdHsQpaRS0oFb/ABmTQ
KqJBAdoA2t+2AnUALvwzzVeB4AsKQgYOoQCLsJly4wHn2yfOPgAKip0wKIpCyqPW83eF4itMirQQ
gFygPbQnNg7y9pTDm82CZ2Qx/b6Tb6KA1zAocoNQDAcKT4+jojo4veI7UHPs49ahDGnfJIF4EooF
QV7zjW5B+YcRUQKL8BQ1IlP8CMrCj1IRJUiOCdYasnF81ume9on1mJbrXnEoujtbUSkGTjDONLmv
yARfuaArKuXhbIBZGIpqgWoDBZV93yveRbSQLxQDI19oGNbVBY6B/rIGScdvb1DkjACERtK+EG6Y
gExa6z6XuxbUBhMEKB/AN4A5eLtC8TgsReYANlbv2xpaByPpI8jpTWfA8cDbSiQwZA9IAxuudqg3
FfUDYQPtWEAgnSKCQKAZ1iaQEIlRb4YZ0vWYZZC+7OHjfJrtqVibo/dpMnRII2kFrQlLZTv5bzVx
LL2RUzVGOL3OExv1captnHEigiMP8gPCDIRSpfGYj/gnEz+qiSE4Gzap72ZF06EdPYFFqkq2MT0n
OvLGa+V2BJrUWbDCyQgpElT3YcInzxS+eKWiluGzYETU2dFOs+znsZ92tsie83kkU9KF+BzwH3Ya
XFWhN6PgNwE0Wc1TrhgvnZyxZsrwNnGLYdtPFoZKFBTrxs2xCiDOlDnanQe9NcZbVHc7GBnYDDk3
HKQHOy4kLW24Nzqv28A3x01k+1epmDRM8KDTJPqpSoAu1tQrBjywh6gzk30TR598olFPtOZunc78
avYjbpQ5OOmKhGOBxDEVG2cGkoOMD5VLNK8KeyJWjL90CVCnUGSdqeTKN7RrUcLcAXHkrqQbfS9F
RIydyUChUYyeVtF66qKsMal4CMhB+XQgfXAxbDuuxycb2A9ZM8MlV/wf34IEZA75bRcCug4UJWgC
F9QwcqgWflDbXj1Z1YhxEfS3Rnln2fSka0Bj/n60O4PrWcKIVXGJ0Jxn9JU6cEXsxL9N3o+WQOqT
BZiM+68lgCOTGJtdrphHDvAj8nqqG2GED+aYAveI290Qh9+T8ZMNNmkCn0SgyIQOVTNWeSCOBA2N
a2mi1sIN3W0zW/GkfkJ0zFa6QjMZjvmMbglzE2hBv4d+Frqa8tpjysmRDSKJB7QdJbl/rBhC4166
KUmQ29qAIg8FnjsHy4ijySPkKaKKMDrwjmBC6niNw6DZmJXUjxW0qVlhp7jGEfnu+Rc7jx+Q1H9T
CRCmQlVFMKvaBV6lMFYAuM5VCNjKh3BVlYdcAa88qW+C5phYA/gmD3o6oAcMEyPclgRancJmMX1Y
G+aXQeG0GgXWqhRiyx5H7Jj9txz2VmAj1qsSzDkBmPnshOsl3BfQuiaF7eLP8jCaxF9reXkJpP5A
f6bbSD1/tLrue6DgX3qpr9ClfcapUZIQFho3Go4MPTK6Q5iNQMiJmirCODzDBLhNKEMvmDF4Y7hF
cLkpBFmsWGQKSpZCJ0OOHq+7BVjGQKFUCDOU3sDMYMELqykpIAyQtvUvfTt9IahyF0hAaAIiWqbQ
aOkCSbOCAzrMaQO7g+6UPzvQ4GMUL9DV6Ihf04CbcQh3rVMAthISmxV9r+Gy1QrQJiG1pdGpRIG0
hcVDURmUG+7FNSJFBkeeFUJEm/mNAp7XHBBwLilMDNG01eD6GGYL0W2qAYMV9oNeIeTG8V4opBzI
1VtAHfSXF9ycAs/Fmi3xYfhbsGdUGoYYPJ2enCFvBHsSx7ZoMi5+jSQ6D9IXovwCiMQoYzrmPwb1
iue2OANuTtacXowOBHlX6UC5Q+HyELq8dVP0pAcFqYv+8BOZ643j9eIopv6nHTxTjgcJ1Ew/B9yR
n6wQC0CiAH1YGCSQF8gYscL3EVKrYH4EIJ3hsdyUbT+TzqgHe1e7ZN7w1Zua5ELlaEdukXkSIxrg
JKqwwwdHgm0lTfr8zSqaaTW02K97/WiTr7F3vO5H6ZbThrj5UI++9QbpX5VpU7TxUKN7QwdeoP1e
EzS/q8D8uROd+sqIULRzUygd75utZZsixmlWexfLafYmwdeuRye88YN7t04+oVs9DMJ9Npue7Asm
ySvpTE+ECfBf7Z4F9LmN8MnjcPTkttebG67SUCbxjrk1TjDSy0iQewuL4UbDlz8VPXZXYgXKJEL4
q6UN+kdBSqNBqmPt8S9DlFG3+P/12PKv5Vyl18o/mxqooNWyaRh7PChpcnnfBle4RO8/IDH+61WB
4YebrKaVXKptyxP9LJHYOeOmok8pQ9QS1WOTmsN1EMO+dWoIUmgtVsOckC1PTg8fJHjWyj7QsBnO
p7jqnG3fk045RmcLRXxEieC2B0p936oFifL3yK1d0DpnJxis67KgHIk9fJoZieLYf9+W2wgc5i7k
lP9rWzejQjLMyNgTLLEqXMu/y9Si48dYOtWVkwLJedvWuzEzjCuaSQMJpSwP7uRM9Nd5SAdXXuPa
ie6GjoCOv3Zbtje2+UJCjDwt211itK5pOc4E4aJ2/tgXkKOB+RU58rLLL09gVsA09f7Gy2bLQHpC
9F9+XN5g2eaHBPF5rcT+U6Ok/utTRYmeny17enx/ZVZGt45Dqjc6lntqhfi/UPIJEd0P1fhzVCko
g5AXfYrTm3G0zOuyALzSEY0DZuJjWzoRAklmXLpOdC3WVliw5I3UulNiJdY1Uotl5y6yaefA75jC
tlnnOcgm3CmBvZqt0oU6oR7XBWQXzJpQ+5bHYUkQqGGP15gw+NnjGtLP1cC505lXD83hnRWdYW2Y
V8n05n3B1Oq1i0kNVSgajVHI3GzGXHJz+Gu/MYHtlM5gV5cDOXphn4MsumZl1t2WxYQEUP2i5jIC
AwARxUuzBo1oRtNfc4N7Iy4eS+Izzstuy8KuVFapCxZvebjsK+Cfb6xq0LfLq5ZtxoRVQStQ53Yj
yhI98K5pLr1rkPCBpey+BKQNXZfthpP15OzEKz92db6H2s3vpmPpGOFl2YNZ4FWP6M1HM7+/Yora
gxZ49rUqSUMtcSHg2XfnDXMsbPXqCdHGzVEvrRSAAw+XJ0h3M2+rFPlMnLQaA/+w3TWZlOtexVAk
vUV+2D/2DSsE62jJnX1qVPHOnWJ4kJof3pdIUjejOSVb6fg5WdFt5ZOlSfWtqarovlMLkzjwIzWl
HF/XqP+PiuBdDPBfqggsOMP/Orfh3+rkLcfu8s8yAvWaP2UErveHbVognw3P9AwK2rTx/5QReOYf
trA9XDomjljX8lAY/JnaIO0/LB2JgSs8KS1Pqlf9Q0YgCXQQ7O2yWXX//1s6AgMG9T/rCITgcLpU
WgZUUxDcVfzBLzqCivukWRqdeUQp51LhIRMlyJozGXufUtOJjp0RUYOyTdobO4egXinso+3VcIEq
skEp/x8CLnqunb02Xhqi5UcLVTCEVLqbZ49LHBnk0VHO3bg1ZGRDOkk3bnAhlmiEPpr1m9innECa
2UswxePe0wBsglFH7u2eWqwok+XMl03oxuNOy1C2pmKydga+0m3ky3WZiK/uuPZjbsl6HhEgA5lq
1TpMTjIhsQgVzk+EzPZjEw3rAew3eSfhXWr5B7hNAHI75tSlN9EjGnVrz8V8xb+FTGDdRgA0hVcz
9ww0Ukyvsi/HugyfGb9TXqvcaYPutKHmZd5mbjFf4wgqctKQXtPch/bQ3iC5nVe6w5SyKBLvUKSn
KUriYwQF9Tpb2jqCN7oujHi8s4o75CLFro2Bi3p6JhiF20zQMpLMg674kVvOD9+R6b6qi8/ehFc7
G/L8PMznaZ4thpC5voY+5K9uBRChYwHswfONc1gzuOrhYhgxyrR4+jRkxiN6USKWsvDFm6t4i8gd
rnem5fxbue3Ow08/He/a2r9iqvU3lZ5QJFXpTlGPWo46/iHpIvNsY02xKt27c/DjokmjbtIZJYoN
8eLDYdq2uV6T7uTv/CDaUUwATc3QO6u0Ykd8lb4vButiCXfnVsEe0OipL2S1KxUrAleYv5I1ZkWh
wlR1ArBoKYQTZXvvqYShvqrqmnBjNai3y/gwD/kXgLYPRVMfHST6tUvo3v9j70yWG0e2LftFuIbW
HZgS7Dv17QQWoQih7xsH8PVvgZEv894qs1dWNa5BwkhJGaJIwHH8nL3XrnNvvgbE3a7ajqh5bmvx
YcI9ZYb1keGM7QsRMfjQi89a23t1Fb60yQ4o/RrQ7ldSdz62hMeOJCQW4D0gaGQpzvgZEa/mZ8Lw
VY43PceBqLAHTqLClyHcd52I523WgFvtPOOXVscv9KcBFz83mYsqI8v5uwz5wx6TD9ulKAVfM2IV
L3/IgXZTqNDZBi48iFjT5B7w7AVnUEovOghOtFXSivu6meKAlh3NF3QiH3oV/57Bjq7Nkm21VZGZ
Sr+io2+ZZdU6mbthBSEe9HUe/hjM0Dmkwb2WhOOGYLH3xDL3Zi52k9mtsdbFzMxC75E74t7Sfjtz
pD+2o/M1xJm9w9azT4r2VxDRd00zgo5mz3xolfuURYO1eS0Tt0L/rLFrckW0IrrNH3tx36QWhBTf
aBE5IyUuCM8jB82mmWAlZbkOGK/gzCaoy2X9qDpU89YnLYVkM9C29UvMxUbV+NJI6S2Qw7ai1F4p
glCEAsY1DyQg9fFr1CdraPY077igIzN7rXT7A/uDHzXdKYxDCPcdvcmNQo3O31Rihkc1/JhwxXWu
e3Zi8xo0kqLUGQq/8AyQbAM71kw1OzMlK8/VDiA+qUo8usrKn+o+2YMQ6Fdja4AEYIoMYO/LHKgi
phxZN/qkzZTFz6EWDWSwqkvoIVXIUXuTAO+NiCrIG1WF+tYs4q+0jOEIGDqfGFxLI0XD1ezPllCG
q900h+CjFiO1+ogY0056BjBxv49Hkm2NzvmmBQcKORth4zy6FdriNKi1J9s8SlP+ygp6HnmS2Js4
z7h0Oqi9oQ2POKxTiiLi/oKMmWQDOtsLEZEixOIewGluA69AK+v4VDwfqpge8TkwU0d4e6iAUCcq
sC4JYX/8NcSUW5yg1jBeQrNzmIwz+DOpP/eSPe0qn5fR+GAQloOPGQvr+KkmLV0DSaA6kj/t+EL+
zy/aEaEf0s+ZZVWsyzbLt01kGjs+NeB02ZZUnTsrrbMtzugC5VfbMH4glMQl98xodZgIBYCVxUSH
3ZCkM5Jpz/C0fVx8wT7NaqLuf5WjhI+mltw3F96agKgN1xTAg+n6dSYJb+wHROaee+pV+Gh2pcZu
GNopG3AffvxQkdqgw3yzkFT5Mbu+sDLQx+bIBibRZrsR2sVUjmdyHy+RG+LJReW6dskF3I5WomE3
BO4Eu58TOtJ8I8KfnKko3HZ1/hpgn+NmNvpd1Mb4VRSTiUEITE2JuS6JCJyiBqJebmo/RiMz97Qj
ucUyXtx4XXE3jNUHUyL37CnwhwwLN2M7vmtMMg9j/651Retnrg4FtaAxpRNszswF2ruRCvBVGG9C
+8RiwKJcUI/GptqRa9PAU2bFI9UPWf0OC4e3GZqxW2eW8+qW4WstNLmpB/yBiZOHa8MBJJMEZYWB
xBWrtL9mGCp2itictQLLtjLD9EcVq5ekbObX2d23tkdWsEXlb6aY/RWh50mP+Ib3pyvYk4mB7V4/
ruyxvivA1W4c7xhabU0fGdNFqXFHFPExcC0IeBzIdEZqTvzLaHivg4heYs9l8GZB7PZ2um2xpauG
Mx1qXmof8snODm07y2mgnAC6C7irEt/Db6WXyh1o2Kj6lcZ0uRaLd6ia+cFq1iDOpUy5AvNYpNNT
Wph3ouM1aiwkRCLH2j5ehtNa11xE3REZFEwPUy4+mVAvIGp1mAGRnZxQrcHLguhiohI0XMgljX0w
phHMCHGOp7wjqm7AXokEvwjitYrrHxOImMQ8FcGSlF7Z356FvxyEOYqU9iWqG1BHJWsuTrlRQVrt
Y+ZbvRbdEVyYXQh1L0IuPme0LlCE9tC8BBhhC4c4b2jce3t9xlrWveUQv0BulLS/VEqqleUHI3Zm
AkvJIJTTvXPXT5x4qVF/Cj2lZQ6xwaBTupIsZiC7qxmENh7PPiVugBOO2MWGtcX+2Sx2WpL33get
bP0pIwO4z8R6fpd69wlLPz/rgXtfUr2dsnxqtwoL5AnNwKeR1ACpTUkFpNLnRNM8Inu5a/dhUB9c
XfeOCW+gDOAWybCFnJy377Nm6TuSXC8SnD4/+cz2Ktrq+W+zTvEiTM6uHNpDoLIfNpODdbsA6YoU
0ZAmWazauE32Up8Pru09mKY3+k5GJRjb09sUWzWUWdoiBZ0aWr+ttip09EFcYUgUOvOQNLR9g94I
MCm76dqMcAV7NXQm5cSbpItAGJTBwZUzGQawZv3ZY+2iCuxXg3sYLT71dNI4RS3EQUNurb0h7s9V
O8dreAD5uolSyA2Bt+9JP/Fz4svpYRJ0kWKgwVW5zWb3yn1p3EiAoyAeRMcZyQmaFcGbyaxu7p+H
cUncbBVWB7kJokRuhyIB8hKa746sK8KzoB0uIJBbzZVqMUYdl7c6wY4wBmDmkmqN29Jwsn6fu+Jc
EQdyUCQ6r6bFYzpHVBZNhOfIsBn7Ola8hg9tr4Nqwwb2zlMDjmqwwuj49cc5q/Ydvs4oBrXgzAag
ghamJh9Cwx62N6w3oBLTAV9rRfRGgNXXEpQSSq61oZZrBVgTb6azczzHXBMDm/s59vjNZOFnELa+
Sed3jPNc2UnSIe9vhouc5aeR1z97CCDrpgh/xnO/MYcAakriFrtxmaAm2XiaiNNA6+pIPzeHb6MN
JVHKdI/Iyqa/rSTRnDXZvU5pU25SajKQ+RhKZV3VN0adHxPZm3VpXXITVViM82gV9dY75sZ9n3Y2
FvruWOFkYXFzt5SILqNrxAEmecVJtW3xLxxMQxFx2vf6WkXzo6SZuc7yBs+ZLI9OOz6nQ9Wvx4oh
jdPZTH1G12LXQbe70ZHRCpk+tiXLu6MlT7McSD/pcEB4+EMZqSc/YnDetI0pN0Gop5JA5RvHS6DT
LQ7ylytDeHq9QSMaMLBq1oyF6cBmw6nMf82RBxxxQNIgXPfEzlV/ntQB1QRNpaLZEt7yRa30SaVX
gIJi00OcmydcjL46Vq+pbzfdCKLdDOl1m2EABqBktMk0bWUCnhrEgCiM8VBOj1Vn27JGa3EOJ/2Q
GL24ENwpfKWCr1mocosyaNXLwtoUMBT9tsVH42q0Z5nIWNs0GuTWNSzEehGOJlDrd7aN/oZkaZY4
cjTSUjulXICHxjLvot5BGZN0b24UISkYks+8VUyXNAgeM5qOvBbDynGKYd326oQOwnuARnPRIq8/
jJKhX+gisulh8FjNvG8q6zsjtm2oWUqFcXEjOr+DNwgfwN0mI60ubLc6/J6dHbRnTDdsYxrL3TBI
OMCGOgfYzLVUj3dubb2GcpFr9KrciYzYBu6hM7uwlRxOwrwjxptbIXR5qxiFHzY6E1fa+KGjfVnl
Tu8oZYt2sKEQ5vQeOZG3dhCsG63dpbH2M1FGsqIXAL6m5A7nWNQkbHYY2MkIZzDmTHvTsZnvpujo
ZqXNGKUeYJtxiplGZKwiCjE/Rb/ltotdsCCo2QZjSCx39u268hq10IUX62OZViRCTN5HbJtvEMG6
Jzrcjzo+zzWMXRyNtp+E2Hz55NKYaWfIlr0Az27Wj3bFbt4DfcTCH4h1WE3wS6ofRoo6TMSptxUt
VVYyF+vE7m2fjJlnTw5ndF3NHmz1s+ZFNf6yaQvCw+715yQhF3wcC95SRBSRwYypj1OcwXNPWFP9
Ok2w4aapqzZh7PzUWuelShI+dvPdc/JkDR2b+x5llGWsnQjQvoLFDg+rnLZ1imEvE8c0RSDRtxMx
QVhFrdQg+6L86FpCIctYH7ZwrVUclaeSpSAmtWMHYfvJpU+Z6Xb1bOe7JX5jEwuGPI1+r0OvWg9z
xz0vXY9AujY48fEEJF9FGL0l2CvP+EUuM1CeFffL0fhG1voJEOzodvrWbuZ6h0KTCGNYsTj3TVLP
+rNHgxo8EtdwhJfO4DWiyHHRcCAFoQURHELEOMu8f8rOJrlu/qyI1NXVr774NpUHxVXNaqWTyUTS
GvIgBd151CCECaj7c6CG9dzJbSGAWeYhoeZteSUGN3gIoBOgB2xAGFpMbgxtpfXuBRfBht0b6cUa
01vHdR8zoM97DB9+3rGrdGud7enUq/3UC3J7unNnOyDYe3pUbQSEy9WfcSZKID3zW47tTEsDP09Y
XMrAuKSoZPYdFY9IIMsPiglQEyJDa9zqCoo85YbKvsnKiovhoBvs3MlgPdVfq8F7aSyuNNG9itqd
t5Ywv8he5wv4wSa7hutB5dAzEsAFPG4c7MJ0tiE6sETFy2h46Lk28+QJTh+Y1Yi2jJ9k4VO2WDa6
fLoAn6BgqibF6aSbQH7i99TU20cjwgGXFOrH7JDNkFQHaVnvwhr9S+d1T/EcPc+WSyxjywIW2xUj
xhArARoDwjCWh7dDkv9CylEetLhL9uRJbaoGv8ntYAgXkLVn727PbgLxmsy+nWsH9ya5eFMu9UMQ
Fd7RzGZtG/Ska8Kq4CLpD21O3Faw+HicyY1nziYeqszddfTedjcyS5P2+9tm0m1sb5uFIxEBoh0e
IpRuU62+Cwt5SWQgBQvN6L6V5msPBB851kAoKts7Y2Bs3rEiA42/F5HT/1QQuYGBCmTMTnFqeURM
uoB6kSkQe3Hg8spGFqY64/0Mmy8BEFNoMw0Lp2dFM0CPs0BsjBzfjGGmd8vlikIjnTbaky4je6Xr
6t4KJJGBghoSyM8avsZB73qaQEbMlk5H/NlNj4FWjhQnm0HPOpBx9RdLEfYjS1xsNz/iVPwUSl3L
UFPrkuwKpDtXU56a2H5Rlpvu5hipAuqXFVMhP69c+HseWlRd/2TMj4ihHwAJZaS2T675mHlwDjtZ
fXB7QJDbHYn5afGmzvPOxQEfkEq5Elpq75rKIO87c69pJz68ynyvGMDXVdXSDUIcMEKTJiwkRvTp
28Lod0kdTnCviCdDoEgDrELvKdYofWL9vveaC5Ne9C+4XenPAosqjGpV1S2J2rq1d7LiadY2lGQP
g0NYEh4mhhlyeM+haEgrAHqV52g0mcRmcUIMkbVtoBz9Qey69RygxUrhJgAztszzNGkEDAw2fikP
dvrYR/0aBCsOrr8P1mKGsJYfuX0Nqmvra9ZY+DebgRrzYWO6pPQtWF8xh3ctp9JCkTNRPeQvbe7+
jAe6JnWLjGLOCvDuyxUiFsy2rbsmi0zru1kvjmWcWkfim0ZsYYWn6Mool5lO/X7zD6ibbYEaEs/Y
ohFobVAbt1eujbPaxTN7v1kizbu91A5DccamKHJ3cWjtwiH9LO35oUko+d3FBXE7/LEn/PPc4IPC
1xAd/rmIJ2Da2Z+XnJh7m3b6oWRn1AHS3qJthf1bQvZMMYQMo5Bb1KeXsDUT4saWZg67zfrQuW+3
i9GSdLQQve/t5W+//QojDP/7X19+N4noNEhDF3gieh10eUW+u/3FjuyLv3wUt+dFRKiONKdHx+p/
esPCb6F9olo+XadvdkFUxzn32lEdx9mmnGI/RgwAr4jNWKiOttcdVJx2OwJyeJHLK72tIrenZWPN
4AXZNzXLB3V76Y2VvdfcrbjF4C/z0Pr2YrD3zFu6fRGUG1ey/EY9DCoEfw9Ih+3t6Cy0+DFfMOPj
4pHTPECcdeE9/mVUIMKyKocdNRhrQu55EOOSmbYU1oMpH7WdhcZH+XGin/TFHm80PTuyMVKbGzxY
D7scTKIU63wmGoYbPdjx2++Zw4a9TAZ6vjcAwEsNWOsCOi6hsO8Buwjdp7kI2mGpMG7rb7ogab2i
JW3l9hFWtPxrj2o0jepjQPjT8fbodridcXqsfc/6iOS3gH5JZ4UGs6tn+z+Xyu16WQ7mYt+iTodq
v7Bt+2oxpCUL69bjf0aq28r1jQZdxhaS2ZaQ46THgo9oD3nkoZpI3B4r53ce9uYxz5yrS6dgC1gM
/PJysGQDdrvjkr/Rma2qdjnnrVH6CXAKbr0t3vyM1WZxpLaU6myuFnl9sEvHJD6N3NjWRseu53Yx
3g7Vcj7fHkWx1uyBEq21ZjFrOh7mrvBvuvK8nBpfvei5yxp9aR3DarSOvXjRid443D4HM8N58ecT
oZvjmtqXNjhsBUX8E93qdGarN59bhqW4I5NmF+rzy2gi2HXinJAml4n8cqjjaNtr5rQFIvJKxoN1
Gd3pr+8ZC/YuEe5BjqVzBgMFjFvDclmxYcrpSMBZp9OVxWJ3+wEkZC0jdjxGy/cMslVbEXwru2PN
qDWEKGra6enQrUwVDsREAkPbWVxoiBCL/Dqg+xoyr923dEONoSEhTguc6FKjQl85I+4GlS5/VQmE
Pxue6C3QwW0okszlResNMy6kSYOfU2hcopFtqTbwVLNnpDg9t0erP3fSPkFf26dzfum9jPYFit5L
MH2XvRGdhdnSQ6LhtpqjKT3EMHDcUOjbpGP3rNRkk4fcmsaFJdO8DE0v12SFAEBKs3OUQovoay1F
FJht4RBB/CVRpA4lu6mELmeZn9ygQAPXI7RZV6PzoHttAnwp/6wmuj3A3d9BhpKaV3EyGMr9ipv8
Pl9EvFM7JLu+psYmUMStEK+LGF4x3gI4b7yZU+WshdEmbE+ikLnm1MQ+Nu/89M9BkpOLoHE2EDyd
zUGKbeR6DzRudUK+pjqDm0ZSYj931CCYqPsFGIVAc+1MpklsoGZSCvHITsyNBoJxT5hAfrJmN/tz
QElKEwhRNaLW3/B04nXk5JvYQ9FdQhg+GjZxx7dH9fL09uifb0RtZR7HALtZysTUv31Dj2yqv8pB
yvT3P3D7V24/bBvxa0t/fVvrmjgOtimOZpm0SMOXhwTqanvoZmuSHtURR+/tq/8cGgXx8va0aPBQ
lU5OVOdgUaKN8lh05Lm483InoU9+DANU7aNuIgjL9X0ToMuiIpxaTk5Vowgfmu4nzZXF8mCkfq52
ngqiUzVxxXiVteFWwOfC8hha2lHnxnmoWFXVxLKZa0j260wJH8KrOhkT7spEjesW0ZlvAMi2Tda1
TkvLLaAzNFqO8eVEOpd3+xZ32W+6K/4CxrDKmssL3V5fts9xyh43db03lbqBj6CIOAhrT7u1vxZB
9CtbYGkjEEHfUuS+hM3GXNKwlh7m0UqzT5SryaToY9BJGwT2Ec3MvuA51BuLt4zs5C9PMvN2u403
Ws+J925PNMZjQjf9zp5euGWbK2ID0bkqOl1l8yRdBl8urNVV07HPzoEbl0gWo/gZpTdW9M51fLZH
5Jrmb1mbbAMLvnFhkbfbs+I5hOG1bcW74NBuK5J7t42OAVn1TNii5yH/xM/gsq7dWRNcbFeHvmZq
mB7y4CXolou9JJcyQ9VWVAcDGO7KqykW5sg3Eij7jSyqK7APdOiCqz4Yjq6ZdaelLbtU/ZZVfSOL
Zvgl9wKEnjXZztqU3EqJ5v3JnUFtXfMu0wjY0ZL7sRx36Gvf64kZm5c9dwxOObG4YsQKrMxzI6HY
BjE697nkDGCl3HkLMo2tA3qZILmb+ccGuotgU3iPINO3VUnHGIdGs9Fb+yRZFENn5ZhOsZqr6Qrb
jcH+M7TZZj1YSMhYALmCgw36wgFmckfzdtYBZgYfnUGbkrjqss4Pozvy/sQ/KiYBMo9gW9bXrGSa
o91rJpBW5iTCyx7qYE1GENnjQXEVBqGisTxEo/drkMW1DhJGCkP8A+HGZuw3fWUN3NEeApfgYdi1
G69Et1MhJtJIjdAw1eUYdhTaz56egTvsDFp+ZaKhGK3IazXPNAKxErj6RQWYDBTlp6WTcZOfaZ/b
KMWzb80c9nHLp+o0X2M1X9wCnpcKT60ZvjbCeDLEmeyGX411JRyURpjJhlTRXGOAfKhHLzlNmhjX
jsAgO+OyOHG1G7CX/vsAldI8TS5raR4ln3BQitUkKdlSe47IAs/fTCcocbtlkEI9wtnJioAWwRLA
zKHmGu/1ndti3Kn3REr/5X7UFx+kaDxcjjcbYtvKmdhnqm5ldt4qHXEAJHQYe2XX7OFYeVWYWh8R
Zccq6yaTrRBzuGWfSa+CD7OjW3psloMZoaGNqinh6mzJTwzltdcIMLFI2QD6vSSwsI+NBerkG7ni
dpBSPkCFbRBQ0jpeIaUjD8C1KiAt40+B19jPgFTiRMaxP0AmcwM5gagMFjlBucpuhuzbN8c7LCmI
7Zfdi7EcILxSoeX60MFCp8EECBPpCU6SJOFawVk2IV81uB0WXMOp0YxH0JV88AzoVqgc/AHCFww3
khaGyFHYB+aYUJBRB629pMaEyyFny3PUP62l3u5m7ckt+EsKbbnl3X5oUcNC4CcXxCSBpo1kfWSz
1gInWB6OSRUcxmZjgFDftG74Zt5c4Hm8gAuc5S8e/1SPDIPsHlWGlkkLunpIsWf2Oa34pUK12qnm
rlFit/7neWE4B3Inup1HVBCRFn//+mR5xGCPSTdry0IiyVPb9UUdiD9wjdvXbpiN24HkhDMBxuBy
UmiSlCoS7mK0CbL5w7Lbjp1r8eoMBlJV0Ru04GgyYVtgSFdawaro+3eddKiVBXdq31D+il7HfLYc
QklK8BQ7DIEEAR+3AyE2WBW0cVfQGwbVwcGJ5MYNtGTf3f7CFqAMimk10QlITIxaGm0sI4GdV1kv
mcayuBkzzJHQupp11SyQ6X7AJrnEr7D3YrsRi3Ch0kP+uH0xawWgv857uknQ/j/y5/8g1pPo4f4n
sR6ey+L3Vxd/9d2/6/X+/G9/6fWk8S8J0gd0j2kJy3QN2D5/6fWk9S/JTkDXLenahvSE97dezzb/
xQ7RsCSLJQXIDRb0l17P1v+FVA94AXTCGy7I+L/h/tz0gv+O/bGJLIDAr5toA6VD0a7/p1zPMSck
hSh+sDLqTGqD0O/D+mzHWEGiufB8p+veO+07baxHVx8STHFzR2Y6cNc0EZi/FvtBTHyaP7jFG465
O71zn93BTY9hUQWnof4e++w8uHaLMUVc4xJPkx4jgQNELhNmiFMPs90D28ckImCeR+kCtzX2C8G4
pJgZwJPHMhnzldiLB6Kx0N9b8geooheJbigzEJTooULXzi1d3usbfNUM6ZapNkYX6Da8yMUwrhR1
j/EjMQi1n6Df6eNL4M7ISWL7wZse2RM9N8pZazNlxBx9R424Cif52SvvrhXRRRFEOnbcrfTmmhrs
eCgxcTf2bMOroXmfo+oZn+EjdqCPNmt2kz5uWu6MqEvkq21F971MvxE5oNNyqneQ8t9l2Fl4FHmb
pTAfBF55KOVns+B9SkNecyibd1DzoMq2Vm7uggDqOC4nKKIb3bDp3NlX4pSYS9IJM1jR0xlYc1j8
spDhNY17iHXetqAF908I8CYJHPR0XrCh32CtZIbwV0wXnDrwQ8F7s7vao5gg6Cqvfb3mNWRDZdFE
yvY6jXiUR4tsyN1gYzvYo/gMZPcVNPx/GDFJrEzIhFQ5MRY56sGA6AhxO1Ow2TMq/jSw8Sd2A3Yw
ojcJhPcgahEvvtWHWVKfVmjHln84sem/3j7toNV+2RX6Td6HimzbTT26bwlWQKy7QPyAcTy0aO+c
emQjirVp0Q+maJoPjqrXahhxoeLojFt17YulH0XLtr8JjKA1rvU5fEkh6a4C2btryqjv1gKfmwGa
hG19jcmGWfEf/fvWYSq4OGhL+dZ07nACVfsVZEzmu8Z7TmRT0N3FmFSu2gwhHY2jFYnjsC/prW5t
BGGs3NO9NhhfZvNlMCd7NFEWEHUUkTdd6fgp1rUnAkgAR3vW020jwcZyY1JuAxmh5bUqRx6IRD5E
yMluF0tAPevr0YCzybD9Wf+u5KCvQaA+UKTHDG2953oM38BwXdOYz5dJQa47DzCh4UUbIRjbIt6m
E3B8G6BcUhf8mdU2TDC6TkE1HpadyBD4VcWAUuBm9XBPrMJHXdHAhkR2xb+AXQPNQp95v8k6iOL8
sTIhAxTTLrP1byZr42pGZrFCGnbIInQkueNcUZl9j3AZVyZEsxX3zjdH7UlWYN6dciXobwZwHM7R
cTUYqMEgetuKUwRMLfkMOZ9VWBDUhbfx3ShJauxKMXCatkyp2+ZdJcJYaYc8dNmaAqX1NS46Niq7
usrPhGCNq9h6lh6u0aFK96ExH+f0Z1qHwORzanjeaxyO37oRftuNscZKhGP9GbLC1kiNe3oMle9K
LppmqMi0zdn5lfmhtkeNJwEdVJkS3MT3hZv8RJEJYnH0XPatwXvRRNO+5yOUtnw2G4u4E2bYfAcf
D2NFzAwjYhbBekryKDKwZa7hgDr3ZPsuU36vkMieWWt3UTudoU3C/ZcIMKv7olpaMK0L8Ttnvl+l
+U/oksw+u/qAjoz/iTgVHwt6Zi6JcGFNqopurSodPQFwi8fexf2RYLDY53TPIIkzw1cNUQ+euVyz
fcWAJQZTmrBYlk3zwyy9bxP3kK+1GZOyelwHNQ4GVKS70tZO9C7GHdrq+8UV0ZBEtwEiHPte9NoC
3NmkkuiHSVnAJJjKFGyh13VLGxST8hYlVcHNIL1YvBFUqO4lRKAaM1b3YusJuBaaYs2mSW+v7EW7
qSfpt1XmgR9pRbmlmL0qjU9wsB0sKqRrrQbSIlcRVnviwvYlvFx8e6v6oucNxVyPelLPyXn2ELbw
SMGmCHuSwvRipwK0rjhNNoNBzseAudZXtndvWObWtu60JW1GC4qzWQVfKSir0AAMFFUJk8zsyVJ8
WqnzrjoFWlam87asGmDMU/WzwsbD6NxhnKebvrDoQtmZS4/LRMBic7osawm99oepSZN16HWPdA6e
9Kb/xeblpRFMV1y6JTRKwnuZ/rqd5aO371Iq+6QhLUHslK2wUbYTDCJZ3sXAlxnUstwWdnOoLUrj
2w2LiQfR9hovlBZy4A8tYsbAsxglOvFPa6juiFH/QYP+O2JynMz9R1lzGhhG9ov2D1MmIPo+xPxd
bpvOBn3aIWghr7ie5qxA25/qxKvpxdK5Hx2E5dV2IklKCzGSY5++zkpeFOQjZnuswMFg+nUUbPrY
wYCCqiWY9d+EJb+6M6LLKJseZivHoVXUH3GPfbIKuRlpBkIxazT0lRSLA3xoGm5O0PFRBPtzwbBL
JvkP9GZvuK2PxgzPfOQ+iX+l0vXfAKYS3w2IXSbgZJXaWegT3Gzb9uAP1dlRH1FXkufaOO0qMMh4
RKKIpVyw2HipOHhkzKGU7oqtQV8T65G+bhTzoyxkkQqNju05iw/U0ed2mFkqXHwGQW8+wP/za5xD
W3a7E85X9MxMHtkzW+SEIoOpx2BVhwxvCa/HbA5qlPw+tHCTLfElXC3J5wpQdZtLshdvt0MuHmuR
1L5nS/WVoJYZNWNHBig92FB7nqfuHV5jehyRLPgFBuvGsR90hLIxyYVbr+dOGVkXh+A56jfKBs2p
njTF3xJ5F6s1oKOUmQ4vRC+AcG/Ckuj1pXSJK/MiISqupGlcp1l/v505nlXSEaL/QH7zMSpIRpOj
RvOVWxwaULIn0xm/OiKROzUEb6QgoNBw6lV4hWmZciLZhe+MsluPEfPiWaEPSeQigSbFEG3rpkRq
1MTFb1cZ9TF2BAI+HTJs7zh4CiMGNQGKyxXO9te8pFRKNcoskW4dj65L2SUrUQ3JtjPsR95yeGxC
dKfOHP861FPZnRo10LefCPVrmo1A0Xa0oL26HRp8KvCPqIZkSVL5um3pS1Ic0+hsPAP5d/aW6eM6
ApLNP/nIvu5HKB0cVlWFmyJoZuMYgiw7/nmu02tfFwNNKnOJO4uIDENLDcPG0p/+iaK9kQdLSVs7
TDZQZzFU2mRSOsv+8jZeuT29HZjQ98dgO4UtYGX7p/p7QIRatPTFBIqyj83oRMbenS2wt6TLxtBz
maY0iSGYe7Ynz2zQjHWknytzP8sYqa99NfIIzlqMdC9KMYOic4JxkRBVs8tNHN52h6SlWLaft0zP
Mc9enAYQTH37BqxO26dTplF5A5yfO4Pk94UkipMkYUTIlRTMh7j1Vm5PEG1UXOnQ6pvCDBndTEZ4
RmZ4Rr3a+00WYL7P8fvSlMEAa+pMMEh9us1XPduiN28TzQKHnwy2p8D5TSxX8AQphwLMG77KshnO
kdSH8/yQReJa1RaxSpnrHPktLyL6JMpSHK0ATy+5noesS7JN3XDCuK0+MtEMltDv5WEqTUocgQZp
eRZXQJL6HmeyMSdPKMXUMVk6LbdHGaCUQoYnCS/klJQxkZWm/Cg04ilqTlZ/7gUaVdFuS9Owjrc4
VuJqGDv985ygHHMjiujXLZkVLQt93D8PbTwmE/SGRZImsRzTyTe0AO56Fnkn3KjxmjKHbtTogr7I
zXNdDtqpSZh1hw5t3OWZqWK2U15I+2Z0h2o9uGSf3w7t8u0/T1X1iggi2Iqykxs2KnRX805h7++M
jalgg+pSDCe6UOwNkRKu0yJWZxFEcmWZJGtPTXglEwnql+s5pzovxJ9HgQ2CyAbKgpOGr91+pCfZ
lmDJIxFh9ub2FWv5n0RRcPE2iLz6Vr8YlnMJVDLQhtdO1ag3H+RQA4h2dHFVAWqDweuHk6qVuEya
dk4WzNRsq6cYjdQVhMupUHS6a0tlp1r2xrPWFh72FhHubk/xpVytPKo2UlGbVUo3n9EaGOd2HrE0
DxmIEmCoW/QT4bqLLUXTEl886v8HYg1SRBnjR97L/LXqPWeTFRQIaeFQngM1sHre7UiK53/rL9yX
2RSWxX9gepfd+J8vL0BhZ9mt2wJNjhCcLDj26Cb8u7ku8zRztsum33d5W+zMpREdfcfphMKgcJ8R
orFxgDgTDxNEy5i71//L77cNVzdBEkvG7f/5+zG2mZPXVf2+leOLM9fXRlJMshG04vQXxb7ZMm7r
BQMEY979z7+b1sv//qdLHI6mjRbUc/+XX03xrwEVKfp9NrFPXDaMbe89j9lkrML/Yu88tuRGsi37
K7V6jloQBtXrdQ9ci9CCDMYEK6igtcbX9zYLZnokO+uJeQ0IGqTDwyHM7j13HzGvF6Ef9KgN1+pT
/x37+q9iX44EQP/rQtV1meGu8738S+BL7fMn75oYluCm9W3LoZPsUSf6B+9aorBh27ugH03bAnh9
CXwZVKNydbOn7iOb0a1LoarzT9+H9QDOzrYt19D9/0ngi9P46/Wke9CKXOTtrkd5BiI1eb19qFPV
ufH1QFu0M+7EOb04PAvGFpqo/WfrfVk1EYxOZp7+q1G11Vb/37opQC7bzDMaKXmUy/HUrJqUBskD
1JHIUkf/DjdAbHAANN4jMO5w9EFnkCrGZguIe01HnxiYXBhL2YmaVLPUiLxv1BRJijxHrlNbZX/d
9MPhLttcjqRagBlJCfXjl4HuLViCPz7mt08dUVTycvlztWr9ts37mbWai/jMB21x2aYw2s86cb6t
lnXUwiNGaANqrIqFJIsuHPxtMZ8k9aKWqonrtH+ZT5EUn9Qa6gipArbDo9pbLcoGWMnGk2pfNlSz
anLZ8n1z+bEfPuDvVv+2LCxKb9emDgV/IY82vTpejqRalu9eu3pNtl8KoibKy5a1aqoJXXS4v39O
TFzwsE4mhfS+kD4gQAW/dd9/ysuv+NuPqmYL9ftTErZItCPFmU6FCUMjEILN8qKj3i5aUZ5GiUgk
ibXqIizzKlo3RoWKUG6olqnW+37qkjZRFu2MzrhR1+mslqnVOV4ttRXhhSf3JY/u0bPsyLaqz7xs
Z47izundcadWXC5+Nft+UHmCFuWHhnajOrFwOxxuKdmVVZN4NIZjn72p/uUcAgok/Ue3VfVdVX9T
zQoXt278FUuIRpjGuyWu2QfV7PADLsMa+8ooLzZQtBj4Sk2YmiA76MnVIqkxgj4+uN68VcuVaky1
9DTYU8Oo75UYLpDs83dF3GXe4v26zZzii1KvqQnDBBRSUs6n5H2oL3/NIu77vMyVB62HLejTUxZe
iMO7ngzjdm4pL46Gvd+4B6UWU3qy0JUysg9NKwZBhWoBg5t6w9iMtVES5KdcNT0lmiUMerTzO7hY
NiZs+rX6OiSc+AjV9OyebGSWE7or/SBZ409q5reaC/chSZxDIuC+bi+n75K435g1TmxKQVVJLdVF
7KiWKemfapEKvkYw4DHqQlmFylQKyRbEOislgMQADvDg3N6rv4KiNauW+jS9h4Q+CXReshsN6JW+
9AKaMCpmKg9H9w/xXxhLHaCNZH1T0cOiHs50T5BNXBCclbaakxbt0/t5GZKfHSVcoaUJv06dlPpN
SA+s+wDpnFqkfrDLbxXslgoFYQa6mcLXjB4dOefd+yyUuPo0JxQKNoEsXNBNcm0BdCF59ZEP/+RP
hBJHsWCnjQ5wkcpCtU61BL5MpsiyA794c9KUWYJs+RPkWXTGZFxrRpFbw+q/eyq72clkqpUiQV41
sqnmCwYchpdW7xpXbbCQUSoJn5L1qZbX5jEXU3h14XSnXYh9wQXjHUKlXEEokTK48EXXohajUiaq
dZn1FiQDJOV/qkV9H37xEIVuo7LnklA6RI/q850VLtcXaWJE1dqeWtjDlHqfK5HxvP/zy3r4PPFl
/5yfGNuszEmrqEP74xu+f02VTnZkDrjqDPOIR9pFvKi+5UW8WImqPgkA2ZPXBHu8h+e1LhiYXAjl
rjZIxZ+aKpEvAS1Cqgx3lXixn1ye52ZCHfzlelVXR0l6gHgb9YAWaOls9X4Hy9vY77V9HlkG6Rd5
U8uJEPkNxiwgJLCUIKfMK/4yCZHtwYlD6KJ+ldKrR2IYw10ilQGjzIcTC8S1Qs4meomIVs1jVwvl
YRmgN6gOwYW3rXt5xWVTDzvKvkgmDZa/qcyu2rjymncmIhS5C8Q+ybEFRfA3ndSyoJhfZUhkZ/Z2
clYTJ0vRuJe6QWFYLjbWYncEbng7TlLdoFouFFbG+2kzHRv30RgpDHELz1mjhWpPVZ5PXA5E4ZGB
Mhkmuv9SELoNdYP3dypz8+oCf58XdYc41I+4vUNj41QNt5r6+Rv5Q6rJMnssrKkTXJlKuLpIIbSS
aytJaqfpIN/JaPldGfPG48+nLm7Vusx2iFW2JSmLrUfVkjsTh1GTMDQ+2wNFQIuUC+vy0akmbszz
9LJMzZakPikHlWvUNmr1ZVYts5Iw2pM+Pas5wRsa1ZI89HtTLf1wnPemh8DQ6XjuOfOg7Zq2JuWH
hkWpV0wYCUe9vS9NZ9gQaKDAz4AaMOA3hK2Pj/QZdgSpTa6zTHYl0Q3RMTIKNBFCLnxvqvU8VG6B
fiaU8gImKyTAfJSS5EZ5naimWqgmlVytWhq9Zl4aEiR/2UfNDvdWb8fvB1Gr1FJ1IICSfPOUCuFV
1ToVXRM5H8uDXI4UBUmNG69dEIWXN55aXar+jGpGqnsp9wH8hTOLnKQKCH+ZVxteZt9X4/P+x5Zq
p0zdMZdjqu0vs++rf/u05LKPDWBh3/XV+xmo/T6c5fuG78dwJWk6DDyTQAAv/XKSL712pCeg5gNT
gGwI0AWrZWrSy7WX2cXjlak2Vq3Lvmq2X+rolNkrNSNClxerauq2syAokofShHzdqub70stxLh/F
G1Ffh7jHrNVa9Xlql7/b+MMRL6t/O0W184fjy2+hlk0xTwovPsBS/SVbUtqli4rpt1kLA9M1aiOb
PKms1ZDFGbXsbVwmws6bbWDP39UiCux4veO593GT32bVhv9yWVlGhML7VF+p7SzVX7h8nNrv/VP+
dn1Pbf+6dmpK3dQZ//lF1bmrZa16SKnmZRu1urESHl/vC+VXvWxjG+BUBoRt1WhBH6jX6i+oJuqP
N2odP7lrjLjjpM4j2VmqQLN+2JSqk5cPw3UUUq/WSjm7LccaruryqfnL5H1hUxDlR6Np8mKS/cLL
ekvu+X5IdRA1r1a/L1Tz+pxNpHsB/HqwBcGTjjJyhpPZiJFklxF30jWbjH2DUgqUIfhsm0qMbV2h
sxUWyaJBvfbAU4+P4Bo37ly3hwGq6qY3GqQcsgOtzJd61ZdU7kpmFPH9vUYWh+P9ug16X5z8RReY
ddKK6tx+b4l4cPcM9WG3/CFRe9eMJdTGwsw1G5gB2CWvtbNh8vzPVY9vihn7g02ny6X0faF8iauF
jtZq68FsxYoqpgdTlqtkejjp6zjyqPDp5v3QE1ae5KQXZXWMscdrwqo7JXLoolo5jABqRY19oxf6
CRtN/TS6wXJqG0smWOyvSkE2yHHQZaKWOfQQNpZhASPBZwaGB57spH+0k9kir800xwYQnbwsDVjm
XL2OPfkmVhO4FANeip+xo+ZrKYWeLftV6g+jWmqiVmTS0ouwd7FWOr/3iZlF1Ah4u0A9G5UbV6JK
VJTS8b2plkLJugHe6++UxZePkJWxRsz3DZv58PvGhnxaq93UGtXCFayy+DHKhrrCywQ/6I+zaoVa
FtcG6FN/sjdY4f2yFyOKXEgmMl7octllhWpN8k/lTz6KUNmbV7+val0m8BF+/eZqmZql6FmOB+Qu
av69tfT30TL3O5IZf6xVK9QFo7aTYtHOEcZuka/ci93YZVZTr8hIDfZa+fatIb3JElCadCN5/8UU
5QX67BNol29TtVFmxfs4JiMxMFTFJCBoD5MsoMF4d6CayUVJicc6o14nBqFYkXUYXbdEuFz1V2rS
16PkPXlgKaaWl4KBYlJNeorU6UQIbzPoffX+AK9V7dnlGYaV8LStoCQBIfbmUwbCAt/g8aT0ooYU
jV5me1WudZlXLbWN2lrNVgGlRv8O1iqLwf8iWAvl1SIc/q+jtbdR/JdI7a8d/mAK6v9kROFL8Z9r
G8RrL6FaTzoTktMVUnFINFbKF38xBYXxT9+1TcdH1OLwn/0hVOv9k6CXbnjUXjqGa3j/I6ag4EB/
ifwTpTU8U8odLfSTwvuNKBiMWjhEhW0fEUFv0FLOt4E/8QYkV09dnv3V6ud14n31BuOh8iVUzRfp
Zmi9l9r3ip0tc/zdGJIrEQN2nTNF/Kz3LURaqTfcZSWqNWOESVK67nIovHpj+819hSRpVSFqpEwI
f5MlMFOgMAjRAUcfl+Sm7EgBYf5E/lj/kqZ6tGVs5K1gtJf7bF6iQ26g8FhaUnVtb24//Hp/kwcy
/+ZPYur8zfmroCt15M/yMXjt9wx6DWwTjrCEoCObsUUXT7vJqnjel5q2R7tlrqjiCbbTYt3oYXTA
0vxVMxwIHhV16zPftKv8dN37Bd8mvPKljU4LYdxMS2fnDZCWwIi+zC5Grv/5uaNsRdj6lx/UA0Ip
DS9tR3c9hyTBX88+gKxWOX1cH4MweMlriV208nuYK0SPO7/cM2QDK/K5oKgSDljtr2q3plSn8T5T
0TDujQZ5xYTxNAQPQKioi7bOiNIKpIEzJcYqgTRv4g6yAtAyVLgZWqZWwwdmFBVGiANtCqoy7D+Q
6e0Nc7mPjRohq9b8yG24PlXQnesszrZVOZ2pYP6MaeR1OooBDqr3Yg7gJSqUQmVsHPUFX4rBgWtE
HaLj3eF4jEYba9hd7KfPyxXizOWgDSbmeIG/ib2F1Ds13wKFoeWTPo0jzGuBGkVLvYqc4duMAyas
/3XOfusxuoX9js1JqDUrwxn8ldN9pycUruVA00uC+RhmlGxGppRVOJ8BwrNdC0wOk2QKuj9VdYcj
MQWLFGjQU3M7+xYq/AGgG6GSgdRzF1BTG/b6VT1ytWDVifxMd4+zcJ4Kk5BaM+UwATiIRlh1Hffi
XuTFtxDYD7WFmNckRYYniPGWzk8Tak6kneLNi46GR5g3qDtQwt5Z6BXlIE2PsAQIKIKEXZglX5bF
2fqy7KZsUJ22Yp4pMWiva7FYOz2yCPYtJgTF4m0htYlklorzZak3PbqXyoabUY5xpYQ1Wzi+QP+Q
BDbRGUzjAugBJwfKKUGrZZ51a2LnvgaXZwUG9Je6v08pbKCE/pA15hZnZ8ByhonadSJu0n0Nmg5j
moXAyCII5xdvmpOTiukgBQX6UIDNX+6RGaaruZq/5MNzQ1nfGircJzAOr03XfnWzegs+5MX1Jm81
dMV3jBPuzaipKO6Jbxv0Dvwdh89OXX2BtKmJAECBO+MwAFch9PqNDee8giS5mnTx4saoMkrzutaX
Zl0mxNdmpINpo0HuMshEV/gX6UufYpuNoKwW81GP6h3kpFXaDbfz0O8js7uKSiw14DZ603hs0+ab
a95b/nCi5PUZvU9GuGZ60yTZoIcAbSXbpeFn8QAFlssMqo/KmrCsVyCzXyOcCzda1BNsLiqAPLhq
6eKzl7pPWRqfhLZcJVWkb6MpwUYqCfVDIZx1n89AH8oH5Epvpdl+oaoUn6RsZ3MnUbjSv3YeBcct
HwfYAzn5oTWopEr9wGAggQc0mmW3cJ4kiBrd8tfW834GnEuTzSfcjt60FkGb2fFAd9tk3U7+XTzY
Lwm/pwGXFa+Oc1on+66pnyd6v/WAiM62v4HJq1aFeBMzZEaYkJugCB68pLpOfGrc9BCZoGY/ZKLZ
dgIncbKSSHYD8vpLPuzz0PhRcOetPIq1VoPInvsU+w6dhEXiuLhP6WBgIBc2qNXgb7ZUf7Zu+eB2
FNymKcfoIMUNzoz/UGbdlgUkkl6DPT7cz653F0/pfeLMN76lHQDNQ4ShWzczUtvSy+Nxjf3Y2N6A
fkVxGpZibZXAx5HaJU2Eajv4atr5lVZEj/7cNUiBpucKgB4oFUoWg1G/e//clFxl4ECIHcJDuCSA
v1xGxeKekstk1XArNXl8DCjksRJ9a8yYkYvwCxAiNHnD9CPLQ2lfLQ0IrArvgLugMu7lisR3X1IU
Zs7kfzW74CF0UIuOyDNjYAuW5716k3UVeucgPbqtH+5wFXpZjsAQUcFJcICUk2bLRE2rvo7qnnJg
TSeEVTl7aPro+xxct+IIMzMUBk/BaBuHJO6PaIrFOuocf90a4c4Q4y2R5mPRGZ8teyuShio2171x
3PJz6DeATuwXUESIfRZRb5w3HVbbpo6nqyUuEvD/DcUN4RrLCG/jFpBoq94Tq75zn1oEwCsbPSkj
F0hl5KnXLq+3tV3ivVJZKGeiQ5YZ43YqzHFnoRnNquZTEE13jjugFy3cTxAmV0nafo9it175vfUd
JyXKEAnmUzW/agKyHEM+INNh1ezXD5Xwrwofz5/Kk1Vz1isSIeoSMxBFcE4igJY8QhiATzk+TDPO
DE66aEjuh5+T1d87sb+ewvyro0/6aWrwUQIFBNqREEoYT82uRPS5M2f7NuyEs4U3eiyz/gkB34hL
3szzhXfPDLPDTo1v8Dlhwgblxk0HosCW/SWdWgvUsvlWacHnJuqvLcbiVJXiUzaF6LUE/hOBfp27
xAFM8osU8c7aup+LlY+K5BqXkD0B5UdIuGBR3Zcco79Vn/vR5jWpYjCFy7Z3bOvNpiMC727XaGYn
6Wg9OR/cadLGvREeWrul51KsOucOL4DxoFuhA/ufJ4vEDsZdcydiB0EhxaAEb7GZq6zuNjJ1qB+5
X+F7EutnSLXfF8A/ZNHQYfaIzeUFr1EMR8QFdBr4Qd32s83olD9ivcInxCj11Wy123xOqL3wj10I
pDHvrIBc31MHJvZqCChNzgY0bFSkCGTdvhi/LzFoktqciRmbz8CUi73QQhyXzJqCbvdpdHiDht7J
7IYbeOtYj5ycEvBkAE3Z47kVLN1b5jjL3uaSuN7ZWUIpZ/958dCKlmVO9bt5NXbiMWNg7HZp90X+
6YDpQHLk9yBS+4Le+/uicRPnkf4yujjPaYRjHQEp28gfc3iIXOjGti2NF7cxq51LeW0nsu9DQY1B
RW+7o8INjmpNIYR2N/bDq+CFiPLGWo1B8exgJbceMoT6dV1+8sKF8WF2Ezn1sZ+dB80cb5MKR7A4
faL7edL66SkACr6yRc+jafGPVMBSN7jAjrKf1bfj9bgWBJTybM6O8mMtR2BO5j96ifODShCu+cn9
VLnx/cA3dEQLu0BQVHmDV8QtZbGcuBjBGKzdIPPRWXsAVH0/u+uHr7gvVRDr+nbftHsEKtbWqUby
he14BKjkHrvJgag/5veWtO3lUW/M5rYuqmdIVl/IPPanfjQOkwbQ0cpmEzoC9lLFGFNF3cSIb5ca
KyoK/TSwzCsfPljliGbnLSAxqrw7U6F6l7kmdf5lAoq4MOGTm9bJaKJ42+RwCnpEyYiUnwzKTnYJ
oeR1KqxvXpcYZ/xSoB/Bilni/NnE8w0FMAj0SHhPSRoR7F8oQZDAoSDVH42egEhcEEIFbgBy6so3
xiP9kv6AZ+WPOGyCbbHgyeQl/OHTcYyvZnMxIQCiluc+LPAQa6je6PWHoph4EYbxfZ2n2j71qVUE
HFTzwOpb6pCTFa6DU4jiDHOSdRs0Fhwmx9hMpoHzTYXFXAb6DyOkMxJgnCkHbcERSWycLMiv3bx+
jCI33TRUfW+GKDr3mantW6Q4JLtyPOYWeI1ZEGWHLjbJX1pzDLOgtek9yTj4ICe6jENfZlXLIDvT
OGO8VytHLYV2QURoo1a+72DdZc0y0TMi7ng5hGrN+jLs3EG7q3vCteWo+5sZhDm4130ULs5R62V+
aogjwmpVmayR9ANDkxeMmiinZnUgNVtN5l0BAW5XyyjPNDQEfFQz1QPGF0G1Dj3vyyRDRkUkQSr2
iDIxMbVjZRrHvMG31HLdeh9PBbDIBsY9A7jwxOvj0SVd2Cdz8CTsij+LPLw8jGqpjwhVeEktxCWv
OFGPCAMh4MEUammdHyi0irFmJRk41eNVDKbyOLjjtgZesKoomTv6ja6fA7/HJQyLihu0/oyYLLva
W1p78GKxnLlkoluopdHtBHVnp82uy3OgLbZZRcF9CDnjJgpCOAGjSTFrCHaUIOjjOPFSQDplPrhh
iP4+6cEFUqcMhqoeKPqe8XtzYJEYmrDvbdOIT2aeGptQEL6eCcGv3dywtmidVzCbtesy8Gr67SO2
mWmi36aRtoUD+Up/pDyK0I+v4qj51OXaRC+xwI7K3KHwpDiks5Y7Lafz4OXFluiev9OMCtk01gCb
1p7Cq3GwyYIb3xb8j455Ti+1bYJTr+2yFqRYnKPpF1olHiIjOcFB6Ve2vcRXTsvzoah4VXQ5rNM2
srPXhReSl1j4DlA3eK7lc1Z4cM/rsLlHEd+cTaNxtyRiH9EOTNfjwmBKlyjbri+Ms0OoI3Ka8NaY
KCAyKXljjC+O7RAk98h0nVXILUNXo/g6dFdLqvmnUvACa7W8OBcGPTGYXe1zOEOCjiAZbQwXJ1pc
VrMX1w3v8V91CQDgjEBBaPg0LsVPi2zHcQTcZ0xNd4S7YZ3mYfxSp/m0d0ecFLhEvI1ndgWD8TA8
OOZAH9P1ziNc5zN+Cb6dPIAoIniSFS9EYRju4Y+ALH24S9PE36d9+NVG6X+kdvRrRjn2OQ2A3k8O
ROGqi5ObLujiG80CL4iFC2wD2CPzUs9PmqNhkFAMPC0zJPi+74FJb4ujNvTgySnyYFTv3E0ztrco
J0hODgk9Vkjm5lUlJ4Mu7uYRUm7kG+kWNoD5HLvOXVqN+SHup+t21io8a4KbMTGyg2d17TmcRuxo
M9Ir/gZ7I/fOIwTdJw+NYflXceYcohAWCEOTh3kmfptQ0XkaK/ESOyRh9TwddqNteTAewg63JNTe
hc9bVa9fAnojG15i1rG1E/+YDeVW5E2Fch3vF5GHAmgq6GDbugvHVD9osnoq9bMO0wmQM+OTgX0q
fXQHoHUU3pomZUUhHlL7aQhPsSiKHaVq37shrR6MSd8kBVmSGe/h1QJu+6gZy5cBOPchhqQ16eWx
L9KzNejl2ebKbVpnp+nWcx4PJ3xHraMLf2jnRsXnYDHSB7foUVQ17XmEp1nrebxB40cYebE0unPh
OSQqgweNkWKigQ3YjQ2O/Og503084/yM6WuLhW5qA45mHG/YQHa61qROUIu0M7isbkCo1TcVUPe+
/5FkXXTbT96XILc+DT49mWlp9tU4N/cNV25Uh2gBw3Kz9IuFCqzdEQOHlTAvdI5EYBKHiF+tuBwe
6jDcal16avIivE9m+I0W/Le46AoGIDmFzxl6aiTn3sy3s/IEOcynRaeqxU/yYh/jg0i0lNBL504E
FFZhOXdnMab9eVXGRXNv4/sa06Ux1oEnpr0zt/Xa661qH02Ffo60+Zb+dLIrIY4fA22/UGBxq+vV
wLs607ahO98E6WKemkwAf8xNfx93vnNjO9A2REMhka5TMdo7xbOtjS/dYOjXzeea4uKnfuo3KVGO
u0AiiyY6jFR/PuihhbdVmIltIYwtic1V6tI775qyoZM94m9vteYWy4N8007e9zDP5/0y9pRzZcvG
tZedWXU27N5hV4UeoTVHPGPN1x0Gm4w/2ZE1QH+fEt5e+t4WV0363JjJNdXcIeXGY4CyC8xRdc5L
hB5LBryqbPV7YpbUW3Bx4hg9WowKat8/Yb3sn1Qrjq+qmleyVgPTXjWyOTVXDIEpG4gi7RQOCcml
IT9g/DdvSSXg6t1M0M6gzfXrmTTDOtcq7ZRF9c9CMzDg1uErJcSLVyiLqUqhCPYX8+u9GUvyFx2a
7JRDqS5GPbg1s8zaLB6yQod+CfHFBJ54upCelIaueZJvM9ul8KkVm8il2poRhrdWi9Rkbv1PExnW
XdpRHY0c31xOg2sOv5ppWcdHXXoY5rYOK46Japn2BKtj6MZf86BTYV8nWY5ZBskzgYjrpFoF43B6
+DDWEPmEFuOdYq1W4DrtrctJQnFkxwXiMMn1xPE3etlAi5fLAtV1uax2ePdvcWt95THvYGHuux/2
VQdQk8sOv83qusxtjw0YiyZkDHrZpXbpz4aFTkndnyej1lJkwC4fmkZFyNYmkb257P1hI7XQ0yh0
43bK1r9/A7X6t4/wPaNiCBw1a7UiklwQKsDwtZV/kr/b4++WXQ5qTNy5MTRcijpR0o6MxoWYMIaG
fLesSTJGAGqjZKtW11IiC+OWL5k0D+QEIV+DkmJQx8TFzPpE8BRnVjXvyYVUTxK6gzq9RU7N4M3J
cTNyBlg19aw9ZhR4OD4Otaa8ArivvvmEfLZ2OZcUUWlGiYiKSwFsKQP8oJlKyEnZow80D9+feq9R
6TKfs7YhKEBigRAAyf5E6K9TsRybYfyO68W4kyzkMLjuTdiVFB0iDgh4Qc42Pn+uBfuXayoG6NbY
wzOYdPjqafWIY8TPqKxufbvehFiclUb45pQpyKchvSES+7PpN+0Q39VTj/dHjwt55WDF3oYvQ1xh
vGx7ayO3vjoUEcuAT7fSG+2NGkLuOiSqyVIdtHr6lubUWC8V/HJ8rgV6fY9P7+Zrq9R+Bg4dYN94
LEbxnKTjU0Th7bY3vTuVQaC2mghvNn6z4DuEJSMjx6w+N+KHNxHJtb3hloqmg5kfB50IkN6MwJmj
7oeQJhfWdHaj9Jxr4Z7y+VdTfmcgjFVrUU7vnan5C+ggUkLUj5uO/l/ST7upL4EuhsWjlmKqBCij
g8Kb4sRW2OLWtPtPMcGwiGB6Vn/CvffBLlv4aAJicKx9bz2BlUgb35r19OgZy3NaDtPBEAWIKr+8
6pr2UGnNKaPvlqZBik4yCA85AIsqdIabIfjpYl6+SeuUEi04lnPQIkByrOs6tDKsfjv6nRmAJpfy
pAaN52o0GA342fNkeUBWx2XnnRs6W/hgef7GJw7h14uFUgQhKaYx2CBr9UNXP8/pjKUnQ1MSaWiM
X2cNYeMUHDGjvqmp7fcH/7orah6Tluye3+he8iTLeijM9B+xk0xmiIMUqHbDde3ZByeeN373Ooyt
ILypfRv9+iodDLCwofhUJZ8qM/k8BREogqC39l6VnJHZ5lsfZja91/jBM81g4znV19LKOeUWjxEe
JHsrsYBWYg6yG2ssELl6JBiqpmAo8OdNQDJJprzWfUUSIrdKuN6VPR0snDFSj9p6UdKRD+VAxilL
3Kvy742Gf+9iDuW6PVjQxulE44KSp22wWhL+gNVYEH+aGQsyUj95km7yALEERsjifXf77Fa4oltT
A5CuocpyMQb3ZhNUOPrALCOk+ETl17x17eA5Lt19obefGJQdGUs4q3zgtxO6D2hf2HfoVAAxIiaX
xaZnhKM/SrgOUfpYZv5PIPsA8EvkqmkWQ79Alxb45muL68FKtNNmSTG5FURU12ZWrBcXAm2iU4/q
Er83P5dZQ1AydwkEZTEZiZaien2qgctNZXpIK1y1yD9NoqcIa6nPo8vfzQ/TF0Tkxx43GwJF0loU
vXuh2Tg5vma85HamvNcqJ2fQcqps40b+C6iqWWd0XQlwWtu04/2q2c0TFzxPGgehlt9gOpVC6WhK
QnZ1RpShWXg5ljg7iGaK1pMOQjFOkKRGC6SJrNzEI47l3YKxVWNSjUiqgLeZi0OFHl5RHgrsptjo
s2Zus5A3dzYWBIq/tIR7zvgcRLsFw06pXJ82UgRM+nbcNl76go5p2Vo5RkZWUz9ShFlQTJHdYs9G
uEl7ySf8x5eR+8pxCdg5r/AS0InJP6SRwOBc7PyG0YrEYD0OYn5tbf9bQzyEX8N4ha3XTOY2wNCL
AsYfHXnIJk0f4DpSl1h46wCzXJmQpoy8XsEI7/aek+2bsY63juSw4QMKM7eWpnXQNFZGukwrF8I8
xIXkiP9HjD1bjqdtJ79+BzXSA90A9cImkocxZB0wYhaMByeL8m3GJ+vW1u86TcNa3IFLXUftPjHn
cFvrx5ZEWpNRNBSagpyf+Anm55jX9tketNtJBuw7eUcW/REAf7gx+9hZQ0Rc4fTwzYySqzQrvzUy
nm7ipEH2oynP154P5hYyDRogLd67DgCUrjoG5vyt5g5qCDtrhvFpiAnddHP8JcDrVJuBLRTWpi2b
G5yCN5ZG6DvlotMJnerOz5SQwa6qSB1IyEKXFYfIXooDIydI3wxmUBh6JRWDEQ7Eghgs9sz2lxg8
0iZJv1mZiUdQhvsyQEV37YfjPQKrbynP0Eqzn93UoICVu8E0TKAQw7TtDfHWtchiuL+bdddyTvB9
NoVmxeugcG6TNO/XTiHLnrE94m7nr+9Q20UPIqnVTyGeSKxV6wC/eB5UMxdEgJV67msQl2AjAfSA
QTMMXPaBv58sP9102iHTfjQo1ogbkNnpbW3iJRpyD0z1pzS7zUqfGqFlNFGjrYEsmtd9X+PCW7lb
LJV0PFm2VT9vgUBiTSoNDRI6SfVC58DMwn+rcv5bXp8+6KkP0ojNW/f2j/cdb97yH//nf23ilmDw
t+4f5c9/UE7Z51/jt4/llO/7/8ERo/pRBxHmCe8dI3bx/XTdfxoGkDFXt6ClGuJDOaXlUTMpCH0g
0vFIBDhUWv7iiLHK033LZKVjE2pm1f/9j2/T/w5/lL8EKO1v8x8Lk83fqimlesimaNOwTUG9pyW/
+UdBymwUqRHNE7EJ6KT4jOThT3s5g+ne6aCYoBSvdJFsEs/bBMYPm3RvOzxiVUdJ1ncTElirB9uY
7jQuB4dxvIObqse3Xf1iEGHu4rsPf+a/U894f3e2UjYD+swXJuqiv55taTtO5XlkqIl3nIzIo4+U
V3e6a5IBErzJqivM5bchrxrbPWi5/iCJpNVyM3vDodaA0QJPgm17WHKdIGW6FVlwHVMmOFoO8gkB
xhj8FO/Fnm6bf+taP1ru+nTKV1Fwy2Fq9LtpEJATrO7k4WYn51HBMrZIQZ6KuvwmtwFCQ5A32ciP
owDgMPJW0RldyY/qCPRV1pU39GqR3EQesq4M6CGCTNe4k4cabcTZXk8I/pvg6H+cVA3VS56TPEF1
whSmlLq9dVwyrJw4agwITrBbRgfLJbYt8X6GIW3G5lq2a9rtiDtVx8Ocx2gbYp/q6QizKHvPnW0D
AyZiV1YLlDYhZVq13DRkGWPEuaaKHx+dFOIU0bp64F/TY2/ZMEzGRSwPXon/8XDjGDGQxJpkWMCD
umbfWjB4mfc1ZzXmPlZnkK2Scz+0B2ERXGc2jcf7mq2JKqZYqvNzdPpPE6QuCR+YO7d2exYlYun2
kBYcgM9Q58WH1wYi6l9fVX6eHJK4PvaB6MWL4SBXAXNT/08HW//a4ghg1mCv5RfgOILOR8BrTP55
5HeXH66WY0KLq81OtuWfMJBt1rVlvsJlLUmfdE5ttopPArdZU6byTcxy+Xvp+9ziBcX4JiRu49Ae
yrvEfIL+sAEov8bOIebl6SC5lrNy49aYVlCyDrPeIKFgiE1ES5B36JN83ffFWS4PFlyhhgBbz9eY
z5DHbQlPxlhfIb1Qh2Css/Y7Ri04X8izckxj/ceuxHvXEEjJGIEqiYnM0pbreIOshq3sTsujpbJb
ERvdI2ay2EVBsucM5G5jtnP8L4albVMnOAz1vBuojVwRn33L0W/55N6Eg2UWyq+uujIpf6Gft3kb
ppyBfPowacGTH0L/AL38mjIOyAx4n7N1F+TZp7H6f+ydx3LkVpaGX2VeAAp4s0249MkkmXQbBC28
93j6+bLU3VNFKVTR+1mIYhkWEu7ec/7zGx2bVuamhan5YWvs2tk41A2JYmFPVZ7i08ZmCFnXKcxe
YpLmjx1yJXzJ7tPiSW6BdoQ4qHHHgVMzi+N7oYZOHtEZ6tfIIAYcN3gOutDiec56Vxm7M5R1u9Jb
ty8XrqByYhH7fxuCf22Fv2O2YgNg/LS6/2UTPX6O/7N+zas2ipvPn3dPGLHXn/z39in+oUuSKens
jte9698WnPIfmsaGCpES74IfRNX/0Fu1P5BeS8wNDEVS2dQgxf7bglP+A4SEHVfBhuAHLfa/2Tqv
PNlf2ZAYhrJzs7OLomli6/HrZqTimhzWRPmtyWMiTUs/gNS4hCcIl3qfrQ2dhtOrjW0g4y3t9Pfd
q/oe3ncPKsOMwpktP5g9unNDeARj7QOfd0Eq/ArnTuQS4tpKnFxwaL6iSwr9oNhUwW3mk/LrFa8K
vh149zGcDZzoIn0w2HeMjeXQVv50T/5mx5Wu2/+vviWcI5WGdbVu4H/f+KoN9TyCC3MB5zceekm6
jfrFr03lJhnV977pvwQaDnzs4mctlm7/+eAEfv7N0VXulKGpoiFq311TsIub6iRUaNYu1rgTv8rb
5oTjofiCs9YXKTp4zvRfxp16S5ev7iKsse4EzzxANDDs5USYoXqWiLPZ497wmh+XDQYwQFrHuFmN
576yWxcFxCttzUz02Z2R+EviIIR9Lx+ivXIj+pX5GVJxuIK1PKSf6ejqN+pz6+DHDbmBFVM7wE/B
5mx1bUVe6kt+Ga7ZNNDsVrnhMmvCXBggU4KGVZMtt2r32Jl64gduicqaFRrGcoF/MqRQp7mrj1jk
E9Tpm1vFyV/KC4Zp0Xtyz+l402PxtfjC7YLF8CFY09in8mp4Dc31uO9PiSuaXvI5r3Ond5aZOPRr
U/Ul7+rW7qxwlQgbHBDaNwK7elyInPytNcABHGHTvAymk8tuczHxJGKbR/QMYe6+LFfWJWj9LDnP
NwscqAP0nMa8L8/pZ6iSqrJiZHuv+cstNOviMR/vReSBicPlCPfzU/GqeyNISbzSvhJ4vgedVDtp
m4bk9AGwrQcKrpEL4lA4Mv5Jab/nJ+B1RTkswIeZ5BbiWRW9uV8Z5+Zl3Olv5U1w6sqjfDcS5Kqw
l67JVIg627qNfeGYb8djuB2WdXij7wB5ZugJNlBf9Zpta3PF0C06l47ylbghSloPL0iRnIG3DovD
wYvIO9YdzQ7YROAO38T35HlBgJ0dA1UKiX0uvrm7xYdY6pJybrFzFivtWfoIIEOt9MPy1AJiOvmJ
SIGX6CAflJBLSyYd/J+FAGSNTXtFrvh+kphi+vPOfLQgrKnOXDrZZ3POaO+ODFVw4H2WB1e7DWEJ
QPvFmodxqD1KtnU/cCUS2KG2YezhLKGEfu03NMUn+Rail3kJ3/Rj3+6IYoofg4t5XuIVj3ZlD53T
aytlox/z00iclZsre+MMWCdAk14Xb6OHUSTpYOvsiZkyAt01c7fkYN1YD1Cbyx6uqk26qZ3zdqyy
zwHu1qrfycl9Utr1qdzopzZDLbMSe8T1IBrb8YlxoHFWWwf0G25y4GRu96qvYyfDk9C1YFG6SLNK
zzprWyrh6MCIGkMsbdxILrQl/R2l1/UEda9wITMQUblwIeHy+8lhXgfVmuqKscAxpybaRIc0sSWm
OBcFagpRFgN4kU1E3MAEC8uRj+wSueTiYD+1ynx5hWvBDaAaceeRrW2SS/cyO+t5HV1UlGUQS5lW
nrC1Y8qr3Qev7ZfQbuE4yYdh2MyPDLJckENyH0mJIPPXn5uNSFC4P4V2i9njSekv1nk4dM/RFrjd
eJ5vxUfRgVJLvNitdIKZ88/r4/dmCCgTdy76R0mS2OY0esSfWzei2Uxt1OV63eJ0V1iLL+fGo4mE
6J8P85dF+HoYDRmSBc5oyvq3DrFpBGhEeCuuNWm8vx6C6QcpUdPn0sJ7JD2DPqZmi/+PyuVv9h2I
hH/ZXREayKKpqfDYSNoV2cZ/PjslrFXoH227loT8Ed5Q4GpTkayrCWpLoSvCi8QIPsPELqgektBS
Hcl8LZWxgB/b2gOW1Ru1mu9LkivWiynzqmVUeT35EDiCifu0n04TBH27NpvWQ6pH1LkYq645yabX
yFLlLQt8ypTYs25iyciYLFuluhOVLDkVi4LTNixIR0mMbarDh23bB7nqNWwKYqhVYm/ZWVEKLqEy
t0wRAo+n3BDCeS2Tazmb5aUjUusu1Fr5YGUFHpzV4OQpusxGJXbO6tr9BL3VJ4vLsAOxeraGchNq
p+wqFs20954M+rroM6/REUhgkEKAjlfWhJdBsvEVsovxA108PU0YPBeNL+gBcfNNg5UJNruIL3g3
iuEmxq8bojbLgpCZUGhbj3pb2JYiZtJmZD3KFenejbVA42nir77p0qM8Ni3NqHhHA6Ae4gFFbbEw
2itlGWa5JmDaMq+1ujnrWcyEdM69Ka6Bqa7p4EJpfsn3kRSwphbR5PDIIcTOrkE6GG+sZGFRfbVG
aUC8gSfIKbypRDQOXWscEpV4T+In2fgM9QQ1BFNOAQNFa1KPVkcbf3Vv7I1sPaCbINlCazcpNpjT
SDJJKbxb8Fi3hbbca/JryOeFJ89MoFSDtQa/DzKCfEqGjpgPLbfxKMYTItYfABcX2BxsFAFAW6ZT
JAwtNRrjl9Wi63faEt5BK8VmUWJMEq2FWbuRpo960m6XSlAgy8+Pk149VFP2CvtBjHK3ndrbKSru
kiC8l+P2IzGBhhce4EVFDaC1j9fv1REWUWy6CzxETyMDGjMQokZFgVOEJokF61gwCGe2wCxLlR1V
zns3R6lqg3Yfo0q7MLA+CILY2wy8ieshUggbFF/IVGF9pQ4kjGtsJRXxV+/Hh6JCjEDQuT1BEvCE
6XPmUaf9vJ8q+YOci+04Fw0LXwqlIfWFtJ9pqPqGjUIHeGF2MrMzdMeBOzAzBs24OtlChCAp0VXo
9eNdpSJGQW9jIsSCdeCoc8SEpHeu9wwjL2/KPvHnhrRKjx9pzliQEgxBujPrNd5EpCvmGmx9Y7EL
coKrtHZMcFkNLfQ4GUxoNz2BTuSbEkT5ApxtG4iRUwqvQvtMotdlultIP1am4WK24x6lKeHbpKIS
v4jb76pFKtFSojG5wN/QaPSdEoaqH+dkgEUaaoIwMGQXiSebRtMr+4A4HkZLxnGBQ11eY487NchW
lTY4cyHVGxku7TrJsdlLA/XKOp/6XVE3twhxAl8t8dKc0gRNCMGxfxqNwhQXgYPM1jEHOVzPw7CV
+pYGPZh+uHljhSFimcGQyLjmTP34os+yvM3ihppNtrrIrzvzJuhwGmdu0zqJ1ALGzBD8x0gkaRF6
C8ZZrwlZ9CVaIX4rNh+L4arbjfNs9+N3NKIw//xukN95I5Ldcg0fwSFXpJknWp1wYux5uozlc7Iy
rFB7+bMOZcGT5SF2b5gGMX05LbftyFjKpgSo1qbTHsqzBXTlw6KnZAye5cuylp+Tym2d5pAdpoOE
gGHV7trUhuRg3Sxw4Fs7fZ7vePfr/XVO9NX4kjtQIeyVo/m8Ks+RuRKfQXfUU/Ta7sn5OzCcDo7l
W76jZBdX8K7kJ+6R/mTu2rtoTcIuU1OYA+bJqHz4Vaz0ueTgnIJD6jVVVnWa1jaO4g2+IRLlKUNy
fUs5CxcdWxfT2EhnuLEhMOiqeZbIrjfIbsP+CgG8Y9h6stLezBvzw9zUn/HwHC0ObtDMCtWeHxy+
asXVHsY9iYUFGIRlF8Qr9HbaOdnR8o2H8p5CPrwxV9OD4Ru+eGKSAn2dTQxizZkM6Zcl8aGRvy0v
mA0bft26pXx1UpnZm9jydAcf27VU06p4w06etmW4BbOZRJg75PWWDnieDvUYTBTK5Lgmbhwuuzy6
GMlK6kZj2MTb1u2u+OSBkQ1rqUZAKTAQoo4aZHdVmdf6XHBH/UaT7InTO9esTbvcHQEOvQhnYajo
kHOYrGFRWjuoeUKikx+zzq8c6JXm0eSTY2+5gUzcPMlQTyWvwNFqht63yhBTkXRzIkct3vDlUHB6
LYbdzPeJ/SWWdHziGqe8X/MVzWsURM42sfNT78mjfY0aGtyZBFIAKzc+l1wtqstP3B6UZte8IYDi
9jB+m1z4v7iDZieLfGboszAei9txgJ7+LBxZwqyjpm31Z6FyhzWPRS5suMT4neThHYqFjwF2Q+rS
knU4fwwRgUOY+NuCeW8cCxDVhGzEnf6hucJ5eQhO9E/tc0PiXHHb3cN95NjhC6XvU7GvNsMHPVnR
2uqn4sVH/ZC/9kiXlFX3OF5iyIIMoo+8NqnblWsT05nCLi+V19xFtFrdCnNjc6W8MRiUyTIGmkOj
gIiBB/xS49ngaMf0AnTMjZJhnWJEVLnEfT8OBlnvUL1W3ZbPK/YHObm2cZRQAkbt2AGt7hsw13oF
Ubm+EEg0hxtOk396GCCGPOEXXZgr09yHmhOnLnAcF9GgkTymja3tpdo1dsHWpAM16Wu4Ux7/Rp06
3CDmtsFDnz6Ei09Iu576Wb8T3sisj29Dad0vmH35NYXY0TrNuQvfKJ8O02bYI+kscXF2aTgDUGi/
2fWph83vNj0kIWrYVYbWxk6eRGuf7YNiTW9LJgNwpFhsyjfEhgHd3CqiNiEX4onnal5sBtTg7igd
hLXMmtG/wRBcA9i3+2iN7ZxhOulT5qOcpBigAUMT9IBTd3rq/CC3yfRFvNUy2IxsWV4Jpo3hEUyX
UHfHfU1DTvL1weKpoUUFF3Czl6ulMiofwjXOdOTY3aT3yC+FlXVvwl54BK9XJp9Mwk1rS0+SJ/v6
JfMBc54hQyxsH5vsEHvKpQBXcI39rpRcmNe5O93U4No32Zl+5rnzkk0M0ntIWcZCp3IsFm6USivo
JUeS956GJ9zUXziHM52uyUx1O/goZsKKs4actrgWfhPOdAqBiRtbJLW79MRjAFtkRfgxXV1lj4Rf
rLrb9kRm4067wxSsezLPUBpeok27CwBSKBPOweRaPc22PQ13yeyZPmOYYAP38k12c4abq+6GqYW0
h6V8DI/N+6KsZqDyA5QX6wQ5B1dN9VK9QV04sMKq98oxvqS7cK3KOD9sVdiCM3GOYLvrLN1X3aYS
b/SzejDuygemHhSYceEUoUOgd6Ktmw9aAzIEds0GVUy7XU60dEd2GKAQesT4jZgxoketEH+0FUGo
Rm9nCHhzpwq2XPfcUZ/qHXSFSnWbJ3BjBZPgk3nUOiwZPUPwh2AdCesJr4hqFcA/wNw9PYvTvlQ3
MiQNA5U7VDevOACrjEwKyj1dpfTR1m9UFVbtlN1ePUf3ArmTK8kzz7Jv3UnkimAFARlctOWUiYqN
qqRfNZsIHWy/mvbxGkmIaR2x72UCpx5r3SZJ0PwaGgd+L07zj8t7fvyxzKluuM1fQFdIiJBe8nBN
WWS5803uw0I8h/FWkd4iAfn9mQye+AWGFWbLS4NtHbKtnck8JNMPLP79TPrsLhjvexJ5Q+FrNdS+
abhlcsP6Y6H/JX8n3Q53sxu9S4+C5dARjIfsGQRCeZJOACCDspJO2Wbx6rPUkWq+ys/hC/sSi4Gi
vFrMNw7DqbyNEeS/d17Y2vmjKOJO7xDRY3EBELSwlbE+hrSC4QqPMFhP1SU0qcLJbvAt9pbSY1OR
WO2ek5fOsNMTNPL5PD0FwZ0Qg4bZ3UbhiU1kR4OJ7i5Me14YuqdEsElu9VZfypcy2ENZim+TG7Pa
WdpaWyfP18JT8OLXCVNmEpZjp5FW6ZY4QmW9sFE8SmtEAD4DIAaEACJr0e82tKf9ISZiovFr2es/
Id52JITDYKtXMBv6Z/NOXI7BXbGG3PLcf3ZIFakC7uG4wzhUGtiiGO2Lbn6BmxLclGfVDm+rfb7Y
6St5nPWX4vUvFfjG17zNX2XlnMc2jnKoN8cDntojj/Qqu2PPi8+wmG4G0dcg7W1jd35R8TS/sKor
OcskvgPb+pjumjsolewiytok5Z64egafAEqvCLo/+YVEAn24mcCZgVgnH+f+pGZuYwf3MujlTrut
rsprL8rO+aeyUMW6+afG8Ck9L9YuRU/iYuWgGEc4VleBwSZgW5zFF0QXtApvwyLSnMCnCZ8WBmMY
VsGLdUvc1nn1YhrbUWWlu6YkkY6YUQLVcUOj7hrVyKYL8QYfgJV6wNUleyoKOzg0ylfbvDeR09xw
Tpj6kksdbMJPapjihEg8PkNZJisro0rYGt01PgAzheo5IUyEsvkz4DaSbJ/Sfqz6ywjTnlyD+2E/
fBjv4ws01GtG5Vv9SddotU7Z2MEXPPuJjWakZ0afs9IeScllz4L4JPnGdjnMTr4nfYPq0hnh/B9T
yoymgtKN4YMnDU4FWX5VH2N3QZ0Iee1D3FAixj6a2XCnHuo1gB/LCw4Wx+y52CSQ0e32rUdjBKx5
X+/K1iaai53iZPr10TR3oj99Dp/mkadSCO38fjlEh+KdsJJTd0AUrb5Zm/ih2TP6BD+vH6bZm4sv
abmZtRXGALRec7IpylXceNO7YfoVYwqLVmYFOXnOBRxq4hyNnRnKtjrN4m6BUwQIUWvh9qppjzRD
3I1hJu2mH38gid1hyDvBF9sZWXbGbgu3WoJiwJcff+/Hdz9+zBhDFvI0haFP5PAOQ2Kp/vNvl8bC
JHm+ycJuPeZJdG7RPIXapDiKKa7iiHWmq+FzmyL2ANAByMxRwsnPK6RsyZRTy5uQIZMTPhK82HlL
Ck8lxY6GJ3xsRTtMVPhsVgdyq+aiNwjsIIshWqugqFWnSyvEY2Rugh/JLB6wlFCzUVEJ+D8Hs+i2
19zXtBEBoyDTrqQgCt0u6Z6lVI/Q57c4ZuXX2XxB5IIMwi4iT7E7BlsOcaETnXBz17aK6SCDepUj
lY0Lj81wVlBToRcOm0x2cEVt3DFrAM3lIPeUeIoe4tjTalW1hcSQvDhENz4oAbG/GkTiumArLOuy
u62pjnB2cKyra0IzkXySTWQ1i+24U69s3SpdAFLMcRcl2Vm4uhwPohQcolZ51lXkNwvrQ9Kn0aZA
eoJaKrmtcA8yK2NnsDmR9b4jkdSRYNpTP1Ihj5Ajszh4UZW03XYy2U4lhpM6qUW025qXERZ8daqU
jXKThjv665uuEjNHVhcgcTgJLhpBOpGZoiLv1A2W25coJ1AFybgXDea2NYiXqKYnPS3kzTDiNZB3
+k2AGL5vmm1gSZ+469GWDebkDnOS+GIQs/8KftKr2TM0HQqAFIbnYlYCLhJd4wrBdLuE57wotKe8
f2oFvGgmsXsuenLmpNGJk+C+1r4kocIaIMwehog0h7FOJzA166sujJ3U4uEhCMRziVg7BvmMXGNS
3VE2Ucnly6PQQUDpJpjYtRh9IeoHRqIbMpHOwfaN1gFYXt0vl9rAA61PBMQ1ggn2rUME08Pxcb4e
TJbpTrFLlS0UENOExWBD/pkedR4MXQE6pSwiVZPXImRrDNEs9ClqCeEuIm5D3vXL41gLj0MRHSHY
uAM+BURjlY+E41xj7vnZPNG+cOdPJWxOqpH+HTwtNiZa/sw8ZbpItMcs3nei+lQgOuprV++RsVPe
1+w682I9sCpHq94M+QTGuxS0jyUJ05D1EqcqKFGVsrsUtZCx+SjU2qP1Bl1TioM3Vac0jod+Z8DT
kKqcCQLGbZb6bGXSU9ODOKbwKNouHu10nPfl0HthRcsgR4xQkjo23DjLcJfJw81thOqPWG06ujSq
/VKKaWZaUrRqg7RA40FIYIkPRkM9jftPNb4lEzuNWQT+bIEH5d1Gi/F/k3tcyZJBg193IXQeJYDC
kpKJdMsEp5ZOFC9ulyuzW89yh46yhsdQxIRtS2wARoieR418Q/EH+tKkG0RbEsQzclyvba3ORvCD
F8urphKl20rkkBEURYIb0TpKW7Evwv2ylQHcQgiVYtPWIHoxE0SWSFeZ4VY0Qe+ICvO2sK9OplWc
47G5SDVC/MHA63VuScCVultrhENei+MFL2dELrJOJ2PMhNm0jC2Czk7GknGyaITragaC1QWvksqz
wqXl6ZSLdaNS0moNoYJD2j8m5AvZhOgBoOPBs7fqB9xYWvr+5NnoLMZXGNsc4QzZSWjeD2OyX/TW
wUwz9cxC9MuSXnoaItnVBGGGODPLJ0yaIHWWA5wStJWkykJhgQ0MueguMWsghcx6rTM61zLKL5Dz
CS3kXimW0qAfx+ZGTetjBczQdcFnpGOFO/QEWZLj12Jrt9KzBEHHzGANLua2HQhql1+iiUK26p5F
fRdK1ZG5xroyah6Arv20Jgb3eeuIbU2BXxzKWQGbycODfVuaGnTZ+o50i+NUNf4w6kzaOnFE3tt8
VBnSUfE1DGECg8oL+INj4EriGmCTkT2nAi70TH8bLTpk5YCkYUEbGNLizM+v+mzNtlZT2LdRbRcD
OKmCH0DXg4o0KCKZuo63sVlQeGBII0IK1TItXys1Y1+iorDEte7CJsm9rJ/ZWNMKgeuy6XTs9ZJG
3JUNtiiJmN1OQ/c8VFi51jk041AOaZapifJiOGM79ToNvTtHMGCGYgd14oT6AZqM1SM/S2glJYT0
gjEhmo10W9X4pZ7LzRqhuo/6G8pOiJ8RpHXDKXGnKaeR36qA1Zpx2GVReBFRDhBXQ/61Jvn1mOEG
dmXaiYPst6xmRPClwB2DcpQW+SEbZt2P1bQnSnyracXyumjxTkKdtElE6Zyb1KBZh6J/ymii9e5u
UkBwg9E49zynNi5IxJlYGFm0qWP2GX0Ts9ZQpa0aDI0QAwLWasUJ4mqtKIIfVwB9SobkL0YurWQV
kTrxncD5P+C/SqpW+pSS6cdOHFEtspFJhZIybUMUrw7iTsR3Bl05fktDorBONWrsoSmPVgaCHVwc
sGaIhb7ESJK+A6eSq0dN7AXFMJxS6MxDYhqOPoYDt8RyomWUPIW5jo1Mj/ZPpjXU51c1tQgPJLTJ
Lqt0s4jSOi+J80w6jJIFCYeoPk0Bx3VHXybS6uUZZ+iZXFEZPb/I/deDxVMi+jJEWTpJbsLNrHb5
RqsgdjZmQcuel15dGoWfjPLXWA/AuHgBjPeDALPQ1HW7nhNah7Y/tDK09J4Mr0Ut1rPZ3bX4f6yE
rtkEvbnODBQyRqOdx5wtt1r6TTxZRywH8PwPjH2lBwIKcjYbhlZZFt/VM/qLutUe5anSbDHNn9NA
vIykL/oaUVZdbD0aYgjQN0yepsBajK0WtU+oP6n4giMBERxNUmBx5kQHSqrhcbuhQ0oy2spQW+k6
mIB5xaw1ObtdBGEXVctdkzKBYGHXVFeqeI1zdbw3i6vyx5Q++rxvDmrS4sM2owjG4dobgu42bLFY
Md50mfy4ttCJ3Z6/EjzJPFPHVSXgCiEDcvsJfE0SqNhiNSIysJ3teuKtNup3o67Z2XQeiahFrdlN
re6knpSnWMYOBbn2snQJxB4Dkp5GQYUdUQaoMrMkvkvzpPcY0PQronXWVs0oGysXJFVenGFONjHR
IDcMLWtnHGSFyoCFjViLCY6odSZ9trS7eVn8uBhOg+IJpsxcPkKMszSFum3zUd3++O7bL6esnDdR
SeNap28xkyFXUmptO5rRz19+/J7ZzJYbi+FLeM03+PGlHngDWLAkN6+o2gJJfhb7Utm2evGulWLr
WaklO4Mo4BtbEzmmRQMIXxTSlEo0sgnpD840wDK85mSrGZ3b1Zp1CEPcAECdtKy/grjZv770c3UW
csXwMNXVt21CLNxK1kqDLHhF//NLUcA/6Z4taTK2wn++xNAL1EWrN0mLiu9HCHeO+Har1X3nGZp4
m48mqJiiFTdiMMr+0GvpPqtT9c+EpP/PKvoNSVCSxCul6z/EgL+QBD2yiuKPX8j1//qZ/3PAFGHI
k7imwX/4iSBoGn9At9dhAUoyumDFgDzxL/9LRfpDFMk3MnVZ1EX4Bbgc/osgKKt/XG0ZrSub709v
zP+GIChf/S1/Js/Bd9VUBQKbpvCt+N3sMRwnkSaj7Ndaij1KnTfxSUjKZNdW9ambBtz0syhi2Cik
+zgQwfLlusSkH/yyulGrJcLwvz8id2f3rRocYLWm2GsdTOosBJrvi3bTScOh1WoTdK+ofYv26Dfk
j2+Oj5oo48ZkSgpMDIMLLH/jONZ1uFjDMnW+yK2y2x6xmpCDfdOwrLCqxJMf4Lu3jA9K9+w3x/5O
Pvzz4BapcKKhqtySbwfHd3uQpFzr/KZmqR1Kv84Y7DYznB5ZgswWhKdKp4lLa6AfJe7tn561vyGh
/O3xuW3WD4YpdpffCDaLNKX4A6qdn5vtjcIg1ZFG8Hx2AAYuIcEi6aaOR+jceYuDFLXpb47/7fn5
cf4KZ6/yeJN1hRvrLxQYarY+zTQuPhEq9L/NcBs2IOiQVSSK2uscSAGxMMz4vSEHEH+zmYoOsB9Z
Mc4AKwX6xm8uyd9/IuJtry8XjrPfrkhH4GegVB1+E6UKFSKZIrdA6rH/zYl/YzZx4prM60LQl6rL
iml8O0wbmko71EHvw3woHfgyRKNPOnLSgA5Q78KtGBaA+extbGfMkEZhvDGaZrIzo8YlRKH5yiZd
3yWxav53aXY/PhqSHFFWJJlHUr1eoZ/Sx7R6kBWaq95v6w8jCDHzE6J3VbFWMzY+sQpyrQfMpv75
gvz1smuyLMNSUSFFSaxavx40iIh8NRXoeAmJQ6B2VmZXKErdfz7K3111CCMIi0C2IE5f//ynUxNp
kBKMDjm1cDLxT+A0mpKw2kyR6t88R984ZT+u4s+H+naDYXuT98Q27pszdjh9RuJCn3xUCVMyxaDh
nMGr4mg+/PMJKvDIf16QfxzWhMaMWQtU5r+4785RSmrqyAstGzAWI6Er1laOk1xs5MxxZHU1WKco
mftDVY33naEm7lwPa5xwrVUlYHM1ZJrijglcGnh3a/qdgM8tewNVIK3GAAoypftam0SmjBZcRCH+
wvIW5m4gH4J5wiekCb9aSV/Wc3rTXLWMYQpnG4+yeI/AO+zOUi+8qAB469+c+fWC/rQVXc9cEVWs
nUEyDYw+vj22Zhvqctnx4mZyR+E5gYN3VMdRyFkJ0XDuREQgIyWXMVj3bca0I1HnmxHDGWeatMHV
i7usZSIoCpYEi1iCF1COjjInrRPGdHsDD4s8DABQDUhFppXHKzG+YhRV11dwUFb2KNCSw9S+A4MK
FNujuA6e8K/Ckzbp9wJC8X8+ZUn6697FObN3XRcrjf++nXNiZdgqagAEJA3nbt8vJI4mnxO+C0ig
LktSpvbSA9BhsTeti5nLIWhfs9UexS72qiUR9mH5UaT8X4SZS0aS01TScxQskhsrJUNLTfL0Xitt
pdM9ZPrGvdUHa0t8SwQzuuQTsP6ItnQl1D1SJ1azbshnWw1gqYhdjuttS3KPwJ+pSX6ehutAtbp0
/R5XYlh7YOqmQknfidIGLo467ZIlBBeKDHkVj2Qe9sM5rMaLOezSiSjnMu9jp1Tv0PtdTC27axJN
W1u6AL226GmuzcAuicoCDkQCLVAsG5XilDLQXa/GDzFAw5VJ3BF5bYYXJYlvemM4NWBG2bVMNufx
fa7kCppsMbtSWOdcOzCbdItbg0F0TC6sh6q/V0UmpKPQncIRB9dWhf9XXUDoFtRqGTPSIduqIgON
ZOkw49Ua0JBBuJVKwwLwe48a7b00mhtNvddxicMHWnuRJf0eaPjJyKPwmh6wySVdXwUGmvjO5B9p
hv6ih+bA0LeJSdGtGAdKQDpF052yaP7NU/XXhcvUNKpWlmKs1Q2D8vXnNXJqQ63XEB75PfloFV5a
5pAKthTjiThhnxRGV4ysKH6z/v/tUTV2XU28Sj6tb0e1Gp4Oa0nZdsWHVkG7UGbQMfXjtAgXzEMe
U0t/+s3b8034wYJhagY7gWRJlqXDxP31RNvQGgoh66m9VLgvBey/eUruGqFr3eZVMwZoA6AfHTK1
Sltu/vngf31xSeCSr+W5BecYc8hfjx322pCMQ8npGuVT1cheMuOmp2KL5lWdvBW7tSF8CKOR/+Yy
S984xz9OmpID1wmczhUu9a8HzqEj4hnNdVZ742jxhuEdkNOGhzCeyUx+zfHTR/QOqJtFyxG3PZLG
iuxVHx4SrZd+92n+uutzGUzUT7Jm4OWvffs0aSwskl5ZrT9NVEHiddkIq9RFbRSvgF14M8dWOrbk
ZTNvLPFMhmyfmYmbR+N9qcuFr5EI/893Rv67W0M9jCbnSjlHs/zrFcIgVF3iwWh9meRYO8P1Crqg
5A3x8FCF89fQMuJs6zIA7JBD9r3sEX+O29kIxH2bSZjP4tGxbtVuSwANylo0+CtDhxjGfXU6MbyX
EvnQxaJxpBQZfGw/gg6fyZpQu0iFX0LeWvCby/yjrPl1azQ1yyDT1jIVi17tWy0SqkiYgkhpfUNd
LJ8AyrA/SkaQuwUZMYhRSGUbErJ9BkXNV0nG6GNpUTdn2vXFz+nWWlF/xaW/WukDtK4UgVBVdY5+
dTNZoO8a4J2eqBWik4aBsunx+xTl0nBDHbIgkziWMGtvTUa31kBOuZWbUGFbnQgfDLlGZUzK7T/f
RfXKnf/LKVsSMmpD+V/KzmS5bSTKol+ECMzDlgM4i5KtwfYGIQ8CMjElEjO+vg/pRXW7KqqiNwyS
likKBBP53rv3XJfl7A9tfWLpqJzDsd0NiIa6LNtnIIOCjHSzpbHOQ4cMwMvcQzYyrOkBiNKB/5CC
blvGhn/o0RGzPafvl0z+hgIQsaRzE0UPM9pkWYPVaPqVvBWzXebHXfHdCMcXnRXhsSBVFuTObf/j
43JSgA1tjwR0z1YOoXj5kZDddKuSdlllYn5fWtwzRe5qGKJQi22z/TzW/s9/Pxr3MvzfjsYf37Ox
K0YXEly7S4lFJBoCFZS9YNqqg3LcwNNBlJZwGR0BmfvWINeR3ZLBFHgvg+yu//5evH9a6dmAc5Fm
FSKf44+lL5wHfAUeeNuoDIbd6IbzybXztz5h0NdY81l4iGnpqd3SinC4mIV1LcG7XIMI24Bb7Bfe
+DmpERx6iklTW82nIALApAHVr8rbHkdWcN/c/Ltn8yKiqd87qx8OUYpcOYFvseFgPPOyzzrs5WaB
wLvOBvqApFhW2zIUH0XVzWumtlfUwAn6dP9LqTy9CqNuBlmTTLsc2ezsmIiWWKJA9pcbzwzxsEU9
WmDzzXGTdyuoX/xecm1X0Tbomre+Q5HeZOIsGnRgOv0ZWrD6/uPY/v2k900TSyh7YJ+w6j8+Zs9G
xp1IltPQzd8JeKs3xgLIoF7Y0//7b/qHRRJqPNnUFMq8qnn7kP9XIdUWuV/p2mp3Kq0+pGrWZaD2
LJ2P0PlRCjHjqUpsjG7lPv/7L/6HLS+9MDuM7MjFaG3+WTg3CRPBIPFYnitv2w+SkVA4uYe8a3/Y
TjARRJdsArsHjFfl/spLTQEMm0o+YV8Pg64GAhn+dL1e7GAu+es503KL9jzxUXP++1v9hxOdsHAb
ro7D5oLC9v8eI2jbjZ1Is91VWRoxTEfGIt8Hs3icDATaQnyA3v+vZtZ90/LHN52OH1HkFrZhRgh/
nALRYLSTEHy7rAGYCqoF1v5NAFpn8QP49sxEbb9VsRE5e7oMn+wkPNhtNWzGKE8QmbmPk6O7G2Rs
iOHB0IMX87OwRnx3/7UF+nu9xgfpcekM+FxcAn7+7+ERfQcIa2BNGsO62zBPZ0CaI/jxTdSSXiY/
/v3T+MczlhIpBKlBVMif10A/knla9lO7c6rL2NkX1+W32hXsyoHxXsH5u46WiRCJ/zph/16RA5Om
S8rpygfyt4ggCfm/tlzV7hBivI0zft2A6jBhqrjOJn2lXFlbKfVnPiFW9FNS2iQeB8YF1OFJWoKD
b5ERmgMTkvxIOon6j0ul9femCG8woHg0+TKHf7Mgj3PvLVmb840y3HdWFexbTNPjXLUX6sZfmWB3
PLhhjA8Ps8CM2wUFqos6EBI77l9ZfDgzh/DfPy73nz6vmxUvwJWNAf3PE7lLh8R2KlPv5j6VMZjh
7GDAFC5aHMzIDIKHtkNDIEFExOlgphs2jtCoaSL2Miwf53JX2Z747EzTr15m42e0nU8ZxLmHtDpF
hrOcmjB7WFhpzk3U9Buf2I2dYKP5UHFdiKR16UKkCwinosuiuEwwt0ZgYM6EDfvR8NY2l0pRIYiJ
Ds+h7cCZTt6XpS/qg4Fj7tVuIPeDwYIUl+1GrGCXwuKy5uhFnWFGtw17gH8/YP9wvMLI930W44C9
tPXHHi8zQjF7ld/smAuunUXIbY+0aTtWqJXr3nsWGbELhv6Q4382sf9hr4V50cVGF1hgAv5sYgv8
OGhVkNX7UxHspdm7e2EkRJYnTr4GH2kdRmRLw1CO5FjT33Ruc7YMKMb/+whQS3lgFG7TiL9dGVSl
lk6FbgOoYL5qF4VVk5vmFuR2DVnDep/CynqY6+osXbv9j9P1HxrpIb+cbi5FTEAv/49djb0kJLP0
/HIyczwEfcTvhvV3qdL0TCSJvRVGVK3ThSjuIY1V1mT/8S3+h1UmMmn5ub7lW64X/fHxs1Oquijz
GqwHS4kJ8gCmXYYtTkZZQkYz//MvphT6h1qSHTZKviAKQqLW/rjWhGiv+nTBmlMMZfS9tgNm+Aqh
2kTTJibhAi4oCGxraqJnwwtNTsPkpxOA0A+mpNmlUxI9SuO9kgSU9eVMMIYgdSofnfSxJxyotZjn
w8Q01l3ASB7xjPESAgZUs/ZW7JPzs5FPwWtLiwlEk/psZ8VbOw/zGl2CfO+mKHbmtnhqCwBPjlN7
XAFNyt5qEi9Vp7D2KCTjDEOdt9xFputnHmK2CX09NdEltW4v5FrJO5bVnRzWlm2an+jmGM8uUMQE
Gt0rQVqErQR9cklEgSKrdo1Hzxz002JjmOtH54nBRvPSfTg1bi0xDf5b6Lz2iyV/DfT1NcI33Yvn
gAriqR494zJqiKaKST8mhiyJPskgmrHxzKesF4/LMluvbWUJjCtO9CVpZbVzAiQfne261yoqXtnJ
4JgHB/gw2ebJUz3z4C76RhGUX5Q1yXO4IPfgClkhiJXPKG36TTkuuBesbv6asW8r5256d2uvYO3A
ytgtN2W5WYzree7rz1IEoPLU8sPMracqLL52pTDiynbFZQ56Abmm+6lm/HFZPxYLBpEa0+YNnJu6
hEDCSqIC64pF467R80pahKptxTCtg4K4+qVW7Or74o08qH5n3R7dnwqyJSThzi03jhmIB67s4qGr
6+440ya5P2WFyjt2ob0rKjGe5e2mNt3h9737c0mONme4RbFjDpO5451pPfrn+72/bsYyhQ800pML
PVXGMwlvq8GuoVGMs7ik7kSvk5iubZrk9SmbkJ2sIqOrT02gv01+TfWyJIjQ07G/RX93x6Usi21R
oDrMh3S5GrVerj0i2zpprvdnmPzNV1FIckGWfF9r/wyG3Hv86wal1VqwV3kIyjaDdplPO3JM8n07
VxN7XOW+TDnIpy4oAQX1JIONiQsYg5LqGA3N68wnEGfA8xGze8lnN6xjCwvnm5HV9anNqGUMtsmm
UsanTlnGp6lunoYi6C61rIxHC7PUEglsQZPhoJ3zkuc0y4mTaFsUWreHJVv8y81K27eksA9Gaaym
IB8f2SbocS5wrKFnfUSiFJgEu5PV+tQUESF0xlQcBtUkawvdYSxNXz659SCfaDAN22kWC4QPn/a7
P2QnxxTDiTRTqKVOEL0Wsyx2qgYV2FV28upLQAsVSh/2VuGu9afldXZRncl0WC6VkSyvkKKIorai
p9LU+rX8VtyedNuM0Ja+4sugMBxSvrzcqKuffVwMOrCwmc0al1+eVvTIiR3z654RHSXxlSwK53q/
x9Z1pNbAT9WK2Bo79khydvQ5aJYgDpr8m1MQvBuEnX8sM2QcC45Dt0vqB0hRYD2sTu88zDCAx4OX
W4+SbIMQTLyXAq6tHOuzCXd1ZQyPfa3QnS382dGQRFgbyOQypzDYOTm/mEzXYjNZo7oYhKOcJtXG
rX2y9JjD6+iTJ9CM/bd0cr8M/Xiylqq6+qPtPNQt50lth+Qb6bK7tOBeXF9lPzO/xH/kph49CLOJ
69Qrt0MLJE9WXfl5KfunOZz8r6UMKyhTajoYk9F+8aZXzwtKUqbcraMMGseVHHCTNeHXPjs29ux/
Y/4LfFgv3b414LF6PoP22/NADhxSOFA6DhPLqhPW7YvvGgiAtU1qIro8YnnkazWLbywkxbeKIKNC
5Z+lXevHEO35ayZjJxXl69SP/ZMTiks2vyq3sZ5DmMTXsJxecHInL55Y8gfZGT/ujwpXiEvVFhh1
ktrGj23wadB7feIig93NTz5Ht5sZgDl9ocU9FYxAN0oiCES71m2AUZZ7ok/mlwi+80YI5TBvq+eX
wvXybRGY3yfEbOumlu3nfsqsS+SKTxqq2+fudmNN9A+mmnj2NAV4Ug8ebWf0dsexsplR3R5KiO6f
RaVQzpnfolIPEImmYD/60ZfJqfCKjj7fRRt3j+EGeyvNxff2Fx/0uB8MdFT9GLqPCblij3hzdNF6
WDhxuiBqDndh0zGmGHWzZcHzz54Rqq3XiQzTQzpfUxCs1/u9AbY2jq9i7S249OfJYZ43tfkjyYvZ
1S9eI5IK4nK4GYic1D6Zg2OdFFS4VdAEy8Y3fPvo3+CKMPPhR81lcHLor+UqewjmoEacmqsTiUNY
CwAd78ZZrvvcq2JGtO0TKjRSOSY3ODU2XqXSdzlLgyW73i925IZgPpKQV2i6Lg/3G4+5gZVHJh4M
nZ7dqNmia7IPbpK8L6I7ISEvt7L5VRvDDz+xuObQZ+MPOEVDe+iLTMdU1NGmDkh4c7v0ZJkY2b0K
XkxVl0d7XvaaMmLlubCvBpSXjvopIOHCuXaY7c5xuohfxqx3moxjkg+IM2hd3gX7vmHC0ByE+8Ve
GL4m8txm7VvXQEe29U85nF2u4xQw66lzvw7C/2Qac7Gh/UUKBSnSE5KUIMdPMQ9eumnYQxqlew77
7s2eu8dlvE2V1bUIoGVkPZOlxEVJEiDQzt9CO9kj/fqBG2PntmI32cdkiFjWjI9qAJ1jhz+XDhk9
uWhrI0Wv3wd4cTXGJ4wBkKM6Jkx2Wg/boCfj0SCikGJIHq16eSU067HxhwXPpDrkejk4c/E0VCuX
xCdRqPEwkXm9klgHnWrZtcLYzuhgcwiLXsHIMZh/UXE+KSKaN3Og8SQqlw5kOTscNrasHn+Wqtgr
4+QfumE8++olzxs88tL7JF1zWcMPQIc4oDN0PPq1SYloUYQ/QgsEjxAYUbBqPFVR8sknj2VjTLO1
ayU7E8Msb03GYD3SjWtqNP+yx+q9jN26ispD15K77vgDs0njKqbpXSx+7NWwKUxNOpx0rG+VMh9o
lQzrMATxYG+Chdozapef2SgMhn/2gbRya801acDggAxaax3Gs9Fc7JwgeRQh2K+U82iCMl8R9yrX
A5b8wgYqhJ2pRfgzeJyqeVmoLXE37bbJmocRsXZsTpaOGVUNeIWHHEC3/eAZ1BGVVgJipB2dZp8l
wQ1+Gd1A1lLofBiVg83QqzF2LqhUh+XJbOET9ZZn3ySdW9dGt5pX2A5zkmxWNP5J3iaqBB+ggVoa
IJLyl0uQDf1xyjKxXpwUbXN9JuzopVsWbHGVBxym+sBwXafANNu+/BVK+eFArF6R0YO1iZ0FDjUd
5yWfsTu0r/7gfGsshcBAwxf75F6FwTA6jcgTGMdpg7Ffo+Q3OMBoTeGVGGuFXTMKY7DXagMgpbgQ
3xEvtv+OiiPFFOXlUGI8EJzEvjkAF8E8YVtu5u7sSLfYSHP64lkkD6PIvmo1OIhXkTtYzXjqa65L
aggOpS30LiHt0ElBy7RN/6PiAijVLJ66WV8HSYhHL7JgUzVqOmHRmIBecK9FLqvTqD8MLZeeSbu7
cUnVSU1OfRIBZS59Rs9S6lSEroEUJDtFFWDsxsTqFAmA37VJzziU1WYgregU9qlGZdASel9Dzlnf
n+yl05xUByR8GsMds5vmhASXjqIym40Z5c3Jpr6Bazsqe9djfA9uv5DMVXUK/IDV05o8vqXhqp40
jfHaDdf3956V0823KH8wGhAnmU74+6ndV5Vo+82gkfFznM1NYebtyYONibzvJvvQ07IdRPhQ5/ne
TrWxRe77fUgVMKsUx3w59DVOHA5CLhkuAM/0mKIY/Qlvx7yvZ2+XMWwvJxtnQXgDpHHNXBkUgcdQ
+9XKIWthE0b9flbIRsYxMddOYLen+w1zQSAhdrTXhredWoJAdee5SNRKYPGkfyXrBrX3SXjGmzaS
MW5vj+5PUYKfRRXcImTLk6gbaGeAM0/htHwLPTZLTo+wjEaU2vY+zPmaRMMaqhxHGe5RTdLpUp14
ewRSJ3zn8cUcZMiFPzOLE6kWxSm/3bPGbLd4WQe7tf8SDkkNNyxLjvebesFI51bWK/Gs4FE1BtL7
85JE8Or33dGTW9p0wb6p5vQ0k8d6ut+LsmVvwExYktGNW9ciLFPhsdcNmMVBN2+Zaqf490Mji4oT
pxRcHMdbUFJQ5RHMUhhCnu43s4HRYKrfYKCXv58OO4BnlY94f7zFd8ad67TUGgkCwL43jhpxtEVh
ihNKgu3rh4J1fHhw8mg6ZgG5yGIXVjpkhmZihAq5rlkBp0/RkRFr8YmvVCnyvUUFt7VHF2ZhYZA2
bYaXgo7VpZiwHcrIVHFjKJsveY5gow10nGa/ltBKTjT59LbI4TppfKF+Y8Ze4lFcO+Fxhlm4HklD
WLnMHgjjYQHLzR9jT+qoRY4tRNjoJ96lmNC3aUvcLmcTUWA6srJl3d6j5kq63tQj2GEX4dbtiS9x
dfTvzwJxhd0xzEt1vD/b337KazBgOwmtCgP722Ka2f7+vJNVRAnef870+xCa/f3p+8395e/3zNFx
15JMit//+vv3/L69/9fagDBS9hC7fj95/0/q/nb/ejmlAzi9I0GDf7236f7m7z/z+514c/Hm2Uvw
+y399YMZQOHtNLlvNUwb9ty3Pzc3vH1LhgaSOATo1U0cfr9X3O799fB+7/7cHz+HlKOIYfe+3J+/
34ypJnD4r/8bpK1HBEd2vT+1iGIhSbL+3pL1ePTDBFd4FLib+8O/bhZJIU1YJZ/2/S5rek+80eRt
wsI54oCAz4SxYh2NDfSPuiE0zXAvaCh9bBleS7KRLHdTad2yKAKIOrdZ4CRnd4047oMo9o70HQsk
Wun/4EKkViaL8y7X2cEpK6Kl0t557GarjYukmi5+SCWuGHKXJc0Z3cJddhVo3hGBlZ2PvwpybHc3
aD8+H8T93sbomfYK83tI6XLNaHVQZxNj+pUdG8ZtFvKbSylYtyWcU9Nl7fHz4lc7dQ/as58QrCD7
nEjOTLIEhyEmLcNfjBhA6bcoePQsM66n5ntCzjyGYRjPAUmWOHG6lwKrrdHfeAKDL3ZlLQ6ZXvyd
GXmfqw5xUbU0e0qrx2UGzBINkKHSBMoUzRPH6s6FxuAa9ua8jlD7OX5CwgWQf2dkCCzqaKOHCv9t
UEJlLJrv4vM4NE/iFl6mHIf9UwqIbIKZUH90rrctCaYhP0v8GgYr2WUdhUcIwnBo3aNcCEnyIJwk
oOgY9RJqHtJjoSOG99fqKEqNYWuRHH4uHfV16iGLVZ+SvBl3Og3DDc3I6DEY6u9DJbNtHjY/Vdo/
G11DHJs5qrWoplMKGKsks6PUAZ/sTZbYuxvg1XpbNiAf6yo6pRptgmBvZFWjsYf25FeJtc+Glwz5
FtwWtjNKJGcDfcrJmg/zUKNGgqsXRZ3a4lcCXdETpmA2ZbXphbC4PD9I9bN202nbUgLHlnfjL3g1
hnNhYc0yibaLUt2uShgAxZzWawsGkd1qoohMK38w8NXs22T5hcYxfwhcQpBcHZ4IchDoyIbxyUF4
Jkr1ZhSqPQVuPzHrgARpwWS/FJi9vME1D3MuYL+Xr6SvyhP+S3SdCRm5boJXeHELN64DmexbW71T
3Q4bZjj1LiX664pB0ezZ8lUGY3nVd+m6mgKNkxQuiJ4bJoplQEFYU7vTAiu3mu4A/yCeKWjmnWBM
tJLMZU/J8ISOiUSviL0BUoOTr/2XwQ6xjkE2MQokLuT89eCHFgT163tmaOlX6lwJYBxVqdgHk6jh
JOi7FzqJqKKyr4EEEkTyhdg4UutzR3+oDVFmuWUI8s/DmxeO4ZfJwqgYfs/rXl+bZCcTLdeLZz/0
KR2GlizafW7WD6aF+mPwLJb+DNCAJKot9r022qF9xaGWu9+gBw7r1iVUPRPs9yHRp5QVoE7FmzMh
LhVVTyBHTeFEuBTEphSoAIEXsUHALN0PoTZBPY60sQjEq1X/iDlLbzNeJKLPdejxHLp40zlrinA7
wyHoi9B+IFbWW+cmcfGp70NWqVmYC/P9pgEjVonNCEeHuo6OfrF8VIySjVp8NWr10Y+Te+wtDFLs
5H2gI8i1ykXFqReVfI34/+SWkOdrZT8ykcRT5TUkDIqbxTcKLtmYwYxyYDo2RB6tPM1Mmr7fGZ1T
uFEItrl0ukns6mkGrVcvO9mB/kjs8acQ9fzECogQZuhhuDRTfxS5bKBwER2nl5IYWqo5C8U3uSTZ
NfWb+mQNbMAc0351DZiRJb6WQ231GNgWI4INl5yaXo6bNJLZZ8zkPxPvUquHVjLHMQYCYNhHyMel
tqJLVjvrcvHYm2lIZ/dv0eg046GZrGuQaoq4iCDlbRDsfGdGlslG+dLcbm5ILZfWXNUFxy6I3J3R
6HMbqfzy+8Zmbeyc6CNpMjZYDCG2JsQjQb1JL3UXNNm5rpCpeEKusRpvA0aANAcbLHi3lMUW4fyJ
gnLa2CHzizJNQDE5laC5zkp1203aO0+npNbSWbFFiR7BADvVpeO2CoK9P1dGrEVz6JJeY+t8dy0g
bspRgjF5Zm9e26HyYwgTjIXB5/VZmMWgBuAg2KzWxixpDEXj3jX797laskOQDLwWYKckardcV8j1
XCB4K6G2qieBJmwj4l6CrjgJh1i0KhOxL9L2x1gOP2wTVFfOZqcyoS3oqQLu68+/ats5zL6zI2fL
pxcK2E0bijxZiWfYk48WXBp5C+ftkW6u7N5BXaOXL8JO3ViK6m3p5IW03fmUArkAMOsZnG4YPcq+
3qe3HEOUV3p+bhNWWQypHsj+9CvNxhtFLUK7A23BmMiBXvxIn6p8F2l7V3U2axRxnnHEazosj9eG
wzdnV7apY6x6iEi4oSRxWLcUBflCyxvzURT3lXONFkA80gtw7NqCQG41PkBvIPsUkcV2LG81VljM
R3LF4Zv202MGhBgqV2134TVnB5gWhn7Sjvoh8oiTzh3yy5S3X/JGQjel+RLX/RB7dM227JMxTuIT
3+oZml2TW5fMpQqpAVaM9ZjjS5aMDFi0NyAal3jUw3HICGCa6dSvPdTP1zbi4uIMn6wlRT8n4Y6S
x0dfSWFEnL9i6Sg/wT0McJ+DvwkqgDE1La+4dhGwhV0MU65fsJfmP0crVWsHKD2kjpwBT+F8L4rI
3rmjZo2l17W39JJsu2AELdbqA32Z+eD1Oj+1OgC6rJKDUS4QwsPpu+FFzqnpZHQmwzyNCzSVqLFs
hm2EG68CdH8PtAIg0pLHSQqbfGxcatgEf7wV1VO4wj0sH59MMZHzzXh1n3pyACVnAUrz/Mne49zS
j07yadBO+VkVKZic1H5Eo1ARQ+fc3Pddt7H6r7pP1LMnZX+ZMvGVr1vz3IUwo9GZwBpMCIWT5RfR
D83JVIQSmbeHKOMwq/p2fnSAeByygh5DE6TxOI3WB+HlcKIwRUfTZmi84Athx+lNBEiXhOhPZ66n
K8Zajb2hoyagleQlUu5tuxk3ATbPq8NhXnnSLQ9EJGLc5oV2kVHEc5N986bhUMhweFJ+lj4wMwXD
q8pnUfR7WlAWcrTio/O6Ye30Oo1htnzk3VUi4j8343caEi1kaGxaXYG0MqsiAkTJHvR6x95KMR1M
q+35dpnYN4x+OEmGWSMKmF2JqIfZFttO8sIL1siRIQnFS5UmYu8on6WdbYp342+a9g9BPIs3g7cy
i/QGr04ocJPum+3UD75d1g+edeMkld108PDkj7KChYtZKZ+X2FCZ/zhIbweo0z8wtN2TG/rJI2Ed
FqE2uYJYhLbW8x1AQD6pFxzQ7mU7x7zR7hr2sGP1RdsZmSM0L1FVRvtS2d+DjiTiSDqXyaGN4Exk
YY293plzPxzxEvcrp71FHobuuZzSX1jraIgG5IXncvG3RTXuCrP2Dx2BpDFcXugCPYiPgNw6Isrm
gn7C5O5hbZEQC8dNj/IK0AGCh+U9CeFBAU/KgNQr6cZ2RUfEYASG0GTe+sJ11ubY9vtFF8kBKc9h
yWDaFGGBrIqVYtR+7NCq2mAOVgedkw/vJ/Nr1ljeycGxsCptpMzZVEZxFepiPbVCfbYKgLo+LeUa
dctO+aCNGFTBvUPveAUMDFquaWF0MnizzPbAijQh/fAHGh9D9il0wfAgqybS7ZflJsNhgJXmtQ62
81mw6Rul2thU2WvlCnYLIZdRs3SNre32Fys35rjsG4hqlMunheoXuWvCkMAT32xarAc3jL6lYzJc
tLe1Mpk9phNmkaInPoxBO0hwAeHEUVR3VLR6byLWdqamOo/zEeE0hZ8kWjLIPL1zBEjQpEBx7k+H
JNe4P9tgjkEA55sxf5SyCR40HDjEJ9OL2WLv18abNTGVCTQJyU0SG870Y2aveK5qCk+aa+dQJgtx
YkUNZsFJ9tp9S2ov2RKfYnzzR6C/lf9myR9qLpNt5E3z2Q2H8KCrhTlcmnBRz7NLVuGAsdzqpaym
9pJ0ufVpGJ9VbmOAQJZwyWSYP4B9It3O1rscwclTCTUWjgJBGUPx4IXUcikB34zCb9Cnsu2eEnYw
H3OhgwdDzHSwPcSrvoNqNDQ4fxXthcEj/zIoF9xEt5vWTbtYB0uwYtsINdN8Yux1Lmdzn2oyD8kc
fFZZJ8+MKOZPcJvXxmJQa9zjbDwAf+0SPt1vaNvtZW7/UrXD8M4sAkSoAUmc7YwZKJ2fFzBNF64H
wyegD8fMzr6NtInpWg9MaDJUaYERtZelhxJZTYbeoAbisDrVU+3k1toI+pHWMBkfjOkcIsXQPpPz
FB7YMSi6col+tBdA/XGEdnHrVnBlAh8Gdp+V8uyQFdvl4XKqaBQTyWk6K9ITWaWNgXGOx7i58bKd
NSfjU45uZGRI2cgpBCGST8coRbwt1PhLNGPDzGhxt+QvTUePgrUWoOKHrMFWW6bWps/sNLaADo3W
KS9S9bnyxLpBLYVp6TwTHknKURZrTyUrW3js3xPyNjojSc/gSR7zzBH7jAEDHdB57TvqC8N3VhG3
EvEkZbnxRTdfHfK218xHZGwXSb8lgl2vs5lhkOV9R4tqHEhkDXeTJY7oDfTpfmPoMVqriQOjABY/
lXO9JUzNeh74xh/l0IIE783hOIvwa5WkvwzMm4+F4yCVrNQBMRVhHYkzsmWs1HYhjHZDanUPuY2w
h6jx00PZpWROlk26C5YeyL0ageP4dO7meaL3mt1m/DDgPC/uJJEY3cjusBHhl6VdLgXJQbDZRn2a
AqEYilRfMMZ2nBKACzPD+j67kK3muRiPHTXxTlpEfki/fLKXngiDQUzXJKlP80w+41w6XlyxCu2q
MTc3gy9JeW+yt7klgNLpinbrGAj4klCyFZJjcIthLK5e+h7ZH00wOG9RPaLr84uvtYE/dHIn+ZW+
OmQUTrHR9Q8U1j6rN4a/MXMaJAOOjjOiO0pL6kvNlsIrxQ6eir8KWUcPWGDoDuzybhB7PPbPpHer
DXGkznoMYDR4XegTmtT1BwmJYdVFZvPQn8wy+BX2NuLNJiFw3JufXb90D33Xr0KzRaxgI0KGs8Un
2nXUHSE6gR7BG1KbzoOU4sN4TJefvosKt2Y4TvUIWs9uSXuqDdCbakD4jhmkS2sVJ7LQGBYCJOtU
RXmXI8pBhEdfa4GaVSUwDXVfbXJhvTfJtiXHZo3TY+92KtoVyp4IRqv3yoUhVdbEXih0prsiWfZD
pdQGpF+1ytUGAgTTT7Xz3dr9APqCf4S4NzjTiXAeSbgcjklj7Guz2OYFjSt7ov8Dbf+iS+PrVE4/
UpteSNlD9KuWGZzy4lqHmiD5ZQgigilzfbbqDgo/ygwGmgxRGws8smMLMh5hxxBMuyZdTsfO9EWC
fh4JHGg60JmB2wCqbhou9ZCV3EiCs2E7JeaRIN5q2ncODnk/sZFc0pJhL4G+To3rrmaaW9YSqrPM
vjS9QaeWHj9FKnoeAt1RYoUPhV7mo4L2DjM8OKVebME3owZtYfBXNL9sL+rICxT2qqsrZ5doqCMD
16hj7XU/6Yebu9BpSEJzsnE7MmQr8vqdMRmxGyngncnAWsMuaJvC51gJ3zyVXg5kzOmTTw3NpXli
XtvjXjgZAzTSqeo+NXkGZSBPkUP0hvu5q94D2y2IzGbe1wFbu+XMefv+VtcbNNYGIh72M/ZeSFu4
Fjxa4XhuJW30hp0jCRaZEYW0F1W1A8c2bRpFDilZQ0HManjiwwI3U2pqE7NxruBZjtjviNR2zZG9
LCJxjXcOSPbirrOsdc4uqpxDOZaPUdDV56qSdH5arR+CgD2n301nFuFlRXZwdC0EfRBBb03IhhzX
tntmB6U5WaHABllL7CtUVRcvP8NPEJ+dBuJmlsgpplUIoWdjlI1+6IPl2WJSdutIBUfLvsFq+3qm
pubAjWqm/PcBaHeJ9dzkS3dkhYOe6+eYbsb3frSttZQ1CcoO7T0ibZIo29oN27e0BglbdAVTjupn
S9G+m1SVrI36V5W32RmJXQgV5X/YO48dy5H16r6L5hRogkFyoMnx3uVJOyHKZNH7oH36f7GuAEkX
+CFpLnQj0VWdWZV5Dsn4zN5rx797ex51mUG6i7Hc22QHQCc0vI1w/Z+mmV/9+O/clkH2aLInA0ln
nVquak/T5d7IQ3s5eOxfsgLIUKBK7djYMYUs1kKy3nLBczb7Zs9Lk5VRvvhTzLndMSxytZjBQjmc
LfXFDGMZU4i8O/1+VDUpHAZIbsOOeXfciq1omFVrDPwHb7J+1E6sbyI9TA5DKRVCfmNtgpvbV3kM
HarmUUIdec/9P4ZTF3dd2CNqCICQeQk9UELq4jwHWCd4bnh0G6WHbSQAYYdI0tsnaf+p0jo6Bmq8
l7mzDOqqPJG1AFxXFmwIJ/pht0GGRUYvrzH1QJQyDBoT8cs3GNGIRPEu9/aucAj+ljaMKfCE1sF2
tZ8pRmIdT+uGkSPnQTe6x8HixxODC4grrwCV+6JeBawcr94Y7iwHSRcT2mAlKt/aOixbknDmFbkA
Skej2LuaTLcxY79NJz7JU3aP1aA8DKx9tHfEpWDIYmk8cTTtHhg2TAnwXEvNJE4Z9uS75fj9AWNf
sS0nUFIF66dBSBb6VlWiIil57gvlHf9+SHv7d8lsjdlfVG0YXkR79kU33y3FKaytn9SU+q+0Fnfb
18NLOFYuyPDo7ICO43ztQAclbrfJ/Yz7uRW8wY2f0mtKAkbT6D32isvUt8MiZQgWl/N6TAVPhZyV
gimND2ae7aukSQ+BHtT7fLDhvjrD1qx4aE1JxXoPqHUSAt5K0Xn8UpRrbe2++2lNcd5D4hsSkSyJ
8h2oA6zX2Ml3Wdv8MIl8f5aMhLasy1B4dFZ1ARn1pKga9wOhUsmUp0Rq+IxXlLXvCMJeYARf+05C
m1aGxINFvVh2CQPT0cVgX8G0DpUZHmqdU7QdQHVplY3BvEloBSZcGEYQHyqABickc3BByZfLh8C9
NyE8NW0oSckavS8H4dpSl1DmxID3AOsWOOtC7SqzsI7DGNgLj14MJGl7TMAiMGiANFZb9DRToZ+9
CZAxe8JtFrCLGRMtJme+I7bLS7ZN4dHq4C/nPfYfl9RP5Sb2WnMtKu7ypjSZ0IS5f870YacPwjuk
1NL7LsVlLkvAi46ZXsIuBZUdbPg+6MsBiI7AxtDbjOHFwzIYxvgnzMAg3Y49JSuoodlPpaBV1s5x
QYwXAbbxyjKmcq9y1W9cLF6AXsmOUfRt1SA/Uu6VW2aQ0GI2M6fUKa5ZSSzYWHf7VibNxQsC0Adl
mJ577svQGoyDncG0rwYfEAJauDC5hIoEkia1o1PiEw8ydsrc1jkBBUOugwGdH/xuRzfpaCWQbmWa
e86OSzRSKupVeSuC+GqZDH0n0a1SLe6OvJlkYXJdrgNCrXdl0p6ZylfLuqrliy9ZToS1+VLk1Ch+
j/ioS9gMdZHxM4/L/BY5DVnwlfh0GbQssQLxLeHvWOdVZr3p0ES7b1Uq8awsXd3cWD3zBv0U/TCw
5BlSaqfhdyFl913Av5c2cMipRg9ra7TC0TSeOk3CnTeH5OyaYjt5Q/nJMZijQTSJRZNFeGgtWM1e
OzqXMEFT4gdFBtq9XQVGle41Vul+ZD6byHuE2cRFpNOdj4VVLjFIj0gWM+uias4PP1b2tSunbhkC
IigY5V2r+cOoQ7RLmnq4iQHCs97r4nVCNb4I+zd8ct7c44LV6NMbKfPDrhnKPxnxLwRbOOA2Cx1B
kRiHW+8ZwaXW9Yx1wyP36XwZ3ThHmznnysXMwPg+jJemnodrLWih7cWNva+aOsIEgLdtIhRkqtHS
xhS16OAKGAqKps7sNXy8QULMlHHFnaxtsW2GGxPAHxDj+ssxJpuKvFD7qOiDlYrqZD2ZicRBFTY7
gdcJctv0BwDlMnK7/Cm81tpV9NGLhHt50jv92g88fmInQbM6zYk8UVKcs3oWtggXoLU/+cesLtmy
TNEJQ2NyMY0TrMf54rMyBCTeXaVBce1lUR+SjqsOx1BzdKWvnzuRNxcyUfd6VbxYtsb4GWfO3q1r
ChplL02HisvwAut1GL0Hw37oam64ElgEyDYM/Bc0wgQRuaQ/J1VyrKSf3s2GG76wvGjlWBETMqZ5
Zy8uGP6ZGHSH0MxO7Gjpscpul3nGuGljZd6L4a8p2F5VbUpqhwwaqJv62eCZsWrawlyTeA6BN2V0
K4MI5R3app4FFknuBXPBVj0CcLx3LwQet8Vslf5KGE8t5aA3t6a7FSpNTynmAhrPxPhAmIiB26gR
mLNmeKdf7PqzXwr304pVwfaHQ9Fg/EN16LBdIqCWmWX7Ix9ipIuyFIfMaL7oCPSjWXMmeJG1BkB4
cfqxOCr05LwrPJyStAtv/WA9C5daT5Cfffr7wWVBBXKjvcec3zdsEHcD4q+EEXKAKYiKKDaiYzd6
zlJV+I0auyfBMui5avkQKPptber7Xdq2265LjH3l2fHDRxgHe3ft8FwkJribjpIBxm4EC8xIhuRD
DVtg6VnBWx0xdg2yxj/xruc4GCsG0CLJv1KfQgRYRwTiuAW5yXb0jd02Mr07kz0pwOVnCO4ydShd
p3zL2rl7hi5QdzsN29BZBPqrz0LzT2FVHIGOfZMtk76u0flTYUtf2Ardk55iyFX+uB6hRK2KNrsU
UxdRP9GiF0mpn3Vm/XOU84tCoMzrmkfvYcV4p3Lxi/VjvRHGaNHRGkubIrTLuvJcJmm9ylBlsocC
gmnEtn+rM/nDDWSxDWX3YmrBtQ4R3LZJDp1eNjRtkBMXtUjv9ggMnT19wSa4j5mTpP4uTwH/dGLs
7j3ukh7fwYesGXwmSXQ3cBuyKDHJ7kskLg9/j/tvIxtT/iZjiMCzdVIwm/r7IbYNYmECoZ+hMa3A
hrMP+khFVR9lygVvJLn+oWr4rV0WukerR97XNqGzTbUuO5dRjHbbttvXkIubYW/yhpgq3jI+pKWa
AmdfNgFxyr1X/hxZEY2RoZ/CGPRB6Xr2wbQmEpELePlWw6reyqxfLlKh14YRDtWADXFy5pHrZT88
xlEWRw1A7sA46BH58bQpc4QK3t95VY7GNC9Di90N4ytZN9nJHf84jjYMK8tC2QlUBv6hMFpCpmbX
QRRbr/bUh8vI7MA5+p31Whn6v/9Slpx30OLGTZ127U4vkIWn+ZDBpxwxC2TB19ha0WtaPrzSK946
0w8evdWjuYjju9eH2hXwwbYM/SdTnfHUWIDZM8Nz7knuh2/G310EjM1D5wNnxvf5DNPppAj8ZZyS
jM+kYNKGyexYp4gwaHOsY+9giQq8uvqYfFZYmAvKA97MblvXzBw81GyABVpvk7S00DYi7HyWl092
PWwhY7r4S9L8Yo/4IIG+tmQd1h3g7HnwEXGoVnZDImmR/WHUAHofkvLWM3trT0XOLUGxsRgyFvz+
CIWfqaZY6moggtCjl6W2Hs+Sgn8JS72jvtOMnWcIde0mWt4yCcw3oJ5virSxB9/Yn7GuvdWEPGQN
iL3fAdAmvE0l/gnZt1qz1WTB6tfymqAodgkv6Fr/2AUUvFlDQK42MCAMGrKrotba5FkyH8WGdaPT
FTfayhbLj33MNJuoz6GAp/o+2lnyrAKtflK/kX2lpeEWXiwhgjk9dj+p6WIPDMrU6Ly3lt6+IrGl
xXWy8c5qx7hMfrFqEyc+Y+Gw2UCOX7VUxvnvB60zWPbggWR+we+xJtvVlddtoSYfea/SA2o94+Hb
h6htk3vZ+NbRzwaeaQZtjXSs52S8KE8z341fadNe3BnVG2pmcIUoQuCeV65S2yEQZAz7K+zw/kp8
8QkHrO8dQN7EYjExN9jkIyXqhPGVNXGub5qqbv4SDY56AvM+thq1tMvIvLUi/RF7aC+HuLTe0UmF
iOxeVEdHEksj2BRWV8PKz6+O6LQrDQMioLBjxjPFNdBi7dCUvPNAU97lZLQ70TkgFJ3uk87C2GMc
s46M7ILdMBjZxhvwzNTplK89dKAMThIhB1rV0FmbgU9mDN453Gb1W8hUfMmy+0cqzPB1am9SkS6I
8b9fT0373ZXqMZaGuxpE0Z8hVRy6wrKBxwWvgVfpxxau/sIetWnFOeFue1N0/zBc/h/R9L8jmmJ0
xNz6/yeabr/RG0T/lWj6j6/5D6KpK2BOwmozEX8ICzDCv4eeu/a/SsB8PEfYevzX0PMZatMUrQr/
7V8s/V8hF0E1JSDdgdNj/q8QpvAqIA38J2aCwL8q+cfWcc4KOGqzQf4/wSw8k0vEL9x0x7zsu4gr
kq3ahT5Vf6BDHgbNhGHmJa9RVp10BPDjrIR3Z018Ohnn8e8WKyU/EAAdjTAK+nTW0rumHuxIbiiX
mU8KTu2ZC2PW3je9cXdb7YIrcx6VcAeUCPVJHShXuPO/JyT8utS8Ywwdf5OG7MGLWCANQ/HfzNp/
Y3YBDLMfoMYYYM0OgXT2CvSza2Ca/QMWRoLM/OixFajZX9DEPBBkYd9KDbU/HhuKLas5a+BxNvXs
UOArO+R4MWQb4D14eeFtJ+ZvJgpkkJEC2SS7UCeYoE7MS16IL2P2QsjZFcFOdTPG+g+Rhjc/RYDS
zAYKjBTj7KhIZm9FicmiY+wVJdJhg0e209jDeXVsg80cA944DF+og+6VD0/Z9UizqzFygCxkBIuz
Q589Hmp2e7B/J0ctxgAyO0Hs8rWdnSFTcixmp4jAMpLN3pFpdpGks5+EObFYekHbrxCQ3TWUKwLz
SYwJJbKtbZKRk81REmFS6We3Sjj7ViwMLPxrYmdJJJPwqUJbbkwrXqubjvGFyNh4llwe5OyJAezQ
revZJ9PPjpmKXXhboyhzZIh6GnUYdlqSrzHasAe51BhvzM5fqTl+FpUKthwbe46HTQec2nseuFwP
EkKP/StxGHNqqryipFr5U31zMPz4GH9KDECR8jkkZk8Q/m5C5QAUFdiFptk3FGfuo1fiU2t11nvF
1hInU7W/S2R97DFg7MQnfIJI/DEkycZi4YJFKWM7JWbPEoaGhT/WWw3VpsLU5DqkoYTYnEzsTniH
toLOsKuw11gYogqMUSonhoCcjgAFlBkce29cg/vyVmp2VLlYq7rZYyUxW9mzKUYff1n299iioR9C
3VuDKVgYVJhIzHjV0wQfiGPg9CpFuR9xTy38Pj2DYWSZ1vrGJssZ6jW29BZuMT7ikEyAqPHDc6vH
e5GMLfzGFby8aucYbnYHuKLQMIO+HJ5DxyhXi8el1TAyZ0jj723P/5gUoh53xA0zIPStEOi5sSaO
rjmQh20hDtYg+8RNACQIYY4VIIZlpUj6QYjfTQPOu+DNrEB5bJu29dYAwAlk8ptn47bhPgyrcZW3
/Rehc36QrxNVucu4YsoayuLcJPpXrgXens3YawzffxE5knkVk7B+mk6xFp2Kgmt3YKwPy2X6DDvU
fGFXn3Ilxk3jD0up9eNSYf4uEkSQmFsShH7tzvfxW5HnG25ap7mD+td3xm9tBAmgEjK6DHOQWFmq
Dmcju28oVcdczT90OdzcPO7xCHfdkk/YBcymd5p0gayF3rY3DG2lt427NMM+mJMpyiUV1vRkGMll
FP6MEPuxxaxehtFNrnCKGPt56aF27JKKqSPYdsBZELPbYxGmLaj1q410PhJwmxfM6quUnSmtt32q
7eBXoxIspIX5hhxJ7oqeFzZsK/RzAQYV7gookYKNIoG37iZj1TeSF7BA2dOjpHOJ+jPLz7R17I3Q
RHtM2XXVhbmchl9iyqKnPSQrIFIYe/uOmBmDNlgMslpDhJsl2c6p16B2objm55kNmlpy1JxjV+EK
zya0AyRqVYbELN5551h1Dl9N1uTfXR0TniUbc0aDiXzDSuGsMh403bzna0yyHVVYP4rA2AcI09Z6
mTa0QDJFa+0cmwoVKaqZ6iprY9cE+StSFn9DL7215FAcwXftRRh9cYBipJr8R9STjms4wx3aJMEK
lsdMa6hPvWjwlkzIebUpz95UzipJH84x5tCr4XKguJ7/K4s1/n6CAjBvhIwqfmoxmsKuYbIq7dpe
uobxajbxW4ZNbdPk0ZE6GuVZhBTH0/t0nenl1eUyMAHCQfeAnQO+fGdH3bgKu9xcNzY8LHNscdgE
2AN8XzH01UtirD7h85u3ETNJOOpig1Ed7L/nZtugGT5Dpy0g0wVv3agOvRcRQFWz9iljlzR7w41W
ytQe9tQQNRLoqMeqB7a7dunJpv8QZjNd0DQ8usLOD4PiWzVCn8Wy04crw51dik00vRaafnNxMh3x
wiK1HapsW3rTqoinkBFXN3yEpXHmQGto2ixyictbXkzpml2GgcnEb46SBqOZdUnJxLKcwVdzDYu9
6ecJT9IEvB4m7zS2f7RmG2Fxosu2VP1po22fWxIdoizvXz72pzZowitKyIsZlGTt2MwdG5uU39GV
75MjXkfzmapuOLJ5yde56b10ORJN063fkyn9RQ6Wd0DP66y4lnaTSxY6biv0PHDTM3tb687vpiAm
QEj5EYcmfrcyvvRYbQ7sN9TUbUMLusQoILMHjSB3Y5yOZbu2eq17wLplW5V6Vzcktd3yhnjrGWwU
XA7jNGuTC1PHM+snj9JfmFQiaEjmSSZKH+2pc0NTwqvP2HGSjaj0fItSBcKTO1q8sPhqcaXSmmKT
XgcTzCPiVVCLlmhp7TL3VpmsGczGIXpxtR9jNChD3W8l6VY+V9W+njgDOy2NLhJ8YNXV+4qIqBJ9
L8swRx6HiGBhPOrzvjspyk/dS9uLOX8Y9eqHy3TAQAMNQ4ChXoLzmQV7ibBsKUVN5mmtEZkMW4PV
RYnupsh4ZTxzWE5llm5TI/5KtI4HCXlJnEsgDga3lcvSI+DISsKafkkStTXxtIRlueVnCN+D+q0N
/zTqa/TgseleQ2vuVM/AMQF84GsMLTZMNQiHopgNt6ERrOtkIptkTNWulEFyFdl2lA5SmjygkBss
8COUIrrOmLGDTJKNg3ZAjHcGMjUta0fVx6RwfoQBCxIjnN/jhMiXCjt5nR79AO+BMBFamQGXpqOX
xlqW6TflkMeymSQ4PXFhSNS8GFNscGhO5ntt5t1aWbZaWZrWbpTiViGVva4B9avS3qNaOQDn7/6Y
RGUZzq5r8vBDZIOxlVkkSEWcqLEKiejE73B/2d2wpq70d5Ggzjb9vty0ZkkqZN78Ihcj2FmlXe5M
xEIofXYROpCqtQnc7C+uIccjEjz3Pl8yTM5soMKPvmLdXk1JvdIkOneJyWWNmO8ALJBzqiWzyjPJ
yh279NFaUiHET7hmg+A8OJT65uBv+1JCgTQgvYxJgRLGdTblmOe3Oo9Xidvc2YY1N+KAiqvCFEaT
a+/QZj1dq30myKVxQZQsdo2qWorQGXZGOgvtPLIci1R5a1auFjIiqbZSIlpvWulwCZQ/UXgQXi6R
yPYRn4bNR1+LMFmXpA6Q4fyVhcpZ+aWZ7pwM/H/YDB9oQk5jZn7as1hb9WG+jLsElw4Kb1cnvBBb
mrbq2slYun4u1mXJUcDO7mC4w7XI4HN2o/PFeHZplFmynSbSAlVKxjI7bLturaWX7wdKFy2L1zlb
jyTvfkAp3muhjzt/9M+gkb/RCO6q6q0yvJ9OzfYrb7ctm6Kkd3/6ffEdKhzw0afnttcxgrbZ0W68
1Z6No/VHF9l7jTXVEFj7yPYgP7dXTRd735dLQmiuw9Dv6lBfBQ6SGJVoZ4sioiUQwWUYUI/NhoHH
VkXustKarTbVG6WRjSWnN3sg5bkg+1RHkoWi2YPHPe2EZT+sBpGM6zg/7ZbozkCdhqYEH7HCedKF
m9Is724mn5y0BGfiVaLwxprTvMPi3NRtqHDV+8fZeYS20uEVxyqat8a5XJV29TZ/kslUEvjqbhiL
g4r7RyX8k5vZ0SoXxkth1MfGRIYZETQAiZKT1vKO6QjvZ3QPXNl/WttbB0GE8YMF+DxPQw9COGG7
KVOC9CaxcevyRRXBe1/fA49FTpU9VXCz2fYjA8O5HhwrS3xLcWssC1gFf2FlNTujo+/wAILw/+2O
pSE+6LdKQJnh76WhXiQGcDeHM14b8Q6Il3oE/9kZ+abXCDAD8oEwqi8zgp59UqD9ddZj+0HDPd8g
LE2zWSG1kmN0dKKIbGXW/2GQL8cy2sHlWdF67FEPKKSYTCwn4W1tNFeTGZ0z0ahfoFAiF31Jnnhv
HfJ2lRufQ9N89HUzh54PRvUDAeurhs0/eThE61xKrdyM9vBL88b95H4Jx3n3w5BhcfbM2+iBeOOr
EcNFo7qOsonle7kVQ7grm+KnNeq3zjQZ/VKwYApwZQiPHYxdPrhP7BbWVgvMD6zLZzlau9ho91n3
kqnZS1ZeKejXLga8RW+Ny9Jw1naePu0u3YXXsuZwnYjaIpdnxLKGd1zL93RkKRnCrJdjkqyQT7jc
DTERmvVNM7Nb43OllCbloU4CoXLsObfdu2YHm5rSKZjB0+kdSU7zlmgP7F5baI+unG9I81a1M1BD
X0DhWbdFAuhkWpeEWyKFeDDK5cVQwwvQ5Kc7ZSeniQ4yaTfspzZ2a1/6XM1j4asO3aM2nYzVubZT
bnWpHKLwaMNkFMHssE+MBt47zMngO9hS2qh+hXXImuizTfQ7ycbOOGtFpDrEtnhIjSjJBHU5fp+u
a74BDB4FuXKejJbxNFz4SU+CU3qwZyVy9jU61kUb3Ystqu9keNZGdqtQFOCJOQTTq9Kbbc3gnfpu
IVwXVx96Tsu4eTJ41ZxmHznEMWfeoSC5cEQgT+22iTNQW8jutmmW3erB3QVs/IM8cZe+GD+7MP77
yMyxvTVp89lo+kO64Q8ddrGf7QAO/cJ7sdal9ZJh/x374qeORHHU2lXdNU9skWGSXj30cbrjL1gd
LlWW7V0R3Ys8mRtGNgXNH+BKd9n6X6RHeu7w5ajqLeABNyVyXSj5rFP5W4U4UCbTfe0y8Yo0/7en
tJ+oaQ65wzbW1wmV804xWm3ZI6fLtnoMana+WLBCfBYxXj2X4i0UyI3ZJmXhB/ilvMHBZgFIrDux
H6rgLArAA11PHGcPQmGyue3HrEGf6xI0OP4xe245p9Lf84H5VGLPFfBMQzU+lHJfs8ReN5p3GSgm
8tL+6K1qxTNtGZTdpU2sdZl+tlr8I+c98b3kpS3CNb7t0ygKeBRevm21YaHp9Oh2+8IDIyA51lhp
JXnpZX7Q5HCTCbLBLNw2FiHSatzGNBZWDPfI81/iONzHwtgG5ngmgApxFybB9jYw88eLW4LWd2Ja
IhM4ehrtnK5aQ6JihqA1R018ORcGjVfXpBphOIaFLSKjcwT4X+GYK1MYV0kb/q7R/lYdtAnsbLTt
AhTJYC8QVh0JYNwZLlYK0SaPiqdrhlJ7aXvmctSG31kav5Wg1bYBZFEkhaiN0SGPsPcXVaI9a47N
hZ+V57E2D5Vukc3mvE0lV/VYolWN9A1hPljc5EV5d9IJ74nNYqMp80/EaRsnrmnaptskxAyAQsCk
P3qPoZNVbSJZv3tDca8sqA12nNOZkmlrpXiVkeORvsgeNdB2TORIHuh5cDCd0GNGhEPZw5VXzZdR
yDu45wnsYR6l14xEPKnpW0P113ye5NvZEofz2khojYZqZSevoi9ec1keR6c7tVa8GlkexE3+4Y3T
M86MF1Fi16nGczlp2YIcPsJisTkRq0pLVNisRSHKzYVe5U/bgjZQyJ3iYSJjf2WyzmScg7NpaZnO
qcrUR2jBfUfaNYiHbfW32sk/wuyqRfkxFpy4dH86lIGxR+aOOqe1Pgxgm2D2UNMllAZyU9n+IQ7r
D5w8T7LsoG8EPCO6wTkzerxgNOe2L5o3RXleR82XK4MzBTCVVp8gP4T0J+927av1/Gfl+ngKmVLk
oxyWKtLuplxlTvEbSt46tv5e+HihdhROvCusbHtbfOt0tIHf/mlM55BD706mYm1643ti9PeOn67l
oDByUqK7tatX30FC1MxowhW1p/e6yhG2Tut08ilxupuUDq+bVuILAR0Vh8HSGYbT/H5VbfHZye7N
M9VX1qQXXCRbvOjbtsCRUz7Mkg09WiGT87g+5+PvVAR/ojhZKD394TtGhCoGU6lntXioaYXFFEcr
H/XHXCOyb7ZWYc5nk267loKoDmX510BzXvLevxumOsBzcWD5VBMVVvGi6hdyCW2s8YtUw9/nIO0x
h2aXiDzdGdGmYZKNqxxptw0EfZPDWAZAVXEJMN2cqg0DlVlz3559o9fXXt7bKxr0l1h8oRW40rlS
MKUFFdt4T6e94+Uv6NF4XHXTR91ZuMmKcosEYm3L/Kpr8pNFe7IYVLcarex30oyHof0OAOfxACdm
c45MTTWTSzbd9hb2vMFgbkoMMZzfmDWqz1yhdTE21nT1mP69lZDYhXHLGaorbkXTnQuu5UNq06An
A2vniHhmgapByyL9zNSZqq4Y130ld87EdLvAk1HE1EegQv+kKv8rfds1HiTWViMhYOL5KQ0qIztv
NsIKvZsCZsUAhEddM+ESrWjhQe8G/sKzcda3Yx7wVBv3dAALd9Upz6FzJrndaJqXoTAJzHaDcG03
wa6VWJaaMHjSEfycQpFsqiau923HyDzAk+HUbGUtFwGiGULkx9j6jKV3843K3PbCusleXJuaIGDP
0t4qj+zlJgiek4Z4yc/ffBtAsq1A/1tDq61CVYldXEIkTEGJkOdrUDfnHrTRGQCC3FYaQEGSvkG1
kOIFZ4kK+BDoQA4qkHOrFvLD1izKH1o9bGXhwq8DbS2qh63pRMKC/FmZbVcj9kDMHejpsm7op1wT
tzRMfQSTrretqoZXKBo3jNnVZeGXjrfywmoPRtN6LdJfLBl+1P1FtACjhPNaly2ZKZG7yx3eQow/
uolSDp0pHTImJFuePMemEpp3OCwR+Vy8sQwNEuixKFGCIv4Rlhl3cNbubQMog3JKwOPAFZdxVhGs
WpGOoulrKH/jiYglh3eDSF+vQWPkx/6X3VOeBhHCO62pweA49JwDl5KVIOEqZIdosoMuMac7m53M
jnaRvKRt+h13xAylHpGSkm+PjTKHmryF9fAnc12Ou3dkfnQAxbRMrVctFm9FiEUJCM5LM1/Jdc1a
RLkzN9TA0JzCncMfpxZDIBlu5Jgsa1ThCRdbjUR3MdvuszZc0aniRps1sTiwrCf5HG8hgnZxA2F8
dMr8WubuOjG4ZO0ORkfj95+op39PYivdbEfsHxQdzR+p/vH5p99widAJx4vW8HgF7aDAYpC/lT3Y
Js0e960pQBxVPznizjp0paWh0+GKum8WQYN3w8AXYP0yUB+IG4GDPzOzWRFsVKFP5cEERwghf/Og
v0amr5DKOPPosISKAbMMNZ/1e/ZW8frMREGQgxFFAu56yHd55qz0UNsKcs5YeSPZTpB2mfuBpQMC
520/OE+EZ59+A9Y+KhYT+bRC2ns0068+gUmIusEbe0jduWIuvdsaCxaGOxN8kN8Pv2mr5qQsHPkJ
No0CPUGfAqjUk/zT8Lq9O/WrXjcefRz91vtsCV/0JYitn2Y9nmOIFyvgI7/0wd4lbv9mRTQljrNm
OvSq95w+Xv1LK96tToR7n5O3UbJZCu5kRtLANxnYbbgaQ+he/LDYSekuqiQ+2JyKsW9J/HzaTyfQ
iRMtH+QuLhmCLMJuuLDkepdMCxeTHL7DsL5HTP1698EOZVXp/kbXaoAUU/0SDOnTzNqrAUNEj8N7
0aZHW/nlqVf6nglzR5cIV4B5dc52Xy1LskuxzLIKkfWe4fRvqfxdMgRosuCZRiiTvF5xJ5jnqksJ
m+Z5K3z73if9dugQWOs9f5ixHyTAFZl82r760HX7qrS6XYdZ+oKNOpHx7zH/DmIGGjl1o1CM0x37
6GTGWfPk2rS0BbIfgrrH9lKTC8QPMu4Q9P7AtDwsmtHB5x+1q1KP0yWZZy8NSGJ0wz/Q0/Jk1Cfq
GJDG5EXOF+c56PECI2g8erqBEqUsv7E+HEZ2ivVkXkQR3iPlfHqd9+ojSiepCxNGEQGb6SlGSGjH
KHJzNVEvslq9BeS9G5Azq1c0ytfY6dylV4c7OaWzbLr4TvNqbwz5DaPAOjIUW1ki4x1FVDVTRYst
RUREuYQU6+sOnp35A5SB/h//9feX2vzLf/q9f/rlP33Z36/4x58XNdtktFg9ZbOxRL5EcWGApOEl
rCvQ5r6R5Qf4FvkhZ1fAinl65KTlLkQKgMqcP/z9r//48D/4vYHlSbrwGYs4fZT8P/bOYzlyZcuy
v9LWczyDFtPQOhhBlckJjEwyoZUDDvX1tTxuvW6rSZX1vCdxKW6SQQTC/fg5e68NWS+qDlM8uytk
ASqmuqwPpCRX/zw8PiUFp9t786vQZd/BNDOrA4ZffgD0TICOMcGesKLzGcWqxblEPV17RD2zfnxY
Fx4JKI8P5864hrY/bkI/YVEOirE4PB6wkP77I6KdKzfEcZYHpIfWzd53JM/38TT/+TBTv+XxeT11
qmGHjbIGrEsJJw4j4Aa4HcN/Pjy+9vj08Q3Pj3pe9//z7VZ95OVQI9gvCE8G56vTs+SLdfkGnLhj
opnUByZo9aGz4efh5UFhkMXNgXFqc3h89H8fHl8roGbtA/nl1/1TqA3feY432RWQQUI/O/kR7TiE
sF8z45sLvgti3Du0WMmAAtXeZTA9FwXNtxyNZO+39KrM4Sfr/IFTKg/wlKD1V6DrjGlaBQEwmJll
kqjhcFWMEL2yzAj3kV9e+6SeDsKeQA4QOe5O/SUTI+gOxxuXCHd/j06NR4BNkNMyEDvnXe+n/NBz
CMDmUV2QZKF+bvtpPVfI+SOwI3n2V/eagzX69iGQw4SEar776ZAdTDvsjnFFvubUfIk0bnZ9GWac
rRdpO5SXtqnlpbObgBXVPTJlqHDPeOvK6fde04fYsg1+jYmuXst4MasCyFDE5JKa1GOr8rX2Uk1Y
QQt0hjbs57026DdrMNpL74izUaEamfGf1ybSX+rwxSuy4/yso5KOys669KZlXWAJ8O63xkOoudfZ
qv96RZas+Sfygo1sVZT2WSSJq5zsT0k3+nvPsMJTZoZUQJjPtPHDQGq49GvzpzW74lxW1O8Qn84y
pmThv6k/hnQLJq5qFtD+jQUrddB+DqPAG2tV5VVr5/I6J38JDnCQHc8Ir+kupr1Ohr3LqwIfjhJX
7/BYZ0V5iT2vuOjaC9Ol8ezMkVjFdc5IhXZbScTspjew83M+985I1r0zPdJ9lJR3M2o8WlnNdHJ3
BAb9tWgRzIzYFm4TELhozhH2AXKmJjYmStViXuHDpGQ06fcbNcfNuJguGMEXUxmQG6SeCbMnjekc
5Y2hIxUOPV9uH4rsCjr5MqgLwU4U5LAwzV/sd/qONt0LBchaVy8iEyWUJgxUCmZy/F9xyZ2VNa61
fnztn28/voOSEi+8rLgwxznZlbWVw18s3q3A/5bufKpwsS1IBHiGm0MLTVwgrx1SLXwdR9hz46fb
WD+6TF+mIjpnZFtwjj4Oo/GSdFGx6GzjDVd1s9CC+sMzIXAYM13ZZr4Pcy+PRW6tbE0nJ5lK0XDB
nTOA2WnesmnyQ20lp7akzksbzNVQKxMLzKaHbSbRe2dZef27XZm7nrwcyI5mjYcOl3CMQNYNqVNR
yd6bKB+XZHLZy9LvmaAY/UvAXqWN/m0AEUyzYXpqiHygoXXgeAuEAYuw3zlvQzic/Sn7PWg2ZSoH
T91tn4wC6YwhDvmO0TZlyRisQwduyZC2KPSs+lp4544xKljOPoAdI7LkGe7WCpIAVb5HkCK84w7k
Qf1naCjCvEL/kDVGHq8I1gPaxJVmHH2imxbhbP0l13xeNAahjE403sOElX8aKzp9UbvEYLA33KcQ
1SjBlslGM6vxOGSzvxyL/pd0rbs932cF9ohF9CQ1Mz+lAZqNHNCOaWaLukdnnCQ4XLWLDvOChRAD
1UwGWNNr72HN5NWMS2a7WbUTzvwZgp/i4CruJN4SqXp3nAsr/kvQlXSHvfJ1woilTdapaQyk0457
8414X3fwOI0nMHETTXJmFpXffZQoPrLKnTaTx9FPjj9lXQV71LHakzYCJa0lIzXdNI8GolA3qncz
hK6VwzkPDUh6nWfdxn7MZcgnFNjmSU+pKFtzLxmEjaUhF20HTrQq66VBSMbC4pBjJeQhWRUi2Bre
bpwM5yo6elRxq6TVQXEVGXr9ESeOVTQ/8DO+PLSZC8msUsdUsxVp8IyfZ9zFjolXtHSMYxN99rFh
vkuHhovTHgrI9PtEjtYKO9a7oV0a6rO6QoFii+Y7bwyW6f5Q1fFfgzCthafjVhb5U0Bx1ps9J+MI
rZiWGBi5wM1UHKC1OFvmgh04bueDKiVbSz9ODiM700vw1AuU3oKQZSzE7Wfqd3TqUYovQodjGXlT
i+jbb93yCDYHqRqHn0XkWtV1pJ2wMCd/57nQ8zjtlnfR1q8opr56O/1J5TcBdM6mN6dw5c7RjnXX
fiq4WLBHFiZE783IiZ95wPgKd2la5cHk0Tvrus0nkXly09Be7lwbK2kTECfXjVcjHuW6cRk+NiG6
wEwlFjifMak1G4cTJS/3tUZe/Tt0jJ8mnq9uUpiAFoS/Tsd2WTKhX4g40NfzoPPe7ugVuiZlM02P
eKojJppSwwkR2qvYqgkljW3J82nHFQFF/sKNmhvhttlaM7G+4jYy18Kb1oFGvlYPqlrL5xdtTsGb
YOmDkndxqi7ZRrrxHDvUzCawjCXann7pgRrAcEb9lpc/o5YNizadOA6zstHSdc+pg0Snwsnh29gM
apRvAUB2pxU2szO0X07srz1TfEg4nlu3FjfassHO8o1rwlBKOPE9V1BPi0kFQZ3RnZn1js6Qf4k8
DNJtV+v7lLQKqHOy2AVAMta+AzGuyvF4teNwsCz5123mt4IIYH62eyAc/iTDKX3L5TW22+9o7F8a
tAcUamDwBj1ci1DfyjR8ossCvilq6D7jA2O1sYkZBDIWRsaX0MZhURjqtNC4PxUd4AVF6bAeFYkU
Iqmu0KS9gpRm0Epx1vMnwC+1S9tfJJ0yDee0JxTkNFG406bcZ/xlS9HhIZoUElWLfsoWRCprngU8
DF9owr67yRRKNYuBqsa+7p/JX1gZCriqK/RqpSCsBK9OjIoBs+pei8dNwVo7hW31FMAVwhglDLwP
Wq7kJ1zovuRbR0FfdYV/beDA4trRDrZCw7ao81f9gxdbKHSspyCymaLMZgosO1TvZJyRjvv4inqY
FYbWjF8shaUtdQC1sDXyoysatqqoBmArIdn+8ymak62wwdwC/LA3HLIZLqriDyjuqKC4j49cmsg7
rAzrSSF2kwdF9/HhLGg4Fwqyayna7gx29/H1xwNYHxInoPPyWbfT4fWmCtzbKoRvrD5KoPq6Cu87
0U/lLVjudYX+rRUEOFE44PJBBu5cIMGmBy7YVOBgTyGEPVjCk4IKxwovzOJ+jBVwmBfoVCsOMRxw
YMQKSxzDJ358KVPIYpQl5bLpFMd4aEEaN7CNceQEOx/asanYx4+HXqGQxxoosgcdGRscsW4C0X6o
0MmDgijntEFWuQIrRz0YR0jLEa84ekDgy77CMAMpGQh1Ac2MeaU6oi2Bz63AzdANvowIXGMJ01nC
dpYK8lwr3LOtwM+ZQkAjd9RXUmGhCwWIdnSUeImCRlsKH034zx+OreWmQEV6HDiegIlhcJEKFTAK
gJr+NuMpBaWmt1AfOzjV+VCbW+PBrsYV2Rz7B9BaXWUca1CtFe66gnvdKQC2VLiU0sE7aCg8tvcg
ZT++6EHP5paiCZ4A1Ma6LNa+gmx70LYzhd22H78woeMGkLtSaO5eXYRoZGAg4XY3CuAtIHk/nnuq
4N6PjwhF8FZSob9bGOD4tJOb6HmnGeKPqTDhATPfXIHDKwjinUKJ6zDFYxu4eKMw49osr13BE0hw
TpmM4FdY7k912foL3JFwauGVNwpc3j4Q5hHl3ATVnAu9wfidnxlr1ysf8Dk6oUgDhO75dJPcMVoZ
YaQw+VAGI+bwidCTjX2z7+FArTcFDTRO98OCtZ4q6LqmtxsCLPEPKiC7qdDsHoz2h8b//9sh/gc7
hOVY7n9rh3hLcEMQnPy//9dP2UEA2n9jYPjnH/2nH8Jz/mXSMrRck4xI3/RVeuu//RDWv0jgtj0s
Co6DjERZJeDJPUwQwb8oK2wDIZnlsn/rBML92x/h/oufZvk6eHfElKbr/j8ZJB6/5b8YJHx+v+V5
/Eyehs6G/F8NEn7vVlU1Rcaum5sbaKJmgecSWDlHkITecsRwMpAl4hSiwGbv2LG32b1Sfzls/4VF
GNKUQm8eMD/uTe9S9dzBvLt3xihqKjyRcR5RmzgdK0ztrziXCYzQXhFakRAgJc0DhSjlVAKbGJ0w
mnhjvFPSLSLpM3Rtn13zdfZb/AclLAUPGq7hQkWOL9lfvFfvdTj+Cj04AoQjcx6Ixo+hfUrehNMy
+Bk4v/VY3s36A6X315jI5lDAfaIiuSeme/LbFis+R8Be209/k1asCDEPN1FbZrSlvH7agSPG3sAI
cNBh+kZmGbEou1fyrsxDW9nWzvfkKnPoAC7seNQWeGL2DHxdkJQ05dF+0h2ZZlhyJSd9nWhQ/nEj
ArngShOQIZvPdIQi12fpXehvefBtOcGLlfTnNAleRxRFC1LMukPeosrg5cMCSdxCZJnNIVEP5AsX
WgrCDwYl3O06WpPaJumMav6ScBtmeHo56WCs6Y1rOlXhGBxcm+MtAhf7V6oNrEaAnTrqiGWW8Pzp
UbjMU0X0GsbNL4LVMJCx4Xnt3zHw6lOduMe84c9+8OPNeVg4lZ08mRKzghOWLL6OJoGpkoMHM3pn
TVFyLXSiw4ZebuMxnUHHhQFBTpPxNs0G6EBjZQKxWZhDYeymIcS7P7O925lr7Pz0ZmUeW1IwUEjH
9hWxU7j3E7grkJG6TRY8TUPcH6TGWGO2ZptgkVekph3cMGplN+bwY9jREU4V0JgG0CsiEmMvRo1/
RwEERMyOlWM8Mj5kyDQnVC3UojXfnARWmKs37SEZRUBTepd4vPx+Th4IwQZbkqp+nCF4GWJjC0/0
e4Z1EtOs3AxmNhC3POGDs9dpDuW5rZdTiSel9MuTUB09RsTVJon9Ay6iRTIzqobzwB1QZvfKMKwN
BH7U3QW7uaX7S2YB1X5Um52wW7o12FBwzj7Xc9qiRpi+OKUN69RMBa2w/hSRQb0lQ7I/OCjCV6WZ
csJW7dnHgygYJMwasGZTdVe1aDJXUWMQNGBk3aFTD7Y6PQycIAPV8R3z34kIftt6cQoFewwHSbvo
/oDl30ZYMRapKDucSz5CeIFIrxT6vDad/G+RpBio1C2btBFWB0jadlx9517xLgip30BCoQagQ95Q
8aSVp+8HzpcuOqDD4yHU8n2CzWjrQM464DtuDnRuZyvmMI8z09NcpnIxE+qs90fKf29lqQsDXeic
FuI1SzuF9smXeua0a2jp8+FRSMFiqcjMFJwTwOASpdDeBHiN7Zy6F99NifrOnEuDmXXr0jnT6vTJ
awQgaQfuyYCsposiYpwItqHRmKwhDc0UBsGmi3S0zC7nCjoKSw6IZGvUoLCmgfwjXOhr0WrVzkM/
vXRJXl/2tpCQ33xEiFAUmmbgzMrEiaon3v3zPBPnOYniYdNXTDdLnSraqnBMNKO2huj86cet3LT8
T4bX1wdRZNNuSJrl/K2r+v5R5NMuAbt+z4auWw4S5h5I/LKZ24Pl+ZeaumLLjB0JdVrsR8bH7Ugt
aagbpdGMHChPizRT1pyzRbT1mLHjSfscCqvYyMl4igamHJKlgNyG9mvyzAQ+lzetWmnSUDSam2Ow
0mger1KTZN7BQ9BKkyWd7rnvn3BXkXdXaPO221eRK55sEwu+j6gmz735CCXR5ebd+LRmD3MdvWC6
Krc5wwdmboPHiuCvqOKMQ2MzjYxbXgwn+zYnMlddl96182AdtHlCha9vGIYzVmEjohw8txFQzCkq
h9M4Zs9lRopp2GY3DPHiMhp6dRdBsI0MId4mUbFuNe3vx2dR3KYbeuXzyureh9I0zqbR2pfZSXBo
5Vq0rYwM2otE/fJAIWShG0O51rWVmRnAARvzp+vjQyEqcct8PBx2sgTYO3+acXWJBQzJorA4SSKR
XIV0R9+5tAtfTt1xoud6KgviDMyso8WbYH+eTToAQV3XCuw9wkgzInNhDymh90hj/cmst37a24ss
67jrRvxkJe2MjU463q61QK/Ro/YO3PjMnFsdBs5cRU9R/GWHs3ME2ALAViAcp03BNHj2WfKJuo2H
aVrgK8/P1Rh91WHqM1vPhl1m+CDlKu9gBsz/XBLQhR345JcA1SKQ7L1FAXFywHNuNCBhp6pLae7M
xAYStpqstEqz13gLOXNGXbtWnhR3wq+NfXlEgxPKA3t6syJjj9BDWIKuU5SnSGoMyROUPVk9uGhz
ffPQwaBbjH3QPTsTNPy8vYJLvMZBVe2lp7tQAM1+mcVIp0ODEUqRf5cWu0gX8Jo2mX8cElvujSJ4
SQZD3w1UZCpbtzoCUGWSrPWgwsuIVj4/i0A5vsElJBKnllsWJcYLSfYUY7ZOZ9k/l1bpbqs2uqMJ
QXeM2O+Cv70814jKkkRP77mkog/14EUJCTXNeoM+GqKQQbST9Fl9FgZagTR77q35YGDLPjDfkCSt
Gsh1vKT7FBPTgUE7xHNbrK02h4Vv+whvCgRUoyKm6iI9Mu6m+dDX7ngfrHYPE+EpHargZg++moU3
aJePQDdQfvdYW0cPXXGFbwdLuaCMg8c7+B18EElGYJFJbqv8U5PBnYZMcWXCu5RO3xA57k0n4P4y
MCDhIWk5SG88ex3Hn1gEpBFE9nX2WvJisyu9wAh1ZY8Doud/ml3qshpdgZz96Mnoym1pNujkO46W
tLFKVB7PvESHOXZPVKfdHZMbLhhD+9UnQDDhxxWvRWSfcxBnUZYSLzpkKG/Hdj7q4jmeBZgkc8gv
dojkfCqMipBK+9nRXRiD+J6usT7FZw1hxcL/QIajWsLKsJ6F407adA7SlHSbDCVDDf30tbeTAvtn
Wh2MNpGv0s8c1WbCLDKjULB5t01+1bwWxq9ZGmIXDbw8CKGLWHjMhRizaP7Ey2F69rjKrdSlZz0/
dypXosuSbNvplfmemFs8By4gsBnlljc6p7pLjloAlyaUXXFK0/kcIu071OQ7oG8PYDHgi+CNwVOw
tBiGsJ1YJ5rLzi4cg5M+0hi2nA7EBffXMggYhMRu9Ck4jFyTdMClL6AOplGleqlDuR2qBGQNoQv4
LsQ1SKdbPwfihV7guG48S55Jy40O8SYVwJPqdMK4Wacobyzzg6VvAca+e03GjshGNTuMueOowvAt
02Pl0yQnPrP480D3WSruYE6l8yvb0F35MPEiXGNKxPXUYq8rhA03jB3yCnDjHkyBs2bB9xjjtina
/JjYtqTGaJCH2FlbD/fHHNmHaCRBg56dAMEZ4QHMLJPB4WQ8VzU/Dv9JeBur7r2DPLZgoFe/6uao
Eq3s+NvpCRbpa/9VzATVFxlgMk+8lqmBqnUcWdWbuf6NkgLFqqFF8B6Zf5Wea4LTrr48qBqHaCJZ
3a1KEKht81qSjF0b8Vc6iKtTFatkYqFnMuOuwqlGYZAQEiF9PNNNTg9z7DjopK58I2JG34dWma8c
p6522axDn5FEJAcCt6wOsDWRP0zn9eU0eBRPMdt5l1EQk/T4uK4aFH34GBTJoXifQkOc7CjiKCeh
xPcavCynmOyd1sFaTGP3KIIZk1yBMzEgHhB5ZnhMcte5TVOvNG7ilFV0MxC8EQvlNeOlCsilcK2Q
dDTXx+ZdOZ99EJlXK+7bdRIM0ZZz33oOR1THnA2bObrT9rDg/pXlririlj8CkrVBaDQprjhYGFg+
YY9GcFeSOxuQsbPSa6vHGu8ZGFOJ8rGq+DnLRnuJjvC9FP2wKiyKQz1kSsbbfz/P1pnJSkdnyuY2
Jq9yHpLwqc/Dm4wdh3cOgYi1laKN3csa40KKlReCiNi1XTWTuAeCPek0c1lEg73zp3pXh612xjlx
Ari0Y2osr0Sq1NixYwy/ZJoc46QgP5YrmuDlP1N9XRm8czIyMwZjfrtnk2gOUO+Tfek4X/GAP6pN
leUigLuGLdADAzUgE5O4usbcvSWye4GUkzHka/312NcBp+DoVCNwxhFpVvxk+sYiCnbtzE/2GgZh
oQfRxtTFinwxbD4Dyk8EUe1dpGMNui/GOJYqc1JQIkxAnnYoaUMjgYQFoFFhIJAHSl/48hL+pgUB
ZDFoxY5wRGiXI0p3wOfWHjbKLcFRvRvHEr1Vj4SHnijSgz7LT2Z+nh1UdOxM+EERjO8xSv+aQLwT
ypO/lqF+1WwoJUVcnOK5kbw+2RZxKq5hXrUUz+eqc8Z+BesVa26GMAO7kXmgs0cLvOetPrDlD0V2
CmY7Psps5iKHGBfSTN40jxszhTFY6ubaqrufWULNwfDHsy/dTxFlOFjsvgH22ukHbUaQCQks2Bt9
uoxSDISideWNlvpvIzanZV4nEVUfkj+jsvOtlpLW0U8wtgpUkmmWWrSqHQW87sedo/voeKfiKYl7
hT+ozI3h+nCnZv8PuRHVESqJJC7NPDK+oQHfZMMJ5uTVLqHceHNwC8ikPPdV9qIVyKJl/Oz6ET1K
hoK6Fs0HppB3jXEXsISodZmA2WfGl6cC6P8itr1TFbvBNXbof5b9JigU5RmPOAbmb73qpiN48472
X8NrmYOaqJ4H2Vqw1fhWaEak3+XwotE97H1z4NiNqb+NNCgPrRW+wGxbxF5QrQEwfnRFyx1kPJXC
i3/TFKaL02xApF3aPhy5TqIEHARVEIcC2BcHd56vdlzsPC4rZgG+d9KrZR7J2+i13L1Dqu8iP9kS
u9MuY9cj1kcgoSxt89gzAz2mibUyKoMC0W9fpmCCuAGae+EijFzpPeNxU3cAR2aQRDsLlIcXLKDy
pR9s1ea6MMrp4GKn1+NI7uPWxodeiL1hu68RyD6ETZXGkKwsVkLXzIP7ChdgHJFxlg2hX2OA8Dhr
PXcZZPGbi5z5FOW8n0yu94YtYFF/YQwbb+OMon7u+2+DyVFcSXubZs7OGhqkCon90+jBD6YDc1sY
xR8HP8Q+nrtNUKfumcNwuVDjhkUjXPPNsvcx2rRXMyg/syEkPJaQErTLdbTx5cEEEnLuShyQdtGW
R2mUNaAyWX/GRvvMlfhlYwfa05OnFIxvJaQG3FSqlZD/irtLY5bTexjNzp73HLPXxi7uheXvgyqa
9pqXnvpevhn0PtaGTTiPE1dXh7f4UdMGFKICjTNTQv8G+WrRopOEd9n94WGFMBKpRO09xyjKvbzf
aNgT1x642aPTw/4jygHidBZdYbLjEOsnMj9pO7k4+TKbKzoNtA1DV/x2vQKpZWZH69iyFwj6EZJp
yfPYU3pOxDpumd60ac/xXW4GYdQrvpauabRBHi1r1Imb3E2GTUTy1gL2Lqtbl6DvYigfm323LGiu
rMJinqBVk3DEywTy0aXh18PQnotq/QTA+70n14iJTsVWKE2xkzOS4Bwd0SNYmaXfecoLFxpLzkbp
yvoWthUgNt2TSxPgrEakwKoRdfLbjPs9B6r8o5iite1pBnrlJj4XAdZy32uxIeDcQUMAJloIOjHt
KNurodN/8fmzVm4cfjuZShATbrG0Ba74CXPmvk+Jt/Vn66nViF5rfDgVo0XbAyEgCRQpf7SbaDph
DVNLWWPEO8Et11QQ0whlGKz6p4g49RuI0Q277VcNDdYnO5LDdshFx+4PVFcHxYCRy0CHhZR53fnm
Zz4rrV90zsscZiwbunRYlYFG8NYhDMQE1pUgSjqmfonNRxYvDkRMvBUJ+YD2czJA6G068ygSCWLM
eamaGSXYYcy4/k1879VD7JYfDfmaN6fgBuXUh5phkw9od/w+YG9sjWvA4EsiWgXxNSq2LH64ZT9F
ZxM5XjExZu6US64l5kBptNBrosYXovaW4NXRzdXJl9YP2Huad0Pal0ZOn2NifmDz2Ariy5B7lVcx
WKgM8IvOAWSFHDU5V7mHuCavjkkiXYj6baTXzUBoZh+kzilRi/sW2qcJy2T2xQiSvfNVOMETspAX
10SKh02K7nPktn/tBItMhYPKJ9YDvCD6uZIwnNGFa2o6WzmoBCkmOT53IuFLHdrY+DUapnOZN68x
9g6AL9prmUPBKBuJaz0D3DID/NAG+Zuwq2jVO2f0tANNLBTHueUiTwgSfBJp8T6YFNZRXb079EYU
59WBqd9M+H3KGFvByL+qq/m3mTzFMZVCnf/invywgd/Sf7RAQ7vt7y62k61phG9BmP7JxszeZpp+
rCc57NjjwQhBD7ARQrfw6meTAamZGndnonFKj2LhuiNg4tyjY8RlxfF8y7S7ZzQ1T8UCUCfytwim
3yKPyT8vRxsvR0EwEQQTBHbpK0GdezOHnEFDm0NmBePL5kKuDIgWkrTNJZkyhB/w8ull+lvSH1wA
GQspMXFhD/yxHdDSXPNPWYSad2SfNMa1T4KVjxMKgX1l13LntbnAgdx8SfKNwOHSNqZ9kNUstdME
SRmS3NEw1q0BTghzeACGhyVubH7cJPyY3XZeiTHjdcovTNC9NRYn8q7wBiHhDJqdYTtH0y5SoGkZ
GAi0Rc5U6svC8J4qAtS41WzmDd2w8wcnXs1V+xFmPhAVrN5gqcINGvrjxDjE8LIdPOJm6LN1RZuF
w3SyBFhqLkFxirr+E+GIcOck2SDRLc+GdwyG+UvPC21FNyXY6Kk8OkPyFdkDyE/Sv+nfPaX6hE6q
we7cJJDaJWuU71knl29Z4ODIpMQakNXtT9jg2JnROBVG9EcR1n5RqRBn6ZVnJ/G2qMHeMK5DhtNw
qOhAzkGrcmlFje9uqGXzkZHevpCal127iZYDcdn+BnoQTBTSlDqcWcwyeQfwwvUrAAEoWIgHcFK7
WQyRDwzaNi9R5mWnknmHZsk3vzEOrhJqyuJDt7R0VWh/tZSsGTlzx+Wqu+AQZgiVK1npHeBCJYTc
zCVG3glCzQICx2scjOO2qVtI9x5NGzRgCCZ8BMwY6wjvY2iNW3LBeKN5cShpR0Nj5yg5zVb8G7vH
7py1MDGTmNNnaTfvHMnE79SFrDGNvbYLHYBajiLljCHyi4KWF7qyUe60bLZRGXdnH7FPUNY3qjtw
Uk/aDHzT1IZmS64uk2Id+lIT+LjEMLqgQ2HK3peXsp7u7tgxGTBh4XD2XJE/f3NRDkJpetEJPWZC
QjJPlNv45AafkB+NDntTaWR2XoyWhdfEci9ldZ2H/D6Ds1qjls2W6aUgOGThmNhqY6yzxzaNr1GD
xrbt54/Q1L+kSeaCwIG15BzzxXJj4H/ZanqOsaX9igYDzml8hkWvNvV+2niRUy3bdiDdrW2iNQx3
gbElBqHE/ZfmUX4q9byEcJ1Q67Qg94f3GCHIKm+jdS8RHlkqKrRDsrKvyn5hivBvmMx/4bPYN0dn
nBOk4y2TnCSTjE1Bda2QFKMGSFgD9LnE+AmkxGs+xpqNAbHqr5iEGRc549iMN2Pym3Vrmp8u8ZbH
ItGeGMLvQUam6MiNbmWXzO/CxroEZv3FHVGgvu/Duj7b2qxceEZ2LgMqCgZLkALm7nXoyc6b5EwW
eV7vhy5YDZ0PvD9poIpV4i0Nuju5iGhcQBuhyioWTIKo0AlxLPMMmaTU36bKpQUwNyTYJBNYezG5
Jw9d7Nx5r22j40oNq27t6lW7E4l5tKCLsdeRt6QFX0FVDL9y/aOK+35j0Q/YTbjjNs0EjnOe+5il
qQ13zV66A8ecYWNm3rsFZMCj57wmNHB8HwDLjjMjzjDZzoX5MVShsyQ97xXrDappQ8Oe6XktwFAz
+sD1tca/WFy9ItoxllzwQvirCRtDmfzqKSvPKZBbUqgnAvwQ3uQ0zULaCHOh73Ho4HjAAFmEFvo3
Mu84lIX8BvOORT/jfGi8pGHIfoSlOArxksSNwUx3FJt6pJdg85tqoncATZHn4NhyU7nfQAzondc2
hqYMEC1q4RWAv6tsuGJ4rK3IZH5HZE/BLGkHrJmwoVEu9R6DB1FpGtMbee9M/WPiyW0gxjPD9Ybv
wgX2ohX6dHM779a3rFsNbnRbOGxirlTDkEFccnBSPsCS2JS3yaxoVYkDKUvNRmR76OMAKkp/T0t9
xvZtbiNmb8shKojZIxqmTnuwHYN8D0RKwrX51rbE9XbKjTRXr4Aznt3UWyd1u8NVCqprKFD96NlT
3WtEZlEWHhw9eMa9rR998ryISOgvDstqZbnaldmXWwPiJsuj79hkdY9ohFijSwas4ogeofxVaixM
Bot31vpPY9E8UWo3KlaHfIXIuGhIgrYJfuZlkbxhaTZPEPTXgqCDJ97DFMAN+xYbDSmqNdUFrkIY
VupAP4XMCPD21YXE+USv3Kkvfjlch5lTNxvrVI97N29usEGpC+3ml/yTFHq/K2f3w0G1uy31Ylrq
Mn+eTIfrhrzO5py+1npSWyRtSB//EKpoxtiI0we0As0UcPqZixKbMsldzmTeBEbVtEyiVdBDCrAL
yKwaL0+7c8PgJbNHeQ4YMRRC6psBb5Mn8vrgZwTJKGx0kipSt8fYP21Wec14hKBQqKNg/WvJmpFZ
pO1ReuEnnhHtLBoA/7R1xxVDyHzbkSK6jR116AgycZ42Bcv6revU2p7E81Yfm/McmGJlwFh2ZqYA
jA+o4bkx4+4rrQ1j5ZE6VY2DvpgNVujKaAmsDL76mhBcZP4vbsWNElnDgO8M/BORXznoIbzJjCdj
zX1z0r8ytX6GWZyQYdrrkejgtR+VxCrWNPX8RHCITcdFMxjezYPUPKGoLTCuImh8o78G9c/q3rya
XKDRca4Jp1JmLSqQrpjX1hB+Zx7ETLt0NKRsnrUah+xTFlm1bpy7YbCOtkP46s/+fQwFYvII9DD+
r72J/5STcU/vU/wHe2ey2zyWZetXuag5E+ybwZ2wVWNZluR+Qti//bPvez59fXQEqiIzb2XizgsB
CApH2JYl8pyz917rW9WvdYBspKxZtBsNEupKwiTrSeHT4LjbEU7iIRz+GCXCj8e6QE76MRsD/fb8
Ayr7bjYb5MzxWjgGoix4OADiBjD4tjFIiqNg9XQrIb2HW+1YQMOYNpzxT194B309DB+0WG7Qc/Y7
EMNuCwl403VuPHZ4YfnSPwjRNrnSzIVDde2ABgVJ3U57acW6QexDgOfgW8hemprNGcWW3+rK/ZrN
iTesAB4AptijcqH3+yo1ThcaFJed4hH3LeDs1fmt2kNp9vHrvLaTp4/1QMQjUBGRqj4wSzFyCm32
+6S+T+f1C+gNt80yffEHkU6oDEKwEebIy7YuwGGmJwZevqab9UnvtXuNEeKSgeIxVQpaLQyvWQEk
vqTq3UZ7dpwSXClvGWvKdNKb9sy0Fg9iH1+lJDqZUHdsSZnJDdWMQx+jhCnS1JMTK98PSfcSmqbH
nGMKkoEPaOVMwqTVCnqCEey4ZD4fE/RdQQYodAI2zZyw1MWIKPwBEgKu9EPScjxJb0yPHhAKeZ1Y
3KaddgKxBcsiN+exil8Z+elekrxXmSUgszHOpKNcGkm+E0TlOuBv5Pyen7QIGYMk0wtCIfhozb8w
kiUOSQXoMsLckXIqQF0ce9hmOpJBifsNRvFRWJyhVwh2i4FFb9omzq6Y0YduGr1qDGEugHDH1t4H
rYifVWmG2o2NiTwuk/hCqJ+ha2wJNz38zzAeK6KaaDFQ7WV3Yby8dmZ/qsopPzbFgKiY/Pi8J7km
kcDOUHapEJJp95ORrPedPyR4ZiRJvR8KfOs68ydnThGIx2X3PsQUT7GFsD5nuBLq+zlEl5Qt7Czm
wK45W6DRy4/tvybTfAKKd25gylJ4EUOQgOZ+TnnlOvk+NcjzYdJ9lXwDLZ4uYPOeofZ6ayw8Vj2A
1byWH8VdlxXs5BiYFEYVQO7K/ZB2kCH0q5UU82OYC2RAZqmL+IkMqoZMYrPA0hRVjVtvYlQdz4Ut
9MCpyCMaUGbWJAkyCNiOwDLGPGZ5iUtpvpxHPd5Skz8aimtHWbAs6YmbD5qJyXu8zRKHpMiCGKqK
OIEkEVdl3mn4JsmK8GoVSVOXkT0M92T72ETVkyZomDRV1ocsGk4GWm8UxXHiyvJNQ/ZBbgnbWhWW
pxBYG/MihPJkP1LSmJBJoEGMCKSmrDqLBpHmM+X9FIFkl8P5mPGZOERD+RjwizulnD6mhbGzRrC1
25lztR9NPF7kQZKG4SmKVeMnbvBLSASQ5Bn3WbsTzMxwEwvoYvQWZjN81hyQXKoKnImILNJxzcRk
qOjTMSrRdS8WhA8jDoHXGmxbBqGM4yyWXpqG577UPsSOj0GDT7puRcPS0MxuNb8awSUu4qjvYY1k
7XCvSwCSxGKfmO3HLMGDo14n203N2iPQ4vOQ0tk1w/xbXQgUU8X5K665rynVlHQkVi6iRlbqcbjo
wq5GJLWrcD54GysOxKQzVu1G7gdTa+ShkwnKtAU9ojpaHCaTxlVUtQAPDZjIIUEHX8EXFE2JzFCt
PyNmTAApJhy+zcXtkdwq9MW482+ysrVu4nKn9P1xUMygyxkqjHPMfSLXqluVeeqlFa/MkIXsQHvv
RpJhE+jN07CWy8YfwBAd4xJfupPYLU+AJp5SmXbhkoJlg5w7GjSN8nHBXmZ8WJUc78bPftFfF6YP
dqIi35kS6ZoXKZTChb6IleifsZlLbgIAwsPE9hsx0Sxsw9sSS0uucWRvqEaMqnjqZjbZ9CSbXmNK
zOqiTtwN1ronJ9TbrFqctMpV+8jSefEENolDysQL4/YM7i8qT0UZU15yP4VKXr5mWe3UZfpVasWh
nSLjqOhMnSwOgTPbFTp11aMm3oOuWJ6X5tS1y/iuxdqE0klEZrnnLGbxfFydWatOjZjdqfTk6TDf
Squ6KIPcgQyuDqD2mVpDqAOhrFB8WjO2fUIXdtXA5cSxC/TLUlcfOHAw+reyp7F67YXECgbldwof
8ij+KqlPXXEQtD0mIvqkBeCrBAkCiwBargzQRUT+613cbEw96Xcyh8k2+HyUxJD2gW68DuoQJIUu
PUjCID3QnZPsMaIxrDAWZrS3OiEjuYD+OgjFKUcCM2qvYjL6DD9EQk0wCJZsUpP2VkjJdM7ly2zd
J30pv7BP8Hen+ow9DtG1tg70VEzZiwzUVBlxN57aN3YuLkFW8bnWGb1YifAJL7JYyNCdrXaeKs/9
+B4yMjyuYpsHwG8uXEVFMPbkxxBRQi44h1Nja9YyaOrqh2Qkg9hs+9FuqO/srE1egGpIQl88tXOB
VFzPfagrfsk24+FBQ4QKrjBZ0hMfQXNDGfWwAJ92rDzmdJpfF908jU351hvE6RGH7mSajGIFsIKn
NxyJZZ1xFA5Du69zcFIK5tAawRVA8sw12l9dmjOdXhyO4Qetw52mS7DnllW4jHPGEbK2GHbHmTtX
iq/1xeSoep44crVVBmqXB+DbOGAVYGHDxmBPdfOGKQ9HIaIvw/W0Fsg1RUiqG4qAC1tk3Vu03UK2
7b6IcR2mskZzeWBNHREcOr1RfY5s+IfVxDJA9qKN1Wah9ClfMtZFetvhGTUKtEQxXnZ0Dbq22IGZ
IAZm84Bn5Jk0umVysE/3UoX2xerPYsc9oawlwRaNxmgtLHyUV58FoJ8gk6E0tkSw+CpvNy5JUl8p
1J3VEDqX8OoYAXFq3FscoMy1a2j+kZm5mDUNlphbcLHUEylW+8qwNDcadVYCTTh1TfFNBPjoU0nP
4lsbr0zn1hkt7VUblvHYGm2PPVnatRUcURJ+dYe1zUsULOmRZao7mDXoz1zAnoDBtFFytXJ1SErV
CO8aETHSR2NLpYAj/W3msrMJ2ou9os89RkBUYz0nl5W52TKn17osqLu68EnuPqRW+FMPnOcL1s2k
M9wuYQIaqxxWllqDH2c0aCc2zV8J1C9R88ETU+l7XYrMi5RNqoyf/7DQp2oWfdoLda/tyZC8R9+m
+wi4iW1qxfaRFPnczwUi2FqR6+VnoDYiIIyIhzyIzexmI0hGhrLw7UGoYVvvnUbFoY4yCls1PCl3
jp/V5GZI0spEPrwqQ974PxLPEuh0Drtop5nAIWZVpie/iS3ZCc7qioTMMrMD1qAxoN89H7jDTrSe
aa709WO30QPgCkvQ7DvkE9PZ0KUuCImUAEHXT+KhJZR7jcNo//NyQoI4KO0Qx2XpbWoB5zLDwUdp
4OT/Q/29bqpBApuuNLsbAs/16oBpDrrDCNFtHNdpdRR6eogRVuyYgjZcCKhfAo1DwJJudl2zcsDT
cmsWfKr6Qq6ALlm0xDcPf1TKmg/h5KwiCPArMfkFCH03TdwccPoSJ4+TngN013iW9TV28DGWEcm4
pO+AidCYhGG7ZlyIXVFcB/ZhuASbqLTadLeCUX5UYiF78I8wmo0qySvmmHpRuLxtSgzGNMbjKg4m
qkPUnI7URmpgaNWOuGYSyVfhHTDUwHilvPQSKbjTUBoet+0JHXrKWFR+L1dLJB9he2imap80DIjj
qnPViDMMiCPJDlXwJpVmurp8zcQa76LaMhLLqdW3B/JQD9xwc7Ca+XKYsuRVL5G8SuK93kMQX+hr
DxFOtUTyZ61kVofmJOJLHoLHc0um5Gp8AL4bUXUgGcYeFihaqrNwaftMkn9HwmixzS5I/qyNTJ+n
my/SBBFTN4DwkThxzMw4SIZZj+1OhkWjIdvupelZkSUlaFjkLAP2NRAM8xBmoXnAxOHKJeQVU5Hw
mfr1pqWNF/0zl+VNwlg2BEFzSfQRgDG5rz8ocV/MWZqBlxsnNkDoHeKwHKqcKb9J6oPf9M0V6fTk
JYVxtSgHNCoSYoQJMcQ3lpd0NQlePtJ5bpA7cfcBNZVu3Vw9g3+qnKkSXvUOi+6QAPeBqPKjHDY4
ffyhdV5oogYqGWsUDhyelg8N7hTIwjULKnU4C5YVHVbRB+dxj1qbYIS1x8/FWTiKAEbWoGnggEzq
oSyd0OIjQ3bqixp3wsAWzXgL/p9FK7PWtBawfX77uaukkG7IJJP4XYsx/snwgaQ1uFnbZfmjev55
WNuKyT4cshkbRC9cjAafCR1xEbcIWBvZXJ5z+Dk+h46XyQCDwtZD+OJmBcTVfZDCQQww00mHAdgf
A5s7lm2EydurbYm8ZdTOlSKGYnpUlyh2xZTeOFiZbXdY3mJJ6Q5CE/EjYJr3NW4C29i2mClsztpK
udJU4WupCKdQT5MdwaCOPhbXHH+CD6aiY02OBf6+MfqGb8Y+16acMRA4oxot/BHqkgp6Z9djlENX
rh6IQqoO4ia37+NI3RE+4Yg6w58Jw1ivRWHQrCrKS6XYW5ynaMzNIKqxuVth71q7hPkwUt35iwY5
+z7EzkhnQ/+5ASOFJUGQJyaZAs3qJFKdaNwWORmCowTsW7DzLrsfJI1YyGVGGJZE1zFjoGqNZDrI
jW8g9rGtuuN2g2YD+TOjRv1LOszDHzkr/6cciocqKfvu//7HZm/6O3eRJSqaifVGoSsn4XvZ4ln+
Er8SWdNAYT63KNTT71VTQzfdPNvllvW5xJio05Hrl0Bi9YDwBMydwdRs0T8s2njBv34tfNM/vRhV
kUxNVhWDUkTWthf7lxdD4sqia2JX7WD70TDS1NbPCRc40vA8yXVzoyKBjtICw0N9RSsobhl4KKXb
SeaKbrmKnoHkZdxad0T3lnebEppW87UmRuNep1NWjmQgqMSCjsUcelNsEjgtkwumcpwkKJG2eJIo
hz4vehdjQXcXqgYiyp5Jp5T0rQMHdDmYJQenKSuCRFKza9/L5Jys9zXBD7+Z3H8SvGjuJNK50OUi
NWLLGbjhmceKBVmVPQFiT4vmYwmIHDTB4kWoE1b3adT2JHCUgVZxtifdkcNuzrYZqTg4pxSCN/Ep
bxUaXqXZV1sXBe72vTwzLCziOUH8JCYvq8XRUs9LD+kIDpU42qe6SUCp2u9xsutneIWvcjsVd1Es
VMdEobBZwvIq4IY90IbAVtCOwCqBCbt1m7BMAnb2SOJgx1xN5Sxu88VyDu+sVIgI8TvkETNzqm7F
NzUAqYZBF6ZjKoHkVoFMFyJoIwh8L2oQKrgmrUBmKSVUpu9JC2N4UAkiyaprcRU086o2+XqqaEa7
fa2C20ig4rAudQHyrK0X3X5mYYkHGbUvHomysMmlFu7oHH6xVUiHjBwRMm9oIk4wL45qqASJMc13
RskiWC39fEIpKDiFqp0BWVWfc4xp2LywS5QfCA1AksXxjqml9mEheiTpsn5Owjm7E5hSomrDlwyc
6C5WVzZ6WotVIcuPsoDPCazaG7aTnVHnpoeqrUchqK4vhVW1TlLnv5ValgOx4GLCj7Kgn87aZ8vo
36Vcmuh90gqDNS+eVL0t9mpYPAzbv6X6ONHs2J6WXFAnRSaw0KwJWQxNICxcL8ZKR5BpvzgPGPLg
2c/uz3f+fA9LAR2jpYz/+B9FQzBcfVxwI+t0JZCfZQe1rzni42WDTylzJNWSgamOpuxjzZqvHYSg
nSohc5sJV4zMZzVFP1AyiIbODrcuMkgYX/JbtVTNqbJ0EXB9KnJX0ktdOUmhAgEJwj1Z3rrpiHao
eBALI9rVukJWorncWWQP2rmOeCzu9b0uNa0vC+13A/+anb1jB6joYuD2Av5QteqV8yaq6vCcN1z6
wxCi+41l1Y+qEDsUb+y5n0ARW1NmnsS2TDmJq0DgaRZe0Z8DLTStlNi8joF3iGuPjAwHxFp9zrTf
TTROTyZKGk0iSLcjxMNDmakdEyDfP9mTmdlLbIcofA09pRe4GJ8mJJGdKY/qXRgNt06I6tM86swx
oe0ktTL5fd1iWxxWWnlVmwPMYiEL1ZVRLo0cQlHQ0MSrB+TIZtRRHeJSuU91WABKVXmE2Q8EUAEF
oMfUUyPCA4nARDj9PE1Hw0JUynC69RGMJgFUjE9avK2D2C8PxKXamTlBHVpEW+ZfL86S8U9rs6Hp
qmrCBldJCFP/YaPIWkkO9U6sdigKHI6+JDZLZXoQ5YLU9An+UZRm35AlWxwzOZIBM6nQvxP2QvRX
cieDvJUaCqWyxETCrOU33cR/8xLlzQn7d1FiIi/R0lVcvKqpyP+4l5mtTpMPDdRullLFgysgOZPJ
AA+tF5FBeccVDzLqO2QpV7Oicfpc5nSqKcLDmE6uJF7yktZ7TPvQGVezD8Z2Nk46YrWkMjUHXZJE
o5t5FT1DMKsc6Gl1VvK/2QUlrMP/8FeYomJalk5Om6WQcsZ//8smWBMjYIgbNwe5X0M2qvaAAc/W
KT5cTdLKU1cc6mq8i1gD6WFhN59LlYkmgjxWnwl9O3gUEFWuNX8wTkI1VzUCet0CT9i/viRU5f/x
SlVZNC2CbhTrn95vbIhCWIUtSvhURwjVwKfpalHfyebkwqrGIdNNv+B3XJrebF97/de8MIo39K4N
elCiJokmR10pS3cmmiKoCuulbIxjUS7znYmImygOtnqtbSwO2DIxUWRPuDp8bM6q5OVqDEBtoHFK
ME6tDJy8CGRqipcQcOK4nkGdz5e6jtBA5+ouSiwdtyxSf7GnvZMZCCPo7Cd0k3atyCTv5635X0P+
vzHkS6ohcZX8z/mE+6+PuPqrG//P7/jTjS9J0t9EVeEfSUWbyJH0v9z4cIb+JkOc11SZW8Pg6Pin
F1+1/oYGHn+6SZQgbJrthvrTi69Kf8M2w/4jKxrzaUNU/n+8+IYk/8NpGUiLqDAXp5OlSKqEyf/v
702Yec2gGaF+Ly2IYLOSOi9OIgCqq5wzh8UmT/kBtvnnAb/N6OtRfP2jCpaQ3no/T38e0o4OWJcS
6TXQQj38PKwClpF5e/j512pOp9wu8xgRpkyts3WRfh4GNqA//OV/+ZpQEuMUgunAFUV/k7YNCac8
/DyTKUxRT7Rm7YRG2ICaonuCOwi65c/TsJER5Y+G4ajVy9roLdPqlmCXjc1iaOTVVYQMqsRmWX1z
P1sTSVRxwfnAVAnt4uzDz976JroVsfuZxSnuCsRRM6RjC0if0g/QS0pdtGvL2HdL9mmVbP5U5eMh
hnsNZhybOMGtkt/I3YOg8aW2L4eDKhi0SKKmvi6UU75g8Jqi1HwaFmtvEKSckHGxV7aORtYR+4Fz
CifpiiHG/nnatR1PZcCKB0Wi9wVEBsker/OnXfTzjKRdY09AVrMV/j8PEoLgQJyS8zxSibCC7n5a
b/Qjmg2X2kRhstug4nmtj76kk0n9kSbZEX2VLfadsd8kWRjn6j3HQvKxjXlPjvOtKJLGzXrm90JT
HgCflAhMFBUn02T+xQKubB7faKsqf579PCzLWh7cckovuOMH/OdUrP9dtv48+6mQf57JpqzvchWC
9WYQ/3nlPw/0xiGEbg/CqtvyXGxT3jHfCnxeT791TaMsoDLObyuqH4AHDo56NnWnuSh3Uucyk2ue
ZO1mcBr/akUX4D1RNlUPu92nqT4KvuSOvZ37YRA7nLRr1Dcffb9rhBuqd9RtV55ZQ0CLrXgeSe+Q
3Q5rg3hm0GlPnR/qx844ZtKp4ZJ/zX5LLmzkl+oUJ16qMcJjtrgfERLRUunWszKDw/+i52gigCLj
pcUDiQO2JmysP8SjPTnNcZ6cTmTLtznt7ZZxj/jyKcYYvbL728kV8rfBFJzpONRBA/34Ho8mLHqL
fJoWe9qdobLJImA4qJT23+kDsFV6pzINDDIMYmxhdnkrb0rq68/6gJh1e9uw+mlg6VTg0m6iHvIp
SNG+rOQeWbtmJmWRIpIRMTMIp43ua+uz/sLBydt3Hh+Ti/4sWHRavP6uv5EDyDtBwBjohCHAli4T
MSefli1cw06O1QXJf0fZ5CCJtg3vI9undn0U7tExkWdQvwGoxziRwxEcOca7ZOClJERDb0CHaKuk
3ePHDZbkgfCkEi/896DbU/srRbaB0hcKJFMsLOu/QBxkPex6Gjl2j4EH+x0TrA+EERYZDLnX3RP+
TALxTOg0Pl+OWFdlPpYP8pPyUlA3a6whSBvwk7ndBQUEk/T6Fh7W/dh6TE8VdL0IP7g3r7W5QwUJ
+ZiOj1igT/Lym35HP7R/KT+Np/LZ8vJzOnESYm5xtNo3qjZjR0oG3RVrcNYwoM4cDE7bRBf/Migk
CAcKklOOYulhwaXcM6lzzUfljs5c7PDHcNmqH+r3/AihmaDMQ73vgUI7Y8L0xh1lN/+qOj/idsDB
+wshJjZ9RLnFSVZYKXbqM61QMJGRjVmpuo13zfP8IL/D325fYTTTo+RiG2l+wcW0oZ3lZMAwsgFJ
7nFBabmPbWxAOQeypSYYx4ne26OX7EWCSx6RqKPNMxxUWwOiToibXn9BRrf+tg5kJyFp8s3OMxz6
7b+tX5C9jt23+oXs7CP5si6sO0vn6beIDCqbfM1ifQrJgUGviQenOtYPHdkPOBBeAD0y0DpgPAV/
TbKnei534X48L6VXsx0wmljt7kP+QKJS5TuT66Hwa8zmX03nT2SAuV/jCRvLeCJqRH9R7+ih0+kb
TzSsPJlBPLlsuFHs8DVBSejlp4lmHcrmY++2j7hoVuBprBnYAXbm75LS+hk+BU4spX/tlDfWDiZQ
Jinn+pcKBNu4arHHkxaC4l7+WFanQj0IlMDO+XFIyYnkad8YJBMk9NVHgU7TxiYQ4CrFLu9590GK
hi99Vt/kscM9N3eL7sNwGlmiWid9XZ60O1yyLItTgFtkP0EOJLbM0Z6St7VxJr8KWC2n9zH11339
AMIC0XIbBnyWMViA8F5ERPkY0v4Myn6XPwi/SCTj850Ej4+ee698nGOXXyijBMbRfTc8h+ueBA5x
g3q6loAox6XzSv+HJqYwH2kLytmuZKNj3ZEO+WPKRUnxJ3jRBx26mFBBTrKgJ8Afp7ss9PQLt/el
OKWfcepYv6JrHx40csM39sq3iYYT+kNMlM78Wo1PaXPKILrfoLjPgs+PCWuHzLpFuDOE924pORb4
VXfX/pJu/Wt4siA9Lg8MJqEHRc+TGBTVMy4qjGc7jC0ZVnKk/SBjakcUL918NsTfRAAOJI7EDotH
UnihemRIWOTfRboTyTUkfOYyv9KFIAWCP9u4rbdwfJe77y0zjLuX/FbZ8BVuIVwaHX4y1P968cDP
YIxhi7NHwBKLBTpxHrHVIbdOYZdZfDJuHr7H44s6ugWBwcTG/s73/EMAhR/OHn8Y678YcDY7xL8i
EIL2I+EHlyh/zdQTKcu83N5ZT9PeCV9bcESgQLlmxYa5ml2Vuzn6tfl5cycr9uBVksEnjkgudnTr
5QolzkPVHoXEI0p3nAJeHnD3bnGTgrkoDm0bpyR83GFPixG3qf0EY3AGi8cy5qrdhRavLdXH7M06
KIf0qh+XnXqvnNczqr0DVzR9r6PwavRewxKTgdgnwvqVlwCblYB5IXFjyaebUHcMhFNPCndkH5fy
TYakox3Q0YXX3JseK19zFd9ie9iTOoYCsSSwp7/PZtgXJ6i7yxFMvP/cI+PB6/wlxb/U2A/lHfwh
JPxV5aqtQ7VtJwRfRUghkyNapMlOuiOYvIZsPcRaGIBQuwvET4Ex2UEBaCSEjmyfwZQ+rvQGtJM0
7kbVNfOTHjr8/zJKnPxCkicyo0yg+2PXVxaip+1HTXZxpttrcrq1rT1B4Y3bPgkPKuIIHUYshGKg
4kQB2el3kl3k1OFpjH9nCXoy/WTgAnRMiTVyMz0gfgh+asPYRTla2bMx7WSZLAaUWXbyS32pT9Zb
Ydrlha+SxxweY7qO94iMMY2/NJhivPqKLRJZ3N0cmJ/qC86vO/QAnQsei6bCb7pt7T3hwiQKB/3g
jgHFaaB45Xt/EYLxsnrRg8BwZN+dp6Py1uwuMA/K7/Z9vgfpbJ5rfsbqxUd1VwY6NPABnMqpcLNX
kayOx5apJQGDR94jyKgLmWWCndyY3Xak/HBctagV9oRDjNmz8gC/t40cxDplBhbDbgPx03oTX4bu
ZaT5+ESs+XgpfMb73W05clbiVQSc2bUlGPQA6FN+gIOnO+lFPeaX5WV6aZ94//llyXCsLwIG2Hs2
DvC3TrXvHqdH/BRcsTV2RARjzprflwfjWXpav+OZ0eCuKE/A4Q+UAVPt9tyDaD5+DQ/1h+q3OAY2
JxvXkCuSkIfuF8T+ddhHN/wCX1w4bSA9if0LSl/tmRmghBqrxzng6uKLud4QbIm8kg9MXtIz9iSa
HU2/a8crlEmtCjQHiKGhoDMBIYGS3L5rsRozK2aFR8j4nl56Buuh3w1evkN4XDF9z64ohIYx0CGb
FT7jpV73lQ+kyRW0ng+va87VF/u0hcOg8JXnFv5wAGnKE4L+fuj3+MNkhv+F05z7J/GzcFfr1cST
7melTwYLHO+uOzGTCFe/mDjdPozX9trKJ+RY41WpAivbZ2/JhPKPq755QJA8WH5zy35tA1DFm878
ggUJHXCA5NA8wE8BityRgMr3G/ey6ArJgRlyd14xSXBQB+8r7corw4DcAFOL/c3lgk/fl84J77Nz
+MIrGpaJm9kpI9SewVi6ZOdRNlm/NY7nW8ypU6sX8iBa5AH151zshq8GNTQWB9Qvijvsl9XnNCGd
pz3vOdJ/9W5aYZUCV+fMybSltduNAkZZRhAijeCDMsGPqoc/Brk/01z01dZhi/AzzfYdzdV4gKQB
t30Y/nz287Wfh0jlv1qiygnDJJQm70mRq0mEVXDUu20nT/asZA2nfcplwnphff08m6T5z2eFIPC6
0u2/5GqHPi0fj7MlJggct2+Z8YKUu//xu9W6BsSJecDutZ2Be6LJhNemjUZPLjkpah0pt0KFLGHY
fiH9UOQKCm+1RZZDIZE+N5Ixq8Kf68ISSkjZsO3/PFVq6vwlR/MjP+gst73bVy/Rd/WNvQRQk3ii
RMPvljlJ5PRtoLWMpB1g6ImB6pIAMlfgTkZGgNn0m+DaY7vD0jwaB7O2y08kpyYmHxu7KyBtKgnV
Ft80dgpHxr5OwnvqQiKnwDyNol3NjpBiEAr4oap+jzPeNhz5pt+U08L8Jj0Kpq/hthSR2HvFd/my
PAhez1kUdSy/g/PnC1zu8C52otPwJr9RIK1H/vr7FDynjRhvRwf8ssQuvcu34dS8U3Xi1AMDGzNg
IK4DTTOygdIeX1DH6G8EBzxI7/qt/xQWN/ru++1Irr5VzDnwzrh89kgIc83D0yd/j1/pA0VqnV+1
T1qnFwB8ZPlk8VW7RxY1f5Z+uefgIaEwu+vvSHdbuQt/g5roX7Pd8h370nvKue/NuDD94a0z7eU+
/eJQTKU36U741n1X7/iHmQKlRJUagYQ/yyVbkXqHb4vofUBKtWz5ub2NoTuzIdX4YGztTvmU2f8u
XcAn0nMePpH0s3CKBWmn2NiHFxK67XKnXfpDdJqwct0vEq0iD8wDID1ircSviTCf1LYyjux9upuP
/DbQ2g0z6cpbCBKlTILrcQWE8Rr6NYPHyiUBAC2ag585ZbbkR3dclXXqlJ8pMl+QCi8xbye+hRfB
+zU7iJWD5C58NBxyXfb6fhXt7BT67eJhNjooO5rfClV90H/KfARf/NRGcTZf964/Wp1jfZLrJdx6
1FF8/44vXIUrUsPspNYgl9nfr9TPypE+inSUWFhuYDJUe5SwXbgoADfbDSF9NprVyeFaMcgy+ap3
+UuLFpBdjWhMKkeZGEiveYLkI7kAZo6qF10IuKjwKAbNlVyrOgFtRBPG5kv65CgBvn0WW+sk7gmN
ByX0lAKAcY2X5gDHnjytc/UO0ASFVOUuX4ajXMLRM8BSPPUhV6bD52J54yd2U5SL8cuCsPNBTzz5
S6X4pqISHCp8/o7N8seR+ibv291m4rKbwPLrc0hD6E0G/fUEwKs4Ub0M2yFwl7yrtW9RCGSswQjX
lb105XB+qdH7IDowGJ9iwSO5zSGyh1nllt7KfI5+l41YfcaPqF4H2k9snLjqqB6kywZ5vm05kR/G
iXKgMH9vkBbhpBH+Q+3+i8Mf5ake1PutWSYxLANb7mF4nTbd9VZ24WalIPtNOPx4Rx2J92F6X+/C
8YPoDcZRCfsE7j5Ao5h+OZaylaIH/tA+i52Bh4WmB81KsGzonKJbSXDriy8+z/uaDEgwNBxidiD4
YD9NGDUUe+Yepw/2Ur5h8onWYABTLrpkSc+fQAakIzbmrd/SOd37dhW9m990EVQaMFwYWWZzG9IA
4gMfLnQFhFeKb+2TiyR+XcnaEpzmXVld7bNbLgXBEqmf05B4Hb5Z4uK3mlC4DLMwZ7Xj+NDd/9D0
3PGllqEcsEjyumhO7PXLpLt0udKH6Z2MdVoZTPzoYy3aC/HBArCMxhO/89br3hecD7xp0wndzsr2
zWQwcczfHf2v3DdIbHw3D2CUwPULtH2i5DCdLIppNIGfoekD2lNPCnbE59UdgvTMWD0dbEbK79Z1
0e7RA07YKyQnzy959gj6pnwBfbn58Nsgmk7dvLVZNpJ2ej+H7L00h6K7UPDlG3hTNP/XikWPwoGm
A30C9NXN3frCsP0w7sIbym8+TpK2LrS1nBljY+O0X9mFmyRSbobGFnpaFUDwfrEERXywYB/rtuJ2
T2BmLsypil2DVvmpuJBg0Jzq6ZmuFztRqD2APuLGZstpPw3PuKeDBr36hXu3xxdzqs/6w/IAWUWP
MZE65V3HYQEd0oGgUperaftxl6S+8jk203552laK1IlvfPLccsIL3mDzsgXgscKa3Iyf7BrdAieM
5UZyloGV91g9ZafpwXhX3cECfuKK37O6G7jlsqPwOWh4BXwx3i2QAGvEf7s88WfDrjhGENTHKcaw
WbvoI1bC98/7zQejeuJlZBEw31xRxCMWoBXHXU6QW1CfMRJqkoOQgsXHwjPCIaTaFRUwDk+i+FQ7
3HEHVM60sMxvtlosuMkSCPmrnh7ZoVhFubDIfjCwNZNL8jhd4RTyMd+43XQ4LpNHS5zeXQrHUPZR
AkIa5ReqqisZtsX+yo0i2yz28T1eCGp/MH6gZ4ElfCD9qJkEvDISLV6X9+nEncaCzXQ6RZjEXEwC
3PYkakeko/m+3cO6X/6TrfPabR0L1vQTEWAOt2JSsoJlyeGGcNrMOfPp56PPDBo4GKCx4dwSubhW
Vf0Jb1+WU7mjQ+VaCYT8yR42V8uWpxbNROKrxCWvG71Cf8tr53qrwP9bngu9hP3AdFL50CbXKJws
d6tlV/d2avr15JlIQlmNP7FLe4zhGEQuN81dXXrRZ9dotjPBRa2LtEEcHXaQ2/qe2Vlql1kny3HD
Eov4ZKt9ZdQp6nrDg+EpqrahcUnjPXygTUtXybENsYmkigBA11aR3MouHpnrQlEZp3hddu3YYFqO
tfGJY6OpXcRqSmDrhWed2H43SMIeA7sWNZR8yCz4B/b4i+8LxOd2oLs8iXcORYaCPV3ST3ltw13p
J16sXbgpyitCxWt4VzEV2Rin4TDgjvJK7BlJ25twa53hW1g4KXwnF3x/JuQZO2LieUZVDthqQ4Br
vQn0jXhHrzzBL2VJvI6/1F51vekAh+yOqc+zGtrNWfrCoYfB5PIFYYxDp7x2COY35oPsstEh2Se4
tmwk6zg6pVssMXxyvPG5vev7/DN9Fl39o0Yth5KIcI+/gX6PxO5V88Z/Fu55iy15kQ2sU+yE6Rsn
tNYneeOT7VdlWd45JMlOF29c2AA/Wy7vL7U4zBMUsE0FMvAkfHKkp3sUXnvzqXqTiJP+pxt0295i
3rtu3CSKbYo+E5uUe2gHe5zxC76kroNVkZFlz0wnP9HzfxgGiBvVnoxRReXU6Frvows9iSeAAm/k
4PPyYktKZH4o5I3+L2IHhnrCnyFi02UOzByT9BJ5Px3lf+y6ItEPiy2cwwOrrLsVP6pbBDjnOhMr
YVMd52tnuMEvHBd2cB0qOnOgZL8Afoy/GPrsk0v9HG5Zrd+8yADmdHdkWFqRZt5u6n2wUyndfC3F
wWwTf5iP+oQG9BD7aA8IgkHlI7M8Ger0/ziWrcwm4+9O6aUdUpqSfXaU4EBeZmLvmJHbikNx/swe
1ShbWfJW258S25m1zAikQ2geo4q+x+skWyxR+m2GL+uLh5P04OGVxSL/yLibGJsNafQPLMjOPL3t
fXqdE4cHyuHy/XxkL8uxubV3NsWE+Qnzm5eYMsGVd+r78mW9Lq0/31NkkR+cS5p6zvpTNH9z0FD+
B0flI4Djrh/Mb6oTIbKLgmyaXfScUz68aNeKgc4tJUqa+ASW21F+Iewtex22/W9G37PPzunTdBXf
tGaD8eGyyY/FQcVYLwA7gVCJNHPT4VFOsb+rXOspvCA9ibaTq2L/TQWuuclD9hSXZ+cYu8oWhuXF
Okzb6Xl8k3zziN8nogKByK+1cujOjMQBKiKPu9FsAgQCmUt1EeHL8gWxc7ixR7brvrHJvjAenIct
5Xso0D4xczaRLtGNsfNRTVZuU/uscBUh1lHzCVABDngR0ddMWF+4DPUVE3sbLBZsubfJQZo94h9S
y8+xVYDodUOlVxww5UAOwP8gxeNmILnGkc+LbW57Yz8r94qNNWUWxbQB8p4tyNtMcikQ4SZ+S/tm
332ML0PraUjd3iZbd7jpVMw9gfQ0h2e6PgrTZ7xEpA8CL3blnY7vACCwo7Ew7ih4rafsVJEhJ9rM
+RaeEXyW35Fbh2z64bakye0c4TPYjm/TP5G3V26Ep/pN6Lz+u3vAGLXGbQbvw0YFjaJPe5gH8YvB
lTa46quwbyQ/ep4eYwMhzmN0Uf4kVEi8Kqb5Og2ZuO2Uvb54pM7KEDgYNLXccLfSGYegGiTCe8Mf
ruAoHjuRBp9xCjorWzwy95lv83JUXMM3b/Ub1rsxEBTFODE6OcMYxiTPavox8I7i3fgWjzdN9azZ
hs4dMZs/Mkn/3rYCMy+sIdYs7Y09ZAzeYI5tTAlDeHtmG8HmaSP8dLbxT3kAegShm4e+BsQmbeOL
sjyhx2lZFnbY4w91b3u/avFx30W0wbDEExJleT0c0A75GFv4jWJBgC9RTDYTxe9qI9nhG2mVomov
TKbl9frHSEyJw3uWEO8FVBqwYWg7afHmM6HU+jqUKi/m99hs+WH6AoQNBrrCJ3ZtfHFBM8Kf2SPc
xwNbvNQnEpIQjruyh7CCh4dSmYMkfNLcyis/+4f21R2TAQGCE36KjJKbdftN/5XYQ/zr3k1UBKED
1qf77b49RE9grOE/5SXxrZd2P9oDDf/8of6bcFRFXBiv2Ghk456NkJQnbdilz4FwwWUazQwY5xLs
G/GyLKdVI4829y1YU7s3AJJYn7NZJ70vBFgA7AnZ1VSS/WAW2grWSoMtLR7AZryeWXfpi6ysAvKt
5QNaKqEfGM5IyJfpL+0b+S71AuhmAxM1m6n3C8ww1zoCTJQIst5GvVg/qxTlhLWC0b0pSCEIZQoR
+2MmSUId7mCO+UlxHJz0ebMm3e/GPQUBeCGNn4MFsfBdvOfM1gSH3bKwrhpiy+yhbZubZHmzSQGz
Sb4jXBo5shyCbj+RkCKXzUQnBQ3OzgAco8VQGvRzS+NSu2iejVPiraKWJ0xY2ceo7nFhBuHi7lEB
p9cYjyfsiMErkItcZZeLI8mbKPc4ztz+KTon2lOLKw8xUtSguNLaoc+WfeLtUhknb1TLeXUs0Bcu
5ZYazfo07rliF4/0J9Rdlnp+hI/umu9MAtA1sRl9MGbKr9MxPAGfdi84BWAvjy/38EIPD6BovTf4
0DAwSRD6nXikx5J34Aq/47f5ziEna856IA1bi2Ljg/x1jm9OuFx32FyHG4nRv/m1psTZGd+lvqnd
NPJmeRcER9ztdV97w+COJCBOWJ6k1APrn2aSrd0OFfnssWjXvZqbT9n7AovbA00GLyNTTNp03xyg
ik1I7b00XQGHn5RLmqNue4zudMY1xJVBphZqm3okidtNiKZQnJI+jCeNdS1sojsp67fU3IiSSyyP
WWyjj6yy60t1L3HzFraACyAOUsLMzrOGnZRc5vFhJS7+cLCFgpBig5fi9V8pcx5fZ7yD4IrJFa1E
+4TJ2A4v4i2jI9YClV3lDHfmsnOMIdomvRkXjb30LO85HtUH/vRe+6qUXiXgMmgPdxnlS8Lc9hgz
NE4ZSw1uRy12Cx/LDQPoXvmIUXLzAoEhgLK2JnPy3DU6O9HsWChXpMrQd2HkLSSbk0kQfegn3W33
KVcKNfNbDNkgudfra40/UWYGdsB/+G+SwDVfAMwBjMbe0w2HkSXlBuIBVz0Cni4PJhcuMNZbD0x5
ly7CLj/XL9kzh7rVgBkITuIrPwBGUPpixK07AIfYZi++ieo52Y9nHR8IVDe/wav4iiYqo/De1e+F
n+xlB+MLfuWTYfdKq94QaiLYhM3hdfdRuIGLjcw9vvF2VJJLXFAOSM47UpUZufG+o6fwPD0VPkF5
4CnJitAROsyiobbLXpoXHs3phUXGhociQ7spb9g/CeeJ5Iod2jm8V4byXWSE8dAZxnT+iNy48LDo
w33T6KCNb6rfQjk0qWsyEwIr44jm2lPu5CgytxH9VQfm4qHi1theRkQeXpnu4c0b1RMU2chAhUd4
kouh5TKBZXiwyPLA01NW/4YINvAHXC3NHkmSa6WvWUUpYxwG4SQ9cbA08x7oi6tn/OFxieaI4SY1
wKM3ynvzG9/yr6mwi18A4St/nhWz3gQiHQj9Zauz49f20Pw2IkuEI31jHJN7pW7MZ1Nc350y/CFL
jLbqDRAgXgMDU78X7g7vEVMVjLLHV/kA3/lJP0MTsvHDeQY7nBrX+CE+zAmYQzS2AVBIHGVy0A/D
5/ydSjyDm+QfOMeuOzXTBjXwlPjj+Aj7k6Sg0cfMyi2u4dtQb0omu8aT4RPWdhOpbVWATh87djwE
KTewijZxdZc281f8SlMR5H4TOTAhMI0jz3uv8ZxC6fkyD5D6o2t1z/IN2ZQ7dgcCaxK/KY9W6WFO
hKxBcnkMaqdWqIHVS/grPc/gzd+ofzEw8vjVX4HpbclYwpFf+f8hQ32VmVk9ta/iVrkDKQpOeRPe
9efpPUy20g63wc6Wv1tKlB/y2R8M7rS7EO6ISvXBFu/G7LNltLdmHxF4/Rre2BR0EV0lNgduhQLw
HJ7Mp3ELzlDhjppseP5rL74QefKdXjrAN+HSY8YI6+6uvKuAPPEtI4Plbn6hotQY/hz6F8ATeOlc
z8bHOnd+4W901+YqfqmH9EwQLCJP0teo8OCjTI/lo/GVcIVaWwYNzEVvgMzaRgtc2G/ym+zkt+iD
ZRfeRIbNtnkG8qlmJz9+ftJWp0wYtpOPd2T3a4yb7l4zFLKJTjnzGuObyoZ3S+7LDW5AQVXLDo48
v98RZY7FW/1l8TvW8V/GBbWOmR/aiMd6uAtgo7c8cICVAW7hTbnZ73zTvejaHtYKeeLghQiwgUJy
Z2B56E75WT8JDrc0+ah4sA6x1zzj+bbTLqlTXyZf/VIADMcNtJADateLabndG/oadot97BTX7DQ6
oIsklYmxC++FsTxl59WRdgXe0bbsCVA6jC08PMYsDOafMYXEEp430b92H8NJ590C3/6sI1s8UY6g
lOTuHARtM3OdadejTXFHjfysh+5R+1eTusf4eotZQVzvuM8/zGKi0MW8tdc20DsgurF8Id4wdQBE
JJbjqsg7/UyJmdYv1l485KuNDhZCR9Zltc/uBL4Yn/oXX+uljfLLFsFCkd4xHsqo7F+bJ9lBjt7H
VEROLV/Gzk1AamZM1eDTEYyOFwv+BL5CZ1vbjJ3x42WJiC/NFd6nAORGR50zLf+keq8UXLMg1LuS
7OMFZOGU810f+UuQZU2MBHu7eYw3LCf5O3GxIsHodw4BGSSf/Uv+Qnwhg5diUyKmY7Kd79Nb9yTs
05d+B4tK/0P56Rqf5SMG4OOOSr1i6+MlcmLSIEZb8xUIu05tLBjfBWf4naiqjuEDjRgUsdAxp49g
3lnn+jPa8WgtzFPf4ISA22Di32+yo8BxD33OraxzACMWPtyjeWtpwUcHjSD79vRWg+4yndqHDxgd
wlG/MhVAoht8cNK9pOnevEIsu0JzvXbvuBI6WC/lmVd9smOT6JTYA0YbV+XMCcJJo+9hDan4UOIV
s9gUmlL9FKJ7v1JlGxdptqfIxoqxb67zS3vTLuOh8bMUybhtUNk+Gp8N5tyrnnCwXvCT1k8iBBJO
ZsYfy7dA0KQDKeaQTOSgbwQPziNjFqreOcJS3p99y2EneGsMZ3qAdeOR97DuNKXkPsQcNveQNojy
yw2dfv+WBU9FhJiFjKDNwlctZFQbINX5X4xC9y15oWHouJGhn9E0ufWlOSXUHLQ1tY0HQSlTKbv5
T/dJpxoPfnKyPoIbsnq2RLHZdbkTiVtMzKkng/FQYLokbvVv/TvFY4xLxUU8GoajpVtg9PiNnqp/
I6sXHw8d4Eo8GxS7uZ1exh+x25a3ZFucFB7M3jY+CdsYXFyz8vC9hsOisLhU+qlxi28Y4k+reI6z
66hgqOrVQK0Upr81+N8rNQRSfMqMkjGWUzNbuYffU+rKAWMOm8eHnRodWI7atHJryZ5Sv29e0ULR
q3M01YzTJNiyW1ZZUzJdBndleAXWRJY0hKin8tD5dvbB35opq/g6W8vg6vrewEXDrfzxKy52+FdC
yD5ouh0RBj64eO2imGZDXoS1oglzl9QxQts4gMPbvO1+J5+YUp6gYcUWtJf2Fb0DWblReUTJrDH9
wMNF2ZbZE35u0KjY+QRgfUh8Bk2bLX3P+4jgRJssFs4juhvmlqGN9h2FIWuouCYMzcfHhIfMzgQ2
HbbkqOfTkXMaWNoL2XDC7Tg/4/iqTPsaEoS+l3uPioQXnGdvEiYDU7URBApR5Ir4BHKoAEZQW8vr
5a9lNz1XI87oh2G6duUzaSVy/pRXW6WEyG5DMlyEhzDuxuGC07i5yr8OHNuqvp+GJyX7mvW9akIW
e8wm45piS1lCXUYtRJGAcXXDMISSnbJbds3YY6/kdiwJXL2jJfgBpLrZlhHPDY5ObgrDwzf12bpA
T+o7uLHY2mJ7txVISwGPqjyp/MRBv52O2gSH48HGHOu74a5/DZc/YL9f0f7/cP6/TyWFXV3PcWj6
7xuRGa7TkQY+HL8wkReKR20TjDgYRLu/r82BrnpGZ1yGILd2pim6ec9gLGl5EiqBoRzWHCR8hYT/
/X1kVDDqCerQdnVzNAWVXvHvS3/flBf819uO0fbf1yS8OhlArr/x97nVkPhU1xiKqVDs80RuXXGK
f6Rx5dr/fa1Zv1FjJvA//8wt0oO/T//7xt/P/c+vYItIfqeAf4MzqMBbfz+UZ6bCjrf+ob8f7cKS
xiSR0/2gZc0ZP4GpohtXMQqb+2Cr8GIlPTb9ZmxLLwg7f4YDJCeYa08jvjx64cb3tJ+fmnC+YtLV
kbrLXStzRTvrRXzOsujTUvJnRRU+ZWSpnpqpiHmBN+J03sVC4jY8r31wnjAV8qNSSpj2vgUCHrlG
kk1eBp+OMDh05BgIenlS0uQxQbAKoMZsdXdXEtExBImWxjRok3t4opmSnIQ4fcuHctwNMfUpihOO
Pp1zU8eUaVO1/bTNdZDteMQmopTRskKLasPtbKr4uhHOgCdJo4mYSyClZg0yGh0veSdLB0sDfUAx
8YPAjIGA4lUG+GTaOmYzf6AKaTfZQsHRD3qOH7avCCGFURYDWcbwOzXYFjhZhO7cr6lxIwdhinPX
PIrTLsP8bUjk/apOXoUkAfBAT8bVVtSQ18ZJ73FBClsjnxvKdw3x0qp7RKWQvBY1gUw3DE+hLv+2
InRmPYLh30resoCXV9FI/OFi/CS59lngk+1kBBXZpUaEugEzYTLhvjSMbxLYFCq2j5sBhwdHErB/
tgWsKzDkGAs61nMeQbaDEDgXP+ZEQCa29/EUP+PO3bWwxZqBNiCZQ2dSl9HR6vXX1xTkOCJEdCie
gzKF8BTJVwmXL1tTtPloRCWxR/nCJK7N8n2rfU3zViuE/SKwB84lZilccnd1kd9IcbZgFdG/BWJU
7ar8n5jAfCCEnqZpwo53SbW9BRYwIHqIJWYODdHgp6QjfL5b95qs+Ixr1BbSKalqSAqlCWlh6ejI
U+MjQlvtI7/8srC0mXF4KVGCwDwWNW+OodemvKNQZbYpR/p0yjXM2bIy2BLiTdHLo7YzlB4PvWnN
fVhgc0cW82AwRUUvHzUrEaM2iTlkvUMRBTkyZTNLzOxfM0bNoTJnMuyZiZjxzAZd8HwEY4SBISma
hJZRuxofbIHVP/JefhJi3v0i42xLJUZUMku2Y4Ym18JwXMx5bywKT0lCNaAm7btAvG5cMUHDmJ5q
W9VxRu51NgM5+9RqvI3kJnkzYplCjqwc16huYkpLMAgFc+UBVFVkbhgmHG2JYt0wvmDsV6Wa07CV
JVWunSW6f3m8BCwkhLQMI+TQdLCGhJ2bwf4u/o1C2h+llJ1blRXH6msq8jiPfZ1IWIyrmT0G4eQH
C05cGONTsKjwDMUC9nwm+jhgaRyo5ZCV3qzpB50LMKxxjdi2YCK0MAUPx4jUGhmKP1bdxz6mUCE1
wrWKKr2O4WfcTnsyAMByIBmwxYZbVSNnQQWGiNPxJycpGkMsTJJLIOXSyKRNKaf+rLR4XDfp4su9
WnitOfOYwFQNh4Lhf7NgD7/06SvhcA81vUwV0FQHhoitFOTnnhUcYSqQCQyxSoDPGEt/7AjEq0F0
5LmUaWHS6Vs0xPdp4l6XmoV91JyuPlNfbUlvvw8imVs7K2dTZeQoqI9Cx1Yv+qMA4ZDMrgfZNkeF
HWjN85QL6vvq7C4rYJUGs+AwIkBIFfYjRYQ86Rw4LQkt6RB/ZL2ZuIjoDgp+Q7AiF1DrAYB0CpEl
BLBE4rm+WlK3MfsE5xUFmDipqRw6ScHyh4SF1bzrLHezK2NyiaUM+W5Bo9yyPisgvzMzJFQCs6wp
XqO5GuQ3RnQuiOc7iXL/1sj9HRUtAa1L6XaTSBtvMJ+IwjY65RUNqAZov2i4iokpw3a6OWOsKv4u
+xuG3s9CEIJT1DjgwUUkUvwQadQXiQVIbh0DtsjSfBNTxpRBngDgo1CQkrnbElPmCnp2t6ZVrqD3
H50ZBYQUUQ6P+lem579zp1u+No0DrpnM4HOXgBaMDQOoJbKcRw7yN+ncl1DNLakkuU+lX+rJC5Pl
UPcXMl4wKo5cK7IeailmTJqZU/CYwZRrJ4gi5uKErHKYfnYbou8BcR6LRN9lpjeE8A0LsS1sTqOH
2D/PY/toy+f1Je4DI2JRRbrgK/gKo7jWWCfZI7aUyIsKTdrLMRhNU8wjMA4cD8liMmJ2PIoZhgye
1VNMFwAfgy5gZxiKdivNgr1EYeANg3ZOA6pRLEBKYtBwopLwQdTb7Jrn+YydNeNRE28IVSZoIFog
NiwjPrn5HEC0z5gxGn8mG2s8LH9kosPpE0fKMTUMWfJGQuzGvI6pWwpxNeaeWmKXI0uAuyJUyP0b
hsvVMpg2ZnAcT4EICNFpr5nI0CA3j0snLK5aw54ox7aDubRsq2pIiDev9oEWZm5ZUEJaOdK+JGTK
j8FXj1O5GXoBXVgqxDEIGi0MxJMRykJoMjVU5ib1jOaqSBUpogQZUSzT2Cc4XqO6ovcbOGGxwmH4
ZVgzCsQMDJPkQ/BDtBIDtnbYqPthAYWPYM/TjCsIvFaiesBie/D9GOMGgkK4Nw1CGey4W+LLtWQb
A7RLU+bFAQT5JpJfJZPpssD6djsGamWCFzzCybuVtaYTmDkg56gx/lDzm1wkD6x6tuRWdEBda44g
4YqAWbLTh4heipYUqI7DhMyp1xZ/vEeunmal0TjIK7JdGGDOIiacZlf+cMVp2U3rVTe18W3uze8g
y2+T3C2nvB/awxjulAk8QNbj8aDJIUxzi6Z+yJlCNZaJa3/+iacuHnr48PKqLxNWFXtl6e8zK5DF
SllDdVeNrY+yldErSGMSiIadU3vB4yIzogR/ynX1DY8A3xIgsSVGQOMbM8NSxCyDjSb9KKn2KBvM
4KdKdKdxPsYBpM+B/sXRhi5zKknFmg/qQtQ+L4axQ6CPqyKkBlmqfVzmGRVituMoof6htGNN99W5
WTwxxBKKU6VNLL0FwRjgQZXLniVIwrnn9a9WRM2pnJtTIETv82RGW31kGuPMSU72fEd608w0KZet
xa+NwR2IjqNoAdnGqtWf8CPb4dO/V9vxgsctPt4EgUUx0ysJU2quVo0MKSaBJllbIKHJXPINpHbg
mI6tEzEC846MOjyuktJJMe/yxAqQPosSokufdIEsDT0EXtV0hIyi9E8bu29TXCMuwgs06PlAfccF
q+5Yg5q7+mhNnXpbZB3dLfFNOZK0heLEXx5REqseCvCFeON9FQPmqORey9KiHcdIA0yphY1kwBUy
5GYXr65bU0vmgr5cqjBHcDsjJW012zC7GW4tDtPLYsC7Gp8mi1NiBPtpa13CvQI25Ng/FEVJdlmW
XyAiTHKD4BJCfS1xq+NuUlxRaNwCte9mMGqMuI36oE5q+FwlhPJhptk2UBVNRcW/t+4+DKsaj7ll
HWaLdsXSKn+YPgoN26L42CIVdgXDBAKa49Wc9TWStFuXTWRW8lq5TAlswjxIKSDTlzk0v2JtILtq
ViyvLbpnqRvCY66ylRVz+q6lwm/acUE15qSWNmDZUr03NRRjIW/fcjkG1xDLU0xCCCTgaT/y5Dq5
jp1a13EVMEqkKcmQNCk3MRedKh7OuE3OG8mvQ1P0zHKwLYzl3LpYjiSg/BhjHqBy/ApSJjsBRjsu
xZhXdNV8UgzplEeCirswLAVPlSooxxVDtZ6ul83fqq+iBaLSxWXrVyuzN6n7nWXUgk20at0j2CSl
iCFGSO3ZohCptfmhTjliRTPG6C9pJdfS6kMt5i5Rh++lzDk8ZoKfSsyOyiKFKYTpI8pf4dIgLXgR
Ac3GuH3Pp4QcM2WENzmmhq9BzE8P+iDTQssDnhOcH12EZ4lR5HxEfhywiNIQ9QM/TVMaPK6hajSx
ygbzLS5LYpPowDu9djUa6DVhJ5KIlNI1xKFkTEBTnMPECwJavUVJb0H0Z5sMVsvdKO1eS90hE1uX
AFtm4nXNPB8385i2Y0de60UyauZdrZeK816ANzHlwEMmIIVClwqFGWd3Di18BsYdT7L13FbHJiM5
uV8nbnAFeXjgOOHEbkXjTsGQBIssYOU56q7MFO4YXqLbyIWtEnADBalhBkKoUNqTgqmrpks1L9ht
Jx4DctKgReWwIBk3zpClNf2q0w3tJe06igBiyfxIwn5rpbhNGhHhInlI7o/Gw469bjK+apKg2lEg
Qasl/I739EDcPR3kCr4VGXuFdcALaovBXw8jVot8RZ+uwyDReeN1isNuwii0Nk/kHFYQX8KnJViL
ZYnFSV0KIad9Yp3njhla4LvWl9n0WJ52yUEShksSyk9/3mBmS8MmjC0a9qE+GWLykSpp6rcaV4hM
x9gvCV1QjfRZnmCPD0oHtWTm+orrfQ/gkypScJAx1XsVdZxyI+LXktUtCVNtEMg5I8qgFvys08D6
RHCXyWI2za1UO4ANovayp2md87WVcGqir37S9s2Ma6JltqwOUwXWaUJUPlBaTdoKgkkBrXHLH4lf
2kXJc5lBYwij7jsS4VQ0DAfqjqbHAlef1M4RDbT9xcjVrRjOeGEPYaeLAbyFkuZCr1FtzTN2bpwC
CKAbBZ4ufES91jG2KQ2vsrRxHWWg8ZYhxcVy0BMZokBYXWR8xRv4db264KxI+sSowCYXg8r0CbZm
EA30XKo6oqrm38zWq1nRTPAE3qnJ3OiQGGEfjZYWkO8cjKc2xcR5wIhWlNNDYcL7wz7uYPUd9q5N
AHcwiF0tCa5pA/laWAhOWeEdTWVjIljvoWdkTIqio4+vSxiK2FJqj0FVIHMNLVGdWOluuJ/RVhUW
WDETkDuWzAel6BFKdXCn55l1nQueoqFrmB9Khr1ZKC6TTUjswWw5DkJW/biUojcVUeDQBb9CzajE
Rv5e6lskx5K77voGNxSBKZFOJzmO0QYr8ZW8YL+SYRhWc405e+bUkhDc8J0yNwu4MG8sk7LXTFe8
YdkpLdoKQYkPlIVXJiYLZIvRJxnzHxvlT7TUtW1gNgrONWLLqeRO0KrCpukwIk3kzNYKs3T12KKh
Na2XYtZ4CHUWqgFYONLDn2U2G8RZxjfWdXBCIL7jvE63o4/vKKgIl8db94g3I3HLMKrrqpg8XF7B
OYQuus46XlbPSBwqZlJ4bpIiYozyh9gBpowrejS/GSOdC05dH7JIW1d5baC+kRUAoUHJ9mIHzyPr
o08Ckimn8AxIysSJ5ZGyKgGkbOv6jUeOAVOAG7ciqu+N0mOsr0A8FfVChuYufin6eFsaMI1OP6VN
CRWgNaHzSRDIxvQnIkrtskDVl0ugsnLtYzVaOIkarhrDo4BwwhwZgUyZdAyW2LxpDYDICHg1M/wK
lVg6GaWE1ykyqnaAqklcW3FbFPHrLwGY3uZHI/wkl/SXwtKYairtD+fbe64zeyGzhSrrXNZ9s2Wc
qU3h5IV1/K6KKrysXT9yoMYqYt62Z6zG1nDMV7fjAt1+Jzuxkte+FlLEGHg1NPiCcXQBTajl3iA+
1S6k4SuQk4oUZFhXAdXJHDQBquthG6kZ1qom21sxS58ZpmXFkqBfyf42K8CnYDrFU/Zukj/iL3re
HutJNcG7BMnRY7GEkFN/DqPqr22GXTba4s66uhwsa4DKQd1SLk3hDVLwxEaXHEzZIuyxKhhumNJL
RWL1JssnAaonojitJ8KojQlk7WYs962baYSWGyxE/LZ1ezfxb9IJssSpukaWWio3tWP/KyS1cbKw
8g1BFHw4qlgiVvQPGTafIjOeib2vwEMZ15FB90iUxhu00LcGzAMlM3o/EChCTZScSlCwC+UiegSq
JBFXMZPSPR+wgeYqqzvs1AjrDSuMkxNrq1Bb7MNS/Y5zwTrHSXVZRESdo6xMHhEpeC+bKF7ygkJe
1V2cnb2gFj2MicEsraI7KV8jxJOcjd+mI6zh9qYOITGgDsErTlWuuSiQ9AfwjCj5bKrSuJiMo+ka
5o0+GA8L8l2O1A/Ni4rZX0W4MS7qo27qdG7C2eibn5DBm1s2cCXGSll8CyYG6Z2hXQeU3evUHm/g
0gsNJd2MUWhsx2A+mdOkbAIDjFQLZgq5muLAEGAUBwIchFlmx5CYX4V4+UFlnQh67XtcCYVHUhoa
acV0yVFVvMnzkm9lLT0EQbtmVCM/VPqVZNl1Tj6j4xdGNlIybcKt0l4awcSKISQP1MAp3iP4QugP
DU6lvryMiDqIYkVl2bccVnh2DxJaHrFYMHdesw+7hXHExAlnJ5JFOIEsGm4tc1WFSfzWe+1ZaXPt
3RLgWJlJ9YEZ/KfY4WjZ6EfO2svInX1UgbafRCVbUzdgrJCAnOWZisX420RXvA0afGQE2AzFMR0R
8idQ3/HnxdEGWRYHyUQY1MD5rNffGQE7diyZ0IvL1Xnn//9hNDfXsVsFVRr2/pOllcn578fD2jBn
gOq1icCY0aHxL1CHrj+0/vPfp3mt44nw9/n/fPj36//f7//368vQ8Lr++9wwQRhHXxLGf/wvIzQS
Cq94/efvo79/hHIo9s3qqf3fp38f/X3t77v//fD/+tr/+vTv5wLcZqrhW2oCd06RCluEBGOsXPFu
5vUt/s+Hf1/9+3xRJr4l5KsdsFXe6E/K/d8/rC4Ut/99ToLe//sc+1Fmh60Tv2FCr5GeLtiWILYy
yarpssf9dOFdCt3qgrnJqtncBhOZkaYJepoPtbaPxEjb4xBuOpZJSfP3aVcv//cb6fojJCqBPAjK
9r9f+Puxv08FhkK+PkaHvy/FmoqjrWyiZOvFVEW/jG/P38/9fefvnzJv+J/TdD6Tf4xwWy8QdCXr
y/j7didr2q6Uv2dV1iAMWwPqVh2uQIyL2IHCAZet1a3IqAHzg4yzuMYW0lOT7tYlADTD/2HvPJZc
x7Is+yttNW6UQYtBTwhFTbp6LiYwF3zQWuPre4GRmREZZd1lPW+zDKarR6eDAO655+y9djM3tl7q
3f7+IJMgiFyhbBb0jQsKEagzRtn9TAJai8LU6H4mUnxIWcDVholZ1LaMCwXBToGNbeOV4pSsoKji
foKvn96/lucj0u3eAOjZwOcrpQF7w/07Q1hIQCir4paNdOX//HdZG7Ggzr2+DwAXkneyPsP9uatQ
WMkjwnDgz4n9P3/fH7/l/rR//Mz9W1PHJEUaC1yh/3pR6b9e2f2n79/4y3P/H7/95zNUJlRYqycz
819P9ZffWcbmNiZMhfi3wYaZxe3PzAEpaFbiRKH1NKoIF0lPNT1Q8kfy1TpwUtAzBrNgGCbEtC4/
U1Wqt0YdMBUgZRIucLHTo6Q5Cv3IVClljt8RjRUNkEKznUCG1qYuQXmBWHECS/gcGvG3rkb5fqgZ
xDcZpX5D5cKOU2OXDalA0HV6YswsZfj3jlUoEwQYGESDBRGf2Yeg0wpou4bGm/VMAVae0/Eemisi
nRVFsrfTwCHahwSrlmH9UDQIP032IuoE1KCF4VHktyEke6ep0EBRCzh9Ol97WnQOdnnURXr5DKKV
XlEEGURCSTHQJYMdbDDv7vArxuTc7upJepKN4kJ5S2JmJiJEiJNtxhK8HXSJhNYCBo/EvkwMiM+q
TfxcZX/NpJLFLA768wThViLV7yApjOn6VQ2ehdZ+KAmgCVJMW4mAllhbqoVLCyiOgVYZ7seMUNKs
hOZaMlsMkksULJmdEwa8M6XuRwtT012S2nBkSzqU0dgjPw0Qo7fBPjQxgIiG9Zoiq+yYgzhhGOMg
6lH0FC3Ne+Gz79PMa4r2SzS8NCO1hGKeiX6aXtuazXaiVWioI/y6AWpQmeHaQdU+DE35lNMe8yzB
G5M6S1tNRzselQgDysuQIjc0svoVl0G+sUw4J00XhpvapE8qpbHGEkjO2ZByfxDUctrVBnuHkBls
2sXNwRiFM3OCZuiea5G6mFjZx66AYTK3sc0w+Dym0nFUAJDOeZ+4nVmeQC7XHllcF0FWv4p67dvy
cgROYZojsgCvuAcZWGCMgZn828jiQxaMGMfDWjhFBT00ljOYQrHAMcmIcYUyoogkLDfw7t0aCcxc
hbJdpNKb2Ck3PRW2RYi5gn96oh3ABRMtV8JTnwa9ma70HuWQYi0F87rRNcPaGvBoapohe0EVZ1xT
abqTTHZBhSUcjOApVQftAfTqb03GxR9nLyEFCo76At2u+j60IriUbnmNtkQdsk1Y5GSrpquuV+++
GQauG79RcE2CNK9diYlP6TO3SrirKbm0MFyhZlUKRtpIYNvCIId7smS3TI3vcGgiAOEDqmWL6LAx
9uoRcFtAX9cL8mAvpjGBBfmLXKvBjuDCDQR9gVZnqb1IZXfMcgsNnMlNVM1HbHWqth2UyNx2VXBq
o7jZqypI1qHM97QETiImrKkd3uus+RArXkFeIYLNg4eqlK5tRK4TU/x2ENxBoxRU+vlHSnXh1MT4
BOSWFp4QSahp0GGlMTLwRAveyJxgjlyIMHUiYhhzPMBdFJzKhbAgkesDeoTwzXYNRYW4KywMvmF/
UFHYjRh72gakErdzTxmh8VUCwTQEUtdfuU7boIWQ6Cg68D0VfZtEaw/xS9p6xqKOT3nXoDJMEMpw
bBEwd5FwpqYH4Cchup2LQ2fE4dXoWZNDxkKqGofepEgfZmKJqGEK9Jdy+jKrce+DVyZhMDK08xAF
3x0ttF7SQGLIyLumntdV98k17irwgYuCezboubqnYUAWM2+sgc4U2XKGOxDToy2T7FZGNz735cjY
cnyu21ZEWxrdZKUnlp1mgddpaH4nSZao4XlSpsRoXPrViThalt3gmc7avIN3kshkWAJIJzCMJPMO
xSitD3UixKqAUckYHyXsBHO2CMcOdB5qUoQc/iIImjsmmCqgAeWAojd6q+U7WQEspAnRBXbxiEZr
JSEwvfOCxOx2XShearDIPsMq4rEyTE3Dw9i2iy2DbiYLRsJeKIbqfjT77wRSKo224mdKQBKOTVRQ
pYm/BLFuOeqEPwsapMy6I+aUTBYyqAyPlGRa+KVCg0cxVgxogdminp6mTkYPrsZ0iwViwavl0CGu
ybQwP60iM85coxziY1otudvk+ZE+6UUQ7wL0WHXLRCeftDYav+/Q/4/Tku7nhjfaWtqzGsbAaaoh
oI0wvRspGpBsmi4pffv9SBJ4k5vYuKZEwTRcWjtxSt9HBK/GNL1nOsN0UU9O/SKgj56xWugyFiax
IbJGQwo/D/Oxb5JsT8LKmD9klcQ9tbA+q6Klmd9h8dWbX6kpxmhmqiedoVaxkEpS66zMuWD86Oul
qsuMcNL82IxcQPTsqPaW6SsQ6/MozhXQHP76BMe7RDRNbeZYkOvomShsTUKqaxHPG3OlIEQggIen
y/ejDtyOMTM2qPVr928shJx6taE+l20XHqxIe4szyIZJI5KAvRJsxvVBItYZc1fxEglRtI/yxtrP
6vQWkQJAp1+Z9xLVHvISHhpBC10tR06QoIM6pHUh7WprIbmO7iEpPP607gFEg31BzT7SbEvJF1e+
5/1B/tdH90//eInrP2jjmMGce//C0MmUc9P6ys1RehbSDMiPMYqOibccXeRrPnWHqpgLn/JxoeE0
p93elE0+ZJBebkq9UBzJEgCQNJZfwETMm3clRPsvWeg87yX9/UE1ORWgdv+jzI8Ekw46GzZH7UjF
SYOPUO1JjL2/KKVtx8Xt5vYhWs/wVGU96JJ02ehcLWwu2UTUMuiScn24f/S3rw2mxbqpYzBq5ITm
5LpzEoSKkjZUetSXqXYO+54NXbG+l38+tGuN2sfkUYtMnG21Zti5lVYe6x2RGhKHmnL39aeWhLZh
fUgMDSnT/fN4hbIuNd0YK1O2ujCk6OqNoULxQnZJ3jwOnSntdANi0T1hZ8kQ8gpdTZCDOK6kKmCx
+77CddaU2ikySm4Quizv575U9vePGlGQ99WolzQzaMWGKyO2VpS1FtPYcvDZ/TXcP9LZ6pIZgoQr
io+VRjJ715rSHh37QEzmTquhmcgpot+wijDBZ5I67yLlkbFIuS8ks/ajxATK1r4vI3Uee73cZmxQ
8xaWImkDApYdo1X2lSwp+1ZJGqdnDQX6j/rAkLlVruhkWJeWUUALgHiTBdAUKgSlFdO6uVVJlBjY
yzDHvK7BGb6UG5xOFltet4uF3+O6j7k/9OtH0khOq74oNIZ4M+4PRhGbTpPREGkaszgUg4R9SWBB
g+pVWQhxkxiFMw/0V3eE6hASynx0v6wP9+N//1ShpZjlNHM43CEAvfU9oHL7x4M1wVAx0QrYiyWg
wM3YEMmRgqh09MsexUtNwWutuVN/noD3T+cET3k5L4HTt+aToozvVYWnblhWrWSyJK0XidOXgj2e
+76xG6fq8D9zdWgjtROmswyMcLF2NHeAb4asvPSsgU8SC5S6qUuQ51b8WH4iNhAJbUIXeTU8R9d6
rr8IDT0wmiLWGXe6tdaCMJcTCmIbR5NxJJXpHbzYz3RhYhG8RM85Wg/fmCGc2vlvIIrrRTn5tD2Z
IFb4khgFkNFNepJG4c6wnB6r170VK3AMBAm5bFjL4Ek3I6BXj8wfqI7RsBUfl0v3XfLpjGxwoyKG
AHHEDPBd5vIlQBnn6Bu/SmcWh/yr2YiPmNEYEua4wRHe6Mf4S2IXgz3V4h8tyBnwGwsHvFNd4lI5
N5OPI4T0h0j7RgwDrKYCNPosvT8AsHLja884boPNGKHFM5mykE+wnScraMo8zt/hVT6iTgNc4OKP
hUiQMXr9qVjOSPF70n+0s/wkfCj74Il+PLVeix1Lgb1LpCypFWQNbeX35HW+BD8T3vDXEQZ254dH
Kd6pGPh7MsQxJbCR9NTaEZhiISc/Ap9dKjbdm/KN8wAH/MJ0gqnRMTskXzguK7sIXIk4C/IS4Shl
6C0w9gJ46Amwjhlh2cjjAEWNVyox7htI4q2HI2oLf/oKCZV4vBGT181I5Y8zPm+zZjHcqvXWMp6E
7L+JJ5DNv1H/RVPURMoJzTCRpkqa9vd8gnoak0yRMGqK+0pAsuKmv4UDIQBfRIg8QjnN0C14YnCN
DWfOfdqKxtE8Ld+cIdS1aPSyle0ykx7tkfqX81YQ6cH5FfqRuQuKK8zOsYKh6iiCL1gyM3bqBl9G
8vcG0QRl4K/lN3Q/L/fydygcJzyg2+rX8JA85s/Vr46Ogy07zY2s6635ln2qGFz84ZztWfvRYYqc
sBjrt4o/M5HwjQduZmgNtshmsFMjn8a3r2Bsmn2ZzEWHq8MG84aydFFxRxG9fQLDPNHNPuqDa/Xe
rRl+9Of8CI43+o0xAUOD8RsHlLbY+oFdmgMw7T35Qgwp/tC3Rv46PjFYeCa3qsBqA6uY73BVw2sQ
kPUjJdthmA2O2gOnbMf48RGxWf2KxMI8l94ZowReXXrDGcdvjyTq3YgpsrfZF1p9T3hQfkHB9Cw3
vC1fOsZuYnCes5XTKL+Zihsf+524jXz1jC9U/WgrG/uUi/W+ewADiOA5fy0hi+B6QdnkInfGHMl1
auAG+EpcO94VGrjWDVfYfFkRAM+KaN8Ak8WGS3XgdHbsbIFZAvtkgh1hIDz0q/HigE8BnLorPTKs
lCIqHfIdXOjiK72B0xYZ35kYVd9whHoLkYH8vE3oKVfpJ8939Xb6ZAvOS2UB97V9/T4frHf2lT6V
m0dtviUYm6YboIXzu/aBkhCFqLtPfNP9S1DB9b9GZckr3P8v8SJ/nPi6LEqqbuiWJa/xI38J5gBk
36LoksezbA5nPEuRs95jOL1eDOtNXhWmmxha1we2GZRNGI1ecCS1K/F71Sr/Ny+GIIT/8mIkVUXx
LKpkH/z9KtSSbtIbaxjPsUyvkP86cRcV7swhAtGGw4b1w8Fnl0DHYA52qbpLyAAXm+UL/pH4cn85
/z/v4r/NuzBFgnD+L3kXGe29Mm7/PfLi/o/+EXlhGv+pWrqiEF8h6jKxFuOt7f7XfwiW9J+aqJMO
b4mmbkmqyH32n4kX8votvq5KOkE8tOz+43/8I/FC0f/T0kkC5p/o8v0Z/18SLzRT+tvdnspcNgih
EUVLpc1FyfbvJ32sx2qSSW0E+OulLS1rNwcr9KxFE/M2qw3SuVwlFS5mE8n2UMUyobc0Z0TTU9P4
R5+q30vdCavmuEZMidcgBBE8xtZ1bod8z4DPYkuJhFJgJ4RK5WjKLazfuIekFx4qKdF+icz5pO9Q
GY2nqdaOizABbNCM5XFsFyTMOTd4OhHBVetnxBhAWPM66zy9hgXWNDNT5IUYDqVFPJ29jSQYUnBR
3wzyccpS0S0ID5bG5NWa4f6nZgjDN6soYzW1dkORXixidO5ZMQKLStOOxPb+MudwOYjKzigK2ZsY
BXYybEYkQG+jvhd6Vue5KJqrnBf2rCkWHjUydwOWH6a+oAUU7t7hBDuCFG3oJa1y7QozALYCsDFA
z6nNQ+GH2EBTK2lexQl7Ujkx7kezJ/pKxaSx1xT28XBNFiNxTYTZ5/tDp8s71EWzm4rIOIAEWaQi
enPP8pDSuwJfQCpSnrCsQmLFvhsLjyqa3LPG72ubavE1aTxUDSyQeGb/Jy2Ba+laie6ePACmoxXc
jB6tABSYuVikbarOt2acd6QYjW7WUgqYWenr5XRR11FxBt8emc10bbLB2CSjQEJ0yRBkENi5J7jZ
yUWlB6VY+4X+ThzSJgLuU1Xtcz6ugMgJ2E/BoDFm++9FOuZCZSxJDrAubGXkplAAIzHazUt6KCTm
bZM1pbvuFpN3kOpYS/LXOAovJqmCThlWa3TcmwgXKR1b9UEYwURQcK8Nu0C56jI378IwPwItIkJJ
EQDzZBV4eiN265LSkwxOcuesEZSOXmXYQYX2lJZIb9AqOQVmn26KSQjrOxhFk5798cCfps1R9jTE
GY0VNsRtU9K3ry6hXLwzgyXMIoDXKBMaIZjMdceg2ua1GW/NmMGoElH7FHJfXsuBQsBokQRrUHda
XEJTmmIKFaVHQ28wfSzdxYSCKClyfEoR4rWhImGlYK7QCTTGjJkQ0TrfCWkKGEYpza+U8opp1jGv
9BZyNf0+BFsh67ij1PIOE0Ny083oVATSlxqVKP4CSnIBF8+lbvC01uiHaOyRlyhCmujob9q9HgeO
OCEW1a19kccPTJETd+rpGw2d9G3mISgWps5iqtGynLItCacI7oSeldzCW74AiiDer7VLtSS2K8gG
TDRQ0YntTt2lo6OnJo2Xkg95NKW0wzcYQdwFhzCHKRNi9FPWsB+JblgW+Vtr0uey7wSYmuDEl4bQ
0bkyX5OBKo340NSOVHNnJhGIpnqh5JEKWE1U33NVXsURqFahgMUvY7DJKc2Mct0pk7/uIzJlZujW
CHKlOAcmT2awmvO+p8Il0pl9V/P4MpQFzdEGC7DQ8ifqMax0ghd0WQHxKI1fslL+kmlkISPrtuzN
EVWq+E91YVoNnXV7Zn99VkCs1Nk+QmWsanCkxhS9L1Om3I7MryZ6N1R98m6Eusv2KP8UKIGY0G3U
a9cVl2yqRjtt67fZXEhdMAcsvktaeihVqk1QRtNmaAu2T0wTtIJWvlhkxOCNTzT2alQRTl6zGa/Z
vprBBLK4n2g+sWnplegrQ4LGwUu/mqzehRUyBLkbfzN9iEkALL+7DAgq8i7kb81E24tySEFEuBlq
lJRLXPg9EZV2kUO4K9mpJpGE7CR4ysPs9zAo/Ct1ppchgYAkN+9aLIsvjPU1s54jk51apC2vliog
Gc4C5PvytuZ8m9v+rFftS5zVH8UUX9ssQIuuCyFNGMaW1UJ0QGD2Hznqxn0FxcLU5Jn2AzK+gSaG
a8pALgwmXlNB9lG0iE4x7DtAtjk7q76pfopbNIbXLMqmvTyvAcgaF/KkHJLcPMmE+0Q5WmAVtWQS
aTIw+wELYoXLzhBpluum8ioH2QdpmDF5OvNPFYu7apzf54r+dj0ob2FaAZCu49dJlM5R1Gu+9FaJ
YwrgPyQhh7BSO4/R4dexAQZOb19jsMtBH5AbGeIFqEWUiUq7PC3F8BvFbY0c3VaC4EGTRGS5MrIv
+Xe5ROXa8iZgpUvKi9WGBpkUC42VCL6l+SZnenIsDWZWXOuWN0XApNCSXkTrbHYYv3UZjbBAKAhJ
gz9IGCe7SJLG7fhdm653Yxnh4xCbn3EcnwaJ5rgUoHHn3vIiNO2TPLKyBkl3U7XmYDYJ4y5D8CYr
vITaPqjp+xGVPoDh1kDtC8t2LBpwCbIZALQTD+jU+B7XR5XmgKNmXmT8O261T7Vf+xWx+lLLHdGf
Zevm1iDv2pxBlvWWiOrjHNbqqY/AdA5zuZ+F+Ilbj9ny7K1eA8Rn3UCDfSis5WU2SmAAOMfbWb9Y
o/mpCcMvXcSrpqg3kxXIkzO4q/QGmf2gmpyxjSuCU6Vz4wiytMt0eqItQw/KiHLXJ69GzG6SjIbQ
JdIuxcctv+fBUJ15edCclNmxDBYORAJHQ8FfiSAFbcl6Dx/7+UXlwnAwB3Rh/sOluuyEaGQtVkHr
8BbPuUwpUxu+1YykUUDnoFo6MN9m5z8Ut1HJdlbN5raPB2SduvjWBhphRyg4w0r9rqeHoFZ0Z9Hx
3/Y5G4KYKipstejQGzT7Ft04Vv0SkrtnS9FlXlS2FqEIpknh1kUifZ+zlFbYtmCoKlLkVjHjY7U3
7KjOv2SLKE5NWUM4v+RO+wjbX9OAmjaW/AISMMp+uNXmc5BuGYa/DJjw3H6lveoGG36A5mLnpdQf
S5qfjAZBw9h8LjPu13q6Wpn6KNXhiR7kj1zruxZ4qtzR1CSvoteqV2lmg6tziok1gola2HI2epW4
RD6OkMFn0lJggje/iv53F0FkK1v2RfnYgC7Lyu8p2M/pN2ooP0rR6Uuh8dYWzPVC7QezFYjCwLjF
EPHGQSC3ZgA/mND/yTTrnf5ywPiUI8Y4qWoqbTtqJGTOZnGds86whcD4iIvqUCjMGikQTmGlMaFJ
LdPmKJV0SeVLhO25pfTjhLXl4WsBE8xQ78Fowq9w6F70RNiba10p1soeIqWCrULitI7JJagjdtaQ
W/ib0NJhWlkSWbWlVtiV3MFLAZyUEHlx/iZUKYy1HoUipkhzWw6zIwF9DTAxTeNyYLT9xAAeNHAo
vnTSOtvIubVMufjcz82uNvVdOq7QiOl1ySGZUZwGWxN3LjgzmYEk/bhF18DddpZP9x8umzUWYDcs
3lV2AoBxdOpbU0QwAJUziKTXrBGQcQ9QCy0VhsLgd6r8YaXdKQmFLyMyHzWS2NARglof1+bsgpRj
BdlXGIXa0twu6ZOcEgyi6Nqz1BSVPZL8EgztSW4Tye8y3n4G1NtCBfOecqNTY/hgMYpCHYsV1LNk
BAZFoyNpQ59TJiYHYl1kxIQwPkFHpF+PoCjuH2pmT4AKvgTUP3zbDIX6H9+5fx7XdUTcK7ap+0/f
H+7fkDn2sDzXZ/vz4f6dPz81ZKJVpDne/u3rf/n19x++v7C//UyaJgdF7gufMV8nufefY4XFNXH/
kPs+3tI/f1VNorqpjBHFOslAZf9UGhCG7098f5AIl0VmxV/45wMjtb9+2mN62de4f4Ngpv1lfub3
33H/KfXff/SPr6l7kToVlw2t+1ZlStGvD0ve47KLV8hLINLYuX/x/jP3B61hukJ/I7db/bmMFhjP
//7v//x0SGmI9h1CozqjjgAg+c9fJJV66tccobsI766vi2qmEdI6O7h/zRim1B4ztNbpFAdey8zp
j8SIe1hElE9Md+4f9kJ4JVPZyXu/HqOjcGrVM6vVop3YTyTJC+YHHRTEJnBZqfcAKKb38UF5ohF1
Ke0acNyByoUx+0vuEwJevS6vVKQA6Mtv9GR4jGwq6X38LEHnxlZnHvFUJkwc2AXZAIFuycU6wwJc
gFxPlfGQPZtXZVo23/QpCRJo5iOW2Nxmsi5uBlhQo9ffuH7Zq8C3kyGVfKA9IzGOTHBjG3+O3Hhy
V8x9nRiKPWAYPuy+C2J6AKrMGA6dcviALkkjNGJpcZSv9hTAobJbX3nlVoL7wCMJC0nQJvhVPacH
vIdEbIFaxD9Hj5+8P9ySLGmnzMfcJD0jtIsYwOCoUV0Cyc+kVVyzi3kFXBjXm9Tvek/EOROymY0u
+b58DDuvfFx5dMB3kLweC/wPONB3svwGTXhCZ2LOUN1PPErGxgQ1dsM/vejMJHiaYdqx79H3sZ/7
NPdbYUvbni0rXkpoXE265z5KCB+qFkXGx0tZ15NtwKpuq88BjIHn6TERX4TPKwKtLnCWrQbt/5A9
5R/coLNrvJG2pZ2R/Fc/EHS4QUGMf9t0mCJtZIrcDZOMT8t7M6wLqB7wHwHURPiVmGV6B+ZhJ5Lb
AZ5PRmkGIo+4a4yayPs/oYdsG3d+Uy+V+83GNDxap2505rcCG+oHo/wjMFPt4RXo6QVI8ZHm6UQH
GNGPqjhsDzdZYF/hFjZb07liXOLLGxV7K38jcRu2eg1+zB1kfwfZLzhHcwfN19ev8Unf6T/FF/9P
gtOtecX5+xW/YFcMfoTe615VjNDJJriGLgOfDeUXB0DZQifPPwj9JfAMM7NzE6/FKwiLK6tiSfjE
TnDxjrMZdeKP4P3bejGv5hUF2SqydCd1F4R7Cy+hDA7yShOJVDLDQx+ebXzGKDTLQ7d8IUrjoxNs
T0wdxfkoz5fw8U1DVMzgzz4YsD8upOllJEFpWx3IOi3rYENH1oRdZU8281dfepxx0r/QTT/flMfH
eNgJ9q0Dd/pVQcQrneQSQ9GyAaz3L8+JA9ZcOiyESG7WWuRhivwMw4KTcy0VNt2cdgSFmUL6rIUb
QROXmaDGCnfAhliRlxEh3oFsg9on1m7iSJWnzJlIAvOg63Y0kz5QJ/3zqzQ0vHAPcGOAI1E8kvkg
IlpQEgc60ibcL0DuX3je5FL79Q2vD+cyYSlIyYrRmezqV3tkhyJj6Pbps9DrIaiRk+37lBwnr3EG
D0NJTFxLc0FrqnALmS/maYJ4TszXFgGaHXk3lWgKWHZghWMo0O4fZ8ottX3LztijbozZaV6/U7/Z
Mpd4pufD+k2YADE5uZ1D1XNmSBEn4YzfR9gwzqNrt17OvJmcZQfM5CGRGsQH3nYS3x5fmF4y8you
VXEKwp1Bj2Mf5gdxr30zsprIGFkeMPcF2x7csL6d6l18jq4h/FfDLk/TJvygScJs4pXBwYYJ2Ufs
pns0hPGefU75QMHEkSt9hIZD/uChRTK+EMmmrnhadlF08ErSuMDTnT/K6io/9L8LEArzpRE8kiPr
LRxwHd2LxVErLbv+bM/xI+NXbIxw5ZoP+SdlciT9otKllVUPbuzTn1wcqYLBCkOXgJzlCE/UUj+H
H20NPDrVmNqITtp8YFCH2vw7Fi+Jsvlipqgzu4Q6rdVe+kIszCvMcsjHjrD6q4odhlU6Ud0mugCe
JmagcvJb6TeCTW2FOeFWaLsFsiuDcnMTu0BrT5wspc9RccM9gsn5JXrrH0Z/MC4cneUAsNZO18wF
0zGWDXsjuYDz5aF85Pk50/FwqcN7eZJ4iyCGvqWDUwBQxKyzyfdchfgRQFotR66R2BWLR2ULde5F
ctBKqOaxQzf1mNCvAQiP3h+7OBp8H37CxFs/3vACbcDfE9OhfLFYsgTW9nTAicXNAUN3+QGIAl5H
6HIMaj98INAo86avmUoV3R5pOSx/2NvX955WTfmZ7xdCW0DViD8KmBJOlFPkDVt1PfcqBlj9L8JK
gvVtjynxEvmRxmX2/EFcJlCmh3uy7eWRlyjeYPJuxvWPPnHrmYJdHG253nYJ07Md2ZahA414C9/2
/l84kh3LUOcQul77Molr0hLWazc9o/u0g4fiCj/7hWTTSN0i++NIkDIwljbUjEn3s28Rnrd5W9SL
RrFLHgCvAO0tgj0KcKC32D7xGKd2IviwfceX/MbKwG3kFUTDSsjBN8QQ8sJ5zvIW7OuN6KIB3nJa
JT/mbx3INwLkhjXK4xRquVZqnwXKYyXlD5w2RHGQdYSDFMbVl3xDr8TtPLO+DYCOsh3Qn2Msmjxh
1160S7zfqSxEHuJYEqz2PO712ic7dQPOAw0OPGLiaUViyx6WXXzTeqhnbcWI/1yhNkObFj1bKAg4
B87pMxvvr+5VfOFCvUUOeQThXjnUH4Qk2dw8uWeg4sfV+WUcRui24cYLD/3nGsPKZfAWfgYfwgGX
8CH0AGdyBO3BY4ndl+0Voj5d+ewqf4YHBqoTHRBird37jcnh5uRMhoejLPt1hRWCIWeDwZZh2Zk3
p32BnMMhBP+5vokw/fl7E4doUK4lf6BrRE6FuYrtXe6Oqxdk0yFk+EQevXCvI6nPI7cpwehvI145
oFS02TQIK32fcmgpP1BcUPCsuot8O+dXdcgOZD84AlELmaMHR1jNMkF0pOT0T4bpV+MTvhOYswgh
xF3IW6snO009JIx1H6FD2Tff1G1he3BEn2kwNELLAmFN3qYLDxmIEm+5gnJg0380l8hLrGu1NVw/
8OhmOYGHJNHmLH9UnBhNijs+TKQDXML6ixC4/LsWnpsstKcfhd2krFgnAbmXuEdmKJDDZ4RXqa9Q
NeUuTqKlJG+Bczkn6QFjNmIQdBjbzvjM0D1S75HoJ2FIWp7VKnPFHUpslivaVJPxRItTC47MjlW4
E75QfMvPzWwDLUdqJyOvNFf9b3AKttZANgudBORNe2470pZYhEvC6H2rfHFvYz2hkJaA8nNr4/Lv
eefyB2yXjeVRrtQv2HzricbYjkKVC+/CnSfCRbXvb4DGXzCb44SuuHHA9SawhCEQN4/HVnW0xxpf
HvdtDbQ+FaT7vRyGgHHMGh3Vpo6k+cOaaOIuxBpzabNckWlCxd2REgkKz26elmpbeepNvQnVFuDu
bfQVkzLivbpwnRuvqdvtRIL4dnRMZBA/vJ5lQ3dlkz9KwHGQiXYuTeIGXpvkpw0d6M1ECzrEWse9
wiaHOOYuxhUPmw+dCsok6h0ZEgazCDpBDOuLnczVKk/7Sb3QUlkytMSe8Bgk55CowVP6YbwFhG2q
52nwOHzDD1bBP44H9z5EYH3qqrxmnzWhKncc7ewisPEg04zEFUoX2o/iuKtV7AYcOBtdUCq4XP59
+gtcceJxPc8QIvhb6s2zOm618KihZrD107wX3aEn8eVYptfpgCWMUFTiVup9nmHGuQnqMYndvHA+
YtEWJFekLCI1CkDFhrwW1uc3dF39ubnOL6CqRtkTy8eB3C/YiqlDU0V8aeMtBIKeV6BTpO0U/aS0
T7PwK5jezdguIR5TM0CA/ejEDRXha0eHmRIcG2Rry+iVsCZYnkF0Zu1SYMx+2F8oUJcD6hXOee1C
o9EgZWENQSPPxSHDpz4F69HjVCpfsichfWaos59r4Dk7YqZYCcZr5hHsUxKbwCYMTXblSNuh2jb5
gx7tJ9iFwXOWgFFgC2cXzsTQDYY/dzPyxde8mvJr1RyLGf4AL1OuvXShnFkD/4iyB690M29ECeOO
JxE4mT3L8GvVS6HEZOVzBBwlEryKtKfAFitX5dBcGNKGIIUM7m02YQ0KBIcUlPDWyA91CB7Xmfrf
7BMgJphP9EIwmdNqRFbAjA4Y7qjR/HaKxBErWKNeYLkEBcNTmvD4Gg4s/ct6+pFhA/qlsHzGMWnu
aN9V9JjsCmMreTpileQ4A86nCGMd0RwmPfNDSKhudKQdTTI3/IwUWznWRNgFj3kKRYINiQDeQxxs
akT+l2QYMam1eQOWL6pBor50smFYl+v0SlgOMU/Q5AeM3emB+B9D/TSNa4NKXdyzZEsyHISv8UOl
t/VV4T5jL3NjVZI1+yaDEyQ5r9+KV/IwGH4dgXFx9wp5q/Z0vslHh42ATSPxRsVjmWZ0DFlFjbcz
9bLwonld7pHxrkPNe20kN49+AsRbN5Yk9HvlLp6eedHcc9B4K9U+pBfCUkTBxL1uyR4mwLTPLA+s
T5vuwnVDNCYjbO9C7BX1a00/3KPu6J6AhnNHJ4L+HH6mn93xo9qVm4/qRyFm7hvFmI6n0u5+KpU7
OKF4RMt9xtyY5hNvwqtBTcMp+ou2QLv53+ydx3LsSpZlvwhp0GLKAAIhGQxqcgKjhNaAO4Cv7wVm
ZmdZDbqt5mX27D7qCCj3I/ZZu7sjl92l5/Kawd6kxk5llvTuQ3nAqn16sDlJH4YvLpMdZF+EXZjh
sY05p8cG3rzPoEr75O67T/HCWlr5eHNx72ncxFMX9jiIB3ST6CITpfJvdSnP+YEDuhkerN1aPIDZ
uF03Xqrun5myZbkh08vxoKmanbyfvsduQ0iT6gJ/4R1z9xbFCO7qNij794m7soG1uPV06h5uMDH1
wZ3ZryeUqgSfoZYz96l7yunn3kEwlud1I5keeLZ4JTL3sH1iGauvY8gDBzvgAvbBZc06VQ88vDyR
xZZeOfUC1vSJNehGJ3ySO5yqaYLvtROANu6y+Qf1/jeTFGh/sDSLfGZBsXbaUov6VZ+0K487r1KS
NNwNTGB9o0wqf9JreXWOdegEhHf2+e/9xOKSfanBcsIibU2bCfIbzA4v0XipsrfFOfT4e0lyb+YP
8eRws9uaEgJh8dowHZ8MAirvJXslJ3e2GPFZO/2HApPymQdR+eU0/njVAyIdFsgKG2Of61BNd9xa
w4VMVXshvLQ3wxsQNSbejO1F3XPFnbC7UCv5c1Nb0u3qbkdEy8lhPDrdaF8UjtK+JxalWE1Hv4hI
XJjddrfrpBuSpHf7rccHjwYf6x8CzzNBk+U9/jgQYQP9aZJbknZhgMryAbuEmo8Wtd6TZqg5tvGX
zr6k5S+AmxdefJBbjzua7bhdZSHZEKxa0zhQH5VtjT6NrdrC1iTGAPVe4u65xS+iS26IZk3jDhCi
+mZT+7DvQJv1P9xA+yjkGHSoDhuWLFx4lr3w84/u1Ok3zSNgEuVrtUM3NiXCBREw5nCHV/JsbiIq
L60fn3AEe2m/IICc5GNyjF66J8mGSdIJO42BaPcmuW5gPT10zguKaWjBH9MB6ALlxJty69ezD/QG
NjnWdT6bfct0wkf0i7Gbd2I+TGsg1N7k6YNkltj2eRJr+zH1fAeKsTg14lV+sJ/xMu9laBELDW8v
zW+JVZ9FvYmczVR+m56m6iZ/Lx4ea6xQTv2VaGR8xzVurDe6flyhzFi01jsUF5QZB+JYqgP9z9zf
JOjVbphcW0Ah/hjH0LsnNj+WARkmfVF/pIapr1auWy6kmt/Gt7PcYys060dkkdlyQiqib0km2J6r
B2KB8l2fw0eHbhh3KlYQa0JHELau07g0UwdZix0/GQzrLaY55zkP+aqqHxXuoWmv0NDoz+pCrTnI
Tn3ec3OXzlMTBdK8Ax/UvFDzbQCnsPAQh7r9sXx2h8vU3XPVzyoN4PGYCw714nVEAsVnzUbQUoPL
4gbd8LF0Tur8SoWuspmlOEUVg0Wf/EdFxkOCs/7v1oiOIGMZ13/ynOvUH+01DrXTOwA9O8zPHhn0
dZPvovSFcuQ1Rir+YfRbXbjrv6iNeGY47fBgcTFhiXwWtBM5/lofgRiwi4Ahs7AyzomL2r0THZnz
M8iuGPd/o05HCA8l+YWIl2yJgmVzwLwOTT3tnpv2KRoon2+Gl+GF/60Vt5314t231T286iOz9vbb
qOxIvG657/FcyUPB7EkwvAiWn6UJCMNYNS5kGm71oUrwYXgQVhyAPxVnVlRehvI1WRsPc8KqTvgL
KX+XbVeaHHOr+DEEwyfJJRJHJDzjBTu8taCrH3FmxA6M5PNFuWUbqn0WVRvFCY0fgihsh+JdSdUm
1DGIgYQqttNuPSHvvKNespDSCGPyc82i2RFRhwFRYurzbwUszyy3D+TqzQPk3j+Ty0/Olngh1mJZ
Qy0MIG+9+1j0iEujt/Ep+SJ1IS6mlssCyaBNs3V2enYksTj+gN+L3lLzgRAzo+hHT6in//jJ6ja9
lloo+BkbitQRST923czlPVDU4NFaHXSKfR+fIc2McqexS79ozNR9ajSxwZBSmom0bR7uSe1vphSt
SKiauIqqqIrJwo65491kj8zypTmW3Zcex4lbTnLa4j0TxCbDEMF4lk9mMB+gcRBXb3nIjM/hAS3Z
iYJHS7WGANR9I7oHp8qHVP9JhQgpNGpWxAhY8eXPMbkiqo6AYEQzdlp2GVc7OWjhv9gXElHl9oaS
O9NmMoDc04aEJSgjAK8Jqko/0nphKBalVXzI9q/KAzVRlowwTw6UlHhbXCCsX+RPTDnnd6WWtsim
6y0+TYRV+NxxRhGm5KRI+YEkKXqb5dl4qS55wN72xmlTs5eIOIv826VCk0OpwLz6c8IlNwVYvGdp
WHFLT9Mnf4llBYIYdSl2eDleCtRTjzZJ7cYFCVKfjE9TP+oscBj4ooqd1jswf8aWksQmOmf5xbFC
/ljRA5G91Tkz5BYPxk48lM90kqH94vX8DDH+nZ9v4hPEluETGof3AL+Kh5gue4DO7swNTqXJZfOp
GyqKASeEtQvDUIo9JOprOoJ2QwaeewP6EwdSNX+2uhfcUmm10Qwlf80f+VkKOy3BBeh4CyJjyNUQ
Fs2lYKIkRFqN9aRzB1GDD/g9CUfUn3ZMgJBJSE5TF/KnvGqPOWJtvdCdwefbe6uV3wF1DDROKkzp
gVr7ZL9X3taOd425J3LujWNpvSgs/bxnBTfPLpzjXdGFkzqvN0+6Zh4s2aTWq4elL7krK3q/AdcB
o6zhsgjStiBRIDb5bO3FA4EJ2A3jT4POu+e98pf5wNC4n6mnc3VbCqTtem443sF44gVZyTgfDUvK
9Mh3SyxGLL/SA6qJfEzKVT+p08bUHjMMu0xoODmWtJs6+W6mb07qKN/4dV5nTVeAQdyA4iLOMo6c
Vo6I42KIG2vUGbCUseMtafTraYHx7QV5zdrPccQdeyFnnPNlMt7sbTOm3pDsk19BEPQdKFQjxR7y
4oarSInynbuTvwmwjH2PcaZafeWoC4qNbf5M2Z9PePtU1jGFiyBfbwudujUrJTsfKbUGH5JupoWB
HFXNdeqYvhwT1+WVUX8iRy4q+zxnFYaAQkEDVTlPPB1vpC0wZplAANChB9xbzPF6ESR6KIfrJWJV
4FaKLFa4q9I/MPITtu8eHh1bvMa26BNEvVOVX5Oy/dkF1UkNTWypk1CqHN1gvWndwNZeuVf4lJIr
9lxrlPD3yrwCU/e8BWw9qWmYNxwZ9yTpSWOs7qis1bxRjnVGEQQLP8cnfs/p5+XZ+Ct8+A6cVn6f
zvh6QbEmxQuWezldsbgcDje9EfCueIj4Dj/C5ZDhlNAaXg+bo8UpmrcGwJBTxyngPcJJ4PgXEG7x
6rfNL/F+uQnWiwRKacTiLqGFxAUkB8V0cm3fqHN/ig4kG6BZWYw4TG4Hd/Tns3znhcUDXQKFjGnL
63I4/Lf0D/xBmzKPdcvloS6ckzWbJhbIF54Ky9zzyJfGcbD2I10BCyowTWDVR//GReSPrQ9GuuFB
bS1s7mjWPTpHk/zH3XJheUB4DX6Qy84RcpgrBMgXdtheYx0vAapDwYINGjLJtX+ADJTo1we8iee0
5u3KZrNE24murudrj3ZxpHii5BQTHrjnefEI1bOClDOYnbts2OAwB6iI45HcSsSDO2c5cRn4WeZJ
13sRYQrlZ1AlJKdIX6m4E+5wryLrfJI/VgcEanUc5l3wc1wGzYWAwgA4BNmbbvUX33rGE7+QqCfp
nejXcX9wKSemM8qw1UJeiZ57UhBwH3Ar5u+UgXeU69PnkPbxrnjby4nGBo9F3myG8chNNtyN9zRI
4w6DRx80+vDI9CRVj2YAT0rYgkonpMUGyxon3so3kg+GiXl3PMdWEhA5TuOW4RTV2zSlxhDL/n7x
fJYTb7yK4S1DJtYzw8qcsHlG0qbqWyhNvX6GyJosW4Zea3VPaxwbOBRjuRbE1la1XrjGvE0RPfLs
Of0Dn3K4q4ILf590R1weaTtH3HSKrwnuW9pc64llIhiJjh6QPKFwXHATX0//DfbuVQDXmnvSbZ/M
af/PM4xgWxl2aCo5P0DpyYXzbiOBTz1Pe7RuHNmMXSjVYKjXJlTEkAeuWrtOm+4OWzgXCrAPcaLO
d5rucxeiKQAYrSsBJwzPdtwBuXScqJUxzPjPsi0QfHJiWYH4vLOCNZGqgob3nSETh6x14JxCBORR
/ucD2UMfvNlSk/vm+Liu3JYRfTtzrU/K4uh9tteIYyJx4mZMD5xY0jzeEse/CoIcxEWbxA4iivk3
cb3mpugjUxhg5dOyHHn59SYQlDI3gIlc2NQMVEWhSZWTrOyGzoWOr5PHWDIltZtRzDfSazchq+cG
gnMJPVLep/YrD6N3TL5QqZb36/0KdZQk1d2Dfs+q9xU+ypaXk2bcmGRttXzMPYb+T+oE/FR5UdF4
/j12rrm1xXqmYbywklHlYxC9CwktjB4pnN9wj1XgaENwAbi0rCfchhGxaTChf07IHVjLkXfRYUQ9
5c88FPNRGFck/e0jdTaUHJ4LwhLnhIoK0dUpopDHYH1+TNxD0Rf6DfK7Oyal6/HEF7jUbXvsYA8K
36NxjoblNnrmjKr6GWVXRuVe93kCatYQjFj7nW0x/7Dr3M/1vjauXEsKrSoNUdqeLcNfFOqBNCk4
Eg3B2G8RXFLJZQWqKJMi5yq99bzNs3tgHdZ1j9WfFB+0Jvp+WB0eFoB+KXaWGZaDn8cBy3NtHrgN
OQrAlCTQCoE6D2gXYE+DtTQRabb3ktshRgC+jVUenmDIQkYpeNJQZLrZvpYfyheKFZYx86cFiwoR
9r6sg55zSnjjvULKbnofDeJ6JwHgww15HW/aqGd49j2nZzka8S2dvbg9iuQ4V/CZX2GsrF0vSglJ
kGAJzBPaHVirdEpOw7rR8Cxis2J+UEbwaNOETbvjxuRScMui+KckVaW4Z/IEWtT6CLIcILXwI57Y
jGCdcbfTxJPukW+xtK8xB14tV+WTz90EBDOstEebQ2igCm3YySuV3f6g5PcFPbN5PQp+ssZ5kE9t
v8EKAWEkxCrE1g429JBWNutzr6D9fKMiwss7vc+Tx1+m48S+XbCdbmqdu5Gm/7wuIOueXVBJ27OS
IFBeMDDDzpxikHXlsUScHvXPLQs9Vl7ioPOnGL5PoQ99ccPTA4mMK4/ugF8Y4wpLAKB04oAQO/BU
gH1bWt+GHz4cmC25WQQXDA3MeDSsXSx3yrxVKZ3HfsNgIo0YOC3iCNyZQg6nW6muEREXC8vfYsTD
2twVb9wzPFK8M1aiBZ4q7+BvOWcxYuXgEsVMFhd7LhorT4loxQYRQ3sJoZbffyAIYYFiv1OsPT8O
eo+8mXgZgBCatXJTaxeWsTE9dy46Y2JzoKAbwgZejFdl76NYxqecQ4IznhZ1Ike9o4NjeZTt1yYD
l5XfKmMGc9CMnz2NzY6RnGwCFGk+Q+ahn7nGe/wpQpA8ZAkpFqjyKzQhy6kOC+7+WEKT2/PMUE8r
jI97NAG0ZIjEOHrni0X+jtooyTr56rp9ozyh/ImyCB7oKjMYelR/e5QWFJPZnDsqTMCfFxzgFc3d
uhOgw00PjQaqPYuH5WH5FrfMqRvtMHEy18+VrqJbJCw748+zwLbt0h/GrtVRCWdESLa8XdyCIcpq
cA4W7JfYyHB1yVFyYgiTho1tYiswGQcAT8bBW10v1AwRVWWWewbW3rOBMYpymPVDDmAc1Ea+V2VC
o1thqCW1O4yruxwsOz4Hh3iMYrDOOkZolTTUjQBvws1O4ayzNQlnBPen1Fa22sIVgW71JG1ZbOKo
dxismFa8nGkANnhsTZdEagUxuCt0wVms766MP2TEJtMY7M7JUoajE2TENXHswiZANH0jBw94kaM9
TC5Wqngh/evXI9uet1HuXv6+1OVGSZCjPvz96RLDjN1E5aZax4IqfRoOZQ/ITbYpp2wUp1RHRJn/
33/0eEGI+ff5kDiIQfUGzE7Lg9uZTXuI8+Tf/xh9aFk1W4mcW8IN9f4/P5DZ2Zc72yN+XxVNoPWf
TqwY+/98/veRAKEJ/aPczyujIv1jVPx9WKg1gkY4wRlUm+WotCg7lbybccSZOqafHJ6RFL2/P0R4
P/29W1dBEdq1+YBV3/rh3xf/+Yvrb6Ps5Dv/+WKTR3vRkYMNUG83HW490B54E3//AGgGV/j3dv4+
/Pui1bQvnkoncTKYVopLFVSZyU4H/P1f/8j10//2tb/v/n1Nx1XayOw0NBzw6zikbCsRt0hdWozQ
gb85SaywArTPnar3oPwSB5gI4wVxL31VWNZGt1GZe6cxc23soZ067EFKYiWpLojFLHctb2dUBqrp
F0hSR+YXfYLeKIgI2kMdeUMgW4vGyIKmLaOEljnADBpRxZdqtWc0zIXUbx2kS3pqnqDrCMl7JptW
YyZwXxB2x5V7I++agQ1ZqBaG6UWDpnkmJSowP12nCV0zh12LyYQ3uZ9l/9BZFAStTqseVVohMOPB
opY4fLtthjtYQyOEIonZ2ddZ1+7gedWhYSJ8bWV0M0yEJzOaw9DqoGfAuLBJCajP1fPWSMD6piZb
Wi3G+x5dZUPVys1x+WvKcQ9pXk01gyZc1/rRNNI1dMm1INDv+kJSh2rMwGO4LygnznQ8M+YNV7QD
QOR3zimPgcbPefs9jQobNKh+EOASL3ea6ZmS061nE2L20NnQVUiwgCMrxFuCPjbW6UB5OKnC9aWg
PuqpOFtJFCGlRoYB0fu5Voc9evrUBv9eZ+TPteOke21Bg1RTZXYpENoSZh4uLO+i5qR1rTSpvD4b
HrlDNRFtqsC9GFb0RclE2/TOfCBwD0eg+DduEiN5bWdAEsmYxLBVazMsasgNVIAsLbd2k4F1XVMQ
PCYVDZiRYpUd0Y9aqO2oKe6xo53FjDSN1bls9QdMGnybUYi9SwkRqRcTtA7KIw8uB5i/TihOqCby
rR55x4qSIwpU3NM4TNatyt7ljJiLT3jpmSlizybJ35yBaFS1Pr3Ms07xyAZXWgyaNmn8otlkhuiY
MVHVcXtNxIQHYVUdPUMwKIGZl3Cs2i+0NbzX6iiIZVWcGQeTtRRQGoRxrvTmusgRhRSNXkZQlqPm
WK+tbiAlEErYjCkcHImrkovHYxxfZXXpDdt7SdcSohV4kOuO5QRQPK0HnIwtkHRNfbSU7uw4ltzl
WCfYsaVtpWzRqvDwblrFuY5ayr6X4ntdxG663kTkOakjqOY431WzSLj+zLZlpvndgpxXYtBgg008
ooiqwqnKQcyA0RLkJvWYODjeQX7yswVPk9rBcVvLxjc8TegCLUO+zTT239n8dmJH7mTHYB9jH7eG
yPWDAZk0rgui/zn6sAwMEZVcYqgew6J+LFtnK0zNO3VNe2KeZjgytwJqT/s15p4BmobCGVsAvQYE
SfgBWZaWhUomgP0zeVRq7UFd7geb4dkeOtuhQhzBmN/eFQ4qNn0mSWqy1a7H7g9MSOEvGlnfsIHL
sKztMNIKdoKuf5Jd9S7tgpG2UQsXo7hd73QmdT01sJRCx8Rs/nTzBuOlNAnchJE3yYhKq/XhRPxt
ejvF0HYyBQim2ozaVB5aj26R8HPYR7xBpP4SMeyNBSzcN6tFBuK0TMC2lrNXRuItS4ehrsfOocQB
hymfaPbzMcEpPO73mqose2lU89VMkl3WWEdukfKziPSziz+UPtTTE6YIoTMy5mZLOmuyp2yYdG9m
P+1Md1COS4pMA2wiA2DTAhTC7Z9mtZj2hmqcWi4NJUfU33GCn/No/FiS/IaJK1AfHlGRps23E/1d
CeANVpe1XCzTeOk8rafysaT7DkQ3pUUKUSD6yQkZwrIbqF1KJ6Z9reE2Uyd0kSHIQOf2a4MxHbW1
H2bmXw9zbMowjQD0znpVHRYCGbuoV48v4zq22WOkee2WxTjf69mTHdfq7RA1Jy9ejKNOP8vOU/1x
mAVNHaRYfQcABCO1afa+QRNBM5Pp75zg0KYbyVPtx4yc7mv3XUkXcfKa+hy1cxHCgEiZHlA/wKiR
zUf0s9ymO6kNniO5luDLJcjz6GTMhXbWlIVl0xVyq+ROEmhl88xdumlapYFLOJCeC8hfimcVQdor
dAFj68HEAaVYLDtgpPQnm6JT1usGctqy2CwNYWctU7iIZLtFTtulNWkDublmH8dIPA54RO5jJnRo
PKwlEmaH4y5Lz2nebk2n/O0djfkADZsf4DZxJOVqAJIDz9FfhjKWQWJaUyhFAxzcEfvWmtlqTd3e
WpL0yMGOslSLZ00YaDT6+ao4MU0xA5fhEs87r64rBh/x29MnUIAtS8toCn0rVX084SFyB3/ubaqH
S1f21AjyyQA5J04QiuNwSBNBDVpiRz33l8zZcPLqUNFLzIGG2PEd28L2MZ+RuChYXkV6tNcnUZBa
KN1hsBhI6m2KCu2gF4+M/1zkPJ3Agd0qmQ1dfymZgiCgbxvAVBbDkhhnUUHJlOq7wkCyyKyA+N38
iFRmn7nZ7ytTo1TuuPuUCH2H38bqnzie4H7fa4whx1WHl5/qVgi4fTydsl0j+idvxbMK6KD4Y5Js
LbH7lS5Em7U7IpWxqVN1ery3VUqaeeVYe/z7Zm+bTySHmkBqMiQoTeuB2pzb8syo2hiaTo3KPBNn
ph6nvPplcB+qsG19NMtr2wl3E6dg9CvB8dtMvCyLl57n5OJaJdqG8Q3KHWLWmWxAP85Ldhzabjp1
wMDRDX/Hlk1gHnfDc6LcS1wj/dzrW3iJ4jsF7vrg0VlS63QEJ+C65zgWX3HvRKGyN6xmh6UBXK5h
ogyw1Pu2JKTPtfKYdBgjWXn/pQ0i7HTCjdalCN65yyuOiaupBnnfPPMYvzt9H5jxMgSWJmg3axFb
0JLfatN5NtLkNDa0UN3M2ErNo0HokOSQhkNPJOFdQbOQ8GAOJc5bl3p7qY9vbDj3NjBgTEsgSmDa
y3MawDmzTg1+k5O2DEybrzUmtX6YvLTeZ+jg5mLiIHUGfC0K9IZn0h7sDeafbeiu7cnCBfECWLU9
AyagrA+O3KNC4CYCW5mpuRga4Kzco/U6MYiTJ2BfZLZErE35p1tH2amLRtRBWR7atkXJdbIgPEgV
n2LHT3SfHMk6ahNAWGfWXiCBXpZR2met6J4ZW2efdFFvZgyk6zpLzjRT3Jsr7y63uZSAIlA16QYo
n4Q+pyob39auVMyGooQ0M+DPs6jVuTL7jAr4QK3ObqygiPtDJkT73CNb3Db016E73Nt2R/nCbLhk
BQGdUOnStxpGREuH02FagBrPRtJhAI34H1l7gJ363vQ86L0gIEcAPWvwTeXM6cUjqWkT9oxhIwfm
09It8NrKrfcZkg+ex91RMmRM0VJ778z2Uq7MzHFZhs368Nj5DAYz5uRatrlqcglJlXJb2dO8BVpo
MY9NGKGwMhWYNMiaOkiUme81sW9glOpP2cGUnFQJVhNs5zGFJ+3xkDZ6zDJmcIOvJjmFHLV9JEps
K2tY8jbLZCWZtDBcZmWj/hHXMfeMYyi2y3q9q9N1DAHBZ6VZ2nGKlltVFdpOBw6xI5825LJGBUjX
8xhTE3NBzoggjIT6oOVdfh1TLwuTkeY6hgvdrq4dIGP2bJzUKAfAJ2yqZmmEPfu0tyXjR64zkvRB
QzgUhUjYr3JqUkAUTW0xCE9C1yhmRr/n+NmFYLtZcjDfWa29xq+Fwwh+RlDv286Sn3qYuQzBVex5
uhrdzk6+zgvQPoms4klVqYvYpqbdNS7DsCahDcbyOB5NvcukvAELwnTiLTLALGyiBZvJoT4yx/jT
zk568JY6pXKCNYHd7BcFxnM5FHK71Noh6lBue04PJp8yWhVzsKobXwaDi7saBLXqQmJogf2SroqM
bEaboWQYqtZV/6ooIPAMXXjELFm372bk6GQRlJxSVP/DMhwW5l/64VbRRXx21eyim1J5JN012Du/
lq5vN2Z/FHZKxcal1zgq93XlQDcjUXBGuppqxPZdDHTRK+eWZMivcuNL5omNrhnfw8wsK9oO4NnL
4VVE0zNlB4v0yWWVs/pd7XQtAxRec4pGQ9KQKPY5yf3BaTrWljY59HT6lU6NwrzNBTORXE5GmkNl
Kasb7PvWLFQVpOUGwsmYnuFI6FwVKEM1g+kTTZZ7pxyMO1OKvaA8InBBOyezgrQdb5Bb7k+W08xY
wBJja0WcRrhtK986kwVHV0tfp5RtVU14GrlbeKAJYVcrsmrbafW2R/baayyjs41hZhObLj/QvdWG
NMB+du+qtMCCpSmPaNPQyVletVR9SjJahYugLe964H/1glZ/NONkqFTte5IC3TammCYlWvO+Qf6f
tHQ/kkSQdpX57ZQaD4ojRah6s0PfY7lxP2WM/HpOGqQaCjDuwcB/o0uuxTI/L8vMCJlHAXisy9uq
75+WpNopRRw/FNZLL8TXlHmIaBNSyYYyB1hSHMV0ard6rx76qWQ6BAUJ+H/0Cu5BuPk56U6Gpr53
C0iG0vCODrQB3NtsF+2tuO+9UlxzVf4YkjESF9M8gAqeddM7ef6Az92rLZ+bura+F/OhSvNrOXVg
aauFNlA2rU1nOkG9R7k1N88TGxJM2+FXtJ7YDR69PLg1gp1+8UIISqDJNBSN8Fs+lIXOggaaW+BV
7Sto+AItf2HBEtsxwzyVMlF2bET6ldbFd+PELVXd9q7TovFUoaUU7KrO4n57varhImXSjxyW54/R
1aZbdVRwkeAkwa2ow9aI0AEEsPD1O60TOycvyWnksK1YwTejNp2EwBFOjw0C/uS8lNDlPOHQumiW
3QRdYzPNM2MHI+CI1N6X+lpzWQcTZUcRYx4aCuJjC3JuIZjSmwszvrQu8DlCO2u+Vp73Y5RKvc3G
/rOyueJ6GjXhvNgXo9CoSGfOtleIihxyu8ZllMZUmAYcq5YRfQTjkwkJxGNui6vO42Mmfj85aD1y
i1KBSHQWbEYFlHyOboXXfKe0KYeh/LUiYJCjzQwq1oIKK03kqR9KiZxIiyFAzgV95JRmnGICp+y7
z0pjCgpjgrlv631n1iyvJqlcJJKXse9fJ7Esl8K680omjaHRFyHMjwrtIlAlRSFi7qmle/wNpeiv
Q97h9Cn78eZ/QW/VkA7z/x/05ur/T9Bb9Z1+VB//jfO2/s6/OW/mPxzPNCwAuB4VcNuFG/cv1Jvr
/kOF4WeaquZa1j+/9W/Um/YPx/IcVaUaopm26QId/DfqzfmHwzc84HGe6+nwOP8nqDciyJVf+F/4
hqDeDM3lz3mWoROf6rzB/8o3HHUo9ksyKSDegsUcQxzMVqFiWl6iOcnxW1U3BQHEbZ8RA9oZNWNz
pgExa7RDzUz3jckMyW0kMgCsyHBMtJmZKMKS6hcJ7sfQl3CRcv3TduBNmZV27WzdPIg8/WidJKEC
lKCeZDM51jXFxaIc0ZOWKJmkja6A5zNYapqkLcvxfphehxF4isocXTMa4jjLGPcYvfPzsgUq6rDA
GWV98oqKx2AWJ4EtJ3MjqPgKVz1bwPPoqyJcbNvsE8c42HTQ3jf9hLdexObdDOO9Ap2088z+xkkJ
jqISid2IKcBgGO4m0kHjJvjGzZbzXitTsp1L1PZNVxypR93wI8zgxTJUYmSMo9CYxOuDrqsZgjAx
HLOtt6woNxTcmyBfml9BDVzb0mYpjmNNtYjn3vP1hPJZVjoh+y4GqwptU1ylOMUTbVtsvShVaUFB
gQ1ALzPJdVPuVfGRjN4PEHwm3pxTWSD5rLSLGhd62LI6gPNvn6228psmx791SOAXTMOtmY2nbsRr
PE2TO6y4EMnU5mdsJsMlMW3QY7nd7upYfVAeykQjGushUhk4Z3ZDNR7cRAsogXi3XjSp13b8zYaL
p+vxi4QO4pcQz33D0b9G03Egp48bulAsm1663JrwFMrFuZ9TuntzadqXtrjmMJocoWWIbwrWtIUp
tB6Oyr4clHvFgGbf1vm33dI9FwvKCM+i858pMg5Tp7yvBcM+iaYtqCdIUDNwSL7mGNfeRUIK5Yht
sim+otorgHc3IQwcfKmlBLTkKD1WyMpTCh7FqzrjmiTMKYyihBkyxxWxHG+6oineP9f4EO91ZlSo
N2i+Uct+HzmUlHS7OWlTF3h9RE3faDE5Q3OjW7M8zqqMbymtecEYzSMDlPaDzOvmhe1xZr7MLeLR
b4raJH2ChiFic0FQVQz+gsvZQiBOsXVGMDvK3aCkz3lTP+BcXVGFZzRV7/utUjhMMqlQ8Gxv1jda
XrVbdkDVMpE+G8oIat5kpCFZbm1YqtKcHkc0cV7E7rnE+rzPMPd1R0X1Z10JezZ5sHrtxaHEu5kq
ZqrHkta37jgnDMa3oGJwRysL6Uu1TE6p2n+ki80eNTO+JTOINuO7npH2z+g63JTBknxo7hU3tk5F
e3Vk5t7mGRqtLCtggwuM1oXzk8dptpelwI6D5EIzHUYmh/hTQcyf93MSekv5Bb/uNjGUOawwuNS5
3sghE1YaeD+GRU6m0gKo0JvmDZgDjRasoWU22apJvV3i3mCN9t1cqYz6mjVuOxgObmW6kQOdWiCV
r9ncHrPRZRoOXdDoLl9V4ZoQMOwzUHHEkhNu7zIerqM1/uRqjI+PPqAISWc4TsrEACoZ9kD7pADa
ed+eDU6XiW8cA3MjXCUDax7qUXp/G2tAxuL5dmgFuNicHkEJQMDB2Cqpgd05zZo9WLEbUJbfiSE7
KwaIMcNuALcIPARUJoEbrUawVsL2HuVJ4+7YT9W0Q9TOSFRsU+uuoFNUzrwROO5hfk5BGCyTWbC0
Y9Cu3AwktEIz7tXGecNmI6L1Vh6l8lLoYwqoIn9RTKpHhCcCnzgMDZccZqLXxix/cC5zZje9iUaT
OlSsETYzZ6r3msjJCjA1bEhIhBsSon7ErX4r0oQAM6/hZjYOmhX8J5Ic1IVMf7S6llfPqwCoLe5j
KZRoayqD+1AjvY9paYUQ2u+iZbyfUobGYhsgl9YN8uCxjmuEZ0jUM2IzCiqe+xtrKXoifXxqhrX0
k/64wzSEGEDcNNJqg0yZrDAzx9elRP682K9U18+1WtxThLof1PbbdOEap6Icto50T1HBlpfO43CY
pwvGEFtXU2mjNxMxvtIIZJMT0/ljGC8qHQTaIY16K/u0uYya81Ql2nJ2NXDXS4NYw2jfKtWkoq4p
JyMHjp3Xy8fUZk24aMmPsdTTKXN+yZRAb3j7SoEX7trGfm60oMq08eoYBROHy8X4P+yd147kWrZd
f+VC72zQG+FKDxHBYHib/oXIzKqk955fr7HjNLq6G1fC/QABB3XShaPZZq05x/Tj+ab7jKFq4rsd
iSkchXja1DNwzKqJwAAMxjl2JmNhWPgxCS2nUVIDPWwor5CxsBxx4wYgO1WyVc8myfTaaFAuSjuK
h51EXIA8V4fGnj99PRdRmcmLacnDySkNaH9UQI1yLG/ZyFI5sXG/6YwGdLpouAQG0bz5dVBDZOcN
a13C8opFXhMM1Mjl79LJ5UOdqIz+RM6yU8LnXZv1bsIpYGdqfKQXDmPEVjvP6Kg7pDBxYvhya9PQ
pqXiO8Vek4evWaMHRh7bi2bWbqc7Xz1lX7etbMOzYpVuHGnwuFryi2SYOyVgvo2c+VfSd18x6e+I
2/EtV8RW7RmUdnGgMY9nIem0xn2KnXEl+TKyUjpay25WIK+01ZOcsMRhzQ65RANUp6CrGengr9R8
BuEtHLBteikz5kJpakQrVcYjrjyFJP4QM85w1pZjfKwFw86UzO1YZ6hR4nBalomANMdAhUblRx3r
0rNL82i1JLlTVl1NNFrBepaLhAyOEyj3WZk2iRZQfCxNVl+abHlxx0QahAlG99am35zTxJvemhrS
JuFeAPWChMQqBLCsn/Zs+C9kDWN3m3vw36DXtlavfvoVnSrT6qxj0MvhQm8kxSN3hSBQvf2lBMZ4
qGhFrIw0Q13FJ4mfisopCbarf400QteFUjybevXRlhrNuYZpJNA1E2v6bira9B61NZ5B/WYrtAgJ
HXplp66jQIaBN6WYf/pcp0pGb5pUVslVpfkramAVKnF+IgcDXa+Bb0WJ9Be1VVS6KZjY03Xv1C/l
RfYlr7AzJEygz1aQOPS13QLDifvU7QJYBXIxf4cDjR+VlR6+2A45H6bS0iI2OC0JmCiTyisnPELZ
rLxLJBOziKsZ2JIAdVOKqWKizutE05IbhQQ/JNyzgquxkEo8Mr0MZxP3aoGxiimi2/ZGNCzJtGWk
lYH3SKxBijl+sbUK8kd2DCXnHiUtNeuo7SmQTq5eDTBqmn0W2/OunSKsJjMSm5FNpUMJgoF+BMeG
DmZYkwy07hUFo6UUq+uaFjeOB1aBFpiUFtHOtvVJd87KE2kpFENI8ZhY5S8MkvvgOQFn3vuhUXmj
JCPAyO+qhdJlzG3ctlqNPMOaEL04qgxslFBpXL24VzNJKWho1cixOv8p0sOnyKeIMPV1T09WxGXY
ek1cQ4GB1fajbmeKfwwRZ7hGKfL37x8/ZI2tbJP6pg0iAKPW7RKbJIMpj42RmvJ5pSKitWboI/K1
YYQSIn6dR628Njrikjq93DGLVLvHV//Vt//Vz8Yeur6ToJF7PDat0xohsFku/6/P8vg7v1Lw2Ztj
l6IQJ2jiz18bSQYz8c/3LWv4FRm1yM/+/OafvvzzpgJTm8mDIzD1z6Ml4JyLICiIz7NZTP31vP/d
T6kE0FsM0mCW3AIfU2UCFvnHUfrrEzyeKinx+maa5Pz1wo+fFXWOIstKbDRioNgc2llVW2ibB3TN
qjUMdY9fFOIKeHzVpNTw0VtN//QLpBokvIirLCWwc6m0rSicz1xS4SMevhbxPI9//DiHPZaA2SZl
bCeGun/65/EzRxtDOlmJusjyePbaLt2oAuPWiYDHJMXS1JJ9xhpdJWxczivC7bL0WRUnlAglpLIi
ucfJxmwni7DSx1f/9jNdtzEb9Z03Waxb9mpl5B5I650+Efc7GCU4CpFhaop7568MU7lm9xsSzc1r
iGpchAm4CAhVF6/z559HHGpBPfufflaY1N6Rn1GOJ4/pkcYazL2EhTc5PIJc//y870dnPRXkbcck
SXVWyY6b6tby8SAnNG+hkuNBNHQHaHhQUX9//Eaz4LKpfb15vOFSHOvHV//2rTpN3XrW91zRh4fs
T7yDtGnBFwn51h/h1h9xVwgZnYwH1PVmM1W7WsjVHhq0x7d//YzrDs/Awku2l2k97y6gKC5xzYWG
DFRfv8rOwkvpfDThrXaHdXLIF9bxddwRQ7Cd1tWKiGCvB7VKtnG3JIH5Mu9eh7VHc2Zh0qt2y5Sa
28EhEmXe+nevT3bZgbhsz7/XrnEFaLg+gBRewlRY0k3y5l2zQkjnvosXOzA4gx65JPXqNbaXBwGW
es2t1astrc3z9M0PuhUvCGfgblDmKH4p0E2SOze2lx1e/XubUj6AmNXBR1oC5duyCr7y3rAC8uIe
z80Q9kO1HB+wspuXpF4s+mFFP6qoV6Vzz2bo0hwLSpZ8uuEtqo56fuawoD1sZjItvzk8E/SAed46
xlvKOpqu/zl3BtyViP7VXdVA1nXRY8nSmkCZHqvERGTcxaR/ADhp3tIlZJFz4rX9Y9oGbspKfbgM
a06Jgi+Whnd8SJMNQtP+B3YcNQtLpO4tZTzWA/ROLzl0NpXwBai1eqI7sMCLzaSAgI2PRYI10Wod
uTaByxd86+jrciazZjmGVAgWbebq5xDx7LCnDZmR4kEhu1yaztFmw/xNJ09FMDGwHd4oH4TC8VNS
68sBL9iqTu5DC70Amnezi9K1lZ9Y/IsXG08Kna10UbzN+jpGGNcteXWovpK5irZmgHGK/KeVfJ6Z
1460sZ0IIyTLjW6ZT66JdIR6Nf06+26fq61tn1MCaPzR5X/6a+GqHuOdehVUIzp16WpuveRlmgCi
aWfMSeUSLCPdjVt+VJVlfwx3Ep8UwtUCfzfkJxSA9pcMyAmVOw0jL/ySLynYm2HV/67CZf7B0cmm
F//GqLhwVCzon507r8OnfhUly+lr0zzJa3dkZD3AgqiPrSiO/y4LTBnbbKkB+km/8uwYD6gdkheU
cjVyhqQ6yrduAaBtJS+cHwITYWpwvublqTyGmLhP+XNaHqTtj86NUw3v/XYEkKFuLOhAW4MRo/QB
CI1c0X2I8Itcw0zTENUSyLXTfsYfjXdOClH8KYJpDDJ7rC39mlXsdncojbCql/WLEm/t1iO2qMTn
Sk/6xSyvjhCzlk9K5gXVtcnfeXhbL6ATcjz0M8BtUOqcdYU9NrA/xHQpYPQz1yOnrFu+zjv52+OX
3Ru1kg8l3kCPZvOewix3uZDSeZP/OBh7kD/flBLw3pnXhm5uUxT84fSXeFK5bwjQUa56eeTiCsJV
aImXpDs62/d8PoYvfDiekhsi5MRaza0FSQGtBNanhn0GaiZISZrSPbly0APYqiAt3usS6pj7pP5I
eMbb7pMruam35Ec60iEMjlyUKYh8ulL6mh8CxuXN7O1mlz6OkiCq2M9V+eSU3532CxEUzhxA3tui
3sp40ihs1WueMooPUv0Fg1XnCQwiwup1ph56Fvc9eNpc8ZRh2ijdp+Zfeo0lIJbf6ppMQB7Gjyp/
l2W0ccVFLY/2fVZ2FSJ/iTMykLbF/a3kqNHjbc9eHOomTxEWv16RghcvyByCmoXYinuPWiDRxNyT
ydpecN478smW+retLCYIzNtuvjgf9pkzTBojx7VffkZL+9wuTlF4M7zpmzsYBDTDE7cJw8JQb+ih
WpvMOQ+6+6ldsU5gIkEUCbaSREnF4ytOh+X1u94VYzdj7DuXEq/hKbvum3F1ZFMkuiKMuvmPwTcu
b+WQv1Bnmuj3LZHT80kD57MEO3mXfpNVztXDaUMh+y2vSxfnZr3RE9bkJ5r0d/OMM+0xNJE8qlEw
yFxtx0XIOxl30xvolRPHgLobVQxv1t86ZWUGrn+e1oO6CJ4YOaMDJw5IJ0fL6p55Czp/bFjL3kVP
RIbZelqnEy/O6MNQOnKvdQg+mBb9jbJTPDFz6MEKWuASuDdJZS8MlrR4xIVKlS+m2ctnsDw7Opjk
NzCTctVLz3rr5T/SR8HkLq37HSeLMo56NhUcj262hYfI47P4412/S8ff6Ejkbw5dt+JdTMqKO4nb
UTx9/EolhWHXiLYIkLmD+S1D9ePltcyTrGVxsMrlp/VBJsJCerauuBvesHx+WFemP86j5XGAws/h
my88tEa1mEVwACDYoDfIPMzELnOixUyo48UhSEt67kPOFNeGll9KlSsSCRXAi/V8nTmjXFq8V1hH
y+zAxp7LgdA3Tgc+Ao+lZEL+LpFO8vcnVx7ThbVEsbyrDsxf9pmz5Fy562dm4mY9L0GnXzOej/nA
e7U+2IYdSp44HIDyrRgUNE8+S0fpWdlxkvjvNX4Zl98cBPMuvKikhDCRcMT5ks/Px+LiZwrtd+I+
Nfali1g+XyhXphcS3YziJX1R75zG4sD07N+tIxQSZJeMUZ4TM2RxrKwjs59x5S7Dox/AdA3zvcr5
W6qBK00bXnH2mMrwz2IZ9QaHa4aLhT0pj2SopM66ZhRt3t55MGuUjEvayfYMlcE2nzfRgRPP4JO+
MAwqO+48+iUHPhljwBuTu3FE1LrQPvg0yB2YQzmy0Otckll4KevjvW4OERPqB/9Q8ZywuayCJy77
bDsFLqJbiQuayDBxgjTyIT5zY98wT25bV8cmKi5Wej68AcvjCGf1SoPfJB41iouUPAous/SHt8Xk
z0uwFZ83Xb0p/UvzzW3tWx5nBZo9U/aEAguvGePqEXdYtGUVJR145AT5076Lq1R3U8VTudAPmgza
DX30aWSxoK8Ba/1Qi7dZ7QU3CwYkfdzxTv0gpPDaPQsZIGNq9UFe5cIwhguHoDhEl3iCDOZ16MVh
4GJSywlR2IqaPld9iy2USEpcInArLDq+3VG6IW2FlcohNkBXOc2B4kdPrSRsGv6u7tZ6b+7TMNrM
mACzbWutaWoBxi6bS40Rx3wqaR+kKqZgZWkcP+07m/QF8meGhlEMcipom+VAXor1fJmqtxxWMYTy
D0GelKkGLAPAW4kEUAMuc9tuLX8+iIOv5I8l2joa7q9pRmVxzbKpdJlW7X6PtFw5mNmZIcqiLDF8
jzvg2E4kigDlko7IO9PpwNMMEb7OWLhUDySOuP66cI5l8WIcyW4BrZLSEFE83yc48eSMrt6Ly4Dc
8RIKBa/0HDQKKHdwFetpurAylweoD8eQy5UVsQ7uUAbrw+DPypXzcwuOhAhpSPKy3zZ7/RemVus5
ZkfJBRy4GvcpmLtzxZpGXGCHinGEtf4316wQOy343so2o7MaLqg+m/eeTEdW/sZCkb3UWBNzQqjd
Fjs0g3m3iXW0T2vmQFTuoX1q+fY62idFXibDondWpuZ6nscg19Y36bkGvkO68RvjFVfAiEeMmva4
7pwjCY68rag8kiIP9Ncr0DQyCjCsIIOkAEZKjoktXKxWxqWMDdbTZFeSn4Z+zxtmx8G15YU4K9jv
ML0KoLNaLuwnZM/UHVmkM2M03UY5QbNnbZCyTmEhPDBBLbXjOOH0W2WH5ntsfgAPm9KV7h4SPPTi
xk59Uj6qFTel5flQ7Ei/qfcoAmyWxgzIOC8xnfhU2VN5vFRUpLHzbKwvh8inRg/fKxWg12cAHpqt
TOTc0xhs7Evi8cCALSpRAbe53nMo7G32AQlwtHa6sSLuI+wWYbsE8puicz9HV8llbekaXFwbFra1
ywXY1imbp4PMgkQ7Nu8ttzvEc5tIq0V7M0nxpAcHDn+JauaEY/+bW66IXW7iGLE7eaBY9EQKIxj+
loWcg1NxS+VrBFNDvWmiHg9qgurQd/vDNGXtndzFfiQRxLTg5Ia61ybHIl4FhM0qy+w4HCk+0uxs
rnK0nDOY5otqR6eF7km4likgsnTJpCXJDTJxoaaLkrt2TVpiA+VacwsUqBugLY41jdqTrV3k90oS
l9DIrUxuVPfLdsLFpZJgKawziO38ILyAFsq7l4FOt4HV/Q1LHL68UTtKFbj43cTO+6UYFsZpytfY
ZnVGfpDP49toYK1ul81K7vC4/kYHuZjeO2OplF6MIY3f0D0i6CJfy1C9u2sbnhGT0FDno+B+KvNN
wOrZXFmFa8prRFJPN1KQ1+HpsTBR2bWBC4Mij2Dn5hhe9jt4ni5MeA5KqGivy1DsnwokPYQc99QF
mHUzlMZdfog1liEerLNfAUX6Wwf0eZ8zDYK5gw7uQGx+IoGxFF77LtSKVWGmOzm2oI+1A82eq3Fr
KAzrqxhvdMudBBqsqT4sxp/qg2gnzjU7pxCGIWvYhVMvjZt/RY2l/UKNlr34H7rEkEH8AziVO1K7
fGHcnI5s2C+0+n2+LStvoBkJoHKhEfPlHJUP/+Dc2kpZFuSpcFn2mxhTuvbBadb7beTZ6sFvGV/G
HeMPlwIAeZaqEvkmm8o6GO2pptFe76f+GhmXYHia0ze9d4tw8sLwXeMNUNFdQIHJ9AqbFqKDgwLa
5px+z9qqu+bvw0eVspUX5GNGyT3+U7IppxVQFmfXHJiVATD3JI1+8f/wnJ7V5/ZCIwZjM7gKitFm
f4ZUi+zBJx57WI6MF7ErHTMVTrdbUWlDePDJiEFMXkzAECQgSrQNmmQXINABsoA37YSSD827/zGv
x4NxCBndQJUHCiMhSkOWB5+2dww28xOIHCxTDsGRAUek3+LxCcwP1As4zCHQ7NA/slZmv7ecw09s
SBeZAuGq3OrL4sNZK2vGTCZzt3oJ7BWJ0c8UWVyV0rB81A12GDtIw+CpAKbgy6PTTuGOPqqzRuNa
sr/ahGuFNQo0E2lRpzgDBNh7H7Cgd87Sfj9lW9oY5jXYw4Z+VrtNBZPKww9lUJg7M5rq78lx3MPe
0DbAfrQNNvQbERZQckOGM1w+C3JxzsqKijejQsKfjYcip9f5Cd+XrIR8Wb/lWzglMQyoypNF/IIn
tHO70tOJSkVLWF3u/gmwxcE6S5QUFta5cIu9PC3GO3pjyQ1ZhaqH7GdkewdwezU+RS7mQEwJ85v5
Hnx0z0jz5HAH8xiP+IbR58jJApMGTA8GdyVof+WrcoPFX8A+OxXqvrDdGnwbGS4gCeGlAaZCWB+t
aW0N0qZGCByw2PKKI4wVMSZiO2fMP5UQfLeW27zFr4yiEO+IWvTwF7TaNooZv/cFGGJLwMu76qOM
nsxoxV2s3Cr9MpUiR2HWt7byw6rLrslzX8g1ni0M6mz+yb+jGiov3tk6Mf2xQpB6sYnJCkQfNXQG
WsLi/wUwQ4lF0So+2C6WGDcAebOFcpMwZu7DcZFSV+G9BNsMmLyNJQ7ezrI7DG8WEgTWtPZrdgB1
b9hYtCevfkWjUMCzSxGCkwhQSnuaWeyqaOnQarMRBhFEueiuur2ajiqmXhozSE7NhQwdot3m3UYd
hYN+ULhb42eWm+zQp7cEFzwBzDiKXMshheJKqV/e5mLPjpLEjXgRQI3SmmqGdJzWn1wFKsRJZgGP
ts0UfwBJSpf4oU7hZvhF649dE7w+i77JInhOe/aeFpQ1sh6QWCyil84CT7LRjwVMNzF6B8+A/Biv
1uNb8hO9dqTxLQrK7yvl26B6snI2JHH4YBUmkMGHZPoA1gVuQ0MxwTgOpJmPAxX1GsD+XjDGoS5g
xXFQKlD1kGIWanOgHKBSRgndapFuaTOhD6J8gAKIFQKjPIoOGJ7xW3kHrdR40LeNjb1lkX+fK0Bd
0DKEL2Xtl5/FFY4ipngz2QvE2LxyTuEZ/Bjx5+mrzVw1oFbFKLnwf8W54ibbzO4OjWZoZI6Ti7gi
QO4dRSKVIk3sXsKXXvE6POmQjG+YjCB3TE71Xr5QUv1u4ysrLcnL9EvXrgL95BQ7paEkDB2imDcM
HcnO6Rc+qLh+O5yUVxu+3YLABbb3UPw4oP29fTXfQ0ZRWuJg1nHTAlEaN0F8STrUa4Dt2bn/5giw
C/zJTmrx24Dj1uoH7Taynni2AIz3x+RTZd9L3gWXCCpeyODZ0q9dmgQF7eXX8qv8Kr6do7Gr2dlT
1zgjF0AtoFX3lBu6A2u5GF2WKr9jDCMAkaMLEME9V0e0Qfpte8Z5LK8EYUe7dicrP/6hJXCjfC1d
sSo7+0+5tgmI64WBpy2UERm9/7tqIASZYjBgSkrBcarPdtQufrcLQmDmTQACN7OIk3Yll8APtuji
tLBl9PqvFnY+1EE4M5uQptt+3LSbES0Cec/LnuQMuPssb4/OCaAbcNfilFhvIIzsNbw6FKYLxBv3
m3MKPuhXhWQIyO/ynRrbyycNIFOMti/hK0so9MPg5JakalSEfWCrBccHBY5hvwc8i8uUuvhZYyRP
Fg7FT3IBVPbxUKmM1/GXSuH3Q7sVz/4WrJj1Gu3GJ67E31V86VHhVvGLHuys25Mu8dm+qyX5JAtL
4NwhJEinZIdpkBmZS8G/AOUGKOn1sBsFIRPJ4uKchBuI0qr8BsxvSUYr7lHw1eq1HfxNMmxb58kq
pEMrBZdANICCR/LP48tBSwAM1BNrSBlAdDAQBi+3wPoH0WmaOslC4NXT+hjoAD1+5lTRvkTH4yWi
hRVOc05rVKi61JqSZDwPAL3/8ZtMfPXnWz3A/xrLT62cw4oR3bnH4x//PP601bFVMOobIWrLinHg
Xx+fqLWyDYZdJIMfaEXs1OOfQHz7+Jlfikyr0DY+HTRDrsl2WPiJ//zpvz3y8QtD5Dr9+ZOiBr2b
Js3dMGzEf3Xo0qjdYEisSPPjn+CRm/X40qBhr7iPL+1HLJWF+RjqG8jUf/x5/4+3+ednTiACtv58
//ibLK3BfE/B+t9+/ufbv74KsxCGhHjWP79J9JAU9Yap6c8vbK3lRR7fFwPrMqUsndXjIf/08o+P
jSIUgJyICEvICrNV7umsdHoXZRTFL1HDFdFifYmFvCZmNe6rjWFY4ZrOvuypGkmtGT2vKKZ2NWtP
yiO0bLg3gLw6EWaWaPpWwsWzQtO9qKG4ti1Tu0kCWhRIeHdb4qZIRrNab8rRUbYyZTQJLE8H5V6r
h6VGy8KRoIWHImhtksjaRMub4xAD7RTFttdnikLFuNfXPYYhuUZWkPiWs9EMZLJh8pqKYDezwQdI
0ttA4lv50PokPfAWfXzWHEV4GeI7rsl95rM8kwmOIz8uVsBoOkDAWVsC4I6ztyBgnUKVY2DzZtjO
VmqA7RSwNcMhBWpfkwNHXh3GkLWuAMbTSLKbP8m53lkdoAMjlnZ6Vj+XkfQpk3+XG6DGg6+hJzBY
y9k3M+CQljc/YvMS/GFSQZSeSaae1aF7N2eKOqTtjSJ2byR/D6kZ5pO6BEaToI5kB0D3lVkEKl4Q
INYrdQo6ON2lY5ieBhL+pnbEsleqv1CSHOXAIp0TCatKKuCYfCvKLhjS71xEBuJmYhEgYgSz7ifM
7S/ayPm+kwkaLETkYCiyB6XNTK4cRSi2062KTLfNXy3SCpVWgakx7RCTbLOMPsvsH0gPvuG3v0xY
sCNSDyGkEEhIR6iGek0qYkYiUT2YrMUY7v0aVaOuPneO19tPpghVLHCMdQaJR6a9D6h5kr3IYfpq
EP0pZDIqavyls9pKR2dczAoAZn05lFQ9Mo6ZRqpjGXdg64l5HGed1R5zPCBGEQM5kQfZimBIqSYi
MpwJSGlJbZ1EfKQjgiTL8VqJYMlZJEySNAn05S0ra+qgTkc1lTRKi1RKJcAPF3bSfiCvctSLHOe/
5Y0iytIANG+TbTnrLCyxjU14NuJfRbbUVUteBdnwXNrMrlNrCHpOM277hJgj9EAwAUHgSzVhfnJa
nqJGfp9LSHKVakurXmM/makvY6cU2yabP/AqMqSoClqZhqRfC+Q62sB39vp0n6Dqke9pReDdHRI/
uZJcRWlffJJAWxJBfbrSs4gIneXxeRz7fU92aG0CmbX7LCB37ThZwd0K812maJCOHcof2qDexpda
xJGmIpg0ppdZqi1MtUh/1kR4aWWon9W3rDk/VZKRbVpwuMaqZ5Kd9qqh+Ouh4smdaWLyIkSzNWAq
SBV5qaGxUzDjz7K/RuHrnxC/7h0CVpVH0iqbh7Q0n1GT1wgxUd9OVXCce+PTzJEvjAXraDpic+ZU
MHigGFlT8SuGjDD5WndO5MImcOKE+PmsVAnrjxpnsB74P742xIehezMUhjmSd3dGapquotHdDicF
nFLtwLPOfmochq0zMIvb9rUWcbSwOWXSaXVSalE7k28ViDwxH0RrTJatieU16thdZOoAwBlFLx1r
mh2pDba2fEmVDEqnMZ9KSXoJRVhuRds8Mh2wnhIVGfJ0CW2nVwm6sevij2lQXvsQ+Zdat4EnS+yY
o9DAnEBCb5uAGfBFQEQDeN1WgDgDhdFI9c1C4n0jcn6L331d/vJb+jwGDchsp4lI4EqPSCWxYH+Q
FtyZMBRUESBsiSjhIqbjIsKFHVKGCxE3bIjgYYmxB4ILTkjkkpeQdGKjbJ6rfDhxzE9zrW4qFrRj
F9M1leTXwKbolThPPv6qTOQel+Ul0oFmSTkTQ23N8sLPoh99vGvFCFNdMzFHFOFF1bUEaXBKRV4G
4egIZgEK06Vk9Ci6TCKD9QQrXp9+S4UNpn5uf3ST8lYl8pvJcU6Ea6vVwi+7nuMt0uBxb5H6PDF+
pyIGukxw9zMmTVZ7b7rop8XxeVEAhNVzgFpdd7B7i1kQ2UOxzmyipqOUXOm4qd4SEUPdkEetXTQq
IeSPLoLst5Gp6vKXqdMuqML3tP0yoTItdRkIQDHJMPDwfiLU36nZVfJrskuq5oS6WqhKKagrBWQ6
1a+JZiBswG+zFynsvgw8yjDvRKtL1Op0EtCyNCXmgiBuwAnPkYjmluhNIvtUicSFjULfk6zu1UB+
VQoNa7RgroiY7xxewSCCv8uWIoiNtnckE1wT4eBIccEd+wPkL2daRDrpByJKPB/VBk218SrXMit2
ETheiuhxs06e5Fn9LjDPFk23AxQxiqjy0mD1JMLLLQUfVywCzTWSzaeW3Wcows4LEXveiwD0XBdR
6KQPajupIyjYp90k02YIfHLFSzLUgc/4x4CSI+Ht2crSpm8npTolN5SMMjLYpZ6CfmKfsq7wV2Hf
Obxb+iS5iG5HJUahvSR8riFOqdehqJkNJQBb3ck+pk0lGsdV5GOSrRWSNtAJuk1XfiuJufn/lrL/
jqVMU3RF/n9Zyu5E1If/sfysCxYP/+Is+/tD/+4ss+y/GTyVZZqmjB1dNf4Yy7S/YTizTV3DXW6r
toId7e/GMs34myobioExXzP1h3vsH8Yy9W+ybsuGZRimwr2DUex//+f3+D+D38XlL79Y82/f/0fe
Zai88rb5X/9D1VTn34xljmWAKtMtnpRsXU3mU/+LsSxSk7wGAETxijFZ8XvrEFXdU6ZTw7HG13ro
m1vfVNWyHntyHXTFOMTTvp8zQSk0be9sYSRd67afnSzAopZADM/O7KFQ3OEQgKgR+rRkp9NUlxBB
ZecbawlCuplaoTlK0RKrKNS5qME0bY7QVE52lsZ3R2S41NDNJz/FhjtqAjHXMSiboCCmhPlCDooV
Rgy6PDUsU72mGtAoMEZki9API8/jjVqw0y3R8Fl5YOwdSlOooReJqiiuwhtd1G1YQJcp820hOKgj
91QtD9VSqwPHy8vITSbdWfttQFVyME+N3q+bpiSKGfTCIus1c1MlbOOlnm11pJR7GQ2uVg30ZqLJ
8NRwfHZCmmp5GtcHyfC6kWp+OeKNnpyheZe0cUQUoXlBDHBZSiP95LcxNXuul5055L/qZKK2WLQE
UhSqAuK/Iy9aGVnum6ys9ah5Swuq170UvrRpTiUdU5EWVZrnVA5xrIaFX82iwT5oX3WD0sluqnyr
EO8YKcaTQ9HCLaIKqi2NuzwLs0MwEvDoq0RD6ux0USUU4/Q5980h054NrFx7TSoUN/aHmybH+WZO
dVjQgoJgUcHoSUp1zOzmC2BpIjU6bBVwg42DYjUJfdI5AkvG5CPtE3NKd2HSRqe4p4EpO+Uz/q12
rXVYKzAYY0QqC2Hgc9Ou90n+Qg00UE2wtXBY17leX0EIvMKZqg5ybb2MhdUuNSOB2Quw8DYk7Srt
6c36VTdtTVgxS6fr8dQPSMHMlmyiyDde/I5Glupjaq6Dmz5F2rpKMTtUuHiqLKf7ZPp7zQS/OqoR
2SKhOcMvn4mXaY1rbWnJjQMKjsfczEMzPJWSAz3ZkVvmqxDeRh8T4V4OYKkTOpNSEogMuF8KH3eh
WqZ10ROsyoX2Dvm4/JyWGopAv8+ZEEIKpDIw2lrtTdT4uAjjydjkpZzDiE7PlgnVgZk74Lo3cVFV
0zELLenS9E9mIJcUcbObTa8h6tq77qgzdEZBlQrCfamYB5xvGojHwaCVollXgESbUs2CrZIHm06v
6gNzCr0YeI3bcFa2cVrhhbNtmQYGAjLL6Jp9K83XquiTzewktMx+xVIx7yw8ZlxAGalE7UnFcXUt
Av9X1oH6YY8gc16B1zcB3bGwAm0aZ2a0UCLh/xuQdegq1g7c5htJkZW96u8V6cOanKcqqqszjLUs
rgyPExUOHYXk2D5IDmTzQmkkPHENE2idPMsZlDHDcQ5Tmp8pYpQ7m9XyqI7pOfeCk2WZ+8Ic4/2o
2RL5vrLs4ojddfhtXUdqes8JiXE0imLnj2XnJX0cus2o1udhHpdOW7HryMOnWn3Ja1Y6eItWuaxE
pyAgDyfGSjIqknXxiYFhCLIuw8Cms9HoHWJWXUYFXFwzm8yDnAeMGaVGWEqHEAYTshdXNTy0BByS
YlanMYisQ9E6vpfaEgCGiFC0ru2ko253t6yshl0cmSEqURxfQ9BprhRX2moqnYjjo34oWJiXKZnu
8Om6X42ZrANwm5hcUZvGGrkZrV7/tropdQGZITaSwezi9ssuQI8TmwgN6TmNfXUdaaxJs7IARWsq
xJ5NVMPhNF7mMGafNYa9G2r2j+74L5TM4CgrYHlhNNCbeZ2kLjpNdkAUUuX7vO/xzKFF2zBltyr/
naVt91x3CiEztBx1x9jImFtdnc2nkkD+paHSBnG/rRUV2a8Po2cwZKB/fUqCBZNAaNN4tqbfPhpD
cM4W7QMF6GjbVK8xqL9l1NfmSuZvnDx/q5OaNC2L1JOKKkkO52A1ja21aAg7DJVGXQ5y/j3b4D4L
pV1J+fCdKXRE1AQQXg0V2ZrCGPRFSlgCTeCMzosig9HpNAleL4VkXxGNcECK6iSwI6H8Uk40jwoN
pEcEeohdgFqteeuII0JSGhL8hro00tYNWcTOmI1MGUl5wfQwM3BotVG7GEbRIbPqxwucocGWXvWI
VnCDo9soHTxnZEixMP4yRsJgTM0ePcdssq02V+9ATL/sMPWvdb0F9gC0AkkupcgrbveIwqmCmqft
if8x4W5OBR+i0SPaBxFD3MStWWcakW4gK3IgFZqPXKPPKakqCW2bWvs/lJ3ZcuPKtl1/xeF3HKPJ
RBNx7QexJyWqb18ypJIKfZvov94D3NunYt9wOK5fGFSVGpIAEivXmnNM2tFY446ZBRMF+JHezBnz
YtO88Xuwba0H+Tskm3IPN+5rnmW4HixJH1cg3k4Cmi5E3Hj0VEIti3MuRL1q88UyWCT5Jndt+4gj
HL1XAV9riqb26M7IXjwx7YOUdtnsNK8OoYB7u43JlS7iYpMMxeeE3mFsg4QcEqjLrTsvbt6Rs4QT
LKttFlhPBwcChV34js9oCfY5apo5Cue9nsX35HmgLBI6j5kjWXza31PuW08Q2M0yf4OAgpWuD1/L
Gqepg7R7bjlncpiHAGD1LVOazHCYwe0CZRhwdpt3H5Ap28ZwWAfVgFNW4gv3tOfuArhij5bdHlJF
1yNm/d7WUtl3ijfgNL51H7BVTwojfpvSQzJqtcf+T+qAZ5nbBUV1lG7Yvqa9ePTjEUWvFb31NBUL
yeCLzpB88pXxzLKEbi1qXz0r/I4EgZgwgfQZKBUyXioYAq9Kk7aOS6sfC8ejiIcSZ3PTIotizTNr
h0lmpNXb6E5kQrXt2YoLsQ6Saze0CU42mSFD16LR4Vpnn439KYoYTmuXjFEZ+W+qUp/4E4eDKXLx
VHTVMhzMvOuomcVT7zEtFOTStlbYb32/Dh+ky+a0AVa3n0G4AbU2xKryxvTIROhB5H1/AwSzWNvs
TEF578NZRT+1AVNTuk3ymKqso7tmAWjqHEyVA5+HFKRIB40NcraODlU6iN9lmLA0ZteDPf1Evglt
0asO9RihPcPRD4U23A1RSss/ttSumSzsINbMld+1ZIg9pHnD/J6pTDAFDcG5nMQSNOcvDOaryq0f
Yl+bhDiaEGMx7kLpf+SjIroWn+mha50O8+WMQC5rwpNfJ59xCJUkqf2OgyLxIzARlGMMcTy5W+qs
folbzZS7o1HFzC6vn7n3sk8N04NXx926M+VDh37NHg6qbPwPXzFK0tYcPM4epCDMycUNPLaAtbqd
ET6JlYjVj83Nf4XPGS5cARHIWE6ctAF0m5Yhwfde7nHZOb8TveRDtMLd54V552Pym/WrAPXz7XTB
u8La92ZGCuQXJuG7IUFmMssBJC3uu7B8GX2o9kUIJsA0ZLzRbJHhf83Ru7ornPhGecP4E8IVjUQ0
v096gf0QwxkU5UPh9IdJdDesR6wgQKt2maiv3cGPcfVWqHa7AZPw8CYHpAi5pCplnk6g8Ww1P6rl
OHo6Rp3bi9Mc5caGKBVHddGp9hluJgukz3DHAVqVCyrMS8WW9jvwSVpZKB1VfOcKWOGx8eJ34kgd
FxGpU5m3pTKigzWk35UPHUEPeDtLNb7WtAjrykCyR//lPe0bMI+8/MTzTMbDIzFS4kX5iIE80/49
5C2zxsInvL0zuyPsxGLLNuHbKXAOuHZ3KvRCGq0Y5dp2/NIvHim2HosvssdHsPzM5QcvfOVIYJMu
c76XCh3RMDiouUwDxJVlks0nIGovhVkSKdyP376MyWKzy4o1EB/44KsX1yStjcKjP3Yh46fLA+vz
ITKre6O1AUVmc3KMYjLQOOPsxD2XVt/vKMBuRhsvh6poYYtuHI6XhyGI6cb1w7tV1nhSY4yPjilp
rAUCHCOSHrccjmkISD/rbYh9ITzYYgKJa3rLSKdZPEtqSApa+RVjnyp5taY53XZkFhga9LElR7Q3
aQhA32Z+CyWHyIkO+UwE7aOTZO45ZjcdbT+bjgO1JeJF7EzCdL/aGptq3kGFDLKZZC/VPtUj8hH4
Euzp4JOGNir8fPIw/k7RfS09gJVhR+QEqrrag0/Rbbzoy0379Lr9jvoACmOZ3OYSqVcb49ZUlj6V
YxYelCHF9Qijq4jNHX77AAO2iKB4qojk1mQ/Sz+59ZmnoSPHRZmjoPN9DzntnL2UEbPXMRXxQzpg
u6tJOuqWhJwoTR4sgCKVrH8CuHiPRqJQuzFS3GRL1kOqkmkNYfTdGJaEg7lASRb6b4WN3KmEe7RI
tDso7ojRNJIWwtZaWHaPcxLAQgj994Qcn6npo71ZZG9d5r2LxN21lXXtDdFXJOkPp7l4Bf3LVAkf
NkNgmlD9yk64afVqvu3a6b1NySGHnWwOWcj2g+SI0FVHf1nZImb8gdkf2JicUuzpIjtnMYraHCJc
RtCJNKfdwK64ifp+XwBTRqBj7/TkqyN8DkrjWVLusge8atLE3Xc1UuoIwXk4mrf0I70jhMY+HxDT
dPVnn8wdKhT5YOgh4c/ijZUqT09x9JIyFXBH545r964AlaCcyj0GbY5h1zwLzNRrCvvLLyrn0QJQ
me5r1aCRrrhxVCRjKabm0ptf7TC3T6rkOo4an21h3yqaliDO5HL6dWk+sAuifRCBjVRBsIRawrfO
Cb+acmef1Zl7bIYg26WpcdvD0W5lIQ64zuuNly8icJv3pHtG9lZmY0QKfOSFU/fIwnNPx50aJ6eI
zJUdr/uG7cgGhKC6GvJb8DPNKUzQjNziXrcOlXaMY1eH4amRoToY7bfRseltAq9b5bDj2AQ2Z3+c
/G2ceiScYFnH+cMHiYm4Y9fjP7GzkmRx1mgiKd7ohXbOTvL7qgr6mwgXIB54xatpWdOCDvbqnL9n
bnsLjQKB0DBM69KgjqKWebLqMt8XAbHIwCHRuEXhL6ohJNfMHq9EJHemLZ+HEXFl0BsPhVpBUHiw
fAupWzvAVoEaQrLB2Zxb9Ekzim9ury+mO9Fqd6Ob0Mu+AUVaVz7WdIzMO8OkVgZR2bE/AEPqibQ6
pt24E5Bpr0xTPXsDSpfOmn6G4l3XY/5o28yPghfa/uHWTpFh90yP085BIDL59i6LbnMGx0iYvGE9
GuWhI1VFRaN1Srz2y6otZDuUTLPt7Vrbv0tC6wPhki46eRCd+d7SAzyWPhr3afawKHXJHj3prHQI
V8DBFWp9BnQksLm1u1ZPZPlgoMXmRy56aP9URh3cnMEYBR8Ye3pfY2/Ou+1AZyz0w5OrfaZ6emI+
YLfbUk7mVQTneB22SxycM9y2IyplNAJE8SkIH3GeXNuU+qu20aSxZh2rtq6OpdhI/D1igoMzSet7
GMGRZ0C8tw2dEc5L96QMAk2YTaOsdKz6duC7EknsW9Umm9llqp6T9afHkuhpxtCrzAqQtogwuvV0
jj/VIYaj7wj7UinD+LRElQGyEQEpO+Ca05rJC8jVObsDhAMsqvyp2etiVCIP2YNVa2TjbfUcMVEf
xhr5afMSGAK0QJTd6SADlxF/2JFBpIWEUMNog5hV7zlqWdBKWiGzfea63iZTdcQL/FO1nA5M+U8C
8cBKNgNefybnsDJRvU3rmYyGK1GRsAnatK7dx9qE6h0B90kVUy9bEJEiRfc5wW/pHe5ygaPPNveS
q5xtHITdjdHOCyyd+0JJzYKTvGT/EYtvPwGdi6w0Sh7HMO82qeNwgJq31E3ficj40e1BNBw5awka
9CBrKHkfMVBZNX32WUbWTT+SrVmgS8rUADPWOHit2odm8e1DFxzLsdhkyM1VoVdmgkRUUCkzakU0
0rfmQSw4azZVJzMx7iowN3R7FsLzU9xXj34EiIYVfptQ31AcPXCNtGF1X8T9j2vnCWWl+xr24xm5
8JWgRdEk1QMNpmNsG1+xcoCAZrhO0+Ro+h3ZaizzYUtQpLnRVg2fvae16gjnrmldjSuOFbcX5OuU
r3PQ/ELc85PM+hmg1GaGD5L4w4tW7j4oxl+wf3ErNdONETtfxlg/zkO+6pP4uzetB28mFCLoD7BM
33sGj0zY6B/JJYKryz5Ho0IqO4zfFmhHZbdcPhwHNipnYdM2ZZtwCGIyFWRoPTuuBN+SHsIYPCEY
zKZq38taPg3sAoYy2WYs5hn5XJqQHScEJAwlJs9B8aLf5s3uIygTDgeU0Je0YvximA7i8gDCM0Ln
1oNpAHfkRbrIHROlHzx2IWZf81++URO4p9eTX33RBr6LDiL/LmuH8X1zg1iEG6uJXB4VEheVmG7K
tv5qbUFa7ETmEirUZCxeRhliz7ECUs6py1piz6cy+5kEaBrFGZ4tuxs/308E21r+d6OGd9FL4m0s
6seyIE+wIlB7rk6Gc5chPDbql4L3XqbtXcA5hfAtr2PmTwzK54EDmyqbAB+GzDZvwKGPa/c4OXXs
bFwPF84okHDVjSayvKO2jqTxWETsguDtvqTOMyQaGAb0P0p+HFr8qi0Mi2bo+LsSKduoNHhuDDER
FD6/R35OOrZy5oOTgOVP6bYEQ/RbF865ld7E5RkcOlSNdtslaycqzJu6/Jnog7kFlFAncnZF5xt7
t3uo51wc4HxE9DhwLUALFsNyRLoHHYwZwTy9QlYGXy3VEbtyso1nReZNHN/mvaIwpZlT4M0AbMvS
a0nGtk4x7JredA5WhGRgVuMXsTAfRQ1lLY5OXhTnK3bhOFpzJJdTczRonp4w32TRXlR1v+tNooJr
zGRJrnEZNLSlBOTq1gCwaZsJJteAO56v2WM20UI6mjpaVaqcrsHebOyMYLE4x2eVWXKlPfJCheUA
MyH4I6xyAoyK5NONwI2NZPms8iBeGZz6V3JMcYp4iCjtWLrXI0GYBPIBOQW+JXMa/OQCxD41UIeb
oJfPIYakeoBCZn0W2a9a9c6zHzEhaDR4BaDnJz2hVZqJhkAwERbbLMRjZ6Adsjqsgiq2qTEs+pKO
2IC3IuyxB8yt7fhhTrqSdrloCfyi+VnHPTv1EIG2iqKrBk540zfdWcK1/mVWBLkNc+lzlwNEKCN0
7MZUroe+f5psfPGG8TBXTs3HQEsC2R9hYcgo0iJYBjsDjhsgc3GVopxsa4HGuCOkrE3JFJD4KR1V
vEx04ZowfIL3jZA0iV/TxRkjB3Hbs2gFVm3vUDDcmbV4siI03LYfkWTVQBKNQ7T7bS8fKg28dELR
te3S/quJwqfWxe2DYol1J6SvWtrNxtT6Eao1vsE2gEzPyL64YjOJjgt+kk8H6CqpuEMAI5q3zczV
Cf4R3ZJAIOs4UXAnICZLCIBXU4ihiPPguglm8s7xkKdgknhd/u8iIWGtYK1yZ6vY9LW7j+oFTZq8
NpNR3QkYvlbDadgWwE4zfH8mUeRRj3MtMF8ocJnIV14K8iOqqUCyX11p2JDRn8PUqw9pwCZMBrkD
o3D+0DJHnJk55bnHW5Zn9XOuPL11JINvOcGyKmCLG7n6rLo5owFIlFTvoAiupmxnZ/zatGe/Xfcv
dPvJye1+Ej0dRyf/RuSz1naJGc1w34Vb3M5huHGhg9eLvzrp57dCI51zg+Jx9HhR5r3vIX4A8krF
O1APf9je8OgXtDACa4CSI2kohAieYC7VW3YVyCmQBI7E/nUDH3UIzKqZTJzF8RbgI4P6Ue8tr+PC
NwxszBM2awUT81HR0omJsLryEjZwpo3tZlAIH7xH7SjCKrh2xznY0MYk4ycBpcQ1Hmgbzd8MoSNI
aSgwh3iYGhKCAo9eujazzwX+norwdz59y6m58UyFna9i7OfE1YMdbyxA4DIUu3xKzlXefDRDyxmb
vUvKXXccr2NCbuj/rtAJTTTDPATSTn+XLnsDGFiUMzdt/goIHWVaigI9MOufOYPXG+XsUmh3ObvU
7O7tcXhlurjJNcgB2yPCr/s985H0Uvz4Y9aszYrfMpAEzrkXO5jdUdWk+TcczTEM7svJHVcWSY5e
MFzbZCOJZuEX9O59QxLsrIk/DlFsubiSYv0BJ3nTlPqFKo9cn84/d6N3Y7i4Php2rVemlT31XftW
SXVcflcj05uiFCcq1l3rvNX4jphYsNnCMMm9NSbZQ6HnC/Pb2iveAiQvg+niO9JEY+3cuX+zoWty
JIMhW9skhcpEIUbzqFNYfZzNhIXfZom8GqlM4FgR6+BskSNREpvwNMqZrU413TgVS2WcW4/+ND/F
ungbaXS0gJhHr78GVHSCiP+ciSc+tTVX6SE2gZ4xD2nG4FaSgL0cr86goZsnt/zJMwIgs3TvVas/
hoquFmkNC92AvfY44NXAFWgohDPDniy05MrOEM41OXdGQW+9cpqaNn1972bdK6QiPm7NHcB+gBSL
lQv4vwuBBBdgAzqKcfZ7Ip3FvFff6+C+sNxzTdJh409bN8p2BWXx1VDLF+DOWxjrR0XyUd10DnIi
42ksGnh9w32S0KkyvIBhTdQkuyxLXkZj/GaqiIwMfnjVhndOlz4QbgEmPOv3Y9ucRMbcQBsChKDC
vNWL29oO4TpH32XGwDWqsTaM8Qu954iVsOmvPBvJnWvinz8r8UFj65RNvQ3MkaZ1n+zNgEjUwYao
jraePF6WR9Hdhe64aTlHDGu6iYW1i5Po0CXRk51QeBvOdm6nXaqrvSITSqZEKLpMXUCKqWpkqmSt
la/Ijpbdo6IJ3BrsaYNih+qRuU1gXttlvMnj4nE58Vsj+Swzuh7c08r+DKVy1Tv1GvbQW5ZGJ3S+
ZyILNrr1nxm0vwENhbk+nthhs1zV5itcNdAZ0+/CwU4z5vp+4pK/styQg9MPBkD34kTpcV334mCb
BJVrC4S/erLpPlTUL2VuA0ePz0VSfTK+ftejT0o8BuzIznfe8KsQGI4ZewpyiBsKF4MV1W+Nr9nS
310unifbf9YRfXeaEd8FtucpdTegrQ5uW78wx/yYqRU79WFKdS9m/Tuto+eiSLepTO+ZOaM2xsiP
+85fsmKL5Nbsd0ZZPxFxAtuRSznIvmyTObDrPMLwJ/y5+0UbZr/g97v0szEIyMv0e85VbxTVdRcl
b3a1iDqhGwCiW/ept0/z/G5mBOuUzL5DG8cv/kZmpis/D46Rh/fL0wffxWHmWHclx8Tx/W9eK0SV
aBXpZlfmzyaTNJf7Z23ld8n4xHzpR03+uQ7ts87Sj4zEx9BL9lkUXsfzePYRIzpGcTM74tQ41U+M
YaBJ+5M0ujeHi8qFkubCTV7HzExT8z7T8XuR28esgVSXsMHtWEy4wF6lIYn+iNcmzcbKqwmBrM7R
otzuGaaY7XDrzNXtYCPPnx1SSS3az9wv/fCoFZAfa3iiufTYcE+5mpmIlBa8HJD5bcmpzeopyaCY
fC7P3L4j5eSgHgo5wAZdIboNCClvT2657L4aUoDIqvJu5YR1ppeIX4ICKeVyskBQvFPhnaWabVQh
ao3pX7HOEBXg6QbTf0HTCqmwyp3FA4m9BHDYVXgr+mwftMWTRWx2v5AgSklkdFnjD61uM1gtnffo
JMNBTg7iBDr8of0mp8LZ5SMtIG969NylGzPgfZINsfTiJpnsu8Cov2CJ7UNwilE+XyumqHqez3mq
P/IufijzpwBq8xVo1tfJ/1AB2FQ5/oLoxyTFss+tTh/Uyp/H58GqP4du24NMGLR+i8T0jsZ8k6fB
S+RzycEtzAQhqZMd3wi64IxFdpWJXM+wKaecBt90i2MTDWjqeZh2WiYb6GJihBJDQC8uZxidkg8f
zTuFa2PFigHUkcM0YIz0RhdonREh6baKbU2ZtSrEo4X3Yd171jPTrZsAnxfqgCN7nH0sshfRc9kP
c8hvJ8iL9kNF4m9hNZx+NJ6kuKPm/Zn4f2X5m4CkgNG6dev8ieQFrFn3JP+86qF5dKXcBpQRTAdo
l0ersgKCkVRbgoxoUMtg41ri9/J308m9N4kxiOroJrLoCzc2Up3lD+bCevRyiQE2Cq7HsHvAXXpk
27FXUfxs54QL9eWLt2ogpEoLtpIaBfuQqMfL75+MiPnz8k1jXr92Xsh2L/6xddSCAHAxKFf3XbT1
gOEO66wsHn0kJUTSAf0OvmytMOQ68sGcZ+7kwXpmA3elSsDkgkBC4PgvztztEqlR5uudjv2VK2iK
GA1NboqdFskwDWadGjd4eXBITNwOxmHfeBhyFWETpjioQd9OhnczkVUQRu0umZ2DeCN4DUruU4/p
d4ynve93tyJ+D5dW5lD+EI73Rbf14BbMQCMcu6H3VQfPjGj2ocp+lPBvVKQIynTBVoFSJqfpQeXJ
Zuiig1/QwUEXyh/AgaizNdFJt9RN6Y4W3qqbvI+CadpaMiHPMsxy6cBHmXYC/7FYEs89Y+0xVl0l
LSroHtkAE6hihWSY2ja335clM9Tjm5vXBc5J8kwNfev6ZNgGiVkf03IfYJxVqCZu5BTtW+qJI5La
i6bxf/xfBIO/ympqOMXbv/SD//7yfz1x4ZX5fyw/8+cfF8nhn69u4l8UcOXv9v/5Xbuf8vyZ/+j/
/E3/+M389b9f3fqz/fzHF5uLcPO++2mmhx8NAf3/CB2X7/yv/ud/+/mvyD8tEfje5aP665Na/sLf
P7m8hf/53+m3/EP0+fcP/C36DMx/WdLzWB8Rd/5RfAbuv1BzupbL7D7wbFe6/1Z8Cudf0nQt3xOO
HyxJAn+iBIT5L7ILA+JMiSUQ9BTd/x/Fp0WuwT8Vn2bAhQbnFe1oYEITdZx/Kj7p47eIO2L/WDvp
K14N+GARVUxhrLo6KEm/AYyKquXaN/S1joGgRpUETTDZn+RIxxujZkdHTiTgbfLuKv8jWvLvnHXC
Lu05ngFaV9lv2IbxfloC8zxgHuTnCYL0OrSKpIuQrecQsjdWvnOqTHRnPSL/bnhmgIJFtUibLckE
T7ZpOveTB0JNI3mvhuIYh6hV3MIYQMMrlF+D/ygqwjGbFh55Cg0rbPzrsMHu2pAQKJesQGfhJksl
WnpOSxHHal9ZXnwoUhKzs8x9jbiYbksWNWQgJGAn4XyWnrVOXASHqhLOfV24P+ju4DVE/U8sW/AB
jbyOg3Y8CB/PwJJ76GU0SBwFhVeUjnESKFcYXL8PsWOcEWCse8jLKzmQHF9Y43OKtZMF/8YWXf7l
BGjTdLwPy3m6H1VhHqyuPTAJr9HKp/NalTYaBtLdSUozt2FPy60h3NGvSXnM6AkgEkemtilikazq
YGRYhODUmWR8aiqPwD+Cm6+48OcTGcl7kR2mNlzjTdS7Ue6DCK8EIWqAYEig9KPpy10yKaclndJb
cioJBToLFtDdSITlSJQl+w6KSibMnQLYnEV4rpX8rpf8S70kYaolExO1BcAQRjm7aUnMLNO7dknQ
7FyyNK35oVuyNXW5SZZASyTQbC5i70TGt20TiBiMg7/xwH1eVUL8dhwMUGpoT4XRXCejEVxj+tm6
L/Q/wh0bwptspJacs+hLDHXPTtY8iiUZtCUiVMiSSDAZj/u4/GF5hm0S4hhIUQLt6Li9Fx5Zo/GS
OtoTP2oVSqKZJeeRCFZIC2G2SRxa3+MyC5ildrYx3r++J+C0JKHJE1giTGSOlhuzZVtw0Qxj43W6
pKK2Sz5qZXj3cklM7RfYgwxJUfXd/gPA/bjPRHuThnOJIQ70dzm0h5xRk/TC4DQDgJmg6ZWlei2Z
8IU6vHcTSsoAvBfI7JQTbFdbYi0r/00aDrrUxsc3SdBhzg24aXrnpsc1d51Yv0UzZow7OrWRBa7L
xlAQbwoASR7xaq41YMjD7gJ9wKQuqLpDFaC4aVtM79DsV/RnBbaaHOVi+csYKbWDPn8PpxYtF1hd
xqgOUVbBykZgfjZtRWBgxZY+rtUiUQTGkRM621roX6VxO+Sk6ObE6TLCmpLIxIlurjskTUUmyN21
KFp91x0YHbpbt2LQTzmZroQPuckKyT1Lgfu1k5Z7iRxz9OAxuj05v10WEvqXhTC+0rc2E5Bze1wp
pANPHzH8HFKOMTTj1WwGFi5rmlxKbcY66LClxj1RK86apPiwZhmjtQVPFeVwKmw725ilvs/s+bdQ
JrGZ+SmMYTMQ8byOpfnDhgRpgEFANbqntZrq/Zjkv3jdPiQL74B4EsRRrcHuII6UdKvAy8yrkr7+
uux0tGvj9xHIQqq0gVyG6OR+9jejGT3nLNpX7kRFIDMmh1nLpKbReNsfmhLp+qy6dC3dMT0bD2EN
C78o4gMqiVuhB1KhpPurjyLUPwQ0b5RbF1vZ4fec0s4+kPRNFntGVw7BUaNhpgdZWtEYZ4vdQqdb
uA6Da/gwmm7doCEjjpDSFYkd5qpTKfppI9oGNaGFbf5WzU265UbFdC5hk7TI3kU9X2sbtlhWzjM4
tW8UygyXUoaMdhhu6WSg3nWbDzTCw5UYeZd1Sz9Wz95r/oMagDl50cyHBoomeGkKS1rfQUwl2cXF
r3IMCMLz0jPBShOzj9ZYmz39ViBhccRLZjMNP6YpwfPnNhQNW1bbzviZ8VhtY1qbCE5NgGjDDxlS
RNGOzE4YYIQv3HO3LQawuQnYxbVWA+lmuk7QbOyyIv8iNe3ZMFEkDyDMQ4kFJ7RhWxn9az12G8Mk
EttKFPtCy9sUpDtGmQ4fyQp7qPtCbufRaTaOkOmm72pwElGPCATCPyp18gpKUBuepvMBXLR/mRxk
EF2CM1bbzOiHiSGrrsgWVVrkZ4QzJLrY5DIKjeQs9KCA0zC6U2nToiaury2lOX0k+Io58aY7EjaJ
YpiYaMawTNqS1gvi++DoCzbJ6KVboA1EdNkBiGavNgjxC+h5RwzNxFyRZNgd2MzkDNt8vPqazn4R
LVkuOmmPPfZ9F83n2XGret27gG8q2O2xGrgn+CgbAyN79iefsUBfkx8I0M8PdbTx8E5e6Wns0bEB
xHVtgk/bmc+tmWl5kJCTnYnUYvFV7XZwm5u4q2iyheLkNE1DZ1pfu2SsI5hDjzNkaMJC5zxXwXC0
EUORjAT2KM7DjR3ve+VBKjZaazMGbG25s9fHcYAnXYFNoWoBzk56wAjMlTvyDBa7jO5j0wNERTMl
Ner65LX5Hk7AQKsKs5zfeMHO6hjaZHhVggJ7LdkQ7UFG3IBjGhUEwnIi+NgjI9u/6Sph75tHI8Zg
HDmowKc4fFJeVK25w9c7V1X9aoiQ4jQdlBacs5l0rWupmA0wxpA3pGsKDv0Wpdl4TVI4OZS9PHQp
fUp3gO7Oq8xvdUwZEKRybUBsCDMDYWgUHszWx1ZjuEQG0IG/7jRKFGQhxAMQ/VKPNUjJhYNwYVlD
0E+6xxb6lYduD3mlZ83wTRtAseEk16pyF9kDu66G8dWxa/xvu53w7doH5l718fKvl2di4VB7REd4
5jKR1j09ejUf/Y6Ei7pERGEHBsQe27URcBG9nnOaHd3K+UhS9sRJwWbYQQbWsIjtTUgFF3HN5WHO
2NKD1v5EaQMbVfa/jFmBe7igwM18OdqZSdN2YUKgR+j2SmIaHgkCEFEIzDQO6HN2aUGwADGvrfbB
WNSidbCjeNwHUokd0ljsl6Exbay2/WqpwZl3Ipi4vMgRLzmXo9uuMAeJ49hJPIJ9Cs9IPze5i/dd
m0DZmmeVLjHlXVYffelXRyaz10k5gSJYvgor/5pQB3g1yMEhjHX18fLMhoD417PLl5eHXFByVTHg
AWtosCfwoP/9bLIdgw7FpulVDDsPpngZPDjLUA6pfXroWU8YfyKDRX+2KhJgqaWkhdhSv24tUdEG
4uUOkAd3aOsYFxEqgD3g7wdnAJd/9edrN4w8oFPu67gQMsTCseirEI+RWi77MaZ127CX4d7aoIBs
imanFxq86Bv+7fIUr1S8SskCJz4ZdrppvVq9xR56Ya73Pd2S1eVpJjVpnzPjzcthTX2HdoTs8Az9
9Xj5B0uUdzNGo1Vhj+8hEmbqTB4uz/48OEFcHS9Me2Hma5fkPRjC8Dxsr6+OTk9KgVweLl82U/pj
Vrre/PmntIILLoKOOmsxkFw+C3n5WC6flbbp9RFMuLWf6JDPx0g24qhm4V75M1rGLraj0+VBL8+0
/7vuiuQqGkoC101BUkjIHqUs6v44opjxKXbQS3j98c9D0KTD0cy8cpsG83NuVMaxiiID+9ZyzsVc
nzVKvNno4AMvDyTRM2N09U+G7NpczUM97yKw7Rd4vCLl4Xh5uMDj/3pWCFT2uF7FZjTa93YRYl4e
PKtgufTdekvhyNqH55RVHfhcUvNO3bg7q6YJaZHPHaJA3Tyg75q2l//sl4vdQVK9auvRRiw2Azfq
llAAVPQU5Mvq8ReWfvlrl2cW6oe/ZaB9G77E/oASazlGl2NxOVB96uRbt1jmbKQvX6mEJacG249x
zd1djsx/On/1QLIVQ1lcEf8+sT1swpTNB7urYeFcTuSRVQNFy1TrfUNB4F8+EO7jf39Ul0+J5KQe
TiJDiwPbib8+gsu7vLxfQdLz8c87Z9kutn4THXJCYqu+IbkYLUiJwOAqGgux91rr3mJH7AnMUNJu
qL2Xkag5i3e9RIli89q0bQKps3w2CibjiU8+sj3PdKf89ofgTt9HWjFmw4ShJWWB9UNoUkWG8qQJ
GN1NQBX/PIxBQ2PJik9aIsYUWbdB6wZuqdybXjmuEAE89BgSgQHfoKU/26G6a1z2bkbEjV50xxCR
yJVhuwehxUPZlo/EwXDHBLQkZpugOYp3KweFHBQ3Y3+TFMUvy7NezNAixdbAPT0M8WtuviRo6q8y
v3oL++LN9mjPJQ6XgJUn5yZi3lqK8d4EJljWyXYYgYqFAwNa3DWUFg5JZew8G6p3xul623nMUswZ
1kiYdftBTZQ+Xv+UVHZ1Cpv2pnUGfx9m0XNtTR6Cs2RjitRamSSLHCyT+2toYujxvWKHYAI830hC
p/+UOLm5ohFx8r8M+gSbKUcw0/nDg8RkNvxv9s5kuXEky6K/0lZ7pGF0AIvecJ40DxHSBiZFKDBP
DjgcwNf3ASOrsjoXbd37zgWTpBQSRQJwf+/de+4UDKfOdW8K+WO0H4L5sSmAOkWJAe60zC+JN35S
kNC0M4xbQ8UoBFxEU8TCMVrCl85IA0BMRDByLA0+MfmUxd5dVdxPQf4TFsG8GDW4gBbxR6fYrBgT
nAdT5ZcA+8qa8eLBQ28VyCNRYPvWZqhsBaLm7ervc5+I4GREZeaWxTbS5Y2qSbJjlnhjjq+RD7Wl
j8XNxCajl5JTwgKLA2kiYc+88ZvmBdH01nIIqgA6JLGeQZ/ua1KOFp7RR+cNz50I3gfehDkBOKU0
8rdQeE+yyE9BaT62BYo1YA3bRs4/cpuaesgYymW6e3AjnzEkOmWywel+F5DVRmczDjYGXnTMcYgD
rfS+pHTkRjnk49qJDyBO3ZcNjrJ6N7vjGTfPnhP+V5f2MNFR6GxIMcvt0bu0GVFVXg31JHHXVpv6
2wyN7qoxO5xxBh1+WDfY4mn9fc52/kjKFqG0ubgpcBdAYasucBMOTjWd+nI65/BM0HjHq8Edf1TK
uiWn5GWW/lNuhW+hUNEaUtN6rmfvaC7d2KYFmdXASjUB0eQaiY6UeynU97ouH3mVK2sIp1VsZcG+
AkwWuUWxG52KmGGQLXRKFhYflbufYsDgY4j1/Vi4bBzzrXnAsEy/ZhA+0GAIwkwKMLKACHbK8D4d
u+/zFIG8RtgVMeiQMeMR3cF8tlHWYflR61ki1exHxlfowNM9ocNvsiKfMrJqloKjoujx687fRYGg
uG2HDxNUozQNtfVsaDP9zOVAKIsczaK/Vx1u6mhJgFs4VDF7ZVzJZ1FZz11QDdhjmagnsIEzG02J
g2aHX8/cixHlWpaDPhOEO21gZRwmIuBRsvTjWmqz3QcD6ZxZ9atovXQ9iOY7rk9CJ4YQH6f11WNr
I1xvuG3YYq3gpnRA0jHUqgaaejwAznNRtefp45Qn01mVA5ASBob5SI+oTMKDmQtoH75xynRrXEw7
viQm6vdYm9l9o7D3hHisEQAw62DmVYNrAcYAdLMgiBrCwy92FoCO1dCuOUd9O7ZOY/mKi+eBuni+
WC6g+RCfjCHUL9wwcP5bGhLS+Rg9ae5nab5VaVaTGOKelY+9hgS01RiQeqWcn24h/e2czeM2wBdG
9OF6dOGrO8GNxyRpjDDBAf6xoUe2qzDjZzN1RVYaVS9pOt13Fd3YMncIxu5d68QG9pVVAxNERCNw
qi5EQVKq+frCHPARnNSnMJ3qxoZ9hkbLELd94d2ZIeqvwkAMlpbMgfrhwKQBxGNCW6AvHUgvwS/8
+KCCxSItM3AaZX5arEvPgmTTfO/oWF+4rG3SkU/Ti+Uv2h7TTo7NxkFtfTCj6KnlGnSqwvZXUuDg
BISxKkv5ldBFYUr7K8hQbxnVJTCLfhu7xQOxhfkGMRCaq9K89JKBTEuAtUsDgQvZrrwm/fTf1RB8
saQPa2dkmhl67skqzWOW/cw9MW31TLSi0KyNGXsy5TqEe6Og7/td1rlsZVnSOJE6xt054zYfwgCx
fqAYByM+ldGmDsJ7a1C4+QyuMuxqQbOb2uYyGCCNnY1PX6FkaaYAoNyS6CfTR5l75a2oNKqNUgCa
URrHDQti4aOjRP/XBw36J1cz13a3EglShETGdd/l6FfsM5VmVI3jdf6SAad8aYW7sMbX40CDYqiJ
8KSHt2jTPwcqok5tnbzVJpMfhulhS8zRoGG1zN30EHmRWMVlOm/JVCepJkWn4jp3TNqwvLQIsXMY
rzWimt1gi8cua3xcQHhSWu/gOK2+GCL4TEIPAU7DguuWcJsw7OVkc6Nj8mmWckGL1XCP+m+tZHPQ
KfMvuxxvp5hBrsNRnc4a+YqeLq6DQtSYbLVLTjkEOMTExTnlKoHvCtewVcBLmuv4W+pty76DPa4Y
tmLrcj3rMebQL6ydU/g7DylD7uTPtbrpiPtbDUwSNoVKQpwxNjVTSDRiOdOBE/YKS9Ue7kl6Pw3o
W2fzRJuMEAggAmvT80hjkeIhJcc8KSe1KdxvOf3tVbekR11v/EGs27yC8141zy4XNigzIJZWfg/f
OaM51Ki43tILTvcZRP0pzVn8EWuNUXOOtGvu/chmUKfEcjEcD4ZT3LDMrfNEhbdgZsSqGKunbPhM
+3Nkt962Z0sEoTPy1pHjvEjss34DZKz3848wgvvJLEIepmJ4m63xk33T1oqLdzPXKw138CHCSIeY
wF7L9AEfYbTtfP1zTNwjncqLUQYuCs6Fm+V+eB569570QQrl42xSXqV98aVcTE0tlMi+6zeek302
tvs50/HYNL2Be9al1FQcdUFg3NgpkAQCUREaKfjGfCZchnNIh35MvY+lhI8zcYFG1msNUWpFy/TR
ITxuLdsSQ4GzRZJ8jPB+4WLM2t08L60kXb5i5q7RC3QY0oDdCqdE0O6p8zQSQJ0I9863EvJsg8xA
9RGKTYdE4a4viIPOkSJQDTBcHkhyG2XeXhKByNMsG0QhSbdLvY9qGKqNaf5omx7qCJ9j2ST2Tgko
/o0ZfugGG02G/AU5hk1qL6c4KsulYY4l5OK3txj8KwAg9XNZ+JL6aiJYynK6Uz8VZrFqsLCcro/N
Nu5pNVF1vRYd8hB57SOUaaZO18d/3aRNwuXC40pvVP5pnECEJ5Z2UF6byQZ/fHdCLd7Be1xqtoDj
DfD/SS6/qBqrB2Yi444ND79heeqvmwG6HxkNAZb05Zdmo1d0h4Hx88kk9hE/TkArY9sUIYnPPgn3
eLqZBvcVmocqmL11lg6sKzWzdDaIiwmQqQPuOW54AReYc9X++rwp3jLbnY5pKTROKzx/gWIjOGMU
2ei4lieIT4qBG5OR60Nf9LjLatw2NMvaU7o0ORKzLZsDrp9V3BIbzLgL13OFet9fGiLeckPn5t9v
it5MN7M9Q6ZfCnt3qeTxCD1afcFOLS2ePVQ0O2+M9Ol60zbVeJqR7QBEMA7RUjhnGcmzyXJzvffX
c7Wp73HHMTbzgXNXSwUeRxP8LQF67/fjv56sJElhXgGGMdN8tHO/lbloDrj91Gkem4TVPWJYJL1M
rWrZ96diaWe1VQC4qs1gXxcZZBbFdMvI+HfC8LtT087d6XrPXR5e7y3f0dpBf3BCUNgdZIZVn9wH
jr/g/hVINkdlwcm0gRpkQrprNmz26eqUb5Z7Q9ZCcWHyOXSBdYqwOpfol4mu9WV+d30ui7lyXu9Z
sAhXphI0OCv1ZTnOuMU5zm7CSMiFiQbCH9vP64Pr025fYVTnE4NyStTFciP/de9vD9nwdtu8Afp/
fX1GPTocshur4w82Ve38vrk+jaE8wrTyoLrZK1eUCTmZQ9mthSWM68HyYq+vOGeTsPbBFAHi4jW6
02whxeLm+vB6I9oeXLd8zBtWYmKuMcpWv3//v72I5U0SgedjWltex/UrpHyTOcaWOdFo9qLg2W0l
MPepWaukiam5VjWSvTKmWJl9jKppQhYXpknEzT5mstHBlx8jHmrcW/B8wBlrWtoYqmnXRv3FsgnL
xQj9kY/FJ3ugdeFMmozSUmysOv3yvOql7jlKEN2uk9pqyWw2FZMeFFxzzts1VvWZbT61hMHwcEi7
cmvRqNg5k3vuqWj6sfL2+cCPk0ay+WUiw3Xn/RxhcABhc6bpK3nmKFPrBffuF/4DuuBD0K3ibLHu
gU5mUsqRO/ineMmf9QfzyTCAsLcCTvL/i0b+N6IRJIjW/ygauf3S/3H6kt3X9I8/xSTHnwuT6/rP
/pSO+M4fqDLQe7guMo3w3+UjvvcHWxjXDWzXpruKruRPXJhr/eEIy/cD2wtt33f+TTziBH8w5fJN
HNi2CYfM+r+JR2z/b+IRJCOeyYXaWpBlvmsFf8OF2SBrSkd58tCNVHfJZNxAxkA0GNIDpKcAVDBO
XQLbnCUPIXk2pIg2Boq6UwcxROVR+xyH/aOKW3OT9RkRYp1umOHidaPoZDsfMFLOClxY3dhg4FLi
3WX3dY5Sk9Dh0dthFnfwAgu6OxTCbSiavfM90yWQzQ5qVL000WvkhBsEE4BsVViSxTlhEk6d6an9
iKzsUwZ19gC1N2ee5t9W5UwFJfNXuyasQZOjfmaMgWS8Y09ZZIaxS7Th7lXR3AcVXIxgKJ6DZr6Z
vKHbc9J1x5g0YsM0GSfaS+YA7ptknH6lFcKPGEkNgRh2QzK5MNxT7+IoalXU7eOxvBvSMHpWlfvD
0Nl764T1gkoZ7tss3zSkvh77YkDfDZ5RTfnJz5klmzbhQDcSBVxtO6z80kg3nSm7TdCx4c5HJA8T
ZIejdKvnjPkaATo52zMC1iImtJswzsq9jPXLpCQ+Xb0PIkZjtuYnNwILB2VFtZnSaVjXtXmiVvoe
N7QvOxk+SzgtwE9JmCYNhNTpSwkt5MTewKiSdC8aLCFsN7H2WGxqalbObIiePcvHnKTbZotDFq+v
zSMJ7QYm6XoIITlUvIlclLiKFXE1MG20392UxjmFLGqh7MDKzR0u+auu74lRKiDsZBqT3VjucK6w
RY3yc+GItz5U1d4hk1L39WNtprxvANpwcQz9dqBF55bIB8XyL7TwDSBmNI2CzCLCK+O5cqypHb3u
vu+ng2nzdsiwQfKz4OmGJe5LvprGyIeSIKDhdTpOHWwY/B1mNb9WCf1sbyYdOfOZwE6+fIIGC1g+
urFmX1yCvL9obcHIm6BgTh7qc4eO0Tpn22LnaNIpEPfI3m1s2S+Mfx9DKcViYIWrRCJCwDbFGax+
O2tOjYaDDo/VBWJEumVJypfZifJOdTK/4nViGXCLPcfwyDYcHGq0Mmnx0PXKqL3n9ghCbZ2NYbCP
Q3gjc7vGmkBHnJ7xxq5RL1D2roV2jDsqn+/VfFe7gX8uWmiwfl+AsgWI5XUUlCMdozwkkgOGF8f8
oD+F+N5k1vCkjG+eNWfLhzoDjCCLoiWiJpOQu8aeNymfk++qgyWNn53x4hTTbXbIGSrtep8Arnht
fbQFcScwMOvqMNZ8BCgZvGNtyaeYQ+ESRCSCMuzcWVEmH/ClrUtpDXtR9g+1VPY+siMQ/y6ZPH6J
ObcosHknwtxIBCr7SGIMcajM0xyuflQvsDwBbZmDh+TUgdmMYRMOLkt0ZxH4fPrlLOUjqoFSptte
gVSuUXjjcBIBzK3ee5AOF5JUFk8TCt8LL4Wm1f1UGmrdBBUOMLZH/iTDtUUdQ67FVAPAIdjO7NSX
qKOQmCqmmNrj23pbe7vcEOE+Qhoxj2QJ0NkmgAinSFQkeGkXRcvYUU1YQ7Vv3OZh9DVq0YrCFajq
ZzokAMom+MwxQ0A3bp/zjm5M5BFmArYhQOoDs4dPQaE9AJokqxGLBOGSkAAOSIeDmja35nMOwvkw
jeSF+RIENDr/y9QTztn4Sb4L/OGpKCA2FE6D4Ugi5C/q4NUQmkM0sOYHxhRaG1+5mb/EM7IPyxiO
TkmqToJ6YVv55JLWXwGQ6SYiw842DRB1KXZfWtv4Uw49GOGj6KCa4wn7lChkQP/u9JA6uP0Mhic9
gl6P5uFa2vkdFtl0DWGS83Qs4UGqgIJhPNN3K7di+aYxDui0VUQwzbS7grYI9znFDLaVaeOBstmS
cEqs5zvkzI6oUuUQddmiH4/L50BV8047CFEcDoWKTf0R3SG5MKkbUE606oaGMbRKCAJaR9nGrZto
p1BWruqUeVRRd91Gp/FXBsNIoX2kdvsZJ8NNjCN0bRjmsCHEe9sFU7+tjHLaaEZtK5js+35wjW0e
kw7uGjASqjq+zRdruahQgIs0+JX6hn0RtT3s50q8dY0pLmj67F1RxjAKmQpjG2n3jlt2W8Be4LlF
YV2idCbEzBkK8kz79h6F57qrCmPR4z/kvtvc+YORXirUVCDgF/M7TYNw9h9GBdZD88VLQCugtGT+
gCSJbj+rilEjQXBjI3oY+uk2dLL27PlpvqvS4OdoOMzH7ehm6pNx3yr7F8Br7xKV/BEVTQKaXW13
03aVPM05l6ae07Oy6Y/iqXC2gJLOXT2+mTF6eHBDy2FwKBNwunT8VuWwyMOWdUsF1S7MulsXuhv2
Hr5varnWYWkzEs77WtwmQmVIGU0gzcknq/1AzgPfNpZoFeTHYEKMH3Ic/cEwshnHQLtTcmSOVqeP
4dznp1jdqCmWe7Zm/MFp8tK1kviAnsFZbALqu56Ms8Lu2OAqkJqcvJpEX4+IZgDN8wEsDxlq4xJb
b70VNmhR5KS3DCQmTLCvdoeCUYdAVdDcwMPnUmPyYzmKMUSm462qzPlgiegHkmETkE6AeQWqD25L
nOuW6x9C3s9V6WfmwRnSx94ISNFTT/7o711R0NHU1BOw9j5mG9KHtoiYYmaGs0SnGOdHOtMwxvC5
wHbNW4MAVAxXGJGtXyzMrmVNt5laAnmFui1JFIDeRGXUU8lYpXxznJ4Dg6ttDm0A79K0cwM5rOfJ
+gSw8K3GLUb2yvq6lKH3p4WSYipr2CB5uvU3I6s5KFWYfqa9rxxIMlZCoa77CkldSB5fuqTxvnXp
kmiQAXXoVfIcut0tFrlkp8OJP4w3d51HdH7m2pg2ReN+a4xhyWKqvVUaeN5xDO7k3Mub2vJ2EwHe
JoyMjoscexMYElwYtkloq23RHC2bdqhk+jGZSHJ5nxFR+KuGjsTFwO/ItQWKiymwELpBqI8sikAp
6rS+k50dEfw8hY9T0P8IZvdJNNFwb3nZTnZZ8FhWTzXqGVRPaXfOrVSfNZakUHmXmrW5ZG18rGYH
gEreh8xmCgfr8g6OR0hcn5/eNy7t9TifuaIyMoZzu7FRJz/LwAkveev8zKJqfsrrC/hB80mNp6yL
GZAuN7rJXiYISLfaBxHq0nIjLCUeDlFMChq2u3kHV42MWAkpK0Wi5Al+Ug8O48EwWOhr197UAuEq
4kneiLZyjlGD23CqTRZtL3pmSaxv3ShahMl08RiM+s9mTFZ57vpE6WTMSKu5949OZHs3fTu/iRGX
ChnIqB6Vth7ZKxOhWnrPpjd5z1FO16+yuoffT0HO4CA3q/MEwdwDTvacx5wcHfzRQ437HzIXqrXJ
QL3jFFgZVdKPL5bB6WsVUbbzSv6EZHR/YI7INwmhmcLuSeRrf3RNCCpwtKubymwg+zYivQ1L+yTx
UcLjuVCO0+HOOV3xEGsz3yiiitKhzYnLgZFVI2/kc1td2gBhqWXN6BnF8FIUQI1rR4JzbazdaLto
1/M7X+lobcxIOTTj2Cq24kPH+AK1Rv/shHDe2q57FSMAe0m8bkVsiVYRZC+1yEqr9LWIJ3lAawzo
xGiTA0tcutMLXT0FgashFbmJbvcFyoJNpEjKBGaA/Z6lJBnsQ2/v5czsBNzCKlPtvg7PVdmSlkGn
1gqrF/ITx31O6yCGfeQp8isE7xCK7uJQSVvdUnA8VLHalaSBIC4fUOyy2JH+uIJQPWyzhuysJA1I
hHdHQsYH/7kcq2KnU4kmG7sYYJYYqEw4nVrb+iy4UGzKJSW6dDrSLQXzMs6bvsKXFldzs6vWhhvw
jjCHmuY5+476jg1ircblwtpu49RksCYC9JsEUDF+YIg9Dj+zd8xD5QN7EVxZHMxBLi+e8yy8sDvD
Zck2/bJDGYzmgs/5uSJYAfoFpuDE+2Rz3sNNIdtSjOqUh/qzo5uFGrA9yxYOfW6TBIrjhlm0FcsL
1dRoAe0vHNs5oLiGkoqTPPTzX2UCB34UnAKizZ8A8OxtiB0BexM8/YR6xU7whVX72TSpJsuOGJOu
bQ6BEeyMUj+MqUmCqs2pOzIbTBw8v99jj1FLnHb7QUBsRD8PtxnLk2QXt4GT+QQW4XvQ8ImUOZbO
gfEkvkLkz0N8U83IcaOhwL4+kGQevSMeWMZ33dNQRXLTTf3PmHV31n6Alrdq1oNvfw9aCtS8QTVG
mxOfVZLgXBv8d5QEVLFg4I7os+at58b3aCvVJiwW0EUPwgN8f0uWO3RF7BcNf12MN9POFFbLYRNr
wz92AaCI2HkkiGRZBokr0KCNwjj91cT1zu7mhTUXQRUq6k2T/PR97e17cIpwOuzxkAl3ODCDQIKL
t3sd5Ql26Z7gqvVYUKa5BNt6te9vdahLSM/RCzp8QsCXLOsZn2aa6/AsyWkM6fKxozQWK1iwj0yH
1GpM+YcI3p5uwuYcxs1FWGV/p2v3DTD7SqSJjSqVOTqwxLupKIxj1/U3kamGtRCoTdxlig3bocSB
QUTuSNFHGM8H24MfuQ+9llyWBES0P5KP5kNcMf3uGS6BXrOFk0y1saYUucLQSWoHsFTj1as8Y685
uVZjy+UCJRkrflmyzEm4PlkLfDu3uEh2ANWMGJc95st8DzsXoY+F9xxGlX8z2/ZNB2rl4slP4WMT
dRN147TBicEB2wZbJLeVrTTSZIAiYcr1QbVzcFRajRtaS3rtR2ypgbsdcPT5KwKOhNHeJKxHR47I
iCPUuokM1Gy+JY7KQuBdWbRi8UFyjqrwxYIkhmPC+MK1/DkbYw4og+PE5owl5YBdmCamAjnAorIK
zWev/RFI0hOjWVWHsm0JCqIlbDS8uCWOqu6E3A9KrQWFDIwjTqbZfLMrKzyNIRQITzv2DjoSChPF
rtGFinmu3O4+tpW1bmXxVpO/OiGfMWRd74j3toPHSXXi4CKJ2kKOR9yUoIxYpELkMDirYe4Q0bjs
s+eYccewbVpc+BPO9JxLObswy3yemjhZ2XIDBREYmEuBV3QhfhTEH1UG5KrurJu8LayHWyTPewrX
V1auXwMke1S74QPBPPg2af9mHSd3FCtaVJo+1RhUh64OGaVp5EmG6T6VMiLWxGVLPpsMH+zxW5GY
cAX6cW9ZdNBkX7FhmL9cG/MWISvvERvwyqjCPduRj6GvwSY6LOwPWR29k4SG/6JiBOQUFBMeo/2V
M7s/BupwlcGJRdMNTAovjVUiQgvI4FEGW7SgHqEgdynGeraGlH7bmkCL3QDjwFdPvazPohizA21u
7O9uBwfC8u7nsedsB3SxTsiHSztqGcXWACZmDtA2L3PwvO+zb8q3/K5yTeajNbMXMsL73Wz8SHra
Ul38ToBNTIAmDyqj3li6ibehM9/71WKZcNIVwTlcoW1BcYAZbRe0FWUJ7awtuTjbavTchXjQkYzI
pslBOq9Hw9jGBZDihJLZNmnFTKTcVMsUq1QRyZwM4IE6Rc+TB0F1Sstv1youa5FEGc5txGK2n2NG
yx6UeZf3+VpKBF3ET2XHmLQvvSSiGiZ9SAL6eErmB23TtjFqZWCRgrjGPLjsGNrGGcN9dhNyvziU
m2Xf32QzR1EbnSnPPGIHOH1hQzlLDw0yhYNmgFPGr5irmqjjYpb+bdcSn4kegXDY3v3MjIHyXmOC
SqiRKxsAVVAe/eLJsLzvcgLriuSUmJGWWHphY1VhJz4NEl2zGRN/WoqnsM+NTa4xtMYFsLvYbZ8n
INpnlWEkn8AWgpciDbBjBps20V1B4YTdCMhGHMU/NDP7U9QBF4Yyfibc6KEX+qKGxL5AoMPAQ+EN
h5/DrRppuoTIeR5LB7sRMgF65NNt0TXnDj0DtPYlaKhu9U5Z6hRFDUy20sJe14xPKVYZzTHSoTy7
xBPDn8Dyzv8/wfjfTDAsYdnW/2R7PX9U3Uf379OLP//JP42v7h8kx7GvMgPPpbyzSBvRsOz+8x/g
++0/TM+F4BK4AcIXD9vpP+cX5h/m8p8v7NAJ+QqvocOWkvznPxzxRxiaAXMG2xGBJVzr/2R+Nc2/
zS8wv4aO6QcOGRlOYAvxt/kFBpOgQD4hzlYUARorzIt2FWjoXjNSZqQam6nYV1OztyaOy3O66Ppd
WIcFCQhMrpUfJBaiG7JGREp62vJcvnzP9d6wDMH/eoivdD300jtcv1hF72nkNke9aOqtRVN/vecs
96TChE4y4V9P//W163Ncz1Ft/vVlLu2MUJ38LH27mNcJcpRd6sZbj8quNNK3oawtQHZsiVvjOHte
eaIf1xNGJSGVdQk/Sy3M4coeUtJe6wSuI1tSGZoF7VTzuYrH8WC5BoWEkZwL6vatEOLX0FNG+NaQ
uBdZdodASVJISxgy15suYhSL9+cbQi1C6JyROaPJ+30ksOL6PiJs2xlQ8PbWKP+c//P7sEz894cj
9pCZvLttN493fhFnS/mXUGGrm6vQwmLw0Ag8rFcdwPWm8OgbVVgOVy55h0XkeyvcHEySbMI1rzfG
jJqAxYHH2EuaQ8HfzDpG3TSkNBX/9TKur2VeXtD13vWG19HvOlM/hIs8obUxX/x1c32OamczYkw6
VCQfHJDN08TCl5KhwxY1aV7gDCDzbV3QaOzUA67/Vx3A9cbE5UaA44LQQQbWlyxyc18Yu3lInsYF
tszYKz3NJmw1OSLHR0iPTnKixOPKmEoigxtro2bsy4AiUE2zzu8DTChXDUNaOjvtO/VhvIuNITxh
4aMZRhQJExkCpx1a4LSiB1JxzPmUEpFi0XMgkiBkEWlIgqvbsEIPhQFGW9gqm9b6DOvgki1GDQqM
P29sVZoHRles4jyV1nWwC1Ryk6GER4G9GECuN1H6z3s10zMSvB9xUHzzJ5xFgrOK/iQK85aUxKMj
jmhZdgGN3UPlc2SGBEWEUd2tMjJQfgtp2LUDgqip7q6SmiQAgNTb4a+wLYmKhtW2JqsN6cDv727K
GNTn9Tvd7mvs3iJwKJ1JJZe5Ee+uenCR6u6YsppbgA4/jM4BMl1IHJuwwVZXVUmLafakynnaNA0+
2rLJmk0ZSTgYy9sh6M1h0li0Zte3wcutZmc2zePf/vZqcWHFSJj2PdMI+l2oqcAwchFYbq73ruem
V2rE+9e7tDXRcFTeQfnrcjE1uKnxUw5tQgGJMw74l90H4ZoBkYRYD14D1i19fyLbtnOEBbcwKFCT
ASMyCyv2LtU8k4cycYj54uRLuheGoMuqwmSXVC3I4vTAsJUuBjSfbtlQ0OXDCVLsO7MVR3sxyMyL
ZUMYQ47HLiZ8MZiI3eYgJ1hjSa0LKjYL0UQwc6QQ28JokrDfPH3wMefIxdVE9WSsi4orBSZheWrK
kc1BGX+U/5I/2TIsdsYYf8YTB2g9hITP9QKLH8zCfEgRixHtigSjW+pFdsSLpcpZbq4ypOu963OB
toZtLrIf17M/wJfL3DLnaoA2Efe3YJaRNAMyUM8UHBPIb1rHwltjuQP2P4Zcv18SqN5DO7Dv61CA
XZ/yQ6enRY9vFGartailrpIpfBLDaaG8ZfCTqqarD37rkapd8XFej4Xfd93FkafEcAgXU5SV1+9h
RQmTO1FPM4Kw0dhGJT+josUf6zKeJH+I+EAafPFwy8zR2NkmJOo8tiC0BYALGxsR3vLOAlKeXPus
0yUi1ItfhP0wg8dPa3wZPZLpjVmQqXQVYV2vb7jDzyPJIL+vy0GCNpAuPSueTKuDaTXGPo/1A1P8
FXEJMLia5ob+E1kkqXLXZQTWky0BjS9Z5wsMKd6geSXdICP1yhbQGqJUIXtDrHa952QWSCGjP5SK
Jq9b83FYIXalBE/C6fowstXP1qzVNkmahn0gv6pPEy57vvNF9BcFSFoWZ52Y+RlmEYrNExh3bJ5E
FjGJXe5eb/y/7tldhiGayybkTY9WTU9OwpQyt3WR6sSo8Y80dcrzbBblebJUeVZakDNg1JgWek+D
GCXtpZpQ7o2tyo5RiS8CpyRdryjJTi32KwT7J9PkChtzFO2Yuj9WHd303kHpRdYmZsKDnAt7X9bI
xpysq48+3o/QXtaC63N4fm36KsQUlprrPNXZROSMd/QrkzjPdggtrI9tso/CBjOJ9o+pKG4YWYwH
rcf5xKR1pSd05EPkRrA4ppkgMS/eBrl1RMkBs9SNGcIYwzlr7OEctuGqHbd5CH1wZGxFjoNBH2z5
pEpJ+sD13vUmYSO0d/wRWd6aeaqmLlOPIzhnOjO3fTrEB9XShVn1WCtPKPmLlvPgelMFTbZzmupV
LWHZ6bLtKZbNzvWmWu4FTZkdiWpD8r6EcP/+QkgSbkVrqviSo74r/QbEoJVy/SLFJLdhcHXSegT+
C//UHz5sCndJnboCQvctjeuPqWPz5mhJCrjBNM+cTJxrGKkm/6lsQmJ8tEPvePJP9Jy20ahfC5pp
5E6qbJ3rb1MOYRom2kIzgF2ZYOEHSXHK6ZRaiWMcpNd+g3P4nEcMdRKjm/cLN8Mrmm2Hol9zMq7m
Kb3paaISAEeePVaHfUHS9pox6mtppZdez9NBOM6umZxf+Etv6wmjCblr23Egzxh4xPwqw7inwBt2
kCTxf8j2VQzEqqXFq9+P5S3en9JhoFClELC9JcOmnP3bLjcvZloPOyA/7/7SfIT9T2+cuEmSK0M0
mOUh8+nKiZEoT3aMQOrx2RV+328o8TcAfpZ14KOpu3hNN4fE6dqG2NturcOY9/Z9m4iXEg8Nv9lP
yuYuSjWghn5ZfUKWlnkQqyoakbW6UBzYrpKmkDNFgrORMI8vn1M7RNiSwuAcQXS/dqxJwWD+QoM+
r8LC+NGbjiAxCcCezAQNITEBPGD3N4qf1sD/ga48W4jKAasP8T5uGFtVA6yWmU1GOM5iW87ptq77
fTwQ1RFY8XlsjmgEFoUhFhHarO8Mz79Pk7YeBoLI1+TVqjFoqIWLGEXye+vVCeG+OK8munShT5sa
ys+dTb710dUTb28YfQQ1sPweQ4Hvg/IEzFRsnHtcdNljnoLitZ0C+EDJ0COYgKZ4qF1G2sTCI59n
zG5GgVUMTArULo/IZHAsL3bbwgOcZiKZoA6v+iA7sqruKnew13UlnF1BXFYyE42RJqCvceWkacaS
R0pZtcznpe8VG2LVi41rDO+B6t1dmJiv2lscnOJRYzU5uHXwlk+loohxb6uEOPLuRkByXnBT0EzG
Wt8oIBAVpnQE6hb6m6DfWXP4VoCXMkJe6X+xdx5Lbittmr6XWQ/+BhJAAojo6QV9eU+ZDYIqFeG9
x9XPk5D6SCopzul/1hMhMWgLIJjmM6/pn7vgIZFwjyUmeqx0wAfCWsAGC18saBJp2eiHmSQUK8fi
vjWBruJRQi0bQM56HPGMsZECdfg/xGWrjEJsVXhDsOAFzma5wWTkurXpoZgNwsglGjkmgqbUIPuH
KQgRSyDTj2thr0bb+9oENQuhRZPdKpxkL1XhHy8AuSmGw+jLuz4uPGZxh4JGRk9Bg1HYOtCjyg6x
sc5LcPKw9+mE+RayEpQlIUIGACliZCQG2sIQNb5qdKNLgy8ObgKWAi4eXvEhGPMvYAQ47QEgKTwR
b9Xxw6yEE34pHNrHTt99MnQr/WK08tRXtHNIl1Ec6D7WHqB0SUMCCWwIn4HtbAAgh1OZXRho/NAH
GzOwwpKcaVLpWj/GMfZPQ02KZZe+v1ve8ONmedOPh/nyyYXgvzz57uX/x+eyqL7xtDJSDJzWJDoK
VFZjqh3XGBUZf3m83ETqlR8PBzP575clMeMOlZgbJCrry2QmQlnuYZZQXgSoU4KxvtEycobl6eUG
TN7Pb/3x3HJPyobo7cdfevfy8nC5iQv7+8Gmp6Qn7P7xTl2zAyrT+urdG5eH3w6w3F1u+sRX4aIl
0dNeTm15tiBy3vtpewFtydvOJTZ0ao+LVBgPxA81oJqWfbpk28uTy82P9/x4rphUdv/j8bv3OL0f
rXKtxXUD348fb3v39xBKIMJ899lQndKP53DmihH1XN75xzPrPBPivpvTVv/x52jvtLtkiB9Kq0Zl
uBicewNG2y43wPv3DeWPHzdSRV3Lw2qa8HT1kQxBFYlYqy9VGeXH698e//k166+/srw/qWlvYBVB
LmttfGJyzo5WXNTrMByWVDiFvTTcLXdnyyGpGCttjXMlsaGihC/3ftxESvrgx0MdGaCUxfTw46nl
Xo4Q51o244C60y8fWD7/p+eYMREIib/e/eM9uuc9lCAjd7pmGpdh1nNT528a5pDbrtTc/f8vYf5P
Spj4JltUFv/jZ23AX5T7bk5Nc3oNu+atbX+pZH7/5PdKpvQUcJrC4zfJvZ98m0FoE8JLkNmOuSCx
3R+FTPEvFyMnTJ1dqbyZTV76XsgEoy3AzXmq9ig9Az+qf6eQCay8/OburBDjtuW6hqN7jmkb3Dd0
D+von02bPXOSWlKCK9Pr4bawdOYE1LKwNHeai9tH5OrDNyXIX4Qgf3aK/tMRkdyzKJ5KU0CW//WI
KVrDFlEbfMAtPrLw+tzyRUiKpz1kNT/s1j/9Jt+Nqn8+HEqIv31BDkSt1nIEkHfA7j9/wQC9e5o2
EEzhMVqoia41ZzqWc3KS1Xz8tw/lUgqmycQBdY7266F6B/+aooauNjXJOUmTM/TCM4m4mwRf/v5I
6qTf/WocyaZH6DAGfvvVWhnODSAZpKm1AetZF/R0EyKtl0Ce+ofrZzDmfzsWFCbwuZ7tuAa4/18v
IPrRFqDgEnG6WiBbrR/dCl96V16NaA2skKfuV4V7YdQtQSxEE6d3bs0Ag0yR3/z9t35vMM5YdQGH
e4JfkwK+++76On3maq03UMODoaQn/o3spscpGI+GNh3HcnxsLOfNj4J/ugJ/GEKuNClLw4uQHuTL
X68APa/CdIyCIaRk2JGBEE6/Im98rNrxkZSRLTW4jvP5GLsVnAEtOtVWTVaGHnPENgcVQT7HMnn+
+6uxXPj3g0Bapg21y7GkfD91JYgWkYZ08RYuQJDaB+lwNEB5VMvd9mun33Q1fb82xlhBR36oLdKH
KQF4U3b9k0tFeZoxhZIB+qR/rYJ/mHF//JlsR7A8QRdhefn1cs20gKeogLmndVV9KHtRbJRGFdkS
E9xiRgACQq/9UwlP4h/WFoP+zu+D9adjq9dfT49RHuBZb/xvANFWr8GwOIy2eTfo+Hkgq2Fid6jR
Zh+Po44cgB5T6ZDySxS95LgN/MNo+eNg+ekM3i1vQ5KhQJBzBnMIcgMUPqis+ASoMIWNkpz//lIL
XfXB3n1jjzaYy7iE6SOE825wFtTX3KwgMyv0cudUDmLeyXnQZ6J/vTd2VpXtq5yyYvTSUUtYTaom
Ry72aNfmofV61U2frlw+M6XTleczdkwNSMTg7cjDjmWAVFmCFKLePVpm9widZrSLDyMLnBdhFWOA
IW/68Tin6LoX1/igdhLR67ng76j3dxJ0FfQJMUBJmcwnwlNIHWJeNwis5vNVBQoSc3PeBF0RdaLu
Np+xW3ZsDFgGG8EsINVqQo398GhZ8gImOsTa8JAqE6LQ7Gk4oyGz2OZollFsquk0NON9VOHjHUDv
KcaLwuMcc11ClMvv4XsgtxkCcsgyajrQBy+yCpkJH3uZeD62lX6wmq9JF59STOYTTJugl9APA/AA
TXArvPhMPfNMnnVW40l4DGEj5ztE+YNpN6+uWorVlYF6LdahQIV6wMB7pA1A7L3S+/AsYbnAvbpp
mgYNDr6XMcrDMPbPaYuWhq1YLONxWTxaOV6FNeUXrS4JQafsRN/maNVcIMGKN3g1f2CaHg1IKpPe
nQaNL+fO2GTF1It6Ol2+wzgYWqDmhUGZKUOMFQnDnPJ4QWLBAqYuPwbD5yHBJ7jQnu0W7LBWZGe6
coCKw3PrBDfCdOiYw0TA2Fe/8vvy1aMgZY18VdoBKP/P+pHe123svVEEQafSHY54+h5dAaSx9VgX
S++yCo07FP4Qw7U4E9+dH0bTZcDOR8/tHz14AuA3r8Kk5/Ne420fkqZgdymDk4dUJ/UgigrR16of
ryzMT9QhYAI/hoMaaBG6ARwvmqrPDSxtpANP5qxf2epKEfzcjqW8dRL9qCE7olnaOSmSkxFnp56C
B4DuY4Xu8KoPEUsNHsxCAGpWhUGgVZbeMqYCmzJ20D0kGY5Antlk6wl/GFSF/Ay33usez1RUlsIr
YNIVjPLpOHNGa/z9dlUZgdbAszcGWbRmd7yTQf/mRhxOmPxYtQQGUiW3xVtmbI17G2c2snp5ybwC
daUmQsL3G43+Ue27cUUdKToJzC/mCuF6RB+Gybr2WjCyo0Gp0wJsBq7nqIbyoDZnMm2EhYCPzfRf
ICkxTtlj91YVIDjaH82a8lFTFw1E3ekFn2Z01kfOrUvDjhsskJKz9AHjVbo/Mj5wigrM+G4ZjpUd
nJHeA1sO1mpVa+lHUwQPCEwK6OUcellK3Cg9D3I8eilzpQAMCkq2GY5myD5laKzF6KaCh5mnXVD4
1La88NT2xBGUeZmcXrKfpqdmJiZclq1ebfUhZjnDyBAq8RQaxxRqbTsdDfVDrdEYffXnVR85D/pM
36pzusd1l4RnpyirVaqz9LV1sHXK5AWC80nD1qmK2s80RfuJOdBzwY0gObkajpO6Pu5lx5blDYTA
IyJzeJ1o5n55g9fBPUGosXP6I8y3hLab8vCRnDpSjfwVjuKzD8GxNW8bIHB0ta7Gqb0usfVDbqh2
LGs31+OVXkfAZDz/Ru+4Nh56bMD2Djbw3ZF+/AbX43E3pKzbGjDHnV2PN8jZKQN6cZSpml3YG/GH
kIlqOwR/Smb6qDLc2mgxhEJJYRshaFBUfrrxb2bEg68TjQtTusBu254Bb0HcF00OWoueE2pKTssq
CrCZbbIYfdqcHFbq2jNzCyULbFTBSbtr0cK3wIRi5YYIOwSl9RT2EsWvsfQAwMcvY9BDJM+tDG1Y
Llxq6NtYY16lUKZXcpiOejpAIlIDcgleqJmf1Xago9mE3uuBEtwV2hPHts0rSpv6V9yxnzAnXOPf
9zD43tXU4a439IDegNWuv/1EU/sBkuZ+zILLZfB3mXImp8ikweGLGFBA6k4G5IKtkVI+aKZkN1VD
DrANPuLYF9ti6t46nwqMXeDfmGMbARkHgLOZ76JspgAzKXkCCjI7M6hfqo4rEoBmc6vsuvU0Z1PT
05ZdQ1sUTvbK8JJ207SiWsu4Eht9YMybAUJcsoj4AcF+Kpan60AmispZrPGVoqtkBpfOwPSxNeah
5bcwP0GnAmAG0loA2J/mQzwbI8MThaTKcKmW595FlENgCVHO22TYJjCRUfqQxQ0yHiGVccJ2d3qr
3PYWLCOLG3smuN43qWf4NlVcpD4BvJiaADiV8irkPJ5iMa9iE9wxcsV2QlV++e2KlDnUz+05t44N
gjvjyHBps9rZmJ44gcNyUSmMNMCPFbrOqLeGmGRT4DZOfPBWWHjWIZd9sGD6KKJFypI1vnqxTZKE
bBENdgmw0UT0GifpVWFjHGGH5BchYjhW1qIrr2JZnLnjdfc26tm4HlxK23yp2MIEvJVHDIHbdeh3
T3M+PAi1ltvydtaRi7IbpmgwmB8dyLerZQmyO/xLYyPbhsD3O0cAzi9fy8Y+jo77lqq6j+nqL87g
6Js5j1HYnksd7pXXr9OBe/wq6aZ1x+uK9GBnlVQFS35zoIaCMs8Ay6S7DqBa44mZP7dIA20dH8iz
jLN6a7EvbmbwpAe4fg1yT8xwAoOOubzJQQBfdzl6M/kT7fj+iZosF6pobsTsvk4gvQ3HHb7EWD4A
iL2kfSg/48qmO7um1YbnuLCu+94sDyTfEfj26KPb9ChzezGaPa59hQ6Gv4cpeSUqANM+titBNeob
T0aAkEVgbXBipAcbFq+AFOn9wCIGNbnVI+MI7RepgQjE45i+RGylG6zPnBE+6FTVbIJ6utcR4dwy
oOk/jHm0bzK3wNZR0zcyqsBbiGlboOVeh+aN3oinfKD45nxecnKLYT/kCdxIZw8QEnfHbKzhTF7n
QMMRqxf3NtLxIFyKu0S2EZ4e7qEEk+pNPdwbNOS30eQejWiC75yUGxrzlJWz7l43et6MvFgmmuAK
sPIVEoXVDnEXaojtBIDFQ48BLcav2iChScWoBOGLG5mRtx/L7Aq6FvIJdvLopYyi7IjOJMZeKmRA
vIroVW+0dYlno+KIbTMfRCm4prPtvLYj24cOP2WHJXEHje+uNmHPOTCRI1DEayPe6C7xVj9aHy1N
myFusZJTKSTQCkhMKrNl6kvm/wRDuM+gn0II2zsmB0TKCah3CZImStgCekEvYYjcHOg243La2h5M
DphE7t6hZIpDXYdJWgLxokVYZ5Ago+tYx4F0rKmETijiGM0lWrMdO9K46yaMlFyvvgPAiU01sv9w
vSyI8ImDctCEFVXfw6ZipiGMimRjj8qb6aab3AVF7on84LilvnGcsD4MiAE1WJZVip3vBXW0Hzr7
UGi+jxZJMW7a0J82sgS8gYgE5U4iP8zPv/QNcnmeMsKEC8kbWmyO7Sra2jI8mzUtV69P98tOl5sF
SSa8bzxijbWvtCvmek72AXUCljMosHn+KCqap3MWXkZuYB6oTG9CdoX9qAWbYBThDVp92C4EL6mP
7ezUN1/SSvPprWQhGu7J5yJtVf/zY4VnBMjefpcYSlm5jYK9pcH3wxALDdtoR/aGnG/U38ipefFc
yFBTBuAkjMICT79xowtig7lzD+4IijXPCdONzlznBoNgViGla8DE7DvvyiZ9gPJhHHNBy8mdCNM1
wmQbIfPVVKYntWF+qy6BEENJKYmIf+KC4cNct6DVfOhtFK8KgYazCgoS2rUoLWlX0CzZ3wVxlsQe
sncRXR/wRIyx8dkvYWsSmtugnDiz5gMOTeywZDNx35a7OkNv0EMvEK/MvWaMnKnJDzRoq4QYb71c
k9l0n4u8uGdN+lC4we0S6uIok6xcgVNOE8VH8OBAWoL2kYZjIRDt43vXenXyyr2KlAtfHHPUqqFE
oHSQ4xQW6Qg4Rdonm7WDRdBH7i4AjmTaB/XfE3zppI7Pcw0roQ9jrGdT/05LIW16OU+VA6yVrOp2
gtCuzgk0MjvZGJUbHbSN6db1dehuLRLTnWquw0BCrN7q+PtEFy6qmFg8a1s/zJi4yFNoRrVN6Wmv
YpVsdarW0qmrELpKDCpyXvwGUHihHwGtaOvATE7C4voPMzKLWKQi/ucB8+AXQyc5Rl0OvXqRc3EL
FAMxSp4d+ylz5a1H5RBaNssSqgNudVv4aorZ89FmnwYuU22KGIw9yNIn/Aey7TAmz0j+VYj2ohlp
uA3q6k1xZfb5teZY2S6o3HGL2eGnybq1BfkluEYj8cn1SFcCl9TUVFdWg+YNgkGFVG3+4MSscznJ
11SheVA2qBXObKgqLQX38hmZd81CFRQTom8jNEBxFb2D+QrpzY1bgourM35rddqdixB9gfEh2s0g
S/T0IEz9Tg5mAf2d9EVGmJAjP/IUpd4hKdmpDeTvgcLA0QmBj5vDozlMV1FNcNw5XHgiexK0XRZF
Z83zcH/u+sekIu7J0uAyyIobPM3ITJseIwxxXH6DLsKpFjXNQ6iUqJANJCIsVG6h8mM9nD5Ycjrh
k45OZx1NW9dHm8cxERdfsmQznQ+jo93qNqGW1ClWz8xDo08ZXOokRFNsPJXa5jK7UcEU14lAXCWr
NMquOvvFiQHVacUEVhbOdcWcQF33oULREMwTrJD2TlCGmIz5Upv4ZJLzDvWnVf3DDvov2ERaskZY
bkrh+svb3AzvPUp6ppCHonM/lz28odIYr42ZYHdyopOpUvQhICTzPyzlt+XkabhhXmMxXrHoPgHu
HFZGJM4tyk4DFusMgow6r9ddUHlW+S6U2IYBn0R4K2bUUozxys2Mh9GIJCWY8caM2TE1+06DAMWV
f1ELRpeXHwEAJzqrjQPZDanKmkHK5dEqEh3kN64JNAiCyfU6lPrM6mmpJlcBK11tf9ZcSfFMkF4m
1nSl9mUBbqqd87e6Z06rpL4vCNk7g26FU3jXwMTZAfAya/E6XlWBuyXE8LYtmTAjmE8E+HZkAUCo
Eeo6s3ZW1bFKRy+yRTdxGfMu7u7lt4m2c8fLvGs+JyMJiFpoyw+Ymn+tq/5RLSXqVw1RipeFfcL1
/hQbrzE8csQmcGFIc5YZhC9McaN7yHZDviaHpwTRN8yeYBwfbec56cLXytjNOVWVWoqAXf3C71gy
ZnVNeh+vtvGj+ppwpqgpsyiWrby1XYqZSpFzKVx2DZY8RK1sJC+C2VFJChWDZSVQ0tm5lt6A2VbY
GLUoTPk+XseaMR9R/z6PZfqIRdNuHsaNFzL9sachuQ/zi7FCt141MADX0VFvENTSKXohwDxJGr5W
St6hCj52EJ4ni6oGbgIaBoraBa2evUGQ6KihvdxE+G8hBI25Qbeq9Aj2Cf5iMpW3I072ioDLcfEA
ksN4jzPStF0KC+FzigYh1utw+6qBgQdfU5WRMmCCDHBj2hUiBZ1HJNB1BsKPNnV25bSNbuS3iofp
Zae87m77VOx6aifSVrk1o1KMGfrych81FOfQuKZ8Fu8jD12D0PVvhhaIIC3alcfFifGMVl9xrIcv
FA+3VT1sU0Xs6QwCP3xmPrY99DU1H1ofXTVZk9lHJFST4s1n8qs9t+RC1cSRE0yjxk1gux/w0jq4
7azohmr6Nc6z6WNTuqTafoQALsg3fHvPfUHONo1puoZ3T5catC1PVsEZIrm9stN52w2kRdJNLuqh
e0yHcT+VAl8qiv+ryVBkKfwQShVR21Rhl0wrUKWydGRlyGmht23mol3BXKLhslpqpJnGrgu0c5Xb
14NGthqHrAYyIHrLPWvd4zG9bkN+EDtlSFazYCGlcpeF2IhG6PQVFCnBCBdUBkMAgoCOag94ZDVF
T42sYDhdDHD3d3WSahuDBFk3i4dQEk3mLZqCfnMrAB3akMPR7XxpAyDaaNMghGmnX/O6N26X3DMH
nRXFaA2nWEEhf5mhhTldDyj24rXcgQNuMxQXbOfkGBkRw21gWrfWmJ2XKo2G1OWmTqNNhUgRi7jr
7u1Ix0+CrS2nNLlsdoSKybZSOrc2qbFnCw/pR8LTyfnqhOigYcfMuuyDjQ1j981NSHnrDGm0MkS+
UxXEyhIR19rk2iUeGLOUGHmVe/dFnKGezFIyqby39OghhUb+wRrluRstCoiA0AuqCBjQn+PyPpvY
QmJkI8iTPzZze1dqpN4+yNvNhNXHCoII5QQQdCR5V0vOnJuM6mVvw6+Zpc+Rb1WjDQg8ERyp0pQA
0L/KzcQhYryjyrCSgjxAgi6tA2+HsxVKGnbMntVlpxrXBXx+McXpbpa53CBnA5tyvluiueWLEnoB
YAcHRpJarKjMZp760c2WP2pp+z4Q0UNgVI+NW37xaDDu0+rGmPRPiG5Rb6AJ4KNR6kSluzFD06fk
AORRXRtpEV0P1UWRA71Xo35MHitE6wmBgewzQvZNPn3SfGKV0oluZ+9hcIBLlqHfXqFuWrDzCoAz
N5jMUwz0a3EAsQiFIs4urfFCd0uSgnr66pvOB83Kyx3pOU7ZHYubh25n5eFLVLUYbgBprPlaLkPL
ho6eoVwdVq/gpeUutO9QXb3Q9PLTrGjCk0OuiyXzdWMFpTKF05BKifsNfuZXg4jEzaj33dOkZy9Z
0qMoZY8HZO7tUvN2sz0+ll6obR3Kd2u46eWqm0p7jYN6fWzQVhoRZfLR3ClmE4ceEGR3PqbWGbWH
Dj71Tu+rW2B+cPDTvkTzs8fXrHNRVg9QyqqqtNmlBmFD3I3YvZiwq0HJokYEfMSlMwcgrD8E8fBc
d1AlMtCxiAHkpEenfDBByLgvNub0doaud1Nqn9vCUzXSID7MpeuhjZp8yKrE2g+dneAeNIi9Zef3
+eAGxtq19UdZwcPEbQOcuwK7J+rGnu3qIkZbIxAjIoLqxje46T4VoDAvGQvy+w187Ms2ngj/dWX+
EuSms0Nn8QF0tgQZzI1MO3lpM3OGICguGqV1aqf5XRpBQJ96tG/gU2zQTaV+EFIvliErjaE0WAed
1c5XqGVZYKPUpOlro8QeuwwZbuDouzSOMIIN0f9esHDLTZT4nzzFCBVmZV+izf3zzfJcXBJ5hFXy
JQLwPaXFdMHVRK0tG6zL5d67hyY6QfsAbFmEvC5+fx3QPg8NaS2P9csfN+WA3YThlQBwK58STjVG
zUWco/UM9NjW+u5gagncibAaKkwiWAXM6DoJzKdsCN3dAAFmNMdxqyPRmrUTCqDqpgsT87Ju1Lyi
4I+w8n+/EAMr3aYJFQ1DIYyWG8r94tu9LsFUA/sQXnEGVZvUhcVsjSp8eXWae6X+2CSG/oi+W7DD
i8vZhL68CPPcuU5E9AJxrLq22rYmcYyyg5bqwSW/Ei4RwTob9fJJl/U1L4+30oC7aSZpfOGlPeL7
UY6Al+tBdkUU8ME2NIECuF5uZRxGmN3mWM4Z2L5aRAQsOmjB0/x1WwaUekihvbofOMbyaBwgkFLh
h5bm5e6+6zidYJjKx9nMysfJshxK49Qplucc0jBU4eS9pd2NiV48zNUtRbFp58zRJ0sv0jscYUkN
JYo2eHPNwPsSi42Iy9l0oLLQK+YuznlfjTEQQDcbkxTAMC+Xe736FX56TpfNrg+sj+6AyBJM8W4z
COeTpjvtbvSS6srKYdGiwL4QunrF6lrujXC8KJzNWD6xgzsNUP9ApueYRvs2UXSv5anlRlfUj+Ve
WaOH56RlumXRSy8EfQZBTRJW2GdO8CHpGeWiaFFNSa3b6cFr/Z5uEzfuNL2yHeG/5cz+0yT2xVA/
2Rr2YHWBNa5lboWaxY6anajyQzS34usKSQeGn791tbzdUXG/tieDZwRsbuaTvm3HW6erkyvbpBxu
1l69jlhqNmGl4tN6O7VG8E3JuIkQX5Ntaa2HSDfgMD0sCsp9Il1glWq1Wag1UNL2EVykvWlVsbEO
Eh88sAjRYCWn3KejuIXqtaWVKA64hZXYkux8s7nivcjbyB6JaPWnJHLguzhz77q4Da+SFP+caEbN
tZ81nSAif0W7uruc9pA/u8vegpyyKCsHIiHGWO7qroXUtwt8nlLEuF5IcM6sW5fLveXGt+rvDyO7
FLvMc9k5uwtcSycc5JAaRuGagyiq3nJveQ5CzhD48wXVY8XPHCmPh9EMraGEVSp8t90KBIdXjdF8
ngwua+SwRU/9PUrNH6FfNwji4+hR1tPBCNoXkUDhslEwmCYdkhMswJ5KJ2Jf7qXoELqTLdpMKN5Q
pMO00CLlyVP0JaNS/+K71j52rhqko8Ji/OxV5XG22w8YK/g4pZiHgbiUzFfEl5MghA8m88WOB/pz
UR2zkoR3ek4No8EFxdOszzo6tBhkNl8rgvK2Tjvl1FNuz2aprSIDb65hcO2LcMLg0nCAkRnJxpVO
uSkSxNXA2n+M7exLgzg9icnKVqR3fKC+jJV/mqwaW5TmMQ8g8ODKQT9k3AUaluh8AV0Me+Iylykx
huZ+Toj14ongtoN9QpTsPLfhsKHIsi77AGoE1kPxyNpWochnOreYwu+SWuIWaX5CJype1XN4dkcl
IYUdTxRSajTs7EOAVAk9DfdZeMEX02m/mLlB3eshSrDVSAMiODDbYj1n9cdBS65n83KuBM04Qb9X
ZmhXzznJ7NSKaxR8PrIK3SR6WF9Aml6lTlXuRdfdw+OEmzt202FO21VWa9bW7H0EKyM2uLlAj0oT
2MY8oAQ8bIlm6+tZUgGnFXWOBTJYS5XHQsIrL/Qr9TVClQik8XPvQIEAkEhEnS79OkTsBKTfA9zF
BwNxt84hfVoqerEXnFUpaFwSKp0Ki5vBxRH+JUw/BEbs4QhHGIk2PBpj4BY6ss5oSq9tEh300SkL
xOgkNU59n1RIjMjkFHn6k0mwSO2QnNnN2nUES9jF+gnAgSohASXoKAulUXoSlautDlblXf493kbp
3/6KtvF0sgJgTR5dQdOARP4LvqiZ58DqGspXZmEfcpzqKbjoIW60NQpghHBl9oVIzyeNwVA0y6hP
qFKTR0OtE9kKJSrskYm6KVBEyBepzGC5lAFlRsvdpOZwEQjSWUIeVRZubsdY0mW2SS47n3wbD86h
n87SZBB0MTGhrnwW4BYMVHuKWBq7pvqEnuRptGNtjV4qpYN0N7NcE/LHm6zTsLrot39/UQwF6PoF
iKYuChhSw4FxD/7xPS4vEMHkUhJB7NI4dsCJ6oSUVZ0SEgw3hnM1D4fAw9RhRPzi748t/nBsQwcU
aFkYYSuC/7sfxOrRhhrK9FCqjnfmk39xICM82pQZNGHfFmJ6lKBFUKE8uo648IYBP7PoTFv00feC
iVQc+De4lqlrb7AcusBY5Z9gafI3UJinG7pjI3WsPLNpGv56lnk95gmYf4aNy1mGLQmi2zTDimWY
ZHJS5bUcnkspOw8BZHBVQMaqITkrMEeEEe4qy+mOdKm7K8iIwRqcTJXLuSnoT6fIT1CTTimlQsbE
zhIEZUEcfi4gDsjifoEgBrrK21U5sK2s2+pjPDkIeQckhQtOgzThTCNYbhxkQkVPIi+StNzHbLjB
PF4hlcTBzFCsm55W3FinN/BwDsNkK3+X/nHKwrcoH+7wPEofVcJGneck6+ExrZt+bY0f0OwZVpGs
oOgR34YnHCz7fW1OT+kYHv5+RBjmb+BYLrZtCNOWjqPL3wCr5RgVmkvp4xDJBGE03UJMi16HUHiT
Wq1kVqNQUVl5QY0GycF8wogoleLW6JF5GfWC7YCKsusoTjBspCvQ5MOh6bV9qujreFEjLYPPAw6Y
AfWT2usf8awydqVRXM+Nh6CNPp+zGRolnK1iJ6tptxSbA1hOazMIcYU8BY0GEM6gXh3x06mGYh5R
JIsH1v6aHEUHo7IyM6IuQUHUjMUB65l5TZmhQH12LdlCt3F7P4Q0phJDScEU6UdnJiOmpw3zuQQo
NMOyn1h5at/5nGIUslpeR8aGOj9V/xJj2zQe4I85yIe25TbO29fMW8r1WSaIFMxtOkR7PJBO6Ksh
UmYiiha2tLz0bJsHeGzHJgrIfhihqprrLwR61Kuo+FiU5hIBZ5ciFxgGvrXttY9Lrb3U0Plzkouw
1N4KwfDJkbLbFL79ycAEClULbDnjhARLB1eGAhhAFrSZkPbea5mQqyqukHdr2Y+1uLwoT0hXT5cD
sKl1ktpHmxfpEFwGxfDFGsKa4GznW92NWeKkrEACSB4wBFDSgtL9OciY5+pUq4ugCN+0YXzEHbW/
Q+IUU5JOBwzQjUfTtwFrVPguDm2NR0zz8g/D9Q87imELaegwAWx8gt8tYAG6frGlNcnBVF9Z7Qaw
jQdiOO+rhl25E5O0QooFkROtfITFYZzyTQqFpLMUjKpq03/A7/6O+EbahE3CZh6hlSLEu1NqJwln
OTKiQ2oHnyDW3hM+X6jSN+6BYBGnC18hzrB4PCroVeamJ1+vPpiu/Q/X5g+Lu+mBtxZQJCwgke+h
513U9b7Mi+iA7itytB2zqsNwrikhw4NnBin+WpOq9bP9Kmv6LwGQ80bVN6TCj4GnWMNezlFWcJ/1
LnoW2H8hTwLGLirHf0Dier/B5D1LZ80BIe8ZqEm9x+ESYGNamg5IKyYxQvV00UFWbPS+ideuL1Qz
m7R+TqWztfnZrnL9KhTYkDi6VW8FH6RAfT2h6bbtIjfbgp9w1kJVoyCos/RaEcTMCRJyAzCv6Lwj
XhEAHvQhI3nMC21V9l5zMSTjC6rNCHEoZ0WR1QElDmvjabZ3RBM+EvqjwFI4SevtUhMPtIjdp54P
IkH7wu28bT9QWEs/lHabQOrNu23ZReGOabFuQVa+YNO8k5l3KyGD3Xj9vIom+hYauiOBVcrLuGba
mOiorAVylrvI0z7UZZOiGdhTXPX0j1MKWFczD6rmuEBFc+UG52nPIQ1cnT0iFOF9L1mQ5zx/8vBQ
B3CIoHGGZS1+Avd5F5ztQu/20jz4cVofkFeloF2M8a6SyE8hIXhdeShlpFNOcpqwWmVTOx7qKHpD
v7b4Fn38xy9clmYhAL0CM6jhO7fvHv7Xc5Hx7z/VZ/56z6+f+K+b6BUMZXFu//Zd+7fi9pS9Ne/f
9Mtf5ujfz25zak+/PNgupKaH7o2mylvTpe3PxKX/6YvfCU4Iz739n/91+qpU+qOmraPX9lepJkuF
MH+RAtS5/EKNunrL2+41mf7woe+sKNf4F/EaZiaeI20i3r/UnVzvX7YDjN2w2cCVuBMh9nd1J9P7
l2EJj6VSh40hYCv9RYpC3cmiQo7SKTG5ZP//t0hRpgLp/xLRArSXwrUJ1rDvEcvC9BONwJTAw1wo
45cDneVciUEkizaOHLULtLlvCBwvsY1kQ3Cs56wky5rdPDzo40OkpZcxe8lF3tb9yqsxldNBfa1S
rxi3I6Av4I81aGr29k1bos6Xji42ifFTorU2HVI651A1NqkPpnjwIv9iqIa3WiDZ083/sM4LFqjf
vidXCoktXUhhoav1bqUfaUDbiXDlhY99+rqwqTFFSXbwlbKJr2NnG7nU+lovcFhEUNYIDJ4LCtda
O+hootmGwKuhH3OfNJVMDgFgGgpzEkdXcY0whvS3tWd2l51nvMjWQT+vK55yTf+CzIN1v9yk2f9l
77x2I0fabPtEHNCb2ySZVinvSjdElUpFzwh6Mp7+LKrxn797DjCDg7mdBjrRrZJKSmUy+Jm912Ye
4waLHidBsrfhKi7mfMq1DScg283ijEbRBUK1X1U5X7RKnFZUskfi7dp49SAn64k5E9lRpvzs9s/S
Ile6K5nR8vM+f8cRuVtAUQAO51yv4b/TiL5xNGspvJPSHv794cDbZhI1CpNisKI+MNXR2rJ6vx+y
nAligiI0/GZzfT98o7qshI0tKJN94gyUjQbm/D0QyB+Cus38mkRWhqudIr7vgHaka/tOsgR7pS30
KRv5nTWBl0Spq+tnqaXpoXFJgRMldzJaJgcJK8F9KWu/T8PG5DmIh6pcyrPahrvcHx7dagJkJerk
bLsWA+ESeWuz/a8a9OBvD98f06QX9fbqHWXdZIfc6u+X7bN63n5bDuTRXDKNenhlG1VBRixNHPae
wSfv2D2lpxImbzIG9rmtJuf8/V9Ado1z/1Zq7bQfoNeErsM8LW3gEFTtUaYKGNNflCmkeueeyyHC
qoD6OM/RNVoKNerQ/jTLkZnsNpv/TkpbLeNBH/iQ0pmHkex0E2Bv2pnZJBku8iBdHQBlKvLLpDn5
ZRQ9iWdyfP3+0PdDmi78IZX4nm7+AfAl0M9qHEnC3h6k/8fYoqWrJiDcyP6QZTWdBFmQqAx3rb6w
iVPKOWdS4QNgXszcgfFopy65FYzM4a1LJ7qbCmMw6hUTOO4PHf1LvFAvwzD9Vz4bdRRTekt7RfLG
anB2ixNzS/KmcmoCbpROo4htmy7flLaUiTK5oj7h6z13bISi+2RbBGyYx6FW7qnfRpANURd7Qsqf
06IDl+BU6BXvR4gg5y4vrxWa1kMbMDZdWv9oBg61JDntXoF0TauWGTRlwLcm7yyIymVYD9pQ3SCN
78JRay3oputMOMHHaI+oExJ/ZQ0KBgyjfvcXEgnCY80KxWxCsYgHbeOYUZuyUtJcdhfija/3Tt9B
XIouFi0HKw1Qj8txWEFNZI59LgIu0XqClaKLFjRWC+KrsPd2sCDDgGveoo825fDa5cNPV1XaeRmP
C4EQtGUMT5HcX8Y5qw5Z3j6lcp0YF0dysulj5ualrZUfSakzBx+A7LuYvO3aj510DnZuJX9Yc2bt
TShJgJT6Q0JLFmaaJZgNg61URnBg6MOJZ7QNshG33i9lpU5T+ilW1zu320MVPMKxWk8lFKUwoCEI
vw9Kbpjt0a6nOGmd9qCW+qH3Ri+qSR/csdZJ47p57qqtqckI5R0EIQ6lLzus6IsTOsak7S1Z3Wkb
K0z4pnUK0pdMEoO2lA1iK9xWaTmTsXIm+Iitljl9FULfkxNS7H2zAJk/Z3utCt4zz2ZuhCpCT6tX
UvnEKcN/BPKvjRhrUSo5WXIGh692ZuH+HHqkD6O0GCq3GoO8tnyeU3D5rfVCrsKZzA3tAKjvFinV
lhKcfIG+sdPmIxk4fGHxfb/NqenOVd71B9evPxranJjZlzqnOPHIBSEqjAwW3sKd+665ip/SBPjt
2QPvh5G8hL5KojHDEt8TbmSy+0h78zVBHnvknHj0rNceLwX2NQ07kkC3wBvicUIIyzzWQdq1tiE/
TCwJRQTZhmVF05tT0I1HIjCRNCe6F6l2dG6NTA/t2oDxglmHBTrSIy+andI55sTqhaMDuF+zXIQO
rB661Ty2XjecwI9Ol8Z6hJuyRI2rX+vM+mEfgoJ02T6XX+6a3dq+ZkRpX5CntoBBNhrn6joISeqx
DfthlFHpIwGVfIW1Dt6tYWlZbOXVQMS4UkSuIUJhARnjlJaIjpjKJKXZHvQ1+LUUYp9DHHmAH0zb
k+oJaoTpTrL/sXQSq0B47YHYxd9YgjJrYf4ive3WPUKW9VjUZDsZAWjVpCojkbdvppFBE9wk3NYa
EIxO+ZJN3S+vy8A5ptDCtUWTMB+RHObVpMhbdI9FKo8ZyrvY12GcNNloHEWirqhiiB1qy45tfNRb
EzHTsl9iMCacR6piE84GImWRGVZBCwBntPeTqvkxVu3FyxFoqUbTHtx++/MCcFFtnk2pQl/Dn+V+
JugCIk4WYoRNmCUun898AjjylK8Q0GQ8IsuKK4ecFY8lESRNVKht8yPXqczmx4WLGVgiaidUPfez
a7ZPrqyutjfGA3nQYUf0QdxZ2n47yvbWIO4W061fmpFvV75htKTaY0q6y00HInrX3SuMW2wXYPBO
YLTL9KpkQdqrUXOdjw+63hGUNEpxGacPZ3Be2QCgybWRWSAuYTZsQ8LVB2PTfKiDSDsUk1CzxcDL
L/PCwqHjjvuWRbOtBwtymb4kEUA3AQbfOdljMgzz3Zz6P9qmB7quQHQjSSxRcTMQfa8CEDh2o3Xx
2Fv2wVwBj3q+916wXgCYNxu7rHaNe5B65j1w+YMtkvcsr/2DlPNzO5M0aU32n4rhkFjz/qb09X0R
UJGhLhmjVWAfqQxnjXqvcU8F5MOo/0M+KMB94NTFkBwG3zFO6WjFDYEAxIzY4qfoiXOZBxYfuVsE
5C4ZLGCIazukFaDxWqMEHhPJIi8dbryg5RbybJu1eXRlfWMs7RXXIBu2grWK6k/+bBwNqHVhr6fz
x6pf7dlfX31Rn9hv2PEwalHnAuEuHBWRB+5dPOAx4HB+ozkJwSM377YDxF6WmyRFXIcKvWCj9ciH
c1+cUdOtceBl7k9v1zHj8VQKJ4hFnNn3wGRapIJivZFeUh4o/xZG7iDWHB402dVXRjPtQHZ7V//y
sf+xkkCX2f/mRX8S1vRQOhnZHFXN2hjkaFU3+94sdISVNupL46X/rvMQUsDBjpa1wZUbrL8UgC2E
udmhcax9Sz64m9oPnjLvVANivm50A40RgLNyCe7SpDmiCYkZUxU0DH4SbjjrEMXD1yJjVA7ug8J6
Ho2NedWgLyGp7PZiIHF9yIK9mYwfS+VTS5W05ZKRIGPnoZ/DzLZOkzbsB37kqHRtQpzr/t4QSbMz
59SJKp/Rky5pwhNijMakZclp5hQOGQHF1VhGZifehvX32pCWkzbu7doGkNcbEznT2L6YqI+XxXtv
ZPKEkM/cBcP0a3A1j3V63R0DtMkkO3mL7R+tNYFUpREnjRCA1O3Q607DyBWcWw0EQwPaeQ+GaQME
YSyHi0Whn3M5DXtnNVm2GrhaoK/colw7przK+8avmn2p+ihtgxhIp2TZ1l/I4HptW3nrWXacpCxn
dIOEAnvKb+yGae3SmM3FYDCZBf6XwGXbmy/cbw6oDN3IdcY/0pxOrQK7rfLZ3bEi6k7UnH+8sZqx
sDQXazNqovu+BiK9aOUDRNr5saccI+TDxdSqHg0zf2SEnyBJS4cocz5V80OOQx3lCWXQhOd5pDBN
HfmIvJ0qTn8hFYeFn9+cdIhjvBrFW6s7O+EyZ3FTX52aTXIPNJNdA0vDUScsgdn/mqW8toa6cN+X
D0l5azinloSvG1dav9ijPnZwLQ41eVwHpJbXZEUB5pTuvTnYczzPLedwu5nlqJ+IHSbfPD0tBaJz
5aIwmT2NxqktSWiCjrUrHebZhCQWocdcZ8jyk1mCClyhgYcJStvI0rGO5ekUs2nH0MzGAjM3hWTq
Fy8kOGCnnudTZ9wz1Op2Hc8Zx7p3QP5wG2yYf6S3F02av9kkoCPbuipnGs8Lg++EvIWD14MmS2m5
F0tFwO+MWGb9u0f+ArMiM0F52tYUMV3Gk15qe68LzsJBJ1cuqIIP25LmFXgdCzqT0TpWraq6gzX+
atZpupscEmE6VDs7+puNkvw1asfV2ph0xHodRlLWGjkY2+phobPTHrNE7/ZLu/oE6nX1XiG5CLuO
HBqMxzuDs9AF+d4n5GUEyxB5TY/0gCwGkp/dO6GBUVqIB4rGvrv1x4oV9thBCsvNnyQdLrFlmHeN
4vQC0HhpNeelcvFWdf5nAmrTI7U9xClKoEFlkplXfhaG50QwAH84m3VFz+qSwmoNUwMWcUO9qzOG
Z8l8HCuSzqw0bKWOT8F2xZ7eDHOSPd1yOCqcDbvUQEKaD7dVY1EKkn+rLX9AP/yYycpA3IVdrGMG
svYojeZPOZCMpK3HgFnmIZgdNLtNGiLQzgWB6FtRAuqbKXv1OfbZTVAHnyLJAALQIopKpJEYSZaA
0xZoLRpMjj8UNBcPhKYh/syIkp81PJ6Yc2CY9uRLDFTcNYkPXSU+nWTbc7vrvebqFhMAJzZ6rd9l
jtWCpnMP7qIc/CkLGb9mjiKOrWw3kj3aJehM8yIH6UlYZqYjqcUTwGraQQ6B8HMKvRo4LdawnDTC
8jAMzBunBa21G3QPmpu+4N/1wyIgm60sH2Ujvyx3/DLpRey6M2N9b3vrx7T0+q4vPC76+aMa/ae8
M3aTViKHxcnTVVt6uQgI/3E/PCp4HVke2HtPD7FHvVe9OvY2jUPlYf/u2if+YsqmggOs98t3vZ+J
DiM2ADor9iOfIm8QZbYfBrjlYviRV3Nzgmd8NlbNZDQeNLS61NDpjVt6Hrjm1aMoSm9HejlS7eW4
a76zVcDBFoUbrjqeUdGiurc53bWJ5hIZN8uZFFutToXtBHLC1uEXkVhGxt9KPusp1DrmyHFmFIgc
M8QRVaJut39rUM05ILylRFvbyHI/sBYyHd6uC/auVSKMpCBZR3UiZeMdpSj3V01cKr/1MSLv0DGR
MLqIkoqBy4GyYCRiCOObrD0u/+0XSSLgm38zScUvw3MR0GKad8wES1MpC5pu/GiMHrFimh+2Akic
lGxdZiHPOIzbLRWdjWz5JPO9zKovjVkATs2C/DoziTLbuXfQ+++aafB3rqPcnVnrJ2r710JgaHSS
l8By13gJ/OeGIjK0OqJqMpE8aC03siXBaEdbFHKFkyvk/2ZHDQz2MSBmYSzI5iZeAjk8wVt6gVaj
2Yw6udZsgnw72A1H3ZxEiNp34eb4ye4G0zfYhp3ttSQBlia9PPcJvAfLMXH5vSUzjrtS+CEi2iSE
IrAyd2vpyCUCjgUjwV4hIdzbbPjCGRvuIUFRLK1a35GT+yswecJalj8m2xUJJBOftywu2G6tw5pk
jE9MbkjFKxb912oyysMStDdy1j7nueceO3zkGSg36R3FMF07xw7L9coZMo3aEwk2KMPz+nlN76Rr
42RASoMnm0+bj+aY3HZLwsBu3ieIBj/Kkvp1r8p1/kNpkWnto1MQXeo7hORBFbTwA+q7tvThWLOk
CAnwgRm6WvwCqfJfFqM597aC+8CNkruevUNtQSBjSqTPwCGqEk66fDM4tgR4+WIluj75Q1013WIO
h/6TpMeqTMpzDSi71brz2PXHPhA3ZA/ydhTTApFZvVjt8gTE725AIxFlbvYlbfvggt2H3uA8IqZ/
tTP7oUCO5YyvwrHvet3djTVhk9QU3lJdWJg+DRZXy0TVn9XmY91FZULqTFMT+5mk3iVY6FpVWDcF
N4Yq+ZHQ3WhjzqhquThboks2fBndTNeik4lr1Sd2SMdAG+707VqzxFfbNW/Co5dQIEKdafhEiG1g
jSabiq78fhh7GU9QU7vGfEmMJ80lq8YW2p9+WK9+6iOW1yA48+5Zoqretjbd8lnCjPKUt3m+UJJ2
2s9F0wekidrClWH9omBDvgfrduzT99bNTyv2OZpoMDDDlN+zIXIL9485lbeewAwqjfQnjp77hI4z
F/LObew/6PmfxPactXl4cb8FLhzkWwyq4Rkm+2PCjrzCBixeAdpv/CtWB2PJ5v1kD78NtODw/cWt
1K9Lmpsni5VySZkaNp2f7LsmMPaevqVZofcGvDvvl47BGfN9OpBq2cj5IHD7NWeEWPjqTLKP1SJq
cwxsivkwMdUftFOqBU85vYLV6tyli1ctIRQWGHzNfh4DZJsQAVWv42npFFxXdO/YLfS79DtNq4Zd
axNFOiRtiJESVzIZPhUlM0AxrtK648/HAX23Mn6IdbNzyhLmumzOwquzY26WTNP1/pK4iAIpsRlh
qvmzHpBwTGMZw59tmEjSm7s1rBOkilSvOj3d7Wy3r6Tf4Yek8TbMvZ7br75DRUMsjBviHbptS3S4
lqZ+VXIhKJO30S6fWLkZtBJ7f5KwW1vosap86wucLlr/CILCwhiTVRi9zhxEblz1KIy36dOxFeJD
DPVLsEUrZav4bVPrhtpD5WZXQ0LIXZsuj7JhWm78rPs9ZGkQ2tgOQQot2a7F0XCFSsOpGKifSx0s
sHoRrNqKN0Lrr/e1stUlwAeHhqC4SpQVUEDqyFy5h3CC1oN/R0wZLQZBIjvP0r2DkG4eV1Y6h4ky
1mN3rOpluM0VUlhlQFoYPTfyB5IKZvtqjiUZH9UfDPN1hG0S6e/KoHKgtOR5I6rvEZmMG7I3wQ0c
BcoGYCKeTX1MImVX7t7QMGjXU3G/akFCB7I8zxnUc2HkDnsiFSfsP2LOOH/XNnydnNm2NkkTKneS
0VIES1T7zlNg1tklh1eUFcVZDg0qLLvg+FpH+9B73a+8XrC65eLsNc7Zk9V91RgFq3M8AzLRnYPn
unOcFN4vwNSYvP3ktfGtW7QIvxZmP5dWKJgArtXvl5ng4x47agL2l+PeKnY+6ZTXlhrJNRdOQdHD
u8H4NJnLGNI4qpver78K1EJxYjGVMn06AhsdO3Do6qHXDPu68VBtxtf7sjBwxPLuHZZKPpJ1mENt
tk751M63upa9Jo2Wn325/ByKtr3pIIPv/FTKyF6cOgKfs7MIUL/L5vW0Ltuw0h5D3dhZg9nHuplB
IOmo4qwC6PC6Wnd565EIZRbBphNdjqPXUu5nQWzP5hji+lkfV4GvkbyjQpfjQ97osd6ZJ24TUOl1
RO22c2q6P12qgVYIkt9zW6CaEoplBoi63NBuPH3KL57/brETOZAKuO48rVVXKCEvs2mJu0Di4zRB
LozU4fVBRzEU1mkJ73cTxPtZL4kO67hC71q/Gs4JiZQUnO4No1kwJPiTuWTb3x4gvHQtHuWaXQfl
vuvcPUp7fAf24hzamVfUowcNhmU4uPlXO9T2gzTHF9rl5Jz4fwB64AzD5ORszmJJS7/AryJzdxQx
0VVqp6nx0RbpPaOj+cBRCJ5k8J+aCZO8o/znJGiy0BRifujn/Csvm+NAjwSYgVv8XIrXOSdhSnBJ
GkH/sykt/7BtC6N8Xpw414P33BXPxtAMd8kiSWInxmq0ViLjEzoOvbQf1Lw2LFmyiSWYSThhnr9J
tgT7dH1LVXkZUoaoSno/RsN67IssAkutUdutCSGYjnWlghh9asO0IVsgb9qHwtJneiDgH2RpH03f
Xk/TfOMRPMn4EuGk9Gd7lyX92SvLLO5MoMWekV2XeT06DgYPX/ZtmAtVxmRRgnuowUuXzl4ObRoh
5bidTcU12d46Z80OMNcnbcdbkJ4TkcuNvJasJR5hFSJWZgTubt1kVi6RgqODaYY0xTrrv2yNnzOD
zyQm9CSubl87g2no5KvPGgxUOfrZ0UrEpQnad3u2fNiZzFdqdy80Arlbq8+ONp4FZ14FyyVbRaZR
uCzyDOASJVV51mySvlARY7DzCHGo9eRPImCheOzsjNFemdeVt4mqP2musgMxKHvPDX4u0rTYzgiM
PmKMijQvTl73BYqniLQcNYluBsBVNNu7dZL7rrbsG71tHsuSBq9cLS7PYrrzg/EjJUlx6lc9xC/5
1tbTT5HN2U3JtjsKCradRHbvLX5bU9127D2Q/WqDPjEvB/5B2xy3fYIYjTB2C57yZA3rSTooxaaJ
6m+2l2fP+SgzdZvXdrVn/Tae4Z/WOBoJvmhgVAYrUjzdcY9pzVra6vstHmQ+DUo2ZP+KJ6COCOTm
Y2CvNlZxWUWT5BCoGc8U4za3Vz5myj6z92XCut5F3xn9EIyq37LJ5qv7Me50SEL5WKe3tS7nywBA
o+iaEZaNy51+buOEqN3amMF05BC4srY1IjOfH0H/u6fyeahKFRdthl6APAlyW5b9oIPl+va9rPD4
3TV4KSu7Py55Z0atDoFaW8XBNHU2N3r+SdmgoNPkIjQ966Fskz4C9w5sCGkOVEZQZoVXP5baTHHv
BC2IgrFjrQ8RjfSN36ndGGEzaI8D0kF+L15672Eyi/0JakkFC6eriAKx3TuVSxzIynt0au4GQa5u
bRpCDu0RjILnnaGyfjbg5VD/EkqQmGb6htO9G/8k1OYPQEKD215TcbOFlShED2uJwn40R95uD5DQ
n6xpbY9DwlhuTq3+btSJhF7XKs5L7a4fpzGk4r+BRsGYrxqyayvLowvwULfn9rVzVWikZGXMjUHU
RXnoTO+mAvSWj8FXmf2cUSLWOleTtAljTqWOmNbG9EMNOBqzfVhNLFactBT/mDfJbXDizC6DaBCF
T2hnX1183diPb4WSfzAcUyIPVVh11o/AEc1vy63PDhLwtRPXIvMwAljjwVNGe0CRT1BMV11UbURS
WzJMgB5NUULpjcSO3xSILY6LGgVNqCndjSaBG6EDrFTN8yNuQJQR0LlSZ4EBgXqYpi/95a0FIQsT
6dMAB66l1jOGX4Nyn684bdw02xdLfTOOJVYqGgfWG7g/1lQ7VXKcLkapsEFh4huX967p+5NObRQO
Wk7oQKbfbOi7DZmIqZiYlEja/nCZJy2jJfV4pVbtg5Ex0U61enBnLKrTrH5RbWi7rvuJCQhWPaCL
ZEPbEYuWbn33HJkE1BNtw81vNcjd3eobd0DP0Xd5LOcC6zvjcpJ/aLAnq7pbEuUxYxgOrR2bpXtk
t/ZZdIOIvc4owiKB8JnTfhiJIunRN3E42afZZhPMtwfD2FSPea/u1VROd6PGkML2eDmLVv1iXXkF
BFh8kSJ5osfjZoZ5MONZUOD0j+ua3eiyj6TjeL9Iw3a4mRCxrIv01rFH7n0KzkVKlkxRWnudUdGV
u8aOXdtw5+K7JC6MS7psr13O9zQ5K3rdjxgSkLVujuLeRPK283INse2GJJkSoL4+Gx7bZKrdLCA6
Aq5czWh+BEVz54h6w7d0LF+Km2oxyiePzLR8qW6+HzStqG8cL6GzwFaeSd4LPRoOilhSGpySYIeA
CUFDgOu5EzTzeW3mbI58cVFeEpqVN+09iYdFeOxuM2XdBzp+woK9IqoBNhF9q1+GxXlPh+ZC5sAU
FVl612CsfasrXuuB5XvjkoKWDg46km3TabCvMifXfCkJq1lJUAcuChmHQXDgl5zMPSizQDSX0YX8
lbfP1rjCGJIBaBaSW8bgrPUMvXzHPLSOa4XzJPB9zFqI+oSEB69c7kuMxNYyQL8Ty53rV+JQ9mSe
BdYct5SBFHFfS6PYWzLHnMdxiq2A7YErU+h1riNiaagkzlYKlI4JkW3MF3Qp6hA09SE1p+I21fzH
UsdVnigk4NwDGdwNNsMv4iuOEmXjHthjbwpIKLJc49HFY9An7e33g+4VcZ478eRY+cmWBMAKK9MP
cuGYZSZnowsrureMisqFYnXQMRWHbYapsvGT21HvrfulGs2bbEuOsRi5WhOp800yzLh1FHF8VnBj
4atBLdndpxOm9cU9C5faaRnYgKzp0W8ac2+gJ1hTdYE585q2jnNjotmGXWdiWIRkQQJjG9eVLNnt
pGuUrLhizbl4Eyw216rU43Yyb5aFgwmM4kl7LUgF3UmtnvbMnedj3nNzNy2weFJN2aEyFjZvkiCM
hco7nSfU1EhFH61q8AlQtW7SsfSeglp9AugZTftVwmmtsBzojQRe4I71TTH459Hl9bHK4JC7Nb7t
3LtP6RE602/jwKohWbSVdnQW+ccq899eq/vAPNw+ll5nxw6yVCYopM5nSkjydDWmYc6vCn/6Za4L
ppjIz3TNu+k7pChN6p380v3R5DnTpSG4EsyWPhUsHgvghpTFnIzVS2v08y3iL7MQsemkd2xC6Oga
/0Tvz12Gg581bNyptAm5kTAsFIAqPHMJ+7o4SgKYMa3bDqwsFmp5x5eMqb83F3c/qPR+ZEHG+G7t
NbxgyAMbsl24i912M9E1EOgvqTL3CcNC3Lbki3UZMxQ5EOjBuLvCknOATlDtcbPxk9pM32pCwy2i
rQkwPkKcyfedeCRyWe2DPLePejMakbY2OIWeLYPVkD6VN6Jy2Nc0TDeYqweEKVlN/VFXJt32prQe
1kda/uQ0FGxjcCKTu5LALEy67tHDdFkU/YlpCx43LAwMKpzzLAJG8awj6JFH6lt9vVMZOZJF9SD6
hk5pyc4Zcr5DYFtMuOd+YgtK0+ui9/PJRXENP6wKfY2Mavjhlr521B3qhzHX7loH9GbicO6qmrGZ
7ruxsGX2PLmzF/pSPdhLn8eWlaDCFJgpRqendFPBpR7z5LiNvBdZEIIz2L+Dld6+CprjNAvj0Ngd
0Z3Vei4a47U0CkLjNkFOsD18/5e95aTB9cEGBz+mh0TFwtRY+ug7neH74VuNgTRhUmGlLyyhMzRG
nVUg4zZRKZ3pOFj45DjDZUY/hToMPk0VMo1mL8Qfff/590O/tOl+0PwXfnRWvt9JicHSMPo0+vvv
oMDvD6WMown1mo/FpmojuvMlqzwB616xpOLMYBCPYYWqM1YiiDiU+zOWS5YyLbZzDGk6fZhFx7eO
05kJ9/jXw2s18KT9TX3WaMWz1+HjLzD//PWhAFjZX9zs/9VS/3daavDd/6WW+vozb77+IaT+6yv+
FS9Bri3DA4SdyFF8Cxjh/5VSe8Z/IO0F6Gt4rumicfy3lNr2/oP5Kox2L0D1a5k6doZ/5UtYpOtu
wbseuDodvbX3/5Mv8f9S6j3CC3X+osDftNTu5n/5m5R68Aqwu4umjuO6c2CjMFQmYzLSx535aZy7
j/GZIWkE7dM5EZr0N9H5/V+C7b9nPxg8wX/quLFjuI6DJyPg2aAN/+c3F40jWleHLQ39gK1CqIYL
7TliYnc4MBxcmKu6X9hp/offFnX735/zaCfO1OV82+4dFVhWU3Ae4rEKVxPMzcWRjHP+m2+5CbX/
IVj/T0/0P1HgSxaOiY/P9DhY4ajgg+7yPk4xkubRULz+10/P9rb0kX9+O3IgiDPxaCY922Du8M8n
2EPAIzsSun86zAmOdAQbtnXHvZONbeO317xnbmJtPYtLAF20kg12DWpMhJmH2JkwuKtXN7S3WsI9
EMVViAeP4q6lx1Zd7USGbwFk7PWRM1F/S7zJ2InC0Pdr3SPCsX9PKAkWXnjuG15zbED8R51VDwfG
9+zsWuq5Yr5LNLC7dTFfbZdJZ676IqJfaiK39fcT/0Q9E7xB6CdbmI8IXO1Q6QvN15pyG8cIT/92
i5CNJHLRRdwa3kpU5pCElxfLl1PILfdp8ark6Tpu2iBT5sd5VujYPR2qJO21kfXG0e1+9ivrS2X9
xDMDEKBZXwiFCedmRLhVOefeZepkWP3Vm+nUHeeMyO40m8MnS99bE5IwFEPri+b6msv2wzKnFzgV
Ud/3V82Z31aTW54HXpT8M4NdrZtE0B7CcabDdHuWF8qZ4sr9NeaYplySlHdqsoFEjvPL0hcylLL7
0FOc1kgw6QvAO680dbWAluou/hKR99uWn/gUv5jp4Om1eCXMEl8p+HI0G6UMfb8OjUY9CEMc5AzE
q8PRFvNrA0W4vjfamTyCOh6YSkajDI26MrA6AjCWIo9tW3x4sBCLvIwZYX6VannJXAvwFmvMbnkh
4x4BWiJRD7koSjz1ZVn1Syp/N3X/c+zbKlp96DxBARAV9tNaFoyvZvmRLKhkPLLCGh8aiDu9kFz3
pc9i0wZV0fb31Nbyoq/O3SruXdgXUdkDMezRnUkHTcMgaA2yR5YQEhYgk7lG41OEiG2zp9Fi9u7V
1RyNGqba2mX3UVnWFNU9vzWf7E2YtuQx8hxPjDxgRQn7SyNa5GAMOSJU9jSldo9pAbpgkf/pS55B
3SdMBLThhkxSCBYW81iz6t4LCwFJIfrfgUBCr2XegvSRdWPJZ2vK+tIrNgcV+daJqdwQvfjOIKYk
bH1+kNZ2E/oCVYf6lMaFXpjXKvCOsAzLMGv5mb2+eQiM7pEwnhSVn3Ej8OyHEy7Z2NIxEFRwEYZK
jyGBbHwX3j8QdXFoIdFh2YQ0iS1lVrYdbxm+YGpZafJCBz6HDqgFFHH3/F1piODsY4Tvs5vN7iA1
W+e7D5GRzddUmg9QCv96+zbb3DBpxSdTSipBv3pgns1+Iu3VbrDpwDrAz8hgZJhoBihJVSL8chSw
G7c8be8bJHTPBI1hmHXYrVfDh9G6KRvxiSBHaEq2F6B/B97DVkLnG3h4CJ3xq9KYyK2ZfpzGes/l
e8GaVJzQS+FXs1B/lt193iwQGsb+6svhRWs6hzErv77vd57OXItzF8NhKj9Mk8uwytv6UBRJnHdJ
GjvbFSe8/8PTmTW3qXRd+BdRxTzcCiQ0y7ItO/YNZR8nQDM3M7/+e/Bb9V2cVBKf2BKC7t57r/Us
OlpOqBKy7A0qrTEU8n5j6mI/WNWmB22RxTFuiG490K4mA6mofwute6EGuzK69xeTJ1VbfzEsA24e
yNieFIidZ4+PweEat5aEo1XKwPH6u5xtWnvkCrhljORLgeU8vEVAwLe9NTqk0Ba1D/AZGJJlrd2x
hUN1cVhvJ7dSiGlBoEf9nhLfmD5y40024H1gZkGSK+y7RWiksHkgE5rMczW/dTVFW6TyySeUF0vJ
kv+7HFGrzS2W9rnoLqirkZmvmQJFxJtC7aUyKNqI2PzbtSxUw8wnkrss/tMYlHr0zBmeL/Ohmov+
l4Y6a7HnQXu1nxNjDvGmPkArr9Kq6p4Cf5HDGPayfCg6AkdJDBydBDok602xoAV0qndPHx/NMD8k
FMFAiW5UirWvppPjx2J60KPdxU760kOuZlGFkTaaf/WVdNWP6xoji0+ZWo+m3A5xTddeGn8rMT90
wMismdpBnYz7aOYQMIp74TX/vMUJwO8igVqfY2aZm2XicrVKtjMHVHGqixHJagqqSaJ5TaU4Rkt7
6VUuBdmNNXqPc5twWXFCOT6abChn8NUcxp4IaUVNTY10JWX/Qak+wSxQ2DVBK2NO0f+mDtMENEuv
eXdjPNcs3duc7aeB9VPxeGuo6yhblPlAwvfneknmhi1GN1ccF09TkeWznw3L7xvUlJxJQp8cf294
q+4+m1YcsSrVIQnaLT/TnzX2UQgU6O26D3ZkmoQ6ExPBB+7RutuqbXF3zPbC1v6ZGPEfmdE6SB30
DySTnFGGQnJttxpGt9ADQRl0QAx7mX8vml37Yl3VrF8nnJbB7ZLLStOjRZiO6RbpCRbkMbu7IwCb
qm6Jdq4j4Y9OexczttLKk4T1Sntt254l4itfS+Tsa2NxlyUPhT6NTwRbXeH5X5rSUjYjM8183fmS
Lr8YorubCsnRJLmCLwQjO2WkIQ/VUWaM4d3xUU9OsTMtfdlkglixbvL+rSC5QrIDJLT8A40CvHV5
C4gfK1Sd9VZZ1pknTywWDFoLdjc/UB/7wk7VLausgiq70JHUJXGQwiNGUSDH14VocdXJbh1YnCCH
chK4k/tHNrTFeh2RY4IrqXGGbQGLduNgYvW7uM23KhiZgE31p7WWbU2/QwhdYwOczhn/VV2JJyvq
6EwM+vuI48u1ijAfONZEoj+NoutPwm64S63dUBb6eVGgGZk9dSgdBIYF1oftcCs31ciPmvTPkUB7
AltIPQFLTAhafxjshnzH2LstcronS6KwxppfU8Q0PMvpkgwj1EVgqTBcDN5UUrpczhzPjfCy12Gp
0ISS54qxP/9WqrVpbWOOcgbwObC7VRbtdephItuq0JtMcFmONOH6zTB2BwFEEqHgaPuxc+/t6Nuk
jeUjx/hUOkKZEmXmaszDHo91FWNtmYqRBB1df1YG9yA9wJ2CeYPbglspmbs4ggMcb6UOCkl7Xu0X
F/KxPOtLczNGuzzBk3iLFRafYSLSAbXplkneZA3qHoR3sbM1UmnLtIE9ZKgcywAjN9o6fFwsGr7u
+N/ioNkQhoRmA5dsQBgzd8Or2/UmskQlYHeAF52oLt069zgb7OnSHJXt0v6w2o0nG11EbCzatptw
wLhj/yowWiLjjL6qhg3ofy8ibQBbz9benG+6spy9Kf3UCg8WpjrGuPByGhmoIPykwtJkpB6RwYz8
hKK+KzHwh7Sr97YxqXD/aHV5ao01EZGTLjoZVhShEFjN19lIn43EWQfxA6guZFCB7DSNjmu0cvs5
/tSDIUPmG1dzpS+nxlGy94omqg6pSHAuOoepclaeFDpz1BoYSgNtmX4Gh4cqSjTi4kWOvweDRdfh
MXS7NN0k9Nv2nU7+Q45kT2na/1oezW1V//yCZ2Ed/gfSE1Pe4sy0nwAOOUzGPE68gZjBkU14dKzp
h4aOtp3KHDxjUrFuM91N1yW3URjh5gYv/veOYqFIHTfleYnIrrdF4OH0d+RApjZHsfmsjTXKv74E
U2euJPyOQCMqCYwYaGN8uP7peVKip9z6iXM+7BbZ0tYqy4uFmXYL/w8h8LRsp8pKt7MbNXiF0u+s
G3KUcCkVCEhuQrGVrWcBdKe45WTjQoiPys5AfG3LHW4rdnpyuQJFVx8pg/AeFNk2p/rCrtY4YTZa
XwVCFA5bh8WVw1OBq6bWrcK34iiM2MJ3oqX5aowd9Fs24nHKvqmKBl/TV95RY3IWLmSoGL1H/RCz
o8+Lz22MfpqMdkofa1eq+pulE32C7QU8KgIxdCBXh5kduRIa14peul+jva7VjjTmIXrNqj4JPQ21
ouw5tujAgXeDYD0CMOUlGasiCpmgsoyzmWbfSTmW7G3wpvTC73OdHDDTvCIJ/+kpWJli5l4oLdB3
LuWWNJ2fItb/ETuZHaXF0baukJU0Op8rqFFCHgDT2BbmlJbAOKSg/XtuD89ODTlMQ0nFFpQcYhfN
dQ4G5S4TxluONm4Z6V2VuP9nIUkkg7qlsJ3Fw1Dz1eSGdp0z6nXlhuo5zHyM1NVO04fm1HK06LSd
opKpMgGL2HKmRMhVk14g2p5ig4FNYpMdRKWwI2yjDWMn2hlyInWkdf90mWYF0lRe0E8+6/VgU00U
bYjnyN6sszgzIWI7xnPTyJZD7FxjcxR7Dzb4xbCil+iSl5YFobHC+RhlCZOoI0IXOOUVFGzYpOSj
k/ZdIRKHjlMe+NO3s3RJoKGCG73BJL4a8UsyC1abITTMd88dOyDY3ouNwe3AyapCS2IDookSOxD4
mqEYWmcOwgXaaJ5rb/Ruq3GRbETjlvTj7NutLH1UIS4Tbv0VhcdNcadvUwJ7RcbH5xtfxehhS5Wc
tnN7DIt6+nYty2NR5DnTWrXajlFJ7e62ScDV5XbvmOcgUQ4cM/YO3YjqCNdXiwpuoopru/PUrY+b
kOPe7u1gKZhS6POCfS2itE+9TPhTvEZjWHBsx/VOyxFvaha2j0bf8rN3Y0LFKBG0UBQTiLJQYxB8
Yxz7aUCfylk/QXq246NKEK/TgdiXrmr5tkPvoaXfQM6JAsEcjg1u0FJd9ozDTtVYY1HKsQHYc4hJ
gbkgQ5nExIGsJjvElaSolMZHqdVbqQ3ZcSjyb0dJPkexzWBQqMvR5FSzqa3mq0Ldz0qiHTPNPBLf
dYY/tl3cKVSGZvUYFiRkNX+zeT6YbMG+J5mJJbTbWf+5f+kXwugoP1QS09d8ncNc1fcqVb5q9BIb
ztktepGG7QS36QB6zuaYs2ltrLHJ0AY3jREUd6z8IVsCb3ud0ysotTJ0Uprc2apt65G2VtVzb1HJ
Rl21qoeyb2Ewk1NLE6OriRuQH/NSmnQOs2XeR9F2cF0zsPvfCBX3JLHgDNabMqHgWmwroSteXHWX
FhhRVWD5OowZJZM3pfGrPl2I5+n/MpZ6HorkxSlRt4kYvVqOK4YMK/LIcxZVR8FZiXCpSEx5SMk5
rDtLxyCO+SHCKUU/aoOYCtW5k/kyc5dTjcQ4j3kFXN3zJI07YQgXw5ZQhjCUhKJGHZAb08E0eTW5
7e5Ni7y2xUIvFIsLjnDyefjYONUaT7WS8ypXorOJOlTOihmaVCiBkxX435sHU5vanxLU0JNYdlk7
mEFcF092a7Iy003azjXlXTeUXtBzsEc3wiIY1Qr0q+GpA/VId4hFvFftN2xC3U5bQxDlqvlAJ3SC
WXZInxTVHfZz0k0bpmQkFdpNIEKnrGjQ1Vwu8nM4IzlQ3PIFDTUo4pDiaPDVRouOeTSBqovQ/6L/
sqsKfo3rPGrSgnZrfZdZDQhPXKh0MEjESnwESDtbCDeMMLv6ZsI7wITVOzyOyZwn51xw/JlN5Vip
+nM+Yt4pOxWtwIJwqJivmSM9FhSSIozUDmcnW4Aym0GvaaU/tkDq55QlLInIIGcKBmGa4LFsGi4T
jmuqtmQNNFja/VzMI5kL1bRXDOkThzwSxVEb771wzn0zjrtFkWVomkt1qjIM7mKBkKXWymGwxLMT
K8WByeLdaAyQPhyCMLATyKM6RzWqkBSJlmeOpPWEkTzjPTq/RhwXfqPEFrwn5kbzYnwnrXwd2/qm
OwkxWpH0fG8mD0Ib5Q69mMnj7F0QVkj8LzkBmPotb/A+TQvCibhBjlewuxYoqeSQ0HBqTiw4FPbr
Xm33ELlGyjSRUDV5Hhu21SYcdSMHh5GjJsG4NO/VUoRFj/kGuFcT4LRn25PEk+Hb4CTnRE9EQATF
2Bp+ofIg1Xp+lgD4q2mZb9M4vkcIHje2rjKvmxNgAMhlKseQh2b8XRfFAwSDxBlNp9hmykfeYByO
0UCOmF7kW2nSam2s92i1MuoTsUC2/KkL5SNH4ha02YSaKWNXyC1vO64XULfkQWs5VmiVu6s9/AfZ
bAawUjyixYT0B9ZeLYmsXVt6qJZbGKAm1xTHRAvrNdutWmcxmcd8lifbKu4Jmolt67FjjlPFiSUL
BJ02rky5G234Ztw1yJozeAfMAfHoKiSQAv+d0YYE5np/dTglQtV0541WYAdDuXLOFdSZc/ufDSb+
WFj6mxfTv81LCBtpEmQypjT6sKWGqS+g4p7CScpDVWjqsRtpPiIU51lBU1zaKNizRPQ7y1pJA33X
bVuNe56bezrR8f2x+oamYM4rQ1R0yQ3lNgjkotN0LkuNVKFJz57MWvlGn5bGmRPoav3lIU1DTSXz
PVuRdow/beWfvkBFd3IW4Lgl/CepyAOyBKgHY2Co4GwogfQwRwtz0SRZsy33HG+FU1Y/3rFjwnqj
gPAWDeS4l/2Uq3Vh9hoRlo9qmbaFU0f+YKk4Q5wGhcPEiS2LXOgm1uQbGh6X1kG44iW05yzuP5eI
CxK7iCDQS+V1tbWCxScPFgVcsl0QxSNZBEgibTpBHnAqrGkjXVpG3+t3Vjv3tXXnbssANcj0DNvJ
FGTeXNzT+WtpPRHSRbnYChbMRPNYTfLvVPEQ2pR4n9oFMGdveWg11yYghsZNNTa3UUdpTLEHBm+s
HmNnKngcGAdEGruE1q9na93eSc2+jQoN6E7Fy4SSdyhelR8rik7L0jlk0yyg4hPrTibCrqsNfGaK
ubOGhKDQ+tCbzVdjHWaJOShpKMlbK/q2o3QXCffK4Wrn4VtfPMb0TqrBibTJk5iMk50TlODMiIU6
7azYtLGbdlcg/sJk54Gxll+ZXL23mPA39EaxA6F0GX48nZZyquVXKFm+lcUc3EVLONvzZJ8Ne1Zo
8aPs7yyCREqHPa+TBCTZ7TmuowqTkvaqkICnuy1whrXISKAgqFZyj8vkYMlKozOAalrNjPcoQ/dE
XKmrQx2YeuXOCfWr1gVuu/mdDLszc4I7lIedPgJlgdC3WXT5NWVz7Y91tbdT3pqcqi8ag+/pZLwu
ivk6Zvku7UZszQYLmYFjP65FHXDHf7X28mIq5Ycp+YtMkaCBejWYgaTTAAMWrgAHw73lt2yW2WJh
Xpi0jj7Wn65BJ1yn3hmLOkd5o/oPKbnG+2Y9kwa/gLrTtE9cnFwWU98y1aRKzEwanhUrOaKRlbYP
0AVAzu++A07sKHMkxdRXamSyizSipY7BJRdPyWVA7K9R1iKvRcGf45OxzOfKNr0XpJCEnlAEKqwu
BN+qmwkzXyihsncWYxZbSNsfOryK8jDzSKIQiwak49AWR7dw/FqI8V4Nzd5xpk8d9TCF9q2lv7QV
Juim2kY05QnkUyBsIzz9qW5fSNtdLnPrvC8W8nF7AMFScHSC/DtuzfKadCMgzwTe4CCo3NW459C5
4jgytpnExun9W+TlOCY0c+BIpwqyI9Jvmc3TtSWGCSkI6uACBjZ6msFfZvhRneOQ8+JVL9pguHcr
o6M3owtGQjbXB12vm50ddd59RBZf/B0H7xtHwpOi85ijV/2AeI6bUVLtuK/g9vh5AnITJnpGyfA4
6LOYC53pfHUZcddDiqSnvBa2nbG3IhQcGo9VbmDncIo72no+QsECOSUrF8Cm2u85ljia8zpo8bNs
kD5icEyCuYaMxVeahhaRNg75yVLubSlkoDTOE3bo6kyKUn231cNgqG/FqKW7VqorWjt9F30THxWN
TAbE0DulUpMTIEdwn9J+WM1o7nPzibZAGsrIjk4FZxeTERPmdH0vi+x5cIbmarv9oepyGS7orkJT
CxEgKReAh6/JPP20hNoSpZfMJw57EjZOgiu38AL4sbhXqeb7idB3q63YdGM+CB02/+81c0lRogEo
X6X1KJQ0PhimFe+V9waRqNbRKpDuMarpXzXrOfV3L4wVvoHQn1EAsBtM9jW22LLdPrsiuObDpqkK
pePSGC5uQavEBlQ7r5ZpoGSdYCNYHsnaGOPYpBgjqnx4vws9igUQ5mN07yw4n02Sfv/euorwKfHV
3FI3WbOeQFc44Kj8g+jAQQgdnFq4T6pWdgEJG1h14h28+Y5xYETOST18mpNzdQck5L/POfXKP0Py
ueviW6YafeWm/tfHCalffFuvJWBU1JWBFi4Jf++GIfdevfU1Vutxq8lWaTWtC1wInIjoIzaiqgKS
75iJzTRCO8+3a8a9CDfQZ68wyprdDDl/Gwhj2fWaa/uwzPWjLrwvb2RMCvsUg6kLuCXjBCAwcMEh
wB5QGaIMIpN+B5Cve2++GDQWj04Fp6bC0E0tC62lh+cjKdVUd+st7MpL2zP6Rj224woJNMUYfDHC
liWxcA6SRGEU+CDxBds69Ya+jMq+A47lNZRP1F5rwBnRtJP6L9VqbeslnnMcnKPW2T9Lm3hHo43J
t9VNYhQdoP2/v+vbQQu4UTUG+lO686KUfBK3rADcrakmbBFdPJD8apj6ZuR07NeGW6JCqx+wJrOD
lu2d6a4rPLOiKyyiqNoa+etcHWeX1TrW3vU0OjGvJCBpQP2GNYL3DMH0VqtGDLdrQPULQy0RMVUP
++NeKtOT5aoODYsC86Wa/81NdpnJlj0tBUKaIp1ER2GEUiUhIDc/MEZP98WaKSXTp4TOzC5exE+p
OoxJdZepjUYIbR99WoPiMO43XL8uPueRJMdhBLEjnEuZBMvSe8AeOnEFVp2TkjSQjwx8p8wiulEU
U8qRIKyWTBLxB/s0gM6lFycL8bhfx14Afa9M2bTPFSHo9PWNbtsTIh46lf0frryNpec8s/D9fcuN
d+Uo8g+nauAAs6Et1s2opcqGRwZ6gtFiyxgMFl06/+u74SQ6AoXQRTwN1BGgadqPsmxCWv8/awSs
0pWrlFCl9ZaA6C/g3gH6X6gO4+g97hTlc9UGG8iXxfJaNeRxANL/6zGXx+RGq5N+b93BZ2NATwCU
GDggM1oNTJGicMSMoa8MPRWIBy+Kch/h6E1LMQWjtWZGOLQHhPvXom507FgNov6sRRzMAEuLhi/A
XuXrhK+Xo2Ue0td6lHNdHcZUR7IMI3gyMsNXPeaf5NscEcdjgq0HEt9nsbfISAo53axdcBInkOAm
ZGdty9qMHjrlGeQwwrWj5FUzZQR6EYCKV87mIeK/SpaYCKdjBJaD3prwSKBxL4QKdae6ING46+ng
gW8JR+7GIOfmxZWM8x71tAwLZUX+ldnZyOZ/YOP6oB/m5ajTWwrNrPxToukNPH2iOcSUnziMHazb
kUxejxibKgrJcuN0pOvhJMivVpcFDaNd5UxssbgIpVdRm+C4q+NVO6FtLXwW1I3l+FKrhHbaRKgd
ONhAO2LWh1a4eXbMbdI3dthX3tOo0+i0EQgydbH3pWLgtceYk5mjdqyXYs0V1rflEtFMoR5CMuzu
tNxZ0VOE/wEIaoG48QtcpPZoaGUCO6Bc/v+3usoNprVmRxxMbdqwjdrr//4p80O+9Pv/Np1cjD+/
3yFVX0Wkb3LEClQWaXnszCHdSD5H+vF8W1F06c4Q0UONa+uwlJfXMnXlLR8N9KZlbIRUNoUfDbqH
AmXx7h5PAEAqDcFyUnt7zdtlCqyJScQ3L8GH/GwvFeyO1ouus8PNUurfZef8ze64IbRD2uXFrp6j
W92OkM+95Yn3kB7x/3FfW1vHTQmvUgfvRporBDgXr0BM0FWZMj3OydRBAPPXsljHCtWEPobZCjhE
JV80NvTFVV6iEWJN7p2V0TyUFoBwUdcfGWZhOgnjh0BoXkzRcFHJKgpH1yxQB5AEnXvGJZZmt5tz
PkMjXR4T1t0dc318uH2anYpiCj1sIEFRA/HWwbJfmkqQNFxP+xol917nyFQIosw94yTTCJtMmj0D
CZM7ooMek44wQ0QF+leTE6RBSDzS/XdMa6Ag6pcZO8kWN/iTLbNuM9ojmpNWnuhJYdZZBsLkVxqk
ooM6SiAhHwx0f75FwA5/xJYF1yBzqn+0FjmkW/m7h1W2SJ0dGJCajxcYVE+ntNlUmjipxfqkm8jz
PGNKn8n3vQ6j42wSOodbLW69I1P8Q6Ou7j692nWkTDCwjwOAZ4zcVRtJ38wu7CEFG9PR3QHNaAFY
cIKKYQEZqg62a/Hk2kbzwpaxGt0Hq3+g0hEU3kSepXp9oAGY3hLV24+531GRHitl/juXbvaOoAL/
jHYckhh5cYv2I02YNjflPPmzRS8PawdMG49krqzkZkettWlyQqfBmjD6qrN4a0e2vunJjw2yuv5Z
ElKt6sR9ruuRzkTNFJds6SdTrDKkIbHECW/rLsftTXqKDROoHf/pYgQJhKQYV7PvLNU/YYA/H+f/
+gSIg5OamECsE7O3gMYQzUht5e1E8h1ZXrKN+/KVm9i64ruJOEGDUe6SxXyxn3A69fc+VSm7YxqW
KlYvQwWg3VYRqCMNsGNZ2AywCbbImW4dJXpUHpUB+7VnjqHl5DTNKMj3sitcUmDV9EAwpHcchsg7
NFgSYbXzNrj9i0Ps2capUquWGsQjD7WPlnDKdONC+pS7y4yB6IaICbtILm1jRlf0UDpWTKE+OVpU
bsvGKPcL0x4ULhjMu6qNnzX6kIGlEUhAB5bcJMVSno3RDQaF47wbF9NLZzJal0qXvjamYsKsatTX
3mvA35hO8UCyI/3GqTgAJzZDTgblBy2ioDJ5wsgijiROVgrBQmRyZdtwh1tp/RZHnE1JLy3fuoYh
Uj3Z+ZvmurDORubCqqzxhI2teGvXbwpNNXmjF4poTsviNwArhd9xSH1MJSKCXHjug4WJhnxbOw/k
VaSEkyn0RFIZ6eaVTocbeZQLeRSFAH8UyaLjtKzU7ZT+6XNMNESFlX7kKYwWG+UJfbd1SG2sC9FK
7um6FHdqWRvnPmGOuf5914zdtvYwc2D/sS6t1p2kcHCA2u5bl7mPbkQXWWL0n0YQRNk6XlC0DI1+
/CEWklPzhLQeM26dwJ5Mjaskpl01pnLb9hDh3IEPQoEBF6B1+4955QyhX1q0qWF7NBWzUalq80Xn
XEJjJDO2WVd8KfNyVlWtehK2GMOlvo7kBIdAOJynhVesCPtcxuKITzR/LiyWYybA+J0jj/VsKNFF
8fojOLUnQrQjNiImgmaNUsIsoQogcuz8KpE0wLFrpImNLsAZLpY5MD0ZI8KOFri/uPmeu1icOlkt
IdnlTGus7AmM+L6XozhOq+YrWljkh4F5MrGd56hyR79bjlHj2Fg7MbkBPFDZBDqgmNWyZ8jWbotZ
/riRoOEG3mddtWOMLxu76CWUtoL6CHhPGq11LVMSf0QOyuLOIlIO7bkhXYUsgIapnx1i21V2CMFw
v6/5nW5C1i0qSntjVC0H9pxwhs5xl7Nh2TbmQ/SvwLd2rjH3J83E3FzSAr45lTgz+Tq1knwZ/PjV
rnbhYLAgTHtuP4sXhvl9ahCxLrtxINd8csiELaEJ4p4jXsLKE2vf2zY1/YTlcuYcAiORykEwWDTF
o7W15imeJ/K9aIqxbC+hsSJfKYX0OH1boN09x7QRzk6DtqU04De22IB9A5R77wElRhLnl9WaQ5jk
LCWxhNHQOAQy0BPgTS6HPOmWJzyVOp26i6tq2bV17d0M1OKcpwPnPMdxj+Zgpxs49iSxqXM4xGAn
bEu/MRVEqGoY72RJ/J1z+UgQMnNnzTe7Zlg+WZpxURZW3KSF6AUyLd/nMZS5qaJX20txVqOWpgBR
KhsIhTeEFpPDcuyp+D7Z+6PtbCdgkObhvZqYj8yqh/u8x1FqTuZ4MiNKD925dWaPoy9hYNPXenFU
EhiTQ9Kf8dBUB3cG6CbcisS8UbvGSzTAciOOTdcz7MsJrvk51VAb2Sc5edOxm0zMOXJow5oEc8ax
UNnQRBwtB0DkOKPEq2Ki5DD7Qhlqw7lvnuapYGuQmrlnD/1Dzs5HlRhrMrSyl468eroCmKHNxa6E
PxBGmYH9CmZJ1dnxsXexEDa1vOMxdHwSpiQJQ6AdlDIxgmWamMVG6pmTzczNOJBy3e3GKZdkQtm3
38KRK7mRha2ESbPsnbyIaRegIBgswJrQCxWb6JCmBxvR8352ue5cLAc5bl4O9jZTqaMbVUcZrsTX
hciTc7tQXijGXGwL26StE3l0CRHj+WOBbnwQAjZ0lB+zpcS+qdsnz+7Os7C6vSnEk1XNdEny2CbA
wOwPTgrxiZI1105x1WunZWA+WK+b/+/f/f4yrF+NFg9ZmiVnmtVFawWF7Rh7abf72HLUEzI2l7gW
KXZm1BQHY5rVU7p+4fd3esmYv8QsTEe8iwL3QqK5eR+60CIBDOQZ9+kxhdnK8Po+/BmRu7/GQXNI
A+2p/ON+Dv95Z41xYfKugfuh8bvlWGW+US6Yd4gDmrkd7+58ib5AdHSwGZrQQ0tIVgRtldlvzV0C
DucjHnYwK/bqPg8J5/mPv7hVLzb/FBk90FKt2hRvJC221+Vj9TBnPiI7khggyNK+fjjndLdcFHWn
7N8kyHBBk3uz3ApAba+MCNVv58AuZfjGS/ZtOztwNku9UcMpaLKg/KlfASt5zcWpb9ja7Hv8Zhb7
tvke6gsLAkhgUsNbRpkAGNvtnG8gZWAMJ6e2v6CMLiBalTTsAs8N05qKId+Jc5SHSGH05+a7Ujf9
vsgvrgMb7j/eOuK8nYER1UfaQ49p/GkOCEuglyVfQASmq4lMi3z1Yx0CQi5eOHWbJYbgrYpckbXj
joekP5RvQHw+kRLQSsL2sK3C3toab+Z3rp90dQMZbkn+dhfj4R2Jh8v3PXm6zj5mmLgZTs0ZfRuZ
wOJz+CqGjXFPAveJNzf75n9TOL7X03H4k7z2b9oOtDdS2wtMxXrZzC/sakiIQipObYtcZCBFZwNE
MEeFsSkfMI1RkyivQtnA3J4GjOhB1F2XWzsG4uxB514TUmlXkqbsg+zCAvYy7rG/gNXn34kt062T
kwDR2BBPfy7etJv1Wo6+ad97HcfcJrqYR9yiA4RF5hAv6t15JSBb58ZRDir3dRP86Y94AxZ6w8JX
zsXJvdA4ppB8FYd8Wu+AmIpj3sfvKzBsR477pflQ7tMxR6EfFgeAm6cHwsltcsHh3LwTRIughm7y
fy1H3i8Z0Pu7aj8T7f6NFTTYHG6SPe4TO8Q7C3BhHCqYp2mIax8lRsemevUOCeJrGMGHGei5cRAP
jIo9lex0dGgy86gG/WuzK6/U4WgJZl9Rj8lbvuqqAz4RIIwxwN2zvhHH+GV6KKG4WmF6cB6yfLLS
A1EFURy8a3f9KTpwNs3I8Hrvuk32V54Kn2WwpVlCb3UX4/JFCfrRBtUfeYpoA76TIB8oz5BB4DJ1
0NuSZIeaJLlOX/lRXpynOvyaEr89G2G9RZULvDuY3rNPDCEvzh2NS/XH3FT0ouMt4bxpvE1guv4T
/8ihQDwBZBwR4lU1nrq9dqLpM36ylBnfzPlWQT0K8JDud44s7wrqXEWpuSdr5dvK/OazehBHf/Lq
0HztTu6I3GGvfbefarZl0EqmwqU5qHApUff6IBD/NAf3RUv88T97Q85U2N+Kl9XRgxR32aj77CUf
98orvSLR8ZHSDlJfzZ3+X/tHfEWMqbZOaN0X0Lvv8DXcF+rE5R+osC7fF2f1xbh794Ts13YTHRYa
yFeuEMW6IC12034rxGeEHDfKLWMi+5gcq5v9Z9w5n9FZnghQ2Nf/2l0S+eK7WSdNG684OUxP+ObA
HnDRkqW0Z0536p3n/J7T69phFM0f9O3/wIjMbgIMGocmnDb7ggUI8wxqoH+xejHR6/ZsiRvnBx3n
PGOAuY5Ia7CrswK94llo2Gu4aXTkYJuabIMysDh7FpvIOHDlN/Vb8qU4eI389j8q1mnbzaAwNwxj
cWNv2732lKA+DonWtE/9OQXM9YebCRrHujWt2oeNe6vvkNRWnAZbVnpSxtAB+thCKvPtbXuMHpBt
zdlX5TOCyGl5Ul505o7P4oGeW6EVvMmLEBCfdiEhkuHcnplp57Pq/hdf3Qts6yEgjPWsvExP3nm5
kVyZcWK4eBBoL9HfEaLlGbgRHWAmoq/siBpntz/Wq/PkfMQvbAkfzsH4Uc7tnudPUNTTMAB31vrJ
Xr4RmTJtUpSivnrztpgZ/OTD/kei7d2JGb5u9A9gDiY+cG5VZqR77erFGwIN4sA7tjE6BR8BsGoE
nrd1X2QRyH9qvFWO4lPlI33WDtqt6f+PtPNYbh3tsuy79BwR8GZKC1qJIiVKmiBk4b3H09eCqiP6
JsUQBz2oG1mZfyZJ4LPn7L32W7CNzw5DmzM4emXos1Nubchk4M0SnVXdgUJFA2HnrIdiu1RXZT5z
V3G/CL6t6gk2vjnTWrZMlZS7KY1ekhLgHjOzIMmZs/olXpWZTUsJTQWBu+JK2NGCRWXdzxTEMjRA
7OHgYeaXJ8ncnVUglYHqTIyD0k/kRfVk7SQIABtMkJoxyZfdVl9aTBPpTngO55XN0V2+97/cHTlO
5qfYrHTW1Ptegvq2qGdGvEQnzCFI/YCytKHHGfMT88emImJjSipDt0Hm683TPcCIZ87o0jYXJoYB
IGMmvFHnR47rfGr7sJ3I9+HIOB3Qs0yqd0tEp4fAeFc4LAsz6OxHtzno3XrYRLNyWeJqn+bLfAf+
9j05y6f+GY+6+U7px1ubm2Qfq/PyxXvK+nn5wZST3Alh7O/CA093Ab7Sm/HAjPaOBzGAK4FFcwo9
27IOQTuppZVMG62irMlbYk5PlLPor3Vz3q0gkkBDtaXlgEjjubIrlLvgc8DifDpw2rtZOdXFjSPO
jF3zDZHNofYlUwtaJk8lgsFp8yi8DDxpgFpcxu5MkIj0m+ZJ/xBtomTj2BZ3/0m+9Wz1XbUO9R3C
xLTrp/2i/HBWijC1/EX9EGg2yMnyEWIu/kUCxJCoxjy8DQbFHtof7We7vdPqre4tcWPIW+M7ZWz7
Ew240o6evHao2e4FopJnCIm1p+LQIpN/T9BczgWcHvfCwkVSg7LWQJkMWnHOxEyW2dK048ouhjtG
WHkfZyuJOHNxSsMK+UO9IUbAxIqUrOUH/veGMIEPSvWpf+iajREuRm0luFo8k2CmvIWSLAiT4c7u
6wdOCkH6qKu7qpqVYAAAgNeQHCfZV/FQWccqIBJ5qb0G8Uo6sEAhf5L9R4qCyUN5598leCrXIIzc
Y30ekYM0XjTWKIxDM1gKHFyyD5EUcjb9J+2uU/CpAI+aowwAuJQCD4SwDgl6ggrJ37tv5qu8Y5GI
voJD82pQu7OBdLym23zlretN9aI+ZIAo6AijKT0q5BBAPcMD5Q22F8+yeW7Y1msVL00URfEmVcBF
3SXGDAugR/TanTsc08/sNfNwbkBvnPgmR/MvV5tj90i+8XbF6hfesv4Z7yI2rEifoJJDODgKvrNJ
tTDuCggJa8qkp2Tp15vySLfTOQvCZNgN3+lWP6bPASBV2zy5HL/WyRMe1KlSwUmcRLtMm2W8LKwj
Oihl7KgTg8F2AIJdoECZRo+c46rkzSWPmNIoiLFpfeZ7Yg7FPMD2BfYDU9jEfKDj5mRnrTkI9/ER
p0ynTjiO070OkIq+I/YcvtjYcowRG5ejBEzTjXhGt3KEhtytBQW228TZm3aJYJq64jDVDtoOHX3w
1C+AzKjvDHxh3URrzq0YfqBiTJNXaHDFV70tZxJThu0JVR2C/Cfg/8LasTm3zOJDuFGIgVik62hh
rvyduc3wgpmcgqfGjmTncO6+MmeiTUNQDBYYdVmJk+wISSALFqPfNkTBPi+sk4M1htGmrbW9Aft0
Q12dOoVqOzj4MiLo5nQ8syPtX/dVYsEamckzjCXJJjSX0ZMjzYb080V4zbpXItqbaAYWrZqCN3IW
nKD8JRIFhNQcz7ri1Kn50nyA1+S4HOsrMtA4+4C2/eRlsKuGHOO50KzkibCLT90jeNPm1YJNuobd
QZX9s9cm2glDC91JSZ0N9wUtv0V+Fm1eo0Oq7JRbu19uPA5+MlQOIlps75EJmqIcX6jr+OAuEdma
rJ/raBVt07fGnLib6OTuwZcDacjPNYKdLwoBD+o7/RkuohxYzTk2GWuLYtmdhIjF1/598sDXlu7F
V/GgnChm8LG4o7gjvOD1aVAkI2ffpDNerrCJXqndcVGIvkpng4Bk7LKfXPjpZDKsUVRVe/OMYfc9
+C5sqBrmKpurH87WxKzpcOfjjDxJd9YDXkbqetm2XcflVJuVc+8zDuhhcR+yqwkqmediHczZoxgv
9TOlAvbr+pnSR5WTvDHl0jBz79QH4SVeiB9ivwDbWTJV70PWQ4SfPPLqjYQF9aP4Ztdq81k1TNNy
1q6gDSlz58PZlGe32ASIeVfyVpgZa7hjuTfLgWyaK3GRE0LLSsQM5WF/I6EXtIm1xhgEO16aOd1C
W1qH4lA9IuY8mxBH8D8i/GSuoghd9FvvjVN18M3qJ0Uz3Z9F7z0FPnfy1cDyYFdQ5+iz2eWrc33w
lG30qT0zOh/8N2cZ25Yz6/yZtSHnBX/hJ72FERk+PHkUMOeGghR+or4KW9GG66bMLcKVZqz++obW
yczbMay6ch6syrWHBf5eOo6LzSgS4w5nrKT7bLzEmnQYltTz3H3/KD0/5xJt+RllH5q2eM7ZGPNX
8kvlabdQ9wwcXpJ3kDfeF/ZX8yEi+OmbHO8PNgHhKC2Sl+TUx2BUp/rBWXYr48gaxaQwPum6bZUt
JBSMwi8h6IZoOhz5j3UvlTuDwK1CmyVOCCz6ihOx84VynOs62tvgCzRwzMmI2F2sVjvsVeIDq7w7
6bBb7AI8MKd0n74hR7e2Y31ToOszdx7co8d8mjjn6Isx3DxzhCYKKZ+KB/+O5UhmycFyRqLQtDyX
Z+2lPLM8eg/iBiPBfb5oz9xd1V2yBdq7WYUHUG7PBbONCI0iBao7LpbaC2frx+a1tenGnLNHBGrC
DMBMum44Si/6Zy7sDhgnEj9mMrk2C5GWH82+J2vNaHovDrlAWWYaIgpLZu3JfO67jTVr9s5H251h
jAnxUhOXqcrdcoKq3zb2IaV/pg0OHy5x7QTLt/gyTqBun7eb7Bt6pmwP6gI2Z1fD17fdJf/DdKlt
+n12xyqI5tBa93xZQPYP2rpb8gTErTIvaQg+4jH2JiH1oOSpI/uBuhAbJc2t/Xh8xkv4nnAs8+bd
XPzMTaBYcxbws8BCPgoXJrCZd9lb+YydQubiKR2ER38MmQNcTHdfXRqIoFsrIq+d1sz656/CTifT
OMygaQ9iMDMKpjTifQxNr24IoJy+ZjtQaAA/vsEr64nhxv/5+yEirDiscoaKFW5KqTHnQcE+jufJ
AbCPYYoMjmchgi5rVBq/Wy8FeS1qCX/pmiFQG2pneYC7xOfshUoZhWhb34dikC+jhO/jZQ1W557J
0I5/BMhupjWdDTzeg4IMrtyqUsdxqUv/7x+dWexqIkuXoe5F664F/FWpHCijIsrX1pf1lZZWs7WE
2qzhv6cUYdEnzONM4Kby84c+PEaG4C5pLlDERGCczasC8lnkmWdEloXtZRzM0T1iQaTwrOI9RclB
ibYfPkUtOAnhvUvFos2gQDmhhPW5ALssf8qhWE6SgMucbh4cfu/ahzGPlqmepTl3Lkfg/m3h7s7d
/ksZoyhhI3KEdWvMY8+BLpdMFVKvMFBOalW20SvH4LEHtsfuYJR1uBywWlCZoXHmZE9qee5V1Kvj
X/tml6MWKT+FIDhZUXYsuvKhEgZimwaVtLfordUzSqj9uc8EZVmpok1lfSH1xn0IaSwT5L3CxdNq
nIdEUo+Gw+XIkLUJyQvcWArFhkx+cGjuzNvKfMrqQVuELmogpxseWyJueB0cYFLVoU6UfZpgd0l8
qmeF2H2YsiasLcfD0efZjlJsy6QrVzUuK9aZKFoVBkdXAL4tweP7QsB0ghmjXzp5vWxE15/66tjF
LI2dGVndpkk4ZFoNxcA8phwkDER6WfJHT9F4bsoGaETEGTNXcvCPnoda+1ZbhI+Cw6wL62ihRRwX
arFeY2DfB7nHbRhW1f/5f3Gp91fINb9y7U3ES4amWyruTD70Auiid5EMXtcs7FaFD5FaYAoa9gvZ
8VdlXE3ILlkWarDOFJnNuOhvJC//5ruMn25JiggCT9fVC76L0WldpaVGYYMB/nZAwoulS+kgoIoh
jAIlp9Cpdol4pW/87F8pyvxsSVYMC6IfIonLQFKx1LNO7iSgXC6IygKnWKEvfaO9J5N6rJmgpo+L
HTa8nW6h56SdzM02VVZwDdc3vsr4G/+D1Pn5KoasqKpl8Y0u3oAUamKPPLSwHREsQpALYCGELy81
UUXeeXduRn9yBMIwfDu6Z82jRuLA1OIk3Lj9jeFgXPkusoQWVTFVTbYuv4vmO5IspD698jzBUBWw
wY9YgajP3jy8aA559zfehHJtAMpYPAwsJqKu6hfRsCEduyHLyOHTE8p9Rhs/GoqGTpKTVj1UiDd5
/IZUvWaZAzAmWZY4UfOOoz1yAFwm0Vr5X1R1ABKYC0woc9ZXNf4lJ1xgu8VxVRRPJhqQrEeZWsW8
3qymBZ5DjuBChDhs7pvV4e+Xeu2dyopiYJE1R+rVxbjuSalmV3JL24zZCHXwMBM9b29Mnp9Bejly
FJm5o4nwtwxD5m3+g7zqcDr3lSUXdlNoJ9g0hyY2Nq1B8btixmSUYI02OQwZEU2uxV+0JjFK2g7/
R4d9PTroHiMqKrP7duuo5pZ3v8xM9cuqRmZJ9hrlxW7oAWhker4US+derL1vUsiKxd8PS/5Fz2IG
KLKuyaJlSpakjkPkn99haWonubLCdcDiaOoaKbQCsP01rZY+5p0OhR/bsaGsOmhP4lhWNhdJAWJy
hBp7IYQRvftyLfnLDIvHcmQuKC60gqF1753YLG7MEena2qGoNO7YvAxZ//nn/3xdpbT01PD5uoys
aS1BtcFwNR1G7JQUN48hLfXR0//aaZtAoXbpIoCjJjOJTLG69V2uzR6FhVtUUdQjDL0YAi7CEkkA
42qHGt0TIwcmO9JGeo+aUE6+o6sxn4CkA46hjdF68eff7+7q9CUNW1ZFOG86A/Hi3eE3+d8x2CEo
mhWSTJG58RGJ9o+krY68Tsjx48zDlxUCBBlfTiMfA5O60oiT6bDJYWPvvshO4k0j9p9WgfRVGSEF
V3eXRRnsnohbtlVh7+9Pjee8w4nYYKOkYBo065GyVI0Yqr9/mHT9yZq6wW4sq+avdQkNKgNIJB80
3WjE8010BVcgqrUFUTGg3tESk+O6IpEURW56/vvTr+2LjLCReCYC3FMu9gS1c9RajdkT+pHTI1Ca
aMmCZNIGS8k1HgMtoUDSVjd+87VVSxUhJqnwfSDZXeDkwq5Omj5qC3voeJcIbl51M339+5fd+oyL
X+ZrlYxPlAGLyG83EJylmvGNxffqmGQySIrFvKDJfTkmrQBWi1wxKXJpobS0AMj0nlgdAwxe9qH7
wQSp/lzL6x1+mQOmJprx6IcjEoqdfOMXza4R8YeaYE/bPqJLZVAx8Hrv1c9AZZYogBuFkQzfmfRc
9uZ+BEa5xkPmO+8jcMx0UGn8/eCkcSr/d7VXRFEzFZO1x0Kyf7GnqFpWKwKwINtFnD6p2MYnahTP
ZURQUEeZZkYZPeLupuUA7sYVcromGUffjLCtv7+Kde2bGKbFYVWTJeNy0cl1QzT7TMntPPkWXJrt
nkz92iC3RdX7Q1dUzkYBWOEpm78/9/fpBNWkibDO0IkmNn+e0D8Lr+VK1VCExAYMgzczZOZkycOe
plmDH41Ft3BunYfGEX/xzPl9ZCFgnNcU9fJ0bJUQmvvexB2mmvAjUGZzlH3OiuDp71929XNUWZR4
wazm6vjL//llRJJiLiuM1Dap3QwOnF1yb/3cuXHWNH9vXYpk/PM5F4ctQYl0Ul74HJAUlWCRFICz
bV6SRNYhC5BSlb7iQ+Snq7QMOtbt7EUldyEPTvx8ag1N3SwEa9RcKfFcQY8lAZleBJyEJoMX842T
3uSfQT5oUbDlKoCb2qVmROQ29vtMTJbwQ4V5p4koeqH71MSZEp7sHt0YH5jscM0PlJWWl+5iaBZp
7MXbVqVDJzVGOoULjgA+reZeOnzgMxdWLRdKPJMt8kh6+Vn90YwJMkbokRmV4xcDKAJ6f8b1lFab
21Xo1cwXyUApAfYxw9zUVjOCqxlpJ3yMa9P1XtpYFxGuQtfROvXgZt431HCTFCw62IZmUsMcJGNR
aNqzuJCD4Z5Lc750qLCmFg3wRsduE5CZOjE774lY95Pr3/09UqQrGxMHSkNjMRBRhmmXp6UoGgTI
4nVK8jJAANlrj02UHJRWPpqF9U41opmIfXjAznO24uC+tDwVSFOL1X+b+tq6T9Qj5vVnTcrnkpc9
DkL0KukK1GClIkGeEIOh9yjs5PrMF92notETXq5TTzElLjtH/CxK/NVGeMDWRpdK9Z7ShtapABBU
sd6JDThqlbUfqvpILNSkbJyFGhABIsTWvsi9uYqNsFL5F4LIB6dez7wWL2dwiGV1i5fkIFfNEcuc
W3wGfbJSFOmzdyUSYI09PBi45IX8VifSMutoPfo8dofwRtX3CT2O53kxIK7AszAdv6estuGsNOqj
p0ufP/9eo2/LtDygvp2VDYQKGTlfFVnrTnFsjbZgXYhvZdDYTseaJqnPipys8FmQOp7sBk++d8lM
c0PYEF7xKAzpDrcLzB3Pe/Ta8KXwsmFbEWksOy5pFkm5U2vj09J0qvlmcU6xI96HjYV3K7nHGpc+
cAdlTDkYrm6MkCsbhWxBS6X4pKHKNC4WEyeGWioXPepoMGTkQEOShlw61S3qkHGhLfzY+vQRsCPJ
KJCziLz2sOxogjpKa9/4LuN2frGAKrKhgpuwYHlYl1cUqixN02ZxaoMDQZ6+DknPHI1q8dxEL1fr
UrNGeC8S0NS+dUb1IaXiEVi6hiHUVOdpk9FNNAV31VbdjU1M+n3rULihibouSyZUzMu1vXB7ciVq
nfRRLAPUuzITqSyNF8Tl7sbpihcnHqATGnJERDycLU9oV3UtOjc2tRGOfPmI4Nuyn5mmxv9d3hWr
PjRbp6/By5qPEAHiJf6/WJj/cEMwdUy6oOs3SYQ4UUlXxUjTqEbPuUrqS+FHAY5G/UOLNxF2Asry
3T28v2GXOsKYl4jPRw2nsoVy1imq2aAL90oT8Vv8SoY4B1tLTYeFU+ukvFExv/Hyfx+hFe5HCkgG
jdqGLF+cw8qwyqIQTxWE1npfyRat9+INBtWkiYoTGZOnqO6R/igDsJj07e8P/32CVsfdVDJAQhuW
pl2cM8Mmw90EWZ3UJdpN+JWgvvcnqnULX8+3rRw/DALiob8/9MqY4tQO7towOBgpon7xi7MyTWu3
qSNimpB8oiUkFPVt0GugH8GdRkCZkuCR697iwDigov78++N/joD/nW2qqPCzZUmVdF27PJi5fpQl
KlHB9qBVKr3FhtGhy0jvxCml1bsg0g8N5gDa28RCJAJoi5bqRE78ayea56JWTvX4j00/vOtLvPxZ
Z1IxSd/6/kGpd2D81kGKRd8obr2t38sEX5xLB4d2TePrj0vaP+efXKNurdcxXxzTvafgBh7MzwAT
PgjKG7eDawNDoein85g4CWkXH+UhFXbMygrtMIRrYODwcI1lrNU7A503ljFulJV1/vvF/D4w8/Mg
pitAzsfF5vLYpWaANQUzRAnEf97K3oj4PIFkmImZ9PjzyEMnnquycWM8/j5WqiJXckUcD+t88MUk
0EqKGJVjhLZQ1+s+amxVDe98Xdz+/fOka89UEyl3KSZkQfmyjMuxq/N9/tu2m2gHveEOnzLRKLix
VaYvuaBsQ1VeBKK2MGELqCWrbKHgtKp7AvfsBEiVBgduMM6Cc2tkXTku8QwkkfO7KYs6N8L/Dq1O
kLskCLD9FviABt87KlrHGuBsK7/a1M2L5BDWpQcwoqRbQ00bd9rL+TgufYYGJIyd5uKz2UAqC8pR
aFsacAkVox8VEFgLopGyrqfkgMF0m2DQBNcAiSQhBptfgKo4du88TPCTtnGGKfDB3Q/w1pQwAppM
akXCe9zFIcQadgLXnzDtKZhJcjHDGYcoJKuThVMmD5GKibwbCTI/0LEqUzHQ4ybBJxaNjrbTD8tA
yM251gIv+vmfA8SzYCcBfcJETqkVHFzbvlalti4akAxDSqxQ5LkLz1TyKexjkBz+O3U9lG9kI06F
tLEBcVlTWcrfADwvsvEacGPAjZP014M1rbE0I5mWejnghgCGq6ey0PWt8OoE6OXIWNL7dVygRssB
ojhavU4TSCSYpj5x58yVrLz/+0tcnVxEDtC+sGSw+BcLSazmHB7cNLLxdCKp4meLoXQyjerGpe1K
vZERbOnce1nUiSO5GEW43ZQky5PIbhWaTmgTzRpkB+t0mTfE10gnmAfowXk3laIdPGJ8CqfZtkTF
/v2Dr+5uOgdLUzYpfvL0/zuVhkDERgya1ZZKuBc1f8y6Ylm6b2HcP5NVzjcqo/ci1/ajET423//+
/GsPnKegsqGrpiheVuSYBnoTeqxmfeh8js+7QF8WF86NxVr+fUmmCMbKSJ+B8r18OWu7MkykIWXF
0ENaDBac/wmR36izjEPYS1AeWLMCpbL9RrcmbcUoB0g+adCYyAUU8RDDAzcHe7A48o7tO1+1zjHM
HNkhbKBDHlhKCJxuL8PXVhtiKFRu+NaVsoypFyYIvyZE2VmvSSpeC1n2xqOcJrK87cWbq/7V5yQr
sO7AXpi/OjcRD8nQqX7ZfXcnSDVI5DB7qymbgoQ0UdZE/nsdvauAX1oBXFXLiVTP136CAObvgWGM
M+ByOeBF0eRVJYVwkot9jnQnAE9uHtqYjHHpAPo3AT9AoMyhVvpovzBJpRVhNpwmOBIcLLNciuaL
YaqnGG1N+tW5WFf8uLFLjksBGySoaeKTBv5oLAlle6ftNMvZ9ZV8MjuKGRmDQVSyN7UKnyylOsZZ
+mZ14pZgZBzfKCfV4qUwtXnuCqhrOS9RqqYEaZ0GKX9QoDVlhJBNZP3LT2m2e2aszFNZ3+IxfmgU
EDCZUWy8WgFvIS7o8M8cwwB4qp8Tn2suw15EcdqRPztmdjEcJqHmw9p5/flrQ4/nP085y6moeOl7
IN7aVdWr796gwsr6h7fv8mhfOOVYUojZ2fJinQBbMsNm3dLknI0Tomhb9EEeKaZSXXCBedd50oEl
nQimfAvc4qP2ytUgqifB55RZtSzYeZEfYXHcD2rRciy1pmHhfQTvkgVypPYQJej9PQ4vO4VFFo6c
KSPSUUYL+mfD4DIzopcaBd3juBYrBv9IhIAPXirDrdPgJEjdh6qkn2UIN7aBawcMSVS5RmLwtsZr
3H9Xxciou8AHIGILlTSRuuTB7Zy1GMwlN39Mi/5NzNDqONHBSvsbdxz5yooosRiOh2aatcrleV+W
mNUkJKb24Eif4Nqegf0/kSA7z63kGGSvtaTYit1/6aOxTEO44z2LqbFNHeXNbKpjQtjyGCSxzLKx
UrUsOwQUspMsqPdgqbKqo1dEq7/n6rXVlZqWpHPe5zz269rdQFvtCjdN7TZA0WYkq7ymvhO3xyJM
VkMWrsXWWCgeDi1Umn3Cl0NHMmnF+hhVqCMMD+uMdxcZw0fQqc+xKX4OsOAC81GK+7ewFG/cqa6+
XkmiLUkvhjvd5e6rClbgF2aZ2tjp9rneFoiGntwq24iif3A5bCVRN+8Dd9mb2s1coSsHaz57rDzL
kmaxVv93bLHktVWp5owtwlOmMqNZ6tQts2ZJRpkmBEec9WtvED+zSPykTr2A2LZMWmevyfURa/4k
rExkzMCnFTHZ/f0mrx0H+HJcZxTOYNzcLlbd2ClUgPO8yaFKn8GNLfpBew40lkvXMybcT7diQm3J
1bS97lprtXOfbnyDK/cq3oxoKabOBcu8PAZmhupXcUJ1Ke+b4/h+Wt2y3RKIefWsWs1RFMOnNNa3
XWjuffxk6DzSQHkOyuGzMtyDkKjPCZB9QcU1a0g3ZueV7VhSUNVYisqe9Ks738C3TAbq0Ciha+7V
6Zem5aeoZAD5bn4w6+RWM/jaYFGI2ZI1SUbdcrkQMTKcVC6HxKY6sCApdFrAM5lAXp1luncMvJ6/
2d2YzuM7vth56deLmqLQgVZla1yh/rm4Z0PbFaJD8QrH8nlAx9jhDTeqnZsmtwrfxrW3/e9nXYw3
SwjCQFXHQpkFH6v0HQymEqQubjiS/5Z3KQA2E1mjqiw9Md8PWWpgwjE3Zm8xafUZlvWTY5ibWDUW
Lv28IutJn1XPgOpjOvmkk4BbioZlJtU+GB5xVQrZCUusB0JfqSjWQpHYGJusLk4/5GMkmjHtR9h8
2ZeaSHavcC7UGrArwbAqPWmVJ8acYMC73v90ZWNulQlKOmNt4sGm5CJ3qV2l/VLMrU1WNHsrBvoi
9MtiKPdCm59CAD61gNUUA2jU7OKmXyk1LrW8/g6C6tSUfEs32XcJBJPYGY5aRKdEtog0SjFpT30D
hE3UDZPs3Vx5IdezVCXlN3bEZ6JsXsJStwuQZUKv9FNA2lY3a0RCchSINIscP9oP4dLipyxUVJK4
8dS1jibICNx8EXcopcX4LUOaRWWxJAer2gxuH8FCTdhH9Jwkn5QRCF5gqSokP5qW66+ZwThBabUs
A7dFuFm1sOkARbV9QEBEHT7UMYdExVIBg0RixH9ipO4jS4SVoO29zvCWkIWQjFPBnhDC8Ozk6KwD
S1kmxAKZQnYAo4dHh1E/mMkB1PlMyTiPGWK3KhO2Qg1qXIhfuCE7yAq/LOxBhl+eTMfcaGbx1fjp
wS2Sg1BWaCkcNE8qlvb0ozSlsxzhW0zImA+6FSzDiaGDu6VxcDaAIzkZJm8gxZZnexr/rdDZiYRa
1YADFE9bVMJqHBKdnh+s3tiYeo+JlC85rgNA0pfoW5dKCPfQ8batXz+nhtvNkrpf/r1cXp0/kmFI
LA4KspWLC6uel3nVk/Zpy6UzK3RWZK+97zMSL1AJqb0+rwdrw0+8sQ5eO6RQ/+D2ipgCrdLFx2pe
D0PF7XGR0f6RRGufhDH1/OTGSnR1O9I4YdLhpOQM+Oa/S5GKOAh4PRGbhFHbdUuCOUkjTYxbl2pK
ipwO6KZ3sAp55xOLk0u3TwrXVnw2VUPnGVOFvbw4Wlmcx1mr0VHAwxHlKE5r9O+toG/523uEAlz6
zInjDg8s/nPPR/EKEnErFgCSTYqPNYE8VVWQNEyklqlvnFimg6UBS3YIomkhZ05iKWEKlo7tRsln
6lYPteeu4YpvrL4BpkDaVKMVOBQSqvkuQSEuBuK4rWd9qp+UGgxcyHJZ92OPMBKmcgGt1OtHp5PY
vynJYCcDgTueMZUsYx97IkL+T7kkZnpoMOCT6zUxFP8hzw6FmaJhVzENiNXwNr7NFDIY/q8unJmB
/sRVKox1oA09+KzgQHL2BnIvJ5FXR2gRLowdO491Q4GjN5Ncn0JNE+xMDqlkFZCH6lOFKmOjmskB
Ya9dAcZRAiEcOf6SyA9SCBCoV1H2hZEKMKkIm7trwPIjjGhdlUiDSj1lXZsvejT/Rla54B0sHNoS
HAp6j0ajr0sRE2VUuJO6w2PbBE9DmEHfiEeROJ5P3+EDRqzg33Pw2n6pK1zRLfRuDNVxjv6zX/pi
qcVJ2CTQD+kxyY+xHm36VlyGEnE1/18fdXlFazJ4wynIR9szICkm8IUTauxgEqdtJdz4WVdPyTr3
KnQpyNG4zv33d4m5nKW5WvC7Qrv0SNNzk7nXpYvx3B5I/YvkEi+Gkx3c8I2fee3UQ5WGkhRHLe5h
F0dkvUBWkEQsLx1tXwjocYzlpar2hmdtpIz3y///94O9/okalfwx2PRXtQE4NeoWOIZ2ERQYwIoT
VJk3yenPaVR8VewhUJ3mf3/kz9Jxec4a9bHUOlErG5fin6HMoPqToGAHXeRNVUIOGzSOmC0tgkbF
YjJU+rGEzUQWXBsdTfOUh1Aci54zQtGOrb4Uj3l1ENioSsyu+EzjihPpmD/eI23QhBTqBMkjRqxt
QkRvFLocTHHDSs8MfToUw9J1smpqmMy3FlcaWQPUtjcNHN0Zc2Xj+/ClaN6WU8k5FhHGuAomXGwp
dhrLj52V3ydC0k8cKrEImmdeRby4RdrwTCY/gdosOePh6D7PS6BJCAAJCUun3D6TKRz/l8CEOqEB
x/v7qV4dtYxZhVYQrWk0qP8dtS2xygLkvdhu8+wr6p8saCOhM6zA1+1ldV7VswC/43CrkHltAMED
opBJQVf9dTMoG6H3MlmPbQjVX8HA67OG8q2Pqrd41GB0RXaA+3P6+8de2/3pPKF4F8c/fk7X/6w8
olWECJIhH4ZsISm4mqmFTmvc+otUWwemdBel+Wk8n/z9uddWvH8+9/L+HAxq1KSaGGNs7pZmxBgL
zHLfytK5SJv9359lSbywy2lCCRSRGNdSVoWLUnnVmgR6EMpkK0nw0HVNO/ORrbtUY+Uiqohxyb41
wtzoPg3LXvTwspswM6gbSrxoxymNiVbaivsZpdCPdL27C1zlAKuyix0Ap0qEyE+QPgkg3zulCizP
0V4CNJJzWUaW1xG7V8IY9ALAOdrwWNUgTYbwyNoIuxfy1MJLVpxpsUXjNilxa5Pcdv4xl+hmIBL7
hO3O2ocpbqRc4L4hgb+ecPOiYJxy1heSEzEbJZYQ6s6OtHQbjYy7qiRNj2BIpFTzRGtfmkFtCYHj
2iNV2hK5197RXUjOLfBLMk3YgisYE+HUlWEIh0p3UCNvPZ6b80I5m5yIu5KxQaTC3PW6s+oOxGBV
pyCt98Q9ZHMjFDZdqM1b8LO+4H0LQ9HPNa9akzFb7bXCIy0K8ysJvTe2mGuTxhoDqGk8MFsvRZ1R
lJXoLjPq6hm3q1Q5N+AoKlE9a5m2oeF7rogou7HSy9cGr4UmAzeEQav4cjxxv3TJLWSB0CNjLwO8
R3bryDOpnOaQcP0xHUoaW3Clb9m6ExBpGDv7zg8C2w3iY1HT1sxk2r4xqR1y8J042TN6e8KtmmFE
S4QbWLzwEmqA6mCz5lGDBVjSoEH8PS+uOAVUPBboPGSWG2qVF/PCFfoITWUE88iJF+incLiLVLy7
QtqrMb+K/K1s4mPqE3r466HgEbZnWQiz+5QKuYsRUbCqZVOzClfJkVQ99FtYnZakFuDEhd9OpEf0
1CgLR1eAx2cQLyuBAIpIHKOhRXJf/caz//5RvxO/QT8iGpDGw5RJ+WccMf+saJbem3ElK5HdycE8
p6gOSs08VSlRFoXcLSTLyWZpDDo8lqWTB1+BO3yCvdclG+R/GDuv5saRNF3/lY2+xyy82djeCxI0
oiiJ8l28QUgqCR4JnwB+/XmS1XO6u2bO9omYrpFEEDaR+ZnX9FW+S3PSAFQr/cT/m3no3wExAG3T
OlJRgvcvhdl4cpY6Gplsaz85DmnxphXNfSIgRjs2ROQej5MWHe/OmZ4Qf7xLpv7GofW1GiMyz77z
XuS2TKrPPudBoVIPzK38nHEr8CS7GCr/GtMa0D629vU391T/NzMo2AigAgDcaOz83NXUsyh2KRuV
4LNbjJRy+H7DzLQR6Qecn8GIcHenRaRXMjkEEukBkeXLTaCj3SCT7/rcmHc00OhuFygGWZHy5xwa
UG/G/BYvvC5z8Y4/ZLWRVX+HOiq6JzgrBjU1jsrlbXHSUQszdFXx7eRlm1Edd/z0gckKgcpKePsi
D2zcdityKd86CBOHHCuhLqw6X+imJAcE1BDpKyhQjKPSNY0+4Sk+vHaNlYA1DLSN3tQgTzXrwXfS
1woY0soabGMla2IlX/OPefDhSaZgNxu+x44eRg7RTDXuAbKFjXtGsfQzjuLDFKP9FGdOGFviXq0n
o/eMDeZZBYV9Yb12bftkDMN3k14fffPXMTUNuv/s2NL7p4SYX8rxKqh7GuTJNar1Yxin8usm0q3b
gNUgtrN8R7UQSnrbYJkSePfYIZM+ogjIFDui+VX3+6VQuqOzfq7E/PE3Y+HfDQUAaZYOaIWk9ueu
2kwzoeh6q9xPmSiQhbRWyPs+lHE37cjnuD9pcD/aGiaeav6CZ5OXxt8gS/5N0AJB0Adn7qgV/ecC
L3bXTVOqAC0QPD5Z1C+uh8TwGDTcG+Ck+2BuNgs80lWK1vLfvcX/ZvanVEJPhzIuEeLP1feKHvsg
y7Ta5wMmknWV7W2BhpmH0H1oNdCrBGSko+88OrwD2zJKEA/t9lEt8H1Oen9nVtltNDTmlTUrC8Ax
QIQQXy7duRqHKbpBLTPEMOkp9TEOJbbYEdUQE7btj1XsPz+m/4o/xelH/NP9z3/z+4eoMV6Nk/6n
X//nSZT877/Vd/7vNn/9xv/c4NwmOvHV/69b7T7F7Vv52f280V/2zNF/P7vwrX/7yy+bClzNfD98
tvPDZzcU/eUsuA615f/vh//xednL01x//vrL23ceAWrE0J4/+l9+/+jq+6+/QLvzKdH855+P8PvH
6hJ+/eXmrZ2Lt4qO0I/9/elLn29d/+svmuf8A/FsBRLVqTxTXGeIyM8fHwX/IICHJwNgTaE/KHtV
ou2TX3+xgn9QhmJZIiW1XPhsvFidGC4fef8gBKdC5UIp8HRPt37559n95Tn+8Vz/oxrKk0irvvv1
F+PnglOgUBCK+0cPhILCz69HpQ9ZWyb5sq+XAZv4cWFxsDt6GWgszVoJl5oCUk6Uum6awKFjjDVW
kXv+ym/QTZrd7wEIe1tZelqYNfzpVv5+sn85uZ+nD07OszzMBk0u81/hAQCrE0jdSPFp3XBQGGEs
ntBtcHp5RxsdfEDZvsw29eFy3BmlB9rQtbq/C+B+Lj5yEj6pHdxahxXtXwK4Hgjc2DjJtJ/7BvMs
ZkpqUhKKTM1N8SIK+cWqjK1biMaf79grYw07Ehhpr3rOKRZoqFM0fxQegmFZb+N7kZbrWi/O+L7b
Gl5TQcc5a4n/d9hZNcH9lMuo7JBZB7qPbzLSfq5nDsPsp+Ps9VgLeAiwDa+jV9QbJqt9EeHtlk14
svpleu0lmR5CVHNC1PdGd/mW6lxlrxUngoVxfbnXS47aq561IA5w1eV48AWhNViwbUdDf5rMpD2k
gYu9avSNm2TBLeivvYrD4Cl93wcYatQ4e64m5t1YH5D7GEycrRs/3acUyVbL3vBa5So+mBsCyxnL
9owot2Ba9OsHExjXOrINfPgWJbGbyc3soY4cxIXS/W4wnl/7VX4zoeYc6aWEEqIhCIq3Q+ebGaJO
EWujU13ZQ/0Yx9pJm2LkCgXbFKXLk6mQnMgxM/ZSc5+3XHwR+T4RSH320LnpJ6cJvbHcoRMOb2px
8tCBxe0iYR5ajrqTauuWfMvNTghUU/dbhhTByZg8pkYoubPhFSGifV171sZA1hahXjTDrOK3uPJS
NBUbBLUjGzERM/4KYpFdSfy4VoPvJJhrDudY2r8JnyZIowZ4pPywYBToyL1Z4zqgTS9Twb3Lr0HT
fBS6nYdW5ufhrMUBsLY7vg73zHbQfjcbiTDbTACWVmvXIq1MsxcbH9sQO3YkyZC6soV19DIzX3VL
fWqoDyF2V6DSlLm7KsAoJgqIt7qzoZwK/Tvb1lZN0827XtboEiG559QoI+Z9XK662vx0PUReew3B
Cvh2iDcAXrq8pdqof9GOW3U+B+F1iH1HKZ3TLPPka+dmZ6dKbmvlxBPk55bgzmosbx2VwRMpKC2s
xFnTvMWfBz2gOdb3MztZzW18LRF6SBX3aLKy18nJz5dPSoPHNGKSODn2I8yUjqASeamFfLzLFyQx
Uc8Yk5Fes6shCCS7Z1tHkXTO7BctzjeNGxW4i1OStivQOFjs9Q33zqt5rZsl+fLq+EjR+Rka6MrV
HHRaB4Ekro/dl2jTbe4HaEKZVIlR9JMajUOPyaMl+8WMurmNDAZiJQmBDGwse5u2V1HpdHyQKZPC
YFqu/fByBXGK9qCo5kdbgqqMA0Zq1iI0pY+Ad9RzX0b7S7rAdFt5tDL5JJeyWGtGQ1GbRydyKnEd
GWfNtNRqXf4ggfdEUwirFsV8SZk/Qj2yslCd9K361NHC21CHCgMspMeUPcw+Ttl23mwGbPewmfJi
bHwQuPVizDXzVhShI5dv2agU/nSl8ZeMd0uKDl43sX1MJrA0aEnjjhg19LcCbb4bl+KFnj8tOmm9
A+yGdjzP+TYuxXOL+BMzxycqJTWWQxrKqFK+VDNQnVpzDHTVEBrWESfJIgWgtBi9aQBQH4zTMzx9
8uuCL5bVjMVODwO4C3ikflNwv7hzQidd6OiQbHUEVda9FEfQfN0qHRlKPGYviWExqYWmoTeC3bx5
F2svIP8+BodOBFDXY9uM1BiNtdcjthEML4PBzOZncKEuz6YeGB8iKM7zopOk+zssktBoVzSLgZcE
V5QAJ24OkLjkdEZt3OiG/d6WLBF4LeLey7szzCj9ZhOvc3Y3AuZYZ8ilr+ycV/vyRKAQ6eT+mA1O
2qczJQ/txBwxo9fn25z1VGTlOt0D/KVwH3N1FXjgykSEcSrYO7yjXYnmW1LxjAQFBlFfhildJnDf
cKIE4oFeG07ieSE7s2fFsM7PhtVg7KsORJTCGz0dnMEykclv012hpy+d39xZaNsg4MZjZ20wN7GM
HxYTD61q4dUYOyzJgreMHFA08W+XIbJIZrNCj786gQhPkejA5+Ktb4wo0aUPZF7+Cvf5c1C06AUa
+ZepswDVHYvHkEEBN0ysVUajuHMcmi4junhdjADSpB6g5dLFa8NcBHc4R5Pm0TpH8D6EJyNDrZzD
3jA/YghzK/DditxXn6wIaSi4EIJr4DoBqPNhPyCNZL92hRKCmKKry8CMZhZvjF2+MOfRQw2h19mi
kieW7r1PIwpygKoRKnq8jCIrYFqhJvZmJegCt/7Gi1gldJPH2agB3kHDpzpfHmcT9/GhUWaw0FT9
YWHAtoztFqvLteaKs1lgmTrF+bYd3W+qNhSYTCqlmqJFu4RlSXlQR3CxalCCv3xWl/Uhj5uPin4O
gCfEqdHQQTGp2fglU/FCY+/CVdR6taMR+m+VvrjqyJgqo/SX35VWda5ZVikzYFCPGfqIIANCk8CK
RG3hphcwJcNQ9ZnkefDgV6FEL8sqjll3siYLkbC5M+yqXlPh+k63mkFcN88d9zbycbX1BjxoGodf
ezMGZTacXXxYWlu5Jk2dvk7Rtrus2AZcgXAIks8s6bZ0xGRYQOZbO6WFfLnzPHL14eiX50scoOG2
DT+FZZJnskKAnfm+up1RS19HHtmvNb32DYtKltONnLv8K6+Hb7XtnUpHWzsCHg7GnfSgEATN8q9q
eqKW0KynJjprE4Nr9moVOh9HgWM3Sy3LoLsrwfCthpqJzFzKqwrRsYSoJVT3zNLjtzFFOEaFHhqe
O402rwuNVWjRCaSBvn4gspQGw/r314J7mmKv5DHbrOqOm/sjBDGwKRybUsmyUyTsGBY9hrFz7QYk
mHe1hTOTaW2ThNc8ls3j2C8vgUsh2l4hZnRr5dUmBT23sqGKrr0JgTOS4r3tJmHXgbfHaYFua6Rt
6EkBhs9vWut2brTvJCXUwwpelSHq813hm9e1HSgJp+k1LjA4qdW0ChmnI/bh7rSiPsO7ZhKFTbQ2
b90OMJ6FRc7lXnSDnod1icGqgEaBYYtcxSXxleVwCtl0ALIxKrN3vimjFcUSZXvLu6zF7Mz25u+x
D2TItZlIKRhjrQRFDhsc7TOwQVTnw4Qld0N9I1Kh7lpfYliqBnC72NZehCy+PJ+l1QkYP3iGoyUb
fJFvbJ06SMKWJXiuzN9QAYDej0YveK8uwTaFSHneLSqOn2z8S/vi6WKIbWGDy7IR7xUppTOZlTVq
Ikg04vwz23ssJQiLEibQcU4pfuZAClyUDU18b1ZVV350w/BgNtSgGqrCIby46zpzXhX4d7QWiIXf
OjXfQkS5Tn0sq+0JeMcgX6gs0CUfv6KCVwe0GEr06IfxCtIeN/u7nkAPf4/ky1fHL8ec/hTQOl3K
TeGWp6EtzllWnWoN25QUgGCkAG6XdVSc+jjR9x60ddvNz4VyoqsE65DW9ocySzTkjHRzUw729Yyp
gm5P+jY2GKudhdkCNNmzkYvzZfgFI2r6HW7lAr+hpXkrF5SQJ/8GWA3DSMVzYipPlzAoNb8VEhnH
y2ScGf7TJQa5TOJZx+JqZPp9ZKGpOeQGcU/eUk4Dms2jHIbuOWixT6hou66syn+qy/Q0Vd05q8lq
TMpr0+2UPFu1EcYLYUYQszqXuhKJ6vKPS+zrubAaI4013NKuy5EYvFbYSeYD5AzT4gskLm83AXfR
5d8C0puVMRJCunp0SIcUD8L8nEQt86VbYkpgI2CPVqR9MOb25C/RVgwz659Ppp1lHRXOHI6dClEX
Nf0vOeynxq3QFlXRhk8bzzO+RSMTbNuO+6RzznnJQgrO5rEI8vsKmxZCgOLsdTbKjO0aDj25u7HW
pf80pMHTVFnMkb173c/O+bI6LhqJq+kOt6VMDw0hOAlF2oeZc8L2/Zx2RDXCW74ToISeiuKLMnqi
9kkwyLVPMjkG8XgaVdwQlIhUxygp+SL7+gH0Yt1z7DxZzVwQVCq2ycWRygdBQHNsOxd2MMF/nDpv
ZvU5pEwSi3ChpSLuvKu1/PMy9j1Xprs0SgNcUNiiSBGM9DBkHohiqqF7LFEU8iq1vuBrmVTpbype
gDr8VPgk3WNKPGy5OeK13BtfLjcp5K2VM43voj/nDQvm5TEvyX0+UCIOsniBip+cYsPfgy45yoS5
pxmqs9lxrng47VLwdjuaM7CQug96EcrGhMk6+1IpEg0YNaE9yoXZ7jKO1Trc2PZenzmtciBsz8vT
KP2jNO5nOG4Eh4RIszl8Emqe6bMM246mR+kUX70FqGwc583cqjxXJhSoY5TlSPkOqTY9SHSKQD0d
a71Mb+o6v9ZqHoSNtXjjLtpe05pvVuo897r/lgTBrVeIU+HyfgmD3njhFt8rxxt3FGTz7V2uM8U0
41O6uDWTkhyRFtdU8gc2lMVGYLEWyfUiQ9PBm3qh9mh6mNkGEeyyIA8vQaWqARgd6bpwAE7YSKtf
kk4Rb10KroR5BIRGnWIhFf3mifk4WDV+UBqhBeCkZ5cFchV42kT+xSK50B0VpUA+3bbWojHnXZ0a
x6EOUOKPIPs1hhbsk9i6q4rga4w8NIJkEWa5k2+Dd1M0/S4aeWuGONpOow6ec6iOLNbH2CcS65bi
ylR4waBdeNkdF21RDDu5M2DrWx6SGueeN141Y4ZqpYsUPn2hR15GcXCCtD70Xo2N/FSIKBTUb1d6
VaIZOy2eCDMfkdUA5ifyx1l7kKeqSIS+GUvf2AYw8ty0Foc//qkJPA96BflsJU38u+tYpCFTA3/E
kMcuPWdPKQ+PhWZ8ttShLycRmQQre1pS4nD54xBBXxCekW5MWv2HYkzvKCa7W30exsNIIHbwHNwa
YssbwnyZkZYftKY6XP7RDRMbVj/Z//GnH5uAvw5y4Kv+7xtqXcIXdTMlA45QnG2mP+/m8u0/Nv5j
Z1hHVlhv8M/lb5dfLz/98bfgsuc//vjHNv/Pv/2017REMHakUvP75ZWXixydDAG4P45zOb3OQ/K7
77H2vnxw+Qev5UOSzYKqodZ2YFA4WxrOdvnnmxJ8F0E6XV1soAwdXJCFFxYSsaUNM6MF6rZux5gH
MsqoQ9nZqmA38nvsufdD7TfbyCgrlCA7cyeLadf01XDQk/PQ4y3EvZSHaECnfuqiCWOywj0MyHPS
hPd798B5O4fLHy//4NWdhFaMDroTWwggU0gii8uB2XWTd4iLzD9cfmI69Q6p8jqfegPiTHfq68je
CkwfD1pbmweMas1DNI/3+Jsjw+KSYdIC+chZf+uIhOMqVvb200D25ZUb1yjR9ygwSZV6tuO95QJ1
UpFSkzhEoHogAoQuEvpWbpXnCFfWAAsD+7nQ3OD7MG+y2TqgH4FhAXCNdYy+smEiseG4pbvBbPVm
FKTyV4GDvYSvR/muMUEGRfCNTJQUtsoErU9unQ7NvgTbT9ZoXPwG3+KlTwkgOrLOEc26fLyvR2Da
Rlfdan7Rras2uI10NIzT51iPD7IAqkYXEYit9MuwM5Zojx7EFn+km9yVx7RLwVB67kcX5afast2V
4RsD0vQLKU1BuRNH1vXgLP5qieK7CcaGNcSnRQOKqQnsEwbzcfDz/FoWacxC51dblBE/zdn+8Cvc
3LQGA41Rlt/xdgcb2PQfDZDSaZw2U1Ngf+3UO5H2JycbbrvaIAoupyPIctIVl4m3cSSiNLZ/RZvg
puplOHZIuFaWnEI5fC+MeXzous7aWDZiDXXpbcAUAFRnQPiFtxeRUVxNjgREjXtLW1jibioxa2MA
edTMvH2Jn/Sqr+Eplqrd7qJuTQ8tp7aDarTZJg9T6boELbl9rTutj0YVOPbYHrCx68BmSf/RUf3l
AO6mmdA8r+BP0SfABQPxuvUC9HsNlpKabznfjqVm7L1sphmJpFaDsNva7gHLYM7XNAhR2N14HQS9
WOO0N1+BiQu7Gmgo1VvcSMazgectFZgxlMGjmVKGhil2bcrRoG4rj3Vv+WAGfBTGq2ZfW2D4S5ck
s47675wB+YoRBbvcqgFW4wAywnxtUuwkKGn44Nd3tp5AqoeVHOO2x2lkmzJFnC1Oga0EprjNF++I
TxHgCyJ84M3U4/R1hhj8qPfOVYDPmzUi9zt09Qep4T6uzbPN0rjLicToD+ubIcpr0hhqiFnLobCL
pZyabMFFXCe679+O1K4ZQEBUWx1KdJNuTUTKHXcJPSnsrdP1EEEd4+w7RYx/vX2ny2hbdRr66Z2B
zYMlX9w+OVFGeHYjfzdYTBYY8J2EG9yUhvcURZREWh9OlpHedZqcn7ROfydxpaTiZteDJl6NZABQ
5w2nukN5HK29dWHXGJGko39VBQ26PNkeVh3OSzMkVEqot16P004u4cb1raSLPV2RqbxTGnpPluxm
NKxrrYDcnVa37q2dZAPkEfokhkxZjGlVdtFRK5BxcaFXVhPO9GX+Zgzw07suZthGFG2M22oCn9u7
lKtiV6InrgPzIy7ft433Ok9ecWdi+Kuqc5W74Mwsms8yKBF0JjJazPmYV1QRSlw0IkWWzJapDZfI
PbVW3e4byJGzmTz1dXkTZJhRzYOqPQbGnRzHmzmTwwH2Awa2ebum8M2LWkQrJ/Ov/C7eLFGNMapc
0s1QY3804jxJbeEqcTqc5yDKVgVuoKacr7JJS6/6Mj/JPq+ZO41hI1D/ub63Rtt51FKys8wdt1GC
OCZ+pEQw6LT0s/vi2A5Om9hCkL2IbtxoA7qGpnyZ5+BEJBcGIxaaYNPmVeXvlrR7i5Ybp8yeEMzZ
MdU9pVKuwY+sUwHDgObeGsGR136k3ts4+961DgE2B6U5IaaoBSuHgCQXMZx9q3msUfmuaQVF8x4w
6pbmKR0OckSlppUoK+t6RM7LDRfTO+kRKU7OIuY7033RJR8WvihpJG5nULP+MK90ovhmKoHLF2Fu
YEiPOZ9EKk+3h48smahNNMJc92WA75jzbqtahkaFkdI6nRIt7PGzrKPbpTNvalE/9a5xRrzxjt6W
i23VVTSW78B49jjKPmlGnG2Po68lx15YGw2OgowRVR/LY18LVkuUGorNBH8zrds7JAxvkiZ/mjWm
jUCIm2wM7dF8T0zCYLNp95VuvMjYvPfcZhv3PHooCJS1nGZlG4TlYJRvp665zrOYPsCAwDQC2Nzz
soXot5i/GVN9Mor4aKbyznSpHzgehfZFmAdh92FaYCOkF8c2JlbDPRensziDJr4YFV5OCWUqO1vC
rvAeLHKu1ch7WSzYESUTeuTti6Zb1yX1iMq2X9SjUbtCe3jfKO0VKmNme5P5v9kI1JKxg8tqx2+R
735MjfeEIkMATmWavOeCxzFM9beZd0gC2/cNlIGTdwdiD2bRYVQ4dLwS8GSFdxUv7qHWykNgDKGR
FyY1F3lDDX5lQxXzKYEPU3+lTedpRqHeonRa+M0GHbUQ0t4b9ZSH+WGOcYSPdfyqqHjaEeL7BUD8
ZAketJIOBdNSvyuKhlT1etGqJZTceMQkX9zUu+/88q1a4kMvTj5FnaJrgSA3Zy2D3Gsl2lvHTNZn
VJYQg8TnwgBdQuf+xtLgxtz0k3mUGs5VbQYo02jyh8mZP6mJvRKqhE1df7TptZ8xDCuWqzX1gytQ
/0iPl9dTCXgFwLsedNfL0kRb18hHMlv/fqbA4UknIcOWWK0iyF3lWbMuDO9kzxX2baSSFEXLY4T6
HdUR59qlvGYE7UHjZZb2dZ/5kLuKW+LqOJzdbgkRTz6jBvdZT2iq9x2O6EbshrqxaUrNucaQcZ/V
FbNB1asuUx32/vTe5c2727HqVzaDUM9psToUlesjEr0bgyq3D3oogbI7YcacjAD0wO6tOwe72aiq
SaOc+JvUGGtKeD1KCA9wCN1IDc5E6TtLqA89ErVe0mGl3VxpXvZszeRHTWnuyskmvUiqGttcUqoS
PV1bWt41Vqo1BkkPVLjvXc2y1lnBQu9iIl2YWHLbszwYmfEwEySpyksegn+goEw6CG1EzIPcZxpm
CVNu75j9PgwjenFiLd319fhtQOFkS31pWrXTcBY0UBMQZEZ6EmL5pk8V2LeKNR1pZ3xIMTnQWLFt
G6cj8TqajBGZla9DQOE0Byi6rVIJqoZyG4vrjTljSR7J4duMx92gY/7liSZZLwAflBXvc1zY3JOi
edbG+cZNk+dS79GQ9LBWW0Dc9HK4zkxnJ10T9w3zLo+om3j4wNPCSze0QdIVALMvVHaKVejQ61oJ
P3lqnOAkS19567hW/m4vxNfEeq5HVWouyYXzMr3PUAiUkb23zfrbONwZ/drxjfdmofPKfzO4COL1
9SBNOnBy6zrQVum+w8uWWxC8K3q8VMWwtl+BHaIMa690XILV13zWbvP3z9LJXNuE9y2CYKxyNJ+x
hWKA6BzCZfdqbyk8n6Y2dmPy1oKy++dXzaRmNgIsojYJ6F1NwI85nHCCvdrFUNHnjKL17A2bmd0R
yatfTasKrfR5QQOR/cYNmvGKR8TGEccYEoT/IyNnJuSsJquCXjOs0/wJ25tWUJijdhZU+dZgQaoT
N6z52QJbdflZfcZ/NbTNgJGDmg3CZmxDkGo0w6ZVvnj6u9y3QltZFm5v/H9Ne5esAjjOrtUYjDho
BXz/8hGKjepn9ToG7Cerghu8a/eWAK+NQNod89DaoGI39vqXOrEKTTZalJR5U3lfZya1uXHb8w1Y
TAG/jmVACafixdnVtgML1QS7rTxR6kMiqlCdq9M1BY6K0dkCGawOXrfD5nIBNK6tHAeU/m5qqlDt
Tp2XOqymLgeK5eXa2Ufj7GKyLfXtxNfvWjrZRknFhE1bGa3V7VGXp27hPy814KzMiWiOulmzkEzA
+EpprInJ3jB/b5uM0cbfOjpgOIKH6me1jaDfr7vvOmmLLahmsGmX/9gcpcCdnuLMw+7yIMIHul8b
1LGoUDSJt1V/ivlYdP5ebQKvMVwGMhRYDbZRfKhd6bhhIWbMu1qu57Z9l6I6qV2qbQJxWyx3agt1
TpX4TG7/eVLKP1mdcCycK3UoDnEjRzxESZ6zzrgcTu3OlQP4wFsLOytSlIdg2aNzTfSSbdxKHMsW
zQOaWL7SXTQpLLYoOvYWXT1koVbV0DbhaNLpiK30Cxj8k8VblUlcbhfNrXdJrGss9/Pp0sCv++yL
5fZJmxiupdMglFA+xRnKdnqp7wc65qY0aQdnOCr11KL1iqEINBqv+WjaAUf4qoNuP010s5FRSrdV
Hq1c6TR7pwWS3WTHJn7D0lqy2Jj3ZAvv5TiVNNy9uwsMwm4YqGN5yyJJsUw1RezmyRaYQ8P866AU
zIJEvquuIPIlZplcWXH1KEZoA4sPWgd5ioYYh3JDcejEeK/+K4PG3NQKJqagYB2gIRN2/HbcGl5H
B4tFBNFwRFCjUWxT7wMUOO5KzvzaRy1ejg4laj2l8r0QscEJMjdW6z1bS/bNqjx/7TYt2lEKKswK
UZ9np3/MY+KhxaHI7pp0m6yZNcMeSeP0K2+qnKtZLVhtpjQEGorGuDQwd8X606XcDaOGLUXqhVrY
luURAVt6VaoDQ8GuWLc2/ZgUvQvNTvdBK5I1NVaGN0XhuZxP/YA0claImxjZwZWrWmZ6D4Kiq/IP
u00xNY7JHk3J+Vefwhc0a63iG/iJja71REw0969ka+z1kgaSmer5Wo82TV+/VrVRoVObZ2GkzIEt
e7sYNFp6fxBre9AfoW7RJTOLcyQG5UpYAeKlSSHiCI1ci1zn0pwkdt5XHrWDKqHQbYLrW/WRtVui
nk5swTKM0ADcq3lnuaLamhjv6XVhX9Wtft0GFCNmieOgVM1MxxTHSwm/uCoFp3lBXgmgYiu9luD/
xm06wXTRI2rZhmpDSwPcWyEe44gg9TLQfQ9jkqFyN60ROBvkyIdtSSYze2O6qzqaflVZd0RY9J0H
NeRrDaeTRTrZ1mmO7uxYV7PGUx1GH1Eg4kbN9/eVM8sbAOUhbRXnTvcOgdBelmj6SP3F2KRBtr0c
usHkfuXmWrqZzAqLSTuurrAXA/+luOM2IJLJErffSQVVXumBY+RlBeam4GBVdZMtqQy7GJZ/yriQ
uvtSQAtd15LC6VA42zEgblnSu0hAvU9nvullzhpNQt7EIXmyFDJDMkdn0AUmDb48SIZdhXJDWVFq
TqSnQYqIDpZtFiH47WLg2aavTiR8jJeCRxcmxbYycOWU0wcRp0AaZEatoxLXPdpQUD5/0w2aE4ks
juSBznqeFuw2ZXWyEvFBvztZgbwJNoldH4aoOQ1dcjTc7MsvboKA0KgpWhvCBVVn9S5EA2NbK6dn
sC7DunaZAwz0F8yRJMLQ+2OAT2lMnXBKQG+VKDgjWAbK4tJOVQ3FC0qqFJwPQR6a/enZldaNQbzv
FUBEekl41GdEgx1DibJNEiQ6DGJCI9uVtLpGAr0iPQw+EH7aRZemQVvQlyP8OOcKkQ/hjw4Sv+m2
ODmL81CCIKTZQ+OGFxgn+tt+sF6cjASu0nY6Lcd8FMfRbTYsB1s9c+n5yCHfRh4dATFgYyy2eXSa
9IECLpD5ZQEXV1lEZeogkk50FRmvRS3OXeE85gk4IIXyYukgeqRZtvQV1SFe4FJJHhd+gSeh/qn6
ZxdgzjIyD3PQa8cCN0Gt+CaeI/q05Gh2ArMZCyqHBPPSs59i6m/W6F83WX42jfJk1YyFKki+aRJr
0Y6mtjlk3raQHu/zhETCoIdOxILfLwFehz0ZqD69JjF2pqoM5IwgedLEaVew5IiGpvzJWKgRVVxh
O9UTOYmVr7MEhzM3BliJosJ3AGIWTVUYfTElMi2GnEEE7oduK/dyKPCDaorgWGr+tnbMo52PD7AZ
U0qHDBB3JFnHsEjpDlSEEWW7EY3oNr6wHusuaA402cJUIEblGiA9ROYUV2jC3VkCu07X/KiH7l1H
Em5jLcQAFd4W6cgjCGzyi3iNDsGPNiP4/UMSmS2gOmDzYHowS8yh5SIayY1UbaahJXuwMcyG9rov
ac61cfeCiPYuQ/pu3Xr0tL3+CzOapx/gKdm9VfWXJu/RKa/s4TqHG7a5tPyK1L1ZTANHL4Z5p5Ce
6MVhhGpQN6lHADVdC2gkrs6qY4dzCwgcmjebeU6/VFPQ9euXzpSPuRFQrCHfGGdGL4VgKHu1e8+4
eahabaVrUFsuvTNQ/KtaBL+1cvlNTkxAIqP32QQJk7BRx/A+sr/RcLiQLv7McFSoYAOlM6DVCO+A
O/8r6ak1edHAwPbQDMBQzMOlKUrn1/czLOor53EBHLovO8qIthZRNAvWF+xCNnCTKo2uu4JH6T0T
38TCrrBKTcpoEK04aQrJ6MWERVHgXV1+c6JJDffizD1pDknsIjjeuzezRYaj14esGMjfRtqRgWrg
NUNzIAF9WGLu2/8OJ3f+FU7+47ItD9Vz719skoBxibLOmn5PmrYvmDimxbgJPMCjGkszHjE3ef0l
5skPkVJyVo1vYEVqKMyFyHghyORABRCuCPB3s4L5JCABNnSWvghC3ppOBWBL8O43I4AT//+wdx7L
kSvZlv0iL4MW09CKZDBJZiY5gaUitHBo+Ne/5cgavKpqq7ae9+jeVGQwAnAcsffah8Hl3VufogzY
tqQUXceCx5qVlC9jG3EjIEGORPqpy6ZEX6fgDpj723wef7X2WuBQVYyCIrncqbLep5YTW59wpUdI
CtLKc2DI9JQn1+aPTNVTKwAz//c3zf53/4y+WvhBLdsLYBn+R54TlprcH4XdnURqI4BrolfFjhKi
G2eZ3uXO7Utv6URMrfpZ5RFsXc61wzhOP1poWG5+HZJz6Yq3sRKPsbQOqzhGgQvdKMXh4XtLTRtX
XPO+453zuIQSI3lmTPr+V83m2G+jxR5X0SJpcUM8pSeVt89YmHioJmcdm5gwlNZ34H//8f3/vGZs
iCAOLowAJeN/sAHiQeZWmBLDZBiddUiLnYiCeOsnPCZKEbPfIqlmFdMbFhDYLkivq0hP2HyUaalF
4FpNHi3Rkwvc3Zb+nsPvpDyOunI8dw0Sy7VgmCWxFygNav1QiZ3yYwl4Zypwf1VR8g0JVirRQHD+
CKAeEzuiUP2VDrlZgmSOtqJoDFAFU7ef/BpvWYCSKptReBTzyTew/atl1SFlkyMvbtecvQCgA+Z8
GuwEGqybOudaC7GCmPxQs2ANZDM+Is8rP4Yt6s/8w4jQHsXLW440Qfkd+Hf9dGVd1VCQE7y+FspW
Fu7QcTMAc84SJdbuv38iBBX8u6kKeqdtYVohtgo7L0CYfz3AXJx3TbEQMpPVkCFHitVjHxCIaeEk
K6vp0VMeIFPyf3aVHC6eJ61dOyafPJMb6Osbq4/fFn3xNVpnRUzZFXvYA+g1D8Yf/0ik1beWEM+w
Yn/191DqzLMDELAbZbYXpvXDmNRvP40/0J4dpi59tcLiM8g5OErxwuCDB2prsUNBVZa3nrHtav8h
c4YPVRIrvMiIz8N7l1rHCW8r3RMfmO6TpdiXvniL+gRGSzNMT6E/73vVX4XsjUM+WkAgK/damZN7
dZG75jm+upY1ScKXvo3lfInCseV3KvMcTdYuLeVTx6zuBFU1p/DqwDHUnYGaHO3srpkYNxZGuedo
w7xRf2gNvi89hp0ceFoZtsrZ7B4Fumv/1id+W1Aj6SLNa4vPIiTFJuBsch2qwFVJtf65RSFnt+LZ
GOPPqizIV8L3ZnW/14IyLpu7J9hgttUAR0bfGVq41fruq4ram+6L4yb97mftOayjN07KD92a0kWT
lK1nQ0nRf59C93tkNLvcJRW5HSOsI2F7ZAx5k4qKKxTUCKoeNf7hXQuDqPi3DnbkAxrGT2ecn2VZ
Xi0j8WgS0dCnNlW4Iii5ir/GbXFalap98qOOh5/C0l8roYfAMepXWCLcsgSO5Yj9mHOlqISNnTHU
e5HTiaayurWe/5oLFLxa1aUrzq7oLC0GKbaIym9BkZyD2MUK+1ffNui+oxq56YxyoI9s5SlFQxow
RPATRh1aQOckrJ1yCF1Oxcu1uhLafmOhvXea18FEzy+7cRvoVphKdt8hjDx0g/0MvvR7pE8hX/HN
jV5+TaX1fb3Bk7ZJdm5FInU2ogBoYgww0ro3GdRJ/GkmexUt13bxx7bfgni6u7bgsKHv2bjER7n0
5IEA6whujOaZkMQ9DP0vs6y/NGl9X7RvgoCjTU97HHY8/I2ogKLgRK+C4fkuMgkUt8kXWtvuXjA4
GU1GAYry3tTyx1rwD2FkJel0G+IfTPqFWC/bJLmaZsvTg51RYQfXxkPhn/V2em15kx3VIJKoqu9T
qfYywMiWTyyu2Yy/DXltXgfkaUBKttOUp/fMms6k8kyn2goZ9PiAhiZF0AiGNEYWcMTqauR5YoTu
0VHJ3aW3PIvcK3ZNZLAADKbbtKifbr5YLzm8XtBbN6jZr43CxNL7bwHIMXYwpYExgIlTit7TIAC+
hSPEeKtiINunzqFKOms7Wfa4p0MnIQZjxTAUR68nB3qGZb+rw1lPSXs6VYfFXd8g7EGkWZ38zt2v
wqAeW88CD4NPgkycJLqgKrvYeSMPuaguSqXerp0NG9ewerCYmh+TUSBkqapz2S/WRYXqIamcfI8F
5i4Gs+HLNYqEGrJXHWUg6PreLJL8TFfGh8ntPmeL33UFM4Ya0uUFSZp98f3un//H2tAEQ38RlvGs
TDi4yNdOjWFbu8SzX72wVpew/zpBn2W+hBSFBFyXjEj9vz3LoKFPj3WSz+gVpbha8GuRPMwnGSlx
Tf3Mv7Tqc/1Fp39n/T8cdSxBWweZbbXAhQ9sFwFg8KAQr58cxw+v0aCyY1DZ31IZ5rc5nmH7qHIX
mqXLamoxrsAeHwb6n1M9qcfY97NTkRUmzpEBuXkhicUQBGbUYwq5o3bdazJad0R07nF9leursH0I
GpXdfdYRGpaorlrEDykrlWAxtxFt6LaebBfq9ni04iU5e0XBfkfmRIVl4dZN+XZGTRCxYQCxKxic
mywP97bOAe5QCF6D8qsckNdZbnzO/da7NroIiUxcwsGMlxqz2bMT9/1pcoOjbzJSyak7WbTMX/GB
H1S67GbL+m1PWb7PBqu9OrJvr3Ni/pKI0w+lzhpOmpn84KCMD3By9/k8mmffqVjmMCW8TpZDeGnM
2pCz+CWKg695OpIeHhnIWSJMR6W3hQmBD97OrtPy7PbLY9VxuyShebeI8ya9UqEfFF12ml/iSpmX
IL0oXsCg4orBECwSRE7jsTOLSzws/dEoPbpkKVV3cYXfMcmwN6NiibLNFvNeoXC6ILDPzlkdoT3G
ucCM0Mz7C21hjsnkEnBS8+DJ/N36NWKkvFDd7Hlr+WDzijR5TFGIwwZjBEozlsINYhnXmZdVAZx3
OFHqukeZJapt22HUt/3ktFq46r5nApyPnzGgda2ru62nVqW9GcirfxeJ9+aU6m2tLkAu1jv2ZMfJ
Yp0X9913ElfzQ8C6DyV38REAHMnV3O8M7WdwoYAjKwF/He1XaXQxz+kxwVC1uICw2vznEsfXVZ5d
WYW39SmkWdeRuWRhWps88Yg+6rC+ylUwrUdEKirvc7JD1HgxE/PRdMhzZ6myVUPI+qt7XeukduHx
McXlMcmQWxVR2G4F/GMtdoZp223dSj3rx+eqIcf8gqq/5eznp4CimX0hbgzJbZd/TFoabCA7p0xv
X5UsP7QeVqvPPRsFOsYmVonzrsMSkGKCjGqin/XUfIqXHU99SmmPr9RMSHPgBXQR1WWPCdHO2cM1
cpsT/5MxV9wMA9+nR/qcS0RnYpC0VvzOapJRcWNsPlZt/5jQufvpAfw9OvV8OprD9Kr6dDxXJUS6
1E4e2mKqD0Z3WD1bq0AYUly5bQ160RGd/d6XOMsQUn7a5F9vMM/hJ7Ppb+WsApAB5cXscb5mtfag
htZpFvKxNcLX2FXsKq073S3eEG96dVHulkX6qWTBvcoKahCvuUa5e17BKGv5ANwiN70h99Yi79J3
TtXiYTRxT2sD7Wu18dD5T6glnqaysw9jh4qr99tzsU7TtB8wFGeSqe6GJjqU8YIlglz7ob50YbNT
hf1S6IFmo901ImMeY4ANnZKBosW+uRa6KTr9scP5wn/TiVnl4lcRlL95mxkyJ5+eKZo1X+zIzlnI
YMmIoz9jAiZxvSJUYjOLpIzcZFbzSBE9bdZhyxzRn/hj8c2H/wII+TvWtHPMfgVfcT7tjGzCScSL
7s7lgFzFmameqpi6CGbozh6UwqJbfnRCHLpCfFu/QexGCHo4H+xq7jeZ271q047D+cBpK7/p2nOd
H0RwjHrpxjtdn3eyfclZXWOSofYtGdpkGW19Iupb2gpSMSb/S7HYj1L0D6mPCjpqUTp3JFwQy42o
VvMX4LNvQqPBOJPBR/YgP/HSjMF9nVyYavH8zQChvbd8bpB+4uOBnWihQ+AvmkyfCZEkzktPXdtJ
m8DKWn9C3p9gDOv96KXhrddW1FRbkWB48NIc9nRriyj4EqGfPARj/FvEDzWec6bVb4YdfTZCkR6J
fpIQNbmb/ZqafFL3qeK1RlCl2R75/dYZ6ydCIHacPlhd5mKfivinWfEe6iqVBzbZF/6HmuTHqV7C
d6MsP00Ls4C+b3szefbgSox98yeP8rOpByAlk198vcY5X9rfI5NTW7/Gmfq38QeoFKHqeYkhyqGK
7qNUdXRRbXMubQu5GCxmGo3TJLh1wshxd0JAnBptzI2DdI5uglrXnrPPdSIClXUXE2m+9RkE7hyW
7utvkwO7iUbzJciDH8EcPjKD2ut6KRmHvTEGkdZa8Q5o61Adf1TEzO3VACK1U9dcu9//nmUxH/RU
Zx8hQX+k9/0BcCiZRjc4qYcKZj4o89k8LAmdPCJxjsMO3wSZaLM9UVTbx6YeaHC0566DIbIdpX/Q
phXdj+uWxF1or6nJ+CZ5spXoZ5aagMPVX5/ZP+AHYRjUDo+1P2oSntpx0mCe6QuIkuHrapxaHRim
vqjkIt4q0por7NTrAG6dW1u6avaJCy76CfcNQAV0pTGWXwq/UuupnKnKtzY3as4g8jTMJjZ7IhjX
BcDqzyFKkQsB9Zfpj0hpdddB4Pk27aAvnlvPpe6lsh9N8oYCNB3h46D6Y1lbEM3QnpzTzkSM5QVs
cdLiki5JxaPlbXA8Pgz3mjnx2XQsd2t3PixieHZb8m4EJl3xOCrvS99U0RZ4FjuefmTqbf9a9Cmb
04NOfRttRIvwnH4NP5nXcBNVJ2c+NAmSViP1/L1j76yeT3F1xBrpwpOoCvfYaecCyJZZ0eiXE93e
+hKcjBN3iuS7kxj407m5xew8dXPF05UTKStpFqWDa99nQGt0FAf55OxltNzNxUSAgesCxC2pgo3h
b4hg4n5qzctqEJ3ik+MOtEb9DqunqJ7WBefa5Fojvj3bvxF8wp6d6Xtb1u92Lw5xrR67iRt1dd1G
PvtKV87Dwf45hPNrKLp51zsY1NK5cs6ZAYaRxK8aG8ShL/1bQ2wMCzUG+c1iEMMHA6ZOmD0YFk7f
6LRiOpZBLA+W8xW4trEtpxFjiZ74uLGD568Lqhuz6Ysf4j2AufTZLtNnnQv0nz78ZjgE26K4Zykq
IaJTmB5w26ye5dV5kih55kR7DR35vq7cloVnXdAv7yo0b5mhCBNX2QYpPIOxMNcqhWonw+x9dbzh
FOW5mgw//Ug9zei2p9p/7eX8FUQliDjvdYrGh7Z2j4HuXwdGFajG8GxprgPxiPW+1C4vvW72JGZZ
XvzaTwoDXsMk4myT1Dkjn7RGcC43OA7Cv0++rGnvHTGNyEjTg3ZjrndXbi8HR3bXoLKQLuVvTsyP
UmfyHA5o6KJ+U+jyTvYcz+stV+qNzLrU0IuiYfwJI7JmAm7IIxDIwqF377m47OyeusbvauC+FCI5
jB4nZ1hCO9CT48BH62oAk10fyUEe/xQZ+YqaVPB3JW220wZJlKc9UYMSt0i4GoXKqaw/Q6QW7Ooz
hs4ty/y2ac+Dz26i819ZNPFk0TVSbXAyDQF2OfTX53kuMxhbIPcM8Wd0xu99NBGXyb5S5jFpu6fU
4/ZoGGCsV4No02a/3hfrDEGwYGHlwxdkPgn70P+ia2ZEm/lu3VysC6ze/UE22svqJQqxNm8EokZX
ZQDignhhkKi+JrNA0hAlh4p6mNkjrxVOFEb4wt2yauTL54ygZAHRwkgi3APcHwwSwRjoccasbrG+
IJuB3lnX0oMNT4Ee9Cza6h6CeUV1WN3MgsO3o2ZKY4HiAbU3hdB8svUTL0DyiZW7uOt6zIZCXIKu
0X5B2BB69qUrLZPSc32Xs8T5NlF3BjMDn9XiZb75yst4lQZ7yU7wFMuhqNP6RsN1ceJPvetLE/Qp
Sj42Y3Zcv5art7qqYZOatfKVxv+zEliioXldAj757Wos1qQ5feoztgMDlR7XGdCM6mSdN8+xieCU
nYTeuqA/87YG1R4b3OaQ4T2UU68OeoWJ1IydV8DHUrZ37M3fO5pbJcM3rA8sLphloKi3HvIi+b7e
Q9I0p4M/txhW/Hof18s+6HGYaEaNtsR5MzTGIojvq5E20AZ87eb1xe+CIQUupvCIt4QyQ9+ZwVh8
MDgyFH3welIMLLTNZd7nFEpzZuk34+u64lAlUILGe1mSt+GPC1x6Mzs8eyL/EV/OR0VLvQkZXcBn
YL1UFZ/k7H2k5XRPwwW7ZWyu+28w/NJGe7z6JwmxZ7jb8OQsu+q2aJhA6efVoZmPDn6A2qFv0Bfr
klLb93o6pcsWdmTpDkjcYXUV6nou1SgEu8T+qh2Iq2zEtctD4WSMjCVLbeRTuDXFySZS2MMVtK/S
iLFxxlWrbyzWPheX6F8wbw3Cj2U6OJidp8YBC1p/roIBJPbsTKt+N9lxv/toW2GiKC/vqRooUGLv
Ay8M9Ovyg5PuuxEuB93OpNpb63TlPfGpjvXyW596WTPsUftXNEexvZnm4reeQU4DNeTq4Ob58TWG
pQPJges6yLEGG3h9dJ3eMPod8ImqyD1PHjFv64+QjMAjw4oIppooWpfYBz2nrfS1OQfR68q1yLFZ
84xE/dvHpxomQN4YwzZ3rQ/oryzFua/Smnl6AKh8FizOJPQi/hxeA21IY+FXjTvhIQbG0+LgNqeF
kJvYlF+WwpN0vDR/Ax9L2OCPHdzNKDASc1msxQpOqHtVkUkVJJ/6HdXfLbFbOjLt6Ogs4+9MunSs
HduzZuO6+a1igqzcqjisY36DxtTcVW35eyjSB105qZwSjdr2UGQpruKKa4e1ylfDZAwDbR1dCchX
S32TAwZcn0GHpwsJ13JM+B3qup4ZnfalZxmCphz/5AYfyzVq5wNj8T0vl0aPZfpfWzyVzTz4tM4B
s1wTwlLrMSatZ7VsqTZyLBV0u3G50+QLxkSsd7TDoWz7PwYLDwHGZGuNHCTlJ9JRhruRfx7MkHkK
HZijDbduP+7QkkHYA+2FGmP85WXZUV/u65mYZynfbsgO6z7EM3D9Fz4rJUqwtcw0kgApv/srqLFA
DOUtc2AtB0EVXdhpbicpvJ2ega/IgiB1D/RRjyuqwNSm+GRhylu7mKVKasj1/klsHwMHY95NWZBT
1ar4pmsvx2cf2sTqcZ7yaNulLSo+/22RXYOM+20dJqxzDNEtQNZH62WFY7TFgto271B74gcac47R
IEzooW3/ksCNthOuHKIkjkB+40P3qhwe3UR1Mmci9m5oPhcHABIxwvNWuu5LwgZ8Uwl1mnuugari
wW6Eo3mo89OgMS+lXz+IwYFB4i0/gunP6lKPZI68JOQ9H5jVBDSpbpOSPt1xmo88ChS+rnCy5FYL
A3o6IsbwzZZ4UJqRiDFkwjlkR5LHdQoQtbwk5sAerdrp7bvhM30c9aNuar72HMl6slLWzGPM5iTp
jPwQ0R/i4c+1ge5V92Lbw9dxmp2txeeTA+g/royliHWJYGs7DfZunuaE9hzx7USDQX7Hn7ypz0th
UAJ6JEv6WuqrB/Woy96XtPxhJRwRbOfG7aQMzjokW5aPOENg0knl3mkQck2Fd00jY0FS5zyXWvFR
TOOjbC3FviZ9dAI0WK1CB1dq8VQTU7y73JUMZ/cjj5Z48ZwNfON0I5mS7gxAtqvkogc0u/Hc+OZR
pGxlyHkcqT8+hS3aHFwvlU8C8N+tqyq/lxI3httCAWp9vt4MUJM7FGFX7u1X8VDioaVbYtrTDjQp
iM/i++zaq4qhM8cfWQ8QOeUl++2HbbGQdZHkbvWTXO/EVvJO6rEAkS5fVABMFY6xXwcofNSSquTb
CldJc/lAcuWLfm5KNOgM7ocrhCps5LqFz9gO+Sa3eRcXv+rh23qErudZlX2kHk2B3aCldL4VYXqM
UuYD3jgTZdC2Dz671wNt/ocgotIsm+dE/hmD4Ucj2asHGZ9ZYVGypajqtrOPAdPObx04yHWNt6JC
KMYb8tO3zF8/dHdXxeEpSKfNiFDHrjyGPPFRqps1JhoP0DGvQb98cJrwKkR0LM385wrlKAUnXKlH
03gINq0WfcRR8Br2VGCRTQUWcJzr6ZcPFGDVdEwquUxB+h3FIcO9ebOOORtWPVv8hMdw9NPTCoZa
lV6T3Ngxz4FVOKCXf7mHiDaI8z9InqiMoiHaODL/s4KFgN2yXqpt8mHtb0Pm/Mm64k0DjPRj06gz
TBp1+zuouwdElL/XdR1qv+PSNd8UaS10u30D20VzG5hyas3Q2KO27NjsJvrma/v6FYvmeV0Amz4b
OwY0GycM77AAnyLkfntMGRy1MZr3PnrR7dM8U96DcUSfqu1mo68JVlSHpZb4DU754OWhtVWV+LMO
hy1P24lnUjdAvbAhQcjq8rmbHUr4qiVthOYABRHhrAb7OUxFw2FE/LZdL1IWo+PWHb1tCdpbL+LJ
8UA9q999Lm50PSwgy765MSa8aa0S7oXTWvutvVstHtMy2quAnWbhpeD4EdvnNcF5HcJsG0ATEt30
ODv5sc+8b6bFkYza9GeiJbWJ2e7DzmJFSh1it8EXonniSzo233ozkDvWO9vQ6x/RmiGE1ygx3aXN
GomE388hueNdz3zJlgAdIBh+6vE6wUpk+pZ/hay9Jo2ta9RhsH67TlXtBvd34c44CjVOQnc2ejqa
8gSsOngM9uxjS6RlK/hjX9tntRTEQRqSjcHTMhgPSa2QCtj0Z44rL9A6OUYr/4e+IbISaZqFr0ZX
0asAjvxNvTdN3+VT1tJQlPoHTXQF0A9P4uS1ZbWP5gBKiNk9r/yuXPG4ToMDuvmADtCC3ce6de8h
DQc0nnAvR+JQLRinLVZW2wYMtml5r3o6TgTm70q0PzTRSveMLD7e8LScZCHvmilSp+5NMfRgiEzN
ODtsT8MXsKXfcRHiw+Qk57jjXLmXynhd2YeFfvmhuM2GMPYyx0PcaRodJJHyGNnIdLsrQ8wf65TF
nDk5kk7RiLZvNXN+jKcpMsDU3um3cFF5w0sevwRazFMT+8cCBREMrZZdVF8LY92qrxJK3Xiud67S
dD3dg62zJ2YUF5vqpXDKX7aen+p3OWjUQ9kEF79hXae8X+Uksckg0TXKz0XT4nznt5XOz/rjITsy
PySsN2mLWQZ4XId8GuQfVOxspE99yGfqyC9Y+Higs8bTfwwfmgcBWQxSV1b6bV4rYj1OX/vrGTo8
S2S2HvpvL9DhUItTMq8dYA9eAedxfl30QaGf4HiOcuLeNuQ0IpJoSK5dhPZtMtm2xd4t6YfpGj7w
Jb+7HQevaD0Kbjg1vBNKl9qBHt/DunzyiNNaVZ5qQHHdyuDL+iQZUfmAOzIo5dnvZw2VCJfouwew
sFTlxYlimG0cUcNDXg3v+qxZn/3kwT/aCI/26ESd5aBRbIPOJbPi9DOCgwGjPSXCBLZhWjXf+/pl
sd3XlSCli17PVh9FFV5x4Gn8oE3mVRx/6x+NLnlvhP27eXYOuVO7u7bhA9VVxfqwEQFu0GU5IIkM
Il2q6oWC9dgBS9g443jOqumMTeoJif7XbgIBj7v+tZq+JCWbZCwRr9KybBaJGUdX/rHWt8ToCXLF
NmnnEngpp7/TONNkGOC6OBut2P6rgvwnM/hfSLi//j/R+H/BiU0zRE/1X4jG6a8kjX9U/0I0/vuP
/kk0Dqx/wMGF6E2Mgk5Et9HM/ZNoHBr/cIwAQT9WA8j1joea8J9IYyf4BxmPCM89NFtE2WsW/z+R
xo75Dy90DUi/DiB+yPHu/xPSWH+T5n8JXC3SJOFtEyUEc9txjH+njkvmS70sOvMqIvOlb2X9EKnR
vdS2Sx8d/pzNub2g2kl2ftEbhOZq5aRckmuozMf1V4NZB5eyCJ8XtPLPuJ6/E3M6XddfuYyVN8JM
ygPy3F8O0m/kTc+1EM4tqVq6TLPB51xF6cWayENbkvIa554L+qGmsikHHBhuaZ5sWUkdL/IO4dZj
2QDIgTXzE8R8+y3KFPfHbHQXQsPncz2VT7zX964HAlT5XnrwvIgtT2i0yaYdyggn6XxyE6t7cqze
A35xLK04fjbdYdwtS8XNDz+AOntKfqA6OJXzOB3sZDR2y2xWL3QUCfujgMWTnjL3SRSxarKdZ2UM
KUWXdx8jS7yUmfvDhoX8PI9Oe01dwYuWv7w6nl780pmOCiHvLgMWouE9HzCjmi02Y+2nckdAzVBF
HQtlh0V6U1EAg1oIJXwp4wbkVRDe8PQmmyLJSwzdtGJ8fGzQbNt/DBa4C2bU0diaWXILnPFJV+ct
Bruz2YvxEXX5ocHh8YdcbSbsUxe+BAo1goUqcKTs23R5ZjzVVuRBwWfEn455Tt59N9683nvxmDAe
LVwoWB/M6qmqUeEiBrrN/XKquxRsUzdfKt1XDy6S3pq//oimYBRxe0+Z4SlTpAB42WBZaGS3/HRn
I4i9O37v6Jq48XMwGflD6aOajxiYsgQ+Lp7VP4Jpm/fChqgmJtd9Dgs8lW6WPSS9+CgWRQBGH8or
YEnKM/k1Jmnpao50mYnRgGwNJ/YlTOWWMQ+IUqHmsWbfOo9B3J0Cy4QtYeVbBMrmvQvnaYvjDVkI
xJjNYj8h8pn+byFI9r/fcA73WcCRAI6DHOF/v+GCbpiKqFXtdYL2u0eS57FfHW+IB+sNzeJDZwzJ
2bXTlx7gxRnVwbsDNWCXsI1hMUod+r8OrP8DN9yiVPqPV+QY4NMd14VDEHIS/KtEVKSF3Yihjq9h
nEznIi+xFbmN2BbN9GXIS+dsjOABOwnNLxi8j9I0BGGP7rVF4i9Du/3G7N/bRtLc90UZ3LFAKAS7
UfwxOdPNYyvOI3969/nc2Fdl8Wv4qwndZecw976urDL0N1S6WGmOuA4izIbuhr5AbEctr6vr5MEr
sGfWjPb6gX8Ye7CxYu3BZCE5sV5yB1pyup/eHdSTv4DTGIgCWRYfRhXy8qp5MgvHQ4xkp3vDhMid
kcz66BjnHm7pTzEqhrCR8I8emJvWUdlrPICxNBP/6hNgCnBn7Bk0mfbZMb2HXJjxg2fSPlq6VYVo
0T+UbfViLYKGP16+BC3mPB7nuZU5N2ioF88Szl210TGJzAS78ASEIxx3fdZYrwaB4QCSHcoZvEPT
l7mxslMCnRE9MnYzJ5nPpiBgaZw+S0h+RyyJb2brcXOnOhXHFoSrhMkjHnpuY5/A1DjObsyvwr1d
vpdlH+/TqcJSVoT9ri/NH0SxI0erlHfMh+Gbj39qR3GUn7NJQpYMizNrRQL7dIQfoWGYnTqFC7m8
YnMUTChrNLO5PT5XmJM7qzrzkuoTw8Z2H+RAjLIOQ72c5tsM6mfPsjyF3SuHU+abG8scf7M7wzKZ
1QLOudqaZuzsrdJftkyyUPVn9XVEVBr4XXdN8mDXjS77c5cmCpci6fGmccR7QKcee97RSQboz72C
OSrY0jcDXzTT90jripMyKFY7IuIQC9O4Lxl2Ykekm34J66t0wpLUJQtDLIqcImzCfd+x9nISx7la
annlZ3pSfvTieKB2MicdH1jZYpsFjVmwD35cN1a6SdDhX6c+6dFZhQ4UmtXhZ30d5QJWk7sDDUPk
H/yWdrjts61Vhz0EG+NUB3Z4cyP/GetqfsgmO8eDBAhdRmFwQwbxhA1QEIf4Jl2uATIrM+Yv0Q83
pMuMyUFtGzM5goYhUCp6EYOIkF758oFoFxIhw/wL6onE62vMUXV4DOex2VW2hk4MaOpmR+7rhgay
N+cvAXNVn9AAFmFsPpcYs68zV2eh9dtz477Ys+k80Uk3prLPnW39EtICw6VwMuYpbFbH/0obVG6E
XWEDd9K9zOr6tpCAjIyP1ny+w33utgsA2SZrxS6yjHAfwcml5bC3owcNhkcxcNOMrYcP5nTTLaON
ebs51L2JLa8ricwd0+roUAUv7FMQpDB4JtMRjgxPKTm37gtKZAA1okN4WDxTk3T7igT5HVOFGK/R
HO6JE3+Lx+Un0If25NjxPWtDoLmS5g1v2pc5JURX4kkLhTb66pMHM/cHrCGUJomwtq7bfh2r8K1j
ogt4WpXHuWK7P+n3oW7dq5GJmTk2toFCYT4Ejzd8b8MRNIB57w2AMcKk544HSB6zDaqVhn+Ppes0
TEZ6qxP0KUkBe4Otxy80AdBmf5XKIvvYK3cD9b3jmp8TGbwcjOz+u+Q3GC586vpmrKLonnjtCRAK
ocmjXn0SBrmecU3O4qBFN4PIwb4189hflz49FbOkezDp652pRfk1ZSdmXV7DBq01+o+mrOWuDeDE
K22cRfN8zJdMbENtMs30nWs5y2WB0bJvJvQy0VQd3PKLG9k+GAhsrmp2H/up8hmX85dLO2XEndSP
vt9eGsBMp7bz29PYEm+m6uYZbw/JO6q9NQsjVYlKdM+Dw2M/0f9hIN49lsOAN3qAto9OKmrN4B4a
cXgPggWTaTxpuQYTndEebsuwk7w2hp+lffGk98HmCqAH+qsv3iKuTrN01yKmhK3T5NyHzbL1dXYl
I3eW7V74GhFyeqqa8mAXyr/JGi1kaiG0E9muiivrAXmQA+U/EbspEQkMu+xcBsogwXdyD8vgf04T
91+CKmnnBKlxHSv7D5PK7ITVgQkwceHgIGP/4E78DaqSiMYQShyYccQeQ/yb/OnqmXwvsp/q+h2O
Y3Zp7eEZk0V/rThMHtvCta4pq20wyL15o3s4FwjAzr0BHbzrwz0r4uYgJu+xrh7RwGfnDmKuXeI+
L8iBhLWMKdZxnAOumR9CDSzxPRtSlvLjux+HDwSHUZAVXndjkzKB3u15GD1VyQwSBRn5bsE+dZSD
AyND8/yqcqn3tdk8TkYiHwg2Iicqnn4MPask2XMTrpZ8tBMLCN4eH4QZHpgBZyRs5ciBgN4fuqjv
AKckPCAc2mJp4/YVgpvREdI9+23LGjuTSIZoz28kVz+vZvT1V1NOMh9zeMZuCu1RzyP2pbCSk4ut
4SRd7ZsGOjlqbibXGD60kbPchLqFpDd6jlFpGsaRjLPoG/YRDBOgoQ/9bDwZBtAsBWJgr9zgRwHK
ck/oJgrEhbZk7Hp+7th5W9qPJgr7fa0P2FQftUOMRsFT6EZCbqWzOSzf7VIlNyuIRmbDJs4Xy+KZ
3mEEhed2StpEQ66/9H3wB4dvfc0tYb52I/qYkKqp+B/Kzms3ciXr0u8y10OAwaC9mJv0VkqZcroh
ygaD3run/z/mAWb6qBpVGDSQUKnrlKhMMmLH3mt9i5KWuqX+IWLEdr4nHkopXrmc+JAn+ufILPDW
u85RkohAo8XN9lgxPgDFc/fabpfWV9juhwpMTr987HpgwDAP48dk6KDVrpSphy1d6uChrYxjMVWP
tkx+aVOWhyia9ib3qm2Y9RPD8wd6omwGs/iuFp9u4pOdHVlbg4eMh3DDhY7baXlzpzjepV5uPLN1
2e4Ejaw2bybL7sGeGyKCUdWv6gg4ElafL/id6zO9z6c5qvLnkqzMlT929rZYnB1pCYTJCcZnbVrN
VsQsFjJl7pQYRI35qt5ZgZIfGs8CUYpXIijaW0brH2wxLvKoWDxKy0uXmz+KOOavGxEHsFpN56jF
Edtn57gjnmfiX1hbc3/sWkwaSJtC1mF+k8NIBPoeUwaDb9fBwXM/QNbam5+ZiWrtQI6hH3UsNZwq
bDTdRlMNbsw8ROQLjmAbRtl4iOZwid601IGQuce0RuZVDi0MnHJpEpaMjbPJJVAsS3+GoRtg7ib0
pUeBh9s4so/aQ9g8og0OdFd+ud+VmVLTrYcrjJbiMSir8hYx9wRBST6E5YzfIk5IODzw9yGtsXZD
QOVd2lO5K73qk8XpbpEjoaRunBJBeSHWfe7aX7kyLq+lHUzirIP6NiG5pZ8sshCmaDfL4eQtSz/j
vnyruhJ7g5UcyTl2OYaWm4iII/YtWZyLXMLfy0vYslGx3OnzITCybyEsqIeYexTNz0MNKsokDkMm
lOZN7z5LQ8db30jPygi+E2ZjniBD/LR18Y0jrn2GGOYd6GuBs/D9bVxiwRvrGAtSMri7gJb52zCj
usIKRbymicZr5FHm++6+bpGSu2En6KkvWBOnI1+TYLC+F5e+s76JiSpH2cFaTrSsuxIvFBpckHk6
kBtPh0BKItJJUCiw4/rMSAt0RUyprRRqpP8U2vQ37YEWcdP04cV5WwaZD0MuniWNCIPGPhO3XO3I
XDimhAF/dAo9rsMcAMtce/JxHN/uQbxPBdO7w4SWd0921ANKckLUjQPSwXo1iazaIbaFNjOE8vSd
vrX5AAMMVWdQuZvcZW23uvmoGYFCGIUMmfmIdlvrpfVhnXfVMjIcvIvkzdpywLfQ7yvEN3FeE0AS
i31j27/4VGBbl4nYZEvnXdVHe0bggvNfrqymKY5OlD11Vfwx1IXLHL3FbOQuT8ESXmQLFoAgq76F
WAAuTsekubG9s0ji6aE99Mzxr+nAHB+NjTyYJKiAybCuBXhHMri9ryFI4CcntDLkWhDjMssxryY1
N8BXamtl39oCtZNu6mjrVDzeMtP2R6rcFxjCvWfVxzFvH6gBEiLhBslffJyEBBOJ0ehm0sgRHkqk
UtNmivKY1JG85Pyfgv2ry/PgIFfOgvHsVLZzFYkDaXOp5nIr9NZkpF/T0DN3jsvJwahpHrTU7tvM
lMiMpia4mAmTfTJ8yeLjBa5hjSPhMYyECS3JmrcdaE7fK8wDsFd3j3/qR2LxJA09P8KitsJ9ZDwP
eVech7rByLG03bC80/iiu0ytQPMmqD3YrrU4GsXUn+vC9sH1JwXrlBud9Rjr8/2rSmSbEK75KbBb
sEYFBJbILyr4tNxYUohHrc34mf5k/uh0GSc0FgLgeUCiEF7nG2/svsowTm48KwmYh6hGRc7hkRTV
naes8rFKhvASwrKxVr0YqUUxB54p9ZNz7rPZ1T5AQ2HO4QnlRoA/C1MyJXr8HdGXzRQ1z55pgIqD
mDqxtVpDYe5Z6yrzdnYefgm7FtpgtDxZOWw5u4PFioxAb3uvGtd2bRmvQ5J/otLtlvTQEGFSRfA9
jakUy+O2KvX0KLK5hrUUaviN+I8Seg+K6dkzEDNyIuSShYE0CtWxOPtAeh6HpelljPKhH+m2w1xR
e90p/aow85/ylmsxtBm9skrPJFmoH5BmtPdiVp73ElVgXQ2Ru8docsDmeK21ZxuPnwr4VRpr2tks
Uk4qNWvjFJPKIKq3YpbRAp6k8+/2xd7QmXXr/PCl58S+k06AgSrqDLAkhXFEdnG8/9LIYnaFQg4+
1dZVwgu83u+VVgg4ftnTQC18K8t0Xt2bkCWj0fNMK2Njh9aP0O2B4gg/xQrWP87hdoJejl2RZsmc
NLDkxnql8VpRL3vxhmYgZXDDyK/6MHv1fKnpBlxrw30OPaq0CtESGYwm44vAvlTXtv0ZzxEegIFl
iQFKS3PPYuOts3hfU3oB5dPeuXDCej0Fx84J1JUxIuKnLLl4VjyuEx/tyghGkdFfC4pM8SsJjUE3
KPikGr95zSkoDoiY20NTzw+uR0A5ns7hms1dSBJNpR+MZm6IfJLDVZpxuTGJz9nk85DZK62x6vTh
M1ZyckVtm9QQFnR228XLN4ufeRaU52ZIsVppjkkpGu19iNwjjwOca2Mb0nadohUUZA9EMS92YbX7
eRhenN7yzv2iEcc73B3uBQi2ztOsajDJzShOUqCMmGdxLDCeATkySVBijr+nSpFZLPCbDj/LIH8e
veo8gGhGzFJ8VbIpqB5KtbXYoUCN+QjD1KGh6cF0SPpHQjGygxmPYJHnXu9sCbwqjB+6Jmk+BtD1
6tK8doBmP+TZ1XIJg3ZErB6yXIirY+idiWTywJZhwe1lBa2Sxr+h5Yypd/2nzgvmTeDNySWY0YT4
WpJJXT7WkVOcx6r5LEump34wgO9D5hOOyj7iXz7ZTvEaZoi/loNk0WScG7vsc+vT0LlHoRhZcfDt
Ngc7wq/fLDz1wi2+6mb+WUR+vQuaTwZzvdl1vaOU+hoqE3KlT7mTpeO8jmN33s8Fercp7XCRFSeA
AsGWDxky9dgfS2iel8Lon0AX6quj8s+RNgYqzwBwJke8jJS6pZQe897hPca+TFejdsMN0s/5lJ8b
Z6CnEHNWtyuLflPITZst6jubdnbHqGbHQtMgbbN4vOxWnW2NmhYcbLXnHGftfJK1SEY1th2V8oeY
cNhYuOQOFNLEx4SSvinzhg4NWPv750/pNm1CA5eQa5efjL7N9741cxRK+3gn3Jq6WX4E/9o+Tln6
0NMFvQQwsBAJWJc5ZbzASNXelmkjr1Pu7zBlAWgMcptDBY3MOoGb2YimvKCzWSfslY/RtB0SlAq8
j8jca3O8NTkPulGXe1IX2w0j81+D5VbXhpWp6XxoEnQ6970y1CYyB+eUjTne0Cw+0EtC5zywENYQ
5igJcPDVeb0xSM+lR4Ccog9pVJZavhLAQEweATmb2ED+pjrQmMoH8mRFe44JA7LrjE5dEtcHPXFx
ExE4CMdOTZjzLii6mFQ6+oSNEx7G0MvPfmLOD1hVnzGf1fTz1EcnQkCSov5YSYPuXlugprSb8EcS
9+D8aBaVZlYfcPySEulUI8BO2lxQh1NEXrHHvuvSXoLhmP3yclFBU1bGC4icnYuF559mCgCoz4w9
nssx6bdzn/aHDJBdTIzIenLz+JR9dCO64Uj/hpWsKa1st/gha32aJqtHWs3pIjfQKDtVixwxKg/B
bHIa8HKTMIYwpsQStwlazcbNMP5TzezTEUiV59K2cW36O/Tfu21WAYzACJdvDfctGbALNwXrzkCm
xBMSqp0qnROVl73DD9tj3skGgh1pBcUkRW2xC6N2+xq1/fAWtM5rwcoxQxB7isMrwoL8iVCfDb5H
3GD49zhmivKLbw2klgX5AF9V6E3fI43V1mtbiuCo7Fafx64BbzzAtOU+/TzSztJ0Qe+de8l97dlV
9SBb/dy4HLSDmXzVlmNuUFjA6HUYfMSy81AnM2eHsGQBrQfj3BWoKO4diU6yhuNXNnEVzohGUlAV
A/MvhuuxbtyDZ8YLpXek400SPblCgT70tsS83VP4sXzR43KjF0xw6JAroKSERZc4sbropZmQTg0D
fjFHlJiUlhdHe1dSUNr9vWiJrPEJD5ixC1JPnS1uHUQ5c0/XqM2I52lirtuvznGpt0tPoEDS5CZH
hz8agZVdCDTJEAQaH90CqH5bR3CYgsF8KKpgB9G2OrSteEoE7qFG/vKNVkKc69+kqn26GTanp8qb
t0MLniZtlHemTXoLB5tACDzpl8YCGTKVihxw9800VLUvijKmezCGT82gP7H/fyPKI3hBdYBtoa28
jU1FSYQTHlS6Nukr4UG4hGJoAXG+tI8Ca18yN8Vdw4XWXi8/RXP7PQEqSyQebl4rdhUJMtm4H5Nu
wB+Wg1ftcK+1omEfd7OtXZNQEI+EH89mdqosPzu2xuLEHDvmvyEjVnSSzgdKoEOPaGI79D26KVLp
r3FX05+xNJQrEPtd4M+vzWI7iwPGBoHX48b2/FsbZ281XNTIN63Xyv7R+Ka78ZRn3ua4ugSDTneV
pbNdAp1obQ90weTcfnCdPNzJuqTZIQZ5FlbxwfS5nQM5M9HskKWocf6corTZSuezJNeRLXUoGddm
SAQHUK7ZRIES9Nk+Yxh4MuHxx/Q1pWVu3KJlHMmU9jIH9k25vNVYSMdPQxX+IlWC4yBdt4vfA09j
Kf2cl9aziundJHmJhW5gY+EjMva61M0NfSYlinPh6RDXWBvkR4Ytcp2cqnbW6E5SbBoKNeTzqIIl
y9FUO7TWOBbGCdtnHH022kntvb5SG5GmMFMbEi761AO5vqySQUuF6eYoq8awKr+UZFCdg5Bcmvv/
y57JXNRc08bML65RoFBi+LguZ84T9uJml9Njl3FIi7tiXznTLexgJikjsq49iaaxOw03nkP4sMw7
GIuZa9t3ug9h9BWPX4uIKLSPoU/ThDNRvWGEVV5tZ6JPHVDLw6lFJBY28Sen+DFFKmbWVtAEx3TK
GlFFZ0U8LHt/Np5HdF+FUflPHN9owjICnOup27rZbF9zt4XvFsZQcmPST0lX8zZjjbYfFTUjm4mF
a44pSKq6eRyyTF5M8Qs76z9j7SSmwg+S7jVsdf3iD59M17q5nWa0yTKC08H/3qct3W+NWZmM+/Zl
dDH90sy5GdP8Y+jy9lkRH9H6wcaxK+DJ8x3HEf8aWag2dSW/5pb56io3QEoUJLvNaMN5nQIDZbOa
1Lod5aPdaEL+YBzqWD3GTvdiW4iAOHxs+w5/SsBt7rrGj1A19iYyRMJImKNE5XAmN5pry9mW97LZ
CeNgmgSYjA2PT2SKM+cbPGcG/M0CM56fZ80ewnkd9k9eErdIAMAhTX32Q5hCMXtYL6MUV8wwj3N/
3IjMfGsNSnOG7/56jCceet0zPjDSjJ54R+zRrtAE/BqlBmDCjHxnw8YrnWDlDtXFzBLi1SM3uN6/
gpd2SRAzHVt3hMEnU9kf0Hd8HhQ6dTyAwOEXhWgVKUb7vNy/ur8YJJWcess45GOtHlSeRQjNox+V
lAnCyLSKHshiPQJSnRCoLN/rlu8NDVrV1mafYNoa4wBzxRaDHM72RUn7cH8xLWRpHXqcf74XzpPY
1S0TEs8e4wdT+fEDpf98VCq7JSNB8v/v+/evyLRxqQlqNMTeztQG7RRya+IT8UgXTMqc0EhTYCNn
ia28aakhk3ULC4PcPpLe+Pe9teq79CBpCG8qQjrosSTmKQjsN/JleHoESCjTTA+9kSxoDhJVrbmq
tyKg+MWoOW8NvxBbuJnDS0Jr8gJiA+Zk8Oy6s0J/reODxYoQtvT76MXfMt7ZtcEi2Pjpg87pkMnQ
fRs4eUHQ0x8Ks/yVD/qjHKIDJ/8T/eSWocTE4bmildNOcl9LTfu9ts9iZLSSSRDZRXvyiozx9PAj
z7+4bv9VMPzrVC0OA0G1gujV1PuUCoexGkmTtXIvwUSzmLMdVZvbAVbK1XPDHDVxUPmrANb7TOds
hZy98UgxK1x0GkbQryJSgYvE/JqPQbOK3jrxzWNexEnKPhXDCHyiwrcpepVtgzhB1YfDxe5dnDdd
CjA0djJ0JhZxpmT72sX4aNe4m233yyxS0tr9jOSADEmF7z0R9cWIt6wfnJlcCeDtxIrVJr01O8wY
RwMJCMMyolilEx053VNISxzXKvk8Udo9GBizx+iTdEoP3Qr1QUzRaLQ2fbw2vWBEqxcNw5cceTLh
og3LLpj/maBYTRav3/BvmulyKmwOiYHXLi++pb0DCsCRxaafsTwZobuOvS3X4WykSKCsT7cx+Aat
MYPTTNzpVGAGC4Qr1uRR0bbZMbWiHs7QnVodqCLmeRxy5I95ABE12AuZyHkJSm+jZ/0Db7PrLc9F
bUYQWAkvsEvv+6wrG6JEku4jf3hOy+QBENITs2PChlq8OmYyVju3Ds+W9HgKFIcz25/WyG+mbVU5
rz5josBrafFE5KJ4kfMzSH4kncfUtME9qRuZA58oNQQP90AY/LSRYb7Hrdyup6EptkD0T/ztl6Gv
Gsga1dmKoTM0eVNz7rJfIgtMAE5qc1uiW2ePXlIB609WkexHZ9AQkaqfjmcC3bR2VoJxmSyRIys8
zfhoZ+U5nwDwlW02V89WDVM6m52dD0l4Lw3vKfAGJgrKK+n/LiYcqIOcM3+IUd66mu4j6M6NzKN2
azotwiv908PU5De62zCshKg5xuSsNmrThvA5Q6/eW07+2NDgke7oMqXP/F2bmG8MJb/wvuryUY4G
N7jLTVW0PuV8y4C+M7ZMrdljCtooZYPrQxHnWRh8PiGSCPJx0OuCETxGbXPgzAmrSTkMYUqa9qDP
gMeAajKKdDdM8a1ZwpKxAglcUkGwoYPGhmMVA7GiTf3iWpTNTb8jHrHd9prwHtNuNjkS6M2cIUxK
2Q4HVTOgRwNejmwVyqsuqtakfGNXTiyaTWa6zipXbNDUbTXypm3sg8QzkqfCj23CUNN5PRukrGrG
OlNn2CyEONbdnP5WIOQD41B87GLGgu/Ccx4C81ubwhsBFAM5pgb0Fpqwb8sfU1zIdVbStJ/BzqOA
/VDAEEkzeim1qBVIzPilExXBFTv8i98zlTJdmb6ibPqasKKtPLhMqwhBTdrU7m4IzbdqouVDBwM3
nPzYDVCwvdesE+1uznfkxoMC9NprkTGqDV0acfZEahPOZSKT6RQNTnvUbo/RjSLe9ImGhrldI3lZ
D23k8/Y0LzCicarkKClh750czYfqmu7ObpIjB7tPcZx8E9FQrBwW47yetoEeoj0cv9dpPGPV/GKx
Em1axlE7f7SfTdr1kU9z2fY5+erkMxiVaKtK0LCF+tjx1BG/hEScQAGo8vMb2T4/vb4pwS6cQ3KJ
VFl/yVzQSLPsGTXMl6KWtE4ji2ZEDX46a8E1G/1NNJAjYiPUV5PPIgvjdpNi4uHwUVzol/5AHfCm
in44uq3/q5+Dn2QEkrqRGgiRfXP1Z3naonT9tz7V9jzJ/0TgQdwO/Hf8wqrIJELqEjcd2Rd68j+V
btmu0YzCvRxQOlsSbTtGQ9wTXbhN0hFGkHFNOOhvOlwJWztBVg5mKNorqqO/XJz3Xy7OcdD1uoh8
PTt4R4e1wznyImYJp7jx5bFu0Ha4gcYeG9lbWvT089PgGkh4GHS0oNpBFwEwtQZdOm8MQV02zCFH
lExckNGbe2t6/ssFviNyWj7vHvRal76VxVJovpP29VHhdk2gwpPNMY/cgZpqgsDEZNbGvuLCcTMM
4wrqDCK/BYQDJwm6afHw58v4TWPMVXimKfgchfQD+91nKGyc3wrp4Qk1DUOKOSEoC1dk5rwVLkVn
unyYZYSYpCDO6c8/evmn/yVvRtYcwOZA52wKxNLL7fX967POVfN//pf435UKvBJ1sHuSy0i6YVwY
a+1vnQEV/7z8xgrbAAoZzLZ//sHW8tm/+8nCYf3kzjVd2/HNf/9kQdZrgVHBYQSlq0dkX6d2MKCA
kaTQKr2fBsBJohlf89n/RY5sDWHkNt2rvSUJdWHdZmOKFS/o6b/lI072uTuncd1fHaf4mrkU8Wgd
/iZPlc7vly1N3/Q9S9rcMu/lqVNGyyegMj7Jrqa/YsynYVEQFAwdNom0+5sUayYF9QGBnj3LCuT4
nF4Q4JJ7XfUYHRrOzhDxVcLM3SC1ou6a6ZBY9VPZlu25M0sA1Oj3PGnsmRsjIp9/ZIPf7YcmZuDA
aGKVIbi4lFaEVs5z17SiY9QT2OEZTWMatMTrnz+p3+9OH/8bd4npeRZDxncfVJHblck7TagkfWPI
LLCLTFltq7773EgqQV3TABZe/Kl2E3P355/9++rGz/YEsGCX2edvdNY0tAbU7417EibO+Hlsdog0
SS4hhdNb2qZ//mm/L1dweQPhO44bBCxb755Dt5VWhVrSPWnL+DkU5Qc03qSE0N1PRPZrLMOff/55
1rK8vHsGnMCWpvSRFmNZePfWJlVW0fkonCXBxoOiFK8pifeiITmiwK32z4hA4+VeK+O5LOscmZdk
ty18moDLeLSqPZtYjfL5LhrNSjL0csmpaggJlHRw3LBgza1yHlUDQN2gk/uX3+D3BdR3nWUR5SQm
+erdW5brPpww7tokoJJNSc8i38dNfROdr06jF4wHIYzPkkGYG3C5CKo6kCUjPbZFjjj4KETKfN+E
wABTewoYZ7hXEE0fLV2q1zn/EDrV/Bdk+X+5nQMrYLTL285+//49J1FDY2B1rBOtBhr85Coz28Hq
hQLwKMICK/9idKAVrjLz/Od3605Df/d5cyd7rqQB7dmkpvx7zfNo3vKzM+t058JV+TythI9yp6+T
s5BM84kxma6i9fGsxy2zrkVTC7hiXKHx6/9yt4vl7vrtanzbF7bpuK4j310Nyca5jAJXnMAksF4t
6qF50fzcuP+i/Vx+4FTOA0d9aHhG8Zcn+z14ma03wKXjIKjzGNj8vqww6/LNPDJPpWl+oScImCCS
02fH32cyfZ41I2jpYOPKYAViXo2h8KSKIUnkvnnaOoSpIb7VwjvMXeE89vJE536tRV1u6hk1g3Jj
ckUYXD6OtrjNC3KL+NqTCjpxTvqqPznOTFZIb+5bJ3dXbcTIrURT+6C0woY3NysMI86OhHB2v8kN
trpIg01sZ8+9bA9dFeRnhhLL0uBMUH5CVjCATqhmxaQiQB4W0q+GMj2oBXuZyN9iUz1bs9/s4oBB
IaH0B9WufW6UjfYUMa2x5e6HEeeiKo2LkP30Ng7yYMSokowseSZEasDsihe7H2bmYgHDzoYTVdyZ
+O393oe9lL60Krl1TSQ4neXiL7fLf9mwAxMjlBWw7XGAuC9m/1Eq5JrT4wSl/aQG2z/PiQNaLfsW
R43/RFLVGdL3uU4mNAOx4CDTOERFxPkrmQTO0Zxrhsu0YFWFrtjq0j2RoPQJ0DIyLFlgQ5XzwcHL
vMKhYP3lwp3fn3gg36yylMcBGQX3O/E/LpygKWQr1ICnu0zUQWMyG9OvTinnW5bVb74xncAFeddk
Js6X7Epm0nl3I8EZLk/JdoqEJqP+Ys3S5iVM9Zrus0Q9WI9rhp3ymChir9z4o2Jate2Z8u3tsMZy
VDJraBhrieCzJMKJ6EMjs88yZZLvIlM/wWW93SurlnP/BYxHTophGYzWNrU0PWRmy2c7k08jdOZN
Wn+vQ0TPxKVrJoUsmYeKDl49TMHOePNliSklw2h75zvNVPeSd/gxC8dsVeMGOxQtOi/HGr78ZUn7
3a5DlK2DO44FlYfYereFmVUTzb3PFpb6h4Bmz0PjtdUWORv+oiCVK9VmE404RoJJYRentAJIMUaI
IpKgVPs6+cvqLn7bUl3Ju28LLESuD1ju3fVUumFwWU/ziY93OHrEifqetx0Ls37QNp2E9ilpia/1
SnSPo1nuohmleu4xeNNR0Vw6LaK/VLq/r/pcko91ECN4wG75voDyZwtNNs3DkxVpiczUXdGjZ2DI
vCGJBO0ZOMhMOc2JXC57AujbrjOzt85SePIvCQzit3p/uRa0xsKUS/HqvFvzM9w5ZQNk4+QogS8Q
d8Kxaau9ZgwI2YMPLbQspK/MPTeta4iN13FtxlA+qiTNV1OV3Zjrh/w3nb2pOO1ymNTxmZCPt7/c
V7/vTi4FxXIowdzEAeH90SyVkR7d0htORg2gHO+kecyUeUEdi8OeseOBBuzAEtOEj2EYHIxgXxU8
2oHOoouhn+UMPWbwnA+RqusjyQodCCM/u8D6v0a7EaHvc1mN2Zrl7qENWkDElpuR1mxhOBrIb+lY
houkKTeTndTbuQi+hDnInBn5ZzHJcGeYbYbOqsyDTZQjCHdim+biIqyOqjDb9b6DstBt9hKlvt14
ztGpJDmTE7narVUBf8IsdHYiWtso03Z253v7riEJtRdejl2fZaWjSt3NRa43HXELjzzTOV3J4URv
NETeiHO6sJ38PErGwveXsp3aHYxge38/gBQM9FC/yvYy45bEHZK7jzMU1k2/zTrP+iAmyvk4UR8y
q/xC2C6Te51uDbsVRxycv2oTPUgvZ9hIeX1VkdOu3a4LHu+LaEzT8Gz6/ctUdV/Is8MbYWwHlFYX
LYznxgK+rQARZ56trqr8xMA/xnMA4satp8P9JK3D+teYo2CPg553g51gTSQrTOFUs8dl4aGxnfEv
NcfvN78jOOnjNw4cCbpoOW38x0agcxwyqLmak07AiCf1+l5DlwOMfCl3RsUAYZj+/59+R/DY257N
kMKT7+vNVplW24+wSQl2b3ewba5p1wdnKFspQAmXeEJf7tuW6OZFlZVh5vlHr+B0rn/580NlvTvg
2JTpnm+xE2IGc8zfnqkc64eoasdmNG28Vh7ERh4itmCHhi2y3z32DfvoRuEVPN8EZSxezR53olN4
wcc4MXZRPTAq84crSdPfKERoHFtkxSN0HEndfVABo/w5epKM/+DNaxL7inrnJGTZjaP1t5WeoIJ/
F7A2v4srXVfyu1iQG5xlb/qPz9NOmVTaiLZP0VgRQWZE4jRnjnnKmpi+9v3PWBbBgy8vSZ4uEaT6
OACJPMUtTujV/Us/RPIElC5Ld5M0Po5jMp/uL5oqHok7Yd5p7Wzu34L5T/OQ1gWEh3Y+WWBIqgpW
ukQIxxCkkrChMFA8dtOxrmaGKTHZ2NqJjWwVleP//dJEmQLJjKkHtM9THPnT1nGbX1kwGSddzCP7
O3GHddaQiQNQHcp82CNbSmUGFjQ5xGBXTn1sh6cUuXbol/zao09IwvLlhFmIgcQpX17uXwWN5kBp
5iavuJMpVqX5lDstZpk6fmlDG7d0WKkDZ9H0MLr23vJNZDZj9FJ1bFqsYijmqteszRAag6pgZDWD
E/wQZcrZexV2NmYJ6MUNV6+sOiKBEvX/P/Yr9IJY7lS3dkb8QN3EWIaUwOpm6K+irU+hzKqH2QYN
19Z63Mklr9psCnXIiLdfj2hJLIYbz7HoxWsedZsGLct2DBNGBSkDVjHZ9TnAEwQlhT9Ome9fvExu
6D2Hu5Io6Xt5Ng3lzY4ViDqV+JD32ujQYhS7XyUz8GvO7P3YaYDhpgcyq00sYPQJdwPHFybzSIQ2
bmq0F0MW3SVG/MThokRyb9lkvrX0mtq8v4VhZb7Gygz2MA+R3AThC57/NUhxfiOjkuxLTWlsIu+u
9rOvKlfpYxUjmC0SFFju4LrHu12HbctYQbRO4H70iClaUg+nCbs8bi2iOmlSjnmEeFUa+T4aa84L
DcfpwFHFrmm+4509tHIQr+Q/yhUUPzLPW1ryU+FAXsvFonZyLk6C8kzho9i3iFz3OLfESrecn4KK
zKQkdF8RjAGXRF2zLzL8kElXYLfUBvMf9ZEe0SNWK9pQQGz9NBJHK7MPisM+GnWYpqBqT5MmL16v
krwSn/PM+Wjn2WcfWNUm6qIlujdzj1ZX74ye+CepBFY+VRxdsjtJrcXVV/fWJ4Sz1M55am+HGtBw
E20Hfmjc1eONy1y1Lvb4fzqUZoLs0K+fiwqVOkay57sxdVpkuWMVvFrouxjC0Mt0KP0u+dg9FmLu
1rkR51t/QF7Vp/oTStgKqB230d1dHKKwvcG5xviiXf29jr6aanb3AZkCe+L0FrdXSsJ3HBXYWjmu
4zLgfp2tpxllzOuARnyV6DRCnMQf06q7YuQRrLami26E7oLXDYhaIjneCJxgCNLHzS7TfnxoKvMS
OEZ+kD2+5zjFvDhi+NvaQGpwYYfyGb0AP36uX8CbehvTMbexAfvJXjhnMTvv2idzMSiO9uSWL5AZ
1Lqsq47hiU081MyENU8X/RHW203Lk29iOUVAkB5sVQSIhoD9NvakENuaSCDr6EKzJDraMatQY/JA
AGEydrVMmg1hZeamZ4B1dS2QuwSfnIPBZ8P3mFBD00Khh7PgPOyn5GeZIBVF21deTK0XZQqGkxRh
5SXInziptBdavemWBmSwrrxY7vyCkIjUKNTR78mGSlxVvVLXrgs/t5+omLCsBM01bzvxEEgjxhPx
jHEH5FPdscY0zZxu+jagoWKPw5nfPzq5ubXWpj/eYiefbiioIu6AedUPXrWD5+3fDNWIx5KHqeI4
u1aIMU8aH/zSwB1OfWVcYjCVoWJI1pmfCwIQFfqBVxK9QnbKadq0pXpEQOy/JMl3NgYmrI30T23G
qYeTZKUsbJuIee19i8miD3uEULdgFM0rbXmxM6uJfO4oT09jqs4EME0JSfVd1X5Np7zea1KI16pM
OuKq+/BcFP5zY44Ob+nXqFPHAJ/MKQkQwU2I33f/w96Z7TaubVn2VxL1zgv2TSGrHkRSlChZlptw
90I4jiPY9z2/vgbpuMeRkTeRqPeEAYKkLNuSqc2915pzzJi2NohIwki1Zsi/5em3vlUgbsrhKUZN
fhiGyqfLmJwEjVtcY2mQzosKXaOhMq0kw2e6F9IQTBz6D6kk8LATjf3UiI0XpMmdWlDq6yo++GVV
qI4g4knrUZgf47wQj+Gcf+OWz0CFRpV3W6TQZ7U9hiT0bTZzYhIAIzhlGc1gL+xBtYYw/dZualKh
IlLN9lQhnY53PQmSdcWnWdQuVqL8TMmlnpWIfqxMlybQJs2NUU0VIf1uhLPlac6ZLteBoxfqGyl3
MtRiTd53psa8OUtvUd3zb0gq0WkhPdABHnF+CV6YYRTALbZcaElSaBMXy5FwE+8jbMsurhg4V0uN
V8KS0lMj3si9qFxYtqBVg09zOzbEQQTIWtEmyYprUrP3JkJ2SkM2zwjoerfUygiqZS56vK9w7zMI
rDWR25pS4zlffzRN4diWVloL0h2iVozpYWQUcom3RZFbNg+1HJKEFfYT4omrqinaQ81QmRttcV3m
knDXoRvtZU0Ha4YUi0/Qw8oMRMnlnUxccl3xUs7tahmJz108ospbpuRdtJ709KLGvfGqw9totTrD
rwVULZnG4QGVmr1pf8s0ps0Sae+5oaMqTIidsoQOjrmg3uSFOpOb1VxZUgLZqg/mYC1HSXRUplIs
jKYP5By4D/P2zjBAYomlpB3U3rhkaXiRqXHfyu38OqtV4GRhdpZb0TrIDVFHi4LUFmZ4YvfhKHlM
0dw+XvRDi3kCmL0YU4tj1RGRhUm2Cwlt7RCxataPeVpLTlmrD1tbpu+U9KhD0OLvLt6UNfiqG/Rz
V9QndRVbTyG6nSw9l4naHOW0p50chBithw7+v0VekMJvgZJIBHZRenEYSWdt0E9QxD/qLrEuAbIg
hQKP1y3NtZ7AtQJLh+gfLL0fS4ETLacC8OwFfRmSYrUSjnSegbyIjeUSRi/GQBooBUEQmJP70jKj
Gw37BHh481w3umMuCsCsYHzfnOUdeE+T2AIomO25NgHdahYEGavr7K0ZQqSTsOsH2GBQmKFBd4k7
xdSISgrRLv18NK3ieEwTArvMXLqrqI4k/V+itq8RI6hNYB1jNCW7KKjIJhMx3KsF1nu9wvo+rhZG
HKL4hBuFRl30HWnxdKg65YqitXDmpKkQAfSBzyIPnTzWaFuqzeYcYM/0Yll7jwNFudGWdjUqJUdZ
zF6CaVT39EOhL+eYFwy8PrFYdCfAmw9WVtmpmgh+sHK+SJhe4zTHB2KRxFOvhjBa1dnuZrWgWNwe
JGy/wErLe2p7j/ksi6dsQa8yEi+RxZlGe3sY3NlQogtykv24YG8GUGKcpb7DeDIORAbj5HExZWQ+
ZcGcBbNGtlz8xDDe+CPFo9uFm7GCvPWomBEDSJeSWqBZt5RO9BgBZUxHEIElbb+6Hd6o/lV3+t0G
OAlTY7pu81BE0/vMUqIz832FYRxJN2l8jSvwyQeCt4DUN0I0hT0X56I6qtr1R0QerRMq5nAnWONR
xNd8A4q9RQmvQRkCZucVkXGbiGrjCTmp3MGC8A5mAUKVNv5uDOlynIiPRvmQ3zdSyg2NUEExVCsP
wLTFcJ8gPtFGzOBxcLSmurovFkAJkqCvd86QVFd+1zSkz4PSPtT59KRLY3BPtQg9VJXKtwMma8pD
AGbmhISVJDXzQ5uyasHbhDVvWE6ARJfbFSi3a/JReJuV7BYnUq8Lxs8gSni1jfjOepgEdbkjO4Xu
aL1QBe1S6dikBfMblWsjW01VOMDaCtMRQM3xrOAPPei1+R06gIxz7FR3dMmWYM79tIQIq2qWgnED
utOnCLgFToB4lHYq5qKdXs+jD8fnW63JbmRVxR1q7PIYRyYB01F/Zyq58T7yAbMWbEF91hYESani
fQXctmE0Ocahif146hMM6uSyrga/aiJZOFFf9FpgPli0SJKrtpKcDsma31Z1fIzy+RrWS7lX1SV4
0SPUNhNRceBFr+Gg8plLWuViLNyVG6TfcxzJ10BRby1twgMyKtl5xkttxZn1aCp4HJH33fS1eqrG
ubnT2qq9GwYUkQNEVHtdP2zX7Ygm3B4bGC5tj/K3N5TpfiI2/pL0ivXE3cdytRk9PEaf/VwR1Teg
jyVbrm8ca5yPi8A6jxX2k2qN6knIRQyWolx4/Geep6YgarFgtA0S0a6gJh+hYId3K1KmahDHz+mk
AmhSpoe8A1owpsNBzzB2UzY0HzLzNVg0ACiS9TCCX/nkivCxbtbgb27ra7ugl7E9cbVhXiwD2ogF
4JZWBYy9xsBQOENzVUzHXCTLwWxUEDXDMIEDGNyyZz6Q1QqAiyxdPCsboRvACz1zq5nhQ8gIkKri
J6UMy6WrItttk/e2IE/zUZRwRQRgT/cJIr0bpVT2iHnSU06z6dgZ3Vmeoton78wxtebKj0P8m8xI
mNO08joLqcYkdoLXzASPlYH4QOZucpopSG/lraWN/ioGergWztdd3gfJGYs1QzMAT1rwj2MxXxoB
V5fKDG4u2gTHo4ZRtI2aA2Gwz5bkCZnY2t3KMmoT7SmO8eDUJEO6wepqwqrf3lb10HpgefFZSeaJ
gWTw8Febe5nilxP37TvoUQUk2bDQTUC5AxZ2HcMKAmEg0ZIuxMpAJ0wmM+ULzbLpNYOCnMz7PMt0
praTqwcj8vawKlhvFe1l7LrUl7rAz7usPJk1hN+uFrwsnHB0qHTBSoV+2IZI6tDPusi2IqDbBENR
grrAxNkXWtvcKQkTySBpvs+RRShDgC7LjAc4y6RNpDJ9Fz2eMgdASncawk7x81ijYFZqvc90OD5r
OVF2S3gz1RERBAOhkA2tEiTgYE50mqxaxHtYoKKyqVtgN5vGY280+iEOpkuI4PIwyfJPo5m1m1w0
zxuus1XxpNRzMh4iZJmOKChvKopjV2dFwaJpWOyB9+9gNE+jydAgK9zW+3G830BQzI1EPvhkU0Jm
2zATSM2lS0DE4lBHzY2g9Y81qkW77ZrcrUzIyWkd9+4QStkNJeRgLKfzqE2+yRrCr0CA9SjrXBS/
KVQtvTkR43UrjWZ7z/qcy3M1yObxBTC7b6aWeosv91T2cJIpx4RX6vfOkFi1a4Sh6HQGsspZiOpz
U1e9nTX1rVT183O/R1O+I/u3uW0Roqu41oxhaS9Gr53IX+Q/Dx4CTGv5NjZ842Y9JCCKqO++uE2x
CjlSiPqSIEP6PWb3VPfK44ANGZsRaRUawadJACYMBpHNyP89FyI8aJlc34z8zqM1ak9Cab0xV9nV
qpl52GqZ5lLU8IhMwUCTJTc16YjbKrMp5s9CaVbpyrEwpH0r0XpdNO5d4lq1tIbsUssRE94+ewiU
HxIwLuzh9cy0SjuIdSk/m8E7FMXv4YRnRjXGwI1k0hQziWX/JCumi81ScoK2C/c42w4h7ph0UVpX
HWDHRFZ0g3PwQ+2ZyBkUBna6VJPG2uEIQjCNW01+TBVKYpLU6x+LrRdvwqIQtwWZfclN6dHKyDkK
9Vdl0IZbOc6OjWhkp6TO78OGhZeqqHBfgulunFVA64aQkg6um5DtK/MYd/Kp7cPZbUdFex+kWHOF
WTvqaaHcshY9c8mXejsd0QPIzha2vc3gSkZXKaZ7EaM65iVZCNqAMBpDgaakC71FNH5GEvUoXJkY
vXtkAePMZ7VFsRoZrF/LkWHHapWXlmt9F4Vzd1SWYcJZJRSuJc4uw0S8j7vxJM+0QAepvnyCIFcB
GfCnyUkII8PgQFViStTMAdqv7IOZa3Po0RkXJXaWlGJlnjxY+mqvbBEOovb1zFoVHPRvlQ2pn0jA
ONAxzCQ3uMbIfwiWAvQOFqFlmX4YOnC+RUwsKoKkFeIVXAf09qMiMO4ASwTr+bB8Fzy4PDh+rMso
96Ovj/JoT0o0OBu+C6oA7KQJ2X4od5U/yhRrN9EkjeLU1yle7lINoIsWEghiNFRhWdaZRdV66si0
28pYTnEL0gf0vAXG8l03pK4cloU/dOl73+nxDVP5etfokHJN5k3HqOzuxs5SjkprcEuZycCgaEol
bz0nNvNZAjbsKFox7MNxeB3VptuPXUZWR6pT+zQMONrmyEJvWi0q3YjQJmrFw3bH7ztIEmU57BtW
W7WCL4xrEhsqULspy8cXvZWPsYrr2RAvmGhFbaqOxUTLbAY4BHTFBm46XZF4GjujoVMqNu7Uy8ox
YJDtTb09LaJ4t5ipdCFVXnH6RsCxPY58dliImutiJ+uC780INcEkq3DX1kA2TK2FNW6NiU+EIaE1
pu5lazNRxJvHMgoavlzWHv2TNdaBzIYFYsYhWDBWSUH9xmOYX+Te7eJYOrdjfZHHST8KMwZwaulX
yy9vbYgtOtWiiuoUTpdjkoqt00pkYMGlf6gyub3PmkQ95mpHKVHIr81FHzX1TkvDc2OWf4lmZrrV
oNaeiTiBQoXZ76n4So81t6pjQdejbMorKHEb2BxuvoAbAgbzI5Lm+T7OwFuks7nqN+Kb5D6rTY0A
1ExyGD6u5D+ACxjr0JYThuglmvUzM9FhvqWG7CjEUuwSaKd3aFZp0tU6acn62PJpTOdbBZcbxuEK
rHlVK3fCGk+syq15ICxWAQeOo5G1skYrYr1ya6gwWH17D/gpgC6tCGmEt+qKh4fRUI0REH7Z2KdS
z31NkClXW7H+Os4fZoQ7S6gClpjylF3EJn8PrOKt1yiazNljm8vyN3lYcJuifwTrUZ1kbfhgzR85
mKZyehZLdMvdylF1mexqQCV7Bdf2jrI2TIVQvW80zV0YOB9KBqM5Mn2NSdM+mtTvVT3HT+gNXkwy
U8D8Nj806p1h+s0sTOXc92J0ozIgS2jKznJP+8Ck3HIAOP5jjMsIa0NG50oZ1KcgeGVF9JhTMbov
iYJy4ii97QgAo5MRz/slijCYjnF6YEJ/HgvK6QI46oemEvn4dLOGx7smlCMYNZB31KQiPWzv8Hg9
yUyBbpSKsMNY9Ig+LHp/jtKeblD9lGp969RpU7+aqxUhGKvptq5L8W6Uihf8dNV1LtufRQ+NTB6T
zEtHwXheyLigDLwIl3LG+5GOi7qXWXod2t5KmEAJ7SWcrj0UpNIzssBRjARRMCU2GwIJY5W+ggo0
ANgkcLaLH8QLBcA1lRmLDH4eZLJHlJwUuqxM3EVy8TAm03NQEs8WgdA9kxxzUtbSiD6TcTjg+XXy
spkv6Ojmi8xQ5gjTRFW3n7+lfaheh5kfvFP50+p6ZLZLWuAKTx8eIiybB30Q+XCsh3MV9A+iReJ9
Jt5mZeSVRil9C6PRNWQxf23orngZmIp9U0rdN6PO1zRVZ9Bxu+/cAK8y1yOEGlCRRIVU8+sI9OQp
srCBm5ZJFjq58x2ZBAsyMivXjkYHfYpVvKl3pzIi4sHid+MASXdrSzrB7wC+rtdd756vHz+uw27Y
4X/ni/u1C+7Qg1t10i7y1XzMnvUPqsEyCYrjblQw+ENyoW3kdMwgYie2VSw65DftR+gA8wG8cXMe
zdt4fEDHTipK0jioZj3Vcd2Le3m94CzbvRPeaQe7yZ1cea/59TG+xtfhyXxRfoK9YdYLkh5X8gpV
ZQHGGHBfd26v0fog9Gpvfp9oVx3EY3aar+NVfmxfiSimGZniiQJe39gUroOWxHpX6Pb96FHLx72K
EgQHiXiJZqJqtCp6jPpq3wJEwy1Fo7KvzOoACHHwgqRXseI3lp0os3A0x+KC7a68mH30Opb5xAdV
d+lbK99TJgJkolAgxaxrHMKiPGfpML6XFTCAfhLKmzXl8tqP4tOaydyORLayk3jLUIbMMePsmUqy
rTVIEFItqvGWq+qzMuhUzBKmm0lxUjB8FPwRD8+Nq+/w2Mz7K4kgODL9awq4Kni4Gnf4Kutq1B2t
nWt/29RqVfs1uM/PQyNKqCNWuH4SOWl8A2qbH9QtIbvr4baXtlwaPQlYEu00n84X6evnnMrtvpan
0rcqvaRfzt4fhw3dkcOiDU5iKoVf5gYkjyis2Ur0y/ZTZt5vjywByY+x1lAhlvLCDxLlbNAg3G8P
BuVQ+PUQlv76F4yjLPx2vioMinB4cIpRyv1tEyZEogcxm69z2x5Ym3XY556d4VqW1t/ZFtyvgyWo
F3v707W4Yl1JT9cOpQobTl/5QRuW3txlTXsSK7n3iH3lJZEhtP3Mto2Lz70/ziU1ACepyRqbPum3
paijfWPIGJnaKO4cbmgQoYS68Fn5FH6LrTMrksVDxygz9MgRDiEa1XIm/r7ZzoVGk1HSK0/C+q5v
G/qx1E5jK2U76RO4G+KAbUVk1B+0GMoW4Sp+uv6ikfb+p3bwf8j+j3P14//8r/ePPKb5wQIz/qv7
HdKvUBJGbfFfk/2f55Knhv/iOb/A/hBk/yFqCqANrANMDBWEer/A/pIk8RDwX2XVxSGj/eL6a//A
BYMwmi9RxZWCPO2fXH/xH5YFh0sUTUUU0a/I/z9c/z+UQBg4NOo4yqoFQoBsbS6P35Qj0iK3aWPV
40WpXyLK5xQwazJVpp2mXpGO/PbOXD8V1f9W9HA74qLDNrN5Qn4TWv+n3/aH7ogsPbFiKTFegpv5
J3dR/YmcSEgJwZ2GG6/Yac9legpvFK98jFF+v1Ru/APs1lHdI05vQKXZ0Xl8ks6TYxzF3QS0IyL7
wu3gi/53CnVd/EMtK5pEnfJ/kxUFqRT/vD8ElLNEixusskSUnUghlgK0X6wba1RIP1EFo/UhJhk2
xULM4sWj0S7TUchnxApU0Ru/k8ZmraczxIYWHtGpwakva5JTq+QAymD8T9tmkJZkH6i4DKnh+UI4
TjCiltHOk6q0t3NFgFRS0ufKqROsmSlYXzw09bBfzLz6HGC2UcZsIwbdYhkwhktrM30dDGKxjBg2
tLT0t2PYpKCS1sNKHK6FCTc4DeXS19cxpFzHQ6URav9r0wONwQyd6PtwoZyOkx42B5u8CSSv0sLD
1yk03kzGFwMcAW8S7cP1RiKuw1tvVIQP9H3F4n2CiRivv1IzRvlQ1AA2loABWRhSuizbdjtBlRNB
jzrEWKglKicmZHTAjPtyvbOpg1r5pLz82rPWve2wbc7I1+XjdhPMlaiF6rDeBbfNdj8knadyICoD
E9vugnDffKNQ++y34xIQuptNwTOBQQcA0LI3SGnHa+46H3jrjUg61X47BVl8jaJBY+oGZvxqIgT2
wy79aQ5J7err0XZq23wdSnXyojHn3dH5KElF4vVr6ybpQJDY2yvf/itmE56NlZ21vd7tVW57waCA
rd12RTOtMCcnD1+vUE6F+tfLNrqR+oOo9B9VRL9ku9GbU8VF+vXitz2JBDdAgLI7Cz1oShEe/bYX
1+XgDepyNKcaMYRBZWp9LIuDkDYEmB4Z47G+ulhYJ9c+jXt+tSVTKiIi7OnzUFknBrO33ei+bnnb
1YHPSj6MkGi289sp/uPIzSCHYvxfb3afc44g6yHBE+WAjXpAYxICUMJNpu1UrSMnNKrhcyj9BDxx
NNgNCxDR8VIgEyJChx5kM2FQM2zo28vBWG+722WLHPbX5Tws/V2u0Zr67XqtEoOrdvujiBcw4RA3
N9tfU/49DfqaUHzNj4I1rQj5moa4hIsmMBkq8pIrZzvcNtP6wNfhH9+SEYmNWn0WHLVkiibOXKFh
nhLCqhUN8QNW6WEmbPzt0WXd++OwCOj6W+jdHDUZNKclpH6nKAEpFttTAHoYoML6l68fv+11zHMO
fTZ8fhdoBj5105zYjcr7NcLV8Od1s+1t5+ZqYvguCK2z0yGCiLB+4yL16C1YX7mfD//2nZ34QxiE
/Jisk6J0Xgp/25vUpGpett05LKQFIQ+PbxuKBe8Rtwy3DQVyO74e2J6NruufJ79+2vY9Ap3dXVaY
K02Ldz79++3XAYHzsZNJdqvHY819drH5jKAD0dYhCpiqdWDNuWOxykszQq6P7fVuGxkxkmeF4unz
UVVfGO+ieR31Ph+PaKjEjfJczpBadGa4wWzguueHfH7v9l3bcSnJv37ydrg9sJ37/HG/PacQaFxi
LjtJjWx4iijsp2T9kP2rH/N1Th4Vc7Hlpvsw2rJyFIsJ4zrvNUckBFJmvG9HyXpKXK/XLFpYdKyH
o8Qcf9v72vx5jnriGiYJ51Tg3cgFAVnh9j3FQoLm+uL/5XO3p309Um7P+zre9v78Vf/xT6L9GCHr
9WgWkfAqyj9LRjN3WG+zSiS5xoR0UyjEFzWgFJyst7ltM653vZr6kJHR3Kq8AT4FNn8y6TFcz/YS
N8NO7OZVN9f0DBRssGrdExxGsWa9D31tRAPR0Nfhtodm7gf16Mqd198jViQD07Ka7GS9zRVjl4tu
R3WVJEb6if16cW8beb1Bfx3+dm696zUpQKS0zNYrnKhEIhd4k4uRTM9+runUacshGcGR0/87mhkr
rbTp3ng7hqMgiWdy1DKQ4wZIU+4tYj4wpg8PdEPSNP38ncO6qjG2T1CtgnmaUqIlzAkMWqzx9jRN
6s4aYOUijjuYrOi9gvV+OeSQMT93I4mBads0XaStRaHFMWeWfOMcHMjH3d4bDYVmeSiLakEkfSHY
r2QU4V3S1/tdarS3ibUggGpbzc1H7WefKPWpj7PdPJnvmGpCygrhwUoxB1skFkplSJn0W5Tw4W3X
GRaqqca3jB6tzFDRki+Her+dWy8HRVazQzMl/MEtaMXjKJ9HAo6ouxpgXYL0Tpesp4657jyHiALG
U7mKA4Y21z0tjI61Fsq+JCjS52ZRe5rQeop2CVh5WpqXCrExIuDHmmSefULPfRixoEpMcErJaByN
9kUTFMYdqprKlrsJfs26qNw262Dr4wH9dfj5wJqijcEE8eW6vt02n1fAthvrgH3NlHi4GOoIqw3h
YkQYFcUWWzgaoPMYjHD2ZODgBNgSXTSGt90Em5UsAebLVC9pABq3+pJNXiVqVGmppf9sJzF35XWq
tm2kdb6mWfGvQ1KbJW/RTa8o1Y9qkq6UPQY/NYXB3/bIrkQsRkvRiUo+hDmvgHrswn/mt2MizGqf
8sx6OqUc//mYydAxaCx0v05t3/H5M/IeDhI26w6mS1iyil/vLXTDKkxqpsJSft0lQpiyZEyclaH2
zIhEWNs8aX2oSnkd2zdte9N659r2vh7Yvu/zKcsUf8DybFdGTeUbdU2npSECoaKgCQOrx1ZJBxcR
ELtc7BJpxAVFtyXo/O2cIag8XNEAmSX6T+u3bQ9G4fhrr0RJaBMfwFDbU63CBO02Y2Aei167ToGu
7rlSuKXL0TFD6eSNekhN8/Nc1/wIzbBx5YqZ+XaKtDPBERXKjt36rK8Hvg5HNJw7S6XrihcPeSf8
dJoc+DJ3hodq75J5IXE3YPBQPpju+Fz8MKX8ZnSCkruj1zr6Y3Zh2XEvuIElRztnyO9n1PsT2aUu
O3JwqnWm587c3KNDaWLgWISfO0noz8NTL78P9N6i1KNzkKItSZ/U5FZKvLy1c+FUJrforTuZz4xn
AFzG+SIEfL7PALXq6dxPZ6AxgUXg1amj9EWTWrsLiVy2nDA+kmeWzqVNCnjA69rrfnGG6rRwx7a7
v8BWEg3yE6hV03l9ZBvCWwM4hdf/0BEpgI5OnG/p6ObpM947Bf+CE33T0bp+l4gjSOxBfuwjF7s7
kaDEGSQ7RYbPtddT+pAeSiU9p05I1BnRlbRmbynvJ98a6Dni9+xG3Fe7s+ZXFDeTy4R2Z0dn3158
xYeG/jafW4fsz73yTrsHZYYjXDVGItopb5aHWuMof0h3kDmP6YvoVE+1YzoTZNBddKschgMm0l18
NehM7PQri85mJx5NJ7+RDtX3mIVld0HkineYdNgs3gdIhMadflZAPJGLwgy7c/BmBs53/Ly3xVHb
L1AfbWLR74RL+GP+iJ6qn+W5PkNYJgfOzV8KbaezzP7WFQ5V4Mf2RXV+kEJwOvZvCKQQo3iLh1bz
js8cIYBXXwGC41F2mlVXDN0SwpXhwK5SvCJ39fqlQ9MW3Y90wwAFNXud5tQeAMEuA6UIaNoybP0B
qbLa2eKHWt6BOZpfUfITtaorzjI7uDeB3o89QkX+afYEpYniwOR3ITkFxAO6lUQvtHlrTmfgTLys
4qjbxYOOaGBYC9pHaYSR9awsJJl6y+wyQi5cHN/6/RKco4N1R4D2Tbif3jrLbj9kbMg7JCKpdQhj
p5qc+QHCBi40kNPIUcfgmBCOpd9Tqi7eleokLvtXUK6JfFekh6q8jHvxr0pwq8Wlkb52GdbUgN38
3fgwCq5EWk6nlA6ieAqYCo+2ciuhkn9CAHvSHgc6jSccG075rH1E3Ach1bVcSefgHr2C8UqLegaF
ArXVEZT1QRVhy2F4mx+t6iyrB/HM3Osue5N+QJaiMiF+h5+U+cM7SDuggRIkR2/witQhSjA8ZsxR
dFqlULl2MVCLaCc/Fx5B97BRjSf9+3CXX82X+jihBdlV6JmKMx9/YThCp6O+j3In2PUfUEJ/rGke
klsQEVU6k7TPVnWXx1/Ij89GFv22dKP4yh1iBXQzVn4g4CX+Id6M78Jf2ZVAD5tF2qP8Qr7NYw1o
Ce5vb2OHsYNL+lw/lyfxjupAuI/c/oQOiOyaQ0a06kt2VC9P8732IByUa/KjoJYf2kq9I6ntJyU/
3Z/2pVt3Owaa5lvnDXfyQT2JR9LRmycKsMM7q2PcWw4pq67wgqzL2AcOFianf0S+xVgoYbHh2bsB
Tjcitggf7ZGLXrgb3vIjojg8mYmOI30nnkOHMfVZxWK1Cx/KwOGlkzO/G2A/sfqFWbvDn3Eo7qxX
qLdPaEic5UCetIdmobJj81ZBCIvM0GbQdEIfOjRx5YCxduWZjxtsk4tyIJhBe+Y6RMyxIzHTpSSx
pv2BsvOWSxLZ5rTXvOnuL1z1Z1aeh+IAJNsD+GdeO/olMKQGmLkWqMxdvhLvd2TwPPCeHrvTRBqt
I5c2KfBzeEBWHaJNF52Ej/XVeqkBgk6kBNs1MgV9h6CskHf1xaDJbJtch15AeccL3dSuveR1vCmb
b6y9CIQK+YnWXnsmEbjk2stt5QxM51ifg33u608qf7NHWNYBO9GtkdvGqSaI5KBwT7FV7uqYC/ZF
YPeJ+2O+hb36rl7Tb1grvOh7IdnaZW3b21+3P7NAArbOuVgOMGzkQ9YdKB75ItoEL1KCi2QysenW
FQ6BihSd1rURSiV6+a3eu7FsvugJ2hLE2QghdkpVYSCnAuYP61O2vXBdkGx7o6Z0+FPWh6GRxfhP
suGUqm3ixev3ZNvq5r9+NmRlZjGtzKKk0xKn7HU77YiRNtGelFAMdiP9Pb//e5M0Yu8Tbzn42972
QEvisFCKOnUkskSssQHtsCz7KE3lY0vlyhwFMDyLyki57U4itUeCXWrH0Gl+u23EhBNGbQmFe5j8
qDLI4ciLKGHcpQaRbMeBwUOGkjlI+2aCui2m0yLkUN8yKRVtex18KMo+fx83FB29OBIRfiBuqbKG
HIm16SOuG3JTmPSue1/nJGsYvbzpEdDD+Ja4+PWZfzDLE1a6dYENG3MWFP7wNtRF0TeNjDmIXkjH
JGpaHMPMpbdNl2qXGkMvTDuqC18bbCz8l/4+J48R79Ig3m5Vtmldj2x7TWUy5H6dVHWSCg0olS5E
wMrX5d4W1UU9bOXgbi0JbnuoeFczrYzXBSezpEsPmYi6yLQoTcFTQZZScZuALF/jnJCkvaowHvdP
aLDG4xiPe0GbLO+rgCSaRY+OEpcBeuQ+38WrxzJfqMQoXcOobhEbE8nMPPshdiaN+NvtUBxpfWG8
v7MGouVCEKkwabF0EmnwWDVmvacHMPn0ASbfkibFU2LzEC7rf7xRted8rmgkZ1MJW3+t12GcG1AW
mZVjrr25rWf3tfk6NwzifJSD89Ypk4YGZ5/alzN+8fpRbOlhsupRSLw9DGshbivRrenGtob5xkaS
RmmkXUstn8Xjr2KyLA9vmmYwsOIVxqGPa7SYAUPNNdQ5vf5OAAVizbHvon3ZKs9Da0qs3NigmdoV
4kjwZANvbiurbv/gbfN1aHZlzItkYSgyJ9/+vdK6tBdmQ2JhVJP8VM1QpmbM0lyCWzt126zVZK1q
OBmG5OFY6JeVugtsYSEydLdVWLem6uexKYLZ2/oo/9OM+2+acTKkInpk/3Uz7vJjeP94/70X9+sp
/+zFSfTiFAXwkKSCHRKt33pxKyDjn6na8j/W7ppuqSuObe2x/d19U2jMiZrOWVOVZXMN3P6///7X
9L/DH+WvBlj7x/G//dYQkyBE/UfrtqhLIO90GRATuA75P1nxo06dBuQ2yk0UDrtkaDQXYRmrEqsc
dlD+M5vQCuyP6+wreu97uHRdGmmoVUciFOXmW0CCGf3fcNrrQuAVnYxDEjU4YUT7jjKv3TXUbUq5
YYElTe9SNGCKGlu371tIsCyaFmzGxzUdOuulYo8K5VuTBzO0XGwylgRnvi01lot+k4aw3Wd9J5eo
opeGWEQcEom6Exe/xYx2aJLugQ83QlpNRZcfSugQqaZLDQpHcRwMl0ShI4Jw0ZcqjSyJfmqfurB5
1JT+qSHY7lmxCNAupotlBu3R6kcShoZxQu+SULRUIeMZmHXJ08mop0p/GYIVukHA1CAeWUEGsupn
Iq1J6r5Y9aLRseTePPV6ne8IBrgjiAihdd44kLefe8PYJ9JysrTsUJIC8FqW7TUGO7JUUeSMQ00I
bTH6xAAxR23C1p3E5S4dXzVMPASngIenktjuxkW6t0KoxNsz9JC1COxCaq4mqAo6qUA8o4wZTZus
EYk6IRwJkqIgvWpLjEK+zMHM42eI8VVlMlY4lTe7+tn3kt+UiB6jrsXUHBd7UhRZLKkfOlBtGxg+
eFhFP40pnqe4xMBzWoAM3Y4itvQivVXrjh5uMaNFtcafRju+TlpeH4T/x96Z9TaOtFn6rwzmngUG
dwIzc6Fd1uItbWf6JuDMyuS+7/z18zBU3c4qfD3TfTF3AxiEKFG0FoqMeN9zniODbRBH7ob8hk3U
4eWOAflualxszE3S5jhLC0KBzsg5r/O16ybzyi6gFw+GtU6tzl8XeuviGtvlDQJOGLR3RGQw0nGR
z5itzjl5NrtNr4mHsh6SiznVJLbVPpHME+AUNzG3acApte/v5EMQa9EFnUy9WT6bYo61L61klACJ
ZS6yEnR7z+/AmxhQFnlC7ANq5IeyYr5kF+3ZffYMwm+CpiCPtPuFsxPxiyi+55GV7BsdXagR+7Bl
vHC4k6X+Flg4fAJvsPh4JApNLMFYRahyBBZj8x68VsNQOwtqBELgGubBfEtKbwfd9wDSLzmNgsut
65unmHLwOpfWvCFCY2LMH7z4DsU4H6LJFZtwuZGZfjXCsdkThJltpRj7S823OER4OMPIgPKsJSPR
DLiMdTM9IrLUV7KpvQde9cFzDH7zQ7ogehnnpyRaFVHcnL2iyNeN+cUkAeobrJnnNMhfdJ0slKJP
7QNXVZRO8PD7ITjVQiuPU1i7uyGS3noSw/zqRBEodbTUHxoxOmJoBsb1iPdLwTmE2Eli5JDMw426
1hFaKYnXZedF2RsuieKSGV5BXBhzGBcZ5j6VoXn1Mu8cWgZh05yu8mqdLXjYYNa+6am4tLrX/ay6
sji7ujzPjBN2NPEoDgsZnhqdz2AywgILQVtcIs3TCbsuvhl2KU9BFY3bAfYz1Iekom3WmitncqzN
rI3pvaQEfHAYOh6j0kov0KMGlGhIfAOS0TY2qfVbYBHGJuyLjkSd0NjIOneZqqIz0IUt9nWPQTnO
BoKspHxt4cB/6bJiXVQe+TTG0sHKHO+u0LV9EzTzA+8TujmfhIGBKepJ+Sni7BymtnNbpHF8yW0I
QK7Fz42vHIl8s8LB3d775kg3AIRCElCayeIW+C7ZbF0+IvhBilrpzvukldYetN6Jc3+xBmGBwZ4w
ZxSjjKvVwlxudWpc/bmubuWmQ41VLoPt2+PT0iBU6+rxz9XblupOVw3b1UO/3VQPjbYz7cimelC7
UJuo+/+xx85kCG0mxov3YSyzqG6ZEvnzzIA5XFRKt5vaMq1S6+qW2kgtPp+TIJhjBr1sCBKbp38+
9Pmcz/vUs9UDdGOtlexwaU/u0g5Wd/7rV6Cp16U2uP07tZffbt6epv7L7SbF1BM/d2jmSnK1vLrf
dv35wv7le71t+Y/3qZ4z1kyuRhyR68/9fm7X1EhDCafa/fNf3d7g51v/fIq69c/N1Z2/vTv1r397
pZ9Pvz3zt92rj4DZApG1n6+wRCmImDAtVuhM+aTV89XCciqQ6mr/v70I9dDnZ1TSkipTG5u8GL8F
dk8O7PJ53rYarSWPvCcuBpuwA4oCL6Eh7QsYXLEugsBaE6SJ6HAsHzNNFHfutAgjSLaa12O+TM/U
vZ8PtbWR7h2p3f3jfrVqL09We/h89LaXBjo5SrrPPcqwYsKLtmGsErLXmM7rSCOjfhn+q5tahbjy
tj5FUORCIlQ2v92Zk8p6TIq32ybqAfU8GRIiMerDvUwin/OA5lS0830oS/k0c+oPcUt7/qlaGhaq
wa5uqba52ZkQLUhi2xiLoXO+Rr4c958/0VKdCkrjarSGweeLAN2HkJ4mi1jCcvOj11DQbPqfbvOT
Mznw63x6TxGzI850meTNy2Ja5ndqAfWb7ty/WP3cTj2NbwNrBqXI0nWpyY4lEayNe7RKitT6+D0P
/XpX1w3zKiLjzLVlDt9k5lAT4zIfOU29KhcBhbNUSdpF86lWKzSNlkNFZRr2JkOcO5qazp3uaw79
Paq8cqQkiC15WLzJwx3CXcZoRYI4P8t6SOdUdqep69mYEom+3FKrZTsLgCbFUeVgqsVAYOg6mLia
F70gH4YrMIFvqYNLcvlKraUtqxbuTLzpIMnGWyoH478vukj7VQoa6QRpUuv2JY1wwP0P9dBEp8mc
CQLDYEXQGZzvVGqHdARjg3XiiAbPJRpas5FRO/RcyaIUq9ZEIl0ZwrxzXWK8NLh9q2yAKRLC4aXY
Y2SMoEW9cvrqmyidS82IhMsZn1s8PmUCVF5Yhin5gQmZ284yFR1CRx51E0vrLO78hfokrJNrDRR1
AbJubn3xpRN7a447mOtNszgQiVrcjUYPDYUcE4q5HFNAiwyuWNpft3yHng5zgktf0gZU3wFHdtUe
0DikawYAmNGWz99dFjiHxbFKn7yl1asvk2tXybuIUD+gjBr2qj+uusGJC3ASEQWFGLWezjlDA4Z5
n01xu5K4qmk5z+soggLy2UBVXVS1CLBPTGviP66Dlosd2FWMc9pyQNuTh8BNN6b+EFOjsZZj7/MA
VLf+cd+EP2ITjsG88pazoe8iMNeCXcMoEIbBoj8zlrf027rjhhHmNPIXcjBKdAuX9317O8uHrXrf
6i37JeXvjKyNjTqmlA5AHXAUeRb1tPoelqPNk0crdPXjZ8f41if+exe5TTTABp75VS5FNdUqZv6Y
32lIEwH4/vud9HgR+rdNtVG/OnUIqVufC/UZqFWuJgxXY+ugesHm0hAOSCq8LT5Xp1T/NgRBus4n
/QGmhj2vIRlSY1U3TYsYOBiAeKoWpZWxSAtjdVQvi3+sFg1CTzOQ+3aRc3RKP/nvC0yaDHeW1cDw
qj2HBVKWRYmZDMbPVp/qbW7SjFWLMCRTbJR8X01VyYMFHiFoul9llFDxXNQX6kNU+gd1S933uYqZ
7K4xiNSVtuXsO9vZgSDiMJqB5U2DW+NeAhE8lhCT4sGgPhnYotlPXPPUG7L4SduFQEui09fMGyaB
lOgNglY0VFnpokQzNGuHJmDT68a9J11rY/QutO3Jgjw8Gd0mCfUUoGF8DqL4yzC00TZoSJgXtUV0
spKPJF4Ao3I5ocOGO6h3cfsVaKCI8r5cpXPTbvBVBacODUgdTNpBHR2tSSYn6p0vyVLku33Ty63P
g8HF1XVnPecjLvMaUA/NN+ZGVvoxCiBtPm53QtJZaEwGkS8ma3sRqbXqqkb02h3WRDzXIA4ZWkOy
CHd92L12pa/tgjqlPZuaErBIWNNDFvaZCuC4n8MhPrXE0u3hDzxWiVbT0HU1fufE9Ni2Bbir6kD+
EHy0RvGFodIt8m0zG8kh1KODKJujGaOv6XL0D0oD36LPuLOkriUrtQ7R2l6B5aPzstA58lzv1xb5
2+vPmvW4jKLB3TNT7bRXE79EbtAmz6x+6zb+gxfX/Jbq+svgUDmly3TbO+Ery1xNwgtbLhvDTPgI
6KoMZAMi/mqF5Gkt8IUDpC022SIlrpfrfLNIzkJRaJhExblUMjR1n3p0jmnJ1U2LQ4VzzTwHL1Km
coc6FLO79X0GgnVnNIE4Uep0I3Y35glAzKp/sbWGUPWMSPcubfEMQd4l7IIXhhSOOnlinAu/uK+p
C2x1Sr8r7VeIuuIUVv1X0eCj9YYWu9Fg7HoPv+tIpVn1O9SC0MqAfqQOx5PfolcTGNjoz56sogMi
50Vhly4LdQu2F/0nX1Cktjrn6Pb3rjfGZJCFAMc4l2xBXra0+JcN+PUeE+fD7etu18YDzXpdQq2i
Oq3LZri9t7BE9KmP1GMrZznpLos+oyTfU2TZpB2nmWlGdle/Blo7M9mel/gBwcfjJK9tSHrTlEjs
Em4EXbaFW2aWLvlMXB3Up5NNy3nXiogHmXFer7PFaKL6FOqW50WUtT/v9JcOhtZMKN/0cK/uV60M
detzoTZzPp+r1tVekwiyeCn4Apd/9Nt26qZuOMkWVPmv23PVfbi/j1GuJ+vc/kFaETillNCdAbcy
jCEswY0dP2MZmy/+LJKnibxa1GFPce1rqKDo1dXuUkLT0B9I+oyBTqN/8r8HQ/Y6l1jSFUGuG+no
ljMt6HmuSFRwyregAy3jEdtiAqCrww5dao53Ec+/JAV+PA0ZQGZMxYv8wn8HtQjIb6KmJPvKXVtN
N5DJSU1SIwzqbsDV9zQb4Q90ICPI73e4YGCwCS26d3FbXaSgWZUn0fThwmeax8J5Mah9HSgxIWLo
7f6drAj1OBCQYQuChb62rOVzJboXZ5zHDytswnWUSfdaBWVzJZ8oVyWXj9AonoBf06NNC2QqTWQf
2xkz2VKP+QCLJ8Yu+Wj8JN11s1MStOfmhB6QK73slU+NQz2yrYsfFcO9TV0YcQQPtJ72LYSF/jxg
97qzLZls6aJ00CwZ1xc64USjP3+rxOju8twGVN348+tQhkf1JiZyPtZFE5nnsqnEA7MffhCM1x88
h75yM8EEl3otH0mnEaduDCeqa7zamZrCTLzo1wxWzt4dW7EXJCB/tdHLqFfVTeG4CWPHOA1u6mHi
9aLby7UCVGNRG5kPfTCJc25OwW2Xk4uCYLSN1ymP20MxFf4OM9jwLcO+p3YZEtGEw80kYxbbN3G4
47u6X0/JrskCOd4bEwTJ2QG/ZS2fjAhxy6V69UJlsDg2ZC/uYOkEH/Zw+4KtisMJyo1z7AedVnsy
P6kdDiWRbL3ttddwKmnyF154+wJtL38xdMLiqjFJYbiQRUf49Xj7AvXm5IfG8I5Mrd0lJEMcDKi3
L8QuntVeSd+hlbgcYp105L067NRnaVUINezCeLL0KTqF4CI26uXnguGl4RavUeGgkdPH3VSV1jF0
C/8xDiiw+pOZ/8g7C6JdaLyN3lztmCgHd0Fcj4/BqKG8WrboArQ2jhZ/1SKLKMSpRoLGCemxgTfH
bzArfkSjBdQrmvDD5v42NKt5SZCgTEfmmU9cxm0/2dTtRisNvzHagkcZwNMTJMQ8TGRM3vZjR8UW
tnoPooRKmOYCARkJIHuo6wBO+/KfgqzYBHovv5Fxhk6ozIYTEwNxT5mYFLzl1dYjnORiat+DyeDr
lgYXei+r7nUZ1rd9YK5l2m5773Pl+puxFPE5L6hDIx7ub1t0fbDq57n58BrbxAFntedsivSrLRsa
Cst/GTkH+LH3kSJV3eSjZp4bJyyvblPbt1344HFQJJ/VBnqJh9jFt0WmvOtfuERALF3ejosYJZ7c
730HJ9N33IYsp3bmEBQxJfwm/ZH+9YIKQOajNZjkcg3FJeV/QTwexHfqmrfXU+neutO08Cq1Wp4R
u3abyrRSoBwn9Z/EXJp4aYv2Wva1fu4k4Cs5pyjcrDe1QTONE1rkyrq2YirPFvLRTRu05Pt2fD19
T5laK+s/GZJTihxa/ckNCH3W5dwQHJ0TG+uhE+2FU/1JDNQqdTrrozJJeEgj9lFxfJ6IMaQ3G0fa
q9YGT7e9+eFzCW/+VWqEjNPNSk6u0KwrBxMS0BCih8eXpTZNMMqD2ImqJ7uw+kORSJweRWE/FQ4N
DbVJXgC0pDj7Af2DEPCkqq+GsIZTYjfm1ujL6k1PK1BgvA1+PV86vW5fKa0ku5afBMJqL7wfCt9i
5JM33014VtayqcmkduXAT38URF8fGDxpSEnN+NkNKEnnjPL/zDgqCfjW3mPNyjcoaLQmuIbuaJ3a
wBu3QMyNNxruV/XxOIb32ut19GrBakflO5JFHOX1/UgPd21Y5TIyelNbzp0EE9ML8ThKrJwDzeJt
29cnvNjdM6RLdDDL5z0F6baw/Oldi8tm03etfRn0IDwTR0qPTLrh17lLLuq9+KX/Ve8788UNNZxX
uYepADrIvXC1YR1Rtvkh+ov6gCpmcitUGPVj3wwJMK1+2rdJYD9H/cyccPlgpIM9hnbVuwTysPEM
f7i4hlacpUXioB017VeEuSe1KZW6jyjMuU5mQ3FyJYo5oY1AYnPfe3QwclN8Na0fXYY81K+1b0ln
Is1CR3LObRFe7TiBm56l7ffMe5y6zOb3Byuj913t3sx0A/2CFe5w33ZvRChc1L7CVv+lkTPyhf6C
u29GcIvdzKUbMwSgimUffeQfxkmKrz5xmFuSgcdTjNfmPmsKnSoir0ct1CrBj9rV0zmYxHJqUk9b
nq+2MIO7/98bzwEaTv+33riwBCbR/7g3fony/GdTtH9vj9+e9Vd73PP/IH0JHypVEVMQNYA/8y+r
qu/+AeeHgDLPoQcvbIf/9W/dcv8PE/eq7Vq2sQQJuXhM/82rav5hEcYH4s4kG8Nnz/+Vbjn/5h/N
cl+gijZcD/qtKXRDRSX85lY1w8TPmCXqpxxNSFh1lB/BMJ44qVkm1gviVk+E/pk/CV+dOYshEkKa
VpNP7X6pYiMLfrnCHOw/sUwX2oslncpjNFa3za9gstLigyJnr/3Zxx4By/HMnHY2Zwa2uOVQw1We
B9doRYdcQ6tVOmnzXNvuZKDob5rXyMjh2sRNGVIOraBPLPgAUex8L+3lDzvsxmCdOkZgnMqwT+8T
zTPpFg4aOX99obXIjXVGeOeOEGwQfjguxEr3GALdU1aT5t5JPdvYG4TOwuSMDUSpepfm77rnkVXY
ukFCrDSdqWLtO+Rs0Y8KLHAcwLrFT2MagSI3jTaN5I0EGEZDCq20vCRpe2suAI1zntIO+9Z9l5OP
QHxBm/pNw3+LJ53s0MAmuzejhReJDzdEB3CkChQztWxS3V1VQ5LExyHMBor9ofVkDSShxebMGZas
e9GuMeqUcJILmXw3mgGpkmb5aXhpgz7Dppe60qgPWKAXIfAcIj+Gb+/Lb/S+CMBm+jdDnbBNtIpT
hIwPEqkZb3oIF0tMrzv5Dx1ju+HFHLzKfGZDv/yTk1H4EqBR+6ETx9Hs6SU2ySau6zLaYfWw2RW6
vXfqmORAIjqQ18zHxW8Y0vySC/KEIwEbZlvFjLvXXa4X3pp/a9wllmE95k5qTisBNKtal4Lm9Lqp
JDJil7zpHWWXdnz0OyMV61CLY4r2xqTTzq95q9CSTZj4G9Fwodpac+uUD/PY2NE2cia4FHXVlAvX
1+gqWsJxAQCmC+eG3qPW5w9+Ck3xF4ZZ5m6aPw9JuRrRP+WrrKDssyjUXOrgfRRE2ikLHLJyM8NB
eWGV5YyCK3d6t12TOEvHtzdcy9vH3oB3EsebZm+l3mSkaJcd1+g4gmezcwwHTgZNIPFM6LERwyy0
h+qSEtATXDQuvO5rbmu+cZgqUlbuJGcU06I273RzsqUewbdCd5ZsbzhCHYiPCfou3e3oLpkD7Wtp
ZdNz75rmk6ibYEuCKO6OxBoedHcKzvwCQHq2tn0vSh222timWDMsI/mi1ZSMh9wI9+T3RN+r3gn2
o8YoFU5dCcbPkpCfsnxvlGO7xZBRbmEpFSUal7zehileB6sW1SUKELPOOYQwLZlJWoy08UtaO8Z+
iLzilLmVex5DHZ+fHLJNICjMycpC62sHw7NTBXID+mjCni1iit6mcdRlYL/qUyXDVehHNuGR5k8r
G6aPrknrK7Zm67HoBvnI9BcmixD5Y5n3AZ8Hc9Uh7JtHrwi6730qymOnR+ZzCJ0pWhGEHF68dGTD
tHK4Cg/ia5Y30cGsYlC+Ez8VZn3JjkpsQcZinDWrzGOy3ERBQggM0JCaCdc5KGREzaQQgJc4Q94T
Cpa/5xgut1XnBw+Og5+0q2O5dW23JSiMzMt5GutDUxsNgGKIoD6oarK52vpicijue62ZdxapVw+9
JbUPI5pGdlWUr31Utg9eF4OGyikzpG7c38/EDRydWE85NzhI/uwIrIDdYiexQyu74iLKmanG+q9M
j/Pnusuaqxi9kLR4stqcVadnxtFqZu2NDBZS7Xs3RakxTQ7j6DAp6dGnqP17GIFYDoONAa0USKxP
rksP6DMuSCYA2wWoztT7Fo00P/NOtOPT7FBQcCQJlQ7MIIZWUzkdJHXltQEgc59kHgDrBneGyKiF
rgBDkz5G++ZHJ4yYI4S03VrvwmeQ1M61Hu3mCoSr2Eq+n4MRlfZRZnCtjRLjCHRlbVeGzJyrSIyH
JB1soMPGeNFiI+VqNeV7rw06nuu7m1za7o96sDTCv6vorJsLa7LGSUBVstwPXuFszMiv1kR71Vev
bkHcTmX4IpuUkVtHeIZh6PEOpvVi0tHirU8o7p3tZe06hhG5dgBQbWihGxhjLPeSZpP36oFDpRgT
26c2HCFxJSTBwXkfH5Gy1Fc+A4rHZh7HwJmKYu/rC3C6FA4jahIOfOkZeya1BBEZc7lDeEnNtGY8
qQUiP1YGKlDhyPbqLkURO526uzDBMICIYti1nDe3Y+BCk6QJd5gdVDydCPodogtjzQXB24/8ondW
MMt9VcJCgJGQXNqpNv4EilYzsmVGWbo22Udeke3h2EfrMomtjZbNDfDTARpDElnbeO5AreIq3Jpu
xzc+Tf0xBNV7yLMu35mmCedGp8WSkVXw5rqZ85LUnnGvSbfbcMF094Mfp7sMwcid1JDI8/PmJNpO
cpu2XC0IBZh2lWV6v0JLD04i0pOdNmv1k+ehltPtTjAvb6yNgAG4CbKZZJTZC9bZ5GCeyPz4jqE1
udl9N9x7WlpuMfv2V8GZYz/LONmmriPX89gH+9gy020euUSS63O3s7UwRtlnRiPMLhNHYB7E6F/L
5lL6aUTYGmqskPr5ZqQ7uTERWW39rqdWTaVvPgWFA19mDvUtE/lxk0EO3qJsm49dDP3RmcW4dpeu
MzBqEHeCX0aG5GmHHRarRO5zDEfYeNo4zuE5Dsm6jPVuHw7ZcgFhmjJxvYOAqdu0QAVHaRYzsxsl
YP94JjaVSGxKwb3ONbTW03M0dd2TpmEWsJkPH2ZqH8d2Ih4ZWTRfezUz5a85zTSmrx0gTNpbmy74
Nsqdbj8nTu+vrClpPooaWXus9xZWxdHEBzV2A1GcVRk+9k5aHlPPw6JOha1+K7ti3pnDXF6tFHPo
LiFAjbZoMFD4bpKmkZcxIv9po0dB2u1C4Xj2YRTjMJ89PiTIthWlri+jhWAQ215XtxsMnsOFi3pa
rE2x8BQda4Jdl1UwPmj1+KIy8Mn3ky1LmjGdNlFIcD3rezD3lgE39P/JLGj/s7h+ZD+b/7FIj38U
5VRDbm//199XEbT+pUzefLQff1vZqpnJY/eznp5+gi/iqTct7LLlf/bB//bzPze/AQTxf57fMCLk
ryyjvwmAl0wk7vho2v/53zXP+wMejxAUl13huOB1Pmc44g8HvS+Ei08Mj1L76iYCXZu9+IaPevev
qY2p/wFvzxUEoYHncSBG/FemNobxz0A6GDO27y+vzEEJbOk2L/r3DKfIjSo7KRtI7X0RHfyhfe8s
58p8h151Pso7QEAbH5A4frnE41eWHwMgEmu7DfVDbRjmyioZlLvTQ1Kb7cn353tftpQJtPIDTT9Z
PaL7OWaSUzUYF5jfCalPwfCrLxYmIRMNrteYn4Jk3gFz1VeY7KZg2k9u3W0peFzN+KuOszsxjAKx
Iek4eu0uCTCYXlvzFwqceTfawcmiH3CyHyCyknVfNu9ZBcmdoou7m+IOJ9+wCrsfQWiG69aznp18
xMSPbHNjBnTmKKrtBspih6xv92NXMgTT63AF01g7OEv8RpyAtZ61PN/FITVLTabXRLOTB67AHQ1D
YM/RCDhoTsn1E1nwQ6uFD0C6Nb+0rRnBcZHfQvp6Vypx4dWVTKNawQXNHeV0Zrg/kODQ6ysG60cr
M61omzelsa1jTds2PqgTQn/0QzI2NCJpB+193Olb2wwPnqQtEk1pezFInp78FppJ0l+oCcGqBoad
yWh4oET67DmuxjAkSZ49/fvYI7wmMu9njSl1biQk0w70vU/qlSYkmMoYv1k1bCrI1ruhaFy6CV62
SRzjNZceLWMxfRFlPu39pmZHRQW5aXKJXKAzE9v9yRuG8WFGx7srzXDaF2NSHJeQDXvW0jPnI8ID
2bHpaSaZrvWHGRY0zNh6aqkaFbN/GqOnTKYnT1qgdUoNKyE7jLMKw5fuJ0QrRw2p43GxMkvNP0x1
Qr/PqPfkO2sAZ8TdRK2VAnKAg7+NfvShTYt3WehLs1ctoKQlv62qR9V26tF/taoekFas70fbOqs1
zQHxlvVcKeq4W/KZ/v4/1P5K9Yi6OWcg56rAeVJPVgv1MqwYQ8hq7t4qs8HH//edqH3aHNVgjck2
U8/6D1+eeq56FAuN2Ho68crqGZ8PqNUgDrBIq5u/vb7bltr8ajsETQZBMq1+2/C3m2pD9W9m1A7k
0ZawmhG0hl6hn9WiEUYLbNgjsHDgejMESQ8yCNixAs/Yvs3sISBYPjtDs05+W2ikiJ0RXXMfYYDr
IEWq4C/3kVQhaCDu3Wr4pp6j7u28eVqZnkHoa2Dd2UPzxlUd16VhQCs046o5TP051Jh5jXTtQ59D
SeiZdpY0wM7qlhlmzDukXq9aY2xPROLgqBvmIzRVvKNk5eZJgZBfHBwGUGemnOaZcz237Mg4AxYO
GB9vuEC92a5OxNjyEII45+A2/VnSvjuhuOKjpgCz68vBOgeBY53VLbQekl7b9LRENTXM7aXGgTUb
sX0Ocg25PqmFm8/73LDbmlS/UUmxBV3WH7UfQnROzAN4fudUZrlzCgcUgyJMsMAun/s8hmbBqNmr
z6G5yn1oX3EtaUIilZlTTz+rrdRCJ6votkq8Rrwvh+QryX8FJ8/0Y5BVtjczOtbSnxblXncwPN8+
NUyAm0mvsJ5Vq1YE+DOt/AdB6gm2pDjb5booL5mbvOZl6+zrash2DbHNK8B2xlbv4FubM4B1F1TI
eSKSY+9nxZcMA8G5WBZjbBBLKUAXE1A/no36gXmseco4098NdngNH6LBcjBXt5Ss+sI+jlFxDKec
eI9l0Y8xTcMkpHdPskhKGI7XmNUqR4O87SOGo06UFBczfycCNT0z1NcHyGU10OgdARXzWZvEfNZl
PZ+bOEuOcynvsLP9df88YD7QLS/eqc3i5chXt75X1h3MvYLK1nHQvBAxPwUpcwliyX0sYwCDjXuw
9P2xbDNnrXv1TkQE5/R9nZ6lzytBzh4foGUSD/jco7pJOG+cp3EmEzQb0BpSvtnYPq6GHC/BytRI
ACxN+1UdWLUJTXbxfqzIr0gvwFWyy9ygBSJPrGauwKqlNc1uQvWN1mHKLq0PWHZwi46wO4pyjYSQ
FgeP5Hw/1Ay7toWL37pI6B9hw6Gmhv7y2CXkVYwa3oauCMQ9Hb99YZrpWwSY9GDK+N5wQnFQ0rLR
JhntN1UZkysEnxLreVAPNDOGknlAayLuuOkBFxWeunW7U6ny1Lp6YqyIcmr9H5urVYOvZ+ebJBot
/8U1cI2UUeSs//GE33Z9u5lD0GykgZvv85Wo/6f+/ZxlvDyAGeU6cKJq/duL+G37OsfWZJApSO9v
MeNpFVVctfAWdM3nKizNmjjMv92nHu16K9xbFixgb29owkABpTu7PHCvZldttSkdt8R88INzvlNl
/U5KUrXRs+q7M7vvgML6SxfH7SbpoxTK7lfb0rcjnys+e6LTbYv8bAaCxmaMrT0xqf2hlomLQ9Th
GVivtdZKtyPuoF2TptMxK8UblZyjQ70kauaNNUNMMEJ607ZbPvVOfgjz6QnO4LiEKPOetfBegxPd
JdYmgc2Eb0PAHOqhVwcOeokgE2syOyPOEnN8zFICECOJPxpNj4trXyAVjTGHzBRTjxDIiZyBQ4sO
AN836TaOS5wMQJyvQx4Drwhjd0eGb0ZIFb2riri6tvlCiHOSy7ew78YV1+X24BSUIgerGqloeNeY
FNQkCYd1mGnvWZn1qy4igSIYvUMVJgYaFpFtCmJPNh5gtnNHhKXOiXCl6w7TyQILeawfCYXpVnnf
+HCc+wa1KWVau5DHpCUSTR8oqMpqPJIwDVI8QhtkVMygTXLlGUiax9Duce7o+rgVVaPhPUK+5zXt
uKr8sYIQOrylghGYXGDmiek+anwPddTEB+mix8gSKCQx9hS82ZhYtCH9KPsGHIm97wIy2BLzz2hJ
Ocv0Z0eM8YaAocukmZRUsuYryGwy2SRysmhCdjQhkaObVx/LmkiKSNP8NeLYL6XhUqifIUG3s/PO
9DA4hXrd7AYOT8ZizsNkd9mZ3Jf3/NXtUhgCKaUhrYCrondfG0eicBvd74MLm94Y6XXTO9+XDlUc
n14GKONhYwwag4oxgGeSVLz78p2yUbjxL643PJSUsrey89OjmIw1leYDoS/lOo3RcHrtG9HwP8PO
PxBxgYecGT3RXQ5AEPPAJ2ZeEAeNK/0k5j69tByObeTr5DD5TBooZTL3KFapXQKu0+sXxByhT128
LX65FGbBS3X6iXDHYcg/ilxGm0YvDrWNB23K2rMfO2cKy+Elp5pIeZOrmzOuSQVNVn7Ub3oiR05m
1JOpQQBJJcz3cZ6mR4d6eR0m9SUaOJaIFqF+IODBtBygXqnf11r/nHV3BMwJskMdhs+zjVlKYhVy
rOWc7L/4oYahyBphuMQSv5SJsR2summyoW57QG7iTNvknHQ2STCek8FdoBf4vdB4x74HfSV4EZUL
/6bmJyUDXFO6eehAX4adE925BWWP3L0EU15tfP2uJtBpW4jiHiY1Gi2457kdrMDLoo0N4u7QmcNB
JFu6vIyyUwshm37oYbW/+nb74pjRx+hgTRjJlaOqY5j7tLuiZgAQ0HJasSPSUHMvDFAjptqGPFV3
q2v+y9iY5BojGO1LuJdBXSV79P0O5jx/zus1o7C9nZvEamXMAekBWKc4uXcEyT1VGHrESebzusxB
QJIUyuQIsb4ffJVdCnGiGb8OdEsWYeE1JOcGuE/5zWvzextc7LZNWyj5Q2scnNHXPsawTnc58W5y
jo1NNvG6acyba7vKom3mL1DUUN/ZQfJqp662xUgWAX8INSzxfD7dNG0nM9b2flrTPNJRevxv9s5s
uW0l27ZfhAokmgTwSgJsRVGSZVnSC8K25ETf919/Bui7r3ftqDgV9/2+MCTZpikSyFy51pxjxq4y
giJsL2uJQ9sQkFCW7YErdJuya5Hckv6A5WTNKpoXn6zzC3kBcciynzLlF11JbuyongjLcMmQGYAm
OlyPGvEjtHJ0H3cvIAxFZiaVfDGhmJ6+uwqCBqnk3sFmDaHNG1NIeRElL6V8YQCmChvv6Oq/jNAJ
D7GDKXVWikTitOZ376EkDV3GIZy31hD7os3objskDGl8GomNfc2Mqw9l3yXdD9fEN28RD+wX8fTO
iZVJ0CBgzy2sVW5EhgilXXhYKg9IOwLYbWJiSHSSrcG4wNcsybO2unkRMAaEJ4dj5y1QltLxKVqc
N7Kw4HVbrrvJ1xWvXQ0HHdxSUTRdkIXA5amfFlUjSVRWtAam5yzs2TYEeBzYjctoU7M+VH9C/h9+
AcKNUPohl0V4DmeFr15ZvyJaGBuI9P3BTPrVtXBipQLq672Za1h9FnFM16x3Q2uS0wy8ksADlub6
rSnYlKyuQ9JNpnLOG01MGxr9aD2OogS7RBoBJksWPzdOx8kizx8wE9PJ1/OfoWAH9Ew0f02BU9bO
k8NYACdxXUJbwEx52tEkIMHKmGjOQ++XniCDc8YUm7dYq0XBYCxz7kw3v+qx+0T386L0JzBfF5TS
GW5sDSCAarpzkbGc6NYb0u8XgphpcSNH9SYa6Jl6QTch9wXu0f1QPFWcPGvcxVSbFW5LQoHWhOZE
CALMyHYJ5kK+W3nfYVfxDolo0Z9FP42kLP3eGjv8p/E5dOoCDpwX+wPU4NSElSQfMP6gbDKjTZO4
eHdnUe0e0Awx3Kjll8IFqVNw+2kRdum0aD+yQh2ISSOYdbJ/SprDT5b26ebDoW+V9zTVNsAdTkNy
svdmDXjKHl6bhMLCBcJvKCr/XH0vei4vLa2xd0WKEhmmcFeRHUDCYUmG1Ww0ub9U8edYW2+yo2/C
IgKDCENSwMgeOkN4zkr6Wngl+BA15+C55CuwMcLyGVh2UUN973J32paSrNAyid6cmFBoYvs25kRj
C8Hoc1TQtFFfq3z5iBaIw6mFfK6X7ivSTnEoI5TwxnItSz7XSAnIJ4hWYhv2E/pZhmgz4cNw26Pp
Ce7GVqjipywWnNJE71Q8q3aY9eK9IytydZ2yJg7wlJOGvKkkJg2JLLE8tRiMW/NyjzoVfkVavhf0
aBDvPs0j6Uc2MY1xB9FkmJs9Aw2bTpwCl0Mqwa3kMlJM7FbDBi0STqfZevZdbK/exZ4Lmk7tEa7v
itG+MOpiyl9r6AzsYVdLWe880GReGrJ+6M3WI7I0aFp00QVz9AF/kzmRmZZ1lXed3XnTZrZ5HhxS
P5jxEXnsIczHP7afBrSkbRMydp6u8/jLBjuym3Kt2I5dau1QOyZBnkffehIw6HzjFej1F1zH5t6N
OMIn/YWMOfOszJNtkrT5nqYLCRSy4W2GNEINejamsThPhp0DDKtfPeAy+9x2PjEFfyqDZTOUcJWq
KGaQ3pYJPDaj3GXhPRKz8TrntDo0LySV1eL0GbkAwl28Z657cBVxu6GbLKR6j91d85i0i+7HcSL8
zC0X1AJo9Gq8+07tzqg4FnlmPPD1YOrleyUDtWTmURuTh9hSItBzb9rmxPwUUI/3Ja0ORHRrHmeL
iy3lhmaQrq6jyUSnGrZt3sgvcW/9MnJ92EyxslnYQCaxFOMQT/T2jrquTMWPiKKpD6c0qJzG3iW1
AwWNQ+luEyM9vfTKJCI5dU9k09B34Fefk2k/9s63NETZkRr54Pfk8wapeSeAkuWuDX9taaagyMf4
6Arzomvqa1HWpEstbrNpUFsA+8nfNHv+0mFyYaetiX3xmjea4fIoSZrsGFMaPwEKab5tLPGxM42X
cYZVQ1yKLxrT3dqElqAl2szo04yoP3tJz6aoKXQc1f3QDsSjaTB+LASGgVnVd0ikD30CPkuRIjxP
APbGcmYGSOjqZqgfBiN6gs6R+25isF1N3bOu7qQoBlgwJJK30xLkBjOo3NBsAlF7ncmZx+FlcnlP
vGlDq/RbG7aB6LBQpTYnHLKOkJDSCRyr5CpzlCkLs2JUdw+Inc523l0ERvM16OPC+2QBtrkaeNh3
snO/zcgw/KlsXypvfEor66U2eyrezhv8QkufMtEjmqlmO8CBE4/ML98z5vaE9mWDnyb1nlxZhoHm
fp7GpzgJ3UOlRRfdrZ3z0ifS36B3SE6tS/y3sYOdXRC3Z8C6EJxjZGPDIB6S+74v7rMWNNq6WlTV
zGkOof6hpcsf7cbBeCXTOtmiSIiCyjTupwIB/xClJqW0cgNPMz4qIERnDkEbK6T5XzVUyYtdbvPq
2Ew8nRNVZ8aX7iEPK8jatvcy0Lv+JqMO98iKCu7Zfmitf5jZl75OZ1ryyt13bvoUG1UczI3jBsSV
WH6lPvOqH+9qhbgfTlGfAMjTndwOXOBJAZmvcUDAD8iCqch3ZREfppxNUSao0LW1hdUd4DfkAace
gFfUxFaObbGWHgEvU3kI8UttJEtHWMNNGiIwv1Z4VY51SRN32HElM16fxmeDtNDGbd1tOGsJodTa
s+MpqJU6Q/K0PZbIYbylpzrqjmOSHwiWOrsl+ndUCzlbq3G3ZNIhT9KCtNQ2xKiMhk2ZT4uUSFNn
z7HyaHXqFziq7BBj5mElJ5eoIKcbaTnFx4LstQejZknW4IG9kPFqOm1rr1toyHTPCTACoPMcevLE
wOcxNMRBx4wpAJrgDIKM1+FxnpNnIc2CLbx7mpwYRscwjpu2l/TiiFve8FoHsiH9NmR77x2YG22x
w8NCEVy4agM3RBdmdXAMwHfgNcidi608mMeKLbBKCOPEK08SNVk07JZ1RuSRK+xPRzdi4lLVW5wc
XGREbHbI06Pefie3kvUjgwmRhssmdpzvs6qyLU5c6mBnPPREIXn0m7eqTfD0odTRIeVvecc42pgS
D86Ik0A+Q2CDZdA7RDN1Ogk/LP2Ied4UCYPnsHBfVNj0vMcYvg1Pq7cmHAOQYoisQGTh1YseK7EQ
RQaCb9IZEy/1u4mfSLSgYmriTfu2vCyxNvMRvaZzxGm20X40NCmEPqEnF3UdcCJxKlS2ee08aZmd
crfYp66YKtqAc0gbwvr0FvWCOzP38wj6HPdQvDHMNbunzdfQ85elvldYri5NVJQPJKfXu4XaHOfS
SwEwm/2ERo6jZbvOqnd2prN/TAUxPnni+vWih/thzJ+xM/bB1FGWGnrxrTXpAS8Tdpt0+eAouNgG
XGeGRtWcPUZ8YvS4E/b5B3OkhO50ehDTFJEALx+tOvlFjux1yIdnYhGdwJGMPERXLYS6Ay6FRBOA
Fg2nfK/VEkooggB/MSVOujl+zjiZHYXlPfWLcSqcaR+7xqXRw2TP/K+ikuesGr/QNMohzegvdEXL
jWV1T916k9KP9GfOi4jgrdPYqRhjySb9sQzEdc4j6EMxzozpzNDbxcRGJr2GcC6y0GYtBxdBGxEV
zrzzOq7MNdlkrzvjbkysl1EqmysU0p+Mll9wV9qg01BZ1ETb1T9DNWADH7+4EHZ6NX3YSz/to1k7
QTIjMxvNDGlu3jYyPfpXofcrx+e4q2r7fTEzcWDbJOspg2DPlOXKZdFhzSH3C6tjtUGdQNrouju6
s4YgyfM2Xv0ja9e0u+rZJFV9F4fttOkrQSs6fdR163nMJi6vts3p2TvfaiNlCLlSYHKg47riDLz8
EBaW/qluzlHjEd9oc1RUDZbOUC+CzJLJHVlQGLAnTjpjea24RLivQZ9mo8IMZmavjWlWQVQJk+hN
C5iIQdeWHou2rQvPO+R9pW/0PDwpZz6aDT7yEjyjsj4Q6Tw3WX/N0MJtSixCBcTijZhdAihMkka7
9kJ70tdUCxs9/zK0P5I6Gs+1ab4TSBxUE7NXEffRxtRb/SinD2pMNPqSaaPdD2cYLkeUI3QBK49D
+RgM4AFTGz+TGSOoUXTBNoQ7t+tU9HMZFix3ln1vOFTkddvSeSkeDI/Bc4Rr0Y+akZfGil25g3vv
maU42Am/Pry8jxSzGcCo7KNLGYGj7w19gFkMGXtoERblJchULdlMWj+gfetjX+s0+pKq8JulzHdo
Cy+6nJsjQhBGqKO7r1y15wbaiGTsT6hi4qMWFbBtrBghFmGsST1/nbs2RPwpst3cuMcurvG+Donv
5VDyxhKncdTziksbmO1QiPjO0i5tMjBVafKrlbR3c0HzEOgdaXS0jk8oiLkcCQAgKi+YyI0/jmi1
YspXO2M83hOD2WnjgwYk/MAdQ9egS5GMJuyZY9ME/Yj7pM21XZ2INfrU6/al8B46TNbSxrKKr2oH
WNm7M+XXLCYYLWvX41HignnXe5/1aZ/rxXdOVpdFPxqL5l7H2rufiJ+jLai9dxW9sIFOwX52EdWa
WXvRCODeTmSCQ3uXpKtEOvbl4n4oPmIC+ECHHxEqdvxO2EqG3mA7sX7Gss/hfX8xs4exn1dMNams
Vai6oNIcoDuFFW5rey62Gl0GTXtyzQMaKM6hCJsoAnOfJhB9c/3BpVu6LzSv4IIaKeoz8xJb8tlx
mj0msH7fzFnjV8PibOuYHMk+ojcw3cmQdufQ2yUuThDE7ny2E8Q2FQGuxzibLhjEC7+yaD1ii9rq
OiBsDfRWO8WBGRePS2p8ZzZlbJwjErUJiR0gX5HiN61Hm+QO/UcTeeqJtfmXE4U0UTwG/UliDLuM
g1KAMTxGWv4Q52SxExqddgpwda9ObUi0hVjI6yYn4oHJf8sUB/F0kgiqBuIHd3NGo3qoyStRhXfR
p+FbRAhBsHQpb3Da4/HpJkknPXqhEjFhfiC4IEEwqrP4uLS0VGftPXTaXdhaw6szyz1M//Ehbq1s
JWdou1kv4esOWL7CxiHFzI2W0wjnast4oN+zi6/yKQyNXAkMJA6Y8waujxa9g5WprTTubHPEmDaX
X3Ew4g6/Wc1BGZ3sfGTw+Of721eY+f/+d27/xL3lCdxQnLfvb1/9+Xe3n8VMscknjnVuBZ4BlzVk
BhJssp3mGl/+9jS//9f/+JTuGmmizwCffv+l2//DbsgQ+s9//vtfriF6XTkmVGl4xqIwPAw39/w/
Xt/v5ylwY+uEJe7+9rRN0585M8X/BzN64zL8+TV//8Xbb9LewkrCIbg9dUTrKaVzxBv5+yWtb+Sf
N+72swjW6tYhrmV7+/bPO6rbotjHpjjHjfY1HGyaDaA3tnFSvWdQBvxIx06OuKaheQevY8g0Ti4D
O+ZkGJwkUzZdQ0CnHDgUUzM/3ktT6r47Gd4RjNle6pbwFQRMKrb+a8YKl6AmtYT6yZFfbaIyqYl5
7ccgkTPLPCb00WN8b3Rw2vsEagUKZVkUX72+PswmehYbffGAiJkwWHtBcGr36b2uryOTGef0rDnF
xlV3BISehzr5uY4wmllba4XqUpnL97SFqUxY1h24ub2HlmRDieHYO63Q7s0chFe2CPYnFHp+O3Rg
2tlPxjx80E0W1MRBIWDaMVf9CINvwdnNDVss3lUqlshi6LcLyG3Cs05NHeVBbMIZjyE7MIvfFJgR
phj7opRIqKsc12yX/1ga3t6SERc28UDpU0HHsAWGDjNepYxrHC5a8rWmIxvbQatIR1gzASI5fzfp
5c2j9opOB/ixMd0hzdma9GzBYEAvsONmXyGMD6LI3NmkECPL4eTQ7dAlKgReuESnNgzisWFkblUv
eSY/SjgX/lDPH6OTdxwQLRZuEz5kotgDRQ/3b1heI2U8lxnlbcVKRop0lUIQ74HpYoKI0FOv2mAy
RbTYPoyr86EQiQfOgAF6Ei8VuiN3X+sEror0HIax8JuZzoBlFtm271hNh4zjRu8IcezGlR+t9a/1
CNfcsdLnET+hJqtky7DnDWPkhkaawziKAHtf9dmPmU0t0JB47LoCTXUsR4IfDT+2bJzbeAanRu0M
h6k86s97lrHAmxAv2J2moVu2efG1R/xC+Fi1wKaRwJXB1MqX0YSr5QIcL7Ss3nUQzKAD4oxuFtJZ
y2u3eC+4R0522n3Pp/gBem7pWxD09IncU1usJLEOEORN8yQrp938TX34H8LujFWw97ewO+a40rAJ
j8MbRamEru/fBX1RiAA07mlOzTNDl3zQvJOTMlmIRfaQ6ag7Yit8hsRsBlqOP1/rIoDBiq5w3pdi
q5lHJPh7ZijkECjVn0WueY/WNG+myMmvKRdC6bRfWArUf3nhNxfVP1+41LkcsBebBKD844UvOCrl
TI/2yCA4PWrSRq5BO28zOUzO+qSjNZi4zPSz6GonUXyaTa/8b6/hP7x59D+kKVYppEuV9+9vXlzH
iZyiPD4i1pivJFQfU5FERyo/sfUggxzKbHR3IacDraZk6PWTvC5RUb397x/iipf954eIVNTyMNcR
CCjlmp/4N8dZWs6z1aSOIvQhxJFDJMixJ6641VkExzZ5HRZyQ8tMPgtX1ReCv1Fj02wZMItXYatd
Bq+roXvgQivc8aIQzLBfZezoIEoDS7FMowgVl9BR59CyT243ot8G4YGwnXl4A0TKL8gxDUrMV9Id
hsNEFHjqlc7d7SFev+qy5fV//7X/w7W7Wuws4TjC1V3HWT+ev/3avd65UTdE6igF8KmxrTCXe+kc
COXsKpKFI2sh6aTG7D8TfG0b1TEHpHafZAtl+3RX5Go45PpoHYSdD8fQgohEVqK3aapw2GdLZBx6
Y/zSh6W5u73y/49G/q/2T/u/2T9blMvNP7XR6z/6Sxvt/Uv3cAc6hlxXrj/CaPtfjoP2WXIb/jF9
6v+SQgiWCYcTPGpOnucvZbQEkWwBWOAvQFEm2fT/TRltrEGbf1uPSPNy8JqDMGIRdUzGwv9+MTZC
JnVfq+hkdP3WtRS9oaLb3xjtN+z5nGb23k7D/e272wPKpwBYUHLQ57Q6DuLDXnFftwe3nAEJ3r7U
Oe1v9W65T+Pc5yKl4dVl8oCM7L2DeUBLpWjuBAPhyMw/ZYsQkqXxoteU9QMN+3mdDzRoFvnnyR0d
CV9NBpHdvbiGeR2DT1H1HXQ/dP9E0xQc8oJZsLG5/fKFlCBG7Mty7ntOzzKV3pFwLdqgbj6idPGR
FtebVgrAbN6qIzOm9JqmgRyd0zqh+aZPhJHOI5a+7A6Y3REQ8g/8g9LH73W3kJjE0XwnW1p7cqnR
1DD3h0s8Fz4yctIb1pxEwyY+JwwrLNkaJqdOeeYhOg6NCDdjjV7LJRnU0GKPrkC6jVtYzpmH7XBQ
014Y4XVS0XeBdm/TN5hApkr/NI1nQuwxicyFEeA3TQPADs2GTRKejMuor7RqFWRrM7YavtIORAQe
2k3gGvOuL88VgQN7XOe/ZOI8pYhHj5jm/XiwcO6bDvpp9eBW87ETCe1mCYyMRO6thShGGP2wd5eg
dZfoqug+x4HulKt84GalrXw5j+FlDKlnIkOFASOXB0dzBEdvjLdgZVGBMEKPBe23IeUVQ/0jqypM
n5ci6YlFGYcTRxYiHJ8S0S/fW2M31eMnuZLhMQ91jo4S0tbcZOQs6gwJyuyLTVJR5WIzLAusP3VH
b8VTkb5h0Z6CxQk7Kq+EAIyuGTYAvpEradlpmR5nt4gOWYU6IXWsZy9vwLoSgGQN7mX1gWGlc87A
C8RZ2ebnsJD9AWNb+KPg49Vs7SEeeJmcHJjT7Ced367J6OU6cFZ2Xu/Q2k4HlExwIcl3YRBIEvlM
JsgcB2kjHpdFMLBOjOjZ1RzQlGQwGLWJMirTKc26TrvqBm9migOYVsTb1NsMCXCMb7O1+yAk2UUz
2iJovJRESJe1rNwP9RSRZEIvIXucI+gWKtXn68L8BhWF/ZVOBq/esE96AoSkNHWANDTsNUNsO9Ns
nqRKTD60eguSgGYd8r8jw/75qcJM2LvWRwbS7D1qibqwz72Vn6yZmYpAy2yJheO9+6yW4k0UvfDD
OCbSPQ6xN5RPqprjXWm1EFYAK9Qa4e+GtGj+znsKmnxnM1jZ4yX0gEb7dQTNpdMHBFJRSa9lNnaC
CdgQ48WOs+q+hMHV1fgUiA/U9mO5HZp9v6gHc5I7A3Yc/CtOt/SGKIvXQYcR6fsO0UHlGIwLVp9v
pdOulinTVQrhCmT40FtgxE3vaGdRejFEfEXJVQbWyj0c7/P5a0ea3Z4Mghwa2sHINfXF5K9fEjfh
0OW+OYNL/lNf+0Jz7srcephyLmTcZsO5MuwfIDX9eCmrvWz5jO/iaqB05+sNkYfeUcVf4xGJQZ82
0U7l7WMoaP6TFqUUNQuCEjKaCtCfQNKwdZJKijzkgTJguQ5t+6oN0bfEStFUW+UcLG1dHpvQ3SFE
9Bnd/0AvQI9eZjuEz4GhSGJSuLiwNOvfFQ0vRgFhHuPt5iAX0Jn/FUGR7DF1h+kc3hsISTYjIyFa
SBwLmsmRRDQskW/oSMpD1ELbuumszZqv1cOltixGLR26623mjMjR4oO9cKSzMpDpi7yacVgxuyO1
Me3bH1bOGL30vM+4tl77OmmORoFwn+HXVcwmGcTTUvuRoVd7cyRRzLIS8HAgbuZYHiNa3lhQ5++z
NdNwrZZDODjtAUzNEKD+v5jKPNOBMdmJUFXHNNFqQiF3bpqDQEThlcXGQ4PTBHBR4ujlvmKqiiid
U1Gl5ntOaN3yAhKFMKRWx1CwuB8jRKrSYIvAKXIXjfVDDSTrkJTZRz3EPxNgb+cQ7N6m1MChR/M3
p0vdoJmJ5LGhqjRzFzKrXb43ccP90tCmaAWStYp2EmjW1N5ArxwPqT7+mqeyDERqXcbWm2HV6X6W
QDYdCnK3i6mpj2wtj7r1pYYn8+GMwMaz187B4TLGHvAim13TQt2wzfTxs/Py4bFIhieGta7vehxm
CtM7g/HTYPHp73Fzx4njgubhpBMMPnGSbqYcWVYIv1RCZFqps1moPB+Og77xKt6lbhh+5vY3lSv1
RY8KXOAtq0p+P3to3/RlFrQ29RezfexNkgMk3LZN7JHgNuFQ2ng/hLugfMI2Ax9+2M+4r/UyT2G4
RyzMUBw6eoo7R6wqK9Vy+9UiUGX9rs34m8zMkFsPgMBO57S9pUw3g0hOXxlmvMYY74ErcJwekQly
fRDMaZgBDP23jsPidpGKcCvhjNsuS3YtpAjHnApuftmSMLAoGr0t2ghIMKQwxK+mg+/YltoHTVH0
LDZ0mgbIgm+5zBhQhtT3MVNQZCRhfBkJ3rVHErrwPT2UYsyPCtghigeGgMXaTU8cYIQYm2TaDkDL
MIY6A8OStLI5e1JsZPU6BG0ZYLHXXu06IgCx6TZkNEQn3cg4hJmjPynixlAw1ESLt4e6UcWW6Ba5
c0r9ha7Dq0kcUjG3RQDnnujJNJJMJsyfxA35zLzvtbZiFmOk+6IS2dZAKox+0Dk6vfbEMedh5DKC
An9G+MptHLfaT4/sG2vUnj09uWJ3VQjqu3sde0u3dPDz4pnAWXd1ciyvacXNaxlIpZRK6AoX7Su7
jr0rsGv4k8tm5ti4Hhp9gZ2x0KEzYeuybKprqeJNi1WZFivwVIzdG70Up6LLCHTTinY3gIYDkvUe
LugOm9mJT40tPuOOOiPEuJpodbK3HbWrGWswVXb1o43jN7DzEqGkW+Cvw5v4IHQwQJqdfZ2Y8K79
B9hkhh7eMxlZgs7DHOw4S3qHcRx5B7XCNnrVhPnKq5y3AORYq4WmXlobi7/j7S0s1PseHrxsiAmo
HD0K0txOTtxeayt7zGGRLkcdm8sWMQ567pwR/Oiadxa2tI1LmPyBG0lj/J9SkY5G+lhWsOxSOl46
iXdpLggXF4o6VCJYY0bfCvvQDqbgbCfuEy82zvoUZv5oWx+N65UHiYx0salYevuZ69MIylFPNrPU
U9KsoSYOOWbisRdHNm+uDLPza4MeuOu5BaXZgelbdPbMBeZIT3hHoxmfKmUymAs0cExa/elmQU7H
Y60mXxWDvUlGa95V2G3Yc2B94cUITASOGISXYC5bpofr0kmEw0bT26tZWe+TwbUSW8158XISolP7
vXCxWcz4hZ5piuu+AdEA8yPf1kx9NkPC3YgPiR3E8x6SnuJ0tkEIcnP4EA8IaMnKL3pjFUji4+UO
hhTrd+a528qqhr0jG0gcY/lUmzZtWSCD6TDUL7kCNS4r3Mw1fC7KEVxxegGdkoLdtqN2O9d+XT9q
+lj5WeFExHOAo445prSyTs6ycB4EZ4wt2DLmGnzkecLKnVdxyEVYvhA1Ki9LGIN5Wr5VmtWyCWvW
mSBEReib25YHd8Rd5UhbY0YI1DlEBephbsD9lP6YElzXWYTmVBIh5WeecbZEJ+8oRK4e0IpAeFDO
pAdsuc8YqfX1Rcao6tr6Tk2yDtLW3NNW4fzhoKMFJ/INAThVNfbQGWLFsdHLL7i0w0BEJmI71GAd
tu+7MV3weafN3nJ4cqb2hms8TUb/1sbe0Yict7ksaYymQMX7EoF1aahtgjBhOwl8BF5i7oYqYuwd
R7zSS6MtdKEFv4i75FtbLVxmbRss6h05z3wihCoJOcFwcHhtXCvZt9Cht0Y37Fkaf8ZNbj1mgoQG
XPob6qWj2U35tqkKebLs6qBOEbaJPbk9P23HdSH2oe4IQZ8l+Hq+aMnwAUYHSpkdd6j7nwYkoS+R
LXNi0T5abdJ3fd2Qc7okZ+a2Z2MmS3WqwX68efRMaGZddazyF5x2qD7hw1G7AolpCLyol9eBT+37
nCAVm9Lilwr0ZLjwmc9bqQt0FTX6nw58bh+59cYYDGOX4SqhN7qjo8+lZB8dnSjArDHUsZHxoXJ7
BSeBXD8m2T8NkoQ2owYKNZSsjPXQflUVDgi7gobCTRoVjecbM9fR4j05UX9XKC3eJDU4O8Rsx9IS
895y2ydNx1HsTZ71PU/soEzIlU604sNI4q0cBLd2VddUuAXqkZw7mTNwoMaUWeWEPy++Np2RPXfY
wzb9mqNcCa0hZXQAAGyE2FNMO2gKnVqZ92VrcHf7C+1rVF+i3KcOgrW5vVaSJhP8tfW4r/a6jhkw
nRBV5Wyrc9ldMfS/mVX+MOlGfzcgIN7FRkc92xJ5UxZrYdUWYCeIQGVPZgyAvjpq50djMMFY6tlL
7qwRwRzuJ1wHu8aeEYcwgpyGSu7obk/7Plf4bqTxDftxGpC8NB61jMA/T/xsXTfjPs1/JehKoiYB
+TgMV/KsUqrMVKPRarTHIRyevVTIc2N1ix+l6/TbhHFCXXBXGCPFWA513UQpdhxKdamq9hMZmAwQ
OgUo5NEj8mYnppYFqSt0H8xJQQBQVV9qsiKnsXkBGxQHHusAeElJGpE+iAuyiKZj6jjUXonBAlV/
5lgBjdpN3MbfGtmQaauhhNZ040vU4b9oB+fEhAfnkONQ62iUWI4GY5bXxsc2fLax+NpOyjqSi202
6qyHVkwxxxFGDxQ868jPBhaTyuux0RjpEzzbs2HNNRk2LcnUWoyBNURhIqaCHNC0PaHiQwmR6hzO
S1EjN2bSXHXGRtpAQsv4czF4utycOR6b3PwTIwg3+W4YNulZYXenGDKRis7dhsRToLStrHsPjwXL
0UHOjtwUFG+1c5N68SsUijF9VevfJP2BqFIU93OFJaG5au5zDBkpQPOHikz0Dzdifr3C8lmnnHxz
+37pwWbfvro9VIgVe+KhXdmih9Ye66ZEbrAy+m8PtV2LU7k+3L5l8RZQ60f46qREnar1IcpGi+2o
ie6llMnesCJ0tJn3gPcnPN7+t3Z9CbeHCg3GCXTynxehdzCo7Yyo68kJF/6Mh9tX/+lbkNSbstDa
o7O+QB3u1ql1vpc6wYu3b24/ngx0i+nQfOqNYO6OugydJcEDt1d8+8oc4mtGmb/rgYAQ0LX+qcbQ
l8teHeGiGb9jBm7vj5kU1lYYIt1afeJCh+6HdfrmQEqJHroOL6bTGcROa3qHHK0IahaeU7k+3L7y
6M/9/graRnX7Gx0FgBEYDZYiOaLHoZrtTvRMupPZqh4HZkk4MOBSiNGrUMRc/900EQXe8TGhpgSw
MCi/LOrhtCD8/P0woZvLeG/++uHAjsJVwoiEs+6D1sDjDnVnoIzkK299+POzgmr9UCDaklM4njpA
xr8fMo101tSNnyeoORCUxJNaift0/wggjZjMVz2Bj8bUVKc/D7e8dopscoW8bvRdXRFNBtnzKIB3
e52WVocbez9boxYdanQuaHRTVgNBv8jRaVJ4IUtcv9VSXfiMdFeFHR3CJJfjKeVOPAr5dsvc0FHD
7+sovpvMcjwN68Pt5+4thiONBxx17mKj+S/WCnj+K42jzkgy9bS0wwaYv4nkMlpNf0onO2sPVZwQ
a+q4Caqocdm2qurIlfjrIcMPfkrBXZFNVzzefs7/n5w8Dy/gMupwLcz2xDiyPVUFKWR060wiG0VF
dJhzMkFqYC6AOZ63kqzc//tQrP9pa3Xo+G4/fDDXZxCIMU7x+oTgo7tTD22XGnr9vtFmuOWZ0yCs
KJ8JuqdWtTyMldg5lMMy6YyoQ3WOSZDlJaPuqdxF3YuHGpmpKNSgSFjvA2TATZKO9EUW+dOo6c46
iXkcU+0S4iJ0GydivL5qxgnF2djQybZjWaN0scM31ykf1f+wd17LjSvZtv0idMCbV3ojr5J9Qaik
XfDeJr7+jkx1b9ap2H3jnvf7ggBIiqRAmMy15hwzbvejPjq7ITUeGyt4EUU5QY7aaUka76sG3boA
kGEbTX8d9zYwCdf9SrVHACbNdpbJpK7jPxM3dGWlNqRrRusYSaZgV4ivIpnzvc95TGQuicZmfpNr
NvL0aKVLewwOIyYNB3KqzA0pWZpZpNvKyp9htOJcIp46w6bUD4EULxFkaLf5Y1X7FrLt/hdDuuFI
aNOe/+iZCIZm5aZcL1HN5sLZ2A6HoCvL5XQkiX8LR6CJ3nCbVrytr/lQKSIM4jPmgwLY4C5tS7Ld
pnGl9y5kEeurt6YVWm3mEy4SldTU3myd46ISrsdZBfI9nKHJT+jh3cD90PLnrvCWjdO62irImXCZ
fr0a3EzbVZN37IKULlyKHjgDCXftle0xS8fnoBxBD1fi1FRMz7AakLjaNcNdR8J8p1lPDdaNamCw
XEzaS4UFRQMwBNhLzjLLEWBr6EBewNXmlNvqDX5hv4I6s8tPRdm+JE4+4HtyqW1o5pEW+9sAzRcV
neltq3I2j9H0nPZT+4NK1so1J/p/aOSDHM5SE+b3c0QgI8yWneNxf2tIdt16xvA6Oj7DvYYCVO9+
0LDJf7rj8Ib0E+OTF//sF5JV60UDmz/xY2jRgEZqKn+yw1/MPN36uYdi0yQwxqr20Wh+oTt9TJBX
SKdbFIV3S+gRyz5Q9wwMZw9If51TlljN7pzsW7R/WWH7XMHRiA9pFZCZ7t6W0yHU8To7Y6jvrcoD
oWJP6bqNWvR/c/QXJhQS4xmQ01uQ1bXxfmmQkBpmhgB4YGan197KqPIrYafNxurwZjrZvIIMVRG7
Rrmle6dW8D7NQMAiiY7ClcRkyeJWEifVHUo9sHp1px8sn26IiJ/GlsZ7hw0DURmAsa6Mz4Vx1z4s
Jv94RsOWIfjbYgEVB9RmMCEdKYQ2GKCq6dqysnTrmGhL2mtOLY4ux75JRTGgrXfebCAyh3J4qArc
qLM1P+tGYe+isX8PNVJlNEfPmdtzmHVpTOWCZL2BKIg4Lt8I5MWvCyWuimJCQlBPrwdmjJ2fHtuS
ZHQio/I1AmeaUEX4g7QQROK4UHeGB/7HcOJrTq6VbGXkKCq2ti/y9Vh4R8gA5ComSFw8QGcP9l2N
mH9jAfyRpa2YWox10hv/Q5qhrsABl0zPndvarDHLpiE2Mkp9AsMHKpp3YfsayYrEsBsCmFWCLCnO
jXsj1AnPzt4pbJerMMK0NNXH2jeiM9dWxLr9nkHcNm57d6vNTO1i3FibGG3ewL137yC9lPawHzGN
FaYmXxiiAeDHIDnGGZkndy8MwZa783Pt07ELZKaj/qudAAIus/FcJROBzqbk0tjFD3fCRAigBFhZ
mA1bzw7cXRHOZJgTcMB9seeaJS1JFLpXblzUt7OGCUec6th9mrLevNMPXbPtKo68EEnxkYDQaJ1p
7kfZVU/lnG8yr8fl3yCXjvzm0Dh2CdfeIblalLCSubCbeZRucYZurYjbKa6RN38gfNXvxZVpOTdc
sEyEN0xuTGvgsylNMrm8ifNnZ5SkvrZ5Npc0PGkWvq4gQh1oJEQHEGO1gctOZW1xjq0JIF9YlGhN
ED+tIOgceWoSPGd10kq+krk3EG5SDykIxkquxyxCzszw0wYz58XiZwTKcZ9iRVrlo/uDgeeLHlsa
Zax5DxRuOlVxiyCxR3xVRNeESHZbPXgZQmKonT7HLz1Pz3FYU032TvpkMRmpA2PvCe8RSgwUSX1v
mwJdOf0YJnxOzVS5+qjy8aWhcyD5KGi8xg8SFQinaI0HTD8l1RENZhphiEUVTVejPtwSIvYXxUB7
dPGBI6UbbcmyCKnjdqAtj6l8TD2hFokUFBYSPAF58pm6JraGhVGKWjQNg9OBi65fxJTFBHbHxLVv
JoH3IGgfigK8KIp0ECmnfMSf4FaMGdQCMs3wvSaIMJPyjQSLXWiAbsBLGayS2qS1MmjjWYR2tEdx
t/YxMAyJHm0TapK06exwQ/sTtistv8iulpNH7PUhD7PrIufGEwT1bTxzGw9SwycFYyIlqM7tI4xx
wQif5Ow5mNDkUbjdqJQVbpLkIQkGsS7GWjMlxlc93iDAIpGkZVLv3zeU77fLQHsyyR6msHfxHxXB
ycLOfHLH9dw7yak2ByqFhFFR/CnSo+czEHI7UoPBG07bUqvKFRrUeiv0vDhbi5+fF/zCZzuaqIgw
vYpEAu5mcvsA4xoeYxDEnHtml6JvIfLJlQu1phZTmjOlUqtIZqsTcmZYq+cSieF5lrikPDX+qgeb
JDyfczu3GcAJxOlbqmVfkQ61QwUNqcghtclUj5AKrT+0YqL+IX8yj5ze71/LG5dpj/H+qpm9RnLW
tfXSptkGyYugYJ/g+mDyt07kR9lzSe08KlcLuwOh4b1eJNrest3ikIYO7gGGgZeFVTJU7MyEUq5a
Vc8IDJihyXwByEVxjnsimsYyuSnj+k2lzAgdcOA6S9prrZy83W+P9W53PULl4ERl5ucufbSbzZGG
Kke3IQ9ntUY/uj8O5fOUuhYZm7N1IviOM4FsKqlvsGVGl1pAIqlPy2KTlBSH/SawCmozchZxyZhX
myRomLg3KuBJE8l15qjt05I6NX5Wa2VRzyPkZo99PjolQUstz5o9/PaNT7UZ89vJBn+yMr2WY0wO
9dXCI+t2Z8JLgT5gkgLm/1XJxHZu60eP1vxgxQzDGcKVCccO+bbAF6LOY9oyUzaQKWk07GQuYweD
ZiBecG24cDRVPPtlESClPBgymbmE1LJivxZb/EC/AIET4J7GTGXkIvh7zWoCh/AfjlGAef5uToab
TMaFfatFILvkmVsfNgLfu76ekL0cetdej3KOWMjZYoBXEiAedVz1Q0QyoC1XWW1d67nYGKmzxwzS
aOIzJK8rTDt+S0ZWg4K3pwVEgbKYCT9wnIKMkIV6alAfvgXCUV2N+0HYuKzRBxd1+BAGQblTnzMp
6s2k8D1QKe1daE33vb/INF64ygXKMMuxe77saOOqw1iiJkIaWIcxq16VZR/pKeF7icO4VWYPpjLs
S97gT41KEJSbNo7+PV6DYy8zFUce2oSWDglgsblQWnIuGMQNuG57YAbSQWnqYxpP/khR2Bp+uqZ4
SJe025lyFgoqsT6BnwBNoLZnSN974vDYF0Tznr28SY41ZQUlwZlLosi+Vyt5fLY4pHBFjah8uTjE
zSu+o/aovimKPyZEltlfex0/4QjChzaKzGptgJwuTUC8WHKudAHkxT2odxcDANTvd1fbeoYFRH42
raoGrxkLs5v5opdt8qC7dWkv99qQvccR6PUJJFY3Cg4zUx5dHCHEqscLJvJZXlzkY63tNiuPLsRG
/ce2N6BmVvsh1brXBbv2Jp3hosjdE1+ViHFO5Ne6p57g6WqCHfZ9MsofaiTojNTjhj6dnJa3hf8z
RI6fRwMFnUZEe1eWUuRWKJKvcS4IJ5MpgyHtw7Udh93a8EbKA/JrqfNFbarFIp+YhpiU7oCau/rm
s9AaGLjmFVTVm8jOUZfw66aeDGN0BHRba5dBolqN03AciyI7uRanPFkiayror9zBNFgnRY6kuQWV
s8ub+tEacHsE2XBjlAbThygE9oUSfabWsoJzdT0m+h0jCIqRXLnMvM837YhmOGmg6yFHHfaNEXMO
aiezYq+a9fhZU9dcwTl/8GvzNe3dN3D45KIYwYYZJXLxGl8XoQZXeboseyiY3M71/gRK4dx59ZsD
o3vTOPoDYDcY2WjF1yJGY9AV71Fg4nsdierOiVYvocNSKdFXo+Vn+yaxnwZxtprwukKwWZkOuenm
cAMu9r3qcq6z9vUw4WzF+vNJOb57GKlVjjlmoDkWD3moH3rGY8hC0ZqL8ug1Wr8h3gB8eO5eU6Yn
UC7E0XRveLBsaxs4yOwmt7O0KiY1tixfYKU2mRgzSGWg0k+AgqpPzsgFRh2DMpOAb+7M2NS6lFRt
v0P+QLegPIvGcVeTVR4hygw/K/3O8UICOUL82cxPuMtXjFFHAL3+pD9HtkZeNayg1MjAik/9LyNg
XN/E4/3cQF7pKi3YqZORovNwkFD7uWz1/eT6e3UVCVozlUmEXFCyOTKPjTgiQ0BRIHrj1sgXbRfE
ZXCaCxDL/1/r+f+GwvV8uLX/l6iPquw/yj+CPtTf/Fvqaej2v3TTcj1bNwxaCjZc238HfaDp/Bfe
EgNOIlBi09D5pEvQh67jfdFNcMeOjUzhb82nbf/LwtQXeGhBHYLpbON/pfm0DL7A/9B8Oq7uGpzt
UJR807fRkP4PAXK9VJkZMl28dYUUIDEawRdfHkrY5isy945LWXm7NLfOxUAyWT4m71jBqefOroHO
IKY6H58HSi87tBTpZih/+XJGTKrAm+n3D3bdppjZbFqso4OcCyMKQwPOCjBNnVPdF5NDk9OMVtzl
ff1HJvqfywKVyUsXCACxWMHYfYuz+bM0y70LYPY2z4R+L/kJ6P1WmZbBdAgHf+W4lC9ym5iy3raY
DhuMg+6aZXnWnOLFElqyr34xjmac1+5bX7Y4BnrIhGws+wZ89ToK833EnzFbojRCsfwVPd8AeUB8
zTatRvbeGk16dFhG2Gc25joRiFM0fsyLnt0XfbUdgpYWC4NeeJ7eGXUW44wlJIZ0IPwNHV6FHCb5
agb/XI655IjoxEhsDLPT97qPtH2m0IpgZlvYHW78vJr3Zg0lxMnckx73yT4OuBTZho2uiP/cJqL5
CqN/HUnhm4YWM6oLfzNM2dbE6bdJTXEXQznCS3vblMXGrDNn09vSPmsFj1qSMPpu9bt+hGY7aGW/
XrK4Wrn1I3MtQgQNZ1mZdv5KbAShA2b+YQyIx2j2RqBRHHqkNTK10Pd3Vtq9QW2nI7RY5BhjDzCD
arqqm3gHSYtrHZ0oggurXeIyz4vYAzmMn4mOyLuRjw/uAk0KRpLOSIC7EuMc+oXLAirKF7fNFLfn
xM9p3Gnaai5A8VIhj/vABnPKe+D/e4bXhH7BA7VKLvMHs6L5YEEIYH43HvMsLjfwUcND7jTyh51v
NKsBbbegqkkktbOUYpXZN/bAoXacKdfFglIJ+Bd9ae+9XPpyXRHLshpFj3DlBgshtXOr/ih6RGka
tw5kDulNY7RS57O4OyzxlumetAj/W9CmRDIyBlvn5q8ARNYxLoZXPaES2s5M+rCEbOcKjr/VYvbq
3ejcu4eu+swIqTmlpYkeIK7KvW054krXPVn6Me/hzJDj0EIyiuPnMA7yM7pcJJwJ90x8LaCrCmOF
cAQt6bxK5+SBoDndxUXc2J9Osy9jTK96e+tRgNxFRu2jjIIkxfntGRt668gGQP/FrZ0dBeVJZjPx
qsYRR6ZBuG6DEjul7X0UbfhF21Jf64uhoc6hmcvkjGy2ZGULmAflfG3pJe+dTtRpm2EA0jJxqIMW
Wo+dQQeRycjOcEBEBHV9AHy7EQwNoxKCnMF0y0hfG8RzRw+/2h2KborPZc/YBU2zDb22TWglhnHV
bheCBTZDTrYbDQL0Y3Sem7Zb+T4KN7QAFVY44Vs7rsDr0HO+2OMlc20YEdlEfwtphOHz2/boJrSI
sUppH2eO2TYC6ukCJNUr85wl0wdts13Vkc3lDEm6Wlyc6a5uocdOCmqxYzUdkfK+1kF8Q4RNu4ml
VAw+K8WorNbBW4Hj9uEaBZUdQ/erthiho51ul/O+DtCVDgTaBFrAwCt/jYgPWU/lbO3xZN9itiPd
Zju0nTjOuGNzm34dARs709Y+fKt4yPL4wymT27KwnFvNk2a+EFEQA7z7dCCp4ilJtnluiI2RUrad
aeJT4dqD5al2upv4exMrXY/p+9DaAp7LTHOO/kHe3sapmVHTZxZXDuNAZ5Z+R441cGpPCT2ZUx7E
HVBaiT6J9PPlIfWKDh++SctL/c33c/IPf9tG9QeLbaEimfraSFYNhSO1Rk/pbtHcLwuTQRpbxl4N
89UkG9cCA205sFeLrHULIJn2r57Kw0ITuZv3ogtu8Tdgks8qhp1wcFeDP0W33dKB9kRrN4akFjcx
2GEu1Bs3Jv/CNz3tJqZ6py+4vhNmBugAyfb2VaK3WlWLDngk0aTIVtTUUi3KiUhZSPkwguV0Uy1I
PTE2JWDitTYvjDm5jU7Mu2lLcSVMl/bBSiqayzRfInP5UfmlrMP7N4uDoadL8oOwh1tdA+qtFjUY
UGo68XHoCkRhrZGdEGBzXGUnFC53bhS99GFxT8+/RzLCHAFtgk9U5dFCdwLFtY6KQ5uZ217GeSeO
QXhmHz3OboV7VD2Gnptfk4rOceqfCnoDJxgoftaJQ1QAMDJLyiOz/9Ezu+tJ9jiTqvILq5az1Xwa
4qnX3UISI8peFhGUUUT3bsqyBuliaWV1UBMjz/wMRgmEBGkYudGCTD92VhH58ie1CCQddqAmmK/U
qtFzeWyjqt82lvAOGnLSpndxQM4BN/CsAHNrV1xxL85g5fUl9Ck72fcwYx5tvRhxEZxi15tXkAeR
Txv6FcIXxJre+K4berUreveYTE2x04FYFOVoopXr8PHaEaHXYYb6Vx0Blj4Av7THZK2qQ+qTLos/
HjOjoaXAA4ijmPpC36oyS9GlsPRrCC5qL7UJOugiaf66FFnUmpo0/vEYd8Z2h4byYZRdXLVYEL8j
haa2mS6VJvBlULOWbbTantwZBH4wrUb5aySycqIWFrFPdKrM1zKbc3U4LDLiPbJhYDS6+csUoH9E
NEDPCPeTL5L4Z5zHn9oc+2LdyMN7loe3L6OYL5tFNpbFQT0ze3O7bNVTBWw0kk9GOA2ID+Cpfb9C
PdeSxW6PXZyuO4owl3ciRb3YQNCcV+rdLHn6qbXvt/n+CPkN1NpvH6O2h2J48qeG4/Tvl6g19Tbf
X+fyUZfXqMcqyo220IBXFKn3/seT/3VTPfHHe35/1e+PU89/P6D22W//xm+r6lXIWRZGIHMGM7PV
qt921m9volb/8T/57e1+e/63VfWnl8UfX9orbDAp/oBQn4F5Y3XxeSZm91wJY0Zbqxt7cODtQT0R
0ulH9S9fU0TSjVTJVbXtFE+cJJzysfPodViEowUpgZ/7Jjf1f1ztaoZ4aHhlShcWHYMW68aapUbA
k2VlzcwpDqo/VdtqYZDgAMWZ+oYxGhTdc7/f1ERmruzmXNJZ3dk26L26M/WNzm10a48jsowcFoQr
yz1C1b9sbkSIuupbr2iI/+WAruQ13JeHnNqcE50j97KtHtTkka/W/viTasr7w0jkvCZn5WqBgKX6
XjMz/FN2yjiA4DjkuPJNKlLkxFqtjmEMjEB9PNGsPKpWf3sU6fBr6TAgcTvRnIAYQ5OsmjfXWLgY
kyVPu1fLj/1YUxVIfdLH58x8gq3+EZku8yB53qpFL9dSBsOStptuTZH/LIVJyZaeGsF958yu6c0G
wyGWVwxjppY8Buvar3vAI9EW4095svovGu7FUb0hE1NyG+S7ht2G7pd3dJPpa5mCu0alkss9Gmbu
YyhVBKW6IKj/Te0Grr3ekb+7fD9T3jFHZFyry16skWNDbpYlU3pIziZ0CuXNo66uBa+joVvbekHm
8v0SW/7ALVifejacrd7m+A7BTVGMxdYLf8U7itB6mAFLMiSYNz2eO2IWZ4JVKfoTAwjBKjEkMBl7
5EZ9yyDrb1rgpGiE+Arqe4VuMh9783axyp7Rm3X//cK/f1q1WQ7DZ2qJZIWZg8JMlVJIVZ8yyHbZ
KD9P62L+NbWdqbq2URzqKhO5teomfWsUKCmE05fT9aB79kGJiXw59pmQ/tIvEr/quABEIPe/+iU6
9dZ/b6onEt/6Kx/BBIqg3WCyCjhLPAshT0W50R9DDDbcSyUJSf0y6rAmshr+L9OLsLK/D1n1nFqg
wf73qXL5Jb8PaPljq3/9j031OvWYeva/vlVfjjNjj2t1yqljTX0ZtVmo8tZlW619P7gklPH0yMu/
f69IG9yDDjlIvUR9LHNNzmS1OqtT7XtVnd/q2zDy+88JmKkPunzlqC59MjztKy0Yfig0vmLqx1qo
LVt1mlA2qTBqCfu9ast6j1A7wxETE/OlXv69SlpjcYKVQZ4Jwyd5YVBHqlq7LC6PCaIPdsIwt7WR
0Nb8zzVJ/U9q0Y8Gt3y1imSE0p9a/f729TJDCbieK5jGI+tdJZYdrOeCwXFOz9K1f/rqi9jtCa23
flQ7m4AeTmP5UZd9f3mMnARm5pGjrS4vVh952bz8rVq7/IyXJy7v98ffJuXTkCF5VPtCXTgHL27L
g9pWZx57POvPavv7yy9kgUojp06aIddT9Ztejq1g+Yg0jXqs2vE4pwWnEr9BPAwMZdSB+M+r6i2+
L1UztuWDX+cbwLiEM8iFupaoTbWmHrtsqsdcOQr+X71OvXgKPyfoyEf1+er7UbTnsL2cM6EvD+Pv
g1k9GpjlsKDD+c95p9a+X6VW/9z+7V1/e9WfH/DnX2kG4uMe2sKiQx6U+1DdRtSa+tt/euzyEvWs
qUaBavWyUL/HZVOtqb/7r+9aGz574PIn6oV/fNQ/PfbHu/7xSZG84M/6tpVtGnXO9lQSrLFBqCHv
g5fF4ls1+kB5P7k8qNYuj8G95hRX203/d7zH9+VWvfnlpd/vcUn2QMYwrgz6D99HtLuUiOsuJ8pv
29+r6rz67VG1rV6vzrN//yWwuxkxx5AtBiU9BsfNJ1Y219Ttu5wkPyZPPWDLOtjjgdGJ3X3K5pKI
gW7Qn7iczFKm5d1TFwbkugzNEyCdo91gBVxoEr+VdnlwG0t7Mo0wuCNPo9mY4fgIchazbzsHuCSy
+AglaNZd56GcU1rfFjZ/ujn11SKScuNFPbkYdnGFBotyI3USNCcof/yxaPaTR7UOtuVOU9e4P//h
78vJAhFwkJMqaWnAy89OU7dXdWO9LACK/edu+9stV63+08v/eEzdutVj35/wT3/3/QlTFly5Hc6H
mKkfp6Za+OrcvWzjY2cSQ+lcyhfl+Su3J3lyfT/4j8//8eeu0wsow14Nx0Ze1NSfF75XprfqlSMh
zDtzbu7VE0Kdgv+8SuIi+SZ59WkkrbvGVEN/C9BBDkOI26Yt7T7xp1deDVrND12hhbA9AK2vOIvs
XdK1Bwp23mnCdkgUmkMzu7efuzq5M1r3yp+DG6tEc+SD0ZLBZ2ZXODQInQe0YZ+1CV4o4fK8TRj6
HyYD7Wm3oMm1k3KC47x0m4HWJOw2rQPQQHo28HhkfKlMD6HOuO+14dy+u1HsIIBgZEhkc89H3EW5
jmkAdPY2F1WLlQjt2BSTQJkgfw7w9K4NJzsb3GcP3OIlOQqmZ+U5G00Ln91heIviGZZUXgA7o5c5
U2ejykfsZUkhfNX4sgIfipZ8Ogjf3jxbVArEDfgWqhSulVEyLKpdmEVrkgfyrahZoymKCGda9lHX
pSu7C4kWtasvzQhubXIBmCr3e7fWfhXaLLYFZNRtHfPNc+c5J9gS6hNT8Lry7kBBfuDpjA4wE9aU
CdDMhS+D29z7+OoAojeknrNXx5ychp9WUPY3g+gXcLcAbFNn57Whu82L8kv49dHRxnpVxfMMGrkY
tiIr75pKD26Z9316pHCcdGKQCB5BESzbosaEPCrHkLH2ZIJNWe8aLCrd4qY7MywLHL15R+Um3zJt
o3LexaQgl+4hb23EISN6wFknY4pkxFSniUBQe7EzaiIjAI+Vo68BGKFsYZB8ZmH8W2ml9YgY2z87
orHBf8GcbLqnYCFb1fOiAKFl8JjOvVjL8Ob71BleYxBPGaKPHxX+XAAYxg+kVDAUiapYcYFKz4MR
XpdLW+7IzaagjadI9qXPZess23I0nPUw2Xs/aD4AnpMKALUQuZlNcAKgsivPQKzmauXb4N/gsxUk
F/cd4nIiy6jpPRXC+GD2yawSt/uu7AAHhW3IvztTdC4pMw0aaGhj/OlOOfnmNsKDXHOvGgsutYeZ
WV79oZ5w1aPeRMd3nZOV0Iu8vGqHaB/bxgAHDLC/daS7qG21OnlDRjrvMgqszdAeYGP2JD/mLr2K
wGgR0XZfBW7wbW64P2ycbAtMCK824p/C0n+m9Uz685ilp9KpCBiojA2HnHHTC2rl9FtwJ0znYEn8
x4l8NG/i2hnaNYLt6Gom8ukwOdxXKjpsg1lFezH8FXlJeZdN2ZdvTIek8+tt2hLlUfbujQCsZuIL
Mwf95+KW5jVXiowKAkJlbkNv2QymHOB1u22b5lWm3myRPhEjC6h67NKjI4Ug2RB/LD26s8DKT0GF
XLoN7ddqZ1boyDK3e3cnWgmpeI0mT6yW3rxyJ/Nd84dgW2loPkmo1rsHUX+WjRPfp3rRruq6nHdR
11JsIs5kJP7iyvMxKBru9GZ6LgcJNWKRJBGHtPdphLFLukZBCIsEVrpWu/Uqo15buveDXI1CpswD
jQpn3HKk+AQdVwz4w4QYAPccZS8xrwvSd+vgq6DUVszTHr7VcpXH5b3XZGfKsajIvWOGJywz8pcg
4W44rvyy5fDTWu3Rj/iMgHhLk7pn6Th728ruTR9zSZvccPtznQyteuMdI37HrWgeCfwxPxHX1WP1
MqG0wLpOksuUh+suZ0dqRn6eUswLLR+3icSz6YwvwQQINSfUBe4gP0o53BVOcZ5w3mwtbYHBUBfx
wbfxARgNZ+1gWxZf2nkenUo/NSFZRbSPcm+L+u0ZwCVqicCbEOGbZ7/FW22n4b0ZJtuqDdOdP/Td
hkDgc5vLIrmusRMq49ofkgP+sPnGnrUQYl3HHUJwXyoihHw0AMQV4xksku0vu7LdQwOKsSeHeglB
Ao4WcV8JgLveXspj3xIFge+ZXGybGaFr2jDxDM7yCMArIG8xIapyd6KZpuuw7sllosm8q2naJEHd
HpIBSVmKn1Be+TkDB9JMcgq7O9xjXF08m6bsbPdQFd7qnp6p2dIKivTolxb1n6RILQBV7sfJQgle
jaSQtUBs7AxhPLK70omja2sxnxy9hvUmsuxMasjJEh9NV2s3ublwuMT59aRpGIWKdDzSlFtVDpJc
pPYygGJPoQAlTDFCGx8LAsba7uxHHqpt6v0vXB/PLklPhLJxoJbCxpbHxco0CCuzvOyByvwG4HSy
19ljm8wK0r2Vxe+pUd3AYsKK0U2wR9tqIf3OvDa18W7p03PQcnkbQvcnM+Z911CsDZJrmuLm2kld
ROMZdyMtjK5N16zXQ+PfhDpcaquFhghFjm6VO987iQN5OYdGgyL3YJVlcD4ZNb3gmdPxrGtPOTju
VSSN6kGIINBKXvRu8rf5RxjS1dcWvM8zSmOUiwPgt+cRMNF6xNOXZwmAJfd+FtaexlyGkmxH8chC
Zy+ugolTvPGDbQfoknDv4Z3uNidoyBtVcEgOIdA/pzCeQJv396DSgShVJtka03HI2UNQiXZtMKdn
Q0d7rIXbtr6a5i54iJJoOrb2qkqgDpgu9E0PdOZUEBQTBtMhJRY3o6Oc43pISUYQLnlZ/WSRGNag
hCuCfj3ljMehjW5LE3Ju3RfzFhgkl74leRxMgUK/cBlNNxo9zDIQkJy7CIcm8WJd0zyFxp23kMk7
AZTx3q1gydbCGilt4T+y4J5vdXeWhR/HoRdFEoSTCHnYarJpOZyd0YQSn51t7VVMmbePrImzPtda
PL7dG14vwkms5QeSNYi3eOTLMptQl0N64t61L02U7ZPvvOGPwOxUnyctR008Y0S15gKG/zg9+118
MLyyOfZpO69d0m65yR2JztHo7MfDMXAFmNWIAXMSewjn7+IBSTrjpjqINpZRLw8YzKkM57Fmr5ZI
J5wonG/CidgVIuC2Joy8VQsCVJBGMzrxV10uOOW8cEu/lj2RGLv4WHl4UojCuV0KfVNbj6gk/FWX
OBq8E26ouSsJoyAOmno5cVeiEzw0nIIJyaRF9zqivsDbUr/5zngE6WSsdLKYgyD+VYjsDaUJvljq
Eldt2T8gvg92sTM6hznyf8ZF9sMpZMxOlOqr3sPU0uX42SPDeYy9l4L5D+1o/AVtThKKUSdXhXPt
ae9eFDf7ZGDuILSzNi3TFar9d11oLiQlxi1Rz1CMq2lVZvFDMnZnr1oAeYQRXXtcyIngotyYSDSF
4dH1nWBYD5irijvTstLjNA3PvvB/tY1rrOsCXHkwNtyhxPWIDCAD17p28UzsSaKaYilRJyDgmGh3
gekSbuByL/ZNSD2eTOgAwkOqnQuuOoAj6zjMGUgYdMLTzE91IP/F3mmv5WQyUK+C6mwmNNMLH7Go
Yz8mXB08/8gV/alY/A2wN3HW27tshgScF9PnQrALjDWgMEiAUEen68K+7uEjbGCZ4ZgYg10DX9SV
zobKCaBqheGN3o3mKmrwzjLsTuh3Lskw7cu0aTc6GWKrKNGTbWHJKxAXP6ub7oZ5PgWMgxhV5ful
EygGw4jjPpgYhGf6XptBn1u9fpjTwr4HjYPohUZofMAr/Abf5KZzovamLzHnz3GrIRQ1dgALCCOt
65ueCTS4xxLc3byzezk1mQjSFP57UZg0CElYWNcuxHNirZ5ifE6CEcAc1g+pR3y0YaN1Raw5WIQK
ojNNNzkc1xzERkRbcpMSS410/ctbohzSU8pkwQvzXe1YxTov0j3ThtemwoA1oDkgK6HDtT15a5+8
qZWxNIegbIn8RkkQeIi6BXg6uMRIb71Tmd4NuiVH6PCP/bL4AC575SUUgADfIOAXqCwGwxnJFAKz
MuInHjgKJxOuH+i8x3nwPx3fmV4rP3hp2rzFEJZ/JanmbsLBQG3jYfa1OL5y+6bNHPM5b72XDmUP
DVJj20cuYLaSZLGSlA6t7yDBzOiSwiY6GGVKUIJdPBKR6Wwg56znBbFTmmhPZQpgrIM0E1ai2OrA
qpmrLS/g8JqtPueARPktXSflyKm6TdRCEwrnId65jAdagRzfR5i2rqjdGfFm1KybySIWpMHDta/F
OBI1R94OQV+TmRv7yAvEwV1SLFKYMVsXjEdiM9DBlT2tI3iKG48M8+0Y3Zvcb3YY9enD5NxysV0w
zVjplDcRq5BYsJCPXDkhtvoIQBT6Tx8O0MiQI/ay7UShOJdJNu0kDlNW95z6ABdET/E5968yvYGW
NfTOS8F0KYU5RJYitAqnbYmEQ8K2jHjWfL0vDlbi6KuWttjc4pp1U4hxuDts3PjtbZ9ir8uZfHAl
y7H6O55wdqTKEbBTCLSzy5SvlnhxV67NLHn0u30BWjkvCnEQ3f9h7zy6G0eyLPxX5swedeDNYjb0
FCnKpFJpNjiZlUp4j4D79fNFqDqpUtdUd+9nAwEgSNECEe/d+930oXC9ioTp6ciPGmZpiM437b27
MiyA604kKbiuvvbqdnhISbhwZI567Nl0TlrUaeAxU8BoPT84voEkAnP2j0rHuMHeF+/COX/WU7AT
JhctouqIGfTIc+78OLxpq8dp7J795DG2e8yakHhElFVrUtyGMnWPfBpt1LmrkGy0IOLDs/2FlJoJ
gZVo+EETGWlV0KH9OHiOa+DV9L0fCI509yjKyr2HZ9Yx8K2IFoycsRgoa80COV3IYMZoTXMDLm32
4p857+WaGHhQXkn2kozud/r3e/kUj6krvjpUuYB65B/baaQaNvcHp4/Ie04Lci3LdjOKz2YI5sgL
zglyescSeNx65/SzIe3sJgxhVnGJeDSZgqxIVK13dlQwOiKyyln4SGtCyJhXYA/t4ouovGXlTEQp
UBhGg9cKLgPi42KKz4URmUR5ecSDLu1Fh75NR6DC6eGUHSy2vNwFrfUh9WUP1vWijdHLGsR8Jxry
YzvQX5ukAXRdWka09USan3yjX/2/tvjf0habvvu32uLLy/f2W5f9WVz8eqc/xMWB85tl2LbtSAK2
jk6Yx/uHuFjqjrEhu5bnGx6J8CiI/yEutqDGWqavu1bgove13oiL9f9ETGyYHv/wT2Ji33aQNBOW
4eEPdXhqfxYT5zgs9TmMh3M52P2EqwGD4a1SSYWy1KnWrov/fF8kez6Bqqr+/cPw68VmHsHptTeG
VRAEr7rvqhet7jnYkEcHMpzmuoCbmD+E0uWdS7+3Z4578stXmXSCx+Nz5VfmsVxGnD7SLe5jG6dO
d+SxamJCcZSXWMshYmIzT+sGu8c3gaJ2yyQKIhEIWFcMez2GNWANy34M6qfQRy0oPewtZvYeU3uP
ub2QLndH+t1b6XwfpQc+xAyfp8Mz1YBjLl3ygRT69NI5X+NkNK0WJ3OooXqoaBwTDUJOQyQT3J49
DPijdOLb0pMvaCnX0qXvSL9+hnG/kA7+Qnr5QcytZsz9BpP7ArN/yf9h1mhmOybiBF2CBAgkGyCT
lIDQhxegS3JAnyw6ml8KRsT/rFODXLdu50naQCq5A31dPptpdOhcRxxtbfg52jFW8bH8kEFQwocM
vyCUJANEoLEkG9CKfo74oLaef5NJ9kElKQiT5CEYB6BHtaMh1R3LC+JpMoTAJxDESr7s/COUXIXB
h7BgS9bCAnQBQ9BzEBXBumKQtR3apxI8A9hdnUwwvb+dE+Kexiq/b+Mm3pMIsEi6QwvmYQD3sLiV
g5ak3nde8bDU/hck0ngWJSOijAgdbcVAe0QRJEBJTCAlfNASlmRMWIH1+5A083aU/AkKEl+Zp2Sb
cIRNkbvPWHcBX0pqha3DrxCSZBGDtEhBnGseJZvSuIStfma2wODGXrAb1gFKhmadYQxiooxaK/g2
kHe9LevY5DoJtrEmItHQf6+GodykzjfNI+w51wsCeV2IA23WnP0hLzY2P0iSV9qSsUvGp1fVd3UR
uBv4lRpf6bjZYtC9w1PngrXFO2ZRVQdriLEW/e0w+tU2cqtnvACAXvAl7sQwjEAUAeUW1pY54tZu
SM0zF+dxmg0GM3FFnTS20c3jKbSm9qZuYKi6HjbwWVQRTLGwgZqhp1vdjC9FtDDDzbUDBGqx5qkS
Vdx43/O2+B43BMPapJwOtveY9vmLrssWuIM7k9mT68zYEO1vJbPhlcfkbjuoab9zxAv8gzJXuLX6
B3uwTPKBq82EEfTBYDJrRvnXLM62ujF9X/LhS0yY1AHqG/ihvvzm1zivO/immmV99GvK6mLks9LM
BgJRf9KC75NRf5Dn1xXeoYAPzcbkUN4GzTgdeoElOTQHIA+2vi8Z1p/6MPnpZsUjp8ftEkREgWHI
JXmCHHIXHuMYm9UKSL2wnsyyfmoJdj+AqGZMg/bkdeERPlDYn5JiFgx7zfu0dR+yXgsYmMQN/EYM
3YbwYfOb2My15N7Lhv0IjYTLun5asBXAfrBvporfhJdO2QZIvoO09za1sqe+QLPCr8vWFvIP+cSM
R61C7C8KUiEN+9RosGiTT85C92PpiTZPGyBJc5efcpT9m+QmYqixI8+GAW46zmfk9Xtey48lGuxb
q5guaO35apjNQTT2Ouqn+yaPKJhEnXfwCoCvXvZx1up6FXm1tcFecBt5/nfcY+O5ZUbtZ8DFw87D
/uY/VtgBdlFuUoBovK0jFmKTLNKBJ39Fp4EZUubPW82Br2YzqXugFFHehY0De3xT6wT7uWb6xQ7Q
htbMliLgogyFKeb3s7OObUT7hY/bHLo1Q7+XunAOkDzGfTd5ZHHa9tc6nNaduAUHyczS2mAlqzf1
HOZI6J170tmEQf06geu9Nkemj13mFBerTR4NV6wblOhr+gRwxhftu7B9CGq1Ya5Nm4AXDNLQhgZC
Rmo/uC/DTTho0U1O2uiqlxp8z2ZCqc3uliIiTmfS/lbUdM0l7jcWxdj1DOJa/rSmhbjI3HHnbZb+
MAs0Ho590y5mTHWb5GXIFy/NOHzmhMTeFP6LMM5VXP2oq/GOi8G5pZWzwjoBRcfOHwIdUmNUEQg/
U6wYfyYmgr6yaF9iSA6rPhy5VPY/53AG8JPFT2nf1QdqKJvKiJYd4vGftGnI5fZ9RGKefU6cGj2b
sc08GtMwgsXGlbOwDCUW5UP/59IXTN5QBo8Zc8uuZ7ZfQFnUQHEYAYnIInfudE9zLxYd0/U8xdUt
7ZHv42Q+tvN8pgsijvEwl+ch3GGvpSVl5s9Gb4PHyqxh35dA1tJkvmcA/rHRyUcJ04DfDmVHZ0Hh
P4eQLlwG1ZJh3jcSVljzQ0aYmDlwT/rJAwD0EiRlx1BdY+wAOltf7FOAAXdb+tOXfqRuELbWt7AJ
4bHw2JEnfiLx97DSEE0O2RndefIwF8++GYEey+89e2nWnp5H22x2fzo5CFzfQso7mMMmjJnO9Y73
yEPiBsg46Y16ek8CPN9OMzpnY6OdBxGf9DqgdwMZ5WDjCwTUuOdgZntNQxBn/zjWjDKqrt0MNaKA
Ig9ycrpCupkCekBSDfQJg25TG8ZLMwTA56jhjm79uWicZA2t9mdAEAjCtGbfM6RD/M7kM+ijw9B1
MwiiYTzRK1nrLT17ux1aRhetT5mK6nJHf8FvmCa5nNhQk5+SCPJKkrXSKLxlVhWsrWy4ZxwJiXeK
E3h5GL4sTsfbLhkPvT99AwExEf/YEXBujS/RjWZU3qErs2BTLdoXM02T/dR54sRYAchvbtdc7AOA
8IZknU52tSZK8rvBTOnY+v0hBD5/1vTiVHX+3dyb43qB0bARkQ6bUzM2orCDjU0q8wxM6UAtcz/3
er/u+LAoctMx8u16o8+UU3MLwwDvX4rwsnkRghMGOUFM/xN6yZzLCCuknnBpHID8Q4MVBzV8uu+9
orrtY0yfRkkTxdX5AmFUwgVbvHhkO9HhEJyLDvqY/Cj5JJvFRN89F+PRwy1LCyeA0zSFM3VBGha+
E1HX1Ux+RppJ42d29uPClbWOPCLUMoxn/N8AY/marmWzA3hqIk0v8w2FFCpnk/6gdVaNLjDudy34
yf2Qxo8lLoezo9XS8MKAwXbFLd8BxiD5scHotm2o0K/qcvjhddmPJdW/Y8r/EMZ0v2p7km5v8bWJ
F387C9+5Ia6ghxhgxlvHmT/SuUwPblkACw2tp2CBtVrRcF5TsHDC4YeNbAQHkwxCXLrVkLNo5xiy
KeRUN6lOpSV+N/sIuyBwgwJbteyaPxWFXz8AY0pC5+g3oC4x2ONsCvzbpkqqTWpwIV+iethYPmWS
xYrEuSO80k31BmW7127wZ2mnfMZnTg3zzin1ce944AfnMYZACmYRMbM2PIHRuava9oLhhnKUZVcH
PbeRBXBd00MAZDFYZ4CHySWtaF4seJgpG8Hxc7ViWOu1wY+3agTdCUY2lgtTNUV7w0k5qc86sZl4
7JsXPciaUydNFmqN3JY7y9GNo6mBOKs8aGuTB3hjjB2LVtb4SZsLKPjZfLbRVVxijx82BNTDnM7i
OHLZxFuTl/tUHzQ07ullKjIL5ogctnsBqaWyHGeSQQiRKrwFqTht0qF2diAQVqk9hwcuFOe28/pT
jv/90IXLw5wO4WHKQm816t7N5PXWKgOzgVzYe8yHGuAlcWjHMG3058K37lMacpMBqTMzo5iSvUco
BxXnWbdOop7S2yYka4ETiTCqc1ct+v1EDdoy5vgMlesLljaIaDYZctlUPTVkiJ6KuvngBDX40dKD
xf/Y6f5yv+hLsm2WotlRsQyJPcUzl5iui9gg9Hajv0AzdLUPOlnU65CZxa4cCJ/NdeNTb25JjbdX
7VCMl9EsK7BZ5yiksbz4DE4VcLD4RR1UPMJ3+/ws/z2JGHEo/mDtD1wWsVFQqrkSCPXa29BxGw+y
73yjMIQgojP8ar+26eMl+JPk/MHEvDQUMykFZfTzFbuniHtqURXRDAQFFkTUWN+S3hJrt7RxZ2lN
18LpIzMdVCiumtftvvkW4aB7lY8bmSZpMFL1TCdu08ae0hL/sUisZqMRXHgQ9hQPJ07kDmGh2dqb
CrxVSupY2CEUCLWKo93fCqP7pJSwSt52XYxSJ6c2Z432nO20O9EB8hFRSe6hVEmqx1ALnRM7ExBv
f931+g/aBsLWENOpkYpp9WiEtiD3VqvXnQH5opUJt+eqhmashapXif3aIFqOkXF+IyN+o5pVsrJG
VujnWLtTElMmHpRY+25y9xP1g0xCDAMRFrxd2sIUFd05QDBwNKAHmW8odCHSJzwUUkQYS0OTWmhS
NOqeMzQHJhxGRowh3Q0wGnxK8qNSa1NhLcY20fB/4bpS5ElLYmXUWq07NJLtyfssOIMDwMf25koR
eFVT4zvMpIhHEpfJdQEfA+LBm6yUuB+1bbYQJhmf0GfVrPUUVe1NL21eao2QLXFwPHyT0hLWyYVa
y8lz2Pbm9GWQh4b6pu+L+BXRqL58iQGVJ/Gl03OgbbA2cBTQvZceLsY6xla9cD4k+UWsaaB75Hcm
8hUDMGluROBM9WGEXxGnhruPMpgxauFIfAbs7uZm7ELEZFAv1a5l8aoNLnjmwOVH9ErwdWga1zcE
U+BRkGtqs8Rgvp0sAa5f73fB3D/8k/zyqtmcY9y2WSAdslIyHyj/mFLPq221UJuLFkJNacsA8VvB
NBw1PVr7RZyZxIU79cXRmDKAGS4QH7l4V1v5CtQLUq9leiRZDqsecHQ+E0XOMSUTBExpfZOi3tq7
QEkURdXToEthac1bBBYppxLz0bFHg4xGSZxKK5A4ijaV8UPZIEEgTEdK/dWC3/Qfa7MrEzCv2+pm
Xe2kyzVug5k58q/7QYjXUT7J7V6YRfv53aMtnVUcO/1lqiWypbH53r2u2g2RB1wrGJvInekAyKNo
E87z1yMHHED4AVmoNXXgMHEdpnozI0zgK2GmYls74J7UFiAEvkRyf2C1nxvRyxxItlpIysZWj/QS
PE7tbGqtTDZpRafPYjj7eg9Fp3q36ZLnGZDfI61s+PSvD29ZnbbB7SKjQnlv1dt6hXupfaO8Qa39
1SEoCZ3DUHJGV2ZUxZ0hgCDUt1rUuvgbYznNtou7Cpw71z6I4jpZLmjmpPbfU+p7tdrM5m3ipWQF
TffVTIPZVzL8q+X01XtIGbfZLI00tFYPmvo0FbrozarynMIzPXhJPOyxT3KSfKUYVUFpHzLQtwq5
Y7mDT2SwDnKSU8n16avNRPF5fllr47pBBCAQbcrzkQL/vDKArtvhCHTOFxq8Hl6ZogaptZLz5zSY
yYEycbsxHcDRar9aOB3R1vBrSpooMzO8mdqfPKvwA4rbg1olIIsMT1rm61wRZCWTNpVranOKWmag
hURZ9fm3eDSG49UYCUTL5dwkjZKjoREsAtnqz19Cuakgaeo76VB/2xmjff/m+61W+4RSaAZ2Za02
ayvO9rlhnN4cp77Zem9cDEezdm++/OqY6/9oDITNZVHTW5dwNvAJ/J7KSeK5UGW9PkF1l86VQIVJ
ynp9fVw2qZItK+SeAu3F8jr4blPdgHnYW/9/R+bf6shYqOz/jvZyeRn/6/ZlSn6viPJTj3j88T//
bb7e7RfwRbZXbNeh1qu7rq2Tp/mrJ0Pun2OBwNR9W4b/cdMfPRnLk3eCDsO9vMBX7Zp/hPwZv1lm
YLg+CZ3wvA3b/096NH7wvkUTBLpt0Ia3Iem7gWPLDMA3gZMNNfJljMr03KHsjRoCvlcWY4p9lk/n
1Hdx+SsPNoBP8E1u0FmUqAlJ1YqQYARQnU3s/G4XMTVB51xJdmIXw65WC8LOp5sQyAw5q/PXwmBU
YtUMRYKy4TysVkufcsJWrQr6oK+3q83MY8ytZQHJMvKUohhlINWxFIpxl8oLsFoYXccZTq1SziiP
SfFDnTuvRn1Pmpmum6Kw6NgaWrxSLSB1vlQdoErZStRqv9g0OQswu8rZfQ2Svm6qtcAY15g2F4bQ
OEQUms6SyMDrwhE2HQXbOSkvvPJ7q4Uygo8Ex+2WpDurXZSVJ1zXfrJuFPNsUMMEVw11hqp6zI2u
3YUDucArWw6SXlc9poXHbHokkgwWpCWdoY0ce6iF2kxJQoedo/1skcGOJ5IUezTA3rCZHS2dTlJ4
lMcArZwwlJKaH30x32syaAhPSYkPtKBEIe7Qr0a7uSPuj7HWytNIqWlF0kMPHp6I3tgbNCoOhl88
CQJWyfpuL2DeHYJckF3UaXTPGa/pSX0psxZECWsIKgmpM4xvIemKnqUl23a0hx2mfW1Fb6XA0bQQ
+o5eTprVVKNPfTap23zMl57Yn9vStJ/V5xctS8Lo3Ea2e29Xo7sx1LVxFGmIXHm215XuviANwPAi
AZUMSqFUyjVGGn+sXfdZ9WjLedM/blHHXDev91P79CDEpdxQo2pnAbvk193+xcO8v1k9bGTGiIrV
6uvtSGEXRj7X/+moJ3fdvv6//3xfW0NmzEpovOq+alG0+h9vyLt9A4i3veYEFB527/7V61vw7m16
tzmVwG90AYtE3ZlLdb1vGeDn8ueSyIuZWpS/NjN1wbtuq5vbUvpn1X3ULa8HXe9pJ9TqetA4sYmM
968e9t2+678nQwBt+7ub1eb1mOuzKXv6eRqDEbDDPHd1w18dd308MN/BrsUUdN11vet13/W1Xfdl
nXnXuu7MN1x6l0zX+4jHNNrBXJLOchZ1V7U6M3CJcTQ1Qg/fr5q+HLjN0V0qDAP9bdPptLqIXXA1
EuLUY1wf7d2meqzMoyyPH5t/FvBjo90g//kcpvahp9+hjvmr+6l9r3dWx6gn8voI1+3rvd/tqwoY
7BmBRagVSX+ow6/2FvBfDYmGeRNzJPx6ajvJ3QlLnrzpzaozy+pCLjml72+qxYFO015ZAhNPzpXm
kvZbkgA0vPqnW3VJeHNQpA69Fheuh6oCgwDPtpsz55LKAfTVqa3s2nCkOUOTpSN2C2g1tU8dp9Yc
RcO8bqs7XzfVMWqhXN9qLdYdOt9EIa5VLepdacqpAgRJ/gK8/1qz6mnLY5RG9Sv5qiqI47r4q319
hsACjpmaC6s6i1oz5e9Urb1a1tUt8GYOtT2Qf6oCOugfC1DCMMEMSLzvD369n9r7aoDvF3+X0iKm
ycP4QS3EQMBQUUfDWtUMFPZALVQdQa2pG15rWXX1SW+n4ahLlolamIp5U6amv0Vb/HmSb5XVoVGo
O0tjvtiAHfPpttkGqHPaZT21Zk5/o5oy/FqofXFFeGc5QZGQaN5rXkvp8HpL+v4qH0MViNRaiopv
sKv6qArfo6x+G3iU1DQ/pvaor8PBbHeRvTy20l4/p5VGriffGvX5qrJNHi58YdROob474OCLGyDQ
dEu5vwV6MitRvYfoUpgRyrKKemNC2z/YdBT24aLb1KsC+0atxQ4GLLU2u6JC7lVhiygAmq9VnclU
0GJGgGASVM5JDDOJljVuMqCoB3PqNs4EL+ODqujRySCrUlKCHQdt+Ba6GcDtAnV6Fus9wcaChhmN
5pscw9M28TU4vL6H1L5c6FloyCuU/V2N3lRLW22rqputdqrta8e7VHSH2szNtVVNkE2vtIf3B6kH
UTtznFU7E27t60MujAw3QZh2q0WzPmBQKnaT1i/LWpVhVP1ILaaEMNR6tA6QGFwjclA5c7pRC0uO
vNRap2o5alvd6XpMT0sJZK28z/Xw6zGt2xB4u+ghsQlgKtRiUbhctcq3jAJBjaT29ab3t88usuSq
ovjz7hh14L+xTx3y+l/UXUJYHVEQtXRV/vF01Nr1uQ8TrXz6TsFavSj1bl1f7rtN9UIzbe8sD728
IF0XhrwIXTcjeQUJ5RXF6MOd1VJkDdWlpVJXs+uBam0C20uN89d9rje/PmySW3ACfv1DtRP9h9Q4
//nfqmP+z324p6g35NbOReiElYfatVr0EI75TOX2m1W1XdKEfD3o/c2dI2G+//ftbx7p/aFvtl9X
3zz2ZMICdwBcvD70P92uDl2Sqjp2Biqnv3rib/b+9X+6PulsNp7moMba+e7FXw958xDqoPfbaueb
u7/e/uY5WPne7vA/ky9gvlnkvzaLCqY96lpU2xxx3X+9g2frIQiY/Ot1V2j3JlagvMB4KVfVLSL3
jdc19OHAZJL9zFAVmg6LCTgKKHUWWSrbKGpV7VQ3533NbPh6pFoDjGVssGDJqOBfN7s0++EHysd8
83BmWXQ35lhTAlKr6vbX/6S203Z5WuqAxBHkcFj3ft1drb15zOtTUo+ububjftQMSDQGxle63uaz
+q1cfxFq044ohh5efxfukNakwMlflDoKjZhHWDcFKVU2HpVTPFYjICwdf/jS1Zpf9vE6gO1JPwjn
7zoMjD8q06o8rQ0LVTm1WiyZo6/VavDSCjIPJsrPXNTkb4amIqA4OWa7bhbTLk1vHN8v97MEqiOg
/spghwrCbGlbvxMvs7B/hFzI86rZT1kVbRzjQ1TQ0qjE8BnLeHEi9sHY9YjtYrRYWzW3zniYKjgF
iGe2NEMoc/95oWb4S9LGJCdQTtBESSKoMDdtFjHAjTML+jYXc7f31lmDw0LTBXIq92POa3Gc6URv
nIY6Q1S+O0Zb5Fsfhc+iOZu0ze6uc1dVilCz2GJyxm3j2phKx8G4+f+C3b9ZsHONf1Ww+1K12bty
nbzTH+U6z/jNdwzT93zbQBPre86vcp0X/Oa5FOVc+OIGf0xu+oeE2vlNlzU0XXfJv/Zdj7LhH+U6
W//NhsTlBIjjfYdqnvOflOsMntlbQbXto+C2PQc4M4N733XfVeuMwW0GnUvTcdaj/G5AkPUYIhZM
RbwaaU1tFiNEnBHYtFfDn46bwSfOR3/z5k27r/I5qsr/KkVxX1EL6v7nvw0p237dLQucjnoWfmDo
vE28F4bEUb+tGQ7kGy6Nb5THMg8anEbhB4K1bpdhNi4OEprdXLS3reuthxgOcGRo28hBFzbV8T4m
B35lm/gq//4pme+w1fIpUS81GdJ7thlY/rs3ptUs06uxWB3NuR5wuYF81wUBjnnu/Sj6VL8H6nxo
qo60BSv6bhPZuhbgtDeGjxfN0R7D0vO2ohzF3nIcMrRwTq08aaMsdand0DV82lZDXnTVR1spAYUm
2x60EQs80BMIv9PHv39FBtXf92+yo3t823y+UL6s8/7pTW5ACU/0tcqjHiz6yfKYfPgSckvK8Nqq
A/tghm2y77LJPBi1DfCA1opFDEtfQ9son8BYmHel6X8KTT3Y/ovnxlf9n54bX3SLZFL5I5Hf97df
gL7Dxjn6XkFsxfgYUnAjhCg/UmWb95GOCrYL0PvOVvPFCQS9Ggd9pjk25MTFE6lw2XJXaHeRPv/L
5/VPX0wEgjrVdp5YoPNByff0TTE7he9Wm10rlW/Hpi89bPlI6R0NREdtlOcedTnG3mC74CDbm6S7
1cVYyXxJ1PjOYtwWuMj//q1y5Mf0p9+K5+B98E3iqfksKXb/+SnNHaHjUTgNBys1RtAboXZyW5xp
pq/dBnnSfsjD28y0ogdEtOlTabjbGfHberFx+xYt0nI9xAQPIsRbkUZMgsSU2zezFR1LJDKfWnLh
PFQrt4uV4xX3NUaGmf1EaqNxdgf9xhb2rjTS9taY7lLfcY5Yfh2EppJzwjhhxpmF6GX+XgnkoL4W
TFhLq7NNeZjJXXd0rOpL3JPvOmHdWxEQhIKgu1gjPoOqaucLrTt/nn8maWNu9dgVm8lDW+XZJf4q
HJVbNwDesKDtWo0lxOfZ9J/+/u017X/+nXhA89nP757WLbLbP7/BZRH4UVr04mBiWnbNorpYUXhq
yiA4manVHlMg3ausIdt+wjI8kTByWnCo36dxSZ0bb79LUuemJNn9FJCk2lL2hwXAGzSLH7BieO1z
E56ycAlPcej9XjeIDEm9B+8zQIVxbQrlnlZ/CXss/bEfEHprdvsqNEHhmPZ95ptPwRwPx7jz9IvW
slBrWRBFlLHE/RDgp7VitLydZsR3apHHwcUIfcpeNJO3wq1OXlc+8jEK4sum6dD1jvE02OX8EId3
E2qT+7IvjL0O3Olp6ZCVdW18F2A+WdGW1SRfZtl0EUjVCklYjycUOUm7NowaHE2FFpA2ZHmsy/QI
MjO77YM6uzWd77Mwy800GRj5c9TFyyLyIxe4DdCWdMePG5Wn2WYHOE02lI1ok54zo+rPLla6S9/k
ya2RdOvCjKKHIv00a2RYcGnraPEuM6iVwbjgkjeRXF9cT7/3nUZDkdr6EPDL4DzGTXu0HYJEc32S
0YO1ceTCnm56SL5UJebqZPhiBolO+0QkRJL2y3yjxfaEW4K4vUJYh6wLv5XDgGC/8onq4jNy6SuD
e7aMjaz27CxL/+LEgXETNZQImeQ6ZwyER6vQLoSQlltPyz0p+DgGjZc8UPo7FUiSz7GRJQ+hNiQP
ehrEq0pvEHUzGtW0xvggSi/kzOwjLZ9sGb8enR1qy5fGL+fLqPFtMW1yRkU+n00v9WwSyZqHwE3S
Y2UR7iHq/mvSR+W5mwj0nQNQR8LDmovk+Gb2/HFtzVzlU4Lltv5gm/yTPD3bctGhowN1FF+yxQt3
jMipghM7f0dO6GM6lnAmHYOQEx1if0oRY70InUhDt82PQwxWvSoT/T7EwZQkaXJsZvFtapv5XoAh
uh/64hnfymkRvXVYjMl6tPVGu0tGm/EGW5atP5XLxJtsVMHdPJfIprvgxsnJYYsC704tsEcnR1g/
MCDkviUo/dcbMofX0WMpwQrBPjQ5EEVAge8Ls1rO6mAr0BNiDkqysIvEB+cAmbuOuugBa2f0kOMb
P/IjiaXTM3qYG06mrRVPt3br7tUuG400FirjBh0LEozAj/emmUUfsjIGdpAxheEEoz2qhY6ZKkYA
etHlEdiFBQZ2qnlWfet1lnuvFj2SnZvZnn9XW0XrLxde3mZi4Aj0b8AhQy7jB7WYBgIIF6/czZy0
V53oKV5pEgbjoa9qsc8SXNXU9xBve1TPQf8hKj0kZ/1y1mp6nMIKng0QgHixuvEDBJGNUUXPhBx4
4Fm9+SCctF9Vbie2vSBoQw867SK6TKzEYlbrKWwAFhBxkLg/CKJLPvYzX2J9wL8EUMpwumDtV2RU
GnaMnr6xvU1jTr/nlQju4c2AP/3qF9ZwLylXYn4Wbn9CAbz3YuQZLv0ARInDgbSZdhUGzHUE8QN5
mB4nfhdbrbNXjhjzo5M7BDqOvUN50DmLNiS0z2vbfQYfaRt5C3wGvyUOtxnnfV5kyy4a9Wk1pBlB
13Xy0+TUtgtoe3HmEv4mR+W+abFFro09vGusFkRmFe0UPsR58bW3sHLbnHwPBQJcnK/+pUJEvNHC
cdXppGHRi7QlmOdj2kMq4dTV3Ltx+ZDo41M4Ed8+IhVeAwIK6RhX5SaHa78N/eg2jxPx+m7m9qId
l7JdGY5pHevMHiETfHKE6O/Je92kTR29np+W3LeeZr7LbffZ17X6gSvVBY0fPKUkKNeGP33w3DHZ
C+dEZdTZLzl7Gbq7OM8m6K7j9NXu7GVHsOqFJi8WqZGTBNkwG3shGqSrR2AyKZR432+QIMegvgJC
TPPlAxR43BVRF6Aatap9Ro6CPo1Q+IJEQ2QGpqpr10FsFCc+v3s/SsZTH3n3HsTQVYZKdtvMmYYj
2jtAg2Oya/hrwVCYODoawraPmYaXNuOS8xtyM6iTaTG2+FYzvuta2TJeRc2VpgW5BaI6pYNFcFHS
x/A4SGSL/fFsR1vLKJeLIYZTWaUauKADLAF7M5rxfCCDLsOoXl8W4ZeAdeExeE2ZYEeKb5Zx3sXZ
8Cmp4O4jfX+CW7OOMt35kEXzxhaxLsOPtOdIRP4mnqp9IAaPRne03PvNQ+ukBojiJNp59VTz78Hr
6L3PhXVYTv7UZsd4nuSFwMjv9MJ3b0gpvk3SFGklAJisKbBZ+gUj8Igr61xXwTmW4wBQSVOPRtKN
bOdm6Yh8R7WYVr/rZHNvdLx+B0vUt01uVhc9eIlHa8DQbX1mUOMcM6d9SWTtv8Gee9T64M4QFr7M
eQHX4xbONsrT8SA8a3p07cU4lZ7N5dinu7mYgFr0fmrvWxSpq6F07W/4GOoviRc/I/FziFjHeTHa
dbIReYH/nsifoy0i9J3Y5t223vtd7qz8ZMiOeuNeCCz2aihXBK3OK60jRDdz7w3M+ntsZQSBVccm
wMjQe9LXQBrVyvfC9qievNZH3UMtgtsqqoHFNQkurLkiUYAYztugyPZLVEBgCZ6GoWk5DQzJ0epJ
B2G0HJMXl35p4lm77bOOcFjeWa3t78COd6vOTorTFON+DFIRYpWkoyUGMs6s5i7HXHKYuh3NgvpY
DbBAhumldcrqdqz8cbOE7c968Yn+ibiAp069LpbmCFNI2/kIYA95ZVk3XNTKrc2HBymNPpAbUcaL
M49Q545ToQinT+ZQW+t45iVkSYGHRau0I6lb/Gh4jD6kP1WWRrPnG3S0hEWa8ZLisTWjfmuBWovG
zNkSxcC1JwoCDBvumWbcNgxr7ZxLpMfSEqYiOm/L18REYUv8o/uS08a+B+BiJlBAzD7w921qr3J7
9ollFCayGz8loIYAhAFjQhcM+ZMYN7TSfKp5bXMax41XxdZTKwzi0NtVMYnqU4i/Aptn8GQKtKzJ
ggl4bADRlXiCOW+0O9/1U2LXCPZ1JGxg9tLHVhQ8udn6Ngzasl6Mot4ZWl+tY20A/9MP9SlP+D+5
w0+3FxmXpj69uJ3H2BTn7kGLMRaqTWKGpzNXFt7iwT/FPdcoSEfTB1EUx0wLtkMzurc+IRmn2nUI
vZ1dHFdFam48Mys+G3F4r4Eoe7G87kjt4db/X/bOo8lxLs3Of0WhPVq4cBeY0MyCBL1Ln5W1QWQ5
eHvhf70esLqjur+RRqG9FsUgmZkskgCued9zngMWDJ8cwddNXjgnw/Xsk0fRdKP3BsgZwQXCM/Ew
OCeQ8xO+GbTHSRZX0JyWn1T3v+ogjvUQAa0cwUBWxLgLu7DyO53c0yJvh5Mjp3AVA4DcWI3BQy34
4Qkj2w5DpW9jO//asCE79aCfzvd79xsZ9ZGPHaJb27ibmlUNpO/kgXmojR7r3fIXKk6P+IG13Th7
v2RrwHjSp6tmJ1QZNcf4fVNkHL26r0Gf9eAcJNuvSRWrxLf1Mru5c/yh18m01fQrKR/lo1U/jJnj
PGiYJIYScoyeGfa+poJDbPhUPd2f6+yxWYdNT6piZWospbUlLDhqnpbcLrdt64f7o4BwsqPj9kTb
LD8M9zaJq1tO48KvnTzekFFWbThlzEd4mebjlMKrIrM9JpoRgl9DteVQm0hfSQQbr/rQnjs9rJ8R
Q6+ZNp6kcMMjwaT53sIhtG4aUZ9dL30VwSDPonUPrjVI39IrInHCSDy1qdCfIhhFluINBoQ9QR/U
2YEZ4YbSFNbdbrl8XByZldyz3SjPLuPv2vZsMCOadhPK04/TrOtH7FCIt++PZWWRH4JQyndB1yRs
kE4aveq1kWfTWlFEO1paiD/XbXazObqnKiKJs2dh1w3jfLzfgAiH9/LncTSRIuaGI/wvvmemzMn5
GQs1bRyxd2SNzau2H7OKtFbJRXRiXY59Fgh/nlfEKQKjP8koBMWj6qsRzOHWiO0vmk7gKNkHhc+6
4YAZm2Tr2M02XZifjS770pTON4RX5HwjF9e9BMt+Hp/7ErrRPIWP+pBcgTdem4btSGu8sMLbJ6LD
gMtbnYTFa+eCIdLMzi2zgGsPhEpO49c6iwAzGsm7pkPMnIlLwln3gleLqgDWdtZofYCtCWdHzCXo
fbdn61POcj+4/atWRDi2549cd2YfEBq22peoCmJylZIS+zNUsMgNOUshZ0LS3CdW+8ji5B1OEjnK
1rAjFEYRF+RX9d4QySHMDkYTPdDpJvs0YIVrkHQgCjw1wUBAMsXMs2ZBfZLKB0V31JX+WXZPrPOD
TVCTLz2PrGrw4YpDYgYQ6vpx31sWCt5eE/vM4ZqqBVZEvWzWutv9tDTZbekCfo4pmBzIVO+EYbYH
NG8jHFmOb+YcKLURX5f5CTUlVNwMl/cbYgmcJnL2IvF+qpnPmXRqV5vOQbgtGHjLfiQxwAOnl64N
kJGATSsy5CxYjL2LrcHUNL9KjH3iaE+aiWu/rHuITGX2bfQ6FvFLeSdHg5y6bzocmE3gYBmu1ej5
zjSTrttg/ytxU2LqIRusZztU5uJXwFddDUHhzxrztiZYCLRp/Zl+mEmVP1Q6LMqwHkn8ooJMTE/7
g4HjxjC0YFEN7+ZqIb7wQdZ7My9/DQgA1kGyBPeNnv0WOubVWzLa49ajAupgrMXiz/4qMl8dr/qC
QDA7xhVbYMsL8nXkDcnZqNVJ1bCkU/woK71ovsZFWb1zSC5aFrw1NW6suKk/na4Fs+hA31YDxlN0
qAGBZ6m+shlD2LQDq5MCL2hmUjCTZnTVMo8gBwMGV5rJrWq1t57hp4jZtSfTonWvmL7coEKFLsxm
DZM12reZ5u1m/cmbr10Vlzslq+oxjqkYIkzPuxTXuCMlm3Js9L2YwGoE+RmAk8Fm6VUXrX4G4VCB
ZoCpWBQ1X6Lxd3Vj1VgZBMymxvqqw4uz268FhSMweWqRskZbxj3GL1u/mZmQDxEF6kJzCCZFwD7p
n5UOH2wOpXVKMhBTiV58rVlL7dLefdRn50KOYLxObWHvQDUIQuQ9ewv7r91kLwNFZQAZSe9Tpa5v
ZR0/S4tAkjlwzxw10u5s6kn4j+TGXUKNkjL3ZTc7Jyvl6j/IMa23opct/i/mjVAzXr3JNg8sFM5l
Gg4LOynaZlby6DpD8FomxbasJvgiCEaL0EDkN5Hp7EYNrGCEp74Y0kehETOCgZVOP2AiYH6wniEG
EKscrDvOaYhG9a0v1TXV8oo0A36e4r5exXoQsC2q94OqDeC5iFSpTUBzHlGikdkXLjncoiuZN3MJ
Z1nOr3dhlE3pel7f7/4WXanAXMUt4OkuA66lv0AD3gJBw/c6KNrBVZ4ZhHqzp6ykhQP0mztn3xKK
EceZNWCx6g3bPd4fF2AccCZHBJyglbgrKe72rD/SCeuexvJ//HGwtFv//PYgPbXFWvrsEmcpqgHp
r/MhU5yhysoMcBYkJOVTke77Ovf2zfILVKaOM/IPZpNp1XgN/t1F+XO/6RM6n9OPiD24qeM30dpz
kHXxIdMggzq3rqJbA8T0sQiqc+ol7pGcuGyNHRrQMf5izVQup32nHWfjpnKQLOx13Y1MQWQKJxq2
IQHaT0G9RO8GM9DmIXyUi4wzf45l/9rorvlPxrsx9MCMNcZpErNv7ipvkM9dQ1vF6913YsPLFw9g
ycuMxaEISeXqhwNqwfQ4mO50jaa49m0J7jstAUF4YDnrPsOGFun7sIVwMyiCM/lqDrMVoESCFWCs
tFEjugfJMMVV63lk4KrIRfPK+cedeDf1mn2wBoIIXSNBuUmMsjG03hW8obnLPKdiowgQYGY2blTJ
DnCy/L50KetmVFa6LCzJ01AXlxTfU93hKeJM9jW98PgtsJPmGOHfVhvDndMvTp43p6Cg2BDEqvAV
/bJzmhVXU5TaW+W5w5aILPeQtWH/SILNvLQf2u9jGu3k3O76ubWepYzKHZdAsQ+iqHgri+BUFIn2
2QFgXluu6HHwRtmVKZqNElxj4KlE/VTUeMiILuVoffRh9IjcVv7Mo8Hv2wbZgebcssCExxSCOWj0
aV9byvmWF6bL1svmuOoU0rMuevJGGjrAG+I1G2rpl6FKMR4PMLdza953Aa54kmBzf0Isw9zSKkpz
s19WQ7LT63FHiYPmfQHhHPG4cw3rMKMeuNClATWeZaOF/qQ8y2ez/8tEXcaG0jk4+OOAfhQ3QifF
C8U2NHoIyrLcm042O7jJLKPnpg06/OOwx2vacV3eymuLJYM40FkjtrBrMTcXLxF7hHXSsQsOmzzG
ld+XOwvvvhNMhNKyMn8cw8uU2PKSLHRbXXO+N66aDvbXYmxBpYOYGEdtBS7POFVmxRfjCeswJKMG
1bGXl6HJwfwU8Vks/ASpjye6k+WBMfPSi6R7NHLnM7VYEluwdkoqvg+JrrS1ETFJCeAktdM9dYrJ
WIVQAkd3/qHqvN9bgZUgLgAnQd8KeKROA7dpom3ShEA/xlhdCMge/GRApK3h3Mbt3ey7bvogsJAl
+tAsDiTKUp5t7mgbOU9C/6xNgN1FCQaib90vTgWjJKoi85jFwJCnqtp2hsE5NjZ0PcP5LZ7qYg8T
+ZmjNR2cwmMPlPaEkhkdWd/uBAkUzwGMdn3eCk4whohs7SQegbFUh1XJ70dm8+61Mlv3tJHqSe9O
fdaeKXPa51F8yC6/FVi/HqMZsnlB8MRFg7mSW0xpzUBqoz19TN5w9QpviehrNzZf7xFI6pdsdodT
7zinxEgc2OvDe1ho5UNXB2cZdVyBg5NCUKBlAz3j5kEjgj6BdWsO1W2mtB1KOjbW0MXbuSSluI27
pxkH58a1f9QmDCXbSHCiaSy2MbxvlFksO/WWyqTmsj7ONx0Q553j2KE/Du13fZiiExqP2Ff9WO77
fdmQypuXY3eJatIDs5BKmjZfhtq1d+YEH0avqmhzrxyoPAeC2S7ojLDYN3IoDn26xAvDLNhPKV8H
LLVrTIzDR/M6MSjbQXsjlQ+hUp8+h6MRX5OpIo20Fb6DBGeDJMhGeVmVl0BbC49dpGcYzl6z4i0h
AdYxoqA3dJ0O2pTtP6Xi6p3RnlW4nmxnMym+tvMBbsexw7NzdTR6zSySwCbqOJVvMUGJK0nn6SFS
DIdm02rnpNF4USN8GGyKAcT9XVwrEPtOdSkSJHaJIV0J/N18fyxsnVNUut2pK73XYfTqXW00wZqc
G/OVPAOfgYc/IiIaumnn9XRUEuM0BsnP3swcoFKJdiy6J5g+3RdoAV+6JXxSFnOxi0BEUcm2xK4C
Ln0IuwiuAv15lF3To0gcc1eiwlwPut5f4R9jsWfhl7TWGQSEPHhj+WaJJDrbygBpWxgeYfQB8Jxc
hZyEWvro8hJ+7I5kH5tJALRt183huh+JvWD/f1JtBCvGm5xTyZoxaCkcpb3R7tjh1hcbjdBxxCoI
WF9c4gjcF+l6e8aqN1oVwGoLMGLbcVlaCHLr14arqC8ZnH2GW5HLOg3WamyHeMPsoAEXCVMKJ4HY
9Uy9xEahQgY31O+seDrfsREmq4pzbDAiN2F3ItfU3la6u4Q547iKHZrNVSxecFy3uyDRYl+rT1RS
81NoFgvPRfuVBXVNfyKoXkzL7W9amu5s90O3J/tFaY3zMlP0B2nzEet9e5GZaM42QbFygNAt5iQg
WpIJwGOf2E6VfcXLTD/PJQovoHB2IiIkP0UhiQcFjth1LeriNGoGG0T4H1rCki8iQs0HVQR3wgjj
n05SZ9suAlfk6Jl78No3/EJ0DkSCblamKl85TOyUWwkSWTVZOB8JQa02ASWLlaMYMHiDI65ougIr
T4nt2IcU/WSCGcjQwv6QUBdqBnCE+6pTNXwleyS+fDRA0TC/zBDBDWbEarhGtiu2SUYjvi/aV8OE
3FAMQTLR0abFlBXmcAFeNXsMyamSt4bA4Vu73NyHnYwrGB1KupfjjaYla/W6dYurXNrU1ijUxR5v
RmgD008Y4ZMCUc80ifQWLfdkrP0kMRMGXzs4+yET9Ea93u+bjOeC4uKUvTqDcNi5LGNPjTPaKCDT
7BAlOTuFKKLLKtmBeuZr0WRMk5aOMRlsAzN36FyGdkxw4OuXFE+tp4r85A2k9OAu7veMe/PGxIVI
MTZXO8BTn5E0Q3bIufeMGP1StI3+EZgz6XCDU2wIfn7oFBv/PO8qNCgpXKy4Jqya7IdjpWdfB2FE
fjp4p6ogUY6uuXzzMLKx3j+CjgxfmlZQsBunU2gju4sSCXXYdL9PkdXskAkOGy0yThF9o49RJz3d
wZHbsCS9igpYiTWCw6tJ+bYooBx74MZCluIbQCTcdTndAxahhUv1Dyl6Q2/ToLKzAwEHTKpW3ktS
eOS1gV3D13EeM+oJfW4chWhqApfLGyX6TZoa1efY6z/tsPtulwTZBp6aXirK05QWXuLKjPdDS3Hp
fj7cz4xAr3YWS45N1Walb+R5cMhIG1lzcnPGq/TVatCIupQzdqqwmkdIO/4UGcFKN6eWhDboYKP9
tY8I5BbMGwRsFM05TMQLDXDdz3CrbHr2blsqW2z7aHeuu1g99WluHeqSSkUyziQgNeX4Vnj2T03N
PJVlOrrs1nidO1atxWzMu/sgDKrIZZxjTWeP7fcBWcolb8ihn/olirugs9kkhrbrNGlfsA6+RWXZ
vhS6Z11ATbyl9aND///ZSe34xWsEFeoiFoAdPGQCi4jVumte7777++O7P/9+765fvT9Eq4nMKo49
5joCjdo4IbPY8uT8265+96wXxfBOtHrmj0gwrMWL3smKzr2+ONV/3wWuoR+G6UKxGRv6cmMvOzVv
2Xbd7+l3pX3ZUgDnkgdtszhJcceCv6QRir3q9/0iduJV2JiJjUQhO/yFTPqbOOrUJ0FAzUGBm0jb
vN4k9/jGYXGE3fWl93siLR3GcOc9kYsavL/Hht3v3pWpdyNoLRmNImXnPn3l6igW6wD4YJwGy8M/
N7aMYNuk9GrvhtP7C9xf8PdLLSbU+70GbtUsw3KfswHDMJcCcbbH4e3+w/T+3P0F0nvq2P0t/OUF
0wpxFmLGt7uPtHQGDoSWAOn4/XhxmIYLA2VAlOEXvanWsIWK9d2qS++uPN7v/XkYRBoLVUKp//L8
/ev/y3N/Hv75e/PuCfnzyllo4zpzC/CiywGM/hzF+2NNqxY3nwqPnPxAF4MY54uF/SUDH22uWzh8
pECku2EgGpt96f0XNOubZ6jqMMqxUqe7Y/j+uvJ3AtvyXwQLluH+k/s9Eblqoyft9z9P3Z//TW9Y
fld5cLInWR7+vNz9N36/ZjlS+AMz6Pj5Ajaggvd3usH93v3m/oMuZgeepZ21jqtnj+bnoa0iKri9
k23u7uysRlrOugiOpZkd7oc5up9jfw4rlM9+uajuVxJgMZgcy02/3FjOlNIliSO4FcN4rCvIRAbl
eYp6PPxzc38uj2Z2hkD0k7QNKihrOXk3ywe565zvN5NsQtCLzYhcxC1evaRH6oReILNpIKNzaVaL
rgkErpkSZ+2Aepxiyn2ePm3cXO5MD+ZU6r7gV4axFji7JC9GpmiSo+r6Rx5HrwBfnmDFZT5A9YlW
/orSuUYuhEB2APxnlATN2GzxRSpgIaIuoHX4msXGLTcSd2tMxBN57HdohL86Jf9h3i6dRVIFySh/
dyfz0BcKTloQhTtlmheL022FCuyShoBHqYK+GbV9awHankMLI+a8FJvj4EzIbXSUvMHVsJKT+kYt
jl45jdEVArC0CjgyvCCajJVSkLXbgOo/oVZUN9sNLsUcUUvqHALHvASW1UDcvIxLb7hr85VyEmCH
3smaVLCmWte3NT3SjtQM1b1bGYEJU7Drglehh8KPJvd7Zb+3Tu6sy9bDnJZ+Z7T2aQLyecJ4lxBx
jVRh+j5DONWsnMNNY9adPEitlf1qDPJT03e6yskol+13EuSBAnsS+5agXxAoXLj5RAcnMtgsMI3H
OKYjuyvWcZdCSQWA0uk23M4g/lrHdcbWIxNACsdDidgioXMD0+rgBMFD7NJPDCeW8gU5OrKS1drz
zSUWhm4OBRnQCNuBAqrVauOiR5nZuokWqYP7nBF5JEy+OcVODMxAf8Bjmyx9hWhLZg79c098lM4O
cAE0vpwlfkUOl+qDx7i9FuVkbsqcuC2PAAuXdY3fmuuePW2msFax/KIR6NAcNMm8RmwDkr/u6FhR
lTSM+LJQ0gEGeuvAabs12ognSlQXPrtaVdOSbkFIwlbGfHuNJ4BCz8aqcoo3rs5fovXbmTopRA/4
nO1wsEJOLiGMfTBb9DAIpZhhBm8cUrLYQCguWQN0Cud24rM+JI6MAtdIFkr1PrUmoOQy/hZXA6BE
V/dRSAab2Ya9aObiaZL2j8AJfHs4VinsZohOwaprdAOoUA5fFz7arhmtPcE341pHubPVtRoYcNSO
r0bWkVOkaRO2/NrYFVGh+01dwuAMR29tRa31Mk4VqiS9OM1ehBogz+2XuRDqka461GW2DfenQjjI
TTeIJ72YNGYhm/Cdev4w8HBc8rmVB5kQ1kSUYEbB2yC2yh7li9YBIDaDQN/SV0TQaQcvI+rig8cm
cVXWBReoGRN/5dgCuY9l+AGfQFlV8Wg5xfwcESZXNkmJ0idgxaNz2nho/NC1oFcyaaNRmVD9ywiF
6Epc9isTRf9yv2nH4zgq/Tkpz3HAKyW1+aN2TY89VjC8SKuh2q/jmE7mn1kMQMCIh/ghNjUXh/HW
rAJwuxA191LOy2WixU9hJI+RZZ5LGrNuT1ZGPdv0CFoSU3L5ZLamfBpFvJ2yuX/AcfJcF813DKIe
PyLsgBCj4uZYbcNGXQwHV6QmowYJOk1JbrXImwr0YbMrLWVeBTu7vizaE8LvT9Y76TahjEjdb4xZ
LlrDWSZveZW4rP6HZhMo8oWM4QWhR7syejIuhOuxdKpYFmb6pXZc62IbkwVkAbniiK5h6wCc5UpO
bMyRTkbZH7ZtGImzJazHuu/pLjlkl1GuUqtSezfH3rmYrXse0V3t57mO/TyPRlJ+ROU3MbFiiPGi
Dfrwn1NmPKOsiJ5byvNR0OavDhTRWXnPduQwrqTvuZiGc+BN1SXRxNNddVM3VCVj4sbCudn3Dv/9
f60sFotj4F+E2y6qK2nauDmEoxt/tVrMvZGQGG1W+1S46X7oaXq3OUh1NIOvLqLF5zEHotrM09Ze
xB2j08b/l7dg/Ce3B+5oBlRd2AJEjG7+Rc7uBVHbYZ6q9jnhgm7QGTcZMgJoA3BUJrKPzGB9jiCg
2nplH10tL1x7Rg6dpSr7tarNHGVcGJ0Wsanei/zWu+FLS3P5wHZVvy4q0Hs16r/+4oxFcP2XL86V
uo57Ah2+her9XwXZuBkyMynBu6VeS8akLdxD2AdXYQL1QLxgAXSDOTL24tA7ED3ZNqWkFO6FlX6L
wUUHyvI+RyKv3eibY+hvJcUcij/2TwQqNgFmDUtgqjEPqoQBDClx/u2e+j7+W/izfPj9Rv/Z3bL4
eP7T+wesaDmu5/Ax7oLzfzIRTCrBMyOckqGuYOluaaUft4oPAbowRVB9QJVRrJE89ds5k196J2Z4
sC5J67Wb0iitDdr+8+B+s9Ok2c+O+8VbKiB1Un1w5T0kY1XtRgDLa5VH9q5NrKvVZt3/Zzb9Jiy9
TNXPf//vn6zyCj9WbRN/b//VzeUsnqn/8R//8/fx9j/bz7+zma6fOX95pQob/bf1Z1NmcfH5v/nT
fxjB7L9ZNigNy3VsSal0sZL8ndvkWhCYhEO1RFj/CMz4B7fJ+RveRNqL4AVNgz/jr/7BbTL/5rJa
cD2D5asOoNr8fzGCmcJYPDb/fJnRcCCoyyPTw3CFbkrzXy8zmY513mQq2cdEgeycsXq1XdaAetKT
BmB0j4kpo8cwGWjyiQylIOtCs9LNJ4xf1SrN5+5o021Nh8J5qrQaT4wyim08a8V5mKg3gJm0H/oA
xUPVPzhdSPOvSJ6RNKELjof8rJYastlcPJGu01ifvwYd0ayFNyBfaYvqlIL6YUugUAzGQj7W3kyK
pk2rUKZk24ROuJ5EYD65OAC2rSGMk13GhBX2bbcVUKh8I6qpYI70C8lfH7+3nnaJXKHxzp3sZBVO
tp/HIF/a8sMXvWl8dJ3jR+wiqyA3Z1M1zIZAJMr3aTIICY4kAr1ssZuG3euIh34VacwmXTu3ryp3
u1W5lJ8rtyLeSBfRK+U3P7czBMkzdd6xvE7gboPIOvRu/elJj2wF6qOiJlEqj233nBB9sWs6DXHY
pioBwZkEFsK9JMvTiXxwtP3ZQzrgptNJEWYR8GW96S244coxD4k3v5RLboJm9w0QdOunhhq+LPnv
dEX2cTrXEkfaSA5VT3xfFe1JH3lCcOdtpPE8SIN52Mq3hS7UVrMUgs3ynKjOe9NPySPRSsVD2I1A
3vNhm4+QiqY8QXTddOXe26UDtGE1IIPxcAaPjMoP1tg/3f0ZeZeMKyfPop3HRzCcs+YiGK3SetOW
LCcpAeaov13jqCR1m85qkrcAiTbyRZw1bkN8cy1KkCA/uI7qfZrk1l5ODv0EL8j8oDRfVApYcyMV
GI5I3VwjN9bSDiqWeUQsNzZ5cZXRjlubg7NtPeDP+tRvcX6RfjKSHBgSursq8inztYTVeZuiedEq
OzoJytml0r/BNyScKqzNRx3eRx+Yh7u5xO48dvm86BrOPgsq3QmPpkHPz2Wv4rOy1LYaLPhd62Dj
SHrPfKAD6NK3zhXYjexrY+rpuVpuaNaegrSP91GBnFBPM877CAGMMo8E/oF49J6YIoyLG4/GBVNn
7qsMMUZsJc9pXBGaTYHKDSbXH5LpSAMFnPuSlFW7zuNoEkYgooKHii5skzdEMFQFG349DjZhrYZV
de8rhuhSc03Ko9brHH60SVoZSz+C0uq35fRWTAaVeL5yymtzvUuC5ZhilUoCiE5GTlipOTn9VnYV
2YNJt3oZxqI7jU30zQza7NDUbBFtUingjWY+YbJologdnWXT7Kf5aYjbU42e50HqObAWsXz8CdYi
wnPkuVo9+63ltrt2OVkrgNiY7RzLV6JKN7SyXIq+6btOlffBKw2E6+kxDthwG6H7FmkBATxDhBh3
qWQ6YfklL8VONgrRLSPwhWvnnRQtpG5KyK3I5sd5NKaDLm1O7jg5oXKIthBvo01UlKhxSCzddS3t
zySJwK3rPX3fKXP9IEu50CyGiaassDJi4LqacVwThhHtkqb4apFl4pP6kyBtXqvxVQN62lpxdykN
8KtTQyPf65KNppstlaiYPbk3vxVjUd0kyHkpUEKrYUSbNntfXI8m4VzInF1h/iFgrpUOEOra1cqP
GO3wpMttV2M2ATlfXB2CbZ7o25DkJ6voLCfi12qXWjX9fwns2XYIosm7Wysb49FK9ZuB6/HmDvJx
nun40dpm1xE6/bWGo4dcX34b+mhTl/YhrJK3cAhnCi6Vuyn8sk+SA7UFgmOxNx16uejpcklLrInx
u0VLzdHQiM2rtG92Ug7PSWDcyoyUkIgyhaM7WLCyptwwD5VnB21oMXXvOsmTj+KnLiPjVnH2byI9
1q9qKe8UCwwmHPtuF3qzsQ47rIRxb6FMV8baquVnGAfemxlMwdVqBOxX9EVjFaCFT+iGDUk+nh1S
l7YTPuktEXyLKWh8mCO3/JrYg3WDKPeKI+qUN073WsqNMgJSqoV0kX8RdIHM4VdCDAoCWoNQTFXS
BSyoyyC4jPd5ak2n2k2/ZDFsAXySJzcgDDDN0pdm+l71wa2LDPc10bQvuexOVSUJo1xKP6lB5oYR
daR4YDnY5DnaFgbvBvhofgwnfMkYGL6CK/86Ofxmz4Zo2zW1x9KSfPIwnNQaLV289zjj/TbwGrQh
VMHNH2FJPF0d1vZ+1kOKJhm5ujANnpMpNdbDFD+NelrvioZ/SEQueWT6+WgSBFR5/clSRrSnG/Ml
iOx6PaQ5yqU06te9O+dokAki6IMK0SM1/p0TGXs12+VLl3XmulD5uLubulyz3+sC+r1sZIuI0tbP
Xk1vF3eNu3NnZ9hIBBgHsgcH340sAau/CPG70SKg/v3VELqPd914HUQ5HuNEPNCYCdeN5dhPFudQ
OAxbpxSUCQPCUjrbsHfM1JVvINDzqT/8MqbpE0GeeJvESe8L723KhicWRp8zlQmyVPC6WKl6DXsP
nW2rd+o8E1NTpe5nZBFpWWrDl0odNWGilqyrcq3uHkdLnH5PJHJKDvhomBUTCeOphmXYKOZEXD0G
awC67ASiVpvIUjlOLZIsZ+PTqHX7MWVffsj02jwbqRlvk5qZOrLqcGWpwt03bUfcoojKl3JJL0X2
4246ozFXeYluIzNVeWroLB8AucOgTqejHmTunst9VQTDdyd7AgGFlZVW+K4VSL6aOhVPaRb6su29
k1kDUBwa76hsoN3SvIWdpT+hXhlVFZ4sER8JtCyxKMHlJ+nlRPgRko3IIV1DVepReQFF7iA4lwHg
+CjF46Bo+Z/hTh6dGq1MUlH3kln2s55rVgUIe7EgPdZkM+GAUeNTqHfPrdLsl0YQzNsS74gVQt+6
BBtq2OTPefI1M3Hku+30o9FtQlG8gDonDa3FwXAZyWRdtQqb8cpOwXxPetmtejejjJku+Rph/hXE
BtVafV5XQ+iundTQr3HGuV9WTYHvdNS3HGkTScWHS3YwQ2PZqY3ZauFhmBMBtn+RZrndrSe2InIT
SggT+opgCDDiNbblW27tgvs3orNjlz87XGTbchRktrYgmi2rOJA43TygX3gfymhRdj63UiufoV0a
eFTpnji4Ip6oToutXtepP6Rd8aWvN93I0KbND8JOv8uEZYdlECtsVfLisi708Q81u2imLCm9j8J+
wrY63JD+fNpW1O3yeU/fXq11kahHDKQUCVt5crNsi5ZYnPVw1VpZccr66Zdpm9G5DUIqYeHMpCBj
Unyxj9JIztNTS6Gli4NpUwiAw22TtA85S63RIrIyTLoH1qz5OedbpKGOxMGywmwfwd9cA08jxdsk
wTaTzltuKLUQOfV9Xtrz2pCpvaIV2p5SWjC9iQTcysoQBP30aqmONF0jeCF3N97TG4t3djLccNyz
IGhmVNQdxeuWa57+BdlL2gvkZsyyzRdZV7yCX/VJfausYmOGw6NnxDVVcxSeCfEaRDX4npj0o20c
aT+Ka504wmchM/sNQbuEa/bjU25VbxE5HGlnVwe3z5k7iY5ORbEiV3q6lHGzGsNxfCgxCHSkQh/U
aJkHjagRMAeEgmgswpuhJIhbpfo2yoofRcGUG2hmfE6LibTxqSpXUSuta+v2HbOdM+/YdZHiqZk1
2wwN6bE7kyu0zCgKp1qOd+dwXwzxfinWju6mb6tnFXfVsgswbkhR1sEwe2eZUoTrsireNUb1LMcg
XJP/nWzrKHukq5tc+Pkxc1wUPyk+bkBIZNzb+MTE0JOTZE0ohpdF2f9i7LyW41ayLPpFiIBJAInX
QvkiWfTuBSGJUsK7hP/6WeCdmJ653dE9D82QblMSWSxkHrP32qM/Qu6NseVFnt1s6i4NLuZYfDJI
QilhlPlN06cNGw5cBb6REO8ylqhzMaAH/lxDriGvLgCxcewnTF7egHWmUfxTU+4+tQ6WP69iN2hy
W+4ALO7s0KrGRyeA/dH6dE/r/5kMMubLqjdLUc9s34wdcvGCGbnBs8txHHtmd6oU+UvzUPebhmJ7
37uQ4RLiqqkqg5PhUPj2CTW10RKTlRTVEbUjVh4UTQeWzkfc2Ldl0EKVC1xN4N3A9gIPSNV/osDh
bUcfsPFcc5eK6Y8va7nVTOm3eZf9ErbJA+nUA+sGvJppRiR8KYhFVtpZtuMCVCMIZLvlul8TXSHu
BcPJVgDrmUeQnlpbKTHiTRzBQrB5C8R4FXKVvqeZVIxVJduO9RjgR7fT+WuKhP2qF9tl6i/bU0du
8hKrlA5qHI9ea4mtbau7AIP2s1WX70FLBVwNwZHF27C1USNsI5KtLmKannBUDIeqM+VhlXDSXHHT
TTQsZr4aX/oE6z+hUDgAqj2RNSh/Aoxz/lONOZhtCpi7OusLLnByzgcvag++YQyHPJ3fgrQhaHAV
7OWafKtgfVu2UGWs1apYZNltPddvSRx4vP2Q7MnSSdBxzB+kPRE+tnrx0yry9lKzTx+XiB9okr33
gRQb4AYkLBDgsx+kxzzZKM/uWPGgRGBkcy9VZzGRhWyL5mQ17pcl22E3IfQOK+Xh301IAJxIYOFe
1c52HirMnnr73XAncs6QXBVP85zxig/WHwb+BLikcbqL1fBrdmt+3ERDuo1AvUfzGcYa931QNPLY
ryM7LHcUtgVE+nE21L5tfFLhs5LNIyr7bRUXzh5ehQ7jVh61rsujsIJ4m/jI67PaprCzvNvMSqpb
QyBA96lWRMLCwsJiGW+0+ytxpjAym2qHd9dGxNLhmUYzzAYwzrjuO87tfSRwOrjzL72cOvrO46Kn
4LYeMgS8ZRncNpFxqqdMH9spdbbfLlCWaB4/w5kBOR77LbMOopagaZf2Et1O0fBJ58on5EN0XmT3
Jv3BO9W229231T0etwO3eHeNuI8OglEOWfe8LgytDr2DxSgPbpYR/2rHEgWuVZfvzZaEcZOVD8O4
5bdMF2s7NROG3pomjADzm9w2rGcPJ8hNgmoeW2JNOiW9KbdH+RhjEHVcu7uCta0wAKn44MlsG8hC
n9ryDqWmuGHXmJ+SMtIEn5XsEi0fETphjXpnBVx+lQbRVkQIPgxBijrCLzaRLsGYZlfv4ZVsSSWJ
XlnkHnqzzvYqRbVuOVQ70J6xdZKwFhQHpGHZHR1Bd8CiziouJ+GL5JI6xA7fhp5jAwBYr8CptU3W
DOmL13bTDUFU0zBnx2Vu7+eimxGxkRCWRvoZ63ihnS70Y8IJ6TsOaVfK+24yH9GcrvOcVzRVzsb0
pAcBgTwoCVR7h+M6RyCXNW9VBI4mYkTfAyxuCIzZVXrkfGnt4ejTZhZYIU/GIh+sQlv3lfwcNIZ+
c6zuawvZvYZgg5PN3RpcBydsvWHbi4tYSuM4o4qFueFNe6JCOd+FEfAYJ6fZukXZF98m2fied4Z+
hQzLwKD82RlG8iTy5D1KVzFgFH9+31gpsrlIQyKwUOrtCVd7GRjELJbXPsUZ54vTOlBrUCDHfTcc
OOTsE8cKJfuDo7r8NXacmBB7sEB4wQHFdIhvi0ORDPZ1NMUYVjpSh4o3ecd2F1WJV+kjwCnoJQgR
aETMY2DwpuauvrPX75YYCKSrpYAgkY4gnHA8nJL54E/Ue2q0SEWPWAwKRTnXpARLZpb64y3+fM+S
+GjCrHmcKAHt+ZEs0/ojZaIvu5TZkZOpvZxyZlOiurhl+icVrXnrxu7OLdB2wpuyT6kFEziY0HV2
2ozvvB0rY3lqpnndyYds8w/I642TTpbskkxk1bPx7PZqavxbVNfGsZH9U8W+5bC0GbuDoj2i0C4P
QxxEDBEJIRVznNzmo2sfapQ6GzVPcxhMQvzsCYBvxKl2R/1u6QBOLVPNDSf5lY19fMwJWadd9rEw
GsGtWX3JqTtMUzOHre6wv5vBR2zwaknmMyHFnsKPvLT3ms2wuWQJ8gK6GSqb8b75lGKp9qPTNtsW
mQspW9VNURjuYxyTda7Nt3jonE9lvEeR0V8Sx0UE40VkVPnqQqrYmW9mvHpasKq224NIpXnME855
bnFjaxgGw5jCfDBSEgZrrCKw4VcFJn6jDD37U9k3hwA3AadmPYEj4j1brcNaZ9SPbtIyzCSylpo2
9ncLYTlhJco1JbF81dnDhPmNUYr3y3ZiHJoG7gEhEIr24zOyZf8qxhO4Efcm4F62rTE6unoqQu3N
tDaBKDcLiWw04lO6K6SMDgzOV2Cyzz+SkuQ8RXBrcXGTWqmUcUwwupOSOqt9mUUyrIcx2tidVnu3
HqzN98RiQFrHVtwvDkYC15eBfrcblFHsm7bN9pjMgoPPo74Al2AIFN9XxvxYOXTjuSfu+qkfXuFP
LmgjAOgL+WsA4/yUpVbwVAsmBBOzCSnuR1ax4HswrzFyTve68E4GJtvQIKfsKQZyZVDc3Y4qewOG
o88cl0lYMGd4YD4SVlOV7cZlKk4TtR5jfSIiUUNg9x+3BguC82zhezbWmNGkKdCW2h82U3PcjN6u
z7vkzSMoTmbta+P+GgbQTkw45BYqHZG2ATFd6/hDKirneApOvpc1ZFQ1dygEKWx1mT+kU/Xksfg/
UH1Np3wWd5Q66qTMLD4GBOehlak0viUDIHJlM3FtbA+9EWKLvrfOuKpbZsGt2EQD6zUDR6r0S+oj
7orUZheB6eTnUCdsqmuDO2e27qcCJJ00iPE1kCYumTokxHFx46AANjiSv2HW3QRMJW9tnMzcRx4B
2Y3yx0Oq/DvfbPSZJMupN52NThkbZ/mjwYLfyYLpbK0fzK8JZrAusvn4DcYlrO7JZISyBxHwaTSr
hbzimCTZbkNxv4Rey8TV4JOMMjXPso+PcyHNsG1GDP2DeaUCcfbfHGpfi4aYWKMNUcBVRxdznddx
ffkawybaLxv6SEDl7/XQdKiqp1gCGQtmxkYJQVjVeO6VGs8T2jDJy8bsts02PoZa2goEHa6B+Enc
mQq5uImpQvceqrileSBym4Y3hwZqILzefX+dGYm6fL8uPXbekRrq8PoH1YvfV7epACY/Nd42H+R0
pKTmcF1DD63ErbbKhE7y69uh9g3tTmd0SMUMoq1ZNEASPqA62pBcY57mhuHgOGZ6V6ASIsx67w7Z
W9XmZNJWxD1pdVOs+T9lQuvouPkfv+oX/NC9pi2WCPDbstvGWFzxgJD4NDW/8IFxixqMqjJcC8HH
Er3HK0jbXnxxrFDEuGvi1nfsllrR6Cqe7e03xdg0JNYq8Anb75i57w+MfHGEsH/ZGsE8nEFUZYeo
H26yNdpsnginrOLxZxcHwL3t7AnRtBVS7pFyjVvEGvEICVOGqixGmoaBjpD9/34ss8dyRpDmJSW5
6QmRjMSBMR2s9lCygcgWxc2KaiOUJXRWH2VJoC9N1mayyfIC5lDtjTL4icTlqxLLoav95yXNf0em
sTerQbG8YZHBLQlmKjjNKx/dclS8t2Pz9Tup0EanjZpw/nQxi2ywo1MF5gc9Gfd6ktZpJgh5kUi/
yDU2zrM59ZtITZqxGz+IpnwxnUVse9PUm8SD+S6ne+DpXIGVe/sNePdEWuyFji7VCI3PSuvlwHyC
N49Sr4MY7Jdq6awVvHF0OQROfoMFW+G13S/1/BLkjrP93pEsumovTrn+W3c3VjKDU5N99iGrDiAW
1Yfra8TmlvscG5ONlMl3zmiOXu1x8nZm0hmbCW0vawx1yIyRM7tX4n320KVbiEisSBDsy5SbidVs
hjXrE3oZMp9ETMqqhkK/s9wJD1ClnE3DnH7VTf7Fatd1u6fVfPzrfbkKOWfmjMjqvBeRDKRD+89F
8OV2r20SPxozEWlL3/zAUDYyuQiwQJXeVRbkey999mcy4dgEKKA9g4hvI0BAaAu5WqyNVTRIolUW
oSCrhHOsS98+G/zh2C7XgePKHCs7f72MQweR6HHkTUlYDDPEvUcMs/eLMiXwnF2gtbVNDHEz5uKR
ieNf4HkD2YW0608zGXh4y8uQUQB7T5O+XxQoooAIOsOHfMG44R3r+pv+JQlqt7yesOYbUyPBH/q1
qbYxguon4XtnY2QsMw+PtexXgSuqOlTqEbMgr++3poW4E1frSwZ1NzLkC0E6oBFiazc6aXZ0V3k3
WenjcVyMkNBw1TTOynTsz0Vs8xKTdMmQjli9Q0/FuzAhaxpUhEy0WTJDO0j0BhVGRzvYWDM2nbl6
kNlkhTabJEJlbYJ+aVjNTZGh31SK2R3MgypRj5ndMI0oLcwMOrsTaB4XrvA5eVKMnyhfsK8EXDvK
IZYrdgZWx0tgriMNExYAerzZK3a6n76+cwbLY00mt0SFzfkDJAlFKQnhpOm1izjGrRscFA0RcTXj
0ZlRNMdKHL/TDP/Kw0zFuW9AobnI748+4Y0K/ghmu/I4jKuxv2lok5zgi/wljKdqoWYubJRoPqMv
5gPEyac0lUFwm3j+OwUxzjU84d+ZiX2N93IzudZRtQqehkXwGsmuH2wmaDFSYojcWfFsRGaKtaRX
Ow3ojkppFKjpm4IMC5NgbTxK1JPM8LCWKac6Lys6q2goqydIRRtvmtBuBcT6yPm1Xv9YpDQXXsNP
RxsPVAhkZebR1eT8+UfsAsHAPRYnYotSV943ZnyZ7JjvL6rIAF6l58AonxoXOY6KHApibDXbAagU
Z11Dr2LTF+bDuWJDvX61iHWmMFYkwztlgQeaBhUZF5HHvbozTf6KQGGl6q91B+LKy3jQs2r+Icd6
pxL2aF3Z0jSvt/T6lX//asx/DElkb3w92eFUGe8sMKvQLIvX6YF4ptDjha1ruIozhW9NOcN4VpIB
X+KkadqwhruRIv7jviIGoWsegyoV2NzwMJGPxxLAsjAUFf5tMFkTkdvDm+0XP3rlTWEyE79qQBun
x7MFHbLzM1irE3cXOBzPTslSTSL+NyhPzxmJVufIH8pTS7SJAHtw6K3x1XW5MzjOq80S4a4EpdBi
oMILT5yu2OVSpqGbp2qbBxFXVw5oC94POQ6W/acRGKhd5pgTjunve5sBVn8y9A/HNJ5J+7rCAAWP
60QXpbxjY4lHjQ7n4Gs/CusuI3uWMyD0h/na63zCiLafTI/lZO0dhNO8zkOqeHsTq9xNF4eJEK7a
eDc7rXh0WkgVaU0aWOFNN/wkO4QA47MaxiuV7QPdmtxKt23RQ3p4ApPyj2txQNArbwlAw1qy5G+S
J6npYVhF2HQBYx27twzN5WnRs08aJVZ4Tw0Aoczfemyonir4lZx00SFBOb8bo+ippQVEma7bKxPR
Flg6Z7I8RuDbN0FeT+exnw55jkYcMHq+dfxK7bPnJjX6sIzjB86JiLEiYwyXzTZ5mVZtcTJaSp/6
Fgm5Rjuddr7cMLwFzlyYZDF7xqF1mujgZjo/KivxQyZ2q4fN2PeFa55Mqfel0owLCvmR5BKWl0UR
48/XgZXIpU0k0wQUN30yXjuFCIDCJG/7H1Fa/jT5EW88Oc+ha/V6i34DFszQfJae/WmkYe50LmHy
RJab6c/SQsJSzR1qAWmMp8klAIyGXYclnXUI9yM0hseKLDI6HotbcpMG5gC7zrF33I9EQWfYqaFK
DZAonNcAgufR6r9Myzhqy45ODu4n8mpDNNvufYr3b9uBHThYhY8jvEmfv33peu6P2RBZ59H9HVVI
MWOhTi69ZNh6eRcG1Z+2ivL3oGS8oouTrePsMzgQUarClAryOIpS4HZ1fwe19nap1v6mmzdM76NL
AnZy4y2TDIekPjnaqnZ8AyCIPAZkwiUeSBKXzgI0Czti5jZiglEYCe+VN0EolpUlqGub/ghhgALS
tG7mo6CAkZmro909mgPSHQMMD7QkCjyheKjC0lQ/cECU6zrllxeQYm/ymzEFf5koYIgd9s0hQp+e
ma23x4bBA17g7fZGNkQW0WbzqJg0PbVkr5yQYM04fQSwwHS4V77e12S+F4H1xfjevZe9X9BK3XYL
AvRB1SSFJ4zres3QPc+vFg22W8DD1kodOKDSo6xqN6SVfi/6U52bX1E7MptwJtBjQYAmCdXpIXLL
Q8RgiNOKKoWkGHh5AEmgQfrA5MC8ThPJNMKHJ9e2OpwEqi3c6G+OLaAut1BpXEnMZef63dF2/N/D
LWmhCfO/toiGzSyEFVZeyrJ82U47kwXaPkrFp90+Oz5g335Eo5BMMBbYX6H8Qf2xM7UH4YkhV+Ug
c8nKB8QVcu+Dp2KhjIShkESgGlxHGVJNQQflLn3IVoY2Ht7W0M0j+8aRdVcpLpO5dmsodCoME36u
Lp5ZvfsTZh2yGDacgn4DI4uaGmcja1xmFhwaBsk7G50VP4OxneEH8YW5dQD+awb4WkbimGgIjEls
f0nmwY15Mdyp3Kk4e87rxrrMFRFFjUF/N0DDazBNGVxzUMK3yMHazYyBMAUDDGqleaTL45I2c4wN
ybKzMFLnST+fRI4OqNXWzjXGTVyMmDKW4gHrY7p1kuGn37pPS9cOIWP+bV2np+hK1mTB0JS1EXPH
MA/6kwlzQILnOlfa3nmzmR27HsdglNv7NBrZHrr1JhcO/uWM105Z46PRqiCMeXfUmXtmMZqHTVQf
UmHgnwAU704mxAagq1vl2/NGaesXq19w5bXvbHUKUWSxp3sTauR2eqTDaXHrLSEak2Qv5IKJZMAW
HjUdQ6/p3atuVaBb9jfiZz4SVS5H3wRswnNeVMMH4p9i3dFFGB6DC4tg45BD3Jb8kX0ODbctp55K
b0KGtP4to2eKfQNlpBGonLoq9xkFAYuC2OkVYKJz4Ebsb7ytiOY/lRlPR6dE2S6DEr4p6wh61a1j
x1y8WSX2toqvGE83UdQJuI32U5EPN6qU1sYRQ7NZiSB1U49b06hYNLO32KJfZweNGKkei50y1Edr
P5RdubzUxQHV/E6MlNajbVt7WIt1qLGVMJ00mfX6ownNJrhBN+aA3minXYHRBBLke5nPfUhaBkKX
iXSMlObetSGygZ4LzWJ9N2ifLTxhSi441hbr6s400+fes94k66NCdMxXkIlKq4p55l5ydIh7JBq0
6bw/EJE5+sGJZXxhTXU7IjwkARFeeWBbF+lFb3FQRVtym/eYRZKLJwhUKfA4r1P8TnsIY3oFUoz6
fzFwtlhsjIp5hFYr4gzj0HDf1Pk18oE7WhZvGynaCHEf5MamSM5FC+O4reeP9G7qxS+S0FkI1OVL
3TVseYfgM4HCvo+DZgMdZUYGZ61jyOKSL7QW5dDxTKAGGzZY6/uzctJd3VxWEENicy8HrMKo55PX
yAW1Nju2WjEOJ890SUsr1ydxoobm7MPJ+Zdz0+yHDmrhi/T97mSudk1/TST//vDXb30aJ28W3vbb
f2rMTcaQY02kKxSBnWuQ2vcH639+9f/9bwVTjE1H47kEudh+WxW/vYVDaoIgnegzZ6+39rKVTyYt
YVZFM2oj7P9tRsBa2o3n71/F//Or79/+q//2/Sn/+BP/6lOEmGgWErffamFlnDQNyZ0rhjyGM7RT
1oLDqOpQ5s0R0BzNeCZegELF7YsYxZcCS3oFPD1CNcv8jWgkhm28H7VnlnuBHDn0+CwxIDPtHCha
0Q4NUX2W9sBAcGbt2ndMC8chveGdd+CIxbs0U5P0QTxdR6OBQgOjsnRnk2Stjk0lYw6XVe1G9MlF
8f+TCtDv0bGEPXAbo40+P7EOBhj//nBmTuSHcsyBwnR3XtMdXBGAHbR+qNTpt3MEWb0cmSJZKaek
41NC9RuG79YZDjHoZyivkbctJ+eztqP7GSrIwaeFX5fYRj/+tGvPukRJBzyTJajnMxeacXNl8bUN
UoeZoYP4cUBRZHuSUDEqSi8yXvvij0k069NofXTW/JvharxdzOhFNWtWtTMfHN3V5yrLABdN6GqW
1hZhKw9ZTSBANNLZj1P1tczpLbUL16CpX9FDM5deOApmmd9RLuwkHREeST/bJVb/WEShHIxHVEQA
f2z3ZYSuTZee8BkmaCE7+aUZUMAPTKY9nLHiaLfyuTRih0dtnLdWn3TAmocrNpAP2Y/YZygcTDeh
4ilg6FS1YNii1EXGvXNIlgWArdO456GX7llU8pmQoJ6al45uKiaSwjN/2vrTLPf4me/yHmpVA5km
jHpvZDH81bg8uF3DX1itaX/VlDLIelBMYBuf+NkK7gK76g2HZt/uci6abVJAY5yJSceZWjzAsnyK
ce+yXreHbbtCOA1r8kGNNdVGzti9tVuKEyZK5O+MU3HNHzJOQb46ZulFMR+C1uRACewTQPz8MgfV
rsuK8SjWHm+o6oz9QRfB40QrEVS8FpYqbKh2yxuNIkArIqBUMMbHOmrPcKzQfE/wVdbv32qvjucz
QpnMO7blTDJnj867ePOz7N6dnPt0RPcWv+JWzC7SJOUpYr2IDt997FPqHZvx0/dfFLg3jsf3ZIyM
nGPP2HfMDIaY6Hp0G/MmX5jFBr6lUPPJCE+7fSimYDw28QBtd4Zq45ozSyubrXp1yRKX4+wuLdNz
VfT8uwMzfXIVle+Fhhud/cbgjUM9jMaV7j8L9hR5H21ML7jGAhRyHMK5pnzL4bulya10rbducsvQ
CaIfurZunNQ7dLmPiyZ/n9oBTSPYHX+MPpwojthip/3T4MQbczHjcx8XdDWszIQjkDzn32STd6vp
zb0P7iZskvkDXsjMxp951EA02C5Kib6WAMaeKrf5beJDbuMsfSSLS27MxgvTMT+MMJ0ey5jNVr/k
r770A6iF1Ou0DzufjRSraZleiyw9mkYU741KxPiCvAB0J/S+oDj3gMxvqikwjni62Ti2WEgxOqDx
jiE/W7QzPzw7z27KheiCfjc3/uPEKEexcawRdewxtz7kaxc1+hX5dGBCW8nmgb0j7tB8fJY5c468
T33sX2wdqjr4meI+QM3VEwIt8/lsr2+/zmVUH2hedlUuOmS9fIltwiYVeVehSUUaRtQZOF/1Xaw8
9lZ1+pbWtUNaFUw/3BQNfAIyHri31cLph58VHxU2ToUOGBT/yCgcKEXghxAeAloaF3YImhl2O+PH
ECTT2ekBqn5/CGoigUabuUGdtLelNQzglL076SAKyhsihpb0HHW2yRqhfhgsl8wZFhrfH/oagYpr
GpCQZfQ6ZZO3wXdAPLWb9DtnmL4Ks/JDGSB1bnoIr8e5wo3aOVm3hdH8XBYUijgnxs3AwPqM45ax
0/phqQZGhB2bxV4n5dmyk9cF1gd7hIFbzbP7i03CyVK0X3aSgela/wwKABqr9UzDTPiHUB+AIol4
FZAk4Tiz0G4cdp5DeyvRN33UNRu8GqFZCWS6XTfYgOZWWnj2hVwqPg2yNq+DRv3u91ALVGK8olcs
lii5R2TchRNJEnQXmdiP2tPcmhN7ABPHay3Lfss4bkVT/ZmZ19NJiIunE4BYK66oXKz2t6x3ZZi7
gwrFaHGrOO9jz6LYNBFjuaNMrplobpif5wcUGSV1WX9LDMCpDcrqMfLdn6TBPCkRLx9GVV0Cf5x+
Fw6maFhQS/wB4q+CCOcmbHBq1MkyJThUVa82cKZ0ccf9kDLBn7EMLMSOY1isk3e7Dz6c0W2/Zv0G
9g4cs3mvOuHRLY3uVpTOn8hHjJpWCkBtK9NdNNj0hiWCLQcvytaKVczMO/qdLQIddQdOiOy3jaqW
8nb2kYi21hI8+asEPKha+YmXtqv1fWe6j16T9AD/VHbSRNXKonlhRsXiKl/dAgXcs2n+4ab3Ykri
57K1GKMnZOiy1OfJ4GTzm/SHnbfq4kJEvOk6p99TZdcnVyEqyarqqUIjV0emRl+sTdrZBhYzqv3A
Gf6y1WO6b5/ruCbytuUpKh+9uQfbaC27ZgYvmyZWhFYAYdfc1AoHjIUpip+jF/v1SUlmsPb8OwDg
C9HvUMG0/GM38Um2SL5p3r19MvJCBaDJrz1W0xNHYX8QKCye8HzR5+Jp+u2qo7UY9XGhwt36aukv
KnZxzPTWfQsx/35qWSv6ngdxuILOOza334khvdfHh8yOGQEzbruVnvnQIZdGvqzLW9VkbFdThqkD
WEjO9N760DYp7UlGMI6/rim+PxT0hOfsbYy7+rbM0hruTOLtJEbqzV+/ZZB/0J2YCT5Jb2exjPey
i9/jGY8XdDSHA9V+TCVxXE4woKdqknqXk8Ny8NsA+lvchdAhfc67KcN7DgIxw7F/6nz9jkU7u1Hu
+prXTG5EZombJjNe3B4OGHOActfFfyzfW6/I+ZV10ECPuqCHFKilXdbBPf5ufjyoHHWdIXLNl7OO
3ehuQA/g5OM5iefsXj6NXoaECPAFSRs9AokALFpbWmsiBuwPo6AktgWzpBrTTMVhfDSKUu5kBFXv
f/kc/4Wv1f27oRnDoIuf0cY2aPuYB/8WKNbHEQh0wDpHz9aYeBZt3w6dSWZwFzzwcu17ZlPnTDhl
t2Fus/NATXCLs/lfSkwplFKI2fM5yVG0pK/DCk6tVnBqkiXGEflKUYTSK7LNWDv/bYVy8tgOq9bP
IbXqozclKfi6hNo5y73nLg803o/eujgZOvzKsk0GCeayY54UH+06+vhmKemgSU9271xrmNi3//gg
i1Ifc9U/K6thr0WOQD2ggDNn3wOm2et6V5vWY+8H0X94GcXf7cG8jNKx2HcJXzq8lH+zNwOQsdgx
dAoYmv9VD8r66Nt0CDMnlfC8DY8Jx5C8L+/1DEFpwQu9ZYzvPKJ2BF2Q59WpF7nzyP5VX33iPdAs
YGARBfYXht1PPLiYcXr/2Zy1ccoCYH2M5O6nLPW2vPZ6V3neL9hm+ow4OH6wsSEiuYg/8zZHUzQt
BWkxU7kFisDgVMR+iPwzuvOt/iTJsbogCb3vbHx6Qjenjr0z9Zm2XqVgf/7v327O383rvEAguigB
bQ+brP/3jLjS6aMqRhdw7O1oO8EO33mRPtRjxbeb2jOlpJvCEmy6y2AiZY2Hfcp74DA6AGsZD99F
K/8xZkPhz8DNvw1sqds1R1eBkCjYN4Zfbl2oq9w10zK/FFNyN5kFnJgMLaMRFR9g5YYnYxQXNDz/
/nvj3/1n8y3fnLf+D7kwcZD/13xbzrhYy2FB9u7l+Ql5KePT/Vg5yWdcayyQqmp4lPhBsL0Sewin
06Y2EuMnfEfurooiuM3ro0jdfFdKlq3sT8G8zb350gYu+Q1twaibtxUZ2jC+GF3pq3L8/H/9KnNj
MHJOdzf3RN0Ydtb9GjgiPXMu3zwYEXso/+tKAleudbdUQGiVMv2PqC5OhWAbV07mq9mlH4k9JC9U
N/0hxwFzFMA9H3OE4Bu0SAgxR0iaizLemPp4T1glsk2fJgQX0XOEVRWA5WVvcpyhooNK5MmxLnZ8
30rY3o2yJPlJmlhdNgQjTPmbOgDZRjPLgRDhpWzTKQIGXr4N2ht+Dyy7yOn9rPp5RuOOFNR2H7sB
HUPmuw1xOzBxScdlPF1MILtoqMGZYyQtGuR8fj94781UXa12cX9ztB6ZfkYXD+ojF3YUbboe9kEa
Cdj5luvdYbPDcWEUR0yXkLQxGabxnnu73S8GFpVxr5daf2B7QziuTzy7+HfHoLuxU1wuYuA6Gtv6
vfS9YEMoygtaLHFOY7c4dk47H9wOKeaQ2kT2VZ2zyykz4qiyPv79u9D555PI9X3L9R1oBaZv/f0J
Y8GTGKBH8mPAwPRoIl12GG3e+sNbPtj3yUozE6r1dgwT7UsOiIyRH0BZJPR0/HLsiJ9auYmm/bNw
mfMS7aQOvsme3JxdNr3zTHQf9g5b4xToV1X90smN3+kC+A8zSOJldk4VML+P4g+EbYg2mI6Golhu
zY7PzOXoHuGG/4eHz/l7oiLSQtfE9QZdwncs0/pb+KThNsbS2358XPzqmmSzfbXnRIVebiR34AMv
RWkTXqPK5wpa4kYMZv9MR3M1xp4Gs9X9vRZ4LAffZvvjqlsjyr11WOkgk8GzXA+ov1UxoBxchZDL
9MPC/bdxDByAKk1feIjqbcBOLGv1nefEZ7tyj4yjs30+Reyn/cbd5nbh7hv3oNl/bRfWWf/hJeAb
/qfzByKBcAMPvwfTx78zKvzBrHEEN/FxsOvhOudK3vatw77Mfvf8rntYQA2eG5X88gXaDZHUb2MS
bVtfTXvPNxnIFUH9kWfXbrCe8jlDxVzYznPhK7Fp4DJKLpGL27TDW5B8RMgU7odx+NlMpnm0mxmf
myHMVyclKKfzeNJ0il9lrq6dEyHfZ40dV/lryeLtSqbym6G6JEyiLD3DEe2fAp/4o7J+7pkIbf+L
vfNachtJt/UTYQ68iTixL+iLLMMqlZNuEFJJgvcmATz9/jLZ3dRoembvc38iFFACJFgkkAAy179M
U+ATMgzVOcfy/qGlhHw7RfMXX+9GaKbFrqtn2OGO+9ph1vzQY0D2wP3ynYgcfeOaBt20T/on+EMW
3ojdvdkMDlPDAnmI0O4GVEWYCtkkj4mlfugo1Wz62bxT3BLu2TddzpR/1PFjduZmeaod48kf6uo0
NO2TZUnvGghRTwWTwTpYYBzDl9xTaz1pVY3mpC+TvT84qCkWH2PY4NTrDaUCoSfc8vxHxxiyveb2
urSktbdCg5CKTDGqbRjoXu3fmk6nQVqC/jJBLduBf3z3cEXcoqbOVkjASsx28vBMRMcDiEO+T0dM
rWofJnFXRsQoMX3f6kZBBpfvQb4ztGyXmFl51pPhAOUU+l7CvDxcALsdI8pWSyzSE5zubuVqgOZO
7IdbozHMvd1n3ApeGVwx/sPWiDwvhM/dN8cgzBODG6hcy/hZ96xuv8SQUFBGMvYbEDjW2DeDnjBv
wH/3JxFXZ3ibdwaUrQdRAI7aKEyJJ0PwwbTr3OZDsHU9x9pOuOtuE4xOKa2XcAE92BZzoj+jM68e
83hK1sJlzzh0Gasv/itMsZXlMe+DYereFsNMgacOtZf/fEPFLfVfLyvP9GzX8G3DdoPfM3djQwMY
Gj0N33UAaykifMg9UgpgdJurebG/j0yin8o6DTez0eVb8gLKo4iNL2PpRbgnANxpGDPfVUEwnTvN
jG9Icp/WBdFXxDknhxbLgt2IZ+7Bsty3vsSkv56LO6dyMI2dNah7zditrDjv7wOMnAPHr5jgnbER
js+y3PfIgBRthWF626SE9RtSnMdCNN37Y9+vcLFjvwg4ZfLKnKeQleERC/lhdMSwwbnGuXPw+lrF
lWFQGa6+UjYHqfaruwHHLNj99MfEMbx7M+/JJHWTbheLNiUpBul2MfdvhTC9s8iSrYXaTOr0dkV8
LLSh+8Dt7iYhkAmi5dk0vwFfjAetolpe4S/NIOLeY4TLk0SIA+Yh8E9crLa5IW/FyF+JTNehLhUu
B8uNzn2ZQrlhCkZpbr7B94JcFamDd7yT5QLr5ZjTHgoQG/JBRPCKjPYumxvcKezHcsF0gYG3dYyd
ADlgT3AJ8nls9qLA2trIsFcL7mEPWcnQHGLSLTzMtaHV0sOuOLY5zBiBNOnklpG+g8YuSW2SCQG5
Gr6L85yivAH5wi1uDOFiplm1HAI/a+4T+CALthXkxyPGgyWZRmnxEWQQA4LUJH8mNE8mMRsb1WP/
zz+ZFXXKzOajqilcRnH/2+p/PVcF//6v3Oev9/zzHv91l3y0VVf97P/ju/Y/KumR0/3+pn/6ZP76
H99OWuv808pWZbQ/Dj/a+elHBxX8VxOe/+2Lf5j1/M82P3Le9T/Z/Gy+ZlX/u8mP3PEPk58Aux4X
Ox7PNGzSorni/zL5MXT7H7rt4nmGA7fHfzj5/Jn2HvxD13VsRmyQPN3RPQYof6a9O/+AaIUZD7sx
OWRm8P9i8mN41j/Hmtt+4NmWhwCJb+hwT7J+G+sQDg5VBTvLW2tlSpdbtYCEbzHqshZuU565NyVV
UpMOt6MifF7X1cZeJytphCd68V6dWyi0BNwcx8ImU3cJtGyVt/IeJ2Zr5dgDAVbQvn1mhkZRYrwg
yzmxBmELJFQthPAxfkmsMbgBllLVyqhlGH9QZqNq3THDkzU1+KVHRURuIMLWdfFUjtRTl7h4zZE0
xbP1RIa9figJsqiNBbpaAtUAfDccH3ArnDZlSmUctf5LFy3PhS6GWyGKG02Y2wDDIWqqWb1L8QQC
s4L6Gtn+o8D1ww5jOIULtiYZT/ImmHusgaqBcYl96A2j2EQzuXcVWiQKwc2HxU2K0pp3ri0mEH72
1DVEyOr9G6ml3sZ0GEFYebrFKyFaewUyMy3B39F1wtum7BCQJcFPd8JmrZBcSvDXPqHUX9b9HY4g
G78Qd3bvaMQAOG9NMT/Amno0mCQ6GOgRZVrg+uxtSjPEzEh/cuEE7HwErAFegZZtYngRCdL7sGmR
H9jH3RvjEYiRsJGmEl5JQU5AJqQQKQpmfIhqtCUOMjZsGm3syZ8qOAZr5h0tc7aVnZJc3Jdfask3
oIpdrDMXuz3LWE5x0n6uff8Zdfwno2nPfue9IFZ77XyMJCORHoLCxecp5LhzL/OaR5NgOw3qRGaP
62WqT4KnxCaOmu9ND+2mssrvaD+nCjJTvoRbRKNADeJDCCjDVkjRQJLDMwyiyy2MVRI5HUQKCW6T
9c7SkwkBKlEUnnvT6gBjnRFTAC2dcFvZzU/TZMY168uyjwfqltFjQMp93hs/nJyzldfPxQhNqS9n
+OSx85MS+xq+4intI0o2ngTnRc0zgB+NGGlDrAzH0hvoeG38JREN5Sqvmnet2Vs7r0L/kntrIYJv
tZOjlhDtQ1m+C92C7UetYm3QH1aYZXwy3kA1G/hwRUApwd3pY3hrTcFO9qdarw6V7lN5JIwMHgUO
4Et+TvKbUmh4xGPQWMCU9twHc8T+w1rIP7QT2FngxhTJ5u8kLN+Tg4UuoU/BcHUdLx3kFAPlgNEo
HttpRm+rZ6+tEb5ZJcnbA/zHASddJocOpVW8CLTa/G73+lkbjl5vUPzKDMTAfnpwLBMHVD+u6BAQ
BWosxIT7fajwNcxkns5IbG7c5p98HaAKO7ubYJkeLB88txJVs8EMHw0hmUSNi59OZ5/JvoZGk4f3
DqFNBfKjJigFTiWH1sJOV5+ZoJjJXev3zyITGUySYmuX9GTX7BfMPBmC9hGYw7pw4YXkFS5VfZ0e
2k9i9DnJHsQAlC9iZhjDU3wzZC4cfSd67CfrhGnlCf95Euwe9BLo3cexHevd+Sd/4HOR2GctbvpV
1ibf0M7dYElJTbT9FLrpN9oJOId78DWEZ1PK972pkzHbWWF6mzQRU/fNOOzFSE4MxWF8+5yIE2Vi
iWvZKMNMG2aq4+C4MuM9goD4oTPwEoian2mvMTO8R6b+3LekjEXUfHuDa3pMrfMQ3+VAo7DvukfX
Sl6FjSKog43T9MON0ATZG5U4m3gfekAzPCXoXumX0cIGBKHBz45oBYrEGcJKbTq5uf4pSOnMpgMd
isnPD925xy8T9bT/0OXJj9CYDHSv4gl8IuZL9s9GZQ0re4aRhfQOiyQYkf7CI4UglU9jPH50VvWk
1+OXqeZLYvR/b5tQgXs0Z/zyje/Z5zgoScQBKPeG4qs2tS+GsDajab9UORRte/HXqHAaA13fmOtP
IQ8BiL8/sc54FqIhuCL9OUXlCZ/6nWbWPRoeniY9RZ81hGkMxTZePvQ4/GYrMpW3ZnXP2BwxhCNl
s+WLzsebvpdu9RB+TWYhOCxITg6HfbOsgw835V4xMGj2nY9ltqctuig+JKFKRRF0S6Il47Wl9Ff9
Qs4KFbIoL6UK9C1M9B9eKC0mbICgxR4wffFuQ3PcBZM4eTP2NGOxnAmJgB/Ybm1J6jJJIwJ5XI9m
/pWULF2PnnQ5PCz6WyJ3p6w420WI5NSDkDfUzrYdAkT+kHh7A7Zw+ZiP+Q+4JFAxYKgF4/TVtyZ9
40/VeSTiKJFX17Q0O6yspLwu/kFW1HYUxH+F0kE6DVrG9rCNtS9uBwaddQEIPZSXSIwbAm6HNeOV
e78MP0YyUxih1z5VwG+9Gb1OEwa1PkDemMIkwnbqkABnrjpPfy/DHiGZFaMl9OebqbEwssJDD5vo
20nLznPMcEKEa6av6PS1cBO7Yq87y5PB5AwNLmk4YQMtd+JzM/tOL7EiSHukZal7qIUBOOK9UWSI
17K3UwI09p0PryQi0jSazM+RANDBj+FbYbWPSB3QVqaUz99L4r+8efoRTP1WgyEP++8Fxc+ncoKk
gBr4cwq1Zk9M0LFbLPSCmAhUiH+biDhSbg03fXAwOh8i3FQ9WpX5ZC/xCUeueGUUK8vE+zho3TMS
Vsj6vMkvnwO0IJR3vtrCJNU+SV/rhY6oQ5SGqXDqyHjZeE7N/Q6VGfOdZk82RLYqFubXpUO/IRkM
njju4sOykA6aN++OKBpoL2ynQIFuH4erW4YUa1HpPN3oIZbd7qMyP7i1zD6xj6PLF4bh+RJMxamF
ts4Z/5wYZCini/udDJ6964GopkL7FlCyWNcOMWVxcCMy667PIVF1Tf6lx4p8X9VMFDuiLzLhr3Ud
hxOBZIwkhdI8JY65GQZEAXVSPrugDBuILl8tO30uZ+k81DY/rBmQy29erEwPtmkt8HTJ81sqSuYq
RHA/6dZLNXK5xrX/6uFLW/svyQhh1fLCtwx7rK0Tt59Nn4QTt6o3UZU+uUX4oyxbUkkChk9eipXL
DHiNaiGxiXvUE+43RFlYxfTNqmsEvJF+X1vfsABf2SJ/NgIYCd7nAidbeB8RzAFQde6Ihd09+7bN
vK3Q3zRN5/410hNC+Nxjxy565b9hU+Yy+PFWOnYsgJriCIONmJ1BQDSFyUC9+5Ph1x9AX1agfxGO
/72LkZR0nbjNOt9cBTb1yJjEhqp6QdMEPSzWzx0CqVUKa8q3YOuavUuRXtjIMSY8u/3ogaos1Z+b
QU8YH2XR59zK4GdEX5tsuY+t9InSzD2KmztsEoM1kumT1eEUQTBQu1A26bAuo/A7vc4lmjTyrD8t
vvWFTLdT5cB1MfL800DENNmi6FSnsFpjZIjV41lU0ZtTTRgBZTGonsV9l5IBt7+NVtrPoBT6SnPB
9AMq9WUyvTvpEnLzqs8hA2t+CkrTGUcETAp5CMXRQ+WAK03FPjAJiIewYOD/BJAcFfi/6P78kaKe
1SOkKC0wxA6+A9HFzokRuWYXPghDhU3DvGtE+AyG1a9JR61XIRp4PZDFxtixUIg8VhZUlLTjBjfH
+ZOs4q6CPuIPSJ8YVABfqW49uz6EV60ktMmZcSbB+/ItMyRFrvnAwP8p1WAh5nn8dfLFuxeP3ymt
/zAXV7JvvyUBqrla51jFITQfSohUqQEBgnE/2n16gJb6ZJjFfnbELfP3k2s64XqO2i+QfrH7hgxK
YiiYet2l2OIl3ruZFicylH7GPY/Y2SD0xvQ3juEfYDFF8JuzR4MExjV8zI+41xLCT8WdoWcPgTEi
Ro/db32OaKD0iB/K5ANvWvMcrwYpFxWt1FYWN74LB2vWGx7/wydIcd8wQo6lgHnPDRcDNliJCCYy
3Wb8D8UX1cL0wQ3nyYqJJg8fBXwMMjzXZQ+DooJsiy1ZtiFv8hFaD6JBQLpDjIbaSV8mu3yeo4jH
/zrECHVNul/EZIOCTyz5NlqK4YTJSHlwnFXjTGCjMC8qjGOW2HsQhIaZKKA2c9PBwZuYBHUu4WbF
bjSH26YSn0xYvChGqsOwmBtfDz7saH7qrNw5tENznoXxqtc+xar0VoNvw6XLBeYDzCNwXOU4fS2L
KNZCM2/GhGuqz1yYI8ZjppGVPg2MB5bkNi65QzXBq2lgtFLh6r+1EhQ1umc/tBY1n954zbx4S5o1
Fhwy3kkUh9QrCB57ToWNe1AuR7U29jBuygMwATHVkrsBTusOa5dhbVUwwWfuUUFAsSP8HAqjvxkK
womjGArhs6bjT1UCxq86yZ5zi1tLwGEJC+/FsuNXH/+PSnj3Ncc1qgdJPP8xUP80GtIZzTfbHH8k
cfg9WsQ7/gXfhth9jWzG24F/ZP59xkzsZ5PVj6HvQ4NMsJQGEF1D81lBvoa+4nzglHBjGNNtmzxQ
gO63+JDs/YqKCA5rhjUcGhzEuYpzXO7EXG0Tl/pRVNXPpPMe+xRALiuZ1AY6ijWq2F8LXKO4OCeN
GV/8OW4f8Ntz1hEZs8ghcSFLsidzsbptMMc/Ut/eDdGzw3PPdLcfgzCKIyQR74AAYqXE12qBjRUw
g2qmuOGsXNdItmq1KNBy1vR1CtrkTJQEn0bhLKm5TXkcJRIRRA9x0kDjKfFbC+r6u9ovnyLA9baJ
NgC2f352Jf98ia3L1nHb6PL31LYJtweiMCaISUhXj+oTfAl6jKMBPQsGMaoTs/0aym1qIbjScKrs
sOF102pVNMKFSEF8z3qWUTBagq48wjWeX6VHX0YB9TLoYupwSgLdZ92ncSYdyM38B8BPDFUuYIxI
MnRM2apH7X2k+NrDV4YR3P31awnPJZnMgWlMrEZx7OURUC1c0vljqhkUU0HlxcSXik6LITwHCaYy
mSaqKReVFpWbTNs34Nw8vAUxHupn5Z1mL9tfmmpvb8Yjh6sWQ5BLk0rC1i3d5KD+3tR1FGw7Oax7
Q3pzVEfucpQSAlorR7LvpdBeHZWs55nf9Qaoi9ymjr/aQ7XUtkt3UOtqYcloTWwODg2Kxl4MT+rE
Jzh/ZYhH6QjX3qBeaSe4OBSdSKGTh0J9SXNsOT59VGHJKdMFZqf51k/d1u9yar7yQ+zSGxdkO9au
CEKHXgcEUvY3kRXvSvLiNz2uMdxgeaNcFKnr7ZdowTaj4bTCqy8PyG4HFw/DsvqXP/zLd1BN2CDl
yjBjyZjlK17OXhJDHCVDydxMsnOQd1AdhxazBxfTq+kpz6HlqEM1Afdl2CT8ddX4pheSeCgP6O9H
0Grie3RLvob3lhWX0MlSP/6iDYW+vR5hLpGj6fl4L8pepb5ShfwCItoIf57vMqIWzt1FJ0rQweur
K7jQhantLm+V15XaU33iv91GwspCzSEmhFpeH1T0wRKg6auvjJ2Vd8BsgpLjnxeZfAOuabzBZlhc
RzOVBDrvNDgCfyMpk2+2JSYqh9CXV9q//btuRXBXTMhBUFpI6eXfVn9SfdslvUMCi72FVblIydSV
pn6xgjmvvUtuqzx7K+9Ijrl429BrxC728rMXaXRE1fPU4nq1/tJFL031+gIMirOr5NdysC+79LGz
1177rtxdzmrZRN3ejNqb6xWufp7aRW1Tq5HshfqIcXefcZi8ZKdes1VnV++47v97F1Tr6qyp1mUf
tX5p/va6Wv1t26Xb1o3r/nHrqQpGUU5u4yqMUVVuHgxUoGudqNbL8TEDZ1hFJt64MwIyYkd9p2M2
JM+4wEOImuBDufSPJMEAV1IYzRkGIr7rRfZY+tZBtMPJIa3iCNb4iJSn6nCgwB2sByNCGnmwNJzb
Gm04aDPmC2pRwag/tkaLKala93LfRJStE2DuVV7PaAxxs1+OMShowyvq/X/fLAmN3wmfiJK8XqCC
PM92Gp+EXISJ4Cmg1kPThdapmoOJC2PSSirThM8Ees3opF6IIh4Uro/VLkmgmARx+ahFILvmdfW6
bbImDrF6+dJUL/mq21/f/x9ev35yMnnVwW7NdLp1pnbZXXf/5eMuTU9+nV+2Xv70LxuuX/D6KX+3
7frX1auTS7py2OK/YXUI1v/zjzZl5/jt45e2jLBQ6l8uH3c9OL+975evev0YnIUnaObMpdS71Z9P
6VxGrn+OS7THmIaCW/3SVPloZjEHxF07l5BBVX4xphbptlyo4EHVUi+o1W7KdgPOK/tL0qBKHmyk
ilQtZhU/GOEVzAwtirAqlI8Rpd3iy3Dzv65nRe2uAaoYhKr7fqmGMXJxiR9USWtBC2WpsoxHVZlx
CsHzvpd3L50HHBQdJjWturfhW8dYzMMJWN7gfNGkx+lS02nUEAKD9uhgZ/6W+TIVIYJTY32rCjqR
fB7p5BVVSekelLAtR3HI8YqwUboK3dQqZOYvBbWDraHiC+VFq1qMJPbkrLcglQmB0rhsYw8zMDNv
Sx3ROzTKTSl9gHzpZlD/1fptW9vqeMqlgji0hgpWb+B7rBYCAtTxsi3Vpz0W12t9sVfqtdEO7H1M
hpU6nwjS/0i+Mzgwx+s2iNL0AQfrhXlOcf5tO0a/joNKf8JCEDKaLL+pdbc1X8OqCreqvKaqbZS+
OSDqDF+rb3PdZmtm1yDGclzXyIVqqTP92zbUlB3AYPORqsf7pQJ3aasTPZZgar0frNXpVKf4WpFz
1aPosi4fWO7C0KuEK6mKcYmSK6rmrESHY9dXxyxpfqB1r9Fpo1e0NezNfzmjamNaVmCzjFUHTecI
EADc7V3u8ioI0pbnNhzxu2AyiIUfBql41Rb5i9PNzTEf+0qc6irtb2b3c6gH7VEFFV4Xf7cNBOag
JR3ZoYbVHWeIBZdFTxIfqKRFZsBf2+YmIiwxAl3GVcHetDI7cUm+WVFQ34BBOlvRje+OseDFoc5T
pE6RaqJEewkR6uKk2NHXr2dCnZjr2Ylbg0mqhz+COgXXhSdvTtdVdWWSdVRtszn7oU6DOkF/d6oG
eX5EZdaHCLhLnZTaDXZ2Xbh7daVdTpG68vx0dNYYOlISkYobaEZrTK3mQxaWub4mBL09ytH5jaPB
/FPmL0lWf4RUErZCHqfI4LDnvou2X61fmkHkjWs9Zv6sDqEuj+PleMuWWjVsTEOwNl2pqyVJTR9v
Cv/tGh0ZzCSCrdXFoxZG5SY3bgV+VvuUpt3Cn9YWZx/PExSxsWaY5MshyI51MztMpdhSvwRoVq8u
8k4RlqiV3KV+/S1k9LqqWpWN+4ujaRQeGEConhbLw6DJz/j/1ApF0PgfqBWQmQ0IDf+eWvGpGkhQ
+ldqxR87XqkVNmxf1/EDxazw+cw/8pMUtcKFRA9/0fag9vxCrYA/YWOA5gXYiXmeZ8HV+JNaYf7D
9h0eURA2oDwa7PUnv+QP8cOFGPP3IV+G5f1G4SZu2HDgzRqGy1ARCqWkXvwS84XktcSdr9FOpKGH
mzoOEUX5/rAeTLygpw49UISEWuu6d99hlqXP4TGduvel0M75HHrrtNERNIkWhqnr7cwRfN84zNyi
csyA/EgQurPJiVzZhPJG2fpyTMsEFPbFBitb8vNiHv8GeXw4WM+YNUM9rYqnzh3erQVlhI6zYjuU
9/FUQj3yzxTCKpDrxbmxWqr6Lk7quRF81lvvU4AJX7osGEZOH34Nqkl+JkrZmZgkUmXC6RBk5a2T
GYw5Y+8uC2ZrzXX4VPXcLlN4DQsAC3mujd49ZQ46V7NJvG09xDbOHBUs7Xybm5Nzy9y97pJEshpK
SSj5ySW8p0R/SqpdCfWJafB5mHKPR2V3M05YaIfVTxHz5gThyaq37ZcBMFwM2avm4aJWWvxmJyTa
SHSPS4VheTagswwi82Mx7O3cY6OQNeZTk2dH33U+9QLPFQudP1aUmHe12pfeGZ/rpvyK8G7sydaZ
0xsjbREjWwyq4GZtVVVSd/sNsRQ4nyQ4Nozp2k0oSkfuHaE5FBinVyKz7saqGVaagItX8HMzjkKn
4SpvlOMZT19QXpPMtzqJD3i4umn91JfTAfDZX8PyvF1SZ1r7AmqDZiZfmzkeUVYl6FD87HuVn7OI
kkwEYEuKlstn7LKhho6QJBTu0DWaVg3yNkYUOjXtPsyIw0yc6VtbZLdarJUU1HOsFZanPHmq3Q99
cu8Eldxjz0GYsS55ggxySAnT2Qbf/Cw5aXWLf90QQnpezrBs1iY+Rbi9jDe461GZwJj2xkDuhIN8
um0NXHrjPH4ZLOFjSNbfZbVZn2pvfK58uyOVdkAc5kjSIg6STtftOk4ms7qMrpwab0UODd+10PPj
Y3brVk26M6TD1fTYMZI+MM27t0ajhrwZuut4LN8Lv37HaW1elfqr7WVvdUZdJ8MFEG07gGxZfswj
hYDyzsSYzc+Q6Dc2GL+B3hnWy67uUdQJ92nBooN8LAZrtSA3Wd/g+wIkG4Vn14EGXN57WpRIP4In
SOLTusE5c2FojG/xsNUhG1gV+QiTwDJLkiSvi85NsFop+YmFHwUQMLKSC1rM7yjBu5WBeMPvfwwZ
LJfML43VkhPNNDfFS11L94sRrn0UrY3F/tygRwPFg81Zeih6amBWIJ7HvB/tQ6TjH5foJIuO8GbK
edwEbXwTohrYtXqpH63EXI7Cg0itWtdtCNtIKaeiARKlFoPN2Fy1OtmSN2PIxP77Hy8ia6b3SJ+J
wb62taV2NsXQYkqjXvvl44oM9kmt95vatHG/FT3ucAzN1VrWcpi22NrP2J3wqDenEPpoU0DLKJ0e
g7EuHrEyhXKuu8Q3DgDHB5hbOxMjBmQA2H6R6HOI04qqZ1DhHFnLOXq0MGVXLWHVZ8zcDcjGf25S
29PWvE+mxNtd35/Id6i3zTxLNkjfC1BOCHCmDxWuhsWAIaC5bxPpf6i26fIF9Ra1KKOQCCSdoDR2
uu6p3gWmxF74J5bc3Iyj2nb5JCqdvKI2jElKnMGIyqaldztj9akbnHCXlYn9LArtNKOLF1n6lVq7
l2NiO0S+9VlQKVwGYxU0ib9vqBafDeyjV6Kf7FMxjvuh6dMTPJNnMc/t3QBMeHANQqDkAH1Af7ci
54KqL55byJBNLO2+TvH4lMDgMKWfcy35UxSXnalJ75citG+neXwuEo3klZFqZ+gt2gbykX9sPTyy
zah66Xy0UZ6l32p1PWz7tPa2OfYyfdyfhuV9MvC48QmFOobLe2sxd3Q0kjp9fYVvy7KfprS/r7Lu
JjN1WLdL97XpDO+glVZ3KObqmz0xy0VpHh/ibqQWjBSvcD2shBLN3daaD5eP5JZmHn6U8dBBfwur
s4n7vOVjHqX1A2nCQ4IWuzwP4aThJdhXby46Tng2T0Uah9BlXAjxMU4tkrEw9vGyJ6Ab47uAB26H
tVr8fagnmb702NK7dqIIoPBQkzoa5ZxuqBg2mzDqqYDhDIX3AMQcSVe0JXHRhcGoEF9l48jMB36j
WvfHdSqpj5NiQSoY7wLvJeHDCLUbW1/gkwtU2/edIGHLHqALjFQPbTXfgEdBZlB6dCeKautMTvuX
IcEfZqIK3kqoQC0I2a2OqZq1XNfnWscmfJj38VSZhLFIFEItqMD6jIHpoe3RlTOwiQEyHqLlTS3H
zFHGFK39q6W2XVc9OfCWI3BdjqOV9+2sBugzQ/VEjtkNOXpP5DhevWrLsX1iknBQKC6qCxGORIjk
JpcYilo4pGQuF2dR0jLxarGcN9cdfXj+OKeSOYJjmJxlyEnHIhfKgfK6asgZCtE247pQM5hJzmgu
zVjOa9Q66r5xmzLpsdX0x2UiJKdv9EgOQ66mSbgl4ITK1KmXcyjSR3wY2cyr1HnFWJebo0Lc0RK6
+0ZOxeTdNWZyxhGusbmQMLjETNRCAcW/FR/Qz/zAWabaXpFoBTGrjnAF2y+wczNAckLBfTnvCthW
C1VmUX2B1CVGL2HrRrvCbV7UubfVPFY1Uc0wpY207h13BmeLtUB9oyffOjn/DeVMmCwlrB3VYZWH
bJEL1E04K8lZtFpVC3W8Ec0Ye4TRh1DT2+N1ockZ+3VVtdS2xf3cyFm93wus3dQxVd1NtTLS1vCn
9alYy/52XVz74LUjeiAJuoQURoUuRLkPLR/AQbmTqoXyQHUUMqHWhYQrcnALIQGMy7m7XKMK4VDN
RMIeZjZvrifud6D+eg6tgdQ64Q0HdW5GBbNdrtxL20lr8pvMbqtOzPUUqTP22zavDIiLyctsfb1a
3aSujq46d+pqVq+YWhxum1h/BXn88+JVYJNa73Ca4+kzesUNw75VopBJdcmoqyqW8JVqXbcZEXL3
zrT3yjetCy3G0SXMrG7adxIhsxXQJRGyyxvktipCfT46g4c7JvdDXXpCe3+1ftumyYIqXkX2yvYJ
+eDZ2CdEjADkTRLSC8D2lOu5JSEh1SolBLiABapTqAxtr2e0UOihWods5B66FEmKBBnVJVkp5DGK
kDNRUyMvTQKTrcIoL/dZwnIAL1UbFxwcKyW0qS5JV8KdhgQ+1Skm5ZIhn3pjDUJaYrCwUye6VJUL
dbWqxaWO1DYhnRdSKUaSf1M7vdRSOxgYuIHrDDzLCROwyxmWp7mWN254bmwsxl7bZ32K+dqft2cl
OVOrqqUW6r6ttoWVswrRyx3UmVW3S5Lf8GP5pcnnfy6DKE6JV7F3V/QcGnyFjFXVBH6pFxRUkTBa
k3DxhHynOFxRb4XvX1cjU/dmsGEN2/w6jr+FfVbsI/mTUORWR9W6Lv5uGyEP3EWv74lIp/hj/be3
T8xVMKmLf6rtWPyzXxjpJ+izyf6X3f4Xfx7/MHezQBlZJfK7qj3AmL56wsGgUG6qpn7tdpSdjbb/
DjeVx1FpcPngpvPHYux4Wl23iVSWAUzpmt6a3n4S+QlxU7G3AKawCpO7RXNCU+2idlYbf/sYtfrL
PsHsbR3Y96X88XFrvRmkR27Vuy4fd3nvWE+UI32OhmGN2V69rhau/MOXV0dAbb2go2h2LYmaiJAp
Iusk5OHtIm46t56341CV7WE0sv7oSmf7JPYZFpQlXgQ83BUaf0HfaisF1e0rIzsunxSydkXbopjq
6QqV9jskfAeyEFcEHmkhJHFxq5BsDCuIEyuSsLydSfG9lBkU7HnFPn2FS6v1NCiI08FldaOgzcvi
4qMnL/26t+gK/tw/2r5OKIw1fCfLrd0qhPBqq6dWL1h1WuK5BxN/ZoK3UWD0qJMiODJaVb9FbVI/
SC2i1HD3Y5Hv+8BBcqoAVQUdJvLR6BPVLNMU2gtmqvFgYKonn4F6mmfrYSops1PDYKzwFzKtWh3x
Q8eBjihvoA6lJIfc7O0gqxOqHKFahjNu7KQb0J9w653kW1WrdfFkM1C9DfLmrLDWTFUhVGlCrQs7
B1SCz46MBCFBIodXnhxOFaZjb6MofO/HRXpCy8HiIm83l5buRMCu0P+txdgqpNhvuvaoWg0/bIcP
2F3aQBfZmnehLOQosFgt8HXBYJRUohVBhT32wTq/W+HCFXN5fU3K3bLyh7AgjYFpnIi1XYy2ar/k
Anq+cjkkUOvcQDncqY6DLoLcr6XkbqyauDlRObeR0CBWvFlkOVwHz5rXqqnwcyj8BMcN6aWCIeQg
TGHlnCOeC6qpNupjrG2GtoH0Jn/EdVH4KUSNzttdNzlyHtVHZbTuuxCIxIbCN2nao/o0VRNRretC
4fG90b3B6vK36oN+qXzBbebA29SsrXZ0Dj0GiOMpHKOBEMVmo7BptVBuWbETb6w0n8gx1GSZSY7Q
tcpictA3X0N5alRv84MC9ppax1yOZoyhECfX+mqOJhk60ZyvriUQymhCJ60m+gnY12xNYE4+2gww
bGmSm6YuJ2hSYjrqup0x2f9rvYgaQYYZycftn06QlT+ijTSaGJcrtTVJ8JT1nfKjLJvxiJRgPMLA
Go9q9V+2pe1aCwTCDYFctaweGnzi74eQlBZ8BRjXABSNySogw3G3FAJar6t9QlKVYj4QervYdKFR
BVW598oCt6SlwDqdEuG21f3lbBRPs15CEglq4tKbT3W3+KgGqueFmKJDl8Ct7C33s2nM8a1oYhl6
rJ+JiqlusV6uQ/+O4XZ6N8y6dZrwAjVSjwsiireYbvUYG9rr3LfOAWjuq5/Y2U021iVKOe8pnRqJ
wvTWatS9o8gAKqd0DA9tuDxm4ZwcGsirp1qMt6PlhgfRSKaVcHZJpE8bYoWQn1Olmbu0ObheTDiP
sPADnDrCB7v8vgwNZGFBV+5ttNDI3Nzhph8GrBySYh1hbn8fecttmgwaUPD8JqzAWpPsOK9hvpBj
rE3VznR046Y3xQPIVnPCvLs5qdaQNT86qxh3TtPVt1asBrmFtc5gukG7bob1UhvzuhkwAS6dxjhS
Y3bWWhjaGL/byX2eY8drMBuHPLxecny0cGOoDmn+3+ydSXOjzLqt/8udswNI2sGdCIQ6y02V7SrX
hLDLZfqepPv19wHvs/3tL26c2Gd+BkWgpmQJCTLzfddaTxwdS7IWl4HsDIK5HklqcWDk5QX0NMg/
BvDfQ4Sr7S6bCeDS27UMQkCumapYAewpmEUkb3QH1zPUR2ibhp6SgZZUvuI4V1G2ZWA3CPFjajOb
eNupH8xaecxdAcTKTvZaTyEVW/lvM6kuhGKMe0qtB5kv3c6QbEJSPn18V3sjHN7RiJfVjMhjGWu/
CcWjWRbTNYQtcDTM+WlSdUDY6Zp1JAmYhPfh7FMpf1XGhF2u1AhporI+p+qb1VHELYf3Ogqx0Cwq
FX73uExI44Qlr8iM4cGIUQ/aFQi/5Om3xtLaA/qrPgg7UVMcm9SHjnz9dixzf8GdhFMIOIDDSIFD
BuFpj7gvd839QBHcg99lHkyFOA7okpgLIqR0OKcCetrLDVmnEuNjIgMxF+OpXvQZNgbi4jF5H/Ij
/m+gRGtBWkn/qOhQd5J5nqdqpU0LkaAqu6iuQkB8lg1/uDaxjxPXHt9ivZuZy9omxejK8XtJMyNx
mj+9uc43VxdIxgJz5zDUygzjX6tDMJx6IME6OvBE9P0xKkl6Nl3XFxWBkGGi7Um9cf2JH6hXds5d
qBYXV7Gym8bpjyAri1OWNW/1RLOk0kT/v8boP/9J945wL1f8d927uwwPUlX8uyn68z/9V+fO+IcB
LMI2dQE/QtCj+0vnTmB9tiwbx7SKZ9rhoX+aooW9PkIIDYEkjgPdhabePzt3QvzD0kykERbvbv2/
zv+kc6dr6t9SGrgDg7XuggLAFi34c//euWsHau+TpTGCJvYlr2Z9N87kLtsE6Odh/Dy2uBsnqDE1
tgtfKt8zRxNo0zUINIyDoCOAZ2L49kr6cKh8mSg3rIbV1DBOpC4oZ5U0LOwg57KNWrEHEEEPK7mQ
SosKktEe6ok3tv3b1MBiBkqER3e9GDiLb8waCDM3C3CaO+dFFO65c6LBT2NAM3pl2efaMp9rs6BI
0DEbalXFYiVLAuu297VRDG/SSclEXu6bNmmh20OcdDDJt91mrGxCtaMuAGv17OazTuxB9M9N1NU6
HUcmaLTzBGHr3MyKArzr0une15O3B7ZNsj5l29teZdubSzoerklsKHYRHM4fMcVMEHNw2xc1Ly7b
BooPpqQlJAUG+qo16/rZJffi/LnXV36Bxt6bF1C6kUZCdihJdV+W/OIULgo/11UeJN3GoApvyHkH
49KhGXQEvsCvTaoNiYfW0AGeEGJUC5PB9AG904Iw6VUlVnKDgH/Zd7eFZeJG7cjDKHGT79K2uNdH
57dVo20ZmmXcW2r+M1+K3I+T+pfjEN/P4uwhHNPWV2MLRmnqlJeuKq1dG8FVdJQX6cSE/wx5MDRK
5mnutByxB90IxySGuqV+QrVYv0a9rl2ncTYIbu5JAXIjSw3SlhjYGMyZ4mBT0ruIK67U4htl/hCl
Vl4HNwdRuxTXsSuJijfWIVyCKJf7tNffonEZvGSyUjplqn4l82jwWMiGvjArca1bkzzigWJmkg/f
Zxa5E33dG2siYaU1yfGIFDO+on7m19kveTCStgf/QhwB2Ra3MK3aXVy0w0GMEV5xLWPgIApxPhiN
cpgM8jMJwiVymvkcnl6DCMQey+9EHuBUmTdqnlgH21met8fceuTogSwoQn2gvcgTrBQuKeP/QeOj
XyGDi6u2vuu+i58HZbWN0ATdHlvWJ1hJcTfrJo1IdXmyItI/egwjuzkrlxvQNfPNaCUcDzPHcaT8
tpc+CpaZecuoLenBnOXVkgCWvK0FlqYCBLfV/dt9Y/tClu8tZHQq0llcXKAJqsdZaQPIWehE10ZU
xx+n/L7ubnd+bVbuJDmNrIHoJHtb6UYz+MspSNivQk4GNwybpo1HBVj0KjfeN+3DYkZPTBUI8J8N
/VKRzLIu9cyJkwWa+30eab5YA3mpKigsVYZbseIEpbnUuJ1a4NANufQ7WFca+X332Uq+qlMHzrFT
/NrEzCOu3GPlUrTaFlVbfetzl2wavyX066iGdb54v3MHKBLxDuNZXzdAjAyTb46WYb8rV2oZtmKO
xYDvgMyV43aXu66sNORA+1Zo7Z5LAm6R1Zuc1EPsjxauS7WKin3bZD1dvXUd81l6t9Lf2TQM+61e
ma5Fy61eue1t900OPMQsJyNLg8XUhY7pLxq50z32gnpwl71R01S2Q/dVtG4ebOXt7S0tRfSqJa22
/zySa1WycnCloK5rzzDBfMw56MRdG3+6uWg4oox275YY6Cd+2FRoyaRUMdvQLMYUYG/V5a+2BxFO
JNmFgGtowZJ7pmKFEcURSGrAkvqYlM2BEKM4KBRrJsi2fxJr9naDCSfQK4yTIQc9GXCaFwrLIbzJ
I/pjtQSexWLO6oXrjwmoOn0Wrmd35I9H5U03NHFgJsp7ufaVEsw7sjThfiiftcu/lDG/Ktfb3tg4
0Hjo72FyVWP8sVgKth/Alyi/q6pvvSoBp6xr8K2CbZks7T5rnKFcBy9CsIhcSIngtuHOJSleSGVd
GELLkSy128mPejGfWYH+1mk37E0ZEmm4dA8bZboZO0GCFxa/F7P7E63lkWZbp25NBtsjQoMVhksU
0KTFgiqK9ZE4aQsSgGfmcOz8icbuZ1+CRIrZhz3LVD6Ve7tIAY2OekJOQR+086nBinpKgKvSdlZY
nc4zcNnF+KHn38ZmGk5/++zbzc9CfkZ26NyBxtwOA1mLnq5Sd9lubZutom9OFjzr+W1c4W9Laomz
gb5xb9Z6+gl504uEEGLWmLnKryNbf6AZfMuFGhRTYlDHYUP40obLWm4nW2DhUDRE+kDrnLK9GVdY
JMBspuXWRBAhjn2fZWCDtY9uO9YkO6FFlWrtumQP6slMzvOalU2R47vac4GQBYG6EJDbXT3RtcCT
4W8Urm1D9YcLWLXqaW2TGrjrAYqrT/Ewf/qKCrD1aZaEx9xiLKjbmrY+9d2vCva2t93XLfJBjdo+
2C5v20asITNfN7eyNa1lZP2R3fpxFTG2yvq4nf2RqnE12Ha3jeOaLsw12yRepr8hGclBiQ8mx5rC
kS4om16T+B4o3W3XoILalBX3+ItLF520PtxR1Fr2vaH+2v7uVjjf3svfbi6r7rq0CnCMlMhs19Nw
sZ/CrEZFPzSzgSAn/9GZYH/hgKjnbdMpwDO6giNSqZFxo9lNc9B7okOYf5EaoMQX3VD8paynI8kF
SmhlJECuv8wY4lxFeObibS2GT58X0crE4JJJ9+nyGNGXEdy+S4dYC+DAv+RNticTdc/iioxJW+fC
3IjsQuRGdtgcN5vVqFhmWoBfrqPtka+HteLYSUkdYe1Uft297RFxWZ/s4RdcFI4AweugsbnWrbe2
ZkK6VhC/bn7uCSs7CTqyyK8i1m3rk6ssogC8HcfatKrhkjbVAa8Uof984lKntmSkuXqTAka4MaV7
GujoHyIbznnSln+SYtDOmiK0c1PT09Nc92Fem3ZbP2jbS9d6XZm0NDO33e3Or+f8/+6jowU6XIky
qiq81tcGYHN7xDjpf931t/+/PbAJKbY9OTWKpyjC+Dz16roAj7adhU1rlRQNJtKI9Yr6BxhDH4JG
QNE0P2483a8h9Ovmtkdxnhra9vB2extmv24WVAWLYSF8f2oTWgjqtN966VvDrB1m6vnb7XE9j0zD
IRimG9eCM1XobeOoEwniDkmmx6EZPRQN8mbbTITWIAXDzAKEp/NrrSZPGl8XIzKX6PM8Syp4SxV2
R2JNwgM1GSrUR2OmHGrBYKaIue7C7GCaDGUDNfjfHvrLsxKZjup+KpD1bs8qAfZU9WmxufrsNyF0
tzbLv8wKOM66fz5SZxbtwu0hVi0Nvs61PbUVfTX6DQUx2ZSC583X8fUqemeSf2BPQ36JVhNZtXXv
tM3r9Pnif73n6yXDVYexveJ239Tpzkna3nb3354V496cPx/53N3++ucb2Z663U4am2dttz//4tdL
qSkxp7pr9eXFtsHH/u31v97F59v+evjr1f+D+6riktqN2g4BC6HTEs7Y6jNvBZLqlg+PBOHTUR3n
x6k0Jm/B0EDydHNrpCouxrHkoreUz2lCNk3l1s9ZLQYms4sZlLR4Dlpo33fZVP9kKfzBFP21t+Nm
v9AiIRZVKYNK5+laBbiOzgMCxS5+gs2h+jLN8DajqzEIZNoVITk4HXR12vRuH/RV/yiqhJHGwRe2
MKKQnz48LiPxErJRfxBOuGDS0PD725eoTC9KnLRgvPGi4+sCHzixChhlF+QKAx8q235EYNswP/Wm
npqzg8CGJgTasqGt80Nd9n9CK044fYkmidXhRe8nsp2sn07aY7GvU2p3CEqMtg3mSfslFLggQzBU
E8iEBuIpVVtxsiXoZU6XY9Zl9FA4bnlnXAjylVz6kpfY6RHlxu/j/AY+8ZAKaIPwQ4YgKuMf/YCV
0xbxyWhYkJbVBGFKHERf32l11PNVNVB8I/lukVtcq6550EMqEuQlBFHLyg060w+ioN5NxW+ttYBR
zIyt/NedzOZv2RQGIgvMFr5jVxdQLnMLgaZ4y8L8waU08TwUb/Co9pIp190s8WzDM0eGt+KY1PsG
IQweHqHv2Gu9fCxZcRiy9iLr1+I6KpgFtztVGXGhag5YMRUgnlllH6aWXCwimYhOw78GKtQ9uE7/
qi5d7E9t9NxNbnrJQOZ5FE6QDrJ83IPxOChGBim0MPdTa+RBUscwqIXzmvJLP6eM1NAFhyVQ4+QR
ss1TaBMTXusKKThMQAtmqzAUtcPUh+dRRdMc1xNOwEj77oytcRDkqMdFY3xLDOe7U+e3JBOweo8Q
uJKwhLEpJUpzGv1FV/Yu5Qw/5JAfEss9KCNpQlEhbyCIh+/K0N3wj/r0Kruln7pmJHOBA2LVEVXH
ZTLBjESimp9W5LCZRk4jS71zsfedsqinP2inN+owz3cuZfxToeS3dUO2R8fvVdOI4DBAmw5N4+OI
7PbGCLHPkYsIJp3gC+kS8JQaUI8MApP6/m3zDjlAA09j/UMB+0zLFhiGAI6ZQkcyi8hgTtSbV2ep
KBkPcCB0BGIXwgLgsdKzAJaTzmqg5EAjSjP72QjzzezMbzRV1Z816Rg1lygPrbC6cxqpeuO0tAcd
2vdVVa9JB2bBntbWnF61PIvucC4g2bXTbUWkvCVBmmTag1XJ7n4uP+jQQLforAtX1p06xVz7Hu2b
RnWzb21dnZpoMihgKe+Lpj2XSRjkcXx0azTfVurQKoqsHp45quI56xIkjd17GOcmann3u2k33bG5
yLQzDoYB6KaxGgIw5ETEhJKPuOlDTjfzvFDVYprnYHdBQl2QutblRNiMofzDJJeOxCRGP1xFf8XQ
7fscdqW06Zh1LkqyeAoqM71tQq3fW1H2CyspY4A7+V2ct6Q7cOWzGyahPXUfvS7bIIvDHyCLUmKN
aPqZ+TEe1e+1rYTnvAcibRNL3zfGJVNJyFMmQ+xSbcwCO+vexx7WQcg1ChdBIfdJzxrXAFaT9N1t
SUALmaFWIC1C35xH5PFUpci58B1dfU8s/WLOAvf6mLwuY76mtaneal4iGE8LA0RH11Bvn0VrgsEj
+z2YBw60/jwM+UeddMnOcVv7WBEubyr8fOtXyhR8pkHl6GjZi4s7YLGqRy22wVZWGeFvduRVS0zc
8JqHExui+F5YTgDIync0Td7n9g3NJesA2PfbAKHEj0j/349RD/q0xgmAu8CvU/K8Ym2p98n0KqPx
1+SQErGMT32Un6lfEfbT5d/dZHhSZhzchZ7tkSteZmW6K3XrbSgDOE+5l9jp2R0AljdwCip7dPxJ
xVBQqz7M1w9HI7ErHlSKcvaAV5+fX1KDYurq5VZbDxAEOUK5Cb8EM93vHJqPe4WEPvLd6PDVgj6M
y/zIn2TyVo97J68aOkADjCeJj6khcSVi6ekwVOUHmJjXXJCbLejPEZFkNJ5aau9zSVMkTX4aBnF0
Jolhu6ob3iQxB57q1pwXAMWSWOvW5E1f/zXYje6FNZx76lB1RZCZJY3bqEuQGkQ4FufZIY3Qs/o2
Im/FyjxUBS+GeUXLS0QmOR/xiKXfCOWLITL41rDP2tG8SMuybrUyvrZqVe4ilyC5LHduqTc7QboC
iaLIJS2P8vAumeuHBkUBozCpGb0RpHYi9nq6/ADVQHhC2lv7wdJLP2bSuEOKXO8STNhWgkCpo8Yu
4unVgPTqp3wjXZc/t/EyMWfU/+jVfURcuWegsPQnY+ZS+Gxl+qV7reP0yViU195NUKWGktzEZchO
LFdv57DUmRbEd+gKrkaslQezvitK7d5ZiBsqacoGgzIhJOsrL+ojAG4GF+M4bIhvF09QGytSlxiX
KSB8MxTxZIdcILOkVh/qqJSHtkwFZR7lm1GRf1BIwhmHOvJkXyReXGE5mFLAr7FLFnDf3WeQmnQ7
WX8Qy02iFvdTha4m5StD4n6aI2yAoZED3bbti1JG8amCkIulOgeQCUyVMHVmfr0X2fZTnbUXWcb3
dtJ0F8I43wxCDrUa2Z2REIVOBjlxpNQCY9CIlixQe2oq8al9+FuLp0e5cByVFExsHsJFZxzDxOti
XHYbZrCD/k0zxdmM0HivXh1F9Hs1JjSoBonha8BokdW+5QQ00v9tR9IhSHxxu2EnTAfq85BQRGUK
KNzuTp3xAEy18AZhH1JU15FZRX9Yc1DFR9jk/miV8ptbR8NOM5KZknBNtvh5LHGTlHZ+1tOE6ZNK
GFimi6CW4zdWuQzUnHWtpnCFM4lJIrwJPlCkevTnH1nsfa/0LrsZaQ+Oq8kC1TFXc/car8uQpfgG
KCqHrzn4mpMt11nUD1qiahelx3tUKpcu7cm5aonLIfiW/MOlqR/coaXW7KA3jMRI3Hs9eW1TXSiJ
x3irmd3arBSVn4pNBa5j7eVlxkzPMXMCqk3lfZS49h2R9qjL3V9cjqCFMpnHaKK5+1xO2u3QZpdW
Vc+uywieaBEM8aGEGpgndGBG6CSmOFX6/K025ukeLX2xVxUN6kRqJZ5MaoNmALFKhoU9VpOo7il9
leDyCFP7sE1obZIxyVdl+btKjfdEYa6V21IhBo+C0Jir090I2ysbgU9Zy0Gvamtv5fJUj2oMAEsj
MptLAxdEV33ASAAwpSGDyTFPlkFtNx/dPdMkBWBR1kLkZezDHpMZccvaaxp31UCB0rVrornULjkQ
pu9D92hPo9amyN7a3OvzGn775Fu5wA6mJ1ZQ0blh7HiTVkFmeM5VOYEnhOAlvEkr2M9WGH8k3TUt
taBgfGUaGR7Nov4mrO82xPDHsNX8MRq7wHVswnUz32yaFwQXDhAG/dnQmdy7tngoIvNHLTqfAt6D
BliIdV/Z7ydtifypc0MfKxy8cWXw4C1CY+CIz7HSU/GJSGCr5TGfLoPM4JnZMIWM6RtYSLIgqrEA
Gnm2JX1to9DvexqdXq+SklU6aIYdtCk5KUyoIZRwp7bLM9nQrAtCfT+KMkGzFNP2UToywOjMafXS
+3a9ikHpixGDR9hqjGGX0Wbs88e5aCdML8W7KG3NL0hHYz0GUFJLCNCqGv3cNH/0GJB9Y4aT32fy
nKAsqFqLNH2b7mAWVzUpZFDRU3sVPhNgxCoHt7wkU10U19ziL+eVScBJR/zuKO5UyaA1GRkkvSX1
szX4HAXJL8m130OsQbhnZr20fSq54DmI+gybk0m+4qx4zKT7YACnQfRCjUEjmTFc9m2HZU7M0+tc
Egdb6O6PoYCTrto4QOrGAoJYs1yL54Jf9rinkHaxCb7jTMWP01EAKhwioltl/ZT6LjLTO5DQ9kAw
RlcM5+oyJMmbmRAaN7TEm5r6M9b+j3ZhVDInM7Ci4Y8xL7dFtn6BVn3iO2PZZkCuK9o5GDE9wkgg
lr9wf2SLdqjt4Y8spieMMacqMg5M61/DLJ5PkctkuXStbzg+r7EyPWYp2Ptc6cGCyUNZmbNfrvG2
arEzHU7IiqgqfxDTtYIzWGERpQj0qi/AdusxcvdLrZNgENFojrYA5qjSbqSq17Qom+nSG7e0hiLf
WrJyFy/Fk4pTTi5r3p4ohD/n8x1rFypBpnLpmZNyFXYp16i9fF5KUd2yStEz4OfdwiGr55AcydYI
kF7+pm/7EctlfYjCY6Tz07aMJ64S7w3Ns6AuxEEbooYTI4Zs4nLVDk0H/vEU3QwK7kw3IoKTzjpB
wrQWXHPYu0rzbEXqEPipEjnfOHtGs85YpSDnnB0aennyri7xsrML86WavQ4CgldmHaLx5M2GCnIa
+E12tjLRW9ERqw829ZElgctDMbFrq494aTIvjudjnMxvWtnrHsj0Uxiub0AdyqMWt5IICGQwyk8Z
rakutg3SVP7Aava91Yd7USoPwEju3JRvqUgjSqnF+Fu4y6HpGZ9YyDcSF0qSxE+RvepziEkUUeac
IcSRlajErJDj6N7VK0IFitWIF6P/k+Do9oOLzCnp8RCSmhbMWFum0qFS6s4kNDF7R/TJAQkZIg0M
cWNlQl2M6N3EM6GC6gxUN3EM7SajwpCYSLhye3xF8gLbVvGKxZrokWHBycf0edZeY117iYoUCGtn
IgmCdh30hpcMWnerrRYxhUYJxk5d2OZlJU1OhgwxyIBRatUL1Sdiqkm2Ouad2twOOZAdKZ+S2Qyv
7bg6/BmHoS7AlyOTWw4S8Oia5sCIPNd2oPWquh+y7MNt6U8rjXoObYJUOrEakG2g6ciXQNXPJDkU
vUYlEUsoltcqkOa3qVIw7X64MVVvS3saTdRjueP8Uswn27YY5cRQMOezj2HOapE+0c6WXAHsiL/f
5imuKrU8xbV9a9aIwNA3acigB57ETLVJDWYOWeJNVZ14WscVRO1t7D7dfazQFGwyg8tDeu/GpIVK
9U2LwvYw8xY8JM9chuddLJxq39Az15iOtq56XdeoEE/CnRZqDSckH2lSpx+SOK0dnnK4NboOH9Jk
+m01mLKc+6RXk70y5r4knnkPJfIJfdNHX+BcZr5rFsndUCIlY6US8h13TfIcj67j6wlZDEnO7Fz5
KZLYJVbFnK928tvIi3uzwKUNTMjYFcw7h0XMWKrFVe2Up27W6BJbZQlAQt1pz0UoQYBUAxdj4ji1
Pv6tDEShN6QksLr3+qJ+ZNC8inp5sKHIe8VerN+TlqWuNw6Cz0g6mDc0Oiz1iF8L+NqdYif6PkLu
NajuNzFqL1WauwEcEl9Ypzq1Ui8W9neozUQqGtfMRGKAVeoMe+Keehwxh2N2b5u0T5FZNMj8rDl9
TIblG2nBD1Eyn5K+vu27IkAKaGb6S8VHQPYKCfN3TUpjNCr3nbnw81JupoSw9XKxg3Vhushqx4nL
hDbS7kQWveqheFp0/JBikQdJYHMa27jpWSUMxRo+rDw5JFjXpnodkGPv2oR81yrk4wKv/WUsw4PO
tyVCY08YI5S1786yPDbGRHLnC00FkTNBZFXq2elQBH3BL6Y1Spz5ZosV3MXW1v5abPuXVaCo5hCr
WvEhO/eXkPKtLN/GDr0nMRs3BVRt2kgPjdJgXyw/dN5svtQfUZx9z83qEVcvPrzSRT1b2m8uv+dD
l8kXzO1kwydckiBEo1juq9c8bU+rqLBE4ekYOYWC6WTMJbSo+rtpppe2U3/YWvd9tIsgnmgVV074
4EwLleWh/cic7MGNnkdD3umdQpR/Soxs/rtW6Sq1tnLJFRkgGYH8HkGca4em8MwOyayuNT+U5L5e
kpes7/4U0a3oIEXVNQzwqHeulU5iv4zvQvL9ITRDDzM/TA06W2SsxSpdAGzTK48eGlUkZtpxve/t
BCLvD2F0xzj62U6Rcir6+UEJWQrakKQxqi/J4X/jOP4zQR9Vzv9W0Nf+iaoSpMn2aqf3//t/dGP7
L/+U85Fv8Q/DglYiLMdC02f8Rc6nG/BPTNOyVc36jNT4LzmfYf1DJ5jDRACo67ZJ5Ma/5HyG9g+K
PQAdYR8asJKQ5/1PgjhcizdQk//Gu17framasFeQBSJX1lmDqhtr8S9BHFknl2yUbnJfhoC/cKNt
qU9WDoGpG2fYgnBdK/mMqj48U6juqd9nT86UvEdq3HmItktvsxV8bZzVrhJiuZksU/OJKLj/Mp20
tFv7pqK+ZZusTTdTwNSvw+SkXAGK6vQo2VT2GndapLrfV+hHhrY5WZoGwj0GwJTmlnWwpsWBKxQj
N8qGkeV3kR2lwAIgjN9proT3DYicAMnHc+mkpCeZXoM85N5yySoa53sUuMlDhgk6ZMqoTQ6xdx3p
EzJrT1xS3hIrPgPkUi6RgdymUcYy+Azq2npJW7LQtre5JSx9ekaIHvlNZVFLKeuDmZu32aBmdFSg
nQ8dxdUp/K3GAj597sz7qq6yXVJYqDwcyABQmCxyymVQahSU6nVDDr2gUfw6FlF7aVhV+a3BTC3i
0yjpeXN5iNVltaUnbTe3Pbx+j1NGPXRzfpSRpRx7G41zE0WXbOl6fwH9TBQC0bj/av5BubOOzC2J
ineojG0fTuWv7RTWOyTd98messDjKNKbNFZzVOUoo+eKEG69zWwyB2LTZwZ+x8rVB8QYZKuCggRX
pmmRDiCSgi5mR3UgwGGwOn9UtN2n46a3TlHodJTKS8ys2hpRakqLqO7Rbi/hQiIn2cjUJyMn0IuI
yEUb57Zw8Wuvjcrt0P/tm/j6dqokM/bw7j6EQZAAM/kjjVzEVM5U79tVEbJt0CS1e6cy/6h2hbdD
jqQ2WQjgNt+QtZ4M297XZnMP6TnxmcZsBoI/f9422wf62016PZi+F+Sqra656FJQUXifKXfbLqmt
92POejvR9BdjFXhsDqJt7+vmlm+32K1xdJCQbt80YwZhE+u3/7XZfgzbzWWe6HeYlJy2M3I7Ge3N
/bPl3G13br8O1Ak/RUEBcmuvbofua/N1n4htmi3peTP8bJ6cfNNHbEYdbdVAbI/kyxj62NNSFmf/
ZgWaVrHAdp4Xm9ygy1jEm3ac7PXVsNpuNrjNF/eX23kWWKsbjbx3lEZrKzmmlc+SOH+NshX3PlQo
vRRn2hVZT1CHA8HIXDfbzW2jk6eOa7BWdiyfUkQbFOwP9VBmR2xVYuU7IIDVV0PtpkF20DAibCrJ
nSin/tKO4Q+nos5UERFj4wPBQS8eZ2cpgnGT+m1vytj32MHP6nrB2+7QVp3XthH/2ttuuh1LILcl
YNomcGBe/4MedvqBBf2VAcLPm1I7ZSTlXqyCVho+q2iviGrhc7NRFWU+u82YBIsx/UyKFoIFlMCz
sTxxZAmTiQyUBqFgM8SuhPPccNWOTZpOfXRpbePRScE5bm+xWQUCccH0c7L0wp/Wc2l7gFCNovlp
q25zmkdcFLfamD7Oc79wRqudny0P0KBX9oxR7+XQ3abL9Na3aKWFMhK0P9wkUQsxipHO0/XwPXG1
/ESFENpE0ft62H7PHTU5Rpl8Vo0GbttINk7pvhYQJPwFGBMIbLfNz0mh3oxFkgdlwzOaBG/DGgQs
x5RAmDm/1o5dHpxpepnGxdem7CUyKvckppTWd+EsVFQX5nTrT2GCltPSF9Wk+hKCDtlXADq9Scrb
RCelvkrX/N2S8OBkSIh84tMxOa5J4p8t8hDRPWVxeUPqaMElYkhujBJ0kc2vKSqukpBvig4L4AYF
7a+RnOZev2rN9N2JO42FfIhetbDd3ZhKfT9LxjfTmY6NOV6WdJTn2kGM2k5xd3Gz+RkSB23BFOqO
E5fvmWD5Oznyt4Ii6oxZyN4LJycsvOuQKw1kjisxbrPhKWF5f6jT+U5JHSKTZ2KDk4lYnDqfR4/F
950QqbjYnVmcyszpd2AzonyhRFbAajHD7MBimMQG3egRqVQXpXUFArYGXcLUNYdO0pIVXdjjKZS6
H413VYRu1jSa3oO84yGjCWn1Lyl8w4QGh2DhnafwwExZCa81hAiEkMJziuzPrC0qtPH5UVKAyVtr
fASpo+8XoSBSEPZ+gtPLKgVSgUXx2dV0KrUpua9NzYvOXX7fg3DH/1JOF73MlNtpjvnP0Xs859at
kys5FqOaYlJYPE11P+0zO9UC5BK/qrSOmJcr51IszS62+uh+zusLcFGV9G9cYUqr3EpEZSyc6IrK
YoBpambTdzTpXWAacgZGi1bUkdrVqc3aLzTyczXmSW85shxQVryvRMg8IGhS9xxH/ADuEctL5UJV
WEqdmKTBV9XkPYsAo40oG3axjTlt0D1tbkg+Zzw/EoVE+EkZv1CYq311GW1/qBvtpJSssimJ7HVY
S1fezLttzCnFBsxreCqA/Lxrpbi3i/ABktk1yzmmllr9ot/5gsJtF07udayKs2Fz3mbAYwjWiG5H
ETtHPcfSt56qeDJ6P45jKoChvOkKzXxa7FAJ5ooKiMnawirrp4xoL2kq5GJPWmAZCtFqahrooHV9
EsYwd5CoX1nu71xPGU5UZNWOaiq3C1ihokoP8DQ4JzXiVujZ5oBIJg/Vtbx3V30AvDWLmcH4O0I+
DJs+TI9LjrCmP8WW9mPsVN2vFeOFVTt2QBf42/TUJ6SMT4rxkbW2+VC2jy3mw9qNpr1NnsyphfsI
zr3Uz2U18HZTfIqCMJzQzAoIrsdW0ad7PXO/80bvkySSXocs4ZrC9Urm6NQV1p90Fj+XOtI9q1Fv
hBo6e0MdWi8StZ/Exq3UmFvSqXN3fSEBbRSqci3CsQMxk1xU0Xz8P/bOZLlxJO2yr9IvgN8wOYYt
Z4qTZim1gUkRkZjh7piBp+8DVnVV9b9o6973hkZFRiokEoR/w73nKskev+7NZCcLYrIyC5CYw2SG
saLe0oX+jCK6ZUaod6OpL2k0Z1vZJ956zK1z241Xwl5YX1T5k+2zzjcxQTd9++p2G6dJyOJK61Pi
YWnzS+aJGH1Jm+mtVW4h9aIDFus6GAS4d2Jbo4CpslaM0fqx+QA5323ULZVkPTGeISdj8cx4TbHH
t2ZcAuF8C/HlTGl0qiNdEVI7cBTxqW814/cyzx8Hn1LGdFHTWFTeVfPDlL/YgTb6nivySrvqM4lT
KvGZIW6B4Bhr4kcSIP/uUvSleEYZAQ7doVPmyRhzRplu6G8x5f6uWDMeeSEKdm83JXD1KaN+nAN4
W8Y68TPBwB0fyqw4jjAerVCwARQmVmXjFHH40I/pCpJbsLI5sU+TNWy5PXVXztIYGhuR6EzOrCiF
wFTZvLDTTMQtyXzMJeTBx5Q4FWa/zVEaRgtNlWk+Y5479Pr+9f3ZnZ1y/3JoMqaxBiXZ4mm+P1Cb
IvH815ccidUOY8n76DJe7suKDMOyAmNM0sfmDtq4P9xJKv/tS9mNwLHGB2K0UY5ymqAAm14cpzYR
OsHEq4cmPfkdCxul2QDepdMAfAu6JGbe7LRryO3YHqrizZHmtMPlOm0107KVZge664rk1138fQfQ
3FXi94dsJHBhFVAGHSrepVKXIElckW3sZlmtLNaHyonah2J5wFJPdnCSnu8QI0aK33lsTFvHLo/p
AErr/se1lbKOtftDaZL1I/X04MXoL+kxMFyYot0Ip1wuLwSWQWD/nrBHbYO77dpKlTj25kO3GPb/
/dAuvn6bnJulrcO2QgF8f7iLpkvFfC70QrGKNWb8u2C6xWpqbu9fh0U0YeL0b3cZbnmX196f3uW2
d1nu/UtrofljQFgq+yFvUzany1PuXQg/TArDbtgXo5yvU2MCIHetF+HId9bP/YFThEnlaMaXuNeX
2S3dVzeOwFUFj0YpubilZdzY+P/uEiffLxYytpAdmZMK1VrUZuM1WB6ipP0zF16xK4Q/PcBENLdW
TX+EHCpEDNFbxj6JzK+0onyyvF9pPKmtO/VqjTpekB3DJZKkUjOqLb2b1U+HqKJeqBLvuyOMGHoE
gpkkjcnFU7SmJYK03ACP53nsBJva/h5pufyhkc8sM0v1YhDXWRr1h9Vm8asXGP4KnQmRwJZlrFxR
ibceTfaDx/4Bn8rfE26GS2sR19wUaLDypV80HdvdugKPU+hb9S3p4vo2eIL605SoBDJx4spjjZlw
y/RSq+JTKYGLpJ6IN66RjBc7nJ7GorkAWbjyRrCkK0T26Fp/GKXlV1cfs2oGRJMob+MQXsxoukBM
MSNELxtf7ppwIghPpdMtI4N7Z3lkyEHj3DRyHJ/KDlu4PepLP5T0/1wwDGBZxSht63Xnk0BizhiW
4rI+jjWW/cqtryRBN9dOjs2OoELO8zHNLo2HvcEcalBUDA3CONr761bPLaYrZKHj5D42aYBtGn/2
iswT9BANP7pw4rUbcgtmSfbgUd+vVWPOJzqmI8w283XyMTSIwrah+za/NfS4XWbjKTIG8Gt94m4l
yIDNlJJdGFrT4xD6n37gPiYszo8T0hBjEOIpG5NkF+Tjdx3GX0Y1OY/tpPtrRTRD5VfGRZhOtA87
tt9Y1fbSxcEw0WM9OSabnUkQr0rVsqd8uPZWVZwq0VPPBesKGw96TpK9BmfxxOfcqTKE/+vOsfQN
F73npzek+GcsYu41s42TiYzy4I7lr9ZxPGzcBWaNIMuuhJLF66orxqdcx9WBcEimKbia0Cyc/dF+
MKkotn3VIgmsLetYF59kotGewJJbFZi5NknnAvQcInuTNIRowepwVkHW+Fxcqt8nSRCSFcNPQ2g3
Q+W52TfzAmHNicOZsJyxBoFdyNDh0OnsQ3o0snPenj2Qfnn0hHriWTOlOfBtq62GBsMpjx7PqH22
l2Qs8r5trXzMb3YKsTONojPQV2c7le4D8+Qn5szDuYYbcL4/o0UhBcrIzI3n1dW+oKPGKZ/BjsPZ
CeoyPND1XYwkLthWPvfZoiqJzOzUh8yADJnFiAngIkqEZq5MuwsqHcQtHuS7bNpG2dBvTc0G3PbC
B7fU3kued8kzsonVh87FHinP4kQz9/nS4xgxmabhbcSNwQC+f0vGyHw2q7+6ls+XlMkOkIR57T1g
69xd83VV/1joTtfYLFq0bybeUrucgUETvGr3xGuD9CwIvIzLW6Bw/BXNz0DIMGphpz4mrR+/Erf0
gOw3OOqab1Fk8vdgnYs+8Nbod1k+1S36ubiWV9MV+wyBGwGouj3Jtv32C8s5E+uLearDmpdZgneV
MPIts47uIKTxu1P+tOtcpGtm5b3ntewR8mcvXRvWVysR8ti56B+We2wzN88x0oSjEYvhamUl7f2E
BWSBfrZVvTZlOT24ZsGF0CXItwPr0U2H+NIJe+fIpnxMHPPKafRXE1nY3oLxiQxr65JKrsA26uBw
C9i6LUnrJE801Gm5sSLOSO18P3zjRlMcrck+0gL/UqIuLlOM7rH1YDRE5KzujzOGuS2qg2AjBxuq
ZtLtiqAhWQ/cJu9surAVPnMcu5SYLcJR27qleWjh6OvBweIOR3GJ8wm7P6qlBJehsuvbOA/d8zJN
HeFcZf4v0vH2LbGjfKZwJnhgUZC3LdewJP/wxx1Mk49Df0D0b8Gw+qHEgFpSTRgahViVWVIdZy9I
N1UHTKHK2dIb6bjH6HcIC/9PRtn+5lLdd5oukn2ihwX1IVGlJkNm+oayJhaIMh+efmKdymKPY8WO
3vJLGYpjRg7mtc+leKK87nF7g8pNhzZaG+bICskO/25msuErr20pdVGc+57w17EREQQmKbA7q3rV
hM5M82Ssg4SsWzHaAVsopJJjmjbrxqaAnT2q+bvFRg+1sxsAnd5LMbagxOEKksPwBb237Hc3SS0t
4pycN8192m27RW7YASRR8bDSJKeijJRnNofxWQzjKU8htUQU623L3FpEgUSPgI7QFhZDHwNlyAzi
qyt+jfUUQqPon32kN4VntyfHcE9h1oGEL2xNxmC98v1CHQORRa+d2S0axG93IDZzKBCAqMmCJZ/j
3+1nOFtoDy9hOVHU2wE1Z4Iv2Mpn1munypT1hWW36iWJyl4EnCTop5cY4VneZMOBUZS7shFybmUT
oc5Li+RaCGpv351J5aR91am5gsdPtrEq/65NXGRIW4dvUSsIqKrcCg27NvUilJ4kuM1T7jDWhAeZ
E9RyCVlWb0VonhHBRFAujeQ4U/6gGwjpWu0XOqm/+9kcz36DIJmOsVlLaf8dtjZjE9s5DnO1NScj
3cR5SYJZIHFJtQw6OvJ2t8pNx1OHZCuskWzBK6je0IuRruFEN8/9brOs+3C7jJNtLupVG5CCnReJ
RVRVezXgdh3CSohT1UykX7v9k67RIRvokbjDuNFe5DXEOVUz5Gys54qDLtZleI775GMqQmpEvTjR
DR78SOpTaaIM7l3iBTlnls1pznk4FnKboIth0VcY51iYPRmiTX0oreGgLMT51XLBOrW9yYnKrTw1
XtywgWFXqU9TB/VZDqTd+Pz0o+HLNcovG3eSsg7Ee3+XsVJvRIVt0p79YCLC8dnQw35WRvySRdVh
aATXWMX+w8oQJM1NIPeCfFoMIt1mKAd3U9DabkszFuuWg2abIDhnZeEueYM9mv+w6k9JjU+CY97Y
RK1jX9LlX2GNiTnemjlIEWdsAtbseZlhVW6F9eqwzt54YzOsA5Y1tA8aeVX2LL0q3Fb8o+ugb2xk
KVSouZbXIL6ORS1OdV5HKC6L4tjmxZNl4PsNB94AP2wFqjWEW+yiOQBosdcBJKZjarvrJE6KC4OJ
/eCCamAZ35xw07U7tyF5oU/GjFWQD6rHk7+wJI/MGoJ2T6JldPUWAmyhLcA6IF4w4/OKzOiB0zlg
dGz36ihkQL8m63rDDLLf+IPhEO1hVPv7C002+tqxrIlsZCRNTmSefEUdTHuGFGc3V+nOzXRwaCEW
RKlfP1nmkqiluN0OglHXl+GGel0F8tUssvkgYscgUgOZ7GS3F1kOf/XFbHGXRfMcjS4TxbKb7R21
MgPSJv909Yglopydc1SW4V5P5U9b5jVSktA/hL1ZMI+s2Jw41ZnwyngdMV6Fl1Bnp0WdahnKYPTN
xvKYI6KDTs7SSWY3zuT4FLRRcSEmCY1SLq8tSDiH32yvxpTGUMTP0GT8S4V0Ix0+0yodzkFOjKsX
OXrrBq1HiF5IkyaNZ5Fl/un+ENR9xrerM/KQ3fImlILTMZAUE8SUkLoM6n06+P4FjWN14dcOutS4
uZn3lxDYG6Plq9bP/hq5Hk409T0DfO4Fg+N9lL5RXbFTSMSO9jOOuvqUpWQfTvSsWz8Hhm1Pw3O1
PIxhsy2q7jns6VSrMatv2n1XftidXIEqjObBPhs+qoVZI7nOiwymU2plRxnmw6YqrEcbAdsLoiyu
9QmNXzrOyL5cCzcIb9w6aZR/NLosIDzX3SnBwrKf63SfBtSuIfcuqE9RBgxkvmFRsQ5Sjj9ur9MD
kO7gWsV6bZQTGdlxF6zRY1t81+7XMAr3CTDGJuRIfukjtUoK82qge7vS8x5n06epQ62Om4fivDi6
UjSEmgbFrlYoBaumuzEg1KcB8QjzbTc/eRVlo2BwW0wI6wkKQHjAYUBruipUvqlyUR9VyU24RKV3
CUc6FiZOj0HLReSgx6XMPBPDqC8+o8NUYHQrlPM6CPukah3sjSxOj3GAYM/WLcsTHeYgqfrb7Mc9
lvNs3+SEkbuhTI/4jJjTYJEeXLSrGWaExsInzAIzXE3cPFGXsuIhlhf6lKwcEiTR6lRlyOe6x8ie
1X/MzNP7sAp+kglKWNOXV9liKxuypkNwq7utqOdr7chkPaOzWicMp1eK/fB+Gsd27xYc9Rlt0w5U
3zJw02pHeuI+0EhGEzvu3ktRnzvDc46Oz755nny1n0pkmWYxJCdRtM9m0Cki01t+1pEyXQXdq4rC
4MwA9zW2OEsQ97DrTdEze51/JJZXEvF59BbdMj03F0dH9zYhhSwFs11r1gCwbOxlrQ6e8M/JwyDw
MRiG4eKvhbZWAdVmlNP8ceJRnirtb2PyrA9pVm2dhRrSdM1H5cm/0Mi162gavruOyjYYs+399+gC
jYl49j+GpOICTuPiMFjdWxL0ZK3LNWCF9jZH797oEtds6JlbIAEOScjmFjEtGvrWfVX5yXLN8ROJ
eboZarfcGaL7x47vvu3Llw3gv/d+//6zOOpeE11VO6a5DHvLZZaklm1s18htF+GNJlVgPUPDW7N8
IiA57AruBJhl7qAIqzLLdeEvGoT711nTrFlaxUeGhyZmfWSPjgejxRoSynfXHR8QrBfb1E0ho5jx
U4zKDGgyFMz78vhOxqSGGg4IbtGAp0gTzPK7dMiIG03jENa3rEaqEC8e4HuEj1mERMjGxAg3njU8
xHZVbrSzqIwyXHP3h6TIrlHbpnuDUc1DMwHvcEcu7pIt1imC4r+ipHniw1Kvek+/ixl2Weem6MXo
ZeQpK6x4zdK/3JhhwBjDs5Q6TXxCfFIbjoXTjQyhZ/mP+CF/QWaGd4HbjM2KOeiblRH+GWclEByw
Of9gGaYJHlVaEHAXy29yfwiX/7VYhnz//jPDsbNdPsm3/7aHjhyqpJxuRCywgPtvfn8mF6Thv7+8
P/MVaPcaXB4KU58qeCFZ3J8F/3p2/zJZXjBp269zq6+Jho9XqhF+QtwX20kkuA6XhxDUISY4A+CQ
W3cP9wfB6XWccWYEi7t6BoaFUX55qrAJ/ePh/iUZg6y8Mhmu3HI890E+nchDMKkDeDGWnw13LVff
5i7DyO8ihZy7M1N1lsZsKyh4M6em7wuSfaPMT2tyDFxVYDMMk4f8Pi+lBmkeQl+8Q5NIdvcUrHKB
udyf5cszcjgEDIrsdv8jFonjMfHf2+XXIf75nw/tnefSY/e7gzDvcpnYCx5KYhCYvimYkp7+6QOG
ZhXC7FWBhwXb2/966B157myr3vdJjmpEAHv07hNhloPWNnSy/GAQjvEPrunoProBOQ//XyD2fyMQ
czzb/D/mNX38adr/8Z7WMXXQ/4Z9++f/+U+dmO//l0+3YgWhGXghd08Abv8MbArs//KE41qsQlzP
5i/8R2CT+V+eY1qmT2SThyDMt/+lE4MIZ4WBZ5o+4jMIc97/k06MVnQJZPoPnRiBUZ5vBa7wfYhD
oWPxU/xnYFM8uUNRZRiv6HayHemtf8peN4sz8gaJsz4NjkN0DxgPOuLuu+3QVk3GOedwueKYT1zv
SOYyHUPMiUftUVV5tBFuiSOblE7l+d8Ygm/dyIxNAiXBp01BlWsV7QssDqshji6pd1ITk+HJfLCd
iSy+OKQfRYS0jYb5Y/j2XKG2xNP6m24+cCwTNhqrw2Cya60Z1O1ML9z2SD9mrY81+o+j6+Kq7ieD
cVk1fPtxUoJBY5DmIVK3IhwsrMvPwzyx9gduFyeMNfvZWFlU7QW68YRzeUBqcAyTJmH5XF0MaemN
my2fNfulS8p0w16t39FXXgrTmR9HTxoEaDCG0E2PjbxlWm1NebhWrQq3iE7rtbCScu8GUnMvhOpV
pJhoWHC85J1AlJtu6h4/2gRhdm133zVpV0h2W0bbNOnIHnzSYrLVBGEKGpxCno6oH6yNsfF0jtvE
GIk6Klq9ibXueZ/S3QBRYpckij0Pm/IE8dCr0wfPqMDXWEzlcWSKtbFFcyEuloCtUtmvqu2Hs5kY
r5ZtERPVvHvJ8CTcet0P3g7dyMqryReq9UamH/PiSwjZP5nGaVDhzWO2SQv3Zvrq212s+wqjY+7U
uzbHa2+0wXH5r2z0qiXcADxT84XuQ64J4oQbXBLqY1rulWoUwYnXMoAvmKmPo8WwoWKXlFiHnPZj
scMS9QUzlxjsU2D2oNjMzxTKy3mebOTjoyV3iPFWlaYXT20jIspWsZ/IXYZoyywFwFwHHAiPdOYC
+eO+uioh4WwlF/iqFehzTY1XoEsL/UkHjJjs1PqQePw4lhsNQ3ujrBkYnl2uASTGe5J+Fi7CL0ro
V9PGuQUWi2Yzzi92nWSryHSelWWf80g82UV4kznEWj18uXHhExKVfWpF5HtdmCtoZsPBcJh05Qyg
RDqC6C9rss+bcAeWC8e/kSfnRvTMRqG8wVLa5ybK9LjC496TBO0O4d6Z0DXo3Eu2tJzDvosj7Jnd
hw16FkWepFJkdsSdgI/ZiGkajPlK1dE5qo2nHqAUJT1rHGe4RE29t5p+2Eg0pswc5bYo/YCQouQF
Sj703ZlQhrZh1oIFoWUcjUQf4EPbDm/Jq2szOqqfg9I2WDosu1E1/85aXCGVtH8zorhGrOzCyuSz
6DYloFn8cGxZYV3N9bCVQZt8DuIxKrz2EI5sdntw9Ns28g9Jv+Zj85nBghW4HDsItL1vp1vHEle/
xtXKcGJdTx+VNf6ZjN7fJ724am88dlZt73ysC1IE9O85boxk7IlFSjAoSMG6LLBbYuGMDRoeQllC
vfei+KluE2Zk0VPT3yKbFXwd4g0UxdXH3MQNwGNRp2zFLM3X635moRJLp1yH9LVs6syD2XyH0zKf
ab7HscMgR8rqFJvf5ry8QTGCHQwxOz/qMG9BT6uzJj4YhCevRVz/6oBOs6Bx3X1Rz0cNhPpcDJSL
7HSeRx1Gb0lZPOjihQkM6tm0+p4IlttIzCcPDfPTVS2TP0qxYgwxsKUD4pbC8W8kefUPYzK8+6Gz
SO/eIy9jVkuBBvPwmOZJ8IRDa5Ur7CdjPyOoD+t4g9MSn1ySEP6p2nMZiD9e9jdpQ+/FvIz1MOZt
cCz8GTpWRqWJYd6bMMQI89XHybUdml9x6gxXDOr5WhYms55S7hzbszah/xNQ96zLKUg2lDM7uNyg
FuhcA8WdSct5P8oeTAfgjCcPiV1XX1pjKkmMU7y7dVrCxp02OLsbkvNCFpeoOnIfc1funEbViVMS
pus6cd9KhTPfSZTeNBkbtAKlPcKHAKbu1jFaRbGMnDC1zB3NIa+x312grb1p89AE+jb0w35UKkDB
UMWbnlMSCqj9hGET0ytrWa1KymcSVZBnbiG2bhoDPUtvj9t46Kmu4b+wqC9Nin5vE0zVS13U9I9h
nO3nPPzymM8eyr/Dov3MAgRYfqGfcIWPR+swzhHyqBxtlXkFS+Jxh+P20ioymFw7WtWtw37VZIkM
VgxjqSLaJ9TJJi3iE+5H8xGo3jYTDtcOBhuV6XWUm/neN2L8t4lz7GuOtaHUj07eBI8SaDfOYYzD
fvU52m5y8hJDc0amx66tKJ3rVjJxUpfmUDkeQ5w2xqXo9Vff7Tghe/PkmuFL2hjOg+yN/NHoTB5Y
jJJs6x0SxmMCSLjVdi+zr9+EG77C+55Wcf6RyAoZXDB8hBaXpTXq3aC66UiUFxlznrMvY2PewOo+
6lTNh745cl+FZW40D0jlbsGQ9Ei+YYbjM9M+e9xhsiHLBQtZmb9XzyH4hvAJVdr0FHWopfA//u4m
Bm/pqIMdH7UvVQ/PXTsZpFNy/Ydo5UrFhUnNMRzSyGapMDkPCcpoUjxRfMibQIgjZa42HaEsrHOU
Wrnqj0RZttOj/KO7yUNjNAXYUuk8aHB2DFQsglICCHfTEnuU/FWOzmvdBaQAuu5zTAGSFrjKuxDi
XRJNq7CTwdoszWM0teemLlHtcRyltYGj1gR1a3k9tpLPFJxCNI8BEzxg02V8EGNZ3sw6YGdpx1/a
95sdI/v8YAJE5GVJ3noZifVU2l9JlO6HOeSAx2ofNuOHV+dqa+vy1cr9D9Gxt8It4EE/NKODoyzQ
3m1Fehoj5h2O8OYgLavfjem3MOaBSIv4F0ulal8H+d6xnRML1IYPEK+YCbJs5djhW18B304D72x7
rr0Do29tPJ8WNxb2ewlDFLlC8Z0xmKQVYkvBVnYlUN+j5+ufy6l9L7p+xrKcxBvJPMCfkbTGYXuO
RzBfUF3edMh6aM64czWDkV8k6lg2LbO64D5tVt0qsNWPGWnnigMSsTITkDEds4d5ao9lmjyllhKn
XIlv1ac1fdX8xNRoBQsfgVL8OamQO6L+8moDs2vrbpwkipAiw0YhSa05TH5ygZYKSqGYn4pUdCvt
ZAJdp/V3WTLBcT3s9tYcHGvKp3U9+NkRL+O2CLJxI6OPfLlQiZLf+bzPR6qV4hxYIyUS97oUxySq
Bx1jbR3UNkActk7zftrpiTFeXV/iyC92s/9DatewImJF7QEOFLn9Yxhjv+5tBTHTNsmzsr/A0HjH
xkhvBafoySpDd1POJGcaN9ZJLIMHACPGVD1HWt8sv5Er0WXP2XzVMnmKiDzYAhOlpCxcDAdkpsOd
QIWmZPnqD6xCGvdpqlh5mBApJm06O/xXz3Lsq2tL7QP96liHAefYQDSIsJebe+bq/bx0Dd2zMOGq
j7J+8h1xDsr2EuX4F+itMZ4biyIhApzqEh7LKTuDuBx7gxUnGXtzM9d/la7+oOSltmt6Uit7aa0r
1TyiCmPJYRlkKcqE3DZHv+ZtG+CWyLqLVWB/w1SHtdXm9fZ9fNb8Pyxux73bd2+jTz4rvxBqUBZg
u7kl/7U3mDShg13loxMf2xkgUpTZ3UNh/M09JqMm78ov0R99EJ2R073XZrMzGIKeZ9e+9nHgEG+B
sGFYaENIt45T7/SbMcTP0Qj2JAH3Vd/C56aMOdg1U+CsWsPPb8CdZgrrTn9pIJbkvGLHn1EYrhyD
3AUMd+66j4Z3NyWhw68uk48vVrKr/oxU9qsPqEazfLwRJ/mncxpnnbkoBXQpHk2aDViD3FHSbDPi
ylg5kWcd4+U/cf3JyG2O3kAWGi4ckiPCXc4HgHRT+ycpzhB8+acMme6SQX9MYvpj6/y5yVDJUrHC
Phztc3NxDcEKubpUlsvP1DTuRmQ1Q2EDk66Z/KAdn8EX6a+yqY+BN3HuPdZZ+tB06psu6oll8vsA
Vtg0SPm17VNZ6K/WGFoW2kRPpHP4XPbxXkTsthLgOiDHN3Nc9Ov52VPhsxjj7yCAbxDWQJzrVWGb
ErPQd8SeKST0V7iEY9Le+O5wAZNggw3pNmFP0lERPJB9BBsVZ4Pde4B+WH413gEWw09ovY3zvJ3p
3vpR/aWQDlpe+Ob6CBabbTiGr9EU/qL6/MvvuYe4QCIMRZzGJXRzMGTgGTlaArOgN6geZ/bE5NM9
YjY9VYl6T3GWK2MArNk8uovnHHAPOxfEtgmkFiCfKGwyJCpjBqyNfpMB/PKtsqJ8ghO2Ae7zYJWk
tcGOZloP/0d4CGmH+jGb7c+qJnViGNCbIP2DXtgY0RbL5Qkc2JUdA6qTkR0194WRV5PL0UPMGttP
0rTeHV0fCpek0TgXP3lPErG8wJo2V6nOX0PXuWSqvk2+8WhHxbbx/uqU3LJpOrM1WPuNsVG1i9Ff
pefPOq0Adzjma1KhR8i4K1tHdvweN2/3BtnsS0v1ajYwwHV07fKtbRgUhczEx/xLhIJ6T4ufjo0t
9S+6m2QM0Kl1v0aN55wSJ4+AG1owT/TIUUAhgHFcU9p5GRm2dodKK/lFYtFTEY1MBFiJmLb/CGp/
46j+NU0x1JcMDZa3pkoJfQuRnNUw6GneF2mjrV/YpuXMo5HUjbgB7GBYK4NMMGk/tKFzSByFI9b+
COZuWGfc2wdOpOU1N4bgtZbunsSx10ghTlPfvrlPWWKtop6FqgTXPU/hY2cP7zHaP9XAE4hgCDEv
ZAzyRlnxzvSioIyieyby7jH3YORlabVye1e8PCsvgQVpWN12bHO1goLzmKPgOOJFP0omLhcjN81z
Kpo9pI/m2PbcNBSgv4FcGEcCRwh4mwoTB1cfQtBrFI0yFl0HrjRnfwd4D2FKbN7GjgkAB1e2MPMu
3mC8IJLZLaDBgxG5j4i66g0dICkbxaLbn6JTFY/nOfe574ZowKT+Iz1+AMJv1tgXd/PoozDS/kdI
ZOtB0kUk3oDpo2taLokQzKExXwsIE4y7D3anaF/N5LumrEt7BPGFhA9jBWcnVnsmV5RxsXMlZaPb
+VcvuNSLaiRLbJr55ELt+OPjBTSGYwPoiZ6P08JrQ6ik2rtOk9MBHPeS1Vikh1nJH8SAwZHYrH7N
gG9YW+WwS8LmUcUQi1uD8FQvO42IelZRY/7UBqRIM73pIIpXYYQzOmoFetHgwtH32DvZ4pj3Uc4b
r15vIGYY3u2GEYxsmFaZKiTn1L4BGuZclPMXS3S96MvdXQtHBbvmgetyZ9eY/lXJzmOo8ktqBsE1
ja1THtnoAVWyrec0eTCQb/cwetdSA96DJ/MqrKbbJ8r+cqSkiCbds0d6M9Yei/BCHB1zSfBxTBg+
8lsCN4e2AkffP+dgHq5mnLavVZofI9gUCYnWp4KJ50aYCYnBe3NIQOb3HkyLhug4L4834PVOlRWF
xCe69O3W8JvNo2LLA4IgmetDo7htWIw6t2U+nJ2hB5Li2ydb0HLI8SXDXkG5RbZt1X5ZAajolsJm
KMj2do3pKCwFu0q0pylhwNZ20Se8tJWujRSWnomGrWk2M3B1NkDDVaYs9oxlMZrOUtFR/F32fEA7
3BNrJfpPr83pF4aXojCQN9awM1IJj6Vh/ci/6DunsJ69na0IVSiAePG3c3QfNH6lIM7OafMDvii6
uxlulRf7qyJAY9r3DV0CxRl2tSVjqC2OuRCHafQeakh4bMb9retG7AMbxhulhVpo7H5LZxg3iHRr
Tu6BaZVz0Z0bHK2YpPWQ4HBpw6JR7D1axaCyUM0VQ8ujP8o9OU2szcd+xG6OsUv/EhGjQLAEv+fR
89dkdrhrKtFffiT+lL6Fir2IjFUX+EgQlfkCCetgGqrZkKb+2LJTc1JC04Oeqzr0YVEgyVR0OdSC
YAHwyZDpGGePcHN+pU2YbYIMm5iMWfCT1mzXy0fUKTe1r7M1nliD4FLjWNmvEYKfuff5xkVDREhx
LUzGl1XWPhXSee0MyXBgMr4qw3Y2pQ8lvvdZOGkvWcc4MYjgdCLSmFPTg9DA7q8xEVyLElgdktCo
fZdNzDw2JgY5zMqtm8MktR1ynUsmo1Vss43copoLfxuI2LyZiZQH2hJ2Uz/vGageor48RD59h5EW
LObqsXqIWfipOJMUZKXeVj7F78gSP+nD9WwfdXQuiOhFDfYLv5y9jbiUl5bp6R4G4i/xIUAybdw5
7Io8q3l0RqK/0+weEk9tsUSXDEnzz2fEoszbYQDKeY9L4YNCR0ivsxGL9OL+UCaF94AMzPuf7J3J
kqRMlqVfpaX2/AIKKNAitWibZ3fzOWKDuIdHMM8zT98feGRZZmR2ddW+FoFgGGZuYQOqeu853zmI
oeALOB+sHShiQuenXnHNPDTelGNEwQrUKEZVr9EuFGTMTTY1BfNU9VeUZrDbTDJ7Y9roHkKbRQ3p
/zDMQZu6Bx+cKgyLjVADaBwM5NwTlpiP7Q6R47Cdgcp6i8vzC62MmMCw6WLmDGCx9PdNdk20IgBi
A7HN7RyWIvNf96c2ZY4LQaaZE6+oyZMfPP3d+cXMe7Pm/49jzEJXfZiLHW1yAcUC1wmtfZcONfnD
gOaUBWVoTEFS/N74KctWOiuv+mTWnJ2QfpI5w3LeBT2FIGG2S87+yKBm/EkFaotAnZQKhnlsaeFt
+eXlhzqYbCN5C/skaIyllvImzpuGX826E+r77ZAwbUz22MQLGNUYn//j3HygsXi7GaI0WA01l/bb
HR1OuZVeMJnLci5vXomYecqev22ccspynG8HQb0uSvARIbBHRmx0wYkg0gzA2SGtvHpF9FW0spPi
0YrdBOAS8+GWdMG+o4BdJO4xsVJ1b8PowR0zrrVG01YqloFVWUOwbRL4RtE+00KmDw2SvZTFSugo
CheeSNkyElwTNDbI8Rv1AZbeJSBvdhkyliI7GgXjaRecrNAb0TlS5JWAl9Z+K3+OQql3edruWROY
p2YItmVtowmnKoX4Rnj4DxNmt1Qh5cIzQHbyM8R4TlVxCJLnIay6rTF0C4sv5TE09B9oxMCUmVQg
sLE9aW6ck7ceUaC3/DXX6MPg9dMggMrKFJ1YA1S5N0D2HZH5oDoZyk2OYGG0kXhlvR7u0Pcyqloe
AUOAArnMZcuxbQRlGPTy0LJ2qTrQ1nXbb4UCfwrw9Tqc0ocIke+SK+tEUhhMdEKx27BcKi3AfhNj
s0I3A4UfhXe+EN4Ha9/4Ple0YAM516FpgzjF6FZlmmMDyO4q9eIZYlfoLFX0YRtb1D0T8yXSIPWh
MfhJQMZjyaI6LvJjHA/xXoda3CoGIehxSAaZeI4KB6sDSt7IBlbX4Pb3A7wzbf9UoaQJo6dWpNRb
9O7ObYwHp8z3nRNe1GDAdpS9UIxnvU+kKkvJ9HnAsIooARR/0373E+d++rO5jY+5RohgSZChfhB+
poQCtVTwacQNb24xRdZgiSN++tE0rFcDtyN3d4vYV99wA0BLHstPlLlvxF9szZDCSA1DUG9E9c0f
qGFn4rGsTxnZ7QsKldbCGKrX6X+3hKRsnyMJr88Z0Y233r2jMDnPTF6lnx865hN1ewk9m5UbkCDV
RLHD/AcDGiNlnG7dXH0u6n7bipFVYtB8Vl3N9Ip1LhVwxkqxz1UDGmL9JMLeXZtqQjxPbO9Ji9kG
AoE1Ai1cAQlOlCD5GRmkolhFm61IqAkD0L6+VzJa0ssf3HJEsTo85cL5IeEiHaucGhQ0N5hckPLv
lEF2CwKXmffVJqt7v6TisDUbyvQ4cUzwfXa7wwIi71OqmJk5kqNFLyPOUnJ+y7oBB8Z/IaWzN711
NIr09yIio1ZXvl+SjFWqQBQIDsp8U2RHzoh81JpwS5fSOAtacGFbK9BuqXm7k4HRLc6lxEc5fR5l
FqSb0i8dDGjVWRvs17ZU37GW66s007+1WWmzluX/XJTIFdrhR1QCnlDitSdKb1t3YIQNt3ySRkQB
YZBMbPQ7L83zTdcV5YZ6DZqp0DxpFOt20spU1A7hx4DFSxPVNZDVLyuiEDqOkLkS8LqeqXTLwME9
GNGIUPkUSSJEK+Xr38cc63Pm2MvCcE6jUzy4jf7ZJW1J7A0114xMHSRIBAyzM90VkAKyiMAGiwpO
oG28yIAfKalX/Byzl9LSYE23HcA6qCOloWzj4oVFlkMcoSB4PTaAsHZlSJSZtySjBNF+Yj7RUTf4
klL8ddA4rkZdodpYrBFmgEuoWqbOQbAqvqnNSHRp4jKqBnwkdnk0rexVVcyLEZCaRRkh9MfXqi32
wujuas3bBLXkLwubKMOg2WP30Xat9J9C3yThcArD8Eqad7ZibD0PdVmtTCDncJq7s9pyxBZ+NIUR
Ae3M3lHNflN8HXCAzWB+jCztVJbye8EUrDJTDFZOtHJz+6Fw5Idt0bnha5PqDezZ8ZoX95bADmRQ
BuxdvovTHajpaQQXLpZQMgv9cd0EzlqBba4bCvIwHPAYd64RLlBlCN/hl+wcmW14abj9JbU4BI/3
g0slhsmCWJlD/+xnebkMI+UhieJT3n4oMMkWdluTYqvuB4hmS1l6OnhMmocmuGBEgKPZeGuR29gf
LWfl6soOd/CFOtVVWvJej+trioM3TeUqi/W7+e8OoKoXahT5rPZQUVrZg1+RliZQJWgjU25DBQgX
SMtdMEFiRhRNrpP42QJ0TNfVq1ATDD8Vp97CSPEZeaY1IhpYhpcJcfwAsY8wAIgjS7tMz07qPkgN
RvzQldvEeCfyDdWXaf7AcHHfDXRty+I5LFBNlggOU+WiOy2h0lwVe+feppqk1xSKvNrnCmbo71WM
Z3Cwvte2/cuOP1SIXQt6Z08p2ocqDFdEuWIUzui6l+qOi2tHUZgKa6/uxq78ThmXxaIdsoystykX
WiUt3kMveUBMcVc65jLOjZGcS/j5bWKNa+YgJ1/1DqpjPJmq8Zqjs5SEU5BGjjZ7AO9MwNt3WEQF
9peY+M5hkdOGWSiUT5mTr+m+HkJTrmkHvuMOS8C65s9h2x/a4AGH6A/VY44j8IJ31Tbmd8JAu43r
9m7SOWo+LRtj2GO1Bhk4Upe0cy1ZouamFaqwjAdvjNRTbEt1pMScibMdBOtBNd5gbE7dK/eYuRPm
eFg31hCzSqSXopqA1PJvgKhfq6jG/BkEd7pf5os6DK5dnX4SNUXr3Wje7JjIh7r6INfme1KkL2nM
tKAJngvZfjMsQPht2l+Za6Qb1o8WA0DQY++K3n1IBw7diQXlUpJOyw+Tz9O1e8GPAUcJ1gY71qKd
PQlylfoaZuop71dChUdMr0+/i13CURlp0hXrtnFp8lPK9FVg8YnmTY99oAv4Jpgl7pEgf6Ogv0KY
pNLwqulLatF7XaAIcBkoaIvpG1kXZzWhX2zwxiAnCH06vPRvhfetUiRIhuKY1sx8DJuREgnJkcrr
vUncFXrEfdgb710bgUQdnmwoixTNYnSbRA84aBr0JP0x/b7dDF1zVcslJTZMqoJ0u96QT4Zq7Vu/
ndKX6MJ1+nAyLTptdomvXQpIll7c7DyrNu8AUbAAJXouK3gWU3lJuWqqVUEUa8K8xSyNV6QBOyOV
5VqV2rDHrTBxpbnG1p9CUp+qPaUkX1ybhua7tHWZqBRcMkm1Jqb9h4IEmxKz9lEBhBgVUguchK9P
upYIeZaixD9hAb+OeNxOORRa8BxBDdl4WWSysLpXozA4NnRK9GRqm410ZDIapJn75ATyTfXpC3hu
fyYz5KVW26Os7GitAaZ2G7/ir+Q/hyLlkiHGa0rEgRXgtIBlhUYfkXSHMdKqcWtYeoiqyXrXq2Bc
RJa5svpQo5AUrmVEWFyirQ06/CSEeHLpUwZZ0D3otplivhYkkeyLyaEXavQnreAVG+ldwyRy64K4
B4ETXZkCoVEYrDeEN7tyLB1sxH65dFVY9ZlOj7sZ1iCyC4jMF5CW67bBe9+r8ntPuWI9ZlxX+HCN
DUbjh6LwijXRCy4a7I3MvLvMr97EGEKc7vVxpSBMqlCHCtvytpqeLnj3G3Ky6/pA92Zp0XGlGXTM
K1YVWWVeNLe1trrdwxetSwaTe2F23R7Zz1WxwmdoEil1a4baIGUgK4CVhH2XrZCHFSsmaxqzZv7n
XKL2oPoXLh6iJdx0fir8VmB6RkzyLFxKg3TA9wGe3uXefiTOd+GxIFQLzNFtR7tUq42OOoG8d0hT
JLcgOMfUrbb0nNVtq0UPZq5/5F5EFoW5dyL05lF+bbTx2PuevqdlVqsjH0mdMLNhwMIlEy1Mzx73
Rg7wkVjTxZiHaKWo5uVNwjzSx2zlwLmgLNSJFNdeh29bSGwF5UtdZcQsm29O/kPWVrVSqgBWsgge
iEF9SHXKdCU9y6Hyugc3utq4OUZqIpZCWSyjei+buNvEowLpd6SlFIA3y8feWWai3WO1+CVA35Pj
OmwJrnk2lO9xJH+qBrgEQqeOOuB1GmbBadS8kWQPYTJ913GBpBe8yS+GydcaXzkdDPQEY7VKcMpi
Q/SJV8g9rEg1FuKeqJNBUBysSWj2tWBNPRpsQ1SMMHpVrokwGX2dMYRPjblNuK8acjF8iqiYy2GY
OqDfDHuXpRYUoBfKM9QIpWJt7Lr9SAVtmSR3H7veetPAslGOeG5SwQBXOOVWSeSlJ9YejtCnVlKR
jRumNCVdG2+CSySNW3CZ2I+52mwju+kWWueZEH0ZSJS4ug+l4S/8rEzhkrWbOoUy6lCr9+zwfUSq
LZrkrYuRP7nN98p3Nmld0pfPweW7dnemIX4eejoHauHJK71ZOFA/ZdoCMnXpejQNPuaO5ac3Ei82
wikIsMMnY6stB4bsnRzFnekZTLQodZr6xq/ghXcwNvNe++gGWLlRDOXaC3eMfd42054bx0ggjzHZ
i0gU3+jk3tnQUUOTRFWiDq9OivHO+qxCPKKO7S+ZrX/kdfMGoNSFF3LGY8/cZkLnIVmaoqzireuO
wFCQoCeCcNpUGAfa3bsokOvaGamlV+qOVZ9C3Q+8fIgna02s1HMQNAs/0cdFbpT6ylFHvK7wrZv0
F8ES2dppJlxMID8AuOeThYwMhEB78A213vcd+u9qkG/Nh50JfxcVdJMoMTaWpi7MgbCAsGbJleYb
32VJG3XPtlmcfSyyW9uWRK+mA3zz58CFZ4TX61EKJTqQpoA9L43DdS3yKV7MrzYl2PE1KpmtqGs6
a+lO0+tuSX/rcfRcwY/1ziyprEMQeZe2CPYtdKgK19+y7IlSj3uiyvwAFsmIbRnDnPWgmBNhhYA2
Re8mzK+LnDJdNlnZkCoLeliLdzRzQFJBbdqZyk7kbXONPF6ZCFsUei09XIi4ePA//0eo/V8RagtT
iv80mvv+Z4rJM27f/9Bp/37g33Taxl/SQXTiAJcmccR0bjxPW/3L1EDoc7eAM6JriLF/x3MbAp6n
I20VxuZXqvdNp+38ZWmmmLTVGgUjwzb+WzxPof6TTtsy0BTwAxAGSm3J8/2DTjtOdODluUpzPM7B
WMHPc5Pw0YDwtZyanZV0Np6i3QHXHTdCpb5gCySuia0uK6wKrAKt+CHnKlpN0PS6owc51uVaBsQm
JhKdjdXD8pVx258yq7p2jqjWCdK4Ve/3E78MP+YpaaW9IAA7WSQN/ygcIzTtH/oOvo6jvaYuidZu
wPo9o2jMc0X0o3TlImK/PhiXIjbd++wjLNsAlBOLexNz8tg5/g4ji1yjb/OXUWqEq6pAV2VEjb0d
LCikVeS9OnqMa25yIzUO0s+yo+dGa/A59B9wi+HdcuBB1CG2dmF980lD2WpY8xgsf3UVoTo6kDh/
QN2NhOdkTJVNPBwKF//4ADiNYYh14zZpY5XmkA4uBTXuQk0ZNVD/C+hnhkoJQeMyAOkf3Wwf7S1R
fsBT+uUDYkJ2qTxLi+yXMUR3TGUTryd1owSSB7gTcWYC7NIHssN9YFTnSD93fW2x2mD24hPCradO
h2ue62djWPa+j1hd4l0s9qNQqUU4UXAZ/MGlBuscMkRfRNPVR01+VD7CZ8rwZ13RLWiDMaJN/HHr
Eg/mtmRRsqRRgqW4t6KNTrnSwCDOTIw665BTyXJqQpda1aCgk5rKVg+DV0MAX/D7oV7ChGMKn/vV
KhsT8j+s6kmO+bEtu5G0KRst7iKyQVyoSv3D1bL3kljVqW0Kd8LCBWoA7rckxHOF5DRaXPV5pLu2
j5k3mhlccyvwxcUR8PAy4xu9lfoO99Wpz4n3Udpp4GJoZAYS49u1t3qmDE9Mq/NFheAhjDrniK7W
WnRAXWPPpojTuM8YSJOlzCxrXZEXuR7w3DBSp3C7I2BXQpLzbXsFuENpoLa0Rb9r4oylutWZ28L/
LGM0IQEmTCSrLUrTZMOa/Ces9IrWGZM8XD5YvTz9AYS23ynWPsQ2zChM4Bnj48LtgECoMtZOPIRQ
pprvCez2bmkp2LGl4d03LTOrrhcN05CW4LGWtTyZLju1z4kmQWy4roqadUqtvvUwQ5FsUXYyepZx
VvHZpS4P6atHCin2yqvc7wQhw9BOH8dpHdKkwdmwCenp4IalUSTXqlDVldbqb5AXH6sRzCPp2ZRf
0NeUrsJ/ldbhNhvkOXsPRjks2r6nzC4eh0BNdl7aXR0F7I1W7BqaKqtqSFh8B+4TFPKfduCkKJ86
KqfmsNdYiFtF9DhIcg2TWq2QXaS/ElZqY2XVS390db4vdEdVZnKaV55oWSFpLamWpxXXrSGlIC9U
/cq7/BGEeMfSANkWF6Q1roePwsq2JKMUd7rjPJVaiQ7SAIVhwa/C5F0f6+jZicpT56pb5twwjJg3
XqPvWt9+RoQaLsa+qVeDpGMXqMoC+TKLe0BcC8I+mJaOY0i9WjOpEdhLIurSMd80UD8WLeJaoBJH
GqAZ9P5eW/RMQlZDYXzoMh4PGtHSad8W2w5H+NJ1KSeZwqEYo9L2sQLCHyMwaipsERCIpAzS6gkK
jVjHCUo3xjhHYGDQz2kvee8nO2FyMdIMCzFmsKtQaXrDltQkJ32OReXss6Qgi+kYNQWaZ+A/KtcH
08FMIsSuFOMqwN22TuzizbQ7OLyxXmwzlp6st17xNWiLesAQ0rSDv+t0CqumZkLE6aOXNmhpok3L
DElc2hpdLUtWC6qLWb2M1DvVrn6qTTmgXLG9HfFSIVlC/rEtNHcp9Slc3rhardh0WTcsc4+UsCwc
nvOY4lPA6vbhbYx1iipug0zKRuVWM/GluN2rEctcgPODjozVVg/6lHibOguI1oeui0hgGtAdNbB3
qfYHclWbP4rpcu00TDOHJFo5ifVDcUySgxN3qwjQGBSpBWUbw6WYQU+ANqgigbxY5qeRaJScKP3i
AVTWlHnh81CuKrLgY6xZpzZB+lqjoBcLJHrpCnRguNKJvaldScbxzmrUD7UNCiaR/pZUbHJgMXh7
1I/p0lKZhaqwQJjFFaZe6Z7+q5DpS2RywQBApC30kpQbCFsbzcZM2pgsg3wnPrtj9CCo1fFrF87S
LfVHXQRAqrBWD0XR7JSU3zETkW2rSrJ0EZ3nlR5OjOcN0091oLVOzSSf+nEANQZ9HdYXinfXooRw
BolwqaMCXxCRmDnatwK1wbqvBn8DqTJEvNTua7Ub0DuS0GeiOWJt86hmGt03SxDYUk+5I2q7H4G3
bfTcYiiODbIIJvlVznqc99iT2ZZ+Q7acXRLaSGvfXxt+Ds1r3NPo0pArNfESefH3FqrMeTI8hQ0F
JTSxKVGXODupK5Cppl8SJ90pVTROvAV9MTr4qJ3anpoj3Q+7RT5QMncP3XdvsJ6dwUGbWJD0ZCb9
QSXzICpoQCho+2rdw5k7dlvcdnQ/ox80iPcANahOma/BYP8wfXquTflS2QpRdPW9ZnSvHrHBq7Co
4KzSburdCWp4rCV5OrzAOg2J0kTYbhj00CRCDC+S+wArDWaVep1yLVg2Lpl/VT3gTimQaFVcJHN3
H7DgLgt6ewprcHuoPgiEQFzMQAR8nEitk8Zibw3LD+V56J2SWr/L2vYlGhI8S7199mq+XKC0zpnr
e9uQ2NklqMa9l2WvZUODuuTqtrQyRMFa9ew4KEb1IfqEdWZvekW/o8P6POJvpi4UaehkCVmZhDVe
PdC6pQrpe/TLc1r1HbLZsCAxNY4f0sB/ToviEzvpJqK7S3K9BOxKGS62nwzHJDsxsbYUjtaYwiYn
Bd8+I0LU3qNohiKll5Q/TEJdG8nKkjy0gwqvxbPVTt8xspOs05FJPG86bFY4OjAVRVHNgNspJB4R
x7R3va4/lJP3+LaZj81Z5vMxvgBMOSVllpnsF0+p2/NmZvyVKj9ZxdvQYcsoP9M9D2YY/XybH2e8
J4kLYhgtfHeySY+tJC4+Z93sBtmwD/PHJKLHj/SbxsHk8a28/PcmquTvvfkOM+/kav6PKDM02p10
Bs4Ef/YnzuCAfrsyNMIpp+P2tJn35s18RtUg0AmZYt8OzXvzc3w95+3ptNxllMyHKN+HxccYou7M
2kcvUJ29tASoYCW6+AR34rWGXHiYT7DGAV2h7e4tjBbRF03SnmnhX39ieq1uExKTwpi1jGzg1eWk
xCiRoU6EU3bng7fNH8cwfPx+yO0Ul5jspNLL3R/n3m7a7iQVoITEdYsLue+jSsiNHJ76tJlJnLns
LGj1023DMl/ifHDwEPGJ3j7WOYU8JpEJFe30Mcc9kG9m+5wk++6FJpK7TudjquVlu8pwviLM55Pn
0/54wnJil8uJXf4lbUnJ4Z73ZvynmBig880A5jKqJnrY80uYn4qqLa9jfsKvXc+Vr8D85HpOjm+U
4neafDTj1fE1TINJ8/kVbw+xCEh2x69VphTHh4naLbN472lVaC6skLbs18fmIYSl5TN/hPN7H0qu
5hB6yGybVTv/Sj4z62q6+gzJSd2L0SA+SO3L/PC16xWIF2Ib5XShoEm26tf5ZzRvLCvkU8inXxTI
rIFCDosaLadVBJKh5N3gRzQMyHnmm/MefBqsNW1YYBCcdp02jFiJ1ms3teROz7NvimNDUA4Q/fcc
IaC2vOcwlN68RJ14SEsuJaIevleFC8hu7B+06mQMZfRgB+YWafxb6QISt5QuWBdMpTdRTU85t1wo
YjUBikb+RI/a3BD/cEUdD1HPS8Otnw0Mlw1KMa6XLOZkQE7DOM08KBqBuqR/5ZMasSjsOKRCJ38I
TQt3bYMWmPBiOlCWfjBDsHANhTgn0O1lVTrhXuuZRUyyNrtqKD7LKjp2U0aT1rrJRYiMEVLiaa4t
lta5DkrTpbXam15+p+IUlHQYj03ffkONAU0oj0FxoPlZhzHKt8IbIG926S9+4U9guXMsE6zLFCXw
d42qxhtMncMq7iAW1dV9XdG1caX0sGUPxtmh6EjQCIFaXhtchM6MUCtLWFZzFHwkUDzgj+mZUQTp
IZmuyrAkuWS1wOwW8+7t4B/nzPc6E7T/dl5WEX1X2vkSNsR5vg+AmYwW8+7YQtzIenHvTjKZ0SYK
QZs2882vDcuSpRNHjPOT2gqQpwa5aSzk3le3ALPIGnIaZ0XzLT8orXPfq2OLZofnqDq+x/NeGan5
AfNMv5c9YOG/3efCmFihN5hU9BwrpiW+Osjj/MBmevTtKW430wpSqEBwtKoCwVCGkDzeDV61Jvs1
hUKRoMGad28b/DvVtpPdPoxRpsFOxZgyf/9tGBJDTKWTJaj2dex2x7w3b2Q5CeRKQm+3TWodbnd4
0fAusFJwIeHnNG/yKkeExjyPhgLv1/y+hLkVbEPXIOFs0q8Z0jjFimZvrOmTmj8HeH7cMX+u3qyD
m3fFNC6puvmq6WS9lZOEbt4McN4Pwset004Cu3aS2jWT6K6c5HfdJMSzmTjNoRTMy3+nVThQXL9y
K27HDAFPFO0VWr8M1Z83yf/Safh1Zk0gVLBjYUl0gu54zZIg2CsjXQsg4PtuOIvpIiwmkeG81yYI
D2Ol23mTqtGQOdqhVuxYuHrrkp8G5ngiG2h1omgc5wviHKcxv5iyMxD4TtLH+a/3sxwy1y9zsAfQ
oGpvt98HvL+Hrhm22GbFdk7SoN5cbgzbRgzLs85BLGVIPvlxvt1PvOBlNQmiw94LkFOQx0lGGxhk
Iy77vR39RJeRHuZNWFO23zUDvUk1Ucrq6IVDtnXU+DCnbMybqqYBWlq83XP8xvy4+Y7GDKckvHn8
COcteTbDyk/4bv3dWdOT3/7i/Lfmh/8/j9mVz5hye4Z5b37c7djt5u1pbi/vdiws+LG6HjWzygpf
3NszzydbCSqTxddrvz3Gj21/N2pU6G/v0/zfU4RF1WRGNebY/cehAQPTenKTl+BYY37v2WAF9PfB
cc5QG2X69lG88rOd8R+JK9nYP3c1Jm4jxIA6dvRcJ5B35mXYt0pdW6jzV2b+5s7fk9umt+xL6QYC
82g46TyvoR6Cs55wNIHN8N+NVrYa0wR9UZrRaKyncTgHf8n6fxpg5xehlu1jJ2S6sYkGwgOd7Ohn
Qd/G0LeybTLcbIhTB/4LWUmbVE+KYO8bZWjhEnHD/cybCQbtHiY9LmaG7EVNW/swPwej+MikYzTr
banFXJf8dhvUEBxrPCr/01j4rzQWNNVQ53fqR/+/vZ/Z6r1+/50GdnlPfv77v/2f+L2K/oH88vWI
3w0FTTh/OZawJXm7ACalDU3mC/yiWeIvw1A11REUhWaCy9/6CZb2lw6QRTUsAyY/hRhgLNSjap9A
L+4y0dvYOk0Ag37Df6ufoFv8X/4O+zK9HjAeWNskYn1DBQLzj+0E22qHJGlU4yfpUb/KfvBO/mgG
l7aJEfeU2gi2BY0/tYvPIkUFKyEkXUEUMPGxrHabldkSjkB/9XwExE2ToDozzeyxLNvq2lBMQeGf
P84bD+ow0aCJufVBmj96RW7A27Xv4dGEOfJv1JkV0dRoZXiEp9jDoTF6Qv5w8KH8ifONzoTxPOao
IuIMNMXfNhbQ07Pt1z4N/wBzZ4WccnW7e96bz5n3WvQAJ5dC7fT4+XAq3BeCFpqNwUJ9VfmF9hZb
2sUsyuanFvVkDTTNtwETAAV0U15isjcPkapDeDXr4NFAOI3yDHQIGUwARyYQayJQUhqsaXfIJJ5v
h+bj8+Z2jNkmBV/TOczHFZSPp665kgwExRyVbQ8Ajg2tj/443+SbFu+cMvmn4zYddgi/OXC8+ex5
83U7o2hZoK3giQK7g6/dNTtrPt/8elSa9szu8TtZJbFSJcbMq9cBZDEGxQcSaABIbxszA4jTJsdo
oOzzT7tILZOjkSvxnp6+Fa3LlJ64TJP+PO+Bg0UraFdVeJzune8gJs4jG4xCuhrSvGYWUHyDHytW
btt6XDk9+y2PlsSz5N8cN/dAQGhTO6S/+D2Vvg5U3zdNCxyo1UZ1tMPGeNGQwltdXnzrudruLL0k
G2Y6rQvUa4Z67sEKZfd3Dy88bG+K7vnbHI2stcIvF5BVUNx/3XTJGLtIFyNS4sp2K1OmRiil7qQU
Lj+QvOUbUSgrdKf2naVlzh1ASOfOkdrRbzTjeDve+Kl7sIR3nQ/Nm2YcnTuDWAH4ZGBX52O+g1Y+
8/qE4I2wOzXThroZsjhaUmul5/v1xx3zKbdjVZCgN/Zh7eUs246VbvjwW4rX+RaRHShs5t0/b/tK
zF3k6VmIyafWQUNx/XZmWiYC90krrOPtIFCitUstbEEtpX6YN2rMKGQp1iVJmxpJoVYfyzS4FokT
frbQiQfVT971PKCDR5jL81DhNAgyS9yJ3B9RfWjJEcB5frQCr9+aGdROT8X9+uzj6yrXWFiVC0JN
tBoFRP2+HYL7r02cRifgnYe/OzTdqUBCXJoRmdK3O4LWCe6pkfX+78dOJ2JIc9do2wyoexnBuHVh
r0PNeWr5Dz3MG0PwOTcSIP/tGFkmJ4f2/5lY8vqhNOLmpNrK14PcIPT2VoCzCF2iAdV8TE9Rsp1v
BOGIWePvdv2hMk4DzbS1V+q/7+mmh4VCob1m+G6/HnQE8Djo/Ys9eBBECuOMhjE7U/jyL9PK72J6
GsddG+9zOkTG9uu8ZnR/359U6qeeaCzw/Hqr1Ib6UJXx8EBnbtr/2nQiJyZrsJZFEWlfx8gKeikj
tzxl06Ee2dSptqK324NqvwQi8Y9P6n49AbC/u4IsEj5GP72343o9qqKh6s2tr0NRU21CeifYujiG
hypFgSWS27m34yYdok0C/2GJhdU6JNB3F6PRuucupHbu92byAw63osTjh1rLYqVgeT1jsuAE8/eo
8P8/gXZSlsPg/Lv5wP0XQ+1/pU1yjya+rv793zT1z0HWUR1d0KvnH80L8ecgy+JYy+pqBJjjWM2u
5h0/9XqpnZipUmgFli63RVI/K0JTmwUW04hGxJht8+k9b2xlNeCUufMaPiithXNP3q+xKKc752O+
p9W07VP/gLLNPGsJk0ZCPKnYhOFHPJo+XPVyC5r/PRJ8Q+O26K85kcHzrXnTtftYNsnT1w182ao/
Bvc1Dc4nszYpFsEiOc135onXLdO0LPfzTZUQoUrCYLQg2N7FMRlSOlD2NX1lBG9xcQ9zLfzU1OCN
nALtOZOBvsE9ahEIbp8SH/1l3oXqfRDS9CpjHRxP1WpnAw7FWrpq+qxhGVj4VR9thzhoVoStEekG
/Hnht63xoDRsLJvOJ1ctdz/04XSzjS/J6J3mW/NpdhUXIGz500NlGQ9fpwGDQuXtC52P1a4MTBGh
snXqwHomN+AOmXn74XoR5E/hjPdAW8cjcFGaH0mffbiXzsJZrRE/skIZxvSHPu/lP//SCOH8MTOD
mu5opoU6zoT95/wJ5LNC0ScZmtXPzlKJWQXM+9B62njVyV0JRRuRFYc1H77mvbSHZDO4VY3joE+e
1DypT1baIPX2wv6oFzHfgBE9NNcT5chc1Fm45Aesiqx1j7c75r352HzefPOPY7fH/nHHvzr5dowZ
JkLLHk8UWq51HhjmOTcomZGZR4GvNdr7RCnozRqK8TZYzaOjd8avEooI7S7vR0PLBu6GBwqkm/iX
Jt7iQ1eqNuLJ6bbPFGGiu3D0a3c+KulebgURRl+nTyfOxx3RAbYKmvjUYYrdFUKt9rmb5HdOiMwg
iXTnzc7qu0HL3J8BIHCtheabODJZgtBSL7Ggi9mFLZ6JKTuDKi49vnm3j4u7MKfAN583Hxpcma3N
hORCvvIJQ4P5QfqOc6LsmzyNWeLThG51cMtqdPUgMl3VvFY5xqygNLLoqlO2utrIGLYRphVq4Ryb
zzOUQkG8QOTOfHPedHZBgFs4vN0OGX2bnK0RuDFv+UqUndjxV0IkqZH+HJWotXspj/MGGkq3dmMi
s9Jp6nC7Y96bj1VBQ3fnX93dlBine9jZqz8eVwuvIjKy0hFQduVJOt5PI+61S2835osVO0uPft2T
Nnrdoz/8X8LOa7lxXVvXL3RYxQiSt5YsK1rJdtt9w+q0mHPm05+P0Nytnl5zz13VhSIGQEptSSQw
xh/yxzSylEuhKvm+QL9noTWB9l3YJpUjR/9iT6m1ChA92PR+oF55uPyQE5Dq+FVYFpgIKyw35miq
q0IxFGpkDliAXvsOUwcWhe72RxE7xZ6nz4TiPwMo/2bxkz8h4peZhkDhZPIPiDIFh1Hoeb20Ah3v
E91/ZmkcXAEfn8I8UA+lKYKrlivuOrIRMpaDsukwNBsrTT3I3n1GiYX9VZ71+xpyBvks73YNvJcA
beip/oim9TRLfXnO9nYY5ZqzVQwS/g9/HJLg7MeZ6GkEj6XVKm9eh48J2zhrbQSO8qYalLRN0uUH
OSqqYanYjnIN4ky59Gn7ZM2zumwqb0bit73vPzzrdEBwf+4nbZUHHaUk11EBywn2tX/fT3pBjFZf
nGS/YiwsT6COqexFXv29iEEMkK0KHuJntLAqiAh+t48aW3912tzcNhGu6wn+q4vQAEKM7kC+kk83
3BwMdJYDnEM76MKrqOnR7rMpYYg46x///a5rYLz997dvGcKxNGsG2CEuNG/9/1RBVTQfCwa4/j98
Q9mJCtofiUjMv+IU0tOt74ZBcKpL6B2gU/P1LeiUTnEYpurRbsYY6dDACE6TOouZjtxp5SlNDF6i
yicTzkEfoUyfdksUkjC4U6g1y5hsROICVQvVAkEfBqy5sStEJjv85yC+/vv/eM4//P1/TCLBMk0X
r26Hx4zz6X88JmnpTpRWfyp9dCjdLH8bEBlpE8d4r5EW2mS97yyFYZjvkcoevetKtlCkCF7KPN1M
XmG+I08QrsPccB5l12vzn4kx13QcRTnbln+9nV1k9soE64TSI9fGaeVcqwczbLdZ/xWhfZSq0wIQ
EH8R+EXz4a0PBv52FFsI7K2sYqx3Td4qQGuzDpZoHnVHPHHhsMEXjlqLN2G2G0BpMACHDj24MLHt
WwNyqq9QV6PfR+D1pkLH0S1VgPLOz3vT8ykgNc67qQEZHnR8F928qK7cNX7KCRX3M4SKFOcyTegB
eXkVgxHEjBMvlYUZuvG3ug7iVTxwU7fAdLxSFEOEoi6MR7UTf3ZN7JkeIkO5prbpHyIUNQ/ySDYB
SUyc+qiZfBoIJz/d/vvH/8ke3uT3iqwKch48aw0bDOsnOKlm+KPqDpGgDgk35xkvWEjCojoMqXqs
w3C8GG5DY4OnQEcuWFlzVw5gHoBQiBhv0/y69za4WsHaoYrhauomeZgL2GdS1t45rgIXf7D0rcsd
LLfwkj6PGuhEy3e1RZfkNrYRmK8sYhFRw5jPkBMn3//CI8rayTNkXIAL4aoykPmmI68qe/IMedVU
Q0fzfpVgrJC5smDvynkhleLSr1eGUVozQSg2F7fDuS+PZNM7gbXtBTseGHMcghRbqpVhrds4zlb/
/ilo+vxnvqsvzx8DqT4T7LBJBscgYfj3+44eZkmM757+E0BetQi9Mj6mVXJBV41CJ9STo2wwzIqP
UWjMahoOblPzgJwrj6rGNh57DU3WTwND2TeQscb3T/FxwF+v6K+fwvH86rof7Zt8DHb368tptRLB
7kGz/fbqMnZrjC5+rFsYxX/E5jdYo9a11lHGffg0AGIyBhP019uVg/cXUzRsGjJN2d3jodkgVupU
yRMFD6oB6D1uJ6wkMBqQ/c+HcgISZkz4fPjHaYGRl9rivy42X7zBQ2UpCsUFMTSArFUT5yCPUELR
zXY4WFF7DQf/avjAecq8xjqux/HRCpqxQxMgmIWIGBEkXveyO5KRWzV9CAMZd2rIKEH/Wuval8mt
/Qs5t+EZQI/6YCuT+pGkbr3QOhxjJ9/JXopE38k46YNo1TdOsUaPTPvQxWXUu+pdkJfbFNrspjOf
/Q9X1bJyWv77F1cX//34QIxTR9Tc0nmGcD/7+xc3ynMt7js9/Umah09YeMMEZE+HoN+j+ow/wE72
8kgPUAnQ04Qqpt8sZPCPkT5aD/hDHGSoGdUQFhFa6Sy6UUW4Tx4m373NqYs43Y8IQTXAvJ9UhEng
GLXU9ofmGWlm5wxcnxWfbS9cO3PPMgQOuN6aFtU1M6Oap89NMQkUFSOEwmVMzosbpwUzLdonGYOl
By9yDDbweXGS0nprJ4/ujYyJIMhW3KLh7s/zbL1E3ufTnHv3j2ELiOoaTuV2Cqnefrr+p668wKdY
WfNIHMXyU1hOdZvGhlsfeLDEBgVIf6bs5VEY1m9dDN77U3yYp91jALqgVubmvBgjc34//9O8HlOF
BXB8C6u0v10gz0uve5AXrH1UPx3eLaCf30F5RUFScO2SOQxaC7Rt3Js7knLRbnJ3fh3j1K00xOWg
A2IUjJkRWrd59zPIN549oGlP99D9NHnNwHwKvSv5bHXv8F6QI236t0a3PgATtr/iAZgGmZVvoovQ
DLSC8skjL3sa8N6tBHqfzuigvDfCnbLb0t4HNTxNJDfEh0tqSiY6RAI4XQnU5DrofbxG9qhZZ1EA
Frf0jjr80sKxizd0K/0jUI+PFEuxN6SHin1bwtGV3TYM7A02T/riNjdtYTi3+EfH8+S+2ij2PkUO
CJRy2yMkFEHyU5HCKCwlvPawOdmhJfZP1f2InKGe3a8owihQB50S8G0XOTDDY2N+orfTpTBtG/Gj
SlnLmBXV02kM0XqaT5AhyhvtKsPea+n70XSRA55vnF2o4Ac5o8P9ZNmT1Huk6IsvvRuRFx8RMVre
7niDNXSYp5H3GrWS5AX3Q9nI0fud8T4Q82yxdDLx9xAeSVzkfkO9v9I9JmeDLP/r8t5a28jntj9N
PMcbFxFK+Vy/9ecn+qhZVHE073AP3R//2j+sBuS8++Lg0+Xu5/IngLcq+yZeNf/HYsH4ry2WxeZK
zP90xAMdeUv+8e0C/ndOPv4/o0pm5FFc/zArfwM2odgDN8Vlpox+DZU7qSurrCFRyEPf/dIUir3l
Tqn+wEHxJecu/qbhb/noDZa7q10bJooDTy6tcLes4jLAfBqdeb2GYTJhWfAiUn0VBqrznmkZ7q22
CaLNDtz3xmy/FV4tTrA5kjOeuB+k9c///nzBxeLTushyMPqE7sLiSNXE58yp5sZQNHQ1+yFgo6ON
PghYr97DhDgQ0qD0VNXR8WaACpwowNYXqcjPvsZmTI6mvai2iY5UC/Jl5iouI7hF3uTthrH0UMrj
qEACBzYeiai5R8VTVKB9OJSNNdaYO+JIAVMUt0DKcttS6SoIBw3U4LxpjvACeeSShXhxghKpaLcw
H9oqCxYIekFL9yxcI32UcvdkUrEOno9kDBHYaNPa3tM9dJ8m57ZxB6VEBpVqvlYYds/+GJavLMKs
FfpV6BZFpfLWjKm6SEyvBvNJ1zS0Lwq4+KPsqTrk7al5cwfVOLXldGY9Fq3//WPSPpeRbRV7Rxh4
UOBY24KM+1RG9hQNAktlKd9DxZrxS8pXI+mys2w8a0go0EQn3qZLWidMVdQKM1AwIjuHVpSdqxZL
2dhCNB+nPYwgPF+cQiBHYQdID7cRq1e8o7wWOr0ZKTEgyypOzffXsLC0HxwWXPJ6Mq6E1auvSZ2+
6Qw/ueXj99xd61naLo+aaZV4Qr8kURoswr7rv/VosqVJbqKr0T9liXC+6b0Avm25/nWMpmaFPbK3
Q6gO5W+gbksTu+p7OcicSt6qocV/logqcXFhEu5liWh08WVLkC75p5PCtgF/G3KCPZ8gpyjO0B7m
V2mCBFEIgL9/vgICiSe0xBEcLfPmkqZle6hCRLhitbnIED8KjDnwIkdaixla5+b4tCT+gIMFvs57
9Hl+ZXGRn3ojdM+D4Vx7flXvlainFaTZkl9VK97LoD10nRtdB0TnjlXvILoxx7t0CB/N0Uk22aze
HsVJuCRzl+/MMUF2olcO9yZQxV/dqhlevbgjx34N9M7Ykcf+q9E909glreWWoIdqc4MoNepFxOSU
sUmNHS4s2lOssnOuorz9ov+okO/8ojbleEhnow/ZVZRiWKGZJVaiCo0vFQ/Ih75D0vavc1CrMPFL
DsRT0Afls2OA30/4b/yoxWFSC4zXU2TlhNLtu6rNr2Jks69G2dcSTWOwboq5tftmfAX8sE6puXzF
aUF7VIw43aBUFb5HwBDk/DSA+QNoyGSBxen41s8nf2Tgh9ckctvF//EL1HT1c+6KX51tyayV6+jO
rQr1x3PB8vuiQjEj/+7U7GiMwhFHbW7KKRgWTapG0Djo9m1RUUxUIQ05PCfu8wKn6HdQFPdlbzQ7
h1QIROxBe/LH1v2CPfBjhGLWt8hNIRepjg+B0hu3xphtfEWvTpkleCBlYgN8GuHsOdSYkfvUWTWa
yr9jcsCa8CVWk+7geUwrK3QGqzTXVqBh2RqlBrALygX9TgscJKI7cCSy6/vFbFNRjf3udiijQtQ6
lu/z/D+iBR4PSRQNGznQzKO32fPZLjjxh8iLxa5DluzBVLziag4BpKtZcIsUsHrxK9wzsgnuGm4F
4yqq82AvG4+J+7HIEIkLTcxD5wEZk0fOPPq/xoy4j3eeeLnPklOpkY0QoDp3GRS1SgmytR8VpVQj
1NxmxpLw9A2Otc7Zm7cyomhW+FIDUZlDiPDkRyWdlsbck6G6y5IthQl8DXQvOul2z2OfbRnO1uNH
WaEBYvr4IbSFGD+CMNjpLKdevCQ2KfthvCqn8cEgLe5AOYVzaFy6yrzIOGgYqKijjcjTfDWdHQ4q
+x9W5DwAYILcmse7yEI9AJpZ8NLMzazoCrrneosEKRa7yVBsA1FZxzhLi12Afqs+tBUfAY1i8tkk
sEu2kyaqax346raKkNeUo8HUgW5Qx2KjsHBYjnhRPgNTqbY1LrxPTRa3F31S3Qc2rN73HoprCBns
lxDlF2ra1Ze+RuhXnU8qA6VeCF9E+JGHaAvqVcxGSR7aGXumW6NQh1/IQ0P1vKcigndHDrs0lrpl
OlSh3DUk3Fh9KrAyenCUdC1rO1lHxdEC5/QkCz9qmvUbADBbB1TOFxYRWKZPLvyvwJmuJDSfs3kj
73uZ9Rg3yrA0JyfaWsNknwKzcfeapWxkryxy1KnnuKPmuOTm4tlJQqoSzrCK1dFDPH2+8Tr4U68b
PfyQ910r8zBWkAOynwL6nsZC3326P4eWcelbBOXTKCx4RqVwk9y8P9t5lC/9Sg9fE5dCbxOnwYeZ
i582cOsfQz5uOyedNY77sxJDrm1jOgIW2rNsnBJz3MiDiWp3lnEbUGZv3jzT3sPJoJgtB5TW1Z+L
snty8Z3fe+NEAyxyL7tOk0wt2Ab6FQj7dWkXp9u8OXQblX1+HurtFDmPr9hJXmqok2M4U3u1AA2x
mZ19lQ16ly6wrws6Nv3Vm0lQvYirJzmGMXp+KLSZRMX01su6a1lF3y3kCxeaQQqwcCzvKBu3jOol
Uig8aX/HWhErx96DjJ/WYn+P27E97+G6X7ySckT3iR0Y9/J0MSJhuZJBOVnFlmBTIVMe23kDv7BL
3kfDXUOaovZFivXUttF3GY5CE6HzFC8O2e34oj9E3MyOIvOcF7dRljLeODbcGYyTlqCxk/d4CJAe
iXFgdjSfbZ/Ita85ui5kFrkRZKDMT0WWAikDrP0N/Wh4bahyncE+AVsweo/3i0qeOXbhcvCUZieb
WBcGgv+/+4MyZQu/L3HLmWOpHPajot3FAjd0rbCTDVrKymMZKdnJdtFdrtFu/omGlD00ww9qvAPC
JWF7xDNcUFnFzMyIE/ttSIeznBnq6lvUu86rpY3jSkm8ZOsG6qdr+bOdTiyKk91PGtbqml2u5KE5
xAbiS3N0MFH4LVp/o5qOthPdj9bmk6ldgX+DL8rXMtWapUj6EKj5VL2qHtqrPU+QFcvW6jUf8ZVz
glp7lKMuFthPk2epSzlqY465qbFEXchunXJLMzWYrLIbdGq2xzqPbcd8qYwPzEZmECcYyJtm1gW/
ZhpH6/Vot6keqQvHsb9i/Y0oEmbo16mulUfL0zx+G12+VSD24fi60JFnTmL7uRxRAu/dXH8xswYO
sF2M3+pG3bUVIpGxbm5ITfsvog6c02SMj2SqUcHPlfjDE3V60JUoeMnVsHu0WtOfJWCzDSXYcZdb
PGHGdC8bjXrf7Uh2W2jz+35u7lMUTwyPmpWRCmr8cYVzwaMKvHMnG/LAzc4MIgo/jSMo76SwM5XK
bNcG2+ejbHI3RZYla77dQ/JoUiptZYY5OgHpbFdsGuPXVMeJzjLjl8YOy52M+3M8UpWjEo/XoauM
XQ9kB/uH2FsEY5A/k17Nn+WRalf5M5KWf42Oc1fG5KiLCyk882p6N2s0+fRRtZ4NnNAPFQUghJFq
fDwrZTEVIv0Y/bZa1XoKEbQo9Wth+N/0iRUwcNF14DbVcz5G1bM80sl+LdlkC0Rp2Ig8KA7DcsQR
sPNq36q4HRO7D8iTsQyGgG+P2ZMckLHbFSw9vNos0Z5Mvd67s496N4VH8HXUrEu8R2QXrmp/63ok
rh+EUuz7avC2SLOOu6boS/IjdnyaCkzgTF3lrbNdfhCo4p7qxo6WsYaobBFGxmuGMg8ZutR6qP7e
VSqBGDakxX36zXOQ5kby3HhR9Tz86AwTraEMRLHZJGI1lI25wxms3rmzKjA+6MUZuIaBW7cgHRwG
qJvbZXLsXPMNOwYVz2Z6MkRuJDkmdhstYMNVq8yiFM6fheE0iMtHR5v/sFV5cPBFuCBhNz01wlZX
QJrbjwAHtXQS7YsWdva+UJN8oadl99HYiYLxQDgcQmQjro0OqSp12g89y1PMjnTAI/Pp4HcelC6L
zqUSPcnCPQkKZyuL9bKxg8y9deVALiv89zlm4sFHsRBVU1rzqpvRqku6Bsk7CtApcKuFZwbNl8jo
0U4NUGOQo3yU2kNd9jZLT0bVDHVzI4Wii5jfKSvB9UWjeshVKHEU0r0TRcrokAuquXNPhmSTZR8o
0RtHE6DgaVLcYhMnLpJ3GXKleppvvLKu3/TUgnOQVvZOdhN9+NaMvfUse5mnr1W1jLAJYqqjPPr2
0F7VFL2tqCyXRiHEvh57sZ8rVnhSzoeyL5uwR3SzrOrk8T5RDnzqtjZcJK/GuPH39e4X+RT7p2s2
JRVBtW8D1iGJdWx1P1xDym8eQhIrMbYnKM+GJvIJavxlFK342aAZaJhG6D+QTDuWYaJ81K5VLSbD
8C/9/G3tenXcjQlGUR585pWG3cjaG8j6Dih87yzo16hrdONX35q9gZXiRcbDIPwrnmnJ0WKddNG7
bw288FM5kHYriqH63ljlsw2X6M3y8AI0M/Zg2P+MbxX5BzlBEQgHhpo5HMMx0vZiamHnh379PZvV
V8CmoQuCCWkVOflWC5L+Igb0SeWpThT99HGovA5+bWzMFrsoiIvDx5R3CzkBMhRuEM1UUJoz7efC
AFSdze+qT8x1kIf9A4U+9AMisOASEC4bif+WUHF5dB/4NO9TV04uwwAWphh85Ma56P0Cn653fw2d
BT3IPIw8Q6HGKysfB/QyxubDqVZ518Zfa2EAgU34mCLNib+S5EHI2h7JhRqoFPRl+SinpXmzd0mi
vHgCK8DMUHCwacZqN/R2tQvVuN7du90cix2lZYEzH8r+beLvU+6xIh/Q44srb/lPk4OmCteVFQIq
y3OUzjFzBB+ovbR19CMocFIy5141OtYi7i0UWRU8D5SQRxYkoSa1kbIDc8yfx1paIvT+SDk5Q7gr
QxHckkyOS+YtqsMvtwzS/YRbP1L8XT1PVickvPlJYxeCiQL1rjZg74gooDyaY4oZlf8xccsAEuDu
sRJmWzI3sntvch/ge6P9ukc+zZrMAepwk/Sz/gquo3l9QSA4fRnBEgHna9qt7GqNYrK4xJUX0/fs
RVROBu5K+YgQqcBNDa+6ME+0A4Kn6lLJ3ewjwc4viD3xcxzsN0P4/VvmC+vRrGp9F2EhcWjDUl3W
yQgoskiVrW5jK297GIJID0PEgJSjbAYTIaSeXcuT0BL/JGOzx9RRbVeyM0amZz/YY9WvSNptcb1Y
ZA0CyIavxr80HMcDN/lPFwa/MGSh1qPE7AqCaToElKa21dSnT5PTFxegiQFySmb+PRkSZnASa6QT
PsGIitaoX7mZNaJXDJDcGEw8Vys08Nx6CVO++V52K4l4DktUjwYIY89iRvXBFd+M+ZSfTewWH3Qz
0783k3IMmth71ZrQfLKQollTUa5eTce71Jkovg629TqpaX5B8zC7qDa6qWxvkyfZlQOwFNcpnIxn
GVLslFo2ZbHG+MJuGRSAVvzU4vpLlXqQXey6WRmuPyDLEU9HtobDIgqH7IeZ75wpLn/iKU3J1tVi
LJeUcsNbr59cyscvqHbNFHem1KN4Mhqt/4DKIXAytj1kvXVn3/O4W6Ks23xYGHTI1yUhzheVNeql
sCrxWGde/zyI6a8GUXB1l/oddIr/ibvOEJFMikD4l2ybUD34n8n3OWNPuSAfNaRnYuscemqE+EYZ
vLHUU5dSp+fWdWpnkQT8J2R30iIUDTxEgWTXig08TGrV3ZFMC96shmp/qcXVQY6GjfdOQtp+5lYa
vrENRv/Hbk+3C1F29lM/vsgTNUMgKtWk5xYt/ttzOwV01seK9iAf2jLW9hE1xEoc7iEZByTXl2ST
G1jhbPii5mJWbfAEXPMbEvnAR8sxKfGDmn4AHJ4gldfpMS/5oZS5Ub614yyQFtfuz5GSqz7mQDhK
o35uySR/DTP8ctWpbC+eN28EsRfYC6/Pdi7JiyfEn5ozWXUVe6Y4wj7IwezDG0G2lGCtkQ+ILrJx
22Sjggt6vvXCmjytUDZiSuLbBAe/HiTJcGay8cTwW32r4KN6kA1+nFAw5eHovndTtJpq33vLPTvY
9TWkMjOe3LdQH92Vntn4Jc1dt/dsNLU1dyNHKyP5WWSm8yxPtZD/b1XSZSQ+iouBG5KcJJxC3xdG
jLvyfAlEeFF3TDP/UW38R89kaTL1JupT+ehqKwR0S9Se0KkzotrR2BWG9V6Nclhpcih3c+1Bzjfk
R5COhbb0k1Rf1CyEjlrroJltpGfZyy2/Of49rur9aLH2Yy6Gzr2cawR6fZsGZvWPa8i4DA3h2O9J
Vb3mavooN0NUsfTHrqWibOtp+GWY0O6Xmyd10NH1zKuNO8f/Pl/GuyrPXyqfLYcwvF3btaDI5yM9
BV6u4wSC1xvJ8mFUpnVeool0+97OK0/LpLgx9eVOhhzbcU/yK1t5WwR3hk1ZlEpFeaX/8r8u7+SA
3li/0BAOWBf9bT15Xwq2ONOTe8YWoRbvJE36DzLg3dqzIvfRnrtB2B/Jj7IQSiLs5WpKPTJuxC5f
bDw49/gLZS8d6/yK/YavG68Kju+Q3EzYJamqfMS68rXyOutsuEb8HLpYIsi4cFjIsTUvSGi53aOe
d1iWq6635atHovs3b6PW7GSRxGOzlkBX1hvKycNyT/Yk96OI1Go19TqW0jP5A9UsHa0e7Iu0snsE
mqGfqqGyrlGCOpPlVuUTf17rStJc3SFgiGhCoZhXOeX3CQPgRrbKEYBFV01fBrRnJt0Oz/rciyvu
iXkavUQKpmt1bW873KyMh6wZvOfUTj1oRulpsPQci7tgmyVJs4OO/cD6oTmMMzhNNvq88Yot+93r
ZzExCVqbN2jB3AiSWgvwjzEFGkp4yoT91KT4o4uxRKttDbS0b12ZPzTj4hAWQt/KXjXp3FAdBLOp
Ez6xCPKusgHg+MUYRAmtwPWuGHtPjyzebfwb6LYYMO7NQvlqxo1dLXxMKFhdjSc5Nw9ddxFNrXK7
mhHOeWcbyRXKrMrV0Dv9Ov3AL0dUC2XElkqYYbcdmt5auZUrNmaEWjlkBRWXFA2NpXc/KPylnYmf
IsTdUo9SttdhjDF2Z4pnVYvqc5WZ1VkL2lsoyzr24/OMZmjsZzkop80hxMK2cDuKNXs8AGXQgZ29
LXLM23Eyu6qVmq9Z0EwgI2bYgxy+zSy1aVoOBp5Xf5wpJ1m+jyJeqywG0mqXqjbOeIuP75PKVp/0
UbeSXfgCXxNuXifkyG+ztIacmtMAOw/ZKM4Naxq+jFMHjPZ3LPOzYEOFtITG2JjKg5rgVKqCdB3Q
UMcFONx5gwh2siubKfczykpJjhBbwVJYBrVECYKVPIxBpIiFPJRnNivqm8W6wdZiDde9vmC+B//W
tLufAIU40LvvaqICBqiM+oiVT4+lN48nD12O17pTvlKa6H7qkb71Yu2c4kK+Tf209Z/azqKEHlLt
d7IqOJCrY0HVtdPJ6NHe1KvMeO1gMKSJpZ6sTDVeB3rx3JNjPYwbOabOM+exooq129h/nyfHtBkR
/Ps8003AVgd4UtRxUS+MIaOiNqIsB+YaoXf0Yq65gRdsPoN7BPYHJjnBSDSPbRqa33tQQghfpPpJ
map818eYwWsg2HGI/akVk/G99eePXCWX0XVh/AzoUl/IAc3A0UFjx1T1/GiqOjC2odXwBS1tHoXz
tZOoPw6+gnG4RtpE77V8rTWxsgfSE7PoNa1thHvstk66v46wl1l7Sh+s8ZGcYTDzlPuoPLqfFpiF
Cp/Mi55Zrj8MpSHefVtHfCNGu31wE+99SLWHIDPTbzymmkcdP9Ot4Pb8wp/pJLjxPfgBvgJlNHUv
SH0D1YpbdeXiPPGi4HNL5rzOFnK0U2v4iKQjjMz2GnJg9aJvDcTdode+wJMnEYwQ+u5+pdoGvZ3P
F2b+A/S0ald5cbtPXddY+B26cIXs1jYf/tx0jjCw4JoPbxPno1iJ3jS+SU8yfm/KyT+DPYNqX1Rv
3Pbr/1RzzgFmw0+WvN1DF7rJSyFsHzhpW+zRosVYPYwiDEaH57iyh3NnpyNSexVLIoACMiQbayix
Q6vbo+yRwR7Ot1F5QlCxQuhUBMV/X6NyuX0n5YB6DpeVTYiR284NqjfZS7mVPGtFD0hopgID17Z3
3UwXbubm3k0V/0uo4pXnS0axHADlrjYrc2YPy75s6tiLQVSXC3mBz1f9ox+F/qXUTQdCupWuNSC1
S81W1DdTB4YhGq178vxGe+s0/DNad7C25aQlm3FOrvs6SKUgC/NVkgXpa2C701PSCm0ZiCx5xQxA
32CSijowLgOvnRUHe4G8/sOtG8BS0t38VfZKBSyrW1bYv7txuasio9zJo3ujhA4lEtmPqGU5t5m1
35a7qGlwASpa7VEo7QvGUEgm+03/GtZRva0GB+fBuRsJK9khwm89lGo6vOYBUgyeacIHnUftQXH2
3Wxvngirf+1DxzogKfEjm3sZ6Y7nKBrf5FhTYnTjhsVJnhj7nnEa/WAnxxIztM6lrazkWF4U9gWt
FsSwuIqb8cRrsl9yaDCD+FXjboSnLMKf8RrPQ/NFzsvG9iGqyIjK17Z7c0mZHau4tkajoRXZq4fH
bGxRqgQ7n79OAfnJ3K2f5ZgTAYrVoyHey0F+5ukidatoK0cVO8yXJivqtezmHXmCbBhUlFs06v6F
s8u8Ijxg5/VnM47LTu21vQxPbYUTgjCnv2ZEGvwpJByW+CHqqHbOp6rR7JYwNdO0TvTq/FdXnijH
5dlIw6oYGJjYlBboMxSiV7csB8g58cgG0mMlxt5onWGhUExHJtRw+ajmIAZXHihMOclBQMpUUU8K
e3063Jtp8NWDHpnJ1rF0NMToyUEZj0fy3zDE3eqpn7AkkMEMtcfx4T6J/Hn4WFe4q7PI+09XgG6j
5AtutcdsKB9EspdN4AOT7m5sJdk6bZPehnC1ueDhM+tx/J4jDxUlSvc2f+zcHodjbI8dPjk+KlNm
VL+FJU/3wbV88jF0K728TLEanWTPbHGxMrrxyuqFrUa+j33cNfqqzJeeToEcTXBjvmOZ5wDd0BXy
Wv4ycqMA+2oPpJbR5fkKqWX4eim2mw++St3s1tcq9xikzrRPTd08y+s4BQ/wzDhN8/Uwam2erdED
gM1LyBD0o2k7xs1/ZOgWR3P3KQ8Qc5ZvQsY6J4fW2yE0HHRavtLc3mTVxD0ynvz66E+wRU3POCAx
Vx+ruZFxBQmKQFONg5xqln1v4dvyV+w+TZ71e66Mp85Y7jWd731bhONXbzaf0HLUntHKXQ+t26wi
uH0yjoLg9O5UU7O21LJduWYZPrBQCfZmGfULjCPNpzbtusuIrNIl0NaB05hnGWGFoq/Jc+KRM7le
sogyFQVsx6rRxbS7iwmI76Sx/7+NAgiCihMG7kKeHKTxrw5g7VK0Y/zWDuVmyFL9bLRJDLFQQOPg
RqGlofMafJPBOnTaa4UCsjwhG0hX5AJ1rPkEwXr/6CrjFznmk6496DpWbC1Suxens958XAB1ZLZe
IowzroVY4YDsNgsu96pggHrAt4LHc1JjpBjnzVpO7RwDK50Kc185mk6eu/99HR3Ts/k6Ucx6tQ+h
DteafjTmnVE575aKzLhqUW8cZM9XG3JBzdA/KjmbJXTSqud5vhzM5/lqbX2eT/62f5SDnjFVz/Zo
Hu00ALSUeBEyc4OzFQWi6EVfmBceUuYFuQLrIRrdfNNUgXXJNN0/jkW4loNyWqAN5rL2Scffz7L6
aw516yzP0QujfZri0VrcTxq06uJ4enSQ5yDo7Wyd+YXN+TU/vbDs+lG0j6vwVYhOO1ZWVS/VOPDe
kEv5D76i06/A+P+cnceS47qyrp+IEXSgmcrbUql89YTRlt57Pv39CPVqrd13nzM4EwaRACGpSiKB
zN+85AouQQu0RK+ao0+fzSxVPUwG4CMeM5uywsUwzj0SawqboByE5DW0EYrvbUe8ecWsGt4h/zCk
z/V8qPweBgZm49ssT9Jn12EhoYfiJFtyhF3W9sJ1zWYvr3K7NDpVo/vNRvUzZ1pMJUEltyC17B6d
UxMjljiIHzostfap3V1ARAzY6chj6Ln+WVM/5YhbCCJi/CDbJVUmkHHqUZtDMm5NbE6yqBwwgWm7
S25gbxclcfk51Ua1KlVtPODKjG179eKkevE59aq367umXYswLslBJlBE4qnmFqrgGeAWxVM+H0yv
UXG3DgocZGgamkbCl21Q6/hPkNvyJ48kLOgOzA9knxxVIPQATaE8i74zLsZ8EJnolr1AOFrGai1G
I5iH/cUO7CsbF/1wD5VGaz6E2lWvWRcs5OXI8Sb84NMlv2gIJj8mKxYneVAcl1SXPM27ktPc9MdV
yu5oeR9UD+3v4dR7BSvQf5qB3+4HKrN704u+c9/4OSDWQ95zmk6aF4T8gvPuGcIvOuyO6n3NLHur
6YbyS3T4mvtq+W20LGORNql4HoPYXU+KbZ0io9YOIXpKM6zavyK5gHavD05LrIyhtj+DJHU2WiSG
rTY3FYp3qCSJd8fwUOHvNLSFY4rseYAkRTLLzYtEMd5dP3uFcCce9SGLXiaqqzJcx0F0VIJsWMqm
b3juKu1S83+9yChibEanCvQWyelCC75ZgdBXRdMY/BpGH4NLPEwbo/hgX/lpqqBqOlMILLO8kwxX
GkzisULfsw2T8iOLLWSTh96iwDyEb1RiblcPuk4a0U7bx8RJDwPFmE9SMSh4gBPaoIPrfxpj8Oj1
YPIUbqMX0vglkjrEUbvBa2fQ5+SmH3yWE6ZXovgIMs1ioTFFqyBH3hrVI20N3vKkeiRQOnaM507T
w6UyV7fRSIzRczGiM8jZ+IXHy1GWuaswmBU3G7GVxXHYXsueKs9bA+r9OBa4csphBlwYWGBVdjFR
8riOIz6X87RljvsfEkhAmeZmu3bQev6sE/SobKuJ1rKy3k3eJ5XtntxnXXNHnVBjnUvsU6GEKwE6
YF+P30SnRjh2GeNzFAcGRsIFrueBjoJgBgPoNAnqCHHbuFu1CUxoDU03i6JDYRii/khyVdP45slY
Hp4bZDzzuSXMrtuwHo73ijUqx6rI0dHqU/clLEflItzkJFuxYU4vs+bJ3OV0PTK2Oe6wJCjg1kBY
O+UVdfoQA9cnTzNVvl158JE6Lm6PQvnhefWSYgUa4A0LHaevxu/wjhESDXvxhnZMOAOMSqC5Q7fu
w6F6npRhREqrRHJibnbwdB9d5CtHTWtIbxugNTMIC+vA8LyHQndQgwZaxY38KRx6Gn1armIDkQPZ
pwTFcA7MEsoinZiGMCLWfsTuGJ9iKAUbXpeiVmw0y6JjfzGVqXkpWlW7gcD0ofyVqWOKfgBFNZsF
7kqCw7RuwATByt+1qi52hinAvA0GcrA5Kde6/sqveFgnAeRqbq2/dC8YYbKXqO126B2tagMP0SgO
WQQN9kEeoG8AyJSnDOQUgwr7UM6Hv/v/NfR+vdG03e/rZVBefuuu0Cv3y0y/Oi15o6GIu6+2CizE
RkR6ET84JdoSALWDS+gqwVc8cvVF2ZlYTpTwn0HCqJdUpRqPZU6MAltVH5WoDhYGjh8oZgvviuQU
BjRuwIp5aLyrjPVtpuBoXRqbLlNJDCcd38ME/Z2smMptC+T5Y6ysrw4KS48VFIbnLDW2ATcIdqvt
tIwnCyQy9z1r3Q4kiUAxtCds3XvnPBbAGNygX4mRAuRs5PjUAJLYqYGe78DdKE9Bz2+oYN30asSa
w6+mTqmtedX7VAw4S1giPqNYWb0rs3m6k4evs6fJo+jsJxlussHdIxodrDzWCu884z1A+QaOVvNF
jit+QVJ18WKlU4Zks8n7own//XUYZpeYPnbWZt9qn2TEzm3niWc90/yzHdQv8eBgFqF20Qxy4MV1
Ldq0+eCu9bkJxg4JcS+LoWbShJigHBSPSjgCV+Er2qv+gxaQ11fEZ5YH76oYxUtdZ/oGrFi+rvkD
vBjejKS1q2DZYef14sw25WYRvSZ97WLV0A8bpTJOrUB0BqPr7jlDoAaAbxQfxxn1iZqUv58SRKJl
rxwXNbiCsQC8ylY/6qgjpEAundK9AhJG8zNrrMcAKADf23r4rrUl24ss/eKZUbBmbc/yRnfUh7YQ
+lKOKFCVU/Loe0PWalk71OM9/BRPdmXrq8lFtqnGObRXpgerDE9eVWcfdqQFoMXi9iAMD1c601n2
PIZeW9vqHvoC7U+fP8RHh9PSmpWovjWqcVaCJj+C6Je/mDQgLnkXrJOSr3moI0xhmzg0RSA7D0PB
Y4bfv3jRfc1fGJgEXM0kiHapoShnt9d+H9SkfBJocuzv8QbkZWIOzX7Meh0GwjB8KlN+acE4//LQ
ea8sNfmehWT0LHSen+EgxpuuZZ+oDmp/tCZeWNVT66kpMF7REW75Zhf6JtLF+MvwPYTGe/VLrWOx
rY6+exIi8tFUrlrMfPvqLTSyCFniDmeMuVkFlrUFs0KVbm7qMfoUQeqJDfi06o3Cbb6yNdvZjXOv
NfuKWGZJcmfuZTEEi7fhP6GQnHibwLzmZRFf5UxFCwchr/sXYDrjy2ggiDxfoxt6tvOKHOujYfgK
oKv95Tl7U23qnxSDU5xjtOLVgk6zrkczO6cayX3cKLLtSJ73qgKXXI6ByL/GToV2rdX8Skux70m0
fMEavVpmYTVdYz2E4qykzSErgvFsqvjrTV6rvxpzqdaBuvnTapes/5pf3AJ+pFasvjVJYgMmcHO+
cTDEE6io2wEdg0dUcoGJRvZG1PwdgfF3ByV7ATSqhfvSbtBk9hr8rafRjiiR4PJwlAfZdW9aegio
ykG37F/XZAmsCq10lR2Pj/yhmg81mJOVVvXdCqXK/IH8EhA22a1hmfqvnpA9HSt2xsheWC2vLjuJ
ZtjjBKxcbgeR+6yO+mZT9gguy1hfegAzslr/RDDL27eyWUWRgwohgNX5WlWgnkvusaP4ooXYd0az
zf18OvrafDpl2CF53cOtp+y88Nh1Hi4/8vRf4wPnMpJgubp4q4VkR94n1cjO1BSBlM3NsPHrnWFw
c8Dh1H9XW/TcSZpMO9nLkxr59bztz7KXojrKXYr6LLB9eZ6nHBpNeZNThi0O77Ipp+ypfq1k02d5
c5tSNtFK2AqztHf8BtVD3ZCt8qFjIVKGnds9Js9625sOoq/wXpHt+0Fed2/Ks3uMBcuudpszFR4T
av1rU6TQo43OeWx923l04HIlVj6d7nFzwPg4TfA2kiPY3zqPyYxKbMjEUqH651JM49GIsLp+IccN
B9OgKMv9Od72Qeucq/lMc6LfZzLGVul371/j/lsvoATnNl+e+GcPNdc41u1DM8AnRIkIhqzjmiam
H/OpaU6sOuTpbYAcSzEPE2enwztsvlQeKnm9PP3XRZRL7EOhYbkyBjiIsbGrdmEHUDdNKv9xwj8M
zobGsrICplNmLsXHPx1jbPsPkMmxWGLYPe7GaMxyvwBuT6raWcjuxtTPoIr7432cEunhoQ7Hj0EI
e994rrqxa3U46LE7HDphZkilze0J+epDiPepub73m0VGvxwqg7fxt7Zu+jq4QECgqD4tIvWSOdn0
1c9nV+Ykaw5BGPbPeAl9yLiHp7YYxwGnhSBjmZfovn9Na015zBwU1PiyN6uqthSWHYFR7yg9qqjV
DYjOTrhAH0FZ3kbLS1hcupe4eJENan9c1QsFq0Ef9c15TnkwErDFQHi5q6iBt+icek6ezixZXDky
kyRP7PLLypRD18dQU/3x1TPS5orMe3lNivjNLIrxAwUB1Ak3ZVCor81r5dnda+11Bud63HWvEuv8
+9wyEJ5M/ekCTdtZRlaOBZZR6OyvkE0CsvSzMlr7pIfJ8BJWIDQDld1TGHnDC0tdf4c/NFyMuVep
8+RcT+432ZmUhsYS6QguIcFNdKo2muFfjLED0WiW7lke0pYi9wJL82bbKW6EEePcvvfLM7tsd6qZ
6Ie2jbG8bZQQcfKM7KobFd1RdOQqFp6ntEfZtuegPPsr5iQ64ldkJlmIGQhq6CZ4H8cIT01n+5fW
6X8fhI1c8BBN5eavDggDqD6Vjrq4d5Df8y+pmUVnvi/Lv+JyTi/In0eUK/ayNVh6T1WNRPLMDZJs
n0nr870wc7ha/9B+ZFywSYOKdicSMWZvMO4eup05sIfu08mYnPPPWBn6a3Y98DFdLOudOUwxXrgh
0hXCa3cu1rYFTIR2pEzX5/m+c+L5lLY8y1BKXRhJeNKDgruP7RkPCFqZD6Y++SjqYD7bKcWDNXoI
EWthpq0iJcoA3c+9JuuHHqPzeuKLAlaZT1eN4fuo8zXKzC5dy2bmiXyFlEm5BzccvRta9FOfoU2y
MxZP/ErsV8Z4jxQYH0tNCd/BMroHq0POUA7yh9lIxSl10A3Mz886WYKHrI9y8BB454py9NWxLOpp
fCdkuE5FhSytFd7elG6yl1O+3KAPRfZZxlb8KCENrFHqKxEYPMnjHekABv2vSK59RnEXPwIWrm94
if95ntvr1OLjPkc/QBaDrnxosxFMAYnm4Fip3mgtAdADDZsPMBubVTbhx9llRQtdUWkjLLjM6CTP
GhmcJovNuY5zwG2Q7A9rvfk9/jZKXhCnVNQR/gKa+9cksvt2UWQH8anF/gpVstht623Xui8keJVj
YA6iOsvTsM98GFYER36Q3DQgNYD2szswdhAd+R6EHtmQyFOOIdkR/CweBvdH43iYtJNsxBxzLjrK
SuR/L0rKLgAB5VGOVIxg0/RVdjDdAbkQCKqlPqNJK/bnN1GyW/tPd632Sv/wpzmE6FRjMoaEmYYa
UL1K4mHZlyI+DlrU+Nu7rlljjLcXiARVloc/zdsM6PkMiMek2CuySbpqn5YQxlUeKktvz5EZALcP
uHt1Qa3sQ7tK+d+1xjWrE/Malz6MEcVTl/eYyz14Vcc2hdd5KtmR23imjDoVxntMVa0PN54whp5n
knHuq6sa/Dg0Iq40tDx6VOzq9noyVDlmRnm2fZLXYPhwIIuk73GwHSDvF8PJaLhfdZ7bsUIto0WG
YEfLC/cRR7USFLvmAaPnr5QiGg7+fGEhB8lTz6fwqEVOvb6vxqp5ZXdv/rU4u3fcF2z/+5A6rhus
r5G+Hzo2PhP4Br/1q4sHnBm14flg9Y/+KIZDy2NeAEwjVub2GxlYcy9bdlxVl8zQyovtlj8GUYKq
/hOSI0bdSECSTMVuFEgRx12hYH0L49sLuvEd2111ObReg3twaq2TQvHOGNJqO1Ork4OOgPOpdiZ/
a+RN9aiYol9FaZi+TlPJprkTzlvSDt1RaVXwURRIHGCaHPx0SE9FedSy0D3pnk8nUsG/O+UIXR+j
k4lxvMrGWMUL/TGfC4tRGNkPjtWtZUseFO4Ch8RofnSjjz+R3YT9tnDLGsaCZ61qKzFnf7hy5YeB
sjXHyXnplIpNa6YfG9yabEraj274YAsRI4bIIeZpfG2Q7k0du7nI1i3uuwf2gsqJAsQ0c+3qL54V
ioMcoSZJcnUQX15QuhY70/ZVfwlBA0hCXQXb++xqihBon1E4v8fyOlHWk5GkKzmNnLAtsbihrM4n
mt+UmA9DFjd7fPDyxe0tuKrB2sDSXsx6Gv3lbIp9Dppue3/PrWVkjznp0//8dP2AeVKNm+/99dBh
v326e+jPJ7y/g8h0KIlEvrW7vWTGdgOgCsuH+2tGto1mZkYF7v6qXah4a6hwvz+hnLAKs9+f8PbX
CgMHqd/5093m1oXPeodPJ0fL+eUnrJERu7/Jfv6EaXP7/93+LH0BCTwefn86ebVqi4PiO6Ci5j+E
vDpPsy+RXonDfXqbsuNiqJRoBQyvfAZ3NPNd1eJcWK3zRKnsudZt9xPyDYpzmQfAUvPK91zLloWl
pA+57pprd8JKoLHzCzcm8ZzpZOQw1+UuE8ZUPRNTPyma8VV2ykMJGMMQ7ngbX3WQ5hsSoBtZD+2j
oD05RfzjPt7VyB/yzGfB6WBUayis9cpZpj0dhlUdOdpT4Of6EwJRJ2dolHM0t8bS7rE85E8rO+Uw
y0OyntV2gCokQ7wmQI7CQfJ4nkMe9KYY1mlnF/+KeXG9cS27vtxeZYxqcv6ejs8ec8irGjPEFcQq
0oNsDtpYPwBuvrXkVUODnFFplYhz/nm/gY4Z7aQ5jzIUIfiwQ0wCr98/86IZ/itXk/ooRyRNFJxt
vb69pgyh7U4edIgDqn3/vBnjM/a79vYnAexfbNUoBcZvfBncs4Hz2EOtaBBYRz+8yDORpFCnMB3b
yaYtEpTcSx0EQmg2OJ7/52g3Vgc838y3+wRyhDzwCl42/n6Fe9iKC0w6/7zCvSMp29+vkkNCQT+e
9ZDaoZGsYpMNlJnUNouOjS4UA0q9H+9ZziNmPbnDkaqzQ7m9Kh9cF6uEQQ2aqwG6YEU9x3pRAgeL
MCMbPkTdY3w3GOO3KG/OldN5v1zc8bQsGFgTYveHVDqq5Imjsz5Rg++2qf3EGE/5CNLZ0dVos1cd
Xs8qRW30CnWJralhqA+8XW1rBZ19tJXO2buZU+0HhW+ukdvShoWVl+Z958c1noBqFe2ilkeNJX9j
dOle9gyGOzOOMmrJC71Lx9MtahvuYuBBsAZRkfEvaPgvZ8sQD+GVpmjJptVYnizLbC5na9csrs2n
Ev2hbVgX+7DSQnKmrn9RXfAg4IsV5Bg7fDT1tDlPtaU+RWr9KuOOHxuraKqaA3d3DU6lscL/SfkE
z6ptXB2bVTls6M+53iJB25vBnp+GtpZhdojHvhzUl+gqpsCBBmYlDVKoLjzLDctEkpBUfJNjP5jJ
sa6LBo7yfDrpqFY4Qjv0mp+TXwxWodMV62nM0lfXonzWDpgjOLaVvBYKtgpWDr5DNrsWylWUq79k
a1IaB4V09yyvRPNFPKGSvkQpmGfxfHCw7/Xt5kU2+rjYotzeXOW1aTS9mn6oPsgWnwRdXi+ITnJo
0gMCbEnV70kfKC8p+889P4VCXZi4DpKr52AMWrhU7cxYT2H4Ozal8LlQuK4BCgvSfnJgNOj/dM8D
rXbCY3DMwRv/iRdiTjR0asyNdHqLcVsBVl0m750y6sj/8+SXTaMg52lEpn/wAWm9swZ4U0UZPUJX
n95asZKDtMxNLkbR8T1mBkeP4DNZGiuB+ZLEEZTzFQ+UwNw7atwcMTTF1nfunah/g0PyX0fQVVdh
NA9Vk6TvJraIx6kJK9LxXJR3U76xwFhs5EWiwLscezs2DzisHFHv9zb+zJiUh0j68rghPjzJbNkj
gwZYQrKjSMFMflU9R6S1xrjVr21sVGgPh/E65y+8kZ396HgX6oy3lgxVLWZpWTLyE5ovdylpH7UG
pzJjKChAIgv6qrR+xDaBmUgEu/sIcgEI5l+aqL+h7ADsJ5xp4qZdPMZmKbaWN82cuQGVPoVHttta
9XOjmy72aW7xtbahT2lzGV1rMYsCuvTdmi2V4zRXX4vAotRi6jqJbNPd9ShE7V1lmvEkRbhGWTV/
rRO2Znwp++/k11a3mcos3hd9Z36NTZgKFsTw57Yh69UkYXo21JzKXTz4u1C1vUtgG/nK0eL0PbSU
H6lti5/JcL3Ng+nVVcFq5bMVfQP4qlOuLqoPK2+acGkaktcJW6uXED+Il67GCSq2sycZimoTj/mo
BVk9d5Z4KG5y0ulr2cu9MT51JmbKsrdAXfilOd7noh43Z7Xi5iT7bTdN8bvjS6Z8Zm7bvYxduiqR
M35vhaMBvwiNhWwahbA3Fo6mCFk39Ts7Mayc4gH6xDzYSL0NhY/uWfPS6glq1S08WPi6Z/mMjp5H
JTm/Oegjw3ZUW3HslSZZmELpz7M+xUqtg35pWtNwljF5AIownJP5MEWNtcLSiSHzFT1CtiPYVXpk
W1cRLL13y5jsRQ4O9FRmHdU6iZZtP3kPteXb5ya3B5ziJ+crKbiDP3jTWzFh4JB7dbmFkxl++OaE
t0TifFUgNK8yjPJOYadFjxnlG2i9uv01i8Z3DfMJLHRxEPGyHlxjHz7eD3bjnWsWOkfIjKWziB03
3k+KFSzkkCS0fw/G5XGbmmqGLz2spoVFqm5Riqbm9y/b7C42ZcqfJxTZ+FgjaHaYeqA8kh3Qjcn3
akJZSTIHGlpAegLUnGAVjG74XbXa8EGyA+a+Zh75f7hOzmKKYe9oVXhRJ6gCSk0h3hOx+xSI3n1y
auAjjnWVkVEl6YNMDv6zc5+MWU6zGdxmushWIuJ4V/colwWYwGVLy6sfEa0dztF8Qe7pzmbCRSrU
hfUU4LGC6H3KxsRorCc9n5xrYgNzoU9Gaksoaw8++yrJa1QbozhaYwGcnzVQ2U5VRZhDx9Wblme/
z2QMmlX7PA7FEgxF+MXtfxlWXn3YhZXtbQhuaxn2/PDo2q1JsZe7FdYxSBmkffglmtTvUPa7axC3
+cNojPZCjq8zA6mI3O4fXENNr55u/pRx4RYe64DSQraG35nrlCcZ596KlfGQtvtIpP5HZFKcn9+O
0ivJNkGCbSubvDvx5931vTOs8/ldoDBzLFv797vrWEote93b1EipRGWf/yxt7UJGNv+YolysrHhQ
z17jlscS76FN34fx69QBUSBPk/+EDb6Mm8G8tIaerlrT8JC69DEBmc/uh7RVxq3VxSfXav8dl2NN
1XzzTSd47TrzqCWW/uENJTpkWRycS62FHq96+VpPPft90JOLFzraj8jIn0DFpe+Gz8fqq1w5RsbU
n1GngDlqBvUnWPm9z9r7h+YVX7DmMl/VSsH/siD5boSN+tD7UziLZnpfYgUn93kockg4OrlF/ZLD
/t50ZusfVKjsF9SjhqWujfyIR7NDinv0QLVNpr03InfHBiOWYkHvU1Y1WGGOyRdRhN+KtPa+kUl4
yBHo+Fnq01rlth8s3O6M6EkeLVoL+RsYIwuoHxszT6ufbqA+YqbWfjO68OfUBWKnWG6/UXEeefYA
7+XFM3IR+XNXlWxAR0/byFg3mdUF4tguy/v8NgK5Qh87Y5M0Bg5zYx4+BVnkXopQgGKez2Di16s2
ycN14yAnsg5QHOM/4B4rnaI0j1f2jaKMn269jQcvKXKacB3biBdR7m6Z559LbjH+qrdL5PyBlmu4
0YbNJnE6ZREpiXLxnF4/JiNAudjPq69d9Ab+2P6WVK23RHpbO/NfsM4mssPLau5ox+8pPOSvkdVH
a79iH2CNQFQKtUdeLY7sb5NZwMhog4+ij7tN6ETqXimE+uREGKHLEUNnvRhwMF/DzPR36IM6gPes
6rVNtWc5AEmidIGoH5Czuq62uhLq/AmoFwHFBF5Xf9hgsndKkhabCiMYu42DN/Tv9X1iuv3aGVTx
xRrbVWhn47tXDebO0fENkfFK/dYMYfLZYue2bYEfbTU3tL4kaSq+GA4ZhSFR7W3Z9snnmHyTfTEc
5w3bamOHZcv0Php4Zs/XaIKNalSnOjmvIXgjobyTL0F+x16FSrg1rERZViLA6oy9xFGeFXPzHpMd
ZlD9f0N60zXhU7Tm6q9rB5D2B1TdcbRE4k8eqgicchkWxr9iWdrnF95EtKVSgBfRn8HJ3IFav4Pq
tPjxV1xvoNwGfnP+K+75eXZuQfx3sTUua1jLy77v3zNRV9dyZi46aPgc/4RgvddXzGluIapsFUkk
WLEK29rAHLVVgaPe1c+FsW7MAcGTznU3hWEWZ5ed3g5W7HBUG/6flMW9vW+5xTHNg25Xo/J5Fh6K
Ok1cUMFQcPGL0UJ+DKIaTQCv8p9TrUMhNmIxGum4ss8fu7IMdWNpnbfIMuGxsb79LdRxh0YCO1PL
yi4yJs+8xBUHmEEPsmW4kY+UURqU55qCVJj02eUWi6oUC8FUTVbBOKrPkMH9QzNVAFg9cyzZ6wVL
AND9VfaKpClXNh6/W9k0Yqc/FWP+La9S9bk2q/YBscVT4nuo9upRSEVXxDvZNE2tX2RF5N16w37a
mm7sPVE99V8avV3JUc7E+qUyWcersBUBfqE1M4qJOiFewaegMpu30KyW8Wggx2yTKZzMrl3LZtvE
P+DGj49O2sXXjL2naBJAoq5prAurbNC95KIUt6qcislOzfF3tS1RP1UOWWAzCc+tiiFi3Ijw3PHw
l33y4PdNtW71oFpbljYlAKHbR1NY6tYHQbLP8B+/yINmlvFKLS0M7Yw8u8XCZkphK/kBLqAWcMZ5
sIzJMxic1U5tKXDeY54SeCvUXrQFyMNiWnfJQG1k1uBJ3TY9RJCatgntR65Dzq5rW25Q7qurG96v
MDnwwHB+RqX3S28H9S2tlAlYUh1cmrx2duijh2gtWuZDr8HfLYyifNOiIqS+UXY/wfIKw3B/GVX0
Er1klWryhBqt26FJbRTquvRaxjmWpv8Z7+bOv2LkNvAfaReJCH6Vwq/1Bxc8M5QMdVqbAAvO+YQ3
NR5+P7EkGlF1GcejPLsfbKGlWy1uYVFj7+bOh4B1CKzH+TQyqpdOp0J8N3qTcV2Bpy9jt8F/xsne
++Ch0sp1opreToGNtsVsdQRtZIXvuqYoaAeqYh/VfvgexOnX0HLrCw/u8N2cq+BJ/eZ79kBqOH2W
l0xlrR8oGfZLOShhBwvyC5YGWVieKSOPjamHWSQG23i1IlNbpfFYXxJNT3aaWqbgFwzrVEZJsgmq
QXuyIYkte+gkn/1kP5Fkn4H8LL8oWi08mOyhxzIkMI1qCd2xeTJrniBpqaknDWHaQ+Yo/m4q1elS
BNm4GjEyfet7dsnFB/ec9GSKghJAVPcLElxqvALempz8mSbltlAhF7ItD0DyIhAO7YRHY/xPj5xD
DpdjbtfItq6g2Np3n2Ntptdglr7Whj4/DVl5kaFoDoFAEOeob7YyJA+9qbcXcgULec09Ls/0WRP7
FmPEbeif+ZEG294mVFPydGlcX5wgy09yvDqFysYTUw0Qy3C3gsTWcSqj8tDkvUsKvg3OTm0YG/Bt
8SNOVs6Kjcv4nI+ioWBslPMzt8CqyPBXTgvvzIxN7YhiCyIG6awWolVNvJHBSMuc8nbq+Cg0e2TT
xqM66kDQNPbTud/Wz12fgAQ3PZLVqZpu1bZHGHEozP2YVuU+mzOTEYqMm8mtksdCkals3X8x1Txd
WmpdfuAjHKATSmqxQ5gUNmfGUnncevMmagGwcN31JVJjXm5vbWdciBnw0ZVKeGADjt/b3LSD1lvA
l1BOUZJ2b3+GtTboQmeAMZMHxu9hXm15mJYxzGU2GZezWfMwcC3/HsYqxAInMCWnuGmqrZI4FPfj
UX8OLau6BtzBrSYQ5dLTIQV0KBIcKjfRn20r03e5L2Dyz4MdrF6eM6g981CzSPOlBtZtJ4dqapMc
WgW4tmyadoPhpVvqu96mJIRskPqcBihrClfEb4XPrqeddOujiVgM8+/XvsYTUhJBo/1Qso41V4LQ
NrmKhUOaK1r41ZZtBqar4GnWdZyWV0WpzWXdQjWvog6NpjYldUgR4Csk8nMetOQtImfnV7nzi/rc
qzdE5WeRimJpK6X5ZICS2zToqJ6tKDb27ZgaO0zTugc5I1I/GaJcHqrZ3RB8rXJWpzy75tzxbcYy
Bb0zz2h2brEcZ5FCE1jUXu5x/tsu6K8YFbHyEKSktiexCyApRrk5ZPjNjOk6RX8IlW7FKNJr2BT5
a9mWr3lv6A+j12WvvMsccKMgIzN3TkqO1J1jVAfZa7d1hH6n6Hayl6pHibqTZ+HPybWkYcWmJtc9
1O0DGJoS/LuRfDqhehKzB4llsz3xPfcjM61ZbjRsH9yoBpjZaR7b8wZCWFx2i9qwm5/TxvOV4meV
JAMAESSx1KL/hNrhnjyl+n1o2npcJ3liLP7q+KtpVTW7LciRMj6FOdohLhaC6WS6p6AhDY34OpvW
SLDDL8PhBysyBJmH/hfKh28YigcfbopOMLyi/hIlg9jV8HLgujjFJaUgvEJm29pa5uguebzxZ58P
LQSDo6U56MgNBvbiMpjbtoux9BhTmRYez68pXISmb576uvZePL+ffyh6gzEjzbRzq3XVCiwv5sG4
BFjbyTCR25ibQeui44wZ8m0qu3Dbh0BpX+WlE7viJwSPlvY81GrafsnSJ9wk7CfgRfpTvCoSNp65
oQzGe5ty+6lX7BuGYAEkecD5IUR0QKyKeOx/qoX2nFFl/Op1Vr3Qbct9w89rXOK5mz6rrRquEZ4+
uqmNTmAwotkaTf+PtfNqcltXtvAvYhVzeFWOI022/cKyvcfMOfPX34+Qbc6e2j6hzn1BAY0GqNFI
ItG9eq1s34PEgflEkbJlXbYHHjVs8OzMKpYebyXDjldZ5KaPydQMZBbINNwLi+x6J8ca9zJTZ983
nbOqZMaIbjfl07LpJisgQp28EvPlQEQ4a+Errhr3HBKXXxZ6by9SX36KLKqvTCgZtgPpp43ppuVS
MAsJ4qBwKoCts3ySjgfWKo8Vioix+mLp/Hl2pF7ESCaEDvL6CU3V6qrAOXwos7RceallfB7a7C8r
MZL73KmkO+ihSXobHd8jdB6maOQ92eTqW+I3fxm8Z5+5uTRoXwILCLUmWMLYfEVtvrvLKGJaB7YN
ktixkMxUumpfepRbu/BNDmjnILcjjye+LV+UkR9IdEDQf6tbb2M6ICzhewv+cvjHaKWk7CIllHYE
AL8NJcTmiQ4BeQEf+s9aFhgiUzW3XvVBd7dInaRbs8ibe9/Mz7E7qIhyaRz9y+S7XMPsQtDZv1ph
cd9Jfrjv+8A8QuINI+TUGPHFy79mhV97C6+jXjQL2h+dupE1edsHhfPJz9xuXWtyebQ5QFw8XuIy
bHjI0mBw2KC6rV/KsfGWHbFIqoWKEKZox48WdRNZlH3KF01pxq/KJLEKeUq6cK085xM1bDLZfvXh
2v1m2wHMKh0FZ9xQwq1Zwoziykb36pjAtUrdb797xrAtvYLEXaM9tanuUKUn3Xtmuqt1yBYGC9KR
IVKXdY3IdJf49jaCk/yY9VW/M23p4I5ZulYG5zjGVbuQCXoQiGn6TRto5iZzm0++ldYovNvBokqH
4Bu8TFfbKKy3nC8PVM5owEKDvnGkuj5A/XpwqG++w2ESM6dC4S4dwKVHwEB6zw/vRQNBmXKUIljp
J1MkSdCKJbaxJrejnDtrUM5yl3/q7fxamCnR+Kx8onw8vkDsLD9nkgKBl2LdqWFenQejvHYhUJ48
CcNj4LyFcpOeZEgnnLAf9p4FAwrw/kw/SXduQ6WibyafO1AZW7DpUDNNQ2kwL1Nk68FU2+6uMWsK
1yVAbboUBqtSbvyj6jRnpW5sOOsnxOEETPQdejwi/BXlPhipAfoCYRcNxVjg6YWLGDt+9YWH/hQW
7eG5R1voUsThc61k1R2BVr5JY0eGr6vaF9lOwwVFFsm2DNq/bDIh98gEa+e+tyht1P1gydNGdqJ3
LyYhje/u294CrjxG3wjr49EpxrB3gihf3MaBavWLoVJjQHVpu857u3gptLBZIwqZb8XQ1ExuP44C
v6w3Uv/m5MOyqykDJcqmpcdb1+LUenR1Kv2WE6jiGHn6A6lgael3iBD6ziGthmsxhMbFTkC1dvVa
d7S/ONcVCzmsv3W60V7HOiHtlEHzWQafx5LvYSipy6EJqx+d/tjZFiw/ke+cCtJMC1io2lUfUTzT
hEiRB1Lj7hCKI+DE1/mawOR5TaceaehrosYFRZyYxGSbUSjVdfxWiqGs6smdpJTfIlA9GbpfT2Uk
t9yDoIUSQyvwxvNgEyzjPvcE5rN7SJpsSRmE+ZRncrIIgAmQOO/fa6uN0zCONO66vvn1n6TVhIeY
cLg97LWBq/9WcLNgyh6C+Efh5vahL+B+tBv0bai6SXaBToUV9ZlUJpdwk3HkHjZarhWX0S4tii3l
hhiOd3XqIttlPKofU5u8nM/Xf8c9hORcBpUChIfjBVLmbO0GgfzQjJG1jPVOfsrj+7LkAXSS671v
2zDctTqK8KHn1JchmJIvTlx+Vt30LBd806O4R20dOBNRLm1pWlpy1RpD3zXuKO/ASqNknqkx7OBW
sVdMdgPcPd0yuoLMNM+lVC2vVbk03+w8eVQGZIKqTJaRrZHWnRHmPzjl3fn8Fn72Wl5h50cZFE1B
syuH+s7mq7SNVLvb9oY9XGXL9lZwQKuvMglK1UzCH6l5JpMFdJwv89Xsa+uz5cNzWrRK9UCCqdkU
cZ2BdSnBRhPG4pmrumaV3izTyoq+FVm/9LMyfpP9EhGENIifTaCBmxbqk+M4arC0GGB5fadTyOkP
Z7XW7SfbcRR+sjdEuYqvgW9Q3mnLxcHVOws8YfemeBE/lLYFFN+oTIDwTXiEijhcE7kZ7hLHzBet
YXwLldx7ohRx2CkQp24hPXWeOaNDFZl636GxAECYJsPDkOgdZT+lvCnTtnmFF/UgPAKzBjFeEJ9T
uyrbNn21ky0v3sMJYe4V8g8n/pcRqb/avEA94awCiPzXTU/QfVCD4ZQS9l30geM+GbpOOKjsDxP2
pNNgCC560IJ9HZ8DgHpU1JT1ujSQqfZ4L1cm+pd7bi7SSxOO/sJubdLf02zV2CjOGPqTLE9cpG7G
Q1HNjbQEUqHpbbdvGqLXo62kn53YeutAml4LJ9Svmeb/hVh7SgG0s8jBUS+p44NhwZHNPSJSw7Zv
o/TBU6fIddZU303Is5KgUd445bwVcmA9F1A/rRUl+mwPZb4i7+lck6kBswyTKrmjnWtKqgTnR6Ws
xhLMku+WzlU4Oo4JND8kiT3bcqk3if7ywzLtItxi4kpX+7b3bbPYRFynufRtR7BZ8vy1neXpWfIq
BAjGGOKnVotPoC6+WAAmz4FmrDO/eoSCOliqo3oaK+eoJ8RxLcdWzjmi7stx8JWVUdf9zokrdY8O
yXDJpybYpQMhF1AGwS73nGClm436ag7w6Zd9/4NiuNHvOLFDa/VcEm9fVLWTrTsIkvi5jL3xQAZh
6euSgVBUru3kARBbXJgKsRrP2rmRlC75yPN9VeJPvqNCA2MjAqPJ+XAaKVZdJhrp6NDU+lVnRETo
5cGipK5p2kVUN4+QBSU7YZsbqsJ+uVS22q07q9MWPI2cdVIFr3bVEYax9OBlYqNctYmhXSPHdzY+
xdluYmzJSI0nCozSnWegeNOpBYw/QX3uSi15hFGB52pU9sBe6f1e2JQE6AvsssBBJfvKUcB6U1TC
UOMkR2Y/eBpPyahNfJUlaTj4ejYewGPz7rhkMAKK+k8N2CMeBKNPUkXaoaMId91CwLxLit6+l5H3
lC215dCD0jx1r8RKA844ftAsYy8JTmCG030wErCwgXmsCmtUV5rvuJC7dA8e0XDHMEnhj6FknmsQ
ii71avdS5mX3PEtP1c7IRowmT00e6N1nEyEA5Mh9HvLiunxG5YsgeqQ/8fkxwegsYXhPr3Yz6Qo3
zxbFyFcin8mtKchLrwoYwtbD5CUmwqJy7+r8uxggdCqvSZhGK8sqxysMU85CU+qeLIs2Xm822TC3
amzr4F9xEROcFvSLAURysuRdGC1lAwH3WmrKU+9Yxalp4p+9GKoFGLqhYYT0GpCy8Ll1+SXicxXL
7SbmTnguDdR9JdnIt4niuFRV0vAxcPZNbRG/T8ezUZrcAJLwvi6kiK8/P4s8wVoowsLQjbAJJSSl
Yd0LW21nBBoraEtDW+WYVLkk6YjqgvrbjnKarrJiuGugA7rKMBssNdf37n1e9ZbQXEy2sIM13xuv
NmCiE1+6qlNW8Arq3KZd/ejkarKtQ/1z67fR2W//Ighe3sXNkG8c24UtJkCBqHIh3RQ9OJWhyRHd
uamtu77oB0KnyI/0pmwiNGHBVy3Fn11YUb4YyFssDF2qX/i9V5Z16HqPhV2i1BaW7sWU+VAEEaQ9
QXQ0G7R51cbg1jINRdNB6kEVpJP12UJMqT1x67RbSV2sXrXqIRDkTLIZI8/DG3zjbpIJx+2pCiN9
MVJUwqlXnUJ9CLgJgiXRFL7CY4FvNhvFk7UbgVNZN4iR9ir8QhOFk/Dr0LWCL9o8RRk8AnnoxavG
UvRDHVCv7wDmelJ8s3rgOL2Q+yR7gvlxDUxSup8e1N2mUl612ClOZRK4t6GRJ8kyHLpwA4ELGitp
20trxEulbQxM96HSs++UToARS7vuwHctWHRkqu6NLAIv58Tj1nBcAFel9OKjbfXQDclSb8rqyRuG
8ilL7GsOmfBd7knlk6N1xrIdhoZfWIa2rbhbUhThyq3dOyPLu3ObD+5ditg6/Jzhq5eE5T6Q/ZzC
DS96NSNik8Qhg52YjaijBiNPqkzMuhLCVWkkPcq2Lj9w/9gJc2+16Sn2M5BNHDQBSI4+5A1kMA2t
ilfUQ5jPRhxB4K3CHU5FlfmcVMS+AZrJK3saGoOsbPOM27sUWcZzQpUSkFAlXou1qtN6Wxi+m/Vt
bQNymLu9BsMvzjzhVZtsdD140tgqavsA0nbqv8RQRaRyDTO/vBHOaQcmXYd29DYre1FK6MbPt7e1
fe+uIPyRt8JZo5hiVfq2e5uNzapZWZTZ74SzHHSAntopDSuuO/rSUq/raAtudGdYTntpvcHaJMGY
n+zomBGho8Zu2Spy9zRV0jwlZf9Cfs45ZzAL7GB4gF1f67tLU8d7Stqdo6VJsLEIW618LUYqs26m
VuuiOx2kgivnagB1aaofyY4c7M7uLsI/LYN4xfk5QL4cdRMr7XjEC8gTy2GMQB25i0Tpv6e50X7N
c19F1VYzLtSlh7sA3qiadNi1MaLnRkYqzHRS9UBMvV2GTu+9loSONxo8Bxsxq1TIftRFjLrINJvp
QPqqrL16ga29NF+rIvF2qp9BWt4RtgsTs1xVUlFuQTNz37K9cTg4yFQY69CwfnXjqasrSaEu3zm8
6+qJkm+iqdrLMx7cofNeTP48ipaHlQQN0IvGp+3ejREimkaS0emX0BsexCgc0+yuAJ0nRmCsjJOG
Qs8imOjVxxKSJ7vv4TufdkWgU9tM7Fqr0JS0y+DKPxtd2lsSJYezmQf+/BC7gCknp9ke63Au+kNg
Lj9MZF4oLwo3Gbazs3AhHsFZx4Rr/vfl3JYDo1EqyjPCBBvqu4fP9mi6q7F2utOgpPJZVgl3NSrA
wZAzsj9ANhFMikKiKSZZIdGLNWPiwUAYdrRQFBI25XcvzqYkc4s87YcJ4SxmYe1F9GPaWSxD89eD
RwEii/UIiPq2a0VsGdgTSalmAZJ5FQ1jesiq4GdDbWB6IPKdHkRvnpj95okPfv+By7w9cDMI78X+
8zoxnH3mK/0HLh+2mtf+8VX+8WrzK5hdPmxfedKvl//HK83bzC4ftpld/rv344/b/OsriWXi/VDa
AX1HP3gQpvllzMM/XuKPLvPEh7f8v99q/jM+bPVPr/SDyz9d7YPt//GV/nGrf/1Kbc8veTrUMkR7
Bx7tgulrKJp/MX43FVU+q1JyhLdVt3GjR9n78W3Bu2X/eAVhFFvddvl3/vNV51ctd6jQrOeZ9zv9
u/3+3fU5zHD07vSQp/P5irddP74P763/63VvV3z/l4ir18N4NYqu3cx/7fyqPtjm4ccX+sclYuLd
S5+3EDPx9C//YBMT/4HtP3D577eynRLq3FL7OkhGcGykdmJIBGx2jH83YiYahuKgaldhFhbRq8SC
2dd0y/AopksSSHsnRpZN67yHTGv0pVcZ1FbVhnSfBTEEanX/xCkYIttpFOcUQLbgW6Z5sWYMdPNA
9v2HmBd2F56ozVjCiCVsoql62DJMHRBYDdn+CbroC6Qe8aWwpXjf2Q6Czx11vrYZ3RoYKuNznsJA
OnlpUYSSnJgNLAk4myefbjYxrUb6WwuAishZA7WM2Cr3e+qcc1Ve3xxdWCVXlRHY8CQb1JdkIxI7
nOzBYSKmuvEjtFxt+G4M6ue74qITNCBvH1LdMw2HwCouhRIXF0VptK2nF0DXxepWq4adW4BseLfa
6h2AyWnzGXJBdhQLKzNHlsio7+e9xNZ+p1UENb3jbb8gKZpTmMbQ8v66pHBL+64/qzxY3Nz0kSOa
pe4cuewpYkYvyJs07W9i9dAjU6L+Tri+kam/Godua/B/OwLK9U5+NWnZuwaLhFEsn6cLcCKO5OiH
pGtAVdh5QdFpCtNHZu3zwvJvA0cJHNAwkz0HjgvBFcGr2wphnJdJ1hgtSXrU63drbp7VUK67OEmP
HxeOyuDvm1C6/7CXGBqZeSbSbeyVykCrPkZobZQ77y5oEu9O9AB7eei2lt7WBTJLXpvZeUL4dc4Y
nUcqSyfXeeVtI619sO0oJm4a6AfRjITODigj6wfRQzBt2CdSshCTyW83MXR13UspOGFFRnE0YrPS
onVk4GWojfkQjzWFetdKknInrC1icmswtdpSTNxmJ3fR60aZkLfqnYTv7EHGydxIOZQe4DV++s6z
keI/IjKkErD926Q2ZvpOV+2vs90ET6jCp5VmZHlceStm5os5aBiCquugMJle9e/XdRumlOpRamiv
xYswLE/lHSkTGLZs9yAaI8tQrL+1s7WLTKwZNSFECyffBGQLwtcDyndj3EnvNtCLnIBB3MXSbcPb
oncblj1crxIMDSsVZvSjPjVhmDdHMRS9uflgo04P2lgOYst54r/aYF52u4baO5sMaruUg0/ZnxKO
iCggq8nVl/30Ghopp6sQQQkxQbwtQoMakdoMjnR4ae0DpQBjuhBjsKc/jZbhPyG0IG+EHfSYc5hX
zL6lELYU24i1s8+HYe71VGM49X6Uo89Sk5LJyA2Y3PQwegwAqO1ti6CBzCfstWi1nfCggMvhzO34
V2uCsacZ1XW5GZdAqiwo/Cc4STvBSZoBUE8+5iapx6krjPU0I3qzj1hS9RurR75pdhXmfxoGAqIy
7xTL453b1sP96BhXvU66p4ID9yHX1XI9lHH61dMNUkoArAidDZC8TSkoOXI/FQbA1aiAfi2sa3ch
1cNegI0FClk0dWW7S8NwkvVsE7DllKq6dQJ+aykmbvBk13HDrWbz0X8HevbqNtrDvPjt5thQxV0F
MOYicOUenMJxDpxc9XQhuqKBi90AQlChaX+zlpRp94VqbLTZE7JTFxnOyYe8ETKxUyOW20UdALAk
LJCbVQ9jaAqhujx6NbI5QXVX5vA+i55o8iGh2jbVQXW41c+J6Hcv9gA5wOSsb4WzrGnIQUc+nKi1
VV36NH4JXceCfDgGcirFA7ohv2whqayLmPCn3p/sSZ++xL/3iNonwpb5qXby6Az3f3RuSmtVOYQ+
IfX6aRKTY9GN4EkqJd9DQnuSR3voFsKn6kBQk/dEGT51IuoDp72Stq6CrejGjfFmB2q2fWcTlwp/
5PCCn0RfImTa91oC0Z3uHJKp6U0FRsp5LHroBKNLYla7j3apdQ7/ZOsN3z1IiD6h6T753HYVVjEW
a0TTDpSeLMVMUQzyjqxya5jKVdf9/KUm3uzLANnN2NefiXrUZpO/eF4qo6DegeuXsxcFCfmL0ZmP
YkWY2/G5zHlozHWitWbDD41OyfXRT333KHpJl38ZPNvciFE3FO7Rq4Akc3P/5RL+7s22Dpgpajgu
6hPT7DxxWyz2ETt+uFxNtc4qrZOJE/9v62bnn2sDGRUKK9jIfpBti1H37iW5hIW+cOJPRO8+G72u
/EBc2zF0Ur+2Fz7GVlR/dtqIlE7Y+g9+aPObaYTS0azN+PhhnwbSr6PflfDd8CE+KXJl7TspJ/4E
7cCiRjznFCAvMZwbWAE3bQj0EiyCWb6GkeSsY9i6FhaBchKmSbSGd6w5NVNDsu59M9uEiyIr66i0
pf1sFwvmoXATtjTXzN0YOWi1/W1LIx/fX2Fer4WkI+okubqGQSFUjLiDBSv5VgxjOU/unCS+A2Ab
5csmRc3C81Hb8rUanq8eBS5FC/oFpFodifO/NRl6vei9GnB7L8RU2CnwWItu7iWowBaE1d4Z3SIz
11oXgnJzqmYTKJEylRz4j6JpdAgk0Lq/FyOvgABn9ugmtw6PwBp/efDUBP5RQd5bKdJqRdrRO5eC
JKmoYx7b3axfCyPUmf55EIRI8eQkjH/2mdfMPtVEuyQmwlDzdjJYPRiEcu0ZrpDIVfLntkKJ7tfg
10whFdImpTqKYpjpd0/zsnUIlcNS/AzOv4rZADOuP03Mttvv6DShDy6B9OlnVTTzVvPEvGzeanbO
EGwiXpuk/K7X4yO1/v3CJuN+GCP0YtTE8si1UlIUW25TLCu4SvxGfeinSYgx7GWjgMwWvr1kGseg
mvRuM60tSKsER7tUg4uYDXL+I2kCjbkYWmTm73SvPyIcJD+Ww7qlPqYCSQdkYZI7tzNt5Tamv08R
ujglFixcnInyaCW6EIsP1cLOQHZShlpu6iHtq0WhyT9db/PzUtHrgomDYeCsIoZE2alm6gHhRVL2
YFNtfOfWmvI0kPRcapGl70FNKU9+admw3XsuitM5VGGy3i3NKftqIPm6N7TiezHKNsfVyQam0QME
1pT7ccrDikb3FH0f1PV3MWqmnK3wDSjd+Uffac95ueiJfZVMKvewdMXHPuoK6td5nlJ4Hy56CWBG
2FqFas3acZ3tWGTSXU6d7nqoW9Tmei9f9lWiHEbRxBUAp2ySE1wIw7upaT6D6+PgJe3PnnB5561F
wac0k8sd6J3yoMoQS/5WGxSSg2KYBdmRtIh/FKZaqBJWCakzU04nCv5f+oTCuTSpnJN6FegxkoXv
VvRKfjRMyzveNhAz8y5jCt316vfLGNqKRPnoxUsjyN9IpeaPZKCKR0mKv5Drb0/6NFJko98BmUTK
avLIC7V4zIJmBfX5eBX+SjEiRNxTIiUmJcOs7tWa0P20XCxy3VgBcITW9+0Cdpyck9Sgtl/L82VH
qGRhRk52FM6gCMa9OlApJK6PQoS8H2zSkhBXW6322lSldrYk4LFiaHmQKo81VTliWDhWtZD1yDqn
niS//lzTtop2lhJ4xt3C0V7nNTzEhldVRe3Ph9MysOJvCRicSzY1pDCVi68mxrqf1Etnm5hI9Ayd
hAiVHzEUjXDx9eCxB514mE2iR81obxKcmfchd2gf3BTK39+Xu3mq1Jq7vQPWdXoJouktHQb11N92
rlQfDc6eOWwDan1U+3Jndt6ws5W6hp4WU6yaGlUrYiy6wnpbI5abFUlEoLhFtfZH8M9Nnf3Dgkym
5jMKpJ3ScIQQTdx6LqiraVzJknozUu7yc3p2/GAbpxWN2Tg/F4tpXYvVrQIu/+PWRuzYCdqef9s2
p/Rlpw3wN8ILEq8iFGc+KY3TcafVEek0veyTYj9Dimy9QHRWnqsQyUCrj9NPqTvka9ujvJwjNkTP
pbywMllZORMyHyno9GhMyE3RE7YRIDqw4mlGNNnvnhhCk8a0Y8TQ8nTTjTfr9jLPzCd4qZur4ift
VVUMd9V1KN7MNlMuvHOVu1th6ii6hGV2onTVBrvfC6NoQoghtiaAjonnurnOjfkY1m52BZ1pcVQ0
KOLMqtIBcM8Fi9CUz4kBmo0S01UIveYuJ1v90lS8Q1VoIDk8KTFT/0t1tdvUR30adjUIViqE3ZOY
NW3/azc4w51YCgL2kpRqcRVztp5vG92MH8RcINULEDjxk+IoznOH/DAML44pPQUw5V0BbFbHzAWR
Oo0SqA1uvcaJESFQ2movJnrDK69OaTc7mLR4Hpmc54nGl/ayojcIXuAmfMGxeZvGA5gy+4rdEZEr
It+/rb7N+SVwDElT1pLnuRun8+EhiL3sIhrZQBpqrBHQFUMEjX9OVHkFNY0se5vZOZ1mkZzoVn6U
Qz33e5eoV7KL56vOumtyBIJ+T4gVRkfULpQsyJh0aWPCtL3nOuY+VVCNmcgp5UlqD1kutIIFreU8
nqcRLoTwUoyHui52lU7xsh+N24z8PyxPXnt1NZXP29TTonOIBuCFnPJPS+hm3RT14R8kHKaJNq9L
KhgAkxItXrtSTJ1+6MATCAHtvnNq6zpMDVW5qACXRMdiJbCufmJYV0NxrW3dR9ZitumKpJyocDoK
k1gqfKGxWdSp6oNRZDcxqXhecLvMbJsv47RUHLdw0xwd32r3FGZTnB7n46vJI/cq0RvikdPQho2K
sn39vm+l6jHSra0nqyNYk9Y7xiBMl4EY6la0jhuv2onZoOi/hu6Uqged81zw6RVecKtAfM+BENEK
ti4qJUVVqwy2YjiGBShKxXfOYqiUID6l9DXV/OaOO1V8W4Q+C8zDMDWshVeuGdKiLMHzi2FqQdip
IritF3xszTxDaQE6oH2VW+mWH13tkWQDv+QQCfwVmNBvQ4j/DY7Afmkh9X354KvDE4AWC75pjMo7
j48rinedVS2P2rGdGtETTYAU1dEqfLeAA50ZCbjVotWiGsJNhlFZPWhOHb52Ue2ET3na1K+53Lwp
TbCxraK4zztZfaIsHXhkWfGkGPjaUw/aY+UZnbsVs4HOeR/VEg0ABs4Dyt/HyAUmFU3OJTHEKyXg
BzEp1ofF99jmNCQsfh5+9koJhuvJW8oh9h8hlpcNQ17FfNUeREPxlWz4D53R5g8Uc47EkmTILkc3
ipd2zHE11XWIUX/712221XzDuFMt9c1NECTrOyW+dBm/lDxOwo4PGvHSTI2Y6NPU3Ht98lybxS/T
tCBN7fxcmuHy5t+Y3iH0x3MjKEon8nnRm5v6H2xDYvw7v3lZGPL5z6S6X+mxF4GVdmHcGXQqhqea
U7XyVRiDaESvzcmTLMT4wzRY0GDnB+5J2G87iCUf/GbbO58cro4N34c3RS5UHjK48LsrzUtE7+Or
SXViQz2PdYs/Oood572Fn+ZLxrrgVwWmbjQClp0NqzSf2ijfGBO3tBhDbRIAHgbQONu6XkPD6N14
WtgIo1gzN6VthYc876R7gIPGY1ul36XM6E5iRMhV3XA2M1Ytn5tHhEN2QZT1p7SxFVRyqNQYzFBF
3zRVL8ImmjY1ILm01Wwthrk0gt0t2nFPzJbPf1P6L6ChAyrUlAatwCzd6M7QnKOocqhTCbyDNDG/
simBawBC/lh6YNA9/yJ6hsrdJlMa2JH/PoHKGNFj13gVdnNMQmgoJhcl/lF1JJLEHklm+5BD9Co/
c5KJgiy1obeNhW85kDBwv8cIkxyTOs6OVh/eB7qRbMPfJmEvzNLPFx+7PRXtWHmjb6vF/Dun37sJ
25+3zF3n1+517m0BOdlrpXPScxUHLUQLVBrk1JgsArP131JgnhQR/eA/80mDG+t1VLJ65Sp2fMky
mAQh91N3g1koF5NntJXZNvmS0n2H5EM9nnwdePam9CklsiqrX70ziq5oNA+AeltrLnAtMNtgu9Xx
NE8PUNw3i8blbUI3+es8EUAPixIbmpdykj1wt+XnGDpSMaJSQj9W2fhZjETT5fr0oenKtVoN2YOw
yQFEMOVo8+XG5CKaTao2WIs5fTJBf6JuR0lrlrMtSWp7MbSA1eeN+uibq6BdftuVcrADZXLhQuwh
bKkDt6wb9+FG2Hg4CpaFGtQ7eEYuWT4g8YHM0kPrmP0Z3sxzOI0oky8eBlj4N5CmjSsxFA0x/DeA
8iHRSdziynAuLhlvsUiYaqqttzAbtMsSYmjqhPsBJJmLNGOfq5cYdLyej8FdPY2EXfVN/cizw0GM
bHnUQSmqQ7G1kNxaCOOtqWT14qpIhWkNTHPC5neydqcP4aJKynBtOlJxF+QG2VmoeXexpWh3/N02
gGdLeW5NEihyq/t/DbmyTCBDoZi71Q+pHmRf/YLCVRtWKsiOJGkdjYV10mEoOTiVrG8tgiLXlnrI
FRQs8quRBd/IcJU/rHCLooa34Xem3FpUz10bRzWXWeFhM5vGWWQ8m5+a2jmIWVOKYLyPBz7iaI2a
Oxks5D5G4malqaV5omz+DUoFnwIKBUnvyTQ3s82Eo32XyQ315ngIu9QPeQuX9a9l1G7+L9v901WF
bXqFnLvUtQdSvpzSl/XUNFPmVTQUG61CAL+n2SQ8PHVQNo0q8w+dfIVNrBdDCkEfwLsbezGa96VK
JoULZJtRLnVogJVPMsvJU9HGFItaX6Cydy4VGbahSotdpsrBXdrVVP8amnlPNAjlKceFXAkd0gWy
GMaX3mgeu4hPsNRXS6Mjx8kp/3jjV31HtSq6g5Oo67LQKZWZmFVVzaARvakRLuPEztpMUetgTH6M
aj5c+EWD5rr3228UqxwKyipfPciNttSXt7sicENkbORvBp+xXWpb0O9kVvbSU4C0dexxWIth1dft
GqGmdCuG7tiFK9nQwr0YOupEfoXQxXHgp/LFg8mKciOotwpZls7oP4NrTqFfK2Rbfe6V9OewnOKt
YuhEjgsVWftzVgyTa66vB09+a8fRgfnVlFEdinWwvnUagY7uOMGYCool/DGrRGrlsxiJJvGTichC
fQs7LU3WvbVXTQL9hA00ymFk7dabHtYpjCk6kkAUmokJHSmH2yxfNZ0Spck7Lg11nasd3LO/p53C
0PKV2PG2LZW1iyF1pXWNVMyyjdvsYEQJOoHIxa5G8OffZAMSBtX5Io2dsR4VPzg0pZ0+apH2DRHP
ZJt7HjidxsvOorHdvj519kUMhqoomtU8qUmesjRKJJb6puh2EBq+uGlBMaFTqgtHtaS7ehIMIRvg
XdIYtiVD0d7Z8yL19EVnQz4Z1A1xA9zEKhho2/3YonRJ+iL83KhwVJqG/bXuPG50UQ5PfEtdRtPV
LZwRmfMVmqCvSt6Wj7o2RAcelZQ1FM/d14jH41hzvupE6sjU5jJYWFV50Ef7TazjHMDtm7KT+56K
R/IRjc59NzBulGRy/6grpvKFilK0O4GI7MXRUTQJRyHfyrlNTadJ0QQFZZ9yXSAQnlo2TMP5aJ1z
x1yJQ6gdTnJtqbdU3Fq+VFEoX7LK/VwGnrIXI9GIyTByFx21cefZrqmqfmpybSyQqpQr58UctfH/
CDuz7baRpUu/ylnnurEa8/CvPn1BUiRFUdQsS77BsmUb85hAYnj6/pB0mXb91d11kYWMHEiTYg4R
O/a+dcNkWkkdUcEZkrmrwBz9naoWmvOCqvMaNVY0MRbaGttIYz41Mz6qp2yOC7FSj1HkZ2J1adL9
jktLa4AMZ8hvHX8+Ivu3sjs3gM1xHo/pUkR4YcpNaw1vXuX2O9WA+laI9ElSfXLtkozDuo0F3/UA
ekg9xgvtTrqIWiwbzvFcLEw+5/q5U0/IzUDrC0KsBTOtUNECPjeD62fsoTEKL7WGqxg919ncd4t2
jwAuz66eWvuuMM0XXYY/W6G+Sw/TgDIc5wR/RS5d9HX2sl2b2vYPGPavRdrj5IOkgetjeO0Kr7pX
jvzcbOaVHpXxjapGRhxfNTrUZH7mvYhxRh8pmz+7oV9v827E+Rh47dtirxpz+kzKLLSs/AkT3lk3
IKQOlT4mb7afQWYciOd+ggWySOR3ZfaLId7V1rhyir3LHe0AczdMzcuT/Wd10sZhkS+k+fx47h4D
t7IbNs7LmL/Nc+5tIC9Qri5zRoH34JEHsWtLbzhqUTUgeI+UlTMYdz1a5jZivthUa6aPw1EVVVs+
a2Pk7TKRuuGtskENAobGrNuVGgHIJME9vczalHO2N4j/1Ii/ovVNTlKdD9vsVzIXX6A3r1Srk6Tv
ldD7/dwZJlkNy4gk7ogE1W5Clt6vjioLDEofF4DZF66xWQa1peRAU3MIaTuCGDutzdxtDZ8ZbNem
oW+iqPtR17jytbxBJ5C8FzIr/hJ759+K7Hs//GxQAvBn28KQ8bcGv/RIfr1Mo3orlfizcPyf8//T
NBfbWT7+14jSgVmF3y7vJlneTbLIQ6vel/fqxOZjZJfWytBEs8HHUN2jMFbee8sT+AISmNw7ZVHF
HKMi1w6u91vXIO8m7kP785BfM4zNVLCMhf2VGqmmtn1dniZ8WcpkFzJG8cKxcSMncbqdUycKVgb7
6m3tD1eGqqpxRZ1XhDN1e6tHpI2T5if7YwIi9PLO1KuT7+ux4M9yd2kIul7eCJyO57dh64sImLZB
yNl7KHA79QGOUtNp/IdcBPYtuJeDatMXUzV4EHVYE6ejpaoaurofrlojCDZmyjl8zQ0uXAnaFzVo
79yHL/XOhbznqGZhVegfULO5tIP9665hdbn1/GzvJ71z6pwqZ38tCIEaQgeiA7PBKZ1t56Se/Ki1
rqOuezr3U0OiIf9WhuW8L/jPwvHNCI+fxL4TVrJyl1lVv8tUCy508urqcH5JA66MhKyszbBEGwfZ
R6Tg1fVeVdE6RwjYIRVJVf0Cqo+2f0IwwL9BX8I7F3+rqgZlk0GabOspTmEeBPtnpUO+Qt+mfUBj
rn1IUmJedm2S8TVMLR8zBXkmv9tUZ3bBbpMPsHWoquqnxnYpZw8bB/N57N/mEyLudrUgF9tA9fzG
ruTPIui9m4FDAynwMC2RTPVXwyJZ3iCEAB2nk4qq3cJdDucENION0UQbNcNvj2pa1Vu1hDCI8END
GmnWEY9CfBNJzLpAE75LgyMp0zjZBge19Hoo9M25Thaqfzz3moIIBgs3/vpbi6MGVct4WM+5fpMn
yDE857xit6F2M5NVyPmKwslqDRlmon4Q+pjGIRvr5JiQ5wr7vHVIi3wb4ePcpx5pVXPdOAditu4+
sodHzRrIsoYVeWXNsttygZo+Z3gRyD+d3swITgT+Qrptm8uzvXTb+WwfCvM3u+o/Ayc597fzXrtF
VRFKlhH6pKFpTu2irptnXI+7ekoO86K9O3hICxgI6G3FIrZrcXHZ84uKN6o1gpr1GLoZG9Qytikn
917Xkn2/9EU5wT/4UfgKhen8IFxprUQLaw9ccCsYu60vltEjjxHJBDpzmxRXU5irPA2yk0zq/AnF
pbsGNvF3YFbl1o2EBsFaUL8HZDLjP6pJ9kOjnYA/qonFLSma7S3U1QgINYgADX57NkVuDEERkfz2
1mg1fGkF8GzVWfVRDaqqitojjz2MUOSJ4oXz5dJRPWkLpXM1fFymV2Y1ycU2xMnn3nvPx2retpaI
jG0zuyQtalzXNgiRNmvWUcExamly0qw5jr3FKl4Eab7FgVSs/tsosFTpwQqszXkSNd+5k53JT4Zm
tfvUSpPTpXArUNTDtL5YoEdKTvBYopUwJ84zLsnoWtkuXdSTqP15HRqGtrk0GJPPMLym0c6RBXmH
y4udjeqxakF2wN60sXL793dhebji+rr/4rfZcIjCSR4C3ftZKJuqqoZL9bcuaaPlq9/qv6bR5tBe
h8hqrVXrZfD/dS5veWGtq+M9ms3XUHvMu2T04lW7UGh1MPtDBeDXm1oLrJsyDqDeUlRbGaRRtxnx
nfXkJDh7w3bSUblkjF7xpUyzeaO6QD+QwKyEAFMU1c5+zD2P02OrvQ+DcU3mHGzcejwS/Fq4yxd7
MzffrQymjiSNzVPd2QcR99tBk4dUONXXuPAFu6SlvSSp3WxGoQ33ru4kOw9ujRsf6Yl1n0810nYm
5Pdd96UQXvpi1Zp3X5FIXEL39hISj3muooNqUgXUD0CadYFuIL05VzwIYa/Q3P1o0Ap+ziyT/dPS
1qrmIGb07I38yPys30yctTeetXK1JHuK4l4+ZWORbvwi7HZ54convarSW1bAV9WoijEKP/ucFo+q
Bh2HtxM2uZupjltozWT+MlngxT8nm0Xe73AE3059R8BvrjjDLCQ+EoZsMCdLFeaTK68zd00OG1CS
aAOb8F9KPEoYx8gFxM4O+NJLQyPqL8i8eFAs4wXQipgo05jdK6QVKMO7piuyewXCWtrEUlNtUZre
CT3XV1PHqcNzuppwYaavwOrXj15lV4+cpUmWKOdyp6qqwarIE05T76RMwpHt0ey853P/ZVCkLXKp
EZeefJJpvh7s7msaRP2N6kIkw7/rZnd9GWDo3VpnkTwKw15lHofgrE6kA1VwHl4HhXaXtpHGZQng
5wnJMnkqBkH8X89JWgmh8txZHjkLaBS1uzA0LD7EUKwbJyZEtmymuZnBbZwi+7PUVKEaq6XHpdv/
2zZJVPhGQXJvpl1Vrg87IXdqH7qRqykt/JtxjJs7NEqaNSqtxcf/v0fBHOOfc/RGgyaJVUX7Jsu7
JzFpbyHv8Vgttbbs4/08jMZa02zxZFVj95Tlb6adZ4/K4qAxgpKhM2xVWzIF3ske4UmKRPeQpyaw
5sY+cTdFmbuQ8uvAlh07WvrWeYG1FYGVXFeZ7p56FgN38MOblm2uJV2Xx3EOtCu/BgCJ6rsPHeaM
2NLcmS8T1Evnqild86WXofdb9dKqOv/T2BLf3x7O22I2u6MqAh3mAzbdCirHv2zqSe9hvMAVHBIF
KReA51Qgq6vDLLk5G/sFTZr23r5wrfkw17BjK1L2HgUk9iTvWRqztp9kD1S/NJN3vbHWkH7GXwFO
AgdL/BfTS5FIrMHgZBJiVys5OYNmnjIYZEhu4mdyLKL66tzopp137Ub6p5iUBkI94WslWCICd+53
EgGbTRXM1nMT2+KG8IdcqaoJOfh9IjJEelqtX1vWJ8Os+yfV1kKwkGlNfFI1o57qtX+aE5byezhw
/Jsp07I1AADkRSZ3upXNbK2RW4q/epa35aTkfJJdDauICUOWO2nxa70Igi0d1MhsESZpRxid1EiO
1snXuXG25eQ5n4ZhqHcyu4ojqL9nEMPtt6RB53DqDO3VlcPX1mmzO1XTzVfRd/oLkLr+geDabZ5X
KH/3IZFMM4/WqmqWQ7EDCuxegdN7K8iPv25at5xB2WvzvgZ1bea4hvSlcOIRzqlfT2MBUwaXgWGr
GlRh1Ll77udB+HEDadj6Mj4XBFGQP+oFDBBhvPVKVLRGv+dm3E7ZKeh1kxUzNx5hah7WWS18PvQ5
WgmvtaHjssZ17UfVjds3jX9+LMK6ujF8Bxe0V8PIqH30FuzcONwqpIZGYOATu1RlDcji9N3wZIaL
Znhhpx95GK5xPfY/ilTe25BRvc8TPxjbaur7LsjqvRxcfIRGYZ6stNE3sUHAHs7uL2rQ5F/XsBB9
95yhWMV62b6UEqH11gvlqo1QACc+KGEU5TcnJrvdd5nbP+OTWLTGwLar1raKI4I89odq9KooeOKD
UU2qQO78Ff3u4FbVLFf4a8sfQJwtU0Nd/I9zqcZGm/0/50oQPLEtI7i1l8FqrtR8jvLC3ii3m3T6
HHWjpPvpr/utLkfNXxc9jENiOVt3JtwfM3wwe7ginOfcSL1tI8vsqlvO2jJtob7VWIHlUtVHaz7h
tSbuS00zavNpzB7UQDWZ59TXKHgM7Hm0IxDUkK1VBDdqLt0a//mVopc6Sth6rCg8F5HZOUBH4yzZ
9lL0K9USyOZns6qe++iFMK7BeVxfBqc1N4sI/qCVMVksoy0YtxvTRdsMGCuxwJz1dTGFC+25HhtT
giwTj+feRQK4VjPSwwxFnu4b744eAzPu+nA7RNX02ZrhnvrL3Dcw7Sqz7v2j+Y/eapJy8en90VuZ
4zT9FlRwG4+6L/fcnJxdBhv9sz1FH9Jtpw9IQh41CIhebTN1SK5ydDI3W64//TyvVA9oFreDDMjm
DOMaQHv/yUqNcW0Rgb/lNAnzqq511a2q9+DGh4UXKhg+OFoj21XZP8qoPqEr478PZovaUYNX28Of
umvh2Tl4oteOUgbm1VwN4hli8wFeOTF+VK21LDz2DxxDO1iHV30ZzM8SYAv8JDoYr+VTc1rgHv9g
R0PttrNr/Tny4YIdHOdn/wShqEv/i33pL5f+oUd/Nb/6QP/sf3ndiHn+1l+9nz/7/8P86v23y/v3
pupqJIDybAXO99jqh48eFug5y9GH8Vdk0iUQ/jvlHpeB+YF++rcxtb0DJLeSA6fj7GEPSrehH06f
4WuDiq3VPnkmnMfNYke8ePoMI8/a/mUvSbQ725f+s2/LPd6TblUguHIj7KxtV3mhuTfNYHkIeEhz
o1pUoRouVfXUCoshf2uu0v7Qx+O4v9gnY3DwlMX6E7LO8DIVmfleS/HiE1X9Ad9uoXnwjfXzsB/R
qFmP0LBs8zpoofajQE+rPaqqelKFNhAuj+xOwITClqSRolXP3a0qsjrobpOlUNXQGZ01FC/d5mJr
7R4/tqpH2pxuLTuaV2qcGqIaphpWWXI6W+j9Pf1dzhZSb230UvlOcpSDZ5ztUwrFyZi7yGnqKJJw
N7BPcoD+JcuLQ+P1qKjnoLl2QYm6N9zt2hFHL3lzHqnIs7Xw35Xz05hwvQkqrlve9IQ6yPzko11A
SqlEfHGxkXYzIezKgSNxSfNzzXuS26anbgygwAWWAfNx0DbraPTJKMjNk2p1kyXPCpTYlWHF81MP
EddyG+Yw2a0t3Qre0nj6ZMBL+CPP7j2YDKOV64KPmJc8QWj1r/qcc4tZATuQev/ZJMNt2KE8F5+g
gFqumNaAlC9MXONe92KQAQbEbnpTH1RtxDVyp56aOyGb8fysscduHDPnMxsBApHDT9ZQEZF63pCZ
eNuW9VjtWjlxZIZQb01wcrx1SNsq4YKC6ceSX0NRrcd6suG7rbWrSC+SQ2YM86NwUihnIZbbj7oT
XPldLLb+iGKsoUXja5cthI9dGV+baT++Tn5qrLgAlugw0Do3GTsKAnh2kYyolDTsGL8KRCB/Vrkf
pQctaOCjhwvoRBqUfBFev+YsQtQkNVg2sghNnKVKnj2kd7LcpKPFP8nyFnbNCiwxLvgrtxbmW60t
GuIiC+4IuLU3NugStKE0Sb5kHG+ZvFs1HdkRpe+bD6rgcH9n6QZUhhHcZWc7tAO2Vt8LkNsPVU5i
SmLO0G7/NcROmgG/Yfx2Mc2QdO51C4f2ZRripAjbsDOehwqIKdf53JcbI0QIuQWMc5vNpvUJKv4m
0rtPlWNGJx8yz5Uy65mJgobtvhmwWhLv97dIsIObynAobjRzgSvr5XWbtYG26dOWO1JV2ttZGsWd
n0XluSiQOkEYGgpsFyjKqQJZudMtdNgc0U93RSRdsm8M7zMUzdvajqrv1dC9Va0xvtqePlxpZiqO
KLwNx6qrms1g9t2zbIpwQ4g82QsjmV/xLwCjiVqSLwZjeo39/rMG1oQ0QWp65HC+KYYnu+zsZx3s
FF/v/FqizHMfz8Gj6tQsfzLkPBgrL4Fp2Sz7naaP2bax4e8j92V8sWRw1Nh3v7g+PJjWCDgnSVCd
JCUTXrpx6L40Eyl0lZf7DyPMYjeDAQ5gAqn9pcH5ZgVe/Qnm/XwfeVGyE53TvS8hI9UBlV44cKdS
Hlppmk9m0rz2+F13Eb6AfbsQv3aBYTwviKNt1nrJARlfkiAhs1oj9mV+HbUfjalN3wCUsvqRL/4Y
B16yt+rE2vsi1B+6CG5viMfmb+CHINDSPtrIz8HdCPM+8pCtFtJDchaoQ1mJ9CZYGKRVEU6zfgT7
U2ynBVpxsZ2ffEim/Y4/qHOLs3SMDT5iz7Ixer/m4bNxEUJFXq2py/EQzR6uxb8/qroqTNseDzpp
JP+9k95pOmHnaBgPTtowCwDGGIwQVAk6IDMrMeQpahPnoW5HeZ8GX1LbQlY9L+LyGE3ho2rzgs55
iGup79sSTOpASkG6zpzYvpKVaxDDWuoRLLNrluYK2je6BzYcj7W/KxpY/qbaNPZzS0iaZHaPc7BB
xEfM4L8RsJT9vRAJsH99OKkahLf9fe36eJjLzLxSNlUsfApoFRgnhEyYStm60HwrDK07nHs4b2YR
HfBQzHCJSnK3KrAWaMcs+MfG9B6I3qd3uR4gMhP7D4XVeA9l4XQHNLWTlapG3mjeoaaIC0/68xdh
DIfRBOmiBdm87zTb3nLo0N8BIEJ/ql2LUXvA8yQfRq/JDr5jBqsojH7YdbYc+RYNa+fJbTibdMTN
ViMMyi9mluYbETaC188RAgAleOsJDiyeR8q6XrT+TR/rgohtJe/CRa4Aitjpqe9BCU62VrxFEbLN
ngdRnevCLkCe90MdiuwrKn7RShY2wh4DlGqZL0zEIFKgGZ4snqGLRQurT72HHsff1TQCPyRt3Nh2
jSAbA+DB3i1N60Zy6L2OJB+jry9rhO52e3seslvSv1mK3DG7Q2qRbZFbwMO0iJk0UT0/IW+m4x5B
kG30fAfuldF4Qz8hI+OQH7UHkW0Xe803W5+u63Ih4Q8dMob7GYmDIp5WrjS8l9lFHjfpWy7VUUuG
tJltAhG1byCQUIawKsiHLa99q/MVd6HobdLd6giVSL5WvXKPnG8r95EdWQZB+bLx8xJaVFPIkyPC
lt+02yKF2mivfhyQFBngnahM+eRE2lqfjrFzknmdoFkzlgcTCaUPqy6/ObqTvusG8MUk9dGVNVzi
rnk+A5R1obooovak5HpMSPs9129qa6UPQt75SxqZyqRVGbdgMSV0+PLRX9JxlWnIIthZcmkeAj+v
n2ZyFw+ITMtV02ZyP4KJ2yKPpN9lXZLAX2GcVA2kLMCUpYC5sNtl8BOzQ0Z2etVYg7nS6sJ9hI7F
XE2jG36WfXOHCoQfrdhq3YXQlle9TcqMzJGmTLalVbFTDlamAY7K0XQ1U4/EjM67xU1lzZuIhCvO
if3xXG1kaG47B0Imn7A0X0Oabv3M0PWDngl0tqAZXeVm2NyqoliCNy2f/Hg2ZuUe9hr7qBr1woZ9
BB/ZVeMg5pH7oEI6O0pPuVVsXQ3q+wkcGD/jyr5PZWDdx5VsTiQYwur6l0ksTx0Mk+E4eTcX+5hp
9toVst4aSRbBE41g5/48HSsi2J3JOU+lJkZytD+KdvhhiBlu/TGuvhcnMfjddy1z+pXtN9OT384B
/1J7OHCzDTZDV33lBOCiokEIWeplTCSMFDtVvTScqwSvskCUt3+zj3avb1J4tTeq26WoKlwYdnmv
LLZf1P5mnIx+bdpBeTWGB92M5KMqYp+PNjSlfq2qMJUbMP7CxDMK+ajxV/gIzWW5i3wfdflllLLB
pkn2upEGB9Vv6Eh8yeZwex6wdKvMuNyKOZw2atTQ2vKxbfVXJEmrozKNPlqzUqQnNQjsXoXaSLyv
iVCcjAFH3GSgXGm1A85YaPlZPc13LSqire1a0QG3svFozNC7qh6jJ77i3dKfhO63160jhm3YoRWs
V+m1qGrHQuTFDE9NR75/HzhHWEmgcEVLYOPYC0kV0oQbaGDba/yW/pvL5pLUnv0aJ0Z6HMCgrevQ
9d+sWLAU6m3KLbtyXp0Q+ZPCj9ddBWLeMPzsWhSWcQSfluzSNB3uqq6rr2Ab1R/x1rtrW4j0tWkS
A36ZAl56d/qsIQjxIWR6XWeWxd7mT7sknEPySij6mMU5KCeT2w3eeDeEWD+f3kMn99fdHMw3TSa9
lyR3r+J6xg7/ys6Y4U11Smt8L0280hJa1xBPBCrkFiGQZfhUAQuL67G+6+u5fQjj4YsaXvumuykc
aNlNotdZUtzibLaugwCoeV+P8mR5XnkVo7b77DSGQwprmXwRLurR6srTDteJHNwfkBy8OG5WvSdV
1ax1YZiP5ThFWzXjwNXjPKMHb+tJKwbEp0a3em7G0QHabyRfnFjempnJJYoZS1AV3wwiXtPHoj1j
mbH/7iYW38fgWkeriO2neACGMeTe+2ABZdFgH7i2YZF+0qOcWyQEBXOtlwh6lWcUXVTa/Q0rR79W
KDpQrf16Kr+GfpMgQBX669ZozX0UUB1kDlnSMKCajL8GDHVn7xINiXDVOmbc0GIg2WvVajUktXuk
FqLt59xogelv4CyOvubxFZu/8bXpjQ7RrkI/OonI7ybNLpdUtfF5QZjVlXndCnd64a5fHyIzja8U
sOxPe7LYFRDtT3vNeeGf7Kq/NtYtEcnC2et5Gm2LwIiRoLfSl1ha2q7P4D/wwjR7GUytPrgm4peq
tTJyjXvHxI60tAaBiZr6mN/OxhLE6cRXBfewNZkfhgGaggv6Q9mIdxKO/4X+0EY7PyibAoioBuEQ
FxCAQz0LouMAhbZbf7YII2up+d74rOzCdJE8qd87FK9f24VAHycgDGdL1/y7k237ClSj8hTYU2+f
1JO5PEHofzdqc35Qpou9Kt1uN/wapRoIiP8cGnbOb6PMeP7WzsLem4aR3vVF5m0q0n02Tg3LurKp
IiK1YW/WAapWJPHciVb2HHDJ/SPPy17LOZP8C38NQR1sFzS9f3Pup+YKQ5ImuyVx5TejpofuxpvB
O/SOSLSNtKt230J0u8oDESO4ubxCxiuoudU859HLK9i19DZFaOB3svrgwZ0NMu2Msf0WWN/rKh2/
OnVprfkYijtCy84hRiBsayK3excbmYNGmvCutCLgZmnI8tXVJdk5jdnvx6VaOi3Uy5nfHlQrZA4S
KFM8HCc9KV+dvvgcpIN7Iqe7fLVTrvL8qg5dzJ+NnvOqYtbrdzB80BvFdnpKtaB4InPoTtkdv6pA
aJA0PKOo9O4N9WYK3PIV2Xf7ph6Sn8PDAoqxBBb1k+Xm/zg8AtTy7s7VeTgk7PZN5AXm2iss0BhW
Eq6zAG9PZk3cBfw+/ST6twBSo5euFdp9lBNIL/z0U2/F/gEXT4emTZ19Grm1bnVPgJbiO1kFmit2
5hSiMGe18WnsUGcf4YfeiwmJJC2a5KaLa+d1TtwfdY46RZM/kJrMEXtJwiBfY5W61cm37PGolHaV
Hu9i4u8dOQ7nL4neX6a2QbNwKNIQCGvbX7d585jCTq3vyAnofquiHdNfIxX12PR6dYqzlgzDMCg2
lm3DgLgURdF/zqFLuZ5kg3Dg1KXFnQHj+Dr1vH6rqqqfvjQUk0kQsbXK8wTt2G4CKweFJ63peQzx
IqSWeEOBsCFCPjkb0EiLQwHCbTi589uRTe3V6fJV5mTdm225+iEcfW2tRkWR2a8LB5lo1aq/TdD7
veFoSY5FjpIaOd4dp/e02EwirA8i0d0Nbs14K3N2cDgGpEseIzcwzz4/VhB1CwC5R/BDeEkk0f8s
FsW1tdDkbDh7+6tuaNnf4Shb431MX/wuA5mFVur3QoDUC91vKTAE3Mbe/GSVyNCOox3d2A75bFBF
JFeaR86901boFc24m4mmw4/ofB1YhQkNRlBbIpuwG8PauyZ32z2JJGg2wZSbb63p3KkXspN4n5EL
iTQcG2mtz0ANqjC9U0+uaL5pWuwRCPzD3rRdgIA96uIFrs/9qHHhlLojj9IVw1E99WX688kbHO1G
T4CK0+Fi/ltX1NGHc2svF14Vt8YxmRE2y/q42AdIWZ3DZgNf0G1jpm+qsV7gIlWymnI/f1bBL0+z
v3BUKm9VE/oB5cZE32KnGjmC5Oe5miTQDsVIODnOzOgeETtng1AT0KaEbHZlC5cn/O5Xmm4SLkal
8GxvQlPsJdHblepxGZAnUEsF3tiA0vxrkqTgrfgJJD/Lyyi7GpVJ394EGXLkquG32XlB+y5J9fqB
q0T/Ikr/NpkkSJCl5hvFi6YnwUnVPFF9C4uFk2Mq5IuHojtak/V8dJZqDZ551dj+AHSCkTqkNWsz
CuShF7N8yWQ8rQt08q7VWDzeSEum9rxXY0edBXsaYnt3fg8GDCOhRDVBjfUJcm17S8+3qnXIQgfo
46Kv1yDB2RYuEopyqF9DN93Puul9dm3N3eSAH0geiutn8gfvz3ZYOTYZ9/mjPpbdo2+bX5RdzZNM
AnbOoJvv3ZLca9nN/uextw1W2669i5MsOLmm4+KGMOAQ7IpxI0ZkJRs/Hu7JwhzutSU9v2WbnPUA
yNkvu2M68YbApcMJjR6qIXIMxCpKGFgWU1TrWgCx63RXIlZyo2yFnaUrVkxn01x3KeBvg1P8VROY
03VGYPN5qOaHrh3QCerwBU6ekM+uRzIiCgHHYamdTTFsJi2cs6qWkq+Glnk+3KjqFKblVZTH0zbM
wCD6fe9uS5W5o8dhv6qXR8Tjt3Yr4+UIg61fsnsMcL31pktjQDgLDteYs10RzIey9rT3jiXVKTiR
c7XeQzLKXxeIyPeuCPaIqFUvbBLiBobYRWEXOxxBHxOqN7rx5AxlFW+m+7hpjJuEY/aNRZ6M3+Mh
N1m0V84wto+lVgb7eErH3Zjm03Nhjh+4/t2P1GUdgS/hU1Xb+dYHeXHAmZ7cQ4ELnYybuR9++ejq
Y/+1M5H49UI3PwUGoAAhQL1qXmHfwI0gViHnHpY5qqoIs8G+WRwzwP0X42+PgbJafVNsiQ/D+bi0
d46RrYPlqsnxfo0gQXjEf237m8HTk02iad6mLzrvhIJ3z50n5dcS181eWpYHvoaGyBEARqUzkqTI
Yr1XRiJa/rnZiWOSTQJXrkaYuja9Ad+JbrnzI9q5zm4RlkLCa+oKVuPxO+IuLTIN6fwYBVw4IVk5
qZoaQPRQ34zLVVXX6r7gYNuvm1y096pLyB52PVeGu7JgA350liIyId+Iyiy4VlVLRvkp1vdkPN+T
co9bv311YF+IViTOP+q85fc4yjLkkpLqSSd35UovkBioYWW59sI5vua2FJ3yIEEPCd/LUxw12oof
fvdZNvnPGU1iIH/NKODN2gVzqV8hFWrubSOD06JtwzeImL+3rtXex2QSIPcYvCrzZOm4V4o52PlL
r9qzdo6ZGM/ctmdE302H7xq7hB93M4LlPqBMJd7KYqP+n+THYXQtrryk03lVTS52Pv5eRd1SWxGE
ctfFNCO0NNjtMdVION1Oy6NcpIBUIYzGQzuEPjUEKN1KGS99LJh7d05d6OukxO2olIENc9qXHYGq
lN/kygGj+TJ5uUkcaCYPOKqiq6Ht/NfOXf6Cqk8IiwWnaEh+nGuANveC094mtvvq09QUHUtrWF5H
oZZs/DCUW60Bd20GKHUVkp0qHOSOP9nqrYT0pF8ctzYpMJuszpD/hIj2wYm8bIW02fylB0nKDlbk
D2aW5YRPI7IVf1E1qidFuHhmZTy3cNHmlBtuL/1kOhTrxC2sdYk239CXw/20FHnj40eP6u99AQeI
qim7FSVkkTYTZ1H4l8/dgrxt7mrnTfW6mLuJA45jVsX+0tDUOLBSDwCjmk29ntClAd7VKrMv9RBd
2SwNp1yM6Fz1U/JYguVZmy4o1KkFwDDEVfPZMLpXRC+T76VFNNTsWXUDY1f2Rs0V0I4Opi8QldKc
79YUW29BM8V4cIrx2RyycVPWjX0voYDZmiIVt71JRok52EtC5yA3F7y8jMd+7dcBKXoEzIiwDLG4
Vc2CfFCUYYbvggvirsEdDBVPlSETVz3MvYuOjgGMq9RqfO+ZifgbQpN820l36MHjvZGZp7qn+Fmu
MynidSuGas8qBe2iSO1NvCy4qui6tI7P9cxpy3ZlCTLJ//2v//m//9fH+F/R9+oeV0pUlf8q++K+
SspO/Offrv/vf9Vn8/W3//zb9gxOm8SHA0sPTM8xbJ32jy+PCaDD//zb+B/+/+HsPHbkRrI1/EQE
6BncpvdZ3mhDSCM1vfd8+vsxUtMlVQ/UwO1FICyzlVkkI875DTvj3sPR9luisbsZMp5PsrAE0oq6
Uu/9vBrOimWY/UrLteGs5dGldrNm/zFX9quF/swfKrF74fG7WKUK8WxwnvBESXYkkJOVbLaapR8r
zHf4yhkFmeBdDS86yVZfe84TtHfwRrdRg50lkpdXOZDrA9SqMkfXTCDUZXbJum2M4s0XodiLKWlW
sonWYLasRBqdBrMo3toViOr0LTZIBiWTlizlJDXuupVLKHRvZuFzJrLL1AzVnWZ6xc71826hGTn0
cdmZlQK6WuCdZIuQanVXacq4zmo3Xokyre5yp/v6599Ffu+ffxeBzKcQpqYLx9F//13GAjUUQrPN
twblHDB1+X0xVt19r+TP0hTeyMAUZZNlb6TFfNSpL3IWp4mEwzQnAl/LfhQzZ0YWVqe1ePrEP4Dm
Vff85PRHcXv4e5Y1R0r+7lJ920SVV22XhR8NLwm6FZNHukC2wAZDRglfgiZpH7JJQOZljq949SWy
TKIid//yZRif/0gNQ1c109VUw9Tg4Zm/fxlD5aWN3zvW18Hz1sashq3NBeenls0bNQuJIg+EwX87
SzEEq4okxy99cnZLjv8Y54oJZ3xeLduyFgyIA6tTSghxMhCIatoNMYyEjYAdX6ogSW5FN2QRquey
A3KsqiKnwCzZ9isXbLjfHeUa2X+bQiL4GVUSH12EWlMXuZXBSjCwK/3z92Q7n78nzmpC111DaLom
DHW+2X+5mXXAoVPHkfrbVNXNRjPbdGOyh94T7k2eoz6/CjNSv2YiJRHVWiFx/yC6Bm6iLORAIcxn
NIi9R2jZ0aFL3XEdDyV2hFXziEkr1p5TEjx0TZTsb81gTrHIPItK4HrbKhEGPUHSwlX9e0TmYkZ0
7+MeS7ePzIys6YrhnD/WylUfF/1lMuvl58oZH/3eAOwXiUWeC0BejkU2+kcHRn5+awcGdp98W1s5
as9TPuYhJBjcVrhyxcdwEqWZvewN3f+Xp62uz4/T329r13A0w9KdOcggDPv3X6hWtRrdd0jwnRKW
mz5VXVyW0EkSLsRTwjGc37GQu0Re1Z2KxkXMoMubN6fWw6ORdNl9aEXZvZbgkpr0rrmXfbeigyHj
BwXGrfM82YcIcEqMp2u3stmOdnbfF7og2Jw0m1F+uOcVJL/zsltDnfGQC4HOHZtG1iyGSkG/2oip
ljAPCCWLehk7WnFykwK+0C/VBmHmXTR5d55awwqIMr7xPrF2PMPs0zSU8XbojfCaR4m+Bl7b30c8
OVYYVsZPfkcoj2iG96IUPVS8YVLekyD4pqiA9BVdnNDlnp7grD1UptbsJgBkhIPb+E4nJnwna3CK
vnMBFCz/7sobxCCjJn0x3WkQtwVF6cNgTcHPfqxvOuiXHuHKUOGplc/CeJOdl/FXwk8QuB3EqHy1
dJam1eOHrFvQo+da7ExI2stqPYXurVM2AeSbh+YvKyZH7i/BtMdz2DRZu00A1FsWfrwzxajsSQLH
KH0rtbHURIBVAmIDJ6wCvFOiNN2RuDxCAbRkv+1XnDV+qQL+XqNaPx0+5uQum9uVbNu6/S0y/Xrr
5c0+VIvgOVDbYmWRozjlkykuLnn0pTEnBdp0Nt5MrDdexfmGLKu5x7icPLLXktet7PFGZ5AMhsHz
sTIUUF5nwsPYucSja2BZchCQcnTtK3QRLG8qlmaVjotRjbAJmycbjUs6Ogu/OIbTnCa3Vy+gSn8W
WYZRDzEBZ8t5ftIXdZeql0gDvoi8/UbOs7Uf6tgEV6eJxXnMsLAfPDv44vawY+LR4ljW1dadM6B3
5+ZG+KXqcghankjAEZnKI+m4i9l53jOxq27hRgdyaeNF8SrVX3d4bJL+BW7nlsXVUOBXIN2LxXg6
lUfZl4F5RRNUK65EdJ77Ao2NipO6v+YoTAAMDOxuRMzZXxcWm1slAz8i18klsuYGEYSjhH/Nx7Um
gXB+ws2yToKELzYCg7c2Jy9YORwr1lqjs8NBXf8CGyQ/Wl5lX2tHt69jBOrwz28OuZ347blk2I7h
CssWrqabQm4Tf3lzWGWEu7FiF18VM8qWDlGhbV4WeIsCZHrvLBTs0LV7yYVoj8ST0S+Y+0WEUqJa
WNM1mRTvzrfM731hj/jUcn5hO1EfLH1QX6OyWMj+wDPCHdHQYiObWoZFKAiOJ6J2xskMhup22VIr
2JA3anqZrCDdJLrWY7yQhBtd+IJnSuy89sgbxTMo9lN/6i/Nos2/+GMs1j3GQPsE3cXXUM1vAOMI
rdJbP27m7WtCPFkCfT/Nz+iXgGE3VCJ0HI5hJfLHOS+5KrLQ3MimMjb5FVbqLibeVSC8rMPwDrp8
H7V58YhBNhmWpv4xjoq2/vOvJf7xnucd4pAIs/i9LJ00xu9vkaqsDUEWM/jaBS1O0Fr+Otm1dx+l
pXPp86pfNFbbvw9tAH7Ad23YykJ7RiNngyV2/251Q7IVrR5uLTNt1nUA0sUAX3LU5kKQWTvKpqzJ
vsDSydU4ziHS4+yO9ziSLiobrhIv5DvEArGLHbhp+lItTp429qcCs4znZrSuQRVNV0SJ8mdXt36Q
72jOshXMQcqmCOqjbKZt2C8r1+n31byy9Dmq+ZPhbOVoCG58baRVvfFdPT0EM+QMDGR76mY+kT1r
x7fLpu7rE6g9oJayR459zCp7HRlxwWkhq1GaaqP+Ow8ze87vpbpNfozY5gPP52IXRzXBlEQlhBGr
TDXibp5aN/7O8SBn1u7onB2k3KaFZebOOa/MS5Vb476cB+So7Nca2/mXH17+sL/epjoxSktTHUM1
Oaxpnzd4PVLUXe/6xpdR96tVbhcgai2lvxUxf/CokbgveRXZG44U0dkuhX2fTgjvOggsyhZ58ORq
dSZwUI7As6lUt849M1xkNbiasUfKTBZoRWUX4fBM8xtTYZOF57hAdYpQy3Dp2Ort//xHbX7e5OuW
ofLnbKgwYQ3D0D5tjWLTKoWhRdoXR/Nea0jN54anzC/F0KPOB99RY4MyOYsUcekzqJF+ZWaee1em
er6JOd5jpIQGqZXl3qEUoX1QgdDsumSazl43VJsCa+Y76Gf9ojfG5liEGrF4s6h3gK5BCSXTWnip
tzfB7x1krVCj7lbL/q79r9GPvo95JNbif3lU/+Pm1y3X1oVmCsNy58P7p8MQG5OJM/tYfYnS9EeW
XQnPe+chiuxLOGN5JD7H0tN4heKRtfrok7W4FfpJw2DrtqBEo2Yhq9E0g4iNctzIC8jJcgAlmzn6
4R1HktbjT6h3h8JAGYwBWiuiP9/g37KqDvUs1TQm654YKLgDCKM6gB64YXp9daSOydznhK12vk0B
9XVrGvMUH82VBVqzIzKwdXZX1emTLizzIM2GcCLO7nzVanYWIroQsGjKQs7N0/g2NwXvLxZWGbQ7
Xxk2faTX0H1Fqy3aoTyDlBdfAjXBnl4AxiNC4nCItd7Mxne/2L3TLGEuoC6i9eKuShBj1ecBxIYI
B+dBdgVZ41+LyUN0cx7IRvYujTdiBm4F+bkd1Dk8xEA0Fa8mgMg/3yaOvA9+ewbYnIZdgK2OIwAh
Gp8jA0hWJhpatl/sAeR4WYcEv3AXWEdK77yUptevrLq2d8HcVHow3KrRZGc5yqsb916iwmNhWU8Z
WyfZPdpgp3i5fUMN1HlpNfAfIjfVpRx0dWxYPG4VinlU5PdB3z/hTlRerNJyzpYf6ssWZeVvwNxh
VBnj21QXoP5wTdlnoV88VUr1Kid0SlYv7HZs7pF7jI+BPyXrxBuUr024kBNyPXNXhRuMR6/IXHzi
PV7986Xx03tif2s/sYsxdoOh4EYmiZcitQn7+T2/LzJHW1WL6vtxLqD//OyrMrO6lwVSKb/2yckf
a5Woq2/zPvr0CKUk9hS/Xevz9UsHVBDHJJ3s+aPjqJcATsh7YmAvFJdDts9rxXnrI3Tja+e9a+DQ
JZ1aodbk2e9OiR04lEU2ph24EgxGEDmjH3ol1IQ6s++6bEDzOoEa6rrlvitI/CEUknCbGD520dD9
I+hz1dgf2Xj0wYubN49CB/ui5/WLC0HgPJmNeATOZqx7F3G3EDfix9GvOmzu8D2KkK5YsnEBYT60
Vzl3mHDwSirFg7XKXF8jGVblU7KQo7cib5amG033CQeikzVoxlb/WyhF6p18kj/5EFnBSHvaYsV8
99ElF3xa/6n56XItjL5Vaen2Qq6VMisf10uxHDuoBZZGudOsuz437qxCa0hw8LHGXBvmPjmqFq5+
q/15Xo5m+MZVybF5M8bdlnB3WfVz79lobfM2QGxaO7kSIS9HxTxb1orBB5zCvJgc0WRAgpjYi4Gi
VqN7WeReg5iBF6bLGU1z62ssc9o72QwXnue1c6E2LfyWWL9+LI2cVrnoU7vso1Ffo270bAp3vHfU
qV5qfVdvZVMWQ6a1i74T6b5riule9mkp8GAF0pNsyf5idPe5KMbzR1drRejnt9FdZljNnZX98DRS
xXWCoxGh1vENW68f5Bv9O1fRzIdBCy7N6AxvVmkboGlQb8Ih5ddZfcyTBmrlZUwLcPkwBpfRaKTl
MvEvHtJmD66qDI+1H3GKJmW49btpeNTL0TjN/EPhdllJfBIPKHAuIAWZ2+WKgIzCy0mLH3XeEejy
j/ccA4tHdUjbta31+lo2RzcO77OxXMrWbcZYakvT15UtjGVCZz5nZIS9nGpjeKZxDPWO3V+f7bCJ
dHaWaff1Xg7IIumBfW5cy5i1rPpqIWfLkcZRz0FSlA+ai3h22Vj9OXaEdvFaAEmASMtvCQJkKbKO
r3maZtsMPcWdpebFM9Zf93LCl1D3nUPg1EqIGh28Drcxz4MQAzGVcbhCgU0vkAEWtxkaO5mjEpun
jxlyml9kuKjZDchkUxVslivB6TjAmnywhvk7S6qj5iMiH6Q0E7vx9lnWG2vUGkqUNQlUOIOXfjMQ
0Clje/iOURHAYiw1H7rJRx4nbeydF6kjz17h3KYk3HOu7fzHJqks2RV3WZaOe97HKYoVry1ML0z6
BgQA6/xn4c7Nj74iNfkZZ6LlBoSbuwjI5b5h1beUygFp5aC7pwLEjMrcuQYqr2WpGDCNyYOTlvqp
6PmWp6JH8RnVxi+TmClLmjJcUpVQlYmZiG5ySAX5vSwarfwCbwj0UeDmcGna9h1qrp1k5ZcJkP/W
q6diK5uJfigGD3jYMJa7aTTrjVyMJOQyh+f22isK8k5ePK5lf1CHuybSrOdiUrtD0pvWSl5Gq5yL
mhAG87Ie6YAW3cnEsk3Ygt7wbmJjvCgdaVA0jfcYuX+R/ZoPdht8tzQ2GN7i4RjM0/VGUXcuhn1r
OatQratZ26R8QUCfDbtQUOzsh/fRapAAKBcxfmvLPhbWs622zmJo6umt8esYt6dw/GpFPrz1Sv9u
RNmONIkPCFP5K4cbGRGouJac2IMFae5Nn6fVj9hP75WhM+4nP8xgTFvDXQZsfglhwtvEsT5r+yqt
txv1JmevNwT12ouSRYV+4tW1lMxbGBoMwYqvdBNnPir50bseqC4nrLJSzl6vKefBQQcs1suj7Pro
lzW193r+UWw4Pw2YgaGsJz5sWw02Dl1TfBVJiGyPqXjPY2YkIJpd5c7NC/+eE45YGFA4yMTSZ/t9
drH04J4U5SlSjf5oDJp5VRvfuuIXEs+ybGvZJYsUoA02LUN7IBVJZLZly+CqWvDcxwBugb7EoEja
8BmlDucadyXPKwZtLx4efeNHXobhc6Hq1UqMKZ5H7tCch7ko9Ah5h6zaqV7WnFXhUMw1OSinlaZR
LC1IfGvZ92lemQzYXtpPkHa0U6Wr07F30xIDnTp6mgbS4D7gix8hvhmN6f3orCBceEhPkW/1p7UP
Yuy2CAJfuYkSbWEBlT46OsKxGoy0DsFKo9spZnN3a6Iqb57GGnWYhbM24ds9NxkGBlXBbRJZafVc
QhRcYwwWbIVvl8+ZgZwlT3UHtxiaemliJCpyRC/nZug4zi5AS3opm6LtygMbzOjWRFHRPcJLBH80
T04nWz3rhf890Z+8eFK/AgX/TwRE832oS2/hV5bzlFR6vcqFHdzD/ss3UT+o50EpB4LXo3pIRn6k
xC6QWMHPZ2mrensHwzbeqfy3t7WxuUDKs1Z+NWocsrvvmhb0f3FrKFWS/BWxs1vEWCO8lOEYrKsC
iPBfItPTVWwn3AFqZLunvtR32CxyAxSm/ZKVmXEovHG8m1tlU/BN+UH2DAo4WSiaMSFiqqbPjm8C
ifaV6iBHXS1DcxFdeyDxjOrd0KNy504b2SRrHG17AnrraczSZ/SozEXaKvHJzevgquvaXzwMu9cw
SPNdAc9mbSNM+ernrkbYr1BRZWHU7YKTHjT5Q5PxBLF8hG3mbqc0qyNsZvlA7V4b9G7XxVCrWznK
Hwsq90mVgM/ikn2/qoApvZjI6F2d3vzlcyEFpmu5xmiHjY49o6129QOOYznQ5BLLrtgOLz5SiytR
pfUrcumvMJP4+4z6JRlv95uYPIBa8yIL7sl2CCyswudFgQCpZWBr/DoFyW2RLfqlqArxze9TBCqc
qH7w509K9eDXTwIEV79mlf9qK77yIy27Xz4JVu9uUuwFz1ILlOicjJcpellUabP5l0PeHOvIZbL+
lpUnPaSbqk3gDADSP+M8beYVgaLCp3CiwED4s42PepXpL6kevU9+VF8R/tNfAiMGwVpXT0PJ1qcf
vZWcBBcbW2Og1rclQTMeIhNUkWzOgMktKnQGPxyXEIPSr9AmMXbyikhEgrIoYpJP8+gYRtcYC5o7
jVP5gehPeMlzL9sFCT4L7NYQ/rCm8OS7Sb4IIo6UeTjALk0HnLES+0nO8IdXNN+6RzkeYDvCZzcX
2Qo1XkXpqCaH0Q1eRO3aCKYYnMZVe+tVhjIDCcUJbin0oLlZK1m0i+MoAm9E003KAXlN19nJptnY
MEOLRj8GYnzkQfyiCzt7cOIue4g5coDEJELfFdwLSz/i5g2z9ChHQYy05z//gprxj3AWGT7XVS1i
NTYsIetTOCtyeJqUteg54Q3jlgDhZJCVnHgweiniWA1m2tG5tVTzaFcZf1T8WyHaeSRQ7dG687Jv
uiqih6LK44cSE+u9iK2G9FgEsdxFS1RFmHhbq6GyHvOie1M7XsxtajRXvxaorRTTPlH07m3q+mk3
WcA4A8Th3koD5Y2JENjFNnHIAR9+Ww49pNmLmlunn69WtDBkXWGX5x57kpcReLZcXhdTfijIDmPA
xbRyhlNkZlqdUtCnr+LnZ7puHR+Fm5lLOcu3EPTTeDoe5TXQRCJZN64UEQ3LgUjgnY7C3F2B+YLP
4+3y0eVaYGKMAdE22ScLDyuejYm67m0pcs7aySztVxUT3ZOPv+IuN1L03ubaR9//qv15nhO5P6/n
/l37dJU4dK0t0GlyiOp93SneNgrCcMkBbZpPadO9lgbJxmq7fPXR52vttOpazVjLZXKgM/VyaaZO
t/3ocyyBYNqolxurn76DA0ces9Ys7jxf3VsGYazJ6lGqrkPxgP57vrSzoH3XO+sJ/FgACEdZ0wGB
SRXlxSi7+suf/77/kcg2DM4IADJsWOiEbeX4LwmjzOaQE+pN8I5QTRgfbGdXG9kTBK/mhy3arTXW
2hfVF9Yy0B3jWqKpv6+Cyd5C9s9POer3ixzg4AKEFX/kc6Eg67+yY5CgsqnXzeXP/8vG56yJ4biW
YxDctA1hCtP6FDizNdUPA7JSX6ZxWEXuVAN9oDCTAs9nx2l2HJPjRa96P/vUwcHiGz+7hZ6a3buT
1UeofcDNNShWpBEgT6Vp/+6D11+kVqqeezTDHpUxvdqp2r8XFT+QjqXMLg1W0KYLP9PPY1MR2hxM
/LXzhJe87QoN20RGZE0WciIZ+B7fqjD/FwiCIT49mPiHC8dGRNl2TPA0IFR+Tx7BogdhkM32AzYP
TCsp8xP5GX828qbqzEWq+/nJK+CcE8Def+qXTTnjY67sS6wcrdbExOtvvsineR/Nj7W5C3EHVlOE
JqzZPxiImx8Dy32HOEAMpDZHDBoc39oIs2Z0ngITdDnAnL+TXaC1hj1P0gltWgblRXoVG6dahOYO
ObrhQS3KHjGNOyvKuaTS8bfpVy2qLfMCeRHFK4MFsAD/KC8Cw2y8xFjHyUGrbuO1V/SmTJQcE2KE
bDlJz8dzIWtNbeYLZJbb9aeBLEWrfSEn2twqS11DSLZqCwc5vXhaBkbYPTmJPV74Qh7atEPday7K
4R3GVPx4G7cJjbJJrk9yDHCGnmXNKU/wvLHLBi1XP9DwbDDUU6KVP2uyTxbxPPppsuyTo3VjOnvL
R52mn/ziqLotwYcxube0oiAu/t9CDk4CwftNbo7FUbY/htUISWOSBgNJWhe/XWVSNsb85tXmQgWX
EWltehHzexh4SHyemuza317DgOQ3mLW25N/n0dnNBwnOjEwiaAF5ka5M1Xur3cgxOStMp2qP6urI
RmV+l/+vT9W6cR965s9PjdJBXYrBAoqQThMKuhg0JkjuvdcgWWClFe4V4qa4ymavj8q73hPFNxBg
OHWDnl3TrPmKv7BxQVXevMia7ZmcAHHJsMvC5Jg4AS6RAxHnfGwk6nItmx+FXFGh6/rRpZJ8WLRa
jExK0ytnAC6IsemZ2ASqrZxl30cR2H6w9IswORA9jo9oeOEAONdkUSvemC9klaxVskEb9Rq1QXKK
/AwFLFFka8HPsKqiolqnyGygKoEeNEGuAeJb+5df5uhn9F32WDfErftRV9e3Zt229y62QbphevnS
yipCL2XR4UfH5MDt20sWTSeCP8nZJ4eH7KklFl5jGq/DoNvr1qqnrWzmmAMuzGmMr2VQ+y8VOxbN
TczXZBo7CMu/rbK7uxSSDNvNJiIuoNffuJsPI6C1V8/Oq23ec/zJ86BA0TJ8kBNQehsXTuDZd0Po
dkeryJEQHtziG2jQ+QKiUMQqAxB0RFhIv2tHc1rIASBQ90RKmufO8wvUZRCUjTPQ66HQD3KCVaJJ
rRB06QR+qsUyTj2ze+pdDq0eGm2cnKvNTML5OqwQTgQ8FENgY8ts7LxQN1/MGsjRPByJGDS3zXkl
7St7LQJrOMzgYnhfSM8pgXIspeLcoK4yB/EsSczwi3gf1EUKL9dtjkPu/yRs6EP3nXxCcY8H2nip
ypL0FBDM99qc1lrYKFf0FsaH0SWuVIAh3cWZPjzoqCzet+ZJjsmeSnMKUDeBvZRNYhf3pmnaBzwV
g30dGsYmVrX8bczqjfwu7KHtlkEz1Zc0KUnhjZZ1+3oRYl5lWZ69awY3Na486n4IhvLRwvBJrsy0
GAm0woKTUAPAUUzfXbvDGHyBq3H7IXQPkb1eoNFp4NVxVZMyW9oVwghKh+RlZqJtWpfw5CC3lu6t
MsoKTkK3yt9Do/r/mfPPj+A6Wd1W87bg4yMUX7f+5bWs//OtjDOVoQLeNB3Ddj+/lS3Lb9zUbodn
05zENU7aK/Yd5bvW4o/ZodGylc0M2Q670gmYVWQGl31LCHLsV17uK13M1+MUywxBPEiCSgQk/r81
xXRcdhljtJW122hp/0tqEpmS34+t886KtKTtYJALhMj4fObh7FCXBRjqJ7PqEd5EdVetDG3nmIhx
ytpHn/s/+uQ8N7/iGroYlZSsFJoxyT4kOH3oppLIY+J6h04v9mM2RcZWGzxnM7a8eW5t3Gk26Bmj
iTIk713bJCujrpxD6SIoatWPkaMk7MrsbB8GYcrjmWY0dt9xX9TuoDIZkP7C73IWEYB0bQiczGSz
8p4cIC2vBXDBTVeLyr4kQ1aiNRcWr3rL/qMOGvwf52ZY5Cvf8KonP53Me+4/9nwzQGd0cF7KXRw3
A056IvaSbYCS07Uny3tyvGEjW2PculdZq1qhojKGn17sID+9kJ2Knb6joOXtPybL9USpNuq89DZX
rk1a3saysxtwHQ99A5asoXlbP1RL9ip98UoI2AEJUCQH+S+JXPeBzKVJ8DbsnrsmI8LLv8jGr2AJ
p3xAcStzrPciDb8G0ZT+J5yid7PKTbb9g8cfqADZiDnk0zwh5D3xHFolj7reBWw9b5duVbmH0seY
X1Yb23ppGvxPfGysKq0tvOXHVgqFUjwXYMdtp9ZMNyKcyj37cfFEmvjeMELja2F5MYqJvnExjKC4
+GXNS2geaIPpUnBjPbtq5u+dsOo2Zc8Dp47+I8dJPQfrKcGS3mzU2ZvB69cG2/9LkrCv6DW3+Kq7
0Sssrw5ZP906kMhVVrKfb30ZYQ/8NmupbvvWqbdO4SpvAeI1ckKCf9Ra743qgL569JSFBGjmC6q+
WS3FOIkz7GHjWhcdKZl5oPVI+KJkpdzrXu0dpzQtV3ZquXdRD8MFXdKXuspr5MsK/9nibFD42vja
OU5xGisT/aQxG1+heYSbJjQyEPmMhgXCqgrWTxc5WsF5cszsFZWl4VJhm8CRhFlxOE3b0VcQQ2rD
6bWJ2nipYn9zlIsc11+3SLc9KXWv3DkZTrLyg+G97B036FZyEaaLyarxhL1H0qw+VxHaLNM4Aeyo
51NTGBnPH018on42y8KrjoSWfm3K0bAi5CDXNrO7Ulj6hHRTco+uSeLfCrxD6HfWzyqvvm72py69
gwaNW1n/Y0yuUDxrbcS2CiZkH2eeZ72VQ10h2YHgHABMQvYxCZpOt/dJPkvTeYWKr5QTHYvRsx7j
STzc+hPXJuoGQlY0g3fPbvqH7K/ZkizTGkEASEvJXdoUzSKYoSbKiF1LGgjzak9lfwH/iR9EhKxu
1wKsQZx37WSNc7hV8atxDrLtkYzZYruJRg4vWcRwzHM2ImNZl1j13PrK0j6H6qQcfgHXzH2+dj8C
1fZ4WLB9BeXWReG3qvcfnMgLf3R9ucWpOA8WRfotxSA8WhTtlZOxFSzyOELRwp9+1KN3tSvRf8N9
5/tU5dq7PpkDqmAI3A2EvReoxCOz6zkOkoIJJwgIbC7vIdVDT7MTBLnmqpwka7XR4BUlRLqUfUoF
ZWahBFwjldcggxBu0e/8Sw5/rBM91mNBMOXrzkuHhYvMOVzT2F8rdmleOOOqsFk1bZ+5UXsGt4VM
nBXUj0rAXllMVfcFpbir54NWXCgrP+u6G7spnElNktkkWUy+n2rHYAL5M/OfmhFrCttI80VXDQ4A
NAqCfdAfCjzrXD9iIwKZVefydyiodQc/qN+02Z9NFu7MJG799IxBvHKUXXKqHSAK6aFzuvqY6wQ4
D2pWsEuiylrp+uhf9bSZcK+yR5zpEvPcRGq31t08e8IXS4d7a/jfjAEITM0eetHFxSpG1uc/+RDP
Cnya+eyGiB/KK1W+9vNK+WzQatiKvrWVyjoT2sqtMDiLuZGwDT2n/ZQg7NaX4aZ2lNkXgREnMSN4
iPhzLkFCEjWJmh2V9DTMtUgr05NfVM0ux4HwVgv+7vs0mvt1v1ah8oMOUA8usVFYJXM1sFX1oFgU
sikLyxCZvb5NQtnQ0jHaYKqIbW2Za0V41yG9mQgjeQXyox+E2dYr3YbqjF4GymAB0QHoaumdSAx8
WOcB9NCKVe+24lD6gftSJe0ysc0BjxSg/1nfjRvZBPe1x0nOesLbJyJdDAEsQX27xc+Vr5rddx7W
3hdM28Nlms8CZYpRbbIkzE7I8oJlRnZ3W05+d6+507gMAtjrakLywZgjTP4ca2r60NyLrHr96JI1
UfbmKpzdDFUMf7Q4FSccyQWHfnhzKM1ZS31uyj5ZTAU7lwWcQywiBeJ8KAbdVwTAlhr5MIR0C6QU
ZHua20Ptg2KSbd7i/237afVqqhmaX5n6poIfTis1+4sDIqKdmcV5CaBBEJv2A1hhexOIIjzaTuqf
WzEnnJSmem7zDPULlH1/tN+SJM7/ynQwpFWli2eFxx7AgaQ5+32lH3InjbdJ2ZYPnDqR+EjL5FuH
4aZcpXXF1R95WgHc85Y8Wrd/jvzp1u+0G7KEpuvoKmFh17IMlT+n32NexCiDTqiF9x8rn+UPJsM/
psT64Hb8pdd+/S2Np/Wb1SJzHWGwvozD86hjjafV0IoVSwuvrT7scULC8q/0DHZk+SWMqnrfuivD
KcJtWuTBQ5A9JHFzzQ3fPKiKZRyIFmDokhfJMuxaEDAmZANOTeYqV0dUv4ZE5dHB5WDQovG5aV81
UzFXzYh+G3G7ZgutgnCyUUEVaQJsLbSDPYNvHBVWEILSb7qGuFZmvEU/QM4ad1P+jBmdC9IHBWOd
/CbOUSI7qZqnbdOqfVbcCaMinwQmXHtrRzY1XUKsVI5O9EjQA1Vvva+v1ogTl9dBswn/j70zW47b
2Nb0q5zY93AjMSPi7HOBKtTIKpaKdInWDYKiSMzzlMDT9wda+/QW7SN137fDpklRZA1AZq71r3/A
RfqoqDYjdxxSvYKc1k0OM3U9BuRTOVG2CkxRbpBwqZsxyPTNbL70hlbsB6AW3wYfX5kYmW5AwOXK
bipqb7PfB3Oc7dDiwpWZ4Q2lZulh0Yugkww1JeYptyUzntTEwzmvPanG88OIaXSikN44RZz5yHvx
FNFS24fHpPgQ76rNpDual0Yjo/u0q9cqhmwkP+Alo4zac1pi2TdYRe0XYVB4ilLn6zzUqmsCGxBK
gXbCxFo7dWicUhH3JDJEKxxu5AHCsXskwRDj8xaBFDPD6CFFNLnKpAbkSK4bJMS62ePDt8YPk2F+
0u1nfOwxa6g8S4IYJHP/kqu1fgd95msY6Vs7omay6jIpvGCY6gNoeNiF+V2uGzeZWPoh7FR7nZrY
91K1hKtEuB3ZkVbLjOWRri6/Q8yf39Vs0lOE6WuPIqNJguohMqpH0+zygxkzqg6MI/D1PbZY1hN7
7z5yCHcnd9yJilOpW8nnRsm2wh5HQq3idlUyjvxkQKYbGsPLIhv2QxURAEeCHkrZxBuGoTv11mGG
BuEvbp4bQn1PfebMp6iEoKLYTMWRZt1VASmzKoqsjS0N81DVya3Mg/EUTICyKZ4ZjmiCXT9pnxz6
UY8t2dljW4optCYfRNL05/cPmo1zoqwLIviiBtJVrepHfWqhyun2XcU09n6EibKerAj7fpsYWsi2
qzGYvU49hbVj3pAfek4UHWtQ7IOSK3I/ucMfOfrxk6FJuNE6l1GH4LrSdIKF6eghN8KfXA8NBgnB
7GhbSSW7zjV7FSv6izrWvhZrHC+TlCe1yC8dmjzS6eHXIpLHHmPSu3Va9ASh55EPYOFus9Au15go
ry0ZPluaPvxiWxM/ttvsaqYwbRO5J6gBETAfmcA4kRW227jFN2hH2udygk9Fdow9KAhyOluh6UK0
jIeUXwUJ0vrBrN7IzbC3EScaOSkp8elpekiZsvfxMKEaZm3/Yuf9cZDNU7QN0ADoykJjEmEbH5Qq
QtWyJq+r5FWSDIWlN5mDo1p+qjNRklk7jTvNJkWlAgdaVfSOm0y0nj7CtHq3Ea5mXDmSCVNxPdvo
wmo3DFxoW+Iu/1Sqheurc6Rt5mWvLdIxXrlWpvtGbpIBVEafu0n91Tv+I0rz/o5DvBYm9HtEIX+R
b4JlumWKsu1bjqHZAc9F6whjZ02OfEIoU4YfFmEtgVegd/WAawOSzzMizTUH5aHprH7+5rriB7jl
/dmQy45FrusKhs0ftfsSkr82sKF8c+lC8D3pGwK8y9fBiRbR0tStZ8NNPSvBqcWRzpuupC9918m7
fnTnfWk421q16VmADXfUhvIQKBGEsy62NyKq8ZWfcZPsh+gJDph6bufonLa2gNwxxKe817JtTxKH
6b/DH0RVflbKOPC0KnmM+/qBU8z1w2rMSTTLzG2j6p/jjKDHxMC1zbBSXOOWAUPSuz1vFyZEfW2p
vgiHfZ632ioy1WE1haIhq8tGRrR82VhW5rejfQyRfpH7kHu5JA0So843t4ujrRl3f2jFjLViVV5L
x3APWigOY6w84A2W3FJWrScc92teYhaoT716hJdj7IqQA6RUsmRrBlpzZKU0C6+579/MybhnP0AF
12T+NOIf2wRpf6epXQen1iW0Qa2OXd13pywnjtkKy36FX3HqpaoTgxOJC+EJCvObmKTSdprffn79
xV+qGu5ERngmK9/QbNv5UNWUOKXatRkW3wpblZehcSvitQJjXDHXeWgjjbaoAlXXlruzqsvok8le
8PPnoP3lHlxmv3BUuBF1Rqof58BCsVuJnHX+JsrshVS37g72Roa7XB7CUsUp5n04raXNCaLHlg4s
3EeTkD6QNvTnsXQ2sal9JZigP0nCcrGGmZRjhqdAMhXqehwH7W4eiQX9+dMWH6DK942JmAHDdTTh
LrPQD/QMkdJOwmuyv8UNN5+ams9uP2prggcxCQnCel/YFhSZubuZkQ94v8c8Xf9SOnLP0Y1YlRxC
ipBqPCtD5YG+uofWnjIvccgmIMxgJbhmlMKOeIxrofpTVO7wh1LXXRsehYP3RECEodXma/JTrL0M
53YNcupsRwesb+wyfFZy8kIJZ1psvrPPgSKLjT3ixhwxqz7W0Ef9OghwYgnj4c62JuY5jJGR4hJJ
2pdJ69XJ9LUwmG1GKCJXqTL1/hRKe1OaTkQfWg7rNhlq1JCTuwl7fROVZvNJH7sc7Xxm+5Lcrk1g
GAkViUu1aoYj6N7coXfT63VjhN0qqChc3eQZYWDU1l8VwzBP7OzmWlGI7xUOwaE1MnXPTuIJLCx4
RCrn7kcjfuup+1AtvdfOctpjwVvtqraDTQzqsqViEAc8dGNMg19UnVhfDEL0ZiBXq+yivbXM2gza
bdIvYxImI2PfjqH0RyzMOALM4sHFlX3nDv2riZViTlGjiZ1AEHepWirVewhI9HcqvNlDMN25WpXu
onoU3jQY8QxaUqzMOltNRJ9fdFshVrbGy3JU3ajwmFwon+LiqTAgMJBEIfIjeZvUhoVYh+MbZuP5
Q1sa1s4Y2nnVAUGrprhgcL/EHKEmLOeu/cUx8EEQ9OetbGD7YAO/u9jufRCE9Wrgsi7t4JvVxBHV
1FB4qa24mxQG0kaocc/QeRjOlmUOZyMU5Hsm4bHMkLZTPGykMTwMS+AgysXHnIvy85X21w2CCsA1
XQgHwtLsvxjM6No4z6kc09cx7u+hDYsH4UJ3b2AYrwL27fXUN9mlww0NnsSwEtqEIk04YtWZlDCK
Tqp324ryi3R6GLSprUOCTIYHe3x0S+frFE7VY8jM/1dkEffj2UqtomtMYnTdcQ1W3o8doyXiNm+J
LHhVQoxvZiwVx9L+vcsSDi7sSzeW1KQXKUG5R7PDeAha7ANuwxc7cw+FsMz9ezM1qPpJaSV8vWKv
jaRllT39jiCfwgthV9rd2J50Ue0TgMOtcMLFiANhDY5p7qEZZ9XTg3ZLNNDLBFPsDz11IK50zSnJ
g2YLNpw+5kMDbMbu0/Xy88+v3AcG2/t95Rg0b45qanBd3Q98mTnvcQSQafLq5Frru6kVcp4EyL5b
55MeV+nRksLy0Uq9TgpBUb08KFNrHnPZ+KiXMCAeo5Mu1ebOzKMKf2vxZBNcf9EdZU9i4aB0xg2x
L2mQiDXWsBdjr26zYQWogqdHEtbnuQi+9GrPphbQVKFz/T1A13NserzIf/5auX/+cr3h/3CEag43
qSWsD4uoGXOzdcKieM1MU13DpB3PqIFdgraH0N7HFD33eZyu4ckUJ3cOH4wuegvqWVulqmZuMsMN
T+8fShdoF+ceTAxMmJXIrZK+Tz+xVQX7ymn/IIJZ3inAvU6X+7HSnAlUlhgwAI+ibjwbPLeLgeFQ
zL21c42QTPtMMS6Scd85Lf6I7T2RGhlpluQ44IdTuLpnVg5yV1X/vbZ6P2BGr6eGOBJKDpe/G1Sc
dkkJ6+HNFMjjK5uzBNxrF4RJtOoJDfHasFiGH7RY89XMC28yLIVQkxwLEAQ699gZFHfd4noU5m5N
hD2G4HBpeGJmr9yUKavXjCju4S+WZ00+dt0c72g5Q3B6C1F3XlSkDA/ZCiK4tpr13ylQoHi242tv
9Ue3bsjyYbfGDNxjqJjeZxR13gyh1U9IPPHyxYffMhuiiuviTAXpHh2rjI8MsUqvSw1zJ6JAHiZn
epNxrzF1KMQhWBJdA614jfoaCwdwTI/QAHlXkdIR1ORSdnj7SbbCjUmZgkQOwEPFtGaBQg1zQeCG
wfaInjnKocFULMlultGQabkk8GoOmBucIbQx4thGU3syhjcG9N19RvXgYY+xx+tt3BpBk94g+h+C
Boy4nL46mRLe0fTUGxni6t1ArfOSCdchsHH1aC4fUEh7JLRWd2FQfcV757VBB74TpXnG2Nm4Gn0v
dzZuqiO+tPdaDKVSmvlL0Tcnw8KVvnPCy0jO1gWz1FUr8ivJEeWbHXIWWmewfftzIWbLmxg9HAtV
O0tTaA+TiLaTU6WXkY4Hz7Op27EtgW+P0UiEUISSFr7ezoqB/rEn5TCuctdPOMqPMN6nU9gDVc2O
215C8s9+UV/af6lxbUuYukn/aLsCvuGHfXggmZK7zuhfLeJjVmk0Ufbk6LIct2cPpWS4d5yaG7Ld
aGS5V14SYuRhiXAdEcy4teL5JZexuc1SDOcTE+PxL6AetodNlrtPkwWhoo7n/LsjIRIxCFZ4bHHh
CW2Gl1rFSPpLYHmajkw6HCdnLcIJ+/58nO7U9kuaFTsd0ucVi4CSAMGiP+FeZW6SUry9u8GgGtmS
XaLvTckMCPuy9I+8HbI10jFOkT6iMeexxjw2N2hitC3iAbShYVweR0y10iXvs2ib/qFPNLGah8ec
yRe+azLx1QJroGguXqUD08iSQ7cNAwZK6XILB018HpJhOsWWeenmqvmzq/9fP7jGte8uci8ltmKQ
wboPX/7XY5nz738uP/Pff+fHn/ivU/zCRLJ86376t7av5fk5f20//qUffjOP/v3ZrZ+75x++8Isu
7qZP/WszXV/bPuv+5X63/M3/22/+x+v7b3mcqtd//uP5Wx4X67jtmvil+8f3by28fM22lnPhv/31
lkf4/u3lJfzzH9eo/Pb6H/s2ey6+/c0Pvj633T//odjiNzzMNGFRXcAOd1V6D+wCv3+LamMh1tpQ
KGzzH/9RlE0XYdSn/cZPUIZY5PehDND4Vkt06fItfp3BAkFayM31j3+9/O/mf39et//BDPDDajMN
h3/wlgBLQNSp6h9d52oy1JvcRftGW1cg3I++AAtZ6uPkEHmN0AI9vkrqDrX4aijoFEZXWpuySPYN
NOFNn9nnZMXo6+LUw6NTzkgmzSfEObTb8Z3TJukKqk+bps95AHmuBDZWSP9OTmhRiMg462b8qS6w
MEkgWWGtsx0EvsrugAEVzjNbLJ6usbScg6g+daOxyecoXc+MXT0RhLuQmIVMHbp155RIsXV2ixqc
wMt69dbPJ7vBdzmWvbqqsSNOdaKplaStEcfTHwjzjfPvWChfgAaIeYnUm4Kfglsw86tnwow7hJNJ
DDd/WDgQWvKWTJIM3NY+VxnEG02KS5plO/rub8NkrxsXk6G4HTXiW4wd9oMnjXYp1QyUKeO2bvrH
zuCxkxZfjvx1nKarUjf+HIWvk7m2keuTK1R7Zj8illMebISYSz7KKQ3KY9jybtpSgWuFG6CanWJ4
d2Vh7Pqi5EeqtVGre2WcLjHSQiVWjwyIj6WrXtxAvUUKUc7FdOEM9EZt0+Ti1ijtxkwbv21J/bCy
U9PFb6IqMZaHaddO19jpH7XIfOqZueYHXOx9u3TOti63ZOwRr5M8C3PGG4KXmRanUQxXNJh7Ldy7
abcx6D0MLT3103wxkumYWOPWxSFqdONDA0Q2zMkpdlTuihi/hRVJ2Rt76DedQcBjae+0jGDFLmWq
755HTcWBxnqqp3ZjK9NFnS0GtZ/VbE4914je9AUYDK3yiO3pPrDEMaiNHSwyH/0ss19D7Txc83Y9
j1xi4ellUqxjEH/R6U9EST+HZnYXjj507EsVmbuqiw4JZgVCCw9qk56WKyyC8dbjz5zO6Vcjzd6A
D97Qu12Xt7FS5lvtcFMb86Oot02qvkxqH3kIJDJVbpcoNLCANefxHsNslLDj1S2agkNjPM5WhTwN
bLnV3YMU40XOFhB5fMhxJhbmuZzNM0kQF6OSR/TWuzCcjoCNb07YdXSx/SqW+gZG50k3Z1Q09pnQ
6EWytgJQPQSmfGGSd3IcX6by0Yqm61gZT0iHDvMoVnqVnpo6eX5/jIkOS076pY1rTjsFq8w6fAta
x/KyQm5hNTyDMx0to/WRpqJGLtbpAC2P+6+bLoM+erEaM0VL3pq0ZZPoNjkZiyr2+4qRwuZNgIDi
XVBSRTfTTc410COhQMl8ief0lJJxUifcq0rzkDLuT+S2qYerkfX4RzC3WrYD56uM5ps799dRB+6Q
V41L0ljZczv8Qfj3oRvnG4YKt+UK9up0VFBpGlH+vLwxy/0owvFqx+NaKedbywgOz2FvYKq+vKSA
3A9pYrJqGzsTqZSn1PNlbNVLp43bMtxoMt+HOoVWRPQAryeF/pkArI2j+USH57vEvcaG8xUd3Ryx
JwQG57YSrZd7O0Wjuzy3LGQvG4fuMSZxN5k1Enpw5ojZCqAqHS2zX88Ba52BwobB75s0DMwanpAl
+CLGwFZ0m+Vmcut2U8faDYbIWstvHe+UPthPsoICmqrzTQUPUdyHELCDLvugJM2m1Hu26fliN/IC
6/Rx0T53hV/l8qL0081Oxq1T9OwyZfxMF/p5cMNPd6S5nY1GfYmaakWMzHrQoMFSoRLCI1/QIP1e
mKOHdOOtK6aj1sN65mZWwthHcFaG1lmA/yqXYCzvdMAmixSDSet29ZweMsdaUvIe51pF+ejVcvnU
3Jn6fNS/Wkn6icykQ9fou1rLTnnNc5csjyniluCdxptp1Xxp9ea+7+ejW3WPbTtv5sz2kkAeZxbC
8h/xUJuyPiiAOBwa9sYMxbE2+5c2kBfJvdkY/WOtscSYAm6DaPYbKu1ls6IwQCMlYKF3YXYQNox8
NmyDxAlcMe9RLDwybbqJJH/uahSrwa3P5aOOEwIDU/miRa+ELezxoTovS3LZE1TXRu/GtWMRtRpr
TAh0QkPoPPV9VXui4KRxjae6JzyvVHEzUburZbDm2ai8dLhEXfKMzf0jiZFH6fanSNoW5kUWSy1/
Rp3E+ojuCP9YHot51fl9xQl5FloDxKIYXzpFOYuCjBAVMswQg31ZpBUh6YJ3pZmxFyIyPkil0z3A
l10mcfbCY+ezk9TPk9vhRZCIlySk/a9d07O7oLrTe0LZtdE60PmFd1TlkC6nSaUQ9fTUtgDeu9+z
eJ52WKqsifduV0gYn3IpUVqn05H4p2Mn2i+6YhpAHE7npymOLojgJ5IMIC+vClOSjagJJGXqoxxx
JxHJ2B9iy+j//Oz9z6YZ4fKYd/vetj7FUcIsaBmh5kQsEszNZ+8fEIN+/9LQl6eNL3reklbXtwdJ
Ni50lPDzYKAJGvTuzu4hl6luoHiZkgUrG0G0vnIbpj3vH0YsIg45ckpygMzPApHWPPXBIXCgUZTZ
5ygGKcHCaDw4eJ3t8wF5QjbUm0mNb8IW0X7KR3jf2DQSer+rO2sjHPTpxbAmpccvDMUfeyQAGN6V
ypPTvlmNtUklw4fCxBmjW0v8AOo1HuT+1Gl3ShWNft4WhB/0SgtPrcTPavkAW6EDZa6R/tnt2Y4a
uaEoSrwO4nA0MWVToktBn+lTf90cz83M59nEzp9TwK8j57kphOMDJDqHuOi/xNJZFQq5TwLeDdGL
ePVYCCrKzLhZ0u7WVYW3A1nTKduN6gliTnGn58aeE+0FIuWBiI2zYyx0uEFdEYGyo+d46isMBGaW
edKwebAEGAJdCS8grHNasdj8CXtHLDadPzKV1lpNfJfNRpSt77D9STTDHjT7J1uxzmY+PmrN9Jga
5TmzAq8OnO1sQkE1dspIGK+VHv6tqP9eN/+7afaHwctSJmOWjf4R1NWyTfCiH8HBOOE2TMa03PV2
+lan+1FkjwWIZOBArIxWszIdGaO9SeKaf/HIP8JUfz4yDo0MfQzVQEDzYeTj4rZRWJNdAN+Iy0Sy
IwkoEBYZOrO/UOjESbuSWeAprnVeSqVfPDzdzr/pkt8fHoY3VgGaCiBof+TRjLYtdcgG5U7rKOLZ
awjBxMW+2rrqNRXj1dKJYyv3ncSoNj82BrsahW30S0aPWNr+/yOQ/v5EgOqQ8jG/4f8/XoGQjOyI
mNtit1x8+OHIwCXqrKNjq/dTRWGQdVfbhixSm6teNH6R4VQ91VBGOH0yClbX2MWF4Vf2L1DTpUf7
6zNjyqDaNtO5v0y8qzQc52Ryip2LexNbzVGP9E9Ki/hMjiNFqGkRxNF/fb+9q5b6PJteqMQew/ZS
msmz6soXPWIDeC8PHXO+hFvNUj5X2XwjxuqiJ9PKmihDqO2gtm1RF2+XEsRyx22aIBBlASxVutqx
UjJ5zaPk4OTqZdbNXcO1GENnnRGKBw3lmvSNL4wnQis3NYdfgDau6NEqO+21ZjSfdSZOewE1bMzS
xW3cajZq2Pq13vgyD2+oh1/wWfhsSePsTpjD6M0FjdEVfOitdnt+ffLclDXTiGGlGfA9be4aL1MD
amL6vxxs2QNifoxATn6B5/7d7YG6UTOBS0GvP04ltSx281IzUKpr7cYo1Qs010OefX2vrOWNdItf
uBdi4fw3190QaMKQ5hqskQ9AlTsKh96UlRlaE5Bj8pBgs5Pot6Qcry0HHyJGlEGSTQ2vVE/th0fa
3UNt5Aeduj4bzL2YH6K22Bflac6Hq4tUYNGe6fZyM6gUpGRaXfRxkX5g/KQd4w5RqVUQTotEsRgh
IbIf9pRiy+8dsdXQFc8cmERRgC5dAdjpwY3yg9DkEefdFSlXt4GuCrqE74IFT/kXC/M+pR+39Pdb
QM9TEQ+bGOVUhHuOSPu1a9kV9F9MIO1qF0+ou+ToMOoQJtGVGMyEOPdplc9Ap+cuCk6BQ1QNvf6L
YLSnUklpdeXnfXhfpPI22sFjHJOBSAtGBa4/aRnVcVP6man/0dCOlln8vBStHYlQiZlBYm8/N/30
MmiUY0VMyx5dYV9BNTexVh94j0MzOUFQPUG2ftJKE0HvITemO6kkb4qG9R3MWIfoh6nKnkUWHGxt
3ekXWekE2Zi7iV17WJI3B3FZ2r3FdGGCZ0x2MxmgS59UWjutn9l2o0NdfELcdl5ehzJSv1nhedTL
lbD7tS0G4Dv1JXCMsy2ACX6+B/84mPpz5zPwhbDBQm3N/Dj0n22lrA1FL3ZL+7a0dJLLLm52gBKF
l1xY1a74Be3l73Z9U6XkdAgiwCFu+f6/ab0bFN5wgSc225SGrKUxLX99pP7NkgXqJeV7+Ug05YcH
iaM67TJVLTDHZoA5mhgVaNn82Eg4tRjA2EBBn1K1vs4ztYHT+lKooO/p21JlN4j6ks7yYx1JmYk/
qAYcoWjnlLZn0AzmTvJqF9khifiZEl1Rknx1mPN69ZCeHCo6I8u8ZSNOc3nrQ+2Gzwi3YpMSODz7
1ZSfWsv1pN1fda5/H6ToQqZj18EIXmz/6Mtsfb5FrnFOKwN3QkpyknJN+zqPcgeV73F5kuQIHGrL
Ok86zhiAFhZmFE71ewXC4JA0EctLqhM3NvaPwjafwlwe4XGeClK+Irx9lHY6Lm1TF8UndV4Ygs0d
t8dxDsloBvpowQu0hi4JdM+TQ/lZ9DZBZVHh95LSS9XiN9KgtspETxKnp0GmB1hlXsaVhNjAEMXY
LQ+nNmw0Q2I+FSSw5W2DgaH9RI4QSaXd1ZXZSuG5BMH4uOzgBv3az29uof5NgfN9XEx5AWHgw9Cx
0KpOllNeYGPP8YnzNWLTBC4qjndewwSc2FqV4bUCAyfiGiky3o5ttYdn86C5K6D1eTg3tHnY8x57
Aycfwzm0kDgQENZ06EvrNgyXNpfXiGkMXhl3tZP84ZKmUxUdkBy+43r8eXLSZwa4HUfWwvkr+j3m
+JsS4K/A8qzX2PMISk+ZqizN+FJU9I28ko59XnbVeh5eyoBYULU9xsH4YrPz52xmtl6eDCyzq8lB
/mhSfMitAFwAvYPecXWd4Sr6nrRNuckZeNOk2mlyaBSJQ+SScDgfW71n7ku1A/5iVfJWR+qFBk+i
T9cBy5ZqLEiHdUgz54Xmueg2GE4cjKa95pghTb1E3137ZrtAFvqTmzBz0/kvsLdYR94sk1fchywJ
PfhUAdF1ztfUVK7U7t365xf6b3YxCrflH6G7INsfLvMY1syCERDvMBhZt+7gGZUNrgkfdbnJdcbE
aFCDKvzF/aWZPzL43rdPh/KZE5pRjPOX7ROzrAlmTl/susi85U12Ws45B4M59PuIvjl0cvzGuvWC
n6XJsA50Y9dQ8FQTwAsIp8ZC0VvT62dtXfRAVhTZKbBmo+KfRC0mrK8WQIpRMi6kXnIASm15WdCN
InWeBhcCSp0cli1jjE+9omxbkp/Q+Nsj/VDGLCrIp5cwsM6Rhi0x4F4yNV5dZScMJm7Lvptw0yUF
EGIxek0O/a722yQ/TXB0yBO4hhQ91BNlPb9oy2FUcDUT484aZ3/o0lOh048n8xWTg2Nus28sazjU
0+flNeuzepuFektm9VT3XJf0q2Jnpwl5Wc/PpnHnR3bjaxa7b5MdlkLHlioCLvPc0rnO8Ejr7NzB
iMSiDzyQFTs4TwtCEQ64fUcRx61xrub8bYFDnEHeF1Tm38ra3Q45yUJQp8T41mTJphvzEw41tTfN
DPBUHz3lAhGsrGKlxJKsHlblUtbNZvE8q8wUxukeuiUGTcZYLNZMJJW4m5Z2N0lxF1Lxr3GIPMtA
YhMC3mT63E/2eUGtmTmuFrQJzc9GmQx/AeHovV6WF+3qVCyEkddKfCByddMk/XU54fEUO4yDecZb
67J8XWnTUUXMBVzU9PEJ/8bnQVqnaHETiWbCo/AWLAOEB11m7Jbdd0HWSvpFoxvuxei/N7FT/+hM
4wvxSg8z4Izo1QflsOy6PSC5GiQnjdGBmJNnI05OouhpNqNnA+PBRjHZoUFf82FaESVobtLwaJrI
20Da8kW3zeotVBK6DBD4jOOD6rKKHhJo90vBJLLpZmTGUxKS+BxovkjnF3zlrzrVxFDkB2VIDtEi
2HabjWbNq3AhL4SbBWuD3wS8WPthuaO6PVTVdHy/4Rl6LGUk4vcdHPr1snsZoAJGURDwRQNW2WeX
uCYwxJVG4M5y+BRGRwdJCn07rIvwRVXA9ZcbbkFfEw7ViuGph/bt4MqcEQTwQmsPN1y9RyK7OUlr
Nv952A41qDPb8YITzlXw+vNd6yNt8Pv2YZumi7ETm8jHcTR5tUmtGUhDYPu9FETTV/OICejv4FwA
Hj2Uv6UZdfr8DhiTGc3opSykBXtebqw2ci3P6egBOheIuBwzFCPm+7b9/gts7SusvZehid8wO35J
HPJ5TXnm8H5wU3eND09I7kva3IEHwSj9lGLx5JHwt5Kxoh3It2g9ZLeGr2ad58p+2ulkOKz0vr/k
Nk16qKmealaUzPD2izJ+wtFOu7Og2RC+kTcbodXPVeNG6xAjOEbk2WNTgoV2Jdimqlejdy7o0VcW
LGGpldsxiUDC+4ekm24u9prD8KY2eBGWLPBlf4lmHbJkshordbXs6pbRHX2NzWnZcx5CRT2rdeOV
TfSsOlQhw3jTVXmVibHrqhRbjsNQNv5yhmdxxz7cbkqrgy5Jqbecu312crkjl/XX2u6D0B8G5hpZ
ol6W37aUSaG2tMbxIb1XGpL/mAksd0VqG+fll7jg/Q3w8oIMKIwTUgjQS6dhENkpUmtnluS95zwB
cHuUsMSKiM2uqaiCyv6q3sW1ra6JOmBGP7MtVT6y47es6x91S16WBd3Z/yr9///c/Rdzd8ROy7z7
f567P+Jz/9q2ryznPwf5y7T++099H7o74jfs9GzVxl1eNzHnpSL5PnR31d90OCYEasCtRSi0cMO+
j9116zcG7qwrQwNuU8XiaPB97K4bv7kIAFyUF5QREC+N/5fRO/P/v5RE2FVaAhY/IILquh8BBHvC
0y4azWIfoWhZzbKpDuSlV4cR6em+Y4hdm82h1DVW06yiKlTqMlu1yx++f+f9g5JPQ+Z1Yvz+h1KJ
2n/79vs33v+s6IGmZQ9SaNs4P2FacGiHsDyoIe7yf37956cO8jMtQ4NUWIG1y4CDiKPOD7bIi8P7
Z+8f+hglgdf3yQQaqN8njl4cBNkoMNCWT8egdGemZXxaL4+SGkmOJ5xeQaI1lWZj1XF/iEZlX0Nj
WmkyTH3DSW8mxrtencMMM5ctE+tSPQV5ahgBqHY2eHNAYhQYifBtqzjGs6i9vK2nNWHXTHVcbZNG
4bOQjNMnWf3eCM7ILrVfFPLHVbSGVnQmSQzxtFQ2JEoEu4hYuFXeL2a+VXbfqcNlNKLUz0g+WE0C
KINkwnXcN3AKQn0V4fsG1JFsVeZiO9NA6Y+XDmeivaGJC9ZqET1ViJcmGSYbyKaCigUeQpjFR0Xv
P8ms3cYGEJuxlfU8b7Tx9zQaok1uVqBi0vDUsdpoufEZOv1jO3azjyutF8eZtsoLaa9EnqPyjtNV
a1s41CsVNlnugxOKYcNkEZsJ4TwVZClVVSN9M0jgWaru3TSQWCdyR9mpU5n4cduyX/dsbWOzjMlx
DcWBPCnV+Xcluo5dgkS28AscArzFhbkOVLFO9UGg3evHte3iVBzNtTc6Cj5G9ngHwvKQ2wLvrbjx
NCe+T4Pe2HCSgA2xiWc0dWsYMQx5IudktJXcGYZ4U0geWhf/m70zWXKb2brrE+EP9M0UAPvqe9UE
IZUkJNpEogee/l+gPlvX1zfs8NwTBMlisYokkM05e6+dmcFZlc2DVbSKVNOzMzJqL9tOb3GR2Oue
TYosYO10QUdRGwbRhNr65AVdu6dsttMwxx+yMrikPQ6cuc2qkCbVNzNr0qiQ5JYiKlZI+90f0/Yq
7nJb5PNHnaj+CK0WmL6/fmaJmdGRQbi9XUHrc1dKQt/N+QEeQh1mTko8Jz79yBb2V9q7NI8t8NOl
x2mT5A1hB7V5YM44dAM1zt50zwaO4LYqg0jTafjrLZFeKtm2AIDB8L/RvLFQfvUB4DvgGSnWM1YH
7Vkfs72DhXFFJwawZL7JgMrHyWNgFicH80DtjyNkHOfZzMYfJVks8bLKx77Xa7hm8IQGk+vH0PcN
pZsTSfCxUeCtSRq4GBrmZS/rnuqWhdkyZxFVWDKVHSfOUYK4fBq1i+4hH0pjN0sKwI0yaOoWLy15
MAhWjYu+HpVt/8zMgQZ+UTkED8M37lPE8TbdyxkrGaE58gdnRx2mw5Tt9MzFrZgSKl2rBd53gDxn
CfA2eHGWtR8j5buLXR401MBoPZowKWr7YuhEP/TLtKd2aIQS/RzF8AHxDWssE/Jyp6WHbA2OJZYy
uEDtwdVZ8nMCPaIuYIu9fHSQjsPWtszdsv1jio5XhGUJW5RIu1Nlv1SG+1lQONsbmFAwm6itAsp+
oKa0EAbJ6IfWfrolEvrX4IAHRJ668nUkdYxbUrLb6t5LTrOjZ42kbU6YD9cBbG+tX5KAxlxXZeAN
b1HE8/VUITIm+AUkPyKhRA0NJDPGc5Wjh2G1703GT7WccGR/FOngREZj5UcGkEO5JajjJA8VySMQ
qddQquoA1VM7CHRBcaIjVSTlz5pb52HQ7Z+lw5hKjXOgnjSPWX+3sOyPxrZNga4/J3OQvnUe/NBm
yebjatSnlnNMHxaXBvoCDM1kyblk6XIYc/JgKAahMg/iadS/8PDUYaWn31PivzKbALYii5O2Rg5Z
sk8WTwvBxgdTMHKOOogMTMNxX+7SruFsFBbM+ASHHpxjNOFcBxkN3zlNkSXDSAapXEJxJv5aq710
T06M3K2TOrn9llaY0IDI1JRchInbHPWmMy0Izyf/Fxtkez+6S3lc6LdGzWlYxuKzBPHTJMxUwIM/
HPu3VuFmMzRnZAOWndA4pJFsfhPxZp6LBHp1C6MRgN/LXCV5OGskWdZIguK8FO4DCWQRQiD2wlpy
Wg3GzeEnSYLrMVmtN3IAxnguDC0syAWIZR2YO87qcW8yTDU2AohyOXneE8LiiDQNEoUNo4smp0Bb
52vTqSZCLKyMarxZ8x9rQ8G+sHqynvOocs3PcVSfVpvjdTEwkarBWsD5CI30uvrHHEzf52UPaaeK
Bm2+r+DaxpYeUOJUxHcF97pnSLBIRXnyzORbK/Xp5AtSjydhnJIKsxxl3shGkx2V1loetXJJDm0p
jhObXxgXa/WgwUtju2CHCclmu8qTHc4td4hFv23CLngyaPbPbhK3In9c5nyMujeUzts2mg+vWYkI
mqzlMAczzkJHVQjiA+SyYDVoPxUr8o1aQNVCcfeiKuaiFYfQgWYv5BLQorupQGA1bvnt0EWWDtlt
jhXg1NGqJ6IXcWszNAw0y3JwV0gQuu1EjRri0va29Uv9uw5cLQqclgqDUIDfmFTSbiG9h5qy2/UU
bUC4QG1F6qHAKBqW/ZQaGSk6KzBe1DiM03eZ26R7x1JvWOvcw4L0Rcvx9VFG0Dr9HgKAiPpRrTsL
/lYE6SY7uOASNFR2gbPxyaS535YviL+T2E2rS27od17tPHPlfEASXc6qadC0FGJDYox/DthLz0VH
+qRnPuHei9FOKVzQ2JPs0aH/T3JazB40rNQkT6Sq62e5HSxhflZM6bHu+7fzUHs7p2BQX4vyUTQN
Z54IPkdRVbuGtvVMeNwhSfWZsc5W5DtVzos+oiMQyfJN98ec9KYAQq+AUApi3Nyl0OuaLB/Og83q
ayw0i1VmVT3plMj2CzFiaY48JGuco/IRz3hS7ZPgZ7KgTQYf3YVZYLBJnXwf3R01P037wZjf7Qk8
JfBpdPapYuh3NduK3CkQUeHazFlBuYSt8mVkU7QB2BgRWQen3ukea5wYSaWVJ4r0ujOukb6N3wTc
EuBlzpKcSTQXqmsJEshYQBcmYQOgNfswyTwL7zer6sJ6cnMnjTXXs5gkGnXWRYLBhb/ZUe8+V72c
KhjsAyJyZ7rP9A5hZmkci20Rq9f1i5UbLuSG7BYx43z2gL4c5g6znCuc/TSL+9mS03mxzTZil02/
lezTI9zEqBeeOttArfZm6eOD6NeTlT0v4i2FmhTTFyQHYft33AAcTYGhywsqFBtjQgsO3rUAEY1m
woxq8gHP9YJPvtIM1oSBWe4JhX8h45l3u7CS3g+zdrsGhXOqBnNi3LOpOLB2TxvCgYhXLXakrf1S
job8hhSlk6K6hrwkB09gJGGZIPYhRhWaQtZ5MXGgDRPDoM7CMhUSm0+7o+yxslju7CqNuUh0y3+q
eqs9TuhnLaqE+x5sijDleepKrNDLUGFMs3vQMcNuxTuw71sXeTBslw71REz/ZIMJpetZ6rq78/zq
s8ra7gCh67xqqHXAm2h9xSmV1p9qfK5yH1MZ44XQJQxKQztIszwHynqdU7irqsB6qZkREWfjeeis
IrRy9zuJjsQYbwQprHQWH0OiYnAprM25nIy0fFuDweAftyPcLh+sA8U+MPMbWbuwKlAsl+b4ayyS
TbQDsqaYokUXv/u5vBiDtM6N/tL4pnVKe2s529smwpbaXridQwWkaaNBLgRXSt2L6gC5LqeRYw/p
rtZZg+lN48X1XDxqCmwaXKEd1Wt11HQkSkkpu4hFH1b5ultOVfDULq53brbDlH6Vng8uKCHgkQiq
N7L1EDXrqxEcRJEewRfISEshAyCG6A4WGzd7EtbeK5tvrCiC0KkYbDzAIz0eF9VghGmr1aeJUL8q
Btu9a8WiWaDdZuqZTLfyIAdvvGjYYBaIAadlOHprCZgq67+zeniD/ZtxWXUXJ5ijYMgRahdEUIjl
bMI9DIugUfEgiHQbFueQkU9x7Jxh3tXegEu5IlhFKyQuJ/meae5MMxj0yPWitqfq0VRmHQVzgNF2
OwvNVuNCsSX5wiU82CSVBgLiTy9XnO4NXo5K19ooHcqbcu4ZOlwtYFgxwfVWM1e3n9caO8L0mFBl
DDEr+8c2SONqqLIDO6tbejfZeXmoHHhB+GI3hUP6IpfU3fd5Ly4DiRPQh7clXw6/yKXhHwjvLQXD
FAlvZcBbOEkcdXGhFdIxjvAP8bcHFI/9sOSnNGHPLLvgjXhu1guG1f05zeF61NR/u2IXkA+WmZ+i
aGQ0Ls0NNpALCMZhZ7XrpcRE6EyOEWYNerJ8XZ1zC/Mj9py5DZvpRhXleBL2Z1UHXWgSexsr/3c1
DNr5etB1sUnuHOuRnFvO0W3vCpz7n0PZDG+j7AjP05x/HsKfD19fjM3uekhcb3NEpRBCdPO6SN+t
lvHIRNqdDZX2Zwgbxk7r1XdkndTSSR2LZkJiODGdPq5qNf5R85Wr8Eu8NpJufRG5FdI6UaoZIqAa
9/17xmB0TlbdPmeqcv7cKiYXIhWQrpp5CHmJQ58yrXWM9togWZMILSYufjh2yt71U8u20lYPQZ2K
g+4q77gqN/ZUEJzH7Wd/D9fHypxWcKrNzS7YnqLwIp9BjTzh6fT2AKIQMmePpl0t/MVk+bIpu0TL
4DvnHMpMHUo3uFNamh7EBraSgZfEPSpTyrJ9Tx8OFbZdyI/JKHrmhgD1sBRFZGT6L/zPifUNtn7O
5QKlJSxbwclM1jJbMXWmBEVU1nZItlnSEKx2c9Wv5+uBXMr1WA8mvEu3YtiQLGNxS5yvB219VJbm
nq7T2t+HAVI3DtfQUjn6Wd8O69C81L0d7Ap/QGSY2d8hBaZ7ckLRqHucVDAf1W5lKMZsIU/YeqdL
7Y4VtNc6R0w8kwuyuOU+qMdTqmlRYgZ7xgCd2UUA8heV/XA9VJr+Qx+IFem9LiJQ5VVRi2XiTHZZ
G6Dqy7OLbB1sGWbfHNrOhMPjkDJGho+HJvuWNg+B3EZaxwD77Bs997qwBO+wWOm3uX7S8pC+HHDD
WmIC84zsuz0OetiVTkcyUfIo6tZ7bhqWBrofNQKWEG0iAheCjHFVlD/7VjskwSZ9bIY5UvaKP3GG
QeIWhYz6K6VbWBCRUrS5NhsDKuHppTU/V70ioyEYvtXY6jGKhLLJrfeuyU10rIkezha2LgQMfFgp
cMm8m6LB1+eTYzu/+qF8EXoVHB1U6/vZAtEysT1LhJyf1iw7rXX9Pakq46tW8kxR4H1BuPzUlm66
ha3bsYl7AMnPGLJ5mu+aTP3UA3+Ns62RJDGlUCuEWz7J4OT0pndLV0nug4qA8cqfgpus+WFMpXVp
7mdglk/sQMy4ldW0b7MgtgUjolxWPMomO9+0MapoTYeR3EHWE4sLcqCdvOHA7jZuVa1IQ27bmymZ
QeTb+ZMzoXkSxadpz7B5kGjks/WCLeq7/16mRnDHrJjGbe8YL8LRwqoPzNNMxHLYiHq5IUOvg+4S
OAdv6YIbAXoFz0xvYCq14iCtvMMoZrpOjhGPTYEWzvrdino9uQ56dlBFPhsQ5LVlB3lgJRUv1Vlg
5J493yrsLjurd8dY+NOPUsu6e6fu3gXUkEgQ08ZVplNCDVKPzGAm0+skrLGiPBN2UB1TvSMNE8V7
EhhTFGzDP1qAFWYBHWGp5YQw8BBroeX8oMpgoK7FYVkGQumJIwtLc8VjvNWYxq1+228HTfpx0Dlc
fPSIrWUtYN1xApaGTk6Rnb4W28jdjsF0TOGta3Ksz8F2WMz2gV399Och81p0bUz3tZ/paJre2Jyv
B9RXDCCu2ssetkG2zThK4PSQy+n6c4uZ/tyxPSvDWrBWqPS5iVyzY3Htrok8lynruOvBnDuIFJy+
uj4CP3JFS4oAFQQ4EbzfpONwvVUaeUmal/F23elItjVeJYzDPBv1EXju0TWMn4byxaHJKpTSbnAk
fzy4mCnNUjlSMAwoqySGSbllIfelSfnySK52WeUGw5G3R1FkOHDB1AgYBOOH9oA0zYrGpDdiuFxT
aM/ur3GZjcti+xffzw3KfytBitOwK+WTSOlrGkjEePUB60Dx4q4AA1eP6nFmVjnCdJRujVT3ueJv
jco2ODgPqZkm0CjdLnKWKbnlbG3icpEMkdKMQT8V2a71V3GPqh1h9HiQlroAD5FYawlPaclnDZpt
qEkfBst7yEe72GGuiktlmicv98iqyX9T1CoOfN/FPO8bobe7krTTaGnG1yKv6JUqfE0bD4G2hha2
fAVhi7IHDX6N+bwzFlrV6O+tX8NS12yOChlOKW02M7kf0vlQBMAiRZdgggjyyKS4yPA47mfFFO11
M4rPA0UNCwmVTqgMkQc7y0nm0B7m6Yw4mbHcX+q4yfiwvRWYmtcVQdhDathbDnmA/k2BgzEeVu9H
XQSnPihvKvSktDR4+8H67kzeOS92ypwhwQclNToXZkjTAaslp72hyBvzl1ncFC6/PWxj2IqYZzGK
gzesz7NBSA6L13yHc6aJOoueqLKaG7OoKG1quXEvFyOuTI0T1M9uLD4c17AZyl1zQo/BSqsIsJRT
KwU6/GvWqelOgQJqSRndaqvPbEKFYeI7Bt5Yxmu/3hmddoEwZ8FG0p4p9D9DXqH/0hgfG7gE/Nsh
q6fvOrtrwvN0tDZr9pGyKnrqGt52h6sptPuKgjPLwaxMn9kI5BbutWqiKi6eCRXUIjthxluBqddN
9eKa6a3HmnjsekHMI1+0Wmx14+UR/HcST13zy1P+CnT+rQ5K7FmV90rr580BNb8Tg20fvL68Ra1d
IjNLChZ+zZ1KfZxFk1YxZRg5+znv1AnDPNaJcVvmzGa1ViTRoO/9dn4fckADmrG8+H65N9yFUF7G
LGa19kaNTjwvw3QsrLmnmG80+8EQkdDy5Eh24ZNp0hDIxiDZ6fjpVsO9hV0MwkOnbVI17bnqJmRd
JeTcBF+gNoSr2Ro7na6JnkwjSDe7jhcM3i6q5p2G4jDSDaJmU1o9VWAFsWn90oKewF1xZ9ayiVJN
EnJgfkvFgyBu7LQAoKNqSPINy4OQwgkFLAcYnOMCfuymG6OySP8AR+pVUxaykFZ8WDqDSnL2tfbT
ae3f81dNlzAs0/pWW3QHVJp4r/MvdqqAAZFe7fqCs3tju7gmW7bmYYGTT2YfVStb28/EO710UJg0
b31Wju6zX0LKgzDnMmSfeHq50iY3iVb3I4ddRXnA2vcd1JO8INN9KN1zU7ix3shlP06UBGxh1Exd
lhEnlFlaxVupclrXH/TWxzgvrFe7N38AfW52CkMocgj5VleUyo0Bx2pmiEs7tHLfz3AVCqqJ9WK8
rJTDW6K+E665ZrBfkixoj4k3Ahks8FEMdgQCq45hSOIsCMijyBfBQFF/T405HBvH3bh8K6rYDGKL
egJQfpxY9XS9Ne3dmjSwjAnLpj2UNce1xv3lexrxHkkPpnAj1QXf6qKZqbqJ4NAzpHfCvTOT7Dds
XVKwphQCbQOty4fxVxo1s5FgBZWnHSG4PtZaD24Xikdx7kp6Cjuz0E7DRN04WHJj51oIIjRgRhtX
Ow2Z2PKwzLQfndZB+ErALHWoV7Km2XmzYe/81kZ9NcIn0b642GPR6nyN9exSVjDZXAst8sx7iyQg
Is1Clb8q9meh2zbyIHWaFV2K+LaEXsye+bT6oBtqB7XgvBXwChkjBLspgrU/TCWE9wXhtr9ry9aN
dEuQhd3eYmLGXkdarWqs32aLZYeWCefO9G3aIIaJCIYTtNRb8VKQMz5M2ASxC9XK5WMIeIlRNOo2
gYjSaeUnPD8WK1n/ThPBiZRl3ucUB0+5JFrCQWWGOtKPLJsVSNnfz0LIkAkerEIlvT1CVyeTYWOb
WsxV37ZkQvRebe3mmgg6peR+LIOvPpF8MmsDZTpfATdxQXXUiBKtbcKgDZGZsB1wyDcrmCeIH1V0
bBhcHDNFpTWzB10G7KOFTnaG68dTnQw7tuWchTVOKe+T6uaXknWLdbgBP3LygAW94AWmHYS/z9oW
ian1lS39pVikfmKsiVeMmUSYGiE+rp3/0zsYZI9GZe15oZZvJSPYDBWoTqHr96WZf6fDpvZZT1gI
1XsntrX8mZA1N3S84mlcOMX0mYZdzSUd99BEdmUD76uokb+73fxie/JcVW2+99U8k8JKB1IACq+g
CXB1CQZVz5d7Z0Gx6kcrfSMCK709kS9taC+sK3WW62quoDwYH6ok/ZakyRwdsnGb0eCcyvq7/YXY
3bozm/GbNrQZmBVJBhMs03UCSYYkwSULoJM7Z8aYO2ASY4whVliHSF/P46VP6S7MjBkHY9MDiXXY
+VXwQ1Ki8lZawfnUUu3x7+jl4j7bSodytGXpEz5mi0OyrXH/HrxtGZyb+f/22N+naKvRI1dL6zRS
Nf6BDCjxue6tFEX1dhNOC4oCqggqooXTYDOo+BEzmzxbpc+E+Pf5bWLS/67K1+b669fn/MvNPy+3
PV1uxQTX5PIwtpfwreHeWI2VLt72B7fD9Xf/3v3zT/z9e//y0v/29D9/b0GztAOfzVCdEDl5/cVp
q+ak24tPTo6y4fqnDVcYx2pF/Yfz4VVfrezgpTCVwaN9URRbjgNapgP4AnmsWV3vmtz9cpfiOI7v
mZLMhlYWCeBwd57Xnsk7+Zav0/IpSoZp4Xk3vjk4R81cqVhtu5KA5CKqE/92s1bYGZXPBqcfhs9k
qxeyfvrnkKNzZxWw3Ud1EBi7602iUxVtnu3RTsekXTnUe0f7hC/z339+fT2vpmL951XK7a9dn3Q9
uGb+P17pz4M26FvhYvJumIP/Pu/vv/Xntf7e/0/P+U+PQZz2T153UFsB3elg506UGkPPXqz4elds
52n3P396vXV97PrT693r4foCf+/+p9/9Ty9VIZFm3cZ3Afomxg+pqCtRqE95t5zg2/3/+KDVtOw5
/v5cbr+U/f2l6/3rj13F7mfwTzhJJpSknNL0q7mZSG/55+b1R9eDk8WUyDQ4nrzc31e/3vr7GOEG
1h8Dyv9Xof1fVWhgVv7PKrT5e/e/KtCuv/GPAi2w/ovFng9s0nBMtKObc/AfBRoKs/9yofjCWsP7
4rO4/FcFmh24cCqRNIE/+lcFmun8Fxk7aFJtNjI4guDI/D/AX6gr/Zv3YmMT2ahvPBOpm2vZV4Xa
v/h8dHzio5JMq3beAnzqxmc1EjIAnrqBB8ZCPrAAvCbNU5UynQXrclMDQM8wDY8LTzFLjOHJSkYY
K0bHp/vmVN9b6GKUT7xjI1dizcaXwDboxATikebm89QTSi0dWsirEyWojsN6tV8LzQVYqZvdjWO1
32t9oAmKEGxRMSks967BQiAzzkZOB4WsmGPLasUbuve1hhpui/qmaOAyJMqh7tndOS32ZVlP7G2C
GamIsnB2oWCviSWb/GLvYJU2B1AK6brSpP8iBCfdu8RwhFPrkdthhgDjTHJRMxZNZFev3gnMIvLY
zGh2frEeBmN4qyg+r0Yx8cZqsO3ZSxewm5w8kqqGHMefwlhBRQ+GTgroeCDGJuk+lQ8yp7VvBs+T
yNgAW3p8HpE1ebjdkfqN3sJ2UVUXOWn8A2aKwGFMoZVDUoXZTvVyu2fPyry93jJa18Iur9/6JD/e
reyXqYFmwUEWqcW7sLsbWJQ07jXLRfmzGjH9GO2+dmT6kFhr+iCVdqjltN6sqJxZpFLRo42tP6Sr
s7KGAI59vTvIRD0QKl3oWbC3TKKuMyezX7yRSi2pHjb9pFHcjjJ5h7au3etByg4RSCl7cz+5vx5a
f9HuG1M+j9aPKpgJ8F09iHl+6a53VSqBk1XmobErHtNbtdOAeB/zTIO9aFUNMe5FJ2PLAbS/pyMi
Lk3tUYng9I56rfBvJpZ+N+2WmUIZ/+KMs3cTTLJluEyaOCtH8TC3XnaXTaSWLDDMcSYMQ9Tq5gys
q34IXJ3svWIZnvFUgUZLsy4ePKd/rlvHfqSDPwa0VYz2VdckB/0ztdbk+XrHdFi4TnJ8ABsQGlPu
vo6VH9Jlot1feiV4N8pphdvlH2ujNwjyMAPnnfUxy255Saz+bUzk+COfNvD9atuPowsIFQctuNyE
QELoRQOFCBz9W0K1cjVO4Lm5G5Vh41/x5U7XCfsL6sF5MV0LU2Le37n6lCF+IBJYk8tPXwExmegy
hBLRt6G54pucuMTLABUCbdwQD+uTmIr8k9AAjQ2U9J+XnOU88jux7yZccH49AmXI+/So+J4f16Qe
o6zwnU9/TU8NrdEf1O3BTsz3xNdPr50n16PYJJZ+Z3UfBUkuZeKa9xSUsIROrXWYNSeJQYGnb0Xh
20haJJuyTadEULS/G51UZ1/HT4PJPBiDXUQ59shj0QzLu9cZ7+Q4yofOpgo0t10BWdJJI6frxp/V
d81okqdi7Sw0RupSVmNw182oslLDhc4+Z/4NBRBi9mo27MIltDbnT5edoe0o2YwvftJ2Z3c0XwPT
xrdVpt8rLVNhC+j+QRr6cisKQapnhVbT52K7sIHzzjOpMwwUwfwstWl+rk3zODgBCZtdjTBzexyY
xbrrs8XYXZ/hdW1wbEfsA8gzotGrlsei9eZHx+4nDLjZ+e9DfJfFIdWzS+a6dDTmunnXGws5mC+1
3fXugliR2vlmq6joSkxj+e4YxT3Mne4R9VzxukgSK4vp06V8dDshKnvp6vIuq7v0/npvTiegMqQM
H6k308Cc/RdGINao1ZLeUPvW31GAEcruOC8QsIaH1gneHEShHirVJ2mY5WMvCRGdOsRF5FjvyGut
bu12hgFEJQcMDRun1KQ709APuSTmi21aE+t5Hy6xR8xSY7stSINE/aIyMNC1uBkVNl1Xa4JoLfFf
1WxQ7vn+2AeOo6AxAANAD+Rbamvds1bD4x2YLmMQIM2ezLbs2LjWfYqg8qfvG/d+qWtfMwUrmAle
urxrdu1Q5gcoc70by1HYpNYr89R2tvdRbrVFYRTvNkY2tk8oyNi++B/w07tI5/QiwKmxUB+n8mPY
MeW3H/qKTq3MkBQZTf971LieTNe4B4Q+vrmape31zKhOsIydPRJA8mnIbHysDaiwQUefPuk9L/ZH
ZT+0CwHDo84lrGqfrnFQ1fE4EJ7g2qJ58yRfSuX12WXO6rtEbhGmK/I5kXrpmX85f/WcLdu0XD7M
ZLNJ2Gn2XOlyePTHClCNLp7VZDNWJ/iFHUkJzcz7m0L544NdNCg0/Xx4bx2NQomsUeYM2evctVNk
k4J8alSWvZqtouCs846uP6Vn48GYvqHydEpTHQsc/eH1wXGHRyOFyf7nse1uPeYS8pD+lqARu/W3
w/XWVPP/YKsCtz0X42X2TDaz260CIg2CsYaiLqjPnZUy+841w5Pedm7sZxnkHdNsKIVRgK2CSj2U
xnT0iu63oevGAQ50E5U26etIz5kG3RKqSUJfE91iuPIhcP74Rwu5R8SJb4WB+ma5xkQSUErctk71
RWb7RcuZ2Ce02WbrJcRcsOWt+/zOpFjXPlTIUh41RtnNPWnsNfeXsbIgspkUDpW+LphLOnUhrKmM
3Ex/npIsj4w8MY6rldCL9sEwy6I5WZb6lgbVAQq+uZvHYjo6U/uDQXhFz6MFZOTYlIzk8K7whd6O
9vzdxvZkD8i7PIf5YSjojDbLczaWWLXGBLYOFuWxQHbs2TYdee/LW/KXNYfavdCD1AQ1mXZ+hOCW
ckP9TjK2GUOrx/T6e6p5xgNlUTrq5vjTAtNd4p8JkXeTMafBp5N2ro4+/bSIuvPHithWz9Gutnpp
7j13VjgcAZsJkcdN0HylXYEsKanftJ4MXK4aeIYI89NqF2TBm6XML6PSbntPv9P0ZI4G+5vfiANU
hcdBKvQe5fTLG/CI0ouBeJa5r+nQvRWec+gwJhzUUOi89V9F01HJKbVo6Od3J2m+RumOEcDeC0sN
z5qMWF+AsNPMnoR4TFc5hM5en/Rxl4zJpww0HFQ/h8zlZO4HuD9Nd0iHhBp0axx6094v5AdGDr3k
aMzSTRILR7wiOJf+hyq/UAR+rDaqu3LEaNsC2cuqm8Qoz2pqtuq+8S57/RnZxxOa+2BfuVxP+u8J
mtO0vCWLtWtM9s0pJlBTO6djf58Q7tYCFORs2sGghgH6MJNIha514WTVnkZL+15M3aNOKnxHhSrX
3OPiEaDDSBz60HgRIyF21ZoOHxqUDTF0IkTFDDsNKkf5tEFrzGytYoQ8IsbbFnP1I1P2qVJMmdj7
Jpdkm5+U6ZDLketo+Ag7B2yJusQi8UW9Qi7GzMZcb9EwV/dq69K1orth/VQcGNUI5CXvHBqVWU8B
6sypi4FHigSZcqAnCiG0R+5yQyHeIlyyJgdXcWtbdpNSWZD8AeUqAfxLeotXqYtc66+615tDpy0v
Otdj3BPDw8doHStzvZkauECO4kIkkSRiI7YJrTBpLghNrbyoox6zfAiz8dCK4XkpqkulE0Nc+3ob
XWk6CaBhTnVBYc0V8Zrqb7oEvKyDkpkJV9wpJ/+2KgtoMha7HmJ0FGRIVwOTwlo3vnWV9a3bqDyG
4XxD03xnEesY4SbPoJf9UjbXiKWpr7HJqNcO6CbdV68KPj3f+JH7P5kBHuie8682mRPSwKw7/7df
LT9o+NyYfdeTy0gqqsiGhwK69Ib+iTNt+T5a/tti2L9GFxR3pm7sBrMUMl5Cym7sWpycjq/cKcWX
cDLImdSRpdN8N6RL3LtYmL4QfuvMRWPWfLo55zLzwMF35qMU4pYF8wdd0q2i/NS57p3fBI+luTxI
SV98qeZvuj/cStWdbaVdWBohP2/FT2HQ5t5OQPgbaAnB845D3obUje/bwr0MRH8hX3I1qmxeGUu/
e0hqNHBTW3OSrHjsLRp1kzY9aEb+gP/z09Ez8B64HjQSxuS8Uo3uhpsUp6kaLbHrIKqhs8/b6mEc
k+ZA8xGZAulkbVXdp+7AkCUoaRP8oQ3E0KlJUJ/6tAkhBfC5/hr8qQvbAlY0Et8q34k8gYE2Zn64
rm5xtKbsvivN/uAa44O/DKEs28+EwrzUPLw9o6GisoMDMGe3gxpnPDSGAXs4jQ1b6cdFObgVJCwT
F44ATYewJh7sjv0+ZULgvO0gTVZL7I8Nn88gWGeBKx2+VdCJB4/sWdIKfxdLZ/03YWe20zqwRdsv
slTu7dc4LSH0gQ0vFq17l7ty9/V3OFs6HO17ru4LggBJCHHVqrXmHHOlepPcqXyJZfA+o4f00VPm
o+OXyVMmzZcwZGtHbq+tNQBkvd0WW6qs9mD7vKVKX6H3hydj1d0Lhtv8emgwj4bJlG2zAT/3eglJ
Y+Q7nBhYigctf0qwxKwMu7LWORkLgepvOflZa4j7LcXXOK1rP7mypthnQuiFQd2n9k4bkbrj2XyO
u4QWtVfeutmEZtpHwS5C95jxXztq/KVMNg+T2UebSuS3GjFd69r2bofBa1FXLOQcP6VoaRg8CoYy
Hkt/YGrjm9O46sA58WDHcbiZPa/YN3b2mqSSrO6CU3zZii/wPijgcuK+B18W7DUMlYyCkD+9q/+0
GF27xttMHPwfGRkvNjLn3TDNIYgka9+braGM92ILwDoJASx2jAlrE1WkTNz7eAqZmpVeUDfeg7NM
EKPGfBaGw3bZ5AZpq84q6oiSt8v7KWSBd3NxapXWb8o09GiuHge2VxryHWIRiwN6NWnnNpyYUvgJ
3Njkj53nDF/s4TSU4gdEHxTOLsHTnxXRRq8tDtYRznaFWqNxkHRgUkCw9vv15UbTd14yY3Y3l9sH
EOxXTjv93z93+XYqkitOY0BLl/sD3cMfSjPin7u8fFOEVITWKK4vd3m5aahxQNQumloazUFoRuVR
oNZZofNnWR52rWkfhkbepBONpHL4jguK2W4Sf2h4nBJAlQJxotYdZNvdWmCZIPQjF++QMikAh9ib
smr+dtPpuzaxiBB9DC3CPJjD8D1nISuBjBfy2rGIg9rvRgRa1ApYG8RqtozvaQo4U8brptJPckoQ
UX7NM6OuPGcX6G39uq6ctZWgkWBEKwK3Q3veepBoC4lcL1s+9BNSvctncx560EJrNzCUq/ZqEOvL
Ny8f4q4rtvNgn+ts1Da9kbyjJXOuRJfv+8FCFVW5SN/R84xG569SCcxOWBEO4gVFWBtqZLv2kDhf
vq44419Vag8Q517aukD7hvCOmc+wCukmTX4cX2VLAAyyDMn8vHjJrTnezu7ir8TTw+wgfZu9mLxf
MzKOojdxbS0fjP985tD/o5SKuIjHIjt65OkdGHqsYBs/EmbEXNC8IdTty3DowYnHzoie8yE6tlmx
7hL9hK/iEwHJ2UWlFsNfMsabwlkPBNMRp7sxNCTGOpqwdCbdYpDQnYzrSKs3FuM7Q4l1IvtdMtac
Z9Z5zKGH9waHFGwnxjGUDJIWy1BhcdR3k/uLfJvsms5xN52vvdV6xM7gljfJ6H9BUjmQyblaSgTb
ppxtQlyJ+b3S7aNbLsqq+zFSaHRqWMjMhwmo0oX2BqBxTe+PEh8xOVK9WsVv+ixOZs0oqyXBkx4d
+gXREMVhiTuv9Ot1/FBmRrg31XDj4zkFKUwhlW/n1jr2W88hTjfTqmvMXoCRUUSpWmffN26NML3N
orEOxlTBAC4xjHOgZkab8We6vIPLOn8iFQQBen5lc4ry8qdpYmSNaPBF1/pdqKWcL8Yr37i1XGLV
8fZ/hB7zJ1L/bFAU+Z2RHkzR4Q8xq5+smgIfMbYHIulodOrKdugIeCWHn9GXNxUL/2qkakEjejDK
cVrlVV8dWrvYjF6FWldd10V4lpUj1jCLUD65Eq/U7WSV3q6xXqcwfNTyGA12G1/J9E7ZKFW7tnKD
2CasgS42KtJuV5S4EDGxbAdZvIQK9DA8tSBPYjqscfJUWTtVuIukilMABQdv/Vatqgbwhe6tPL8z
gsZBA9Ba0xmhOOtI3+DUqF9j2g7evAk5Ma2Kpv20pHvV4Y9BCZR+psS/4qOkYs2mYW0MJxjNb2Oo
miuz5c1ZRs3GGqo99IU4KCqMzCA5vqbJVDeJRfVoMm/O2MZyz39JoSutQqWeUgBorqNmekQD41rS
hrr8e3DaF91CTg4oo0MljEQqY+RruKwM4YAn5zE3GmPtC4Wsh2A7W2hnz8VFZ8XyKp6UsWqUfRTJ
Ls+ThwJgIXJjEOPTfR9V2kHv/kD12Gvdi3ITbD3VZlD1QeTWQ1pOMhAksA0oO4K8JrfR6+2fRiNj
Rg83cJJuZT2tqNBPediCQAF1Qw/lBm3Xdz0nr1F6Z+r1C9qJCtFKUVBNOhgcHVY0giMRm8TXfh9G
r6qSn7qTHcxWux4tRXzys8eFaPZUIZ5ZB0Qi3OuI8Im5z7eO3j7WrXix7PRoj+VjZBTrNsdslmfH
GaVh27gYNZqD1cn3rAZWJ5IQO6eJJr3L1Gts+QgAZ+sjTJ1ihY1hDgpbPsVx9ljM1U/MQmHM9U+F
IAj1yD3wwDPcxeuxDV1amB9Qsz5CFgVdL348Xz91qrqaXPdtSqs3RQAd69S6tUoZVJLef6/LYov2
OnBBeGOlXhmvjTWme3+en1pPf0S/bJEgzdV1xi93n3veWxUCfG8Xf/DA8JQnOJ+8cdz701kVnbeN
JmbdS6kaVuVPp3V4wREimKF5btgCVKTfWj4DQ9TOK30qt3J2t1PCUTAl9oGtb0u37T5HUqPZnwZb
WIVFkHfwq6nfKKo3ZyqBfw/gNKN7FN4PjkVRNtMpVrQ9yBx1huwO3wrc7US7HYn+bG0EjL51SnQc
lonpPhJBnQbNdLDNAXdi6NGd1l9JsnqIYyzVXmJsXGpDEaHtGmpMi27Onytz0Nw4u+iHTFTQ+caJ
KHhmOd4vL7Eqqic/B9DvsCJkTrw1uvgToDaqrUpS5vAnxEyxdXrKbbnuJhDbbeqfjVE/DQ5fkECy
aeaG1bOY7YOdExaQfPatPZ2sJMaMYmt/8iR/NRNvOVr5a2/Onkl8QrV5Hkqp82vJ7eVC6nLe+tUP
xce5SPCLwicnHAnxTu3d1Q4s7GHy6bZrhhG4Quf80WirSYwvsAJypljU7NrMYdFRbJPZfDJ0zkVO
ds14jPvqV7nJO4YdvQ7QrzRkZoqPMK5wUsd3yaB/YLlhkffru0jvuO7Rk02y4qo0eAGblA72ctzG
7YOkMdKvnUrQEMz8G/77B4x2SeBFtEO0EV9yZNE2WjxbkQeEkL0jIK2uWYf22a6dt9Gu6e7o5zCm
wdEPP9S4zyp/tPGJbRMCScLBgZq0/J9Cc5iQ+8XsK4mnrdUYR9SRKHIbi0Uhw045kLBYDx5E4ekh
qnj8XEHbR//FhmoYHwXyYEhKV+lkhydbqfOQk3TTCoKYkGnuOywxeOOOUPnA5zsctBcxQoGLh5Yr
dWlL80l4YGB0hm5zgAJX4uQwGB2WEemYhv466+8IcZ4nRjCrIkNR6i8rZN2+Ygt5d0wvW3lDvHGK
Xr8mgk6tcoKn8CDz9EZpd6yjAJAJ02ErK+m7G4DuML1M7D/IX1w9YOy1dZS+KGZI1wXopQMzpprQ
U8zzVYf2OEF062oxoMAJGrIVZR6gGA/VjbvEO8TnRsGHbpsGZJL/MotpZw7dp6o9azVa88Q1F92S
73XfEvBudeZjV48vlenf9BGzjLzW/tCxtUUJHSeW5R5bHiGgccI+y4aWJNNHEk/7ZK6zgGPezwx3
Bz4WZ1bmfME0Gsmqc9kIBj9Fk2b7hzD5oG3vcgnNi1M3KE3jtV26KWwbX6MnNlbh8o+LswzSEThx
3X1YOS3qQhx3z7GlNrLjCfSxcAnAo6uMsW2jFzK61nCVIm3vV7pcppt9VK/rwtzV+Eu3ne5/Ut6c
I7DWVELaOlJzT01CulLcfRaNtSUelNrVT4xVqKNBC8Mt8Cl5g0v/Wfc5P6n2FkIT/96jG9FPmuRw
q8nYXKt+IQQskepNdnZnRErxmmJJAcl06vHYC4MuLQaua2S0HB+QJj6Lyohog0T+hgkbDvr23Zqd
Ooh6deWG/akcLdSR3swLF4+01wiG8Pgv2QPndGZQV14LL0Mbn0RWgd1gzfMlBzRg5Vgqq3cCLXd6
HB0gq9PE6r89ggeZq7xkemqssEmeCb+atkmNTriP063twHeArr+R+nQzyfa7xKa31eA3WPT59epZ
75hLO4lLMy9JPqrj2JL65PUCrAHawvTWIayVysT7Vq1H/5+5Xkm7WtOWFaCwGEEPG55asS3qgsip
vnDQnKF5rCJsTYYPZJdXvIn6dwi9ySrsNr6+uI9NAk2Y2G/a1r3nQPsUh8O7kXnuauq8jVl63a4T
0FQLd9qFnSI3fIScn9Pf0hNiL+MR8TlOMzYn/dZmUGiHogpij5WPsNiTVpFiOsYWTfUUbhKKScK4
gPfGsoJ/5TPEaRxK0NzbV3N7NSl7XBf9QpFwvgZLcIJxYY0oiHNgQ5x1iuB/jWD6q2ZkFgxl+uTm
HJsNOgFBU2qs7DQBeWSDicAatkqyHrX2zQ7jBO8MhbGATea7XhLozfyMvyhk7QFfO3jIJZ3Sm9ZK
jJ/K5Sa7MO48FaeBN2J2JYKWxhi3jg+dreYNgblqFcsjLL79okdfhY4HHkBvoDSgpq8MDU2rnB+w
nITriei/dVWX3cbwnGI9JGIRFVBM2i+ha95bJHkFYUKX0NOxb7jlqyQjwVfPKgX7FQPx2uPc1Y9m
gyrRrbeWoahtn9wK3XDPAnNVzDmURmObMNZ3bsKcK5nJk7lPyZ1caZEl8Jn0Jk5eNpnKaSb2H/07
4fAXxLABya7aNhKFEFCNocgP2TRdx0M77It8zje55RwGny0uLZsDtfS9VAx70iE+aSbThiQfD0nm
M6PLxSHKdZSnHmWIY5FwaMzB6LfhTlMZcnEz2ZYtJYK1cOR7wkSxeiJhdziQz632RzYQ4eowg5qz
bmt5FBHSXkHESWA2nr7BvW1c9QvbN8xm1iKJv2Xqpg8gHvOJxB6c8RIpdfEAPgdIp+aeQpWNDGm5
MCDsSJlm12WYPIaKyEcSx5lKIiisodWuGNXukzjbpkwnV12jHjjHbpUQPs5mJrV96ebQ5+VuTq5a
o7yzSwYLFefsleblD0Mf+S9hR0AwVi1b+6I7t5k7Z5f36MMnthnLb29DA9wKDohkx+O9Y35k1SRm
q0M8HowWWlezLz8EIDTZphFgEZc1VjOJSKIjYkXpjQ1jgi30oXKdQ++WiO87UmFGS8pV6lBvhgAD
An6LZpv7if4Hxq4qFmwgAACdPcqRrbGRRsjQgY7PwDwycvWPUovao6q02zprjugEz94kmLmHOaiz
NLCbfFvxJ+0jGcW4e9yjBt+P+QHtEKQRh6w2AiRHM0CF4m5S87XpJvma4c5KdO1d0WSMOqCCksjW
szvUmCr6LmK4xImpcefNnMWPpleaQR2Vapcnlbj3wohRomaea18+9HGHLQdOAauYeU7Cejtbc7uy
GDoeeqKFgsbHF0DPfyvaAoIJhOdcu0HdV+54353MTLtBVIDyY2xujLmnL8EZDvFOgupv1t7rOD17
f2jog3t/HqzpYEqOe0NkO4Hhs/WIb3PoMZu1+TOi3UsviImDwp4BYaBCIYS84b7vQQX4Gf/J2Ryp
XL0CzLOjMR40h5fe8Bi/leYW11uNuGXep1NFgmNkrOLIJ/SmgORiSsejj+TdLK71bSuo9owyPkEU
JXYpI6M6tRFBkbJjh+o1QT20myrSO0UR0qg4CS1+pTvISaQjo8MhRdJQ3ooTRRlYTbxh8mHd5D2u
YxWwXTh7tyiw+DNc1rCxEKnRGXSy2W6PCFn1oGr7D0da4L6tGldk/4e1vWI+ib+q9eogJX93VZjC
2xS+OhU7L+zXQxPDnAX0M2bUv5nqdz5UeKrDzaQSjlQ05WsTLgszS0x/BrNRHxQ8bEhWbBspaNPT
+LYd9PWEEE83Zrmkr0C4GCv4U5lCEorUZG+57U+kp7S5sh+E8N56kVJ7vWNunDq5Qu+NLoJU49j6
mJLh1rc1wKjpJpzwRXtJfyZf/TFd0MzxkOL8Hc4Tf43Rd29T8t7ZXbXJ0aFskOmvY8dFc1uW+UYC
+wQuAI0lK9KHziycXYH+B1wUFk9/XfJf47hfPGbW2K2qGTd7L90o6GT2ZcRMeYQjn8IQarOevSrG
78SVsRD5dfs+p/GeSlq4s4t6u2feLeUPg6pnVMIs5Tw+XVs86OrZ1cdTO3nhNpxo1w09cvRSwmlJ
8ncH+iwrp3H0DfEVOiUVLbU/9a33BAc27k3i1NLhbppqMmE6ohqTeI+whlxPmrjBII1252XtV6YP
GYdPKuBcuPW9qq1j4tr+puiybe1q4VWuG49dt++ZqjAoFCmbdvjCYKrZ0qzgf9Mt/FQjXWctZqSC
zdOio0GQFAQkz+02ctmWvHhk3Qcpwz6OOD/dVQVJRBo7pj1ynqwchOuyaL8ZxUlOHwivopIhEn26
cgK3H+nmlTMy2R4YdtHRtAKI2y1eLuwhfdpau+bouDWdDst/1OLcRnzRfiHt4hCFnWJlOFO3m0wT
m90SeWYb4B1gMAtdf56F9tVEo3XVVvLQCD978K69J32My2MbYfqUqUO/M3p0zG8nT8lVIM49UjCA
ABOEYzzejPOKS4QTV5s16O3sDCPrDF0HIwXo/ZPswEl5JqA9QKdiVTsdYIxWvsBjEH9gOTw0pv0h
7QxItx4Cyp/EllWtdx9sGqw7EwDHEWlUzSSHghNCuH1yChbIjHhN2kzNWrhAPiLbw+r6krXzCKsA
/Imw6w+Jl+KqqMxAhequq8wlNI4SUyoaPlWjNZuGyLIosndxh0RyaqtoU9fWqtTym3DSsoNOzuyt
7qbXeQSlJ0waQVq2uKVxQA87nXeEraY1i7GIVU1aHTCiJBnEYpJnU8c7AsaqpcAe2muZpOFXXDBi
G2H2p46/05wwBxrTVmthaBtVj8Oa5shutMMbDUDYAvuRXNzpzTQ5j7oMTbK7SEceGms3Rvpjwixq
P4oyojQNr6Tt6LsSFEXPYP9K9/yTBqdoDZHmrNMhtK1+3mah0BYWkH5lmN57iiU4mBor3+JYZ3iI
Y0PqPacWyHi6pTqudzwk6Luyo7+k7cxtvCZZ6J30VzgYrDSlg/dtauiQhXG3w73WBnpuoVmDk7Cy
gSQc0IEIlpK3HElFUAyltmX23gRVwhiIzyb2MHHX1gXwGdj7swLza9f6rY4beig+QmFnz3mY3ye5
+WHnzqarCghE+RINGsJR97cqHh5y3gooaoEka5fTr7YOXQfTefei1crfJE65Jb22YGRq2LuafVlU
zRfsIApTH7u81VW3Q2ewU/ZXg6yAOoNBYJ3iNFXGL0OqsfqaSPsI8t6Ny4nzi6Dh8sZKktdKsi8X
tKshb4EXaIED86bem551JVAmHcya2nqQI1jUjWtSPk3R/GZyGAZoFTgVjk0hmWIk3Z/QaBLyoLvX
1mjCIKSFh/Wj+x6aKt9lbRkHftcRbZjQtKtLCmQ14E113W2h8X6dB0XiIEKSXDQ8WaP0gwgKHM8/
ZQzhHisWG1daM91h8SKo7tdu3z+JqCEFcmkTWxK/rZLdU5H4HcY5Z6LnZGMBiNWEI4rfS7PwaiIQ
eZ228bk0bKJsJbiyyjD7oJm1ciuQ9yPpjAEXm9N70xU/XTZWCKXcO9kIa+f4M5HOFT+OcOU5SygB
h7l8VgOvm0UCAMQ/edOLmh6vMY/4eocn0UNgqNeFvp5yk1ugR9lZwIjqgH9+5A+14qNfjAVXuV1c
XT6jn4JY8/9/m8HpnbiA//zgtNzD791UlEKBU8ddedTTsg4uP3j5map2ENpdvqaP74Gf/s8jhlnF
ty5fJ1PMty6/8F+f/t7/3+8AucC5dvh/Pou/T/LvI7LftfPmv2+JrDBdu6T4krDbmLw/lj/m8uh/
n8jl0QwsEcX+94ErLaOEuPxonTlz8/f1+3vnl1t/7+XymXDHhuuBN+nB798ih6QwryCMqCxG49Dp
YKF0DxrU5TNMbPLvZ7+3efOcoOr6z8+kiKzoqv3nJy+fRctK/XtbC+cRhxCZjMvtf+/h8t2/v/z7
WL+/98/d2MBCYHVGeqA79NE3iSJIlYHY7e8TqQ2NCcTlvv7rU5J3G7H5vTfSJJeQQvucFQNH8z6D
JOEpKGVajclq+ZAuBqZ4+fDPbb9fXj4rO/fazUp/+8/tl9+/3Ha5k98vZ6pQzj5EYVy++/uN3wf7
ve3yIzmNLDrwy7P6574ut/1zN5cv/a6GgNXacbBkFP3e398/9/L15a5KRVBC8M/d/P2h/3W3l9/J
Zv/Kb1W1c0BMA6OiLNMtref0xZduCJzWXj7886UYOzBo/3x7EOBXvW3qLx0XASzt8ku/H/65Tcg+
hFgDvO73Ef55mN/f/eeh/tfP6X7Ic/q9L/SF9RUo08vNl1+wqoEZ4D93+l/f/+dBLl/++23NL6r9
lKrN/3wJ/tfz+p93c/nB3+d6+ZnLbTEKss3gwi9IsCKj80VGqDNCW5VDx+gDC3fT3UXdkGz/LheD
+azZMMaAwxjV+bIayIV0FqdSHiwSCWGWLd2HAqtwptFS5MjmmNqyiQFf0HXiFSO5Y/rbHCdkSEd7
+YxuXWNxxHaqTa9DaedvvjEyWmfCK55E2Ii9H6e7bCQfUiW0HDVamm5ZMkZsUf8p8tirsL9tdXmy
4bcwTqRmbovpbqr6LwsfchajJzDTjrMHc1h6gCDU82kC4FejSDNEuCt08eXn45Ne+dk2rhFFFKNE
XNTYK3DEycYoqJKI6yhkHa8aPI64Z6oY8nxTnKJlDiPNlilIcVPoaAEYYtskOJUIAiiFmaJX+HA7
gj5qdRjFRCb6MIt7EqgNooV4Zg7H1dF9oTThaNNlOhJ2Ch3Dwz2dwORtoLtqfcFRn9d0LTmrcNK7
JbLRgZU8aZsQux7lIFJQvC9imM+mlR/Kqjqh0sXw3Fqv9VBfSTkBGFB9srHZ26lQruOIiRRU4WjN
iV2uCcSaYnVNV4IzRkobUBMAEKNUx9/PFCDsrGQ71Lx2dmeSYBbHTxEzxLky8N+HXruuOJi33nSb
9eNP6/LCeL3/ykyd8WjvX0fQhoIk534WYIteQWNkdnZt9CJG9JRybmnil7r/SUMKSCGoCMbZ9nbk
B7ta1e07g/G31niAnB1eaYt2etUO1oba+Jlacty2tZBB3rVfbnJXRItpFK3til5Qme1MjdxnQ8MM
C5WByjyfAzfM3trejzeM74t9RaQiQoSYFJGZmBiry7ckRNCEtfjDI3SNwAjvx8W5D/JDXI8zms8I
KwB4Qv7R5H/FuJ+ZQWKmjzzB2IBrqTM42cfaTxcW87oZT8s7yEid7pTH8zcjbMrklvFAbREa6oY3
0lCfdWEQmsnlFyAD7AkIRioXx24VWCK1OE+514wphnWDN8Rq23ENwnNrWpm2mzOB3rmbGIoUzBZR
vryESYaY38FKSrQY6kGdJ8xjOSjJ1oRt94Ea+wnro42OTtsWURveTzpAydr7qPLSggIdvU+9tu08
+FKDTl2mmyf6CfExLrFy+fEXhmZ4ISCHNvo4//HrCa8+KR/at+sDezMSMzmYuijgG4j7uQtxw085
8Nr+adLBHEDIVh7VtyQwepv1MHK07DOrdbWdawpjGo/VVvPI0eaCttMixCVVqrXVl/RCNHk9c0kH
QzfQFNf122ikO1EwfVXi3a4tyh4M5xDDH9usPiOmzwOfTqXjV6961xNUZBWBR+ZP3vXPUoRQpltS
2ZoQ6hoqeM4b+ihWfiRD5FOMO1I33tuWJqiTdVCWFonlNEWxreU5Z6S2qMW6TKsr8hOjjQBwq5sI
LvN8eoGr8x5GNZlKifxK5z+zAcXQRR0qkpjZvXH26viMEb48lkkHGPwIHVw4vf/ejcpb066C/gGM
ldx6uDvGT5mjpxbOazqQaTLOL0ACrqFeRkGhw04W6O+62Uo3C4Whq9rrEH0Iralpl8Wxs0rmMt5P
Hw7BHWH+lBE2Su4ucyHypK1UWw8Kz6BDJxGTBGu3xSCsBnlE+gkN1mZYR7wngkYq1HHpe8+LtGoq
hDDYLA7ViAULm1YddJwRY0HN7uL3aeXRrLbk5oTkxc7dZggh4CwjZGcs1iaxOljW6Djk+Z8BbOBa
9/NFGU87om2Ll8rWzcDupnUOmHMN/HFeO42gIUPSAwTHcQOC4dlJjft+XJrTL73D1Je8F6yUCCIS
40tq2VeRGJ9tje2bhmughB0BTi9wzCjKNaLyQEEgpPHg/ZDUGv0hKXg1Fug6h0k+irS+qVswJrCx
KkWjs6VhZQw84djY+i3WO9EZzWbUHPqaorplbrVKpEPqvBtxbo3Gg4RMyH+kzJyKcOSU9mgHcD/V
Dw1Tdbd1MQ/l8qbIaGyZ7qGunfc2qTZytO6A9BVrS+T7WHdJBw/JlFFDiP7DG0hqxo3jLGADdt2N
MlN07cD81o7G7AZx34S+oRyJ8NA+vZoBX9iTWJ2YTAYGNEouZN2xebL0GRBLYe2kZZB3NZyyuDyX
o9haeo4QPUYeMtX5a2LzNtPkH38J7emDKPZWdlU/oAF+gtP4PC1YFqtpCZWcP+XovBgSXQ2t4QLo
gxONJ8CWbkbDVW+RsuqOc5IVMhrZMkmVDGUcqz1kIQqVxNkNCSCMBKXaK1P7Nz/Kn5xKXY+OTUrY
gMA137dW/pqNvCfSrt0aitrA7K/jGRERPPaNaGhqZZVxlxAbYDZcnxly2nzPqRv1Yc6sLxkcJPZy
Crg236ZufItaZoJujiTUk7QJEia+RfY5uMnZrMdXUMPfKUPaPjJBgCcHZRVPzFeXiHn5UOEqVYnG
dDzT+WDGj9aMIEXOSb8B5qRAVMw7y4/eW689RApbDt3NTekVSD8697u12nndscMCXUfCUFqMnwRy
C80aIKeLch0uHqGuvM8iGDM6wogNpqjdCKLptWjTpUHmHeTImB6TWhQQpSRXMRHcWFePda44L4cL
kcs19ouOuq7CclW52bGzP0WB8UgMfxRP6iCql6TKAEFN+bPfaEdWvsekCYlEUC4vfXSjV5QJtrHr
0mE/ynDb7iFvb0Hu2SwSSCUSLFergTHhWzwxGFRudZN4i3qBPFTRTs569K8zKR9zBRCWoRAmFa7e
wQu/8xxQczZAYBqbF1Qh14bf3SkvD1w13Fdd9GYXiAmUTxsqHfJX1/fRH2D2DNqZppZp0RueeW8s
7KsVi9hL3ejEOHcjyA5xzSW5s9Q0H2A+hrK4wRuA2gYzEJ4ZLhf14nS05ebcGwHKyNs8pUGCy4dX
00LPaRZwR538m2w8hG9dPiC9VueERvy+iZmqIOhxcS3gMUB3Xkb9EelWDNgnfMMGs2bJNbZOUW/d
tj+ZjX/qZAUTKkRLnyd4vhitmxq6AizURYY61YtcbWXONk1+kxfZ5WV0XRwEBSqrtTJcf9XiYafP
wmS1eERPXfGeQ8yEhnplt03y0PWbLnS6JzY4Ksl7/0uMSl2DQQ6gfth7L+yeNGviNOerNzS/q2nS
Euyy6q1p/W3Ue0w1konvIpnLadI0TEVyKQlvEBoXD0VYjSawjhifMetDkFpkIDh67+ABAncp6it2
cNVX6MCpjSFw4euEmJMm1xZ+rD4abkc/5e1SJw86y8+6VVxrYZgxJqyvo0T+uG1Ce1xnXJ6Z57D1
bhCcfOgjqpS5aSm9MQmFibdl3HtSEXhXisWIJlvvRzeUIKu0sU9Gkj1Taz97jlkFNiQRZLrjJ10p
hi0En914pLuGzrQGtfkeVQm7uXOvRSntcadGuk1objWQ8EDv1iYajWI8J6qNeM7Aya1tGiU//dYn
TsmWerNi7q6tCBo923LY6AaQ8KnQ2FtdzsGOusOGyrBXy+5MeuPMXD9oiZU7xmy3dT0zxZzjfocu
1wQduta98oyC6IOTch3YWY3sVWfi7/Km0X6M0HhPZHYIHaaDSUzWuHVTVAJWVIyYOC8oRGcbhFWb
eYGPKSed7VOj/KdCU9+Mdkzfuk7GcIPknUwNBJZYjTZdHy0IPAsRSf06NumVKueH2aQ501dv5Jyi
VvURjcGQOVcWktGxCs8eQQ2rWkTUnZjy0cpiAPfQcggQAohTGK/MezIBVklpv6eqiFf9QKR45Bhb
y5yeDIF5KeUKjHmFMyuJFsnZt42gZJ0DlOGMGOsOSpDxDV4dc59z7nKVFsVQbwqd18karJtoJHAP
K/NySDIox9pTm9kvGowBCxsZctX+j9EeNX3riJExgK09WpKcAovjGIuUxBjo4QOdnr3FuzuEMNkz
FjbNPMKEeu1j84PE52kbGv0jfGqi3nWgWFEOtrGhIrR93v1Sm/wNhQncwDijoDLZLJD0ycz8MRlX
rJxRfTPUvqybZCfYRjAZ4j5BXU86HumhPrN7zedd4trGO7mv3wnzJayC8mAaw76fyNLMDP2htn2k
U7qPqBj+mMikvfzCJklA+CLA2o9exmDcmAIdUaSr9x51QFoFuo+EB3EHgLP60ITdUUOgCO4GaFde
ndO8PMXCueob4E2S+nnofGbwulGvnHyx/KXrlWznG1oBfyrra0KSVBVzCkoLMZnZqnu3HF7ddvhM
im4/M9R2DP0NfScMQTIHgxL+XDg22Ppmculb3jyV9dhn7r1iGLqa0uLU41jSmFGuZOq/pjb6E/RP
TyFRe5ZgEMrRHV4vUGIBvff/sHceO85zWZZ9lUKOmwl600BOaORdWEXEhAhL7z2fvhf1JTL+zq6q
Rs87BoK8FBR5ee85e69NU+mYaupBleh8JkHr6fOIUUM0zgTY73vAEkTCiBdLHZ7kXngSrS5fBeF0
j8Otd0Eb3GWk9vR97IO4nF9M696k1o7IJDOg4C2GhTZmgs0EUzfwJcVy4U6DtkM2Zvd1t26NEP0Q
ruf0qcIBuhOB7LFPOnUZKt4YS6zEegRv+A0IwJF1Ks+7JsB0KTX4/IJo9qwO7ylhAEMlvghpuoNQ
Kq/9kXDlkTzTPsX0UhmESfbtZ1jB9dSULfMLPOFMMJagDWaVrL6Gs5hsmUlrW2FRnvSRhUKm1/kY
YjhSC9SvYr3klYIGz4y/JiN8CdvQg3dKnkffKU5syYiupmuhRqnny6SayKadEy5oN7ha9JjWntq9
JDkddp9up+vH/GqWXqOFsQbcjhIWTmPD0+JFfKUnT+PI2VsrELSWAPmcXm8dy2xKcH9djkjI2qnF
V+kbgZ2E5akNwpWSaBGm13FfJjK8Vx+2btyxaEOPXLWf0TA9JajYYKhall1xxINJgqelWBxKw9Cc
8mllQZqeSEZB69nCO0sIQhcKH+iV76lpXwKm1WkM+NRCouir8NODaKBpYgmmsazXSgJ+m004Fq1t
Ms8m5lr+GhRMHekTYOl8jfDtzUDNYsyA5yYr2yZK+VXQA1oZRfoVp1h9h35YVVAP5wChasXFkjhh
j+J8rkNrYwCB7d44FImoyN8j2V/JWv8DkuXkW/i8IsYoyai9rDeeLWncT7WAkqNiFV8QxNHXKroy
un8G3avEktfCUgoPy+mQIrr00ijvVhECRp1mM4FSwzPHKGoQqUTkMqi6V5MXw+tsqIOBCwVtK6Xi
Ex5UwY3o/j2rMtqRofLv2vDLGq+VqVzRzzwaWcdsE+qKhs7CaXw/shF1oEhCS2mwWmDCy7GJZreo
1lWtr5RXkVSUSlKex6wT2KD1fcHGoyio3AlpMrktIeI93A8pACQ5o9Xil7GCAxaCx2DWNwRdcloP
QhJQG0JUEIyYrGExKeLv6pSMOhyux16+WGFwV34z8PqwNodKOYxhf5eqrNT0Gn57PICPU8WXEDS1
PcnFSUuHxxGdwoowhksMRFGx0JGZ9GRV2rAui0B4yEw8J+VBekdK/W7gXG5EdsxEezZC/UHWYdwG
0TG05nXSYkEhGaSpOVoCrNMmfHxFfOlajTBWJCH8X1tMVSvcuBRjYs7/oOYJMpD7bdWdkko/NgwA
lkowTN1Kr/6yeDWJOp5rtBpScUhkfaZw13yW1bhoBZ7TrkLLECLXGgDqiKKGWMRnb2EW0+WFtZlF
3FQaHeTCbz9ytb8rw26GD6CxpukejFTdI7JoHJoUzKmQ2pt0LPliApHwWfzNBECiKSOT/hkXn2EW
bmKNeE68xWKifYVmTZ2qrktXTaVgRZizPJWnRE9Gp67SbdmP+ElEwJaF9p5Iza6W6cRaGjEtCf7b
uFU+Qj+/qyPN4yvsu/BsQENo5uGQC9BvEh3pRgT+YlDu/VbAneH/zLlACn3vjjh2HoXkrUfjoM0y
AQkiwcyDjLYzK12llT6Nrt3KVvQAESfYFnny1frLxg7Tt0nqr4CNGcIUnMZNwf8cDacpGY5FHD1g
oXhnCvEuLjJno+hXWjm9dWUw2KbIiVzIrASAIllUs2wgb+5ulcpxPTJkuspEaVaM5B2qdaoJ4RuB
UdHSUz1kabBHBX0PsVu1DVF4nYPhIFYW0ayEEjOEA0VZt0WBxGCQUdW0XjREL1Faq85PpZWfmpJ+
+GVJDIdc3GVCZSNhY3DRccf4mD9Aj835QLI3qwIqemkilXslzR4QQ9q5gYYkR/0yDViYQsm/xjGq
WK2D/AKTkOA9VaFNjZheKIK1XuWgoZ12HmPbMKJkNQfGPi3yd12t3pCOn/vMN72I/ZQj5IrbwfCE
zrXy4hh1ZrCW69gxBjIxDCF3lHg+CT5Bg2k/rytN8bQO0g+nPMHTUseUObpQUfYbrUdhvuipRxOL
3fJPlYp1PxoUb8A0sSpnRsdenB+V9BmCjBumxaUO25ewR/u67ILzVMl2zvRoFejsKNTyT9j91lTE
X3yjPVG5PfuNL7JKICgirSRPi8t9qmYPbSi/ZqNOskobMq0dyrVJ0mGoQjrv8+gB9QLnYZGiDMXj
csNq7AHs70vZxp+sfh8Hs223Bn4QJZ+XoID0RSsPdem/Mj3otmHIFMWnUH8QTNWr0VE5iO0TUEzy
hpRXynox6LtYroJDNgmHwiiFE2vN65hR2507Y1WXEaFUmr4EqSHEwVBDZVxNk01eE/8q0CDgDWBY
CZ+se+2p6x9JOTc34yycSlblxJElFDHNYNdHA4tGghqVqRGcMkZ0X0I9nppM2gkpWuZqBjYeJAYL
NTMU15kvrafJqraaYCLHnyzTwQGW3QtTg6YGMsf6dvPPfX62iTkul4gYIyXPsM5LmXNVq7GMz4p1
GhJFko8vphodafx0K93AU1VZ07YwsgTHgfGmU0eWMFDbhtIJG/6f1SwxUe1Un0ofvHqWNs9zWjfr
nhl6PXAO62sKkFH7UI7Fe9eCgIp0zj4zkVyq1Ftrw/8xDJJappTWUEXdeG6qHrkkKoIGb4rQTS0W
Jqb2+iB94wbmoGGGnfn+hxKrYHN0SuhQlVQLizxhHvxPOsOSCfZvWKZsoYBo09wYvvEZWjLmF7D2
E4Ow3/lbZY4OYOpBr1ry1UpOHVIEPMLHavm4aOnAKDo5l0P4Nljms6lCxDDzDcmSyNSn+DCL+n1W
nssYDAPKmoc8wOGOkWlblyolTeOMh9GuDfOrHoEiqwEkLy29IzByoTtmlA3Heq8CbsYFoXBEWPnk
dWK763p0j1VQjXYxIVlD6MZhrWzzXv22iAhbifBT0IlXSUglVPc7WzLKhj1LMWx5wngHQupcx/0L
bGSmQ2OMrVHJfoZobo5t0q4DytuixkpZCSxOsLCQLVxVnhWKL9FkHK3gBxVUvBfrxYvAgrOMzJzh
MX7IhmdfwZbSm6zRwgB5bIH1e2wLVMIFyowl4R4QHynMZHbFkShdE4vROmmB1CWUWKBBaWuJgJOO
6oveqyfW2I+6mF2bzEw9ATSw20sgKAIBVpgpr6NFChejyORHDFi0ixuVyiFFKnSalD0x/s4pvRIs
zSXJNDMxwKOWJGuUQbxK3iv0wlaiqb/PGBKzgVKl39Nc6QNe1SyMt3ZkDScoEJby1HQSXZc8fyaP
OC2YqCoVzmJIP7ZCwUorv5K4utRWPmzSaXEXpXhGZHXbZi1BpQGNqWam+GQYZJ1T5ONsUwiYTamY
pUW4DeJ+mUDLr5qO/5VqZbDm2fVFzNAsDTLytqX15L9VVFgwLgnMXdsDxgFMgxgqgxSaHpOROx/M
C5A5ip2dKFjr/tSTp+WUWUd8Sq7VzPlpe+j9YG67iopfNHcD/TJ2GEsJSMYMya1hemePddLdVRlN
oEZr+GmGggjF+BhocBVAkR/GFDnyQFmTuRRBFD0WGlZT67BSwQ6QPXtsabvjKGUQM2QDjw0h7Kp4
tkpVWatiV636ibySKsagkeReKBMhOQecHIJAbfYD9fbExNIQJ+OznuMDFdsnumb8/vkMbI6KrB+R
7JUWlNVZt2YYX/V9rfSrXFRqZ6jy6NAa9E+rmqJ9qYzCvmYvhgEGLLBF7skC4sWyiFHVlvln0Wr7
ud9qCSNpGoHqJnVgg+csZggrpp3aLD2hWhTsTsrwbRlJzbw21ewFHE6OIruFMKjynn5j1nKgsczS
tecsxTZmSLnvEGCRy1AitKHEN8sh2pSk+On+OR35iGTiEFbSmtRZVVVQ0VUH/LXXVmfb+lKrQ9lL
0NBw2LvZ+Fzr/MeVxkfKCQazMYDY3NCS0c3+qlmahBQ8O5gUJfdBcSdSQmGPotHNr+KFSQPlESSC
5/PZUjmtlIohVFpmWQa9Hk8nDcGJg36jsnC3RSETPLlT8zXNYijP+cpChhmGPZ9XvYs64fAZIYR9
PF3BMRzK3uihJsQFekqsFaSgYYMHIDBGM08SftSMkC9NCz5KhcBCwyRdhh4qhUNLtmoAFpTN9fJL
blM20RRf+sWpa/rmcxr25gafEukmJPPZLRpUV66qTZfv65w9WfNxTXEgQWYpj+pEvFkx5qQ2yDg7
mVZo7HNqKX0Rr/cuyj/9OH91eXVnEVWgadVlbnSSziKM5Y3/jnaPV6uyjqH70Ycs5Y4lQ2bKjEcX
hv400GPW8U/FYe81ofBq1aqJVKEWHcY7JAWqYBAKYX6GiUpPh7YXmHxmOqxzSGVhxsq6di0XjJXZ
OCUup+1trPjTTseKY0csfdS8YzIbFOOKnMd1WkYPrZCKq9q8yKrAxFCcnvsRQFUjUhUe66e2pyOi
D/jugrwBA0RMqj6mM98+OIZN+wobvWkAmPfRxWS1zyKYs2Lfj1dVZjnQ4VezQ0tgzr6pCy08ByC9
hUKhbcBcZWjQ8xb9K/AINN3+MemSnrSJr8GkoF/GlOD7QHhsKQoQ8GbZgZzrFD+UJ5I+qLambeah
BXkXWLrXoTFBDovUbRbHd8Q5L7R86DbGXBI7aVG/lnrWfFDjKP6X+beoDB9tLzJj0YeNxNizTvIC
1mf6gaPc57WYSwSTlbFs1Pf8RzF7Fb6iutTSdaiA8YQ/ngjxJhNhC9W+cqkaK94V6JIdpYKPhBdw
Ksk0wckLJx+vTdgOw6nEmqXWCFlG0Flh9z5NxZkzbMwsmLDPsohgouboQMrVFBcN2bqsO7BglRdx
Lr/iBi1IG8YPsmj5TlhReg0LDUJfReEEA113znUnyoRPau3DmxBs6L4iYxfUU9/QZpvH/NMw4IMa
KkujujlVizOHYMp5HUC1O0fLhUb1LRMs2OXLLXwqn71G5WHJJeBUYD4CLhg3GQJxO0ECQYEoWZmC
BVmw7ie3rBiH/VJ6jLsoZj8Qr00ZDq4ky4YTKBtTxzOmztaV6AugMjU17aLJBq/2Wchkw8xcyK7H
otpWY/PYG+W8ljEgeT0wpTFRA3rHdOdggVRrDh5cxCYWpdbE+yvRiWMKxxiro7Jn5ZUUnlI33akv
zfs0Z4PmM37VUqpPrdUSEBiBpOT1COCFlvZGNcTn2p8o8lNmxFH4MXQSTFKDtnzcSc+KXhmoO97K
KvfX4YjBugBdVhvnjI4YcacqcmKU834prHparFIqNG4BtCzGtOXrPdZwcs/rbgRwXgEP809AyY6B
zlqFZRk62BJerEAUQCGhh7ZKkv6i8ZshFxibYV4kpb6ruoQyjA6JY6L/qXJeCtKWlQDeTL+/xD6u
8UhTerfNM0JYU/BvlWT+GFqP97B9HluUZipJeo4xobBtJsZnZf5SR0LvFOis8Y+hs4POWfpZgY+n
+Nky9xNQ/edTQPJ6+VQniCladi65eRyTZm/VKHzwaXrozJ+kBK4Bkc+fal/jk1ck0HKWrBACZpAK
Xtop/RevD/StheRnV8bjkzRj4QuIPtHSgg1gqF9wA9YdeQs4RVLA62bsDnH6CCGCvqmBkx8ZOXK6
6dwrdA801X8NLyhQGFUcf5i9Tm5doa+PgMfSNbKM7dT757KhQWxQi0gk4i+o6cUM/9M1y7Xveh6P
KngDZqmkoYR7DMm5zd4pIAhqVomKTytZZmf0Uc56HGLpThoMm72yqbR2K0FM6rLxQZhm6dihBZJL
jdNAtIFLoTF5V77lRAFnDCtCKNqZOlfCyYDtJpOaXSF6qs1w39JLo+b2Lqtte0D/yWhvTiuhbS23
gaNsqQsOP7pLiS93Asb6gmhxVdrqfcqpHECyl0olaccR1roRu5IsfAda956oyUcLUZm9X14PFb+L
Gg0OTJxkpc8NuFqKkHGceYIQ00FT8PPJBUgQFRcbFQY6thqbuUezjPCJEXYXt/ETv/+98VHjl3QD
6gWUaSn6N5aI75BllRZ8j81438jGd5m2V3NqHuhCQCGNBULljZa+M+6yymc5oEqLeoc+qoDnWlfB
G4mhZdpkKVYs+Un9QXak7MtK+pD8AcxSjk5s6WblLSkSrNSAheXlth/1fU8YF/nCBkdQjnovY+D2
deFF6aKfWsaJDct6JKIDWZuPe77+zo3mSkg01ei8OFcquXacORnTSbK1NpnaH0eAEnhnB5onXmdG
SOpE0i8DJqpVaaSetthcGHy+DPmbhqbphbN1HJGkubmkfqZZcIdZONzBENqN2nwzlB9LAGFM3LOD
DigwyYnubidN9JDNka1K4afL9bU0jMGhactqFTTVPT4wT9TItSkTdVezKA3aisjnDvRAZlUtIzxG
svg7hLiGaaHdKrnA/w1OUdWp4jC9ZRGmB54wDVggQmtPZcMZm3w5D0Ykuhv5Y1jWF4VEmhGoA18j
cgd8tK5JtdypqfnpAHPtina5E00w9AwlOcR6dRfAurXlsaRjNdLEGImgQTm1JhEJQEl5bmdRgtrc
r3BNgFdLmJSVzabIQX101ISjHPJOO+aeGc7HCH61Q/JM7olluwvMeEsUMUJ1FEcSAEYPfs01YrGY
jvhd+oYpQBvAgWPSDwDiK6ChV8WAFaxAiFxhkt/1tjqrYrvJCAz2Won5btriDmFeLRC5WcDaHi5t
oHyU6j5QGDXHaDBoh/1YaBwKVYNY2VvfxtS+U/xSK/OZDsp6zAN6JcleYVEaBkwjxkA+G/F4JrL6
HA0EaXfStgzSbCVRHtAz/TLKmOEoT9XrshLJelNAm9XytRnh3VQUTLUMzErbx46V66d8Vh58Jb5X
GVNWJvF5ST2vrZKkS87kqhk7XUGDjFwUL46pRmKBi7FIyNWouMgouWUGTHZKdDFLyrzYZtuoAFXd
kxjZtsxKKDZa+YgEQEgP6lh/+XH/lTT0Koiikqr7tOo6DpoJK0zxgu7+Kxq1764vPOLWXEVMy7Uo
jPTLiFaTKlbtevhBSZaGPQYyimfCWSlmAvuM59gYNyJ5t5gyK1do5UNEwBR4WTQ6HSdErcFre/hB
S+1VYskJo6md3lJXWsUZVhw+kKxf0uRDVRbAQbKlqHuHJUzm9yuus2+5NegDrE7Sk1XUqJGs17BD
2k6n8yCASbAR2nUIZ8eDlpkPeK0ocGfmk1j3h84vzjeU//9PPfi/pR7AltRvm+pz/J/Bd+G+t+//
8Z23UTud3rPvf/ztqX0P/7fQgz8v+GfogSRafxc18Tf2QP0NPZDUv4u6KLNQFMk3EFXjX6EHqvx3
UZJ13dTp8kmWpJJU0LDADf/xN8X4u8ifImqSocHFlLX/l9ADWTOVv/1HWaRTUOTbr3/8ja9GFU4R
FVQ5S+KBrvDPlp/v91EeNP/4m/Q/CtKKw2Iyp6MuoZlJE8zo9LjNcveXq7rRsf7to67a/bn6709Q
0zWlPqNbDQ0qc6cw5ksULhpAq2jXJBs7rC+s576gbtYVKrLjKmLVKlxCA1Jx3ZmHuhaGHfAh0xOk
+WcshOiST/OSHT4RUDom8aqoBd0R4LxxegqAIdYyLggjOGUYqnb4xV9DYX4B/IwAlNjiTamiNk6G
cS1n1D8yZmZMJ6RmnVZ64mbQcu0mGsC03P4TeIScE29XBZDv88PtqgqcoN+bczG4rLSoWwol0+Tb
Q9GSSftnU/zlbW4P/WUr3Z51u1MEFhQ1s7QmDaEXPWNJlJToVfUvt6tY+9OVqoaP2vLA7a7bRRIQ
OknYevmf3qcOLQad2xNTDEb/vKoKPWSb2ytvD91e/nvzdt/vx+S3F95u/x9X//tP//2Ct2tBVGrb
KarHbTvU5U682YiWa/1ycbvv94EmEf953+/zAq1kYL895/clvw/fXnK7Ce8xpEcEs/w/ezIBInRU
b4/85R3/3Ht7ucaEE2nD8v0iaAxzFf75sv/2nX4/7/Ze//ZRt5vhslMAy6RI86//p4QoAkJvuY0W
mpT6klVHOS3r7fx2GS3+owFxL/af5SoW+nyHOI1s0bpY3+7680QKoBiV/vWUP+9xe/afJy0P/978
y8PJzVtEm4f11u3q7Vn/9na3m//1w7eP+Mu3DFo/oH4RUflBB1DZ8eJcSpYvd3tmFQjAi6xBKF16
rvAEb7eLxW53e9Lt6bebsxDGu+H+du/tjt93mvWWN7ndJtgHu9a/Lm5PzG+2rt/XmALNuC6TWS2H
nJCXenNLVB7mn9+rYBGJmEJYs7s9PuZYV0uNWfuwuM6wuCtu3xmqOwhC7ybqXaZp2vaGoPQXGGUe
NQfaIAKTCpKsYK055ZxzAjYjP9v9uYokkIhztib16SWN9s/V271ha+zVmNDt263bxe2Ft+f93vzL
W97uvD18e+Lv6273+fKSIBDn4aoKZtQ5BE9/9FMFpdmv93NXKIwUKQUBzaCTkrZv5jKI3y6UZmRQ
JwaFS1oz5U5Cswg2pyZXshuH3WBF4041fH2Tk8tLjfQ0q9VjoaVU//p/mS917VBnzbSFDZzt8CBh
XVuu/V7c7gOpV7oF3AqaoWyPuaa1x4IPnIdQK1c1rsg7NSR9E9aVsg7CYdz5ARcpTZ1VNEuP0Z9k
+qAhUb73Wfxqd5QMmQMvAeJtVCtEDlSRe7uZEQaJfpKaXN+hEBsT4sDloWUCZkoE6PQxNLloCZ2V
MT8adWVR4ukAOFXDVuqeKRW8K2YnrbIGESMSDyZoTZ04cAc4Q4iKvxql+cGn+ovsWdwgFiT3SwT0
rAnGP681Zq1Su+4cZRmjzQh0haY3aPKoPf0JC6b6jJLklhv8e2fUi2dlCGfy1DmCbhfhkqv2e/N2
rZ5Q0CnZUrjiQLpdJIgu1kYubQFUTPTWdFHcCcG5Elthrdd66QrlwCEwZQ3lyaBpHAG+TF53F9nq
hz87orL8cr+73+3a7b4qrTEQ9yooFEOkOFmka1Axze5GY9WAlvwT0Xq7fXvkD7d1suppYyqpizxj
3AF6XX5hpWTAA8PqRbfbIZrP3Vj5/CqD3KOuNlrVa/wlZp2qlA1+WqADNqvj7s/VttpATJa34Tyv
/KFWCRE0Ud2XSItZj9rkw1sY+iXzzwUGLnWYOCF3MUCzukEEpsyqS5Ospi+9JPGNM9AiAjIFet8k
KHAgjxTZmNFspOkOTuf0gINcAfr7ML6RyEx6g0mGZ+7Mz+lG+GFpESgwwhzUg+yKyVfEYvaCMr4M
XqiNliR/Q7nuXrxPhZxZSrfNRsbEEXr9KDuegblLbjwtIMDY2LDojOZTIF6kyavUr85/77PlrWNA
DKjKiFsc3fYZPHcteGL4nimHDgAWwrVx35mbNCBE04UKqBcvcLyy+RudREx/rwzpra60YEvndKEG
QIFInN5kPao+4f9RNcIV9n1wNb71JbD3CVZG0dFT39TxsYBWDf4sPVDKQs6ZTXsV4lB4BJ5QihsT
QStAjN4hHRHw3QxpoFTWDZtTFpAzqrbK16I1TSnF2gpoxmZH+BlBZBtAYofupR5diIe8o1+e0SVn
OS4jR+gOk3mPym7orhly4i64lO0XNph6Z+4NxNkwUVHlRnh2aZe6eboNBQ1x3QZTM5zHILk3sI2p
ji+egn6nm5smc+jcK+9DMNOPW4sduRRbOTlkzbavnEIEU+Mg5QvZvgqsIdrhNuwfagnoVyxKk3aL
VswRX+pnU9iNtHN/YuR9zNfO0jFrXCHd+JqnE/WE7IvsnNnpn+P9aHnDOYhc6ak9Ri5hPQG8CmSF
CmXh7aRvR2VdhlTiba3+hl81p/SJjmbiSNEG5b4+E2/4Ec/MIxkmF9rcQbTuCsEt9LUJcHHe1cYl
6fYxETgzx4Vij5S94uSnCJ7V5hiwH+1JhWF7s6gVg3XM/6bbwg9ifENzGcMEdtMx3JUBZWcPOLXa
r2fyoH5gLatIj5BpjC4efrPdST9FfZcnW/QRCnL6ymE7CbgwoUOxd9JRrMxtLHggU8GfAr3jzdo3
Yqo0qoPjqsjhWTlIajRiQ2NkLB5MgwGKlrmnKiGNrngo7zUBSgX8qt1Mzzh0my3aVZ+SJtC6Yp/O
3gAHvj0gOMFuBFoFPoOtHuZksr3xbXwKaxonkuWl2l0rb4cQrl9/QLYDWh3HYozqFhlzir5kO8x7
nVX7d/xGIVMHhER9ThZJD7sfsoNBt+kRVZ4qvCKGiYxz9IJaXJnh5e0knRm4k71aCqm6Bz/AfXop
l3iL6J6EVXDauLDEC1kQYkTocohBeqV2dFIcfEEDPp7AxYJBab5OdlyXQApAMYGUJRzi+qPN1klA
ZV967Mwzbe+alollg1zRv1C/WE8A2DRPOcF5gYi8iBIt26+ZQXolmaiviFN0A8s3torVUoCqneIF
lweshw5BMFnJlcu7NMhD8dilLtv8xM6MbuCk7LFWbQqkmu0K+zDVCNgb8EgJkXVGw+GbRCjfC69v
n1g4IR8o992LprxU3YaKX7vp7uUvX/GSesNXA+lVUlSH+VSXa76TD4snO8iKraNXcIKn8krlV40A
wOzTvQiyByyM/EBPtiVqk6FYGg79cNDFVfjRRafZcvG7CO8pP1fVivYkrJvoRFkLSRlB39FTfs2O
1S48q4+C1873YQTgmxLQm6KcQ2RcRWfriLCIzo7dvlor6VEaD4J6rP19UNHmIOppVZnUVPfwsFGi
jfTM7yIaE+oG0yCejQlTzMW6UhCzPotnNFrIuTfojB4IWCjVbXA37xPVnikaXi0sUtMaE9CQeGi8
qWRBhoxfRAA/sxfB6uqtTZNyrkOAjxvATRaFoU3RLDyUwqNGGsv8qM4Uxe4GFqXNuyUeWiAj5IDE
tqLxI1OsxU+5CkjhQFJaPDx24eM070yTMmnrRNgCUmIqcFU/BPHPML32oPNZT+JCuGYNGcjtUQ6w
u4Gd44YIlM0R6QGY91D7U+Dr/kEfNz0jS7QroY9X70N5kARo5mu2EKy52rSBC0RQmKkdhjZZXBam
U65Ldv8F9i22z+FLpO5592TPgiZUMHohL7TDR92p1sN9AUJRJiseyj9QVXI71qmLupdme/sBFrJY
h/WaeJZHEcmQo++QG9rxykBk435qsVNesUTol8QDk3ynoJhbxW6+ny567Slv/qZF7o9qxmNPMzy8
muIXHdX4OYBO7YgPxmmIPb655HAwhFewzD4acYwGT+rF/Co3NJmO3/UVwax2inEKBNBoHNqRAnss
NwRPcEB63Tfu6PibzGGb2qEj2eFKu/+0v0uv+wTo6G5D0ZYvyinfyJeJQYEJwBPOMI6Y/BpfRcVG
QFBftXvcDxT5M5Vutufjl8Ow4YXpkacOxarptzqcnrVCxfriG6hlnlKacPGaYrPm4xImg9kORid0
yUkxCheWKRHyW+RZyEZD8E1vzbo8R95Icpy4Dpp7lktLSX52gno1edFOdXsHc5pMSRe7RX6ad4qB
bcn9QNTtgHGTaRKtpOtWxXPwhnZbORBDsiF9sTkJn+KzBJgKp+d7wGGAyuNO22R34lOwS46YRBHU
EOfgxyfapcVTsY75VuvoznylxcFjEt4pZKrO/GHwrT0k2ljpwmIL6CmAqMm0jSgCti0d0TukEbRQ
CM7RriJHGGUiVk9P0qMMn/NBfkZu7uar/qIhPLb7S7LXHYV+kL3qCHtioznaQTk0p/5Sb/31G9C6
+TAfqpOygo4WbBCrHXCQHzm8sfYlmMoOI5E8j63POcNGtkWYVP7AMwobEsJpPmir8LXdaqS3v0+e
ufN3b837eMhOo0t8j7lm9nGQd/kBb/u8ojPgJI7gpS5ib7uz46PvUFB3kRke05W1gm12abe66ZSP
yal8FF6i+9Ht3uNHMg8e6YT8VM+DV241u4TUbrevwRUxMmb1R7jVKLm12OUya+3alVacNa6MZOw6
bGHcwynuZwQkVOKXMXy4zPf1gbCRcpuchI3mGgftsXTRjTv52rrkTrQyXklFF1o3POIkmF87R3Yg
bTuMUMBAEXO/CsoGMRgnl1ci0J11sGZSsk337A7P8WN7GH6Sk7nuD9V7yqyHyteL+POSnaL7yfN/
wtf8C1oNW4IxRtvDQD7ig1iQvg/5Q3fMZWfVvYlP0R2cLrDK7FYcVJH9KH7ndCwdcXSmpyUR3X60
Pro3AMGqR4LgXbYx39Wn+hWbA5wA5izv9Wv8qTrDCbzk+JDsk738pDv9pbojJ9WjkWuLa/nIpTO7
Ah/wUeILWGMAd3KQLLZ2MDa6A3b+ZdnpNsKVHifDW0e1Ap7SG9yE7ohCkztHO7uTNvmZU+Ku+mZf
LZ5wPGznfbxqnuZ9wBjTXovEK46cnZLv237fXuNziM2aswtHkTvuM36v2G2JRtLRFTskbpRIWIkL
YE36TY5Le+UxDqaoc3Vpb7JGYdPAl+WExWYSbATo48f8ET8IvhMntHVtcIKSaKvTWqP3jJLpSfgQ
j4zLuqOtxi0dZI6Wi74LNuN25AeZTuNX/YrNh7iqFft7jsbWUT4R8k9O8SycSZ5ZBZuCM1IsbZDu
ic+D8oJAbxtso+3ocS7u4VV6yk44KkheI8+4z76xKmqNG1pfCcLTwM5kTpnjJbmC2dWtVXg33Ytr
4zwfOqIbjzV8LQB5CceK+EoP1+s3/uU7uhvY1OC0QUAgeGGqvIvP0d18HW8D4G2UQF3CoALOrXkq
vgM65mRV2NpHxwuRa0MTZ/zgNPgxHHUGgud2m7vjVmKp9t6eq531kaFYQ7x3j77cfOda/Rq+aAe6
/+PyredDEDvNfd+iuaDNZfcPxlV8qs9IDgixze6W+cGb9FG98RXpOeGmqr776TBfOSH2HzM/IyKS
fBmMGdiYIvwv9s6suW1k3bJ/paPfcRqZmBIR3f3AedJADZbtF4TtsjDPM359L8B1jmxVXVf0+w1H
0BRFESAJJDK/b++1yQliWBq3QBVwcJ7G7Ve0XKhxVsODcYtkd0U3Zh2s/W11x1jKZfLzlN704x5D
3R1DXnLX3/C5xgd9TcDruUXYcSdPAWcoU6C1+KwfMcjaF3erjpz4JrTONTaATXYYGG7svXun7/Xb
HFvvxnryX6odaarUq7BDcfL6h6/BpthaaOq5pg1X+9Ktci540R37PZRbwSBJlNmO1dgLog7/q/PH
9KnBJ/qH+GTdKa7d0c69zV6Ks31szkG9dh9kBI9m20ZbLmnynukgdRgO2ufhYDA8V8d+DdDtLB7V
vtwzQ+WV9/dqYz0wp+i/q/ndo6I+Q6I9tN87xolDeqAdtxaHaBc9htf4ap2xIj/sKpzpL5JDIF4N
2kY+d5yZV85Z7wO1Rb5A87tBvznc6h/GL+OX4r56ih/S2+aSMQoCkL0LnpxHcVcl6+nonUBf3qqr
voUx/ulrtNEewGxzOhuH+Z89gNVchdXa/iC/JPeatY2KVT+701dNt9YIrD0Y4SpmCrXGnftRBTdc
afQPtXdRzY558ck+kf+4hy9cHFkvXIlrumWayVErn0lKQMCBvq0/Dk/+yTy6E/7bnVTbyfmujzP9
/hrbI98iqGfnqXmCzOmfbI6jijM2f3Bf2ImvSFJXbRR1u3auhBJXx4xXOgZrI9ZHS9lNmwuRC+ln
ufnxGHEwhpI2tQKaB2puKCz3xFyiWu79qEYpoB55H11ZhVCEMudy8nKzVKLeflzu+WOvVrKnTblU
oZb9UXpyagO32PSOeAQFMRwDuq6l15PjiLNUQKU/4mnG5haea+1zRzFHzKTQpNuW+PUO6F5pMXNW
o2sFyIX8zInzAwm+d5Ka/L5KfBbA8w1LFxKJ7aNfghhDv5Oflnuo7fDbwhSSAw2GOpqr+tiu6CtU
NcGWy92YOASuAj3DZTKT0CBuyFBRwVTPvqqQp/qoWKHaPeQTMk/sLCx4p4h+0mggLTapDYY2FQcx
PzSQW3sKAgF8doy/ohWl+iJnUg8z6mLwaVANwzwpT9dDnNyMhc00aN5jqlp0BPRIp/0dh+QkegXQ
yCm/lYbBgFtqd9RoDxWGeAZO9snwDcQ9+cvQkafSxiiOLXfGtjlze2S52w42JY3QhNG4lHSXGu9S
113uOUuzri/Lc+r56T4yKH8vN+Pcv5MVhfK3xwqtDfHQY17Ixo6Siujn0CCrOnXzzfLjcqNjMSZ+
gRXYUgddbgpNKyX8Teqitoe5rUX+sNRlf9Rq5Syql2XIbR/YgKoLAln1OaNpmCvD43/uWa1P7XN+
bLl59+PyvOXPyBeijQL847NQOYXu+nus10hRFJAAhwEghhKn6VxnGpGfRSPlya1uk6bgfQ0UKU+j
q1cn7HMo4XP0fd4Rm020kS2I1dKkKl7MXZuhprO33IsV6pEsiDfRNNwjR8jQopPBDjUS6fcZosRd
C+Jgh+IbpbssyhPg+oIaqf3Bkao9/vhp+YWLSWMT+tTsf3pw+bsfPy93uwHJuIPraKLmCuyaywpF
5MavqB/XqC7pjS33l4eXGzxenNvzzduPb78ta4+Ka5fsl6e9Pf7jVYy2qqb126/sPruq1mmgouAw
6gjpxU6hWzchOjtC8FDLUWUg7WAwbT5ezsEFvKeZBLVip/yUJ1a1z13U9//53XLvPRYQESGMv+VX
y025oP1MJPkwyDsJZIMzZvkjqtfNtH6DAGJm4ut9zyj88fMbXHB50b9lD/545vL7txddNrc89uPl
3zb/4+mD5WekJnaP7/5k2WDvVKjfK2raby/z9rz3e/bTz8sG32/q7efSQr8nXWigb0DGH3ffv7uf
CI3e8tzlRX7a0o+7y6M/3qDbss60IST9xHX8Lz+T5c3AguAAXF7ip8/17X2+ezN/vwdvm5g+T435
TJvuUz03NYDbpqdpBnouN+8ee/fj3z2FHsCCxfvlZcTStHp7+nLvbVPLy+YLHPTtOW+//rvH3m9m
eYl3L/vjOY4xPTT023bt/P7U0oD1ozHfl1gomvlCDgWFm/m3737Ev0FzkfH5z9+opYu6PP3H3eX5
ObUmqSy4c3/zEsszlpu3l/mxlbe9+S//7t2O/ZcvszzvbUvL6709NsxdsP/WHi0Kon/SHlm6lL/T
Hn34XqXws3+RH/34mz/lR474F9G/xF0as57ItQyERP33uvk//1NzjH+hK3N0xwbdoCOAYEsZLV80
RqaF/IiHlWk5ujFLjP6tPkKY5EhXuPzGUkK30Cz93//9Qxh1/0NUVL/7+X/gm7/Pw6xBTTRLi36S
HqF8soTrOuwg0fCmqaON+ll6pEiSmMKc1Cffdr9x9VkZrAiRg0LSL43VTx/Mn9v+eVvG/GI/bQxu
ozB4pyitDBetk65+3ZjXdqU0ct87jJWImYrPcu0OdpUo51hjgvn0P+paP7ZUsfTxxs3Ux1IbjkkK
7Sns0s+4q055Av+j6oH99U2/IUXK35gxQkSVhc94Z58KTPJr2zbOIV60TSHLftNWwCpMgDDD4LBy
tMJL7qtDX6Nd1jBlYdap7n//Rh1kY395o5atKx0zjwBM9O5TDRjeoUMo9zD6VLQbNP5GpOJNGxJh
TehFLACpWEDYgJm9JqFxKGbbW5jh//ewn4RFQ8Bregj09DU100uSdP1GxXB+7craxplM16NNbKRE
SyDzuidgGFNhGzAJocKbmEepDJqQiB8n3yS6ozHIHopvkqjAo28QtoNOQZN6Dj0o+rDMrpMJthol
RBJFoHroazOBPVlBDNIclz012e2mwwPTOzoVsFiDMuo3H8cSB1jgl4dAiecMqS7e+wCAoBsdIhCd
K0RvFn8SvopoPGRFfw+Xn3Cu2og3krif6XuZlPex7r/iwKZGGIePRYvcoR861OC12oxm/CkvZzAS
uEAmwxESNrhT//BdzQfd+4PSQXYnEJ1YnKHvDkq9MgsjbSb3gCdWoTX1niIj/uw2FGJBv8GpA2Ve
ZS2AEhPeAETwVZzD/YOzdag16rZe2+zBwx382FCk+gX6oXLsrUea2UaG/QlkvL21SvVxqOGWSAwj
K70bWbNEtEttf4+eneJ/0uAOG6/ipdMBtkngSlZEx6MIcZswGwwoMnPcl522rfre3U6m+zUJaNUb
VfmRLMwLYS6KQE+KlyrEkGfF51QWMy38Ps058ByWRfHYXUIB3NPK7r16BIB+yrv+OEp7I0VyG3na
HfaFi+WsE8jYhl7TYOwK2BeSZTo5kK9mppNcotyrLnpKMeNsI46iO9cdNw6pgEMdvyJXnlctD6nL
EfMP39PffE0K+4dAx2k6ttR/HTsIJGrb0endQ8jSlmY/3WPlWyMBzTSO5SMRnB9/v0HxdyexUrph
mazZLHBiv27RIkQOpw5bNAbcALZ9PymAFuZ8MthZ+4Kx/ZaEKugOCm7MyBEM55CWXy7h+Wa4nUP/
tRa4+PxD1376/b793THr6o7iaDEZYgyuGz+P2lLAh061BOSKvLg12ggnYNe4kuHItBwL6Tbt4YwS
0P/3Zk1dmAaiV8oX6FV/3SxtQamSXlMHMIevg6We9ILxQOXRa10SVusPMZwI9fT7jQp9ftl3Z6gl
edix58vUX65RkS+k23PiHnSEbevQv0OtBKy/p+RT6N3aKQTd9A5QnQkpzXmK4aCsygGNS+7or0K4
JGFM+C65LHHapTd2lJ/LiEHG02OYMbxMItz96ILqyaKROoEOgrZI0KgSlHBvMvmGpRi+ZJV2zUz7
RDGF8dfxk01s59RRYuA0A1UNoq52UdE3HJv3toFg1bHxDcRJenRtLgC+cc70nMCIz/7IctzJfDr5
AaG8SDdXZQ4x21bVtwZmTRGTatGSReORb0gqNglXpfO56el3WexZHyPOiJnKMizGFGGV+Tq01lmg
TdtEIXWzIoX3F1Opgrxls3AY54EnGaaL6XMx0E0AwiNfG2YPzVY+LUfbWhvJ+GR0+XMr5udyaV25
kIGdhmtOqXX6qg3dJ4Li2TGXD9cqjY82zYG4nK8OowN3uCT1R7oYy4P4UFH7wXKhkzHlY0LGFvwP
R4Scxde/HhJKx0vKgSgdZbuuNZ+7PymmPeklbTBVw8F3Jbmoxi7KujsmwNNe83Bvd+4V9PEIKKS4
MQzggggBb6Z+0mjF+sdxMN1Nt0069BygESqcRPpBKAplSQqRKQWgQgpqhwccHk1LLVrTW0hvUjy3
EaIumcZ4wnctA/qmaSMy1szOxdZOe5MM1dCBCThidodMQZtM9f4mTeit546FtYF+q0HlOSYVaxek
42uT2SdHhvrGtNyvuX6siOdw85nu0wls+HWzl7FZ3WDt/QPXI3A5b3yCPwcCTlnEkmF4hfVUTI+G
HsBJyh5USTnPHirwXjk5U4WQH9026XfSdHawIxFm417YNnBtLcqS5IcwxfJFemwmgZ1eYPzK4CwF
nfZiw5EcqmBEX2A84wT75JEQDQzLeqlGyptpEj5GyEPRmRIH5dGK9xwSM6nk27V2W07wvFMPckHj
XNluvfYc9+C3FWgANa7KoH80ouKAU3er9DSkEdffVMDcN4pPyEn4qOgt9Akm37J7yErrFbE69ioo
KVlRQXYoMKraDvtNFvk1YGKNJLyhHBWLXewCf0smyd8GI8EI+IABWm34rDZ4FoF1aBafHhSALcCw
o4YbtECmNAwpRzJ/u8Yn+4WpmVpNNIyiZkzm2anYmYIgPiwsiBGAgaigPLW+DVq9nvMJJ2RqcVRt
ysjIj4PjBhwNHBLoHilGA3DY9ZHBFNAAOh7HlLj9WGLmttB2zRdnA0WESoJmq8wC3YJIP+LPWkVD
GXyAEPAYWSgjI5ADdiDXZUzKHDGhBxT1h6Q0wKUWu94hjMfkYBjh3+oOqoyI5g+H3aHUMQR5Kqfv
OLpX17epV2rdIyYvWhmiek45XYkkNq5B72jHro7PgpA9OFwnO+ZluJTYe/QmH6zSurVJBNvWItAY
hox9pnN1KYeSUVD6cq8HMNIsgi9zRCPxcI5EV8Ny0o1VDm1vkMC0JjfBVzWgzEpbsXfAcR/MmGtp
ENPTBnU27OgFEOIDKiqjddaPZGR3k3NH1sp5Coy7sWu3lDu/pIQAM2mlSR+TBGPIWUVI80543adO
Zg++zvefVrp+tqrhVDv6UXbMUC1mK7lVpLus1R4Nj5EZ1tCda/rZAdLmOonCa6QyzifVP9QA49Zt
ixXD1CTQKjh2tuCshoF4GOMQm+5qwCiO3GCIU/Q4CNi0PrqJo4ghOt2XZf6pMpBj1CHKaBsuDjHf
8LCGxPjiNicvaP/AFNsfq57z2B3qfU18UVKWj5myjtdd7wY36Dux/WrZDQF0OztC7ucEH+K0+146
MFo63Tswst3W6BHt8lNTtk9uLT9j1ovL6VSOMlyFbk5c5uhgUKqyaD05/UtiWZu28Zh0N3uwmrfT
QHFvyshvjcAEgd7JUTCmz1XSIfFJ3C+xomMHoeQxwSW8SilJ2kC2ZppUt0sY6jONaPmmSqbN2AVy
68fI0+NB7FHjx8C6EScmyaXLvCfsWOt+oNzb1SCSCpl8wv3I925+KHQEYWkVIgMgnRgsTv/iSq4m
WqTH10JzMzq6sxBG0Gn2bW2XszoA7XbQhgYK7Lj2WDdCQBlpxUiaYolJWiGv+ax6BDmu0T2UKAai
GfRX5BL9hdk8g2C/agQYxUaDwIVUHfoKNASU2kJ1hQA3Oc8O65vjlKXmqhhCxsipLmBvwmbFSXZU
TZBshUvwAMkLX7zwqardZt2PDJqBcc18UCVEpSHH2jcDak0RoDkoGUmjil7VnKYWFl5zKEjl3DYx
ZdiuzDeWYyJEaQ36eQrlcN8/Fy4IuVq2dK2nlhbAkfQ+Lrfos8KB7yp2x69a+JmzvN56UR9tLNf9
0NbudQCovPLd+Lkuqr05CL5+ujmrq16l/tGuUcCVobM1gjHfBEVJrBTZy3qqX3TFyo95JBb9Fk/n
ZHwsXPOTMlcSjgoTPK6bYYfW0M5OheF/MwjlS/xvqWnQsS/h0jCbem6KNETNVsCLs/qT9OoXXXO/
eWl4sAsIVKOnfSBCp0d5nm9Y63flNh/iQ6ubHyEhPaUML8jB1B12vgwwWHJwO3cT9ywjY5pcrvMa
RbR6LFWxo13+0ruGBrxYbPssuM2N4KPnf4Ruk2RYRPXYhOthuHtRDCgGAnlY/raHnIgLtN3VpLKP
AzwTw2Vq0AtrXAfWGoIAvnS/fwnsHsKbpsiRi+CaVw7q2qqdnrU2gZbdBYfMTZLNwO8znTG3iV+t
zgZfl8Q00Ebxkk9QNEvd2srSRBpn1qeJMY5ahA7vXqnzULkkhrOxSeWcan7yISggEJcFsWSl/xxI
lmtGRGR0/6nRcmyqzkfpC+ujVl3BBz3AJ6i2GJppemvTLPJkiM+qNP0U59qeSI5NP0YRako1bLHz
0DB3xfcgou3Sjl+yxr7ve40gJKoIR60YPjaOf2kCj4hSaL6ZFiDz0p7HUZjkcRAh2hcA/pjwIBxF
zc1lINlg1riPC6Dp2dGcG1kaK9fa3Hm2RTtcC+ofbStWgRVZmWiMzDyFB4CHgOnqhDAX5beaW2rt
pFHXwcQLNxBM11uDb7n3duPP7b80Qrqmt12/GhxvOnVQ2sgbV/ul5WbMLUe7ZP7d0NNbPAgklWBE
SEOsrslErtHcPVSNdPYtEKbSQl1FZ8lXKSKApLkNBK2puMw+VColZ3a2OYSe5MrRQ5YInACNQIQO
2ZA3haXfkDW9yXqJ0q2RN5EEwhSnzxziXHbN2KBFhE6zRWlqW8i0Sg2/iy6b84QQvKwhAgJy+95W
4X0/pQZii+y7JZIbJ7gWIWuPafTviX68YZo0wBsN7vu8fs7q+LGMw3Pa5t+rfjiHEmy8kl9Ua382
ESiy/OyQ0rRp/l0m/r1E6ylkP1sACd+IYLMyy7jpWpvrevs8tDC8q/bclfM0BRlwpE9c+iiGAU2E
k4acSRtjBtOGrUwhOXeFm35m3TeeLL0dyX8Fb9rRkgATLRBuWhanq8zMYweF7VRgW15q63MF3Zag
lq02/7A4QMAs44bii45r60zUDGqIkDDEOaTytNxkfUJuSBjfMu8mt1LjkJ1ahrGkt/YUacgQ0mOX
WKW0sldllT9FcQNghLnK8u0u95ZjJZwssQlHj3m24bfB3vuPT2a5p8wWqWBpA1meBemV+2RLYkGt
dPoq81RAvAqOYaV/8iOqP32XffCUt8/mgoaO8DvCEMOC6UCuIG7GzLrIxn92MfzvR9udQZHWIRy4
umXA61bgu09qpL7jNz0L164BuO3iMZ6jgjFLN/A+WKybRCxq5KVsLQkLY+yPSw2ziWa+OeIdvwYM
lCPDKUJrh0j9I6s2pke6psMBvrE9YGX8wmDc3PY2yxOPj6dqotfOpCA3c6WHLsKoXfEGGuwCVjGQ
eDLhYDeZYp4clpeV483t2ZFGsv0az5f1ufS3LBI9CE6FDbjGRCtOx1dAVWHJPdGYJL4bwHXaNUdI
wmozzJsLPeNZ4KpwFZkRcwlvKXOBm3wq9eRzOSHhichIXOlJ9K324ldzIAu7SY72wPuLqttA14x1
74PakjrejbDRHyKJDcSDUwbI607rSDJ0c66udiAyBFTwVTGKEBJOAu3gT7uWhNKuQd4kbDTAtrz3
gAZxeWYKF4XFF9V4j1aVEaZrOuvKiFFYt19SGzVpiDgioUR+keElaRO1ST0kxQoNXWBDo3aop5Lj
mLOCmo8YgOX2ppzrmPYkt2mw6wTVg6pJUfyQQG5W6Et8XVmUEShHY/6HbZLpyXGwOMfbuazY5wH6
8n64Ng7WeJuKQNaP50L4zNc7ChV2VL94qtgDSmEhqucfBHg4NFMeNYy4P1cmSZVQh1igVuY2N5g0
UXPPNmnlEOSrsVO21twP3TEHSSo4uZevJ2CkCQOSk2wv+tzwRWy7KfsgdS5lEZXB3srvIhdpFRnz
/Ubz+ofJHNCYTwWnR2zcagZKHovCSVgym1auetBmsuWAEWrd8Kk4EVUMUCCfwja8ah613uWoi4cA
bLk+d66ZnfSDjhxWf50m5g9IpZZCSFxx8Eywlzi8YPnM9UWsm09JZNYcFvyOVVvJAXVUFmYRNmUE
85J6rsSAEL1WFfCLYiY0k9JAIel7qOm3mfkYdPDGxsDdLR9pGBEtTOjJXKjEmz2zK0Lkj7xaHn9h
bpsz8emCi5POdVxtilE36IioOhJamvgxHYbbCO7HtpsTrdLQBBiiJ3IDTrQBACBukgKoJcWGlcWF
Aq7xfHFr+F6X4nZGMY7Kdo8zF8F0TIVHs9Nsm0OsQSKbMl9AQS0JHqIHb+KIasiDSkaUs35qHdum
J6VqjD77JlUYoV06QVGiilAepOaDp0AfUb7nchw457IXwRYeB9noHfEAaVhvarKaDq73GNAx3Qfe
xEkLk5PlV9bmhIFHebxLelYKk4uULxyPlWZ99Gk9sCpA7pZ5CCDir70fd0dCldHAquk11QlG5gC2
Agprmht/DnvCGyqP5XHGRmLqZmDCrn3h7FOD6pxO0Ph6snCJsKqs5wOP+gUpF/F56ckkWvRKeYWv
uVdPYSJvkwnLocdhywSqTtJm6xC5gU4hxpbAMTaZIM+hb8FPIUo17Cq5hbB3rWuUEUEev+oTI21b
3RgMlZhHUkQNo0U1TMizlKa2oWCvp7DJJBDxoUtwGtbU1TRcWTFIQj3gq3Pz+hsk2pu5iuvFl6Yc
HwK8W3rKST3Y+FcSt1i7XT3X0ZgF+0Q/2J4VbEbOZ95h/b0syPUdw+BsQaxgVWKgszMpkLqEhmiM
KesgmAT1B1ptqd/Vq8otvG0fPsT28KUquxOX2I1HtDgL/ovbw7QjtjZFu8MscWCZU5ujt5eNducD
jsnDY14eKl2W0HPABvV7vyCWmE7BS2g2V73uDzkVKSEjNJgqRPfNsmMv8AauuDg3eIpaYu43vf2p
EgmNjmR8tkmYFqnzpVPaN0Qw4boSmgmDb9qVxtEWTAvDKKQUZRnrivVNIaOXghgAgC3DZ2CX2NJI
Te+M5BKngnVNhiOZGFpknHY908APViOfyipDTRLe6mVya4zhFeBIuE3S8DK5OL+8pDq4le6fy9z+
KtrkY+OzWAxhYrpzakyUcDw6cyiMjtFVhNZH4U0+8IPyVnPNck/JNjqD7Hc3ms61rmlxw7pxfh5G
pil2cw1N6plEMB/GKR230jK+e5Ms0TF55YQ6hl31IIyclhtfL1vghP/5eWErEjR00upcnatSVHtD
8x8q9gBfb4JfzmQM6QZtPNcTOKEpLjckflEQnTCL5oExEiQEYPG0/OwG0AkNqN4xkEyqi0Z28WjI
Tj2AUdE6W51iATk20t9mvb63+8TAqGOIUxPHAB+4YopTYfnytNxbbggYpGPKtXubNKM8LTdemwSs
cYHzNEFs/Hhs+cUUhBdq/sPWj6gTVjnBkb7x6LcGjMONX/ZlypkX56jDKYscMo/+JCVTlsb1DNRU
1ll32VDOVRuVdYRl+D83lkuqiGG2wxZUUHbWzOq0FIL/G4jyj6IENVfE/9e/+/x/AaK8fKkD6CFN
nv2qS1j+7N9YFGH/y6WETiFXuYY16wj+rUsQ0vwXIlZDLmyT/0gSwKjo0lQOawtbcEtX6k8iCmoF
msACqLyQqAhmWMq/9+3+Ryfnd5oE8asogaGfjsiMXNFtAU5fmO86bxNS0FarW/saQ4LHOx2Px7rx
j42vkxXRct1MaSybCthO44qYUyKnt0I/e9GxYvcud27lHqKk1W+A8r/+9En+ubc/qxjkr7SWZe9c
9Be0ul3TRpnxrvnmW4OZOEFjXm3MOiUU9RviJ1A8Ks06hom45qb3YAnKsVlORXvMqY9QqBCH1q8x
ZKYq3MY+8ydvooelrGiOo3MJm4KibIg+uGu9EOIaotyJHp6Re1//Yfd/7R3+ufuGrgPEsR2b7//X
1knlN3Ff5cK8cr0vPlVTHlGuh8IWOzPwbzLlxheBex/Q9DH6T6OvN/cNF86UcJCLEZghKL3kVDYq
uyUWYq002gmqEc9uUQGA0tQmSz1SxWRZHbuufpAOKTSeLyiBzriuQncuNC6v//Ce5o/8rUM4vyeH
zrnQmXMSeUW9/9f3JI3Qz9woMa4c6Nm+qhH6oj/zd3pPMrmEgOnQJCBzqxe7IsbC7OWldrJEMF4G
0+v3oSqf1TCWZ+Z+OzcqBQzmJxmGlM2j2HywkwrjKRyxwSV85fe7vnSR/7LrnDsmZxRn1ftWblZk
XusXrrwCDVvrthY9jGLfp2VFM4rqo+N3wZk4GdrM47yIT4bPhMU1CqO5pXWwcnHkoihCzuxPww6Q
HgWtuA/3KKXXJW/hrEXyRuv8kJZl7SJozYI7pRlbwJz6OTBdyrRwGNcwd130pE6y49igfGkG06xg
x2Mo6mHbpNLdluGE6aYPYF/YebjX+iI/OMad5VOiSswcyKc3UcUgVbb0GiZb1J2O5ejfhoHtsurg
Jqbu1Nnp3rKDdl3F+s04lOHRClGXC+IwTA8nWu/n42dWeIRi9OFLp+XtTaSZyZahYtjXRFKS+iCi
Hay17m6518fY06IGH5Kh1Q+GlDnzCY+UQXevStLR+54ADTt+sieTLJchFtCNzIYMnqo8DrVeAR4p
/hjtwT0yV/4oMwT006BMukrFwUrr6vD773sWj/3lULUNx0LsBXTqLz101SujHZxAXjXZXjqnpQKl
qmrv1QCDZu2OcuQtKn+C7Mb6OQgJHIhTNa1yPyejW3riJsiLfYt9S8BrY6kqrr1GDiRFBsMdYe4T
k0Vgg/vyD7v9aw/+xxmGeM1FocOQzP+/nmG2pkOesypxnbDSMnAHD35s3xkOhU1pp2pXZuTZl96s
xHJUdmNSByTv67F2v+iuLsknC1+Vn1eHXgGErjFea2aA0L7MaB8EVE9+v7vibz5lQyBScKB3MSy8
H6M7WNcxJVZB9JEq7/VxNg/Pq5TkEuBahmKQAbrMFOYH8yKmLL4IP3oOY9Ucf78j7yRvy+dmCKQa
JkISBWfq3aXMG52GSxPfUpt1FPGEealwM0X2JQ/n5rPWfkg7KrcsVsMpvvHl4AJOkvJu+SjBlezC
sU9uq6yhGDcyNadSFMkjAFhqdbUg5DXSLnw5TBCz7NANqXOUYffQUQG/zUqqdZ4gzs4Tcxm7JAJQ
y8aTFiUfoxjG6e/f6qLAeTeSGYZuMqUQjmX8ZSRjYZW7pe7p13oIv5ltH537OesL/IyzSSLrYWTd
befqimUh2hboGj5HtnEjxs7eytCYdkXUtPuRfLtj4LBQa1JKBpM27Cfq0ptSg6nw+x22/3ohdxwm
F1wz+OdY8p1KTxSRHmpGJ69V3aiNTKGJMEjvJ6f9VrCOwxRiGiQxQeFsndjawt3Pz2kVmWTfyE0b
W/eCJdzWzIdvlurURQQEL1kq/4yGBvO3zpdiKCM+BjK66wFBrqTdGUdlvtgN+kM9MKg550EBWYR+
blsbxKiQk5qCi91VuoE7TjjppU3H9EJh1iB19+zI4QHkqro0FHy3KoIdog1OuorhwFNfvi1VR9xF
RxNlwNSkZ/I+q33rVQPCw1peXLXWORkRRck8Eo/C9Y3ndNCAAsjcPFk1UXJZOtwQraed0qBiic6b
kjNk/vefuzmPFe8OFEdySiAlsgyXAeXXsSRKCAZXoyuurlvMidNT9zCSRnOeUPMfbM0eHjRQOeuQ
+cVlHCf0bP14BLqLj1FLK0DXhGq0tXmalNibmXbbtlRQLRMtTaT73TGCx0QGNdU0/7mlDe0Zyt0V
ZYvflzotQA3mhtloPvoZzskOBRv9PvtJKVj4BJNPRitvVF7oq3L0+hvkF7upjw+FypPHrpyMtduY
uzQAAzFwHVz1kVNsU5QDR5mjTPj9JyVQ+f7lk0LxpNA88XlZizLqJ5mLNsi2s2HEXociezFLn954
G3yMyVo916UwNwS5jVQRqxLoQZqerbFZBS3o69gcivPoAfAwivEmM5zxH1STiyry5+/Q1ulKKhYO
yJZ1ZMjvvsO08SVN2rGmxmPk56iP63ukxnRF42ev1IAJOtpl0GiTUpvFSW0n2Z6FNanCNrTl5fAt
jJjUnLGaKbSacVMphHxh2+mX0XNv5qSIte/ZyR52u7aDzBnu4noCs90G4zYz0JKY+kNvvPQ210Wt
h3U7FUB2Yqf5omUJcClvlZEgtk8Ti0ajSWrqAFJ0LCd3FZQFejFSYKx6PvgNEBZ6VxjrNCw2A935
VRO6wU441NAyFAqwV+cg81QfNr0F+5T69m0cf4nisb3AWQE2jOjC0KCt55IevcCOpLCPdQViA9fv
q3WAymBd+yhSrNzE1xvm/sbJwuSfxl8Ea+8OF5ZLOieUwaiGoMdW7wa0ScUu+oDRv2pxT4SyhteP
+EpMb1kA4Vy7kADwR+gNcEimUR0bqDaukQVPzaThHsXysg6cr4ogjFtrJAoc4PU0bWi8MG0U+tFx
wEWTLD42MI7QFkf216T2WdvQEtmObo8Vtg53JPfG97r41DSleABn/dx0tn7T5veRG9/pHWBePjB9
H0TVt7DFHEp43AAX2Aoe+k7aj2mjnWK6NisZyW6bmduhg26jOKVXRh7iaR95S50JpDaP5iBcqlZc
caIzHk286cmDE9KanQJmSZ3tHpC3rSOFNbEIgMPZasz2eoVXMB1MSXKd018MmLKXH/dkex1S8wRW
nlCK0PMuIqy3ejzEdxZ14zQnEdjQKmfvJNmm8LFD15aebclGE0h/5QMxswTFrwl7uGR2PycpRS8C
fxLEB5x1VIxIqoDcUk0wadJkqveorVGjOeEd+dFoE6Ki2ztR7aAGQTXj1xEmx95jMdZilI6tIdro
OWZl2s4CXv5HFPTi2CL5X0+1Tn7hIOm7auMFgG+6rept7TIfqOYGA10EnwZoG92OKDVXg+fa0LfS
bxPGRlKYAt6nZd4OZnvRwNbdETLT+tWdEQYlhepabDqjB3vkYEtP9SbfDoJ4L6v7DuUNwgy5hGmX
/D+6zqvJUaDLtr+ICEj8q7wvlW3zQlQ7PCQkLvn1d6GemZ744s6LQqgkVZWEOXnO3mvTlQoiCFxI
MrzZ6J8J5IPs33P0ytL/ZWVGRM4KAULzSKJrZA63bAjt+9Bl31HDfVYBPD24u96zrojcZa10HALv
7rTR1zZLoJjW444hcrppLXaIzDGIi1D1ocm9YufW6pdTCIHqaoZCOOAAoFvJ1MOcz3xt6doIalJf
tXWwXTteFyq/pQZDp0wiXzLzggQt7d0lh8phkmF3xUrb1tE+rJILqqnfMOxoorcqw+6P3lF4ttol
kaKFqVN1KyCRzyWitsAKyrNA0kE7A2lgxPU2JB2KPJCxvEZSXfvUp7ntBNOzr0gDkcJYDxX/lgfi
9ikoSB1FiSXJN0yqXQ15G2B4SRq47j2wp6zC4vnom1Z+G4s/dcEBNhXI6SyzuQHKu0aUXHWspqu2
o3jTu463SQU2k1VDBc4JmeGmYXvnzhv6/diGQIvytn1K5lg9OQXDi9kWfKw0vc9tIeNtjfERSaPH
rmZOHw6vuhgmWWtyNoIvk8H/P8wHiepllc+OeS+6zrzrWY/37OhWTPPTjg9JZTS9+xIVUxlKxHFJ
Gt/AcJ662nEvZeJ99lGebl1/PqTd5D1ZBfigolbMf1wgY3EwoyP0bbkVbfhTk9FQDPZ3aPzGfshU
RO+/6xfUKj5GDL8QVuaYc23S/fa7bLqFy40vock1AU0h1nb+OUrQ7wxT8UuXcXyfu7E7GiK61wSE
GM3svNWVurZtFF9Tz7ZWfdgOBytpP8omF69eLM4JjP1bCmKB3sNqsAWaUHbbH+k8/0LY4hNxzkTG
6sLhMksSN2fOlJbVEvXpvieStVCOBGRdMj51wtm/P2qZOEuf1GSkt8hvSQKOcBDIMtovCWYgDGzq
u6Fx1pwIvG2C4uU04kVGaenf+3r63njdqSAj4dXJnW0E8HA72PNXN9FwdhuI/lbfQHAb/PptdJ5k
Bv4nb6wnzlPJppfZQQngI36iIohUw8b2mAB0nsfLhqk9oP78DfDaPvZtdLdrVEEq7B3muuLdSOZp
OwXMnHXqIlXCNYyn999dVu9s71GMYJZf+LwPEu8Dv/vYFA8K5uNukEEKCJgnOIu12q2C2dzOE+fq
v9smimoij0hxlthRm8Vy/rhJJoOoQeXvpkVq0j8c0v9z04boB6R79CuH/YNoGLX1A+hZJvIOx6Yu
8vwI+I/r61O63PjxrIm+8JGfieHQWCkmZHQGyTgMDIfKYxYbelvq4fPvwzTKGdzke7mIDtrlplzc
6j0DJjomeC+KplSn0iFEjiU9OgBmDbTq8RI/bhLLVifD5KYrkp9eOSLtKzCUR6FiAFGbejcSxRo7
8XvroXsIBnr1YQVRIwswbBe64AKEZGFjE7d79isOlrlloCpn/SoSTtQwQQpKoVPVTy5aTpzL6UK0
fNz8x+Y8IlueDQY3fqjASjgS5oViFGwQZP9gCT9uZn/439hjYJjOYVBoajL0r8Zyw7VYnh6bj3vx
aAOpfmxnTKKYGQHo8KundrJes8KJj8aSu4DA19iPnOw3ImFqmAgwZCD/9xiP36wlTW6Ie7UZco0n
ClWtEXTMWGpj61u/TeldxxGdJXBumBc+oW15QLhgR/of+doNYcmOh6yuGc1NgXw7GLP6VoRvXdem
u9iP8q0his8xVHsyTF0CPBZvy0CmDMyEnY+OeZVIhNCJq1dKY3BX5M4ibi/5oOhXnMbW/ENk9WeI
1j41fA7PhBVujjihzYiP6UDAqNzZxMO49SlxLgidqqNL1lnQcO0vHKs5pNVnZaAIDgid7mYFM86N
+zWg1ouYisdaHcVxYbx6bgooM+poZ8bS3ZSWTxagrc60hg4PcnDxsKqmi9rmgfLl8nUMY9ikj4eQ
Zi+ZlRAlHvcej/177t/X/p8//vcObkJzsBvQhf3n7ywfttp/v0Y2Zrpf0o3/13v/hRuLBge8VflQ
TBcG8783J8kD3H/S/G6VFEDcln+l5vSEQW7o+EZm1nqP3/L4yb/XPf6Ux2YeS0HND+sv1kja2wwJ
fzXtMkRPZ0yNy6CMBVJQd7+yLNobk417DRsAToVoMVxEKULn5WYWokVNYtprN+s44WtrJzSYGgJW
ia4ILYG4GdF/hlfzbHp5QHj5wIrDETTDpPiZZKl3TM3ExRzSuKd8dBc+DX6zndElr2MQcCQ/fvy4
6VkHnQIfRI5owM4RuJQ668dPuAq6J9R75zbL5v3jeY+HHjePzdKtYOeh5FXLmzweJxvtv+7JAg0l
s9Fw8+8FVPLgUFgtr0upg4OL4DELjO5Y5gjk3JaLJ0IrJVDMozIqZ/eQfY1HRDKlG2xpPwEZiF10
wo+7WI7UvFYPnO7jgcfN6JkSvstCOiFQLAMUZMN/WzRXj5twgUr823zwUXzXwWX978EHtfjf5r/X
PZ79b/Nxb4rB/IVqkeCPJqLE3hc0EcSyq+eMXeelZn9DcJXuxMODHpbY2f7dVA/T+b9tvTjf/8/N
xw+6xbj97ymxJiEHnNR/v+1/vMPjB5QDSFvAy2+Snl7H32eXJbLfv3dnewI+9u+VKiWC0uWS4wK0
tBNBOHhASOnq8Wb/nvbvlz6wM/82/3/Pe0zD/r32f/3jj5/8x0vGkGjH2b6GNkQf2qed8/eXT+SJ
WHL9eB8ZkXD3ai6fWFTmZXl4fDIyJ0X9MJtIo0rfPTy+s3/f6GMz7AQLsLJeGN1/7z8e/vfUx73H
15vWRFHSZFleMAyWodeVX857O0sPgymo+8c5lFvVIyJmIf7A4LTE1c/bxx4wzSJTXx8SxPBx6mDK
Hm8t1DWrCU24i23umCuKp0pM/3XTqmBRX/3PdkTS5tpQJDJKy5PkBLisMNi5Hm/6IPNgVovpS0Tn
wiD5xCWTNjWDcf34VB/fS0vhuxNN/SZZ1R2jpYIRyxc8d8AGu+3jA/yPj//x2P/6iuRjN/37qf+7
G+WS3Sbt++9BH//0jZQplpvWZ13PE1jgAERV41fP/RSdJwL9ECe500ud5zlUUVZcZrALyE7bYSfx
9/BilphYZphODlMTZE2ylV1HlFKI7rymlFxlYm6vjCCuUyOaL+7d8CL7ElTPkQXlGBH6MTaJgSC4
k9SZxPoxW8q5NbX55o5DehTdrc/N9hyWznMTtOJAo+VHukuVq2+OnxdbgpdWXPOYEqmm3dai8eDW
Jm9zayweIOctGxt0zE3wo+ZkteqLDH0h8uutkXKtn9LwO/oRi5CX0V9Pjh0dTW2ci0jSGvPM72ES
eLtBZPOhCyBq5fGMmDld9YJs0TpeDABzs2t7cqIjMyJ/e2RBbzj6M52n75Ux1Fhu6ECZJosnJkyC
2iD0dq2CvmbnvlhNdj0doa78nBkA70aC6vZRrOK7qbaJv1GVg1Y71h8km/pHXfm/qqjUO1P1IQzj
EQ28Gb40VZy++Gpu9nLI3ofSQeVE4ivYWhmTa1QH26wc3U8x0DCzrTneqzg9jhwMBBfSrUqTAkFx
WsOFNL+42iFDtopC1LFTvOFjv1U66NdpW/00Kji7g5xQblXZgT7onRNSc3ZmdK5FivE384Yjbsdn
JzTLt36Ibcoi58cktPnRFgf8sfWZCCl/FxpmvSFza98jLqd2GQhNCuLtqHMuhRkx4MqmZ8D38XP2
7dsQSvecErhaRYDomA79KWv6lLmJ28dUoELdBsXIqWQOdCn7oPrA4L42bGzEbfBZxADsYoE4zqrj
Yu83a9lN/SX3OCng5Gnu0HCwJylrXygrvDSYn4POmKizoxkC5vA0aPxRvjXplzRpDy5eRMN3+2fR
kSA02ZoZZRnk57hLFbtaxkKPC50R+ED3o/hYZQwxsyom1LLY9x1UpQzv/uAEl2KQH/HgW0cHyVVD
huiu1/QQTReFZBvleN8H7Z6n0fjeH4rceUaLHl6KBA+FWSbDObV+GIYxQpplnKBVrIEBdCE28AY2
uOfCjMQ1Ngvw1yKVt5Am9jaqA/WrDOP0loXWB/MbKlhW6DvLGsnedOvb1LBjadTedtkSXtX6r4m0
xaX8nBk5f3ThDyH1i06r6NlKne9240z3eIrwfmt9ZYRX3lw/4yQWmsOxrdFm6lp9tKQrv4oGZABR
6BdlTj+rlh4VYmrvqo0SpMLIHCk0u83McP2NEPXtaGbTlmwHVIWq/hjtACJbQxBJYJj71J4uqJGZ
X6TDUTI38eqqPQ8WNgwhMv46PmDEg45BivD8nskCoty0yiIB4NDewZVWz+jy123tnbC4F7SKmYpa
hU+JVED7nPW0b1PH3DO0ATOIM4WYmNgEzOnV+7pgftAs8YFh6q0rF62e4Lra5p27sZGenHH+f5kG
QUaVIrRkEP0MTZMeocZhvrEjxz5TeE3ripSLA07ANZrGdWRV/dots6+k0eMCmQNk1W331ahH/BwD
6aGGX/3WXfU1kf6Op1Q7WxDshY1Unpup71+QHryKVtBPYHODwJbsNKoyZvE/Fr/CrZLBrU9yddQ+
mGxWxbdOdni0cABK20tPeTGT51YGP4VZv2Ehe+tiHexi6R9qd75mpfxKUvrNc9tpb0bMWsPpm9nl
1qZGSrPNwjbaLONHy/5tZscR88On9VVE1Xw1EgAD7VH6PSkQ+nvq2/axHpzvo+i9Q58NL52b/XGx
Oh6mgrmJW9PNLZPNwFr2TTGhXjFpaI+lfgnIoduSkEfIq1fNryOx1pNNKGhle4QnsGotvMx4t4R5
8JFcF5l4S2w05IwDLi6RBismD1BzDairOhjMs47NY520u8HVX8jFUFsZq+7mDhXCs7oJt6H/ao5O
e4mJ6MP3OSEOHQKswKwAteHDZacfhS0Wo0w6XhBiG1e336AJlK9CBbS0bLj4/VgCT7D6C0aAetTt
c0C7rhfjK6Wctx2ZHkzFqL/aKsdSXFyUnSWvOCofHi/AY6qVqP7H5N2wo+HZh06cziHyn9nrnwf9
E89G+8NQ5CvKhojmLmenpRtZsYzGbeT7k163QzzSA8rls+64pgWFksDnGPRxQLSHfn4eOpwwj0ci
O27P9lT9zrOwOHjkvZcaZL05VRewMQaRudRQYk6BvEccMLLO9qnk9zjZIK8YGwiJckeOC8zNtIbz
7F3jTGvjmniEoMyeCHUGgjiXTDwITdyMU/U0Yfk/wUEDmW3ba+WJc6+4MPieVBvZ6V+e2910bWEt
0Okn1g3/GFfLaZsoyi22VI5vikpKrzbcFd1E614jeui7w0wNdfe9bg9xonaPU0CmsDk0RAmbjvFa
wLcOHOdPpfvxQ7rZKTdxWjlRkb4ocmZxWMYEB2TzPQnzz8XWdlVDRawUc+pT9wydQ589YhYzTvR7
xi4s5R1/3+gqpt+NZ6GjKyq841B74zutFXZfg5jMFk1rbcc4a0gHo1YaP2nOm/siYwkfNGN4dbIQ
8dAsMG/m060dn2P5jV85H0c+hZ22yMDyWiKQzQS/rzEoJvc2ZkWHlmnEJ7OWlY98Oqe8MEgULdvI
X1l5/oUk1YiJnpjXySjUrvU0rTmT2a6MEuS/KsEwJoqvjlO8D6NDBUuLFUZAt9HpSCJqMr3lbiUQ
l+G/HMf4aWrpfuIaluvMgEGNcvYw2ho6aGrQXMGMY3qfDO+sm0n4Hx8kuYTjN7uCWeERphmj3V8R
Du08TxM21aZDGR/ep3gAF1IVr3XMrjykGCiVxemfEoa9Qs9P1mxnp5C18tj56mm2XLX14ukjZdVM
B3lO3yKvv8bkd64bV8/7WYfYI5yDnYW/0mYq9ubA4dohINpmvroZeUc+gba3mXJAxTp/qOpwBorR
31Ruxe7Sy98Mc17cXpi/bCOlkRx6X7h6ycX8urGAZzzLwn9P5nL+TGIvAuYJH1nZDTXjkAekbHho
WUVj7EMfK4PhjuFRxScuoeaH2VQ/fEmKfKrGU5RiidEOzHlCwPvLHCfhRXrlk+URLTqjHtmmBRhH
lbPSaKmlLyzFsdr7z4ZaKq+IYISoB49hBc9zU7WHbmmXmDPgYWHJelcUDT7uydskMXGwirTDVVKO
CCAyKMhRnnnfwrggFmUxXBVecxmtgcSDKSbdQZMRm4/moYPGgHfGvgdVGdzdatxHPh2MYkzPjAQP
tLLpqzjztyYs4V9wMlCMYzZWTxuuRpxMlmUXnZrefsnQzKwL1+sOjYH3qPZyoj8q9OP5xMCuoNhP
Ckx8sI8uiBLoFzv4WbJ36UNC7syOzALfRIgUBnc5hfqUC/Mb7nq5KSwuKD5D1WoaLpQKHX+BxH7v
T78a13qa9E6OAHGy0o/OTR7eUYE+CYtmi9VAlpz9fN0RA4Ijzb83Wf1NWvk57aWxNy2BZXgm+j1j
+rZXOExWlFUZmohugHhavmTaGI7hktI8GcEfCh77bLRADNrQmY+TNR49rm1PwLuObTNSVeD7oYU7
fXqKAYwDnvPdNfOnEifnNEWUTZ6ad2mLHT7vfLpLtstB73SYX0nVJJJ7FeTfXan93xUh6079LbXN
6cXLzKeit7+RAB4++aH8QooVGm7hlFshlabeHOGAZC6AbKs/1/kItD5F6pdUFsiShhUwFxbklkN5
Q4t1Spb3LN0OpNDaa0LrbSjkwTaikknbTAJP4jL6MoMX4rW3hYYPUtQdnhCNdg5xYbk3QT3uLZKX
t6ht/9Abf0mSig+r9vn6YIt40iNuK7a+1WN0pTxSp8D29m0WzzczRW3QTvchv/hx+a1xRusuoNCu
rKaREADq+QlvhreSdhttA3JzI7tf1VZn7yPd3XWHizp3o1PtvHpN4VytrsNSEVv1VSTDc4HyP6+9
9BpG6OglqqkdAcOEgFsJYSbkAj3kmTEmka1jJMWO8ysYFaEYcrgt0yBsHnUykIG2FOO5Md1+DDbz
m35xPvhcRssE3DqElxuesJ8wTAn9HGAzB+PBDNR87L26XvMpwORP54p3TjePfRyZ7CaPS3kc0/EP
MsR9YgHaZ/jCtJ9hzWoSjKvTiZrSdM4NFssmBjWODMekOKrzE+RS2o2l9ZKs4o8kMC5MaepbPH03
JELNgCbkHUE0wdBwI0AGcZMjdr02pf4C7wWTQiLKy1ySBhA0rM8WzJaToUQqSC1JHF0eWN68KZxy
Xf5VtQ5SyRBMfeTJiESVhkUaAburx9ipFsMpGyP7mkXNx3+1BgrDPsa5ca55cMovPG/YaeSmsyvD
S8V6ZJWxcN7kXGwOeRj8YuJ/4GTQn/ETPDd5bp3jzMMCnOmztn2+cNM1rk44zjj0wUtZk/FCONRv
1tfqYGj3h5gq+NZGlRzGpLZWrInO0Am+MuALjkGehAhyzV/1DMLYnytjZ4JcOvc9zm6Om4McIMAn
ylDLaCXamILssczpt3bl0Beq6cE7bQEXZ2zyVRGWzZEWsDg2HZuJnBx0BJrALj/EoEg+31ZV5Cpl
DD72rIjJuOfgWtO2Kc5VjcsEkMvdK0pjswht+pbZTZU29coKyR1Cn4D6aqtwRTCIsL+49S8Ta7av
6/HSsRrD5ym/sM+os7JfOroaz3ke3gxJlwZXfrnrE3O6axzGXZeA07dR98Sx4zy7oXGmv4DFJ6uu
RWfvMP7AyjaBn7MkTHazxAWbRKReCTqvJ5EZ/XooFPU8si4gwmWH5Sv9gtsrv2J2JNQihnhPgwtz
TeKH+0SbxBgHuIQMnzpTovo982baiTjEdKMPnvJQu7UCY+XSICk69UumQ3SdZHwX8fCUpFH4MXUW
EuWKyGWuu4R5S0ypKatFE2HgqXIsStLCKQ8hQsGt7Rfo5NwerybgibKom32XY3E3tCQC3M7As+gV
hkXx4ujsdz0yY41VNe3zyO0vYZmHB5dB2brqrD+GMqHZKbjRfds8jeOoNl6anmb20vXUBhhUPMbn
+TLcTqLCuhnlIQdscJGMvBBCYuhjPjSdaj8c78mcEfx01EYyPo3Ke5fSuHoYkXaOb3WbPjSPiDv0
tctCZ9WVcQ9Fr3gymtZce8uCJIZIR/Rp/2Xuk50/5OLXCDqjLEMSypxevI+cEiE+pG9D2zH4Hfxb
o8jOCUE0t07xU4gwZj0uXhvXSMmHQUUB6StdlXZfPvceFQmOaWzQ2MLqEO+nDkiaQnxyR35pH6OW
o6GQyZZiDI9k52Vk2WgMpw1oHLSUy5Jh7Als9nwlEND5w1UQ/oYnQWxJGYwOLVwXelkMzseW+LfO
1KzWl6Iks6wM/i9rBMaXTNple2gSxJdzithR2uOb7QI8iRjzMzCIcJZmeDG6/BRNidqJKNg4oo/2
WW+BRyVdda06J2V+Z36GVFBu0/IZ5/LrgEfp1Lsie7FshiES+E2r1w9LQhCweDEdgrQSGVebIY5/
OG4+MGZ8iTld3BKj+lNq2Eo2S/Ign5DyJGG51QOCS9UDUQxmgklblnpr5ijGbijSU5ypfO1XY3YJ
cBFrsrXqWkcrXMTzPlDvRlZxxg1S48gI3kbNNPtAwkV3elieVen4p7wjzKjAr7nDDWcxcHJ2HNEV
QkkO1JZZHvw8UU2MrjDkxpnZn808wCCJuqm4x92UYOvmNDtqEq46P5H7emhe88IPEIFfbUb4B3Te
hDpUzu5vf81UL1lIRd0CA3nSM8uF1iiy3VxFX7Rs5TYWAZkkhVTkGN65GqUXQ/lfHy2Ywif6y02E
dci/2XVhEV2LIKhedxxuszMxRBzMjYrzfm+0v9PWLWinjs69GoZfbukR1hSNW5WZKPXx3hP+5r66
qjLWTe0im2hwS3t1+DyEFu5E2bJmtaeILqn8w7/9bDfpe1nFYqNoma5tt2UlKV2Ko4EuyrhIOJLI
/A5KB1RhnJvIbmG5lDYhZAJS4pPoTfJMnd00t+leIuLeeHM174wkag7CJ36CERxzcFsWL1AL34Mh
fQmnmKioOJ22zkAB4plDuTPD2tnVpXublN+fJUME8+bUEQwDaf/ukVhcrNLdAEjpNmGIeiI1W3a3
0BvXWUmsF2bXCGVK0ENA8CfWyVZOgM5SYAxoHJV0r0k+lOcsj57GyiQ9vXY/R3kVYDQvdkkfqcxw
n7jZDLWrjdelCVi1a+fm2KdpRM1d/36I4aMp+FFJT30hTdHLwDZCGoDfxOWNA/7JG+EpiXd3msY/
s12vNSsmxHHOcBisHxRcKYn3oEDtdiqudlDfBy+l2VgXwNBq5Kk5R/OabvO6HLHC1mNwcWOreqFv
S75D6vkbqqn3LiMFmnEz6oHUDS4Ijr45UrbnJsYj0ftOum2LCIaOKoCBNArFQzAx+mi9ixd5a22W
aJLA6UUD6ZxpFTLbD2NisxhJINVdrO61tc4az92gKu4PyrQucyGda4QsmkC30dGvukgI40naeEdb
CcDY0nqEPQt6tLuLfKJLD45iB9nna8Ni+JJ5xscQMX8J0Hye41w+qXQRL4YkVdhMT2FIx6cxfJF+
5p8fN4XhsM+p8qXwIxvlpvM7YY2KcBj13Go0qk+d3aiS60uF9fZLnvroTrFQWwn2hioP36QTvhYc
COdYhVtPhctRndOMmwpaXHnSPaGEU09CBuRQmAXn+K0Z0HY1MNkAT/3ThANh03LmQqaA0eWleWbI
Qjbh3FKQAIE4uWj+rdy4NHAH3tMpy5/bH0I1+yqt83euztal0gkBOc0eHFX2aqKsx0+vGdlYjr6G
VrvGYKr2UPMBRqh23j96C1b7whLFOJijTPczoQdA19KVGbTpwfw1JUZybkDM73PbeK06tkTvYl62
wqsu86NRpz6S+5Y8T0t8T5s+2FoleVZ1gAF8DOjyppNYjRS1vlORu9ORv4anxV7nolnTsEkPOiNN
x02s6IBCBLmQLuktlQGuWK+qNixGPAADzaupiAIYrWTXJbb/Uvl6b3do9erAupVV/r2bFwXNINVL
BeyrGke4PqzVzrJ2SUOsaBRaad2dGyPZ15Mwn5Kq/uAjwF4+U4Jr27rbCf9+xYSSfNiy3DVB5q37
irxhm4p4j0a3PQFmkckEaaPxxEUXxg9jHMh5C+RMLmJL3F/6gfV4OiTRqMnA8QYaq+k1qnKSZYqh
uxQBRuJo6stbm/8I62qTBqL8BEg4QP1tNzh+4qvMu3FbCTvbucBw15WXgn2aMHEYo2V/dYkso9Xx
Ja+L6FQo482WHXivmPOWD3huT8YBmanh/NxOA/DWiXxJt9sOyZIU7FaEtCVR9kRAO/bw6mtrSnWq
sYwhzTOR0aTzgEa26q6wMcR2gN24AohljYN7xXTkXr0w/1nGTXGsA208Mex/DQtGH7Tr2ts0rgIz
Ws00g1655oQAikr/rMQ2UoQhGLg0D0P4Qt87fzWMP4XuyCQjd3jtLEudUeaXic7ItTALlDhxyt4G
uu7i5fZTBrD2CXRyeSvU+98NMbBfIMkGC4Ngz3Mq/2zYCFaNanS2f93aLM7eUjGyk1jxcLE76EJD
r4mMaXGrPwwXYqSCEooVJaOieh+YyBszL7g0AyMrERv1BTrSl36kk2da5r1mYKWS3oPg2RhrX1ot
nShxeKwU+RdQ/WbGwVcd32/G+T5wOwS2nr8X6dyvfVNHrNFp3k3ZdHdjVpxx9Nwm1vTEX0CFHmjA
CqLY5lE9bdH87mu+rDU1jbVBHepfvbn5nEvCZaYeCQccRm/ntPm3eDmf+D6RVU1nPMdqyNCn64m0
HJ/YTCJJDkROQy/sn4vKHq/MDYx9M5LT1ixjR6m47I8hmj1HEpO0VKwVZTGSGNhoPRcHml3BysB/
saq6nLJU1WeiXWg+cR2G64Emy6+2WaTOjduHWyWRzQ0DfjP+JzSJ3bAPehpy8WR9DAtcpBl/0sDM
D9rRCTnBZbC2ZOtDWETOb4vOvsjROktzzp5YJ0uWAilAlARCDyyNGrMoWXBt51pvNPQHOt30WA+u
P+o3J3Oy55hTVqw1ohZfv47K5RlmGqArIxpDLuVZSiDILC40FzAaZYQE6VoHm6jt0eVgodFWIt58
m/8UCW/pQDQqbdq8YyB/e3buHA3q4ls1yjWNuE1upN53G4+iT1qV39sdJ6Y+OFvLybP0zf5g8r0R
t7JupfYo/qycDNG0PYjap39XngfUfLhoExeN9GKfTGkRMsQ61XGT3Qf6GWtvotWruqw7SeQWzDS9
mww64nFYcF1aT3yJvO9T7HUffFnv6RiMzCvaceXaPeoCb2LdaSbOLnHIZLLrH45oxlsU7EUZKtbP
LIBkFFJ/eOXLnGBIntp95fbym/CN7Vimr6UYiZTtve4+1+XRaZZIx6RYPyZzecGhDuw4OHSW5tsT
KTibRlg34WRnX7/1DgJ0XRchJ8hCP9XJhEDLG7+5UGcuWRhtRG0fDFZKl8L5YSDH3cc94FNdN1w2
e3/DBDNe68JLzl0NXcOw8uijXJCXCe6RyiJZrGrmcZu2Kd2QGAVzMTsxbChb7itoIWE3nns9jPe3
GLHS2XWSVZl9UDo1G8TMhPvmLSAgbz4Ekc2oxPDso6jKd6TS0zmEYXPWTIom5dqnfsyba4tgZR8G
5CSCnDmbwi7Pj3sAIqvzmFsfcQNq9C/6wflvCMQ02zhDQTr0WaGuvkFj28No27noBCA/6LUQyMaC
NEY53dcvI/YhJsl8zdVAVuqUhQsDtsKvkBOxrgkbWjc+NvY2BrM3VclEamq4ftjLKsarr3P2EyHW
U+NE3jfFeiUJrW9y8vsXuwCI6Y/AGbtRrqRn+Gc7X0wFKc1AVc9XMXTjs519R5bovsLF3js6hNlj
9oB3zrVU/caqBZSg7k+dll8TKv894we6uqjXuSjP/o7a9sTIjPqrTE9pPH11zJLTXBJMG9D+LCLL
7POhj5hiTXt6TJvr7IzEGcbQOMMRYHoTwC4KkuEtCTNxMRLOlLShPnv+kAyt3go1xR+rg+njuhzG
rektepXuPDjOR2lNL8jzSOPK6p9ZOpdA7YyNFq618OSuDjjTjepw74ZEaGapZmEYDOeWcdEZnN9F
9nG+GSU2Xqem6ra7HrtGSAqXa7/H+N5JFg68TceUm+4pV4eOSN2/EtlW3FLAm7t0ES5Dt5SMAxcM
T18CYsdHt0XfHexUSfckHW2DANOEWbJ864ug2cYBZ4nKjDCeM52C9kQcc96X8UpNNMzb0KKtOHYR
tvQ826oSunCf1+5zmnoF+lT3mF3RQEbvtoLv6XK2X4ceihRgwvRGK/2JNLw5mO4pNgzvSiuLsl8Y
21SZ4j0o/N9lgy6K6+Z+QROXvWpQvQcprsv/x96ZNMetZFn6r7T1HjIA7pgWvYkAYuZMTdzAKFHC
PDrmX98fQpmVkl7ne1WVm7Sy1oKiKImMAXD3e+8536Gnu1gW+8BcHRBWjYcRCUIZ03huhoMYdf2g
FV8wulT7oUruYhqy5J8Z6qCUHSh73Gd96nwdD6pqg3EZ+8fKbO/ceA2KtrTcH3v6n4AloFpmg/Dj
zDM4aZvGXUMabiqxLRfVp4KWGjnh0mF9qYlUqkk4GkOqPAfRxOyVTXDw8g7fiw0Cdoo8wjqdIr+Z
yv7rlBr0JcPsKGbnfWMwImmAc4KVTnGLA78Kutqiocq4kpO06duuR1I4U9s2NFqYKO3nSOi3ZqWK
+84ydyIZoxvlGvdzHy80avPQZyGcT3GEoV4vdeZhzJ+o/1bN43irSQce86Ier36CThrPCDyrY9dx
LpIyfUrbajgspf2hkyv/qnZmXCramzWyUxRxRqLg7HnYbUZsekydtnZuiEvZda9R23TnZJhXAan1
w/j8/4kof0VEYRSL2+1PiCiJ+oqJI/kViPLjf/0NiOLa767edsMyLUzqno5v9W9BLZ75znUN2/Q8
FKRczytg4u9BLc473cUh4xr8jUmQCg/j71QU852kv6l7li2BqJHY8l+iovxuV14x55aAwCL4doYt
VlvtT2ZQPHhx1lsx/Zl16oaTYbqTHVISpolWw/TMrYb41iL9uWYIeyxp4dH1IJLYEfq+l+PNTy/f
/Q+r588YFON3IsD6cBzTBoKyOkBt4zezYcaLUoOHtc6Co4c/1/iXUvPrMDv1nV6+QrOqt5ZbdKRw
13ejN+Y/2D+/BNn8/PN/9zpef7y0eXUhfrju1Y3+06sBIWpRwILluZ3Cz5U79E/WFB7sTrGD6yGC
JLhW/lB3F06Nf4kX+N3BzA/nUoGDAMZBd3T523OH0h5HfYZ6KFslevSVgNDMgK3nHuRhm5jPWhqd
cZhllUN4Ypq+2UWO2TulZaRktxf0LDZYB2J6M2r5C8LEH0zD64MzVqgP4RVgaq50nZ9eGeYe0Bm1
ViKGVC2T8+aztU6XmyY0doVCWNcrzsD4THwN242vJcU+79c4g8F8yittPpZELI+Tu/vzC+ZK7fnZ
Mszj4m4wPNOyDdcmxePX63eqcvTBUyLP8RDKPV6NiX0cpRWyxe8g8QgL19O9MHNY8pwmfJUP6Nqx
XpyqlW+SHVQqEZGqAddMw6AJh/5O09Gwjk6U3unGyfMGX059+ySqxtzM+M85kCTGebSnNztu7Ye+
+kz2nXPwMnlIlhltdhJVL3bn0f815aOW1ffcZCRtG6Wvd6nxYOvpjqTOGv7w/NBH4Xe1VlhhRQop
1iRBiCX5zhzbdbP0Ln/+ahm/JhxAJfBsED02IUIGuRfS/A0ckRpMeDDKy3NSVTqTCyV922IsQY8A
sngeJhxGOcInlR0BTG+/Vhgptv/dB2KsRAeo1ivd6Tend5SyU8bzLM+W242nXo9vCjAsj0s/7SnB
nuhM7616VmcZEj3YESXgatPzn78Y63P99cqxdUANBF45Ojfe7zSPhBmEZle9JPc+/q6ZB+mUy3bq
56P0vHuZMNgx679a3v642vIzbZNwLH5nS/jtatWHVDrgG+UZp9FhaivL15SJ7MW9h2Sk7TjOL+eC
AZDZwTdEnXDDxIKSyRAfEM78xa1j/nG9sXVhOqQTCZAJV/LWz0s/VY0xLJoh0AV0F7QB4iIwfrr4
HvQ09x51d/5qoQb3SXggrASV9G4ZyhsD6PpRLWXi0wUzbvqODHiFpPw0ujMWCjt/FGBnAc1gm2na
LARuXoFjV/Muq1i8jYFTJtPNv4AamH9cuW1dso8haecTImN+XQdC00AMaWfyTPuX4m+pw7u2XVXH
U1zsJ1TezVrG1qv2BN40M27F5DCcqc2runlEpbkZa0Y9dZ+VOxep8VaMbeZXDNKP/SjOg2VqdJWi
INQxy9kFfmgdqzPHsYg6nTqPYPBs3lg1oEoylv4K8AM17Q/XqpQCc/56uTq/gxEyBEhTkdVcN5nV
HCatJpdnRYGM0DZpuX7qo6n6C4bUH2g36zVq28Jl8scx5A9Esql226p1GkLPLA9VSBTN91AX7o2a
mbdnIbnzsBfvUe245+sHF5if/QbwuviLTfm3vYeNnngeaDee5IQC2OP3O7WOu4okg1o7dWGm7RJD
f5K5h4DbjhigTBQo5pjquxo0GdRLqA+mUuyEqhUH11T9ns6jH0Vt9AQvsv0LJpD164q6PjZiixxd
YGRdL8D1DPfzTVRjV165dt4JBRRB77kTGFYH0mrA3WdHpFgNPZlcPLYb3QFaZnQYtZFCEXA1+NGI
4IQUC+j6g9DOo5UwPJySg4Vcfmd4zZlRtbdvKy7jsrScw0S8usepbJOsU4PJ5D+ms4XYa8aZYfTW
heSMCOk+qDE3sZsDqhgP62L4oEeEFUSuF5TKOnVtHWGldnVSxKFHXmdGWVxAtcimHQjsIuB4lKEx
TUw/TavA0AimBGup34+HxKiq858vw7yFv3KV1lLOYQ/nxvV0IWxOf7++hqU7pXIqhDxFkUG3wbLf
60sM1T0hncEuizsmgSObdq8j7+jIdOOx07myaTW5QwxCs83GU5qyjzRoVYPEpXzTKzhFhZjhYqMV
uiIpE8KOdhy7Xki/Oy5pNnLt0E5EviGwx9ni5Dn2wzQyvqDDgx4U9yQiEwruzHROpavS/WiPt00E
IgK2KgIpzVGnWEZobL2QNIxrHLSBrBpEfDkv26vl+PrniSalrzws2Hor2GRqNEc7SH1bsdTxEcL5
EFyBJ0lMn9lNMByP0yHsx5ku4rIjlAgOwBiVW2Sl3Y7jAZfQmJ27hpBDkBsH1o3kwe4EDVsUj2BR
P0INHo5LTPy1a9Ex1+PDeiwihONlZqDJcEw9xWZTbwaMpgEWrWlb23aI9JqiWy/kfccaejdqXeUD
p4kDvHjwwxlqN2msLoViogwb1AkyAp42zqy8C9nDSKQ80AjKMqcTY7Bw2yw5ZEIYM75eaOVJQBFP
G/OTowPiTqI+34pheiVSAkEu0KYy/SSsAzL1JDD6LofplsDQkMxmllH/SJcB5p5hvfZ49INapTRm
tZlsYSOs9mqFZ0yOrqGnGMRpV5VMIyQpd0druE16Yd8oL90vUzWcy1ahPEHYPUYwWyo7ZHbTdXtv
Ce0TuIH36SrlRmd2MC09PuIq+VZOTHKQAjRB7qwwoypByWH0NHTjLrrHSwbBHYmmyFX8kpXznXTL
AxlFw6Nj8p6PgoN81z/aIIAvYU4UTGSFZdCkucMxPn6WWeMAhQtb+pMcPIqi3aPX7I6wA3NSJfLv
ylbRozaE30PdhORrZQUTmtzbTx1BlcrKl5sy+pDVWNFxAfpJT25FhytoYy6u+2msW3J9ypsmHVdY
gazJqnVIDwudEacDvRW64C3mnD7wWvBvWrgVrpof3SLeYy+ebjXc0IIRbrDUOiNwLuujQWcUpYFm
BG59azZLGRAtuBy41gQ+AKZ9msF7IzwsNbFZutxKZCs2UV//uMLbEht1EXKlenxGLOJ3L2nVuVqq
Ny9iD/a8pbof3dWAAgW7jhdvH4k0A6qjYw3pbcNX6ovGrfE+FAS+EGuVJYTpjJwsBJX0vo7pLI/l
cLPGatAsbZ6UiPaRHMP7zu78dFYay0dh+J79LSndLrCKtt0pLTa2XjZURwYHZ4XQAU17Gu/sJY0e
5rR5BWSrDq1CJwab5jVEyciC4d3SWGzueYLVpk/RppMf9iq9cD53RfWdBO3xJoKSTvQ12F6dd3WD
oiN5pgt0IW7lpKBif5DhU2smXBV977wRkwgqnG7Yyn/GibqVjmjvVJkRC1kUp5yICFSZ373R0G6Y
ab0yPm/upDNsin75EunlatKfVWBlotpnSfsp0Y8ogJ2P9NleEpKmFJ35O7tigh6FkfRn18tuwgjY
++gISF38wKlyYDasep2rnBikwm2PgmavY/cK9MIjNUePdbyTWnoBdvmhpRzeWyOS/JZYLRaC6mvB
kWKTKXyZhlHf11mk4K5kF2jSIVJMfIbmUj7pUxzubE8Q77C8xNYqxW4YEBiak2OAkn7YDC8tcH2a
pFBTlIOTHSMBerCV1GrYl8Q1DuSF3aS4VB4EqUGha+7sjoAliV2b265SQbvi1zQA4M+lc4hIJHnu
DTEgdCaNSKbT5TotaKT8Fq2Zbu4yZ5TRPJKh7MVDXtfuprBH7wNy6+oWIAPSQicf/DLWLVAdWnlI
HDrsBBWREdV8nDihAZmJWjJd+ulSDN5zTLoY99uwF5Mh74BzB1d3QDMpoIqlNT9Hl0kfOF1LXRF8
qt8mFcjzIULkbqTRzpDU1AXMBaUaQrQ6474JG9dvIOqAinFvtIWBA8DOa3FWUhnvTBR/cO3bGM2s
S7AZPkRnO5pLznnxaVGgoKdJ0uBmdXrIEFVX5cT8HdTynC33ZYektzURxhZF0gZ6qp5pczlEamAX
Qzf9EhZ29VhAzdumHVQCG5Hcqv4THwdpMOrGpzVpLE4C0cClMNW3BScagSZiOJZhiAaeamgzWk0f
lNV+pGbwYxSmATLwiYvEfIg0kAC2RS3hmWHMrYuXDQOHDOoyf3a0Kb8IdZmHVjt4VdP7qGUiZiZL
TbVYT/fKRXYtIRIBH7EugHDee61BFLo2kNQTRdZ+6mvK+IyYnxiGWJDjvSP2FnGfphWnCXXhnTlm
/SZzEAxhxvjUqPkTCq/2ALypR0HXfNYajtkRWn18WoUd6Axm/RIw4SFbkFBeZ2SIH9XbnJoRC2Si
nzOk5htMs3nQSLRl+Bh9V7PEpYmdh85uijsXkwNavnraYVW8DEPXPnAOX/hxXhR4obXL6zY+50o2
wHPb6qRZO2TtmHti6hcxB5a+iJ1dxWC5S4FMzhV6MMaZjRxsoroUnS89bdijsNN3Exl6Gi3uDWZF
fHNI2MjrS1veR/L30ClQ/Uv6Nwae2kuDVRB9UE072cy37TKMJ9ZhvaQk9pzZoR4nOdiuOrT3nn3X
Vk2zJRKBzCwZo0CxDf2MXe3W69u3xhT4vZhdkfvyA9Y0KRnILO1vVWgnGPozL2gH7zZtBI2+pa72
UymgtHa0vEx6qWz+ZrrrprL1wcKt5+Rs5eySRYkAegxcZULy8CRaIlGEu0Ik6c0MEMPcNI1mBVc8
FJQvJBnIOeFdfUaDMDI+9fQtnTzgl2ZqXUgbQB9ZtOZF5idCe1HSlbN1RLnuBiEIkZuJHXyPxYy+
e+vqxOrCiqIbxezCgw3kfo/XxFvlypehtN/qOqXclXpQhsjAgHh+ybQwoSTB0TZqw/1QdBbwp4nr
n7izuhVtEIJc1QUjY5vpJhKpz6bmHbvpDB2o3hdG/Q141YvwTO4uk/zEcEr3xpSwd8ivFQlBCNSK
T32VxYchI7lExzCnDPtxIltiF7oWkSJl/GLb57UZNsWCWNdqAiplfZ/KhThis/jiOv1HS2XQoOyd
nUwkXFdFxCGOZJhxHdku6mnilg0UgDmsii/KrbN9MRm4n4thEzVTd8y9KNy1svTbGdVvCCtNNi2D
qVTdaKY7HfSSjDyj27nPA8KcTTuJDy6/zwZvG/S3F6IF7R1uI7I4mEHmVjfzXlevejG/9gTk9bPx
1QoGPBvgTUEmzgRg1m4qt7KWh6L9gJvC3CLpxapsKcIDrDeT4MqtylpANwa6rz7PNhNvRiUVR2wP
NlZVmyQoTNYtQXPVdmwwB805YD5RK+iZqcbbQqDYCK8FVl/5MOgN7Mi5DwzRIZNA2+biw9JnJFTg
KeI2QV/nNJdmYpyJs4YshTFq/TJvOP3afrWiBXJSu/wxqW6rFFt2N+wc0yDNZOqe+ppgkLwxhyPC
QbR8uvSMrTKIKZPjqvMccuIgp4Nho5Fd0ChsbQaHMXNlwmzUYTbxdA6YorXByoJaQ9ZVMOWFXajk
BjEiM2GklEZiaAFFX9UlmHydPN6mHhJre7lrMkJYss/46l+KGOou+Bp72yF2EFZ5pzk46kK9I/2U
BZ1KzeeMCL5MJeRqgp7qm+QbFe9BkpEWtDJEWtvKD2wM95xF31C/V6xJ7NyRU/ucO0ecL86DqyHb
Mcn3Eq3V4KhpHvPSKBHbM7fLEKNzQt9MXXYsKnwv/cQq5+iHWmu+zRYlhqgIvOjqj4DowEnQSrJE
wbEy0gyAxuaTHrNaFAX488WpzjJl0FqI7Imq4rSMqkI2VxLqG5b7MhIz65h98Po68VMlSlJtYQ3n
jAr3YfaGoOTbOKF1xBbj7NSc7ufJeU5IBwmyJmYjSMOgKGLh21F00Q3R7ERn6psBxBYWxfChqOHC
ueNjzSGY9QP2hSS7btBYKoeWNj1jn2gHOc0mDQPsJwgm60mMctnoY/h+bMWbqDFViZ7GeeHkftsk
g9+Yu4ms1RDqN4gEcPBRxfajOruAzvVFlPdLjjh49DTLz5wg0uztuJQrnUpUfjFY46aqvuQa+reu
jNQBdXk2jARoVoO1yRewi1oTGHOpLhUy4LEzCL+02q3d5ZeIgyC5w8OhdDzgDlbtsNJO8UeEgY26
dUOL5OMRqWYu1YOJ1ijQQkJ3eCBH6DDQE3RQf8OA+J9vB0Eyk3V7S/A61Tp65yFGcC8s4HlGfrLs
zyChSZmCgUs+5yFMTQPNm1UQPhNrmxEK7IZL1+X1z27NIYJMaFCOS5pVgYS16FJNsFR8SV6qyWOk
O02vsHDZ6j1Oyq7J7tILb0NOTEfIvcRwvSWtHXMwaaKkHzxKMFmbOsNdFOKPCVRkX9KW3bUwrD3K
6o8CaeTU7IcITq4JbdGxh9fW+pSb3RtRIBxPIICwhZnT3PuRktg0gHJS5QhwbsYlIfNvG+td55M7
c5JjfHCK6EOp198JaSJGbUJeNXqUw5a77dz8NmKXC01kjpln32vdDDM0z7YL7emDYy/R1tS9xxHE
aK7K4UILdHyKvMoIqC1gl3h0icQCBsNyy4rdB5GAoecHYYCQ2QpMkuQuv9Dx1E9tCJCXcUHox9Dg
D0bkOrSwJn3Xa2CScwhL26ZhFu2MibmfquYbyebGjW1Xl4Fl+GQkHLR9z9npA4pnk0RqlPdTesv3
SW+vn+VTmd7GUXEvgPIe//F1dPzksy5oXCT8dyoqHRWhyX1x/eP1A0UJ3FzHZsetBZywXqZg2NTQ
7Ye8iW9rITKd0+wwn5pwPHbr19rr1+YufsNiGB+qqY1uR1M7oPPRT04TR7fXD9Z/fGaLUMcuNreb
KXLfi9H+JHMxHHp7oumUK/ybcaRdmPnwR1Qyl6y2uIQwn2Kv2kVNYgZ1ktcv+a6q+3qjtLw4lMkw
UibO7qZ0Bnfba5AozEJ/oSqefMdYxt2VYWjzFhpRkBT1myrT1eWXdluF2RvzmFdS/zgYina1Rtyr
R+heFuONmUG7IatxTjyloVS73oIgQmv7prVGYpbJIM0ZHrJwFtJ3bNQDVntZgKdvsoj+mMU2k1k9
QcvRHfEt+l5WxEbrxh1NmWibLFRzuAnzzYYpbYZTmYzTdpifVSNe4VPaPuXJ935ZM6hkww209hhj
wekfQHJh0aXe0hKlkd467VHJJX50jeGiTBHfQzXIjCS+GWW5n8isvBHKHi7rSjnOSI0SALBHUa42
ygiDgBsp/YhDQ/oVQDOgGZ57nuq+u7iqwYrZl3cK88htHeUVliOYBAAhVkVlomHcNQ6SmMU1Udk8
Kn3CqFjAVBRV/MT04sYx8R27LjrmtgZmOcEGvrN72FqqfdAzxzu0HC02C3S0J8NiMyFpYvA14jbP
yirulGWxWUf5eEjBaB+ybCZoY+ymvVMSfjjX3KJxE8EMNNLjVOFH0tBiqW6BQEe+yr41h+pep1UG
/rQiucNTlzAlsM4cPxYQJnzGGxbw2BIfY3NHuFV2ga+wUY0Do65O4p1r8pCxQrh79s0RlM19qSsn
QBhqPAC8zVbd0Bgm0cdBFbdubcRfqnrXuWSWJjb667oBN6yZyCK5Wz4TI5IfSBJfNj+0qjPxSJXz
PnU6lvdxgt3AU80MoHsT+0CE9ecpT4+5KauzFVdf26ZV4D6r5LAMLnzRmd3VtKYXb3A+QD/D49Aa
BTCMON7XBV7GaYISPooTB9Vs37oo8hh4oNIq4QNS3GbSi27G+d5ccJZP0RgR0wVoAnEs0BlFljgT
Qdw4Vjs/1hzvu6hvzkQYfDSrQt8mU27BfUDy7jblk4e839OqZufa7P9dlxeXqqB/Eg0UPiRufMSp
9Kq5ZnICHv84r5gHBBfvjdwyzsZkLhubHt0JOul7fY4r7ETiSLnt+lVjyO21+DQrQt+xed7QKYru
exWhHiwxu2UiavYF/cMbMg31m1ymxo3S8wrPlPR2CobsDLOPL17/zVhaw437VOIf16StHmKpw3YD
fL1LmAHTsOIIsB1x6s848HDHyO7IVphvqgm/m99XgE+rlS1cYDEDrSXLYTNMTAIQd9IdKaO94z4b
tQapEmShWKp5W5X4UBvKn8M42s+rJu7QtAV55rBdbdqi+3qEzeziR8cMit2zM0cixVPKZzwbW1BV
znodPwKp/6RPnzB99j7iQVIERQbURR94D2Kk+fWE5hrPgy9Kjp4sWPrq9MK3IxLuRh4tixzuzygN
Odm5yWFM8fIXVfyWCNJGQIubsrxhnC8BzlrlrpDgHNs7j4KMsL85JyY8i78KrFbBghXzBCsPwCJ0
Zldp5gmzmH3Uow81Qu7T9QP30eMi069Sw3dauVPDskurhdwy5vAjPfvrZ9Uks3xTp6YKYH7QO+3g
4+sU/b4nwmnlFc+cyy1eldylpQlefjwNOakZtnGCU5Wch9UuNlL3jx2JfRVIBNfYWCNYP3gFa7Yg
sdmipn/iigvu3eKsszTrkTYBmjWOyIhx9Hh5flQtRYg520/zaH9VEXmeqX1dX43nsZms/WDUD2M7
D9uJ5TqYrOkuSQkdTwYSDkEtgNdfQ/EI5Isk65cSiJG1PsXfTSSdIzp4Uj3yPjkdHanO2jIyq+Ko
7tvkAmYZ3egmqr7D8dPOrP4HunBEBfRyPmQuxA9KvtkW477s2/yEffB9vTjJQ4JT3oXw0MvGBgPE
I54sLQ2GjtWRkoxwzja6MWxSc2rgvcAjUk5ZZVoh5gsFjt0gyp0EOwnVX51gqYobXLVxmwPmhCOm
dzAKdFoR4JW9D2LQzDO5rk/AKNYOyMbRIhtcC819N1pxmaN3p2c0qLy8fRmoJY8oqtFd5yxRAxd3
OpMp2MsApGmzWZSe7fqc/FAzBVSEkhdRC22w2ZxPlJ0bzKPLvSBUbyRUnS7/PrIlRiAbAPrSo8dD
LrqQcm7Bdw+APUraIOBbCo05hlVLP+VMAkMM/KYDVjDUxOcEQM1ey9ubTrbFMZ8Mn+Et3u863zNS
cLdxUZNdMX2lNadRrdHSszmG0l8kRhqHwdK86TSJihy7ydysLZ+JKMO4fnXg8N7G08MSz/KwZPq9
EdVkEnpwDMbSvU0I1j5WJqrhXus3uCv6bVW1jLENcjPMNgpohgxIwwsfBwhOK7vnubkxp7qS/aa2
vzWy6HcAJh8EdTaFT7rNteqjzcawi1Dzu4YEQxZ+Ljx9DBrDA5JTDES8Z/D5QeUT70q6WzA5kDeo
q/lmDFMw9vhWXT0MWRjujPqLohl+sD2CBWMvpP/6GEmCFDszfGtt7ZsViTwYQjffcPB7SdDzwCDi
cA1vepU9UwclsXPSwV/uWCDew2h4ItYiCiB0fB4LG+c8CIYd1HSIFgpdQ8ayv2/xz/hd4RxyXQRQ
Mz+EUfTZa8WI1H+u8dS4kT/PeDMriB1BSbUakyyfZyHDVAGQXWsGlDJTHizU7UoJ89aZ0w8Yj5h4
ZO1j2vZfl6njUvw+JpwWGsZOZjLW57CEEMx0z01piiR9sOifMCfSwk+ahm8PxazG6bF4QwKay/Zh
ImRnCnh7Gr969driYCLtjzLbpi3gBa2KOKYnW3gQeybC7Hj5hDjLmC8GLYodMjIcf9jjR5WDj2tr
H3Ey1RCa4JNXIw5OCkTvKyx90eQL4bA264GLySApg9mWVeCZot3Sdx79OZQsFrizmQt/t9JZ99u2
yQN7RnVKc5qWh3FGXi72DF9Z4+fmDYkYtwfAMT1UJtZfPAFdGte+2Ru7zKAJNFKPew4H8GWgkQFO
EFzGe62oHrwF+5umdwfVjfqpqUl3r+UMI0I/p+tBkubXyiNPmJHS1WYQN7VIwIz0aaKEP4+VL9DO
+TNHb2jtKWdSXElblDWYDkYblAUUn5OVtFxBzfLZwc/+HieRdWfHw10/eNGDqcKDZ43ZM4lkDFZb
QpAvY86agH863Zsa8+RRB0ReyHk4j5ztTCeqdn1xRGhZXxRmO896X7ruq51X9cGdHfDynXNXk4Xl
0affLVjbd3CjLmNhUj4ZKr/DV3UuejE9FYwMccJ3z0ukhWRqle5F9jHnK+mPJMzvl156+9rhoFQX
KqXlJKiDTaqjAj/WkhBPoWzG+XNJNkmD58Prjfc4cKdAycwvs/qkDTJ6spbkW68JWjnVUt4U1XRr
9e64n3E9BnpdfC2XgRIjVQoKiPuKZMvcRLXQP5jREm47aF9mmalDnSQIz92Ggft0X3LgOmGZO0vp
fazWYUdoYkmfqo/wvIwNw7XowKn0q1nxbKoBzbpbFIyMFtILuhSXUNV1gtGsca9HAJJAE+IPqDmu
JER2GAO0AVI7So8QECwd26LEvw5aMoYeUumMgpkSXcFhVlS+VWTuyEbPQP8YN1aFY0skwyFDTXJs
XXLpKpFv87gSe0y/YyAsdmhmSK6vIKxxmqijQ8l/35SZCyagj8C0gfOgZ9UbINbEF+bR3Zbx4ANi
ebkXbp5uZ7upARG26A9L8lRTewZMoHnbLAl5e+heJlbNhGuSD5FR7G1sQ7cgdBAvtL6VsLr1RBJs
5pBse0aLZhB5MKtqotv6xHvsW4sczEigTZ9cO0CYulVNcVNaI7H1c3ZCqxORZUNyT1X2jCWZhxsx
EHEvYtMN49lBq25+hrMfbmPEEbk51egMsqPOyrl1E4aiNHQz4C9HIIzESG9iObV0ITlD0xH0VaoO
hLDEJxFUZO/mzDOJ+o4/1DgK8PkP24rJzVZHl0r+c0a/AHIAWw2mGQvo4c7UW4ASC/Iob7Hrsxen
Z2JVjuXQfmqdotwP62xQEtVLlkP6fU4Ahdaj+DJZmX7o3eUk85kKvYkiv1PzvsFaeGkziUpxwgPg
JDEUcC3TnsJm72aW3xLzw0QI7Yh9hQN9c7RyG021vFQkA/hIVOQGYPY+sy3zACkJILqGpY2jqmjZ
vFHPbCWIR613EqZnI83W0QtmJmudUs02tmuu0BgWC21Q/JFah77CQGvWUF4rMAhYTftjirnewfAB
cpKRuIZOaUtvnALBiQGWFhSfkSMDsyUjD/9oeo+I6llHlbapEvM2H0mkwMVV+qnZhHujgZ/1yZxw
D9KfKS6S+bo2pZ+psl12V5jQYWt9b9zSCFIXyaCRHIqkiJiAJOu2oVBSe+OJDfR2yLu9pCy9sxTm
Rc1QhDG17Ta3IyS0fX0Z7PZmIGtvB9HkLIcK7/FiUH8uhkPn4Apj4rVr52nw7QHupROpmM1rNvxw
aN47M7cK5Mb3td7XhDqM9Mt1dV5UbPoVugzfGqzltueVQ0/TnaTDj67V0G4AOy3kKUcM1ZL+iC7m
EJndQXiNSYWrGVsaEi2jB2rXFMriBg85VIMI2dWqmt/EKRMU3E/YgIoqmFNnvh8tnUNnqNzA7ZsL
qoWO4JflXrNLFQiqMIxVNcIGTMZbT0lctrUx74fZJgHNdCYfOx0lqHDDUzZ8SLe20s07p9JSsnx0
tXMmFCQxXI6+b/A+ApII5olJTj0wM3GL4TFCKvgEs+OctbxujZGGJ/ICSJPvA6UNH8kzJssrshY4
+62fRt55nLz31pJ+Mfr4wLmwZ+tNf/5w/drw619cv6aB52ZHgEDp6pkWyJph9JXSv6KzUwcvHmIb
Pr1+8fqhcdx0ixVn3PZt2e4rJJohoMFTaqbtSVtICWfH4M//+KIDeu/UsHcRj7F+ev2XKuQ6izuG
7IXjUH+PrBZAxdqZ6T3/uyiXc1ixTWZ6xWO4/uT4+nCun+oFzGS8B2wgZX36x4dmwAr40xedmXNo
Yqdfr8EADU/vtFj6YzuSSSGtytprptpf/+4f/4CkRpuyleRLxUjmx6M1ooUsxOsDv34gPq09Of1w
GZok5Vhvd6fCnPiwvuwjt39eEGRzzStgrErGnih21hJWUOjQ7tk2rdD1T9cvEb5Y7VQkn2SRFqyg
UQbqIauOCR3WjiY8ZrMKAMxhCBmzNkX0akN/vv73bH1naum2YHaflcTbD05lIfscycNVZfc/xsLz
tyfiv3avlNYE1Dz032jjfFM9IKC/p/6uf3vPmbN7rv57/+jPv9H/+nb9yc9z/e3//O+v0Cy69RFE
SfWLvcdcfRm/WIKuD+n6eP/sO+SvPK3+jW8tvHcsPqvqHLFoXkFk/vF1zSMLmXxJEzU6/hN+IR/n
J/302vyzZ//nT+zHy/jn/+aXh/76VrCzJBgek6/dz2HPpuCB/+ee/m/f45enj0yW058h0CjzC0nt
z6+CQYS0bVnCsyySx378/b/Xq+BcbVL/mWvgn78I7jvPcy0Lqfr1Of7hRdDX8Gukxfa/3TXAm/Lj
Mf1wVf3HTfnHO+CfP3vzHfMaaTJB+PHs+YY/XwIupjmJFtjU0bpcf/273QiGtyrB/7VLQL7Dj+Pq
JEv/eI5YFn5+EbAHotw1cIO5P16kHzfev9FqYPHA/9UXwXlnkodjM1H6f98HhvfO5jjueGge/i2v
BAHxnHfuX7oUpOSttv8vc2e327YNxfFXCfoAgijqg75ogSHF1m5rN2xdi12qthoLcazCctplT78f
RSoRabcrenJBYVdzeiSS5/zP96Eqae1wi6T/Y8kKiFwG9AKZtVM+CTEBDVxijVBmDKGjZ0f5M46X
r1QGXHA/NMkv+zjRS2gTODcxD6iMTlxVaV2dlYQGzORydKOK5HDAGC0GQ0yf3DR1oT0YAixLCWiq
rKxNXdKm5iQkuU1QZaOkehEc4NpgGoFKOgTtE6kEpUpMI9v9XdJDk5ZRZM05IQxqjKIco0fZdvfg
9GmHt43ydKO5fUkOBQtFratw+Zy+acqGu6vPn76pQIB8hYrwv7sXJgSDStFQKtyFwmSVNf0LHUGA
wR4yTEIocLinJznLmJSL7T+XmgK1pqldYxu7JxQFs4IJCjZoleoukL7Mpbugi8wmmIxpvAMQWQRG
ZyX9sPSNe9s4OV6gEbkUq4Miw/TVNEai7QI8xB7KMROwFRyPOOMjJSQomQMvFYU8U2hCOp69KETa
EFGgf5+6UPNgM6SlE/k8I8VDokUW73GAPB7EsFhnGIUMDll5uzE53YhVb5BfGSwWWd6UddXQCj6D
/1IiVpqYWp7TXOJ/T043MqCkEANCTsgAZ9mD3knorGkyw9iaFRMCUsWFWhViX8FgCJRoBjsIwT4Q
DHjBYEUTSCVU6XbBMV9K6IhyExvLTVYVmAK4ReHyMRMLw9aUZe2Wnx4grLDhhICg84wSc3zGCkrB
6StkRBmiCV4Gklt+wWgrsVYgGlDgMN+rvlgrEDYDcPATfXw5OTxUTC6TykBZZZrgIdNrHiR9yQv1
KqPURpWojkRFgRMS60brNlsoqCIeaOqsyRWRNcbGTI+TuYRwkKsQ7dgZmWVQwwMrRajca8VYG5QZ
rEbeqnBvSmr5uLnC5XP4um5IEZQuWWaRZSkCNotAI5m1kh0TJAcEdqYPnCtjAgJEOEMMpjtvHqoc
PKRN1o66ml6VEhcUphavn+Axk7w0U6SdSRRzwSpDWVpnOtVcEumNldhJ0FlNQ7NazSH0yDRobIid
GDOu1P0upeUwFvTeiXcBt1mzREa63a9yiQgNMWTsBtrKHCCs0pMIzZwDISJoUmoFAqG4eWl6Il6g
Py5TOYPEGYWYHCJojBbh+ssiQ/HDT9a8CI6/yrALMTtAy+lJzjvSOvc5LkGFQUUFAXCHd+RWGTtJ
1mqg0sYOlpsex28pqQUSwlIm0BSRaDtaDXCdzzrgBSJopipVg7Oc7C7YIZlS4wBfWCPoBNanJ5QI
m13HV8ZAnBExOUAoUY/SXWCRFJNgK/uoSQSIpFeIGmEmprwLviJOhAvcHgE7+GDpSeyIqApaIc/n
SgxnmaWECyUWjpQXNMrBkE/XPkQUeY6kcDLKjpTyef2Elm/LbaSioFl+jldM0tbBXiwKNsxKakmR
1J2e9HwmWz4nZQKSSIUhleg1ZFxsYK1lhgLntvBmetiltKxlDTOIa48U2M9oQA7b8QKytVSR1ORq
ChGJNftMpMtqpSQRJSNThbxAkkkXusEKOB9IQxKs01AURZ2cLODs+dDO96sFSi/yhhsaijiaTNUV
E/mZ7YunMD3J1R1pSgWkUKDRegQKuU3ifPikMVnN9NsCxLwXksSgoGLYlFAIygYLSVGYb75QhTlp
RZu68bE298KUoADPzuHT94sCAUUqs0m0zuGDCBBNTkEu9yuvuMpuetJTCzVXdEh5AfeZAeiM7vaA
GPmPBNOwkFRZYkc6YPh25fgNDHPf8nK57Xebqdml78ZzPTFf+oO52+P0d9/p8XLz9IntZQn+0Pa+
uHc/9MI8C8r4p26UxY9zd8r0Hv/P/QJPXx28a17V/D9f9N2hPay3d9MPd/4zX7c3tMz8sGvftzft
shUF7oPzHr7k6ZPgOxfn/z+Ex+uIrk1Lieke+n+HfUh4KpSWE75u98z2nT/RHqNrRpBSvmQM2geu
Hu2Dr3Y1/mLaw244tJth+dWui0ZOeb/v1sd+fXsMiE8F2VLiz7td+7k9dEvKrthZTNk3V10MHy4u
Bya4vw+33VXTSt/yI7veb4Lz9CWaUso/dcPhKvxkX/cnpfyCHe/75Y4rPV2NJSX8ctNuAwb0Fdti
urtdvx/6UCJd+ZuY9H7TtxGKuJIyMeXhc8gWrkZLSvaXU2xyBT9iwhC4XV/fBXzhqmikpH9lENJ4
ss2uREVK+1Xb7wP08FUPcrqHu1273yy3w5cSyEmPY7ve3o7d8RjwtK9oFdPv19yA1YY9ta56Xk4a
XTAOx4CzfY2BnPY49vz38WOATb6W5zGoD7eHmLStDhCTHvbHCEN8xl1K+XX3/tBG1hNlVzaZLSf9
qQ31lu88lhP+fPGivfk4bvtQrfv882PQ/7k7jF2AVD6t+xjEX3X/9OtAjUHcZksfg/jfjJKcKU3+
gUtEiklzl9724rI9DGjKUDhdkutxXvC8vY5ln9uEiI1Iyf/GSK+ZinObpnSMmOz1Dosk9GoIsdgc
h5j0obuKxxZMaQMp4d+7/X68231qIzfBVzdLyf+xHTbdxcvxRLe5eLeU/J8MgznPiD6t8DgvOGVE
3yQsJf+G3e/GsQtMCp8ul9PmtqWZ8yyX++i6lO5fx3YbkHXhainZt93hBs0WUHaBYDHlHs8mYm8f
ZJWSfteid/ZXXK0SfvcUuxQT78bjxdtzH++igmL6X7vseDE55XvCMO/uBiaOXAW74qJ4X//qc5Gm
+4Epp/GneRDKuX8WBtfsX6x3XXt49h8AAAD//w==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9.png"/><Relationship Id="rId3" Type="http://schemas.openxmlformats.org/officeDocument/2006/relationships/hyperlink" Target="#Dashboard!A1"/><Relationship Id="rId7" Type="http://schemas.openxmlformats.org/officeDocument/2006/relationships/image" Target="../media/image5.png"/><Relationship Id="rId12" Type="http://schemas.openxmlformats.org/officeDocument/2006/relationships/hyperlink" Target="mailto:support@citrus.com" TargetMode="External"/><Relationship Id="rId2" Type="http://schemas.openxmlformats.org/officeDocument/2006/relationships/image" Target="../media/image2.sv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hyperlink" Target="#Dataset!A1"/><Relationship Id="rId11" Type="http://schemas.openxmlformats.org/officeDocument/2006/relationships/image" Target="../media/image8.svg"/><Relationship Id="rId5" Type="http://schemas.openxmlformats.org/officeDocument/2006/relationships/image" Target="../media/image4.svg"/><Relationship Id="rId15" Type="http://schemas.openxmlformats.org/officeDocument/2006/relationships/chart" Target="../charts/chart1.xml"/><Relationship Id="rId10"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hyperlink" Target="#Contact!A1"/><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154756</xdr:colOff>
      <xdr:row>4</xdr:row>
      <xdr:rowOff>142943</xdr:rowOff>
    </xdr:from>
    <xdr:to>
      <xdr:col>14</xdr:col>
      <xdr:colOff>541020</xdr:colOff>
      <xdr:row>20</xdr:row>
      <xdr:rowOff>177789</xdr:rowOff>
    </xdr:to>
    <xdr:sp macro="" textlink="">
      <xdr:nvSpPr>
        <xdr:cNvPr id="4" name="Rectangle: Rounded Corners 3">
          <a:extLst>
            <a:ext uri="{FF2B5EF4-FFF2-40B4-BE49-F238E27FC236}">
              <a16:creationId xmlns:a16="http://schemas.microsoft.com/office/drawing/2014/main" id="{9468CA1D-D9E3-D7CF-6604-D3E3588C5285}"/>
            </a:ext>
          </a:extLst>
        </xdr:cNvPr>
        <xdr:cNvSpPr/>
      </xdr:nvSpPr>
      <xdr:spPr>
        <a:xfrm>
          <a:off x="2753176" y="1103063"/>
          <a:ext cx="5384984" cy="3082846"/>
        </a:xfrm>
        <a:prstGeom prst="roundRect">
          <a:avLst>
            <a:gd name="adj" fmla="val 1302"/>
          </a:avLst>
        </a:prstGeom>
        <a:solidFill>
          <a:schemeClr val="accent1">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0</xdr:col>
      <xdr:colOff>1</xdr:colOff>
      <xdr:row>0</xdr:row>
      <xdr:rowOff>173934</xdr:rowOff>
    </xdr:from>
    <xdr:to>
      <xdr:col>0</xdr:col>
      <xdr:colOff>605565</xdr:colOff>
      <xdr:row>2</xdr:row>
      <xdr:rowOff>224873</xdr:rowOff>
    </xdr:to>
    <xdr:pic>
      <xdr:nvPicPr>
        <xdr:cNvPr id="3" name="Graphic 2" descr="An orange with a slice of orange">
          <a:extLst>
            <a:ext uri="{FF2B5EF4-FFF2-40B4-BE49-F238E27FC236}">
              <a16:creationId xmlns:a16="http://schemas.microsoft.com/office/drawing/2014/main" id="{5D6AB1DA-B374-43EA-C9EC-D45271562D8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2414"/>
        </a:xfrm>
        <a:prstGeom prst="rect">
          <a:avLst/>
        </a:prstGeom>
      </xdr:spPr>
    </xdr:pic>
    <xdr:clientData/>
  </xdr:twoCellAnchor>
  <xdr:twoCellAnchor editAs="oneCell">
    <xdr:from>
      <xdr:col>0</xdr:col>
      <xdr:colOff>0</xdr:colOff>
      <xdr:row>4</xdr:row>
      <xdr:rowOff>165650</xdr:rowOff>
    </xdr:from>
    <xdr:to>
      <xdr:col>0</xdr:col>
      <xdr:colOff>606535</xdr:colOff>
      <xdr:row>8</xdr:row>
      <xdr:rowOff>4470</xdr:rowOff>
    </xdr:to>
    <xdr:pic>
      <xdr:nvPicPr>
        <xdr:cNvPr id="5" name="Graphic 4" descr="Gauge with solid fill">
          <a:hlinkClick xmlns:r="http://schemas.openxmlformats.org/officeDocument/2006/relationships" r:id="rId3"/>
          <a:extLst>
            <a:ext uri="{FF2B5EF4-FFF2-40B4-BE49-F238E27FC236}">
              <a16:creationId xmlns:a16="http://schemas.microsoft.com/office/drawing/2014/main" id="{BCD988C8-1257-0E2A-A202-31927584E6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0" y="927650"/>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34373</xdr:rowOff>
    </xdr:to>
    <xdr:pic>
      <xdr:nvPicPr>
        <xdr:cNvPr id="7" name="Graphic 6" descr="Database with solid fill">
          <a:hlinkClick xmlns:r="http://schemas.openxmlformats.org/officeDocument/2006/relationships" r:id="rId6"/>
          <a:extLst>
            <a:ext uri="{FF2B5EF4-FFF2-40B4-BE49-F238E27FC236}">
              <a16:creationId xmlns:a16="http://schemas.microsoft.com/office/drawing/2014/main" id="{045EF104-9886-3351-167E-167207F21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1697935"/>
          <a:ext cx="612913" cy="612913"/>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9" name="Graphic 8" descr="Send with solid fill">
          <a:hlinkClick xmlns:r="http://schemas.openxmlformats.org/officeDocument/2006/relationships" r:id="rId9"/>
          <a:extLst>
            <a:ext uri="{FF2B5EF4-FFF2-40B4-BE49-F238E27FC236}">
              <a16:creationId xmlns:a16="http://schemas.microsoft.com/office/drawing/2014/main" id="{F74B32D8-867B-D2F0-6302-A02E8471CA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 y="2534479"/>
          <a:ext cx="621196"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34373</xdr:rowOff>
    </xdr:to>
    <xdr:pic>
      <xdr:nvPicPr>
        <xdr:cNvPr id="11" name="Graphic 10" descr="Help with solid fill">
          <a:hlinkClick xmlns:r="http://schemas.openxmlformats.org/officeDocument/2006/relationships" r:id="rId12"/>
          <a:extLst>
            <a:ext uri="{FF2B5EF4-FFF2-40B4-BE49-F238E27FC236}">
              <a16:creationId xmlns:a16="http://schemas.microsoft.com/office/drawing/2014/main" id="{5053CCDF-1457-7672-0720-77D6EAB2A27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0" y="3412435"/>
          <a:ext cx="612913" cy="612913"/>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12" name="Graphic 11" descr="Send with solid fill">
          <a:extLst>
            <a:ext uri="{FF2B5EF4-FFF2-40B4-BE49-F238E27FC236}">
              <a16:creationId xmlns:a16="http://schemas.microsoft.com/office/drawing/2014/main" id="{461735C6-F3C3-4D50-AEA3-3827D943724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 y="2677354"/>
          <a:ext cx="617883" cy="621196"/>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13" name="Graphic 12" descr="Send with solid fill">
          <a:hlinkClick xmlns:r="http://schemas.openxmlformats.org/officeDocument/2006/relationships" r:id="rId9"/>
          <a:extLst>
            <a:ext uri="{FF2B5EF4-FFF2-40B4-BE49-F238E27FC236}">
              <a16:creationId xmlns:a16="http://schemas.microsoft.com/office/drawing/2014/main" id="{C83B86F8-F9B7-4D54-AB2E-1B338A59661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 y="2677354"/>
          <a:ext cx="617883" cy="621196"/>
        </a:xfrm>
        <a:prstGeom prst="rect">
          <a:avLst/>
        </a:prstGeom>
      </xdr:spPr>
    </xdr:pic>
    <xdr:clientData/>
  </xdr:twoCellAnchor>
  <xdr:twoCellAnchor>
    <xdr:from>
      <xdr:col>5</xdr:col>
      <xdr:colOff>364034</xdr:colOff>
      <xdr:row>5</xdr:row>
      <xdr:rowOff>175351</xdr:rowOff>
    </xdr:from>
    <xdr:to>
      <xdr:col>14</xdr:col>
      <xdr:colOff>401504</xdr:colOff>
      <xdr:row>19</xdr:row>
      <xdr:rowOff>24877</xdr:rowOff>
    </xdr:to>
    <xdr:graphicFrame macro="">
      <xdr:nvGraphicFramePr>
        <xdr:cNvPr id="2" name="Chart 1">
          <a:extLst>
            <a:ext uri="{FF2B5EF4-FFF2-40B4-BE49-F238E27FC236}">
              <a16:creationId xmlns:a16="http://schemas.microsoft.com/office/drawing/2014/main" id="{AB1EC2C9-D8F0-402E-8786-03E6FB159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225307</xdr:colOff>
      <xdr:row>4</xdr:row>
      <xdr:rowOff>148503</xdr:rowOff>
    </xdr:from>
    <xdr:to>
      <xdr:col>25</xdr:col>
      <xdr:colOff>440827</xdr:colOff>
      <xdr:row>27</xdr:row>
      <xdr:rowOff>85098</xdr:rowOff>
    </xdr:to>
    <xdr:sp macro="" textlink="">
      <xdr:nvSpPr>
        <xdr:cNvPr id="15" name="Rectangle: Rounded Corners 14">
          <a:extLst>
            <a:ext uri="{FF2B5EF4-FFF2-40B4-BE49-F238E27FC236}">
              <a16:creationId xmlns:a16="http://schemas.microsoft.com/office/drawing/2014/main" id="{077A2419-E2A9-6082-D5AF-BFEEB4C56CC6}"/>
            </a:ext>
          </a:extLst>
        </xdr:cNvPr>
        <xdr:cNvSpPr/>
      </xdr:nvSpPr>
      <xdr:spPr>
        <a:xfrm>
          <a:off x="8432047" y="1108623"/>
          <a:ext cx="5580000" cy="4318095"/>
        </a:xfrm>
        <a:prstGeom prst="roundRect">
          <a:avLst>
            <a:gd name="adj" fmla="val 1302"/>
          </a:avLst>
        </a:prstGeom>
        <a:solidFill>
          <a:schemeClr val="accent1">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5</xdr:col>
      <xdr:colOff>154756</xdr:colOff>
      <xdr:row>21</xdr:row>
      <xdr:rowOff>37316</xdr:rowOff>
    </xdr:from>
    <xdr:to>
      <xdr:col>14</xdr:col>
      <xdr:colOff>537210</xdr:colOff>
      <xdr:row>29</xdr:row>
      <xdr:rowOff>0</xdr:rowOff>
    </xdr:to>
    <mc:AlternateContent xmlns:mc="http://schemas.openxmlformats.org/markup-compatibility/2006" xmlns:tsle="http://schemas.microsoft.com/office/drawing/2012/timeslicer">
      <mc:Choice Requires="tsle">
        <xdr:graphicFrame macro="">
          <xdr:nvGraphicFramePr>
            <xdr:cNvPr id="24" name="Order_Date">
              <a:extLst>
                <a:ext uri="{FF2B5EF4-FFF2-40B4-BE49-F238E27FC236}">
                  <a16:creationId xmlns:a16="http://schemas.microsoft.com/office/drawing/2014/main" id="{EE715C8C-79A4-BE50-C9D4-3830654947EA}"/>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753176" y="4235936"/>
              <a:ext cx="5381174" cy="1486684"/>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2</xdr:col>
      <xdr:colOff>33394</xdr:colOff>
      <xdr:row>13</xdr:row>
      <xdr:rowOff>26694</xdr:rowOff>
    </xdr:from>
    <xdr:to>
      <xdr:col>5</xdr:col>
      <xdr:colOff>33394</xdr:colOff>
      <xdr:row>20</xdr:row>
      <xdr:rowOff>150631</xdr:rowOff>
    </xdr:to>
    <mc:AlternateContent xmlns:mc="http://schemas.openxmlformats.org/markup-compatibility/2006" xmlns:a14="http://schemas.microsoft.com/office/drawing/2010/main">
      <mc:Choice Requires="a14">
        <xdr:graphicFrame macro="">
          <xdr:nvGraphicFramePr>
            <xdr:cNvPr id="25" name="Segment">
              <a:extLst>
                <a:ext uri="{FF2B5EF4-FFF2-40B4-BE49-F238E27FC236}">
                  <a16:creationId xmlns:a16="http://schemas.microsoft.com/office/drawing/2014/main" id="{8F3DEE0C-67AC-ECFD-E136-8234279258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03014" y="2703219"/>
              <a:ext cx="1828800" cy="145553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33394</xdr:colOff>
      <xdr:row>4</xdr:row>
      <xdr:rowOff>166879</xdr:rowOff>
    </xdr:from>
    <xdr:to>
      <xdr:col>5</xdr:col>
      <xdr:colOff>42919</xdr:colOff>
      <xdr:row>13</xdr:row>
      <xdr:rowOff>24789</xdr:rowOff>
    </xdr:to>
    <mc:AlternateContent xmlns:mc="http://schemas.openxmlformats.org/markup-compatibility/2006" xmlns:a14="http://schemas.microsoft.com/office/drawing/2010/main">
      <mc:Choice Requires="a14">
        <xdr:graphicFrame macro="">
          <xdr:nvGraphicFramePr>
            <xdr:cNvPr id="26" name="Region">
              <a:extLst>
                <a:ext uri="{FF2B5EF4-FFF2-40B4-BE49-F238E27FC236}">
                  <a16:creationId xmlns:a16="http://schemas.microsoft.com/office/drawing/2014/main" id="{F319E692-6FFD-4A81-C148-D9CC8A51D7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3014" y="1130809"/>
              <a:ext cx="1836420" cy="157050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5</xdr:row>
      <xdr:rowOff>120306</xdr:rowOff>
    </xdr:from>
    <xdr:to>
      <xdr:col>25</xdr:col>
      <xdr:colOff>223185</xdr:colOff>
      <xdr:row>26</xdr:row>
      <xdr:rowOff>79806</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29090709-AA7B-4E0E-9F4A-E6DD616E88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602980" y="1240446"/>
              <a:ext cx="5237145" cy="379998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39109</xdr:colOff>
      <xdr:row>20</xdr:row>
      <xdr:rowOff>34914</xdr:rowOff>
    </xdr:from>
    <xdr:to>
      <xdr:col>5</xdr:col>
      <xdr:colOff>41014</xdr:colOff>
      <xdr:row>26</xdr:row>
      <xdr:rowOff>84240</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1AA5AA5E-9842-4EC6-ADEC-9FDAED04C89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8729" y="4043034"/>
              <a:ext cx="1830705" cy="119042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29</xdr:col>
      <xdr:colOff>728511</xdr:colOff>
      <xdr:row>36</xdr:row>
      <xdr:rowOff>33454</xdr:rowOff>
    </xdr:to>
    <xdr:pic>
      <xdr:nvPicPr>
        <xdr:cNvPr id="2" name="Picture 1">
          <a:extLst>
            <a:ext uri="{FF2B5EF4-FFF2-40B4-BE49-F238E27FC236}">
              <a16:creationId xmlns:a16="http://schemas.microsoft.com/office/drawing/2014/main" id="{8DC0AD6A-566B-77B5-7DB3-AD5DC62BF627}"/>
            </a:ext>
          </a:extLst>
        </xdr:cNvPr>
        <xdr:cNvPicPr>
          <a:picLocks noChangeAspect="1"/>
        </xdr:cNvPicPr>
      </xdr:nvPicPr>
      <xdr:blipFill>
        <a:blip xmlns:r="http://schemas.openxmlformats.org/officeDocument/2006/relationships" r:embed="rId1"/>
        <a:stretch>
          <a:fillRect/>
        </a:stretch>
      </xdr:blipFill>
      <xdr:spPr>
        <a:xfrm>
          <a:off x="25460325" y="0"/>
          <a:ext cx="5725324" cy="76591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23</xdr:col>
      <xdr:colOff>89647</xdr:colOff>
      <xdr:row>3</xdr:row>
      <xdr:rowOff>22412</xdr:rowOff>
    </xdr:from>
    <xdr:to>
      <xdr:col>26</xdr:col>
      <xdr:colOff>571500</xdr:colOff>
      <xdr:row>13</xdr:row>
      <xdr:rowOff>0</xdr:rowOff>
    </xdr:to>
    <xdr:sp macro="" textlink="">
      <xdr:nvSpPr>
        <xdr:cNvPr id="2" name="Callout: Line 1">
          <a:extLst>
            <a:ext uri="{FF2B5EF4-FFF2-40B4-BE49-F238E27FC236}">
              <a16:creationId xmlns:a16="http://schemas.microsoft.com/office/drawing/2014/main" id="{E1046585-9D61-2AB3-8504-07E45B0995C6}"/>
            </a:ext>
          </a:extLst>
        </xdr:cNvPr>
        <xdr:cNvSpPr/>
      </xdr:nvSpPr>
      <xdr:spPr>
        <a:xfrm>
          <a:off x="21145500" y="862853"/>
          <a:ext cx="2297206" cy="1882588"/>
        </a:xfrm>
        <a:prstGeom prst="borderCallout1">
          <a:avLst>
            <a:gd name="adj1" fmla="val 22917"/>
            <a:gd name="adj2" fmla="val -528"/>
            <a:gd name="adj3" fmla="val 18056"/>
            <a:gd name="adj4" fmla="val -35406"/>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b="1"/>
            <a:t>A rough approximation of the Cost of Goods Sold (COGS) is derived from sales data and general knowledge of the furniture, office supplies, and technology markets across various regions in the United States. </a:t>
          </a:r>
        </a:p>
        <a:p>
          <a:pPr algn="l"/>
          <a:r>
            <a:rPr lang="en-ID" sz="1100" b="1"/>
            <a:t>The calculation of margin</a:t>
          </a:r>
          <a:r>
            <a:rPr lang="en-ID" sz="1100" b="1" baseline="0"/>
            <a:t> percentage </a:t>
          </a:r>
          <a:r>
            <a:rPr lang="en-ID" sz="1100" b="1"/>
            <a:t>is outlined in the 'Pricing Strategy' sheet.</a:t>
          </a:r>
          <a:endParaRPr lang="en-ID" sz="1100" b="1" baseline="0"/>
        </a:p>
      </xdr:txBody>
    </xdr:sp>
    <xdr:clientData/>
  </xdr:twoCellAnchor>
  <xdr:twoCellAnchor editAs="oneCell">
    <xdr:from>
      <xdr:col>0</xdr:col>
      <xdr:colOff>1</xdr:colOff>
      <xdr:row>0</xdr:row>
      <xdr:rowOff>173934</xdr:rowOff>
    </xdr:from>
    <xdr:to>
      <xdr:col>0</xdr:col>
      <xdr:colOff>597945</xdr:colOff>
      <xdr:row>1</xdr:row>
      <xdr:rowOff>407919</xdr:rowOff>
    </xdr:to>
    <xdr:pic>
      <xdr:nvPicPr>
        <xdr:cNvPr id="3" name="Graphic 2" descr="An orange with a slice of orange">
          <a:extLst>
            <a:ext uri="{FF2B5EF4-FFF2-40B4-BE49-F238E27FC236}">
              <a16:creationId xmlns:a16="http://schemas.microsoft.com/office/drawing/2014/main" id="{74D56F35-58A2-435B-887F-6FF89E68BC8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4485"/>
        </a:xfrm>
        <a:prstGeom prst="rect">
          <a:avLst/>
        </a:prstGeom>
      </xdr:spPr>
    </xdr:pic>
    <xdr:clientData/>
  </xdr:twoCellAnchor>
  <xdr:twoCellAnchor editAs="oneCell">
    <xdr:from>
      <xdr:col>0</xdr:col>
      <xdr:colOff>0</xdr:colOff>
      <xdr:row>4</xdr:row>
      <xdr:rowOff>165650</xdr:rowOff>
    </xdr:from>
    <xdr:to>
      <xdr:col>0</xdr:col>
      <xdr:colOff>604630</xdr:colOff>
      <xdr:row>8</xdr:row>
      <xdr:rowOff>8280</xdr:rowOff>
    </xdr:to>
    <xdr:pic>
      <xdr:nvPicPr>
        <xdr:cNvPr id="4" name="Graphic 3" descr="Gauge with solid fill">
          <a:extLst>
            <a:ext uri="{FF2B5EF4-FFF2-40B4-BE49-F238E27FC236}">
              <a16:creationId xmlns:a16="http://schemas.microsoft.com/office/drawing/2014/main" id="{9E2620FF-FB80-4272-9EB7-3ACE1493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1070525"/>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24848</xdr:rowOff>
    </xdr:to>
    <xdr:pic>
      <xdr:nvPicPr>
        <xdr:cNvPr id="5" name="Graphic 4" descr="Database with solid fill">
          <a:extLst>
            <a:ext uri="{FF2B5EF4-FFF2-40B4-BE49-F238E27FC236}">
              <a16:creationId xmlns:a16="http://schemas.microsoft.com/office/drawing/2014/main" id="{4E063C2D-C2C2-4C5F-84EF-F3F349750E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840810"/>
          <a:ext cx="609600" cy="612913"/>
        </a:xfrm>
        <a:prstGeom prst="rect">
          <a:avLst/>
        </a:prstGeom>
      </xdr:spPr>
    </xdr:pic>
    <xdr:clientData/>
  </xdr:twoCellAnchor>
  <xdr:twoCellAnchor editAs="oneCell">
    <xdr:from>
      <xdr:col>0</xdr:col>
      <xdr:colOff>1</xdr:colOff>
      <xdr:row>13</xdr:row>
      <xdr:rowOff>57979</xdr:rowOff>
    </xdr:from>
    <xdr:to>
      <xdr:col>1</xdr:col>
      <xdr:colOff>8284</xdr:colOff>
      <xdr:row>16</xdr:row>
      <xdr:rowOff>107675</xdr:rowOff>
    </xdr:to>
    <xdr:pic>
      <xdr:nvPicPr>
        <xdr:cNvPr id="6" name="Graphic 5" descr="Send with solid fill">
          <a:extLst>
            <a:ext uri="{FF2B5EF4-FFF2-40B4-BE49-F238E27FC236}">
              <a16:creationId xmlns:a16="http://schemas.microsoft.com/office/drawing/2014/main" id="{5D5ABBC9-AD60-4ABB-9325-138AFDC4F6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677354"/>
          <a:ext cx="617883"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24848</xdr:rowOff>
    </xdr:to>
    <xdr:pic>
      <xdr:nvPicPr>
        <xdr:cNvPr id="7" name="Graphic 6" descr="Help with solid fill">
          <a:extLst>
            <a:ext uri="{FF2B5EF4-FFF2-40B4-BE49-F238E27FC236}">
              <a16:creationId xmlns:a16="http://schemas.microsoft.com/office/drawing/2014/main" id="{0B0249B6-6C17-4BF5-A562-FA40EC0E988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555310"/>
          <a:ext cx="609600" cy="6129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173934</xdr:rowOff>
    </xdr:from>
    <xdr:to>
      <xdr:col>0</xdr:col>
      <xdr:colOff>605565</xdr:colOff>
      <xdr:row>2</xdr:row>
      <xdr:rowOff>74544</xdr:rowOff>
    </xdr:to>
    <xdr:pic>
      <xdr:nvPicPr>
        <xdr:cNvPr id="2" name="Graphic 1" descr="An orange with a slice of orange">
          <a:extLst>
            <a:ext uri="{FF2B5EF4-FFF2-40B4-BE49-F238E27FC236}">
              <a16:creationId xmlns:a16="http://schemas.microsoft.com/office/drawing/2014/main" id="{750680DB-A286-4B5B-9EA4-0FAFD993AE1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2414"/>
        </a:xfrm>
        <a:prstGeom prst="rect">
          <a:avLst/>
        </a:prstGeom>
      </xdr:spPr>
    </xdr:pic>
    <xdr:clientData/>
  </xdr:twoCellAnchor>
  <xdr:twoCellAnchor editAs="oneCell">
    <xdr:from>
      <xdr:col>0</xdr:col>
      <xdr:colOff>0</xdr:colOff>
      <xdr:row>4</xdr:row>
      <xdr:rowOff>165650</xdr:rowOff>
    </xdr:from>
    <xdr:to>
      <xdr:col>0</xdr:col>
      <xdr:colOff>606535</xdr:colOff>
      <xdr:row>8</xdr:row>
      <xdr:rowOff>4470</xdr:rowOff>
    </xdr:to>
    <xdr:pic>
      <xdr:nvPicPr>
        <xdr:cNvPr id="3" name="Graphic 2" descr="Gauge with solid fill">
          <a:extLst>
            <a:ext uri="{FF2B5EF4-FFF2-40B4-BE49-F238E27FC236}">
              <a16:creationId xmlns:a16="http://schemas.microsoft.com/office/drawing/2014/main" id="{8F9584FB-62B0-4012-99A7-29B1A06107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1194350"/>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34373</xdr:rowOff>
    </xdr:to>
    <xdr:pic>
      <xdr:nvPicPr>
        <xdr:cNvPr id="4" name="Graphic 3" descr="Database with solid fill">
          <a:extLst>
            <a:ext uri="{FF2B5EF4-FFF2-40B4-BE49-F238E27FC236}">
              <a16:creationId xmlns:a16="http://schemas.microsoft.com/office/drawing/2014/main" id="{A64CF1C7-ED76-4419-91A4-A5C0D4268D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964635"/>
          <a:ext cx="609600" cy="612913"/>
        </a:xfrm>
        <a:prstGeom prst="rect">
          <a:avLst/>
        </a:prstGeom>
      </xdr:spPr>
    </xdr:pic>
    <xdr:clientData/>
  </xdr:twoCellAnchor>
  <xdr:twoCellAnchor editAs="oneCell">
    <xdr:from>
      <xdr:col>0</xdr:col>
      <xdr:colOff>1</xdr:colOff>
      <xdr:row>13</xdr:row>
      <xdr:rowOff>57979</xdr:rowOff>
    </xdr:from>
    <xdr:to>
      <xdr:col>1</xdr:col>
      <xdr:colOff>4474</xdr:colOff>
      <xdr:row>16</xdr:row>
      <xdr:rowOff>109580</xdr:rowOff>
    </xdr:to>
    <xdr:pic>
      <xdr:nvPicPr>
        <xdr:cNvPr id="5" name="Graphic 4" descr="Send with solid fill">
          <a:extLst>
            <a:ext uri="{FF2B5EF4-FFF2-40B4-BE49-F238E27FC236}">
              <a16:creationId xmlns:a16="http://schemas.microsoft.com/office/drawing/2014/main" id="{30E35789-356F-4D0B-A6E0-F02C6053AC2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801179"/>
          <a:ext cx="617883"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34373</xdr:rowOff>
    </xdr:to>
    <xdr:pic>
      <xdr:nvPicPr>
        <xdr:cNvPr id="6" name="Graphic 5" descr="Help with solid fill">
          <a:extLst>
            <a:ext uri="{FF2B5EF4-FFF2-40B4-BE49-F238E27FC236}">
              <a16:creationId xmlns:a16="http://schemas.microsoft.com/office/drawing/2014/main" id="{F55BB1E4-578B-4FBA-B180-B8E48BF3DD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679135"/>
          <a:ext cx="609600" cy="6129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173934</xdr:rowOff>
    </xdr:from>
    <xdr:to>
      <xdr:col>0</xdr:col>
      <xdr:colOff>597945</xdr:colOff>
      <xdr:row>2</xdr:row>
      <xdr:rowOff>74544</xdr:rowOff>
    </xdr:to>
    <xdr:pic>
      <xdr:nvPicPr>
        <xdr:cNvPr id="2" name="Graphic 1" descr="An orange with a slice of orange">
          <a:extLst>
            <a:ext uri="{FF2B5EF4-FFF2-40B4-BE49-F238E27FC236}">
              <a16:creationId xmlns:a16="http://schemas.microsoft.com/office/drawing/2014/main" id="{A226320C-463A-46B9-AEC5-29714BFB0A8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l="17917" t="27292" r="16875" b="26667"/>
        <a:stretch/>
      </xdr:blipFill>
      <xdr:spPr>
        <a:xfrm>
          <a:off x="1" y="173934"/>
          <a:ext cx="597944" cy="422414"/>
        </a:xfrm>
        <a:prstGeom prst="rect">
          <a:avLst/>
        </a:prstGeom>
      </xdr:spPr>
    </xdr:pic>
    <xdr:clientData/>
  </xdr:twoCellAnchor>
  <xdr:twoCellAnchor editAs="oneCell">
    <xdr:from>
      <xdr:col>0</xdr:col>
      <xdr:colOff>0</xdr:colOff>
      <xdr:row>4</xdr:row>
      <xdr:rowOff>165650</xdr:rowOff>
    </xdr:from>
    <xdr:to>
      <xdr:col>0</xdr:col>
      <xdr:colOff>604630</xdr:colOff>
      <xdr:row>8</xdr:row>
      <xdr:rowOff>8280</xdr:rowOff>
    </xdr:to>
    <xdr:pic>
      <xdr:nvPicPr>
        <xdr:cNvPr id="3" name="Graphic 2" descr="Gauge with solid fill">
          <a:extLst>
            <a:ext uri="{FF2B5EF4-FFF2-40B4-BE49-F238E27FC236}">
              <a16:creationId xmlns:a16="http://schemas.microsoft.com/office/drawing/2014/main" id="{910D0A1E-AA14-4511-8B63-1F40576ED5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1194350"/>
          <a:ext cx="604630" cy="604630"/>
        </a:xfrm>
        <a:prstGeom prst="rect">
          <a:avLst/>
        </a:prstGeom>
      </xdr:spPr>
    </xdr:pic>
    <xdr:clientData/>
  </xdr:twoCellAnchor>
  <xdr:twoCellAnchor editAs="oneCell">
    <xdr:from>
      <xdr:col>0</xdr:col>
      <xdr:colOff>0</xdr:colOff>
      <xdr:row>8</xdr:row>
      <xdr:rowOff>173935</xdr:rowOff>
    </xdr:from>
    <xdr:to>
      <xdr:col>1</xdr:col>
      <xdr:colOff>0</xdr:colOff>
      <xdr:row>12</xdr:row>
      <xdr:rowOff>24848</xdr:rowOff>
    </xdr:to>
    <xdr:pic>
      <xdr:nvPicPr>
        <xdr:cNvPr id="4" name="Graphic 3" descr="Database with solid fill">
          <a:extLst>
            <a:ext uri="{FF2B5EF4-FFF2-40B4-BE49-F238E27FC236}">
              <a16:creationId xmlns:a16="http://schemas.microsoft.com/office/drawing/2014/main" id="{ED7FEDA7-6CDE-4B55-8C53-A1BFCEF273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964635"/>
          <a:ext cx="609600" cy="612913"/>
        </a:xfrm>
        <a:prstGeom prst="rect">
          <a:avLst/>
        </a:prstGeom>
      </xdr:spPr>
    </xdr:pic>
    <xdr:clientData/>
  </xdr:twoCellAnchor>
  <xdr:twoCellAnchor editAs="oneCell">
    <xdr:from>
      <xdr:col>0</xdr:col>
      <xdr:colOff>1</xdr:colOff>
      <xdr:row>13</xdr:row>
      <xdr:rowOff>57979</xdr:rowOff>
    </xdr:from>
    <xdr:to>
      <xdr:col>1</xdr:col>
      <xdr:colOff>8284</xdr:colOff>
      <xdr:row>16</xdr:row>
      <xdr:rowOff>107675</xdr:rowOff>
    </xdr:to>
    <xdr:pic>
      <xdr:nvPicPr>
        <xdr:cNvPr id="5" name="Graphic 4" descr="Send with solid fill">
          <a:extLst>
            <a:ext uri="{FF2B5EF4-FFF2-40B4-BE49-F238E27FC236}">
              <a16:creationId xmlns:a16="http://schemas.microsoft.com/office/drawing/2014/main" id="{243E5783-7391-451B-A548-814BE85AD0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801179"/>
          <a:ext cx="617883" cy="621196"/>
        </a:xfrm>
        <a:prstGeom prst="rect">
          <a:avLst/>
        </a:prstGeom>
      </xdr:spPr>
    </xdr:pic>
    <xdr:clientData/>
  </xdr:twoCellAnchor>
  <xdr:twoCellAnchor editAs="oneCell">
    <xdr:from>
      <xdr:col>0</xdr:col>
      <xdr:colOff>0</xdr:colOff>
      <xdr:row>17</xdr:row>
      <xdr:rowOff>173935</xdr:rowOff>
    </xdr:from>
    <xdr:to>
      <xdr:col>1</xdr:col>
      <xdr:colOff>0</xdr:colOff>
      <xdr:row>21</xdr:row>
      <xdr:rowOff>24848</xdr:rowOff>
    </xdr:to>
    <xdr:pic>
      <xdr:nvPicPr>
        <xdr:cNvPr id="6" name="Graphic 5" descr="Help with solid fill">
          <a:extLst>
            <a:ext uri="{FF2B5EF4-FFF2-40B4-BE49-F238E27FC236}">
              <a16:creationId xmlns:a16="http://schemas.microsoft.com/office/drawing/2014/main" id="{9D114392-BA94-4A4E-A2B0-E150F730B2E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679135"/>
          <a:ext cx="609600" cy="612913"/>
        </a:xfrm>
        <a:prstGeom prst="rect">
          <a:avLst/>
        </a:prstGeom>
      </xdr:spPr>
    </xdr:pic>
    <xdr:clientData/>
  </xdr:twoCellAnchor>
  <xdr:twoCellAnchor editAs="oneCell">
    <xdr:from>
      <xdr:col>0</xdr:col>
      <xdr:colOff>1</xdr:colOff>
      <xdr:row>13</xdr:row>
      <xdr:rowOff>57979</xdr:rowOff>
    </xdr:from>
    <xdr:to>
      <xdr:col>1</xdr:col>
      <xdr:colOff>8284</xdr:colOff>
      <xdr:row>16</xdr:row>
      <xdr:rowOff>107675</xdr:rowOff>
    </xdr:to>
    <xdr:pic>
      <xdr:nvPicPr>
        <xdr:cNvPr id="7" name="Graphic 6" descr="Send with solid fill">
          <a:extLst>
            <a:ext uri="{FF2B5EF4-FFF2-40B4-BE49-F238E27FC236}">
              <a16:creationId xmlns:a16="http://schemas.microsoft.com/office/drawing/2014/main" id="{B3AB7F4C-764F-4E8F-95F9-BAFBE9B6B8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 y="2677354"/>
          <a:ext cx="617883" cy="62119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fan ali" refreshedDate="45212.471429513891" createdVersion="8" refreshedVersion="8" minRefreshableVersion="3" recordCount="9800" xr:uid="{00000000-000A-0000-FFFF-FFFF24000000}">
  <cacheSource type="worksheet">
    <worksheetSource ref="C5:V9805" sheet="Dataset"/>
  </cacheSource>
  <cacheFields count="20">
    <cacheField name="Row_ID" numFmtId="0">
      <sharedItems containsSemiMixedTypes="0" containsString="0" containsNumber="1" containsInteger="1" minValue="1" maxValue="9800"/>
    </cacheField>
    <cacheField name="Order_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_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_Date" numFmtId="14">
      <sharedItems containsSemiMixedTypes="0" containsNonDate="0" containsDate="1" containsString="0" minDate="2015-01-07T00:00:00" maxDate="2019-01-06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argin percentage" numFmtId="9">
      <sharedItems containsSemiMixedTypes="0" containsString="0" containsNumber="1" minValue="0.15000000000000002" maxValue="0.5"/>
    </cacheField>
    <cacheField name="COGS" numFmtId="0">
      <sharedItems containsSemiMixedTypes="0" containsString="0" containsNumber="1" minValue="0.31079999999999997" maxValue="19242.707999999999"/>
    </cacheField>
  </cacheFields>
  <extLst>
    <ext xmlns:x14="http://schemas.microsoft.com/office/spreadsheetml/2009/9/main" uri="{725AE2AE-9491-48be-B2B4-4EB974FC3084}">
      <x14:pivotCacheDefinition pivotCacheId="13377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fan ali" refreshedDate="45215.933123958333" createdVersion="8" refreshedVersion="8" minRefreshableVersion="3" recordCount="9800" xr:uid="{AC22DE3C-747C-4D27-9715-00AD1F8DCBEF}">
  <cacheSource type="worksheet">
    <worksheetSource name="Table9"/>
  </cacheSource>
  <cacheFields count="23">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2"/>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22638.48"/>
    </cacheField>
    <cacheField name="Margin percentage" numFmtId="9">
      <sharedItems containsSemiMixedTypes="0" containsString="0" containsNumber="1" minValue="0.25" maxValue="0.5"/>
    </cacheField>
    <cacheField name="COGS" numFmtId="0">
      <sharedItems containsSemiMixedTypes="0" containsString="0" containsNumber="1" minValue="0.31079999999999997" maxValue="15846.935999999998"/>
    </cacheField>
    <cacheField name="Months (Order_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_Date)" numFmtId="0" databaseField="0">
      <fieldGroup base="2">
        <rangePr groupBy="quarters" startDate="2015-01-03T00:00:00" endDate="2018-12-31T00:00:00"/>
        <groupItems count="6">
          <s v="&lt;03/01/2015"/>
          <s v="Qtr1"/>
          <s v="Qtr2"/>
          <s v="Qtr3"/>
          <s v="Qtr4"/>
          <s v="&gt;31/12/2018"/>
        </groupItems>
      </fieldGroup>
    </cacheField>
    <cacheField name="Years (Order_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857337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x v="0"/>
    <s v="CG-12520"/>
    <s v="Claire Gute"/>
    <x v="0"/>
    <s v="United States"/>
    <s v="Henderson"/>
    <s v="Kentucky"/>
    <n v="42420"/>
    <x v="0"/>
    <x v="0"/>
    <x v="0"/>
    <s v="Bookcases"/>
    <s v="Bush Somerset Collection Bookcase"/>
    <x v="0"/>
    <n v="0.35"/>
    <n v="170.274"/>
  </r>
  <r>
    <n v="2"/>
    <x v="0"/>
    <x v="0"/>
    <d v="2017-11-11T00:00:00"/>
    <x v="0"/>
    <s v="CG-12520"/>
    <s v="Claire Gute"/>
    <x v="0"/>
    <s v="United States"/>
    <s v="Henderson"/>
    <s v="Kentucky"/>
    <n v="42420"/>
    <x v="0"/>
    <x v="1"/>
    <x v="0"/>
    <s v="Chairs"/>
    <s v="Hon Deluxe Fabric Upholstered Stacking Chairs, Rounded Back"/>
    <x v="1"/>
    <n v="0.15000000000000002"/>
    <n v="622.149"/>
  </r>
  <r>
    <n v="3"/>
    <x v="1"/>
    <x v="1"/>
    <d v="2017-06-16T00:00:00"/>
    <x v="0"/>
    <s v="DV-13045"/>
    <s v="Darrin Van Huff"/>
    <x v="1"/>
    <s v="United States"/>
    <s v="Los Angeles"/>
    <s v="California"/>
    <n v="90036"/>
    <x v="1"/>
    <x v="2"/>
    <x v="1"/>
    <s v="Labels"/>
    <s v="Self-Adhesive Address Labels for Typewriters by Universal"/>
    <x v="2"/>
    <n v="0.4"/>
    <n v="8.7719999999999985"/>
  </r>
  <r>
    <n v="4"/>
    <x v="2"/>
    <x v="2"/>
    <d v="2016-10-18T00:00:00"/>
    <x v="1"/>
    <s v="SO-20335"/>
    <s v="Sean O Donnel"/>
    <x v="0"/>
    <s v="United States"/>
    <s v="Fort Lauderdale"/>
    <s v="Florida"/>
    <n v="33311"/>
    <x v="0"/>
    <x v="3"/>
    <x v="0"/>
    <s v="Tables"/>
    <s v="Bretford CR4500 Series Slim Rectangular Table"/>
    <x v="3"/>
    <n v="0.15000000000000002"/>
    <n v="813.94087500000001"/>
  </r>
  <r>
    <n v="5"/>
    <x v="2"/>
    <x v="2"/>
    <d v="2016-10-18T00:00:00"/>
    <x v="1"/>
    <s v="SO-20335"/>
    <s v="Sean O Donnel"/>
    <x v="0"/>
    <s v="United States"/>
    <s v="Fort Lauderdale"/>
    <s v="Florida"/>
    <n v="33311"/>
    <x v="0"/>
    <x v="4"/>
    <x v="1"/>
    <s v="Storage"/>
    <s v="Eldon Fold N Roll Cart System"/>
    <x v="4"/>
    <n v="0.35"/>
    <n v="14.539199999999999"/>
  </r>
  <r>
    <n v="6"/>
    <x v="3"/>
    <x v="3"/>
    <d v="2015-06-14T00:00:00"/>
    <x v="1"/>
    <s v="BH-11710"/>
    <s v="Brosina Hoffman"/>
    <x v="0"/>
    <s v="United States"/>
    <s v="Los Angeles"/>
    <s v="California"/>
    <n v="90032"/>
    <x v="1"/>
    <x v="5"/>
    <x v="0"/>
    <s v="Furnishings"/>
    <s v="Eldon Expressions Wood and Plastic Desk Accessories, Cherry Wood"/>
    <x v="5"/>
    <n v="0.4"/>
    <n v="29.315999999999999"/>
  </r>
  <r>
    <n v="7"/>
    <x v="3"/>
    <x v="3"/>
    <d v="2015-06-14T00:00:00"/>
    <x v="1"/>
    <s v="BH-11710"/>
    <s v="Brosina Hoffman"/>
    <x v="0"/>
    <s v="United States"/>
    <s v="Los Angeles"/>
    <s v="California"/>
    <n v="90032"/>
    <x v="1"/>
    <x v="6"/>
    <x v="1"/>
    <s v="Art"/>
    <s v="Newell 322"/>
    <x v="6"/>
    <n v="0.45"/>
    <n v="4.0040000000000004"/>
  </r>
  <r>
    <n v="8"/>
    <x v="3"/>
    <x v="3"/>
    <d v="2015-06-14T00:00:00"/>
    <x v="1"/>
    <s v="BH-11710"/>
    <s v="Brosina Hoffman"/>
    <x v="0"/>
    <s v="United States"/>
    <s v="Los Angeles"/>
    <s v="California"/>
    <n v="90032"/>
    <x v="1"/>
    <x v="7"/>
    <x v="2"/>
    <s v="Phones"/>
    <s v="Mitel 5320 IP Phone VoIP phone"/>
    <x v="7"/>
    <n v="0.4"/>
    <n v="544.2912"/>
  </r>
  <r>
    <n v="9"/>
    <x v="3"/>
    <x v="3"/>
    <d v="2015-06-14T00:00:00"/>
    <x v="1"/>
    <s v="BH-11710"/>
    <s v="Brosina Hoffman"/>
    <x v="0"/>
    <s v="United States"/>
    <s v="Los Angeles"/>
    <s v="California"/>
    <n v="90032"/>
    <x v="1"/>
    <x v="8"/>
    <x v="1"/>
    <s v="Binders"/>
    <s v="DXL Angle-View Binders with Locking Rings by Samsill"/>
    <x v="8"/>
    <n v="0.4"/>
    <n v="11.102400000000001"/>
  </r>
  <r>
    <n v="10"/>
    <x v="3"/>
    <x v="3"/>
    <d v="2015-06-14T00:00:00"/>
    <x v="1"/>
    <s v="BH-11710"/>
    <s v="Brosina Hoffman"/>
    <x v="0"/>
    <s v="United States"/>
    <s v="Los Angeles"/>
    <s v="California"/>
    <n v="90032"/>
    <x v="1"/>
    <x v="9"/>
    <x v="1"/>
    <s v="Appliances"/>
    <s v="Belkin F5C206VTEL 6 Outlet Surge"/>
    <x v="9"/>
    <n v="0.4"/>
    <n v="68.94"/>
  </r>
  <r>
    <n v="11"/>
    <x v="3"/>
    <x v="3"/>
    <d v="2015-06-14T00:00:00"/>
    <x v="1"/>
    <s v="BH-11710"/>
    <s v="Brosina Hoffman"/>
    <x v="0"/>
    <s v="United States"/>
    <s v="Los Angeles"/>
    <s v="California"/>
    <n v="90032"/>
    <x v="1"/>
    <x v="10"/>
    <x v="0"/>
    <s v="Tables"/>
    <s v="Chromcraft Rectangular Conference Tables"/>
    <x v="10"/>
    <n v="0.45"/>
    <n v="938.40120000000002"/>
  </r>
  <r>
    <n v="12"/>
    <x v="3"/>
    <x v="3"/>
    <d v="2015-06-14T00:00:00"/>
    <x v="1"/>
    <s v="BH-11710"/>
    <s v="Brosina Hoffman"/>
    <x v="0"/>
    <s v="United States"/>
    <s v="Los Angeles"/>
    <s v="California"/>
    <n v="90032"/>
    <x v="1"/>
    <x v="11"/>
    <x v="2"/>
    <s v="Phones"/>
    <s v="Konftel 250 Conference phone - Charcoal black"/>
    <x v="11"/>
    <n v="0.4"/>
    <n v="546.85439999999994"/>
  </r>
  <r>
    <n v="13"/>
    <x v="4"/>
    <x v="4"/>
    <d v="2018-04-20T00:00:00"/>
    <x v="1"/>
    <s v="AA-10480"/>
    <s v="Andrew Allen"/>
    <x v="0"/>
    <s v="United States"/>
    <s v="Concord"/>
    <s v="North Carolina"/>
    <n v="28027"/>
    <x v="0"/>
    <x v="12"/>
    <x v="1"/>
    <s v="Paper"/>
    <s v="Xerox 1967"/>
    <x v="12"/>
    <n v="0.25"/>
    <n v="11.664"/>
  </r>
  <r>
    <n v="14"/>
    <x v="5"/>
    <x v="5"/>
    <d v="2017-12-10T00:00:00"/>
    <x v="1"/>
    <s v="IM-15070"/>
    <s v="Irene Maddox"/>
    <x v="0"/>
    <s v="United States"/>
    <s v="Seattle"/>
    <s v="Washington"/>
    <n v="98103"/>
    <x v="1"/>
    <x v="13"/>
    <x v="1"/>
    <s v="Binders"/>
    <s v="Fellowes PB200 Plastic Comb Binding Machine"/>
    <x v="13"/>
    <n v="0.4"/>
    <n v="244.78559999999999"/>
  </r>
  <r>
    <n v="15"/>
    <x v="6"/>
    <x v="6"/>
    <d v="2016-11-26T00:00:00"/>
    <x v="1"/>
    <s v="HP-14815"/>
    <s v="Harold Pawlan"/>
    <x v="2"/>
    <s v="United States"/>
    <s v="Fort Worth"/>
    <s v="Texas"/>
    <n v="76106"/>
    <x v="2"/>
    <x v="14"/>
    <x v="1"/>
    <s v="Appliances"/>
    <s v="Holmes Replacement Filter for HEPA Air Cleaner, Very Large Room, HEPA Filter"/>
    <x v="14"/>
    <n v="0.3"/>
    <n v="48.167000000000002"/>
  </r>
  <r>
    <n v="16"/>
    <x v="6"/>
    <x v="6"/>
    <d v="2016-11-26T00:00:00"/>
    <x v="1"/>
    <s v="HP-14815"/>
    <s v="Harold Pawlan"/>
    <x v="2"/>
    <s v="United States"/>
    <s v="Fort Worth"/>
    <s v="Texas"/>
    <n v="76106"/>
    <x v="2"/>
    <x v="15"/>
    <x v="1"/>
    <s v="Binders"/>
    <s v="Storex DuraTech Recycled Plastic Frosted Binders"/>
    <x v="15"/>
    <n v="0.3"/>
    <n v="1.7807999999999999"/>
  </r>
  <r>
    <n v="17"/>
    <x v="7"/>
    <x v="7"/>
    <d v="2015-11-18T00:00:00"/>
    <x v="1"/>
    <s v="PK-19075"/>
    <s v="Pete Kriz"/>
    <x v="0"/>
    <s v="United States"/>
    <s v="Madison"/>
    <s v="Wisconsin"/>
    <n v="53711"/>
    <x v="2"/>
    <x v="16"/>
    <x v="1"/>
    <s v="Storage"/>
    <s v="Stur-D-Stor Shelving, Vertical 5-Shelf: 72H x 36W x 18 1/2D"/>
    <x v="16"/>
    <n v="0.4"/>
    <n v="399.52799999999996"/>
  </r>
  <r>
    <n v="18"/>
    <x v="8"/>
    <x v="8"/>
    <d v="2015-05-15T00:00:00"/>
    <x v="0"/>
    <s v="AG-10270"/>
    <s v="Alejandro Grove"/>
    <x v="0"/>
    <s v="United States"/>
    <s v="West Jordan"/>
    <s v="Utah"/>
    <n v="84084"/>
    <x v="1"/>
    <x v="17"/>
    <x v="1"/>
    <s v="Storage"/>
    <s v="Fellowes Super Stor/Drawer"/>
    <x v="17"/>
    <n v="0.5"/>
    <n v="27.75"/>
  </r>
  <r>
    <n v="19"/>
    <x v="9"/>
    <x v="9"/>
    <d v="2015-09-01T00:00:00"/>
    <x v="0"/>
    <s v="ZD-21925"/>
    <s v="Zuschuss Donatelli"/>
    <x v="0"/>
    <s v="United States"/>
    <s v="San Francisco"/>
    <s v="California"/>
    <n v="94109"/>
    <x v="1"/>
    <x v="18"/>
    <x v="1"/>
    <s v="Art"/>
    <s v="Newell 341"/>
    <x v="18"/>
    <n v="0.45"/>
    <n v="4.7080000000000011"/>
  </r>
  <r>
    <n v="20"/>
    <x v="9"/>
    <x v="9"/>
    <d v="2015-09-01T00:00:00"/>
    <x v="0"/>
    <s v="ZD-21925"/>
    <s v="Zuschuss Donatelli"/>
    <x v="0"/>
    <s v="United States"/>
    <s v="San Francisco"/>
    <s v="California"/>
    <n v="94109"/>
    <x v="1"/>
    <x v="19"/>
    <x v="2"/>
    <s v="Phones"/>
    <s v="Cisco SPA 501G IP Phone"/>
    <x v="19"/>
    <n v="0.4"/>
    <n v="128.08799999999999"/>
  </r>
  <r>
    <n v="21"/>
    <x v="9"/>
    <x v="9"/>
    <d v="2015-09-01T00:00:00"/>
    <x v="0"/>
    <s v="ZD-21925"/>
    <s v="Zuschuss Donatelli"/>
    <x v="0"/>
    <s v="United States"/>
    <s v="San Francisco"/>
    <s v="California"/>
    <n v="94109"/>
    <x v="1"/>
    <x v="20"/>
    <x v="1"/>
    <s v="Binders"/>
    <s v="Wilson Jones Hanging View Binder, White, 1"/>
    <x v="20"/>
    <n v="0.4"/>
    <n v="13.632"/>
  </r>
  <r>
    <n v="22"/>
    <x v="10"/>
    <x v="10"/>
    <d v="2017-12-13T00:00:00"/>
    <x v="1"/>
    <s v="KB-16585"/>
    <s v="Ken Black"/>
    <x v="1"/>
    <s v="United States"/>
    <s v="Fremont"/>
    <s v="Nebraska"/>
    <n v="68025"/>
    <x v="2"/>
    <x v="21"/>
    <x v="1"/>
    <s v="Art"/>
    <s v="Newell 318"/>
    <x v="21"/>
    <n v="0.35"/>
    <n v="12.649000000000001"/>
  </r>
  <r>
    <n v="23"/>
    <x v="10"/>
    <x v="10"/>
    <d v="2017-12-13T00:00:00"/>
    <x v="1"/>
    <s v="KB-16585"/>
    <s v="Ken Black"/>
    <x v="1"/>
    <s v="United States"/>
    <s v="Fremont"/>
    <s v="Nebraska"/>
    <n v="68025"/>
    <x v="2"/>
    <x v="22"/>
    <x v="1"/>
    <s v="Appliances"/>
    <s v="Acco Six-Outlet Power Strip, 4 Cord Length"/>
    <x v="22"/>
    <n v="0.3"/>
    <n v="42.238"/>
  </r>
  <r>
    <n v="24"/>
    <x v="11"/>
    <x v="11"/>
    <d v="2018-07-18T00:00:00"/>
    <x v="0"/>
    <s v="SF-20065"/>
    <s v="Sandra Flanagan"/>
    <x v="0"/>
    <s v="United States"/>
    <s v="Philadelphia"/>
    <s v="Pennsylvania"/>
    <n v="19140"/>
    <x v="3"/>
    <x v="23"/>
    <x v="0"/>
    <s v="Chairs"/>
    <s v="Global Deluxe Stacking Chair, Gray"/>
    <x v="23"/>
    <n v="0.25"/>
    <n v="53.528999999999996"/>
  </r>
  <r>
    <n v="25"/>
    <x v="12"/>
    <x v="12"/>
    <d v="2016-09-30T00:00:00"/>
    <x v="1"/>
    <s v="EB-13870"/>
    <s v="Emily Burns"/>
    <x v="0"/>
    <s v="United States"/>
    <s v="Orem"/>
    <s v="Utah"/>
    <n v="84057"/>
    <x v="1"/>
    <x v="3"/>
    <x v="0"/>
    <s v="Tables"/>
    <s v="Bretford CR4500 Series Slim Rectangular Table"/>
    <x v="24"/>
    <n v="0.45"/>
    <n v="574.54650000000015"/>
  </r>
  <r>
    <n v="26"/>
    <x v="13"/>
    <x v="13"/>
    <d v="2017-01-20T00:00:00"/>
    <x v="0"/>
    <s v="EH-13945"/>
    <s v="Eric Hoffmann"/>
    <x v="0"/>
    <s v="United States"/>
    <s v="Los Angeles"/>
    <s v="California"/>
    <n v="90049"/>
    <x v="1"/>
    <x v="24"/>
    <x v="1"/>
    <s v="Binders"/>
    <s v="Wilson Jones Active Use Binders"/>
    <x v="25"/>
    <n v="0.4"/>
    <n v="6.9887999999999995"/>
  </r>
  <r>
    <n v="27"/>
    <x v="13"/>
    <x v="13"/>
    <d v="2017-01-20T00:00:00"/>
    <x v="0"/>
    <s v="EH-13945"/>
    <s v="Eric Hoffmann"/>
    <x v="0"/>
    <s v="United States"/>
    <s v="Los Angeles"/>
    <s v="California"/>
    <n v="90049"/>
    <x v="1"/>
    <x v="25"/>
    <x v="2"/>
    <s v="Accessories"/>
    <s v="Imation 8GB Mini TravelDrive USB 2.0 Flash Drive"/>
    <x v="26"/>
    <n v="0.45"/>
    <n v="49.813499999999998"/>
  </r>
  <r>
    <n v="28"/>
    <x v="14"/>
    <x v="14"/>
    <d v="2016-09-21T00:00:00"/>
    <x v="1"/>
    <s v="TB-21520"/>
    <s v="Tracy Blumstein"/>
    <x v="0"/>
    <s v="United States"/>
    <s v="Philadelphia"/>
    <s v="Pennsylvania"/>
    <n v="19140"/>
    <x v="3"/>
    <x v="26"/>
    <x v="0"/>
    <s v="Bookcases"/>
    <s v="Riverside Palais Royal Lawyers Bookcase, Royale Cherry Finish"/>
    <x v="27"/>
    <n v="0.5"/>
    <n v="1541.7149999999999"/>
  </r>
  <r>
    <n v="29"/>
    <x v="14"/>
    <x v="14"/>
    <d v="2016-09-21T00:00:00"/>
    <x v="1"/>
    <s v="TB-21520"/>
    <s v="Tracy Blumstein"/>
    <x v="0"/>
    <s v="United States"/>
    <s v="Philadelphia"/>
    <s v="Pennsylvania"/>
    <n v="19140"/>
    <x v="3"/>
    <x v="27"/>
    <x v="1"/>
    <s v="Binders"/>
    <s v="Avery Recycled Flexi-View Covers for Binding Systems"/>
    <x v="28"/>
    <n v="0.4"/>
    <n v="5.7708000000000004"/>
  </r>
  <r>
    <n v="30"/>
    <x v="14"/>
    <x v="14"/>
    <d v="2016-09-21T00:00:00"/>
    <x v="1"/>
    <s v="TB-21520"/>
    <s v="Tracy Blumstein"/>
    <x v="0"/>
    <s v="United States"/>
    <s v="Philadelphia"/>
    <s v="Pennsylvania"/>
    <n v="19140"/>
    <x v="3"/>
    <x v="28"/>
    <x v="0"/>
    <s v="Furnishings"/>
    <s v="Howard Miller 13-3/4 Diameter Brushed Chrome Round Wall Clock"/>
    <x v="29"/>
    <n v="0.4"/>
    <n v="74.52"/>
  </r>
  <r>
    <n v="31"/>
    <x v="14"/>
    <x v="14"/>
    <d v="2016-09-21T00:00:00"/>
    <x v="1"/>
    <s v="TB-21520"/>
    <s v="Tracy Blumstein"/>
    <x v="0"/>
    <s v="United States"/>
    <s v="Philadelphia"/>
    <s v="Pennsylvania"/>
    <n v="19140"/>
    <x v="3"/>
    <x v="29"/>
    <x v="1"/>
    <s v="Envelopes"/>
    <s v="Poly String Tie Envelopes"/>
    <x v="30"/>
    <n v="0.4"/>
    <n v="1.9583999999999997"/>
  </r>
  <r>
    <n v="32"/>
    <x v="14"/>
    <x v="14"/>
    <d v="2016-09-21T00:00:00"/>
    <x v="1"/>
    <s v="TB-21520"/>
    <s v="Tracy Blumstein"/>
    <x v="0"/>
    <s v="United States"/>
    <s v="Philadelphia"/>
    <s v="Pennsylvania"/>
    <n v="19140"/>
    <x v="3"/>
    <x v="30"/>
    <x v="1"/>
    <s v="Art"/>
    <s v="BOSTON Model 1800 Electric Pencil Sharpeners, Putty/Woodgrain"/>
    <x v="31"/>
    <n v="0.25"/>
    <n v="64.728000000000009"/>
  </r>
  <r>
    <n v="33"/>
    <x v="14"/>
    <x v="14"/>
    <d v="2016-09-21T00:00:00"/>
    <x v="1"/>
    <s v="TB-21520"/>
    <s v="Tracy Blumstein"/>
    <x v="0"/>
    <s v="United States"/>
    <s v="Philadelphia"/>
    <s v="Pennsylvania"/>
    <n v="19140"/>
    <x v="3"/>
    <x v="31"/>
    <x v="1"/>
    <s v="Binders"/>
    <s v="Acco Pressboard Covers with Storage Hooks, 14 7/8 x 11, Executive Red"/>
    <x v="32"/>
    <n v="0.4"/>
    <n v="4.1147999999999998"/>
  </r>
  <r>
    <n v="34"/>
    <x v="14"/>
    <x v="14"/>
    <d v="2016-09-21T00:00:00"/>
    <x v="1"/>
    <s v="TB-21520"/>
    <s v="Tracy Blumstein"/>
    <x v="0"/>
    <s v="United States"/>
    <s v="Philadelphia"/>
    <s v="Pennsylvania"/>
    <n v="19140"/>
    <x v="3"/>
    <x v="32"/>
    <x v="1"/>
    <s v="Art"/>
    <s v="Lumber Crayons"/>
    <x v="33"/>
    <n v="0.25"/>
    <n v="11.82"/>
  </r>
  <r>
    <n v="35"/>
    <x v="15"/>
    <x v="15"/>
    <d v="2018-10-23T00:00:00"/>
    <x v="0"/>
    <s v="MA-17560"/>
    <s v="Matt Abelman"/>
    <x v="2"/>
    <s v="United States"/>
    <s v="Houston"/>
    <s v="Texas"/>
    <n v="77095"/>
    <x v="2"/>
    <x v="33"/>
    <x v="1"/>
    <s v="Paper"/>
    <s v="Easy-staple paper"/>
    <x v="34"/>
    <n v="0.3"/>
    <n v="20.630399999999998"/>
  </r>
  <r>
    <n v="36"/>
    <x v="16"/>
    <x v="16"/>
    <d v="2017-12-10T00:00:00"/>
    <x v="2"/>
    <s v="GH-14485"/>
    <s v="Gene Hale"/>
    <x v="1"/>
    <s v="United States"/>
    <s v="Richardson"/>
    <s v="Texas"/>
    <n v="75080"/>
    <x v="2"/>
    <x v="34"/>
    <x v="2"/>
    <s v="Phones"/>
    <s v="GE 30524EE4"/>
    <x v="35"/>
    <n v="0.3"/>
    <n v="768.2808"/>
  </r>
  <r>
    <n v="37"/>
    <x v="16"/>
    <x v="16"/>
    <d v="2017-12-10T00:00:00"/>
    <x v="2"/>
    <s v="GH-14485"/>
    <s v="Gene Hale"/>
    <x v="1"/>
    <s v="United States"/>
    <s v="Richardson"/>
    <s v="Texas"/>
    <n v="75080"/>
    <x v="2"/>
    <x v="35"/>
    <x v="0"/>
    <s v="Furnishings"/>
    <s v="Electrix Architects Clamp-On Swing Arm Lamp, Black"/>
    <x v="36"/>
    <n v="0.3"/>
    <n v="133.64399999999998"/>
  </r>
  <r>
    <n v="38"/>
    <x v="17"/>
    <x v="17"/>
    <d v="2016-12-31T00:00:00"/>
    <x v="1"/>
    <s v="SN-20710"/>
    <s v="Steve Nguyen"/>
    <x v="2"/>
    <s v="United States"/>
    <s v="Houston"/>
    <s v="Texas"/>
    <n v="77041"/>
    <x v="2"/>
    <x v="36"/>
    <x v="1"/>
    <s v="Envelopes"/>
    <s v="#10-4 1/8 x 9 1/2 Premium Diagonal Seam Envelopes"/>
    <x v="37"/>
    <n v="0.3"/>
    <n v="79.329599999999999"/>
  </r>
  <r>
    <n v="39"/>
    <x v="17"/>
    <x v="17"/>
    <d v="2016-12-31T00:00:00"/>
    <x v="1"/>
    <s v="SN-20710"/>
    <s v="Steve Nguyen"/>
    <x v="2"/>
    <s v="United States"/>
    <s v="Houston"/>
    <s v="Texas"/>
    <n v="77041"/>
    <x v="2"/>
    <x v="37"/>
    <x v="0"/>
    <s v="Bookcases"/>
    <s v="Atlantic Metals Mobile 3-Shelf Bookcases, Custom Colors"/>
    <x v="38"/>
    <n v="0.4"/>
    <n v="319.43951999999996"/>
  </r>
  <r>
    <n v="40"/>
    <x v="17"/>
    <x v="17"/>
    <d v="2016-12-31T00:00:00"/>
    <x v="1"/>
    <s v="SN-20710"/>
    <s v="Steve Nguyen"/>
    <x v="2"/>
    <s v="United States"/>
    <s v="Houston"/>
    <s v="Texas"/>
    <n v="77041"/>
    <x v="2"/>
    <x v="38"/>
    <x v="0"/>
    <s v="Chairs"/>
    <s v="Global Fabric Managers Chair, Dark Gray"/>
    <x v="39"/>
    <n v="0.35"/>
    <n v="137.83770000000001"/>
  </r>
  <r>
    <n v="41"/>
    <x v="17"/>
    <x v="17"/>
    <d v="2016-12-31T00:00:00"/>
    <x v="1"/>
    <s v="SN-20710"/>
    <s v="Steve Nguyen"/>
    <x v="2"/>
    <s v="United States"/>
    <s v="Houston"/>
    <s v="Texas"/>
    <n v="77041"/>
    <x v="2"/>
    <x v="39"/>
    <x v="2"/>
    <s v="Phones"/>
    <s v="Plantronics HL10 Handset Lifter"/>
    <x v="40"/>
    <n v="0.3"/>
    <n v="259.81759999999997"/>
  </r>
  <r>
    <n v="42"/>
    <x v="18"/>
    <x v="18"/>
    <d v="2018-09-15T00:00:00"/>
    <x v="1"/>
    <s v="LC-16930"/>
    <s v="Linda Cazamias"/>
    <x v="1"/>
    <s v="United States"/>
    <s v="Naperville"/>
    <s v="Illinois"/>
    <n v="60540"/>
    <x v="2"/>
    <x v="40"/>
    <x v="2"/>
    <s v="Phones"/>
    <s v="Panasonic Kx-TS550"/>
    <x v="41"/>
    <n v="0.3"/>
    <n v="103.0176"/>
  </r>
  <r>
    <n v="43"/>
    <x v="19"/>
    <x v="19"/>
    <d v="2017-07-22T00:00:00"/>
    <x v="1"/>
    <s v="RA-19885"/>
    <s v="Ruben Ausman"/>
    <x v="1"/>
    <s v="United States"/>
    <s v="Los Angeles"/>
    <s v="California"/>
    <n v="90049"/>
    <x v="1"/>
    <x v="41"/>
    <x v="1"/>
    <s v="Storage"/>
    <s v="Eldon Base for stackable storage shelf, platinum"/>
    <x v="42"/>
    <n v="0.5"/>
    <n v="38.94"/>
  </r>
  <r>
    <n v="44"/>
    <x v="20"/>
    <x v="20"/>
    <d v="2018-09-23T00:00:00"/>
    <x v="1"/>
    <s v="ES-14080"/>
    <s v="Erin Smith"/>
    <x v="1"/>
    <s v="United States"/>
    <s v="Melbourne"/>
    <s v="Florida"/>
    <n v="32935"/>
    <x v="0"/>
    <x v="42"/>
    <x v="1"/>
    <s v="Storage"/>
    <s v="Advantus 10-Drawer Portable Organizer, Chrome Metal Frame, Smoke Drawers"/>
    <x v="43"/>
    <n v="0.35"/>
    <n v="62.150400000000005"/>
  </r>
  <r>
    <n v="45"/>
    <x v="21"/>
    <x v="21"/>
    <d v="2017-03-13T00:00:00"/>
    <x v="2"/>
    <s v="ON-18715"/>
    <s v="Odella Nelson"/>
    <x v="1"/>
    <s v="United States"/>
    <s v="Eagan"/>
    <s v="Minnesota"/>
    <n v="55122"/>
    <x v="2"/>
    <x v="43"/>
    <x v="2"/>
    <s v="Accessories"/>
    <s v="Verbatim 25 GB 6x Blu-ray Single Layer Recordable Disc, 25/Pack"/>
    <x v="44"/>
    <n v="0.35"/>
    <n v="29.887"/>
  </r>
  <r>
    <n v="46"/>
    <x v="21"/>
    <x v="21"/>
    <d v="2017-03-13T00:00:00"/>
    <x v="2"/>
    <s v="ON-18715"/>
    <s v="Odella Nelson"/>
    <x v="1"/>
    <s v="United States"/>
    <s v="Eagan"/>
    <s v="Minnesota"/>
    <n v="55122"/>
    <x v="2"/>
    <x v="44"/>
    <x v="1"/>
    <s v="Binders"/>
    <s v="Wilson Jones Leather-Like Binders with DublLock Round Rings"/>
    <x v="45"/>
    <n v="0.3"/>
    <n v="12.222"/>
  </r>
  <r>
    <n v="47"/>
    <x v="22"/>
    <x v="22"/>
    <d v="2015-10-25T00:00:00"/>
    <x v="0"/>
    <s v="PO-18865"/>
    <s v="Patrick O Donnel"/>
    <x v="0"/>
    <s v="United States"/>
    <s v="Westland"/>
    <s v="Michigan"/>
    <n v="48185"/>
    <x v="2"/>
    <x v="45"/>
    <x v="1"/>
    <s v="Storage"/>
    <s v="Gould Plastics 9-Pocket Panel Bin, 18-3/8w x 5-1/4d x 20-1/2h, Black"/>
    <x v="46"/>
    <n v="0.4"/>
    <n v="127.176"/>
  </r>
  <r>
    <n v="48"/>
    <x v="23"/>
    <x v="23"/>
    <d v="2017-06-25T00:00:00"/>
    <x v="1"/>
    <s v="LH-16900"/>
    <s v="Lena Hernandez"/>
    <x v="0"/>
    <s v="United States"/>
    <s v="Dover"/>
    <s v="Delaware"/>
    <n v="19901"/>
    <x v="3"/>
    <x v="46"/>
    <x v="2"/>
    <s v="Accessories"/>
    <s v="Imation 8gb Micro Traveldrive Usb 2.0 Flash Drive"/>
    <x v="47"/>
    <n v="0.25"/>
    <n v="33.75"/>
  </r>
  <r>
    <n v="49"/>
    <x v="23"/>
    <x v="23"/>
    <d v="2017-06-25T00:00:00"/>
    <x v="1"/>
    <s v="LH-16900"/>
    <s v="Lena Hernandez"/>
    <x v="0"/>
    <s v="United States"/>
    <s v="Dover"/>
    <s v="Delaware"/>
    <n v="19901"/>
    <x v="3"/>
    <x v="47"/>
    <x v="2"/>
    <s v="Phones"/>
    <s v="LF Elite 3D Dazzle Designer Hard Case Cover, Lf Stylus Pen and Wiper For Apple Iphone 5c Mini Lite"/>
    <x v="48"/>
    <n v="0.4"/>
    <n v="13.08"/>
  </r>
  <r>
    <n v="50"/>
    <x v="24"/>
    <x v="24"/>
    <d v="2016-04-22T00:00:00"/>
    <x v="1"/>
    <s v="DP-13000"/>
    <s v="Darren Powers"/>
    <x v="0"/>
    <s v="United States"/>
    <s v="New Albany"/>
    <s v="Indiana"/>
    <n v="47150"/>
    <x v="2"/>
    <x v="48"/>
    <x v="1"/>
    <s v="Binders"/>
    <s v="C-Line Peel &amp; Stick Add-On Filing Pockets, 8-3/4 x 5-1/8, 10/Pack"/>
    <x v="49"/>
    <n v="0.3"/>
    <n v="26.753999999999998"/>
  </r>
  <r>
    <n v="51"/>
    <x v="24"/>
    <x v="24"/>
    <d v="2016-04-22T00:00:00"/>
    <x v="1"/>
    <s v="DP-13000"/>
    <s v="Darren Powers"/>
    <x v="0"/>
    <s v="United States"/>
    <s v="New Albany"/>
    <s v="Indiana"/>
    <n v="47150"/>
    <x v="2"/>
    <x v="49"/>
    <x v="1"/>
    <s v="Labels"/>
    <s v="Avery 485"/>
    <x v="50"/>
    <n v="0.3"/>
    <n v="52.626000000000005"/>
  </r>
  <r>
    <n v="52"/>
    <x v="24"/>
    <x v="24"/>
    <d v="2016-04-22T00:00:00"/>
    <x v="1"/>
    <s v="DP-13000"/>
    <s v="Darren Powers"/>
    <x v="0"/>
    <s v="United States"/>
    <s v="New Albany"/>
    <s v="Indiana"/>
    <n v="47150"/>
    <x v="2"/>
    <x v="50"/>
    <x v="0"/>
    <s v="Furnishings"/>
    <s v="Longer-Life Soft White Bulbs"/>
    <x v="51"/>
    <n v="0.3"/>
    <n v="4.3119999999999994"/>
  </r>
  <r>
    <n v="53"/>
    <x v="24"/>
    <x v="24"/>
    <d v="2016-04-22T00:00:00"/>
    <x v="1"/>
    <s v="DP-13000"/>
    <s v="Darren Powers"/>
    <x v="0"/>
    <s v="United States"/>
    <s v="New Albany"/>
    <s v="Indiana"/>
    <n v="47150"/>
    <x v="2"/>
    <x v="51"/>
    <x v="0"/>
    <s v="Chairs"/>
    <s v="Global Leather Task Chair, Black"/>
    <x v="52"/>
    <n v="0.35"/>
    <n v="58.493499999999997"/>
  </r>
  <r>
    <n v="54"/>
    <x v="25"/>
    <x v="25"/>
    <d v="2017-12-17T00:00:00"/>
    <x v="1"/>
    <s v="JM-15265"/>
    <s v="Janet Molinari"/>
    <x v="1"/>
    <s v="United States"/>
    <s v="New York City"/>
    <s v="New York"/>
    <n v="10024"/>
    <x v="3"/>
    <x v="52"/>
    <x v="1"/>
    <s v="Fasteners"/>
    <s v="Advantus Push Pins"/>
    <x v="53"/>
    <n v="0.4"/>
    <n v="9.1559999999999988"/>
  </r>
  <r>
    <n v="55"/>
    <x v="25"/>
    <x v="25"/>
    <d v="2017-12-17T00:00:00"/>
    <x v="1"/>
    <s v="JM-15265"/>
    <s v="Janet Molinari"/>
    <x v="1"/>
    <s v="United States"/>
    <s v="New York City"/>
    <s v="New York"/>
    <n v="10024"/>
    <x v="3"/>
    <x v="53"/>
    <x v="2"/>
    <s v="Phones"/>
    <s v="AT&amp;T CL83451 4-Handset Telephone"/>
    <x v="54"/>
    <n v="0.4"/>
    <n v="617.97"/>
  </r>
  <r>
    <n v="56"/>
    <x v="26"/>
    <x v="26"/>
    <d v="2017-06-18T00:00:00"/>
    <x v="2"/>
    <s v="TB-21055"/>
    <s v="Ted Butterfield"/>
    <x v="0"/>
    <s v="United States"/>
    <s v="Troy"/>
    <s v="New York"/>
    <n v="12180"/>
    <x v="3"/>
    <x v="54"/>
    <x v="1"/>
    <s v="Storage"/>
    <s v="Home/Office Personal File Carts"/>
    <x v="55"/>
    <n v="0.5"/>
    <n v="104.28"/>
  </r>
  <r>
    <n v="57"/>
    <x v="26"/>
    <x v="26"/>
    <d v="2017-06-18T00:00:00"/>
    <x v="2"/>
    <s v="TB-21055"/>
    <s v="Ted Butterfield"/>
    <x v="0"/>
    <s v="United States"/>
    <s v="Troy"/>
    <s v="New York"/>
    <n v="12180"/>
    <x v="3"/>
    <x v="55"/>
    <x v="1"/>
    <s v="Paper"/>
    <s v="Xerox 232"/>
    <x v="56"/>
    <n v="0.4"/>
    <n v="19.439999999999998"/>
  </r>
  <r>
    <n v="58"/>
    <x v="26"/>
    <x v="26"/>
    <d v="2017-06-18T00:00:00"/>
    <x v="2"/>
    <s v="TB-21055"/>
    <s v="Ted Butterfield"/>
    <x v="0"/>
    <s v="United States"/>
    <s v="Troy"/>
    <s v="New York"/>
    <n v="12180"/>
    <x v="3"/>
    <x v="56"/>
    <x v="0"/>
    <s v="Chairs"/>
    <s v="Novimex Turbo Task Chair"/>
    <x v="57"/>
    <n v="0.25"/>
    <n v="239.5575"/>
  </r>
  <r>
    <n v="59"/>
    <x v="26"/>
    <x v="26"/>
    <d v="2017-06-18T00:00:00"/>
    <x v="2"/>
    <s v="TB-21055"/>
    <s v="Ted Butterfield"/>
    <x v="0"/>
    <s v="United States"/>
    <s v="Troy"/>
    <s v="New York"/>
    <n v="12180"/>
    <x v="3"/>
    <x v="57"/>
    <x v="1"/>
    <s v="Paper"/>
    <s v="Array Parchment Paper, Assorted Colors"/>
    <x v="58"/>
    <n v="0.4"/>
    <n v="8.7360000000000007"/>
  </r>
  <r>
    <n v="60"/>
    <x v="26"/>
    <x v="26"/>
    <d v="2017-06-18T00:00:00"/>
    <x v="2"/>
    <s v="TB-21055"/>
    <s v="Ted Butterfield"/>
    <x v="0"/>
    <s v="United States"/>
    <s v="Troy"/>
    <s v="New York"/>
    <n v="12180"/>
    <x v="3"/>
    <x v="46"/>
    <x v="2"/>
    <s v="Accessories"/>
    <s v="Imation 8gb Micro Traveldrive Usb 2.0 Flash Drive"/>
    <x v="59"/>
    <n v="0.25"/>
    <n v="22.5"/>
  </r>
  <r>
    <n v="61"/>
    <x v="26"/>
    <x v="26"/>
    <d v="2017-06-18T00:00:00"/>
    <x v="2"/>
    <s v="TB-21055"/>
    <s v="Ted Butterfield"/>
    <x v="0"/>
    <s v="United States"/>
    <s v="Troy"/>
    <s v="New York"/>
    <n v="12180"/>
    <x v="3"/>
    <x v="58"/>
    <x v="1"/>
    <s v="Binders"/>
    <s v="Plastic Binding Combs"/>
    <x v="60"/>
    <n v="0.4"/>
    <n v="29.087999999999997"/>
  </r>
  <r>
    <n v="62"/>
    <x v="26"/>
    <x v="26"/>
    <d v="2017-06-18T00:00:00"/>
    <x v="2"/>
    <s v="TB-21055"/>
    <s v="Ted Butterfield"/>
    <x v="0"/>
    <s v="United States"/>
    <s v="Troy"/>
    <s v="New York"/>
    <n v="12180"/>
    <x v="3"/>
    <x v="59"/>
    <x v="1"/>
    <s v="Art"/>
    <s v="Prang Dustless Chalk Sticks"/>
    <x v="61"/>
    <n v="0.25"/>
    <n v="1.26"/>
  </r>
  <r>
    <n v="63"/>
    <x v="27"/>
    <x v="27"/>
    <d v="2016-11-30T00:00:00"/>
    <x v="1"/>
    <s v="KM-16720"/>
    <s v="Kunst Miller"/>
    <x v="0"/>
    <s v="United States"/>
    <s v="Los Angeles"/>
    <s v="California"/>
    <n v="90004"/>
    <x v="1"/>
    <x v="60"/>
    <x v="2"/>
    <s v="Accessories"/>
    <s v="Verbatim 25 GB 6x Blu-ray Single Layer Recordable Disc, 3/Pack"/>
    <x v="62"/>
    <n v="0.45"/>
    <n v="7.6890000000000009"/>
  </r>
  <r>
    <n v="64"/>
    <x v="27"/>
    <x v="27"/>
    <d v="2016-11-30T00:00:00"/>
    <x v="1"/>
    <s v="KM-16720"/>
    <s v="Kunst Miller"/>
    <x v="0"/>
    <s v="United States"/>
    <s v="Los Angeles"/>
    <s v="California"/>
    <n v="90004"/>
    <x v="1"/>
    <x v="61"/>
    <x v="1"/>
    <s v="Binders"/>
    <s v="Acco PRESSTEX Data Binder with Storage Hooks, Dark Blue, 14 7/8 X 11"/>
    <x v="63"/>
    <n v="0.4"/>
    <n v="15.494400000000001"/>
  </r>
  <r>
    <n v="65"/>
    <x v="27"/>
    <x v="27"/>
    <d v="2016-11-30T00:00:00"/>
    <x v="1"/>
    <s v="KM-16720"/>
    <s v="Kunst Miller"/>
    <x v="0"/>
    <s v="United States"/>
    <s v="Los Angeles"/>
    <s v="California"/>
    <n v="90004"/>
    <x v="1"/>
    <x v="62"/>
    <x v="1"/>
    <s v="Paper"/>
    <s v="Xerox 1943"/>
    <x v="64"/>
    <n v="0.4"/>
    <n v="88.037999999999997"/>
  </r>
  <r>
    <n v="66"/>
    <x v="27"/>
    <x v="27"/>
    <d v="2016-11-30T00:00:00"/>
    <x v="1"/>
    <s v="KM-16720"/>
    <s v="Kunst Miller"/>
    <x v="0"/>
    <s v="United States"/>
    <s v="Los Angeles"/>
    <s v="California"/>
    <n v="90004"/>
    <x v="1"/>
    <x v="63"/>
    <x v="0"/>
    <s v="Furnishings"/>
    <s v="Luxo Economy Swing Arm Lamp"/>
    <x v="65"/>
    <n v="0.4"/>
    <n v="47.856000000000002"/>
  </r>
  <r>
    <n v="67"/>
    <x v="28"/>
    <x v="28"/>
    <d v="2016-05-05T00:00:00"/>
    <x v="1"/>
    <s v="PS-18970"/>
    <s v="Paul Stevenson"/>
    <x v="2"/>
    <s v="United States"/>
    <s v="Chicago"/>
    <s v="Illinois"/>
    <n v="60610"/>
    <x v="2"/>
    <x v="64"/>
    <x v="0"/>
    <s v="Chairs"/>
    <s v="Global Value Mid-Back Managers Chair, Gray"/>
    <x v="66"/>
    <n v="0.35"/>
    <n v="138.52475000000001"/>
  </r>
  <r>
    <n v="68"/>
    <x v="29"/>
    <x v="29"/>
    <d v="2015-12-10T00:00:00"/>
    <x v="1"/>
    <s v="BS-11590"/>
    <s v="Brendan Sweed"/>
    <x v="1"/>
    <s v="United States"/>
    <s v="Gilbert"/>
    <s v="Arizona"/>
    <n v="85234"/>
    <x v="1"/>
    <x v="65"/>
    <x v="1"/>
    <s v="Art"/>
    <s v="Hunt BOSTON Model 1606 High-Volume Electric Pencil Sharpener, Beige"/>
    <x v="67"/>
    <n v="0.45"/>
    <n v="612.16319999999996"/>
  </r>
  <r>
    <n v="69"/>
    <x v="29"/>
    <x v="29"/>
    <d v="2015-12-10T00:00:00"/>
    <x v="1"/>
    <s v="BS-11590"/>
    <s v="Brendan Sweed"/>
    <x v="1"/>
    <s v="United States"/>
    <s v="Gilbert"/>
    <s v="Arizona"/>
    <n v="85234"/>
    <x v="1"/>
    <x v="66"/>
    <x v="2"/>
    <s v="Phones"/>
    <s v="netTALK DUO VoIP Telephone Service"/>
    <x v="68"/>
    <n v="0.4"/>
    <n v="100.78079999999999"/>
  </r>
  <r>
    <n v="70"/>
    <x v="30"/>
    <x v="30"/>
    <d v="2017-06-06T00:00:00"/>
    <x v="2"/>
    <s v="KD-16270"/>
    <s v="Karen Daniels"/>
    <x v="0"/>
    <s v="United States"/>
    <s v="Springfield"/>
    <s v="Virginia"/>
    <n v="22153"/>
    <x v="0"/>
    <x v="67"/>
    <x v="1"/>
    <s v="Paper"/>
    <s v="Snap-A-Way Black Print Carbonless Ruled Speed Letter, Triplicate"/>
    <x v="69"/>
    <n v="0.25"/>
    <n v="56.91"/>
  </r>
  <r>
    <n v="71"/>
    <x v="31"/>
    <x v="31"/>
    <d v="2017-09-23T00:00:00"/>
    <x v="1"/>
    <s v="HM-14980"/>
    <s v="Henry MacAllister"/>
    <x v="0"/>
    <s v="United States"/>
    <s v="New York City"/>
    <s v="New York"/>
    <n v="10009"/>
    <x v="3"/>
    <x v="68"/>
    <x v="1"/>
    <s v="Binders"/>
    <s v="Avery Binding System Hidden Tab Executive Style Index Sets"/>
    <x v="70"/>
    <n v="0.4"/>
    <n v="2.7695999999999996"/>
  </r>
  <r>
    <n v="72"/>
    <x v="32"/>
    <x v="32"/>
    <d v="2018-09-17T00:00:00"/>
    <x v="0"/>
    <s v="TB-21520"/>
    <s v="Tracy Blumstein"/>
    <x v="0"/>
    <s v="United States"/>
    <s v="Jackson"/>
    <s v="Michigan"/>
    <n v="49201"/>
    <x v="2"/>
    <x v="69"/>
    <x v="1"/>
    <s v="Paper"/>
    <s v="Telephone Message Books with Fax/Mobile Section, 5 1/2 x 3 3/16"/>
    <x v="71"/>
    <n v="0.3"/>
    <n v="13.334999999999999"/>
  </r>
  <r>
    <n v="73"/>
    <x v="33"/>
    <x v="33"/>
    <d v="2016-05-02T00:00:00"/>
    <x v="1"/>
    <s v="JE-15745"/>
    <s v="Joel Eaton"/>
    <x v="0"/>
    <s v="United States"/>
    <s v="Memphis"/>
    <s v="Tennessee"/>
    <n v="38109"/>
    <x v="0"/>
    <x v="70"/>
    <x v="0"/>
    <s v="Chairs"/>
    <s v="High-Back Leather Managers Chair"/>
    <x v="72"/>
    <n v="0.15000000000000002"/>
    <n v="707.14560000000006"/>
  </r>
  <r>
    <n v="74"/>
    <x v="33"/>
    <x v="33"/>
    <d v="2016-05-02T00:00:00"/>
    <x v="1"/>
    <s v="JE-15745"/>
    <s v="Joel Eaton"/>
    <x v="0"/>
    <s v="United States"/>
    <s v="Memphis"/>
    <s v="Tennessee"/>
    <n v="38109"/>
    <x v="0"/>
    <x v="71"/>
    <x v="0"/>
    <s v="Furnishings"/>
    <s v="Tenex Traditional Chairmats for Medium Pile Carpet, Standard Lip, 36 x 48"/>
    <x v="73"/>
    <n v="0.25"/>
    <n v="72.78"/>
  </r>
  <r>
    <n v="75"/>
    <x v="33"/>
    <x v="33"/>
    <d v="2016-05-02T00:00:00"/>
    <x v="1"/>
    <s v="JE-15745"/>
    <s v="Joel Eaton"/>
    <x v="0"/>
    <s v="United States"/>
    <s v="Memphis"/>
    <s v="Tennessee"/>
    <n v="38109"/>
    <x v="0"/>
    <x v="72"/>
    <x v="1"/>
    <s v="Storage"/>
    <s v="Safco Industrial Wire Shelving System"/>
    <x v="74"/>
    <n v="0.35"/>
    <n v="47.309600000000003"/>
  </r>
  <r>
    <n v="76"/>
    <x v="34"/>
    <x v="34"/>
    <d v="2018-12-11T00:00:00"/>
    <x v="2"/>
    <s v="KB-16600"/>
    <s v="Ken Brennan"/>
    <x v="1"/>
    <s v="United States"/>
    <s v="Houston"/>
    <s v="Texas"/>
    <n v="77041"/>
    <x v="2"/>
    <x v="73"/>
    <x v="1"/>
    <s v="Binders"/>
    <s v="Economy Binders"/>
    <x v="75"/>
    <n v="0.3"/>
    <n v="0.87359999999999993"/>
  </r>
  <r>
    <n v="77"/>
    <x v="34"/>
    <x v="34"/>
    <d v="2018-12-11T00:00:00"/>
    <x v="2"/>
    <s v="KB-16600"/>
    <s v="Ken Brennan"/>
    <x v="1"/>
    <s v="United States"/>
    <s v="Houston"/>
    <s v="Texas"/>
    <n v="77041"/>
    <x v="2"/>
    <x v="74"/>
    <x v="0"/>
    <s v="Furnishings"/>
    <s v="6 Cubicle Wall Clock, Black"/>
    <x v="76"/>
    <n v="0.3"/>
    <n v="6.7955999999999994"/>
  </r>
  <r>
    <n v="78"/>
    <x v="34"/>
    <x v="34"/>
    <d v="2018-12-11T00:00:00"/>
    <x v="2"/>
    <s v="KB-16600"/>
    <s v="Ken Brennan"/>
    <x v="1"/>
    <s v="United States"/>
    <s v="Houston"/>
    <s v="Texas"/>
    <n v="77041"/>
    <x v="2"/>
    <x v="75"/>
    <x v="1"/>
    <s v="Storage"/>
    <s v="SimpliFile Personal File, Black Granite, 15w x 6-15/16d x 11-1/4h"/>
    <x v="77"/>
    <n v="0.4"/>
    <n v="16.343999999999998"/>
  </r>
  <r>
    <n v="79"/>
    <x v="35"/>
    <x v="35"/>
    <d v="2015-12-01T00:00:00"/>
    <x v="0"/>
    <s v="JE-15745"/>
    <s v="Joel Eaton"/>
    <x v="0"/>
    <s v="United States"/>
    <s v="Houston"/>
    <s v="Texas"/>
    <n v="77070"/>
    <x v="2"/>
    <x v="76"/>
    <x v="0"/>
    <s v="Furnishings"/>
    <s v="Eldon Expressions Desk Accessory, Wood Pencil Holder, Oak"/>
    <x v="78"/>
    <n v="0.3"/>
    <n v="13.51"/>
  </r>
  <r>
    <n v="80"/>
    <x v="36"/>
    <x v="1"/>
    <d v="2017-06-15T00:00:00"/>
    <x v="2"/>
    <s v="SC-20770"/>
    <s v="Stewart Carmichael"/>
    <x v="1"/>
    <s v="United States"/>
    <s v="Decatur"/>
    <s v="Alabama"/>
    <n v="35601"/>
    <x v="0"/>
    <x v="77"/>
    <x v="1"/>
    <s v="Appliances"/>
    <s v="1.7 Cubic Foot Compact Cube Office Refrigerators"/>
    <x v="79"/>
    <n v="0.25"/>
    <n v="156.12"/>
  </r>
  <r>
    <n v="81"/>
    <x v="36"/>
    <x v="1"/>
    <d v="2017-06-15T00:00:00"/>
    <x v="2"/>
    <s v="SC-20770"/>
    <s v="Stewart Carmichael"/>
    <x v="1"/>
    <s v="United States"/>
    <s v="Decatur"/>
    <s v="Alabama"/>
    <n v="35601"/>
    <x v="0"/>
    <x v="78"/>
    <x v="1"/>
    <s v="Binders"/>
    <s v="Avery Heavy-Duty EZD  Binder With Locking Rings"/>
    <x v="80"/>
    <n v="0.25"/>
    <n v="12.555"/>
  </r>
  <r>
    <n v="82"/>
    <x v="37"/>
    <x v="36"/>
    <d v="2015-10-16T00:00:00"/>
    <x v="1"/>
    <s v="DN-13690"/>
    <s v="Duane Noonan"/>
    <x v="0"/>
    <s v="United States"/>
    <s v="San Francisco"/>
    <s v="California"/>
    <n v="94122"/>
    <x v="1"/>
    <x v="79"/>
    <x v="1"/>
    <s v="Art"/>
    <s v="Premium Writing Pencils, Soft, #2 by Central Association for the Blind"/>
    <x v="81"/>
    <n v="0.45"/>
    <n v="8.1950000000000003"/>
  </r>
  <r>
    <n v="83"/>
    <x v="37"/>
    <x v="36"/>
    <d v="2015-10-16T00:00:00"/>
    <x v="1"/>
    <s v="DN-13690"/>
    <s v="Duane Noonan"/>
    <x v="0"/>
    <s v="United States"/>
    <s v="San Francisco"/>
    <s v="California"/>
    <n v="94122"/>
    <x v="1"/>
    <x v="80"/>
    <x v="1"/>
    <s v="Storage"/>
    <s v="Sortfiler Multipurpose Personal File Organizer, Black"/>
    <x v="82"/>
    <n v="0.5"/>
    <n v="10.695"/>
  </r>
  <r>
    <n v="84"/>
    <x v="38"/>
    <x v="37"/>
    <d v="2016-09-08T00:00:00"/>
    <x v="1"/>
    <s v="JC-16105"/>
    <s v="Julie Creighton"/>
    <x v="1"/>
    <s v="United States"/>
    <s v="Durham"/>
    <s v="North Carolina"/>
    <n v="27707"/>
    <x v="0"/>
    <x v="81"/>
    <x v="1"/>
    <s v="Envelopes"/>
    <s v="Jet-Pak Recycled Peel N Seal Padded Mailers"/>
    <x v="83"/>
    <n v="0.25"/>
    <n v="150.738"/>
  </r>
  <r>
    <n v="85"/>
    <x v="39"/>
    <x v="38"/>
    <d v="2018-11-16T00:00:00"/>
    <x v="2"/>
    <s v="CS-12400"/>
    <s v="Christopher Schild"/>
    <x v="2"/>
    <s v="United States"/>
    <s v="Chicago"/>
    <s v="Illinois"/>
    <n v="60623"/>
    <x v="2"/>
    <x v="82"/>
    <x v="1"/>
    <s v="Storage"/>
    <s v="Safco Industrial Wire Shelving"/>
    <x v="84"/>
    <n v="0.4"/>
    <n v="138.22559999999999"/>
  </r>
  <r>
    <n v="86"/>
    <x v="40"/>
    <x v="39"/>
    <d v="2018-05-30T00:00:00"/>
    <x v="0"/>
    <s v="PO-18865"/>
    <s v="Patrick O Donnel"/>
    <x v="0"/>
    <s v="United States"/>
    <s v="Columbia"/>
    <s v="South Carolina"/>
    <n v="29203"/>
    <x v="0"/>
    <x v="83"/>
    <x v="0"/>
    <s v="Chairs"/>
    <s v="Novimex Swivel Fabric Task Chair"/>
    <x v="85"/>
    <n v="0.15000000000000002"/>
    <n v="256.666"/>
  </r>
  <r>
    <n v="87"/>
    <x v="41"/>
    <x v="40"/>
    <d v="2018-11-02T00:00:00"/>
    <x v="1"/>
    <s v="PG-18895"/>
    <s v="Paul Gonzalez"/>
    <x v="0"/>
    <s v="United States"/>
    <s v="Rochester"/>
    <s v="Minnesota"/>
    <n v="55901"/>
    <x v="2"/>
    <x v="84"/>
    <x v="2"/>
    <s v="Accessories"/>
    <s v="Logitech LS21 Speaker System - PC Multimedia - 2.1-CH - Wired"/>
    <x v="86"/>
    <n v="0.35"/>
    <n v="12.993499999999999"/>
  </r>
  <r>
    <n v="88"/>
    <x v="41"/>
    <x v="40"/>
    <d v="2018-11-02T00:00:00"/>
    <x v="1"/>
    <s v="PG-18895"/>
    <s v="Paul Gonzalez"/>
    <x v="0"/>
    <s v="United States"/>
    <s v="Rochester"/>
    <s v="Minnesota"/>
    <n v="55901"/>
    <x v="2"/>
    <x v="85"/>
    <x v="1"/>
    <s v="Labels"/>
    <s v="Avery 511"/>
    <x v="51"/>
    <n v="0.3"/>
    <n v="4.3119999999999994"/>
  </r>
  <r>
    <n v="89"/>
    <x v="42"/>
    <x v="41"/>
    <d v="2017-04-10T00:00:00"/>
    <x v="0"/>
    <s v="GM-14455"/>
    <s v="Gary Mitchum"/>
    <x v="2"/>
    <s v="United States"/>
    <s v="Houston"/>
    <s v="Texas"/>
    <n v="77095"/>
    <x v="2"/>
    <x v="86"/>
    <x v="1"/>
    <s v="Storage"/>
    <s v="Eldon Portable Mobile Manager"/>
    <x v="87"/>
    <n v="0.4"/>
    <n v="95.020799999999994"/>
  </r>
  <r>
    <n v="90"/>
    <x v="43"/>
    <x v="42"/>
    <d v="2017-09-22T00:00:00"/>
    <x v="1"/>
    <s v="JS-15685"/>
    <s v="Jim Sink"/>
    <x v="1"/>
    <s v="United States"/>
    <s v="Los Angeles"/>
    <s v="California"/>
    <n v="90036"/>
    <x v="1"/>
    <x v="87"/>
    <x v="1"/>
    <s v="Art"/>
    <s v="Turquoise Lead Holder with Pocket Clip"/>
    <x v="88"/>
    <n v="0.45"/>
    <n v="11.055000000000001"/>
  </r>
  <r>
    <n v="91"/>
    <x v="43"/>
    <x v="42"/>
    <d v="2017-09-22T00:00:00"/>
    <x v="1"/>
    <s v="JS-15685"/>
    <s v="Jim Sink"/>
    <x v="1"/>
    <s v="United States"/>
    <s v="Los Angeles"/>
    <s v="California"/>
    <n v="90036"/>
    <x v="1"/>
    <x v="40"/>
    <x v="2"/>
    <s v="Phones"/>
    <s v="Panasonic Kx-TS550"/>
    <x v="89"/>
    <n v="0.4"/>
    <n v="44.150399999999998"/>
  </r>
  <r>
    <n v="92"/>
    <x v="43"/>
    <x v="42"/>
    <d v="2017-09-22T00:00:00"/>
    <x v="1"/>
    <s v="JS-15685"/>
    <s v="Jim Sink"/>
    <x v="1"/>
    <s v="United States"/>
    <s v="Los Angeles"/>
    <s v="California"/>
    <n v="90036"/>
    <x v="1"/>
    <x v="88"/>
    <x v="1"/>
    <s v="Paper"/>
    <s v="Xerox 1995"/>
    <x v="90"/>
    <n v="0.4"/>
    <n v="3.8879999999999999"/>
  </r>
  <r>
    <n v="93"/>
    <x v="44"/>
    <x v="43"/>
    <d v="2016-02-05T00:00:00"/>
    <x v="0"/>
    <s v="KB-16315"/>
    <s v="Karl Braun"/>
    <x v="0"/>
    <s v="United States"/>
    <s v="Minneapolis"/>
    <s v="Minnesota"/>
    <n v="55407"/>
    <x v="2"/>
    <x v="89"/>
    <x v="1"/>
    <s v="Paper"/>
    <s v="Xerox 1999"/>
    <x v="91"/>
    <n v="0.3"/>
    <n v="9.0719999999999992"/>
  </r>
  <r>
    <n v="94"/>
    <x v="44"/>
    <x v="43"/>
    <d v="2016-02-05T00:00:00"/>
    <x v="0"/>
    <s v="KB-16315"/>
    <s v="Karl Braun"/>
    <x v="0"/>
    <s v="United States"/>
    <s v="Minneapolis"/>
    <s v="Minnesota"/>
    <n v="55407"/>
    <x v="2"/>
    <x v="90"/>
    <x v="0"/>
    <s v="Furnishings"/>
    <s v="Seth Thomas 13 1/2 Wall Clock"/>
    <x v="92"/>
    <n v="0.3"/>
    <n v="37.338000000000001"/>
  </r>
  <r>
    <n v="95"/>
    <x v="44"/>
    <x v="43"/>
    <d v="2016-02-05T00:00:00"/>
    <x v="0"/>
    <s v="KB-16315"/>
    <s v="Karl Braun"/>
    <x v="0"/>
    <s v="United States"/>
    <s v="Minneapolis"/>
    <s v="Minnesota"/>
    <n v="55407"/>
    <x v="2"/>
    <x v="91"/>
    <x v="1"/>
    <s v="Binders"/>
    <s v="Ibico Standard Transparent Covers"/>
    <x v="93"/>
    <n v="0.3"/>
    <n v="23.071999999999999"/>
  </r>
  <r>
    <n v="96"/>
    <x v="45"/>
    <x v="44"/>
    <d v="2018-11-12T00:00:00"/>
    <x v="1"/>
    <s v="RB-19705"/>
    <s v="Roger Barcio"/>
    <x v="2"/>
    <s v="United States"/>
    <s v="Portland"/>
    <s v="Oregon"/>
    <n v="97206"/>
    <x v="1"/>
    <x v="92"/>
    <x v="1"/>
    <s v="Binders"/>
    <s v="Flexible Leather- Look Classic Collection Ring Binder"/>
    <x v="94"/>
    <n v="0.4"/>
    <n v="3.4092000000000002"/>
  </r>
  <r>
    <n v="97"/>
    <x v="46"/>
    <x v="45"/>
    <d v="2018-11-11T00:00:00"/>
    <x v="0"/>
    <s v="PN-18775"/>
    <s v="Parhena Norris"/>
    <x v="2"/>
    <s v="United States"/>
    <s v="New York City"/>
    <s v="New York"/>
    <n v="10009"/>
    <x v="3"/>
    <x v="93"/>
    <x v="0"/>
    <s v="Furnishings"/>
    <s v="9-3/4 Diameter Round Wall Clock"/>
    <x v="95"/>
    <n v="0.4"/>
    <n v="57.917999999999999"/>
  </r>
  <r>
    <n v="98"/>
    <x v="47"/>
    <x v="46"/>
    <d v="2018-06-20T00:00:00"/>
    <x v="2"/>
    <s v="KD-16345"/>
    <s v="Katherine Ducich"/>
    <x v="0"/>
    <s v="United States"/>
    <s v="San Francisco"/>
    <s v="California"/>
    <n v="94122"/>
    <x v="1"/>
    <x v="94"/>
    <x v="1"/>
    <s v="Binders"/>
    <s v="Trimflex Flexible Post Binders"/>
    <x v="96"/>
    <n v="0.4"/>
    <n v="30.787199999999999"/>
  </r>
  <r>
    <n v="99"/>
    <x v="48"/>
    <x v="47"/>
    <d v="2017-09-11T00:00:00"/>
    <x v="1"/>
    <s v="ER-13855"/>
    <s v="Elpida Rittenbach"/>
    <x v="1"/>
    <s v="United States"/>
    <s v="Saint Paul"/>
    <s v="Minnesota"/>
    <n v="55106"/>
    <x v="2"/>
    <x v="95"/>
    <x v="1"/>
    <s v="Appliances"/>
    <s v="Fellowes Basic Home/Office Series Surge Protectors"/>
    <x v="42"/>
    <n v="0.3"/>
    <n v="54.515999999999991"/>
  </r>
  <r>
    <n v="100"/>
    <x v="49"/>
    <x v="48"/>
    <d v="2017-09-02T00:00:00"/>
    <x v="1"/>
    <s v="RB-19465"/>
    <s v="Rick Bensley"/>
    <x v="2"/>
    <s v="United States"/>
    <s v="Chicago"/>
    <s v="Illinois"/>
    <n v="60610"/>
    <x v="2"/>
    <x v="96"/>
    <x v="1"/>
    <s v="Paper"/>
    <s v="Avery Personal Creations Heavyweight Cards"/>
    <x v="97"/>
    <n v="0.3"/>
    <n v="45.236799999999995"/>
  </r>
  <r>
    <n v="101"/>
    <x v="49"/>
    <x v="48"/>
    <d v="2017-09-02T00:00:00"/>
    <x v="1"/>
    <s v="RB-19465"/>
    <s v="Rick Bensley"/>
    <x v="2"/>
    <s v="United States"/>
    <s v="Chicago"/>
    <s v="Illinois"/>
    <n v="60610"/>
    <x v="2"/>
    <x v="97"/>
    <x v="2"/>
    <s v="Accessories"/>
    <s v="SanDisk Ultra 64 GB MicroSDHC Class 10 Memory Card"/>
    <x v="98"/>
    <n v="0.35"/>
    <n v="62.384399999999999"/>
  </r>
  <r>
    <n v="102"/>
    <x v="49"/>
    <x v="48"/>
    <d v="2017-09-02T00:00:00"/>
    <x v="1"/>
    <s v="RB-19465"/>
    <s v="Rick Bensley"/>
    <x v="2"/>
    <s v="United States"/>
    <s v="Chicago"/>
    <s v="Illinois"/>
    <n v="60610"/>
    <x v="2"/>
    <x v="98"/>
    <x v="1"/>
    <s v="Binders"/>
    <s v="Avery Hidden Tab Dividers for Binding Systems"/>
    <x v="99"/>
    <n v="0.3"/>
    <n v="1.2516"/>
  </r>
  <r>
    <n v="103"/>
    <x v="50"/>
    <x v="49"/>
    <d v="2017-12-04T00:00:00"/>
    <x v="0"/>
    <s v="GZ-14470"/>
    <s v="Gary Zandusky"/>
    <x v="0"/>
    <s v="United States"/>
    <s v="Rochester"/>
    <s v="Minnesota"/>
    <n v="55901"/>
    <x v="2"/>
    <x v="99"/>
    <x v="1"/>
    <s v="Paper"/>
    <s v="Universal Premium White Copier/Laser Paper (20Lb. and 87 Bright)"/>
    <x v="100"/>
    <n v="0.3"/>
    <n v="16.744"/>
  </r>
  <r>
    <n v="104"/>
    <x v="51"/>
    <x v="50"/>
    <d v="2016-11-17T00:00:00"/>
    <x v="1"/>
    <s v="LC-16870"/>
    <s v="Lena Cacioppo"/>
    <x v="0"/>
    <s v="United States"/>
    <s v="Aurora"/>
    <s v="Colorado"/>
    <n v="80013"/>
    <x v="1"/>
    <x v="100"/>
    <x v="2"/>
    <s v="Accessories"/>
    <s v="Logitech K350 2.4Ghz Wireless Keyboard"/>
    <x v="101"/>
    <n v="0.45"/>
    <n v="131.39279999999999"/>
  </r>
  <r>
    <n v="105"/>
    <x v="51"/>
    <x v="50"/>
    <d v="2016-11-17T00:00:00"/>
    <x v="1"/>
    <s v="LC-16870"/>
    <s v="Lena Cacioppo"/>
    <x v="0"/>
    <s v="United States"/>
    <s v="Aurora"/>
    <s v="Colorado"/>
    <n v="80013"/>
    <x v="1"/>
    <x v="101"/>
    <x v="0"/>
    <s v="Furnishings"/>
    <s v="Deflect-o DuraMat Lighweight, Studded, Beveled Mat for Low Pile Carpeting"/>
    <x v="102"/>
    <n v="0.4"/>
    <n v="61.415999999999997"/>
  </r>
  <r>
    <n v="106"/>
    <x v="51"/>
    <x v="50"/>
    <d v="2016-11-17T00:00:00"/>
    <x v="1"/>
    <s v="LC-16870"/>
    <s v="Lena Cacioppo"/>
    <x v="0"/>
    <s v="United States"/>
    <s v="Aurora"/>
    <s v="Colorado"/>
    <n v="80013"/>
    <x v="1"/>
    <x v="102"/>
    <x v="1"/>
    <s v="Binders"/>
    <s v="Avery Trapezoid Ring Binder, 3 Capacity, Black, 1040 sheets"/>
    <x v="103"/>
    <n v="0.4"/>
    <n v="22.129199999999997"/>
  </r>
  <r>
    <n v="107"/>
    <x v="52"/>
    <x v="51"/>
    <d v="2018-11-28T00:00:00"/>
    <x v="1"/>
    <s v="JM-15250"/>
    <s v="Janet Martin"/>
    <x v="0"/>
    <s v="United States"/>
    <s v="Charlotte"/>
    <s v="North Carolina"/>
    <n v="28205"/>
    <x v="0"/>
    <x v="103"/>
    <x v="2"/>
    <s v="Accessories"/>
    <s v="Memorex Mini Travel Drive 8 GB USB 2.0 Flash Drive"/>
    <x v="104"/>
    <n v="0.15000000000000002"/>
    <n v="62.995199999999997"/>
  </r>
  <r>
    <n v="108"/>
    <x v="52"/>
    <x v="51"/>
    <d v="2018-11-28T00:00:00"/>
    <x v="1"/>
    <s v="JM-15250"/>
    <s v="Janet Martin"/>
    <x v="0"/>
    <s v="United States"/>
    <s v="Charlotte"/>
    <s v="North Carolina"/>
    <n v="28205"/>
    <x v="0"/>
    <x v="104"/>
    <x v="2"/>
    <s v="Phones"/>
    <s v="Speck Products Candyshell Flip Case"/>
    <x v="105"/>
    <n v="0.25"/>
    <n v="20.994"/>
  </r>
  <r>
    <n v="109"/>
    <x v="52"/>
    <x v="51"/>
    <d v="2018-11-28T00:00:00"/>
    <x v="1"/>
    <s v="JM-15250"/>
    <s v="Janet Martin"/>
    <x v="0"/>
    <s v="United States"/>
    <s v="Charlotte"/>
    <s v="North Carolina"/>
    <n v="28205"/>
    <x v="0"/>
    <x v="105"/>
    <x v="1"/>
    <s v="Art"/>
    <s v="Newell Chalk Holder"/>
    <x v="106"/>
    <n v="0.15000000000000002"/>
    <n v="2.8083999999999998"/>
  </r>
  <r>
    <n v="110"/>
    <x v="53"/>
    <x v="52"/>
    <d v="2016-10-20T00:00:00"/>
    <x v="1"/>
    <s v="PA-19060"/>
    <s v="Pete Armstrong"/>
    <x v="2"/>
    <s v="United States"/>
    <s v="Orland Park"/>
    <s v="Illinois"/>
    <n v="60462"/>
    <x v="2"/>
    <x v="106"/>
    <x v="2"/>
    <s v="Accessories"/>
    <s v="Logitech Gaming G510s - Keyboard"/>
    <x v="107"/>
    <n v="0.35"/>
    <n v="220.97399999999999"/>
  </r>
  <r>
    <n v="111"/>
    <x v="54"/>
    <x v="53"/>
    <d v="2018-12-30T00:00:00"/>
    <x v="1"/>
    <s v="CV-12805"/>
    <s v="Cynthia Voltz"/>
    <x v="1"/>
    <s v="United States"/>
    <s v="New York City"/>
    <s v="New York"/>
    <n v="10035"/>
    <x v="3"/>
    <x v="107"/>
    <x v="0"/>
    <s v="Furnishings"/>
    <s v="Magnifier Swing Arm Lamp"/>
    <x v="108"/>
    <n v="0.4"/>
    <n v="25.175999999999998"/>
  </r>
  <r>
    <n v="112"/>
    <x v="55"/>
    <x v="54"/>
    <d v="2017-11-10T00:00:00"/>
    <x v="1"/>
    <s v="CL-12565"/>
    <s v="Clay Ludtke"/>
    <x v="0"/>
    <s v="United States"/>
    <s v="Urbandale"/>
    <s v="Iowa"/>
    <n v="50322"/>
    <x v="2"/>
    <x v="108"/>
    <x v="1"/>
    <s v="Art"/>
    <s v="Hunt PowerHouse Electric Pencil Sharpener, Blue"/>
    <x v="109"/>
    <n v="0.35"/>
    <n v="49.373999999999995"/>
  </r>
  <r>
    <n v="113"/>
    <x v="55"/>
    <x v="54"/>
    <d v="2017-11-10T00:00:00"/>
    <x v="1"/>
    <s v="CL-12565"/>
    <s v="Clay Ludtke"/>
    <x v="0"/>
    <s v="United States"/>
    <s v="Urbandale"/>
    <s v="Iowa"/>
    <n v="50322"/>
    <x v="2"/>
    <x v="109"/>
    <x v="1"/>
    <s v="Binders"/>
    <s v="Avery Durable Plastic 1 Binders"/>
    <x v="77"/>
    <n v="0.3"/>
    <n v="19.067999999999998"/>
  </r>
  <r>
    <n v="114"/>
    <x v="56"/>
    <x v="55"/>
    <d v="2015-08-27T00:00:00"/>
    <x v="0"/>
    <s v="RC-19960"/>
    <s v="Ryan Crowe"/>
    <x v="0"/>
    <s v="United States"/>
    <s v="Columbus"/>
    <s v="Ohio"/>
    <n v="43229"/>
    <x v="3"/>
    <x v="110"/>
    <x v="1"/>
    <s v="Fasteners"/>
    <s v="OIC Colored Binder Clips, Assorted Sizes"/>
    <x v="110"/>
    <n v="0.4"/>
    <n v="24.057599999999997"/>
  </r>
  <r>
    <n v="115"/>
    <x v="56"/>
    <x v="55"/>
    <d v="2015-08-27T00:00:00"/>
    <x v="0"/>
    <s v="RC-19960"/>
    <s v="Ryan Crowe"/>
    <x v="0"/>
    <s v="United States"/>
    <s v="Columbus"/>
    <s v="Ohio"/>
    <n v="43229"/>
    <x v="3"/>
    <x v="111"/>
    <x v="1"/>
    <s v="Envelopes"/>
    <s v="Redi-Strip #10 Envelopes, 4 1/8 x 9 1/2"/>
    <x v="111"/>
    <n v="0.4"/>
    <n v="2.8319999999999999"/>
  </r>
  <r>
    <n v="116"/>
    <x v="56"/>
    <x v="55"/>
    <d v="2015-08-27T00:00:00"/>
    <x v="0"/>
    <s v="RC-19960"/>
    <s v="Ryan Crowe"/>
    <x v="0"/>
    <s v="United States"/>
    <s v="Columbus"/>
    <s v="Ohio"/>
    <n v="43229"/>
    <x v="3"/>
    <x v="112"/>
    <x v="1"/>
    <s v="Paper"/>
    <s v="Xerox 1921"/>
    <x v="112"/>
    <n v="0.4"/>
    <n v="14.385599999999998"/>
  </r>
  <r>
    <n v="117"/>
    <x v="56"/>
    <x v="55"/>
    <d v="2015-08-27T00:00:00"/>
    <x v="0"/>
    <s v="RC-19960"/>
    <s v="Ryan Crowe"/>
    <x v="0"/>
    <s v="United States"/>
    <s v="Columbus"/>
    <s v="Ohio"/>
    <n v="43229"/>
    <x v="3"/>
    <x v="113"/>
    <x v="1"/>
    <s v="Envelopes"/>
    <s v="Tyvek  Top-Opening Peel &amp; Seel Envelopes, Plain White"/>
    <x v="113"/>
    <n v="0.4"/>
    <n v="78.278399999999991"/>
  </r>
  <r>
    <n v="118"/>
    <x v="57"/>
    <x v="56"/>
    <d v="2016-03-06T00:00:00"/>
    <x v="1"/>
    <s v="DK-13090"/>
    <s v="Dave Kipp"/>
    <x v="0"/>
    <s v="United States"/>
    <s v="Seattle"/>
    <s v="Washington"/>
    <n v="98103"/>
    <x v="1"/>
    <x v="114"/>
    <x v="0"/>
    <s v="Tables"/>
    <s v="Hon Racetrack Conference Tables"/>
    <x v="114"/>
    <n v="0.45"/>
    <n v="433.14150000000001"/>
  </r>
  <r>
    <n v="119"/>
    <x v="58"/>
    <x v="57"/>
    <d v="2016-04-10T00:00:00"/>
    <x v="1"/>
    <s v="GG-14650"/>
    <s v="Greg Guthrie"/>
    <x v="1"/>
    <s v="United States"/>
    <s v="Bristol"/>
    <s v="Tennessee"/>
    <n v="37620"/>
    <x v="0"/>
    <x v="115"/>
    <x v="1"/>
    <s v="Binders"/>
    <s v="GBC DocuBind 300 Electric Binding Machine"/>
    <x v="115"/>
    <n v="0.25"/>
    <n v="118.34550000000002"/>
  </r>
  <r>
    <n v="120"/>
    <x v="59"/>
    <x v="1"/>
    <d v="2017-06-15T00:00:00"/>
    <x v="2"/>
    <s v="SC-20725"/>
    <s v="Steven Cartwright"/>
    <x v="0"/>
    <s v="United States"/>
    <s v="Wilmington"/>
    <s v="Delaware"/>
    <n v="19805"/>
    <x v="3"/>
    <x v="116"/>
    <x v="0"/>
    <s v="Furnishings"/>
    <s v="Artistic Insta-Plaque"/>
    <x v="116"/>
    <n v="0.4"/>
    <n v="28.224"/>
  </r>
  <r>
    <n v="121"/>
    <x v="59"/>
    <x v="1"/>
    <d v="2017-06-15T00:00:00"/>
    <x v="2"/>
    <s v="SC-20725"/>
    <s v="Steven Cartwright"/>
    <x v="0"/>
    <s v="United States"/>
    <s v="Wilmington"/>
    <s v="Delaware"/>
    <n v="19805"/>
    <x v="3"/>
    <x v="8"/>
    <x v="1"/>
    <s v="Binders"/>
    <s v="DXL Angle-View Binders with Locking Rings by Samsill"/>
    <x v="117"/>
    <n v="0.4"/>
    <n v="18.503999999999998"/>
  </r>
  <r>
    <n v="122"/>
    <x v="59"/>
    <x v="1"/>
    <d v="2017-06-15T00:00:00"/>
    <x v="2"/>
    <s v="SC-20725"/>
    <s v="Steven Cartwright"/>
    <x v="0"/>
    <s v="United States"/>
    <s v="Wilmington"/>
    <s v="Delaware"/>
    <n v="19805"/>
    <x v="3"/>
    <x v="117"/>
    <x v="1"/>
    <s v="Storage"/>
    <s v="Companion Letter/Legal File, Black"/>
    <x v="118"/>
    <n v="0.5"/>
    <n v="113.28"/>
  </r>
  <r>
    <n v="123"/>
    <x v="59"/>
    <x v="1"/>
    <d v="2017-06-15T00:00:00"/>
    <x v="2"/>
    <s v="SC-20725"/>
    <s v="Steven Cartwright"/>
    <x v="0"/>
    <s v="United States"/>
    <s v="Wilmington"/>
    <s v="Delaware"/>
    <n v="19805"/>
    <x v="3"/>
    <x v="118"/>
    <x v="1"/>
    <s v="Envelopes"/>
    <s v="Globe Weis Peel &amp; Seel First Class Envelopes"/>
    <x v="119"/>
    <n v="0.4"/>
    <n v="69.012"/>
  </r>
  <r>
    <n v="124"/>
    <x v="59"/>
    <x v="1"/>
    <d v="2017-06-15T00:00:00"/>
    <x v="2"/>
    <s v="SC-20725"/>
    <s v="Steven Cartwright"/>
    <x v="0"/>
    <s v="United States"/>
    <s v="Wilmington"/>
    <s v="Delaware"/>
    <n v="19805"/>
    <x v="3"/>
    <x v="119"/>
    <x v="2"/>
    <s v="Phones"/>
    <s v="KLD Oscar II Style Snap-on Ultra Thin Side Flip Synthetic Leather Cover Case for HTC One HTC M7"/>
    <x v="120"/>
    <n v="0.4"/>
    <n v="40.824000000000005"/>
  </r>
  <r>
    <n v="125"/>
    <x v="60"/>
    <x v="58"/>
    <d v="2015-12-28T00:00:00"/>
    <x v="0"/>
    <s v="AD-10180"/>
    <s v="Alan Dominguez"/>
    <x v="2"/>
    <s v="United States"/>
    <s v="Houston"/>
    <s v="Texas"/>
    <n v="77041"/>
    <x v="2"/>
    <x v="120"/>
    <x v="0"/>
    <s v="Chairs"/>
    <s v="Global Deluxe High-Back Managers Chair"/>
    <x v="121"/>
    <n v="0.35"/>
    <n v="390.36270000000002"/>
  </r>
  <r>
    <n v="126"/>
    <x v="61"/>
    <x v="59"/>
    <d v="2015-09-25T00:00:00"/>
    <x v="1"/>
    <s v="PF-19165"/>
    <s v="Philip Fox"/>
    <x v="0"/>
    <s v="United States"/>
    <s v="Bloomington"/>
    <s v="Illinois"/>
    <n v="61701"/>
    <x v="2"/>
    <x v="121"/>
    <x v="0"/>
    <s v="Tables"/>
    <s v="Bevis 44 x 96 Conference Tables"/>
    <x v="122"/>
    <n v="0.35"/>
    <n v="401.50500000000005"/>
  </r>
  <r>
    <n v="127"/>
    <x v="62"/>
    <x v="60"/>
    <d v="2018-11-12T00:00:00"/>
    <x v="1"/>
    <s v="TS-21610"/>
    <s v="Troy Staebel"/>
    <x v="0"/>
    <s v="United States"/>
    <s v="Phoenix"/>
    <s v="Arizona"/>
    <n v="85023"/>
    <x v="1"/>
    <x v="122"/>
    <x v="1"/>
    <s v="Binders"/>
    <s v="Avery Durable Slant Ring Binders, No Labels"/>
    <x v="123"/>
    <n v="0.4"/>
    <n v="1.4327999999999999"/>
  </r>
  <r>
    <n v="128"/>
    <x v="62"/>
    <x v="60"/>
    <d v="2018-11-12T00:00:00"/>
    <x v="1"/>
    <s v="TS-21610"/>
    <s v="Troy Staebel"/>
    <x v="0"/>
    <s v="United States"/>
    <s v="Phoenix"/>
    <s v="Arizona"/>
    <n v="85023"/>
    <x v="1"/>
    <x v="123"/>
    <x v="1"/>
    <s v="Storage"/>
    <s v="Trav-L-File Heavy-Duty Shuttle II, Black"/>
    <x v="124"/>
    <n v="0.5"/>
    <n v="121.996"/>
  </r>
  <r>
    <n v="129"/>
    <x v="63"/>
    <x v="61"/>
    <d v="2017-11-10T00:00:00"/>
    <x v="0"/>
    <s v="LS-16975"/>
    <s v="Lindsay Shagiari"/>
    <x v="2"/>
    <s v="United States"/>
    <s v="Los Angeles"/>
    <s v="California"/>
    <n v="90004"/>
    <x v="1"/>
    <x v="64"/>
    <x v="0"/>
    <s v="Chairs"/>
    <s v="Global Task Chair, Black"/>
    <x v="125"/>
    <n v="0.45"/>
    <n v="44.783200000000008"/>
  </r>
  <r>
    <n v="130"/>
    <x v="63"/>
    <x v="61"/>
    <d v="2017-11-10T00:00:00"/>
    <x v="0"/>
    <s v="LS-16975"/>
    <s v="Lindsay Shagiari"/>
    <x v="2"/>
    <s v="United States"/>
    <s v="Los Angeles"/>
    <s v="California"/>
    <n v="90004"/>
    <x v="1"/>
    <x v="124"/>
    <x v="0"/>
    <s v="Furnishings"/>
    <s v="Eldon Cleatmat Plus Chair Mats for High Pile Carpets"/>
    <x v="126"/>
    <n v="0.4"/>
    <n v="143.136"/>
  </r>
  <r>
    <n v="131"/>
    <x v="64"/>
    <x v="62"/>
    <d v="2018-02-05T00:00:00"/>
    <x v="2"/>
    <s v="DW-13585"/>
    <s v="Dorothy Wardle"/>
    <x v="1"/>
    <s v="United States"/>
    <s v="Columbus"/>
    <s v="Ohio"/>
    <n v="43229"/>
    <x v="3"/>
    <x v="125"/>
    <x v="2"/>
    <s v="Phones"/>
    <s v="Anker 36W 4-Port USB Wall Charger Travel Power Adapter for iPhone 5s 5c 5"/>
    <x v="127"/>
    <n v="0.4"/>
    <n v="35.981999999999999"/>
  </r>
  <r>
    <n v="132"/>
    <x v="64"/>
    <x v="62"/>
    <d v="2018-02-05T00:00:00"/>
    <x v="2"/>
    <s v="DW-13585"/>
    <s v="Dorothy Wardle"/>
    <x v="1"/>
    <s v="United States"/>
    <s v="Columbus"/>
    <s v="Ohio"/>
    <n v="43229"/>
    <x v="3"/>
    <x v="126"/>
    <x v="1"/>
    <s v="Paper"/>
    <s v="Xerox 1916"/>
    <x v="128"/>
    <n v="0.4"/>
    <n v="46.982399999999998"/>
  </r>
  <r>
    <n v="133"/>
    <x v="64"/>
    <x v="62"/>
    <d v="2018-02-05T00:00:00"/>
    <x v="2"/>
    <s v="DW-13585"/>
    <s v="Dorothy Wardle"/>
    <x v="1"/>
    <s v="United States"/>
    <s v="Columbus"/>
    <s v="Ohio"/>
    <n v="43229"/>
    <x v="3"/>
    <x v="127"/>
    <x v="1"/>
    <s v="Fasteners"/>
    <s v="Staples"/>
    <x v="129"/>
    <n v="0.4"/>
    <n v="12.8736"/>
  </r>
  <r>
    <n v="134"/>
    <x v="65"/>
    <x v="63"/>
    <d v="2017-10-19T00:00:00"/>
    <x v="1"/>
    <s v="LC-16885"/>
    <s v="Lena Creighton"/>
    <x v="0"/>
    <s v="United States"/>
    <s v="Roseville"/>
    <s v="California"/>
    <n v="95661"/>
    <x v="1"/>
    <x v="128"/>
    <x v="1"/>
    <s v="Paper"/>
    <s v="Xerox 195"/>
    <x v="130"/>
    <n v="0.4"/>
    <n v="12.023999999999999"/>
  </r>
  <r>
    <n v="135"/>
    <x v="65"/>
    <x v="63"/>
    <d v="2017-10-19T00:00:00"/>
    <x v="1"/>
    <s v="LC-16885"/>
    <s v="Lena Creighton"/>
    <x v="0"/>
    <s v="United States"/>
    <s v="Roseville"/>
    <s v="California"/>
    <n v="95661"/>
    <x v="1"/>
    <x v="129"/>
    <x v="1"/>
    <s v="Paper"/>
    <s v="Xerox 1880"/>
    <x v="131"/>
    <n v="0.4"/>
    <n v="21.263999999999999"/>
  </r>
  <r>
    <n v="136"/>
    <x v="65"/>
    <x v="63"/>
    <d v="2017-10-19T00:00:00"/>
    <x v="1"/>
    <s v="LC-16885"/>
    <s v="Lena Creighton"/>
    <x v="0"/>
    <s v="United States"/>
    <s v="Roseville"/>
    <s v="California"/>
    <n v="95661"/>
    <x v="1"/>
    <x v="130"/>
    <x v="1"/>
    <s v="Art"/>
    <s v="Sanford Colorific Colored Pencils, 12/Box"/>
    <x v="132"/>
    <n v="0.45"/>
    <n v="6.3360000000000003"/>
  </r>
  <r>
    <n v="137"/>
    <x v="65"/>
    <x v="63"/>
    <d v="2017-10-19T00:00:00"/>
    <x v="1"/>
    <s v="LC-16885"/>
    <s v="Lena Creighton"/>
    <x v="0"/>
    <s v="United States"/>
    <s v="Roseville"/>
    <s v="California"/>
    <n v="95661"/>
    <x v="1"/>
    <x v="131"/>
    <x v="1"/>
    <s v="Fasteners"/>
    <s v="Ideal Clamps"/>
    <x v="133"/>
    <n v="0.4"/>
    <n v="2.4119999999999995"/>
  </r>
  <r>
    <n v="138"/>
    <x v="65"/>
    <x v="63"/>
    <d v="2017-10-19T00:00:00"/>
    <x v="1"/>
    <s v="LC-16885"/>
    <s v="Lena Creighton"/>
    <x v="0"/>
    <s v="United States"/>
    <s v="Roseville"/>
    <s v="California"/>
    <n v="95661"/>
    <x v="1"/>
    <x v="132"/>
    <x v="1"/>
    <s v="Binders"/>
    <s v="GBC Wire Binding Strips"/>
    <x v="134"/>
    <n v="0.4"/>
    <n v="45.705599999999997"/>
  </r>
  <r>
    <n v="139"/>
    <x v="65"/>
    <x v="63"/>
    <d v="2017-10-19T00:00:00"/>
    <x v="1"/>
    <s v="LC-16885"/>
    <s v="Lena Creighton"/>
    <x v="0"/>
    <s v="United States"/>
    <s v="Roseville"/>
    <s v="California"/>
    <n v="95661"/>
    <x v="1"/>
    <x v="133"/>
    <x v="1"/>
    <s v="Supplies"/>
    <s v="Fiskars Softgrip Scissors"/>
    <x v="135"/>
    <n v="0.45"/>
    <n v="36.234000000000002"/>
  </r>
  <r>
    <n v="140"/>
    <x v="65"/>
    <x v="63"/>
    <d v="2017-10-19T00:00:00"/>
    <x v="1"/>
    <s v="LC-16885"/>
    <s v="Lena Creighton"/>
    <x v="0"/>
    <s v="United States"/>
    <s v="Roseville"/>
    <s v="California"/>
    <n v="95661"/>
    <x v="1"/>
    <x v="50"/>
    <x v="0"/>
    <s v="Furnishings"/>
    <s v="Longer-Life Soft White Bulbs"/>
    <x v="136"/>
    <n v="0.4"/>
    <n v="25.871999999999996"/>
  </r>
  <r>
    <n v="141"/>
    <x v="66"/>
    <x v="64"/>
    <d v="2017-09-07T00:00:00"/>
    <x v="0"/>
    <s v="JD-15895"/>
    <s v="Jonathan Doherty"/>
    <x v="1"/>
    <s v="United States"/>
    <s v="Philadelphia"/>
    <s v="Pennsylvania"/>
    <n v="19140"/>
    <x v="3"/>
    <x v="28"/>
    <x v="0"/>
    <s v="Furnishings"/>
    <s v="Howard Miller 13-3/4 Diameter Brushed Chrome Round Wall Clock"/>
    <x v="137"/>
    <n v="0.4"/>
    <n v="49.68"/>
  </r>
  <r>
    <n v="142"/>
    <x v="67"/>
    <x v="65"/>
    <d v="2018-09-23T00:00:00"/>
    <x v="1"/>
    <s v="SH-19975"/>
    <s v="Sally Hughsby"/>
    <x v="1"/>
    <s v="United States"/>
    <s v="San Francisco"/>
    <s v="California"/>
    <n v="94122"/>
    <x v="1"/>
    <x v="134"/>
    <x v="1"/>
    <s v="Art"/>
    <s v="Newell 343"/>
    <x v="138"/>
    <n v="0.45"/>
    <n v="4.8510000000000009"/>
  </r>
  <r>
    <n v="143"/>
    <x v="67"/>
    <x v="65"/>
    <d v="2018-09-23T00:00:00"/>
    <x v="1"/>
    <s v="SH-19975"/>
    <s v="Sally Hughsby"/>
    <x v="1"/>
    <s v="United States"/>
    <s v="San Francisco"/>
    <s v="California"/>
    <n v="94122"/>
    <x v="1"/>
    <x v="135"/>
    <x v="1"/>
    <s v="Envelopes"/>
    <s v="Convenience Packs of Business Envelopes"/>
    <x v="139"/>
    <n v="0.4"/>
    <n v="6.5159999999999991"/>
  </r>
  <r>
    <n v="144"/>
    <x v="67"/>
    <x v="65"/>
    <d v="2018-09-23T00:00:00"/>
    <x v="1"/>
    <s v="SH-19975"/>
    <s v="Sally Hughsby"/>
    <x v="1"/>
    <s v="United States"/>
    <s v="San Francisco"/>
    <s v="California"/>
    <n v="94122"/>
    <x v="1"/>
    <x v="136"/>
    <x v="1"/>
    <s v="Paper"/>
    <s v="Xerox 1911"/>
    <x v="140"/>
    <n v="0.4"/>
    <n v="86.219999999999985"/>
  </r>
  <r>
    <n v="145"/>
    <x v="68"/>
    <x v="66"/>
    <d v="2018-12-27T00:00:00"/>
    <x v="1"/>
    <s v="SG-20080"/>
    <s v="Sandra Glassco"/>
    <x v="0"/>
    <s v="United States"/>
    <s v="Independence"/>
    <s v="Missouri"/>
    <n v="64055"/>
    <x v="2"/>
    <x v="137"/>
    <x v="1"/>
    <s v="Appliances"/>
    <s v="Sanyo 2.5 Cubic Foot Mid-Size Office Refrigerators"/>
    <x v="141"/>
    <n v="0.3"/>
    <n v="587.60099999999989"/>
  </r>
  <r>
    <n v="146"/>
    <x v="69"/>
    <x v="67"/>
    <d v="2016-09-12T00:00:00"/>
    <x v="1"/>
    <s v="HA-14920"/>
    <s v="Helen Andreada"/>
    <x v="0"/>
    <s v="United States"/>
    <s v="Pasadena"/>
    <s v="California"/>
    <n v="91104"/>
    <x v="1"/>
    <x v="82"/>
    <x v="1"/>
    <s v="Storage"/>
    <s v="Safco Industrial Wire Shelving"/>
    <x v="142"/>
    <n v="0.5"/>
    <n v="335.96499999999997"/>
  </r>
  <r>
    <n v="147"/>
    <x v="70"/>
    <x v="68"/>
    <d v="2015-10-28T00:00:00"/>
    <x v="1"/>
    <s v="MG-17680"/>
    <s v="Maureen Gastineau"/>
    <x v="2"/>
    <s v="United States"/>
    <s v="Newark"/>
    <s v="Ohio"/>
    <n v="43055"/>
    <x v="3"/>
    <x v="138"/>
    <x v="0"/>
    <s v="Furnishings"/>
    <s v="Seth Thomas 14 Putty-Colored Wall Clock"/>
    <x v="143"/>
    <n v="0.4"/>
    <n v="56.332799999999999"/>
  </r>
  <r>
    <n v="148"/>
    <x v="71"/>
    <x v="5"/>
    <d v="2017-12-09T00:00:00"/>
    <x v="1"/>
    <s v="JE-16165"/>
    <s v="Justin Ellison"/>
    <x v="1"/>
    <s v="United States"/>
    <s v="Franklin"/>
    <s v="Wisconsin"/>
    <n v="53132"/>
    <x v="2"/>
    <x v="139"/>
    <x v="2"/>
    <s v="Phones"/>
    <s v="Plantronics Cordless Phone Headset with In-line Volume - M214C"/>
    <x v="144"/>
    <n v="0.3"/>
    <n v="269.11499999999995"/>
  </r>
  <r>
    <n v="149"/>
    <x v="71"/>
    <x v="5"/>
    <d v="2017-12-09T00:00:00"/>
    <x v="1"/>
    <s v="JE-16165"/>
    <s v="Justin Ellison"/>
    <x v="1"/>
    <s v="United States"/>
    <s v="Franklin"/>
    <s v="Wisconsin"/>
    <n v="53132"/>
    <x v="2"/>
    <x v="140"/>
    <x v="2"/>
    <s v="Phones"/>
    <s v="Anker Astro 15000mAh USB Portable Charger"/>
    <x v="145"/>
    <n v="0.3"/>
    <n v="104.979"/>
  </r>
  <r>
    <n v="150"/>
    <x v="71"/>
    <x v="5"/>
    <d v="2017-12-09T00:00:00"/>
    <x v="1"/>
    <s v="JE-16165"/>
    <s v="Justin Ellison"/>
    <x v="1"/>
    <s v="United States"/>
    <s v="Franklin"/>
    <s v="Wisconsin"/>
    <n v="53132"/>
    <x v="2"/>
    <x v="1"/>
    <x v="0"/>
    <s v="Chairs"/>
    <s v="Hon Deluxe Fabric Upholstered Stacking Chairs, Rounded Back"/>
    <x v="146"/>
    <n v="0.35"/>
    <n v="1268.6959999999999"/>
  </r>
  <r>
    <n v="151"/>
    <x v="71"/>
    <x v="5"/>
    <d v="2017-12-09T00:00:00"/>
    <x v="1"/>
    <s v="JE-16165"/>
    <s v="Justin Ellison"/>
    <x v="1"/>
    <s v="United States"/>
    <s v="Franklin"/>
    <s v="Wisconsin"/>
    <n v="53132"/>
    <x v="2"/>
    <x v="141"/>
    <x v="1"/>
    <s v="Binders"/>
    <s v="GBC Prestige Therm-A-Bind Covers"/>
    <x v="147"/>
    <n v="0.3"/>
    <n v="120.08499999999999"/>
  </r>
  <r>
    <n v="152"/>
    <x v="72"/>
    <x v="69"/>
    <d v="2017-03-16T00:00:00"/>
    <x v="2"/>
    <s v="TW-21025"/>
    <s v="Tamara Willingham"/>
    <x v="2"/>
    <s v="United States"/>
    <s v="Scottsdale"/>
    <s v="Arizona"/>
    <n v="85254"/>
    <x v="1"/>
    <x v="142"/>
    <x v="1"/>
    <s v="Appliances"/>
    <s v="Belkin 7 Outlet SurgeMaster Surge Protector with Phone Protection"/>
    <x v="148"/>
    <n v="0.4"/>
    <n v="94.751999999999995"/>
  </r>
  <r>
    <n v="153"/>
    <x v="72"/>
    <x v="69"/>
    <d v="2017-03-16T00:00:00"/>
    <x v="2"/>
    <s v="TW-21025"/>
    <s v="Tamara Willingham"/>
    <x v="2"/>
    <s v="United States"/>
    <s v="Scottsdale"/>
    <s v="Arizona"/>
    <n v="85254"/>
    <x v="1"/>
    <x v="143"/>
    <x v="2"/>
    <s v="Phones"/>
    <s v="Jabra BIZ 2300 Duo QD Duo Corded Headset"/>
    <x v="149"/>
    <n v="0.4"/>
    <n v="121.9104"/>
  </r>
  <r>
    <n v="154"/>
    <x v="73"/>
    <x v="70"/>
    <d v="2016-06-02T00:00:00"/>
    <x v="2"/>
    <s v="SP-20650"/>
    <s v="Stephanie Phelps"/>
    <x v="1"/>
    <s v="United States"/>
    <s v="San Jose"/>
    <s v="California"/>
    <n v="95123"/>
    <x v="1"/>
    <x v="144"/>
    <x v="1"/>
    <s v="Paper"/>
    <s v="Southworth 25 perc Cotton Antique Laid Paper &amp; Envelopes"/>
    <x v="150"/>
    <n v="0.4"/>
    <n v="35.027999999999999"/>
  </r>
  <r>
    <n v="155"/>
    <x v="73"/>
    <x v="70"/>
    <d v="2016-06-02T00:00:00"/>
    <x v="2"/>
    <s v="SP-20650"/>
    <s v="Stephanie Phelps"/>
    <x v="1"/>
    <s v="United States"/>
    <s v="San Jose"/>
    <s v="California"/>
    <n v="95123"/>
    <x v="1"/>
    <x v="145"/>
    <x v="1"/>
    <s v="Paper"/>
    <s v="Xerox 1883"/>
    <x v="151"/>
    <n v="0.4"/>
    <n v="63.311999999999998"/>
  </r>
  <r>
    <n v="156"/>
    <x v="73"/>
    <x v="70"/>
    <d v="2016-06-02T00:00:00"/>
    <x v="2"/>
    <s v="SP-20650"/>
    <s v="Stephanie Phelps"/>
    <x v="1"/>
    <s v="United States"/>
    <s v="San Jose"/>
    <s v="California"/>
    <n v="95123"/>
    <x v="1"/>
    <x v="146"/>
    <x v="1"/>
    <s v="Storage"/>
    <s v="Tenex Personal Project File with Scoop Front Design, Black"/>
    <x v="152"/>
    <n v="0.5"/>
    <n v="40.44"/>
  </r>
  <r>
    <n v="157"/>
    <x v="74"/>
    <x v="71"/>
    <d v="2016-06-03T00:00:00"/>
    <x v="1"/>
    <s v="NK-18490"/>
    <s v="Neil Knudson"/>
    <x v="2"/>
    <s v="United States"/>
    <s v="Seattle"/>
    <s v="Washington"/>
    <n v="98105"/>
    <x v="1"/>
    <x v="147"/>
    <x v="1"/>
    <s v="Art"/>
    <s v="Newell 311"/>
    <x v="153"/>
    <n v="0.45"/>
    <n v="3.6465000000000001"/>
  </r>
  <r>
    <n v="158"/>
    <x v="75"/>
    <x v="72"/>
    <d v="2015-03-06T00:00:00"/>
    <x v="0"/>
    <s v="DB-13060"/>
    <s v="Dave Brooks"/>
    <x v="0"/>
    <s v="United States"/>
    <s v="Seattle"/>
    <s v="Washington"/>
    <n v="98115"/>
    <x v="1"/>
    <x v="120"/>
    <x v="0"/>
    <s v="Chairs"/>
    <s v="Global Deluxe High-Back Managers Chair"/>
    <x v="154"/>
    <n v="0.45"/>
    <n v="251.66240000000002"/>
  </r>
  <r>
    <n v="159"/>
    <x v="76"/>
    <x v="73"/>
    <d v="2017-11-24T00:00:00"/>
    <x v="1"/>
    <s v="NP-18670"/>
    <s v="Nora Paige"/>
    <x v="0"/>
    <s v="United States"/>
    <s v="Edmond"/>
    <s v="Oklahoma"/>
    <n v="73034"/>
    <x v="2"/>
    <x v="148"/>
    <x v="1"/>
    <s v="Labels"/>
    <s v="Avery 519"/>
    <x v="2"/>
    <n v="0.3"/>
    <n v="10.233999999999998"/>
  </r>
  <r>
    <n v="160"/>
    <x v="76"/>
    <x v="73"/>
    <d v="2017-11-24T00:00:00"/>
    <x v="1"/>
    <s v="NP-18670"/>
    <s v="Nora Paige"/>
    <x v="0"/>
    <s v="United States"/>
    <s v="Edmond"/>
    <s v="Oklahoma"/>
    <n v="73034"/>
    <x v="2"/>
    <x v="149"/>
    <x v="2"/>
    <s v="Phones"/>
    <s v="Avaya 5420 Digital phone"/>
    <x v="155"/>
    <n v="0.3"/>
    <n v="661.45099999999991"/>
  </r>
  <r>
    <n v="161"/>
    <x v="77"/>
    <x v="74"/>
    <d v="2017-05-12T00:00:00"/>
    <x v="2"/>
    <s v="TT-21070"/>
    <s v="Ted Trevino"/>
    <x v="0"/>
    <s v="United States"/>
    <s v="Los Angeles"/>
    <s v="California"/>
    <n v="90045"/>
    <x v="1"/>
    <x v="150"/>
    <x v="1"/>
    <s v="Paper"/>
    <s v="Xerox 1920"/>
    <x v="156"/>
    <n v="0.4"/>
    <n v="3.5880000000000001"/>
  </r>
  <r>
    <n v="162"/>
    <x v="78"/>
    <x v="75"/>
    <d v="2016-12-31T00:00:00"/>
    <x v="0"/>
    <s v="EM-13960"/>
    <s v="Eric Murdock"/>
    <x v="0"/>
    <s v="United States"/>
    <s v="Philadelphia"/>
    <s v="Pennsylvania"/>
    <n v="19134"/>
    <x v="3"/>
    <x v="151"/>
    <x v="2"/>
    <s v="Accessories"/>
    <s v="Lenovo 17-Key USB Numeric Keypad"/>
    <x v="157"/>
    <n v="0.25"/>
    <n v="40.787999999999997"/>
  </r>
  <r>
    <n v="163"/>
    <x v="79"/>
    <x v="76"/>
    <d v="2017-11-20T00:00:00"/>
    <x v="1"/>
    <s v="RD-19900"/>
    <s v="Ruben Dartt"/>
    <x v="0"/>
    <s v="United States"/>
    <s v="Carlsbad"/>
    <s v="New Mexico"/>
    <n v="88220"/>
    <x v="1"/>
    <x v="152"/>
    <x v="1"/>
    <s v="Envelopes"/>
    <s v="Staple envelope"/>
    <x v="158"/>
    <n v="0.4"/>
    <n v="17.04"/>
  </r>
  <r>
    <n v="164"/>
    <x v="80"/>
    <x v="77"/>
    <d v="2017-11-11T00:00:00"/>
    <x v="1"/>
    <s v="MJ-17740"/>
    <s v="Max Jones"/>
    <x v="0"/>
    <s v="United States"/>
    <s v="Seattle"/>
    <s v="Washington"/>
    <n v="98115"/>
    <x v="1"/>
    <x v="153"/>
    <x v="1"/>
    <s v="Binders"/>
    <s v="Wilson Jones International Size A4 Ring Binders"/>
    <x v="159"/>
    <n v="0.4"/>
    <n v="16.608000000000001"/>
  </r>
  <r>
    <n v="165"/>
    <x v="81"/>
    <x v="78"/>
    <d v="2015-09-12T00:00:00"/>
    <x v="1"/>
    <s v="BM-11140"/>
    <s v="Becky Martin"/>
    <x v="0"/>
    <s v="United States"/>
    <s v="San Antonio"/>
    <s v="Texas"/>
    <n v="78207"/>
    <x v="2"/>
    <x v="154"/>
    <x v="1"/>
    <s v="Art"/>
    <s v="BIC Brite Liner Highlighters"/>
    <x v="160"/>
    <n v="0.35"/>
    <n v="6.4584000000000001"/>
  </r>
  <r>
    <n v="166"/>
    <x v="81"/>
    <x v="78"/>
    <d v="2015-09-12T00:00:00"/>
    <x v="1"/>
    <s v="BM-11140"/>
    <s v="Becky Martin"/>
    <x v="0"/>
    <s v="United States"/>
    <s v="San Antonio"/>
    <s v="Texas"/>
    <n v="78207"/>
    <x v="2"/>
    <x v="155"/>
    <x v="2"/>
    <s v="Machines"/>
    <s v="Lexmark MX611dhe Monochrome Laser Printer"/>
    <x v="161"/>
    <n v="0.35"/>
    <n v="5303.9688000000006"/>
  </r>
  <r>
    <n v="167"/>
    <x v="81"/>
    <x v="78"/>
    <d v="2015-09-12T00:00:00"/>
    <x v="1"/>
    <s v="BM-11140"/>
    <s v="Becky Martin"/>
    <x v="0"/>
    <s v="United States"/>
    <s v="San Antonio"/>
    <s v="Texas"/>
    <n v="78207"/>
    <x v="2"/>
    <x v="156"/>
    <x v="1"/>
    <s v="Storage"/>
    <s v="Space Solutions HD Industrial Steel Shelving."/>
    <x v="162"/>
    <n v="0.4"/>
    <n v="165.55679999999998"/>
  </r>
  <r>
    <n v="168"/>
    <x v="81"/>
    <x v="78"/>
    <d v="2015-09-12T00:00:00"/>
    <x v="1"/>
    <s v="BM-11140"/>
    <s v="Becky Martin"/>
    <x v="0"/>
    <s v="United States"/>
    <s v="San Antonio"/>
    <s v="Texas"/>
    <n v="78207"/>
    <x v="2"/>
    <x v="157"/>
    <x v="0"/>
    <s v="Chairs"/>
    <s v="SAFCO Arco Folding Chair"/>
    <x v="163"/>
    <n v="0.35"/>
    <n v="1131.039"/>
  </r>
  <r>
    <n v="169"/>
    <x v="81"/>
    <x v="78"/>
    <d v="2015-09-12T00:00:00"/>
    <x v="1"/>
    <s v="BM-11140"/>
    <s v="Becky Martin"/>
    <x v="0"/>
    <s v="United States"/>
    <s v="San Antonio"/>
    <s v="Texas"/>
    <n v="78207"/>
    <x v="2"/>
    <x v="158"/>
    <x v="1"/>
    <s v="Art"/>
    <s v="Sanford Liquid Accent Highlighters"/>
    <x v="164"/>
    <n v="0.35"/>
    <n v="20.8416"/>
  </r>
  <r>
    <n v="170"/>
    <x v="81"/>
    <x v="78"/>
    <d v="2015-09-12T00:00:00"/>
    <x v="1"/>
    <s v="BM-11140"/>
    <s v="Becky Martin"/>
    <x v="0"/>
    <s v="United States"/>
    <s v="San Antonio"/>
    <s v="Texas"/>
    <n v="78207"/>
    <x v="2"/>
    <x v="159"/>
    <x v="1"/>
    <s v="Appliances"/>
    <s v="Kensington 7 Outlet MasterPiece Power Center"/>
    <x v="165"/>
    <n v="0.3"/>
    <n v="124.58599999999998"/>
  </r>
  <r>
    <n v="171"/>
    <x v="81"/>
    <x v="78"/>
    <d v="2015-09-12T00:00:00"/>
    <x v="1"/>
    <s v="BM-11140"/>
    <s v="Becky Martin"/>
    <x v="0"/>
    <s v="United States"/>
    <s v="San Antonio"/>
    <s v="Texas"/>
    <n v="78207"/>
    <x v="2"/>
    <x v="160"/>
    <x v="2"/>
    <s v="Phones"/>
    <s v="JBL Micro Wireless Portable Bluetooth Speaker"/>
    <x v="166"/>
    <n v="0.3"/>
    <n v="100.78319999999999"/>
  </r>
  <r>
    <n v="172"/>
    <x v="82"/>
    <x v="79"/>
    <d v="2015-08-09T00:00:00"/>
    <x v="1"/>
    <s v="CS-12130"/>
    <s v="Chad Sievert"/>
    <x v="0"/>
    <s v="United States"/>
    <s v="Los Angeles"/>
    <s v="California"/>
    <n v="90004"/>
    <x v="1"/>
    <x v="161"/>
    <x v="1"/>
    <s v="Paper"/>
    <s v="Adams Phone Message Book, Professional, 400 Message Capacity, 5 3/6” x 11”"/>
    <x v="167"/>
    <n v="0.4"/>
    <n v="12.564"/>
  </r>
  <r>
    <n v="173"/>
    <x v="82"/>
    <x v="79"/>
    <d v="2015-08-09T00:00:00"/>
    <x v="1"/>
    <s v="CS-12130"/>
    <s v="Chad Sievert"/>
    <x v="0"/>
    <s v="United States"/>
    <s v="Los Angeles"/>
    <s v="California"/>
    <n v="90004"/>
    <x v="1"/>
    <x v="162"/>
    <x v="1"/>
    <s v="Paper"/>
    <s v="Xerox 1913"/>
    <x v="168"/>
    <n v="0.4"/>
    <n v="66.575999999999993"/>
  </r>
  <r>
    <n v="174"/>
    <x v="82"/>
    <x v="79"/>
    <d v="2015-08-09T00:00:00"/>
    <x v="1"/>
    <s v="CS-12130"/>
    <s v="Chad Sievert"/>
    <x v="0"/>
    <s v="United States"/>
    <s v="Los Angeles"/>
    <s v="California"/>
    <n v="90004"/>
    <x v="1"/>
    <x v="163"/>
    <x v="0"/>
    <s v="Chairs"/>
    <s v="Global Value Steno Chair, Gray"/>
    <x v="169"/>
    <n v="0.45"/>
    <n v="187.07920000000001"/>
  </r>
  <r>
    <n v="175"/>
    <x v="83"/>
    <x v="80"/>
    <d v="2015-09-19T00:00:00"/>
    <x v="1"/>
    <s v="JB-15400"/>
    <s v="Jennifer Braxton"/>
    <x v="1"/>
    <s v="United States"/>
    <s v="Chicago"/>
    <s v="Illinois"/>
    <n v="60623"/>
    <x v="2"/>
    <x v="164"/>
    <x v="1"/>
    <s v="Appliances"/>
    <s v="Kensington 7 Outlet MasterPiece HOMEOFFICE Power Control Center"/>
    <x v="170"/>
    <n v="0.3"/>
    <n v="36.7136"/>
  </r>
  <r>
    <n v="176"/>
    <x v="83"/>
    <x v="80"/>
    <d v="2015-09-19T00:00:00"/>
    <x v="1"/>
    <s v="JB-15400"/>
    <s v="Jennifer Braxton"/>
    <x v="1"/>
    <s v="United States"/>
    <s v="Chicago"/>
    <s v="Illinois"/>
    <n v="60623"/>
    <x v="2"/>
    <x v="165"/>
    <x v="1"/>
    <s v="Labels"/>
    <s v="Avery 51"/>
    <x v="171"/>
    <n v="0.3"/>
    <n v="14.111999999999998"/>
  </r>
  <r>
    <n v="177"/>
    <x v="84"/>
    <x v="81"/>
    <d v="2018-04-25T00:00:00"/>
    <x v="0"/>
    <s v="SJ-20500"/>
    <s v="Shirley Jackson"/>
    <x v="0"/>
    <s v="United States"/>
    <s v="Houston"/>
    <s v="Texas"/>
    <n v="77036"/>
    <x v="2"/>
    <x v="166"/>
    <x v="1"/>
    <s v="Appliances"/>
    <s v="Acco 7-Outlet Masterpiece Power Center, Wihtout Fax/Phone Line Protection"/>
    <x v="172"/>
    <n v="0.3"/>
    <n v="68.084799999999987"/>
  </r>
  <r>
    <n v="178"/>
    <x v="85"/>
    <x v="82"/>
    <d v="2016-11-23T00:00:00"/>
    <x v="0"/>
    <s v="JE-15745"/>
    <s v="Joel Eaton"/>
    <x v="0"/>
    <s v="United States"/>
    <s v="Newark"/>
    <s v="Ohio"/>
    <n v="43055"/>
    <x v="3"/>
    <x v="167"/>
    <x v="0"/>
    <s v="Chairs"/>
    <s v="Padded Folding Chairs, Black, 4/Carton"/>
    <x v="173"/>
    <n v="0.25"/>
    <n v="297.60149999999999"/>
  </r>
  <r>
    <n v="179"/>
    <x v="85"/>
    <x v="82"/>
    <d v="2016-11-23T00:00:00"/>
    <x v="0"/>
    <s v="JE-15745"/>
    <s v="Joel Eaton"/>
    <x v="0"/>
    <s v="United States"/>
    <s v="Newark"/>
    <s v="Ohio"/>
    <n v="43055"/>
    <x v="3"/>
    <x v="168"/>
    <x v="1"/>
    <s v="Supplies"/>
    <s v="Acme Rosewood Handle Letter Opener"/>
    <x v="174"/>
    <n v="0.25"/>
    <n v="11.91"/>
  </r>
  <r>
    <n v="180"/>
    <x v="86"/>
    <x v="83"/>
    <d v="2016-12-19T00:00:00"/>
    <x v="1"/>
    <s v="JK-15640"/>
    <s v="Jim Kriz"/>
    <x v="2"/>
    <s v="United States"/>
    <s v="New York City"/>
    <s v="New York"/>
    <n v="10009"/>
    <x v="3"/>
    <x v="169"/>
    <x v="1"/>
    <s v="Art"/>
    <s v="Sanford Colorific Eraseable Coloring Pencils, 12 Count"/>
    <x v="175"/>
    <n v="0.25"/>
    <n v="2.46"/>
  </r>
  <r>
    <n v="181"/>
    <x v="87"/>
    <x v="29"/>
    <d v="2015-12-09T00:00:00"/>
    <x v="0"/>
    <s v="DK-13150"/>
    <s v="David Kendrick"/>
    <x v="1"/>
    <s v="United States"/>
    <s v="Decatur"/>
    <s v="Illinois"/>
    <n v="62521"/>
    <x v="2"/>
    <x v="170"/>
    <x v="1"/>
    <s v="Storage"/>
    <s v="Tenex File Box, Personal Filing Tote with Lid, Black"/>
    <x v="176"/>
    <n v="0.4"/>
    <n v="14.889599999999998"/>
  </r>
  <r>
    <n v="182"/>
    <x v="87"/>
    <x v="29"/>
    <d v="2015-12-09T00:00:00"/>
    <x v="0"/>
    <s v="DK-13150"/>
    <s v="David Kendrick"/>
    <x v="1"/>
    <s v="United States"/>
    <s v="Decatur"/>
    <s v="Illinois"/>
    <n v="62521"/>
    <x v="2"/>
    <x v="171"/>
    <x v="2"/>
    <s v="Accessories"/>
    <s v="Imation Secure+ Hardware Encrypted USB 2.0 Flash Drive"/>
    <x v="177"/>
    <n v="0.35"/>
    <n v="265.68360000000001"/>
  </r>
  <r>
    <n v="183"/>
    <x v="88"/>
    <x v="84"/>
    <d v="2015-11-24T00:00:00"/>
    <x v="0"/>
    <s v="RM-19675"/>
    <s v="Robert Marley"/>
    <x v="2"/>
    <s v="United States"/>
    <s v="Monroe"/>
    <s v="Louisiana"/>
    <n v="71203"/>
    <x v="0"/>
    <x v="172"/>
    <x v="2"/>
    <s v="Phones"/>
    <s v="AT&amp;T TR1909W"/>
    <x v="178"/>
    <n v="0.25"/>
    <n v="377.96999999999997"/>
  </r>
  <r>
    <n v="184"/>
    <x v="88"/>
    <x v="84"/>
    <d v="2015-11-24T00:00:00"/>
    <x v="0"/>
    <s v="RM-19675"/>
    <s v="Robert Marley"/>
    <x v="2"/>
    <s v="United States"/>
    <s v="Monroe"/>
    <s v="Louisiana"/>
    <n v="71203"/>
    <x v="0"/>
    <x v="173"/>
    <x v="2"/>
    <s v="Phones"/>
    <s v="Nokia Lumia 521 (T-Mobile)"/>
    <x v="179"/>
    <n v="0.25"/>
    <n v="112.46249999999999"/>
  </r>
  <r>
    <n v="185"/>
    <x v="88"/>
    <x v="84"/>
    <d v="2015-11-24T00:00:00"/>
    <x v="0"/>
    <s v="RM-19675"/>
    <s v="Robert Marley"/>
    <x v="2"/>
    <s v="United States"/>
    <s v="Monroe"/>
    <s v="Louisiana"/>
    <n v="71203"/>
    <x v="0"/>
    <x v="174"/>
    <x v="2"/>
    <s v="Accessories"/>
    <s v="HP Standard 104 key PS/2 Keyboard"/>
    <x v="180"/>
    <n v="0.15000000000000002"/>
    <n v="24.65"/>
  </r>
  <r>
    <n v="186"/>
    <x v="89"/>
    <x v="85"/>
    <d v="2017-12-02T00:00:00"/>
    <x v="1"/>
    <s v="SK-19990"/>
    <s v="Sally Knutson"/>
    <x v="0"/>
    <s v="United States"/>
    <s v="Fairfield"/>
    <s v="Connecticut"/>
    <n v="6824"/>
    <x v="3"/>
    <x v="175"/>
    <x v="1"/>
    <s v="Binders"/>
    <s v="Avery Poly Binder Pockets"/>
    <x v="181"/>
    <n v="0.4"/>
    <n v="4.2960000000000003"/>
  </r>
  <r>
    <n v="187"/>
    <x v="90"/>
    <x v="86"/>
    <d v="2015-08-30T00:00:00"/>
    <x v="1"/>
    <s v="FM-14290"/>
    <s v="Frank Merwin"/>
    <x v="2"/>
    <s v="United States"/>
    <s v="Los Angeles"/>
    <s v="California"/>
    <n v="90032"/>
    <x v="1"/>
    <x v="176"/>
    <x v="2"/>
    <s v="Accessories"/>
    <s v="SanDisk Ultra 32 GB MicroSDHC Class 10 Memory Card"/>
    <x v="182"/>
    <n v="0.45"/>
    <n v="97.240000000000009"/>
  </r>
  <r>
    <n v="188"/>
    <x v="91"/>
    <x v="87"/>
    <d v="2017-07-22T00:00:00"/>
    <x v="1"/>
    <s v="AM-10360"/>
    <s v="Alice McCarthy"/>
    <x v="1"/>
    <s v="United States"/>
    <s v="Grand Prairie"/>
    <s v="Texas"/>
    <n v="75051"/>
    <x v="2"/>
    <x v="177"/>
    <x v="1"/>
    <s v="Storage"/>
    <s v="Personal Filing Tote with Lid, Black/Gray"/>
    <x v="183"/>
    <n v="0.4"/>
    <n v="22.334399999999999"/>
  </r>
  <r>
    <n v="189"/>
    <x v="91"/>
    <x v="87"/>
    <d v="2017-07-22T00:00:00"/>
    <x v="1"/>
    <s v="AM-10360"/>
    <s v="Alice McCarthy"/>
    <x v="1"/>
    <s v="United States"/>
    <s v="Grand Prairie"/>
    <s v="Texas"/>
    <n v="75051"/>
    <x v="2"/>
    <x v="144"/>
    <x v="1"/>
    <s v="Paper"/>
    <s v="Southworth 25% Cotton Antique Laid Paper &amp; Envelopes"/>
    <x v="184"/>
    <n v="0.3"/>
    <n v="14.011199999999997"/>
  </r>
  <r>
    <n v="190"/>
    <x v="92"/>
    <x v="88"/>
    <d v="2016-10-14T00:00:00"/>
    <x v="2"/>
    <s v="MP-17470"/>
    <s v="Mark Packer"/>
    <x v="2"/>
    <s v="United States"/>
    <s v="New York City"/>
    <s v="New York"/>
    <n v="10035"/>
    <x v="3"/>
    <x v="178"/>
    <x v="0"/>
    <s v="Bookcases"/>
    <s v="Atlantic Metals Mobile 4-Shelf Bookcases, Custom Colors"/>
    <x v="185"/>
    <n v="0.5"/>
    <n v="449.56799999999998"/>
  </r>
  <r>
    <n v="191"/>
    <x v="92"/>
    <x v="88"/>
    <d v="2016-10-14T00:00:00"/>
    <x v="2"/>
    <s v="MP-17470"/>
    <s v="Mark Packer"/>
    <x v="2"/>
    <s v="United States"/>
    <s v="New York City"/>
    <s v="New York"/>
    <n v="10035"/>
    <x v="3"/>
    <x v="179"/>
    <x v="2"/>
    <s v="Phones"/>
    <s v="I Needs 3d Hello Kitty Hybrid Silicone Case Cover for HTC One X 4g with 3d Hello Kitty Stylus Pen Green/pink"/>
    <x v="186"/>
    <n v="0.4"/>
    <n v="43.056000000000004"/>
  </r>
  <r>
    <n v="192"/>
    <x v="92"/>
    <x v="88"/>
    <d v="2016-10-14T00:00:00"/>
    <x v="2"/>
    <s v="MP-17470"/>
    <s v="Mark Packer"/>
    <x v="2"/>
    <s v="United States"/>
    <s v="New York City"/>
    <s v="New York"/>
    <n v="10035"/>
    <x v="3"/>
    <x v="180"/>
    <x v="1"/>
    <s v="Paper"/>
    <s v="Xerox 205"/>
    <x v="187"/>
    <n v="0.4"/>
    <n v="31.103999999999999"/>
  </r>
  <r>
    <n v="193"/>
    <x v="92"/>
    <x v="88"/>
    <d v="2016-10-14T00:00:00"/>
    <x v="2"/>
    <s v="MP-17470"/>
    <s v="Mark Packer"/>
    <x v="2"/>
    <s v="United States"/>
    <s v="New York City"/>
    <s v="New York"/>
    <n v="10035"/>
    <x v="3"/>
    <x v="37"/>
    <x v="0"/>
    <s v="Bookcases"/>
    <s v="Atlantic Metals Mobile 3-Shelf Bookcases, Custom Colors"/>
    <x v="188"/>
    <n v="0.5"/>
    <n v="313.17599999999999"/>
  </r>
  <r>
    <n v="194"/>
    <x v="92"/>
    <x v="88"/>
    <d v="2016-10-14T00:00:00"/>
    <x v="2"/>
    <s v="MP-17470"/>
    <s v="Mark Packer"/>
    <x v="2"/>
    <s v="United States"/>
    <s v="New York City"/>
    <s v="New York"/>
    <n v="10035"/>
    <x v="3"/>
    <x v="181"/>
    <x v="1"/>
    <s v="Art"/>
    <s v="4009 Highlighters by Sanford"/>
    <x v="189"/>
    <n v="0.25"/>
    <n v="14.924999999999999"/>
  </r>
  <r>
    <n v="195"/>
    <x v="93"/>
    <x v="89"/>
    <d v="2016-11-06T00:00:00"/>
    <x v="1"/>
    <s v="MZ-17515"/>
    <s v="Mary Zewe"/>
    <x v="1"/>
    <s v="United States"/>
    <s v="Redlands"/>
    <s v="California"/>
    <n v="92374"/>
    <x v="1"/>
    <x v="29"/>
    <x v="1"/>
    <s v="Envelopes"/>
    <s v="Poly String Tie Envelopes"/>
    <x v="190"/>
    <n v="0.4"/>
    <n v="8.5679999999999996"/>
  </r>
  <r>
    <n v="196"/>
    <x v="94"/>
    <x v="90"/>
    <d v="2015-03-25T00:00:00"/>
    <x v="1"/>
    <s v="CB-12025"/>
    <s v="Cassandra Brandow"/>
    <x v="0"/>
    <s v="United States"/>
    <s v="Hamilton"/>
    <s v="Ohio"/>
    <n v="45011"/>
    <x v="3"/>
    <x v="182"/>
    <x v="1"/>
    <s v="Art"/>
    <s v="Binney &amp; Smith Crayola Metallic Colored Pencils, 8-Color Set"/>
    <x v="191"/>
    <n v="0.25"/>
    <n v="5.556"/>
  </r>
  <r>
    <n v="197"/>
    <x v="94"/>
    <x v="90"/>
    <d v="2015-03-25T00:00:00"/>
    <x v="1"/>
    <s v="CB-12025"/>
    <s v="Cassandra Brandow"/>
    <x v="0"/>
    <s v="United States"/>
    <s v="Hamilton"/>
    <s v="Ohio"/>
    <n v="45011"/>
    <x v="3"/>
    <x v="183"/>
    <x v="1"/>
    <s v="Art"/>
    <s v="Binney &amp; Smith inkTank Erasable Desk Highlighter, Chisel Tip, Yellow, 12/Box"/>
    <x v="192"/>
    <n v="0.25"/>
    <n v="4.5359999999999996"/>
  </r>
  <r>
    <n v="198"/>
    <x v="95"/>
    <x v="44"/>
    <d v="2018-11-13T00:00:00"/>
    <x v="1"/>
    <s v="VM-21685"/>
    <s v="Valerie Mitchum"/>
    <x v="2"/>
    <s v="United States"/>
    <s v="Westfield"/>
    <s v="New Jersey"/>
    <n v="7090"/>
    <x v="3"/>
    <x v="184"/>
    <x v="1"/>
    <s v="Storage"/>
    <s v="Decoflex Hanging Personal Folder File"/>
    <x v="193"/>
    <n v="0.5"/>
    <n v="23.13"/>
  </r>
  <r>
    <n v="199"/>
    <x v="96"/>
    <x v="91"/>
    <d v="2018-07-13T00:00:00"/>
    <x v="1"/>
    <s v="FH-14365"/>
    <s v="Fred Hopkins"/>
    <x v="1"/>
    <s v="United States"/>
    <s v="Philadelphia"/>
    <s v="Pennsylvania"/>
    <n v="19120"/>
    <x v="3"/>
    <x v="185"/>
    <x v="1"/>
    <s v="Binders"/>
    <s v="Pressboard Covers with Storage Hooks, 9 1/2 x 11, Light Blue"/>
    <x v="194"/>
    <n v="0.4"/>
    <n v="1.7676000000000001"/>
  </r>
  <r>
    <n v="200"/>
    <x v="96"/>
    <x v="91"/>
    <d v="2018-07-13T00:00:00"/>
    <x v="1"/>
    <s v="FH-14365"/>
    <s v="Fred Hopkins"/>
    <x v="1"/>
    <s v="United States"/>
    <s v="Philadelphia"/>
    <s v="Pennsylvania"/>
    <n v="19120"/>
    <x v="3"/>
    <x v="186"/>
    <x v="1"/>
    <s v="Paper"/>
    <s v="Wirebound Message Books, 5-1/2 x 4 Forms, 2 or 4 Forms per Page"/>
    <x v="195"/>
    <n v="0.4"/>
    <n v="9.6335999999999995"/>
  </r>
  <r>
    <n v="201"/>
    <x v="97"/>
    <x v="92"/>
    <d v="2018-06-29T00:00:00"/>
    <x v="1"/>
    <s v="MB-17305"/>
    <s v="Maria Bertelson"/>
    <x v="0"/>
    <s v="United States"/>
    <s v="Akron"/>
    <s v="Ohio"/>
    <n v="44312"/>
    <x v="3"/>
    <x v="187"/>
    <x v="1"/>
    <s v="Paper"/>
    <s v="Southworth 25% Cotton Linen-Finish Paper &amp; Envelopes"/>
    <x v="196"/>
    <n v="0.4"/>
    <n v="13.0464"/>
  </r>
  <r>
    <n v="202"/>
    <x v="98"/>
    <x v="93"/>
    <d v="2015-08-05T00:00:00"/>
    <x v="2"/>
    <s v="BS-11755"/>
    <s v="Bruce Stewart"/>
    <x v="0"/>
    <s v="United States"/>
    <s v="Denver"/>
    <s v="Colorado"/>
    <n v="80219"/>
    <x v="1"/>
    <x v="188"/>
    <x v="0"/>
    <s v="Tables"/>
    <s v="BoxOffice By Design Rectangular and Half-Moon Meeting Room Tables"/>
    <x v="197"/>
    <n v="0.45"/>
    <n v="120.31250000000001"/>
  </r>
  <r>
    <n v="203"/>
    <x v="98"/>
    <x v="93"/>
    <d v="2015-08-05T00:00:00"/>
    <x v="2"/>
    <s v="BS-11755"/>
    <s v="Bruce Stewart"/>
    <x v="0"/>
    <s v="United States"/>
    <s v="Denver"/>
    <s v="Colorado"/>
    <n v="80219"/>
    <x v="1"/>
    <x v="189"/>
    <x v="1"/>
    <s v="Appliances"/>
    <s v="Bravo II Megaboss 12-Amp Hard Body Upright, Replacement Belts, 2 Belts per Pack"/>
    <x v="198"/>
    <n v="0.4"/>
    <n v="1.56"/>
  </r>
  <r>
    <n v="204"/>
    <x v="99"/>
    <x v="94"/>
    <d v="2018-12-21T00:00:00"/>
    <x v="0"/>
    <s v="LC-17140"/>
    <s v="Logan Currie"/>
    <x v="0"/>
    <s v="United States"/>
    <s v="Dallas"/>
    <s v="Texas"/>
    <n v="75220"/>
    <x v="2"/>
    <x v="190"/>
    <x v="1"/>
    <s v="Appliances"/>
    <s v="Eureka Sanitaire  Commercial Upright"/>
    <x v="199"/>
    <n v="0.3"/>
    <n v="46.398800000000001"/>
  </r>
  <r>
    <n v="205"/>
    <x v="100"/>
    <x v="95"/>
    <d v="2018-06-07T00:00:00"/>
    <x v="1"/>
    <s v="HK-14890"/>
    <s v="Heather Kirkland"/>
    <x v="1"/>
    <s v="United States"/>
    <s v="Franklin"/>
    <s v="Tennessee"/>
    <n v="37064"/>
    <x v="0"/>
    <x v="191"/>
    <x v="0"/>
    <s v="Furnishings"/>
    <s v="Eldon 200 Class Desk Accessories, Burgundy"/>
    <x v="200"/>
    <n v="0.25"/>
    <n v="26.375999999999998"/>
  </r>
  <r>
    <n v="206"/>
    <x v="101"/>
    <x v="34"/>
    <d v="2018-12-14T00:00:00"/>
    <x v="1"/>
    <s v="LE-16810"/>
    <s v="Laurel Elliston"/>
    <x v="0"/>
    <s v="United States"/>
    <s v="Whittier"/>
    <s v="California"/>
    <n v="90604"/>
    <x v="1"/>
    <x v="192"/>
    <x v="2"/>
    <s v="Phones"/>
    <s v="Nortel Business Series Terminal T7208 Digital phone"/>
    <x v="201"/>
    <n v="0.4"/>
    <n v="266.86079999999998"/>
  </r>
  <r>
    <n v="207"/>
    <x v="102"/>
    <x v="96"/>
    <d v="2018-12-07T00:00:00"/>
    <x v="1"/>
    <s v="JH-15985"/>
    <s v="Joseph Holt"/>
    <x v="0"/>
    <s v="United States"/>
    <s v="Saginaw"/>
    <s v="Michigan"/>
    <n v="48601"/>
    <x v="2"/>
    <x v="193"/>
    <x v="1"/>
    <s v="Storage"/>
    <s v="Tennsco Lockers, Gray"/>
    <x v="202"/>
    <n v="0.4"/>
    <n v="50.351999999999997"/>
  </r>
  <r>
    <n v="208"/>
    <x v="102"/>
    <x v="96"/>
    <d v="2018-12-07T00:00:00"/>
    <x v="1"/>
    <s v="JH-15985"/>
    <s v="Joseph Holt"/>
    <x v="0"/>
    <s v="United States"/>
    <s v="Saginaw"/>
    <s v="Michigan"/>
    <n v="48601"/>
    <x v="2"/>
    <x v="194"/>
    <x v="2"/>
    <s v="Phones"/>
    <s v="Panasonic KX-TG6844B Expandable Digital Cordless Telephone"/>
    <x v="203"/>
    <n v="0.3"/>
    <n v="92.385999999999981"/>
  </r>
  <r>
    <n v="209"/>
    <x v="102"/>
    <x v="96"/>
    <d v="2018-12-07T00:00:00"/>
    <x v="1"/>
    <s v="JH-15985"/>
    <s v="Joseph Holt"/>
    <x v="0"/>
    <s v="United States"/>
    <s v="Saginaw"/>
    <s v="Michigan"/>
    <n v="48601"/>
    <x v="2"/>
    <x v="122"/>
    <x v="1"/>
    <s v="Binders"/>
    <s v="Avery Durable Slant Ring Binders, No Labels"/>
    <x v="204"/>
    <n v="0.3"/>
    <n v="11.144"/>
  </r>
  <r>
    <n v="210"/>
    <x v="102"/>
    <x v="96"/>
    <d v="2018-12-07T00:00:00"/>
    <x v="1"/>
    <s v="JH-15985"/>
    <s v="Joseph Holt"/>
    <x v="0"/>
    <s v="United States"/>
    <s v="Saginaw"/>
    <s v="Michigan"/>
    <n v="48601"/>
    <x v="2"/>
    <x v="195"/>
    <x v="1"/>
    <s v="Fasteners"/>
    <s v="Advantus Push Pins, Aluminum Head"/>
    <x v="205"/>
    <n v="0.3"/>
    <n v="36.602999999999994"/>
  </r>
  <r>
    <n v="211"/>
    <x v="102"/>
    <x v="96"/>
    <d v="2018-12-07T00:00:00"/>
    <x v="1"/>
    <s v="JH-15985"/>
    <s v="Joseph Holt"/>
    <x v="0"/>
    <s v="United States"/>
    <s v="Saginaw"/>
    <s v="Michigan"/>
    <n v="48601"/>
    <x v="2"/>
    <x v="196"/>
    <x v="1"/>
    <s v="Storage"/>
    <s v="Gould Plastics 18-Pocket Panel Bin, 34w x 5-1/4d x 20-1/2h"/>
    <x v="206"/>
    <n v="0.4"/>
    <n v="55.193999999999996"/>
  </r>
  <r>
    <n v="212"/>
    <x v="103"/>
    <x v="97"/>
    <d v="2016-02-13T00:00:00"/>
    <x v="0"/>
    <s v="MS-17980"/>
    <s v="Michael Stewart"/>
    <x v="1"/>
    <s v="United States"/>
    <s v="Dallas"/>
    <s v="Texas"/>
    <n v="75220"/>
    <x v="2"/>
    <x v="197"/>
    <x v="2"/>
    <s v="Accessories"/>
    <s v="Memorex Micro Travel Drive 8 GB"/>
    <x v="207"/>
    <n v="0.35"/>
    <n v="13.520000000000001"/>
  </r>
  <r>
    <n v="213"/>
    <x v="104"/>
    <x v="98"/>
    <d v="2016-01-09T00:00:00"/>
    <x v="1"/>
    <s v="VW-21775"/>
    <s v="Victoria Wilson"/>
    <x v="1"/>
    <s v="United States"/>
    <s v="Medina"/>
    <s v="Ohio"/>
    <n v="44256"/>
    <x v="3"/>
    <x v="198"/>
    <x v="1"/>
    <s v="Labels"/>
    <s v="Avery 505"/>
    <x v="208"/>
    <n v="0.4"/>
    <n v="14.208"/>
  </r>
  <r>
    <n v="214"/>
    <x v="104"/>
    <x v="98"/>
    <d v="2016-01-09T00:00:00"/>
    <x v="1"/>
    <s v="VW-21775"/>
    <s v="Victoria Wilson"/>
    <x v="1"/>
    <s v="United States"/>
    <s v="Medina"/>
    <s v="Ohio"/>
    <n v="44256"/>
    <x v="3"/>
    <x v="199"/>
    <x v="0"/>
    <s v="Bookcases"/>
    <s v="OSullivan 2-Door Barrister Bookcase in Odessa Pine"/>
    <x v="209"/>
    <n v="0.5"/>
    <n v="226.22499999999999"/>
  </r>
  <r>
    <n v="215"/>
    <x v="104"/>
    <x v="98"/>
    <d v="2016-01-09T00:00:00"/>
    <x v="1"/>
    <s v="VW-21775"/>
    <s v="Victoria Wilson"/>
    <x v="1"/>
    <s v="United States"/>
    <s v="Medina"/>
    <s v="Ohio"/>
    <n v="44256"/>
    <x v="3"/>
    <x v="104"/>
    <x v="2"/>
    <s v="Phones"/>
    <s v="Speck Products Candyshell Flip Case"/>
    <x v="210"/>
    <n v="0.4"/>
    <n v="37.789200000000001"/>
  </r>
  <r>
    <n v="216"/>
    <x v="104"/>
    <x v="98"/>
    <d v="2016-01-09T00:00:00"/>
    <x v="1"/>
    <s v="VW-21775"/>
    <s v="Victoria Wilson"/>
    <x v="1"/>
    <s v="United States"/>
    <s v="Medina"/>
    <s v="Ohio"/>
    <n v="44256"/>
    <x v="3"/>
    <x v="200"/>
    <x v="2"/>
    <s v="Machines"/>
    <s v="Cisco 9971 IP Video Phone Charcoal"/>
    <x v="211"/>
    <n v="0.25"/>
    <n v="891"/>
  </r>
  <r>
    <n v="217"/>
    <x v="104"/>
    <x v="98"/>
    <d v="2016-01-09T00:00:00"/>
    <x v="1"/>
    <s v="VW-21775"/>
    <s v="Victoria Wilson"/>
    <x v="1"/>
    <s v="United States"/>
    <s v="Medina"/>
    <s v="Ohio"/>
    <n v="44256"/>
    <x v="3"/>
    <x v="201"/>
    <x v="2"/>
    <s v="Accessories"/>
    <s v="Sony Micro Vault Click 16 GB USB 2.0 Flash Drive"/>
    <x v="212"/>
    <n v="0.25"/>
    <n v="67.188000000000002"/>
  </r>
  <r>
    <n v="218"/>
    <x v="105"/>
    <x v="99"/>
    <d v="2017-11-01T00:00:00"/>
    <x v="1"/>
    <s v="JH-15910"/>
    <s v="Jonathan Howell"/>
    <x v="0"/>
    <s v="United States"/>
    <s v="Los Angeles"/>
    <s v="California"/>
    <n v="90032"/>
    <x v="1"/>
    <x v="177"/>
    <x v="1"/>
    <s v="Storage"/>
    <s v="Personal Filing Tote with Lid, Black/Gray"/>
    <x v="213"/>
    <n v="0.5"/>
    <n v="46.53"/>
  </r>
  <r>
    <n v="219"/>
    <x v="105"/>
    <x v="99"/>
    <d v="2017-11-01T00:00:00"/>
    <x v="1"/>
    <s v="JH-15910"/>
    <s v="Jonathan Howell"/>
    <x v="0"/>
    <s v="United States"/>
    <s v="Los Angeles"/>
    <s v="California"/>
    <n v="90032"/>
    <x v="1"/>
    <x v="202"/>
    <x v="2"/>
    <s v="Phones"/>
    <s v="Adtran 1202752G1"/>
    <x v="214"/>
    <n v="0.4"/>
    <n v="181.42559999999997"/>
  </r>
  <r>
    <n v="220"/>
    <x v="106"/>
    <x v="100"/>
    <d v="2016-12-27T00:00:00"/>
    <x v="2"/>
    <s v="JB-15925"/>
    <s v="Joni Blumstein"/>
    <x v="0"/>
    <s v="United States"/>
    <s v="Dublin"/>
    <s v="Ohio"/>
    <n v="43017"/>
    <x v="3"/>
    <x v="203"/>
    <x v="1"/>
    <s v="Fasteners"/>
    <s v="OIC Bulk Pack Metal Binder Clips"/>
    <x v="215"/>
    <n v="0.4"/>
    <n v="3.3503999999999996"/>
  </r>
  <r>
    <n v="221"/>
    <x v="106"/>
    <x v="100"/>
    <d v="2016-12-27T00:00:00"/>
    <x v="2"/>
    <s v="JB-15925"/>
    <s v="Joni Blumstein"/>
    <x v="0"/>
    <s v="United States"/>
    <s v="Dublin"/>
    <s v="Ohio"/>
    <n v="43017"/>
    <x v="3"/>
    <x v="204"/>
    <x v="1"/>
    <s v="Paper"/>
    <s v="While You Were Out Pads, 50 per Pad, 4 x 5 1/4, Green Cycle"/>
    <x v="216"/>
    <n v="0.4"/>
    <n v="13.622400000000001"/>
  </r>
  <r>
    <n v="222"/>
    <x v="106"/>
    <x v="100"/>
    <d v="2016-12-27T00:00:00"/>
    <x v="2"/>
    <s v="JB-15925"/>
    <s v="Joni Blumstein"/>
    <x v="0"/>
    <s v="United States"/>
    <s v="Dublin"/>
    <s v="Ohio"/>
    <n v="43017"/>
    <x v="3"/>
    <x v="91"/>
    <x v="1"/>
    <s v="Binders"/>
    <s v="Ibico Standard Transparent Covers"/>
    <x v="217"/>
    <n v="0.4"/>
    <n v="11.865599999999999"/>
  </r>
  <r>
    <n v="223"/>
    <x v="106"/>
    <x v="100"/>
    <d v="2016-12-27T00:00:00"/>
    <x v="2"/>
    <s v="JB-15925"/>
    <s v="Joni Blumstein"/>
    <x v="0"/>
    <s v="United States"/>
    <s v="Dublin"/>
    <s v="Ohio"/>
    <n v="43017"/>
    <x v="3"/>
    <x v="205"/>
    <x v="0"/>
    <s v="Furnishings"/>
    <s v="Executive Impressions 14 Two-Color Numerals Wall Clock"/>
    <x v="218"/>
    <n v="0.4"/>
    <n v="43.622399999999992"/>
  </r>
  <r>
    <n v="224"/>
    <x v="106"/>
    <x v="100"/>
    <d v="2016-12-27T00:00:00"/>
    <x v="2"/>
    <s v="JB-15925"/>
    <s v="Joni Blumstein"/>
    <x v="0"/>
    <s v="United States"/>
    <s v="Dublin"/>
    <s v="Ohio"/>
    <n v="43017"/>
    <x v="3"/>
    <x v="206"/>
    <x v="2"/>
    <s v="Machines"/>
    <s v="Swingline SM12-08 MicroCut Jam Free Shredder"/>
    <x v="219"/>
    <n v="0.25"/>
    <n v="359.99099999999999"/>
  </r>
  <r>
    <n v="225"/>
    <x v="106"/>
    <x v="100"/>
    <d v="2016-12-27T00:00:00"/>
    <x v="2"/>
    <s v="JB-15925"/>
    <s v="Joni Blumstein"/>
    <x v="0"/>
    <s v="United States"/>
    <s v="Dublin"/>
    <s v="Ohio"/>
    <n v="43017"/>
    <x v="3"/>
    <x v="207"/>
    <x v="1"/>
    <s v="Art"/>
    <s v="Stanley Bostitch Contemporary Electric Pencil Sharpeners"/>
    <x v="220"/>
    <n v="0.25"/>
    <n v="20.375999999999998"/>
  </r>
  <r>
    <n v="226"/>
    <x v="107"/>
    <x v="101"/>
    <d v="2016-08-16T00:00:00"/>
    <x v="1"/>
    <s v="DS-13180"/>
    <s v="David Smith"/>
    <x v="1"/>
    <s v="United States"/>
    <s v="Detroit"/>
    <s v="Michigan"/>
    <n v="48227"/>
    <x v="2"/>
    <x v="208"/>
    <x v="1"/>
    <s v="Art"/>
    <s v="Sanford Uni-Blazer View Highlighters, Chisel Tip, Yellow"/>
    <x v="221"/>
    <n v="0.35"/>
    <n v="1.4300000000000002"/>
  </r>
  <r>
    <n v="227"/>
    <x v="107"/>
    <x v="101"/>
    <d v="2016-08-16T00:00:00"/>
    <x v="1"/>
    <s v="DS-13180"/>
    <s v="David Smith"/>
    <x v="1"/>
    <s v="United States"/>
    <s v="Detroit"/>
    <s v="Michigan"/>
    <n v="48227"/>
    <x v="2"/>
    <x v="209"/>
    <x v="0"/>
    <s v="Tables"/>
    <s v="Bevis 36 x 72 Conference Tables"/>
    <x v="222"/>
    <n v="0.35"/>
    <n v="404.59250000000003"/>
  </r>
  <r>
    <n v="228"/>
    <x v="107"/>
    <x v="101"/>
    <d v="2016-08-16T00:00:00"/>
    <x v="1"/>
    <s v="DS-13180"/>
    <s v="David Smith"/>
    <x v="1"/>
    <s v="United States"/>
    <s v="Detroit"/>
    <s v="Michigan"/>
    <n v="48227"/>
    <x v="2"/>
    <x v="210"/>
    <x v="1"/>
    <s v="Storage"/>
    <s v="Rogers Deluxe File Chest"/>
    <x v="223"/>
    <n v="0.4"/>
    <n v="13.188000000000001"/>
  </r>
  <r>
    <n v="229"/>
    <x v="108"/>
    <x v="102"/>
    <d v="2016-03-04T00:00:00"/>
    <x v="1"/>
    <s v="VD-21670"/>
    <s v="Valerie Dominguez"/>
    <x v="0"/>
    <s v="United States"/>
    <s v="Columbia"/>
    <s v="Tennessee"/>
    <n v="38401"/>
    <x v="0"/>
    <x v="211"/>
    <x v="0"/>
    <s v="Chairs"/>
    <s v="Global Low Back Tilter Chair"/>
    <x v="224"/>
    <n v="0.15000000000000002"/>
    <n v="137.33280000000002"/>
  </r>
  <r>
    <n v="230"/>
    <x v="108"/>
    <x v="102"/>
    <d v="2016-03-04T00:00:00"/>
    <x v="1"/>
    <s v="VD-21670"/>
    <s v="Valerie Dominguez"/>
    <x v="0"/>
    <s v="United States"/>
    <s v="Columbia"/>
    <s v="Tennessee"/>
    <n v="38401"/>
    <x v="0"/>
    <x v="212"/>
    <x v="0"/>
    <s v="Chairs"/>
    <s v="Global Push Button Managers Chair, Indigo"/>
    <x v="225"/>
    <n v="0.15000000000000002"/>
    <n v="331.24160000000001"/>
  </r>
  <r>
    <n v="231"/>
    <x v="109"/>
    <x v="103"/>
    <d v="2015-09-17T00:00:00"/>
    <x v="1"/>
    <s v="EA-14035"/>
    <s v="Erin Ashbrook"/>
    <x v="1"/>
    <s v="United States"/>
    <s v="Charlotte"/>
    <s v="North Carolina"/>
    <n v="28205"/>
    <x v="0"/>
    <x v="213"/>
    <x v="1"/>
    <s v="Binders"/>
    <s v="GBC Instant Index System for Binding Systems"/>
    <x v="226"/>
    <n v="0.25"/>
    <n v="13.986000000000001"/>
  </r>
  <r>
    <n v="232"/>
    <x v="110"/>
    <x v="104"/>
    <d v="2018-04-12T00:00:00"/>
    <x v="1"/>
    <s v="CS-12400"/>
    <s v="Christopher Schild"/>
    <x v="2"/>
    <s v="United States"/>
    <s v="Tampa"/>
    <s v="Florida"/>
    <n v="33614"/>
    <x v="0"/>
    <x v="214"/>
    <x v="0"/>
    <s v="Tables"/>
    <s v="Bush Advantage Collection Round Conference Table"/>
    <x v="227"/>
    <n v="0.15000000000000002"/>
    <n v="198.78100000000001"/>
  </r>
  <r>
    <n v="233"/>
    <x v="110"/>
    <x v="104"/>
    <d v="2018-04-12T00:00:00"/>
    <x v="1"/>
    <s v="CS-12400"/>
    <s v="Christopher Schild"/>
    <x v="2"/>
    <s v="United States"/>
    <s v="Tampa"/>
    <s v="Florida"/>
    <n v="33614"/>
    <x v="0"/>
    <x v="215"/>
    <x v="0"/>
    <s v="Tables"/>
    <s v="Bretford Rectangular Conference Table Tops"/>
    <x v="228"/>
    <n v="0.15000000000000002"/>
    <n v="527.52232500000002"/>
  </r>
  <r>
    <n v="234"/>
    <x v="110"/>
    <x v="104"/>
    <d v="2018-04-12T00:00:00"/>
    <x v="1"/>
    <s v="CS-12400"/>
    <s v="Christopher Schild"/>
    <x v="2"/>
    <s v="United States"/>
    <s v="Tampa"/>
    <s v="Florida"/>
    <n v="33614"/>
    <x v="0"/>
    <x v="213"/>
    <x v="1"/>
    <s v="Binders"/>
    <s v="GBC Instant Index System for Binding Systems"/>
    <x v="229"/>
    <n v="0.25"/>
    <n v="3.9960000000000004"/>
  </r>
  <r>
    <n v="235"/>
    <x v="110"/>
    <x v="104"/>
    <d v="2018-04-12T00:00:00"/>
    <x v="1"/>
    <s v="CS-12400"/>
    <s v="Christopher Schild"/>
    <x v="2"/>
    <s v="United States"/>
    <s v="Tampa"/>
    <s v="Florida"/>
    <n v="33614"/>
    <x v="0"/>
    <x v="216"/>
    <x v="0"/>
    <s v="Furnishings"/>
    <s v="Tenex Contemporary Contur Chairmats for Low and Medium Pile Carpet, Computer, 39 x 49"/>
    <x v="230"/>
    <n v="0.25"/>
    <n v="193.554"/>
  </r>
  <r>
    <n v="236"/>
    <x v="110"/>
    <x v="104"/>
    <d v="2018-04-12T00:00:00"/>
    <x v="1"/>
    <s v="CS-12400"/>
    <s v="Christopher Schild"/>
    <x v="2"/>
    <s v="United States"/>
    <s v="Tampa"/>
    <s v="Florida"/>
    <n v="33614"/>
    <x v="0"/>
    <x v="217"/>
    <x v="2"/>
    <s v="Accessories"/>
    <s v="Logitech P710e Mobile Speakerphone"/>
    <x v="231"/>
    <n v="0.15000000000000002"/>
    <n v="525.27959999999996"/>
  </r>
  <r>
    <n v="237"/>
    <x v="111"/>
    <x v="105"/>
    <d v="2018-11-16T00:00:00"/>
    <x v="1"/>
    <s v="DB-13120"/>
    <s v="David Bremer"/>
    <x v="1"/>
    <s v="United States"/>
    <s v="Santa Clara"/>
    <s v="California"/>
    <n v="95051"/>
    <x v="1"/>
    <x v="218"/>
    <x v="1"/>
    <s v="Paper"/>
    <s v="Xerox 4200 Series MultiUse Premium Copy Paper (20Lb. and 84 Bright)"/>
    <x v="232"/>
    <n v="0.4"/>
    <n v="6.3360000000000003"/>
  </r>
  <r>
    <n v="238"/>
    <x v="112"/>
    <x v="30"/>
    <d v="2017-06-09T00:00:00"/>
    <x v="0"/>
    <s v="KL-16645"/>
    <s v="Ken Lonsdale"/>
    <x v="0"/>
    <s v="United States"/>
    <s v="Chicago"/>
    <s v="Illinois"/>
    <n v="60610"/>
    <x v="2"/>
    <x v="219"/>
    <x v="1"/>
    <s v="Paper"/>
    <s v="Xerox 1957"/>
    <x v="233"/>
    <n v="0.3"/>
    <n v="18.143999999999998"/>
  </r>
  <r>
    <n v="239"/>
    <x v="112"/>
    <x v="30"/>
    <d v="2017-06-09T00:00:00"/>
    <x v="0"/>
    <s v="KL-16645"/>
    <s v="Ken Lonsdale"/>
    <x v="0"/>
    <s v="United States"/>
    <s v="Chicago"/>
    <s v="Illinois"/>
    <n v="60610"/>
    <x v="2"/>
    <x v="220"/>
    <x v="0"/>
    <s v="Furnishings"/>
    <s v="Luxo Professional Fluorescent Magnifier Lamp with Clamp-Mount Base"/>
    <x v="234"/>
    <n v="0.3"/>
    <n v="293.77600000000001"/>
  </r>
  <r>
    <n v="240"/>
    <x v="112"/>
    <x v="30"/>
    <d v="2017-06-09T00:00:00"/>
    <x v="0"/>
    <s v="KL-16645"/>
    <s v="Ken Lonsdale"/>
    <x v="0"/>
    <s v="United States"/>
    <s v="Chicago"/>
    <s v="Illinois"/>
    <n v="60610"/>
    <x v="2"/>
    <x v="221"/>
    <x v="0"/>
    <s v="Furnishings"/>
    <s v="Staple-based wall hangings"/>
    <x v="235"/>
    <n v="0.3"/>
    <n v="8.1815999999999995"/>
  </r>
  <r>
    <n v="241"/>
    <x v="112"/>
    <x v="30"/>
    <d v="2017-06-09T00:00:00"/>
    <x v="0"/>
    <s v="KL-16645"/>
    <s v="Ken Lonsdale"/>
    <x v="0"/>
    <s v="United States"/>
    <s v="Chicago"/>
    <s v="Illinois"/>
    <n v="60610"/>
    <x v="2"/>
    <x v="222"/>
    <x v="2"/>
    <s v="Phones"/>
    <s v="PureGear Roll-On Screen Protector"/>
    <x v="236"/>
    <n v="0.3"/>
    <n v="22.3888"/>
  </r>
  <r>
    <n v="242"/>
    <x v="112"/>
    <x v="30"/>
    <d v="2017-06-09T00:00:00"/>
    <x v="0"/>
    <s v="KL-16645"/>
    <s v="Ken Lonsdale"/>
    <x v="0"/>
    <s v="United States"/>
    <s v="Chicago"/>
    <s v="Illinois"/>
    <n v="60610"/>
    <x v="2"/>
    <x v="223"/>
    <x v="0"/>
    <s v="Tables"/>
    <s v="KI Conference Tables"/>
    <x v="237"/>
    <n v="0.35"/>
    <n v="115.19625000000001"/>
  </r>
  <r>
    <n v="243"/>
    <x v="112"/>
    <x v="30"/>
    <d v="2017-06-09T00:00:00"/>
    <x v="0"/>
    <s v="KL-16645"/>
    <s v="Ken Lonsdale"/>
    <x v="0"/>
    <s v="United States"/>
    <s v="Chicago"/>
    <s v="Illinois"/>
    <n v="60610"/>
    <x v="2"/>
    <x v="224"/>
    <x v="0"/>
    <s v="Furnishings"/>
    <s v="Eldon 100 Class Desk Accessories"/>
    <x v="238"/>
    <n v="0.3"/>
    <n v="2.8307999999999995"/>
  </r>
  <r>
    <n v="244"/>
    <x v="112"/>
    <x v="30"/>
    <d v="2017-06-09T00:00:00"/>
    <x v="0"/>
    <s v="KL-16645"/>
    <s v="Ken Lonsdale"/>
    <x v="0"/>
    <s v="United States"/>
    <s v="Chicago"/>
    <s v="Illinois"/>
    <n v="60610"/>
    <x v="2"/>
    <x v="182"/>
    <x v="1"/>
    <s v="Art"/>
    <s v="Binney &amp; Smith Crayola Metallic Colored Pencils, 8-Color Set"/>
    <x v="191"/>
    <n v="0.35"/>
    <n v="4.8152000000000008"/>
  </r>
  <r>
    <n v="245"/>
    <x v="113"/>
    <x v="106"/>
    <d v="2015-06-06T00:00:00"/>
    <x v="0"/>
    <s v="DW-13480"/>
    <s v="Dianna Wilson"/>
    <x v="2"/>
    <s v="United States"/>
    <s v="Lakeville"/>
    <s v="Minnesota"/>
    <n v="55044"/>
    <x v="2"/>
    <x v="120"/>
    <x v="0"/>
    <s v="Chairs"/>
    <s v="Global Deluxe High-Back Managers Chair"/>
    <x v="239"/>
    <n v="0.35"/>
    <n v="1301.2090000000001"/>
  </r>
  <r>
    <n v="246"/>
    <x v="113"/>
    <x v="106"/>
    <d v="2015-06-06T00:00:00"/>
    <x v="0"/>
    <s v="DW-13480"/>
    <s v="Dianna Wilson"/>
    <x v="2"/>
    <s v="United States"/>
    <s v="Lakeville"/>
    <s v="Minnesota"/>
    <n v="55044"/>
    <x v="2"/>
    <x v="225"/>
    <x v="1"/>
    <s v="Storage"/>
    <s v="Safco Steel Mobile File Cart"/>
    <x v="240"/>
    <n v="0.4"/>
    <n v="100.032"/>
  </r>
  <r>
    <n v="247"/>
    <x v="113"/>
    <x v="106"/>
    <d v="2015-06-06T00:00:00"/>
    <x v="0"/>
    <s v="DW-13480"/>
    <s v="Dianna Wilson"/>
    <x v="2"/>
    <s v="United States"/>
    <s v="Lakeville"/>
    <s v="Minnesota"/>
    <n v="55044"/>
    <x v="2"/>
    <x v="226"/>
    <x v="1"/>
    <s v="Paper"/>
    <s v="Adams Telephone Message Book w/Frequently-Called Numbers Space, 400 Messages per Book"/>
    <x v="241"/>
    <n v="0.3"/>
    <n v="33.515999999999998"/>
  </r>
  <r>
    <n v="248"/>
    <x v="113"/>
    <x v="106"/>
    <d v="2015-06-06T00:00:00"/>
    <x v="0"/>
    <s v="DW-13480"/>
    <s v="Dianna Wilson"/>
    <x v="2"/>
    <s v="United States"/>
    <s v="Lakeville"/>
    <s v="Minnesota"/>
    <n v="55044"/>
    <x v="2"/>
    <x v="227"/>
    <x v="1"/>
    <s v="Appliances"/>
    <s v="Honeywell Enviracaire Portable HEPA Air Cleaner for 17 x 22 Room"/>
    <x v="242"/>
    <n v="0.3"/>
    <n v="1052.2749999999999"/>
  </r>
  <r>
    <n v="249"/>
    <x v="113"/>
    <x v="106"/>
    <d v="2015-06-06T00:00:00"/>
    <x v="0"/>
    <s v="DW-13480"/>
    <s v="Dianna Wilson"/>
    <x v="2"/>
    <s v="United States"/>
    <s v="Lakeville"/>
    <s v="Minnesota"/>
    <n v="55044"/>
    <x v="2"/>
    <x v="180"/>
    <x v="1"/>
    <s v="Paper"/>
    <s v="Xerox 205"/>
    <x v="233"/>
    <n v="0.3"/>
    <n v="18.143999999999998"/>
  </r>
  <r>
    <n v="250"/>
    <x v="114"/>
    <x v="107"/>
    <d v="2017-12-15T00:00:00"/>
    <x v="0"/>
    <s v="LH-17155"/>
    <s v="Logan Haushalter"/>
    <x v="0"/>
    <s v="United States"/>
    <s v="San Francisco"/>
    <s v="California"/>
    <n v="94109"/>
    <x v="1"/>
    <x v="228"/>
    <x v="0"/>
    <s v="Chairs"/>
    <s v="Global Leather Highback Executive Chair with Pneumatic Height Adjustment, Black"/>
    <x v="243"/>
    <n v="0.45"/>
    <n v="176.86240000000001"/>
  </r>
  <r>
    <n v="251"/>
    <x v="115"/>
    <x v="108"/>
    <d v="2017-09-17T00:00:00"/>
    <x v="1"/>
    <s v="KC-16540"/>
    <s v="Kelly Collister"/>
    <x v="0"/>
    <s v="United States"/>
    <s v="San Diego"/>
    <s v="California"/>
    <n v="92037"/>
    <x v="1"/>
    <x v="229"/>
    <x v="1"/>
    <s v="Paper"/>
    <s v="Wirebound Message Books, Two 4 1/4 x 5 Forms per Page"/>
    <x v="244"/>
    <n v="0.4"/>
    <n v="4.5659999999999998"/>
  </r>
  <r>
    <n v="252"/>
    <x v="115"/>
    <x v="108"/>
    <d v="2017-09-17T00:00:00"/>
    <x v="1"/>
    <s v="KC-16540"/>
    <s v="Kelly Collister"/>
    <x v="0"/>
    <s v="United States"/>
    <s v="San Diego"/>
    <s v="California"/>
    <n v="92037"/>
    <x v="1"/>
    <x v="217"/>
    <x v="2"/>
    <s v="Accessories"/>
    <s v="Logitech P710e Mobile Speakerphone"/>
    <x v="245"/>
    <n v="0.45"/>
    <n v="1841.0535"/>
  </r>
  <r>
    <n v="253"/>
    <x v="116"/>
    <x v="107"/>
    <d v="2017-12-13T00:00:00"/>
    <x v="2"/>
    <s v="DL-13315"/>
    <s v="Delfina Latchford"/>
    <x v="0"/>
    <s v="United States"/>
    <s v="New York City"/>
    <s v="New York"/>
    <n v="10024"/>
    <x v="3"/>
    <x v="230"/>
    <x v="1"/>
    <s v="Storage"/>
    <s v="Fellowes Personal Hanging Folder Files, Navy"/>
    <x v="246"/>
    <n v="0.5"/>
    <n v="40.29"/>
  </r>
  <r>
    <n v="254"/>
    <x v="116"/>
    <x v="107"/>
    <d v="2017-12-13T00:00:00"/>
    <x v="2"/>
    <s v="DL-13315"/>
    <s v="Delfina Latchford"/>
    <x v="0"/>
    <s v="United States"/>
    <s v="New York City"/>
    <s v="New York"/>
    <n v="10024"/>
    <x v="3"/>
    <x v="231"/>
    <x v="1"/>
    <s v="Envelopes"/>
    <s v="Tyvek Side-Opening Peel &amp; Seel Expanding Envelopes"/>
    <x v="247"/>
    <n v="0.4"/>
    <n v="217.15200000000002"/>
  </r>
  <r>
    <n v="255"/>
    <x v="117"/>
    <x v="109"/>
    <d v="2016-12-04T00:00:00"/>
    <x v="1"/>
    <s v="DR-12880"/>
    <s v="Dan Reichenbach"/>
    <x v="1"/>
    <s v="United States"/>
    <s v="Chicago"/>
    <s v="Illinois"/>
    <n v="60623"/>
    <x v="2"/>
    <x v="224"/>
    <x v="0"/>
    <s v="Furnishings"/>
    <s v="Eldon 100 Class Desk Accessories"/>
    <x v="248"/>
    <n v="0.3"/>
    <n v="8.4923999999999999"/>
  </r>
  <r>
    <n v="256"/>
    <x v="117"/>
    <x v="109"/>
    <d v="2016-12-04T00:00:00"/>
    <x v="1"/>
    <s v="DR-12880"/>
    <s v="Dan Reichenbach"/>
    <x v="1"/>
    <s v="United States"/>
    <s v="Chicago"/>
    <s v="Illinois"/>
    <n v="60623"/>
    <x v="2"/>
    <x v="232"/>
    <x v="1"/>
    <s v="Storage"/>
    <s v="Belkin 19 Vented Equipment Shelf, Black"/>
    <x v="249"/>
    <n v="0.4"/>
    <n v="49.420799999999993"/>
  </r>
  <r>
    <n v="257"/>
    <x v="117"/>
    <x v="109"/>
    <d v="2016-12-04T00:00:00"/>
    <x v="1"/>
    <s v="DR-12880"/>
    <s v="Dan Reichenbach"/>
    <x v="1"/>
    <s v="United States"/>
    <s v="Chicago"/>
    <s v="Illinois"/>
    <n v="60623"/>
    <x v="2"/>
    <x v="146"/>
    <x v="1"/>
    <s v="Storage"/>
    <s v="Tenex Personal Project File with Scoop Front Design, Black"/>
    <x v="250"/>
    <n v="0.4"/>
    <n v="32.351999999999997"/>
  </r>
  <r>
    <n v="258"/>
    <x v="117"/>
    <x v="109"/>
    <d v="2016-12-04T00:00:00"/>
    <x v="1"/>
    <s v="DR-12880"/>
    <s v="Dan Reichenbach"/>
    <x v="1"/>
    <s v="United States"/>
    <s v="Chicago"/>
    <s v="Illinois"/>
    <n v="60623"/>
    <x v="2"/>
    <x v="233"/>
    <x v="2"/>
    <s v="Phones"/>
    <s v="Logitech Mobile Speakerphone P710e - speaker phone"/>
    <x v="251"/>
    <n v="0.3"/>
    <n v="453.53279999999995"/>
  </r>
  <r>
    <n v="259"/>
    <x v="118"/>
    <x v="96"/>
    <d v="2018-12-03T00:00:00"/>
    <x v="0"/>
    <s v="CC-12670"/>
    <s v="Craig Carreira"/>
    <x v="0"/>
    <s v="United States"/>
    <s v="New York City"/>
    <s v="New York"/>
    <n v="10009"/>
    <x v="3"/>
    <x v="234"/>
    <x v="2"/>
    <s v="Accessories"/>
    <s v="Sabrent 4-Port USB 2.0 Hub"/>
    <x v="252"/>
    <n v="0.25"/>
    <n v="15.2775"/>
  </r>
  <r>
    <n v="260"/>
    <x v="118"/>
    <x v="96"/>
    <d v="2018-12-03T00:00:00"/>
    <x v="0"/>
    <s v="CC-12670"/>
    <s v="Craig Carreira"/>
    <x v="0"/>
    <s v="United States"/>
    <s v="New York City"/>
    <s v="New York"/>
    <n v="10009"/>
    <x v="3"/>
    <x v="235"/>
    <x v="1"/>
    <s v="Storage"/>
    <s v="Safco Industrial Shelving"/>
    <x v="253"/>
    <n v="0.5"/>
    <n v="110.77500000000001"/>
  </r>
  <r>
    <n v="261"/>
    <x v="118"/>
    <x v="96"/>
    <d v="2018-12-03T00:00:00"/>
    <x v="0"/>
    <s v="CC-12670"/>
    <s v="Craig Carreira"/>
    <x v="0"/>
    <s v="United States"/>
    <s v="New York City"/>
    <s v="New York"/>
    <n v="10009"/>
    <x v="3"/>
    <x v="236"/>
    <x v="1"/>
    <s v="Binders"/>
    <s v="Acco 3-Hole Punch"/>
    <x v="254"/>
    <n v="0.4"/>
    <n v="10.511999999999999"/>
  </r>
  <r>
    <n v="262"/>
    <x v="119"/>
    <x v="110"/>
    <d v="2018-06-12T00:00:00"/>
    <x v="1"/>
    <s v="Dl-13600"/>
    <s v="Dorris liebe"/>
    <x v="1"/>
    <s v="United States"/>
    <s v="Pasadena"/>
    <s v="Texas"/>
    <n v="77506"/>
    <x v="2"/>
    <x v="237"/>
    <x v="1"/>
    <s v="Appliances"/>
    <s v="Eureka Disposable Bags for Sanitaire Vibra Groomer I Upright Vac"/>
    <x v="255"/>
    <n v="0.3"/>
    <n v="1.1368"/>
  </r>
  <r>
    <n v="263"/>
    <x v="120"/>
    <x v="111"/>
    <d v="2015-09-21T00:00:00"/>
    <x v="0"/>
    <s v="SB-20290"/>
    <s v="Sean Braxton"/>
    <x v="1"/>
    <s v="United States"/>
    <s v="Houston"/>
    <s v="Texas"/>
    <n v="77036"/>
    <x v="2"/>
    <x v="155"/>
    <x v="2"/>
    <s v="Machines"/>
    <s v="Lexmark MX611dhe Monochrome Laser Printer"/>
    <x v="256"/>
    <n v="0.35"/>
    <n v="1988.9883"/>
  </r>
  <r>
    <n v="264"/>
    <x v="120"/>
    <x v="111"/>
    <d v="2015-09-21T00:00:00"/>
    <x v="0"/>
    <s v="SB-20290"/>
    <s v="Sean Braxton"/>
    <x v="1"/>
    <s v="United States"/>
    <s v="Houston"/>
    <s v="Texas"/>
    <n v="77036"/>
    <x v="2"/>
    <x v="238"/>
    <x v="2"/>
    <s v="Machines"/>
    <s v="Xerox WorkCentre 6505DN Laser Multifunction Printer"/>
    <x v="257"/>
    <n v="0.35"/>
    <n v="1637.9727"/>
  </r>
  <r>
    <n v="265"/>
    <x v="121"/>
    <x v="112"/>
    <d v="2017-06-13T00:00:00"/>
    <x v="1"/>
    <s v="RC-19825"/>
    <s v="Roy Collins"/>
    <x v="0"/>
    <s v="United States"/>
    <s v="Chicago"/>
    <s v="Illinois"/>
    <n v="60610"/>
    <x v="2"/>
    <x v="239"/>
    <x v="2"/>
    <s v="Phones"/>
    <s v="Cisco Small Business SPA 502G VoIP phone"/>
    <x v="258"/>
    <n v="0.3"/>
    <n v="229.75679999999997"/>
  </r>
  <r>
    <n v="266"/>
    <x v="122"/>
    <x v="113"/>
    <d v="2016-11-15T00:00:00"/>
    <x v="1"/>
    <s v="AH-10210"/>
    <s v="Alan Hwang"/>
    <x v="0"/>
    <s v="United States"/>
    <s v="Brentwood"/>
    <s v="California"/>
    <n v="94513"/>
    <x v="1"/>
    <x v="240"/>
    <x v="2"/>
    <s v="Accessories"/>
    <s v="Microsoft Sculpt Comfort Mouse"/>
    <x v="259"/>
    <n v="0.45"/>
    <n v="43.945000000000007"/>
  </r>
  <r>
    <n v="267"/>
    <x v="123"/>
    <x v="114"/>
    <d v="2018-06-20T00:00:00"/>
    <x v="1"/>
    <s v="CB-12535"/>
    <s v="Claudia Bergmann"/>
    <x v="1"/>
    <s v="United States"/>
    <s v="Chapel Hill"/>
    <s v="North Carolina"/>
    <n v="27514"/>
    <x v="0"/>
    <x v="241"/>
    <x v="1"/>
    <s v="Art"/>
    <s v="Quartet Omega Colored Chalk, 12/Pack"/>
    <x v="260"/>
    <n v="0.15000000000000002"/>
    <n v="11.913599999999999"/>
  </r>
  <r>
    <n v="268"/>
    <x v="124"/>
    <x v="115"/>
    <d v="2017-01-28T00:00:00"/>
    <x v="1"/>
    <s v="PG-18895"/>
    <s v="Paul Gonzalez"/>
    <x v="0"/>
    <s v="United States"/>
    <s v="Morristown"/>
    <s v="New Jersey"/>
    <n v="7960"/>
    <x v="3"/>
    <x v="242"/>
    <x v="1"/>
    <s v="Fasteners"/>
    <s v="Bagged Rubber Bands"/>
    <x v="261"/>
    <n v="0.4"/>
    <n v="4.5359999999999996"/>
  </r>
  <r>
    <n v="269"/>
    <x v="125"/>
    <x v="34"/>
    <d v="2018-12-13T00:00:00"/>
    <x v="1"/>
    <s v="CA-12310"/>
    <s v="Christine Abelman"/>
    <x v="1"/>
    <s v="United States"/>
    <s v="Cincinnati"/>
    <s v="Ohio"/>
    <n v="45231"/>
    <x v="3"/>
    <x v="243"/>
    <x v="1"/>
    <s v="Storage"/>
    <s v="Safco Commercial Shelving"/>
    <x v="262"/>
    <n v="0.5"/>
    <n v="18.603999999999999"/>
  </r>
  <r>
    <n v="270"/>
    <x v="125"/>
    <x v="34"/>
    <d v="2018-12-13T00:00:00"/>
    <x v="1"/>
    <s v="CA-12310"/>
    <s v="Christine Abelman"/>
    <x v="1"/>
    <s v="United States"/>
    <s v="Cincinnati"/>
    <s v="Ohio"/>
    <n v="45231"/>
    <x v="3"/>
    <x v="244"/>
    <x v="1"/>
    <s v="Envelopes"/>
    <s v="Recycled Interoffice Envelopes with String and Button Closure, 10 x 13"/>
    <x v="263"/>
    <n v="0.4"/>
    <n v="34.5456"/>
  </r>
  <r>
    <n v="271"/>
    <x v="126"/>
    <x v="116"/>
    <d v="2019-01-02T00:00:00"/>
    <x v="0"/>
    <s v="KH-16690"/>
    <s v="Kristen Hastings"/>
    <x v="1"/>
    <s v="United States"/>
    <s v="San Francisco"/>
    <s v="California"/>
    <n v="94110"/>
    <x v="1"/>
    <x v="245"/>
    <x v="1"/>
    <s v="Storage"/>
    <s v="Adjustable Depth Letter/Legal Cart"/>
    <x v="264"/>
    <n v="0.5"/>
    <n v="362.92"/>
  </r>
  <r>
    <n v="272"/>
    <x v="127"/>
    <x v="117"/>
    <d v="2016-07-31T00:00:00"/>
    <x v="2"/>
    <s v="HA-14920"/>
    <s v="Helen Andreada"/>
    <x v="0"/>
    <s v="United States"/>
    <s v="San Francisco"/>
    <s v="California"/>
    <n v="94109"/>
    <x v="1"/>
    <x v="246"/>
    <x v="2"/>
    <s v="Accessories"/>
    <s v="Logitech 910-002974 M325 Wireless Mouse for Web Scrolling"/>
    <x v="265"/>
    <n v="0.45"/>
    <n v="115.46150000000002"/>
  </r>
  <r>
    <n v="273"/>
    <x v="127"/>
    <x v="117"/>
    <d v="2016-07-31T00:00:00"/>
    <x v="2"/>
    <s v="HA-14920"/>
    <s v="Helen Andreada"/>
    <x v="0"/>
    <s v="United States"/>
    <s v="San Francisco"/>
    <s v="California"/>
    <n v="94109"/>
    <x v="1"/>
    <x v="247"/>
    <x v="0"/>
    <s v="Furnishings"/>
    <s v="Regeneration Desk Collection"/>
    <x v="266"/>
    <n v="0.4"/>
    <n v="3.1680000000000001"/>
  </r>
  <r>
    <n v="274"/>
    <x v="127"/>
    <x v="117"/>
    <d v="2016-07-31T00:00:00"/>
    <x v="2"/>
    <s v="HA-14920"/>
    <s v="Helen Andreada"/>
    <x v="0"/>
    <s v="United States"/>
    <s v="San Francisco"/>
    <s v="California"/>
    <n v="94109"/>
    <x v="1"/>
    <x v="248"/>
    <x v="1"/>
    <s v="Binders"/>
    <s v="Presstex Flexible Ring Binders"/>
    <x v="267"/>
    <n v="0.4"/>
    <n v="6.5519999999999996"/>
  </r>
  <r>
    <n v="275"/>
    <x v="128"/>
    <x v="118"/>
    <d v="2018-09-17T00:00:00"/>
    <x v="2"/>
    <s v="BB-10990"/>
    <s v="Barry Blumstein"/>
    <x v="1"/>
    <s v="United States"/>
    <s v="Inglewood"/>
    <s v="California"/>
    <n v="90301"/>
    <x v="1"/>
    <x v="249"/>
    <x v="1"/>
    <s v="Paper"/>
    <s v="Ampad Gold Fibre Wirebound Steno Books, 6 x 9, Gregg Ruled"/>
    <x v="138"/>
    <n v="0.4"/>
    <n v="5.2919999999999998"/>
  </r>
  <r>
    <n v="276"/>
    <x v="128"/>
    <x v="118"/>
    <d v="2018-09-17T00:00:00"/>
    <x v="2"/>
    <s v="BB-10990"/>
    <s v="Barry Blumstein"/>
    <x v="1"/>
    <s v="United States"/>
    <s v="Inglewood"/>
    <s v="California"/>
    <n v="90301"/>
    <x v="1"/>
    <x v="250"/>
    <x v="1"/>
    <s v="Art"/>
    <s v="Newell 330"/>
    <x v="156"/>
    <n v="0.45"/>
    <n v="3.2890000000000006"/>
  </r>
  <r>
    <n v="277"/>
    <x v="129"/>
    <x v="119"/>
    <d v="2018-10-17T00:00:00"/>
    <x v="1"/>
    <s v="AG-10495"/>
    <s v="Andrew Gjertsen"/>
    <x v="1"/>
    <s v="United States"/>
    <s v="Philadelphia"/>
    <s v="Pennsylvania"/>
    <n v="19140"/>
    <x v="3"/>
    <x v="251"/>
    <x v="1"/>
    <s v="Paper"/>
    <s v="Post-it “Important Message” Note Pad, Neon Colors, 50 Sheets/Pad"/>
    <x v="25"/>
    <n v="0.4"/>
    <n v="6.9887999999999995"/>
  </r>
  <r>
    <n v="278"/>
    <x v="129"/>
    <x v="119"/>
    <d v="2018-10-17T00:00:00"/>
    <x v="1"/>
    <s v="AG-10495"/>
    <s v="Andrew Gjertsen"/>
    <x v="1"/>
    <s v="United States"/>
    <s v="Philadelphia"/>
    <s v="Pennsylvania"/>
    <n v="19140"/>
    <x v="3"/>
    <x v="252"/>
    <x v="1"/>
    <s v="Paper"/>
    <s v="Adams Write n Stick Phone Message Book, 11 X 5 1/4, 200 Messages"/>
    <x v="268"/>
    <n v="0.4"/>
    <n v="10.905599999999998"/>
  </r>
  <r>
    <n v="279"/>
    <x v="129"/>
    <x v="119"/>
    <d v="2018-10-17T00:00:00"/>
    <x v="1"/>
    <s v="AG-10495"/>
    <s v="Andrew Gjertsen"/>
    <x v="1"/>
    <s v="United States"/>
    <s v="Philadelphia"/>
    <s v="Pennsylvania"/>
    <n v="19140"/>
    <x v="3"/>
    <x v="253"/>
    <x v="1"/>
    <s v="Storage"/>
    <s v="Eldon Simplefile Box Office"/>
    <x v="269"/>
    <n v="0.5"/>
    <n v="29.856000000000002"/>
  </r>
  <r>
    <n v="280"/>
    <x v="129"/>
    <x v="119"/>
    <d v="2018-10-17T00:00:00"/>
    <x v="1"/>
    <s v="AG-10495"/>
    <s v="Andrew Gjertsen"/>
    <x v="1"/>
    <s v="United States"/>
    <s v="Philadelphia"/>
    <s v="Pennsylvania"/>
    <n v="19140"/>
    <x v="3"/>
    <x v="254"/>
    <x v="1"/>
    <s v="Labels"/>
    <s v="Avery 489"/>
    <x v="270"/>
    <n v="0.4"/>
    <n v="14.904"/>
  </r>
  <r>
    <n v="281"/>
    <x v="130"/>
    <x v="120"/>
    <d v="2016-09-28T00:00:00"/>
    <x v="0"/>
    <s v="SC-20725"/>
    <s v="Steven Cartwright"/>
    <x v="0"/>
    <s v="United States"/>
    <s v="Houston"/>
    <s v="Texas"/>
    <n v="77070"/>
    <x v="2"/>
    <x v="255"/>
    <x v="1"/>
    <s v="Binders"/>
    <s v="Round Ring Binders"/>
    <x v="271"/>
    <n v="0.3"/>
    <n v="1.456"/>
  </r>
  <r>
    <n v="282"/>
    <x v="130"/>
    <x v="120"/>
    <d v="2016-09-28T00:00:00"/>
    <x v="0"/>
    <s v="SC-20725"/>
    <s v="Steven Cartwright"/>
    <x v="0"/>
    <s v="United States"/>
    <s v="Houston"/>
    <s v="Texas"/>
    <n v="77070"/>
    <x v="2"/>
    <x v="256"/>
    <x v="2"/>
    <s v="Phones"/>
    <s v="Bose SoundLink Bluetooth Speaker"/>
    <x v="272"/>
    <n v="0.3"/>
    <n v="780.08"/>
  </r>
  <r>
    <n v="283"/>
    <x v="131"/>
    <x v="121"/>
    <d v="2016-11-06T00:00:00"/>
    <x v="1"/>
    <s v="JO-15280"/>
    <s v="Jas OCarroll"/>
    <x v="0"/>
    <s v="United States"/>
    <s v="Los Angeles"/>
    <s v="California"/>
    <n v="90004"/>
    <x v="1"/>
    <x v="257"/>
    <x v="0"/>
    <s v="Tables"/>
    <s v="Bevis Round Bullnose 29 High Table Top"/>
    <x v="273"/>
    <n v="0.45"/>
    <n v="571.36199999999997"/>
  </r>
  <r>
    <n v="284"/>
    <x v="132"/>
    <x v="120"/>
    <d v="2016-10-02T00:00:00"/>
    <x v="1"/>
    <s v="TB-21520"/>
    <s v="Tracy Blumstein"/>
    <x v="0"/>
    <s v="United States"/>
    <s v="Portland"/>
    <s v="Oregon"/>
    <n v="97206"/>
    <x v="1"/>
    <x v="258"/>
    <x v="1"/>
    <s v="Paper"/>
    <s v="Easy-staple paper"/>
    <x v="274"/>
    <n v="0.4"/>
    <n v="85.055999999999997"/>
  </r>
  <r>
    <n v="285"/>
    <x v="132"/>
    <x v="120"/>
    <d v="2016-10-02T00:00:00"/>
    <x v="1"/>
    <s v="TB-21520"/>
    <s v="Tracy Blumstein"/>
    <x v="0"/>
    <s v="United States"/>
    <s v="Portland"/>
    <s v="Oregon"/>
    <n v="97206"/>
    <x v="1"/>
    <x v="259"/>
    <x v="2"/>
    <s v="Accessories"/>
    <s v="Microsoft Arc Touch Mouse"/>
    <x v="275"/>
    <n v="0.45"/>
    <n v="131.89000000000001"/>
  </r>
  <r>
    <n v="286"/>
    <x v="132"/>
    <x v="120"/>
    <d v="2016-10-02T00:00:00"/>
    <x v="1"/>
    <s v="TB-21520"/>
    <s v="Tracy Blumstein"/>
    <x v="0"/>
    <s v="United States"/>
    <s v="Portland"/>
    <s v="Oregon"/>
    <n v="97206"/>
    <x v="1"/>
    <x v="260"/>
    <x v="1"/>
    <s v="Paper"/>
    <s v="Xerox 216"/>
    <x v="276"/>
    <n v="0.4"/>
    <n v="18.662399999999998"/>
  </r>
  <r>
    <n v="287"/>
    <x v="133"/>
    <x v="122"/>
    <d v="2017-12-20T00:00:00"/>
    <x v="0"/>
    <s v="AH-10195"/>
    <s v="Alan Haines"/>
    <x v="1"/>
    <s v="United States"/>
    <s v="Tamarac"/>
    <s v="Florida"/>
    <n v="33319"/>
    <x v="0"/>
    <x v="261"/>
    <x v="1"/>
    <s v="Binders"/>
    <s v="GBC VeloBinder Electric Binding Machine"/>
    <x v="277"/>
    <n v="0.25"/>
    <n v="190.54349999999999"/>
  </r>
  <r>
    <n v="288"/>
    <x v="133"/>
    <x v="122"/>
    <d v="2017-12-20T00:00:00"/>
    <x v="0"/>
    <s v="AH-10195"/>
    <s v="Alan Haines"/>
    <x v="1"/>
    <s v="United States"/>
    <s v="Tamarac"/>
    <s v="Florida"/>
    <n v="33319"/>
    <x v="0"/>
    <x v="166"/>
    <x v="1"/>
    <s v="Appliances"/>
    <s v="Acco 7-Outlet Masterpiece Power Center, Wihtout Fax/Phone Line Protection"/>
    <x v="278"/>
    <n v="0.25"/>
    <n v="145.89599999999999"/>
  </r>
  <r>
    <n v="289"/>
    <x v="133"/>
    <x v="122"/>
    <d v="2017-12-20T00:00:00"/>
    <x v="0"/>
    <s v="AH-10195"/>
    <s v="Alan Haines"/>
    <x v="1"/>
    <s v="United States"/>
    <s v="Tamarac"/>
    <s v="Florida"/>
    <n v="33319"/>
    <x v="0"/>
    <x v="262"/>
    <x v="1"/>
    <s v="Supplies"/>
    <s v="Premier Automatic Letter Opener"/>
    <x v="279"/>
    <n v="0.15000000000000002"/>
    <n v="817.25800000000004"/>
  </r>
  <r>
    <n v="290"/>
    <x v="134"/>
    <x v="73"/>
    <d v="2017-11-24T00:00:00"/>
    <x v="0"/>
    <s v="NZ-18565"/>
    <s v="Nick Zandusky"/>
    <x v="2"/>
    <s v="United States"/>
    <s v="Columbus"/>
    <s v="Ohio"/>
    <n v="43229"/>
    <x v="3"/>
    <x v="263"/>
    <x v="1"/>
    <s v="Fasteners"/>
    <s v="Advantus SlideClip Paper Clips"/>
    <x v="280"/>
    <n v="0.4"/>
    <n v="11.457599999999999"/>
  </r>
  <r>
    <n v="291"/>
    <x v="134"/>
    <x v="73"/>
    <d v="2017-11-24T00:00:00"/>
    <x v="0"/>
    <s v="NZ-18565"/>
    <s v="Nick Zandusky"/>
    <x v="2"/>
    <s v="United States"/>
    <s v="Columbus"/>
    <s v="Ohio"/>
    <n v="43229"/>
    <x v="3"/>
    <x v="264"/>
    <x v="1"/>
    <s v="Labels"/>
    <s v="Avery 512"/>
    <x v="281"/>
    <n v="0.4"/>
    <n v="11.097599999999998"/>
  </r>
  <r>
    <n v="292"/>
    <x v="134"/>
    <x v="73"/>
    <d v="2017-11-24T00:00:00"/>
    <x v="0"/>
    <s v="NZ-18565"/>
    <s v="Nick Zandusky"/>
    <x v="2"/>
    <s v="United States"/>
    <s v="Columbus"/>
    <s v="Ohio"/>
    <n v="43229"/>
    <x v="3"/>
    <x v="265"/>
    <x v="2"/>
    <s v="Accessories"/>
    <s v="Logitech Wireless Gaming Headset G930"/>
    <x v="282"/>
    <n v="0.25"/>
    <n v="191.988"/>
  </r>
  <r>
    <n v="293"/>
    <x v="134"/>
    <x v="73"/>
    <d v="2017-11-24T00:00:00"/>
    <x v="0"/>
    <s v="NZ-18565"/>
    <s v="Nick Zandusky"/>
    <x v="2"/>
    <s v="United States"/>
    <s v="Columbus"/>
    <s v="Ohio"/>
    <n v="43229"/>
    <x v="3"/>
    <x v="266"/>
    <x v="0"/>
    <s v="Bookcases"/>
    <s v="Bush Westfield Collection Bookcases, Medium Cherry Finish"/>
    <x v="283"/>
    <n v="0.5"/>
    <n v="43.484999999999999"/>
  </r>
  <r>
    <n v="294"/>
    <x v="135"/>
    <x v="58"/>
    <d v="2015-12-28T00:00:00"/>
    <x v="2"/>
    <s v="KL-16555"/>
    <s v="Kelly Lampkin"/>
    <x v="1"/>
    <s v="United States"/>
    <s v="Colorado Springs"/>
    <s v="Colorado"/>
    <n v="80906"/>
    <x v="1"/>
    <x v="267"/>
    <x v="0"/>
    <s v="Furnishings"/>
    <s v="Howard Miller 13 Diameter Goldtone Round Wall Clock"/>
    <x v="284"/>
    <n v="0.4"/>
    <n v="180.24959999999999"/>
  </r>
  <r>
    <n v="295"/>
    <x v="135"/>
    <x v="58"/>
    <d v="2015-12-28T00:00:00"/>
    <x v="2"/>
    <s v="KL-16555"/>
    <s v="Kelly Lampkin"/>
    <x v="1"/>
    <s v="United States"/>
    <s v="Colorado Springs"/>
    <s v="Colorado"/>
    <n v="80906"/>
    <x v="1"/>
    <x v="268"/>
    <x v="0"/>
    <s v="Chairs"/>
    <s v="Global Deluxe Office Fabric Chairs"/>
    <x v="285"/>
    <n v="0.45"/>
    <n v="126.69360000000002"/>
  </r>
  <r>
    <n v="296"/>
    <x v="135"/>
    <x v="58"/>
    <d v="2015-12-28T00:00:00"/>
    <x v="2"/>
    <s v="KL-16555"/>
    <s v="Kelly Lampkin"/>
    <x v="1"/>
    <s v="United States"/>
    <s v="Colorado Springs"/>
    <s v="Colorado"/>
    <n v="80906"/>
    <x v="1"/>
    <x v="269"/>
    <x v="0"/>
    <s v="Furnishings"/>
    <s v="Eldon ClusterMat Chair Mat with Cordless Antistatic Protection"/>
    <x v="286"/>
    <n v="0.4"/>
    <n v="131.0112"/>
  </r>
  <r>
    <n v="297"/>
    <x v="135"/>
    <x v="58"/>
    <d v="2015-12-28T00:00:00"/>
    <x v="2"/>
    <s v="KL-16555"/>
    <s v="Kelly Lampkin"/>
    <x v="1"/>
    <s v="United States"/>
    <s v="Colorado Springs"/>
    <s v="Colorado"/>
    <n v="80906"/>
    <x v="1"/>
    <x v="270"/>
    <x v="1"/>
    <s v="Binders"/>
    <s v="Ibico Laser Imprintable Binding System Covers"/>
    <x v="287"/>
    <n v="0.4"/>
    <n v="47.16"/>
  </r>
  <r>
    <n v="298"/>
    <x v="135"/>
    <x v="58"/>
    <d v="2015-12-28T00:00:00"/>
    <x v="2"/>
    <s v="KL-16555"/>
    <s v="Kelly Lampkin"/>
    <x v="1"/>
    <s v="United States"/>
    <s v="Colorado Springs"/>
    <s v="Colorado"/>
    <n v="80906"/>
    <x v="1"/>
    <x v="271"/>
    <x v="1"/>
    <s v="Fasteners"/>
    <s v="Vinyl Coated Wire Paper Clips in Organizer Box, 800/Box"/>
    <x v="288"/>
    <n v="0.4"/>
    <n v="16.531199999999998"/>
  </r>
  <r>
    <n v="299"/>
    <x v="136"/>
    <x v="99"/>
    <d v="2017-11-03T00:00:00"/>
    <x v="1"/>
    <s v="JD-15895"/>
    <s v="Jonathan Doherty"/>
    <x v="1"/>
    <s v="United States"/>
    <s v="Belleville"/>
    <s v="New Jersey"/>
    <n v="7109"/>
    <x v="3"/>
    <x v="272"/>
    <x v="1"/>
    <s v="Paper"/>
    <s v="Xerox 223"/>
    <x v="56"/>
    <n v="0.4"/>
    <n v="19.439999999999998"/>
  </r>
  <r>
    <n v="300"/>
    <x v="136"/>
    <x v="99"/>
    <d v="2017-11-03T00:00:00"/>
    <x v="1"/>
    <s v="JD-15895"/>
    <s v="Jonathan Doherty"/>
    <x v="1"/>
    <s v="United States"/>
    <s v="Belleville"/>
    <s v="New Jersey"/>
    <n v="7109"/>
    <x v="3"/>
    <x v="273"/>
    <x v="1"/>
    <s v="Storage"/>
    <s v="Tennsco Stur-D-Stor Boltless Shelving, 5 Shelves, 24 Deep, Sand"/>
    <x v="289"/>
    <n v="0.5"/>
    <n v="541.24"/>
  </r>
  <r>
    <n v="301"/>
    <x v="136"/>
    <x v="99"/>
    <d v="2017-11-03T00:00:00"/>
    <x v="1"/>
    <s v="JD-15895"/>
    <s v="Jonathan Doherty"/>
    <x v="1"/>
    <s v="United States"/>
    <s v="Belleville"/>
    <s v="New Jersey"/>
    <n v="7109"/>
    <x v="3"/>
    <x v="274"/>
    <x v="1"/>
    <s v="Paper"/>
    <s v="Xerox 1939"/>
    <x v="290"/>
    <n v="0.4"/>
    <n v="34.145999999999994"/>
  </r>
  <r>
    <n v="302"/>
    <x v="136"/>
    <x v="99"/>
    <d v="2017-11-03T00:00:00"/>
    <x v="1"/>
    <s v="JD-15895"/>
    <s v="Jonathan Doherty"/>
    <x v="1"/>
    <s v="United States"/>
    <s v="Belleville"/>
    <s v="New Jersey"/>
    <n v="7109"/>
    <x v="3"/>
    <x v="275"/>
    <x v="0"/>
    <s v="Furnishings"/>
    <s v="Floodlight Indoor Halogen Bulbs, 1 Bulb per Pack, 60 Watts"/>
    <x v="291"/>
    <n v="0.4"/>
    <n v="46.559999999999995"/>
  </r>
  <r>
    <n v="303"/>
    <x v="136"/>
    <x v="99"/>
    <d v="2017-11-03T00:00:00"/>
    <x v="1"/>
    <s v="JD-15895"/>
    <s v="Jonathan Doherty"/>
    <x v="1"/>
    <s v="United States"/>
    <s v="Belleville"/>
    <s v="New Jersey"/>
    <n v="7109"/>
    <x v="3"/>
    <x v="276"/>
    <x v="1"/>
    <s v="Binders"/>
    <s v="Avery Premier Heavy-Duty Binder with Round Locking Rings"/>
    <x v="190"/>
    <n v="0.4"/>
    <n v="8.5679999999999996"/>
  </r>
  <r>
    <n v="304"/>
    <x v="137"/>
    <x v="123"/>
    <d v="2018-11-23T00:00:00"/>
    <x v="1"/>
    <s v="JH-15910"/>
    <s v="Jonathan Howell"/>
    <x v="0"/>
    <s v="United States"/>
    <s v="Chicago"/>
    <s v="Illinois"/>
    <n v="60623"/>
    <x v="2"/>
    <x v="277"/>
    <x v="0"/>
    <s v="Tables"/>
    <s v="BPI Conference Tables"/>
    <x v="292"/>
    <n v="0.35"/>
    <n v="142.39875000000001"/>
  </r>
  <r>
    <n v="305"/>
    <x v="138"/>
    <x v="124"/>
    <d v="2016-05-09T00:00:00"/>
    <x v="0"/>
    <s v="AS-10225"/>
    <s v="Alan Schoenberger"/>
    <x v="1"/>
    <s v="United States"/>
    <s v="New York City"/>
    <s v="New York"/>
    <n v="10024"/>
    <x v="3"/>
    <x v="278"/>
    <x v="0"/>
    <s v="Furnishings"/>
    <s v="Electrix 20W Halogen Replacement Bulb for Zoom-In Desk Lamp"/>
    <x v="293"/>
    <n v="0.4"/>
    <n v="16.079999999999998"/>
  </r>
  <r>
    <n v="306"/>
    <x v="139"/>
    <x v="125"/>
    <d v="2016-01-04T00:00:00"/>
    <x v="1"/>
    <s v="KB-16600"/>
    <s v="Ken Brennan"/>
    <x v="1"/>
    <s v="United States"/>
    <s v="Taylor"/>
    <s v="Michigan"/>
    <n v="48180"/>
    <x v="2"/>
    <x v="279"/>
    <x v="1"/>
    <s v="Art"/>
    <s v="Newell 350"/>
    <x v="294"/>
    <n v="0.35"/>
    <n v="6.3959999999999999"/>
  </r>
  <r>
    <n v="307"/>
    <x v="140"/>
    <x v="106"/>
    <d v="2015-06-06T00:00:00"/>
    <x v="1"/>
    <s v="CR-12625"/>
    <s v="Corey Roper"/>
    <x v="2"/>
    <s v="United States"/>
    <s v="Lakewood"/>
    <s v="New Jersey"/>
    <n v="8701"/>
    <x v="3"/>
    <x v="280"/>
    <x v="1"/>
    <s v="Binders"/>
    <s v="GBC Clear Cover, 8-1/2 x 11, unpunched, 25 covers per pack"/>
    <x v="295"/>
    <n v="0.4"/>
    <n v="27.287999999999997"/>
  </r>
  <r>
    <n v="308"/>
    <x v="140"/>
    <x v="106"/>
    <d v="2015-06-06T00:00:00"/>
    <x v="1"/>
    <s v="CR-12625"/>
    <s v="Corey Roper"/>
    <x v="2"/>
    <s v="United States"/>
    <s v="Lakewood"/>
    <s v="New Jersey"/>
    <n v="8701"/>
    <x v="3"/>
    <x v="281"/>
    <x v="1"/>
    <s v="Art"/>
    <s v="Boston Heavy-Duty Trimline Electric Pencil Sharpeners"/>
    <x v="296"/>
    <n v="0.25"/>
    <n v="216.89999999999998"/>
  </r>
  <r>
    <n v="309"/>
    <x v="141"/>
    <x v="4"/>
    <d v="2018-04-17T00:00:00"/>
    <x v="2"/>
    <s v="SH-20395"/>
    <s v="Shahid Hopkins"/>
    <x v="0"/>
    <s v="United States"/>
    <s v="Arlington"/>
    <s v="Virginia"/>
    <n v="22204"/>
    <x v="0"/>
    <x v="282"/>
    <x v="1"/>
    <s v="Art"/>
    <s v="Faber Castell Col-Erase Pencils"/>
    <x v="297"/>
    <n v="0.15000000000000002"/>
    <n v="4.1564999999999994"/>
  </r>
  <r>
    <n v="310"/>
    <x v="142"/>
    <x v="126"/>
    <d v="2017-09-14T00:00:00"/>
    <x v="0"/>
    <s v="BP-11185"/>
    <s v="Ben Peterman"/>
    <x v="1"/>
    <s v="United States"/>
    <s v="Arvada"/>
    <s v="Colorado"/>
    <n v="80004"/>
    <x v="1"/>
    <x v="283"/>
    <x v="0"/>
    <s v="Furnishings"/>
    <s v="C-Line Cubicle Keepers Polyproplyene Holder With Velcro Backings"/>
    <x v="298"/>
    <n v="0.4"/>
    <n v="9.0815999999999999"/>
  </r>
  <r>
    <n v="311"/>
    <x v="142"/>
    <x v="126"/>
    <d v="2017-09-14T00:00:00"/>
    <x v="0"/>
    <s v="BP-11185"/>
    <s v="Ben Peterman"/>
    <x v="1"/>
    <s v="United States"/>
    <s v="Arvada"/>
    <s v="Colorado"/>
    <n v="80004"/>
    <x v="1"/>
    <x v="284"/>
    <x v="0"/>
    <s v="Chairs"/>
    <s v="Hon 4070 Series Pagoda Armless Upholstered Stacking Chairs"/>
    <x v="299"/>
    <n v="0.45"/>
    <n v="256.72239999999999"/>
  </r>
  <r>
    <n v="312"/>
    <x v="142"/>
    <x v="126"/>
    <d v="2017-09-14T00:00:00"/>
    <x v="0"/>
    <s v="BP-11185"/>
    <s v="Ben Peterman"/>
    <x v="1"/>
    <s v="United States"/>
    <s v="Arvada"/>
    <s v="Colorado"/>
    <n v="80004"/>
    <x v="1"/>
    <x v="285"/>
    <x v="0"/>
    <s v="Furnishings"/>
    <s v="Eldon Expressions Desk Accessory, Wood Photo Frame, Mahogany"/>
    <x v="300"/>
    <n v="0.4"/>
    <n v="9.1391999999999989"/>
  </r>
  <r>
    <n v="313"/>
    <x v="142"/>
    <x v="126"/>
    <d v="2017-09-14T00:00:00"/>
    <x v="0"/>
    <s v="BP-11185"/>
    <s v="Ben Peterman"/>
    <x v="1"/>
    <s v="United States"/>
    <s v="Arvada"/>
    <s v="Colorado"/>
    <n v="80004"/>
    <x v="1"/>
    <x v="286"/>
    <x v="1"/>
    <s v="Labels"/>
    <s v="Avery 509"/>
    <x v="301"/>
    <n v="0.4"/>
    <n v="3.7584"/>
  </r>
  <r>
    <n v="314"/>
    <x v="143"/>
    <x v="127"/>
    <d v="2015-10-03T00:00:00"/>
    <x v="1"/>
    <s v="TS-21205"/>
    <s v="Thomas Seio"/>
    <x v="1"/>
    <s v="United States"/>
    <s v="Hackensack"/>
    <s v="New Jersey"/>
    <n v="7601"/>
    <x v="3"/>
    <x v="287"/>
    <x v="0"/>
    <s v="Furnishings"/>
    <s v="Deflect-o SuperTray Unbreakable Stackable Tray, Letter, Black"/>
    <x v="302"/>
    <n v="0.4"/>
    <n v="52.524000000000001"/>
  </r>
  <r>
    <n v="315"/>
    <x v="144"/>
    <x v="128"/>
    <d v="2015-08-16T00:00:00"/>
    <x v="1"/>
    <s v="AG-10525"/>
    <s v="Andy Gerbode"/>
    <x v="1"/>
    <s v="United States"/>
    <s v="Saint Petersburg"/>
    <s v="Florida"/>
    <n v="33710"/>
    <x v="0"/>
    <x v="288"/>
    <x v="2"/>
    <s v="Phones"/>
    <s v="AT&amp;T 1070 Corded Phone"/>
    <x v="303"/>
    <n v="0.25"/>
    <n v="133.78799999999998"/>
  </r>
  <r>
    <n v="316"/>
    <x v="144"/>
    <x v="128"/>
    <d v="2015-08-16T00:00:00"/>
    <x v="1"/>
    <s v="AG-10525"/>
    <s v="Andy Gerbode"/>
    <x v="1"/>
    <s v="United States"/>
    <s v="Saint Petersburg"/>
    <s v="Florida"/>
    <n v="33710"/>
    <x v="0"/>
    <x v="289"/>
    <x v="1"/>
    <s v="Paper"/>
    <s v="Xerox 21"/>
    <x v="12"/>
    <n v="0.25"/>
    <n v="11.664"/>
  </r>
  <r>
    <n v="317"/>
    <x v="145"/>
    <x v="129"/>
    <d v="2015-12-30T00:00:00"/>
    <x v="2"/>
    <s v="SP-20860"/>
    <s v="Sung Pak"/>
    <x v="1"/>
    <s v="United States"/>
    <s v="Philadelphia"/>
    <s v="Pennsylvania"/>
    <n v="19143"/>
    <x v="3"/>
    <x v="290"/>
    <x v="1"/>
    <s v="Art"/>
    <s v="Boston School Pro Electric Pencil Sharpener, 1670"/>
    <x v="304"/>
    <n v="0.25"/>
    <n v="74.352000000000004"/>
  </r>
  <r>
    <n v="318"/>
    <x v="146"/>
    <x v="130"/>
    <d v="2015-11-09T00:00:00"/>
    <x v="1"/>
    <s v="NM-18445"/>
    <s v="Nathan Mautz"/>
    <x v="2"/>
    <s v="United States"/>
    <s v="New York City"/>
    <s v="New York"/>
    <n v="10024"/>
    <x v="3"/>
    <x v="291"/>
    <x v="0"/>
    <s v="Chairs"/>
    <s v="DMI Arturo Collection Mission-style Design Wood Chair"/>
    <x v="305"/>
    <n v="0.25"/>
    <n v="101.9115"/>
  </r>
  <r>
    <n v="319"/>
    <x v="146"/>
    <x v="130"/>
    <d v="2015-11-09T00:00:00"/>
    <x v="1"/>
    <s v="NM-18445"/>
    <s v="Nathan Mautz"/>
    <x v="2"/>
    <s v="United States"/>
    <s v="New York City"/>
    <s v="New York"/>
    <n v="10024"/>
    <x v="3"/>
    <x v="292"/>
    <x v="2"/>
    <s v="Machines"/>
    <s v="Canon imageCLASS MF7460 Monochrome Digital Laser Multifunction Copier"/>
    <x v="306"/>
    <n v="0.25"/>
    <n v="2993.9850000000001"/>
  </r>
  <r>
    <n v="320"/>
    <x v="146"/>
    <x v="130"/>
    <d v="2015-11-09T00:00:00"/>
    <x v="1"/>
    <s v="NM-18445"/>
    <s v="Nathan Mautz"/>
    <x v="2"/>
    <s v="United States"/>
    <s v="New York City"/>
    <s v="New York"/>
    <n v="10024"/>
    <x v="3"/>
    <x v="40"/>
    <x v="2"/>
    <s v="Phones"/>
    <s v="Panasonic Kx-TS550"/>
    <x v="307"/>
    <n v="0.4"/>
    <n v="165.56399999999999"/>
  </r>
  <r>
    <n v="321"/>
    <x v="146"/>
    <x v="130"/>
    <d v="2015-11-09T00:00:00"/>
    <x v="1"/>
    <s v="NM-18445"/>
    <s v="Nathan Mautz"/>
    <x v="2"/>
    <s v="United States"/>
    <s v="New York City"/>
    <s v="New York"/>
    <n v="10024"/>
    <x v="3"/>
    <x v="293"/>
    <x v="2"/>
    <s v="Accessories"/>
    <s v="NETGEAR N750 Dual Band Wi-Fi Gigabit Router"/>
    <x v="308"/>
    <n v="0.25"/>
    <n v="270"/>
  </r>
  <r>
    <n v="322"/>
    <x v="146"/>
    <x v="130"/>
    <d v="2015-11-09T00:00:00"/>
    <x v="1"/>
    <s v="NM-18445"/>
    <s v="Nathan Mautz"/>
    <x v="2"/>
    <s v="United States"/>
    <s v="New York City"/>
    <s v="New York"/>
    <n v="10024"/>
    <x v="3"/>
    <x v="123"/>
    <x v="1"/>
    <s v="Storage"/>
    <s v="Trav-L-File Heavy-Duty Shuttle II, Black"/>
    <x v="309"/>
    <n v="0.5"/>
    <n v="21.785"/>
  </r>
  <r>
    <n v="323"/>
    <x v="147"/>
    <x v="111"/>
    <d v="2015-09-24T00:00:00"/>
    <x v="1"/>
    <s v="FA-14230"/>
    <s v="Frank Atkinson"/>
    <x v="1"/>
    <s v="United States"/>
    <s v="Long Beach"/>
    <s v="California"/>
    <n v="90805"/>
    <x v="1"/>
    <x v="294"/>
    <x v="1"/>
    <s v="Fasteners"/>
    <s v="OIC Binder Clips"/>
    <x v="181"/>
    <n v="0.4"/>
    <n v="4.2960000000000003"/>
  </r>
  <r>
    <n v="324"/>
    <x v="148"/>
    <x v="131"/>
    <d v="2017-04-27T00:00:00"/>
    <x v="1"/>
    <s v="GK-14620"/>
    <s v="Grace Kelly"/>
    <x v="1"/>
    <s v="United States"/>
    <s v="Hesperia"/>
    <s v="California"/>
    <n v="92345"/>
    <x v="1"/>
    <x v="270"/>
    <x v="1"/>
    <s v="Binders"/>
    <s v="Ibico Laser Imprintable Binding System Covers"/>
    <x v="310"/>
    <n v="0.4"/>
    <n v="150.91200000000001"/>
  </r>
  <r>
    <n v="325"/>
    <x v="148"/>
    <x v="131"/>
    <d v="2017-04-27T00:00:00"/>
    <x v="1"/>
    <s v="GK-14620"/>
    <s v="Grace Kelly"/>
    <x v="1"/>
    <s v="United States"/>
    <s v="Hesperia"/>
    <s v="California"/>
    <n v="92345"/>
    <x v="1"/>
    <x v="295"/>
    <x v="2"/>
    <s v="Accessories"/>
    <s v="Logitech Wireless Headset h800"/>
    <x v="311"/>
    <n v="0.45"/>
    <n v="54.994500000000002"/>
  </r>
  <r>
    <n v="326"/>
    <x v="149"/>
    <x v="132"/>
    <d v="2018-11-05T00:00:00"/>
    <x v="0"/>
    <s v="DJ-13510"/>
    <s v="Don Jones"/>
    <x v="1"/>
    <s v="United States"/>
    <s v="Murfreesboro"/>
    <s v="Tennessee"/>
    <n v="37130"/>
    <x v="0"/>
    <x v="296"/>
    <x v="0"/>
    <s v="Furnishings"/>
    <s v="Telescoping Adjustable Floor Lamp"/>
    <x v="312"/>
    <n v="0.25"/>
    <n v="11.994"/>
  </r>
  <r>
    <n v="327"/>
    <x v="150"/>
    <x v="133"/>
    <d v="2017-09-01T00:00:00"/>
    <x v="2"/>
    <s v="PO-18850"/>
    <s v="Patrick OBrill"/>
    <x v="0"/>
    <s v="United States"/>
    <s v="Philadelphia"/>
    <s v="Pennsylvania"/>
    <n v="19143"/>
    <x v="3"/>
    <x v="297"/>
    <x v="2"/>
    <s v="Phones"/>
    <s v="Aastra 57i VoIP phone"/>
    <x v="313"/>
    <n v="0.4"/>
    <n v="174.53880000000001"/>
  </r>
  <r>
    <n v="328"/>
    <x v="150"/>
    <x v="133"/>
    <d v="2017-09-01T00:00:00"/>
    <x v="2"/>
    <s v="PO-18850"/>
    <s v="Patrick OBrill"/>
    <x v="0"/>
    <s v="United States"/>
    <s v="Philadelphia"/>
    <s v="Pennsylvania"/>
    <n v="19143"/>
    <x v="3"/>
    <x v="298"/>
    <x v="1"/>
    <s v="Storage"/>
    <s v="File Shuttle II and Handi-File, Black"/>
    <x v="314"/>
    <n v="0.5"/>
    <n v="27.111999999999998"/>
  </r>
  <r>
    <n v="329"/>
    <x v="150"/>
    <x v="133"/>
    <d v="2017-09-01T00:00:00"/>
    <x v="2"/>
    <s v="PO-18850"/>
    <s v="Patrick OBrill"/>
    <x v="0"/>
    <s v="United States"/>
    <s v="Philadelphia"/>
    <s v="Pennsylvania"/>
    <n v="19143"/>
    <x v="3"/>
    <x v="299"/>
    <x v="0"/>
    <s v="Chairs"/>
    <s v="Hon 2090 “Pillow Soft” Series Mid Back Swivel/Tilt Chairs"/>
    <x v="315"/>
    <n v="0.25"/>
    <n v="590.05799999999999"/>
  </r>
  <r>
    <n v="330"/>
    <x v="150"/>
    <x v="133"/>
    <d v="2017-09-01T00:00:00"/>
    <x v="2"/>
    <s v="PO-18850"/>
    <s v="Patrick OBrill"/>
    <x v="0"/>
    <s v="United States"/>
    <s v="Philadelphia"/>
    <s v="Pennsylvania"/>
    <n v="19143"/>
    <x v="3"/>
    <x v="300"/>
    <x v="1"/>
    <s v="Labels"/>
    <s v="Round Specialty Laser Printer Labels"/>
    <x v="316"/>
    <n v="0.4"/>
    <n v="60.143999999999991"/>
  </r>
  <r>
    <n v="331"/>
    <x v="150"/>
    <x v="133"/>
    <d v="2017-09-01T00:00:00"/>
    <x v="2"/>
    <s v="PO-18850"/>
    <s v="Patrick OBrill"/>
    <x v="0"/>
    <s v="United States"/>
    <s v="Philadelphia"/>
    <s v="Pennsylvania"/>
    <n v="19143"/>
    <x v="3"/>
    <x v="301"/>
    <x v="1"/>
    <s v="Binders"/>
    <s v="GBC Premium Transparent Covers with Diagonal Lined Pattern"/>
    <x v="317"/>
    <n v="0.4"/>
    <n v="22.6584"/>
  </r>
  <r>
    <n v="332"/>
    <x v="151"/>
    <x v="134"/>
    <d v="2017-04-29T00:00:00"/>
    <x v="0"/>
    <s v="JL-15850"/>
    <s v="John Lucas"/>
    <x v="0"/>
    <s v="United States"/>
    <s v="Philadelphia"/>
    <s v="Pennsylvania"/>
    <n v="19134"/>
    <x v="3"/>
    <x v="302"/>
    <x v="2"/>
    <s v="Phones"/>
    <s v="AT&amp;T 841000 Phone"/>
    <x v="137"/>
    <n v="0.4"/>
    <n v="49.68"/>
  </r>
  <r>
    <n v="333"/>
    <x v="151"/>
    <x v="134"/>
    <d v="2017-04-29T00:00:00"/>
    <x v="0"/>
    <s v="JL-15850"/>
    <s v="John Lucas"/>
    <x v="0"/>
    <s v="United States"/>
    <s v="Philadelphia"/>
    <s v="Pennsylvania"/>
    <n v="19134"/>
    <x v="3"/>
    <x v="303"/>
    <x v="1"/>
    <s v="Binders"/>
    <s v="Ibico Recycled Grain-Textured Covers"/>
    <x v="318"/>
    <n v="0.4"/>
    <n v="12.4344"/>
  </r>
  <r>
    <n v="334"/>
    <x v="151"/>
    <x v="134"/>
    <d v="2017-04-29T00:00:00"/>
    <x v="0"/>
    <s v="JL-15850"/>
    <s v="John Lucas"/>
    <x v="0"/>
    <s v="United States"/>
    <s v="Philadelphia"/>
    <s v="Pennsylvania"/>
    <n v="19134"/>
    <x v="3"/>
    <x v="304"/>
    <x v="1"/>
    <s v="Binders"/>
    <s v="Wilson Jones Custom Binder Spines &amp; Labels"/>
    <x v="319"/>
    <n v="0.4"/>
    <n v="2.9375999999999998"/>
  </r>
  <r>
    <n v="335"/>
    <x v="152"/>
    <x v="135"/>
    <d v="2016-09-04T00:00:00"/>
    <x v="0"/>
    <s v="DB-13615"/>
    <s v="Doug Bickford"/>
    <x v="0"/>
    <s v="United States"/>
    <s v="Los Angeles"/>
    <s v="California"/>
    <n v="90045"/>
    <x v="1"/>
    <x v="305"/>
    <x v="1"/>
    <s v="Binders"/>
    <s v="Storex Dura Pro Binders"/>
    <x v="320"/>
    <n v="0.4"/>
    <n v="2.8512"/>
  </r>
  <r>
    <n v="336"/>
    <x v="152"/>
    <x v="135"/>
    <d v="2016-09-04T00:00:00"/>
    <x v="0"/>
    <s v="DB-13615"/>
    <s v="Doug Bickford"/>
    <x v="0"/>
    <s v="United States"/>
    <s v="Los Angeles"/>
    <s v="California"/>
    <n v="90045"/>
    <x v="1"/>
    <x v="306"/>
    <x v="2"/>
    <s v="Copiers"/>
    <s v="Hewlett Packard LaserJet 3310 Copier"/>
    <x v="321"/>
    <n v="0.5"/>
    <n v="479.99200000000002"/>
  </r>
  <r>
    <n v="337"/>
    <x v="152"/>
    <x v="135"/>
    <d v="2016-09-04T00:00:00"/>
    <x v="0"/>
    <s v="DB-13615"/>
    <s v="Doug Bickford"/>
    <x v="0"/>
    <s v="United States"/>
    <s v="Los Angeles"/>
    <s v="California"/>
    <n v="90045"/>
    <x v="1"/>
    <x v="307"/>
    <x v="1"/>
    <s v="Binders"/>
    <s v="Avery Non-Stick Binders"/>
    <x v="322"/>
    <n v="0.4"/>
    <n v="8.6207999999999991"/>
  </r>
  <r>
    <n v="338"/>
    <x v="153"/>
    <x v="136"/>
    <d v="2015-07-17T00:00:00"/>
    <x v="1"/>
    <s v="AC-10420"/>
    <s v="Alyssa Crouse"/>
    <x v="1"/>
    <s v="United States"/>
    <s v="San Francisco"/>
    <s v="California"/>
    <n v="94122"/>
    <x v="1"/>
    <x v="308"/>
    <x v="1"/>
    <s v="Binders"/>
    <s v="Tuff Stuff Recycled Round Ring Binders"/>
    <x v="323"/>
    <n v="0.4"/>
    <n v="4.6271999999999993"/>
  </r>
  <r>
    <n v="339"/>
    <x v="153"/>
    <x v="136"/>
    <d v="2015-07-17T00:00:00"/>
    <x v="1"/>
    <s v="AC-10420"/>
    <s v="Alyssa Crouse"/>
    <x v="1"/>
    <s v="United States"/>
    <s v="San Francisco"/>
    <s v="California"/>
    <n v="94122"/>
    <x v="1"/>
    <x v="309"/>
    <x v="0"/>
    <s v="Tables"/>
    <s v="Hon 5100 Series Wood Tables"/>
    <x v="324"/>
    <n v="0.45"/>
    <n v="384.09360000000004"/>
  </r>
  <r>
    <n v="340"/>
    <x v="154"/>
    <x v="137"/>
    <d v="2016-06-26T00:00:00"/>
    <x v="0"/>
    <s v="KL-16645"/>
    <s v="Ken Lonsdale"/>
    <x v="0"/>
    <s v="United States"/>
    <s v="Layton"/>
    <s v="Utah"/>
    <n v="84041"/>
    <x v="1"/>
    <x v="310"/>
    <x v="1"/>
    <s v="Fasteners"/>
    <s v="OIC Binder Clips, Mini, 1/4 Capacity, Black"/>
    <x v="325"/>
    <n v="0.4"/>
    <n v="2.976"/>
  </r>
  <r>
    <n v="341"/>
    <x v="155"/>
    <x v="138"/>
    <d v="2015-04-17T00:00:00"/>
    <x v="0"/>
    <s v="JD-15895"/>
    <s v="Jonathan Doherty"/>
    <x v="1"/>
    <s v="United States"/>
    <s v="Philadelphia"/>
    <s v="Pennsylvania"/>
    <n v="19140"/>
    <x v="3"/>
    <x v="311"/>
    <x v="1"/>
    <s v="Art"/>
    <s v="Newell 314"/>
    <x v="326"/>
    <n v="0.25"/>
    <n v="13.392000000000001"/>
  </r>
  <r>
    <n v="342"/>
    <x v="155"/>
    <x v="138"/>
    <d v="2015-04-17T00:00:00"/>
    <x v="0"/>
    <s v="JD-15895"/>
    <s v="Jonathan Doherty"/>
    <x v="1"/>
    <s v="United States"/>
    <s v="Philadelphia"/>
    <s v="Pennsylvania"/>
    <n v="19140"/>
    <x v="3"/>
    <x v="13"/>
    <x v="1"/>
    <s v="Binders"/>
    <s v="Fellowes PB200 Plastic Comb Binding Machine"/>
    <x v="327"/>
    <n v="0.4"/>
    <n v="305.98200000000003"/>
  </r>
  <r>
    <n v="343"/>
    <x v="155"/>
    <x v="138"/>
    <d v="2015-04-17T00:00:00"/>
    <x v="0"/>
    <s v="JD-15895"/>
    <s v="Jonathan Doherty"/>
    <x v="1"/>
    <s v="United States"/>
    <s v="Philadelphia"/>
    <s v="Pennsylvania"/>
    <n v="19140"/>
    <x v="3"/>
    <x v="127"/>
    <x v="1"/>
    <s v="Fasteners"/>
    <s v="Staples"/>
    <x v="328"/>
    <n v="0.4"/>
    <n v="18.595199999999998"/>
  </r>
  <r>
    <n v="344"/>
    <x v="155"/>
    <x v="138"/>
    <d v="2015-04-17T00:00:00"/>
    <x v="0"/>
    <s v="JD-15895"/>
    <s v="Jonathan Doherty"/>
    <x v="1"/>
    <s v="United States"/>
    <s v="Philadelphia"/>
    <s v="Pennsylvania"/>
    <n v="19140"/>
    <x v="3"/>
    <x v="312"/>
    <x v="2"/>
    <s v="Phones"/>
    <s v="Square Credit Card Reader, 4 1/2 x 4 1/2 x 1, White"/>
    <x v="329"/>
    <n v="0.4"/>
    <n v="43.156799999999997"/>
  </r>
  <r>
    <n v="345"/>
    <x v="156"/>
    <x v="139"/>
    <d v="2016-12-24T00:00:00"/>
    <x v="1"/>
    <s v="CS-12130"/>
    <s v="Chad Sievert"/>
    <x v="0"/>
    <s v="United States"/>
    <s v="Austin"/>
    <s v="Texas"/>
    <n v="78745"/>
    <x v="2"/>
    <x v="17"/>
    <x v="1"/>
    <s v="Storage"/>
    <s v="Fellowes Super Stor/Drawer"/>
    <x v="330"/>
    <n v="0.4"/>
    <n v="53.279999999999994"/>
  </r>
  <r>
    <n v="346"/>
    <x v="157"/>
    <x v="140"/>
    <d v="2018-06-19T00:00:00"/>
    <x v="1"/>
    <s v="CC-12550"/>
    <s v="Clay Cheatham"/>
    <x v="0"/>
    <s v="United States"/>
    <s v="San Francisco"/>
    <s v="California"/>
    <n v="94122"/>
    <x v="1"/>
    <x v="125"/>
    <x v="2"/>
    <s v="Phones"/>
    <s v="Anker 36W 4-Port USB Wall Charger Travel Power Adapter for iPhone 5s 5c 5"/>
    <x v="331"/>
    <n v="0.4"/>
    <n v="28.785599999999999"/>
  </r>
  <r>
    <n v="347"/>
    <x v="158"/>
    <x v="141"/>
    <d v="2018-07-12T00:00:00"/>
    <x v="1"/>
    <s v="TD-20995"/>
    <s v="Tamara Dahlen"/>
    <x v="0"/>
    <s v="United States"/>
    <s v="Lowell"/>
    <s v="Massachusetts"/>
    <n v="1852"/>
    <x v="3"/>
    <x v="183"/>
    <x v="1"/>
    <s v="Art"/>
    <s v="Binney &amp; Smith inkTank Erasable Desk Highlighter, Chisel Tip, Yellow, 12/Box"/>
    <x v="261"/>
    <n v="0.25"/>
    <n v="5.67"/>
  </r>
  <r>
    <n v="348"/>
    <x v="158"/>
    <x v="141"/>
    <d v="2018-07-12T00:00:00"/>
    <x v="1"/>
    <s v="TD-20995"/>
    <s v="Tamara Dahlen"/>
    <x v="0"/>
    <s v="United States"/>
    <s v="Lowell"/>
    <s v="Massachusetts"/>
    <n v="1852"/>
    <x v="3"/>
    <x v="33"/>
    <x v="1"/>
    <s v="Paper"/>
    <s v="Easy-staple paper"/>
    <x v="332"/>
    <n v="0.4"/>
    <n v="14.735999999999999"/>
  </r>
  <r>
    <n v="349"/>
    <x v="158"/>
    <x v="141"/>
    <d v="2018-07-12T00:00:00"/>
    <x v="1"/>
    <s v="TD-20995"/>
    <s v="Tamara Dahlen"/>
    <x v="0"/>
    <s v="United States"/>
    <s v="Lowell"/>
    <s v="Massachusetts"/>
    <n v="1852"/>
    <x v="3"/>
    <x v="313"/>
    <x v="1"/>
    <s v="Art"/>
    <s v="BIC Brite Liner Highlighters, Chisel Tip"/>
    <x v="91"/>
    <n v="0.25"/>
    <n v="9.7200000000000006"/>
  </r>
  <r>
    <n v="350"/>
    <x v="159"/>
    <x v="142"/>
    <d v="2017-09-03T00:00:00"/>
    <x v="2"/>
    <s v="AB-10060"/>
    <s v="Adam Bellavance"/>
    <x v="2"/>
    <s v="United States"/>
    <s v="New York City"/>
    <s v="New York"/>
    <n v="10009"/>
    <x v="3"/>
    <x v="234"/>
    <x v="2"/>
    <s v="Accessories"/>
    <s v="Sabrent 4-Port USB 2.0 Hub"/>
    <x v="333"/>
    <n v="0.25"/>
    <n v="5.0925000000000002"/>
  </r>
  <r>
    <n v="351"/>
    <x v="159"/>
    <x v="142"/>
    <d v="2017-09-03T00:00:00"/>
    <x v="2"/>
    <s v="AB-10060"/>
    <s v="Adam Bellavance"/>
    <x v="2"/>
    <s v="United States"/>
    <s v="New York City"/>
    <s v="New York"/>
    <n v="10009"/>
    <x v="3"/>
    <x v="314"/>
    <x v="1"/>
    <s v="Paper"/>
    <s v="Xerox 1881"/>
    <x v="332"/>
    <n v="0.4"/>
    <n v="14.735999999999999"/>
  </r>
  <r>
    <n v="352"/>
    <x v="159"/>
    <x v="142"/>
    <d v="2017-09-03T00:00:00"/>
    <x v="2"/>
    <s v="AB-10060"/>
    <s v="Adam Bellavance"/>
    <x v="2"/>
    <s v="United States"/>
    <s v="New York City"/>
    <s v="New York"/>
    <n v="10009"/>
    <x v="3"/>
    <x v="315"/>
    <x v="1"/>
    <s v="Binders"/>
    <s v="Acco Hanging Data Binders"/>
    <x v="334"/>
    <n v="0.4"/>
    <n v="1.8288"/>
  </r>
  <r>
    <n v="353"/>
    <x v="159"/>
    <x v="142"/>
    <d v="2017-09-03T00:00:00"/>
    <x v="2"/>
    <s v="AB-10060"/>
    <s v="Adam Bellavance"/>
    <x v="2"/>
    <s v="United States"/>
    <s v="New York City"/>
    <s v="New York"/>
    <n v="10009"/>
    <x v="3"/>
    <x v="314"/>
    <x v="1"/>
    <s v="Paper"/>
    <s v="Xerox 1881"/>
    <x v="335"/>
    <n v="0.4"/>
    <n v="29.471999999999998"/>
  </r>
  <r>
    <n v="354"/>
    <x v="159"/>
    <x v="142"/>
    <d v="2017-09-03T00:00:00"/>
    <x v="2"/>
    <s v="AB-10060"/>
    <s v="Adam Bellavance"/>
    <x v="2"/>
    <s v="United States"/>
    <s v="New York City"/>
    <s v="New York"/>
    <n v="10009"/>
    <x v="3"/>
    <x v="316"/>
    <x v="1"/>
    <s v="Binders"/>
    <s v="GBC DocuBind P400 Electric Binding System"/>
    <x v="336"/>
    <n v="0.4"/>
    <n v="2613.1007999999997"/>
  </r>
  <r>
    <n v="355"/>
    <x v="160"/>
    <x v="143"/>
    <d v="2017-04-13T00:00:00"/>
    <x v="1"/>
    <s v="JL-15505"/>
    <s v="Jeremy Lonsdale"/>
    <x v="0"/>
    <s v="United States"/>
    <s v="New York City"/>
    <s v="New York"/>
    <n v="10035"/>
    <x v="3"/>
    <x v="317"/>
    <x v="0"/>
    <s v="Bookcases"/>
    <s v="Sauder Barrister Bookcases"/>
    <x v="337"/>
    <n v="0.5"/>
    <n v="194.352"/>
  </r>
  <r>
    <n v="356"/>
    <x v="160"/>
    <x v="143"/>
    <d v="2017-04-13T00:00:00"/>
    <x v="1"/>
    <s v="JL-15505"/>
    <s v="Jeremy Lonsdale"/>
    <x v="0"/>
    <s v="United States"/>
    <s v="New York City"/>
    <s v="New York"/>
    <n v="10035"/>
    <x v="3"/>
    <x v="318"/>
    <x v="1"/>
    <s v="Envelopes"/>
    <s v="#10 Gummed Flap White Envelopes, 100/Box"/>
    <x v="338"/>
    <n v="0.4"/>
    <n v="4.9559999999999995"/>
  </r>
  <r>
    <n v="357"/>
    <x v="160"/>
    <x v="143"/>
    <d v="2017-04-13T00:00:00"/>
    <x v="1"/>
    <s v="JL-15505"/>
    <s v="Jeremy Lonsdale"/>
    <x v="0"/>
    <s v="United States"/>
    <s v="New York City"/>
    <s v="New York"/>
    <n v="10035"/>
    <x v="3"/>
    <x v="319"/>
    <x v="1"/>
    <s v="Art"/>
    <s v="Dixon Prang Watercolor Pencils, 10-Color Set with Brush"/>
    <x v="339"/>
    <n v="0.25"/>
    <n v="12.78"/>
  </r>
  <r>
    <n v="358"/>
    <x v="160"/>
    <x v="143"/>
    <d v="2017-04-13T00:00:00"/>
    <x v="1"/>
    <s v="JL-15505"/>
    <s v="Jeremy Lonsdale"/>
    <x v="0"/>
    <s v="United States"/>
    <s v="New York City"/>
    <s v="New York"/>
    <n v="10035"/>
    <x v="3"/>
    <x v="320"/>
    <x v="1"/>
    <s v="Paper"/>
    <s v="Adams Phone Message Book, 200 Message Capacity, 8 1/16” x 11”"/>
    <x v="340"/>
    <n v="0.4"/>
    <n v="20.639999999999997"/>
  </r>
  <r>
    <n v="359"/>
    <x v="161"/>
    <x v="131"/>
    <d v="2017-04-28T00:00:00"/>
    <x v="1"/>
    <s v="HK-14890"/>
    <s v="Heather Kirkland"/>
    <x v="1"/>
    <s v="United States"/>
    <s v="Charlotte"/>
    <s v="North Carolina"/>
    <n v="28205"/>
    <x v="0"/>
    <x v="187"/>
    <x v="1"/>
    <s v="Paper"/>
    <s v="Southworth 25% Cotton Linen-Finish Paper &amp; Envelopes"/>
    <x v="341"/>
    <n v="0.25"/>
    <n v="27.18"/>
  </r>
  <r>
    <n v="360"/>
    <x v="162"/>
    <x v="144"/>
    <d v="2018-03-11T00:00:00"/>
    <x v="2"/>
    <s v="VB-21745"/>
    <s v="Victoria Brennan"/>
    <x v="1"/>
    <s v="United States"/>
    <s v="Columbus"/>
    <s v="Georgia"/>
    <n v="31907"/>
    <x v="0"/>
    <x v="321"/>
    <x v="1"/>
    <s v="Appliances"/>
    <s v="Belkin 8 Outlet SurgeMaster II Gold Surge Protector with Phone Protection"/>
    <x v="342"/>
    <n v="0.25"/>
    <n v="485.88"/>
  </r>
  <r>
    <n v="361"/>
    <x v="162"/>
    <x v="144"/>
    <d v="2018-03-11T00:00:00"/>
    <x v="2"/>
    <s v="VB-21745"/>
    <s v="Victoria Brennan"/>
    <x v="1"/>
    <s v="United States"/>
    <s v="Columbus"/>
    <s v="Georgia"/>
    <n v="31907"/>
    <x v="0"/>
    <x v="322"/>
    <x v="1"/>
    <s v="Labels"/>
    <s v="Avery Address/Shipping Labels for Typewriters, 4 x 2"/>
    <x v="343"/>
    <n v="0.25"/>
    <n v="15.524999999999999"/>
  </r>
  <r>
    <n v="362"/>
    <x v="163"/>
    <x v="145"/>
    <d v="2018-10-01T00:00:00"/>
    <x v="1"/>
    <s v="KW-16435"/>
    <s v="Katrina Willman"/>
    <x v="0"/>
    <s v="United States"/>
    <s v="New York City"/>
    <s v="New York"/>
    <n v="10009"/>
    <x v="3"/>
    <x v="322"/>
    <x v="1"/>
    <s v="Labels"/>
    <s v="Avery Address/Shipping Labels for Typewriters, 4 x 2"/>
    <x v="343"/>
    <n v="0.4"/>
    <n v="12.42"/>
  </r>
  <r>
    <n v="363"/>
    <x v="163"/>
    <x v="145"/>
    <d v="2018-10-01T00:00:00"/>
    <x v="1"/>
    <s v="KW-16435"/>
    <s v="Katrina Willman"/>
    <x v="0"/>
    <s v="United States"/>
    <s v="New York City"/>
    <s v="New York"/>
    <n v="10009"/>
    <x v="3"/>
    <x v="323"/>
    <x v="0"/>
    <s v="Chairs"/>
    <s v="Global Ergonomic Managers Chair"/>
    <x v="344"/>
    <n v="0.25"/>
    <n v="366.48450000000003"/>
  </r>
  <r>
    <n v="364"/>
    <x v="163"/>
    <x v="145"/>
    <d v="2018-10-01T00:00:00"/>
    <x v="1"/>
    <s v="KW-16435"/>
    <s v="Katrina Willman"/>
    <x v="0"/>
    <s v="United States"/>
    <s v="New York City"/>
    <s v="New York"/>
    <n v="10009"/>
    <x v="3"/>
    <x v="324"/>
    <x v="1"/>
    <s v="Art"/>
    <s v="Newell 333"/>
    <x v="345"/>
    <n v="0.25"/>
    <n v="4.17"/>
  </r>
  <r>
    <n v="365"/>
    <x v="163"/>
    <x v="145"/>
    <d v="2018-10-01T00:00:00"/>
    <x v="1"/>
    <s v="KW-16435"/>
    <s v="Katrina Willman"/>
    <x v="0"/>
    <s v="United States"/>
    <s v="New York City"/>
    <s v="New York"/>
    <n v="10009"/>
    <x v="3"/>
    <x v="325"/>
    <x v="0"/>
    <s v="Furnishings"/>
    <s v="Eldon Wave Desk Accessories"/>
    <x v="346"/>
    <n v="0.4"/>
    <n v="28.271999999999998"/>
  </r>
  <r>
    <n v="366"/>
    <x v="164"/>
    <x v="146"/>
    <d v="2015-09-29T00:00:00"/>
    <x v="1"/>
    <s v="JD-16060"/>
    <s v="Julia Dunbar"/>
    <x v="0"/>
    <s v="United States"/>
    <s v="San Francisco"/>
    <s v="California"/>
    <n v="94109"/>
    <x v="1"/>
    <x v="45"/>
    <x v="1"/>
    <s v="Storage"/>
    <s v="Gould Plastics 9-Pocket Panel Bin, 18-3/8w x 5-1/4d x 20-1/2h, Black"/>
    <x v="46"/>
    <n v="0.5"/>
    <n v="105.98"/>
  </r>
  <r>
    <n v="367"/>
    <x v="165"/>
    <x v="147"/>
    <d v="2017-10-21T00:00:00"/>
    <x v="3"/>
    <s v="MK-17905"/>
    <s v="Michael Kennedy"/>
    <x v="1"/>
    <s v="United States"/>
    <s v="Manchester"/>
    <s v="Connecticut"/>
    <n v="6040"/>
    <x v="3"/>
    <x v="326"/>
    <x v="1"/>
    <s v="Binders"/>
    <s v="Wilson Jones “Snap” Scratch Pad Binder Tool for Ring Binders"/>
    <x v="347"/>
    <n v="0.4"/>
    <n v="13.92"/>
  </r>
  <r>
    <n v="368"/>
    <x v="165"/>
    <x v="147"/>
    <d v="2017-10-21T00:00:00"/>
    <x v="3"/>
    <s v="MK-17905"/>
    <s v="Michael Kennedy"/>
    <x v="1"/>
    <s v="United States"/>
    <s v="Manchester"/>
    <s v="Connecticut"/>
    <n v="6040"/>
    <x v="3"/>
    <x v="327"/>
    <x v="1"/>
    <s v="Supplies"/>
    <s v="Staple remover"/>
    <x v="348"/>
    <n v="0.25"/>
    <n v="5.5200000000000005"/>
  </r>
  <r>
    <n v="369"/>
    <x v="165"/>
    <x v="147"/>
    <d v="2017-10-21T00:00:00"/>
    <x v="3"/>
    <s v="MK-17905"/>
    <s v="Michael Kennedy"/>
    <x v="1"/>
    <s v="United States"/>
    <s v="Manchester"/>
    <s v="Connecticut"/>
    <n v="6040"/>
    <x v="3"/>
    <x v="328"/>
    <x v="1"/>
    <s v="Storage"/>
    <s v="Pizazz Global Quick File"/>
    <x v="349"/>
    <n v="0.5"/>
    <n v="52.395000000000003"/>
  </r>
  <r>
    <n v="370"/>
    <x v="165"/>
    <x v="147"/>
    <d v="2017-10-21T00:00:00"/>
    <x v="3"/>
    <s v="MK-17905"/>
    <s v="Michael Kennedy"/>
    <x v="1"/>
    <s v="United States"/>
    <s v="Manchester"/>
    <s v="Connecticut"/>
    <n v="6040"/>
    <x v="3"/>
    <x v="37"/>
    <x v="0"/>
    <s v="Bookcases"/>
    <s v="Atlantic Metals Mobile 3-Shelf Bookcases, Custom Colors"/>
    <x v="350"/>
    <n v="0.5"/>
    <n v="521.96"/>
  </r>
  <r>
    <n v="371"/>
    <x v="166"/>
    <x v="148"/>
    <d v="2018-06-04T00:00:00"/>
    <x v="1"/>
    <s v="GT-14755"/>
    <s v="Guy Thornton"/>
    <x v="0"/>
    <s v="United States"/>
    <s v="Harlingen"/>
    <s v="Texas"/>
    <n v="78550"/>
    <x v="2"/>
    <x v="329"/>
    <x v="1"/>
    <s v="Paper"/>
    <s v="Xerox 1930"/>
    <x v="233"/>
    <n v="0.3"/>
    <n v="18.143999999999998"/>
  </r>
  <r>
    <n v="372"/>
    <x v="166"/>
    <x v="148"/>
    <d v="2018-06-04T00:00:00"/>
    <x v="1"/>
    <s v="GT-14755"/>
    <s v="Guy Thornton"/>
    <x v="0"/>
    <s v="United States"/>
    <s v="Harlingen"/>
    <s v="Texas"/>
    <n v="78550"/>
    <x v="2"/>
    <x v="330"/>
    <x v="1"/>
    <s v="Storage"/>
    <s v="File Shuttle I and Handi-File"/>
    <x v="351"/>
    <n v="0.4"/>
    <n v="32.054400000000001"/>
  </r>
  <r>
    <n v="373"/>
    <x v="167"/>
    <x v="149"/>
    <d v="2015-07-27T00:00:00"/>
    <x v="1"/>
    <s v="AG-10900"/>
    <s v="Arthur Gainer"/>
    <x v="0"/>
    <s v="United States"/>
    <s v="Tucson"/>
    <s v="Arizona"/>
    <n v="85705"/>
    <x v="1"/>
    <x v="304"/>
    <x v="1"/>
    <s v="Binders"/>
    <s v="Wilson Jones Custom Binder Spines &amp; Labels"/>
    <x v="352"/>
    <n v="0.4"/>
    <n v="4.8959999999999999"/>
  </r>
  <r>
    <n v="374"/>
    <x v="167"/>
    <x v="149"/>
    <d v="2015-07-27T00:00:00"/>
    <x v="1"/>
    <s v="AG-10900"/>
    <s v="Arthur Gainer"/>
    <x v="0"/>
    <s v="United States"/>
    <s v="Tucson"/>
    <s v="Arizona"/>
    <n v="85705"/>
    <x v="1"/>
    <x v="331"/>
    <x v="2"/>
    <s v="Accessories"/>
    <s v="NETGEAR AC1750 Dual Band Gigabit Smart WiFi Router"/>
    <x v="353"/>
    <n v="0.45"/>
    <n v="563.16480000000001"/>
  </r>
  <r>
    <n v="375"/>
    <x v="167"/>
    <x v="149"/>
    <d v="2015-07-27T00:00:00"/>
    <x v="1"/>
    <s v="AG-10900"/>
    <s v="Arthur Gainer"/>
    <x v="0"/>
    <s v="United States"/>
    <s v="Tucson"/>
    <s v="Arizona"/>
    <n v="85705"/>
    <x v="1"/>
    <x v="332"/>
    <x v="1"/>
    <s v="Art"/>
    <s v="Newell 324"/>
    <x v="354"/>
    <n v="0.45"/>
    <n v="5.0820000000000007"/>
  </r>
  <r>
    <n v="376"/>
    <x v="167"/>
    <x v="149"/>
    <d v="2015-07-27T00:00:00"/>
    <x v="1"/>
    <s v="AG-10900"/>
    <s v="Arthur Gainer"/>
    <x v="0"/>
    <s v="United States"/>
    <s v="Tucson"/>
    <s v="Arizona"/>
    <n v="85705"/>
    <x v="1"/>
    <x v="333"/>
    <x v="2"/>
    <s v="Accessories"/>
    <s v="Microsoft Natural Keyboard Elite"/>
    <x v="355"/>
    <n v="0.45"/>
    <n v="263.47200000000004"/>
  </r>
  <r>
    <n v="377"/>
    <x v="168"/>
    <x v="150"/>
    <d v="2017-10-01T00:00:00"/>
    <x v="2"/>
    <s v="MM-18280"/>
    <s v="Muhammed MacIntyre"/>
    <x v="1"/>
    <s v="United States"/>
    <s v="Quincy"/>
    <s v="Illinois"/>
    <n v="62301"/>
    <x v="2"/>
    <x v="334"/>
    <x v="1"/>
    <s v="Paper"/>
    <s v="Xerox 1960"/>
    <x v="304"/>
    <n v="0.3"/>
    <n v="69.395199999999988"/>
  </r>
  <r>
    <n v="378"/>
    <x v="169"/>
    <x v="151"/>
    <d v="2018-09-01T00:00:00"/>
    <x v="1"/>
    <s v="AR-10405"/>
    <s v="Allen Rosenblatt"/>
    <x v="1"/>
    <s v="United States"/>
    <s v="Franklin"/>
    <s v="Massachusetts"/>
    <n v="2038"/>
    <x v="3"/>
    <x v="335"/>
    <x v="0"/>
    <s v="Tables"/>
    <s v="Office Impressions End Table, 20-1/2H x 24W x 20D"/>
    <x v="356"/>
    <n v="0.25"/>
    <n v="1116.318"/>
  </r>
  <r>
    <n v="379"/>
    <x v="170"/>
    <x v="152"/>
    <d v="2016-05-05T00:00:00"/>
    <x v="1"/>
    <s v="RA-19915"/>
    <s v="Russell Applegate"/>
    <x v="0"/>
    <s v="United States"/>
    <s v="Houston"/>
    <s v="Texas"/>
    <n v="77095"/>
    <x v="2"/>
    <x v="336"/>
    <x v="1"/>
    <s v="Appliances"/>
    <s v="Holmes Odor Grabber"/>
    <x v="357"/>
    <n v="0.3"/>
    <n v="6.0563999999999991"/>
  </r>
  <r>
    <n v="380"/>
    <x v="170"/>
    <x v="152"/>
    <d v="2016-05-05T00:00:00"/>
    <x v="1"/>
    <s v="RA-19915"/>
    <s v="Russell Applegate"/>
    <x v="0"/>
    <s v="United States"/>
    <s v="Houston"/>
    <s v="Texas"/>
    <n v="77095"/>
    <x v="2"/>
    <x v="337"/>
    <x v="1"/>
    <s v="Storage"/>
    <s v="Akro-Mils 12-Gallon Tote"/>
    <x v="358"/>
    <n v="0.4"/>
    <n v="14.299200000000001"/>
  </r>
  <r>
    <n v="381"/>
    <x v="170"/>
    <x v="152"/>
    <d v="2016-05-05T00:00:00"/>
    <x v="1"/>
    <s v="RA-19915"/>
    <s v="Russell Applegate"/>
    <x v="0"/>
    <s v="United States"/>
    <s v="Houston"/>
    <s v="Texas"/>
    <n v="77095"/>
    <x v="2"/>
    <x v="338"/>
    <x v="1"/>
    <s v="Binders"/>
    <s v="GBC Twin Loop Wire Binding Elements, 9/16 Spine, Black"/>
    <x v="359"/>
    <n v="0.3"/>
    <n v="8.5231999999999992"/>
  </r>
  <r>
    <n v="382"/>
    <x v="171"/>
    <x v="99"/>
    <d v="2017-10-29T00:00:00"/>
    <x v="2"/>
    <s v="AS-10285"/>
    <s v="Alejandro Savely"/>
    <x v="1"/>
    <s v="United States"/>
    <s v="San Francisco"/>
    <s v="California"/>
    <n v="94109"/>
    <x v="1"/>
    <x v="339"/>
    <x v="1"/>
    <s v="Paper"/>
    <s v="Southworth Structures Collection"/>
    <x v="360"/>
    <n v="0.4"/>
    <n v="30.576000000000001"/>
  </r>
  <r>
    <n v="383"/>
    <x v="171"/>
    <x v="99"/>
    <d v="2017-10-29T00:00:00"/>
    <x v="2"/>
    <s v="AS-10285"/>
    <s v="Alejandro Savely"/>
    <x v="1"/>
    <s v="United States"/>
    <s v="San Francisco"/>
    <s v="California"/>
    <n v="94109"/>
    <x v="1"/>
    <x v="340"/>
    <x v="1"/>
    <s v="Binders"/>
    <s v="Square Ring Data Binders, Rigid 75 Pt. Covers, 11 x 14-7/8"/>
    <x v="361"/>
    <n v="0.4"/>
    <n v="29.721599999999999"/>
  </r>
  <r>
    <n v="384"/>
    <x v="172"/>
    <x v="153"/>
    <d v="2016-06-29T00:00:00"/>
    <x v="0"/>
    <s v="LA-16780"/>
    <s v="Laura Armstrong"/>
    <x v="1"/>
    <s v="United States"/>
    <s v="Taylor"/>
    <s v="Michigan"/>
    <n v="48180"/>
    <x v="2"/>
    <x v="341"/>
    <x v="2"/>
    <s v="Accessories"/>
    <s v="Sony 32GB Class 10 Micro SDHC R40 Memory Card"/>
    <x v="362"/>
    <n v="0.35"/>
    <n v="27.234999999999999"/>
  </r>
  <r>
    <n v="385"/>
    <x v="173"/>
    <x v="154"/>
    <d v="2016-12-02T00:00:00"/>
    <x v="1"/>
    <s v="DO-13435"/>
    <s v="Denny Ordway"/>
    <x v="0"/>
    <s v="United States"/>
    <s v="Pembroke Pines"/>
    <s v="Florida"/>
    <n v="33024"/>
    <x v="0"/>
    <x v="342"/>
    <x v="0"/>
    <s v="Tables"/>
    <s v="Hon Practical Foundations 30 x 60 Training Table, Light Gray/Charcoal"/>
    <x v="363"/>
    <n v="0.15000000000000002"/>
    <n v="319.13887499999998"/>
  </r>
  <r>
    <n v="386"/>
    <x v="173"/>
    <x v="154"/>
    <d v="2016-12-02T00:00:00"/>
    <x v="1"/>
    <s v="DO-13435"/>
    <s v="Denny Ordway"/>
    <x v="0"/>
    <s v="United States"/>
    <s v="Pembroke Pines"/>
    <s v="Florida"/>
    <n v="33024"/>
    <x v="0"/>
    <x v="343"/>
    <x v="2"/>
    <s v="Accessories"/>
    <s v="Logitech Media Keyboard K200"/>
    <x v="364"/>
    <n v="0.15000000000000002"/>
    <n v="71.379599999999996"/>
  </r>
  <r>
    <n v="387"/>
    <x v="174"/>
    <x v="155"/>
    <d v="2016-12-07T00:00:00"/>
    <x v="1"/>
    <s v="DK-13225"/>
    <s v="Dean Katz"/>
    <x v="1"/>
    <s v="United States"/>
    <s v="Philadelphia"/>
    <s v="Pennsylvania"/>
    <n v="19140"/>
    <x v="3"/>
    <x v="344"/>
    <x v="2"/>
    <s v="Machines"/>
    <s v="Lexmark MarkNet N8150 Wireless Print Server"/>
    <x v="365"/>
    <n v="0.25"/>
    <n v="361.755"/>
  </r>
  <r>
    <n v="388"/>
    <x v="174"/>
    <x v="155"/>
    <d v="2016-12-07T00:00:00"/>
    <x v="1"/>
    <s v="DK-13225"/>
    <s v="Dean Katz"/>
    <x v="1"/>
    <s v="United States"/>
    <s v="Philadelphia"/>
    <s v="Pennsylvania"/>
    <n v="19140"/>
    <x v="3"/>
    <x v="345"/>
    <x v="0"/>
    <s v="Furnishings"/>
    <s v="3M Hangers With Command Adhesive"/>
    <x v="366"/>
    <n v="0.4"/>
    <n v="1.776"/>
  </r>
  <r>
    <n v="389"/>
    <x v="175"/>
    <x v="156"/>
    <d v="2015-11-26T00:00:00"/>
    <x v="2"/>
    <s v="NG-18430"/>
    <s v="Nathan Gelder"/>
    <x v="0"/>
    <s v="United States"/>
    <s v="Cincinnati"/>
    <s v="Ohio"/>
    <n v="45231"/>
    <x v="3"/>
    <x v="346"/>
    <x v="1"/>
    <s v="Art"/>
    <s v="Crayola Colored Pencils"/>
    <x v="367"/>
    <n v="0.25"/>
    <n v="1.968"/>
  </r>
  <r>
    <n v="390"/>
    <x v="176"/>
    <x v="157"/>
    <d v="2018-12-15T00:00:00"/>
    <x v="1"/>
    <s v="MV-18190"/>
    <s v="Mike Vittorini"/>
    <x v="0"/>
    <s v="United States"/>
    <s v="New York City"/>
    <s v="New York"/>
    <n v="10009"/>
    <x v="3"/>
    <x v="347"/>
    <x v="1"/>
    <s v="Binders"/>
    <s v="Angle-D Binders with Locking Rings, Label Holders"/>
    <x v="368"/>
    <n v="0.4"/>
    <n v="14.016"/>
  </r>
  <r>
    <n v="391"/>
    <x v="176"/>
    <x v="157"/>
    <d v="2018-12-15T00:00:00"/>
    <x v="1"/>
    <s v="MV-18190"/>
    <s v="Mike Vittorini"/>
    <x v="0"/>
    <s v="United States"/>
    <s v="New York City"/>
    <s v="New York"/>
    <n v="10009"/>
    <x v="3"/>
    <x v="84"/>
    <x v="2"/>
    <s v="Accessories"/>
    <s v="Logitech LS21 Speaker System - PC Multimedia - 2.1-CH - Wired"/>
    <x v="369"/>
    <n v="0.25"/>
    <n v="29.984999999999999"/>
  </r>
  <r>
    <n v="392"/>
    <x v="177"/>
    <x v="158"/>
    <d v="2015-09-23T00:00:00"/>
    <x v="0"/>
    <s v="JG-15115"/>
    <s v="Jack Garza"/>
    <x v="0"/>
    <s v="United States"/>
    <s v="Des Moines"/>
    <s v="Washington"/>
    <n v="98198"/>
    <x v="1"/>
    <x v="348"/>
    <x v="2"/>
    <s v="Phones"/>
    <s v="Nortel Meridian M3904 Professional Digital phone"/>
    <x v="370"/>
    <n v="0.4"/>
    <n v="147.8304"/>
  </r>
  <r>
    <n v="393"/>
    <x v="177"/>
    <x v="158"/>
    <d v="2015-09-23T00:00:00"/>
    <x v="0"/>
    <s v="JG-15115"/>
    <s v="Jack Garza"/>
    <x v="0"/>
    <s v="United States"/>
    <s v="Des Moines"/>
    <s v="Washington"/>
    <n v="98198"/>
    <x v="1"/>
    <x v="349"/>
    <x v="2"/>
    <s v="Copiers"/>
    <s v="Canon PC1080F Personal Copier"/>
    <x v="371"/>
    <n v="0.5"/>
    <n v="899.98500000000001"/>
  </r>
  <r>
    <n v="394"/>
    <x v="178"/>
    <x v="159"/>
    <d v="2015-06-10T00:00:00"/>
    <x v="0"/>
    <s v="BP-11095"/>
    <s v="Bart Pistole"/>
    <x v="1"/>
    <s v="United States"/>
    <s v="Peoria"/>
    <s v="Illinois"/>
    <n v="61604"/>
    <x v="2"/>
    <x v="350"/>
    <x v="1"/>
    <s v="Binders"/>
    <s v="Wilson Jones Century Plastic Molded Ring Binders"/>
    <x v="372"/>
    <n v="0.3"/>
    <n v="8.7233999999999998"/>
  </r>
  <r>
    <n v="395"/>
    <x v="179"/>
    <x v="160"/>
    <d v="2018-07-05T00:00:00"/>
    <x v="1"/>
    <s v="VP-21730"/>
    <s v="Victor Preis"/>
    <x v="2"/>
    <s v="United States"/>
    <s v="Las Vegas"/>
    <s v="Nevada"/>
    <n v="89115"/>
    <x v="1"/>
    <x v="351"/>
    <x v="1"/>
    <s v="Binders"/>
    <s v="Tuf-Vin Binders"/>
    <x v="373"/>
    <n v="0.4"/>
    <n v="45.475200000000001"/>
  </r>
  <r>
    <n v="396"/>
    <x v="180"/>
    <x v="161"/>
    <d v="2018-10-19T00:00:00"/>
    <x v="0"/>
    <s v="SS-20140"/>
    <s v="Saphhira Shifley"/>
    <x v="1"/>
    <s v="United States"/>
    <s v="Warwick"/>
    <s v="Rhode Island"/>
    <n v="2886"/>
    <x v="3"/>
    <x v="352"/>
    <x v="1"/>
    <s v="Storage"/>
    <s v="2300 Heavy-Duty Transfer File Systems by Perma"/>
    <x v="374"/>
    <n v="0.5"/>
    <n v="24.98"/>
  </r>
  <r>
    <n v="397"/>
    <x v="180"/>
    <x v="161"/>
    <d v="2018-10-19T00:00:00"/>
    <x v="0"/>
    <s v="SS-20140"/>
    <s v="Saphhira Shifley"/>
    <x v="1"/>
    <s v="United States"/>
    <s v="Warwick"/>
    <s v="Rhode Island"/>
    <n v="2886"/>
    <x v="3"/>
    <x v="353"/>
    <x v="1"/>
    <s v="Paper"/>
    <s v="Xerox 1958"/>
    <x v="91"/>
    <n v="0.4"/>
    <n v="7.7759999999999998"/>
  </r>
  <r>
    <n v="398"/>
    <x v="181"/>
    <x v="89"/>
    <d v="2016-11-04T00:00:00"/>
    <x v="1"/>
    <s v="HP-14815"/>
    <s v="Harold Pawlan"/>
    <x v="2"/>
    <s v="United States"/>
    <s v="Jackson"/>
    <s v="Michigan"/>
    <n v="49201"/>
    <x v="2"/>
    <x v="354"/>
    <x v="1"/>
    <s v="Supplies"/>
    <s v="Acme 10 Easy Grip Assistive Scissors"/>
    <x v="375"/>
    <n v="0.35"/>
    <n v="45.578000000000003"/>
  </r>
  <r>
    <n v="399"/>
    <x v="182"/>
    <x v="162"/>
    <d v="2017-09-10T00:00:00"/>
    <x v="0"/>
    <s v="AG-10675"/>
    <s v="Anna Gayman"/>
    <x v="0"/>
    <s v="United States"/>
    <s v="Houston"/>
    <s v="Texas"/>
    <n v="77036"/>
    <x v="2"/>
    <x v="355"/>
    <x v="1"/>
    <s v="Storage"/>
    <s v="Super Decoflex Portable Personal File"/>
    <x v="376"/>
    <n v="0.4"/>
    <n v="21.571199999999997"/>
  </r>
  <r>
    <n v="400"/>
    <x v="182"/>
    <x v="162"/>
    <d v="2017-09-10T00:00:00"/>
    <x v="0"/>
    <s v="AG-10675"/>
    <s v="Anna Gayman"/>
    <x v="0"/>
    <s v="United States"/>
    <s v="Houston"/>
    <s v="Texas"/>
    <n v="77036"/>
    <x v="2"/>
    <x v="26"/>
    <x v="0"/>
    <s v="Bookcases"/>
    <s v="Riverside Palais Royal Lawyers Bookcase, Royale Cherry Finish"/>
    <x v="377"/>
    <n v="0.4"/>
    <n v="1437.75936"/>
  </r>
  <r>
    <n v="401"/>
    <x v="182"/>
    <x v="162"/>
    <d v="2017-09-10T00:00:00"/>
    <x v="0"/>
    <s v="AG-10675"/>
    <s v="Anna Gayman"/>
    <x v="0"/>
    <s v="United States"/>
    <s v="Houston"/>
    <s v="Texas"/>
    <n v="77036"/>
    <x v="2"/>
    <x v="356"/>
    <x v="1"/>
    <s v="Storage"/>
    <s v="Contico 72H Heavy-Duty Storage System"/>
    <x v="378"/>
    <n v="0.4"/>
    <n v="78.681599999999989"/>
  </r>
  <r>
    <n v="402"/>
    <x v="182"/>
    <x v="162"/>
    <d v="2017-09-10T00:00:00"/>
    <x v="0"/>
    <s v="AG-10675"/>
    <s v="Anna Gayman"/>
    <x v="0"/>
    <s v="United States"/>
    <s v="Houston"/>
    <s v="Texas"/>
    <n v="77036"/>
    <x v="2"/>
    <x v="357"/>
    <x v="2"/>
    <s v="Accessories"/>
    <s v="Sony 64GB Class 10 Micro SDHC R40 Memory Card"/>
    <x v="379"/>
    <n v="0.35"/>
    <n v="37.429600000000001"/>
  </r>
  <r>
    <n v="403"/>
    <x v="183"/>
    <x v="163"/>
    <d v="2015-12-26T00:00:00"/>
    <x v="2"/>
    <s v="LF-17185"/>
    <s v="Luke Foster"/>
    <x v="0"/>
    <s v="United States"/>
    <s v="Miami"/>
    <s v="Florida"/>
    <n v="33180"/>
    <x v="0"/>
    <x v="358"/>
    <x v="1"/>
    <s v="Paper"/>
    <s v="Xerox 1974"/>
    <x v="380"/>
    <n v="0.25"/>
    <n v="7.1760000000000002"/>
  </r>
  <r>
    <n v="404"/>
    <x v="184"/>
    <x v="164"/>
    <d v="2015-04-20T00:00:00"/>
    <x v="1"/>
    <s v="SP-20650"/>
    <s v="Stephanie Phelps"/>
    <x v="1"/>
    <s v="United States"/>
    <s v="Wilmington"/>
    <s v="North Carolina"/>
    <n v="28403"/>
    <x v="0"/>
    <x v="359"/>
    <x v="1"/>
    <s v="Art"/>
    <s v="Avery Hi-Liter EverBold Pen Style Fluorescent Highlighters, 4/Pack"/>
    <x v="381"/>
    <n v="0.15000000000000002"/>
    <n v="33.211199999999998"/>
  </r>
  <r>
    <n v="405"/>
    <x v="185"/>
    <x v="165"/>
    <d v="2018-12-29T00:00:00"/>
    <x v="1"/>
    <s v="RF-19840"/>
    <s v="Roy Französisch"/>
    <x v="0"/>
    <s v="United States"/>
    <s v="New York City"/>
    <s v="New York"/>
    <n v="10024"/>
    <x v="3"/>
    <x v="360"/>
    <x v="1"/>
    <s v="Appliances"/>
    <s v="Staple holder"/>
    <x v="382"/>
    <n v="0.4"/>
    <n v="21.545999999999996"/>
  </r>
  <r>
    <n v="406"/>
    <x v="186"/>
    <x v="166"/>
    <d v="2018-12-12T00:00:00"/>
    <x v="1"/>
    <s v="KH-16510"/>
    <s v="Keith Herrera"/>
    <x v="0"/>
    <s v="United States"/>
    <s v="San Francisco"/>
    <s v="California"/>
    <n v="94110"/>
    <x v="1"/>
    <x v="357"/>
    <x v="2"/>
    <s v="Accessories"/>
    <s v="Sony 64GB Class 10 Micro SDHC R40 Memory Card"/>
    <x v="383"/>
    <n v="0.45"/>
    <n v="98.972499999999997"/>
  </r>
  <r>
    <n v="407"/>
    <x v="186"/>
    <x v="166"/>
    <d v="2018-12-12T00:00:00"/>
    <x v="1"/>
    <s v="KH-16510"/>
    <s v="Keith Herrera"/>
    <x v="0"/>
    <s v="United States"/>
    <s v="San Francisco"/>
    <s v="California"/>
    <n v="94110"/>
    <x v="1"/>
    <x v="361"/>
    <x v="2"/>
    <s v="Copiers"/>
    <s v="Sharp AL-1530CS Digital Copier"/>
    <x v="384"/>
    <n v="0.5"/>
    <n v="599.98800000000006"/>
  </r>
  <r>
    <n v="408"/>
    <x v="186"/>
    <x v="166"/>
    <d v="2018-12-12T00:00:00"/>
    <x v="1"/>
    <s v="KH-16510"/>
    <s v="Keith Herrera"/>
    <x v="0"/>
    <s v="United States"/>
    <s v="San Francisco"/>
    <s v="California"/>
    <n v="94110"/>
    <x v="1"/>
    <x v="362"/>
    <x v="1"/>
    <s v="Paper"/>
    <s v="Wirebound Message Book, 4 per Page"/>
    <x v="385"/>
    <n v="0.4"/>
    <n v="16.29"/>
  </r>
  <r>
    <n v="409"/>
    <x v="186"/>
    <x v="166"/>
    <d v="2018-12-12T00:00:00"/>
    <x v="1"/>
    <s v="KH-16510"/>
    <s v="Keith Herrera"/>
    <x v="0"/>
    <s v="United States"/>
    <s v="San Francisco"/>
    <s v="California"/>
    <n v="94110"/>
    <x v="1"/>
    <x v="363"/>
    <x v="0"/>
    <s v="Tables"/>
    <s v="Bevis Round Conference Table Top, X-Base"/>
    <x v="386"/>
    <n v="0.45"/>
    <n v="552.21320000000003"/>
  </r>
  <r>
    <n v="410"/>
    <x v="186"/>
    <x v="166"/>
    <d v="2018-12-12T00:00:00"/>
    <x v="1"/>
    <s v="KH-16510"/>
    <s v="Keith Herrera"/>
    <x v="0"/>
    <s v="United States"/>
    <s v="San Francisco"/>
    <s v="California"/>
    <n v="94110"/>
    <x v="1"/>
    <x v="364"/>
    <x v="1"/>
    <s v="Paper"/>
    <s v="Wirebound Service Call Books, 5 1/2 x 4"/>
    <x v="387"/>
    <n v="0.4"/>
    <n v="5.8079999999999998"/>
  </r>
  <r>
    <n v="411"/>
    <x v="186"/>
    <x v="166"/>
    <d v="2018-12-12T00:00:00"/>
    <x v="1"/>
    <s v="KH-16510"/>
    <s v="Keith Herrera"/>
    <x v="0"/>
    <s v="United States"/>
    <s v="San Francisco"/>
    <s v="California"/>
    <n v="94110"/>
    <x v="1"/>
    <x v="365"/>
    <x v="1"/>
    <s v="Labels"/>
    <s v="Self-Adhesive Removable Labels"/>
    <x v="388"/>
    <n v="0.4"/>
    <n v="17.010000000000002"/>
  </r>
  <r>
    <n v="412"/>
    <x v="186"/>
    <x v="166"/>
    <d v="2018-12-12T00:00:00"/>
    <x v="1"/>
    <s v="KH-16510"/>
    <s v="Keith Herrera"/>
    <x v="0"/>
    <s v="United States"/>
    <s v="San Francisco"/>
    <s v="California"/>
    <n v="94110"/>
    <x v="1"/>
    <x v="314"/>
    <x v="1"/>
    <s v="Paper"/>
    <s v="Xerox 1908"/>
    <x v="389"/>
    <n v="0.4"/>
    <n v="33.587999999999994"/>
  </r>
  <r>
    <n v="413"/>
    <x v="186"/>
    <x v="166"/>
    <d v="2018-12-12T00:00:00"/>
    <x v="1"/>
    <s v="KH-16510"/>
    <s v="Keith Herrera"/>
    <x v="0"/>
    <s v="United States"/>
    <s v="San Francisco"/>
    <s v="California"/>
    <n v="94110"/>
    <x v="1"/>
    <x v="366"/>
    <x v="0"/>
    <s v="Bookcases"/>
    <s v="OSullivan 4-Shelf Bookcase in Odessa Pine"/>
    <x v="390"/>
    <n v="0.5"/>
    <n v="668.41449999999998"/>
  </r>
  <r>
    <n v="414"/>
    <x v="186"/>
    <x v="166"/>
    <d v="2018-12-12T00:00:00"/>
    <x v="1"/>
    <s v="KH-16510"/>
    <s v="Keith Herrera"/>
    <x v="0"/>
    <s v="United States"/>
    <s v="San Francisco"/>
    <s v="California"/>
    <n v="94110"/>
    <x v="1"/>
    <x v="367"/>
    <x v="0"/>
    <s v="Chairs"/>
    <s v="Novimex High-Tech Fabric Mesh Task Chair"/>
    <x v="391"/>
    <n v="0.45"/>
    <n v="62.462400000000002"/>
  </r>
  <r>
    <n v="415"/>
    <x v="187"/>
    <x v="132"/>
    <d v="2018-11-07T00:00:00"/>
    <x v="1"/>
    <s v="KC-16675"/>
    <s v="Kimberly Carter"/>
    <x v="1"/>
    <s v="United States"/>
    <s v="Seattle"/>
    <s v="Washington"/>
    <n v="98105"/>
    <x v="1"/>
    <x v="368"/>
    <x v="1"/>
    <s v="Paper"/>
    <s v="Xerox 191"/>
    <x v="392"/>
    <n v="0.4"/>
    <n v="83.916000000000011"/>
  </r>
  <r>
    <n v="416"/>
    <x v="187"/>
    <x v="132"/>
    <d v="2018-11-07T00:00:00"/>
    <x v="1"/>
    <s v="KC-16675"/>
    <s v="Kimberly Carter"/>
    <x v="1"/>
    <s v="United States"/>
    <s v="Seattle"/>
    <s v="Washington"/>
    <n v="98105"/>
    <x v="1"/>
    <x v="268"/>
    <x v="0"/>
    <s v="Chairs"/>
    <s v="Global Deluxe Office Fabric Chairs"/>
    <x v="393"/>
    <n v="0.45"/>
    <n v="168.92480000000003"/>
  </r>
  <r>
    <n v="417"/>
    <x v="188"/>
    <x v="92"/>
    <d v="2018-06-28T00:00:00"/>
    <x v="1"/>
    <s v="CJ-12010"/>
    <s v="Caroline Jumper"/>
    <x v="0"/>
    <s v="United States"/>
    <s v="Huntington Beach"/>
    <s v="California"/>
    <n v="92646"/>
    <x v="1"/>
    <x v="369"/>
    <x v="1"/>
    <s v="Art"/>
    <s v="Bulldog Vacuum Base Pencil Sharpener"/>
    <x v="394"/>
    <n v="0.45"/>
    <n v="52.756000000000007"/>
  </r>
  <r>
    <n v="418"/>
    <x v="189"/>
    <x v="167"/>
    <d v="2017-04-18T00:00:00"/>
    <x v="1"/>
    <s v="PB-19150"/>
    <s v="Philip Brown"/>
    <x v="0"/>
    <s v="United States"/>
    <s v="Los Angeles"/>
    <s v="California"/>
    <n v="90004"/>
    <x v="1"/>
    <x v="370"/>
    <x v="0"/>
    <s v="Chairs"/>
    <s v="Bevis Steel Folding Chairs"/>
    <x v="395"/>
    <n v="0.45"/>
    <n v="211.09000000000003"/>
  </r>
  <r>
    <n v="419"/>
    <x v="190"/>
    <x v="44"/>
    <d v="2018-11-10T00:00:00"/>
    <x v="1"/>
    <s v="VB-21745"/>
    <s v="Victoria Brennan"/>
    <x v="1"/>
    <s v="United States"/>
    <s v="Richmond"/>
    <s v="Kentucky"/>
    <n v="40475"/>
    <x v="0"/>
    <x v="371"/>
    <x v="1"/>
    <s v="Paper"/>
    <s v="Xerox 1987"/>
    <x v="396"/>
    <n v="0.25"/>
    <n v="4.335"/>
  </r>
  <r>
    <n v="420"/>
    <x v="191"/>
    <x v="168"/>
    <d v="2018-03-09T00:00:00"/>
    <x v="1"/>
    <s v="SP-20860"/>
    <s v="Sung Pak"/>
    <x v="1"/>
    <s v="United States"/>
    <s v="Los Angeles"/>
    <s v="California"/>
    <n v="90045"/>
    <x v="1"/>
    <x v="372"/>
    <x v="1"/>
    <s v="Art"/>
    <s v="American Pencil"/>
    <x v="397"/>
    <n v="0.45"/>
    <n v="5.1260000000000003"/>
  </r>
  <r>
    <n v="421"/>
    <x v="191"/>
    <x v="168"/>
    <d v="2018-03-09T00:00:00"/>
    <x v="1"/>
    <s v="SP-20860"/>
    <s v="Sung Pak"/>
    <x v="1"/>
    <s v="United States"/>
    <s v="Los Angeles"/>
    <s v="California"/>
    <n v="90045"/>
    <x v="1"/>
    <x v="373"/>
    <x v="1"/>
    <s v="Envelopes"/>
    <s v="White Envelopes, White Envelopes with Clear Poly Window"/>
    <x v="398"/>
    <n v="0.4"/>
    <n v="9.15"/>
  </r>
  <r>
    <n v="422"/>
    <x v="192"/>
    <x v="169"/>
    <d v="2015-06-25T00:00:00"/>
    <x v="2"/>
    <s v="JE-15745"/>
    <s v="Joel Eaton"/>
    <x v="0"/>
    <s v="United States"/>
    <s v="Louisville"/>
    <s v="Colorado"/>
    <n v="80027"/>
    <x v="1"/>
    <x v="374"/>
    <x v="2"/>
    <s v="Accessories"/>
    <s v="KeyTronic 6101 Series - Keyboard - Black"/>
    <x v="399"/>
    <n v="0.45"/>
    <n v="108.21360000000001"/>
  </r>
  <r>
    <n v="423"/>
    <x v="193"/>
    <x v="15"/>
    <d v="2018-10-23T00:00:00"/>
    <x v="1"/>
    <s v="MP-17965"/>
    <s v="Michael Paige"/>
    <x v="1"/>
    <s v="United States"/>
    <s v="Lawrence"/>
    <s v="Massachusetts"/>
    <n v="1841"/>
    <x v="3"/>
    <x v="375"/>
    <x v="0"/>
    <s v="Furnishings"/>
    <s v="Westinghouse Mesh Shade Clip-On Gooseneck Lamp, Black"/>
    <x v="400"/>
    <n v="0.4"/>
    <n v="33.936"/>
  </r>
  <r>
    <n v="424"/>
    <x v="193"/>
    <x v="15"/>
    <d v="2018-10-23T00:00:00"/>
    <x v="1"/>
    <s v="MP-17965"/>
    <s v="Michael Paige"/>
    <x v="1"/>
    <s v="United States"/>
    <s v="Lawrence"/>
    <s v="Massachusetts"/>
    <n v="1841"/>
    <x v="3"/>
    <x v="376"/>
    <x v="1"/>
    <s v="Storage"/>
    <s v="Crate-A-Files"/>
    <x v="401"/>
    <n v="0.5"/>
    <n v="16.350000000000001"/>
  </r>
  <r>
    <n v="425"/>
    <x v="194"/>
    <x v="170"/>
    <d v="2018-08-23T00:00:00"/>
    <x v="0"/>
    <s v="NF-18385"/>
    <s v="Natalie Fritzler"/>
    <x v="0"/>
    <s v="United States"/>
    <s v="Jackson"/>
    <s v="Mississippi"/>
    <n v="39212"/>
    <x v="0"/>
    <x v="377"/>
    <x v="0"/>
    <s v="Chairs"/>
    <s v="Hon Multipurpose Stacking Arm Chairs"/>
    <x v="402"/>
    <n v="0.15000000000000002"/>
    <n v="736.43999999999994"/>
  </r>
  <r>
    <n v="426"/>
    <x v="195"/>
    <x v="51"/>
    <d v="2018-11-26T00:00:00"/>
    <x v="0"/>
    <s v="JM-15265"/>
    <s v="Janet Molinari"/>
    <x v="1"/>
    <s v="United States"/>
    <s v="Canton"/>
    <s v="Michigan"/>
    <n v="48187"/>
    <x v="2"/>
    <x v="378"/>
    <x v="0"/>
    <s v="Furnishings"/>
    <s v="Coloredge Poster Frame"/>
    <x v="158"/>
    <n v="0.3"/>
    <n v="19.88"/>
  </r>
  <r>
    <n v="427"/>
    <x v="195"/>
    <x v="51"/>
    <d v="2018-11-26T00:00:00"/>
    <x v="0"/>
    <s v="JM-15265"/>
    <s v="Janet Molinari"/>
    <x v="1"/>
    <s v="United States"/>
    <s v="Canton"/>
    <s v="Michigan"/>
    <n v="48187"/>
    <x v="2"/>
    <x v="379"/>
    <x v="1"/>
    <s v="Binders"/>
    <s v="GBC VeloBinder Manual Binding System"/>
    <x v="403"/>
    <n v="0.3"/>
    <n v="201.54400000000001"/>
  </r>
  <r>
    <n v="428"/>
    <x v="196"/>
    <x v="171"/>
    <d v="2015-09-13T00:00:00"/>
    <x v="2"/>
    <s v="SD-20485"/>
    <s v="Shirley Daniels"/>
    <x v="2"/>
    <s v="United States"/>
    <s v="New Rochelle"/>
    <s v="New York"/>
    <n v="10801"/>
    <x v="3"/>
    <x v="380"/>
    <x v="2"/>
    <s v="Machines"/>
    <s v="Epson WorkForce WF-2530 All-in-One Printer, Copier Scanner"/>
    <x v="404"/>
    <n v="0.25"/>
    <n v="52.492499999999993"/>
  </r>
  <r>
    <n v="429"/>
    <x v="197"/>
    <x v="172"/>
    <d v="2018-10-08T00:00:00"/>
    <x v="1"/>
    <s v="KH-16630"/>
    <s v="Ken Heidel"/>
    <x v="1"/>
    <s v="United States"/>
    <s v="San Antonio"/>
    <s v="Texas"/>
    <n v="78207"/>
    <x v="2"/>
    <x v="381"/>
    <x v="1"/>
    <s v="Art"/>
    <s v="Design Ebony Sketching Pencil"/>
    <x v="405"/>
    <n v="0.35"/>
    <n v="4.3368000000000002"/>
  </r>
  <r>
    <n v="430"/>
    <x v="198"/>
    <x v="173"/>
    <d v="2017-04-21T00:00:00"/>
    <x v="1"/>
    <s v="RB-19795"/>
    <s v="Ross Baird"/>
    <x v="2"/>
    <s v="United States"/>
    <s v="Gastonia"/>
    <s v="North Carolina"/>
    <n v="28052"/>
    <x v="0"/>
    <x v="382"/>
    <x v="1"/>
    <s v="Binders"/>
    <s v="GBC ProClick 150 Presentation Binding System"/>
    <x v="406"/>
    <n v="0.25"/>
    <n v="142.191"/>
  </r>
  <r>
    <n v="431"/>
    <x v="198"/>
    <x v="173"/>
    <d v="2017-04-21T00:00:00"/>
    <x v="1"/>
    <s v="RB-19795"/>
    <s v="Ross Baird"/>
    <x v="2"/>
    <s v="United States"/>
    <s v="Gastonia"/>
    <s v="North Carolina"/>
    <n v="28052"/>
    <x v="0"/>
    <x v="171"/>
    <x v="2"/>
    <s v="Accessories"/>
    <s v="Imation Secure+ Hardware Encrypted USB 2.0 Flash Drive"/>
    <x v="177"/>
    <n v="0.15000000000000002"/>
    <n v="347.43240000000003"/>
  </r>
  <r>
    <n v="432"/>
    <x v="198"/>
    <x v="173"/>
    <d v="2017-04-21T00:00:00"/>
    <x v="1"/>
    <s v="RB-19795"/>
    <s v="Ross Baird"/>
    <x v="2"/>
    <s v="United States"/>
    <s v="Gastonia"/>
    <s v="North Carolina"/>
    <n v="28052"/>
    <x v="0"/>
    <x v="171"/>
    <x v="2"/>
    <s v="Accessories"/>
    <s v="Imation Secure+ Hardware Encrypted USB 2.0 Flash Drive"/>
    <x v="407"/>
    <n v="0.15000000000000002"/>
    <n v="248.16599999999997"/>
  </r>
  <r>
    <n v="433"/>
    <x v="198"/>
    <x v="173"/>
    <d v="2017-04-21T00:00:00"/>
    <x v="1"/>
    <s v="RB-19795"/>
    <s v="Ross Baird"/>
    <x v="2"/>
    <s v="United States"/>
    <s v="Gastonia"/>
    <s v="North Carolina"/>
    <n v="28052"/>
    <x v="0"/>
    <x v="383"/>
    <x v="1"/>
    <s v="Storage"/>
    <s v="Woodgrain Magazine Files by Perma"/>
    <x v="408"/>
    <n v="0.35"/>
    <n v="3.0992000000000002"/>
  </r>
  <r>
    <n v="434"/>
    <x v="199"/>
    <x v="112"/>
    <d v="2017-06-07T00:00:00"/>
    <x v="2"/>
    <s v="DB-13060"/>
    <s v="Dave Brooks"/>
    <x v="0"/>
    <s v="United States"/>
    <s v="Lowell"/>
    <s v="Massachusetts"/>
    <n v="1852"/>
    <x v="3"/>
    <x v="384"/>
    <x v="1"/>
    <s v="Storage"/>
    <s v="Letter Size Cart"/>
    <x v="409"/>
    <n v="0.5"/>
    <n v="357.15"/>
  </r>
  <r>
    <n v="435"/>
    <x v="200"/>
    <x v="174"/>
    <d v="2015-12-25T00:00:00"/>
    <x v="1"/>
    <s v="MK-18160"/>
    <s v="Mike Kennedy"/>
    <x v="0"/>
    <s v="United States"/>
    <s v="Jacksonville"/>
    <s v="Florida"/>
    <n v="32216"/>
    <x v="0"/>
    <x v="385"/>
    <x v="1"/>
    <s v="Binders"/>
    <s v="Insertable Tab Post Binder Dividers"/>
    <x v="410"/>
    <n v="0.25"/>
    <n v="3.609"/>
  </r>
  <r>
    <n v="436"/>
    <x v="200"/>
    <x v="174"/>
    <d v="2015-12-25T00:00:00"/>
    <x v="1"/>
    <s v="MK-18160"/>
    <s v="Mike Kennedy"/>
    <x v="0"/>
    <s v="United States"/>
    <s v="Jacksonville"/>
    <s v="Florida"/>
    <n v="32216"/>
    <x v="0"/>
    <x v="386"/>
    <x v="2"/>
    <s v="Accessories"/>
    <s v="Belkin QODE FastFit Bluetooth Keyboard"/>
    <x v="411"/>
    <n v="0.15000000000000002"/>
    <n v="210.63"/>
  </r>
  <r>
    <n v="437"/>
    <x v="201"/>
    <x v="1"/>
    <d v="2017-06-14T00:00:00"/>
    <x v="0"/>
    <s v="PO-19180"/>
    <s v="Philisse Overcash"/>
    <x v="2"/>
    <s v="United States"/>
    <s v="Chicago"/>
    <s v="Illinois"/>
    <n v="60623"/>
    <x v="2"/>
    <x v="387"/>
    <x v="2"/>
    <s v="Machines"/>
    <s v="Canon Color ImageCLASS MF8580Cdw Wireless Laser All-In-One Printer, Copier, Scanner"/>
    <x v="412"/>
    <n v="0.35"/>
    <n v="655.18635000000006"/>
  </r>
  <r>
    <n v="438"/>
    <x v="201"/>
    <x v="1"/>
    <d v="2017-06-14T00:00:00"/>
    <x v="0"/>
    <s v="PO-19180"/>
    <s v="Philisse Overcash"/>
    <x v="2"/>
    <s v="United States"/>
    <s v="Chicago"/>
    <s v="Illinois"/>
    <n v="60623"/>
    <x v="2"/>
    <x v="314"/>
    <x v="1"/>
    <s v="Paper"/>
    <s v="Xerox 1908"/>
    <x v="413"/>
    <n v="0.3"/>
    <n v="219.44159999999999"/>
  </r>
  <r>
    <n v="439"/>
    <x v="202"/>
    <x v="175"/>
    <d v="2018-09-19T00:00:00"/>
    <x v="1"/>
    <s v="BB-11545"/>
    <s v="Brenda Bowman"/>
    <x v="1"/>
    <s v="United States"/>
    <s v="Houston"/>
    <s v="Texas"/>
    <n v="77070"/>
    <x v="2"/>
    <x v="388"/>
    <x v="1"/>
    <s v="Paper"/>
    <s v="Xerox 1897"/>
    <x v="414"/>
    <n v="0.3"/>
    <n v="22.310399999999998"/>
  </r>
  <r>
    <n v="440"/>
    <x v="203"/>
    <x v="176"/>
    <d v="2018-01-23T00:00:00"/>
    <x v="0"/>
    <s v="CV-12805"/>
    <s v="Cynthia Voltz"/>
    <x v="1"/>
    <s v="United States"/>
    <s v="New York City"/>
    <s v="New York"/>
    <n v="10024"/>
    <x v="3"/>
    <x v="389"/>
    <x v="0"/>
    <s v="Chairs"/>
    <s v="Global Deluxe Steno Chair"/>
    <x v="415"/>
    <n v="0.25"/>
    <n v="155.8845"/>
  </r>
  <r>
    <n v="441"/>
    <x v="204"/>
    <x v="64"/>
    <d v="2017-09-07T00:00:00"/>
    <x v="0"/>
    <s v="PK-19075"/>
    <s v="Pete Kriz"/>
    <x v="0"/>
    <s v="United States"/>
    <s v="Detroit"/>
    <s v="Michigan"/>
    <n v="48227"/>
    <x v="2"/>
    <x v="390"/>
    <x v="0"/>
    <s v="Furnishings"/>
    <s v="Aluminum Document Frame"/>
    <x v="416"/>
    <n v="0.3"/>
    <n v="8.5540000000000003"/>
  </r>
  <r>
    <n v="442"/>
    <x v="204"/>
    <x v="64"/>
    <d v="2017-09-07T00:00:00"/>
    <x v="0"/>
    <s v="PK-19075"/>
    <s v="Pete Kriz"/>
    <x v="0"/>
    <s v="United States"/>
    <s v="Detroit"/>
    <s v="Michigan"/>
    <n v="48227"/>
    <x v="2"/>
    <x v="391"/>
    <x v="1"/>
    <s v="Storage"/>
    <s v="Fellowes Bankers Box Staxonsteel Drawer File/Stacking System"/>
    <x v="417"/>
    <n v="0.4"/>
    <n v="116.964"/>
  </r>
  <r>
    <n v="443"/>
    <x v="204"/>
    <x v="64"/>
    <d v="2017-09-07T00:00:00"/>
    <x v="0"/>
    <s v="PK-19075"/>
    <s v="Pete Kriz"/>
    <x v="0"/>
    <s v="United States"/>
    <s v="Detroit"/>
    <s v="Michigan"/>
    <n v="48227"/>
    <x v="2"/>
    <x v="392"/>
    <x v="1"/>
    <s v="Storage"/>
    <s v="Eldon Mobile Mega Data Cart  Mega Stackable  Add-On Trays"/>
    <x v="418"/>
    <n v="0.4"/>
    <n v="42.57"/>
  </r>
  <r>
    <n v="444"/>
    <x v="204"/>
    <x v="64"/>
    <d v="2017-09-07T00:00:00"/>
    <x v="0"/>
    <s v="PK-19075"/>
    <s v="Pete Kriz"/>
    <x v="0"/>
    <s v="United States"/>
    <s v="Detroit"/>
    <s v="Michigan"/>
    <n v="48227"/>
    <x v="2"/>
    <x v="393"/>
    <x v="1"/>
    <s v="Paper"/>
    <s v="Xerox Color Copier Paper, 11 x 17, Ream"/>
    <x v="419"/>
    <n v="0.3"/>
    <n v="63.951999999999998"/>
  </r>
  <r>
    <n v="445"/>
    <x v="204"/>
    <x v="64"/>
    <d v="2017-09-07T00:00:00"/>
    <x v="0"/>
    <s v="PK-19075"/>
    <s v="Pete Kriz"/>
    <x v="0"/>
    <s v="United States"/>
    <s v="Detroit"/>
    <s v="Michigan"/>
    <n v="48227"/>
    <x v="2"/>
    <x v="394"/>
    <x v="0"/>
    <s v="Chairs"/>
    <s v="Office Star - Ergonomically Designed Knee Chair"/>
    <x v="420"/>
    <n v="0.35"/>
    <n v="157.911"/>
  </r>
  <r>
    <n v="446"/>
    <x v="204"/>
    <x v="64"/>
    <d v="2017-09-07T00:00:00"/>
    <x v="0"/>
    <s v="PK-19075"/>
    <s v="Pete Kriz"/>
    <x v="0"/>
    <s v="United States"/>
    <s v="Detroit"/>
    <s v="Michigan"/>
    <n v="48227"/>
    <x v="2"/>
    <x v="395"/>
    <x v="1"/>
    <s v="Labels"/>
    <s v="Avery 520"/>
    <x v="421"/>
    <n v="0.3"/>
    <n v="15.434999999999999"/>
  </r>
  <r>
    <n v="447"/>
    <x v="205"/>
    <x v="177"/>
    <d v="2018-03-25T00:00:00"/>
    <x v="0"/>
    <s v="TB-21595"/>
    <s v="Troy Blackwell"/>
    <x v="0"/>
    <s v="United States"/>
    <s v="Columbus"/>
    <s v="Indiana"/>
    <n v="47201"/>
    <x v="2"/>
    <x v="396"/>
    <x v="0"/>
    <s v="Furnishings"/>
    <s v="GE General Purpose, Extra Long Life, Showcase &amp; Floodlight Incandescent Bulbs"/>
    <x v="422"/>
    <n v="0.3"/>
    <n v="2.0369999999999999"/>
  </r>
  <r>
    <n v="448"/>
    <x v="206"/>
    <x v="178"/>
    <d v="2017-04-03T00:00:00"/>
    <x v="0"/>
    <s v="RB-19360"/>
    <s v="Raymond Buch"/>
    <x v="0"/>
    <s v="United States"/>
    <s v="Auburn"/>
    <s v="New York"/>
    <n v="13021"/>
    <x v="3"/>
    <x v="397"/>
    <x v="1"/>
    <s v="Art"/>
    <s v="Newell 345"/>
    <x v="423"/>
    <n v="0.25"/>
    <n v="44.64"/>
  </r>
  <r>
    <n v="449"/>
    <x v="206"/>
    <x v="178"/>
    <d v="2017-04-03T00:00:00"/>
    <x v="0"/>
    <s v="RB-19360"/>
    <s v="Raymond Buch"/>
    <x v="0"/>
    <s v="United States"/>
    <s v="Auburn"/>
    <s v="New York"/>
    <n v="13021"/>
    <x v="3"/>
    <x v="398"/>
    <x v="1"/>
    <s v="Storage"/>
    <s v="Fellowes Bankers Box Recycled Super Stor/Drawer"/>
    <x v="424"/>
    <n v="0.5"/>
    <n v="80.97"/>
  </r>
  <r>
    <n v="450"/>
    <x v="206"/>
    <x v="178"/>
    <d v="2017-04-03T00:00:00"/>
    <x v="0"/>
    <s v="RB-19360"/>
    <s v="Raymond Buch"/>
    <x v="0"/>
    <s v="United States"/>
    <s v="Auburn"/>
    <s v="New York"/>
    <n v="13021"/>
    <x v="3"/>
    <x v="399"/>
    <x v="1"/>
    <s v="Art"/>
    <s v="Boston 1645 Deluxe Heavier-Duty Electric Pencil Sharpener"/>
    <x v="425"/>
    <n v="0.25"/>
    <n v="197.91"/>
  </r>
  <r>
    <n v="451"/>
    <x v="206"/>
    <x v="178"/>
    <d v="2017-04-03T00:00:00"/>
    <x v="0"/>
    <s v="RB-19360"/>
    <s v="Raymond Buch"/>
    <x v="0"/>
    <s v="United States"/>
    <s v="Auburn"/>
    <s v="New York"/>
    <n v="13021"/>
    <x v="3"/>
    <x v="400"/>
    <x v="1"/>
    <s v="Art"/>
    <s v="50 Colored Long Pencils"/>
    <x v="426"/>
    <n v="0.25"/>
    <n v="22.86"/>
  </r>
  <r>
    <n v="452"/>
    <x v="206"/>
    <x v="178"/>
    <d v="2017-04-03T00:00:00"/>
    <x v="0"/>
    <s v="RB-19360"/>
    <s v="Raymond Buch"/>
    <x v="0"/>
    <s v="United States"/>
    <s v="Auburn"/>
    <s v="New York"/>
    <n v="13021"/>
    <x v="3"/>
    <x v="401"/>
    <x v="1"/>
    <s v="Art"/>
    <s v="Newell 342"/>
    <x v="294"/>
    <n v="0.25"/>
    <n v="7.38"/>
  </r>
  <r>
    <n v="453"/>
    <x v="206"/>
    <x v="178"/>
    <d v="2017-04-03T00:00:00"/>
    <x v="0"/>
    <s v="RB-19360"/>
    <s v="Raymond Buch"/>
    <x v="0"/>
    <s v="United States"/>
    <s v="Auburn"/>
    <s v="New York"/>
    <n v="13021"/>
    <x v="3"/>
    <x v="402"/>
    <x v="2"/>
    <s v="Phones"/>
    <s v="Belkin Grip Candy Sheer Case / Cover for iPhone 5 and 5S"/>
    <x v="427"/>
    <n v="0.4"/>
    <n v="21.071999999999999"/>
  </r>
  <r>
    <n v="454"/>
    <x v="207"/>
    <x v="179"/>
    <d v="2018-10-24T00:00:00"/>
    <x v="1"/>
    <s v="EB-13705"/>
    <s v="Ed Braxton"/>
    <x v="1"/>
    <s v="United States"/>
    <s v="Akron"/>
    <s v="Ohio"/>
    <n v="44312"/>
    <x v="3"/>
    <x v="10"/>
    <x v="0"/>
    <s v="Tables"/>
    <s v="Chromcraft Rectangular Conference Tables"/>
    <x v="428"/>
    <n v="0.25"/>
    <n v="213.27299999999997"/>
  </r>
  <r>
    <n v="455"/>
    <x v="207"/>
    <x v="179"/>
    <d v="2018-10-24T00:00:00"/>
    <x v="1"/>
    <s v="EB-13705"/>
    <s v="Ed Braxton"/>
    <x v="1"/>
    <s v="United States"/>
    <s v="Akron"/>
    <s v="Ohio"/>
    <n v="44312"/>
    <x v="3"/>
    <x v="403"/>
    <x v="1"/>
    <s v="Storage"/>
    <s v="Deluxe Rollaway Locking File with Drawer"/>
    <x v="429"/>
    <n v="0.5"/>
    <n v="332.70400000000001"/>
  </r>
  <r>
    <n v="456"/>
    <x v="208"/>
    <x v="180"/>
    <d v="2017-12-17T00:00:00"/>
    <x v="1"/>
    <s v="KH-16630"/>
    <s v="Ken Heidel"/>
    <x v="1"/>
    <s v="United States"/>
    <s v="Norman"/>
    <s v="Oklahoma"/>
    <n v="73071"/>
    <x v="2"/>
    <x v="404"/>
    <x v="2"/>
    <s v="Accessories"/>
    <s v="Memorex Mini Travel Drive 16 GB USB 2.0 Flash Drive"/>
    <x v="430"/>
    <n v="0.35"/>
    <n v="41.522000000000006"/>
  </r>
  <r>
    <n v="457"/>
    <x v="209"/>
    <x v="181"/>
    <d v="2015-02-18T00:00:00"/>
    <x v="1"/>
    <s v="SC-20095"/>
    <s v="Sanjit Chand"/>
    <x v="0"/>
    <s v="United States"/>
    <s v="Concord"/>
    <s v="California"/>
    <n v="94521"/>
    <x v="1"/>
    <x v="405"/>
    <x v="0"/>
    <s v="Chairs"/>
    <s v="Global Geo Office Task Chair, Gray"/>
    <x v="431"/>
    <n v="0.45"/>
    <n v="71.262400000000014"/>
  </r>
  <r>
    <n v="458"/>
    <x v="210"/>
    <x v="182"/>
    <d v="2017-10-01T00:00:00"/>
    <x v="1"/>
    <s v="NF-18385"/>
    <s v="Natalie Fritzler"/>
    <x v="0"/>
    <s v="United States"/>
    <s v="Decatur"/>
    <s v="Illinois"/>
    <n v="62521"/>
    <x v="2"/>
    <x v="406"/>
    <x v="0"/>
    <s v="Chairs"/>
    <s v="Hon 4700 Series Mobuis Mid-Back Task Chairs with Adjustable Arms"/>
    <x v="432"/>
    <n v="0.35"/>
    <n v="485.91270000000003"/>
  </r>
  <r>
    <n v="459"/>
    <x v="210"/>
    <x v="182"/>
    <d v="2017-10-01T00:00:00"/>
    <x v="1"/>
    <s v="NF-18385"/>
    <s v="Natalie Fritzler"/>
    <x v="0"/>
    <s v="United States"/>
    <s v="Decatur"/>
    <s v="Illinois"/>
    <n v="62521"/>
    <x v="2"/>
    <x v="407"/>
    <x v="1"/>
    <s v="Envelopes"/>
    <s v="Staple envelope"/>
    <x v="433"/>
    <n v="0.3"/>
    <n v="6.2496"/>
  </r>
  <r>
    <n v="460"/>
    <x v="211"/>
    <x v="83"/>
    <d v="2016-12-22T00:00:00"/>
    <x v="1"/>
    <s v="JH-15985"/>
    <s v="Joseph Holt"/>
    <x v="0"/>
    <s v="United States"/>
    <s v="Seattle"/>
    <s v="Washington"/>
    <n v="98115"/>
    <x v="1"/>
    <x v="408"/>
    <x v="1"/>
    <s v="Appliances"/>
    <s v="3M Office Air Cleaner"/>
    <x v="434"/>
    <n v="0.4"/>
    <n v="62.351999999999997"/>
  </r>
  <r>
    <n v="461"/>
    <x v="211"/>
    <x v="83"/>
    <d v="2016-12-22T00:00:00"/>
    <x v="1"/>
    <s v="JH-15985"/>
    <s v="Joseph Holt"/>
    <x v="0"/>
    <s v="United States"/>
    <s v="Seattle"/>
    <s v="Washington"/>
    <n v="98115"/>
    <x v="1"/>
    <x v="409"/>
    <x v="2"/>
    <s v="Accessories"/>
    <s v="Logitech G700s Rechargeable Gaming Mouse"/>
    <x v="435"/>
    <n v="0.45"/>
    <n v="494.95050000000003"/>
  </r>
  <r>
    <n v="462"/>
    <x v="211"/>
    <x v="83"/>
    <d v="2016-12-22T00:00:00"/>
    <x v="1"/>
    <s v="JH-15985"/>
    <s v="Joseph Holt"/>
    <x v="0"/>
    <s v="United States"/>
    <s v="Seattle"/>
    <s v="Washington"/>
    <n v="98115"/>
    <x v="1"/>
    <x v="410"/>
    <x v="1"/>
    <s v="Binders"/>
    <s v="Acco D-Ring Binder w/DublLock"/>
    <x v="96"/>
    <n v="0.4"/>
    <n v="30.787199999999999"/>
  </r>
  <r>
    <n v="463"/>
    <x v="212"/>
    <x v="183"/>
    <d v="2017-04-29T00:00:00"/>
    <x v="1"/>
    <s v="TN-21040"/>
    <s v="Tanja Norvell"/>
    <x v="2"/>
    <s v="United States"/>
    <s v="Phoenix"/>
    <s v="Arizona"/>
    <n v="85023"/>
    <x v="1"/>
    <x v="325"/>
    <x v="0"/>
    <s v="Furnishings"/>
    <s v="Eldon Wave Desk Accessories"/>
    <x v="436"/>
    <n v="0.4"/>
    <n v="14.135999999999999"/>
  </r>
  <r>
    <n v="464"/>
    <x v="212"/>
    <x v="183"/>
    <d v="2017-04-29T00:00:00"/>
    <x v="1"/>
    <s v="TN-21040"/>
    <s v="Tanja Norvell"/>
    <x v="2"/>
    <s v="United States"/>
    <s v="Phoenix"/>
    <s v="Arizona"/>
    <n v="85023"/>
    <x v="1"/>
    <x v="411"/>
    <x v="0"/>
    <s v="Tables"/>
    <s v="Bush Advantage Collection Racetrack Conference Table"/>
    <x v="437"/>
    <n v="0.45"/>
    <n v="699.94650000000013"/>
  </r>
  <r>
    <n v="465"/>
    <x v="212"/>
    <x v="183"/>
    <d v="2017-04-29T00:00:00"/>
    <x v="1"/>
    <s v="TN-21040"/>
    <s v="Tanja Norvell"/>
    <x v="2"/>
    <s v="United States"/>
    <s v="Phoenix"/>
    <s v="Arizona"/>
    <n v="85023"/>
    <x v="1"/>
    <x v="412"/>
    <x v="1"/>
    <s v="Binders"/>
    <s v="Poly Designer Cover &amp; Back"/>
    <x v="438"/>
    <n v="0.4"/>
    <n v="17.090999999999998"/>
  </r>
  <r>
    <n v="466"/>
    <x v="212"/>
    <x v="183"/>
    <d v="2017-04-29T00:00:00"/>
    <x v="1"/>
    <s v="TN-21040"/>
    <s v="Tanja Norvell"/>
    <x v="2"/>
    <s v="United States"/>
    <s v="Phoenix"/>
    <s v="Arizona"/>
    <n v="85023"/>
    <x v="1"/>
    <x v="413"/>
    <x v="1"/>
    <s v="Supplies"/>
    <s v="Premier Electric Letter Opener"/>
    <x v="439"/>
    <n v="0.45"/>
    <n v="101.95680000000002"/>
  </r>
  <r>
    <n v="467"/>
    <x v="212"/>
    <x v="183"/>
    <d v="2017-04-29T00:00:00"/>
    <x v="1"/>
    <s v="TN-21040"/>
    <s v="Tanja Norvell"/>
    <x v="2"/>
    <s v="United States"/>
    <s v="Phoenix"/>
    <s v="Arizona"/>
    <n v="85023"/>
    <x v="1"/>
    <x v="414"/>
    <x v="1"/>
    <s v="Appliances"/>
    <s v="Fellowes Premier Superior Surge Suppressor, 10-Outlet, With Phone and Remote"/>
    <x v="440"/>
    <n v="0.4"/>
    <n v="46.963200000000001"/>
  </r>
  <r>
    <n v="468"/>
    <x v="213"/>
    <x v="184"/>
    <d v="2016-01-24T00:00:00"/>
    <x v="1"/>
    <s v="JS-15940"/>
    <s v="Joni Sundaresam"/>
    <x v="2"/>
    <s v="United States"/>
    <s v="Park Ridge"/>
    <s v="Illinois"/>
    <n v="60068"/>
    <x v="2"/>
    <x v="269"/>
    <x v="0"/>
    <s v="Furnishings"/>
    <s v="Eldon ClusterMat Chair Mat with Cordless Antistatic Protection"/>
    <x v="441"/>
    <n v="0.3"/>
    <n v="178.32079999999999"/>
  </r>
  <r>
    <n v="469"/>
    <x v="214"/>
    <x v="185"/>
    <d v="2018-04-04T00:00:00"/>
    <x v="1"/>
    <s v="DS-13180"/>
    <s v="David Smith"/>
    <x v="1"/>
    <s v="United States"/>
    <s v="Amarillo"/>
    <s v="Texas"/>
    <n v="79109"/>
    <x v="2"/>
    <x v="415"/>
    <x v="0"/>
    <s v="Bookcases"/>
    <s v="Bush Mission Pointe Library"/>
    <x v="442"/>
    <n v="0.4"/>
    <n v="123.19967999999999"/>
  </r>
  <r>
    <n v="470"/>
    <x v="215"/>
    <x v="186"/>
    <d v="2017-12-20T00:00:00"/>
    <x v="0"/>
    <s v="CC-12670"/>
    <s v="Craig Carreira"/>
    <x v="0"/>
    <s v="United States"/>
    <s v="Chicago"/>
    <s v="Illinois"/>
    <n v="60610"/>
    <x v="2"/>
    <x v="416"/>
    <x v="1"/>
    <s v="Binders"/>
    <s v="Cardinal Hold-It CD Pocket"/>
    <x v="443"/>
    <n v="0.3"/>
    <n v="3.3515999999999999"/>
  </r>
  <r>
    <n v="471"/>
    <x v="216"/>
    <x v="139"/>
    <d v="2016-12-24T00:00:00"/>
    <x v="1"/>
    <s v="MH-17785"/>
    <s v="Maya Herman"/>
    <x v="1"/>
    <s v="United States"/>
    <s v="Lindenhurst"/>
    <s v="New York"/>
    <n v="11757"/>
    <x v="3"/>
    <x v="417"/>
    <x v="1"/>
    <s v="Paper"/>
    <s v="Eaton Premium Continuous-Feed Paper, 25% Cotton, Letter Size, White, 1000 Shts/Box"/>
    <x v="444"/>
    <n v="0.4"/>
    <n v="33.287999999999997"/>
  </r>
  <r>
    <n v="472"/>
    <x v="217"/>
    <x v="187"/>
    <d v="2015-11-11T00:00:00"/>
    <x v="0"/>
    <s v="JP-15520"/>
    <s v="Jeremy Pistek"/>
    <x v="0"/>
    <s v="United States"/>
    <s v="San Francisco"/>
    <s v="California"/>
    <n v="94110"/>
    <x v="1"/>
    <x v="418"/>
    <x v="1"/>
    <s v="Storage"/>
    <s v="SAFCO Boltless Steel Shelving"/>
    <x v="445"/>
    <n v="0.5"/>
    <n v="170.46"/>
  </r>
  <r>
    <n v="473"/>
    <x v="217"/>
    <x v="187"/>
    <d v="2015-11-11T00:00:00"/>
    <x v="0"/>
    <s v="JP-15520"/>
    <s v="Jeremy Pistek"/>
    <x v="0"/>
    <s v="United States"/>
    <s v="San Francisco"/>
    <s v="California"/>
    <n v="94110"/>
    <x v="1"/>
    <x v="419"/>
    <x v="0"/>
    <s v="Bookcases"/>
    <s v="Sauder Mission Library with Doors, Fruitwood Finish"/>
    <x v="446"/>
    <n v="0.5"/>
    <n v="111.333"/>
  </r>
  <r>
    <n v="474"/>
    <x v="217"/>
    <x v="187"/>
    <d v="2015-11-11T00:00:00"/>
    <x v="0"/>
    <s v="JP-15520"/>
    <s v="Jeremy Pistek"/>
    <x v="0"/>
    <s v="United States"/>
    <s v="San Francisco"/>
    <s v="California"/>
    <n v="94110"/>
    <x v="1"/>
    <x v="420"/>
    <x v="2"/>
    <s v="Phones"/>
    <s v="Samsung Galaxy Note 3"/>
    <x v="447"/>
    <n v="0.4"/>
    <n v="422.38079999999997"/>
  </r>
  <r>
    <n v="475"/>
    <x v="217"/>
    <x v="187"/>
    <d v="2015-11-11T00:00:00"/>
    <x v="0"/>
    <s v="JP-15520"/>
    <s v="Jeremy Pistek"/>
    <x v="0"/>
    <s v="United States"/>
    <s v="San Francisco"/>
    <s v="California"/>
    <n v="94110"/>
    <x v="1"/>
    <x v="421"/>
    <x v="1"/>
    <s v="Storage"/>
    <s v="Decoflex Hanging Personal Folder File, Blue"/>
    <x v="448"/>
    <n v="0.5"/>
    <n v="46.26"/>
  </r>
  <r>
    <n v="476"/>
    <x v="217"/>
    <x v="187"/>
    <d v="2015-11-11T00:00:00"/>
    <x v="0"/>
    <s v="JP-15520"/>
    <s v="Jeremy Pistek"/>
    <x v="0"/>
    <s v="United States"/>
    <s v="San Francisco"/>
    <s v="California"/>
    <n v="94110"/>
    <x v="1"/>
    <x v="422"/>
    <x v="1"/>
    <s v="Paper"/>
    <s v="Recycled Desk Saver Line While You Were Out Book, 5 1/2 X 4"/>
    <x v="449"/>
    <n v="0.4"/>
    <n v="37.589999999999996"/>
  </r>
  <r>
    <n v="477"/>
    <x v="217"/>
    <x v="187"/>
    <d v="2015-11-11T00:00:00"/>
    <x v="0"/>
    <s v="JP-15520"/>
    <s v="Jeremy Pistek"/>
    <x v="0"/>
    <s v="United States"/>
    <s v="San Francisco"/>
    <s v="California"/>
    <n v="94110"/>
    <x v="1"/>
    <x v="423"/>
    <x v="1"/>
    <s v="Paper"/>
    <s v="Xerox 1912"/>
    <x v="450"/>
    <n v="0.4"/>
    <n v="56.91"/>
  </r>
  <r>
    <n v="478"/>
    <x v="218"/>
    <x v="188"/>
    <d v="2017-07-19T00:00:00"/>
    <x v="1"/>
    <s v="KH-16690"/>
    <s v="Kristen Hastings"/>
    <x v="1"/>
    <s v="United States"/>
    <s v="Los Angeles"/>
    <s v="California"/>
    <n v="90008"/>
    <x v="1"/>
    <x v="424"/>
    <x v="2"/>
    <s v="Phones"/>
    <s v="Cisco SPA525G2 IP Phone - Wireless"/>
    <x v="451"/>
    <n v="0.4"/>
    <n v="57.456000000000003"/>
  </r>
  <r>
    <n v="479"/>
    <x v="219"/>
    <x v="189"/>
    <d v="2017-11-02T00:00:00"/>
    <x v="1"/>
    <s v="JE-15475"/>
    <s v="Jeremy Ellison"/>
    <x v="0"/>
    <s v="United States"/>
    <s v="Troy"/>
    <s v="New York"/>
    <n v="12180"/>
    <x v="3"/>
    <x v="278"/>
    <x v="0"/>
    <s v="Furnishings"/>
    <s v="Electrix 20W Halogen Replacement Bulb for Zoom-In Desk Lamp"/>
    <x v="452"/>
    <n v="0.4"/>
    <n v="24.12"/>
  </r>
  <r>
    <n v="480"/>
    <x v="220"/>
    <x v="190"/>
    <d v="2017-07-02T00:00:00"/>
    <x v="1"/>
    <s v="JG-15805"/>
    <s v="John Grady"/>
    <x v="1"/>
    <s v="United States"/>
    <s v="New York City"/>
    <s v="New York"/>
    <n v="10024"/>
    <x v="3"/>
    <x v="425"/>
    <x v="1"/>
    <s v="Art"/>
    <s v="Prang Colored Pencils"/>
    <x v="453"/>
    <n v="0.25"/>
    <n v="11.024999999999999"/>
  </r>
  <r>
    <n v="481"/>
    <x v="220"/>
    <x v="190"/>
    <d v="2017-07-02T00:00:00"/>
    <x v="1"/>
    <s v="JG-15805"/>
    <s v="John Grady"/>
    <x v="1"/>
    <s v="United States"/>
    <s v="New York City"/>
    <s v="New York"/>
    <n v="10024"/>
    <x v="3"/>
    <x v="426"/>
    <x v="1"/>
    <s v="Storage"/>
    <s v="Fellowes Strictly Business Drawer File, Letter/Legal Size"/>
    <x v="454"/>
    <n v="0.5"/>
    <n v="352.125"/>
  </r>
  <r>
    <n v="482"/>
    <x v="221"/>
    <x v="191"/>
    <d v="2015-10-10T00:00:00"/>
    <x v="1"/>
    <s v="XP-21865"/>
    <s v="Xylona Preis"/>
    <x v="0"/>
    <s v="United States"/>
    <s v="San Diego"/>
    <s v="California"/>
    <n v="92024"/>
    <x v="1"/>
    <x v="427"/>
    <x v="2"/>
    <s v="Accessories"/>
    <s v="Imation USB 2.0 Swivel Flash Drive USB flash drive - 4 GB - Pink"/>
    <x v="455"/>
    <n v="0.45"/>
    <n v="4.9995000000000003"/>
  </r>
  <r>
    <n v="483"/>
    <x v="222"/>
    <x v="192"/>
    <d v="2015-07-27T00:00:00"/>
    <x v="1"/>
    <s v="EM-14065"/>
    <s v="Erin Mull"/>
    <x v="0"/>
    <s v="United States"/>
    <s v="New York City"/>
    <s v="New York"/>
    <n v="10024"/>
    <x v="3"/>
    <x v="79"/>
    <x v="1"/>
    <s v="Art"/>
    <s v="Premium Writing Pencils, Soft, #2 by Central Association for the Blind"/>
    <x v="456"/>
    <n v="0.25"/>
    <n v="4.47"/>
  </r>
  <r>
    <n v="484"/>
    <x v="222"/>
    <x v="192"/>
    <d v="2015-07-27T00:00:00"/>
    <x v="1"/>
    <s v="EM-14065"/>
    <s v="Erin Mull"/>
    <x v="0"/>
    <s v="United States"/>
    <s v="New York City"/>
    <s v="New York"/>
    <n v="10024"/>
    <x v="3"/>
    <x v="428"/>
    <x v="2"/>
    <s v="Accessories"/>
    <s v="Logitech G602 Wireless Gaming Mouse"/>
    <x v="457"/>
    <n v="0.25"/>
    <n v="119.98499999999999"/>
  </r>
  <r>
    <n v="485"/>
    <x v="223"/>
    <x v="193"/>
    <d v="2018-06-13T00:00:00"/>
    <x v="2"/>
    <s v="MT-18070"/>
    <s v="Michelle Tran"/>
    <x v="2"/>
    <s v="United States"/>
    <s v="Los Angeles"/>
    <s v="California"/>
    <n v="90045"/>
    <x v="1"/>
    <x v="429"/>
    <x v="1"/>
    <s v="Labels"/>
    <s v="Alphabetical Labels for Top Tab Filing"/>
    <x v="458"/>
    <n v="0.4"/>
    <n v="17.760000000000002"/>
  </r>
  <r>
    <n v="486"/>
    <x v="223"/>
    <x v="193"/>
    <d v="2018-06-13T00:00:00"/>
    <x v="2"/>
    <s v="MT-18070"/>
    <s v="Michelle Tran"/>
    <x v="2"/>
    <s v="United States"/>
    <s v="Los Angeles"/>
    <s v="California"/>
    <n v="90045"/>
    <x v="1"/>
    <x v="430"/>
    <x v="0"/>
    <s v="Bookcases"/>
    <s v="OSullivan Living Dimensions 2-Shelf Bookcases"/>
    <x v="459"/>
    <n v="0.5"/>
    <n v="257.08249999999998"/>
  </r>
  <r>
    <n v="487"/>
    <x v="223"/>
    <x v="193"/>
    <d v="2018-06-13T00:00:00"/>
    <x v="2"/>
    <s v="MT-18070"/>
    <s v="Michelle Tran"/>
    <x v="2"/>
    <s v="United States"/>
    <s v="Los Angeles"/>
    <s v="California"/>
    <n v="90045"/>
    <x v="1"/>
    <x v="431"/>
    <x v="2"/>
    <s v="Phones"/>
    <s v="iHome FM Clock Radio with Lightning Dock"/>
    <x v="460"/>
    <n v="0.4"/>
    <n v="167.97599999999997"/>
  </r>
  <r>
    <n v="488"/>
    <x v="224"/>
    <x v="194"/>
    <d v="2015-10-31T00:00:00"/>
    <x v="2"/>
    <s v="SA-20830"/>
    <s v="Sue Ann Reed"/>
    <x v="0"/>
    <s v="United States"/>
    <s v="Chicago"/>
    <s v="Illinois"/>
    <n v="60610"/>
    <x v="2"/>
    <x v="432"/>
    <x v="2"/>
    <s v="Phones"/>
    <s v="Apple iPhone 5S"/>
    <x v="461"/>
    <n v="0.3"/>
    <n v="1915.1664000000001"/>
  </r>
  <r>
    <n v="489"/>
    <x v="225"/>
    <x v="3"/>
    <d v="2015-06-13T00:00:00"/>
    <x v="0"/>
    <s v="CW-11905"/>
    <s v="Carl Weiss"/>
    <x v="2"/>
    <s v="United States"/>
    <s v="Huntsville"/>
    <s v="Texas"/>
    <n v="77340"/>
    <x v="2"/>
    <x v="433"/>
    <x v="2"/>
    <s v="Phones"/>
    <s v="Square Credit Card Reader"/>
    <x v="462"/>
    <n v="0.3"/>
    <n v="5.5943999999999994"/>
  </r>
  <r>
    <n v="490"/>
    <x v="225"/>
    <x v="3"/>
    <d v="2015-06-13T00:00:00"/>
    <x v="0"/>
    <s v="CW-11905"/>
    <s v="Carl Weiss"/>
    <x v="2"/>
    <s v="United States"/>
    <s v="Huntsville"/>
    <s v="Texas"/>
    <n v="77340"/>
    <x v="2"/>
    <x v="434"/>
    <x v="2"/>
    <s v="Accessories"/>
    <s v="Logitech M510 Wireless Mouse"/>
    <x v="463"/>
    <n v="0.35"/>
    <n v="41.589600000000004"/>
  </r>
  <r>
    <n v="491"/>
    <x v="225"/>
    <x v="3"/>
    <d v="2015-06-13T00:00:00"/>
    <x v="0"/>
    <s v="CW-11905"/>
    <s v="Carl Weiss"/>
    <x v="2"/>
    <s v="United States"/>
    <s v="Huntsville"/>
    <s v="Texas"/>
    <n v="77340"/>
    <x v="2"/>
    <x v="399"/>
    <x v="1"/>
    <s v="Art"/>
    <s v="Boston 1645 Deluxe Heavier-Duty Electric Pencil Sharpener"/>
    <x v="464"/>
    <n v="0.35"/>
    <n v="45.739199999999997"/>
  </r>
  <r>
    <n v="492"/>
    <x v="226"/>
    <x v="80"/>
    <d v="2015-09-19T00:00:00"/>
    <x v="1"/>
    <s v="AJ-10960"/>
    <s v="Astrea Jones"/>
    <x v="0"/>
    <s v="United States"/>
    <s v="Rochester"/>
    <s v="New York"/>
    <n v="14609"/>
    <x v="3"/>
    <x v="435"/>
    <x v="1"/>
    <s v="Storage"/>
    <s v="Fellowes Officeware Wire Shelving"/>
    <x v="465"/>
    <n v="0.5"/>
    <n v="224.57499999999999"/>
  </r>
  <r>
    <n v="493"/>
    <x v="226"/>
    <x v="80"/>
    <d v="2015-09-19T00:00:00"/>
    <x v="1"/>
    <s v="AJ-10960"/>
    <s v="Astrea Jones"/>
    <x v="0"/>
    <s v="United States"/>
    <s v="Rochester"/>
    <s v="New York"/>
    <n v="14609"/>
    <x v="3"/>
    <x v="436"/>
    <x v="1"/>
    <s v="Envelopes"/>
    <s v="Colored Envelopes"/>
    <x v="466"/>
    <n v="0.4"/>
    <n v="6.6420000000000003"/>
  </r>
  <r>
    <n v="494"/>
    <x v="227"/>
    <x v="195"/>
    <d v="2017-05-14T00:00:00"/>
    <x v="1"/>
    <s v="SS-20590"/>
    <s v="Sonia Sunley"/>
    <x v="0"/>
    <s v="United States"/>
    <s v="Seattle"/>
    <s v="Washington"/>
    <n v="98115"/>
    <x v="1"/>
    <x v="437"/>
    <x v="2"/>
    <s v="Accessories"/>
    <s v="Sony Micro Vault Click 8 GB USB 2.0 Flash Drive"/>
    <x v="467"/>
    <n v="0.45"/>
    <n v="51.689000000000007"/>
  </r>
  <r>
    <n v="495"/>
    <x v="228"/>
    <x v="196"/>
    <d v="2017-03-21T00:00:00"/>
    <x v="0"/>
    <s v="RO-19780"/>
    <s v="Rose OBrian"/>
    <x v="0"/>
    <s v="United States"/>
    <s v="Memphis"/>
    <s v="Tennessee"/>
    <n v="38109"/>
    <x v="0"/>
    <x v="438"/>
    <x v="0"/>
    <s v="Tables"/>
    <s v="Balt Solid Wood Rectangular Table"/>
    <x v="468"/>
    <n v="0.15000000000000002"/>
    <n v="161.3997"/>
  </r>
  <r>
    <n v="496"/>
    <x v="229"/>
    <x v="17"/>
    <d v="2016-12-31T00:00:00"/>
    <x v="1"/>
    <s v="MD-17350"/>
    <s v="Maribeth Dona"/>
    <x v="0"/>
    <s v="United States"/>
    <s v="Fayetteville"/>
    <s v="Arkansas"/>
    <n v="72701"/>
    <x v="0"/>
    <x v="439"/>
    <x v="1"/>
    <s v="Envelopes"/>
    <s v="Strathmore #10 Envelopes, Ultimate White"/>
    <x v="469"/>
    <n v="0.25"/>
    <n v="79.064999999999998"/>
  </r>
  <r>
    <n v="497"/>
    <x v="230"/>
    <x v="197"/>
    <d v="2017-07-31T00:00:00"/>
    <x v="1"/>
    <s v="SC-20095"/>
    <s v="Sanjit Chand"/>
    <x v="0"/>
    <s v="United States"/>
    <s v="Costa Mesa"/>
    <s v="California"/>
    <n v="92627"/>
    <x v="1"/>
    <x v="440"/>
    <x v="1"/>
    <s v="Binders"/>
    <s v="Clear Mylar Reinforcing Strips"/>
    <x v="470"/>
    <n v="0.4"/>
    <n v="71.769599999999997"/>
  </r>
  <r>
    <n v="498"/>
    <x v="230"/>
    <x v="197"/>
    <d v="2017-07-31T00:00:00"/>
    <x v="1"/>
    <s v="SC-20095"/>
    <s v="Sanjit Chand"/>
    <x v="0"/>
    <s v="United States"/>
    <s v="Costa Mesa"/>
    <s v="California"/>
    <n v="92627"/>
    <x v="1"/>
    <x v="441"/>
    <x v="0"/>
    <s v="Furnishings"/>
    <s v="Howard Miller 14-1/2 Diameter Chrome Round Wall Clock"/>
    <x v="471"/>
    <n v="0.4"/>
    <n v="153.45599999999999"/>
  </r>
  <r>
    <n v="499"/>
    <x v="230"/>
    <x v="197"/>
    <d v="2017-07-31T00:00:00"/>
    <x v="1"/>
    <s v="SC-20095"/>
    <s v="Sanjit Chand"/>
    <x v="0"/>
    <s v="United States"/>
    <s v="Costa Mesa"/>
    <s v="California"/>
    <n v="92627"/>
    <x v="1"/>
    <x v="291"/>
    <x v="0"/>
    <s v="Chairs"/>
    <s v="DMI Arturo Collection Mission-style Design Wood Chair"/>
    <x v="472"/>
    <n v="0.45"/>
    <n v="132.86240000000001"/>
  </r>
  <r>
    <n v="500"/>
    <x v="230"/>
    <x v="197"/>
    <d v="2017-07-31T00:00:00"/>
    <x v="1"/>
    <s v="SC-20095"/>
    <s v="Sanjit Chand"/>
    <x v="0"/>
    <s v="United States"/>
    <s v="Costa Mesa"/>
    <s v="California"/>
    <n v="92627"/>
    <x v="1"/>
    <x v="442"/>
    <x v="0"/>
    <s v="Furnishings"/>
    <s v="Deflect-O Glasstique Clear Desk Accessories"/>
    <x v="473"/>
    <n v="0.4"/>
    <n v="41.58"/>
  </r>
  <r>
    <n v="501"/>
    <x v="231"/>
    <x v="198"/>
    <d v="2017-06-04T00:00:00"/>
    <x v="1"/>
    <s v="MY-17380"/>
    <s v="Maribeth Yedwab"/>
    <x v="1"/>
    <s v="United States"/>
    <s v="Parker"/>
    <s v="Colorado"/>
    <n v="80134"/>
    <x v="1"/>
    <x v="443"/>
    <x v="1"/>
    <s v="Binders"/>
    <s v="Vinyl Sectional Post Binders"/>
    <x v="474"/>
    <n v="0.4"/>
    <n v="13.572000000000001"/>
  </r>
  <r>
    <n v="502"/>
    <x v="231"/>
    <x v="198"/>
    <d v="2017-06-04T00:00:00"/>
    <x v="1"/>
    <s v="MY-17380"/>
    <s v="Maribeth Yedwab"/>
    <x v="1"/>
    <s v="United States"/>
    <s v="Parker"/>
    <s v="Colorado"/>
    <n v="80134"/>
    <x v="1"/>
    <x v="444"/>
    <x v="1"/>
    <s v="Binders"/>
    <s v="GBC Standard Therm-A-Bind Covers"/>
    <x v="475"/>
    <n v="0.4"/>
    <n v="8.9711999999999996"/>
  </r>
  <r>
    <n v="503"/>
    <x v="231"/>
    <x v="198"/>
    <d v="2017-06-04T00:00:00"/>
    <x v="1"/>
    <s v="MY-17380"/>
    <s v="Maribeth Yedwab"/>
    <x v="1"/>
    <s v="United States"/>
    <s v="Parker"/>
    <s v="Colorado"/>
    <n v="80134"/>
    <x v="1"/>
    <x v="445"/>
    <x v="0"/>
    <s v="Chairs"/>
    <s v="Global Troy Executive Leather Low-Back Tilter"/>
    <x v="476"/>
    <n v="0.45"/>
    <n v="440.86240000000004"/>
  </r>
  <r>
    <n v="504"/>
    <x v="231"/>
    <x v="198"/>
    <d v="2017-06-04T00:00:00"/>
    <x v="1"/>
    <s v="MY-17380"/>
    <s v="Maribeth Yedwab"/>
    <x v="1"/>
    <s v="United States"/>
    <s v="Parker"/>
    <s v="Colorado"/>
    <n v="80134"/>
    <x v="1"/>
    <x v="446"/>
    <x v="1"/>
    <s v="Binders"/>
    <s v="Storex Flexible Poly Binders with Double Pockets"/>
    <x v="477"/>
    <n v="0.4"/>
    <n v="1.4256"/>
  </r>
  <r>
    <n v="505"/>
    <x v="231"/>
    <x v="198"/>
    <d v="2017-06-04T00:00:00"/>
    <x v="1"/>
    <s v="MY-17380"/>
    <s v="Maribeth Yedwab"/>
    <x v="1"/>
    <s v="United States"/>
    <s v="Parker"/>
    <s v="Colorado"/>
    <n v="80134"/>
    <x v="1"/>
    <x v="447"/>
    <x v="1"/>
    <s v="Paper"/>
    <s v="White Dual Perf Computer Printout Paper, 2700 Sheets, 1 Part, Heavyweight, 20 lbs., 14 7/8 x 11"/>
    <x v="478"/>
    <n v="0.4"/>
    <n v="19.6752"/>
  </r>
  <r>
    <n v="506"/>
    <x v="232"/>
    <x v="105"/>
    <d v="2018-11-15T00:00:00"/>
    <x v="0"/>
    <s v="EB-13705"/>
    <s v="Ed Braxton"/>
    <x v="1"/>
    <s v="United States"/>
    <s v="New York City"/>
    <s v="New York"/>
    <n v="10024"/>
    <x v="3"/>
    <x v="122"/>
    <x v="1"/>
    <s v="Binders"/>
    <s v="Avery Durable Slant Ring Binders, No Labels"/>
    <x v="204"/>
    <n v="0.4"/>
    <n v="9.5519999999999996"/>
  </r>
  <r>
    <n v="507"/>
    <x v="233"/>
    <x v="199"/>
    <d v="2016-03-22T00:00:00"/>
    <x v="1"/>
    <s v="CM-12385"/>
    <s v="Christopher Martinez"/>
    <x v="0"/>
    <s v="United States"/>
    <s v="Atlanta"/>
    <s v="Georgia"/>
    <n v="30318"/>
    <x v="0"/>
    <x v="448"/>
    <x v="1"/>
    <s v="Art"/>
    <s v="Rogers Handheld Barrel Pencil Sharpener"/>
    <x v="479"/>
    <n v="0.15000000000000002"/>
    <n v="2.3290000000000002"/>
  </r>
  <r>
    <n v="508"/>
    <x v="233"/>
    <x v="199"/>
    <d v="2016-03-22T00:00:00"/>
    <x v="1"/>
    <s v="CM-12385"/>
    <s v="Christopher Martinez"/>
    <x v="0"/>
    <s v="United States"/>
    <s v="Atlanta"/>
    <s v="Georgia"/>
    <n v="30318"/>
    <x v="0"/>
    <x v="449"/>
    <x v="1"/>
    <s v="Art"/>
    <s v="Newell 344"/>
    <x v="480"/>
    <n v="0.15000000000000002"/>
    <n v="7.0889999999999995"/>
  </r>
  <r>
    <n v="509"/>
    <x v="233"/>
    <x v="199"/>
    <d v="2016-03-22T00:00:00"/>
    <x v="1"/>
    <s v="CM-12385"/>
    <s v="Christopher Martinez"/>
    <x v="0"/>
    <s v="United States"/>
    <s v="Atlanta"/>
    <s v="Georgia"/>
    <n v="30318"/>
    <x v="0"/>
    <x v="230"/>
    <x v="1"/>
    <s v="Storage"/>
    <s v="Personal File Boxes with Fold-Down Carry Handle"/>
    <x v="481"/>
    <n v="0.35"/>
    <n v="30.381000000000004"/>
  </r>
  <r>
    <n v="510"/>
    <x v="233"/>
    <x v="199"/>
    <d v="2016-03-22T00:00:00"/>
    <x v="1"/>
    <s v="CM-12385"/>
    <s v="Christopher Martinez"/>
    <x v="0"/>
    <s v="United States"/>
    <s v="Atlanta"/>
    <s v="Georgia"/>
    <n v="30318"/>
    <x v="0"/>
    <x v="450"/>
    <x v="1"/>
    <s v="Binders"/>
    <s v="Fellowes PB500 Electric Punch Plastic Comb Binding Machine with Manual Bind"/>
    <x v="482"/>
    <n v="0.25"/>
    <n v="4766.2124999999996"/>
  </r>
  <r>
    <n v="511"/>
    <x v="234"/>
    <x v="200"/>
    <d v="2018-11-27T00:00:00"/>
    <x v="2"/>
    <s v="LS-17245"/>
    <s v="Lynn Smith"/>
    <x v="0"/>
    <s v="United States"/>
    <s v="Gladstone"/>
    <s v="Missouri"/>
    <n v="64118"/>
    <x v="2"/>
    <x v="451"/>
    <x v="0"/>
    <s v="Furnishings"/>
    <s v="Executive Impressions Supervisor Wall Clock"/>
    <x v="483"/>
    <n v="0.3"/>
    <n v="88.41"/>
  </r>
  <r>
    <n v="512"/>
    <x v="234"/>
    <x v="200"/>
    <d v="2018-11-27T00:00:00"/>
    <x v="2"/>
    <s v="LS-17245"/>
    <s v="Lynn Smith"/>
    <x v="0"/>
    <s v="United States"/>
    <s v="Gladstone"/>
    <s v="Missouri"/>
    <n v="64118"/>
    <x v="2"/>
    <x v="452"/>
    <x v="2"/>
    <s v="Accessories"/>
    <s v="SanDisk Cruzer 32 GB USB Flash Drive"/>
    <x v="484"/>
    <n v="0.35"/>
    <n v="24.725999999999999"/>
  </r>
  <r>
    <n v="513"/>
    <x v="235"/>
    <x v="201"/>
    <d v="2017-10-23T00:00:00"/>
    <x v="2"/>
    <s v="LF-17185"/>
    <s v="Luke Foster"/>
    <x v="0"/>
    <s v="United States"/>
    <s v="Newark"/>
    <s v="Ohio"/>
    <n v="43055"/>
    <x v="3"/>
    <x v="79"/>
    <x v="1"/>
    <s v="Art"/>
    <s v="Premium Writing Pencils, Soft, #2 by Central Association for the Blind"/>
    <x v="485"/>
    <n v="0.25"/>
    <n v="5.3639999999999999"/>
  </r>
  <r>
    <n v="514"/>
    <x v="236"/>
    <x v="202"/>
    <d v="2018-12-25T00:00:00"/>
    <x v="1"/>
    <s v="BN-11515"/>
    <s v="Bradley Nguyen"/>
    <x v="0"/>
    <s v="United States"/>
    <s v="Los Angeles"/>
    <s v="California"/>
    <n v="90049"/>
    <x v="1"/>
    <x v="453"/>
    <x v="1"/>
    <s v="Art"/>
    <s v="Newell 327"/>
    <x v="153"/>
    <n v="0.45"/>
    <n v="3.6465000000000001"/>
  </r>
  <r>
    <n v="515"/>
    <x v="236"/>
    <x v="202"/>
    <d v="2018-12-25T00:00:00"/>
    <x v="1"/>
    <s v="BN-11515"/>
    <s v="Bradley Nguyen"/>
    <x v="0"/>
    <s v="United States"/>
    <s v="Los Angeles"/>
    <s v="California"/>
    <n v="90049"/>
    <x v="1"/>
    <x v="454"/>
    <x v="1"/>
    <s v="Art"/>
    <s v="Newell 317"/>
    <x v="486"/>
    <n v="0.45"/>
    <n v="3.234"/>
  </r>
  <r>
    <n v="516"/>
    <x v="237"/>
    <x v="203"/>
    <d v="2018-01-27T00:00:00"/>
    <x v="1"/>
    <s v="AD-10180"/>
    <s v="Alan Dominguez"/>
    <x v="2"/>
    <s v="United States"/>
    <s v="Great Falls"/>
    <s v="Montana"/>
    <n v="59405"/>
    <x v="1"/>
    <x v="455"/>
    <x v="2"/>
    <s v="Copiers"/>
    <s v="Canon Image Class D660 Copier"/>
    <x v="487"/>
    <n v="0.5"/>
    <n v="1499.9749999999999"/>
  </r>
  <r>
    <n v="517"/>
    <x v="237"/>
    <x v="203"/>
    <d v="2018-01-27T00:00:00"/>
    <x v="1"/>
    <s v="AD-10180"/>
    <s v="Alan Dominguez"/>
    <x v="2"/>
    <s v="United States"/>
    <s v="Great Falls"/>
    <s v="Montana"/>
    <n v="59405"/>
    <x v="1"/>
    <x v="456"/>
    <x v="1"/>
    <s v="Storage"/>
    <s v="Advantus Rolling Storage Box"/>
    <x v="488"/>
    <n v="0.5"/>
    <n v="25.725000000000001"/>
  </r>
  <r>
    <n v="518"/>
    <x v="237"/>
    <x v="203"/>
    <d v="2018-01-27T00:00:00"/>
    <x v="1"/>
    <s v="AD-10180"/>
    <s v="Alan Dominguez"/>
    <x v="2"/>
    <s v="United States"/>
    <s v="Great Falls"/>
    <s v="Montana"/>
    <n v="59405"/>
    <x v="1"/>
    <x v="457"/>
    <x v="1"/>
    <s v="Paper"/>
    <s v="Great White Multi-Use Recycled Paper (20Lb. and 84 Bright)"/>
    <x v="489"/>
    <n v="0.4"/>
    <n v="7.1760000000000002"/>
  </r>
  <r>
    <n v="519"/>
    <x v="237"/>
    <x v="203"/>
    <d v="2018-01-27T00:00:00"/>
    <x v="1"/>
    <s v="AD-10180"/>
    <s v="Alan Dominguez"/>
    <x v="2"/>
    <s v="United States"/>
    <s v="Great Falls"/>
    <s v="Montana"/>
    <n v="59405"/>
    <x v="1"/>
    <x v="458"/>
    <x v="1"/>
    <s v="Storage"/>
    <s v="Tennsco Single-Tier Lockers"/>
    <x v="490"/>
    <n v="0.5"/>
    <n v="563.01"/>
  </r>
  <r>
    <n v="520"/>
    <x v="238"/>
    <x v="204"/>
    <d v="2016-03-26T00:00:00"/>
    <x v="1"/>
    <s v="DB-13210"/>
    <s v="Dean Braden"/>
    <x v="0"/>
    <s v="United States"/>
    <s v="Houston"/>
    <s v="Texas"/>
    <n v="77041"/>
    <x v="2"/>
    <x v="43"/>
    <x v="2"/>
    <s v="Accessories"/>
    <s v="Verbatim 25 GB 6x Blu-ray Single Layer Recordable Disc, 25/Pack"/>
    <x v="491"/>
    <n v="0.35"/>
    <n v="11.954800000000001"/>
  </r>
  <r>
    <n v="521"/>
    <x v="238"/>
    <x v="204"/>
    <d v="2016-03-26T00:00:00"/>
    <x v="1"/>
    <s v="DB-13210"/>
    <s v="Dean Braden"/>
    <x v="0"/>
    <s v="United States"/>
    <s v="Houston"/>
    <s v="Texas"/>
    <n v="77041"/>
    <x v="2"/>
    <x v="459"/>
    <x v="1"/>
    <s v="Storage"/>
    <s v="Carina Double Wide Media Storage Towers in Natural &amp; Black"/>
    <x v="431"/>
    <n v="0.4"/>
    <n v="77.740800000000007"/>
  </r>
  <r>
    <n v="522"/>
    <x v="238"/>
    <x v="204"/>
    <d v="2016-03-26T00:00:00"/>
    <x v="1"/>
    <s v="DB-13210"/>
    <s v="Dean Braden"/>
    <x v="0"/>
    <s v="United States"/>
    <s v="Houston"/>
    <s v="Texas"/>
    <n v="77041"/>
    <x v="2"/>
    <x v="460"/>
    <x v="1"/>
    <s v="Binders"/>
    <s v="XtraLife ClearVue Slant-D Ring Binders by Cardinal"/>
    <x v="492"/>
    <n v="0.3"/>
    <n v="9.8783999999999992"/>
  </r>
  <r>
    <n v="523"/>
    <x v="239"/>
    <x v="205"/>
    <d v="2018-01-25T00:00:00"/>
    <x v="2"/>
    <s v="MC-17605"/>
    <s v="Matt Connell"/>
    <x v="1"/>
    <s v="United States"/>
    <s v="Detroit"/>
    <s v="Michigan"/>
    <n v="48234"/>
    <x v="2"/>
    <x v="438"/>
    <x v="0"/>
    <s v="Tables"/>
    <s v="Balt Solid Wood Rectangular Table"/>
    <x v="493"/>
    <n v="0.35"/>
    <n v="137.137"/>
  </r>
  <r>
    <n v="524"/>
    <x v="240"/>
    <x v="206"/>
    <d v="2017-05-23T00:00:00"/>
    <x v="2"/>
    <s v="LH-17155"/>
    <s v="Logan Haushalter"/>
    <x v="0"/>
    <s v="United States"/>
    <s v="Los Angeles"/>
    <s v="California"/>
    <n v="90032"/>
    <x v="1"/>
    <x v="461"/>
    <x v="2"/>
    <s v="Phones"/>
    <s v="Motorola HK250 Universal Bluetooth Headset"/>
    <x v="494"/>
    <n v="0.4"/>
    <n v="33.105600000000003"/>
  </r>
  <r>
    <n v="525"/>
    <x v="240"/>
    <x v="206"/>
    <d v="2017-05-23T00:00:00"/>
    <x v="2"/>
    <s v="LH-17155"/>
    <s v="Logan Haushalter"/>
    <x v="0"/>
    <s v="United States"/>
    <s v="Los Angeles"/>
    <s v="California"/>
    <n v="90032"/>
    <x v="1"/>
    <x v="217"/>
    <x v="2"/>
    <s v="Accessories"/>
    <s v="Imation 16GB Mini TravelDrive USB 2.0 Flash Drive"/>
    <x v="495"/>
    <n v="0.45"/>
    <n v="36.443000000000005"/>
  </r>
  <r>
    <n v="526"/>
    <x v="241"/>
    <x v="207"/>
    <d v="2017-01-02T00:00:00"/>
    <x v="1"/>
    <s v="BD-11605"/>
    <s v="Brian Dahlen"/>
    <x v="0"/>
    <s v="United States"/>
    <s v="Lawrence"/>
    <s v="Massachusetts"/>
    <n v="1841"/>
    <x v="3"/>
    <x v="462"/>
    <x v="1"/>
    <s v="Fasteners"/>
    <s v="Staples"/>
    <x v="496"/>
    <n v="0.4"/>
    <n v="13.319999999999999"/>
  </r>
  <r>
    <n v="527"/>
    <x v="242"/>
    <x v="208"/>
    <d v="2018-10-26T00:00:00"/>
    <x v="1"/>
    <s v="PH-18790"/>
    <s v="Patricia Hirasaki"/>
    <x v="2"/>
    <s v="United States"/>
    <s v="Lakeland"/>
    <s v="Florida"/>
    <n v="33801"/>
    <x v="0"/>
    <x v="463"/>
    <x v="0"/>
    <s v="Chairs"/>
    <s v="Global Commerce Series High-Back Swivel/Tilt Chairs"/>
    <x v="497"/>
    <n v="0.15000000000000002"/>
    <n v="581.35919999999999"/>
  </r>
  <r>
    <n v="528"/>
    <x v="242"/>
    <x v="208"/>
    <d v="2018-10-26T00:00:00"/>
    <x v="1"/>
    <s v="PH-18790"/>
    <s v="Patricia Hirasaki"/>
    <x v="2"/>
    <s v="United States"/>
    <s v="Lakeland"/>
    <s v="Florida"/>
    <n v="33801"/>
    <x v="0"/>
    <x v="285"/>
    <x v="0"/>
    <s v="Furnishings"/>
    <s v="Eldon Expressions Desk Accessory, Wood Photo Frame, Mahogany"/>
    <x v="498"/>
    <n v="0.25"/>
    <n v="34.271999999999998"/>
  </r>
  <r>
    <n v="529"/>
    <x v="243"/>
    <x v="37"/>
    <d v="2016-09-07T00:00:00"/>
    <x v="1"/>
    <s v="MG-18145"/>
    <s v="Mike Gockenbach"/>
    <x v="0"/>
    <s v="United States"/>
    <s v="Philadelphia"/>
    <s v="Pennsylvania"/>
    <n v="19134"/>
    <x v="3"/>
    <x v="464"/>
    <x v="1"/>
    <s v="Storage"/>
    <s v="Eldon Gobal File Keepers"/>
    <x v="499"/>
    <n v="0.5"/>
    <n v="18.167999999999999"/>
  </r>
  <r>
    <n v="530"/>
    <x v="243"/>
    <x v="37"/>
    <d v="2016-09-07T00:00:00"/>
    <x v="1"/>
    <s v="MG-18145"/>
    <s v="Mike Gockenbach"/>
    <x v="0"/>
    <s v="United States"/>
    <s v="Philadelphia"/>
    <s v="Pennsylvania"/>
    <n v="19134"/>
    <x v="3"/>
    <x v="465"/>
    <x v="1"/>
    <s v="Supplies"/>
    <s v="Martin Yale Chadless Opener Electric Letter Opener"/>
    <x v="500"/>
    <n v="0.25"/>
    <n v="499.68600000000004"/>
  </r>
  <r>
    <n v="531"/>
    <x v="243"/>
    <x v="37"/>
    <d v="2016-09-07T00:00:00"/>
    <x v="1"/>
    <s v="MG-18145"/>
    <s v="Mike Gockenbach"/>
    <x v="0"/>
    <s v="United States"/>
    <s v="Philadelphia"/>
    <s v="Pennsylvania"/>
    <n v="19134"/>
    <x v="3"/>
    <x v="466"/>
    <x v="1"/>
    <s v="Envelopes"/>
    <s v="White Business Envelopes with Contemporary Seam, Recycled White Business Envelopes"/>
    <x v="501"/>
    <n v="0.4"/>
    <n v="31.507199999999997"/>
  </r>
  <r>
    <n v="532"/>
    <x v="244"/>
    <x v="209"/>
    <d v="2016-11-09T00:00:00"/>
    <x v="0"/>
    <s v="KB-16240"/>
    <s v="Karen Bern"/>
    <x v="1"/>
    <s v="United States"/>
    <s v="Los Angeles"/>
    <s v="California"/>
    <n v="90036"/>
    <x v="1"/>
    <x v="467"/>
    <x v="0"/>
    <s v="Chairs"/>
    <s v="Safco Contoured Stacking Chairs"/>
    <x v="502"/>
    <n v="0.45"/>
    <n v="104.896"/>
  </r>
  <r>
    <n v="533"/>
    <x v="245"/>
    <x v="210"/>
    <d v="2018-09-11T00:00:00"/>
    <x v="1"/>
    <s v="JC-15340"/>
    <s v="Jasper Cacioppo"/>
    <x v="0"/>
    <s v="United States"/>
    <s v="Los Angeles"/>
    <s v="California"/>
    <n v="90032"/>
    <x v="1"/>
    <x v="468"/>
    <x v="0"/>
    <s v="Furnishings"/>
    <s v="Tenex Chairmats For Use With Carpeted Floors"/>
    <x v="503"/>
    <n v="0.4"/>
    <n v="28.763999999999999"/>
  </r>
  <r>
    <n v="534"/>
    <x v="246"/>
    <x v="211"/>
    <d v="2017-06-01T00:00:00"/>
    <x v="0"/>
    <s v="RL-19615"/>
    <s v="Rob Lucas"/>
    <x v="0"/>
    <s v="United States"/>
    <s v="Montgomery"/>
    <s v="Alabama"/>
    <n v="36116"/>
    <x v="0"/>
    <x v="469"/>
    <x v="2"/>
    <s v="Phones"/>
    <s v="Panasonic KX-TG9471B"/>
    <x v="504"/>
    <n v="0.25"/>
    <n v="734.96250000000009"/>
  </r>
  <r>
    <n v="535"/>
    <x v="246"/>
    <x v="211"/>
    <d v="2017-06-01T00:00:00"/>
    <x v="0"/>
    <s v="RL-19615"/>
    <s v="Rob Lucas"/>
    <x v="0"/>
    <s v="United States"/>
    <s v="Montgomery"/>
    <s v="Alabama"/>
    <n v="36116"/>
    <x v="0"/>
    <x v="248"/>
    <x v="1"/>
    <s v="Binders"/>
    <s v="Presstex Flexible Ring Binders"/>
    <x v="505"/>
    <n v="0.25"/>
    <n v="17.0625"/>
  </r>
  <r>
    <n v="536"/>
    <x v="247"/>
    <x v="212"/>
    <d v="2017-07-16T00:00:00"/>
    <x v="1"/>
    <s v="AA-10375"/>
    <s v="Allen Armold"/>
    <x v="0"/>
    <s v="United States"/>
    <s v="Mesa"/>
    <s v="Arizona"/>
    <n v="85204"/>
    <x v="1"/>
    <x v="470"/>
    <x v="1"/>
    <s v="Storage"/>
    <s v="Sterilite Officeware Hinged File Box"/>
    <x v="506"/>
    <n v="0.5"/>
    <n v="8.3840000000000003"/>
  </r>
  <r>
    <n v="537"/>
    <x v="248"/>
    <x v="213"/>
    <d v="2018-09-08T00:00:00"/>
    <x v="0"/>
    <s v="EP-13915"/>
    <s v="Emily Phan"/>
    <x v="0"/>
    <s v="United States"/>
    <s v="Chicago"/>
    <s v="Illinois"/>
    <n v="60653"/>
    <x v="2"/>
    <x v="471"/>
    <x v="1"/>
    <s v="Binders"/>
    <s v="Premier Elliptical Ring Binder, Black"/>
    <x v="507"/>
    <n v="0.3"/>
    <n v="29.831199999999999"/>
  </r>
  <r>
    <n v="538"/>
    <x v="249"/>
    <x v="155"/>
    <d v="2016-12-08T00:00:00"/>
    <x v="1"/>
    <s v="MP-17470"/>
    <s v="Mark Packer"/>
    <x v="2"/>
    <s v="United States"/>
    <s v="New York City"/>
    <s v="New York"/>
    <n v="10009"/>
    <x v="3"/>
    <x v="472"/>
    <x v="1"/>
    <s v="Binders"/>
    <s v="Cardinal Poly Pocket Divider Pockets for Ring Binders"/>
    <x v="508"/>
    <n v="0.4"/>
    <n v="6.4512"/>
  </r>
  <r>
    <n v="539"/>
    <x v="250"/>
    <x v="214"/>
    <d v="2016-12-11T00:00:00"/>
    <x v="1"/>
    <s v="DK-12985"/>
    <s v="Darren Koutras"/>
    <x v="0"/>
    <s v="United States"/>
    <s v="Henderson"/>
    <s v="Kentucky"/>
    <n v="42420"/>
    <x v="0"/>
    <x v="473"/>
    <x v="1"/>
    <s v="Appliances"/>
    <s v="Eureka The Boss Cordless Rechargeable Stick Vac"/>
    <x v="509"/>
    <n v="0.25"/>
    <n v="114.705"/>
  </r>
  <r>
    <n v="540"/>
    <x v="250"/>
    <x v="214"/>
    <d v="2016-12-11T00:00:00"/>
    <x v="1"/>
    <s v="DK-12985"/>
    <s v="Darren Koutras"/>
    <x v="0"/>
    <s v="United States"/>
    <s v="Henderson"/>
    <s v="Kentucky"/>
    <n v="42420"/>
    <x v="0"/>
    <x v="474"/>
    <x v="0"/>
    <s v="Chairs"/>
    <s v="Situations Contoured Folding Chairs, 4/Set"/>
    <x v="510"/>
    <n v="0.15000000000000002"/>
    <n v="241.33199999999999"/>
  </r>
  <r>
    <n v="541"/>
    <x v="251"/>
    <x v="215"/>
    <d v="2015-02-03T00:00:00"/>
    <x v="2"/>
    <s v="BD-11500"/>
    <s v="Bradley Drucker"/>
    <x v="0"/>
    <s v="United States"/>
    <s v="Green Bay"/>
    <s v="Wisconsin"/>
    <n v="54302"/>
    <x v="2"/>
    <x v="475"/>
    <x v="2"/>
    <s v="Accessories"/>
    <s v="Enermax Aurora Lite Keyboard"/>
    <x v="511"/>
    <n v="0.35"/>
    <n v="304.78499999999997"/>
  </r>
  <r>
    <n v="542"/>
    <x v="252"/>
    <x v="216"/>
    <d v="2017-07-17T00:00:00"/>
    <x v="2"/>
    <s v="ES-14080"/>
    <s v="Erin Smith"/>
    <x v="1"/>
    <s v="United States"/>
    <s v="Tucson"/>
    <s v="Arizona"/>
    <n v="85705"/>
    <x v="1"/>
    <x v="476"/>
    <x v="2"/>
    <s v="Phones"/>
    <s v="LG Electronics Tone+ HBS-730 Bluetooth Headset"/>
    <x v="512"/>
    <n v="0.4"/>
    <n v="228.51839999999999"/>
  </r>
  <r>
    <n v="543"/>
    <x v="253"/>
    <x v="217"/>
    <d v="2016-12-23T00:00:00"/>
    <x v="1"/>
    <s v="LM-17065"/>
    <s v="Liz MacKendrick"/>
    <x v="0"/>
    <s v="United States"/>
    <s v="Springfield"/>
    <s v="Ohio"/>
    <n v="45503"/>
    <x v="3"/>
    <x v="435"/>
    <x v="1"/>
    <s v="Storage"/>
    <s v="Fellowes Officeware Wire Shelving"/>
    <x v="513"/>
    <n v="0.5"/>
    <n v="323.38799999999998"/>
  </r>
  <r>
    <n v="544"/>
    <x v="254"/>
    <x v="218"/>
    <d v="2015-05-16T00:00:00"/>
    <x v="1"/>
    <s v="PG-18895"/>
    <s v="Paul Gonzalez"/>
    <x v="0"/>
    <s v="United States"/>
    <s v="Fort Worth"/>
    <s v="Texas"/>
    <n v="76106"/>
    <x v="2"/>
    <x v="477"/>
    <x v="2"/>
    <s v="Accessories"/>
    <s v="SanDisk Cruzer 64 GB USB Flash Drive"/>
    <x v="514"/>
    <n v="0.35"/>
    <n v="37.772800000000004"/>
  </r>
  <r>
    <n v="545"/>
    <x v="254"/>
    <x v="218"/>
    <d v="2015-05-16T00:00:00"/>
    <x v="1"/>
    <s v="PG-18895"/>
    <s v="Paul Gonzalez"/>
    <x v="0"/>
    <s v="United States"/>
    <s v="Fort Worth"/>
    <s v="Texas"/>
    <n v="76106"/>
    <x v="2"/>
    <x v="478"/>
    <x v="2"/>
    <s v="Phones"/>
    <s v="Xblue XB-1670-86 X16 Small Office Telephone - Titanium"/>
    <x v="515"/>
    <n v="0.3"/>
    <n v="70.554400000000001"/>
  </r>
  <r>
    <n v="546"/>
    <x v="254"/>
    <x v="218"/>
    <d v="2015-05-16T00:00:00"/>
    <x v="1"/>
    <s v="PG-18895"/>
    <s v="Paul Gonzalez"/>
    <x v="0"/>
    <s v="United States"/>
    <s v="Fort Worth"/>
    <s v="Texas"/>
    <n v="76106"/>
    <x v="2"/>
    <x v="479"/>
    <x v="0"/>
    <s v="Furnishings"/>
    <s v="Deflect-o EconoMat Studded, No Bevel Mat for Low Pile Carpeting"/>
    <x v="516"/>
    <n v="0.3"/>
    <n v="46.278399999999991"/>
  </r>
  <r>
    <n v="547"/>
    <x v="255"/>
    <x v="123"/>
    <d v="2018-11-22T00:00:00"/>
    <x v="2"/>
    <s v="AS-10135"/>
    <s v="Adrian Shami"/>
    <x v="2"/>
    <s v="United States"/>
    <s v="New York City"/>
    <s v="New York"/>
    <n v="10035"/>
    <x v="3"/>
    <x v="480"/>
    <x v="1"/>
    <s v="Binders"/>
    <s v="Avery Printable Repositionable Plastic Tabs"/>
    <x v="517"/>
    <n v="0.4"/>
    <n v="24.768000000000001"/>
  </r>
  <r>
    <n v="548"/>
    <x v="255"/>
    <x v="123"/>
    <d v="2018-11-22T00:00:00"/>
    <x v="2"/>
    <s v="AS-10135"/>
    <s v="Adrian Shami"/>
    <x v="2"/>
    <s v="United States"/>
    <s v="New York City"/>
    <s v="New York"/>
    <n v="10035"/>
    <x v="3"/>
    <x v="481"/>
    <x v="1"/>
    <s v="Paper"/>
    <s v="Xerox 1898"/>
    <x v="518"/>
    <n v="0.4"/>
    <n v="8.016"/>
  </r>
  <r>
    <n v="549"/>
    <x v="256"/>
    <x v="219"/>
    <d v="2016-11-17T00:00:00"/>
    <x v="0"/>
    <s v="DK-13225"/>
    <s v="Dean Katz"/>
    <x v="1"/>
    <s v="United States"/>
    <s v="Chicago"/>
    <s v="Illinois"/>
    <n v="60653"/>
    <x v="2"/>
    <x v="54"/>
    <x v="1"/>
    <s v="Storage"/>
    <s v="Home/Office Personal File Carts"/>
    <x v="519"/>
    <n v="0.4"/>
    <n v="150.16319999999999"/>
  </r>
  <r>
    <n v="550"/>
    <x v="256"/>
    <x v="219"/>
    <d v="2016-11-17T00:00:00"/>
    <x v="0"/>
    <s v="DK-13225"/>
    <s v="Dean Katz"/>
    <x v="1"/>
    <s v="United States"/>
    <s v="Chicago"/>
    <s v="Illinois"/>
    <n v="60653"/>
    <x v="2"/>
    <x v="92"/>
    <x v="1"/>
    <s v="Binders"/>
    <s v="Flexible Leather- Look Classic Collection Ring Binder"/>
    <x v="520"/>
    <n v="0.3"/>
    <n v="7.9547999999999996"/>
  </r>
  <r>
    <n v="551"/>
    <x v="256"/>
    <x v="219"/>
    <d v="2016-11-17T00:00:00"/>
    <x v="0"/>
    <s v="DK-13225"/>
    <s v="Dean Katz"/>
    <x v="1"/>
    <s v="United States"/>
    <s v="Chicago"/>
    <s v="Illinois"/>
    <n v="60653"/>
    <x v="2"/>
    <x v="482"/>
    <x v="1"/>
    <s v="Supplies"/>
    <s v="Staple remover"/>
    <x v="521"/>
    <n v="0.35"/>
    <n v="5.668000000000001"/>
  </r>
  <r>
    <n v="552"/>
    <x v="257"/>
    <x v="173"/>
    <d v="2017-04-17T00:00:00"/>
    <x v="0"/>
    <s v="BD-11320"/>
    <s v="Bill Donatelli"/>
    <x v="0"/>
    <s v="United States"/>
    <s v="San Francisco"/>
    <s v="California"/>
    <n v="94110"/>
    <x v="1"/>
    <x v="483"/>
    <x v="0"/>
    <s v="Chairs"/>
    <s v="HON 5400 Series Task Chairs for Big and Tall"/>
    <x v="522"/>
    <n v="0.45"/>
    <n v="616.86240000000009"/>
  </r>
  <r>
    <n v="553"/>
    <x v="258"/>
    <x v="220"/>
    <d v="2018-09-12T00:00:00"/>
    <x v="2"/>
    <s v="RC-19960"/>
    <s v="Ryan Crowe"/>
    <x v="0"/>
    <s v="United States"/>
    <s v="Jacksonville"/>
    <s v="Florida"/>
    <n v="32216"/>
    <x v="0"/>
    <x v="484"/>
    <x v="0"/>
    <s v="Furnishings"/>
    <s v="Howard Miller 11-1/2 Diameter Grantwood Wall Clock"/>
    <x v="523"/>
    <n v="0.25"/>
    <n v="25.878"/>
  </r>
  <r>
    <n v="554"/>
    <x v="259"/>
    <x v="221"/>
    <d v="2018-11-28T00:00:00"/>
    <x v="1"/>
    <s v="GT-14710"/>
    <s v="Greg Tran"/>
    <x v="0"/>
    <s v="United States"/>
    <s v="Houston"/>
    <s v="Texas"/>
    <n v="77070"/>
    <x v="2"/>
    <x v="485"/>
    <x v="1"/>
    <s v="Fasteners"/>
    <s v="Advantus T-Pin Paper Clips"/>
    <x v="524"/>
    <n v="0.3"/>
    <n v="7.5767999999999995"/>
  </r>
  <r>
    <n v="555"/>
    <x v="260"/>
    <x v="222"/>
    <d v="2018-07-03T00:00:00"/>
    <x v="0"/>
    <s v="DK-13225"/>
    <s v="Dean Katz"/>
    <x v="1"/>
    <s v="United States"/>
    <s v="Anaheim"/>
    <s v="California"/>
    <n v="92804"/>
    <x v="1"/>
    <x v="486"/>
    <x v="1"/>
    <s v="Storage"/>
    <s v="Tennsco 16-Compartment Lockers with Coat Rack"/>
    <x v="525"/>
    <n v="0.5"/>
    <n v="647.89"/>
  </r>
  <r>
    <n v="556"/>
    <x v="261"/>
    <x v="223"/>
    <d v="2015-03-07T00:00:00"/>
    <x v="0"/>
    <s v="AJ-10945"/>
    <s v="Ashley Jarboe"/>
    <x v="0"/>
    <s v="United States"/>
    <s v="Wilmington"/>
    <s v="North Carolina"/>
    <n v="28403"/>
    <x v="0"/>
    <x v="487"/>
    <x v="1"/>
    <s v="Art"/>
    <s v="Zebra Zazzle Fluorescent Highlighters"/>
    <x v="526"/>
    <n v="0.15000000000000002"/>
    <n v="16.537599999999998"/>
  </r>
  <r>
    <n v="557"/>
    <x v="262"/>
    <x v="224"/>
    <d v="2017-06-15T00:00:00"/>
    <x v="1"/>
    <s v="OT-18730"/>
    <s v="Olvera Toch"/>
    <x v="0"/>
    <s v="United States"/>
    <s v="Los Angeles"/>
    <s v="California"/>
    <n v="90045"/>
    <x v="1"/>
    <x v="488"/>
    <x v="1"/>
    <s v="Labels"/>
    <s v="Avery 473"/>
    <x v="343"/>
    <n v="0.4"/>
    <n v="12.42"/>
  </r>
  <r>
    <n v="558"/>
    <x v="262"/>
    <x v="224"/>
    <d v="2017-06-15T00:00:00"/>
    <x v="1"/>
    <s v="OT-18730"/>
    <s v="Olvera Toch"/>
    <x v="0"/>
    <s v="United States"/>
    <s v="Los Angeles"/>
    <s v="California"/>
    <n v="90045"/>
    <x v="1"/>
    <x v="489"/>
    <x v="0"/>
    <s v="Tables"/>
    <s v="Bretford “Just In Time” Height-Adjustable Multi-Task Work Tables"/>
    <x v="527"/>
    <n v="0.45"/>
    <n v="734.62400000000014"/>
  </r>
  <r>
    <n v="559"/>
    <x v="262"/>
    <x v="224"/>
    <d v="2017-06-15T00:00:00"/>
    <x v="1"/>
    <s v="OT-18730"/>
    <s v="Olvera Toch"/>
    <x v="0"/>
    <s v="United States"/>
    <s v="Los Angeles"/>
    <s v="California"/>
    <n v="90045"/>
    <x v="1"/>
    <x v="490"/>
    <x v="1"/>
    <s v="Paper"/>
    <s v="Xerox 226"/>
    <x v="56"/>
    <n v="0.4"/>
    <n v="19.439999999999998"/>
  </r>
  <r>
    <n v="560"/>
    <x v="263"/>
    <x v="225"/>
    <d v="2018-11-22T00:00:00"/>
    <x v="0"/>
    <s v="LP-17080"/>
    <s v="Liz Pelletier"/>
    <x v="0"/>
    <s v="United States"/>
    <s v="San Francisco"/>
    <s v="California"/>
    <n v="94110"/>
    <x v="1"/>
    <x v="378"/>
    <x v="0"/>
    <s v="Furnishings"/>
    <s v="Coloredge Poster Frame"/>
    <x v="528"/>
    <n v="0.4"/>
    <n v="25.56"/>
  </r>
  <r>
    <n v="561"/>
    <x v="263"/>
    <x v="225"/>
    <d v="2018-11-22T00:00:00"/>
    <x v="0"/>
    <s v="LP-17080"/>
    <s v="Liz Pelletier"/>
    <x v="0"/>
    <s v="United States"/>
    <s v="San Francisco"/>
    <s v="California"/>
    <n v="94110"/>
    <x v="1"/>
    <x v="491"/>
    <x v="1"/>
    <s v="Binders"/>
    <s v="GBC Prepunched Paper, 19-Hole, for Binding Systems, 24-lb"/>
    <x v="529"/>
    <n v="0.4"/>
    <n v="50.433599999999998"/>
  </r>
  <r>
    <n v="562"/>
    <x v="264"/>
    <x v="80"/>
    <d v="2015-09-18T00:00:00"/>
    <x v="0"/>
    <s v="CA-12775"/>
    <s v="Cynthia Arntzen"/>
    <x v="0"/>
    <s v="United States"/>
    <s v="Tampa"/>
    <s v="Florida"/>
    <n v="33614"/>
    <x v="0"/>
    <x v="492"/>
    <x v="1"/>
    <s v="Appliances"/>
    <s v="Sanitaire Vibra Groomer IR Commercial Upright Vacuum, Replacement Belts"/>
    <x v="530"/>
    <n v="0.25"/>
    <n v="9.75"/>
  </r>
  <r>
    <n v="563"/>
    <x v="264"/>
    <x v="80"/>
    <d v="2015-09-18T00:00:00"/>
    <x v="0"/>
    <s v="CA-12775"/>
    <s v="Cynthia Arntzen"/>
    <x v="0"/>
    <s v="United States"/>
    <s v="Tampa"/>
    <s v="Florida"/>
    <n v="33614"/>
    <x v="0"/>
    <x v="493"/>
    <x v="0"/>
    <s v="Furnishings"/>
    <s v="Advantus Panel Wall Acrylic Frame"/>
    <x v="531"/>
    <n v="0.25"/>
    <n v="9.8460000000000001"/>
  </r>
  <r>
    <n v="564"/>
    <x v="265"/>
    <x v="214"/>
    <d v="2016-12-09T00:00:00"/>
    <x v="2"/>
    <s v="JF-15490"/>
    <s v="Jeremy Farry"/>
    <x v="0"/>
    <s v="United States"/>
    <s v="Seattle"/>
    <s v="Washington"/>
    <n v="98105"/>
    <x v="1"/>
    <x v="494"/>
    <x v="1"/>
    <s v="Fasteners"/>
    <s v="Alliance Big Bands Rubber Bands, 12/Pack"/>
    <x v="532"/>
    <n v="0.4"/>
    <n v="2.3759999999999999"/>
  </r>
  <r>
    <n v="565"/>
    <x v="265"/>
    <x v="214"/>
    <d v="2016-12-09T00:00:00"/>
    <x v="2"/>
    <s v="JF-15490"/>
    <s v="Jeremy Farry"/>
    <x v="0"/>
    <s v="United States"/>
    <s v="Seattle"/>
    <s v="Washington"/>
    <n v="98105"/>
    <x v="1"/>
    <x v="286"/>
    <x v="1"/>
    <s v="Labels"/>
    <s v="Avery 509"/>
    <x v="533"/>
    <n v="0.4"/>
    <n v="1.5659999999999998"/>
  </r>
  <r>
    <n v="566"/>
    <x v="266"/>
    <x v="226"/>
    <d v="2018-12-10T00:00:00"/>
    <x v="2"/>
    <s v="FP-14320"/>
    <s v="Frank Preis"/>
    <x v="0"/>
    <s v="United States"/>
    <s v="Los Angeles"/>
    <s v="California"/>
    <n v="90008"/>
    <x v="1"/>
    <x v="495"/>
    <x v="2"/>
    <s v="Phones"/>
    <s v="Cisco SPA301"/>
    <x v="534"/>
    <n v="0.4"/>
    <n v="224.62559999999999"/>
  </r>
  <r>
    <n v="567"/>
    <x v="267"/>
    <x v="172"/>
    <d v="2018-10-08T00:00:00"/>
    <x v="1"/>
    <s v="EB-13840"/>
    <s v="Ellis Ballard"/>
    <x v="1"/>
    <s v="United States"/>
    <s v="Seattle"/>
    <s v="Washington"/>
    <n v="98105"/>
    <x v="1"/>
    <x v="496"/>
    <x v="1"/>
    <s v="Paper"/>
    <s v="Personal Creations Ink Jet Cards and Labels"/>
    <x v="535"/>
    <n v="0.4"/>
    <n v="55.103999999999999"/>
  </r>
  <r>
    <n v="568"/>
    <x v="267"/>
    <x v="172"/>
    <d v="2018-10-08T00:00:00"/>
    <x v="1"/>
    <s v="EB-13840"/>
    <s v="Ellis Ballard"/>
    <x v="1"/>
    <s v="United States"/>
    <s v="Seattle"/>
    <s v="Washington"/>
    <n v="98105"/>
    <x v="1"/>
    <x v="497"/>
    <x v="1"/>
    <s v="Binders"/>
    <s v="GBC White Gloss Covers, Plain Front"/>
    <x v="536"/>
    <n v="0.4"/>
    <n v="48.652799999999992"/>
  </r>
  <r>
    <n v="569"/>
    <x v="267"/>
    <x v="172"/>
    <d v="2018-10-08T00:00:00"/>
    <x v="1"/>
    <s v="EB-13840"/>
    <s v="Ellis Ballard"/>
    <x v="1"/>
    <s v="United States"/>
    <s v="Seattle"/>
    <s v="Washington"/>
    <n v="98105"/>
    <x v="1"/>
    <x v="498"/>
    <x v="1"/>
    <s v="Paper"/>
    <s v="Xerox 222"/>
    <x v="537"/>
    <n v="0.4"/>
    <n v="11.664"/>
  </r>
  <r>
    <n v="570"/>
    <x v="267"/>
    <x v="172"/>
    <d v="2018-10-08T00:00:00"/>
    <x v="1"/>
    <s v="EB-13840"/>
    <s v="Ellis Ballard"/>
    <x v="1"/>
    <s v="United States"/>
    <s v="Seattle"/>
    <s v="Washington"/>
    <n v="98105"/>
    <x v="1"/>
    <x v="499"/>
    <x v="0"/>
    <s v="Chairs"/>
    <s v="Hon Every-Day Series Multi-Task Chairs"/>
    <x v="538"/>
    <n v="0.45"/>
    <n v="248.1336"/>
  </r>
  <r>
    <n v="571"/>
    <x v="268"/>
    <x v="116"/>
    <d v="2019-01-04T00:00:00"/>
    <x v="1"/>
    <s v="JF-15415"/>
    <s v="Jennifer Ferguson"/>
    <x v="0"/>
    <s v="United States"/>
    <s v="New York City"/>
    <s v="New York"/>
    <n v="10024"/>
    <x v="3"/>
    <x v="488"/>
    <x v="1"/>
    <s v="Labels"/>
    <s v="Avery 473"/>
    <x v="539"/>
    <n v="0.4"/>
    <n v="43.47"/>
  </r>
  <r>
    <n v="572"/>
    <x v="268"/>
    <x v="116"/>
    <d v="2019-01-04T00:00:00"/>
    <x v="1"/>
    <s v="JF-15415"/>
    <s v="Jennifer Ferguson"/>
    <x v="0"/>
    <s v="United States"/>
    <s v="New York City"/>
    <s v="New York"/>
    <n v="10024"/>
    <x v="3"/>
    <x v="203"/>
    <x v="1"/>
    <s v="Fasteners"/>
    <s v="OIC Bulk Pack Metal Binder Clips"/>
    <x v="540"/>
    <n v="0.4"/>
    <n v="8.3759999999999994"/>
  </r>
  <r>
    <n v="573"/>
    <x v="268"/>
    <x v="116"/>
    <d v="2019-01-04T00:00:00"/>
    <x v="1"/>
    <s v="JF-15415"/>
    <s v="Jennifer Ferguson"/>
    <x v="0"/>
    <s v="United States"/>
    <s v="New York City"/>
    <s v="New York"/>
    <n v="10024"/>
    <x v="3"/>
    <x v="305"/>
    <x v="1"/>
    <s v="Binders"/>
    <s v="Storex Dura Pro Binders"/>
    <x v="541"/>
    <n v="0.4"/>
    <n v="19.958400000000001"/>
  </r>
  <r>
    <n v="574"/>
    <x v="268"/>
    <x v="116"/>
    <d v="2019-01-04T00:00:00"/>
    <x v="1"/>
    <s v="JF-15415"/>
    <s v="Jennifer Ferguson"/>
    <x v="0"/>
    <s v="United States"/>
    <s v="New York City"/>
    <s v="New York"/>
    <n v="10024"/>
    <x v="3"/>
    <x v="500"/>
    <x v="2"/>
    <s v="Phones"/>
    <s v="Cush Cases Heavy Duty Rugged Cover Case for Samsung Galaxy S5 - Purple"/>
    <x v="542"/>
    <n v="0.4"/>
    <n v="8.91"/>
  </r>
  <r>
    <n v="575"/>
    <x v="269"/>
    <x v="54"/>
    <d v="2017-11-07T00:00:00"/>
    <x v="1"/>
    <s v="SF-20200"/>
    <s v="Sarah Foster"/>
    <x v="0"/>
    <s v="United States"/>
    <s v="Marysville"/>
    <s v="Washington"/>
    <n v="98270"/>
    <x v="1"/>
    <x v="501"/>
    <x v="1"/>
    <s v="Art"/>
    <s v="Newell 332"/>
    <x v="138"/>
    <n v="0.45"/>
    <n v="4.8510000000000009"/>
  </r>
  <r>
    <n v="576"/>
    <x v="270"/>
    <x v="227"/>
    <d v="2016-09-22T00:00:00"/>
    <x v="0"/>
    <s v="TG-21640"/>
    <s v="Trudy Glocke"/>
    <x v="0"/>
    <s v="United States"/>
    <s v="Long Beach"/>
    <s v="California"/>
    <n v="90805"/>
    <x v="1"/>
    <x v="496"/>
    <x v="1"/>
    <s v="Paper"/>
    <s v="Personal Creations Ink Jet Cards and Labels"/>
    <x v="543"/>
    <n v="0.4"/>
    <n v="96.432000000000002"/>
  </r>
  <r>
    <n v="577"/>
    <x v="270"/>
    <x v="227"/>
    <d v="2016-09-22T00:00:00"/>
    <x v="0"/>
    <s v="TG-21640"/>
    <s v="Trudy Glocke"/>
    <x v="0"/>
    <s v="United States"/>
    <s v="Long Beach"/>
    <s v="California"/>
    <n v="90805"/>
    <x v="1"/>
    <x v="502"/>
    <x v="1"/>
    <s v="Paper"/>
    <s v="Rediform S.O.S. Phone Message Books"/>
    <x v="544"/>
    <n v="0.4"/>
    <n v="11.952"/>
  </r>
  <r>
    <n v="578"/>
    <x v="270"/>
    <x v="227"/>
    <d v="2016-09-22T00:00:00"/>
    <x v="0"/>
    <s v="TG-21640"/>
    <s v="Trudy Glocke"/>
    <x v="0"/>
    <s v="United States"/>
    <s v="Long Beach"/>
    <s v="California"/>
    <n v="90805"/>
    <x v="1"/>
    <x v="503"/>
    <x v="1"/>
    <s v="Supplies"/>
    <s v="Acme Value Line Scissors"/>
    <x v="545"/>
    <n v="0.45"/>
    <n v="4.0150000000000006"/>
  </r>
  <r>
    <n v="579"/>
    <x v="271"/>
    <x v="228"/>
    <d v="2018-07-26T00:00:00"/>
    <x v="1"/>
    <s v="CS-11950"/>
    <s v="Carlos Soltero"/>
    <x v="0"/>
    <s v="United States"/>
    <s v="Chicago"/>
    <s v="Illinois"/>
    <n v="60610"/>
    <x v="2"/>
    <x v="123"/>
    <x v="1"/>
    <s v="Storage"/>
    <s v="Trav-L-File Heavy-Duty Shuttle II, Black"/>
    <x v="546"/>
    <n v="0.4"/>
    <n v="41.827199999999998"/>
  </r>
  <r>
    <n v="580"/>
    <x v="271"/>
    <x v="228"/>
    <d v="2018-07-26T00:00:00"/>
    <x v="1"/>
    <s v="CS-11950"/>
    <s v="Carlos Soltero"/>
    <x v="0"/>
    <s v="United States"/>
    <s v="Chicago"/>
    <s v="Illinois"/>
    <n v="60610"/>
    <x v="2"/>
    <x v="504"/>
    <x v="0"/>
    <s v="Furnishings"/>
    <s v="Contract Clock, 14, Brown"/>
    <x v="547"/>
    <n v="0.3"/>
    <n v="6.1543999999999999"/>
  </r>
  <r>
    <n v="581"/>
    <x v="272"/>
    <x v="229"/>
    <d v="2016-09-14T00:00:00"/>
    <x v="1"/>
    <s v="CC-12145"/>
    <s v="Charles Crestani"/>
    <x v="0"/>
    <s v="United States"/>
    <s v="Los Angeles"/>
    <s v="California"/>
    <n v="90004"/>
    <x v="1"/>
    <x v="505"/>
    <x v="1"/>
    <s v="Supplies"/>
    <s v="Martin-Yale Premier Letter Opener"/>
    <x v="548"/>
    <n v="0.45"/>
    <n v="28.336000000000006"/>
  </r>
  <r>
    <n v="582"/>
    <x v="273"/>
    <x v="96"/>
    <d v="2018-12-05T00:00:00"/>
    <x v="1"/>
    <s v="DV-13465"/>
    <s v="Dianna Vittorini"/>
    <x v="0"/>
    <s v="United States"/>
    <s v="Denver"/>
    <s v="Colorado"/>
    <n v="80219"/>
    <x v="1"/>
    <x v="34"/>
    <x v="2"/>
    <s v="Phones"/>
    <s v="GE 30524EE4"/>
    <x v="549"/>
    <n v="0.4"/>
    <n v="282.22559999999999"/>
  </r>
  <r>
    <n v="583"/>
    <x v="273"/>
    <x v="96"/>
    <d v="2018-12-05T00:00:00"/>
    <x v="1"/>
    <s v="DV-13465"/>
    <s v="Dianna Vittorini"/>
    <x v="0"/>
    <s v="United States"/>
    <s v="Denver"/>
    <s v="Colorado"/>
    <n v="80219"/>
    <x v="1"/>
    <x v="506"/>
    <x v="2"/>
    <s v="Phones"/>
    <s v="AT&amp;T SB67148 SynJ"/>
    <x v="550"/>
    <n v="0.4"/>
    <n v="63.3504"/>
  </r>
  <r>
    <n v="584"/>
    <x v="273"/>
    <x v="96"/>
    <d v="2018-12-05T00:00:00"/>
    <x v="1"/>
    <s v="DV-13465"/>
    <s v="Dianna Vittorini"/>
    <x v="0"/>
    <s v="United States"/>
    <s v="Denver"/>
    <s v="Colorado"/>
    <n v="80219"/>
    <x v="1"/>
    <x v="95"/>
    <x v="1"/>
    <s v="Appliances"/>
    <s v="Fellowes Basic Home/Office Series Surge Protectors"/>
    <x v="551"/>
    <n v="0.4"/>
    <n v="18.691199999999998"/>
  </r>
  <r>
    <n v="585"/>
    <x v="273"/>
    <x v="96"/>
    <d v="2018-12-05T00:00:00"/>
    <x v="1"/>
    <s v="DV-13465"/>
    <s v="Dianna Vittorini"/>
    <x v="0"/>
    <s v="United States"/>
    <s v="Denver"/>
    <s v="Colorado"/>
    <n v="80219"/>
    <x v="1"/>
    <x v="507"/>
    <x v="1"/>
    <s v="Binders"/>
    <s v="Recycled Pressboard Report Cover with Reinforced Top Hinge"/>
    <x v="552"/>
    <n v="0.4"/>
    <n v="4.0697999999999999"/>
  </r>
  <r>
    <n v="586"/>
    <x v="273"/>
    <x v="96"/>
    <d v="2018-12-05T00:00:00"/>
    <x v="1"/>
    <s v="DV-13465"/>
    <s v="Dianna Vittorini"/>
    <x v="0"/>
    <s v="United States"/>
    <s v="Denver"/>
    <s v="Colorado"/>
    <n v="80219"/>
    <x v="1"/>
    <x v="143"/>
    <x v="2"/>
    <s v="Phones"/>
    <s v="Jabra BIZ 2300 Duo QD Duo Corded Headset"/>
    <x v="553"/>
    <n v="0.4"/>
    <n v="243.82079999999999"/>
  </r>
  <r>
    <n v="587"/>
    <x v="274"/>
    <x v="230"/>
    <d v="2016-07-09T00:00:00"/>
    <x v="1"/>
    <s v="BD-11725"/>
    <s v="Bruce Degenhardt"/>
    <x v="0"/>
    <s v="United States"/>
    <s v="Richmond"/>
    <s v="Kentucky"/>
    <n v="40475"/>
    <x v="0"/>
    <x v="367"/>
    <x v="0"/>
    <s v="Chairs"/>
    <s v="Novimex High-Tech Fabric Mesh Task Chair"/>
    <x v="554"/>
    <n v="0.15000000000000002"/>
    <n v="60.332999999999998"/>
  </r>
  <r>
    <n v="588"/>
    <x v="274"/>
    <x v="230"/>
    <d v="2016-07-09T00:00:00"/>
    <x v="1"/>
    <s v="BD-11725"/>
    <s v="Bruce Degenhardt"/>
    <x v="0"/>
    <s v="United States"/>
    <s v="Richmond"/>
    <s v="Kentucky"/>
    <n v="40475"/>
    <x v="0"/>
    <x v="508"/>
    <x v="1"/>
    <s v="Labels"/>
    <s v="Dot Matrix Printer Tape Reel Labels, White, 5000/Box"/>
    <x v="555"/>
    <n v="0.25"/>
    <n v="221.19749999999999"/>
  </r>
  <r>
    <n v="589"/>
    <x v="275"/>
    <x v="231"/>
    <d v="2017-03-24T00:00:00"/>
    <x v="1"/>
    <s v="ZC-21910"/>
    <s v="Zuschuss Carroll"/>
    <x v="0"/>
    <s v="United States"/>
    <s v="Salem"/>
    <s v="Oregon"/>
    <n v="97301"/>
    <x v="1"/>
    <x v="509"/>
    <x v="2"/>
    <s v="Phones"/>
    <s v="i.Sound Portable Power - 8000 mAh"/>
    <x v="556"/>
    <n v="0.4"/>
    <n v="50.870400000000004"/>
  </r>
  <r>
    <n v="590"/>
    <x v="275"/>
    <x v="231"/>
    <d v="2017-03-24T00:00:00"/>
    <x v="1"/>
    <s v="ZC-21910"/>
    <s v="Zuschuss Carroll"/>
    <x v="0"/>
    <s v="United States"/>
    <s v="Salem"/>
    <s v="Oregon"/>
    <n v="97301"/>
    <x v="1"/>
    <x v="510"/>
    <x v="1"/>
    <s v="Paper"/>
    <s v="Xerox 225"/>
    <x v="557"/>
    <n v="0.4"/>
    <n v="12.441599999999999"/>
  </r>
  <r>
    <n v="591"/>
    <x v="275"/>
    <x v="231"/>
    <d v="2017-03-24T00:00:00"/>
    <x v="1"/>
    <s v="ZC-21910"/>
    <s v="Zuschuss Carroll"/>
    <x v="0"/>
    <s v="United States"/>
    <s v="Salem"/>
    <s v="Oregon"/>
    <n v="97301"/>
    <x v="1"/>
    <x v="440"/>
    <x v="1"/>
    <s v="Binders"/>
    <s v="Clear Mylar Reinforcing Strips"/>
    <x v="558"/>
    <n v="0.4"/>
    <n v="10.092600000000001"/>
  </r>
  <r>
    <n v="592"/>
    <x v="275"/>
    <x v="231"/>
    <d v="2017-03-24T00:00:00"/>
    <x v="1"/>
    <s v="ZC-21910"/>
    <s v="Zuschuss Carroll"/>
    <x v="0"/>
    <s v="United States"/>
    <s v="Salem"/>
    <s v="Oregon"/>
    <n v="97301"/>
    <x v="1"/>
    <x v="511"/>
    <x v="1"/>
    <s v="Paper"/>
    <s v="Xerox 1894"/>
    <x v="559"/>
    <n v="0.4"/>
    <n v="6.2207999999999997"/>
  </r>
  <r>
    <n v="593"/>
    <x v="276"/>
    <x v="232"/>
    <d v="2015-01-13T00:00:00"/>
    <x v="1"/>
    <s v="MS-17830"/>
    <s v="Melanie Seite"/>
    <x v="0"/>
    <s v="United States"/>
    <s v="Laredo"/>
    <s v="Texas"/>
    <n v="78041"/>
    <x v="2"/>
    <x v="512"/>
    <x v="1"/>
    <s v="Art"/>
    <s v="Newell 312"/>
    <x v="560"/>
    <n v="0.35"/>
    <n v="6.0735999999999999"/>
  </r>
  <r>
    <n v="594"/>
    <x v="276"/>
    <x v="232"/>
    <d v="2015-01-13T00:00:00"/>
    <x v="1"/>
    <s v="MS-17830"/>
    <s v="Melanie Seite"/>
    <x v="0"/>
    <s v="United States"/>
    <s v="Laredo"/>
    <s v="Texas"/>
    <n v="78041"/>
    <x v="2"/>
    <x v="197"/>
    <x v="2"/>
    <s v="Accessories"/>
    <s v="Memorex Micro Travel Drive 8 GB"/>
    <x v="561"/>
    <n v="0.35"/>
    <n v="20.28"/>
  </r>
  <r>
    <n v="595"/>
    <x v="277"/>
    <x v="233"/>
    <d v="2015-08-15T00:00:00"/>
    <x v="1"/>
    <s v="LR-16915"/>
    <s v="Lena Radford"/>
    <x v="0"/>
    <s v="United States"/>
    <s v="San Diego"/>
    <s v="California"/>
    <n v="92024"/>
    <x v="1"/>
    <x v="513"/>
    <x v="1"/>
    <s v="Appliances"/>
    <s v="Fellowes Superior 10 Outlet Split Surge Protector"/>
    <x v="562"/>
    <n v="0.4"/>
    <n v="45.672000000000004"/>
  </r>
  <r>
    <n v="596"/>
    <x v="277"/>
    <x v="233"/>
    <d v="2015-08-15T00:00:00"/>
    <x v="1"/>
    <s v="LR-16915"/>
    <s v="Lena Radford"/>
    <x v="0"/>
    <s v="United States"/>
    <s v="San Diego"/>
    <s v="California"/>
    <n v="92024"/>
    <x v="1"/>
    <x v="361"/>
    <x v="2"/>
    <s v="Copiers"/>
    <s v="Sharp AL-1530CS Digital Copier"/>
    <x v="384"/>
    <n v="0.5"/>
    <n v="599.98800000000006"/>
  </r>
  <r>
    <n v="597"/>
    <x v="277"/>
    <x v="233"/>
    <d v="2015-08-15T00:00:00"/>
    <x v="1"/>
    <s v="LR-16915"/>
    <s v="Lena Radford"/>
    <x v="0"/>
    <s v="United States"/>
    <s v="San Diego"/>
    <s v="California"/>
    <n v="92024"/>
    <x v="1"/>
    <x v="288"/>
    <x v="2"/>
    <s v="Phones"/>
    <s v="AT&amp;T 1070 Corded Phone"/>
    <x v="563"/>
    <n v="0.4"/>
    <n v="267.57599999999996"/>
  </r>
  <r>
    <n v="598"/>
    <x v="277"/>
    <x v="233"/>
    <d v="2015-08-15T00:00:00"/>
    <x v="1"/>
    <s v="LR-16915"/>
    <s v="Lena Radford"/>
    <x v="0"/>
    <s v="United States"/>
    <s v="San Diego"/>
    <s v="California"/>
    <n v="92024"/>
    <x v="1"/>
    <x v="514"/>
    <x v="0"/>
    <s v="Furnishings"/>
    <s v="Dana Halogen Swing-Arm Architect Lamp"/>
    <x v="564"/>
    <n v="0.4"/>
    <n v="196.65599999999998"/>
  </r>
  <r>
    <n v="599"/>
    <x v="278"/>
    <x v="216"/>
    <d v="2017-07-16T00:00:00"/>
    <x v="2"/>
    <s v="TP-21130"/>
    <s v="Theone Pippenger"/>
    <x v="0"/>
    <s v="United States"/>
    <s v="Philadelphia"/>
    <s v="Pennsylvania"/>
    <n v="19134"/>
    <x v="3"/>
    <x v="515"/>
    <x v="1"/>
    <s v="Supplies"/>
    <s v="Acme Stainless Steel Office Snips"/>
    <x v="565"/>
    <n v="0.25"/>
    <n v="8.7240000000000002"/>
  </r>
  <r>
    <n v="600"/>
    <x v="279"/>
    <x v="87"/>
    <d v="2017-07-21T00:00:00"/>
    <x v="1"/>
    <s v="CK-12205"/>
    <s v="Chloris Kastensmidt"/>
    <x v="0"/>
    <s v="United States"/>
    <s v="Philadelphia"/>
    <s v="Pennsylvania"/>
    <n v="19120"/>
    <x v="3"/>
    <x v="516"/>
    <x v="2"/>
    <s v="Phones"/>
    <s v="Mophie Juice Pack Helium for iPhone"/>
    <x v="566"/>
    <n v="0.4"/>
    <n v="86.389200000000002"/>
  </r>
  <r>
    <n v="601"/>
    <x v="279"/>
    <x v="87"/>
    <d v="2017-07-21T00:00:00"/>
    <x v="1"/>
    <s v="CK-12205"/>
    <s v="Chloris Kastensmidt"/>
    <x v="0"/>
    <s v="United States"/>
    <s v="Philadelphia"/>
    <s v="Pennsylvania"/>
    <n v="19120"/>
    <x v="3"/>
    <x v="517"/>
    <x v="2"/>
    <s v="Phones"/>
    <s v="GE 2-Jack Phone Line Splitter"/>
    <x v="567"/>
    <n v="0.4"/>
    <n v="296.62559999999996"/>
  </r>
  <r>
    <n v="602"/>
    <x v="279"/>
    <x v="87"/>
    <d v="2017-07-21T00:00:00"/>
    <x v="1"/>
    <s v="CK-12205"/>
    <s v="Chloris Kastensmidt"/>
    <x v="0"/>
    <s v="United States"/>
    <s v="Philadelphia"/>
    <s v="Pennsylvania"/>
    <n v="19120"/>
    <x v="3"/>
    <x v="503"/>
    <x v="1"/>
    <s v="Supplies"/>
    <s v="Acme Value Line Scissors"/>
    <x v="568"/>
    <n v="0.25"/>
    <n v="4.38"/>
  </r>
  <r>
    <n v="603"/>
    <x v="280"/>
    <x v="234"/>
    <d v="2015-03-19T00:00:00"/>
    <x v="1"/>
    <s v="AS-10240"/>
    <s v="Alan Shonely"/>
    <x v="0"/>
    <s v="United States"/>
    <s v="Tampa"/>
    <s v="Florida"/>
    <n v="33614"/>
    <x v="0"/>
    <x v="518"/>
    <x v="1"/>
    <s v="Storage"/>
    <s v="Hot File 7-Pocket, Floor Stand"/>
    <x v="569"/>
    <n v="0.35"/>
    <n v="92.804400000000015"/>
  </r>
  <r>
    <n v="604"/>
    <x v="280"/>
    <x v="234"/>
    <d v="2015-03-19T00:00:00"/>
    <x v="1"/>
    <s v="AS-10240"/>
    <s v="Alan Shonely"/>
    <x v="0"/>
    <s v="United States"/>
    <s v="Tampa"/>
    <s v="Florida"/>
    <n v="33614"/>
    <x v="0"/>
    <x v="285"/>
    <x v="0"/>
    <s v="Furnishings"/>
    <s v="Eldon Expressions Desk Accessory, Wood Photo Frame, Mahogany"/>
    <x v="498"/>
    <n v="0.25"/>
    <n v="34.271999999999998"/>
  </r>
  <r>
    <n v="605"/>
    <x v="280"/>
    <x v="234"/>
    <d v="2015-03-19T00:00:00"/>
    <x v="1"/>
    <s v="AS-10240"/>
    <s v="Alan Shonely"/>
    <x v="0"/>
    <s v="United States"/>
    <s v="Tampa"/>
    <s v="Florida"/>
    <n v="33614"/>
    <x v="0"/>
    <x v="385"/>
    <x v="1"/>
    <s v="Binders"/>
    <s v="Insertable Tab Post Binder Dividers"/>
    <x v="570"/>
    <n v="0.25"/>
    <n v="5.4135"/>
  </r>
  <r>
    <n v="606"/>
    <x v="280"/>
    <x v="234"/>
    <d v="2015-03-19T00:00:00"/>
    <x v="1"/>
    <s v="AS-10240"/>
    <s v="Alan Shonely"/>
    <x v="0"/>
    <s v="United States"/>
    <s v="Tampa"/>
    <s v="Florida"/>
    <n v="33614"/>
    <x v="0"/>
    <x v="379"/>
    <x v="1"/>
    <s v="Binders"/>
    <s v="GBC VeloBinder Manual Binding System"/>
    <x v="571"/>
    <n v="0.25"/>
    <n v="32.391000000000005"/>
  </r>
  <r>
    <n v="607"/>
    <x v="280"/>
    <x v="234"/>
    <d v="2015-03-19T00:00:00"/>
    <x v="1"/>
    <s v="AS-10240"/>
    <s v="Alan Shonely"/>
    <x v="0"/>
    <s v="United States"/>
    <s v="Tampa"/>
    <s v="Florida"/>
    <n v="33614"/>
    <x v="0"/>
    <x v="519"/>
    <x v="1"/>
    <s v="Paper"/>
    <s v="Xerox 1889"/>
    <x v="572"/>
    <n v="0.25"/>
    <n v="98.927999999999997"/>
  </r>
  <r>
    <n v="608"/>
    <x v="281"/>
    <x v="235"/>
    <d v="2015-05-27T00:00:00"/>
    <x v="1"/>
    <s v="AR-10510"/>
    <s v="Andrew Roberts"/>
    <x v="0"/>
    <s v="United States"/>
    <s v="Philadelphia"/>
    <s v="Pennsylvania"/>
    <n v="19134"/>
    <x v="3"/>
    <x v="520"/>
    <x v="1"/>
    <s v="Binders"/>
    <s v="Angle-D Ring Binders"/>
    <x v="573"/>
    <n v="0.4"/>
    <n v="1.9691999999999998"/>
  </r>
  <r>
    <n v="609"/>
    <x v="281"/>
    <x v="235"/>
    <d v="2015-05-27T00:00:00"/>
    <x v="1"/>
    <s v="AR-10510"/>
    <s v="Andrew Roberts"/>
    <x v="0"/>
    <s v="United States"/>
    <s v="Philadelphia"/>
    <s v="Pennsylvania"/>
    <n v="19134"/>
    <x v="3"/>
    <x v="454"/>
    <x v="1"/>
    <s v="Art"/>
    <s v="Newell 317"/>
    <x v="574"/>
    <n v="0.25"/>
    <n v="15.875999999999999"/>
  </r>
  <r>
    <n v="610"/>
    <x v="281"/>
    <x v="235"/>
    <d v="2015-05-27T00:00:00"/>
    <x v="1"/>
    <s v="AR-10510"/>
    <s v="Andrew Roberts"/>
    <x v="0"/>
    <s v="United States"/>
    <s v="Philadelphia"/>
    <s v="Pennsylvania"/>
    <n v="19134"/>
    <x v="3"/>
    <x v="521"/>
    <x v="2"/>
    <s v="Phones"/>
    <s v="Motorola L804"/>
    <x v="575"/>
    <n v="0.4"/>
    <n v="33.1128"/>
  </r>
  <r>
    <n v="611"/>
    <x v="282"/>
    <x v="236"/>
    <d v="2017-05-01T00:00:00"/>
    <x v="2"/>
    <s v="NB-18655"/>
    <s v="Nona Balk"/>
    <x v="1"/>
    <s v="United States"/>
    <s v="Dallas"/>
    <s v="Texas"/>
    <n v="75217"/>
    <x v="2"/>
    <x v="348"/>
    <x v="2"/>
    <s v="Phones"/>
    <s v="Nortel Meridian M3904 Professional Digital phone"/>
    <x v="576"/>
    <n v="0.3"/>
    <n v="258.70319999999998"/>
  </r>
  <r>
    <n v="612"/>
    <x v="282"/>
    <x v="236"/>
    <d v="2017-05-01T00:00:00"/>
    <x v="2"/>
    <s v="NB-18655"/>
    <s v="Nona Balk"/>
    <x v="1"/>
    <s v="United States"/>
    <s v="Dallas"/>
    <s v="Texas"/>
    <n v="75217"/>
    <x v="2"/>
    <x v="522"/>
    <x v="1"/>
    <s v="Labels"/>
    <s v="Avery 493"/>
    <x v="577"/>
    <n v="0.3"/>
    <n v="10.998399999999998"/>
  </r>
  <r>
    <n v="613"/>
    <x v="283"/>
    <x v="108"/>
    <d v="2017-09-13T00:00:00"/>
    <x v="0"/>
    <s v="GD-14590"/>
    <s v="Giulietta Dortch"/>
    <x v="1"/>
    <s v="United States"/>
    <s v="Philadelphia"/>
    <s v="Pennsylvania"/>
    <n v="19143"/>
    <x v="3"/>
    <x v="523"/>
    <x v="1"/>
    <s v="Paper"/>
    <s v="Xerox 1972"/>
    <x v="578"/>
    <n v="0.4"/>
    <n v="5.0688000000000004"/>
  </r>
  <r>
    <n v="614"/>
    <x v="283"/>
    <x v="108"/>
    <d v="2017-09-13T00:00:00"/>
    <x v="0"/>
    <s v="GD-14590"/>
    <s v="Giulietta Dortch"/>
    <x v="1"/>
    <s v="United States"/>
    <s v="Philadelphia"/>
    <s v="Pennsylvania"/>
    <n v="19143"/>
    <x v="3"/>
    <x v="524"/>
    <x v="2"/>
    <s v="Phones"/>
    <s v="Cisco 8x8 Inc. 6753i IP Business Phone System"/>
    <x v="579"/>
    <n v="0.4"/>
    <n v="437.36759999999998"/>
  </r>
  <r>
    <n v="615"/>
    <x v="284"/>
    <x v="237"/>
    <d v="2018-11-17T00:00:00"/>
    <x v="0"/>
    <s v="CK-12595"/>
    <s v="Clytie Kelty"/>
    <x v="0"/>
    <s v="United States"/>
    <s v="Grove City"/>
    <s v="Ohio"/>
    <n v="43123"/>
    <x v="3"/>
    <x v="222"/>
    <x v="2"/>
    <s v="Phones"/>
    <s v="PureGear Roll-On Screen Protector"/>
    <x v="580"/>
    <n v="0.4"/>
    <n v="71.963999999999999"/>
  </r>
  <r>
    <n v="616"/>
    <x v="284"/>
    <x v="237"/>
    <d v="2018-11-17T00:00:00"/>
    <x v="0"/>
    <s v="CK-12595"/>
    <s v="Clytie Kelty"/>
    <x v="0"/>
    <s v="United States"/>
    <s v="Grove City"/>
    <s v="Ohio"/>
    <n v="43123"/>
    <x v="3"/>
    <x v="525"/>
    <x v="1"/>
    <s v="Binders"/>
    <s v="Prestige Round Ring Binders"/>
    <x v="581"/>
    <n v="0.4"/>
    <n v="2.1888000000000001"/>
  </r>
  <r>
    <n v="617"/>
    <x v="285"/>
    <x v="238"/>
    <d v="2018-08-23T00:00:00"/>
    <x v="0"/>
    <s v="NG-18355"/>
    <s v="Nat Gilpin"/>
    <x v="1"/>
    <s v="United States"/>
    <s v="New York City"/>
    <s v="New York"/>
    <n v="10011"/>
    <x v="3"/>
    <x v="526"/>
    <x v="0"/>
    <s v="Furnishings"/>
    <s v="DAX Metal Frame, Desktop, Stepped-Edge"/>
    <x v="582"/>
    <n v="0.4"/>
    <n v="24.287999999999997"/>
  </r>
  <r>
    <n v="618"/>
    <x v="285"/>
    <x v="238"/>
    <d v="2018-08-23T00:00:00"/>
    <x v="0"/>
    <s v="NG-18355"/>
    <s v="Nat Gilpin"/>
    <x v="1"/>
    <s v="United States"/>
    <s v="New York City"/>
    <s v="New York"/>
    <n v="10011"/>
    <x v="3"/>
    <x v="527"/>
    <x v="0"/>
    <s v="Furnishings"/>
    <s v="DAX Value U-Channel Document Frames, Easel Back"/>
    <x v="583"/>
    <n v="0.4"/>
    <n v="5.9639999999999995"/>
  </r>
  <r>
    <n v="619"/>
    <x v="285"/>
    <x v="238"/>
    <d v="2018-08-23T00:00:00"/>
    <x v="0"/>
    <s v="NG-18355"/>
    <s v="Nat Gilpin"/>
    <x v="1"/>
    <s v="United States"/>
    <s v="New York City"/>
    <s v="New York"/>
    <n v="10011"/>
    <x v="3"/>
    <x v="528"/>
    <x v="1"/>
    <s v="Binders"/>
    <s v="Recycled Easel Ring Binders"/>
    <x v="584"/>
    <n v="0.4"/>
    <n v="64.454400000000007"/>
  </r>
  <r>
    <n v="620"/>
    <x v="285"/>
    <x v="238"/>
    <d v="2018-08-23T00:00:00"/>
    <x v="0"/>
    <s v="NG-18355"/>
    <s v="Nat Gilpin"/>
    <x v="1"/>
    <s v="United States"/>
    <s v="New York City"/>
    <s v="New York"/>
    <n v="10011"/>
    <x v="3"/>
    <x v="529"/>
    <x v="2"/>
    <s v="Phones"/>
    <s v="Grandstream GXP1160 VoIP phone"/>
    <x v="585"/>
    <n v="0.4"/>
    <n v="22.745999999999999"/>
  </r>
  <r>
    <n v="621"/>
    <x v="285"/>
    <x v="238"/>
    <d v="2018-08-23T00:00:00"/>
    <x v="0"/>
    <s v="NG-18355"/>
    <s v="Nat Gilpin"/>
    <x v="1"/>
    <s v="United States"/>
    <s v="New York City"/>
    <s v="New York"/>
    <n v="10011"/>
    <x v="3"/>
    <x v="138"/>
    <x v="0"/>
    <s v="Furnishings"/>
    <s v="Seth Thomas 14 Putty-Colored Wall Clock"/>
    <x v="586"/>
    <n v="0.4"/>
    <n v="52.811999999999998"/>
  </r>
  <r>
    <n v="622"/>
    <x v="286"/>
    <x v="58"/>
    <d v="2015-12-31T00:00:00"/>
    <x v="1"/>
    <s v="CA-12265"/>
    <s v="Christina Anderson"/>
    <x v="0"/>
    <s v="United States"/>
    <s v="Chicago"/>
    <s v="Illinois"/>
    <n v="60610"/>
    <x v="2"/>
    <x v="530"/>
    <x v="1"/>
    <s v="Binders"/>
    <s v="Cardinal Slant-D Ring Binder, Heavy Gauge Vinyl"/>
    <x v="587"/>
    <n v="0.3"/>
    <n v="6.0829999999999993"/>
  </r>
  <r>
    <n v="623"/>
    <x v="287"/>
    <x v="239"/>
    <d v="2016-12-03T00:00:00"/>
    <x v="1"/>
    <s v="SF-20965"/>
    <s v="Sylvia Foulston"/>
    <x v="1"/>
    <s v="United States"/>
    <s v="Dearborn"/>
    <s v="Michigan"/>
    <n v="48126"/>
    <x v="2"/>
    <x v="531"/>
    <x v="0"/>
    <s v="Chairs"/>
    <s v="Global Managers Adjustable Task Chair, Storm"/>
    <x v="85"/>
    <n v="0.35"/>
    <n v="196.274"/>
  </r>
  <r>
    <n v="624"/>
    <x v="287"/>
    <x v="239"/>
    <d v="2016-12-03T00:00:00"/>
    <x v="1"/>
    <s v="SF-20965"/>
    <s v="Sylvia Foulston"/>
    <x v="1"/>
    <s v="United States"/>
    <s v="Dearborn"/>
    <s v="Michigan"/>
    <n v="48126"/>
    <x v="2"/>
    <x v="532"/>
    <x v="1"/>
    <s v="Appliances"/>
    <s v="Honeywell Enviracaire Portable HEPA Air Cleaner for up to 10 x 16 Room"/>
    <x v="588"/>
    <n v="0.3"/>
    <n v="388.64699999999999"/>
  </r>
  <r>
    <n v="625"/>
    <x v="287"/>
    <x v="239"/>
    <d v="2016-12-03T00:00:00"/>
    <x v="1"/>
    <s v="SF-20965"/>
    <s v="Sylvia Foulston"/>
    <x v="1"/>
    <s v="United States"/>
    <s v="Dearborn"/>
    <s v="Michigan"/>
    <n v="48126"/>
    <x v="2"/>
    <x v="533"/>
    <x v="1"/>
    <s v="Storage"/>
    <s v="Mini 13-1/2 Capacity Data Binder Rack, Pearl"/>
    <x v="589"/>
    <n v="0.4"/>
    <n v="314.08800000000002"/>
  </r>
  <r>
    <n v="626"/>
    <x v="287"/>
    <x v="239"/>
    <d v="2016-12-03T00:00:00"/>
    <x v="1"/>
    <s v="SF-20965"/>
    <s v="Sylvia Foulston"/>
    <x v="1"/>
    <s v="United States"/>
    <s v="Dearborn"/>
    <s v="Michigan"/>
    <n v="48126"/>
    <x v="2"/>
    <x v="30"/>
    <x v="1"/>
    <s v="Art"/>
    <s v="BOSTON Model 1800 Electric Pencil Sharpeners, Putty/Woodgrain"/>
    <x v="590"/>
    <n v="0.35"/>
    <n v="105.18299999999999"/>
  </r>
  <r>
    <n v="627"/>
    <x v="288"/>
    <x v="175"/>
    <d v="2018-09-19T00:00:00"/>
    <x v="1"/>
    <s v="MO-17800"/>
    <s v="Meg OConnel"/>
    <x v="2"/>
    <s v="United States"/>
    <s v="New York City"/>
    <s v="New York"/>
    <n v="10009"/>
    <x v="3"/>
    <x v="534"/>
    <x v="0"/>
    <s v="Furnishings"/>
    <s v="Master Caster Door Stop, Brown"/>
    <x v="591"/>
    <n v="0.4"/>
    <n v="21.336000000000002"/>
  </r>
  <r>
    <n v="628"/>
    <x v="289"/>
    <x v="240"/>
    <d v="2018-05-23T00:00:00"/>
    <x v="1"/>
    <s v="AT-10735"/>
    <s v="Annie Thurman"/>
    <x v="0"/>
    <s v="United States"/>
    <s v="Seattle"/>
    <s v="Washington"/>
    <n v="98115"/>
    <x v="1"/>
    <x v="535"/>
    <x v="1"/>
    <s v="Appliances"/>
    <s v="Belkin Premiere Surge Master II 8-outlet surge protector"/>
    <x v="592"/>
    <n v="0.4"/>
    <n v="58.295999999999992"/>
  </r>
  <r>
    <n v="629"/>
    <x v="290"/>
    <x v="94"/>
    <d v="2018-12-21T00:00:00"/>
    <x v="1"/>
    <s v="LC-17140"/>
    <s v="Logan Currie"/>
    <x v="0"/>
    <s v="United States"/>
    <s v="San Francisco"/>
    <s v="California"/>
    <n v="94122"/>
    <x v="1"/>
    <x v="536"/>
    <x v="1"/>
    <s v="Binders"/>
    <s v="Acco Pressboard Covers with Storage Hooks, 9 1/2 x 11, Executive Red"/>
    <x v="593"/>
    <n v="0.4"/>
    <n v="9.1440000000000001"/>
  </r>
  <r>
    <n v="630"/>
    <x v="290"/>
    <x v="94"/>
    <d v="2018-12-21T00:00:00"/>
    <x v="1"/>
    <s v="LC-17140"/>
    <s v="Logan Currie"/>
    <x v="0"/>
    <s v="United States"/>
    <s v="San Francisco"/>
    <s v="California"/>
    <n v="94122"/>
    <x v="1"/>
    <x v="249"/>
    <x v="1"/>
    <s v="Paper"/>
    <s v="Ampad Gold Fibre Wirebound Steno Books, 6 x 9, Gregg Ruled"/>
    <x v="594"/>
    <n v="0.4"/>
    <n v="7.9379999999999997"/>
  </r>
  <r>
    <n v="631"/>
    <x v="291"/>
    <x v="25"/>
    <d v="2017-12-13T00:00:00"/>
    <x v="0"/>
    <s v="FM-14380"/>
    <s v="Fred McMath"/>
    <x v="0"/>
    <s v="United States"/>
    <s v="Aurora"/>
    <s v="Colorado"/>
    <n v="80013"/>
    <x v="1"/>
    <x v="537"/>
    <x v="1"/>
    <s v="Storage"/>
    <s v="Tennsco Regal Shelving Units"/>
    <x v="595"/>
    <n v="0.5"/>
    <n v="121.69199999999999"/>
  </r>
  <r>
    <n v="632"/>
    <x v="291"/>
    <x v="25"/>
    <d v="2017-12-13T00:00:00"/>
    <x v="0"/>
    <s v="FM-14380"/>
    <s v="Fred McMath"/>
    <x v="0"/>
    <s v="United States"/>
    <s v="Aurora"/>
    <s v="Colorado"/>
    <n v="80013"/>
    <x v="1"/>
    <x v="538"/>
    <x v="2"/>
    <s v="Accessories"/>
    <s v="Imation 32GB Pocket Pro USB 3.0 Flash Drive - 32 GB - Black - 1 P ..."/>
    <x v="596"/>
    <n v="0.45"/>
    <n v="65.89"/>
  </r>
  <r>
    <n v="633"/>
    <x v="291"/>
    <x v="25"/>
    <d v="2017-12-13T00:00:00"/>
    <x v="0"/>
    <s v="FM-14380"/>
    <s v="Fred McMath"/>
    <x v="0"/>
    <s v="United States"/>
    <s v="Aurora"/>
    <s v="Colorado"/>
    <n v="80013"/>
    <x v="1"/>
    <x v="539"/>
    <x v="2"/>
    <s v="Phones"/>
    <s v="Jabra SPEAK 410"/>
    <x v="597"/>
    <n v="0.4"/>
    <n v="180.46079999999998"/>
  </r>
  <r>
    <n v="634"/>
    <x v="292"/>
    <x v="241"/>
    <d v="2018-09-26T00:00:00"/>
    <x v="0"/>
    <s v="BD-11605"/>
    <s v="Brian Dahlen"/>
    <x v="0"/>
    <s v="United States"/>
    <s v="Miami"/>
    <s v="Florida"/>
    <n v="33180"/>
    <x v="0"/>
    <x v="540"/>
    <x v="2"/>
    <s v="Accessories"/>
    <s v="Verbatim 25 GB 6x Blu-ray Single Layer Recordable Disc, 1/Pack"/>
    <x v="598"/>
    <n v="0.15000000000000002"/>
    <n v="15.197999999999999"/>
  </r>
  <r>
    <n v="635"/>
    <x v="292"/>
    <x v="241"/>
    <d v="2018-09-26T00:00:00"/>
    <x v="0"/>
    <s v="BD-11605"/>
    <s v="Brian Dahlen"/>
    <x v="0"/>
    <s v="United States"/>
    <s v="Miami"/>
    <s v="Florida"/>
    <n v="33180"/>
    <x v="0"/>
    <x v="508"/>
    <x v="1"/>
    <s v="Labels"/>
    <s v="Dot Matrix Printer Tape Reel Labels, White, 5000/Box"/>
    <x v="599"/>
    <n v="0.25"/>
    <n v="176.958"/>
  </r>
  <r>
    <n v="636"/>
    <x v="293"/>
    <x v="242"/>
    <d v="2016-10-09T00:00:00"/>
    <x v="0"/>
    <s v="DJ-13420"/>
    <s v="Denny Joy"/>
    <x v="1"/>
    <s v="United States"/>
    <s v="Warner Robins"/>
    <s v="Georgia"/>
    <n v="31088"/>
    <x v="0"/>
    <x v="541"/>
    <x v="0"/>
    <s v="Chairs"/>
    <s v="Office Star - Mesh Screen back chair with Vinyl seat"/>
    <x v="600"/>
    <n v="0.15000000000000002"/>
    <n v="333.99899999999997"/>
  </r>
  <r>
    <n v="637"/>
    <x v="294"/>
    <x v="243"/>
    <d v="2017-08-21T00:00:00"/>
    <x v="1"/>
    <s v="ME-17725"/>
    <s v="Max Engle"/>
    <x v="0"/>
    <s v="United States"/>
    <s v="Aurora"/>
    <s v="Colorado"/>
    <n v="80013"/>
    <x v="1"/>
    <x v="542"/>
    <x v="1"/>
    <s v="Binders"/>
    <s v="Premium Transparent Presentation Covers by GBC"/>
    <x v="601"/>
    <n v="0.4"/>
    <n v="11.3292"/>
  </r>
  <r>
    <n v="638"/>
    <x v="294"/>
    <x v="243"/>
    <d v="2017-08-21T00:00:00"/>
    <x v="1"/>
    <s v="ME-17725"/>
    <s v="Max Engle"/>
    <x v="0"/>
    <s v="United States"/>
    <s v="Aurora"/>
    <s v="Colorado"/>
    <n v="80013"/>
    <x v="1"/>
    <x v="543"/>
    <x v="1"/>
    <s v="Appliances"/>
    <s v="Tripp Lite TLP810NET Broadband Surge for Modem/Fax"/>
    <x v="602"/>
    <n v="0.4"/>
    <n v="73.396799999999999"/>
  </r>
  <r>
    <n v="639"/>
    <x v="295"/>
    <x v="244"/>
    <d v="2017-05-25T00:00:00"/>
    <x v="1"/>
    <s v="RB-19465"/>
    <s v="Rick Bensley"/>
    <x v="2"/>
    <s v="United States"/>
    <s v="Vallejo"/>
    <s v="California"/>
    <n v="94591"/>
    <x v="1"/>
    <x v="220"/>
    <x v="0"/>
    <s v="Furnishings"/>
    <s v="Luxo Professional Fluorescent Magnifier Lamp with Clamp-Mount Base"/>
    <x v="603"/>
    <n v="0.4"/>
    <n v="629.52"/>
  </r>
  <r>
    <n v="640"/>
    <x v="295"/>
    <x v="244"/>
    <d v="2017-05-25T00:00:00"/>
    <x v="1"/>
    <s v="RB-19465"/>
    <s v="Rick Bensley"/>
    <x v="2"/>
    <s v="United States"/>
    <s v="Vallejo"/>
    <s v="California"/>
    <n v="94591"/>
    <x v="1"/>
    <x v="544"/>
    <x v="1"/>
    <s v="Binders"/>
    <s v="Wilson Jones Turn Tabs Binder Tool for Ring Binders"/>
    <x v="604"/>
    <n v="0.4"/>
    <n v="9.2543999999999986"/>
  </r>
  <r>
    <n v="641"/>
    <x v="296"/>
    <x v="122"/>
    <d v="2017-12-22T00:00:00"/>
    <x v="1"/>
    <s v="JD-16150"/>
    <s v="Justin Deggeller"/>
    <x v="1"/>
    <s v="United States"/>
    <s v="Minneapolis"/>
    <s v="Minnesota"/>
    <n v="55407"/>
    <x v="2"/>
    <x v="545"/>
    <x v="0"/>
    <s v="Furnishings"/>
    <s v="Eldon 200 Class Desk Accessories"/>
    <x v="605"/>
    <n v="0.3"/>
    <n v="13.187999999999999"/>
  </r>
  <r>
    <n v="642"/>
    <x v="297"/>
    <x v="245"/>
    <d v="2018-08-03T00:00:00"/>
    <x v="0"/>
    <s v="JL-15835"/>
    <s v="John Lee"/>
    <x v="0"/>
    <s v="United States"/>
    <s v="Mission Viejo"/>
    <s v="California"/>
    <n v="92691"/>
    <x v="1"/>
    <x v="546"/>
    <x v="1"/>
    <s v="Storage"/>
    <s v="Economy Rollaway Files"/>
    <x v="606"/>
    <n v="0.5"/>
    <n v="165.2"/>
  </r>
  <r>
    <n v="643"/>
    <x v="297"/>
    <x v="245"/>
    <d v="2018-08-03T00:00:00"/>
    <x v="0"/>
    <s v="JL-15835"/>
    <s v="John Lee"/>
    <x v="0"/>
    <s v="United States"/>
    <s v="Mission Viejo"/>
    <s v="California"/>
    <n v="92691"/>
    <x v="1"/>
    <x v="547"/>
    <x v="1"/>
    <s v="Labels"/>
    <s v="Avery 480"/>
    <x v="607"/>
    <n v="0.4"/>
    <n v="15.75"/>
  </r>
  <r>
    <n v="644"/>
    <x v="298"/>
    <x v="193"/>
    <d v="2018-06-15T00:00:00"/>
    <x v="1"/>
    <s v="SC-20305"/>
    <s v="Sean Christensen"/>
    <x v="0"/>
    <s v="United States"/>
    <s v="Rochester Hills"/>
    <s v="Michigan"/>
    <n v="48307"/>
    <x v="2"/>
    <x v="217"/>
    <x v="2"/>
    <s v="Accessories"/>
    <s v="Imation 16GB Mini TravelDrive USB 2.0 Flash Drive"/>
    <x v="608"/>
    <n v="0.35"/>
    <n v="86.138000000000005"/>
  </r>
  <r>
    <n v="645"/>
    <x v="299"/>
    <x v="246"/>
    <d v="2018-07-25T00:00:00"/>
    <x v="1"/>
    <s v="TW-21025"/>
    <s v="Tamara Willingham"/>
    <x v="2"/>
    <s v="United States"/>
    <s v="Plainfield"/>
    <s v="New Jersey"/>
    <n v="7060"/>
    <x v="3"/>
    <x v="548"/>
    <x v="1"/>
    <s v="Paper"/>
    <s v="Xerox 1993"/>
    <x v="90"/>
    <n v="0.4"/>
    <n v="3.8879999999999999"/>
  </r>
  <r>
    <n v="646"/>
    <x v="300"/>
    <x v="247"/>
    <d v="2019-01-05T00:00:00"/>
    <x v="1"/>
    <s v="CC-12430"/>
    <s v="Chuck Clark"/>
    <x v="2"/>
    <s v="United States"/>
    <s v="Columbus"/>
    <s v="Indiana"/>
    <n v="47201"/>
    <x v="2"/>
    <x v="549"/>
    <x v="1"/>
    <s v="Appliances"/>
    <s v="Eureka The Boss Plus 12-Amp Hard Box Upright Vacuum, Red"/>
    <x v="609"/>
    <n v="0.3"/>
    <n v="146.51"/>
  </r>
  <r>
    <n v="647"/>
    <x v="301"/>
    <x v="178"/>
    <d v="2017-04-08T00:00:00"/>
    <x v="1"/>
    <s v="BB-10990"/>
    <s v="Barry Blumstein"/>
    <x v="1"/>
    <s v="United States"/>
    <s v="Sierra Vista"/>
    <s v="Arizona"/>
    <n v="85635"/>
    <x v="1"/>
    <x v="550"/>
    <x v="1"/>
    <s v="Fasteners"/>
    <s v="Staples"/>
    <x v="610"/>
    <n v="0.4"/>
    <n v="18.936"/>
  </r>
  <r>
    <n v="648"/>
    <x v="301"/>
    <x v="178"/>
    <d v="2017-04-08T00:00:00"/>
    <x v="1"/>
    <s v="BB-10990"/>
    <s v="Barry Blumstein"/>
    <x v="1"/>
    <s v="United States"/>
    <s v="Sierra Vista"/>
    <s v="Arizona"/>
    <n v="85635"/>
    <x v="1"/>
    <x v="551"/>
    <x v="1"/>
    <s v="Appliances"/>
    <s v="Belkin F9H710-06 7 Outlet SurgeMaster Surge Protector"/>
    <x v="611"/>
    <n v="0.4"/>
    <n v="18.086399999999998"/>
  </r>
  <r>
    <n v="649"/>
    <x v="302"/>
    <x v="25"/>
    <d v="2017-12-16T00:00:00"/>
    <x v="0"/>
    <s v="AR-10825"/>
    <s v="Anthony Rawles"/>
    <x v="1"/>
    <s v="United States"/>
    <s v="Vancouver"/>
    <s v="Washington"/>
    <n v="98661"/>
    <x v="1"/>
    <x v="345"/>
    <x v="0"/>
    <s v="Furnishings"/>
    <s v="3M Hangers With Command Adhesive"/>
    <x v="612"/>
    <n v="0.4"/>
    <n v="8.8800000000000008"/>
  </r>
  <r>
    <n v="650"/>
    <x v="302"/>
    <x v="25"/>
    <d v="2017-12-16T00:00:00"/>
    <x v="0"/>
    <s v="AR-10825"/>
    <s v="Anthony Rawles"/>
    <x v="1"/>
    <s v="United States"/>
    <s v="Vancouver"/>
    <s v="Washington"/>
    <n v="98661"/>
    <x v="1"/>
    <x v="172"/>
    <x v="2"/>
    <s v="Phones"/>
    <s v="AT&amp;T TR1909W"/>
    <x v="214"/>
    <n v="0.4"/>
    <n v="181.42559999999997"/>
  </r>
  <r>
    <n v="651"/>
    <x v="302"/>
    <x v="25"/>
    <d v="2017-12-16T00:00:00"/>
    <x v="0"/>
    <s v="AR-10825"/>
    <s v="Anthony Rawles"/>
    <x v="1"/>
    <s v="United States"/>
    <s v="Vancouver"/>
    <s v="Washington"/>
    <n v="98661"/>
    <x v="1"/>
    <x v="552"/>
    <x v="2"/>
    <s v="Accessories"/>
    <s v="First Data FD10 PIN Pad"/>
    <x v="613"/>
    <n v="0.45"/>
    <n v="173.8"/>
  </r>
  <r>
    <n v="652"/>
    <x v="303"/>
    <x v="248"/>
    <d v="2017-10-29T00:00:00"/>
    <x v="1"/>
    <s v="SR-20740"/>
    <s v="Steven Roelle"/>
    <x v="2"/>
    <s v="United States"/>
    <s v="New York City"/>
    <s v="New York"/>
    <n v="10024"/>
    <x v="3"/>
    <x v="67"/>
    <x v="1"/>
    <s v="Paper"/>
    <s v="Snap-A-Way Black Print Carbonless Ruled Speed Letter, Triplicate"/>
    <x v="614"/>
    <n v="0.4"/>
    <n v="227.64"/>
  </r>
  <r>
    <n v="653"/>
    <x v="304"/>
    <x v="249"/>
    <d v="2018-06-23T00:00:00"/>
    <x v="1"/>
    <s v="AR-10405"/>
    <s v="Allen Rosenblatt"/>
    <x v="1"/>
    <s v="United States"/>
    <s v="New York City"/>
    <s v="New York"/>
    <n v="10035"/>
    <x v="3"/>
    <x v="62"/>
    <x v="1"/>
    <s v="Paper"/>
    <s v="Xerox 1943"/>
    <x v="615"/>
    <n v="0.4"/>
    <n v="58.691999999999993"/>
  </r>
  <r>
    <n v="654"/>
    <x v="304"/>
    <x v="249"/>
    <d v="2018-06-23T00:00:00"/>
    <x v="1"/>
    <s v="AR-10405"/>
    <s v="Allen Rosenblatt"/>
    <x v="1"/>
    <s v="United States"/>
    <s v="New York City"/>
    <s v="New York"/>
    <n v="10035"/>
    <x v="3"/>
    <x v="553"/>
    <x v="2"/>
    <s v="Accessories"/>
    <s v="Sony 16GB Class 10 Micro SDHC R40 Memory Card"/>
    <x v="616"/>
    <n v="0.25"/>
    <n v="77.34"/>
  </r>
  <r>
    <n v="655"/>
    <x v="305"/>
    <x v="250"/>
    <d v="2017-08-28T00:00:00"/>
    <x v="1"/>
    <s v="CR-12730"/>
    <s v="Craig Reiter"/>
    <x v="0"/>
    <s v="United States"/>
    <s v="Columbus"/>
    <s v="Ohio"/>
    <n v="43229"/>
    <x v="3"/>
    <x v="554"/>
    <x v="1"/>
    <s v="Appliances"/>
    <s v="Tripp Lite Isotel 8 Ultra 8 Outlet Metal Surge"/>
    <x v="617"/>
    <n v="0.4"/>
    <n v="68.131200000000007"/>
  </r>
  <r>
    <n v="656"/>
    <x v="305"/>
    <x v="250"/>
    <d v="2017-08-28T00:00:00"/>
    <x v="1"/>
    <s v="CR-12730"/>
    <s v="Craig Reiter"/>
    <x v="0"/>
    <s v="United States"/>
    <s v="Columbus"/>
    <s v="Ohio"/>
    <n v="43229"/>
    <x v="3"/>
    <x v="555"/>
    <x v="1"/>
    <s v="Binders"/>
    <s v="Avery Durable Poly Binders"/>
    <x v="618"/>
    <n v="0.4"/>
    <n v="1.9907999999999999"/>
  </r>
  <r>
    <n v="657"/>
    <x v="305"/>
    <x v="250"/>
    <d v="2017-08-28T00:00:00"/>
    <x v="1"/>
    <s v="CR-12730"/>
    <s v="Craig Reiter"/>
    <x v="0"/>
    <s v="United States"/>
    <s v="Columbus"/>
    <s v="Ohio"/>
    <n v="43229"/>
    <x v="3"/>
    <x v="556"/>
    <x v="1"/>
    <s v="Envelopes"/>
    <s v="Airmail Envelopes"/>
    <x v="619"/>
    <n v="0.4"/>
    <n v="80.572800000000001"/>
  </r>
  <r>
    <n v="658"/>
    <x v="306"/>
    <x v="251"/>
    <d v="2017-09-19T00:00:00"/>
    <x v="3"/>
    <s v="EH-14125"/>
    <s v="Eugene Hildebrand"/>
    <x v="2"/>
    <s v="United States"/>
    <s v="Aurora"/>
    <s v="Illinois"/>
    <n v="60505"/>
    <x v="2"/>
    <x v="445"/>
    <x v="0"/>
    <s v="Chairs"/>
    <s v="Global Troy Executive Leather Low-Back Tilter"/>
    <x v="620"/>
    <n v="0.35"/>
    <n v="455.89179999999999"/>
  </r>
  <r>
    <n v="659"/>
    <x v="306"/>
    <x v="251"/>
    <d v="2017-09-19T00:00:00"/>
    <x v="3"/>
    <s v="EH-14125"/>
    <s v="Eugene Hildebrand"/>
    <x v="2"/>
    <s v="United States"/>
    <s v="Aurora"/>
    <s v="Illinois"/>
    <n v="60505"/>
    <x v="2"/>
    <x v="68"/>
    <x v="1"/>
    <s v="Binders"/>
    <s v="Avery Binding System Hidden Tab Executive Style Index Sets"/>
    <x v="621"/>
    <n v="0.3"/>
    <n v="1.6155999999999997"/>
  </r>
  <r>
    <n v="660"/>
    <x v="307"/>
    <x v="252"/>
    <d v="2016-08-28T00:00:00"/>
    <x v="1"/>
    <s v="CB-12025"/>
    <s v="Cassandra Brandow"/>
    <x v="0"/>
    <s v="United States"/>
    <s v="Arlington"/>
    <s v="Texas"/>
    <n v="76017"/>
    <x v="2"/>
    <x v="518"/>
    <x v="1"/>
    <s v="Storage"/>
    <s v="Hot File 7-Pocket, Floor Stand"/>
    <x v="622"/>
    <n v="0.4"/>
    <n v="599.65919999999994"/>
  </r>
  <r>
    <n v="661"/>
    <x v="307"/>
    <x v="252"/>
    <d v="2016-08-28T00:00:00"/>
    <x v="1"/>
    <s v="CB-12025"/>
    <s v="Cassandra Brandow"/>
    <x v="0"/>
    <s v="United States"/>
    <s v="Arlington"/>
    <s v="Texas"/>
    <n v="76017"/>
    <x v="2"/>
    <x v="557"/>
    <x v="1"/>
    <s v="Storage"/>
    <s v="Space Solutions Commercial Steel Shelving"/>
    <x v="623"/>
    <n v="0.4"/>
    <n v="434.44800000000004"/>
  </r>
  <r>
    <n v="662"/>
    <x v="307"/>
    <x v="252"/>
    <d v="2016-08-28T00:00:00"/>
    <x v="1"/>
    <s v="CB-12025"/>
    <s v="Cassandra Brandow"/>
    <x v="0"/>
    <s v="United States"/>
    <s v="Arlington"/>
    <s v="Texas"/>
    <n v="76017"/>
    <x v="2"/>
    <x v="114"/>
    <x v="0"/>
    <s v="Tables"/>
    <s v="Hon Racetrack Conference Tables"/>
    <x v="624"/>
    <n v="0.35"/>
    <n v="597.21024999999997"/>
  </r>
  <r>
    <n v="663"/>
    <x v="307"/>
    <x v="252"/>
    <d v="2016-08-28T00:00:00"/>
    <x v="1"/>
    <s v="CB-12025"/>
    <s v="Cassandra Brandow"/>
    <x v="0"/>
    <s v="United States"/>
    <s v="Arlington"/>
    <s v="Texas"/>
    <n v="76017"/>
    <x v="2"/>
    <x v="109"/>
    <x v="1"/>
    <s v="Binders"/>
    <s v="Avery Durable Plastic 1 Binders"/>
    <x v="625"/>
    <n v="0.3"/>
    <n v="1.9068000000000001"/>
  </r>
  <r>
    <n v="664"/>
    <x v="308"/>
    <x v="253"/>
    <d v="2017-03-30T00:00:00"/>
    <x v="1"/>
    <s v="SP-20545"/>
    <s v="Sibella Parks"/>
    <x v="1"/>
    <s v="United States"/>
    <s v="New York City"/>
    <s v="New York"/>
    <n v="10011"/>
    <x v="3"/>
    <x v="196"/>
    <x v="1"/>
    <s v="Storage"/>
    <s v="Gould Plastics 18-Pocket Panel Bin, 34w x 5-1/4d x 20-1/2h"/>
    <x v="626"/>
    <n v="0.5"/>
    <n v="229.97499999999999"/>
  </r>
  <r>
    <n v="665"/>
    <x v="309"/>
    <x v="254"/>
    <d v="2017-11-04T00:00:00"/>
    <x v="3"/>
    <s v="RC-19825"/>
    <s v="Roy Collins"/>
    <x v="0"/>
    <s v="United States"/>
    <s v="Louisville"/>
    <s v="Kentucky"/>
    <n v="40214"/>
    <x v="0"/>
    <x v="110"/>
    <x v="1"/>
    <s v="Fasteners"/>
    <s v="OIC Colored Binder Clips, Assorted Sizes"/>
    <x v="627"/>
    <n v="0.25"/>
    <n v="8.0549999999999997"/>
  </r>
  <r>
    <n v="666"/>
    <x v="310"/>
    <x v="110"/>
    <d v="2018-06-10T00:00:00"/>
    <x v="0"/>
    <s v="TH-21235"/>
    <s v="Tiffany House"/>
    <x v="1"/>
    <s v="United States"/>
    <s v="Dallas"/>
    <s v="Texas"/>
    <n v="75081"/>
    <x v="2"/>
    <x v="558"/>
    <x v="1"/>
    <s v="Supplies"/>
    <s v="Acme Tagit Stainless Steel Antibacterial Scissors"/>
    <x v="628"/>
    <n v="0.35"/>
    <n v="15.444000000000001"/>
  </r>
  <r>
    <n v="667"/>
    <x v="310"/>
    <x v="110"/>
    <d v="2018-06-10T00:00:00"/>
    <x v="0"/>
    <s v="TH-21235"/>
    <s v="Tiffany House"/>
    <x v="1"/>
    <s v="United States"/>
    <s v="Dallas"/>
    <s v="Texas"/>
    <n v="75081"/>
    <x v="2"/>
    <x v="258"/>
    <x v="1"/>
    <s v="Paper"/>
    <s v="Easy-staple paper"/>
    <x v="629"/>
    <n v="0.3"/>
    <n v="59.539199999999994"/>
  </r>
  <r>
    <n v="668"/>
    <x v="310"/>
    <x v="110"/>
    <d v="2018-06-10T00:00:00"/>
    <x v="0"/>
    <s v="TH-21235"/>
    <s v="Tiffany House"/>
    <x v="1"/>
    <s v="United States"/>
    <s v="Dallas"/>
    <s v="Texas"/>
    <n v="75081"/>
    <x v="2"/>
    <x v="559"/>
    <x v="2"/>
    <s v="Phones"/>
    <s v="ClearOne Communications CHAT 70 OC Speaker Phone"/>
    <x v="630"/>
    <n v="0.3"/>
    <n v="267.10320000000002"/>
  </r>
  <r>
    <n v="669"/>
    <x v="311"/>
    <x v="163"/>
    <d v="2015-12-26T00:00:00"/>
    <x v="2"/>
    <s v="RP-19390"/>
    <s v="Resi Pölking"/>
    <x v="0"/>
    <s v="United States"/>
    <s v="Cleveland"/>
    <s v="Ohio"/>
    <n v="44105"/>
    <x v="3"/>
    <x v="560"/>
    <x v="0"/>
    <s v="Furnishings"/>
    <s v="Master Giant Foot Doorstop, Safety Yellow"/>
    <x v="631"/>
    <n v="0.4"/>
    <n v="18.215999999999998"/>
  </r>
  <r>
    <n v="670"/>
    <x v="312"/>
    <x v="255"/>
    <d v="2018-06-13T00:00:00"/>
    <x v="1"/>
    <s v="MO-17800"/>
    <s v="Meg OConnel"/>
    <x v="2"/>
    <s v="United States"/>
    <s v="Chicago"/>
    <s v="Illinois"/>
    <n v="60653"/>
    <x v="2"/>
    <x v="561"/>
    <x v="0"/>
    <s v="Furnishings"/>
    <s v="12-1/2 Diameter Round Wall Clock"/>
    <x v="112"/>
    <n v="0.3"/>
    <n v="16.783199999999997"/>
  </r>
  <r>
    <n v="671"/>
    <x v="312"/>
    <x v="255"/>
    <d v="2018-06-13T00:00:00"/>
    <x v="1"/>
    <s v="MO-17800"/>
    <s v="Meg OConnel"/>
    <x v="2"/>
    <s v="United States"/>
    <s v="Chicago"/>
    <s v="Illinois"/>
    <n v="60653"/>
    <x v="2"/>
    <x v="562"/>
    <x v="0"/>
    <s v="Tables"/>
    <s v="Chromcraft Bull-Nose Wood Round Conference Table Top, Wood Base"/>
    <x v="632"/>
    <n v="0.35"/>
    <n v="70.801249999999996"/>
  </r>
  <r>
    <n v="672"/>
    <x v="312"/>
    <x v="255"/>
    <d v="2018-06-13T00:00:00"/>
    <x v="1"/>
    <s v="MO-17800"/>
    <s v="Meg OConnel"/>
    <x v="2"/>
    <s v="United States"/>
    <s v="Chicago"/>
    <s v="Illinois"/>
    <n v="60653"/>
    <x v="2"/>
    <x v="126"/>
    <x v="1"/>
    <s v="Paper"/>
    <s v="Adams Telephone Message Book W/Dividers/Space For Phone Numbers, 5 1/4X8 1/2, 200/Messages"/>
    <x v="633"/>
    <n v="0.3"/>
    <n v="25.446399999999997"/>
  </r>
  <r>
    <n v="673"/>
    <x v="313"/>
    <x v="140"/>
    <d v="2018-06-22T00:00:00"/>
    <x v="1"/>
    <s v="TD-20995"/>
    <s v="Tamara Dahlen"/>
    <x v="0"/>
    <s v="United States"/>
    <s v="Quincy"/>
    <s v="Illinois"/>
    <n v="62301"/>
    <x v="2"/>
    <x v="563"/>
    <x v="1"/>
    <s v="Art"/>
    <s v="Newell 331"/>
    <x v="634"/>
    <n v="0.35"/>
    <n v="12.714"/>
  </r>
  <r>
    <n v="674"/>
    <x v="314"/>
    <x v="256"/>
    <d v="2018-12-08T00:00:00"/>
    <x v="2"/>
    <s v="RB-19570"/>
    <s v="Rob Beeghly"/>
    <x v="0"/>
    <s v="United States"/>
    <s v="Columbus"/>
    <s v="Indiana"/>
    <n v="47201"/>
    <x v="2"/>
    <x v="564"/>
    <x v="1"/>
    <s v="Appliances"/>
    <s v="Kensington 6 Outlet Guardian Standard Surge Protector"/>
    <x v="635"/>
    <n v="0.3"/>
    <n v="43.007999999999996"/>
  </r>
  <r>
    <n v="675"/>
    <x v="314"/>
    <x v="256"/>
    <d v="2018-12-08T00:00:00"/>
    <x v="2"/>
    <s v="RB-19570"/>
    <s v="Rob Beeghly"/>
    <x v="0"/>
    <s v="United States"/>
    <s v="Columbus"/>
    <s v="Indiana"/>
    <n v="47201"/>
    <x v="2"/>
    <x v="565"/>
    <x v="1"/>
    <s v="Paper"/>
    <s v="Southworth 100% Résumé Paper, 24lb."/>
    <x v="636"/>
    <n v="0.3"/>
    <n v="27.229999999999997"/>
  </r>
  <r>
    <n v="676"/>
    <x v="314"/>
    <x v="256"/>
    <d v="2018-12-08T00:00:00"/>
    <x v="2"/>
    <s v="RB-19570"/>
    <s v="Rob Beeghly"/>
    <x v="0"/>
    <s v="United States"/>
    <s v="Columbus"/>
    <s v="Indiana"/>
    <n v="47201"/>
    <x v="2"/>
    <x v="217"/>
    <x v="2"/>
    <s v="Accessories"/>
    <s v="Imation 16GB Mini TravelDrive USB 2.0 Flash Drive"/>
    <x v="637"/>
    <n v="0.35"/>
    <n v="64.603499999999997"/>
  </r>
  <r>
    <n v="677"/>
    <x v="315"/>
    <x v="257"/>
    <d v="2018-03-23T00:00:00"/>
    <x v="1"/>
    <s v="CD-11980"/>
    <s v="Carol Darley"/>
    <x v="0"/>
    <s v="United States"/>
    <s v="Tyler"/>
    <s v="Texas"/>
    <n v="75701"/>
    <x v="2"/>
    <x v="566"/>
    <x v="1"/>
    <s v="Appliances"/>
    <s v="Hoover Portapower Portable Vacuum"/>
    <x v="638"/>
    <n v="0.3"/>
    <n v="1.8815999999999999"/>
  </r>
  <r>
    <n v="678"/>
    <x v="315"/>
    <x v="257"/>
    <d v="2018-03-23T00:00:00"/>
    <x v="1"/>
    <s v="CD-11980"/>
    <s v="Carol Darley"/>
    <x v="0"/>
    <s v="United States"/>
    <s v="Tyler"/>
    <s v="Texas"/>
    <n v="75701"/>
    <x v="2"/>
    <x v="567"/>
    <x v="2"/>
    <s v="Accessories"/>
    <s v="Verbatim 25 GB 6x Blu-ray Single Layer Recordable Disc, 10/Pack"/>
    <x v="639"/>
    <n v="0.35"/>
    <n v="18.080400000000001"/>
  </r>
  <r>
    <n v="679"/>
    <x v="315"/>
    <x v="257"/>
    <d v="2018-03-23T00:00:00"/>
    <x v="1"/>
    <s v="CD-11980"/>
    <s v="Carol Darley"/>
    <x v="0"/>
    <s v="United States"/>
    <s v="Tyler"/>
    <s v="Texas"/>
    <n v="75701"/>
    <x v="2"/>
    <x v="568"/>
    <x v="0"/>
    <s v="Furnishings"/>
    <s v="Howard Miller 13-1/2 Diameter Rosebrook Wall Clock"/>
    <x v="640"/>
    <n v="0.3"/>
    <n v="57.766799999999996"/>
  </r>
  <r>
    <n v="680"/>
    <x v="315"/>
    <x v="257"/>
    <d v="2018-03-23T00:00:00"/>
    <x v="1"/>
    <s v="CD-11980"/>
    <s v="Carol Darley"/>
    <x v="0"/>
    <s v="United States"/>
    <s v="Tyler"/>
    <s v="Texas"/>
    <n v="75701"/>
    <x v="2"/>
    <x v="569"/>
    <x v="1"/>
    <s v="Binders"/>
    <s v="Ibico Hi-Tech Manual Binding System"/>
    <x v="641"/>
    <n v="0.3"/>
    <n v="128.0958"/>
  </r>
  <r>
    <n v="681"/>
    <x v="316"/>
    <x v="258"/>
    <d v="2017-11-24T00:00:00"/>
    <x v="1"/>
    <s v="DJ-13630"/>
    <s v="Doug Jacobs"/>
    <x v="0"/>
    <s v="United States"/>
    <s v="New York City"/>
    <s v="New York"/>
    <n v="10024"/>
    <x v="3"/>
    <x v="570"/>
    <x v="1"/>
    <s v="Binders"/>
    <s v="Avery Hanging File Binders"/>
    <x v="642"/>
    <n v="0.4"/>
    <n v="8.6112000000000002"/>
  </r>
  <r>
    <n v="682"/>
    <x v="316"/>
    <x v="258"/>
    <d v="2017-11-24T00:00:00"/>
    <x v="1"/>
    <s v="DJ-13630"/>
    <s v="Doug Jacobs"/>
    <x v="0"/>
    <s v="United States"/>
    <s v="New York City"/>
    <s v="New York"/>
    <n v="10024"/>
    <x v="3"/>
    <x v="571"/>
    <x v="1"/>
    <s v="Storage"/>
    <s v="Fellowes Neat Ideas Storage Cubes"/>
    <x v="643"/>
    <n v="0.5"/>
    <n v="32.479999999999997"/>
  </r>
  <r>
    <n v="683"/>
    <x v="316"/>
    <x v="258"/>
    <d v="2017-11-24T00:00:00"/>
    <x v="1"/>
    <s v="DJ-13630"/>
    <s v="Doug Jacobs"/>
    <x v="0"/>
    <s v="United States"/>
    <s v="New York City"/>
    <s v="New York"/>
    <n v="10024"/>
    <x v="3"/>
    <x v="456"/>
    <x v="1"/>
    <s v="Storage"/>
    <s v="Advantus Rolling Storage Box"/>
    <x v="644"/>
    <n v="0.5"/>
    <n v="34.299999999999997"/>
  </r>
  <r>
    <n v="684"/>
    <x v="317"/>
    <x v="259"/>
    <d v="2018-11-04T00:00:00"/>
    <x v="3"/>
    <s v="GT-14635"/>
    <s v="Grant Thornton"/>
    <x v="1"/>
    <s v="United States"/>
    <s v="Burlington"/>
    <s v="North Carolina"/>
    <n v="27217"/>
    <x v="0"/>
    <x v="572"/>
    <x v="2"/>
    <s v="Machines"/>
    <s v="Cubify CubeX 3D Printer Triple Head Print"/>
    <x v="645"/>
    <n v="0.15000000000000002"/>
    <n v="6799.9829999999993"/>
  </r>
  <r>
    <n v="685"/>
    <x v="317"/>
    <x v="259"/>
    <d v="2018-11-04T00:00:00"/>
    <x v="3"/>
    <s v="GT-14635"/>
    <s v="Grant Thornton"/>
    <x v="1"/>
    <s v="United States"/>
    <s v="Burlington"/>
    <s v="North Carolina"/>
    <n v="27217"/>
    <x v="0"/>
    <x v="549"/>
    <x v="1"/>
    <s v="Appliances"/>
    <s v="Eureka The Boss Plus 12-Amp Hard Box Upright Vacuum, Red"/>
    <x v="646"/>
    <n v="0.25"/>
    <n v="125.58"/>
  </r>
  <r>
    <n v="686"/>
    <x v="318"/>
    <x v="260"/>
    <d v="2015-07-08T00:00:00"/>
    <x v="2"/>
    <s v="MC-17845"/>
    <s v="Michael Chen"/>
    <x v="0"/>
    <s v="United States"/>
    <s v="Jackson"/>
    <s v="Mississippi"/>
    <n v="39212"/>
    <x v="0"/>
    <x v="331"/>
    <x v="2"/>
    <s v="Accessories"/>
    <s v="NETGEAR AC1750 Dual Band Gigabit Smart WiFi Router"/>
    <x v="647"/>
    <n v="0.15000000000000002"/>
    <n v="407.97450000000003"/>
  </r>
  <r>
    <n v="687"/>
    <x v="318"/>
    <x v="260"/>
    <d v="2015-07-08T00:00:00"/>
    <x v="2"/>
    <s v="MC-17845"/>
    <s v="Michael Chen"/>
    <x v="0"/>
    <s v="United States"/>
    <s v="Jackson"/>
    <s v="Mississippi"/>
    <n v="39212"/>
    <x v="0"/>
    <x v="573"/>
    <x v="1"/>
    <s v="Labels"/>
    <s v="Avery 516"/>
    <x v="2"/>
    <n v="0.25"/>
    <n v="10.965"/>
  </r>
  <r>
    <n v="688"/>
    <x v="318"/>
    <x v="260"/>
    <d v="2015-07-08T00:00:00"/>
    <x v="2"/>
    <s v="MC-17845"/>
    <s v="Michael Chen"/>
    <x v="0"/>
    <s v="United States"/>
    <s v="Jackson"/>
    <s v="Mississippi"/>
    <n v="39212"/>
    <x v="0"/>
    <x v="88"/>
    <x v="1"/>
    <s v="Paper"/>
    <s v="Xerox 1995"/>
    <x v="537"/>
    <n v="0.25"/>
    <n v="14.580000000000002"/>
  </r>
  <r>
    <n v="689"/>
    <x v="319"/>
    <x v="53"/>
    <d v="2018-12-29T00:00:00"/>
    <x v="1"/>
    <s v="RA-19285"/>
    <s v="Ralph Arnett"/>
    <x v="0"/>
    <s v="United States"/>
    <s v="New York City"/>
    <s v="New York"/>
    <n v="10035"/>
    <x v="3"/>
    <x v="574"/>
    <x v="0"/>
    <s v="Bookcases"/>
    <s v="Bush Andora Bookcase, Maple/Graphite Gray Finish"/>
    <x v="648"/>
    <n v="0.5"/>
    <n v="95.992000000000004"/>
  </r>
  <r>
    <n v="690"/>
    <x v="320"/>
    <x v="261"/>
    <d v="2015-06-23T00:00:00"/>
    <x v="0"/>
    <s v="NP-18325"/>
    <s v="Naresj Patel"/>
    <x v="0"/>
    <s v="United States"/>
    <s v="Waynesboro"/>
    <s v="Virginia"/>
    <n v="22980"/>
    <x v="0"/>
    <x v="575"/>
    <x v="0"/>
    <s v="Furnishings"/>
    <s v="Luxo Professional Magnifying Clamp-On Fluorescent Lamps"/>
    <x v="649"/>
    <n v="0.25"/>
    <n v="78.007500000000007"/>
  </r>
  <r>
    <n v="691"/>
    <x v="320"/>
    <x v="261"/>
    <d v="2015-06-23T00:00:00"/>
    <x v="0"/>
    <s v="NP-18325"/>
    <s v="Naresj Patel"/>
    <x v="0"/>
    <s v="United States"/>
    <s v="Waynesboro"/>
    <s v="Virginia"/>
    <n v="22980"/>
    <x v="0"/>
    <x v="11"/>
    <x v="2"/>
    <s v="Phones"/>
    <s v="Konftel 250 Conference phone - Charcoal black"/>
    <x v="650"/>
    <n v="0.25"/>
    <n v="213.61500000000001"/>
  </r>
  <r>
    <n v="692"/>
    <x v="320"/>
    <x v="261"/>
    <d v="2015-06-23T00:00:00"/>
    <x v="0"/>
    <s v="NP-18325"/>
    <s v="Naresj Patel"/>
    <x v="0"/>
    <s v="United States"/>
    <s v="Waynesboro"/>
    <s v="Virginia"/>
    <n v="22980"/>
    <x v="0"/>
    <x v="576"/>
    <x v="1"/>
    <s v="Storage"/>
    <s v="Recycled Eldon Regeneration Jumbo File"/>
    <x v="651"/>
    <n v="0.35"/>
    <n v="23.946000000000002"/>
  </r>
  <r>
    <n v="693"/>
    <x v="321"/>
    <x v="262"/>
    <d v="2016-04-02T00:00:00"/>
    <x v="1"/>
    <s v="AB-10165"/>
    <s v="Alan Barnes"/>
    <x v="0"/>
    <s v="United States"/>
    <s v="Los Angeles"/>
    <s v="California"/>
    <n v="90036"/>
    <x v="1"/>
    <x v="577"/>
    <x v="2"/>
    <s v="Accessories"/>
    <s v="Imation Bio 8GB USB Flash Drive Imation Corp"/>
    <x v="652"/>
    <n v="0.45"/>
    <n v="91.432000000000016"/>
  </r>
  <r>
    <n v="694"/>
    <x v="321"/>
    <x v="262"/>
    <d v="2016-04-02T00:00:00"/>
    <x v="1"/>
    <s v="AB-10165"/>
    <s v="Alan Barnes"/>
    <x v="0"/>
    <s v="United States"/>
    <s v="Los Angeles"/>
    <s v="California"/>
    <n v="90036"/>
    <x v="1"/>
    <x v="578"/>
    <x v="1"/>
    <s v="Paper"/>
    <s v="Xerox 1977"/>
    <x v="653"/>
    <n v="0.4"/>
    <n v="20.04"/>
  </r>
  <r>
    <n v="695"/>
    <x v="322"/>
    <x v="263"/>
    <d v="2016-05-17T00:00:00"/>
    <x v="2"/>
    <s v="JO-15550"/>
    <s v="Jesus Ocampo"/>
    <x v="2"/>
    <s v="United States"/>
    <s v="Chester"/>
    <s v="Pennsylvania"/>
    <n v="19013"/>
    <x v="3"/>
    <x v="290"/>
    <x v="1"/>
    <s v="Art"/>
    <s v="Boston School Pro Electric Pencil Sharpener, 1670"/>
    <x v="654"/>
    <n v="0.25"/>
    <n v="148.70400000000001"/>
  </r>
  <r>
    <n v="696"/>
    <x v="322"/>
    <x v="263"/>
    <d v="2016-05-17T00:00:00"/>
    <x v="2"/>
    <s v="JO-15550"/>
    <s v="Jesus Ocampo"/>
    <x v="2"/>
    <s v="United States"/>
    <s v="Chester"/>
    <s v="Pennsylvania"/>
    <n v="19013"/>
    <x v="3"/>
    <x v="579"/>
    <x v="1"/>
    <s v="Labels"/>
    <s v="Avery 490"/>
    <x v="655"/>
    <n v="0.4"/>
    <n v="28.416"/>
  </r>
  <r>
    <n v="697"/>
    <x v="322"/>
    <x v="263"/>
    <d v="2016-05-17T00:00:00"/>
    <x v="2"/>
    <s v="JO-15550"/>
    <s v="Jesus Ocampo"/>
    <x v="2"/>
    <s v="United States"/>
    <s v="Chester"/>
    <s v="Pennsylvania"/>
    <n v="19013"/>
    <x v="3"/>
    <x v="81"/>
    <x v="1"/>
    <s v="Envelopes"/>
    <s v="Jet-Pak Recycled Peel N Seal Padded Mailers"/>
    <x v="83"/>
    <n v="0.4"/>
    <n v="120.5904"/>
  </r>
  <r>
    <n v="698"/>
    <x v="322"/>
    <x v="263"/>
    <d v="2016-05-17T00:00:00"/>
    <x v="2"/>
    <s v="JO-15550"/>
    <s v="Jesus Ocampo"/>
    <x v="2"/>
    <s v="United States"/>
    <s v="Chester"/>
    <s v="Pennsylvania"/>
    <n v="19013"/>
    <x v="3"/>
    <x v="580"/>
    <x v="1"/>
    <s v="Labels"/>
    <s v="Avery 4027 File Folder Labels for Dot Matrix Printers, 5000 Labels per Box, White"/>
    <x v="656"/>
    <n v="0.4"/>
    <n v="58.617599999999996"/>
  </r>
  <r>
    <n v="699"/>
    <x v="322"/>
    <x v="263"/>
    <d v="2016-05-17T00:00:00"/>
    <x v="2"/>
    <s v="JO-15550"/>
    <s v="Jesus Ocampo"/>
    <x v="2"/>
    <s v="United States"/>
    <s v="Chester"/>
    <s v="Pennsylvania"/>
    <n v="19013"/>
    <x v="3"/>
    <x v="581"/>
    <x v="1"/>
    <s v="Art"/>
    <s v="Binney &amp; Smith Crayola Metallic Crayons, 16-Color Pack"/>
    <x v="657"/>
    <n v="0.25"/>
    <n v="2.0220000000000002"/>
  </r>
  <r>
    <n v="700"/>
    <x v="322"/>
    <x v="263"/>
    <d v="2016-05-17T00:00:00"/>
    <x v="2"/>
    <s v="JO-15550"/>
    <s v="Jesus Ocampo"/>
    <x v="2"/>
    <s v="United States"/>
    <s v="Chester"/>
    <s v="Pennsylvania"/>
    <n v="19013"/>
    <x v="3"/>
    <x v="582"/>
    <x v="1"/>
    <s v="Binders"/>
    <s v="GBC Linen Binding Covers"/>
    <x v="658"/>
    <n v="0.4"/>
    <n v="11.152800000000001"/>
  </r>
  <r>
    <n v="701"/>
    <x v="322"/>
    <x v="263"/>
    <d v="2016-05-17T00:00:00"/>
    <x v="2"/>
    <s v="JO-15550"/>
    <s v="Jesus Ocampo"/>
    <x v="2"/>
    <s v="United States"/>
    <s v="Chester"/>
    <s v="Pennsylvania"/>
    <n v="19013"/>
    <x v="3"/>
    <x v="304"/>
    <x v="1"/>
    <s v="Binders"/>
    <s v="Wilson Jones Custom Binder Spines &amp; Labels"/>
    <x v="319"/>
    <n v="0.4"/>
    <n v="2.9375999999999998"/>
  </r>
  <r>
    <n v="702"/>
    <x v="323"/>
    <x v="264"/>
    <d v="2018-09-08T00:00:00"/>
    <x v="1"/>
    <s v="Dl-13600"/>
    <s v="Dorris liebe"/>
    <x v="1"/>
    <s v="United States"/>
    <s v="Cleveland"/>
    <s v="Ohio"/>
    <n v="44105"/>
    <x v="3"/>
    <x v="191"/>
    <x v="0"/>
    <s v="Furnishings"/>
    <s v="Eldon 200 Class Desk Accessories, Burgundy"/>
    <x v="659"/>
    <n v="0.4"/>
    <n v="9.0431999999999988"/>
  </r>
  <r>
    <n v="703"/>
    <x v="324"/>
    <x v="254"/>
    <d v="2017-11-08T00:00:00"/>
    <x v="0"/>
    <s v="AS-10285"/>
    <s v="Alejandro Savely"/>
    <x v="1"/>
    <s v="United States"/>
    <s v="Seattle"/>
    <s v="Washington"/>
    <n v="98103"/>
    <x v="1"/>
    <x v="583"/>
    <x v="0"/>
    <s v="Furnishings"/>
    <s v="Tenex The Solids Textured Chair Mats"/>
    <x v="660"/>
    <n v="0.4"/>
    <n v="125.928"/>
  </r>
  <r>
    <n v="704"/>
    <x v="325"/>
    <x v="265"/>
    <d v="2016-04-14T00:00:00"/>
    <x v="1"/>
    <s v="JK-15370"/>
    <s v="Jay Kimmel"/>
    <x v="0"/>
    <s v="United States"/>
    <s v="Long Beach"/>
    <s v="California"/>
    <n v="90805"/>
    <x v="1"/>
    <x v="584"/>
    <x v="0"/>
    <s v="Tables"/>
    <s v="Laminate Occasional Tables"/>
    <x v="661"/>
    <n v="0.45"/>
    <n v="203.45160000000001"/>
  </r>
  <r>
    <n v="705"/>
    <x v="326"/>
    <x v="171"/>
    <d v="2015-09-17T00:00:00"/>
    <x v="1"/>
    <s v="BN-11470"/>
    <s v="Brad Norvell"/>
    <x v="1"/>
    <s v="United States"/>
    <s v="Cary"/>
    <s v="North Carolina"/>
    <n v="27511"/>
    <x v="0"/>
    <x v="585"/>
    <x v="1"/>
    <s v="Paper"/>
    <s v="Xerox 220"/>
    <x v="559"/>
    <n v="0.25"/>
    <n v="7.7759999999999998"/>
  </r>
  <r>
    <n v="706"/>
    <x v="326"/>
    <x v="171"/>
    <d v="2015-09-17T00:00:00"/>
    <x v="1"/>
    <s v="BN-11470"/>
    <s v="Brad Norvell"/>
    <x v="1"/>
    <s v="United States"/>
    <s v="Cary"/>
    <s v="North Carolina"/>
    <n v="27511"/>
    <x v="0"/>
    <x v="586"/>
    <x v="1"/>
    <s v="Appliances"/>
    <s v="Fellowes 8 Outlet Superior Workstation Surge Protector"/>
    <x v="662"/>
    <n v="0.25"/>
    <n v="125.13"/>
  </r>
  <r>
    <n v="707"/>
    <x v="326"/>
    <x v="171"/>
    <d v="2015-09-17T00:00:00"/>
    <x v="1"/>
    <s v="BN-11470"/>
    <s v="Brad Norvell"/>
    <x v="1"/>
    <s v="United States"/>
    <s v="Cary"/>
    <s v="North Carolina"/>
    <n v="27511"/>
    <x v="0"/>
    <x v="452"/>
    <x v="2"/>
    <s v="Accessories"/>
    <s v="SanDisk Cruzer 32 GB USB Flash Drive"/>
    <x v="663"/>
    <n v="0.15000000000000002"/>
    <n v="12.933599999999998"/>
  </r>
  <r>
    <n v="708"/>
    <x v="327"/>
    <x v="266"/>
    <d v="2015-12-04T00:00:00"/>
    <x v="2"/>
    <s v="DP-13165"/>
    <s v="David Philippe"/>
    <x v="0"/>
    <s v="United States"/>
    <s v="New York City"/>
    <s v="New York"/>
    <n v="10035"/>
    <x v="3"/>
    <x v="246"/>
    <x v="2"/>
    <s v="Accessories"/>
    <s v="Logitech 910-002974 M325 Wireless Mouse for Web Scrolling"/>
    <x v="664"/>
    <n v="0.25"/>
    <n v="89.97"/>
  </r>
  <r>
    <n v="709"/>
    <x v="327"/>
    <x v="266"/>
    <d v="2015-12-04T00:00:00"/>
    <x v="2"/>
    <s v="DP-13165"/>
    <s v="David Philippe"/>
    <x v="0"/>
    <s v="United States"/>
    <s v="New York City"/>
    <s v="New York"/>
    <n v="10035"/>
    <x v="3"/>
    <x v="587"/>
    <x v="0"/>
    <s v="Bookcases"/>
    <s v="OSullivan Living Dimensions 5-Shelf Bookcases"/>
    <x v="665"/>
    <n v="0.5"/>
    <n v="441.96"/>
  </r>
  <r>
    <n v="710"/>
    <x v="327"/>
    <x v="266"/>
    <d v="2015-12-04T00:00:00"/>
    <x v="2"/>
    <s v="DP-13165"/>
    <s v="David Philippe"/>
    <x v="0"/>
    <s v="United States"/>
    <s v="New York City"/>
    <s v="New York"/>
    <n v="10035"/>
    <x v="3"/>
    <x v="347"/>
    <x v="1"/>
    <s v="Binders"/>
    <s v="Angle-D Binders with Locking Rings, Label Holders"/>
    <x v="666"/>
    <n v="0.4"/>
    <n v="28.032"/>
  </r>
  <r>
    <n v="711"/>
    <x v="328"/>
    <x v="267"/>
    <d v="2015-04-07T00:00:00"/>
    <x v="2"/>
    <s v="TH-21550"/>
    <s v="Tracy Hopkins"/>
    <x v="2"/>
    <s v="United States"/>
    <s v="New York City"/>
    <s v="New York"/>
    <n v="10035"/>
    <x v="3"/>
    <x v="417"/>
    <x v="1"/>
    <s v="Paper"/>
    <s v="Eaton Premium Continuous-Feed Paper, 25% Cotton, Letter Size, White, 1000 Shts/Box"/>
    <x v="444"/>
    <n v="0.4"/>
    <n v="33.287999999999997"/>
  </r>
  <r>
    <n v="712"/>
    <x v="329"/>
    <x v="213"/>
    <d v="2018-09-07T00:00:00"/>
    <x v="1"/>
    <s v="AP-10915"/>
    <s v="Arthur Prichep"/>
    <x v="0"/>
    <s v="United States"/>
    <s v="Palm Coast"/>
    <s v="Florida"/>
    <n v="32137"/>
    <x v="0"/>
    <x v="588"/>
    <x v="1"/>
    <s v="Envelopes"/>
    <s v="#10- 4 1/8 x 9 1/2 Security-Tint Envelopes"/>
    <x v="667"/>
    <n v="0.25"/>
    <n v="18.335999999999999"/>
  </r>
  <r>
    <n v="713"/>
    <x v="330"/>
    <x v="240"/>
    <d v="2018-05-24T00:00:00"/>
    <x v="1"/>
    <s v="RS-19765"/>
    <s v="Roland Schwarz"/>
    <x v="1"/>
    <s v="United States"/>
    <s v="Mount Vernon"/>
    <s v="New York"/>
    <n v="10550"/>
    <x v="3"/>
    <x v="589"/>
    <x v="1"/>
    <s v="Appliances"/>
    <s v="Bionaire Personal Warm Mist Humidifier/Vaporizer"/>
    <x v="668"/>
    <n v="0.4"/>
    <n v="168.80399999999997"/>
  </r>
  <r>
    <n v="714"/>
    <x v="330"/>
    <x v="240"/>
    <d v="2018-05-24T00:00:00"/>
    <x v="1"/>
    <s v="RS-19765"/>
    <s v="Roland Schwarz"/>
    <x v="1"/>
    <s v="United States"/>
    <s v="Mount Vernon"/>
    <s v="New York"/>
    <n v="10550"/>
    <x v="3"/>
    <x v="348"/>
    <x v="2"/>
    <s v="Phones"/>
    <s v="Nortel Meridian M3904 Professional Digital phone"/>
    <x v="669"/>
    <n v="0.4"/>
    <n v="184.78800000000001"/>
  </r>
  <r>
    <n v="715"/>
    <x v="330"/>
    <x v="240"/>
    <d v="2018-05-24T00:00:00"/>
    <x v="1"/>
    <s v="RS-19765"/>
    <s v="Roland Schwarz"/>
    <x v="1"/>
    <s v="United States"/>
    <s v="Mount Vernon"/>
    <s v="New York"/>
    <n v="10550"/>
    <x v="3"/>
    <x v="590"/>
    <x v="2"/>
    <s v="Accessories"/>
    <s v="Logitech Wireless Performance Mouse MX for PC and Mac"/>
    <x v="670"/>
    <n v="0.25"/>
    <n v="224.97750000000002"/>
  </r>
  <r>
    <n v="716"/>
    <x v="331"/>
    <x v="268"/>
    <d v="2015-07-06T00:00:00"/>
    <x v="0"/>
    <s v="Dl-13600"/>
    <s v="Dorris liebe"/>
    <x v="1"/>
    <s v="United States"/>
    <s v="Seattle"/>
    <s v="Washington"/>
    <n v="98105"/>
    <x v="1"/>
    <x v="591"/>
    <x v="1"/>
    <s v="Binders"/>
    <s v="Cardinal Holdit Business Card Pockets"/>
    <x v="544"/>
    <n v="0.4"/>
    <n v="11.952"/>
  </r>
  <r>
    <n v="717"/>
    <x v="332"/>
    <x v="269"/>
    <d v="2015-01-14T00:00:00"/>
    <x v="2"/>
    <s v="SV-20365"/>
    <s v="Seth Vernon"/>
    <x v="0"/>
    <s v="United States"/>
    <s v="Dover"/>
    <s v="Delaware"/>
    <n v="19901"/>
    <x v="3"/>
    <x v="527"/>
    <x v="0"/>
    <s v="Furnishings"/>
    <s v="DAX Value U-Channel Document Frames, Easel Back"/>
    <x v="583"/>
    <n v="0.4"/>
    <n v="5.9639999999999995"/>
  </r>
  <r>
    <n v="718"/>
    <x v="333"/>
    <x v="241"/>
    <d v="2018-09-29T00:00:00"/>
    <x v="1"/>
    <s v="KC-16540"/>
    <s v="Kelly Collister"/>
    <x v="0"/>
    <s v="United States"/>
    <s v="Newark"/>
    <s v="Ohio"/>
    <n v="43055"/>
    <x v="3"/>
    <x v="592"/>
    <x v="0"/>
    <s v="Furnishings"/>
    <s v="Howard Miller 13 Diameter Pewter Finish Round Wall Clock"/>
    <x v="671"/>
    <n v="0.4"/>
    <n v="61.833599999999997"/>
  </r>
  <r>
    <n v="719"/>
    <x v="334"/>
    <x v="270"/>
    <d v="2015-06-07T00:00:00"/>
    <x v="1"/>
    <s v="CK-12325"/>
    <s v="Christine Kargatis"/>
    <x v="2"/>
    <s v="United States"/>
    <s v="Orem"/>
    <s v="Utah"/>
    <n v="84057"/>
    <x v="1"/>
    <x v="444"/>
    <x v="1"/>
    <s v="Binders"/>
    <s v="GBC Standard Therm-A-Bind Covers"/>
    <x v="672"/>
    <n v="0.4"/>
    <n v="35.884799999999998"/>
  </r>
  <r>
    <n v="720"/>
    <x v="334"/>
    <x v="270"/>
    <d v="2015-06-07T00:00:00"/>
    <x v="1"/>
    <s v="CK-12325"/>
    <s v="Christine Kargatis"/>
    <x v="2"/>
    <s v="United States"/>
    <s v="Orem"/>
    <s v="Utah"/>
    <n v="84057"/>
    <x v="1"/>
    <x v="390"/>
    <x v="0"/>
    <s v="Furnishings"/>
    <s v="Aluminum Document Frame"/>
    <x v="673"/>
    <n v="0.4"/>
    <n v="43.991999999999997"/>
  </r>
  <r>
    <n v="721"/>
    <x v="335"/>
    <x v="271"/>
    <d v="2017-02-18T00:00:00"/>
    <x v="1"/>
    <s v="RD-19810"/>
    <s v="Ross DeVincentis"/>
    <x v="2"/>
    <s v="United States"/>
    <s v="Los Angeles"/>
    <s v="California"/>
    <n v="90045"/>
    <x v="1"/>
    <x v="593"/>
    <x v="1"/>
    <s v="Paper"/>
    <s v="Tops Green Bar Computer Printout Paper"/>
    <x v="674"/>
    <n v="0.4"/>
    <n v="88.091999999999999"/>
  </r>
  <r>
    <n v="722"/>
    <x v="336"/>
    <x v="272"/>
    <d v="2017-12-19T00:00:00"/>
    <x v="1"/>
    <s v="MP-17965"/>
    <s v="Michael Paige"/>
    <x v="1"/>
    <s v="United States"/>
    <s v="Detroit"/>
    <s v="Michigan"/>
    <n v="48205"/>
    <x v="2"/>
    <x v="594"/>
    <x v="0"/>
    <s v="Tables"/>
    <s v="Chromcraft Bull-Nose Wood Oval Conference Tables &amp; Bases"/>
    <x v="675"/>
    <n v="0.35"/>
    <n v="1074.4110000000001"/>
  </r>
  <r>
    <n v="723"/>
    <x v="336"/>
    <x v="272"/>
    <d v="2017-12-19T00:00:00"/>
    <x v="1"/>
    <s v="MP-17965"/>
    <s v="Michael Paige"/>
    <x v="1"/>
    <s v="United States"/>
    <s v="Detroit"/>
    <s v="Michigan"/>
    <n v="48205"/>
    <x v="2"/>
    <x v="595"/>
    <x v="1"/>
    <s v="Storage"/>
    <s v="Recycled Data-Pak for Archival Bound Computer Printouts, 12-1/2 x 12-1/2 x 16"/>
    <x v="676"/>
    <n v="0.4"/>
    <n v="177.822"/>
  </r>
  <r>
    <n v="724"/>
    <x v="337"/>
    <x v="273"/>
    <d v="2015-10-13T00:00:00"/>
    <x v="1"/>
    <s v="MR-17545"/>
    <s v="Mathew Reese"/>
    <x v="2"/>
    <s v="United States"/>
    <s v="Philadelphia"/>
    <s v="Pennsylvania"/>
    <n v="19140"/>
    <x v="3"/>
    <x v="596"/>
    <x v="0"/>
    <s v="Furnishings"/>
    <s v="Seth Thomas 16 Steel Case Clock"/>
    <x v="677"/>
    <n v="0.4"/>
    <n v="77.951999999999984"/>
  </r>
  <r>
    <n v="725"/>
    <x v="338"/>
    <x v="274"/>
    <d v="2017-07-12T00:00:00"/>
    <x v="1"/>
    <s v="SC-20695"/>
    <s v="Steve Chapman"/>
    <x v="1"/>
    <s v="United States"/>
    <s v="Hialeah"/>
    <s v="Florida"/>
    <n v="33012"/>
    <x v="0"/>
    <x v="597"/>
    <x v="1"/>
    <s v="Supplies"/>
    <s v="Acme Softgrip Scissors"/>
    <x v="678"/>
    <n v="0.15000000000000002"/>
    <n v="38.746400000000001"/>
  </r>
  <r>
    <n v="726"/>
    <x v="339"/>
    <x v="118"/>
    <d v="2018-09-20T00:00:00"/>
    <x v="1"/>
    <s v="JF-15355"/>
    <s v="Jay Fein"/>
    <x v="0"/>
    <s v="United States"/>
    <s v="Austin"/>
    <s v="Texas"/>
    <n v="78745"/>
    <x v="2"/>
    <x v="598"/>
    <x v="1"/>
    <s v="Envelopes"/>
    <s v="Manila Recycled Extra-Heavyweight Clasp Envelopes, 6 x 9"/>
    <x v="679"/>
    <n v="0.3"/>
    <n v="12.297600000000001"/>
  </r>
  <r>
    <n v="727"/>
    <x v="339"/>
    <x v="118"/>
    <d v="2018-09-20T00:00:00"/>
    <x v="1"/>
    <s v="JF-15355"/>
    <s v="Jay Fein"/>
    <x v="0"/>
    <s v="United States"/>
    <s v="Austin"/>
    <s v="Texas"/>
    <n v="78745"/>
    <x v="2"/>
    <x v="599"/>
    <x v="2"/>
    <s v="Phones"/>
    <s v="ClearSounds CSC500 Amplified Spirit Phone Corded phone"/>
    <x v="680"/>
    <n v="0.3"/>
    <n v="39.194399999999995"/>
  </r>
  <r>
    <n v="728"/>
    <x v="340"/>
    <x v="275"/>
    <d v="2017-12-06T00:00:00"/>
    <x v="2"/>
    <s v="EG-13900"/>
    <s v="Emily Grady"/>
    <x v="0"/>
    <s v="United States"/>
    <s v="Oceanside"/>
    <s v="New York"/>
    <n v="11572"/>
    <x v="3"/>
    <x v="600"/>
    <x v="1"/>
    <s v="Paper"/>
    <s v="Xerox 1964"/>
    <x v="681"/>
    <n v="0.4"/>
    <n v="109.63199999999999"/>
  </r>
  <r>
    <n v="729"/>
    <x v="340"/>
    <x v="275"/>
    <d v="2017-12-06T00:00:00"/>
    <x v="2"/>
    <s v="EG-13900"/>
    <s v="Emily Grady"/>
    <x v="0"/>
    <s v="United States"/>
    <s v="Oceanside"/>
    <s v="New York"/>
    <n v="11572"/>
    <x v="3"/>
    <x v="601"/>
    <x v="0"/>
    <s v="Tables"/>
    <s v="Bevis Traditional Conference Table Top, Plinth Base"/>
    <x v="682"/>
    <n v="0.25"/>
    <n v="300.024"/>
  </r>
  <r>
    <n v="730"/>
    <x v="340"/>
    <x v="275"/>
    <d v="2017-12-06T00:00:00"/>
    <x v="2"/>
    <s v="EG-13900"/>
    <s v="Emily Grady"/>
    <x v="0"/>
    <s v="United States"/>
    <s v="Oceanside"/>
    <s v="New York"/>
    <n v="11572"/>
    <x v="3"/>
    <x v="602"/>
    <x v="1"/>
    <s v="Storage"/>
    <s v="Personal Folder Holder, Ebony"/>
    <x v="683"/>
    <n v="0.5"/>
    <n v="16.815000000000001"/>
  </r>
  <r>
    <n v="731"/>
    <x v="340"/>
    <x v="275"/>
    <d v="2017-12-06T00:00:00"/>
    <x v="2"/>
    <s v="EG-13900"/>
    <s v="Emily Grady"/>
    <x v="0"/>
    <s v="United States"/>
    <s v="Oceanside"/>
    <s v="New York"/>
    <n v="11572"/>
    <x v="3"/>
    <x v="228"/>
    <x v="0"/>
    <s v="Chairs"/>
    <s v="Global Leather Highback Executive Chair with Pneumatic Height Adjustment, Black"/>
    <x v="684"/>
    <n v="0.25"/>
    <n v="406.98449999999997"/>
  </r>
  <r>
    <n v="732"/>
    <x v="340"/>
    <x v="275"/>
    <d v="2017-12-06T00:00:00"/>
    <x v="2"/>
    <s v="EG-13900"/>
    <s v="Emily Grady"/>
    <x v="0"/>
    <s v="United States"/>
    <s v="Oceanside"/>
    <s v="New York"/>
    <n v="11572"/>
    <x v="3"/>
    <x v="395"/>
    <x v="1"/>
    <s v="Labels"/>
    <s v="Avery 520"/>
    <x v="685"/>
    <n v="0.4"/>
    <n v="3.78"/>
  </r>
  <r>
    <n v="733"/>
    <x v="341"/>
    <x v="276"/>
    <d v="2018-01-25T00:00:00"/>
    <x v="1"/>
    <s v="DS-13030"/>
    <s v="Darrin Sayre"/>
    <x v="2"/>
    <s v="United States"/>
    <s v="Seattle"/>
    <s v="Washington"/>
    <n v="98115"/>
    <x v="1"/>
    <x v="459"/>
    <x v="1"/>
    <s v="Storage"/>
    <s v="Carina Double Wide Media Storage Towers in Natural &amp; Black"/>
    <x v="420"/>
    <n v="0.5"/>
    <n v="121.47"/>
  </r>
  <r>
    <n v="734"/>
    <x v="341"/>
    <x v="276"/>
    <d v="2018-01-25T00:00:00"/>
    <x v="1"/>
    <s v="DS-13030"/>
    <s v="Darrin Sayre"/>
    <x v="2"/>
    <s v="United States"/>
    <s v="Seattle"/>
    <s v="Washington"/>
    <n v="98115"/>
    <x v="1"/>
    <x v="603"/>
    <x v="2"/>
    <s v="Accessories"/>
    <s v="Logitech Illuminated - Keyboard"/>
    <x v="686"/>
    <n v="0.45"/>
    <n v="98.983500000000006"/>
  </r>
  <r>
    <n v="735"/>
    <x v="341"/>
    <x v="276"/>
    <d v="2018-01-25T00:00:00"/>
    <x v="1"/>
    <s v="DS-13030"/>
    <s v="Darrin Sayre"/>
    <x v="2"/>
    <s v="United States"/>
    <s v="Seattle"/>
    <s v="Washington"/>
    <n v="98115"/>
    <x v="1"/>
    <x v="350"/>
    <x v="1"/>
    <s v="Binders"/>
    <s v="Wilson Jones Century Plastic Molded Ring Binders"/>
    <x v="687"/>
    <n v="0.4"/>
    <n v="59.817599999999999"/>
  </r>
  <r>
    <n v="736"/>
    <x v="341"/>
    <x v="276"/>
    <d v="2018-01-25T00:00:00"/>
    <x v="1"/>
    <s v="DS-13030"/>
    <s v="Darrin Sayre"/>
    <x v="2"/>
    <s v="United States"/>
    <s v="Seattle"/>
    <s v="Washington"/>
    <n v="98115"/>
    <x v="1"/>
    <x v="44"/>
    <x v="1"/>
    <s v="Binders"/>
    <s v="Wilson Jones Leather-Like Binders with DublLock Round Rings"/>
    <x v="688"/>
    <n v="0.4"/>
    <n v="16.761599999999998"/>
  </r>
  <r>
    <n v="737"/>
    <x v="341"/>
    <x v="276"/>
    <d v="2018-01-25T00:00:00"/>
    <x v="1"/>
    <s v="DS-13030"/>
    <s v="Darrin Sayre"/>
    <x v="2"/>
    <s v="United States"/>
    <s v="Seattle"/>
    <s v="Washington"/>
    <n v="98115"/>
    <x v="1"/>
    <x v="604"/>
    <x v="0"/>
    <s v="Bookcases"/>
    <s v="OSullivan Cherrywood Estates Traditional Bookcase"/>
    <x v="689"/>
    <n v="0.5"/>
    <n v="42.49"/>
  </r>
  <r>
    <n v="738"/>
    <x v="341"/>
    <x v="276"/>
    <d v="2018-01-25T00:00:00"/>
    <x v="1"/>
    <s v="DS-13030"/>
    <s v="Darrin Sayre"/>
    <x v="2"/>
    <s v="United States"/>
    <s v="Seattle"/>
    <s v="Washington"/>
    <n v="98115"/>
    <x v="1"/>
    <x v="605"/>
    <x v="1"/>
    <s v="Binders"/>
    <s v="Acco Translucent Poly Ring Binders"/>
    <x v="690"/>
    <n v="0.4"/>
    <n v="11.231999999999999"/>
  </r>
  <r>
    <n v="739"/>
    <x v="342"/>
    <x v="78"/>
    <d v="2015-09-12T00:00:00"/>
    <x v="1"/>
    <s v="GZ-14470"/>
    <s v="Gary Zandusky"/>
    <x v="0"/>
    <s v="United States"/>
    <s v="San Francisco"/>
    <s v="California"/>
    <n v="94110"/>
    <x v="1"/>
    <x v="606"/>
    <x v="2"/>
    <s v="Accessories"/>
    <s v="Logitech Wireless Touch Keyboard K400"/>
    <x v="691"/>
    <n v="0.45"/>
    <n v="27.489000000000001"/>
  </r>
  <r>
    <n v="740"/>
    <x v="343"/>
    <x v="277"/>
    <d v="2015-01-08T00:00:00"/>
    <x v="1"/>
    <s v="PO-19195"/>
    <s v="Phillina Ober"/>
    <x v="2"/>
    <s v="United States"/>
    <s v="Naperville"/>
    <s v="Illinois"/>
    <n v="60540"/>
    <x v="2"/>
    <x v="607"/>
    <x v="1"/>
    <s v="Labels"/>
    <s v="Avery 508"/>
    <x v="692"/>
    <n v="0.3"/>
    <n v="8.2487999999999992"/>
  </r>
  <r>
    <n v="741"/>
    <x v="343"/>
    <x v="277"/>
    <d v="2015-01-08T00:00:00"/>
    <x v="1"/>
    <s v="PO-19195"/>
    <s v="Phillina Ober"/>
    <x v="2"/>
    <s v="United States"/>
    <s v="Naperville"/>
    <s v="Illinois"/>
    <n v="60540"/>
    <x v="2"/>
    <x v="418"/>
    <x v="1"/>
    <s v="Storage"/>
    <s v="SAFCO Boltless Steel Shelving"/>
    <x v="693"/>
    <n v="0.4"/>
    <n v="163.64159999999998"/>
  </r>
  <r>
    <n v="742"/>
    <x v="343"/>
    <x v="277"/>
    <d v="2015-01-08T00:00:00"/>
    <x v="1"/>
    <s v="PO-19195"/>
    <s v="Phillina Ober"/>
    <x v="2"/>
    <s v="United States"/>
    <s v="Naperville"/>
    <s v="Illinois"/>
    <n v="60540"/>
    <x v="2"/>
    <x v="608"/>
    <x v="1"/>
    <s v="Binders"/>
    <s v="GBC Standard Plastic Binding Systems Combs"/>
    <x v="694"/>
    <n v="0.3"/>
    <n v="2.4779999999999998"/>
  </r>
  <r>
    <n v="743"/>
    <x v="344"/>
    <x v="278"/>
    <d v="2017-09-01T00:00:00"/>
    <x v="1"/>
    <s v="SS-20875"/>
    <s v="Sung Shariari"/>
    <x v="0"/>
    <s v="United States"/>
    <s v="Dallas"/>
    <s v="Texas"/>
    <n v="75220"/>
    <x v="2"/>
    <x v="505"/>
    <x v="1"/>
    <s v="Supplies"/>
    <s v="Martin-Yale Premier Letter Opener"/>
    <x v="548"/>
    <n v="0.35"/>
    <n v="33.488000000000007"/>
  </r>
  <r>
    <n v="744"/>
    <x v="344"/>
    <x v="278"/>
    <d v="2017-09-01T00:00:00"/>
    <x v="1"/>
    <s v="SS-20875"/>
    <s v="Sung Shariari"/>
    <x v="0"/>
    <s v="United States"/>
    <s v="Dallas"/>
    <s v="Texas"/>
    <n v="75220"/>
    <x v="2"/>
    <x v="249"/>
    <x v="1"/>
    <s v="Paper"/>
    <s v="Ampad Gold Fibre Wirebound Steno Books, 6 x 9, Gregg Ruled"/>
    <x v="695"/>
    <n v="0.3"/>
    <n v="2.4695999999999998"/>
  </r>
  <r>
    <n v="745"/>
    <x v="344"/>
    <x v="278"/>
    <d v="2017-09-01T00:00:00"/>
    <x v="1"/>
    <s v="SS-20875"/>
    <s v="Sung Shariari"/>
    <x v="0"/>
    <s v="United States"/>
    <s v="Dallas"/>
    <s v="Texas"/>
    <n v="75220"/>
    <x v="2"/>
    <x v="609"/>
    <x v="1"/>
    <s v="Paper"/>
    <s v="Xerox 196"/>
    <x v="696"/>
    <n v="0.3"/>
    <n v="3.2367999999999997"/>
  </r>
  <r>
    <n v="746"/>
    <x v="344"/>
    <x v="278"/>
    <d v="2017-09-01T00:00:00"/>
    <x v="1"/>
    <s v="SS-20875"/>
    <s v="Sung Shariari"/>
    <x v="0"/>
    <s v="United States"/>
    <s v="Dallas"/>
    <s v="Texas"/>
    <n v="75220"/>
    <x v="2"/>
    <x v="610"/>
    <x v="1"/>
    <s v="Supplies"/>
    <s v="Fiskars 8 Scissors, 2/Pack"/>
    <x v="697"/>
    <n v="0.35"/>
    <n v="35.859200000000001"/>
  </r>
  <r>
    <n v="747"/>
    <x v="345"/>
    <x v="279"/>
    <d v="2015-05-27T00:00:00"/>
    <x v="3"/>
    <s v="MH-17785"/>
    <s v="Maya Herman"/>
    <x v="1"/>
    <s v="United States"/>
    <s v="San Diego"/>
    <s v="California"/>
    <n v="92105"/>
    <x v="1"/>
    <x v="223"/>
    <x v="0"/>
    <s v="Tables"/>
    <s v="KI Conference Tables"/>
    <x v="698"/>
    <n v="0.45"/>
    <n v="311.91600000000005"/>
  </r>
  <r>
    <n v="748"/>
    <x v="345"/>
    <x v="279"/>
    <d v="2015-05-27T00:00:00"/>
    <x v="3"/>
    <s v="MH-17785"/>
    <s v="Maya Herman"/>
    <x v="1"/>
    <s v="United States"/>
    <s v="San Diego"/>
    <s v="California"/>
    <n v="92105"/>
    <x v="1"/>
    <x v="435"/>
    <x v="1"/>
    <s v="Storage"/>
    <s v="Fellowes Officeware Wire Shelving"/>
    <x v="699"/>
    <n v="0.5"/>
    <n v="179.66"/>
  </r>
  <r>
    <n v="749"/>
    <x v="346"/>
    <x v="231"/>
    <d v="2017-03-22T00:00:00"/>
    <x v="0"/>
    <s v="PB-19105"/>
    <s v="Peter Bühler"/>
    <x v="0"/>
    <s v="United States"/>
    <s v="Evanston"/>
    <s v="Illinois"/>
    <n v="60201"/>
    <x v="2"/>
    <x v="611"/>
    <x v="2"/>
    <s v="Phones"/>
    <s v="Belkin iPhone and iPad Lightning Cable"/>
    <x v="700"/>
    <n v="0.3"/>
    <n v="8.394400000000001"/>
  </r>
  <r>
    <n v="750"/>
    <x v="347"/>
    <x v="280"/>
    <d v="2018-10-06T00:00:00"/>
    <x v="1"/>
    <s v="RF-19735"/>
    <s v="Roland Fjeld"/>
    <x v="0"/>
    <s v="United States"/>
    <s v="Trenton"/>
    <s v="Michigan"/>
    <n v="48183"/>
    <x v="2"/>
    <x v="612"/>
    <x v="1"/>
    <s v="Binders"/>
    <s v="GBC Durable Plastic Covers"/>
    <x v="701"/>
    <n v="0.3"/>
    <n v="40.634999999999998"/>
  </r>
  <r>
    <n v="751"/>
    <x v="347"/>
    <x v="280"/>
    <d v="2018-10-06T00:00:00"/>
    <x v="1"/>
    <s v="RF-19735"/>
    <s v="Roland Fjeld"/>
    <x v="0"/>
    <s v="United States"/>
    <s v="Trenton"/>
    <s v="Michigan"/>
    <n v="48183"/>
    <x v="2"/>
    <x v="613"/>
    <x v="0"/>
    <s v="Furnishings"/>
    <s v="Nu-Dell Leatherette Frames"/>
    <x v="702"/>
    <n v="0.3"/>
    <n v="110.41800000000001"/>
  </r>
  <r>
    <n v="752"/>
    <x v="347"/>
    <x v="280"/>
    <d v="2018-10-06T00:00:00"/>
    <x v="1"/>
    <s v="RF-19735"/>
    <s v="Roland Fjeld"/>
    <x v="0"/>
    <s v="United States"/>
    <s v="Trenton"/>
    <s v="Michigan"/>
    <n v="48183"/>
    <x v="2"/>
    <x v="359"/>
    <x v="1"/>
    <s v="Art"/>
    <s v="Avery Hi-Liter EverBold Pen Style Fluorescent Highlighters, 4/Pack"/>
    <x v="703"/>
    <n v="0.35"/>
    <n v="37.036999999999999"/>
  </r>
  <r>
    <n v="753"/>
    <x v="347"/>
    <x v="280"/>
    <d v="2018-10-06T00:00:00"/>
    <x v="1"/>
    <s v="RF-19735"/>
    <s v="Roland Fjeld"/>
    <x v="0"/>
    <s v="United States"/>
    <s v="Trenton"/>
    <s v="Michigan"/>
    <n v="48183"/>
    <x v="2"/>
    <x v="614"/>
    <x v="1"/>
    <s v="Binders"/>
    <s v="Avery Durable Binders"/>
    <x v="704"/>
    <n v="0.3"/>
    <n v="2.016"/>
  </r>
  <r>
    <n v="754"/>
    <x v="348"/>
    <x v="281"/>
    <d v="2017-04-09T00:00:00"/>
    <x v="2"/>
    <s v="YC-21895"/>
    <s v="Yoseph Carroll"/>
    <x v="1"/>
    <s v="United States"/>
    <s v="San Francisco"/>
    <s v="California"/>
    <n v="94110"/>
    <x v="1"/>
    <x v="615"/>
    <x v="2"/>
    <s v="Copiers"/>
    <s v="Hewlett Packard 610 Color Digital Copier / Printer"/>
    <x v="384"/>
    <n v="0.5"/>
    <n v="599.98800000000006"/>
  </r>
  <r>
    <n v="755"/>
    <x v="349"/>
    <x v="214"/>
    <d v="2016-12-12T00:00:00"/>
    <x v="1"/>
    <s v="MS-17830"/>
    <s v="Melanie Seite"/>
    <x v="0"/>
    <s v="United States"/>
    <s v="Los Angeles"/>
    <s v="California"/>
    <n v="90036"/>
    <x v="1"/>
    <x v="561"/>
    <x v="0"/>
    <s v="Furnishings"/>
    <s v="12-1/2 Diameter Round Wall Clock"/>
    <x v="705"/>
    <n v="0.4"/>
    <n v="47.951999999999998"/>
  </r>
  <r>
    <n v="756"/>
    <x v="350"/>
    <x v="31"/>
    <d v="2017-09-22T00:00:00"/>
    <x v="1"/>
    <s v="NB-18655"/>
    <s v="Nona Balk"/>
    <x v="1"/>
    <s v="United States"/>
    <s v="Jacksonville"/>
    <s v="Florida"/>
    <n v="32216"/>
    <x v="0"/>
    <x v="616"/>
    <x v="0"/>
    <s v="Tables"/>
    <s v="Chromcraft Round Conference Tables"/>
    <x v="706"/>
    <n v="0.15000000000000002"/>
    <n v="325.92230000000001"/>
  </r>
  <r>
    <n v="757"/>
    <x v="351"/>
    <x v="282"/>
    <d v="2016-01-02T00:00:00"/>
    <x v="1"/>
    <s v="DC-13285"/>
    <s v="Debra Catini"/>
    <x v="0"/>
    <s v="United States"/>
    <s v="Cottage Grove"/>
    <s v="Minnesota"/>
    <n v="55016"/>
    <x v="2"/>
    <x v="576"/>
    <x v="1"/>
    <s v="Storage"/>
    <s v="Recycled Eldon Regeneration Jumbo File"/>
    <x v="332"/>
    <n v="0.4"/>
    <n v="14.735999999999999"/>
  </r>
  <r>
    <n v="758"/>
    <x v="351"/>
    <x v="282"/>
    <d v="2016-01-02T00:00:00"/>
    <x v="1"/>
    <s v="DC-13285"/>
    <s v="Debra Catini"/>
    <x v="0"/>
    <s v="United States"/>
    <s v="Cottage Grove"/>
    <s v="Minnesota"/>
    <n v="55016"/>
    <x v="2"/>
    <x v="538"/>
    <x v="2"/>
    <s v="Accessories"/>
    <s v="Imation 32GB Pocket Pro USB 3.0 Flash Drive - 32 GB - Black - 1 P ..."/>
    <x v="596"/>
    <n v="0.35"/>
    <n v="77.87"/>
  </r>
  <r>
    <n v="759"/>
    <x v="352"/>
    <x v="283"/>
    <d v="2018-07-28T00:00:00"/>
    <x v="1"/>
    <s v="CP-12340"/>
    <s v="Christine Phan"/>
    <x v="1"/>
    <s v="United States"/>
    <s v="New York City"/>
    <s v="New York"/>
    <n v="10009"/>
    <x v="3"/>
    <x v="520"/>
    <x v="1"/>
    <s v="Binders"/>
    <s v="Angle-D Ring Binders"/>
    <x v="531"/>
    <n v="0.4"/>
    <n v="7.8767999999999994"/>
  </r>
  <r>
    <n v="760"/>
    <x v="353"/>
    <x v="65"/>
    <d v="2018-09-22T00:00:00"/>
    <x v="1"/>
    <s v="BF-11020"/>
    <s v="Barry Französisch"/>
    <x v="1"/>
    <s v="United States"/>
    <s v="Green Bay"/>
    <s v="Wisconsin"/>
    <n v="54302"/>
    <x v="2"/>
    <x v="126"/>
    <x v="1"/>
    <s v="Paper"/>
    <s v="Adams Telephone Message Book W/Dividers/Space For Phone Numbers, 5 1/4X8 1/2, 200/Messages"/>
    <x v="20"/>
    <n v="0.3"/>
    <n v="15.903999999999998"/>
  </r>
  <r>
    <n v="761"/>
    <x v="354"/>
    <x v="284"/>
    <d v="2016-09-05T00:00:00"/>
    <x v="1"/>
    <s v="AR-10510"/>
    <s v="Andrew Roberts"/>
    <x v="0"/>
    <s v="United States"/>
    <s v="Los Angeles"/>
    <s v="California"/>
    <n v="90004"/>
    <x v="1"/>
    <x v="490"/>
    <x v="1"/>
    <s v="Paper"/>
    <s v="Xerox 226"/>
    <x v="707"/>
    <n v="0.4"/>
    <n v="34.991999999999997"/>
  </r>
  <r>
    <n v="762"/>
    <x v="355"/>
    <x v="132"/>
    <d v="2018-11-07T00:00:00"/>
    <x v="1"/>
    <s v="JC-16105"/>
    <s v="Julie Creighton"/>
    <x v="1"/>
    <s v="United States"/>
    <s v="Atlanta"/>
    <s v="Georgia"/>
    <n v="30318"/>
    <x v="0"/>
    <x v="617"/>
    <x v="1"/>
    <s v="Labels"/>
    <s v="Avery 476"/>
    <x v="708"/>
    <n v="0.25"/>
    <n v="9.2925000000000004"/>
  </r>
  <r>
    <n v="763"/>
    <x v="356"/>
    <x v="285"/>
    <d v="2016-02-13T00:00:00"/>
    <x v="1"/>
    <s v="LH-17020"/>
    <s v="Lisa Hazard"/>
    <x v="0"/>
    <s v="United States"/>
    <s v="Columbus"/>
    <s v="Ohio"/>
    <n v="43229"/>
    <x v="3"/>
    <x v="160"/>
    <x v="2"/>
    <s v="Phones"/>
    <s v="JBL Micro Wireless Portable Bluetooth Speaker"/>
    <x v="709"/>
    <n v="0.4"/>
    <n v="64.789199999999994"/>
  </r>
  <r>
    <n v="764"/>
    <x v="357"/>
    <x v="286"/>
    <d v="2015-01-15T00:00:00"/>
    <x v="0"/>
    <s v="CS-12250"/>
    <s v="Chris Selesnick"/>
    <x v="1"/>
    <s v="United States"/>
    <s v="Bossier City"/>
    <s v="Louisiana"/>
    <n v="71111"/>
    <x v="0"/>
    <x v="152"/>
    <x v="1"/>
    <s v="Envelopes"/>
    <s v="Staple envelope"/>
    <x v="710"/>
    <n v="0.25"/>
    <n v="8.52"/>
  </r>
  <r>
    <n v="765"/>
    <x v="357"/>
    <x v="286"/>
    <d v="2015-01-15T00:00:00"/>
    <x v="0"/>
    <s v="CS-12250"/>
    <s v="Chris Selesnick"/>
    <x v="1"/>
    <s v="United States"/>
    <s v="Bossier City"/>
    <s v="Louisiana"/>
    <n v="71111"/>
    <x v="0"/>
    <x v="618"/>
    <x v="1"/>
    <s v="Envelopes"/>
    <s v="Brown Kraft Recycled Envelopes"/>
    <x v="711"/>
    <n v="0.25"/>
    <n v="38.204999999999998"/>
  </r>
  <r>
    <n v="766"/>
    <x v="357"/>
    <x v="286"/>
    <d v="2015-01-15T00:00:00"/>
    <x v="0"/>
    <s v="CS-12250"/>
    <s v="Chris Selesnick"/>
    <x v="1"/>
    <s v="United States"/>
    <s v="Bossier City"/>
    <s v="Louisiana"/>
    <n v="71111"/>
    <x v="0"/>
    <x v="619"/>
    <x v="2"/>
    <s v="Accessories"/>
    <s v="Plantronics S12 Corded Telephone Headset System"/>
    <x v="712"/>
    <n v="0.15000000000000002"/>
    <n v="549.72900000000004"/>
  </r>
  <r>
    <n v="767"/>
    <x v="357"/>
    <x v="286"/>
    <d v="2015-01-15T00:00:00"/>
    <x v="0"/>
    <s v="CS-12250"/>
    <s v="Chris Selesnick"/>
    <x v="1"/>
    <s v="United States"/>
    <s v="Bossier City"/>
    <s v="Louisiana"/>
    <n v="71111"/>
    <x v="0"/>
    <x v="620"/>
    <x v="1"/>
    <s v="Binders"/>
    <s v="3-ring staple pack"/>
    <x v="713"/>
    <n v="0.25"/>
    <n v="4.2299999999999995"/>
  </r>
  <r>
    <n v="768"/>
    <x v="357"/>
    <x v="286"/>
    <d v="2015-01-15T00:00:00"/>
    <x v="0"/>
    <s v="CS-12250"/>
    <s v="Chris Selesnick"/>
    <x v="1"/>
    <s v="United States"/>
    <s v="Bossier City"/>
    <s v="Louisiana"/>
    <n v="71111"/>
    <x v="0"/>
    <x v="621"/>
    <x v="1"/>
    <s v="Storage"/>
    <s v="Fellowes Stor/Drawer Steel Plus Storage Drawers"/>
    <x v="714"/>
    <n v="0.35"/>
    <n v="372.17700000000002"/>
  </r>
  <r>
    <n v="769"/>
    <x v="358"/>
    <x v="287"/>
    <d v="2015-05-20T00:00:00"/>
    <x v="1"/>
    <s v="AJ-10795"/>
    <s v="Anthony Johnson"/>
    <x v="1"/>
    <s v="United States"/>
    <s v="Saint Petersburg"/>
    <s v="Florida"/>
    <n v="33710"/>
    <x v="0"/>
    <x v="622"/>
    <x v="0"/>
    <s v="Furnishings"/>
    <s v="Electrix Halogen Magnifier Lamp"/>
    <x v="715"/>
    <n v="0.25"/>
    <n v="233.16"/>
  </r>
  <r>
    <n v="770"/>
    <x v="359"/>
    <x v="288"/>
    <d v="2017-05-24T00:00:00"/>
    <x v="1"/>
    <s v="LE-16810"/>
    <s v="Laurel Elliston"/>
    <x v="0"/>
    <s v="United States"/>
    <s v="Arlington"/>
    <s v="Virginia"/>
    <n v="22204"/>
    <x v="0"/>
    <x v="623"/>
    <x v="0"/>
    <s v="Chairs"/>
    <s v="Hon 4070 Series Pagoda Round Back Stacking Chairs"/>
    <x v="716"/>
    <n v="0.15000000000000002"/>
    <n v="545.66600000000005"/>
  </r>
  <r>
    <n v="771"/>
    <x v="360"/>
    <x v="289"/>
    <d v="2018-02-05T00:00:00"/>
    <x v="1"/>
    <s v="BV-11245"/>
    <s v="Benjamin Venier"/>
    <x v="1"/>
    <s v="United States"/>
    <s v="Des Moines"/>
    <s v="Iowa"/>
    <n v="50315"/>
    <x v="2"/>
    <x v="624"/>
    <x v="1"/>
    <s v="Binders"/>
    <s v="Cardinal EasyOpen D-Ring Binders"/>
    <x v="717"/>
    <n v="0.3"/>
    <n v="12.795999999999999"/>
  </r>
  <r>
    <n v="772"/>
    <x v="360"/>
    <x v="289"/>
    <d v="2018-02-05T00:00:00"/>
    <x v="1"/>
    <s v="BV-11245"/>
    <s v="Benjamin Venier"/>
    <x v="1"/>
    <s v="United States"/>
    <s v="Des Moines"/>
    <s v="Iowa"/>
    <n v="50315"/>
    <x v="2"/>
    <x v="302"/>
    <x v="2"/>
    <s v="Phones"/>
    <s v="AT&amp;T 841000 Phone"/>
    <x v="718"/>
    <n v="0.3"/>
    <n v="144.89999999999998"/>
  </r>
  <r>
    <n v="773"/>
    <x v="360"/>
    <x v="289"/>
    <d v="2018-02-05T00:00:00"/>
    <x v="1"/>
    <s v="BV-11245"/>
    <s v="Benjamin Venier"/>
    <x v="1"/>
    <s v="United States"/>
    <s v="Des Moines"/>
    <s v="Iowa"/>
    <n v="50315"/>
    <x v="2"/>
    <x v="625"/>
    <x v="1"/>
    <s v="Binders"/>
    <s v="GBC Instant Report Kit"/>
    <x v="719"/>
    <n v="0.3"/>
    <n v="22.645"/>
  </r>
  <r>
    <n v="774"/>
    <x v="360"/>
    <x v="289"/>
    <d v="2018-02-05T00:00:00"/>
    <x v="1"/>
    <s v="BV-11245"/>
    <s v="Benjamin Venier"/>
    <x v="1"/>
    <s v="United States"/>
    <s v="Des Moines"/>
    <s v="Iowa"/>
    <n v="50315"/>
    <x v="2"/>
    <x v="8"/>
    <x v="1"/>
    <s v="Binders"/>
    <s v="DXL Angle-View Binders with Locking Rings by Samsill"/>
    <x v="720"/>
    <n v="0.3"/>
    <n v="5.3969999999999994"/>
  </r>
  <r>
    <n v="775"/>
    <x v="360"/>
    <x v="289"/>
    <d v="2018-02-05T00:00:00"/>
    <x v="1"/>
    <s v="BV-11245"/>
    <s v="Benjamin Venier"/>
    <x v="1"/>
    <s v="United States"/>
    <s v="Des Moines"/>
    <s v="Iowa"/>
    <n v="50315"/>
    <x v="2"/>
    <x v="626"/>
    <x v="1"/>
    <s v="Art"/>
    <s v="Boston 19500 Mighty Mite Electric Pencil Sharpener"/>
    <x v="721"/>
    <n v="0.35"/>
    <n v="26.195"/>
  </r>
  <r>
    <n v="776"/>
    <x v="360"/>
    <x v="289"/>
    <d v="2018-02-05T00:00:00"/>
    <x v="1"/>
    <s v="BV-11245"/>
    <s v="Benjamin Venier"/>
    <x v="1"/>
    <s v="United States"/>
    <s v="Des Moines"/>
    <s v="Iowa"/>
    <n v="50315"/>
    <x v="2"/>
    <x v="627"/>
    <x v="0"/>
    <s v="Furnishings"/>
    <s v="C-Line Magnetic Cubicle Keepers, Clear Polypropylene"/>
    <x v="722"/>
    <n v="0.3"/>
    <n v="24.205999999999996"/>
  </r>
  <r>
    <n v="777"/>
    <x v="361"/>
    <x v="290"/>
    <d v="2015-07-06T00:00:00"/>
    <x v="1"/>
    <s v="DL-12865"/>
    <s v="Dan Lawera"/>
    <x v="0"/>
    <s v="United States"/>
    <s v="Cincinnati"/>
    <s v="Ohio"/>
    <n v="45231"/>
    <x v="3"/>
    <x v="628"/>
    <x v="1"/>
    <s v="Art"/>
    <s v="Dixon My First Ticonderoga Pencil, #2"/>
    <x v="723"/>
    <n v="0.25"/>
    <n v="24.57"/>
  </r>
  <r>
    <n v="778"/>
    <x v="362"/>
    <x v="291"/>
    <d v="2016-08-23T00:00:00"/>
    <x v="2"/>
    <s v="NZ-18565"/>
    <s v="Nick Zandusky"/>
    <x v="2"/>
    <s v="United States"/>
    <s v="San Francisco"/>
    <s v="California"/>
    <n v="94110"/>
    <x v="1"/>
    <x v="629"/>
    <x v="0"/>
    <s v="Chairs"/>
    <s v="Hon GuestStacker Chair"/>
    <x v="724"/>
    <n v="0.45"/>
    <n v="299.20440000000002"/>
  </r>
  <r>
    <n v="779"/>
    <x v="362"/>
    <x v="291"/>
    <d v="2016-08-23T00:00:00"/>
    <x v="2"/>
    <s v="NZ-18565"/>
    <s v="Nick Zandusky"/>
    <x v="2"/>
    <s v="United States"/>
    <s v="San Francisco"/>
    <s v="California"/>
    <n v="94110"/>
    <x v="1"/>
    <x v="368"/>
    <x v="1"/>
    <s v="Paper"/>
    <s v="Xerox 191"/>
    <x v="725"/>
    <n v="0.4"/>
    <n v="35.963999999999999"/>
  </r>
  <r>
    <n v="780"/>
    <x v="362"/>
    <x v="291"/>
    <d v="2016-08-23T00:00:00"/>
    <x v="2"/>
    <s v="NZ-18565"/>
    <s v="Nick Zandusky"/>
    <x v="2"/>
    <s v="United States"/>
    <s v="San Francisco"/>
    <s v="California"/>
    <n v="94110"/>
    <x v="1"/>
    <x v="358"/>
    <x v="1"/>
    <s v="Paper"/>
    <s v="Xerox 1974"/>
    <x v="100"/>
    <n v="0.4"/>
    <n v="14.352"/>
  </r>
  <r>
    <n v="781"/>
    <x v="362"/>
    <x v="291"/>
    <d v="2016-08-23T00:00:00"/>
    <x v="2"/>
    <s v="NZ-18565"/>
    <s v="Nick Zandusky"/>
    <x v="2"/>
    <s v="United States"/>
    <s v="San Francisco"/>
    <s v="California"/>
    <n v="94110"/>
    <x v="1"/>
    <x v="630"/>
    <x v="1"/>
    <s v="Paper"/>
    <s v="Xerox 1927"/>
    <x v="726"/>
    <n v="0.4"/>
    <n v="2.5680000000000001"/>
  </r>
  <r>
    <n v="782"/>
    <x v="363"/>
    <x v="292"/>
    <d v="2016-10-06T00:00:00"/>
    <x v="0"/>
    <s v="BM-11785"/>
    <s v="Bryan Mills"/>
    <x v="0"/>
    <s v="United States"/>
    <s v="Columbus"/>
    <s v="Ohio"/>
    <n v="43229"/>
    <x v="3"/>
    <x v="410"/>
    <x v="1"/>
    <s v="Binders"/>
    <s v="Acco D-Ring Binder w/DublLock"/>
    <x v="727"/>
    <n v="0.4"/>
    <n v="19.242000000000001"/>
  </r>
  <r>
    <n v="783"/>
    <x v="363"/>
    <x v="292"/>
    <d v="2016-10-06T00:00:00"/>
    <x v="0"/>
    <s v="BM-11785"/>
    <s v="Bryan Mills"/>
    <x v="0"/>
    <s v="United States"/>
    <s v="Columbus"/>
    <s v="Ohio"/>
    <n v="43229"/>
    <x v="3"/>
    <x v="46"/>
    <x v="2"/>
    <s v="Accessories"/>
    <s v="Imation 8gb Micro Traveldrive Usb 2.0 Flash Drive"/>
    <x v="728"/>
    <n v="0.25"/>
    <n v="18"/>
  </r>
  <r>
    <n v="784"/>
    <x v="363"/>
    <x v="292"/>
    <d v="2016-10-06T00:00:00"/>
    <x v="0"/>
    <s v="BM-11785"/>
    <s v="Bryan Mills"/>
    <x v="0"/>
    <s v="United States"/>
    <s v="Columbus"/>
    <s v="Ohio"/>
    <n v="43229"/>
    <x v="3"/>
    <x v="631"/>
    <x v="0"/>
    <s v="Bookcases"/>
    <s v="Safco Value Mate Series Steel Bookcases, Baked Enamel Finish on Steel, Gray"/>
    <x v="729"/>
    <n v="0.5"/>
    <n v="17.745000000000001"/>
  </r>
  <r>
    <n v="785"/>
    <x v="363"/>
    <x v="292"/>
    <d v="2016-10-06T00:00:00"/>
    <x v="0"/>
    <s v="BM-11785"/>
    <s v="Bryan Mills"/>
    <x v="0"/>
    <s v="United States"/>
    <s v="Columbus"/>
    <s v="Ohio"/>
    <n v="43229"/>
    <x v="3"/>
    <x v="632"/>
    <x v="2"/>
    <s v="Accessories"/>
    <s v="Microsoft Natural Ergonomic Keyboard 4000"/>
    <x v="730"/>
    <n v="0.25"/>
    <n v="35.988"/>
  </r>
  <r>
    <n v="786"/>
    <x v="364"/>
    <x v="293"/>
    <d v="2016-05-28T00:00:00"/>
    <x v="1"/>
    <s v="EA-14035"/>
    <s v="Erin Ashbrook"/>
    <x v="1"/>
    <s v="United States"/>
    <s v="Columbia"/>
    <s v="South Carolina"/>
    <n v="29203"/>
    <x v="0"/>
    <x v="633"/>
    <x v="1"/>
    <s v="Envelopes"/>
    <s v="Cameo Buff Policy Envelopes"/>
    <x v="731"/>
    <n v="0.25"/>
    <n v="140.01749999999998"/>
  </r>
  <r>
    <n v="787"/>
    <x v="365"/>
    <x v="294"/>
    <d v="2018-03-21T00:00:00"/>
    <x v="0"/>
    <s v="CL-12565"/>
    <s v="Clay Ludtke"/>
    <x v="0"/>
    <s v="United States"/>
    <s v="Lancaster"/>
    <s v="California"/>
    <n v="93534"/>
    <x v="1"/>
    <x v="634"/>
    <x v="1"/>
    <s v="Binders"/>
    <s v="Heavy-Duty E-Z-D Binders"/>
    <x v="732"/>
    <n v="0.4"/>
    <n v="10.473599999999999"/>
  </r>
  <r>
    <n v="788"/>
    <x v="366"/>
    <x v="295"/>
    <d v="2016-12-16T00:00:00"/>
    <x v="1"/>
    <s v="LT-17110"/>
    <s v="Liz Thompson"/>
    <x v="0"/>
    <s v="United States"/>
    <s v="Lancaster"/>
    <s v="California"/>
    <n v="93534"/>
    <x v="1"/>
    <x v="635"/>
    <x v="0"/>
    <s v="Chairs"/>
    <s v="Lifetime Advantage Folding Chairs, 4/Carton"/>
    <x v="733"/>
    <n v="0.45"/>
    <n v="191.91040000000001"/>
  </r>
  <r>
    <n v="789"/>
    <x v="367"/>
    <x v="153"/>
    <d v="2016-06-30T00:00:00"/>
    <x v="1"/>
    <s v="SA-20830"/>
    <s v="Sue Ann Reed"/>
    <x v="0"/>
    <s v="United States"/>
    <s v="Richmond"/>
    <s v="Virginia"/>
    <n v="23223"/>
    <x v="0"/>
    <x v="379"/>
    <x v="1"/>
    <s v="Binders"/>
    <s v="GBC VeloBinder Manual Binding System"/>
    <x v="734"/>
    <n v="0.25"/>
    <n v="107.97"/>
  </r>
  <r>
    <n v="790"/>
    <x v="367"/>
    <x v="153"/>
    <d v="2016-06-30T00:00:00"/>
    <x v="1"/>
    <s v="SA-20830"/>
    <s v="Sue Ann Reed"/>
    <x v="0"/>
    <s v="United States"/>
    <s v="Richmond"/>
    <s v="Virginia"/>
    <n v="23223"/>
    <x v="0"/>
    <x v="421"/>
    <x v="1"/>
    <s v="Storage"/>
    <s v="Decoflex Hanging Personal Folder File, Blue"/>
    <x v="735"/>
    <n v="0.35"/>
    <n v="10.023"/>
  </r>
  <r>
    <n v="791"/>
    <x v="367"/>
    <x v="153"/>
    <d v="2016-06-30T00:00:00"/>
    <x v="1"/>
    <s v="SA-20830"/>
    <s v="Sue Ann Reed"/>
    <x v="0"/>
    <s v="United States"/>
    <s v="Richmond"/>
    <s v="Virginia"/>
    <n v="23223"/>
    <x v="0"/>
    <x v="636"/>
    <x v="1"/>
    <s v="Binders"/>
    <s v="Acco PRESSTEX Data Binder with Storage Hooks, Dark Blue, 9 1/2 X 11"/>
    <x v="736"/>
    <n v="0.25"/>
    <n v="32.28"/>
  </r>
  <r>
    <n v="792"/>
    <x v="367"/>
    <x v="153"/>
    <d v="2016-06-30T00:00:00"/>
    <x v="1"/>
    <s v="SA-20830"/>
    <s v="Sue Ann Reed"/>
    <x v="0"/>
    <s v="United States"/>
    <s v="Richmond"/>
    <s v="Virginia"/>
    <n v="23223"/>
    <x v="0"/>
    <x v="637"/>
    <x v="0"/>
    <s v="Chairs"/>
    <s v="Office Star - Contemporary Task Swivel Chair"/>
    <x v="737"/>
    <n v="0.15000000000000002"/>
    <n v="282.99899999999997"/>
  </r>
  <r>
    <n v="793"/>
    <x v="368"/>
    <x v="244"/>
    <d v="2017-05-20T00:00:00"/>
    <x v="3"/>
    <s v="JK-15730"/>
    <s v="Joe Kamberova"/>
    <x v="0"/>
    <s v="United States"/>
    <s v="Asheville"/>
    <s v="North Carolina"/>
    <n v="28806"/>
    <x v="0"/>
    <x v="638"/>
    <x v="2"/>
    <s v="Phones"/>
    <s v="Cisco Unified IP Phone 7945G VoIP phone"/>
    <x v="738"/>
    <n v="0.25"/>
    <n v="1022.97"/>
  </r>
  <r>
    <n v="794"/>
    <x v="369"/>
    <x v="59"/>
    <d v="2015-09-26T00:00:00"/>
    <x v="1"/>
    <s v="ES-14020"/>
    <s v="Erica Smith"/>
    <x v="0"/>
    <s v="United States"/>
    <s v="San Francisco"/>
    <s v="California"/>
    <n v="94110"/>
    <x v="1"/>
    <x v="639"/>
    <x v="1"/>
    <s v="Labels"/>
    <s v="Avery 499"/>
    <x v="739"/>
    <n v="0.4"/>
    <n v="5.976"/>
  </r>
  <r>
    <n v="795"/>
    <x v="369"/>
    <x v="59"/>
    <d v="2015-09-26T00:00:00"/>
    <x v="1"/>
    <s v="ES-14020"/>
    <s v="Erica Smith"/>
    <x v="0"/>
    <s v="United States"/>
    <s v="San Francisco"/>
    <s v="California"/>
    <n v="94110"/>
    <x v="1"/>
    <x v="362"/>
    <x v="1"/>
    <s v="Paper"/>
    <s v="Wirebound Message Book, 4 per Page"/>
    <x v="740"/>
    <n v="0.4"/>
    <n v="13.031999999999998"/>
  </r>
  <r>
    <n v="796"/>
    <x v="370"/>
    <x v="296"/>
    <d v="2018-09-26T00:00:00"/>
    <x v="1"/>
    <s v="RH-19495"/>
    <s v="Rick Hansen"/>
    <x v="0"/>
    <s v="United States"/>
    <s v="Rochester"/>
    <s v="Minnesota"/>
    <n v="55901"/>
    <x v="2"/>
    <x v="614"/>
    <x v="1"/>
    <s v="Binders"/>
    <s v="Avery Durable Binders"/>
    <x v="171"/>
    <n v="0.3"/>
    <n v="14.111999999999998"/>
  </r>
  <r>
    <n v="797"/>
    <x v="371"/>
    <x v="100"/>
    <d v="2016-12-26T00:00:00"/>
    <x v="2"/>
    <s v="DB-13120"/>
    <s v="David Bremer"/>
    <x v="1"/>
    <s v="United States"/>
    <s v="Rochester"/>
    <s v="New York"/>
    <n v="14609"/>
    <x v="3"/>
    <x v="640"/>
    <x v="1"/>
    <s v="Paper"/>
    <s v="Xerox 1887"/>
    <x v="741"/>
    <n v="0.4"/>
    <n v="79.673999999999992"/>
  </r>
  <r>
    <n v="798"/>
    <x v="371"/>
    <x v="100"/>
    <d v="2016-12-26T00:00:00"/>
    <x v="2"/>
    <s v="DB-13120"/>
    <s v="David Bremer"/>
    <x v="1"/>
    <s v="United States"/>
    <s v="Rochester"/>
    <s v="New York"/>
    <n v="14609"/>
    <x v="3"/>
    <x v="12"/>
    <x v="1"/>
    <s v="Paper"/>
    <s v="Xerox 1967"/>
    <x v="91"/>
    <n v="0.4"/>
    <n v="7.7759999999999998"/>
  </r>
  <r>
    <n v="799"/>
    <x v="371"/>
    <x v="100"/>
    <d v="2016-12-26T00:00:00"/>
    <x v="2"/>
    <s v="DB-13120"/>
    <s v="David Bremer"/>
    <x v="1"/>
    <s v="United States"/>
    <s v="Rochester"/>
    <s v="New York"/>
    <n v="14609"/>
    <x v="3"/>
    <x v="641"/>
    <x v="1"/>
    <s v="Labels"/>
    <s v="Smead Alpha-Z Color-Coded Second Alphabetical Labels and Starter Set"/>
    <x v="742"/>
    <n v="0.4"/>
    <n v="12.935999999999998"/>
  </r>
  <r>
    <n v="800"/>
    <x v="372"/>
    <x v="154"/>
    <d v="2016-12-03T00:00:00"/>
    <x v="1"/>
    <s v="CD-11920"/>
    <s v="Carlos Daly"/>
    <x v="0"/>
    <s v="United States"/>
    <s v="Lake Elsinore"/>
    <s v="California"/>
    <n v="92530"/>
    <x v="1"/>
    <x v="474"/>
    <x v="0"/>
    <s v="Chairs"/>
    <s v="Situations Contoured Folding Chairs, 4/Set"/>
    <x v="510"/>
    <n v="0.45"/>
    <n v="156.15600000000003"/>
  </r>
  <r>
    <n v="801"/>
    <x v="373"/>
    <x v="297"/>
    <d v="2018-02-23T00:00:00"/>
    <x v="2"/>
    <s v="HW-14935"/>
    <s v="Helen Wasserman"/>
    <x v="1"/>
    <s v="United States"/>
    <s v="San Diego"/>
    <s v="California"/>
    <n v="92105"/>
    <x v="1"/>
    <x v="642"/>
    <x v="0"/>
    <s v="Furnishings"/>
    <s v="Executive Impressions 14 Contract Wall Clock"/>
    <x v="743"/>
    <n v="0.4"/>
    <n v="13.337999999999999"/>
  </r>
  <r>
    <n v="802"/>
    <x v="373"/>
    <x v="297"/>
    <d v="2018-02-23T00:00:00"/>
    <x v="2"/>
    <s v="HW-14935"/>
    <s v="Helen Wasserman"/>
    <x v="1"/>
    <s v="United States"/>
    <s v="San Diego"/>
    <s v="California"/>
    <n v="92105"/>
    <x v="1"/>
    <x v="233"/>
    <x v="2"/>
    <s v="Phones"/>
    <s v="Logitech Mobile Speakerphone P710e - speaker phone"/>
    <x v="744"/>
    <n v="0.4"/>
    <n v="129.58079999999998"/>
  </r>
  <r>
    <n v="803"/>
    <x v="374"/>
    <x v="298"/>
    <d v="2017-08-23T00:00:00"/>
    <x v="0"/>
    <s v="HW-14935"/>
    <s v="Helen Wasserman"/>
    <x v="1"/>
    <s v="United States"/>
    <s v="New York City"/>
    <s v="New York"/>
    <n v="10024"/>
    <x v="3"/>
    <x v="643"/>
    <x v="1"/>
    <s v="Appliances"/>
    <s v="Belkin 7 Outlet SurgeMaster II"/>
    <x v="745"/>
    <n v="0.4"/>
    <n v="213.19199999999998"/>
  </r>
  <r>
    <n v="804"/>
    <x v="375"/>
    <x v="299"/>
    <d v="2017-03-17T00:00:00"/>
    <x v="1"/>
    <s v="MC-18130"/>
    <s v="Mike Caudle"/>
    <x v="1"/>
    <s v="United States"/>
    <s v="Monroe"/>
    <s v="Louisiana"/>
    <n v="71203"/>
    <x v="0"/>
    <x v="644"/>
    <x v="1"/>
    <s v="Paper"/>
    <s v="Xerox 218"/>
    <x v="91"/>
    <n v="0.25"/>
    <n v="9.7200000000000006"/>
  </r>
  <r>
    <n v="805"/>
    <x v="376"/>
    <x v="300"/>
    <d v="2018-04-24T00:00:00"/>
    <x v="2"/>
    <s v="GM-14440"/>
    <s v="Gary McGarr"/>
    <x v="0"/>
    <s v="United States"/>
    <s v="San Francisco"/>
    <s v="California"/>
    <n v="94122"/>
    <x v="1"/>
    <x v="645"/>
    <x v="0"/>
    <s v="Furnishings"/>
    <s v="Eldon Stackable Tray, Side-Load, Legal, Smoke"/>
    <x v="717"/>
    <n v="0.4"/>
    <n v="10.968"/>
  </r>
  <r>
    <n v="806"/>
    <x v="377"/>
    <x v="301"/>
    <d v="2015-11-07T00:00:00"/>
    <x v="1"/>
    <s v="RA-19915"/>
    <s v="Russell Applegate"/>
    <x v="0"/>
    <s v="United States"/>
    <s v="Denver"/>
    <s v="Colorado"/>
    <n v="80219"/>
    <x v="1"/>
    <x v="646"/>
    <x v="1"/>
    <s v="Art"/>
    <s v="Model L Table or Wall-Mount Pencil Sharpener"/>
    <x v="746"/>
    <n v="0.45"/>
    <n v="23.746800000000004"/>
  </r>
  <r>
    <n v="807"/>
    <x v="377"/>
    <x v="301"/>
    <d v="2015-11-07T00:00:00"/>
    <x v="1"/>
    <s v="RA-19915"/>
    <s v="Russell Applegate"/>
    <x v="0"/>
    <s v="United States"/>
    <s v="Denver"/>
    <s v="Colorado"/>
    <n v="80219"/>
    <x v="1"/>
    <x v="647"/>
    <x v="2"/>
    <s v="Phones"/>
    <s v="ClearOne CHATAttach 160 - speaker phone"/>
    <x v="747"/>
    <n v="0.4"/>
    <n v="1190.3807999999999"/>
  </r>
  <r>
    <n v="808"/>
    <x v="378"/>
    <x v="302"/>
    <d v="2016-02-05T00:00:00"/>
    <x v="2"/>
    <s v="AA-10375"/>
    <s v="Allen Armold"/>
    <x v="0"/>
    <s v="United States"/>
    <s v="Omaha"/>
    <s v="Nebraska"/>
    <n v="68104"/>
    <x v="2"/>
    <x v="378"/>
    <x v="0"/>
    <s v="Furnishings"/>
    <s v="Coloredge Poster Frame"/>
    <x v="158"/>
    <n v="0.3"/>
    <n v="19.88"/>
  </r>
  <r>
    <n v="809"/>
    <x v="378"/>
    <x v="302"/>
    <d v="2016-02-05T00:00:00"/>
    <x v="2"/>
    <s v="AA-10375"/>
    <s v="Allen Armold"/>
    <x v="0"/>
    <s v="United States"/>
    <s v="Omaha"/>
    <s v="Nebraska"/>
    <n v="68104"/>
    <x v="2"/>
    <x v="648"/>
    <x v="2"/>
    <s v="Accessories"/>
    <s v="Kensington SlimBlade Notebook Wireless Mouse with Nano Receiver"/>
    <x v="145"/>
    <n v="0.35"/>
    <n v="97.480500000000006"/>
  </r>
  <r>
    <n v="810"/>
    <x v="379"/>
    <x v="303"/>
    <d v="2015-10-15T00:00:00"/>
    <x v="2"/>
    <s v="ZC-21910"/>
    <s v="Zuschuss Carroll"/>
    <x v="0"/>
    <s v="United States"/>
    <s v="Edmonds"/>
    <s v="Washington"/>
    <n v="98026"/>
    <x v="1"/>
    <x v="649"/>
    <x v="1"/>
    <s v="Art"/>
    <s v="Newell 32"/>
    <x v="132"/>
    <n v="0.45"/>
    <n v="6.3360000000000003"/>
  </r>
  <r>
    <n v="811"/>
    <x v="379"/>
    <x v="303"/>
    <d v="2015-10-15T00:00:00"/>
    <x v="2"/>
    <s v="ZC-21910"/>
    <s v="Zuschuss Carroll"/>
    <x v="0"/>
    <s v="United States"/>
    <s v="Edmonds"/>
    <s v="Washington"/>
    <n v="98026"/>
    <x v="1"/>
    <x v="257"/>
    <x v="0"/>
    <s v="Tables"/>
    <s v="Bevis Round Bullnose 29 High Table Top"/>
    <x v="748"/>
    <n v="0.45"/>
    <n v="714.20249999999999"/>
  </r>
  <r>
    <n v="812"/>
    <x v="379"/>
    <x v="303"/>
    <d v="2015-10-15T00:00:00"/>
    <x v="2"/>
    <s v="ZC-21910"/>
    <s v="Zuschuss Carroll"/>
    <x v="0"/>
    <s v="United States"/>
    <s v="Edmonds"/>
    <s v="Washington"/>
    <n v="98026"/>
    <x v="1"/>
    <x v="650"/>
    <x v="1"/>
    <s v="Appliances"/>
    <s v="Belkin F9G930V10-GRY 9 Outlet Surge"/>
    <x v="749"/>
    <n v="0.4"/>
    <n v="128.35199999999998"/>
  </r>
  <r>
    <n v="813"/>
    <x v="379"/>
    <x v="303"/>
    <d v="2015-10-15T00:00:00"/>
    <x v="2"/>
    <s v="ZC-21910"/>
    <s v="Zuschuss Carroll"/>
    <x v="0"/>
    <s v="United States"/>
    <s v="Edmonds"/>
    <s v="Washington"/>
    <n v="98026"/>
    <x v="1"/>
    <x v="553"/>
    <x v="2"/>
    <s v="Accessories"/>
    <s v="Sony 16GB Class 10 Micro SDHC R40 Memory Card"/>
    <x v="750"/>
    <n v="0.45"/>
    <n v="14.179000000000002"/>
  </r>
  <r>
    <n v="814"/>
    <x v="380"/>
    <x v="304"/>
    <d v="2018-05-14T00:00:00"/>
    <x v="3"/>
    <s v="PJ-19015"/>
    <s v="Pauline Johnson"/>
    <x v="0"/>
    <s v="United States"/>
    <s v="Santa Ana"/>
    <s v="California"/>
    <n v="92704"/>
    <x v="1"/>
    <x v="645"/>
    <x v="0"/>
    <s v="Furnishings"/>
    <s v="Eldon Stackable Tray, Side-Load, Legal, Smoke"/>
    <x v="717"/>
    <n v="0.4"/>
    <n v="10.968"/>
  </r>
  <r>
    <n v="815"/>
    <x v="380"/>
    <x v="304"/>
    <d v="2018-05-14T00:00:00"/>
    <x v="3"/>
    <s v="PJ-19015"/>
    <s v="Pauline Johnson"/>
    <x v="0"/>
    <s v="United States"/>
    <s v="Santa Ana"/>
    <s v="California"/>
    <n v="92704"/>
    <x v="1"/>
    <x v="651"/>
    <x v="2"/>
    <s v="Accessories"/>
    <s v="Razer Tiamat Over Ear 7.1 Surround Sound PC Gaming Headset"/>
    <x v="751"/>
    <n v="0.45"/>
    <n v="769.96150000000011"/>
  </r>
  <r>
    <n v="816"/>
    <x v="381"/>
    <x v="305"/>
    <d v="2016-03-23T00:00:00"/>
    <x v="2"/>
    <s v="BW-11110"/>
    <s v="Bart Watters"/>
    <x v="1"/>
    <s v="United States"/>
    <s v="Milwaukee"/>
    <s v="Wisconsin"/>
    <n v="53209"/>
    <x v="2"/>
    <x v="180"/>
    <x v="1"/>
    <s v="Paper"/>
    <s v="Xerox 205"/>
    <x v="187"/>
    <n v="0.3"/>
    <n v="36.287999999999997"/>
  </r>
  <r>
    <n v="817"/>
    <x v="382"/>
    <x v="306"/>
    <d v="2017-09-19T00:00:00"/>
    <x v="1"/>
    <s v="DB-13210"/>
    <s v="Dean Braden"/>
    <x v="0"/>
    <s v="United States"/>
    <s v="Philadelphia"/>
    <s v="Pennsylvania"/>
    <n v="19140"/>
    <x v="3"/>
    <x v="652"/>
    <x v="1"/>
    <s v="Paper"/>
    <s v="Xerox 1968"/>
    <x v="752"/>
    <n v="0.4"/>
    <n v="3.2063999999999999"/>
  </r>
  <r>
    <n v="818"/>
    <x v="383"/>
    <x v="307"/>
    <d v="2015-07-02T00:00:00"/>
    <x v="1"/>
    <s v="CA-12775"/>
    <s v="Cynthia Arntzen"/>
    <x v="0"/>
    <s v="United States"/>
    <s v="Philadelphia"/>
    <s v="Pennsylvania"/>
    <n v="19140"/>
    <x v="3"/>
    <x v="88"/>
    <x v="1"/>
    <s v="Paper"/>
    <s v="Xerox 1995"/>
    <x v="753"/>
    <n v="0.4"/>
    <n v="24.883199999999999"/>
  </r>
  <r>
    <n v="819"/>
    <x v="383"/>
    <x v="307"/>
    <d v="2015-07-02T00:00:00"/>
    <x v="1"/>
    <s v="CA-12775"/>
    <s v="Cynthia Arntzen"/>
    <x v="0"/>
    <s v="United States"/>
    <s v="Philadelphia"/>
    <s v="Pennsylvania"/>
    <n v="19140"/>
    <x v="3"/>
    <x v="653"/>
    <x v="1"/>
    <s v="Binders"/>
    <s v="Self-Adhesive Ring Binder Labels"/>
    <x v="754"/>
    <n v="0.4"/>
    <n v="1.9008"/>
  </r>
  <r>
    <n v="820"/>
    <x v="383"/>
    <x v="307"/>
    <d v="2015-07-02T00:00:00"/>
    <x v="1"/>
    <s v="CA-12775"/>
    <s v="Cynthia Arntzen"/>
    <x v="0"/>
    <s v="United States"/>
    <s v="Philadelphia"/>
    <s v="Pennsylvania"/>
    <n v="19140"/>
    <x v="3"/>
    <x v="654"/>
    <x v="0"/>
    <s v="Chairs"/>
    <s v="Global Leather Executive Chair"/>
    <x v="755"/>
    <n v="0.25"/>
    <n v="921.34874999999988"/>
  </r>
  <r>
    <n v="821"/>
    <x v="383"/>
    <x v="307"/>
    <d v="2015-07-02T00:00:00"/>
    <x v="1"/>
    <s v="CA-12775"/>
    <s v="Cynthia Arntzen"/>
    <x v="0"/>
    <s v="United States"/>
    <s v="Philadelphia"/>
    <s v="Pennsylvania"/>
    <n v="19140"/>
    <x v="3"/>
    <x v="655"/>
    <x v="1"/>
    <s v="Binders"/>
    <s v="GBC Recycled Grain Textured Covers"/>
    <x v="756"/>
    <n v="0.4"/>
    <n v="18.651599999999998"/>
  </r>
  <r>
    <n v="822"/>
    <x v="383"/>
    <x v="307"/>
    <d v="2015-07-02T00:00:00"/>
    <x v="1"/>
    <s v="CA-12775"/>
    <s v="Cynthia Arntzen"/>
    <x v="0"/>
    <s v="United States"/>
    <s v="Philadelphia"/>
    <s v="Pennsylvania"/>
    <n v="19140"/>
    <x v="3"/>
    <x v="656"/>
    <x v="1"/>
    <s v="Paper"/>
    <s v="Xerox 1941"/>
    <x v="757"/>
    <n v="0.4"/>
    <n v="201.31199999999998"/>
  </r>
  <r>
    <n v="823"/>
    <x v="384"/>
    <x v="308"/>
    <d v="2018-06-27T00:00:00"/>
    <x v="1"/>
    <s v="TR-21325"/>
    <s v="Toby Ritter"/>
    <x v="0"/>
    <s v="United States"/>
    <s v="Belleville"/>
    <s v="New Jersey"/>
    <n v="7109"/>
    <x v="3"/>
    <x v="657"/>
    <x v="2"/>
    <s v="Accessories"/>
    <s v="Razer Kraken PRO Over Ear PC and Music Headset"/>
    <x v="758"/>
    <n v="0.25"/>
    <n v="179.97749999999999"/>
  </r>
  <r>
    <n v="824"/>
    <x v="384"/>
    <x v="308"/>
    <d v="2018-06-27T00:00:00"/>
    <x v="1"/>
    <s v="TR-21325"/>
    <s v="Toby Ritter"/>
    <x v="0"/>
    <s v="United States"/>
    <s v="Belleville"/>
    <s v="New Jersey"/>
    <n v="7109"/>
    <x v="3"/>
    <x v="607"/>
    <x v="1"/>
    <s v="Labels"/>
    <s v="Avery 508"/>
    <x v="759"/>
    <n v="0.4"/>
    <n v="5.8920000000000003"/>
  </r>
  <r>
    <n v="825"/>
    <x v="385"/>
    <x v="309"/>
    <d v="2015-05-15T00:00:00"/>
    <x v="1"/>
    <s v="PG-18820"/>
    <s v="Patrick Gardner"/>
    <x v="0"/>
    <s v="United States"/>
    <s v="San Francisco"/>
    <s v="California"/>
    <n v="94110"/>
    <x v="1"/>
    <x v="658"/>
    <x v="2"/>
    <s v="Accessories"/>
    <s v="Kingston Digital DataTraveler 32GB USB 2.0"/>
    <x v="760"/>
    <n v="0.45"/>
    <n v="37.29"/>
  </r>
  <r>
    <n v="826"/>
    <x v="385"/>
    <x v="309"/>
    <d v="2015-05-15T00:00:00"/>
    <x v="1"/>
    <s v="PG-18820"/>
    <s v="Patrick Gardner"/>
    <x v="0"/>
    <s v="United States"/>
    <s v="San Francisco"/>
    <s v="California"/>
    <n v="94110"/>
    <x v="1"/>
    <x v="201"/>
    <x v="2"/>
    <s v="Accessories"/>
    <s v="Sony Micro Vault Click 16 GB USB 2.0 Flash Drive"/>
    <x v="761"/>
    <n v="0.45"/>
    <n v="92.383500000000012"/>
  </r>
  <r>
    <n v="827"/>
    <x v="386"/>
    <x v="170"/>
    <d v="2018-08-28T00:00:00"/>
    <x v="1"/>
    <s v="GT-14710"/>
    <s v="Greg Tran"/>
    <x v="0"/>
    <s v="United States"/>
    <s v="Lakeville"/>
    <s v="Minnesota"/>
    <n v="55044"/>
    <x v="2"/>
    <x v="659"/>
    <x v="1"/>
    <s v="Fasteners"/>
    <s v="Advantus Plastic Paper Clips"/>
    <x v="762"/>
    <n v="0.3"/>
    <n v="24.5"/>
  </r>
  <r>
    <n v="828"/>
    <x v="386"/>
    <x v="170"/>
    <d v="2018-08-28T00:00:00"/>
    <x v="1"/>
    <s v="GT-14710"/>
    <s v="Greg Tran"/>
    <x v="0"/>
    <s v="United States"/>
    <s v="Lakeville"/>
    <s v="Minnesota"/>
    <n v="55044"/>
    <x v="2"/>
    <x v="660"/>
    <x v="1"/>
    <s v="Supplies"/>
    <s v="Acme Forged Steel Scissors with Black Enamel Handles"/>
    <x v="763"/>
    <n v="0.35"/>
    <n v="24.206000000000003"/>
  </r>
  <r>
    <n v="829"/>
    <x v="386"/>
    <x v="170"/>
    <d v="2018-08-28T00:00:00"/>
    <x v="1"/>
    <s v="GT-14710"/>
    <s v="Greg Tran"/>
    <x v="0"/>
    <s v="United States"/>
    <s v="Lakeville"/>
    <s v="Minnesota"/>
    <n v="55044"/>
    <x v="2"/>
    <x v="661"/>
    <x v="1"/>
    <s v="Envelopes"/>
    <s v="Security-Tint Envelopes"/>
    <x v="764"/>
    <n v="0.3"/>
    <n v="10.696"/>
  </r>
  <r>
    <n v="830"/>
    <x v="387"/>
    <x v="114"/>
    <d v="2018-06-21T00:00:00"/>
    <x v="0"/>
    <s v="JE-15745"/>
    <s v="Joel Eaton"/>
    <x v="0"/>
    <s v="United States"/>
    <s v="Florence"/>
    <s v="Kentucky"/>
    <n v="41042"/>
    <x v="0"/>
    <x v="662"/>
    <x v="0"/>
    <s v="Chairs"/>
    <s v="Global Airflow Leather Mesh Back Chair, Black"/>
    <x v="85"/>
    <n v="0.15000000000000002"/>
    <n v="256.666"/>
  </r>
  <r>
    <n v="831"/>
    <x v="387"/>
    <x v="114"/>
    <d v="2018-06-21T00:00:00"/>
    <x v="0"/>
    <s v="JE-15745"/>
    <s v="Joel Eaton"/>
    <x v="0"/>
    <s v="United States"/>
    <s v="Florence"/>
    <s v="Kentucky"/>
    <n v="41042"/>
    <x v="0"/>
    <x v="663"/>
    <x v="1"/>
    <s v="Appliances"/>
    <s v="Fellowes Smart Surge Ten-Outlet Protector, Platinum"/>
    <x v="765"/>
    <n v="0.25"/>
    <n v="135.495"/>
  </r>
  <r>
    <n v="832"/>
    <x v="387"/>
    <x v="114"/>
    <d v="2018-06-21T00:00:00"/>
    <x v="0"/>
    <s v="JE-15745"/>
    <s v="Joel Eaton"/>
    <x v="0"/>
    <s v="United States"/>
    <s v="Florence"/>
    <s v="Kentucky"/>
    <n v="41042"/>
    <x v="0"/>
    <x v="664"/>
    <x v="2"/>
    <s v="Phones"/>
    <s v="Pyle PMP37LED"/>
    <x v="766"/>
    <n v="0.25"/>
    <n v="143.98499999999999"/>
  </r>
  <r>
    <n v="833"/>
    <x v="387"/>
    <x v="114"/>
    <d v="2018-06-21T00:00:00"/>
    <x v="0"/>
    <s v="JE-15745"/>
    <s v="Joel Eaton"/>
    <x v="0"/>
    <s v="United States"/>
    <s v="Florence"/>
    <s v="Kentucky"/>
    <n v="41042"/>
    <x v="0"/>
    <x v="665"/>
    <x v="2"/>
    <s v="Phones"/>
    <s v="Clarity 53712"/>
    <x v="767"/>
    <n v="0.25"/>
    <n v="49.492499999999993"/>
  </r>
  <r>
    <n v="834"/>
    <x v="388"/>
    <x v="310"/>
    <d v="2017-07-27T00:00:00"/>
    <x v="1"/>
    <s v="JB-15400"/>
    <s v="Jennifer Braxton"/>
    <x v="1"/>
    <s v="United States"/>
    <s v="Tampa"/>
    <s v="Florida"/>
    <n v="33614"/>
    <x v="0"/>
    <x v="666"/>
    <x v="1"/>
    <s v="Art"/>
    <s v="Boston 16801 Nautilus Battery Pencil Sharpener"/>
    <x v="768"/>
    <n v="0.15000000000000002"/>
    <n v="29.933599999999998"/>
  </r>
  <r>
    <n v="835"/>
    <x v="388"/>
    <x v="310"/>
    <d v="2017-07-27T00:00:00"/>
    <x v="1"/>
    <s v="JB-15400"/>
    <s v="Jennifer Braxton"/>
    <x v="1"/>
    <s v="United States"/>
    <s v="Tampa"/>
    <s v="Florida"/>
    <n v="33614"/>
    <x v="0"/>
    <x v="667"/>
    <x v="1"/>
    <s v="Appliances"/>
    <s v="Holmes Replacement Filter for HEPA Air Cleaner, Large Room"/>
    <x v="769"/>
    <n v="0.25"/>
    <n v="17.772000000000002"/>
  </r>
  <r>
    <n v="836"/>
    <x v="388"/>
    <x v="310"/>
    <d v="2017-07-27T00:00:00"/>
    <x v="1"/>
    <s v="JB-15400"/>
    <s v="Jennifer Braxton"/>
    <x v="1"/>
    <s v="United States"/>
    <s v="Tampa"/>
    <s v="Florida"/>
    <n v="33614"/>
    <x v="0"/>
    <x v="668"/>
    <x v="2"/>
    <s v="Machines"/>
    <s v="Zebra GX420t Direct Thermal/Thermal Transfer Printer"/>
    <x v="770"/>
    <n v="0.15000000000000002"/>
    <n v="225.65375"/>
  </r>
  <r>
    <n v="837"/>
    <x v="389"/>
    <x v="78"/>
    <d v="2015-09-13T00:00:00"/>
    <x v="0"/>
    <s v="LH-17020"/>
    <s v="Lisa Hazard"/>
    <x v="0"/>
    <s v="United States"/>
    <s v="Tyler"/>
    <s v="Texas"/>
    <n v="75701"/>
    <x v="2"/>
    <x v="669"/>
    <x v="1"/>
    <s v="Binders"/>
    <s v="GBC ProClick Punch Binding System"/>
    <x v="771"/>
    <n v="0.3"/>
    <n v="35.828799999999994"/>
  </r>
  <r>
    <n v="838"/>
    <x v="390"/>
    <x v="259"/>
    <d v="2018-11-11T00:00:00"/>
    <x v="1"/>
    <s v="JL-15175"/>
    <s v="James Lanier"/>
    <x v="2"/>
    <s v="United States"/>
    <s v="Columbia"/>
    <s v="Tennessee"/>
    <n v="38401"/>
    <x v="0"/>
    <x v="670"/>
    <x v="1"/>
    <s v="Paper"/>
    <s v="Adams Telephone Message Books, 5 1/4” x 11”"/>
    <x v="772"/>
    <n v="0.25"/>
    <n v="7.2479999999999993"/>
  </r>
  <r>
    <n v="839"/>
    <x v="391"/>
    <x v="311"/>
    <d v="2017-03-12T00:00:00"/>
    <x v="1"/>
    <s v="EB-13705"/>
    <s v="Ed Braxton"/>
    <x v="1"/>
    <s v="United States"/>
    <s v="Fort Worth"/>
    <s v="Texas"/>
    <n v="76106"/>
    <x v="2"/>
    <x v="402"/>
    <x v="2"/>
    <s v="Phones"/>
    <s v="Belkin Grip Candy Sheer Case / Cover for iPhone 5 and 5S"/>
    <x v="773"/>
    <n v="0.3"/>
    <n v="14.750399999999999"/>
  </r>
  <r>
    <n v="840"/>
    <x v="392"/>
    <x v="312"/>
    <d v="2016-11-25T00:00:00"/>
    <x v="1"/>
    <s v="BM-11650"/>
    <s v="Brian Moss"/>
    <x v="1"/>
    <s v="United States"/>
    <s v="New York City"/>
    <s v="New York"/>
    <n v="10035"/>
    <x v="3"/>
    <x v="626"/>
    <x v="1"/>
    <s v="Art"/>
    <s v="Boston 19500 Mighty Mite Electric Pencil Sharpener"/>
    <x v="774"/>
    <n v="0.25"/>
    <n v="45.337500000000006"/>
  </r>
  <r>
    <n v="841"/>
    <x v="392"/>
    <x v="312"/>
    <d v="2016-11-25T00:00:00"/>
    <x v="1"/>
    <s v="BM-11650"/>
    <s v="Brian Moss"/>
    <x v="1"/>
    <s v="United States"/>
    <s v="New York City"/>
    <s v="New York"/>
    <n v="10035"/>
    <x v="3"/>
    <x v="671"/>
    <x v="1"/>
    <s v="Art"/>
    <s v="Newell 335"/>
    <x v="132"/>
    <n v="0.25"/>
    <n v="8.64"/>
  </r>
  <r>
    <n v="842"/>
    <x v="392"/>
    <x v="312"/>
    <d v="2016-11-25T00:00:00"/>
    <x v="1"/>
    <s v="BM-11650"/>
    <s v="Brian Moss"/>
    <x v="1"/>
    <s v="United States"/>
    <s v="New York City"/>
    <s v="New York"/>
    <n v="10035"/>
    <x v="3"/>
    <x v="672"/>
    <x v="0"/>
    <s v="Bookcases"/>
    <s v="OSullivan 3-Shelf Heavy-Duty Bookcases"/>
    <x v="775"/>
    <n v="0.5"/>
    <n v="93.024000000000001"/>
  </r>
  <r>
    <n v="843"/>
    <x v="393"/>
    <x v="77"/>
    <d v="2017-11-09T00:00:00"/>
    <x v="2"/>
    <s v="EM-14095"/>
    <s v="Eudokia Martin"/>
    <x v="1"/>
    <s v="United States"/>
    <s v="Los Angeles"/>
    <s v="California"/>
    <n v="90036"/>
    <x v="1"/>
    <x v="673"/>
    <x v="1"/>
    <s v="Binders"/>
    <s v="Fellowes Binding Cases"/>
    <x v="776"/>
    <n v="0.4"/>
    <n v="22.463999999999999"/>
  </r>
  <r>
    <n v="844"/>
    <x v="393"/>
    <x v="77"/>
    <d v="2017-11-09T00:00:00"/>
    <x v="2"/>
    <s v="EM-14095"/>
    <s v="Eudokia Martin"/>
    <x v="1"/>
    <s v="United States"/>
    <s v="Los Angeles"/>
    <s v="California"/>
    <n v="90036"/>
    <x v="1"/>
    <x v="674"/>
    <x v="1"/>
    <s v="Binders"/>
    <s v="Ibico Plastic and Wire Spiral Binding Combs"/>
    <x v="777"/>
    <n v="0.4"/>
    <n v="16.185599999999997"/>
  </r>
  <r>
    <n v="845"/>
    <x v="393"/>
    <x v="77"/>
    <d v="2017-11-09T00:00:00"/>
    <x v="2"/>
    <s v="EM-14095"/>
    <s v="Eudokia Martin"/>
    <x v="1"/>
    <s v="United States"/>
    <s v="Los Angeles"/>
    <s v="California"/>
    <n v="90036"/>
    <x v="1"/>
    <x v="675"/>
    <x v="1"/>
    <s v="Supplies"/>
    <s v="Acme Preferred Stainless Steel Scissors"/>
    <x v="710"/>
    <n v="0.45"/>
    <n v="6.2480000000000002"/>
  </r>
  <r>
    <n v="846"/>
    <x v="393"/>
    <x v="77"/>
    <d v="2017-11-09T00:00:00"/>
    <x v="2"/>
    <s v="EM-14095"/>
    <s v="Eudokia Martin"/>
    <x v="1"/>
    <s v="United States"/>
    <s v="Los Angeles"/>
    <s v="California"/>
    <n v="90036"/>
    <x v="1"/>
    <x v="676"/>
    <x v="1"/>
    <s v="Labels"/>
    <s v="Avery 486"/>
    <x v="2"/>
    <n v="0.4"/>
    <n v="8.7719999999999985"/>
  </r>
  <r>
    <n v="847"/>
    <x v="394"/>
    <x v="313"/>
    <d v="2016-10-17T00:00:00"/>
    <x v="1"/>
    <s v="AF-10885"/>
    <s v="Art Foster"/>
    <x v="0"/>
    <s v="United States"/>
    <s v="Louisville"/>
    <s v="Kentucky"/>
    <n v="40214"/>
    <x v="0"/>
    <x v="179"/>
    <x v="2"/>
    <s v="Phones"/>
    <s v="I Needs 3d Hello Kitty Hybrid Silicone Case Cover for HTC One X 4g with 3d Hello Kitty Stylus Pen Green/pink"/>
    <x v="778"/>
    <n v="0.25"/>
    <n v="62.79"/>
  </r>
  <r>
    <n v="848"/>
    <x v="394"/>
    <x v="313"/>
    <d v="2016-10-17T00:00:00"/>
    <x v="1"/>
    <s v="AF-10885"/>
    <s v="Art Foster"/>
    <x v="0"/>
    <s v="United States"/>
    <s v="Louisville"/>
    <s v="Kentucky"/>
    <n v="40214"/>
    <x v="0"/>
    <x v="268"/>
    <x v="0"/>
    <s v="Chairs"/>
    <s v="Global Deluxe Office Fabric Chairs"/>
    <x v="779"/>
    <n v="0.15000000000000002"/>
    <n v="244.749"/>
  </r>
  <r>
    <n v="849"/>
    <x v="395"/>
    <x v="314"/>
    <d v="2018-01-06T00:00:00"/>
    <x v="1"/>
    <s v="GA-14725"/>
    <s v="Guy Armstrong"/>
    <x v="0"/>
    <s v="United States"/>
    <s v="Lorain"/>
    <s v="Ohio"/>
    <n v="44052"/>
    <x v="3"/>
    <x v="677"/>
    <x v="0"/>
    <s v="Furnishings"/>
    <s v="Linden 10 Round Wall Clock, Black"/>
    <x v="780"/>
    <n v="0.4"/>
    <n v="29.337599999999998"/>
  </r>
  <r>
    <n v="850"/>
    <x v="396"/>
    <x v="315"/>
    <d v="2015-02-12T00:00:00"/>
    <x v="1"/>
    <s v="CK-12760"/>
    <s v="Cyma Kinney"/>
    <x v="1"/>
    <s v="United States"/>
    <s v="Linden"/>
    <s v="New Jersey"/>
    <n v="7036"/>
    <x v="3"/>
    <x v="678"/>
    <x v="2"/>
    <s v="Accessories"/>
    <s v="Maxell DVD-RAM Discs"/>
    <x v="781"/>
    <n v="0.25"/>
    <n v="86.52"/>
  </r>
  <r>
    <n v="851"/>
    <x v="397"/>
    <x v="23"/>
    <d v="2017-06-25T00:00:00"/>
    <x v="0"/>
    <s v="DP-13105"/>
    <s v="Dave Poirier"/>
    <x v="1"/>
    <s v="United States"/>
    <s v="Salinas"/>
    <s v="California"/>
    <n v="93905"/>
    <x v="1"/>
    <x v="679"/>
    <x v="1"/>
    <s v="Art"/>
    <s v="DIXON Oriole Pencils"/>
    <x v="782"/>
    <n v="0.45"/>
    <n v="2.8380000000000005"/>
  </r>
  <r>
    <n v="852"/>
    <x v="397"/>
    <x v="23"/>
    <d v="2017-06-25T00:00:00"/>
    <x v="0"/>
    <s v="DP-13105"/>
    <s v="Dave Poirier"/>
    <x v="1"/>
    <s v="United States"/>
    <s v="Salinas"/>
    <s v="California"/>
    <n v="93905"/>
    <x v="1"/>
    <x v="680"/>
    <x v="1"/>
    <s v="Paper"/>
    <s v="Xerox 202"/>
    <x v="783"/>
    <n v="0.4"/>
    <n v="23.327999999999999"/>
  </r>
  <r>
    <n v="853"/>
    <x v="398"/>
    <x v="316"/>
    <d v="2017-06-04T00:00:00"/>
    <x v="1"/>
    <s v="VD-21670"/>
    <s v="Valerie Dominguez"/>
    <x v="0"/>
    <s v="United States"/>
    <s v="Jackson"/>
    <s v="Mississippi"/>
    <n v="39212"/>
    <x v="0"/>
    <x v="290"/>
    <x v="1"/>
    <s v="Art"/>
    <s v="Boston School Pro Electric Pencil Sharpener, 1670"/>
    <x v="784"/>
    <n v="0.15000000000000002"/>
    <n v="157.99799999999999"/>
  </r>
  <r>
    <n v="854"/>
    <x v="399"/>
    <x v="317"/>
    <d v="2017-02-24T00:00:00"/>
    <x v="1"/>
    <s v="GT-14710"/>
    <s v="Greg Tran"/>
    <x v="0"/>
    <s v="United States"/>
    <s v="New York City"/>
    <s v="New York"/>
    <n v="10035"/>
    <x v="3"/>
    <x v="642"/>
    <x v="0"/>
    <s v="Furnishings"/>
    <s v="Executive Impressions 14 Contract Wall Clock"/>
    <x v="785"/>
    <n v="0.4"/>
    <n v="26.675999999999998"/>
  </r>
  <r>
    <n v="855"/>
    <x v="399"/>
    <x v="317"/>
    <d v="2017-02-24T00:00:00"/>
    <x v="1"/>
    <s v="GT-14710"/>
    <s v="Greg Tran"/>
    <x v="0"/>
    <s v="United States"/>
    <s v="New York City"/>
    <s v="New York"/>
    <n v="10035"/>
    <x v="3"/>
    <x v="459"/>
    <x v="1"/>
    <s v="Storage"/>
    <s v="Carina Double Wide Media Storage Towers in Natural &amp; Black"/>
    <x v="420"/>
    <n v="0.5"/>
    <n v="121.47"/>
  </r>
  <r>
    <n v="856"/>
    <x v="400"/>
    <x v="93"/>
    <d v="2015-08-08T00:00:00"/>
    <x v="1"/>
    <s v="BK-11260"/>
    <s v="Berenike Kampe"/>
    <x v="0"/>
    <s v="United States"/>
    <s v="New York City"/>
    <s v="New York"/>
    <n v="10035"/>
    <x v="3"/>
    <x v="681"/>
    <x v="1"/>
    <s v="Paper"/>
    <s v="Xerox 1884"/>
    <x v="786"/>
    <n v="0.4"/>
    <n v="23.975999999999999"/>
  </r>
  <r>
    <n v="857"/>
    <x v="400"/>
    <x v="93"/>
    <d v="2015-08-08T00:00:00"/>
    <x v="1"/>
    <s v="BK-11260"/>
    <s v="Berenike Kampe"/>
    <x v="0"/>
    <s v="United States"/>
    <s v="New York City"/>
    <s v="New York"/>
    <n v="10035"/>
    <x v="3"/>
    <x v="682"/>
    <x v="1"/>
    <s v="Supplies"/>
    <s v="Acme Box Cutter Scissors"/>
    <x v="787"/>
    <n v="0.25"/>
    <n v="76.724999999999994"/>
  </r>
  <r>
    <n v="858"/>
    <x v="400"/>
    <x v="93"/>
    <d v="2015-08-08T00:00:00"/>
    <x v="1"/>
    <s v="BK-11260"/>
    <s v="Berenike Kampe"/>
    <x v="0"/>
    <s v="United States"/>
    <s v="New York City"/>
    <s v="New York"/>
    <n v="10035"/>
    <x v="3"/>
    <x v="683"/>
    <x v="1"/>
    <s v="Storage"/>
    <s v="Staple magnet"/>
    <x v="788"/>
    <n v="0.5"/>
    <n v="10.68"/>
  </r>
  <r>
    <n v="859"/>
    <x v="401"/>
    <x v="318"/>
    <d v="2018-04-15T00:00:00"/>
    <x v="1"/>
    <s v="SJ-20125"/>
    <s v="Sanjit Jacobs"/>
    <x v="2"/>
    <s v="United States"/>
    <s v="New Brunswick"/>
    <s v="New Jersey"/>
    <n v="8901"/>
    <x v="3"/>
    <x v="229"/>
    <x v="1"/>
    <s v="Paper"/>
    <s v="Wirebound Message Books, Two 4 1/4 x 5 Forms per Page"/>
    <x v="244"/>
    <n v="0.4"/>
    <n v="4.5659999999999998"/>
  </r>
  <r>
    <n v="860"/>
    <x v="401"/>
    <x v="318"/>
    <d v="2018-04-15T00:00:00"/>
    <x v="1"/>
    <s v="SJ-20125"/>
    <s v="Sanjit Jacobs"/>
    <x v="2"/>
    <s v="United States"/>
    <s v="New Brunswick"/>
    <s v="New Jersey"/>
    <n v="8901"/>
    <x v="3"/>
    <x v="294"/>
    <x v="1"/>
    <s v="Fasteners"/>
    <s v="OIC Binder Clips"/>
    <x v="181"/>
    <n v="0.4"/>
    <n v="4.2960000000000003"/>
  </r>
  <r>
    <n v="861"/>
    <x v="402"/>
    <x v="3"/>
    <d v="2015-06-16T00:00:00"/>
    <x v="1"/>
    <s v="CM-12445"/>
    <s v="Chuck Magee"/>
    <x v="0"/>
    <s v="United States"/>
    <s v="San Francisco"/>
    <s v="California"/>
    <n v="94122"/>
    <x v="1"/>
    <x v="327"/>
    <x v="1"/>
    <s v="Supplies"/>
    <s v="Staple remover"/>
    <x v="348"/>
    <n v="0.45"/>
    <n v="4.0480000000000009"/>
  </r>
  <r>
    <n v="862"/>
    <x v="402"/>
    <x v="3"/>
    <d v="2015-06-16T00:00:00"/>
    <x v="1"/>
    <s v="CM-12445"/>
    <s v="Chuck Magee"/>
    <x v="0"/>
    <s v="United States"/>
    <s v="San Francisco"/>
    <s v="California"/>
    <n v="94122"/>
    <x v="1"/>
    <x v="684"/>
    <x v="1"/>
    <s v="Art"/>
    <s v="Deluxe Chalkboard Eraser Cleaner"/>
    <x v="789"/>
    <n v="0.45"/>
    <n v="12.705000000000002"/>
  </r>
  <r>
    <n v="863"/>
    <x v="403"/>
    <x v="319"/>
    <d v="2017-01-07T00:00:00"/>
    <x v="0"/>
    <s v="AJ-10795"/>
    <s v="Anthony Johnson"/>
    <x v="1"/>
    <s v="United States"/>
    <s v="Jacksonville"/>
    <s v="Florida"/>
    <n v="32216"/>
    <x v="0"/>
    <x v="685"/>
    <x v="2"/>
    <s v="Accessories"/>
    <s v="Logitech MX Performance Wireless Mouse"/>
    <x v="790"/>
    <n v="0.15000000000000002"/>
    <n v="162.75120000000001"/>
  </r>
  <r>
    <n v="864"/>
    <x v="403"/>
    <x v="319"/>
    <d v="2017-01-07T00:00:00"/>
    <x v="0"/>
    <s v="AJ-10795"/>
    <s v="Anthony Johnson"/>
    <x v="1"/>
    <s v="United States"/>
    <s v="Jacksonville"/>
    <s v="Florida"/>
    <n v="32216"/>
    <x v="0"/>
    <x v="686"/>
    <x v="1"/>
    <s v="Art"/>
    <s v="Newell 337"/>
    <x v="791"/>
    <n v="0.15000000000000002"/>
    <n v="4.4607999999999999"/>
  </r>
  <r>
    <n v="865"/>
    <x v="403"/>
    <x v="319"/>
    <d v="2017-01-07T00:00:00"/>
    <x v="0"/>
    <s v="AJ-10795"/>
    <s v="Anthony Johnson"/>
    <x v="1"/>
    <s v="United States"/>
    <s v="Jacksonville"/>
    <s v="Florida"/>
    <n v="32216"/>
    <x v="0"/>
    <x v="687"/>
    <x v="2"/>
    <s v="Phones"/>
    <s v="Logitech B530 USB Headset - headset - Full size, Binaural"/>
    <x v="792"/>
    <n v="0.25"/>
    <n v="44.387999999999998"/>
  </r>
  <r>
    <n v="866"/>
    <x v="404"/>
    <x v="320"/>
    <d v="2015-01-15T00:00:00"/>
    <x v="1"/>
    <s v="AJ-10780"/>
    <s v="Anthony Jacobs"/>
    <x v="1"/>
    <s v="United States"/>
    <s v="Springfield"/>
    <s v="Virginia"/>
    <n v="22153"/>
    <x v="0"/>
    <x v="688"/>
    <x v="1"/>
    <s v="Labels"/>
    <s v="Avery 482"/>
    <x v="793"/>
    <n v="0.25"/>
    <n v="2.1675"/>
  </r>
  <r>
    <n v="867"/>
    <x v="404"/>
    <x v="320"/>
    <d v="2015-01-15T00:00:00"/>
    <x v="1"/>
    <s v="AJ-10780"/>
    <s v="Anthony Jacobs"/>
    <x v="1"/>
    <s v="United States"/>
    <s v="Springfield"/>
    <s v="Virginia"/>
    <n v="22153"/>
    <x v="0"/>
    <x v="689"/>
    <x v="0"/>
    <s v="Furnishings"/>
    <s v="Howard Miller 11-1/2 Diameter Ridgewood Wall Clock"/>
    <x v="794"/>
    <n v="0.25"/>
    <n v="38.954999999999998"/>
  </r>
  <r>
    <n v="868"/>
    <x v="405"/>
    <x v="321"/>
    <d v="2017-10-02T00:00:00"/>
    <x v="2"/>
    <s v="LS-16945"/>
    <s v="Linda Southworth"/>
    <x v="1"/>
    <s v="United States"/>
    <s v="Philadelphia"/>
    <s v="Pennsylvania"/>
    <n v="19140"/>
    <x v="3"/>
    <x v="690"/>
    <x v="1"/>
    <s v="Labels"/>
    <s v="Avery 483"/>
    <x v="795"/>
    <n v="0.4"/>
    <n v="9.5616000000000003"/>
  </r>
  <r>
    <n v="869"/>
    <x v="406"/>
    <x v="322"/>
    <d v="2015-04-10T00:00:00"/>
    <x v="1"/>
    <s v="GP-14740"/>
    <s v="Guy Phonely"/>
    <x v="1"/>
    <s v="United States"/>
    <s v="Lancaster"/>
    <s v="Pennsylvania"/>
    <n v="17602"/>
    <x v="3"/>
    <x v="691"/>
    <x v="1"/>
    <s v="Binders"/>
    <s v="Large Capacity Hanging Post Binders"/>
    <x v="796"/>
    <n v="0.4"/>
    <n v="26.945999999999998"/>
  </r>
  <r>
    <n v="870"/>
    <x v="407"/>
    <x v="323"/>
    <d v="2017-09-05T00:00:00"/>
    <x v="2"/>
    <s v="PK-18910"/>
    <s v="Paul Knutson"/>
    <x v="2"/>
    <s v="United States"/>
    <s v="Philadelphia"/>
    <s v="Pennsylvania"/>
    <n v="19143"/>
    <x v="3"/>
    <x v="692"/>
    <x v="1"/>
    <s v="Binders"/>
    <s v="GBC Ibimaster 500 Manual ProClick Binding System"/>
    <x v="797"/>
    <n v="0.4"/>
    <n v="684.88199999999995"/>
  </r>
  <r>
    <n v="871"/>
    <x v="407"/>
    <x v="323"/>
    <d v="2017-09-05T00:00:00"/>
    <x v="2"/>
    <s v="PK-18910"/>
    <s v="Paul Knutson"/>
    <x v="2"/>
    <s v="United States"/>
    <s v="Philadelphia"/>
    <s v="Pennsylvania"/>
    <n v="19143"/>
    <x v="3"/>
    <x v="495"/>
    <x v="2"/>
    <s v="Phones"/>
    <s v="Cisco SPA301"/>
    <x v="798"/>
    <n v="0.4"/>
    <n v="168.46919999999997"/>
  </r>
  <r>
    <n v="872"/>
    <x v="408"/>
    <x v="324"/>
    <d v="2016-10-20T00:00:00"/>
    <x v="2"/>
    <s v="TB-21520"/>
    <s v="Tracy Blumstein"/>
    <x v="0"/>
    <s v="United States"/>
    <s v="Concord"/>
    <s v="New Hampshire"/>
    <n v="3301"/>
    <x v="3"/>
    <x v="693"/>
    <x v="1"/>
    <s v="Paper"/>
    <s v="Southworth 100% Cotton The Best Paper"/>
    <x v="799"/>
    <n v="0.4"/>
    <n v="20.663999999999998"/>
  </r>
  <r>
    <n v="873"/>
    <x v="409"/>
    <x v="325"/>
    <d v="2015-12-15T00:00:00"/>
    <x v="1"/>
    <s v="SM-20005"/>
    <s v="Sally Matthias"/>
    <x v="0"/>
    <s v="United States"/>
    <s v="New York City"/>
    <s v="New York"/>
    <n v="10009"/>
    <x v="3"/>
    <x v="252"/>
    <x v="1"/>
    <s v="Paper"/>
    <s v="Adams Write n Stick Phone Message Book, 11 X 5 1/4, 200 Messages"/>
    <x v="710"/>
    <n v="0.4"/>
    <n v="6.8159999999999998"/>
  </r>
  <r>
    <n v="874"/>
    <x v="409"/>
    <x v="325"/>
    <d v="2015-12-15T00:00:00"/>
    <x v="1"/>
    <s v="SM-20005"/>
    <s v="Sally Matthias"/>
    <x v="0"/>
    <s v="United States"/>
    <s v="New York City"/>
    <s v="New York"/>
    <n v="10009"/>
    <x v="3"/>
    <x v="412"/>
    <x v="1"/>
    <s v="Binders"/>
    <s v="Poly Designer Cover &amp; Back"/>
    <x v="800"/>
    <n v="0.4"/>
    <n v="63.806399999999996"/>
  </r>
  <r>
    <n v="875"/>
    <x v="410"/>
    <x v="326"/>
    <d v="2018-08-29T00:00:00"/>
    <x v="1"/>
    <s v="GA-14725"/>
    <s v="Guy Armstrong"/>
    <x v="0"/>
    <s v="United States"/>
    <s v="Charlotte"/>
    <s v="North Carolina"/>
    <n v="28205"/>
    <x v="0"/>
    <x v="694"/>
    <x v="1"/>
    <s v="Paper"/>
    <s v="Xerox 1910"/>
    <x v="801"/>
    <n v="0.25"/>
    <n v="144.12"/>
  </r>
  <r>
    <n v="876"/>
    <x v="411"/>
    <x v="327"/>
    <d v="2017-01-21T00:00:00"/>
    <x v="1"/>
    <s v="CC-12430"/>
    <s v="Chuck Clark"/>
    <x v="2"/>
    <s v="United States"/>
    <s v="Concord"/>
    <s v="New Hampshire"/>
    <n v="3301"/>
    <x v="3"/>
    <x v="216"/>
    <x v="0"/>
    <s v="Furnishings"/>
    <s v="Tenex Contemporary Contur Chairmats for Low and Medium Pile Carpet, Computer, 39 x 49"/>
    <x v="802"/>
    <n v="0.4"/>
    <n v="193.55399999999997"/>
  </r>
  <r>
    <n v="877"/>
    <x v="411"/>
    <x v="327"/>
    <d v="2017-01-21T00:00:00"/>
    <x v="1"/>
    <s v="CC-12430"/>
    <s v="Chuck Clark"/>
    <x v="2"/>
    <s v="United States"/>
    <s v="Concord"/>
    <s v="New Hampshire"/>
    <n v="3301"/>
    <x v="3"/>
    <x v="246"/>
    <x v="2"/>
    <s v="Accessories"/>
    <s v="Logitech 910-002974 M325 Wireless Mouse for Web Scrolling"/>
    <x v="803"/>
    <n v="0.25"/>
    <n v="22.4925"/>
  </r>
  <r>
    <n v="878"/>
    <x v="411"/>
    <x v="327"/>
    <d v="2017-01-21T00:00:00"/>
    <x v="1"/>
    <s v="CC-12430"/>
    <s v="Chuck Clark"/>
    <x v="2"/>
    <s v="United States"/>
    <s v="Concord"/>
    <s v="New Hampshire"/>
    <n v="3301"/>
    <x v="3"/>
    <x v="695"/>
    <x v="2"/>
    <s v="Accessories"/>
    <s v="Logitech G19 Programmable Gaming Keyboard"/>
    <x v="804"/>
    <n v="0.25"/>
    <n v="278.97750000000002"/>
  </r>
  <r>
    <n v="879"/>
    <x v="412"/>
    <x v="328"/>
    <d v="2015-09-21T00:00:00"/>
    <x v="1"/>
    <s v="AG-10765"/>
    <s v="Anthony Garverick"/>
    <x v="2"/>
    <s v="United States"/>
    <s v="Philadelphia"/>
    <s v="Pennsylvania"/>
    <n v="19120"/>
    <x v="3"/>
    <x v="696"/>
    <x v="1"/>
    <s v="Binders"/>
    <s v="Acco Pressboard Covers with Storage Hooks, 14 7/8 x 11, Light Blue"/>
    <x v="805"/>
    <n v="0.4"/>
    <n v="3.5352000000000001"/>
  </r>
  <r>
    <n v="880"/>
    <x v="413"/>
    <x v="329"/>
    <d v="2018-12-02T00:00:00"/>
    <x v="0"/>
    <s v="HP-14815"/>
    <s v="Harold Pawlan"/>
    <x v="2"/>
    <s v="United States"/>
    <s v="New York City"/>
    <s v="New York"/>
    <n v="10024"/>
    <x v="3"/>
    <x v="697"/>
    <x v="1"/>
    <s v="Binders"/>
    <s v="Lock-Up Easel Spel-Binder"/>
    <x v="806"/>
    <n v="0.4"/>
    <n v="41.083199999999998"/>
  </r>
  <r>
    <n v="881"/>
    <x v="413"/>
    <x v="329"/>
    <d v="2018-12-02T00:00:00"/>
    <x v="0"/>
    <s v="HP-14815"/>
    <s v="Harold Pawlan"/>
    <x v="2"/>
    <s v="United States"/>
    <s v="New York City"/>
    <s v="New York"/>
    <n v="10024"/>
    <x v="3"/>
    <x v="157"/>
    <x v="0"/>
    <s v="Chairs"/>
    <s v="SAFCO Arco Folding Chair"/>
    <x v="807"/>
    <n v="0.25"/>
    <n v="932.17500000000007"/>
  </r>
  <r>
    <n v="882"/>
    <x v="414"/>
    <x v="330"/>
    <d v="2016-10-13T00:00:00"/>
    <x v="1"/>
    <s v="DK-13090"/>
    <s v="Dave Kipp"/>
    <x v="0"/>
    <s v="United States"/>
    <s v="Springfield"/>
    <s v="Virginia"/>
    <n v="22153"/>
    <x v="0"/>
    <x v="421"/>
    <x v="1"/>
    <s v="Storage"/>
    <s v="Decoflex Hanging Personal Folder File, Blue"/>
    <x v="117"/>
    <n v="0.35"/>
    <n v="20.045999999999999"/>
  </r>
  <r>
    <n v="883"/>
    <x v="415"/>
    <x v="331"/>
    <d v="2018-12-23T00:00:00"/>
    <x v="3"/>
    <s v="GZ-14470"/>
    <s v="Gary Zandusky"/>
    <x v="0"/>
    <s v="United States"/>
    <s v="San Francisco"/>
    <s v="California"/>
    <n v="94109"/>
    <x v="1"/>
    <x v="581"/>
    <x v="1"/>
    <s v="Art"/>
    <s v="Binney &amp; Smith Crayola Metallic Crayons, 16-Color Pack"/>
    <x v="808"/>
    <n v="0.45"/>
    <n v="7.4140000000000006"/>
  </r>
  <r>
    <n v="884"/>
    <x v="416"/>
    <x v="332"/>
    <d v="2017-10-24T00:00:00"/>
    <x v="2"/>
    <s v="PM-19135"/>
    <s v="Peter McVee"/>
    <x v="2"/>
    <s v="United States"/>
    <s v="Detroit"/>
    <s v="Michigan"/>
    <n v="48227"/>
    <x v="2"/>
    <x v="545"/>
    <x v="0"/>
    <s v="Furnishings"/>
    <s v="Eldon 200 Class Desk Accessories"/>
    <x v="809"/>
    <n v="0.3"/>
    <n v="21.979999999999997"/>
  </r>
  <r>
    <n v="885"/>
    <x v="417"/>
    <x v="333"/>
    <d v="2015-05-04T00:00:00"/>
    <x v="1"/>
    <s v="LL-16840"/>
    <s v="Lauren Leatherbury"/>
    <x v="0"/>
    <s v="United States"/>
    <s v="Rochester"/>
    <s v="New York"/>
    <n v="14609"/>
    <x v="3"/>
    <x v="698"/>
    <x v="0"/>
    <s v="Furnishings"/>
    <s v="Dax Clear Box Frame"/>
    <x v="45"/>
    <n v="0.4"/>
    <n v="10.476000000000001"/>
  </r>
  <r>
    <n v="886"/>
    <x v="418"/>
    <x v="334"/>
    <d v="2016-04-28T00:00:00"/>
    <x v="0"/>
    <s v="JS-15595"/>
    <s v="Jill Stevenson"/>
    <x v="1"/>
    <s v="United States"/>
    <s v="Los Angeles"/>
    <s v="California"/>
    <n v="90045"/>
    <x v="1"/>
    <x v="699"/>
    <x v="1"/>
    <s v="Binders"/>
    <s v="Fellowes Black Plastic Comb Bindings"/>
    <x v="810"/>
    <n v="0.4"/>
    <n v="8.3664000000000005"/>
  </r>
  <r>
    <n v="887"/>
    <x v="419"/>
    <x v="335"/>
    <d v="2018-07-02T00:00:00"/>
    <x v="1"/>
    <s v="OT-18730"/>
    <s v="Olvera Toch"/>
    <x v="0"/>
    <s v="United States"/>
    <s v="San Diego"/>
    <s v="California"/>
    <n v="92105"/>
    <x v="1"/>
    <x v="700"/>
    <x v="1"/>
    <s v="Storage"/>
    <s v="Eldon Shelf Savers Cubes and Bins"/>
    <x v="811"/>
    <n v="0.5"/>
    <n v="41.88"/>
  </r>
  <r>
    <n v="888"/>
    <x v="420"/>
    <x v="336"/>
    <d v="2018-10-19T00:00:00"/>
    <x v="1"/>
    <s v="EL-13735"/>
    <s v="Ed Ludwig"/>
    <x v="2"/>
    <s v="United States"/>
    <s v="Columbia"/>
    <s v="Maryland"/>
    <n v="21044"/>
    <x v="3"/>
    <x v="61"/>
    <x v="1"/>
    <s v="Binders"/>
    <s v="Acco PRESSTEX Data Binder with Storage Hooks, Dark Blue, 14 7/8 X 11"/>
    <x v="812"/>
    <n v="0.4"/>
    <n v="22.595999999999997"/>
  </r>
  <r>
    <n v="889"/>
    <x v="421"/>
    <x v="337"/>
    <d v="2015-12-16T00:00:00"/>
    <x v="1"/>
    <s v="CK-12760"/>
    <s v="Cyma Kinney"/>
    <x v="1"/>
    <s v="United States"/>
    <s v="San Francisco"/>
    <s v="California"/>
    <n v="94122"/>
    <x v="1"/>
    <x v="371"/>
    <x v="1"/>
    <s v="Paper"/>
    <s v="Xerox 1987"/>
    <x v="813"/>
    <n v="0.4"/>
    <n v="20.808"/>
  </r>
  <r>
    <n v="890"/>
    <x v="422"/>
    <x v="308"/>
    <d v="2018-06-26T00:00:00"/>
    <x v="1"/>
    <s v="JE-15475"/>
    <s v="Jeremy Ellison"/>
    <x v="0"/>
    <s v="United States"/>
    <s v="New Rochelle"/>
    <s v="New York"/>
    <n v="10801"/>
    <x v="3"/>
    <x v="701"/>
    <x v="2"/>
    <s v="Accessories"/>
    <s v="Anker Ultrathin Bluetooth Wireless Keyboard Aluminum Cover with Stand"/>
    <x v="179"/>
    <n v="0.25"/>
    <n v="112.46249999999999"/>
  </r>
  <r>
    <n v="891"/>
    <x v="422"/>
    <x v="308"/>
    <d v="2018-06-26T00:00:00"/>
    <x v="1"/>
    <s v="JE-15475"/>
    <s v="Jeremy Ellison"/>
    <x v="0"/>
    <s v="United States"/>
    <s v="New Rochelle"/>
    <s v="New York"/>
    <n v="10801"/>
    <x v="3"/>
    <x v="410"/>
    <x v="1"/>
    <s v="Binders"/>
    <s v="Acco D-Ring Binder w/DublLock"/>
    <x v="96"/>
    <n v="0.4"/>
    <n v="30.787199999999999"/>
  </r>
  <r>
    <n v="892"/>
    <x v="423"/>
    <x v="335"/>
    <d v="2018-06-27T00:00:00"/>
    <x v="2"/>
    <s v="TH-21550"/>
    <s v="Tracy Hopkins"/>
    <x v="2"/>
    <s v="United States"/>
    <s v="Detroit"/>
    <s v="Michigan"/>
    <n v="48227"/>
    <x v="2"/>
    <x v="702"/>
    <x v="1"/>
    <s v="Paper"/>
    <s v="Ampad Poly Cover Wirebound Steno Book, 6 x 9 Assorted Colors, Gregg Ruled"/>
    <x v="814"/>
    <n v="0.3"/>
    <n v="3.1779999999999999"/>
  </r>
  <r>
    <n v="893"/>
    <x v="423"/>
    <x v="335"/>
    <d v="2018-06-27T00:00:00"/>
    <x v="2"/>
    <s v="TH-21550"/>
    <s v="Tracy Hopkins"/>
    <x v="2"/>
    <s v="United States"/>
    <s v="Detroit"/>
    <s v="Michigan"/>
    <n v="48227"/>
    <x v="2"/>
    <x v="703"/>
    <x v="1"/>
    <s v="Art"/>
    <s v="Fluorescent Highlighters by Dixon"/>
    <x v="204"/>
    <n v="0.35"/>
    <n v="10.348000000000001"/>
  </r>
  <r>
    <n v="894"/>
    <x v="423"/>
    <x v="335"/>
    <d v="2018-06-27T00:00:00"/>
    <x v="2"/>
    <s v="TH-21550"/>
    <s v="Tracy Hopkins"/>
    <x v="2"/>
    <s v="United States"/>
    <s v="Detroit"/>
    <s v="Michigan"/>
    <n v="48227"/>
    <x v="2"/>
    <x v="704"/>
    <x v="2"/>
    <s v="Phones"/>
    <s v="Nortel Networks T7316 E Nt8 B27"/>
    <x v="815"/>
    <n v="0.3"/>
    <n v="380.74399999999997"/>
  </r>
  <r>
    <n v="895"/>
    <x v="424"/>
    <x v="338"/>
    <d v="2017-11-12T00:00:00"/>
    <x v="2"/>
    <s v="PC-18745"/>
    <s v="Pamela Coakley"/>
    <x v="1"/>
    <s v="United States"/>
    <s v="San Francisco"/>
    <s v="California"/>
    <n v="94122"/>
    <x v="1"/>
    <x v="330"/>
    <x v="1"/>
    <s v="Storage"/>
    <s v="File Shuttle I and Handi-File"/>
    <x v="816"/>
    <n v="0.5"/>
    <n v="77.91"/>
  </r>
  <r>
    <n v="896"/>
    <x v="424"/>
    <x v="338"/>
    <d v="2017-11-12T00:00:00"/>
    <x v="2"/>
    <s v="PC-18745"/>
    <s v="Pamela Coakley"/>
    <x v="1"/>
    <s v="United States"/>
    <s v="San Francisco"/>
    <s v="California"/>
    <n v="94122"/>
    <x v="1"/>
    <x v="705"/>
    <x v="1"/>
    <s v="Binders"/>
    <s v="Binding Machine Supplies"/>
    <x v="817"/>
    <n v="0.4"/>
    <n v="42.004799999999996"/>
  </r>
  <r>
    <n v="897"/>
    <x v="425"/>
    <x v="339"/>
    <d v="2017-10-06T00:00:00"/>
    <x v="0"/>
    <s v="HL-15040"/>
    <s v="Hunter Lopez"/>
    <x v="0"/>
    <s v="United States"/>
    <s v="Houston"/>
    <s v="Texas"/>
    <n v="77095"/>
    <x v="2"/>
    <x v="706"/>
    <x v="1"/>
    <s v="Envelopes"/>
    <s v="Staple envelope"/>
    <x v="818"/>
    <n v="0.3"/>
    <n v="10.9536"/>
  </r>
  <r>
    <n v="898"/>
    <x v="426"/>
    <x v="340"/>
    <d v="2015-09-15T00:00:00"/>
    <x v="1"/>
    <s v="MS-17365"/>
    <s v="Maribeth Schnelling"/>
    <x v="0"/>
    <s v="United States"/>
    <s v="Detroit"/>
    <s v="Michigan"/>
    <n v="48227"/>
    <x v="2"/>
    <x v="429"/>
    <x v="1"/>
    <s v="Labels"/>
    <s v="Alphabetical Labels for Top Tab Filing"/>
    <x v="819"/>
    <n v="0.3"/>
    <n v="72.52"/>
  </r>
  <r>
    <n v="899"/>
    <x v="427"/>
    <x v="341"/>
    <d v="2018-10-31T00:00:00"/>
    <x v="0"/>
    <s v="GB-14530"/>
    <s v="George Bell"/>
    <x v="1"/>
    <s v="United States"/>
    <s v="Auburn"/>
    <s v="New York"/>
    <n v="13021"/>
    <x v="3"/>
    <x v="707"/>
    <x v="1"/>
    <s v="Paper"/>
    <s v="Things To Do Today Pad"/>
    <x v="820"/>
    <n v="0.4"/>
    <n v="28.175999999999998"/>
  </r>
  <r>
    <n v="900"/>
    <x v="428"/>
    <x v="342"/>
    <d v="2017-04-12T00:00:00"/>
    <x v="2"/>
    <s v="JR-16210"/>
    <s v="Justin Ritter"/>
    <x v="1"/>
    <s v="United States"/>
    <s v="Springfield"/>
    <s v="Ohio"/>
    <n v="45503"/>
    <x v="3"/>
    <x v="708"/>
    <x v="1"/>
    <s v="Binders"/>
    <s v="Wilson Jones Hanging Recycled Pressboard Data Binders"/>
    <x v="821"/>
    <n v="0.4"/>
    <n v="5.3423999999999996"/>
  </r>
  <r>
    <n v="901"/>
    <x v="429"/>
    <x v="343"/>
    <d v="2018-11-13T00:00:00"/>
    <x v="2"/>
    <s v="TD-20995"/>
    <s v="Tamara Dahlen"/>
    <x v="0"/>
    <s v="United States"/>
    <s v="Garland"/>
    <s v="Texas"/>
    <n v="75043"/>
    <x v="2"/>
    <x v="709"/>
    <x v="1"/>
    <s v="Labels"/>
    <s v="Permanent Self-Adhesive File Folder Labels for Typewriters by Universal"/>
    <x v="822"/>
    <n v="0.3"/>
    <n v="7.3079999999999989"/>
  </r>
  <r>
    <n v="902"/>
    <x v="429"/>
    <x v="343"/>
    <d v="2018-11-13T00:00:00"/>
    <x v="2"/>
    <s v="TD-20995"/>
    <s v="Tamara Dahlen"/>
    <x v="0"/>
    <s v="United States"/>
    <s v="Garland"/>
    <s v="Texas"/>
    <n v="75043"/>
    <x v="2"/>
    <x v="710"/>
    <x v="1"/>
    <s v="Binders"/>
    <s v="Deluxe Heavy-Duty Vinyl Round Ring Binder"/>
    <x v="823"/>
    <n v="0.3"/>
    <n v="12.835199999999999"/>
  </r>
  <r>
    <n v="903"/>
    <x v="430"/>
    <x v="175"/>
    <d v="2018-09-17T00:00:00"/>
    <x v="2"/>
    <s v="DB-13060"/>
    <s v="Dave Brooks"/>
    <x v="0"/>
    <s v="United States"/>
    <s v="Chicago"/>
    <s v="Illinois"/>
    <n v="60653"/>
    <x v="2"/>
    <x v="149"/>
    <x v="2"/>
    <s v="Phones"/>
    <s v="Avaya 5420 Digital phone"/>
    <x v="824"/>
    <n v="0.3"/>
    <n v="226.78319999999999"/>
  </r>
  <r>
    <n v="904"/>
    <x v="431"/>
    <x v="143"/>
    <d v="2017-04-12T00:00:00"/>
    <x v="1"/>
    <s v="LC-17140"/>
    <s v="Logan Currie"/>
    <x v="0"/>
    <s v="United States"/>
    <s v="Los Angeles"/>
    <s v="California"/>
    <n v="90032"/>
    <x v="1"/>
    <x v="711"/>
    <x v="1"/>
    <s v="Paper"/>
    <s v="Xerox 1923"/>
    <x v="130"/>
    <n v="0.4"/>
    <n v="12.023999999999999"/>
  </r>
  <r>
    <n v="905"/>
    <x v="431"/>
    <x v="143"/>
    <d v="2017-04-12T00:00:00"/>
    <x v="1"/>
    <s v="LC-17140"/>
    <s v="Logan Currie"/>
    <x v="0"/>
    <s v="United States"/>
    <s v="Los Angeles"/>
    <s v="California"/>
    <n v="90032"/>
    <x v="1"/>
    <x v="571"/>
    <x v="1"/>
    <s v="Storage"/>
    <s v="Fellowes Neat Ideas Storage Cubes"/>
    <x v="643"/>
    <n v="0.5"/>
    <n v="32.479999999999997"/>
  </r>
  <r>
    <n v="906"/>
    <x v="431"/>
    <x v="143"/>
    <d v="2017-04-12T00:00:00"/>
    <x v="1"/>
    <s v="LC-17140"/>
    <s v="Logan Currie"/>
    <x v="0"/>
    <s v="United States"/>
    <s v="Los Angeles"/>
    <s v="California"/>
    <n v="90032"/>
    <x v="1"/>
    <x v="712"/>
    <x v="1"/>
    <s v="Paper"/>
    <s v="Xerox 1931"/>
    <x v="91"/>
    <n v="0.4"/>
    <n v="7.7759999999999998"/>
  </r>
  <r>
    <n v="907"/>
    <x v="432"/>
    <x v="247"/>
    <d v="2019-01-03T00:00:00"/>
    <x v="1"/>
    <s v="PO-18865"/>
    <s v="Patrick O Donnel"/>
    <x v="0"/>
    <s v="United States"/>
    <s v="New York City"/>
    <s v="New York"/>
    <n v="10009"/>
    <x v="3"/>
    <x v="713"/>
    <x v="0"/>
    <s v="Bookcases"/>
    <s v="Bush Westfield Collection Bookcases, Fully Assembled"/>
    <x v="825"/>
    <n v="0.5"/>
    <n v="161.56800000000001"/>
  </r>
  <r>
    <n v="908"/>
    <x v="432"/>
    <x v="247"/>
    <d v="2019-01-03T00:00:00"/>
    <x v="1"/>
    <s v="PO-18865"/>
    <s v="Patrick O Donnel"/>
    <x v="0"/>
    <s v="United States"/>
    <s v="New York City"/>
    <s v="New York"/>
    <n v="10009"/>
    <x v="3"/>
    <x v="714"/>
    <x v="2"/>
    <s v="Phones"/>
    <s v="Gear Head AU3700S Headset"/>
    <x v="826"/>
    <n v="0.4"/>
    <n v="54.558"/>
  </r>
  <r>
    <n v="909"/>
    <x v="432"/>
    <x v="247"/>
    <d v="2019-01-03T00:00:00"/>
    <x v="1"/>
    <s v="PO-18865"/>
    <s v="Patrick O Donnel"/>
    <x v="0"/>
    <s v="United States"/>
    <s v="New York City"/>
    <s v="New York"/>
    <n v="10009"/>
    <x v="3"/>
    <x v="715"/>
    <x v="1"/>
    <s v="Binders"/>
    <s v="Wilson Jones Legal Size Ring Binders"/>
    <x v="827"/>
    <n v="0.4"/>
    <n v="31.665600000000001"/>
  </r>
  <r>
    <n v="910"/>
    <x v="433"/>
    <x v="264"/>
    <d v="2018-09-07T00:00:00"/>
    <x v="1"/>
    <s v="BE-11335"/>
    <s v="Bill Eplett"/>
    <x v="2"/>
    <s v="United States"/>
    <s v="Jackson"/>
    <s v="Michigan"/>
    <n v="49201"/>
    <x v="2"/>
    <x v="716"/>
    <x v="2"/>
    <s v="Phones"/>
    <s v="Polycom CX600 IP Phone VoIP phone"/>
    <x v="828"/>
    <n v="0.3"/>
    <n v="839.8599999999999"/>
  </r>
  <r>
    <n v="911"/>
    <x v="433"/>
    <x v="264"/>
    <d v="2018-09-07T00:00:00"/>
    <x v="1"/>
    <s v="BE-11335"/>
    <s v="Bill Eplett"/>
    <x v="2"/>
    <s v="United States"/>
    <s v="Jackson"/>
    <s v="Michigan"/>
    <n v="49201"/>
    <x v="2"/>
    <x v="717"/>
    <x v="2"/>
    <s v="Accessories"/>
    <s v="Maxell iVDR EX 500GB Cartridge"/>
    <x v="829"/>
    <n v="0.35"/>
    <n v="1253.7070000000001"/>
  </r>
  <r>
    <n v="912"/>
    <x v="433"/>
    <x v="264"/>
    <d v="2018-09-07T00:00:00"/>
    <x v="1"/>
    <s v="BE-11335"/>
    <s v="Bill Eplett"/>
    <x v="2"/>
    <s v="United States"/>
    <s v="Jackson"/>
    <s v="Michigan"/>
    <n v="49201"/>
    <x v="2"/>
    <x v="718"/>
    <x v="1"/>
    <s v="Storage"/>
    <s v="Fellowes High-Stak Drawer Files"/>
    <x v="830"/>
    <n v="0.4"/>
    <n v="211.428"/>
  </r>
  <r>
    <n v="913"/>
    <x v="434"/>
    <x v="70"/>
    <d v="2016-06-07T00:00:00"/>
    <x v="1"/>
    <s v="SC-20050"/>
    <s v="Sample Company A"/>
    <x v="2"/>
    <s v="United States"/>
    <s v="Norwich"/>
    <s v="Connecticut"/>
    <n v="6360"/>
    <x v="3"/>
    <x v="345"/>
    <x v="0"/>
    <s v="Furnishings"/>
    <s v="3M Hangers With Command Adhesive"/>
    <x v="496"/>
    <n v="0.4"/>
    <n v="13.319999999999999"/>
  </r>
  <r>
    <n v="914"/>
    <x v="435"/>
    <x v="344"/>
    <d v="2018-11-29T00:00:00"/>
    <x v="2"/>
    <s v="BM-11650"/>
    <s v="Brian Moss"/>
    <x v="1"/>
    <s v="United States"/>
    <s v="Milwaukee"/>
    <s v="Wisconsin"/>
    <n v="53209"/>
    <x v="2"/>
    <x v="267"/>
    <x v="0"/>
    <s v="Furnishings"/>
    <s v="Howard Miller 13 Diameter Goldtone Round Wall Clock"/>
    <x v="831"/>
    <n v="0.3"/>
    <n v="32.857999999999997"/>
  </r>
  <r>
    <n v="915"/>
    <x v="435"/>
    <x v="344"/>
    <d v="2018-11-29T00:00:00"/>
    <x v="2"/>
    <s v="BM-11650"/>
    <s v="Brian Moss"/>
    <x v="1"/>
    <s v="United States"/>
    <s v="Milwaukee"/>
    <s v="Wisconsin"/>
    <n v="53209"/>
    <x v="2"/>
    <x v="404"/>
    <x v="2"/>
    <s v="Accessories"/>
    <s v="Memorex Mini Travel Drive 16 GB USB 2.0 Flash Drive"/>
    <x v="832"/>
    <n v="0.35"/>
    <n v="93.424499999999995"/>
  </r>
  <r>
    <n v="916"/>
    <x v="436"/>
    <x v="345"/>
    <d v="2015-06-21T00:00:00"/>
    <x v="1"/>
    <s v="KL-16555"/>
    <s v="Kelly Lampkin"/>
    <x v="1"/>
    <s v="United States"/>
    <s v="San Antonio"/>
    <s v="Texas"/>
    <n v="78207"/>
    <x v="2"/>
    <x v="719"/>
    <x v="0"/>
    <s v="Tables"/>
    <s v="Lesro Sheffield Collection Coffee Table, End Table, Center Table, Corner Table"/>
    <x v="833"/>
    <n v="0.35"/>
    <n v="64.946700000000007"/>
  </r>
  <r>
    <n v="917"/>
    <x v="436"/>
    <x v="345"/>
    <d v="2015-06-21T00:00:00"/>
    <x v="1"/>
    <s v="KL-16555"/>
    <s v="Kelly Lampkin"/>
    <x v="1"/>
    <s v="United States"/>
    <s v="San Antonio"/>
    <s v="Texas"/>
    <n v="78207"/>
    <x v="2"/>
    <x v="463"/>
    <x v="0"/>
    <s v="Chairs"/>
    <s v="Global Commerce Series High-Back Swivel/Tilt Chairs"/>
    <x v="834"/>
    <n v="0.35"/>
    <n v="518.66359999999997"/>
  </r>
  <r>
    <n v="918"/>
    <x v="436"/>
    <x v="345"/>
    <d v="2015-06-21T00:00:00"/>
    <x v="1"/>
    <s v="KL-16555"/>
    <s v="Kelly Lampkin"/>
    <x v="1"/>
    <s v="United States"/>
    <s v="San Antonio"/>
    <s v="Texas"/>
    <n v="78207"/>
    <x v="2"/>
    <x v="276"/>
    <x v="1"/>
    <s v="Binders"/>
    <s v="Avery Premier Heavy-Duty Binder with Round Locking Rings"/>
    <x v="835"/>
    <n v="0.3"/>
    <n v="5.9975999999999994"/>
  </r>
  <r>
    <n v="919"/>
    <x v="437"/>
    <x v="346"/>
    <d v="2017-03-11T00:00:00"/>
    <x v="1"/>
    <s v="RW-19630"/>
    <s v="Rob Williams"/>
    <x v="1"/>
    <s v="United States"/>
    <s v="Dallas"/>
    <s v="Texas"/>
    <n v="75220"/>
    <x v="2"/>
    <x v="633"/>
    <x v="1"/>
    <s v="Envelopes"/>
    <s v="Cameo Buff Policy Envelopes"/>
    <x v="836"/>
    <n v="0.3"/>
    <n v="104.54639999999999"/>
  </r>
  <r>
    <n v="920"/>
    <x v="437"/>
    <x v="346"/>
    <d v="2017-03-11T00:00:00"/>
    <x v="1"/>
    <s v="RW-19630"/>
    <s v="Rob Williams"/>
    <x v="1"/>
    <s v="United States"/>
    <s v="Dallas"/>
    <s v="Texas"/>
    <n v="75220"/>
    <x v="2"/>
    <x v="720"/>
    <x v="1"/>
    <s v="Storage"/>
    <s v="Acco Perma 4000 Stacking Storage Drawers"/>
    <x v="837"/>
    <n v="0.4"/>
    <n v="7.7952000000000004"/>
  </r>
  <r>
    <n v="921"/>
    <x v="438"/>
    <x v="29"/>
    <d v="2015-12-12T00:00:00"/>
    <x v="1"/>
    <s v="RC-19825"/>
    <s v="Roy Collins"/>
    <x v="0"/>
    <s v="United States"/>
    <s v="Alexandria"/>
    <s v="Virginia"/>
    <n v="22304"/>
    <x v="0"/>
    <x v="576"/>
    <x v="1"/>
    <s v="Storage"/>
    <s v="Recycled Eldon Regeneration Jumbo File"/>
    <x v="332"/>
    <n v="0.35"/>
    <n v="15.964"/>
  </r>
  <r>
    <n v="922"/>
    <x v="439"/>
    <x v="347"/>
    <d v="2016-04-15T00:00:00"/>
    <x v="1"/>
    <s v="SE-20110"/>
    <s v="Sanjit Engle"/>
    <x v="0"/>
    <s v="United States"/>
    <s v="New York City"/>
    <s v="New York"/>
    <n v="10009"/>
    <x v="3"/>
    <x v="721"/>
    <x v="2"/>
    <s v="Accessories"/>
    <s v="Maxell 4.7GB DVD-R"/>
    <x v="838"/>
    <n v="0.25"/>
    <n v="63.855000000000004"/>
  </r>
  <r>
    <n v="923"/>
    <x v="439"/>
    <x v="347"/>
    <d v="2016-04-15T00:00:00"/>
    <x v="1"/>
    <s v="SE-20110"/>
    <s v="Sanjit Engle"/>
    <x v="0"/>
    <s v="United States"/>
    <s v="New York City"/>
    <s v="New York"/>
    <n v="10009"/>
    <x v="3"/>
    <x v="722"/>
    <x v="2"/>
    <s v="Phones"/>
    <s v="OtterBox Commuter Series Case - iPhone 5 &amp; 5s"/>
    <x v="839"/>
    <n v="0.4"/>
    <n v="13.193999999999999"/>
  </r>
  <r>
    <n v="924"/>
    <x v="439"/>
    <x v="347"/>
    <d v="2016-04-15T00:00:00"/>
    <x v="1"/>
    <s v="SE-20110"/>
    <s v="Sanjit Engle"/>
    <x v="0"/>
    <s v="United States"/>
    <s v="New York City"/>
    <s v="New York"/>
    <n v="10009"/>
    <x v="3"/>
    <x v="723"/>
    <x v="1"/>
    <s v="Appliances"/>
    <s v="Kensington 4 Outlet MasterPiece Compact Power Control Center"/>
    <x v="840"/>
    <n v="0.4"/>
    <n v="243.96"/>
  </r>
  <r>
    <n v="925"/>
    <x v="440"/>
    <x v="306"/>
    <d v="2017-09-20T00:00:00"/>
    <x v="1"/>
    <s v="AH-10075"/>
    <s v="Adam Hart"/>
    <x v="1"/>
    <s v="United States"/>
    <s v="New York City"/>
    <s v="New York"/>
    <n v="10011"/>
    <x v="3"/>
    <x v="115"/>
    <x v="1"/>
    <s v="Binders"/>
    <s v="GBC DocuBind 300 Electric Binding Machine"/>
    <x v="841"/>
    <n v="0.4"/>
    <n v="504.94079999999997"/>
  </r>
  <r>
    <n v="926"/>
    <x v="441"/>
    <x v="103"/>
    <d v="2015-09-16T00:00:00"/>
    <x v="2"/>
    <s v="JM-15535"/>
    <s v="Jessica Myrick"/>
    <x v="0"/>
    <s v="United States"/>
    <s v="Philadelphia"/>
    <s v="Pennsylvania"/>
    <n v="19143"/>
    <x v="3"/>
    <x v="724"/>
    <x v="1"/>
    <s v="Paper"/>
    <s v="Xerox 1985"/>
    <x v="12"/>
    <n v="0.4"/>
    <n v="9.3311999999999991"/>
  </r>
  <r>
    <n v="927"/>
    <x v="441"/>
    <x v="103"/>
    <d v="2015-09-16T00:00:00"/>
    <x v="2"/>
    <s v="JM-15535"/>
    <s v="Jessica Myrick"/>
    <x v="0"/>
    <s v="United States"/>
    <s v="Philadelphia"/>
    <s v="Pennsylvania"/>
    <n v="19143"/>
    <x v="3"/>
    <x v="725"/>
    <x v="2"/>
    <s v="Accessories"/>
    <s v="Hypercom P1300 Pinpad"/>
    <x v="842"/>
    <n v="0.25"/>
    <n v="189"/>
  </r>
  <r>
    <n v="928"/>
    <x v="442"/>
    <x v="348"/>
    <d v="2016-10-09T00:00:00"/>
    <x v="1"/>
    <s v="JJ-15760"/>
    <s v="Joel Jenkins"/>
    <x v="2"/>
    <s v="United States"/>
    <s v="Springfield"/>
    <s v="Virginia"/>
    <n v="22153"/>
    <x v="0"/>
    <x v="332"/>
    <x v="1"/>
    <s v="Art"/>
    <s v="Newell 324"/>
    <x v="843"/>
    <n v="0.15000000000000002"/>
    <n v="39.270000000000003"/>
  </r>
  <r>
    <n v="929"/>
    <x v="442"/>
    <x v="348"/>
    <d v="2016-10-09T00:00:00"/>
    <x v="1"/>
    <s v="JJ-15760"/>
    <s v="Joel Jenkins"/>
    <x v="2"/>
    <s v="United States"/>
    <s v="Springfield"/>
    <s v="Virginia"/>
    <n v="22153"/>
    <x v="0"/>
    <x v="336"/>
    <x v="1"/>
    <s v="Appliances"/>
    <s v="Holmes Odor Grabber"/>
    <x v="844"/>
    <n v="0.25"/>
    <n v="21.63"/>
  </r>
  <r>
    <n v="930"/>
    <x v="443"/>
    <x v="349"/>
    <d v="2018-04-17T00:00:00"/>
    <x v="2"/>
    <s v="AB-10165"/>
    <s v="Alan Barnes"/>
    <x v="0"/>
    <s v="United States"/>
    <s v="Toledo"/>
    <s v="Ohio"/>
    <n v="43615"/>
    <x v="3"/>
    <x v="487"/>
    <x v="1"/>
    <s v="Art"/>
    <s v="Zebra Zazzle Fluorescent Highlighters"/>
    <x v="845"/>
    <n v="0.25"/>
    <n v="10.944000000000001"/>
  </r>
  <r>
    <n v="931"/>
    <x v="443"/>
    <x v="349"/>
    <d v="2018-04-17T00:00:00"/>
    <x v="2"/>
    <s v="AB-10165"/>
    <s v="Alan Barnes"/>
    <x v="0"/>
    <s v="United States"/>
    <s v="Toledo"/>
    <s v="Ohio"/>
    <n v="43615"/>
    <x v="3"/>
    <x v="726"/>
    <x v="1"/>
    <s v="Art"/>
    <s v="Sanford Prismacolor Professional Thick Lead Art Pencils, 36-Color Set"/>
    <x v="846"/>
    <n v="0.25"/>
    <n v="67.391999999999996"/>
  </r>
  <r>
    <n v="932"/>
    <x v="443"/>
    <x v="349"/>
    <d v="2018-04-17T00:00:00"/>
    <x v="2"/>
    <s v="AB-10165"/>
    <s v="Alan Barnes"/>
    <x v="0"/>
    <s v="United States"/>
    <s v="Toledo"/>
    <s v="Ohio"/>
    <n v="43615"/>
    <x v="3"/>
    <x v="609"/>
    <x v="1"/>
    <s v="Paper"/>
    <s v="Xerox 196"/>
    <x v="847"/>
    <n v="0.4"/>
    <n v="8.3231999999999999"/>
  </r>
  <r>
    <n v="933"/>
    <x v="444"/>
    <x v="264"/>
    <d v="2018-09-06T00:00:00"/>
    <x v="1"/>
    <s v="RK-19300"/>
    <s v="Ralph Kennedy"/>
    <x v="0"/>
    <s v="United States"/>
    <s v="Philadelphia"/>
    <s v="Pennsylvania"/>
    <n v="19140"/>
    <x v="3"/>
    <x v="727"/>
    <x v="1"/>
    <s v="Paper"/>
    <s v="RSVP Cards &amp; Envelopes, Blank White, 8-1/2 X 11, 24 Cards/25 Envelopes/Set"/>
    <x v="848"/>
    <n v="0.4"/>
    <n v="7.3151999999999999"/>
  </r>
  <r>
    <n v="934"/>
    <x v="445"/>
    <x v="23"/>
    <d v="2017-06-24T00:00:00"/>
    <x v="1"/>
    <s v="CG-12040"/>
    <s v="Catherine Glotzbach"/>
    <x v="2"/>
    <s v="United States"/>
    <s v="Philadelphia"/>
    <s v="Pennsylvania"/>
    <n v="19120"/>
    <x v="3"/>
    <x v="728"/>
    <x v="1"/>
    <s v="Paper"/>
    <s v="Wirebound Message Books, 2 7/8 x 5, 3 Forms per Page"/>
    <x v="849"/>
    <n v="0.4"/>
    <n v="27.033599999999996"/>
  </r>
  <r>
    <n v="935"/>
    <x v="445"/>
    <x v="23"/>
    <d v="2017-06-24T00:00:00"/>
    <x v="1"/>
    <s v="CG-12040"/>
    <s v="Catherine Glotzbach"/>
    <x v="2"/>
    <s v="United States"/>
    <s v="Philadelphia"/>
    <s v="Pennsylvania"/>
    <n v="19120"/>
    <x v="3"/>
    <x v="729"/>
    <x v="1"/>
    <s v="Binders"/>
    <s v="JM Magazine Binder"/>
    <x v="850"/>
    <n v="0.4"/>
    <n v="17.8308"/>
  </r>
  <r>
    <n v="936"/>
    <x v="445"/>
    <x v="23"/>
    <d v="2017-06-24T00:00:00"/>
    <x v="1"/>
    <s v="CG-12040"/>
    <s v="Catherine Glotzbach"/>
    <x v="2"/>
    <s v="United States"/>
    <s v="Philadelphia"/>
    <s v="Pennsylvania"/>
    <n v="19120"/>
    <x v="3"/>
    <x v="680"/>
    <x v="1"/>
    <s v="Paper"/>
    <s v="Xerox 202"/>
    <x v="12"/>
    <n v="0.4"/>
    <n v="9.3311999999999991"/>
  </r>
  <r>
    <n v="937"/>
    <x v="445"/>
    <x v="23"/>
    <d v="2017-06-24T00:00:00"/>
    <x v="1"/>
    <s v="CG-12040"/>
    <s v="Catherine Glotzbach"/>
    <x v="2"/>
    <s v="United States"/>
    <s v="Philadelphia"/>
    <s v="Pennsylvania"/>
    <n v="19120"/>
    <x v="3"/>
    <x v="137"/>
    <x v="1"/>
    <s v="Appliances"/>
    <s v="Sanyo 2.5 Cubic Foot Mid-Size Office Refrigerators"/>
    <x v="851"/>
    <n v="0.4"/>
    <n v="268.61759999999998"/>
  </r>
  <r>
    <n v="938"/>
    <x v="446"/>
    <x v="60"/>
    <d v="2018-11-06T00:00:00"/>
    <x v="2"/>
    <s v="RA-19885"/>
    <s v="Ruben Ausman"/>
    <x v="1"/>
    <s v="United States"/>
    <s v="Farmington"/>
    <s v="New Mexico"/>
    <n v="87401"/>
    <x v="1"/>
    <x v="331"/>
    <x v="2"/>
    <s v="Accessories"/>
    <s v="NETGEAR AC1750 Dual Band Gigabit Smart WiFi Router"/>
    <x v="852"/>
    <n v="0.45"/>
    <n v="87.994500000000016"/>
  </r>
  <r>
    <n v="939"/>
    <x v="447"/>
    <x v="350"/>
    <d v="2016-12-17T00:00:00"/>
    <x v="1"/>
    <s v="RP-19270"/>
    <s v="Rachel Payne"/>
    <x v="1"/>
    <s v="United States"/>
    <s v="Riverside"/>
    <s v="California"/>
    <n v="92503"/>
    <x v="1"/>
    <x v="730"/>
    <x v="1"/>
    <s v="Paper"/>
    <s v="Xerox 213"/>
    <x v="91"/>
    <n v="0.4"/>
    <n v="7.7759999999999998"/>
  </r>
  <r>
    <n v="940"/>
    <x v="447"/>
    <x v="350"/>
    <d v="2016-12-17T00:00:00"/>
    <x v="1"/>
    <s v="RP-19270"/>
    <s v="Rachel Payne"/>
    <x v="1"/>
    <s v="United States"/>
    <s v="Riverside"/>
    <s v="California"/>
    <n v="92503"/>
    <x v="1"/>
    <x v="731"/>
    <x v="1"/>
    <s v="Appliances"/>
    <s v="Fellowes 8 Outlet Superior Workstation Surge Protector w/o Phone/Fax/Modem Protection"/>
    <x v="853"/>
    <n v="0.4"/>
    <n v="80.687999999999988"/>
  </r>
  <r>
    <n v="941"/>
    <x v="448"/>
    <x v="351"/>
    <d v="2017-06-20T00:00:00"/>
    <x v="2"/>
    <s v="KC-16255"/>
    <s v="Karen Carlisle"/>
    <x v="1"/>
    <s v="United States"/>
    <s v="San Francisco"/>
    <s v="California"/>
    <n v="94110"/>
    <x v="1"/>
    <x v="732"/>
    <x v="1"/>
    <s v="Paper"/>
    <s v="Message Book, Standard Line While You Were Out, 5 1/2 X 4, 200 Sets/Book"/>
    <x v="854"/>
    <n v="0.4"/>
    <n v="10.272"/>
  </r>
  <r>
    <n v="942"/>
    <x v="449"/>
    <x v="180"/>
    <d v="2017-12-20T00:00:00"/>
    <x v="1"/>
    <s v="RW-19630"/>
    <s v="Rob Williams"/>
    <x v="1"/>
    <s v="United States"/>
    <s v="Torrance"/>
    <s v="California"/>
    <n v="90503"/>
    <x v="1"/>
    <x v="733"/>
    <x v="1"/>
    <s v="Binders"/>
    <s v="Acco Pressboard Covers with Storage Hooks, 14 7/8 x 11, Dark Blue"/>
    <x v="855"/>
    <n v="0.4"/>
    <n v="3.6576"/>
  </r>
  <r>
    <n v="943"/>
    <x v="449"/>
    <x v="180"/>
    <d v="2017-12-20T00:00:00"/>
    <x v="1"/>
    <s v="RW-19630"/>
    <s v="Rob Williams"/>
    <x v="1"/>
    <s v="United States"/>
    <s v="Torrance"/>
    <s v="California"/>
    <n v="90503"/>
    <x v="1"/>
    <x v="3"/>
    <x v="0"/>
    <s v="Tables"/>
    <s v="Bretford CR4500 Series Slim Rectangular Table"/>
    <x v="856"/>
    <n v="0.45"/>
    <n v="612.84960000000001"/>
  </r>
  <r>
    <n v="944"/>
    <x v="450"/>
    <x v="352"/>
    <d v="2016-06-03T00:00:00"/>
    <x v="1"/>
    <s v="JL-15850"/>
    <s v="John Lucas"/>
    <x v="0"/>
    <s v="United States"/>
    <s v="Seattle"/>
    <s v="Washington"/>
    <n v="98105"/>
    <x v="1"/>
    <x v="511"/>
    <x v="1"/>
    <s v="Paper"/>
    <s v="Xerox 1894"/>
    <x v="56"/>
    <n v="0.4"/>
    <n v="19.439999999999998"/>
  </r>
  <r>
    <n v="945"/>
    <x v="450"/>
    <x v="352"/>
    <d v="2016-06-03T00:00:00"/>
    <x v="1"/>
    <s v="JL-15850"/>
    <s v="John Lucas"/>
    <x v="0"/>
    <s v="United States"/>
    <s v="Seattle"/>
    <s v="Washington"/>
    <n v="98105"/>
    <x v="1"/>
    <x v="734"/>
    <x v="1"/>
    <s v="Storage"/>
    <s v="Standard Rollaway File with Lock"/>
    <x v="857"/>
    <n v="0.5"/>
    <n v="270.28500000000003"/>
  </r>
  <r>
    <n v="946"/>
    <x v="450"/>
    <x v="352"/>
    <d v="2016-06-03T00:00:00"/>
    <x v="1"/>
    <s v="JL-15850"/>
    <s v="John Lucas"/>
    <x v="0"/>
    <s v="United States"/>
    <s v="Seattle"/>
    <s v="Washington"/>
    <n v="98105"/>
    <x v="1"/>
    <x v="735"/>
    <x v="1"/>
    <s v="Binders"/>
    <s v="Avery Trapezoid Extra Heavy Duty 4 Binders"/>
    <x v="858"/>
    <n v="0.4"/>
    <n v="100.65599999999999"/>
  </r>
  <r>
    <n v="947"/>
    <x v="451"/>
    <x v="353"/>
    <d v="2016-07-28T00:00:00"/>
    <x v="2"/>
    <s v="CA-12775"/>
    <s v="Cynthia Arntzen"/>
    <x v="0"/>
    <s v="United States"/>
    <s v="Mesa"/>
    <s v="Arizona"/>
    <n v="85204"/>
    <x v="1"/>
    <x v="736"/>
    <x v="0"/>
    <s v="Tables"/>
    <s v="Bevis Boat-Shaped Conference Table"/>
    <x v="859"/>
    <n v="0.45"/>
    <n v="216.24075000000002"/>
  </r>
  <r>
    <n v="948"/>
    <x v="452"/>
    <x v="354"/>
    <d v="2018-12-02T00:00:00"/>
    <x v="1"/>
    <s v="RB-19795"/>
    <s v="Ross Baird"/>
    <x v="2"/>
    <s v="United States"/>
    <s v="Philadelphia"/>
    <s v="Pennsylvania"/>
    <n v="19120"/>
    <x v="3"/>
    <x v="737"/>
    <x v="0"/>
    <s v="Furnishings"/>
    <s v="Deflect-o RollaMat Studded, Beveled Mat for Medium Pile Carpeting"/>
    <x v="860"/>
    <n v="0.4"/>
    <n v="309.89280000000002"/>
  </r>
  <r>
    <n v="949"/>
    <x v="452"/>
    <x v="354"/>
    <d v="2018-12-02T00:00:00"/>
    <x v="1"/>
    <s v="RB-19795"/>
    <s v="Ross Baird"/>
    <x v="2"/>
    <s v="United States"/>
    <s v="Philadelphia"/>
    <s v="Pennsylvania"/>
    <n v="19120"/>
    <x v="3"/>
    <x v="220"/>
    <x v="0"/>
    <s v="Furnishings"/>
    <s v="Luxo Professional Fluorescent Magnifier Lamp with Clamp-Mount Base"/>
    <x v="861"/>
    <n v="0.4"/>
    <n v="604.33920000000001"/>
  </r>
  <r>
    <n v="950"/>
    <x v="452"/>
    <x v="354"/>
    <d v="2018-12-02T00:00:00"/>
    <x v="1"/>
    <s v="RB-19795"/>
    <s v="Ross Baird"/>
    <x v="2"/>
    <s v="United States"/>
    <s v="Philadelphia"/>
    <s v="Pennsylvania"/>
    <n v="19120"/>
    <x v="3"/>
    <x v="738"/>
    <x v="0"/>
    <s v="Tables"/>
    <s v="Riverside Furniture Oval Coffee Table, Oval End Table, End Table with Drawer"/>
    <x v="862"/>
    <n v="0.25"/>
    <n v="1548.9900000000002"/>
  </r>
  <r>
    <n v="951"/>
    <x v="452"/>
    <x v="354"/>
    <d v="2018-12-02T00:00:00"/>
    <x v="1"/>
    <s v="RB-19795"/>
    <s v="Ross Baird"/>
    <x v="2"/>
    <s v="United States"/>
    <s v="Philadelphia"/>
    <s v="Pennsylvania"/>
    <n v="19120"/>
    <x v="3"/>
    <x v="739"/>
    <x v="1"/>
    <s v="Paper"/>
    <s v="Xerox 210"/>
    <x v="12"/>
    <n v="0.4"/>
    <n v="9.3311999999999991"/>
  </r>
  <r>
    <n v="952"/>
    <x v="452"/>
    <x v="354"/>
    <d v="2018-12-02T00:00:00"/>
    <x v="1"/>
    <s v="RB-19795"/>
    <s v="Ross Baird"/>
    <x v="2"/>
    <s v="United States"/>
    <s v="Philadelphia"/>
    <s v="Pennsylvania"/>
    <n v="19120"/>
    <x v="3"/>
    <x v="218"/>
    <x v="1"/>
    <s v="Paper"/>
    <s v="Xerox 4200 Series MultiUse Premium Copy Paper (20Lb. and 84 Bright)"/>
    <x v="863"/>
    <n v="0.4"/>
    <n v="15.2064"/>
  </r>
  <r>
    <n v="953"/>
    <x v="453"/>
    <x v="355"/>
    <d v="2018-04-07T00:00:00"/>
    <x v="1"/>
    <s v="KH-16360"/>
    <s v="Katherine Hughes"/>
    <x v="0"/>
    <s v="United States"/>
    <s v="Philadelphia"/>
    <s v="Pennsylvania"/>
    <n v="19143"/>
    <x v="3"/>
    <x v="740"/>
    <x v="0"/>
    <s v="Furnishings"/>
    <s v="Staple-based wall hangings"/>
    <x v="864"/>
    <n v="0.4"/>
    <n v="15.283200000000001"/>
  </r>
  <r>
    <n v="954"/>
    <x v="454"/>
    <x v="116"/>
    <d v="2019-01-01T00:00:00"/>
    <x v="1"/>
    <s v="GH-14665"/>
    <s v="Greg Hansen"/>
    <x v="0"/>
    <s v="United States"/>
    <s v="Round Rock"/>
    <s v="Texas"/>
    <n v="78664"/>
    <x v="2"/>
    <x v="207"/>
    <x v="1"/>
    <s v="Art"/>
    <s v="Stanley Bostitch Contemporary Electric Pencil Sharpeners"/>
    <x v="220"/>
    <n v="0.35"/>
    <n v="17.659199999999998"/>
  </r>
  <r>
    <n v="955"/>
    <x v="454"/>
    <x v="116"/>
    <d v="2019-01-01T00:00:00"/>
    <x v="1"/>
    <s v="GH-14665"/>
    <s v="Greg Hansen"/>
    <x v="0"/>
    <s v="United States"/>
    <s v="Round Rock"/>
    <s v="Texas"/>
    <n v="78664"/>
    <x v="2"/>
    <x v="266"/>
    <x v="0"/>
    <s v="Bookcases"/>
    <s v="Bush Westfield Collection Bookcases, Medium Cherry Finish"/>
    <x v="865"/>
    <n v="0.4"/>
    <n v="47.311680000000003"/>
  </r>
  <r>
    <n v="956"/>
    <x v="455"/>
    <x v="329"/>
    <d v="2018-12-04T00:00:00"/>
    <x v="1"/>
    <s v="SW-20275"/>
    <s v="Scott Williamson"/>
    <x v="0"/>
    <s v="United States"/>
    <s v="Jackson"/>
    <s v="Mississippi"/>
    <n v="39212"/>
    <x v="0"/>
    <x v="54"/>
    <x v="1"/>
    <s v="Storage"/>
    <s v="Home/Office Personal File Carts"/>
    <x v="866"/>
    <n v="0.35"/>
    <n v="112.97000000000001"/>
  </r>
  <r>
    <n v="957"/>
    <x v="456"/>
    <x v="356"/>
    <d v="2018-05-18T00:00:00"/>
    <x v="0"/>
    <s v="JA-15970"/>
    <s v="Joseph Airdo"/>
    <x v="0"/>
    <s v="United States"/>
    <s v="Phoenix"/>
    <s v="Arizona"/>
    <n v="85023"/>
    <x v="1"/>
    <x v="687"/>
    <x v="2"/>
    <s v="Phones"/>
    <s v="Logitech B530 USB Headset - headset - Full size, Binaural"/>
    <x v="867"/>
    <n v="0.4"/>
    <n v="17.755199999999999"/>
  </r>
  <r>
    <n v="958"/>
    <x v="456"/>
    <x v="356"/>
    <d v="2018-05-18T00:00:00"/>
    <x v="0"/>
    <s v="JA-15970"/>
    <s v="Joseph Airdo"/>
    <x v="0"/>
    <s v="United States"/>
    <s v="Phoenix"/>
    <s v="Arizona"/>
    <n v="85023"/>
    <x v="1"/>
    <x v="741"/>
    <x v="1"/>
    <s v="Binders"/>
    <s v="Avery Durable Slant Ring Binders"/>
    <x v="320"/>
    <n v="0.4"/>
    <n v="2.8512"/>
  </r>
  <r>
    <n v="959"/>
    <x v="456"/>
    <x v="356"/>
    <d v="2018-05-18T00:00:00"/>
    <x v="0"/>
    <s v="JA-15970"/>
    <s v="Joseph Airdo"/>
    <x v="0"/>
    <s v="United States"/>
    <s v="Phoenix"/>
    <s v="Arizona"/>
    <n v="85023"/>
    <x v="1"/>
    <x v="742"/>
    <x v="1"/>
    <s v="Paper"/>
    <s v="Universal Ultra Bright White Copier/Laser Paper, 8 1/2 x 11, Ream"/>
    <x v="12"/>
    <n v="0.4"/>
    <n v="9.3311999999999991"/>
  </r>
  <r>
    <n v="960"/>
    <x v="457"/>
    <x v="357"/>
    <d v="2016-09-22T00:00:00"/>
    <x v="3"/>
    <s v="DL-12925"/>
    <s v="Daniel Lacy"/>
    <x v="0"/>
    <s v="United States"/>
    <s v="Oceanside"/>
    <s v="California"/>
    <n v="92054"/>
    <x v="1"/>
    <x v="743"/>
    <x v="0"/>
    <s v="Furnishings"/>
    <s v="Luxo Professional Combination Clamp-On Lamps"/>
    <x v="868"/>
    <n v="0.4"/>
    <n v="122.75999999999999"/>
  </r>
  <r>
    <n v="961"/>
    <x v="458"/>
    <x v="237"/>
    <d v="2018-11-19T00:00:00"/>
    <x v="1"/>
    <s v="LW-16990"/>
    <s v="Lindsay Williams"/>
    <x v="1"/>
    <s v="United States"/>
    <s v="San Francisco"/>
    <s v="California"/>
    <n v="94110"/>
    <x v="1"/>
    <x v="228"/>
    <x v="0"/>
    <s v="Chairs"/>
    <s v="Global Leather Highback Executive Chair with Pneumatic Height Adjustment, Black"/>
    <x v="243"/>
    <n v="0.45"/>
    <n v="176.86240000000001"/>
  </r>
  <r>
    <n v="962"/>
    <x v="459"/>
    <x v="154"/>
    <d v="2016-12-01T00:00:00"/>
    <x v="1"/>
    <s v="TB-21190"/>
    <s v="Thomas Brumley"/>
    <x v="2"/>
    <s v="United States"/>
    <s v="Fayetteville"/>
    <s v="Arkansas"/>
    <n v="72701"/>
    <x v="0"/>
    <x v="744"/>
    <x v="1"/>
    <s v="Binders"/>
    <s v="Zipper Ring Binder Pockets"/>
    <x v="869"/>
    <n v="0.25"/>
    <n v="4.68"/>
  </r>
  <r>
    <n v="963"/>
    <x v="460"/>
    <x v="142"/>
    <d v="2017-09-04T00:00:00"/>
    <x v="2"/>
    <s v="CV-12805"/>
    <s v="Cynthia Voltz"/>
    <x v="1"/>
    <s v="United States"/>
    <s v="San Francisco"/>
    <s v="California"/>
    <n v="94110"/>
    <x v="1"/>
    <x v="466"/>
    <x v="1"/>
    <s v="Envelopes"/>
    <s v="White Business Envelopes with Contemporary Seam, Recycled White Business Envelopes"/>
    <x v="870"/>
    <n v="0.4"/>
    <n v="13.127999999999998"/>
  </r>
  <r>
    <n v="964"/>
    <x v="461"/>
    <x v="358"/>
    <d v="2015-09-24T00:00:00"/>
    <x v="0"/>
    <s v="MS-17365"/>
    <s v="Maribeth Schnelling"/>
    <x v="0"/>
    <s v="United States"/>
    <s v="Boca Raton"/>
    <s v="Florida"/>
    <n v="33433"/>
    <x v="0"/>
    <x v="745"/>
    <x v="1"/>
    <s v="Labels"/>
    <s v="Avery File Folder Labels"/>
    <x v="871"/>
    <n v="0.25"/>
    <n v="3.4559999999999995"/>
  </r>
  <r>
    <n v="965"/>
    <x v="462"/>
    <x v="359"/>
    <d v="2018-04-11T00:00:00"/>
    <x v="2"/>
    <s v="BS-11800"/>
    <s v="Bryan Spruell"/>
    <x v="2"/>
    <s v="United States"/>
    <s v="New York City"/>
    <s v="New York"/>
    <n v="10011"/>
    <x v="3"/>
    <x v="746"/>
    <x v="1"/>
    <s v="Labels"/>
    <s v="Color-Coded Legal Exhibit Labels"/>
    <x v="759"/>
    <n v="0.4"/>
    <n v="5.8920000000000003"/>
  </r>
  <r>
    <n v="966"/>
    <x v="462"/>
    <x v="359"/>
    <d v="2018-04-11T00:00:00"/>
    <x v="2"/>
    <s v="BS-11800"/>
    <s v="Bryan Spruell"/>
    <x v="2"/>
    <s v="United States"/>
    <s v="New York City"/>
    <s v="New York"/>
    <n v="10011"/>
    <x v="3"/>
    <x v="369"/>
    <x v="1"/>
    <s v="Art"/>
    <s v="Bulldog Vacuum Base Pencil Sharpener"/>
    <x v="872"/>
    <n v="0.25"/>
    <n v="26.977499999999999"/>
  </r>
  <r>
    <n v="967"/>
    <x v="462"/>
    <x v="359"/>
    <d v="2018-04-11T00:00:00"/>
    <x v="2"/>
    <s v="BS-11800"/>
    <s v="Bryan Spruell"/>
    <x v="2"/>
    <s v="United States"/>
    <s v="New York City"/>
    <s v="New York"/>
    <n v="10011"/>
    <x v="3"/>
    <x v="747"/>
    <x v="1"/>
    <s v="Paper"/>
    <s v="Xerox 212"/>
    <x v="91"/>
    <n v="0.4"/>
    <n v="7.7759999999999998"/>
  </r>
  <r>
    <n v="968"/>
    <x v="462"/>
    <x v="359"/>
    <d v="2018-04-11T00:00:00"/>
    <x v="2"/>
    <s v="BS-11800"/>
    <s v="Bryan Spruell"/>
    <x v="2"/>
    <s v="United States"/>
    <s v="New York City"/>
    <s v="New York"/>
    <n v="10011"/>
    <x v="3"/>
    <x v="748"/>
    <x v="1"/>
    <s v="Paper"/>
    <s v="Computer Printout Paper with Letter-Trim Fine Perforations"/>
    <x v="873"/>
    <n v="0.4"/>
    <n v="114.96"/>
  </r>
  <r>
    <n v="969"/>
    <x v="462"/>
    <x v="359"/>
    <d v="2018-04-11T00:00:00"/>
    <x v="2"/>
    <s v="BS-11800"/>
    <s v="Bryan Spruell"/>
    <x v="2"/>
    <s v="United States"/>
    <s v="New York City"/>
    <s v="New York"/>
    <n v="10011"/>
    <x v="3"/>
    <x v="745"/>
    <x v="1"/>
    <s v="Labels"/>
    <s v="Avery File Folder Labels"/>
    <x v="874"/>
    <n v="0.4"/>
    <n v="5.1840000000000002"/>
  </r>
  <r>
    <n v="970"/>
    <x v="462"/>
    <x v="359"/>
    <d v="2018-04-11T00:00:00"/>
    <x v="2"/>
    <s v="BS-11800"/>
    <s v="Bryan Spruell"/>
    <x v="2"/>
    <s v="United States"/>
    <s v="New York City"/>
    <s v="New York"/>
    <n v="10011"/>
    <x v="3"/>
    <x v="749"/>
    <x v="1"/>
    <s v="Storage"/>
    <s v="Office Impressions Heavy Duty Welded Shelving &amp; Multimedia Storage Drawers"/>
    <x v="875"/>
    <n v="0.5"/>
    <n v="250.905"/>
  </r>
  <r>
    <n v="971"/>
    <x v="463"/>
    <x v="360"/>
    <d v="2015-01-18T00:00:00"/>
    <x v="0"/>
    <s v="DL-13315"/>
    <s v="Delfina Latchford"/>
    <x v="0"/>
    <s v="United States"/>
    <s v="Philadelphia"/>
    <s v="Pennsylvania"/>
    <n v="19134"/>
    <x v="3"/>
    <x v="750"/>
    <x v="0"/>
    <s v="Furnishings"/>
    <s v="DAX Black Cherry Wood-Tone Poster Frame"/>
    <x v="876"/>
    <n v="0.4"/>
    <n v="76.2624"/>
  </r>
  <r>
    <n v="972"/>
    <x v="463"/>
    <x v="360"/>
    <d v="2015-01-18T00:00:00"/>
    <x v="0"/>
    <s v="DL-13315"/>
    <s v="Delfina Latchford"/>
    <x v="0"/>
    <s v="United States"/>
    <s v="Philadelphia"/>
    <s v="Pennsylvania"/>
    <n v="19134"/>
    <x v="3"/>
    <x v="302"/>
    <x v="2"/>
    <s v="Phones"/>
    <s v="AT&amp;T 841000 Phone"/>
    <x v="29"/>
    <n v="0.4"/>
    <n v="74.52"/>
  </r>
  <r>
    <n v="973"/>
    <x v="463"/>
    <x v="360"/>
    <d v="2015-01-18T00:00:00"/>
    <x v="0"/>
    <s v="DL-13315"/>
    <s v="Delfina Latchford"/>
    <x v="0"/>
    <s v="United States"/>
    <s v="Philadelphia"/>
    <s v="Pennsylvania"/>
    <n v="19134"/>
    <x v="3"/>
    <x v="582"/>
    <x v="1"/>
    <s v="Binders"/>
    <s v="GBC Linen Binding Covers"/>
    <x v="658"/>
    <n v="0.4"/>
    <n v="11.152800000000001"/>
  </r>
  <r>
    <n v="974"/>
    <x v="463"/>
    <x v="360"/>
    <d v="2015-01-18T00:00:00"/>
    <x v="0"/>
    <s v="DL-13315"/>
    <s v="Delfina Latchford"/>
    <x v="0"/>
    <s v="United States"/>
    <s v="Philadelphia"/>
    <s v="Pennsylvania"/>
    <n v="19134"/>
    <x v="3"/>
    <x v="300"/>
    <x v="1"/>
    <s v="Labels"/>
    <s v="Round Specialty Laser Printer Labels"/>
    <x v="877"/>
    <n v="0.4"/>
    <n v="18.043199999999999"/>
  </r>
  <r>
    <n v="975"/>
    <x v="464"/>
    <x v="361"/>
    <d v="2018-10-08T00:00:00"/>
    <x v="0"/>
    <s v="PO-19195"/>
    <s v="Phillina Ober"/>
    <x v="2"/>
    <s v="United States"/>
    <s v="New York City"/>
    <s v="New York"/>
    <n v="10011"/>
    <x v="3"/>
    <x v="461"/>
    <x v="2"/>
    <s v="Phones"/>
    <s v="Motorola HK250 Universal Bluetooth Headset"/>
    <x v="878"/>
    <n v="0.4"/>
    <n v="96.558000000000007"/>
  </r>
  <r>
    <n v="976"/>
    <x v="464"/>
    <x v="361"/>
    <d v="2018-10-08T00:00:00"/>
    <x v="0"/>
    <s v="PO-19195"/>
    <s v="Phillina Ober"/>
    <x v="2"/>
    <s v="United States"/>
    <s v="New York City"/>
    <s v="New York"/>
    <n v="10011"/>
    <x v="3"/>
    <x v="351"/>
    <x v="1"/>
    <s v="Binders"/>
    <s v="Tuf-Vin Binders"/>
    <x v="373"/>
    <n v="0.4"/>
    <n v="45.475200000000001"/>
  </r>
  <r>
    <n v="977"/>
    <x v="465"/>
    <x v="362"/>
    <d v="2018-07-15T00:00:00"/>
    <x v="1"/>
    <s v="TD-20995"/>
    <s v="Tamara Dahlen"/>
    <x v="0"/>
    <s v="United States"/>
    <s v="Portland"/>
    <s v="Oregon"/>
    <n v="97206"/>
    <x v="1"/>
    <x v="751"/>
    <x v="1"/>
    <s v="Binders"/>
    <s v="Wilson Jones Easy Flow II Sheet Lifters"/>
    <x v="879"/>
    <n v="0.4"/>
    <n v="0.64800000000000002"/>
  </r>
  <r>
    <n v="978"/>
    <x v="466"/>
    <x v="363"/>
    <d v="2018-01-10T00:00:00"/>
    <x v="2"/>
    <s v="BW-11110"/>
    <s v="Bart Watters"/>
    <x v="1"/>
    <s v="United States"/>
    <s v="Detroit"/>
    <s v="Michigan"/>
    <n v="48205"/>
    <x v="2"/>
    <x v="155"/>
    <x v="2"/>
    <s v="Machines"/>
    <s v="Lexmark MX611dhe Monochrome Laser Printer"/>
    <x v="256"/>
    <n v="0.35"/>
    <n v="1988.9883"/>
  </r>
  <r>
    <n v="979"/>
    <x v="467"/>
    <x v="198"/>
    <d v="2017-05-31T00:00:00"/>
    <x v="2"/>
    <s v="RW-19690"/>
    <s v="Robert Waldorf"/>
    <x v="0"/>
    <s v="United States"/>
    <s v="Wilmington"/>
    <s v="North Carolina"/>
    <n v="28403"/>
    <x v="0"/>
    <x v="520"/>
    <x v="1"/>
    <s v="Binders"/>
    <s v="Angle-D Ring Binders"/>
    <x v="573"/>
    <n v="0.25"/>
    <n v="2.4615"/>
  </r>
  <r>
    <n v="980"/>
    <x v="468"/>
    <x v="364"/>
    <d v="2016-12-12T00:00:00"/>
    <x v="2"/>
    <s v="KB-16600"/>
    <s v="Ken Brennan"/>
    <x v="1"/>
    <s v="United States"/>
    <s v="Columbus"/>
    <s v="Indiana"/>
    <n v="47201"/>
    <x v="2"/>
    <x v="752"/>
    <x v="1"/>
    <s v="Paper"/>
    <s v="Xerox 188"/>
    <x v="880"/>
    <n v="0.3"/>
    <n v="23.814"/>
  </r>
  <r>
    <n v="981"/>
    <x v="469"/>
    <x v="339"/>
    <d v="2017-10-08T00:00:00"/>
    <x v="1"/>
    <s v="EB-13870"/>
    <s v="Emily Burns"/>
    <x v="0"/>
    <s v="United States"/>
    <s v="New York City"/>
    <s v="New York"/>
    <n v="10035"/>
    <x v="3"/>
    <x v="637"/>
    <x v="0"/>
    <s v="Chairs"/>
    <s v="Office Star - Contemporary Task Swivel Chair"/>
    <x v="881"/>
    <n v="0.25"/>
    <n v="449.46900000000005"/>
  </r>
  <r>
    <n v="982"/>
    <x v="470"/>
    <x v="7"/>
    <d v="2015-11-14T00:00:00"/>
    <x v="0"/>
    <s v="TZ-21580"/>
    <s v="Tracy Zic"/>
    <x v="0"/>
    <s v="United States"/>
    <s v="Louisville"/>
    <s v="Colorado"/>
    <n v="80027"/>
    <x v="1"/>
    <x v="753"/>
    <x v="1"/>
    <s v="Art"/>
    <s v="BIC Brite Liner Grip Highlighters, Assorted, 5/Pack"/>
    <x v="882"/>
    <n v="0.45"/>
    <n v="1.8656000000000001"/>
  </r>
  <r>
    <n v="983"/>
    <x v="470"/>
    <x v="7"/>
    <d v="2015-11-14T00:00:00"/>
    <x v="0"/>
    <s v="TZ-21580"/>
    <s v="Tracy Zic"/>
    <x v="0"/>
    <s v="United States"/>
    <s v="Louisville"/>
    <s v="Colorado"/>
    <n v="80027"/>
    <x v="1"/>
    <x v="754"/>
    <x v="2"/>
    <s v="Phones"/>
    <s v="Samsung Galaxy S III - 16GB - pebble blue (T-Mobile)"/>
    <x v="883"/>
    <n v="0.4"/>
    <n v="335.99040000000002"/>
  </r>
  <r>
    <n v="984"/>
    <x v="470"/>
    <x v="7"/>
    <d v="2015-11-14T00:00:00"/>
    <x v="0"/>
    <s v="TZ-21580"/>
    <s v="Tracy Zic"/>
    <x v="0"/>
    <s v="United States"/>
    <s v="Louisville"/>
    <s v="Colorado"/>
    <n v="80027"/>
    <x v="1"/>
    <x v="662"/>
    <x v="0"/>
    <s v="Chairs"/>
    <s v="Global Airflow Leather Mesh Back Chair, Black"/>
    <x v="884"/>
    <n v="0.45"/>
    <n v="332.15600000000001"/>
  </r>
  <r>
    <n v="985"/>
    <x v="471"/>
    <x v="365"/>
    <d v="2018-10-05T00:00:00"/>
    <x v="1"/>
    <s v="AS-10630"/>
    <s v="Ann Steele"/>
    <x v="2"/>
    <s v="United States"/>
    <s v="Pasadena"/>
    <s v="Texas"/>
    <n v="77506"/>
    <x v="2"/>
    <x v="639"/>
    <x v="1"/>
    <s v="Labels"/>
    <s v="Avery 499"/>
    <x v="885"/>
    <n v="0.3"/>
    <n v="5.5775999999999994"/>
  </r>
  <r>
    <n v="986"/>
    <x v="471"/>
    <x v="365"/>
    <d v="2018-10-05T00:00:00"/>
    <x v="1"/>
    <s v="AS-10630"/>
    <s v="Ann Steele"/>
    <x v="2"/>
    <s v="United States"/>
    <s v="Pasadena"/>
    <s v="Texas"/>
    <n v="77506"/>
    <x v="2"/>
    <x v="755"/>
    <x v="1"/>
    <s v="Envelopes"/>
    <s v="#10- 4 1/8 x 9 1/2 Recycled Envelopes"/>
    <x v="886"/>
    <n v="0.3"/>
    <n v="19.5776"/>
  </r>
  <r>
    <n v="987"/>
    <x v="471"/>
    <x v="365"/>
    <d v="2018-10-05T00:00:00"/>
    <x v="1"/>
    <s v="AS-10630"/>
    <s v="Ann Steele"/>
    <x v="2"/>
    <s v="United States"/>
    <s v="Pasadena"/>
    <s v="Texas"/>
    <n v="77506"/>
    <x v="2"/>
    <x v="756"/>
    <x v="2"/>
    <s v="Machines"/>
    <s v="Wasp CCD Handheld Bar Code Reader"/>
    <x v="887"/>
    <n v="0.35"/>
    <n v="218.73150000000001"/>
  </r>
  <r>
    <n v="988"/>
    <x v="472"/>
    <x v="366"/>
    <d v="2016-03-10T00:00:00"/>
    <x v="3"/>
    <s v="TS-21340"/>
    <s v="Toby Swindell"/>
    <x v="0"/>
    <s v="United States"/>
    <s v="Houston"/>
    <s v="Texas"/>
    <n v="77041"/>
    <x v="2"/>
    <x v="757"/>
    <x v="1"/>
    <s v="Binders"/>
    <s v="Acco Suede Grain Vinyl Round Ring Binder"/>
    <x v="888"/>
    <n v="0.3"/>
    <n v="0.77839999999999998"/>
  </r>
  <r>
    <n v="989"/>
    <x v="473"/>
    <x v="367"/>
    <d v="2018-05-26T00:00:00"/>
    <x v="1"/>
    <s v="JG-15805"/>
    <s v="John Grady"/>
    <x v="1"/>
    <s v="United States"/>
    <s v="Auburn"/>
    <s v="New York"/>
    <n v="13021"/>
    <x v="3"/>
    <x v="575"/>
    <x v="0"/>
    <s v="Furnishings"/>
    <s v="Luxo Professional Magnifying Clamp-On Fluorescent Lamps"/>
    <x v="889"/>
    <n v="0.4"/>
    <n v="312.02999999999997"/>
  </r>
  <r>
    <n v="990"/>
    <x v="473"/>
    <x v="367"/>
    <d v="2018-05-26T00:00:00"/>
    <x v="1"/>
    <s v="JG-15805"/>
    <s v="John Grady"/>
    <x v="1"/>
    <s v="United States"/>
    <s v="Auburn"/>
    <s v="New York"/>
    <n v="13021"/>
    <x v="3"/>
    <x v="758"/>
    <x v="1"/>
    <s v="Art"/>
    <s v="Bulldog Table or Wall-Mount Pencil Sharpener"/>
    <x v="890"/>
    <n v="0.25"/>
    <n v="13.477499999999999"/>
  </r>
  <r>
    <n v="991"/>
    <x v="474"/>
    <x v="368"/>
    <d v="2016-03-31T00:00:00"/>
    <x v="0"/>
    <s v="SL-20155"/>
    <s v="Sara Luxemburg"/>
    <x v="2"/>
    <s v="United States"/>
    <s v="Jacksonville"/>
    <s v="Florida"/>
    <n v="32216"/>
    <x v="0"/>
    <x v="284"/>
    <x v="0"/>
    <s v="Chairs"/>
    <s v="Hon 4070 Series Pagoda Armless Upholstered Stacking Chairs"/>
    <x v="891"/>
    <n v="0.15000000000000002"/>
    <n v="991.88200000000006"/>
  </r>
  <r>
    <n v="992"/>
    <x v="475"/>
    <x v="369"/>
    <d v="2017-09-11T00:00:00"/>
    <x v="2"/>
    <s v="TS-21610"/>
    <s v="Troy Staebel"/>
    <x v="0"/>
    <s v="United States"/>
    <s v="New York City"/>
    <s v="New York"/>
    <n v="10024"/>
    <x v="3"/>
    <x v="624"/>
    <x v="1"/>
    <s v="Binders"/>
    <s v="Cardinal EasyOpen D-Ring Binders"/>
    <x v="892"/>
    <n v="0.4"/>
    <n v="8.7744"/>
  </r>
  <r>
    <n v="993"/>
    <x v="476"/>
    <x v="370"/>
    <d v="2017-08-27T00:00:00"/>
    <x v="2"/>
    <s v="RF-19735"/>
    <s v="Roland Fjeld"/>
    <x v="0"/>
    <s v="United States"/>
    <s v="San Jose"/>
    <s v="California"/>
    <n v="95123"/>
    <x v="1"/>
    <x v="263"/>
    <x v="1"/>
    <s v="Fasteners"/>
    <s v="Advantus SlideClip Paper Clips"/>
    <x v="893"/>
    <n v="0.4"/>
    <n v="6.1379999999999999"/>
  </r>
  <r>
    <n v="994"/>
    <x v="476"/>
    <x v="370"/>
    <d v="2017-08-27T00:00:00"/>
    <x v="2"/>
    <s v="RF-19735"/>
    <s v="Roland Fjeld"/>
    <x v="0"/>
    <s v="United States"/>
    <s v="San Jose"/>
    <s v="California"/>
    <n v="95123"/>
    <x v="1"/>
    <x v="759"/>
    <x v="1"/>
    <s v="Paper"/>
    <s v="Xerox 1979"/>
    <x v="894"/>
    <n v="0.4"/>
    <n v="92.94"/>
  </r>
  <r>
    <n v="995"/>
    <x v="477"/>
    <x v="371"/>
    <d v="2015-05-25T00:00:00"/>
    <x v="1"/>
    <s v="MW-18235"/>
    <s v="Mitch Willingham"/>
    <x v="1"/>
    <s v="United States"/>
    <s v="Virginia Beach"/>
    <s v="Virginia"/>
    <n v="23464"/>
    <x v="0"/>
    <x v="760"/>
    <x v="1"/>
    <s v="Binders"/>
    <s v="Fellowes PB300 Plastic Comb Binding Machine"/>
    <x v="895"/>
    <n v="0.25"/>
    <n v="2036.9474999999998"/>
  </r>
  <r>
    <n v="996"/>
    <x v="477"/>
    <x v="371"/>
    <d v="2015-05-25T00:00:00"/>
    <x v="1"/>
    <s v="MW-18235"/>
    <s v="Mitch Willingham"/>
    <x v="1"/>
    <s v="United States"/>
    <s v="Virginia Beach"/>
    <s v="Virginia"/>
    <n v="23464"/>
    <x v="0"/>
    <x v="638"/>
    <x v="2"/>
    <s v="Phones"/>
    <s v="Plantronics Voyager Pro Legend"/>
    <x v="896"/>
    <n v="0.25"/>
    <n v="463.47750000000002"/>
  </r>
  <r>
    <n v="997"/>
    <x v="478"/>
    <x v="372"/>
    <d v="2016-11-03T00:00:00"/>
    <x v="1"/>
    <s v="RD-19585"/>
    <s v="Rob Dowd"/>
    <x v="0"/>
    <s v="United States"/>
    <s v="Henderson"/>
    <s v="Kentucky"/>
    <n v="42420"/>
    <x v="0"/>
    <x v="761"/>
    <x v="1"/>
    <s v="Envelopes"/>
    <s v="Laser &amp; Ink Jet Business Envelopes"/>
    <x v="897"/>
    <n v="0.25"/>
    <n v="8.0024999999999995"/>
  </r>
  <r>
    <n v="998"/>
    <x v="478"/>
    <x v="372"/>
    <d v="2016-11-03T00:00:00"/>
    <x v="1"/>
    <s v="RD-19585"/>
    <s v="Rob Dowd"/>
    <x v="0"/>
    <s v="United States"/>
    <s v="Henderson"/>
    <s v="Kentucky"/>
    <n v="42420"/>
    <x v="0"/>
    <x v="762"/>
    <x v="1"/>
    <s v="Storage"/>
    <s v="Portable Personal File Box"/>
    <x v="898"/>
    <n v="0.35"/>
    <n v="23.809500000000003"/>
  </r>
  <r>
    <n v="999"/>
    <x v="478"/>
    <x v="372"/>
    <d v="2016-11-03T00:00:00"/>
    <x v="1"/>
    <s v="RD-19585"/>
    <s v="Rob Dowd"/>
    <x v="0"/>
    <s v="United States"/>
    <s v="Henderson"/>
    <s v="Kentucky"/>
    <n v="42420"/>
    <x v="0"/>
    <x v="763"/>
    <x v="0"/>
    <s v="Furnishings"/>
    <s v="Magna Visual Magnetic Picture Hangers"/>
    <x v="899"/>
    <n v="0.25"/>
    <n v="18.075000000000003"/>
  </r>
  <r>
    <n v="1000"/>
    <x v="478"/>
    <x v="372"/>
    <d v="2016-11-03T00:00:00"/>
    <x v="1"/>
    <s v="RD-19585"/>
    <s v="Rob Dowd"/>
    <x v="0"/>
    <s v="United States"/>
    <s v="Henderson"/>
    <s v="Kentucky"/>
    <n v="42420"/>
    <x v="0"/>
    <x v="283"/>
    <x v="0"/>
    <s v="Furnishings"/>
    <s v="C-Line Cubicle Keepers Polyproplyene Holder With Velcro Backings"/>
    <x v="900"/>
    <n v="0.25"/>
    <n v="24.8325"/>
  </r>
  <r>
    <n v="1001"/>
    <x v="479"/>
    <x v="373"/>
    <d v="2017-11-17T00:00:00"/>
    <x v="1"/>
    <s v="FM-14290"/>
    <s v="Frank Merwin"/>
    <x v="2"/>
    <s v="United States"/>
    <s v="Vancouver"/>
    <s v="Washington"/>
    <n v="98661"/>
    <x v="1"/>
    <x v="666"/>
    <x v="1"/>
    <s v="Art"/>
    <s v="Boston 16801 Nautilus Battery Pencil Sharpener"/>
    <x v="901"/>
    <n v="0.45"/>
    <n v="24.211000000000002"/>
  </r>
  <r>
    <n v="1002"/>
    <x v="480"/>
    <x v="374"/>
    <d v="2016-07-31T00:00:00"/>
    <x v="3"/>
    <s v="RH-19495"/>
    <s v="Rick Hansen"/>
    <x v="0"/>
    <s v="United States"/>
    <s v="New York City"/>
    <s v="New York"/>
    <n v="10024"/>
    <x v="3"/>
    <x v="764"/>
    <x v="2"/>
    <s v="Accessories"/>
    <s v="Plantronics CS510 - Over-the-Head monaural Wireless Headset System"/>
    <x v="902"/>
    <n v="0.25"/>
    <n v="1732.2375000000002"/>
  </r>
  <r>
    <n v="1003"/>
    <x v="480"/>
    <x v="374"/>
    <d v="2016-07-31T00:00:00"/>
    <x v="3"/>
    <s v="RH-19495"/>
    <s v="Rick Hansen"/>
    <x v="0"/>
    <s v="United States"/>
    <s v="New York City"/>
    <s v="New York"/>
    <n v="10024"/>
    <x v="3"/>
    <x v="257"/>
    <x v="0"/>
    <s v="Tables"/>
    <s v="Bevis Round Bullnose 29 High Table Top"/>
    <x v="903"/>
    <n v="0.25"/>
    <n v="818.08649999999989"/>
  </r>
  <r>
    <n v="1004"/>
    <x v="480"/>
    <x v="374"/>
    <d v="2016-07-31T00:00:00"/>
    <x v="3"/>
    <s v="RH-19495"/>
    <s v="Rick Hansen"/>
    <x v="0"/>
    <s v="United States"/>
    <s v="New York City"/>
    <s v="New York"/>
    <n v="10024"/>
    <x v="3"/>
    <x v="747"/>
    <x v="1"/>
    <s v="Paper"/>
    <s v="Xerox 212"/>
    <x v="537"/>
    <n v="0.4"/>
    <n v="11.664"/>
  </r>
  <r>
    <n v="1005"/>
    <x v="481"/>
    <x v="375"/>
    <d v="2016-08-31T00:00:00"/>
    <x v="1"/>
    <s v="RA-19945"/>
    <s v="Ryan Akin"/>
    <x v="0"/>
    <s v="United States"/>
    <s v="Murrieta"/>
    <s v="California"/>
    <n v="92563"/>
    <x v="1"/>
    <x v="765"/>
    <x v="1"/>
    <s v="Storage"/>
    <s v="Fellowes Super Stor/Drawer Files"/>
    <x v="904"/>
    <n v="0.5"/>
    <n v="242.32499999999999"/>
  </r>
  <r>
    <n v="1006"/>
    <x v="482"/>
    <x v="50"/>
    <d v="2016-11-17T00:00:00"/>
    <x v="1"/>
    <s v="JK-15730"/>
    <s v="Joe Kamberova"/>
    <x v="0"/>
    <s v="United States"/>
    <s v="Jacksonville"/>
    <s v="North Carolina"/>
    <n v="28540"/>
    <x v="0"/>
    <x v="694"/>
    <x v="1"/>
    <s v="Paper"/>
    <s v="Xerox 1910"/>
    <x v="905"/>
    <n v="0.25"/>
    <n v="86.472000000000008"/>
  </r>
  <r>
    <n v="1007"/>
    <x v="483"/>
    <x v="376"/>
    <d v="2016-11-09T00:00:00"/>
    <x v="2"/>
    <s v="MT-17815"/>
    <s v="Meg Tillman"/>
    <x v="0"/>
    <s v="United States"/>
    <s v="Scottsdale"/>
    <s v="Arizona"/>
    <n v="85254"/>
    <x v="1"/>
    <x v="111"/>
    <x v="1"/>
    <s v="Envelopes"/>
    <s v="Redi-Strip #10 Envelopes, 4 1/8 x 9 1/2"/>
    <x v="906"/>
    <n v="0.4"/>
    <n v="4.2480000000000002"/>
  </r>
  <r>
    <n v="1008"/>
    <x v="483"/>
    <x v="376"/>
    <d v="2016-11-09T00:00:00"/>
    <x v="2"/>
    <s v="MT-17815"/>
    <s v="Meg Tillman"/>
    <x v="0"/>
    <s v="United States"/>
    <s v="Scottsdale"/>
    <s v="Arizona"/>
    <n v="85254"/>
    <x v="1"/>
    <x v="766"/>
    <x v="1"/>
    <s v="Binders"/>
    <s v="UniKeep View Case Binders"/>
    <x v="907"/>
    <n v="0.4"/>
    <n v="2.6405999999999996"/>
  </r>
  <r>
    <n v="1009"/>
    <x v="484"/>
    <x v="377"/>
    <d v="2019-01-01T00:00:00"/>
    <x v="1"/>
    <s v="PO-18850"/>
    <s v="Patrick OBrill"/>
    <x v="0"/>
    <s v="United States"/>
    <s v="Burlington"/>
    <s v="Iowa"/>
    <n v="52601"/>
    <x v="2"/>
    <x v="422"/>
    <x v="1"/>
    <s v="Paper"/>
    <s v="Recycled Desk Saver Line While You Were Out Book, 5 1/2 X 4"/>
    <x v="908"/>
    <n v="0.3"/>
    <n v="31.324999999999999"/>
  </r>
  <r>
    <n v="1010"/>
    <x v="485"/>
    <x v="378"/>
    <d v="2018-08-03T00:00:00"/>
    <x v="2"/>
    <s v="AT-10735"/>
    <s v="Annie Thurman"/>
    <x v="0"/>
    <s v="United States"/>
    <s v="Chicago"/>
    <s v="Illinois"/>
    <n v="60653"/>
    <x v="2"/>
    <x v="160"/>
    <x v="2"/>
    <s v="Phones"/>
    <s v="JBL Micro Wireless Portable Bluetooth Speaker"/>
    <x v="909"/>
    <n v="0.3"/>
    <n v="67.188799999999986"/>
  </r>
  <r>
    <n v="1011"/>
    <x v="486"/>
    <x v="156"/>
    <d v="2015-11-26T00:00:00"/>
    <x v="2"/>
    <s v="VG-21790"/>
    <s v="Vivek Gonzalez"/>
    <x v="0"/>
    <s v="United States"/>
    <s v="San Diego"/>
    <s v="California"/>
    <n v="92037"/>
    <x v="1"/>
    <x v="767"/>
    <x v="0"/>
    <s v="Furnishings"/>
    <s v="Eldon Delta Triangular Chair Mat, 52 x 58, Clear"/>
    <x v="910"/>
    <n v="0.4"/>
    <n v="91.031999999999996"/>
  </r>
  <r>
    <n v="1012"/>
    <x v="487"/>
    <x v="46"/>
    <d v="2018-06-21T00:00:00"/>
    <x v="0"/>
    <s v="PF-19165"/>
    <s v="Philip Fox"/>
    <x v="0"/>
    <s v="United States"/>
    <s v="Olympia"/>
    <s v="Washington"/>
    <n v="98502"/>
    <x v="1"/>
    <x v="28"/>
    <x v="0"/>
    <s v="Furnishings"/>
    <s v="Howard Miller 13-3/4 Diameter Brushed Chrome Round Wall Clock"/>
    <x v="911"/>
    <n v="0.4"/>
    <n v="93.149999999999991"/>
  </r>
  <r>
    <n v="1013"/>
    <x v="487"/>
    <x v="46"/>
    <d v="2018-06-21T00:00:00"/>
    <x v="0"/>
    <s v="PF-19165"/>
    <s v="Philip Fox"/>
    <x v="0"/>
    <s v="United States"/>
    <s v="Olympia"/>
    <s v="Washington"/>
    <n v="98502"/>
    <x v="1"/>
    <x v="768"/>
    <x v="1"/>
    <s v="Storage"/>
    <s v="Project Tote Personal File"/>
    <x v="912"/>
    <n v="0.5"/>
    <n v="7.0149999999999997"/>
  </r>
  <r>
    <n v="1014"/>
    <x v="488"/>
    <x v="379"/>
    <d v="2016-12-24T00:00:00"/>
    <x v="0"/>
    <s v="JS-15880"/>
    <s v="John Stevenson"/>
    <x v="0"/>
    <s v="United States"/>
    <s v="Seattle"/>
    <s v="Washington"/>
    <n v="98103"/>
    <x v="1"/>
    <x v="209"/>
    <x v="0"/>
    <s v="Tables"/>
    <s v="Bevis 36 x 72 Conference Tables"/>
    <x v="913"/>
    <n v="0.45"/>
    <n v="890.10350000000005"/>
  </r>
  <r>
    <n v="1015"/>
    <x v="488"/>
    <x v="379"/>
    <d v="2016-12-24T00:00:00"/>
    <x v="0"/>
    <s v="JS-15880"/>
    <s v="John Stevenson"/>
    <x v="0"/>
    <s v="United States"/>
    <s v="Seattle"/>
    <s v="Washington"/>
    <n v="98103"/>
    <x v="1"/>
    <x v="769"/>
    <x v="2"/>
    <s v="Accessories"/>
    <s v="Enermax Acrylux Wireless Keyboard"/>
    <x v="914"/>
    <n v="0.45"/>
    <n v="54.78"/>
  </r>
  <r>
    <n v="1016"/>
    <x v="489"/>
    <x v="14"/>
    <d v="2016-09-19T00:00:00"/>
    <x v="0"/>
    <s v="MO-17800"/>
    <s v="Meg OConnel"/>
    <x v="2"/>
    <s v="United States"/>
    <s v="Los Angeles"/>
    <s v="California"/>
    <n v="90036"/>
    <x v="1"/>
    <x v="260"/>
    <x v="1"/>
    <s v="Paper"/>
    <s v="Xerox 216"/>
    <x v="56"/>
    <n v="0.4"/>
    <n v="19.439999999999998"/>
  </r>
  <r>
    <n v="1017"/>
    <x v="490"/>
    <x v="380"/>
    <d v="2016-07-10T00:00:00"/>
    <x v="1"/>
    <s v="KM-16225"/>
    <s v="Kalyca Meade"/>
    <x v="1"/>
    <s v="United States"/>
    <s v="New York City"/>
    <s v="New York"/>
    <n v="10011"/>
    <x v="3"/>
    <x v="770"/>
    <x v="0"/>
    <s v="Furnishings"/>
    <s v="G.E. Halogen Desk Lamp Bulbs"/>
    <x v="540"/>
    <n v="0.4"/>
    <n v="8.3759999999999994"/>
  </r>
  <r>
    <n v="1018"/>
    <x v="490"/>
    <x v="380"/>
    <d v="2016-07-10T00:00:00"/>
    <x v="1"/>
    <s v="KM-16225"/>
    <s v="Kalyca Meade"/>
    <x v="1"/>
    <s v="United States"/>
    <s v="New York City"/>
    <s v="New York"/>
    <n v="10011"/>
    <x v="3"/>
    <x v="689"/>
    <x v="0"/>
    <s v="Furnishings"/>
    <s v="Howard Miller 11-1/2 Diameter Ridgewood Wall Clock"/>
    <x v="816"/>
    <n v="0.4"/>
    <n v="93.49199999999999"/>
  </r>
  <r>
    <n v="1019"/>
    <x v="490"/>
    <x v="380"/>
    <d v="2016-07-10T00:00:00"/>
    <x v="1"/>
    <s v="KM-16225"/>
    <s v="Kalyca Meade"/>
    <x v="1"/>
    <s v="United States"/>
    <s v="New York City"/>
    <s v="New York"/>
    <n v="10011"/>
    <x v="3"/>
    <x v="771"/>
    <x v="2"/>
    <s v="Phones"/>
    <s v="OtterBox Commuter Series Case - Samsung Galaxy S4"/>
    <x v="915"/>
    <n v="0.4"/>
    <n v="74.97"/>
  </r>
  <r>
    <n v="1020"/>
    <x v="490"/>
    <x v="380"/>
    <d v="2016-07-10T00:00:00"/>
    <x v="1"/>
    <s v="KM-16225"/>
    <s v="Kalyca Meade"/>
    <x v="1"/>
    <s v="United States"/>
    <s v="New York City"/>
    <s v="New York"/>
    <n v="10011"/>
    <x v="3"/>
    <x v="772"/>
    <x v="1"/>
    <s v="Storage"/>
    <s v="Iceberg Mobile Mega Data/Printer Cart"/>
    <x v="916"/>
    <n v="0.5"/>
    <n v="300.82499999999999"/>
  </r>
  <r>
    <n v="1021"/>
    <x v="491"/>
    <x v="381"/>
    <d v="2016-05-03T00:00:00"/>
    <x v="1"/>
    <s v="GT-14710"/>
    <s v="Greg Tran"/>
    <x v="0"/>
    <s v="United States"/>
    <s v="Washington"/>
    <s v="District of Columbia"/>
    <n v="20016"/>
    <x v="3"/>
    <x v="773"/>
    <x v="1"/>
    <s v="Art"/>
    <s v="Staples in misc. colors"/>
    <x v="917"/>
    <n v="0.25"/>
    <n v="17.055"/>
  </r>
  <r>
    <n v="1022"/>
    <x v="491"/>
    <x v="381"/>
    <d v="2016-05-03T00:00:00"/>
    <x v="1"/>
    <s v="GT-14710"/>
    <s v="Greg Tran"/>
    <x v="0"/>
    <s v="United States"/>
    <s v="Washington"/>
    <s v="District of Columbia"/>
    <n v="20016"/>
    <x v="3"/>
    <x v="774"/>
    <x v="0"/>
    <s v="Chairs"/>
    <s v="Global Comet Stacking Arm Chair"/>
    <x v="918"/>
    <n v="0.25"/>
    <n v="950.64750000000004"/>
  </r>
  <r>
    <n v="1023"/>
    <x v="491"/>
    <x v="381"/>
    <d v="2016-05-03T00:00:00"/>
    <x v="1"/>
    <s v="GT-14710"/>
    <s v="Greg Tran"/>
    <x v="0"/>
    <s v="United States"/>
    <s v="Washington"/>
    <s v="District of Columbia"/>
    <n v="20016"/>
    <x v="3"/>
    <x v="775"/>
    <x v="2"/>
    <s v="Machines"/>
    <s v="Cisco SPA525G2 5-Line IP Phone"/>
    <x v="919"/>
    <n v="0.25"/>
    <n v="1034.94"/>
  </r>
  <r>
    <n v="1024"/>
    <x v="492"/>
    <x v="382"/>
    <d v="2016-06-20T00:00:00"/>
    <x v="1"/>
    <s v="PB-19150"/>
    <s v="Philip Brown"/>
    <x v="0"/>
    <s v="United States"/>
    <s v="Philadelphia"/>
    <s v="Pennsylvania"/>
    <n v="19134"/>
    <x v="3"/>
    <x v="776"/>
    <x v="1"/>
    <s v="Envelopes"/>
    <s v="Peel &amp; Seel Envelopes"/>
    <x v="920"/>
    <n v="0.4"/>
    <n v="3.7248000000000001"/>
  </r>
  <r>
    <n v="1025"/>
    <x v="493"/>
    <x v="94"/>
    <d v="2018-12-20T00:00:00"/>
    <x v="2"/>
    <s v="HR-14770"/>
    <s v="Hallie Redmond"/>
    <x v="2"/>
    <s v="United States"/>
    <s v="Los Angeles"/>
    <s v="California"/>
    <n v="90045"/>
    <x v="1"/>
    <x v="777"/>
    <x v="1"/>
    <s v="Binders"/>
    <s v="GBC Plastic Binding Combs"/>
    <x v="921"/>
    <n v="0.4"/>
    <n v="7.0847999999999995"/>
  </r>
  <r>
    <n v="1026"/>
    <x v="494"/>
    <x v="383"/>
    <d v="2017-01-13T00:00:00"/>
    <x v="0"/>
    <s v="DE-13255"/>
    <s v="Deanra Eno"/>
    <x v="2"/>
    <s v="United States"/>
    <s v="Springfield"/>
    <s v="Ohio"/>
    <n v="45503"/>
    <x v="3"/>
    <x v="778"/>
    <x v="1"/>
    <s v="Paper"/>
    <s v="Xerox 2"/>
    <x v="12"/>
    <n v="0.4"/>
    <n v="9.3311999999999991"/>
  </r>
  <r>
    <n v="1027"/>
    <x v="494"/>
    <x v="383"/>
    <d v="2017-01-13T00:00:00"/>
    <x v="0"/>
    <s v="DE-13255"/>
    <s v="Deanra Eno"/>
    <x v="2"/>
    <s v="United States"/>
    <s v="Springfield"/>
    <s v="Ohio"/>
    <n v="45503"/>
    <x v="3"/>
    <x v="779"/>
    <x v="1"/>
    <s v="Paper"/>
    <s v="Xerox 1935"/>
    <x v="922"/>
    <n v="0.4"/>
    <n v="37.987199999999994"/>
  </r>
  <r>
    <n v="1028"/>
    <x v="494"/>
    <x v="383"/>
    <d v="2017-01-13T00:00:00"/>
    <x v="0"/>
    <s v="DE-13255"/>
    <s v="Deanra Eno"/>
    <x v="2"/>
    <s v="United States"/>
    <s v="Springfield"/>
    <s v="Ohio"/>
    <n v="45503"/>
    <x v="3"/>
    <x v="780"/>
    <x v="2"/>
    <s v="Phones"/>
    <s v="Cyber Acoustics AC-202b Speech Recognition Stereo Headset"/>
    <x v="923"/>
    <n v="0.4"/>
    <n v="9.3527999999999984"/>
  </r>
  <r>
    <n v="1029"/>
    <x v="495"/>
    <x v="384"/>
    <d v="2015-07-15T00:00:00"/>
    <x v="1"/>
    <s v="LA-16780"/>
    <s v="Laura Armstrong"/>
    <x v="1"/>
    <s v="United States"/>
    <s v="Hackensack"/>
    <s v="New Jersey"/>
    <n v="7601"/>
    <x v="3"/>
    <x v="258"/>
    <x v="1"/>
    <s v="Paper"/>
    <s v="Easy-staple paper"/>
    <x v="924"/>
    <n v="0.4"/>
    <n v="106.32"/>
  </r>
  <r>
    <n v="1030"/>
    <x v="495"/>
    <x v="384"/>
    <d v="2015-07-15T00:00:00"/>
    <x v="1"/>
    <s v="LA-16780"/>
    <s v="Laura Armstrong"/>
    <x v="1"/>
    <s v="United States"/>
    <s v="Hackensack"/>
    <s v="New Jersey"/>
    <n v="7601"/>
    <x v="3"/>
    <x v="781"/>
    <x v="2"/>
    <s v="Phones"/>
    <s v="Cisco SPA508G"/>
    <x v="925"/>
    <n v="0.4"/>
    <n v="118.782"/>
  </r>
  <r>
    <n v="1031"/>
    <x v="495"/>
    <x v="384"/>
    <d v="2015-07-15T00:00:00"/>
    <x v="1"/>
    <s v="LA-16780"/>
    <s v="Laura Armstrong"/>
    <x v="1"/>
    <s v="United States"/>
    <s v="Hackensack"/>
    <s v="New Jersey"/>
    <n v="7601"/>
    <x v="3"/>
    <x v="463"/>
    <x v="0"/>
    <s v="Chairs"/>
    <s v="Global Commerce Series High-Back Swivel/Tilt Chairs"/>
    <x v="926"/>
    <n v="0.25"/>
    <n v="641.20500000000004"/>
  </r>
  <r>
    <n v="1032"/>
    <x v="495"/>
    <x v="384"/>
    <d v="2015-07-15T00:00:00"/>
    <x v="1"/>
    <s v="LA-16780"/>
    <s v="Laura Armstrong"/>
    <x v="1"/>
    <s v="United States"/>
    <s v="Hackensack"/>
    <s v="New Jersey"/>
    <n v="7601"/>
    <x v="3"/>
    <x v="93"/>
    <x v="0"/>
    <s v="Furnishings"/>
    <s v="9-3/4 Diameter Round Wall Clock"/>
    <x v="927"/>
    <n v="0.4"/>
    <n v="74.465999999999994"/>
  </r>
  <r>
    <n v="1033"/>
    <x v="495"/>
    <x v="384"/>
    <d v="2015-07-15T00:00:00"/>
    <x v="1"/>
    <s v="LA-16780"/>
    <s v="Laura Armstrong"/>
    <x v="1"/>
    <s v="United States"/>
    <s v="Hackensack"/>
    <s v="New Jersey"/>
    <n v="7601"/>
    <x v="3"/>
    <x v="782"/>
    <x v="1"/>
    <s v="Labels"/>
    <s v="Avery 514"/>
    <x v="928"/>
    <n v="0.4"/>
    <n v="8.64"/>
  </r>
  <r>
    <n v="1034"/>
    <x v="496"/>
    <x v="73"/>
    <d v="2017-11-22T00:00:00"/>
    <x v="2"/>
    <s v="AG-10390"/>
    <s v="Allen Goldenen"/>
    <x v="0"/>
    <s v="United States"/>
    <s v="Cincinnati"/>
    <s v="Ohio"/>
    <n v="45231"/>
    <x v="3"/>
    <x v="783"/>
    <x v="1"/>
    <s v="Paper"/>
    <s v="Southworth 25% Cotton Granite Paper &amp; Envelopes"/>
    <x v="929"/>
    <n v="0.4"/>
    <n v="9.4176000000000002"/>
  </r>
  <r>
    <n v="1035"/>
    <x v="496"/>
    <x v="73"/>
    <d v="2017-11-22T00:00:00"/>
    <x v="2"/>
    <s v="AG-10390"/>
    <s v="Allen Goldenen"/>
    <x v="0"/>
    <s v="United States"/>
    <s v="Cincinnati"/>
    <s v="Ohio"/>
    <n v="45231"/>
    <x v="3"/>
    <x v="236"/>
    <x v="1"/>
    <s v="Binders"/>
    <s v="Acco 3-Hole Punch"/>
    <x v="930"/>
    <n v="0.4"/>
    <n v="1.5768"/>
  </r>
  <r>
    <n v="1036"/>
    <x v="496"/>
    <x v="73"/>
    <d v="2017-11-22T00:00:00"/>
    <x v="2"/>
    <s v="AG-10390"/>
    <s v="Allen Goldenen"/>
    <x v="0"/>
    <s v="United States"/>
    <s v="Cincinnati"/>
    <s v="Ohio"/>
    <n v="45231"/>
    <x v="3"/>
    <x v="27"/>
    <x v="1"/>
    <s v="Binders"/>
    <s v="Avery Recycled Flexi-View Covers for Binding Systems"/>
    <x v="931"/>
    <n v="0.4"/>
    <n v="8.6562000000000001"/>
  </r>
  <r>
    <n v="1037"/>
    <x v="497"/>
    <x v="183"/>
    <d v="2017-04-26T00:00:00"/>
    <x v="1"/>
    <s v="EL-13735"/>
    <s v="Ed Ludwig"/>
    <x v="2"/>
    <s v="United States"/>
    <s v="Jefferson City"/>
    <s v="Missouri"/>
    <n v="65109"/>
    <x v="2"/>
    <x v="784"/>
    <x v="0"/>
    <s v="Furnishings"/>
    <s v="Eldon Advantage Chair Mats for Low to Medium Pile Carpets"/>
    <x v="932"/>
    <n v="0.3"/>
    <n v="60.634"/>
  </r>
  <r>
    <n v="1038"/>
    <x v="498"/>
    <x v="385"/>
    <d v="2016-06-14T00:00:00"/>
    <x v="2"/>
    <s v="JJ-15445"/>
    <s v="Jennifer Jackson"/>
    <x v="0"/>
    <s v="United States"/>
    <s v="Los Angeles"/>
    <s v="California"/>
    <n v="90004"/>
    <x v="1"/>
    <x v="785"/>
    <x v="1"/>
    <s v="Binders"/>
    <s v="Aluminum Screw Posts"/>
    <x v="933"/>
    <n v="0.4"/>
    <n v="21.974399999999999"/>
  </r>
  <r>
    <n v="1039"/>
    <x v="499"/>
    <x v="225"/>
    <d v="2018-11-21T00:00:00"/>
    <x v="2"/>
    <s v="JH-15430"/>
    <s v="Jennifer Halladay"/>
    <x v="0"/>
    <s v="United States"/>
    <s v="Burlington"/>
    <s v="North Carolina"/>
    <n v="27217"/>
    <x v="0"/>
    <x v="786"/>
    <x v="1"/>
    <s v="Art"/>
    <s v="Newell 336"/>
    <x v="934"/>
    <n v="0.15000000000000002"/>
    <n v="20.372799999999998"/>
  </r>
  <r>
    <n v="1040"/>
    <x v="499"/>
    <x v="225"/>
    <d v="2018-11-21T00:00:00"/>
    <x v="2"/>
    <s v="JH-15430"/>
    <s v="Jennifer Halladay"/>
    <x v="0"/>
    <s v="United States"/>
    <s v="Burlington"/>
    <s v="North Carolina"/>
    <n v="27217"/>
    <x v="0"/>
    <x v="787"/>
    <x v="1"/>
    <s v="Art"/>
    <s v="Staples in misc. colors"/>
    <x v="935"/>
    <n v="0.15000000000000002"/>
    <n v="24.418800000000001"/>
  </r>
  <r>
    <n v="1041"/>
    <x v="500"/>
    <x v="231"/>
    <d v="2017-03-24T00:00:00"/>
    <x v="1"/>
    <s v="RD-19660"/>
    <s v="Robert Dilbeck"/>
    <x v="2"/>
    <s v="United States"/>
    <s v="Saint Peters"/>
    <s v="Missouri"/>
    <n v="63376"/>
    <x v="2"/>
    <x v="616"/>
    <x v="0"/>
    <s v="Tables"/>
    <s v="Chromcraft Round Conference Tables"/>
    <x v="936"/>
    <n v="0.35"/>
    <n v="453.154"/>
  </r>
  <r>
    <n v="1042"/>
    <x v="501"/>
    <x v="47"/>
    <d v="2017-09-09T00:00:00"/>
    <x v="0"/>
    <s v="MO-17500"/>
    <s v="Mary ORourke"/>
    <x v="0"/>
    <s v="United States"/>
    <s v="New York City"/>
    <s v="New York"/>
    <n v="10035"/>
    <x v="3"/>
    <x v="788"/>
    <x v="2"/>
    <s v="Accessories"/>
    <s v="Maxell 4.7GB DVD+RW 3/Pack"/>
    <x v="937"/>
    <n v="0.25"/>
    <n v="23.895"/>
  </r>
  <r>
    <n v="1043"/>
    <x v="501"/>
    <x v="47"/>
    <d v="2017-09-09T00:00:00"/>
    <x v="0"/>
    <s v="MO-17500"/>
    <s v="Mary ORourke"/>
    <x v="0"/>
    <s v="United States"/>
    <s v="New York City"/>
    <s v="New York"/>
    <n v="10035"/>
    <x v="3"/>
    <x v="789"/>
    <x v="0"/>
    <s v="Bookcases"/>
    <s v="Atlantic Metals Mobile 5-Shelf Bookcases, Custom Colors"/>
    <x v="938"/>
    <n v="0.5"/>
    <n v="361.17599999999999"/>
  </r>
  <r>
    <n v="1044"/>
    <x v="502"/>
    <x v="362"/>
    <d v="2018-07-12T00:00:00"/>
    <x v="2"/>
    <s v="NS-18640"/>
    <s v="Noel Staavos"/>
    <x v="1"/>
    <s v="United States"/>
    <s v="Chicago"/>
    <s v="Illinois"/>
    <n v="60610"/>
    <x v="2"/>
    <x v="790"/>
    <x v="1"/>
    <s v="Art"/>
    <s v="Quartet Alpha White Chalk, 12/Pack"/>
    <x v="939"/>
    <n v="0.35"/>
    <n v="5.7460000000000004"/>
  </r>
  <r>
    <n v="1045"/>
    <x v="502"/>
    <x v="362"/>
    <d v="2018-07-12T00:00:00"/>
    <x v="2"/>
    <s v="NS-18640"/>
    <s v="Noel Staavos"/>
    <x v="1"/>
    <s v="United States"/>
    <s v="Chicago"/>
    <s v="Illinois"/>
    <n v="60610"/>
    <x v="2"/>
    <x v="791"/>
    <x v="1"/>
    <s v="Appliances"/>
    <s v="Belkin F9S820V06 8 Outlet Surge"/>
    <x v="940"/>
    <n v="0.3"/>
    <n v="40.924799999999998"/>
  </r>
  <r>
    <n v="1046"/>
    <x v="503"/>
    <x v="386"/>
    <d v="2018-10-16T00:00:00"/>
    <x v="1"/>
    <s v="SN-20710"/>
    <s v="Steve Nguyen"/>
    <x v="2"/>
    <s v="United States"/>
    <s v="Rockford"/>
    <s v="Illinois"/>
    <n v="61107"/>
    <x v="2"/>
    <x v="792"/>
    <x v="0"/>
    <s v="Chairs"/>
    <s v="Global Stack Chair without Arms, Black"/>
    <x v="941"/>
    <n v="0.35"/>
    <n v="165.49260000000001"/>
  </r>
  <r>
    <n v="1047"/>
    <x v="504"/>
    <x v="387"/>
    <d v="2017-03-13T00:00:00"/>
    <x v="1"/>
    <s v="ZC-21910"/>
    <s v="Zuschuss Carroll"/>
    <x v="0"/>
    <s v="United States"/>
    <s v="Miami"/>
    <s v="Florida"/>
    <n v="33142"/>
    <x v="0"/>
    <x v="638"/>
    <x v="2"/>
    <s v="Phones"/>
    <s v="Cisco Unified IP Phone 7945G VoIP phone"/>
    <x v="738"/>
    <n v="0.25"/>
    <n v="1022.97"/>
  </r>
  <r>
    <n v="1048"/>
    <x v="504"/>
    <x v="387"/>
    <d v="2017-03-13T00:00:00"/>
    <x v="1"/>
    <s v="ZC-21910"/>
    <s v="Zuschuss Carroll"/>
    <x v="0"/>
    <s v="United States"/>
    <s v="Miami"/>
    <s v="Florida"/>
    <n v="33142"/>
    <x v="0"/>
    <x v="101"/>
    <x v="0"/>
    <s v="Furnishings"/>
    <s v="Deflect-o DuraMat Lighweight, Studded, Beveled Mat for Low Pile Carpeting"/>
    <x v="102"/>
    <n v="0.25"/>
    <n v="76.77"/>
  </r>
  <r>
    <n v="1049"/>
    <x v="505"/>
    <x v="279"/>
    <d v="2015-06-01T00:00:00"/>
    <x v="0"/>
    <s v="LC-16885"/>
    <s v="Lena Creighton"/>
    <x v="0"/>
    <s v="United States"/>
    <s v="San Francisco"/>
    <s v="California"/>
    <n v="94109"/>
    <x v="1"/>
    <x v="39"/>
    <x v="2"/>
    <s v="Phones"/>
    <s v="Plantronics HL10 Handset Lifter"/>
    <x v="942"/>
    <n v="0.4"/>
    <n v="668.10239999999988"/>
  </r>
  <r>
    <n v="1050"/>
    <x v="505"/>
    <x v="279"/>
    <d v="2015-06-01T00:00:00"/>
    <x v="0"/>
    <s v="LC-16885"/>
    <s v="Lena Creighton"/>
    <x v="0"/>
    <s v="United States"/>
    <s v="San Francisco"/>
    <s v="California"/>
    <n v="94109"/>
    <x v="1"/>
    <x v="590"/>
    <x v="2"/>
    <s v="Accessories"/>
    <s v="Logitech Wireless Performance Mouse MX for PC and Mac"/>
    <x v="311"/>
    <n v="0.45"/>
    <n v="54.994500000000002"/>
  </r>
  <r>
    <n v="1051"/>
    <x v="506"/>
    <x v="230"/>
    <d v="2016-07-05T00:00:00"/>
    <x v="2"/>
    <s v="DG-13300"/>
    <s v="Deirdre Greer"/>
    <x v="1"/>
    <s v="United States"/>
    <s v="Philadelphia"/>
    <s v="Pennsylvania"/>
    <n v="19134"/>
    <x v="3"/>
    <x v="793"/>
    <x v="0"/>
    <s v="Furnishings"/>
    <s v="Eldon Antistatic Chair Mats for Low to Medium Pile Carpets"/>
    <x v="943"/>
    <n v="0.4"/>
    <n v="101.0784"/>
  </r>
  <r>
    <n v="1052"/>
    <x v="506"/>
    <x v="230"/>
    <d v="2016-07-05T00:00:00"/>
    <x v="2"/>
    <s v="DG-13300"/>
    <s v="Deirdre Greer"/>
    <x v="1"/>
    <s v="United States"/>
    <s v="Philadelphia"/>
    <s v="Pennsylvania"/>
    <n v="19134"/>
    <x v="3"/>
    <x v="794"/>
    <x v="1"/>
    <s v="Paper"/>
    <s v="Important Message Pads, 50 4-1/4 x 5-1/2 Forms per Pad"/>
    <x v="944"/>
    <n v="0.4"/>
    <n v="4.032"/>
  </r>
  <r>
    <n v="1053"/>
    <x v="506"/>
    <x v="230"/>
    <d v="2016-07-05T00:00:00"/>
    <x v="2"/>
    <s v="DG-13300"/>
    <s v="Deirdre Greer"/>
    <x v="1"/>
    <s v="United States"/>
    <s v="Philadelphia"/>
    <s v="Pennsylvania"/>
    <n v="19134"/>
    <x v="3"/>
    <x v="795"/>
    <x v="0"/>
    <s v="Furnishings"/>
    <s v="Howard Miller 12 Round Wall Clock"/>
    <x v="945"/>
    <n v="0.4"/>
    <n v="169.73279999999997"/>
  </r>
  <r>
    <n v="1054"/>
    <x v="507"/>
    <x v="388"/>
    <d v="2016-04-08T00:00:00"/>
    <x v="1"/>
    <s v="NF-18595"/>
    <s v="Nicole Fjeld"/>
    <x v="2"/>
    <s v="United States"/>
    <s v="New York City"/>
    <s v="New York"/>
    <n v="10009"/>
    <x v="3"/>
    <x v="796"/>
    <x v="1"/>
    <s v="Art"/>
    <s v="DIXON Ticonderoga Erasable Checking Pencils"/>
    <x v="946"/>
    <n v="0.25"/>
    <n v="8.370000000000001"/>
  </r>
  <r>
    <n v="1055"/>
    <x v="507"/>
    <x v="388"/>
    <d v="2016-04-08T00:00:00"/>
    <x v="1"/>
    <s v="NF-18595"/>
    <s v="Nicole Fjeld"/>
    <x v="2"/>
    <s v="United States"/>
    <s v="New York City"/>
    <s v="New York"/>
    <n v="10009"/>
    <x v="3"/>
    <x v="797"/>
    <x v="0"/>
    <s v="Furnishings"/>
    <s v="Eldon Advantage Foldable Chair Mats for Low Pile Carpets"/>
    <x v="947"/>
    <n v="0.4"/>
    <n v="65.040000000000006"/>
  </r>
  <r>
    <n v="1056"/>
    <x v="507"/>
    <x v="388"/>
    <d v="2016-04-08T00:00:00"/>
    <x v="1"/>
    <s v="NF-18595"/>
    <s v="Nicole Fjeld"/>
    <x v="2"/>
    <s v="United States"/>
    <s v="New York City"/>
    <s v="New York"/>
    <n v="10009"/>
    <x v="3"/>
    <x v="141"/>
    <x v="1"/>
    <s v="Binders"/>
    <s v="GBC Prestige Therm-A-Bind Covers"/>
    <x v="948"/>
    <n v="0.4"/>
    <n v="49.406399999999998"/>
  </r>
  <r>
    <n v="1057"/>
    <x v="507"/>
    <x v="388"/>
    <d v="2016-04-08T00:00:00"/>
    <x v="1"/>
    <s v="NF-18595"/>
    <s v="Nicole Fjeld"/>
    <x v="2"/>
    <s v="United States"/>
    <s v="New York City"/>
    <s v="New York"/>
    <n v="10009"/>
    <x v="3"/>
    <x v="798"/>
    <x v="1"/>
    <s v="Binders"/>
    <s v="Avery Round Ring Poly Binders"/>
    <x v="949"/>
    <n v="0.4"/>
    <n v="5.452799999999999"/>
  </r>
  <r>
    <n v="1058"/>
    <x v="508"/>
    <x v="389"/>
    <d v="2018-12-17T00:00:00"/>
    <x v="1"/>
    <s v="BP-11185"/>
    <s v="Ben Peterman"/>
    <x v="1"/>
    <s v="United States"/>
    <s v="San Diego"/>
    <s v="California"/>
    <n v="92037"/>
    <x v="1"/>
    <x v="799"/>
    <x v="1"/>
    <s v="Binders"/>
    <s v="Avery Hole Reinforcements"/>
    <x v="950"/>
    <n v="0.4"/>
    <n v="11.961599999999999"/>
  </r>
  <r>
    <n v="1059"/>
    <x v="508"/>
    <x v="389"/>
    <d v="2018-12-17T00:00:00"/>
    <x v="1"/>
    <s v="BP-11185"/>
    <s v="Ben Peterman"/>
    <x v="1"/>
    <s v="United States"/>
    <s v="San Diego"/>
    <s v="California"/>
    <n v="92037"/>
    <x v="1"/>
    <x v="800"/>
    <x v="1"/>
    <s v="Binders"/>
    <s v="Wilson Jones Ledger-Size, Piano-Hinge Binder, 2, Blue"/>
    <x v="951"/>
    <n v="0.4"/>
    <n v="39.340799999999994"/>
  </r>
  <r>
    <n v="1060"/>
    <x v="509"/>
    <x v="390"/>
    <d v="2017-12-01T00:00:00"/>
    <x v="1"/>
    <s v="MG-17650"/>
    <s v="Matthew Grinstein"/>
    <x v="2"/>
    <s v="United States"/>
    <s v="Philadelphia"/>
    <s v="Pennsylvania"/>
    <n v="19143"/>
    <x v="3"/>
    <x v="801"/>
    <x v="1"/>
    <s v="Fasteners"/>
    <s v="Stockwell Gold Paper Clips"/>
    <x v="952"/>
    <n v="0.4"/>
    <n v="2.6496"/>
  </r>
  <r>
    <n v="1061"/>
    <x v="510"/>
    <x v="391"/>
    <d v="2016-03-29T00:00:00"/>
    <x v="1"/>
    <s v="JD-16060"/>
    <s v="Julia Dunbar"/>
    <x v="0"/>
    <s v="United States"/>
    <s v="Houston"/>
    <s v="Texas"/>
    <n v="77095"/>
    <x v="2"/>
    <x v="389"/>
    <x v="0"/>
    <s v="Chairs"/>
    <s v="Global Deluxe Steno Chair"/>
    <x v="953"/>
    <n v="0.35"/>
    <n v="70.0518"/>
  </r>
  <r>
    <n v="1062"/>
    <x v="511"/>
    <x v="392"/>
    <d v="2016-04-21T00:00:00"/>
    <x v="1"/>
    <s v="TS-21160"/>
    <s v="Theresa Swint"/>
    <x v="1"/>
    <s v="United States"/>
    <s v="Toledo"/>
    <s v="Ohio"/>
    <n v="43615"/>
    <x v="3"/>
    <x v="551"/>
    <x v="1"/>
    <s v="Appliances"/>
    <s v="Belkin F9H710-06 7 Outlet SurgeMaster Surge Protector"/>
    <x v="954"/>
    <n v="0.4"/>
    <n v="27.1296"/>
  </r>
  <r>
    <n v="1063"/>
    <x v="511"/>
    <x v="392"/>
    <d v="2016-04-21T00:00:00"/>
    <x v="1"/>
    <s v="TS-21160"/>
    <s v="Theresa Swint"/>
    <x v="1"/>
    <s v="United States"/>
    <s v="Toledo"/>
    <s v="Ohio"/>
    <n v="43615"/>
    <x v="3"/>
    <x v="802"/>
    <x v="1"/>
    <s v="Fasteners"/>
    <s v="Super Bands, 12/Pack"/>
    <x v="955"/>
    <n v="0.4"/>
    <n v="6.2496"/>
  </r>
  <r>
    <n v="1064"/>
    <x v="511"/>
    <x v="392"/>
    <d v="2016-04-21T00:00:00"/>
    <x v="1"/>
    <s v="TS-21160"/>
    <s v="Theresa Swint"/>
    <x v="1"/>
    <s v="United States"/>
    <s v="Toledo"/>
    <s v="Ohio"/>
    <n v="43615"/>
    <x v="3"/>
    <x v="346"/>
    <x v="1"/>
    <s v="Art"/>
    <s v="Crayola Colored Pencils"/>
    <x v="956"/>
    <n v="0.25"/>
    <n v="5.9039999999999999"/>
  </r>
  <r>
    <n v="1065"/>
    <x v="511"/>
    <x v="392"/>
    <d v="2016-04-21T00:00:00"/>
    <x v="1"/>
    <s v="TS-21160"/>
    <s v="Theresa Swint"/>
    <x v="1"/>
    <s v="United States"/>
    <s v="Toledo"/>
    <s v="Ohio"/>
    <n v="43615"/>
    <x v="3"/>
    <x v="803"/>
    <x v="2"/>
    <s v="Phones"/>
    <s v="Plantronics 81402"/>
    <x v="957"/>
    <n v="0.4"/>
    <n v="71.269199999999998"/>
  </r>
  <r>
    <n v="1066"/>
    <x v="511"/>
    <x v="392"/>
    <d v="2016-04-21T00:00:00"/>
    <x v="1"/>
    <s v="TS-21160"/>
    <s v="Theresa Swint"/>
    <x v="1"/>
    <s v="United States"/>
    <s v="Toledo"/>
    <s v="Ohio"/>
    <n v="43615"/>
    <x v="3"/>
    <x v="804"/>
    <x v="1"/>
    <s v="Fasteners"/>
    <s v="Assorted Color Push Pins"/>
    <x v="958"/>
    <n v="0.4"/>
    <n v="0.86879999999999991"/>
  </r>
  <r>
    <n v="1067"/>
    <x v="511"/>
    <x v="392"/>
    <d v="2016-04-21T00:00:00"/>
    <x v="1"/>
    <s v="TS-21160"/>
    <s v="Theresa Swint"/>
    <x v="1"/>
    <s v="United States"/>
    <s v="Toledo"/>
    <s v="Ohio"/>
    <n v="43615"/>
    <x v="3"/>
    <x v="805"/>
    <x v="1"/>
    <s v="Binders"/>
    <s v="GBC Velobind Prepunched Cover Sets, Regency Series"/>
    <x v="959"/>
    <n v="0.4"/>
    <n v="33.281999999999996"/>
  </r>
  <r>
    <n v="1068"/>
    <x v="512"/>
    <x v="393"/>
    <d v="2017-10-02T00:00:00"/>
    <x v="2"/>
    <s v="BD-11620"/>
    <s v="Brian DeCherney"/>
    <x v="0"/>
    <s v="United States"/>
    <s v="San Francisco"/>
    <s v="California"/>
    <n v="94122"/>
    <x v="1"/>
    <x v="64"/>
    <x v="0"/>
    <s v="Chairs"/>
    <s v="Global Value Mid-Back Managers Chair, Gray"/>
    <x v="960"/>
    <n v="0.45"/>
    <n v="107.16640000000001"/>
  </r>
  <r>
    <n v="1069"/>
    <x v="513"/>
    <x v="394"/>
    <d v="2018-09-30T00:00:00"/>
    <x v="0"/>
    <s v="CM-12160"/>
    <s v="Charles McCrossin"/>
    <x v="0"/>
    <s v="United States"/>
    <s v="Brownsville"/>
    <s v="Texas"/>
    <n v="78521"/>
    <x v="2"/>
    <x v="482"/>
    <x v="1"/>
    <s v="Supplies"/>
    <s v="Staple remover"/>
    <x v="961"/>
    <n v="0.35"/>
    <n v="1.1335999999999999"/>
  </r>
  <r>
    <n v="1070"/>
    <x v="514"/>
    <x v="395"/>
    <d v="2016-07-29T00:00:00"/>
    <x v="1"/>
    <s v="RB-19795"/>
    <s v="Ross Baird"/>
    <x v="2"/>
    <s v="United States"/>
    <s v="Philadelphia"/>
    <s v="Pennsylvania"/>
    <n v="19143"/>
    <x v="3"/>
    <x v="301"/>
    <x v="1"/>
    <s v="Binders"/>
    <s v="GBC Premium Transparent Covers with Diagonal Lined Pattern"/>
    <x v="962"/>
    <n v="0.4"/>
    <n v="15.105599999999999"/>
  </r>
  <r>
    <n v="1071"/>
    <x v="515"/>
    <x v="312"/>
    <d v="2016-11-26T00:00:00"/>
    <x v="1"/>
    <s v="SN-20560"/>
    <s v="Skye Norling"/>
    <x v="2"/>
    <s v="United States"/>
    <s v="Los Angeles"/>
    <s v="California"/>
    <n v="90008"/>
    <x v="1"/>
    <x v="324"/>
    <x v="1"/>
    <s v="Art"/>
    <s v="Newell 333"/>
    <x v="21"/>
    <n v="0.45"/>
    <n v="10.703000000000001"/>
  </r>
  <r>
    <n v="1072"/>
    <x v="516"/>
    <x v="236"/>
    <d v="2017-05-02T00:00:00"/>
    <x v="1"/>
    <s v="EH-14005"/>
    <s v="Erica Hernandez"/>
    <x v="2"/>
    <s v="United States"/>
    <s v="Denver"/>
    <s v="Colorado"/>
    <n v="80219"/>
    <x v="1"/>
    <x v="314"/>
    <x v="1"/>
    <s v="Paper"/>
    <s v="Xerox 1881"/>
    <x v="34"/>
    <n v="0.4"/>
    <n v="17.683199999999999"/>
  </r>
  <r>
    <n v="1073"/>
    <x v="517"/>
    <x v="237"/>
    <d v="2018-11-19T00:00:00"/>
    <x v="1"/>
    <s v="FO-14305"/>
    <s v="Frank Olsen"/>
    <x v="0"/>
    <s v="United States"/>
    <s v="New York City"/>
    <s v="New York"/>
    <n v="10035"/>
    <x v="3"/>
    <x v="806"/>
    <x v="1"/>
    <s v="Binders"/>
    <s v="3M Organizer Strips"/>
    <x v="874"/>
    <n v="0.4"/>
    <n v="5.1840000000000002"/>
  </r>
  <r>
    <n v="1074"/>
    <x v="518"/>
    <x v="396"/>
    <d v="2017-11-19T00:00:00"/>
    <x v="1"/>
    <s v="MS-17710"/>
    <s v="Maurice Satty"/>
    <x v="0"/>
    <s v="United States"/>
    <s v="Mesa"/>
    <s v="Arizona"/>
    <n v="85204"/>
    <x v="1"/>
    <x v="807"/>
    <x v="1"/>
    <s v="Binders"/>
    <s v="Avery Durable Slant Ring Binders With Label Holder"/>
    <x v="963"/>
    <n v="0.4"/>
    <n v="3.7619999999999996"/>
  </r>
  <r>
    <n v="1075"/>
    <x v="518"/>
    <x v="396"/>
    <d v="2017-11-19T00:00:00"/>
    <x v="1"/>
    <s v="MS-17710"/>
    <s v="Maurice Satty"/>
    <x v="0"/>
    <s v="United States"/>
    <s v="Mesa"/>
    <s v="Arizona"/>
    <n v="85204"/>
    <x v="1"/>
    <x v="255"/>
    <x v="1"/>
    <s v="Binders"/>
    <s v="Round Ring Binders"/>
    <x v="964"/>
    <n v="0.4"/>
    <n v="2.6208"/>
  </r>
  <r>
    <n v="1076"/>
    <x v="518"/>
    <x v="396"/>
    <d v="2017-11-19T00:00:00"/>
    <x v="1"/>
    <s v="MS-17710"/>
    <s v="Maurice Satty"/>
    <x v="0"/>
    <s v="United States"/>
    <s v="Mesa"/>
    <s v="Arizona"/>
    <n v="85204"/>
    <x v="1"/>
    <x v="808"/>
    <x v="2"/>
    <s v="Accessories"/>
    <s v="Micropad Numeric Keypads"/>
    <x v="236"/>
    <n v="0.45"/>
    <n v="17.591200000000001"/>
  </r>
  <r>
    <n v="1077"/>
    <x v="519"/>
    <x v="321"/>
    <d v="2017-09-30T00:00:00"/>
    <x v="2"/>
    <s v="CC-12100"/>
    <s v="Chad Cunningham"/>
    <x v="2"/>
    <s v="United States"/>
    <s v="Columbus"/>
    <s v="Indiana"/>
    <n v="47201"/>
    <x v="2"/>
    <x v="809"/>
    <x v="1"/>
    <s v="Art"/>
    <s v="Newell 328"/>
    <x v="965"/>
    <n v="0.35"/>
    <n v="26.572000000000003"/>
  </r>
  <r>
    <n v="1078"/>
    <x v="520"/>
    <x v="397"/>
    <d v="2018-09-25T00:00:00"/>
    <x v="0"/>
    <s v="DW-13540"/>
    <s v="Don Weiss"/>
    <x v="0"/>
    <s v="United States"/>
    <s v="Seattle"/>
    <s v="Washington"/>
    <n v="98105"/>
    <x v="1"/>
    <x v="810"/>
    <x v="1"/>
    <s v="Appliances"/>
    <s v="Belkin 8 Outlet SurgeMaster II Gold Surge Protector"/>
    <x v="664"/>
    <n v="0.4"/>
    <n v="71.975999999999999"/>
  </r>
  <r>
    <n v="1079"/>
    <x v="520"/>
    <x v="397"/>
    <d v="2018-09-25T00:00:00"/>
    <x v="0"/>
    <s v="DW-13540"/>
    <s v="Don Weiss"/>
    <x v="0"/>
    <s v="United States"/>
    <s v="Seattle"/>
    <s v="Washington"/>
    <n v="98105"/>
    <x v="1"/>
    <x v="470"/>
    <x v="1"/>
    <s v="Storage"/>
    <s v="Sterilite Officeware Hinged File Box"/>
    <x v="966"/>
    <n v="0.5"/>
    <n v="15.72"/>
  </r>
  <r>
    <n v="1080"/>
    <x v="520"/>
    <x v="397"/>
    <d v="2018-09-25T00:00:00"/>
    <x v="0"/>
    <s v="DW-13540"/>
    <s v="Don Weiss"/>
    <x v="0"/>
    <s v="United States"/>
    <s v="Seattle"/>
    <s v="Washington"/>
    <n v="98105"/>
    <x v="1"/>
    <x v="480"/>
    <x v="1"/>
    <s v="Binders"/>
    <s v="Avery Printable Repositionable Plastic Tabs"/>
    <x v="967"/>
    <n v="0.4"/>
    <n v="4.1280000000000001"/>
  </r>
  <r>
    <n v="1081"/>
    <x v="521"/>
    <x v="239"/>
    <d v="2016-12-04T00:00:00"/>
    <x v="1"/>
    <s v="BT-11395"/>
    <s v="Bill Tyler"/>
    <x v="1"/>
    <s v="United States"/>
    <s v="Detroit"/>
    <s v="Michigan"/>
    <n v="48227"/>
    <x v="2"/>
    <x v="811"/>
    <x v="1"/>
    <s v="Paper"/>
    <s v="Easy-staple paper"/>
    <x v="544"/>
    <n v="0.3"/>
    <n v="13.944000000000001"/>
  </r>
  <r>
    <n v="1082"/>
    <x v="521"/>
    <x v="239"/>
    <d v="2016-12-04T00:00:00"/>
    <x v="1"/>
    <s v="BT-11395"/>
    <s v="Bill Tyler"/>
    <x v="1"/>
    <s v="United States"/>
    <s v="Detroit"/>
    <s v="Michigan"/>
    <n v="48227"/>
    <x v="2"/>
    <x v="812"/>
    <x v="0"/>
    <s v="Chairs"/>
    <s v="Global High-Back Leather Tilter, Burgundy"/>
    <x v="968"/>
    <n v="0.35"/>
    <n v="719.49150000000009"/>
  </r>
  <r>
    <n v="1083"/>
    <x v="522"/>
    <x v="398"/>
    <d v="2017-03-05T00:00:00"/>
    <x v="1"/>
    <s v="KD-16270"/>
    <s v="Karen Daniels"/>
    <x v="0"/>
    <s v="United States"/>
    <s v="Yonkers"/>
    <s v="New York"/>
    <n v="10701"/>
    <x v="3"/>
    <x v="616"/>
    <x v="0"/>
    <s v="Tables"/>
    <s v="Chromcraft Round Conference Tables"/>
    <x v="969"/>
    <n v="0.25"/>
    <n v="627.44399999999996"/>
  </r>
  <r>
    <n v="1084"/>
    <x v="522"/>
    <x v="398"/>
    <d v="2017-03-05T00:00:00"/>
    <x v="1"/>
    <s v="KD-16270"/>
    <s v="Karen Daniels"/>
    <x v="0"/>
    <s v="United States"/>
    <s v="Yonkers"/>
    <s v="New York"/>
    <n v="10701"/>
    <x v="3"/>
    <x v="813"/>
    <x v="1"/>
    <s v="Paper"/>
    <s v="Easy-staple paper"/>
    <x v="970"/>
    <n v="0.4"/>
    <n v="15.827999999999999"/>
  </r>
  <r>
    <n v="1085"/>
    <x v="522"/>
    <x v="398"/>
    <d v="2017-03-05T00:00:00"/>
    <x v="1"/>
    <s v="KD-16270"/>
    <s v="Karen Daniels"/>
    <x v="0"/>
    <s v="United States"/>
    <s v="Yonkers"/>
    <s v="New York"/>
    <n v="10701"/>
    <x v="3"/>
    <x v="245"/>
    <x v="1"/>
    <s v="Storage"/>
    <s v="Adjustable Depth Letter/Legal Cart"/>
    <x v="971"/>
    <n v="0.5"/>
    <n v="181.46"/>
  </r>
  <r>
    <n v="1086"/>
    <x v="522"/>
    <x v="398"/>
    <d v="2017-03-05T00:00:00"/>
    <x v="1"/>
    <s v="KD-16270"/>
    <s v="Karen Daniels"/>
    <x v="0"/>
    <s v="United States"/>
    <s v="Yonkers"/>
    <s v="New York"/>
    <n v="10701"/>
    <x v="3"/>
    <x v="814"/>
    <x v="2"/>
    <s v="Machines"/>
    <s v="Ativa V4110MDD Micro-Cut Shredder"/>
    <x v="972"/>
    <n v="0.25"/>
    <n v="3674.9475000000002"/>
  </r>
  <r>
    <n v="1087"/>
    <x v="523"/>
    <x v="399"/>
    <d v="2017-08-12T00:00:00"/>
    <x v="3"/>
    <s v="LC-16870"/>
    <s v="Lena Cacioppo"/>
    <x v="0"/>
    <s v="United States"/>
    <s v="Des Moines"/>
    <s v="Iowa"/>
    <n v="50315"/>
    <x v="2"/>
    <x v="815"/>
    <x v="1"/>
    <s v="Paper"/>
    <s v="Xerox 224"/>
    <x v="90"/>
    <n v="0.3"/>
    <n v="4.5359999999999996"/>
  </r>
  <r>
    <n v="1088"/>
    <x v="524"/>
    <x v="243"/>
    <d v="2017-08-20T00:00:00"/>
    <x v="0"/>
    <s v="CY-12745"/>
    <s v="Craig Yedwab"/>
    <x v="1"/>
    <s v="United States"/>
    <s v="Oakland"/>
    <s v="California"/>
    <n v="94601"/>
    <x v="1"/>
    <x v="173"/>
    <x v="2"/>
    <s v="Phones"/>
    <s v="Nokia Lumia 521 (T-Mobile)"/>
    <x v="973"/>
    <n v="0.4"/>
    <n v="43.185600000000001"/>
  </r>
  <r>
    <n v="1089"/>
    <x v="524"/>
    <x v="243"/>
    <d v="2017-08-20T00:00:00"/>
    <x v="0"/>
    <s v="CY-12745"/>
    <s v="Craig Yedwab"/>
    <x v="1"/>
    <s v="United States"/>
    <s v="Oakland"/>
    <s v="California"/>
    <n v="94601"/>
    <x v="1"/>
    <x v="816"/>
    <x v="1"/>
    <s v="Labels"/>
    <s v="Avery 488"/>
    <x v="974"/>
    <n v="0.4"/>
    <n v="1.89"/>
  </r>
  <r>
    <n v="1090"/>
    <x v="525"/>
    <x v="400"/>
    <d v="2018-06-10T00:00:00"/>
    <x v="1"/>
    <s v="LW-16990"/>
    <s v="Lindsay Williams"/>
    <x v="1"/>
    <s v="United States"/>
    <s v="Monroe"/>
    <s v="North Carolina"/>
    <n v="28110"/>
    <x v="0"/>
    <x v="296"/>
    <x v="0"/>
    <s v="Furnishings"/>
    <s v="Telescoping Adjustable Floor Lamp"/>
    <x v="236"/>
    <n v="0.25"/>
    <n v="23.988"/>
  </r>
  <r>
    <n v="1091"/>
    <x v="525"/>
    <x v="400"/>
    <d v="2018-06-10T00:00:00"/>
    <x v="1"/>
    <s v="LW-16990"/>
    <s v="Lindsay Williams"/>
    <x v="1"/>
    <s v="United States"/>
    <s v="Monroe"/>
    <s v="North Carolina"/>
    <n v="28110"/>
    <x v="0"/>
    <x v="817"/>
    <x v="2"/>
    <s v="Phones"/>
    <s v="Innergie mMini Combo Duo USB Travel Charging Kit"/>
    <x v="975"/>
    <n v="0.25"/>
    <n v="53.988"/>
  </r>
  <r>
    <n v="1092"/>
    <x v="526"/>
    <x v="401"/>
    <d v="2016-12-13T00:00:00"/>
    <x v="1"/>
    <s v="NP-18325"/>
    <s v="Naresj Patel"/>
    <x v="0"/>
    <s v="United States"/>
    <s v="San Diego"/>
    <s v="California"/>
    <n v="92105"/>
    <x v="1"/>
    <x v="818"/>
    <x v="1"/>
    <s v="Art"/>
    <s v="Stanley Contemporary Battery Pencil Sharpeners"/>
    <x v="976"/>
    <n v="0.45"/>
    <n v="66.08250000000001"/>
  </r>
  <r>
    <n v="1093"/>
    <x v="526"/>
    <x v="401"/>
    <d v="2016-12-13T00:00:00"/>
    <x v="1"/>
    <s v="NP-18325"/>
    <s v="Naresj Patel"/>
    <x v="0"/>
    <s v="United States"/>
    <s v="San Diego"/>
    <s v="California"/>
    <n v="92105"/>
    <x v="1"/>
    <x v="819"/>
    <x v="2"/>
    <s v="Phones"/>
    <s v="AT&amp;T 1080 Corded phone"/>
    <x v="977"/>
    <n v="0.4"/>
    <n v="131.5104"/>
  </r>
  <r>
    <n v="1094"/>
    <x v="527"/>
    <x v="17"/>
    <d v="2016-12-31T00:00:00"/>
    <x v="1"/>
    <s v="BT-11485"/>
    <s v="Brad Thomas"/>
    <x v="2"/>
    <s v="United States"/>
    <s v="Clinton"/>
    <s v="Maryland"/>
    <n v="20735"/>
    <x v="3"/>
    <x v="820"/>
    <x v="1"/>
    <s v="Paper"/>
    <s v="Xerox 1950"/>
    <x v="978"/>
    <n v="0.4"/>
    <n v="17.34"/>
  </r>
  <r>
    <n v="1095"/>
    <x v="527"/>
    <x v="17"/>
    <d v="2016-12-31T00:00:00"/>
    <x v="1"/>
    <s v="BT-11485"/>
    <s v="Brad Thomas"/>
    <x v="2"/>
    <s v="United States"/>
    <s v="Clinton"/>
    <s v="Maryland"/>
    <n v="20735"/>
    <x v="3"/>
    <x v="159"/>
    <x v="1"/>
    <s v="Appliances"/>
    <s v="Kensington 7 Outlet MasterPiece Power Center"/>
    <x v="979"/>
    <n v="0.4"/>
    <n v="213.57599999999999"/>
  </r>
  <r>
    <n v="1096"/>
    <x v="528"/>
    <x v="276"/>
    <d v="2018-01-26T00:00:00"/>
    <x v="1"/>
    <s v="PS-19045"/>
    <s v="Penelope Sewall"/>
    <x v="2"/>
    <s v="United States"/>
    <s v="Charlotte"/>
    <s v="North Carolina"/>
    <n v="28205"/>
    <x v="0"/>
    <x v="821"/>
    <x v="1"/>
    <s v="Storage"/>
    <s v="Fellowes Mobile File Cart, Black"/>
    <x v="980"/>
    <n v="0.35"/>
    <n v="226.33520000000001"/>
  </r>
  <r>
    <n v="1097"/>
    <x v="528"/>
    <x v="276"/>
    <d v="2018-01-26T00:00:00"/>
    <x v="1"/>
    <s v="PS-19045"/>
    <s v="Penelope Sewall"/>
    <x v="2"/>
    <s v="United States"/>
    <s v="Charlotte"/>
    <s v="North Carolina"/>
    <n v="28205"/>
    <x v="0"/>
    <x v="822"/>
    <x v="1"/>
    <s v="Binders"/>
    <s v="GBC Recycled VeloBinder Covers"/>
    <x v="981"/>
    <n v="0.25"/>
    <n v="26.838000000000001"/>
  </r>
  <r>
    <n v="1098"/>
    <x v="529"/>
    <x v="402"/>
    <d v="2015-06-28T00:00:00"/>
    <x v="2"/>
    <s v="NS-18640"/>
    <s v="Noel Staavos"/>
    <x v="1"/>
    <s v="United States"/>
    <s v="Los Angeles"/>
    <s v="California"/>
    <n v="90049"/>
    <x v="1"/>
    <x v="823"/>
    <x v="0"/>
    <s v="Tables"/>
    <s v="Hon 4060 Series Tables"/>
    <x v="982"/>
    <n v="0.45"/>
    <n v="246.31200000000001"/>
  </r>
  <r>
    <n v="1099"/>
    <x v="530"/>
    <x v="403"/>
    <d v="2017-06-17T00:00:00"/>
    <x v="2"/>
    <s v="PV-18985"/>
    <s v="Paul Van Hugh"/>
    <x v="2"/>
    <s v="United States"/>
    <s v="San Francisco"/>
    <s v="California"/>
    <n v="94122"/>
    <x v="1"/>
    <x v="824"/>
    <x v="1"/>
    <s v="Art"/>
    <s v="Newell 326"/>
    <x v="983"/>
    <n v="0.45"/>
    <n v="3.8720000000000003"/>
  </r>
  <r>
    <n v="1100"/>
    <x v="530"/>
    <x v="403"/>
    <d v="2017-06-17T00:00:00"/>
    <x v="2"/>
    <s v="PV-18985"/>
    <s v="Paul Van Hugh"/>
    <x v="2"/>
    <s v="United States"/>
    <s v="San Francisco"/>
    <s v="California"/>
    <n v="94122"/>
    <x v="1"/>
    <x v="396"/>
    <x v="0"/>
    <s v="Furnishings"/>
    <s v="GE General Purpose, Extra Long Life, Showcase &amp; Floodlight Incandescent Bulbs"/>
    <x v="984"/>
    <n v="0.4"/>
    <n v="5.2380000000000004"/>
  </r>
  <r>
    <n v="1101"/>
    <x v="530"/>
    <x v="403"/>
    <d v="2017-06-17T00:00:00"/>
    <x v="2"/>
    <s v="PV-18985"/>
    <s v="Paul Van Hugh"/>
    <x v="2"/>
    <s v="United States"/>
    <s v="San Francisco"/>
    <s v="California"/>
    <n v="94122"/>
    <x v="1"/>
    <x v="825"/>
    <x v="2"/>
    <s v="Accessories"/>
    <s v="Logitech ClearChat Comfort/USB Headset H390"/>
    <x v="985"/>
    <n v="0.45"/>
    <n v="16.109500000000001"/>
  </r>
  <r>
    <n v="1102"/>
    <x v="530"/>
    <x v="403"/>
    <d v="2017-06-17T00:00:00"/>
    <x v="2"/>
    <s v="PV-18985"/>
    <s v="Paul Van Hugh"/>
    <x v="2"/>
    <s v="United States"/>
    <s v="San Francisco"/>
    <s v="California"/>
    <n v="94122"/>
    <x v="1"/>
    <x v="826"/>
    <x v="1"/>
    <s v="Art"/>
    <s v="Newell 346"/>
    <x v="874"/>
    <n v="0.45"/>
    <n v="4.7520000000000007"/>
  </r>
  <r>
    <n v="1103"/>
    <x v="531"/>
    <x v="81"/>
    <d v="2018-04-27T00:00:00"/>
    <x v="1"/>
    <s v="RP-19390"/>
    <s v="Resi Pölking"/>
    <x v="0"/>
    <s v="United States"/>
    <s v="Houston"/>
    <s v="Texas"/>
    <n v="77041"/>
    <x v="2"/>
    <x v="307"/>
    <x v="1"/>
    <s v="Binders"/>
    <s v="Avery Non-Stick Binders"/>
    <x v="986"/>
    <n v="0.3"/>
    <n v="1.8857999999999999"/>
  </r>
  <r>
    <n v="1104"/>
    <x v="531"/>
    <x v="81"/>
    <d v="2018-04-27T00:00:00"/>
    <x v="1"/>
    <s v="RP-19390"/>
    <s v="Resi Pölking"/>
    <x v="0"/>
    <s v="United States"/>
    <s v="Houston"/>
    <s v="Texas"/>
    <n v="77041"/>
    <x v="2"/>
    <x v="766"/>
    <x v="1"/>
    <s v="Binders"/>
    <s v="UniKeep View Case Binders"/>
    <x v="987"/>
    <n v="0.3"/>
    <n v="2.0537999999999998"/>
  </r>
  <r>
    <n v="1105"/>
    <x v="532"/>
    <x v="147"/>
    <d v="2017-10-27T00:00:00"/>
    <x v="1"/>
    <s v="NM-18520"/>
    <s v="Neoma Murray"/>
    <x v="0"/>
    <s v="United States"/>
    <s v="Riverside"/>
    <s v="California"/>
    <n v="92503"/>
    <x v="1"/>
    <x v="827"/>
    <x v="1"/>
    <s v="Paper"/>
    <s v="Rediform Wirebound Phone Memo Message Book, 11 x 5-3/4"/>
    <x v="988"/>
    <n v="0.4"/>
    <n v="13.752000000000001"/>
  </r>
  <r>
    <n v="1106"/>
    <x v="533"/>
    <x v="258"/>
    <d v="2017-11-24T00:00:00"/>
    <x v="1"/>
    <s v="EH-13945"/>
    <s v="Eric Hoffmann"/>
    <x v="0"/>
    <s v="United States"/>
    <s v="Houston"/>
    <s v="Texas"/>
    <n v="77041"/>
    <x v="2"/>
    <x v="193"/>
    <x v="1"/>
    <s v="Storage"/>
    <s v="Tennsco Lockers, Gray"/>
    <x v="989"/>
    <n v="0.4"/>
    <n v="60.422399999999996"/>
  </r>
  <r>
    <n v="1107"/>
    <x v="533"/>
    <x v="258"/>
    <d v="2017-11-24T00:00:00"/>
    <x v="1"/>
    <s v="EH-13945"/>
    <s v="Eric Hoffmann"/>
    <x v="0"/>
    <s v="United States"/>
    <s v="Houston"/>
    <s v="Texas"/>
    <n v="77041"/>
    <x v="2"/>
    <x v="396"/>
    <x v="0"/>
    <s v="Furnishings"/>
    <s v="GE General Purpose, Extra Long Life, Showcase &amp; Floodlight Incandescent Bulbs"/>
    <x v="990"/>
    <n v="0.3"/>
    <n v="1.6295999999999997"/>
  </r>
  <r>
    <n v="1108"/>
    <x v="533"/>
    <x v="258"/>
    <d v="2017-11-24T00:00:00"/>
    <x v="1"/>
    <s v="EH-13945"/>
    <s v="Eric Hoffmann"/>
    <x v="0"/>
    <s v="United States"/>
    <s v="Houston"/>
    <s v="Texas"/>
    <n v="77041"/>
    <x v="2"/>
    <x v="828"/>
    <x v="1"/>
    <s v="Binders"/>
    <s v="GBC Standard Recycled Report Covers, Clear Plastic Sheets"/>
    <x v="991"/>
    <n v="0.3"/>
    <n v="7.5459999999999994"/>
  </r>
  <r>
    <n v="1109"/>
    <x v="533"/>
    <x v="258"/>
    <d v="2017-11-24T00:00:00"/>
    <x v="1"/>
    <s v="EH-13945"/>
    <s v="Eric Hoffmann"/>
    <x v="0"/>
    <s v="United States"/>
    <s v="Houston"/>
    <s v="Texas"/>
    <n v="77041"/>
    <x v="2"/>
    <x v="829"/>
    <x v="1"/>
    <s v="Fasteners"/>
    <s v="Staples"/>
    <x v="992"/>
    <n v="0.3"/>
    <n v="40.857599999999998"/>
  </r>
  <r>
    <n v="1110"/>
    <x v="533"/>
    <x v="258"/>
    <d v="2017-11-24T00:00:00"/>
    <x v="1"/>
    <s v="EH-13945"/>
    <s v="Eric Hoffmann"/>
    <x v="0"/>
    <s v="United States"/>
    <s v="Houston"/>
    <s v="Texas"/>
    <n v="77041"/>
    <x v="2"/>
    <x v="830"/>
    <x v="1"/>
    <s v="Envelopes"/>
    <s v="Recycled Interoffice Envelopes with Re-Use-A-Seal Closure, 10 x 13"/>
    <x v="993"/>
    <n v="0.3"/>
    <n v="28.677600000000002"/>
  </r>
  <r>
    <n v="1111"/>
    <x v="533"/>
    <x v="258"/>
    <d v="2017-11-24T00:00:00"/>
    <x v="1"/>
    <s v="EH-13945"/>
    <s v="Eric Hoffmann"/>
    <x v="0"/>
    <s v="United States"/>
    <s v="Houston"/>
    <s v="Texas"/>
    <n v="77041"/>
    <x v="2"/>
    <x v="831"/>
    <x v="2"/>
    <s v="Phones"/>
    <s v="invisibleSHIELD by ZAGG Smudge-Free Screen Protector"/>
    <x v="994"/>
    <n v="0.3"/>
    <n v="50.371999999999993"/>
  </r>
  <r>
    <n v="1112"/>
    <x v="533"/>
    <x v="258"/>
    <d v="2017-11-24T00:00:00"/>
    <x v="1"/>
    <s v="EH-13945"/>
    <s v="Eric Hoffmann"/>
    <x v="0"/>
    <s v="United States"/>
    <s v="Houston"/>
    <s v="Texas"/>
    <n v="77041"/>
    <x v="2"/>
    <x v="832"/>
    <x v="1"/>
    <s v="Paper"/>
    <s v="Xerox 1905"/>
    <x v="559"/>
    <n v="0.3"/>
    <n v="7.2576000000000001"/>
  </r>
  <r>
    <n v="1113"/>
    <x v="533"/>
    <x v="258"/>
    <d v="2017-11-24T00:00:00"/>
    <x v="1"/>
    <s v="EH-13945"/>
    <s v="Eric Hoffmann"/>
    <x v="0"/>
    <s v="United States"/>
    <s v="Houston"/>
    <s v="Texas"/>
    <n v="77041"/>
    <x v="2"/>
    <x v="98"/>
    <x v="1"/>
    <s v="Binders"/>
    <s v="Avery Hidden Tab Dividers for Binding Systems"/>
    <x v="995"/>
    <n v="0.3"/>
    <n v="0.83439999999999992"/>
  </r>
  <r>
    <n v="1114"/>
    <x v="534"/>
    <x v="404"/>
    <d v="2018-12-23T00:00:00"/>
    <x v="0"/>
    <s v="RA-19915"/>
    <s v="Russell Applegate"/>
    <x v="0"/>
    <s v="United States"/>
    <s v="Encinitas"/>
    <s v="California"/>
    <n v="92024"/>
    <x v="1"/>
    <x v="705"/>
    <x v="1"/>
    <s v="Binders"/>
    <s v="Binding Machine Supplies"/>
    <x v="996"/>
    <n v="0.4"/>
    <n v="28.003199999999996"/>
  </r>
  <r>
    <n v="1115"/>
    <x v="534"/>
    <x v="404"/>
    <d v="2018-12-23T00:00:00"/>
    <x v="0"/>
    <s v="RA-19915"/>
    <s v="Russell Applegate"/>
    <x v="0"/>
    <s v="United States"/>
    <s v="Encinitas"/>
    <s v="California"/>
    <n v="92024"/>
    <x v="1"/>
    <x v="833"/>
    <x v="0"/>
    <s v="Bookcases"/>
    <s v="Bush Saratoga Collection 5-Shelf Bookcase, Hanover Cherry, *Special Order"/>
    <x v="997"/>
    <n v="0.5"/>
    <n v="59.916499999999999"/>
  </r>
  <r>
    <n v="1116"/>
    <x v="534"/>
    <x v="404"/>
    <d v="2018-12-23T00:00:00"/>
    <x v="0"/>
    <s v="RA-19915"/>
    <s v="Russell Applegate"/>
    <x v="0"/>
    <s v="United States"/>
    <s v="Encinitas"/>
    <s v="California"/>
    <n v="92024"/>
    <x v="1"/>
    <x v="603"/>
    <x v="2"/>
    <s v="Accessories"/>
    <s v="Logitech Illuminated - Keyboard"/>
    <x v="998"/>
    <n v="0.45"/>
    <n v="65.989000000000004"/>
  </r>
  <r>
    <n v="1117"/>
    <x v="535"/>
    <x v="405"/>
    <d v="2017-07-24T00:00:00"/>
    <x v="0"/>
    <s v="DL-13495"/>
    <s v="Dionis Lloyd"/>
    <x v="1"/>
    <s v="United States"/>
    <s v="San Francisco"/>
    <s v="California"/>
    <n v="94110"/>
    <x v="1"/>
    <x v="365"/>
    <x v="1"/>
    <s v="Labels"/>
    <s v="Self-Adhesive Removable Labels"/>
    <x v="685"/>
    <n v="0.4"/>
    <n v="3.78"/>
  </r>
  <r>
    <n v="1118"/>
    <x v="536"/>
    <x v="406"/>
    <d v="2016-09-08T00:00:00"/>
    <x v="1"/>
    <s v="CS-12355"/>
    <s v="Christine Sundaresam"/>
    <x v="0"/>
    <s v="United States"/>
    <s v="Roswell"/>
    <s v="Georgia"/>
    <n v="30076"/>
    <x v="0"/>
    <x v="314"/>
    <x v="1"/>
    <s v="Paper"/>
    <s v="Xerox 1908"/>
    <x v="999"/>
    <n v="0.25"/>
    <n v="209.92499999999998"/>
  </r>
  <r>
    <n v="1119"/>
    <x v="536"/>
    <x v="406"/>
    <d v="2016-09-08T00:00:00"/>
    <x v="1"/>
    <s v="CS-12355"/>
    <s v="Christine Sundaresam"/>
    <x v="0"/>
    <s v="United States"/>
    <s v="Roswell"/>
    <s v="Georgia"/>
    <n v="30076"/>
    <x v="0"/>
    <x v="695"/>
    <x v="2"/>
    <s v="Accessories"/>
    <s v="Logitech G19 Programmable Gaming Keyboard"/>
    <x v="1000"/>
    <n v="0.15000000000000002"/>
    <n v="526.95749999999998"/>
  </r>
  <r>
    <n v="1120"/>
    <x v="536"/>
    <x v="406"/>
    <d v="2016-09-08T00:00:00"/>
    <x v="1"/>
    <s v="CS-12355"/>
    <s v="Christine Sundaresam"/>
    <x v="0"/>
    <s v="United States"/>
    <s v="Roswell"/>
    <s v="Georgia"/>
    <n v="30076"/>
    <x v="0"/>
    <x v="834"/>
    <x v="1"/>
    <s v="Paper"/>
    <s v="Ampad Evidence Wirebond Steno Books, 6 x 9"/>
    <x v="1001"/>
    <n v="0.25"/>
    <n v="3.2700000000000005"/>
  </r>
  <r>
    <n v="1121"/>
    <x v="536"/>
    <x v="406"/>
    <d v="2016-09-08T00:00:00"/>
    <x v="1"/>
    <s v="CS-12355"/>
    <s v="Christine Sundaresam"/>
    <x v="0"/>
    <s v="United States"/>
    <s v="Roswell"/>
    <s v="Georgia"/>
    <n v="30076"/>
    <x v="0"/>
    <x v="661"/>
    <x v="1"/>
    <s v="Envelopes"/>
    <s v="Security-Tint Envelopes"/>
    <x v="764"/>
    <n v="0.25"/>
    <n v="11.459999999999999"/>
  </r>
  <r>
    <n v="1122"/>
    <x v="537"/>
    <x v="407"/>
    <d v="2015-01-26T00:00:00"/>
    <x v="1"/>
    <s v="HL-15040"/>
    <s v="Hunter Lopez"/>
    <x v="0"/>
    <s v="United States"/>
    <s v="Jonesboro"/>
    <s v="Arkansas"/>
    <n v="72401"/>
    <x v="0"/>
    <x v="835"/>
    <x v="2"/>
    <s v="Phones"/>
    <s v="Apple iPhone 5C"/>
    <x v="1002"/>
    <n v="0.25"/>
    <n v="524.94749999999999"/>
  </r>
  <r>
    <n v="1123"/>
    <x v="537"/>
    <x v="407"/>
    <d v="2015-01-26T00:00:00"/>
    <x v="1"/>
    <s v="HL-15040"/>
    <s v="Hunter Lopez"/>
    <x v="0"/>
    <s v="United States"/>
    <s v="Jonesboro"/>
    <s v="Arkansas"/>
    <n v="72401"/>
    <x v="0"/>
    <x v="836"/>
    <x v="1"/>
    <s v="Art"/>
    <s v="Newell 351"/>
    <x v="1003"/>
    <n v="0.15000000000000002"/>
    <n v="19.516000000000002"/>
  </r>
  <r>
    <n v="1124"/>
    <x v="537"/>
    <x v="407"/>
    <d v="2015-01-26T00:00:00"/>
    <x v="1"/>
    <s v="HL-15040"/>
    <s v="Hunter Lopez"/>
    <x v="0"/>
    <s v="United States"/>
    <s v="Jonesboro"/>
    <s v="Arkansas"/>
    <n v="72401"/>
    <x v="0"/>
    <x v="76"/>
    <x v="0"/>
    <s v="Furnishings"/>
    <s v="Eldon Expressions Desk Accessory, Wood Pencil Holder, Oak"/>
    <x v="1004"/>
    <n v="0.25"/>
    <n v="28.950000000000003"/>
  </r>
  <r>
    <n v="1125"/>
    <x v="537"/>
    <x v="407"/>
    <d v="2015-01-26T00:00:00"/>
    <x v="1"/>
    <s v="HL-15040"/>
    <s v="Hunter Lopez"/>
    <x v="0"/>
    <s v="United States"/>
    <s v="Jonesboro"/>
    <s v="Arkansas"/>
    <n v="72401"/>
    <x v="0"/>
    <x v="453"/>
    <x v="1"/>
    <s v="Art"/>
    <s v="Newell 327"/>
    <x v="153"/>
    <n v="0.15000000000000002"/>
    <n v="5.6354999999999995"/>
  </r>
  <r>
    <n v="1126"/>
    <x v="537"/>
    <x v="407"/>
    <d v="2015-01-26T00:00:00"/>
    <x v="1"/>
    <s v="HL-15040"/>
    <s v="Hunter Lopez"/>
    <x v="0"/>
    <s v="United States"/>
    <s v="Jonesboro"/>
    <s v="Arkansas"/>
    <n v="72401"/>
    <x v="0"/>
    <x v="837"/>
    <x v="1"/>
    <s v="Envelopes"/>
    <s v="Staple envelope"/>
    <x v="1005"/>
    <n v="0.25"/>
    <n v="17.504999999999999"/>
  </r>
  <r>
    <n v="1127"/>
    <x v="537"/>
    <x v="407"/>
    <d v="2015-01-26T00:00:00"/>
    <x v="1"/>
    <s v="HL-15040"/>
    <s v="Hunter Lopez"/>
    <x v="0"/>
    <s v="United States"/>
    <s v="Jonesboro"/>
    <s v="Arkansas"/>
    <n v="72401"/>
    <x v="0"/>
    <x v="406"/>
    <x v="0"/>
    <s v="Chairs"/>
    <s v="Hon 4700 Series Mobuis Mid-Back Task Chairs with Adjustable Arms"/>
    <x v="1006"/>
    <n v="0.15000000000000002"/>
    <n v="907.74900000000002"/>
  </r>
  <r>
    <n v="1128"/>
    <x v="538"/>
    <x v="56"/>
    <d v="2016-03-07T00:00:00"/>
    <x v="1"/>
    <s v="PA-19060"/>
    <s v="Pete Armstrong"/>
    <x v="2"/>
    <s v="United States"/>
    <s v="Richmond"/>
    <s v="Indiana"/>
    <n v="47374"/>
    <x v="2"/>
    <x v="400"/>
    <x v="1"/>
    <s v="Art"/>
    <s v="50 Colored Long Pencils"/>
    <x v="1007"/>
    <n v="0.35"/>
    <n v="6.6040000000000001"/>
  </r>
  <r>
    <n v="1129"/>
    <x v="538"/>
    <x v="56"/>
    <d v="2016-03-07T00:00:00"/>
    <x v="1"/>
    <s v="PA-19060"/>
    <s v="Pete Armstrong"/>
    <x v="2"/>
    <s v="United States"/>
    <s v="Richmond"/>
    <s v="Indiana"/>
    <n v="47374"/>
    <x v="2"/>
    <x v="618"/>
    <x v="1"/>
    <s v="Envelopes"/>
    <s v="Brown Kraft Recycled Envelopes"/>
    <x v="1008"/>
    <n v="0.3"/>
    <n v="71.315999999999988"/>
  </r>
  <r>
    <n v="1130"/>
    <x v="539"/>
    <x v="408"/>
    <d v="2017-04-16T00:00:00"/>
    <x v="1"/>
    <s v="BD-11605"/>
    <s v="Brian Dahlen"/>
    <x v="0"/>
    <s v="United States"/>
    <s v="Springfield"/>
    <s v="Virginia"/>
    <n v="22153"/>
    <x v="0"/>
    <x v="838"/>
    <x v="0"/>
    <s v="Tables"/>
    <s v="KI Adjustable-Height Table"/>
    <x v="1009"/>
    <n v="0.15000000000000002"/>
    <n v="292.33199999999999"/>
  </r>
  <r>
    <n v="1131"/>
    <x v="539"/>
    <x v="408"/>
    <d v="2017-04-16T00:00:00"/>
    <x v="1"/>
    <s v="BD-11605"/>
    <s v="Brian Dahlen"/>
    <x v="0"/>
    <s v="United States"/>
    <s v="Springfield"/>
    <s v="Virginia"/>
    <n v="22153"/>
    <x v="0"/>
    <x v="839"/>
    <x v="1"/>
    <s v="Paper"/>
    <s v="Xerox 1945"/>
    <x v="1010"/>
    <n v="0.25"/>
    <n v="30.7425"/>
  </r>
  <r>
    <n v="1132"/>
    <x v="539"/>
    <x v="408"/>
    <d v="2017-04-16T00:00:00"/>
    <x v="1"/>
    <s v="BD-11605"/>
    <s v="Brian Dahlen"/>
    <x v="0"/>
    <s v="United States"/>
    <s v="Springfield"/>
    <s v="Virginia"/>
    <n v="22153"/>
    <x v="0"/>
    <x v="118"/>
    <x v="1"/>
    <s v="Envelopes"/>
    <s v="Globe Weis Peel &amp; Seel First Class Envelopes"/>
    <x v="1011"/>
    <n v="0.25"/>
    <n v="47.924999999999997"/>
  </r>
  <r>
    <n v="1133"/>
    <x v="540"/>
    <x v="409"/>
    <d v="2017-12-07T00:00:00"/>
    <x v="2"/>
    <s v="GG-14650"/>
    <s v="Greg Guthrie"/>
    <x v="1"/>
    <s v="United States"/>
    <s v="Antioch"/>
    <s v="California"/>
    <n v="94509"/>
    <x v="1"/>
    <x v="260"/>
    <x v="1"/>
    <s v="Paper"/>
    <s v="Xerox 216"/>
    <x v="537"/>
    <n v="0.4"/>
    <n v="11.664"/>
  </r>
  <r>
    <n v="1134"/>
    <x v="541"/>
    <x v="410"/>
    <d v="2017-06-09T00:00:00"/>
    <x v="1"/>
    <s v="JS-15940"/>
    <s v="Joni Sundaresam"/>
    <x v="2"/>
    <s v="United States"/>
    <s v="Philadelphia"/>
    <s v="Pennsylvania"/>
    <n v="19134"/>
    <x v="3"/>
    <x v="41"/>
    <x v="1"/>
    <s v="Storage"/>
    <s v="Eldon Base for stackable storage shelf, platinum"/>
    <x v="1012"/>
    <n v="0.5"/>
    <n v="62.304000000000002"/>
  </r>
  <r>
    <n v="1135"/>
    <x v="541"/>
    <x v="410"/>
    <d v="2017-06-09T00:00:00"/>
    <x v="1"/>
    <s v="JS-15940"/>
    <s v="Joni Sundaresam"/>
    <x v="2"/>
    <s v="United States"/>
    <s v="Philadelphia"/>
    <s v="Pennsylvania"/>
    <n v="19134"/>
    <x v="3"/>
    <x v="840"/>
    <x v="1"/>
    <s v="Labels"/>
    <s v="Avery 502"/>
    <x v="261"/>
    <n v="0.4"/>
    <n v="4.5359999999999996"/>
  </r>
  <r>
    <n v="1136"/>
    <x v="542"/>
    <x v="25"/>
    <d v="2017-12-11T00:00:00"/>
    <x v="3"/>
    <s v="LR-16915"/>
    <s v="Lena Radford"/>
    <x v="0"/>
    <s v="United States"/>
    <s v="Homestead"/>
    <s v="Florida"/>
    <n v="33030"/>
    <x v="0"/>
    <x v="841"/>
    <x v="1"/>
    <s v="Storage"/>
    <s v="Steel Personal Filing/Posting Tote"/>
    <x v="1013"/>
    <n v="0.35"/>
    <n v="55.395600000000002"/>
  </r>
  <r>
    <n v="1137"/>
    <x v="543"/>
    <x v="396"/>
    <d v="2017-11-15T00:00:00"/>
    <x v="0"/>
    <s v="FH-14275"/>
    <s v="Frank Hawley"/>
    <x v="1"/>
    <s v="United States"/>
    <s v="La Porte"/>
    <s v="Indiana"/>
    <n v="46350"/>
    <x v="2"/>
    <x v="842"/>
    <x v="1"/>
    <s v="Envelopes"/>
    <s v="Tyvek  Top-Opening Peel &amp; Seel  Envelopes, Gray"/>
    <x v="1014"/>
    <n v="0.3"/>
    <n v="201.26399999999998"/>
  </r>
  <r>
    <n v="1138"/>
    <x v="543"/>
    <x v="396"/>
    <d v="2017-11-15T00:00:00"/>
    <x v="0"/>
    <s v="FH-14275"/>
    <s v="Frank Hawley"/>
    <x v="1"/>
    <s v="United States"/>
    <s v="La Porte"/>
    <s v="Indiana"/>
    <n v="46350"/>
    <x v="2"/>
    <x v="551"/>
    <x v="1"/>
    <s v="Appliances"/>
    <s v="Belkin F9H710-06 7 Outlet SurgeMaster Surge Protector"/>
    <x v="1015"/>
    <n v="0.3"/>
    <n v="26.375999999999998"/>
  </r>
  <r>
    <n v="1139"/>
    <x v="543"/>
    <x v="396"/>
    <d v="2017-11-15T00:00:00"/>
    <x v="0"/>
    <s v="FH-14275"/>
    <s v="Frank Hawley"/>
    <x v="1"/>
    <s v="United States"/>
    <s v="La Porte"/>
    <s v="Indiana"/>
    <n v="46350"/>
    <x v="2"/>
    <x v="843"/>
    <x v="1"/>
    <s v="Paper"/>
    <s v="Xerox 1896"/>
    <x v="1016"/>
    <n v="0.3"/>
    <n v="13.985999999999999"/>
  </r>
  <r>
    <n v="1140"/>
    <x v="543"/>
    <x v="396"/>
    <d v="2017-11-15T00:00:00"/>
    <x v="0"/>
    <s v="FH-14275"/>
    <s v="Frank Hawley"/>
    <x v="1"/>
    <s v="United States"/>
    <s v="La Porte"/>
    <s v="Indiana"/>
    <n v="46350"/>
    <x v="2"/>
    <x v="501"/>
    <x v="1"/>
    <s v="Art"/>
    <s v="Newell 332"/>
    <x v="1017"/>
    <n v="0.35"/>
    <n v="13.376999999999999"/>
  </r>
  <r>
    <n v="1141"/>
    <x v="543"/>
    <x v="396"/>
    <d v="2017-11-15T00:00:00"/>
    <x v="0"/>
    <s v="FH-14275"/>
    <s v="Frank Hawley"/>
    <x v="1"/>
    <s v="United States"/>
    <s v="La Porte"/>
    <s v="Indiana"/>
    <n v="46350"/>
    <x v="2"/>
    <x v="844"/>
    <x v="1"/>
    <s v="Binders"/>
    <s v="Cardinal Slant-D Ring Binders"/>
    <x v="1018"/>
    <n v="0.3"/>
    <n v="12.165999999999999"/>
  </r>
  <r>
    <n v="1142"/>
    <x v="544"/>
    <x v="411"/>
    <d v="2015-10-03T00:00:00"/>
    <x v="1"/>
    <s v="AP-10915"/>
    <s v="Arthur Prichep"/>
    <x v="0"/>
    <s v="United States"/>
    <s v="Los Angeles"/>
    <s v="California"/>
    <n v="90045"/>
    <x v="1"/>
    <x v="743"/>
    <x v="0"/>
    <s v="Furnishings"/>
    <s v="Luxo Professional Combination Clamp-On Lamps"/>
    <x v="868"/>
    <n v="0.4"/>
    <n v="122.75999999999999"/>
  </r>
  <r>
    <n v="1143"/>
    <x v="544"/>
    <x v="411"/>
    <d v="2015-10-03T00:00:00"/>
    <x v="1"/>
    <s v="AP-10915"/>
    <s v="Arthur Prichep"/>
    <x v="0"/>
    <s v="United States"/>
    <s v="Los Angeles"/>
    <s v="California"/>
    <n v="90045"/>
    <x v="1"/>
    <x v="845"/>
    <x v="1"/>
    <s v="Fasteners"/>
    <s v="Stockwell Push Pins"/>
    <x v="521"/>
    <n v="0.4"/>
    <n v="5.2320000000000002"/>
  </r>
  <r>
    <n v="1144"/>
    <x v="544"/>
    <x v="411"/>
    <d v="2015-10-03T00:00:00"/>
    <x v="1"/>
    <s v="AP-10915"/>
    <s v="Arthur Prichep"/>
    <x v="0"/>
    <s v="United States"/>
    <s v="Los Angeles"/>
    <s v="California"/>
    <n v="90045"/>
    <x v="1"/>
    <x v="272"/>
    <x v="1"/>
    <s v="Paper"/>
    <s v="Xerox 223"/>
    <x v="90"/>
    <n v="0.4"/>
    <n v="3.8879999999999999"/>
  </r>
  <r>
    <n v="1145"/>
    <x v="544"/>
    <x v="411"/>
    <d v="2015-10-03T00:00:00"/>
    <x v="1"/>
    <s v="AP-10915"/>
    <s v="Arthur Prichep"/>
    <x v="0"/>
    <s v="United States"/>
    <s v="Los Angeles"/>
    <s v="California"/>
    <n v="90045"/>
    <x v="1"/>
    <x v="846"/>
    <x v="2"/>
    <s v="Machines"/>
    <s v="Star Micronics TSP800 TSP847IIU Receipt Printer"/>
    <x v="1019"/>
    <n v="0.45"/>
    <n v="377.47600000000006"/>
  </r>
  <r>
    <n v="1146"/>
    <x v="544"/>
    <x v="411"/>
    <d v="2015-10-03T00:00:00"/>
    <x v="1"/>
    <s v="AP-10915"/>
    <s v="Arthur Prichep"/>
    <x v="0"/>
    <s v="United States"/>
    <s v="Los Angeles"/>
    <s v="California"/>
    <n v="90045"/>
    <x v="1"/>
    <x v="821"/>
    <x v="1"/>
    <s v="Storage"/>
    <s v="Fellowes Mobile File Cart, Black"/>
    <x v="1020"/>
    <n v="0.5"/>
    <n v="31.09"/>
  </r>
  <r>
    <n v="1147"/>
    <x v="545"/>
    <x v="388"/>
    <d v="2016-04-04T00:00:00"/>
    <x v="3"/>
    <s v="NC-18340"/>
    <s v="Nat Carroll"/>
    <x v="0"/>
    <s v="United States"/>
    <s v="Lansing"/>
    <s v="Michigan"/>
    <n v="48911"/>
    <x v="2"/>
    <x v="847"/>
    <x v="1"/>
    <s v="Appliances"/>
    <s v="Hoover Shoulder Vac Commercial Portable Vacuum"/>
    <x v="1021"/>
    <n v="0.3"/>
    <n v="450.85319999999996"/>
  </r>
  <r>
    <n v="1148"/>
    <x v="545"/>
    <x v="388"/>
    <d v="2016-04-04T00:00:00"/>
    <x v="3"/>
    <s v="NC-18340"/>
    <s v="Nat Carroll"/>
    <x v="0"/>
    <s v="United States"/>
    <s v="Lansing"/>
    <s v="Michigan"/>
    <n v="48911"/>
    <x v="2"/>
    <x v="848"/>
    <x v="1"/>
    <s v="Fasteners"/>
    <s v="Staples"/>
    <x v="568"/>
    <n v="0.3"/>
    <n v="4.0880000000000001"/>
  </r>
  <r>
    <n v="1149"/>
    <x v="545"/>
    <x v="388"/>
    <d v="2016-04-04T00:00:00"/>
    <x v="3"/>
    <s v="NC-18340"/>
    <s v="Nat Carroll"/>
    <x v="0"/>
    <s v="United States"/>
    <s v="Lansing"/>
    <s v="Michigan"/>
    <n v="48911"/>
    <x v="2"/>
    <x v="849"/>
    <x v="1"/>
    <s v="Binders"/>
    <s v="Acco Expandable Hanging Binders"/>
    <x v="1022"/>
    <n v="0.3"/>
    <n v="8.9319999999999986"/>
  </r>
  <r>
    <n v="1150"/>
    <x v="545"/>
    <x v="388"/>
    <d v="2016-04-04T00:00:00"/>
    <x v="3"/>
    <s v="NC-18340"/>
    <s v="Nat Carroll"/>
    <x v="0"/>
    <s v="United States"/>
    <s v="Lansing"/>
    <s v="Michigan"/>
    <n v="48911"/>
    <x v="2"/>
    <x v="850"/>
    <x v="2"/>
    <s v="Phones"/>
    <s v="Shocksock Galaxy S4 Armband"/>
    <x v="1023"/>
    <n v="0.3"/>
    <n v="7.6649999999999991"/>
  </r>
  <r>
    <n v="1151"/>
    <x v="545"/>
    <x v="388"/>
    <d v="2016-04-04T00:00:00"/>
    <x v="3"/>
    <s v="NC-18340"/>
    <s v="Nat Carroll"/>
    <x v="0"/>
    <s v="United States"/>
    <s v="Lansing"/>
    <s v="Michigan"/>
    <n v="48911"/>
    <x v="2"/>
    <x v="851"/>
    <x v="2"/>
    <s v="Copiers"/>
    <s v="Brother DCP1000 Digital 3 in 1 Multifunction Machine"/>
    <x v="1024"/>
    <n v="0.4"/>
    <n v="359.988"/>
  </r>
  <r>
    <n v="1152"/>
    <x v="546"/>
    <x v="412"/>
    <d v="2016-05-14T00:00:00"/>
    <x v="1"/>
    <s v="CB-12535"/>
    <s v="Claudia Bergmann"/>
    <x v="1"/>
    <s v="United States"/>
    <s v="Cuyahoga Falls"/>
    <s v="Ohio"/>
    <n v="44221"/>
    <x v="3"/>
    <x v="852"/>
    <x v="0"/>
    <s v="Furnishings"/>
    <s v="Eldon Regeneration Recycled Desk Accessories, Smoke"/>
    <x v="1025"/>
    <n v="0.4"/>
    <n v="5.0111999999999997"/>
  </r>
  <r>
    <n v="1153"/>
    <x v="547"/>
    <x v="413"/>
    <d v="2018-01-06T00:00:00"/>
    <x v="1"/>
    <s v="KL-16555"/>
    <s v="Kelly Lampkin"/>
    <x v="1"/>
    <s v="United States"/>
    <s v="Reno"/>
    <s v="Nevada"/>
    <n v="89502"/>
    <x v="1"/>
    <x v="853"/>
    <x v="1"/>
    <s v="Art"/>
    <s v="Crayola Anti Dust Chalk, 12/Pack"/>
    <x v="1026"/>
    <n v="0.45"/>
    <n v="2.0020000000000002"/>
  </r>
  <r>
    <n v="1154"/>
    <x v="547"/>
    <x v="413"/>
    <d v="2018-01-06T00:00:00"/>
    <x v="1"/>
    <s v="KL-16555"/>
    <s v="Kelly Lampkin"/>
    <x v="1"/>
    <s v="United States"/>
    <s v="Reno"/>
    <s v="Nevada"/>
    <n v="89502"/>
    <x v="1"/>
    <x v="697"/>
    <x v="1"/>
    <s v="Binders"/>
    <s v="Lock-Up Easel Spel-Binder"/>
    <x v="1027"/>
    <n v="0.4"/>
    <n v="95.860799999999998"/>
  </r>
  <r>
    <n v="1155"/>
    <x v="548"/>
    <x v="414"/>
    <d v="2015-12-21T00:00:00"/>
    <x v="2"/>
    <s v="PS-19045"/>
    <s v="Penelope Sewall"/>
    <x v="2"/>
    <s v="United States"/>
    <s v="Harrisonburg"/>
    <s v="Virginia"/>
    <n v="22801"/>
    <x v="0"/>
    <x v="854"/>
    <x v="1"/>
    <s v="Storage"/>
    <s v="SAFCO Commercial Wire Shelving, 72h"/>
    <x v="1028"/>
    <n v="0.35"/>
    <n v="79.612000000000009"/>
  </r>
  <r>
    <n v="1156"/>
    <x v="548"/>
    <x v="414"/>
    <d v="2015-12-21T00:00:00"/>
    <x v="2"/>
    <s v="PS-19045"/>
    <s v="Penelope Sewall"/>
    <x v="2"/>
    <s v="United States"/>
    <s v="Harrisonburg"/>
    <s v="Virginia"/>
    <n v="22801"/>
    <x v="0"/>
    <x v="855"/>
    <x v="0"/>
    <s v="Tables"/>
    <s v="Chromcraft 48 x 96 Racetrack Double Pedestal Table"/>
    <x v="1029"/>
    <n v="0.15000000000000002"/>
    <n v="1907.808"/>
  </r>
  <r>
    <n v="1157"/>
    <x v="548"/>
    <x v="414"/>
    <d v="2015-12-21T00:00:00"/>
    <x v="2"/>
    <s v="PS-19045"/>
    <s v="Penelope Sewall"/>
    <x v="2"/>
    <s v="United States"/>
    <s v="Harrisonburg"/>
    <s v="Virginia"/>
    <n v="22801"/>
    <x v="0"/>
    <x v="350"/>
    <x v="1"/>
    <s v="Binders"/>
    <s v="Wilson Jones Century Plastic Molded Ring Binders"/>
    <x v="1030"/>
    <n v="0.25"/>
    <n v="46.732500000000002"/>
  </r>
  <r>
    <n v="1158"/>
    <x v="548"/>
    <x v="414"/>
    <d v="2015-12-21T00:00:00"/>
    <x v="2"/>
    <s v="PS-19045"/>
    <s v="Penelope Sewall"/>
    <x v="2"/>
    <s v="United States"/>
    <s v="Harrisonburg"/>
    <s v="Virginia"/>
    <n v="22801"/>
    <x v="0"/>
    <x v="342"/>
    <x v="0"/>
    <s v="Tables"/>
    <s v="Hon Practical Foundations 30 x 60 Training Table, Light Gray/Charcoal"/>
    <x v="1031"/>
    <n v="0.15000000000000002"/>
    <n v="386.83500000000004"/>
  </r>
  <r>
    <n v="1159"/>
    <x v="549"/>
    <x v="415"/>
    <d v="2017-07-07T00:00:00"/>
    <x v="0"/>
    <s v="GB-14530"/>
    <s v="George Bell"/>
    <x v="1"/>
    <s v="United States"/>
    <s v="Los Angeles"/>
    <s v="California"/>
    <n v="90004"/>
    <x v="1"/>
    <x v="856"/>
    <x v="0"/>
    <s v="Chairs"/>
    <s v="Hon Deluxe Fabric Upholstered Stacking Chairs"/>
    <x v="1032"/>
    <n v="0.45"/>
    <n v="107.35120000000001"/>
  </r>
  <r>
    <n v="1160"/>
    <x v="550"/>
    <x v="222"/>
    <d v="2018-07-04T00:00:00"/>
    <x v="1"/>
    <s v="AA-10315"/>
    <s v="Alex Avila"/>
    <x v="0"/>
    <s v="United States"/>
    <s v="Minneapolis"/>
    <s v="Minnesota"/>
    <n v="55407"/>
    <x v="2"/>
    <x v="643"/>
    <x v="1"/>
    <s v="Appliances"/>
    <s v="Belkin 325VA UPS Surge Protector, 6"/>
    <x v="1033"/>
    <n v="0.3"/>
    <n v="254.05799999999999"/>
  </r>
  <r>
    <n v="1161"/>
    <x v="550"/>
    <x v="222"/>
    <d v="2018-07-04T00:00:00"/>
    <x v="1"/>
    <s v="AA-10315"/>
    <s v="Alex Avila"/>
    <x v="0"/>
    <s v="United States"/>
    <s v="Minneapolis"/>
    <s v="Minnesota"/>
    <n v="55407"/>
    <x v="2"/>
    <x v="68"/>
    <x v="1"/>
    <s v="Binders"/>
    <s v="Avery Binding System Hidden Tab Executive Style Index Sets"/>
    <x v="1034"/>
    <n v="0.3"/>
    <n v="8.0779999999999994"/>
  </r>
  <r>
    <n v="1162"/>
    <x v="551"/>
    <x v="416"/>
    <d v="2015-09-05T00:00:00"/>
    <x v="0"/>
    <s v="LT-16765"/>
    <s v="Larry Tron"/>
    <x v="0"/>
    <s v="United States"/>
    <s v="Escondido"/>
    <s v="California"/>
    <n v="92025"/>
    <x v="1"/>
    <x v="30"/>
    <x v="1"/>
    <s v="Art"/>
    <s v="BOSTON Model 1800 Electric Pencil Sharpeners, Putty/Woodgrain"/>
    <x v="1035"/>
    <n v="0.45"/>
    <n v="29.667000000000002"/>
  </r>
  <r>
    <n v="1163"/>
    <x v="552"/>
    <x v="223"/>
    <d v="2015-03-08T00:00:00"/>
    <x v="1"/>
    <s v="AP-10720"/>
    <s v="Anne Pryor"/>
    <x v="2"/>
    <s v="United States"/>
    <s v="New York City"/>
    <s v="New York"/>
    <n v="10035"/>
    <x v="3"/>
    <x v="857"/>
    <x v="2"/>
    <s v="Phones"/>
    <s v="PowerGen Dual USB Car Charger"/>
    <x v="1036"/>
    <n v="0.4"/>
    <n v="5.9939999999999998"/>
  </r>
  <r>
    <n v="1164"/>
    <x v="552"/>
    <x v="223"/>
    <d v="2015-03-08T00:00:00"/>
    <x v="1"/>
    <s v="AP-10720"/>
    <s v="Anne Pryor"/>
    <x v="2"/>
    <s v="United States"/>
    <s v="New York City"/>
    <s v="New York"/>
    <n v="10035"/>
    <x v="3"/>
    <x v="270"/>
    <x v="1"/>
    <s v="Binders"/>
    <s v="Ibico Laser Imprintable Binding System Covers"/>
    <x v="1037"/>
    <n v="0.4"/>
    <n v="75.456000000000003"/>
  </r>
  <r>
    <n v="1165"/>
    <x v="552"/>
    <x v="223"/>
    <d v="2015-03-08T00:00:00"/>
    <x v="1"/>
    <s v="AP-10720"/>
    <s v="Anne Pryor"/>
    <x v="2"/>
    <s v="United States"/>
    <s v="New York City"/>
    <s v="New York"/>
    <n v="10035"/>
    <x v="3"/>
    <x v="858"/>
    <x v="1"/>
    <s v="Binders"/>
    <s v="Cardinal HOLDit! Binder Insert Strips,Extra Strips"/>
    <x v="1038"/>
    <n v="0.4"/>
    <n v="15.192"/>
  </r>
  <r>
    <n v="1166"/>
    <x v="553"/>
    <x v="417"/>
    <d v="2015-05-08T00:00:00"/>
    <x v="1"/>
    <s v="PM-18940"/>
    <s v="Paul MacIntyre"/>
    <x v="0"/>
    <s v="United States"/>
    <s v="Jackson"/>
    <s v="Michigan"/>
    <n v="49201"/>
    <x v="2"/>
    <x v="673"/>
    <x v="1"/>
    <s v="Binders"/>
    <s v="Fellowes Binding Cases"/>
    <x v="1039"/>
    <n v="0.3"/>
    <n v="32.76"/>
  </r>
  <r>
    <n v="1167"/>
    <x v="554"/>
    <x v="121"/>
    <d v="2016-11-02T00:00:00"/>
    <x v="3"/>
    <s v="KC-16540"/>
    <s v="Kelly Collister"/>
    <x v="0"/>
    <s v="United States"/>
    <s v="Seattle"/>
    <s v="Washington"/>
    <n v="98115"/>
    <x v="1"/>
    <x v="100"/>
    <x v="2"/>
    <s v="Accessories"/>
    <s v="Logitech K350 2.4Ghz Wireless Keyboard"/>
    <x v="1040"/>
    <n v="0.45"/>
    <n v="246.36150000000004"/>
  </r>
  <r>
    <n v="1168"/>
    <x v="555"/>
    <x v="166"/>
    <d v="2018-12-10T00:00:00"/>
    <x v="0"/>
    <s v="DL-13315"/>
    <s v="Delfina Latchford"/>
    <x v="0"/>
    <s v="United States"/>
    <s v="New York City"/>
    <s v="New York"/>
    <n v="10035"/>
    <x v="3"/>
    <x v="859"/>
    <x v="0"/>
    <s v="Furnishings"/>
    <s v="C-Line Cubicle Keepers Polyproplyene Holder w/Velcro Back, 8-1/2x11, 25/Bx"/>
    <x v="1041"/>
    <n v="0.4"/>
    <n v="65.688000000000002"/>
  </r>
  <r>
    <n v="1169"/>
    <x v="555"/>
    <x v="166"/>
    <d v="2018-12-10T00:00:00"/>
    <x v="0"/>
    <s v="DL-13315"/>
    <s v="Delfina Latchford"/>
    <x v="0"/>
    <s v="United States"/>
    <s v="New York City"/>
    <s v="New York"/>
    <n v="10035"/>
    <x v="3"/>
    <x v="72"/>
    <x v="1"/>
    <s v="Storage"/>
    <s v="Safco Industrial Wire Shelving System"/>
    <x v="1042"/>
    <n v="0.5"/>
    <n v="136.47"/>
  </r>
  <r>
    <n v="1170"/>
    <x v="555"/>
    <x v="166"/>
    <d v="2018-12-10T00:00:00"/>
    <x v="0"/>
    <s v="DL-13315"/>
    <s v="Delfina Latchford"/>
    <x v="0"/>
    <s v="United States"/>
    <s v="New York City"/>
    <s v="New York"/>
    <n v="10035"/>
    <x v="3"/>
    <x v="860"/>
    <x v="1"/>
    <s v="Paper"/>
    <s v="Xerox 1996"/>
    <x v="537"/>
    <n v="0.4"/>
    <n v="11.664"/>
  </r>
  <r>
    <n v="1171"/>
    <x v="555"/>
    <x v="166"/>
    <d v="2018-12-10T00:00:00"/>
    <x v="0"/>
    <s v="DL-13315"/>
    <s v="Delfina Latchford"/>
    <x v="0"/>
    <s v="United States"/>
    <s v="New York City"/>
    <s v="New York"/>
    <n v="10035"/>
    <x v="3"/>
    <x v="861"/>
    <x v="1"/>
    <s v="Storage"/>
    <s v="Iris Project Case"/>
    <x v="1043"/>
    <n v="0.5"/>
    <n v="15.96"/>
  </r>
  <r>
    <n v="1172"/>
    <x v="556"/>
    <x v="418"/>
    <d v="2015-03-14T00:00:00"/>
    <x v="1"/>
    <s v="SW-20275"/>
    <s v="Scott Williamson"/>
    <x v="0"/>
    <s v="United States"/>
    <s v="Royal Oak"/>
    <s v="Michigan"/>
    <n v="48073"/>
    <x v="2"/>
    <x v="862"/>
    <x v="1"/>
    <s v="Paper"/>
    <s v="Geographics Note Cards, Blank, White, 8 1/2 x 11"/>
    <x v="1044"/>
    <n v="0.3"/>
    <n v="15.665999999999999"/>
  </r>
  <r>
    <n v="1173"/>
    <x v="557"/>
    <x v="419"/>
    <d v="2015-04-25T00:00:00"/>
    <x v="1"/>
    <s v="AA-10375"/>
    <s v="Allen Armold"/>
    <x v="0"/>
    <s v="United States"/>
    <s v="Los Angeles"/>
    <s v="California"/>
    <n v="90008"/>
    <x v="1"/>
    <x v="863"/>
    <x v="1"/>
    <s v="Binders"/>
    <s v="ACCOHIDE Binder by Acco"/>
    <x v="1045"/>
    <n v="0.4"/>
    <n v="9.911999999999999"/>
  </r>
  <r>
    <n v="1174"/>
    <x v="558"/>
    <x v="420"/>
    <d v="2016-10-26T00:00:00"/>
    <x v="1"/>
    <s v="LT-17110"/>
    <s v="Liz Thompson"/>
    <x v="0"/>
    <s v="United States"/>
    <s v="Bloomington"/>
    <s v="Illinois"/>
    <n v="61701"/>
    <x v="2"/>
    <x v="625"/>
    <x v="1"/>
    <s v="Binders"/>
    <s v="GBC Instant Report Kit"/>
    <x v="1046"/>
    <n v="0.3"/>
    <n v="3.6231999999999998"/>
  </r>
  <r>
    <n v="1175"/>
    <x v="559"/>
    <x v="421"/>
    <d v="2016-08-25T00:00:00"/>
    <x v="2"/>
    <s v="DP-13105"/>
    <s v="Dave Poirier"/>
    <x v="1"/>
    <s v="United States"/>
    <s v="New York City"/>
    <s v="New York"/>
    <n v="10035"/>
    <x v="3"/>
    <x v="864"/>
    <x v="1"/>
    <s v="Binders"/>
    <s v="Avery 3 1/2 Diskette Storage Pages, 10/Pack"/>
    <x v="1047"/>
    <n v="0.4"/>
    <n v="30.0672"/>
  </r>
  <r>
    <n v="1176"/>
    <x v="560"/>
    <x v="48"/>
    <d v="2017-09-03T00:00:00"/>
    <x v="1"/>
    <s v="AB-10060"/>
    <s v="Adam Bellavance"/>
    <x v="2"/>
    <s v="United States"/>
    <s v="Concord"/>
    <s v="New Hampshire"/>
    <n v="3301"/>
    <x v="3"/>
    <x v="660"/>
    <x v="1"/>
    <s v="Supplies"/>
    <s v="Acme Forged Steel Scissors with Black Enamel Handles"/>
    <x v="1048"/>
    <n v="0.25"/>
    <n v="20.947499999999998"/>
  </r>
  <r>
    <n v="1177"/>
    <x v="561"/>
    <x v="422"/>
    <d v="2015-12-30T00:00:00"/>
    <x v="0"/>
    <s v="AT-10435"/>
    <s v="Alyssa Tate"/>
    <x v="2"/>
    <s v="United States"/>
    <s v="Los Angeles"/>
    <s v="California"/>
    <n v="90004"/>
    <x v="1"/>
    <x v="865"/>
    <x v="1"/>
    <s v="Labels"/>
    <s v="Staple-on labels"/>
    <x v="1049"/>
    <n v="0.4"/>
    <n v="6.9359999999999999"/>
  </r>
  <r>
    <n v="1178"/>
    <x v="562"/>
    <x v="49"/>
    <d v="2017-12-05T00:00:00"/>
    <x v="1"/>
    <s v="JE-15745"/>
    <s v="Joel Eaton"/>
    <x v="0"/>
    <s v="United States"/>
    <s v="Rockville"/>
    <s v="Maryland"/>
    <n v="20852"/>
    <x v="3"/>
    <x v="866"/>
    <x v="0"/>
    <s v="Chairs"/>
    <s v="Harbour Creations Steel Folding Chair"/>
    <x v="1050"/>
    <n v="0.25"/>
    <n v="129.375"/>
  </r>
  <r>
    <n v="1179"/>
    <x v="562"/>
    <x v="49"/>
    <d v="2017-12-05T00:00:00"/>
    <x v="1"/>
    <s v="JE-15745"/>
    <s v="Joel Eaton"/>
    <x v="0"/>
    <s v="United States"/>
    <s v="Rockville"/>
    <s v="Maryland"/>
    <n v="20852"/>
    <x v="3"/>
    <x v="160"/>
    <x v="2"/>
    <s v="Phones"/>
    <s v="JBL Micro Wireless Portable Bluetooth Speaker"/>
    <x v="686"/>
    <n v="0.4"/>
    <n v="107.982"/>
  </r>
  <r>
    <n v="1180"/>
    <x v="563"/>
    <x v="423"/>
    <d v="2017-04-27T00:00:00"/>
    <x v="0"/>
    <s v="CA-12055"/>
    <s v="Cathy Armstrong"/>
    <x v="2"/>
    <s v="United States"/>
    <s v="Houston"/>
    <s v="Texas"/>
    <n v="77070"/>
    <x v="2"/>
    <x v="619"/>
    <x v="2"/>
    <s v="Accessories"/>
    <s v="Plantronics S12 Corded Telephone Headset System"/>
    <x v="1051"/>
    <n v="0.35"/>
    <n v="168.15240000000003"/>
  </r>
  <r>
    <n v="1181"/>
    <x v="564"/>
    <x v="261"/>
    <d v="2015-06-25T00:00:00"/>
    <x v="1"/>
    <s v="DB-13060"/>
    <s v="Dave Brooks"/>
    <x v="0"/>
    <s v="United States"/>
    <s v="Lakewood"/>
    <s v="New Jersey"/>
    <n v="8701"/>
    <x v="3"/>
    <x v="867"/>
    <x v="2"/>
    <s v="Phones"/>
    <s v="Wireless Extenders zBoost YX545 SOHO Signal Booster"/>
    <x v="1052"/>
    <n v="0.4"/>
    <n v="793.75800000000004"/>
  </r>
  <r>
    <n v="1182"/>
    <x v="564"/>
    <x v="261"/>
    <d v="2015-06-25T00:00:00"/>
    <x v="1"/>
    <s v="DB-13060"/>
    <s v="Dave Brooks"/>
    <x v="0"/>
    <s v="United States"/>
    <s v="Lakewood"/>
    <s v="New Jersey"/>
    <n v="8701"/>
    <x v="3"/>
    <x v="868"/>
    <x v="1"/>
    <s v="Art"/>
    <s v="OIC #2 Pencils, Medium Soft"/>
    <x v="1053"/>
    <n v="0.25"/>
    <n v="2.82"/>
  </r>
  <r>
    <n v="1183"/>
    <x v="565"/>
    <x v="424"/>
    <d v="2018-01-15T00:00:00"/>
    <x v="2"/>
    <s v="RB-19570"/>
    <s v="Rob Beeghly"/>
    <x v="0"/>
    <s v="United States"/>
    <s v="Jacksonville"/>
    <s v="North Carolina"/>
    <n v="28540"/>
    <x v="0"/>
    <x v="113"/>
    <x v="1"/>
    <s v="Envelopes"/>
    <s v="Tyvek  Top-Opening Peel &amp; Seel Envelopes, Plain White"/>
    <x v="196"/>
    <n v="0.25"/>
    <n v="16.308"/>
  </r>
  <r>
    <n v="1184"/>
    <x v="565"/>
    <x v="424"/>
    <d v="2018-01-15T00:00:00"/>
    <x v="2"/>
    <s v="RB-19570"/>
    <s v="Rob Beeghly"/>
    <x v="0"/>
    <s v="United States"/>
    <s v="Jacksonville"/>
    <s v="North Carolina"/>
    <n v="28540"/>
    <x v="0"/>
    <x v="869"/>
    <x v="2"/>
    <s v="Phones"/>
    <s v="Sannysis Cute Owl Design Soft Skin Case Cover for Samsung Galaxy S4"/>
    <x v="1054"/>
    <n v="0.25"/>
    <n v="5.9399999999999995"/>
  </r>
  <r>
    <n v="1185"/>
    <x v="566"/>
    <x v="156"/>
    <d v="2015-11-30T00:00:00"/>
    <x v="1"/>
    <s v="HR-14830"/>
    <s v="Harold Ryan"/>
    <x v="1"/>
    <s v="United States"/>
    <s v="Seattle"/>
    <s v="Washington"/>
    <n v="98103"/>
    <x v="1"/>
    <x v="870"/>
    <x v="1"/>
    <s v="Binders"/>
    <s v="Peel &amp; Stick Add-On Corner Pockets"/>
    <x v="1055"/>
    <n v="0.4"/>
    <n v="7.2576000000000001"/>
  </r>
  <r>
    <n v="1186"/>
    <x v="566"/>
    <x v="156"/>
    <d v="2015-11-30T00:00:00"/>
    <x v="1"/>
    <s v="HR-14830"/>
    <s v="Harold Ryan"/>
    <x v="1"/>
    <s v="United States"/>
    <s v="Seattle"/>
    <s v="Washington"/>
    <n v="98103"/>
    <x v="1"/>
    <x v="871"/>
    <x v="1"/>
    <s v="Storage"/>
    <s v="Carina 42Hx23 3/4W Media Storage Unit"/>
    <x v="1056"/>
    <n v="0.5"/>
    <n v="242.94"/>
  </r>
  <r>
    <n v="1187"/>
    <x v="566"/>
    <x v="156"/>
    <d v="2015-11-30T00:00:00"/>
    <x v="1"/>
    <s v="HR-14830"/>
    <s v="Harold Ryan"/>
    <x v="1"/>
    <s v="United States"/>
    <s v="Seattle"/>
    <s v="Washington"/>
    <n v="98103"/>
    <x v="1"/>
    <x v="585"/>
    <x v="1"/>
    <s v="Paper"/>
    <s v="Xerox 220"/>
    <x v="233"/>
    <n v="0.4"/>
    <n v="15.552"/>
  </r>
  <r>
    <n v="1188"/>
    <x v="566"/>
    <x v="156"/>
    <d v="2015-11-30T00:00:00"/>
    <x v="1"/>
    <s v="HR-14830"/>
    <s v="Harold Ryan"/>
    <x v="1"/>
    <s v="United States"/>
    <s v="Seattle"/>
    <s v="Washington"/>
    <n v="98103"/>
    <x v="1"/>
    <x v="595"/>
    <x v="1"/>
    <s v="Storage"/>
    <s v="Recycled Data-Pak for Archival Bound Computer Printouts, 12-1/2 x 12-1/2 x 16"/>
    <x v="1057"/>
    <n v="0.5"/>
    <n v="98.79"/>
  </r>
  <r>
    <n v="1189"/>
    <x v="567"/>
    <x v="425"/>
    <d v="2018-02-28T00:00:00"/>
    <x v="0"/>
    <s v="BT-11530"/>
    <s v="Bradley Talbott"/>
    <x v="2"/>
    <s v="United States"/>
    <s v="Los Angeles"/>
    <s v="California"/>
    <n v="90036"/>
    <x v="1"/>
    <x v="564"/>
    <x v="1"/>
    <s v="Appliances"/>
    <s v="Kensington 6 Outlet Guardian Standard Surge Protector"/>
    <x v="1058"/>
    <n v="0.4"/>
    <n v="49.152000000000001"/>
  </r>
  <r>
    <n v="1190"/>
    <x v="567"/>
    <x v="425"/>
    <d v="2018-02-28T00:00:00"/>
    <x v="0"/>
    <s v="BT-11530"/>
    <s v="Bradley Talbott"/>
    <x v="2"/>
    <s v="United States"/>
    <s v="Los Angeles"/>
    <s v="California"/>
    <n v="90036"/>
    <x v="1"/>
    <x v="872"/>
    <x v="2"/>
    <s v="Phones"/>
    <s v="Toshiba IPT2010-SD IP Telephone"/>
    <x v="1059"/>
    <n v="0.4"/>
    <n v="533.72159999999997"/>
  </r>
  <r>
    <n v="1191"/>
    <x v="567"/>
    <x v="425"/>
    <d v="2018-02-28T00:00:00"/>
    <x v="0"/>
    <s v="BT-11530"/>
    <s v="Bradley Talbott"/>
    <x v="2"/>
    <s v="United States"/>
    <s v="Los Angeles"/>
    <s v="California"/>
    <n v="90036"/>
    <x v="1"/>
    <x v="873"/>
    <x v="0"/>
    <s v="Chairs"/>
    <s v="GuestStacker Chair with Chrome Finish Legs"/>
    <x v="1060"/>
    <n v="0.45"/>
    <n v="490.72320000000008"/>
  </r>
  <r>
    <n v="1192"/>
    <x v="567"/>
    <x v="425"/>
    <d v="2018-02-28T00:00:00"/>
    <x v="0"/>
    <s v="BT-11530"/>
    <s v="Bradley Talbott"/>
    <x v="2"/>
    <s v="United States"/>
    <s v="Los Angeles"/>
    <s v="California"/>
    <n v="90036"/>
    <x v="1"/>
    <x v="314"/>
    <x v="1"/>
    <s v="Paper"/>
    <s v="Xerox 1908"/>
    <x v="1061"/>
    <n v="0.4"/>
    <n v="134.35199999999998"/>
  </r>
  <r>
    <n v="1193"/>
    <x v="567"/>
    <x v="425"/>
    <d v="2018-02-28T00:00:00"/>
    <x v="0"/>
    <s v="BT-11530"/>
    <s v="Bradley Talbott"/>
    <x v="2"/>
    <s v="United States"/>
    <s v="Los Angeles"/>
    <s v="California"/>
    <n v="90036"/>
    <x v="1"/>
    <x v="874"/>
    <x v="1"/>
    <s v="Paper"/>
    <s v="Xerox 1924"/>
    <x v="1062"/>
    <n v="0.4"/>
    <n v="13.872"/>
  </r>
  <r>
    <n v="1194"/>
    <x v="568"/>
    <x v="426"/>
    <d v="2016-09-15T00:00:00"/>
    <x v="3"/>
    <s v="NG-18355"/>
    <s v="Nat Gilpin"/>
    <x v="1"/>
    <s v="United States"/>
    <s v="Coral Springs"/>
    <s v="Florida"/>
    <n v="33065"/>
    <x v="0"/>
    <x v="289"/>
    <x v="1"/>
    <s v="Paper"/>
    <s v="Xerox 21"/>
    <x v="12"/>
    <n v="0.25"/>
    <n v="11.664"/>
  </r>
  <r>
    <n v="1195"/>
    <x v="568"/>
    <x v="426"/>
    <d v="2016-09-15T00:00:00"/>
    <x v="3"/>
    <s v="NG-18355"/>
    <s v="Nat Gilpin"/>
    <x v="1"/>
    <s v="United States"/>
    <s v="Coral Springs"/>
    <s v="Florida"/>
    <n v="33065"/>
    <x v="0"/>
    <x v="875"/>
    <x v="0"/>
    <s v="Furnishings"/>
    <s v="Ultra Door Push Plate"/>
    <x v="577"/>
    <n v="0.25"/>
    <n v="11.783999999999999"/>
  </r>
  <r>
    <n v="1196"/>
    <x v="568"/>
    <x v="426"/>
    <d v="2016-09-15T00:00:00"/>
    <x v="3"/>
    <s v="NG-18355"/>
    <s v="Nat Gilpin"/>
    <x v="1"/>
    <s v="United States"/>
    <s v="Coral Springs"/>
    <s v="Florida"/>
    <n v="33065"/>
    <x v="0"/>
    <x v="421"/>
    <x v="1"/>
    <s v="Storage"/>
    <s v="Decoflex Hanging Personal Folder File, Blue"/>
    <x v="1063"/>
    <n v="0.35"/>
    <n v="16.036799999999999"/>
  </r>
  <r>
    <n v="1197"/>
    <x v="568"/>
    <x v="426"/>
    <d v="2016-09-15T00:00:00"/>
    <x v="3"/>
    <s v="NG-18355"/>
    <s v="Nat Gilpin"/>
    <x v="1"/>
    <s v="United States"/>
    <s v="Coral Springs"/>
    <s v="Florida"/>
    <n v="33065"/>
    <x v="0"/>
    <x v="583"/>
    <x v="0"/>
    <s v="Furnishings"/>
    <s v="Tenex The Solids Textured Chair Mats"/>
    <x v="1064"/>
    <n v="0.25"/>
    <n v="41.975999999999999"/>
  </r>
  <r>
    <n v="1198"/>
    <x v="569"/>
    <x v="143"/>
    <d v="2017-04-12T00:00:00"/>
    <x v="1"/>
    <s v="ZC-21910"/>
    <s v="Zuschuss Carroll"/>
    <x v="0"/>
    <s v="United States"/>
    <s v="Houston"/>
    <s v="Texas"/>
    <n v="77041"/>
    <x v="2"/>
    <x v="876"/>
    <x v="2"/>
    <s v="Accessories"/>
    <s v="Kensington Orbit Wireless Mobile Trackball for PC and Mac"/>
    <x v="1065"/>
    <n v="0.35"/>
    <n v="280.75319999999999"/>
  </r>
  <r>
    <n v="1199"/>
    <x v="569"/>
    <x v="143"/>
    <d v="2017-04-12T00:00:00"/>
    <x v="1"/>
    <s v="ZC-21910"/>
    <s v="Zuschuss Carroll"/>
    <x v="0"/>
    <s v="United States"/>
    <s v="Houston"/>
    <s v="Texas"/>
    <n v="77041"/>
    <x v="2"/>
    <x v="877"/>
    <x v="0"/>
    <s v="Chairs"/>
    <s v="Global Chrome Stack Chair"/>
    <x v="909"/>
    <n v="0.35"/>
    <n v="62.389600000000002"/>
  </r>
  <r>
    <n v="1200"/>
    <x v="569"/>
    <x v="143"/>
    <d v="2017-04-12T00:00:00"/>
    <x v="1"/>
    <s v="ZC-21910"/>
    <s v="Zuschuss Carroll"/>
    <x v="0"/>
    <s v="United States"/>
    <s v="Houston"/>
    <s v="Texas"/>
    <n v="77041"/>
    <x v="2"/>
    <x v="316"/>
    <x v="1"/>
    <s v="Binders"/>
    <s v="GBC DocuBind P400 Electric Binding System"/>
    <x v="1066"/>
    <n v="0.3"/>
    <n v="762.1543999999999"/>
  </r>
  <r>
    <n v="1201"/>
    <x v="570"/>
    <x v="427"/>
    <d v="2017-07-24T00:00:00"/>
    <x v="1"/>
    <s v="LS-16945"/>
    <s v="Linda Southworth"/>
    <x v="1"/>
    <s v="United States"/>
    <s v="Denver"/>
    <s v="Colorado"/>
    <n v="80219"/>
    <x v="1"/>
    <x v="629"/>
    <x v="0"/>
    <s v="Chairs"/>
    <s v="Hon GuestStacker Chair"/>
    <x v="724"/>
    <n v="0.45"/>
    <n v="299.20440000000002"/>
  </r>
  <r>
    <n v="1202"/>
    <x v="570"/>
    <x v="427"/>
    <d v="2017-07-24T00:00:00"/>
    <x v="1"/>
    <s v="LS-16945"/>
    <s v="Linda Southworth"/>
    <x v="1"/>
    <s v="United States"/>
    <s v="Denver"/>
    <s v="Colorado"/>
    <n v="80219"/>
    <x v="1"/>
    <x v="255"/>
    <x v="1"/>
    <s v="Binders"/>
    <s v="Round Ring Binders"/>
    <x v="1067"/>
    <n v="0.4"/>
    <n v="1.1232"/>
  </r>
  <r>
    <n v="1203"/>
    <x v="570"/>
    <x v="427"/>
    <d v="2017-07-24T00:00:00"/>
    <x v="1"/>
    <s v="LS-16945"/>
    <s v="Linda Southworth"/>
    <x v="1"/>
    <s v="United States"/>
    <s v="Denver"/>
    <s v="Colorado"/>
    <n v="80219"/>
    <x v="1"/>
    <x v="406"/>
    <x v="0"/>
    <s v="Chairs"/>
    <s v="Hon 4700 Series Mobuis Mid-Back Task Chairs with Adjustable Arms"/>
    <x v="1068"/>
    <n v="0.45"/>
    <n v="469.89360000000005"/>
  </r>
  <r>
    <n v="1204"/>
    <x v="570"/>
    <x v="427"/>
    <d v="2017-07-24T00:00:00"/>
    <x v="1"/>
    <s v="LS-16945"/>
    <s v="Linda Southworth"/>
    <x v="1"/>
    <s v="United States"/>
    <s v="Denver"/>
    <s v="Colorado"/>
    <n v="80219"/>
    <x v="1"/>
    <x v="878"/>
    <x v="1"/>
    <s v="Storage"/>
    <s v="Sauder Facets Collection Locker/File Cabinet, Sky Alder Finish"/>
    <x v="1069"/>
    <n v="0.5"/>
    <n v="296.78399999999999"/>
  </r>
  <r>
    <n v="1205"/>
    <x v="570"/>
    <x v="427"/>
    <d v="2017-07-24T00:00:00"/>
    <x v="1"/>
    <s v="LS-16945"/>
    <s v="Linda Southworth"/>
    <x v="1"/>
    <s v="United States"/>
    <s v="Denver"/>
    <s v="Colorado"/>
    <n v="80219"/>
    <x v="1"/>
    <x v="426"/>
    <x v="1"/>
    <s v="Storage"/>
    <s v="Fellowes Strictly Business Drawer File, Letter/Legal Size"/>
    <x v="1070"/>
    <n v="0.5"/>
    <n v="169.02"/>
  </r>
  <r>
    <n v="1206"/>
    <x v="571"/>
    <x v="378"/>
    <d v="2018-08-04T00:00:00"/>
    <x v="2"/>
    <s v="LH-16750"/>
    <s v="Larry Hughes"/>
    <x v="0"/>
    <s v="United States"/>
    <s v="Charlotte"/>
    <s v="North Carolina"/>
    <n v="28205"/>
    <x v="0"/>
    <x v="704"/>
    <x v="2"/>
    <s v="Phones"/>
    <s v="Nortel Networks T7316 E Nt8 B27"/>
    <x v="1071"/>
    <n v="0.25"/>
    <n v="203.96999999999997"/>
  </r>
  <r>
    <n v="1207"/>
    <x v="572"/>
    <x v="216"/>
    <d v="2017-07-18T00:00:00"/>
    <x v="0"/>
    <s v="SW-20755"/>
    <s v="Steven Ward"/>
    <x v="1"/>
    <s v="United States"/>
    <s v="New York City"/>
    <s v="New York"/>
    <n v="10009"/>
    <x v="3"/>
    <x v="602"/>
    <x v="1"/>
    <s v="Storage"/>
    <s v="Personal Folder Holder, Ebony"/>
    <x v="1072"/>
    <n v="0.5"/>
    <n v="5.6050000000000004"/>
  </r>
  <r>
    <n v="1208"/>
    <x v="572"/>
    <x v="216"/>
    <d v="2017-07-18T00:00:00"/>
    <x v="0"/>
    <s v="SW-20755"/>
    <s v="Steven Ward"/>
    <x v="1"/>
    <s v="United States"/>
    <s v="New York City"/>
    <s v="New York"/>
    <n v="10009"/>
    <x v="3"/>
    <x v="315"/>
    <x v="1"/>
    <s v="Binders"/>
    <s v="Acco Hanging Data Binders"/>
    <x v="1073"/>
    <n v="0.4"/>
    <n v="5.4863999999999997"/>
  </r>
  <r>
    <n v="1209"/>
    <x v="572"/>
    <x v="216"/>
    <d v="2017-07-18T00:00:00"/>
    <x v="0"/>
    <s v="SW-20755"/>
    <s v="Steven Ward"/>
    <x v="1"/>
    <s v="United States"/>
    <s v="New York City"/>
    <s v="New York"/>
    <n v="10009"/>
    <x v="3"/>
    <x v="131"/>
    <x v="1"/>
    <s v="Fasteners"/>
    <s v="Ideal Clamps"/>
    <x v="1074"/>
    <n v="0.4"/>
    <n v="8.4420000000000002"/>
  </r>
  <r>
    <n v="1210"/>
    <x v="572"/>
    <x v="216"/>
    <d v="2017-07-18T00:00:00"/>
    <x v="0"/>
    <s v="SW-20755"/>
    <s v="Steven Ward"/>
    <x v="1"/>
    <s v="United States"/>
    <s v="New York City"/>
    <s v="New York"/>
    <n v="10009"/>
    <x v="3"/>
    <x v="879"/>
    <x v="1"/>
    <s v="Art"/>
    <s v="Newell 315"/>
    <x v="1075"/>
    <n v="0.25"/>
    <n v="31.395"/>
  </r>
  <r>
    <n v="1211"/>
    <x v="572"/>
    <x v="216"/>
    <d v="2017-07-18T00:00:00"/>
    <x v="0"/>
    <s v="SW-20755"/>
    <s v="Steven Ward"/>
    <x v="1"/>
    <s v="United States"/>
    <s v="New York City"/>
    <s v="New York"/>
    <n v="10009"/>
    <x v="3"/>
    <x v="880"/>
    <x v="1"/>
    <s v="Binders"/>
    <s v="Pressboard Data Binders by Wilson Jones"/>
    <x v="1076"/>
    <n v="0.4"/>
    <n v="5.1264000000000003"/>
  </r>
  <r>
    <n v="1212"/>
    <x v="572"/>
    <x v="216"/>
    <d v="2017-07-18T00:00:00"/>
    <x v="0"/>
    <s v="SW-20755"/>
    <s v="Steven Ward"/>
    <x v="1"/>
    <s v="United States"/>
    <s v="New York City"/>
    <s v="New York"/>
    <n v="10009"/>
    <x v="3"/>
    <x v="199"/>
    <x v="0"/>
    <s v="Bookcases"/>
    <s v="OSullivan 2-Door Barrister Bookcase in Odessa Pine"/>
    <x v="1077"/>
    <n v="0.5"/>
    <n v="289.56799999999998"/>
  </r>
  <r>
    <n v="1213"/>
    <x v="573"/>
    <x v="428"/>
    <d v="2018-09-13T00:00:00"/>
    <x v="1"/>
    <s v="SP-20620"/>
    <s v="Stefania Perrino"/>
    <x v="1"/>
    <s v="United States"/>
    <s v="Philadelphia"/>
    <s v="Pennsylvania"/>
    <n v="19134"/>
    <x v="3"/>
    <x v="211"/>
    <x v="0"/>
    <s v="Chairs"/>
    <s v="Global Low Back Tilter Chair"/>
    <x v="1078"/>
    <n v="0.25"/>
    <n v="106.02900000000001"/>
  </r>
  <r>
    <n v="1214"/>
    <x v="573"/>
    <x v="428"/>
    <d v="2018-09-13T00:00:00"/>
    <x v="1"/>
    <s v="SP-20620"/>
    <s v="Stefania Perrino"/>
    <x v="1"/>
    <s v="United States"/>
    <s v="Philadelphia"/>
    <s v="Pennsylvania"/>
    <n v="19134"/>
    <x v="3"/>
    <x v="881"/>
    <x v="1"/>
    <s v="Binders"/>
    <s v="Wilson Jones Standard D-Ring Binders"/>
    <x v="1079"/>
    <n v="0.4"/>
    <n v="1.8215999999999999"/>
  </r>
  <r>
    <n v="1215"/>
    <x v="573"/>
    <x v="428"/>
    <d v="2018-09-13T00:00:00"/>
    <x v="1"/>
    <s v="SP-20620"/>
    <s v="Stefania Perrino"/>
    <x v="1"/>
    <s v="United States"/>
    <s v="Philadelphia"/>
    <s v="Pennsylvania"/>
    <n v="19134"/>
    <x v="3"/>
    <x v="491"/>
    <x v="1"/>
    <s v="Binders"/>
    <s v="GBC Prepunched Paper, 19-Hole, for Binding Systems, 24-lb"/>
    <x v="1080"/>
    <n v="0.4"/>
    <n v="2.7018"/>
  </r>
  <r>
    <n v="1216"/>
    <x v="573"/>
    <x v="428"/>
    <d v="2018-09-13T00:00:00"/>
    <x v="1"/>
    <s v="SP-20620"/>
    <s v="Stefania Perrino"/>
    <x v="1"/>
    <s v="United States"/>
    <s v="Philadelphia"/>
    <s v="Pennsylvania"/>
    <n v="19134"/>
    <x v="3"/>
    <x v="241"/>
    <x v="1"/>
    <s v="Art"/>
    <s v="Quartet Omega Colored Chalk, 12/Pack"/>
    <x v="1081"/>
    <n v="0.25"/>
    <n v="3.5039999999999996"/>
  </r>
  <r>
    <n v="1217"/>
    <x v="573"/>
    <x v="428"/>
    <d v="2018-09-13T00:00:00"/>
    <x v="1"/>
    <s v="SP-20620"/>
    <s v="Stefania Perrino"/>
    <x v="1"/>
    <s v="United States"/>
    <s v="Philadelphia"/>
    <s v="Pennsylvania"/>
    <n v="19134"/>
    <x v="3"/>
    <x v="240"/>
    <x v="2"/>
    <s v="Accessories"/>
    <s v="Microsoft Sculpt Comfort Mouse"/>
    <x v="1082"/>
    <n v="0.25"/>
    <n v="71.91"/>
  </r>
  <r>
    <n v="1218"/>
    <x v="573"/>
    <x v="428"/>
    <d v="2018-09-13T00:00:00"/>
    <x v="1"/>
    <s v="SP-20620"/>
    <s v="Stefania Perrino"/>
    <x v="1"/>
    <s v="United States"/>
    <s v="Philadelphia"/>
    <s v="Pennsylvania"/>
    <n v="19134"/>
    <x v="3"/>
    <x v="882"/>
    <x v="0"/>
    <s v="Furnishings"/>
    <s v="Eldon Expressions Punched Metal &amp; Wood Desk Accessories, Pewter &amp; Cherry"/>
    <x v="1083"/>
    <n v="0.4"/>
    <n v="10.214399999999999"/>
  </r>
  <r>
    <n v="1219"/>
    <x v="573"/>
    <x v="428"/>
    <d v="2018-09-13T00:00:00"/>
    <x v="1"/>
    <s v="SP-20620"/>
    <s v="Stefania Perrino"/>
    <x v="1"/>
    <s v="United States"/>
    <s v="Philadelphia"/>
    <s v="Pennsylvania"/>
    <n v="19134"/>
    <x v="3"/>
    <x v="619"/>
    <x v="2"/>
    <s v="Accessories"/>
    <s v="Plantronics S12 Corded Telephone Headset System"/>
    <x v="1051"/>
    <n v="0.25"/>
    <n v="194.02200000000002"/>
  </r>
  <r>
    <n v="1220"/>
    <x v="573"/>
    <x v="428"/>
    <d v="2018-09-13T00:00:00"/>
    <x v="1"/>
    <s v="SP-20620"/>
    <s v="Stefania Perrino"/>
    <x v="1"/>
    <s v="United States"/>
    <s v="Philadelphia"/>
    <s v="Pennsylvania"/>
    <n v="19134"/>
    <x v="3"/>
    <x v="883"/>
    <x v="2"/>
    <s v="Phones"/>
    <s v="Samsung Galaxy Note 2"/>
    <x v="1084"/>
    <n v="0.4"/>
    <n v="1159.1748"/>
  </r>
  <r>
    <n v="1221"/>
    <x v="574"/>
    <x v="136"/>
    <d v="2015-07-16T00:00:00"/>
    <x v="1"/>
    <s v="BF-11170"/>
    <s v="Ben Ferrer"/>
    <x v="2"/>
    <s v="United States"/>
    <s v="Los Angeles"/>
    <s v="California"/>
    <n v="90036"/>
    <x v="1"/>
    <x v="17"/>
    <x v="1"/>
    <s v="Storage"/>
    <s v="Fellowes Super Stor/Drawer"/>
    <x v="1085"/>
    <n v="0.5"/>
    <n v="124.875"/>
  </r>
  <r>
    <n v="1222"/>
    <x v="574"/>
    <x v="136"/>
    <d v="2015-07-16T00:00:00"/>
    <x v="1"/>
    <s v="BF-11170"/>
    <s v="Ben Ferrer"/>
    <x v="2"/>
    <s v="United States"/>
    <s v="Los Angeles"/>
    <s v="California"/>
    <n v="90036"/>
    <x v="1"/>
    <x v="884"/>
    <x v="2"/>
    <s v="Phones"/>
    <s v="GE DSL Phone Line Filter"/>
    <x v="1086"/>
    <n v="0.4"/>
    <n v="153.5616"/>
  </r>
  <r>
    <n v="1223"/>
    <x v="575"/>
    <x v="429"/>
    <d v="2017-12-05T00:00:00"/>
    <x v="2"/>
    <s v="BM-11140"/>
    <s v="Becky Martin"/>
    <x v="0"/>
    <s v="United States"/>
    <s v="New York City"/>
    <s v="New York"/>
    <n v="10024"/>
    <x v="3"/>
    <x v="767"/>
    <x v="0"/>
    <s v="Furnishings"/>
    <s v="Eldon Delta Triangular Chair Mat, 52 x 58, Clear"/>
    <x v="1087"/>
    <n v="0.4"/>
    <n v="68.274000000000001"/>
  </r>
  <r>
    <n v="1224"/>
    <x v="575"/>
    <x v="429"/>
    <d v="2017-12-05T00:00:00"/>
    <x v="2"/>
    <s v="BM-11140"/>
    <s v="Becky Martin"/>
    <x v="0"/>
    <s v="United States"/>
    <s v="New York City"/>
    <s v="New York"/>
    <n v="10024"/>
    <x v="3"/>
    <x v="475"/>
    <x v="2"/>
    <s v="Accessories"/>
    <s v="Enermax Aurora Lite Keyboard"/>
    <x v="1088"/>
    <n v="0.25"/>
    <n v="58.612500000000004"/>
  </r>
  <r>
    <n v="1225"/>
    <x v="575"/>
    <x v="429"/>
    <d v="2017-12-05T00:00:00"/>
    <x v="2"/>
    <s v="BM-11140"/>
    <s v="Becky Martin"/>
    <x v="0"/>
    <s v="United States"/>
    <s v="New York City"/>
    <s v="New York"/>
    <n v="10024"/>
    <x v="3"/>
    <x v="870"/>
    <x v="1"/>
    <s v="Binders"/>
    <s v="Peel &amp; Stick Add-On Corner Pockets"/>
    <x v="1089"/>
    <n v="0.4"/>
    <n v="1.0367999999999999"/>
  </r>
  <r>
    <n v="1226"/>
    <x v="575"/>
    <x v="429"/>
    <d v="2017-12-05T00:00:00"/>
    <x v="2"/>
    <s v="BM-11140"/>
    <s v="Becky Martin"/>
    <x v="0"/>
    <s v="United States"/>
    <s v="New York City"/>
    <s v="New York"/>
    <n v="10024"/>
    <x v="3"/>
    <x v="885"/>
    <x v="1"/>
    <s v="Paper"/>
    <s v="Easy-staple paper"/>
    <x v="1090"/>
    <n v="0.4"/>
    <n v="24.336000000000002"/>
  </r>
  <r>
    <n v="1227"/>
    <x v="575"/>
    <x v="429"/>
    <d v="2017-12-05T00:00:00"/>
    <x v="2"/>
    <s v="BM-11140"/>
    <s v="Becky Martin"/>
    <x v="0"/>
    <s v="United States"/>
    <s v="New York City"/>
    <s v="New York"/>
    <n v="10024"/>
    <x v="3"/>
    <x v="886"/>
    <x v="1"/>
    <s v="Storage"/>
    <s v="Carina Media Storage Towers in Natural &amp; Black"/>
    <x v="1091"/>
    <n v="0.5"/>
    <n v="91.47"/>
  </r>
  <r>
    <n v="1228"/>
    <x v="575"/>
    <x v="429"/>
    <d v="2017-12-05T00:00:00"/>
    <x v="2"/>
    <s v="BM-11140"/>
    <s v="Becky Martin"/>
    <x v="0"/>
    <s v="United States"/>
    <s v="New York City"/>
    <s v="New York"/>
    <n v="10024"/>
    <x v="3"/>
    <x v="887"/>
    <x v="1"/>
    <s v="Storage"/>
    <s v="Fellowes Econo/Stor Drawers"/>
    <x v="1092"/>
    <n v="0.5"/>
    <n v="96.93"/>
  </r>
  <r>
    <n v="1229"/>
    <x v="576"/>
    <x v="44"/>
    <d v="2018-11-11T00:00:00"/>
    <x v="1"/>
    <s v="ZC-21910"/>
    <s v="Zuschuss Carroll"/>
    <x v="0"/>
    <s v="United States"/>
    <s v="Los Angeles"/>
    <s v="California"/>
    <n v="90045"/>
    <x v="1"/>
    <x v="588"/>
    <x v="1"/>
    <s v="Envelopes"/>
    <s v="#10- 4 1/8 x 9 1/2 Security-Tint Envelopes"/>
    <x v="764"/>
    <n v="0.4"/>
    <n v="9.1679999999999993"/>
  </r>
  <r>
    <n v="1230"/>
    <x v="576"/>
    <x v="44"/>
    <d v="2018-11-11T00:00:00"/>
    <x v="1"/>
    <s v="ZC-21910"/>
    <s v="Zuschuss Carroll"/>
    <x v="0"/>
    <s v="United States"/>
    <s v="Los Angeles"/>
    <s v="California"/>
    <n v="90045"/>
    <x v="1"/>
    <x v="698"/>
    <x v="0"/>
    <s v="Furnishings"/>
    <s v="Dax Clear Box Frame"/>
    <x v="984"/>
    <n v="0.4"/>
    <n v="5.2380000000000004"/>
  </r>
  <r>
    <n v="1231"/>
    <x v="576"/>
    <x v="44"/>
    <d v="2018-11-11T00:00:00"/>
    <x v="1"/>
    <s v="ZC-21910"/>
    <s v="Zuschuss Carroll"/>
    <x v="0"/>
    <s v="United States"/>
    <s v="Los Angeles"/>
    <s v="California"/>
    <n v="90045"/>
    <x v="1"/>
    <x v="888"/>
    <x v="1"/>
    <s v="Art"/>
    <s v="SANFORD Liquid Accent Tank-Style Highlighters"/>
    <x v="1093"/>
    <n v="0.45"/>
    <n v="3.1240000000000001"/>
  </r>
  <r>
    <n v="1232"/>
    <x v="577"/>
    <x v="89"/>
    <d v="2016-11-02T00:00:00"/>
    <x v="0"/>
    <s v="KT-16480"/>
    <s v="Kean Thornton"/>
    <x v="0"/>
    <s v="United States"/>
    <s v="Buffalo"/>
    <s v="New York"/>
    <n v="14215"/>
    <x v="3"/>
    <x v="381"/>
    <x v="1"/>
    <s v="Art"/>
    <s v="Design Ebony Sketching Pencil"/>
    <x v="1094"/>
    <n v="0.25"/>
    <n v="2.085"/>
  </r>
  <r>
    <n v="1233"/>
    <x v="577"/>
    <x v="89"/>
    <d v="2016-11-02T00:00:00"/>
    <x v="0"/>
    <s v="KT-16480"/>
    <s v="Kean Thornton"/>
    <x v="0"/>
    <s v="United States"/>
    <s v="Buffalo"/>
    <s v="New York"/>
    <n v="14215"/>
    <x v="3"/>
    <x v="889"/>
    <x v="1"/>
    <s v="Envelopes"/>
    <s v="Blue String-Tie &amp; Button Interoffice Envelopes, 10 x 13"/>
    <x v="1095"/>
    <n v="0.4"/>
    <n v="47.975999999999992"/>
  </r>
  <r>
    <n v="1234"/>
    <x v="578"/>
    <x v="198"/>
    <d v="2017-06-01T00:00:00"/>
    <x v="2"/>
    <s v="BG-11695"/>
    <s v="Brooke Gillingham"/>
    <x v="1"/>
    <s v="United States"/>
    <s v="Cincinnati"/>
    <s v="Ohio"/>
    <n v="45231"/>
    <x v="3"/>
    <x v="890"/>
    <x v="2"/>
    <s v="Copiers"/>
    <s v="Canon Imageclass D680 Copier / Fax"/>
    <x v="1096"/>
    <n v="0.5"/>
    <n v="419.99400000000003"/>
  </r>
  <r>
    <n v="1235"/>
    <x v="579"/>
    <x v="99"/>
    <d v="2017-10-28T00:00:00"/>
    <x v="3"/>
    <s v="PG-18820"/>
    <s v="Patrick Gardner"/>
    <x v="0"/>
    <s v="United States"/>
    <s v="Boynton Beach"/>
    <s v="Florida"/>
    <n v="33437"/>
    <x v="0"/>
    <x v="891"/>
    <x v="0"/>
    <s v="Furnishings"/>
    <s v="24-Hour Round Wall Clock"/>
    <x v="1097"/>
    <n v="0.25"/>
    <n v="35.963999999999999"/>
  </r>
  <r>
    <n v="1236"/>
    <x v="579"/>
    <x v="99"/>
    <d v="2017-10-28T00:00:00"/>
    <x v="3"/>
    <s v="PG-18820"/>
    <s v="Patrick Gardner"/>
    <x v="0"/>
    <s v="United States"/>
    <s v="Boynton Beach"/>
    <s v="Florida"/>
    <n v="33437"/>
    <x v="0"/>
    <x v="691"/>
    <x v="1"/>
    <s v="Binders"/>
    <s v="Large Capacity Hanging Post Binders"/>
    <x v="1098"/>
    <n v="0.25"/>
    <n v="28.068749999999998"/>
  </r>
  <r>
    <n v="1237"/>
    <x v="579"/>
    <x v="99"/>
    <d v="2017-10-28T00:00:00"/>
    <x v="3"/>
    <s v="PG-18820"/>
    <s v="Patrick Gardner"/>
    <x v="0"/>
    <s v="United States"/>
    <s v="Boynton Beach"/>
    <s v="Florida"/>
    <n v="33437"/>
    <x v="0"/>
    <x v="892"/>
    <x v="0"/>
    <s v="Furnishings"/>
    <s v="Eldon Radial Chair Mat for Low to Medium Pile Carpets"/>
    <x v="1099"/>
    <n v="0.25"/>
    <n v="47.975999999999999"/>
  </r>
  <r>
    <n v="1238"/>
    <x v="579"/>
    <x v="99"/>
    <d v="2017-10-28T00:00:00"/>
    <x v="3"/>
    <s v="PG-18820"/>
    <s v="Patrick Gardner"/>
    <x v="0"/>
    <s v="United States"/>
    <s v="Boynton Beach"/>
    <s v="Florida"/>
    <n v="33437"/>
    <x v="0"/>
    <x v="568"/>
    <x v="0"/>
    <s v="Furnishings"/>
    <s v="Howard Miller 13-1/2 Diameter Rosebrook Wall Clock"/>
    <x v="1100"/>
    <n v="0.25"/>
    <n v="123.786"/>
  </r>
  <r>
    <n v="1239"/>
    <x v="580"/>
    <x v="430"/>
    <d v="2015-08-15T00:00:00"/>
    <x v="1"/>
    <s v="GM-14680"/>
    <s v="Greg Matthias"/>
    <x v="0"/>
    <s v="United States"/>
    <s v="Seattle"/>
    <s v="Washington"/>
    <n v="98105"/>
    <x v="1"/>
    <x v="893"/>
    <x v="0"/>
    <s v="Furnishings"/>
    <s v="Eldon Image Series Desk Accessories, Ebony"/>
    <x v="1101"/>
    <n v="0.4"/>
    <n v="7.4099999999999993"/>
  </r>
  <r>
    <n v="1240"/>
    <x v="580"/>
    <x v="430"/>
    <d v="2015-08-15T00:00:00"/>
    <x v="1"/>
    <s v="GM-14680"/>
    <s v="Greg Matthias"/>
    <x v="0"/>
    <s v="United States"/>
    <s v="Seattle"/>
    <s v="Washington"/>
    <n v="98105"/>
    <x v="1"/>
    <x v="894"/>
    <x v="1"/>
    <s v="Art"/>
    <s v="Sanford 52201 APSCO Electric Pencil Sharpener"/>
    <x v="1102"/>
    <n v="0.45"/>
    <n v="22.5335"/>
  </r>
  <r>
    <n v="1241"/>
    <x v="580"/>
    <x v="430"/>
    <d v="2015-08-15T00:00:00"/>
    <x v="1"/>
    <s v="GM-14680"/>
    <s v="Greg Matthias"/>
    <x v="0"/>
    <s v="United States"/>
    <s v="Seattle"/>
    <s v="Washington"/>
    <n v="98105"/>
    <x v="1"/>
    <x v="271"/>
    <x v="1"/>
    <s v="Fasteners"/>
    <s v="Vinyl Coated Wire Paper Clips in Organizer Box, 800/Box"/>
    <x v="1003"/>
    <n v="0.4"/>
    <n v="13.776"/>
  </r>
  <r>
    <n v="1242"/>
    <x v="581"/>
    <x v="48"/>
    <d v="2017-09-04T00:00:00"/>
    <x v="1"/>
    <s v="MO-17800"/>
    <s v="Meg OConnel"/>
    <x v="2"/>
    <s v="United States"/>
    <s v="New York City"/>
    <s v="New York"/>
    <n v="10024"/>
    <x v="3"/>
    <x v="895"/>
    <x v="2"/>
    <s v="Phones"/>
    <s v="Samsung Replacement EH64AVFWE Premium Headset"/>
    <x v="1103"/>
    <n v="0.4"/>
    <n v="13.2"/>
  </r>
  <r>
    <n v="1243"/>
    <x v="582"/>
    <x v="431"/>
    <d v="2017-02-22T00:00:00"/>
    <x v="1"/>
    <s v="PG-18820"/>
    <s v="Patrick Gardner"/>
    <x v="0"/>
    <s v="United States"/>
    <s v="New York City"/>
    <s v="New York"/>
    <n v="10009"/>
    <x v="3"/>
    <x v="896"/>
    <x v="1"/>
    <s v="Binders"/>
    <s v="GBC DocuBind P100 Manual Binding Machine"/>
    <x v="1104"/>
    <n v="0.4"/>
    <n v="239.01119999999997"/>
  </r>
  <r>
    <n v="1244"/>
    <x v="582"/>
    <x v="431"/>
    <d v="2017-02-22T00:00:00"/>
    <x v="1"/>
    <s v="PG-18820"/>
    <s v="Patrick Gardner"/>
    <x v="0"/>
    <s v="United States"/>
    <s v="New York City"/>
    <s v="New York"/>
    <n v="10009"/>
    <x v="3"/>
    <x v="52"/>
    <x v="1"/>
    <s v="Fasteners"/>
    <s v="Advantus Push Pins"/>
    <x v="521"/>
    <n v="0.4"/>
    <n v="5.2320000000000002"/>
  </r>
  <r>
    <n v="1245"/>
    <x v="583"/>
    <x v="304"/>
    <d v="2018-05-21T00:00:00"/>
    <x v="1"/>
    <s v="EJ-14155"/>
    <s v="Eva Jacobs"/>
    <x v="0"/>
    <s v="United States"/>
    <s v="Gulfport"/>
    <s v="Mississippi"/>
    <n v="39503"/>
    <x v="0"/>
    <x v="897"/>
    <x v="1"/>
    <s v="Envelopes"/>
    <s v="Fashion Color Clasp Envelopes"/>
    <x v="1105"/>
    <n v="0.25"/>
    <n v="36.517499999999998"/>
  </r>
  <r>
    <n v="1246"/>
    <x v="584"/>
    <x v="432"/>
    <d v="2015-12-14T00:00:00"/>
    <x v="0"/>
    <s v="NP-18700"/>
    <s v="Nora Preis"/>
    <x v="0"/>
    <s v="United States"/>
    <s v="Fresno"/>
    <s v="California"/>
    <n v="93727"/>
    <x v="1"/>
    <x v="898"/>
    <x v="0"/>
    <s v="Tables"/>
    <s v="Hon Non-Folding Utility Tables"/>
    <x v="1106"/>
    <n v="0.45"/>
    <n v="420.57840000000004"/>
  </r>
  <r>
    <n v="1247"/>
    <x v="584"/>
    <x v="432"/>
    <d v="2015-12-14T00:00:00"/>
    <x v="0"/>
    <s v="NP-18700"/>
    <s v="Nora Preis"/>
    <x v="0"/>
    <s v="United States"/>
    <s v="Fresno"/>
    <s v="California"/>
    <n v="93727"/>
    <x v="1"/>
    <x v="215"/>
    <x v="0"/>
    <s v="Tables"/>
    <s v="Bretford Rectangular Conference Table Tops"/>
    <x v="1107"/>
    <n v="0.45"/>
    <n v="1985.9664000000002"/>
  </r>
  <r>
    <n v="1248"/>
    <x v="584"/>
    <x v="432"/>
    <d v="2015-12-14T00:00:00"/>
    <x v="0"/>
    <s v="NP-18700"/>
    <s v="Nora Preis"/>
    <x v="0"/>
    <s v="United States"/>
    <s v="Fresno"/>
    <s v="California"/>
    <n v="93727"/>
    <x v="1"/>
    <x v="899"/>
    <x v="0"/>
    <s v="Bookcases"/>
    <s v="Bestar Classic Bookcase"/>
    <x v="1108"/>
    <n v="0.5"/>
    <n v="127.48725"/>
  </r>
  <r>
    <n v="1249"/>
    <x v="585"/>
    <x v="404"/>
    <d v="2018-12-24T00:00:00"/>
    <x v="1"/>
    <s v="DJ-13630"/>
    <s v="Doug Jacobs"/>
    <x v="0"/>
    <s v="United States"/>
    <s v="New York City"/>
    <s v="New York"/>
    <n v="10009"/>
    <x v="3"/>
    <x v="900"/>
    <x v="1"/>
    <s v="Art"/>
    <s v="Staples in misc. colors"/>
    <x v="1109"/>
    <n v="0.25"/>
    <n v="29.115000000000002"/>
  </r>
  <r>
    <n v="1250"/>
    <x v="585"/>
    <x v="404"/>
    <d v="2018-12-24T00:00:00"/>
    <x v="1"/>
    <s v="DJ-13630"/>
    <s v="Doug Jacobs"/>
    <x v="0"/>
    <s v="United States"/>
    <s v="New York City"/>
    <s v="New York"/>
    <n v="10009"/>
    <x v="3"/>
    <x v="901"/>
    <x v="0"/>
    <s v="Chairs"/>
    <s v="Office Star - Contemporary Swivel Chair with Padded Adjustable Arms and Flex Back"/>
    <x v="1110"/>
    <n v="0.25"/>
    <n v="856.45350000000008"/>
  </r>
  <r>
    <n v="1251"/>
    <x v="585"/>
    <x v="404"/>
    <d v="2018-12-24T00:00:00"/>
    <x v="1"/>
    <s v="DJ-13630"/>
    <s v="Doug Jacobs"/>
    <x v="0"/>
    <s v="United States"/>
    <s v="New York City"/>
    <s v="New York"/>
    <n v="10009"/>
    <x v="3"/>
    <x v="164"/>
    <x v="1"/>
    <s v="Appliances"/>
    <s v="Kensington 7 Outlet MasterPiece HOMEOFFICE Power Control Center"/>
    <x v="1111"/>
    <n v="0.4"/>
    <n v="1022.7359999999999"/>
  </r>
  <r>
    <n v="1252"/>
    <x v="585"/>
    <x v="404"/>
    <d v="2018-12-24T00:00:00"/>
    <x v="1"/>
    <s v="DJ-13630"/>
    <s v="Doug Jacobs"/>
    <x v="0"/>
    <s v="United States"/>
    <s v="New York City"/>
    <s v="New York"/>
    <n v="10009"/>
    <x v="3"/>
    <x v="902"/>
    <x v="1"/>
    <s v="Art"/>
    <s v="Sanford Pocket Accent Highlighters"/>
    <x v="1112"/>
    <n v="0.25"/>
    <n v="2.4000000000000004"/>
  </r>
  <r>
    <n v="1253"/>
    <x v="586"/>
    <x v="433"/>
    <d v="2016-07-09T00:00:00"/>
    <x v="1"/>
    <s v="IM-15070"/>
    <s v="Irene Maddox"/>
    <x v="0"/>
    <s v="United States"/>
    <s v="Milwaukee"/>
    <s v="Wisconsin"/>
    <n v="53209"/>
    <x v="2"/>
    <x v="903"/>
    <x v="2"/>
    <s v="Phones"/>
    <s v="Mitel MiVoice 5330e IP Phone"/>
    <x v="1113"/>
    <n v="0.3"/>
    <n v="769.97199999999998"/>
  </r>
  <r>
    <n v="1254"/>
    <x v="587"/>
    <x v="434"/>
    <d v="2018-03-14T00:00:00"/>
    <x v="1"/>
    <s v="MH-18115"/>
    <s v="Mick Hernandez"/>
    <x v="2"/>
    <s v="United States"/>
    <s v="Chester"/>
    <s v="Pennsylvania"/>
    <n v="19013"/>
    <x v="3"/>
    <x v="686"/>
    <x v="1"/>
    <s v="Art"/>
    <s v="Newell 337"/>
    <x v="791"/>
    <n v="0.25"/>
    <n v="3.9359999999999999"/>
  </r>
  <r>
    <n v="1255"/>
    <x v="587"/>
    <x v="434"/>
    <d v="2018-03-14T00:00:00"/>
    <x v="1"/>
    <s v="MH-18115"/>
    <s v="Mick Hernandez"/>
    <x v="2"/>
    <s v="United States"/>
    <s v="Chester"/>
    <s v="Pennsylvania"/>
    <n v="19013"/>
    <x v="3"/>
    <x v="424"/>
    <x v="2"/>
    <s v="Phones"/>
    <s v="Cisco SPA525G2 IP Phone - Wireless"/>
    <x v="382"/>
    <n v="0.4"/>
    <n v="21.545999999999996"/>
  </r>
  <r>
    <n v="1256"/>
    <x v="587"/>
    <x v="434"/>
    <d v="2018-03-14T00:00:00"/>
    <x v="1"/>
    <s v="MH-18115"/>
    <s v="Mick Hernandez"/>
    <x v="2"/>
    <s v="United States"/>
    <s v="Chester"/>
    <s v="Pennsylvania"/>
    <n v="19013"/>
    <x v="3"/>
    <x v="904"/>
    <x v="0"/>
    <s v="Furnishings"/>
    <s v="Westinghouse Clip-On Gooseneck Lamps"/>
    <x v="1114"/>
    <n v="0.4"/>
    <n v="4.0175999999999998"/>
  </r>
  <r>
    <n v="1257"/>
    <x v="587"/>
    <x v="434"/>
    <d v="2018-03-14T00:00:00"/>
    <x v="1"/>
    <s v="MH-18115"/>
    <s v="Mick Hernandez"/>
    <x v="2"/>
    <s v="United States"/>
    <s v="Chester"/>
    <s v="Pennsylvania"/>
    <n v="19013"/>
    <x v="3"/>
    <x v="905"/>
    <x v="0"/>
    <s v="Furnishings"/>
    <s v="Howard Miller Distant Time Traveler Alarm Clock"/>
    <x v="1115"/>
    <n v="0.4"/>
    <n v="26.3232"/>
  </r>
  <r>
    <n v="1258"/>
    <x v="588"/>
    <x v="435"/>
    <d v="2017-12-28T00:00:00"/>
    <x v="0"/>
    <s v="RB-19795"/>
    <s v="Ross Baird"/>
    <x v="2"/>
    <s v="United States"/>
    <s v="Charlotte"/>
    <s v="North Carolina"/>
    <n v="28205"/>
    <x v="0"/>
    <x v="582"/>
    <x v="1"/>
    <s v="Binders"/>
    <s v="GBC Linen Binding Covers"/>
    <x v="1116"/>
    <n v="0.25"/>
    <n v="20.9115"/>
  </r>
  <r>
    <n v="1259"/>
    <x v="588"/>
    <x v="435"/>
    <d v="2017-12-28T00:00:00"/>
    <x v="0"/>
    <s v="RB-19795"/>
    <s v="Ross Baird"/>
    <x v="2"/>
    <s v="United States"/>
    <s v="Charlotte"/>
    <s v="North Carolina"/>
    <n v="28205"/>
    <x v="0"/>
    <x v="906"/>
    <x v="1"/>
    <s v="Storage"/>
    <s v="Tennsco Double-Tier Lockers"/>
    <x v="1117"/>
    <n v="0.35"/>
    <n v="351.03120000000001"/>
  </r>
  <r>
    <n v="1260"/>
    <x v="588"/>
    <x v="435"/>
    <d v="2017-12-28T00:00:00"/>
    <x v="0"/>
    <s v="RB-19795"/>
    <s v="Ross Baird"/>
    <x v="2"/>
    <s v="United States"/>
    <s v="Charlotte"/>
    <s v="North Carolina"/>
    <n v="28205"/>
    <x v="0"/>
    <x v="240"/>
    <x v="2"/>
    <s v="Accessories"/>
    <s v="Microsoft Sculpt Comfort Mouse"/>
    <x v="1118"/>
    <n v="0.15000000000000002"/>
    <n v="217.328"/>
  </r>
  <r>
    <n v="1261"/>
    <x v="589"/>
    <x v="436"/>
    <d v="2018-10-27T00:00:00"/>
    <x v="1"/>
    <s v="JR-15700"/>
    <s v="Jocasta Rupert"/>
    <x v="0"/>
    <s v="United States"/>
    <s v="Jacksonville"/>
    <s v="Florida"/>
    <n v="32216"/>
    <x v="0"/>
    <x v="907"/>
    <x v="2"/>
    <s v="Phones"/>
    <s v="Wilson SignalBoost 841262 DB PRO Amplifier Kit"/>
    <x v="1119"/>
    <n v="0.25"/>
    <n v="647.91"/>
  </r>
  <r>
    <n v="1262"/>
    <x v="590"/>
    <x v="99"/>
    <d v="2017-11-04T00:00:00"/>
    <x v="1"/>
    <s v="SM-20950"/>
    <s v="Suzanne McNair"/>
    <x v="1"/>
    <s v="United States"/>
    <s v="Greenville"/>
    <s v="North Carolina"/>
    <n v="27834"/>
    <x v="0"/>
    <x v="908"/>
    <x v="1"/>
    <s v="Binders"/>
    <s v="XtraLife ClearVue Slant-D Ring Binder, White, 3"/>
    <x v="1120"/>
    <n v="0.25"/>
    <n v="13.212"/>
  </r>
  <r>
    <n v="1263"/>
    <x v="591"/>
    <x v="437"/>
    <d v="2018-07-09T00:00:00"/>
    <x v="0"/>
    <s v="CS-12355"/>
    <s v="Christine Sundaresam"/>
    <x v="0"/>
    <s v="United States"/>
    <s v="Long Beach"/>
    <s v="New York"/>
    <n v="11561"/>
    <x v="3"/>
    <x v="24"/>
    <x v="1"/>
    <s v="Binders"/>
    <s v="Wilson Jones Active Use Binders"/>
    <x v="1121"/>
    <n v="0.4"/>
    <n v="10.4832"/>
  </r>
  <r>
    <n v="1264"/>
    <x v="592"/>
    <x v="393"/>
    <d v="2017-10-02T00:00:00"/>
    <x v="2"/>
    <s v="CC-12220"/>
    <s v="Chris Cortes"/>
    <x v="0"/>
    <s v="United States"/>
    <s v="La Porte"/>
    <s v="Indiana"/>
    <n v="46350"/>
    <x v="2"/>
    <x v="139"/>
    <x v="2"/>
    <s v="Phones"/>
    <s v="Plantronics Cordless Phone Headset with In-line Volume - M214C"/>
    <x v="1122"/>
    <n v="0.3"/>
    <n v="48.93"/>
  </r>
  <r>
    <n v="1265"/>
    <x v="592"/>
    <x v="393"/>
    <d v="2017-10-02T00:00:00"/>
    <x v="2"/>
    <s v="CC-12220"/>
    <s v="Chris Cortes"/>
    <x v="0"/>
    <s v="United States"/>
    <s v="La Porte"/>
    <s v="Indiana"/>
    <n v="46350"/>
    <x v="2"/>
    <x v="904"/>
    <x v="0"/>
    <s v="Furnishings"/>
    <s v="Westinghouse Clip-On Gooseneck Lamps"/>
    <x v="1123"/>
    <n v="0.3"/>
    <n v="29.294999999999998"/>
  </r>
  <r>
    <n v="1266"/>
    <x v="593"/>
    <x v="264"/>
    <d v="2018-09-07T00:00:00"/>
    <x v="1"/>
    <s v="PF-19225"/>
    <s v="Phillip Flathmann"/>
    <x v="0"/>
    <s v="United States"/>
    <s v="San Francisco"/>
    <s v="California"/>
    <n v="94122"/>
    <x v="1"/>
    <x v="909"/>
    <x v="1"/>
    <s v="Art"/>
    <s v="Pencil and Crayon Sharpener"/>
    <x v="1124"/>
    <n v="0.45"/>
    <n v="3.6135000000000006"/>
  </r>
  <r>
    <n v="1267"/>
    <x v="594"/>
    <x v="163"/>
    <d v="2015-12-29T00:00:00"/>
    <x v="1"/>
    <s v="JC-16105"/>
    <s v="Julie Creighton"/>
    <x v="1"/>
    <s v="United States"/>
    <s v="Los Angeles"/>
    <s v="California"/>
    <n v="90045"/>
    <x v="1"/>
    <x v="384"/>
    <x v="1"/>
    <s v="Storage"/>
    <s v="Letter Size Cart"/>
    <x v="1125"/>
    <n v="0.5"/>
    <n v="71.430000000000007"/>
  </r>
  <r>
    <n v="1268"/>
    <x v="594"/>
    <x v="163"/>
    <d v="2015-12-29T00:00:00"/>
    <x v="1"/>
    <s v="JC-16105"/>
    <s v="Julie Creighton"/>
    <x v="1"/>
    <s v="United States"/>
    <s v="Los Angeles"/>
    <s v="California"/>
    <n v="90045"/>
    <x v="1"/>
    <x v="64"/>
    <x v="0"/>
    <s v="Chairs"/>
    <s v="Global Value Mid-Back Managers Chair, Gray"/>
    <x v="1126"/>
    <n v="0.45"/>
    <n v="160.74960000000002"/>
  </r>
  <r>
    <n v="1269"/>
    <x v="595"/>
    <x v="397"/>
    <d v="2018-09-27T00:00:00"/>
    <x v="1"/>
    <s v="BG-11695"/>
    <s v="Brooke Gillingham"/>
    <x v="1"/>
    <s v="United States"/>
    <s v="Louisville"/>
    <s v="Colorado"/>
    <n v="80027"/>
    <x v="1"/>
    <x v="390"/>
    <x v="0"/>
    <s v="Furnishings"/>
    <s v="Aluminum Document Frame"/>
    <x v="1127"/>
    <n v="0.4"/>
    <n v="17.596799999999998"/>
  </r>
  <r>
    <n v="1270"/>
    <x v="596"/>
    <x v="400"/>
    <d v="2018-06-08T00:00:00"/>
    <x v="1"/>
    <s v="DC-12850"/>
    <s v="Dan Campbell"/>
    <x v="0"/>
    <s v="United States"/>
    <s v="Florence"/>
    <s v="Alabama"/>
    <n v="35630"/>
    <x v="0"/>
    <x v="910"/>
    <x v="1"/>
    <s v="Paper"/>
    <s v="Ampad Phone Message Book, Recycled, 400 Message Capacity, 5 ¾” x 11”"/>
    <x v="1128"/>
    <n v="0.25"/>
    <n v="9.36"/>
  </r>
  <r>
    <n v="1271"/>
    <x v="597"/>
    <x v="438"/>
    <d v="2017-04-26T00:00:00"/>
    <x v="1"/>
    <s v="SP-20545"/>
    <s v="Sibella Parks"/>
    <x v="1"/>
    <s v="United States"/>
    <s v="Chicago"/>
    <s v="Illinois"/>
    <n v="60623"/>
    <x v="2"/>
    <x v="911"/>
    <x v="1"/>
    <s v="Storage"/>
    <s v="Fellowes Bankers Box Stor/Drawer Steel Plus"/>
    <x v="1129"/>
    <n v="0.4"/>
    <n v="61.401599999999995"/>
  </r>
  <r>
    <n v="1272"/>
    <x v="597"/>
    <x v="438"/>
    <d v="2017-04-26T00:00:00"/>
    <x v="1"/>
    <s v="SP-20545"/>
    <s v="Sibella Parks"/>
    <x v="1"/>
    <s v="United States"/>
    <s v="Chicago"/>
    <s v="Illinois"/>
    <n v="60623"/>
    <x v="2"/>
    <x v="723"/>
    <x v="1"/>
    <s v="Appliances"/>
    <s v="Kensington 4 Outlet MasterPiece Compact Power Control Center"/>
    <x v="1130"/>
    <n v="0.3"/>
    <n v="34.154399999999995"/>
  </r>
  <r>
    <n v="1273"/>
    <x v="597"/>
    <x v="438"/>
    <d v="2017-04-26T00:00:00"/>
    <x v="1"/>
    <s v="SP-20545"/>
    <s v="Sibella Parks"/>
    <x v="1"/>
    <s v="United States"/>
    <s v="Chicago"/>
    <s v="Illinois"/>
    <n v="60623"/>
    <x v="2"/>
    <x v="912"/>
    <x v="1"/>
    <s v="Binders"/>
    <s v="Performers Binder/Pad Holder, Black"/>
    <x v="1131"/>
    <n v="0.3"/>
    <n v="31.393599999999996"/>
  </r>
  <r>
    <n v="1274"/>
    <x v="598"/>
    <x v="439"/>
    <d v="2017-05-26T00:00:00"/>
    <x v="3"/>
    <s v="MS-17710"/>
    <s v="Maurice Satty"/>
    <x v="0"/>
    <s v="United States"/>
    <s v="Fort Worth"/>
    <s v="Texas"/>
    <n v="76106"/>
    <x v="2"/>
    <x v="747"/>
    <x v="1"/>
    <s v="Paper"/>
    <s v="Xerox 212"/>
    <x v="559"/>
    <n v="0.3"/>
    <n v="7.2576000000000001"/>
  </r>
  <r>
    <n v="1275"/>
    <x v="598"/>
    <x v="439"/>
    <d v="2017-05-26T00:00:00"/>
    <x v="3"/>
    <s v="MS-17710"/>
    <s v="Maurice Satty"/>
    <x v="0"/>
    <s v="United States"/>
    <s v="Fort Worth"/>
    <s v="Texas"/>
    <n v="76106"/>
    <x v="2"/>
    <x v="913"/>
    <x v="0"/>
    <s v="Chairs"/>
    <s v="Office Star Flex Back Scooter Chair with White Frame"/>
    <x v="1132"/>
    <n v="0.35"/>
    <n v="252.4795"/>
  </r>
  <r>
    <n v="1276"/>
    <x v="598"/>
    <x v="439"/>
    <d v="2017-05-26T00:00:00"/>
    <x v="3"/>
    <s v="MS-17710"/>
    <s v="Maurice Satty"/>
    <x v="0"/>
    <s v="United States"/>
    <s v="Fort Worth"/>
    <s v="Texas"/>
    <n v="76106"/>
    <x v="2"/>
    <x v="99"/>
    <x v="1"/>
    <s v="Paper"/>
    <s v="Universal Premium White Copier/Laser Paper (20Lb. and 87 Bright)"/>
    <x v="642"/>
    <n v="0.3"/>
    <n v="10.0464"/>
  </r>
  <r>
    <n v="1277"/>
    <x v="598"/>
    <x v="439"/>
    <d v="2017-05-26T00:00:00"/>
    <x v="3"/>
    <s v="MS-17710"/>
    <s v="Maurice Satty"/>
    <x v="0"/>
    <s v="United States"/>
    <s v="Fort Worth"/>
    <s v="Texas"/>
    <n v="76106"/>
    <x v="2"/>
    <x v="914"/>
    <x v="2"/>
    <s v="Accessories"/>
    <s v="Logitech G13 Programmable Gameboard with LCD Display"/>
    <x v="1133"/>
    <n v="0.35"/>
    <n v="41.594799999999999"/>
  </r>
  <r>
    <n v="1278"/>
    <x v="599"/>
    <x v="440"/>
    <d v="2017-05-07T00:00:00"/>
    <x v="1"/>
    <s v="BD-11770"/>
    <s v="Bryan Davis"/>
    <x v="0"/>
    <s v="United States"/>
    <s v="Houston"/>
    <s v="Texas"/>
    <n v="77070"/>
    <x v="2"/>
    <x v="915"/>
    <x v="1"/>
    <s v="Art"/>
    <s v="Panasonic KP-380BK Classic Electric Pencil Sharpener"/>
    <x v="1134"/>
    <n v="0.35"/>
    <n v="56.128800000000005"/>
  </r>
  <r>
    <n v="1279"/>
    <x v="600"/>
    <x v="78"/>
    <d v="2015-09-11T00:00:00"/>
    <x v="2"/>
    <s v="KC-16255"/>
    <s v="Karen Carlisle"/>
    <x v="1"/>
    <s v="United States"/>
    <s v="Macon"/>
    <s v="Georgia"/>
    <n v="31204"/>
    <x v="0"/>
    <x v="916"/>
    <x v="2"/>
    <s v="Accessories"/>
    <s v="Memorex Froggy Flash Drive 4 GB"/>
    <x v="1135"/>
    <n v="0.15000000000000002"/>
    <n v="28.0245"/>
  </r>
  <r>
    <n v="1280"/>
    <x v="600"/>
    <x v="78"/>
    <d v="2015-09-11T00:00:00"/>
    <x v="2"/>
    <s v="KC-16255"/>
    <s v="Karen Carlisle"/>
    <x v="1"/>
    <s v="United States"/>
    <s v="Macon"/>
    <s v="Georgia"/>
    <n v="31204"/>
    <x v="0"/>
    <x v="917"/>
    <x v="2"/>
    <s v="Accessories"/>
    <s v="Maxell 74 Minute CD-R Spindle, 50/Pack"/>
    <x v="1136"/>
    <n v="0.15000000000000002"/>
    <n v="71.297999999999988"/>
  </r>
  <r>
    <n v="1281"/>
    <x v="601"/>
    <x v="64"/>
    <d v="2017-09-06T00:00:00"/>
    <x v="2"/>
    <s v="TR-21325"/>
    <s v="Toby Ritter"/>
    <x v="0"/>
    <s v="United States"/>
    <s v="Cedar Rapids"/>
    <s v="Iowa"/>
    <n v="52402"/>
    <x v="2"/>
    <x v="918"/>
    <x v="2"/>
    <s v="Phones"/>
    <s v="Geemarc AmpliPOWER60"/>
    <x v="1137"/>
    <n v="0.3"/>
    <n v="194.87999999999997"/>
  </r>
  <r>
    <n v="1282"/>
    <x v="602"/>
    <x v="359"/>
    <d v="2018-04-11T00:00:00"/>
    <x v="2"/>
    <s v="SA-20830"/>
    <s v="Sue Ann Reed"/>
    <x v="0"/>
    <s v="United States"/>
    <s v="Jacksonville"/>
    <s v="Florida"/>
    <n v="32216"/>
    <x v="0"/>
    <x v="919"/>
    <x v="1"/>
    <s v="Labels"/>
    <s v="Avery 48"/>
    <x v="1138"/>
    <n v="0.25"/>
    <n v="11.34"/>
  </r>
  <r>
    <n v="1283"/>
    <x v="602"/>
    <x v="359"/>
    <d v="2018-04-11T00:00:00"/>
    <x v="2"/>
    <s v="SA-20830"/>
    <s v="Sue Ann Reed"/>
    <x v="0"/>
    <s v="United States"/>
    <s v="Jacksonville"/>
    <s v="Florida"/>
    <n v="32216"/>
    <x v="0"/>
    <x v="920"/>
    <x v="1"/>
    <s v="Binders"/>
    <s v="Avery Arch Ring Binders"/>
    <x v="1139"/>
    <n v="0.25"/>
    <n v="13.0725"/>
  </r>
  <r>
    <n v="1284"/>
    <x v="602"/>
    <x v="359"/>
    <d v="2018-04-11T00:00:00"/>
    <x v="2"/>
    <s v="SA-20830"/>
    <s v="Sue Ann Reed"/>
    <x v="0"/>
    <s v="United States"/>
    <s v="Jacksonville"/>
    <s v="Florida"/>
    <n v="32216"/>
    <x v="0"/>
    <x v="921"/>
    <x v="1"/>
    <s v="Paper"/>
    <s v="Xerox 1915"/>
    <x v="1140"/>
    <n v="0.25"/>
    <n v="188.73"/>
  </r>
  <r>
    <n v="1285"/>
    <x v="603"/>
    <x v="401"/>
    <d v="2016-12-12T00:00:00"/>
    <x v="1"/>
    <s v="KW-16435"/>
    <s v="Katrina Willman"/>
    <x v="0"/>
    <s v="United States"/>
    <s v="Austin"/>
    <s v="Texas"/>
    <n v="78745"/>
    <x v="2"/>
    <x v="922"/>
    <x v="1"/>
    <s v="Binders"/>
    <s v="Avery Reinforcements for Hole-Punch Pages"/>
    <x v="1141"/>
    <n v="0.3"/>
    <n v="1.9403999999999997"/>
  </r>
  <r>
    <n v="1286"/>
    <x v="604"/>
    <x v="190"/>
    <d v="2017-07-03T00:00:00"/>
    <x v="1"/>
    <s v="GM-14500"/>
    <s v="Gene McClure"/>
    <x v="0"/>
    <s v="United States"/>
    <s v="Providence"/>
    <s v="Rhode Island"/>
    <n v="2908"/>
    <x v="3"/>
    <x v="383"/>
    <x v="1"/>
    <s v="Storage"/>
    <s v="Woodgrain Magazine Files by Perma"/>
    <x v="81"/>
    <n v="0.5"/>
    <n v="7.45"/>
  </r>
  <r>
    <n v="1287"/>
    <x v="605"/>
    <x v="433"/>
    <d v="2016-07-08T00:00:00"/>
    <x v="1"/>
    <s v="AD-10180"/>
    <s v="Alan Dominguez"/>
    <x v="2"/>
    <s v="United States"/>
    <s v="New York City"/>
    <s v="New York"/>
    <n v="10035"/>
    <x v="3"/>
    <x v="923"/>
    <x v="1"/>
    <s v="Art"/>
    <s v="Colorific Watercolor Pencils"/>
    <x v="1142"/>
    <n v="0.25"/>
    <n v="11.61"/>
  </r>
  <r>
    <n v="1288"/>
    <x v="606"/>
    <x v="441"/>
    <d v="2017-11-26T00:00:00"/>
    <x v="1"/>
    <s v="TB-21355"/>
    <s v="Todd Boyes"/>
    <x v="1"/>
    <s v="United States"/>
    <s v="New York City"/>
    <s v="New York"/>
    <n v="10009"/>
    <x v="3"/>
    <x v="63"/>
    <x v="0"/>
    <s v="Furnishings"/>
    <s v="Luxo Economy Swing Arm Lamp"/>
    <x v="1143"/>
    <n v="0.4"/>
    <n v="23.928000000000001"/>
  </r>
  <r>
    <n v="1289"/>
    <x v="606"/>
    <x v="441"/>
    <d v="2017-11-26T00:00:00"/>
    <x v="1"/>
    <s v="TB-21355"/>
    <s v="Todd Boyes"/>
    <x v="1"/>
    <s v="United States"/>
    <s v="New York City"/>
    <s v="New York"/>
    <n v="10009"/>
    <x v="3"/>
    <x v="536"/>
    <x v="1"/>
    <s v="Binders"/>
    <s v="Acco Pressboard Covers with Storage Hooks, 9 1/2 x 11, Executive Red"/>
    <x v="848"/>
    <n v="0.4"/>
    <n v="7.3151999999999999"/>
  </r>
  <r>
    <n v="1290"/>
    <x v="606"/>
    <x v="441"/>
    <d v="2017-11-26T00:00:00"/>
    <x v="1"/>
    <s v="TB-21355"/>
    <s v="Todd Boyes"/>
    <x v="1"/>
    <s v="United States"/>
    <s v="New York City"/>
    <s v="New York"/>
    <n v="10009"/>
    <x v="3"/>
    <x v="924"/>
    <x v="1"/>
    <s v="Art"/>
    <s v="BIC Liqua Brite Liner"/>
    <x v="1144"/>
    <n v="0.25"/>
    <n v="15.615"/>
  </r>
  <r>
    <n v="1291"/>
    <x v="607"/>
    <x v="338"/>
    <d v="2017-11-12T00:00:00"/>
    <x v="2"/>
    <s v="CC-12430"/>
    <s v="Chuck Clark"/>
    <x v="2"/>
    <s v="United States"/>
    <s v="San Francisco"/>
    <s v="California"/>
    <n v="94122"/>
    <x v="1"/>
    <x v="925"/>
    <x v="1"/>
    <s v="Binders"/>
    <s v="ACCOHIDE 3-Ring Binder, Blue, 1"/>
    <x v="1145"/>
    <n v="0.4"/>
    <n v="7.9295999999999989"/>
  </r>
  <r>
    <n v="1292"/>
    <x v="607"/>
    <x v="338"/>
    <d v="2017-11-12T00:00:00"/>
    <x v="2"/>
    <s v="CC-12430"/>
    <s v="Chuck Clark"/>
    <x v="2"/>
    <s v="United States"/>
    <s v="San Francisco"/>
    <s v="California"/>
    <n v="94122"/>
    <x v="1"/>
    <x v="860"/>
    <x v="1"/>
    <s v="Paper"/>
    <s v="Xerox 1996"/>
    <x v="56"/>
    <n v="0.4"/>
    <n v="19.439999999999998"/>
  </r>
  <r>
    <n v="1293"/>
    <x v="608"/>
    <x v="375"/>
    <d v="2016-09-01T00:00:00"/>
    <x v="1"/>
    <s v="PF-19165"/>
    <s v="Philip Fox"/>
    <x v="0"/>
    <s v="United States"/>
    <s v="San Diego"/>
    <s v="California"/>
    <n v="92105"/>
    <x v="1"/>
    <x v="133"/>
    <x v="1"/>
    <s v="Supplies"/>
    <s v="Fiskars Softgrip Scissors"/>
    <x v="1146"/>
    <n v="0.45"/>
    <n v="18.117000000000001"/>
  </r>
  <r>
    <n v="1294"/>
    <x v="608"/>
    <x v="375"/>
    <d v="2016-09-01T00:00:00"/>
    <x v="1"/>
    <s v="PF-19165"/>
    <s v="Philip Fox"/>
    <x v="0"/>
    <s v="United States"/>
    <s v="San Diego"/>
    <s v="California"/>
    <n v="92105"/>
    <x v="1"/>
    <x v="926"/>
    <x v="1"/>
    <s v="Paper"/>
    <s v="Xerox 1973"/>
    <x v="1147"/>
    <n v="0.4"/>
    <n v="68.52"/>
  </r>
  <r>
    <n v="1295"/>
    <x v="608"/>
    <x v="375"/>
    <d v="2016-09-01T00:00:00"/>
    <x v="1"/>
    <s v="PF-19165"/>
    <s v="Philip Fox"/>
    <x v="0"/>
    <s v="United States"/>
    <s v="San Diego"/>
    <s v="California"/>
    <n v="92105"/>
    <x v="1"/>
    <x v="85"/>
    <x v="1"/>
    <s v="Labels"/>
    <s v="Avery 511"/>
    <x v="1148"/>
    <n v="0.4"/>
    <n v="1.8479999999999999"/>
  </r>
  <r>
    <n v="1296"/>
    <x v="609"/>
    <x v="442"/>
    <d v="2016-05-29T00:00:00"/>
    <x v="1"/>
    <s v="JH-16180"/>
    <s v="Justin Hirsh"/>
    <x v="0"/>
    <s v="United States"/>
    <s v="Pueblo"/>
    <s v="Colorado"/>
    <n v="81001"/>
    <x v="1"/>
    <x v="723"/>
    <x v="1"/>
    <s v="Appliances"/>
    <s v="Kensington 4 Outlet MasterPiece Compact Power Control Center"/>
    <x v="1149"/>
    <n v="0.4"/>
    <n v="507.43679999999995"/>
  </r>
  <r>
    <n v="1297"/>
    <x v="610"/>
    <x v="247"/>
    <d v="2019-01-03T00:00:00"/>
    <x v="1"/>
    <s v="EB-13975"/>
    <s v="Erica Bern"/>
    <x v="1"/>
    <s v="United States"/>
    <s v="Fairfield"/>
    <s v="California"/>
    <n v="94533"/>
    <x v="1"/>
    <x v="530"/>
    <x v="1"/>
    <s v="Binders"/>
    <s v="Cardinal Slant-D Ring Binder, Heavy Gauge Vinyl"/>
    <x v="1150"/>
    <n v="0.4"/>
    <n v="8.3423999999999996"/>
  </r>
  <r>
    <n v="1298"/>
    <x v="610"/>
    <x v="247"/>
    <d v="2019-01-03T00:00:00"/>
    <x v="1"/>
    <s v="EB-13975"/>
    <s v="Erica Bern"/>
    <x v="1"/>
    <s v="United States"/>
    <s v="Fairfield"/>
    <s v="California"/>
    <n v="94533"/>
    <x v="1"/>
    <x v="569"/>
    <x v="1"/>
    <s v="Binders"/>
    <s v="GBC Binding covers"/>
    <x v="1151"/>
    <n v="0.4"/>
    <n v="12.431999999999999"/>
  </r>
  <r>
    <n v="1299"/>
    <x v="611"/>
    <x v="16"/>
    <d v="2017-12-12T00:00:00"/>
    <x v="0"/>
    <s v="QJ-19255"/>
    <s v="Quincy Jones"/>
    <x v="1"/>
    <s v="United States"/>
    <s v="Saint Paul"/>
    <s v="Minnesota"/>
    <n v="55106"/>
    <x v="2"/>
    <x v="461"/>
    <x v="2"/>
    <s v="Phones"/>
    <s v="Motorola HK250 Universal Bluetooth Headset"/>
    <x v="1152"/>
    <n v="0.3"/>
    <n v="80.465000000000003"/>
  </r>
  <r>
    <n v="1300"/>
    <x v="612"/>
    <x v="242"/>
    <d v="2016-10-07T00:00:00"/>
    <x v="2"/>
    <s v="AA-10315"/>
    <s v="Alex Avila"/>
    <x v="0"/>
    <s v="United States"/>
    <s v="San Francisco"/>
    <s v="California"/>
    <n v="94109"/>
    <x v="1"/>
    <x v="146"/>
    <x v="1"/>
    <s v="Storage"/>
    <s v="Tenex Personal Project File with Scoop Front Design, Black"/>
    <x v="1153"/>
    <n v="0.5"/>
    <n v="13.48"/>
  </r>
  <r>
    <n v="1301"/>
    <x v="613"/>
    <x v="443"/>
    <d v="2017-12-25T00:00:00"/>
    <x v="0"/>
    <s v="LC-17140"/>
    <s v="Logan Currie"/>
    <x v="0"/>
    <s v="United States"/>
    <s v="Springfield"/>
    <s v="Virginia"/>
    <n v="22153"/>
    <x v="0"/>
    <x v="35"/>
    <x v="0"/>
    <s v="Furnishings"/>
    <s v="Electrix Architects Clamp-On Swing Arm Lamp, Black"/>
    <x v="1154"/>
    <n v="0.25"/>
    <n v="429.57"/>
  </r>
  <r>
    <n v="1302"/>
    <x v="613"/>
    <x v="443"/>
    <d v="2017-12-25T00:00:00"/>
    <x v="0"/>
    <s v="LC-17140"/>
    <s v="Logan Currie"/>
    <x v="0"/>
    <s v="United States"/>
    <s v="Springfield"/>
    <s v="Virginia"/>
    <n v="22153"/>
    <x v="0"/>
    <x v="35"/>
    <x v="0"/>
    <s v="Furnishings"/>
    <s v="Electrix Architects Clamp-On Swing Arm Lamp, Black"/>
    <x v="1155"/>
    <n v="0.25"/>
    <n v="214.785"/>
  </r>
  <r>
    <n v="1303"/>
    <x v="614"/>
    <x v="444"/>
    <d v="2016-09-24T00:00:00"/>
    <x v="0"/>
    <s v="TC-21535"/>
    <s v="Tracy Collins"/>
    <x v="2"/>
    <s v="United States"/>
    <s v="Arlington"/>
    <s v="Virginia"/>
    <n v="22204"/>
    <x v="0"/>
    <x v="927"/>
    <x v="0"/>
    <s v="Bookcases"/>
    <s v="Sauder Cornerstone Collection Library"/>
    <x v="1156"/>
    <n v="0.35"/>
    <n v="40.274000000000001"/>
  </r>
  <r>
    <n v="1304"/>
    <x v="615"/>
    <x v="445"/>
    <d v="2018-07-07T00:00:00"/>
    <x v="1"/>
    <s v="CS-12460"/>
    <s v="Chuck Sachs"/>
    <x v="0"/>
    <s v="United States"/>
    <s v="Columbus"/>
    <s v="Georgia"/>
    <n v="31907"/>
    <x v="0"/>
    <x v="928"/>
    <x v="0"/>
    <s v="Furnishings"/>
    <s v="Westinghouse Floor Lamp with Metal Mesh Shade, Black"/>
    <x v="1157"/>
    <n v="0.25"/>
    <n v="17.9925"/>
  </r>
  <r>
    <n v="1305"/>
    <x v="615"/>
    <x v="445"/>
    <d v="2018-07-07T00:00:00"/>
    <x v="1"/>
    <s v="CS-12460"/>
    <s v="Chuck Sachs"/>
    <x v="0"/>
    <s v="United States"/>
    <s v="Columbus"/>
    <s v="Georgia"/>
    <n v="31907"/>
    <x v="0"/>
    <x v="664"/>
    <x v="2"/>
    <s v="Phones"/>
    <s v="Pyle PMP37LED"/>
    <x v="1158"/>
    <n v="0.25"/>
    <n v="215.97750000000002"/>
  </r>
  <r>
    <n v="1306"/>
    <x v="616"/>
    <x v="216"/>
    <d v="2017-07-16T00:00:00"/>
    <x v="0"/>
    <s v="BM-11785"/>
    <s v="Bryan Mills"/>
    <x v="0"/>
    <s v="United States"/>
    <s v="Houston"/>
    <s v="Texas"/>
    <n v="77036"/>
    <x v="2"/>
    <x v="929"/>
    <x v="2"/>
    <s v="Phones"/>
    <s v="Blue Parrot B250XT Professional Grade Wireless Bluetooth Headset with"/>
    <x v="1159"/>
    <n v="0.3"/>
    <n v="293.96080000000001"/>
  </r>
  <r>
    <n v="1307"/>
    <x v="617"/>
    <x v="23"/>
    <d v="2017-06-21T00:00:00"/>
    <x v="2"/>
    <s v="RC-19825"/>
    <s v="Roy Collins"/>
    <x v="0"/>
    <s v="United States"/>
    <s v="Pasadena"/>
    <s v="California"/>
    <n v="91104"/>
    <x v="1"/>
    <x v="481"/>
    <x v="1"/>
    <s v="Paper"/>
    <s v="Xerox 1898"/>
    <x v="1160"/>
    <n v="0.4"/>
    <n v="28.055999999999997"/>
  </r>
  <r>
    <n v="1308"/>
    <x v="617"/>
    <x v="23"/>
    <d v="2017-06-21T00:00:00"/>
    <x v="2"/>
    <s v="RC-19825"/>
    <s v="Roy Collins"/>
    <x v="0"/>
    <s v="United States"/>
    <s v="Pasadena"/>
    <s v="California"/>
    <n v="91104"/>
    <x v="1"/>
    <x v="777"/>
    <x v="1"/>
    <s v="Binders"/>
    <s v="GBC Plastic Binding Combs"/>
    <x v="1161"/>
    <n v="0.4"/>
    <n v="10.6272"/>
  </r>
  <r>
    <n v="1309"/>
    <x v="617"/>
    <x v="23"/>
    <d v="2017-06-21T00:00:00"/>
    <x v="2"/>
    <s v="RC-19825"/>
    <s v="Roy Collins"/>
    <x v="0"/>
    <s v="United States"/>
    <s v="Pasadena"/>
    <s v="California"/>
    <n v="91104"/>
    <x v="1"/>
    <x v="930"/>
    <x v="1"/>
    <s v="Appliances"/>
    <s v="Belkin 6 Outlet Metallic Surge Strip"/>
    <x v="1162"/>
    <n v="0.4"/>
    <n v="13.068"/>
  </r>
  <r>
    <n v="1310"/>
    <x v="617"/>
    <x v="23"/>
    <d v="2017-06-21T00:00:00"/>
    <x v="2"/>
    <s v="RC-19825"/>
    <s v="Roy Collins"/>
    <x v="0"/>
    <s v="United States"/>
    <s v="Pasadena"/>
    <s v="California"/>
    <n v="91104"/>
    <x v="1"/>
    <x v="398"/>
    <x v="1"/>
    <s v="Storage"/>
    <s v="Fellowes Bankers Box Recycled Super Stor/Drawer"/>
    <x v="424"/>
    <n v="0.5"/>
    <n v="80.97"/>
  </r>
  <r>
    <n v="1311"/>
    <x v="617"/>
    <x v="23"/>
    <d v="2017-06-21T00:00:00"/>
    <x v="2"/>
    <s v="RC-19825"/>
    <s v="Roy Collins"/>
    <x v="0"/>
    <s v="United States"/>
    <s v="Pasadena"/>
    <s v="California"/>
    <n v="91104"/>
    <x v="1"/>
    <x v="931"/>
    <x v="0"/>
    <s v="Chairs"/>
    <s v="Hon Valutask Swivel Chairs"/>
    <x v="224"/>
    <n v="0.45"/>
    <n v="88.862400000000008"/>
  </r>
  <r>
    <n v="1312"/>
    <x v="618"/>
    <x v="10"/>
    <d v="2017-12-13T00:00:00"/>
    <x v="1"/>
    <s v="FM-14380"/>
    <s v="Fred McMath"/>
    <x v="0"/>
    <s v="United States"/>
    <s v="Lawrence"/>
    <s v="Massachusetts"/>
    <n v="1841"/>
    <x v="3"/>
    <x v="932"/>
    <x v="1"/>
    <s v="Labels"/>
    <s v="Avery 517"/>
    <x v="1163"/>
    <n v="0.4"/>
    <n v="2.214"/>
  </r>
  <r>
    <n v="1313"/>
    <x v="618"/>
    <x v="10"/>
    <d v="2017-12-13T00:00:00"/>
    <x v="1"/>
    <s v="FM-14380"/>
    <s v="Fred McMath"/>
    <x v="0"/>
    <s v="United States"/>
    <s v="Lawrence"/>
    <s v="Massachusetts"/>
    <n v="1841"/>
    <x v="3"/>
    <x v="933"/>
    <x v="1"/>
    <s v="Labels"/>
    <s v="Avery 477"/>
    <x v="1164"/>
    <n v="0.4"/>
    <n v="73.272000000000006"/>
  </r>
  <r>
    <n v="1314"/>
    <x v="619"/>
    <x v="446"/>
    <d v="2017-10-01T00:00:00"/>
    <x v="1"/>
    <s v="PK-19075"/>
    <s v="Pete Kriz"/>
    <x v="0"/>
    <s v="United States"/>
    <s v="Columbus"/>
    <s v="Ohio"/>
    <n v="43229"/>
    <x v="3"/>
    <x v="637"/>
    <x v="0"/>
    <s v="Chairs"/>
    <s v="Office Star - Contemporary Task Swivel Chair"/>
    <x v="1165"/>
    <n v="0.25"/>
    <n v="116.52900000000001"/>
  </r>
  <r>
    <n v="1315"/>
    <x v="620"/>
    <x v="122"/>
    <d v="2017-12-23T00:00:00"/>
    <x v="1"/>
    <s v="HG-14965"/>
    <s v="Henry Goldwyn"/>
    <x v="1"/>
    <s v="United States"/>
    <s v="Los Angeles"/>
    <s v="California"/>
    <n v="90032"/>
    <x v="1"/>
    <x v="934"/>
    <x v="1"/>
    <s v="Paper"/>
    <s v="Eureka Recycled Copy Paper 8 1/2 x 11, Ream"/>
    <x v="783"/>
    <n v="0.4"/>
    <n v="23.327999999999999"/>
  </r>
  <r>
    <n v="1316"/>
    <x v="620"/>
    <x v="122"/>
    <d v="2017-12-23T00:00:00"/>
    <x v="1"/>
    <s v="HG-14965"/>
    <s v="Henry Goldwyn"/>
    <x v="1"/>
    <s v="United States"/>
    <s v="Los Angeles"/>
    <s v="California"/>
    <n v="90032"/>
    <x v="1"/>
    <x v="935"/>
    <x v="0"/>
    <s v="Furnishings"/>
    <s v="Seth Thomas 12 Clock w/ Goldtone Case"/>
    <x v="1166"/>
    <n v="0.4"/>
    <n v="110.304"/>
  </r>
  <r>
    <n v="1317"/>
    <x v="620"/>
    <x v="122"/>
    <d v="2017-12-23T00:00:00"/>
    <x v="1"/>
    <s v="HG-14965"/>
    <s v="Henry Goldwyn"/>
    <x v="1"/>
    <s v="United States"/>
    <s v="Los Angeles"/>
    <s v="California"/>
    <n v="90032"/>
    <x v="1"/>
    <x v="413"/>
    <x v="1"/>
    <s v="Supplies"/>
    <s v="Premier Electric Letter Opener"/>
    <x v="1167"/>
    <n v="0.45"/>
    <n v="318.61500000000001"/>
  </r>
  <r>
    <n v="1318"/>
    <x v="621"/>
    <x v="389"/>
    <d v="2018-12-14T00:00:00"/>
    <x v="1"/>
    <s v="HA-14920"/>
    <s v="Helen Andreada"/>
    <x v="0"/>
    <s v="United States"/>
    <s v="Philadelphia"/>
    <s v="Pennsylvania"/>
    <n v="19120"/>
    <x v="3"/>
    <x v="936"/>
    <x v="2"/>
    <s v="Accessories"/>
    <s v="Memorex Froggy Flash Drive 8 GB"/>
    <x v="1168"/>
    <n v="0.25"/>
    <n v="10.649999999999999"/>
  </r>
  <r>
    <n v="1319"/>
    <x v="622"/>
    <x v="268"/>
    <d v="2015-07-05T00:00:00"/>
    <x v="1"/>
    <s v="LW-16825"/>
    <s v="Laurel Workman"/>
    <x v="1"/>
    <s v="United States"/>
    <s v="Deltona"/>
    <s v="Florida"/>
    <n v="32725"/>
    <x v="0"/>
    <x v="907"/>
    <x v="2"/>
    <s v="Phones"/>
    <s v="Wilson SignalBoost 841262 DB PRO Amplifier Kit"/>
    <x v="1169"/>
    <n v="0.25"/>
    <n v="431.93999999999994"/>
  </r>
  <r>
    <n v="1320"/>
    <x v="622"/>
    <x v="268"/>
    <d v="2015-07-05T00:00:00"/>
    <x v="1"/>
    <s v="LW-16825"/>
    <s v="Laurel Workman"/>
    <x v="1"/>
    <s v="United States"/>
    <s v="Deltona"/>
    <s v="Florida"/>
    <n v="32725"/>
    <x v="0"/>
    <x v="614"/>
    <x v="1"/>
    <s v="Binders"/>
    <s v="Avery Durable Binders"/>
    <x v="1170"/>
    <n v="0.25"/>
    <n v="3.8879999999999999"/>
  </r>
  <r>
    <n v="1321"/>
    <x v="623"/>
    <x v="447"/>
    <d v="2018-02-08T00:00:00"/>
    <x v="1"/>
    <s v="MC-17575"/>
    <s v="Matt Collins"/>
    <x v="0"/>
    <s v="United States"/>
    <s v="Cincinnati"/>
    <s v="Ohio"/>
    <n v="45231"/>
    <x v="3"/>
    <x v="699"/>
    <x v="1"/>
    <s v="Binders"/>
    <s v="Fellowes Black Plastic Comb Bindings"/>
    <x v="1171"/>
    <n v="0.4"/>
    <n v="3.1374"/>
  </r>
  <r>
    <n v="1322"/>
    <x v="623"/>
    <x v="447"/>
    <d v="2018-02-08T00:00:00"/>
    <x v="1"/>
    <s v="MC-17575"/>
    <s v="Matt Collins"/>
    <x v="0"/>
    <s v="United States"/>
    <s v="Cincinnati"/>
    <s v="Ohio"/>
    <n v="45231"/>
    <x v="3"/>
    <x v="518"/>
    <x v="1"/>
    <s v="Storage"/>
    <s v="Hot File 7-Pocket, Floor Stand"/>
    <x v="1172"/>
    <n v="0.5"/>
    <n v="142.77600000000001"/>
  </r>
  <r>
    <n v="1323"/>
    <x v="624"/>
    <x v="448"/>
    <d v="2018-03-08T00:00:00"/>
    <x v="1"/>
    <s v="LP-17095"/>
    <s v="Liz Preis"/>
    <x v="0"/>
    <s v="United States"/>
    <s v="Murray"/>
    <s v="Kentucky"/>
    <n v="42071"/>
    <x v="0"/>
    <x v="937"/>
    <x v="1"/>
    <s v="Appliances"/>
    <s v="Acco 6 Outlet Guardian Premium Surge Suppressor"/>
    <x v="1173"/>
    <n v="0.25"/>
    <n v="54.599999999999994"/>
  </r>
  <r>
    <n v="1324"/>
    <x v="625"/>
    <x v="449"/>
    <d v="2018-10-10T00:00:00"/>
    <x v="2"/>
    <s v="EB-14170"/>
    <s v="Evan Bailliet"/>
    <x v="0"/>
    <s v="United States"/>
    <s v="Wilmington"/>
    <s v="North Carolina"/>
    <n v="28403"/>
    <x v="0"/>
    <x v="938"/>
    <x v="1"/>
    <s v="Paper"/>
    <s v="Avoid Verbal Orders Carbonless Minifold Book"/>
    <x v="1174"/>
    <n v="0.25"/>
    <n v="8.1120000000000001"/>
  </r>
  <r>
    <n v="1325"/>
    <x v="626"/>
    <x v="450"/>
    <d v="2015-10-03T00:00:00"/>
    <x v="1"/>
    <s v="GZ-14545"/>
    <s v="George Zrebassa"/>
    <x v="1"/>
    <s v="United States"/>
    <s v="Lawrence"/>
    <s v="Massachusetts"/>
    <n v="1841"/>
    <x v="3"/>
    <x v="421"/>
    <x v="1"/>
    <s v="Storage"/>
    <s v="Decoflex Hanging Personal Folder File, Blue"/>
    <x v="193"/>
    <n v="0.5"/>
    <n v="23.13"/>
  </r>
  <r>
    <n v="1326"/>
    <x v="627"/>
    <x v="279"/>
    <d v="2015-05-30T00:00:00"/>
    <x v="2"/>
    <s v="LE-16810"/>
    <s v="Laurel Elliston"/>
    <x v="0"/>
    <s v="United States"/>
    <s v="Chicago"/>
    <s v="Illinois"/>
    <n v="60653"/>
    <x v="2"/>
    <x v="939"/>
    <x v="1"/>
    <s v="Binders"/>
    <s v="Fellowes Presentation Covers for Comb Binding Machines"/>
    <x v="45"/>
    <n v="0.3"/>
    <n v="12.222"/>
  </r>
  <r>
    <n v="1327"/>
    <x v="628"/>
    <x v="451"/>
    <d v="2016-06-18T00:00:00"/>
    <x v="1"/>
    <s v="AD-10180"/>
    <s v="Alan Dominguez"/>
    <x v="2"/>
    <s v="United States"/>
    <s v="Philadelphia"/>
    <s v="Pennsylvania"/>
    <n v="19120"/>
    <x v="3"/>
    <x v="882"/>
    <x v="0"/>
    <s v="Furnishings"/>
    <s v="Eldon Expressions Punched Metal &amp; Wood Desk Accessories, Pewter &amp; Cherry"/>
    <x v="1175"/>
    <n v="0.4"/>
    <n v="30.6432"/>
  </r>
  <r>
    <n v="1328"/>
    <x v="629"/>
    <x v="452"/>
    <d v="2017-04-01T00:00:00"/>
    <x v="2"/>
    <s v="CP-12085"/>
    <s v="Cathy Prescott"/>
    <x v="1"/>
    <s v="United States"/>
    <s v="Norwich"/>
    <s v="Connecticut"/>
    <n v="6360"/>
    <x v="3"/>
    <x v="752"/>
    <x v="1"/>
    <s v="Paper"/>
    <s v="Xerox 188"/>
    <x v="1176"/>
    <n v="0.4"/>
    <n v="6.8039999999999994"/>
  </r>
  <r>
    <n v="1329"/>
    <x v="630"/>
    <x v="453"/>
    <d v="2018-10-18T00:00:00"/>
    <x v="0"/>
    <s v="FG-14260"/>
    <s v="Frank Gastineau"/>
    <x v="2"/>
    <s v="United States"/>
    <s v="San Francisco"/>
    <s v="California"/>
    <n v="94110"/>
    <x v="1"/>
    <x v="940"/>
    <x v="1"/>
    <s v="Art"/>
    <s v="Panasonic KP-310 Heavy-Duty Electric Pencil Sharpener"/>
    <x v="1177"/>
    <n v="0.45"/>
    <n v="48.356000000000002"/>
  </r>
  <r>
    <n v="1330"/>
    <x v="631"/>
    <x v="454"/>
    <d v="2017-05-27T00:00:00"/>
    <x v="1"/>
    <s v="LD-17005"/>
    <s v="Lisa DeCherney"/>
    <x v="0"/>
    <s v="United States"/>
    <s v="San Francisco"/>
    <s v="California"/>
    <n v="94109"/>
    <x v="1"/>
    <x v="893"/>
    <x v="0"/>
    <s v="Furnishings"/>
    <s v="Eldon Image Series Desk Accessories, Ebony"/>
    <x v="1178"/>
    <n v="0.4"/>
    <n v="22.229999999999997"/>
  </r>
  <r>
    <n v="1331"/>
    <x v="632"/>
    <x v="455"/>
    <d v="2018-06-06T00:00:00"/>
    <x v="1"/>
    <s v="AB-10255"/>
    <s v="Alejandro Ballentine"/>
    <x v="2"/>
    <s v="United States"/>
    <s v="Lorain"/>
    <s v="Ohio"/>
    <n v="44052"/>
    <x v="3"/>
    <x v="500"/>
    <x v="2"/>
    <s v="Phones"/>
    <s v="Cush Cases Heavy Duty Rugged Cover Case for Samsung Galaxy S5 - Purple"/>
    <x v="1179"/>
    <n v="0.4"/>
    <n v="1.782"/>
  </r>
  <r>
    <n v="1332"/>
    <x v="632"/>
    <x v="455"/>
    <d v="2018-06-06T00:00:00"/>
    <x v="1"/>
    <s v="AB-10255"/>
    <s v="Alejandro Ballentine"/>
    <x v="2"/>
    <s v="United States"/>
    <s v="Lorain"/>
    <s v="Ohio"/>
    <n v="44052"/>
    <x v="3"/>
    <x v="456"/>
    <x v="1"/>
    <s v="Storage"/>
    <s v="Advantus Rolling Storage Box"/>
    <x v="1180"/>
    <n v="0.5"/>
    <n v="13.72"/>
  </r>
  <r>
    <n v="1333"/>
    <x v="633"/>
    <x v="456"/>
    <d v="2015-02-21T00:00:00"/>
    <x v="1"/>
    <s v="MN-17935"/>
    <s v="Michael Nguyen"/>
    <x v="0"/>
    <s v="United States"/>
    <s v="Dallas"/>
    <s v="Texas"/>
    <n v="75220"/>
    <x v="2"/>
    <x v="751"/>
    <x v="1"/>
    <s v="Binders"/>
    <s v="Wilson Jones Easy Flow II Sheet Lifters"/>
    <x v="879"/>
    <n v="0.3"/>
    <n v="0.75600000000000001"/>
  </r>
  <r>
    <n v="1334"/>
    <x v="633"/>
    <x v="456"/>
    <d v="2015-02-21T00:00:00"/>
    <x v="1"/>
    <s v="MN-17935"/>
    <s v="Michael Nguyen"/>
    <x v="0"/>
    <s v="United States"/>
    <s v="Dallas"/>
    <s v="Texas"/>
    <n v="75220"/>
    <x v="2"/>
    <x v="941"/>
    <x v="1"/>
    <s v="Appliances"/>
    <s v="Holmes Cool Mist Humidifier for the Whole House with 8-Gallon Output per Day, Extended Life Filter"/>
    <x v="1181"/>
    <n v="0.3"/>
    <n v="5.5720000000000001"/>
  </r>
  <r>
    <n v="1335"/>
    <x v="634"/>
    <x v="457"/>
    <d v="2015-05-10T00:00:00"/>
    <x v="1"/>
    <s v="HP-14815"/>
    <s v="Harold Pawlan"/>
    <x v="2"/>
    <s v="United States"/>
    <s v="Los Angeles"/>
    <s v="California"/>
    <n v="90049"/>
    <x v="1"/>
    <x v="715"/>
    <x v="1"/>
    <s v="Binders"/>
    <s v="Wilson Jones Legal Size Ring Binders"/>
    <x v="1182"/>
    <n v="0.4"/>
    <n v="84.441599999999994"/>
  </r>
  <r>
    <n v="1336"/>
    <x v="635"/>
    <x v="458"/>
    <d v="2017-05-23T00:00:00"/>
    <x v="1"/>
    <s v="JR-15670"/>
    <s v="Jim Radford"/>
    <x v="0"/>
    <s v="United States"/>
    <s v="Middletown"/>
    <s v="Connecticut"/>
    <n v="6457"/>
    <x v="3"/>
    <x v="942"/>
    <x v="1"/>
    <s v="Storage"/>
    <s v="SAFCO Commercial Wire Shelving, Black"/>
    <x v="1183"/>
    <n v="0.5"/>
    <n v="276.27999999999997"/>
  </r>
  <r>
    <n v="1337"/>
    <x v="636"/>
    <x v="459"/>
    <d v="2018-04-07T00:00:00"/>
    <x v="1"/>
    <s v="JF-15190"/>
    <s v="Jamie Frazer"/>
    <x v="0"/>
    <s v="United States"/>
    <s v="Los Angeles"/>
    <s v="California"/>
    <n v="90008"/>
    <x v="1"/>
    <x v="904"/>
    <x v="0"/>
    <s v="Furnishings"/>
    <s v="Westinghouse Clip-On Gooseneck Lamps"/>
    <x v="1184"/>
    <n v="0.4"/>
    <n v="15.065999999999999"/>
  </r>
  <r>
    <n v="1338"/>
    <x v="637"/>
    <x v="185"/>
    <d v="2018-04-02T00:00:00"/>
    <x v="0"/>
    <s v="CM-12115"/>
    <s v="Chad McGuire"/>
    <x v="0"/>
    <s v="United States"/>
    <s v="New York City"/>
    <s v="New York"/>
    <n v="10011"/>
    <x v="3"/>
    <x v="943"/>
    <x v="0"/>
    <s v="Furnishings"/>
    <s v="Tensor Computer Mounted Lamp"/>
    <x v="1185"/>
    <n v="0.4"/>
    <n v="17.867999999999999"/>
  </r>
  <r>
    <n v="1339"/>
    <x v="637"/>
    <x v="185"/>
    <d v="2018-04-02T00:00:00"/>
    <x v="0"/>
    <s v="CM-12115"/>
    <s v="Chad McGuire"/>
    <x v="0"/>
    <s v="United States"/>
    <s v="New York City"/>
    <s v="New York"/>
    <n v="10011"/>
    <x v="3"/>
    <x v="944"/>
    <x v="2"/>
    <s v="Phones"/>
    <s v="Polycom SoundPoint IP 450 VoIP phone"/>
    <x v="1186"/>
    <n v="0.4"/>
    <n v="406.548"/>
  </r>
  <r>
    <n v="1340"/>
    <x v="637"/>
    <x v="185"/>
    <d v="2018-04-02T00:00:00"/>
    <x v="0"/>
    <s v="CM-12115"/>
    <s v="Chad McGuire"/>
    <x v="0"/>
    <s v="United States"/>
    <s v="New York City"/>
    <s v="New York"/>
    <n v="10011"/>
    <x v="3"/>
    <x v="945"/>
    <x v="1"/>
    <s v="Paper"/>
    <s v="Rediform S.O.S. 1-Up Phone Message Bk, 4-1/4x3-1/16 Bk, 1 Form/Pg, 40 Messages/Bk, 3/Pk"/>
    <x v="1187"/>
    <n v="0.4"/>
    <n v="45.024000000000001"/>
  </r>
  <r>
    <n v="1341"/>
    <x v="638"/>
    <x v="460"/>
    <d v="2018-01-04T00:00:00"/>
    <x v="2"/>
    <s v="AS-10045"/>
    <s v="Aaron Smayling"/>
    <x v="1"/>
    <s v="United States"/>
    <s v="Jacksonville"/>
    <s v="North Carolina"/>
    <n v="28540"/>
    <x v="0"/>
    <x v="946"/>
    <x v="2"/>
    <s v="Machines"/>
    <s v="Cisco CP-7937G Unified IP Conference Station Phone"/>
    <x v="1188"/>
    <n v="0.15000000000000002"/>
    <n v="591.34500000000003"/>
  </r>
  <r>
    <n v="1342"/>
    <x v="638"/>
    <x v="460"/>
    <d v="2018-01-04T00:00:00"/>
    <x v="2"/>
    <s v="AS-10045"/>
    <s v="Aaron Smayling"/>
    <x v="1"/>
    <s v="United States"/>
    <s v="Jacksonville"/>
    <s v="North Carolina"/>
    <n v="28540"/>
    <x v="0"/>
    <x v="864"/>
    <x v="1"/>
    <s v="Binders"/>
    <s v="Avery 3 1/2 Diskette Storage Pages, 10/Pack"/>
    <x v="1189"/>
    <n v="0.25"/>
    <n v="11.745000000000001"/>
  </r>
  <r>
    <n v="1343"/>
    <x v="638"/>
    <x v="460"/>
    <d v="2018-01-04T00:00:00"/>
    <x v="2"/>
    <s v="AS-10045"/>
    <s v="Aaron Smayling"/>
    <x v="1"/>
    <s v="United States"/>
    <s v="Jacksonville"/>
    <s v="North Carolina"/>
    <n v="28540"/>
    <x v="0"/>
    <x v="27"/>
    <x v="1"/>
    <s v="Binders"/>
    <s v="Avery Recycled Flexi-View Covers for Binding Systems"/>
    <x v="1190"/>
    <n v="0.25"/>
    <n v="21.640499999999999"/>
  </r>
  <r>
    <n v="1344"/>
    <x v="639"/>
    <x v="71"/>
    <d v="2016-06-01T00:00:00"/>
    <x v="1"/>
    <s v="KB-16315"/>
    <s v="Karl Braun"/>
    <x v="0"/>
    <s v="United States"/>
    <s v="Freeport"/>
    <s v="New York"/>
    <n v="11520"/>
    <x v="3"/>
    <x v="947"/>
    <x v="1"/>
    <s v="Art"/>
    <s v="Boston 16701 Slimline Battery Pencil Sharpener"/>
    <x v="1191"/>
    <n v="0.25"/>
    <n v="35.865000000000002"/>
  </r>
  <r>
    <n v="1345"/>
    <x v="639"/>
    <x v="71"/>
    <d v="2016-06-01T00:00:00"/>
    <x v="1"/>
    <s v="KB-16315"/>
    <s v="Karl Braun"/>
    <x v="0"/>
    <s v="United States"/>
    <s v="Freeport"/>
    <s v="New York"/>
    <n v="11520"/>
    <x v="3"/>
    <x v="948"/>
    <x v="1"/>
    <s v="Labels"/>
    <s v="Avery 494"/>
    <x v="1192"/>
    <n v="0.4"/>
    <n v="7.83"/>
  </r>
  <r>
    <n v="1346"/>
    <x v="640"/>
    <x v="461"/>
    <d v="2015-03-24T00:00:00"/>
    <x v="1"/>
    <s v="BN-11515"/>
    <s v="Bradley Nguyen"/>
    <x v="0"/>
    <s v="United States"/>
    <s v="Lakeville"/>
    <s v="Minnesota"/>
    <n v="55044"/>
    <x v="2"/>
    <x v="589"/>
    <x v="1"/>
    <s v="Appliances"/>
    <s v="Bionaire Personal Warm Mist Humidifier/Vaporizer"/>
    <x v="1193"/>
    <n v="0.3"/>
    <n v="65.646000000000001"/>
  </r>
  <r>
    <n v="1347"/>
    <x v="640"/>
    <x v="461"/>
    <d v="2015-03-24T00:00:00"/>
    <x v="1"/>
    <s v="BN-11515"/>
    <s v="Bradley Nguyen"/>
    <x v="0"/>
    <s v="United States"/>
    <s v="Lakeville"/>
    <s v="Minnesota"/>
    <n v="55044"/>
    <x v="2"/>
    <x v="949"/>
    <x v="1"/>
    <s v="Paper"/>
    <s v="Memo Book, 100 Message Capacity, 5 3/8” x 11”"/>
    <x v="1194"/>
    <n v="0.3"/>
    <n v="33.025999999999996"/>
  </r>
  <r>
    <n v="1348"/>
    <x v="640"/>
    <x v="461"/>
    <d v="2015-03-24T00:00:00"/>
    <x v="1"/>
    <s v="BN-11515"/>
    <s v="Bradley Nguyen"/>
    <x v="0"/>
    <s v="United States"/>
    <s v="Lakeville"/>
    <s v="Minnesota"/>
    <n v="55044"/>
    <x v="2"/>
    <x v="950"/>
    <x v="1"/>
    <s v="Art"/>
    <s v="Newell 35"/>
    <x v="1195"/>
    <n v="0.35"/>
    <n v="12.792"/>
  </r>
  <r>
    <n v="1349"/>
    <x v="640"/>
    <x v="461"/>
    <d v="2015-03-24T00:00:00"/>
    <x v="1"/>
    <s v="BN-11515"/>
    <s v="Bradley Nguyen"/>
    <x v="0"/>
    <s v="United States"/>
    <s v="Lakeville"/>
    <s v="Minnesota"/>
    <n v="55044"/>
    <x v="2"/>
    <x v="951"/>
    <x v="1"/>
    <s v="Binders"/>
    <s v="Wilson Jones 14 Line Acrylic Coated Pressboard Data Binders"/>
    <x v="1196"/>
    <n v="0.3"/>
    <n v="37.379999999999995"/>
  </r>
  <r>
    <n v="1350"/>
    <x v="640"/>
    <x v="461"/>
    <d v="2015-03-24T00:00:00"/>
    <x v="1"/>
    <s v="BN-11515"/>
    <s v="Bradley Nguyen"/>
    <x v="0"/>
    <s v="United States"/>
    <s v="Lakeville"/>
    <s v="Minnesota"/>
    <n v="55044"/>
    <x v="2"/>
    <x v="952"/>
    <x v="1"/>
    <s v="Binders"/>
    <s v="Avery Non-Stick Heavy Duty View Round Locking Ring Binders"/>
    <x v="1197"/>
    <n v="0.3"/>
    <n v="25.116"/>
  </r>
  <r>
    <n v="1351"/>
    <x v="641"/>
    <x v="462"/>
    <d v="2015-10-08T00:00:00"/>
    <x v="0"/>
    <s v="BP-11290"/>
    <s v="Beth Paige"/>
    <x v="0"/>
    <s v="United States"/>
    <s v="Evanston"/>
    <s v="Illinois"/>
    <n v="60201"/>
    <x v="2"/>
    <x v="812"/>
    <x v="0"/>
    <s v="Chairs"/>
    <s v="Global High-Back Leather Tilter, Burgundy"/>
    <x v="1198"/>
    <n v="0.35"/>
    <n v="167.88135"/>
  </r>
  <r>
    <n v="1352"/>
    <x v="642"/>
    <x v="463"/>
    <d v="2017-03-31T00:00:00"/>
    <x v="2"/>
    <s v="AS-10045"/>
    <s v="Aaron Smayling"/>
    <x v="1"/>
    <s v="United States"/>
    <s v="Arlington"/>
    <s v="Virginia"/>
    <n v="22204"/>
    <x v="0"/>
    <x v="953"/>
    <x v="1"/>
    <s v="Storage"/>
    <s v="Hanging Personal Folder File"/>
    <x v="809"/>
    <n v="0.35"/>
    <n v="20.41"/>
  </r>
  <r>
    <n v="1353"/>
    <x v="643"/>
    <x v="464"/>
    <d v="2018-05-09T00:00:00"/>
    <x v="1"/>
    <s v="LW-16990"/>
    <s v="Lindsay Williams"/>
    <x v="1"/>
    <s v="United States"/>
    <s v="San Francisco"/>
    <s v="California"/>
    <n v="94109"/>
    <x v="1"/>
    <x v="521"/>
    <x v="2"/>
    <s v="Phones"/>
    <s v="Motorola L804"/>
    <x v="1199"/>
    <n v="0.4"/>
    <n v="110.376"/>
  </r>
  <r>
    <n v="1354"/>
    <x v="643"/>
    <x v="464"/>
    <d v="2018-05-09T00:00:00"/>
    <x v="1"/>
    <s v="LW-16990"/>
    <s v="Lindsay Williams"/>
    <x v="1"/>
    <s v="United States"/>
    <s v="San Francisco"/>
    <s v="California"/>
    <n v="94109"/>
    <x v="1"/>
    <x v="707"/>
    <x v="1"/>
    <s v="Paper"/>
    <s v="Things To Do Today Pad"/>
    <x v="1200"/>
    <n v="0.4"/>
    <n v="10.565999999999999"/>
  </r>
  <r>
    <n v="1355"/>
    <x v="643"/>
    <x v="464"/>
    <d v="2018-05-09T00:00:00"/>
    <x v="1"/>
    <s v="LW-16990"/>
    <s v="Lindsay Williams"/>
    <x v="1"/>
    <s v="United States"/>
    <s v="San Francisco"/>
    <s v="California"/>
    <n v="94109"/>
    <x v="1"/>
    <x v="215"/>
    <x v="0"/>
    <s v="Tables"/>
    <s v="Bretford Rectangular Conference Table Tops"/>
    <x v="1201"/>
    <n v="0.45"/>
    <n v="165.49720000000002"/>
  </r>
  <r>
    <n v="1356"/>
    <x v="644"/>
    <x v="260"/>
    <d v="2015-07-05T00:00:00"/>
    <x v="3"/>
    <s v="DC-12850"/>
    <s v="Dan Campbell"/>
    <x v="0"/>
    <s v="United States"/>
    <s v="Houston"/>
    <s v="Texas"/>
    <n v="77036"/>
    <x v="2"/>
    <x v="196"/>
    <x v="1"/>
    <s v="Storage"/>
    <s v="Gould Plastics 18-Pocket Panel Bin, 34w x 5-1/4d x 20-1/2h"/>
    <x v="1202"/>
    <n v="0.4"/>
    <n v="132.46559999999999"/>
  </r>
  <r>
    <n v="1357"/>
    <x v="644"/>
    <x v="260"/>
    <d v="2015-07-05T00:00:00"/>
    <x v="3"/>
    <s v="DC-12850"/>
    <s v="Dan Campbell"/>
    <x v="0"/>
    <s v="United States"/>
    <s v="Houston"/>
    <s v="Texas"/>
    <n v="77036"/>
    <x v="2"/>
    <x v="911"/>
    <x v="1"/>
    <s v="Storage"/>
    <s v="Fellowes Bankers Box Stor/Drawer Steel Plus"/>
    <x v="1203"/>
    <n v="0.4"/>
    <n v="168.85439999999997"/>
  </r>
  <r>
    <n v="1358"/>
    <x v="645"/>
    <x v="465"/>
    <d v="2017-05-07T00:00:00"/>
    <x v="2"/>
    <s v="ND-18370"/>
    <s v="Natalie DeCherney"/>
    <x v="0"/>
    <s v="United States"/>
    <s v="Louisville"/>
    <s v="Kentucky"/>
    <n v="40214"/>
    <x v="0"/>
    <x v="954"/>
    <x v="1"/>
    <s v="Paper"/>
    <s v="Xerox 1909"/>
    <x v="1204"/>
    <n v="0.25"/>
    <n v="59.355000000000004"/>
  </r>
  <r>
    <n v="1359"/>
    <x v="646"/>
    <x v="466"/>
    <d v="2018-04-27T00:00:00"/>
    <x v="2"/>
    <s v="LB-16735"/>
    <s v="Larry Blacks"/>
    <x v="0"/>
    <s v="United States"/>
    <s v="Fort Worth"/>
    <s v="Texas"/>
    <n v="76106"/>
    <x v="2"/>
    <x v="527"/>
    <x v="0"/>
    <s v="Furnishings"/>
    <s v="DAX Value U-Channel Document Frames, Easel Back"/>
    <x v="1205"/>
    <n v="0.3"/>
    <n v="1.3915999999999999"/>
  </r>
  <r>
    <n v="1360"/>
    <x v="647"/>
    <x v="467"/>
    <d v="2015-10-01T00:00:00"/>
    <x v="0"/>
    <s v="KT-16465"/>
    <s v="Kean Takahito"/>
    <x v="0"/>
    <s v="United States"/>
    <s v="Los Angeles"/>
    <s v="California"/>
    <n v="90049"/>
    <x v="1"/>
    <x v="955"/>
    <x v="0"/>
    <s v="Chairs"/>
    <s v="Leather Task Chair, Black"/>
    <x v="1206"/>
    <n v="0.45"/>
    <n v="80.062400000000011"/>
  </r>
  <r>
    <n v="1361"/>
    <x v="648"/>
    <x v="15"/>
    <d v="2018-10-25T00:00:00"/>
    <x v="1"/>
    <s v="HM-14860"/>
    <s v="Harry Marie"/>
    <x v="1"/>
    <s v="United States"/>
    <s v="Philadelphia"/>
    <s v="Pennsylvania"/>
    <n v="19120"/>
    <x v="3"/>
    <x v="666"/>
    <x v="1"/>
    <s v="Art"/>
    <s v="Boston 16801 Nautilus Battery Pencil Sharpener"/>
    <x v="1207"/>
    <n v="0.25"/>
    <n v="92.442000000000007"/>
  </r>
  <r>
    <n v="1362"/>
    <x v="648"/>
    <x v="15"/>
    <d v="2018-10-25T00:00:00"/>
    <x v="1"/>
    <s v="HM-14860"/>
    <s v="Harry Marie"/>
    <x v="1"/>
    <s v="United States"/>
    <s v="Philadelphia"/>
    <s v="Pennsylvania"/>
    <n v="19120"/>
    <x v="3"/>
    <x v="956"/>
    <x v="1"/>
    <s v="Paper"/>
    <s v="Its Hot Message Books with Stickers, 2 3/4 x 5"/>
    <x v="208"/>
    <n v="0.4"/>
    <n v="14.208"/>
  </r>
  <r>
    <n v="1363"/>
    <x v="648"/>
    <x v="15"/>
    <d v="2018-10-25T00:00:00"/>
    <x v="1"/>
    <s v="HM-14860"/>
    <s v="Harry Marie"/>
    <x v="1"/>
    <s v="United States"/>
    <s v="Philadelphia"/>
    <s v="Pennsylvania"/>
    <n v="19120"/>
    <x v="3"/>
    <x v="957"/>
    <x v="2"/>
    <s v="Phones"/>
    <s v="Digium D40 VoIP phone"/>
    <x v="1208"/>
    <n v="0.4"/>
    <n v="185.7456"/>
  </r>
  <r>
    <n v="1364"/>
    <x v="649"/>
    <x v="468"/>
    <d v="2018-11-11T00:00:00"/>
    <x v="2"/>
    <s v="AB-10600"/>
    <s v="Ann Blume"/>
    <x v="1"/>
    <s v="United States"/>
    <s v="Tucson"/>
    <s v="Arizona"/>
    <n v="85705"/>
    <x v="1"/>
    <x v="624"/>
    <x v="1"/>
    <s v="Binders"/>
    <s v="Cardinal EasyOpen D-Ring Binders"/>
    <x v="1209"/>
    <n v="0.4"/>
    <n v="23.032799999999998"/>
  </r>
  <r>
    <n v="1365"/>
    <x v="649"/>
    <x v="468"/>
    <d v="2018-11-11T00:00:00"/>
    <x v="2"/>
    <s v="AB-10600"/>
    <s v="Ann Blume"/>
    <x v="1"/>
    <s v="United States"/>
    <s v="Tucson"/>
    <s v="Arizona"/>
    <n v="85705"/>
    <x v="1"/>
    <x v="958"/>
    <x v="2"/>
    <s v="Machines"/>
    <s v="DYMO CardScan Personal V9 Business Card Scanner"/>
    <x v="1210"/>
    <n v="0.45"/>
    <n v="52.796700000000001"/>
  </r>
  <r>
    <n v="1366"/>
    <x v="649"/>
    <x v="468"/>
    <d v="2018-11-11T00:00:00"/>
    <x v="2"/>
    <s v="AB-10600"/>
    <s v="Ann Blume"/>
    <x v="1"/>
    <s v="United States"/>
    <s v="Tucson"/>
    <s v="Arizona"/>
    <n v="85705"/>
    <x v="1"/>
    <x v="959"/>
    <x v="2"/>
    <s v="Accessories"/>
    <s v="Case Logic 2.4GHz Wireless Keyboard"/>
    <x v="1211"/>
    <n v="0.45"/>
    <n v="131.9736"/>
  </r>
  <r>
    <n v="1367"/>
    <x v="649"/>
    <x v="468"/>
    <d v="2018-11-11T00:00:00"/>
    <x v="2"/>
    <s v="AB-10600"/>
    <s v="Ann Blume"/>
    <x v="1"/>
    <s v="United States"/>
    <s v="Tucson"/>
    <s v="Arizona"/>
    <n v="85705"/>
    <x v="1"/>
    <x v="202"/>
    <x v="2"/>
    <s v="Phones"/>
    <s v="Adtran 1202752G1"/>
    <x v="1212"/>
    <n v="0.4"/>
    <n v="120.9504"/>
  </r>
  <r>
    <n v="1368"/>
    <x v="649"/>
    <x v="468"/>
    <d v="2018-11-11T00:00:00"/>
    <x v="2"/>
    <s v="AB-10600"/>
    <s v="Ann Blume"/>
    <x v="1"/>
    <s v="United States"/>
    <s v="Tucson"/>
    <s v="Arizona"/>
    <n v="85705"/>
    <x v="1"/>
    <x v="299"/>
    <x v="0"/>
    <s v="Chairs"/>
    <s v="Hon 2090 “Pillow Soft” Series Mid Back Swivel/Tilt Chairs"/>
    <x v="185"/>
    <n v="0.45"/>
    <n v="494.52480000000003"/>
  </r>
  <r>
    <n v="1369"/>
    <x v="650"/>
    <x v="141"/>
    <d v="2018-07-11T00:00:00"/>
    <x v="2"/>
    <s v="SZ-20035"/>
    <s v="Sam Zeldin"/>
    <x v="2"/>
    <s v="United States"/>
    <s v="Pico Rivera"/>
    <s v="California"/>
    <n v="90660"/>
    <x v="1"/>
    <x v="287"/>
    <x v="0"/>
    <s v="Furnishings"/>
    <s v="Deflect-o SuperTray Unbreakable Stackable Tray, Letter, Black"/>
    <x v="1213"/>
    <n v="0.4"/>
    <n v="87.54"/>
  </r>
  <r>
    <n v="1370"/>
    <x v="651"/>
    <x v="100"/>
    <d v="2016-12-28T00:00:00"/>
    <x v="1"/>
    <s v="JR-15670"/>
    <s v="Jim Radford"/>
    <x v="0"/>
    <s v="United States"/>
    <s v="Colorado Springs"/>
    <s v="Colorado"/>
    <n v="80906"/>
    <x v="1"/>
    <x v="178"/>
    <x v="0"/>
    <s v="Bookcases"/>
    <s v="Atlantic Metals Mobile 4-Shelf Bookcases, Custom Colors"/>
    <x v="1214"/>
    <n v="0.5"/>
    <n v="295.029"/>
  </r>
  <r>
    <n v="1371"/>
    <x v="651"/>
    <x v="100"/>
    <d v="2016-12-28T00:00:00"/>
    <x v="1"/>
    <s v="JR-15670"/>
    <s v="Jim Radford"/>
    <x v="0"/>
    <s v="United States"/>
    <s v="Colorado Springs"/>
    <s v="Colorado"/>
    <n v="80906"/>
    <x v="1"/>
    <x v="628"/>
    <x v="1"/>
    <s v="Art"/>
    <s v="Dixon My First Ticonderoga Pencil, #2"/>
    <x v="1215"/>
    <n v="0.45"/>
    <n v="7.7220000000000004"/>
  </r>
  <r>
    <n v="1372"/>
    <x v="652"/>
    <x v="469"/>
    <d v="2018-03-12T00:00:00"/>
    <x v="1"/>
    <s v="MG-17890"/>
    <s v="Michael Granlund"/>
    <x v="2"/>
    <s v="United States"/>
    <s v="Clinton"/>
    <s v="Maryland"/>
    <n v="20735"/>
    <x v="3"/>
    <x v="960"/>
    <x v="2"/>
    <s v="Accessories"/>
    <s v="Logitech Desktop MK120 Mouse and keyboard Combo"/>
    <x v="1216"/>
    <n v="0.25"/>
    <n v="36.81"/>
  </r>
  <r>
    <n v="1373"/>
    <x v="653"/>
    <x v="470"/>
    <d v="2015-04-06T00:00:00"/>
    <x v="0"/>
    <s v="KM-16720"/>
    <s v="Kunst Miller"/>
    <x v="0"/>
    <s v="United States"/>
    <s v="Vallejo"/>
    <s v="California"/>
    <n v="94591"/>
    <x v="1"/>
    <x v="579"/>
    <x v="1"/>
    <s v="Labels"/>
    <s v="Avery 490"/>
    <x v="458"/>
    <n v="0.4"/>
    <n v="17.760000000000002"/>
  </r>
  <r>
    <n v="1374"/>
    <x v="653"/>
    <x v="470"/>
    <d v="2015-04-06T00:00:00"/>
    <x v="0"/>
    <s v="KM-16720"/>
    <s v="Kunst Miller"/>
    <x v="0"/>
    <s v="United States"/>
    <s v="Vallejo"/>
    <s v="California"/>
    <n v="94591"/>
    <x v="1"/>
    <x v="961"/>
    <x v="1"/>
    <s v="Binders"/>
    <s v="Pressboard Data Binder, Crimson, 12 X 8 1/2"/>
    <x v="1217"/>
    <n v="0.4"/>
    <n v="10.252800000000001"/>
  </r>
  <r>
    <n v="1375"/>
    <x v="654"/>
    <x v="471"/>
    <d v="2016-09-19T00:00:00"/>
    <x v="1"/>
    <s v="CA-12265"/>
    <s v="Christina Anderson"/>
    <x v="0"/>
    <s v="United States"/>
    <s v="Provo"/>
    <s v="Utah"/>
    <n v="84604"/>
    <x v="1"/>
    <x v="962"/>
    <x v="0"/>
    <s v="Tables"/>
    <s v="Lesro Round Back Collection Coffee Table, End Table"/>
    <x v="1218"/>
    <n v="0.45"/>
    <n v="502.01250000000005"/>
  </r>
  <r>
    <n v="1376"/>
    <x v="655"/>
    <x v="472"/>
    <d v="2015-08-09T00:00:00"/>
    <x v="0"/>
    <s v="VD-21670"/>
    <s v="Valerie Dominguez"/>
    <x v="0"/>
    <s v="United States"/>
    <s v="Pleasant Grove"/>
    <s v="Utah"/>
    <n v="84062"/>
    <x v="1"/>
    <x v="963"/>
    <x v="1"/>
    <s v="Appliances"/>
    <s v="Hoover WindTunnel Plus Canister Vacuum"/>
    <x v="1219"/>
    <n v="0.4"/>
    <n v="653.85"/>
  </r>
  <r>
    <n v="1377"/>
    <x v="655"/>
    <x v="472"/>
    <d v="2015-08-09T00:00:00"/>
    <x v="0"/>
    <s v="VD-21670"/>
    <s v="Valerie Dominguez"/>
    <x v="0"/>
    <s v="United States"/>
    <s v="Pleasant Grove"/>
    <s v="Utah"/>
    <n v="84062"/>
    <x v="1"/>
    <x v="964"/>
    <x v="1"/>
    <s v="Paper"/>
    <s v="Xerox 1934"/>
    <x v="982"/>
    <n v="0.4"/>
    <n v="268.70399999999995"/>
  </r>
  <r>
    <n v="1378"/>
    <x v="655"/>
    <x v="472"/>
    <d v="2015-08-09T00:00:00"/>
    <x v="0"/>
    <s v="VD-21670"/>
    <s v="Valerie Dominguez"/>
    <x v="0"/>
    <s v="United States"/>
    <s v="Pleasant Grove"/>
    <s v="Utah"/>
    <n v="84062"/>
    <x v="1"/>
    <x v="965"/>
    <x v="1"/>
    <s v="Art"/>
    <s v="Newell 329"/>
    <x v="1220"/>
    <n v="0.45"/>
    <n v="9.02"/>
  </r>
  <r>
    <n v="1379"/>
    <x v="655"/>
    <x v="472"/>
    <d v="2015-08-09T00:00:00"/>
    <x v="0"/>
    <s v="VD-21670"/>
    <s v="Valerie Dominguez"/>
    <x v="0"/>
    <s v="United States"/>
    <s v="Pleasant Grove"/>
    <s v="Utah"/>
    <n v="84062"/>
    <x v="1"/>
    <x v="966"/>
    <x v="2"/>
    <s v="Phones"/>
    <s v="Panasonic KX T7731-B Digital phone"/>
    <x v="1221"/>
    <n v="0.4"/>
    <n v="239.97599999999997"/>
  </r>
  <r>
    <n v="1380"/>
    <x v="655"/>
    <x v="472"/>
    <d v="2015-08-09T00:00:00"/>
    <x v="0"/>
    <s v="VD-21670"/>
    <s v="Valerie Dominguez"/>
    <x v="0"/>
    <s v="United States"/>
    <s v="Pleasant Grove"/>
    <s v="Utah"/>
    <n v="84062"/>
    <x v="1"/>
    <x v="967"/>
    <x v="1"/>
    <s v="Storage"/>
    <s v="Safco Wire Cube Shelving System, For Use as 4 or 5 14 Cubes, Black"/>
    <x v="1222"/>
    <n v="0.5"/>
    <n v="79.45"/>
  </r>
  <r>
    <n v="1381"/>
    <x v="655"/>
    <x v="472"/>
    <d v="2015-08-09T00:00:00"/>
    <x v="0"/>
    <s v="VD-21670"/>
    <s v="Valerie Dominguez"/>
    <x v="0"/>
    <s v="United States"/>
    <s v="Pleasant Grove"/>
    <s v="Utah"/>
    <n v="84062"/>
    <x v="1"/>
    <x v="91"/>
    <x v="1"/>
    <s v="Binders"/>
    <s v="Ibico Standard Transparent Covers"/>
    <x v="1223"/>
    <n v="0.4"/>
    <n v="7.9103999999999992"/>
  </r>
  <r>
    <n v="1382"/>
    <x v="656"/>
    <x v="323"/>
    <d v="2017-09-09T00:00:00"/>
    <x v="1"/>
    <s v="JK-16120"/>
    <s v="Julie Kriz"/>
    <x v="2"/>
    <s v="United States"/>
    <s v="Aurora"/>
    <s v="Illinois"/>
    <n v="60505"/>
    <x v="2"/>
    <x v="583"/>
    <x v="0"/>
    <s v="Furnishings"/>
    <s v="Tenex The Solids Textured Chair Mats"/>
    <x v="1224"/>
    <n v="0.3"/>
    <n v="58.766399999999997"/>
  </r>
  <r>
    <n v="1383"/>
    <x v="657"/>
    <x v="473"/>
    <d v="2017-02-05T00:00:00"/>
    <x v="3"/>
    <s v="PP-18955"/>
    <s v="Paul Prost"/>
    <x v="2"/>
    <s v="United States"/>
    <s v="Smyrna"/>
    <s v="Georgia"/>
    <n v="30080"/>
    <x v="0"/>
    <x v="871"/>
    <x v="1"/>
    <s v="Storage"/>
    <s v="Carina 42Hx23 3/4W Media Storage Unit"/>
    <x v="1225"/>
    <n v="0.35"/>
    <n v="52.637000000000008"/>
  </r>
  <r>
    <n v="1384"/>
    <x v="657"/>
    <x v="473"/>
    <d v="2017-02-05T00:00:00"/>
    <x v="3"/>
    <s v="PP-18955"/>
    <s v="Paul Prost"/>
    <x v="2"/>
    <s v="United States"/>
    <s v="Smyrna"/>
    <s v="Georgia"/>
    <n v="30080"/>
    <x v="0"/>
    <x v="968"/>
    <x v="1"/>
    <s v="Paper"/>
    <s v="White Computer Printout Paper by Universal"/>
    <x v="1226"/>
    <n v="0.25"/>
    <n v="261.63"/>
  </r>
  <r>
    <n v="1385"/>
    <x v="657"/>
    <x v="473"/>
    <d v="2017-02-05T00:00:00"/>
    <x v="3"/>
    <s v="PP-18955"/>
    <s v="Paul Prost"/>
    <x v="2"/>
    <s v="United States"/>
    <s v="Smyrna"/>
    <s v="Georgia"/>
    <n v="30080"/>
    <x v="0"/>
    <x v="969"/>
    <x v="1"/>
    <s v="Fasteners"/>
    <s v="Revere Boxed Rubber Bands by Revere"/>
    <x v="1227"/>
    <n v="0.25"/>
    <n v="7.0874999999999995"/>
  </r>
  <r>
    <n v="1386"/>
    <x v="657"/>
    <x v="473"/>
    <d v="2017-02-05T00:00:00"/>
    <x v="3"/>
    <s v="PP-18955"/>
    <s v="Paul Prost"/>
    <x v="2"/>
    <s v="United States"/>
    <s v="Smyrna"/>
    <s v="Georgia"/>
    <n v="30080"/>
    <x v="0"/>
    <x v="267"/>
    <x v="0"/>
    <s v="Furnishings"/>
    <s v="Eldon 200 Class Desk Accessories, Black"/>
    <x v="605"/>
    <n v="0.25"/>
    <n v="14.129999999999999"/>
  </r>
  <r>
    <n v="1387"/>
    <x v="657"/>
    <x v="473"/>
    <d v="2017-02-05T00:00:00"/>
    <x v="3"/>
    <s v="PP-18955"/>
    <s v="Paul Prost"/>
    <x v="2"/>
    <s v="United States"/>
    <s v="Smyrna"/>
    <s v="Georgia"/>
    <n v="30080"/>
    <x v="0"/>
    <x v="574"/>
    <x v="0"/>
    <s v="Bookcases"/>
    <s v="Bush Andora Bookcase, Maple/Graphite Gray Finish"/>
    <x v="1228"/>
    <n v="0.35"/>
    <n v="155.98699999999999"/>
  </r>
  <r>
    <n v="1388"/>
    <x v="657"/>
    <x v="473"/>
    <d v="2017-02-05T00:00:00"/>
    <x v="3"/>
    <s v="PP-18955"/>
    <s v="Paul Prost"/>
    <x v="2"/>
    <s v="United States"/>
    <s v="Smyrna"/>
    <s v="Georgia"/>
    <n v="30080"/>
    <x v="0"/>
    <x v="970"/>
    <x v="1"/>
    <s v="Envelopes"/>
    <s v="Ames Color-File Green Diamond Border X-ray Mailers"/>
    <x v="1229"/>
    <n v="0.25"/>
    <n v="125.97"/>
  </r>
  <r>
    <n v="1389"/>
    <x v="657"/>
    <x v="473"/>
    <d v="2017-02-05T00:00:00"/>
    <x v="3"/>
    <s v="PP-18955"/>
    <s v="Paul Prost"/>
    <x v="2"/>
    <s v="United States"/>
    <s v="Smyrna"/>
    <s v="Georgia"/>
    <n v="30080"/>
    <x v="0"/>
    <x v="139"/>
    <x v="2"/>
    <s v="Phones"/>
    <s v="Plantronics Cordless Phone Headset with In-line Volume - M214C"/>
    <x v="1230"/>
    <n v="0.25"/>
    <n v="78.637499999999989"/>
  </r>
  <r>
    <n v="1390"/>
    <x v="657"/>
    <x v="473"/>
    <d v="2017-02-05T00:00:00"/>
    <x v="3"/>
    <s v="PP-18955"/>
    <s v="Paul Prost"/>
    <x v="2"/>
    <s v="United States"/>
    <s v="Smyrna"/>
    <s v="Georgia"/>
    <n v="30080"/>
    <x v="0"/>
    <x v="297"/>
    <x v="2"/>
    <s v="Phones"/>
    <s v="Aastra 57i VoIP phone"/>
    <x v="1231"/>
    <n v="0.25"/>
    <n v="363.6225"/>
  </r>
  <r>
    <n v="1391"/>
    <x v="657"/>
    <x v="473"/>
    <d v="2017-02-05T00:00:00"/>
    <x v="3"/>
    <s v="PP-18955"/>
    <s v="Paul Prost"/>
    <x v="2"/>
    <s v="United States"/>
    <s v="Smyrna"/>
    <s v="Georgia"/>
    <n v="30080"/>
    <x v="0"/>
    <x v="447"/>
    <x v="1"/>
    <s v="Paper"/>
    <s v="White Dual Perf Computer Printout Paper, 2700 Sheets, 1 Part, Heavyweight, 20 lbs., 14 7/8 x 11"/>
    <x v="1232"/>
    <n v="0.25"/>
    <n v="92.227499999999992"/>
  </r>
  <r>
    <n v="1392"/>
    <x v="657"/>
    <x v="473"/>
    <d v="2017-02-05T00:00:00"/>
    <x v="3"/>
    <s v="PP-18955"/>
    <s v="Paul Prost"/>
    <x v="2"/>
    <s v="United States"/>
    <s v="Smyrna"/>
    <s v="Georgia"/>
    <n v="30080"/>
    <x v="0"/>
    <x v="232"/>
    <x v="1"/>
    <s v="Storage"/>
    <s v="Belkin 19 Vented Equipment Shelf, Black"/>
    <x v="1233"/>
    <n v="0.35"/>
    <n v="100.386"/>
  </r>
  <r>
    <n v="1393"/>
    <x v="657"/>
    <x v="473"/>
    <d v="2017-02-05T00:00:00"/>
    <x v="3"/>
    <s v="PP-18955"/>
    <s v="Paul Prost"/>
    <x v="2"/>
    <s v="United States"/>
    <s v="Smyrna"/>
    <s v="Georgia"/>
    <n v="30080"/>
    <x v="0"/>
    <x v="62"/>
    <x v="1"/>
    <s v="Paper"/>
    <s v="Xerox 1943"/>
    <x v="1234"/>
    <n v="0.25"/>
    <n v="256.77750000000003"/>
  </r>
  <r>
    <n v="1394"/>
    <x v="658"/>
    <x v="445"/>
    <d v="2018-07-04T00:00:00"/>
    <x v="2"/>
    <s v="YS-21880"/>
    <s v="Yana Sorensen"/>
    <x v="1"/>
    <s v="United States"/>
    <s v="Burlington"/>
    <s v="North Carolina"/>
    <n v="27217"/>
    <x v="0"/>
    <x v="181"/>
    <x v="1"/>
    <s v="Art"/>
    <s v="4009 Highlighters by Sanford"/>
    <x v="1235"/>
    <n v="0.15000000000000002"/>
    <n v="8.1191999999999993"/>
  </r>
  <r>
    <n v="1395"/>
    <x v="659"/>
    <x v="449"/>
    <d v="2018-10-14T00:00:00"/>
    <x v="1"/>
    <s v="CK-12760"/>
    <s v="Cyma Kinney"/>
    <x v="1"/>
    <s v="United States"/>
    <s v="Aurora"/>
    <s v="Illinois"/>
    <n v="60505"/>
    <x v="2"/>
    <x v="971"/>
    <x v="0"/>
    <s v="Tables"/>
    <s v="Bevis Oval Conference Table, Walnut"/>
    <x v="1236"/>
    <n v="0.35"/>
    <n v="424.09250000000003"/>
  </r>
  <r>
    <n v="1396"/>
    <x v="659"/>
    <x v="449"/>
    <d v="2018-10-14T00:00:00"/>
    <x v="1"/>
    <s v="CK-12760"/>
    <s v="Cyma Kinney"/>
    <x v="1"/>
    <s v="United States"/>
    <s v="Aurora"/>
    <s v="Illinois"/>
    <n v="60505"/>
    <x v="2"/>
    <x v="972"/>
    <x v="0"/>
    <s v="Tables"/>
    <s v="Hon 61000 Series Interactive Training Tables"/>
    <x v="1237"/>
    <n v="0.35"/>
    <n v="43.319249999999997"/>
  </r>
  <r>
    <n v="1397"/>
    <x v="660"/>
    <x v="390"/>
    <d v="2017-11-26T00:00:00"/>
    <x v="2"/>
    <s v="NC-18340"/>
    <s v="Nat Carroll"/>
    <x v="0"/>
    <s v="United States"/>
    <s v="New York City"/>
    <s v="New York"/>
    <n v="10035"/>
    <x v="3"/>
    <x v="973"/>
    <x v="1"/>
    <s v="Binders"/>
    <s v="Acco PRESSTEX Data Binder with Storage Hooks, Light Blue, 9 1/2 X 11"/>
    <x v="1238"/>
    <n v="0.4"/>
    <n v="10.329600000000001"/>
  </r>
  <r>
    <n v="1398"/>
    <x v="660"/>
    <x v="390"/>
    <d v="2017-11-26T00:00:00"/>
    <x v="2"/>
    <s v="NC-18340"/>
    <s v="Nat Carroll"/>
    <x v="0"/>
    <s v="United States"/>
    <s v="New York City"/>
    <s v="New York"/>
    <n v="10035"/>
    <x v="3"/>
    <x v="609"/>
    <x v="1"/>
    <s v="Paper"/>
    <s v="Xerox 196"/>
    <x v="1049"/>
    <n v="0.4"/>
    <n v="6.9359999999999999"/>
  </r>
  <r>
    <n v="1399"/>
    <x v="660"/>
    <x v="390"/>
    <d v="2017-11-26T00:00:00"/>
    <x v="2"/>
    <s v="NC-18340"/>
    <s v="Nat Carroll"/>
    <x v="0"/>
    <s v="United States"/>
    <s v="New York City"/>
    <s v="New York"/>
    <n v="10035"/>
    <x v="3"/>
    <x v="176"/>
    <x v="2"/>
    <s v="Accessories"/>
    <s v="SanDisk Ultra 32 GB MicroSDHC Class 10 Memory Card"/>
    <x v="1239"/>
    <n v="0.25"/>
    <n v="66.300000000000011"/>
  </r>
  <r>
    <n v="1400"/>
    <x v="660"/>
    <x v="390"/>
    <d v="2017-11-26T00:00:00"/>
    <x v="2"/>
    <s v="NC-18340"/>
    <s v="Nat Carroll"/>
    <x v="0"/>
    <s v="United States"/>
    <s v="New York City"/>
    <s v="New York"/>
    <n v="10035"/>
    <x v="3"/>
    <x v="974"/>
    <x v="1"/>
    <s v="Paper"/>
    <s v="Xerox 217"/>
    <x v="90"/>
    <n v="0.4"/>
    <n v="3.8879999999999999"/>
  </r>
  <r>
    <n v="1401"/>
    <x v="661"/>
    <x v="474"/>
    <d v="2017-11-05T00:00:00"/>
    <x v="1"/>
    <s v="KM-16375"/>
    <s v="Katherine Murray"/>
    <x v="2"/>
    <s v="United States"/>
    <s v="Salem"/>
    <s v="Virginia"/>
    <n v="24153"/>
    <x v="0"/>
    <x v="47"/>
    <x v="2"/>
    <s v="Phones"/>
    <s v="LF Elite 3D Dazzle Designer Hard Case Cover, Lf Stylus Pen and Wiper For Apple Iphone 5c Mini Lite"/>
    <x v="48"/>
    <n v="0.25"/>
    <n v="16.350000000000001"/>
  </r>
  <r>
    <n v="1402"/>
    <x v="661"/>
    <x v="474"/>
    <d v="2017-11-05T00:00:00"/>
    <x v="1"/>
    <s v="KM-16375"/>
    <s v="Katherine Murray"/>
    <x v="2"/>
    <s v="United States"/>
    <s v="Salem"/>
    <s v="Virginia"/>
    <n v="24153"/>
    <x v="0"/>
    <x v="556"/>
    <x v="1"/>
    <s v="Envelopes"/>
    <s v="Airmail Envelopes"/>
    <x v="1240"/>
    <n v="0.25"/>
    <n v="188.8425"/>
  </r>
  <r>
    <n v="1403"/>
    <x v="662"/>
    <x v="475"/>
    <d v="2017-04-25T00:00:00"/>
    <x v="1"/>
    <s v="GM-14455"/>
    <s v="Gary Mitchum"/>
    <x v="2"/>
    <s v="United States"/>
    <s v="Columbus"/>
    <s v="Ohio"/>
    <n v="43229"/>
    <x v="3"/>
    <x v="975"/>
    <x v="0"/>
    <s v="Tables"/>
    <s v="Bush Andora Conference Table, Maple/Graphite Gray Finish"/>
    <x v="1241"/>
    <n v="0.25"/>
    <n v="153.88200000000001"/>
  </r>
  <r>
    <n v="1404"/>
    <x v="662"/>
    <x v="475"/>
    <d v="2017-04-25T00:00:00"/>
    <x v="1"/>
    <s v="GM-14455"/>
    <s v="Gary Mitchum"/>
    <x v="2"/>
    <s v="United States"/>
    <s v="Columbus"/>
    <s v="Ohio"/>
    <n v="43229"/>
    <x v="3"/>
    <x v="976"/>
    <x v="1"/>
    <s v="Paper"/>
    <s v="Xerox 189"/>
    <x v="1242"/>
    <n v="0.4"/>
    <n v="251.64"/>
  </r>
  <r>
    <n v="1405"/>
    <x v="663"/>
    <x v="322"/>
    <d v="2015-04-08T00:00:00"/>
    <x v="2"/>
    <s v="SD-20485"/>
    <s v="Shirley Daniels"/>
    <x v="2"/>
    <s v="United States"/>
    <s v="Philadelphia"/>
    <s v="Pennsylvania"/>
    <n v="19143"/>
    <x v="3"/>
    <x v="505"/>
    <x v="1"/>
    <s v="Supplies"/>
    <s v="Martin-Yale Premier Letter Opener"/>
    <x v="1243"/>
    <n v="0.25"/>
    <n v="7.7279999999999998"/>
  </r>
  <r>
    <n v="1406"/>
    <x v="663"/>
    <x v="322"/>
    <d v="2015-04-08T00:00:00"/>
    <x v="2"/>
    <s v="SD-20485"/>
    <s v="Shirley Daniels"/>
    <x v="2"/>
    <s v="United States"/>
    <s v="Philadelphia"/>
    <s v="Pennsylvania"/>
    <n v="19143"/>
    <x v="3"/>
    <x v="977"/>
    <x v="0"/>
    <s v="Tables"/>
    <s v="KI Adjustable-Height Table"/>
    <x v="1244"/>
    <n v="0.25"/>
    <n v="116.07300000000001"/>
  </r>
  <r>
    <n v="1407"/>
    <x v="663"/>
    <x v="322"/>
    <d v="2015-04-08T00:00:00"/>
    <x v="2"/>
    <s v="SD-20485"/>
    <s v="Shirley Daniels"/>
    <x v="2"/>
    <s v="United States"/>
    <s v="Philadelphia"/>
    <s v="Pennsylvania"/>
    <n v="19143"/>
    <x v="3"/>
    <x v="171"/>
    <x v="2"/>
    <s v="Accessories"/>
    <s v="Imation Secure+ Hardware Encrypted USB 2.0 Flash Drive"/>
    <x v="1245"/>
    <n v="0.25"/>
    <n v="87.588000000000008"/>
  </r>
  <r>
    <n v="1408"/>
    <x v="664"/>
    <x v="476"/>
    <d v="2017-09-06T00:00:00"/>
    <x v="1"/>
    <s v="KD-16270"/>
    <s v="Karen Daniels"/>
    <x v="0"/>
    <s v="United States"/>
    <s v="New York City"/>
    <s v="New York"/>
    <n v="10024"/>
    <x v="3"/>
    <x v="978"/>
    <x v="1"/>
    <s v="Art"/>
    <s v="Panasonic KP-150 Electric Pencil Sharpener"/>
    <x v="1246"/>
    <n v="0.25"/>
    <n v="56.61"/>
  </r>
  <r>
    <n v="1409"/>
    <x v="664"/>
    <x v="476"/>
    <d v="2017-09-06T00:00:00"/>
    <x v="1"/>
    <s v="KD-16270"/>
    <s v="Karen Daniels"/>
    <x v="0"/>
    <s v="United States"/>
    <s v="New York City"/>
    <s v="New York"/>
    <n v="10024"/>
    <x v="3"/>
    <x v="296"/>
    <x v="0"/>
    <s v="Furnishings"/>
    <s v="Telescoping Adjustable Floor Lamp"/>
    <x v="369"/>
    <n v="0.4"/>
    <n v="23.987999999999996"/>
  </r>
  <r>
    <n v="1410"/>
    <x v="665"/>
    <x v="477"/>
    <d v="2017-09-30T00:00:00"/>
    <x v="1"/>
    <s v="AB-10105"/>
    <s v="Adrian Barton"/>
    <x v="0"/>
    <s v="United States"/>
    <s v="Phoenix"/>
    <s v="Arizona"/>
    <n v="85023"/>
    <x v="1"/>
    <x v="736"/>
    <x v="0"/>
    <s v="Tables"/>
    <s v="Bevis Boat-Shaped Conference Table"/>
    <x v="859"/>
    <n v="0.45"/>
    <n v="216.24075000000002"/>
  </r>
  <r>
    <n v="1411"/>
    <x v="666"/>
    <x v="259"/>
    <d v="2018-11-11T00:00:00"/>
    <x v="1"/>
    <s v="SZ-20035"/>
    <s v="Sam Zeldin"/>
    <x v="2"/>
    <s v="United States"/>
    <s v="Grand Prairie"/>
    <s v="Texas"/>
    <n v="75051"/>
    <x v="2"/>
    <x v="429"/>
    <x v="1"/>
    <s v="Labels"/>
    <s v="Alphabetical Labels for Top Tab Filing"/>
    <x v="208"/>
    <n v="0.3"/>
    <n v="16.576000000000001"/>
  </r>
  <r>
    <n v="1412"/>
    <x v="667"/>
    <x v="478"/>
    <d v="2017-07-13T00:00:00"/>
    <x v="1"/>
    <s v="JD-15895"/>
    <s v="Jonathan Doherty"/>
    <x v="1"/>
    <s v="United States"/>
    <s v="New York City"/>
    <s v="New York"/>
    <n v="10035"/>
    <x v="3"/>
    <x v="629"/>
    <x v="0"/>
    <s v="Chairs"/>
    <s v="Hon GuestStacker Chair"/>
    <x v="1247"/>
    <n v="0.25"/>
    <n v="306.00450000000001"/>
  </r>
  <r>
    <n v="1413"/>
    <x v="667"/>
    <x v="478"/>
    <d v="2017-07-13T00:00:00"/>
    <x v="1"/>
    <s v="JD-15895"/>
    <s v="Jonathan Doherty"/>
    <x v="1"/>
    <s v="United States"/>
    <s v="New York City"/>
    <s v="New York"/>
    <n v="10035"/>
    <x v="3"/>
    <x v="479"/>
    <x v="0"/>
    <s v="Furnishings"/>
    <s v="Deflect-o EconoMat Studded, No Bevel Mat for Low Pile Carpeting"/>
    <x v="1248"/>
    <n v="0.4"/>
    <n v="99.167999999999992"/>
  </r>
  <r>
    <n v="1414"/>
    <x v="668"/>
    <x v="479"/>
    <d v="2015-07-05T00:00:00"/>
    <x v="1"/>
    <s v="HA-14905"/>
    <s v="Helen Abelman"/>
    <x v="0"/>
    <s v="United States"/>
    <s v="New York City"/>
    <s v="New York"/>
    <n v="10024"/>
    <x v="3"/>
    <x v="979"/>
    <x v="1"/>
    <s v="Binders"/>
    <s v="GBC Recycled Regency Composition Covers"/>
    <x v="1249"/>
    <n v="0.4"/>
    <n v="200.86079999999998"/>
  </r>
  <r>
    <n v="1415"/>
    <x v="669"/>
    <x v="480"/>
    <d v="2018-01-31T00:00:00"/>
    <x v="0"/>
    <s v="BT-11305"/>
    <s v="Beth Thompson"/>
    <x v="2"/>
    <s v="United States"/>
    <s v="Costa Mesa"/>
    <s v="California"/>
    <n v="92627"/>
    <x v="1"/>
    <x v="914"/>
    <x v="2"/>
    <s v="Accessories"/>
    <s v="Logitech G13 Programmable Gameboard with LCD Display"/>
    <x v="758"/>
    <n v="0.45"/>
    <n v="131.98350000000002"/>
  </r>
  <r>
    <n v="1416"/>
    <x v="669"/>
    <x v="480"/>
    <d v="2018-01-31T00:00:00"/>
    <x v="0"/>
    <s v="BT-11305"/>
    <s v="Beth Thompson"/>
    <x v="2"/>
    <s v="United States"/>
    <s v="Costa Mesa"/>
    <s v="California"/>
    <n v="92627"/>
    <x v="1"/>
    <x v="980"/>
    <x v="0"/>
    <s v="Furnishings"/>
    <s v="DAX Executive Solid Wood Document Frame, Desktop or Hang, Mahogany, 5 x 7"/>
    <x v="1250"/>
    <n v="0.4"/>
    <n v="22.644000000000002"/>
  </r>
  <r>
    <n v="1417"/>
    <x v="670"/>
    <x v="481"/>
    <d v="2016-09-24T00:00:00"/>
    <x v="2"/>
    <s v="SV-20815"/>
    <s v="Stuart Van"/>
    <x v="1"/>
    <s v="United States"/>
    <s v="Houston"/>
    <s v="Texas"/>
    <n v="77041"/>
    <x v="2"/>
    <x v="981"/>
    <x v="2"/>
    <s v="Phones"/>
    <s v="ShoreTel ShorePhone IP 230 VoIP phone"/>
    <x v="1251"/>
    <n v="0.3"/>
    <n v="662.44079999999997"/>
  </r>
  <r>
    <n v="1418"/>
    <x v="670"/>
    <x v="481"/>
    <d v="2016-09-24T00:00:00"/>
    <x v="2"/>
    <s v="SV-20815"/>
    <s v="Stuart Van"/>
    <x v="1"/>
    <s v="United States"/>
    <s v="Houston"/>
    <s v="Texas"/>
    <n v="77041"/>
    <x v="2"/>
    <x v="725"/>
    <x v="2"/>
    <s v="Accessories"/>
    <s v="Hypercom P1300 Pinpad"/>
    <x v="1252"/>
    <n v="0.35"/>
    <n v="98.28"/>
  </r>
  <r>
    <n v="1419"/>
    <x v="670"/>
    <x v="481"/>
    <d v="2016-09-24T00:00:00"/>
    <x v="2"/>
    <s v="SV-20815"/>
    <s v="Stuart Van"/>
    <x v="1"/>
    <s v="United States"/>
    <s v="Houston"/>
    <s v="Texas"/>
    <n v="77041"/>
    <x v="2"/>
    <x v="50"/>
    <x v="0"/>
    <s v="Furnishings"/>
    <s v="Longer-Life Soft White Bulbs"/>
    <x v="1253"/>
    <n v="0.3"/>
    <n v="3.4495999999999998"/>
  </r>
  <r>
    <n v="1420"/>
    <x v="671"/>
    <x v="120"/>
    <d v="2016-09-30T00:00:00"/>
    <x v="1"/>
    <s v="RW-19540"/>
    <s v="Rick Wilson"/>
    <x v="1"/>
    <s v="United States"/>
    <s v="Mesa"/>
    <s v="Arizona"/>
    <n v="85204"/>
    <x v="1"/>
    <x v="982"/>
    <x v="1"/>
    <s v="Paper"/>
    <s v="Petty Cash Envelope"/>
    <x v="1254"/>
    <n v="0.4"/>
    <n v="51.763200000000005"/>
  </r>
  <r>
    <n v="1421"/>
    <x v="671"/>
    <x v="120"/>
    <d v="2016-09-30T00:00:00"/>
    <x v="1"/>
    <s v="RW-19540"/>
    <s v="Rick Wilson"/>
    <x v="1"/>
    <s v="United States"/>
    <s v="Mesa"/>
    <s v="Arizona"/>
    <n v="85204"/>
    <x v="1"/>
    <x v="261"/>
    <x v="1"/>
    <s v="Binders"/>
    <s v="GBC VeloBinder Electric Binding Machine"/>
    <x v="1255"/>
    <n v="0.4"/>
    <n v="43.552799999999998"/>
  </r>
  <r>
    <n v="1422"/>
    <x v="671"/>
    <x v="120"/>
    <d v="2016-09-30T00:00:00"/>
    <x v="1"/>
    <s v="RW-19540"/>
    <s v="Rick Wilson"/>
    <x v="1"/>
    <s v="United States"/>
    <s v="Mesa"/>
    <s v="Arizona"/>
    <n v="85204"/>
    <x v="1"/>
    <x v="983"/>
    <x v="1"/>
    <s v="Appliances"/>
    <s v="3M Replacement Filter for Office Air Cleaner for 20 x 33 Room"/>
    <x v="1256"/>
    <n v="0.4"/>
    <n v="36.403199999999998"/>
  </r>
  <r>
    <n v="1423"/>
    <x v="671"/>
    <x v="120"/>
    <d v="2016-09-30T00:00:00"/>
    <x v="1"/>
    <s v="RW-19540"/>
    <s v="Rick Wilson"/>
    <x v="1"/>
    <s v="United States"/>
    <s v="Mesa"/>
    <s v="Arizona"/>
    <n v="85204"/>
    <x v="1"/>
    <x v="697"/>
    <x v="1"/>
    <s v="Binders"/>
    <s v="Lock-Up Easel Spel-Binder"/>
    <x v="1257"/>
    <n v="0.4"/>
    <n v="46.218600000000002"/>
  </r>
  <r>
    <n v="1424"/>
    <x v="671"/>
    <x v="120"/>
    <d v="2016-09-30T00:00:00"/>
    <x v="1"/>
    <s v="RW-19540"/>
    <s v="Rick Wilson"/>
    <x v="1"/>
    <s v="United States"/>
    <s v="Mesa"/>
    <s v="Arizona"/>
    <n v="85204"/>
    <x v="1"/>
    <x v="352"/>
    <x v="1"/>
    <s v="Storage"/>
    <s v="2300 Heavy-Duty Transfer File Systems by Perma"/>
    <x v="1258"/>
    <n v="0.5"/>
    <n v="59.951999999999998"/>
  </r>
  <r>
    <n v="1425"/>
    <x v="671"/>
    <x v="120"/>
    <d v="2016-09-30T00:00:00"/>
    <x v="1"/>
    <s v="RW-19540"/>
    <s v="Rick Wilson"/>
    <x v="1"/>
    <s v="United States"/>
    <s v="Mesa"/>
    <s v="Arizona"/>
    <n v="85204"/>
    <x v="1"/>
    <x v="984"/>
    <x v="2"/>
    <s v="Phones"/>
    <s v="Samsung Rugby III"/>
    <x v="1259"/>
    <n v="0.4"/>
    <n v="158.37599999999998"/>
  </r>
  <r>
    <n v="1426"/>
    <x v="671"/>
    <x v="120"/>
    <d v="2016-09-30T00:00:00"/>
    <x v="1"/>
    <s v="RW-19540"/>
    <s v="Rick Wilson"/>
    <x v="1"/>
    <s v="United States"/>
    <s v="Mesa"/>
    <s v="Arizona"/>
    <n v="85204"/>
    <x v="1"/>
    <x v="418"/>
    <x v="1"/>
    <s v="Storage"/>
    <s v="SAFCO Boltless Steel Shelving"/>
    <x v="1260"/>
    <n v="0.5"/>
    <n v="181.82400000000001"/>
  </r>
  <r>
    <n v="1427"/>
    <x v="672"/>
    <x v="89"/>
    <d v="2016-11-04T00:00:00"/>
    <x v="0"/>
    <s v="DK-12835"/>
    <s v="Damala Kotsonis"/>
    <x v="1"/>
    <s v="United States"/>
    <s v="Salinas"/>
    <s v="California"/>
    <n v="93905"/>
    <x v="1"/>
    <x v="525"/>
    <x v="1"/>
    <s v="Binders"/>
    <s v="Prestige Round Ring Binders"/>
    <x v="1261"/>
    <n v="0.4"/>
    <n v="5.8367999999999993"/>
  </r>
  <r>
    <n v="1428"/>
    <x v="672"/>
    <x v="89"/>
    <d v="2016-11-04T00:00:00"/>
    <x v="0"/>
    <s v="DK-12835"/>
    <s v="Damala Kotsonis"/>
    <x v="1"/>
    <s v="United States"/>
    <s v="Salinas"/>
    <s v="California"/>
    <n v="93905"/>
    <x v="1"/>
    <x v="111"/>
    <x v="1"/>
    <s v="Envelopes"/>
    <s v="Redi-Strip #10 Envelopes, 4 1/8 x 9 1/2"/>
    <x v="1262"/>
    <n v="0.4"/>
    <n v="8.85"/>
  </r>
  <r>
    <n v="1429"/>
    <x v="672"/>
    <x v="89"/>
    <d v="2016-11-04T00:00:00"/>
    <x v="0"/>
    <s v="DK-12835"/>
    <s v="Damala Kotsonis"/>
    <x v="1"/>
    <s v="United States"/>
    <s v="Salinas"/>
    <s v="California"/>
    <n v="93905"/>
    <x v="1"/>
    <x v="985"/>
    <x v="1"/>
    <s v="Binders"/>
    <s v="Acco Four Pocket Poly Ring Binder with Label Holder, Smoke, 1"/>
    <x v="1263"/>
    <n v="0.4"/>
    <n v="17.88"/>
  </r>
  <r>
    <n v="1430"/>
    <x v="672"/>
    <x v="89"/>
    <d v="2016-11-04T00:00:00"/>
    <x v="0"/>
    <s v="DK-12835"/>
    <s v="Damala Kotsonis"/>
    <x v="1"/>
    <s v="United States"/>
    <s v="Salinas"/>
    <s v="California"/>
    <n v="93905"/>
    <x v="1"/>
    <x v="580"/>
    <x v="1"/>
    <s v="Labels"/>
    <s v="Avery 4027 File Folder Labels for Dot Matrix Printers, 5000 Labels per Box, White"/>
    <x v="1264"/>
    <n v="0.4"/>
    <n v="256.452"/>
  </r>
  <r>
    <n v="1431"/>
    <x v="673"/>
    <x v="200"/>
    <d v="2018-11-30T00:00:00"/>
    <x v="1"/>
    <s v="LT-17110"/>
    <s v="Liz Thompson"/>
    <x v="0"/>
    <s v="United States"/>
    <s v="Columbus"/>
    <s v="Ohio"/>
    <n v="43229"/>
    <x v="3"/>
    <x v="521"/>
    <x v="2"/>
    <s v="Phones"/>
    <s v="Motorola L804"/>
    <x v="1265"/>
    <n v="0.4"/>
    <n v="132.4512"/>
  </r>
  <r>
    <n v="1432"/>
    <x v="674"/>
    <x v="174"/>
    <d v="2015-12-21T00:00:00"/>
    <x v="0"/>
    <s v="IM-15070"/>
    <s v="Irene Maddox"/>
    <x v="0"/>
    <s v="United States"/>
    <s v="Florence"/>
    <s v="Alabama"/>
    <n v="35630"/>
    <x v="0"/>
    <x v="986"/>
    <x v="1"/>
    <s v="Binders"/>
    <s v="Canvas Sectional Post Binders"/>
    <x v="1266"/>
    <n v="0.25"/>
    <n v="114.57"/>
  </r>
  <r>
    <n v="1433"/>
    <x v="674"/>
    <x v="174"/>
    <d v="2015-12-21T00:00:00"/>
    <x v="0"/>
    <s v="IM-15070"/>
    <s v="Irene Maddox"/>
    <x v="0"/>
    <s v="United States"/>
    <s v="Florence"/>
    <s v="Alabama"/>
    <n v="35630"/>
    <x v="0"/>
    <x v="515"/>
    <x v="1"/>
    <s v="Supplies"/>
    <s v="Acme Stainless Steel Office Snips"/>
    <x v="1267"/>
    <n v="0.15000000000000002"/>
    <n v="6.1794999999999991"/>
  </r>
  <r>
    <n v="1434"/>
    <x v="674"/>
    <x v="174"/>
    <d v="2015-12-21T00:00:00"/>
    <x v="0"/>
    <s v="IM-15070"/>
    <s v="Irene Maddox"/>
    <x v="0"/>
    <s v="United States"/>
    <s v="Florence"/>
    <s v="Alabama"/>
    <n v="35630"/>
    <x v="0"/>
    <x v="70"/>
    <x v="0"/>
    <s v="Chairs"/>
    <s v="High-Back Leather Managers Chair"/>
    <x v="1268"/>
    <n v="0.15000000000000002"/>
    <n v="1546.8809999999999"/>
  </r>
  <r>
    <n v="1435"/>
    <x v="675"/>
    <x v="482"/>
    <d v="2017-12-30T00:00:00"/>
    <x v="1"/>
    <s v="FP-14320"/>
    <s v="Frank Preis"/>
    <x v="0"/>
    <s v="United States"/>
    <s v="Seattle"/>
    <s v="Washington"/>
    <n v="98105"/>
    <x v="1"/>
    <x v="987"/>
    <x v="1"/>
    <s v="Paper"/>
    <s v="Strathmore Photo Mount Cards"/>
    <x v="1269"/>
    <n v="0.4"/>
    <n v="20.34"/>
  </r>
  <r>
    <n v="1436"/>
    <x v="676"/>
    <x v="308"/>
    <d v="2018-06-27T00:00:00"/>
    <x v="1"/>
    <s v="ST-20530"/>
    <s v="Shui Tom"/>
    <x v="0"/>
    <s v="United States"/>
    <s v="Parma"/>
    <s v="Ohio"/>
    <n v="44134"/>
    <x v="3"/>
    <x v="988"/>
    <x v="1"/>
    <s v="Paper"/>
    <s v="Xerox 203"/>
    <x v="276"/>
    <n v="0.4"/>
    <n v="18.662399999999998"/>
  </r>
  <r>
    <n v="1437"/>
    <x v="676"/>
    <x v="308"/>
    <d v="2018-06-27T00:00:00"/>
    <x v="1"/>
    <s v="ST-20530"/>
    <s v="Shui Tom"/>
    <x v="0"/>
    <s v="United States"/>
    <s v="Parma"/>
    <s v="Ohio"/>
    <n v="44134"/>
    <x v="3"/>
    <x v="950"/>
    <x v="1"/>
    <s v="Art"/>
    <s v="Newell 35"/>
    <x v="791"/>
    <n v="0.25"/>
    <n v="3.9359999999999999"/>
  </r>
  <r>
    <n v="1438"/>
    <x v="677"/>
    <x v="52"/>
    <d v="2016-10-15T00:00:00"/>
    <x v="3"/>
    <s v="JE-15745"/>
    <s v="Joel Eaton"/>
    <x v="0"/>
    <s v="United States"/>
    <s v="Amarillo"/>
    <s v="Texas"/>
    <n v="79109"/>
    <x v="2"/>
    <x v="989"/>
    <x v="2"/>
    <s v="Accessories"/>
    <s v="Plantronics Audio 995 Wireless Stereo Headset"/>
    <x v="425"/>
    <n v="0.35"/>
    <n v="171.52199999999999"/>
  </r>
  <r>
    <n v="1439"/>
    <x v="677"/>
    <x v="52"/>
    <d v="2016-10-15T00:00:00"/>
    <x v="3"/>
    <s v="JE-15745"/>
    <s v="Joel Eaton"/>
    <x v="0"/>
    <s v="United States"/>
    <s v="Amarillo"/>
    <s v="Texas"/>
    <n v="79109"/>
    <x v="2"/>
    <x v="483"/>
    <x v="0"/>
    <s v="Chairs"/>
    <s v="HON 5400 Series Task Chairs for Big and Tall"/>
    <x v="1270"/>
    <n v="0.35"/>
    <n v="1594.7294999999999"/>
  </r>
  <r>
    <n v="1440"/>
    <x v="678"/>
    <x v="483"/>
    <d v="2018-04-15T00:00:00"/>
    <x v="0"/>
    <s v="BD-11320"/>
    <s v="Bill Donatelli"/>
    <x v="0"/>
    <s v="United States"/>
    <s v="Providence"/>
    <s v="Rhode Island"/>
    <n v="2908"/>
    <x v="3"/>
    <x v="990"/>
    <x v="1"/>
    <s v="Binders"/>
    <s v="Storex Dura Pro Binders"/>
    <x v="1271"/>
    <n v="0.4"/>
    <n v="17.82"/>
  </r>
  <r>
    <n v="1441"/>
    <x v="678"/>
    <x v="483"/>
    <d v="2018-04-15T00:00:00"/>
    <x v="0"/>
    <s v="BD-11320"/>
    <s v="Bill Donatelli"/>
    <x v="0"/>
    <s v="United States"/>
    <s v="Providence"/>
    <s v="Rhode Island"/>
    <n v="2908"/>
    <x v="3"/>
    <x v="991"/>
    <x v="1"/>
    <s v="Paper"/>
    <s v="Xerox 1948"/>
    <x v="786"/>
    <n v="0.4"/>
    <n v="23.975999999999999"/>
  </r>
  <r>
    <n v="1442"/>
    <x v="679"/>
    <x v="484"/>
    <d v="2018-12-24T00:00:00"/>
    <x v="0"/>
    <s v="MM-17920"/>
    <s v="Michael Moore"/>
    <x v="0"/>
    <s v="United States"/>
    <s v="San Francisco"/>
    <s v="California"/>
    <n v="94110"/>
    <x v="1"/>
    <x v="710"/>
    <x v="1"/>
    <s v="Binders"/>
    <s v="Deluxe Heavy-Duty Vinyl Round Ring Binder"/>
    <x v="1272"/>
    <n v="0.4"/>
    <n v="22.003199999999996"/>
  </r>
  <r>
    <n v="1443"/>
    <x v="680"/>
    <x v="485"/>
    <d v="2018-08-08T00:00:00"/>
    <x v="2"/>
    <s v="PW-19030"/>
    <s v="Pauline Webber"/>
    <x v="1"/>
    <s v="United States"/>
    <s v="Richmond"/>
    <s v="Kentucky"/>
    <n v="40475"/>
    <x v="0"/>
    <x v="320"/>
    <x v="1"/>
    <s v="Paper"/>
    <s v="Adams Phone Message Book, 200 Message Capacity, 8 1/16” x 11”"/>
    <x v="1273"/>
    <n v="0.25"/>
    <n v="10.32"/>
  </r>
  <r>
    <n v="1444"/>
    <x v="681"/>
    <x v="486"/>
    <d v="2016-10-06T00:00:00"/>
    <x v="1"/>
    <s v="SC-20440"/>
    <s v="Shaun Chance"/>
    <x v="1"/>
    <s v="United States"/>
    <s v="Aurora"/>
    <s v="Colorado"/>
    <n v="80013"/>
    <x v="1"/>
    <x v="123"/>
    <x v="1"/>
    <s v="Storage"/>
    <s v="Trav-L-File Heavy-Duty Shuttle II, Black"/>
    <x v="1274"/>
    <n v="0.5"/>
    <n v="69.712000000000003"/>
  </r>
  <r>
    <n v="1445"/>
    <x v="682"/>
    <x v="454"/>
    <d v="2017-05-28T00:00:00"/>
    <x v="1"/>
    <s v="KL-16645"/>
    <s v="Ken Lonsdale"/>
    <x v="0"/>
    <s v="United States"/>
    <s v="Chicago"/>
    <s v="Illinois"/>
    <n v="60623"/>
    <x v="2"/>
    <x v="903"/>
    <x v="2"/>
    <s v="Phones"/>
    <s v="Mitel MiVoice 5330e IP Phone"/>
    <x v="1275"/>
    <n v="0.3"/>
    <n v="1385.9495999999999"/>
  </r>
  <r>
    <n v="1446"/>
    <x v="683"/>
    <x v="487"/>
    <d v="2018-06-16T00:00:00"/>
    <x v="2"/>
    <s v="SD-20485"/>
    <s v="Shirley Daniels"/>
    <x v="2"/>
    <s v="United States"/>
    <s v="Chicago"/>
    <s v="Illinois"/>
    <n v="60653"/>
    <x v="2"/>
    <x v="232"/>
    <x v="1"/>
    <s v="Storage"/>
    <s v="Belkin 19 Vented Equipment Shelf, Black"/>
    <x v="1276"/>
    <n v="0.4"/>
    <n v="98.841599999999985"/>
  </r>
  <r>
    <n v="1447"/>
    <x v="683"/>
    <x v="487"/>
    <d v="2018-06-16T00:00:00"/>
    <x v="2"/>
    <s v="SD-20485"/>
    <s v="Shirley Daniels"/>
    <x v="2"/>
    <s v="United States"/>
    <s v="Chicago"/>
    <s v="Illinois"/>
    <n v="60653"/>
    <x v="2"/>
    <x v="992"/>
    <x v="0"/>
    <s v="Chairs"/>
    <s v="Global Super Steno Chair"/>
    <x v="1277"/>
    <n v="0.35"/>
    <n v="305.69630000000001"/>
  </r>
  <r>
    <n v="1448"/>
    <x v="683"/>
    <x v="487"/>
    <d v="2018-06-16T00:00:00"/>
    <x v="2"/>
    <s v="SD-20485"/>
    <s v="Shirley Daniels"/>
    <x v="2"/>
    <s v="United States"/>
    <s v="Chicago"/>
    <s v="Illinois"/>
    <n v="60653"/>
    <x v="2"/>
    <x v="993"/>
    <x v="2"/>
    <s v="Phones"/>
    <s v="OtterBox Defender Series Case - Samsung Galaxy S4"/>
    <x v="730"/>
    <n v="0.3"/>
    <n v="33.588799999999999"/>
  </r>
  <r>
    <n v="1449"/>
    <x v="684"/>
    <x v="488"/>
    <d v="2015-04-24T00:00:00"/>
    <x v="2"/>
    <s v="TS-21160"/>
    <s v="Theresa Swint"/>
    <x v="1"/>
    <s v="United States"/>
    <s v="Philadelphia"/>
    <s v="Pennsylvania"/>
    <n v="19134"/>
    <x v="3"/>
    <x v="994"/>
    <x v="1"/>
    <s v="Binders"/>
    <s v="Wilson Jones Suede Grain Vinyl Binders"/>
    <x v="1278"/>
    <n v="0.4"/>
    <n v="1.5011999999999999"/>
  </r>
  <r>
    <n v="1450"/>
    <x v="685"/>
    <x v="489"/>
    <d v="2016-05-07T00:00:00"/>
    <x v="1"/>
    <s v="JB-15400"/>
    <s v="Jennifer Braxton"/>
    <x v="1"/>
    <s v="United States"/>
    <s v="Los Angeles"/>
    <s v="California"/>
    <n v="90008"/>
    <x v="1"/>
    <x v="995"/>
    <x v="2"/>
    <s v="Phones"/>
    <s v="OtterBox Defender Series Case - iPhone 5c"/>
    <x v="1279"/>
    <n v="0.4"/>
    <n v="53.251199999999997"/>
  </r>
  <r>
    <n v="1451"/>
    <x v="686"/>
    <x v="490"/>
    <d v="2016-07-20T00:00:00"/>
    <x v="2"/>
    <s v="TS-21085"/>
    <s v="Thais Sissman"/>
    <x v="0"/>
    <s v="United States"/>
    <s v="Phoenix"/>
    <s v="Arizona"/>
    <n v="85023"/>
    <x v="1"/>
    <x v="996"/>
    <x v="1"/>
    <s v="Binders"/>
    <s v="Wilson Jones DublLock D-Ring Binders"/>
    <x v="1280"/>
    <n v="0.4"/>
    <n v="1.2149999999999999"/>
  </r>
  <r>
    <n v="1452"/>
    <x v="687"/>
    <x v="491"/>
    <d v="2017-11-29T00:00:00"/>
    <x v="2"/>
    <s v="MC-17425"/>
    <s v="Mark Cousins"/>
    <x v="1"/>
    <s v="United States"/>
    <s v="Mobile"/>
    <s v="Alabama"/>
    <n v="36608"/>
    <x v="0"/>
    <x v="885"/>
    <x v="1"/>
    <s v="Paper"/>
    <s v="Easy-staple paper"/>
    <x v="554"/>
    <n v="0.25"/>
    <n v="53.234999999999999"/>
  </r>
  <r>
    <n v="1453"/>
    <x v="687"/>
    <x v="491"/>
    <d v="2017-11-29T00:00:00"/>
    <x v="2"/>
    <s v="MC-17425"/>
    <s v="Mark Cousins"/>
    <x v="1"/>
    <s v="United States"/>
    <s v="Mobile"/>
    <s v="Alabama"/>
    <n v="36608"/>
    <x v="0"/>
    <x v="997"/>
    <x v="1"/>
    <s v="Binders"/>
    <s v="Surelock Post Binders"/>
    <x v="1281"/>
    <n v="0.25"/>
    <n v="68.760000000000005"/>
  </r>
  <r>
    <n v="1454"/>
    <x v="687"/>
    <x v="491"/>
    <d v="2017-11-29T00:00:00"/>
    <x v="2"/>
    <s v="MC-17425"/>
    <s v="Mark Cousins"/>
    <x v="1"/>
    <s v="United States"/>
    <s v="Mobile"/>
    <s v="Alabama"/>
    <n v="36608"/>
    <x v="0"/>
    <x v="996"/>
    <x v="1"/>
    <s v="Binders"/>
    <s v="Wilson Jones DublLock D-Ring Binders"/>
    <x v="1282"/>
    <n v="0.25"/>
    <n v="25.3125"/>
  </r>
  <r>
    <n v="1455"/>
    <x v="687"/>
    <x v="491"/>
    <d v="2017-11-29T00:00:00"/>
    <x v="2"/>
    <s v="MC-17425"/>
    <s v="Mark Cousins"/>
    <x v="1"/>
    <s v="United States"/>
    <s v="Mobile"/>
    <s v="Alabama"/>
    <n v="36608"/>
    <x v="0"/>
    <x v="998"/>
    <x v="2"/>
    <s v="Machines"/>
    <s v="Hewlett-Packard Deskjet 3050a All-in-One Color Inkjet Printer"/>
    <x v="1283"/>
    <n v="0.15000000000000002"/>
    <n v="2584"/>
  </r>
  <r>
    <n v="1456"/>
    <x v="688"/>
    <x v="492"/>
    <d v="2018-06-19T00:00:00"/>
    <x v="1"/>
    <s v="ME-17320"/>
    <s v="Maria Etezadi"/>
    <x v="2"/>
    <s v="United States"/>
    <s v="Columbus"/>
    <s v="Georgia"/>
    <n v="31907"/>
    <x v="0"/>
    <x v="999"/>
    <x v="1"/>
    <s v="Binders"/>
    <s v="Ibico Plastic Spiral Binding Combs"/>
    <x v="1284"/>
    <n v="0.25"/>
    <n v="68.400000000000006"/>
  </r>
  <r>
    <n v="1457"/>
    <x v="688"/>
    <x v="492"/>
    <d v="2018-06-19T00:00:00"/>
    <x v="1"/>
    <s v="ME-17320"/>
    <s v="Maria Etezadi"/>
    <x v="2"/>
    <s v="United States"/>
    <s v="Columbus"/>
    <s v="Georgia"/>
    <n v="31907"/>
    <x v="0"/>
    <x v="1000"/>
    <x v="0"/>
    <s v="Tables"/>
    <s v="Iceberg OfficeWorks 42 Round Tables"/>
    <x v="1285"/>
    <n v="0.15000000000000002"/>
    <n v="384.99899999999997"/>
  </r>
  <r>
    <n v="1458"/>
    <x v="689"/>
    <x v="493"/>
    <d v="2016-08-21T00:00:00"/>
    <x v="1"/>
    <s v="SC-20440"/>
    <s v="Shaun Chance"/>
    <x v="1"/>
    <s v="United States"/>
    <s v="New Bedford"/>
    <s v="Massachusetts"/>
    <n v="2740"/>
    <x v="3"/>
    <x v="326"/>
    <x v="1"/>
    <s v="Binders"/>
    <s v="Wilson Jones “Snap” Scratch Pad Binder Tool for Ring Binders"/>
    <x v="1286"/>
    <n v="0.4"/>
    <n v="31.32"/>
  </r>
  <r>
    <n v="1459"/>
    <x v="690"/>
    <x v="477"/>
    <d v="2017-10-01T00:00:00"/>
    <x v="1"/>
    <s v="NH-18610"/>
    <s v="Nicole Hansen"/>
    <x v="1"/>
    <s v="United States"/>
    <s v="Irving"/>
    <s v="Texas"/>
    <n v="75061"/>
    <x v="2"/>
    <x v="639"/>
    <x v="1"/>
    <s v="Labels"/>
    <s v="Avery 499"/>
    <x v="795"/>
    <n v="0.3"/>
    <n v="11.155199999999999"/>
  </r>
  <r>
    <n v="1460"/>
    <x v="691"/>
    <x v="417"/>
    <d v="2015-05-04T00:00:00"/>
    <x v="3"/>
    <s v="AA-10480"/>
    <s v="Andrew Allen"/>
    <x v="0"/>
    <s v="United States"/>
    <s v="Middletown"/>
    <s v="Connecticut"/>
    <n v="6457"/>
    <x v="3"/>
    <x v="1001"/>
    <x v="0"/>
    <s v="Furnishings"/>
    <s v="DAX Wood Document Frame"/>
    <x v="1287"/>
    <n v="0.4"/>
    <n v="16.475999999999999"/>
  </r>
  <r>
    <n v="1461"/>
    <x v="692"/>
    <x v="494"/>
    <d v="2016-12-08T00:00:00"/>
    <x v="1"/>
    <s v="LC-17140"/>
    <s v="Logan Currie"/>
    <x v="0"/>
    <s v="United States"/>
    <s v="Seattle"/>
    <s v="Washington"/>
    <n v="98103"/>
    <x v="1"/>
    <x v="1002"/>
    <x v="1"/>
    <s v="Binders"/>
    <s v="Wilson Jones Heavy-Duty Casebound Ring Binders with Metal Hinges"/>
    <x v="1288"/>
    <n v="0.4"/>
    <n v="33.254399999999997"/>
  </r>
  <r>
    <n v="1462"/>
    <x v="693"/>
    <x v="21"/>
    <d v="2017-03-15T00:00:00"/>
    <x v="1"/>
    <s v="MB-18085"/>
    <s v="Mick Brown"/>
    <x v="0"/>
    <s v="United States"/>
    <s v="Vineland"/>
    <s v="New Jersey"/>
    <n v="8360"/>
    <x v="3"/>
    <x v="616"/>
    <x v="0"/>
    <s v="Tables"/>
    <s v="Chromcraft Round Conference Tables"/>
    <x v="1289"/>
    <n v="0.25"/>
    <n v="183.00450000000001"/>
  </r>
  <r>
    <n v="1463"/>
    <x v="694"/>
    <x v="370"/>
    <d v="2017-08-28T00:00:00"/>
    <x v="2"/>
    <s v="LC-16930"/>
    <s v="Linda Cazamias"/>
    <x v="1"/>
    <s v="United States"/>
    <s v="Pasadena"/>
    <s v="Texas"/>
    <n v="77506"/>
    <x v="2"/>
    <x v="409"/>
    <x v="2"/>
    <s v="Accessories"/>
    <s v="Logitech G700s Rechargeable Gaming Mouse"/>
    <x v="1290"/>
    <n v="0.35"/>
    <n v="103.98960000000001"/>
  </r>
  <r>
    <n v="1464"/>
    <x v="694"/>
    <x v="370"/>
    <d v="2017-08-28T00:00:00"/>
    <x v="2"/>
    <s v="LC-16930"/>
    <s v="Linda Cazamias"/>
    <x v="1"/>
    <s v="United States"/>
    <s v="Pasadena"/>
    <s v="Texas"/>
    <n v="77506"/>
    <x v="2"/>
    <x v="856"/>
    <x v="0"/>
    <s v="Chairs"/>
    <s v="Hon Deluxe Fabric Upholstered Stacking Chairs"/>
    <x v="1291"/>
    <n v="0.35"/>
    <n v="666.06539999999995"/>
  </r>
  <r>
    <n v="1465"/>
    <x v="695"/>
    <x v="186"/>
    <d v="2017-12-19T00:00:00"/>
    <x v="2"/>
    <s v="KD-16495"/>
    <s v="Keith Dawkins"/>
    <x v="1"/>
    <s v="United States"/>
    <s v="New York City"/>
    <s v="New York"/>
    <n v="10009"/>
    <x v="3"/>
    <x v="801"/>
    <x v="1"/>
    <s v="Fasteners"/>
    <s v="Stockwell Gold Paper Clips"/>
    <x v="1292"/>
    <n v="0.4"/>
    <n v="2.2080000000000002"/>
  </r>
  <r>
    <n v="1466"/>
    <x v="696"/>
    <x v="233"/>
    <d v="2015-08-14T00:00:00"/>
    <x v="1"/>
    <s v="MB-17305"/>
    <s v="Maria Bertelson"/>
    <x v="0"/>
    <s v="United States"/>
    <s v="Glendale"/>
    <s v="Arizona"/>
    <n v="85301"/>
    <x v="1"/>
    <x v="767"/>
    <x v="0"/>
    <s v="Furnishings"/>
    <s v="Eldon Delta Triangular Chair Mat, 52 x 58, Clear"/>
    <x v="1293"/>
    <n v="0.4"/>
    <n v="72.825599999999994"/>
  </r>
  <r>
    <n v="1467"/>
    <x v="696"/>
    <x v="233"/>
    <d v="2015-08-14T00:00:00"/>
    <x v="1"/>
    <s v="MB-17305"/>
    <s v="Maria Bertelson"/>
    <x v="0"/>
    <s v="United States"/>
    <s v="Glendale"/>
    <s v="Arizona"/>
    <n v="85301"/>
    <x v="1"/>
    <x v="97"/>
    <x v="2"/>
    <s v="Accessories"/>
    <s v="SanDisk Ultra 64 GB MicroSDHC Class 10 Memory Card"/>
    <x v="98"/>
    <n v="0.45"/>
    <n v="52.786800000000007"/>
  </r>
  <r>
    <n v="1468"/>
    <x v="697"/>
    <x v="495"/>
    <d v="2016-05-16T00:00:00"/>
    <x v="3"/>
    <s v="TH-21550"/>
    <s v="Tracy Hopkins"/>
    <x v="2"/>
    <s v="United States"/>
    <s v="Jacksonville"/>
    <s v="Florida"/>
    <n v="32216"/>
    <x v="0"/>
    <x v="657"/>
    <x v="2"/>
    <s v="Accessories"/>
    <s v="Razer Kraken PRO Over Ear PC and Music Headset"/>
    <x v="1294"/>
    <n v="0.15000000000000002"/>
    <n v="217.57279999999997"/>
  </r>
  <r>
    <n v="1469"/>
    <x v="698"/>
    <x v="34"/>
    <d v="2018-12-13T00:00:00"/>
    <x v="1"/>
    <s v="DK-12835"/>
    <s v="Damala Kotsonis"/>
    <x v="1"/>
    <s v="United States"/>
    <s v="Detroit"/>
    <s v="Michigan"/>
    <n v="48234"/>
    <x v="2"/>
    <x v="1003"/>
    <x v="0"/>
    <s v="Chairs"/>
    <s v="Global Executive Mid-Back Managers Chair"/>
    <x v="1295"/>
    <n v="0.35"/>
    <n v="567.41100000000006"/>
  </r>
  <r>
    <n v="1470"/>
    <x v="698"/>
    <x v="34"/>
    <d v="2018-12-13T00:00:00"/>
    <x v="1"/>
    <s v="DK-12835"/>
    <s v="Damala Kotsonis"/>
    <x v="1"/>
    <s v="United States"/>
    <s v="Detroit"/>
    <s v="Michigan"/>
    <n v="48234"/>
    <x v="2"/>
    <x v="350"/>
    <x v="1"/>
    <s v="Binders"/>
    <s v="Wilson Jones Century Plastic Molded Ring Binders"/>
    <x v="1296"/>
    <n v="0.3"/>
    <n v="29.077999999999996"/>
  </r>
  <r>
    <n v="1471"/>
    <x v="698"/>
    <x v="34"/>
    <d v="2018-12-13T00:00:00"/>
    <x v="1"/>
    <s v="DK-12835"/>
    <s v="Damala Kotsonis"/>
    <x v="1"/>
    <s v="United States"/>
    <s v="Detroit"/>
    <s v="Michigan"/>
    <n v="48234"/>
    <x v="2"/>
    <x v="1004"/>
    <x v="1"/>
    <s v="Paper"/>
    <s v="Xerox 1946"/>
    <x v="91"/>
    <n v="0.3"/>
    <n v="9.0719999999999992"/>
  </r>
  <r>
    <n v="1472"/>
    <x v="699"/>
    <x v="496"/>
    <d v="2016-09-27T00:00:00"/>
    <x v="0"/>
    <s v="ON-18715"/>
    <s v="Odella Nelson"/>
    <x v="1"/>
    <s v="United States"/>
    <s v="Philadelphia"/>
    <s v="Pennsylvania"/>
    <n v="19120"/>
    <x v="3"/>
    <x v="1005"/>
    <x v="1"/>
    <s v="Art"/>
    <s v="Newell 320"/>
    <x v="1297"/>
    <n v="0.25"/>
    <n v="5.1360000000000001"/>
  </r>
  <r>
    <n v="1473"/>
    <x v="700"/>
    <x v="497"/>
    <d v="2018-07-15T00:00:00"/>
    <x v="1"/>
    <s v="KN-16390"/>
    <s v="Katherine Nockton"/>
    <x v="1"/>
    <s v="United States"/>
    <s v="Los Angeles"/>
    <s v="California"/>
    <n v="90004"/>
    <x v="1"/>
    <x v="688"/>
    <x v="1"/>
    <s v="Labels"/>
    <s v="Avery 482"/>
    <x v="1298"/>
    <n v="0.4"/>
    <n v="5.202"/>
  </r>
  <r>
    <n v="1474"/>
    <x v="701"/>
    <x v="494"/>
    <d v="2016-12-02T00:00:00"/>
    <x v="3"/>
    <s v="NM-18520"/>
    <s v="Neoma Murray"/>
    <x v="0"/>
    <s v="United States"/>
    <s v="Houston"/>
    <s v="Texas"/>
    <n v="77036"/>
    <x v="2"/>
    <x v="1006"/>
    <x v="0"/>
    <s v="Furnishings"/>
    <s v="Eldon Image Series Desk Accessories, Burgundy"/>
    <x v="1299"/>
    <n v="0.3"/>
    <n v="4.6815999999999995"/>
  </r>
  <r>
    <n v="1475"/>
    <x v="702"/>
    <x v="258"/>
    <d v="2017-11-25T00:00:00"/>
    <x v="1"/>
    <s v="NP-18685"/>
    <s v="Nora Pelletier"/>
    <x v="2"/>
    <s v="United States"/>
    <s v="Niagara Falls"/>
    <s v="New York"/>
    <n v="14304"/>
    <x v="3"/>
    <x v="1007"/>
    <x v="1"/>
    <s v="Art"/>
    <s v="Newell 340"/>
    <x v="1300"/>
    <n v="0.25"/>
    <n v="12.96"/>
  </r>
  <r>
    <n v="1476"/>
    <x v="702"/>
    <x v="258"/>
    <d v="2017-11-25T00:00:00"/>
    <x v="1"/>
    <s v="NP-18685"/>
    <s v="Nora Pelletier"/>
    <x v="2"/>
    <s v="United States"/>
    <s v="Niagara Falls"/>
    <s v="New York"/>
    <n v="14304"/>
    <x v="3"/>
    <x v="777"/>
    <x v="1"/>
    <s v="Binders"/>
    <s v="GBC Plastic Binding Combs"/>
    <x v="1161"/>
    <n v="0.4"/>
    <n v="10.6272"/>
  </r>
  <r>
    <n v="1477"/>
    <x v="703"/>
    <x v="498"/>
    <d v="2018-03-24T00:00:00"/>
    <x v="1"/>
    <s v="CG-12040"/>
    <s v="Catherine Glotzbach"/>
    <x v="2"/>
    <s v="United States"/>
    <s v="New York City"/>
    <s v="New York"/>
    <n v="10024"/>
    <x v="3"/>
    <x v="1008"/>
    <x v="1"/>
    <s v="Labels"/>
    <s v="Avery 506"/>
    <x v="1301"/>
    <n v="0.4"/>
    <n v="17.346"/>
  </r>
  <r>
    <n v="1478"/>
    <x v="704"/>
    <x v="373"/>
    <d v="2017-11-17T00:00:00"/>
    <x v="1"/>
    <s v="CS-12505"/>
    <s v="Cindy Stewart"/>
    <x v="0"/>
    <s v="United States"/>
    <s v="Thomasville"/>
    <s v="North Carolina"/>
    <n v="27360"/>
    <x v="0"/>
    <x v="660"/>
    <x v="1"/>
    <s v="Supplies"/>
    <s v="Acme Forged Steel Scissors with Black Enamel Handles"/>
    <x v="1302"/>
    <n v="0.15000000000000002"/>
    <n v="44.315600000000003"/>
  </r>
  <r>
    <n v="1479"/>
    <x v="705"/>
    <x v="123"/>
    <d v="2018-11-20T00:00:00"/>
    <x v="2"/>
    <s v="KD-16345"/>
    <s v="Katherine Ducich"/>
    <x v="0"/>
    <s v="United States"/>
    <s v="Westminster"/>
    <s v="California"/>
    <n v="92683"/>
    <x v="1"/>
    <x v="433"/>
    <x v="2"/>
    <s v="Phones"/>
    <s v="Square Credit Card Reader"/>
    <x v="1303"/>
    <n v="0.4"/>
    <n v="19.180799999999998"/>
  </r>
  <r>
    <n v="1480"/>
    <x v="706"/>
    <x v="499"/>
    <d v="2017-12-08T00:00:00"/>
    <x v="1"/>
    <s v="MK-18160"/>
    <s v="Mike Kennedy"/>
    <x v="0"/>
    <s v="United States"/>
    <s v="San Francisco"/>
    <s v="California"/>
    <n v="94122"/>
    <x v="1"/>
    <x v="1009"/>
    <x v="1"/>
    <s v="Paper"/>
    <s v="Xerox 192"/>
    <x v="233"/>
    <n v="0.4"/>
    <n v="15.552"/>
  </r>
  <r>
    <n v="1481"/>
    <x v="706"/>
    <x v="499"/>
    <d v="2017-12-08T00:00:00"/>
    <x v="1"/>
    <s v="MK-18160"/>
    <s v="Mike Kennedy"/>
    <x v="0"/>
    <s v="United States"/>
    <s v="San Francisco"/>
    <s v="California"/>
    <n v="94122"/>
    <x v="1"/>
    <x v="1010"/>
    <x v="1"/>
    <s v="Paper"/>
    <s v="HP Office Recycled Paper (20Lb. and 87 Bright)"/>
    <x v="1304"/>
    <n v="0.4"/>
    <n v="24.276"/>
  </r>
  <r>
    <n v="1482"/>
    <x v="706"/>
    <x v="499"/>
    <d v="2017-12-08T00:00:00"/>
    <x v="1"/>
    <s v="MK-18160"/>
    <s v="Mike Kennedy"/>
    <x v="0"/>
    <s v="United States"/>
    <s v="San Francisco"/>
    <s v="California"/>
    <n v="94122"/>
    <x v="1"/>
    <x v="1011"/>
    <x v="1"/>
    <s v="Storage"/>
    <s v="X-Rack File for Hanging Folders"/>
    <x v="1305"/>
    <n v="0.5"/>
    <n v="16.934999999999999"/>
  </r>
  <r>
    <n v="1483"/>
    <x v="707"/>
    <x v="326"/>
    <d v="2018-08-28T00:00:00"/>
    <x v="0"/>
    <s v="DW-13540"/>
    <s v="Don Weiss"/>
    <x v="0"/>
    <s v="United States"/>
    <s v="Jackson"/>
    <s v="Tennessee"/>
    <n v="38301"/>
    <x v="0"/>
    <x v="487"/>
    <x v="1"/>
    <s v="Art"/>
    <s v="Zebra Zazzle Fluorescent Highlighters"/>
    <x v="1261"/>
    <n v="0.15000000000000002"/>
    <n v="8.2687999999999988"/>
  </r>
  <r>
    <n v="1484"/>
    <x v="707"/>
    <x v="326"/>
    <d v="2018-08-28T00:00:00"/>
    <x v="0"/>
    <s v="DW-13540"/>
    <s v="Don Weiss"/>
    <x v="0"/>
    <s v="United States"/>
    <s v="Jackson"/>
    <s v="Tennessee"/>
    <n v="38301"/>
    <x v="0"/>
    <x v="1012"/>
    <x v="1"/>
    <s v="Paper"/>
    <s v="Xerox 199"/>
    <x v="1306"/>
    <n v="0.25"/>
    <n v="2.5680000000000001"/>
  </r>
  <r>
    <n v="1485"/>
    <x v="708"/>
    <x v="500"/>
    <d v="2017-10-18T00:00:00"/>
    <x v="1"/>
    <s v="CP-12340"/>
    <s v="Christine Phan"/>
    <x v="1"/>
    <s v="United States"/>
    <s v="Seattle"/>
    <s v="Washington"/>
    <n v="98115"/>
    <x v="1"/>
    <x v="1013"/>
    <x v="2"/>
    <s v="Accessories"/>
    <s v="WD My Passport Ultra 500GB Portable External Hard Drive"/>
    <x v="1307"/>
    <n v="0.45"/>
    <n v="97.350000000000009"/>
  </r>
  <r>
    <n v="1486"/>
    <x v="709"/>
    <x v="501"/>
    <d v="2015-12-03T00:00:00"/>
    <x v="1"/>
    <s v="MS-17770"/>
    <s v="Maxwell Schwartz"/>
    <x v="0"/>
    <s v="United States"/>
    <s v="New York City"/>
    <s v="New York"/>
    <n v="10035"/>
    <x v="3"/>
    <x v="1014"/>
    <x v="1"/>
    <s v="Fasteners"/>
    <s v="Staples"/>
    <x v="1053"/>
    <n v="0.4"/>
    <n v="2.2559999999999998"/>
  </r>
  <r>
    <n v="1487"/>
    <x v="710"/>
    <x v="502"/>
    <d v="2016-11-07T00:00:00"/>
    <x v="1"/>
    <s v="CM-12655"/>
    <s v="Corinna Mitchell"/>
    <x v="2"/>
    <s v="United States"/>
    <s v="Los Angeles"/>
    <s v="California"/>
    <n v="90008"/>
    <x v="1"/>
    <x v="1015"/>
    <x v="2"/>
    <s v="Phones"/>
    <s v="Cisco IP Phone 7961G-GE VoIP phone"/>
    <x v="1308"/>
    <n v="0.4"/>
    <n v="727.7088"/>
  </r>
  <r>
    <n v="1488"/>
    <x v="710"/>
    <x v="502"/>
    <d v="2016-11-07T00:00:00"/>
    <x v="1"/>
    <s v="CM-12655"/>
    <s v="Corinna Mitchell"/>
    <x v="2"/>
    <s v="United States"/>
    <s v="Los Angeles"/>
    <s v="California"/>
    <n v="90008"/>
    <x v="1"/>
    <x v="1016"/>
    <x v="2"/>
    <s v="Accessories"/>
    <s v="Logitech Trackman Marble Mouse"/>
    <x v="1309"/>
    <n v="0.45"/>
    <n v="49.483500000000006"/>
  </r>
  <r>
    <n v="1489"/>
    <x v="710"/>
    <x v="502"/>
    <d v="2016-11-07T00:00:00"/>
    <x v="1"/>
    <s v="CM-12655"/>
    <s v="Corinna Mitchell"/>
    <x v="2"/>
    <s v="United States"/>
    <s v="Los Angeles"/>
    <s v="California"/>
    <n v="90008"/>
    <x v="1"/>
    <x v="378"/>
    <x v="0"/>
    <s v="Furnishings"/>
    <s v="Coloredge Poster Frame"/>
    <x v="528"/>
    <n v="0.4"/>
    <n v="25.56"/>
  </r>
  <r>
    <n v="1490"/>
    <x v="711"/>
    <x v="503"/>
    <d v="2015-12-06T00:00:00"/>
    <x v="1"/>
    <s v="Co-12640"/>
    <s v="Corey-Lock"/>
    <x v="0"/>
    <s v="United States"/>
    <s v="Philadelphia"/>
    <s v="Pennsylvania"/>
    <n v="19143"/>
    <x v="3"/>
    <x v="816"/>
    <x v="1"/>
    <s v="Labels"/>
    <s v="Avery 488"/>
    <x v="1310"/>
    <n v="0.4"/>
    <n v="3.024"/>
  </r>
  <r>
    <n v="1491"/>
    <x v="712"/>
    <x v="504"/>
    <d v="2018-05-05T00:00:00"/>
    <x v="0"/>
    <s v="DL-13495"/>
    <s v="Dionis Lloyd"/>
    <x v="1"/>
    <s v="United States"/>
    <s v="New York City"/>
    <s v="New York"/>
    <n v="10024"/>
    <x v="3"/>
    <x v="36"/>
    <x v="1"/>
    <s v="Envelopes"/>
    <s v="#10-4 1/8 x 9 1/2 Premium Diagonal Seam Envelopes"/>
    <x v="1311"/>
    <n v="0.4"/>
    <n v="37.775999999999996"/>
  </r>
  <r>
    <n v="1492"/>
    <x v="713"/>
    <x v="221"/>
    <d v="2018-11-28T00:00:00"/>
    <x v="1"/>
    <s v="TS-21370"/>
    <s v="Todd Sumrall"/>
    <x v="1"/>
    <s v="United States"/>
    <s v="New York City"/>
    <s v="New York"/>
    <n v="10035"/>
    <x v="3"/>
    <x v="1017"/>
    <x v="1"/>
    <s v="Paper"/>
    <s v="Adams Telephone Message Book W/Dividers/Space For Phone Numbers, 5 1/4X8 1/2, 300/Messages"/>
    <x v="486"/>
    <n v="0.4"/>
    <n v="3.528"/>
  </r>
  <r>
    <n v="1493"/>
    <x v="713"/>
    <x v="221"/>
    <d v="2018-11-28T00:00:00"/>
    <x v="1"/>
    <s v="TS-21370"/>
    <s v="Todd Sumrall"/>
    <x v="1"/>
    <s v="United States"/>
    <s v="New York City"/>
    <s v="New York"/>
    <n v="10035"/>
    <x v="3"/>
    <x v="323"/>
    <x v="0"/>
    <s v="Chairs"/>
    <s v="Global Ergonomic Managers Chair"/>
    <x v="1312"/>
    <n v="0.25"/>
    <n v="732.96900000000005"/>
  </r>
  <r>
    <n v="1494"/>
    <x v="714"/>
    <x v="505"/>
    <d v="2018-11-03T00:00:00"/>
    <x v="1"/>
    <s v="JW-15220"/>
    <s v="Jane Waco"/>
    <x v="1"/>
    <s v="United States"/>
    <s v="Vancouver"/>
    <s v="Washington"/>
    <n v="98661"/>
    <x v="1"/>
    <x v="763"/>
    <x v="0"/>
    <s v="Furnishings"/>
    <s v="Magna Visual Magnetic Picture Hangers"/>
    <x v="1313"/>
    <n v="0.4"/>
    <n v="5.7839999999999998"/>
  </r>
  <r>
    <n v="1495"/>
    <x v="715"/>
    <x v="506"/>
    <d v="2015-12-19T00:00:00"/>
    <x v="0"/>
    <s v="RF-19840"/>
    <s v="Roy Französisch"/>
    <x v="0"/>
    <s v="United States"/>
    <s v="Columbus"/>
    <s v="Georgia"/>
    <n v="31907"/>
    <x v="0"/>
    <x v="818"/>
    <x v="1"/>
    <s v="Art"/>
    <s v="Stanley Contemporary Battery Pencil Sharpeners"/>
    <x v="1314"/>
    <n v="0.15000000000000002"/>
    <n v="34.042499999999997"/>
  </r>
  <r>
    <n v="1496"/>
    <x v="716"/>
    <x v="507"/>
    <d v="2018-09-08T00:00:00"/>
    <x v="1"/>
    <s v="JD-15790"/>
    <s v="John Dryer"/>
    <x v="0"/>
    <s v="United States"/>
    <s v="Coppell"/>
    <s v="Texas"/>
    <n v="75019"/>
    <x v="2"/>
    <x v="853"/>
    <x v="1"/>
    <s v="Art"/>
    <s v="Crayola Anti Dust Chalk, 12/Pack"/>
    <x v="1315"/>
    <n v="0.35"/>
    <n v="6.6248000000000005"/>
  </r>
  <r>
    <n v="1497"/>
    <x v="716"/>
    <x v="507"/>
    <d v="2018-09-08T00:00:00"/>
    <x v="1"/>
    <s v="JD-15790"/>
    <s v="John Dryer"/>
    <x v="0"/>
    <s v="United States"/>
    <s v="Coppell"/>
    <s v="Texas"/>
    <n v="75019"/>
    <x v="2"/>
    <x v="1018"/>
    <x v="1"/>
    <s v="Storage"/>
    <s v="Acco Perma 3000 Stacking Storage Drawers"/>
    <x v="1316"/>
    <n v="0.4"/>
    <n v="10.070399999999999"/>
  </r>
  <r>
    <n v="1498"/>
    <x v="716"/>
    <x v="507"/>
    <d v="2018-09-08T00:00:00"/>
    <x v="1"/>
    <s v="JD-15790"/>
    <s v="John Dryer"/>
    <x v="0"/>
    <s v="United States"/>
    <s v="Coppell"/>
    <s v="Texas"/>
    <n v="75019"/>
    <x v="2"/>
    <x v="169"/>
    <x v="1"/>
    <s v="Art"/>
    <s v="Sanford Colorific Eraseable Coloring Pencils, 12 Count"/>
    <x v="1317"/>
    <n v="0.35"/>
    <n v="8.5280000000000005"/>
  </r>
  <r>
    <n v="1499"/>
    <x v="717"/>
    <x v="508"/>
    <d v="2017-10-20T00:00:00"/>
    <x v="2"/>
    <s v="NK-18490"/>
    <s v="Neil Knudson"/>
    <x v="2"/>
    <s v="United States"/>
    <s v="San Francisco"/>
    <s v="California"/>
    <n v="94122"/>
    <x v="1"/>
    <x v="109"/>
    <x v="1"/>
    <s v="Binders"/>
    <s v="Avery Durable Plastic 1 Binders"/>
    <x v="1318"/>
    <n v="0.4"/>
    <n v="10.895999999999999"/>
  </r>
  <r>
    <n v="1500"/>
    <x v="718"/>
    <x v="105"/>
    <d v="2018-11-18T00:00:00"/>
    <x v="1"/>
    <s v="NG-18430"/>
    <s v="Nathan Gelder"/>
    <x v="0"/>
    <s v="United States"/>
    <s v="Austin"/>
    <s v="Texas"/>
    <n v="78745"/>
    <x v="2"/>
    <x v="186"/>
    <x v="1"/>
    <s v="Paper"/>
    <s v="Wirebound Message Books, 5-1/2 x 4 Forms, 2 or 4 Forms per Page"/>
    <x v="195"/>
    <n v="0.3"/>
    <n v="11.2392"/>
  </r>
  <r>
    <n v="1501"/>
    <x v="718"/>
    <x v="105"/>
    <d v="2018-11-18T00:00:00"/>
    <x v="1"/>
    <s v="NG-18430"/>
    <s v="Nathan Gelder"/>
    <x v="0"/>
    <s v="United States"/>
    <s v="Austin"/>
    <s v="Texas"/>
    <n v="78745"/>
    <x v="2"/>
    <x v="1019"/>
    <x v="1"/>
    <s v="Paper"/>
    <s v="Xerox 197"/>
    <x v="1319"/>
    <n v="0.3"/>
    <n v="156.13919999999999"/>
  </r>
  <r>
    <n v="1502"/>
    <x v="718"/>
    <x v="105"/>
    <d v="2018-11-18T00:00:00"/>
    <x v="1"/>
    <s v="NG-18430"/>
    <s v="Nathan Gelder"/>
    <x v="0"/>
    <s v="United States"/>
    <s v="Austin"/>
    <s v="Texas"/>
    <n v="78745"/>
    <x v="2"/>
    <x v="906"/>
    <x v="1"/>
    <s v="Storage"/>
    <s v="Tennsco Double-Tier Lockers"/>
    <x v="1117"/>
    <n v="0.4"/>
    <n v="324.02879999999999"/>
  </r>
  <r>
    <n v="1503"/>
    <x v="719"/>
    <x v="390"/>
    <d v="2017-12-01T00:00:00"/>
    <x v="1"/>
    <s v="AT-10435"/>
    <s v="Alyssa Tate"/>
    <x v="2"/>
    <s v="United States"/>
    <s v="Los Angeles"/>
    <s v="California"/>
    <n v="90045"/>
    <x v="1"/>
    <x v="1020"/>
    <x v="2"/>
    <s v="Phones"/>
    <s v="iKross Bluetooth Portable Keyboard + Cell Phone Stand Holder + Brush for Apple iPhone 5S 5C 5, 4S 4"/>
    <x v="1320"/>
    <n v="0.4"/>
    <n v="20.112000000000002"/>
  </r>
  <r>
    <n v="1504"/>
    <x v="719"/>
    <x v="390"/>
    <d v="2017-12-01T00:00:00"/>
    <x v="1"/>
    <s v="AT-10435"/>
    <s v="Alyssa Tate"/>
    <x v="2"/>
    <s v="United States"/>
    <s v="Los Angeles"/>
    <s v="California"/>
    <n v="90045"/>
    <x v="1"/>
    <x v="527"/>
    <x v="0"/>
    <s v="Furnishings"/>
    <s v="DAX Value U-Channel Document Frames, Easel Back"/>
    <x v="583"/>
    <n v="0.4"/>
    <n v="5.9639999999999995"/>
  </r>
  <r>
    <n v="1505"/>
    <x v="720"/>
    <x v="509"/>
    <d v="2016-08-07T00:00:00"/>
    <x v="1"/>
    <s v="PC-19000"/>
    <s v="Pauline Chand"/>
    <x v="2"/>
    <s v="United States"/>
    <s v="Los Angeles"/>
    <s v="California"/>
    <n v="90004"/>
    <x v="1"/>
    <x v="59"/>
    <x v="1"/>
    <s v="Art"/>
    <s v="Prang Dustless Chalk Sticks"/>
    <x v="944"/>
    <n v="0.45"/>
    <n v="3.6960000000000002"/>
  </r>
  <r>
    <n v="1506"/>
    <x v="720"/>
    <x v="509"/>
    <d v="2016-08-07T00:00:00"/>
    <x v="1"/>
    <s v="PC-19000"/>
    <s v="Pauline Chand"/>
    <x v="2"/>
    <s v="United States"/>
    <s v="Los Angeles"/>
    <s v="California"/>
    <n v="90004"/>
    <x v="1"/>
    <x v="1021"/>
    <x v="0"/>
    <s v="Tables"/>
    <s v="Hon 2111 Invitation Series Corner Table"/>
    <x v="1321"/>
    <n v="0.45"/>
    <n v="552.73680000000002"/>
  </r>
  <r>
    <n v="1507"/>
    <x v="721"/>
    <x v="165"/>
    <d v="2018-12-29T00:00:00"/>
    <x v="1"/>
    <s v="AR-10540"/>
    <s v="Andy Reiter"/>
    <x v="0"/>
    <s v="United States"/>
    <s v="New York City"/>
    <s v="New York"/>
    <n v="10024"/>
    <x v="3"/>
    <x v="985"/>
    <x v="1"/>
    <s v="Binders"/>
    <s v="Acco Four Pocket Poly Ring Binder with Label Holder, Smoke, 1"/>
    <x v="598"/>
    <n v="0.4"/>
    <n v="10.728"/>
  </r>
  <r>
    <n v="1508"/>
    <x v="722"/>
    <x v="42"/>
    <d v="2017-09-23T00:00:00"/>
    <x v="1"/>
    <s v="CS-12505"/>
    <s v="Cindy Stewart"/>
    <x v="0"/>
    <s v="United States"/>
    <s v="Columbus"/>
    <s v="Georgia"/>
    <n v="31907"/>
    <x v="0"/>
    <x v="1022"/>
    <x v="2"/>
    <s v="Machines"/>
    <s v="Lexmark X 9575 Professional All-in-One Color Printer"/>
    <x v="1322"/>
    <n v="0.15000000000000002"/>
    <n v="336.59999999999997"/>
  </r>
  <r>
    <n v="1509"/>
    <x v="723"/>
    <x v="389"/>
    <d v="2018-12-10T00:00:00"/>
    <x v="3"/>
    <s v="LS-16975"/>
    <s v="Lindsay Shagiari"/>
    <x v="2"/>
    <s v="United States"/>
    <s v="Omaha"/>
    <s v="Nebraska"/>
    <n v="68104"/>
    <x v="2"/>
    <x v="1023"/>
    <x v="1"/>
    <s v="Binders"/>
    <s v="Ibico Covers for Plastic or Wire Binding Elements"/>
    <x v="1323"/>
    <n v="0.3"/>
    <n v="24.15"/>
  </r>
  <r>
    <n v="1510"/>
    <x v="724"/>
    <x v="510"/>
    <d v="2018-09-15T00:00:00"/>
    <x v="2"/>
    <s v="JM-15535"/>
    <s v="Jessica Myrick"/>
    <x v="0"/>
    <s v="United States"/>
    <s v="Los Angeles"/>
    <s v="California"/>
    <n v="90036"/>
    <x v="1"/>
    <x v="1006"/>
    <x v="0"/>
    <s v="Furnishings"/>
    <s v="Eldon Image Series Desk Accessories, Burgundy"/>
    <x v="1324"/>
    <n v="0.4"/>
    <n v="5.0159999999999991"/>
  </r>
  <r>
    <n v="1511"/>
    <x v="725"/>
    <x v="92"/>
    <d v="2018-07-01T00:00:00"/>
    <x v="1"/>
    <s v="NH-18610"/>
    <s v="Nicole Hansen"/>
    <x v="1"/>
    <s v="United States"/>
    <s v="Pomona"/>
    <s v="California"/>
    <n v="91767"/>
    <x v="1"/>
    <x v="281"/>
    <x v="1"/>
    <s v="Art"/>
    <s v="Boston Heavy-Duty Trimline Electric Pencil Sharpeners"/>
    <x v="1325"/>
    <n v="0.45"/>
    <n v="212.08000000000004"/>
  </r>
  <r>
    <n v="1512"/>
    <x v="725"/>
    <x v="92"/>
    <d v="2018-07-01T00:00:00"/>
    <x v="1"/>
    <s v="NH-18610"/>
    <s v="Nicole Hansen"/>
    <x v="1"/>
    <s v="United States"/>
    <s v="Pomona"/>
    <s v="California"/>
    <n v="91767"/>
    <x v="1"/>
    <x v="181"/>
    <x v="1"/>
    <s v="Art"/>
    <s v="4009 Highlighters by Sanford"/>
    <x v="1326"/>
    <n v="0.45"/>
    <n v="19.701000000000001"/>
  </r>
  <r>
    <n v="1513"/>
    <x v="726"/>
    <x v="238"/>
    <d v="2018-08-22T00:00:00"/>
    <x v="1"/>
    <s v="RA-19915"/>
    <s v="Russell Applegate"/>
    <x v="0"/>
    <s v="United States"/>
    <s v="Dallas"/>
    <s v="Texas"/>
    <n v="75220"/>
    <x v="2"/>
    <x v="225"/>
    <x v="1"/>
    <s v="Storage"/>
    <s v="Safco Steel Mobile File Cart"/>
    <x v="1327"/>
    <n v="0.4"/>
    <n v="120.0384"/>
  </r>
  <r>
    <n v="1514"/>
    <x v="726"/>
    <x v="238"/>
    <d v="2018-08-22T00:00:00"/>
    <x v="1"/>
    <s v="RA-19915"/>
    <s v="Russell Applegate"/>
    <x v="0"/>
    <s v="United States"/>
    <s v="Dallas"/>
    <s v="Texas"/>
    <n v="75220"/>
    <x v="2"/>
    <x v="410"/>
    <x v="1"/>
    <s v="Binders"/>
    <s v="Acco D-Ring Binder w/DublLock"/>
    <x v="1328"/>
    <n v="0.3"/>
    <n v="14.965999999999998"/>
  </r>
  <r>
    <n v="1515"/>
    <x v="726"/>
    <x v="238"/>
    <d v="2018-08-22T00:00:00"/>
    <x v="1"/>
    <s v="RA-19915"/>
    <s v="Russell Applegate"/>
    <x v="0"/>
    <s v="United States"/>
    <s v="Dallas"/>
    <s v="Texas"/>
    <n v="75220"/>
    <x v="2"/>
    <x v="674"/>
    <x v="1"/>
    <s v="Binders"/>
    <s v="Ibico Plastic and Wire Spiral Binding Combs"/>
    <x v="1329"/>
    <n v="0.3"/>
    <n v="4.7207999999999997"/>
  </r>
  <r>
    <n v="1516"/>
    <x v="727"/>
    <x v="157"/>
    <d v="2018-12-17T00:00:00"/>
    <x v="1"/>
    <s v="AI-10855"/>
    <s v="Arianne Irving"/>
    <x v="0"/>
    <s v="United States"/>
    <s v="Philadelphia"/>
    <s v="Pennsylvania"/>
    <n v="19120"/>
    <x v="3"/>
    <x v="955"/>
    <x v="0"/>
    <s v="Chairs"/>
    <s v="Leather Task Chair, Black"/>
    <x v="1330"/>
    <n v="0.25"/>
    <n v="47.764499999999998"/>
  </r>
  <r>
    <n v="1517"/>
    <x v="728"/>
    <x v="389"/>
    <d v="2018-12-14T00:00:00"/>
    <x v="0"/>
    <s v="MC-17845"/>
    <s v="Michael Chen"/>
    <x v="0"/>
    <s v="United States"/>
    <s v="North Las Vegas"/>
    <s v="Nevada"/>
    <n v="89031"/>
    <x v="1"/>
    <x v="489"/>
    <x v="0"/>
    <s v="Tables"/>
    <s v="Bretford “Just In Time” Height-Adjustable Multi-Task Work Tables"/>
    <x v="1331"/>
    <n v="0.45"/>
    <n v="918.28"/>
  </r>
  <r>
    <n v="1518"/>
    <x v="729"/>
    <x v="511"/>
    <d v="2015-02-06T00:00:00"/>
    <x v="0"/>
    <s v="TB-21400"/>
    <s v="Tom Boeckenhauer"/>
    <x v="0"/>
    <s v="United States"/>
    <s v="Seattle"/>
    <s v="Washington"/>
    <n v="98105"/>
    <x v="1"/>
    <x v="270"/>
    <x v="1"/>
    <s v="Binders"/>
    <s v="Ibico Laser Imprintable Binding System Covers"/>
    <x v="1332"/>
    <n v="0.4"/>
    <n v="50.304000000000002"/>
  </r>
  <r>
    <n v="1519"/>
    <x v="729"/>
    <x v="511"/>
    <d v="2015-02-06T00:00:00"/>
    <x v="0"/>
    <s v="TB-21400"/>
    <s v="Tom Boeckenhauer"/>
    <x v="0"/>
    <s v="United States"/>
    <s v="Seattle"/>
    <s v="Washington"/>
    <n v="98105"/>
    <x v="1"/>
    <x v="555"/>
    <x v="1"/>
    <s v="Binders"/>
    <s v="Avery Durable Poly Binders"/>
    <x v="1333"/>
    <n v="0.4"/>
    <n v="7.9631999999999996"/>
  </r>
  <r>
    <n v="1520"/>
    <x v="730"/>
    <x v="512"/>
    <d v="2018-02-14T00:00:00"/>
    <x v="0"/>
    <s v="VW-21775"/>
    <s v="Victoria Wilson"/>
    <x v="1"/>
    <s v="United States"/>
    <s v="San Francisco"/>
    <s v="California"/>
    <n v="94110"/>
    <x v="1"/>
    <x v="733"/>
    <x v="1"/>
    <s v="Binders"/>
    <s v="Acco Pressboard Covers with Storage Hooks, 14 7/8 x 11, Dark Blue"/>
    <x v="1334"/>
    <n v="0.4"/>
    <n v="12.801599999999999"/>
  </r>
  <r>
    <n v="1521"/>
    <x v="731"/>
    <x v="513"/>
    <d v="2018-04-21T00:00:00"/>
    <x v="1"/>
    <s v="PL-18925"/>
    <s v="Paul Lucas"/>
    <x v="2"/>
    <s v="United States"/>
    <s v="Chicago"/>
    <s v="Illinois"/>
    <n v="60610"/>
    <x v="2"/>
    <x v="1024"/>
    <x v="1"/>
    <s v="Art"/>
    <s v="Newell 325"/>
    <x v="1045"/>
    <n v="0.35"/>
    <n v="10.738"/>
  </r>
  <r>
    <n v="1522"/>
    <x v="732"/>
    <x v="401"/>
    <d v="2016-12-11T00:00:00"/>
    <x v="1"/>
    <s v="GH-14425"/>
    <s v="Gary Hwang"/>
    <x v="0"/>
    <s v="United States"/>
    <s v="Tucson"/>
    <s v="Arizona"/>
    <n v="85705"/>
    <x v="1"/>
    <x v="592"/>
    <x v="0"/>
    <s v="Furnishings"/>
    <s v="Howard Miller 13 Diameter Pewter Finish Round Wall Clock"/>
    <x v="1335"/>
    <n v="0.4"/>
    <n v="123.66719999999999"/>
  </r>
  <r>
    <n v="1523"/>
    <x v="732"/>
    <x v="401"/>
    <d v="2016-12-11T00:00:00"/>
    <x v="1"/>
    <s v="GH-14425"/>
    <s v="Gary Hwang"/>
    <x v="0"/>
    <s v="United States"/>
    <s v="Tucson"/>
    <s v="Arizona"/>
    <n v="85705"/>
    <x v="1"/>
    <x v="1025"/>
    <x v="1"/>
    <s v="Paper"/>
    <s v="Xerox 1970"/>
    <x v="544"/>
    <n v="0.4"/>
    <n v="11.952"/>
  </r>
  <r>
    <n v="1524"/>
    <x v="732"/>
    <x v="401"/>
    <d v="2016-12-11T00:00:00"/>
    <x v="1"/>
    <s v="GH-14425"/>
    <s v="Gary Hwang"/>
    <x v="0"/>
    <s v="United States"/>
    <s v="Tucson"/>
    <s v="Arizona"/>
    <n v="85705"/>
    <x v="1"/>
    <x v="334"/>
    <x v="1"/>
    <s v="Paper"/>
    <s v="Xerox 1960"/>
    <x v="654"/>
    <n v="0.4"/>
    <n v="118.96319999999999"/>
  </r>
  <r>
    <n v="1525"/>
    <x v="732"/>
    <x v="401"/>
    <d v="2016-12-11T00:00:00"/>
    <x v="1"/>
    <s v="GH-14425"/>
    <s v="Gary Hwang"/>
    <x v="0"/>
    <s v="United States"/>
    <s v="Tucson"/>
    <s v="Arizona"/>
    <n v="85705"/>
    <x v="1"/>
    <x v="232"/>
    <x v="1"/>
    <s v="Storage"/>
    <s v="Belkin 19 Vented Equipment Shelf, Black"/>
    <x v="1336"/>
    <n v="0.5"/>
    <n v="123.55200000000001"/>
  </r>
  <r>
    <n v="1526"/>
    <x v="732"/>
    <x v="401"/>
    <d v="2016-12-11T00:00:00"/>
    <x v="1"/>
    <s v="GH-14425"/>
    <s v="Gary Hwang"/>
    <x v="0"/>
    <s v="United States"/>
    <s v="Tucson"/>
    <s v="Arizona"/>
    <n v="85705"/>
    <x v="1"/>
    <x v="30"/>
    <x v="1"/>
    <s v="Art"/>
    <s v="BOSTON Model 1800 Electric Pencil Sharpeners, Putty/Woodgrain"/>
    <x v="31"/>
    <n v="0.45"/>
    <n v="47.467200000000005"/>
  </r>
  <r>
    <n v="1527"/>
    <x v="733"/>
    <x v="405"/>
    <d v="2017-07-27T00:00:00"/>
    <x v="1"/>
    <s v="CJ-12010"/>
    <s v="Caroline Jumper"/>
    <x v="0"/>
    <s v="United States"/>
    <s v="Allentown"/>
    <s v="Pennsylvania"/>
    <n v="18103"/>
    <x v="3"/>
    <x v="1026"/>
    <x v="1"/>
    <s v="Art"/>
    <s v="12 Colored Short Pencils"/>
    <x v="1337"/>
    <n v="0.25"/>
    <n v="3.12"/>
  </r>
  <r>
    <n v="1528"/>
    <x v="733"/>
    <x v="405"/>
    <d v="2017-07-27T00:00:00"/>
    <x v="1"/>
    <s v="CJ-12010"/>
    <s v="Caroline Jumper"/>
    <x v="0"/>
    <s v="United States"/>
    <s v="Allentown"/>
    <s v="Pennsylvania"/>
    <n v="18103"/>
    <x v="3"/>
    <x v="1027"/>
    <x v="0"/>
    <s v="Furnishings"/>
    <s v="Master Caster Door Stop, Large Neon Orange"/>
    <x v="25"/>
    <n v="0.4"/>
    <n v="6.9887999999999995"/>
  </r>
  <r>
    <n v="1529"/>
    <x v="734"/>
    <x v="209"/>
    <d v="2016-11-10T00:00:00"/>
    <x v="0"/>
    <s v="MC-18130"/>
    <s v="Mike Caudle"/>
    <x v="1"/>
    <s v="United States"/>
    <s v="Newark"/>
    <s v="Delaware"/>
    <n v="19711"/>
    <x v="3"/>
    <x v="1028"/>
    <x v="1"/>
    <s v="Fasteners"/>
    <s v="Rubber Band Ball"/>
    <x v="1338"/>
    <n v="0.4"/>
    <n v="15.707999999999998"/>
  </r>
  <r>
    <n v="1530"/>
    <x v="734"/>
    <x v="209"/>
    <d v="2016-11-10T00:00:00"/>
    <x v="0"/>
    <s v="MC-18130"/>
    <s v="Mike Caudle"/>
    <x v="1"/>
    <s v="United States"/>
    <s v="Newark"/>
    <s v="Delaware"/>
    <n v="19711"/>
    <x v="3"/>
    <x v="1029"/>
    <x v="1"/>
    <s v="Paper"/>
    <s v="Loose Memo Sheets"/>
    <x v="545"/>
    <n v="0.4"/>
    <n v="4.38"/>
  </r>
  <r>
    <n v="1531"/>
    <x v="735"/>
    <x v="514"/>
    <d v="2016-03-31T00:00:00"/>
    <x v="1"/>
    <s v="BV-11245"/>
    <s v="Benjamin Venier"/>
    <x v="1"/>
    <s v="United States"/>
    <s v="Miami"/>
    <s v="Florida"/>
    <n v="33142"/>
    <x v="0"/>
    <x v="1030"/>
    <x v="1"/>
    <s v="Paper"/>
    <s v="Xerox 1988"/>
    <x v="1339"/>
    <n v="0.25"/>
    <n v="55.764000000000003"/>
  </r>
  <r>
    <n v="1532"/>
    <x v="736"/>
    <x v="515"/>
    <d v="2018-09-05T00:00:00"/>
    <x v="1"/>
    <s v="JF-15490"/>
    <s v="Jeremy Farry"/>
    <x v="0"/>
    <s v="United States"/>
    <s v="Tempe"/>
    <s v="Arizona"/>
    <n v="85281"/>
    <x v="1"/>
    <x v="1031"/>
    <x v="1"/>
    <s v="Storage"/>
    <s v="Neat Ideas Personal Hanging Folder Files, Black"/>
    <x v="1340"/>
    <n v="0.5"/>
    <n v="5.3719999999999999"/>
  </r>
  <r>
    <n v="1533"/>
    <x v="736"/>
    <x v="515"/>
    <d v="2018-09-05T00:00:00"/>
    <x v="1"/>
    <s v="JF-15490"/>
    <s v="Jeremy Farry"/>
    <x v="0"/>
    <s v="United States"/>
    <s v="Tempe"/>
    <s v="Arizona"/>
    <n v="85281"/>
    <x v="1"/>
    <x v="203"/>
    <x v="1"/>
    <s v="Fasteners"/>
    <s v="OIC Bulk Pack Metal Binder Clips"/>
    <x v="1341"/>
    <n v="0.4"/>
    <n v="5.0255999999999998"/>
  </r>
  <r>
    <n v="1534"/>
    <x v="737"/>
    <x v="429"/>
    <d v="2017-12-08T00:00:00"/>
    <x v="1"/>
    <s v="EB-13840"/>
    <s v="Ellis Ballard"/>
    <x v="1"/>
    <s v="United States"/>
    <s v="New York City"/>
    <s v="New York"/>
    <n v="10035"/>
    <x v="3"/>
    <x v="1032"/>
    <x v="1"/>
    <s v="Storage"/>
    <s v="Belkin OmniView SE Rackmount Kit"/>
    <x v="1342"/>
    <n v="0.5"/>
    <n v="106.44"/>
  </r>
  <r>
    <n v="1535"/>
    <x v="738"/>
    <x v="516"/>
    <d v="2018-02-14T00:00:00"/>
    <x v="1"/>
    <s v="MP-18175"/>
    <s v="Mike Pelletier"/>
    <x v="2"/>
    <s v="United States"/>
    <s v="Laguna Niguel"/>
    <s v="California"/>
    <n v="92677"/>
    <x v="1"/>
    <x v="574"/>
    <x v="0"/>
    <s v="Bookcases"/>
    <s v="Bush Andora Bookcase, Maple/Graphite Gray Finish"/>
    <x v="1343"/>
    <n v="0.5"/>
    <n v="101.9915"/>
  </r>
  <r>
    <n v="1536"/>
    <x v="739"/>
    <x v="517"/>
    <d v="2017-11-02T00:00:00"/>
    <x v="1"/>
    <s v="JM-15655"/>
    <s v="Jim Mitchum"/>
    <x v="1"/>
    <s v="United States"/>
    <s v="Bridgeton"/>
    <s v="New Jersey"/>
    <n v="8302"/>
    <x v="3"/>
    <x v="1033"/>
    <x v="1"/>
    <s v="Storage"/>
    <s v="Rogers Jumbo File, Granite"/>
    <x v="1344"/>
    <n v="0.5"/>
    <n v="20.37"/>
  </r>
  <r>
    <n v="1537"/>
    <x v="739"/>
    <x v="517"/>
    <d v="2017-11-02T00:00:00"/>
    <x v="1"/>
    <s v="JM-15655"/>
    <s v="Jim Mitchum"/>
    <x v="1"/>
    <s v="United States"/>
    <s v="Bridgeton"/>
    <s v="New Jersey"/>
    <n v="8302"/>
    <x v="3"/>
    <x v="1034"/>
    <x v="1"/>
    <s v="Appliances"/>
    <s v="Commercial WindTunnel Clean Air Upright Vacuum, Replacement Belts, Filtration Bags"/>
    <x v="1345"/>
    <n v="0.4"/>
    <n v="7.0019999999999998"/>
  </r>
  <r>
    <n v="1538"/>
    <x v="740"/>
    <x v="175"/>
    <d v="2018-09-17T00:00:00"/>
    <x v="0"/>
    <s v="CL-11890"/>
    <s v="Carl Ludwig"/>
    <x v="0"/>
    <s v="United States"/>
    <s v="Everett"/>
    <s v="Massachusetts"/>
    <n v="2149"/>
    <x v="3"/>
    <x v="884"/>
    <x v="2"/>
    <s v="Phones"/>
    <s v="GE DSL Phone Line Filter"/>
    <x v="1346"/>
    <n v="0.4"/>
    <n v="23.994"/>
  </r>
  <r>
    <n v="1539"/>
    <x v="740"/>
    <x v="175"/>
    <d v="2018-09-17T00:00:00"/>
    <x v="0"/>
    <s v="CL-11890"/>
    <s v="Carl Ludwig"/>
    <x v="0"/>
    <s v="United States"/>
    <s v="Everett"/>
    <s v="Massachusetts"/>
    <n v="2149"/>
    <x v="3"/>
    <x v="359"/>
    <x v="1"/>
    <s v="Art"/>
    <s v="Avery Hi-Liter EverBold Pen Style Fluorescent Highlighters, 4/Pack"/>
    <x v="1347"/>
    <n v="0.25"/>
    <n v="12.21"/>
  </r>
  <r>
    <n v="1540"/>
    <x v="740"/>
    <x v="175"/>
    <d v="2018-09-17T00:00:00"/>
    <x v="0"/>
    <s v="CL-11890"/>
    <s v="Carl Ludwig"/>
    <x v="0"/>
    <s v="United States"/>
    <s v="Everett"/>
    <s v="Massachusetts"/>
    <n v="2149"/>
    <x v="3"/>
    <x v="37"/>
    <x v="0"/>
    <s v="Bookcases"/>
    <s v="Atlantic Metals Mobile 3-Shelf Bookcases, Custom Colors"/>
    <x v="1348"/>
    <n v="0.5"/>
    <n v="391.47"/>
  </r>
  <r>
    <n v="1541"/>
    <x v="740"/>
    <x v="175"/>
    <d v="2018-09-17T00:00:00"/>
    <x v="0"/>
    <s v="CL-11890"/>
    <s v="Carl Ludwig"/>
    <x v="0"/>
    <s v="United States"/>
    <s v="Everett"/>
    <s v="Massachusetts"/>
    <n v="2149"/>
    <x v="3"/>
    <x v="1002"/>
    <x v="1"/>
    <s v="Binders"/>
    <s v="Wilson Jones Heavy-Duty Casebound Ring Binders with Metal Hinges"/>
    <x v="1349"/>
    <n v="0.4"/>
    <n v="145.488"/>
  </r>
  <r>
    <n v="1542"/>
    <x v="741"/>
    <x v="518"/>
    <d v="2015-03-16T00:00:00"/>
    <x v="0"/>
    <s v="CK-12205"/>
    <s v="Chloris Kastensmidt"/>
    <x v="0"/>
    <s v="United States"/>
    <s v="Columbus"/>
    <s v="Ohio"/>
    <n v="43229"/>
    <x v="3"/>
    <x v="1035"/>
    <x v="0"/>
    <s v="Furnishings"/>
    <s v="Eldon Wave Desk Accessories"/>
    <x v="1350"/>
    <n v="0.4"/>
    <n v="4.992"/>
  </r>
  <r>
    <n v="1543"/>
    <x v="741"/>
    <x v="518"/>
    <d v="2015-03-16T00:00:00"/>
    <x v="0"/>
    <s v="CK-12205"/>
    <s v="Chloris Kastensmidt"/>
    <x v="0"/>
    <s v="United States"/>
    <s v="Columbus"/>
    <s v="Ohio"/>
    <n v="43229"/>
    <x v="3"/>
    <x v="845"/>
    <x v="1"/>
    <s v="Fasteners"/>
    <s v="Stockwell Push Pins"/>
    <x v="1351"/>
    <n v="0.4"/>
    <n v="6.2784000000000004"/>
  </r>
  <r>
    <n v="1544"/>
    <x v="742"/>
    <x v="519"/>
    <d v="2015-02-08T00:00:00"/>
    <x v="1"/>
    <s v="DB-13270"/>
    <s v="Deborah Brumfield"/>
    <x v="2"/>
    <s v="United States"/>
    <s v="San Diego"/>
    <s v="California"/>
    <n v="92024"/>
    <x v="1"/>
    <x v="655"/>
    <x v="1"/>
    <s v="Binders"/>
    <s v="GBC Recycled Grain Textured Covers"/>
    <x v="1352"/>
    <n v="0.4"/>
    <n v="49.7376"/>
  </r>
  <r>
    <n v="1545"/>
    <x v="742"/>
    <x v="519"/>
    <d v="2015-02-08T00:00:00"/>
    <x v="1"/>
    <s v="DB-13270"/>
    <s v="Deborah Brumfield"/>
    <x v="2"/>
    <s v="United States"/>
    <s v="San Diego"/>
    <s v="California"/>
    <n v="92024"/>
    <x v="1"/>
    <x v="732"/>
    <x v="1"/>
    <s v="Paper"/>
    <s v="Message Book, Standard Line While You Were Out, 5 1/2 X 4, 200 Sets/Book"/>
    <x v="1353"/>
    <n v="0.4"/>
    <n v="20.544"/>
  </r>
  <r>
    <n v="1546"/>
    <x v="743"/>
    <x v="520"/>
    <d v="2016-01-04T00:00:00"/>
    <x v="0"/>
    <s v="PC-18745"/>
    <s v="Pamela Coakley"/>
    <x v="1"/>
    <s v="United States"/>
    <s v="Watertown"/>
    <s v="New York"/>
    <n v="13601"/>
    <x v="3"/>
    <x v="178"/>
    <x v="0"/>
    <s v="Bookcases"/>
    <s v="Atlantic Metals Mobile 4-Shelf Bookcases, Custom Colors"/>
    <x v="1354"/>
    <n v="0.5"/>
    <n v="786.74400000000003"/>
  </r>
  <r>
    <n v="1547"/>
    <x v="744"/>
    <x v="521"/>
    <d v="2016-11-27T00:00:00"/>
    <x v="1"/>
    <s v="VB-21745"/>
    <s v="Victoria Brennan"/>
    <x v="1"/>
    <s v="United States"/>
    <s v="San Antonio"/>
    <s v="Texas"/>
    <n v="78207"/>
    <x v="2"/>
    <x v="921"/>
    <x v="1"/>
    <s v="Paper"/>
    <s v="Xerox 1915"/>
    <x v="757"/>
    <n v="0.3"/>
    <n v="234.86399999999998"/>
  </r>
  <r>
    <n v="1548"/>
    <x v="744"/>
    <x v="521"/>
    <d v="2016-11-27T00:00:00"/>
    <x v="1"/>
    <s v="VB-21745"/>
    <s v="Victoria Brennan"/>
    <x v="1"/>
    <s v="United States"/>
    <s v="San Antonio"/>
    <s v="Texas"/>
    <n v="78207"/>
    <x v="2"/>
    <x v="979"/>
    <x v="1"/>
    <s v="Binders"/>
    <s v="GBC Recycled Regency Composition Covers"/>
    <x v="1355"/>
    <n v="0.3"/>
    <n v="16.738399999999999"/>
  </r>
  <r>
    <n v="1549"/>
    <x v="744"/>
    <x v="521"/>
    <d v="2016-11-27T00:00:00"/>
    <x v="1"/>
    <s v="VB-21745"/>
    <s v="Victoria Brennan"/>
    <x v="1"/>
    <s v="United States"/>
    <s v="San Antonio"/>
    <s v="Texas"/>
    <n v="78207"/>
    <x v="2"/>
    <x v="1036"/>
    <x v="1"/>
    <s v="Storage"/>
    <s v="Tenex Personal Self-Stacking Standard File Box, Black/Gray"/>
    <x v="1356"/>
    <n v="0.4"/>
    <n v="16.233599999999999"/>
  </r>
  <r>
    <n v="1550"/>
    <x v="745"/>
    <x v="522"/>
    <d v="2015-07-08T00:00:00"/>
    <x v="2"/>
    <s v="EP-13915"/>
    <s v="Emily Phan"/>
    <x v="0"/>
    <s v="United States"/>
    <s v="New York City"/>
    <s v="New York"/>
    <n v="10011"/>
    <x v="3"/>
    <x v="890"/>
    <x v="2"/>
    <s v="Copiers"/>
    <s v="Canon Imageclass D680 Copier / Fax"/>
    <x v="1357"/>
    <n v="0.5"/>
    <n v="279.99599999999998"/>
  </r>
  <r>
    <n v="1551"/>
    <x v="746"/>
    <x v="38"/>
    <d v="2018-11-18T00:00:00"/>
    <x v="0"/>
    <s v="ME-17320"/>
    <s v="Maria Etezadi"/>
    <x v="2"/>
    <s v="United States"/>
    <s v="Houston"/>
    <s v="Texas"/>
    <n v="77095"/>
    <x v="2"/>
    <x v="1037"/>
    <x v="1"/>
    <s v="Appliances"/>
    <s v="Hoover Commercial Soft Guard Upright Vacuum And Disposable Filtration Bags"/>
    <x v="1358"/>
    <n v="0.3"/>
    <n v="6.5267999999999997"/>
  </r>
  <r>
    <n v="1552"/>
    <x v="747"/>
    <x v="26"/>
    <d v="2017-06-22T00:00:00"/>
    <x v="1"/>
    <s v="IG-15085"/>
    <s v="Ivan Gibson"/>
    <x v="0"/>
    <s v="United States"/>
    <s v="San Diego"/>
    <s v="California"/>
    <n v="92024"/>
    <x v="1"/>
    <x v="964"/>
    <x v="1"/>
    <s v="Paper"/>
    <s v="Xerox 1934"/>
    <x v="1359"/>
    <n v="0.4"/>
    <n v="67.175999999999988"/>
  </r>
  <r>
    <n v="1553"/>
    <x v="748"/>
    <x v="523"/>
    <d v="2015-05-05T00:00:00"/>
    <x v="2"/>
    <s v="JS-15940"/>
    <s v="Joni Sundaresam"/>
    <x v="2"/>
    <s v="United States"/>
    <s v="Appleton"/>
    <s v="Wisconsin"/>
    <n v="54915"/>
    <x v="2"/>
    <x v="1038"/>
    <x v="1"/>
    <s v="Labels"/>
    <s v="Avery 481"/>
    <x v="742"/>
    <n v="0.3"/>
    <n v="15.091999999999999"/>
  </r>
  <r>
    <n v="1554"/>
    <x v="749"/>
    <x v="524"/>
    <d v="2018-10-21T00:00:00"/>
    <x v="1"/>
    <s v="BO-11425"/>
    <s v="Bobby Odegard"/>
    <x v="0"/>
    <s v="United States"/>
    <s v="Richmond"/>
    <s v="Kentucky"/>
    <n v="40475"/>
    <x v="0"/>
    <x v="691"/>
    <x v="1"/>
    <s v="Binders"/>
    <s v="Large Capacity Hanging Post Binders"/>
    <x v="1360"/>
    <n v="0.25"/>
    <n v="93.5625"/>
  </r>
  <r>
    <n v="1555"/>
    <x v="750"/>
    <x v="525"/>
    <d v="2016-02-13T00:00:00"/>
    <x v="1"/>
    <s v="VW-21775"/>
    <s v="Victoria Wilson"/>
    <x v="1"/>
    <s v="United States"/>
    <s v="Bellevue"/>
    <s v="Washington"/>
    <n v="98006"/>
    <x v="1"/>
    <x v="1039"/>
    <x v="1"/>
    <s v="Art"/>
    <s v="Newell 310"/>
    <x v="266"/>
    <n v="0.45"/>
    <n v="2.9040000000000004"/>
  </r>
  <r>
    <n v="1556"/>
    <x v="751"/>
    <x v="507"/>
    <d v="2018-09-08T00:00:00"/>
    <x v="1"/>
    <s v="AB-10150"/>
    <s v="Aimee Bixby"/>
    <x v="0"/>
    <s v="United States"/>
    <s v="Long Beach"/>
    <s v="New York"/>
    <n v="11561"/>
    <x v="3"/>
    <x v="43"/>
    <x v="2"/>
    <s v="Accessories"/>
    <s v="Verbatim 25 GB 6x Blu-ray Single Layer Recordable Disc, 25/Pack"/>
    <x v="1361"/>
    <n v="0.25"/>
    <n v="68.97"/>
  </r>
  <r>
    <n v="1557"/>
    <x v="752"/>
    <x v="195"/>
    <d v="2017-05-15T00:00:00"/>
    <x v="1"/>
    <s v="JW-16075"/>
    <s v="Julia West"/>
    <x v="0"/>
    <s v="United States"/>
    <s v="Philadelphia"/>
    <s v="Pennsylvania"/>
    <n v="19140"/>
    <x v="3"/>
    <x v="1040"/>
    <x v="1"/>
    <s v="Envelopes"/>
    <s v="Staple envelope"/>
    <x v="560"/>
    <n v="0.4"/>
    <n v="5.6063999999999998"/>
  </r>
  <r>
    <n v="1558"/>
    <x v="752"/>
    <x v="195"/>
    <d v="2017-05-15T00:00:00"/>
    <x v="1"/>
    <s v="JW-16075"/>
    <s v="Julia West"/>
    <x v="0"/>
    <s v="United States"/>
    <s v="Philadelphia"/>
    <s v="Pennsylvania"/>
    <n v="19140"/>
    <x v="3"/>
    <x v="1041"/>
    <x v="1"/>
    <s v="Art"/>
    <s v="Newell 319"/>
    <x v="1362"/>
    <n v="0.25"/>
    <n v="59.519999999999996"/>
  </r>
  <r>
    <n v="1559"/>
    <x v="753"/>
    <x v="199"/>
    <d v="2016-03-18T00:00:00"/>
    <x v="0"/>
    <s v="JE-15475"/>
    <s v="Jeremy Ellison"/>
    <x v="0"/>
    <s v="United States"/>
    <s v="Seattle"/>
    <s v="Washington"/>
    <n v="98103"/>
    <x v="1"/>
    <x v="977"/>
    <x v="0"/>
    <s v="Tables"/>
    <s v="KI Adjustable-Height Table"/>
    <x v="1363"/>
    <n v="0.45"/>
    <n v="94.578000000000017"/>
  </r>
  <r>
    <n v="1560"/>
    <x v="754"/>
    <x v="526"/>
    <d v="2017-04-13T00:00:00"/>
    <x v="1"/>
    <s v="EB-13750"/>
    <s v="Edward Becker"/>
    <x v="1"/>
    <s v="United States"/>
    <s v="Seattle"/>
    <s v="Washington"/>
    <n v="98103"/>
    <x v="1"/>
    <x v="696"/>
    <x v="1"/>
    <s v="Binders"/>
    <s v="Acco Pressboard Covers with Storage Hooks, 14 7/8 x 11, Light Blue"/>
    <x v="1364"/>
    <n v="0.4"/>
    <n v="21.211199999999998"/>
  </r>
  <r>
    <n v="1561"/>
    <x v="755"/>
    <x v="527"/>
    <d v="2015-04-09T00:00:00"/>
    <x v="1"/>
    <s v="PK-18910"/>
    <s v="Paul Knutson"/>
    <x v="2"/>
    <s v="United States"/>
    <s v="San Francisco"/>
    <s v="California"/>
    <n v="94109"/>
    <x v="1"/>
    <x v="1042"/>
    <x v="1"/>
    <s v="Labels"/>
    <s v="Avery 518"/>
    <x v="1365"/>
    <n v="0.4"/>
    <n v="11.339999999999998"/>
  </r>
  <r>
    <n v="1562"/>
    <x v="756"/>
    <x v="528"/>
    <d v="2018-09-06T00:00:00"/>
    <x v="2"/>
    <s v="CS-12400"/>
    <s v="Christopher Schild"/>
    <x v="2"/>
    <s v="United States"/>
    <s v="Seattle"/>
    <s v="Washington"/>
    <n v="98115"/>
    <x v="1"/>
    <x v="324"/>
    <x v="1"/>
    <s v="Art"/>
    <s v="Newell 333"/>
    <x v="1094"/>
    <n v="0.45"/>
    <n v="1.5289999999999999"/>
  </r>
  <r>
    <n v="1563"/>
    <x v="757"/>
    <x v="160"/>
    <d v="2018-06-30T00:00:00"/>
    <x v="3"/>
    <s v="SG-20470"/>
    <s v="Sheri Gordon"/>
    <x v="0"/>
    <s v="United States"/>
    <s v="New York City"/>
    <s v="New York"/>
    <n v="10011"/>
    <x v="3"/>
    <x v="3"/>
    <x v="0"/>
    <s v="Tables"/>
    <s v="Bretford CR4500 Series Slim Rectangular Table"/>
    <x v="24"/>
    <n v="0.25"/>
    <n v="783.47250000000008"/>
  </r>
  <r>
    <n v="1564"/>
    <x v="758"/>
    <x v="529"/>
    <d v="2016-11-09T00:00:00"/>
    <x v="3"/>
    <s v="CM-12190"/>
    <s v="Charlotte Melton"/>
    <x v="0"/>
    <s v="United States"/>
    <s v="Philadelphia"/>
    <s v="Pennsylvania"/>
    <n v="19134"/>
    <x v="3"/>
    <x v="204"/>
    <x v="1"/>
    <s v="Paper"/>
    <s v="While You Were Out Pads, 50 per Pad, 4 x 5 1/4, Green Cycle"/>
    <x v="1366"/>
    <n v="0.4"/>
    <n v="6.8112000000000004"/>
  </r>
  <r>
    <n v="1565"/>
    <x v="759"/>
    <x v="530"/>
    <d v="2015-03-04T00:00:00"/>
    <x v="3"/>
    <s v="CL-12565"/>
    <s v="Clay Ludtke"/>
    <x v="0"/>
    <s v="United States"/>
    <s v="Columbia"/>
    <s v="South Carolina"/>
    <n v="29203"/>
    <x v="0"/>
    <x v="1043"/>
    <x v="1"/>
    <s v="Storage"/>
    <s v="Sensible Storage WireTech Storage Systems"/>
    <x v="1367"/>
    <n v="0.35"/>
    <n v="230.685"/>
  </r>
  <r>
    <n v="1566"/>
    <x v="760"/>
    <x v="531"/>
    <d v="2016-03-25T00:00:00"/>
    <x v="1"/>
    <s v="JO-15550"/>
    <s v="Jesus Ocampo"/>
    <x v="2"/>
    <s v="United States"/>
    <s v="Seattle"/>
    <s v="Washington"/>
    <n v="98105"/>
    <x v="1"/>
    <x v="867"/>
    <x v="2"/>
    <s v="Phones"/>
    <s v="Wireless Extenders zBoost YX545 SOHO Signal Booster"/>
    <x v="1368"/>
    <n v="0.4"/>
    <n v="272.1456"/>
  </r>
  <r>
    <n v="1567"/>
    <x v="761"/>
    <x v="239"/>
    <d v="2016-11-30T00:00:00"/>
    <x v="2"/>
    <s v="AW-10840"/>
    <s v="Anthony Witt"/>
    <x v="0"/>
    <s v="United States"/>
    <s v="Allen"/>
    <s v="Texas"/>
    <n v="75002"/>
    <x v="2"/>
    <x v="1044"/>
    <x v="2"/>
    <s v="Accessories"/>
    <s v="Kingston Digital DataTraveler 16GB USB 2.0"/>
    <x v="1369"/>
    <n v="0.35"/>
    <n v="13.962000000000002"/>
  </r>
  <r>
    <n v="1568"/>
    <x v="761"/>
    <x v="239"/>
    <d v="2016-11-30T00:00:00"/>
    <x v="2"/>
    <s v="AW-10840"/>
    <s v="Anthony Witt"/>
    <x v="0"/>
    <s v="United States"/>
    <s v="Allen"/>
    <s v="Texas"/>
    <n v="75002"/>
    <x v="2"/>
    <x v="1045"/>
    <x v="1"/>
    <s v="Binders"/>
    <s v="GBC Imprintable Covers"/>
    <x v="1370"/>
    <n v="0.3"/>
    <n v="6.1488000000000005"/>
  </r>
  <r>
    <n v="1569"/>
    <x v="762"/>
    <x v="532"/>
    <d v="2018-06-11T00:00:00"/>
    <x v="3"/>
    <s v="DV-13465"/>
    <s v="Dianna Vittorini"/>
    <x v="0"/>
    <s v="United States"/>
    <s v="Los Angeles"/>
    <s v="California"/>
    <n v="90004"/>
    <x v="1"/>
    <x v="447"/>
    <x v="1"/>
    <s v="Paper"/>
    <s v="White Dual Perf Computer Printout Paper, 2700 Sheets, 1 Part, Heavyweight, 20 lbs., 14 7/8 x 11"/>
    <x v="1232"/>
    <n v="0.4"/>
    <n v="73.781999999999996"/>
  </r>
  <r>
    <n v="1570"/>
    <x v="763"/>
    <x v="200"/>
    <d v="2018-11-30T00:00:00"/>
    <x v="1"/>
    <s v="AH-10075"/>
    <s v="Adam Hart"/>
    <x v="1"/>
    <s v="United States"/>
    <s v="Atlanta"/>
    <s v="Georgia"/>
    <n v="30318"/>
    <x v="0"/>
    <x v="1046"/>
    <x v="1"/>
    <s v="Art"/>
    <s v="Newell 347"/>
    <x v="1371"/>
    <n v="0.15000000000000002"/>
    <n v="10.914"/>
  </r>
  <r>
    <n v="1571"/>
    <x v="764"/>
    <x v="533"/>
    <d v="2015-11-25T00:00:00"/>
    <x v="2"/>
    <s v="SC-20095"/>
    <s v="Sanjit Chand"/>
    <x v="0"/>
    <s v="United States"/>
    <s v="Los Angeles"/>
    <s v="California"/>
    <n v="90004"/>
    <x v="1"/>
    <x v="83"/>
    <x v="0"/>
    <s v="Chairs"/>
    <s v="Novimex Swivel Fabric Task Chair"/>
    <x v="884"/>
    <n v="0.45"/>
    <n v="332.15600000000001"/>
  </r>
  <r>
    <n v="1572"/>
    <x v="764"/>
    <x v="533"/>
    <d v="2015-11-25T00:00:00"/>
    <x v="2"/>
    <s v="SC-20095"/>
    <s v="Sanjit Chand"/>
    <x v="0"/>
    <s v="United States"/>
    <s v="Los Angeles"/>
    <s v="California"/>
    <n v="90004"/>
    <x v="1"/>
    <x v="1047"/>
    <x v="1"/>
    <s v="Envelopes"/>
    <s v="Pastel Pink Envelopes"/>
    <x v="1372"/>
    <n v="0.4"/>
    <n v="13.103999999999999"/>
  </r>
  <r>
    <n v="1573"/>
    <x v="764"/>
    <x v="533"/>
    <d v="2015-11-25T00:00:00"/>
    <x v="2"/>
    <s v="SC-20095"/>
    <s v="Sanjit Chand"/>
    <x v="0"/>
    <s v="United States"/>
    <s v="Los Angeles"/>
    <s v="California"/>
    <n v="90004"/>
    <x v="1"/>
    <x v="1048"/>
    <x v="2"/>
    <s v="Accessories"/>
    <s v="Belkin F8E887 USB Wired Ergonomic Keyboard"/>
    <x v="803"/>
    <n v="0.45"/>
    <n v="16.494500000000002"/>
  </r>
  <r>
    <n v="1574"/>
    <x v="764"/>
    <x v="533"/>
    <d v="2015-11-25T00:00:00"/>
    <x v="2"/>
    <s v="SC-20095"/>
    <s v="Sanjit Chand"/>
    <x v="0"/>
    <s v="United States"/>
    <s v="Los Angeles"/>
    <s v="California"/>
    <n v="90004"/>
    <x v="1"/>
    <x v="467"/>
    <x v="0"/>
    <s v="Chairs"/>
    <s v="Safco Contoured Stacking Chairs"/>
    <x v="1373"/>
    <n v="0.45"/>
    <n v="209.792"/>
  </r>
  <r>
    <n v="1575"/>
    <x v="765"/>
    <x v="534"/>
    <d v="2015-12-18T00:00:00"/>
    <x v="2"/>
    <s v="MC-18100"/>
    <s v="Mick Crebagga"/>
    <x v="0"/>
    <s v="United States"/>
    <s v="El Paso"/>
    <s v="Texas"/>
    <n v="79907"/>
    <x v="2"/>
    <x v="1049"/>
    <x v="2"/>
    <s v="Phones"/>
    <s v="ARKON Windshield Dashboard Air Vent Car Mount Holder"/>
    <x v="1374"/>
    <n v="0.3"/>
    <n v="28.475999999999999"/>
  </r>
  <r>
    <n v="1576"/>
    <x v="765"/>
    <x v="534"/>
    <d v="2015-12-18T00:00:00"/>
    <x v="2"/>
    <s v="MC-18100"/>
    <s v="Mick Crebagga"/>
    <x v="0"/>
    <s v="United States"/>
    <s v="El Paso"/>
    <s v="Texas"/>
    <n v="79907"/>
    <x v="2"/>
    <x v="635"/>
    <x v="0"/>
    <s v="Chairs"/>
    <s v="Lifetime Advantage Folding Chairs, 4/Carton"/>
    <x v="1375"/>
    <n v="0.35"/>
    <n v="496.13200000000001"/>
  </r>
  <r>
    <n v="1577"/>
    <x v="766"/>
    <x v="183"/>
    <d v="2017-04-27T00:00:00"/>
    <x v="1"/>
    <s v="TT-21460"/>
    <s v="Tonja Turnell"/>
    <x v="2"/>
    <s v="United States"/>
    <s v="Aurora"/>
    <s v="Illinois"/>
    <n v="60505"/>
    <x v="2"/>
    <x v="328"/>
    <x v="1"/>
    <s v="Storage"/>
    <s v="Pizazz Global Quick File"/>
    <x v="1376"/>
    <n v="0.4"/>
    <n v="14.3712"/>
  </r>
  <r>
    <n v="1578"/>
    <x v="767"/>
    <x v="454"/>
    <d v="2017-05-27T00:00:00"/>
    <x v="1"/>
    <s v="AP-10720"/>
    <s v="Anne Pryor"/>
    <x v="2"/>
    <s v="United States"/>
    <s v="Florence"/>
    <s v="Alabama"/>
    <n v="35630"/>
    <x v="0"/>
    <x v="1050"/>
    <x v="1"/>
    <s v="Paper"/>
    <s v="Xerox 1949"/>
    <x v="1377"/>
    <n v="0.25"/>
    <n v="3.7350000000000003"/>
  </r>
  <r>
    <n v="1579"/>
    <x v="768"/>
    <x v="535"/>
    <d v="2017-03-01T00:00:00"/>
    <x v="2"/>
    <s v="DL-12865"/>
    <s v="Dan Lawera"/>
    <x v="0"/>
    <s v="United States"/>
    <s v="New York City"/>
    <s v="New York"/>
    <n v="10011"/>
    <x v="3"/>
    <x v="1051"/>
    <x v="1"/>
    <s v="Appliances"/>
    <s v="Conquest 14 Commercial Heavy-Duty Upright Vacuum, Collection System, Accessory Kit"/>
    <x v="1378"/>
    <n v="0.4"/>
    <n v="102.52799999999999"/>
  </r>
  <r>
    <n v="1580"/>
    <x v="769"/>
    <x v="101"/>
    <d v="2016-08-12T00:00:00"/>
    <x v="2"/>
    <s v="NP-18325"/>
    <s v="Naresj Patel"/>
    <x v="0"/>
    <s v="United States"/>
    <s v="New York City"/>
    <s v="New York"/>
    <n v="10024"/>
    <x v="3"/>
    <x v="348"/>
    <x v="2"/>
    <s v="Phones"/>
    <s v="Nortel Meridian M3904 Professional Digital phone"/>
    <x v="669"/>
    <n v="0.4"/>
    <n v="184.78800000000001"/>
  </r>
  <r>
    <n v="1581"/>
    <x v="769"/>
    <x v="101"/>
    <d v="2016-08-12T00:00:00"/>
    <x v="2"/>
    <s v="NP-18325"/>
    <s v="Naresj Patel"/>
    <x v="0"/>
    <s v="United States"/>
    <s v="New York City"/>
    <s v="New York"/>
    <n v="10024"/>
    <x v="3"/>
    <x v="223"/>
    <x v="0"/>
    <s v="Tables"/>
    <s v="KI Conference Tables"/>
    <x v="1379"/>
    <n v="0.25"/>
    <n v="287.10449999999997"/>
  </r>
  <r>
    <n v="1582"/>
    <x v="769"/>
    <x v="101"/>
    <d v="2016-08-12T00:00:00"/>
    <x v="2"/>
    <s v="NP-18325"/>
    <s v="Naresj Patel"/>
    <x v="0"/>
    <s v="United States"/>
    <s v="New York City"/>
    <s v="New York"/>
    <n v="10024"/>
    <x v="3"/>
    <x v="193"/>
    <x v="1"/>
    <s v="Storage"/>
    <s v="Tennsco Lockers, Gray"/>
    <x v="108"/>
    <n v="0.5"/>
    <n v="20.98"/>
  </r>
  <r>
    <n v="1583"/>
    <x v="769"/>
    <x v="101"/>
    <d v="2016-08-12T00:00:00"/>
    <x v="2"/>
    <s v="NP-18325"/>
    <s v="Naresj Patel"/>
    <x v="0"/>
    <s v="United States"/>
    <s v="New York City"/>
    <s v="New York"/>
    <n v="10024"/>
    <x v="3"/>
    <x v="692"/>
    <x v="1"/>
    <s v="Binders"/>
    <s v="GBC Ibimaster 500 Manual ProClick Binding System"/>
    <x v="1380"/>
    <n v="0.4"/>
    <n v="730.54079999999999"/>
  </r>
  <r>
    <n v="1584"/>
    <x v="769"/>
    <x v="101"/>
    <d v="2016-08-12T00:00:00"/>
    <x v="2"/>
    <s v="NP-18325"/>
    <s v="Naresj Patel"/>
    <x v="0"/>
    <s v="United States"/>
    <s v="New York City"/>
    <s v="New York"/>
    <n v="10024"/>
    <x v="3"/>
    <x v="116"/>
    <x v="0"/>
    <s v="Furnishings"/>
    <s v="Artistic Insta-Plaque"/>
    <x v="116"/>
    <n v="0.4"/>
    <n v="28.224"/>
  </r>
  <r>
    <n v="1585"/>
    <x v="769"/>
    <x v="101"/>
    <d v="2016-08-12T00:00:00"/>
    <x v="2"/>
    <s v="NP-18325"/>
    <s v="Naresj Patel"/>
    <x v="0"/>
    <s v="United States"/>
    <s v="New York City"/>
    <s v="New York"/>
    <n v="10024"/>
    <x v="3"/>
    <x v="50"/>
    <x v="0"/>
    <s v="Furnishings"/>
    <s v="Longer-Life Soft White Bulbs"/>
    <x v="51"/>
    <n v="0.4"/>
    <n v="3.6959999999999997"/>
  </r>
  <r>
    <n v="1586"/>
    <x v="769"/>
    <x v="101"/>
    <d v="2016-08-12T00:00:00"/>
    <x v="2"/>
    <s v="NP-18325"/>
    <s v="Naresj Patel"/>
    <x v="0"/>
    <s v="United States"/>
    <s v="New York City"/>
    <s v="New York"/>
    <n v="10024"/>
    <x v="3"/>
    <x v="469"/>
    <x v="2"/>
    <s v="Phones"/>
    <s v="Panasonic KX-TG9471B"/>
    <x v="504"/>
    <n v="0.4"/>
    <n v="587.97"/>
  </r>
  <r>
    <n v="1587"/>
    <x v="769"/>
    <x v="101"/>
    <d v="2016-08-12T00:00:00"/>
    <x v="2"/>
    <s v="NP-18325"/>
    <s v="Naresj Patel"/>
    <x v="0"/>
    <s v="United States"/>
    <s v="New York City"/>
    <s v="New York"/>
    <n v="10024"/>
    <x v="3"/>
    <x v="1052"/>
    <x v="1"/>
    <s v="Paper"/>
    <s v="Xerox 1886"/>
    <x v="140"/>
    <n v="0.4"/>
    <n v="86.219999999999985"/>
  </r>
  <r>
    <n v="1588"/>
    <x v="769"/>
    <x v="101"/>
    <d v="2016-08-12T00:00:00"/>
    <x v="2"/>
    <s v="NP-18325"/>
    <s v="Naresj Patel"/>
    <x v="0"/>
    <s v="United States"/>
    <s v="New York City"/>
    <s v="New York"/>
    <n v="10024"/>
    <x v="3"/>
    <x v="1053"/>
    <x v="1"/>
    <s v="Fasteners"/>
    <s v="Acco Clips to Go Binder Clips, 24 Clips in Two Sizes"/>
    <x v="1381"/>
    <n v="0.4"/>
    <n v="6.39"/>
  </r>
  <r>
    <n v="1589"/>
    <x v="769"/>
    <x v="101"/>
    <d v="2016-08-12T00:00:00"/>
    <x v="2"/>
    <s v="NP-18325"/>
    <s v="Naresj Patel"/>
    <x v="0"/>
    <s v="United States"/>
    <s v="New York City"/>
    <s v="New York"/>
    <n v="10024"/>
    <x v="3"/>
    <x v="386"/>
    <x v="2"/>
    <s v="Accessories"/>
    <s v="Belkin QODE FastFit Bluetooth Keyboard"/>
    <x v="411"/>
    <n v="0.25"/>
    <n v="185.85000000000002"/>
  </r>
  <r>
    <n v="1590"/>
    <x v="770"/>
    <x v="536"/>
    <d v="2017-05-16T00:00:00"/>
    <x v="1"/>
    <s v="VG-21805"/>
    <s v="Vivek Grady"/>
    <x v="1"/>
    <s v="United States"/>
    <s v="Virginia Beach"/>
    <s v="Virginia"/>
    <n v="23464"/>
    <x v="0"/>
    <x v="448"/>
    <x v="1"/>
    <s v="Art"/>
    <s v="Rogers Handheld Barrel Pencil Sharpener"/>
    <x v="1382"/>
    <n v="0.15000000000000002"/>
    <n v="9.3160000000000007"/>
  </r>
  <r>
    <n v="1591"/>
    <x v="771"/>
    <x v="173"/>
    <d v="2017-04-19T00:00:00"/>
    <x v="1"/>
    <s v="MY-18295"/>
    <s v="Muhammed Yedwab"/>
    <x v="1"/>
    <s v="United States"/>
    <s v="Grapevine"/>
    <s v="Texas"/>
    <n v="76051"/>
    <x v="2"/>
    <x v="1054"/>
    <x v="1"/>
    <s v="Art"/>
    <s v="Dixon Ticonderoga Erasable Colored Pencil Set, 12-Color"/>
    <x v="1383"/>
    <n v="0.35"/>
    <n v="21.767199999999999"/>
  </r>
  <r>
    <n v="1592"/>
    <x v="771"/>
    <x v="173"/>
    <d v="2017-04-19T00:00:00"/>
    <x v="1"/>
    <s v="MY-18295"/>
    <s v="Muhammed Yedwab"/>
    <x v="1"/>
    <s v="United States"/>
    <s v="Grapevine"/>
    <s v="Texas"/>
    <n v="76051"/>
    <x v="2"/>
    <x v="131"/>
    <x v="1"/>
    <s v="Fasteners"/>
    <s v="Ideal Clamps"/>
    <x v="1384"/>
    <n v="0.3"/>
    <n v="5.6279999999999992"/>
  </r>
  <r>
    <n v="1593"/>
    <x v="772"/>
    <x v="537"/>
    <d v="2016-06-25T00:00:00"/>
    <x v="0"/>
    <s v="RD-19480"/>
    <s v="Rick Duston"/>
    <x v="0"/>
    <s v="United States"/>
    <s v="Olympia"/>
    <s v="Washington"/>
    <n v="98502"/>
    <x v="1"/>
    <x v="1055"/>
    <x v="2"/>
    <s v="Phones"/>
    <s v="Pyle PRT45 Retro Home Telephone"/>
    <x v="1385"/>
    <n v="0.4"/>
    <n v="120.9408"/>
  </r>
  <r>
    <n v="1594"/>
    <x v="773"/>
    <x v="538"/>
    <d v="2015-10-19T00:00:00"/>
    <x v="3"/>
    <s v="JF-15490"/>
    <s v="Jeremy Farry"/>
    <x v="0"/>
    <s v="United States"/>
    <s v="Los Angeles"/>
    <s v="California"/>
    <n v="90032"/>
    <x v="1"/>
    <x v="1056"/>
    <x v="1"/>
    <s v="Paper"/>
    <s v="Spiral Phone Message Books with Labels by Adams"/>
    <x v="1386"/>
    <n v="0.4"/>
    <n v="8.0640000000000001"/>
  </r>
  <r>
    <n v="1595"/>
    <x v="774"/>
    <x v="539"/>
    <d v="2016-03-27T00:00:00"/>
    <x v="2"/>
    <s v="DP-13390"/>
    <s v="Dennis Pardue"/>
    <x v="2"/>
    <s v="United States"/>
    <s v="Peoria"/>
    <s v="Illinois"/>
    <n v="61604"/>
    <x v="2"/>
    <x v="1057"/>
    <x v="0"/>
    <s v="Bookcases"/>
    <s v="Sauder Inglewood Library Bookcases"/>
    <x v="1387"/>
    <n v="0.4"/>
    <n v="215.4348"/>
  </r>
  <r>
    <n v="1596"/>
    <x v="775"/>
    <x v="540"/>
    <d v="2018-05-12T00:00:00"/>
    <x v="1"/>
    <s v="MD-17350"/>
    <s v="Maribeth Dona"/>
    <x v="0"/>
    <s v="United States"/>
    <s v="Columbus"/>
    <s v="Ohio"/>
    <n v="43229"/>
    <x v="3"/>
    <x v="877"/>
    <x v="0"/>
    <s v="Chairs"/>
    <s v="Global Chrome Stack Chair"/>
    <x v="1388"/>
    <n v="0.25"/>
    <n v="35.994"/>
  </r>
  <r>
    <n v="1597"/>
    <x v="776"/>
    <x v="524"/>
    <d v="2018-10-18T00:00:00"/>
    <x v="2"/>
    <s v="MY-17380"/>
    <s v="Maribeth Yedwab"/>
    <x v="1"/>
    <s v="United States"/>
    <s v="New York City"/>
    <s v="New York"/>
    <n v="10011"/>
    <x v="3"/>
    <x v="451"/>
    <x v="0"/>
    <s v="Furnishings"/>
    <s v="Executive Impressions Supervisor Wall Clock"/>
    <x v="1389"/>
    <n v="0.4"/>
    <n v="328.37999999999994"/>
  </r>
  <r>
    <n v="1598"/>
    <x v="777"/>
    <x v="123"/>
    <d v="2018-11-21T00:00:00"/>
    <x v="0"/>
    <s v="AB-10150"/>
    <s v="Aimee Bixby"/>
    <x v="0"/>
    <s v="United States"/>
    <s v="Carrollton"/>
    <s v="Texas"/>
    <n v="75007"/>
    <x v="2"/>
    <x v="1058"/>
    <x v="1"/>
    <s v="Paper"/>
    <s v="Xerox 1901"/>
    <x v="1390"/>
    <n v="0.3"/>
    <n v="11.827199999999999"/>
  </r>
  <r>
    <n v="1599"/>
    <x v="777"/>
    <x v="123"/>
    <d v="2018-11-21T00:00:00"/>
    <x v="0"/>
    <s v="AB-10150"/>
    <s v="Aimee Bixby"/>
    <x v="0"/>
    <s v="United States"/>
    <s v="Carrollton"/>
    <s v="Texas"/>
    <n v="75007"/>
    <x v="2"/>
    <x v="1059"/>
    <x v="1"/>
    <s v="Supplies"/>
    <s v="Acme Elite Stainless Steel Scissors"/>
    <x v="405"/>
    <n v="0.35"/>
    <n v="4.3368000000000002"/>
  </r>
  <r>
    <n v="1600"/>
    <x v="777"/>
    <x v="123"/>
    <d v="2018-11-21T00:00:00"/>
    <x v="0"/>
    <s v="AB-10150"/>
    <s v="Aimee Bixby"/>
    <x v="0"/>
    <s v="United States"/>
    <s v="Carrollton"/>
    <s v="Texas"/>
    <n v="75007"/>
    <x v="2"/>
    <x v="290"/>
    <x v="1"/>
    <s v="Art"/>
    <s v="Boston School Pro Electric Pencil Sharpener, 1670"/>
    <x v="304"/>
    <n v="0.35"/>
    <n v="64.438400000000001"/>
  </r>
  <r>
    <n v="1601"/>
    <x v="777"/>
    <x v="123"/>
    <d v="2018-11-21T00:00:00"/>
    <x v="0"/>
    <s v="AB-10150"/>
    <s v="Aimee Bixby"/>
    <x v="0"/>
    <s v="United States"/>
    <s v="Carrollton"/>
    <s v="Texas"/>
    <n v="75007"/>
    <x v="2"/>
    <x v="296"/>
    <x v="0"/>
    <s v="Furnishings"/>
    <s v="Telescoping Adjustable Floor Lamp"/>
    <x v="312"/>
    <n v="0.3"/>
    <n v="11.1944"/>
  </r>
  <r>
    <n v="1602"/>
    <x v="778"/>
    <x v="541"/>
    <d v="2017-05-13T00:00:00"/>
    <x v="0"/>
    <s v="GB-14530"/>
    <s v="George Bell"/>
    <x v="1"/>
    <s v="United States"/>
    <s v="Dover"/>
    <s v="Delaware"/>
    <n v="19901"/>
    <x v="3"/>
    <x v="1060"/>
    <x v="0"/>
    <s v="Furnishings"/>
    <s v="Tenex 46 x 60 Computer Anti-Static Chairmat, Rectangular Shaped"/>
    <x v="46"/>
    <n v="0.4"/>
    <n v="127.176"/>
  </r>
  <r>
    <n v="1603"/>
    <x v="779"/>
    <x v="25"/>
    <d v="2017-12-17T00:00:00"/>
    <x v="1"/>
    <s v="CA-12775"/>
    <s v="Cynthia Arntzen"/>
    <x v="0"/>
    <s v="United States"/>
    <s v="Smyrna"/>
    <s v="Tennessee"/>
    <n v="37167"/>
    <x v="0"/>
    <x v="1061"/>
    <x v="1"/>
    <s v="Art"/>
    <s v="Prang Drawing Pencil Set"/>
    <x v="405"/>
    <n v="0.15000000000000002"/>
    <n v="5.6711999999999998"/>
  </r>
  <r>
    <n v="1604"/>
    <x v="780"/>
    <x v="329"/>
    <d v="2018-12-04T00:00:00"/>
    <x v="1"/>
    <s v="ME-17725"/>
    <s v="Max Engle"/>
    <x v="0"/>
    <s v="United States"/>
    <s v="Newark"/>
    <s v="Delaware"/>
    <n v="19711"/>
    <x v="3"/>
    <x v="1062"/>
    <x v="1"/>
    <s v="Art"/>
    <s v="BOSTON Ranger #55 Pencil Sharpener, Black"/>
    <x v="1391"/>
    <n v="0.25"/>
    <n v="116.955"/>
  </r>
  <r>
    <n v="1605"/>
    <x v="781"/>
    <x v="475"/>
    <d v="2017-04-24T00:00:00"/>
    <x v="0"/>
    <s v="JO-15280"/>
    <s v="Jas OCarroll"/>
    <x v="0"/>
    <s v="United States"/>
    <s v="Los Angeles"/>
    <s v="California"/>
    <n v="90049"/>
    <x v="1"/>
    <x v="857"/>
    <x v="2"/>
    <s v="Phones"/>
    <s v="PowerGen Dual USB Car Charger"/>
    <x v="786"/>
    <n v="0.4"/>
    <n v="23.975999999999999"/>
  </r>
  <r>
    <n v="1606"/>
    <x v="781"/>
    <x v="475"/>
    <d v="2017-04-24T00:00:00"/>
    <x v="0"/>
    <s v="JO-15280"/>
    <s v="Jas OCarroll"/>
    <x v="0"/>
    <s v="United States"/>
    <s v="Los Angeles"/>
    <s v="California"/>
    <n v="90049"/>
    <x v="1"/>
    <x v="1063"/>
    <x v="1"/>
    <s v="Art"/>
    <s v="Newell 307"/>
    <x v="1392"/>
    <n v="0.45"/>
    <n v="3.0030000000000001"/>
  </r>
  <r>
    <n v="1607"/>
    <x v="781"/>
    <x v="475"/>
    <d v="2017-04-24T00:00:00"/>
    <x v="0"/>
    <s v="JO-15280"/>
    <s v="Jas OCarroll"/>
    <x v="0"/>
    <s v="United States"/>
    <s v="Los Angeles"/>
    <s v="California"/>
    <n v="90049"/>
    <x v="1"/>
    <x v="1064"/>
    <x v="1"/>
    <s v="Art"/>
    <s v="Panasonic KP-4ABK Battery-Operated Pencil Sharpener"/>
    <x v="1393"/>
    <n v="0.45"/>
    <n v="40.260000000000005"/>
  </r>
  <r>
    <n v="1608"/>
    <x v="781"/>
    <x v="475"/>
    <d v="2017-04-24T00:00:00"/>
    <x v="0"/>
    <s v="JO-15280"/>
    <s v="Jas OCarroll"/>
    <x v="0"/>
    <s v="United States"/>
    <s v="Los Angeles"/>
    <s v="California"/>
    <n v="90049"/>
    <x v="1"/>
    <x v="347"/>
    <x v="1"/>
    <s v="Binders"/>
    <s v="Angle-D Binders with Locking Rings, Label Holders"/>
    <x v="568"/>
    <n v="0.4"/>
    <n v="3.504"/>
  </r>
  <r>
    <n v="1609"/>
    <x v="781"/>
    <x v="475"/>
    <d v="2017-04-24T00:00:00"/>
    <x v="0"/>
    <s v="JO-15280"/>
    <s v="Jas OCarroll"/>
    <x v="0"/>
    <s v="United States"/>
    <s v="Los Angeles"/>
    <s v="California"/>
    <n v="90049"/>
    <x v="1"/>
    <x v="126"/>
    <x v="1"/>
    <s v="Paper"/>
    <s v="Adams Telephone Message Book W/Dividers/Space For Phone Numbers, 5 1/4X8 1/2, 200/Messages"/>
    <x v="20"/>
    <n v="0.4"/>
    <n v="13.632"/>
  </r>
  <r>
    <n v="1610"/>
    <x v="781"/>
    <x v="475"/>
    <d v="2017-04-24T00:00:00"/>
    <x v="0"/>
    <s v="JO-15280"/>
    <s v="Jas OCarroll"/>
    <x v="0"/>
    <s v="United States"/>
    <s v="Los Angeles"/>
    <s v="California"/>
    <n v="90049"/>
    <x v="1"/>
    <x v="1065"/>
    <x v="1"/>
    <s v="Binders"/>
    <s v="Avery Binder Labels"/>
    <x v="1394"/>
    <n v="0.4"/>
    <n v="5.6016000000000004"/>
  </r>
  <r>
    <n v="1611"/>
    <x v="782"/>
    <x v="542"/>
    <d v="2015-05-30T00:00:00"/>
    <x v="1"/>
    <s v="ML-17395"/>
    <s v="Marina Lichtenstein"/>
    <x v="1"/>
    <s v="United States"/>
    <s v="Los Angeles"/>
    <s v="California"/>
    <n v="90008"/>
    <x v="1"/>
    <x v="1057"/>
    <x v="0"/>
    <s v="Bookcases"/>
    <s v="Sauder Inglewood Library Bookcases"/>
    <x v="1395"/>
    <n v="0.5"/>
    <n v="145.333"/>
  </r>
  <r>
    <n v="1612"/>
    <x v="782"/>
    <x v="542"/>
    <d v="2015-05-30T00:00:00"/>
    <x v="1"/>
    <s v="ML-17395"/>
    <s v="Marina Lichtenstein"/>
    <x v="1"/>
    <s v="United States"/>
    <s v="Los Angeles"/>
    <s v="California"/>
    <n v="90008"/>
    <x v="1"/>
    <x v="1066"/>
    <x v="2"/>
    <s v="Phones"/>
    <s v="VTech DS6151"/>
    <x v="1212"/>
    <n v="0.4"/>
    <n v="120.9504"/>
  </r>
  <r>
    <n v="1613"/>
    <x v="782"/>
    <x v="542"/>
    <d v="2015-05-30T00:00:00"/>
    <x v="1"/>
    <s v="ML-17395"/>
    <s v="Marina Lichtenstein"/>
    <x v="1"/>
    <s v="United States"/>
    <s v="Los Angeles"/>
    <s v="California"/>
    <n v="90008"/>
    <x v="1"/>
    <x v="66"/>
    <x v="2"/>
    <s v="Phones"/>
    <s v="netTALK DUO VoIP Telephone Service"/>
    <x v="1396"/>
    <n v="0.4"/>
    <n v="50.390399999999993"/>
  </r>
  <r>
    <n v="1614"/>
    <x v="783"/>
    <x v="202"/>
    <d v="2018-12-25T00:00:00"/>
    <x v="1"/>
    <s v="YS-21880"/>
    <s v="Yana Sorensen"/>
    <x v="1"/>
    <s v="United States"/>
    <s v="Oakland"/>
    <s v="California"/>
    <n v="94601"/>
    <x v="1"/>
    <x v="384"/>
    <x v="1"/>
    <s v="Storage"/>
    <s v="Letter Size Cart"/>
    <x v="1397"/>
    <n v="0.5"/>
    <n v="500.01"/>
  </r>
  <r>
    <n v="1615"/>
    <x v="784"/>
    <x v="543"/>
    <d v="2017-03-19T00:00:00"/>
    <x v="1"/>
    <s v="PL-18925"/>
    <s v="Paul Lucas"/>
    <x v="2"/>
    <s v="United States"/>
    <s v="Philadelphia"/>
    <s v="Pennsylvania"/>
    <n v="19143"/>
    <x v="3"/>
    <x v="1067"/>
    <x v="2"/>
    <s v="Accessories"/>
    <s v="V7 USB Numeric Keypad"/>
    <x v="364"/>
    <n v="0.25"/>
    <n v="62.981999999999999"/>
  </r>
  <r>
    <n v="1616"/>
    <x v="785"/>
    <x v="544"/>
    <d v="2016-08-16T00:00:00"/>
    <x v="1"/>
    <s v="JK-16120"/>
    <s v="Julie Kriz"/>
    <x v="2"/>
    <s v="United States"/>
    <s v="Eagan"/>
    <s v="Minnesota"/>
    <n v="55122"/>
    <x v="2"/>
    <x v="547"/>
    <x v="1"/>
    <s v="Labels"/>
    <s v="Avery 480"/>
    <x v="1398"/>
    <n v="0.3"/>
    <n v="2.625"/>
  </r>
  <r>
    <n v="1617"/>
    <x v="785"/>
    <x v="544"/>
    <d v="2016-08-16T00:00:00"/>
    <x v="1"/>
    <s v="JK-16120"/>
    <s v="Julie Kriz"/>
    <x v="2"/>
    <s v="United States"/>
    <s v="Eagan"/>
    <s v="Minnesota"/>
    <n v="55122"/>
    <x v="2"/>
    <x v="254"/>
    <x v="1"/>
    <s v="Labels"/>
    <s v="Avery 489"/>
    <x v="1399"/>
    <n v="0.3"/>
    <n v="28.979999999999997"/>
  </r>
  <r>
    <n v="1618"/>
    <x v="785"/>
    <x v="544"/>
    <d v="2016-08-16T00:00:00"/>
    <x v="1"/>
    <s v="JK-16120"/>
    <s v="Julie Kriz"/>
    <x v="2"/>
    <s v="United States"/>
    <s v="Eagan"/>
    <s v="Minnesota"/>
    <n v="55122"/>
    <x v="2"/>
    <x v="1068"/>
    <x v="1"/>
    <s v="Art"/>
    <s v="Peel-Off China Markers"/>
    <x v="1400"/>
    <n v="0.35"/>
    <n v="19.363499999999998"/>
  </r>
  <r>
    <n v="1619"/>
    <x v="786"/>
    <x v="545"/>
    <d v="2017-09-14T00:00:00"/>
    <x v="0"/>
    <s v="PN-18775"/>
    <s v="Parhena Norris"/>
    <x v="2"/>
    <s v="United States"/>
    <s v="New York City"/>
    <s v="New York"/>
    <n v="10011"/>
    <x v="3"/>
    <x v="1069"/>
    <x v="1"/>
    <s v="Storage"/>
    <s v="Acco Perma 2700 Stacking Storage Drawers"/>
    <x v="1401"/>
    <n v="0.5"/>
    <n v="29.74"/>
  </r>
  <r>
    <n v="1620"/>
    <x v="786"/>
    <x v="545"/>
    <d v="2017-09-14T00:00:00"/>
    <x v="0"/>
    <s v="PN-18775"/>
    <s v="Parhena Norris"/>
    <x v="2"/>
    <s v="United States"/>
    <s v="New York City"/>
    <s v="New York"/>
    <n v="10011"/>
    <x v="3"/>
    <x v="1070"/>
    <x v="1"/>
    <s v="Paper"/>
    <s v="Wirebound Message Books, Four 2 3/4 x 5 White Forms per Page"/>
    <x v="1402"/>
    <n v="0.4"/>
    <n v="4.0140000000000002"/>
  </r>
  <r>
    <n v="1621"/>
    <x v="787"/>
    <x v="141"/>
    <d v="2018-07-15T00:00:00"/>
    <x v="1"/>
    <s v="JC-15385"/>
    <s v="Jenna Caffey"/>
    <x v="0"/>
    <s v="United States"/>
    <s v="Kent"/>
    <s v="Washington"/>
    <n v="98031"/>
    <x v="1"/>
    <x v="1071"/>
    <x v="0"/>
    <s v="Furnishings"/>
    <s v="GE 48 Fluorescent Tube, Cool White Energy Saver, 34 Watts, 30/Box"/>
    <x v="1403"/>
    <n v="0.4"/>
    <n v="119.07599999999999"/>
  </r>
  <r>
    <n v="1622"/>
    <x v="787"/>
    <x v="141"/>
    <d v="2018-07-15T00:00:00"/>
    <x v="1"/>
    <s v="JC-15385"/>
    <s v="Jenna Caffey"/>
    <x v="0"/>
    <s v="United States"/>
    <s v="Kent"/>
    <s v="Washington"/>
    <n v="98031"/>
    <x v="1"/>
    <x v="508"/>
    <x v="1"/>
    <s v="Labels"/>
    <s v="Dot Matrix Printer Tape Reel Labels, White, 5000/Box"/>
    <x v="1404"/>
    <n v="0.4"/>
    <n v="471.88799999999998"/>
  </r>
  <r>
    <n v="1623"/>
    <x v="787"/>
    <x v="141"/>
    <d v="2018-07-15T00:00:00"/>
    <x v="1"/>
    <s v="JC-15385"/>
    <s v="Jenna Caffey"/>
    <x v="0"/>
    <s v="United States"/>
    <s v="Kent"/>
    <s v="Washington"/>
    <n v="98031"/>
    <x v="1"/>
    <x v="497"/>
    <x v="1"/>
    <s v="Binders"/>
    <s v="GBC White Gloss Covers, Plain Front"/>
    <x v="1405"/>
    <n v="0.4"/>
    <n v="13.900799999999998"/>
  </r>
  <r>
    <n v="1624"/>
    <x v="787"/>
    <x v="141"/>
    <d v="2018-07-15T00:00:00"/>
    <x v="1"/>
    <s v="JC-15385"/>
    <s v="Jenna Caffey"/>
    <x v="0"/>
    <s v="United States"/>
    <s v="Kent"/>
    <s v="Washington"/>
    <n v="98031"/>
    <x v="1"/>
    <x v="1072"/>
    <x v="2"/>
    <s v="Accessories"/>
    <s v="Micro Innovations USB RF Wireless Keyboard with Mouse"/>
    <x v="1406"/>
    <n v="0.45"/>
    <n v="27.500000000000004"/>
  </r>
  <r>
    <n v="1625"/>
    <x v="788"/>
    <x v="546"/>
    <d v="2016-12-24T00:00:00"/>
    <x v="1"/>
    <s v="JG-15160"/>
    <s v="James Galang"/>
    <x v="0"/>
    <s v="United States"/>
    <s v="Los Angeles"/>
    <s v="California"/>
    <n v="90049"/>
    <x v="1"/>
    <x v="981"/>
    <x v="2"/>
    <s v="Phones"/>
    <s v="ShoreTel ShorePhone IP 230 VoIP phone"/>
    <x v="1407"/>
    <n v="0.4"/>
    <n v="405.57600000000002"/>
  </r>
  <r>
    <n v="1626"/>
    <x v="788"/>
    <x v="546"/>
    <d v="2016-12-24T00:00:00"/>
    <x v="1"/>
    <s v="JG-15160"/>
    <s v="James Galang"/>
    <x v="0"/>
    <s v="United States"/>
    <s v="Los Angeles"/>
    <s v="California"/>
    <n v="90049"/>
    <x v="1"/>
    <x v="695"/>
    <x v="2"/>
    <s v="Accessories"/>
    <s v="Plantronics Savi W720 Multi-Device Wireless Headset System"/>
    <x v="1408"/>
    <n v="0.45"/>
    <n v="696.21749999999997"/>
  </r>
  <r>
    <n v="1627"/>
    <x v="789"/>
    <x v="547"/>
    <d v="2016-11-22T00:00:00"/>
    <x v="1"/>
    <s v="PO-19180"/>
    <s v="Philisse Overcash"/>
    <x v="2"/>
    <s v="United States"/>
    <s v="New York City"/>
    <s v="New York"/>
    <n v="10011"/>
    <x v="3"/>
    <x v="549"/>
    <x v="1"/>
    <s v="Appliances"/>
    <s v="Eureka The Boss Plus 12-Amp Hard Box Upright Vacuum, Red"/>
    <x v="1409"/>
    <n v="0.4"/>
    <n v="313.95"/>
  </r>
  <r>
    <n v="1628"/>
    <x v="790"/>
    <x v="496"/>
    <d v="2016-09-30T00:00:00"/>
    <x v="1"/>
    <s v="MC-17275"/>
    <s v="Marc Crier"/>
    <x v="0"/>
    <s v="United States"/>
    <s v="Lafayette"/>
    <s v="Louisiana"/>
    <n v="70506"/>
    <x v="0"/>
    <x v="866"/>
    <x v="0"/>
    <s v="Chairs"/>
    <s v="Harbour Creations Steel Folding Chair"/>
    <x v="1410"/>
    <n v="0.15000000000000002"/>
    <n v="439.875"/>
  </r>
  <r>
    <n v="1629"/>
    <x v="791"/>
    <x v="548"/>
    <d v="2018-06-25T00:00:00"/>
    <x v="0"/>
    <s v="AS-10240"/>
    <s v="Alan Shonely"/>
    <x v="0"/>
    <s v="United States"/>
    <s v="Cleveland"/>
    <s v="Ohio"/>
    <n v="44105"/>
    <x v="3"/>
    <x v="1073"/>
    <x v="0"/>
    <s v="Furnishings"/>
    <s v="Stacking Tray, Side-Loading, Legal, Smoke"/>
    <x v="1411"/>
    <n v="0.4"/>
    <n v="10.752000000000001"/>
  </r>
  <r>
    <n v="1630"/>
    <x v="791"/>
    <x v="548"/>
    <d v="2018-06-25T00:00:00"/>
    <x v="0"/>
    <s v="AS-10240"/>
    <s v="Alan Shonely"/>
    <x v="0"/>
    <s v="United States"/>
    <s v="Cleveland"/>
    <s v="Ohio"/>
    <n v="44105"/>
    <x v="3"/>
    <x v="710"/>
    <x v="1"/>
    <s v="Binders"/>
    <s v="Deluxe Heavy-Duty Vinyl Round Ring Binder"/>
    <x v="1412"/>
    <n v="0.4"/>
    <n v="24.753599999999999"/>
  </r>
  <r>
    <n v="1631"/>
    <x v="792"/>
    <x v="541"/>
    <d v="2017-05-08T00:00:00"/>
    <x v="3"/>
    <s v="CL-12565"/>
    <s v="Clay Ludtke"/>
    <x v="0"/>
    <s v="United States"/>
    <s v="Cleveland"/>
    <s v="Ohio"/>
    <n v="44105"/>
    <x v="3"/>
    <x v="1074"/>
    <x v="1"/>
    <s v="Storage"/>
    <s v="Smead Adjustable Mobile File Trolley with Lockable Top"/>
    <x v="1413"/>
    <n v="0.5"/>
    <n v="503.02800000000002"/>
  </r>
  <r>
    <n v="1632"/>
    <x v="792"/>
    <x v="541"/>
    <d v="2017-05-08T00:00:00"/>
    <x v="3"/>
    <s v="CL-12565"/>
    <s v="Clay Ludtke"/>
    <x v="0"/>
    <s v="United States"/>
    <s v="Cleveland"/>
    <s v="Ohio"/>
    <n v="44105"/>
    <x v="3"/>
    <x v="481"/>
    <x v="1"/>
    <s v="Paper"/>
    <s v="Xerox 1898"/>
    <x v="1414"/>
    <n v="0.4"/>
    <n v="6.4127999999999998"/>
  </r>
  <r>
    <n v="1633"/>
    <x v="792"/>
    <x v="541"/>
    <d v="2017-05-08T00:00:00"/>
    <x v="3"/>
    <s v="CL-12565"/>
    <s v="Clay Ludtke"/>
    <x v="0"/>
    <s v="United States"/>
    <s v="Cleveland"/>
    <s v="Ohio"/>
    <n v="44105"/>
    <x v="3"/>
    <x v="498"/>
    <x v="1"/>
    <s v="Paper"/>
    <s v="Xerox 222"/>
    <x v="559"/>
    <n v="0.4"/>
    <n v="6.2207999999999997"/>
  </r>
  <r>
    <n v="1634"/>
    <x v="792"/>
    <x v="541"/>
    <d v="2017-05-08T00:00:00"/>
    <x v="3"/>
    <s v="CL-12565"/>
    <s v="Clay Ludtke"/>
    <x v="0"/>
    <s v="United States"/>
    <s v="Cleveland"/>
    <s v="Ohio"/>
    <n v="44105"/>
    <x v="3"/>
    <x v="953"/>
    <x v="1"/>
    <s v="Storage"/>
    <s v="Hanging Personal Folder File"/>
    <x v="1415"/>
    <n v="0.5"/>
    <n v="12.56"/>
  </r>
  <r>
    <n v="1635"/>
    <x v="792"/>
    <x v="541"/>
    <d v="2017-05-08T00:00:00"/>
    <x v="3"/>
    <s v="CL-12565"/>
    <s v="Clay Ludtke"/>
    <x v="0"/>
    <s v="United States"/>
    <s v="Cleveland"/>
    <s v="Ohio"/>
    <n v="44105"/>
    <x v="3"/>
    <x v="477"/>
    <x v="2"/>
    <s v="Accessories"/>
    <s v="SanDisk Cruzer 64 GB USB Flash Drive"/>
    <x v="514"/>
    <n v="0.25"/>
    <n v="43.584000000000003"/>
  </r>
  <r>
    <n v="1636"/>
    <x v="793"/>
    <x v="35"/>
    <d v="2015-12-02T00:00:00"/>
    <x v="1"/>
    <s v="NW-18400"/>
    <s v="Natalie Webber"/>
    <x v="0"/>
    <s v="United States"/>
    <s v="Tigard"/>
    <s v="Oregon"/>
    <n v="97224"/>
    <x v="1"/>
    <x v="778"/>
    <x v="1"/>
    <s v="Paper"/>
    <s v="Xerox 2"/>
    <x v="12"/>
    <n v="0.4"/>
    <n v="9.3311999999999991"/>
  </r>
  <r>
    <n v="1637"/>
    <x v="793"/>
    <x v="35"/>
    <d v="2015-12-02T00:00:00"/>
    <x v="1"/>
    <s v="NW-18400"/>
    <s v="Natalie Webber"/>
    <x v="0"/>
    <s v="United States"/>
    <s v="Tigard"/>
    <s v="Oregon"/>
    <n v="97224"/>
    <x v="1"/>
    <x v="749"/>
    <x v="1"/>
    <s v="Storage"/>
    <s v="Office Impressions Heavy Duty Welded Shelving &amp; Multimedia Storage Drawers"/>
    <x v="1416"/>
    <n v="0.5"/>
    <n v="334.54"/>
  </r>
  <r>
    <n v="1638"/>
    <x v="793"/>
    <x v="35"/>
    <d v="2015-12-02T00:00:00"/>
    <x v="1"/>
    <s v="NW-18400"/>
    <s v="Natalie Webber"/>
    <x v="0"/>
    <s v="United States"/>
    <s v="Tigard"/>
    <s v="Oregon"/>
    <n v="97224"/>
    <x v="1"/>
    <x v="1075"/>
    <x v="2"/>
    <s v="Phones"/>
    <s v="Jawbone MINI JAMBOX Wireless Bluetooth Speaker"/>
    <x v="1417"/>
    <n v="0.4"/>
    <n v="263.0016"/>
  </r>
  <r>
    <n v="1639"/>
    <x v="794"/>
    <x v="439"/>
    <d v="2017-06-01T00:00:00"/>
    <x v="1"/>
    <s v="TB-21280"/>
    <s v="Toby Braunhardt"/>
    <x v="0"/>
    <s v="United States"/>
    <s v="Washington"/>
    <s v="District of Columbia"/>
    <n v="20016"/>
    <x v="3"/>
    <x v="1076"/>
    <x v="1"/>
    <s v="Paper"/>
    <s v="Weyerhaeuser First Choice Laser/Copy Paper (20Lb. and 88 Bright)"/>
    <x v="537"/>
    <n v="0.4"/>
    <n v="11.664"/>
  </r>
  <r>
    <n v="1640"/>
    <x v="794"/>
    <x v="439"/>
    <d v="2017-06-01T00:00:00"/>
    <x v="1"/>
    <s v="TB-21280"/>
    <s v="Toby Braunhardt"/>
    <x v="0"/>
    <s v="United States"/>
    <s v="Washington"/>
    <s v="District of Columbia"/>
    <n v="20016"/>
    <x v="3"/>
    <x v="544"/>
    <x v="1"/>
    <s v="Binders"/>
    <s v="Wilson Jones Turn Tabs Binder Tool for Ring Binders"/>
    <x v="1313"/>
    <n v="0.4"/>
    <n v="5.7839999999999998"/>
  </r>
  <r>
    <n v="1641"/>
    <x v="794"/>
    <x v="439"/>
    <d v="2017-06-01T00:00:00"/>
    <x v="1"/>
    <s v="TB-21280"/>
    <s v="Toby Braunhardt"/>
    <x v="0"/>
    <s v="United States"/>
    <s v="Washington"/>
    <s v="District of Columbia"/>
    <n v="20016"/>
    <x v="3"/>
    <x v="69"/>
    <x v="1"/>
    <s v="Paper"/>
    <s v="Telephone Message Books with Fax/Mobile Section, 5 1/2 x 3 3/16"/>
    <x v="1418"/>
    <n v="0.4"/>
    <n v="7.6199999999999992"/>
  </r>
  <r>
    <n v="1642"/>
    <x v="794"/>
    <x v="439"/>
    <d v="2017-06-01T00:00:00"/>
    <x v="1"/>
    <s v="TB-21280"/>
    <s v="Toby Braunhardt"/>
    <x v="0"/>
    <s v="United States"/>
    <s v="Washington"/>
    <s v="District of Columbia"/>
    <n v="20016"/>
    <x v="3"/>
    <x v="93"/>
    <x v="0"/>
    <s v="Furnishings"/>
    <s v="9-3/4 Diameter Round Wall Clock"/>
    <x v="1419"/>
    <n v="0.4"/>
    <n v="24.821999999999999"/>
  </r>
  <r>
    <n v="1643"/>
    <x v="795"/>
    <x v="503"/>
    <d v="2015-12-04T00:00:00"/>
    <x v="1"/>
    <s v="BS-11380"/>
    <s v="Bill Stewart"/>
    <x v="1"/>
    <s v="United States"/>
    <s v="Skokie"/>
    <s v="Illinois"/>
    <n v="60076"/>
    <x v="2"/>
    <x v="550"/>
    <x v="1"/>
    <s v="Fasteners"/>
    <s v="Staples"/>
    <x v="1420"/>
    <n v="0.3"/>
    <n v="8.8368000000000002"/>
  </r>
  <r>
    <n v="1644"/>
    <x v="796"/>
    <x v="531"/>
    <d v="2016-03-20T00:00:00"/>
    <x v="2"/>
    <s v="FH-14365"/>
    <s v="Fred Hopkins"/>
    <x v="1"/>
    <s v="United States"/>
    <s v="Seattle"/>
    <s v="Washington"/>
    <n v="98115"/>
    <x v="1"/>
    <x v="403"/>
    <x v="1"/>
    <s v="Storage"/>
    <s v="Deluxe Rollaway Locking File with Drawer"/>
    <x v="1421"/>
    <n v="0.5"/>
    <n v="623.82000000000005"/>
  </r>
  <r>
    <n v="1645"/>
    <x v="796"/>
    <x v="531"/>
    <d v="2016-03-20T00:00:00"/>
    <x v="2"/>
    <s v="FH-14365"/>
    <s v="Fred Hopkins"/>
    <x v="1"/>
    <s v="United States"/>
    <s v="Seattle"/>
    <s v="Washington"/>
    <n v="98115"/>
    <x v="1"/>
    <x v="1077"/>
    <x v="2"/>
    <s v="Copiers"/>
    <s v="Canon PC940 Copier"/>
    <x v="1422"/>
    <n v="0.5"/>
    <n v="1574.9649999999999"/>
  </r>
  <r>
    <n v="1646"/>
    <x v="796"/>
    <x v="531"/>
    <d v="2016-03-20T00:00:00"/>
    <x v="2"/>
    <s v="FH-14365"/>
    <s v="Fred Hopkins"/>
    <x v="1"/>
    <s v="United States"/>
    <s v="Seattle"/>
    <s v="Washington"/>
    <n v="98115"/>
    <x v="1"/>
    <x v="1078"/>
    <x v="1"/>
    <s v="Paper"/>
    <s v="Multicolor Computer Printout Paper"/>
    <x v="1423"/>
    <n v="0.4"/>
    <n v="125.82"/>
  </r>
  <r>
    <n v="1647"/>
    <x v="797"/>
    <x v="549"/>
    <d v="2016-11-03T00:00:00"/>
    <x v="2"/>
    <s v="VM-21685"/>
    <s v="Valerie Mitchum"/>
    <x v="2"/>
    <s v="United States"/>
    <s v="Philadelphia"/>
    <s v="Pennsylvania"/>
    <n v="19140"/>
    <x v="3"/>
    <x v="176"/>
    <x v="2"/>
    <s v="Accessories"/>
    <s v="SanDisk Ultra 32 GB MicroSDHC Class 10 Memory Card"/>
    <x v="1424"/>
    <n v="0.25"/>
    <n v="26.52"/>
  </r>
  <r>
    <n v="1648"/>
    <x v="797"/>
    <x v="549"/>
    <d v="2016-11-03T00:00:00"/>
    <x v="2"/>
    <s v="VM-21685"/>
    <s v="Valerie Mitchum"/>
    <x v="2"/>
    <s v="United States"/>
    <s v="Philadelphia"/>
    <s v="Pennsylvania"/>
    <n v="19140"/>
    <x v="3"/>
    <x v="1079"/>
    <x v="1"/>
    <s v="Fasteners"/>
    <s v="Brites Rubber Bands, 1 1/2 oz. Box"/>
    <x v="754"/>
    <n v="0.4"/>
    <n v="1.9008"/>
  </r>
  <r>
    <n v="1649"/>
    <x v="798"/>
    <x v="120"/>
    <d v="2016-09-29T00:00:00"/>
    <x v="0"/>
    <s v="SF-20200"/>
    <s v="Sarah Foster"/>
    <x v="0"/>
    <s v="United States"/>
    <s v="Philadelphia"/>
    <s v="Pennsylvania"/>
    <n v="19143"/>
    <x v="3"/>
    <x v="1080"/>
    <x v="1"/>
    <s v="Binders"/>
    <s v="Catalog Binders with Expanding Posts"/>
    <x v="1425"/>
    <n v="0.4"/>
    <n v="72.662399999999991"/>
  </r>
  <r>
    <n v="1650"/>
    <x v="798"/>
    <x v="120"/>
    <d v="2016-09-29T00:00:00"/>
    <x v="0"/>
    <s v="SF-20200"/>
    <s v="Sarah Foster"/>
    <x v="0"/>
    <s v="United States"/>
    <s v="Philadelphia"/>
    <s v="Pennsylvania"/>
    <n v="19143"/>
    <x v="3"/>
    <x v="1081"/>
    <x v="2"/>
    <s v="Phones"/>
    <s v="Grandstream GXP2100 Mainstream Business Phone"/>
    <x v="1426"/>
    <n v="0.4"/>
    <n v="27.536399999999997"/>
  </r>
  <r>
    <n v="1651"/>
    <x v="799"/>
    <x v="550"/>
    <d v="2015-08-29T00:00:00"/>
    <x v="3"/>
    <s v="HH-15010"/>
    <s v="Hilary Holden"/>
    <x v="1"/>
    <s v="United States"/>
    <s v="San Francisco"/>
    <s v="California"/>
    <n v="94110"/>
    <x v="1"/>
    <x v="1082"/>
    <x v="1"/>
    <s v="Paper"/>
    <s v="Xerox 1940"/>
    <x v="1427"/>
    <n v="0.4"/>
    <n v="65.951999999999998"/>
  </r>
  <r>
    <n v="1652"/>
    <x v="799"/>
    <x v="550"/>
    <d v="2015-08-29T00:00:00"/>
    <x v="3"/>
    <s v="HH-15010"/>
    <s v="Hilary Holden"/>
    <x v="1"/>
    <s v="United States"/>
    <s v="San Francisco"/>
    <s v="California"/>
    <n v="94110"/>
    <x v="1"/>
    <x v="1083"/>
    <x v="1"/>
    <s v="Paper"/>
    <s v="Xerox 1986"/>
    <x v="518"/>
    <n v="0.4"/>
    <n v="8.016"/>
  </r>
  <r>
    <n v="1653"/>
    <x v="800"/>
    <x v="551"/>
    <d v="2018-11-21T00:00:00"/>
    <x v="2"/>
    <s v="CD-12280"/>
    <s v="Christina DeMoss"/>
    <x v="0"/>
    <s v="United States"/>
    <s v="Seattle"/>
    <s v="Washington"/>
    <n v="98105"/>
    <x v="1"/>
    <x v="86"/>
    <x v="1"/>
    <s v="Storage"/>
    <s v="Eldon Portable Mobile Manager"/>
    <x v="1428"/>
    <n v="0.5"/>
    <n v="84.84"/>
  </r>
  <r>
    <n v="1654"/>
    <x v="800"/>
    <x v="551"/>
    <d v="2018-11-21T00:00:00"/>
    <x v="2"/>
    <s v="CD-12280"/>
    <s v="Christina DeMoss"/>
    <x v="0"/>
    <s v="United States"/>
    <s v="Seattle"/>
    <s v="Washington"/>
    <n v="98105"/>
    <x v="1"/>
    <x v="217"/>
    <x v="2"/>
    <s v="Accessories"/>
    <s v="Imation 16GB Mini TravelDrive USB 2.0 Flash Drive"/>
    <x v="608"/>
    <n v="0.45"/>
    <n v="72.88600000000001"/>
  </r>
  <r>
    <n v="1655"/>
    <x v="800"/>
    <x v="551"/>
    <d v="2018-11-21T00:00:00"/>
    <x v="2"/>
    <s v="CD-12280"/>
    <s v="Christina DeMoss"/>
    <x v="0"/>
    <s v="United States"/>
    <s v="Seattle"/>
    <s v="Washington"/>
    <n v="98105"/>
    <x v="1"/>
    <x v="1084"/>
    <x v="1"/>
    <s v="Fasteners"/>
    <s v="Binder Clips by OIC"/>
    <x v="366"/>
    <n v="0.4"/>
    <n v="1.776"/>
  </r>
  <r>
    <n v="1656"/>
    <x v="800"/>
    <x v="551"/>
    <d v="2018-11-21T00:00:00"/>
    <x v="2"/>
    <s v="CD-12280"/>
    <s v="Christina DeMoss"/>
    <x v="0"/>
    <s v="United States"/>
    <s v="Seattle"/>
    <s v="Washington"/>
    <n v="98105"/>
    <x v="1"/>
    <x v="1085"/>
    <x v="1"/>
    <s v="Binders"/>
    <s v="Wilson Jones 1 Hanging DublLock Ring Binders"/>
    <x v="578"/>
    <n v="0.4"/>
    <n v="5.0688000000000004"/>
  </r>
  <r>
    <n v="1657"/>
    <x v="800"/>
    <x v="551"/>
    <d v="2018-11-21T00:00:00"/>
    <x v="2"/>
    <s v="CD-12280"/>
    <s v="Christina DeMoss"/>
    <x v="0"/>
    <s v="United States"/>
    <s v="Seattle"/>
    <s v="Washington"/>
    <n v="98105"/>
    <x v="1"/>
    <x v="911"/>
    <x v="1"/>
    <s v="Storage"/>
    <s v="Fellowes Bankers Box Stor/Drawer Steel Plus"/>
    <x v="1429"/>
    <n v="0.5"/>
    <n v="47.97"/>
  </r>
  <r>
    <n v="1658"/>
    <x v="801"/>
    <x v="552"/>
    <d v="2015-05-15T00:00:00"/>
    <x v="2"/>
    <s v="HL-15040"/>
    <s v="Hunter Lopez"/>
    <x v="0"/>
    <s v="United States"/>
    <s v="Milwaukee"/>
    <s v="Wisconsin"/>
    <n v="53209"/>
    <x v="2"/>
    <x v="527"/>
    <x v="0"/>
    <s v="Furnishings"/>
    <s v="DAX Value U-Channel Document Frames, Easel Back"/>
    <x v="1430"/>
    <n v="0.3"/>
    <n v="24.352999999999998"/>
  </r>
  <r>
    <n v="1659"/>
    <x v="802"/>
    <x v="176"/>
    <d v="2018-01-26T00:00:00"/>
    <x v="1"/>
    <s v="TH-21100"/>
    <s v="Thea Hendricks"/>
    <x v="0"/>
    <s v="United States"/>
    <s v="Los Angeles"/>
    <s v="California"/>
    <n v="90045"/>
    <x v="1"/>
    <x v="1086"/>
    <x v="2"/>
    <s v="Phones"/>
    <s v="RCA Visys Integrated PBX 8-Line Router"/>
    <x v="1431"/>
    <n v="0.4"/>
    <n v="96.465600000000009"/>
  </r>
  <r>
    <n v="1660"/>
    <x v="803"/>
    <x v="505"/>
    <d v="2018-11-06T00:00:00"/>
    <x v="1"/>
    <s v="MM-18055"/>
    <s v="Michelle Moray"/>
    <x v="0"/>
    <s v="United States"/>
    <s v="Seattle"/>
    <s v="Washington"/>
    <n v="98115"/>
    <x v="1"/>
    <x v="805"/>
    <x v="1"/>
    <s v="Binders"/>
    <s v="GBC Velobind Prepunched Cover Sets, Regency Series"/>
    <x v="1279"/>
    <n v="0.4"/>
    <n v="53.251199999999997"/>
  </r>
  <r>
    <n v="1661"/>
    <x v="803"/>
    <x v="505"/>
    <d v="2018-11-06T00:00:00"/>
    <x v="1"/>
    <s v="MM-18055"/>
    <s v="Michelle Moray"/>
    <x v="0"/>
    <s v="United States"/>
    <s v="Seattle"/>
    <s v="Washington"/>
    <n v="98115"/>
    <x v="1"/>
    <x v="844"/>
    <x v="1"/>
    <s v="Binders"/>
    <s v="Cardinal Slant-D Ring Binders"/>
    <x v="1150"/>
    <n v="0.4"/>
    <n v="8.3423999999999996"/>
  </r>
  <r>
    <n v="1662"/>
    <x v="804"/>
    <x v="504"/>
    <d v="2018-05-06T00:00:00"/>
    <x v="1"/>
    <s v="QJ-19255"/>
    <s v="Quincy Jones"/>
    <x v="1"/>
    <s v="United States"/>
    <s v="Philadelphia"/>
    <s v="Pennsylvania"/>
    <n v="19143"/>
    <x v="3"/>
    <x v="944"/>
    <x v="2"/>
    <s v="Phones"/>
    <s v="Polycom SoundPoint IP 450 VoIP phone"/>
    <x v="1186"/>
    <n v="0.4"/>
    <n v="406.548"/>
  </r>
  <r>
    <n v="1663"/>
    <x v="804"/>
    <x v="504"/>
    <d v="2018-05-06T00:00:00"/>
    <x v="1"/>
    <s v="QJ-19255"/>
    <s v="Quincy Jones"/>
    <x v="1"/>
    <s v="United States"/>
    <s v="Philadelphia"/>
    <s v="Pennsylvania"/>
    <n v="19143"/>
    <x v="3"/>
    <x v="1087"/>
    <x v="1"/>
    <s v="Binders"/>
    <s v="GBC VeloBind Cover Sets"/>
    <x v="1432"/>
    <n v="0.4"/>
    <n v="8.3376000000000001"/>
  </r>
  <r>
    <n v="1664"/>
    <x v="805"/>
    <x v="390"/>
    <d v="2017-11-26T00:00:00"/>
    <x v="0"/>
    <s v="NS-18505"/>
    <s v="Neola Schneider"/>
    <x v="0"/>
    <s v="United States"/>
    <s v="Dallas"/>
    <s v="Texas"/>
    <n v="75217"/>
    <x v="2"/>
    <x v="470"/>
    <x v="1"/>
    <s v="Storage"/>
    <s v="Sterilite Officeware Hinged File Box"/>
    <x v="1433"/>
    <n v="0.4"/>
    <n v="25.152000000000001"/>
  </r>
  <r>
    <n v="1665"/>
    <x v="805"/>
    <x v="390"/>
    <d v="2017-11-26T00:00:00"/>
    <x v="0"/>
    <s v="NS-18505"/>
    <s v="Neola Schneider"/>
    <x v="0"/>
    <s v="United States"/>
    <s v="Dallas"/>
    <s v="Texas"/>
    <n v="75217"/>
    <x v="2"/>
    <x v="695"/>
    <x v="2"/>
    <s v="Accessories"/>
    <s v="Logitech G19 Programmable Gaming Keyboard"/>
    <x v="1434"/>
    <n v="0.35"/>
    <n v="193.42440000000002"/>
  </r>
  <r>
    <n v="1666"/>
    <x v="805"/>
    <x v="390"/>
    <d v="2017-11-26T00:00:00"/>
    <x v="0"/>
    <s v="NS-18505"/>
    <s v="Neola Schneider"/>
    <x v="0"/>
    <s v="United States"/>
    <s v="Dallas"/>
    <s v="Texas"/>
    <n v="75217"/>
    <x v="2"/>
    <x v="1088"/>
    <x v="1"/>
    <s v="Fasteners"/>
    <s v="Colored Push Pins"/>
    <x v="1435"/>
    <n v="0.3"/>
    <n v="3.0407999999999999"/>
  </r>
  <r>
    <n v="1667"/>
    <x v="805"/>
    <x v="390"/>
    <d v="2017-11-26T00:00:00"/>
    <x v="0"/>
    <s v="NS-18505"/>
    <s v="Neola Schneider"/>
    <x v="0"/>
    <s v="United States"/>
    <s v="Dallas"/>
    <s v="Texas"/>
    <n v="75217"/>
    <x v="2"/>
    <x v="1089"/>
    <x v="2"/>
    <s v="Accessories"/>
    <s v="Logitech G105 Gaming Keyboard"/>
    <x v="1436"/>
    <n v="0.35"/>
    <n v="61.744800000000005"/>
  </r>
  <r>
    <n v="1668"/>
    <x v="805"/>
    <x v="390"/>
    <d v="2017-11-26T00:00:00"/>
    <x v="0"/>
    <s v="NS-18505"/>
    <s v="Neola Schneider"/>
    <x v="0"/>
    <s v="United States"/>
    <s v="Dallas"/>
    <s v="Texas"/>
    <n v="75217"/>
    <x v="2"/>
    <x v="1090"/>
    <x v="1"/>
    <s v="Paper"/>
    <s v="Xerox 1925"/>
    <x v="1339"/>
    <n v="0.3"/>
    <n v="52.046399999999998"/>
  </r>
  <r>
    <n v="1669"/>
    <x v="805"/>
    <x v="390"/>
    <d v="2017-11-26T00:00:00"/>
    <x v="0"/>
    <s v="NS-18505"/>
    <s v="Neola Schneider"/>
    <x v="0"/>
    <s v="United States"/>
    <s v="Dallas"/>
    <s v="Texas"/>
    <n v="75217"/>
    <x v="2"/>
    <x v="628"/>
    <x v="1"/>
    <s v="Art"/>
    <s v="Dixon My First Ticonderoga Pencil, #2"/>
    <x v="1215"/>
    <n v="0.35"/>
    <n v="9.1259999999999994"/>
  </r>
  <r>
    <n v="1670"/>
    <x v="806"/>
    <x v="553"/>
    <d v="2016-01-15T00:00:00"/>
    <x v="1"/>
    <s v="MM-17920"/>
    <s v="Michael Moore"/>
    <x v="0"/>
    <s v="United States"/>
    <s v="New York City"/>
    <s v="New York"/>
    <n v="10011"/>
    <x v="3"/>
    <x v="411"/>
    <x v="0"/>
    <s v="Tables"/>
    <s v="Bush Advantage Collection Racetrack Conference Table"/>
    <x v="1437"/>
    <n v="0.25"/>
    <n v="763.57799999999997"/>
  </r>
  <r>
    <n v="1671"/>
    <x v="807"/>
    <x v="15"/>
    <d v="2018-10-26T00:00:00"/>
    <x v="1"/>
    <s v="RD-19480"/>
    <s v="Rick Duston"/>
    <x v="0"/>
    <s v="United States"/>
    <s v="Houston"/>
    <s v="Texas"/>
    <n v="77095"/>
    <x v="2"/>
    <x v="1091"/>
    <x v="2"/>
    <s v="Phones"/>
    <s v="QVS USB Car Charger 2-Port 2.1Amp for iPod/iPhone/iPad/iPad 2/iPad 3"/>
    <x v="1438"/>
    <n v="0.3"/>
    <n v="11.675999999999998"/>
  </r>
  <r>
    <n v="1672"/>
    <x v="808"/>
    <x v="554"/>
    <d v="2017-03-25T00:00:00"/>
    <x v="2"/>
    <s v="RB-19645"/>
    <s v="Robert Barroso"/>
    <x v="1"/>
    <s v="United States"/>
    <s v="North Las Vegas"/>
    <s v="Nevada"/>
    <n v="89031"/>
    <x v="1"/>
    <x v="825"/>
    <x v="2"/>
    <s v="Accessories"/>
    <s v="Logitech ClearChat Comfort/USB Headset H390"/>
    <x v="1439"/>
    <n v="0.45"/>
    <n v="32.219000000000001"/>
  </r>
  <r>
    <n v="1673"/>
    <x v="809"/>
    <x v="445"/>
    <d v="2018-07-07T00:00:00"/>
    <x v="1"/>
    <s v="RD-19585"/>
    <s v="Rob Dowd"/>
    <x v="0"/>
    <s v="United States"/>
    <s v="Plano"/>
    <s v="Texas"/>
    <n v="75023"/>
    <x v="2"/>
    <x v="66"/>
    <x v="2"/>
    <s v="Phones"/>
    <s v="netTALK DUO VoIP Telephone Service"/>
    <x v="68"/>
    <n v="0.3"/>
    <n v="117.57759999999999"/>
  </r>
  <r>
    <n v="1674"/>
    <x v="810"/>
    <x v="555"/>
    <d v="2016-12-12T00:00:00"/>
    <x v="2"/>
    <s v="SW-20455"/>
    <s v="Shaun Weien"/>
    <x v="0"/>
    <s v="United States"/>
    <s v="Suffolk"/>
    <s v="Virginia"/>
    <n v="23434"/>
    <x v="0"/>
    <x v="508"/>
    <x v="1"/>
    <s v="Labels"/>
    <s v="Dot Matrix Printer Tape Reel Labels, White, 5000/Box"/>
    <x v="1440"/>
    <n v="0.25"/>
    <n v="147.465"/>
  </r>
  <r>
    <n v="1675"/>
    <x v="811"/>
    <x v="14"/>
    <d v="2016-09-21T00:00:00"/>
    <x v="1"/>
    <s v="SF-20965"/>
    <s v="Sylvia Foulston"/>
    <x v="1"/>
    <s v="United States"/>
    <s v="Houston"/>
    <s v="Texas"/>
    <n v="77041"/>
    <x v="2"/>
    <x v="905"/>
    <x v="0"/>
    <s v="Furnishings"/>
    <s v="Howard Miller Distant Time Traveler Alarm Clock"/>
    <x v="1441"/>
    <n v="0.3"/>
    <n v="15.355199999999998"/>
  </r>
  <r>
    <n v="1676"/>
    <x v="811"/>
    <x v="14"/>
    <d v="2016-09-21T00:00:00"/>
    <x v="1"/>
    <s v="SF-20965"/>
    <s v="Sylvia Foulston"/>
    <x v="1"/>
    <s v="United States"/>
    <s v="Houston"/>
    <s v="Texas"/>
    <n v="77041"/>
    <x v="2"/>
    <x v="1045"/>
    <x v="1"/>
    <s v="Binders"/>
    <s v="GBC Imprintable Covers"/>
    <x v="1442"/>
    <n v="0.3"/>
    <n v="4.6116000000000001"/>
  </r>
  <r>
    <n v="1677"/>
    <x v="812"/>
    <x v="556"/>
    <d v="2017-05-24T00:00:00"/>
    <x v="1"/>
    <s v="EB-13930"/>
    <s v="Eric Barreto"/>
    <x v="0"/>
    <s v="United States"/>
    <s v="San Francisco"/>
    <s v="California"/>
    <n v="94110"/>
    <x v="1"/>
    <x v="54"/>
    <x v="1"/>
    <s v="Storage"/>
    <s v="Home/Office Personal File Carts"/>
    <x v="1443"/>
    <n v="0.5"/>
    <n v="52.14"/>
  </r>
  <r>
    <n v="1678"/>
    <x v="812"/>
    <x v="556"/>
    <d v="2017-05-24T00:00:00"/>
    <x v="1"/>
    <s v="EB-13930"/>
    <s v="Eric Barreto"/>
    <x v="0"/>
    <s v="United States"/>
    <s v="San Francisco"/>
    <s v="California"/>
    <n v="94110"/>
    <x v="1"/>
    <x v="99"/>
    <x v="1"/>
    <s v="Paper"/>
    <s v="Universal Premium White Copier/Laser Paper (20Lb. and 87 Bright)"/>
    <x v="1444"/>
    <n v="0.4"/>
    <n v="10.764000000000001"/>
  </r>
  <r>
    <n v="1679"/>
    <x v="813"/>
    <x v="557"/>
    <d v="2015-09-13T00:00:00"/>
    <x v="1"/>
    <s v="SB-20290"/>
    <s v="Sean Braxton"/>
    <x v="1"/>
    <s v="United States"/>
    <s v="Philadelphia"/>
    <s v="Pennsylvania"/>
    <n v="19134"/>
    <x v="3"/>
    <x v="871"/>
    <x v="1"/>
    <s v="Storage"/>
    <s v="Carina 42Hx23 3/4W Media Storage Unit"/>
    <x v="1445"/>
    <n v="0.5"/>
    <n v="32.392000000000003"/>
  </r>
  <r>
    <n v="1680"/>
    <x v="813"/>
    <x v="557"/>
    <d v="2015-09-13T00:00:00"/>
    <x v="1"/>
    <s v="SB-20290"/>
    <s v="Sean Braxton"/>
    <x v="1"/>
    <s v="United States"/>
    <s v="Philadelphia"/>
    <s v="Pennsylvania"/>
    <n v="19134"/>
    <x v="3"/>
    <x v="831"/>
    <x v="2"/>
    <s v="Phones"/>
    <s v="invisibleSHIELD by ZAGG Smudge-Free Screen Protector"/>
    <x v="1446"/>
    <n v="0.4"/>
    <n v="19.429199999999998"/>
  </r>
  <r>
    <n v="1681"/>
    <x v="813"/>
    <x v="557"/>
    <d v="2015-09-13T00:00:00"/>
    <x v="1"/>
    <s v="SB-20290"/>
    <s v="Sean Braxton"/>
    <x v="1"/>
    <s v="United States"/>
    <s v="Philadelphia"/>
    <s v="Pennsylvania"/>
    <n v="19134"/>
    <x v="3"/>
    <x v="1092"/>
    <x v="0"/>
    <s v="Furnishings"/>
    <s v="DAX Natural Wood-Tone Poster Frame"/>
    <x v="1447"/>
    <n v="0.4"/>
    <n v="25.4208"/>
  </r>
  <r>
    <n v="1682"/>
    <x v="813"/>
    <x v="557"/>
    <d v="2015-09-13T00:00:00"/>
    <x v="1"/>
    <s v="SB-20290"/>
    <s v="Sean Braxton"/>
    <x v="1"/>
    <s v="United States"/>
    <s v="Philadelphia"/>
    <s v="Pennsylvania"/>
    <n v="19134"/>
    <x v="3"/>
    <x v="1093"/>
    <x v="2"/>
    <s v="Machines"/>
    <s v="StarTech.com 10/100 VDSL2 Ethernet Extender Kit"/>
    <x v="1448"/>
    <n v="0.25"/>
    <n v="299.65500000000003"/>
  </r>
  <r>
    <n v="1683"/>
    <x v="814"/>
    <x v="321"/>
    <d v="2017-10-01T00:00:00"/>
    <x v="0"/>
    <s v="PS-18760"/>
    <s v="Pamela Stobb"/>
    <x v="0"/>
    <s v="United States"/>
    <s v="Los Angeles"/>
    <s v="California"/>
    <n v="90008"/>
    <x v="1"/>
    <x v="640"/>
    <x v="1"/>
    <s v="Paper"/>
    <s v="Xerox 1887"/>
    <x v="1449"/>
    <n v="0.4"/>
    <n v="11.382"/>
  </r>
  <r>
    <n v="1684"/>
    <x v="815"/>
    <x v="77"/>
    <d v="2017-11-12T00:00:00"/>
    <x v="1"/>
    <s v="CB-12535"/>
    <s v="Claudia Bergmann"/>
    <x v="1"/>
    <s v="United States"/>
    <s v="San Francisco"/>
    <s v="California"/>
    <n v="94110"/>
    <x v="1"/>
    <x v="627"/>
    <x v="0"/>
    <s v="Furnishings"/>
    <s v="C-Line Magnetic Cubicle Keepers, Clear Polypropylene"/>
    <x v="1450"/>
    <n v="0.4"/>
    <n v="8.8919999999999995"/>
  </r>
  <r>
    <n v="1685"/>
    <x v="816"/>
    <x v="558"/>
    <d v="2018-04-27T00:00:00"/>
    <x v="2"/>
    <s v="DK-12835"/>
    <s v="Damala Kotsonis"/>
    <x v="1"/>
    <s v="United States"/>
    <s v="Philadelphia"/>
    <s v="Pennsylvania"/>
    <n v="19143"/>
    <x v="3"/>
    <x v="1094"/>
    <x v="1"/>
    <s v="Appliances"/>
    <s v="Acco Smartsocket Table Surge Protector, 6 Color-Coded Adapter Outlets"/>
    <x v="1451"/>
    <n v="0.4"/>
    <n v="59.567999999999998"/>
  </r>
  <r>
    <n v="1686"/>
    <x v="816"/>
    <x v="558"/>
    <d v="2018-04-27T00:00:00"/>
    <x v="2"/>
    <s v="DK-12835"/>
    <s v="Damala Kotsonis"/>
    <x v="1"/>
    <s v="United States"/>
    <s v="Philadelphia"/>
    <s v="Pennsylvania"/>
    <n v="19143"/>
    <x v="3"/>
    <x v="922"/>
    <x v="1"/>
    <s v="Binders"/>
    <s v="Avery Reinforcements for Hole-Punch Pages"/>
    <x v="1452"/>
    <n v="0.4"/>
    <n v="0.71279999999999999"/>
  </r>
  <r>
    <n v="1687"/>
    <x v="816"/>
    <x v="558"/>
    <d v="2018-04-27T00:00:00"/>
    <x v="2"/>
    <s v="DK-12835"/>
    <s v="Damala Kotsonis"/>
    <x v="1"/>
    <s v="United States"/>
    <s v="Philadelphia"/>
    <s v="Pennsylvania"/>
    <n v="19143"/>
    <x v="3"/>
    <x v="1095"/>
    <x v="1"/>
    <s v="Binders"/>
    <s v="GBC ProClick Spines for 32-Hole Punch"/>
    <x v="1453"/>
    <n v="0.4"/>
    <n v="4.5107999999999997"/>
  </r>
  <r>
    <n v="1688"/>
    <x v="817"/>
    <x v="389"/>
    <d v="2018-12-12T00:00:00"/>
    <x v="2"/>
    <s v="AW-10840"/>
    <s v="Anthony Witt"/>
    <x v="0"/>
    <s v="United States"/>
    <s v="Philadelphia"/>
    <s v="Pennsylvania"/>
    <n v="19140"/>
    <x v="3"/>
    <x v="739"/>
    <x v="1"/>
    <s v="Paper"/>
    <s v="Xerox 210"/>
    <x v="559"/>
    <n v="0.4"/>
    <n v="6.2207999999999997"/>
  </r>
  <r>
    <n v="1689"/>
    <x v="817"/>
    <x v="389"/>
    <d v="2018-12-12T00:00:00"/>
    <x v="2"/>
    <s v="AW-10840"/>
    <s v="Anthony Witt"/>
    <x v="0"/>
    <s v="United States"/>
    <s v="Philadelphia"/>
    <s v="Pennsylvania"/>
    <n v="19140"/>
    <x v="3"/>
    <x v="622"/>
    <x v="0"/>
    <s v="Furnishings"/>
    <s v="Electrix Halogen Magnifier Lamp"/>
    <x v="715"/>
    <n v="0.4"/>
    <n v="186.52799999999999"/>
  </r>
  <r>
    <n v="1690"/>
    <x v="818"/>
    <x v="559"/>
    <d v="2015-08-20T00:00:00"/>
    <x v="1"/>
    <s v="TS-21610"/>
    <s v="Troy Staebel"/>
    <x v="0"/>
    <s v="United States"/>
    <s v="Philadelphia"/>
    <s v="Pennsylvania"/>
    <n v="19143"/>
    <x v="3"/>
    <x v="10"/>
    <x v="0"/>
    <s v="Tables"/>
    <s v="Chromcraft Rectangular Conference Tables"/>
    <x v="1454"/>
    <n v="0.25"/>
    <n v="639.81899999999996"/>
  </r>
  <r>
    <n v="1691"/>
    <x v="819"/>
    <x v="34"/>
    <d v="2018-12-15T00:00:00"/>
    <x v="1"/>
    <s v="HF-14995"/>
    <s v="Herbert Flentye"/>
    <x v="0"/>
    <s v="United States"/>
    <s v="Indianapolis"/>
    <s v="Indiana"/>
    <n v="46203"/>
    <x v="2"/>
    <x v="1070"/>
    <x v="1"/>
    <s v="Paper"/>
    <s v="Wirebound Message Books, Four 2 3/4 x 5 White Forms per Page"/>
    <x v="1455"/>
    <n v="0.3"/>
    <n v="23.414999999999999"/>
  </r>
  <r>
    <n v="1692"/>
    <x v="819"/>
    <x v="34"/>
    <d v="2018-12-15T00:00:00"/>
    <x v="1"/>
    <s v="HF-14995"/>
    <s v="Herbert Flentye"/>
    <x v="0"/>
    <s v="United States"/>
    <s v="Indianapolis"/>
    <s v="Indiana"/>
    <n v="46203"/>
    <x v="2"/>
    <x v="73"/>
    <x v="1"/>
    <s v="Binders"/>
    <s v="Economy Binders"/>
    <x v="1456"/>
    <n v="0.3"/>
    <n v="7.2799999999999994"/>
  </r>
  <r>
    <n v="1693"/>
    <x v="820"/>
    <x v="560"/>
    <d v="2017-03-19T00:00:00"/>
    <x v="1"/>
    <s v="HZ-14950"/>
    <s v="Henia Zydlo"/>
    <x v="0"/>
    <s v="United States"/>
    <s v="Columbus"/>
    <s v="Ohio"/>
    <n v="43229"/>
    <x v="3"/>
    <x v="493"/>
    <x v="0"/>
    <s v="Furnishings"/>
    <s v="Advantus Panel Wall Acrylic Frame"/>
    <x v="870"/>
    <n v="0.4"/>
    <n v="13.127999999999998"/>
  </r>
  <r>
    <n v="1694"/>
    <x v="821"/>
    <x v="190"/>
    <d v="2017-06-29T00:00:00"/>
    <x v="0"/>
    <s v="AB-10255"/>
    <s v="Alejandro Ballentine"/>
    <x v="2"/>
    <s v="United States"/>
    <s v="Plano"/>
    <s v="Texas"/>
    <n v="75023"/>
    <x v="2"/>
    <x v="1096"/>
    <x v="2"/>
    <s v="Accessories"/>
    <s v="Memorex Mini Travel Drive 4 GB USB 2.0 Flash Drive"/>
    <x v="1457"/>
    <n v="0.35"/>
    <n v="8.8504000000000005"/>
  </r>
  <r>
    <n v="1695"/>
    <x v="822"/>
    <x v="12"/>
    <d v="2016-09-28T00:00:00"/>
    <x v="0"/>
    <s v="PO-19195"/>
    <s v="Phillina Ober"/>
    <x v="2"/>
    <s v="United States"/>
    <s v="Bayonne"/>
    <s v="New Jersey"/>
    <n v="7002"/>
    <x v="3"/>
    <x v="1097"/>
    <x v="2"/>
    <s v="Accessories"/>
    <s v="Memorex Micro Travel Drive 16 GB"/>
    <x v="1458"/>
    <n v="0.25"/>
    <n v="47.97"/>
  </r>
  <r>
    <n v="1696"/>
    <x v="822"/>
    <x v="12"/>
    <d v="2016-09-28T00:00:00"/>
    <x v="0"/>
    <s v="PO-19195"/>
    <s v="Phillina Ober"/>
    <x v="2"/>
    <s v="United States"/>
    <s v="Bayonne"/>
    <s v="New Jersey"/>
    <n v="7002"/>
    <x v="3"/>
    <x v="308"/>
    <x v="1"/>
    <s v="Binders"/>
    <s v="Tuff Stuff Recycled Round Ring Binders"/>
    <x v="1459"/>
    <n v="0.4"/>
    <n v="8.6760000000000002"/>
  </r>
  <r>
    <n v="1697"/>
    <x v="822"/>
    <x v="12"/>
    <d v="2016-09-28T00:00:00"/>
    <x v="0"/>
    <s v="PO-19195"/>
    <s v="Phillina Ober"/>
    <x v="2"/>
    <s v="United States"/>
    <s v="Bayonne"/>
    <s v="New Jersey"/>
    <n v="7002"/>
    <x v="3"/>
    <x v="66"/>
    <x v="2"/>
    <s v="Phones"/>
    <s v="netTALK DUO VoIP Telephone Service"/>
    <x v="1460"/>
    <n v="0.4"/>
    <n v="62.988"/>
  </r>
  <r>
    <n v="1698"/>
    <x v="823"/>
    <x v="17"/>
    <d v="2016-12-31T00:00:00"/>
    <x v="1"/>
    <s v="AG-10900"/>
    <s v="Arthur Gainer"/>
    <x v="0"/>
    <s v="United States"/>
    <s v="Los Angeles"/>
    <s v="California"/>
    <n v="90008"/>
    <x v="1"/>
    <x v="650"/>
    <x v="1"/>
    <s v="Appliances"/>
    <s v="Belkin F9G930V10-GRY 9 Outlet Surge"/>
    <x v="1461"/>
    <n v="0.4"/>
    <n v="64.175999999999988"/>
  </r>
  <r>
    <n v="1699"/>
    <x v="823"/>
    <x v="17"/>
    <d v="2016-12-31T00:00:00"/>
    <x v="1"/>
    <s v="AG-10900"/>
    <s v="Arthur Gainer"/>
    <x v="0"/>
    <s v="United States"/>
    <s v="Los Angeles"/>
    <s v="California"/>
    <n v="90008"/>
    <x v="1"/>
    <x v="1098"/>
    <x v="1"/>
    <s v="Labels"/>
    <s v="Avery 497"/>
    <x v="742"/>
    <n v="0.4"/>
    <n v="12.935999999999998"/>
  </r>
  <r>
    <n v="1700"/>
    <x v="824"/>
    <x v="561"/>
    <d v="2015-06-07T00:00:00"/>
    <x v="0"/>
    <s v="SC-20725"/>
    <s v="Steven Cartwright"/>
    <x v="0"/>
    <s v="United States"/>
    <s v="Seattle"/>
    <s v="Washington"/>
    <n v="98115"/>
    <x v="1"/>
    <x v="838"/>
    <x v="0"/>
    <s v="Tables"/>
    <s v="KI Adjustable-Height Table"/>
    <x v="1462"/>
    <n v="0.45"/>
    <n v="283.73400000000004"/>
  </r>
  <r>
    <n v="1701"/>
    <x v="825"/>
    <x v="562"/>
    <d v="2016-07-15T00:00:00"/>
    <x v="0"/>
    <s v="ND-18370"/>
    <s v="Natalie DeCherney"/>
    <x v="0"/>
    <s v="United States"/>
    <s v="New York City"/>
    <s v="New York"/>
    <n v="10035"/>
    <x v="3"/>
    <x v="777"/>
    <x v="1"/>
    <s v="Binders"/>
    <s v="GBC Plastic Binding Combs"/>
    <x v="921"/>
    <n v="0.4"/>
    <n v="7.0847999999999995"/>
  </r>
  <r>
    <n v="1702"/>
    <x v="825"/>
    <x v="562"/>
    <d v="2016-07-15T00:00:00"/>
    <x v="0"/>
    <s v="ND-18370"/>
    <s v="Natalie DeCherney"/>
    <x v="0"/>
    <s v="United States"/>
    <s v="New York City"/>
    <s v="New York"/>
    <n v="10035"/>
    <x v="3"/>
    <x v="467"/>
    <x v="0"/>
    <s v="Chairs"/>
    <s v="Safco Contoured Stacking Chairs"/>
    <x v="1463"/>
    <n v="0.25"/>
    <n v="1448.28"/>
  </r>
  <r>
    <n v="1703"/>
    <x v="825"/>
    <x v="562"/>
    <d v="2016-07-15T00:00:00"/>
    <x v="0"/>
    <s v="ND-18370"/>
    <s v="Natalie DeCherney"/>
    <x v="0"/>
    <s v="United States"/>
    <s v="New York City"/>
    <s v="New York"/>
    <n v="10035"/>
    <x v="3"/>
    <x v="811"/>
    <x v="1"/>
    <s v="Paper"/>
    <s v="Easy-staple paper"/>
    <x v="739"/>
    <n v="0.4"/>
    <n v="5.976"/>
  </r>
  <r>
    <n v="1704"/>
    <x v="826"/>
    <x v="563"/>
    <d v="2015-02-06T00:00:00"/>
    <x v="1"/>
    <s v="CD-12790"/>
    <s v="Cynthia Delaney"/>
    <x v="2"/>
    <s v="United States"/>
    <s v="San Diego"/>
    <s v="California"/>
    <n v="92037"/>
    <x v="1"/>
    <x v="1099"/>
    <x v="1"/>
    <s v="Fasteners"/>
    <s v="Staples"/>
    <x v="1101"/>
    <n v="0.4"/>
    <n v="7.4099999999999993"/>
  </r>
  <r>
    <n v="1705"/>
    <x v="827"/>
    <x v="387"/>
    <d v="2017-03-08T00:00:00"/>
    <x v="3"/>
    <s v="PG-18820"/>
    <s v="Patrick Gardner"/>
    <x v="0"/>
    <s v="United States"/>
    <s v="Glendale"/>
    <s v="Arizona"/>
    <n v="85301"/>
    <x v="1"/>
    <x v="828"/>
    <x v="1"/>
    <s v="Binders"/>
    <s v="GBC Standard Recycled Report Covers, Clear Plastic Sheets"/>
    <x v="1464"/>
    <n v="0.4"/>
    <n v="5.8212000000000002"/>
  </r>
  <r>
    <n v="1706"/>
    <x v="828"/>
    <x v="6"/>
    <d v="2016-11-26T00:00:00"/>
    <x v="1"/>
    <s v="IM-15070"/>
    <s v="Irene Maddox"/>
    <x v="0"/>
    <s v="United States"/>
    <s v="Philadelphia"/>
    <s v="Pennsylvania"/>
    <n v="19120"/>
    <x v="3"/>
    <x v="612"/>
    <x v="1"/>
    <s v="Binders"/>
    <s v="GBC Durable Plastic Covers"/>
    <x v="1465"/>
    <n v="0.4"/>
    <n v="6.9659999999999993"/>
  </r>
  <r>
    <n v="1707"/>
    <x v="829"/>
    <x v="505"/>
    <d v="2018-11-05T00:00:00"/>
    <x v="1"/>
    <s v="JK-15205"/>
    <s v="Jamie Kunitz"/>
    <x v="0"/>
    <s v="United States"/>
    <s v="San Francisco"/>
    <s v="California"/>
    <n v="94122"/>
    <x v="1"/>
    <x v="1100"/>
    <x v="1"/>
    <s v="Labels"/>
    <s v="Avery 500"/>
    <x v="1466"/>
    <n v="0.4"/>
    <n v="26.315999999999999"/>
  </r>
  <r>
    <n v="1708"/>
    <x v="829"/>
    <x v="505"/>
    <d v="2018-11-05T00:00:00"/>
    <x v="1"/>
    <s v="JK-15205"/>
    <s v="Jamie Kunitz"/>
    <x v="0"/>
    <s v="United States"/>
    <s v="San Francisco"/>
    <s v="California"/>
    <n v="94122"/>
    <x v="1"/>
    <x v="918"/>
    <x v="2"/>
    <s v="Phones"/>
    <s v="Geemarc AmpliPOWER60"/>
    <x v="1467"/>
    <n v="0.4"/>
    <n v="89.087999999999994"/>
  </r>
  <r>
    <n v="1709"/>
    <x v="829"/>
    <x v="505"/>
    <d v="2018-11-05T00:00:00"/>
    <x v="1"/>
    <s v="JK-15205"/>
    <s v="Jamie Kunitz"/>
    <x v="0"/>
    <s v="United States"/>
    <s v="San Francisco"/>
    <s v="California"/>
    <n v="94122"/>
    <x v="1"/>
    <x v="1101"/>
    <x v="1"/>
    <s v="Paper"/>
    <s v="While you Were Out Message Book, One Form per Page"/>
    <x v="1468"/>
    <n v="0.4"/>
    <n v="4.452"/>
  </r>
  <r>
    <n v="1710"/>
    <x v="829"/>
    <x v="505"/>
    <d v="2018-11-05T00:00:00"/>
    <x v="1"/>
    <s v="JK-15205"/>
    <s v="Jamie Kunitz"/>
    <x v="0"/>
    <s v="United States"/>
    <s v="San Francisco"/>
    <s v="California"/>
    <n v="94122"/>
    <x v="1"/>
    <x v="51"/>
    <x v="0"/>
    <s v="Chairs"/>
    <s v="Global Leather Task Chair, Black"/>
    <x v="1469"/>
    <n v="0.45"/>
    <n v="39.595600000000005"/>
  </r>
  <r>
    <n v="1711"/>
    <x v="829"/>
    <x v="505"/>
    <d v="2018-11-05T00:00:00"/>
    <x v="1"/>
    <s v="JK-15205"/>
    <s v="Jamie Kunitz"/>
    <x v="0"/>
    <s v="United States"/>
    <s v="San Francisco"/>
    <s v="California"/>
    <n v="94122"/>
    <x v="1"/>
    <x v="181"/>
    <x v="1"/>
    <s v="Art"/>
    <s v="4009 Highlighters by Sanford"/>
    <x v="189"/>
    <n v="0.45"/>
    <n v="10.945"/>
  </r>
  <r>
    <n v="1712"/>
    <x v="829"/>
    <x v="505"/>
    <d v="2018-11-05T00:00:00"/>
    <x v="1"/>
    <s v="JK-15205"/>
    <s v="Jamie Kunitz"/>
    <x v="0"/>
    <s v="United States"/>
    <s v="San Francisco"/>
    <s v="California"/>
    <n v="94122"/>
    <x v="1"/>
    <x v="166"/>
    <x v="1"/>
    <s v="Appliances"/>
    <s v="Acco 7-Outlet Masterpiece Power Center, Wihtout Fax/Phone Line Protection"/>
    <x v="1470"/>
    <n v="0.4"/>
    <n v="1021.2719999999999"/>
  </r>
  <r>
    <n v="1713"/>
    <x v="830"/>
    <x v="564"/>
    <d v="2016-02-04T00:00:00"/>
    <x v="1"/>
    <s v="JP-15520"/>
    <s v="Jeremy Pistek"/>
    <x v="0"/>
    <s v="United States"/>
    <s v="Houston"/>
    <s v="Texas"/>
    <n v="77070"/>
    <x v="2"/>
    <x v="1102"/>
    <x v="1"/>
    <s v="Paper"/>
    <s v="Rediform Voice Mail Log Books"/>
    <x v="1471"/>
    <n v="0.3"/>
    <n v="10.0128"/>
  </r>
  <r>
    <n v="1714"/>
    <x v="831"/>
    <x v="565"/>
    <d v="2018-09-13T00:00:00"/>
    <x v="0"/>
    <s v="MM-18055"/>
    <s v="Michelle Moray"/>
    <x v="0"/>
    <s v="United States"/>
    <s v="Chicago"/>
    <s v="Illinois"/>
    <n v="60610"/>
    <x v="2"/>
    <x v="188"/>
    <x v="0"/>
    <s v="Tables"/>
    <s v="BoxOffice By Design Rectangular and Half-Moon Meeting Room Tables"/>
    <x v="1472"/>
    <n v="0.35"/>
    <n v="497.65625"/>
  </r>
  <r>
    <n v="1715"/>
    <x v="832"/>
    <x v="566"/>
    <d v="2018-10-13T00:00:00"/>
    <x v="1"/>
    <s v="DC-13285"/>
    <s v="Debra Catini"/>
    <x v="0"/>
    <s v="United States"/>
    <s v="San Francisco"/>
    <s v="California"/>
    <n v="94110"/>
    <x v="1"/>
    <x v="1103"/>
    <x v="0"/>
    <s v="Bookcases"/>
    <s v="OSullivan Manor Hill 2-Door Library in Brianna Oak"/>
    <x v="1473"/>
    <n v="0.5"/>
    <n v="153.833"/>
  </r>
  <r>
    <n v="1716"/>
    <x v="833"/>
    <x v="567"/>
    <d v="2017-05-04T00:00:00"/>
    <x v="1"/>
    <s v="JL-15835"/>
    <s v="John Lee"/>
    <x v="0"/>
    <s v="United States"/>
    <s v="New York City"/>
    <s v="New York"/>
    <n v="10011"/>
    <x v="3"/>
    <x v="308"/>
    <x v="1"/>
    <s v="Binders"/>
    <s v="Tuff Stuff Recycled Round Ring Binders"/>
    <x v="323"/>
    <n v="0.4"/>
    <n v="4.6271999999999993"/>
  </r>
  <r>
    <n v="1717"/>
    <x v="834"/>
    <x v="288"/>
    <d v="2017-05-24T00:00:00"/>
    <x v="1"/>
    <s v="BN-11515"/>
    <s v="Bradley Nguyen"/>
    <x v="0"/>
    <s v="United States"/>
    <s v="New York City"/>
    <s v="New York"/>
    <n v="10011"/>
    <x v="3"/>
    <x v="535"/>
    <x v="1"/>
    <s v="Appliances"/>
    <s v="Belkin Premiere Surge Master II 8-outlet surge protector"/>
    <x v="1474"/>
    <n v="0.4"/>
    <n v="145.74"/>
  </r>
  <r>
    <n v="1718"/>
    <x v="834"/>
    <x v="288"/>
    <d v="2017-05-24T00:00:00"/>
    <x v="1"/>
    <s v="BN-11515"/>
    <s v="Bradley Nguyen"/>
    <x v="0"/>
    <s v="United States"/>
    <s v="New York City"/>
    <s v="New York"/>
    <n v="10011"/>
    <x v="3"/>
    <x v="72"/>
    <x v="1"/>
    <s v="Storage"/>
    <s v="Safco Industrial Wire Shelving System"/>
    <x v="1475"/>
    <n v="0.5"/>
    <n v="227.45"/>
  </r>
  <r>
    <n v="1719"/>
    <x v="834"/>
    <x v="288"/>
    <d v="2017-05-24T00:00:00"/>
    <x v="1"/>
    <s v="BN-11515"/>
    <s v="Bradley Nguyen"/>
    <x v="0"/>
    <s v="United States"/>
    <s v="New York City"/>
    <s v="New York"/>
    <n v="10011"/>
    <x v="3"/>
    <x v="1104"/>
    <x v="0"/>
    <s v="Furnishings"/>
    <s v="Nu-Dell Float Frame 11 x 14 1/2"/>
    <x v="1476"/>
    <n v="0.4"/>
    <n v="21.552"/>
  </r>
  <r>
    <n v="1720"/>
    <x v="834"/>
    <x v="288"/>
    <d v="2017-05-24T00:00:00"/>
    <x v="1"/>
    <s v="BN-11515"/>
    <s v="Bradley Nguyen"/>
    <x v="0"/>
    <s v="United States"/>
    <s v="New York City"/>
    <s v="New York"/>
    <n v="10011"/>
    <x v="3"/>
    <x v="527"/>
    <x v="0"/>
    <s v="Furnishings"/>
    <s v="DAX Value U-Channel Document Frames, Easel Back"/>
    <x v="1477"/>
    <n v="0.4"/>
    <n v="23.855999999999998"/>
  </r>
  <r>
    <n v="1721"/>
    <x v="834"/>
    <x v="288"/>
    <d v="2017-05-24T00:00:00"/>
    <x v="1"/>
    <s v="BN-11515"/>
    <s v="Bradley Nguyen"/>
    <x v="0"/>
    <s v="United States"/>
    <s v="New York City"/>
    <s v="New York"/>
    <n v="10011"/>
    <x v="3"/>
    <x v="528"/>
    <x v="1"/>
    <s v="Binders"/>
    <s v="Recycled Easel Ring Binders"/>
    <x v="1478"/>
    <n v="0.4"/>
    <n v="28.6464"/>
  </r>
  <r>
    <n v="1722"/>
    <x v="835"/>
    <x v="139"/>
    <d v="2016-12-25T00:00:00"/>
    <x v="1"/>
    <s v="KD-16345"/>
    <s v="Katherine Ducich"/>
    <x v="0"/>
    <s v="United States"/>
    <s v="Chicago"/>
    <s v="Illinois"/>
    <n v="60623"/>
    <x v="2"/>
    <x v="835"/>
    <x v="2"/>
    <s v="Phones"/>
    <s v="Apple iPhone 5C"/>
    <x v="1290"/>
    <n v="0.3"/>
    <n v="111.9888"/>
  </r>
  <r>
    <n v="1723"/>
    <x v="835"/>
    <x v="139"/>
    <d v="2016-12-25T00:00:00"/>
    <x v="1"/>
    <s v="KD-16345"/>
    <s v="Katherine Ducich"/>
    <x v="0"/>
    <s v="United States"/>
    <s v="Chicago"/>
    <s v="Illinois"/>
    <n v="60623"/>
    <x v="2"/>
    <x v="1105"/>
    <x v="2"/>
    <s v="Accessories"/>
    <s v="Logitech G600 MMO Gaming Mouse"/>
    <x v="1294"/>
    <n v="0.35"/>
    <n v="166.3792"/>
  </r>
  <r>
    <n v="1724"/>
    <x v="835"/>
    <x v="139"/>
    <d v="2016-12-25T00:00:00"/>
    <x v="1"/>
    <s v="KD-16345"/>
    <s v="Katherine Ducich"/>
    <x v="0"/>
    <s v="United States"/>
    <s v="Chicago"/>
    <s v="Illinois"/>
    <n v="60623"/>
    <x v="2"/>
    <x v="1106"/>
    <x v="0"/>
    <s v="Bookcases"/>
    <s v="Sauder Facets Collection Library, Sky Alder Finish"/>
    <x v="1387"/>
    <n v="0.4"/>
    <n v="215.4348"/>
  </r>
  <r>
    <n v="1725"/>
    <x v="836"/>
    <x v="546"/>
    <d v="2016-12-20T00:00:00"/>
    <x v="2"/>
    <s v="JK-15370"/>
    <s v="Jay Kimmel"/>
    <x v="0"/>
    <s v="United States"/>
    <s v="Philadelphia"/>
    <s v="Pennsylvania"/>
    <n v="19143"/>
    <x v="3"/>
    <x v="1107"/>
    <x v="1"/>
    <s v="Appliances"/>
    <s v="Avanti 4.4 Cu. Ft. Refrigerator"/>
    <x v="1479"/>
    <n v="0.4"/>
    <n v="260.6112"/>
  </r>
  <r>
    <n v="1726"/>
    <x v="836"/>
    <x v="546"/>
    <d v="2016-12-20T00:00:00"/>
    <x v="2"/>
    <s v="JK-15370"/>
    <s v="Jay Kimmel"/>
    <x v="0"/>
    <s v="United States"/>
    <s v="Philadelphia"/>
    <s v="Pennsylvania"/>
    <n v="19143"/>
    <x v="3"/>
    <x v="1108"/>
    <x v="1"/>
    <s v="Appliances"/>
    <s v="Hoover Replacement Belt for Commercial Guardsman Heavy-Duty Upright Vacuum"/>
    <x v="1480"/>
    <n v="0.4"/>
    <n v="2.1311999999999998"/>
  </r>
  <r>
    <n v="1727"/>
    <x v="836"/>
    <x v="546"/>
    <d v="2016-12-20T00:00:00"/>
    <x v="2"/>
    <s v="JK-15370"/>
    <s v="Jay Kimmel"/>
    <x v="0"/>
    <s v="United States"/>
    <s v="Philadelphia"/>
    <s v="Pennsylvania"/>
    <n v="19143"/>
    <x v="3"/>
    <x v="1109"/>
    <x v="1"/>
    <s v="Appliances"/>
    <s v="Fellowes Advanced 8 Outlet Surge Suppressor with Phone/Fax Protection"/>
    <x v="1481"/>
    <n v="0.4"/>
    <n v="53.299199999999992"/>
  </r>
  <r>
    <n v="1728"/>
    <x v="837"/>
    <x v="568"/>
    <d v="2018-05-04T00:00:00"/>
    <x v="0"/>
    <s v="FM-14215"/>
    <s v="Filia McAdams"/>
    <x v="1"/>
    <s v="United States"/>
    <s v="Dublin"/>
    <s v="Ohio"/>
    <n v="43017"/>
    <x v="3"/>
    <x v="1110"/>
    <x v="0"/>
    <s v="Tables"/>
    <s v="SAFCO PlanMaster Heigh-Adjustable Drafting Table Base, 43w x 30d x 30-37h, Black"/>
    <x v="1482"/>
    <n v="0.25"/>
    <n v="786.26249999999993"/>
  </r>
  <r>
    <n v="1729"/>
    <x v="838"/>
    <x v="569"/>
    <d v="2017-02-07T00:00:00"/>
    <x v="3"/>
    <s v="CA-12265"/>
    <s v="Christina Anderson"/>
    <x v="0"/>
    <s v="United States"/>
    <s v="Springfield"/>
    <s v="Virginia"/>
    <n v="22153"/>
    <x v="0"/>
    <x v="1072"/>
    <x v="2"/>
    <s v="Accessories"/>
    <s v="Micro Innovations USB RF Wireless Keyboard with Mouse"/>
    <x v="1483"/>
    <n v="0.15000000000000002"/>
    <n v="85"/>
  </r>
  <r>
    <n v="1730"/>
    <x v="838"/>
    <x v="569"/>
    <d v="2017-02-07T00:00:00"/>
    <x v="3"/>
    <s v="CA-12265"/>
    <s v="Christina Anderson"/>
    <x v="0"/>
    <s v="United States"/>
    <s v="Springfield"/>
    <s v="Virginia"/>
    <n v="22153"/>
    <x v="0"/>
    <x v="709"/>
    <x v="1"/>
    <s v="Labels"/>
    <s v="Permanent Self-Adhesive File Folder Labels for Typewriters by Universal"/>
    <x v="1484"/>
    <n v="0.25"/>
    <n v="5.8725000000000005"/>
  </r>
  <r>
    <n v="1731"/>
    <x v="839"/>
    <x v="450"/>
    <d v="2015-10-03T00:00:00"/>
    <x v="1"/>
    <s v="KD-16495"/>
    <s v="Keith Dawkins"/>
    <x v="1"/>
    <s v="United States"/>
    <s v="Fayetteville"/>
    <s v="North Carolina"/>
    <n v="28314"/>
    <x v="0"/>
    <x v="1111"/>
    <x v="1"/>
    <s v="Paper"/>
    <s v="White GlueTop Scratch Pads"/>
    <x v="1485"/>
    <n v="0.25"/>
    <n v="72.192000000000007"/>
  </r>
  <r>
    <n v="1732"/>
    <x v="839"/>
    <x v="450"/>
    <d v="2015-10-03T00:00:00"/>
    <x v="1"/>
    <s v="KD-16495"/>
    <s v="Keith Dawkins"/>
    <x v="1"/>
    <s v="United States"/>
    <s v="Fayetteville"/>
    <s v="North Carolina"/>
    <n v="28314"/>
    <x v="0"/>
    <x v="128"/>
    <x v="1"/>
    <s v="Paper"/>
    <s v="Xerox 195"/>
    <x v="1414"/>
    <n v="0.25"/>
    <n v="8.016"/>
  </r>
  <r>
    <n v="1733"/>
    <x v="840"/>
    <x v="212"/>
    <d v="2017-07-14T00:00:00"/>
    <x v="1"/>
    <s v="LH-17155"/>
    <s v="Logan Haushalter"/>
    <x v="0"/>
    <s v="United States"/>
    <s v="Dallas"/>
    <s v="Texas"/>
    <n v="75081"/>
    <x v="2"/>
    <x v="426"/>
    <x v="1"/>
    <s v="Storage"/>
    <s v="Fellowes Strictly Business Drawer File, Letter/Legal Size"/>
    <x v="1070"/>
    <n v="0.4"/>
    <n v="202.82400000000001"/>
  </r>
  <r>
    <n v="1734"/>
    <x v="840"/>
    <x v="212"/>
    <d v="2017-07-14T00:00:00"/>
    <x v="1"/>
    <s v="LH-17155"/>
    <s v="Logan Haushalter"/>
    <x v="0"/>
    <s v="United States"/>
    <s v="Dallas"/>
    <s v="Texas"/>
    <n v="75081"/>
    <x v="2"/>
    <x v="281"/>
    <x v="1"/>
    <s v="Art"/>
    <s v="Boston Heavy-Duty Trimline Electric Pencil Sharpeners"/>
    <x v="1486"/>
    <n v="0.35"/>
    <n v="100.25600000000001"/>
  </r>
  <r>
    <n v="1735"/>
    <x v="841"/>
    <x v="570"/>
    <d v="2018-08-01T00:00:00"/>
    <x v="0"/>
    <s v="AG-10675"/>
    <s v="Anna Gayman"/>
    <x v="0"/>
    <s v="United States"/>
    <s v="Jacksonville"/>
    <s v="North Carolina"/>
    <n v="28540"/>
    <x v="0"/>
    <x v="1112"/>
    <x v="1"/>
    <s v="Appliances"/>
    <s v="Holmes HEPA Air Purifier"/>
    <x v="1487"/>
    <n v="0.25"/>
    <n v="26.135999999999999"/>
  </r>
  <r>
    <n v="1736"/>
    <x v="841"/>
    <x v="570"/>
    <d v="2018-08-01T00:00:00"/>
    <x v="0"/>
    <s v="AG-10675"/>
    <s v="Anna Gayman"/>
    <x v="0"/>
    <s v="United States"/>
    <s v="Jacksonville"/>
    <s v="North Carolina"/>
    <n v="28540"/>
    <x v="0"/>
    <x v="895"/>
    <x v="2"/>
    <s v="Phones"/>
    <s v="Samsung Replacement EH64AVFWE Premium Headset"/>
    <x v="1103"/>
    <n v="0.25"/>
    <n v="16.5"/>
  </r>
  <r>
    <n v="1737"/>
    <x v="841"/>
    <x v="570"/>
    <d v="2018-08-01T00:00:00"/>
    <x v="0"/>
    <s v="AG-10675"/>
    <s v="Anna Gayman"/>
    <x v="0"/>
    <s v="United States"/>
    <s v="Jacksonville"/>
    <s v="North Carolina"/>
    <n v="28540"/>
    <x v="0"/>
    <x v="6"/>
    <x v="1"/>
    <s v="Art"/>
    <s v="Newell 322"/>
    <x v="964"/>
    <n v="0.15000000000000002"/>
    <n v="3.7128000000000001"/>
  </r>
  <r>
    <n v="1738"/>
    <x v="842"/>
    <x v="37"/>
    <d v="2016-09-09T00:00:00"/>
    <x v="1"/>
    <s v="DB-13120"/>
    <s v="David Bremer"/>
    <x v="1"/>
    <s v="United States"/>
    <s v="San Francisco"/>
    <s v="California"/>
    <n v="94122"/>
    <x v="1"/>
    <x v="470"/>
    <x v="1"/>
    <s v="Storage"/>
    <s v="Sterilite Officeware Hinged File Box"/>
    <x v="966"/>
    <n v="0.5"/>
    <n v="15.72"/>
  </r>
  <r>
    <n v="1739"/>
    <x v="842"/>
    <x v="37"/>
    <d v="2016-09-09T00:00:00"/>
    <x v="1"/>
    <s v="DB-13120"/>
    <s v="David Bremer"/>
    <x v="1"/>
    <s v="United States"/>
    <s v="San Francisco"/>
    <s v="California"/>
    <n v="94122"/>
    <x v="1"/>
    <x v="1044"/>
    <x v="2"/>
    <s v="Accessories"/>
    <s v="Kingston Digital DataTraveler 16GB USB 2.0"/>
    <x v="1488"/>
    <n v="0.45"/>
    <n v="9.8450000000000006"/>
  </r>
  <r>
    <n v="1740"/>
    <x v="842"/>
    <x v="37"/>
    <d v="2016-09-09T00:00:00"/>
    <x v="1"/>
    <s v="DB-13120"/>
    <s v="David Bremer"/>
    <x v="1"/>
    <s v="United States"/>
    <s v="San Francisco"/>
    <s v="California"/>
    <n v="94122"/>
    <x v="1"/>
    <x v="1113"/>
    <x v="2"/>
    <s v="Accessories"/>
    <s v="TRENDnet 56K USB 2.0 Phone, Internet and Fax Modem"/>
    <x v="1489"/>
    <n v="0.45"/>
    <n v="71.197500000000005"/>
  </r>
  <r>
    <n v="1741"/>
    <x v="843"/>
    <x v="128"/>
    <d v="2015-08-16T00:00:00"/>
    <x v="1"/>
    <s v="ED-13885"/>
    <s v="Emily Ducich"/>
    <x v="2"/>
    <s v="United States"/>
    <s v="San Diego"/>
    <s v="California"/>
    <n v="92037"/>
    <x v="1"/>
    <x v="948"/>
    <x v="1"/>
    <s v="Labels"/>
    <s v="Avery 494"/>
    <x v="1490"/>
    <n v="0.4"/>
    <n v="12.527999999999999"/>
  </r>
  <r>
    <n v="1742"/>
    <x v="844"/>
    <x v="505"/>
    <d v="2018-11-03T00:00:00"/>
    <x v="1"/>
    <s v="MC-18100"/>
    <s v="Mick Crebagga"/>
    <x v="0"/>
    <s v="United States"/>
    <s v="Philadelphia"/>
    <s v="Pennsylvania"/>
    <n v="19140"/>
    <x v="3"/>
    <x v="1114"/>
    <x v="1"/>
    <s v="Paper"/>
    <s v="Xerox 231"/>
    <x v="557"/>
    <n v="0.4"/>
    <n v="12.441599999999999"/>
  </r>
  <r>
    <n v="1743"/>
    <x v="844"/>
    <x v="505"/>
    <d v="2018-11-03T00:00:00"/>
    <x v="1"/>
    <s v="MC-18100"/>
    <s v="Mick Crebagga"/>
    <x v="0"/>
    <s v="United States"/>
    <s v="Philadelphia"/>
    <s v="Pennsylvania"/>
    <n v="19140"/>
    <x v="3"/>
    <x v="1073"/>
    <x v="0"/>
    <s v="Furnishings"/>
    <s v="Stacking Tray, Side-Loading, Legal, Smoke"/>
    <x v="1491"/>
    <n v="0.4"/>
    <n v="4.3007999999999997"/>
  </r>
  <r>
    <n v="1744"/>
    <x v="844"/>
    <x v="505"/>
    <d v="2018-11-03T00:00:00"/>
    <x v="1"/>
    <s v="MC-18100"/>
    <s v="Mick Crebagga"/>
    <x v="0"/>
    <s v="United States"/>
    <s v="Philadelphia"/>
    <s v="Pennsylvania"/>
    <n v="19140"/>
    <x v="3"/>
    <x v="700"/>
    <x v="1"/>
    <s v="Storage"/>
    <s v="Eldon Shelf Savers Cubes and Bins"/>
    <x v="1492"/>
    <n v="0.5"/>
    <n v="5.5839999999999996"/>
  </r>
  <r>
    <n v="1745"/>
    <x v="844"/>
    <x v="505"/>
    <d v="2018-11-03T00:00:00"/>
    <x v="1"/>
    <s v="MC-18100"/>
    <s v="Mick Crebagga"/>
    <x v="0"/>
    <s v="United States"/>
    <s v="Philadelphia"/>
    <s v="Pennsylvania"/>
    <n v="19140"/>
    <x v="3"/>
    <x v="552"/>
    <x v="2"/>
    <s v="Accessories"/>
    <s v="First Data FD10 PIN Pad"/>
    <x v="1493"/>
    <n v="0.25"/>
    <n v="331.79999999999995"/>
  </r>
  <r>
    <n v="1746"/>
    <x v="845"/>
    <x v="571"/>
    <d v="2015-06-09T00:00:00"/>
    <x v="2"/>
    <s v="BM-11785"/>
    <s v="Bryan Mills"/>
    <x v="0"/>
    <s v="United States"/>
    <s v="Rochester"/>
    <s v="New York"/>
    <n v="14609"/>
    <x v="3"/>
    <x v="158"/>
    <x v="1"/>
    <s v="Art"/>
    <s v="Sanford Liquid Accent Highlighters"/>
    <x v="518"/>
    <n v="0.25"/>
    <n v="10.02"/>
  </r>
  <r>
    <n v="1747"/>
    <x v="846"/>
    <x v="572"/>
    <d v="2017-08-17T00:00:00"/>
    <x v="0"/>
    <s v="EM-14065"/>
    <s v="Erin Mull"/>
    <x v="0"/>
    <s v="United States"/>
    <s v="Jacksonville"/>
    <s v="North Carolina"/>
    <n v="28540"/>
    <x v="0"/>
    <x v="605"/>
    <x v="1"/>
    <s v="Binders"/>
    <s v="Acco Translucent Poly Ring Binders"/>
    <x v="1494"/>
    <n v="0.25"/>
    <n v="8.4239999999999995"/>
  </r>
  <r>
    <n v="1748"/>
    <x v="846"/>
    <x v="572"/>
    <d v="2017-08-17T00:00:00"/>
    <x v="0"/>
    <s v="EM-14065"/>
    <s v="Erin Mull"/>
    <x v="0"/>
    <s v="United States"/>
    <s v="Jacksonville"/>
    <s v="North Carolina"/>
    <n v="28540"/>
    <x v="0"/>
    <x v="1115"/>
    <x v="1"/>
    <s v="Paper"/>
    <s v="Easy-staple paper"/>
    <x v="1495"/>
    <n v="0.25"/>
    <n v="7.7040000000000006"/>
  </r>
  <r>
    <n v="1749"/>
    <x v="847"/>
    <x v="573"/>
    <d v="2015-04-29T00:00:00"/>
    <x v="1"/>
    <s v="DA-13450"/>
    <s v="Dianna Arnett"/>
    <x v="2"/>
    <s v="United States"/>
    <s v="Houston"/>
    <s v="Texas"/>
    <n v="77095"/>
    <x v="2"/>
    <x v="724"/>
    <x v="1"/>
    <s v="Paper"/>
    <s v="Xerox 1985"/>
    <x v="559"/>
    <n v="0.3"/>
    <n v="7.2576000000000001"/>
  </r>
  <r>
    <n v="1750"/>
    <x v="847"/>
    <x v="573"/>
    <d v="2015-04-29T00:00:00"/>
    <x v="1"/>
    <s v="DA-13450"/>
    <s v="Dianna Arnett"/>
    <x v="2"/>
    <s v="United States"/>
    <s v="Houston"/>
    <s v="Texas"/>
    <n v="77095"/>
    <x v="2"/>
    <x v="1026"/>
    <x v="1"/>
    <s v="Art"/>
    <s v="12 Colored Short Pencils"/>
    <x v="869"/>
    <n v="0.35"/>
    <n v="4.056"/>
  </r>
  <r>
    <n v="1751"/>
    <x v="848"/>
    <x v="6"/>
    <d v="2016-11-27T00:00:00"/>
    <x v="1"/>
    <s v="MO-17800"/>
    <s v="Meg OConnel"/>
    <x v="2"/>
    <s v="United States"/>
    <s v="San Antonio"/>
    <s v="Texas"/>
    <n v="78207"/>
    <x v="2"/>
    <x v="1116"/>
    <x v="0"/>
    <s v="Tables"/>
    <s v="Hon 2111 Invitation Series Straight Table"/>
    <x v="1496"/>
    <n v="0.35"/>
    <n v="134.52529999999999"/>
  </r>
  <r>
    <n v="1752"/>
    <x v="849"/>
    <x v="336"/>
    <d v="2018-10-17T00:00:00"/>
    <x v="2"/>
    <s v="JW-15955"/>
    <s v="Joni Wasserman"/>
    <x v="0"/>
    <s v="United States"/>
    <s v="Oakland"/>
    <s v="California"/>
    <n v="94601"/>
    <x v="1"/>
    <x v="283"/>
    <x v="0"/>
    <s v="Furnishings"/>
    <s v="C-Line Cubicle Keepers Polyproplyene Holder With Velcro Backings"/>
    <x v="1497"/>
    <n v="0.4"/>
    <n v="5.6760000000000002"/>
  </r>
  <r>
    <n v="1753"/>
    <x v="850"/>
    <x v="574"/>
    <d v="2018-12-05T00:00:00"/>
    <x v="2"/>
    <s v="VW-21775"/>
    <s v="Victoria Wilson"/>
    <x v="1"/>
    <s v="United States"/>
    <s v="San Francisco"/>
    <s v="California"/>
    <n v="94122"/>
    <x v="1"/>
    <x v="821"/>
    <x v="1"/>
    <s v="Storage"/>
    <s v="Fellowes Mobile File Cart, Black"/>
    <x v="1498"/>
    <n v="0.5"/>
    <n v="279.81"/>
  </r>
  <r>
    <n v="1754"/>
    <x v="850"/>
    <x v="574"/>
    <d v="2018-12-05T00:00:00"/>
    <x v="2"/>
    <s v="VW-21775"/>
    <s v="Victoria Wilson"/>
    <x v="1"/>
    <s v="United States"/>
    <s v="San Francisco"/>
    <s v="California"/>
    <n v="94122"/>
    <x v="1"/>
    <x v="1082"/>
    <x v="1"/>
    <s v="Paper"/>
    <s v="Xerox 1940"/>
    <x v="1427"/>
    <n v="0.4"/>
    <n v="65.951999999999998"/>
  </r>
  <r>
    <n v="1755"/>
    <x v="850"/>
    <x v="574"/>
    <d v="2018-12-05T00:00:00"/>
    <x v="2"/>
    <s v="VW-21775"/>
    <s v="Victoria Wilson"/>
    <x v="1"/>
    <s v="United States"/>
    <s v="San Francisco"/>
    <s v="California"/>
    <n v="94122"/>
    <x v="1"/>
    <x v="1117"/>
    <x v="1"/>
    <s v="Paper"/>
    <s v="Xerox 1962"/>
    <x v="18"/>
    <n v="0.4"/>
    <n v="5.1360000000000001"/>
  </r>
  <r>
    <n v="1756"/>
    <x v="851"/>
    <x v="575"/>
    <d v="2016-12-11T00:00:00"/>
    <x v="0"/>
    <s v="TT-21460"/>
    <s v="Tonja Turnell"/>
    <x v="2"/>
    <s v="United States"/>
    <s v="Fort Worth"/>
    <s v="Texas"/>
    <n v="76106"/>
    <x v="2"/>
    <x v="839"/>
    <x v="1"/>
    <s v="Paper"/>
    <s v="Xerox 1945"/>
    <x v="1499"/>
    <n v="0.3"/>
    <n v="252.49839999999998"/>
  </r>
  <r>
    <n v="1757"/>
    <x v="851"/>
    <x v="575"/>
    <d v="2016-12-11T00:00:00"/>
    <x v="0"/>
    <s v="TT-21460"/>
    <s v="Tonja Turnell"/>
    <x v="2"/>
    <s v="United States"/>
    <s v="Fort Worth"/>
    <s v="Texas"/>
    <n v="76106"/>
    <x v="2"/>
    <x v="1118"/>
    <x v="2"/>
    <s v="Phones"/>
    <s v="Wilson Electronics DB Pro Signal Booster"/>
    <x v="1500"/>
    <n v="0.3"/>
    <n v="1202.8799999999999"/>
  </r>
  <r>
    <n v="1758"/>
    <x v="852"/>
    <x v="562"/>
    <d v="2016-07-15T00:00:00"/>
    <x v="2"/>
    <s v="SL-20155"/>
    <s v="Sara Luxemburg"/>
    <x v="2"/>
    <s v="United States"/>
    <s v="Houston"/>
    <s v="Texas"/>
    <n v="77095"/>
    <x v="2"/>
    <x v="1002"/>
    <x v="1"/>
    <s v="Binders"/>
    <s v="Wilson Jones Heavy-Duty Casebound Ring Binders with Metal Hinges"/>
    <x v="1501"/>
    <n v="0.3"/>
    <n v="29.097599999999996"/>
  </r>
  <r>
    <n v="1759"/>
    <x v="853"/>
    <x v="218"/>
    <d v="2015-05-17T00:00:00"/>
    <x v="1"/>
    <s v="RM-19375"/>
    <s v="Raymond Messe"/>
    <x v="0"/>
    <s v="United States"/>
    <s v="Houston"/>
    <s v="Texas"/>
    <n v="77095"/>
    <x v="2"/>
    <x v="825"/>
    <x v="2"/>
    <s v="Accessories"/>
    <s v="Logitech ClearChat Comfort/USB Headset H390"/>
    <x v="1502"/>
    <n v="0.35"/>
    <n v="30.461600000000001"/>
  </r>
  <r>
    <n v="1760"/>
    <x v="854"/>
    <x v="576"/>
    <d v="2015-01-12T00:00:00"/>
    <x v="1"/>
    <s v="MB-18085"/>
    <s v="Mick Brown"/>
    <x v="0"/>
    <s v="United States"/>
    <s v="Philadelphia"/>
    <s v="Pennsylvania"/>
    <n v="19143"/>
    <x v="3"/>
    <x v="359"/>
    <x v="1"/>
    <s v="Art"/>
    <s v="Avery Hi-Liter EverBold Pen Style Fluorescent Highlighters, 4/Pack"/>
    <x v="1503"/>
    <n v="0.25"/>
    <n v="14.652000000000001"/>
  </r>
  <r>
    <n v="1761"/>
    <x v="855"/>
    <x v="577"/>
    <d v="2016-09-09T00:00:00"/>
    <x v="1"/>
    <s v="AG-10900"/>
    <s v="Arthur Gainer"/>
    <x v="0"/>
    <s v="United States"/>
    <s v="San Diego"/>
    <s v="California"/>
    <n v="92105"/>
    <x v="1"/>
    <x v="1119"/>
    <x v="0"/>
    <s v="Bookcases"/>
    <s v="Sauder Camden County Barrister Bookcase, Planked Cherry Finish"/>
    <x v="1504"/>
    <n v="0.5"/>
    <n v="205.666"/>
  </r>
  <r>
    <n v="1762"/>
    <x v="855"/>
    <x v="577"/>
    <d v="2016-09-09T00:00:00"/>
    <x v="1"/>
    <s v="AG-10900"/>
    <s v="Arthur Gainer"/>
    <x v="0"/>
    <s v="United States"/>
    <s v="San Diego"/>
    <s v="California"/>
    <n v="92105"/>
    <x v="1"/>
    <x v="1120"/>
    <x v="1"/>
    <s v="Binders"/>
    <s v="DXL Angle-View Binders with Locking Rings, Black"/>
    <x v="1505"/>
    <n v="0.4"/>
    <n v="17.251199999999997"/>
  </r>
  <r>
    <n v="1763"/>
    <x v="855"/>
    <x v="577"/>
    <d v="2016-09-09T00:00:00"/>
    <x v="1"/>
    <s v="AG-10900"/>
    <s v="Arthur Gainer"/>
    <x v="0"/>
    <s v="United States"/>
    <s v="San Diego"/>
    <s v="California"/>
    <n v="92105"/>
    <x v="1"/>
    <x v="1121"/>
    <x v="0"/>
    <s v="Bookcases"/>
    <s v="Sauder Camden County Collection Libraries, Planked Cherry Finish"/>
    <x v="1506"/>
    <n v="0.5"/>
    <n v="146.59950000000001"/>
  </r>
  <r>
    <n v="1764"/>
    <x v="856"/>
    <x v="578"/>
    <d v="2017-08-08T00:00:00"/>
    <x v="1"/>
    <s v="ML-17755"/>
    <s v="Max Ludwig"/>
    <x v="2"/>
    <s v="United States"/>
    <s v="Suffolk"/>
    <s v="Virginia"/>
    <n v="23434"/>
    <x v="0"/>
    <x v="354"/>
    <x v="1"/>
    <s v="Supplies"/>
    <s v="Acme 10 Easy Grip Assistive Scissors"/>
    <x v="1507"/>
    <n v="0.15000000000000002"/>
    <n v="29.801000000000002"/>
  </r>
  <r>
    <n v="1765"/>
    <x v="856"/>
    <x v="578"/>
    <d v="2017-08-08T00:00:00"/>
    <x v="1"/>
    <s v="ML-17755"/>
    <s v="Max Ludwig"/>
    <x v="2"/>
    <s v="United States"/>
    <s v="Suffolk"/>
    <s v="Virginia"/>
    <n v="23434"/>
    <x v="0"/>
    <x v="617"/>
    <x v="1"/>
    <s v="Labels"/>
    <s v="Avery 476"/>
    <x v="1508"/>
    <n v="0.25"/>
    <n v="3.0975000000000001"/>
  </r>
  <r>
    <n v="1766"/>
    <x v="856"/>
    <x v="578"/>
    <d v="2017-08-08T00:00:00"/>
    <x v="1"/>
    <s v="ML-17755"/>
    <s v="Max Ludwig"/>
    <x v="2"/>
    <s v="United States"/>
    <s v="Suffolk"/>
    <s v="Virginia"/>
    <n v="23434"/>
    <x v="0"/>
    <x v="1122"/>
    <x v="0"/>
    <s v="Furnishings"/>
    <s v="Advantus Panel Wall Certificate Holder - 8.5x11"/>
    <x v="1509"/>
    <n v="0.25"/>
    <n v="82.35"/>
  </r>
  <r>
    <n v="1767"/>
    <x v="856"/>
    <x v="578"/>
    <d v="2017-08-08T00:00:00"/>
    <x v="1"/>
    <s v="ML-17755"/>
    <s v="Max Ludwig"/>
    <x v="2"/>
    <s v="United States"/>
    <s v="Suffolk"/>
    <s v="Virginia"/>
    <n v="23434"/>
    <x v="0"/>
    <x v="1123"/>
    <x v="1"/>
    <s v="Labels"/>
    <s v="Avery 478"/>
    <x v="759"/>
    <n v="0.25"/>
    <n v="7.3650000000000002"/>
  </r>
  <r>
    <n v="1768"/>
    <x v="857"/>
    <x v="579"/>
    <d v="2015-03-26T00:00:00"/>
    <x v="1"/>
    <s v="CC-12685"/>
    <s v="Craig Carroll"/>
    <x v="0"/>
    <s v="United States"/>
    <s v="Greensboro"/>
    <s v="North Carolina"/>
    <n v="27405"/>
    <x v="0"/>
    <x v="48"/>
    <x v="1"/>
    <s v="Binders"/>
    <s v="C-Line Peel &amp; Stick Add-On Filing Pockets, 8-3/4 x 5-1/8, 10/Pack"/>
    <x v="1510"/>
    <n v="0.25"/>
    <n v="5.7330000000000005"/>
  </r>
  <r>
    <n v="1769"/>
    <x v="857"/>
    <x v="579"/>
    <d v="2015-03-26T00:00:00"/>
    <x v="1"/>
    <s v="CC-12685"/>
    <s v="Craig Carroll"/>
    <x v="0"/>
    <s v="United States"/>
    <s v="Greensboro"/>
    <s v="North Carolina"/>
    <n v="27405"/>
    <x v="0"/>
    <x v="141"/>
    <x v="1"/>
    <s v="Binders"/>
    <s v="GBC Prestige Therm-A-Bind Covers"/>
    <x v="1511"/>
    <n v="0.25"/>
    <n v="38.598750000000003"/>
  </r>
  <r>
    <n v="1770"/>
    <x v="858"/>
    <x v="580"/>
    <d v="2018-03-08T00:00:00"/>
    <x v="1"/>
    <s v="SC-20770"/>
    <s v="Stewart Carmichael"/>
    <x v="1"/>
    <s v="United States"/>
    <s v="Dallas"/>
    <s v="Texas"/>
    <n v="75081"/>
    <x v="2"/>
    <x v="482"/>
    <x v="1"/>
    <s v="Supplies"/>
    <s v="Staple remover"/>
    <x v="1512"/>
    <n v="0.35"/>
    <n v="4.5343999999999998"/>
  </r>
  <r>
    <n v="1771"/>
    <x v="858"/>
    <x v="580"/>
    <d v="2018-03-08T00:00:00"/>
    <x v="1"/>
    <s v="SC-20770"/>
    <s v="Stewart Carmichael"/>
    <x v="1"/>
    <s v="United States"/>
    <s v="Dallas"/>
    <s v="Texas"/>
    <n v="75081"/>
    <x v="2"/>
    <x v="44"/>
    <x v="1"/>
    <s v="Binders"/>
    <s v="Wilson Jones Leather-Like Binders with DublLock Round Rings"/>
    <x v="1513"/>
    <n v="0.3"/>
    <n v="8.5553999999999988"/>
  </r>
  <r>
    <n v="1772"/>
    <x v="859"/>
    <x v="581"/>
    <d v="2017-11-29T00:00:00"/>
    <x v="0"/>
    <s v="GG-14650"/>
    <s v="Greg Guthrie"/>
    <x v="1"/>
    <s v="United States"/>
    <s v="Chicago"/>
    <s v="Illinois"/>
    <n v="60623"/>
    <x v="2"/>
    <x v="854"/>
    <x v="1"/>
    <s v="Storage"/>
    <s v="SAFCO Commercial Wire Shelving, 72h"/>
    <x v="1514"/>
    <n v="0.4"/>
    <n v="58.790399999999991"/>
  </r>
  <r>
    <n v="1773"/>
    <x v="859"/>
    <x v="581"/>
    <d v="2017-11-29T00:00:00"/>
    <x v="0"/>
    <s v="GG-14650"/>
    <s v="Greg Guthrie"/>
    <x v="1"/>
    <s v="United States"/>
    <s v="Chicago"/>
    <s v="Illinois"/>
    <n v="60623"/>
    <x v="2"/>
    <x v="197"/>
    <x v="2"/>
    <s v="Accessories"/>
    <s v="Memorex Micro Travel Drive 8 GB"/>
    <x v="1515"/>
    <n v="0.35"/>
    <n v="40.56"/>
  </r>
  <r>
    <n v="1774"/>
    <x v="860"/>
    <x v="582"/>
    <d v="2015-05-03T00:00:00"/>
    <x v="1"/>
    <s v="MY-18295"/>
    <s v="Muhammed Yedwab"/>
    <x v="1"/>
    <s v="United States"/>
    <s v="Baltimore"/>
    <s v="Maryland"/>
    <n v="21215"/>
    <x v="3"/>
    <x v="1124"/>
    <x v="1"/>
    <s v="Binders"/>
    <s v="Acco Data Flex Cable Posts For Top &amp; Bottom Load Binders, 6 Capacity"/>
    <x v="1516"/>
    <n v="0.4"/>
    <n v="12.516"/>
  </r>
  <r>
    <n v="1775"/>
    <x v="860"/>
    <x v="582"/>
    <d v="2015-05-03T00:00:00"/>
    <x v="1"/>
    <s v="MY-18295"/>
    <s v="Muhammed Yedwab"/>
    <x v="1"/>
    <s v="United States"/>
    <s v="Baltimore"/>
    <s v="Maryland"/>
    <n v="21215"/>
    <x v="3"/>
    <x v="1125"/>
    <x v="1"/>
    <s v="Storage"/>
    <s v="Recycled Steel Personal File for Standard File Folders"/>
    <x v="1517"/>
    <n v="0.5"/>
    <n v="248.80500000000001"/>
  </r>
  <r>
    <n v="1776"/>
    <x v="860"/>
    <x v="582"/>
    <d v="2015-05-03T00:00:00"/>
    <x v="1"/>
    <s v="MY-18295"/>
    <s v="Muhammed Yedwab"/>
    <x v="1"/>
    <s v="United States"/>
    <s v="Baltimore"/>
    <s v="Maryland"/>
    <n v="21215"/>
    <x v="3"/>
    <x v="1126"/>
    <x v="1"/>
    <s v="Art"/>
    <s v="Blackstonian Pencils"/>
    <x v="1518"/>
    <n v="0.25"/>
    <n v="4.0049999999999999"/>
  </r>
  <r>
    <n v="1777"/>
    <x v="860"/>
    <x v="582"/>
    <d v="2015-05-03T00:00:00"/>
    <x v="1"/>
    <s v="MY-18295"/>
    <s v="Muhammed Yedwab"/>
    <x v="1"/>
    <s v="United States"/>
    <s v="Baltimore"/>
    <s v="Maryland"/>
    <n v="21215"/>
    <x v="3"/>
    <x v="816"/>
    <x v="1"/>
    <s v="Labels"/>
    <s v="Avery 488"/>
    <x v="974"/>
    <n v="0.4"/>
    <n v="1.89"/>
  </r>
  <r>
    <n v="1778"/>
    <x v="861"/>
    <x v="27"/>
    <d v="2016-11-28T00:00:00"/>
    <x v="1"/>
    <s v="DP-13000"/>
    <s v="Darren Powers"/>
    <x v="0"/>
    <s v="United States"/>
    <s v="Los Angeles"/>
    <s v="California"/>
    <n v="90004"/>
    <x v="1"/>
    <x v="1127"/>
    <x v="1"/>
    <s v="Paper"/>
    <s v="Xerox 1919"/>
    <x v="1519"/>
    <n v="0.4"/>
    <n v="221.346"/>
  </r>
  <r>
    <n v="1779"/>
    <x v="861"/>
    <x v="27"/>
    <d v="2016-11-28T00:00:00"/>
    <x v="1"/>
    <s v="DP-13000"/>
    <s v="Darren Powers"/>
    <x v="0"/>
    <s v="United States"/>
    <s v="Los Angeles"/>
    <s v="California"/>
    <n v="90004"/>
    <x v="1"/>
    <x v="425"/>
    <x v="1"/>
    <s v="Art"/>
    <s v="Prang Colored Pencils"/>
    <x v="453"/>
    <n v="0.45"/>
    <n v="8.0850000000000009"/>
  </r>
  <r>
    <n v="1780"/>
    <x v="862"/>
    <x v="583"/>
    <d v="2017-11-16T00:00:00"/>
    <x v="1"/>
    <s v="BD-11770"/>
    <s v="Bryan Davis"/>
    <x v="0"/>
    <s v="United States"/>
    <s v="New York City"/>
    <s v="New York"/>
    <n v="10011"/>
    <x v="3"/>
    <x v="808"/>
    <x v="2"/>
    <s v="Accessories"/>
    <s v="Micropad Numeric Keypads"/>
    <x v="127"/>
    <n v="0.25"/>
    <n v="44.977499999999999"/>
  </r>
  <r>
    <n v="1781"/>
    <x v="862"/>
    <x v="583"/>
    <d v="2017-11-16T00:00:00"/>
    <x v="1"/>
    <s v="BD-11770"/>
    <s v="Bryan Davis"/>
    <x v="0"/>
    <s v="United States"/>
    <s v="New York City"/>
    <s v="New York"/>
    <n v="10011"/>
    <x v="3"/>
    <x v="225"/>
    <x v="1"/>
    <s v="Storage"/>
    <s v="Safco Steel Mobile File Cart"/>
    <x v="1520"/>
    <n v="0.5"/>
    <n v="41.68"/>
  </r>
  <r>
    <n v="1782"/>
    <x v="863"/>
    <x v="584"/>
    <d v="2016-07-13T00:00:00"/>
    <x v="1"/>
    <s v="CB-12535"/>
    <s v="Claudia Bergmann"/>
    <x v="1"/>
    <s v="United States"/>
    <s v="Franklin"/>
    <s v="Massachusetts"/>
    <n v="2038"/>
    <x v="3"/>
    <x v="1128"/>
    <x v="1"/>
    <s v="Paper"/>
    <s v="Tops Wirebound Message Log Books"/>
    <x v="1521"/>
    <n v="0.4"/>
    <n v="3.948"/>
  </r>
  <r>
    <n v="1783"/>
    <x v="863"/>
    <x v="584"/>
    <d v="2016-07-13T00:00:00"/>
    <x v="1"/>
    <s v="CB-12535"/>
    <s v="Claudia Bergmann"/>
    <x v="1"/>
    <s v="United States"/>
    <s v="Franklin"/>
    <s v="Massachusetts"/>
    <n v="2038"/>
    <x v="3"/>
    <x v="800"/>
    <x v="1"/>
    <s v="Binders"/>
    <s v="Wilson Jones Ledger-Size, Piano-Hinge Binder, 2, Blue"/>
    <x v="1522"/>
    <n v="0.4"/>
    <n v="73.763999999999996"/>
  </r>
  <r>
    <n v="1784"/>
    <x v="864"/>
    <x v="585"/>
    <d v="2018-09-26T00:00:00"/>
    <x v="1"/>
    <s v="JE-15610"/>
    <s v="Jim Epp"/>
    <x v="1"/>
    <s v="United States"/>
    <s v="Milwaukee"/>
    <s v="Wisconsin"/>
    <n v="53209"/>
    <x v="2"/>
    <x v="1082"/>
    <x v="1"/>
    <s v="Paper"/>
    <s v="Xerox 1940"/>
    <x v="1523"/>
    <n v="0.3"/>
    <n v="153.88800000000001"/>
  </r>
  <r>
    <n v="1785"/>
    <x v="864"/>
    <x v="585"/>
    <d v="2018-09-26T00:00:00"/>
    <x v="1"/>
    <s v="JE-15610"/>
    <s v="Jim Epp"/>
    <x v="1"/>
    <s v="United States"/>
    <s v="Milwaukee"/>
    <s v="Wisconsin"/>
    <n v="53209"/>
    <x v="2"/>
    <x v="960"/>
    <x v="2"/>
    <s v="Accessories"/>
    <s v="Logitech Desktop MK120 Mouse and keyboard Combo"/>
    <x v="1524"/>
    <n v="0.35"/>
    <n v="63.804000000000002"/>
  </r>
  <r>
    <n v="1786"/>
    <x v="864"/>
    <x v="585"/>
    <d v="2018-09-26T00:00:00"/>
    <x v="1"/>
    <s v="JE-15610"/>
    <s v="Jim Epp"/>
    <x v="1"/>
    <s v="United States"/>
    <s v="Milwaukee"/>
    <s v="Wisconsin"/>
    <n v="53209"/>
    <x v="2"/>
    <x v="863"/>
    <x v="1"/>
    <s v="Binders"/>
    <s v="ACCOHIDE Binder by Acco"/>
    <x v="1525"/>
    <n v="0.3"/>
    <n v="23.127999999999997"/>
  </r>
  <r>
    <n v="1787"/>
    <x v="864"/>
    <x v="585"/>
    <d v="2018-09-26T00:00:00"/>
    <x v="1"/>
    <s v="JE-15610"/>
    <s v="Jim Epp"/>
    <x v="1"/>
    <s v="United States"/>
    <s v="Milwaukee"/>
    <s v="Wisconsin"/>
    <n v="53209"/>
    <x v="2"/>
    <x v="1129"/>
    <x v="2"/>
    <s v="Phones"/>
    <s v="AT&amp;T CL82213"/>
    <x v="283"/>
    <n v="0.3"/>
    <n v="60.878999999999998"/>
  </r>
  <r>
    <n v="1788"/>
    <x v="865"/>
    <x v="586"/>
    <d v="2016-02-19T00:00:00"/>
    <x v="1"/>
    <s v="RP-19855"/>
    <s v="Roy Phan"/>
    <x v="1"/>
    <s v="United States"/>
    <s v="Kenosha"/>
    <s v="Wisconsin"/>
    <n v="53142"/>
    <x v="2"/>
    <x v="817"/>
    <x v="2"/>
    <s v="Phones"/>
    <s v="Innergie mMini Combo Duo USB Travel Charging Kit"/>
    <x v="1526"/>
    <n v="0.3"/>
    <n v="94.478999999999999"/>
  </r>
  <r>
    <n v="1789"/>
    <x v="865"/>
    <x v="586"/>
    <d v="2016-02-19T00:00:00"/>
    <x v="1"/>
    <s v="RP-19855"/>
    <s v="Roy Phan"/>
    <x v="1"/>
    <s v="United States"/>
    <s v="Kenosha"/>
    <s v="Wisconsin"/>
    <n v="53142"/>
    <x v="2"/>
    <x v="754"/>
    <x v="2"/>
    <s v="Phones"/>
    <s v="Samsung Galaxy S III - 16GB - pebble blue (T-Mobile)"/>
    <x v="1527"/>
    <n v="0.3"/>
    <n v="489.98599999999999"/>
  </r>
  <r>
    <n v="1790"/>
    <x v="865"/>
    <x v="586"/>
    <d v="2016-02-19T00:00:00"/>
    <x v="1"/>
    <s v="RP-19855"/>
    <s v="Roy Phan"/>
    <x v="1"/>
    <s v="United States"/>
    <s v="Kenosha"/>
    <s v="Wisconsin"/>
    <n v="53142"/>
    <x v="2"/>
    <x v="1130"/>
    <x v="2"/>
    <s v="Accessories"/>
    <s v="Maxell LTO Ultrium - 800 GB"/>
    <x v="1528"/>
    <n v="0.35"/>
    <n v="90.967500000000001"/>
  </r>
  <r>
    <n v="1791"/>
    <x v="866"/>
    <x v="587"/>
    <d v="2015-10-04T00:00:00"/>
    <x v="1"/>
    <s v="RA-19915"/>
    <s v="Russell Applegate"/>
    <x v="0"/>
    <s v="United States"/>
    <s v="New York City"/>
    <s v="New York"/>
    <n v="10011"/>
    <x v="3"/>
    <x v="593"/>
    <x v="1"/>
    <s v="Paper"/>
    <s v="Tops Green Bar Computer Printout Paper"/>
    <x v="1529"/>
    <n v="0.4"/>
    <n v="29.363999999999997"/>
  </r>
  <r>
    <n v="1792"/>
    <x v="867"/>
    <x v="588"/>
    <d v="2015-12-03T00:00:00"/>
    <x v="2"/>
    <s v="RP-19390"/>
    <s v="Resi Pölking"/>
    <x v="0"/>
    <s v="United States"/>
    <s v="Madison"/>
    <s v="Wisconsin"/>
    <n v="53711"/>
    <x v="2"/>
    <x v="1131"/>
    <x v="0"/>
    <s v="Chairs"/>
    <s v="Office Star - Professional Matrix Back Chair with 2-to-1 Synchro Tilt and Mesh Fabric Seat"/>
    <x v="1530"/>
    <n v="0.35"/>
    <n v="1825.0960000000002"/>
  </r>
  <r>
    <n v="1793"/>
    <x v="867"/>
    <x v="588"/>
    <d v="2015-12-03T00:00:00"/>
    <x v="2"/>
    <s v="RP-19390"/>
    <s v="Resi Pölking"/>
    <x v="0"/>
    <s v="United States"/>
    <s v="Madison"/>
    <s v="Wisconsin"/>
    <n v="53711"/>
    <x v="2"/>
    <x v="1132"/>
    <x v="1"/>
    <s v="Art"/>
    <s v="Hunt BOSTON Vista Battery-Operated Pencil Sharpener, Black"/>
    <x v="1531"/>
    <n v="0.35"/>
    <n v="30.316000000000003"/>
  </r>
  <r>
    <n v="1794"/>
    <x v="868"/>
    <x v="589"/>
    <d v="2015-12-13T00:00:00"/>
    <x v="1"/>
    <s v="TB-21175"/>
    <s v="Thomas Boland"/>
    <x v="1"/>
    <s v="United States"/>
    <s v="Houston"/>
    <s v="Texas"/>
    <n v="77041"/>
    <x v="2"/>
    <x v="117"/>
    <x v="1"/>
    <s v="Storage"/>
    <s v="Companion Letter/Legal File, Black"/>
    <x v="1532"/>
    <n v="0.4"/>
    <n v="36.249599999999994"/>
  </r>
  <r>
    <n v="1795"/>
    <x v="869"/>
    <x v="64"/>
    <d v="2017-09-10T00:00:00"/>
    <x v="1"/>
    <s v="BE-11455"/>
    <s v="Brad Eason"/>
    <x v="2"/>
    <s v="United States"/>
    <s v="Olathe"/>
    <s v="Kansas"/>
    <n v="66062"/>
    <x v="2"/>
    <x v="915"/>
    <x v="1"/>
    <s v="Art"/>
    <s v="Panasonic KP-380BK Classic Electric Pencil Sharpener"/>
    <x v="1533"/>
    <n v="0.35"/>
    <n v="70.161000000000001"/>
  </r>
  <r>
    <n v="1796"/>
    <x v="870"/>
    <x v="151"/>
    <d v="2018-08-30T00:00:00"/>
    <x v="2"/>
    <s v="MR-17545"/>
    <s v="Mathew Reese"/>
    <x v="2"/>
    <s v="United States"/>
    <s v="New York City"/>
    <s v="New York"/>
    <n v="10024"/>
    <x v="3"/>
    <x v="861"/>
    <x v="1"/>
    <s v="Storage"/>
    <s v="Iris Project Case"/>
    <x v="1534"/>
    <n v="0.5"/>
    <n v="31.92"/>
  </r>
  <r>
    <n v="1797"/>
    <x v="870"/>
    <x v="151"/>
    <d v="2018-08-30T00:00:00"/>
    <x v="2"/>
    <s v="MR-17545"/>
    <s v="Mathew Reese"/>
    <x v="2"/>
    <s v="United States"/>
    <s v="New York City"/>
    <s v="New York"/>
    <n v="10024"/>
    <x v="3"/>
    <x v="1133"/>
    <x v="2"/>
    <s v="Phones"/>
    <s v="GE 30522EE2"/>
    <x v="1535"/>
    <n v="0.4"/>
    <n v="208.78200000000001"/>
  </r>
  <r>
    <n v="1798"/>
    <x v="870"/>
    <x v="151"/>
    <d v="2018-08-30T00:00:00"/>
    <x v="2"/>
    <s v="MR-17545"/>
    <s v="Mathew Reese"/>
    <x v="2"/>
    <s v="United States"/>
    <s v="New York City"/>
    <s v="New York"/>
    <n v="10024"/>
    <x v="3"/>
    <x v="8"/>
    <x v="1"/>
    <s v="Binders"/>
    <s v="DXL Angle-View Binders with Locking Rings by Samsill"/>
    <x v="1536"/>
    <n v="0.4"/>
    <n v="22.204800000000002"/>
  </r>
  <r>
    <n v="1799"/>
    <x v="871"/>
    <x v="274"/>
    <d v="2017-07-11T00:00:00"/>
    <x v="1"/>
    <s v="RM-19375"/>
    <s v="Raymond Messe"/>
    <x v="0"/>
    <s v="United States"/>
    <s v="San Jose"/>
    <s v="California"/>
    <n v="95123"/>
    <x v="1"/>
    <x v="484"/>
    <x v="0"/>
    <s v="Furnishings"/>
    <s v="Howard Miller 11-1/2 Diameter Grantwood Wall Clock"/>
    <x v="1537"/>
    <n v="0.4"/>
    <n v="129.38999999999999"/>
  </r>
  <r>
    <n v="1800"/>
    <x v="872"/>
    <x v="590"/>
    <d v="2017-08-10T00:00:00"/>
    <x v="0"/>
    <s v="JF-15565"/>
    <s v="Jill Fjeld"/>
    <x v="0"/>
    <s v="United States"/>
    <s v="Dallas"/>
    <s v="Texas"/>
    <n v="75081"/>
    <x v="2"/>
    <x v="203"/>
    <x v="1"/>
    <s v="Fasteners"/>
    <s v="OIC Bulk Pack Metal Binder Clips"/>
    <x v="1492"/>
    <n v="0.3"/>
    <n v="7.8175999999999988"/>
  </r>
  <r>
    <n v="1801"/>
    <x v="872"/>
    <x v="590"/>
    <d v="2017-08-10T00:00:00"/>
    <x v="0"/>
    <s v="JF-15565"/>
    <s v="Jill Fjeld"/>
    <x v="0"/>
    <s v="United States"/>
    <s v="Dallas"/>
    <s v="Texas"/>
    <n v="75081"/>
    <x v="2"/>
    <x v="1134"/>
    <x v="1"/>
    <s v="Paper"/>
    <s v="Ink Jet Note and Greeting Cards, 8-1/2 x 5-1/2 Card Size"/>
    <x v="1538"/>
    <n v="0.3"/>
    <n v="37.766399999999997"/>
  </r>
  <r>
    <n v="1802"/>
    <x v="873"/>
    <x v="373"/>
    <d v="2017-11-19T00:00:00"/>
    <x v="1"/>
    <s v="AS-10135"/>
    <s v="Adrian Shami"/>
    <x v="2"/>
    <s v="United States"/>
    <s v="Auburn"/>
    <s v="Washington"/>
    <n v="98002"/>
    <x v="1"/>
    <x v="1006"/>
    <x v="0"/>
    <s v="Furnishings"/>
    <s v="Eldon Image Series Desk Accessories, Burgundy"/>
    <x v="1539"/>
    <n v="0.4"/>
    <n v="2.5079999999999996"/>
  </r>
  <r>
    <n v="1803"/>
    <x v="874"/>
    <x v="585"/>
    <d v="2018-09-26T00:00:00"/>
    <x v="0"/>
    <s v="JA-15970"/>
    <s v="Joseph Airdo"/>
    <x v="0"/>
    <s v="United States"/>
    <s v="Philadelphia"/>
    <s v="Pennsylvania"/>
    <n v="19134"/>
    <x v="3"/>
    <x v="440"/>
    <x v="1"/>
    <s v="Binders"/>
    <s v="Clear Mylar Reinforcing Strips"/>
    <x v="1540"/>
    <n v="0.4"/>
    <n v="3.3641999999999999"/>
  </r>
  <r>
    <n v="1804"/>
    <x v="874"/>
    <x v="585"/>
    <d v="2018-09-26T00:00:00"/>
    <x v="0"/>
    <s v="JA-15970"/>
    <s v="Joseph Airdo"/>
    <x v="0"/>
    <s v="United States"/>
    <s v="Philadelphia"/>
    <s v="Pennsylvania"/>
    <n v="19134"/>
    <x v="3"/>
    <x v="465"/>
    <x v="1"/>
    <s v="Supplies"/>
    <s v="Martin Yale Chadless Opener Electric Letter Opener"/>
    <x v="1541"/>
    <n v="0.25"/>
    <n v="3497.8019999999997"/>
  </r>
  <r>
    <n v="1805"/>
    <x v="874"/>
    <x v="585"/>
    <d v="2018-09-26T00:00:00"/>
    <x v="0"/>
    <s v="JA-15970"/>
    <s v="Joseph Airdo"/>
    <x v="0"/>
    <s v="United States"/>
    <s v="Philadelphia"/>
    <s v="Pennsylvania"/>
    <n v="19134"/>
    <x v="3"/>
    <x v="1135"/>
    <x v="2"/>
    <s v="Accessories"/>
    <s v="Logitech Wireless Marathon Mouse M705"/>
    <x v="1542"/>
    <n v="0.25"/>
    <n v="59.988"/>
  </r>
  <r>
    <n v="1806"/>
    <x v="875"/>
    <x v="591"/>
    <d v="2017-12-28T00:00:00"/>
    <x v="2"/>
    <s v="GK-14620"/>
    <s v="Grace Kelly"/>
    <x v="1"/>
    <s v="United States"/>
    <s v="Los Angeles"/>
    <s v="California"/>
    <n v="90049"/>
    <x v="1"/>
    <x v="883"/>
    <x v="2"/>
    <s v="Phones"/>
    <s v="Samsung Galaxy Note 2"/>
    <x v="1543"/>
    <n v="0.4"/>
    <n v="1545.5663999999999"/>
  </r>
  <r>
    <n v="1807"/>
    <x v="875"/>
    <x v="591"/>
    <d v="2017-12-28T00:00:00"/>
    <x v="2"/>
    <s v="GK-14620"/>
    <s v="Grace Kelly"/>
    <x v="1"/>
    <s v="United States"/>
    <s v="Los Angeles"/>
    <s v="California"/>
    <n v="90049"/>
    <x v="1"/>
    <x v="510"/>
    <x v="1"/>
    <s v="Paper"/>
    <s v="Xerox 225"/>
    <x v="1544"/>
    <n v="0.4"/>
    <n v="27.215999999999998"/>
  </r>
  <r>
    <n v="1808"/>
    <x v="875"/>
    <x v="591"/>
    <d v="2017-12-28T00:00:00"/>
    <x v="2"/>
    <s v="GK-14620"/>
    <s v="Grace Kelly"/>
    <x v="1"/>
    <s v="United States"/>
    <s v="Los Angeles"/>
    <s v="California"/>
    <n v="90049"/>
    <x v="1"/>
    <x v="477"/>
    <x v="2"/>
    <s v="Accessories"/>
    <s v="SanDisk Cruzer 64 GB USB Flash Drive"/>
    <x v="1545"/>
    <n v="0.45"/>
    <n v="139.83200000000002"/>
  </r>
  <r>
    <n v="1809"/>
    <x v="876"/>
    <x v="592"/>
    <d v="2017-02-13T00:00:00"/>
    <x v="2"/>
    <s v="PB-19210"/>
    <s v="Phillip Breyer"/>
    <x v="1"/>
    <s v="United States"/>
    <s v="Tulsa"/>
    <s v="Oklahoma"/>
    <n v="74133"/>
    <x v="2"/>
    <x v="1136"/>
    <x v="2"/>
    <s v="Phones"/>
    <s v="Mediabridge Sport Armband iPhone 5s"/>
    <x v="1546"/>
    <n v="0.3"/>
    <n v="48.951000000000001"/>
  </r>
  <r>
    <n v="1810"/>
    <x v="877"/>
    <x v="248"/>
    <d v="2017-10-29T00:00:00"/>
    <x v="1"/>
    <s v="HK-14890"/>
    <s v="Heather Kirkland"/>
    <x v="1"/>
    <s v="United States"/>
    <s v="Chicago"/>
    <s v="Illinois"/>
    <n v="60610"/>
    <x v="2"/>
    <x v="1137"/>
    <x v="0"/>
    <s v="Furnishings"/>
    <s v="DAX Cubicle Frames - 8x10"/>
    <x v="1547"/>
    <n v="0.3"/>
    <n v="11.309199999999999"/>
  </r>
  <r>
    <n v="1811"/>
    <x v="877"/>
    <x v="248"/>
    <d v="2017-10-29T00:00:00"/>
    <x v="1"/>
    <s v="HK-14890"/>
    <s v="Heather Kirkland"/>
    <x v="1"/>
    <s v="United States"/>
    <s v="Chicago"/>
    <s v="Illinois"/>
    <n v="60610"/>
    <x v="2"/>
    <x v="1138"/>
    <x v="1"/>
    <s v="Paper"/>
    <s v="Xerox 1929"/>
    <x v="1548"/>
    <n v="0.3"/>
    <n v="38.371200000000002"/>
  </r>
  <r>
    <n v="1812"/>
    <x v="878"/>
    <x v="3"/>
    <d v="2015-06-11T00:00:00"/>
    <x v="0"/>
    <s v="FO-14305"/>
    <s v="Frank Olsen"/>
    <x v="0"/>
    <s v="United States"/>
    <s v="Harrisonburg"/>
    <s v="Virginia"/>
    <n v="22801"/>
    <x v="0"/>
    <x v="121"/>
    <x v="0"/>
    <s v="Tables"/>
    <s v="Bevis 44 x 96 Conference Tables"/>
    <x v="1549"/>
    <n v="0.15000000000000002"/>
    <n v="1225.105"/>
  </r>
  <r>
    <n v="1813"/>
    <x v="879"/>
    <x v="225"/>
    <d v="2018-11-26T00:00:00"/>
    <x v="1"/>
    <s v="BT-11680"/>
    <s v="Brian Thompson"/>
    <x v="0"/>
    <s v="United States"/>
    <s v="Newark"/>
    <s v="Ohio"/>
    <n v="43055"/>
    <x v="3"/>
    <x v="275"/>
    <x v="0"/>
    <s v="Furnishings"/>
    <s v="Floodlight Indoor Halogen Bulbs, 1 Bulb per Pack, 60 Watts"/>
    <x v="291"/>
    <n v="0.4"/>
    <n v="46.559999999999995"/>
  </r>
  <r>
    <n v="1814"/>
    <x v="879"/>
    <x v="225"/>
    <d v="2018-11-26T00:00:00"/>
    <x v="1"/>
    <s v="BT-11680"/>
    <s v="Brian Thompson"/>
    <x v="0"/>
    <s v="United States"/>
    <s v="Newark"/>
    <s v="Ohio"/>
    <n v="43055"/>
    <x v="3"/>
    <x v="396"/>
    <x v="0"/>
    <s v="Furnishings"/>
    <s v="GE General Purpose, Extra Long Life, Showcase &amp; Floodlight Incandescent Bulbs"/>
    <x v="1550"/>
    <n v="0.4"/>
    <n v="2.7935999999999996"/>
  </r>
  <r>
    <n v="1815"/>
    <x v="880"/>
    <x v="471"/>
    <d v="2016-09-18T00:00:00"/>
    <x v="1"/>
    <s v="SP-20620"/>
    <s v="Stefania Perrino"/>
    <x v="1"/>
    <s v="United States"/>
    <s v="Los Angeles"/>
    <s v="California"/>
    <n v="90045"/>
    <x v="1"/>
    <x v="223"/>
    <x v="0"/>
    <s v="Tables"/>
    <s v="KI Conference Tables"/>
    <x v="1551"/>
    <n v="0.45"/>
    <n v="93.57480000000001"/>
  </r>
  <r>
    <n v="1816"/>
    <x v="881"/>
    <x v="593"/>
    <d v="2016-06-04T00:00:00"/>
    <x v="3"/>
    <s v="LL-16840"/>
    <s v="Lauren Leatherbury"/>
    <x v="0"/>
    <s v="United States"/>
    <s v="Seattle"/>
    <s v="Washington"/>
    <n v="98105"/>
    <x v="1"/>
    <x v="1139"/>
    <x v="1"/>
    <s v="Labels"/>
    <s v="Avery 501"/>
    <x v="1552"/>
    <n v="0.4"/>
    <n v="4.4279999999999999"/>
  </r>
  <r>
    <n v="1817"/>
    <x v="881"/>
    <x v="593"/>
    <d v="2016-06-04T00:00:00"/>
    <x v="3"/>
    <s v="LL-16840"/>
    <s v="Lauren Leatherbury"/>
    <x v="0"/>
    <s v="United States"/>
    <s v="Seattle"/>
    <s v="Washington"/>
    <n v="98105"/>
    <x v="1"/>
    <x v="182"/>
    <x v="1"/>
    <s v="Art"/>
    <s v="Binney &amp; Smith Crayola Metallic Colored Pencils, 8-Color Set"/>
    <x v="1553"/>
    <n v="0.45"/>
    <n v="5.093"/>
  </r>
  <r>
    <n v="1818"/>
    <x v="882"/>
    <x v="350"/>
    <d v="2016-12-15T00:00:00"/>
    <x v="0"/>
    <s v="MC-17575"/>
    <s v="Matt Collins"/>
    <x v="0"/>
    <s v="United States"/>
    <s v="Los Angeles"/>
    <s v="California"/>
    <n v="90036"/>
    <x v="1"/>
    <x v="1140"/>
    <x v="1"/>
    <s v="Labels"/>
    <s v="Avery 513"/>
    <x v="739"/>
    <n v="0.4"/>
    <n v="5.976"/>
  </r>
  <r>
    <n v="1819"/>
    <x v="883"/>
    <x v="594"/>
    <d v="2015-05-29T00:00:00"/>
    <x v="1"/>
    <s v="JL-15235"/>
    <s v="Janet Lee"/>
    <x v="0"/>
    <s v="United States"/>
    <s v="Chicago"/>
    <s v="Illinois"/>
    <n v="60623"/>
    <x v="2"/>
    <x v="1141"/>
    <x v="1"/>
    <s v="Appliances"/>
    <s v="Harmony Air Purifier"/>
    <x v="1554"/>
    <n v="0.3"/>
    <n v="52.919999999999995"/>
  </r>
  <r>
    <n v="1820"/>
    <x v="883"/>
    <x v="594"/>
    <d v="2015-05-29T00:00:00"/>
    <x v="1"/>
    <s v="JL-15235"/>
    <s v="Janet Lee"/>
    <x v="0"/>
    <s v="United States"/>
    <s v="Chicago"/>
    <s v="Illinois"/>
    <n v="60623"/>
    <x v="2"/>
    <x v="1142"/>
    <x v="0"/>
    <s v="Furnishings"/>
    <s v="Electrix Incandescent Magnifying Lamp, Black"/>
    <x v="1555"/>
    <n v="0.3"/>
    <n v="20.523999999999997"/>
  </r>
  <r>
    <n v="1821"/>
    <x v="884"/>
    <x v="595"/>
    <d v="2017-02-20T00:00:00"/>
    <x v="1"/>
    <s v="EA-14035"/>
    <s v="Erin Ashbrook"/>
    <x v="1"/>
    <s v="United States"/>
    <s v="Chicago"/>
    <s v="Illinois"/>
    <n v="60623"/>
    <x v="2"/>
    <x v="1143"/>
    <x v="1"/>
    <s v="Appliances"/>
    <s v="Honeywell Enviracaire Portable Air Cleaner for up to 8 x 10 Room"/>
    <x v="1556"/>
    <n v="0.3"/>
    <n v="64.444799999999987"/>
  </r>
  <r>
    <n v="1822"/>
    <x v="884"/>
    <x v="595"/>
    <d v="2017-02-20T00:00:00"/>
    <x v="1"/>
    <s v="EA-14035"/>
    <s v="Erin Ashbrook"/>
    <x v="1"/>
    <s v="United States"/>
    <s v="Chicago"/>
    <s v="Illinois"/>
    <n v="60623"/>
    <x v="2"/>
    <x v="52"/>
    <x v="1"/>
    <s v="Fasteners"/>
    <s v="Advantus Push Pins"/>
    <x v="1512"/>
    <n v="0.3"/>
    <n v="4.8831999999999995"/>
  </r>
  <r>
    <n v="1823"/>
    <x v="884"/>
    <x v="595"/>
    <d v="2017-02-20T00:00:00"/>
    <x v="1"/>
    <s v="EA-14035"/>
    <s v="Erin Ashbrook"/>
    <x v="1"/>
    <s v="United States"/>
    <s v="Chicago"/>
    <s v="Illinois"/>
    <n v="60623"/>
    <x v="2"/>
    <x v="1144"/>
    <x v="0"/>
    <s v="Chairs"/>
    <s v="Global Stack Chair with Arms, Black"/>
    <x v="1557"/>
    <n v="0.35"/>
    <n v="40.922699999999999"/>
  </r>
  <r>
    <n v="1824"/>
    <x v="884"/>
    <x v="595"/>
    <d v="2017-02-20T00:00:00"/>
    <x v="1"/>
    <s v="EA-14035"/>
    <s v="Erin Ashbrook"/>
    <x v="1"/>
    <s v="United States"/>
    <s v="Chicago"/>
    <s v="Illinois"/>
    <n v="60623"/>
    <x v="2"/>
    <x v="1145"/>
    <x v="1"/>
    <s v="Paper"/>
    <s v="Xerox 206"/>
    <x v="1170"/>
    <n v="0.3"/>
    <n v="3.6288"/>
  </r>
  <r>
    <n v="1825"/>
    <x v="885"/>
    <x v="596"/>
    <d v="2017-12-28T00:00:00"/>
    <x v="1"/>
    <s v="SA-20830"/>
    <s v="Sue Ann Reed"/>
    <x v="0"/>
    <s v="United States"/>
    <s v="Redmond"/>
    <s v="Oregon"/>
    <n v="97756"/>
    <x v="1"/>
    <x v="864"/>
    <x v="1"/>
    <s v="Binders"/>
    <s v="Avery 3 1/2 Diskette Storage Pages, 10/Pack"/>
    <x v="1558"/>
    <n v="0.4"/>
    <n v="18.791999999999998"/>
  </r>
  <r>
    <n v="1826"/>
    <x v="885"/>
    <x v="596"/>
    <d v="2017-12-28T00:00:00"/>
    <x v="1"/>
    <s v="SA-20830"/>
    <s v="Sue Ann Reed"/>
    <x v="0"/>
    <s v="United States"/>
    <s v="Redmond"/>
    <s v="Oregon"/>
    <n v="97756"/>
    <x v="1"/>
    <x v="345"/>
    <x v="0"/>
    <s v="Furnishings"/>
    <s v="3M Hangers With Command Adhesive"/>
    <x v="1559"/>
    <n v="0.4"/>
    <n v="7.1040000000000001"/>
  </r>
  <r>
    <n v="1827"/>
    <x v="885"/>
    <x v="596"/>
    <d v="2017-12-28T00:00:00"/>
    <x v="1"/>
    <s v="SA-20830"/>
    <s v="Sue Ann Reed"/>
    <x v="0"/>
    <s v="United States"/>
    <s v="Redmond"/>
    <s v="Oregon"/>
    <n v="97756"/>
    <x v="1"/>
    <x v="1146"/>
    <x v="0"/>
    <s v="Furnishings"/>
    <s v="Seth Thomas 14 Day/Date Wall Clock"/>
    <x v="1560"/>
    <n v="0.4"/>
    <n v="13.670399999999999"/>
  </r>
  <r>
    <n v="1828"/>
    <x v="886"/>
    <x v="597"/>
    <d v="2017-02-11T00:00:00"/>
    <x v="0"/>
    <s v="CH-12070"/>
    <s v="Cathy Hwang"/>
    <x v="2"/>
    <s v="United States"/>
    <s v="Raleigh"/>
    <s v="North Carolina"/>
    <n v="27604"/>
    <x v="0"/>
    <x v="1147"/>
    <x v="2"/>
    <s v="Phones"/>
    <s v="Samsung Galaxy S4 Mini"/>
    <x v="1561"/>
    <n v="0.25"/>
    <n v="845.98200000000008"/>
  </r>
  <r>
    <n v="1829"/>
    <x v="887"/>
    <x v="562"/>
    <d v="2016-07-15T00:00:00"/>
    <x v="0"/>
    <s v="ND-18460"/>
    <s v="Neil Ducich"/>
    <x v="1"/>
    <s v="United States"/>
    <s v="Macon"/>
    <s v="Georgia"/>
    <n v="31204"/>
    <x v="0"/>
    <x v="712"/>
    <x v="1"/>
    <s v="Paper"/>
    <s v="Xerox 1931"/>
    <x v="783"/>
    <n v="0.25"/>
    <n v="29.160000000000004"/>
  </r>
  <r>
    <n v="1830"/>
    <x v="888"/>
    <x v="598"/>
    <d v="2015-05-24T00:00:00"/>
    <x v="1"/>
    <s v="BS-11755"/>
    <s v="Bruce Stewart"/>
    <x v="0"/>
    <s v="United States"/>
    <s v="Cleveland"/>
    <s v="Ohio"/>
    <n v="44105"/>
    <x v="3"/>
    <x v="1148"/>
    <x v="2"/>
    <s v="Phones"/>
    <s v="Apple iPhone 5"/>
    <x v="1562"/>
    <n v="0.4"/>
    <n v="467.87760000000003"/>
  </r>
  <r>
    <n v="1831"/>
    <x v="889"/>
    <x v="208"/>
    <d v="2018-10-21T00:00:00"/>
    <x v="3"/>
    <s v="SL-20155"/>
    <s v="Sara Luxemburg"/>
    <x v="2"/>
    <s v="United States"/>
    <s v="Muskogee"/>
    <s v="Oklahoma"/>
    <n v="74403"/>
    <x v="2"/>
    <x v="1149"/>
    <x v="2"/>
    <s v="Phones"/>
    <s v="Polycom VVX 310 VoIP phone"/>
    <x v="1563"/>
    <n v="0.3"/>
    <n v="1007.944"/>
  </r>
  <r>
    <n v="1832"/>
    <x v="889"/>
    <x v="208"/>
    <d v="2018-10-21T00:00:00"/>
    <x v="3"/>
    <s v="SL-20155"/>
    <s v="Sara Luxemburg"/>
    <x v="2"/>
    <s v="United States"/>
    <s v="Muskogee"/>
    <s v="Oklahoma"/>
    <n v="74403"/>
    <x v="2"/>
    <x v="736"/>
    <x v="0"/>
    <s v="Tables"/>
    <s v="Bevis Boat-Shaped Conference Table"/>
    <x v="1564"/>
    <n v="0.35"/>
    <n v="170.37150000000003"/>
  </r>
  <r>
    <n v="1833"/>
    <x v="890"/>
    <x v="599"/>
    <d v="2016-11-09T00:00:00"/>
    <x v="1"/>
    <s v="GB-14530"/>
    <s v="George Bell"/>
    <x v="1"/>
    <s v="United States"/>
    <s v="Monroe"/>
    <s v="North Carolina"/>
    <n v="28110"/>
    <x v="0"/>
    <x v="866"/>
    <x v="0"/>
    <s v="Chairs"/>
    <s v="Harbour Creations Steel Folding Chair"/>
    <x v="718"/>
    <n v="0.15000000000000002"/>
    <n v="175.95"/>
  </r>
  <r>
    <n v="1834"/>
    <x v="891"/>
    <x v="378"/>
    <d v="2018-08-07T00:00:00"/>
    <x v="1"/>
    <s v="AS-10045"/>
    <s v="Aaron Smayling"/>
    <x v="1"/>
    <s v="United States"/>
    <s v="Austin"/>
    <s v="Texas"/>
    <n v="78745"/>
    <x v="2"/>
    <x v="1150"/>
    <x v="2"/>
    <s v="Machines"/>
    <s v="Bady BDG101FRU Card Printer"/>
    <x v="1565"/>
    <n v="0.35"/>
    <n v="935.98829999999998"/>
  </r>
  <r>
    <n v="1835"/>
    <x v="891"/>
    <x v="378"/>
    <d v="2018-08-07T00:00:00"/>
    <x v="1"/>
    <s v="AS-10045"/>
    <s v="Aaron Smayling"/>
    <x v="1"/>
    <s v="United States"/>
    <s v="Austin"/>
    <s v="Texas"/>
    <n v="78745"/>
    <x v="2"/>
    <x v="1151"/>
    <x v="1"/>
    <s v="Paper"/>
    <s v="Xerox 1998"/>
    <x v="1566"/>
    <n v="0.3"/>
    <n v="25.401599999999995"/>
  </r>
  <r>
    <n v="1836"/>
    <x v="892"/>
    <x v="261"/>
    <d v="2015-06-24T00:00:00"/>
    <x v="2"/>
    <s v="RM-19375"/>
    <s v="Raymond Messe"/>
    <x v="0"/>
    <s v="United States"/>
    <s v="Meriden"/>
    <s v="Connecticut"/>
    <n v="6450"/>
    <x v="3"/>
    <x v="18"/>
    <x v="1"/>
    <s v="Art"/>
    <s v="Newell 341"/>
    <x v="1567"/>
    <n v="0.25"/>
    <n v="16.049999999999997"/>
  </r>
  <r>
    <n v="1837"/>
    <x v="893"/>
    <x v="600"/>
    <d v="2018-02-21T00:00:00"/>
    <x v="0"/>
    <s v="NH-18610"/>
    <s v="Nicole Hansen"/>
    <x v="1"/>
    <s v="United States"/>
    <s v="Roswell"/>
    <s v="Georgia"/>
    <n v="30076"/>
    <x v="0"/>
    <x v="159"/>
    <x v="1"/>
    <s v="Appliances"/>
    <s v="Kensington 7 Outlet MasterPiece Power Center"/>
    <x v="1568"/>
    <n v="0.25"/>
    <n v="934.39499999999998"/>
  </r>
  <r>
    <n v="1838"/>
    <x v="894"/>
    <x v="601"/>
    <d v="2015-08-05T00:00:00"/>
    <x v="1"/>
    <s v="BF-10975"/>
    <s v="Barbara Fisher"/>
    <x v="1"/>
    <s v="United States"/>
    <s v="Charlotte"/>
    <s v="North Carolina"/>
    <n v="28205"/>
    <x v="0"/>
    <x v="2"/>
    <x v="1"/>
    <s v="Labels"/>
    <s v="Self-Adhesive Address Labels for Typewriters by Universal"/>
    <x v="1569"/>
    <n v="0.25"/>
    <n v="13.158000000000001"/>
  </r>
  <r>
    <n v="1839"/>
    <x v="894"/>
    <x v="601"/>
    <d v="2015-08-05T00:00:00"/>
    <x v="1"/>
    <s v="BF-10975"/>
    <s v="Barbara Fisher"/>
    <x v="1"/>
    <s v="United States"/>
    <s v="Charlotte"/>
    <s v="North Carolina"/>
    <n v="28205"/>
    <x v="0"/>
    <x v="93"/>
    <x v="0"/>
    <s v="Furnishings"/>
    <s v="9-3/4 Diameter Round Wall Clock"/>
    <x v="1570"/>
    <n v="0.25"/>
    <n v="33.096000000000004"/>
  </r>
  <r>
    <n v="1840"/>
    <x v="894"/>
    <x v="601"/>
    <d v="2015-08-05T00:00:00"/>
    <x v="1"/>
    <s v="BF-10975"/>
    <s v="Barbara Fisher"/>
    <x v="1"/>
    <s v="United States"/>
    <s v="Charlotte"/>
    <s v="North Carolina"/>
    <n v="28205"/>
    <x v="0"/>
    <x v="1152"/>
    <x v="1"/>
    <s v="Appliances"/>
    <s v="Honeywell Quietcare HEPA Air Cleaner"/>
    <x v="1571"/>
    <n v="0.25"/>
    <n v="47.19"/>
  </r>
  <r>
    <n v="1841"/>
    <x v="894"/>
    <x v="601"/>
    <d v="2015-08-05T00:00:00"/>
    <x v="1"/>
    <s v="BF-10975"/>
    <s v="Barbara Fisher"/>
    <x v="1"/>
    <s v="United States"/>
    <s v="Charlotte"/>
    <s v="North Carolina"/>
    <n v="28205"/>
    <x v="0"/>
    <x v="126"/>
    <x v="1"/>
    <s v="Paper"/>
    <s v="Xerox 1916"/>
    <x v="128"/>
    <n v="0.25"/>
    <n v="58.728000000000002"/>
  </r>
  <r>
    <n v="1842"/>
    <x v="895"/>
    <x v="427"/>
    <d v="2017-07-23T00:00:00"/>
    <x v="1"/>
    <s v="KH-16330"/>
    <s v="Katharine Harms"/>
    <x v="1"/>
    <s v="United States"/>
    <s v="Bowling Green"/>
    <s v="Kentucky"/>
    <n v="42104"/>
    <x v="0"/>
    <x v="1153"/>
    <x v="0"/>
    <s v="Chairs"/>
    <s v="Hon Olson Stacker Stools"/>
    <x v="1572"/>
    <n v="0.15000000000000002"/>
    <n v="119.6885"/>
  </r>
  <r>
    <n v="1843"/>
    <x v="896"/>
    <x v="97"/>
    <d v="2016-02-11T00:00:00"/>
    <x v="0"/>
    <s v="FA-14230"/>
    <s v="Frank Atkinson"/>
    <x v="1"/>
    <s v="United States"/>
    <s v="San Antonio"/>
    <s v="Texas"/>
    <n v="78207"/>
    <x v="2"/>
    <x v="300"/>
    <x v="1"/>
    <s v="Labels"/>
    <s v="Round Specialty Laser Printer Labels"/>
    <x v="110"/>
    <n v="0.3"/>
    <n v="28.067199999999996"/>
  </r>
  <r>
    <n v="1844"/>
    <x v="896"/>
    <x v="97"/>
    <d v="2016-02-11T00:00:00"/>
    <x v="0"/>
    <s v="FA-14230"/>
    <s v="Frank Atkinson"/>
    <x v="1"/>
    <s v="United States"/>
    <s v="San Antonio"/>
    <s v="Texas"/>
    <n v="78207"/>
    <x v="2"/>
    <x v="1154"/>
    <x v="0"/>
    <s v="Furnishings"/>
    <s v="Dana Fluorescent Magnifying Lamp, White, 36"/>
    <x v="1573"/>
    <n v="0.3"/>
    <n v="28.548799999999996"/>
  </r>
  <r>
    <n v="1845"/>
    <x v="897"/>
    <x v="570"/>
    <d v="2018-08-02T00:00:00"/>
    <x v="1"/>
    <s v="GW-14605"/>
    <s v="Giulietta Weimer"/>
    <x v="0"/>
    <s v="United States"/>
    <s v="Seattle"/>
    <s v="Washington"/>
    <n v="98115"/>
    <x v="1"/>
    <x v="25"/>
    <x v="2"/>
    <s v="Accessories"/>
    <s v="Imation 8GB Mini TravelDrive USB 2.0 Flash Drive"/>
    <x v="26"/>
    <n v="0.45"/>
    <n v="49.813499999999998"/>
  </r>
  <r>
    <n v="1846"/>
    <x v="898"/>
    <x v="602"/>
    <d v="2018-01-17T00:00:00"/>
    <x v="0"/>
    <s v="DA-13450"/>
    <s v="Dianna Arnett"/>
    <x v="2"/>
    <s v="United States"/>
    <s v="Washington"/>
    <s v="District of Columbia"/>
    <n v="20016"/>
    <x v="3"/>
    <x v="128"/>
    <x v="1"/>
    <s v="Paper"/>
    <s v="Xerox 195"/>
    <x v="1574"/>
    <n v="0.4"/>
    <n v="24.047999999999998"/>
  </r>
  <r>
    <n v="1847"/>
    <x v="898"/>
    <x v="602"/>
    <d v="2018-01-17T00:00:00"/>
    <x v="0"/>
    <s v="DA-13450"/>
    <s v="Dianna Arnett"/>
    <x v="2"/>
    <s v="United States"/>
    <s v="Washington"/>
    <s v="District of Columbia"/>
    <n v="20016"/>
    <x v="3"/>
    <x v="1155"/>
    <x v="0"/>
    <s v="Furnishings"/>
    <s v="Flat Face Poster Frame"/>
    <x v="1015"/>
    <n v="0.4"/>
    <n v="22.608000000000001"/>
  </r>
  <r>
    <n v="1848"/>
    <x v="899"/>
    <x v="18"/>
    <d v="2018-09-10T00:00:00"/>
    <x v="3"/>
    <s v="FH-14275"/>
    <s v="Frank Hawley"/>
    <x v="1"/>
    <s v="United States"/>
    <s v="Los Angeles"/>
    <s v="California"/>
    <n v="90004"/>
    <x v="1"/>
    <x v="291"/>
    <x v="0"/>
    <s v="Chairs"/>
    <s v="DMI Arturo Collection Mission-style Design Wood Chair"/>
    <x v="1575"/>
    <n v="0.45"/>
    <n v="199.2936"/>
  </r>
  <r>
    <n v="1849"/>
    <x v="899"/>
    <x v="18"/>
    <d v="2018-09-10T00:00:00"/>
    <x v="3"/>
    <s v="FH-14275"/>
    <s v="Frank Hawley"/>
    <x v="1"/>
    <s v="United States"/>
    <s v="Los Angeles"/>
    <s v="California"/>
    <n v="90004"/>
    <x v="1"/>
    <x v="307"/>
    <x v="1"/>
    <s v="Binders"/>
    <s v="Avery Non-Stick Binders"/>
    <x v="1576"/>
    <n v="0.4"/>
    <n v="4.3103999999999996"/>
  </r>
  <r>
    <n v="1850"/>
    <x v="900"/>
    <x v="603"/>
    <d v="2016-07-25T00:00:00"/>
    <x v="0"/>
    <s v="RK-19300"/>
    <s v="Ralph Kennedy"/>
    <x v="0"/>
    <s v="United States"/>
    <s v="South Bend"/>
    <s v="Indiana"/>
    <n v="46614"/>
    <x v="2"/>
    <x v="1156"/>
    <x v="1"/>
    <s v="Storage"/>
    <s v="Multi-Use Personal File Cart and Caster Set, Three Stacking Bins"/>
    <x v="1577"/>
    <n v="0.4"/>
    <n v="20.855999999999998"/>
  </r>
  <r>
    <n v="1851"/>
    <x v="900"/>
    <x v="603"/>
    <d v="2016-07-25T00:00:00"/>
    <x v="0"/>
    <s v="RK-19300"/>
    <s v="Ralph Kennedy"/>
    <x v="0"/>
    <s v="United States"/>
    <s v="South Bend"/>
    <s v="Indiana"/>
    <n v="46614"/>
    <x v="2"/>
    <x v="577"/>
    <x v="2"/>
    <s v="Accessories"/>
    <s v="Imation Bio 8GB USB Flash Drive Imation Corp"/>
    <x v="1578"/>
    <n v="0.35"/>
    <n v="540.28000000000009"/>
  </r>
  <r>
    <n v="1852"/>
    <x v="900"/>
    <x v="603"/>
    <d v="2016-07-25T00:00:00"/>
    <x v="0"/>
    <s v="RK-19300"/>
    <s v="Ralph Kennedy"/>
    <x v="0"/>
    <s v="United States"/>
    <s v="South Bend"/>
    <s v="Indiana"/>
    <n v="46614"/>
    <x v="2"/>
    <x v="1157"/>
    <x v="1"/>
    <s v="Paper"/>
    <s v="Xerox 1981"/>
    <x v="1579"/>
    <n v="0.3"/>
    <n v="18.479999999999997"/>
  </r>
  <r>
    <n v="1853"/>
    <x v="900"/>
    <x v="603"/>
    <d v="2016-07-25T00:00:00"/>
    <x v="0"/>
    <s v="RK-19300"/>
    <s v="Ralph Kennedy"/>
    <x v="0"/>
    <s v="United States"/>
    <s v="South Bend"/>
    <s v="Indiana"/>
    <n v="46614"/>
    <x v="2"/>
    <x v="373"/>
    <x v="1"/>
    <s v="Envelopes"/>
    <s v="White Envelopes, White Envelopes with Clear Poly Window"/>
    <x v="1580"/>
    <n v="0.3"/>
    <n v="74.724999999999994"/>
  </r>
  <r>
    <n v="1854"/>
    <x v="900"/>
    <x v="603"/>
    <d v="2016-07-25T00:00:00"/>
    <x v="0"/>
    <s v="RK-19300"/>
    <s v="Ralph Kennedy"/>
    <x v="0"/>
    <s v="United States"/>
    <s v="South Bend"/>
    <s v="Indiana"/>
    <n v="46614"/>
    <x v="2"/>
    <x v="1158"/>
    <x v="1"/>
    <s v="Paper"/>
    <s v="Tops White Computer Printout Paper"/>
    <x v="615"/>
    <n v="0.3"/>
    <n v="68.47399999999999"/>
  </r>
  <r>
    <n v="1855"/>
    <x v="900"/>
    <x v="603"/>
    <d v="2016-07-25T00:00:00"/>
    <x v="0"/>
    <s v="RK-19300"/>
    <s v="Ralph Kennedy"/>
    <x v="0"/>
    <s v="United States"/>
    <s v="South Bend"/>
    <s v="Indiana"/>
    <n v="46614"/>
    <x v="2"/>
    <x v="86"/>
    <x v="1"/>
    <s v="Storage"/>
    <s v="Eldon Portable Mobile Manager"/>
    <x v="1581"/>
    <n v="0.4"/>
    <n v="84.84"/>
  </r>
  <r>
    <n v="1856"/>
    <x v="901"/>
    <x v="604"/>
    <d v="2015-06-17T00:00:00"/>
    <x v="1"/>
    <s v="FM-14215"/>
    <s v="Filia McAdams"/>
    <x v="1"/>
    <s v="United States"/>
    <s v="Los Angeles"/>
    <s v="California"/>
    <n v="90032"/>
    <x v="1"/>
    <x v="1159"/>
    <x v="1"/>
    <s v="Art"/>
    <s v="Staples in misc. colors"/>
    <x v="1582"/>
    <n v="0.45"/>
    <n v="7.9860000000000007"/>
  </r>
  <r>
    <n v="1857"/>
    <x v="902"/>
    <x v="605"/>
    <d v="2018-05-15T00:00:00"/>
    <x v="0"/>
    <s v="AC-10420"/>
    <s v="Alyssa Crouse"/>
    <x v="1"/>
    <s v="United States"/>
    <s v="Houston"/>
    <s v="Texas"/>
    <n v="77041"/>
    <x v="2"/>
    <x v="911"/>
    <x v="1"/>
    <s v="Storage"/>
    <s v="Fellowes Bankers Box Stor/Drawer Steel Plus"/>
    <x v="1583"/>
    <n v="0.4"/>
    <n v="76.751999999999995"/>
  </r>
  <r>
    <n v="1858"/>
    <x v="902"/>
    <x v="605"/>
    <d v="2018-05-15T00:00:00"/>
    <x v="0"/>
    <s v="AC-10420"/>
    <s v="Alyssa Crouse"/>
    <x v="1"/>
    <s v="United States"/>
    <s v="Houston"/>
    <s v="Texas"/>
    <n v="77041"/>
    <x v="2"/>
    <x v="1160"/>
    <x v="1"/>
    <s v="Binders"/>
    <s v="Wilson Jones Elliptical Ring 3 1/2 Capacity Binders, 800 sheets"/>
    <x v="1353"/>
    <n v="0.3"/>
    <n v="23.968"/>
  </r>
  <r>
    <n v="1859"/>
    <x v="903"/>
    <x v="37"/>
    <d v="2016-09-05T00:00:00"/>
    <x v="2"/>
    <s v="JB-15400"/>
    <s v="Jennifer Braxton"/>
    <x v="1"/>
    <s v="United States"/>
    <s v="Bristol"/>
    <s v="Connecticut"/>
    <n v="6010"/>
    <x v="3"/>
    <x v="14"/>
    <x v="1"/>
    <s v="Appliances"/>
    <s v="Holmes Replacement Filter for HEPA Air Cleaner, Very Large Room, HEPA Filter"/>
    <x v="1584"/>
    <n v="0.4"/>
    <n v="82.572000000000003"/>
  </r>
  <r>
    <n v="1860"/>
    <x v="903"/>
    <x v="37"/>
    <d v="2016-09-05T00:00:00"/>
    <x v="2"/>
    <s v="JB-15400"/>
    <s v="Jennifer Braxton"/>
    <x v="1"/>
    <s v="United States"/>
    <s v="Bristol"/>
    <s v="Connecticut"/>
    <n v="6010"/>
    <x v="3"/>
    <x v="1161"/>
    <x v="2"/>
    <s v="Phones"/>
    <s v="Classic Ivory Antique Telephone ZL1810"/>
    <x v="1585"/>
    <n v="0.4"/>
    <n v="60.293999999999997"/>
  </r>
  <r>
    <n v="1861"/>
    <x v="904"/>
    <x v="606"/>
    <d v="2018-03-27T00:00:00"/>
    <x v="2"/>
    <s v="GM-14440"/>
    <s v="Gary McGarr"/>
    <x v="0"/>
    <s v="United States"/>
    <s v="New York City"/>
    <s v="New York"/>
    <n v="10009"/>
    <x v="3"/>
    <x v="1162"/>
    <x v="0"/>
    <s v="Bookcases"/>
    <s v="Sauder Forest Hills Library with Doors, Woodland Oak Finish"/>
    <x v="1586"/>
    <n v="0.5"/>
    <n v="128.78399999999999"/>
  </r>
  <r>
    <n v="1862"/>
    <x v="904"/>
    <x v="606"/>
    <d v="2018-03-27T00:00:00"/>
    <x v="2"/>
    <s v="GM-14440"/>
    <s v="Gary McGarr"/>
    <x v="0"/>
    <s v="United States"/>
    <s v="New York City"/>
    <s v="New York"/>
    <n v="10009"/>
    <x v="3"/>
    <x v="173"/>
    <x v="2"/>
    <s v="Phones"/>
    <s v="Nokia Lumia 521 (T-Mobile)"/>
    <x v="664"/>
    <n v="0.4"/>
    <n v="71.975999999999999"/>
  </r>
  <r>
    <n v="1863"/>
    <x v="905"/>
    <x v="607"/>
    <d v="2015-11-12T00:00:00"/>
    <x v="3"/>
    <s v="RF-19840"/>
    <s v="Roy Französisch"/>
    <x v="0"/>
    <s v="United States"/>
    <s v="San Antonio"/>
    <s v="Texas"/>
    <n v="78207"/>
    <x v="2"/>
    <x v="177"/>
    <x v="1"/>
    <s v="Storage"/>
    <s v="Personal Filing Tote with Lid, Black/Gray"/>
    <x v="1587"/>
    <n v="0.4"/>
    <n v="29.779199999999996"/>
  </r>
  <r>
    <n v="1864"/>
    <x v="906"/>
    <x v="63"/>
    <d v="2017-10-17T00:00:00"/>
    <x v="1"/>
    <s v="NC-18625"/>
    <s v="Noah Childs"/>
    <x v="1"/>
    <s v="United States"/>
    <s v="Aurora"/>
    <s v="Colorado"/>
    <n v="80013"/>
    <x v="1"/>
    <x v="309"/>
    <x v="0"/>
    <s v="Tables"/>
    <s v="Hon 5100 Series Wood Tables"/>
    <x v="1588"/>
    <n v="0.45"/>
    <n v="400.09750000000008"/>
  </r>
  <r>
    <n v="1865"/>
    <x v="906"/>
    <x v="63"/>
    <d v="2017-10-17T00:00:00"/>
    <x v="1"/>
    <s v="NC-18625"/>
    <s v="Noah Childs"/>
    <x v="1"/>
    <s v="United States"/>
    <s v="Aurora"/>
    <s v="Colorado"/>
    <n v="80013"/>
    <x v="1"/>
    <x v="1163"/>
    <x v="0"/>
    <s v="Furnishings"/>
    <s v="Executive Impressions 8-1/2 Career Panel/Partition Cubicle Clock"/>
    <x v="1589"/>
    <n v="0.4"/>
    <n v="14.975999999999999"/>
  </r>
  <r>
    <n v="1866"/>
    <x v="907"/>
    <x v="105"/>
    <d v="2018-11-12T00:00:00"/>
    <x v="3"/>
    <s v="NG-18355"/>
    <s v="Nat Gilpin"/>
    <x v="1"/>
    <s v="United States"/>
    <s v="Newark"/>
    <s v="Ohio"/>
    <n v="43055"/>
    <x v="3"/>
    <x v="1164"/>
    <x v="2"/>
    <s v="Phones"/>
    <s v="Jabra SPEAK 410 Multidevice Speakerphone"/>
    <x v="1590"/>
    <n v="0.4"/>
    <n v="222.46919999999997"/>
  </r>
  <r>
    <n v="1867"/>
    <x v="908"/>
    <x v="4"/>
    <d v="2018-04-18T00:00:00"/>
    <x v="2"/>
    <s v="AH-10075"/>
    <s v="Adam Hart"/>
    <x v="1"/>
    <s v="United States"/>
    <s v="Henderson"/>
    <s v="Nevada"/>
    <n v="89015"/>
    <x v="1"/>
    <x v="795"/>
    <x v="0"/>
    <s v="Furnishings"/>
    <s v="Howard Miller 12 Round Wall Clock"/>
    <x v="1591"/>
    <n v="0.4"/>
    <n v="117.86999999999999"/>
  </r>
  <r>
    <n v="1868"/>
    <x v="909"/>
    <x v="608"/>
    <d v="2016-07-01T00:00:00"/>
    <x v="1"/>
    <s v="CH-12070"/>
    <s v="Cathy Hwang"/>
    <x v="2"/>
    <s v="United States"/>
    <s v="Philadelphia"/>
    <s v="Pennsylvania"/>
    <n v="19143"/>
    <x v="3"/>
    <x v="1165"/>
    <x v="1"/>
    <s v="Paper"/>
    <s v="Xerox 211"/>
    <x v="276"/>
    <n v="0.4"/>
    <n v="18.662399999999998"/>
  </r>
  <r>
    <n v="1869"/>
    <x v="909"/>
    <x v="608"/>
    <d v="2016-07-01T00:00:00"/>
    <x v="1"/>
    <s v="CH-12070"/>
    <s v="Cathy Hwang"/>
    <x v="2"/>
    <s v="United States"/>
    <s v="Philadelphia"/>
    <s v="Pennsylvania"/>
    <n v="19143"/>
    <x v="3"/>
    <x v="1166"/>
    <x v="1"/>
    <s v="Storage"/>
    <s v="Tennsco Industrial Shelving"/>
    <x v="1592"/>
    <n v="0.5"/>
    <n v="39.128"/>
  </r>
  <r>
    <n v="1870"/>
    <x v="910"/>
    <x v="370"/>
    <d v="2017-08-29T00:00:00"/>
    <x v="0"/>
    <s v="CC-12145"/>
    <s v="Charles Crestani"/>
    <x v="0"/>
    <s v="United States"/>
    <s v="Seattle"/>
    <s v="Washington"/>
    <n v="98103"/>
    <x v="1"/>
    <x v="712"/>
    <x v="1"/>
    <s v="Paper"/>
    <s v="Xerox 1931"/>
    <x v="90"/>
    <n v="0.4"/>
    <n v="3.8879999999999999"/>
  </r>
  <r>
    <n v="1871"/>
    <x v="911"/>
    <x v="609"/>
    <d v="2015-07-25T00:00:00"/>
    <x v="1"/>
    <s v="ME-18010"/>
    <s v="Michelle Ellison"/>
    <x v="1"/>
    <s v="United States"/>
    <s v="San Francisco"/>
    <s v="California"/>
    <n v="94122"/>
    <x v="1"/>
    <x v="1167"/>
    <x v="1"/>
    <s v="Art"/>
    <s v="Newell 334"/>
    <x v="1593"/>
    <n v="0.45"/>
    <n v="54.560000000000009"/>
  </r>
  <r>
    <n v="1872"/>
    <x v="911"/>
    <x v="609"/>
    <d v="2015-07-25T00:00:00"/>
    <x v="1"/>
    <s v="ME-18010"/>
    <s v="Michelle Ellison"/>
    <x v="1"/>
    <s v="United States"/>
    <s v="San Francisco"/>
    <s v="California"/>
    <n v="94122"/>
    <x v="1"/>
    <x v="445"/>
    <x v="0"/>
    <s v="Chairs"/>
    <s v="Global Troy Executive Leather Low-Back Tilter"/>
    <x v="476"/>
    <n v="0.45"/>
    <n v="440.86240000000004"/>
  </r>
  <r>
    <n v="1873"/>
    <x v="911"/>
    <x v="609"/>
    <d v="2015-07-25T00:00:00"/>
    <x v="1"/>
    <s v="ME-18010"/>
    <s v="Michelle Ellison"/>
    <x v="1"/>
    <s v="United States"/>
    <s v="San Francisco"/>
    <s v="California"/>
    <n v="94122"/>
    <x v="1"/>
    <x v="1168"/>
    <x v="0"/>
    <s v="Tables"/>
    <s v="Hon 30 x 60 Table with Locking Drawer"/>
    <x v="1594"/>
    <n v="0.45"/>
    <n v="150.06640000000002"/>
  </r>
  <r>
    <n v="1874"/>
    <x v="912"/>
    <x v="610"/>
    <d v="2018-11-25T00:00:00"/>
    <x v="1"/>
    <s v="BP-11230"/>
    <s v="Benjamin Patterson"/>
    <x v="0"/>
    <s v="United States"/>
    <s v="Spokane"/>
    <s v="Washington"/>
    <n v="99207"/>
    <x v="1"/>
    <x v="1169"/>
    <x v="0"/>
    <s v="Tables"/>
    <s v="Safco Drafting Table"/>
    <x v="554"/>
    <n v="0.45"/>
    <n v="39.039000000000009"/>
  </r>
  <r>
    <n v="1875"/>
    <x v="913"/>
    <x v="611"/>
    <d v="2015-06-09T00:00:00"/>
    <x v="1"/>
    <s v="MP-17470"/>
    <s v="Mark Packer"/>
    <x v="2"/>
    <s v="United States"/>
    <s v="Columbus"/>
    <s v="Ohio"/>
    <n v="43229"/>
    <x v="3"/>
    <x v="885"/>
    <x v="1"/>
    <s v="Paper"/>
    <s v="Easy-staple paper"/>
    <x v="1595"/>
    <n v="0.4"/>
    <n v="9.7343999999999991"/>
  </r>
  <r>
    <n v="1876"/>
    <x v="914"/>
    <x v="612"/>
    <d v="2017-03-16T00:00:00"/>
    <x v="1"/>
    <s v="CJ-12010"/>
    <s v="Caroline Jumper"/>
    <x v="0"/>
    <s v="United States"/>
    <s v="Long Beach"/>
    <s v="New York"/>
    <n v="11561"/>
    <x v="3"/>
    <x v="587"/>
    <x v="0"/>
    <s v="Bookcases"/>
    <s v="OSullivan Living Dimensions 5-Shelf Bookcases"/>
    <x v="1596"/>
    <n v="0.5"/>
    <n v="88.391999999999996"/>
  </r>
  <r>
    <n v="1877"/>
    <x v="915"/>
    <x v="613"/>
    <d v="2018-03-29T00:00:00"/>
    <x v="1"/>
    <s v="JC-15775"/>
    <s v="John Castell"/>
    <x v="0"/>
    <s v="United States"/>
    <s v="San Antonio"/>
    <s v="Texas"/>
    <n v="78207"/>
    <x v="2"/>
    <x v="469"/>
    <x v="2"/>
    <s v="Phones"/>
    <s v="Panasonic KX-TG9471B"/>
    <x v="549"/>
    <n v="0.3"/>
    <n v="329.26319999999998"/>
  </r>
  <r>
    <n v="1878"/>
    <x v="916"/>
    <x v="614"/>
    <d v="2019-01-02T00:00:00"/>
    <x v="1"/>
    <s v="JG-15160"/>
    <s v="James Galang"/>
    <x v="0"/>
    <s v="United States"/>
    <s v="Los Angeles"/>
    <s v="California"/>
    <n v="90049"/>
    <x v="1"/>
    <x v="812"/>
    <x v="0"/>
    <s v="Chairs"/>
    <s v="Global High-Back Leather Tilter, Burgundy"/>
    <x v="1597"/>
    <n v="0.45"/>
    <n v="216.4624"/>
  </r>
  <r>
    <n v="1879"/>
    <x v="916"/>
    <x v="614"/>
    <d v="2019-01-02T00:00:00"/>
    <x v="1"/>
    <s v="JG-15160"/>
    <s v="James Galang"/>
    <x v="0"/>
    <s v="United States"/>
    <s v="Los Angeles"/>
    <s v="California"/>
    <n v="90049"/>
    <x v="1"/>
    <x v="202"/>
    <x v="2"/>
    <s v="Phones"/>
    <s v="Adtran 1202752G1"/>
    <x v="214"/>
    <n v="0.4"/>
    <n v="181.42559999999997"/>
  </r>
  <r>
    <n v="1880"/>
    <x v="917"/>
    <x v="615"/>
    <d v="2018-04-02T00:00:00"/>
    <x v="1"/>
    <s v="CK-12760"/>
    <s v="Cyma Kinney"/>
    <x v="1"/>
    <s v="United States"/>
    <s v="Jacksonville"/>
    <s v="Florida"/>
    <n v="32216"/>
    <x v="0"/>
    <x v="986"/>
    <x v="1"/>
    <s v="Binders"/>
    <s v="Canvas Sectional Post Binders"/>
    <x v="1598"/>
    <n v="0.25"/>
    <n v="51.5565"/>
  </r>
  <r>
    <n v="1881"/>
    <x v="918"/>
    <x v="616"/>
    <d v="2016-03-05T00:00:00"/>
    <x v="3"/>
    <s v="LF-17185"/>
    <s v="Luke Foster"/>
    <x v="0"/>
    <s v="United States"/>
    <s v="New York City"/>
    <s v="New York"/>
    <n v="10011"/>
    <x v="3"/>
    <x v="1170"/>
    <x v="1"/>
    <s v="Envelopes"/>
    <s v="Staple envelope"/>
    <x v="1599"/>
    <n v="0.4"/>
    <n v="17.603999999999999"/>
  </r>
  <r>
    <n v="1882"/>
    <x v="918"/>
    <x v="616"/>
    <d v="2016-03-05T00:00:00"/>
    <x v="3"/>
    <s v="LF-17185"/>
    <s v="Luke Foster"/>
    <x v="0"/>
    <s v="United States"/>
    <s v="New York City"/>
    <s v="New York"/>
    <n v="10011"/>
    <x v="3"/>
    <x v="64"/>
    <x v="0"/>
    <s v="Chairs"/>
    <s v="Global Value Mid-Back Managers Chair, Gray"/>
    <x v="1600"/>
    <n v="0.25"/>
    <n v="287.70525000000004"/>
  </r>
  <r>
    <n v="1883"/>
    <x v="918"/>
    <x v="616"/>
    <d v="2016-03-05T00:00:00"/>
    <x v="3"/>
    <s v="LF-17185"/>
    <s v="Luke Foster"/>
    <x v="0"/>
    <s v="United States"/>
    <s v="New York City"/>
    <s v="New York"/>
    <n v="10011"/>
    <x v="3"/>
    <x v="426"/>
    <x v="1"/>
    <s v="Storage"/>
    <s v="Fellowes Strictly Business Drawer File, Letter/Legal Size"/>
    <x v="1601"/>
    <n v="0.5"/>
    <n v="281.7"/>
  </r>
  <r>
    <n v="1884"/>
    <x v="919"/>
    <x v="373"/>
    <d v="2017-11-17T00:00:00"/>
    <x v="1"/>
    <s v="CC-12430"/>
    <s v="Chuck Clark"/>
    <x v="2"/>
    <s v="United States"/>
    <s v="Philadelphia"/>
    <s v="Pennsylvania"/>
    <n v="19143"/>
    <x v="3"/>
    <x v="968"/>
    <x v="1"/>
    <s v="Paper"/>
    <s v="White Computer Printout Paper by Universal"/>
    <x v="1602"/>
    <n v="0.4"/>
    <n v="130.2336"/>
  </r>
  <r>
    <n v="1885"/>
    <x v="920"/>
    <x v="617"/>
    <d v="2018-01-23T00:00:00"/>
    <x v="0"/>
    <s v="DL-12865"/>
    <s v="Dan Lawera"/>
    <x v="0"/>
    <s v="United States"/>
    <s v="Keller"/>
    <s v="Texas"/>
    <n v="76248"/>
    <x v="2"/>
    <x v="1171"/>
    <x v="1"/>
    <s v="Labels"/>
    <s v="Avery 510"/>
    <x v="1603"/>
    <n v="0.3"/>
    <n v="4.1999999999999993"/>
  </r>
  <r>
    <n v="1886"/>
    <x v="921"/>
    <x v="183"/>
    <d v="2017-04-26T00:00:00"/>
    <x v="0"/>
    <s v="PG-18895"/>
    <s v="Paul Gonzalez"/>
    <x v="0"/>
    <s v="United States"/>
    <s v="San Francisco"/>
    <s v="California"/>
    <n v="94122"/>
    <x v="1"/>
    <x v="1172"/>
    <x v="0"/>
    <s v="Furnishings"/>
    <s v="Ultra Door Pull Handle"/>
    <x v="610"/>
    <n v="0.4"/>
    <n v="18.936"/>
  </r>
  <r>
    <n v="1887"/>
    <x v="922"/>
    <x v="8"/>
    <d v="2015-05-15T00:00:00"/>
    <x v="2"/>
    <s v="EH-14005"/>
    <s v="Erica Hernandez"/>
    <x v="2"/>
    <s v="United States"/>
    <s v="Hialeah"/>
    <s v="Florida"/>
    <n v="33012"/>
    <x v="0"/>
    <x v="462"/>
    <x v="1"/>
    <s v="Fasteners"/>
    <s v="Staples"/>
    <x v="1604"/>
    <n v="0.25"/>
    <n v="5.3280000000000003"/>
  </r>
  <r>
    <n v="1888"/>
    <x v="922"/>
    <x v="8"/>
    <d v="2015-05-15T00:00:00"/>
    <x v="2"/>
    <s v="EH-14005"/>
    <s v="Erica Hernandez"/>
    <x v="2"/>
    <s v="United States"/>
    <s v="Hialeah"/>
    <s v="Florida"/>
    <n v="33012"/>
    <x v="0"/>
    <x v="896"/>
    <x v="1"/>
    <s v="Binders"/>
    <s v="GBC DocuBind P100 Manual Binding Machine"/>
    <x v="1104"/>
    <n v="0.25"/>
    <n v="298.76400000000001"/>
  </r>
  <r>
    <n v="1889"/>
    <x v="923"/>
    <x v="618"/>
    <d v="2015-10-22T00:00:00"/>
    <x v="2"/>
    <s v="TB-21520"/>
    <s v="Tracy Blumstein"/>
    <x v="0"/>
    <s v="United States"/>
    <s v="Fairfield"/>
    <s v="Ohio"/>
    <n v="45014"/>
    <x v="3"/>
    <x v="513"/>
    <x v="1"/>
    <s v="Appliances"/>
    <s v="Fellowes Superior 10 Outlet Split Surge Protector"/>
    <x v="1605"/>
    <n v="0.4"/>
    <n v="73.075199999999995"/>
  </r>
  <r>
    <n v="1890"/>
    <x v="923"/>
    <x v="618"/>
    <d v="2015-10-22T00:00:00"/>
    <x v="2"/>
    <s v="TB-21520"/>
    <s v="Tracy Blumstein"/>
    <x v="0"/>
    <s v="United States"/>
    <s v="Fairfield"/>
    <s v="Ohio"/>
    <n v="45014"/>
    <x v="3"/>
    <x v="342"/>
    <x v="0"/>
    <s v="Tables"/>
    <s v="Hon Practical Foundations 30 x 60 Training Table, Light Gray/Charcoal"/>
    <x v="1606"/>
    <n v="0.25"/>
    <n v="307.1925"/>
  </r>
  <r>
    <n v="1891"/>
    <x v="924"/>
    <x v="619"/>
    <d v="2015-03-18T00:00:00"/>
    <x v="1"/>
    <s v="DK-13225"/>
    <s v="Dean Katz"/>
    <x v="1"/>
    <s v="United States"/>
    <s v="Huntington Beach"/>
    <s v="California"/>
    <n v="92646"/>
    <x v="1"/>
    <x v="523"/>
    <x v="1"/>
    <s v="Paper"/>
    <s v="Xerox 1972"/>
    <x v="232"/>
    <n v="0.4"/>
    <n v="6.3360000000000003"/>
  </r>
  <r>
    <n v="1892"/>
    <x v="924"/>
    <x v="619"/>
    <d v="2015-03-18T00:00:00"/>
    <x v="1"/>
    <s v="DK-13225"/>
    <s v="Dean Katz"/>
    <x v="1"/>
    <s v="United States"/>
    <s v="Huntington Beach"/>
    <s v="California"/>
    <n v="92646"/>
    <x v="1"/>
    <x v="1173"/>
    <x v="1"/>
    <s v="Art"/>
    <s v="Avery Hi-Liter Fluorescent Desk Style Markers"/>
    <x v="1607"/>
    <n v="0.45"/>
    <n v="1.859"/>
  </r>
  <r>
    <n v="1893"/>
    <x v="925"/>
    <x v="66"/>
    <d v="2018-12-24T00:00:00"/>
    <x v="0"/>
    <s v="JP-15520"/>
    <s v="Jeremy Pistek"/>
    <x v="0"/>
    <s v="United States"/>
    <s v="Port Orange"/>
    <s v="Florida"/>
    <n v="32127"/>
    <x v="0"/>
    <x v="1170"/>
    <x v="1"/>
    <s v="Envelopes"/>
    <s v="Staple envelope"/>
    <x v="1608"/>
    <n v="0.25"/>
    <n v="5.8680000000000003"/>
  </r>
  <r>
    <n v="1894"/>
    <x v="926"/>
    <x v="390"/>
    <d v="2017-11-29T00:00:00"/>
    <x v="1"/>
    <s v="CD-11980"/>
    <s v="Carol Darley"/>
    <x v="0"/>
    <s v="United States"/>
    <s v="Medford"/>
    <s v="Oregon"/>
    <n v="97504"/>
    <x v="1"/>
    <x v="1174"/>
    <x v="1"/>
    <s v="Paper"/>
    <s v="IBM Multi-Purpose Copy Paper, 8 1/2 x 11, Case"/>
    <x v="1609"/>
    <n v="0.4"/>
    <n v="14.870399999999998"/>
  </r>
  <r>
    <n v="1895"/>
    <x v="927"/>
    <x v="574"/>
    <d v="2018-12-05T00:00:00"/>
    <x v="2"/>
    <s v="AS-10090"/>
    <s v="Adam Shillingsburg"/>
    <x v="0"/>
    <s v="United States"/>
    <s v="Charlottesville"/>
    <s v="Virginia"/>
    <n v="22901"/>
    <x v="0"/>
    <x v="1175"/>
    <x v="1"/>
    <s v="Art"/>
    <s v="Newell 309"/>
    <x v="1610"/>
    <n v="0.15000000000000002"/>
    <n v="29.452499999999997"/>
  </r>
  <r>
    <n v="1896"/>
    <x v="928"/>
    <x v="620"/>
    <d v="2017-01-04T00:00:00"/>
    <x v="1"/>
    <s v="JO-15280"/>
    <s v="Jas OCarroll"/>
    <x v="0"/>
    <s v="United States"/>
    <s v="Missoula"/>
    <s v="Montana"/>
    <n v="59801"/>
    <x v="1"/>
    <x v="569"/>
    <x v="1"/>
    <s v="Binders"/>
    <s v="Ibico Hi-Tech Manual Binding System"/>
    <x v="1611"/>
    <n v="0.4"/>
    <n v="292.79039999999998"/>
  </r>
  <r>
    <n v="1897"/>
    <x v="929"/>
    <x v="621"/>
    <d v="2018-10-06T00:00:00"/>
    <x v="2"/>
    <s v="AC-10450"/>
    <s v="Amy Cox"/>
    <x v="0"/>
    <s v="United States"/>
    <s v="Minneapolis"/>
    <s v="Minnesota"/>
    <n v="55407"/>
    <x v="2"/>
    <x v="1176"/>
    <x v="1"/>
    <s v="Binders"/>
    <s v="GBC DocuBind TL300 Electric Binding System"/>
    <x v="1612"/>
    <n v="0.3"/>
    <n v="1255.7859999999998"/>
  </r>
  <r>
    <n v="1898"/>
    <x v="930"/>
    <x v="550"/>
    <d v="2015-09-02T00:00:00"/>
    <x v="0"/>
    <s v="RA-19945"/>
    <s v="Ryan Akin"/>
    <x v="0"/>
    <s v="United States"/>
    <s v="Miami"/>
    <s v="Florida"/>
    <n v="33178"/>
    <x v="0"/>
    <x v="1177"/>
    <x v="1"/>
    <s v="Envelopes"/>
    <s v="Jiffy Padded Mailers with Self-Seal Closure"/>
    <x v="1613"/>
    <n v="0.25"/>
    <n v="22.356000000000002"/>
  </r>
  <r>
    <n v="1899"/>
    <x v="930"/>
    <x v="550"/>
    <d v="2015-09-02T00:00:00"/>
    <x v="0"/>
    <s v="RA-19945"/>
    <s v="Ryan Akin"/>
    <x v="0"/>
    <s v="United States"/>
    <s v="Miami"/>
    <s v="Florida"/>
    <n v="33178"/>
    <x v="0"/>
    <x v="1178"/>
    <x v="1"/>
    <s v="Binders"/>
    <s v="GBC DocuBind 200 Manual Binding Machine"/>
    <x v="1614"/>
    <n v="0.25"/>
    <n v="378.88200000000001"/>
  </r>
  <r>
    <n v="1900"/>
    <x v="930"/>
    <x v="550"/>
    <d v="2015-09-02T00:00:00"/>
    <x v="0"/>
    <s v="RA-19945"/>
    <s v="Ryan Akin"/>
    <x v="0"/>
    <s v="United States"/>
    <s v="Miami"/>
    <s v="Florida"/>
    <n v="33178"/>
    <x v="0"/>
    <x v="438"/>
    <x v="0"/>
    <s v="Tables"/>
    <s v="Balt Solid Wood Rectangular Table"/>
    <x v="1615"/>
    <n v="0.15000000000000002"/>
    <n v="147.949725"/>
  </r>
  <r>
    <n v="1901"/>
    <x v="931"/>
    <x v="622"/>
    <d v="2017-07-03T00:00:00"/>
    <x v="0"/>
    <s v="Co-12640"/>
    <s v="Corey-Lock"/>
    <x v="0"/>
    <s v="United States"/>
    <s v="Florence"/>
    <s v="South Carolina"/>
    <n v="29501"/>
    <x v="0"/>
    <x v="911"/>
    <x v="1"/>
    <s v="Storage"/>
    <s v="Fellowes Bankers Box Stor/Drawer Steel Plus"/>
    <x v="1616"/>
    <n v="0.35"/>
    <n v="124.72200000000001"/>
  </r>
  <r>
    <n v="1902"/>
    <x v="932"/>
    <x v="623"/>
    <d v="2017-08-23T00:00:00"/>
    <x v="2"/>
    <s v="DW-13480"/>
    <s v="Dianna Wilson"/>
    <x v="2"/>
    <s v="United States"/>
    <s v="Detroit"/>
    <s v="Michigan"/>
    <n v="48205"/>
    <x v="2"/>
    <x v="1179"/>
    <x v="2"/>
    <s v="Phones"/>
    <s v="SKILCRAFT Telephone Shoulder Rest, 2 x 6.5 x 2.5, Black"/>
    <x v="1617"/>
    <n v="0.3"/>
    <n v="10.345999999999998"/>
  </r>
  <r>
    <n v="1903"/>
    <x v="933"/>
    <x v="208"/>
    <d v="2018-10-22T00:00:00"/>
    <x v="2"/>
    <s v="DK-12835"/>
    <s v="Damala Kotsonis"/>
    <x v="1"/>
    <s v="United States"/>
    <s v="Springfield"/>
    <s v="Oregon"/>
    <n v="97477"/>
    <x v="1"/>
    <x v="644"/>
    <x v="1"/>
    <s v="Paper"/>
    <s v="Xerox 218"/>
    <x v="1170"/>
    <n v="0.4"/>
    <n v="3.1103999999999998"/>
  </r>
  <r>
    <n v="1904"/>
    <x v="933"/>
    <x v="208"/>
    <d v="2018-10-22T00:00:00"/>
    <x v="2"/>
    <s v="DK-12835"/>
    <s v="Damala Kotsonis"/>
    <x v="1"/>
    <s v="United States"/>
    <s v="Springfield"/>
    <s v="Oregon"/>
    <n v="97477"/>
    <x v="1"/>
    <x v="1180"/>
    <x v="0"/>
    <s v="Chairs"/>
    <s v="Global Comet Stacking Armless Chair"/>
    <x v="1618"/>
    <n v="0.45"/>
    <n v="263.16400000000004"/>
  </r>
  <r>
    <n v="1905"/>
    <x v="933"/>
    <x v="208"/>
    <d v="2018-10-22T00:00:00"/>
    <x v="2"/>
    <s v="DK-12835"/>
    <s v="Damala Kotsonis"/>
    <x v="1"/>
    <s v="United States"/>
    <s v="Springfield"/>
    <s v="Oregon"/>
    <n v="97477"/>
    <x v="1"/>
    <x v="936"/>
    <x v="2"/>
    <s v="Accessories"/>
    <s v="Memorex Froggy Flash Drive 8 GB"/>
    <x v="158"/>
    <n v="0.45"/>
    <n v="15.620000000000001"/>
  </r>
  <r>
    <n v="1906"/>
    <x v="934"/>
    <x v="208"/>
    <d v="2018-10-24T00:00:00"/>
    <x v="2"/>
    <s v="MD-17860"/>
    <s v="Michael Dominguez"/>
    <x v="1"/>
    <s v="United States"/>
    <s v="Indianapolis"/>
    <s v="Indiana"/>
    <n v="46203"/>
    <x v="2"/>
    <x v="418"/>
    <x v="1"/>
    <s v="Storage"/>
    <s v="SAFCO Boltless Steel Shelving"/>
    <x v="1619"/>
    <n v="0.4"/>
    <n v="545.47199999999998"/>
  </r>
  <r>
    <n v="1907"/>
    <x v="935"/>
    <x v="624"/>
    <d v="2017-05-21T00:00:00"/>
    <x v="1"/>
    <s v="RP-19855"/>
    <s v="Roy Phan"/>
    <x v="1"/>
    <s v="United States"/>
    <s v="Apopka"/>
    <s v="Florida"/>
    <n v="32712"/>
    <x v="0"/>
    <x v="1181"/>
    <x v="1"/>
    <s v="Binders"/>
    <s v="Pressboard Hanging Data Binders for Unburst Sheets"/>
    <x v="1620"/>
    <n v="0.25"/>
    <n v="2.214"/>
  </r>
  <r>
    <n v="1908"/>
    <x v="935"/>
    <x v="624"/>
    <d v="2017-05-21T00:00:00"/>
    <x v="1"/>
    <s v="RP-19855"/>
    <s v="Roy Phan"/>
    <x v="1"/>
    <s v="United States"/>
    <s v="Apopka"/>
    <s v="Florida"/>
    <n v="32712"/>
    <x v="0"/>
    <x v="491"/>
    <x v="1"/>
    <s v="Binders"/>
    <s v="GBC Prepunched Paper, 19-Hole, for Binding Systems, 24-lb"/>
    <x v="1621"/>
    <n v="0.25"/>
    <n v="20.263500000000001"/>
  </r>
  <r>
    <n v="1909"/>
    <x v="936"/>
    <x v="302"/>
    <d v="2016-02-04T00:00:00"/>
    <x v="2"/>
    <s v="RW-19540"/>
    <s v="Rick Wilson"/>
    <x v="1"/>
    <s v="United States"/>
    <s v="Los Angeles"/>
    <s v="California"/>
    <n v="90008"/>
    <x v="1"/>
    <x v="1182"/>
    <x v="0"/>
    <s v="Furnishings"/>
    <s v="Hand-Finished Solid Wood Document Frame"/>
    <x v="1622"/>
    <n v="0.4"/>
    <n v="82.151999999999987"/>
  </r>
  <r>
    <n v="1910"/>
    <x v="937"/>
    <x v="404"/>
    <d v="2018-12-23T00:00:00"/>
    <x v="1"/>
    <s v="DB-13660"/>
    <s v="Duane Benoit"/>
    <x v="0"/>
    <s v="United States"/>
    <s v="Oceanside"/>
    <s v="New York"/>
    <n v="11572"/>
    <x v="3"/>
    <x v="1183"/>
    <x v="0"/>
    <s v="Furnishings"/>
    <s v="DAX Charcoal/Nickel-Tone Document Frame, 5 x 7"/>
    <x v="1623"/>
    <n v="0.4"/>
    <n v="11.375999999999999"/>
  </r>
  <r>
    <n v="1911"/>
    <x v="938"/>
    <x v="625"/>
    <d v="2017-11-22T00:00:00"/>
    <x v="1"/>
    <s v="SC-20770"/>
    <s v="Stewart Carmichael"/>
    <x v="1"/>
    <s v="United States"/>
    <s v="Los Angeles"/>
    <s v="California"/>
    <n v="90008"/>
    <x v="1"/>
    <x v="217"/>
    <x v="2"/>
    <s v="Accessories"/>
    <s v="Imation 16GB Mini TravelDrive USB 2.0 Flash Drive"/>
    <x v="637"/>
    <n v="0.45"/>
    <n v="54.664500000000004"/>
  </r>
  <r>
    <n v="1912"/>
    <x v="939"/>
    <x v="445"/>
    <d v="2018-07-06T00:00:00"/>
    <x v="0"/>
    <s v="FH-14275"/>
    <s v="Frank Hawley"/>
    <x v="1"/>
    <s v="United States"/>
    <s v="Houston"/>
    <s v="Texas"/>
    <n v="77041"/>
    <x v="2"/>
    <x v="1184"/>
    <x v="1"/>
    <s v="Paper"/>
    <s v="Xerox 1891"/>
    <x v="1624"/>
    <n v="0.3"/>
    <n v="191.72720000000001"/>
  </r>
  <r>
    <n v="1913"/>
    <x v="939"/>
    <x v="445"/>
    <d v="2018-07-06T00:00:00"/>
    <x v="0"/>
    <s v="FH-14275"/>
    <s v="Frank Hawley"/>
    <x v="1"/>
    <s v="United States"/>
    <s v="Houston"/>
    <s v="Texas"/>
    <n v="77041"/>
    <x v="2"/>
    <x v="1185"/>
    <x v="2"/>
    <s v="Machines"/>
    <s v="Hewlett-Packard Deskjet 5550 Printer"/>
    <x v="1625"/>
    <n v="0.35"/>
    <n v="388.13579999999996"/>
  </r>
  <r>
    <n v="1914"/>
    <x v="940"/>
    <x v="626"/>
    <d v="2015-01-17T00:00:00"/>
    <x v="2"/>
    <s v="EH-13990"/>
    <s v="Erica Hackney"/>
    <x v="0"/>
    <s v="United States"/>
    <s v="Roswell"/>
    <s v="Georgia"/>
    <n v="30076"/>
    <x v="0"/>
    <x v="246"/>
    <x v="2"/>
    <s v="Accessories"/>
    <s v="Logitech 910-002974 M325 Wireless Mouse for Web Scrolling"/>
    <x v="179"/>
    <n v="0.15000000000000002"/>
    <n v="127.45749999999998"/>
  </r>
  <r>
    <n v="1915"/>
    <x v="941"/>
    <x v="504"/>
    <d v="2018-05-05T00:00:00"/>
    <x v="1"/>
    <s v="AS-10630"/>
    <s v="Ann Steele"/>
    <x v="2"/>
    <s v="United States"/>
    <s v="Boynton Beach"/>
    <s v="Florida"/>
    <n v="33437"/>
    <x v="0"/>
    <x v="1186"/>
    <x v="1"/>
    <s v="Labels"/>
    <s v="Avery 474"/>
    <x v="871"/>
    <n v="0.25"/>
    <n v="3.4559999999999995"/>
  </r>
  <r>
    <n v="1916"/>
    <x v="941"/>
    <x v="504"/>
    <d v="2018-05-05T00:00:00"/>
    <x v="1"/>
    <s v="AS-10630"/>
    <s v="Ann Steele"/>
    <x v="2"/>
    <s v="United States"/>
    <s v="Boynton Beach"/>
    <s v="Florida"/>
    <n v="33437"/>
    <x v="0"/>
    <x v="900"/>
    <x v="1"/>
    <s v="Art"/>
    <s v="Staples in misc. colors"/>
    <x v="1626"/>
    <n v="0.15000000000000002"/>
    <n v="13.1988"/>
  </r>
  <r>
    <n v="1917"/>
    <x v="941"/>
    <x v="504"/>
    <d v="2018-05-05T00:00:00"/>
    <x v="1"/>
    <s v="AS-10630"/>
    <s v="Ann Steele"/>
    <x v="2"/>
    <s v="United States"/>
    <s v="Boynton Beach"/>
    <s v="Florida"/>
    <n v="33437"/>
    <x v="0"/>
    <x v="639"/>
    <x v="1"/>
    <s v="Labels"/>
    <s v="Avery 499"/>
    <x v="1627"/>
    <n v="0.25"/>
    <n v="8.9640000000000004"/>
  </r>
  <r>
    <n v="1918"/>
    <x v="942"/>
    <x v="627"/>
    <d v="2016-11-14T00:00:00"/>
    <x v="1"/>
    <s v="HA-14905"/>
    <s v="Helen Abelman"/>
    <x v="0"/>
    <s v="United States"/>
    <s v="Franklin"/>
    <s v="Massachusetts"/>
    <n v="2038"/>
    <x v="3"/>
    <x v="372"/>
    <x v="1"/>
    <s v="Art"/>
    <s v="American Pencil"/>
    <x v="1628"/>
    <n v="0.25"/>
    <n v="8.7375000000000007"/>
  </r>
  <r>
    <n v="1919"/>
    <x v="943"/>
    <x v="628"/>
    <d v="2016-11-01T00:00:00"/>
    <x v="0"/>
    <s v="CH-12070"/>
    <s v="Cathy Hwang"/>
    <x v="2"/>
    <s v="United States"/>
    <s v="Detroit"/>
    <s v="Michigan"/>
    <n v="48227"/>
    <x v="2"/>
    <x v="1187"/>
    <x v="2"/>
    <s v="Phones"/>
    <s v="Panasonic KX T7736-B Digital phone"/>
    <x v="1629"/>
    <n v="0.3"/>
    <n v="209.92999999999998"/>
  </r>
  <r>
    <n v="1920"/>
    <x v="944"/>
    <x v="629"/>
    <d v="2018-08-19T00:00:00"/>
    <x v="2"/>
    <s v="EH-13765"/>
    <s v="Edward Hooks"/>
    <x v="1"/>
    <s v="United States"/>
    <s v="Watertown"/>
    <s v="New York"/>
    <n v="13601"/>
    <x v="3"/>
    <x v="1188"/>
    <x v="1"/>
    <s v="Binders"/>
    <s v="GBC DocuBind TL200 Manual Binding Machine"/>
    <x v="1630"/>
    <n v="0.4"/>
    <n v="537.55199999999991"/>
  </r>
  <r>
    <n v="1921"/>
    <x v="944"/>
    <x v="629"/>
    <d v="2018-08-19T00:00:00"/>
    <x v="2"/>
    <s v="EH-13765"/>
    <s v="Edward Hooks"/>
    <x v="1"/>
    <s v="United States"/>
    <s v="Watertown"/>
    <s v="New York"/>
    <n v="13601"/>
    <x v="3"/>
    <x v="1189"/>
    <x v="0"/>
    <s v="Chairs"/>
    <s v="Global Commerce Series Low-Back Swivel/Tilt Chairs"/>
    <x v="1631"/>
    <n v="0.25"/>
    <n v="346.923"/>
  </r>
  <r>
    <n v="1922"/>
    <x v="945"/>
    <x v="292"/>
    <d v="2016-10-09T00:00:00"/>
    <x v="1"/>
    <s v="MZ-17515"/>
    <s v="Mary Zewe"/>
    <x v="1"/>
    <s v="United States"/>
    <s v="Reading"/>
    <s v="Pennsylvania"/>
    <n v="19601"/>
    <x v="3"/>
    <x v="1190"/>
    <x v="1"/>
    <s v="Storage"/>
    <s v="Staple magnet"/>
    <x v="1632"/>
    <n v="0.5"/>
    <n v="7.5039999999999996"/>
  </r>
  <r>
    <n v="1923"/>
    <x v="946"/>
    <x v="630"/>
    <d v="2017-07-10T00:00:00"/>
    <x v="0"/>
    <s v="SC-20230"/>
    <s v="Scot Coram"/>
    <x v="1"/>
    <s v="United States"/>
    <s v="Arlington"/>
    <s v="Texas"/>
    <n v="76017"/>
    <x v="2"/>
    <x v="1191"/>
    <x v="2"/>
    <s v="Phones"/>
    <s v="Cisco SPA 502G IP Phone"/>
    <x v="1633"/>
    <n v="0.3"/>
    <n v="604.548"/>
  </r>
  <r>
    <n v="1924"/>
    <x v="946"/>
    <x v="630"/>
    <d v="2017-07-10T00:00:00"/>
    <x v="0"/>
    <s v="SC-20230"/>
    <s v="Scot Coram"/>
    <x v="1"/>
    <s v="United States"/>
    <s v="Arlington"/>
    <s v="Texas"/>
    <n v="76017"/>
    <x v="2"/>
    <x v="397"/>
    <x v="1"/>
    <s v="Art"/>
    <s v="Newell 345"/>
    <x v="1634"/>
    <n v="0.35"/>
    <n v="30.950400000000002"/>
  </r>
  <r>
    <n v="1925"/>
    <x v="947"/>
    <x v="256"/>
    <d v="2018-12-07T00:00:00"/>
    <x v="0"/>
    <s v="NP-18325"/>
    <s v="Naresj Patel"/>
    <x v="0"/>
    <s v="United States"/>
    <s v="San Diego"/>
    <s v="California"/>
    <n v="92024"/>
    <x v="1"/>
    <x v="334"/>
    <x v="1"/>
    <s v="Paper"/>
    <s v="Xerox 1960"/>
    <x v="1635"/>
    <n v="0.4"/>
    <n v="55.763999999999996"/>
  </r>
  <r>
    <n v="1926"/>
    <x v="948"/>
    <x v="631"/>
    <d v="2018-03-13T00:00:00"/>
    <x v="1"/>
    <s v="LW-16990"/>
    <s v="Lindsay Williams"/>
    <x v="1"/>
    <s v="United States"/>
    <s v="San Francisco"/>
    <s v="California"/>
    <n v="94110"/>
    <x v="1"/>
    <x v="295"/>
    <x v="2"/>
    <s v="Accessories"/>
    <s v="Logitech Wireless Headset h800"/>
    <x v="1636"/>
    <n v="0.45"/>
    <n v="109.989"/>
  </r>
  <r>
    <n v="1927"/>
    <x v="949"/>
    <x v="632"/>
    <d v="2017-06-15T00:00:00"/>
    <x v="1"/>
    <s v="GM-14680"/>
    <s v="Greg Matthias"/>
    <x v="0"/>
    <s v="United States"/>
    <s v="Los Angeles"/>
    <s v="California"/>
    <n v="90045"/>
    <x v="1"/>
    <x v="1192"/>
    <x v="2"/>
    <s v="Phones"/>
    <s v="Avaya 4621SW VoIP phone"/>
    <x v="1637"/>
    <n v="0.4"/>
    <n v="106.48799999999999"/>
  </r>
  <r>
    <n v="1928"/>
    <x v="950"/>
    <x v="354"/>
    <d v="2018-12-01T00:00:00"/>
    <x v="2"/>
    <s v="RH-19495"/>
    <s v="Rick Hansen"/>
    <x v="0"/>
    <s v="United States"/>
    <s v="Denver"/>
    <s v="Colorado"/>
    <n v="80219"/>
    <x v="1"/>
    <x v="417"/>
    <x v="1"/>
    <s v="Paper"/>
    <s v="Eaton Premium Continuous-Feed Paper, 25% Cotton, Letter Size, White, 1000 Shts/Box"/>
    <x v="1638"/>
    <n v="0.4"/>
    <n v="53.260799999999996"/>
  </r>
  <r>
    <n v="1929"/>
    <x v="951"/>
    <x v="633"/>
    <d v="2018-03-18T00:00:00"/>
    <x v="0"/>
    <s v="VM-21685"/>
    <s v="Valerie Mitchum"/>
    <x v="2"/>
    <s v="United States"/>
    <s v="Seattle"/>
    <s v="Washington"/>
    <n v="98105"/>
    <x v="1"/>
    <x v="1193"/>
    <x v="1"/>
    <s v="Paper"/>
    <s v="Xerox 214"/>
    <x v="90"/>
    <n v="0.4"/>
    <n v="3.8879999999999999"/>
  </r>
  <r>
    <n v="1930"/>
    <x v="951"/>
    <x v="633"/>
    <d v="2018-03-18T00:00:00"/>
    <x v="0"/>
    <s v="VM-21685"/>
    <s v="Valerie Mitchum"/>
    <x v="2"/>
    <s v="United States"/>
    <s v="Seattle"/>
    <s v="Washington"/>
    <n v="98105"/>
    <x v="1"/>
    <x v="243"/>
    <x v="1"/>
    <s v="Storage"/>
    <s v="Safco Commercial Shelving"/>
    <x v="1639"/>
    <n v="0.5"/>
    <n v="23.254999999999999"/>
  </r>
  <r>
    <n v="1931"/>
    <x v="951"/>
    <x v="633"/>
    <d v="2018-03-18T00:00:00"/>
    <x v="0"/>
    <s v="VM-21685"/>
    <s v="Valerie Mitchum"/>
    <x v="2"/>
    <s v="United States"/>
    <s v="Seattle"/>
    <s v="Washington"/>
    <n v="98105"/>
    <x v="1"/>
    <x v="903"/>
    <x v="2"/>
    <s v="Phones"/>
    <s v="Mitel MiVoice 5330e IP Phone"/>
    <x v="1640"/>
    <n v="0.4"/>
    <n v="395.98559999999998"/>
  </r>
  <r>
    <n v="1932"/>
    <x v="952"/>
    <x v="581"/>
    <d v="2017-11-29T00:00:00"/>
    <x v="0"/>
    <s v="CC-12670"/>
    <s v="Craig Carreira"/>
    <x v="0"/>
    <s v="United States"/>
    <s v="Scottsdale"/>
    <s v="Arizona"/>
    <n v="85254"/>
    <x v="1"/>
    <x v="1194"/>
    <x v="2"/>
    <s v="Phones"/>
    <s v="Motorola Moto X"/>
    <x v="1641"/>
    <n v="0.4"/>
    <n v="163.1952"/>
  </r>
  <r>
    <n v="1933"/>
    <x v="953"/>
    <x v="634"/>
    <d v="2018-08-10T00:00:00"/>
    <x v="0"/>
    <s v="SV-20365"/>
    <s v="Seth Vernon"/>
    <x v="0"/>
    <s v="United States"/>
    <s v="Lafayette"/>
    <s v="Louisiana"/>
    <n v="70506"/>
    <x v="0"/>
    <x v="1195"/>
    <x v="0"/>
    <s v="Bookcases"/>
    <s v="OSullivan 2-Shelf Heavy-Duty Bookcases"/>
    <x v="1642"/>
    <n v="0.35"/>
    <n v="94.731000000000009"/>
  </r>
  <r>
    <n v="1934"/>
    <x v="953"/>
    <x v="634"/>
    <d v="2018-08-10T00:00:00"/>
    <x v="0"/>
    <s v="SV-20365"/>
    <s v="Seth Vernon"/>
    <x v="0"/>
    <s v="United States"/>
    <s v="Lafayette"/>
    <s v="Louisiana"/>
    <n v="70506"/>
    <x v="0"/>
    <x v="50"/>
    <x v="0"/>
    <s v="Furnishings"/>
    <s v="Longer-Life Soft White Bulbs"/>
    <x v="1643"/>
    <n v="0.25"/>
    <n v="11.55"/>
  </r>
  <r>
    <n v="1935"/>
    <x v="954"/>
    <x v="344"/>
    <d v="2018-12-03T00:00:00"/>
    <x v="1"/>
    <s v="LW-16990"/>
    <s v="Lindsay Williams"/>
    <x v="1"/>
    <s v="United States"/>
    <s v="San Francisco"/>
    <s v="California"/>
    <n v="94109"/>
    <x v="1"/>
    <x v="1158"/>
    <x v="1"/>
    <s v="Paper"/>
    <s v="Tops White Computer Printout Paper"/>
    <x v="1644"/>
    <n v="0.4"/>
    <n v="146.72999999999999"/>
  </r>
  <r>
    <n v="1936"/>
    <x v="954"/>
    <x v="344"/>
    <d v="2018-12-03T00:00:00"/>
    <x v="1"/>
    <s v="LW-16990"/>
    <s v="Lindsay Williams"/>
    <x v="1"/>
    <s v="United States"/>
    <s v="San Francisco"/>
    <s v="California"/>
    <n v="94109"/>
    <x v="1"/>
    <x v="1196"/>
    <x v="2"/>
    <s v="Accessories"/>
    <s v="Enermax Briskie RF Wireless Keyboard and Mouse Combo"/>
    <x v="1645"/>
    <n v="0.45"/>
    <n v="91.388000000000005"/>
  </r>
  <r>
    <n v="1937"/>
    <x v="955"/>
    <x v="442"/>
    <d v="2016-05-27T00:00:00"/>
    <x v="0"/>
    <s v="NP-18685"/>
    <s v="Nora Pelletier"/>
    <x v="2"/>
    <s v="United States"/>
    <s v="San Francisco"/>
    <s v="California"/>
    <n v="94109"/>
    <x v="1"/>
    <x v="875"/>
    <x v="0"/>
    <s v="Furnishings"/>
    <s v="Ultra Door Push Plate"/>
    <x v="1646"/>
    <n v="0.4"/>
    <n v="8.8379999999999992"/>
  </r>
  <r>
    <n v="1938"/>
    <x v="956"/>
    <x v="630"/>
    <d v="2017-07-12T00:00:00"/>
    <x v="1"/>
    <s v="JE-15715"/>
    <s v="Joe Elijah"/>
    <x v="0"/>
    <s v="United States"/>
    <s v="Broomfield"/>
    <s v="Colorado"/>
    <n v="80020"/>
    <x v="1"/>
    <x v="1197"/>
    <x v="1"/>
    <s v="Binders"/>
    <s v="GBC Twin Loop Wire Binding Elements"/>
    <x v="1647"/>
    <n v="0.4"/>
    <n v="11.9808"/>
  </r>
  <r>
    <n v="1939"/>
    <x v="956"/>
    <x v="630"/>
    <d v="2017-07-12T00:00:00"/>
    <x v="1"/>
    <s v="JE-15715"/>
    <s v="Joe Elijah"/>
    <x v="0"/>
    <s v="United States"/>
    <s v="Broomfield"/>
    <s v="Colorado"/>
    <n v="80020"/>
    <x v="1"/>
    <x v="1198"/>
    <x v="1"/>
    <s v="Storage"/>
    <s v="Perma STOR-ALL Hanging File Box, 13 1/8W x 12 1/4D x 10 1/2H"/>
    <x v="1383"/>
    <n v="0.5"/>
    <n v="16.744"/>
  </r>
  <r>
    <n v="1940"/>
    <x v="956"/>
    <x v="630"/>
    <d v="2017-07-12T00:00:00"/>
    <x v="1"/>
    <s v="JE-15715"/>
    <s v="Joe Elijah"/>
    <x v="0"/>
    <s v="United States"/>
    <s v="Broomfield"/>
    <s v="Colorado"/>
    <n v="80020"/>
    <x v="1"/>
    <x v="24"/>
    <x v="1"/>
    <s v="Binders"/>
    <s v="Wilson Jones Active Use Binders"/>
    <x v="1648"/>
    <n v="0.4"/>
    <n v="5.2416"/>
  </r>
  <r>
    <n v="1941"/>
    <x v="956"/>
    <x v="630"/>
    <d v="2017-07-12T00:00:00"/>
    <x v="1"/>
    <s v="JE-15715"/>
    <s v="Joe Elijah"/>
    <x v="0"/>
    <s v="United States"/>
    <s v="Broomfield"/>
    <s v="Colorado"/>
    <n v="80020"/>
    <x v="1"/>
    <x v="157"/>
    <x v="0"/>
    <s v="Chairs"/>
    <s v="SAFCO Arco Folding Chair"/>
    <x v="1649"/>
    <n v="0.45"/>
    <n v="364.584"/>
  </r>
  <r>
    <n v="1942"/>
    <x v="957"/>
    <x v="635"/>
    <d v="2018-09-01T00:00:00"/>
    <x v="2"/>
    <s v="CP-12085"/>
    <s v="Cathy Prescott"/>
    <x v="1"/>
    <s v="United States"/>
    <s v="Quincy"/>
    <s v="Illinois"/>
    <n v="62301"/>
    <x v="2"/>
    <x v="198"/>
    <x v="1"/>
    <s v="Labels"/>
    <s v="Avery 505"/>
    <x v="655"/>
    <n v="0.3"/>
    <n v="33.152000000000001"/>
  </r>
  <r>
    <n v="1943"/>
    <x v="957"/>
    <x v="635"/>
    <d v="2018-09-01T00:00:00"/>
    <x v="2"/>
    <s v="CP-12085"/>
    <s v="Cathy Prescott"/>
    <x v="1"/>
    <s v="United States"/>
    <s v="Quincy"/>
    <s v="Illinois"/>
    <n v="62301"/>
    <x v="2"/>
    <x v="456"/>
    <x v="1"/>
    <s v="Storage"/>
    <s v="Advantus Rolling Storage Box"/>
    <x v="1180"/>
    <n v="0.4"/>
    <n v="16.463999999999999"/>
  </r>
  <r>
    <n v="1944"/>
    <x v="957"/>
    <x v="635"/>
    <d v="2018-09-01T00:00:00"/>
    <x v="2"/>
    <s v="CP-12085"/>
    <s v="Cathy Prescott"/>
    <x v="1"/>
    <s v="United States"/>
    <s v="Quincy"/>
    <s v="Illinois"/>
    <n v="62301"/>
    <x v="2"/>
    <x v="751"/>
    <x v="1"/>
    <s v="Binders"/>
    <s v="Wilson Jones Easy Flow II Sheet Lifters"/>
    <x v="1650"/>
    <n v="0.3"/>
    <n v="2.2679999999999998"/>
  </r>
  <r>
    <n v="1945"/>
    <x v="958"/>
    <x v="23"/>
    <d v="2017-06-26T00:00:00"/>
    <x v="1"/>
    <s v="EA-14035"/>
    <s v="Erin Ashbrook"/>
    <x v="1"/>
    <s v="United States"/>
    <s v="Carrollton"/>
    <s v="Texas"/>
    <n v="75007"/>
    <x v="2"/>
    <x v="1016"/>
    <x v="2"/>
    <s v="Accessories"/>
    <s v="Logitech Trackman Marble Mouse"/>
    <x v="1651"/>
    <n v="0.35"/>
    <n v="62.379200000000004"/>
  </r>
  <r>
    <n v="1946"/>
    <x v="958"/>
    <x v="23"/>
    <d v="2017-06-26T00:00:00"/>
    <x v="1"/>
    <s v="EA-14035"/>
    <s v="Erin Ashbrook"/>
    <x v="1"/>
    <s v="United States"/>
    <s v="Carrollton"/>
    <s v="Texas"/>
    <n v="75007"/>
    <x v="2"/>
    <x v="1145"/>
    <x v="1"/>
    <s v="Paper"/>
    <s v="Xerox 206"/>
    <x v="559"/>
    <n v="0.3"/>
    <n v="7.2576000000000001"/>
  </r>
  <r>
    <n v="1947"/>
    <x v="959"/>
    <x v="264"/>
    <d v="2018-09-06T00:00:00"/>
    <x v="1"/>
    <s v="AC-10615"/>
    <s v="Ann Chong"/>
    <x v="1"/>
    <s v="United States"/>
    <s v="New York City"/>
    <s v="New York"/>
    <n v="10009"/>
    <x v="3"/>
    <x v="332"/>
    <x v="1"/>
    <s v="Art"/>
    <s v="Newell 324"/>
    <x v="789"/>
    <n v="0.25"/>
    <n v="17.325000000000003"/>
  </r>
  <r>
    <n v="1948"/>
    <x v="959"/>
    <x v="264"/>
    <d v="2018-09-06T00:00:00"/>
    <x v="1"/>
    <s v="AC-10615"/>
    <s v="Ann Chong"/>
    <x v="1"/>
    <s v="United States"/>
    <s v="New York City"/>
    <s v="New York"/>
    <n v="10009"/>
    <x v="3"/>
    <x v="1137"/>
    <x v="0"/>
    <s v="Furnishings"/>
    <s v="DAX Cubicle Frames - 8x10"/>
    <x v="1034"/>
    <n v="0.4"/>
    <n v="6.9239999999999995"/>
  </r>
  <r>
    <n v="1949"/>
    <x v="959"/>
    <x v="264"/>
    <d v="2018-09-06T00:00:00"/>
    <x v="1"/>
    <s v="AC-10615"/>
    <s v="Ann Chong"/>
    <x v="1"/>
    <s v="United States"/>
    <s v="New York City"/>
    <s v="New York"/>
    <n v="10009"/>
    <x v="3"/>
    <x v="411"/>
    <x v="0"/>
    <s v="Tables"/>
    <s v="Bush Advantage Collection Racetrack Conference Table"/>
    <x v="1652"/>
    <n v="0.25"/>
    <n v="190.89449999999999"/>
  </r>
  <r>
    <n v="1950"/>
    <x v="959"/>
    <x v="264"/>
    <d v="2018-09-06T00:00:00"/>
    <x v="1"/>
    <s v="AC-10615"/>
    <s v="Ann Chong"/>
    <x v="1"/>
    <s v="United States"/>
    <s v="New York City"/>
    <s v="New York"/>
    <n v="10009"/>
    <x v="3"/>
    <x v="95"/>
    <x v="1"/>
    <s v="Appliances"/>
    <s v="Fellowes Basic Home/Office Series Surge Protectors"/>
    <x v="1653"/>
    <n v="0.4"/>
    <n v="7.7880000000000003"/>
  </r>
  <r>
    <n v="1951"/>
    <x v="959"/>
    <x v="264"/>
    <d v="2018-09-06T00:00:00"/>
    <x v="1"/>
    <s v="AC-10615"/>
    <s v="Ann Chong"/>
    <x v="1"/>
    <s v="United States"/>
    <s v="New York City"/>
    <s v="New York"/>
    <n v="10009"/>
    <x v="3"/>
    <x v="925"/>
    <x v="1"/>
    <s v="Binders"/>
    <s v="ACCOHIDE 3-Ring Binder, Blue, 1"/>
    <x v="1654"/>
    <n v="0.4"/>
    <n v="15.859199999999998"/>
  </r>
  <r>
    <n v="1952"/>
    <x v="959"/>
    <x v="264"/>
    <d v="2018-09-06T00:00:00"/>
    <x v="1"/>
    <s v="AC-10615"/>
    <s v="Ann Chong"/>
    <x v="1"/>
    <s v="United States"/>
    <s v="New York City"/>
    <s v="New York"/>
    <n v="10009"/>
    <x v="3"/>
    <x v="781"/>
    <x v="2"/>
    <s v="Phones"/>
    <s v="Cisco SPA508G"/>
    <x v="925"/>
    <n v="0.4"/>
    <n v="118.782"/>
  </r>
  <r>
    <n v="1953"/>
    <x v="959"/>
    <x v="264"/>
    <d v="2018-09-06T00:00:00"/>
    <x v="1"/>
    <s v="AC-10615"/>
    <s v="Ann Chong"/>
    <x v="1"/>
    <s v="United States"/>
    <s v="New York City"/>
    <s v="New York"/>
    <n v="10009"/>
    <x v="3"/>
    <x v="1042"/>
    <x v="1"/>
    <s v="Labels"/>
    <s v="Avery 518"/>
    <x v="1365"/>
    <n v="0.4"/>
    <n v="11.339999999999998"/>
  </r>
  <r>
    <n v="1954"/>
    <x v="959"/>
    <x v="264"/>
    <d v="2018-09-06T00:00:00"/>
    <x v="1"/>
    <s v="AC-10615"/>
    <s v="Ann Chong"/>
    <x v="1"/>
    <s v="United States"/>
    <s v="New York City"/>
    <s v="New York"/>
    <n v="10009"/>
    <x v="3"/>
    <x v="463"/>
    <x v="0"/>
    <s v="Chairs"/>
    <s v="Global Commerce Series High-Back Swivel/Tilt Chairs"/>
    <x v="1655"/>
    <n v="0.25"/>
    <n v="961.80750000000012"/>
  </r>
  <r>
    <n v="1955"/>
    <x v="959"/>
    <x v="264"/>
    <d v="2018-09-06T00:00:00"/>
    <x v="1"/>
    <s v="AC-10615"/>
    <s v="Ann Chong"/>
    <x v="1"/>
    <s v="United States"/>
    <s v="New York City"/>
    <s v="New York"/>
    <n v="10009"/>
    <x v="3"/>
    <x v="1199"/>
    <x v="1"/>
    <s v="Art"/>
    <s v="BIC Brite Liner Grip Highlighters"/>
    <x v="1656"/>
    <n v="0.25"/>
    <n v="3.69"/>
  </r>
  <r>
    <n v="1956"/>
    <x v="959"/>
    <x v="264"/>
    <d v="2018-09-06T00:00:00"/>
    <x v="1"/>
    <s v="AC-10615"/>
    <s v="Ann Chong"/>
    <x v="1"/>
    <s v="United States"/>
    <s v="New York City"/>
    <s v="New York"/>
    <n v="10009"/>
    <x v="3"/>
    <x v="1200"/>
    <x v="2"/>
    <s v="Accessories"/>
    <s v="WD My Passport Ultra 2TB Portable External Hard Drive"/>
    <x v="1657"/>
    <n v="0.25"/>
    <n v="178.5"/>
  </r>
  <r>
    <n v="1957"/>
    <x v="959"/>
    <x v="264"/>
    <d v="2018-09-06T00:00:00"/>
    <x v="1"/>
    <s v="AC-10615"/>
    <s v="Ann Chong"/>
    <x v="1"/>
    <s v="United States"/>
    <s v="New York City"/>
    <s v="New York"/>
    <n v="10009"/>
    <x v="3"/>
    <x v="201"/>
    <x v="2"/>
    <s v="Accessories"/>
    <s v="Sony Micro Vault Click 16 GB USB 2.0 Flash Drive"/>
    <x v="761"/>
    <n v="0.25"/>
    <n v="125.97749999999999"/>
  </r>
  <r>
    <n v="1958"/>
    <x v="959"/>
    <x v="264"/>
    <d v="2018-09-06T00:00:00"/>
    <x v="1"/>
    <s v="AC-10615"/>
    <s v="Ann Chong"/>
    <x v="1"/>
    <s v="United States"/>
    <s v="New York City"/>
    <s v="New York"/>
    <n v="10009"/>
    <x v="3"/>
    <x v="1117"/>
    <x v="1"/>
    <s v="Paper"/>
    <s v="Xerox 1962"/>
    <x v="854"/>
    <n v="0.4"/>
    <n v="10.272"/>
  </r>
  <r>
    <n v="1959"/>
    <x v="960"/>
    <x v="18"/>
    <d v="2018-09-15T00:00:00"/>
    <x v="0"/>
    <s v="RW-19690"/>
    <s v="Robert Waldorf"/>
    <x v="0"/>
    <s v="United States"/>
    <s v="Springfield"/>
    <s v="Missouri"/>
    <n v="65807"/>
    <x v="2"/>
    <x v="806"/>
    <x v="1"/>
    <s v="Binders"/>
    <s v="3M Organizer Strips"/>
    <x v="1658"/>
    <n v="0.3"/>
    <n v="11.339999999999998"/>
  </r>
  <r>
    <n v="1960"/>
    <x v="960"/>
    <x v="18"/>
    <d v="2018-09-15T00:00:00"/>
    <x v="0"/>
    <s v="RW-19690"/>
    <s v="Robert Waldorf"/>
    <x v="0"/>
    <s v="United States"/>
    <s v="Springfield"/>
    <s v="Missouri"/>
    <n v="65807"/>
    <x v="2"/>
    <x v="1201"/>
    <x v="1"/>
    <s v="Appliances"/>
    <s v="Holmes Replacement Filter for HEPA Air Cleaner, Medium Room"/>
    <x v="1659"/>
    <n v="0.3"/>
    <n v="23.792999999999999"/>
  </r>
  <r>
    <n v="1961"/>
    <x v="960"/>
    <x v="18"/>
    <d v="2018-09-15T00:00:00"/>
    <x v="0"/>
    <s v="RW-19690"/>
    <s v="Robert Waldorf"/>
    <x v="0"/>
    <s v="United States"/>
    <s v="Springfield"/>
    <s v="Missouri"/>
    <n v="65807"/>
    <x v="2"/>
    <x v="1089"/>
    <x v="2"/>
    <s v="Accessories"/>
    <s v="Logitech G105 Gaming Keyboard"/>
    <x v="1660"/>
    <n v="0.35"/>
    <n v="192.95250000000001"/>
  </r>
  <r>
    <n v="1962"/>
    <x v="960"/>
    <x v="18"/>
    <d v="2018-09-15T00:00:00"/>
    <x v="0"/>
    <s v="RW-19690"/>
    <s v="Robert Waldorf"/>
    <x v="0"/>
    <s v="United States"/>
    <s v="Springfield"/>
    <s v="Missouri"/>
    <n v="65807"/>
    <x v="2"/>
    <x v="1202"/>
    <x v="2"/>
    <s v="Accessories"/>
    <s v="Imation Clip USB flash drive - 8 GB"/>
    <x v="1661"/>
    <n v="0.35"/>
    <n v="73.320000000000007"/>
  </r>
  <r>
    <n v="1963"/>
    <x v="960"/>
    <x v="18"/>
    <d v="2018-09-15T00:00:00"/>
    <x v="0"/>
    <s v="RW-19690"/>
    <s v="Robert Waldorf"/>
    <x v="0"/>
    <s v="United States"/>
    <s v="Springfield"/>
    <s v="Missouri"/>
    <n v="65807"/>
    <x v="2"/>
    <x v="1203"/>
    <x v="1"/>
    <s v="Binders"/>
    <s v="Newell 3-Hole Punched Plastic Slotted Magazine Holders for Binders"/>
    <x v="1662"/>
    <n v="0.3"/>
    <n v="9.5969999999999995"/>
  </r>
  <r>
    <n v="1964"/>
    <x v="960"/>
    <x v="18"/>
    <d v="2018-09-15T00:00:00"/>
    <x v="0"/>
    <s v="RW-19690"/>
    <s v="Robert Waldorf"/>
    <x v="0"/>
    <s v="United States"/>
    <s v="Springfield"/>
    <s v="Missouri"/>
    <n v="65807"/>
    <x v="2"/>
    <x v="1025"/>
    <x v="1"/>
    <s v="Paper"/>
    <s v="Xerox 1970"/>
    <x v="1663"/>
    <n v="0.3"/>
    <n v="17.429999999999996"/>
  </r>
  <r>
    <n v="1965"/>
    <x v="960"/>
    <x v="18"/>
    <d v="2018-09-15T00:00:00"/>
    <x v="0"/>
    <s v="RW-19690"/>
    <s v="Robert Waldorf"/>
    <x v="0"/>
    <s v="United States"/>
    <s v="Springfield"/>
    <s v="Missouri"/>
    <n v="65807"/>
    <x v="2"/>
    <x v="621"/>
    <x v="1"/>
    <s v="Storage"/>
    <s v="Fellowes Stor/Drawer Steel Plus Storage Drawers"/>
    <x v="1664"/>
    <n v="0.4"/>
    <n v="171.774"/>
  </r>
  <r>
    <n v="1966"/>
    <x v="960"/>
    <x v="18"/>
    <d v="2018-09-15T00:00:00"/>
    <x v="0"/>
    <s v="RW-19690"/>
    <s v="Robert Waldorf"/>
    <x v="0"/>
    <s v="United States"/>
    <s v="Springfield"/>
    <s v="Missouri"/>
    <n v="65807"/>
    <x v="2"/>
    <x v="1204"/>
    <x v="1"/>
    <s v="Appliances"/>
    <s v="Acco 6 Outlet Guardian Standard Surge Suppressor"/>
    <x v="1665"/>
    <n v="0.3"/>
    <n v="16.925999999999998"/>
  </r>
  <r>
    <n v="1967"/>
    <x v="961"/>
    <x v="202"/>
    <d v="2018-12-28T00:00:00"/>
    <x v="1"/>
    <s v="DB-13210"/>
    <s v="Dean Braden"/>
    <x v="0"/>
    <s v="United States"/>
    <s v="Paterson"/>
    <s v="New Jersey"/>
    <n v="7501"/>
    <x v="3"/>
    <x v="539"/>
    <x v="2"/>
    <s v="Phones"/>
    <s v="Jabra SPEAK 410"/>
    <x v="1666"/>
    <n v="0.4"/>
    <n v="169.18200000000002"/>
  </r>
  <r>
    <n v="1968"/>
    <x v="961"/>
    <x v="202"/>
    <d v="2018-12-28T00:00:00"/>
    <x v="1"/>
    <s v="DB-13210"/>
    <s v="Dean Braden"/>
    <x v="0"/>
    <s v="United States"/>
    <s v="Paterson"/>
    <s v="New Jersey"/>
    <n v="7501"/>
    <x v="3"/>
    <x v="1205"/>
    <x v="1"/>
    <s v="Supplies"/>
    <s v="Acme Hot Forged Carbon Steel Scissors with Nickel-Plated Handles, 3 7/8 Cut, 8L"/>
    <x v="1667"/>
    <n v="0.25"/>
    <n v="52.125"/>
  </r>
  <r>
    <n v="1969"/>
    <x v="961"/>
    <x v="202"/>
    <d v="2018-12-28T00:00:00"/>
    <x v="1"/>
    <s v="DB-13210"/>
    <s v="Dean Braden"/>
    <x v="0"/>
    <s v="United States"/>
    <s v="Paterson"/>
    <s v="New Jersey"/>
    <n v="7501"/>
    <x v="3"/>
    <x v="162"/>
    <x v="1"/>
    <s v="Paper"/>
    <s v="Xerox 1913"/>
    <x v="1668"/>
    <n v="0.4"/>
    <n v="99.86399999999999"/>
  </r>
  <r>
    <n v="1970"/>
    <x v="962"/>
    <x v="397"/>
    <d v="2018-09-29T00:00:00"/>
    <x v="1"/>
    <s v="BD-11320"/>
    <s v="Bill Donatelli"/>
    <x v="0"/>
    <s v="United States"/>
    <s v="Tulsa"/>
    <s v="Oklahoma"/>
    <n v="74133"/>
    <x v="2"/>
    <x v="171"/>
    <x v="2"/>
    <s v="Accessories"/>
    <s v="Imation Secure+ Hardware Encrypted USB 2.0 Flash Drive"/>
    <x v="407"/>
    <n v="0.35"/>
    <n v="189.774"/>
  </r>
  <r>
    <n v="1971"/>
    <x v="963"/>
    <x v="636"/>
    <d v="2018-05-11T00:00:00"/>
    <x v="1"/>
    <s v="ML-17755"/>
    <s v="Max Ludwig"/>
    <x v="2"/>
    <s v="United States"/>
    <s v="Chicago"/>
    <s v="Illinois"/>
    <n v="60623"/>
    <x v="2"/>
    <x v="1126"/>
    <x v="1"/>
    <s v="Art"/>
    <s v="Blackstonian Pencils"/>
    <x v="1669"/>
    <n v="0.35"/>
    <n v="4.1652000000000005"/>
  </r>
  <r>
    <n v="1972"/>
    <x v="963"/>
    <x v="636"/>
    <d v="2018-05-11T00:00:00"/>
    <x v="1"/>
    <s v="ML-17755"/>
    <s v="Max Ludwig"/>
    <x v="2"/>
    <s v="United States"/>
    <s v="Chicago"/>
    <s v="Illinois"/>
    <n v="60623"/>
    <x v="2"/>
    <x v="171"/>
    <x v="2"/>
    <s v="Accessories"/>
    <s v="Imation Secure+ Hardware Encrypted USB 2.0 Flash Drive"/>
    <x v="177"/>
    <n v="0.35"/>
    <n v="265.68360000000001"/>
  </r>
  <r>
    <n v="1973"/>
    <x v="964"/>
    <x v="637"/>
    <d v="2015-12-19T00:00:00"/>
    <x v="1"/>
    <s v="JD-16015"/>
    <s v="Joy Daniels"/>
    <x v="0"/>
    <s v="United States"/>
    <s v="Chicago"/>
    <s v="Illinois"/>
    <n v="60610"/>
    <x v="2"/>
    <x v="1206"/>
    <x v="1"/>
    <s v="Binders"/>
    <s v="Avery Heavy-Duty EZD View Binder with Locking Rings"/>
    <x v="1670"/>
    <n v="0.3"/>
    <n v="3.5728"/>
  </r>
  <r>
    <n v="1974"/>
    <x v="964"/>
    <x v="637"/>
    <d v="2015-12-19T00:00:00"/>
    <x v="1"/>
    <s v="JD-16015"/>
    <s v="Joy Daniels"/>
    <x v="0"/>
    <s v="United States"/>
    <s v="Chicago"/>
    <s v="Illinois"/>
    <n v="60610"/>
    <x v="2"/>
    <x v="804"/>
    <x v="1"/>
    <s v="Fasteners"/>
    <s v="Assorted Color Push Pins"/>
    <x v="1671"/>
    <n v="0.3"/>
    <n v="2.0271999999999997"/>
  </r>
  <r>
    <n v="1975"/>
    <x v="964"/>
    <x v="637"/>
    <d v="2015-12-19T00:00:00"/>
    <x v="1"/>
    <s v="JD-16015"/>
    <s v="Joy Daniels"/>
    <x v="0"/>
    <s v="United States"/>
    <s v="Chicago"/>
    <s v="Illinois"/>
    <n v="60610"/>
    <x v="2"/>
    <x v="1207"/>
    <x v="2"/>
    <s v="Accessories"/>
    <s v="Belkin Standard 104 key USB Keyboard"/>
    <x v="1672"/>
    <n v="0.35"/>
    <n v="22.760400000000001"/>
  </r>
  <r>
    <n v="1976"/>
    <x v="965"/>
    <x v="638"/>
    <d v="2015-10-20T00:00:00"/>
    <x v="0"/>
    <s v="AS-10225"/>
    <s v="Alan Schoenberger"/>
    <x v="1"/>
    <s v="United States"/>
    <s v="Montgomery"/>
    <s v="Alabama"/>
    <n v="36116"/>
    <x v="0"/>
    <x v="196"/>
    <x v="1"/>
    <s v="Storage"/>
    <s v="Gould Plastics 18-Pocket Panel Bin, 34w x 5-1/4d x 20-1/2h"/>
    <x v="1673"/>
    <n v="0.35"/>
    <n v="179.38050000000001"/>
  </r>
  <r>
    <n v="1977"/>
    <x v="965"/>
    <x v="638"/>
    <d v="2015-10-20T00:00:00"/>
    <x v="0"/>
    <s v="AS-10225"/>
    <s v="Alan Schoenberger"/>
    <x v="1"/>
    <s v="United States"/>
    <s v="Montgomery"/>
    <s v="Alabama"/>
    <n v="36116"/>
    <x v="0"/>
    <x v="1208"/>
    <x v="2"/>
    <s v="Phones"/>
    <s v="Avaya IP Phone 1140E VoIP phone"/>
    <x v="1674"/>
    <n v="0.25"/>
    <n v="1046.2125000000001"/>
  </r>
  <r>
    <n v="1978"/>
    <x v="965"/>
    <x v="638"/>
    <d v="2015-10-20T00:00:00"/>
    <x v="0"/>
    <s v="AS-10225"/>
    <s v="Alan Schoenberger"/>
    <x v="1"/>
    <s v="United States"/>
    <s v="Montgomery"/>
    <s v="Alabama"/>
    <n v="36116"/>
    <x v="0"/>
    <x v="1209"/>
    <x v="0"/>
    <s v="Chairs"/>
    <s v="Global Wood Trimmed Managers Task Chair, Khaki"/>
    <x v="1675"/>
    <n v="0.15000000000000002"/>
    <n v="463.99799999999999"/>
  </r>
  <r>
    <n v="1979"/>
    <x v="966"/>
    <x v="412"/>
    <d v="2016-05-12T00:00:00"/>
    <x v="1"/>
    <s v="AA-10375"/>
    <s v="Allen Armold"/>
    <x v="0"/>
    <s v="United States"/>
    <s v="Salem"/>
    <s v="Oregon"/>
    <n v="97301"/>
    <x v="1"/>
    <x v="1210"/>
    <x v="1"/>
    <s v="Art"/>
    <s v="Newell 321"/>
    <x v="791"/>
    <n v="0.45"/>
    <n v="2.8864000000000005"/>
  </r>
  <r>
    <n v="1980"/>
    <x v="967"/>
    <x v="167"/>
    <d v="2017-04-14T00:00:00"/>
    <x v="3"/>
    <s v="KT-16465"/>
    <s v="Kean Takahito"/>
    <x v="0"/>
    <s v="United States"/>
    <s v="Glendale"/>
    <s v="Arizona"/>
    <n v="85301"/>
    <x v="1"/>
    <x v="284"/>
    <x v="0"/>
    <s v="Chairs"/>
    <s v="Hon 4070 Series Pagoda Armless Upholstered Stacking Chairs"/>
    <x v="1676"/>
    <n v="0.45"/>
    <n v="513.44479999999999"/>
  </r>
  <r>
    <n v="1981"/>
    <x v="967"/>
    <x v="167"/>
    <d v="2017-04-14T00:00:00"/>
    <x v="3"/>
    <s v="KT-16465"/>
    <s v="Kean Takahito"/>
    <x v="0"/>
    <s v="United States"/>
    <s v="Glendale"/>
    <s v="Arizona"/>
    <n v="85301"/>
    <x v="1"/>
    <x v="230"/>
    <x v="1"/>
    <s v="Storage"/>
    <s v="Fellowes Personal Hanging Folder Files, Navy"/>
    <x v="1677"/>
    <n v="0.5"/>
    <n v="21.488"/>
  </r>
  <r>
    <n v="1982"/>
    <x v="968"/>
    <x v="639"/>
    <d v="2016-12-16T00:00:00"/>
    <x v="0"/>
    <s v="MM-18280"/>
    <s v="Muhammed MacIntyre"/>
    <x v="1"/>
    <s v="United States"/>
    <s v="Columbus"/>
    <s v="Georgia"/>
    <n v="31907"/>
    <x v="0"/>
    <x v="620"/>
    <x v="1"/>
    <s v="Binders"/>
    <s v="3-ring staple pack"/>
    <x v="1053"/>
    <n v="0.25"/>
    <n v="2.82"/>
  </r>
  <r>
    <n v="1983"/>
    <x v="969"/>
    <x v="640"/>
    <d v="2015-12-09T00:00:00"/>
    <x v="1"/>
    <s v="NG-18430"/>
    <s v="Nathan Gelder"/>
    <x v="0"/>
    <s v="United States"/>
    <s v="Oklahoma City"/>
    <s v="Oklahoma"/>
    <n v="73120"/>
    <x v="2"/>
    <x v="1211"/>
    <x v="2"/>
    <s v="Phones"/>
    <s v="Jabra Supreme Plus Driver Edition Headset"/>
    <x v="1678"/>
    <n v="0.3"/>
    <n v="335.97199999999998"/>
  </r>
  <r>
    <n v="1984"/>
    <x v="970"/>
    <x v="641"/>
    <d v="2015-11-27T00:00:00"/>
    <x v="0"/>
    <s v="LW-16825"/>
    <s v="Laurel Workman"/>
    <x v="1"/>
    <s v="United States"/>
    <s v="Brentwood"/>
    <s v="California"/>
    <n v="94513"/>
    <x v="1"/>
    <x v="650"/>
    <x v="1"/>
    <s v="Appliances"/>
    <s v="Belkin F9G930V10-GRY 9 Outlet Surge"/>
    <x v="1679"/>
    <n v="0.4"/>
    <n v="192.52799999999999"/>
  </r>
  <r>
    <n v="1985"/>
    <x v="970"/>
    <x v="641"/>
    <d v="2015-11-27T00:00:00"/>
    <x v="0"/>
    <s v="LW-16825"/>
    <s v="Laurel Workman"/>
    <x v="1"/>
    <s v="United States"/>
    <s v="Brentwood"/>
    <s v="California"/>
    <n v="94513"/>
    <x v="1"/>
    <x v="740"/>
    <x v="0"/>
    <s v="Furnishings"/>
    <s v="Staple-based wall hangings"/>
    <x v="1680"/>
    <n v="0.4"/>
    <n v="14.327999999999999"/>
  </r>
  <r>
    <n v="1986"/>
    <x v="970"/>
    <x v="641"/>
    <d v="2015-11-27T00:00:00"/>
    <x v="0"/>
    <s v="LW-16825"/>
    <s v="Laurel Workman"/>
    <x v="1"/>
    <s v="United States"/>
    <s v="Brentwood"/>
    <s v="California"/>
    <n v="94513"/>
    <x v="1"/>
    <x v="1070"/>
    <x v="1"/>
    <s v="Paper"/>
    <s v="Wirebound Message Books, Four 2 3/4 x 5 White Forms per Page"/>
    <x v="1681"/>
    <n v="0.4"/>
    <n v="16.056000000000001"/>
  </r>
  <r>
    <n v="1987"/>
    <x v="971"/>
    <x v="197"/>
    <d v="2017-07-27T00:00:00"/>
    <x v="2"/>
    <s v="CB-12415"/>
    <s v="Christy Brittain"/>
    <x v="0"/>
    <s v="United States"/>
    <s v="Columbus"/>
    <s v="Ohio"/>
    <n v="43229"/>
    <x v="3"/>
    <x v="306"/>
    <x v="2"/>
    <s v="Copiers"/>
    <s v="Hewlett Packard LaserJet 3310 Copier"/>
    <x v="1682"/>
    <n v="0.5"/>
    <n v="719.98800000000006"/>
  </r>
  <r>
    <n v="1988"/>
    <x v="972"/>
    <x v="529"/>
    <d v="2016-11-13T00:00:00"/>
    <x v="1"/>
    <s v="AS-10090"/>
    <s v="Adam Shillingsburg"/>
    <x v="0"/>
    <s v="United States"/>
    <s v="Springfield"/>
    <s v="Missouri"/>
    <n v="65807"/>
    <x v="2"/>
    <x v="1212"/>
    <x v="1"/>
    <s v="Binders"/>
    <s v="Binder Posts"/>
    <x v="1683"/>
    <n v="0.3"/>
    <n v="12.053999999999998"/>
  </r>
  <r>
    <n v="1989"/>
    <x v="972"/>
    <x v="529"/>
    <d v="2016-11-13T00:00:00"/>
    <x v="1"/>
    <s v="AS-10090"/>
    <s v="Adam Shillingsburg"/>
    <x v="0"/>
    <s v="United States"/>
    <s v="Springfield"/>
    <s v="Missouri"/>
    <n v="65807"/>
    <x v="2"/>
    <x v="1213"/>
    <x v="0"/>
    <s v="Tables"/>
    <s v="Bevis Round Conference Table Top &amp; Single Column Base"/>
    <x v="1684"/>
    <n v="0.35"/>
    <n v="665.84700000000009"/>
  </r>
  <r>
    <n v="1990"/>
    <x v="972"/>
    <x v="529"/>
    <d v="2016-11-13T00:00:00"/>
    <x v="1"/>
    <s v="AS-10090"/>
    <s v="Adam Shillingsburg"/>
    <x v="0"/>
    <s v="United States"/>
    <s v="Springfield"/>
    <s v="Missouri"/>
    <n v="65807"/>
    <x v="2"/>
    <x v="1214"/>
    <x v="1"/>
    <s v="Envelopes"/>
    <s v="#10- 4 1/8 x 9 1/2 Recycled Envelopes"/>
    <x v="1685"/>
    <n v="0.3"/>
    <n v="18.353999999999999"/>
  </r>
  <r>
    <n v="1991"/>
    <x v="972"/>
    <x v="529"/>
    <d v="2016-11-13T00:00:00"/>
    <x v="1"/>
    <s v="AS-10090"/>
    <s v="Adam Shillingsburg"/>
    <x v="0"/>
    <s v="United States"/>
    <s v="Springfield"/>
    <s v="Missouri"/>
    <n v="65807"/>
    <x v="2"/>
    <x v="1215"/>
    <x v="1"/>
    <s v="Paper"/>
    <s v="Xerox 1978"/>
    <x v="1686"/>
    <n v="0.3"/>
    <n v="12.138"/>
  </r>
  <r>
    <n v="1992"/>
    <x v="973"/>
    <x v="642"/>
    <d v="2018-02-28T00:00:00"/>
    <x v="1"/>
    <s v="CB-12415"/>
    <s v="Christy Brittain"/>
    <x v="0"/>
    <s v="United States"/>
    <s v="Philadelphia"/>
    <s v="Pennsylvania"/>
    <n v="19134"/>
    <x v="3"/>
    <x v="925"/>
    <x v="1"/>
    <s v="Binders"/>
    <s v="ACCOHIDE 3-Ring Binder, Blue, 1"/>
    <x v="1687"/>
    <n v="0.4"/>
    <n v="2.9736000000000002"/>
  </r>
  <r>
    <n v="1993"/>
    <x v="974"/>
    <x v="643"/>
    <d v="2018-07-02T00:00:00"/>
    <x v="1"/>
    <s v="ML-17755"/>
    <s v="Max Ludwig"/>
    <x v="2"/>
    <s v="United States"/>
    <s v="Springfield"/>
    <s v="Oregon"/>
    <n v="97477"/>
    <x v="1"/>
    <x v="429"/>
    <x v="1"/>
    <s v="Labels"/>
    <s v="Alphabetical Labels for Top Tab Filing"/>
    <x v="1688"/>
    <n v="0.4"/>
    <n v="42.624000000000002"/>
  </r>
  <r>
    <n v="1994"/>
    <x v="974"/>
    <x v="643"/>
    <d v="2018-07-02T00:00:00"/>
    <x v="1"/>
    <s v="ML-17755"/>
    <s v="Max Ludwig"/>
    <x v="2"/>
    <s v="United States"/>
    <s v="Springfield"/>
    <s v="Oregon"/>
    <n v="97477"/>
    <x v="1"/>
    <x v="1216"/>
    <x v="1"/>
    <s v="Art"/>
    <s v="Eldon Spacemaker Box, Quick-Snap Lid, Clear"/>
    <x v="752"/>
    <n v="0.45"/>
    <n v="2.9392000000000005"/>
  </r>
  <r>
    <n v="1995"/>
    <x v="974"/>
    <x v="643"/>
    <d v="2018-07-02T00:00:00"/>
    <x v="1"/>
    <s v="ML-17755"/>
    <s v="Max Ludwig"/>
    <x v="2"/>
    <s v="United States"/>
    <s v="Springfield"/>
    <s v="Oregon"/>
    <n v="97477"/>
    <x v="1"/>
    <x v="1217"/>
    <x v="1"/>
    <s v="Fasteners"/>
    <s v="Plymouth Boxed Rubber Bands by Plymouth"/>
    <x v="1689"/>
    <n v="0.4"/>
    <n v="6.7824"/>
  </r>
  <r>
    <n v="1996"/>
    <x v="975"/>
    <x v="574"/>
    <d v="2018-12-04T00:00:00"/>
    <x v="0"/>
    <s v="JS-16030"/>
    <s v="Joy Smith"/>
    <x v="0"/>
    <s v="United States"/>
    <s v="Houston"/>
    <s v="Texas"/>
    <n v="77036"/>
    <x v="2"/>
    <x v="1218"/>
    <x v="1"/>
    <s v="Appliances"/>
    <s v="3.6 Cubic Foot Counter Height Office Refrigerator"/>
    <x v="1690"/>
    <n v="0.3"/>
    <n v="206.23399999999998"/>
  </r>
  <r>
    <n v="1997"/>
    <x v="975"/>
    <x v="574"/>
    <d v="2018-12-04T00:00:00"/>
    <x v="0"/>
    <s v="JS-16030"/>
    <s v="Joy Smith"/>
    <x v="0"/>
    <s v="United States"/>
    <s v="Houston"/>
    <s v="Texas"/>
    <n v="77036"/>
    <x v="2"/>
    <x v="493"/>
    <x v="0"/>
    <s v="Furnishings"/>
    <s v="Advantus Panel Wall Acrylic Frame"/>
    <x v="1691"/>
    <n v="0.3"/>
    <n v="6.1264000000000003"/>
  </r>
  <r>
    <n v="1998"/>
    <x v="976"/>
    <x v="644"/>
    <d v="2015-02-09T00:00:00"/>
    <x v="2"/>
    <s v="ND-18460"/>
    <s v="Neil Ducich"/>
    <x v="1"/>
    <s v="United States"/>
    <s v="Chesapeake"/>
    <s v="Virginia"/>
    <n v="23320"/>
    <x v="0"/>
    <x v="547"/>
    <x v="1"/>
    <s v="Labels"/>
    <s v="Avery 480"/>
    <x v="1692"/>
    <n v="0.25"/>
    <n v="11.25"/>
  </r>
  <r>
    <n v="1999"/>
    <x v="976"/>
    <x v="644"/>
    <d v="2015-02-09T00:00:00"/>
    <x v="2"/>
    <s v="ND-18460"/>
    <s v="Neil Ducich"/>
    <x v="1"/>
    <s v="United States"/>
    <s v="Chesapeake"/>
    <s v="Virginia"/>
    <n v="23320"/>
    <x v="0"/>
    <x v="297"/>
    <x v="2"/>
    <s v="Phones"/>
    <s v="Aastra 57i VoIP phone"/>
    <x v="1693"/>
    <n v="0.25"/>
    <n v="121.20750000000001"/>
  </r>
  <r>
    <n v="2000"/>
    <x v="976"/>
    <x v="644"/>
    <d v="2015-02-09T00:00:00"/>
    <x v="2"/>
    <s v="ND-18460"/>
    <s v="Neil Ducich"/>
    <x v="1"/>
    <s v="United States"/>
    <s v="Chesapeake"/>
    <s v="Virginia"/>
    <n v="23320"/>
    <x v="0"/>
    <x v="1129"/>
    <x v="2"/>
    <s v="Phones"/>
    <s v="AT&amp;T CL82213"/>
    <x v="1694"/>
    <n v="0.25"/>
    <n v="108.71249999999999"/>
  </r>
  <r>
    <n v="2001"/>
    <x v="977"/>
    <x v="645"/>
    <d v="2018-04-18T00:00:00"/>
    <x v="1"/>
    <s v="LW-17215"/>
    <s v="Luke Weiss"/>
    <x v="0"/>
    <s v="United States"/>
    <s v="Pasadena"/>
    <s v="California"/>
    <n v="91104"/>
    <x v="1"/>
    <x v="97"/>
    <x v="2"/>
    <s v="Accessories"/>
    <s v="SanDisk Ultra 64 GB MicroSDHC Class 10 Memory Card"/>
    <x v="1695"/>
    <n v="0.45"/>
    <n v="109.9725"/>
  </r>
  <r>
    <n v="2002"/>
    <x v="977"/>
    <x v="645"/>
    <d v="2018-04-18T00:00:00"/>
    <x v="1"/>
    <s v="LW-17215"/>
    <s v="Luke Weiss"/>
    <x v="0"/>
    <s v="United States"/>
    <s v="Pasadena"/>
    <s v="California"/>
    <n v="91104"/>
    <x v="1"/>
    <x v="1054"/>
    <x v="1"/>
    <s v="Art"/>
    <s v="Dixon Ticonderoga Erasable Colored Pencil Set, 12-Color"/>
    <x v="1075"/>
    <n v="0.45"/>
    <n v="23.023000000000003"/>
  </r>
  <r>
    <n v="2003"/>
    <x v="978"/>
    <x v="53"/>
    <d v="2018-12-28T00:00:00"/>
    <x v="0"/>
    <s v="JW-15955"/>
    <s v="Joni Wasserman"/>
    <x v="0"/>
    <s v="United States"/>
    <s v="Louisville"/>
    <s v="Kentucky"/>
    <n v="40214"/>
    <x v="0"/>
    <x v="911"/>
    <x v="1"/>
    <s v="Storage"/>
    <s v="Fellowes Bankers Box Stor/Drawer Steel Plus"/>
    <x v="1429"/>
    <n v="0.35"/>
    <n v="62.361000000000004"/>
  </r>
  <r>
    <n v="2004"/>
    <x v="978"/>
    <x v="53"/>
    <d v="2018-12-28T00:00:00"/>
    <x v="0"/>
    <s v="JW-15955"/>
    <s v="Joni Wasserman"/>
    <x v="0"/>
    <s v="United States"/>
    <s v="Louisville"/>
    <s v="Kentucky"/>
    <n v="40214"/>
    <x v="0"/>
    <x v="64"/>
    <x v="0"/>
    <s v="Chairs"/>
    <s v="Global Value Mid-Back Managers Chair, Gray"/>
    <x v="1696"/>
    <n v="0.15000000000000002"/>
    <n v="258.78249999999997"/>
  </r>
  <r>
    <n v="2005"/>
    <x v="979"/>
    <x v="645"/>
    <d v="2018-04-18T00:00:00"/>
    <x v="1"/>
    <s v="SC-20050"/>
    <s v="Sample Company A"/>
    <x v="2"/>
    <s v="United States"/>
    <s v="Lubbock"/>
    <s v="Texas"/>
    <n v="79424"/>
    <x v="2"/>
    <x v="92"/>
    <x v="1"/>
    <s v="Binders"/>
    <s v="Flexible Leather- Look Classic Collection Ring Binder"/>
    <x v="520"/>
    <n v="0.3"/>
    <n v="7.9547999999999996"/>
  </r>
  <r>
    <n v="2006"/>
    <x v="980"/>
    <x v="520"/>
    <d v="2016-01-04T00:00:00"/>
    <x v="1"/>
    <s v="RW-19630"/>
    <s v="Rob Williams"/>
    <x v="1"/>
    <s v="United States"/>
    <s v="Columbia"/>
    <s v="Missouri"/>
    <n v="65203"/>
    <x v="2"/>
    <x v="753"/>
    <x v="1"/>
    <s v="Art"/>
    <s v="BIC Brite Liner Grip Highlighters, Assorted, 5/Pack"/>
    <x v="1697"/>
    <n v="0.35"/>
    <n v="19.292000000000002"/>
  </r>
  <r>
    <n v="2007"/>
    <x v="980"/>
    <x v="520"/>
    <d v="2016-01-04T00:00:00"/>
    <x v="1"/>
    <s v="RW-19630"/>
    <s v="Rob Williams"/>
    <x v="1"/>
    <s v="United States"/>
    <s v="Columbia"/>
    <s v="Missouri"/>
    <n v="65203"/>
    <x v="2"/>
    <x v="234"/>
    <x v="2"/>
    <s v="Accessories"/>
    <s v="Sabrent 4-Port USB 2.0 Hub"/>
    <x v="1698"/>
    <n v="0.35"/>
    <n v="30.894500000000001"/>
  </r>
  <r>
    <n v="2008"/>
    <x v="981"/>
    <x v="646"/>
    <d v="2018-08-04T00:00:00"/>
    <x v="2"/>
    <s v="CM-12190"/>
    <s v="Charlotte Melton"/>
    <x v="0"/>
    <s v="United States"/>
    <s v="Chicago"/>
    <s v="Illinois"/>
    <n v="60623"/>
    <x v="2"/>
    <x v="1219"/>
    <x v="0"/>
    <s v="Bookcases"/>
    <s v="OSullivan Elevations Bookcase, Cherry Finish"/>
    <x v="1699"/>
    <n v="0.4"/>
    <n v="110.0232"/>
  </r>
  <r>
    <n v="2009"/>
    <x v="982"/>
    <x v="647"/>
    <d v="2015-11-21T00:00:00"/>
    <x v="1"/>
    <s v="JF-15190"/>
    <s v="Jamie Frazer"/>
    <x v="0"/>
    <s v="United States"/>
    <s v="Johnson City"/>
    <s v="Tennessee"/>
    <n v="37604"/>
    <x v="0"/>
    <x v="1039"/>
    <x v="1"/>
    <s v="Art"/>
    <s v="Newell 310"/>
    <x v="1700"/>
    <n v="0.15000000000000002"/>
    <n v="3.5904000000000003"/>
  </r>
  <r>
    <n v="2010"/>
    <x v="982"/>
    <x v="647"/>
    <d v="2015-11-21T00:00:00"/>
    <x v="1"/>
    <s v="JF-15190"/>
    <s v="Jamie Frazer"/>
    <x v="0"/>
    <s v="United States"/>
    <s v="Johnson City"/>
    <s v="Tennessee"/>
    <n v="37604"/>
    <x v="0"/>
    <x v="77"/>
    <x v="1"/>
    <s v="Appliances"/>
    <s v="1.7 Cubic Foot Compact Cube Office Refrigerators"/>
    <x v="1701"/>
    <n v="0.25"/>
    <n v="249.79199999999997"/>
  </r>
  <r>
    <n v="2011"/>
    <x v="982"/>
    <x v="647"/>
    <d v="2015-11-21T00:00:00"/>
    <x v="1"/>
    <s v="JF-15190"/>
    <s v="Jamie Frazer"/>
    <x v="0"/>
    <s v="United States"/>
    <s v="Johnson City"/>
    <s v="Tennessee"/>
    <n v="37604"/>
    <x v="0"/>
    <x v="565"/>
    <x v="1"/>
    <s v="Paper"/>
    <s v="Southworth 100% Résumé Paper, 24lb."/>
    <x v="1702"/>
    <n v="0.25"/>
    <n v="18.672000000000001"/>
  </r>
  <r>
    <n v="2012"/>
    <x v="983"/>
    <x v="555"/>
    <d v="2016-12-11T00:00:00"/>
    <x v="3"/>
    <s v="SC-20800"/>
    <s v="Stuart Calhoun"/>
    <x v="0"/>
    <s v="United States"/>
    <s v="Houston"/>
    <s v="Texas"/>
    <n v="77041"/>
    <x v="2"/>
    <x v="590"/>
    <x v="2"/>
    <s v="Accessories"/>
    <s v="Logitech Wireless Performance Mouse MX for PC and Mac"/>
    <x v="1290"/>
    <n v="0.35"/>
    <n v="103.98960000000001"/>
  </r>
  <r>
    <n v="2013"/>
    <x v="983"/>
    <x v="555"/>
    <d v="2016-12-11T00:00:00"/>
    <x v="3"/>
    <s v="SC-20800"/>
    <s v="Stuart Calhoun"/>
    <x v="0"/>
    <s v="United States"/>
    <s v="Houston"/>
    <s v="Texas"/>
    <n v="77041"/>
    <x v="2"/>
    <x v="1220"/>
    <x v="1"/>
    <s v="Storage"/>
    <s v="Eldon ProFile File N Store Portable File Tub Letter/Legal Size Black"/>
    <x v="1703"/>
    <n v="0.4"/>
    <n v="27.8064"/>
  </r>
  <r>
    <n v="2014"/>
    <x v="984"/>
    <x v="31"/>
    <d v="2017-09-23T00:00:00"/>
    <x v="1"/>
    <s v="AM-10705"/>
    <s v="Anne McFarland"/>
    <x v="0"/>
    <s v="United States"/>
    <s v="Auburn"/>
    <s v="Alabama"/>
    <n v="36830"/>
    <x v="0"/>
    <x v="1131"/>
    <x v="0"/>
    <s v="Chairs"/>
    <s v="Office Star - Professional Matrix Back Chair with 2-to-1 Synchro Tilt and Mesh Fabric Seat"/>
    <x v="1704"/>
    <n v="0.15000000000000002"/>
    <n v="298.33300000000003"/>
  </r>
  <r>
    <n v="2015"/>
    <x v="984"/>
    <x v="31"/>
    <d v="2017-09-23T00:00:00"/>
    <x v="1"/>
    <s v="AM-10705"/>
    <s v="Anne McFarland"/>
    <x v="0"/>
    <s v="United States"/>
    <s v="Auburn"/>
    <s v="Alabama"/>
    <n v="36830"/>
    <x v="0"/>
    <x v="1221"/>
    <x v="1"/>
    <s v="Paper"/>
    <s v="Southworth Parchment Paper &amp; Envelopes"/>
    <x v="1705"/>
    <n v="0.25"/>
    <n v="9.81"/>
  </r>
  <r>
    <n v="2016"/>
    <x v="984"/>
    <x v="31"/>
    <d v="2017-09-23T00:00:00"/>
    <x v="1"/>
    <s v="AM-10705"/>
    <s v="Anne McFarland"/>
    <x v="0"/>
    <s v="United States"/>
    <s v="Auburn"/>
    <s v="Alabama"/>
    <n v="36830"/>
    <x v="0"/>
    <x v="906"/>
    <x v="1"/>
    <s v="Storage"/>
    <s v="Tennsco Double-Tier Lockers"/>
    <x v="1706"/>
    <n v="0.35"/>
    <n v="585.05200000000002"/>
  </r>
  <r>
    <n v="2017"/>
    <x v="985"/>
    <x v="531"/>
    <d v="2016-03-23T00:00:00"/>
    <x v="1"/>
    <s v="BK-11260"/>
    <s v="Berenike Kampe"/>
    <x v="0"/>
    <s v="United States"/>
    <s v="San Bernardino"/>
    <s v="California"/>
    <n v="92404"/>
    <x v="1"/>
    <x v="1045"/>
    <x v="1"/>
    <s v="Binders"/>
    <s v="GBC Imprintable Covers"/>
    <x v="679"/>
    <n v="0.4"/>
    <n v="10.540800000000001"/>
  </r>
  <r>
    <n v="2018"/>
    <x v="985"/>
    <x v="531"/>
    <d v="2016-03-23T00:00:00"/>
    <x v="1"/>
    <s v="BK-11260"/>
    <s v="Berenike Kampe"/>
    <x v="0"/>
    <s v="United States"/>
    <s v="San Bernardino"/>
    <s v="California"/>
    <n v="92404"/>
    <x v="1"/>
    <x v="2"/>
    <x v="1"/>
    <s v="Labels"/>
    <s v="Self-Adhesive Address Labels for Typewriters by Universal"/>
    <x v="2"/>
    <n v="0.4"/>
    <n v="8.7719999999999985"/>
  </r>
  <r>
    <n v="2019"/>
    <x v="985"/>
    <x v="531"/>
    <d v="2016-03-23T00:00:00"/>
    <x v="1"/>
    <s v="BK-11260"/>
    <s v="Berenike Kampe"/>
    <x v="0"/>
    <s v="United States"/>
    <s v="San Bernardino"/>
    <s v="California"/>
    <n v="92404"/>
    <x v="1"/>
    <x v="1059"/>
    <x v="1"/>
    <s v="Supplies"/>
    <s v="Acme Elite Stainless Steel Scissors"/>
    <x v="1707"/>
    <n v="0.45"/>
    <n v="18.348000000000003"/>
  </r>
  <r>
    <n v="2020"/>
    <x v="985"/>
    <x v="531"/>
    <d v="2016-03-23T00:00:00"/>
    <x v="1"/>
    <s v="BK-11260"/>
    <s v="Berenike Kampe"/>
    <x v="0"/>
    <s v="United States"/>
    <s v="San Bernardino"/>
    <s v="California"/>
    <n v="92404"/>
    <x v="1"/>
    <x v="186"/>
    <x v="1"/>
    <s v="Paper"/>
    <s v="Wirebound Message Books, 5-1/2 x 4 Forms, 2 or 4 Forms per Page"/>
    <x v="1708"/>
    <n v="0.4"/>
    <n v="24.084"/>
  </r>
  <r>
    <n v="2021"/>
    <x v="986"/>
    <x v="251"/>
    <d v="2017-09-21T00:00:00"/>
    <x v="2"/>
    <s v="RH-19510"/>
    <s v="Rick Huthwaite"/>
    <x v="2"/>
    <s v="United States"/>
    <s v="Providence"/>
    <s v="Rhode Island"/>
    <n v="2908"/>
    <x v="3"/>
    <x v="518"/>
    <x v="1"/>
    <s v="Storage"/>
    <s v="Hot File 7-Pocket, Floor Stand"/>
    <x v="1709"/>
    <n v="0.5"/>
    <n v="803.11500000000001"/>
  </r>
  <r>
    <n v="2022"/>
    <x v="986"/>
    <x v="251"/>
    <d v="2017-09-21T00:00:00"/>
    <x v="2"/>
    <s v="RH-19510"/>
    <s v="Rick Huthwaite"/>
    <x v="2"/>
    <s v="United States"/>
    <s v="Providence"/>
    <s v="Rhode Island"/>
    <n v="2908"/>
    <x v="3"/>
    <x v="126"/>
    <x v="1"/>
    <s v="Paper"/>
    <s v="Adams Telephone Message Book W/Dividers/Space For Phone Numbers, 5 1/4X8 1/2, 200/Messages"/>
    <x v="339"/>
    <n v="0.4"/>
    <n v="10.223999999999998"/>
  </r>
  <r>
    <n v="2023"/>
    <x v="986"/>
    <x v="251"/>
    <d v="2017-09-21T00:00:00"/>
    <x v="2"/>
    <s v="RH-19510"/>
    <s v="Rick Huthwaite"/>
    <x v="2"/>
    <s v="United States"/>
    <s v="Providence"/>
    <s v="Rhode Island"/>
    <n v="2908"/>
    <x v="3"/>
    <x v="729"/>
    <x v="1"/>
    <s v="Binders"/>
    <s v="JM Magazine Binder"/>
    <x v="1710"/>
    <n v="0.4"/>
    <n v="29.718"/>
  </r>
  <r>
    <n v="2024"/>
    <x v="986"/>
    <x v="251"/>
    <d v="2017-09-21T00:00:00"/>
    <x v="2"/>
    <s v="RH-19510"/>
    <s v="Rick Huthwaite"/>
    <x v="2"/>
    <s v="United States"/>
    <s v="Providence"/>
    <s v="Rhode Island"/>
    <n v="2908"/>
    <x v="3"/>
    <x v="635"/>
    <x v="0"/>
    <s v="Chairs"/>
    <s v="Lifetime Advantage Folding Chairs, 4/Carton"/>
    <x v="1711"/>
    <n v="0.25"/>
    <n v="654.24"/>
  </r>
  <r>
    <n v="2025"/>
    <x v="987"/>
    <x v="648"/>
    <d v="2018-08-22T00:00:00"/>
    <x v="0"/>
    <s v="GM-14500"/>
    <s v="Gene McClure"/>
    <x v="0"/>
    <s v="United States"/>
    <s v="Fresno"/>
    <s v="California"/>
    <n v="93727"/>
    <x v="1"/>
    <x v="979"/>
    <x v="1"/>
    <s v="Binders"/>
    <s v="GBC Recycled Regency Composition Covers"/>
    <x v="1712"/>
    <n v="0.4"/>
    <n v="143.47200000000001"/>
  </r>
  <r>
    <n v="2026"/>
    <x v="988"/>
    <x v="649"/>
    <d v="2016-03-15T00:00:00"/>
    <x v="2"/>
    <s v="MC-17275"/>
    <s v="Marc Crier"/>
    <x v="0"/>
    <s v="United States"/>
    <s v="Seattle"/>
    <s v="Washington"/>
    <n v="98103"/>
    <x v="1"/>
    <x v="631"/>
    <x v="0"/>
    <s v="Bookcases"/>
    <s v="Safco Value Mate Series Steel Bookcases, Baked Enamel Finish on Steel, Gray"/>
    <x v="1713"/>
    <n v="0.5"/>
    <n v="70.98"/>
  </r>
  <r>
    <n v="2027"/>
    <x v="989"/>
    <x v="162"/>
    <d v="2017-09-10T00:00:00"/>
    <x v="0"/>
    <s v="VM-21685"/>
    <s v="Valerie Mitchum"/>
    <x v="2"/>
    <s v="United States"/>
    <s v="Lancaster"/>
    <s v="California"/>
    <n v="93534"/>
    <x v="1"/>
    <x v="340"/>
    <x v="1"/>
    <s v="Binders"/>
    <s v="Square Ring Data Binders, Rigid 75 Pt. Covers, 11 x 14-7/8"/>
    <x v="1714"/>
    <n v="0.4"/>
    <n v="19.814399999999999"/>
  </r>
  <r>
    <n v="2028"/>
    <x v="989"/>
    <x v="162"/>
    <d v="2017-09-10T00:00:00"/>
    <x v="0"/>
    <s v="VM-21685"/>
    <s v="Valerie Mitchum"/>
    <x v="2"/>
    <s v="United States"/>
    <s v="Lancaster"/>
    <s v="California"/>
    <n v="93534"/>
    <x v="1"/>
    <x v="542"/>
    <x v="1"/>
    <s v="Binders"/>
    <s v="Premium Transparent Presentation Covers by GBC"/>
    <x v="1715"/>
    <n v="0.4"/>
    <n v="40.281599999999997"/>
  </r>
  <r>
    <n v="2029"/>
    <x v="990"/>
    <x v="650"/>
    <d v="2016-11-30T00:00:00"/>
    <x v="1"/>
    <s v="GP-14740"/>
    <s v="Guy Phonely"/>
    <x v="1"/>
    <s v="United States"/>
    <s v="Leominster"/>
    <s v="Massachusetts"/>
    <n v="1453"/>
    <x v="3"/>
    <x v="185"/>
    <x v="1"/>
    <s v="Binders"/>
    <s v="Pressboard Covers with Storage Hooks, 9 1/2 x 11, Light Blue"/>
    <x v="1646"/>
    <n v="0.4"/>
    <n v="8.8379999999999992"/>
  </r>
  <r>
    <n v="2030"/>
    <x v="990"/>
    <x v="650"/>
    <d v="2016-11-30T00:00:00"/>
    <x v="1"/>
    <s v="GP-14740"/>
    <s v="Guy Phonely"/>
    <x v="1"/>
    <s v="United States"/>
    <s v="Leominster"/>
    <s v="Massachusetts"/>
    <n v="1453"/>
    <x v="3"/>
    <x v="1222"/>
    <x v="1"/>
    <s v="Storage"/>
    <s v="Tennsco Lockers, Sand"/>
    <x v="1716"/>
    <n v="0.5"/>
    <n v="52.45"/>
  </r>
  <r>
    <n v="2031"/>
    <x v="990"/>
    <x v="650"/>
    <d v="2016-11-30T00:00:00"/>
    <x v="1"/>
    <s v="GP-14740"/>
    <s v="Guy Phonely"/>
    <x v="1"/>
    <s v="United States"/>
    <s v="Leominster"/>
    <s v="Massachusetts"/>
    <n v="1453"/>
    <x v="3"/>
    <x v="785"/>
    <x v="1"/>
    <s v="Binders"/>
    <s v="Aluminum Screw Posts"/>
    <x v="1717"/>
    <n v="0.4"/>
    <n v="36.623999999999995"/>
  </r>
  <r>
    <n v="2032"/>
    <x v="990"/>
    <x v="650"/>
    <d v="2016-11-30T00:00:00"/>
    <x v="1"/>
    <s v="GP-14740"/>
    <s v="Guy Phonely"/>
    <x v="1"/>
    <s v="United States"/>
    <s v="Leominster"/>
    <s v="Massachusetts"/>
    <n v="1453"/>
    <x v="3"/>
    <x v="1029"/>
    <x v="1"/>
    <s v="Paper"/>
    <s v="Loose Memo Sheets"/>
    <x v="1023"/>
    <n v="0.4"/>
    <n v="6.5699999999999994"/>
  </r>
  <r>
    <n v="2033"/>
    <x v="991"/>
    <x v="10"/>
    <d v="2017-12-13T00:00:00"/>
    <x v="1"/>
    <s v="GB-14530"/>
    <s v="George Bell"/>
    <x v="1"/>
    <s v="United States"/>
    <s v="Fort Worth"/>
    <s v="Texas"/>
    <n v="76106"/>
    <x v="2"/>
    <x v="707"/>
    <x v="1"/>
    <s v="Paper"/>
    <s v="Things To Do Today Pad"/>
    <x v="1718"/>
    <n v="0.3"/>
    <n v="6.5743999999999989"/>
  </r>
  <r>
    <n v="2034"/>
    <x v="991"/>
    <x v="10"/>
    <d v="2017-12-13T00:00:00"/>
    <x v="1"/>
    <s v="GB-14530"/>
    <s v="George Bell"/>
    <x v="1"/>
    <s v="United States"/>
    <s v="Fort Worth"/>
    <s v="Texas"/>
    <n v="76106"/>
    <x v="2"/>
    <x v="1132"/>
    <x v="1"/>
    <s v="Art"/>
    <s v="Hunt BOSTON Vista Battery-Operated Pencil Sharpener, Black"/>
    <x v="1719"/>
    <n v="0.35"/>
    <n v="6.0632000000000001"/>
  </r>
  <r>
    <n v="2035"/>
    <x v="992"/>
    <x v="145"/>
    <d v="2018-09-29T00:00:00"/>
    <x v="1"/>
    <s v="CT-11995"/>
    <s v="Carol Triggs"/>
    <x v="0"/>
    <s v="United States"/>
    <s v="Rochester"/>
    <s v="Minnesota"/>
    <n v="55901"/>
    <x v="2"/>
    <x v="863"/>
    <x v="1"/>
    <s v="Binders"/>
    <s v="ACCOHIDE Binder by Acco"/>
    <x v="338"/>
    <n v="0.3"/>
    <n v="5.7819999999999991"/>
  </r>
  <r>
    <n v="2036"/>
    <x v="992"/>
    <x v="145"/>
    <d v="2018-09-29T00:00:00"/>
    <x v="1"/>
    <s v="CT-11995"/>
    <s v="Carol Triggs"/>
    <x v="0"/>
    <s v="United States"/>
    <s v="Rochester"/>
    <s v="Minnesota"/>
    <n v="55901"/>
    <x v="2"/>
    <x v="51"/>
    <x v="0"/>
    <s v="Chairs"/>
    <s v="Global Leather Task Chair, Black"/>
    <x v="1720"/>
    <n v="0.35"/>
    <n v="175.48050000000003"/>
  </r>
  <r>
    <n v="2037"/>
    <x v="993"/>
    <x v="651"/>
    <d v="2016-01-27T00:00:00"/>
    <x v="1"/>
    <s v="CW-11905"/>
    <s v="Carl Weiss"/>
    <x v="2"/>
    <s v="United States"/>
    <s v="Bozeman"/>
    <s v="Montana"/>
    <n v="59715"/>
    <x v="1"/>
    <x v="364"/>
    <x v="1"/>
    <s v="Paper"/>
    <s v="Wirebound Service Call Books, 5 1/2 x 4"/>
    <x v="1721"/>
    <n v="0.4"/>
    <n v="17.423999999999999"/>
  </r>
  <r>
    <n v="2038"/>
    <x v="993"/>
    <x v="651"/>
    <d v="2016-01-27T00:00:00"/>
    <x v="1"/>
    <s v="CW-11905"/>
    <s v="Carl Weiss"/>
    <x v="2"/>
    <s v="United States"/>
    <s v="Bozeman"/>
    <s v="Montana"/>
    <n v="59715"/>
    <x v="1"/>
    <x v="1100"/>
    <x v="1"/>
    <s v="Labels"/>
    <s v="Avery 500"/>
    <x v="2"/>
    <n v="0.4"/>
    <n v="8.7719999999999985"/>
  </r>
  <r>
    <n v="2039"/>
    <x v="994"/>
    <x v="652"/>
    <d v="2016-06-23T00:00:00"/>
    <x v="1"/>
    <s v="SN-20560"/>
    <s v="Skye Norling"/>
    <x v="2"/>
    <s v="United States"/>
    <s v="Peoria"/>
    <s v="Arizona"/>
    <n v="85345"/>
    <x v="1"/>
    <x v="1223"/>
    <x v="1"/>
    <s v="Paper"/>
    <s v="Xerox 1922"/>
    <x v="1627"/>
    <n v="0.4"/>
    <n v="7.1711999999999998"/>
  </r>
  <r>
    <n v="2040"/>
    <x v="994"/>
    <x v="652"/>
    <d v="2016-06-23T00:00:00"/>
    <x v="1"/>
    <s v="SN-20560"/>
    <s v="Skye Norling"/>
    <x v="2"/>
    <s v="United States"/>
    <s v="Peoria"/>
    <s v="Arizona"/>
    <n v="85345"/>
    <x v="1"/>
    <x v="870"/>
    <x v="1"/>
    <s v="Binders"/>
    <s v="Peel &amp; Stick Add-On Corner Pockets"/>
    <x v="1722"/>
    <n v="0.4"/>
    <n v="2.7215999999999996"/>
  </r>
  <r>
    <n v="2041"/>
    <x v="994"/>
    <x v="652"/>
    <d v="2016-06-23T00:00:00"/>
    <x v="1"/>
    <s v="SN-20560"/>
    <s v="Skye Norling"/>
    <x v="2"/>
    <s v="United States"/>
    <s v="Peoria"/>
    <s v="Arizona"/>
    <n v="85345"/>
    <x v="1"/>
    <x v="785"/>
    <x v="1"/>
    <s v="Binders"/>
    <s v="Aluminum Screw Posts"/>
    <x v="1723"/>
    <n v="0.4"/>
    <n v="5.4935999999999998"/>
  </r>
  <r>
    <n v="2042"/>
    <x v="994"/>
    <x v="652"/>
    <d v="2016-06-23T00:00:00"/>
    <x v="1"/>
    <s v="SN-20560"/>
    <s v="Skye Norling"/>
    <x v="2"/>
    <s v="United States"/>
    <s v="Peoria"/>
    <s v="Arizona"/>
    <n v="85345"/>
    <x v="1"/>
    <x v="1155"/>
    <x v="0"/>
    <s v="Furnishings"/>
    <s v="Flat Face Poster Frame"/>
    <x v="1724"/>
    <n v="0.4"/>
    <n v="45.216000000000001"/>
  </r>
  <r>
    <n v="2043"/>
    <x v="995"/>
    <x v="653"/>
    <d v="2016-10-08T00:00:00"/>
    <x v="1"/>
    <s v="EB-13705"/>
    <s v="Ed Braxton"/>
    <x v="1"/>
    <s v="United States"/>
    <s v="San Diego"/>
    <s v="California"/>
    <n v="92105"/>
    <x v="1"/>
    <x v="1224"/>
    <x v="1"/>
    <s v="Binders"/>
    <s v="GBC Personal VeloBind Strips"/>
    <x v="1725"/>
    <n v="0.4"/>
    <n v="34.502399999999994"/>
  </r>
  <r>
    <n v="2044"/>
    <x v="996"/>
    <x v="551"/>
    <d v="2018-11-23T00:00:00"/>
    <x v="1"/>
    <s v="JW-15220"/>
    <s v="Jane Waco"/>
    <x v="1"/>
    <s v="United States"/>
    <s v="Lakewood"/>
    <s v="Ohio"/>
    <n v="44107"/>
    <x v="3"/>
    <x v="924"/>
    <x v="1"/>
    <s v="Art"/>
    <s v="BIC Liqua Brite Liner"/>
    <x v="1726"/>
    <n v="0.25"/>
    <n v="29.147999999999996"/>
  </r>
  <r>
    <n v="2045"/>
    <x v="997"/>
    <x v="654"/>
    <d v="2015-08-23T00:00:00"/>
    <x v="1"/>
    <s v="KB-16585"/>
    <s v="Ken Black"/>
    <x v="1"/>
    <s v="United States"/>
    <s v="Houston"/>
    <s v="Texas"/>
    <n v="77095"/>
    <x v="2"/>
    <x v="988"/>
    <x v="1"/>
    <s v="Paper"/>
    <s v="Xerox 203"/>
    <x v="12"/>
    <n v="0.3"/>
    <n v="10.886399999999998"/>
  </r>
  <r>
    <n v="2046"/>
    <x v="998"/>
    <x v="19"/>
    <d v="2017-07-21T00:00:00"/>
    <x v="1"/>
    <s v="MC-17590"/>
    <s v="Matt Collister"/>
    <x v="1"/>
    <s v="United States"/>
    <s v="Perth Amboy"/>
    <s v="New Jersey"/>
    <n v="8861"/>
    <x v="3"/>
    <x v="723"/>
    <x v="1"/>
    <s v="Appliances"/>
    <s v="Kensington 4 Outlet MasterPiece Compact Power Control Center"/>
    <x v="1727"/>
    <n v="0.4"/>
    <n v="97.583999999999989"/>
  </r>
  <r>
    <n v="2047"/>
    <x v="998"/>
    <x v="19"/>
    <d v="2017-07-21T00:00:00"/>
    <x v="1"/>
    <s v="MC-17590"/>
    <s v="Matt Collister"/>
    <x v="1"/>
    <s v="United States"/>
    <s v="Perth Amboy"/>
    <s v="New Jersey"/>
    <n v="8861"/>
    <x v="3"/>
    <x v="256"/>
    <x v="2"/>
    <s v="Phones"/>
    <s v="Bose SoundLink Bluetooth Speaker"/>
    <x v="1728"/>
    <n v="0.4"/>
    <n v="358.2"/>
  </r>
  <r>
    <n v="2048"/>
    <x v="998"/>
    <x v="19"/>
    <d v="2017-07-21T00:00:00"/>
    <x v="1"/>
    <s v="MC-17590"/>
    <s v="Matt Collister"/>
    <x v="1"/>
    <s v="United States"/>
    <s v="Perth Amboy"/>
    <s v="New Jersey"/>
    <n v="8861"/>
    <x v="3"/>
    <x v="417"/>
    <x v="1"/>
    <s v="Paper"/>
    <s v="Eaton Premium Continuous-Feed Paper, 25% Cotton, Letter Size, White, 1000 Shts/Box"/>
    <x v="444"/>
    <n v="0.4"/>
    <n v="33.287999999999997"/>
  </r>
  <r>
    <n v="2049"/>
    <x v="999"/>
    <x v="655"/>
    <d v="2016-07-13T00:00:00"/>
    <x v="2"/>
    <s v="CK-12595"/>
    <s v="Clytie Kelty"/>
    <x v="0"/>
    <s v="United States"/>
    <s v="Philadelphia"/>
    <s v="Pennsylvania"/>
    <n v="19134"/>
    <x v="3"/>
    <x v="28"/>
    <x v="0"/>
    <s v="Furnishings"/>
    <s v="Howard Miller 13-3/4 Diameter Brushed Chrome Round Wall Clock"/>
    <x v="1729"/>
    <n v="0.4"/>
    <n v="173.88"/>
  </r>
  <r>
    <n v="2050"/>
    <x v="999"/>
    <x v="655"/>
    <d v="2016-07-13T00:00:00"/>
    <x v="2"/>
    <s v="CK-12595"/>
    <s v="Clytie Kelty"/>
    <x v="0"/>
    <s v="United States"/>
    <s v="Philadelphia"/>
    <s v="Pennsylvania"/>
    <n v="19134"/>
    <x v="3"/>
    <x v="757"/>
    <x v="1"/>
    <s v="Binders"/>
    <s v="Acco Suede Grain Vinyl Round Ring Binder"/>
    <x v="1278"/>
    <n v="0.4"/>
    <n v="1.5011999999999999"/>
  </r>
  <r>
    <n v="2051"/>
    <x v="999"/>
    <x v="655"/>
    <d v="2016-07-13T00:00:00"/>
    <x v="2"/>
    <s v="CK-12595"/>
    <s v="Clytie Kelty"/>
    <x v="0"/>
    <s v="United States"/>
    <s v="Philadelphia"/>
    <s v="Pennsylvania"/>
    <n v="19134"/>
    <x v="3"/>
    <x v="806"/>
    <x v="1"/>
    <s v="Binders"/>
    <s v="3M Organizer Strips"/>
    <x v="90"/>
    <n v="0.4"/>
    <n v="3.8879999999999999"/>
  </r>
  <r>
    <n v="2052"/>
    <x v="999"/>
    <x v="655"/>
    <d v="2016-07-13T00:00:00"/>
    <x v="2"/>
    <s v="CK-12595"/>
    <s v="Clytie Kelty"/>
    <x v="0"/>
    <s v="United States"/>
    <s v="Philadelphia"/>
    <s v="Pennsylvania"/>
    <n v="19134"/>
    <x v="3"/>
    <x v="1225"/>
    <x v="0"/>
    <s v="Chairs"/>
    <s v="Novimex Fabric Task Chair"/>
    <x v="1730"/>
    <n v="0.25"/>
    <n v="256.11599999999999"/>
  </r>
  <r>
    <n v="2053"/>
    <x v="999"/>
    <x v="655"/>
    <d v="2016-07-13T00:00:00"/>
    <x v="2"/>
    <s v="CK-12595"/>
    <s v="Clytie Kelty"/>
    <x v="0"/>
    <s v="United States"/>
    <s v="Philadelphia"/>
    <s v="Pennsylvania"/>
    <n v="19134"/>
    <x v="3"/>
    <x v="324"/>
    <x v="1"/>
    <s v="Art"/>
    <s v="Newell 333"/>
    <x v="1731"/>
    <n v="0.25"/>
    <n v="8.34"/>
  </r>
  <r>
    <n v="2054"/>
    <x v="999"/>
    <x v="655"/>
    <d v="2016-07-13T00:00:00"/>
    <x v="2"/>
    <s v="CK-12595"/>
    <s v="Clytie Kelty"/>
    <x v="0"/>
    <s v="United States"/>
    <s v="Philadelphia"/>
    <s v="Pennsylvania"/>
    <n v="19134"/>
    <x v="3"/>
    <x v="1226"/>
    <x v="0"/>
    <s v="Furnishings"/>
    <s v="Master Big Foot Doorstop, Beige"/>
    <x v="863"/>
    <n v="0.4"/>
    <n v="15.2064"/>
  </r>
  <r>
    <n v="2055"/>
    <x v="1000"/>
    <x v="49"/>
    <d v="2017-12-07T00:00:00"/>
    <x v="1"/>
    <s v="RD-19480"/>
    <s v="Rick Duston"/>
    <x v="0"/>
    <s v="United States"/>
    <s v="Richmond"/>
    <s v="Indiana"/>
    <n v="47374"/>
    <x v="2"/>
    <x v="1137"/>
    <x v="0"/>
    <s v="Furnishings"/>
    <s v="DAX Cubicle Frames - 8x10"/>
    <x v="1732"/>
    <n v="0.3"/>
    <n v="12.116999999999999"/>
  </r>
  <r>
    <n v="2056"/>
    <x v="1001"/>
    <x v="66"/>
    <d v="2018-12-25T00:00:00"/>
    <x v="2"/>
    <s v="TP-21130"/>
    <s v="Theone Pippenger"/>
    <x v="0"/>
    <s v="United States"/>
    <s v="Detroit"/>
    <s v="Michigan"/>
    <n v="48227"/>
    <x v="2"/>
    <x v="1227"/>
    <x v="2"/>
    <s v="Accessories"/>
    <s v="Microsoft Wireless Mobile Mouse 4000"/>
    <x v="1695"/>
    <n v="0.35"/>
    <n v="129.9675"/>
  </r>
  <r>
    <n v="2057"/>
    <x v="1001"/>
    <x v="66"/>
    <d v="2018-12-25T00:00:00"/>
    <x v="2"/>
    <s v="TP-21130"/>
    <s v="Theone Pippenger"/>
    <x v="0"/>
    <s v="United States"/>
    <s v="Detroit"/>
    <s v="Michigan"/>
    <n v="48227"/>
    <x v="2"/>
    <x v="629"/>
    <x v="0"/>
    <s v="Chairs"/>
    <s v="Hon GuestStacker Chair"/>
    <x v="1733"/>
    <n v="0.35"/>
    <n v="1031.3485000000001"/>
  </r>
  <r>
    <n v="2058"/>
    <x v="1001"/>
    <x v="66"/>
    <d v="2018-12-25T00:00:00"/>
    <x v="2"/>
    <s v="TP-21130"/>
    <s v="Theone Pippenger"/>
    <x v="0"/>
    <s v="United States"/>
    <s v="Detroit"/>
    <s v="Michigan"/>
    <n v="48227"/>
    <x v="2"/>
    <x v="106"/>
    <x v="2"/>
    <s v="Accessories"/>
    <s v="Logitech Gaming G510s - Keyboard"/>
    <x v="1734"/>
    <n v="0.35"/>
    <n v="55.243499999999997"/>
  </r>
  <r>
    <n v="2059"/>
    <x v="1001"/>
    <x v="66"/>
    <d v="2018-12-25T00:00:00"/>
    <x v="2"/>
    <s v="TP-21130"/>
    <s v="Theone Pippenger"/>
    <x v="0"/>
    <s v="United States"/>
    <s v="Detroit"/>
    <s v="Michigan"/>
    <n v="48227"/>
    <x v="2"/>
    <x v="121"/>
    <x v="0"/>
    <s v="Tables"/>
    <s v="Bevis 44 x 96 Conference Tables"/>
    <x v="1735"/>
    <n v="0.35"/>
    <n v="267.67"/>
  </r>
  <r>
    <n v="2060"/>
    <x v="1002"/>
    <x v="656"/>
    <d v="2015-11-04T00:00:00"/>
    <x v="1"/>
    <s v="GG-14650"/>
    <s v="Greg Guthrie"/>
    <x v="1"/>
    <s v="United States"/>
    <s v="Los Angeles"/>
    <s v="California"/>
    <n v="90049"/>
    <x v="1"/>
    <x v="1228"/>
    <x v="1"/>
    <s v="Fasteners"/>
    <s v="Staples"/>
    <x v="1176"/>
    <n v="0.4"/>
    <n v="6.8039999999999994"/>
  </r>
  <r>
    <n v="2061"/>
    <x v="1002"/>
    <x v="656"/>
    <d v="2015-11-04T00:00:00"/>
    <x v="1"/>
    <s v="GG-14650"/>
    <s v="Greg Guthrie"/>
    <x v="1"/>
    <s v="United States"/>
    <s v="Los Angeles"/>
    <s v="California"/>
    <n v="90049"/>
    <x v="1"/>
    <x v="1229"/>
    <x v="1"/>
    <s v="Storage"/>
    <s v="Letter/Legal File Tote with Clear Snap-On Lid, Black Granite"/>
    <x v="1736"/>
    <n v="0.5"/>
    <n v="40.15"/>
  </r>
  <r>
    <n v="2062"/>
    <x v="1002"/>
    <x v="656"/>
    <d v="2015-11-04T00:00:00"/>
    <x v="1"/>
    <s v="GG-14650"/>
    <s v="Greg Guthrie"/>
    <x v="1"/>
    <s v="United States"/>
    <s v="Los Angeles"/>
    <s v="California"/>
    <n v="90049"/>
    <x v="1"/>
    <x v="1230"/>
    <x v="1"/>
    <s v="Binders"/>
    <s v="Avery Framed View Binder, EZD Ring (Locking), Navy, 1 1/2"/>
    <x v="1737"/>
    <n v="0.4"/>
    <n v="9.5808"/>
  </r>
  <r>
    <n v="2063"/>
    <x v="1002"/>
    <x v="656"/>
    <d v="2015-11-04T00:00:00"/>
    <x v="1"/>
    <s v="GG-14650"/>
    <s v="Greg Guthrie"/>
    <x v="1"/>
    <s v="United States"/>
    <s v="Los Angeles"/>
    <s v="California"/>
    <n v="90049"/>
    <x v="1"/>
    <x v="1231"/>
    <x v="1"/>
    <s v="Paper"/>
    <s v="Xerox 1952"/>
    <x v="1738"/>
    <n v="0.4"/>
    <n v="38.843999999999994"/>
  </r>
  <r>
    <n v="2064"/>
    <x v="1002"/>
    <x v="656"/>
    <d v="2015-11-04T00:00:00"/>
    <x v="1"/>
    <s v="GG-14650"/>
    <s v="Greg Guthrie"/>
    <x v="1"/>
    <s v="United States"/>
    <s v="Los Angeles"/>
    <s v="California"/>
    <n v="90049"/>
    <x v="1"/>
    <x v="1232"/>
    <x v="1"/>
    <s v="Binders"/>
    <s v="Fellowes Twister Kit, Gray/Clear, 3/pkg"/>
    <x v="1739"/>
    <n v="0.4"/>
    <n v="11.577599999999999"/>
  </r>
  <r>
    <n v="2065"/>
    <x v="1002"/>
    <x v="656"/>
    <d v="2015-11-04T00:00:00"/>
    <x v="1"/>
    <s v="GG-14650"/>
    <s v="Greg Guthrie"/>
    <x v="1"/>
    <s v="United States"/>
    <s v="Los Angeles"/>
    <s v="California"/>
    <n v="90049"/>
    <x v="1"/>
    <x v="537"/>
    <x v="1"/>
    <s v="Storage"/>
    <s v="Tennsco Regal Shelving Units"/>
    <x v="1740"/>
    <n v="0.5"/>
    <n v="202.82"/>
  </r>
  <r>
    <n v="2066"/>
    <x v="1002"/>
    <x v="656"/>
    <d v="2015-11-04T00:00:00"/>
    <x v="1"/>
    <s v="GG-14650"/>
    <s v="Greg Guthrie"/>
    <x v="1"/>
    <s v="United States"/>
    <s v="Los Angeles"/>
    <s v="California"/>
    <n v="90049"/>
    <x v="1"/>
    <x v="1225"/>
    <x v="0"/>
    <s v="Chairs"/>
    <s v="Novimex Fabric Task Chair"/>
    <x v="1741"/>
    <n v="0.45"/>
    <n v="80.493600000000015"/>
  </r>
  <r>
    <n v="2067"/>
    <x v="1002"/>
    <x v="656"/>
    <d v="2015-11-04T00:00:00"/>
    <x v="1"/>
    <s v="GG-14650"/>
    <s v="Greg Guthrie"/>
    <x v="1"/>
    <s v="United States"/>
    <s v="Los Angeles"/>
    <s v="California"/>
    <n v="90049"/>
    <x v="1"/>
    <x v="1130"/>
    <x v="2"/>
    <s v="Accessories"/>
    <s v="Maxell LTO Ultrium - 800 GB"/>
    <x v="1742"/>
    <n v="0.45"/>
    <n v="138.5505"/>
  </r>
  <r>
    <n v="2068"/>
    <x v="1002"/>
    <x v="656"/>
    <d v="2015-11-04T00:00:00"/>
    <x v="1"/>
    <s v="GG-14650"/>
    <s v="Greg Guthrie"/>
    <x v="1"/>
    <s v="United States"/>
    <s v="Los Angeles"/>
    <s v="California"/>
    <n v="90049"/>
    <x v="1"/>
    <x v="1024"/>
    <x v="1"/>
    <s v="Art"/>
    <s v="Newell 325"/>
    <x v="708"/>
    <n v="0.45"/>
    <n v="6.8145000000000007"/>
  </r>
  <r>
    <n v="2069"/>
    <x v="1003"/>
    <x v="657"/>
    <d v="2016-04-19T00:00:00"/>
    <x v="1"/>
    <s v="ZC-21910"/>
    <s v="Zuschuss Carroll"/>
    <x v="0"/>
    <s v="United States"/>
    <s v="Pomona"/>
    <s v="California"/>
    <n v="91767"/>
    <x v="1"/>
    <x v="1233"/>
    <x v="2"/>
    <s v="Accessories"/>
    <s v="Plantronics Audio 478 Stereo USB Headset"/>
    <x v="1743"/>
    <n v="0.45"/>
    <n v="109.97800000000001"/>
  </r>
  <r>
    <n v="2070"/>
    <x v="1003"/>
    <x v="657"/>
    <d v="2016-04-19T00:00:00"/>
    <x v="1"/>
    <s v="ZC-21910"/>
    <s v="Zuschuss Carroll"/>
    <x v="0"/>
    <s v="United States"/>
    <s v="Pomona"/>
    <s v="California"/>
    <n v="91767"/>
    <x v="1"/>
    <x v="1234"/>
    <x v="0"/>
    <s v="Tables"/>
    <s v="Hon 94000 Series Round Tables"/>
    <x v="1744"/>
    <n v="0.45"/>
    <n v="390.95760000000001"/>
  </r>
  <r>
    <n v="2071"/>
    <x v="1004"/>
    <x v="658"/>
    <d v="2017-07-23T00:00:00"/>
    <x v="0"/>
    <s v="CC-12610"/>
    <s v="Corey Catlett"/>
    <x v="1"/>
    <s v="United States"/>
    <s v="Philadelphia"/>
    <s v="Pennsylvania"/>
    <n v="19134"/>
    <x v="3"/>
    <x v="625"/>
    <x v="1"/>
    <s v="Binders"/>
    <s v="GBC Instant Report Kit"/>
    <x v="1745"/>
    <n v="0.4"/>
    <n v="1.1646000000000001"/>
  </r>
  <r>
    <n v="2072"/>
    <x v="1005"/>
    <x v="225"/>
    <d v="2018-11-25T00:00:00"/>
    <x v="1"/>
    <s v="KA-16525"/>
    <s v="Kelly Andreada"/>
    <x v="0"/>
    <s v="United States"/>
    <s v="Ontario"/>
    <s v="California"/>
    <n v="91761"/>
    <x v="1"/>
    <x v="367"/>
    <x v="0"/>
    <s v="Chairs"/>
    <s v="Novimex High-Tech Fabric Mesh Task Chair"/>
    <x v="510"/>
    <n v="0.45"/>
    <n v="156.15600000000003"/>
  </r>
  <r>
    <n v="2073"/>
    <x v="1006"/>
    <x v="491"/>
    <d v="2017-12-02T00:00:00"/>
    <x v="1"/>
    <s v="TC-20980"/>
    <s v="Tamara Chand"/>
    <x v="1"/>
    <s v="United States"/>
    <s v="Seattle"/>
    <s v="Washington"/>
    <n v="98105"/>
    <x v="1"/>
    <x v="1203"/>
    <x v="1"/>
    <s v="Binders"/>
    <s v="Newell 3-Hole Punched Plastic Slotted Magazine Holders for Binders"/>
    <x v="1746"/>
    <n v="0.4"/>
    <n v="4.3872"/>
  </r>
  <r>
    <n v="2074"/>
    <x v="1007"/>
    <x v="659"/>
    <d v="2018-11-12T00:00:00"/>
    <x v="0"/>
    <s v="DB-13270"/>
    <s v="Deborah Brumfield"/>
    <x v="2"/>
    <s v="United States"/>
    <s v="Brentwood"/>
    <s v="California"/>
    <n v="94513"/>
    <x v="1"/>
    <x v="1235"/>
    <x v="2"/>
    <s v="Accessories"/>
    <s v="Anker Ultra-Slim Mini Bluetooth 3.0 Wireless Keyboard"/>
    <x v="127"/>
    <n v="0.45"/>
    <n v="32.983499999999999"/>
  </r>
  <r>
    <n v="2075"/>
    <x v="1007"/>
    <x v="659"/>
    <d v="2018-11-12T00:00:00"/>
    <x v="0"/>
    <s v="DB-13270"/>
    <s v="Deborah Brumfield"/>
    <x v="2"/>
    <s v="United States"/>
    <s v="Brentwood"/>
    <s v="California"/>
    <n v="94513"/>
    <x v="1"/>
    <x v="1236"/>
    <x v="2"/>
    <s v="Phones"/>
    <s v="Plantronics CS 50-USB - headset - Convertible, Monaural"/>
    <x v="1747"/>
    <n v="0.4"/>
    <n v="456.9264"/>
  </r>
  <r>
    <n v="2076"/>
    <x v="1008"/>
    <x v="588"/>
    <d v="2015-12-05T00:00:00"/>
    <x v="1"/>
    <s v="TR-21325"/>
    <s v="Toby Ritter"/>
    <x v="0"/>
    <s v="United States"/>
    <s v="San Francisco"/>
    <s v="California"/>
    <n v="94122"/>
    <x v="1"/>
    <x v="275"/>
    <x v="0"/>
    <s v="Furnishings"/>
    <s v="Floodlight Indoor Halogen Bulbs, 1 Bulb per Pack, 60 Watts"/>
    <x v="1748"/>
    <n v="0.4"/>
    <n v="34.92"/>
  </r>
  <r>
    <n v="2077"/>
    <x v="1009"/>
    <x v="510"/>
    <d v="2018-09-15T00:00:00"/>
    <x v="2"/>
    <s v="BF-11080"/>
    <s v="Bart Folk"/>
    <x v="0"/>
    <s v="United States"/>
    <s v="Baltimore"/>
    <s v="Maryland"/>
    <n v="21215"/>
    <x v="3"/>
    <x v="226"/>
    <x v="1"/>
    <s v="Paper"/>
    <s v="Adams Telephone Message Book w/Frequently-Called Numbers Space, 400 Messages per Book"/>
    <x v="1749"/>
    <n v="0.4"/>
    <n v="23.939999999999998"/>
  </r>
  <r>
    <n v="2078"/>
    <x v="1009"/>
    <x v="510"/>
    <d v="2018-09-15T00:00:00"/>
    <x v="2"/>
    <s v="BF-11080"/>
    <s v="Bart Folk"/>
    <x v="0"/>
    <s v="United States"/>
    <s v="Baltimore"/>
    <s v="Maryland"/>
    <n v="21215"/>
    <x v="3"/>
    <x v="95"/>
    <x v="1"/>
    <s v="Appliances"/>
    <s v="Fellowes Basic Home/Office Series Surge Protectors"/>
    <x v="1750"/>
    <n v="0.4"/>
    <n v="54.515999999999998"/>
  </r>
  <r>
    <n v="2079"/>
    <x v="1009"/>
    <x v="510"/>
    <d v="2018-09-15T00:00:00"/>
    <x v="2"/>
    <s v="BF-11080"/>
    <s v="Bart Folk"/>
    <x v="0"/>
    <s v="United States"/>
    <s v="Baltimore"/>
    <s v="Maryland"/>
    <n v="21215"/>
    <x v="3"/>
    <x v="274"/>
    <x v="1"/>
    <s v="Paper"/>
    <s v="Xerox 1939"/>
    <x v="450"/>
    <n v="0.4"/>
    <n v="56.91"/>
  </r>
  <r>
    <n v="2080"/>
    <x v="1010"/>
    <x v="100"/>
    <d v="2016-12-29T00:00:00"/>
    <x v="1"/>
    <s v="MS-17365"/>
    <s v="Maribeth Schnelling"/>
    <x v="0"/>
    <s v="United States"/>
    <s v="Phoenix"/>
    <s v="Arizona"/>
    <n v="85023"/>
    <x v="1"/>
    <x v="1237"/>
    <x v="1"/>
    <s v="Paper"/>
    <s v="Computer Printout Paper with Letter-Trim Perforations"/>
    <x v="1751"/>
    <n v="0.4"/>
    <n v="63.739199999999997"/>
  </r>
  <r>
    <n v="2081"/>
    <x v="1010"/>
    <x v="100"/>
    <d v="2016-12-29T00:00:00"/>
    <x v="1"/>
    <s v="MS-17365"/>
    <s v="Maribeth Schnelling"/>
    <x v="0"/>
    <s v="United States"/>
    <s v="Phoenix"/>
    <s v="Arizona"/>
    <n v="85023"/>
    <x v="1"/>
    <x v="599"/>
    <x v="2"/>
    <s v="Phones"/>
    <s v="ClearSounds CSC500 Amplified Spirit Phone Corded phone"/>
    <x v="1752"/>
    <n v="0.4"/>
    <n v="67.190399999999997"/>
  </r>
  <r>
    <n v="2082"/>
    <x v="1010"/>
    <x v="100"/>
    <d v="2016-12-29T00:00:00"/>
    <x v="1"/>
    <s v="MS-17365"/>
    <s v="Maribeth Schnelling"/>
    <x v="0"/>
    <s v="United States"/>
    <s v="Phoenix"/>
    <s v="Arizona"/>
    <n v="85023"/>
    <x v="1"/>
    <x v="763"/>
    <x v="0"/>
    <s v="Furnishings"/>
    <s v="Magna Visual Magnetic Picture Hangers"/>
    <x v="323"/>
    <n v="0.4"/>
    <n v="4.6271999999999993"/>
  </r>
  <r>
    <n v="2083"/>
    <x v="1011"/>
    <x v="660"/>
    <d v="2018-03-01T00:00:00"/>
    <x v="1"/>
    <s v="CK-12595"/>
    <s v="Clytie Kelty"/>
    <x v="0"/>
    <s v="United States"/>
    <s v="Los Angeles"/>
    <s v="California"/>
    <n v="90008"/>
    <x v="1"/>
    <x v="910"/>
    <x v="1"/>
    <s v="Paper"/>
    <s v="Ampad Phone Message Book, Recycled, 400 Message Capacity, 5 ¾” x 11”"/>
    <x v="776"/>
    <n v="0.4"/>
    <n v="22.463999999999999"/>
  </r>
  <r>
    <n v="2084"/>
    <x v="1012"/>
    <x v="533"/>
    <d v="2015-11-29T00:00:00"/>
    <x v="1"/>
    <s v="ED-13885"/>
    <s v="Emily Ducich"/>
    <x v="2"/>
    <s v="United States"/>
    <s v="Houston"/>
    <s v="Texas"/>
    <n v="77036"/>
    <x v="2"/>
    <x v="429"/>
    <x v="1"/>
    <s v="Labels"/>
    <s v="Alphabetical Labels for Top Tab Filing"/>
    <x v="208"/>
    <n v="0.3"/>
    <n v="16.576000000000001"/>
  </r>
  <r>
    <n v="2085"/>
    <x v="1013"/>
    <x v="661"/>
    <d v="2017-06-28T00:00:00"/>
    <x v="1"/>
    <s v="IM-15070"/>
    <s v="Irene Maddox"/>
    <x v="0"/>
    <s v="United States"/>
    <s v="New York City"/>
    <s v="New York"/>
    <n v="10009"/>
    <x v="3"/>
    <x v="580"/>
    <x v="1"/>
    <s v="Labels"/>
    <s v="Avery 4027 File Folder Labels for Dot Matrix Printers, 5000 Labels per Box, White"/>
    <x v="1164"/>
    <n v="0.4"/>
    <n v="73.272000000000006"/>
  </r>
  <r>
    <n v="2086"/>
    <x v="1013"/>
    <x v="661"/>
    <d v="2017-06-28T00:00:00"/>
    <x v="1"/>
    <s v="IM-15070"/>
    <s v="Irene Maddox"/>
    <x v="0"/>
    <s v="United States"/>
    <s v="New York City"/>
    <s v="New York"/>
    <n v="10009"/>
    <x v="3"/>
    <x v="1238"/>
    <x v="1"/>
    <s v="Labels"/>
    <s v="Avery 52"/>
    <x v="1753"/>
    <n v="0.4"/>
    <n v="11.069999999999999"/>
  </r>
  <r>
    <n v="2087"/>
    <x v="1013"/>
    <x v="661"/>
    <d v="2017-06-28T00:00:00"/>
    <x v="1"/>
    <s v="IM-15070"/>
    <s v="Irene Maddox"/>
    <x v="0"/>
    <s v="United States"/>
    <s v="New York City"/>
    <s v="New York"/>
    <n v="10009"/>
    <x v="3"/>
    <x v="391"/>
    <x v="1"/>
    <s v="Storage"/>
    <s v="Fellowes Bankers Box Staxonsteel Drawer File/Stacking System"/>
    <x v="1754"/>
    <n v="0.5"/>
    <n v="162.44999999999999"/>
  </r>
  <r>
    <n v="2088"/>
    <x v="1013"/>
    <x v="661"/>
    <d v="2017-06-28T00:00:00"/>
    <x v="1"/>
    <s v="IM-15070"/>
    <s v="Irene Maddox"/>
    <x v="0"/>
    <s v="United States"/>
    <s v="New York City"/>
    <s v="New York"/>
    <n v="10009"/>
    <x v="3"/>
    <x v="1158"/>
    <x v="1"/>
    <s v="Paper"/>
    <s v="Tops White Computer Printout Paper"/>
    <x v="64"/>
    <n v="0.4"/>
    <n v="88.037999999999997"/>
  </r>
  <r>
    <n v="2089"/>
    <x v="1013"/>
    <x v="661"/>
    <d v="2017-06-28T00:00:00"/>
    <x v="1"/>
    <s v="IM-15070"/>
    <s v="Irene Maddox"/>
    <x v="0"/>
    <s v="United States"/>
    <s v="New York City"/>
    <s v="New York"/>
    <n v="10009"/>
    <x v="3"/>
    <x v="1239"/>
    <x v="1"/>
    <s v="Fasteners"/>
    <s v="Translucent Push Pins by OIC"/>
    <x v="532"/>
    <n v="0.4"/>
    <n v="2.3759999999999999"/>
  </r>
  <r>
    <n v="2090"/>
    <x v="1014"/>
    <x v="662"/>
    <d v="2016-10-30T00:00:00"/>
    <x v="1"/>
    <s v="MY-17380"/>
    <s v="Maribeth Yedwab"/>
    <x v="1"/>
    <s v="United States"/>
    <s v="Rancho Cucamonga"/>
    <s v="California"/>
    <n v="91730"/>
    <x v="1"/>
    <x v="1240"/>
    <x v="1"/>
    <s v="Labels"/>
    <s v="Avery 507"/>
    <x v="1755"/>
    <n v="0.4"/>
    <n v="3.456"/>
  </r>
  <r>
    <n v="2091"/>
    <x v="1015"/>
    <x v="663"/>
    <d v="2018-07-19T00:00:00"/>
    <x v="1"/>
    <s v="MM-17260"/>
    <s v="Magdelene Morse"/>
    <x v="0"/>
    <s v="United States"/>
    <s v="Wilmington"/>
    <s v="Delaware"/>
    <n v="19805"/>
    <x v="3"/>
    <x v="608"/>
    <x v="1"/>
    <s v="Binders"/>
    <s v="GBC Standard Plastic Binding Systems Combs"/>
    <x v="1756"/>
    <n v="0.4"/>
    <n v="15.93"/>
  </r>
  <r>
    <n v="2092"/>
    <x v="1015"/>
    <x v="663"/>
    <d v="2018-07-19T00:00:00"/>
    <x v="1"/>
    <s v="MM-17260"/>
    <s v="Magdelene Morse"/>
    <x v="0"/>
    <s v="United States"/>
    <s v="Wilmington"/>
    <s v="Delaware"/>
    <n v="19805"/>
    <x v="3"/>
    <x v="1116"/>
    <x v="0"/>
    <s v="Tables"/>
    <s v="Hon 2111 Invitation Series Straight Table"/>
    <x v="1757"/>
    <n v="0.25"/>
    <n v="232.83224999999999"/>
  </r>
  <r>
    <n v="2093"/>
    <x v="1016"/>
    <x v="664"/>
    <d v="2015-11-21T00:00:00"/>
    <x v="1"/>
    <s v="MP-17470"/>
    <s v="Mark Packer"/>
    <x v="2"/>
    <s v="United States"/>
    <s v="Moorhead"/>
    <s v="Minnesota"/>
    <n v="56560"/>
    <x v="2"/>
    <x v="992"/>
    <x v="0"/>
    <s v="Chairs"/>
    <s v="Global Super Steno Chair"/>
    <x v="1758"/>
    <n v="0.35"/>
    <n v="311.935"/>
  </r>
  <r>
    <n v="2094"/>
    <x v="1017"/>
    <x v="657"/>
    <d v="2016-04-15T00:00:00"/>
    <x v="0"/>
    <s v="AW-10840"/>
    <s v="Anthony Witt"/>
    <x v="0"/>
    <s v="United States"/>
    <s v="Farmington"/>
    <s v="New Mexico"/>
    <n v="87401"/>
    <x v="1"/>
    <x v="505"/>
    <x v="1"/>
    <s v="Supplies"/>
    <s v="Martin-Yale Premier Letter Opener"/>
    <x v="1759"/>
    <n v="0.45"/>
    <n v="7.0840000000000014"/>
  </r>
  <r>
    <n v="2095"/>
    <x v="1018"/>
    <x v="665"/>
    <d v="2016-11-29T00:00:00"/>
    <x v="1"/>
    <s v="SF-20065"/>
    <s v="Sandra Flanagan"/>
    <x v="0"/>
    <s v="United States"/>
    <s v="Wilmington"/>
    <s v="North Carolina"/>
    <n v="28403"/>
    <x v="0"/>
    <x v="1241"/>
    <x v="1"/>
    <s v="Art"/>
    <s v="Newell 349"/>
    <x v="1317"/>
    <n v="0.15000000000000002"/>
    <n v="11.151999999999999"/>
  </r>
  <r>
    <n v="2096"/>
    <x v="1019"/>
    <x v="666"/>
    <d v="2017-05-20T00:00:00"/>
    <x v="1"/>
    <s v="SN-20710"/>
    <s v="Steve Nguyen"/>
    <x v="2"/>
    <s v="United States"/>
    <s v="Jackson"/>
    <s v="Mississippi"/>
    <n v="39212"/>
    <x v="0"/>
    <x v="1242"/>
    <x v="1"/>
    <s v="Binders"/>
    <s v="GBC DocuBind P50 Personal Binding Machine"/>
    <x v="1760"/>
    <n v="0.25"/>
    <n v="383.88"/>
  </r>
  <r>
    <n v="2097"/>
    <x v="1019"/>
    <x v="666"/>
    <d v="2017-05-20T00:00:00"/>
    <x v="1"/>
    <s v="SN-20710"/>
    <s v="Steve Nguyen"/>
    <x v="2"/>
    <s v="United States"/>
    <s v="Jackson"/>
    <s v="Mississippi"/>
    <n v="39212"/>
    <x v="0"/>
    <x v="1243"/>
    <x v="1"/>
    <s v="Art"/>
    <s v="Boston KS Multi-Size Manual Pencil Sharpener"/>
    <x v="1361"/>
    <n v="0.15000000000000002"/>
    <n v="78.165999999999997"/>
  </r>
  <r>
    <n v="2098"/>
    <x v="1019"/>
    <x v="666"/>
    <d v="2017-05-20T00:00:00"/>
    <x v="1"/>
    <s v="SN-20710"/>
    <s v="Steve Nguyen"/>
    <x v="2"/>
    <s v="United States"/>
    <s v="Jackson"/>
    <s v="Mississippi"/>
    <n v="39212"/>
    <x v="0"/>
    <x v="449"/>
    <x v="1"/>
    <s v="Art"/>
    <s v="Newell 344"/>
    <x v="480"/>
    <n v="0.15000000000000002"/>
    <n v="7.0889999999999995"/>
  </r>
  <r>
    <n v="2099"/>
    <x v="1020"/>
    <x v="210"/>
    <d v="2018-09-12T00:00:00"/>
    <x v="1"/>
    <s v="RD-19900"/>
    <s v="Ruben Dartt"/>
    <x v="0"/>
    <s v="United States"/>
    <s v="Portland"/>
    <s v="Oregon"/>
    <n v="97206"/>
    <x v="1"/>
    <x v="953"/>
    <x v="1"/>
    <s v="Storage"/>
    <s v="Hanging Personal Folder File"/>
    <x v="1015"/>
    <n v="0.5"/>
    <n v="18.84"/>
  </r>
  <r>
    <n v="2100"/>
    <x v="1020"/>
    <x v="210"/>
    <d v="2018-09-12T00:00:00"/>
    <x v="1"/>
    <s v="RD-19900"/>
    <s v="Ruben Dartt"/>
    <x v="0"/>
    <s v="United States"/>
    <s v="Portland"/>
    <s v="Oregon"/>
    <n v="97206"/>
    <x v="1"/>
    <x v="1135"/>
    <x v="2"/>
    <s v="Accessories"/>
    <s v="Logitech Wireless Marathon Mouse M705"/>
    <x v="1761"/>
    <n v="0.45"/>
    <n v="153.96920000000003"/>
  </r>
  <r>
    <n v="2101"/>
    <x v="1021"/>
    <x v="418"/>
    <d v="2015-03-17T00:00:00"/>
    <x v="1"/>
    <s v="KT-16480"/>
    <s v="Kean Thornton"/>
    <x v="0"/>
    <s v="United States"/>
    <s v="Denver"/>
    <s v="Colorado"/>
    <n v="80219"/>
    <x v="1"/>
    <x v="1244"/>
    <x v="1"/>
    <s v="Storage"/>
    <s v="Tennsco 6- and 18-Compartment Lockers"/>
    <x v="1762"/>
    <n v="0.5"/>
    <n v="318.20400000000001"/>
  </r>
  <r>
    <n v="2102"/>
    <x v="1021"/>
    <x v="418"/>
    <d v="2015-03-17T00:00:00"/>
    <x v="1"/>
    <s v="KT-16480"/>
    <s v="Kean Thornton"/>
    <x v="0"/>
    <s v="United States"/>
    <s v="Denver"/>
    <s v="Colorado"/>
    <n v="80219"/>
    <x v="1"/>
    <x v="1062"/>
    <x v="1"/>
    <s v="Art"/>
    <s v="BOSTON Ranger #55 Pencil Sharpener, Black"/>
    <x v="1763"/>
    <n v="0.45"/>
    <n v="45.742400000000011"/>
  </r>
  <r>
    <n v="2103"/>
    <x v="1022"/>
    <x v="667"/>
    <d v="2015-07-18T00:00:00"/>
    <x v="3"/>
    <s v="AH-10120"/>
    <s v="Adrian Hane"/>
    <x v="2"/>
    <s v="United States"/>
    <s v="Tucson"/>
    <s v="Arizona"/>
    <n v="85705"/>
    <x v="1"/>
    <x v="394"/>
    <x v="0"/>
    <s v="Chairs"/>
    <s v="Office Star - Ergonomically Designed Knee Chair"/>
    <x v="1764"/>
    <n v="0.45"/>
    <n v="142.52480000000003"/>
  </r>
  <r>
    <n v="2104"/>
    <x v="1023"/>
    <x v="668"/>
    <d v="2018-03-28T00:00:00"/>
    <x v="0"/>
    <s v="BM-11650"/>
    <s v="Brian Moss"/>
    <x v="1"/>
    <s v="United States"/>
    <s v="New York City"/>
    <s v="New York"/>
    <n v="10009"/>
    <x v="3"/>
    <x v="447"/>
    <x v="1"/>
    <s v="Paper"/>
    <s v="Xerox 1888"/>
    <x v="1765"/>
    <n v="0.4"/>
    <n v="133.15199999999999"/>
  </r>
  <r>
    <n v="2105"/>
    <x v="1023"/>
    <x v="668"/>
    <d v="2018-03-28T00:00:00"/>
    <x v="0"/>
    <s v="BM-11650"/>
    <s v="Brian Moss"/>
    <x v="1"/>
    <s v="United States"/>
    <s v="New York City"/>
    <s v="New York"/>
    <n v="10009"/>
    <x v="3"/>
    <x v="197"/>
    <x v="2"/>
    <s v="Accessories"/>
    <s v="Memorex Micro Travel Drive 8 GB"/>
    <x v="1766"/>
    <n v="0.25"/>
    <n v="19.5"/>
  </r>
  <r>
    <n v="2106"/>
    <x v="1024"/>
    <x v="587"/>
    <d v="2015-10-05T00:00:00"/>
    <x v="1"/>
    <s v="BW-11200"/>
    <s v="Ben Wallace"/>
    <x v="0"/>
    <s v="United States"/>
    <s v="Boynton Beach"/>
    <s v="Florida"/>
    <n v="33437"/>
    <x v="0"/>
    <x v="974"/>
    <x v="1"/>
    <s v="Paper"/>
    <s v="Xerox 217"/>
    <x v="12"/>
    <n v="0.25"/>
    <n v="11.664"/>
  </r>
  <r>
    <n v="2107"/>
    <x v="1025"/>
    <x v="467"/>
    <d v="2015-09-26T00:00:00"/>
    <x v="3"/>
    <s v="HG-14965"/>
    <s v="Henry Goldwyn"/>
    <x v="1"/>
    <s v="United States"/>
    <s v="Mesquite"/>
    <s v="Texas"/>
    <n v="75150"/>
    <x v="2"/>
    <x v="236"/>
    <x v="1"/>
    <s v="Binders"/>
    <s v="Acco 3-Hole Punch"/>
    <x v="1767"/>
    <n v="0.3"/>
    <n v="0.61319999999999997"/>
  </r>
  <r>
    <n v="2108"/>
    <x v="1026"/>
    <x v="89"/>
    <d v="2016-10-31T00:00:00"/>
    <x v="3"/>
    <s v="SG-20080"/>
    <s v="Sandra Glassco"/>
    <x v="0"/>
    <s v="United States"/>
    <s v="Redlands"/>
    <s v="California"/>
    <n v="92374"/>
    <x v="1"/>
    <x v="368"/>
    <x v="1"/>
    <s v="Paper"/>
    <s v="Xerox 191"/>
    <x v="1016"/>
    <n v="0.4"/>
    <n v="11.988"/>
  </r>
  <r>
    <n v="2109"/>
    <x v="1026"/>
    <x v="89"/>
    <d v="2016-10-31T00:00:00"/>
    <x v="3"/>
    <s v="SG-20080"/>
    <s v="Sandra Glassco"/>
    <x v="0"/>
    <s v="United States"/>
    <s v="Redlands"/>
    <s v="California"/>
    <n v="92374"/>
    <x v="1"/>
    <x v="896"/>
    <x v="1"/>
    <s v="Binders"/>
    <s v="GBC DocuBind P100 Manual Binding Machine"/>
    <x v="1104"/>
    <n v="0.4"/>
    <n v="239.01119999999997"/>
  </r>
  <r>
    <n v="2110"/>
    <x v="1026"/>
    <x v="89"/>
    <d v="2016-10-31T00:00:00"/>
    <x v="3"/>
    <s v="SG-20080"/>
    <s v="Sandra Glassco"/>
    <x v="0"/>
    <s v="United States"/>
    <s v="Redlands"/>
    <s v="California"/>
    <n v="92374"/>
    <x v="1"/>
    <x v="1245"/>
    <x v="1"/>
    <s v="Art"/>
    <s v="Newell 308"/>
    <x v="1310"/>
    <n v="0.45"/>
    <n v="2.7720000000000002"/>
  </r>
  <r>
    <n v="2111"/>
    <x v="1026"/>
    <x v="89"/>
    <d v="2016-10-31T00:00:00"/>
    <x v="3"/>
    <s v="SG-20080"/>
    <s v="Sandra Glassco"/>
    <x v="0"/>
    <s v="United States"/>
    <s v="Redlands"/>
    <s v="California"/>
    <n v="92374"/>
    <x v="1"/>
    <x v="203"/>
    <x v="1"/>
    <s v="Fasteners"/>
    <s v="OIC Bulk Pack Metal Binder Clips"/>
    <x v="1768"/>
    <n v="0.4"/>
    <n v="10.469999999999999"/>
  </r>
  <r>
    <n v="2112"/>
    <x v="1026"/>
    <x v="89"/>
    <d v="2016-10-31T00:00:00"/>
    <x v="3"/>
    <s v="SG-20080"/>
    <s v="Sandra Glassco"/>
    <x v="0"/>
    <s v="United States"/>
    <s v="Redlands"/>
    <s v="California"/>
    <n v="92374"/>
    <x v="1"/>
    <x v="38"/>
    <x v="0"/>
    <s v="Chairs"/>
    <s v="Global Fabric Managers Chair, Dark Gray"/>
    <x v="825"/>
    <n v="0.45"/>
    <n v="177.72480000000002"/>
  </r>
  <r>
    <n v="2113"/>
    <x v="1026"/>
    <x v="89"/>
    <d v="2016-10-31T00:00:00"/>
    <x v="3"/>
    <s v="SG-20080"/>
    <s v="Sandra Glassco"/>
    <x v="0"/>
    <s v="United States"/>
    <s v="Redlands"/>
    <s v="California"/>
    <n v="92374"/>
    <x v="1"/>
    <x v="558"/>
    <x v="1"/>
    <s v="Supplies"/>
    <s v="Acme Tagit Stainless Steel Antibacterial Scissors"/>
    <x v="1271"/>
    <n v="0.45"/>
    <n v="16.335000000000001"/>
  </r>
  <r>
    <n v="2114"/>
    <x v="1026"/>
    <x v="89"/>
    <d v="2016-10-31T00:00:00"/>
    <x v="3"/>
    <s v="SG-20080"/>
    <s v="Sandra Glassco"/>
    <x v="0"/>
    <s v="United States"/>
    <s v="Redlands"/>
    <s v="California"/>
    <n v="92374"/>
    <x v="1"/>
    <x v="1246"/>
    <x v="2"/>
    <s v="Phones"/>
    <s v="Polycom SoundStation2 EX Conference phone"/>
    <x v="1769"/>
    <n v="0.4"/>
    <n v="777.50399999999991"/>
  </r>
  <r>
    <n v="2115"/>
    <x v="1026"/>
    <x v="89"/>
    <d v="2016-10-31T00:00:00"/>
    <x v="3"/>
    <s v="SG-20080"/>
    <s v="Sandra Glassco"/>
    <x v="0"/>
    <s v="United States"/>
    <s v="Redlands"/>
    <s v="California"/>
    <n v="92374"/>
    <x v="1"/>
    <x v="1247"/>
    <x v="1"/>
    <s v="Storage"/>
    <s v="Mobile Personal File Cube"/>
    <x v="1770"/>
    <n v="0.5"/>
    <n v="23.42"/>
  </r>
  <r>
    <n v="2116"/>
    <x v="1026"/>
    <x v="89"/>
    <d v="2016-10-31T00:00:00"/>
    <x v="3"/>
    <s v="SG-20080"/>
    <s v="Sandra Glassco"/>
    <x v="0"/>
    <s v="United States"/>
    <s v="Redlands"/>
    <s v="California"/>
    <n v="92374"/>
    <x v="1"/>
    <x v="1248"/>
    <x v="0"/>
    <s v="Bookcases"/>
    <s v="DMI Eclipse Executive Suite Bookcases"/>
    <x v="1771"/>
    <n v="0.5"/>
    <n v="212.91650000000001"/>
  </r>
  <r>
    <n v="2117"/>
    <x v="1027"/>
    <x v="88"/>
    <d v="2016-10-17T00:00:00"/>
    <x v="0"/>
    <s v="RK-19300"/>
    <s v="Ralph Kennedy"/>
    <x v="0"/>
    <s v="United States"/>
    <s v="Rochester"/>
    <s v="New York"/>
    <n v="14609"/>
    <x v="3"/>
    <x v="1110"/>
    <x v="0"/>
    <s v="Tables"/>
    <s v="SAFCO PlanMaster Heigh-Adjustable Drafting Table Base, 43w x 30d x 30-37h, Black"/>
    <x v="1772"/>
    <n v="0.25"/>
    <n v="157.2525"/>
  </r>
  <r>
    <n v="2118"/>
    <x v="1028"/>
    <x v="251"/>
    <d v="2017-09-23T00:00:00"/>
    <x v="1"/>
    <s v="SW-20245"/>
    <s v="Scot Wooten"/>
    <x v="0"/>
    <s v="United States"/>
    <s v="Stockton"/>
    <s v="California"/>
    <n v="95207"/>
    <x v="1"/>
    <x v="393"/>
    <x v="1"/>
    <s v="Paper"/>
    <s v="Xerox Color Copier Paper, 11 x 17, Ream"/>
    <x v="1773"/>
    <n v="0.4"/>
    <n v="95.927999999999997"/>
  </r>
  <r>
    <n v="2119"/>
    <x v="1029"/>
    <x v="669"/>
    <d v="2018-04-15T00:00:00"/>
    <x v="2"/>
    <s v="RW-19630"/>
    <s v="Rob Williams"/>
    <x v="1"/>
    <s v="United States"/>
    <s v="Seattle"/>
    <s v="Washington"/>
    <n v="98105"/>
    <x v="1"/>
    <x v="218"/>
    <x v="1"/>
    <s v="Paper"/>
    <s v="Xerox 4200 Series MultiUse Premium Copy Paper (20Lb. and 84 Bright)"/>
    <x v="266"/>
    <n v="0.4"/>
    <n v="3.1680000000000001"/>
  </r>
  <r>
    <n v="2120"/>
    <x v="1029"/>
    <x v="669"/>
    <d v="2018-04-15T00:00:00"/>
    <x v="2"/>
    <s v="RW-19630"/>
    <s v="Rob Williams"/>
    <x v="1"/>
    <s v="United States"/>
    <s v="Seattle"/>
    <s v="Washington"/>
    <n v="98105"/>
    <x v="1"/>
    <x v="1188"/>
    <x v="1"/>
    <s v="Binders"/>
    <s v="GBC DocuBind TL200 Manual Binding Machine"/>
    <x v="1630"/>
    <n v="0.4"/>
    <n v="537.55199999999991"/>
  </r>
  <r>
    <n v="2121"/>
    <x v="1030"/>
    <x v="363"/>
    <d v="2018-01-13T00:00:00"/>
    <x v="1"/>
    <s v="TS-21085"/>
    <s v="Thais Sissman"/>
    <x v="0"/>
    <s v="United States"/>
    <s v="Ormond Beach"/>
    <s v="Florida"/>
    <n v="32174"/>
    <x v="0"/>
    <x v="744"/>
    <x v="1"/>
    <s v="Binders"/>
    <s v="Zipper Ring Binder Pockets"/>
    <x v="1774"/>
    <n v="0.25"/>
    <n v="2.1059999999999999"/>
  </r>
  <r>
    <n v="2122"/>
    <x v="1031"/>
    <x v="45"/>
    <d v="2018-11-11T00:00:00"/>
    <x v="2"/>
    <s v="JB-15400"/>
    <s v="Jennifer Braxton"/>
    <x v="1"/>
    <s v="United States"/>
    <s v="Sunnyvale"/>
    <s v="California"/>
    <n v="94086"/>
    <x v="1"/>
    <x v="51"/>
    <x v="0"/>
    <s v="Chairs"/>
    <s v="Global Leather Task Chair, Black"/>
    <x v="1775"/>
    <n v="0.45"/>
    <n v="118.78680000000001"/>
  </r>
  <r>
    <n v="2123"/>
    <x v="1032"/>
    <x v="585"/>
    <d v="2018-09-24T00:00:00"/>
    <x v="0"/>
    <s v="EH-14005"/>
    <s v="Erica Hernandez"/>
    <x v="2"/>
    <s v="United States"/>
    <s v="Lansing"/>
    <s v="Michigan"/>
    <n v="48911"/>
    <x v="2"/>
    <x v="366"/>
    <x v="0"/>
    <s v="Bookcases"/>
    <s v="OSullivan 4-Shelf Bookcase in Odessa Pine"/>
    <x v="1776"/>
    <n v="0.4"/>
    <n v="145.17599999999999"/>
  </r>
  <r>
    <n v="2124"/>
    <x v="1032"/>
    <x v="585"/>
    <d v="2018-09-24T00:00:00"/>
    <x v="0"/>
    <s v="EH-14005"/>
    <s v="Erica Hernandez"/>
    <x v="2"/>
    <s v="United States"/>
    <s v="Lansing"/>
    <s v="Michigan"/>
    <n v="48911"/>
    <x v="2"/>
    <x v="85"/>
    <x v="1"/>
    <s v="Labels"/>
    <s v="Avery 511"/>
    <x v="1777"/>
    <n v="0.3"/>
    <n v="19.403999999999996"/>
  </r>
  <r>
    <n v="2125"/>
    <x v="1033"/>
    <x v="96"/>
    <d v="2018-12-05T00:00:00"/>
    <x v="1"/>
    <s v="EH-14005"/>
    <s v="Erica Hernandez"/>
    <x v="2"/>
    <s v="United States"/>
    <s v="Philadelphia"/>
    <s v="Pennsylvania"/>
    <n v="19143"/>
    <x v="3"/>
    <x v="1249"/>
    <x v="1"/>
    <s v="Envelopes"/>
    <s v="Quality Park Security Envelopes"/>
    <x v="1778"/>
    <n v="0.4"/>
    <n v="62.808"/>
  </r>
  <r>
    <n v="2126"/>
    <x v="1033"/>
    <x v="96"/>
    <d v="2018-12-05T00:00:00"/>
    <x v="1"/>
    <s v="EH-14005"/>
    <s v="Erica Hernandez"/>
    <x v="2"/>
    <s v="United States"/>
    <s v="Philadelphia"/>
    <s v="Pennsylvania"/>
    <n v="19143"/>
    <x v="3"/>
    <x v="1250"/>
    <x v="2"/>
    <s v="Phones"/>
    <s v="Belkin SportFit Armband For iPhone 5s/5c, Fuchsia"/>
    <x v="1557"/>
    <n v="0.4"/>
    <n v="37.774799999999999"/>
  </r>
  <r>
    <n v="2127"/>
    <x v="1034"/>
    <x v="670"/>
    <d v="2015-06-28T00:00:00"/>
    <x v="1"/>
    <s v="BS-11665"/>
    <s v="Brian Stugart"/>
    <x v="0"/>
    <s v="United States"/>
    <s v="Philadelphia"/>
    <s v="Pennsylvania"/>
    <n v="19143"/>
    <x v="3"/>
    <x v="357"/>
    <x v="2"/>
    <s v="Accessories"/>
    <s v="Sony 64GB Class 10 Micro SDHC R40 Memory Card"/>
    <x v="1779"/>
    <n v="0.25"/>
    <n v="64.782000000000011"/>
  </r>
  <r>
    <n v="2128"/>
    <x v="1035"/>
    <x v="242"/>
    <d v="2016-10-09T00:00:00"/>
    <x v="1"/>
    <s v="JK-16120"/>
    <s v="Julie Kriz"/>
    <x v="2"/>
    <s v="United States"/>
    <s v="Philadelphia"/>
    <s v="Pennsylvania"/>
    <n v="19134"/>
    <x v="3"/>
    <x v="1251"/>
    <x v="0"/>
    <s v="Furnishings"/>
    <s v="DataProducts Ampli Magnifier Task Lamp, Black,"/>
    <x v="1780"/>
    <n v="0.4"/>
    <n v="38.9664"/>
  </r>
  <r>
    <n v="2129"/>
    <x v="1035"/>
    <x v="242"/>
    <d v="2016-10-09T00:00:00"/>
    <x v="1"/>
    <s v="JK-16120"/>
    <s v="Julie Kriz"/>
    <x v="2"/>
    <s v="United States"/>
    <s v="Philadelphia"/>
    <s v="Pennsylvania"/>
    <n v="19134"/>
    <x v="3"/>
    <x v="1004"/>
    <x v="1"/>
    <s v="Paper"/>
    <s v="Xerox 1946"/>
    <x v="557"/>
    <n v="0.4"/>
    <n v="12.441599999999999"/>
  </r>
  <r>
    <n v="2130"/>
    <x v="1036"/>
    <x v="671"/>
    <d v="2015-05-22T00:00:00"/>
    <x v="0"/>
    <s v="RF-19345"/>
    <s v="Randy Ferguson"/>
    <x v="1"/>
    <s v="United States"/>
    <s v="Dover"/>
    <s v="New Hampshire"/>
    <n v="3820"/>
    <x v="3"/>
    <x v="1252"/>
    <x v="1"/>
    <s v="Appliances"/>
    <s v="Acco 6 Outlet Guardian Basic Surge Suppressor"/>
    <x v="1781"/>
    <n v="0.4"/>
    <n v="19.968"/>
  </r>
  <r>
    <n v="2131"/>
    <x v="1036"/>
    <x v="671"/>
    <d v="2015-05-22T00:00:00"/>
    <x v="0"/>
    <s v="RF-19345"/>
    <s v="Randy Ferguson"/>
    <x v="1"/>
    <s v="United States"/>
    <s v="Dover"/>
    <s v="New Hampshire"/>
    <n v="3820"/>
    <x v="3"/>
    <x v="1253"/>
    <x v="1"/>
    <s v="Art"/>
    <s v="Sanford Colorific Scented Colored Pencils, 12/Pack"/>
    <x v="1782"/>
    <n v="0.25"/>
    <n v="28.89"/>
  </r>
  <r>
    <n v="2132"/>
    <x v="1036"/>
    <x v="671"/>
    <d v="2015-05-22T00:00:00"/>
    <x v="0"/>
    <s v="RF-19345"/>
    <s v="Randy Ferguson"/>
    <x v="1"/>
    <s v="United States"/>
    <s v="Dover"/>
    <s v="New Hampshire"/>
    <n v="3820"/>
    <x v="3"/>
    <x v="891"/>
    <x v="0"/>
    <s v="Furnishings"/>
    <s v="24-Hour Round Wall Clock"/>
    <x v="392"/>
    <n v="0.4"/>
    <n v="83.916000000000011"/>
  </r>
  <r>
    <n v="2133"/>
    <x v="1037"/>
    <x v="312"/>
    <d v="2016-11-26T00:00:00"/>
    <x v="1"/>
    <s v="DL-12865"/>
    <s v="Dan Lawera"/>
    <x v="0"/>
    <s v="United States"/>
    <s v="New York City"/>
    <s v="New York"/>
    <n v="10011"/>
    <x v="3"/>
    <x v="1254"/>
    <x v="1"/>
    <s v="Paper"/>
    <s v="Message Book, Phone, Wirebound Standard Line Memo, 2 3/4 X 5"/>
    <x v="1783"/>
    <n v="0.4"/>
    <n v="11.79"/>
  </r>
  <r>
    <n v="2134"/>
    <x v="1038"/>
    <x v="672"/>
    <d v="2016-12-04T00:00:00"/>
    <x v="1"/>
    <s v="WB-21850"/>
    <s v="William Brown"/>
    <x v="0"/>
    <s v="United States"/>
    <s v="Philadelphia"/>
    <s v="Pennsylvania"/>
    <n v="19134"/>
    <x v="3"/>
    <x v="13"/>
    <x v="1"/>
    <s v="Binders"/>
    <s v="Fellowes PB200 Plastic Comb Binding Machine"/>
    <x v="1784"/>
    <n v="0.4"/>
    <n v="91.794600000000003"/>
  </r>
  <r>
    <n v="2135"/>
    <x v="1038"/>
    <x v="672"/>
    <d v="2016-12-04T00:00:00"/>
    <x v="1"/>
    <s v="WB-21850"/>
    <s v="William Brown"/>
    <x v="0"/>
    <s v="United States"/>
    <s v="Philadelphia"/>
    <s v="Pennsylvania"/>
    <n v="19134"/>
    <x v="3"/>
    <x v="969"/>
    <x v="1"/>
    <s v="Fasteners"/>
    <s v="Revere Boxed Rubber Bands by Revere"/>
    <x v="1785"/>
    <n v="0.4"/>
    <n v="6.3503999999999996"/>
  </r>
  <r>
    <n v="2136"/>
    <x v="1038"/>
    <x v="672"/>
    <d v="2016-12-04T00:00:00"/>
    <x v="1"/>
    <s v="WB-21850"/>
    <s v="William Brown"/>
    <x v="0"/>
    <s v="United States"/>
    <s v="Philadelphia"/>
    <s v="Pennsylvania"/>
    <n v="19134"/>
    <x v="3"/>
    <x v="1255"/>
    <x v="2"/>
    <s v="Phones"/>
    <s v="Motorla HX550 Universal Bluetooth Headset"/>
    <x v="1786"/>
    <n v="0.4"/>
    <n v="56.951999999999998"/>
  </r>
  <r>
    <n v="2137"/>
    <x v="1039"/>
    <x v="620"/>
    <d v="2017-01-05T00:00:00"/>
    <x v="1"/>
    <s v="TB-21625"/>
    <s v="Trudy Brown"/>
    <x v="0"/>
    <s v="United States"/>
    <s v="Grand Prairie"/>
    <s v="Texas"/>
    <n v="75051"/>
    <x v="2"/>
    <x v="1256"/>
    <x v="0"/>
    <s v="Furnishings"/>
    <s v="Eldon Expressions Wood Desk Accessories, Oak"/>
    <x v="1787"/>
    <n v="0.3"/>
    <n v="10.331999999999999"/>
  </r>
  <r>
    <n v="2138"/>
    <x v="1039"/>
    <x v="620"/>
    <d v="2017-01-05T00:00:00"/>
    <x v="1"/>
    <s v="TB-21625"/>
    <s v="Trudy Brown"/>
    <x v="0"/>
    <s v="United States"/>
    <s v="Grand Prairie"/>
    <s v="Texas"/>
    <n v="75051"/>
    <x v="2"/>
    <x v="1203"/>
    <x v="1"/>
    <s v="Binders"/>
    <s v="Newell 3-Hole Punched Plastic Slotted Magazine Holders for Binders"/>
    <x v="1788"/>
    <n v="0.3"/>
    <n v="2.5592000000000001"/>
  </r>
  <r>
    <n v="2139"/>
    <x v="1040"/>
    <x v="673"/>
    <d v="2018-11-16T00:00:00"/>
    <x v="3"/>
    <s v="CB-12415"/>
    <s v="Christy Brittain"/>
    <x v="0"/>
    <s v="United States"/>
    <s v="New York City"/>
    <s v="New York"/>
    <n v="10009"/>
    <x v="3"/>
    <x v="593"/>
    <x v="1"/>
    <s v="Paper"/>
    <s v="Tops Green Bar Computer Printout Paper"/>
    <x v="674"/>
    <n v="0.4"/>
    <n v="88.091999999999999"/>
  </r>
  <r>
    <n v="2140"/>
    <x v="1041"/>
    <x v="571"/>
    <d v="2015-06-11T00:00:00"/>
    <x v="1"/>
    <s v="GT-14635"/>
    <s v="Grant Thornton"/>
    <x v="1"/>
    <s v="United States"/>
    <s v="Long Beach"/>
    <s v="New York"/>
    <n v="11561"/>
    <x v="3"/>
    <x v="350"/>
    <x v="1"/>
    <s v="Binders"/>
    <s v="Wilson Jones Century Plastic Molded Ring Binders"/>
    <x v="1789"/>
    <n v="0.4"/>
    <n v="89.726399999999998"/>
  </r>
  <r>
    <n v="2141"/>
    <x v="1041"/>
    <x v="571"/>
    <d v="2015-06-11T00:00:00"/>
    <x v="1"/>
    <s v="GT-14635"/>
    <s v="Grant Thornton"/>
    <x v="1"/>
    <s v="United States"/>
    <s v="Long Beach"/>
    <s v="New York"/>
    <n v="11561"/>
    <x v="3"/>
    <x v="1257"/>
    <x v="1"/>
    <s v="Supplies"/>
    <s v="Acme Office Executive Series Stainless Steel Trimmers"/>
    <x v="1790"/>
    <n v="0.25"/>
    <n v="12.855"/>
  </r>
  <r>
    <n v="2142"/>
    <x v="1041"/>
    <x v="571"/>
    <d v="2015-06-11T00:00:00"/>
    <x v="1"/>
    <s v="GT-14635"/>
    <s v="Grant Thornton"/>
    <x v="1"/>
    <s v="United States"/>
    <s v="Long Beach"/>
    <s v="New York"/>
    <n v="11561"/>
    <x v="3"/>
    <x v="1258"/>
    <x v="0"/>
    <s v="Tables"/>
    <s v="Chromcraft Bull-Nose Wood 48 x 96 Rectangular Conference Tables"/>
    <x v="1791"/>
    <n v="0.25"/>
    <n v="743.82299999999998"/>
  </r>
  <r>
    <n v="2143"/>
    <x v="1042"/>
    <x v="142"/>
    <d v="2017-09-05T00:00:00"/>
    <x v="1"/>
    <s v="DK-13225"/>
    <s v="Dean Katz"/>
    <x v="1"/>
    <s v="United States"/>
    <s v="Philadelphia"/>
    <s v="Pennsylvania"/>
    <n v="19140"/>
    <x v="3"/>
    <x v="69"/>
    <x v="1"/>
    <s v="Paper"/>
    <s v="Telephone Message Books with Fax/Mobile Section, 5 1/2 x 3 3/16"/>
    <x v="426"/>
    <n v="0.4"/>
    <n v="18.288"/>
  </r>
  <r>
    <n v="2144"/>
    <x v="1042"/>
    <x v="142"/>
    <d v="2017-09-05T00:00:00"/>
    <x v="1"/>
    <s v="DK-13225"/>
    <s v="Dean Katz"/>
    <x v="1"/>
    <s v="United States"/>
    <s v="Philadelphia"/>
    <s v="Pennsylvania"/>
    <n v="19140"/>
    <x v="3"/>
    <x v="125"/>
    <x v="2"/>
    <s v="Phones"/>
    <s v="Anker 36W 4-Port USB Wall Charger Travel Power Adapter for iPhone 5s 5c 5"/>
    <x v="1792"/>
    <n v="0.4"/>
    <n v="14.392799999999999"/>
  </r>
  <r>
    <n v="2145"/>
    <x v="1042"/>
    <x v="142"/>
    <d v="2017-09-05T00:00:00"/>
    <x v="1"/>
    <s v="DK-13225"/>
    <s v="Dean Katz"/>
    <x v="1"/>
    <s v="United States"/>
    <s v="Philadelphia"/>
    <s v="Pennsylvania"/>
    <n v="19140"/>
    <x v="3"/>
    <x v="127"/>
    <x v="1"/>
    <s v="Fasteners"/>
    <s v="Staples"/>
    <x v="1793"/>
    <n v="0.4"/>
    <n v="10.012799999999999"/>
  </r>
  <r>
    <n v="2146"/>
    <x v="1043"/>
    <x v="674"/>
    <d v="2017-06-29T00:00:00"/>
    <x v="1"/>
    <s v="TS-21160"/>
    <s v="Theresa Swint"/>
    <x v="1"/>
    <s v="United States"/>
    <s v="York"/>
    <s v="Pennsylvania"/>
    <n v="17403"/>
    <x v="3"/>
    <x v="228"/>
    <x v="0"/>
    <s v="Chairs"/>
    <s v="Global Leather Highback Executive Chair with Pneumatic Height Adjustment, Black"/>
    <x v="1794"/>
    <n v="0.25"/>
    <n v="316.54349999999999"/>
  </r>
  <r>
    <n v="2147"/>
    <x v="1043"/>
    <x v="674"/>
    <d v="2017-06-29T00:00:00"/>
    <x v="1"/>
    <s v="TS-21160"/>
    <s v="Theresa Swint"/>
    <x v="1"/>
    <s v="United States"/>
    <s v="York"/>
    <s v="Pennsylvania"/>
    <n v="17403"/>
    <x v="3"/>
    <x v="132"/>
    <x v="1"/>
    <s v="Binders"/>
    <s v="GBC Wire Binding Strips"/>
    <x v="1795"/>
    <n v="0.4"/>
    <n v="22.852799999999998"/>
  </r>
  <r>
    <n v="2148"/>
    <x v="1043"/>
    <x v="674"/>
    <d v="2017-06-29T00:00:00"/>
    <x v="1"/>
    <s v="TS-21160"/>
    <s v="Theresa Swint"/>
    <x v="1"/>
    <s v="United States"/>
    <s v="York"/>
    <s v="Pennsylvania"/>
    <n v="17403"/>
    <x v="3"/>
    <x v="45"/>
    <x v="1"/>
    <s v="Storage"/>
    <s v="Gould Plastics 9-Pocket Panel Bin, 18-3/8w x 5-1/4d x 20-1/2h, Black"/>
    <x v="1796"/>
    <n v="0.5"/>
    <n v="127.176"/>
  </r>
  <r>
    <n v="2149"/>
    <x v="1044"/>
    <x v="432"/>
    <d v="2015-12-17T00:00:00"/>
    <x v="1"/>
    <s v="WB-21850"/>
    <s v="William Brown"/>
    <x v="0"/>
    <s v="United States"/>
    <s v="Concord"/>
    <s v="California"/>
    <n v="94521"/>
    <x v="1"/>
    <x v="784"/>
    <x v="0"/>
    <s v="Furnishings"/>
    <s v="Eldon Advantage Chair Mats for Low to Medium Pile Carpets"/>
    <x v="1797"/>
    <n v="0.4"/>
    <n v="25.986000000000001"/>
  </r>
  <r>
    <n v="2150"/>
    <x v="1045"/>
    <x v="185"/>
    <d v="2018-04-05T00:00:00"/>
    <x v="1"/>
    <s v="DO-13435"/>
    <s v="Denny Ordway"/>
    <x v="0"/>
    <s v="United States"/>
    <s v="New York City"/>
    <s v="New York"/>
    <n v="10035"/>
    <x v="3"/>
    <x v="1259"/>
    <x v="2"/>
    <s v="Phones"/>
    <s v="Spigen Samsung Galaxy S5 Case Wallet"/>
    <x v="1798"/>
    <n v="0.4"/>
    <n v="50.97"/>
  </r>
  <r>
    <n v="2151"/>
    <x v="1046"/>
    <x v="123"/>
    <d v="2018-11-26T00:00:00"/>
    <x v="1"/>
    <s v="AF-10870"/>
    <s v="Art Ferguson"/>
    <x v="0"/>
    <s v="United States"/>
    <s v="College Station"/>
    <s v="Texas"/>
    <n v="77840"/>
    <x v="2"/>
    <x v="913"/>
    <x v="0"/>
    <s v="Chairs"/>
    <s v="Office Star Flex Back Scooter Chair with White Frame"/>
    <x v="1799"/>
    <n v="0.35"/>
    <n v="151.48769999999999"/>
  </r>
  <r>
    <n v="2152"/>
    <x v="1047"/>
    <x v="156"/>
    <d v="2015-11-29T00:00:00"/>
    <x v="0"/>
    <s v="RB-19435"/>
    <s v="Richard Bierner"/>
    <x v="0"/>
    <s v="United States"/>
    <s v="Saint Louis"/>
    <s v="Missouri"/>
    <n v="63116"/>
    <x v="2"/>
    <x v="404"/>
    <x v="2"/>
    <s v="Accessories"/>
    <s v="Memorex Mini Travel Drive 16 GB USB 2.0 Flash Drive"/>
    <x v="1800"/>
    <n v="0.35"/>
    <n v="72.663500000000013"/>
  </r>
  <r>
    <n v="2153"/>
    <x v="1048"/>
    <x v="6"/>
    <d v="2016-11-26T00:00:00"/>
    <x v="1"/>
    <s v="AR-10540"/>
    <s v="Andy Reiter"/>
    <x v="0"/>
    <s v="United States"/>
    <s v="Quincy"/>
    <s v="Massachusetts"/>
    <n v="2169"/>
    <x v="3"/>
    <x v="1025"/>
    <x v="1"/>
    <s v="Paper"/>
    <s v="Xerox 1970"/>
    <x v="1801"/>
    <n v="0.4"/>
    <n v="8.9639999999999986"/>
  </r>
  <r>
    <n v="2154"/>
    <x v="1049"/>
    <x v="216"/>
    <d v="2017-07-18T00:00:00"/>
    <x v="1"/>
    <s v="DR-12880"/>
    <s v="Dan Reichenbach"/>
    <x v="1"/>
    <s v="United States"/>
    <s v="New York City"/>
    <s v="New York"/>
    <n v="10009"/>
    <x v="3"/>
    <x v="608"/>
    <x v="1"/>
    <s v="Binders"/>
    <s v="GBC Standard Plastic Binding Systems Combs"/>
    <x v="1802"/>
    <n v="0.4"/>
    <n v="8.4960000000000004"/>
  </r>
  <r>
    <n v="2155"/>
    <x v="1050"/>
    <x v="567"/>
    <d v="2017-05-05T00:00:00"/>
    <x v="1"/>
    <s v="BF-11170"/>
    <s v="Ben Ferrer"/>
    <x v="2"/>
    <s v="United States"/>
    <s v="Dallas"/>
    <s v="Texas"/>
    <n v="75081"/>
    <x v="2"/>
    <x v="1155"/>
    <x v="0"/>
    <s v="Furnishings"/>
    <s v="Flat Face Poster Frame"/>
    <x v="1803"/>
    <n v="0.3"/>
    <n v="15.8256"/>
  </r>
  <r>
    <n v="2156"/>
    <x v="1051"/>
    <x v="197"/>
    <d v="2017-07-27T00:00:00"/>
    <x v="0"/>
    <s v="LB-16735"/>
    <s v="Larry Blacks"/>
    <x v="0"/>
    <s v="United States"/>
    <s v="Los Angeles"/>
    <s v="California"/>
    <n v="90032"/>
    <x v="1"/>
    <x v="294"/>
    <x v="1"/>
    <s v="Fasteners"/>
    <s v="OIC Binder Clips"/>
    <x v="1369"/>
    <n v="0.4"/>
    <n v="12.888"/>
  </r>
  <r>
    <n v="2157"/>
    <x v="1052"/>
    <x v="169"/>
    <d v="2015-06-24T00:00:00"/>
    <x v="2"/>
    <s v="DV-13465"/>
    <s v="Dianna Vittorini"/>
    <x v="0"/>
    <s v="United States"/>
    <s v="Minneapolis"/>
    <s v="Minnesota"/>
    <n v="55407"/>
    <x v="2"/>
    <x v="749"/>
    <x v="1"/>
    <s v="Storage"/>
    <s v="Office Impressions Heavy Duty Welded Shelving &amp; Multimedia Storage Drawers"/>
    <x v="875"/>
    <n v="0.4"/>
    <n v="301.08600000000001"/>
  </r>
  <r>
    <n v="2158"/>
    <x v="1052"/>
    <x v="169"/>
    <d v="2015-06-24T00:00:00"/>
    <x v="2"/>
    <s v="DV-13465"/>
    <s v="Dianna Vittorini"/>
    <x v="0"/>
    <s v="United States"/>
    <s v="Minneapolis"/>
    <s v="Minnesota"/>
    <n v="55407"/>
    <x v="2"/>
    <x v="398"/>
    <x v="1"/>
    <s v="Storage"/>
    <s v="Fellowes Bankers Box Recycled Super Stor/Drawer"/>
    <x v="424"/>
    <n v="0.4"/>
    <n v="97.164000000000001"/>
  </r>
  <r>
    <n v="2159"/>
    <x v="1053"/>
    <x v="208"/>
    <d v="2018-10-26T00:00:00"/>
    <x v="1"/>
    <s v="NK-18490"/>
    <s v="Neil Knudson"/>
    <x v="2"/>
    <s v="United States"/>
    <s v="Deltona"/>
    <s v="Florida"/>
    <n v="32725"/>
    <x v="0"/>
    <x v="1260"/>
    <x v="1"/>
    <s v="Art"/>
    <s v="Newell 33"/>
    <x v="326"/>
    <n v="0.15000000000000002"/>
    <n v="15.177600000000002"/>
  </r>
  <r>
    <n v="2160"/>
    <x v="1054"/>
    <x v="323"/>
    <d v="2017-09-09T00:00:00"/>
    <x v="1"/>
    <s v="CS-11950"/>
    <s v="Carlos Soltero"/>
    <x v="0"/>
    <s v="United States"/>
    <s v="Chicago"/>
    <s v="Illinois"/>
    <n v="60610"/>
    <x v="2"/>
    <x v="908"/>
    <x v="1"/>
    <s v="Binders"/>
    <s v="XtraLife ClearVue Slant-D Ring Binder, White, 3"/>
    <x v="1804"/>
    <n v="0.3"/>
    <n v="6.1655999999999995"/>
  </r>
  <r>
    <n v="2161"/>
    <x v="1055"/>
    <x v="675"/>
    <d v="2017-05-14T00:00:00"/>
    <x v="3"/>
    <s v="LH-17155"/>
    <s v="Logan Haushalter"/>
    <x v="0"/>
    <s v="United States"/>
    <s v="Cincinnati"/>
    <s v="Ohio"/>
    <n v="45231"/>
    <x v="3"/>
    <x v="1071"/>
    <x v="0"/>
    <s v="Furnishings"/>
    <s v="GE 48 Fluorescent Tube, Cool White Energy Saver, 34 Watts, 30/Box"/>
    <x v="1805"/>
    <n v="0.4"/>
    <n v="47.630400000000002"/>
  </r>
  <r>
    <n v="2162"/>
    <x v="1056"/>
    <x v="676"/>
    <d v="2017-01-12T00:00:00"/>
    <x v="1"/>
    <s v="DW-13480"/>
    <s v="Dianna Wilson"/>
    <x v="2"/>
    <s v="United States"/>
    <s v="Oakland"/>
    <s v="California"/>
    <n v="94601"/>
    <x v="1"/>
    <x v="1261"/>
    <x v="1"/>
    <s v="Art"/>
    <s v="Panasonic KP-350BK Electric Pencil Sharpener with Auto Stop"/>
    <x v="722"/>
    <n v="0.45"/>
    <n v="19.019000000000002"/>
  </r>
  <r>
    <n v="2163"/>
    <x v="1057"/>
    <x v="677"/>
    <d v="2018-03-19T00:00:00"/>
    <x v="1"/>
    <s v="KF-16285"/>
    <s v="Karen Ferguson"/>
    <x v="2"/>
    <s v="United States"/>
    <s v="Manteca"/>
    <s v="California"/>
    <n v="95336"/>
    <x v="1"/>
    <x v="1078"/>
    <x v="1"/>
    <s v="Paper"/>
    <s v="Multicolor Computer Printout Paper"/>
    <x v="1806"/>
    <n v="0.4"/>
    <n v="188.73"/>
  </r>
  <r>
    <n v="2164"/>
    <x v="1058"/>
    <x v="63"/>
    <d v="2017-10-19T00:00:00"/>
    <x v="1"/>
    <s v="HA-14920"/>
    <s v="Helen Andreada"/>
    <x v="0"/>
    <s v="United States"/>
    <s v="Laredo"/>
    <s v="Texas"/>
    <n v="78041"/>
    <x v="2"/>
    <x v="657"/>
    <x v="2"/>
    <s v="Accessories"/>
    <s v="Razer Kraken PRO Over Ear PC and Music Headset"/>
    <x v="1807"/>
    <n v="0.35"/>
    <n v="124.78440000000001"/>
  </r>
  <r>
    <n v="2165"/>
    <x v="1058"/>
    <x v="63"/>
    <d v="2017-10-19T00:00:00"/>
    <x v="1"/>
    <s v="HA-14920"/>
    <s v="Helen Andreada"/>
    <x v="0"/>
    <s v="United States"/>
    <s v="Laredo"/>
    <s v="Texas"/>
    <n v="78041"/>
    <x v="2"/>
    <x v="1262"/>
    <x v="1"/>
    <s v="Paper"/>
    <s v="Array Memo Cubes"/>
    <x v="1808"/>
    <n v="0.3"/>
    <n v="5.8015999999999996"/>
  </r>
  <r>
    <n v="2166"/>
    <x v="1058"/>
    <x v="63"/>
    <d v="2017-10-19T00:00:00"/>
    <x v="1"/>
    <s v="HA-14920"/>
    <s v="Helen Andreada"/>
    <x v="0"/>
    <s v="United States"/>
    <s v="Laredo"/>
    <s v="Texas"/>
    <n v="78041"/>
    <x v="2"/>
    <x v="583"/>
    <x v="0"/>
    <s v="Furnishings"/>
    <s v="Tenex The Solids Textured Chair Mats"/>
    <x v="1809"/>
    <n v="0.3"/>
    <n v="97.943999999999988"/>
  </r>
  <r>
    <n v="2167"/>
    <x v="1058"/>
    <x v="63"/>
    <d v="2017-10-19T00:00:00"/>
    <x v="1"/>
    <s v="HA-14920"/>
    <s v="Helen Andreada"/>
    <x v="0"/>
    <s v="United States"/>
    <s v="Laredo"/>
    <s v="Texas"/>
    <n v="78041"/>
    <x v="2"/>
    <x v="1167"/>
    <x v="1"/>
    <s v="Art"/>
    <s v="Newell 334"/>
    <x v="1810"/>
    <n v="0.35"/>
    <n v="10.316800000000001"/>
  </r>
  <r>
    <n v="2168"/>
    <x v="1058"/>
    <x v="63"/>
    <d v="2017-10-19T00:00:00"/>
    <x v="1"/>
    <s v="HA-14920"/>
    <s v="Helen Andreada"/>
    <x v="0"/>
    <s v="United States"/>
    <s v="Laredo"/>
    <s v="Texas"/>
    <n v="78041"/>
    <x v="2"/>
    <x v="307"/>
    <x v="1"/>
    <s v="Binders"/>
    <s v="Avery Non-Stick Binders"/>
    <x v="1811"/>
    <n v="0.3"/>
    <n v="4.400199999999999"/>
  </r>
  <r>
    <n v="2169"/>
    <x v="1059"/>
    <x v="678"/>
    <d v="2018-01-30T00:00:00"/>
    <x v="0"/>
    <s v="JH-15820"/>
    <s v="John Huston"/>
    <x v="0"/>
    <s v="United States"/>
    <s v="Kent"/>
    <s v="Ohio"/>
    <n v="44240"/>
    <x v="3"/>
    <x v="512"/>
    <x v="1"/>
    <s v="Art"/>
    <s v="Newell 312"/>
    <x v="260"/>
    <n v="0.25"/>
    <n v="10.512"/>
  </r>
  <r>
    <n v="2170"/>
    <x v="1059"/>
    <x v="678"/>
    <d v="2018-01-30T00:00:00"/>
    <x v="0"/>
    <s v="JH-15820"/>
    <s v="John Huston"/>
    <x v="0"/>
    <s v="United States"/>
    <s v="Kent"/>
    <s v="Ohio"/>
    <n v="44240"/>
    <x v="3"/>
    <x v="701"/>
    <x v="2"/>
    <s v="Accessories"/>
    <s v="Anker Ultrathin Bluetooth Wireless Keyboard Aluminum Cover with Stand"/>
    <x v="973"/>
    <n v="0.25"/>
    <n v="53.981999999999999"/>
  </r>
  <r>
    <n v="2171"/>
    <x v="1059"/>
    <x v="678"/>
    <d v="2018-01-30T00:00:00"/>
    <x v="0"/>
    <s v="JH-15820"/>
    <s v="John Huston"/>
    <x v="0"/>
    <s v="United States"/>
    <s v="Kent"/>
    <s v="Ohio"/>
    <n v="44240"/>
    <x v="3"/>
    <x v="160"/>
    <x v="2"/>
    <s v="Phones"/>
    <s v="JBL Micro Wireless Portable Bluetooth Speaker"/>
    <x v="709"/>
    <n v="0.4"/>
    <n v="64.789199999999994"/>
  </r>
  <r>
    <n v="2172"/>
    <x v="1060"/>
    <x v="123"/>
    <d v="2018-11-25T00:00:00"/>
    <x v="1"/>
    <s v="LC-16930"/>
    <s v="Linda Cazamias"/>
    <x v="1"/>
    <s v="United States"/>
    <s v="San Angelo"/>
    <s v="Texas"/>
    <n v="76903"/>
    <x v="2"/>
    <x v="635"/>
    <x v="0"/>
    <s v="Chairs"/>
    <s v="Lifetime Advantage Folding Chairs, 4/Carton"/>
    <x v="1812"/>
    <n v="0.35"/>
    <n v="198.45280000000002"/>
  </r>
  <r>
    <n v="2173"/>
    <x v="1061"/>
    <x v="601"/>
    <d v="2015-08-03T00:00:00"/>
    <x v="2"/>
    <s v="IL-15100"/>
    <s v="Ivan Liston"/>
    <x v="0"/>
    <s v="United States"/>
    <s v="San Francisco"/>
    <s v="California"/>
    <n v="94122"/>
    <x v="1"/>
    <x v="1263"/>
    <x v="1"/>
    <s v="Binders"/>
    <s v="Wilson Jones data.warehouse D-Ring Binders with DublLock"/>
    <x v="1813"/>
    <n v="0.4"/>
    <n v="11.851199999999999"/>
  </r>
  <r>
    <n v="2174"/>
    <x v="1062"/>
    <x v="679"/>
    <d v="2017-08-04T00:00:00"/>
    <x v="1"/>
    <s v="LS-16975"/>
    <s v="Lindsay Shagiari"/>
    <x v="2"/>
    <s v="United States"/>
    <s v="Houston"/>
    <s v="Texas"/>
    <n v="77070"/>
    <x v="2"/>
    <x v="1087"/>
    <x v="1"/>
    <s v="Binders"/>
    <s v="GBC VeloBind Cover Sets"/>
    <x v="1814"/>
    <n v="0.3"/>
    <n v="6.484799999999999"/>
  </r>
  <r>
    <n v="2175"/>
    <x v="1063"/>
    <x v="117"/>
    <d v="2016-08-03T00:00:00"/>
    <x v="0"/>
    <s v="CC-12610"/>
    <s v="Corey Catlett"/>
    <x v="1"/>
    <s v="United States"/>
    <s v="Houston"/>
    <s v="Texas"/>
    <n v="77041"/>
    <x v="2"/>
    <x v="1220"/>
    <x v="1"/>
    <s v="Storage"/>
    <s v="Eldon ProFile File N Store Portable File Tub Letter/Legal Size Black"/>
    <x v="1815"/>
    <n v="0.4"/>
    <n v="37.075200000000002"/>
  </r>
  <r>
    <n v="2176"/>
    <x v="1064"/>
    <x v="680"/>
    <d v="2017-10-21T00:00:00"/>
    <x v="1"/>
    <s v="PB-18805"/>
    <s v="Patrick Bzostek"/>
    <x v="2"/>
    <s v="United States"/>
    <s v="Salt Lake City"/>
    <s v="Utah"/>
    <n v="84106"/>
    <x v="1"/>
    <x v="1264"/>
    <x v="1"/>
    <s v="Paper"/>
    <s v="Xerox 1982"/>
    <x v="1816"/>
    <n v="0.4"/>
    <n v="27.407999999999998"/>
  </r>
  <r>
    <n v="2177"/>
    <x v="1064"/>
    <x v="680"/>
    <d v="2017-10-21T00:00:00"/>
    <x v="1"/>
    <s v="PB-18805"/>
    <s v="Patrick Bzostek"/>
    <x v="2"/>
    <s v="United States"/>
    <s v="Salt Lake City"/>
    <s v="Utah"/>
    <n v="84106"/>
    <x v="1"/>
    <x v="1083"/>
    <x v="1"/>
    <s v="Paper"/>
    <s v="Xerox 1986"/>
    <x v="1817"/>
    <n v="0.4"/>
    <n v="36.071999999999996"/>
  </r>
  <r>
    <n v="2178"/>
    <x v="1064"/>
    <x v="680"/>
    <d v="2017-10-21T00:00:00"/>
    <x v="1"/>
    <s v="PB-18805"/>
    <s v="Patrick Bzostek"/>
    <x v="2"/>
    <s v="United States"/>
    <s v="Salt Lake City"/>
    <s v="Utah"/>
    <n v="84106"/>
    <x v="1"/>
    <x v="1124"/>
    <x v="1"/>
    <s v="Binders"/>
    <s v="Acco Data Flex Cable Posts For Top &amp; Bottom Load Binders, 6 Capacity"/>
    <x v="1818"/>
    <n v="0.4"/>
    <n v="25.032"/>
  </r>
  <r>
    <n v="2179"/>
    <x v="1064"/>
    <x v="680"/>
    <d v="2017-10-21T00:00:00"/>
    <x v="1"/>
    <s v="PB-18805"/>
    <s v="Patrick Bzostek"/>
    <x v="2"/>
    <s v="United States"/>
    <s v="Salt Lake City"/>
    <s v="Utah"/>
    <n v="84106"/>
    <x v="1"/>
    <x v="422"/>
    <x v="1"/>
    <s v="Paper"/>
    <s v="Recycled Desk Saver Line While You Were Out Book, 5 1/2 X 4"/>
    <x v="1819"/>
    <n v="0.4"/>
    <n v="42.959999999999994"/>
  </r>
  <r>
    <n v="2180"/>
    <x v="1065"/>
    <x v="681"/>
    <d v="2017-05-11T00:00:00"/>
    <x v="1"/>
    <s v="CJ-12010"/>
    <s v="Caroline Jumper"/>
    <x v="0"/>
    <s v="United States"/>
    <s v="New York City"/>
    <s v="New York"/>
    <n v="10009"/>
    <x v="3"/>
    <x v="338"/>
    <x v="1"/>
    <s v="Binders"/>
    <s v="GBC Twin Loop Wire Binding Elements, 9/16 Spine, Black"/>
    <x v="1820"/>
    <n v="0.4"/>
    <n v="51.139199999999995"/>
  </r>
  <r>
    <n v="2181"/>
    <x v="1065"/>
    <x v="681"/>
    <d v="2017-05-11T00:00:00"/>
    <x v="1"/>
    <s v="CJ-12010"/>
    <s v="Caroline Jumper"/>
    <x v="0"/>
    <s v="United States"/>
    <s v="New York City"/>
    <s v="New York"/>
    <n v="10009"/>
    <x v="3"/>
    <x v="429"/>
    <x v="1"/>
    <s v="Labels"/>
    <s v="Alphabetical Labels for Top Tab Filing"/>
    <x v="1821"/>
    <n v="0.4"/>
    <n v="26.639999999999997"/>
  </r>
  <r>
    <n v="2182"/>
    <x v="1065"/>
    <x v="681"/>
    <d v="2017-05-11T00:00:00"/>
    <x v="1"/>
    <s v="CJ-12010"/>
    <s v="Caroline Jumper"/>
    <x v="0"/>
    <s v="United States"/>
    <s v="New York City"/>
    <s v="New York"/>
    <n v="10009"/>
    <x v="3"/>
    <x v="1265"/>
    <x v="0"/>
    <s v="Chairs"/>
    <s v="Hon Mobius Operators Chair"/>
    <x v="1822"/>
    <n v="0.25"/>
    <n v="332.07299999999998"/>
  </r>
  <r>
    <n v="2183"/>
    <x v="1065"/>
    <x v="681"/>
    <d v="2017-05-11T00:00:00"/>
    <x v="1"/>
    <s v="CJ-12010"/>
    <s v="Caroline Jumper"/>
    <x v="0"/>
    <s v="United States"/>
    <s v="New York City"/>
    <s v="New York"/>
    <n v="10009"/>
    <x v="3"/>
    <x v="1150"/>
    <x v="2"/>
    <s v="Machines"/>
    <s v="Bady BDG101FRU Card Printer"/>
    <x v="1823"/>
    <n v="0.25"/>
    <n v="2999.9624999999996"/>
  </r>
  <r>
    <n v="2184"/>
    <x v="1065"/>
    <x v="681"/>
    <d v="2017-05-11T00:00:00"/>
    <x v="1"/>
    <s v="CJ-12010"/>
    <s v="Caroline Jumper"/>
    <x v="0"/>
    <s v="United States"/>
    <s v="New York City"/>
    <s v="New York"/>
    <n v="10009"/>
    <x v="3"/>
    <x v="97"/>
    <x v="2"/>
    <s v="Accessories"/>
    <s v="SanDisk Ultra 64 GB MicroSDHC Class 10 Memory Card"/>
    <x v="1695"/>
    <n v="0.25"/>
    <n v="149.96249999999998"/>
  </r>
  <r>
    <n v="2185"/>
    <x v="1065"/>
    <x v="681"/>
    <d v="2017-05-11T00:00:00"/>
    <x v="1"/>
    <s v="CJ-12010"/>
    <s v="Caroline Jumper"/>
    <x v="0"/>
    <s v="United States"/>
    <s v="New York City"/>
    <s v="New York"/>
    <n v="10009"/>
    <x v="3"/>
    <x v="740"/>
    <x v="0"/>
    <s v="Furnishings"/>
    <s v="Staple-based wall hangings"/>
    <x v="1824"/>
    <n v="0.4"/>
    <n v="38.207999999999998"/>
  </r>
  <r>
    <n v="2186"/>
    <x v="1066"/>
    <x v="378"/>
    <d v="2018-08-04T00:00:00"/>
    <x v="0"/>
    <s v="HK-14890"/>
    <s v="Heather Kirkland"/>
    <x v="1"/>
    <s v="United States"/>
    <s v="Salinas"/>
    <s v="California"/>
    <n v="93905"/>
    <x v="1"/>
    <x v="141"/>
    <x v="1"/>
    <s v="Binders"/>
    <s v="GBC Prestige Therm-A-Bind Covers"/>
    <x v="1825"/>
    <n v="0.4"/>
    <n v="32.937599999999996"/>
  </r>
  <r>
    <n v="2187"/>
    <x v="1067"/>
    <x v="216"/>
    <d v="2017-07-14T00:00:00"/>
    <x v="3"/>
    <s v="RH-19600"/>
    <s v="Rob Haberlin"/>
    <x v="0"/>
    <s v="United States"/>
    <s v="Huntsville"/>
    <s v="Alabama"/>
    <n v="35810"/>
    <x v="0"/>
    <x v="174"/>
    <x v="2"/>
    <s v="Accessories"/>
    <s v="HP Standard 104 key PS/2 Keyboard"/>
    <x v="180"/>
    <n v="0.15000000000000002"/>
    <n v="24.65"/>
  </r>
  <r>
    <n v="2188"/>
    <x v="1068"/>
    <x v="682"/>
    <d v="2018-08-15T00:00:00"/>
    <x v="1"/>
    <s v="IL-15100"/>
    <s v="Ivan Liston"/>
    <x v="0"/>
    <s v="United States"/>
    <s v="Columbus"/>
    <s v="Indiana"/>
    <n v="47201"/>
    <x v="2"/>
    <x v="1040"/>
    <x v="1"/>
    <s v="Envelopes"/>
    <s v="Staple envelope"/>
    <x v="1826"/>
    <n v="0.3"/>
    <n v="49.055999999999997"/>
  </r>
  <r>
    <n v="2189"/>
    <x v="1068"/>
    <x v="682"/>
    <d v="2018-08-15T00:00:00"/>
    <x v="1"/>
    <s v="IL-15100"/>
    <s v="Ivan Liston"/>
    <x v="0"/>
    <s v="United States"/>
    <s v="Columbus"/>
    <s v="Indiana"/>
    <n v="47201"/>
    <x v="2"/>
    <x v="71"/>
    <x v="0"/>
    <s v="Furnishings"/>
    <s v="Tenex Traditional Chairmats for Medium Pile Carpet, Standard Lip, 36 x 48"/>
    <x v="1827"/>
    <n v="0.3"/>
    <n v="84.91"/>
  </r>
  <r>
    <n v="2190"/>
    <x v="1068"/>
    <x v="682"/>
    <d v="2018-08-15T00:00:00"/>
    <x v="1"/>
    <s v="IL-15100"/>
    <s v="Ivan Liston"/>
    <x v="0"/>
    <s v="United States"/>
    <s v="Columbus"/>
    <s v="Indiana"/>
    <n v="47201"/>
    <x v="2"/>
    <x v="297"/>
    <x v="2"/>
    <s v="Phones"/>
    <s v="Aastra 57i VoIP phone"/>
    <x v="1828"/>
    <n v="0.3"/>
    <n v="1018.1429999999999"/>
  </r>
  <r>
    <n v="2191"/>
    <x v="1069"/>
    <x v="674"/>
    <d v="2017-06-29T00:00:00"/>
    <x v="1"/>
    <s v="AS-10240"/>
    <s v="Alan Shonely"/>
    <x v="0"/>
    <s v="United States"/>
    <s v="Los Angeles"/>
    <s v="California"/>
    <n v="90049"/>
    <x v="1"/>
    <x v="1266"/>
    <x v="1"/>
    <s v="Appliances"/>
    <s v="Fellowes Mighty 8 Compact Surge Protector"/>
    <x v="1829"/>
    <n v="0.4"/>
    <n v="36.485999999999997"/>
  </r>
  <r>
    <n v="2192"/>
    <x v="1070"/>
    <x v="107"/>
    <d v="2017-12-17T00:00:00"/>
    <x v="1"/>
    <s v="AP-10915"/>
    <s v="Arthur Prichep"/>
    <x v="0"/>
    <s v="United States"/>
    <s v="Seattle"/>
    <s v="Washington"/>
    <n v="98105"/>
    <x v="1"/>
    <x v="1242"/>
    <x v="1"/>
    <s v="Binders"/>
    <s v="GBC DocuBind P50 Personal Binding Machine"/>
    <x v="1830"/>
    <n v="0.4"/>
    <n v="92.131199999999993"/>
  </r>
  <r>
    <n v="2193"/>
    <x v="1070"/>
    <x v="107"/>
    <d v="2017-12-17T00:00:00"/>
    <x v="1"/>
    <s v="AP-10915"/>
    <s v="Arthur Prichep"/>
    <x v="0"/>
    <s v="United States"/>
    <s v="Seattle"/>
    <s v="Washington"/>
    <n v="98105"/>
    <x v="1"/>
    <x v="1112"/>
    <x v="1"/>
    <s v="Appliances"/>
    <s v="Holmes HEPA Air Purifier"/>
    <x v="1831"/>
    <n v="0.4"/>
    <n v="39.204000000000001"/>
  </r>
  <r>
    <n v="2194"/>
    <x v="1070"/>
    <x v="107"/>
    <d v="2017-12-17T00:00:00"/>
    <x v="1"/>
    <s v="AP-10915"/>
    <s v="Arthur Prichep"/>
    <x v="0"/>
    <s v="United States"/>
    <s v="Seattle"/>
    <s v="Washington"/>
    <n v="98105"/>
    <x v="1"/>
    <x v="1030"/>
    <x v="1"/>
    <s v="Paper"/>
    <s v="Xerox 1988"/>
    <x v="1832"/>
    <n v="0.4"/>
    <n v="74.352000000000004"/>
  </r>
  <r>
    <n v="2195"/>
    <x v="1070"/>
    <x v="107"/>
    <d v="2017-12-17T00:00:00"/>
    <x v="1"/>
    <s v="AP-10915"/>
    <s v="Arthur Prichep"/>
    <x v="0"/>
    <s v="United States"/>
    <s v="Seattle"/>
    <s v="Washington"/>
    <n v="98105"/>
    <x v="1"/>
    <x v="1267"/>
    <x v="1"/>
    <s v="Appliances"/>
    <s v="Harmony HEPA Quiet Air Purifiers"/>
    <x v="1833"/>
    <n v="0.4"/>
    <n v="21.06"/>
  </r>
  <r>
    <n v="2196"/>
    <x v="1070"/>
    <x v="107"/>
    <d v="2017-12-17T00:00:00"/>
    <x v="1"/>
    <s v="AP-10915"/>
    <s v="Arthur Prichep"/>
    <x v="0"/>
    <s v="United States"/>
    <s v="Seattle"/>
    <s v="Washington"/>
    <n v="98105"/>
    <x v="1"/>
    <x v="1044"/>
    <x v="2"/>
    <s v="Accessories"/>
    <s v="Kingston Digital DataTraveler 16GB USB 2.0"/>
    <x v="908"/>
    <n v="0.45"/>
    <n v="24.612500000000001"/>
  </r>
  <r>
    <n v="2197"/>
    <x v="1071"/>
    <x v="49"/>
    <d v="2017-12-06T00:00:00"/>
    <x v="1"/>
    <s v="AG-10390"/>
    <s v="Allen Goldenen"/>
    <x v="0"/>
    <s v="United States"/>
    <s v="Knoxville"/>
    <s v="Tennessee"/>
    <n v="37918"/>
    <x v="0"/>
    <x v="134"/>
    <x v="1"/>
    <s v="Art"/>
    <s v="Newell 343"/>
    <x v="1834"/>
    <n v="0.15000000000000002"/>
    <n v="3.9983999999999997"/>
  </r>
  <r>
    <n v="2198"/>
    <x v="1072"/>
    <x v="683"/>
    <d v="2015-12-04T00:00:00"/>
    <x v="1"/>
    <s v="BF-11080"/>
    <s v="Bart Folk"/>
    <x v="0"/>
    <s v="United States"/>
    <s v="Montgomery"/>
    <s v="Alabama"/>
    <n v="36116"/>
    <x v="0"/>
    <x v="563"/>
    <x v="1"/>
    <s v="Art"/>
    <s v="Newell 331"/>
    <x v="1835"/>
    <n v="0.15000000000000002"/>
    <n v="12.4695"/>
  </r>
  <r>
    <n v="2199"/>
    <x v="1073"/>
    <x v="262"/>
    <d v="2016-04-02T00:00:00"/>
    <x v="1"/>
    <s v="CK-12205"/>
    <s v="Chloris Kastensmidt"/>
    <x v="0"/>
    <s v="United States"/>
    <s v="Philadelphia"/>
    <s v="Pennsylvania"/>
    <n v="19120"/>
    <x v="3"/>
    <x v="89"/>
    <x v="1"/>
    <s v="Paper"/>
    <s v="Xerox 1999"/>
    <x v="12"/>
    <n v="0.4"/>
    <n v="9.3311999999999991"/>
  </r>
  <r>
    <n v="2200"/>
    <x v="1073"/>
    <x v="262"/>
    <d v="2016-04-02T00:00:00"/>
    <x v="1"/>
    <s v="CK-12205"/>
    <s v="Chloris Kastensmidt"/>
    <x v="0"/>
    <s v="United States"/>
    <s v="Philadelphia"/>
    <s v="Pennsylvania"/>
    <n v="19120"/>
    <x v="3"/>
    <x v="1221"/>
    <x v="1"/>
    <s v="Paper"/>
    <s v="Southworth Parchment Paper &amp; Envelopes"/>
    <x v="1836"/>
    <n v="0.4"/>
    <n v="3.1392000000000002"/>
  </r>
  <r>
    <n v="2201"/>
    <x v="1074"/>
    <x v="106"/>
    <d v="2015-06-06T00:00:00"/>
    <x v="1"/>
    <s v="LT-17110"/>
    <s v="Liz Thompson"/>
    <x v="0"/>
    <s v="United States"/>
    <s v="Little Rock"/>
    <s v="Arkansas"/>
    <n v="72209"/>
    <x v="0"/>
    <x v="345"/>
    <x v="0"/>
    <s v="Furnishings"/>
    <s v="3M Hangers With Command Adhesive"/>
    <x v="496"/>
    <n v="0.25"/>
    <n v="16.649999999999999"/>
  </r>
  <r>
    <n v="2202"/>
    <x v="1074"/>
    <x v="106"/>
    <d v="2015-06-06T00:00:00"/>
    <x v="1"/>
    <s v="LT-17110"/>
    <s v="Liz Thompson"/>
    <x v="0"/>
    <s v="United States"/>
    <s v="Little Rock"/>
    <s v="Arkansas"/>
    <n v="72209"/>
    <x v="0"/>
    <x v="202"/>
    <x v="2"/>
    <s v="Phones"/>
    <s v="Adtran 1202752G1"/>
    <x v="1837"/>
    <n v="0.25"/>
    <n v="661.44749999999999"/>
  </r>
  <r>
    <n v="2203"/>
    <x v="1075"/>
    <x v="684"/>
    <d v="2016-09-12T00:00:00"/>
    <x v="1"/>
    <s v="BT-11305"/>
    <s v="Beth Thompson"/>
    <x v="2"/>
    <s v="United States"/>
    <s v="Seattle"/>
    <s v="Washington"/>
    <n v="98103"/>
    <x v="1"/>
    <x v="315"/>
    <x v="1"/>
    <s v="Binders"/>
    <s v="Acco Hanging Data Binders"/>
    <x v="855"/>
    <n v="0.4"/>
    <n v="3.6576"/>
  </r>
  <r>
    <n v="2204"/>
    <x v="1075"/>
    <x v="684"/>
    <d v="2016-09-12T00:00:00"/>
    <x v="1"/>
    <s v="BT-11305"/>
    <s v="Beth Thompson"/>
    <x v="2"/>
    <s v="United States"/>
    <s v="Seattle"/>
    <s v="Washington"/>
    <n v="98103"/>
    <x v="1"/>
    <x v="1268"/>
    <x v="0"/>
    <s v="Furnishings"/>
    <s v="Howard Miller 16 Diameter Gallery Wall Clock"/>
    <x v="1838"/>
    <n v="0.4"/>
    <n v="115.092"/>
  </r>
  <r>
    <n v="2205"/>
    <x v="1076"/>
    <x v="685"/>
    <d v="2016-07-05T00:00:00"/>
    <x v="1"/>
    <s v="SC-20725"/>
    <s v="Steven Cartwright"/>
    <x v="0"/>
    <s v="United States"/>
    <s v="Lancaster"/>
    <s v="Pennsylvania"/>
    <n v="17602"/>
    <x v="3"/>
    <x v="1001"/>
    <x v="0"/>
    <s v="Furnishings"/>
    <s v="Eldon Executive Woodline II Desk Accessories, Mahogany"/>
    <x v="1839"/>
    <n v="0.4"/>
    <n v="12.062399999999998"/>
  </r>
  <r>
    <n v="2206"/>
    <x v="1077"/>
    <x v="545"/>
    <d v="2017-09-12T00:00:00"/>
    <x v="0"/>
    <s v="CG-12040"/>
    <s v="Catherine Glotzbach"/>
    <x v="2"/>
    <s v="United States"/>
    <s v="Bristol"/>
    <s v="Tennessee"/>
    <n v="37620"/>
    <x v="0"/>
    <x v="1269"/>
    <x v="1"/>
    <s v="Art"/>
    <s v="Boston Model 1800 Electric Pencil Sharpener, Gray"/>
    <x v="1840"/>
    <n v="0.15000000000000002"/>
    <n v="57.426000000000002"/>
  </r>
  <r>
    <n v="2207"/>
    <x v="1078"/>
    <x v="686"/>
    <d v="2015-07-20T00:00:00"/>
    <x v="1"/>
    <s v="AW-10930"/>
    <s v="Arthur Wiediger"/>
    <x v="2"/>
    <s v="United States"/>
    <s v="Aurora"/>
    <s v="Illinois"/>
    <n v="60505"/>
    <x v="2"/>
    <x v="410"/>
    <x v="1"/>
    <s v="Binders"/>
    <s v="Acco D-Ring Binder w/DublLock"/>
    <x v="1841"/>
    <n v="0.3"/>
    <n v="20.952399999999997"/>
  </r>
  <r>
    <n v="2208"/>
    <x v="1078"/>
    <x v="686"/>
    <d v="2015-07-20T00:00:00"/>
    <x v="1"/>
    <s v="AW-10930"/>
    <s v="Arthur Wiediger"/>
    <x v="2"/>
    <s v="United States"/>
    <s v="Aurora"/>
    <s v="Illinois"/>
    <n v="60505"/>
    <x v="2"/>
    <x v="179"/>
    <x v="2"/>
    <s v="Phones"/>
    <s v="I Needs 3d Hello Kitty Hybrid Silicone Case Cover for HTC One X 4g with 3d Hello Kitty Stylus Pen Green/pink"/>
    <x v="1842"/>
    <n v="0.3"/>
    <n v="26.790399999999998"/>
  </r>
  <r>
    <n v="2209"/>
    <x v="1079"/>
    <x v="421"/>
    <d v="2016-08-26T00:00:00"/>
    <x v="1"/>
    <s v="RB-19705"/>
    <s v="Roger Barcio"/>
    <x v="2"/>
    <s v="United States"/>
    <s v="New York City"/>
    <s v="New York"/>
    <n v="10009"/>
    <x v="3"/>
    <x v="105"/>
    <x v="1"/>
    <s v="Art"/>
    <s v="Newell Chalk Holder"/>
    <x v="1045"/>
    <n v="0.25"/>
    <n v="12.39"/>
  </r>
  <r>
    <n v="2210"/>
    <x v="1080"/>
    <x v="687"/>
    <d v="2015-11-16T00:00:00"/>
    <x v="0"/>
    <s v="ML-17410"/>
    <s v="Maris LaWare"/>
    <x v="0"/>
    <s v="United States"/>
    <s v="Fairfield"/>
    <s v="Connecticut"/>
    <n v="6824"/>
    <x v="3"/>
    <x v="1270"/>
    <x v="2"/>
    <s v="Phones"/>
    <s v="Polycom SoundPoint Pro SE-225 Corded phone"/>
    <x v="1843"/>
    <n v="0.4"/>
    <n v="499.75799999999992"/>
  </r>
  <r>
    <n v="2211"/>
    <x v="1080"/>
    <x v="687"/>
    <d v="2015-11-16T00:00:00"/>
    <x v="0"/>
    <s v="ML-17410"/>
    <s v="Maris LaWare"/>
    <x v="0"/>
    <s v="United States"/>
    <s v="Fairfield"/>
    <s v="Connecticut"/>
    <n v="6824"/>
    <x v="3"/>
    <x v="236"/>
    <x v="1"/>
    <s v="Binders"/>
    <s v="Acco 3-Hole Punch"/>
    <x v="1844"/>
    <n v="0.4"/>
    <n v="26.279999999999998"/>
  </r>
  <r>
    <n v="2212"/>
    <x v="1081"/>
    <x v="581"/>
    <d v="2017-11-30T00:00:00"/>
    <x v="2"/>
    <s v="VB-21745"/>
    <s v="Victoria Brennan"/>
    <x v="1"/>
    <s v="United States"/>
    <s v="Lincoln Park"/>
    <s v="Michigan"/>
    <n v="48146"/>
    <x v="2"/>
    <x v="1271"/>
    <x v="1"/>
    <s v="Appliances"/>
    <s v="Euro-Pro Shark Turbo Vacuum"/>
    <x v="1845"/>
    <n v="0.3"/>
    <n v="117.1044"/>
  </r>
  <r>
    <n v="2213"/>
    <x v="1082"/>
    <x v="610"/>
    <d v="2018-11-25T00:00:00"/>
    <x v="1"/>
    <s v="SW-20275"/>
    <s v="Scott Williamson"/>
    <x v="0"/>
    <s v="United States"/>
    <s v="New York City"/>
    <s v="New York"/>
    <n v="10035"/>
    <x v="3"/>
    <x v="905"/>
    <x v="0"/>
    <s v="Furnishings"/>
    <s v="Howard Miller Distant Time Traveler Alarm Clock"/>
    <x v="1846"/>
    <n v="0.4"/>
    <n v="16.452000000000002"/>
  </r>
  <r>
    <n v="2214"/>
    <x v="1083"/>
    <x v="172"/>
    <d v="2018-10-02T00:00:00"/>
    <x v="2"/>
    <s v="NS-18505"/>
    <s v="Neola Schneider"/>
    <x v="0"/>
    <s v="United States"/>
    <s v="San Jose"/>
    <s v="California"/>
    <n v="95123"/>
    <x v="1"/>
    <x v="751"/>
    <x v="1"/>
    <s v="Binders"/>
    <s v="Wilson Jones Easy Flow II Sheet Lifters"/>
    <x v="1847"/>
    <n v="0.4"/>
    <n v="0.86399999999999999"/>
  </r>
  <r>
    <n v="2215"/>
    <x v="1083"/>
    <x v="172"/>
    <d v="2018-10-02T00:00:00"/>
    <x v="2"/>
    <s v="NS-18505"/>
    <s v="Neola Schneider"/>
    <x v="0"/>
    <s v="United States"/>
    <s v="San Jose"/>
    <s v="California"/>
    <n v="95123"/>
    <x v="1"/>
    <x v="305"/>
    <x v="1"/>
    <s v="Binders"/>
    <s v="Storex Dura Pro Binders"/>
    <x v="1848"/>
    <n v="0.4"/>
    <n v="37.065600000000003"/>
  </r>
  <r>
    <n v="2216"/>
    <x v="1083"/>
    <x v="172"/>
    <d v="2018-10-02T00:00:00"/>
    <x v="2"/>
    <s v="NS-18505"/>
    <s v="Neola Schneider"/>
    <x v="0"/>
    <s v="United States"/>
    <s v="San Jose"/>
    <s v="California"/>
    <n v="95123"/>
    <x v="1"/>
    <x v="643"/>
    <x v="1"/>
    <s v="Appliances"/>
    <s v="Belkin 325VA UPS Surge Protector, 6"/>
    <x v="1776"/>
    <n v="0.4"/>
    <n v="145.17599999999999"/>
  </r>
  <r>
    <n v="2217"/>
    <x v="1083"/>
    <x v="172"/>
    <d v="2018-10-02T00:00:00"/>
    <x v="2"/>
    <s v="NS-18505"/>
    <s v="Neola Schneider"/>
    <x v="0"/>
    <s v="United States"/>
    <s v="San Jose"/>
    <s v="California"/>
    <n v="95123"/>
    <x v="1"/>
    <x v="1272"/>
    <x v="0"/>
    <s v="Chairs"/>
    <s v="Metal Folding Chairs, Beige, 4/Carton"/>
    <x v="1849"/>
    <n v="0.45"/>
    <n v="59.734400000000008"/>
  </r>
  <r>
    <n v="2218"/>
    <x v="1084"/>
    <x v="59"/>
    <d v="2015-09-25T00:00:00"/>
    <x v="1"/>
    <s v="DB-13555"/>
    <s v="Dorothy Badders"/>
    <x v="1"/>
    <s v="United States"/>
    <s v="Jacksonville"/>
    <s v="Florida"/>
    <n v="32216"/>
    <x v="0"/>
    <x v="1273"/>
    <x v="1"/>
    <s v="Art"/>
    <s v="Nontoxic Chalk"/>
    <x v="1850"/>
    <n v="0.15000000000000002"/>
    <n v="2.3935999999999997"/>
  </r>
  <r>
    <n v="2219"/>
    <x v="1085"/>
    <x v="688"/>
    <d v="2018-08-01T00:00:00"/>
    <x v="1"/>
    <s v="MH-17620"/>
    <s v="Matt Hagelstein"/>
    <x v="1"/>
    <s v="United States"/>
    <s v="San Francisco"/>
    <s v="California"/>
    <n v="94110"/>
    <x v="1"/>
    <x v="744"/>
    <x v="1"/>
    <s v="Binders"/>
    <s v="Zipper Ring Binder Pockets"/>
    <x v="1851"/>
    <n v="0.4"/>
    <n v="5.9904000000000002"/>
  </r>
  <r>
    <n v="2220"/>
    <x v="1085"/>
    <x v="688"/>
    <d v="2018-08-01T00:00:00"/>
    <x v="1"/>
    <s v="MH-17620"/>
    <s v="Matt Hagelstein"/>
    <x v="1"/>
    <s v="United States"/>
    <s v="San Francisco"/>
    <s v="California"/>
    <n v="94110"/>
    <x v="1"/>
    <x v="355"/>
    <x v="1"/>
    <s v="Storage"/>
    <s v="Super Decoflex Portable Personal File"/>
    <x v="1852"/>
    <n v="0.5"/>
    <n v="7.49"/>
  </r>
  <r>
    <n v="2221"/>
    <x v="1085"/>
    <x v="688"/>
    <d v="2018-08-01T00:00:00"/>
    <x v="1"/>
    <s v="MH-17620"/>
    <s v="Matt Hagelstein"/>
    <x v="1"/>
    <s v="United States"/>
    <s v="San Francisco"/>
    <s v="California"/>
    <n v="94110"/>
    <x v="1"/>
    <x v="1118"/>
    <x v="2"/>
    <s v="Phones"/>
    <s v="Wilson Electronics DB Pro Signal Booster"/>
    <x v="1853"/>
    <n v="0.4"/>
    <n v="687.3599999999999"/>
  </r>
  <r>
    <n v="2222"/>
    <x v="1086"/>
    <x v="401"/>
    <d v="2016-12-06T00:00:00"/>
    <x v="3"/>
    <s v="DK-13375"/>
    <s v="Dennis Kane"/>
    <x v="0"/>
    <s v="United States"/>
    <s v="Marion"/>
    <s v="Ohio"/>
    <n v="43302"/>
    <x v="3"/>
    <x v="1246"/>
    <x v="2"/>
    <s v="Phones"/>
    <s v="Polycom SoundStation2 EX Conference phone"/>
    <x v="1854"/>
    <n v="0.4"/>
    <n v="291.56399999999996"/>
  </r>
  <r>
    <n v="2223"/>
    <x v="1086"/>
    <x v="401"/>
    <d v="2016-12-06T00:00:00"/>
    <x v="3"/>
    <s v="DK-13375"/>
    <s v="Dennis Kane"/>
    <x v="0"/>
    <s v="United States"/>
    <s v="Marion"/>
    <s v="Ohio"/>
    <n v="43302"/>
    <x v="3"/>
    <x v="512"/>
    <x v="1"/>
    <s v="Art"/>
    <s v="Newell 312"/>
    <x v="1855"/>
    <n v="0.25"/>
    <n v="28.031999999999996"/>
  </r>
  <r>
    <n v="2224"/>
    <x v="1086"/>
    <x v="401"/>
    <d v="2016-12-06T00:00:00"/>
    <x v="3"/>
    <s v="DK-13375"/>
    <s v="Dennis Kane"/>
    <x v="0"/>
    <s v="United States"/>
    <s v="Marion"/>
    <s v="Ohio"/>
    <n v="43302"/>
    <x v="3"/>
    <x v="211"/>
    <x v="0"/>
    <s v="Chairs"/>
    <s v="Global Low Back Tilter Chair"/>
    <x v="1856"/>
    <n v="0.25"/>
    <n v="53.014500000000005"/>
  </r>
  <r>
    <n v="2225"/>
    <x v="1087"/>
    <x v="689"/>
    <d v="2018-08-05T00:00:00"/>
    <x v="1"/>
    <s v="EA-14035"/>
    <s v="Erin Ashbrook"/>
    <x v="1"/>
    <s v="United States"/>
    <s v="Philadelphia"/>
    <s v="Pennsylvania"/>
    <n v="19134"/>
    <x v="3"/>
    <x v="1274"/>
    <x v="1"/>
    <s v="Paper"/>
    <s v="Xerox 1991"/>
    <x v="1548"/>
    <n v="0.4"/>
    <n v="32.889600000000002"/>
  </r>
  <r>
    <n v="2226"/>
    <x v="1088"/>
    <x v="690"/>
    <d v="2017-03-21T00:00:00"/>
    <x v="0"/>
    <s v="BT-11440"/>
    <s v="Bobby Trafton"/>
    <x v="0"/>
    <s v="United States"/>
    <s v="Littleton"/>
    <s v="Colorado"/>
    <n v="80122"/>
    <x v="1"/>
    <x v="1275"/>
    <x v="0"/>
    <s v="Bookcases"/>
    <s v="Atlantic Metals Mobile 2-Shelf Bookcases, Custom Colors"/>
    <x v="1857"/>
    <n v="0.5"/>
    <n v="36.146999999999998"/>
  </r>
  <r>
    <n v="2227"/>
    <x v="1089"/>
    <x v="570"/>
    <d v="2018-08-03T00:00:00"/>
    <x v="1"/>
    <s v="LA-16780"/>
    <s v="Laura Armstrong"/>
    <x v="1"/>
    <s v="United States"/>
    <s v="Austin"/>
    <s v="Texas"/>
    <n v="78745"/>
    <x v="2"/>
    <x v="804"/>
    <x v="1"/>
    <s v="Fasteners"/>
    <s v="Assorted Color Push Pins"/>
    <x v="1671"/>
    <n v="0.3"/>
    <n v="2.0271999999999997"/>
  </r>
  <r>
    <n v="2228"/>
    <x v="1089"/>
    <x v="570"/>
    <d v="2018-08-03T00:00:00"/>
    <x v="1"/>
    <s v="LA-16780"/>
    <s v="Laura Armstrong"/>
    <x v="1"/>
    <s v="United States"/>
    <s v="Austin"/>
    <s v="Texas"/>
    <n v="78745"/>
    <x v="2"/>
    <x v="495"/>
    <x v="2"/>
    <s v="Phones"/>
    <s v="Cisco SPA301"/>
    <x v="1858"/>
    <n v="0.3"/>
    <n v="87.354399999999998"/>
  </r>
  <r>
    <n v="2229"/>
    <x v="1090"/>
    <x v="393"/>
    <d v="2017-10-05T00:00:00"/>
    <x v="1"/>
    <s v="GM-14680"/>
    <s v="Greg Matthias"/>
    <x v="0"/>
    <s v="United States"/>
    <s v="New York City"/>
    <s v="New York"/>
    <n v="10024"/>
    <x v="3"/>
    <x v="1258"/>
    <x v="0"/>
    <s v="Tables"/>
    <s v="Chromcraft Bull-Nose Wood 48 x 96 Rectangular Conference Tables"/>
    <x v="1859"/>
    <n v="0.25"/>
    <n v="247.94100000000003"/>
  </r>
  <r>
    <n v="2230"/>
    <x v="1091"/>
    <x v="691"/>
    <d v="2015-04-05T00:00:00"/>
    <x v="1"/>
    <s v="AA-10315"/>
    <s v="Alex Avila"/>
    <x v="0"/>
    <s v="United States"/>
    <s v="San Francisco"/>
    <s v="California"/>
    <n v="94122"/>
    <x v="1"/>
    <x v="1178"/>
    <x v="1"/>
    <s v="Binders"/>
    <s v="GBC DocuBind 200 Manual Binding Machine"/>
    <x v="1860"/>
    <n v="0.4"/>
    <n v="404.14079999999996"/>
  </r>
  <r>
    <n v="2231"/>
    <x v="1091"/>
    <x v="691"/>
    <d v="2015-04-05T00:00:00"/>
    <x v="1"/>
    <s v="AA-10315"/>
    <s v="Alex Avila"/>
    <x v="0"/>
    <s v="United States"/>
    <s v="San Francisco"/>
    <s v="California"/>
    <n v="94122"/>
    <x v="1"/>
    <x v="1276"/>
    <x v="1"/>
    <s v="Appliances"/>
    <s v="Fellowes Advanced Computer Series Surge Protectors"/>
    <x v="1861"/>
    <n v="0.4"/>
    <n v="31.787999999999997"/>
  </r>
  <r>
    <n v="2232"/>
    <x v="1092"/>
    <x v="335"/>
    <d v="2018-07-01T00:00:00"/>
    <x v="1"/>
    <s v="DB-13405"/>
    <s v="Denny Blanton"/>
    <x v="0"/>
    <s v="United States"/>
    <s v="La Porte"/>
    <s v="Indiana"/>
    <n v="46350"/>
    <x v="2"/>
    <x v="793"/>
    <x v="0"/>
    <s v="Furnishings"/>
    <s v="Eldon Antistatic Chair Mats for Low to Medium Pile Carpets"/>
    <x v="1862"/>
    <n v="0.3"/>
    <n v="368.51499999999999"/>
  </r>
  <r>
    <n v="2233"/>
    <x v="1093"/>
    <x v="362"/>
    <d v="2018-07-14T00:00:00"/>
    <x v="1"/>
    <s v="JH-15820"/>
    <s v="John Huston"/>
    <x v="0"/>
    <s v="United States"/>
    <s v="Chicago"/>
    <s v="Illinois"/>
    <n v="60610"/>
    <x v="2"/>
    <x v="1277"/>
    <x v="1"/>
    <s v="Storage"/>
    <s v="Recycled Steel Personal File for Hanging File Folders"/>
    <x v="1863"/>
    <n v="0.4"/>
    <n v="137.35199999999998"/>
  </r>
  <r>
    <n v="2234"/>
    <x v="1094"/>
    <x v="639"/>
    <d v="2016-12-16T00:00:00"/>
    <x v="0"/>
    <s v="DJ-13630"/>
    <s v="Doug Jacobs"/>
    <x v="0"/>
    <s v="United States"/>
    <s v="Portland"/>
    <s v="Oregon"/>
    <n v="97206"/>
    <x v="1"/>
    <x v="1278"/>
    <x v="2"/>
    <s v="Phones"/>
    <s v="HTC One"/>
    <x v="1864"/>
    <n v="0.4"/>
    <n v="191.98080000000002"/>
  </r>
  <r>
    <n v="2235"/>
    <x v="1095"/>
    <x v="256"/>
    <d v="2018-12-10T00:00:00"/>
    <x v="1"/>
    <s v="QJ-19255"/>
    <s v="Quincy Jones"/>
    <x v="1"/>
    <s v="United States"/>
    <s v="Burlington"/>
    <s v="Vermont"/>
    <m/>
    <x v="3"/>
    <x v="825"/>
    <x v="2"/>
    <s v="Accessories"/>
    <s v="Logitech ClearChat Comfort/USB Headset H390"/>
    <x v="1865"/>
    <n v="0.25"/>
    <n v="153.77250000000001"/>
  </r>
  <r>
    <n v="2236"/>
    <x v="1096"/>
    <x v="426"/>
    <d v="2016-09-17T00:00:00"/>
    <x v="0"/>
    <s v="CT-11995"/>
    <s v="Carol Triggs"/>
    <x v="0"/>
    <s v="United States"/>
    <s v="Indianapolis"/>
    <s v="Indiana"/>
    <n v="46203"/>
    <x v="2"/>
    <x v="621"/>
    <x v="1"/>
    <s v="Storage"/>
    <s v="Fellowes Stor/Drawer Steel Plus Storage Drawers"/>
    <x v="1866"/>
    <n v="0.4"/>
    <n v="114.51600000000001"/>
  </r>
  <r>
    <n v="2237"/>
    <x v="1096"/>
    <x v="426"/>
    <d v="2016-09-17T00:00:00"/>
    <x v="0"/>
    <s v="CT-11995"/>
    <s v="Carol Triggs"/>
    <x v="0"/>
    <s v="United States"/>
    <s v="Indianapolis"/>
    <s v="Indiana"/>
    <n v="46203"/>
    <x v="2"/>
    <x v="1279"/>
    <x v="1"/>
    <s v="Art"/>
    <s v="Manco Dry-Lighter Erasable Highlighter"/>
    <x v="1867"/>
    <n v="0.35"/>
    <n v="15.808000000000002"/>
  </r>
  <r>
    <n v="2238"/>
    <x v="1097"/>
    <x v="692"/>
    <d v="2017-07-21T00:00:00"/>
    <x v="1"/>
    <s v="RH-19510"/>
    <s v="Rick Huthwaite"/>
    <x v="2"/>
    <s v="United States"/>
    <s v="Provo"/>
    <s v="Utah"/>
    <n v="84604"/>
    <x v="1"/>
    <x v="1280"/>
    <x v="1"/>
    <s v="Supplies"/>
    <s v="Fiskars Home &amp; Office Scissors"/>
    <x v="1821"/>
    <n v="0.45"/>
    <n v="24.42"/>
  </r>
  <r>
    <n v="2239"/>
    <x v="1098"/>
    <x v="693"/>
    <d v="2018-04-26T00:00:00"/>
    <x v="1"/>
    <s v="SJ-20125"/>
    <s v="Sanjit Jacobs"/>
    <x v="2"/>
    <s v="United States"/>
    <s v="Chicago"/>
    <s v="Illinois"/>
    <n v="60610"/>
    <x v="2"/>
    <x v="1281"/>
    <x v="0"/>
    <s v="Furnishings"/>
    <s v="Eldon Cleatmat Chair Mats for Medium Pile Carpets"/>
    <x v="1821"/>
    <n v="0.3"/>
    <n v="31.08"/>
  </r>
  <r>
    <n v="2240"/>
    <x v="1099"/>
    <x v="625"/>
    <d v="2017-11-17T00:00:00"/>
    <x v="0"/>
    <s v="TG-21310"/>
    <s v="Toby Gnade"/>
    <x v="0"/>
    <s v="United States"/>
    <s v="Los Angeles"/>
    <s v="California"/>
    <n v="90049"/>
    <x v="1"/>
    <x v="450"/>
    <x v="1"/>
    <s v="Binders"/>
    <s v="Fellowes PB500 Electric Punch Plastic Comb Binding Machine with Manual Bind"/>
    <x v="1868"/>
    <n v="0.4"/>
    <n v="610.0752"/>
  </r>
  <r>
    <n v="2241"/>
    <x v="1099"/>
    <x v="625"/>
    <d v="2017-11-17T00:00:00"/>
    <x v="0"/>
    <s v="TG-21310"/>
    <s v="Toby Gnade"/>
    <x v="0"/>
    <s v="United States"/>
    <s v="Los Angeles"/>
    <s v="California"/>
    <n v="90049"/>
    <x v="1"/>
    <x v="1282"/>
    <x v="1"/>
    <s v="Binders"/>
    <s v="Avery Self-Adhesive Photo Pockets for Polaroid Photos"/>
    <x v="1869"/>
    <n v="0.4"/>
    <n v="22.881600000000002"/>
  </r>
  <r>
    <n v="2242"/>
    <x v="1100"/>
    <x v="491"/>
    <d v="2017-12-01T00:00:00"/>
    <x v="1"/>
    <s v="CT-11995"/>
    <s v="Carol Triggs"/>
    <x v="0"/>
    <s v="United States"/>
    <s v="Philadelphia"/>
    <s v="Pennsylvania"/>
    <n v="19134"/>
    <x v="3"/>
    <x v="903"/>
    <x v="2"/>
    <s v="Phones"/>
    <s v="Mitel MiVoice 5330e IP Phone"/>
    <x v="1870"/>
    <n v="0.4"/>
    <n v="296.98919999999998"/>
  </r>
  <r>
    <n v="2243"/>
    <x v="1101"/>
    <x v="610"/>
    <d v="2018-11-25T00:00:00"/>
    <x v="1"/>
    <s v="BF-11005"/>
    <s v="Barry Franz"/>
    <x v="2"/>
    <s v="United States"/>
    <s v="Pasadena"/>
    <s v="California"/>
    <n v="91104"/>
    <x v="1"/>
    <x v="86"/>
    <x v="1"/>
    <s v="Storage"/>
    <s v="Eldon Portable Mobile Manager"/>
    <x v="400"/>
    <n v="0.5"/>
    <n v="28.28"/>
  </r>
  <r>
    <n v="2244"/>
    <x v="1101"/>
    <x v="610"/>
    <d v="2018-11-25T00:00:00"/>
    <x v="1"/>
    <s v="BF-11005"/>
    <s v="Barry Franz"/>
    <x v="2"/>
    <s v="United States"/>
    <s v="Pasadena"/>
    <s v="California"/>
    <n v="91104"/>
    <x v="1"/>
    <x v="449"/>
    <x v="1"/>
    <s v="Art"/>
    <s v="Newell 344"/>
    <x v="345"/>
    <n v="0.45"/>
    <n v="3.0579999999999998"/>
  </r>
  <r>
    <n v="2245"/>
    <x v="1101"/>
    <x v="610"/>
    <d v="2018-11-25T00:00:00"/>
    <x v="1"/>
    <s v="BF-11005"/>
    <s v="Barry Franz"/>
    <x v="2"/>
    <s v="United States"/>
    <s v="Pasadena"/>
    <s v="California"/>
    <n v="91104"/>
    <x v="1"/>
    <x v="485"/>
    <x v="1"/>
    <s v="Fasteners"/>
    <s v="Advantus T-Pin Paper Clips"/>
    <x v="1871"/>
    <n v="0.4"/>
    <n v="5.4119999999999999"/>
  </r>
  <r>
    <n v="2246"/>
    <x v="1101"/>
    <x v="610"/>
    <d v="2018-11-25T00:00:00"/>
    <x v="1"/>
    <s v="BF-11005"/>
    <s v="Barry Franz"/>
    <x v="2"/>
    <s v="United States"/>
    <s v="Pasadena"/>
    <s v="California"/>
    <n v="91104"/>
    <x v="1"/>
    <x v="22"/>
    <x v="1"/>
    <s v="Appliances"/>
    <s v="Acco Six-Outlet Power Strip, 4 Cord Length"/>
    <x v="1872"/>
    <n v="0.4"/>
    <n v="5.1719999999999997"/>
  </r>
  <r>
    <n v="2247"/>
    <x v="1101"/>
    <x v="610"/>
    <d v="2018-11-25T00:00:00"/>
    <x v="1"/>
    <s v="BF-11005"/>
    <s v="Barry Franz"/>
    <x v="2"/>
    <s v="United States"/>
    <s v="Pasadena"/>
    <s v="California"/>
    <n v="91104"/>
    <x v="1"/>
    <x v="903"/>
    <x v="2"/>
    <s v="Phones"/>
    <s v="Mitel MiVoice 5330e IP Phone"/>
    <x v="1640"/>
    <n v="0.4"/>
    <n v="395.98559999999998"/>
  </r>
  <r>
    <n v="2248"/>
    <x v="1102"/>
    <x v="586"/>
    <d v="2016-02-18T00:00:00"/>
    <x v="0"/>
    <s v="JM-16195"/>
    <s v="Justin MacKendrick"/>
    <x v="0"/>
    <s v="United States"/>
    <s v="Los Angeles"/>
    <s v="California"/>
    <n v="90004"/>
    <x v="1"/>
    <x v="1283"/>
    <x v="1"/>
    <s v="Paper"/>
    <s v="Xerox 1959"/>
    <x v="518"/>
    <n v="0.4"/>
    <n v="8.016"/>
  </r>
  <r>
    <n v="2249"/>
    <x v="1102"/>
    <x v="586"/>
    <d v="2016-02-18T00:00:00"/>
    <x v="0"/>
    <s v="JM-16195"/>
    <s v="Justin MacKendrick"/>
    <x v="0"/>
    <s v="United States"/>
    <s v="Los Angeles"/>
    <s v="California"/>
    <n v="90004"/>
    <x v="1"/>
    <x v="1124"/>
    <x v="1"/>
    <s v="Binders"/>
    <s v="Acco Data Flex Cable Posts For Top &amp; Bottom Load Binders, 6 Capacity"/>
    <x v="1818"/>
    <n v="0.4"/>
    <n v="25.032"/>
  </r>
  <r>
    <n v="2250"/>
    <x v="1102"/>
    <x v="586"/>
    <d v="2016-02-18T00:00:00"/>
    <x v="0"/>
    <s v="JM-16195"/>
    <s v="Justin MacKendrick"/>
    <x v="0"/>
    <s v="United States"/>
    <s v="Los Angeles"/>
    <s v="California"/>
    <n v="90004"/>
    <x v="1"/>
    <x v="614"/>
    <x v="1"/>
    <s v="Binders"/>
    <s v="Avery Durable Binders"/>
    <x v="132"/>
    <n v="0.4"/>
    <n v="6.9119999999999999"/>
  </r>
  <r>
    <n v="2251"/>
    <x v="1102"/>
    <x v="586"/>
    <d v="2016-02-18T00:00:00"/>
    <x v="0"/>
    <s v="JM-16195"/>
    <s v="Justin MacKendrick"/>
    <x v="0"/>
    <s v="United States"/>
    <s v="Los Angeles"/>
    <s v="California"/>
    <n v="90004"/>
    <x v="1"/>
    <x v="1284"/>
    <x v="1"/>
    <s v="Appliances"/>
    <s v="Kensington 6 Outlet MasterPiece HOMEOFFICE Power Control Center"/>
    <x v="1873"/>
    <n v="0.4"/>
    <n v="324.86400000000003"/>
  </r>
  <r>
    <n v="2252"/>
    <x v="1102"/>
    <x v="586"/>
    <d v="2016-02-18T00:00:00"/>
    <x v="0"/>
    <s v="JM-16195"/>
    <s v="Justin MacKendrick"/>
    <x v="0"/>
    <s v="United States"/>
    <s v="Los Angeles"/>
    <s v="California"/>
    <n v="90004"/>
    <x v="1"/>
    <x v="1231"/>
    <x v="1"/>
    <s v="Paper"/>
    <s v="Xerox 22"/>
    <x v="537"/>
    <n v="0.4"/>
    <n v="11.664"/>
  </r>
  <r>
    <n v="2253"/>
    <x v="1103"/>
    <x v="173"/>
    <d v="2017-04-17T00:00:00"/>
    <x v="0"/>
    <s v="JK-16120"/>
    <s v="Julie Kriz"/>
    <x v="2"/>
    <s v="United States"/>
    <s v="San Diego"/>
    <s v="California"/>
    <n v="92105"/>
    <x v="1"/>
    <x v="136"/>
    <x v="1"/>
    <s v="Paper"/>
    <s v="Xerox 1911"/>
    <x v="140"/>
    <n v="0.4"/>
    <n v="86.219999999999985"/>
  </r>
  <r>
    <n v="2254"/>
    <x v="1104"/>
    <x v="694"/>
    <d v="2016-10-01T00:00:00"/>
    <x v="2"/>
    <s v="HG-14965"/>
    <s v="Henry Goldwyn"/>
    <x v="1"/>
    <s v="United States"/>
    <s v="San Francisco"/>
    <s v="California"/>
    <n v="94110"/>
    <x v="1"/>
    <x v="336"/>
    <x v="1"/>
    <s v="Appliances"/>
    <s v="Holmes Odor Grabber"/>
    <x v="1874"/>
    <n v="0.4"/>
    <n v="25.956"/>
  </r>
  <r>
    <n v="2255"/>
    <x v="1104"/>
    <x v="694"/>
    <d v="2016-10-01T00:00:00"/>
    <x v="2"/>
    <s v="HG-14965"/>
    <s v="Henry Goldwyn"/>
    <x v="1"/>
    <s v="United States"/>
    <s v="San Francisco"/>
    <s v="California"/>
    <n v="94110"/>
    <x v="1"/>
    <x v="1112"/>
    <x v="1"/>
    <s v="Appliances"/>
    <s v="Holmes HEPA Air Purifier"/>
    <x v="1875"/>
    <n v="0.4"/>
    <n v="26.135999999999999"/>
  </r>
  <r>
    <n v="2256"/>
    <x v="1105"/>
    <x v="42"/>
    <d v="2017-09-22T00:00:00"/>
    <x v="1"/>
    <s v="LA-16780"/>
    <s v="Laura Armstrong"/>
    <x v="1"/>
    <s v="United States"/>
    <s v="Bangor"/>
    <s v="Maine"/>
    <n v="4401"/>
    <x v="3"/>
    <x v="1285"/>
    <x v="2"/>
    <s v="Phones"/>
    <s v="Wi-Ex zBoost YX540 Cellular Phone Signal Booster"/>
    <x v="1876"/>
    <n v="0.4"/>
    <n v="262.70999999999998"/>
  </r>
  <r>
    <n v="2257"/>
    <x v="1105"/>
    <x v="42"/>
    <d v="2017-09-22T00:00:00"/>
    <x v="1"/>
    <s v="LA-16780"/>
    <s v="Laura Armstrong"/>
    <x v="1"/>
    <s v="United States"/>
    <s v="Bangor"/>
    <s v="Maine"/>
    <n v="4401"/>
    <x v="3"/>
    <x v="859"/>
    <x v="0"/>
    <s v="Furnishings"/>
    <s v="C-Line Cubicle Keepers Polyproplyene Holder w/Velcro Back, 8-1/2x11, 25/Bx"/>
    <x v="1041"/>
    <n v="0.4"/>
    <n v="65.688000000000002"/>
  </r>
  <r>
    <n v="2258"/>
    <x v="1106"/>
    <x v="114"/>
    <d v="2018-06-19T00:00:00"/>
    <x v="2"/>
    <s v="TS-21610"/>
    <s v="Troy Staebel"/>
    <x v="0"/>
    <s v="United States"/>
    <s v="San Francisco"/>
    <s v="California"/>
    <n v="94122"/>
    <x v="1"/>
    <x v="377"/>
    <x v="0"/>
    <s v="Chairs"/>
    <s v="Hon Multipurpose Stacking Arm Chairs"/>
    <x v="1877"/>
    <n v="0.45"/>
    <n v="667.12800000000004"/>
  </r>
  <r>
    <n v="2259"/>
    <x v="1106"/>
    <x v="114"/>
    <d v="2018-06-19T00:00:00"/>
    <x v="2"/>
    <s v="TS-21610"/>
    <s v="Troy Staebel"/>
    <x v="0"/>
    <s v="United States"/>
    <s v="San Francisco"/>
    <s v="California"/>
    <n v="94122"/>
    <x v="1"/>
    <x v="1286"/>
    <x v="1"/>
    <s v="Paper"/>
    <s v="Wirebound Message Books, Four 2 3/4 x 5 Forms per Page, 600 Sets per Book"/>
    <x v="1878"/>
    <n v="0.4"/>
    <n v="11.123999999999999"/>
  </r>
  <r>
    <n v="2260"/>
    <x v="1107"/>
    <x v="627"/>
    <d v="2016-11-10T00:00:00"/>
    <x v="0"/>
    <s v="MZ-17335"/>
    <s v="Maria Zettner"/>
    <x v="2"/>
    <s v="United States"/>
    <s v="San Diego"/>
    <s v="California"/>
    <n v="92024"/>
    <x v="1"/>
    <x v="659"/>
    <x v="1"/>
    <s v="Fasteners"/>
    <s v="Advantus Plastic Paper Clips"/>
    <x v="1879"/>
    <n v="0.4"/>
    <n v="3"/>
  </r>
  <r>
    <n v="2261"/>
    <x v="1107"/>
    <x v="627"/>
    <d v="2016-11-10T00:00:00"/>
    <x v="0"/>
    <s v="MZ-17335"/>
    <s v="Maria Zettner"/>
    <x v="2"/>
    <s v="United States"/>
    <s v="San Diego"/>
    <s v="California"/>
    <n v="92024"/>
    <x v="1"/>
    <x v="695"/>
    <x v="2"/>
    <s v="Accessories"/>
    <s v="Logitech G19 Programmable Gaming Keyboard"/>
    <x v="804"/>
    <n v="0.45"/>
    <n v="204.58350000000004"/>
  </r>
  <r>
    <n v="2262"/>
    <x v="1108"/>
    <x v="217"/>
    <d v="2016-12-18T00:00:00"/>
    <x v="3"/>
    <s v="MW-18220"/>
    <s v="Mitch Webber"/>
    <x v="0"/>
    <s v="United States"/>
    <s v="New York City"/>
    <s v="New York"/>
    <n v="10035"/>
    <x v="3"/>
    <x v="577"/>
    <x v="2"/>
    <s v="Accessories"/>
    <s v="Imation Bio 8GB USB Flash Drive Imation Corp"/>
    <x v="652"/>
    <n v="0.25"/>
    <n v="124.68"/>
  </r>
  <r>
    <n v="2263"/>
    <x v="1109"/>
    <x v="695"/>
    <d v="2018-02-09T00:00:00"/>
    <x v="2"/>
    <s v="MV-17485"/>
    <s v="Mark Van Huff"/>
    <x v="0"/>
    <s v="United States"/>
    <s v="Arlington"/>
    <s v="Virginia"/>
    <n v="22204"/>
    <x v="0"/>
    <x v="574"/>
    <x v="0"/>
    <s v="Bookcases"/>
    <s v="Bush Andora Bookcase, Maple/Graphite Gray Finish"/>
    <x v="1880"/>
    <n v="0.35"/>
    <n v="233.98050000000003"/>
  </r>
  <r>
    <n v="2264"/>
    <x v="1110"/>
    <x v="696"/>
    <d v="2017-11-16T00:00:00"/>
    <x v="0"/>
    <s v="AA-10375"/>
    <s v="Allen Armold"/>
    <x v="0"/>
    <s v="United States"/>
    <s v="Atlanta"/>
    <s v="Georgia"/>
    <n v="30318"/>
    <x v="0"/>
    <x v="1287"/>
    <x v="2"/>
    <s v="Accessories"/>
    <s v="Logitech diNovo Edge Keyboard"/>
    <x v="1881"/>
    <n v="0.15000000000000002"/>
    <n v="424.983"/>
  </r>
  <r>
    <n v="2265"/>
    <x v="1110"/>
    <x v="696"/>
    <d v="2017-11-16T00:00:00"/>
    <x v="0"/>
    <s v="AA-10375"/>
    <s v="Allen Armold"/>
    <x v="0"/>
    <s v="United States"/>
    <s v="Atlanta"/>
    <s v="Georgia"/>
    <n v="30318"/>
    <x v="0"/>
    <x v="218"/>
    <x v="1"/>
    <s v="Paper"/>
    <s v="Xerox 4200 Series MultiUse Premium Copy Paper (20Lb. and 84 Bright)"/>
    <x v="266"/>
    <n v="0.25"/>
    <n v="3.96"/>
  </r>
  <r>
    <n v="2266"/>
    <x v="1110"/>
    <x v="696"/>
    <d v="2017-11-16T00:00:00"/>
    <x v="0"/>
    <s v="AA-10375"/>
    <s v="Allen Armold"/>
    <x v="0"/>
    <s v="United States"/>
    <s v="Atlanta"/>
    <s v="Georgia"/>
    <n v="30318"/>
    <x v="0"/>
    <x v="925"/>
    <x v="1"/>
    <s v="Binders"/>
    <s v="ACCOHIDE 3-Ring Binder, Blue, 1"/>
    <x v="338"/>
    <n v="0.25"/>
    <n v="6.1950000000000003"/>
  </r>
  <r>
    <n v="2267"/>
    <x v="1111"/>
    <x v="386"/>
    <d v="2018-10-12T00:00:00"/>
    <x v="3"/>
    <s v="SM-20320"/>
    <s v="Sean Miller"/>
    <x v="2"/>
    <s v="United States"/>
    <s v="Monroe"/>
    <s v="North Carolina"/>
    <n v="28110"/>
    <x v="0"/>
    <x v="1288"/>
    <x v="1"/>
    <s v="Paper"/>
    <s v="Xerox 1989"/>
    <x v="885"/>
    <n v="0.25"/>
    <n v="5.976"/>
  </r>
  <r>
    <n v="2268"/>
    <x v="1112"/>
    <x v="697"/>
    <d v="2018-09-17T00:00:00"/>
    <x v="3"/>
    <s v="TP-21415"/>
    <s v="Tom Prescott"/>
    <x v="0"/>
    <s v="United States"/>
    <s v="Seattle"/>
    <s v="Washington"/>
    <n v="98115"/>
    <x v="1"/>
    <x v="1289"/>
    <x v="1"/>
    <s v="Paper"/>
    <s v="Xerox 1984"/>
    <x v="91"/>
    <n v="0.4"/>
    <n v="7.7759999999999998"/>
  </r>
  <r>
    <n v="2269"/>
    <x v="1113"/>
    <x v="698"/>
    <d v="2018-12-26T00:00:00"/>
    <x v="1"/>
    <s v="DK-13225"/>
    <s v="Dean Katz"/>
    <x v="1"/>
    <s v="United States"/>
    <s v="Rochester"/>
    <s v="New York"/>
    <n v="14609"/>
    <x v="3"/>
    <x v="1290"/>
    <x v="1"/>
    <s v="Paper"/>
    <s v="Xerox 227"/>
    <x v="90"/>
    <n v="0.4"/>
    <n v="3.8879999999999999"/>
  </r>
  <r>
    <n v="2270"/>
    <x v="1113"/>
    <x v="698"/>
    <d v="2018-12-26T00:00:00"/>
    <x v="1"/>
    <s v="DK-13225"/>
    <s v="Dean Katz"/>
    <x v="1"/>
    <s v="United States"/>
    <s v="Rochester"/>
    <s v="New York"/>
    <n v="14609"/>
    <x v="3"/>
    <x v="44"/>
    <x v="1"/>
    <s v="Binders"/>
    <s v="Wilson Jones Leather-Like Binders with DublLock Round Rings"/>
    <x v="1882"/>
    <n v="0.4"/>
    <n v="4.1903999999999995"/>
  </r>
  <r>
    <n v="2271"/>
    <x v="1114"/>
    <x v="574"/>
    <d v="2018-12-07T00:00:00"/>
    <x v="1"/>
    <s v="MK-17905"/>
    <s v="Michael Kennedy"/>
    <x v="1"/>
    <s v="United States"/>
    <s v="Miami"/>
    <s v="Florida"/>
    <n v="33180"/>
    <x v="0"/>
    <x v="369"/>
    <x v="1"/>
    <s v="Art"/>
    <s v="Bulldog Vacuum Base Pencil Sharpener"/>
    <x v="1883"/>
    <n v="0.15000000000000002"/>
    <n v="40.765999999999998"/>
  </r>
  <r>
    <n v="2272"/>
    <x v="1115"/>
    <x v="481"/>
    <d v="2016-09-27T00:00:00"/>
    <x v="1"/>
    <s v="CS-12130"/>
    <s v="Chad Sievert"/>
    <x v="0"/>
    <s v="United States"/>
    <s v="Seattle"/>
    <s v="Washington"/>
    <n v="98105"/>
    <x v="1"/>
    <x v="1291"/>
    <x v="1"/>
    <s v="Storage"/>
    <s v="Fellowes Bases and Tops For Staxonsteel/High-Stak Systems"/>
    <x v="1884"/>
    <n v="0.5"/>
    <n v="99.87"/>
  </r>
  <r>
    <n v="2273"/>
    <x v="1116"/>
    <x v="699"/>
    <d v="2016-03-11T00:00:00"/>
    <x v="1"/>
    <s v="JL-15850"/>
    <s v="John Lucas"/>
    <x v="0"/>
    <s v="United States"/>
    <s v="San Francisco"/>
    <s v="California"/>
    <n v="94122"/>
    <x v="1"/>
    <x v="1292"/>
    <x v="0"/>
    <s v="Furnishings"/>
    <s v="Deflect-o Glass Clear Studded Chair Mats"/>
    <x v="1885"/>
    <n v="0.4"/>
    <n v="261.15600000000001"/>
  </r>
  <r>
    <n v="2274"/>
    <x v="1116"/>
    <x v="699"/>
    <d v="2016-03-11T00:00:00"/>
    <x v="1"/>
    <s v="JL-15850"/>
    <s v="John Lucas"/>
    <x v="0"/>
    <s v="United States"/>
    <s v="San Francisco"/>
    <s v="California"/>
    <n v="94122"/>
    <x v="1"/>
    <x v="1293"/>
    <x v="2"/>
    <s v="Copiers"/>
    <s v="Canon PC1060 Personal Laser Copier"/>
    <x v="1886"/>
    <n v="0.5"/>
    <n v="559.99199999999996"/>
  </r>
  <r>
    <n v="2275"/>
    <x v="1117"/>
    <x v="462"/>
    <d v="2015-10-08T00:00:00"/>
    <x v="0"/>
    <s v="AR-10405"/>
    <s v="Allen Rosenblatt"/>
    <x v="1"/>
    <s v="United States"/>
    <s v="Los Angeles"/>
    <s v="California"/>
    <n v="90036"/>
    <x v="1"/>
    <x v="1294"/>
    <x v="0"/>
    <s v="Tables"/>
    <s v="Bevis Round Conference Room Tables and Bases"/>
    <x v="1887"/>
    <n v="0.45"/>
    <n v="78.887600000000006"/>
  </r>
  <r>
    <n v="2276"/>
    <x v="1117"/>
    <x v="462"/>
    <d v="2015-10-08T00:00:00"/>
    <x v="0"/>
    <s v="AR-10405"/>
    <s v="Allen Rosenblatt"/>
    <x v="1"/>
    <s v="United States"/>
    <s v="Los Angeles"/>
    <s v="California"/>
    <n v="90036"/>
    <x v="1"/>
    <x v="23"/>
    <x v="0"/>
    <s v="Chairs"/>
    <s v="Global Deluxe Stacking Chair, Gray"/>
    <x v="1888"/>
    <n v="0.45"/>
    <n v="67.293600000000012"/>
  </r>
  <r>
    <n v="2277"/>
    <x v="1118"/>
    <x v="700"/>
    <d v="2015-07-01T00:00:00"/>
    <x v="1"/>
    <s v="LM-17065"/>
    <s v="Liz MacKendrick"/>
    <x v="0"/>
    <s v="United States"/>
    <s v="Southaven"/>
    <s v="Mississippi"/>
    <n v="38671"/>
    <x v="0"/>
    <x v="854"/>
    <x v="1"/>
    <s v="Storage"/>
    <s v="SAFCO Commercial Wire Shelving, 72h"/>
    <x v="1889"/>
    <n v="0.35"/>
    <n v="199.03"/>
  </r>
  <r>
    <n v="2278"/>
    <x v="1118"/>
    <x v="700"/>
    <d v="2015-07-01T00:00:00"/>
    <x v="1"/>
    <s v="LM-17065"/>
    <s v="Liz MacKendrick"/>
    <x v="0"/>
    <s v="United States"/>
    <s v="Southaven"/>
    <s v="Mississippi"/>
    <n v="38671"/>
    <x v="0"/>
    <x v="977"/>
    <x v="0"/>
    <s v="Tables"/>
    <s v="KI Adjustable-Height Table"/>
    <x v="1890"/>
    <n v="0.15000000000000002"/>
    <n v="73.082999999999998"/>
  </r>
  <r>
    <n v="2279"/>
    <x v="1118"/>
    <x v="700"/>
    <d v="2015-07-01T00:00:00"/>
    <x v="1"/>
    <s v="LM-17065"/>
    <s v="Liz MacKendrick"/>
    <x v="0"/>
    <s v="United States"/>
    <s v="Southaven"/>
    <s v="Mississippi"/>
    <n v="38671"/>
    <x v="0"/>
    <x v="201"/>
    <x v="2"/>
    <s v="Accessories"/>
    <s v="Sony Micro Vault Click 16 GB USB 2.0 Flash Drive"/>
    <x v="1891"/>
    <n v="0.15000000000000002"/>
    <n v="190.36600000000001"/>
  </r>
  <r>
    <n v="2280"/>
    <x v="1119"/>
    <x v="505"/>
    <d v="2018-11-02T00:00:00"/>
    <x v="2"/>
    <s v="JK-15625"/>
    <s v="Jim Karlsson"/>
    <x v="0"/>
    <s v="United States"/>
    <s v="Seattle"/>
    <s v="Washington"/>
    <n v="98115"/>
    <x v="1"/>
    <x v="1225"/>
    <x v="0"/>
    <s v="Chairs"/>
    <s v="Novimex Fabric Task Chair"/>
    <x v="1892"/>
    <n v="0.45"/>
    <n v="53.662400000000005"/>
  </r>
  <r>
    <n v="2281"/>
    <x v="1119"/>
    <x v="505"/>
    <d v="2018-11-02T00:00:00"/>
    <x v="2"/>
    <s v="JK-15625"/>
    <s v="Jim Karlsson"/>
    <x v="0"/>
    <s v="United States"/>
    <s v="Seattle"/>
    <s v="Washington"/>
    <n v="98115"/>
    <x v="1"/>
    <x v="992"/>
    <x v="0"/>
    <s v="Chairs"/>
    <s v="Global Super Steno Chair"/>
    <x v="1893"/>
    <n v="0.45"/>
    <n v="337.84960000000007"/>
  </r>
  <r>
    <n v="2282"/>
    <x v="1119"/>
    <x v="505"/>
    <d v="2018-11-02T00:00:00"/>
    <x v="2"/>
    <s v="JK-15625"/>
    <s v="Jim Karlsson"/>
    <x v="0"/>
    <s v="United States"/>
    <s v="Seattle"/>
    <s v="Washington"/>
    <n v="98115"/>
    <x v="1"/>
    <x v="899"/>
    <x v="0"/>
    <s v="Bookcases"/>
    <s v="Bestar Classic Bookcase"/>
    <x v="1636"/>
    <n v="0.5"/>
    <n v="99.99"/>
  </r>
  <r>
    <n v="2283"/>
    <x v="1120"/>
    <x v="323"/>
    <d v="2017-09-05T00:00:00"/>
    <x v="2"/>
    <s v="FM-14215"/>
    <s v="Filia McAdams"/>
    <x v="1"/>
    <s v="United States"/>
    <s v="Middletown"/>
    <s v="Connecticut"/>
    <n v="6457"/>
    <x v="3"/>
    <x v="320"/>
    <x v="1"/>
    <s v="Paper"/>
    <s v="Adams Phone Message Book, 200 Message Capacity, 8 1/16” x 11”"/>
    <x v="1894"/>
    <n v="0.4"/>
    <n v="28.895999999999997"/>
  </r>
  <r>
    <n v="2284"/>
    <x v="1121"/>
    <x v="616"/>
    <d v="2016-03-09T00:00:00"/>
    <x v="1"/>
    <s v="SF-20200"/>
    <s v="Sarah Foster"/>
    <x v="0"/>
    <s v="United States"/>
    <s v="New Castle"/>
    <s v="Indiana"/>
    <n v="47362"/>
    <x v="2"/>
    <x v="179"/>
    <x v="2"/>
    <s v="Phones"/>
    <s v="I Needs 3d Hello Kitty Hybrid Silicone Case Cover for HTC One X 4g with 3d Hello Kitty Stylus Pen Green/pink"/>
    <x v="100"/>
    <n v="0.3"/>
    <n v="16.744"/>
  </r>
  <r>
    <n v="2285"/>
    <x v="1121"/>
    <x v="616"/>
    <d v="2016-03-09T00:00:00"/>
    <x v="1"/>
    <s v="SF-20200"/>
    <s v="Sarah Foster"/>
    <x v="0"/>
    <s v="United States"/>
    <s v="New Castle"/>
    <s v="Indiana"/>
    <n v="47362"/>
    <x v="2"/>
    <x v="1295"/>
    <x v="1"/>
    <s v="Appliances"/>
    <s v="Staple holder"/>
    <x v="1895"/>
    <n v="0.3"/>
    <n v="42.482999999999997"/>
  </r>
  <r>
    <n v="2286"/>
    <x v="1122"/>
    <x v="465"/>
    <d v="2017-05-08T00:00:00"/>
    <x v="2"/>
    <s v="PJ-18835"/>
    <s v="Patrick Jones"/>
    <x v="1"/>
    <s v="United States"/>
    <s v="Murfreesboro"/>
    <s v="Tennessee"/>
    <n v="37130"/>
    <x v="0"/>
    <x v="1296"/>
    <x v="1"/>
    <s v="Paper"/>
    <s v="Xerox 1965"/>
    <x v="642"/>
    <n v="0.25"/>
    <n v="10.763999999999999"/>
  </r>
  <r>
    <n v="2287"/>
    <x v="1123"/>
    <x v="701"/>
    <d v="2018-11-23T00:00:00"/>
    <x v="1"/>
    <s v="CS-12355"/>
    <s v="Christine Sundaresam"/>
    <x v="0"/>
    <s v="United States"/>
    <s v="Salem"/>
    <s v="Virginia"/>
    <n v="24153"/>
    <x v="0"/>
    <x v="1297"/>
    <x v="1"/>
    <s v="Appliances"/>
    <s v="Bionaire 99.97% HEPA Air Cleaner"/>
    <x v="1896"/>
    <n v="0.25"/>
    <n v="26.28"/>
  </r>
  <r>
    <n v="2288"/>
    <x v="1124"/>
    <x v="702"/>
    <d v="2018-06-05T00:00:00"/>
    <x v="0"/>
    <s v="BB-10990"/>
    <s v="Barry Blumstein"/>
    <x v="1"/>
    <s v="United States"/>
    <s v="Toledo"/>
    <s v="Ohio"/>
    <n v="43615"/>
    <x v="3"/>
    <x v="1298"/>
    <x v="1"/>
    <s v="Appliances"/>
    <s v="Eureka Sanitaire  Multi-Pro Heavy-Duty Upright, Disposable Bags"/>
    <x v="1897"/>
    <n v="0.4"/>
    <n v="10.488"/>
  </r>
  <r>
    <n v="2289"/>
    <x v="1125"/>
    <x v="193"/>
    <d v="2018-06-13T00:00:00"/>
    <x v="2"/>
    <s v="BW-11200"/>
    <s v="Ben Wallace"/>
    <x v="0"/>
    <s v="United States"/>
    <s v="Los Angeles"/>
    <s v="California"/>
    <n v="90032"/>
    <x v="1"/>
    <x v="836"/>
    <x v="1"/>
    <s v="Art"/>
    <s v="Newell 351"/>
    <x v="1220"/>
    <n v="0.45"/>
    <n v="9.02"/>
  </r>
  <r>
    <n v="2290"/>
    <x v="1126"/>
    <x v="703"/>
    <d v="2018-01-11T00:00:00"/>
    <x v="2"/>
    <s v="RS-19420"/>
    <s v="Ricardo Sperren"/>
    <x v="1"/>
    <s v="United States"/>
    <s v="Seattle"/>
    <s v="Washington"/>
    <n v="98115"/>
    <x v="1"/>
    <x v="1299"/>
    <x v="0"/>
    <s v="Tables"/>
    <s v="Balt Solid Wood Round Tables"/>
    <x v="1898"/>
    <n v="0.45"/>
    <n v="491.13900000000007"/>
  </r>
  <r>
    <n v="2291"/>
    <x v="1127"/>
    <x v="704"/>
    <d v="2016-04-25T00:00:00"/>
    <x v="1"/>
    <s v="TS-21160"/>
    <s v="Theresa Swint"/>
    <x v="1"/>
    <s v="United States"/>
    <s v="Columbus"/>
    <s v="Georgia"/>
    <n v="31907"/>
    <x v="0"/>
    <x v="664"/>
    <x v="2"/>
    <s v="Phones"/>
    <s v="Pyle PMP37LED"/>
    <x v="1158"/>
    <n v="0.25"/>
    <n v="215.97750000000002"/>
  </r>
  <r>
    <n v="2292"/>
    <x v="1127"/>
    <x v="704"/>
    <d v="2016-04-25T00:00:00"/>
    <x v="1"/>
    <s v="TS-21160"/>
    <s v="Theresa Swint"/>
    <x v="1"/>
    <s v="United States"/>
    <s v="Columbus"/>
    <s v="Georgia"/>
    <n v="31907"/>
    <x v="0"/>
    <x v="1071"/>
    <x v="0"/>
    <s v="Furnishings"/>
    <s v="GE 48 Fluorescent Tube, Cool White Energy Saver, 34 Watts, 30/Box"/>
    <x v="1899"/>
    <n v="0.25"/>
    <n v="446.53499999999997"/>
  </r>
  <r>
    <n v="2293"/>
    <x v="1127"/>
    <x v="704"/>
    <d v="2016-04-25T00:00:00"/>
    <x v="1"/>
    <s v="TS-21160"/>
    <s v="Theresa Swint"/>
    <x v="1"/>
    <s v="United States"/>
    <s v="Columbus"/>
    <s v="Georgia"/>
    <n v="31907"/>
    <x v="0"/>
    <x v="778"/>
    <x v="1"/>
    <s v="Paper"/>
    <s v="Xerox 2"/>
    <x v="91"/>
    <n v="0.25"/>
    <n v="9.7200000000000006"/>
  </r>
  <r>
    <n v="2294"/>
    <x v="1128"/>
    <x v="549"/>
    <d v="2016-11-06T00:00:00"/>
    <x v="1"/>
    <s v="QJ-19255"/>
    <s v="Quincy Jones"/>
    <x v="1"/>
    <s v="United States"/>
    <s v="New York City"/>
    <s v="New York"/>
    <n v="10009"/>
    <x v="3"/>
    <x v="500"/>
    <x v="2"/>
    <s v="Phones"/>
    <s v="Cush Cases Heavy Duty Rugged Cover Case for Samsung Galaxy S5 - Purple"/>
    <x v="1900"/>
    <n v="0.4"/>
    <n v="2.97"/>
  </r>
  <r>
    <n v="2295"/>
    <x v="1129"/>
    <x v="331"/>
    <d v="2018-12-27T00:00:00"/>
    <x v="1"/>
    <s v="FM-14215"/>
    <s v="Filia McAdams"/>
    <x v="1"/>
    <s v="United States"/>
    <s v="Middletown"/>
    <s v="Connecticut"/>
    <n v="6457"/>
    <x v="3"/>
    <x v="71"/>
    <x v="0"/>
    <s v="Furnishings"/>
    <s v="Tenex Traditional Chairmats for Medium Pile Carpet, Standard Lip, 36 x 48"/>
    <x v="1901"/>
    <n v="0.4"/>
    <n v="109.16999999999999"/>
  </r>
  <r>
    <n v="2296"/>
    <x v="1130"/>
    <x v="549"/>
    <d v="2016-11-05T00:00:00"/>
    <x v="1"/>
    <s v="VD-21670"/>
    <s v="Valerie Dominguez"/>
    <x v="0"/>
    <s v="United States"/>
    <s v="New York City"/>
    <s v="New York"/>
    <n v="10011"/>
    <x v="3"/>
    <x v="938"/>
    <x v="1"/>
    <s v="Paper"/>
    <s v="Avoid Verbal Orders Carbonless Minifold Book"/>
    <x v="1902"/>
    <n v="0.4"/>
    <n v="8.1120000000000001"/>
  </r>
  <r>
    <n v="2297"/>
    <x v="1130"/>
    <x v="549"/>
    <d v="2016-11-05T00:00:00"/>
    <x v="1"/>
    <s v="VD-21670"/>
    <s v="Valerie Dominguez"/>
    <x v="0"/>
    <s v="United States"/>
    <s v="New York City"/>
    <s v="New York"/>
    <n v="10011"/>
    <x v="3"/>
    <x v="689"/>
    <x v="0"/>
    <s v="Furnishings"/>
    <s v="Howard Miller 11-1/2 Diameter Ridgewood Wall Clock"/>
    <x v="1903"/>
    <n v="0.4"/>
    <n v="155.82"/>
  </r>
  <r>
    <n v="2298"/>
    <x v="1130"/>
    <x v="549"/>
    <d v="2016-11-05T00:00:00"/>
    <x v="1"/>
    <s v="VD-21670"/>
    <s v="Valerie Dominguez"/>
    <x v="0"/>
    <s v="United States"/>
    <s v="New York City"/>
    <s v="New York"/>
    <n v="10011"/>
    <x v="3"/>
    <x v="1300"/>
    <x v="2"/>
    <s v="Phones"/>
    <s v="Plantronics MX500i Earset"/>
    <x v="1904"/>
    <n v="0.4"/>
    <n v="25.77"/>
  </r>
  <r>
    <n v="2299"/>
    <x v="1130"/>
    <x v="549"/>
    <d v="2016-11-05T00:00:00"/>
    <x v="1"/>
    <s v="VD-21670"/>
    <s v="Valerie Dominguez"/>
    <x v="0"/>
    <s v="United States"/>
    <s v="New York City"/>
    <s v="New York"/>
    <n v="10011"/>
    <x v="3"/>
    <x v="651"/>
    <x v="2"/>
    <s v="Accessories"/>
    <s v="Razer Tiamat Over Ear 7.1 Surround Sound PC Gaming Headset"/>
    <x v="751"/>
    <n v="0.25"/>
    <n v="1049.9475"/>
  </r>
  <r>
    <n v="2300"/>
    <x v="1130"/>
    <x v="549"/>
    <d v="2016-11-05T00:00:00"/>
    <x v="1"/>
    <s v="VD-21670"/>
    <s v="Valerie Dominguez"/>
    <x v="0"/>
    <s v="United States"/>
    <s v="New York City"/>
    <s v="New York"/>
    <n v="10011"/>
    <x v="3"/>
    <x v="478"/>
    <x v="2"/>
    <s v="Phones"/>
    <s v="Xblue XB-1670-86 X16 Small Office Telephone - Titanium"/>
    <x v="178"/>
    <n v="0.4"/>
    <n v="302.37599999999998"/>
  </r>
  <r>
    <n v="2301"/>
    <x v="1131"/>
    <x v="687"/>
    <d v="2015-11-18T00:00:00"/>
    <x v="1"/>
    <s v="JL-15505"/>
    <s v="Jeremy Lonsdale"/>
    <x v="0"/>
    <s v="United States"/>
    <s v="Midland"/>
    <s v="Michigan"/>
    <n v="48640"/>
    <x v="2"/>
    <x v="15"/>
    <x v="1"/>
    <s v="Binders"/>
    <s v="Storex DuraTech Recycled Plastic Frosted Binders"/>
    <x v="1905"/>
    <n v="0.3"/>
    <n v="8.9039999999999999"/>
  </r>
  <r>
    <n v="2302"/>
    <x v="1131"/>
    <x v="687"/>
    <d v="2015-11-18T00:00:00"/>
    <x v="1"/>
    <s v="JL-15505"/>
    <s v="Jeremy Lonsdale"/>
    <x v="0"/>
    <s v="United States"/>
    <s v="Midland"/>
    <s v="Michigan"/>
    <n v="48640"/>
    <x v="2"/>
    <x v="614"/>
    <x v="1"/>
    <s v="Binders"/>
    <s v="Avery Durable Binders"/>
    <x v="132"/>
    <n v="0.3"/>
    <n v="8.0640000000000001"/>
  </r>
  <r>
    <n v="2303"/>
    <x v="1132"/>
    <x v="327"/>
    <d v="2017-01-21T00:00:00"/>
    <x v="1"/>
    <s v="DL-13495"/>
    <s v="Dionis Lloyd"/>
    <x v="1"/>
    <s v="United States"/>
    <s v="Columbus"/>
    <s v="Georgia"/>
    <n v="31907"/>
    <x v="0"/>
    <x v="552"/>
    <x v="2"/>
    <s v="Accessories"/>
    <s v="First Data FD10 PIN Pad"/>
    <x v="613"/>
    <n v="0.15000000000000002"/>
    <n v="268.59999999999997"/>
  </r>
  <r>
    <n v="2304"/>
    <x v="1133"/>
    <x v="697"/>
    <d v="2018-09-22T00:00:00"/>
    <x v="0"/>
    <s v="MO-17800"/>
    <s v="Meg OConnel"/>
    <x v="2"/>
    <s v="United States"/>
    <s v="Roswell"/>
    <s v="Georgia"/>
    <n v="30076"/>
    <x v="0"/>
    <x v="323"/>
    <x v="0"/>
    <s v="Chairs"/>
    <s v="Global Ergonomic Managers Chair"/>
    <x v="1906"/>
    <n v="0.15000000000000002"/>
    <n v="615.33199999999999"/>
  </r>
  <r>
    <n v="2305"/>
    <x v="1133"/>
    <x v="697"/>
    <d v="2018-09-22T00:00:00"/>
    <x v="0"/>
    <s v="MO-17800"/>
    <s v="Meg OConnel"/>
    <x v="2"/>
    <s v="United States"/>
    <s v="Roswell"/>
    <s v="Georgia"/>
    <n v="30076"/>
    <x v="0"/>
    <x v="258"/>
    <x v="1"/>
    <s v="Paper"/>
    <s v="Easy-staple paper"/>
    <x v="1907"/>
    <n v="0.25"/>
    <n v="79.739999999999995"/>
  </r>
  <r>
    <n v="2306"/>
    <x v="1134"/>
    <x v="443"/>
    <d v="2017-12-24T00:00:00"/>
    <x v="2"/>
    <s v="BP-11185"/>
    <s v="Ben Peterman"/>
    <x v="1"/>
    <s v="United States"/>
    <s v="Chicago"/>
    <s v="Illinois"/>
    <n v="60623"/>
    <x v="2"/>
    <x v="713"/>
    <x v="0"/>
    <s v="Bookcases"/>
    <s v="Bush Westfield Collection Bookcases, Fully Assembled"/>
    <x v="1078"/>
    <n v="0.4"/>
    <n v="84.8232"/>
  </r>
  <r>
    <n v="2307"/>
    <x v="1135"/>
    <x v="705"/>
    <d v="2016-08-08T00:00:00"/>
    <x v="2"/>
    <s v="MS-17980"/>
    <s v="Michael Stewart"/>
    <x v="1"/>
    <s v="United States"/>
    <s v="Houston"/>
    <s v="Texas"/>
    <n v="77041"/>
    <x v="2"/>
    <x v="752"/>
    <x v="1"/>
    <s v="Paper"/>
    <s v="Xerox 188"/>
    <x v="1908"/>
    <n v="0.3"/>
    <n v="19.051199999999998"/>
  </r>
  <r>
    <n v="2308"/>
    <x v="1136"/>
    <x v="60"/>
    <d v="2018-11-09T00:00:00"/>
    <x v="1"/>
    <s v="SV-20935"/>
    <s v="Susan Vittorini"/>
    <x v="0"/>
    <s v="United States"/>
    <s v="New York City"/>
    <s v="New York"/>
    <n v="10009"/>
    <x v="3"/>
    <x v="475"/>
    <x v="2"/>
    <s v="Accessories"/>
    <s v="Enermax Aurora Lite Keyboard"/>
    <x v="1909"/>
    <n v="0.25"/>
    <n v="293.0625"/>
  </r>
  <r>
    <n v="2309"/>
    <x v="1137"/>
    <x v="532"/>
    <d v="2018-06-12T00:00:00"/>
    <x v="2"/>
    <s v="BC-11125"/>
    <s v="Becky Castell"/>
    <x v="2"/>
    <s v="United States"/>
    <s v="Peoria"/>
    <s v="Arizona"/>
    <n v="85345"/>
    <x v="1"/>
    <x v="654"/>
    <x v="0"/>
    <s v="Chairs"/>
    <s v="Global Leather Executive Chair"/>
    <x v="1910"/>
    <n v="0.45"/>
    <n v="154.43559999999999"/>
  </r>
  <r>
    <n v="2310"/>
    <x v="1137"/>
    <x v="532"/>
    <d v="2018-06-12T00:00:00"/>
    <x v="2"/>
    <s v="BC-11125"/>
    <s v="Becky Castell"/>
    <x v="2"/>
    <s v="United States"/>
    <s v="Peoria"/>
    <s v="Arizona"/>
    <n v="85345"/>
    <x v="1"/>
    <x v="80"/>
    <x v="1"/>
    <s v="Storage"/>
    <s v="Sortfiler Multipurpose Personal File Organizer, Black"/>
    <x v="1911"/>
    <n v="0.5"/>
    <n v="34.223999999999997"/>
  </r>
  <r>
    <n v="2311"/>
    <x v="1137"/>
    <x v="532"/>
    <d v="2018-06-12T00:00:00"/>
    <x v="2"/>
    <s v="BC-11125"/>
    <s v="Becky Castell"/>
    <x v="2"/>
    <s v="United States"/>
    <s v="Peoria"/>
    <s v="Arizona"/>
    <n v="85345"/>
    <x v="1"/>
    <x v="666"/>
    <x v="1"/>
    <s v="Art"/>
    <s v="Boston 16801 Nautilus Battery Pencil Sharpener"/>
    <x v="1912"/>
    <n v="0.45"/>
    <n v="48.422000000000004"/>
  </r>
  <r>
    <n v="2312"/>
    <x v="1137"/>
    <x v="532"/>
    <d v="2018-06-12T00:00:00"/>
    <x v="2"/>
    <s v="BC-11125"/>
    <s v="Becky Castell"/>
    <x v="2"/>
    <s v="United States"/>
    <s v="Peoria"/>
    <s v="Arizona"/>
    <n v="85345"/>
    <x v="1"/>
    <x v="1041"/>
    <x v="1"/>
    <s v="Art"/>
    <s v="Newell 319"/>
    <x v="1810"/>
    <n v="0.45"/>
    <n v="8.7296000000000014"/>
  </r>
  <r>
    <n v="2313"/>
    <x v="1137"/>
    <x v="532"/>
    <d v="2018-06-12T00:00:00"/>
    <x v="2"/>
    <s v="BC-11125"/>
    <s v="Becky Castell"/>
    <x v="2"/>
    <s v="United States"/>
    <s v="Peoria"/>
    <s v="Arizona"/>
    <n v="85345"/>
    <x v="1"/>
    <x v="435"/>
    <x v="1"/>
    <s v="Storage"/>
    <s v="Fellowes Officeware Wire Shelving"/>
    <x v="1913"/>
    <n v="0.5"/>
    <n v="107.79600000000001"/>
  </r>
  <r>
    <n v="2314"/>
    <x v="1138"/>
    <x v="228"/>
    <d v="2018-07-25T00:00:00"/>
    <x v="1"/>
    <s v="EM-13825"/>
    <s v="Elizabeth Moffitt"/>
    <x v="1"/>
    <s v="United States"/>
    <s v="Sioux Falls"/>
    <s v="South Dakota"/>
    <n v="57103"/>
    <x v="2"/>
    <x v="676"/>
    <x v="1"/>
    <s v="Labels"/>
    <s v="Avery 486"/>
    <x v="2"/>
    <n v="0.3"/>
    <n v="10.233999999999998"/>
  </r>
  <r>
    <n v="2315"/>
    <x v="1138"/>
    <x v="228"/>
    <d v="2018-07-25T00:00:00"/>
    <x v="1"/>
    <s v="EM-13825"/>
    <s v="Elizabeth Moffitt"/>
    <x v="1"/>
    <s v="United States"/>
    <s v="Sioux Falls"/>
    <s v="South Dakota"/>
    <n v="57103"/>
    <x v="2"/>
    <x v="77"/>
    <x v="1"/>
    <s v="Appliances"/>
    <s v="1.7 Cubic Foot Compact Cube Office Refrigerators"/>
    <x v="1914"/>
    <n v="0.3"/>
    <n v="291.42399999999998"/>
  </r>
  <r>
    <n v="2316"/>
    <x v="1138"/>
    <x v="228"/>
    <d v="2018-07-25T00:00:00"/>
    <x v="1"/>
    <s v="EM-13825"/>
    <s v="Elizabeth Moffitt"/>
    <x v="1"/>
    <s v="United States"/>
    <s v="Sioux Falls"/>
    <s v="South Dakota"/>
    <n v="57103"/>
    <x v="2"/>
    <x v="480"/>
    <x v="1"/>
    <s v="Binders"/>
    <s v="Avery Printable Repositionable Plastic Tabs"/>
    <x v="1915"/>
    <n v="0.3"/>
    <n v="30.099999999999998"/>
  </r>
  <r>
    <n v="2317"/>
    <x v="1138"/>
    <x v="228"/>
    <d v="2018-07-25T00:00:00"/>
    <x v="1"/>
    <s v="EM-13825"/>
    <s v="Elizabeth Moffitt"/>
    <x v="1"/>
    <s v="United States"/>
    <s v="Sioux Falls"/>
    <s v="South Dakota"/>
    <n v="57103"/>
    <x v="2"/>
    <x v="1225"/>
    <x v="0"/>
    <s v="Chairs"/>
    <s v="Novimex Fabric Task Chair"/>
    <x v="1091"/>
    <n v="0.35"/>
    <n v="118.911"/>
  </r>
  <r>
    <n v="2318"/>
    <x v="1138"/>
    <x v="228"/>
    <d v="2018-07-25T00:00:00"/>
    <x v="1"/>
    <s v="EM-13825"/>
    <s v="Elizabeth Moffitt"/>
    <x v="1"/>
    <s v="United States"/>
    <s v="Sioux Falls"/>
    <s v="South Dakota"/>
    <n v="57103"/>
    <x v="2"/>
    <x v="844"/>
    <x v="1"/>
    <s v="Binders"/>
    <s v="Cardinal Slant-D Ring Binders"/>
    <x v="1916"/>
    <n v="0.3"/>
    <n v="42.580999999999996"/>
  </r>
  <r>
    <n v="2319"/>
    <x v="1138"/>
    <x v="228"/>
    <d v="2018-07-25T00:00:00"/>
    <x v="1"/>
    <s v="EM-13825"/>
    <s v="Elizabeth Moffitt"/>
    <x v="1"/>
    <s v="United States"/>
    <s v="Sioux Falls"/>
    <s v="South Dakota"/>
    <n v="57103"/>
    <x v="2"/>
    <x v="1301"/>
    <x v="2"/>
    <s v="Accessories"/>
    <s v="Logitech G35 7.1-Channel Surround Sound Headset"/>
    <x v="1917"/>
    <n v="0.35"/>
    <n v="253.48050000000003"/>
  </r>
  <r>
    <n v="2320"/>
    <x v="1139"/>
    <x v="706"/>
    <d v="2016-12-26T00:00:00"/>
    <x v="2"/>
    <s v="BD-11500"/>
    <s v="Bradley Drucker"/>
    <x v="0"/>
    <s v="United States"/>
    <s v="Richmond"/>
    <s v="Virginia"/>
    <n v="23223"/>
    <x v="0"/>
    <x v="535"/>
    <x v="1"/>
    <s v="Appliances"/>
    <s v="Belkin Premiere Surge Master II 8-outlet surge protector"/>
    <x v="1918"/>
    <n v="0.25"/>
    <n v="145.74"/>
  </r>
  <r>
    <n v="2321"/>
    <x v="1140"/>
    <x v="177"/>
    <d v="2018-03-24T00:00:00"/>
    <x v="1"/>
    <s v="HW-14935"/>
    <s v="Helen Wasserman"/>
    <x v="1"/>
    <s v="United States"/>
    <s v="Seattle"/>
    <s v="Washington"/>
    <n v="98115"/>
    <x v="1"/>
    <x v="1302"/>
    <x v="2"/>
    <s v="Accessories"/>
    <s v="Imation Secure Drive + Hardware Encrypted USB flash drive - 16 GB"/>
    <x v="1919"/>
    <n v="0.45"/>
    <n v="146.26150000000001"/>
  </r>
  <r>
    <n v="2322"/>
    <x v="1141"/>
    <x v="620"/>
    <d v="2017-01-03T00:00:00"/>
    <x v="0"/>
    <s v="KC-16255"/>
    <s v="Karen Carlisle"/>
    <x v="1"/>
    <s v="United States"/>
    <s v="Henderson"/>
    <s v="Kentucky"/>
    <n v="42420"/>
    <x v="0"/>
    <x v="351"/>
    <x v="1"/>
    <s v="Binders"/>
    <s v="Tuf-Vin Binders"/>
    <x v="1920"/>
    <n v="0.25"/>
    <n v="71.054999999999993"/>
  </r>
  <r>
    <n v="2323"/>
    <x v="1141"/>
    <x v="620"/>
    <d v="2017-01-03T00:00:00"/>
    <x v="0"/>
    <s v="KC-16255"/>
    <s v="Karen Carlisle"/>
    <x v="1"/>
    <s v="United States"/>
    <s v="Henderson"/>
    <s v="Kentucky"/>
    <n v="42420"/>
    <x v="0"/>
    <x v="280"/>
    <x v="1"/>
    <s v="Binders"/>
    <s v="GBC Clear Cover, 8-1/2 x 11, unpunched, 25 covers per pack"/>
    <x v="1921"/>
    <n v="0.25"/>
    <n v="45.480000000000004"/>
  </r>
  <r>
    <n v="2324"/>
    <x v="1141"/>
    <x v="620"/>
    <d v="2017-01-03T00:00:00"/>
    <x v="0"/>
    <s v="KC-16255"/>
    <s v="Karen Carlisle"/>
    <x v="1"/>
    <s v="United States"/>
    <s v="Henderson"/>
    <s v="Kentucky"/>
    <n v="42420"/>
    <x v="0"/>
    <x v="785"/>
    <x v="1"/>
    <s v="Binders"/>
    <s v="Aluminum Screw Posts"/>
    <x v="1922"/>
    <n v="0.25"/>
    <n v="57.224999999999994"/>
  </r>
  <r>
    <n v="2325"/>
    <x v="1141"/>
    <x v="620"/>
    <d v="2017-01-03T00:00:00"/>
    <x v="0"/>
    <s v="KC-16255"/>
    <s v="Karen Carlisle"/>
    <x v="1"/>
    <s v="United States"/>
    <s v="Henderson"/>
    <s v="Kentucky"/>
    <n v="42420"/>
    <x v="0"/>
    <x v="999"/>
    <x v="1"/>
    <s v="Binders"/>
    <s v="Ibico Plastic Spiral Binding Combs"/>
    <x v="1923"/>
    <n v="0.25"/>
    <n v="273.60000000000002"/>
  </r>
  <r>
    <n v="2326"/>
    <x v="1142"/>
    <x v="426"/>
    <d v="2016-09-19T00:00:00"/>
    <x v="0"/>
    <s v="BM-11575"/>
    <s v="Brendan Murry"/>
    <x v="1"/>
    <s v="United States"/>
    <s v="New York City"/>
    <s v="New York"/>
    <n v="10035"/>
    <x v="3"/>
    <x v="1197"/>
    <x v="1"/>
    <s v="Binders"/>
    <s v="GBC Twin Loop Wire Binding Elements"/>
    <x v="1924"/>
    <n v="0.4"/>
    <n v="47.923200000000001"/>
  </r>
  <r>
    <n v="2327"/>
    <x v="1142"/>
    <x v="426"/>
    <d v="2016-09-19T00:00:00"/>
    <x v="0"/>
    <s v="BM-11575"/>
    <s v="Brendan Murry"/>
    <x v="1"/>
    <s v="United States"/>
    <s v="New York City"/>
    <s v="New York"/>
    <n v="10035"/>
    <x v="3"/>
    <x v="266"/>
    <x v="0"/>
    <s v="Bookcases"/>
    <s v="Bush Westfield Collection Bookcases, Medium Cherry Finish"/>
    <x v="1925"/>
    <n v="0.5"/>
    <n v="23.192"/>
  </r>
  <r>
    <n v="2328"/>
    <x v="1142"/>
    <x v="426"/>
    <d v="2016-09-19T00:00:00"/>
    <x v="0"/>
    <s v="BM-11575"/>
    <s v="Brendan Murry"/>
    <x v="1"/>
    <s v="United States"/>
    <s v="New York City"/>
    <s v="New York"/>
    <n v="10035"/>
    <x v="3"/>
    <x v="12"/>
    <x v="1"/>
    <s v="Paper"/>
    <s v="Xerox 1967"/>
    <x v="91"/>
    <n v="0.4"/>
    <n v="7.7759999999999998"/>
  </r>
  <r>
    <n v="2329"/>
    <x v="1143"/>
    <x v="397"/>
    <d v="2018-09-26T00:00:00"/>
    <x v="2"/>
    <s v="KN-16705"/>
    <s v="Kristina Nunn"/>
    <x v="2"/>
    <s v="United States"/>
    <s v="Fort Collins"/>
    <s v="Colorado"/>
    <n v="80525"/>
    <x v="1"/>
    <x v="1303"/>
    <x v="1"/>
    <s v="Envelopes"/>
    <s v="Wausau Papers Astrobrights Colored Envelopes"/>
    <x v="642"/>
    <n v="0.4"/>
    <n v="8.6112000000000002"/>
  </r>
  <r>
    <n v="2330"/>
    <x v="1144"/>
    <x v="707"/>
    <d v="2016-12-29T00:00:00"/>
    <x v="1"/>
    <s v="JD-16150"/>
    <s v="Justin Deggeller"/>
    <x v="1"/>
    <s v="United States"/>
    <s v="Philadelphia"/>
    <s v="Pennsylvania"/>
    <n v="19140"/>
    <x v="3"/>
    <x v="1304"/>
    <x v="0"/>
    <s v="Furnishings"/>
    <s v="Tenex Antistatic Computer Chair Mats"/>
    <x v="1926"/>
    <n v="0.4"/>
    <n v="328.28159999999997"/>
  </r>
  <r>
    <n v="2331"/>
    <x v="1145"/>
    <x v="446"/>
    <d v="2017-09-26T00:00:00"/>
    <x v="0"/>
    <s v="LA-16780"/>
    <s v="Laura Armstrong"/>
    <x v="1"/>
    <s v="United States"/>
    <s v="Los Angeles"/>
    <s v="California"/>
    <n v="90004"/>
    <x v="1"/>
    <x v="193"/>
    <x v="1"/>
    <s v="Storage"/>
    <s v="Tennsco Lockers, Gray"/>
    <x v="108"/>
    <n v="0.5"/>
    <n v="20.98"/>
  </r>
  <r>
    <n v="2332"/>
    <x v="1145"/>
    <x v="446"/>
    <d v="2017-09-26T00:00:00"/>
    <x v="0"/>
    <s v="LA-16780"/>
    <s v="Laura Armstrong"/>
    <x v="1"/>
    <s v="United States"/>
    <s v="Los Angeles"/>
    <s v="California"/>
    <n v="90004"/>
    <x v="1"/>
    <x v="1305"/>
    <x v="1"/>
    <s v="Paper"/>
    <s v="REDIFORM Incoming/Outgoing Call Register, 11 X 8 1/2, 100 Messages"/>
    <x v="1927"/>
    <n v="0.4"/>
    <n v="25.02"/>
  </r>
  <r>
    <n v="2333"/>
    <x v="1146"/>
    <x v="708"/>
    <d v="2018-03-25T00:00:00"/>
    <x v="1"/>
    <s v="RW-19690"/>
    <s v="Robert Waldorf"/>
    <x v="0"/>
    <s v="United States"/>
    <s v="Lafayette"/>
    <s v="Indiana"/>
    <n v="47905"/>
    <x v="2"/>
    <x v="417"/>
    <x v="1"/>
    <s v="Paper"/>
    <s v="Eaton Premium Continuous-Feed Paper, 25% Cotton, Letter Size, White, 1000 Shts/Box"/>
    <x v="1928"/>
    <n v="0.3"/>
    <n v="194.17999999999998"/>
  </r>
  <r>
    <n v="2334"/>
    <x v="1146"/>
    <x v="708"/>
    <d v="2018-03-25T00:00:00"/>
    <x v="1"/>
    <s v="RW-19690"/>
    <s v="Robert Waldorf"/>
    <x v="0"/>
    <s v="United States"/>
    <s v="Lafayette"/>
    <s v="Indiana"/>
    <n v="47905"/>
    <x v="2"/>
    <x v="609"/>
    <x v="1"/>
    <s v="Paper"/>
    <s v="Xerox 196"/>
    <x v="396"/>
    <n v="0.3"/>
    <n v="4.0460000000000003"/>
  </r>
  <r>
    <n v="2335"/>
    <x v="1147"/>
    <x v="587"/>
    <d v="2015-10-04T00:00:00"/>
    <x v="1"/>
    <s v="KW-16570"/>
    <s v="Kelly Williams"/>
    <x v="0"/>
    <s v="United States"/>
    <s v="Clarksville"/>
    <s v="Tennessee"/>
    <n v="37042"/>
    <x v="0"/>
    <x v="336"/>
    <x v="1"/>
    <s v="Appliances"/>
    <s v="Holmes Odor Grabber"/>
    <x v="1929"/>
    <n v="0.25"/>
    <n v="51.911999999999992"/>
  </r>
  <r>
    <n v="2336"/>
    <x v="1148"/>
    <x v="389"/>
    <d v="2018-12-10T00:00:00"/>
    <x v="3"/>
    <s v="CC-12220"/>
    <s v="Chris Cortes"/>
    <x v="0"/>
    <s v="United States"/>
    <s v="Fairfield"/>
    <s v="Connecticut"/>
    <n v="6824"/>
    <x v="3"/>
    <x v="135"/>
    <x v="1"/>
    <s v="Envelopes"/>
    <s v="Convenience Packs of Business Envelopes"/>
    <x v="139"/>
    <n v="0.4"/>
    <n v="6.5159999999999991"/>
  </r>
  <r>
    <n v="2337"/>
    <x v="1148"/>
    <x v="389"/>
    <d v="2018-12-10T00:00:00"/>
    <x v="3"/>
    <s v="CC-12220"/>
    <s v="Chris Cortes"/>
    <x v="0"/>
    <s v="United States"/>
    <s v="Fairfield"/>
    <s v="Connecticut"/>
    <n v="6824"/>
    <x v="3"/>
    <x v="1306"/>
    <x v="1"/>
    <s v="Appliances"/>
    <s v="Tripp Lite Isotel 6 Outlet Surge Protector with Fax/Modem Protection"/>
    <x v="1930"/>
    <n v="0.4"/>
    <n v="256.07400000000001"/>
  </r>
  <r>
    <n v="2338"/>
    <x v="1149"/>
    <x v="709"/>
    <d v="2015-08-23T00:00:00"/>
    <x v="3"/>
    <s v="RH-19495"/>
    <s v="Rick Hansen"/>
    <x v="0"/>
    <s v="United States"/>
    <s v="New York City"/>
    <s v="New York"/>
    <n v="10009"/>
    <x v="3"/>
    <x v="1307"/>
    <x v="1"/>
    <s v="Paper"/>
    <s v="Xerox 1994"/>
    <x v="233"/>
    <n v="0.4"/>
    <n v="15.552"/>
  </r>
  <r>
    <n v="2339"/>
    <x v="1149"/>
    <x v="709"/>
    <d v="2015-08-23T00:00:00"/>
    <x v="3"/>
    <s v="RH-19495"/>
    <s v="Rick Hansen"/>
    <x v="0"/>
    <s v="United States"/>
    <s v="New York City"/>
    <s v="New York"/>
    <n v="10009"/>
    <x v="3"/>
    <x v="496"/>
    <x v="1"/>
    <s v="Paper"/>
    <s v="Personal Creations Ink Jet Cards and Labels"/>
    <x v="1931"/>
    <n v="0.4"/>
    <n v="27.552"/>
  </r>
  <r>
    <n v="2340"/>
    <x v="1150"/>
    <x v="710"/>
    <d v="2015-08-24T00:00:00"/>
    <x v="1"/>
    <s v="JK-15625"/>
    <s v="Jim Karlsson"/>
    <x v="0"/>
    <s v="United States"/>
    <s v="Columbus"/>
    <s v="Ohio"/>
    <n v="43229"/>
    <x v="3"/>
    <x v="87"/>
    <x v="1"/>
    <s v="Art"/>
    <s v="Turquoise Lead Holder with Pocket Clip"/>
    <x v="1932"/>
    <n v="0.25"/>
    <n v="8.0400000000000009"/>
  </r>
  <r>
    <n v="2341"/>
    <x v="1151"/>
    <x v="338"/>
    <d v="2017-11-15T00:00:00"/>
    <x v="1"/>
    <s v="DC-13285"/>
    <s v="Debra Catini"/>
    <x v="0"/>
    <s v="United States"/>
    <s v="Warner Robins"/>
    <s v="Georgia"/>
    <n v="31088"/>
    <x v="0"/>
    <x v="879"/>
    <x v="1"/>
    <s v="Art"/>
    <s v="Newell 315"/>
    <x v="1075"/>
    <n v="0.15000000000000002"/>
    <n v="35.580999999999996"/>
  </r>
  <r>
    <n v="2342"/>
    <x v="1152"/>
    <x v="520"/>
    <d v="2016-01-03T00:00:00"/>
    <x v="2"/>
    <s v="GM-14455"/>
    <s v="Gary Mitchum"/>
    <x v="2"/>
    <s v="United States"/>
    <s v="Franklin"/>
    <s v="Massachusetts"/>
    <n v="2038"/>
    <x v="3"/>
    <x v="1308"/>
    <x v="0"/>
    <s v="Furnishings"/>
    <s v="Nu-Dell Executive Frame"/>
    <x v="1933"/>
    <n v="0.4"/>
    <n v="37.92"/>
  </r>
  <r>
    <n v="2343"/>
    <x v="1152"/>
    <x v="520"/>
    <d v="2016-01-03T00:00:00"/>
    <x v="2"/>
    <s v="GM-14455"/>
    <s v="Gary Mitchum"/>
    <x v="2"/>
    <s v="United States"/>
    <s v="Franklin"/>
    <s v="Massachusetts"/>
    <n v="2038"/>
    <x v="3"/>
    <x v="1302"/>
    <x v="2"/>
    <s v="Accessories"/>
    <s v="Imation Secure Drive + Hardware Encrypted USB flash drive - 16 GB"/>
    <x v="1934"/>
    <n v="0.25"/>
    <n v="85.477499999999992"/>
  </r>
  <r>
    <n v="2344"/>
    <x v="1153"/>
    <x v="711"/>
    <d v="2015-07-30T00:00:00"/>
    <x v="0"/>
    <s v="CL-11890"/>
    <s v="Carl Ludwig"/>
    <x v="0"/>
    <s v="United States"/>
    <s v="Chicago"/>
    <s v="Illinois"/>
    <n v="60623"/>
    <x v="2"/>
    <x v="232"/>
    <x v="1"/>
    <s v="Storage"/>
    <s v="Belkin 19 Vented Equipment Shelf, Black"/>
    <x v="1935"/>
    <n v="0.4"/>
    <n v="74.131200000000007"/>
  </r>
  <r>
    <n v="2345"/>
    <x v="1154"/>
    <x v="712"/>
    <d v="2017-02-28T00:00:00"/>
    <x v="1"/>
    <s v="PV-18985"/>
    <s v="Paul Van Hugh"/>
    <x v="2"/>
    <s v="United States"/>
    <s v="Milwaukee"/>
    <s v="Wisconsin"/>
    <n v="53209"/>
    <x v="2"/>
    <x v="1309"/>
    <x v="1"/>
    <s v="Appliances"/>
    <s v="Belkin 5 Outlet SurgeMaster Power Centers"/>
    <x v="1936"/>
    <n v="0.3"/>
    <n v="343.22399999999999"/>
  </r>
  <r>
    <n v="2346"/>
    <x v="1155"/>
    <x v="69"/>
    <d v="2017-03-18T00:00:00"/>
    <x v="1"/>
    <s v="LT-17110"/>
    <s v="Liz Thompson"/>
    <x v="0"/>
    <s v="United States"/>
    <s v="San Antonio"/>
    <s v="Texas"/>
    <n v="78207"/>
    <x v="2"/>
    <x v="161"/>
    <x v="1"/>
    <s v="Paper"/>
    <s v="TOPS Carbonless Receipt Book, Four 2-3/4 x 7-1/4 Money Receipts per Page"/>
    <x v="1826"/>
    <n v="0.3"/>
    <n v="49.055999999999997"/>
  </r>
  <r>
    <n v="2347"/>
    <x v="1155"/>
    <x v="69"/>
    <d v="2017-03-18T00:00:00"/>
    <x v="1"/>
    <s v="LT-17110"/>
    <s v="Liz Thompson"/>
    <x v="0"/>
    <s v="United States"/>
    <s v="San Antonio"/>
    <s v="Texas"/>
    <n v="78207"/>
    <x v="2"/>
    <x v="1310"/>
    <x v="1"/>
    <s v="Binders"/>
    <s v="Insertable Tab Indexes For Data Binders"/>
    <x v="1937"/>
    <n v="0.3"/>
    <n v="0.89039999999999997"/>
  </r>
  <r>
    <n v="2348"/>
    <x v="1155"/>
    <x v="69"/>
    <d v="2017-03-18T00:00:00"/>
    <x v="1"/>
    <s v="LT-17110"/>
    <s v="Liz Thompson"/>
    <x v="0"/>
    <s v="United States"/>
    <s v="San Antonio"/>
    <s v="Texas"/>
    <n v="78207"/>
    <x v="2"/>
    <x v="898"/>
    <x v="0"/>
    <s v="Tables"/>
    <s v="Hon Non-Folding Utility Tables"/>
    <x v="1938"/>
    <n v="0.35"/>
    <n v="362.43025000000006"/>
  </r>
  <r>
    <n v="2349"/>
    <x v="1156"/>
    <x v="574"/>
    <d v="2018-12-03T00:00:00"/>
    <x v="3"/>
    <s v="AM-10360"/>
    <s v="Alice McCarthy"/>
    <x v="1"/>
    <s v="United States"/>
    <s v="Los Angeles"/>
    <s v="California"/>
    <n v="90032"/>
    <x v="1"/>
    <x v="620"/>
    <x v="1"/>
    <s v="Binders"/>
    <s v="3-ring staple pack"/>
    <x v="1939"/>
    <n v="0.4"/>
    <n v="5.4143999999999997"/>
  </r>
  <r>
    <n v="2350"/>
    <x v="1156"/>
    <x v="574"/>
    <d v="2018-12-03T00:00:00"/>
    <x v="3"/>
    <s v="AM-10360"/>
    <s v="Alice McCarthy"/>
    <x v="1"/>
    <s v="United States"/>
    <s v="Los Angeles"/>
    <s v="California"/>
    <n v="90032"/>
    <x v="1"/>
    <x v="1311"/>
    <x v="1"/>
    <s v="Binders"/>
    <s v="Satellite Sectional Post Binders"/>
    <x v="1940"/>
    <n v="0.4"/>
    <n v="41.6736"/>
  </r>
  <r>
    <n v="2351"/>
    <x v="1156"/>
    <x v="574"/>
    <d v="2018-12-03T00:00:00"/>
    <x v="3"/>
    <s v="AM-10360"/>
    <s v="Alice McCarthy"/>
    <x v="1"/>
    <s v="United States"/>
    <s v="Los Angeles"/>
    <s v="California"/>
    <n v="90032"/>
    <x v="1"/>
    <x v="362"/>
    <x v="1"/>
    <s v="Paper"/>
    <s v="Wirebound Message Book, 4 per Page"/>
    <x v="139"/>
    <n v="0.4"/>
    <n v="6.5159999999999991"/>
  </r>
  <r>
    <n v="2352"/>
    <x v="1156"/>
    <x v="574"/>
    <d v="2018-12-03T00:00:00"/>
    <x v="3"/>
    <s v="AM-10360"/>
    <s v="Alice McCarthy"/>
    <x v="1"/>
    <s v="United States"/>
    <s v="Los Angeles"/>
    <s v="California"/>
    <n v="90032"/>
    <x v="1"/>
    <x v="1276"/>
    <x v="1"/>
    <s v="Appliances"/>
    <s v="Fellowes Advanced Computer Series Surge Protectors"/>
    <x v="1941"/>
    <n v="0.4"/>
    <n v="47.681999999999995"/>
  </r>
  <r>
    <n v="2353"/>
    <x v="1156"/>
    <x v="574"/>
    <d v="2018-12-03T00:00:00"/>
    <x v="3"/>
    <s v="AM-10360"/>
    <s v="Alice McCarthy"/>
    <x v="1"/>
    <s v="United States"/>
    <s v="Los Angeles"/>
    <s v="California"/>
    <n v="90032"/>
    <x v="1"/>
    <x v="59"/>
    <x v="1"/>
    <s v="Art"/>
    <s v="Prang Dustless Chalk Sticks"/>
    <x v="1942"/>
    <n v="0.45"/>
    <n v="5.5440000000000005"/>
  </r>
  <r>
    <n v="2354"/>
    <x v="1157"/>
    <x v="284"/>
    <d v="2016-09-02T00:00:00"/>
    <x v="2"/>
    <s v="SC-20260"/>
    <s v="Scott Cohen"/>
    <x v="1"/>
    <s v="United States"/>
    <s v="San Francisco"/>
    <s v="California"/>
    <n v="94122"/>
    <x v="1"/>
    <x v="37"/>
    <x v="0"/>
    <s v="Bookcases"/>
    <s v="Atlantic Metals Mobile 3-Shelf Bookcases, Custom Colors"/>
    <x v="1943"/>
    <n v="0.5"/>
    <n v="776.41549999999995"/>
  </r>
  <r>
    <n v="2355"/>
    <x v="1157"/>
    <x v="284"/>
    <d v="2016-09-02T00:00:00"/>
    <x v="2"/>
    <s v="SC-20260"/>
    <s v="Scott Cohen"/>
    <x v="1"/>
    <s v="United States"/>
    <s v="San Francisco"/>
    <s v="California"/>
    <n v="94122"/>
    <x v="1"/>
    <x v="141"/>
    <x v="1"/>
    <s v="Binders"/>
    <s v="GBC Prestige Therm-A-Bind Covers"/>
    <x v="1944"/>
    <n v="0.4"/>
    <n v="82.344000000000008"/>
  </r>
  <r>
    <n v="2356"/>
    <x v="1157"/>
    <x v="284"/>
    <d v="2016-09-02T00:00:00"/>
    <x v="2"/>
    <s v="SC-20260"/>
    <s v="Scott Cohen"/>
    <x v="1"/>
    <s v="United States"/>
    <s v="San Francisco"/>
    <s v="California"/>
    <n v="94122"/>
    <x v="1"/>
    <x v="1312"/>
    <x v="2"/>
    <s v="Accessories"/>
    <s v="Memorex Micro Travel Drive 32 GB"/>
    <x v="1945"/>
    <n v="0.45"/>
    <n v="20.080500000000001"/>
  </r>
  <r>
    <n v="2357"/>
    <x v="1157"/>
    <x v="284"/>
    <d v="2016-09-02T00:00:00"/>
    <x v="2"/>
    <s v="SC-20260"/>
    <s v="Scott Cohen"/>
    <x v="1"/>
    <s v="United States"/>
    <s v="San Francisco"/>
    <s v="California"/>
    <n v="94122"/>
    <x v="1"/>
    <x v="1313"/>
    <x v="2"/>
    <s v="Machines"/>
    <s v="Lexmark S315 Color Inkjet Printer"/>
    <x v="1946"/>
    <n v="0.45"/>
    <n v="131.98680000000002"/>
  </r>
  <r>
    <n v="2358"/>
    <x v="1158"/>
    <x v="461"/>
    <d v="2015-03-21T00:00:00"/>
    <x v="1"/>
    <s v="CP-12340"/>
    <s v="Christine Phan"/>
    <x v="1"/>
    <s v="United States"/>
    <s v="New York City"/>
    <s v="New York"/>
    <n v="10024"/>
    <x v="3"/>
    <x v="215"/>
    <x v="0"/>
    <s v="Tables"/>
    <s v="Bretford Rectangular Conference Table Tops"/>
    <x v="1947"/>
    <n v="0.25"/>
    <n v="1184.8095000000001"/>
  </r>
  <r>
    <n v="2359"/>
    <x v="1158"/>
    <x v="461"/>
    <d v="2015-03-21T00:00:00"/>
    <x v="1"/>
    <s v="CP-12340"/>
    <s v="Christine Phan"/>
    <x v="1"/>
    <s v="United States"/>
    <s v="New York City"/>
    <s v="New York"/>
    <n v="10024"/>
    <x v="3"/>
    <x v="1299"/>
    <x v="0"/>
    <s v="Tables"/>
    <s v="Balt Solid Wood Round Tables"/>
    <x v="1948"/>
    <n v="0.25"/>
    <n v="803.68200000000002"/>
  </r>
  <r>
    <n v="2360"/>
    <x v="1158"/>
    <x v="461"/>
    <d v="2015-03-21T00:00:00"/>
    <x v="1"/>
    <s v="CP-12340"/>
    <s v="Christine Phan"/>
    <x v="1"/>
    <s v="United States"/>
    <s v="New York City"/>
    <s v="New York"/>
    <n v="10024"/>
    <x v="3"/>
    <x v="1168"/>
    <x v="0"/>
    <s v="Tables"/>
    <s v="Hon 30 x 60 Table with Locking Drawer"/>
    <x v="1949"/>
    <n v="0.25"/>
    <n v="460.43100000000004"/>
  </r>
  <r>
    <n v="2361"/>
    <x v="1158"/>
    <x v="461"/>
    <d v="2015-03-21T00:00:00"/>
    <x v="1"/>
    <s v="CP-12340"/>
    <s v="Christine Phan"/>
    <x v="1"/>
    <s v="United States"/>
    <s v="New York City"/>
    <s v="New York"/>
    <n v="10024"/>
    <x v="3"/>
    <x v="1314"/>
    <x v="1"/>
    <s v="Paper"/>
    <s v="Xerox 1926"/>
    <x v="1950"/>
    <n v="0.4"/>
    <n v="20.916"/>
  </r>
  <r>
    <n v="2362"/>
    <x v="1158"/>
    <x v="461"/>
    <d v="2015-03-21T00:00:00"/>
    <x v="1"/>
    <s v="CP-12340"/>
    <s v="Christine Phan"/>
    <x v="1"/>
    <s v="United States"/>
    <s v="New York City"/>
    <s v="New York"/>
    <n v="10024"/>
    <x v="3"/>
    <x v="1315"/>
    <x v="1"/>
    <s v="Paper"/>
    <s v="Xerox 1918"/>
    <x v="1951"/>
    <n v="0.4"/>
    <n v="93.023999999999987"/>
  </r>
  <r>
    <n v="2363"/>
    <x v="1159"/>
    <x v="513"/>
    <d v="2018-04-20T00:00:00"/>
    <x v="1"/>
    <s v="RF-19840"/>
    <s v="Roy Französisch"/>
    <x v="0"/>
    <s v="United States"/>
    <s v="Columbus"/>
    <s v="Ohio"/>
    <n v="43229"/>
    <x v="3"/>
    <x v="1316"/>
    <x v="1"/>
    <s v="Binders"/>
    <s v="SpineVue Locking Slant-D Ring Binders by Cardinal"/>
    <x v="1662"/>
    <n v="0.4"/>
    <n v="8.2260000000000009"/>
  </r>
  <r>
    <n v="2364"/>
    <x v="1160"/>
    <x v="69"/>
    <d v="2017-03-18T00:00:00"/>
    <x v="1"/>
    <s v="AB-10060"/>
    <s v="Adam Bellavance"/>
    <x v="2"/>
    <s v="United States"/>
    <s v="Waynesboro"/>
    <s v="Virginia"/>
    <n v="22980"/>
    <x v="0"/>
    <x v="441"/>
    <x v="0"/>
    <s v="Furnishings"/>
    <s v="Howard Miller 14-1/2 Diameter Chrome Round Wall Clock"/>
    <x v="1952"/>
    <n v="0.25"/>
    <n v="95.91"/>
  </r>
  <r>
    <n v="2365"/>
    <x v="1160"/>
    <x v="69"/>
    <d v="2017-03-18T00:00:00"/>
    <x v="1"/>
    <s v="AB-10060"/>
    <s v="Adam Bellavance"/>
    <x v="2"/>
    <s v="United States"/>
    <s v="Waynesboro"/>
    <s v="Virginia"/>
    <n v="22980"/>
    <x v="0"/>
    <x v="1317"/>
    <x v="1"/>
    <s v="Appliances"/>
    <s v="Eureka The Boss Lite 10-Amp Upright Vacuum, Blue"/>
    <x v="1953"/>
    <n v="0.25"/>
    <n v="120.24"/>
  </r>
  <r>
    <n v="2366"/>
    <x v="1160"/>
    <x v="69"/>
    <d v="2017-03-18T00:00:00"/>
    <x v="1"/>
    <s v="AB-10060"/>
    <s v="Adam Bellavance"/>
    <x v="2"/>
    <s v="United States"/>
    <s v="Waynesboro"/>
    <s v="Virginia"/>
    <n v="22980"/>
    <x v="0"/>
    <x v="1023"/>
    <x v="1"/>
    <s v="Binders"/>
    <s v="Ibico Covers for Plastic or Wire Binding Elements"/>
    <x v="1954"/>
    <n v="0.25"/>
    <n v="34.5"/>
  </r>
  <r>
    <n v="2367"/>
    <x v="1161"/>
    <x v="156"/>
    <d v="2015-11-26T00:00:00"/>
    <x v="0"/>
    <s v="EH-13990"/>
    <s v="Erica Hackney"/>
    <x v="0"/>
    <s v="United States"/>
    <s v="Sacramento"/>
    <s v="California"/>
    <n v="95823"/>
    <x v="1"/>
    <x v="1318"/>
    <x v="0"/>
    <s v="Chairs"/>
    <s v="Global Leather &amp; Oak Executive Chair, Burgundy"/>
    <x v="1955"/>
    <n v="0.45"/>
    <n v="66.391600000000011"/>
  </r>
  <r>
    <n v="2368"/>
    <x v="1162"/>
    <x v="516"/>
    <d v="2018-02-13T00:00:00"/>
    <x v="2"/>
    <s v="MN-17935"/>
    <s v="Michael Nguyen"/>
    <x v="0"/>
    <s v="United States"/>
    <s v="Clinton"/>
    <s v="Maryland"/>
    <n v="20735"/>
    <x v="3"/>
    <x v="1010"/>
    <x v="1"/>
    <s v="Paper"/>
    <s v="HP Office Recycled Paper (20Lb. and 87 Bright)"/>
    <x v="1062"/>
    <n v="0.4"/>
    <n v="13.872"/>
  </r>
  <r>
    <n v="2369"/>
    <x v="1163"/>
    <x v="713"/>
    <d v="2017-09-27T00:00:00"/>
    <x v="1"/>
    <s v="KL-16555"/>
    <s v="Kelly Lampkin"/>
    <x v="1"/>
    <s v="United States"/>
    <s v="Fairfield"/>
    <s v="Ohio"/>
    <n v="45014"/>
    <x v="3"/>
    <x v="1319"/>
    <x v="0"/>
    <s v="Furnishings"/>
    <s v="Rubbermaid ClusterMat Chairmats, Mat Size- 66 x 60, Lip 20 x 11 -90 Degree Angle"/>
    <x v="1956"/>
    <n v="0.4"/>
    <n v="319.62239999999997"/>
  </r>
  <r>
    <n v="2370"/>
    <x v="1163"/>
    <x v="713"/>
    <d v="2017-09-27T00:00:00"/>
    <x v="1"/>
    <s v="KL-16555"/>
    <s v="Kelly Lampkin"/>
    <x v="1"/>
    <s v="United States"/>
    <s v="Fairfield"/>
    <s v="Ohio"/>
    <n v="45014"/>
    <x v="3"/>
    <x v="1320"/>
    <x v="1"/>
    <s v="Art"/>
    <s v="Dixon Ticonderoga Maple Cedar Pencil, #2"/>
    <x v="1957"/>
    <n v="0.25"/>
    <n v="3.6840000000000002"/>
  </r>
  <r>
    <n v="2371"/>
    <x v="1164"/>
    <x v="437"/>
    <d v="2018-07-09T00:00:00"/>
    <x v="0"/>
    <s v="MP-17965"/>
    <s v="Michael Paige"/>
    <x v="1"/>
    <s v="United States"/>
    <s v="Warwick"/>
    <s v="Rhode Island"/>
    <n v="2886"/>
    <x v="3"/>
    <x v="725"/>
    <x v="2"/>
    <s v="Accessories"/>
    <s v="Hypercom P1300 Pinpad"/>
    <x v="842"/>
    <n v="0.25"/>
    <n v="189"/>
  </r>
  <r>
    <n v="2372"/>
    <x v="1165"/>
    <x v="274"/>
    <d v="2017-07-11T00:00:00"/>
    <x v="0"/>
    <s v="BF-11020"/>
    <s v="Barry Französisch"/>
    <x v="1"/>
    <s v="United States"/>
    <s v="Aurora"/>
    <s v="Illinois"/>
    <n v="60505"/>
    <x v="2"/>
    <x v="1155"/>
    <x v="0"/>
    <s v="Furnishings"/>
    <s v="Flat Face Poster Frame"/>
    <x v="1958"/>
    <n v="0.3"/>
    <n v="42.201599999999992"/>
  </r>
  <r>
    <n v="2373"/>
    <x v="1165"/>
    <x v="274"/>
    <d v="2017-07-11T00:00:00"/>
    <x v="0"/>
    <s v="BF-11020"/>
    <s v="Barry Französisch"/>
    <x v="1"/>
    <s v="United States"/>
    <s v="Aurora"/>
    <s v="Illinois"/>
    <n v="60505"/>
    <x v="2"/>
    <x v="1321"/>
    <x v="1"/>
    <s v="Fasteners"/>
    <s v="Acco Hot Clips Clips to Go"/>
    <x v="1959"/>
    <n v="0.3"/>
    <n v="1.8424"/>
  </r>
  <r>
    <n v="2374"/>
    <x v="1165"/>
    <x v="274"/>
    <d v="2017-07-11T00:00:00"/>
    <x v="0"/>
    <s v="BF-11020"/>
    <s v="Barry Französisch"/>
    <x v="1"/>
    <s v="United States"/>
    <s v="Aurora"/>
    <s v="Illinois"/>
    <n v="60505"/>
    <x v="2"/>
    <x v="1128"/>
    <x v="1"/>
    <s v="Paper"/>
    <s v="Tops Wirebound Message Log Books"/>
    <x v="1960"/>
    <n v="0.3"/>
    <n v="16.581599999999998"/>
  </r>
  <r>
    <n v="2375"/>
    <x v="1165"/>
    <x v="274"/>
    <d v="2017-07-11T00:00:00"/>
    <x v="0"/>
    <s v="BF-11020"/>
    <s v="Barry Französisch"/>
    <x v="1"/>
    <s v="United States"/>
    <s v="Aurora"/>
    <s v="Illinois"/>
    <n v="60505"/>
    <x v="2"/>
    <x v="323"/>
    <x v="0"/>
    <s v="Chairs"/>
    <s v="Global Ergonomic Managers Chair"/>
    <x v="1961"/>
    <n v="0.35"/>
    <n v="164.6918"/>
  </r>
  <r>
    <n v="2376"/>
    <x v="1166"/>
    <x v="714"/>
    <d v="2018-01-30T00:00:00"/>
    <x v="1"/>
    <s v="TP-21130"/>
    <s v="Theone Pippenger"/>
    <x v="0"/>
    <s v="United States"/>
    <s v="Smyrna"/>
    <s v="Georgia"/>
    <n v="30080"/>
    <x v="0"/>
    <x v="969"/>
    <x v="1"/>
    <s v="Fasteners"/>
    <s v="Revere Boxed Rubber Bands by Revere"/>
    <x v="1962"/>
    <n v="0.25"/>
    <n v="4.2524999999999995"/>
  </r>
  <r>
    <n v="2377"/>
    <x v="1167"/>
    <x v="710"/>
    <d v="2015-08-21T00:00:00"/>
    <x v="0"/>
    <s v="MS-17770"/>
    <s v="Maxwell Schwartz"/>
    <x v="0"/>
    <s v="United States"/>
    <s v="Columbus"/>
    <s v="Ohio"/>
    <n v="43229"/>
    <x v="3"/>
    <x v="1242"/>
    <x v="1"/>
    <s v="Binders"/>
    <s v="GBC DocuBind P50 Personal Binding Machine"/>
    <x v="1963"/>
    <n v="0.4"/>
    <n v="46.065599999999996"/>
  </r>
  <r>
    <n v="2378"/>
    <x v="1167"/>
    <x v="710"/>
    <d v="2015-08-21T00:00:00"/>
    <x v="0"/>
    <s v="MS-17770"/>
    <s v="Maxwell Schwartz"/>
    <x v="0"/>
    <s v="United States"/>
    <s v="Columbus"/>
    <s v="Ohio"/>
    <n v="43229"/>
    <x v="3"/>
    <x v="1322"/>
    <x v="1"/>
    <s v="Supplies"/>
    <s v="Acme Kleencut Forged Steel Scissors"/>
    <x v="1964"/>
    <n v="0.25"/>
    <n v="6.8879999999999999"/>
  </r>
  <r>
    <n v="2379"/>
    <x v="1168"/>
    <x v="401"/>
    <d v="2016-12-11T00:00:00"/>
    <x v="1"/>
    <s v="KM-16375"/>
    <s v="Katherine Murray"/>
    <x v="2"/>
    <s v="United States"/>
    <s v="Thousand Oaks"/>
    <s v="California"/>
    <n v="91360"/>
    <x v="1"/>
    <x v="1254"/>
    <x v="1"/>
    <s v="Paper"/>
    <s v="Message Book, Phone, Wirebound Standard Line Memo, 2 3/4 X 5"/>
    <x v="1965"/>
    <n v="0.4"/>
    <n v="19.649999999999999"/>
  </r>
  <r>
    <n v="2380"/>
    <x v="1169"/>
    <x v="715"/>
    <d v="2017-05-10T00:00:00"/>
    <x v="1"/>
    <s v="BE-11455"/>
    <s v="Brad Eason"/>
    <x v="2"/>
    <s v="United States"/>
    <s v="Lorain"/>
    <s v="Ohio"/>
    <n v="44052"/>
    <x v="3"/>
    <x v="485"/>
    <x v="1"/>
    <s v="Fasteners"/>
    <s v="Advantus T-Pin Paper Clips"/>
    <x v="1966"/>
    <n v="0.4"/>
    <n v="4.3296000000000001"/>
  </r>
  <r>
    <n v="2381"/>
    <x v="1169"/>
    <x v="715"/>
    <d v="2017-05-10T00:00:00"/>
    <x v="1"/>
    <s v="BE-11455"/>
    <s v="Brad Eason"/>
    <x v="2"/>
    <s v="United States"/>
    <s v="Lorain"/>
    <s v="Ohio"/>
    <n v="44052"/>
    <x v="3"/>
    <x v="1323"/>
    <x v="1"/>
    <s v="Paper"/>
    <s v="Xerox 1951"/>
    <x v="1967"/>
    <n v="0.4"/>
    <n v="29.740799999999997"/>
  </r>
  <r>
    <n v="2382"/>
    <x v="1169"/>
    <x v="715"/>
    <d v="2017-05-10T00:00:00"/>
    <x v="1"/>
    <s v="BE-11455"/>
    <s v="Brad Eason"/>
    <x v="2"/>
    <s v="United States"/>
    <s v="Lorain"/>
    <s v="Ohio"/>
    <n v="44052"/>
    <x v="3"/>
    <x v="28"/>
    <x v="0"/>
    <s v="Furnishings"/>
    <s v="DAX Solid Wood Frames"/>
    <x v="1968"/>
    <n v="0.4"/>
    <n v="32.827199999999998"/>
  </r>
  <r>
    <n v="2383"/>
    <x v="1170"/>
    <x v="613"/>
    <d v="2018-03-26T00:00:00"/>
    <x v="2"/>
    <s v="CV-12295"/>
    <s v="Christina VanderZanden"/>
    <x v="0"/>
    <s v="United States"/>
    <s v="Fresno"/>
    <s v="California"/>
    <n v="93727"/>
    <x v="1"/>
    <x v="1324"/>
    <x v="1"/>
    <s v="Appliances"/>
    <s v="Acco Smartsocket Color-Coded Six-Outlet AC Adapter Model Surge Protectors"/>
    <x v="1969"/>
    <n v="0.4"/>
    <n v="105.624"/>
  </r>
  <r>
    <n v="2384"/>
    <x v="1170"/>
    <x v="613"/>
    <d v="2018-03-26T00:00:00"/>
    <x v="2"/>
    <s v="CV-12295"/>
    <s v="Christina VanderZanden"/>
    <x v="0"/>
    <s v="United States"/>
    <s v="Fresno"/>
    <s v="California"/>
    <n v="93727"/>
    <x v="1"/>
    <x v="1325"/>
    <x v="1"/>
    <s v="Art"/>
    <s v="Staples in misc. colors"/>
    <x v="1970"/>
    <n v="0.45"/>
    <n v="8.8109999999999999"/>
  </r>
  <r>
    <n v="2385"/>
    <x v="1170"/>
    <x v="613"/>
    <d v="2018-03-26T00:00:00"/>
    <x v="2"/>
    <s v="CV-12295"/>
    <s v="Christina VanderZanden"/>
    <x v="0"/>
    <s v="United States"/>
    <s v="Fresno"/>
    <s v="California"/>
    <n v="93727"/>
    <x v="1"/>
    <x v="920"/>
    <x v="1"/>
    <s v="Binders"/>
    <s v="Avery Arch Ring Binders"/>
    <x v="1971"/>
    <n v="0.4"/>
    <n v="111.55199999999999"/>
  </r>
  <r>
    <n v="2386"/>
    <x v="1170"/>
    <x v="613"/>
    <d v="2018-03-26T00:00:00"/>
    <x v="2"/>
    <s v="CV-12295"/>
    <s v="Christina VanderZanden"/>
    <x v="0"/>
    <s v="United States"/>
    <s v="Fresno"/>
    <s v="California"/>
    <n v="93727"/>
    <x v="1"/>
    <x v="1326"/>
    <x v="2"/>
    <s v="Phones"/>
    <s v="Clearsounds A400"/>
    <x v="1972"/>
    <n v="0.4"/>
    <n v="126.7008"/>
  </r>
  <r>
    <n v="2387"/>
    <x v="1170"/>
    <x v="613"/>
    <d v="2018-03-26T00:00:00"/>
    <x v="2"/>
    <s v="CV-12295"/>
    <s v="Christina VanderZanden"/>
    <x v="0"/>
    <s v="United States"/>
    <s v="Fresno"/>
    <s v="California"/>
    <n v="93727"/>
    <x v="1"/>
    <x v="1327"/>
    <x v="2"/>
    <s v="Copiers"/>
    <s v="Hewlett Packard 310 Color Digital Copier"/>
    <x v="1973"/>
    <n v="0.5"/>
    <n v="239.99199999999999"/>
  </r>
  <r>
    <n v="2388"/>
    <x v="1171"/>
    <x v="295"/>
    <d v="2016-12-15T00:00:00"/>
    <x v="2"/>
    <s v="DK-13375"/>
    <s v="Dennis Kane"/>
    <x v="0"/>
    <s v="United States"/>
    <s v="San Diego"/>
    <s v="California"/>
    <n v="92105"/>
    <x v="1"/>
    <x v="1328"/>
    <x v="1"/>
    <s v="Fasteners"/>
    <s v="Staples"/>
    <x v="1974"/>
    <n v="0.4"/>
    <n v="4.7160000000000002"/>
  </r>
  <r>
    <n v="2389"/>
    <x v="1171"/>
    <x v="295"/>
    <d v="2016-12-15T00:00:00"/>
    <x v="2"/>
    <s v="DK-13375"/>
    <s v="Dennis Kane"/>
    <x v="0"/>
    <s v="United States"/>
    <s v="San Diego"/>
    <s v="California"/>
    <n v="92105"/>
    <x v="1"/>
    <x v="1329"/>
    <x v="1"/>
    <s v="Binders"/>
    <s v="Recycled Premium Regency Composition Covers"/>
    <x v="667"/>
    <n v="0.4"/>
    <n v="14.668799999999999"/>
  </r>
  <r>
    <n v="2390"/>
    <x v="1172"/>
    <x v="401"/>
    <d v="2016-12-10T00:00:00"/>
    <x v="1"/>
    <s v="SG-20605"/>
    <s v="Speros Goranitis"/>
    <x v="0"/>
    <s v="United States"/>
    <s v="New York City"/>
    <s v="New York"/>
    <n v="10009"/>
    <x v="3"/>
    <x v="1330"/>
    <x v="1"/>
    <s v="Paper"/>
    <s v="Xerox 219"/>
    <x v="90"/>
    <n v="0.4"/>
    <n v="3.8879999999999999"/>
  </r>
  <r>
    <n v="2391"/>
    <x v="1172"/>
    <x v="401"/>
    <d v="2016-12-10T00:00:00"/>
    <x v="1"/>
    <s v="SG-20605"/>
    <s v="Speros Goranitis"/>
    <x v="0"/>
    <s v="United States"/>
    <s v="New York City"/>
    <s v="New York"/>
    <n v="10009"/>
    <x v="3"/>
    <x v="1331"/>
    <x v="1"/>
    <s v="Paper"/>
    <s v="Xerox 1903"/>
    <x v="1075"/>
    <n v="0.4"/>
    <n v="25.116"/>
  </r>
  <r>
    <n v="2392"/>
    <x v="1172"/>
    <x v="401"/>
    <d v="2016-12-10T00:00:00"/>
    <x v="1"/>
    <s v="SG-20605"/>
    <s v="Speros Goranitis"/>
    <x v="0"/>
    <s v="United States"/>
    <s v="New York City"/>
    <s v="New York"/>
    <n v="10009"/>
    <x v="3"/>
    <x v="1332"/>
    <x v="2"/>
    <s v="Accessories"/>
    <s v="Logitech VX Revolution Cordless Laser Mouse for Notebooks (Black)"/>
    <x v="1975"/>
    <n v="0.25"/>
    <n v="1214.9325000000001"/>
  </r>
  <r>
    <n v="2393"/>
    <x v="1172"/>
    <x v="401"/>
    <d v="2016-12-10T00:00:00"/>
    <x v="1"/>
    <s v="SG-20605"/>
    <s v="Speros Goranitis"/>
    <x v="0"/>
    <s v="United States"/>
    <s v="New York City"/>
    <s v="New York"/>
    <n v="10009"/>
    <x v="3"/>
    <x v="1146"/>
    <x v="0"/>
    <s v="Furnishings"/>
    <s v="Seth Thomas 14 Day/Date Wall Clock"/>
    <x v="1976"/>
    <n v="0.4"/>
    <n v="68.352000000000004"/>
  </r>
  <r>
    <n v="2394"/>
    <x v="1173"/>
    <x v="716"/>
    <d v="2017-03-23T00:00:00"/>
    <x v="1"/>
    <s v="CS-12355"/>
    <s v="Christine Sundaresam"/>
    <x v="0"/>
    <s v="United States"/>
    <s v="Malden"/>
    <s v="Massachusetts"/>
    <n v="2148"/>
    <x v="3"/>
    <x v="397"/>
    <x v="1"/>
    <s v="Art"/>
    <s v="Newell 345"/>
    <x v="1977"/>
    <n v="0.25"/>
    <n v="29.759999999999998"/>
  </r>
  <r>
    <n v="2395"/>
    <x v="1174"/>
    <x v="717"/>
    <d v="2016-11-19T00:00:00"/>
    <x v="1"/>
    <s v="PJ-18835"/>
    <s v="Patrick Jones"/>
    <x v="1"/>
    <s v="United States"/>
    <s v="New York City"/>
    <s v="New York"/>
    <n v="10035"/>
    <x v="3"/>
    <x v="1202"/>
    <x v="2"/>
    <s v="Accessories"/>
    <s v="Imation Clip USB flash drive - 8 GB"/>
    <x v="1978"/>
    <n v="0.25"/>
    <n v="28.200000000000003"/>
  </r>
  <r>
    <n v="2396"/>
    <x v="1174"/>
    <x v="717"/>
    <d v="2016-11-19T00:00:00"/>
    <x v="1"/>
    <s v="PJ-18835"/>
    <s v="Patrick Jones"/>
    <x v="1"/>
    <s v="United States"/>
    <s v="New York City"/>
    <s v="New York"/>
    <n v="10035"/>
    <x v="3"/>
    <x v="538"/>
    <x v="2"/>
    <s v="Accessories"/>
    <s v="Imation 32GB Pocket Pro USB 3.0 Flash Drive - 32 GB - Black - 1 P ..."/>
    <x v="1979"/>
    <n v="0.25"/>
    <n v="44.924999999999997"/>
  </r>
  <r>
    <n v="2397"/>
    <x v="1174"/>
    <x v="717"/>
    <d v="2016-11-19T00:00:00"/>
    <x v="1"/>
    <s v="PJ-18835"/>
    <s v="Patrick Jones"/>
    <x v="1"/>
    <s v="United States"/>
    <s v="New York City"/>
    <s v="New York"/>
    <n v="10035"/>
    <x v="3"/>
    <x v="956"/>
    <x v="1"/>
    <s v="Paper"/>
    <s v="Its Hot Message Books with Stickers, 2 3/4 x 5"/>
    <x v="1980"/>
    <n v="0.4"/>
    <n v="22.2"/>
  </r>
  <r>
    <n v="2398"/>
    <x v="1175"/>
    <x v="718"/>
    <d v="2018-08-16T00:00:00"/>
    <x v="0"/>
    <s v="NP-18700"/>
    <s v="Nora Preis"/>
    <x v="0"/>
    <s v="United States"/>
    <s v="San Francisco"/>
    <s v="California"/>
    <n v="94109"/>
    <x v="1"/>
    <x v="745"/>
    <x v="1"/>
    <s v="Labels"/>
    <s v="Avery File Folder Labels"/>
    <x v="1755"/>
    <n v="0.4"/>
    <n v="3.456"/>
  </r>
  <r>
    <n v="2399"/>
    <x v="1175"/>
    <x v="718"/>
    <d v="2018-08-16T00:00:00"/>
    <x v="0"/>
    <s v="NP-18700"/>
    <s v="Nora Preis"/>
    <x v="0"/>
    <s v="United States"/>
    <s v="San Francisco"/>
    <s v="California"/>
    <n v="94109"/>
    <x v="1"/>
    <x v="21"/>
    <x v="1"/>
    <s v="Art"/>
    <s v="Newell 318"/>
    <x v="1438"/>
    <n v="0.45"/>
    <n v="9.1740000000000013"/>
  </r>
  <r>
    <n v="2400"/>
    <x v="1176"/>
    <x v="428"/>
    <d v="2018-09-15T00:00:00"/>
    <x v="1"/>
    <s v="SB-20290"/>
    <s v="Sean Braxton"/>
    <x v="1"/>
    <s v="United States"/>
    <s v="Florence"/>
    <s v="South Carolina"/>
    <n v="29501"/>
    <x v="0"/>
    <x v="435"/>
    <x v="1"/>
    <s v="Storage"/>
    <s v="Fellowes Officeware Wire Shelving"/>
    <x v="1981"/>
    <n v="0.35"/>
    <n v="408.72649999999999"/>
  </r>
  <r>
    <n v="2401"/>
    <x v="1176"/>
    <x v="428"/>
    <d v="2018-09-15T00:00:00"/>
    <x v="1"/>
    <s v="SB-20290"/>
    <s v="Sean Braxton"/>
    <x v="1"/>
    <s v="United States"/>
    <s v="Florence"/>
    <s v="South Carolina"/>
    <n v="29501"/>
    <x v="0"/>
    <x v="1011"/>
    <x v="1"/>
    <s v="Storage"/>
    <s v="X-Rack File for Hanging Folders"/>
    <x v="1982"/>
    <n v="0.35"/>
    <n v="36.692500000000003"/>
  </r>
  <r>
    <n v="2402"/>
    <x v="1177"/>
    <x v="719"/>
    <d v="2018-04-04T00:00:00"/>
    <x v="0"/>
    <s v="AS-10090"/>
    <s v="Adam Shillingsburg"/>
    <x v="0"/>
    <s v="United States"/>
    <s v="Springfield"/>
    <s v="Missouri"/>
    <n v="65807"/>
    <x v="2"/>
    <x v="953"/>
    <x v="1"/>
    <s v="Storage"/>
    <s v="Hanging Personal Folder File"/>
    <x v="1983"/>
    <n v="0.4"/>
    <n v="56.52"/>
  </r>
  <r>
    <n v="2403"/>
    <x v="1177"/>
    <x v="719"/>
    <d v="2018-04-04T00:00:00"/>
    <x v="0"/>
    <s v="AS-10090"/>
    <s v="Adam Shillingsburg"/>
    <x v="0"/>
    <s v="United States"/>
    <s v="Springfield"/>
    <s v="Missouri"/>
    <n v="65807"/>
    <x v="2"/>
    <x v="152"/>
    <x v="1"/>
    <s v="Envelopes"/>
    <s v="Staple envelope"/>
    <x v="158"/>
    <n v="0.3"/>
    <n v="19.88"/>
  </r>
  <r>
    <n v="2404"/>
    <x v="1178"/>
    <x v="720"/>
    <d v="2017-10-03T00:00:00"/>
    <x v="1"/>
    <s v="HM-14860"/>
    <s v="Harry Marie"/>
    <x v="1"/>
    <s v="United States"/>
    <s v="Huntsville"/>
    <s v="Texas"/>
    <n v="77340"/>
    <x v="2"/>
    <x v="1333"/>
    <x v="0"/>
    <s v="Bookcases"/>
    <s v="OSullivan Plantations 2-Door Library in Landvery Oak"/>
    <x v="1984"/>
    <n v="0.4"/>
    <n v="573.99887999999999"/>
  </r>
  <r>
    <n v="2405"/>
    <x v="1179"/>
    <x v="566"/>
    <d v="2018-10-11T00:00:00"/>
    <x v="1"/>
    <s v="MG-18145"/>
    <s v="Mike Gockenbach"/>
    <x v="0"/>
    <s v="United States"/>
    <s v="Los Angeles"/>
    <s v="California"/>
    <n v="90045"/>
    <x v="1"/>
    <x v="695"/>
    <x v="2"/>
    <s v="Accessories"/>
    <s v="Logitech G19 Programmable Gaming Keyboard"/>
    <x v="1985"/>
    <n v="0.45"/>
    <n v="613.7505000000001"/>
  </r>
  <r>
    <n v="2406"/>
    <x v="1179"/>
    <x v="566"/>
    <d v="2018-10-11T00:00:00"/>
    <x v="1"/>
    <s v="MG-18145"/>
    <s v="Mike Gockenbach"/>
    <x v="0"/>
    <s v="United States"/>
    <s v="Los Angeles"/>
    <s v="California"/>
    <n v="90045"/>
    <x v="1"/>
    <x v="461"/>
    <x v="2"/>
    <s v="Phones"/>
    <s v="Motorola HK250 Universal Bluetooth Headset"/>
    <x v="1986"/>
    <n v="0.4"/>
    <n v="77.246399999999994"/>
  </r>
  <r>
    <n v="2407"/>
    <x v="1179"/>
    <x v="566"/>
    <d v="2018-10-11T00:00:00"/>
    <x v="1"/>
    <s v="MG-18145"/>
    <s v="Mike Gockenbach"/>
    <x v="0"/>
    <s v="United States"/>
    <s v="Los Angeles"/>
    <s v="California"/>
    <n v="90045"/>
    <x v="1"/>
    <x v="312"/>
    <x v="2"/>
    <s v="Phones"/>
    <s v="Square Credit Card Reader, 4 1/2 x 4 1/2 x 1, White"/>
    <x v="705"/>
    <n v="0.4"/>
    <n v="47.951999999999998"/>
  </r>
  <r>
    <n v="2408"/>
    <x v="1180"/>
    <x v="176"/>
    <d v="2018-01-25T00:00:00"/>
    <x v="1"/>
    <s v="TM-21010"/>
    <s v="Tamara Manning"/>
    <x v="0"/>
    <s v="United States"/>
    <s v="San Francisco"/>
    <s v="California"/>
    <n v="94122"/>
    <x v="1"/>
    <x v="1159"/>
    <x v="1"/>
    <s v="Art"/>
    <s v="Staples in misc. colors"/>
    <x v="1987"/>
    <n v="0.45"/>
    <n v="13.31"/>
  </r>
  <r>
    <n v="2409"/>
    <x v="1180"/>
    <x v="176"/>
    <d v="2018-01-25T00:00:00"/>
    <x v="1"/>
    <s v="TM-21010"/>
    <s v="Tamara Manning"/>
    <x v="0"/>
    <s v="United States"/>
    <s v="San Francisco"/>
    <s v="California"/>
    <n v="94122"/>
    <x v="1"/>
    <x v="1334"/>
    <x v="2"/>
    <s v="Phones"/>
    <s v="Panasonic KX-TG9541B DECT 6.0 Digital 2-Line Expandable Cordless Phone With Digital Answering System"/>
    <x v="1988"/>
    <n v="0.4"/>
    <n v="215.98560000000001"/>
  </r>
  <r>
    <n v="2410"/>
    <x v="1181"/>
    <x v="721"/>
    <d v="2018-03-25T00:00:00"/>
    <x v="2"/>
    <s v="BE-11335"/>
    <s v="Bill Eplett"/>
    <x v="2"/>
    <s v="United States"/>
    <s v="San Francisco"/>
    <s v="California"/>
    <n v="94122"/>
    <x v="1"/>
    <x v="1092"/>
    <x v="0"/>
    <s v="Furnishings"/>
    <s v="DAX Natural Wood-Tone Poster Frame"/>
    <x v="1989"/>
    <n v="0.4"/>
    <n v="127.104"/>
  </r>
  <r>
    <n v="2411"/>
    <x v="1182"/>
    <x v="601"/>
    <d v="2015-08-06T00:00:00"/>
    <x v="1"/>
    <s v="AS-10630"/>
    <s v="Ann Steele"/>
    <x v="2"/>
    <s v="United States"/>
    <s v="Philadelphia"/>
    <s v="Pennsylvania"/>
    <n v="19120"/>
    <x v="3"/>
    <x v="1053"/>
    <x v="1"/>
    <s v="Fasteners"/>
    <s v="Acco Clips to Go Binder Clips, 24 Clips in Two Sizes"/>
    <x v="1093"/>
    <n v="0.4"/>
    <n v="3.4079999999999999"/>
  </r>
  <r>
    <n v="2412"/>
    <x v="1183"/>
    <x v="722"/>
    <d v="2016-06-09T00:00:00"/>
    <x v="0"/>
    <s v="EM-13810"/>
    <s v="Eleni McCrary"/>
    <x v="1"/>
    <s v="United States"/>
    <s v="Los Angeles"/>
    <s v="California"/>
    <n v="90036"/>
    <x v="1"/>
    <x v="620"/>
    <x v="1"/>
    <s v="Binders"/>
    <s v="3-ring staple pack"/>
    <x v="1990"/>
    <n v="0.4"/>
    <n v="4.5119999999999996"/>
  </r>
  <r>
    <n v="2413"/>
    <x v="1184"/>
    <x v="607"/>
    <d v="2015-11-16T00:00:00"/>
    <x v="1"/>
    <s v="JA-15970"/>
    <s v="Joseph Airdo"/>
    <x v="0"/>
    <s v="United States"/>
    <s v="Los Angeles"/>
    <s v="California"/>
    <n v="90045"/>
    <x v="1"/>
    <x v="358"/>
    <x v="1"/>
    <s v="Paper"/>
    <s v="Xerox 1974"/>
    <x v="489"/>
    <n v="0.4"/>
    <n v="7.1760000000000002"/>
  </r>
  <r>
    <n v="2414"/>
    <x v="1184"/>
    <x v="607"/>
    <d v="2015-11-16T00:00:00"/>
    <x v="1"/>
    <s v="JA-15970"/>
    <s v="Joseph Airdo"/>
    <x v="0"/>
    <s v="United States"/>
    <s v="Los Angeles"/>
    <s v="California"/>
    <n v="90045"/>
    <x v="1"/>
    <x v="736"/>
    <x v="0"/>
    <s v="Tables"/>
    <s v="Bevis Boat-Shaped Conference Table"/>
    <x v="1991"/>
    <n v="0.45"/>
    <n v="345.98520000000002"/>
  </r>
  <r>
    <n v="2415"/>
    <x v="1185"/>
    <x v="723"/>
    <d v="2018-01-02T00:00:00"/>
    <x v="1"/>
    <s v="TB-21595"/>
    <s v="Troy Blackwell"/>
    <x v="0"/>
    <s v="United States"/>
    <s v="Milwaukee"/>
    <s v="Wisconsin"/>
    <n v="53209"/>
    <x v="2"/>
    <x v="1318"/>
    <x v="0"/>
    <s v="Chairs"/>
    <s v="Global Leather &amp; Oak Executive Chair, Burgundy"/>
    <x v="1992"/>
    <n v="0.35"/>
    <n v="490.39250000000004"/>
  </r>
  <r>
    <n v="2416"/>
    <x v="1186"/>
    <x v="380"/>
    <d v="2016-07-11T00:00:00"/>
    <x v="1"/>
    <s v="PP-18955"/>
    <s v="Paul Prost"/>
    <x v="2"/>
    <s v="United States"/>
    <s v="Holyoke"/>
    <s v="Massachusetts"/>
    <n v="1040"/>
    <x v="3"/>
    <x v="415"/>
    <x v="0"/>
    <s v="Bookcases"/>
    <s v="Bush Mission Pointe Library"/>
    <x v="85"/>
    <n v="0.5"/>
    <n v="150.97999999999999"/>
  </r>
  <r>
    <n v="2417"/>
    <x v="1187"/>
    <x v="386"/>
    <d v="2018-10-18T00:00:00"/>
    <x v="1"/>
    <s v="ML-18040"/>
    <s v="Michelle Lonsdale"/>
    <x v="1"/>
    <s v="United States"/>
    <s v="Albuquerque"/>
    <s v="New Mexico"/>
    <n v="87105"/>
    <x v="1"/>
    <x v="1200"/>
    <x v="2"/>
    <s v="Accessories"/>
    <s v="WD My Passport Ultra 2TB Portable External Hard Drive"/>
    <x v="1993"/>
    <n v="0.45"/>
    <n v="327.25"/>
  </r>
  <r>
    <n v="2418"/>
    <x v="1187"/>
    <x v="386"/>
    <d v="2018-10-18T00:00:00"/>
    <x v="1"/>
    <s v="ML-18040"/>
    <s v="Michelle Lonsdale"/>
    <x v="1"/>
    <s v="United States"/>
    <s v="Albuquerque"/>
    <s v="New Mexico"/>
    <n v="87105"/>
    <x v="1"/>
    <x v="1197"/>
    <x v="1"/>
    <s v="Binders"/>
    <s v="GBC Twin Loop Wire Binding Elements"/>
    <x v="1924"/>
    <n v="0.4"/>
    <n v="47.923200000000001"/>
  </r>
  <r>
    <n v="2419"/>
    <x v="1188"/>
    <x v="206"/>
    <d v="2017-05-28T00:00:00"/>
    <x v="1"/>
    <s v="LC-16930"/>
    <s v="Linda Cazamias"/>
    <x v="1"/>
    <s v="United States"/>
    <s v="Sparks"/>
    <s v="Nevada"/>
    <n v="89431"/>
    <x v="1"/>
    <x v="1335"/>
    <x v="2"/>
    <s v="Machines"/>
    <s v="Panasonic KX MB2061 Multifunction Printer"/>
    <x v="1994"/>
    <n v="0.45"/>
    <n v="1318.0200000000002"/>
  </r>
  <r>
    <n v="2420"/>
    <x v="1189"/>
    <x v="45"/>
    <d v="2018-11-14T00:00:00"/>
    <x v="1"/>
    <s v="MC-17590"/>
    <s v="Matt Collister"/>
    <x v="1"/>
    <s v="United States"/>
    <s v="Coachella"/>
    <s v="California"/>
    <n v="92236"/>
    <x v="1"/>
    <x v="967"/>
    <x v="1"/>
    <s v="Storage"/>
    <s v="Safco Wire Cube Shelving System, For Use as 4 or 5 14 Cubes, Black"/>
    <x v="1995"/>
    <n v="0.5"/>
    <n v="31.78"/>
  </r>
  <r>
    <n v="2421"/>
    <x v="1189"/>
    <x v="45"/>
    <d v="2018-11-14T00:00:00"/>
    <x v="1"/>
    <s v="MC-17590"/>
    <s v="Matt Collister"/>
    <x v="1"/>
    <s v="United States"/>
    <s v="Coachella"/>
    <s v="California"/>
    <n v="92236"/>
    <x v="1"/>
    <x v="1336"/>
    <x v="2"/>
    <s v="Accessories"/>
    <s v="Razer Kraken 7.1 Surround Sound Over Ear USB Gaming Headset"/>
    <x v="311"/>
    <n v="0.45"/>
    <n v="54.994500000000002"/>
  </r>
  <r>
    <n v="2422"/>
    <x v="1190"/>
    <x v="724"/>
    <d v="2017-04-23T00:00:00"/>
    <x v="1"/>
    <s v="CR-12580"/>
    <s v="Clay Rozendal"/>
    <x v="2"/>
    <s v="United States"/>
    <s v="Elmhurst"/>
    <s v="Illinois"/>
    <n v="60126"/>
    <x v="2"/>
    <x v="82"/>
    <x v="1"/>
    <s v="Storage"/>
    <s v="Safco Industrial Wire Shelving"/>
    <x v="84"/>
    <n v="0.4"/>
    <n v="138.22559999999999"/>
  </r>
  <r>
    <n v="2423"/>
    <x v="1190"/>
    <x v="724"/>
    <d v="2017-04-23T00:00:00"/>
    <x v="1"/>
    <s v="CR-12580"/>
    <s v="Clay Rozendal"/>
    <x v="2"/>
    <s v="United States"/>
    <s v="Elmhurst"/>
    <s v="Illinois"/>
    <n v="60126"/>
    <x v="2"/>
    <x v="670"/>
    <x v="1"/>
    <s v="Paper"/>
    <s v="Adams Telephone Message Books, 5 1/4” x 11”"/>
    <x v="772"/>
    <n v="0.3"/>
    <n v="6.7647999999999993"/>
  </r>
  <r>
    <n v="2424"/>
    <x v="1191"/>
    <x v="53"/>
    <d v="2018-12-30T00:00:00"/>
    <x v="1"/>
    <s v="SV-20935"/>
    <s v="Susan Vittorini"/>
    <x v="0"/>
    <s v="United States"/>
    <s v="Fairfield"/>
    <s v="Ohio"/>
    <n v="45014"/>
    <x v="3"/>
    <x v="721"/>
    <x v="2"/>
    <s v="Accessories"/>
    <s v="Maxell 4.7GB DVD-R"/>
    <x v="1996"/>
    <n v="0.25"/>
    <n v="119.196"/>
  </r>
  <r>
    <n v="2425"/>
    <x v="1191"/>
    <x v="53"/>
    <d v="2018-12-30T00:00:00"/>
    <x v="1"/>
    <s v="SV-20935"/>
    <s v="Susan Vittorini"/>
    <x v="0"/>
    <s v="United States"/>
    <s v="Fairfield"/>
    <s v="Ohio"/>
    <n v="45014"/>
    <x v="3"/>
    <x v="1311"/>
    <x v="1"/>
    <s v="Binders"/>
    <s v="Satellite Sectional Post Binders"/>
    <x v="1997"/>
    <n v="0.4"/>
    <n v="7.8137999999999996"/>
  </r>
  <r>
    <n v="2426"/>
    <x v="1191"/>
    <x v="53"/>
    <d v="2018-12-30T00:00:00"/>
    <x v="1"/>
    <s v="SV-20935"/>
    <s v="Susan Vittorini"/>
    <x v="0"/>
    <s v="United States"/>
    <s v="Fairfield"/>
    <s v="Ohio"/>
    <n v="45014"/>
    <x v="3"/>
    <x v="1337"/>
    <x v="0"/>
    <s v="Tables"/>
    <s v="Hon Rectangular Conference Tables"/>
    <x v="1998"/>
    <n v="0.25"/>
    <n v="204.79500000000002"/>
  </r>
  <r>
    <n v="2427"/>
    <x v="1191"/>
    <x v="53"/>
    <d v="2018-12-30T00:00:00"/>
    <x v="1"/>
    <s v="SV-20935"/>
    <s v="Susan Vittorini"/>
    <x v="0"/>
    <s v="United States"/>
    <s v="Fairfield"/>
    <s v="Ohio"/>
    <n v="45014"/>
    <x v="3"/>
    <x v="1228"/>
    <x v="1"/>
    <s v="Fasteners"/>
    <s v="Staples"/>
    <x v="1999"/>
    <n v="0.4"/>
    <n v="23.587199999999999"/>
  </r>
  <r>
    <n v="2428"/>
    <x v="1192"/>
    <x v="725"/>
    <d v="2017-06-17T00:00:00"/>
    <x v="1"/>
    <s v="MZ-17515"/>
    <s v="Mary Zewe"/>
    <x v="1"/>
    <s v="United States"/>
    <s v="Arlington"/>
    <s v="Texas"/>
    <n v="76017"/>
    <x v="2"/>
    <x v="1338"/>
    <x v="1"/>
    <s v="Binders"/>
    <s v="Computer Printout Index Tabs"/>
    <x v="2000"/>
    <n v="0.3"/>
    <n v="0.94079999999999997"/>
  </r>
  <r>
    <n v="2429"/>
    <x v="1192"/>
    <x v="725"/>
    <d v="2017-06-17T00:00:00"/>
    <x v="1"/>
    <s v="MZ-17515"/>
    <s v="Mary Zewe"/>
    <x v="1"/>
    <s v="United States"/>
    <s v="Arlington"/>
    <s v="Texas"/>
    <n v="76017"/>
    <x v="2"/>
    <x v="1339"/>
    <x v="1"/>
    <s v="Binders"/>
    <s v="GBC Wire Binding Combs"/>
    <x v="2001"/>
    <n v="0.3"/>
    <n v="5.7904"/>
  </r>
  <r>
    <n v="2430"/>
    <x v="1192"/>
    <x v="725"/>
    <d v="2017-06-17T00:00:00"/>
    <x v="1"/>
    <s v="MZ-17515"/>
    <s v="Mary Zewe"/>
    <x v="1"/>
    <s v="United States"/>
    <s v="Arlington"/>
    <s v="Texas"/>
    <n v="76017"/>
    <x v="2"/>
    <x v="1073"/>
    <x v="0"/>
    <s v="Furnishings"/>
    <s v="Stacking Tray, Side-Loading, Legal, Smoke"/>
    <x v="2002"/>
    <n v="0.3"/>
    <n v="8.7807999999999993"/>
  </r>
  <r>
    <n v="2431"/>
    <x v="1193"/>
    <x v="726"/>
    <d v="2018-05-20T00:00:00"/>
    <x v="1"/>
    <s v="RB-19795"/>
    <s v="Ross Baird"/>
    <x v="2"/>
    <s v="United States"/>
    <s v="San Francisco"/>
    <s v="California"/>
    <n v="94110"/>
    <x v="1"/>
    <x v="2"/>
    <x v="1"/>
    <s v="Labels"/>
    <s v="Self-Adhesive Address Labels for Typewriters by Universal"/>
    <x v="2003"/>
    <n v="0.4"/>
    <n v="35.087999999999994"/>
  </r>
  <r>
    <n v="2432"/>
    <x v="1194"/>
    <x v="116"/>
    <d v="2019-01-02T00:00:00"/>
    <x v="1"/>
    <s v="HM-14860"/>
    <s v="Harry Marie"/>
    <x v="1"/>
    <s v="United States"/>
    <s v="Seattle"/>
    <s v="Washington"/>
    <n v="98103"/>
    <x v="1"/>
    <x v="345"/>
    <x v="0"/>
    <s v="Furnishings"/>
    <s v="3M Hangers With Command Adhesive"/>
    <x v="2004"/>
    <n v="0.4"/>
    <n v="4.4400000000000004"/>
  </r>
  <r>
    <n v="2433"/>
    <x v="1195"/>
    <x v="727"/>
    <d v="2015-04-01T00:00:00"/>
    <x v="1"/>
    <s v="AZ-10750"/>
    <s v="Annie Zypern"/>
    <x v="0"/>
    <s v="United States"/>
    <s v="New York City"/>
    <s v="New York"/>
    <n v="10009"/>
    <x v="3"/>
    <x v="1340"/>
    <x v="0"/>
    <s v="Chairs"/>
    <s v="Iceberg Nesting Folding Chair, 19w x 6d x 43h"/>
    <x v="2005"/>
    <n v="0.25"/>
    <n v="275.08949999999999"/>
  </r>
  <r>
    <n v="2434"/>
    <x v="1196"/>
    <x v="39"/>
    <d v="2018-06-01T00:00:00"/>
    <x v="1"/>
    <s v="JH-15910"/>
    <s v="Jonathan Howell"/>
    <x v="0"/>
    <s v="United States"/>
    <s v="Houston"/>
    <s v="Texas"/>
    <n v="77070"/>
    <x v="2"/>
    <x v="1259"/>
    <x v="2"/>
    <s v="Phones"/>
    <s v="Spigen Samsung Galaxy S5 Case Wallet"/>
    <x v="2006"/>
    <n v="0.3"/>
    <n v="38.057600000000001"/>
  </r>
  <r>
    <n v="2435"/>
    <x v="1197"/>
    <x v="717"/>
    <d v="2016-11-17T00:00:00"/>
    <x v="2"/>
    <s v="PJ-18835"/>
    <s v="Patrick Jones"/>
    <x v="1"/>
    <s v="United States"/>
    <s v="Springfield"/>
    <s v="Virginia"/>
    <n v="22153"/>
    <x v="0"/>
    <x v="618"/>
    <x v="1"/>
    <s v="Envelopes"/>
    <s v="Brown Kraft Recycled Envelopes"/>
    <x v="2007"/>
    <n v="0.25"/>
    <n v="25.47"/>
  </r>
  <r>
    <n v="2436"/>
    <x v="1197"/>
    <x v="717"/>
    <d v="2016-11-17T00:00:00"/>
    <x v="2"/>
    <s v="PJ-18835"/>
    <s v="Patrick Jones"/>
    <x v="1"/>
    <s v="United States"/>
    <s v="Springfield"/>
    <s v="Virginia"/>
    <n v="22153"/>
    <x v="0"/>
    <x v="1341"/>
    <x v="1"/>
    <s v="Appliances"/>
    <s v="Honeywell Enviracaire Portable HEPA Air Cleaner for 16 x 20 Room"/>
    <x v="2008"/>
    <n v="0.25"/>
    <n v="619.58249999999998"/>
  </r>
  <r>
    <n v="2437"/>
    <x v="1198"/>
    <x v="445"/>
    <d v="2018-07-10T00:00:00"/>
    <x v="1"/>
    <s v="CA-12265"/>
    <s v="Christina Anderson"/>
    <x v="0"/>
    <s v="United States"/>
    <s v="Farmington"/>
    <s v="New Mexico"/>
    <n v="87401"/>
    <x v="1"/>
    <x v="71"/>
    <x v="0"/>
    <s v="Furnishings"/>
    <s v="Tenex Traditional Chairmats for Medium Pile Carpet, Standard Lip, 36 x 48"/>
    <x v="2009"/>
    <n v="0.4"/>
    <n v="327.51"/>
  </r>
  <r>
    <n v="2438"/>
    <x v="1199"/>
    <x v="728"/>
    <d v="2015-11-20T00:00:00"/>
    <x v="0"/>
    <s v="PW-19240"/>
    <s v="Pierre Wener"/>
    <x v="0"/>
    <s v="United States"/>
    <s v="Louisville"/>
    <s v="Colorado"/>
    <n v="80027"/>
    <x v="1"/>
    <x v="1342"/>
    <x v="0"/>
    <s v="Tables"/>
    <s v="Bevis Rectangular Conference Tables"/>
    <x v="2010"/>
    <n v="0.45"/>
    <n v="80.289000000000001"/>
  </r>
  <r>
    <n v="2439"/>
    <x v="1199"/>
    <x v="728"/>
    <d v="2015-11-20T00:00:00"/>
    <x v="0"/>
    <s v="PW-19240"/>
    <s v="Pierre Wener"/>
    <x v="0"/>
    <s v="United States"/>
    <s v="Louisville"/>
    <s v="Colorado"/>
    <n v="80027"/>
    <x v="1"/>
    <x v="862"/>
    <x v="1"/>
    <s v="Paper"/>
    <s v="Geographics Note Cards, Blank, White, 8 1/2 x 11"/>
    <x v="2011"/>
    <n v="0.4"/>
    <n v="21.4848"/>
  </r>
  <r>
    <n v="2440"/>
    <x v="1200"/>
    <x v="729"/>
    <d v="2018-07-22T00:00:00"/>
    <x v="1"/>
    <s v="SW-20455"/>
    <s v="Shaun Weien"/>
    <x v="0"/>
    <s v="United States"/>
    <s v="Tampa"/>
    <s v="Florida"/>
    <n v="33614"/>
    <x v="0"/>
    <x v="627"/>
    <x v="0"/>
    <s v="Furnishings"/>
    <s v="C-Line Magnetic Cubicle Keepers, Clear Polypropylene"/>
    <x v="2012"/>
    <n v="0.25"/>
    <n v="5.9279999999999999"/>
  </r>
  <r>
    <n v="2441"/>
    <x v="1201"/>
    <x v="730"/>
    <d v="2017-05-27T00:00:00"/>
    <x v="1"/>
    <s v="AF-10870"/>
    <s v="Art Ferguson"/>
    <x v="0"/>
    <s v="United States"/>
    <s v="Passaic"/>
    <s v="New Jersey"/>
    <n v="7055"/>
    <x v="3"/>
    <x v="302"/>
    <x v="2"/>
    <s v="Phones"/>
    <s v="AT&amp;T 841000 Phone"/>
    <x v="2013"/>
    <n v="0.4"/>
    <n v="207"/>
  </r>
  <r>
    <n v="2442"/>
    <x v="1201"/>
    <x v="730"/>
    <d v="2017-05-27T00:00:00"/>
    <x v="1"/>
    <s v="AF-10870"/>
    <s v="Art Ferguson"/>
    <x v="0"/>
    <s v="United States"/>
    <s v="Passaic"/>
    <s v="New Jersey"/>
    <n v="7055"/>
    <x v="3"/>
    <x v="209"/>
    <x v="0"/>
    <s v="Tables"/>
    <s v="Bevis 36 x 72 Conference Tables"/>
    <x v="2014"/>
    <n v="0.25"/>
    <n v="130.71449999999999"/>
  </r>
  <r>
    <n v="2443"/>
    <x v="1201"/>
    <x v="730"/>
    <d v="2017-05-27T00:00:00"/>
    <x v="1"/>
    <s v="AF-10870"/>
    <s v="Art Ferguson"/>
    <x v="0"/>
    <s v="United States"/>
    <s v="Passaic"/>
    <s v="New Jersey"/>
    <n v="7055"/>
    <x v="3"/>
    <x v="190"/>
    <x v="1"/>
    <s v="Appliances"/>
    <s v="Eureka Sanitaire  Commercial Upright"/>
    <x v="2015"/>
    <n v="0.4"/>
    <n v="397.70400000000001"/>
  </r>
  <r>
    <n v="2444"/>
    <x v="1201"/>
    <x v="730"/>
    <d v="2017-05-27T00:00:00"/>
    <x v="1"/>
    <s v="AF-10870"/>
    <s v="Art Ferguson"/>
    <x v="0"/>
    <s v="United States"/>
    <s v="Passaic"/>
    <s v="New Jersey"/>
    <n v="7055"/>
    <x v="3"/>
    <x v="452"/>
    <x v="2"/>
    <s v="Accessories"/>
    <s v="SanDisk Cruzer 32 GB USB Flash Drive"/>
    <x v="2016"/>
    <n v="0.25"/>
    <n v="71.324999999999989"/>
  </r>
  <r>
    <n v="2445"/>
    <x v="1201"/>
    <x v="730"/>
    <d v="2017-05-27T00:00:00"/>
    <x v="1"/>
    <s v="AF-10870"/>
    <s v="Art Ferguson"/>
    <x v="0"/>
    <s v="United States"/>
    <s v="Passaic"/>
    <s v="New Jersey"/>
    <n v="7055"/>
    <x v="3"/>
    <x v="1343"/>
    <x v="1"/>
    <s v="Envelopes"/>
    <s v="Ampad #10 Peel &amp; Seel Holiday Envelopes"/>
    <x v="2017"/>
    <n v="0.4"/>
    <n v="16.128"/>
  </r>
  <r>
    <n v="2446"/>
    <x v="1201"/>
    <x v="730"/>
    <d v="2017-05-27T00:00:00"/>
    <x v="1"/>
    <s v="AF-10870"/>
    <s v="Art Ferguson"/>
    <x v="0"/>
    <s v="United States"/>
    <s v="Passaic"/>
    <s v="New Jersey"/>
    <n v="7055"/>
    <x v="3"/>
    <x v="957"/>
    <x v="2"/>
    <s v="Phones"/>
    <s v="Digium D40 VoIP phone"/>
    <x v="2018"/>
    <n v="0.4"/>
    <n v="154.78800000000001"/>
  </r>
  <r>
    <n v="2447"/>
    <x v="1202"/>
    <x v="12"/>
    <d v="2016-10-01T00:00:00"/>
    <x v="1"/>
    <s v="AM-10705"/>
    <s v="Anne McFarland"/>
    <x v="0"/>
    <s v="United States"/>
    <s v="Los Angeles"/>
    <s v="California"/>
    <n v="90004"/>
    <x v="1"/>
    <x v="755"/>
    <x v="1"/>
    <s v="Envelopes"/>
    <s v="#10- 4 1/8 x 9 1/2 Recycled Envelopes"/>
    <x v="1897"/>
    <n v="0.4"/>
    <n v="10.488"/>
  </r>
  <r>
    <n v="2448"/>
    <x v="1203"/>
    <x v="731"/>
    <d v="2017-11-06T00:00:00"/>
    <x v="1"/>
    <s v="BD-11320"/>
    <s v="Bill Donatelli"/>
    <x v="0"/>
    <s v="United States"/>
    <s v="Philadelphia"/>
    <s v="Pennsylvania"/>
    <n v="19143"/>
    <x v="3"/>
    <x v="1153"/>
    <x v="0"/>
    <s v="Chairs"/>
    <s v="Hon Olson Stacker Stools"/>
    <x v="2019"/>
    <n v="0.25"/>
    <n v="369.62624999999997"/>
  </r>
  <r>
    <n v="2449"/>
    <x v="1204"/>
    <x v="471"/>
    <d v="2016-09-17T00:00:00"/>
    <x v="0"/>
    <s v="CM-12385"/>
    <s v="Christopher Martinez"/>
    <x v="0"/>
    <s v="United States"/>
    <s v="North Charleston"/>
    <s v="South Carolina"/>
    <n v="29406"/>
    <x v="0"/>
    <x v="435"/>
    <x v="1"/>
    <s v="Storage"/>
    <s v="Fellowes Officeware Wire Shelving"/>
    <x v="2020"/>
    <n v="0.35"/>
    <n v="175.16850000000002"/>
  </r>
  <r>
    <n v="2450"/>
    <x v="1205"/>
    <x v="732"/>
    <d v="2017-11-10T00:00:00"/>
    <x v="1"/>
    <s v="CS-12400"/>
    <s v="Christopher Schild"/>
    <x v="2"/>
    <s v="United States"/>
    <s v="San Jose"/>
    <s v="California"/>
    <n v="95123"/>
    <x v="1"/>
    <x v="1344"/>
    <x v="1"/>
    <s v="Binders"/>
    <s v="Cardinal Holdit Data Disk Pockets"/>
    <x v="2021"/>
    <n v="0.4"/>
    <n v="17.472000000000001"/>
  </r>
  <r>
    <n v="2451"/>
    <x v="1206"/>
    <x v="294"/>
    <d v="2018-03-22T00:00:00"/>
    <x v="0"/>
    <s v="DB-13405"/>
    <s v="Denny Blanton"/>
    <x v="0"/>
    <s v="United States"/>
    <s v="New York City"/>
    <s v="New York"/>
    <n v="10011"/>
    <x v="3"/>
    <x v="1345"/>
    <x v="1"/>
    <s v="Labels"/>
    <s v="Avery 496"/>
    <x v="2022"/>
    <n v="0.4"/>
    <n v="11.25"/>
  </r>
  <r>
    <n v="2452"/>
    <x v="1206"/>
    <x v="294"/>
    <d v="2018-03-22T00:00:00"/>
    <x v="0"/>
    <s v="DB-13405"/>
    <s v="Denny Blanton"/>
    <x v="0"/>
    <s v="United States"/>
    <s v="New York City"/>
    <s v="New York"/>
    <n v="10011"/>
    <x v="3"/>
    <x v="424"/>
    <x v="2"/>
    <s v="Phones"/>
    <s v="Cisco SPA525G2 IP Phone - Wireless"/>
    <x v="2023"/>
    <n v="0.4"/>
    <n v="71.819999999999993"/>
  </r>
  <r>
    <n v="2453"/>
    <x v="1206"/>
    <x v="294"/>
    <d v="2018-03-22T00:00:00"/>
    <x v="0"/>
    <s v="DB-13405"/>
    <s v="Denny Blanton"/>
    <x v="0"/>
    <s v="United States"/>
    <s v="New York City"/>
    <s v="New York"/>
    <n v="10011"/>
    <x v="3"/>
    <x v="536"/>
    <x v="1"/>
    <s v="Binders"/>
    <s v="Acco Pressboard Covers with Storage Hooks, 9 1/2 x 11, Executive Red"/>
    <x v="1073"/>
    <n v="0.4"/>
    <n v="5.4863999999999997"/>
  </r>
  <r>
    <n v="2454"/>
    <x v="1206"/>
    <x v="294"/>
    <d v="2018-03-22T00:00:00"/>
    <x v="0"/>
    <s v="DB-13405"/>
    <s v="Denny Blanton"/>
    <x v="0"/>
    <s v="United States"/>
    <s v="New York City"/>
    <s v="New York"/>
    <n v="10011"/>
    <x v="3"/>
    <x v="452"/>
    <x v="2"/>
    <s v="Accessories"/>
    <s v="SanDisk Cruzer 32 GB USB Flash Drive"/>
    <x v="2024"/>
    <n v="0.25"/>
    <n v="42.795000000000002"/>
  </r>
  <r>
    <n v="2455"/>
    <x v="1206"/>
    <x v="294"/>
    <d v="2018-03-22T00:00:00"/>
    <x v="0"/>
    <s v="DB-13405"/>
    <s v="Denny Blanton"/>
    <x v="0"/>
    <s v="United States"/>
    <s v="New York City"/>
    <s v="New York"/>
    <n v="10011"/>
    <x v="3"/>
    <x v="1044"/>
    <x v="2"/>
    <s v="Accessories"/>
    <s v="Kingston Digital DataTraveler 16GB USB 2.0"/>
    <x v="1819"/>
    <n v="0.25"/>
    <n v="53.699999999999996"/>
  </r>
  <r>
    <n v="2456"/>
    <x v="1206"/>
    <x v="294"/>
    <d v="2018-03-22T00:00:00"/>
    <x v="0"/>
    <s v="DB-13405"/>
    <s v="Denny Blanton"/>
    <x v="0"/>
    <s v="United States"/>
    <s v="New York City"/>
    <s v="New York"/>
    <n v="10011"/>
    <x v="3"/>
    <x v="1031"/>
    <x v="1"/>
    <s v="Storage"/>
    <s v="Neat Ideas Personal Hanging Folder Files, Black"/>
    <x v="2025"/>
    <n v="0.5"/>
    <n v="53.72"/>
  </r>
  <r>
    <n v="2457"/>
    <x v="1206"/>
    <x v="294"/>
    <d v="2018-03-22T00:00:00"/>
    <x v="0"/>
    <s v="DB-13405"/>
    <s v="Denny Blanton"/>
    <x v="0"/>
    <s v="United States"/>
    <s v="New York City"/>
    <s v="New York"/>
    <n v="10011"/>
    <x v="3"/>
    <x v="676"/>
    <x v="1"/>
    <s v="Labels"/>
    <s v="Avery 486"/>
    <x v="2026"/>
    <n v="0.4"/>
    <n v="4.3859999999999992"/>
  </r>
  <r>
    <n v="2458"/>
    <x v="1206"/>
    <x v="294"/>
    <d v="2018-03-22T00:00:00"/>
    <x v="0"/>
    <s v="DB-13405"/>
    <s v="Denny Blanton"/>
    <x v="0"/>
    <s v="United States"/>
    <s v="New York City"/>
    <s v="New York"/>
    <n v="10011"/>
    <x v="3"/>
    <x v="32"/>
    <x v="1"/>
    <s v="Art"/>
    <s v="Lumber Crayons"/>
    <x v="2027"/>
    <n v="0.25"/>
    <n v="44.325000000000003"/>
  </r>
  <r>
    <n v="2459"/>
    <x v="1206"/>
    <x v="294"/>
    <d v="2018-03-22T00:00:00"/>
    <x v="0"/>
    <s v="DB-13405"/>
    <s v="Denny Blanton"/>
    <x v="0"/>
    <s v="United States"/>
    <s v="New York City"/>
    <s v="New York"/>
    <n v="10011"/>
    <x v="3"/>
    <x v="170"/>
    <x v="1"/>
    <s v="Storage"/>
    <s v="Tenex File Box, Personal Filing Tote with Lid, Black"/>
    <x v="2028"/>
    <n v="0.5"/>
    <n v="23.265000000000001"/>
  </r>
  <r>
    <n v="2460"/>
    <x v="1207"/>
    <x v="733"/>
    <d v="2018-08-21T00:00:00"/>
    <x v="1"/>
    <s v="JG-15160"/>
    <s v="James Galang"/>
    <x v="0"/>
    <s v="United States"/>
    <s v="Plainfield"/>
    <s v="New Jersey"/>
    <n v="7060"/>
    <x v="3"/>
    <x v="414"/>
    <x v="1"/>
    <s v="Appliances"/>
    <s v="Fellowes Premier Superior Surge Suppressor, 10-Outlet, With Phone and Remote"/>
    <x v="2029"/>
    <n v="0.4"/>
    <n v="58.704000000000001"/>
  </r>
  <r>
    <n v="2461"/>
    <x v="1208"/>
    <x v="655"/>
    <d v="2016-07-13T00:00:00"/>
    <x v="0"/>
    <s v="SC-20380"/>
    <s v="Shahid Collister"/>
    <x v="0"/>
    <s v="United States"/>
    <s v="Seattle"/>
    <s v="Washington"/>
    <n v="98115"/>
    <x v="1"/>
    <x v="843"/>
    <x v="1"/>
    <s v="Paper"/>
    <s v="Xerox 1896"/>
    <x v="2030"/>
    <n v="0.4"/>
    <n v="17.981999999999999"/>
  </r>
  <r>
    <n v="2462"/>
    <x v="1208"/>
    <x v="655"/>
    <d v="2016-07-13T00:00:00"/>
    <x v="0"/>
    <s v="SC-20380"/>
    <s v="Shahid Collister"/>
    <x v="0"/>
    <s v="United States"/>
    <s v="Seattle"/>
    <s v="Washington"/>
    <n v="98115"/>
    <x v="1"/>
    <x v="800"/>
    <x v="1"/>
    <s v="Binders"/>
    <s v="Wilson Jones Ledger-Size, Piano-Hinge Binder, 2, Blue"/>
    <x v="2031"/>
    <n v="0.4"/>
    <n v="59.011200000000002"/>
  </r>
  <r>
    <n v="2463"/>
    <x v="1209"/>
    <x v="734"/>
    <d v="2018-12-09T00:00:00"/>
    <x v="1"/>
    <s v="CS-12460"/>
    <s v="Chuck Sachs"/>
    <x v="0"/>
    <s v="United States"/>
    <s v="New York City"/>
    <s v="New York"/>
    <n v="10009"/>
    <x v="3"/>
    <x v="301"/>
    <x v="1"/>
    <s v="Binders"/>
    <s v="GBC Premium Transparent Covers with Diagonal Lined Pattern"/>
    <x v="202"/>
    <n v="0.4"/>
    <n v="50.351999999999997"/>
  </r>
  <r>
    <n v="2464"/>
    <x v="1209"/>
    <x v="734"/>
    <d v="2018-12-09T00:00:00"/>
    <x v="1"/>
    <s v="CS-12460"/>
    <s v="Chuck Sachs"/>
    <x v="0"/>
    <s v="United States"/>
    <s v="New York City"/>
    <s v="New York"/>
    <n v="10009"/>
    <x v="3"/>
    <x v="1316"/>
    <x v="1"/>
    <s v="Binders"/>
    <s v="SpineVue Locking Slant-D Ring Binders by Cardinal"/>
    <x v="892"/>
    <n v="0.4"/>
    <n v="8.7744"/>
  </r>
  <r>
    <n v="2465"/>
    <x v="1209"/>
    <x v="734"/>
    <d v="2018-12-09T00:00:00"/>
    <x v="1"/>
    <s v="CS-12460"/>
    <s v="Chuck Sachs"/>
    <x v="0"/>
    <s v="United States"/>
    <s v="New York City"/>
    <s v="New York"/>
    <n v="10009"/>
    <x v="3"/>
    <x v="819"/>
    <x v="2"/>
    <s v="Phones"/>
    <s v="AT&amp;T 1080 Corded phone"/>
    <x v="2032"/>
    <n v="0.4"/>
    <n v="82.194000000000003"/>
  </r>
  <r>
    <n v="2466"/>
    <x v="1209"/>
    <x v="734"/>
    <d v="2018-12-09T00:00:00"/>
    <x v="1"/>
    <s v="CS-12460"/>
    <s v="Chuck Sachs"/>
    <x v="0"/>
    <s v="United States"/>
    <s v="New York City"/>
    <s v="New York"/>
    <n v="10009"/>
    <x v="3"/>
    <x v="395"/>
    <x v="1"/>
    <s v="Labels"/>
    <s v="Avery 520"/>
    <x v="974"/>
    <n v="0.4"/>
    <n v="1.89"/>
  </r>
  <r>
    <n v="2467"/>
    <x v="1210"/>
    <x v="464"/>
    <d v="2018-05-08T00:00:00"/>
    <x v="1"/>
    <s v="MK-18160"/>
    <s v="Mike Kennedy"/>
    <x v="0"/>
    <s v="United States"/>
    <s v="Newport News"/>
    <s v="Virginia"/>
    <n v="23602"/>
    <x v="0"/>
    <x v="1346"/>
    <x v="1"/>
    <s v="Paper"/>
    <s v="Black Print Carbonless Snap-Off Rapid Letter, 8 1/2 x 7"/>
    <x v="2033"/>
    <n v="0.25"/>
    <n v="6.8324999999999996"/>
  </r>
  <r>
    <n v="2468"/>
    <x v="1210"/>
    <x v="464"/>
    <d v="2018-05-08T00:00:00"/>
    <x v="1"/>
    <s v="MK-18160"/>
    <s v="Mike Kennedy"/>
    <x v="0"/>
    <s v="United States"/>
    <s v="Newport News"/>
    <s v="Virginia"/>
    <n v="23602"/>
    <x v="0"/>
    <x v="384"/>
    <x v="1"/>
    <s v="Storage"/>
    <s v="Letter Size Cart"/>
    <x v="2034"/>
    <n v="0.35"/>
    <n v="371.43600000000004"/>
  </r>
  <r>
    <n v="2469"/>
    <x v="1210"/>
    <x v="464"/>
    <d v="2018-05-08T00:00:00"/>
    <x v="1"/>
    <s v="MK-18160"/>
    <s v="Mike Kennedy"/>
    <x v="0"/>
    <s v="United States"/>
    <s v="Newport News"/>
    <s v="Virginia"/>
    <n v="23602"/>
    <x v="0"/>
    <x v="1347"/>
    <x v="1"/>
    <s v="Paper"/>
    <s v="Xerox 23"/>
    <x v="56"/>
    <n v="0.25"/>
    <n v="24.299999999999997"/>
  </r>
  <r>
    <n v="2470"/>
    <x v="1210"/>
    <x v="464"/>
    <d v="2018-05-08T00:00:00"/>
    <x v="1"/>
    <s v="MK-18160"/>
    <s v="Mike Kennedy"/>
    <x v="0"/>
    <s v="United States"/>
    <s v="Newport News"/>
    <s v="Virginia"/>
    <n v="23602"/>
    <x v="0"/>
    <x v="1036"/>
    <x v="1"/>
    <s v="Storage"/>
    <s v="Tenex Personal Self-Stacking Standard File Box, Black/Gray"/>
    <x v="2035"/>
    <n v="0.35"/>
    <n v="10.9915"/>
  </r>
  <r>
    <n v="2471"/>
    <x v="1211"/>
    <x v="115"/>
    <d v="2017-01-28T00:00:00"/>
    <x v="1"/>
    <s v="CM-11935"/>
    <s v="Carlos Meador"/>
    <x v="0"/>
    <s v="United States"/>
    <s v="Fayetteville"/>
    <s v="North Carolina"/>
    <n v="28314"/>
    <x v="0"/>
    <x v="1348"/>
    <x v="0"/>
    <s v="Furnishings"/>
    <s v="Eldon Pizzaz Desk Accessories"/>
    <x v="2036"/>
    <n v="0.25"/>
    <n v="10.704000000000001"/>
  </r>
  <r>
    <n v="2472"/>
    <x v="1211"/>
    <x v="115"/>
    <d v="2017-01-28T00:00:00"/>
    <x v="1"/>
    <s v="CM-11935"/>
    <s v="Carlos Meador"/>
    <x v="0"/>
    <s v="United States"/>
    <s v="Fayetteville"/>
    <s v="North Carolina"/>
    <n v="28314"/>
    <x v="0"/>
    <x v="1248"/>
    <x v="0"/>
    <s v="Bookcases"/>
    <s v="Sauder Forest Hills Library, Woodland Oak Finish"/>
    <x v="2037"/>
    <n v="0.35"/>
    <n v="293.23840000000001"/>
  </r>
  <r>
    <n v="2473"/>
    <x v="1211"/>
    <x v="115"/>
    <d v="2017-01-28T00:00:00"/>
    <x v="1"/>
    <s v="CM-11935"/>
    <s v="Carlos Meador"/>
    <x v="0"/>
    <s v="United States"/>
    <s v="Fayetteville"/>
    <s v="North Carolina"/>
    <n v="28314"/>
    <x v="0"/>
    <x v="1266"/>
    <x v="1"/>
    <s v="Appliances"/>
    <s v="Fellowes Mighty 8 Compact Surge Protector"/>
    <x v="2038"/>
    <n v="0.25"/>
    <n v="48.648000000000003"/>
  </r>
  <r>
    <n v="2474"/>
    <x v="1212"/>
    <x v="54"/>
    <d v="2017-11-06T00:00:00"/>
    <x v="2"/>
    <s v="PF-19225"/>
    <s v="Phillip Flathmann"/>
    <x v="0"/>
    <s v="United States"/>
    <s v="Los Angeles"/>
    <s v="California"/>
    <n v="90032"/>
    <x v="1"/>
    <x v="1349"/>
    <x v="0"/>
    <s v="Chairs"/>
    <s v="Global Deluxe High-Back Office Chair in Storm"/>
    <x v="2039"/>
    <n v="0.45"/>
    <n v="119.67120000000001"/>
  </r>
  <r>
    <n v="2475"/>
    <x v="1212"/>
    <x v="54"/>
    <d v="2017-11-06T00:00:00"/>
    <x v="2"/>
    <s v="PF-19225"/>
    <s v="Phillip Flathmann"/>
    <x v="0"/>
    <s v="United States"/>
    <s v="Los Angeles"/>
    <s v="California"/>
    <n v="90032"/>
    <x v="1"/>
    <x v="1350"/>
    <x v="2"/>
    <s v="Accessories"/>
    <s v="Kensington K72356US Mouse-in-a-Box USB Desktop Mouse"/>
    <x v="2040"/>
    <n v="0.45"/>
    <n v="45.622500000000002"/>
  </r>
  <r>
    <n v="2476"/>
    <x v="1212"/>
    <x v="54"/>
    <d v="2017-11-06T00:00:00"/>
    <x v="2"/>
    <s v="PF-19225"/>
    <s v="Phillip Flathmann"/>
    <x v="0"/>
    <s v="United States"/>
    <s v="Los Angeles"/>
    <s v="California"/>
    <n v="90032"/>
    <x v="1"/>
    <x v="1351"/>
    <x v="1"/>
    <s v="Labels"/>
    <s v="Avery 50"/>
    <x v="2041"/>
    <n v="0.4"/>
    <n v="52.625999999999998"/>
  </r>
  <r>
    <n v="2477"/>
    <x v="1212"/>
    <x v="54"/>
    <d v="2017-11-06T00:00:00"/>
    <x v="2"/>
    <s v="PF-19225"/>
    <s v="Phillip Flathmann"/>
    <x v="0"/>
    <s v="United States"/>
    <s v="Los Angeles"/>
    <s v="California"/>
    <n v="90032"/>
    <x v="1"/>
    <x v="1341"/>
    <x v="1"/>
    <s v="Appliances"/>
    <s v="Honeywell Enviracaire Portable HEPA Air Cleaner for 16 x 20 Room"/>
    <x v="2042"/>
    <n v="0.4"/>
    <n v="660.88800000000003"/>
  </r>
  <r>
    <n v="2478"/>
    <x v="1213"/>
    <x v="507"/>
    <d v="2018-09-08T00:00:00"/>
    <x v="0"/>
    <s v="GM-14695"/>
    <s v="Greg Maxwell"/>
    <x v="1"/>
    <s v="United States"/>
    <s v="Los Angeles"/>
    <s v="California"/>
    <n v="90036"/>
    <x v="1"/>
    <x v="594"/>
    <x v="0"/>
    <s v="Tables"/>
    <s v="Chromcraft Bull-Nose Wood Oval Conference Tables &amp; Bases"/>
    <x v="2043"/>
    <n v="0.45"/>
    <n v="727.29360000000008"/>
  </r>
  <r>
    <n v="2479"/>
    <x v="1214"/>
    <x v="103"/>
    <d v="2015-09-19T00:00:00"/>
    <x v="1"/>
    <s v="DC-12850"/>
    <s v="Dan Campbell"/>
    <x v="0"/>
    <s v="United States"/>
    <s v="New York City"/>
    <s v="New York"/>
    <n v="10011"/>
    <x v="3"/>
    <x v="6"/>
    <x v="1"/>
    <s v="Art"/>
    <s v="Newell 322"/>
    <x v="1392"/>
    <n v="0.25"/>
    <n v="4.0949999999999998"/>
  </r>
  <r>
    <n v="2480"/>
    <x v="1215"/>
    <x v="249"/>
    <d v="2018-06-25T00:00:00"/>
    <x v="1"/>
    <s v="FO-14305"/>
    <s v="Frank Olsen"/>
    <x v="0"/>
    <s v="United States"/>
    <s v="Dallas"/>
    <s v="Texas"/>
    <n v="75220"/>
    <x v="2"/>
    <x v="1352"/>
    <x v="1"/>
    <s v="Supplies"/>
    <s v="Fiskars Spring-Action Scissors"/>
    <x v="2044"/>
    <n v="0.35"/>
    <n v="7.2695999999999996"/>
  </r>
  <r>
    <n v="2481"/>
    <x v="1215"/>
    <x v="249"/>
    <d v="2018-06-25T00:00:00"/>
    <x v="1"/>
    <s v="FO-14305"/>
    <s v="Frank Olsen"/>
    <x v="0"/>
    <s v="United States"/>
    <s v="Dallas"/>
    <s v="Texas"/>
    <n v="75220"/>
    <x v="2"/>
    <x v="82"/>
    <x v="1"/>
    <s v="Storage"/>
    <s v="Safco Industrial Wire Shelving"/>
    <x v="2045"/>
    <n v="0.4"/>
    <n v="92.150400000000005"/>
  </r>
  <r>
    <n v="2482"/>
    <x v="1216"/>
    <x v="165"/>
    <d v="2018-12-31T00:00:00"/>
    <x v="1"/>
    <s v="AH-10210"/>
    <s v="Alan Hwang"/>
    <x v="0"/>
    <s v="United States"/>
    <s v="Seattle"/>
    <s v="Washington"/>
    <n v="98105"/>
    <x v="1"/>
    <x v="749"/>
    <x v="1"/>
    <s v="Storage"/>
    <s v="Office Impressions Heavy Duty Welded Shelving &amp; Multimedia Storage Drawers"/>
    <x v="2046"/>
    <n v="0.5"/>
    <n v="501.81"/>
  </r>
  <r>
    <n v="2483"/>
    <x v="1217"/>
    <x v="735"/>
    <d v="2018-09-03T00:00:00"/>
    <x v="1"/>
    <s v="KN-16705"/>
    <s v="Kristina Nunn"/>
    <x v="2"/>
    <s v="United States"/>
    <s v="Seattle"/>
    <s v="Washington"/>
    <n v="98105"/>
    <x v="1"/>
    <x v="1353"/>
    <x v="2"/>
    <s v="Phones"/>
    <s v="Anker 24W Portable Micro USB Car Charger"/>
    <x v="200"/>
    <n v="0.4"/>
    <n v="21.1008"/>
  </r>
  <r>
    <n v="2484"/>
    <x v="1217"/>
    <x v="735"/>
    <d v="2018-09-03T00:00:00"/>
    <x v="1"/>
    <s v="KN-16705"/>
    <s v="Kristina Nunn"/>
    <x v="2"/>
    <s v="United States"/>
    <s v="Seattle"/>
    <s v="Washington"/>
    <n v="98105"/>
    <x v="1"/>
    <x v="342"/>
    <x v="0"/>
    <s v="Tables"/>
    <s v="Hon Practical Foundations 30 x 60 Training Table, Light Gray/Charcoal"/>
    <x v="2047"/>
    <n v="0.45"/>
    <n v="625.76250000000005"/>
  </r>
  <r>
    <n v="2485"/>
    <x v="1217"/>
    <x v="735"/>
    <d v="2018-09-03T00:00:00"/>
    <x v="1"/>
    <s v="KN-16705"/>
    <s v="Kristina Nunn"/>
    <x v="2"/>
    <s v="United States"/>
    <s v="Seattle"/>
    <s v="Washington"/>
    <n v="98105"/>
    <x v="1"/>
    <x v="444"/>
    <x v="1"/>
    <s v="Binders"/>
    <s v="GBC Standard Therm-A-Bind Covers"/>
    <x v="2048"/>
    <n v="0.4"/>
    <n v="59.808"/>
  </r>
  <r>
    <n v="2486"/>
    <x v="1217"/>
    <x v="735"/>
    <d v="2018-09-03T00:00:00"/>
    <x v="1"/>
    <s v="KN-16705"/>
    <s v="Kristina Nunn"/>
    <x v="2"/>
    <s v="United States"/>
    <s v="Seattle"/>
    <s v="Washington"/>
    <n v="98105"/>
    <x v="1"/>
    <x v="449"/>
    <x v="1"/>
    <s v="Art"/>
    <s v="Newell 344"/>
    <x v="345"/>
    <n v="0.45"/>
    <n v="3.0579999999999998"/>
  </r>
  <r>
    <n v="2487"/>
    <x v="1218"/>
    <x v="98"/>
    <d v="2016-01-04T00:00:00"/>
    <x v="0"/>
    <s v="CB-12535"/>
    <s v="Claudia Bergmann"/>
    <x v="1"/>
    <s v="United States"/>
    <s v="Newark"/>
    <s v="Delaware"/>
    <n v="19711"/>
    <x v="3"/>
    <x v="1354"/>
    <x v="1"/>
    <s v="Storage"/>
    <s v="SAFCO Mobile Desk Side File, Wire Frame"/>
    <x v="2049"/>
    <n v="0.5"/>
    <n v="42.76"/>
  </r>
  <r>
    <n v="2488"/>
    <x v="1218"/>
    <x v="98"/>
    <d v="2016-01-04T00:00:00"/>
    <x v="0"/>
    <s v="CB-12535"/>
    <s v="Claudia Bergmann"/>
    <x v="1"/>
    <s v="United States"/>
    <s v="Newark"/>
    <s v="Delaware"/>
    <n v="19711"/>
    <x v="3"/>
    <x v="1355"/>
    <x v="1"/>
    <s v="Art"/>
    <s v="Newell 313"/>
    <x v="294"/>
    <n v="0.25"/>
    <n v="7.38"/>
  </r>
  <r>
    <n v="2489"/>
    <x v="1218"/>
    <x v="98"/>
    <d v="2016-01-04T00:00:00"/>
    <x v="0"/>
    <s v="CB-12535"/>
    <s v="Claudia Bergmann"/>
    <x v="1"/>
    <s v="United States"/>
    <s v="Newark"/>
    <s v="Delaware"/>
    <n v="19711"/>
    <x v="3"/>
    <x v="1283"/>
    <x v="1"/>
    <s v="Paper"/>
    <s v="Xerox 1959"/>
    <x v="130"/>
    <n v="0.4"/>
    <n v="12.023999999999999"/>
  </r>
  <r>
    <n v="2490"/>
    <x v="1219"/>
    <x v="330"/>
    <d v="2016-10-13T00:00:00"/>
    <x v="0"/>
    <s v="TB-21250"/>
    <s v="Tim Brockman"/>
    <x v="0"/>
    <s v="United States"/>
    <s v="New York City"/>
    <s v="New York"/>
    <n v="10024"/>
    <x v="3"/>
    <x v="1356"/>
    <x v="2"/>
    <s v="Phones"/>
    <s v="Jawbone JAMBOX Wireless Bluetooth Speaker"/>
    <x v="2050"/>
    <n v="0.4"/>
    <n v="379.17599999999999"/>
  </r>
  <r>
    <n v="2491"/>
    <x v="1219"/>
    <x v="330"/>
    <d v="2016-10-13T00:00:00"/>
    <x v="0"/>
    <s v="TB-21250"/>
    <s v="Tim Brockman"/>
    <x v="0"/>
    <s v="United States"/>
    <s v="New York City"/>
    <s v="New York"/>
    <n v="10024"/>
    <x v="3"/>
    <x v="1357"/>
    <x v="1"/>
    <s v="Paper"/>
    <s v="Xerox 1895"/>
    <x v="100"/>
    <n v="0.4"/>
    <n v="14.352"/>
  </r>
  <r>
    <n v="2492"/>
    <x v="1220"/>
    <x v="736"/>
    <d v="2015-12-15T00:00:00"/>
    <x v="0"/>
    <s v="KD-16345"/>
    <s v="Katherine Ducich"/>
    <x v="0"/>
    <s v="United States"/>
    <s v="Los Angeles"/>
    <s v="California"/>
    <n v="90049"/>
    <x v="1"/>
    <x v="1111"/>
    <x v="1"/>
    <s v="Paper"/>
    <s v="White GlueTop Scratch Pads"/>
    <x v="2051"/>
    <n v="0.4"/>
    <n v="54.143999999999998"/>
  </r>
  <r>
    <n v="2493"/>
    <x v="1221"/>
    <x v="84"/>
    <d v="2015-11-23T00:00:00"/>
    <x v="1"/>
    <s v="JM-15865"/>
    <s v="John Murray"/>
    <x v="0"/>
    <s v="United States"/>
    <s v="Jamestown"/>
    <s v="New York"/>
    <n v="14701"/>
    <x v="3"/>
    <x v="1148"/>
    <x v="2"/>
    <s v="Phones"/>
    <s v="Apple iPhone 5"/>
    <x v="2052"/>
    <n v="0.4"/>
    <n v="2729.2860000000001"/>
  </r>
  <r>
    <n v="2494"/>
    <x v="1222"/>
    <x v="545"/>
    <d v="2017-09-14T00:00:00"/>
    <x v="0"/>
    <s v="KT-16480"/>
    <s v="Kean Thornton"/>
    <x v="0"/>
    <s v="United States"/>
    <s v="Houston"/>
    <s v="Texas"/>
    <n v="77095"/>
    <x v="2"/>
    <x v="838"/>
    <x v="0"/>
    <s v="Tables"/>
    <s v="KI Adjustable-Height Table"/>
    <x v="2053"/>
    <n v="0.35"/>
    <n v="195.6045"/>
  </r>
  <r>
    <n v="2495"/>
    <x v="1222"/>
    <x v="545"/>
    <d v="2017-09-14T00:00:00"/>
    <x v="0"/>
    <s v="KT-16480"/>
    <s v="Kean Thornton"/>
    <x v="0"/>
    <s v="United States"/>
    <s v="Houston"/>
    <s v="Texas"/>
    <n v="77095"/>
    <x v="2"/>
    <x v="1149"/>
    <x v="2"/>
    <s v="Phones"/>
    <s v="Polycom VVX 310 VoIP phone"/>
    <x v="2054"/>
    <n v="0.3"/>
    <n v="503.97199999999998"/>
  </r>
  <r>
    <n v="2496"/>
    <x v="1223"/>
    <x v="737"/>
    <d v="2015-06-22T00:00:00"/>
    <x v="1"/>
    <s v="SC-20575"/>
    <s v="Sonia Cooley"/>
    <x v="0"/>
    <s v="United States"/>
    <s v="Mishawaka"/>
    <s v="Indiana"/>
    <n v="46544"/>
    <x v="2"/>
    <x v="405"/>
    <x v="0"/>
    <s v="Chairs"/>
    <s v="Global Geo Office Task Chair, Gray"/>
    <x v="342"/>
    <n v="0.35"/>
    <n v="421.09600000000006"/>
  </r>
  <r>
    <n v="2497"/>
    <x v="1224"/>
    <x v="120"/>
    <d v="2016-10-01T00:00:00"/>
    <x v="1"/>
    <s v="BS-11800"/>
    <s v="Bryan Spruell"/>
    <x v="2"/>
    <s v="United States"/>
    <s v="San Diego"/>
    <s v="California"/>
    <n v="92037"/>
    <x v="1"/>
    <x v="80"/>
    <x v="1"/>
    <s v="Storage"/>
    <s v="Sortfiler Multipurpose Personal File Organizer, Black"/>
    <x v="2055"/>
    <n v="0.5"/>
    <n v="32.085000000000001"/>
  </r>
  <r>
    <n v="2498"/>
    <x v="1224"/>
    <x v="120"/>
    <d v="2016-10-01T00:00:00"/>
    <x v="1"/>
    <s v="BS-11800"/>
    <s v="Bryan Spruell"/>
    <x v="2"/>
    <s v="United States"/>
    <s v="San Diego"/>
    <s v="California"/>
    <n v="92037"/>
    <x v="1"/>
    <x v="633"/>
    <x v="1"/>
    <s v="Envelopes"/>
    <s v="Cameo Buff Policy Envelopes"/>
    <x v="2056"/>
    <n v="0.4"/>
    <n v="74.675999999999988"/>
  </r>
  <r>
    <n v="2499"/>
    <x v="1225"/>
    <x v="288"/>
    <d v="2017-05-24T00:00:00"/>
    <x v="1"/>
    <s v="BT-11395"/>
    <s v="Bill Tyler"/>
    <x v="1"/>
    <s v="United States"/>
    <s v="San Francisco"/>
    <s v="California"/>
    <n v="94109"/>
    <x v="1"/>
    <x v="1224"/>
    <x v="1"/>
    <s v="Binders"/>
    <s v="GBC Personal VeloBind Strips"/>
    <x v="2057"/>
    <n v="0.4"/>
    <n v="5.7504"/>
  </r>
  <r>
    <n v="2500"/>
    <x v="1226"/>
    <x v="738"/>
    <d v="2018-06-23T00:00:00"/>
    <x v="2"/>
    <s v="DC-12850"/>
    <s v="Dan Campbell"/>
    <x v="0"/>
    <s v="United States"/>
    <s v="Miami"/>
    <s v="Florida"/>
    <n v="33178"/>
    <x v="0"/>
    <x v="1358"/>
    <x v="1"/>
    <s v="Envelopes"/>
    <s v="#10 White Business Envelopes,4 1/8 x 9 1/2"/>
    <x v="2058"/>
    <n v="0.25"/>
    <n v="28.205999999999996"/>
  </r>
  <r>
    <n v="2501"/>
    <x v="1227"/>
    <x v="46"/>
    <d v="2018-06-20T00:00:00"/>
    <x v="2"/>
    <s v="LS-17200"/>
    <s v="Luke Schmidt"/>
    <x v="1"/>
    <s v="United States"/>
    <s v="Skokie"/>
    <s v="Illinois"/>
    <n v="60076"/>
    <x v="2"/>
    <x v="827"/>
    <x v="1"/>
    <s v="Paper"/>
    <s v="Rediform Wirebound Phone Memo Message Book, 11 x 5-3/4"/>
    <x v="2059"/>
    <n v="0.3"/>
    <n v="8.5567999999999991"/>
  </r>
  <r>
    <n v="2502"/>
    <x v="1227"/>
    <x v="46"/>
    <d v="2018-06-20T00:00:00"/>
    <x v="2"/>
    <s v="LS-17200"/>
    <s v="Luke Schmidt"/>
    <x v="1"/>
    <s v="United States"/>
    <s v="Skokie"/>
    <s v="Illinois"/>
    <n v="60076"/>
    <x v="2"/>
    <x v="614"/>
    <x v="1"/>
    <s v="Binders"/>
    <s v="Avery Durable Binders"/>
    <x v="2060"/>
    <n v="0.3"/>
    <n v="1.6127999999999998"/>
  </r>
  <r>
    <n v="2503"/>
    <x v="1227"/>
    <x v="46"/>
    <d v="2018-06-20T00:00:00"/>
    <x v="2"/>
    <s v="LS-17200"/>
    <s v="Luke Schmidt"/>
    <x v="1"/>
    <s v="United States"/>
    <s v="Skokie"/>
    <s v="Illinois"/>
    <n v="60076"/>
    <x v="2"/>
    <x v="673"/>
    <x v="1"/>
    <s v="Binders"/>
    <s v="Fellowes Binding Cases"/>
    <x v="2061"/>
    <n v="0.3"/>
    <n v="6.5519999999999996"/>
  </r>
  <r>
    <n v="2504"/>
    <x v="1228"/>
    <x v="696"/>
    <d v="2017-11-19T00:00:00"/>
    <x v="1"/>
    <s v="RR-19315"/>
    <s v="Ralph Ritter"/>
    <x v="0"/>
    <s v="United States"/>
    <s v="San Francisco"/>
    <s v="California"/>
    <n v="94110"/>
    <x v="1"/>
    <x v="1238"/>
    <x v="1"/>
    <s v="Labels"/>
    <s v="Avery 52"/>
    <x v="1552"/>
    <n v="0.4"/>
    <n v="4.4279999999999999"/>
  </r>
  <r>
    <n v="2505"/>
    <x v="1229"/>
    <x v="739"/>
    <d v="2015-07-27T00:00:00"/>
    <x v="0"/>
    <s v="KL-16645"/>
    <s v="Ken Lonsdale"/>
    <x v="0"/>
    <s v="United States"/>
    <s v="San Francisco"/>
    <s v="California"/>
    <n v="94122"/>
    <x v="1"/>
    <x v="230"/>
    <x v="1"/>
    <s v="Storage"/>
    <s v="Fellowes Personal Hanging Folder Files, Navy"/>
    <x v="2062"/>
    <n v="0.5"/>
    <n v="26.86"/>
  </r>
  <r>
    <n v="2506"/>
    <x v="1229"/>
    <x v="739"/>
    <d v="2015-07-27T00:00:00"/>
    <x v="0"/>
    <s v="KL-16645"/>
    <s v="Ken Lonsdale"/>
    <x v="0"/>
    <s v="United States"/>
    <s v="San Francisco"/>
    <s v="California"/>
    <n v="94122"/>
    <x v="1"/>
    <x v="1359"/>
    <x v="1"/>
    <s v="Supplies"/>
    <s v="High Speed Automatic Electric Letter Opener"/>
    <x v="2063"/>
    <n v="0.45"/>
    <n v="4503.2075000000004"/>
  </r>
  <r>
    <n v="2507"/>
    <x v="1229"/>
    <x v="739"/>
    <d v="2015-07-27T00:00:00"/>
    <x v="0"/>
    <s v="KL-16645"/>
    <s v="Ken Lonsdale"/>
    <x v="0"/>
    <s v="United States"/>
    <s v="San Francisco"/>
    <s v="California"/>
    <n v="94122"/>
    <x v="1"/>
    <x v="221"/>
    <x v="0"/>
    <s v="Furnishings"/>
    <s v="Staple-based wall hangings"/>
    <x v="2064"/>
    <n v="0.4"/>
    <n v="46.752000000000002"/>
  </r>
  <r>
    <n v="2508"/>
    <x v="1230"/>
    <x v="740"/>
    <d v="2016-07-02T00:00:00"/>
    <x v="3"/>
    <s v="RB-19435"/>
    <s v="Richard Bierner"/>
    <x v="0"/>
    <s v="United States"/>
    <s v="Houston"/>
    <s v="Texas"/>
    <n v="77070"/>
    <x v="2"/>
    <x v="1360"/>
    <x v="1"/>
    <s v="Appliances"/>
    <s v="Belkin 8 Outlet Surge Protector"/>
    <x v="2065"/>
    <n v="0.3"/>
    <n v="22.948799999999999"/>
  </r>
  <r>
    <n v="2509"/>
    <x v="1231"/>
    <x v="580"/>
    <d v="2018-03-08T00:00:00"/>
    <x v="1"/>
    <s v="MY-17380"/>
    <s v="Maribeth Yedwab"/>
    <x v="1"/>
    <s v="United States"/>
    <s v="Los Angeles"/>
    <s v="California"/>
    <n v="90045"/>
    <x v="1"/>
    <x v="1361"/>
    <x v="2"/>
    <s v="Phones"/>
    <s v="Panasonic KX TS3282B Corded phone"/>
    <x v="2066"/>
    <n v="0.4"/>
    <n v="118.0656"/>
  </r>
  <r>
    <n v="2510"/>
    <x v="1231"/>
    <x v="580"/>
    <d v="2018-03-08T00:00:00"/>
    <x v="1"/>
    <s v="MY-17380"/>
    <s v="Maribeth Yedwab"/>
    <x v="1"/>
    <s v="United States"/>
    <s v="Los Angeles"/>
    <s v="California"/>
    <n v="90045"/>
    <x v="1"/>
    <x v="914"/>
    <x v="2"/>
    <s v="Accessories"/>
    <s v="Logitech G13 Programmable Gameboard with LCD Display"/>
    <x v="2067"/>
    <n v="0.45"/>
    <n v="263.96700000000004"/>
  </r>
  <r>
    <n v="2511"/>
    <x v="1232"/>
    <x v="741"/>
    <d v="2017-11-23T00:00:00"/>
    <x v="1"/>
    <s v="AW-10930"/>
    <s v="Arthur Wiediger"/>
    <x v="2"/>
    <s v="United States"/>
    <s v="Oklahoma City"/>
    <s v="Oklahoma"/>
    <n v="73120"/>
    <x v="2"/>
    <x v="1362"/>
    <x v="1"/>
    <s v="Storage"/>
    <s v="Tennsco Snap-Together Open Shelving Units, Starter Sets and Add-On Units"/>
    <x v="2068"/>
    <n v="0.4"/>
    <n v="670.75200000000007"/>
  </r>
  <r>
    <n v="2512"/>
    <x v="1233"/>
    <x v="24"/>
    <d v="2016-04-19T00:00:00"/>
    <x v="2"/>
    <s v="KW-16570"/>
    <s v="Kelly Williams"/>
    <x v="0"/>
    <s v="United States"/>
    <s v="Monroe"/>
    <s v="Louisiana"/>
    <n v="71203"/>
    <x v="0"/>
    <x v="936"/>
    <x v="2"/>
    <s v="Accessories"/>
    <s v="Memorex Froggy Flash Drive 8 GB"/>
    <x v="2069"/>
    <n v="0.15000000000000002"/>
    <n v="90.524999999999991"/>
  </r>
  <r>
    <n v="2513"/>
    <x v="1234"/>
    <x v="574"/>
    <d v="2018-12-06T00:00:00"/>
    <x v="1"/>
    <s v="DB-12910"/>
    <s v="Daniel Byrd"/>
    <x v="2"/>
    <s v="United States"/>
    <s v="Tampa"/>
    <s v="Florida"/>
    <n v="33614"/>
    <x v="0"/>
    <x v="471"/>
    <x v="1"/>
    <s v="Binders"/>
    <s v="Premier Elliptical Ring Binder, Black"/>
    <x v="2070"/>
    <n v="0.25"/>
    <n v="34.244999999999997"/>
  </r>
  <r>
    <n v="2514"/>
    <x v="1235"/>
    <x v="583"/>
    <d v="2017-11-17T00:00:00"/>
    <x v="1"/>
    <s v="BB-11545"/>
    <s v="Brenda Bowman"/>
    <x v="1"/>
    <s v="United States"/>
    <s v="Chicago"/>
    <s v="Illinois"/>
    <n v="60623"/>
    <x v="2"/>
    <x v="1048"/>
    <x v="2"/>
    <s v="Accessories"/>
    <s v="Belkin F8E887 USB Wired Ergonomic Keyboard"/>
    <x v="1651"/>
    <n v="0.35"/>
    <n v="62.379200000000004"/>
  </r>
  <r>
    <n v="2515"/>
    <x v="1235"/>
    <x v="583"/>
    <d v="2017-11-17T00:00:00"/>
    <x v="1"/>
    <s v="BB-11545"/>
    <s v="Brenda Bowman"/>
    <x v="1"/>
    <s v="United States"/>
    <s v="Chicago"/>
    <s v="Illinois"/>
    <n v="60623"/>
    <x v="2"/>
    <x v="877"/>
    <x v="0"/>
    <s v="Chairs"/>
    <s v="Global Chrome Stack Chair"/>
    <x v="1388"/>
    <n v="0.35"/>
    <n v="31.194800000000001"/>
  </r>
  <r>
    <n v="2516"/>
    <x v="1236"/>
    <x v="742"/>
    <d v="2015-09-10T00:00:00"/>
    <x v="1"/>
    <s v="NP-18700"/>
    <s v="Nora Preis"/>
    <x v="0"/>
    <s v="United States"/>
    <s v="Bowling Green"/>
    <s v="Ohio"/>
    <n v="43402"/>
    <x v="3"/>
    <x v="546"/>
    <x v="1"/>
    <s v="Storage"/>
    <s v="Economy Rollaway Files"/>
    <x v="2071"/>
    <n v="0.5"/>
    <n v="132.16"/>
  </r>
  <r>
    <n v="2517"/>
    <x v="1237"/>
    <x v="647"/>
    <d v="2015-11-22T00:00:00"/>
    <x v="1"/>
    <s v="PB-19105"/>
    <s v="Peter Bühler"/>
    <x v="0"/>
    <s v="United States"/>
    <s v="Houston"/>
    <s v="Texas"/>
    <n v="77095"/>
    <x v="2"/>
    <x v="970"/>
    <x v="1"/>
    <s v="Envelopes"/>
    <s v="Ames Color-File Green Diamond Border X-ray Mailers"/>
    <x v="2072"/>
    <n v="0.3"/>
    <n v="423.25919999999996"/>
  </r>
  <r>
    <n v="2518"/>
    <x v="1238"/>
    <x v="743"/>
    <d v="2018-05-07T00:00:00"/>
    <x v="1"/>
    <s v="DW-13585"/>
    <s v="Dorothy Wardle"/>
    <x v="1"/>
    <s v="United States"/>
    <s v="Westfield"/>
    <s v="New Jersey"/>
    <n v="7090"/>
    <x v="3"/>
    <x v="784"/>
    <x v="0"/>
    <s v="Furnishings"/>
    <s v="Eldon Advantage Chair Mats for Low to Medium Pile Carpets"/>
    <x v="2073"/>
    <n v="0.4"/>
    <n v="77.957999999999998"/>
  </r>
  <r>
    <n v="2519"/>
    <x v="1239"/>
    <x v="680"/>
    <d v="2017-10-21T00:00:00"/>
    <x v="1"/>
    <s v="CD-12790"/>
    <s v="Cynthia Delaney"/>
    <x v="2"/>
    <s v="United States"/>
    <s v="Oklahoma City"/>
    <s v="Oklahoma"/>
    <n v="73120"/>
    <x v="2"/>
    <x v="1363"/>
    <x v="1"/>
    <s v="Labels"/>
    <s v="Avery 49"/>
    <x v="171"/>
    <n v="0.3"/>
    <n v="14.111999999999998"/>
  </r>
  <r>
    <n v="2520"/>
    <x v="1239"/>
    <x v="680"/>
    <d v="2017-10-21T00:00:00"/>
    <x v="1"/>
    <s v="CD-12790"/>
    <s v="Cynthia Delaney"/>
    <x v="2"/>
    <s v="United States"/>
    <s v="Oklahoma City"/>
    <s v="Oklahoma"/>
    <n v="73120"/>
    <x v="2"/>
    <x v="607"/>
    <x v="1"/>
    <s v="Labels"/>
    <s v="Avery 508"/>
    <x v="2074"/>
    <n v="0.3"/>
    <n v="20.622"/>
  </r>
  <r>
    <n v="2521"/>
    <x v="1239"/>
    <x v="680"/>
    <d v="2017-10-21T00:00:00"/>
    <x v="1"/>
    <s v="CD-12790"/>
    <s v="Cynthia Delaney"/>
    <x v="2"/>
    <s v="United States"/>
    <s v="Oklahoma City"/>
    <s v="Oklahoma"/>
    <n v="73120"/>
    <x v="2"/>
    <x v="1364"/>
    <x v="1"/>
    <s v="Appliances"/>
    <s v="Hoover Upright Vacuum With Dirt Cup"/>
    <x v="2075"/>
    <n v="0.3"/>
    <n v="608.01300000000003"/>
  </r>
  <r>
    <n v="2522"/>
    <x v="1239"/>
    <x v="680"/>
    <d v="2017-10-21T00:00:00"/>
    <x v="1"/>
    <s v="CD-12790"/>
    <s v="Cynthia Delaney"/>
    <x v="2"/>
    <s v="United States"/>
    <s v="Oklahoma City"/>
    <s v="Oklahoma"/>
    <n v="73120"/>
    <x v="2"/>
    <x v="89"/>
    <x v="1"/>
    <s v="Paper"/>
    <s v="Xerox 1999"/>
    <x v="91"/>
    <n v="0.3"/>
    <n v="9.0719999999999992"/>
  </r>
  <r>
    <n v="2523"/>
    <x v="1239"/>
    <x v="680"/>
    <d v="2017-10-21T00:00:00"/>
    <x v="1"/>
    <s v="CD-12790"/>
    <s v="Cynthia Delaney"/>
    <x v="2"/>
    <s v="United States"/>
    <s v="Oklahoma City"/>
    <s v="Oklahoma"/>
    <n v="73120"/>
    <x v="2"/>
    <x v="895"/>
    <x v="2"/>
    <s v="Phones"/>
    <s v="Samsung Replacement EH64AVFWE Premium Headset"/>
    <x v="2076"/>
    <n v="0.3"/>
    <n v="3.8499999999999996"/>
  </r>
  <r>
    <n v="2524"/>
    <x v="1239"/>
    <x v="680"/>
    <d v="2017-10-21T00:00:00"/>
    <x v="1"/>
    <s v="CD-12790"/>
    <s v="Cynthia Delaney"/>
    <x v="2"/>
    <s v="United States"/>
    <s v="Oklahoma City"/>
    <s v="Oklahoma"/>
    <n v="73120"/>
    <x v="2"/>
    <x v="999"/>
    <x v="1"/>
    <s v="Binders"/>
    <s v="Ibico Plastic Spiral Binding Combs"/>
    <x v="2077"/>
    <n v="0.3"/>
    <n v="85.11999999999999"/>
  </r>
  <r>
    <n v="2525"/>
    <x v="1240"/>
    <x v="744"/>
    <d v="2016-04-10T00:00:00"/>
    <x v="1"/>
    <s v="TT-21220"/>
    <s v="Thomas Thornton"/>
    <x v="0"/>
    <s v="United States"/>
    <s v="Houston"/>
    <s v="Texas"/>
    <n v="77041"/>
    <x v="2"/>
    <x v="512"/>
    <x v="1"/>
    <s v="Art"/>
    <s v="Newell 312"/>
    <x v="2078"/>
    <n v="0.35"/>
    <n v="27.331200000000003"/>
  </r>
  <r>
    <n v="2526"/>
    <x v="1240"/>
    <x v="744"/>
    <d v="2016-04-10T00:00:00"/>
    <x v="1"/>
    <s v="TT-21220"/>
    <s v="Thomas Thornton"/>
    <x v="0"/>
    <s v="United States"/>
    <s v="Houston"/>
    <s v="Texas"/>
    <n v="77041"/>
    <x v="2"/>
    <x v="1365"/>
    <x v="2"/>
    <s v="Accessories"/>
    <s v="Maxell 4.7GB DVD-RW 3/Pack"/>
    <x v="2079"/>
    <n v="0.35"/>
    <n v="16.5672"/>
  </r>
  <r>
    <n v="2527"/>
    <x v="1240"/>
    <x v="744"/>
    <d v="2016-04-10T00:00:00"/>
    <x v="1"/>
    <s v="TT-21220"/>
    <s v="Thomas Thornton"/>
    <x v="0"/>
    <s v="United States"/>
    <s v="Houston"/>
    <s v="Texas"/>
    <n v="77041"/>
    <x v="2"/>
    <x v="1023"/>
    <x v="1"/>
    <s v="Binders"/>
    <s v="Ibico Covers for Plastic or Wire Binding Elements"/>
    <x v="2080"/>
    <n v="0.3"/>
    <n v="4.83"/>
  </r>
  <r>
    <n v="2528"/>
    <x v="1240"/>
    <x v="744"/>
    <d v="2016-04-10T00:00:00"/>
    <x v="1"/>
    <s v="TT-21220"/>
    <s v="Thomas Thornton"/>
    <x v="0"/>
    <s v="United States"/>
    <s v="Houston"/>
    <s v="Texas"/>
    <n v="77041"/>
    <x v="2"/>
    <x v="1232"/>
    <x v="1"/>
    <s v="Binders"/>
    <s v="Fellowes Twister Kit, Gray/Clear, 3/pkg"/>
    <x v="2081"/>
    <n v="0.3"/>
    <n v="6.7535999999999996"/>
  </r>
  <r>
    <n v="2529"/>
    <x v="1240"/>
    <x v="744"/>
    <d v="2016-04-10T00:00:00"/>
    <x v="1"/>
    <s v="TT-21220"/>
    <s v="Thomas Thornton"/>
    <x v="0"/>
    <s v="United States"/>
    <s v="Houston"/>
    <s v="Texas"/>
    <n v="77041"/>
    <x v="2"/>
    <x v="1050"/>
    <x v="1"/>
    <s v="Paper"/>
    <s v="Xerox 1949"/>
    <x v="885"/>
    <n v="0.3"/>
    <n v="5.5775999999999994"/>
  </r>
  <r>
    <n v="2530"/>
    <x v="1241"/>
    <x v="745"/>
    <d v="2015-10-29T00:00:00"/>
    <x v="1"/>
    <s v="DB-12910"/>
    <s v="Daniel Byrd"/>
    <x v="2"/>
    <s v="United States"/>
    <s v="Fort Lauderdale"/>
    <s v="Florida"/>
    <n v="33311"/>
    <x v="0"/>
    <x v="739"/>
    <x v="1"/>
    <s v="Paper"/>
    <s v="Xerox 210"/>
    <x v="559"/>
    <n v="0.25"/>
    <n v="7.7759999999999998"/>
  </r>
  <r>
    <n v="2531"/>
    <x v="1242"/>
    <x v="654"/>
    <d v="2015-08-21T00:00:00"/>
    <x v="1"/>
    <s v="DJ-13510"/>
    <s v="Don Jones"/>
    <x v="1"/>
    <s v="United States"/>
    <s v="Little Rock"/>
    <s v="Arkansas"/>
    <n v="72209"/>
    <x v="0"/>
    <x v="1138"/>
    <x v="1"/>
    <s v="Paper"/>
    <s v="Xerox 1929"/>
    <x v="1147"/>
    <n v="0.25"/>
    <n v="85.65"/>
  </r>
  <r>
    <n v="2532"/>
    <x v="1242"/>
    <x v="654"/>
    <d v="2015-08-21T00:00:00"/>
    <x v="1"/>
    <s v="DJ-13510"/>
    <s v="Don Jones"/>
    <x v="1"/>
    <s v="United States"/>
    <s v="Little Rock"/>
    <s v="Arkansas"/>
    <n v="72209"/>
    <x v="0"/>
    <x v="1366"/>
    <x v="1"/>
    <s v="Binders"/>
    <s v="Avery Non-Stick Binders"/>
    <x v="2082"/>
    <n v="0.25"/>
    <n v="13.47"/>
  </r>
  <r>
    <n v="2533"/>
    <x v="1242"/>
    <x v="654"/>
    <d v="2015-08-21T00:00:00"/>
    <x v="1"/>
    <s v="DJ-13510"/>
    <s v="Don Jones"/>
    <x v="1"/>
    <s v="United States"/>
    <s v="Little Rock"/>
    <s v="Arkansas"/>
    <n v="72209"/>
    <x v="0"/>
    <x v="1088"/>
    <x v="1"/>
    <s v="Fasteners"/>
    <s v="Colored Push Pins"/>
    <x v="2083"/>
    <n v="0.25"/>
    <n v="9.5024999999999995"/>
  </r>
  <r>
    <n v="2534"/>
    <x v="1242"/>
    <x v="654"/>
    <d v="2015-08-21T00:00:00"/>
    <x v="1"/>
    <s v="DJ-13510"/>
    <s v="Don Jones"/>
    <x v="1"/>
    <s v="United States"/>
    <s v="Little Rock"/>
    <s v="Arkansas"/>
    <n v="72209"/>
    <x v="0"/>
    <x v="106"/>
    <x v="2"/>
    <s v="Accessories"/>
    <s v="Logitech Gaming G510s - Keyboard"/>
    <x v="107"/>
    <n v="0.15000000000000002"/>
    <n v="288.96599999999995"/>
  </r>
  <r>
    <n v="2535"/>
    <x v="1243"/>
    <x v="733"/>
    <d v="2018-08-18T00:00:00"/>
    <x v="0"/>
    <s v="DL-13495"/>
    <s v="Dionis Lloyd"/>
    <x v="1"/>
    <s v="United States"/>
    <s v="Philadelphia"/>
    <s v="Pennsylvania"/>
    <n v="19120"/>
    <x v="3"/>
    <x v="458"/>
    <x v="1"/>
    <s v="Storage"/>
    <s v="Tennsco Single-Tier Lockers"/>
    <x v="2084"/>
    <n v="0.5"/>
    <n v="900.81600000000003"/>
  </r>
  <r>
    <n v="2536"/>
    <x v="1244"/>
    <x v="684"/>
    <d v="2016-09-08T00:00:00"/>
    <x v="2"/>
    <s v="LO-17170"/>
    <s v="Lori Olson"/>
    <x v="1"/>
    <s v="United States"/>
    <s v="La Quinta"/>
    <s v="California"/>
    <n v="92253"/>
    <x v="1"/>
    <x v="103"/>
    <x v="2"/>
    <s v="Accessories"/>
    <s v="Memorex Mini Travel Drive 8 GB USB 2.0 Flash Drive"/>
    <x v="2085"/>
    <n v="0.45"/>
    <n v="25.476000000000003"/>
  </r>
  <r>
    <n v="2537"/>
    <x v="1245"/>
    <x v="746"/>
    <d v="2016-01-29T00:00:00"/>
    <x v="0"/>
    <s v="SV-20365"/>
    <s v="Seth Vernon"/>
    <x v="0"/>
    <s v="United States"/>
    <s v="Cleveland"/>
    <s v="Ohio"/>
    <n v="44105"/>
    <x v="3"/>
    <x v="70"/>
    <x v="0"/>
    <s v="Chairs"/>
    <s v="High-Back Leather Managers Chair"/>
    <x v="2086"/>
    <n v="0.25"/>
    <n v="136.48949999999999"/>
  </r>
  <r>
    <n v="2538"/>
    <x v="1245"/>
    <x v="746"/>
    <d v="2016-01-29T00:00:00"/>
    <x v="0"/>
    <s v="SV-20365"/>
    <s v="Seth Vernon"/>
    <x v="0"/>
    <s v="United States"/>
    <s v="Cleveland"/>
    <s v="Ohio"/>
    <n v="44105"/>
    <x v="3"/>
    <x v="1149"/>
    <x v="2"/>
    <s v="Phones"/>
    <s v="Polycom VVX 310 VoIP phone"/>
    <x v="2087"/>
    <n v="0.4"/>
    <n v="259.18559999999997"/>
  </r>
  <r>
    <n v="2539"/>
    <x v="1245"/>
    <x v="746"/>
    <d v="2016-01-29T00:00:00"/>
    <x v="0"/>
    <s v="SV-20365"/>
    <s v="Seth Vernon"/>
    <x v="0"/>
    <s v="United States"/>
    <s v="Cleveland"/>
    <s v="Ohio"/>
    <n v="44105"/>
    <x v="3"/>
    <x v="1367"/>
    <x v="2"/>
    <s v="Phones"/>
    <s v="Nortel Meridian M5316 Digital phone"/>
    <x v="2088"/>
    <n v="0.4"/>
    <n v="93.221999999999994"/>
  </r>
  <r>
    <n v="2540"/>
    <x v="1246"/>
    <x v="747"/>
    <d v="2016-07-16T00:00:00"/>
    <x v="3"/>
    <s v="EM-13810"/>
    <s v="Eleni McCrary"/>
    <x v="1"/>
    <s v="United States"/>
    <s v="San Francisco"/>
    <s v="California"/>
    <n v="94122"/>
    <x v="1"/>
    <x v="299"/>
    <x v="0"/>
    <s v="Chairs"/>
    <s v="Hon 2090 “Pillow Soft” Series Mid Back Swivel/Tilt Chairs"/>
    <x v="2089"/>
    <n v="0.45"/>
    <n v="741.78719999999998"/>
  </r>
  <r>
    <n v="2541"/>
    <x v="1246"/>
    <x v="747"/>
    <d v="2016-07-16T00:00:00"/>
    <x v="3"/>
    <s v="EM-13810"/>
    <s v="Eleni McCrary"/>
    <x v="1"/>
    <s v="United States"/>
    <s v="San Francisco"/>
    <s v="California"/>
    <n v="94122"/>
    <x v="1"/>
    <x v="284"/>
    <x v="0"/>
    <s v="Chairs"/>
    <s v="Hon 4070 Series Pagoda Armless Upholstered Stacking Chairs"/>
    <x v="2090"/>
    <n v="0.45"/>
    <n v="385.08360000000005"/>
  </r>
  <r>
    <n v="2542"/>
    <x v="1247"/>
    <x v="567"/>
    <d v="2017-05-04T00:00:00"/>
    <x v="1"/>
    <s v="KD-16615"/>
    <s v="Ken Dana"/>
    <x v="1"/>
    <s v="United States"/>
    <s v="Scottsdale"/>
    <s v="Arizona"/>
    <n v="85254"/>
    <x v="1"/>
    <x v="561"/>
    <x v="0"/>
    <s v="Furnishings"/>
    <s v="12-1/2 Diameter Round Wall Clock"/>
    <x v="2091"/>
    <n v="0.4"/>
    <n v="67.132800000000003"/>
  </r>
  <r>
    <n v="2543"/>
    <x v="1248"/>
    <x v="467"/>
    <d v="2015-10-01T00:00:00"/>
    <x v="0"/>
    <s v="NB-18580"/>
    <s v="Nicole Brennan"/>
    <x v="1"/>
    <s v="United States"/>
    <s v="Philadelphia"/>
    <s v="Pennsylvania"/>
    <n v="19134"/>
    <x v="3"/>
    <x v="810"/>
    <x v="1"/>
    <s v="Appliances"/>
    <s v="Belkin 8 Outlet SurgeMaster II Gold Surge Protector"/>
    <x v="2092"/>
    <n v="0.4"/>
    <n v="86.371200000000002"/>
  </r>
  <r>
    <n v="2544"/>
    <x v="1249"/>
    <x v="162"/>
    <d v="2017-09-14T00:00:00"/>
    <x v="1"/>
    <s v="AP-10720"/>
    <s v="Anne Pryor"/>
    <x v="2"/>
    <s v="United States"/>
    <s v="Malden"/>
    <s v="Massachusetts"/>
    <n v="2148"/>
    <x v="3"/>
    <x v="1368"/>
    <x v="0"/>
    <s v="Bookcases"/>
    <s v="Bush Westfield Collection Bookcases, Dark Cherry Finish"/>
    <x v="2093"/>
    <n v="0.5"/>
    <n v="86.97"/>
  </r>
  <r>
    <n v="2545"/>
    <x v="1249"/>
    <x v="162"/>
    <d v="2017-09-14T00:00:00"/>
    <x v="1"/>
    <s v="AP-10720"/>
    <s v="Anne Pryor"/>
    <x v="2"/>
    <s v="United States"/>
    <s v="Malden"/>
    <s v="Massachusetts"/>
    <n v="2148"/>
    <x v="3"/>
    <x v="1238"/>
    <x v="1"/>
    <s v="Labels"/>
    <s v="Avery 52"/>
    <x v="1787"/>
    <n v="0.4"/>
    <n v="8.8559999999999999"/>
  </r>
  <r>
    <n v="2546"/>
    <x v="1250"/>
    <x v="513"/>
    <d v="2018-04-20T00:00:00"/>
    <x v="1"/>
    <s v="JE-15745"/>
    <s v="Joel Eaton"/>
    <x v="0"/>
    <s v="United States"/>
    <s v="San Jose"/>
    <s v="California"/>
    <n v="95123"/>
    <x v="1"/>
    <x v="232"/>
    <x v="1"/>
    <s v="Storage"/>
    <s v="Belkin 19 Vented Equipment Shelf, Black"/>
    <x v="2094"/>
    <n v="0.5"/>
    <n v="102.96"/>
  </r>
  <r>
    <n v="2547"/>
    <x v="1250"/>
    <x v="513"/>
    <d v="2018-04-20T00:00:00"/>
    <x v="1"/>
    <s v="JE-15745"/>
    <s v="Joel Eaton"/>
    <x v="0"/>
    <s v="United States"/>
    <s v="San Jose"/>
    <s v="California"/>
    <n v="95123"/>
    <x v="1"/>
    <x v="430"/>
    <x v="0"/>
    <s v="Bookcases"/>
    <s v="OSullivan Living Dimensions 2-Shelf Bookcases"/>
    <x v="2095"/>
    <n v="0.5"/>
    <n v="51.416499999999999"/>
  </r>
  <r>
    <n v="2548"/>
    <x v="1251"/>
    <x v="748"/>
    <d v="2016-08-22T00:00:00"/>
    <x v="1"/>
    <s v="JM-15865"/>
    <s v="John Murray"/>
    <x v="0"/>
    <s v="United States"/>
    <s v="Phoenix"/>
    <s v="Arizona"/>
    <n v="85023"/>
    <x v="1"/>
    <x v="826"/>
    <x v="1"/>
    <s v="Art"/>
    <s v="Newell 346"/>
    <x v="2060"/>
    <n v="0.45"/>
    <n v="1.2672000000000001"/>
  </r>
  <r>
    <n v="2549"/>
    <x v="1251"/>
    <x v="748"/>
    <d v="2016-08-22T00:00:00"/>
    <x v="1"/>
    <s v="JM-15865"/>
    <s v="John Murray"/>
    <x v="0"/>
    <s v="United States"/>
    <s v="Phoenix"/>
    <s v="Arizona"/>
    <n v="85023"/>
    <x v="1"/>
    <x v="1147"/>
    <x v="2"/>
    <s v="Phones"/>
    <s v="Samsung Galaxy S4 Mini"/>
    <x v="2096"/>
    <n v="0.4"/>
    <n v="1127.9759999999999"/>
  </r>
  <r>
    <n v="2550"/>
    <x v="1251"/>
    <x v="748"/>
    <d v="2016-08-22T00:00:00"/>
    <x v="1"/>
    <s v="JM-15865"/>
    <s v="John Murray"/>
    <x v="0"/>
    <s v="United States"/>
    <s v="Phoenix"/>
    <s v="Arizona"/>
    <n v="85023"/>
    <x v="1"/>
    <x v="1184"/>
    <x v="1"/>
    <s v="Paper"/>
    <s v="Xerox 1891"/>
    <x v="2097"/>
    <n v="0.4"/>
    <n v="187.81440000000001"/>
  </r>
  <r>
    <n v="2551"/>
    <x v="1251"/>
    <x v="748"/>
    <d v="2016-08-22T00:00:00"/>
    <x v="1"/>
    <s v="JM-15865"/>
    <s v="John Murray"/>
    <x v="0"/>
    <s v="United States"/>
    <s v="Phoenix"/>
    <s v="Arizona"/>
    <n v="85023"/>
    <x v="1"/>
    <x v="816"/>
    <x v="1"/>
    <s v="Labels"/>
    <s v="Avery 488"/>
    <x v="1310"/>
    <n v="0.4"/>
    <n v="3.024"/>
  </r>
  <r>
    <n v="2552"/>
    <x v="1252"/>
    <x v="123"/>
    <d v="2018-11-23T00:00:00"/>
    <x v="1"/>
    <s v="AB-10105"/>
    <s v="Adrian Barton"/>
    <x v="0"/>
    <s v="United States"/>
    <s v="Henderson"/>
    <s v="Kentucky"/>
    <n v="42420"/>
    <x v="0"/>
    <x v="1369"/>
    <x v="0"/>
    <s v="Furnishings"/>
    <s v="3M Polarizing Task Lamp with Clamp Arm, Light Gray"/>
    <x v="2098"/>
    <n v="0.25"/>
    <n v="616.41"/>
  </r>
  <r>
    <n v="2553"/>
    <x v="1252"/>
    <x v="123"/>
    <d v="2018-11-23T00:00:00"/>
    <x v="1"/>
    <s v="AB-10105"/>
    <s v="Adrian Barton"/>
    <x v="0"/>
    <s v="United States"/>
    <s v="Henderson"/>
    <s v="Kentucky"/>
    <n v="42420"/>
    <x v="0"/>
    <x v="1045"/>
    <x v="1"/>
    <s v="Binders"/>
    <s v="GBC Imprintable Covers"/>
    <x v="2099"/>
    <n v="0.25"/>
    <n v="16.47"/>
  </r>
  <r>
    <n v="2554"/>
    <x v="1253"/>
    <x v="749"/>
    <d v="2017-09-18T00:00:00"/>
    <x v="1"/>
    <s v="PN-18775"/>
    <s v="Parhena Norris"/>
    <x v="2"/>
    <s v="United States"/>
    <s v="Columbia"/>
    <s v="South Carolina"/>
    <n v="29203"/>
    <x v="0"/>
    <x v="815"/>
    <x v="1"/>
    <s v="Paper"/>
    <s v="Xerox 224"/>
    <x v="233"/>
    <n v="0.25"/>
    <n v="19.440000000000001"/>
  </r>
  <r>
    <n v="2555"/>
    <x v="1254"/>
    <x v="243"/>
    <d v="2017-08-20T00:00:00"/>
    <x v="1"/>
    <s v="JC-15775"/>
    <s v="John Castell"/>
    <x v="0"/>
    <s v="United States"/>
    <s v="Tallahassee"/>
    <s v="Florida"/>
    <n v="32303"/>
    <x v="0"/>
    <x v="1370"/>
    <x v="2"/>
    <s v="Phones"/>
    <s v="HTC One Mini"/>
    <x v="2100"/>
    <n v="0.25"/>
    <n v="529.15800000000002"/>
  </r>
  <r>
    <n v="2556"/>
    <x v="1255"/>
    <x v="120"/>
    <d v="2016-09-30T00:00:00"/>
    <x v="1"/>
    <s v="PF-19165"/>
    <s v="Philip Fox"/>
    <x v="0"/>
    <s v="United States"/>
    <s v="New York City"/>
    <s v="New York"/>
    <n v="10035"/>
    <x v="3"/>
    <x v="1371"/>
    <x v="2"/>
    <s v="Accessories"/>
    <s v="Dell Slim USB Multimedia Keyboard"/>
    <x v="1406"/>
    <n v="0.25"/>
    <n v="37.5"/>
  </r>
  <r>
    <n v="2557"/>
    <x v="1256"/>
    <x v="750"/>
    <d v="2017-10-14T00:00:00"/>
    <x v="1"/>
    <s v="BW-11110"/>
    <s v="Bart Watters"/>
    <x v="1"/>
    <s v="United States"/>
    <s v="Houston"/>
    <s v="Texas"/>
    <n v="77070"/>
    <x v="2"/>
    <x v="1372"/>
    <x v="0"/>
    <s v="Furnishings"/>
    <s v="Contemporary Wood/Metal Frame"/>
    <x v="2101"/>
    <n v="0.3"/>
    <n v="36.198399999999999"/>
  </r>
  <r>
    <n v="2558"/>
    <x v="1257"/>
    <x v="539"/>
    <d v="2016-03-30T00:00:00"/>
    <x v="1"/>
    <s v="BP-11185"/>
    <s v="Ben Peterman"/>
    <x v="1"/>
    <s v="United States"/>
    <s v="Coral Springs"/>
    <s v="Florida"/>
    <n v="33065"/>
    <x v="0"/>
    <x v="1298"/>
    <x v="1"/>
    <s v="Appliances"/>
    <s v="Eureka Sanitaire  Multi-Pro Heavy-Duty Upright, Disposable Bags"/>
    <x v="2102"/>
    <n v="0.25"/>
    <n v="5.2439999999999998"/>
  </r>
  <r>
    <n v="2559"/>
    <x v="1258"/>
    <x v="70"/>
    <d v="2016-06-04T00:00:00"/>
    <x v="1"/>
    <s v="TM-21010"/>
    <s v="Tamara Manning"/>
    <x v="0"/>
    <s v="United States"/>
    <s v="Orem"/>
    <s v="Utah"/>
    <n v="84057"/>
    <x v="1"/>
    <x v="1373"/>
    <x v="0"/>
    <s v="Bookcases"/>
    <s v="OSullivan Living Dimensions 3-Shelf Bookcases"/>
    <x v="2103"/>
    <n v="0.5"/>
    <n v="703.43"/>
  </r>
  <r>
    <n v="2560"/>
    <x v="1258"/>
    <x v="70"/>
    <d v="2016-06-04T00:00:00"/>
    <x v="1"/>
    <s v="TM-21010"/>
    <s v="Tamara Manning"/>
    <x v="0"/>
    <s v="United States"/>
    <s v="Orem"/>
    <s v="Utah"/>
    <n v="84057"/>
    <x v="1"/>
    <x v="365"/>
    <x v="1"/>
    <s v="Labels"/>
    <s v="Self-Adhesive Removable Labels"/>
    <x v="2104"/>
    <n v="0.4"/>
    <n v="9.4499999999999993"/>
  </r>
  <r>
    <n v="2561"/>
    <x v="1258"/>
    <x v="70"/>
    <d v="2016-06-04T00:00:00"/>
    <x v="1"/>
    <s v="TM-21010"/>
    <s v="Tamara Manning"/>
    <x v="0"/>
    <s v="United States"/>
    <s v="Orem"/>
    <s v="Utah"/>
    <n v="84057"/>
    <x v="1"/>
    <x v="765"/>
    <x v="1"/>
    <s v="Storage"/>
    <s v="Fellowes Super Stor/Drawer Files"/>
    <x v="2105"/>
    <n v="0.5"/>
    <n v="161.55000000000001"/>
  </r>
  <r>
    <n v="2562"/>
    <x v="1259"/>
    <x v="707"/>
    <d v="2016-12-31T00:00:00"/>
    <x v="1"/>
    <s v="MB-17305"/>
    <s v="Maria Bertelson"/>
    <x v="0"/>
    <s v="United States"/>
    <s v="Nashville"/>
    <s v="Tennessee"/>
    <n v="37211"/>
    <x v="0"/>
    <x v="1186"/>
    <x v="1"/>
    <s v="Labels"/>
    <s v="Avery 474"/>
    <x v="2106"/>
    <n v="0.25"/>
    <n v="6.911999999999999"/>
  </r>
  <r>
    <n v="2563"/>
    <x v="1259"/>
    <x v="707"/>
    <d v="2016-12-31T00:00:00"/>
    <x v="1"/>
    <s v="MB-17305"/>
    <s v="Maria Bertelson"/>
    <x v="0"/>
    <s v="United States"/>
    <s v="Nashville"/>
    <s v="Tennessee"/>
    <n v="37211"/>
    <x v="0"/>
    <x v="1290"/>
    <x v="1"/>
    <s v="Paper"/>
    <s v="Xerox 227"/>
    <x v="559"/>
    <n v="0.25"/>
    <n v="7.7759999999999998"/>
  </r>
  <r>
    <n v="2564"/>
    <x v="1260"/>
    <x v="751"/>
    <d v="2016-03-22T00:00:00"/>
    <x v="0"/>
    <s v="HR-14830"/>
    <s v="Harold Ryan"/>
    <x v="1"/>
    <s v="United States"/>
    <s v="New York City"/>
    <s v="New York"/>
    <n v="10009"/>
    <x v="3"/>
    <x v="1374"/>
    <x v="2"/>
    <s v="Accessories"/>
    <s v="KeyTronic KT800P2 - Keyboard - Black"/>
    <x v="2107"/>
    <n v="0.25"/>
    <n v="11.265000000000001"/>
  </r>
  <r>
    <n v="2565"/>
    <x v="1260"/>
    <x v="751"/>
    <d v="2016-03-22T00:00:00"/>
    <x v="0"/>
    <s v="HR-14830"/>
    <s v="Harold Ryan"/>
    <x v="1"/>
    <s v="United States"/>
    <s v="New York City"/>
    <s v="New York"/>
    <n v="10009"/>
    <x v="3"/>
    <x v="1036"/>
    <x v="1"/>
    <s v="Storage"/>
    <s v="Tenex Personal Self-Stacking Standard File Box, Black/Gray"/>
    <x v="2108"/>
    <n v="0.5"/>
    <n v="16.91"/>
  </r>
  <r>
    <n v="2566"/>
    <x v="1261"/>
    <x v="202"/>
    <d v="2018-12-24T00:00:00"/>
    <x v="2"/>
    <s v="BD-11635"/>
    <s v="Brian Derr"/>
    <x v="0"/>
    <s v="United States"/>
    <s v="Bowling Green"/>
    <s v="Kentucky"/>
    <n v="42104"/>
    <x v="0"/>
    <x v="936"/>
    <x v="2"/>
    <s v="Accessories"/>
    <s v="Memorex Froggy Flash Drive 8 GB"/>
    <x v="2109"/>
    <n v="0.15000000000000002"/>
    <n v="60.35"/>
  </r>
  <r>
    <n v="2567"/>
    <x v="1262"/>
    <x v="752"/>
    <d v="2018-11-03T00:00:00"/>
    <x v="0"/>
    <s v="SF-20200"/>
    <s v="Sarah Foster"/>
    <x v="0"/>
    <s v="United States"/>
    <s v="Bellingham"/>
    <s v="Washington"/>
    <n v="98226"/>
    <x v="1"/>
    <x v="1375"/>
    <x v="1"/>
    <s v="Binders"/>
    <s v="GBC Standard Plastic Binding Systems Combs"/>
    <x v="1415"/>
    <n v="0.4"/>
    <n v="15.071999999999999"/>
  </r>
  <r>
    <n v="2568"/>
    <x v="1262"/>
    <x v="752"/>
    <d v="2018-11-03T00:00:00"/>
    <x v="0"/>
    <s v="SF-20200"/>
    <s v="Sarah Foster"/>
    <x v="0"/>
    <s v="United States"/>
    <s v="Bellingham"/>
    <s v="Washington"/>
    <n v="98226"/>
    <x v="1"/>
    <x v="1234"/>
    <x v="0"/>
    <s v="Tables"/>
    <s v="Hon 94000 Series Round Tables"/>
    <x v="2110"/>
    <n v="0.45"/>
    <n v="1466.0910000000001"/>
  </r>
  <r>
    <n v="2569"/>
    <x v="1263"/>
    <x v="210"/>
    <d v="2018-09-11T00:00:00"/>
    <x v="1"/>
    <s v="SP-20620"/>
    <s v="Stefania Perrino"/>
    <x v="1"/>
    <s v="United States"/>
    <s v="New York City"/>
    <s v="New York"/>
    <n v="10011"/>
    <x v="3"/>
    <x v="42"/>
    <x v="1"/>
    <s v="Storage"/>
    <s v="Advantus 10-Drawer Portable Organizer, Chrome Metal Frame, Smoke Drawers"/>
    <x v="2111"/>
    <n v="0.5"/>
    <n v="239.04"/>
  </r>
  <r>
    <n v="2570"/>
    <x v="1264"/>
    <x v="753"/>
    <d v="2018-12-27T00:00:00"/>
    <x v="3"/>
    <s v="DR-12880"/>
    <s v="Dan Reichenbach"/>
    <x v="1"/>
    <s v="United States"/>
    <s v="Newark"/>
    <s v="Ohio"/>
    <n v="43055"/>
    <x v="3"/>
    <x v="819"/>
    <x v="2"/>
    <s v="Phones"/>
    <s v="AT&amp;T 1080 Corded phone"/>
    <x v="2112"/>
    <n v="0.4"/>
    <n v="98.632800000000003"/>
  </r>
  <r>
    <n v="2571"/>
    <x v="1264"/>
    <x v="753"/>
    <d v="2018-12-27T00:00:00"/>
    <x v="3"/>
    <s v="DR-12880"/>
    <s v="Dan Reichenbach"/>
    <x v="1"/>
    <s v="United States"/>
    <s v="Newark"/>
    <s v="Ohio"/>
    <n v="43055"/>
    <x v="3"/>
    <x v="154"/>
    <x v="1"/>
    <s v="Art"/>
    <s v="BIC Brite Liner Highlighters"/>
    <x v="2113"/>
    <n v="0.25"/>
    <n v="9.9359999999999999"/>
  </r>
  <r>
    <n v="2572"/>
    <x v="1265"/>
    <x v="11"/>
    <d v="2018-07-21T00:00:00"/>
    <x v="1"/>
    <s v="VM-21685"/>
    <s v="Valerie Mitchum"/>
    <x v="2"/>
    <s v="United States"/>
    <s v="Woodstock"/>
    <s v="Illinois"/>
    <n v="60098"/>
    <x v="2"/>
    <x v="853"/>
    <x v="1"/>
    <s v="Art"/>
    <s v="Crayola Anti Dust Chalk, 12/Pack"/>
    <x v="2114"/>
    <n v="0.35"/>
    <n v="1.8928"/>
  </r>
  <r>
    <n v="2573"/>
    <x v="1266"/>
    <x v="399"/>
    <d v="2017-08-15T00:00:00"/>
    <x v="0"/>
    <s v="CM-12235"/>
    <s v="Chris McAfee"/>
    <x v="0"/>
    <s v="United States"/>
    <s v="Carrollton"/>
    <s v="Texas"/>
    <n v="75007"/>
    <x v="2"/>
    <x v="1287"/>
    <x v="2"/>
    <s v="Accessories"/>
    <s v="Logitech diNovo Edge Keyboard"/>
    <x v="2115"/>
    <n v="0.35"/>
    <n v="909.96360000000004"/>
  </r>
  <r>
    <n v="2574"/>
    <x v="1267"/>
    <x v="362"/>
    <d v="2018-07-14T00:00:00"/>
    <x v="1"/>
    <s v="SM-20320"/>
    <s v="Sean Miller"/>
    <x v="2"/>
    <s v="United States"/>
    <s v="Lafayette"/>
    <s v="Indiana"/>
    <n v="47905"/>
    <x v="2"/>
    <x v="793"/>
    <x v="0"/>
    <s v="Furnishings"/>
    <s v="Eldon Antistatic Chair Mats for Low to Medium Pile Carpets"/>
    <x v="1862"/>
    <n v="0.3"/>
    <n v="368.51499999999999"/>
  </r>
  <r>
    <n v="2575"/>
    <x v="1268"/>
    <x v="754"/>
    <d v="2015-11-27T00:00:00"/>
    <x v="1"/>
    <s v="RA-19885"/>
    <s v="Ruben Ausman"/>
    <x v="1"/>
    <s v="United States"/>
    <s v="Columbus"/>
    <s v="Georgia"/>
    <n v="31907"/>
    <x v="0"/>
    <x v="897"/>
    <x v="1"/>
    <s v="Envelopes"/>
    <s v="Fashion Color Clasp Envelopes"/>
    <x v="2116"/>
    <n v="0.25"/>
    <n v="12.172499999999999"/>
  </r>
  <r>
    <n v="2576"/>
    <x v="1268"/>
    <x v="754"/>
    <d v="2015-11-27T00:00:00"/>
    <x v="1"/>
    <s v="RA-19885"/>
    <s v="Ruben Ausman"/>
    <x v="1"/>
    <s v="United States"/>
    <s v="Columbus"/>
    <s v="Georgia"/>
    <n v="31907"/>
    <x v="0"/>
    <x v="669"/>
    <x v="1"/>
    <s v="Binders"/>
    <s v="GBC ProClick Punch Binding System"/>
    <x v="2117"/>
    <n v="0.25"/>
    <n v="239.92499999999998"/>
  </r>
  <r>
    <n v="2577"/>
    <x v="1268"/>
    <x v="754"/>
    <d v="2015-11-27T00:00:00"/>
    <x v="1"/>
    <s v="RA-19885"/>
    <s v="Ruben Ausman"/>
    <x v="1"/>
    <s v="United States"/>
    <s v="Columbus"/>
    <s v="Georgia"/>
    <n v="31907"/>
    <x v="0"/>
    <x v="152"/>
    <x v="1"/>
    <s v="Envelopes"/>
    <s v="Staple envelope"/>
    <x v="710"/>
    <n v="0.25"/>
    <n v="8.52"/>
  </r>
  <r>
    <n v="2578"/>
    <x v="1268"/>
    <x v="754"/>
    <d v="2015-11-27T00:00:00"/>
    <x v="1"/>
    <s v="RA-19885"/>
    <s v="Ruben Ausman"/>
    <x v="1"/>
    <s v="United States"/>
    <s v="Columbus"/>
    <s v="Georgia"/>
    <n v="31907"/>
    <x v="0"/>
    <x v="1376"/>
    <x v="1"/>
    <s v="Appliances"/>
    <s v="Holmes Harmony HEPA Air Purifier for 17 x 20 Room"/>
    <x v="2118"/>
    <n v="0.25"/>
    <n v="506.34000000000003"/>
  </r>
  <r>
    <n v="2579"/>
    <x v="1269"/>
    <x v="755"/>
    <d v="2015-01-31T00:00:00"/>
    <x v="1"/>
    <s v="SD-20485"/>
    <s v="Shirley Daniels"/>
    <x v="2"/>
    <s v="United States"/>
    <s v="Alexandria"/>
    <s v="Virginia"/>
    <n v="22304"/>
    <x v="0"/>
    <x v="1377"/>
    <x v="0"/>
    <s v="Furnishings"/>
    <s v="GE General Use Halogen Bulbs, 100 Watts, 1 Bulb per Pack"/>
    <x v="2119"/>
    <n v="0.25"/>
    <n v="47.115000000000002"/>
  </r>
  <r>
    <n v="2580"/>
    <x v="1269"/>
    <x v="755"/>
    <d v="2015-01-31T00:00:00"/>
    <x v="1"/>
    <s v="SD-20485"/>
    <s v="Shirley Daniels"/>
    <x v="2"/>
    <s v="United States"/>
    <s v="Alexandria"/>
    <s v="Virginia"/>
    <n v="22304"/>
    <x v="0"/>
    <x v="854"/>
    <x v="1"/>
    <s v="Storage"/>
    <s v="SAFCO Commercial Wire Shelving, 72h"/>
    <x v="2120"/>
    <n v="0.35"/>
    <n v="318.44800000000004"/>
  </r>
  <r>
    <n v="2581"/>
    <x v="1269"/>
    <x v="755"/>
    <d v="2015-01-31T00:00:00"/>
    <x v="1"/>
    <s v="SD-20485"/>
    <s v="Shirley Daniels"/>
    <x v="2"/>
    <s v="United States"/>
    <s v="Alexandria"/>
    <s v="Virginia"/>
    <n v="22304"/>
    <x v="0"/>
    <x v="934"/>
    <x v="1"/>
    <s v="Paper"/>
    <s v="Eureka Recycled Copy Paper 8 1/2 x 11, Ream"/>
    <x v="537"/>
    <n v="0.25"/>
    <n v="14.580000000000002"/>
  </r>
  <r>
    <n v="2582"/>
    <x v="1269"/>
    <x v="755"/>
    <d v="2015-01-31T00:00:00"/>
    <x v="1"/>
    <s v="SD-20485"/>
    <s v="Shirley Daniels"/>
    <x v="2"/>
    <s v="United States"/>
    <s v="Alexandria"/>
    <s v="Virginia"/>
    <n v="22304"/>
    <x v="0"/>
    <x v="1305"/>
    <x v="1"/>
    <s v="Paper"/>
    <s v="REDIFORM Incoming/Outgoing Call Register, 11 X 8 1/2, 100 Messages"/>
    <x v="1438"/>
    <n v="0.25"/>
    <n v="12.51"/>
  </r>
  <r>
    <n v="2583"/>
    <x v="1269"/>
    <x v="755"/>
    <d v="2015-01-31T00:00:00"/>
    <x v="1"/>
    <s v="SD-20485"/>
    <s v="Shirley Daniels"/>
    <x v="2"/>
    <s v="United States"/>
    <s v="Alexandria"/>
    <s v="Virginia"/>
    <n v="22304"/>
    <x v="0"/>
    <x v="1378"/>
    <x v="2"/>
    <s v="Phones"/>
    <s v="Macally Suction Cup Mount"/>
    <x v="2121"/>
    <n v="0.25"/>
    <n v="116.51249999999999"/>
  </r>
  <r>
    <n v="2584"/>
    <x v="1269"/>
    <x v="755"/>
    <d v="2015-01-31T00:00:00"/>
    <x v="1"/>
    <s v="SD-20485"/>
    <s v="Shirley Daniels"/>
    <x v="2"/>
    <s v="United States"/>
    <s v="Alexandria"/>
    <s v="Virginia"/>
    <n v="22304"/>
    <x v="0"/>
    <x v="1379"/>
    <x v="0"/>
    <s v="Furnishings"/>
    <s v="Eldon Image Series Black Desk Accessories"/>
    <x v="2122"/>
    <n v="0.25"/>
    <n v="9.3149999999999995"/>
  </r>
  <r>
    <n v="2585"/>
    <x v="1269"/>
    <x v="755"/>
    <d v="2015-01-31T00:00:00"/>
    <x v="1"/>
    <s v="SD-20485"/>
    <s v="Shirley Daniels"/>
    <x v="2"/>
    <s v="United States"/>
    <s v="Alexandria"/>
    <s v="Virginia"/>
    <n v="22304"/>
    <x v="0"/>
    <x v="539"/>
    <x v="2"/>
    <s v="Phones"/>
    <s v="Jabra SPEAK 410"/>
    <x v="2123"/>
    <n v="0.25"/>
    <n v="140.98499999999999"/>
  </r>
  <r>
    <n v="2586"/>
    <x v="1270"/>
    <x v="502"/>
    <d v="2016-11-10T00:00:00"/>
    <x v="1"/>
    <s v="CS-12250"/>
    <s v="Chris Selesnick"/>
    <x v="1"/>
    <s v="United States"/>
    <s v="Haltom City"/>
    <s v="Texas"/>
    <n v="76117"/>
    <x v="2"/>
    <x v="318"/>
    <x v="1"/>
    <s v="Envelopes"/>
    <s v="#10 Gummed Flap White Envelopes, 100/Box"/>
    <x v="2124"/>
    <n v="0.3"/>
    <n v="4.6255999999999995"/>
  </r>
  <r>
    <n v="2587"/>
    <x v="1271"/>
    <x v="160"/>
    <d v="2018-07-06T00:00:00"/>
    <x v="1"/>
    <s v="RA-19285"/>
    <s v="Ralph Arnett"/>
    <x v="0"/>
    <s v="United States"/>
    <s v="New York City"/>
    <s v="New York"/>
    <n v="10024"/>
    <x v="3"/>
    <x v="841"/>
    <x v="1"/>
    <s v="Storage"/>
    <s v="Steel Personal Filing/Posting Tote"/>
    <x v="2125"/>
    <n v="0.5"/>
    <n v="124.285"/>
  </r>
  <r>
    <n v="2588"/>
    <x v="1271"/>
    <x v="160"/>
    <d v="2018-07-06T00:00:00"/>
    <x v="1"/>
    <s v="RA-19285"/>
    <s v="Ralph Arnett"/>
    <x v="0"/>
    <s v="United States"/>
    <s v="New York City"/>
    <s v="New York"/>
    <n v="10024"/>
    <x v="3"/>
    <x v="1380"/>
    <x v="0"/>
    <s v="Furnishings"/>
    <s v="Executive Impressions 14"/>
    <x v="743"/>
    <n v="0.4"/>
    <n v="13.337999999999999"/>
  </r>
  <r>
    <n v="2589"/>
    <x v="1272"/>
    <x v="465"/>
    <d v="2017-05-09T00:00:00"/>
    <x v="1"/>
    <s v="BF-11005"/>
    <s v="Barry Franz"/>
    <x v="2"/>
    <s v="United States"/>
    <s v="Los Angeles"/>
    <s v="California"/>
    <n v="90004"/>
    <x v="1"/>
    <x v="1198"/>
    <x v="1"/>
    <s v="Storage"/>
    <s v="Perma STOR-ALL Hanging File Box, 13 1/8W x 12 1/4D x 10 1/2H"/>
    <x v="156"/>
    <n v="0.5"/>
    <n v="2.99"/>
  </r>
  <r>
    <n v="2590"/>
    <x v="1272"/>
    <x v="465"/>
    <d v="2017-05-09T00:00:00"/>
    <x v="1"/>
    <s v="BF-11005"/>
    <s v="Barry Franz"/>
    <x v="2"/>
    <s v="United States"/>
    <s v="Los Angeles"/>
    <s v="California"/>
    <n v="90004"/>
    <x v="1"/>
    <x v="239"/>
    <x v="2"/>
    <s v="Phones"/>
    <s v="Cisco Small Business SPA 502G VoIP phone"/>
    <x v="2126"/>
    <n v="0.4"/>
    <n v="147.70079999999999"/>
  </r>
  <r>
    <n v="2591"/>
    <x v="1273"/>
    <x v="162"/>
    <d v="2017-09-14T00:00:00"/>
    <x v="1"/>
    <s v="SE-20110"/>
    <s v="Sanjit Engle"/>
    <x v="0"/>
    <s v="United States"/>
    <s v="Wheeling"/>
    <s v="Illinois"/>
    <n v="60090"/>
    <x v="2"/>
    <x v="1381"/>
    <x v="0"/>
    <s v="Furnishings"/>
    <s v="Executive Impressions 12 Wall Clock"/>
    <x v="2127"/>
    <n v="0.3"/>
    <n v="9.8951999999999991"/>
  </r>
  <r>
    <n v="2592"/>
    <x v="1273"/>
    <x v="162"/>
    <d v="2017-09-14T00:00:00"/>
    <x v="1"/>
    <s v="SE-20110"/>
    <s v="Sanjit Engle"/>
    <x v="0"/>
    <s v="United States"/>
    <s v="Wheeling"/>
    <s v="Illinois"/>
    <n v="60090"/>
    <x v="2"/>
    <x v="1382"/>
    <x v="0"/>
    <s v="Tables"/>
    <s v="Bretford CR8500 Series Meeting Room Furniture"/>
    <x v="2128"/>
    <n v="0.35"/>
    <n v="390.95550000000003"/>
  </r>
  <r>
    <n v="2593"/>
    <x v="1274"/>
    <x v="221"/>
    <d v="2018-11-26T00:00:00"/>
    <x v="0"/>
    <s v="RS-19765"/>
    <s v="Roland Schwarz"/>
    <x v="1"/>
    <s v="United States"/>
    <s v="Summerville"/>
    <s v="South Carolina"/>
    <n v="29483"/>
    <x v="0"/>
    <x v="1255"/>
    <x v="2"/>
    <s v="Phones"/>
    <s v="Motorla HX550 Universal Bluetooth Headset"/>
    <x v="2129"/>
    <n v="0.25"/>
    <n v="59.324999999999996"/>
  </r>
  <r>
    <n v="2594"/>
    <x v="1274"/>
    <x v="221"/>
    <d v="2018-11-26T00:00:00"/>
    <x v="0"/>
    <s v="RS-19765"/>
    <s v="Roland Schwarz"/>
    <x v="1"/>
    <s v="United States"/>
    <s v="Summerville"/>
    <s v="South Carolina"/>
    <n v="29483"/>
    <x v="0"/>
    <x v="800"/>
    <x v="1"/>
    <s v="Binders"/>
    <s v="Wilson Jones Ledger-Size, Piano-Hinge Binder, 2, Blue"/>
    <x v="2130"/>
    <n v="0.25"/>
    <n v="245.88"/>
  </r>
  <r>
    <n v="2595"/>
    <x v="1275"/>
    <x v="726"/>
    <d v="2018-05-17T00:00:00"/>
    <x v="1"/>
    <s v="BM-11650"/>
    <s v="Brian Moss"/>
    <x v="1"/>
    <s v="United States"/>
    <s v="Columbus"/>
    <s v="Indiana"/>
    <n v="47201"/>
    <x v="2"/>
    <x v="231"/>
    <x v="1"/>
    <s v="Envelopes"/>
    <s v="Tyvek Side-Opening Peel &amp; Seel Expanding Envelopes"/>
    <x v="2131"/>
    <n v="0.3"/>
    <n v="126.672"/>
  </r>
  <r>
    <n v="2596"/>
    <x v="1275"/>
    <x v="726"/>
    <d v="2018-05-17T00:00:00"/>
    <x v="1"/>
    <s v="BM-11650"/>
    <s v="Brian Moss"/>
    <x v="1"/>
    <s v="United States"/>
    <s v="Columbus"/>
    <s v="Indiana"/>
    <n v="47201"/>
    <x v="2"/>
    <x v="569"/>
    <x v="1"/>
    <s v="Binders"/>
    <s v="Ibico Hi-Tech Manual Binding System"/>
    <x v="2132"/>
    <n v="0.3"/>
    <n v="640.47899999999993"/>
  </r>
  <r>
    <n v="2597"/>
    <x v="1275"/>
    <x v="726"/>
    <d v="2018-05-17T00:00:00"/>
    <x v="1"/>
    <s v="BM-11650"/>
    <s v="Brian Moss"/>
    <x v="1"/>
    <s v="United States"/>
    <s v="Columbus"/>
    <s v="Indiana"/>
    <n v="47201"/>
    <x v="2"/>
    <x v="966"/>
    <x v="2"/>
    <s v="Phones"/>
    <s v="Plantronics Calisto P620-M USB Wireless Speakerphone System"/>
    <x v="2133"/>
    <n v="0.3"/>
    <n v="411.57900000000001"/>
  </r>
  <r>
    <n v="2598"/>
    <x v="1275"/>
    <x v="726"/>
    <d v="2018-05-17T00:00:00"/>
    <x v="1"/>
    <s v="BM-11650"/>
    <s v="Brian Moss"/>
    <x v="1"/>
    <s v="United States"/>
    <s v="Columbus"/>
    <s v="Indiana"/>
    <n v="47201"/>
    <x v="2"/>
    <x v="1244"/>
    <x v="1"/>
    <s v="Storage"/>
    <s v="Tennsco 6- and 18-Compartment Lockers"/>
    <x v="2134"/>
    <n v="0.4"/>
    <n v="318.20400000000001"/>
  </r>
  <r>
    <n v="2599"/>
    <x v="1275"/>
    <x v="726"/>
    <d v="2018-05-17T00:00:00"/>
    <x v="1"/>
    <s v="BM-11650"/>
    <s v="Brian Moss"/>
    <x v="1"/>
    <s v="United States"/>
    <s v="Columbus"/>
    <s v="Indiana"/>
    <n v="47201"/>
    <x v="2"/>
    <x v="1383"/>
    <x v="1"/>
    <s v="Paper"/>
    <s v="Hammermill CopyPlus Copy Paper (20Lb. and 84 Bright)"/>
    <x v="1801"/>
    <n v="0.3"/>
    <n v="10.457999999999998"/>
  </r>
  <r>
    <n v="2600"/>
    <x v="1276"/>
    <x v="756"/>
    <d v="2018-04-29T00:00:00"/>
    <x v="1"/>
    <s v="SK-19990"/>
    <s v="Sally Knutson"/>
    <x v="0"/>
    <s v="United States"/>
    <s v="New York City"/>
    <s v="New York"/>
    <n v="10024"/>
    <x v="3"/>
    <x v="1306"/>
    <x v="1"/>
    <s v="Appliances"/>
    <s v="Tripp Lite Isotel 6 Outlet Surge Protector with Fax/Modem Protection"/>
    <x v="2135"/>
    <n v="0.4"/>
    <n v="73.164000000000001"/>
  </r>
  <r>
    <n v="2601"/>
    <x v="1276"/>
    <x v="756"/>
    <d v="2018-04-29T00:00:00"/>
    <x v="1"/>
    <s v="SK-19990"/>
    <s v="Sally Knutson"/>
    <x v="0"/>
    <s v="United States"/>
    <s v="New York City"/>
    <s v="New York"/>
    <n v="10024"/>
    <x v="3"/>
    <x v="354"/>
    <x v="1"/>
    <s v="Supplies"/>
    <s v="Acme 10 Easy Grip Assistive Scissors"/>
    <x v="2136"/>
    <n v="0.25"/>
    <n v="92.032499999999999"/>
  </r>
  <r>
    <n v="2602"/>
    <x v="1277"/>
    <x v="30"/>
    <d v="2017-06-04T00:00:00"/>
    <x v="3"/>
    <s v="EN-13780"/>
    <s v="Edward Nazzal"/>
    <x v="0"/>
    <s v="United States"/>
    <s v="New York City"/>
    <s v="New York"/>
    <n v="10035"/>
    <x v="3"/>
    <x v="811"/>
    <x v="1"/>
    <s v="Paper"/>
    <s v="Easy-staple paper"/>
    <x v="1801"/>
    <n v="0.4"/>
    <n v="8.9639999999999986"/>
  </r>
  <r>
    <n v="2603"/>
    <x v="1277"/>
    <x v="30"/>
    <d v="2017-06-04T00:00:00"/>
    <x v="3"/>
    <s v="EN-13780"/>
    <s v="Edward Nazzal"/>
    <x v="0"/>
    <s v="United States"/>
    <s v="New York City"/>
    <s v="New York"/>
    <n v="10035"/>
    <x v="3"/>
    <x v="1384"/>
    <x v="2"/>
    <s v="Machines"/>
    <s v="Panasonic KX MC6040 Color Laser Multifunction Printer"/>
    <x v="2137"/>
    <n v="0.25"/>
    <n v="1012.3874999999999"/>
  </r>
  <r>
    <n v="2604"/>
    <x v="1277"/>
    <x v="30"/>
    <d v="2017-06-04T00:00:00"/>
    <x v="3"/>
    <s v="EN-13780"/>
    <s v="Edward Nazzal"/>
    <x v="0"/>
    <s v="United States"/>
    <s v="New York City"/>
    <s v="New York"/>
    <n v="10035"/>
    <x v="3"/>
    <x v="1057"/>
    <x v="0"/>
    <s v="Bookcases"/>
    <s v="Sauder Inglewood Library Bookcases"/>
    <x v="2138"/>
    <n v="0.5"/>
    <n v="68.391999999999996"/>
  </r>
  <r>
    <n v="2605"/>
    <x v="1277"/>
    <x v="30"/>
    <d v="2017-06-04T00:00:00"/>
    <x v="3"/>
    <s v="EN-13780"/>
    <s v="Edward Nazzal"/>
    <x v="0"/>
    <s v="United States"/>
    <s v="New York City"/>
    <s v="New York"/>
    <n v="10035"/>
    <x v="3"/>
    <x v="677"/>
    <x v="0"/>
    <s v="Furnishings"/>
    <s v="Linden 10 Round Wall Clock, Black"/>
    <x v="2139"/>
    <n v="0.4"/>
    <n v="36.671999999999997"/>
  </r>
  <r>
    <n v="2606"/>
    <x v="1278"/>
    <x v="757"/>
    <d v="2015-12-21T00:00:00"/>
    <x v="1"/>
    <s v="KN-16450"/>
    <s v="Kean Nguyen"/>
    <x v="1"/>
    <s v="United States"/>
    <s v="Jacksonville"/>
    <s v="Florida"/>
    <n v="32216"/>
    <x v="0"/>
    <x v="1065"/>
    <x v="1"/>
    <s v="Binders"/>
    <s v="Avery Binder Labels"/>
    <x v="2140"/>
    <n v="0.25"/>
    <n v="0.87525000000000008"/>
  </r>
  <r>
    <n v="2607"/>
    <x v="1279"/>
    <x v="758"/>
    <d v="2017-03-10T00:00:00"/>
    <x v="1"/>
    <s v="MG-17890"/>
    <s v="Michael Granlund"/>
    <x v="2"/>
    <s v="United States"/>
    <s v="San Diego"/>
    <s v="California"/>
    <n v="92024"/>
    <x v="1"/>
    <x v="1385"/>
    <x v="1"/>
    <s v="Art"/>
    <s v="Berol Giant Pencil Sharpener"/>
    <x v="2141"/>
    <n v="0.45"/>
    <n v="9.3445"/>
  </r>
  <r>
    <n v="2608"/>
    <x v="1280"/>
    <x v="641"/>
    <d v="2015-11-30T00:00:00"/>
    <x v="1"/>
    <s v="MC-17590"/>
    <s v="Matt Collister"/>
    <x v="1"/>
    <s v="United States"/>
    <s v="Arlington"/>
    <s v="Texas"/>
    <n v="76017"/>
    <x v="2"/>
    <x v="1386"/>
    <x v="2"/>
    <s v="Accessories"/>
    <s v="KeyTronic KT400U2 - Keyboard - Black"/>
    <x v="1063"/>
    <n v="0.35"/>
    <n v="16.036799999999999"/>
  </r>
  <r>
    <n v="2609"/>
    <x v="1280"/>
    <x v="641"/>
    <d v="2015-11-30T00:00:00"/>
    <x v="1"/>
    <s v="MC-17590"/>
    <s v="Matt Collister"/>
    <x v="1"/>
    <s v="United States"/>
    <s v="Arlington"/>
    <s v="Texas"/>
    <n v="76017"/>
    <x v="2"/>
    <x v="395"/>
    <x v="1"/>
    <s v="Labels"/>
    <s v="Avery 520"/>
    <x v="2142"/>
    <n v="0.3"/>
    <n v="1.7639999999999998"/>
  </r>
  <r>
    <n v="2610"/>
    <x v="1280"/>
    <x v="641"/>
    <d v="2015-11-30T00:00:00"/>
    <x v="1"/>
    <s v="MC-17590"/>
    <s v="Matt Collister"/>
    <x v="1"/>
    <s v="United States"/>
    <s v="Arlington"/>
    <s v="Texas"/>
    <n v="76017"/>
    <x v="2"/>
    <x v="3"/>
    <x v="0"/>
    <s v="Tables"/>
    <s v="Bretford CR4500 Series Slim Rectangular Table"/>
    <x v="2143"/>
    <n v="0.35"/>
    <n v="792.17774999999995"/>
  </r>
  <r>
    <n v="2611"/>
    <x v="1280"/>
    <x v="641"/>
    <d v="2015-11-30T00:00:00"/>
    <x v="1"/>
    <s v="MC-17590"/>
    <s v="Matt Collister"/>
    <x v="1"/>
    <s v="United States"/>
    <s v="Arlington"/>
    <s v="Texas"/>
    <n v="76017"/>
    <x v="2"/>
    <x v="1238"/>
    <x v="1"/>
    <s v="Labels"/>
    <s v="Avery 52"/>
    <x v="2144"/>
    <n v="0.3"/>
    <n v="4.1327999999999996"/>
  </r>
  <r>
    <n v="2612"/>
    <x v="1280"/>
    <x v="641"/>
    <d v="2015-11-30T00:00:00"/>
    <x v="1"/>
    <s v="MC-17590"/>
    <s v="Matt Collister"/>
    <x v="1"/>
    <s v="United States"/>
    <s v="Arlington"/>
    <s v="Texas"/>
    <n v="76017"/>
    <x v="2"/>
    <x v="783"/>
    <x v="1"/>
    <s v="Paper"/>
    <s v="Southworth 25% Cotton Granite Paper &amp; Envelopes"/>
    <x v="929"/>
    <n v="0.3"/>
    <n v="10.9872"/>
  </r>
  <r>
    <n v="2613"/>
    <x v="1280"/>
    <x v="641"/>
    <d v="2015-11-30T00:00:00"/>
    <x v="1"/>
    <s v="MC-17590"/>
    <s v="Matt Collister"/>
    <x v="1"/>
    <s v="United States"/>
    <s v="Arlington"/>
    <s v="Texas"/>
    <n v="76017"/>
    <x v="2"/>
    <x v="534"/>
    <x v="0"/>
    <s v="Furnishings"/>
    <s v="Master Caster Door Stop, Brown"/>
    <x v="855"/>
    <n v="0.3"/>
    <n v="4.2671999999999999"/>
  </r>
  <r>
    <n v="2614"/>
    <x v="1281"/>
    <x v="236"/>
    <d v="2017-05-05T00:00:00"/>
    <x v="1"/>
    <s v="BO-11350"/>
    <s v="Bill Overfelt"/>
    <x v="1"/>
    <s v="United States"/>
    <s v="Los Angeles"/>
    <s v="California"/>
    <n v="90045"/>
    <x v="1"/>
    <x v="792"/>
    <x v="0"/>
    <s v="Chairs"/>
    <s v="Global Stack Chair without Arms, Black"/>
    <x v="1501"/>
    <n v="0.45"/>
    <n v="22.862400000000001"/>
  </r>
  <r>
    <n v="2615"/>
    <x v="1282"/>
    <x v="759"/>
    <d v="2015-05-03T00:00:00"/>
    <x v="1"/>
    <s v="AG-10300"/>
    <s v="Aleksandra Gannaway"/>
    <x v="1"/>
    <s v="United States"/>
    <s v="Los Angeles"/>
    <s v="California"/>
    <n v="90049"/>
    <x v="1"/>
    <x v="370"/>
    <x v="0"/>
    <s v="Chairs"/>
    <s v="Bevis Steel Folding Chairs"/>
    <x v="2145"/>
    <n v="0.45"/>
    <n v="126.65400000000001"/>
  </r>
  <r>
    <n v="2616"/>
    <x v="1282"/>
    <x v="759"/>
    <d v="2015-05-03T00:00:00"/>
    <x v="1"/>
    <s v="AG-10300"/>
    <s v="Aleksandra Gannaway"/>
    <x v="1"/>
    <s v="United States"/>
    <s v="Los Angeles"/>
    <s v="California"/>
    <n v="90049"/>
    <x v="1"/>
    <x v="31"/>
    <x v="1"/>
    <s v="Binders"/>
    <s v="Acco Pressboard Covers with Storage Hooks, 14 7/8 x 11, Executive Red"/>
    <x v="2146"/>
    <n v="0.4"/>
    <n v="10.972799999999999"/>
  </r>
  <r>
    <n v="2617"/>
    <x v="1283"/>
    <x v="719"/>
    <d v="2018-04-05T00:00:00"/>
    <x v="1"/>
    <s v="MS-17365"/>
    <s v="Maribeth Schnelling"/>
    <x v="0"/>
    <s v="United States"/>
    <s v="San Francisco"/>
    <s v="California"/>
    <n v="94110"/>
    <x v="1"/>
    <x v="1387"/>
    <x v="1"/>
    <s v="Labels"/>
    <s v="Avery 498"/>
    <x v="396"/>
    <n v="0.4"/>
    <n v="3.468"/>
  </r>
  <r>
    <n v="2618"/>
    <x v="1283"/>
    <x v="719"/>
    <d v="2018-04-05T00:00:00"/>
    <x v="1"/>
    <s v="MS-17365"/>
    <s v="Maribeth Schnelling"/>
    <x v="0"/>
    <s v="United States"/>
    <s v="San Francisco"/>
    <s v="California"/>
    <n v="94110"/>
    <x v="1"/>
    <x v="673"/>
    <x v="1"/>
    <s v="Binders"/>
    <s v="Fellowes Binding Cases"/>
    <x v="2147"/>
    <n v="0.4"/>
    <n v="73.007999999999996"/>
  </r>
  <r>
    <n v="2619"/>
    <x v="1284"/>
    <x v="66"/>
    <d v="2018-12-26T00:00:00"/>
    <x v="1"/>
    <s v="JM-15655"/>
    <s v="Jim Mitchum"/>
    <x v="1"/>
    <s v="United States"/>
    <s v="Carlsbad"/>
    <s v="New Mexico"/>
    <n v="88220"/>
    <x v="1"/>
    <x v="381"/>
    <x v="1"/>
    <s v="Art"/>
    <s v="Design Ebony Sketching Pencil"/>
    <x v="2148"/>
    <n v="0.45"/>
    <n v="2.2935000000000003"/>
  </r>
  <r>
    <n v="2620"/>
    <x v="1284"/>
    <x v="66"/>
    <d v="2018-12-26T00:00:00"/>
    <x v="1"/>
    <s v="JM-15655"/>
    <s v="Jim Mitchum"/>
    <x v="1"/>
    <s v="United States"/>
    <s v="Carlsbad"/>
    <s v="New Mexico"/>
    <n v="88220"/>
    <x v="1"/>
    <x v="1020"/>
    <x v="2"/>
    <s v="Phones"/>
    <s v="iKross Bluetooth Portable Keyboard + Cell Phone Stand Holder + Brush for Apple iPhone 5S 5C 5, 4S 4"/>
    <x v="2149"/>
    <n v="0.4"/>
    <n v="40.224000000000004"/>
  </r>
  <r>
    <n v="2621"/>
    <x v="1284"/>
    <x v="66"/>
    <d v="2018-12-26T00:00:00"/>
    <x v="1"/>
    <s v="JM-15655"/>
    <s v="Jim Mitchum"/>
    <x v="1"/>
    <s v="United States"/>
    <s v="Carlsbad"/>
    <s v="New Mexico"/>
    <n v="88220"/>
    <x v="1"/>
    <x v="253"/>
    <x v="1"/>
    <s v="Storage"/>
    <s v="Eldon Simplefile Box Office"/>
    <x v="2150"/>
    <n v="0.5"/>
    <n v="18.66"/>
  </r>
  <r>
    <n v="2622"/>
    <x v="1284"/>
    <x v="66"/>
    <d v="2018-12-26T00:00:00"/>
    <x v="1"/>
    <s v="JM-15655"/>
    <s v="Jim Mitchum"/>
    <x v="1"/>
    <s v="United States"/>
    <s v="Carlsbad"/>
    <s v="New Mexico"/>
    <n v="88220"/>
    <x v="1"/>
    <x v="932"/>
    <x v="1"/>
    <s v="Labels"/>
    <s v="Avery 517"/>
    <x v="1753"/>
    <n v="0.4"/>
    <n v="11.069999999999999"/>
  </r>
  <r>
    <n v="2623"/>
    <x v="1285"/>
    <x v="640"/>
    <d v="2015-12-06T00:00:00"/>
    <x v="0"/>
    <s v="MC-17635"/>
    <s v="Matthew Clasen"/>
    <x v="1"/>
    <s v="United States"/>
    <s v="Saint Louis"/>
    <s v="Missouri"/>
    <n v="63116"/>
    <x v="2"/>
    <x v="1193"/>
    <x v="1"/>
    <s v="Paper"/>
    <s v="Xerox 214"/>
    <x v="233"/>
    <n v="0.3"/>
    <n v="18.143999999999998"/>
  </r>
  <r>
    <n v="2624"/>
    <x v="1286"/>
    <x v="760"/>
    <d v="2018-10-24T00:00:00"/>
    <x v="2"/>
    <s v="TA-21385"/>
    <s v="Tom Ashbrook"/>
    <x v="2"/>
    <s v="United States"/>
    <s v="New York City"/>
    <s v="New York"/>
    <n v="10024"/>
    <x v="3"/>
    <x v="1388"/>
    <x v="2"/>
    <s v="Copiers"/>
    <s v="Canon imageCLASS 2200 Advanced Copier"/>
    <x v="2151"/>
    <n v="0.5"/>
    <n v="5599.9840000000004"/>
  </r>
  <r>
    <n v="2625"/>
    <x v="1286"/>
    <x v="760"/>
    <d v="2018-10-24T00:00:00"/>
    <x v="2"/>
    <s v="TA-21385"/>
    <s v="Tom Ashbrook"/>
    <x v="2"/>
    <s v="United States"/>
    <s v="New York City"/>
    <s v="New York"/>
    <n v="10024"/>
    <x v="3"/>
    <x v="716"/>
    <x v="2"/>
    <s v="Phones"/>
    <s v="Polycom CX600 IP Phone VoIP phone"/>
    <x v="2152"/>
    <n v="0.4"/>
    <n v="1439.76"/>
  </r>
  <r>
    <n v="2626"/>
    <x v="1286"/>
    <x v="760"/>
    <d v="2018-10-24T00:00:00"/>
    <x v="2"/>
    <s v="TA-21385"/>
    <s v="Tom Ashbrook"/>
    <x v="2"/>
    <s v="United States"/>
    <s v="New York City"/>
    <s v="New York"/>
    <n v="10024"/>
    <x v="3"/>
    <x v="118"/>
    <x v="1"/>
    <s v="Envelopes"/>
    <s v="Globe Weis Peel &amp; Seel First Class Envelopes"/>
    <x v="1011"/>
    <n v="0.4"/>
    <n v="38.339999999999996"/>
  </r>
  <r>
    <n v="2627"/>
    <x v="1286"/>
    <x v="760"/>
    <d v="2018-10-24T00:00:00"/>
    <x v="2"/>
    <s v="TA-21385"/>
    <s v="Tom Ashbrook"/>
    <x v="2"/>
    <s v="United States"/>
    <s v="New York City"/>
    <s v="New York"/>
    <n v="10024"/>
    <x v="3"/>
    <x v="509"/>
    <x v="2"/>
    <s v="Phones"/>
    <s v="i.Sound Portable Power - 8000 mAh"/>
    <x v="2153"/>
    <n v="0.4"/>
    <n v="31.794"/>
  </r>
  <r>
    <n v="2628"/>
    <x v="1287"/>
    <x v="38"/>
    <d v="2018-11-15T00:00:00"/>
    <x v="2"/>
    <s v="SB-20290"/>
    <s v="Sean Braxton"/>
    <x v="1"/>
    <s v="United States"/>
    <s v="Springfield"/>
    <s v="Ohio"/>
    <n v="45503"/>
    <x v="3"/>
    <x v="452"/>
    <x v="2"/>
    <s v="Accessories"/>
    <s v="SanDisk Cruzer 32 GB USB Flash Drive"/>
    <x v="2154"/>
    <n v="0.25"/>
    <n v="45.647999999999996"/>
  </r>
  <r>
    <n v="2629"/>
    <x v="1287"/>
    <x v="38"/>
    <d v="2018-11-15T00:00:00"/>
    <x v="2"/>
    <s v="SB-20290"/>
    <s v="Sean Braxton"/>
    <x v="1"/>
    <s v="United States"/>
    <s v="Springfield"/>
    <s v="Ohio"/>
    <n v="45503"/>
    <x v="3"/>
    <x v="1389"/>
    <x v="2"/>
    <s v="Machines"/>
    <s v="Epson TM-T88V Direct Thermal Printer - Monochrome - Desktop"/>
    <x v="2155"/>
    <n v="0.25"/>
    <n v="489.74625000000003"/>
  </r>
  <r>
    <n v="2630"/>
    <x v="1287"/>
    <x v="38"/>
    <d v="2018-11-15T00:00:00"/>
    <x v="2"/>
    <s v="SB-20290"/>
    <s v="Sean Braxton"/>
    <x v="1"/>
    <s v="United States"/>
    <s v="Springfield"/>
    <s v="Ohio"/>
    <n v="45503"/>
    <x v="3"/>
    <x v="1390"/>
    <x v="1"/>
    <s v="Binders"/>
    <s v="Accohide Poly Flexible Ring Binders"/>
    <x v="2156"/>
    <n v="0.4"/>
    <n v="6.7320000000000002"/>
  </r>
  <r>
    <n v="2631"/>
    <x v="1288"/>
    <x v="229"/>
    <d v="2016-09-15T00:00:00"/>
    <x v="1"/>
    <s v="AB-10150"/>
    <s v="Aimee Bixby"/>
    <x v="0"/>
    <s v="United States"/>
    <s v="Tulsa"/>
    <s v="Oklahoma"/>
    <n v="74133"/>
    <x v="2"/>
    <x v="1231"/>
    <x v="1"/>
    <s v="Paper"/>
    <s v="Xerox 1952"/>
    <x v="1801"/>
    <n v="0.3"/>
    <n v="10.457999999999998"/>
  </r>
  <r>
    <n v="2632"/>
    <x v="1289"/>
    <x v="356"/>
    <d v="2018-05-20T00:00:00"/>
    <x v="1"/>
    <s v="JF-15295"/>
    <s v="Jason Fortune-"/>
    <x v="0"/>
    <s v="United States"/>
    <s v="Seattle"/>
    <s v="Washington"/>
    <n v="98103"/>
    <x v="1"/>
    <x v="891"/>
    <x v="0"/>
    <s v="Furnishings"/>
    <s v="24-Hour Round Wall Clock"/>
    <x v="786"/>
    <n v="0.4"/>
    <n v="23.975999999999999"/>
  </r>
  <r>
    <n v="2633"/>
    <x v="1289"/>
    <x v="356"/>
    <d v="2018-05-20T00:00:00"/>
    <x v="1"/>
    <s v="JF-15295"/>
    <s v="Jason Fortune-"/>
    <x v="0"/>
    <s v="United States"/>
    <s v="Seattle"/>
    <s v="Washington"/>
    <n v="98103"/>
    <x v="1"/>
    <x v="1391"/>
    <x v="0"/>
    <s v="Chairs"/>
    <s v="SAFCO Optional Arm Kit for Workspace Cribbage Stacking Chair"/>
    <x v="2157"/>
    <n v="0.45"/>
    <n v="23.443200000000004"/>
  </r>
  <r>
    <n v="2634"/>
    <x v="1289"/>
    <x v="356"/>
    <d v="2018-05-20T00:00:00"/>
    <x v="1"/>
    <s v="JF-15295"/>
    <s v="Jason Fortune-"/>
    <x v="0"/>
    <s v="United States"/>
    <s v="Seattle"/>
    <s v="Washington"/>
    <n v="98103"/>
    <x v="1"/>
    <x v="157"/>
    <x v="0"/>
    <s v="Chairs"/>
    <s v="SAFCO Arco Folding Chair"/>
    <x v="2158"/>
    <n v="0.45"/>
    <n v="121.52800000000002"/>
  </r>
  <r>
    <n v="2635"/>
    <x v="1290"/>
    <x v="761"/>
    <d v="2016-07-10T00:00:00"/>
    <x v="0"/>
    <s v="BF-10975"/>
    <s v="Barbara Fisher"/>
    <x v="1"/>
    <s v="United States"/>
    <s v="Fayetteville"/>
    <s v="North Carolina"/>
    <n v="28314"/>
    <x v="0"/>
    <x v="1392"/>
    <x v="0"/>
    <s v="Furnishings"/>
    <s v="Stackable Trays"/>
    <x v="1253"/>
    <n v="0.25"/>
    <n v="3.6959999999999997"/>
  </r>
  <r>
    <n v="2636"/>
    <x v="1290"/>
    <x v="761"/>
    <d v="2016-07-10T00:00:00"/>
    <x v="0"/>
    <s v="BF-10975"/>
    <s v="Barbara Fisher"/>
    <x v="1"/>
    <s v="United States"/>
    <s v="Fayetteville"/>
    <s v="North Carolina"/>
    <n v="28314"/>
    <x v="0"/>
    <x v="544"/>
    <x v="1"/>
    <s v="Binders"/>
    <s v="Wilson Jones Turn Tabs Binder Tool for Ring Binders"/>
    <x v="2159"/>
    <n v="0.25"/>
    <n v="5.4225000000000003"/>
  </r>
  <r>
    <n v="2637"/>
    <x v="1291"/>
    <x v="762"/>
    <d v="2016-08-19T00:00:00"/>
    <x v="1"/>
    <s v="TT-21265"/>
    <s v="Tim Taslimi"/>
    <x v="1"/>
    <s v="United States"/>
    <s v="Los Angeles"/>
    <s v="California"/>
    <n v="90045"/>
    <x v="1"/>
    <x v="765"/>
    <x v="1"/>
    <s v="Storage"/>
    <s v="Fellowes Super Stor/Drawer Files"/>
    <x v="2105"/>
    <n v="0.5"/>
    <n v="161.55000000000001"/>
  </r>
  <r>
    <n v="2638"/>
    <x v="1292"/>
    <x v="492"/>
    <d v="2018-06-18T00:00:00"/>
    <x v="1"/>
    <s v="SB-20170"/>
    <s v="Sarah Bern"/>
    <x v="0"/>
    <s v="United States"/>
    <s v="New York City"/>
    <s v="New York"/>
    <n v="10035"/>
    <x v="3"/>
    <x v="1393"/>
    <x v="1"/>
    <s v="Paper"/>
    <s v="TOPS Voice Message Log Book, Flash Format"/>
    <x v="2160"/>
    <n v="0.4"/>
    <n v="11.423999999999999"/>
  </r>
  <r>
    <n v="2639"/>
    <x v="1292"/>
    <x v="492"/>
    <d v="2018-06-18T00:00:00"/>
    <x v="1"/>
    <s v="SB-20170"/>
    <s v="Sarah Bern"/>
    <x v="0"/>
    <s v="United States"/>
    <s v="New York City"/>
    <s v="New York"/>
    <n v="10035"/>
    <x v="3"/>
    <x v="520"/>
    <x v="1"/>
    <s v="Binders"/>
    <s v="Angle-D Ring Binders"/>
    <x v="531"/>
    <n v="0.4"/>
    <n v="7.8767999999999994"/>
  </r>
  <r>
    <n v="2640"/>
    <x v="1292"/>
    <x v="492"/>
    <d v="2018-06-18T00:00:00"/>
    <x v="1"/>
    <s v="SB-20170"/>
    <s v="Sarah Bern"/>
    <x v="0"/>
    <s v="United States"/>
    <s v="New York City"/>
    <s v="New York"/>
    <n v="10035"/>
    <x v="3"/>
    <x v="1394"/>
    <x v="1"/>
    <s v="Art"/>
    <s v="Boston 1730 StandUp Electric Pencil Sharpener"/>
    <x v="2161"/>
    <n v="0.25"/>
    <n v="48.105000000000004"/>
  </r>
  <r>
    <n v="2641"/>
    <x v="1292"/>
    <x v="492"/>
    <d v="2018-06-18T00:00:00"/>
    <x v="1"/>
    <s v="SB-20170"/>
    <s v="Sarah Bern"/>
    <x v="0"/>
    <s v="United States"/>
    <s v="New York City"/>
    <s v="New York"/>
    <n v="10035"/>
    <x v="3"/>
    <x v="467"/>
    <x v="0"/>
    <s v="Chairs"/>
    <s v="Safco Contoured Stacking Chairs"/>
    <x v="2162"/>
    <n v="0.25"/>
    <n v="643.68000000000006"/>
  </r>
  <r>
    <n v="2642"/>
    <x v="1293"/>
    <x v="763"/>
    <d v="2016-02-25T00:00:00"/>
    <x v="1"/>
    <s v="LM-17065"/>
    <s v="Liz MacKendrick"/>
    <x v="0"/>
    <s v="United States"/>
    <s v="Hot Springs"/>
    <s v="Arkansas"/>
    <n v="71901"/>
    <x v="0"/>
    <x v="701"/>
    <x v="2"/>
    <s v="Accessories"/>
    <s v="Anker Ultrathin Bluetooth Wireless Keyboard Aluminum Cover with Stand"/>
    <x v="803"/>
    <n v="0.15000000000000002"/>
    <n v="25.491499999999998"/>
  </r>
  <r>
    <n v="2643"/>
    <x v="1294"/>
    <x v="723"/>
    <d v="2017-12-30T00:00:00"/>
    <x v="2"/>
    <s v="KA-16525"/>
    <s v="Kelly Andreada"/>
    <x v="0"/>
    <s v="United States"/>
    <s v="Aurora"/>
    <s v="Illinois"/>
    <n v="60505"/>
    <x v="2"/>
    <x v="968"/>
    <x v="1"/>
    <s v="Paper"/>
    <s v="White Computer Printout Paper by Universal"/>
    <x v="775"/>
    <n v="0.3"/>
    <n v="130.2336"/>
  </r>
  <r>
    <n v="2644"/>
    <x v="1295"/>
    <x v="764"/>
    <d v="2017-04-21T00:00:00"/>
    <x v="0"/>
    <s v="BF-11170"/>
    <s v="Ben Ferrer"/>
    <x v="2"/>
    <s v="United States"/>
    <s v="Raleigh"/>
    <s v="North Carolina"/>
    <n v="27604"/>
    <x v="0"/>
    <x v="521"/>
    <x v="2"/>
    <s v="Phones"/>
    <s v="Motorola L804"/>
    <x v="2163"/>
    <n v="0.25"/>
    <n v="27.594000000000001"/>
  </r>
  <r>
    <n v="2645"/>
    <x v="1295"/>
    <x v="764"/>
    <d v="2017-04-21T00:00:00"/>
    <x v="0"/>
    <s v="BF-11170"/>
    <s v="Ben Ferrer"/>
    <x v="2"/>
    <s v="United States"/>
    <s v="Raleigh"/>
    <s v="North Carolina"/>
    <n v="27604"/>
    <x v="0"/>
    <x v="396"/>
    <x v="0"/>
    <s v="Furnishings"/>
    <s v="GE General Purpose, Extra Long Life, Showcase &amp; Floodlight Incandescent Bulbs"/>
    <x v="2164"/>
    <n v="0.25"/>
    <n v="13.968"/>
  </r>
  <r>
    <n v="2646"/>
    <x v="1296"/>
    <x v="557"/>
    <d v="2015-09-12T00:00:00"/>
    <x v="0"/>
    <s v="TB-21400"/>
    <s v="Tom Boeckenhauer"/>
    <x v="0"/>
    <s v="United States"/>
    <s v="Tulsa"/>
    <s v="Oklahoma"/>
    <n v="74133"/>
    <x v="2"/>
    <x v="1006"/>
    <x v="0"/>
    <s v="Furnishings"/>
    <s v="Executive Impressions 13 Clairmont Wall Clock"/>
    <x v="2165"/>
    <n v="0.3"/>
    <n v="40.382999999999996"/>
  </r>
  <r>
    <n v="2647"/>
    <x v="1296"/>
    <x v="557"/>
    <d v="2015-09-12T00:00:00"/>
    <x v="0"/>
    <s v="TB-21400"/>
    <s v="Tom Boeckenhauer"/>
    <x v="0"/>
    <s v="United States"/>
    <s v="Tulsa"/>
    <s v="Oklahoma"/>
    <n v="74133"/>
    <x v="2"/>
    <x v="1395"/>
    <x v="1"/>
    <s v="Binders"/>
    <s v="GBC Laser Imprintable Binding System Covers, Desert Sand"/>
    <x v="2166"/>
    <n v="0.3"/>
    <n v="29.966999999999999"/>
  </r>
  <r>
    <n v="2648"/>
    <x v="1296"/>
    <x v="557"/>
    <d v="2015-09-12T00:00:00"/>
    <x v="0"/>
    <s v="TB-21400"/>
    <s v="Tom Boeckenhauer"/>
    <x v="0"/>
    <s v="United States"/>
    <s v="Tulsa"/>
    <s v="Oklahoma"/>
    <n v="74133"/>
    <x v="2"/>
    <x v="1396"/>
    <x v="1"/>
    <s v="Paper"/>
    <s v="Xerox 2000"/>
    <x v="91"/>
    <n v="0.3"/>
    <n v="9.0719999999999992"/>
  </r>
  <r>
    <n v="2649"/>
    <x v="1296"/>
    <x v="557"/>
    <d v="2015-09-12T00:00:00"/>
    <x v="0"/>
    <s v="TB-21400"/>
    <s v="Tom Boeckenhauer"/>
    <x v="0"/>
    <s v="United States"/>
    <s v="Tulsa"/>
    <s v="Oklahoma"/>
    <n v="74133"/>
    <x v="2"/>
    <x v="1369"/>
    <x v="0"/>
    <s v="Furnishings"/>
    <s v="3M Polarizing Task Lamp with Clamp Arm, Light Gray"/>
    <x v="2098"/>
    <n v="0.3"/>
    <n v="575.31599999999992"/>
  </r>
  <r>
    <n v="2650"/>
    <x v="1296"/>
    <x v="557"/>
    <d v="2015-09-12T00:00:00"/>
    <x v="0"/>
    <s v="TB-21400"/>
    <s v="Tom Boeckenhauer"/>
    <x v="0"/>
    <s v="United States"/>
    <s v="Tulsa"/>
    <s v="Oklahoma"/>
    <n v="74133"/>
    <x v="2"/>
    <x v="139"/>
    <x v="2"/>
    <s v="Phones"/>
    <s v="Plantronics Cordless Phone Headset with In-line Volume - M214C"/>
    <x v="1230"/>
    <n v="0.3"/>
    <n v="73.394999999999996"/>
  </r>
  <r>
    <n v="2651"/>
    <x v="1297"/>
    <x v="182"/>
    <d v="2017-10-01T00:00:00"/>
    <x v="1"/>
    <s v="SH-19975"/>
    <s v="Sally Hughsby"/>
    <x v="1"/>
    <s v="United States"/>
    <s v="Hesperia"/>
    <s v="California"/>
    <n v="92345"/>
    <x v="1"/>
    <x v="899"/>
    <x v="0"/>
    <s v="Bookcases"/>
    <s v="Bestar Classic Bookcase"/>
    <x v="2167"/>
    <n v="0.5"/>
    <n v="212.47874999999999"/>
  </r>
  <r>
    <n v="2652"/>
    <x v="1298"/>
    <x v="697"/>
    <d v="2018-09-21T00:00:00"/>
    <x v="0"/>
    <s v="AS-10225"/>
    <s v="Alan Schoenberger"/>
    <x v="1"/>
    <s v="United States"/>
    <s v="Provo"/>
    <s v="Utah"/>
    <n v="84604"/>
    <x v="1"/>
    <x v="1366"/>
    <x v="1"/>
    <s v="Binders"/>
    <s v="Avery Non-Stick Binders"/>
    <x v="2168"/>
    <n v="0.4"/>
    <n v="6.4655999999999993"/>
  </r>
  <r>
    <n v="2653"/>
    <x v="1298"/>
    <x v="697"/>
    <d v="2018-09-21T00:00:00"/>
    <x v="0"/>
    <s v="AS-10225"/>
    <s v="Alan Schoenberger"/>
    <x v="1"/>
    <s v="United States"/>
    <s v="Provo"/>
    <s v="Utah"/>
    <n v="84604"/>
    <x v="1"/>
    <x v="696"/>
    <x v="1"/>
    <s v="Binders"/>
    <s v="Acco Pressboard Covers with Storage Hooks, 14 7/8 x 11, Light Blue"/>
    <x v="692"/>
    <n v="0.4"/>
    <n v="7.0704000000000002"/>
  </r>
  <r>
    <n v="2654"/>
    <x v="1298"/>
    <x v="697"/>
    <d v="2018-09-21T00:00:00"/>
    <x v="0"/>
    <s v="AS-10225"/>
    <s v="Alan Schoenberger"/>
    <x v="1"/>
    <s v="United States"/>
    <s v="Provo"/>
    <s v="Utah"/>
    <n v="84604"/>
    <x v="1"/>
    <x v="1397"/>
    <x v="1"/>
    <s v="Paper"/>
    <s v="Green Bar Computer Printout Paper"/>
    <x v="2169"/>
    <n v="0.4"/>
    <n v="98.927999999999997"/>
  </r>
  <r>
    <n v="2655"/>
    <x v="1298"/>
    <x v="697"/>
    <d v="2018-09-21T00:00:00"/>
    <x v="0"/>
    <s v="AS-10225"/>
    <s v="Alan Schoenberger"/>
    <x v="1"/>
    <s v="United States"/>
    <s v="Provo"/>
    <s v="Utah"/>
    <n v="84604"/>
    <x v="1"/>
    <x v="1398"/>
    <x v="0"/>
    <s v="Bookcases"/>
    <s v="Global Adaptabilites Bookcase, Cherry/Storm Gray Finish"/>
    <x v="2170"/>
    <n v="0.5"/>
    <n v="646.47"/>
  </r>
  <r>
    <n v="2656"/>
    <x v="1298"/>
    <x v="697"/>
    <d v="2018-09-21T00:00:00"/>
    <x v="0"/>
    <s v="AS-10225"/>
    <s v="Alan Schoenberger"/>
    <x v="1"/>
    <s v="United States"/>
    <s v="Provo"/>
    <s v="Utah"/>
    <n v="84604"/>
    <x v="1"/>
    <x v="1399"/>
    <x v="1"/>
    <s v="Binders"/>
    <s v="GBC Pre-Punched Binding Paper, Plastic, White, 8-1/2 x 11"/>
    <x v="2171"/>
    <n v="0.4"/>
    <n v="15.350399999999999"/>
  </r>
  <r>
    <n v="2657"/>
    <x v="1298"/>
    <x v="697"/>
    <d v="2018-09-21T00:00:00"/>
    <x v="0"/>
    <s v="AS-10225"/>
    <s v="Alan Schoenberger"/>
    <x v="1"/>
    <s v="United States"/>
    <s v="Provo"/>
    <s v="Utah"/>
    <n v="84604"/>
    <x v="1"/>
    <x v="533"/>
    <x v="1"/>
    <s v="Storage"/>
    <s v="Mini 13-1/2 Capacity Data Binder Rack, Pearl"/>
    <x v="2172"/>
    <n v="0.5"/>
    <n v="130.87"/>
  </r>
  <r>
    <n v="2658"/>
    <x v="1298"/>
    <x v="697"/>
    <d v="2018-09-21T00:00:00"/>
    <x v="0"/>
    <s v="AS-10225"/>
    <s v="Alan Schoenberger"/>
    <x v="1"/>
    <s v="United States"/>
    <s v="Provo"/>
    <s v="Utah"/>
    <n v="84604"/>
    <x v="1"/>
    <x v="782"/>
    <x v="1"/>
    <s v="Labels"/>
    <s v="Avery 514"/>
    <x v="928"/>
    <n v="0.4"/>
    <n v="8.64"/>
  </r>
  <r>
    <n v="2659"/>
    <x v="1299"/>
    <x v="765"/>
    <d v="2017-08-20T00:00:00"/>
    <x v="1"/>
    <s v="PK-19075"/>
    <s v="Pete Kriz"/>
    <x v="0"/>
    <s v="United States"/>
    <s v="San Francisco"/>
    <s v="California"/>
    <n v="94110"/>
    <x v="1"/>
    <x v="135"/>
    <x v="1"/>
    <s v="Envelopes"/>
    <s v="Convenience Packs of Business Envelopes"/>
    <x v="139"/>
    <n v="0.4"/>
    <n v="6.5159999999999991"/>
  </r>
  <r>
    <n v="2660"/>
    <x v="1300"/>
    <x v="100"/>
    <d v="2016-12-28T00:00:00"/>
    <x v="1"/>
    <s v="HR-14830"/>
    <s v="Harold Ryan"/>
    <x v="1"/>
    <s v="United States"/>
    <s v="Gilbert"/>
    <s v="Arizona"/>
    <n v="85234"/>
    <x v="1"/>
    <x v="157"/>
    <x v="0"/>
    <s v="Chairs"/>
    <s v="SAFCO Arco Folding Chair"/>
    <x v="2173"/>
    <n v="0.45"/>
    <n v="486.11200000000008"/>
  </r>
  <r>
    <n v="2661"/>
    <x v="1301"/>
    <x v="354"/>
    <d v="2018-12-02T00:00:00"/>
    <x v="1"/>
    <s v="DG-13300"/>
    <s v="Deirdre Greer"/>
    <x v="1"/>
    <s v="United States"/>
    <s v="New York City"/>
    <s v="New York"/>
    <n v="10035"/>
    <x v="3"/>
    <x v="1400"/>
    <x v="2"/>
    <s v="Phones"/>
    <s v="Google Nexus 5"/>
    <x v="2174"/>
    <n v="0.4"/>
    <n v="1187.934"/>
  </r>
  <r>
    <n v="2662"/>
    <x v="1301"/>
    <x v="354"/>
    <d v="2018-12-02T00:00:00"/>
    <x v="1"/>
    <s v="DG-13300"/>
    <s v="Deirdre Greer"/>
    <x v="1"/>
    <s v="United States"/>
    <s v="New York City"/>
    <s v="New York"/>
    <n v="10035"/>
    <x v="3"/>
    <x v="889"/>
    <x v="1"/>
    <s v="Envelopes"/>
    <s v="Blue String-Tie &amp; Button Interoffice Envelopes, 10 x 13"/>
    <x v="1095"/>
    <n v="0.4"/>
    <n v="47.975999999999992"/>
  </r>
  <r>
    <n v="2663"/>
    <x v="1302"/>
    <x v="349"/>
    <d v="2018-04-15T00:00:00"/>
    <x v="2"/>
    <s v="CL-12700"/>
    <s v="Craig Leslie"/>
    <x v="2"/>
    <s v="United States"/>
    <s v="Springfield"/>
    <s v="Missouri"/>
    <n v="65807"/>
    <x v="2"/>
    <x v="236"/>
    <x v="1"/>
    <s v="Binders"/>
    <s v="Acco 3-Hole Punch"/>
    <x v="2175"/>
    <n v="0.3"/>
    <n v="6.1319999999999997"/>
  </r>
  <r>
    <n v="2664"/>
    <x v="1303"/>
    <x v="766"/>
    <d v="2017-05-04T00:00:00"/>
    <x v="2"/>
    <s v="HF-14995"/>
    <s v="Herbert Flentye"/>
    <x v="0"/>
    <s v="United States"/>
    <s v="Memphis"/>
    <s v="Tennessee"/>
    <n v="38109"/>
    <x v="0"/>
    <x v="639"/>
    <x v="1"/>
    <s v="Labels"/>
    <s v="Avery 499"/>
    <x v="2176"/>
    <n v="0.25"/>
    <n v="2.988"/>
  </r>
  <r>
    <n v="2665"/>
    <x v="1303"/>
    <x v="766"/>
    <d v="2017-05-04T00:00:00"/>
    <x v="2"/>
    <s v="HF-14995"/>
    <s v="Herbert Flentye"/>
    <x v="0"/>
    <s v="United States"/>
    <s v="Memphis"/>
    <s v="Tennessee"/>
    <n v="38109"/>
    <x v="0"/>
    <x v="121"/>
    <x v="0"/>
    <s v="Tables"/>
    <s v="Bevis 44 x 96 Conference Tables"/>
    <x v="2177"/>
    <n v="0.15000000000000002"/>
    <n v="315.02699999999999"/>
  </r>
  <r>
    <n v="2666"/>
    <x v="1303"/>
    <x v="766"/>
    <d v="2017-05-04T00:00:00"/>
    <x v="2"/>
    <s v="HF-14995"/>
    <s v="Herbert Flentye"/>
    <x v="0"/>
    <s v="United States"/>
    <s v="Memphis"/>
    <s v="Tennessee"/>
    <n v="38109"/>
    <x v="0"/>
    <x v="1203"/>
    <x v="1"/>
    <s v="Binders"/>
    <s v="Newell 3-Hole Punched Plastic Slotted Magazine Holders for Binders"/>
    <x v="2178"/>
    <n v="0.25"/>
    <n v="2.0564999999999998"/>
  </r>
  <r>
    <n v="2667"/>
    <x v="1304"/>
    <x v="393"/>
    <d v="2017-10-01T00:00:00"/>
    <x v="3"/>
    <s v="HG-15025"/>
    <s v="Hunter Glantz"/>
    <x v="0"/>
    <s v="United States"/>
    <s v="Amarillo"/>
    <s v="Texas"/>
    <n v="79109"/>
    <x v="2"/>
    <x v="217"/>
    <x v="2"/>
    <s v="Accessories"/>
    <s v="Imation 16GB Mini TravelDrive USB 2.0 Flash Drive"/>
    <x v="2179"/>
    <n v="0.35"/>
    <n v="51.6828"/>
  </r>
  <r>
    <n v="2668"/>
    <x v="1304"/>
    <x v="393"/>
    <d v="2017-10-01T00:00:00"/>
    <x v="3"/>
    <s v="HG-15025"/>
    <s v="Hunter Glantz"/>
    <x v="0"/>
    <s v="United States"/>
    <s v="Amarillo"/>
    <s v="Texas"/>
    <n v="79109"/>
    <x v="2"/>
    <x v="258"/>
    <x v="1"/>
    <s v="Paper"/>
    <s v="Easy-staple paper"/>
    <x v="2180"/>
    <n v="0.3"/>
    <n v="19.846399999999999"/>
  </r>
  <r>
    <n v="2669"/>
    <x v="1305"/>
    <x v="767"/>
    <d v="2016-08-30T00:00:00"/>
    <x v="1"/>
    <s v="NL-18310"/>
    <s v="Nancy Lomonaco"/>
    <x v="2"/>
    <s v="United States"/>
    <s v="Los Angeles"/>
    <s v="California"/>
    <n v="90045"/>
    <x v="1"/>
    <x v="23"/>
    <x v="0"/>
    <s v="Chairs"/>
    <s v="Global Deluxe Stacking Chair, Gray"/>
    <x v="1573"/>
    <n v="0.45"/>
    <n v="22.4312"/>
  </r>
  <r>
    <n v="2670"/>
    <x v="1305"/>
    <x v="767"/>
    <d v="2016-08-30T00:00:00"/>
    <x v="1"/>
    <s v="NL-18310"/>
    <s v="Nancy Lomonaco"/>
    <x v="2"/>
    <s v="United States"/>
    <s v="Los Angeles"/>
    <s v="California"/>
    <n v="90045"/>
    <x v="1"/>
    <x v="1276"/>
    <x v="1"/>
    <s v="Appliances"/>
    <s v="Fellowes Advanced Computer Series Surge Protectors"/>
    <x v="2181"/>
    <n v="0.4"/>
    <n v="63.575999999999993"/>
  </r>
  <r>
    <n v="2671"/>
    <x v="1306"/>
    <x v="340"/>
    <d v="2015-09-12T00:00:00"/>
    <x v="0"/>
    <s v="RR-19525"/>
    <s v="Rick Reed"/>
    <x v="1"/>
    <s v="United States"/>
    <s v="Lowell"/>
    <s v="Massachusetts"/>
    <n v="1852"/>
    <x v="3"/>
    <x v="162"/>
    <x v="1"/>
    <s v="Paper"/>
    <s v="Xerox 1913"/>
    <x v="1668"/>
    <n v="0.4"/>
    <n v="99.86399999999999"/>
  </r>
  <r>
    <n v="2672"/>
    <x v="1306"/>
    <x v="340"/>
    <d v="2015-09-12T00:00:00"/>
    <x v="0"/>
    <s v="RR-19525"/>
    <s v="Rick Reed"/>
    <x v="1"/>
    <s v="United States"/>
    <s v="Lowell"/>
    <s v="Massachusetts"/>
    <n v="1852"/>
    <x v="3"/>
    <x v="1401"/>
    <x v="0"/>
    <s v="Chairs"/>
    <s v="Global Italian Leather Office Chair"/>
    <x v="2182"/>
    <n v="0.25"/>
    <n v="589.41"/>
  </r>
  <r>
    <n v="2673"/>
    <x v="1306"/>
    <x v="340"/>
    <d v="2015-09-12T00:00:00"/>
    <x v="0"/>
    <s v="RR-19525"/>
    <s v="Rick Reed"/>
    <x v="1"/>
    <s v="United States"/>
    <s v="Lowell"/>
    <s v="Massachusetts"/>
    <n v="1852"/>
    <x v="3"/>
    <x v="1402"/>
    <x v="1"/>
    <s v="Paper"/>
    <s v="Advantus Motivational Note Cards"/>
    <x v="2183"/>
    <n v="0.4"/>
    <n v="15.719999999999999"/>
  </r>
  <r>
    <n v="2674"/>
    <x v="1306"/>
    <x v="340"/>
    <d v="2015-09-12T00:00:00"/>
    <x v="0"/>
    <s v="RR-19525"/>
    <s v="Rick Reed"/>
    <x v="1"/>
    <s v="United States"/>
    <s v="Lowell"/>
    <s v="Massachusetts"/>
    <n v="1852"/>
    <x v="3"/>
    <x v="1244"/>
    <x v="1"/>
    <s v="Storage"/>
    <s v="Tennsco 6- and 18-Compartment Lockers"/>
    <x v="2184"/>
    <n v="0.5"/>
    <n v="662.92499999999995"/>
  </r>
  <r>
    <n v="2675"/>
    <x v="1307"/>
    <x v="734"/>
    <d v="2018-12-03T00:00:00"/>
    <x v="3"/>
    <s v="TC-21295"/>
    <s v="Toby Carlisle"/>
    <x v="0"/>
    <s v="United States"/>
    <s v="San Diego"/>
    <s v="California"/>
    <n v="92024"/>
    <x v="1"/>
    <x v="447"/>
    <x v="1"/>
    <s v="Paper"/>
    <s v="Xerox 1888"/>
    <x v="1668"/>
    <n v="0.4"/>
    <n v="99.86399999999999"/>
  </r>
  <r>
    <n v="2676"/>
    <x v="1308"/>
    <x v="344"/>
    <d v="2018-12-02T00:00:00"/>
    <x v="1"/>
    <s v="DB-13615"/>
    <s v="Doug Bickford"/>
    <x v="0"/>
    <s v="United States"/>
    <s v="Asheville"/>
    <s v="North Carolina"/>
    <n v="28806"/>
    <x v="0"/>
    <x v="909"/>
    <x v="1"/>
    <s v="Art"/>
    <s v="Pencil and Crayon Sharpener"/>
    <x v="2175"/>
    <n v="0.15000000000000002"/>
    <n v="7.4459999999999997"/>
  </r>
  <r>
    <n v="2677"/>
    <x v="1308"/>
    <x v="344"/>
    <d v="2018-12-02T00:00:00"/>
    <x v="1"/>
    <s v="DB-13615"/>
    <s v="Doug Bickford"/>
    <x v="0"/>
    <s v="United States"/>
    <s v="Asheville"/>
    <s v="North Carolina"/>
    <n v="28806"/>
    <x v="0"/>
    <x v="1309"/>
    <x v="1"/>
    <s v="Appliances"/>
    <s v="Belkin 5 Outlet SurgeMaster Power Centers"/>
    <x v="2185"/>
    <n v="0.25"/>
    <n v="32.688000000000002"/>
  </r>
  <r>
    <n v="2678"/>
    <x v="1309"/>
    <x v="261"/>
    <d v="2015-06-21T00:00:00"/>
    <x v="3"/>
    <s v="SV-20785"/>
    <s v="Stewart Visinsky"/>
    <x v="0"/>
    <s v="United States"/>
    <s v="Pueblo"/>
    <s v="Colorado"/>
    <n v="81001"/>
    <x v="1"/>
    <x v="1085"/>
    <x v="1"/>
    <s v="Binders"/>
    <s v="Wilson Jones 1 Hanging DublLock Ring Binders"/>
    <x v="2186"/>
    <n v="0.4"/>
    <n v="6.6527999999999992"/>
  </r>
  <r>
    <n v="2679"/>
    <x v="1309"/>
    <x v="261"/>
    <d v="2015-06-21T00:00:00"/>
    <x v="3"/>
    <s v="SV-20785"/>
    <s v="Stewart Visinsky"/>
    <x v="0"/>
    <s v="United States"/>
    <s v="Pueblo"/>
    <s v="Colorado"/>
    <n v="81001"/>
    <x v="1"/>
    <x v="735"/>
    <x v="1"/>
    <s v="Binders"/>
    <s v="Avery Trapezoid Extra Heavy Duty 4 Binders"/>
    <x v="2187"/>
    <n v="0.4"/>
    <n v="15.0984"/>
  </r>
  <r>
    <n v="2680"/>
    <x v="1310"/>
    <x v="276"/>
    <d v="2018-01-27T00:00:00"/>
    <x v="1"/>
    <s v="MH-18115"/>
    <s v="Mick Hernandez"/>
    <x v="2"/>
    <s v="United States"/>
    <s v="Jackson"/>
    <s v="Michigan"/>
    <n v="49201"/>
    <x v="2"/>
    <x v="614"/>
    <x v="1"/>
    <s v="Binders"/>
    <s v="Avery Durable Binders"/>
    <x v="928"/>
    <n v="0.3"/>
    <n v="10.08"/>
  </r>
  <r>
    <n v="2681"/>
    <x v="1310"/>
    <x v="276"/>
    <d v="2018-01-27T00:00:00"/>
    <x v="1"/>
    <s v="MH-18115"/>
    <s v="Mick Hernandez"/>
    <x v="2"/>
    <s v="United States"/>
    <s v="Jackson"/>
    <s v="Michigan"/>
    <n v="49201"/>
    <x v="2"/>
    <x v="695"/>
    <x v="2"/>
    <s v="Accessories"/>
    <s v="Logitech G19 Programmable Gaming Keyboard"/>
    <x v="1000"/>
    <n v="0.35"/>
    <n v="402.96750000000003"/>
  </r>
  <r>
    <n v="2682"/>
    <x v="1310"/>
    <x v="276"/>
    <d v="2018-01-27T00:00:00"/>
    <x v="1"/>
    <s v="MH-18115"/>
    <s v="Mick Hernandez"/>
    <x v="2"/>
    <s v="United States"/>
    <s v="Jackson"/>
    <s v="Michigan"/>
    <n v="49201"/>
    <x v="2"/>
    <x v="1403"/>
    <x v="1"/>
    <s v="Binders"/>
    <s v="Avery Flip-Chart Easel Binder, Black"/>
    <x v="2188"/>
    <n v="0.3"/>
    <n v="62.663999999999994"/>
  </r>
  <r>
    <n v="2683"/>
    <x v="1310"/>
    <x v="276"/>
    <d v="2018-01-27T00:00:00"/>
    <x v="1"/>
    <s v="MH-18115"/>
    <s v="Mick Hernandez"/>
    <x v="2"/>
    <s v="United States"/>
    <s v="Jackson"/>
    <s v="Michigan"/>
    <n v="49201"/>
    <x v="2"/>
    <x v="1404"/>
    <x v="2"/>
    <s v="Machines"/>
    <s v="I.R.I.S IRISCard Anywhere 5 Card Scanner"/>
    <x v="2189"/>
    <n v="0.35"/>
    <n v="228.13245000000001"/>
  </r>
  <r>
    <n v="2684"/>
    <x v="1310"/>
    <x v="276"/>
    <d v="2018-01-27T00:00:00"/>
    <x v="1"/>
    <s v="MH-18115"/>
    <s v="Mick Hernandez"/>
    <x v="2"/>
    <s v="United States"/>
    <s v="Jackson"/>
    <s v="Michigan"/>
    <n v="49201"/>
    <x v="2"/>
    <x v="1405"/>
    <x v="2"/>
    <s v="Phones"/>
    <s v="Ativa D5772 2-Line 5.8GHz Digital Expandable Corded/Cordless Phone System with Answering &amp; Caller ID/Call Waiting, Black/Silver"/>
    <x v="2190"/>
    <n v="0.3"/>
    <n v="115.49299999999999"/>
  </r>
  <r>
    <n v="2685"/>
    <x v="1311"/>
    <x v="222"/>
    <d v="2018-07-06T00:00:00"/>
    <x v="1"/>
    <s v="CT-11995"/>
    <s v="Carol Triggs"/>
    <x v="0"/>
    <s v="United States"/>
    <s v="Los Angeles"/>
    <s v="California"/>
    <n v="90004"/>
    <x v="1"/>
    <x v="1311"/>
    <x v="1"/>
    <s v="Binders"/>
    <s v="Satellite Sectional Post Binders"/>
    <x v="2191"/>
    <n v="0.4"/>
    <n v="187.53120000000001"/>
  </r>
  <r>
    <n v="2686"/>
    <x v="1312"/>
    <x v="47"/>
    <d v="2017-09-11T00:00:00"/>
    <x v="1"/>
    <s v="KB-16315"/>
    <s v="Karl Braun"/>
    <x v="0"/>
    <s v="United States"/>
    <s v="Thomasville"/>
    <s v="North Carolina"/>
    <n v="27360"/>
    <x v="0"/>
    <x v="889"/>
    <x v="1"/>
    <s v="Envelopes"/>
    <s v="Blue String-Tie &amp; Button Interoffice Envelopes, 10 x 13"/>
    <x v="2192"/>
    <n v="0.25"/>
    <n v="71.963999999999999"/>
  </r>
  <r>
    <n v="2687"/>
    <x v="1312"/>
    <x v="47"/>
    <d v="2017-09-11T00:00:00"/>
    <x v="1"/>
    <s v="KB-16315"/>
    <s v="Karl Braun"/>
    <x v="0"/>
    <s v="United States"/>
    <s v="Thomasville"/>
    <s v="North Carolina"/>
    <n v="27360"/>
    <x v="0"/>
    <x v="880"/>
    <x v="1"/>
    <s v="Binders"/>
    <s v="Pressboard Data Binders by Wilson Jones"/>
    <x v="2193"/>
    <n v="0.25"/>
    <n v="2.403"/>
  </r>
  <r>
    <n v="2688"/>
    <x v="1313"/>
    <x v="578"/>
    <d v="2017-08-05T00:00:00"/>
    <x v="2"/>
    <s v="RA-19285"/>
    <s v="Ralph Arnett"/>
    <x v="0"/>
    <s v="United States"/>
    <s v="Peoria"/>
    <s v="Illinois"/>
    <n v="61604"/>
    <x v="2"/>
    <x v="1406"/>
    <x v="1"/>
    <s v="Binders"/>
    <s v="Ibico Presentation Index for Binding Systems"/>
    <x v="2194"/>
    <n v="0.3"/>
    <n v="2.786"/>
  </r>
  <r>
    <n v="2689"/>
    <x v="1314"/>
    <x v="768"/>
    <d v="2016-11-14T00:00:00"/>
    <x v="2"/>
    <s v="YC-21895"/>
    <s v="Yoseph Carroll"/>
    <x v="1"/>
    <s v="United States"/>
    <s v="Los Angeles"/>
    <s v="California"/>
    <n v="90032"/>
    <x v="1"/>
    <x v="1407"/>
    <x v="1"/>
    <s v="Paper"/>
    <s v="Adams While You Were Out Message Pads"/>
    <x v="2195"/>
    <n v="0.4"/>
    <n v="9.42"/>
  </r>
  <r>
    <n v="2690"/>
    <x v="1315"/>
    <x v="479"/>
    <d v="2015-07-02T00:00:00"/>
    <x v="2"/>
    <s v="RA-19915"/>
    <s v="Russell Applegate"/>
    <x v="0"/>
    <s v="United States"/>
    <s v="Chicago"/>
    <s v="Illinois"/>
    <n v="60653"/>
    <x v="2"/>
    <x v="1199"/>
    <x v="1"/>
    <s v="Art"/>
    <s v="BIC Brite Liner Grip Highlighters"/>
    <x v="791"/>
    <n v="0.35"/>
    <n v="3.4112000000000005"/>
  </r>
  <r>
    <n v="2691"/>
    <x v="1316"/>
    <x v="769"/>
    <d v="2018-12-08T00:00:00"/>
    <x v="1"/>
    <s v="CM-12160"/>
    <s v="Charles McCrossin"/>
    <x v="0"/>
    <s v="United States"/>
    <s v="Philadelphia"/>
    <s v="Pennsylvania"/>
    <n v="19134"/>
    <x v="3"/>
    <x v="990"/>
    <x v="1"/>
    <s v="Binders"/>
    <s v="Storex Dura Pro Binders"/>
    <x v="2196"/>
    <n v="0.4"/>
    <n v="3.2075999999999998"/>
  </r>
  <r>
    <n v="2692"/>
    <x v="1317"/>
    <x v="770"/>
    <d v="2017-09-02T00:00:00"/>
    <x v="1"/>
    <s v="CS-12130"/>
    <s v="Chad Sievert"/>
    <x v="0"/>
    <s v="United States"/>
    <s v="Englewood"/>
    <s v="Colorado"/>
    <n v="80112"/>
    <x v="1"/>
    <x v="1408"/>
    <x v="1"/>
    <s v="Paper"/>
    <s v="Wirebound Four 2-3/4 x 5 Forms per Page, 400 Sets per Book"/>
    <x v="1142"/>
    <n v="0.4"/>
    <n v="9.2880000000000003"/>
  </r>
  <r>
    <n v="2693"/>
    <x v="1317"/>
    <x v="770"/>
    <d v="2017-09-02T00:00:00"/>
    <x v="1"/>
    <s v="CS-12130"/>
    <s v="Chad Sievert"/>
    <x v="0"/>
    <s v="United States"/>
    <s v="Englewood"/>
    <s v="Colorado"/>
    <n v="80112"/>
    <x v="1"/>
    <x v="1409"/>
    <x v="2"/>
    <s v="Phones"/>
    <s v="AT&amp;T 17929 Lendline Telephone"/>
    <x v="2197"/>
    <n v="0.4"/>
    <n v="65.145599999999988"/>
  </r>
  <r>
    <n v="2694"/>
    <x v="1318"/>
    <x v="115"/>
    <d v="2017-01-28T00:00:00"/>
    <x v="1"/>
    <s v="AJ-10795"/>
    <s v="Anthony Johnson"/>
    <x v="1"/>
    <s v="United States"/>
    <s v="Seattle"/>
    <s v="Washington"/>
    <n v="98115"/>
    <x v="1"/>
    <x v="504"/>
    <x v="0"/>
    <s v="Furnishings"/>
    <s v="Contract Clock, 14, Brown"/>
    <x v="2198"/>
    <n v="0.4"/>
    <n v="65.94"/>
  </r>
  <r>
    <n v="2695"/>
    <x v="1319"/>
    <x v="771"/>
    <d v="2015-10-20T00:00:00"/>
    <x v="1"/>
    <s v="DL-12865"/>
    <s v="Dan Lawera"/>
    <x v="0"/>
    <s v="United States"/>
    <s v="Hialeah"/>
    <s v="Florida"/>
    <n v="33012"/>
    <x v="0"/>
    <x v="1006"/>
    <x v="0"/>
    <s v="Furnishings"/>
    <s v="Executive Impressions 13 Clairmont Wall Clock"/>
    <x v="2199"/>
    <n v="0.25"/>
    <n v="11.538"/>
  </r>
  <r>
    <n v="2696"/>
    <x v="1320"/>
    <x v="569"/>
    <d v="2017-02-09T00:00:00"/>
    <x v="2"/>
    <s v="BE-11410"/>
    <s v="Bobby Elias"/>
    <x v="0"/>
    <s v="United States"/>
    <s v="Lancaster"/>
    <s v="Ohio"/>
    <n v="43130"/>
    <x v="3"/>
    <x v="423"/>
    <x v="1"/>
    <s v="Paper"/>
    <s v="Xerox 1912"/>
    <x v="2200"/>
    <n v="0.4"/>
    <n v="18.211199999999998"/>
  </r>
  <r>
    <n v="2697"/>
    <x v="1321"/>
    <x v="772"/>
    <d v="2015-03-23T00:00:00"/>
    <x v="1"/>
    <s v="SM-20320"/>
    <s v="Sean Miller"/>
    <x v="2"/>
    <s v="United States"/>
    <s v="Jacksonville"/>
    <s v="Florida"/>
    <n v="32216"/>
    <x v="0"/>
    <x v="1410"/>
    <x v="2"/>
    <s v="Machines"/>
    <s v="Hewlett-Packard Deskjet 6540 Color Inkjet Printer"/>
    <x v="2201"/>
    <n v="0.15000000000000002"/>
    <n v="698.1049999999999"/>
  </r>
  <r>
    <n v="2698"/>
    <x v="1321"/>
    <x v="772"/>
    <d v="2015-03-23T00:00:00"/>
    <x v="1"/>
    <s v="SM-20320"/>
    <s v="Sean Miller"/>
    <x v="2"/>
    <s v="United States"/>
    <s v="Jacksonville"/>
    <s v="Florida"/>
    <n v="32216"/>
    <x v="0"/>
    <x v="1411"/>
    <x v="2"/>
    <s v="Machines"/>
    <s v="Cisco TelePresence System EX90 Videoconferencing Unit"/>
    <x v="2202"/>
    <n v="0.15000000000000002"/>
    <n v="19242.707999999999"/>
  </r>
  <r>
    <n v="2699"/>
    <x v="1321"/>
    <x v="772"/>
    <d v="2015-03-23T00:00:00"/>
    <x v="1"/>
    <s v="SM-20320"/>
    <s v="Sean Miller"/>
    <x v="2"/>
    <s v="United States"/>
    <s v="Jacksonville"/>
    <s v="Florida"/>
    <n v="32216"/>
    <x v="0"/>
    <x v="128"/>
    <x v="1"/>
    <s v="Paper"/>
    <s v="Xerox 195"/>
    <x v="2203"/>
    <n v="0.25"/>
    <n v="16.032"/>
  </r>
  <r>
    <n v="2700"/>
    <x v="1321"/>
    <x v="772"/>
    <d v="2015-03-23T00:00:00"/>
    <x v="1"/>
    <s v="SM-20320"/>
    <s v="Sean Miller"/>
    <x v="2"/>
    <s v="United States"/>
    <s v="Jacksonville"/>
    <s v="Florida"/>
    <n v="32216"/>
    <x v="0"/>
    <x v="1412"/>
    <x v="1"/>
    <s v="Art"/>
    <s v="Avery Fluorescent Highlighter Four-Color Set"/>
    <x v="2204"/>
    <n v="0.15000000000000002"/>
    <n v="6.8136000000000001"/>
  </r>
  <r>
    <n v="2701"/>
    <x v="1321"/>
    <x v="772"/>
    <d v="2015-03-23T00:00:00"/>
    <x v="1"/>
    <s v="SM-20320"/>
    <s v="Sean Miller"/>
    <x v="2"/>
    <s v="United States"/>
    <s v="Jacksonville"/>
    <s v="Florida"/>
    <n v="32216"/>
    <x v="0"/>
    <x v="1006"/>
    <x v="0"/>
    <s v="Furnishings"/>
    <s v="Executive Impressions 13 Clairmont Wall Clock"/>
    <x v="2205"/>
    <n v="0.25"/>
    <n v="23.076000000000001"/>
  </r>
  <r>
    <n v="2702"/>
    <x v="1321"/>
    <x v="772"/>
    <d v="2015-03-23T00:00:00"/>
    <x v="1"/>
    <s v="SM-20320"/>
    <s v="Sean Miller"/>
    <x v="2"/>
    <s v="United States"/>
    <s v="Jacksonville"/>
    <s v="Florida"/>
    <n v="32216"/>
    <x v="0"/>
    <x v="550"/>
    <x v="1"/>
    <s v="Fasteners"/>
    <s v="Staples"/>
    <x v="2206"/>
    <n v="0.25"/>
    <n v="14.202"/>
  </r>
  <r>
    <n v="2703"/>
    <x v="1321"/>
    <x v="772"/>
    <d v="2015-03-23T00:00:00"/>
    <x v="1"/>
    <s v="SM-20320"/>
    <s v="Sean Miller"/>
    <x v="2"/>
    <s v="United States"/>
    <s v="Jacksonville"/>
    <s v="Florida"/>
    <n v="32216"/>
    <x v="0"/>
    <x v="1154"/>
    <x v="0"/>
    <s v="Furnishings"/>
    <s v="Dana Fluorescent Magnifying Lamp, White, 36"/>
    <x v="1888"/>
    <n v="0.25"/>
    <n v="91.76400000000001"/>
  </r>
  <r>
    <n v="2704"/>
    <x v="1322"/>
    <x v="773"/>
    <d v="2015-05-30T00:00:00"/>
    <x v="1"/>
    <s v="RP-19390"/>
    <s v="Resi Pölking"/>
    <x v="0"/>
    <s v="United States"/>
    <s v="Baltimore"/>
    <s v="Maryland"/>
    <n v="21215"/>
    <x v="3"/>
    <x v="1413"/>
    <x v="1"/>
    <s v="Paper"/>
    <s v="Xerox 1944"/>
    <x v="2207"/>
    <n v="0.4"/>
    <n v="69.768000000000001"/>
  </r>
  <r>
    <n v="2705"/>
    <x v="1323"/>
    <x v="497"/>
    <d v="2018-07-13T00:00:00"/>
    <x v="0"/>
    <s v="JD-16015"/>
    <s v="Joy Daniels"/>
    <x v="0"/>
    <s v="United States"/>
    <s v="New York City"/>
    <s v="New York"/>
    <n v="10009"/>
    <x v="3"/>
    <x v="176"/>
    <x v="2"/>
    <s v="Accessories"/>
    <s v="SanDisk Ultra 32 GB MicroSDHC Class 10 Memory Card"/>
    <x v="2208"/>
    <n v="0.25"/>
    <n v="99.449999999999989"/>
  </r>
  <r>
    <n v="2706"/>
    <x v="1324"/>
    <x v="114"/>
    <d v="2018-06-21T00:00:00"/>
    <x v="1"/>
    <s v="AB-10255"/>
    <s v="Alejandro Ballentine"/>
    <x v="2"/>
    <s v="United States"/>
    <s v="Carlsbad"/>
    <s v="New Mexico"/>
    <n v="88220"/>
    <x v="1"/>
    <x v="1059"/>
    <x v="1"/>
    <s v="Supplies"/>
    <s v="Acme Elite Stainless Steel Scissors"/>
    <x v="1438"/>
    <n v="0.45"/>
    <n v="9.1740000000000013"/>
  </r>
  <r>
    <n v="2707"/>
    <x v="1324"/>
    <x v="114"/>
    <d v="2018-06-21T00:00:00"/>
    <x v="1"/>
    <s v="AB-10255"/>
    <s v="Alejandro Ballentine"/>
    <x v="2"/>
    <s v="United States"/>
    <s v="Carlsbad"/>
    <s v="New Mexico"/>
    <n v="88220"/>
    <x v="1"/>
    <x v="1414"/>
    <x v="1"/>
    <s v="Paper"/>
    <s v="Xerox 215"/>
    <x v="537"/>
    <n v="0.4"/>
    <n v="11.664"/>
  </r>
  <r>
    <n v="2708"/>
    <x v="1324"/>
    <x v="114"/>
    <d v="2018-06-21T00:00:00"/>
    <x v="1"/>
    <s v="AB-10255"/>
    <s v="Alejandro Ballentine"/>
    <x v="2"/>
    <s v="United States"/>
    <s v="Carlsbad"/>
    <s v="New Mexico"/>
    <n v="88220"/>
    <x v="1"/>
    <x v="1415"/>
    <x v="1"/>
    <s v="Paper"/>
    <s v="Xerox 1885"/>
    <x v="801"/>
    <n v="0.4"/>
    <n v="115.29599999999999"/>
  </r>
  <r>
    <n v="2709"/>
    <x v="1325"/>
    <x v="564"/>
    <d v="2016-02-06T00:00:00"/>
    <x v="1"/>
    <s v="CC-12145"/>
    <s v="Charles Crestani"/>
    <x v="0"/>
    <s v="United States"/>
    <s v="Los Angeles"/>
    <s v="California"/>
    <n v="90049"/>
    <x v="1"/>
    <x v="1416"/>
    <x v="0"/>
    <s v="Furnishings"/>
    <s v="Computer Room Manger, 14"/>
    <x v="2209"/>
    <n v="0.4"/>
    <n v="136.416"/>
  </r>
  <r>
    <n v="2710"/>
    <x v="1325"/>
    <x v="564"/>
    <d v="2016-02-06T00:00:00"/>
    <x v="1"/>
    <s v="CC-12145"/>
    <s v="Charles Crestani"/>
    <x v="0"/>
    <s v="United States"/>
    <s v="Los Angeles"/>
    <s v="California"/>
    <n v="90049"/>
    <x v="1"/>
    <x v="1150"/>
    <x v="2"/>
    <s v="Machines"/>
    <s v="Bady BDG101FRU Card Printer"/>
    <x v="2210"/>
    <n v="0.45"/>
    <n v="1055.9868000000001"/>
  </r>
  <r>
    <n v="2711"/>
    <x v="1326"/>
    <x v="555"/>
    <d v="2016-12-15T00:00:00"/>
    <x v="1"/>
    <s v="GH-14425"/>
    <s v="Gary Hwang"/>
    <x v="0"/>
    <s v="United States"/>
    <s v="Jacksonville"/>
    <s v="Florida"/>
    <n v="32216"/>
    <x v="0"/>
    <x v="410"/>
    <x v="1"/>
    <s v="Binders"/>
    <s v="Acco D-Ring Binder w/DublLock"/>
    <x v="2211"/>
    <n v="0.25"/>
    <n v="9.6209999999999987"/>
  </r>
  <r>
    <n v="2712"/>
    <x v="1327"/>
    <x v="449"/>
    <d v="2018-10-11T00:00:00"/>
    <x v="2"/>
    <s v="CP-12085"/>
    <s v="Cathy Prescott"/>
    <x v="1"/>
    <s v="United States"/>
    <s v="Lakewood"/>
    <s v="Ohio"/>
    <n v="44107"/>
    <x v="3"/>
    <x v="613"/>
    <x v="0"/>
    <s v="Furnishings"/>
    <s v="Nu-Dell Leatherette Frames"/>
    <x v="2212"/>
    <n v="0.4"/>
    <n v="27.532799999999998"/>
  </r>
  <r>
    <n v="2713"/>
    <x v="1328"/>
    <x v="570"/>
    <d v="2018-08-01T00:00:00"/>
    <x v="0"/>
    <s v="GM-14440"/>
    <s v="Gary McGarr"/>
    <x v="0"/>
    <s v="United States"/>
    <s v="Troy"/>
    <s v="New York"/>
    <n v="12180"/>
    <x v="3"/>
    <x v="158"/>
    <x v="1"/>
    <s v="Art"/>
    <s v="Sanford Liquid Accent Highlighters"/>
    <x v="1817"/>
    <n v="0.25"/>
    <n v="45.089999999999996"/>
  </r>
  <r>
    <n v="2714"/>
    <x v="1329"/>
    <x v="573"/>
    <d v="2015-04-29T00:00:00"/>
    <x v="1"/>
    <s v="LC-16885"/>
    <s v="Lena Creighton"/>
    <x v="0"/>
    <s v="United States"/>
    <s v="Wilmington"/>
    <s v="North Carolina"/>
    <n v="28403"/>
    <x v="0"/>
    <x v="722"/>
    <x v="2"/>
    <s v="Phones"/>
    <s v="AT&amp;T CL2909"/>
    <x v="214"/>
    <n v="0.25"/>
    <n v="226.78199999999998"/>
  </r>
  <r>
    <n v="2715"/>
    <x v="1330"/>
    <x v="494"/>
    <d v="2016-12-06T00:00:00"/>
    <x v="1"/>
    <s v="BT-11305"/>
    <s v="Beth Thompson"/>
    <x v="2"/>
    <s v="United States"/>
    <s v="Seattle"/>
    <s v="Washington"/>
    <n v="98105"/>
    <x v="1"/>
    <x v="1061"/>
    <x v="1"/>
    <s v="Art"/>
    <s v="Prang Drawing Pencil Set"/>
    <x v="2213"/>
    <n v="0.45"/>
    <n v="7.6450000000000005"/>
  </r>
  <r>
    <n v="2716"/>
    <x v="1331"/>
    <x v="774"/>
    <d v="2015-12-08T00:00:00"/>
    <x v="1"/>
    <s v="CP-12085"/>
    <s v="Cathy Prescott"/>
    <x v="1"/>
    <s v="United States"/>
    <s v="New York City"/>
    <s v="New York"/>
    <n v="10024"/>
    <x v="3"/>
    <x v="1417"/>
    <x v="2"/>
    <s v="Phones"/>
    <s v="Plantronics Voyager Pro HD - Bluetooth Headset"/>
    <x v="2214"/>
    <n v="0.4"/>
    <n v="77.987999999999985"/>
  </r>
  <r>
    <n v="2717"/>
    <x v="1332"/>
    <x v="775"/>
    <d v="2018-09-01T00:00:00"/>
    <x v="1"/>
    <s v="SC-20680"/>
    <s v="Steve Carroll"/>
    <x v="2"/>
    <s v="United States"/>
    <s v="Columbus"/>
    <s v="Georgia"/>
    <n v="31907"/>
    <x v="0"/>
    <x v="357"/>
    <x v="2"/>
    <s v="Accessories"/>
    <s v="Sony 64GB Class 10 Micro SDHC R40 Memory Card"/>
    <x v="2215"/>
    <n v="0.15000000000000002"/>
    <n v="61.183"/>
  </r>
  <r>
    <n v="2718"/>
    <x v="1333"/>
    <x v="557"/>
    <d v="2015-09-13T00:00:00"/>
    <x v="1"/>
    <s v="DK-13375"/>
    <s v="Dennis Kane"/>
    <x v="0"/>
    <s v="United States"/>
    <s v="New York City"/>
    <s v="New York"/>
    <n v="10024"/>
    <x v="3"/>
    <x v="1418"/>
    <x v="2"/>
    <s v="Phones"/>
    <s v="AT&amp;T EL51110 DECT"/>
    <x v="2216"/>
    <n v="0.4"/>
    <n v="226.78200000000001"/>
  </r>
  <r>
    <n v="2719"/>
    <x v="1334"/>
    <x v="202"/>
    <d v="2018-12-27T00:00:00"/>
    <x v="1"/>
    <s v="SE-20110"/>
    <s v="Sanjit Engle"/>
    <x v="0"/>
    <s v="United States"/>
    <s v="Costa Mesa"/>
    <s v="California"/>
    <n v="92627"/>
    <x v="1"/>
    <x v="821"/>
    <x v="1"/>
    <s v="Storage"/>
    <s v="Fellowes Mobile File Cart, Black"/>
    <x v="2217"/>
    <n v="0.5"/>
    <n v="62.18"/>
  </r>
  <r>
    <n v="2720"/>
    <x v="1335"/>
    <x v="776"/>
    <d v="2015-12-08T00:00:00"/>
    <x v="0"/>
    <s v="LF-17185"/>
    <s v="Luke Foster"/>
    <x v="0"/>
    <s v="United States"/>
    <s v="Houston"/>
    <s v="Texas"/>
    <n v="77095"/>
    <x v="2"/>
    <x v="561"/>
    <x v="0"/>
    <s v="Furnishings"/>
    <s v="12-1/2 Diameter Round Wall Clock"/>
    <x v="112"/>
    <n v="0.3"/>
    <n v="16.783199999999997"/>
  </r>
  <r>
    <n v="2721"/>
    <x v="1336"/>
    <x v="130"/>
    <d v="2015-11-08T00:00:00"/>
    <x v="0"/>
    <s v="ON-18715"/>
    <s v="Odella Nelson"/>
    <x v="1"/>
    <s v="United States"/>
    <s v="Cary"/>
    <s v="North Carolina"/>
    <n v="27511"/>
    <x v="0"/>
    <x v="203"/>
    <x v="1"/>
    <s v="Fasteners"/>
    <s v="OIC Bulk Pack Metal Binder Clips"/>
    <x v="1341"/>
    <n v="0.25"/>
    <n v="6.282"/>
  </r>
  <r>
    <n v="2722"/>
    <x v="1336"/>
    <x v="130"/>
    <d v="2015-11-08T00:00:00"/>
    <x v="0"/>
    <s v="ON-18715"/>
    <s v="Odella Nelson"/>
    <x v="1"/>
    <s v="United States"/>
    <s v="Cary"/>
    <s v="North Carolina"/>
    <n v="27511"/>
    <x v="0"/>
    <x v="937"/>
    <x v="1"/>
    <s v="Appliances"/>
    <s v="Acco 6 Outlet Guardian Premium Surge Suppressor"/>
    <x v="2218"/>
    <n v="0.25"/>
    <n v="43.68"/>
  </r>
  <r>
    <n v="2723"/>
    <x v="1337"/>
    <x v="167"/>
    <d v="2017-04-19T00:00:00"/>
    <x v="0"/>
    <s v="TB-21400"/>
    <s v="Tom Boeckenhauer"/>
    <x v="0"/>
    <s v="United States"/>
    <s v="Alexandria"/>
    <s v="Virginia"/>
    <n v="22304"/>
    <x v="0"/>
    <x v="720"/>
    <x v="1"/>
    <s v="Storage"/>
    <s v="Acco Perma 4000 Stacking Storage Drawers"/>
    <x v="2219"/>
    <n v="0.35"/>
    <n v="52.78"/>
  </r>
  <r>
    <n v="2724"/>
    <x v="1338"/>
    <x v="777"/>
    <d v="2015-10-08T00:00:00"/>
    <x v="1"/>
    <s v="DF-13135"/>
    <s v="David Flashing"/>
    <x v="0"/>
    <s v="United States"/>
    <s v="Vallejo"/>
    <s v="California"/>
    <n v="94591"/>
    <x v="1"/>
    <x v="264"/>
    <x v="1"/>
    <s v="Labels"/>
    <s v="Avery 512"/>
    <x v="2220"/>
    <n v="0.4"/>
    <n v="8.67"/>
  </r>
  <r>
    <n v="2725"/>
    <x v="1338"/>
    <x v="777"/>
    <d v="2015-10-08T00:00:00"/>
    <x v="1"/>
    <s v="DF-13135"/>
    <s v="David Flashing"/>
    <x v="0"/>
    <s v="United States"/>
    <s v="Vallejo"/>
    <s v="California"/>
    <n v="94591"/>
    <x v="1"/>
    <x v="979"/>
    <x v="1"/>
    <s v="Binders"/>
    <s v="GBC Recycled Regency Composition Covers"/>
    <x v="2221"/>
    <n v="0.4"/>
    <n v="57.388799999999996"/>
  </r>
  <r>
    <n v="2726"/>
    <x v="1339"/>
    <x v="659"/>
    <d v="2018-11-13T00:00:00"/>
    <x v="1"/>
    <s v="EP-13915"/>
    <s v="Emily Phan"/>
    <x v="0"/>
    <s v="United States"/>
    <s v="Philadelphia"/>
    <s v="Pennsylvania"/>
    <n v="19120"/>
    <x v="3"/>
    <x v="1211"/>
    <x v="2"/>
    <s v="Phones"/>
    <s v="Jabra Supreme Plus Driver Edition Headset"/>
    <x v="1880"/>
    <n v="0.4"/>
    <n v="215.982"/>
  </r>
  <r>
    <n v="2727"/>
    <x v="1339"/>
    <x v="659"/>
    <d v="2018-11-13T00:00:00"/>
    <x v="1"/>
    <s v="EP-13915"/>
    <s v="Emily Phan"/>
    <x v="0"/>
    <s v="United States"/>
    <s v="Philadelphia"/>
    <s v="Pennsylvania"/>
    <n v="19120"/>
    <x v="3"/>
    <x v="1342"/>
    <x v="0"/>
    <s v="Tables"/>
    <s v="Bevis Rectangular Conference Tables"/>
    <x v="2222"/>
    <n v="0.25"/>
    <n v="262.76400000000001"/>
  </r>
  <r>
    <n v="2728"/>
    <x v="1340"/>
    <x v="66"/>
    <d v="2018-12-24T00:00:00"/>
    <x v="2"/>
    <s v="SK-19990"/>
    <s v="Sally Knutson"/>
    <x v="0"/>
    <s v="United States"/>
    <s v="Toledo"/>
    <s v="Ohio"/>
    <n v="43615"/>
    <x v="3"/>
    <x v="520"/>
    <x v="1"/>
    <s v="Binders"/>
    <s v="Angle-D Ring Binders"/>
    <x v="2223"/>
    <n v="0.4"/>
    <n v="0.98459999999999992"/>
  </r>
  <r>
    <n v="2729"/>
    <x v="1340"/>
    <x v="66"/>
    <d v="2018-12-24T00:00:00"/>
    <x v="2"/>
    <s v="SK-19990"/>
    <s v="Sally Knutson"/>
    <x v="0"/>
    <s v="United States"/>
    <s v="Toledo"/>
    <s v="Ohio"/>
    <n v="43615"/>
    <x v="3"/>
    <x v="1334"/>
    <x v="2"/>
    <s v="Phones"/>
    <s v="Panasonic KX-TG9541B DECT 6.0 Digital 2-Line Expandable Cordless Phone With Digital Answering System"/>
    <x v="2224"/>
    <n v="0.4"/>
    <n v="377.97479999999996"/>
  </r>
  <r>
    <n v="2730"/>
    <x v="1341"/>
    <x v="778"/>
    <d v="2018-02-19T00:00:00"/>
    <x v="1"/>
    <s v="FH-14350"/>
    <s v="Fred Harton"/>
    <x v="0"/>
    <s v="United States"/>
    <s v="Seattle"/>
    <s v="Washington"/>
    <n v="98105"/>
    <x v="1"/>
    <x v="147"/>
    <x v="1"/>
    <s v="Art"/>
    <s v="Newell 311"/>
    <x v="153"/>
    <n v="0.45"/>
    <n v="3.6465000000000001"/>
  </r>
  <r>
    <n v="2731"/>
    <x v="1341"/>
    <x v="778"/>
    <d v="2018-02-19T00:00:00"/>
    <x v="1"/>
    <s v="FH-14350"/>
    <s v="Fred Harton"/>
    <x v="0"/>
    <s v="United States"/>
    <s v="Seattle"/>
    <s v="Washington"/>
    <n v="98105"/>
    <x v="1"/>
    <x v="651"/>
    <x v="2"/>
    <s v="Accessories"/>
    <s v="Razer Tiamat Over Ear 7.1 Surround Sound PC Gaming Headset"/>
    <x v="2225"/>
    <n v="0.45"/>
    <n v="439.97800000000007"/>
  </r>
  <r>
    <n v="2732"/>
    <x v="1341"/>
    <x v="778"/>
    <d v="2018-02-19T00:00:00"/>
    <x v="1"/>
    <s v="FH-14350"/>
    <s v="Fred Harton"/>
    <x v="0"/>
    <s v="United States"/>
    <s v="Seattle"/>
    <s v="Washington"/>
    <n v="98105"/>
    <x v="1"/>
    <x v="216"/>
    <x v="0"/>
    <s v="Furnishings"/>
    <s v="Tenex Contemporary Contur Chairmats for Low and Medium Pile Carpet, Computer, 39 x 49"/>
    <x v="2226"/>
    <n v="0.4"/>
    <n v="64.518000000000001"/>
  </r>
  <r>
    <n v="2733"/>
    <x v="1342"/>
    <x v="779"/>
    <d v="2015-07-06T00:00:00"/>
    <x v="1"/>
    <s v="EH-13945"/>
    <s v="Eric Hoffmann"/>
    <x v="0"/>
    <s v="United States"/>
    <s v="Plainfield"/>
    <s v="New Jersey"/>
    <n v="7060"/>
    <x v="3"/>
    <x v="687"/>
    <x v="2"/>
    <s v="Phones"/>
    <s v="Logitech B530 USB Headset - headset - Full size, Binaural"/>
    <x v="2227"/>
    <n v="0.4"/>
    <n v="44.387999999999998"/>
  </r>
  <r>
    <n v="2734"/>
    <x v="1342"/>
    <x v="779"/>
    <d v="2015-07-06T00:00:00"/>
    <x v="1"/>
    <s v="EH-13945"/>
    <s v="Eric Hoffmann"/>
    <x v="0"/>
    <s v="United States"/>
    <s v="Plainfield"/>
    <s v="New Jersey"/>
    <n v="7060"/>
    <x v="3"/>
    <x v="796"/>
    <x v="1"/>
    <s v="Art"/>
    <s v="DIXON Ticonderoga Erasable Checking Pencils"/>
    <x v="2228"/>
    <n v="0.25"/>
    <n v="4.1850000000000005"/>
  </r>
  <r>
    <n v="2735"/>
    <x v="1343"/>
    <x v="780"/>
    <d v="2016-02-23T00:00:00"/>
    <x v="0"/>
    <s v="JE-15715"/>
    <s v="Joe Elijah"/>
    <x v="0"/>
    <s v="United States"/>
    <s v="Las Cruces"/>
    <s v="New Mexico"/>
    <n v="88001"/>
    <x v="1"/>
    <x v="33"/>
    <x v="1"/>
    <s v="Paper"/>
    <s v="Easy-staple paper"/>
    <x v="335"/>
    <n v="0.4"/>
    <n v="29.471999999999998"/>
  </r>
  <r>
    <n v="2736"/>
    <x v="1344"/>
    <x v="50"/>
    <d v="2016-11-19T00:00:00"/>
    <x v="1"/>
    <s v="KL-16645"/>
    <s v="Ken Lonsdale"/>
    <x v="0"/>
    <s v="United States"/>
    <s v="Newark"/>
    <s v="Delaware"/>
    <n v="19711"/>
    <x v="3"/>
    <x v="1419"/>
    <x v="2"/>
    <s v="Phones"/>
    <s v="BlackBerry Q10"/>
    <x v="2216"/>
    <n v="0.4"/>
    <n v="226.78200000000001"/>
  </r>
  <r>
    <n v="2737"/>
    <x v="1344"/>
    <x v="50"/>
    <d v="2016-11-19T00:00:00"/>
    <x v="1"/>
    <s v="KL-16645"/>
    <s v="Ken Lonsdale"/>
    <x v="0"/>
    <s v="United States"/>
    <s v="Newark"/>
    <s v="Delaware"/>
    <n v="19711"/>
    <x v="3"/>
    <x v="670"/>
    <x v="1"/>
    <s v="Paper"/>
    <s v="Adams Telephone Message Books, 5 1/4” x 11”"/>
    <x v="2229"/>
    <n v="0.4"/>
    <n v="25.367999999999999"/>
  </r>
  <r>
    <n v="2738"/>
    <x v="1344"/>
    <x v="50"/>
    <d v="2016-11-19T00:00:00"/>
    <x v="1"/>
    <s v="KL-16645"/>
    <s v="Ken Lonsdale"/>
    <x v="0"/>
    <s v="United States"/>
    <s v="Newark"/>
    <s v="Delaware"/>
    <n v="19711"/>
    <x v="3"/>
    <x v="899"/>
    <x v="0"/>
    <s v="Bookcases"/>
    <s v="Bestar Classic Bookcase"/>
    <x v="670"/>
    <n v="0.5"/>
    <n v="149.98500000000001"/>
  </r>
  <r>
    <n v="2739"/>
    <x v="1344"/>
    <x v="50"/>
    <d v="2016-11-19T00:00:00"/>
    <x v="1"/>
    <s v="KL-16645"/>
    <s v="Ken Lonsdale"/>
    <x v="0"/>
    <s v="United States"/>
    <s v="Newark"/>
    <s v="Delaware"/>
    <n v="19711"/>
    <x v="3"/>
    <x v="817"/>
    <x v="2"/>
    <s v="Phones"/>
    <s v="Innergie mMini Combo Duo USB Travel Charging Kit"/>
    <x v="2230"/>
    <n v="0.4"/>
    <n v="53.988"/>
  </r>
  <r>
    <n v="2740"/>
    <x v="1345"/>
    <x v="513"/>
    <d v="2018-04-18T00:00:00"/>
    <x v="2"/>
    <s v="EB-13750"/>
    <s v="Edward Becker"/>
    <x v="1"/>
    <s v="United States"/>
    <s v="Hoover"/>
    <s v="Alabama"/>
    <n v="35244"/>
    <x v="0"/>
    <x v="1420"/>
    <x v="1"/>
    <s v="Supplies"/>
    <s v="Compact Automatic Electric Letter Opener"/>
    <x v="2231"/>
    <n v="0.15000000000000002"/>
    <n v="405.654"/>
  </r>
  <r>
    <n v="2741"/>
    <x v="1345"/>
    <x v="513"/>
    <d v="2018-04-18T00:00:00"/>
    <x v="2"/>
    <s v="EB-13750"/>
    <s v="Edward Becker"/>
    <x v="1"/>
    <s v="United States"/>
    <s v="Hoover"/>
    <s v="Alabama"/>
    <n v="35244"/>
    <x v="0"/>
    <x v="1421"/>
    <x v="2"/>
    <s v="Accessories"/>
    <s v="SanDisk Ultra 16 GB MicroSDHC Class 10 Memory Card"/>
    <x v="2232"/>
    <n v="0.15000000000000002"/>
    <n v="22.082999999999998"/>
  </r>
  <r>
    <n v="2742"/>
    <x v="1346"/>
    <x v="781"/>
    <d v="2017-02-27T00:00:00"/>
    <x v="0"/>
    <s v="BD-11725"/>
    <s v="Bruce Degenhardt"/>
    <x v="0"/>
    <s v="United States"/>
    <s v="Newark"/>
    <s v="Ohio"/>
    <n v="43055"/>
    <x v="3"/>
    <x v="1040"/>
    <x v="1"/>
    <s v="Envelopes"/>
    <s v="Staple envelope"/>
    <x v="666"/>
    <n v="0.4"/>
    <n v="28.032"/>
  </r>
  <r>
    <n v="2743"/>
    <x v="1347"/>
    <x v="130"/>
    <d v="2015-11-08T00:00:00"/>
    <x v="1"/>
    <s v="MS-17530"/>
    <s v="MaryBeth Skach"/>
    <x v="0"/>
    <s v="United States"/>
    <s v="San Diego"/>
    <s v="California"/>
    <n v="92037"/>
    <x v="1"/>
    <x v="1381"/>
    <x v="0"/>
    <s v="Furnishings"/>
    <s v="Executive Impressions 12 Wall Clock"/>
    <x v="2233"/>
    <n v="0.4"/>
    <n v="21.204000000000001"/>
  </r>
  <r>
    <n v="2744"/>
    <x v="1348"/>
    <x v="782"/>
    <d v="2016-06-25T00:00:00"/>
    <x v="0"/>
    <s v="SC-20770"/>
    <s v="Stewart Carmichael"/>
    <x v="1"/>
    <s v="United States"/>
    <s v="San Francisco"/>
    <s v="California"/>
    <n v="94122"/>
    <x v="1"/>
    <x v="592"/>
    <x v="0"/>
    <s v="Furnishings"/>
    <s v="Howard Miller 13 Diameter Pewter Finish Round Wall Clock"/>
    <x v="2234"/>
    <n v="0.4"/>
    <n v="154.58399999999997"/>
  </r>
  <r>
    <n v="2745"/>
    <x v="1348"/>
    <x v="782"/>
    <d v="2016-06-25T00:00:00"/>
    <x v="0"/>
    <s v="SC-20770"/>
    <s v="Stewart Carmichael"/>
    <x v="1"/>
    <s v="United States"/>
    <s v="San Francisco"/>
    <s v="California"/>
    <n v="94122"/>
    <x v="1"/>
    <x v="66"/>
    <x v="2"/>
    <s v="Phones"/>
    <s v="netTALK DUO VoIP Telephone Service"/>
    <x v="2235"/>
    <n v="0.4"/>
    <n v="75.585599999999999"/>
  </r>
  <r>
    <n v="2746"/>
    <x v="1349"/>
    <x v="783"/>
    <d v="2018-08-11T00:00:00"/>
    <x v="0"/>
    <s v="FM-14380"/>
    <s v="Fred McMath"/>
    <x v="0"/>
    <s v="United States"/>
    <s v="Jacksonville"/>
    <s v="North Carolina"/>
    <n v="28540"/>
    <x v="0"/>
    <x v="409"/>
    <x v="2"/>
    <s v="Accessories"/>
    <s v="Logitech G700s Rechargeable Gaming Mouse"/>
    <x v="2236"/>
    <n v="0.15000000000000002"/>
    <n v="67.993200000000002"/>
  </r>
  <r>
    <n v="2747"/>
    <x v="1350"/>
    <x v="552"/>
    <d v="2015-05-17T00:00:00"/>
    <x v="1"/>
    <s v="KT-16480"/>
    <s v="Kean Thornton"/>
    <x v="0"/>
    <s v="United States"/>
    <s v="Franklin"/>
    <s v="Massachusetts"/>
    <n v="2038"/>
    <x v="3"/>
    <x v="601"/>
    <x v="0"/>
    <s v="Tables"/>
    <s v="Bevis Traditional Conference Table Top, Plinth Base"/>
    <x v="2237"/>
    <n v="0.25"/>
    <n v="525.04200000000003"/>
  </r>
  <r>
    <n v="2748"/>
    <x v="1351"/>
    <x v="6"/>
    <d v="2016-11-26T00:00:00"/>
    <x v="1"/>
    <s v="AP-10720"/>
    <s v="Anne Pryor"/>
    <x v="2"/>
    <s v="United States"/>
    <s v="Frisco"/>
    <s v="Texas"/>
    <n v="75034"/>
    <x v="2"/>
    <x v="1422"/>
    <x v="2"/>
    <s v="Accessories"/>
    <s v="SanDisk Cruzer 8 GB USB Flash Drive"/>
    <x v="220"/>
    <n v="0.35"/>
    <n v="17.659199999999998"/>
  </r>
  <r>
    <n v="2749"/>
    <x v="1352"/>
    <x v="784"/>
    <d v="2016-12-08T00:00:00"/>
    <x v="1"/>
    <s v="RH-19555"/>
    <s v="Ritsa Hightower"/>
    <x v="0"/>
    <s v="United States"/>
    <s v="Tallahassee"/>
    <s v="Florida"/>
    <n v="32303"/>
    <x v="0"/>
    <x v="1316"/>
    <x v="1"/>
    <s v="Binders"/>
    <s v="SpineVue Locking Slant-D Ring Binders by Cardinal"/>
    <x v="2238"/>
    <n v="0.25"/>
    <n v="6.1695000000000011"/>
  </r>
  <r>
    <n v="2750"/>
    <x v="1353"/>
    <x v="785"/>
    <d v="2015-06-14T00:00:00"/>
    <x v="1"/>
    <s v="CS-11950"/>
    <s v="Carlos Soltero"/>
    <x v="0"/>
    <s v="United States"/>
    <s v="Seattle"/>
    <s v="Washington"/>
    <n v="98115"/>
    <x v="1"/>
    <x v="1423"/>
    <x v="0"/>
    <s v="Chairs"/>
    <s v="Hon Deluxe Fabric Upholstered Stacking Chairs, Squared Back"/>
    <x v="2239"/>
    <n v="0.45"/>
    <n v="322.05360000000002"/>
  </r>
  <r>
    <n v="2751"/>
    <x v="1354"/>
    <x v="233"/>
    <d v="2015-08-11T00:00:00"/>
    <x v="0"/>
    <s v="TM-21010"/>
    <s v="Tamara Manning"/>
    <x v="0"/>
    <s v="United States"/>
    <s v="Vacaville"/>
    <s v="California"/>
    <n v="95687"/>
    <x v="1"/>
    <x v="1424"/>
    <x v="1"/>
    <s v="Storage"/>
    <s v="Advantus Rolling Drawer Organizers"/>
    <x v="2240"/>
    <n v="0.5"/>
    <n v="211.64"/>
  </r>
  <r>
    <n v="2752"/>
    <x v="1355"/>
    <x v="542"/>
    <d v="2015-05-30T00:00:00"/>
    <x v="1"/>
    <s v="HF-14995"/>
    <s v="Herbert Flentye"/>
    <x v="0"/>
    <s v="United States"/>
    <s v="Los Angeles"/>
    <s v="California"/>
    <n v="90008"/>
    <x v="1"/>
    <x v="1153"/>
    <x v="0"/>
    <s v="Chairs"/>
    <s v="Hon Olson Stacker Stools"/>
    <x v="2241"/>
    <n v="0.45"/>
    <n v="123.9128"/>
  </r>
  <r>
    <n v="2753"/>
    <x v="1356"/>
    <x v="786"/>
    <d v="2016-04-21T00:00:00"/>
    <x v="1"/>
    <s v="GA-14515"/>
    <s v="George Ashbrook"/>
    <x v="0"/>
    <s v="United States"/>
    <s v="San Francisco"/>
    <s v="California"/>
    <n v="94122"/>
    <x v="1"/>
    <x v="1061"/>
    <x v="1"/>
    <s v="Art"/>
    <s v="Prang Drawing Pencil Set"/>
    <x v="345"/>
    <n v="0.45"/>
    <n v="3.0579999999999998"/>
  </r>
  <r>
    <n v="2754"/>
    <x v="1356"/>
    <x v="786"/>
    <d v="2016-04-21T00:00:00"/>
    <x v="1"/>
    <s v="GA-14515"/>
    <s v="George Ashbrook"/>
    <x v="0"/>
    <s v="United States"/>
    <s v="San Francisco"/>
    <s v="California"/>
    <n v="94122"/>
    <x v="1"/>
    <x v="619"/>
    <x v="2"/>
    <s v="Accessories"/>
    <s v="Plantronics S12 Corded Telephone Headset System"/>
    <x v="2242"/>
    <n v="0.45"/>
    <n v="177.85350000000003"/>
  </r>
  <r>
    <n v="2755"/>
    <x v="1356"/>
    <x v="786"/>
    <d v="2016-04-21T00:00:00"/>
    <x v="1"/>
    <s v="GA-14515"/>
    <s v="George Ashbrook"/>
    <x v="0"/>
    <s v="United States"/>
    <s v="San Francisco"/>
    <s v="California"/>
    <n v="94122"/>
    <x v="1"/>
    <x v="966"/>
    <x v="2"/>
    <s v="Phones"/>
    <s v="Plantronics Calisto P620-M USB Wireless Speakerphone System"/>
    <x v="2243"/>
    <n v="0.4"/>
    <n v="470.37599999999998"/>
  </r>
  <r>
    <n v="2756"/>
    <x v="1356"/>
    <x v="786"/>
    <d v="2016-04-21T00:00:00"/>
    <x v="1"/>
    <s v="GA-14515"/>
    <s v="George Ashbrook"/>
    <x v="0"/>
    <s v="United States"/>
    <s v="San Francisco"/>
    <s v="California"/>
    <n v="94122"/>
    <x v="1"/>
    <x v="1364"/>
    <x v="1"/>
    <s v="Appliances"/>
    <s v="Hoover Upright Vacuum With Dirt Cup"/>
    <x v="2244"/>
    <n v="0.4"/>
    <n v="868.59"/>
  </r>
  <r>
    <n v="2757"/>
    <x v="1356"/>
    <x v="786"/>
    <d v="2016-04-21T00:00:00"/>
    <x v="1"/>
    <s v="GA-14515"/>
    <s v="George Ashbrook"/>
    <x v="0"/>
    <s v="United States"/>
    <s v="San Francisco"/>
    <s v="California"/>
    <n v="94122"/>
    <x v="1"/>
    <x v="1331"/>
    <x v="1"/>
    <s v="Paper"/>
    <s v="Xerox 1903"/>
    <x v="489"/>
    <n v="0.4"/>
    <n v="7.1760000000000002"/>
  </r>
  <r>
    <n v="2758"/>
    <x v="1357"/>
    <x v="725"/>
    <d v="2017-06-13T00:00:00"/>
    <x v="0"/>
    <s v="ES-14020"/>
    <s v="Erica Smith"/>
    <x v="0"/>
    <s v="United States"/>
    <s v="New York City"/>
    <s v="New York"/>
    <n v="10035"/>
    <x v="3"/>
    <x v="657"/>
    <x v="2"/>
    <s v="Accessories"/>
    <s v="Razer Kraken PRO Over Ear PC and Music Headset"/>
    <x v="758"/>
    <n v="0.25"/>
    <n v="179.97749999999999"/>
  </r>
  <r>
    <n v="2759"/>
    <x v="1358"/>
    <x v="21"/>
    <d v="2017-03-15T00:00:00"/>
    <x v="1"/>
    <s v="JP-16135"/>
    <s v="Julie Prescott"/>
    <x v="2"/>
    <s v="United States"/>
    <s v="Columbus"/>
    <s v="Georgia"/>
    <n v="31907"/>
    <x v="0"/>
    <x v="1006"/>
    <x v="0"/>
    <s v="Furnishings"/>
    <s v="Executive Impressions 13 Clairmont Wall Clock"/>
    <x v="2245"/>
    <n v="0.25"/>
    <n v="57.69"/>
  </r>
  <r>
    <n v="2760"/>
    <x v="1358"/>
    <x v="21"/>
    <d v="2017-03-15T00:00:00"/>
    <x v="1"/>
    <s v="JP-16135"/>
    <s v="Julie Prescott"/>
    <x v="2"/>
    <s v="United States"/>
    <s v="Columbus"/>
    <s v="Georgia"/>
    <n v="31907"/>
    <x v="0"/>
    <x v="772"/>
    <x v="1"/>
    <s v="Storage"/>
    <s v="Iceberg Mobile Mega Data/Printer Cart"/>
    <x v="2246"/>
    <n v="0.35"/>
    <n v="312.858"/>
  </r>
  <r>
    <n v="2761"/>
    <x v="1359"/>
    <x v="542"/>
    <d v="2015-05-29T00:00:00"/>
    <x v="2"/>
    <s v="Dp-13240"/>
    <s v="Dean percer"/>
    <x v="2"/>
    <s v="United States"/>
    <s v="Murray"/>
    <s v="Utah"/>
    <n v="84107"/>
    <x v="1"/>
    <x v="364"/>
    <x v="1"/>
    <s v="Paper"/>
    <s v="Wirebound Service Call Books, 5 1/2 x 4"/>
    <x v="2247"/>
    <n v="0.4"/>
    <n v="29.04"/>
  </r>
  <r>
    <n v="2762"/>
    <x v="1360"/>
    <x v="386"/>
    <d v="2018-10-14T00:00:00"/>
    <x v="2"/>
    <s v="NK-18490"/>
    <s v="Neil Knudson"/>
    <x v="2"/>
    <s v="United States"/>
    <s v="San Francisco"/>
    <s v="California"/>
    <n v="94110"/>
    <x v="1"/>
    <x v="1425"/>
    <x v="2"/>
    <s v="Accessories"/>
    <s v="Maxell 4.7GB DVD-R 5/Pack"/>
    <x v="2248"/>
    <n v="0.45"/>
    <n v="0.54449999999999998"/>
  </r>
  <r>
    <n v="2763"/>
    <x v="1360"/>
    <x v="386"/>
    <d v="2018-10-14T00:00:00"/>
    <x v="2"/>
    <s v="NK-18490"/>
    <s v="Neil Knudson"/>
    <x v="2"/>
    <s v="United States"/>
    <s v="San Francisco"/>
    <s v="California"/>
    <n v="94110"/>
    <x v="1"/>
    <x v="986"/>
    <x v="1"/>
    <s v="Binders"/>
    <s v="Canvas Sectional Post Binders"/>
    <x v="2249"/>
    <n v="0.4"/>
    <n v="61.103999999999999"/>
  </r>
  <r>
    <n v="2764"/>
    <x v="1361"/>
    <x v="738"/>
    <d v="2018-06-28T00:00:00"/>
    <x v="1"/>
    <s v="PL-18925"/>
    <s v="Paul Lucas"/>
    <x v="2"/>
    <s v="United States"/>
    <s v="Philadelphia"/>
    <s v="Pennsylvania"/>
    <n v="19140"/>
    <x v="3"/>
    <x v="1426"/>
    <x v="1"/>
    <s v="Binders"/>
    <s v="GBC Plasticlear Binding Covers"/>
    <x v="2250"/>
    <n v="0.4"/>
    <n v="6.1992000000000003"/>
  </r>
  <r>
    <n v="2765"/>
    <x v="1361"/>
    <x v="738"/>
    <d v="2018-06-28T00:00:00"/>
    <x v="1"/>
    <s v="PL-18925"/>
    <s v="Paul Lucas"/>
    <x v="2"/>
    <s v="United States"/>
    <s v="Philadelphia"/>
    <s v="Pennsylvania"/>
    <n v="19140"/>
    <x v="3"/>
    <x v="350"/>
    <x v="1"/>
    <s v="Binders"/>
    <s v="Wilson Jones Century Plastic Molded Ring Binders"/>
    <x v="2251"/>
    <n v="0.4"/>
    <n v="18.693000000000001"/>
  </r>
  <r>
    <n v="2766"/>
    <x v="1361"/>
    <x v="738"/>
    <d v="2018-06-28T00:00:00"/>
    <x v="1"/>
    <s v="PL-18925"/>
    <s v="Paul Lucas"/>
    <x v="2"/>
    <s v="United States"/>
    <s v="Philadelphia"/>
    <s v="Pennsylvania"/>
    <n v="19140"/>
    <x v="3"/>
    <x v="1427"/>
    <x v="1"/>
    <s v="Storage"/>
    <s v="Plastic Stacking Crates &amp; Casters"/>
    <x v="433"/>
    <n v="0.5"/>
    <n v="4.4640000000000004"/>
  </r>
  <r>
    <n v="2767"/>
    <x v="1362"/>
    <x v="787"/>
    <d v="2018-01-18T00:00:00"/>
    <x v="2"/>
    <s v="RW-19690"/>
    <s v="Robert Waldorf"/>
    <x v="0"/>
    <s v="United States"/>
    <s v="Philadelphia"/>
    <s v="Pennsylvania"/>
    <n v="19134"/>
    <x v="3"/>
    <x v="1428"/>
    <x v="1"/>
    <s v="Appliances"/>
    <s v="Belkin F9M820V08 8 Outlet Surge"/>
    <x v="2252"/>
    <n v="0.4"/>
    <n v="20.630399999999998"/>
  </r>
  <r>
    <n v="2768"/>
    <x v="1362"/>
    <x v="787"/>
    <d v="2018-01-18T00:00:00"/>
    <x v="2"/>
    <s v="RW-19690"/>
    <s v="Robert Waldorf"/>
    <x v="0"/>
    <s v="United States"/>
    <s v="Philadelphia"/>
    <s v="Pennsylvania"/>
    <n v="19134"/>
    <x v="3"/>
    <x v="227"/>
    <x v="1"/>
    <s v="Appliances"/>
    <s v="Honeywell Enviracaire Portable HEPA Air Cleaner for 17 x 22 Room"/>
    <x v="2253"/>
    <n v="0.4"/>
    <n v="1154.4960000000001"/>
  </r>
  <r>
    <n v="2769"/>
    <x v="1363"/>
    <x v="788"/>
    <d v="2016-04-07T00:00:00"/>
    <x v="1"/>
    <s v="MO-17950"/>
    <s v="Michael Oakman"/>
    <x v="0"/>
    <s v="United States"/>
    <s v="Dallas"/>
    <s v="Texas"/>
    <n v="75220"/>
    <x v="2"/>
    <x v="1429"/>
    <x v="1"/>
    <s v="Appliances"/>
    <s v="APC 7 Outlet Network SurgeArrest Surge Protector"/>
    <x v="2254"/>
    <n v="0.3"/>
    <n v="22.534399999999998"/>
  </r>
  <r>
    <n v="2770"/>
    <x v="1363"/>
    <x v="788"/>
    <d v="2016-04-07T00:00:00"/>
    <x v="1"/>
    <s v="MO-17950"/>
    <s v="Michael Oakman"/>
    <x v="0"/>
    <s v="United States"/>
    <s v="Dallas"/>
    <s v="Texas"/>
    <n v="75220"/>
    <x v="2"/>
    <x v="1044"/>
    <x v="2"/>
    <s v="Accessories"/>
    <s v="Kingston Digital DataTraveler 16GB USB 2.0"/>
    <x v="2255"/>
    <n v="0.35"/>
    <n v="32.578000000000003"/>
  </r>
  <r>
    <n v="2771"/>
    <x v="1363"/>
    <x v="788"/>
    <d v="2016-04-07T00:00:00"/>
    <x v="1"/>
    <s v="MO-17950"/>
    <s v="Michael Oakman"/>
    <x v="0"/>
    <s v="United States"/>
    <s v="Dallas"/>
    <s v="Texas"/>
    <n v="75220"/>
    <x v="2"/>
    <x v="1235"/>
    <x v="2"/>
    <s v="Accessories"/>
    <s v="Anker Ultra-Slim Mini Bluetooth 3.0 Wireless Keyboard"/>
    <x v="331"/>
    <n v="0.35"/>
    <n v="31.1844"/>
  </r>
  <r>
    <n v="2772"/>
    <x v="1364"/>
    <x v="323"/>
    <d v="2017-09-10T00:00:00"/>
    <x v="1"/>
    <s v="JJ-15445"/>
    <s v="Jennifer Jackson"/>
    <x v="0"/>
    <s v="United States"/>
    <s v="Waukesha"/>
    <s v="Wisconsin"/>
    <n v="53186"/>
    <x v="2"/>
    <x v="376"/>
    <x v="1"/>
    <s v="Storage"/>
    <s v="Crate-A-Files"/>
    <x v="2256"/>
    <n v="0.4"/>
    <n v="32.699999999999996"/>
  </r>
  <r>
    <n v="2773"/>
    <x v="1365"/>
    <x v="389"/>
    <d v="2018-12-12T00:00:00"/>
    <x v="2"/>
    <s v="BT-11680"/>
    <s v="Brian Thompson"/>
    <x v="0"/>
    <s v="United States"/>
    <s v="Fort Lauderdale"/>
    <s v="Florida"/>
    <n v="33311"/>
    <x v="0"/>
    <x v="740"/>
    <x v="0"/>
    <s v="Furnishings"/>
    <s v="Staple-based wall hangings"/>
    <x v="2257"/>
    <n v="0.25"/>
    <n v="14.327999999999999"/>
  </r>
  <r>
    <n v="2774"/>
    <x v="1366"/>
    <x v="441"/>
    <d v="2017-11-26T00:00:00"/>
    <x v="1"/>
    <s v="RD-19585"/>
    <s v="Rob Dowd"/>
    <x v="0"/>
    <s v="United States"/>
    <s v="Detroit"/>
    <s v="Michigan"/>
    <n v="48205"/>
    <x v="2"/>
    <x v="91"/>
    <x v="1"/>
    <s v="Binders"/>
    <s v="Ibico Standard Transparent Covers"/>
    <x v="2258"/>
    <n v="0.3"/>
    <n v="34.607999999999997"/>
  </r>
  <r>
    <n v="2775"/>
    <x v="1367"/>
    <x v="343"/>
    <d v="2018-11-18T00:00:00"/>
    <x v="1"/>
    <s v="ML-17755"/>
    <s v="Max Ludwig"/>
    <x v="2"/>
    <s v="United States"/>
    <s v="Springfield"/>
    <s v="Ohio"/>
    <n v="45503"/>
    <x v="3"/>
    <x v="498"/>
    <x v="1"/>
    <s v="Paper"/>
    <s v="Xerox 222"/>
    <x v="559"/>
    <n v="0.4"/>
    <n v="6.2207999999999997"/>
  </r>
  <r>
    <n v="2776"/>
    <x v="1368"/>
    <x v="147"/>
    <d v="2017-10-25T00:00:00"/>
    <x v="1"/>
    <s v="JE-15745"/>
    <s v="Joel Eaton"/>
    <x v="0"/>
    <s v="United States"/>
    <s v="San Diego"/>
    <s v="California"/>
    <n v="92037"/>
    <x v="1"/>
    <x v="232"/>
    <x v="1"/>
    <s v="Storage"/>
    <s v="Belkin 19 Vented Equipment Shelf, Black"/>
    <x v="1233"/>
    <n v="0.5"/>
    <n v="77.22"/>
  </r>
  <r>
    <n v="2777"/>
    <x v="1369"/>
    <x v="379"/>
    <d v="2016-12-25T00:00:00"/>
    <x v="1"/>
    <s v="ER-13855"/>
    <s v="Elpida Rittenbach"/>
    <x v="1"/>
    <s v="United States"/>
    <s v="Colorado Springs"/>
    <s v="Colorado"/>
    <n v="80906"/>
    <x v="1"/>
    <x v="930"/>
    <x v="1"/>
    <s v="Appliances"/>
    <s v="Belkin 6 Outlet Metallic Surge Strip"/>
    <x v="2259"/>
    <n v="0.4"/>
    <n v="36.590400000000002"/>
  </r>
  <r>
    <n v="2778"/>
    <x v="1370"/>
    <x v="789"/>
    <d v="2016-07-19T00:00:00"/>
    <x v="0"/>
    <s v="JM-15535"/>
    <s v="Jessica Myrick"/>
    <x v="0"/>
    <s v="United States"/>
    <s v="Bakersfield"/>
    <s v="California"/>
    <n v="93309"/>
    <x v="1"/>
    <x v="1121"/>
    <x v="0"/>
    <s v="Bookcases"/>
    <s v="Sauder Camden County Collection Libraries, Planked Cherry Finish"/>
    <x v="2260"/>
    <n v="0.5"/>
    <n v="97.733000000000004"/>
  </r>
  <r>
    <n v="2779"/>
    <x v="1371"/>
    <x v="504"/>
    <d v="2018-05-05T00:00:00"/>
    <x v="1"/>
    <s v="SS-20140"/>
    <s v="Saphhira Shifley"/>
    <x v="1"/>
    <s v="United States"/>
    <s v="Pompano Beach"/>
    <s v="Florida"/>
    <n v="33068"/>
    <x v="0"/>
    <x v="345"/>
    <x v="0"/>
    <s v="Furnishings"/>
    <s v="3M Hangers With Command Adhesive"/>
    <x v="208"/>
    <n v="0.25"/>
    <n v="17.759999999999998"/>
  </r>
  <r>
    <n v="2780"/>
    <x v="1371"/>
    <x v="504"/>
    <d v="2018-05-05T00:00:00"/>
    <x v="1"/>
    <s v="SS-20140"/>
    <s v="Saphhira Shifley"/>
    <x v="1"/>
    <s v="United States"/>
    <s v="Pompano Beach"/>
    <s v="Florida"/>
    <n v="33068"/>
    <x v="0"/>
    <x v="1430"/>
    <x v="2"/>
    <s v="Accessories"/>
    <s v="Maxell 4.7GB DVD+R 5/Pack"/>
    <x v="477"/>
    <n v="0.15000000000000002"/>
    <n v="2.0196000000000001"/>
  </r>
  <r>
    <n v="2781"/>
    <x v="1372"/>
    <x v="636"/>
    <d v="2018-05-08T00:00:00"/>
    <x v="2"/>
    <s v="TC-21295"/>
    <s v="Toby Carlisle"/>
    <x v="0"/>
    <s v="United States"/>
    <s v="New York City"/>
    <s v="New York"/>
    <n v="10035"/>
    <x v="3"/>
    <x v="198"/>
    <x v="1"/>
    <s v="Labels"/>
    <s v="Avery 505"/>
    <x v="2261"/>
    <n v="0.4"/>
    <n v="35.520000000000003"/>
  </r>
  <r>
    <n v="2782"/>
    <x v="1373"/>
    <x v="225"/>
    <d v="2018-11-27T00:00:00"/>
    <x v="1"/>
    <s v="HG-15025"/>
    <s v="Hunter Glantz"/>
    <x v="0"/>
    <s v="United States"/>
    <s v="Lakeville"/>
    <s v="Minnesota"/>
    <n v="55044"/>
    <x v="2"/>
    <x v="208"/>
    <x v="1"/>
    <s v="Art"/>
    <s v="Sanford Uni-Blazer View Highlighters, Chisel Tip, Yellow"/>
    <x v="1103"/>
    <n v="0.35"/>
    <n v="14.3"/>
  </r>
  <r>
    <n v="2783"/>
    <x v="1374"/>
    <x v="583"/>
    <d v="2017-11-16T00:00:00"/>
    <x v="1"/>
    <s v="LD-17005"/>
    <s v="Lisa DeCherney"/>
    <x v="0"/>
    <s v="United States"/>
    <s v="Detroit"/>
    <s v="Michigan"/>
    <n v="48234"/>
    <x v="2"/>
    <x v="957"/>
    <x v="2"/>
    <s v="Phones"/>
    <s v="Digium D40 VoIP phone"/>
    <x v="2018"/>
    <n v="0.3"/>
    <n v="180.58600000000001"/>
  </r>
  <r>
    <n v="2784"/>
    <x v="1375"/>
    <x v="732"/>
    <d v="2017-11-10T00:00:00"/>
    <x v="1"/>
    <s v="AS-10285"/>
    <s v="Alejandro Savely"/>
    <x v="1"/>
    <s v="United States"/>
    <s v="Philadelphia"/>
    <s v="Pennsylvania"/>
    <n v="19134"/>
    <x v="3"/>
    <x v="1431"/>
    <x v="2"/>
    <s v="Phones"/>
    <s v="Anker Astro Mini 3000mAh Ultra-Compact Portable Charger"/>
    <x v="1792"/>
    <n v="0.4"/>
    <n v="14.392799999999999"/>
  </r>
  <r>
    <n v="2785"/>
    <x v="1376"/>
    <x v="790"/>
    <d v="2017-10-15T00:00:00"/>
    <x v="1"/>
    <s v="MP-17965"/>
    <s v="Michael Paige"/>
    <x v="1"/>
    <s v="United States"/>
    <s v="Troy"/>
    <s v="Ohio"/>
    <n v="45373"/>
    <x v="3"/>
    <x v="1136"/>
    <x v="2"/>
    <s v="Phones"/>
    <s v="Mediabridge Sport Armband iPhone 5s"/>
    <x v="112"/>
    <n v="0.4"/>
    <n v="14.385599999999998"/>
  </r>
  <r>
    <n v="2786"/>
    <x v="1377"/>
    <x v="481"/>
    <d v="2016-09-23T00:00:00"/>
    <x v="2"/>
    <s v="CD-12790"/>
    <s v="Cynthia Delaney"/>
    <x v="2"/>
    <s v="United States"/>
    <s v="Los Angeles"/>
    <s v="California"/>
    <n v="90036"/>
    <x v="1"/>
    <x v="499"/>
    <x v="0"/>
    <s v="Chairs"/>
    <s v="Hon Every-Day Series Multi-Task Chairs"/>
    <x v="2262"/>
    <n v="0.45"/>
    <n v="330.84480000000002"/>
  </r>
  <r>
    <n v="2787"/>
    <x v="1377"/>
    <x v="481"/>
    <d v="2016-09-23T00:00:00"/>
    <x v="2"/>
    <s v="CD-12790"/>
    <s v="Cynthia Delaney"/>
    <x v="2"/>
    <s v="United States"/>
    <s v="Los Angeles"/>
    <s v="California"/>
    <n v="90036"/>
    <x v="1"/>
    <x v="1432"/>
    <x v="1"/>
    <s v="Fasteners"/>
    <s v="Advantus Map Pennant Flags and Round Head Tacks"/>
    <x v="2263"/>
    <n v="0.4"/>
    <n v="4.74"/>
  </r>
  <r>
    <n v="2788"/>
    <x v="1378"/>
    <x v="266"/>
    <d v="2015-12-06T00:00:00"/>
    <x v="1"/>
    <s v="MD-17860"/>
    <s v="Michael Dominguez"/>
    <x v="1"/>
    <s v="United States"/>
    <s v="Corpus Christi"/>
    <s v="Texas"/>
    <n v="78415"/>
    <x v="2"/>
    <x v="287"/>
    <x v="0"/>
    <s v="Furnishings"/>
    <s v="Deflect-o SuperTray Unbreakable Stackable Tray, Letter, Black"/>
    <x v="2264"/>
    <n v="0.3"/>
    <n v="40.851999999999997"/>
  </r>
  <r>
    <n v="2789"/>
    <x v="1378"/>
    <x v="266"/>
    <d v="2015-12-06T00:00:00"/>
    <x v="1"/>
    <s v="MD-17860"/>
    <s v="Michael Dominguez"/>
    <x v="1"/>
    <s v="United States"/>
    <s v="Corpus Christi"/>
    <s v="Texas"/>
    <n v="78415"/>
    <x v="2"/>
    <x v="134"/>
    <x v="1"/>
    <s v="Art"/>
    <s v="Newell 343"/>
    <x v="2265"/>
    <n v="0.35"/>
    <n v="10.701599999999999"/>
  </r>
  <r>
    <n v="2790"/>
    <x v="1378"/>
    <x v="266"/>
    <d v="2015-12-06T00:00:00"/>
    <x v="1"/>
    <s v="MD-17860"/>
    <s v="Michael Dominguez"/>
    <x v="1"/>
    <s v="United States"/>
    <s v="Corpus Christi"/>
    <s v="Texas"/>
    <n v="78415"/>
    <x v="2"/>
    <x v="561"/>
    <x v="0"/>
    <s v="Furnishings"/>
    <s v="12-1/2 Diameter Round Wall Clock"/>
    <x v="786"/>
    <n v="0.3"/>
    <n v="27.971999999999998"/>
  </r>
  <r>
    <n v="2791"/>
    <x v="1379"/>
    <x v="158"/>
    <d v="2015-09-22T00:00:00"/>
    <x v="2"/>
    <s v="BM-11650"/>
    <s v="Brian Moss"/>
    <x v="1"/>
    <s v="United States"/>
    <s v="Omaha"/>
    <s v="Nebraska"/>
    <n v="68104"/>
    <x v="2"/>
    <x v="95"/>
    <x v="1"/>
    <s v="Appliances"/>
    <s v="Fellowes Basic Home/Office Series Surge Protectors"/>
    <x v="2266"/>
    <n v="0.3"/>
    <n v="18.172000000000001"/>
  </r>
  <r>
    <n v="2792"/>
    <x v="1379"/>
    <x v="158"/>
    <d v="2015-09-22T00:00:00"/>
    <x v="2"/>
    <s v="BM-11650"/>
    <s v="Brian Moss"/>
    <x v="1"/>
    <s v="United States"/>
    <s v="Omaha"/>
    <s v="Nebraska"/>
    <n v="68104"/>
    <x v="2"/>
    <x v="1204"/>
    <x v="1"/>
    <s v="Appliances"/>
    <s v="Acco 6 Outlet Guardian Standard Surge Suppressor"/>
    <x v="2267"/>
    <n v="0.3"/>
    <n v="25.388999999999999"/>
  </r>
  <r>
    <n v="2793"/>
    <x v="1379"/>
    <x v="158"/>
    <d v="2015-09-22T00:00:00"/>
    <x v="2"/>
    <s v="BM-11650"/>
    <s v="Brian Moss"/>
    <x v="1"/>
    <s v="United States"/>
    <s v="Omaha"/>
    <s v="Nebraska"/>
    <n v="68104"/>
    <x v="2"/>
    <x v="815"/>
    <x v="1"/>
    <s v="Paper"/>
    <s v="Xerox 224"/>
    <x v="90"/>
    <n v="0.3"/>
    <n v="4.5359999999999996"/>
  </r>
  <r>
    <n v="2794"/>
    <x v="1380"/>
    <x v="791"/>
    <d v="2015-04-17T00:00:00"/>
    <x v="1"/>
    <s v="KN-16450"/>
    <s v="Kean Nguyen"/>
    <x v="1"/>
    <s v="United States"/>
    <s v="Redondo Beach"/>
    <s v="California"/>
    <n v="90278"/>
    <x v="1"/>
    <x v="664"/>
    <x v="2"/>
    <s v="Phones"/>
    <s v="Pyle PMP37LED"/>
    <x v="2268"/>
    <n v="0.4"/>
    <n v="645.05279999999993"/>
  </r>
  <r>
    <n v="2795"/>
    <x v="1380"/>
    <x v="791"/>
    <d v="2015-04-17T00:00:00"/>
    <x v="1"/>
    <s v="KN-16450"/>
    <s v="Kean Nguyen"/>
    <x v="1"/>
    <s v="United States"/>
    <s v="Redondo Beach"/>
    <s v="California"/>
    <n v="90278"/>
    <x v="1"/>
    <x v="819"/>
    <x v="2"/>
    <s v="Phones"/>
    <s v="AT&amp;T 1080 Corded phone"/>
    <x v="2269"/>
    <n v="0.4"/>
    <n v="263.02080000000001"/>
  </r>
  <r>
    <n v="2796"/>
    <x v="1380"/>
    <x v="791"/>
    <d v="2015-04-17T00:00:00"/>
    <x v="1"/>
    <s v="KN-16450"/>
    <s v="Kean Nguyen"/>
    <x v="1"/>
    <s v="United States"/>
    <s v="Redondo Beach"/>
    <s v="California"/>
    <n v="90278"/>
    <x v="1"/>
    <x v="507"/>
    <x v="1"/>
    <s v="Binders"/>
    <s v="Recycled Pressboard Report Cover with Reinforced Top Hinge"/>
    <x v="2270"/>
    <n v="0.4"/>
    <n v="10.8528"/>
  </r>
  <r>
    <n v="2797"/>
    <x v="1380"/>
    <x v="791"/>
    <d v="2015-04-17T00:00:00"/>
    <x v="1"/>
    <s v="KN-16450"/>
    <s v="Kean Nguyen"/>
    <x v="1"/>
    <s v="United States"/>
    <s v="Redondo Beach"/>
    <s v="California"/>
    <n v="90278"/>
    <x v="1"/>
    <x v="430"/>
    <x v="0"/>
    <s v="Bookcases"/>
    <s v="OSullivan Living Dimensions 2-Shelf Bookcases"/>
    <x v="2271"/>
    <n v="0.5"/>
    <n v="154.24950000000001"/>
  </r>
  <r>
    <n v="2798"/>
    <x v="1381"/>
    <x v="179"/>
    <d v="2018-10-27T00:00:00"/>
    <x v="1"/>
    <s v="IG-15085"/>
    <s v="Ivan Gibson"/>
    <x v="0"/>
    <s v="United States"/>
    <s v="Little Rock"/>
    <s v="Arkansas"/>
    <n v="72209"/>
    <x v="0"/>
    <x v="1216"/>
    <x v="1"/>
    <s v="Art"/>
    <s v="Eldon Spacemaker Box, Quick-Snap Lid, Clear"/>
    <x v="518"/>
    <n v="0.15000000000000002"/>
    <n v="11.356"/>
  </r>
  <r>
    <n v="2799"/>
    <x v="1381"/>
    <x v="179"/>
    <d v="2018-10-27T00:00:00"/>
    <x v="1"/>
    <s v="IG-15085"/>
    <s v="Ivan Gibson"/>
    <x v="0"/>
    <s v="United States"/>
    <s v="Little Rock"/>
    <s v="Arkansas"/>
    <n v="72209"/>
    <x v="0"/>
    <x v="681"/>
    <x v="1"/>
    <s v="Paper"/>
    <s v="Xerox 1884"/>
    <x v="786"/>
    <n v="0.25"/>
    <n v="29.97"/>
  </r>
  <r>
    <n v="2800"/>
    <x v="1381"/>
    <x v="179"/>
    <d v="2018-10-27T00:00:00"/>
    <x v="1"/>
    <s v="IG-15085"/>
    <s v="Ivan Gibson"/>
    <x v="0"/>
    <s v="United States"/>
    <s v="Little Rock"/>
    <s v="Arkansas"/>
    <n v="72209"/>
    <x v="0"/>
    <x v="705"/>
    <x v="1"/>
    <s v="Binders"/>
    <s v="Binding Machine Supplies"/>
    <x v="2272"/>
    <n v="0.25"/>
    <n v="109.38749999999999"/>
  </r>
  <r>
    <n v="2801"/>
    <x v="1382"/>
    <x v="792"/>
    <d v="2017-10-28T00:00:00"/>
    <x v="2"/>
    <s v="JS-15595"/>
    <s v="Jill Stevenson"/>
    <x v="1"/>
    <s v="United States"/>
    <s v="Miami"/>
    <s v="Florida"/>
    <n v="33180"/>
    <x v="0"/>
    <x v="469"/>
    <x v="2"/>
    <s v="Phones"/>
    <s v="Panasonic KX-TG9471B"/>
    <x v="2243"/>
    <n v="0.25"/>
    <n v="587.97"/>
  </r>
  <r>
    <n v="2802"/>
    <x v="1383"/>
    <x v="549"/>
    <d v="2016-11-04T00:00:00"/>
    <x v="2"/>
    <s v="GA-14725"/>
    <s v="Guy Armstrong"/>
    <x v="0"/>
    <s v="United States"/>
    <s v="Salem"/>
    <s v="Oregon"/>
    <n v="97301"/>
    <x v="1"/>
    <x v="32"/>
    <x v="1"/>
    <s v="Art"/>
    <s v="Lumber Crayons"/>
    <x v="2273"/>
    <n v="0.45"/>
    <n v="4.3340000000000005"/>
  </r>
  <r>
    <n v="2803"/>
    <x v="1384"/>
    <x v="132"/>
    <d v="2018-11-08T00:00:00"/>
    <x v="1"/>
    <s v="DL-13330"/>
    <s v="Denise Leinenbach"/>
    <x v="0"/>
    <s v="United States"/>
    <s v="Las Cruces"/>
    <s v="New Mexico"/>
    <n v="88001"/>
    <x v="1"/>
    <x v="93"/>
    <x v="0"/>
    <s v="Furnishings"/>
    <s v="9-3/4 Diameter Round Wall Clock"/>
    <x v="1419"/>
    <n v="0.4"/>
    <n v="24.821999999999999"/>
  </r>
  <r>
    <n v="2804"/>
    <x v="1385"/>
    <x v="793"/>
    <d v="2016-05-16T00:00:00"/>
    <x v="1"/>
    <s v="CS-12505"/>
    <s v="Cindy Stewart"/>
    <x v="0"/>
    <s v="United States"/>
    <s v="San Francisco"/>
    <s v="California"/>
    <n v="94122"/>
    <x v="1"/>
    <x v="1117"/>
    <x v="1"/>
    <s v="Paper"/>
    <s v="Xerox 1962"/>
    <x v="1371"/>
    <n v="0.4"/>
    <n v="7.7039999999999997"/>
  </r>
  <r>
    <n v="2805"/>
    <x v="1385"/>
    <x v="793"/>
    <d v="2016-05-16T00:00:00"/>
    <x v="1"/>
    <s v="CS-12505"/>
    <s v="Cindy Stewart"/>
    <x v="0"/>
    <s v="United States"/>
    <s v="San Francisco"/>
    <s v="California"/>
    <n v="94122"/>
    <x v="1"/>
    <x v="1433"/>
    <x v="1"/>
    <s v="Paper"/>
    <s v="Xerox 1953"/>
    <x v="2274"/>
    <n v="0.4"/>
    <n v="15.407999999999999"/>
  </r>
  <r>
    <n v="2806"/>
    <x v="1386"/>
    <x v="67"/>
    <d v="2016-09-11T00:00:00"/>
    <x v="1"/>
    <s v="CC-12145"/>
    <s v="Charles Crestani"/>
    <x v="0"/>
    <s v="United States"/>
    <s v="El Paso"/>
    <s v="Texas"/>
    <n v="79907"/>
    <x v="2"/>
    <x v="1272"/>
    <x v="0"/>
    <s v="Chairs"/>
    <s v="Metal Folding Chairs, Beige, 4/Carton"/>
    <x v="2275"/>
    <n v="0.35"/>
    <n v="30.885400000000001"/>
  </r>
  <r>
    <n v="2807"/>
    <x v="1387"/>
    <x v="395"/>
    <d v="2016-07-27T00:00:00"/>
    <x v="0"/>
    <s v="MH-18025"/>
    <s v="Michelle Huthwaite"/>
    <x v="0"/>
    <s v="United States"/>
    <s v="Seattle"/>
    <s v="Washington"/>
    <n v="98115"/>
    <x v="1"/>
    <x v="1217"/>
    <x v="1"/>
    <s v="Fasteners"/>
    <s v="Plymouth Boxed Rubber Bands by Plymouth"/>
    <x v="2276"/>
    <n v="0.4"/>
    <n v="5.6520000000000001"/>
  </r>
  <r>
    <n v="2808"/>
    <x v="1387"/>
    <x v="395"/>
    <d v="2016-07-27T00:00:00"/>
    <x v="0"/>
    <s v="MH-18025"/>
    <s v="Michelle Huthwaite"/>
    <x v="0"/>
    <s v="United States"/>
    <s v="Seattle"/>
    <s v="Washington"/>
    <n v="98115"/>
    <x v="1"/>
    <x v="1434"/>
    <x v="1"/>
    <s v="Paper"/>
    <s v="Xerox 228"/>
    <x v="91"/>
    <n v="0.4"/>
    <n v="7.7759999999999998"/>
  </r>
  <r>
    <n v="2809"/>
    <x v="1387"/>
    <x v="395"/>
    <d v="2016-07-27T00:00:00"/>
    <x v="0"/>
    <s v="MH-18025"/>
    <s v="Michelle Huthwaite"/>
    <x v="0"/>
    <s v="United States"/>
    <s v="Seattle"/>
    <s v="Washington"/>
    <n v="98115"/>
    <x v="1"/>
    <x v="1248"/>
    <x v="0"/>
    <s v="Bookcases"/>
    <s v="Sauder Forest Hills Library, Woodland Oak Finish"/>
    <x v="2277"/>
    <n v="0.5"/>
    <n v="352.45"/>
  </r>
  <r>
    <n v="2810"/>
    <x v="1387"/>
    <x v="395"/>
    <d v="2016-07-27T00:00:00"/>
    <x v="0"/>
    <s v="MH-18025"/>
    <s v="Michelle Huthwaite"/>
    <x v="0"/>
    <s v="United States"/>
    <s v="Seattle"/>
    <s v="Washington"/>
    <n v="98115"/>
    <x v="1"/>
    <x v="1131"/>
    <x v="0"/>
    <s v="Chairs"/>
    <s v="Office Star - Professional Matrix Back Chair with 2-to-1 Synchro Tilt and Mesh Fabric Seat"/>
    <x v="2278"/>
    <n v="0.45"/>
    <n v="308.86240000000004"/>
  </r>
  <r>
    <n v="2811"/>
    <x v="1388"/>
    <x v="547"/>
    <d v="2016-11-18T00:00:00"/>
    <x v="0"/>
    <s v="MP-18175"/>
    <s v="Mike Pelletier"/>
    <x v="2"/>
    <s v="United States"/>
    <s v="Milwaukee"/>
    <s v="Wisconsin"/>
    <n v="53209"/>
    <x v="2"/>
    <x v="368"/>
    <x v="1"/>
    <s v="Paper"/>
    <s v="Xerox 191"/>
    <x v="2279"/>
    <n v="0.3"/>
    <n v="125.87399999999998"/>
  </r>
  <r>
    <n v="2812"/>
    <x v="1388"/>
    <x v="547"/>
    <d v="2016-11-18T00:00:00"/>
    <x v="0"/>
    <s v="MP-18175"/>
    <s v="Mike Pelletier"/>
    <x v="2"/>
    <s v="United States"/>
    <s v="Milwaukee"/>
    <s v="Wisconsin"/>
    <n v="53209"/>
    <x v="2"/>
    <x v="1435"/>
    <x v="0"/>
    <s v="Furnishings"/>
    <s v="Advantus Employee of the Month Certificate Frame, 11 x 13-1/2"/>
    <x v="2280"/>
    <n v="0.3"/>
    <n v="129.90600000000001"/>
  </r>
  <r>
    <n v="2813"/>
    <x v="1388"/>
    <x v="547"/>
    <d v="2016-11-18T00:00:00"/>
    <x v="0"/>
    <s v="MP-18175"/>
    <s v="Mike Pelletier"/>
    <x v="2"/>
    <s v="United States"/>
    <s v="Milwaukee"/>
    <s v="Wisconsin"/>
    <n v="53209"/>
    <x v="2"/>
    <x v="719"/>
    <x v="0"/>
    <s v="Tables"/>
    <s v="Lesro Sheffield Collection Coffee Table, End Table, Center Table, Corner Table"/>
    <x v="2281"/>
    <n v="0.35"/>
    <n v="139.17150000000001"/>
  </r>
  <r>
    <n v="2814"/>
    <x v="1388"/>
    <x v="547"/>
    <d v="2016-11-18T00:00:00"/>
    <x v="0"/>
    <s v="MP-18175"/>
    <s v="Mike Pelletier"/>
    <x v="2"/>
    <s v="United States"/>
    <s v="Milwaukee"/>
    <s v="Wisconsin"/>
    <n v="53209"/>
    <x v="2"/>
    <x v="1287"/>
    <x v="2"/>
    <s v="Accessories"/>
    <s v="Logitech diNovo Edge Keyboard"/>
    <x v="2282"/>
    <n v="0.35"/>
    <n v="649.97400000000005"/>
  </r>
  <r>
    <n v="2815"/>
    <x v="1388"/>
    <x v="547"/>
    <d v="2016-11-18T00:00:00"/>
    <x v="0"/>
    <s v="MP-18175"/>
    <s v="Mike Pelletier"/>
    <x v="2"/>
    <s v="United States"/>
    <s v="Milwaukee"/>
    <s v="Wisconsin"/>
    <n v="53209"/>
    <x v="2"/>
    <x v="562"/>
    <x v="0"/>
    <s v="Tables"/>
    <s v="Chromcraft Bull-Nose Wood Round Conference Table Top, Wood Base"/>
    <x v="2283"/>
    <n v="0.35"/>
    <n v="424.8075"/>
  </r>
  <r>
    <n v="2816"/>
    <x v="1389"/>
    <x v="135"/>
    <d v="2016-09-08T00:00:00"/>
    <x v="1"/>
    <s v="DR-12940"/>
    <s v="Daniel Raglin"/>
    <x v="2"/>
    <s v="United States"/>
    <s v="Franklin"/>
    <s v="Massachusetts"/>
    <n v="2038"/>
    <x v="3"/>
    <x v="710"/>
    <x v="1"/>
    <s v="Binders"/>
    <s v="Deluxe Heavy-Duty Vinyl Round Ring Binder"/>
    <x v="2284"/>
    <n v="0.4"/>
    <n v="68.759999999999991"/>
  </r>
  <r>
    <n v="2817"/>
    <x v="1389"/>
    <x v="135"/>
    <d v="2016-09-08T00:00:00"/>
    <x v="1"/>
    <s v="DR-12940"/>
    <s v="Daniel Raglin"/>
    <x v="2"/>
    <s v="United States"/>
    <s v="Franklin"/>
    <s v="Massachusetts"/>
    <n v="2038"/>
    <x v="3"/>
    <x v="163"/>
    <x v="0"/>
    <s v="Chairs"/>
    <s v="Global Value Steno Chair, Gray"/>
    <x v="2285"/>
    <n v="0.25"/>
    <n v="45.555"/>
  </r>
  <r>
    <n v="2818"/>
    <x v="1389"/>
    <x v="135"/>
    <d v="2016-09-08T00:00:00"/>
    <x v="1"/>
    <s v="DR-12940"/>
    <s v="Daniel Raglin"/>
    <x v="2"/>
    <s v="United States"/>
    <s v="Franklin"/>
    <s v="Massachusetts"/>
    <n v="2038"/>
    <x v="3"/>
    <x v="1292"/>
    <x v="0"/>
    <s v="Furnishings"/>
    <s v="Deflect-o Glass Clear Studded Chair Mats"/>
    <x v="2217"/>
    <n v="0.4"/>
    <n v="74.616"/>
  </r>
  <r>
    <n v="2819"/>
    <x v="1389"/>
    <x v="135"/>
    <d v="2016-09-08T00:00:00"/>
    <x v="1"/>
    <s v="DR-12940"/>
    <s v="Daniel Raglin"/>
    <x v="2"/>
    <s v="United States"/>
    <s v="Franklin"/>
    <s v="Massachusetts"/>
    <n v="2038"/>
    <x v="3"/>
    <x v="245"/>
    <x v="1"/>
    <s v="Storage"/>
    <s v="Adjustable Depth Letter/Legal Cart"/>
    <x v="2286"/>
    <n v="0.5"/>
    <n v="544.38"/>
  </r>
  <r>
    <n v="2820"/>
    <x v="1390"/>
    <x v="465"/>
    <d v="2017-05-08T00:00:00"/>
    <x v="2"/>
    <s v="DM-13015"/>
    <s v="Darrin Martin"/>
    <x v="0"/>
    <s v="United States"/>
    <s v="Encinitas"/>
    <s v="California"/>
    <n v="92024"/>
    <x v="1"/>
    <x v="1338"/>
    <x v="1"/>
    <s v="Binders"/>
    <s v="Computer Printout Index Tabs"/>
    <x v="944"/>
    <n v="0.4"/>
    <n v="4.032"/>
  </r>
  <r>
    <n v="2821"/>
    <x v="1390"/>
    <x v="465"/>
    <d v="2017-05-08T00:00:00"/>
    <x v="2"/>
    <s v="DM-13015"/>
    <s v="Darrin Martin"/>
    <x v="0"/>
    <s v="United States"/>
    <s v="Encinitas"/>
    <s v="California"/>
    <n v="92024"/>
    <x v="1"/>
    <x v="209"/>
    <x v="0"/>
    <s v="Tables"/>
    <s v="Bevis 36 x 72 Conference Tables"/>
    <x v="2287"/>
    <n v="0.45"/>
    <n v="164.32680000000002"/>
  </r>
  <r>
    <n v="2822"/>
    <x v="1391"/>
    <x v="413"/>
    <d v="2018-01-05T00:00:00"/>
    <x v="1"/>
    <s v="BD-11620"/>
    <s v="Brian DeCherney"/>
    <x v="0"/>
    <s v="United States"/>
    <s v="Anaheim"/>
    <s v="California"/>
    <n v="92804"/>
    <x v="1"/>
    <x v="202"/>
    <x v="2"/>
    <s v="Phones"/>
    <s v="Adtran 1202752G1"/>
    <x v="214"/>
    <n v="0.4"/>
    <n v="181.42559999999997"/>
  </r>
  <r>
    <n v="2823"/>
    <x v="1392"/>
    <x v="65"/>
    <d v="2018-09-20T00:00:00"/>
    <x v="2"/>
    <s v="DC-12850"/>
    <s v="Dan Campbell"/>
    <x v="0"/>
    <s v="United States"/>
    <s v="Arlington"/>
    <s v="Texas"/>
    <n v="76017"/>
    <x v="2"/>
    <x v="311"/>
    <x v="1"/>
    <s v="Art"/>
    <s v="Newell 314"/>
    <x v="433"/>
    <n v="0.35"/>
    <n v="5.8032000000000004"/>
  </r>
  <r>
    <n v="2824"/>
    <x v="1392"/>
    <x v="65"/>
    <d v="2018-09-20T00:00:00"/>
    <x v="2"/>
    <s v="DC-12850"/>
    <s v="Dan Campbell"/>
    <x v="0"/>
    <s v="United States"/>
    <s v="Arlington"/>
    <s v="Texas"/>
    <n v="76017"/>
    <x v="2"/>
    <x v="1069"/>
    <x v="1"/>
    <s v="Storage"/>
    <s v="Acco Perma 2700 Stacking Storage Drawers"/>
    <x v="2288"/>
    <n v="0.4"/>
    <n v="28.5504"/>
  </r>
  <r>
    <n v="2825"/>
    <x v="1393"/>
    <x v="794"/>
    <d v="2015-09-30T00:00:00"/>
    <x v="1"/>
    <s v="MT-18070"/>
    <s v="Michelle Tran"/>
    <x v="2"/>
    <s v="United States"/>
    <s v="Houston"/>
    <s v="Texas"/>
    <n v="77041"/>
    <x v="2"/>
    <x v="1436"/>
    <x v="1"/>
    <s v="Paper"/>
    <s v="Xerox 1954"/>
    <x v="2289"/>
    <n v="0.3"/>
    <n v="23.654399999999999"/>
  </r>
  <r>
    <n v="2826"/>
    <x v="1393"/>
    <x v="794"/>
    <d v="2015-09-30T00:00:00"/>
    <x v="1"/>
    <s v="MT-18070"/>
    <s v="Michelle Tran"/>
    <x v="2"/>
    <s v="United States"/>
    <s v="Houston"/>
    <s v="Texas"/>
    <n v="77041"/>
    <x v="2"/>
    <x v="587"/>
    <x v="0"/>
    <s v="Bookcases"/>
    <s v="OSullivan Living Dimensions 5-Shelf Bookcases"/>
    <x v="2290"/>
    <n v="0.4"/>
    <n v="180.31968000000001"/>
  </r>
  <r>
    <n v="2827"/>
    <x v="1393"/>
    <x v="794"/>
    <d v="2015-09-30T00:00:00"/>
    <x v="1"/>
    <s v="MT-18070"/>
    <s v="Michelle Tran"/>
    <x v="2"/>
    <s v="United States"/>
    <s v="Houston"/>
    <s v="Texas"/>
    <n v="77041"/>
    <x v="2"/>
    <x v="1282"/>
    <x v="1"/>
    <s v="Binders"/>
    <s v="Avery Self-Adhesive Photo Pockets for Polaroid Photos"/>
    <x v="625"/>
    <n v="0.3"/>
    <n v="1.9068000000000001"/>
  </r>
  <r>
    <n v="2828"/>
    <x v="1393"/>
    <x v="794"/>
    <d v="2015-09-30T00:00:00"/>
    <x v="1"/>
    <s v="MT-18070"/>
    <s v="Michelle Tran"/>
    <x v="2"/>
    <s v="United States"/>
    <s v="Houston"/>
    <s v="Texas"/>
    <n v="77041"/>
    <x v="2"/>
    <x v="29"/>
    <x v="1"/>
    <s v="Envelopes"/>
    <s v="Poly String Tie Envelopes"/>
    <x v="30"/>
    <n v="0.3"/>
    <n v="2.2847999999999997"/>
  </r>
  <r>
    <n v="2829"/>
    <x v="1394"/>
    <x v="131"/>
    <d v="2017-04-26T00:00:00"/>
    <x v="2"/>
    <s v="MJ-17740"/>
    <s v="Max Jones"/>
    <x v="0"/>
    <s v="United States"/>
    <s v="Lancaster"/>
    <s v="Ohio"/>
    <n v="43130"/>
    <x v="3"/>
    <x v="1437"/>
    <x v="1"/>
    <s v="Paper"/>
    <s v="Embossed Ink Jet Note Cards"/>
    <x v="2291"/>
    <n v="0.4"/>
    <n v="65.001599999999996"/>
  </r>
  <r>
    <n v="2830"/>
    <x v="1394"/>
    <x v="131"/>
    <d v="2017-04-26T00:00:00"/>
    <x v="2"/>
    <s v="MJ-17740"/>
    <s v="Max Jones"/>
    <x v="0"/>
    <s v="United States"/>
    <s v="Lancaster"/>
    <s v="Ohio"/>
    <n v="43130"/>
    <x v="3"/>
    <x v="4"/>
    <x v="1"/>
    <s v="Storage"/>
    <s v="Eldon Fold N Roll Cart System"/>
    <x v="2292"/>
    <n v="0.5"/>
    <n v="27.96"/>
  </r>
  <r>
    <n v="2831"/>
    <x v="1394"/>
    <x v="131"/>
    <d v="2017-04-26T00:00:00"/>
    <x v="2"/>
    <s v="MJ-17740"/>
    <s v="Max Jones"/>
    <x v="0"/>
    <s v="United States"/>
    <s v="Lancaster"/>
    <s v="Ohio"/>
    <n v="43130"/>
    <x v="3"/>
    <x v="1438"/>
    <x v="1"/>
    <s v="Paper"/>
    <s v="Xerox 1942"/>
    <x v="128"/>
    <n v="0.4"/>
    <n v="46.982399999999998"/>
  </r>
  <r>
    <n v="2832"/>
    <x v="1395"/>
    <x v="301"/>
    <d v="2015-11-05T00:00:00"/>
    <x v="1"/>
    <s v="ND-18370"/>
    <s v="Natalie DeCherney"/>
    <x v="0"/>
    <s v="United States"/>
    <s v="Portland"/>
    <s v="Oregon"/>
    <n v="97206"/>
    <x v="1"/>
    <x v="1439"/>
    <x v="1"/>
    <s v="Storage"/>
    <s v="Carina Mini System Audio Rack, Model AR050B"/>
    <x v="2293"/>
    <n v="0.5"/>
    <n v="221.96"/>
  </r>
  <r>
    <n v="2833"/>
    <x v="1395"/>
    <x v="301"/>
    <d v="2015-11-05T00:00:00"/>
    <x v="1"/>
    <s v="ND-18370"/>
    <s v="Natalie DeCherney"/>
    <x v="0"/>
    <s v="United States"/>
    <s v="Portland"/>
    <s v="Oregon"/>
    <n v="97206"/>
    <x v="1"/>
    <x v="1417"/>
    <x v="2"/>
    <s v="Phones"/>
    <s v="Plantronics Voyager Pro HD - Bluetooth Headset"/>
    <x v="2294"/>
    <n v="0.4"/>
    <n v="93.585599999999999"/>
  </r>
  <r>
    <n v="2834"/>
    <x v="1396"/>
    <x v="795"/>
    <d v="2018-01-31T00:00:00"/>
    <x v="0"/>
    <s v="CA-11965"/>
    <s v="Carol Adams"/>
    <x v="1"/>
    <s v="United States"/>
    <s v="Hoover"/>
    <s v="Alabama"/>
    <n v="35244"/>
    <x v="0"/>
    <x v="147"/>
    <x v="1"/>
    <s v="Art"/>
    <s v="Newell 311"/>
    <x v="2295"/>
    <n v="0.15000000000000002"/>
    <n v="13.1495"/>
  </r>
  <r>
    <n v="2835"/>
    <x v="1396"/>
    <x v="795"/>
    <d v="2018-01-31T00:00:00"/>
    <x v="0"/>
    <s v="CA-11965"/>
    <s v="Carol Adams"/>
    <x v="1"/>
    <s v="United States"/>
    <s v="Hoover"/>
    <s v="Alabama"/>
    <n v="35244"/>
    <x v="0"/>
    <x v="175"/>
    <x v="1"/>
    <s v="Binders"/>
    <s v="Avery Poly Binder Pockets"/>
    <x v="181"/>
    <n v="0.25"/>
    <n v="5.37"/>
  </r>
  <r>
    <n v="2836"/>
    <x v="1397"/>
    <x v="343"/>
    <d v="2018-11-16T00:00:00"/>
    <x v="1"/>
    <s v="GA-14725"/>
    <s v="Guy Armstrong"/>
    <x v="0"/>
    <s v="United States"/>
    <s v="Los Angeles"/>
    <s v="California"/>
    <n v="90036"/>
    <x v="1"/>
    <x v="930"/>
    <x v="1"/>
    <s v="Appliances"/>
    <s v="Belkin 6 Outlet Metallic Surge Strip"/>
    <x v="2296"/>
    <n v="0.4"/>
    <n v="6.5339999999999998"/>
  </r>
  <r>
    <n v="2837"/>
    <x v="1397"/>
    <x v="343"/>
    <d v="2018-11-16T00:00:00"/>
    <x v="1"/>
    <s v="GA-14725"/>
    <s v="Guy Armstrong"/>
    <x v="0"/>
    <s v="United States"/>
    <s v="Los Angeles"/>
    <s v="California"/>
    <n v="90036"/>
    <x v="1"/>
    <x v="1440"/>
    <x v="1"/>
    <s v="Paper"/>
    <s v="Xerox 201"/>
    <x v="537"/>
    <n v="0.4"/>
    <n v="11.664"/>
  </r>
  <r>
    <n v="2838"/>
    <x v="1397"/>
    <x v="343"/>
    <d v="2018-11-16T00:00:00"/>
    <x v="1"/>
    <s v="GA-14725"/>
    <s v="Guy Armstrong"/>
    <x v="0"/>
    <s v="United States"/>
    <s v="Los Angeles"/>
    <s v="California"/>
    <n v="90036"/>
    <x v="1"/>
    <x v="999"/>
    <x v="1"/>
    <s v="Binders"/>
    <s v="Ibico Plastic Spiral Binding Combs"/>
    <x v="2077"/>
    <n v="0.4"/>
    <n v="72.959999999999994"/>
  </r>
  <r>
    <n v="2839"/>
    <x v="1398"/>
    <x v="632"/>
    <d v="2017-06-12T00:00:00"/>
    <x v="2"/>
    <s v="TC-21295"/>
    <s v="Toby Carlisle"/>
    <x v="0"/>
    <s v="United States"/>
    <s v="Tallahassee"/>
    <s v="Florida"/>
    <n v="32303"/>
    <x v="0"/>
    <x v="946"/>
    <x v="2"/>
    <s v="Machines"/>
    <s v="Cisco CP-7937G Unified IP Conference Station Phone"/>
    <x v="1188"/>
    <n v="0.15000000000000002"/>
    <n v="591.34500000000003"/>
  </r>
  <r>
    <n v="2840"/>
    <x v="1399"/>
    <x v="37"/>
    <d v="2016-09-08T00:00:00"/>
    <x v="0"/>
    <s v="JB-15400"/>
    <s v="Jennifer Braxton"/>
    <x v="1"/>
    <s v="United States"/>
    <s v="New York City"/>
    <s v="New York"/>
    <n v="10009"/>
    <x v="3"/>
    <x v="772"/>
    <x v="1"/>
    <s v="Storage"/>
    <s v="Iceberg Mobile Mega Data/Printer Cart"/>
    <x v="2297"/>
    <n v="0.5"/>
    <n v="60.164999999999999"/>
  </r>
  <r>
    <n v="2841"/>
    <x v="1400"/>
    <x v="619"/>
    <d v="2015-03-19T00:00:00"/>
    <x v="1"/>
    <s v="CK-12325"/>
    <s v="Christine Kargatis"/>
    <x v="2"/>
    <s v="United States"/>
    <s v="Chesapeake"/>
    <s v="Virginia"/>
    <n v="23320"/>
    <x v="0"/>
    <x v="463"/>
    <x v="0"/>
    <s v="Chairs"/>
    <s v="Global Commerce Series High-Back Swivel/Tilt Chairs"/>
    <x v="2298"/>
    <n v="0.15000000000000002"/>
    <n v="968.93200000000002"/>
  </r>
  <r>
    <n v="2842"/>
    <x v="1401"/>
    <x v="515"/>
    <d v="2018-09-04T00:00:00"/>
    <x v="0"/>
    <s v="RL-19615"/>
    <s v="Rob Lucas"/>
    <x v="0"/>
    <s v="United States"/>
    <s v="Fayetteville"/>
    <s v="North Carolina"/>
    <n v="28314"/>
    <x v="0"/>
    <x v="839"/>
    <x v="1"/>
    <s v="Paper"/>
    <s v="Xerox 1945"/>
    <x v="2299"/>
    <n v="0.25"/>
    <n v="172.15800000000002"/>
  </r>
  <r>
    <n v="2843"/>
    <x v="1402"/>
    <x v="721"/>
    <d v="2018-03-27T00:00:00"/>
    <x v="1"/>
    <s v="AC-10660"/>
    <s v="Anna Chung"/>
    <x v="0"/>
    <s v="United States"/>
    <s v="Huntsville"/>
    <s v="Texas"/>
    <n v="77340"/>
    <x v="2"/>
    <x v="435"/>
    <x v="1"/>
    <s v="Storage"/>
    <s v="Fellowes Officeware Wire Shelving"/>
    <x v="2300"/>
    <n v="0.4"/>
    <n v="86.236800000000002"/>
  </r>
  <r>
    <n v="2844"/>
    <x v="1403"/>
    <x v="796"/>
    <d v="2018-05-22T00:00:00"/>
    <x v="1"/>
    <s v="BH-11710"/>
    <s v="Brosina Hoffman"/>
    <x v="0"/>
    <s v="United States"/>
    <s v="Philadelphia"/>
    <s v="Pennsylvania"/>
    <n v="19140"/>
    <x v="3"/>
    <x v="1374"/>
    <x v="2"/>
    <s v="Accessories"/>
    <s v="KeyTronic KT800P2 - Keyboard - Black"/>
    <x v="2301"/>
    <n v="0.25"/>
    <n v="27.036000000000001"/>
  </r>
  <r>
    <n v="2845"/>
    <x v="1404"/>
    <x v="797"/>
    <d v="2017-12-31T00:00:00"/>
    <x v="1"/>
    <s v="BG-11695"/>
    <s v="Brooke Gillingham"/>
    <x v="1"/>
    <s v="United States"/>
    <s v="Woodstock"/>
    <s v="Illinois"/>
    <n v="60098"/>
    <x v="2"/>
    <x v="531"/>
    <x v="0"/>
    <s v="Chairs"/>
    <s v="Global Managers Adjustable Task Chair, Storm"/>
    <x v="2302"/>
    <n v="0.35"/>
    <n v="549.56720000000007"/>
  </r>
  <r>
    <n v="2846"/>
    <x v="1405"/>
    <x v="701"/>
    <d v="2018-11-20T00:00:00"/>
    <x v="2"/>
    <s v="XP-21865"/>
    <s v="Xylona Preis"/>
    <x v="0"/>
    <s v="United States"/>
    <s v="Everett"/>
    <s v="Massachusetts"/>
    <n v="2149"/>
    <x v="3"/>
    <x v="207"/>
    <x v="1"/>
    <s v="Art"/>
    <s v="Stanley Bostitch Contemporary Electric Pencil Sharpeners"/>
    <x v="711"/>
    <n v="0.25"/>
    <n v="38.204999999999998"/>
  </r>
  <r>
    <n v="2847"/>
    <x v="1406"/>
    <x v="18"/>
    <d v="2018-09-15T00:00:00"/>
    <x v="1"/>
    <s v="SN-20560"/>
    <s v="Skye Norling"/>
    <x v="2"/>
    <s v="United States"/>
    <s v="Chicago"/>
    <s v="Illinois"/>
    <n v="60653"/>
    <x v="2"/>
    <x v="450"/>
    <x v="1"/>
    <s v="Binders"/>
    <s v="Fellowes PB500 Electric Punch Plastic Comb Binding Machine with Manual Bind"/>
    <x v="2303"/>
    <n v="0.3"/>
    <n v="533.81579999999997"/>
  </r>
  <r>
    <n v="2848"/>
    <x v="1407"/>
    <x v="798"/>
    <d v="2018-04-15T00:00:00"/>
    <x v="1"/>
    <s v="DM-13345"/>
    <s v="Denise Monton"/>
    <x v="1"/>
    <s v="United States"/>
    <s v="Roswell"/>
    <s v="Georgia"/>
    <n v="30076"/>
    <x v="0"/>
    <x v="1441"/>
    <x v="0"/>
    <s v="Furnishings"/>
    <s v="Eldon Expressions Punched Metal &amp; Wood Desk Accessories, Black &amp; Cherry"/>
    <x v="2304"/>
    <n v="0.25"/>
    <n v="42.21"/>
  </r>
  <r>
    <n v="2849"/>
    <x v="1407"/>
    <x v="798"/>
    <d v="2018-04-15T00:00:00"/>
    <x v="1"/>
    <s v="DM-13345"/>
    <s v="Denise Monton"/>
    <x v="1"/>
    <s v="United States"/>
    <s v="Roswell"/>
    <s v="Georgia"/>
    <n v="30076"/>
    <x v="0"/>
    <x v="1176"/>
    <x v="1"/>
    <s v="Binders"/>
    <s v="GBC DocuBind TL300 Electric Binding System"/>
    <x v="2305"/>
    <n v="0.25"/>
    <n v="2018.2275"/>
  </r>
  <r>
    <n v="2850"/>
    <x v="1408"/>
    <x v="85"/>
    <d v="2017-12-03T00:00:00"/>
    <x v="1"/>
    <s v="AJ-10780"/>
    <s v="Anthony Jacobs"/>
    <x v="1"/>
    <s v="United States"/>
    <s v="Palm Coast"/>
    <s v="Florida"/>
    <n v="32137"/>
    <x v="0"/>
    <x v="863"/>
    <x v="1"/>
    <s v="Binders"/>
    <s v="ACCOHIDE Binder by Acco"/>
    <x v="2306"/>
    <n v="0.25"/>
    <n v="5.5754999999999999"/>
  </r>
  <r>
    <n v="2851"/>
    <x v="1409"/>
    <x v="799"/>
    <d v="2017-06-05T00:00:00"/>
    <x v="2"/>
    <s v="KC-16255"/>
    <s v="Karen Carlisle"/>
    <x v="1"/>
    <s v="United States"/>
    <s v="Philadelphia"/>
    <s v="Pennsylvania"/>
    <n v="19120"/>
    <x v="3"/>
    <x v="459"/>
    <x v="1"/>
    <s v="Storage"/>
    <s v="Carina Double Wide Media Storage Towers in Natural &amp; Black"/>
    <x v="1445"/>
    <n v="0.5"/>
    <n v="32.392000000000003"/>
  </r>
  <r>
    <n v="2852"/>
    <x v="1410"/>
    <x v="94"/>
    <d v="2018-12-22T00:00:00"/>
    <x v="1"/>
    <s v="VF-21715"/>
    <s v="Vicky Freymann"/>
    <x v="2"/>
    <s v="United States"/>
    <s v="Columbus"/>
    <s v="Indiana"/>
    <n v="47201"/>
    <x v="2"/>
    <x v="728"/>
    <x v="1"/>
    <s v="Paper"/>
    <s v="Wirebound Message Books, 2 7/8 x 5, 3 Forms per Page"/>
    <x v="2307"/>
    <n v="0.3"/>
    <n v="19.712"/>
  </r>
  <r>
    <n v="2853"/>
    <x v="1411"/>
    <x v="690"/>
    <d v="2017-03-21T00:00:00"/>
    <x v="0"/>
    <s v="SV-20935"/>
    <s v="Susan Vittorini"/>
    <x v="0"/>
    <s v="United States"/>
    <s v="Oceanside"/>
    <s v="New York"/>
    <n v="11572"/>
    <x v="3"/>
    <x v="1442"/>
    <x v="0"/>
    <s v="Furnishings"/>
    <s v="GE 4 Foot Flourescent Tube, 40 Watt"/>
    <x v="1852"/>
    <n v="0.4"/>
    <n v="8.9879999999999995"/>
  </r>
  <r>
    <n v="2854"/>
    <x v="1411"/>
    <x v="690"/>
    <d v="2017-03-21T00:00:00"/>
    <x v="0"/>
    <s v="SV-20935"/>
    <s v="Susan Vittorini"/>
    <x v="0"/>
    <s v="United States"/>
    <s v="Oceanside"/>
    <s v="New York"/>
    <n v="11572"/>
    <x v="3"/>
    <x v="534"/>
    <x v="0"/>
    <s v="Furnishings"/>
    <s v="Master Caster Door Stop, Brown"/>
    <x v="2308"/>
    <n v="0.4"/>
    <n v="12.192"/>
  </r>
  <r>
    <n v="2855"/>
    <x v="1412"/>
    <x v="648"/>
    <d v="2018-08-20T00:00:00"/>
    <x v="3"/>
    <s v="EM-13810"/>
    <s v="Eleni McCrary"/>
    <x v="1"/>
    <s v="United States"/>
    <s v="Franklin"/>
    <s v="Massachusetts"/>
    <n v="2038"/>
    <x v="3"/>
    <x v="1031"/>
    <x v="1"/>
    <s v="Storage"/>
    <s v="Neat Ideas Personal Hanging Folder Files, Black"/>
    <x v="2309"/>
    <n v="0.5"/>
    <n v="20.145"/>
  </r>
  <r>
    <n v="2856"/>
    <x v="1413"/>
    <x v="800"/>
    <d v="2018-07-31T00:00:00"/>
    <x v="1"/>
    <s v="RB-19360"/>
    <s v="Raymond Buch"/>
    <x v="0"/>
    <s v="United States"/>
    <s v="Sioux Falls"/>
    <s v="South Dakota"/>
    <n v="57103"/>
    <x v="2"/>
    <x v="1387"/>
    <x v="1"/>
    <s v="Labels"/>
    <s v="Avery 498"/>
    <x v="2310"/>
    <n v="0.3"/>
    <n v="14.161"/>
  </r>
  <r>
    <n v="2857"/>
    <x v="1414"/>
    <x v="370"/>
    <d v="2017-08-29T00:00:00"/>
    <x v="2"/>
    <s v="DJ-13510"/>
    <s v="Don Jones"/>
    <x v="1"/>
    <s v="United States"/>
    <s v="San Diego"/>
    <s v="California"/>
    <n v="92037"/>
    <x v="1"/>
    <x v="445"/>
    <x v="0"/>
    <s v="Chairs"/>
    <s v="Global Troy Executive Leather Low-Back Tilter"/>
    <x v="2311"/>
    <n v="0.45"/>
    <n v="881.72480000000007"/>
  </r>
  <r>
    <n v="2858"/>
    <x v="1415"/>
    <x v="243"/>
    <d v="2017-08-17T00:00:00"/>
    <x v="0"/>
    <s v="CC-12370"/>
    <s v="Christopher Conant"/>
    <x v="0"/>
    <s v="United States"/>
    <s v="Fayetteville"/>
    <s v="North Carolina"/>
    <n v="28314"/>
    <x v="0"/>
    <x v="1153"/>
    <x v="0"/>
    <s v="Chairs"/>
    <s v="Hon Olson Stacker Stools"/>
    <x v="2241"/>
    <n v="0.15000000000000002"/>
    <n v="191.5016"/>
  </r>
  <r>
    <n v="2859"/>
    <x v="1416"/>
    <x v="240"/>
    <d v="2018-05-23T00:00:00"/>
    <x v="1"/>
    <s v="SC-20380"/>
    <s v="Shahid Collister"/>
    <x v="0"/>
    <s v="United States"/>
    <s v="Atlanta"/>
    <s v="Georgia"/>
    <n v="30318"/>
    <x v="0"/>
    <x v="658"/>
    <x v="2"/>
    <s v="Accessories"/>
    <s v="Kingston Digital DataTraveler 32GB USB 2.0"/>
    <x v="760"/>
    <n v="0.15000000000000002"/>
    <n v="57.629999999999995"/>
  </r>
  <r>
    <n v="2860"/>
    <x v="1416"/>
    <x v="240"/>
    <d v="2018-05-23T00:00:00"/>
    <x v="1"/>
    <s v="SC-20380"/>
    <s v="Shahid Collister"/>
    <x v="0"/>
    <s v="United States"/>
    <s v="Atlanta"/>
    <s v="Georgia"/>
    <n v="30318"/>
    <x v="0"/>
    <x v="1443"/>
    <x v="2"/>
    <s v="Phones"/>
    <s v="Nokia Lumia 925"/>
    <x v="2216"/>
    <n v="0.25"/>
    <n v="283.47750000000002"/>
  </r>
  <r>
    <n v="2861"/>
    <x v="1416"/>
    <x v="240"/>
    <d v="2018-05-23T00:00:00"/>
    <x v="1"/>
    <s v="SC-20380"/>
    <s v="Shahid Collister"/>
    <x v="0"/>
    <s v="United States"/>
    <s v="Atlanta"/>
    <s v="Georgia"/>
    <n v="30318"/>
    <x v="0"/>
    <x v="199"/>
    <x v="0"/>
    <s v="Bookcases"/>
    <s v="OSullivan 2-Door Barrister Bookcase in Odessa Pine"/>
    <x v="2312"/>
    <n v="0.35"/>
    <n v="1058.7329999999999"/>
  </r>
  <r>
    <n v="2862"/>
    <x v="1416"/>
    <x v="240"/>
    <d v="2018-05-23T00:00:00"/>
    <x v="1"/>
    <s v="SC-20380"/>
    <s v="Shahid Collister"/>
    <x v="0"/>
    <s v="United States"/>
    <s v="Atlanta"/>
    <s v="Georgia"/>
    <n v="30318"/>
    <x v="0"/>
    <x v="839"/>
    <x v="1"/>
    <s v="Paper"/>
    <s v="Xerox 1945"/>
    <x v="2313"/>
    <n v="0.25"/>
    <n v="215.19749999999999"/>
  </r>
  <r>
    <n v="2863"/>
    <x v="1417"/>
    <x v="801"/>
    <d v="2018-08-17T00:00:00"/>
    <x v="1"/>
    <s v="RH-19495"/>
    <s v="Rick Hansen"/>
    <x v="0"/>
    <s v="United States"/>
    <s v="Orlando"/>
    <s v="Florida"/>
    <n v="32839"/>
    <x v="0"/>
    <x v="1396"/>
    <x v="1"/>
    <s v="Paper"/>
    <s v="Xerox 2000"/>
    <x v="557"/>
    <n v="0.25"/>
    <n v="15.552"/>
  </r>
  <r>
    <n v="2864"/>
    <x v="1418"/>
    <x v="802"/>
    <d v="2018-08-13T00:00:00"/>
    <x v="3"/>
    <s v="JK-15370"/>
    <s v="Jay Kimmel"/>
    <x v="0"/>
    <s v="United States"/>
    <s v="San Francisco"/>
    <s v="California"/>
    <n v="94122"/>
    <x v="1"/>
    <x v="470"/>
    <x v="1"/>
    <s v="Storage"/>
    <s v="Sterilite Officeware Hinged File Box"/>
    <x v="966"/>
    <n v="0.5"/>
    <n v="15.72"/>
  </r>
  <r>
    <n v="2865"/>
    <x v="1418"/>
    <x v="802"/>
    <d v="2018-08-13T00:00:00"/>
    <x v="3"/>
    <s v="JK-15370"/>
    <s v="Jay Kimmel"/>
    <x v="0"/>
    <s v="United States"/>
    <s v="San Francisco"/>
    <s v="California"/>
    <n v="94122"/>
    <x v="1"/>
    <x v="360"/>
    <x v="1"/>
    <s v="Appliances"/>
    <s v="Staple holder"/>
    <x v="2314"/>
    <n v="0.4"/>
    <n v="50.274000000000001"/>
  </r>
  <r>
    <n v="2866"/>
    <x v="1418"/>
    <x v="802"/>
    <d v="2018-08-13T00:00:00"/>
    <x v="3"/>
    <s v="JK-15370"/>
    <s v="Jay Kimmel"/>
    <x v="0"/>
    <s v="United States"/>
    <s v="San Francisco"/>
    <s v="California"/>
    <n v="94122"/>
    <x v="1"/>
    <x v="397"/>
    <x v="1"/>
    <s v="Art"/>
    <s v="Newell 345"/>
    <x v="423"/>
    <n v="0.45"/>
    <n v="32.736000000000004"/>
  </r>
  <r>
    <n v="2867"/>
    <x v="1418"/>
    <x v="802"/>
    <d v="2018-08-13T00:00:00"/>
    <x v="3"/>
    <s v="JK-15370"/>
    <s v="Jay Kimmel"/>
    <x v="0"/>
    <s v="United States"/>
    <s v="San Francisco"/>
    <s v="California"/>
    <n v="94122"/>
    <x v="1"/>
    <x v="1444"/>
    <x v="1"/>
    <s v="Supplies"/>
    <s v="Staple remover"/>
    <x v="1043"/>
    <n v="0.45"/>
    <n v="17.556000000000001"/>
  </r>
  <r>
    <n v="2868"/>
    <x v="1419"/>
    <x v="338"/>
    <d v="2017-11-12T00:00:00"/>
    <x v="0"/>
    <s v="AF-10885"/>
    <s v="Art Foster"/>
    <x v="0"/>
    <s v="United States"/>
    <s v="Toledo"/>
    <s v="Ohio"/>
    <n v="43615"/>
    <x v="3"/>
    <x v="327"/>
    <x v="1"/>
    <s v="Supplies"/>
    <s v="Staple remover"/>
    <x v="2315"/>
    <n v="0.25"/>
    <n v="11.040000000000001"/>
  </r>
  <r>
    <n v="2869"/>
    <x v="1419"/>
    <x v="338"/>
    <d v="2017-11-12T00:00:00"/>
    <x v="0"/>
    <s v="AF-10885"/>
    <s v="Art Foster"/>
    <x v="0"/>
    <s v="United States"/>
    <s v="Toledo"/>
    <s v="Ohio"/>
    <n v="43615"/>
    <x v="3"/>
    <x v="720"/>
    <x v="1"/>
    <s v="Storage"/>
    <s v="Acco Perma 4000 Stacking Storage Drawers"/>
    <x v="2316"/>
    <n v="0.5"/>
    <n v="19.488"/>
  </r>
  <r>
    <n v="2870"/>
    <x v="1420"/>
    <x v="492"/>
    <d v="2018-06-19T00:00:00"/>
    <x v="1"/>
    <s v="LC-16885"/>
    <s v="Lena Creighton"/>
    <x v="0"/>
    <s v="United States"/>
    <s v="Saint Petersburg"/>
    <s v="Florida"/>
    <n v="33710"/>
    <x v="0"/>
    <x v="1445"/>
    <x v="0"/>
    <s v="Furnishings"/>
    <s v="Dana Swing-Arm Lamps"/>
    <x v="1217"/>
    <n v="0.25"/>
    <n v="12.816000000000001"/>
  </r>
  <r>
    <n v="2871"/>
    <x v="1421"/>
    <x v="579"/>
    <d v="2015-03-26T00:00:00"/>
    <x v="1"/>
    <s v="BF-11275"/>
    <s v="Beth Fritzler"/>
    <x v="1"/>
    <s v="United States"/>
    <s v="Tucson"/>
    <s v="Arizona"/>
    <n v="85705"/>
    <x v="1"/>
    <x v="1323"/>
    <x v="1"/>
    <s v="Paper"/>
    <s v="Xerox 1951"/>
    <x v="1339"/>
    <n v="0.4"/>
    <n v="44.611200000000004"/>
  </r>
  <r>
    <n v="2872"/>
    <x v="1421"/>
    <x v="579"/>
    <d v="2015-03-26T00:00:00"/>
    <x v="1"/>
    <s v="BF-11275"/>
    <s v="Beth Fritzler"/>
    <x v="1"/>
    <s v="United States"/>
    <s v="Tucson"/>
    <s v="Arizona"/>
    <n v="85705"/>
    <x v="1"/>
    <x v="541"/>
    <x v="0"/>
    <s v="Chairs"/>
    <s v="Office Star - Mesh Screen back chair with Vinyl seat"/>
    <x v="2317"/>
    <n v="0.45"/>
    <n v="172.89359999999999"/>
  </r>
  <r>
    <n v="2873"/>
    <x v="1422"/>
    <x v="140"/>
    <d v="2018-06-20T00:00:00"/>
    <x v="1"/>
    <s v="SC-20800"/>
    <s v="Stuart Calhoun"/>
    <x v="0"/>
    <s v="United States"/>
    <s v="Los Angeles"/>
    <s v="California"/>
    <n v="90036"/>
    <x v="1"/>
    <x v="319"/>
    <x v="1"/>
    <s v="Art"/>
    <s v="Dixon Prang Watercolor Pencils, 10-Color Set with Brush"/>
    <x v="2318"/>
    <n v="0.45"/>
    <n v="2.343"/>
  </r>
  <r>
    <n v="2874"/>
    <x v="1423"/>
    <x v="673"/>
    <d v="2018-11-22T00:00:00"/>
    <x v="1"/>
    <s v="SW-20275"/>
    <s v="Scott Williamson"/>
    <x v="0"/>
    <s v="United States"/>
    <s v="San Diego"/>
    <s v="California"/>
    <n v="92105"/>
    <x v="1"/>
    <x v="537"/>
    <x v="1"/>
    <s v="Storage"/>
    <s v="Tennsco Regal Shelving Units"/>
    <x v="2319"/>
    <n v="0.5"/>
    <n v="405.64"/>
  </r>
  <r>
    <n v="2875"/>
    <x v="1424"/>
    <x v="614"/>
    <d v="2018-12-31T00:00:00"/>
    <x v="2"/>
    <s v="MC-17845"/>
    <s v="Michael Chen"/>
    <x v="0"/>
    <s v="United States"/>
    <s v="New York City"/>
    <s v="New York"/>
    <n v="10035"/>
    <x v="3"/>
    <x v="131"/>
    <x v="1"/>
    <s v="Fasteners"/>
    <s v="Ideal Clamps"/>
    <x v="2320"/>
    <n v="0.4"/>
    <n v="3.6179999999999999"/>
  </r>
  <r>
    <n v="2876"/>
    <x v="1425"/>
    <x v="803"/>
    <d v="2017-01-23T00:00:00"/>
    <x v="0"/>
    <s v="TD-20995"/>
    <s v="Tamara Dahlen"/>
    <x v="0"/>
    <s v="United States"/>
    <s v="San Diego"/>
    <s v="California"/>
    <n v="92037"/>
    <x v="1"/>
    <x v="992"/>
    <x v="0"/>
    <s v="Chairs"/>
    <s v="Global Super Steno Chair"/>
    <x v="2321"/>
    <n v="0.45"/>
    <n v="84.462400000000017"/>
  </r>
  <r>
    <n v="2877"/>
    <x v="1425"/>
    <x v="803"/>
    <d v="2017-01-23T00:00:00"/>
    <x v="0"/>
    <s v="TD-20995"/>
    <s v="Tamara Dahlen"/>
    <x v="0"/>
    <s v="United States"/>
    <s v="San Diego"/>
    <s v="California"/>
    <n v="92037"/>
    <x v="1"/>
    <x v="323"/>
    <x v="0"/>
    <s v="Chairs"/>
    <s v="Global Ergonomic Managers Chair"/>
    <x v="2322"/>
    <n v="0.45"/>
    <n v="557.41840000000002"/>
  </r>
  <r>
    <n v="2878"/>
    <x v="1426"/>
    <x v="804"/>
    <d v="2017-01-19T00:00:00"/>
    <x v="1"/>
    <s v="Dp-13240"/>
    <s v="Dean percer"/>
    <x v="2"/>
    <s v="United States"/>
    <s v="Westfield"/>
    <s v="New Jersey"/>
    <n v="7090"/>
    <x v="3"/>
    <x v="1249"/>
    <x v="1"/>
    <s v="Envelopes"/>
    <s v="Quality Park Security Envelopes"/>
    <x v="2323"/>
    <n v="0.4"/>
    <n v="31.404"/>
  </r>
  <r>
    <n v="2879"/>
    <x v="1426"/>
    <x v="804"/>
    <d v="2017-01-19T00:00:00"/>
    <x v="1"/>
    <s v="Dp-13240"/>
    <s v="Dean percer"/>
    <x v="2"/>
    <s v="United States"/>
    <s v="Westfield"/>
    <s v="New Jersey"/>
    <n v="7090"/>
    <x v="3"/>
    <x v="372"/>
    <x v="1"/>
    <s v="Art"/>
    <s v="American Pencil"/>
    <x v="2324"/>
    <n v="0.25"/>
    <n v="3.4950000000000001"/>
  </r>
  <r>
    <n v="2880"/>
    <x v="1426"/>
    <x v="804"/>
    <d v="2017-01-19T00:00:00"/>
    <x v="1"/>
    <s v="Dp-13240"/>
    <s v="Dean percer"/>
    <x v="2"/>
    <s v="United States"/>
    <s v="Westfield"/>
    <s v="New Jersey"/>
    <n v="7090"/>
    <x v="3"/>
    <x v="106"/>
    <x v="2"/>
    <s v="Accessories"/>
    <s v="Logitech Gaming G510s - Keyboard"/>
    <x v="2325"/>
    <n v="0.25"/>
    <n v="191.22749999999999"/>
  </r>
  <r>
    <n v="2881"/>
    <x v="1427"/>
    <x v="251"/>
    <d v="2017-09-23T00:00:00"/>
    <x v="0"/>
    <s v="SD-20485"/>
    <s v="Shirley Daniels"/>
    <x v="2"/>
    <s v="United States"/>
    <s v="Orange"/>
    <s v="New Jersey"/>
    <n v="7050"/>
    <x v="3"/>
    <x v="15"/>
    <x v="1"/>
    <s v="Binders"/>
    <s v="Storex DuraTech Recycled Plastic Frosted Binders"/>
    <x v="2326"/>
    <n v="0.4"/>
    <n v="15.263999999999999"/>
  </r>
  <r>
    <n v="2882"/>
    <x v="1427"/>
    <x v="251"/>
    <d v="2017-09-23T00:00:00"/>
    <x v="0"/>
    <s v="SD-20485"/>
    <s v="Shirley Daniels"/>
    <x v="2"/>
    <s v="United States"/>
    <s v="Orange"/>
    <s v="New Jersey"/>
    <n v="7050"/>
    <x v="3"/>
    <x v="660"/>
    <x v="1"/>
    <s v="Supplies"/>
    <s v="Acme Forged Steel Scissors with Black Enamel Handles"/>
    <x v="1048"/>
    <n v="0.25"/>
    <n v="20.947499999999998"/>
  </r>
  <r>
    <n v="2883"/>
    <x v="1428"/>
    <x v="805"/>
    <d v="2015-02-25T00:00:00"/>
    <x v="1"/>
    <s v="TM-21010"/>
    <s v="Tamara Manning"/>
    <x v="0"/>
    <s v="United States"/>
    <s v="Woodstock"/>
    <s v="Illinois"/>
    <n v="60098"/>
    <x v="2"/>
    <x v="608"/>
    <x v="1"/>
    <s v="Binders"/>
    <s v="GBC Standard Plastic Binding Systems Combs"/>
    <x v="2327"/>
    <n v="0.3"/>
    <n v="6.1949999999999994"/>
  </r>
  <r>
    <n v="2884"/>
    <x v="1429"/>
    <x v="583"/>
    <d v="2017-11-16T00:00:00"/>
    <x v="0"/>
    <s v="BK-11260"/>
    <s v="Berenike Kampe"/>
    <x v="0"/>
    <s v="United States"/>
    <s v="San Francisco"/>
    <s v="California"/>
    <n v="94110"/>
    <x v="1"/>
    <x v="852"/>
    <x v="0"/>
    <s v="Furnishings"/>
    <s v="Eldon Regeneration Recycled Desk Accessories, Smoke"/>
    <x v="2328"/>
    <n v="0.4"/>
    <n v="4.1760000000000002"/>
  </r>
  <r>
    <n v="2885"/>
    <x v="1430"/>
    <x v="806"/>
    <d v="2017-02-03T00:00:00"/>
    <x v="1"/>
    <s v="JF-15490"/>
    <s v="Jeremy Farry"/>
    <x v="0"/>
    <s v="United States"/>
    <s v="San Francisco"/>
    <s v="California"/>
    <n v="94122"/>
    <x v="1"/>
    <x v="634"/>
    <x v="1"/>
    <s v="Binders"/>
    <s v="Heavy-Duty E-Z-D Binders"/>
    <x v="732"/>
    <n v="0.4"/>
    <n v="10.473599999999999"/>
  </r>
  <r>
    <n v="2886"/>
    <x v="1431"/>
    <x v="807"/>
    <d v="2017-10-22T00:00:00"/>
    <x v="1"/>
    <s v="EP-13915"/>
    <s v="Emily Phan"/>
    <x v="0"/>
    <s v="United States"/>
    <s v="Tempe"/>
    <s v="Arizona"/>
    <n v="85281"/>
    <x v="1"/>
    <x v="389"/>
    <x v="0"/>
    <s v="Chairs"/>
    <s v="Global Deluxe Steno Chair"/>
    <x v="2329"/>
    <n v="0.45"/>
    <n v="169.35600000000002"/>
  </r>
  <r>
    <n v="2887"/>
    <x v="1432"/>
    <x v="404"/>
    <d v="2018-12-19T00:00:00"/>
    <x v="2"/>
    <s v="EP-13915"/>
    <s v="Emily Phan"/>
    <x v="0"/>
    <s v="United States"/>
    <s v="Los Angeles"/>
    <s v="California"/>
    <n v="90008"/>
    <x v="1"/>
    <x v="453"/>
    <x v="1"/>
    <s v="Art"/>
    <s v="Newell 327"/>
    <x v="153"/>
    <n v="0.45"/>
    <n v="3.6465000000000001"/>
  </r>
  <r>
    <n v="2888"/>
    <x v="1432"/>
    <x v="404"/>
    <d v="2018-12-19T00:00:00"/>
    <x v="2"/>
    <s v="EP-13915"/>
    <s v="Emily Phan"/>
    <x v="0"/>
    <s v="United States"/>
    <s v="Los Angeles"/>
    <s v="California"/>
    <n v="90008"/>
    <x v="1"/>
    <x v="860"/>
    <x v="1"/>
    <s v="Paper"/>
    <s v="Xerox 1996"/>
    <x v="91"/>
    <n v="0.4"/>
    <n v="7.7759999999999998"/>
  </r>
  <r>
    <n v="2889"/>
    <x v="1432"/>
    <x v="404"/>
    <d v="2018-12-19T00:00:00"/>
    <x v="2"/>
    <s v="EP-13915"/>
    <s v="Emily Phan"/>
    <x v="0"/>
    <s v="United States"/>
    <s v="Los Angeles"/>
    <s v="California"/>
    <n v="90008"/>
    <x v="1"/>
    <x v="730"/>
    <x v="1"/>
    <s v="Paper"/>
    <s v="Xerox 213"/>
    <x v="56"/>
    <n v="0.4"/>
    <n v="19.439999999999998"/>
  </r>
  <r>
    <n v="2890"/>
    <x v="1433"/>
    <x v="808"/>
    <d v="2018-11-06T00:00:00"/>
    <x v="1"/>
    <s v="KH-16630"/>
    <s v="Ken Heidel"/>
    <x v="1"/>
    <s v="United States"/>
    <s v="Seattle"/>
    <s v="Washington"/>
    <n v="98105"/>
    <x v="1"/>
    <x v="1446"/>
    <x v="1"/>
    <s v="Paper"/>
    <s v="Wirebound Message Books, Four 2 3/4 x 5 Forms per Page, 200 Sets per Book"/>
    <x v="2330"/>
    <n v="0.4"/>
    <n v="14.31"/>
  </r>
  <r>
    <n v="2891"/>
    <x v="1434"/>
    <x v="333"/>
    <d v="2015-05-01T00:00:00"/>
    <x v="0"/>
    <s v="HG-14845"/>
    <s v="Harry Greene"/>
    <x v="0"/>
    <s v="United States"/>
    <s v="Lake Charles"/>
    <s v="Louisiana"/>
    <n v="70601"/>
    <x v="0"/>
    <x v="792"/>
    <x v="0"/>
    <s v="Chairs"/>
    <s v="Global Stack Chair without Arms, Black"/>
    <x v="2331"/>
    <n v="0.15000000000000002"/>
    <n v="44.165999999999997"/>
  </r>
  <r>
    <n v="2892"/>
    <x v="1434"/>
    <x v="333"/>
    <d v="2015-05-01T00:00:00"/>
    <x v="0"/>
    <s v="HG-14845"/>
    <s v="Harry Greene"/>
    <x v="0"/>
    <s v="United States"/>
    <s v="Lake Charles"/>
    <s v="Louisiana"/>
    <n v="70601"/>
    <x v="0"/>
    <x v="952"/>
    <x v="1"/>
    <s v="Binders"/>
    <s v="Avery Non-Stick Heavy Duty View Round Locking Ring Binders"/>
    <x v="1444"/>
    <n v="0.25"/>
    <n v="13.455000000000002"/>
  </r>
  <r>
    <n v="2893"/>
    <x v="1435"/>
    <x v="436"/>
    <d v="2018-10-29T00:00:00"/>
    <x v="1"/>
    <s v="JC-16105"/>
    <s v="Julie Creighton"/>
    <x v="1"/>
    <s v="United States"/>
    <s v="Rochester"/>
    <s v="New York"/>
    <n v="14609"/>
    <x v="3"/>
    <x v="1447"/>
    <x v="1"/>
    <s v="Paper"/>
    <s v="Xerox 1969"/>
    <x v="1049"/>
    <n v="0.4"/>
    <n v="6.9359999999999999"/>
  </r>
  <r>
    <n v="2894"/>
    <x v="1435"/>
    <x v="436"/>
    <d v="2018-10-29T00:00:00"/>
    <x v="1"/>
    <s v="JC-16105"/>
    <s v="Julie Creighton"/>
    <x v="1"/>
    <s v="United States"/>
    <s v="Rochester"/>
    <s v="New York"/>
    <n v="14609"/>
    <x v="3"/>
    <x v="218"/>
    <x v="1"/>
    <s v="Paper"/>
    <s v="Xerox 4200 Series MultiUse Premium Copy Paper (20Lb. and 84 Bright)"/>
    <x v="1579"/>
    <n v="0.4"/>
    <n v="15.839999999999998"/>
  </r>
  <r>
    <n v="2895"/>
    <x v="1435"/>
    <x v="436"/>
    <d v="2018-10-29T00:00:00"/>
    <x v="1"/>
    <s v="JC-16105"/>
    <s v="Julie Creighton"/>
    <x v="1"/>
    <s v="United States"/>
    <s v="Rochester"/>
    <s v="New York"/>
    <n v="14609"/>
    <x v="3"/>
    <x v="1448"/>
    <x v="0"/>
    <s v="Furnishings"/>
    <s v="Eldon 200 Class Desk Accessories, Smoke"/>
    <x v="2332"/>
    <n v="0.4"/>
    <n v="41.448"/>
  </r>
  <r>
    <n v="2896"/>
    <x v="1435"/>
    <x v="436"/>
    <d v="2018-10-29T00:00:00"/>
    <x v="1"/>
    <s v="JC-16105"/>
    <s v="Julie Creighton"/>
    <x v="1"/>
    <s v="United States"/>
    <s v="Rochester"/>
    <s v="New York"/>
    <n v="14609"/>
    <x v="3"/>
    <x v="179"/>
    <x v="2"/>
    <s v="Phones"/>
    <s v="I Needs 3d Hello Kitty Hybrid Silicone Case Cover for HTC One X 4g with 3d Hello Kitty Stylus Pen Green/pink"/>
    <x v="1197"/>
    <n v="0.4"/>
    <n v="21.528000000000002"/>
  </r>
  <r>
    <n v="2897"/>
    <x v="1436"/>
    <x v="809"/>
    <d v="2015-04-03T00:00:00"/>
    <x v="1"/>
    <s v="KM-16720"/>
    <s v="Kunst Miller"/>
    <x v="0"/>
    <s v="United States"/>
    <s v="Long Beach"/>
    <s v="New York"/>
    <n v="11561"/>
    <x v="3"/>
    <x v="1068"/>
    <x v="1"/>
    <s v="Art"/>
    <s v="Peel-Off China Markers"/>
    <x v="2333"/>
    <n v="0.25"/>
    <n v="37.237499999999997"/>
  </r>
  <r>
    <n v="2898"/>
    <x v="1437"/>
    <x v="810"/>
    <d v="2017-01-09T00:00:00"/>
    <x v="1"/>
    <s v="EB-13975"/>
    <s v="Erica Bern"/>
    <x v="1"/>
    <s v="United States"/>
    <s v="Charlotte"/>
    <s v="North Carolina"/>
    <n v="28205"/>
    <x v="0"/>
    <x v="1327"/>
    <x v="2"/>
    <s v="Copiers"/>
    <s v="Hewlett Packard 310 Color Digital Copier"/>
    <x v="2334"/>
    <n v="0.35"/>
    <n v="623.97919999999999"/>
  </r>
  <r>
    <n v="2899"/>
    <x v="1438"/>
    <x v="33"/>
    <d v="2016-04-30T00:00:00"/>
    <x v="1"/>
    <s v="PW-19240"/>
    <s v="Pierre Wener"/>
    <x v="0"/>
    <s v="United States"/>
    <s v="Houston"/>
    <s v="Texas"/>
    <n v="77036"/>
    <x v="2"/>
    <x v="284"/>
    <x v="0"/>
    <s v="Chairs"/>
    <s v="Hon 4070 Series Pagoda Armless Upholstered Stacking Chairs"/>
    <x v="2335"/>
    <n v="0.35"/>
    <n v="265.47430000000003"/>
  </r>
  <r>
    <n v="2900"/>
    <x v="1439"/>
    <x v="811"/>
    <d v="2016-09-17T00:00:00"/>
    <x v="1"/>
    <s v="PG-18895"/>
    <s v="Paul Gonzalez"/>
    <x v="0"/>
    <s v="United States"/>
    <s v="New York City"/>
    <s v="New York"/>
    <n v="10035"/>
    <x v="3"/>
    <x v="1327"/>
    <x v="2"/>
    <s v="Copiers"/>
    <s v="Hewlett Packard 310 Color Digital Copier"/>
    <x v="1973"/>
    <n v="0.5"/>
    <n v="239.99199999999999"/>
  </r>
  <r>
    <n v="2901"/>
    <x v="1439"/>
    <x v="811"/>
    <d v="2016-09-17T00:00:00"/>
    <x v="1"/>
    <s v="PG-18895"/>
    <s v="Paul Gonzalez"/>
    <x v="0"/>
    <s v="United States"/>
    <s v="New York City"/>
    <s v="New York"/>
    <n v="10035"/>
    <x v="3"/>
    <x v="395"/>
    <x v="1"/>
    <s v="Labels"/>
    <s v="Avery 520"/>
    <x v="2336"/>
    <n v="0.4"/>
    <n v="7.56"/>
  </r>
  <r>
    <n v="2902"/>
    <x v="1440"/>
    <x v="220"/>
    <d v="2018-09-15T00:00:00"/>
    <x v="1"/>
    <s v="DB-12910"/>
    <s v="Daniel Byrd"/>
    <x v="2"/>
    <s v="United States"/>
    <s v="Columbus"/>
    <s v="Georgia"/>
    <n v="31907"/>
    <x v="0"/>
    <x v="779"/>
    <x v="1"/>
    <s v="Paper"/>
    <s v="Xerox 1935"/>
    <x v="2337"/>
    <n v="0.25"/>
    <n v="138.495"/>
  </r>
  <r>
    <n v="2903"/>
    <x v="1441"/>
    <x v="1"/>
    <d v="2017-06-17T00:00:00"/>
    <x v="1"/>
    <s v="CR-12730"/>
    <s v="Craig Reiter"/>
    <x v="0"/>
    <s v="United States"/>
    <s v="Chicago"/>
    <s v="Illinois"/>
    <n v="60610"/>
    <x v="2"/>
    <x v="1215"/>
    <x v="1"/>
    <s v="Paper"/>
    <s v="Xerox 1978"/>
    <x v="1062"/>
    <n v="0.3"/>
    <n v="16.184000000000001"/>
  </r>
  <r>
    <n v="2904"/>
    <x v="1442"/>
    <x v="812"/>
    <d v="2017-07-01T00:00:00"/>
    <x v="1"/>
    <s v="KH-16330"/>
    <s v="Katharine Harms"/>
    <x v="1"/>
    <s v="United States"/>
    <s v="Highland Park"/>
    <s v="Illinois"/>
    <n v="60035"/>
    <x v="2"/>
    <x v="1070"/>
    <x v="1"/>
    <s v="Paper"/>
    <s v="Wirebound Message Books, Four 2 3/4 x 5 White Forms per Page"/>
    <x v="2338"/>
    <n v="0.3"/>
    <n v="26.224799999999998"/>
  </r>
  <r>
    <n v="2905"/>
    <x v="1442"/>
    <x v="812"/>
    <d v="2017-07-01T00:00:00"/>
    <x v="1"/>
    <s v="KH-16330"/>
    <s v="Katharine Harms"/>
    <x v="1"/>
    <s v="United States"/>
    <s v="Highland Park"/>
    <s v="Illinois"/>
    <n v="60035"/>
    <x v="2"/>
    <x v="1189"/>
    <x v="0"/>
    <s v="Chairs"/>
    <s v="Global Commerce Series Low-Back Swivel/Tilt Chairs"/>
    <x v="2339"/>
    <n v="0.35"/>
    <n v="350.77770000000004"/>
  </r>
  <r>
    <n v="2906"/>
    <x v="1443"/>
    <x v="467"/>
    <d v="2015-09-30T00:00:00"/>
    <x v="1"/>
    <s v="CS-12400"/>
    <s v="Christopher Schild"/>
    <x v="2"/>
    <s v="United States"/>
    <s v="Seattle"/>
    <s v="Washington"/>
    <n v="98115"/>
    <x v="1"/>
    <x v="1449"/>
    <x v="1"/>
    <s v="Storage"/>
    <s v="Dual Level, Single-Width Filing Carts"/>
    <x v="2340"/>
    <n v="0.5"/>
    <n v="155.06"/>
  </r>
  <r>
    <n v="2907"/>
    <x v="1444"/>
    <x v="132"/>
    <d v="2018-11-09T00:00:00"/>
    <x v="1"/>
    <s v="DL-12925"/>
    <s v="Daniel Lacy"/>
    <x v="0"/>
    <s v="United States"/>
    <s v="Eagan"/>
    <s v="Minnesota"/>
    <n v="55122"/>
    <x v="2"/>
    <x v="1450"/>
    <x v="1"/>
    <s v="Paper"/>
    <s v="Xerox 1971"/>
    <x v="18"/>
    <n v="0.3"/>
    <n v="5.992"/>
  </r>
  <r>
    <n v="2908"/>
    <x v="1444"/>
    <x v="132"/>
    <d v="2018-11-09T00:00:00"/>
    <x v="1"/>
    <s v="DL-12925"/>
    <s v="Daniel Lacy"/>
    <x v="0"/>
    <s v="United States"/>
    <s v="Eagan"/>
    <s v="Minnesota"/>
    <n v="55122"/>
    <x v="2"/>
    <x v="470"/>
    <x v="1"/>
    <s v="Storage"/>
    <s v="Sterilite Officeware Hinged File Box"/>
    <x v="2341"/>
    <n v="0.4"/>
    <n v="31.439999999999998"/>
  </r>
  <r>
    <n v="2909"/>
    <x v="1444"/>
    <x v="132"/>
    <d v="2018-11-09T00:00:00"/>
    <x v="1"/>
    <s v="DL-12925"/>
    <s v="Daniel Lacy"/>
    <x v="0"/>
    <s v="United States"/>
    <s v="Eagan"/>
    <s v="Minnesota"/>
    <n v="55122"/>
    <x v="2"/>
    <x v="1140"/>
    <x v="1"/>
    <s v="Labels"/>
    <s v="Avery 513"/>
    <x v="1801"/>
    <n v="0.3"/>
    <n v="10.457999999999998"/>
  </r>
  <r>
    <n v="2910"/>
    <x v="1445"/>
    <x v="600"/>
    <d v="2018-02-23T00:00:00"/>
    <x v="1"/>
    <s v="ME-17725"/>
    <s v="Max Engle"/>
    <x v="0"/>
    <s v="United States"/>
    <s v="Seattle"/>
    <s v="Washington"/>
    <n v="98103"/>
    <x v="1"/>
    <x v="1028"/>
    <x v="1"/>
    <s v="Fasteners"/>
    <s v="Rubber Band Ball"/>
    <x v="2156"/>
    <n v="0.4"/>
    <n v="6.7320000000000002"/>
  </r>
  <r>
    <n v="2911"/>
    <x v="1446"/>
    <x v="599"/>
    <d v="2016-11-09T00:00:00"/>
    <x v="1"/>
    <s v="VD-21670"/>
    <s v="Valerie Dominguez"/>
    <x v="0"/>
    <s v="United States"/>
    <s v="Coral Springs"/>
    <s v="Florida"/>
    <n v="33065"/>
    <x v="0"/>
    <x v="643"/>
    <x v="1"/>
    <s v="Appliances"/>
    <s v="Belkin 325VA UPS Surge Protector, 6"/>
    <x v="2342"/>
    <n v="0.25"/>
    <n v="290.35200000000003"/>
  </r>
  <r>
    <n v="2912"/>
    <x v="1447"/>
    <x v="737"/>
    <d v="2015-06-21T00:00:00"/>
    <x v="1"/>
    <s v="CK-12205"/>
    <s v="Chloris Kastensmidt"/>
    <x v="0"/>
    <s v="United States"/>
    <s v="Hempstead"/>
    <s v="New York"/>
    <n v="11550"/>
    <x v="3"/>
    <x v="1451"/>
    <x v="1"/>
    <s v="Envelopes"/>
    <s v="Staple envelope"/>
    <x v="1399"/>
    <n v="0.4"/>
    <n v="24.84"/>
  </r>
  <r>
    <n v="2913"/>
    <x v="1447"/>
    <x v="737"/>
    <d v="2015-06-21T00:00:00"/>
    <x v="1"/>
    <s v="CK-12205"/>
    <s v="Chloris Kastensmidt"/>
    <x v="0"/>
    <s v="United States"/>
    <s v="Hempstead"/>
    <s v="New York"/>
    <n v="11550"/>
    <x v="3"/>
    <x v="1452"/>
    <x v="1"/>
    <s v="Art"/>
    <s v="Boston 16750 Black Compact Battery Pencil Sharpener"/>
    <x v="762"/>
    <n v="0.25"/>
    <n v="26.25"/>
  </r>
  <r>
    <n v="2914"/>
    <x v="1447"/>
    <x v="737"/>
    <d v="2015-06-21T00:00:00"/>
    <x v="1"/>
    <s v="CK-12205"/>
    <s v="Chloris Kastensmidt"/>
    <x v="0"/>
    <s v="United States"/>
    <s v="Hempstead"/>
    <s v="New York"/>
    <n v="11550"/>
    <x v="3"/>
    <x v="91"/>
    <x v="1"/>
    <s v="Binders"/>
    <s v="Ibico Standard Transparent Covers"/>
    <x v="2343"/>
    <n v="0.4"/>
    <n v="23.731199999999998"/>
  </r>
  <r>
    <n v="2915"/>
    <x v="1448"/>
    <x v="88"/>
    <d v="2016-10-17T00:00:00"/>
    <x v="0"/>
    <s v="DL-12925"/>
    <s v="Daniel Lacy"/>
    <x v="0"/>
    <s v="United States"/>
    <s v="Noblesville"/>
    <s v="Indiana"/>
    <n v="46060"/>
    <x v="2"/>
    <x v="1409"/>
    <x v="2"/>
    <s v="Phones"/>
    <s v="AT&amp;T 17929 Lendline Telephone"/>
    <x v="2344"/>
    <n v="0.3"/>
    <n v="95.003999999999991"/>
  </r>
  <r>
    <n v="2916"/>
    <x v="1448"/>
    <x v="88"/>
    <d v="2016-10-17T00:00:00"/>
    <x v="0"/>
    <s v="DL-12925"/>
    <s v="Daniel Lacy"/>
    <x v="0"/>
    <s v="United States"/>
    <s v="Noblesville"/>
    <s v="Indiana"/>
    <n v="46060"/>
    <x v="2"/>
    <x v="1375"/>
    <x v="1"/>
    <s v="Binders"/>
    <s v="GBC Standard Plastic Binding Systems Combs"/>
    <x v="2345"/>
    <n v="0.3"/>
    <n v="8.7919999999999998"/>
  </r>
  <r>
    <n v="2917"/>
    <x v="1448"/>
    <x v="88"/>
    <d v="2016-10-17T00:00:00"/>
    <x v="0"/>
    <s v="DL-12925"/>
    <s v="Daniel Lacy"/>
    <x v="0"/>
    <s v="United States"/>
    <s v="Noblesville"/>
    <s v="Indiana"/>
    <n v="46060"/>
    <x v="2"/>
    <x v="984"/>
    <x v="2"/>
    <s v="Phones"/>
    <s v="Samsung Rugby III"/>
    <x v="1259"/>
    <n v="0.3"/>
    <n v="184.77199999999996"/>
  </r>
  <r>
    <n v="2918"/>
    <x v="1449"/>
    <x v="151"/>
    <d v="2018-08-30T00:00:00"/>
    <x v="2"/>
    <s v="SE-20110"/>
    <s v="Sanjit Engle"/>
    <x v="0"/>
    <s v="United States"/>
    <s v="Dallas"/>
    <s v="Texas"/>
    <n v="75220"/>
    <x v="2"/>
    <x v="1453"/>
    <x v="1"/>
    <s v="Art"/>
    <s v="Eberhard Faber 3 1/2 Golf Pencils"/>
    <x v="2346"/>
    <n v="0.35"/>
    <n v="3.8688000000000002"/>
  </r>
  <r>
    <n v="2919"/>
    <x v="1450"/>
    <x v="813"/>
    <d v="2017-11-23T00:00:00"/>
    <x v="3"/>
    <s v="LS-17200"/>
    <s v="Luke Schmidt"/>
    <x v="1"/>
    <s v="United States"/>
    <s v="Philadelphia"/>
    <s v="Pennsylvania"/>
    <n v="19140"/>
    <x v="3"/>
    <x v="1432"/>
    <x v="1"/>
    <s v="Fasteners"/>
    <s v="Advantus Map Pennant Flags and Round Head Tacks"/>
    <x v="2347"/>
    <n v="0.4"/>
    <n v="9.48"/>
  </r>
  <r>
    <n v="2920"/>
    <x v="1450"/>
    <x v="813"/>
    <d v="2017-11-23T00:00:00"/>
    <x v="3"/>
    <s v="LS-17200"/>
    <s v="Luke Schmidt"/>
    <x v="1"/>
    <s v="United States"/>
    <s v="Philadelphia"/>
    <s v="Pennsylvania"/>
    <n v="19140"/>
    <x v="3"/>
    <x v="1104"/>
    <x v="0"/>
    <s v="Furnishings"/>
    <s v="Nu-Dell Float Frame 11 x 14 1/2"/>
    <x v="322"/>
    <n v="0.4"/>
    <n v="8.6207999999999991"/>
  </r>
  <r>
    <n v="2921"/>
    <x v="1450"/>
    <x v="813"/>
    <d v="2017-11-23T00:00:00"/>
    <x v="3"/>
    <s v="LS-17200"/>
    <s v="Luke Schmidt"/>
    <x v="1"/>
    <s v="United States"/>
    <s v="Philadelphia"/>
    <s v="Pennsylvania"/>
    <n v="19140"/>
    <x v="3"/>
    <x v="980"/>
    <x v="0"/>
    <s v="Furnishings"/>
    <s v="DAX Executive Solid Wood Document Frame, Desktop or Hang, Mahogany, 5 x 7"/>
    <x v="2348"/>
    <n v="0.4"/>
    <n v="42.268799999999992"/>
  </r>
  <r>
    <n v="2922"/>
    <x v="1451"/>
    <x v="289"/>
    <d v="2018-01-30T00:00:00"/>
    <x v="3"/>
    <s v="MM-17920"/>
    <s v="Michael Moore"/>
    <x v="0"/>
    <s v="United States"/>
    <s v="San Francisco"/>
    <s v="California"/>
    <n v="94109"/>
    <x v="1"/>
    <x v="557"/>
    <x v="1"/>
    <s v="Storage"/>
    <s v="Space Solutions Commercial Steel Shelving"/>
    <x v="2349"/>
    <n v="0.5"/>
    <n v="64.650000000000006"/>
  </r>
  <r>
    <n v="2923"/>
    <x v="1452"/>
    <x v="672"/>
    <d v="2016-12-03T00:00:00"/>
    <x v="0"/>
    <s v="DB-13270"/>
    <s v="Deborah Brumfield"/>
    <x v="2"/>
    <s v="United States"/>
    <s v="Austin"/>
    <s v="Texas"/>
    <n v="78745"/>
    <x v="2"/>
    <x v="625"/>
    <x v="1"/>
    <s v="Binders"/>
    <s v="GBC Instant Report Kit"/>
    <x v="2350"/>
    <n v="0.3"/>
    <n v="2.7174"/>
  </r>
  <r>
    <n v="2924"/>
    <x v="1453"/>
    <x v="307"/>
    <d v="2015-07-04T00:00:00"/>
    <x v="1"/>
    <s v="RW-19630"/>
    <s v="Rob Williams"/>
    <x v="1"/>
    <s v="United States"/>
    <s v="Detroit"/>
    <s v="Michigan"/>
    <n v="48234"/>
    <x v="2"/>
    <x v="829"/>
    <x v="1"/>
    <s v="Fasteners"/>
    <s v="Staples"/>
    <x v="2351"/>
    <n v="0.3"/>
    <n v="4.2559999999999993"/>
  </r>
  <r>
    <n v="2925"/>
    <x v="1454"/>
    <x v="814"/>
    <d v="2015-09-05T00:00:00"/>
    <x v="2"/>
    <s v="JM-16195"/>
    <s v="Justin MacKendrick"/>
    <x v="0"/>
    <s v="United States"/>
    <s v="Watertown"/>
    <s v="New York"/>
    <n v="13601"/>
    <x v="3"/>
    <x v="941"/>
    <x v="1"/>
    <s v="Appliances"/>
    <s v="Holmes Cool Mist Humidifier for the Whole House with 8-Gallon Output per Day, Extended Life Filter"/>
    <x v="189"/>
    <n v="0.4"/>
    <n v="11.94"/>
  </r>
  <r>
    <n v="2926"/>
    <x v="1454"/>
    <x v="814"/>
    <d v="2015-09-05T00:00:00"/>
    <x v="2"/>
    <s v="JM-16195"/>
    <s v="Justin MacKendrick"/>
    <x v="0"/>
    <s v="United States"/>
    <s v="Watertown"/>
    <s v="New York"/>
    <n v="13601"/>
    <x v="3"/>
    <x v="1454"/>
    <x v="0"/>
    <s v="Furnishings"/>
    <s v="Tenex Carpeted, Granite-Look or Clear Contemporary Contour Shape Chair Mats"/>
    <x v="2352"/>
    <n v="0.4"/>
    <n v="42.425999999999995"/>
  </r>
  <r>
    <n v="2927"/>
    <x v="1455"/>
    <x v="815"/>
    <d v="2018-07-14T00:00:00"/>
    <x v="0"/>
    <s v="BP-11155"/>
    <s v="Becky Pak"/>
    <x v="0"/>
    <s v="United States"/>
    <s v="Columbus"/>
    <s v="Georgia"/>
    <n v="31907"/>
    <x v="0"/>
    <x v="1448"/>
    <x v="0"/>
    <s v="Furnishings"/>
    <s v="Eldon 200 Class Desk Accessories, Smoke"/>
    <x v="605"/>
    <n v="0.25"/>
    <n v="14.129999999999999"/>
  </r>
  <r>
    <n v="2928"/>
    <x v="1456"/>
    <x v="400"/>
    <d v="2018-06-10T00:00:00"/>
    <x v="1"/>
    <s v="CT-11995"/>
    <s v="Carol Triggs"/>
    <x v="0"/>
    <s v="United States"/>
    <s v="Apple Valley"/>
    <s v="Minnesota"/>
    <n v="55124"/>
    <x v="2"/>
    <x v="826"/>
    <x v="1"/>
    <s v="Art"/>
    <s v="Newell 346"/>
    <x v="874"/>
    <n v="0.35"/>
    <n v="5.6160000000000005"/>
  </r>
  <r>
    <n v="2929"/>
    <x v="1457"/>
    <x v="15"/>
    <d v="2018-10-26T00:00:00"/>
    <x v="1"/>
    <s v="TH-21550"/>
    <s v="Tracy Hopkins"/>
    <x v="2"/>
    <s v="United States"/>
    <s v="Burlington"/>
    <s v="North Carolina"/>
    <n v="27217"/>
    <x v="0"/>
    <x v="316"/>
    <x v="1"/>
    <s v="Binders"/>
    <s v="GBC DocuBind P400 Electric Binding System"/>
    <x v="2353"/>
    <n v="0.25"/>
    <n v="1224.8910000000001"/>
  </r>
  <r>
    <n v="2930"/>
    <x v="1458"/>
    <x v="551"/>
    <d v="2018-11-24T00:00:00"/>
    <x v="1"/>
    <s v="ME-17320"/>
    <s v="Maria Etezadi"/>
    <x v="2"/>
    <s v="United States"/>
    <s v="Saginaw"/>
    <s v="Michigan"/>
    <n v="48601"/>
    <x v="2"/>
    <x v="627"/>
    <x v="0"/>
    <s v="Furnishings"/>
    <s v="C-Line Magnetic Cubicle Keepers, Clear Polypropylene"/>
    <x v="2354"/>
    <n v="0.3"/>
    <n v="13.832000000000001"/>
  </r>
  <r>
    <n v="2931"/>
    <x v="1459"/>
    <x v="816"/>
    <d v="2016-08-08T00:00:00"/>
    <x v="3"/>
    <s v="TT-21220"/>
    <s v="Thomas Thornton"/>
    <x v="0"/>
    <s v="United States"/>
    <s v="San Francisco"/>
    <s v="California"/>
    <n v="94109"/>
    <x v="1"/>
    <x v="925"/>
    <x v="1"/>
    <s v="Binders"/>
    <s v="ACCOHIDE 3-Ring Binder, Blue, 1"/>
    <x v="2124"/>
    <n v="0.4"/>
    <n v="3.9647999999999994"/>
  </r>
  <r>
    <n v="2932"/>
    <x v="1459"/>
    <x v="816"/>
    <d v="2016-08-08T00:00:00"/>
    <x v="3"/>
    <s v="TT-21220"/>
    <s v="Thomas Thornton"/>
    <x v="0"/>
    <s v="United States"/>
    <s v="San Francisco"/>
    <s v="California"/>
    <n v="94109"/>
    <x v="1"/>
    <x v="248"/>
    <x v="1"/>
    <s v="Binders"/>
    <s v="Presstex Flexible Ring Binders"/>
    <x v="6"/>
    <n v="0.4"/>
    <n v="4.3680000000000003"/>
  </r>
  <r>
    <n v="2933"/>
    <x v="1459"/>
    <x v="816"/>
    <d v="2016-08-08T00:00:00"/>
    <x v="3"/>
    <s v="TT-21220"/>
    <s v="Thomas Thornton"/>
    <x v="0"/>
    <s v="United States"/>
    <s v="San Francisco"/>
    <s v="California"/>
    <n v="94109"/>
    <x v="1"/>
    <x v="323"/>
    <x v="0"/>
    <s v="Chairs"/>
    <s v="Global Ergonomic Managers Chair"/>
    <x v="2355"/>
    <n v="0.45"/>
    <n v="79.631200000000007"/>
  </r>
  <r>
    <n v="2934"/>
    <x v="1460"/>
    <x v="409"/>
    <d v="2017-12-12T00:00:00"/>
    <x v="1"/>
    <s v="GT-14710"/>
    <s v="Greg Tran"/>
    <x v="0"/>
    <s v="United States"/>
    <s v="Seattle"/>
    <s v="Washington"/>
    <n v="98105"/>
    <x v="1"/>
    <x v="966"/>
    <x v="2"/>
    <s v="Phones"/>
    <s v="Plantronics Calisto P620-M USB Wireless Speakerphone System"/>
    <x v="2356"/>
    <n v="0.4"/>
    <n v="94.075199999999995"/>
  </r>
  <r>
    <n v="2935"/>
    <x v="1460"/>
    <x v="409"/>
    <d v="2017-12-12T00:00:00"/>
    <x v="1"/>
    <s v="GT-14710"/>
    <s v="Greg Tran"/>
    <x v="0"/>
    <s v="United States"/>
    <s v="Seattle"/>
    <s v="Washington"/>
    <n v="98105"/>
    <x v="1"/>
    <x v="1400"/>
    <x v="2"/>
    <s v="Phones"/>
    <s v="Google Nexus 5"/>
    <x v="2087"/>
    <n v="0.4"/>
    <n v="259.18559999999997"/>
  </r>
  <r>
    <n v="2936"/>
    <x v="1460"/>
    <x v="409"/>
    <d v="2017-12-12T00:00:00"/>
    <x v="1"/>
    <s v="GT-14710"/>
    <s v="Greg Tran"/>
    <x v="0"/>
    <s v="United States"/>
    <s v="Seattle"/>
    <s v="Washington"/>
    <n v="98105"/>
    <x v="1"/>
    <x v="81"/>
    <x v="1"/>
    <s v="Envelopes"/>
    <s v="Jet-Pak Recycled Peel N Seal Padded Mailers"/>
    <x v="2357"/>
    <n v="0.4"/>
    <n v="21.533999999999999"/>
  </r>
  <r>
    <n v="2937"/>
    <x v="1460"/>
    <x v="409"/>
    <d v="2017-12-12T00:00:00"/>
    <x v="1"/>
    <s v="GT-14710"/>
    <s v="Greg Tran"/>
    <x v="0"/>
    <s v="United States"/>
    <s v="Seattle"/>
    <s v="Washington"/>
    <n v="98105"/>
    <x v="1"/>
    <x v="674"/>
    <x v="1"/>
    <s v="Binders"/>
    <s v="Ibico Plastic and Wire Spiral Binding Combs"/>
    <x v="2358"/>
    <n v="0.4"/>
    <n v="28.3248"/>
  </r>
  <r>
    <n v="2938"/>
    <x v="1460"/>
    <x v="409"/>
    <d v="2017-12-12T00:00:00"/>
    <x v="1"/>
    <s v="GT-14710"/>
    <s v="Greg Tran"/>
    <x v="0"/>
    <s v="United States"/>
    <s v="Seattle"/>
    <s v="Washington"/>
    <n v="98105"/>
    <x v="1"/>
    <x v="129"/>
    <x v="1"/>
    <s v="Paper"/>
    <s v="Xerox 1880"/>
    <x v="2359"/>
    <n v="0.4"/>
    <n v="148.84800000000001"/>
  </r>
  <r>
    <n v="2939"/>
    <x v="1460"/>
    <x v="409"/>
    <d v="2017-12-12T00:00:00"/>
    <x v="1"/>
    <s v="GT-14710"/>
    <s v="Greg Tran"/>
    <x v="0"/>
    <s v="United States"/>
    <s v="Seattle"/>
    <s v="Washington"/>
    <n v="98105"/>
    <x v="1"/>
    <x v="67"/>
    <x v="1"/>
    <s v="Paper"/>
    <s v="Snap-A-Way Black Print Carbonless Ruled Speed Letter, Triplicate"/>
    <x v="2360"/>
    <n v="0.4"/>
    <n v="113.82"/>
  </r>
  <r>
    <n v="2940"/>
    <x v="1460"/>
    <x v="409"/>
    <d v="2017-12-12T00:00:00"/>
    <x v="1"/>
    <s v="GT-14710"/>
    <s v="Greg Tran"/>
    <x v="0"/>
    <s v="United States"/>
    <s v="Seattle"/>
    <s v="Washington"/>
    <n v="98105"/>
    <x v="1"/>
    <x v="444"/>
    <x v="1"/>
    <s v="Binders"/>
    <s v="GBC Standard Therm-A-Bind Covers"/>
    <x v="672"/>
    <n v="0.4"/>
    <n v="35.884799999999998"/>
  </r>
  <r>
    <n v="2941"/>
    <x v="1461"/>
    <x v="613"/>
    <d v="2018-03-31T00:00:00"/>
    <x v="1"/>
    <s v="JD-16150"/>
    <s v="Justin Deggeller"/>
    <x v="1"/>
    <s v="United States"/>
    <s v="Milwaukee"/>
    <s v="Wisconsin"/>
    <n v="53209"/>
    <x v="2"/>
    <x v="1455"/>
    <x v="0"/>
    <s v="Chairs"/>
    <s v="Global Highback Leather Tilter in Burgundy"/>
    <x v="2361"/>
    <n v="0.35"/>
    <n v="59.143499999999996"/>
  </r>
  <r>
    <n v="2942"/>
    <x v="1461"/>
    <x v="613"/>
    <d v="2018-03-31T00:00:00"/>
    <x v="1"/>
    <s v="JD-16150"/>
    <s v="Justin Deggeller"/>
    <x v="1"/>
    <s v="United States"/>
    <s v="Milwaukee"/>
    <s v="Wisconsin"/>
    <n v="53209"/>
    <x v="2"/>
    <x v="635"/>
    <x v="0"/>
    <s v="Chairs"/>
    <s v="Lifetime Advantage Folding Chairs, 4/Carton"/>
    <x v="2362"/>
    <n v="0.35"/>
    <n v="992.26400000000001"/>
  </r>
  <r>
    <n v="2943"/>
    <x v="1461"/>
    <x v="613"/>
    <d v="2018-03-31T00:00:00"/>
    <x v="1"/>
    <s v="JD-16150"/>
    <s v="Justin Deggeller"/>
    <x v="1"/>
    <s v="United States"/>
    <s v="Milwaukee"/>
    <s v="Wisconsin"/>
    <n v="53209"/>
    <x v="2"/>
    <x v="812"/>
    <x v="0"/>
    <s v="Chairs"/>
    <s v="Global High-Back Leather Tilter, Burgundy"/>
    <x v="2363"/>
    <n v="0.35"/>
    <n v="239.83050000000003"/>
  </r>
  <r>
    <n v="2944"/>
    <x v="1462"/>
    <x v="123"/>
    <d v="2018-11-24T00:00:00"/>
    <x v="1"/>
    <s v="MC-18100"/>
    <s v="Mick Crebagga"/>
    <x v="0"/>
    <s v="United States"/>
    <s v="Los Angeles"/>
    <s v="California"/>
    <n v="90049"/>
    <x v="1"/>
    <x v="298"/>
    <x v="1"/>
    <s v="Storage"/>
    <s v="File Shuttle II and Handi-File, Black"/>
    <x v="2364"/>
    <n v="0.5"/>
    <n v="152.505"/>
  </r>
  <r>
    <n v="2945"/>
    <x v="1462"/>
    <x v="123"/>
    <d v="2018-11-24T00:00:00"/>
    <x v="1"/>
    <s v="MC-18100"/>
    <s v="Mick Crebagga"/>
    <x v="0"/>
    <s v="United States"/>
    <s v="Los Angeles"/>
    <s v="California"/>
    <n v="90049"/>
    <x v="1"/>
    <x v="1456"/>
    <x v="0"/>
    <s v="Furnishings"/>
    <s v="Executive Impressions 13-1/2 Indoor/Outdoor Wall Clock"/>
    <x v="2365"/>
    <n v="0.4"/>
    <n v="11.219999999999999"/>
  </r>
  <r>
    <n v="2946"/>
    <x v="1463"/>
    <x v="254"/>
    <d v="2017-11-05T00:00:00"/>
    <x v="2"/>
    <s v="LH-17020"/>
    <s v="Lisa Hazard"/>
    <x v="0"/>
    <s v="United States"/>
    <s v="San Francisco"/>
    <s v="California"/>
    <n v="94122"/>
    <x v="1"/>
    <x v="493"/>
    <x v="0"/>
    <s v="Furnishings"/>
    <s v="Advantus Panel Wall Acrylic Frame"/>
    <x v="2366"/>
    <n v="0.4"/>
    <n v="22.974"/>
  </r>
  <r>
    <n v="2947"/>
    <x v="1464"/>
    <x v="817"/>
    <d v="2018-12-18T00:00:00"/>
    <x v="1"/>
    <s v="MP-18175"/>
    <s v="Mike Pelletier"/>
    <x v="2"/>
    <s v="United States"/>
    <s v="San Diego"/>
    <s v="California"/>
    <n v="92024"/>
    <x v="1"/>
    <x v="1457"/>
    <x v="0"/>
    <s v="Furnishings"/>
    <s v="Eldon 400 Class Desk Accessories, Black Carbon"/>
    <x v="607"/>
    <n v="0.4"/>
    <n v="15.75"/>
  </r>
  <r>
    <n v="2948"/>
    <x v="1464"/>
    <x v="817"/>
    <d v="2018-12-18T00:00:00"/>
    <x v="1"/>
    <s v="MP-18175"/>
    <s v="Mike Pelletier"/>
    <x v="2"/>
    <s v="United States"/>
    <s v="San Diego"/>
    <s v="California"/>
    <n v="92024"/>
    <x v="1"/>
    <x v="1458"/>
    <x v="1"/>
    <s v="Binders"/>
    <s v="Wilson Jones Clip &amp; Carry Folder Binder Tool for Ring Binders, Clear"/>
    <x v="643"/>
    <n v="0.4"/>
    <n v="38.975999999999992"/>
  </r>
  <r>
    <n v="2949"/>
    <x v="1464"/>
    <x v="817"/>
    <d v="2018-12-18T00:00:00"/>
    <x v="1"/>
    <s v="MP-18175"/>
    <s v="Mike Pelletier"/>
    <x v="2"/>
    <s v="United States"/>
    <s v="San Diego"/>
    <s v="California"/>
    <n v="92024"/>
    <x v="1"/>
    <x v="755"/>
    <x v="1"/>
    <s v="Envelopes"/>
    <s v="#10- 4 1/8 x 9 1/2 Recycled Envelopes"/>
    <x v="2367"/>
    <n v="0.4"/>
    <n v="26.220000000000002"/>
  </r>
  <r>
    <n v="2950"/>
    <x v="1465"/>
    <x v="105"/>
    <d v="2018-11-12T00:00:00"/>
    <x v="3"/>
    <s v="EM-14140"/>
    <s v="Eugene Moren"/>
    <x v="2"/>
    <s v="United States"/>
    <s v="Glendale"/>
    <s v="Arizona"/>
    <n v="85301"/>
    <x v="1"/>
    <x v="197"/>
    <x v="2"/>
    <s v="Accessories"/>
    <s v="Memorex Micro Travel Drive 8 GB"/>
    <x v="2368"/>
    <n v="0.45"/>
    <n v="22.880000000000003"/>
  </r>
  <r>
    <n v="2951"/>
    <x v="1465"/>
    <x v="105"/>
    <d v="2018-11-12T00:00:00"/>
    <x v="3"/>
    <s v="EM-14140"/>
    <s v="Eugene Moren"/>
    <x v="2"/>
    <s v="United States"/>
    <s v="Glendale"/>
    <s v="Arizona"/>
    <n v="85301"/>
    <x v="1"/>
    <x v="1215"/>
    <x v="1"/>
    <s v="Paper"/>
    <s v="Xerox 1978"/>
    <x v="1062"/>
    <n v="0.4"/>
    <n v="13.872"/>
  </r>
  <r>
    <n v="2952"/>
    <x v="1465"/>
    <x v="105"/>
    <d v="2018-11-12T00:00:00"/>
    <x v="3"/>
    <s v="EM-14140"/>
    <s v="Eugene Moren"/>
    <x v="2"/>
    <s v="United States"/>
    <s v="Glendale"/>
    <s v="Arizona"/>
    <n v="85301"/>
    <x v="1"/>
    <x v="1459"/>
    <x v="0"/>
    <s v="Chairs"/>
    <s v="Harbour Creations 67200 Series Stacking Chairs"/>
    <x v="2369"/>
    <n v="0.45"/>
    <n v="62.638400000000011"/>
  </r>
  <r>
    <n v="2953"/>
    <x v="1465"/>
    <x v="105"/>
    <d v="2018-11-12T00:00:00"/>
    <x v="3"/>
    <s v="EM-14140"/>
    <s v="Eugene Moren"/>
    <x v="2"/>
    <s v="United States"/>
    <s v="Glendale"/>
    <s v="Arizona"/>
    <n v="85301"/>
    <x v="1"/>
    <x v="1460"/>
    <x v="0"/>
    <s v="Furnishings"/>
    <s v="Tenex V2T-RE Standard Weight Series Chair Mat, 45 x 53, Lip 25 x 12"/>
    <x v="391"/>
    <n v="0.4"/>
    <n v="68.140799999999999"/>
  </r>
  <r>
    <n v="2954"/>
    <x v="1465"/>
    <x v="105"/>
    <d v="2018-11-12T00:00:00"/>
    <x v="3"/>
    <s v="EM-14140"/>
    <s v="Eugene Moren"/>
    <x v="2"/>
    <s v="United States"/>
    <s v="Glendale"/>
    <s v="Arizona"/>
    <n v="85301"/>
    <x v="1"/>
    <x v="500"/>
    <x v="2"/>
    <s v="Phones"/>
    <s v="Cush Cases Heavy Duty Rugged Cover Case for Samsung Galaxy S5 - Purple"/>
    <x v="1054"/>
    <n v="0.4"/>
    <n v="4.7519999999999998"/>
  </r>
  <r>
    <n v="2955"/>
    <x v="1465"/>
    <x v="105"/>
    <d v="2018-11-12T00:00:00"/>
    <x v="3"/>
    <s v="EM-14140"/>
    <s v="Eugene Moren"/>
    <x v="2"/>
    <s v="United States"/>
    <s v="Glendale"/>
    <s v="Arizona"/>
    <n v="85301"/>
    <x v="1"/>
    <x v="1461"/>
    <x v="2"/>
    <s v="Phones"/>
    <s v="Samsung Galaxy Mega 6.3"/>
    <x v="2370"/>
    <n v="0.4"/>
    <n v="403.19040000000001"/>
  </r>
  <r>
    <n v="2956"/>
    <x v="1466"/>
    <x v="298"/>
    <d v="2017-08-24T00:00:00"/>
    <x v="1"/>
    <s v="GG-14650"/>
    <s v="Greg Guthrie"/>
    <x v="1"/>
    <s v="United States"/>
    <s v="New York City"/>
    <s v="New York"/>
    <n v="10035"/>
    <x v="3"/>
    <x v="884"/>
    <x v="2"/>
    <s v="Phones"/>
    <s v="GE DSL Phone Line Filter"/>
    <x v="1346"/>
    <n v="0.4"/>
    <n v="23.994"/>
  </r>
  <r>
    <n v="2957"/>
    <x v="1467"/>
    <x v="818"/>
    <d v="2018-07-04T00:00:00"/>
    <x v="1"/>
    <s v="MA-17995"/>
    <s v="Michelle Arnett"/>
    <x v="2"/>
    <s v="United States"/>
    <s v="Watertown"/>
    <s v="New York"/>
    <n v="13601"/>
    <x v="3"/>
    <x v="474"/>
    <x v="0"/>
    <s v="Chairs"/>
    <s v="Situations Contoured Folding Chairs, 4/Set"/>
    <x v="2371"/>
    <n v="0.25"/>
    <n v="143.7345"/>
  </r>
  <r>
    <n v="2958"/>
    <x v="1468"/>
    <x v="464"/>
    <d v="2018-05-09T00:00:00"/>
    <x v="1"/>
    <s v="SH-20395"/>
    <s v="Shahid Hopkins"/>
    <x v="0"/>
    <s v="United States"/>
    <s v="Springfield"/>
    <s v="Ohio"/>
    <n v="45503"/>
    <x v="3"/>
    <x v="8"/>
    <x v="1"/>
    <s v="Binders"/>
    <s v="DXL Angle-View Binders with Locking Rings by Samsill"/>
    <x v="2372"/>
    <n v="0.4"/>
    <n v="1.3878000000000001"/>
  </r>
  <r>
    <n v="2959"/>
    <x v="1469"/>
    <x v="100"/>
    <d v="2016-12-29T00:00:00"/>
    <x v="1"/>
    <s v="KT-16465"/>
    <s v="Kean Takahito"/>
    <x v="0"/>
    <s v="United States"/>
    <s v="Los Angeles"/>
    <s v="California"/>
    <n v="90032"/>
    <x v="1"/>
    <x v="799"/>
    <x v="1"/>
    <s v="Binders"/>
    <s v="Avery Hole Reinforcements"/>
    <x v="950"/>
    <n v="0.4"/>
    <n v="11.961599999999999"/>
  </r>
  <r>
    <n v="2960"/>
    <x v="1469"/>
    <x v="100"/>
    <d v="2016-12-29T00:00:00"/>
    <x v="1"/>
    <s v="KT-16465"/>
    <s v="Kean Takahito"/>
    <x v="0"/>
    <s v="United States"/>
    <s v="Los Angeles"/>
    <s v="California"/>
    <n v="90032"/>
    <x v="1"/>
    <x v="271"/>
    <x v="1"/>
    <s v="Fasteners"/>
    <s v="Vinyl Coated Wire Paper Clips in Organizer Box, 800/Box"/>
    <x v="1931"/>
    <n v="0.4"/>
    <n v="27.552"/>
  </r>
  <r>
    <n v="2961"/>
    <x v="1470"/>
    <x v="466"/>
    <d v="2018-05-01T00:00:00"/>
    <x v="1"/>
    <s v="PO-19180"/>
    <s v="Philisse Overcash"/>
    <x v="2"/>
    <s v="United States"/>
    <s v="Seattle"/>
    <s v="Washington"/>
    <n v="98115"/>
    <x v="1"/>
    <x v="987"/>
    <x v="1"/>
    <s v="Paper"/>
    <s v="Strathmore Photo Mount Cards"/>
    <x v="2373"/>
    <n v="0.4"/>
    <n v="12.203999999999999"/>
  </r>
  <r>
    <n v="2962"/>
    <x v="1470"/>
    <x v="466"/>
    <d v="2018-05-01T00:00:00"/>
    <x v="1"/>
    <s v="PO-19180"/>
    <s v="Philisse Overcash"/>
    <x v="2"/>
    <s v="United States"/>
    <s v="Seattle"/>
    <s v="Washington"/>
    <n v="98115"/>
    <x v="1"/>
    <x v="1123"/>
    <x v="1"/>
    <s v="Labels"/>
    <s v="Avery 478"/>
    <x v="2374"/>
    <n v="0.4"/>
    <n v="23.568000000000001"/>
  </r>
  <r>
    <n v="2963"/>
    <x v="1471"/>
    <x v="819"/>
    <d v="2018-12-21T00:00:00"/>
    <x v="0"/>
    <s v="AY-10555"/>
    <s v="Andy Yotov"/>
    <x v="1"/>
    <s v="United States"/>
    <s v="Oceanside"/>
    <s v="California"/>
    <n v="92054"/>
    <x v="1"/>
    <x v="23"/>
    <x v="0"/>
    <s v="Chairs"/>
    <s v="Global Deluxe Stacking Chair, Gray"/>
    <x v="2375"/>
    <n v="0.45"/>
    <n v="44.862400000000001"/>
  </r>
  <r>
    <n v="2964"/>
    <x v="1471"/>
    <x v="819"/>
    <d v="2018-12-21T00:00:00"/>
    <x v="0"/>
    <s v="AY-10555"/>
    <s v="Andy Yotov"/>
    <x v="1"/>
    <s v="United States"/>
    <s v="Oceanside"/>
    <s v="California"/>
    <n v="92054"/>
    <x v="1"/>
    <x v="163"/>
    <x v="0"/>
    <s v="Chairs"/>
    <s v="Global Value Steno Chair, Gray"/>
    <x v="2376"/>
    <n v="0.45"/>
    <n v="53.4512"/>
  </r>
  <r>
    <n v="2965"/>
    <x v="1471"/>
    <x v="819"/>
    <d v="2018-12-21T00:00:00"/>
    <x v="0"/>
    <s v="AY-10555"/>
    <s v="Andy Yotov"/>
    <x v="1"/>
    <s v="United States"/>
    <s v="Oceanside"/>
    <s v="California"/>
    <n v="92054"/>
    <x v="1"/>
    <x v="525"/>
    <x v="1"/>
    <s v="Binders"/>
    <s v="Prestige Round Ring Binders"/>
    <x v="1867"/>
    <n v="0.4"/>
    <n v="14.591999999999999"/>
  </r>
  <r>
    <n v="2966"/>
    <x v="1471"/>
    <x v="819"/>
    <d v="2018-12-21T00:00:00"/>
    <x v="0"/>
    <s v="AY-10555"/>
    <s v="Andy Yotov"/>
    <x v="1"/>
    <s v="United States"/>
    <s v="Oceanside"/>
    <s v="California"/>
    <n v="92054"/>
    <x v="1"/>
    <x v="1462"/>
    <x v="0"/>
    <s v="Furnishings"/>
    <s v="DAX Two-Tone Rosewood/Black Document Frame, Desktop, 5 x 7"/>
    <x v="1623"/>
    <n v="0.4"/>
    <n v="11.375999999999999"/>
  </r>
  <r>
    <n v="2967"/>
    <x v="1472"/>
    <x v="422"/>
    <d v="2015-12-31T00:00:00"/>
    <x v="1"/>
    <s v="Co-12640"/>
    <s v="Corey-Lock"/>
    <x v="0"/>
    <s v="United States"/>
    <s v="Skokie"/>
    <s v="Illinois"/>
    <n v="60076"/>
    <x v="2"/>
    <x v="1001"/>
    <x v="0"/>
    <s v="Furnishings"/>
    <s v="DAX Wood Document Frame"/>
    <x v="2377"/>
    <n v="0.3"/>
    <n v="23.066399999999998"/>
  </r>
  <r>
    <n v="2968"/>
    <x v="1472"/>
    <x v="422"/>
    <d v="2015-12-31T00:00:00"/>
    <x v="1"/>
    <s v="Co-12640"/>
    <s v="Corey-Lock"/>
    <x v="0"/>
    <s v="United States"/>
    <s v="Skokie"/>
    <s v="Illinois"/>
    <n v="60076"/>
    <x v="2"/>
    <x v="1190"/>
    <x v="1"/>
    <s v="Storage"/>
    <s v="Staple magnet"/>
    <x v="2378"/>
    <n v="0.4"/>
    <n v="18.009599999999999"/>
  </r>
  <r>
    <n v="2969"/>
    <x v="1473"/>
    <x v="44"/>
    <d v="2018-11-09T00:00:00"/>
    <x v="0"/>
    <s v="JF-15565"/>
    <s v="Jill Fjeld"/>
    <x v="0"/>
    <s v="United States"/>
    <s v="Fayetteville"/>
    <s v="North Carolina"/>
    <n v="28314"/>
    <x v="0"/>
    <x v="77"/>
    <x v="1"/>
    <s v="Appliances"/>
    <s v="1.7 Cubic Foot Compact Cube Office Refrigerators"/>
    <x v="2379"/>
    <n v="0.25"/>
    <n v="374.68799999999999"/>
  </r>
  <r>
    <n v="2970"/>
    <x v="1473"/>
    <x v="44"/>
    <d v="2018-11-09T00:00:00"/>
    <x v="0"/>
    <s v="JF-15565"/>
    <s v="Jill Fjeld"/>
    <x v="0"/>
    <s v="United States"/>
    <s v="Fayetteville"/>
    <s v="North Carolina"/>
    <n v="28314"/>
    <x v="0"/>
    <x v="585"/>
    <x v="1"/>
    <s v="Paper"/>
    <s v="Xerox 220"/>
    <x v="276"/>
    <n v="0.25"/>
    <n v="23.327999999999999"/>
  </r>
  <r>
    <n v="2971"/>
    <x v="1473"/>
    <x v="44"/>
    <d v="2018-11-09T00:00:00"/>
    <x v="0"/>
    <s v="JF-15565"/>
    <s v="Jill Fjeld"/>
    <x v="0"/>
    <s v="United States"/>
    <s v="Fayetteville"/>
    <s v="North Carolina"/>
    <n v="28314"/>
    <x v="0"/>
    <x v="555"/>
    <x v="1"/>
    <s v="Binders"/>
    <s v="Avery Durable Poly Binders"/>
    <x v="1333"/>
    <n v="0.25"/>
    <n v="9.9540000000000006"/>
  </r>
  <r>
    <n v="2972"/>
    <x v="1473"/>
    <x v="44"/>
    <d v="2018-11-09T00:00:00"/>
    <x v="0"/>
    <s v="JF-15565"/>
    <s v="Jill Fjeld"/>
    <x v="0"/>
    <s v="United States"/>
    <s v="Fayetteville"/>
    <s v="North Carolina"/>
    <n v="28314"/>
    <x v="0"/>
    <x v="1381"/>
    <x v="0"/>
    <s v="Furnishings"/>
    <s v="Executive Impressions 12 Wall Clock"/>
    <x v="2380"/>
    <n v="0.25"/>
    <n v="21.204000000000001"/>
  </r>
  <r>
    <n v="2973"/>
    <x v="1473"/>
    <x v="44"/>
    <d v="2018-11-09T00:00:00"/>
    <x v="0"/>
    <s v="JF-15565"/>
    <s v="Jill Fjeld"/>
    <x v="0"/>
    <s v="United States"/>
    <s v="Fayetteville"/>
    <s v="North Carolina"/>
    <n v="28314"/>
    <x v="0"/>
    <x v="459"/>
    <x v="1"/>
    <s v="Storage"/>
    <s v="Carina Double Wide Media Storage Towers in Natural &amp; Black"/>
    <x v="1764"/>
    <n v="0.35"/>
    <n v="168.43840000000003"/>
  </r>
  <r>
    <n v="2974"/>
    <x v="1474"/>
    <x v="819"/>
    <d v="2018-12-20T00:00:00"/>
    <x v="1"/>
    <s v="AR-10510"/>
    <s v="Andrew Roberts"/>
    <x v="0"/>
    <s v="United States"/>
    <s v="Tulsa"/>
    <s v="Oklahoma"/>
    <n v="74133"/>
    <x v="2"/>
    <x v="870"/>
    <x v="1"/>
    <s v="Binders"/>
    <s v="Peel &amp; Stick Add-On Corner Pockets"/>
    <x v="2381"/>
    <n v="0.3"/>
    <n v="7.56"/>
  </r>
  <r>
    <n v="2975"/>
    <x v="1475"/>
    <x v="820"/>
    <d v="2016-05-12T00:00:00"/>
    <x v="1"/>
    <s v="AG-10675"/>
    <s v="Anna Gayman"/>
    <x v="0"/>
    <s v="United States"/>
    <s v="Allen"/>
    <s v="Texas"/>
    <n v="75002"/>
    <x v="2"/>
    <x v="616"/>
    <x v="0"/>
    <s v="Tables"/>
    <s v="Chromcraft Round Conference Tables"/>
    <x v="1289"/>
    <n v="0.35"/>
    <n v="158.60390000000001"/>
  </r>
  <r>
    <n v="2976"/>
    <x v="1475"/>
    <x v="820"/>
    <d v="2016-05-12T00:00:00"/>
    <x v="1"/>
    <s v="AG-10675"/>
    <s v="Anna Gayman"/>
    <x v="0"/>
    <s v="United States"/>
    <s v="Allen"/>
    <s v="Texas"/>
    <n v="75002"/>
    <x v="2"/>
    <x v="1463"/>
    <x v="1"/>
    <s v="Paper"/>
    <s v="Xerox 198"/>
    <x v="795"/>
    <n v="0.3"/>
    <n v="11.155199999999999"/>
  </r>
  <r>
    <n v="2977"/>
    <x v="1476"/>
    <x v="769"/>
    <d v="2018-12-04T00:00:00"/>
    <x v="3"/>
    <s v="DV-13045"/>
    <s v="Darrin Van Huff"/>
    <x v="1"/>
    <s v="United States"/>
    <s v="Philadelphia"/>
    <s v="Pennsylvania"/>
    <n v="19143"/>
    <x v="3"/>
    <x v="1464"/>
    <x v="0"/>
    <s v="Chairs"/>
    <s v="Safco Chair Connectors, 6/Carton"/>
    <x v="2382"/>
    <n v="0.25"/>
    <n v="141.41399999999999"/>
  </r>
  <r>
    <n v="2978"/>
    <x v="1477"/>
    <x v="621"/>
    <d v="2018-10-08T00:00:00"/>
    <x v="0"/>
    <s v="HL-15040"/>
    <s v="Hunter Lopez"/>
    <x v="0"/>
    <s v="United States"/>
    <s v="Rochester"/>
    <s v="New York"/>
    <n v="14609"/>
    <x v="3"/>
    <x v="1011"/>
    <x v="1"/>
    <s v="Storage"/>
    <s v="X-Rack File for Hanging Folders"/>
    <x v="2383"/>
    <n v="0.5"/>
    <n v="11.29"/>
  </r>
  <r>
    <n v="2979"/>
    <x v="1478"/>
    <x v="286"/>
    <d v="2015-01-16T00:00:00"/>
    <x v="0"/>
    <s v="ND-18370"/>
    <s v="Natalie DeCherney"/>
    <x v="0"/>
    <s v="United States"/>
    <s v="Mount Pleasant"/>
    <s v="South Carolina"/>
    <n v="29464"/>
    <x v="0"/>
    <x v="1455"/>
    <x v="0"/>
    <s v="Chairs"/>
    <s v="Global Highback Leather Tilter in Burgundy"/>
    <x v="2384"/>
    <n v="0.15000000000000002"/>
    <n v="464.04900000000004"/>
  </r>
  <r>
    <n v="2980"/>
    <x v="1479"/>
    <x v="821"/>
    <d v="2016-06-17T00:00:00"/>
    <x v="1"/>
    <s v="GB-14575"/>
    <s v="Giulietta Baptist"/>
    <x v="0"/>
    <s v="United States"/>
    <s v="Philadelphia"/>
    <s v="Pennsylvania"/>
    <n v="19134"/>
    <x v="3"/>
    <x v="1465"/>
    <x v="1"/>
    <s v="Paper"/>
    <s v="Xerox 1997"/>
    <x v="557"/>
    <n v="0.4"/>
    <n v="12.441599999999999"/>
  </r>
  <r>
    <n v="2981"/>
    <x v="1479"/>
    <x v="821"/>
    <d v="2016-06-17T00:00:00"/>
    <x v="1"/>
    <s v="GB-14575"/>
    <s v="Giulietta Baptist"/>
    <x v="0"/>
    <s v="United States"/>
    <s v="Philadelphia"/>
    <s v="Pennsylvania"/>
    <n v="19134"/>
    <x v="3"/>
    <x v="1251"/>
    <x v="0"/>
    <s v="Furnishings"/>
    <s v="DataProducts Ampli Magnifier Task Lamp, Black,"/>
    <x v="2385"/>
    <n v="0.4"/>
    <n v="25.977599999999999"/>
  </r>
  <r>
    <n v="2982"/>
    <x v="1480"/>
    <x v="136"/>
    <d v="2015-07-18T00:00:00"/>
    <x v="1"/>
    <s v="CL-12565"/>
    <s v="Clay Ludtke"/>
    <x v="0"/>
    <s v="United States"/>
    <s v="Seattle"/>
    <s v="Washington"/>
    <n v="98115"/>
    <x v="1"/>
    <x v="1464"/>
    <x v="0"/>
    <s v="Chairs"/>
    <s v="Safco Chair Connectors, 6/Carton"/>
    <x v="2386"/>
    <n v="0.45"/>
    <n v="67.724800000000002"/>
  </r>
  <r>
    <n v="2983"/>
    <x v="1480"/>
    <x v="136"/>
    <d v="2015-07-18T00:00:00"/>
    <x v="1"/>
    <s v="CL-12565"/>
    <s v="Clay Ludtke"/>
    <x v="0"/>
    <s v="United States"/>
    <s v="Seattle"/>
    <s v="Washington"/>
    <n v="98115"/>
    <x v="1"/>
    <x v="653"/>
    <x v="1"/>
    <s v="Binders"/>
    <s v="Self-Adhesive Ring Binder Labels"/>
    <x v="2387"/>
    <n v="0.4"/>
    <n v="6.7583999999999991"/>
  </r>
  <r>
    <n v="2984"/>
    <x v="1481"/>
    <x v="776"/>
    <d v="2015-12-11T00:00:00"/>
    <x v="0"/>
    <s v="RC-19960"/>
    <s v="Ryan Crowe"/>
    <x v="0"/>
    <s v="United States"/>
    <s v="Springfield"/>
    <s v="Oregon"/>
    <n v="97477"/>
    <x v="1"/>
    <x v="330"/>
    <x v="1"/>
    <s v="Storage"/>
    <s v="File Shuttle I and Handi-File"/>
    <x v="351"/>
    <n v="0.5"/>
    <n v="26.712"/>
  </r>
  <r>
    <n v="2985"/>
    <x v="1481"/>
    <x v="776"/>
    <d v="2015-12-11T00:00:00"/>
    <x v="0"/>
    <s v="RC-19960"/>
    <s v="Ryan Crowe"/>
    <x v="0"/>
    <s v="United States"/>
    <s v="Springfield"/>
    <s v="Oregon"/>
    <n v="97477"/>
    <x v="1"/>
    <x v="1258"/>
    <x v="0"/>
    <s v="Tables"/>
    <s v="Chromcraft Bull-Nose Wood 48 x 96 Rectangular Conference Tables"/>
    <x v="2388"/>
    <n v="0.45"/>
    <n v="151.51950000000002"/>
  </r>
  <r>
    <n v="2986"/>
    <x v="1482"/>
    <x v="822"/>
    <d v="2017-05-30T00:00:00"/>
    <x v="1"/>
    <s v="JB-16045"/>
    <s v="Julia Barnett"/>
    <x v="2"/>
    <s v="United States"/>
    <s v="Columbus"/>
    <s v="Georgia"/>
    <n v="31907"/>
    <x v="0"/>
    <x v="1466"/>
    <x v="0"/>
    <s v="Furnishings"/>
    <s v="Eldon Expressions Mahogany Wood Desk Collection"/>
    <x v="1589"/>
    <n v="0.25"/>
    <n v="18.72"/>
  </r>
  <r>
    <n v="2987"/>
    <x v="1482"/>
    <x v="822"/>
    <d v="2017-05-30T00:00:00"/>
    <x v="1"/>
    <s v="JB-16045"/>
    <s v="Julia Barnett"/>
    <x v="2"/>
    <s v="United States"/>
    <s v="Columbus"/>
    <s v="Georgia"/>
    <n v="31907"/>
    <x v="0"/>
    <x v="364"/>
    <x v="1"/>
    <s v="Paper"/>
    <s v="Wirebound Service Call Books, 5 1/2 x 4"/>
    <x v="2389"/>
    <n v="0.25"/>
    <n v="14.52"/>
  </r>
  <r>
    <n v="2988"/>
    <x v="1482"/>
    <x v="822"/>
    <d v="2017-05-30T00:00:00"/>
    <x v="1"/>
    <s v="JB-16045"/>
    <s v="Julia Barnett"/>
    <x v="2"/>
    <s v="United States"/>
    <s v="Columbus"/>
    <s v="Georgia"/>
    <n v="31907"/>
    <x v="0"/>
    <x v="426"/>
    <x v="1"/>
    <s v="Storage"/>
    <s v="Fellowes Strictly Business Drawer File, Letter/Legal Size"/>
    <x v="2390"/>
    <n v="0.35"/>
    <n v="823.97250000000008"/>
  </r>
  <r>
    <n v="2989"/>
    <x v="1483"/>
    <x v="823"/>
    <d v="2017-02-26T00:00:00"/>
    <x v="0"/>
    <s v="MC-17635"/>
    <s v="Matthew Clasen"/>
    <x v="1"/>
    <s v="United States"/>
    <s v="Los Angeles"/>
    <s v="California"/>
    <n v="90032"/>
    <x v="1"/>
    <x v="1421"/>
    <x v="2"/>
    <s v="Accessories"/>
    <s v="SanDisk Ultra 16 GB MicroSDHC Class 10 Memory Card"/>
    <x v="2391"/>
    <n v="0.45"/>
    <n v="7.1445000000000007"/>
  </r>
  <r>
    <n v="2990"/>
    <x v="1483"/>
    <x v="823"/>
    <d v="2017-02-26T00:00:00"/>
    <x v="0"/>
    <s v="MC-17635"/>
    <s v="Matthew Clasen"/>
    <x v="1"/>
    <s v="United States"/>
    <s v="Los Angeles"/>
    <s v="California"/>
    <n v="90032"/>
    <x v="1"/>
    <x v="1458"/>
    <x v="1"/>
    <s v="Binders"/>
    <s v="Wilson Jones Clip &amp; Carry Folder Binder Tool for Ring Binders, Clear"/>
    <x v="2392"/>
    <n v="0.4"/>
    <n v="11.135999999999999"/>
  </r>
  <r>
    <n v="2991"/>
    <x v="1483"/>
    <x v="823"/>
    <d v="2017-02-26T00:00:00"/>
    <x v="0"/>
    <s v="MC-17635"/>
    <s v="Matthew Clasen"/>
    <x v="1"/>
    <s v="United States"/>
    <s v="Los Angeles"/>
    <s v="California"/>
    <n v="90032"/>
    <x v="1"/>
    <x v="435"/>
    <x v="1"/>
    <s v="Storage"/>
    <s v="Fellowes Officeware Wire Shelving"/>
    <x v="465"/>
    <n v="0.5"/>
    <n v="224.57499999999999"/>
  </r>
  <r>
    <n v="2992"/>
    <x v="1483"/>
    <x v="823"/>
    <d v="2017-02-26T00:00:00"/>
    <x v="0"/>
    <s v="MC-17635"/>
    <s v="Matthew Clasen"/>
    <x v="1"/>
    <s v="United States"/>
    <s v="Los Angeles"/>
    <s v="California"/>
    <n v="90032"/>
    <x v="1"/>
    <x v="78"/>
    <x v="1"/>
    <s v="Binders"/>
    <s v="Avery Heavy-Duty EZD  Binder With Locking Rings"/>
    <x v="2393"/>
    <n v="0.4"/>
    <n v="18.748799999999999"/>
  </r>
  <r>
    <n v="2993"/>
    <x v="1484"/>
    <x v="824"/>
    <d v="2017-10-06T00:00:00"/>
    <x v="1"/>
    <s v="TT-21265"/>
    <s v="Tim Taslimi"/>
    <x v="1"/>
    <s v="United States"/>
    <s v="New York City"/>
    <s v="New York"/>
    <n v="10024"/>
    <x v="3"/>
    <x v="564"/>
    <x v="1"/>
    <s v="Appliances"/>
    <s v="Kensington 6 Outlet Guardian Standard Surge Protector"/>
    <x v="635"/>
    <n v="0.4"/>
    <n v="36.863999999999997"/>
  </r>
  <r>
    <n v="2994"/>
    <x v="1485"/>
    <x v="825"/>
    <d v="2018-03-17T00:00:00"/>
    <x v="1"/>
    <s v="MJ-17740"/>
    <s v="Max Jones"/>
    <x v="0"/>
    <s v="United States"/>
    <s v="Detroit"/>
    <s v="Michigan"/>
    <n v="48227"/>
    <x v="2"/>
    <x v="1188"/>
    <x v="1"/>
    <s v="Binders"/>
    <s v="GBC DocuBind TL200 Manual Binding Machine"/>
    <x v="1630"/>
    <n v="0.3"/>
    <n v="627.14399999999989"/>
  </r>
  <r>
    <n v="2995"/>
    <x v="1486"/>
    <x v="369"/>
    <d v="2017-09-13T00:00:00"/>
    <x v="0"/>
    <s v="AT-10735"/>
    <s v="Annie Thurman"/>
    <x v="0"/>
    <s v="United States"/>
    <s v="Stockton"/>
    <s v="California"/>
    <n v="95207"/>
    <x v="1"/>
    <x v="68"/>
    <x v="1"/>
    <s v="Binders"/>
    <s v="VariCap6 Expandable Binder"/>
    <x v="2394"/>
    <n v="0.4"/>
    <n v="33.216000000000001"/>
  </r>
  <r>
    <n v="2996"/>
    <x v="1487"/>
    <x v="686"/>
    <d v="2015-07-21T00:00:00"/>
    <x v="1"/>
    <s v="PB-19150"/>
    <s v="Philip Brown"/>
    <x v="0"/>
    <s v="United States"/>
    <s v="Phoenix"/>
    <s v="Arizona"/>
    <n v="85023"/>
    <x v="1"/>
    <x v="4"/>
    <x v="1"/>
    <s v="Storage"/>
    <s v="Eldon Fold N Roll Cart System"/>
    <x v="2292"/>
    <n v="0.5"/>
    <n v="27.96"/>
  </r>
  <r>
    <n v="2997"/>
    <x v="1488"/>
    <x v="261"/>
    <d v="2015-06-25T00:00:00"/>
    <x v="1"/>
    <s v="NW-18400"/>
    <s v="Natalie Webber"/>
    <x v="0"/>
    <s v="United States"/>
    <s v="Philadelphia"/>
    <s v="Pennsylvania"/>
    <n v="19120"/>
    <x v="3"/>
    <x v="837"/>
    <x v="1"/>
    <s v="Envelopes"/>
    <s v="Staple envelope"/>
    <x v="1702"/>
    <n v="0.4"/>
    <n v="14.9376"/>
  </r>
  <r>
    <n v="2998"/>
    <x v="1488"/>
    <x v="261"/>
    <d v="2015-06-25T00:00:00"/>
    <x v="1"/>
    <s v="NW-18400"/>
    <s v="Natalie Webber"/>
    <x v="0"/>
    <s v="United States"/>
    <s v="Philadelphia"/>
    <s v="Pennsylvania"/>
    <n v="19120"/>
    <x v="3"/>
    <x v="1467"/>
    <x v="0"/>
    <s v="Furnishings"/>
    <s v="Stacking Trays by OIC"/>
    <x v="2176"/>
    <n v="0.4"/>
    <n v="2.3904000000000001"/>
  </r>
  <r>
    <n v="2999"/>
    <x v="1488"/>
    <x v="261"/>
    <d v="2015-06-25T00:00:00"/>
    <x v="1"/>
    <s v="NW-18400"/>
    <s v="Natalie Webber"/>
    <x v="0"/>
    <s v="United States"/>
    <s v="Philadelphia"/>
    <s v="Pennsylvania"/>
    <n v="19120"/>
    <x v="3"/>
    <x v="246"/>
    <x v="2"/>
    <s v="Accessories"/>
    <s v="Logitech 910-002974 M325 Wireless Mouse for Web Scrolling"/>
    <x v="1651"/>
    <n v="0.25"/>
    <n v="71.975999999999999"/>
  </r>
  <r>
    <n v="3000"/>
    <x v="1488"/>
    <x v="261"/>
    <d v="2015-06-25T00:00:00"/>
    <x v="1"/>
    <s v="NW-18400"/>
    <s v="Natalie Webber"/>
    <x v="0"/>
    <s v="United States"/>
    <s v="Philadelphia"/>
    <s v="Pennsylvania"/>
    <n v="19120"/>
    <x v="3"/>
    <x v="1468"/>
    <x v="2"/>
    <s v="Machines"/>
    <s v="Epson Perfection V600 Photo Scanner"/>
    <x v="2395"/>
    <n v="0.25"/>
    <n v="155.24325000000002"/>
  </r>
  <r>
    <n v="3001"/>
    <x v="1488"/>
    <x v="261"/>
    <d v="2015-06-25T00:00:00"/>
    <x v="1"/>
    <s v="NW-18400"/>
    <s v="Natalie Webber"/>
    <x v="0"/>
    <s v="United States"/>
    <s v="Philadelphia"/>
    <s v="Pennsylvania"/>
    <n v="19120"/>
    <x v="3"/>
    <x v="1109"/>
    <x v="1"/>
    <s v="Appliances"/>
    <s v="Fellowes Advanced 8 Outlet Surge Suppressor with Phone/Fax Protection"/>
    <x v="2396"/>
    <n v="0.4"/>
    <n v="26.649599999999996"/>
  </r>
  <r>
    <n v="3002"/>
    <x v="1488"/>
    <x v="261"/>
    <d v="2015-06-25T00:00:00"/>
    <x v="1"/>
    <s v="NW-18400"/>
    <s v="Natalie Webber"/>
    <x v="0"/>
    <s v="United States"/>
    <s v="Philadelphia"/>
    <s v="Pennsylvania"/>
    <n v="19120"/>
    <x v="3"/>
    <x v="491"/>
    <x v="1"/>
    <s v="Binders"/>
    <s v="GBC Prepunched Paper, 19-Hole, for Binding Systems, 24-lb"/>
    <x v="2397"/>
    <n v="0.4"/>
    <n v="5.4036"/>
  </r>
  <r>
    <n v="3003"/>
    <x v="1489"/>
    <x v="761"/>
    <d v="2016-07-10T00:00:00"/>
    <x v="1"/>
    <s v="VP-21730"/>
    <s v="Victor Preis"/>
    <x v="2"/>
    <s v="United States"/>
    <s v="Sterling Heights"/>
    <s v="Michigan"/>
    <n v="48310"/>
    <x v="2"/>
    <x v="1469"/>
    <x v="1"/>
    <s v="Binders"/>
    <s v="Durable Pressboard Binders"/>
    <x v="2398"/>
    <n v="0.3"/>
    <n v="13.299999999999999"/>
  </r>
  <r>
    <n v="3004"/>
    <x v="1490"/>
    <x v="819"/>
    <d v="2018-12-23T00:00:00"/>
    <x v="1"/>
    <s v="RD-19810"/>
    <s v="Ross DeVincentis"/>
    <x v="2"/>
    <s v="United States"/>
    <s v="Rochester"/>
    <s v="New York"/>
    <n v="14609"/>
    <x v="3"/>
    <x v="1124"/>
    <x v="1"/>
    <s v="Binders"/>
    <s v="Acco Data Flex Cable Posts For Top &amp; Bottom Load Binders, 6 Capacity"/>
    <x v="2399"/>
    <n v="0.4"/>
    <n v="20.025599999999997"/>
  </r>
  <r>
    <n v="3005"/>
    <x v="1491"/>
    <x v="162"/>
    <d v="2017-09-10T00:00:00"/>
    <x v="2"/>
    <s v="MG-17875"/>
    <s v="Michael Grace"/>
    <x v="2"/>
    <s v="United States"/>
    <s v="New York City"/>
    <s v="New York"/>
    <n v="10011"/>
    <x v="3"/>
    <x v="1470"/>
    <x v="1"/>
    <s v="Appliances"/>
    <s v="Kensington 7 Outlet MasterPiece Power Center with Fax/Phone Line Protection"/>
    <x v="2400"/>
    <n v="0.4"/>
    <n v="124.48799999999999"/>
  </r>
  <r>
    <n v="3006"/>
    <x v="1492"/>
    <x v="826"/>
    <d v="2015-05-21T00:00:00"/>
    <x v="1"/>
    <s v="PA-19060"/>
    <s v="Pete Armstrong"/>
    <x v="2"/>
    <s v="United States"/>
    <s v="Eau Claire"/>
    <s v="Wisconsin"/>
    <n v="54703"/>
    <x v="2"/>
    <x v="997"/>
    <x v="1"/>
    <s v="Binders"/>
    <s v="Surelock Post Binders"/>
    <x v="1281"/>
    <n v="0.3"/>
    <n v="64.176000000000002"/>
  </r>
  <r>
    <n v="3007"/>
    <x v="1493"/>
    <x v="119"/>
    <d v="2018-10-15T00:00:00"/>
    <x v="2"/>
    <s v="CR-12730"/>
    <s v="Craig Reiter"/>
    <x v="0"/>
    <s v="United States"/>
    <s v="New York City"/>
    <s v="New York"/>
    <n v="10009"/>
    <x v="3"/>
    <x v="1107"/>
    <x v="1"/>
    <s v="Appliances"/>
    <s v="Avanti 4.4 Cu. Ft. Refrigerator"/>
    <x v="2401"/>
    <n v="0.4"/>
    <n v="542.93999999999994"/>
  </r>
  <r>
    <n v="3008"/>
    <x v="1494"/>
    <x v="745"/>
    <d v="2015-10-29T00:00:00"/>
    <x v="1"/>
    <s v="AA-10375"/>
    <s v="Allen Armold"/>
    <x v="0"/>
    <s v="United States"/>
    <s v="Rancho Cucamonga"/>
    <s v="California"/>
    <n v="91730"/>
    <x v="1"/>
    <x v="276"/>
    <x v="1"/>
    <s v="Binders"/>
    <s v="Avery Premier Heavy-Duty Binder with Round Locking Rings"/>
    <x v="2402"/>
    <n v="0.4"/>
    <n v="20.563199999999998"/>
  </r>
  <r>
    <n v="3009"/>
    <x v="1495"/>
    <x v="5"/>
    <d v="2017-12-06T00:00:00"/>
    <x v="2"/>
    <s v="JG-15160"/>
    <s v="James Galang"/>
    <x v="0"/>
    <s v="United States"/>
    <s v="Murray"/>
    <s v="Kentucky"/>
    <n v="42071"/>
    <x v="0"/>
    <x v="1268"/>
    <x v="0"/>
    <s v="Furnishings"/>
    <s v="Howard Miller 16 Diameter Gallery Wall Clock"/>
    <x v="1838"/>
    <n v="0.25"/>
    <n v="143.86500000000001"/>
  </r>
  <r>
    <n v="3010"/>
    <x v="1496"/>
    <x v="197"/>
    <d v="2017-07-29T00:00:00"/>
    <x v="1"/>
    <s v="RR-19525"/>
    <s v="Rick Reed"/>
    <x v="1"/>
    <s v="United States"/>
    <s v="Toledo"/>
    <s v="Ohio"/>
    <n v="43615"/>
    <x v="3"/>
    <x v="1306"/>
    <x v="1"/>
    <s v="Appliances"/>
    <s v="Tripp Lite Isotel 6 Outlet Surge Protector with Fax/Modem Protection"/>
    <x v="2403"/>
    <n v="0.4"/>
    <n v="146.328"/>
  </r>
  <r>
    <n v="3011"/>
    <x v="1497"/>
    <x v="827"/>
    <d v="2018-04-23T00:00:00"/>
    <x v="1"/>
    <s v="SR-20425"/>
    <s v="Sharelle Roach"/>
    <x v="2"/>
    <s v="United States"/>
    <s v="Louisville"/>
    <s v="Colorado"/>
    <n v="80027"/>
    <x v="1"/>
    <x v="385"/>
    <x v="1"/>
    <s v="Binders"/>
    <s v="Insertable Tab Post Binder Dividers"/>
    <x v="2404"/>
    <n v="0.4"/>
    <n v="7.2179999999999991"/>
  </r>
  <r>
    <n v="3012"/>
    <x v="1497"/>
    <x v="827"/>
    <d v="2018-04-23T00:00:00"/>
    <x v="1"/>
    <s v="SR-20425"/>
    <s v="Sharelle Roach"/>
    <x v="2"/>
    <s v="United States"/>
    <s v="Louisville"/>
    <s v="Colorado"/>
    <n v="80027"/>
    <x v="1"/>
    <x v="155"/>
    <x v="2"/>
    <s v="Machines"/>
    <s v="Lexmark MX611dhe Monochrome Laser Printer"/>
    <x v="2405"/>
    <n v="0.45"/>
    <n v="1402.4917500000001"/>
  </r>
  <r>
    <n v="3013"/>
    <x v="1497"/>
    <x v="827"/>
    <d v="2018-04-23T00:00:00"/>
    <x v="1"/>
    <s v="SR-20425"/>
    <s v="Sharelle Roach"/>
    <x v="2"/>
    <s v="United States"/>
    <s v="Louisville"/>
    <s v="Colorado"/>
    <n v="80027"/>
    <x v="1"/>
    <x v="379"/>
    <x v="1"/>
    <s v="Binders"/>
    <s v="GBC VeloBinder Manual Binding System"/>
    <x v="2406"/>
    <n v="0.4"/>
    <n v="12.9564"/>
  </r>
  <r>
    <n v="3014"/>
    <x v="1497"/>
    <x v="827"/>
    <d v="2018-04-23T00:00:00"/>
    <x v="1"/>
    <s v="SR-20425"/>
    <s v="Sharelle Roach"/>
    <x v="2"/>
    <s v="United States"/>
    <s v="Louisville"/>
    <s v="Colorado"/>
    <n v="80027"/>
    <x v="1"/>
    <x v="591"/>
    <x v="1"/>
    <s v="Binders"/>
    <s v="Cardinal Holdit Business Card Pockets"/>
    <x v="2407"/>
    <n v="0.4"/>
    <n v="5.3784000000000001"/>
  </r>
  <r>
    <n v="3015"/>
    <x v="1497"/>
    <x v="827"/>
    <d v="2018-04-23T00:00:00"/>
    <x v="1"/>
    <s v="SR-20425"/>
    <s v="Sharelle Roach"/>
    <x v="2"/>
    <s v="United States"/>
    <s v="Louisville"/>
    <s v="Colorado"/>
    <n v="80027"/>
    <x v="1"/>
    <x v="510"/>
    <x v="1"/>
    <s v="Paper"/>
    <s v="Xerox 225"/>
    <x v="557"/>
    <n v="0.4"/>
    <n v="12.441599999999999"/>
  </r>
  <r>
    <n v="3016"/>
    <x v="1498"/>
    <x v="14"/>
    <d v="2016-09-21T00:00:00"/>
    <x v="1"/>
    <s v="LS-16975"/>
    <s v="Lindsay Shagiari"/>
    <x v="2"/>
    <s v="United States"/>
    <s v="New York City"/>
    <s v="New York"/>
    <n v="10035"/>
    <x v="3"/>
    <x v="738"/>
    <x v="0"/>
    <s v="Tables"/>
    <s v="Riverside Furniture Oval Coffee Table, Oval End Table, End Table with Drawer"/>
    <x v="2408"/>
    <n v="0.25"/>
    <n v="258.16500000000002"/>
  </r>
  <r>
    <n v="3017"/>
    <x v="1499"/>
    <x v="828"/>
    <d v="2017-08-30T00:00:00"/>
    <x v="1"/>
    <s v="MH-18115"/>
    <s v="Mick Hernandez"/>
    <x v="2"/>
    <s v="United States"/>
    <s v="Pharr"/>
    <s v="Texas"/>
    <n v="78577"/>
    <x v="2"/>
    <x v="418"/>
    <x v="1"/>
    <s v="Storage"/>
    <s v="SAFCO Boltless Steel Shelving"/>
    <x v="2409"/>
    <n v="0.4"/>
    <n v="436.37760000000003"/>
  </r>
  <r>
    <n v="3018"/>
    <x v="1499"/>
    <x v="828"/>
    <d v="2017-08-30T00:00:00"/>
    <x v="1"/>
    <s v="MH-18115"/>
    <s v="Mick Hernandez"/>
    <x v="2"/>
    <s v="United States"/>
    <s v="Pharr"/>
    <s v="Texas"/>
    <n v="78577"/>
    <x v="2"/>
    <x v="1155"/>
    <x v="0"/>
    <s v="Furnishings"/>
    <s v="Flat Face Poster Frame"/>
    <x v="1803"/>
    <n v="0.3"/>
    <n v="15.8256"/>
  </r>
  <r>
    <n v="3019"/>
    <x v="1499"/>
    <x v="828"/>
    <d v="2017-08-30T00:00:00"/>
    <x v="1"/>
    <s v="MH-18115"/>
    <s v="Mick Hernandez"/>
    <x v="2"/>
    <s v="United States"/>
    <s v="Pharr"/>
    <s v="Texas"/>
    <n v="78577"/>
    <x v="2"/>
    <x v="1200"/>
    <x v="2"/>
    <s v="Accessories"/>
    <s v="WD My Passport Ultra 2TB Portable External Hard Drive"/>
    <x v="2410"/>
    <n v="0.35"/>
    <n v="433.16"/>
  </r>
  <r>
    <n v="3020"/>
    <x v="1500"/>
    <x v="627"/>
    <d v="2016-11-14T00:00:00"/>
    <x v="1"/>
    <s v="SC-20095"/>
    <s v="Sanjit Chand"/>
    <x v="0"/>
    <s v="United States"/>
    <s v="West Jordan"/>
    <s v="Utah"/>
    <n v="84084"/>
    <x v="1"/>
    <x v="1471"/>
    <x v="1"/>
    <s v="Fasteners"/>
    <s v="Alliance Rubber Bands"/>
    <x v="1310"/>
    <n v="0.4"/>
    <n v="3.024"/>
  </r>
  <r>
    <n v="3021"/>
    <x v="1500"/>
    <x v="627"/>
    <d v="2016-11-14T00:00:00"/>
    <x v="1"/>
    <s v="SC-20095"/>
    <s v="Sanjit Chand"/>
    <x v="0"/>
    <s v="United States"/>
    <s v="West Jordan"/>
    <s v="Utah"/>
    <n v="84084"/>
    <x v="1"/>
    <x v="1030"/>
    <x v="1"/>
    <s v="Paper"/>
    <s v="Xerox 1988"/>
    <x v="1635"/>
    <n v="0.4"/>
    <n v="55.763999999999996"/>
  </r>
  <r>
    <n v="3022"/>
    <x v="1500"/>
    <x v="627"/>
    <d v="2016-11-14T00:00:00"/>
    <x v="1"/>
    <s v="SC-20095"/>
    <s v="Sanjit Chand"/>
    <x v="0"/>
    <s v="United States"/>
    <s v="West Jordan"/>
    <s v="Utah"/>
    <n v="84084"/>
    <x v="1"/>
    <x v="642"/>
    <x v="0"/>
    <s v="Furnishings"/>
    <s v="Executive Impressions 14 Contract Wall Clock"/>
    <x v="2411"/>
    <n v="0.4"/>
    <n v="40.013999999999996"/>
  </r>
  <r>
    <n v="3023"/>
    <x v="1500"/>
    <x v="627"/>
    <d v="2016-11-14T00:00:00"/>
    <x v="1"/>
    <s v="SC-20095"/>
    <s v="Sanjit Chand"/>
    <x v="0"/>
    <s v="United States"/>
    <s v="West Jordan"/>
    <s v="Utah"/>
    <n v="84084"/>
    <x v="1"/>
    <x v="710"/>
    <x v="1"/>
    <s v="Binders"/>
    <s v="Deluxe Heavy-Duty Vinyl Round Ring Binder"/>
    <x v="1281"/>
    <n v="0.4"/>
    <n v="55.008000000000003"/>
  </r>
  <r>
    <n v="3024"/>
    <x v="1501"/>
    <x v="701"/>
    <d v="2018-11-23T00:00:00"/>
    <x v="1"/>
    <s v="JB-16000"/>
    <s v="Joy Bell-"/>
    <x v="0"/>
    <s v="United States"/>
    <s v="Brownsville"/>
    <s v="Texas"/>
    <n v="78521"/>
    <x v="2"/>
    <x v="1275"/>
    <x v="0"/>
    <s v="Bookcases"/>
    <s v="Atlantic Metals Mobile 2-Shelf Bookcases, Custom Colors"/>
    <x v="2412"/>
    <n v="0.4"/>
    <n v="196.63968"/>
  </r>
  <r>
    <n v="3025"/>
    <x v="1502"/>
    <x v="627"/>
    <d v="2016-11-13T00:00:00"/>
    <x v="1"/>
    <s v="AC-10450"/>
    <s v="Amy Cox"/>
    <x v="0"/>
    <s v="United States"/>
    <s v="New York City"/>
    <s v="New York"/>
    <n v="10011"/>
    <x v="3"/>
    <x v="305"/>
    <x v="1"/>
    <s v="Binders"/>
    <s v="Storex Dura Pro Binders"/>
    <x v="2413"/>
    <n v="0.4"/>
    <n v="31.363199999999999"/>
  </r>
  <r>
    <n v="3026"/>
    <x v="1502"/>
    <x v="627"/>
    <d v="2016-11-13T00:00:00"/>
    <x v="1"/>
    <s v="AC-10450"/>
    <s v="Amy Cox"/>
    <x v="0"/>
    <s v="United States"/>
    <s v="New York City"/>
    <s v="New York"/>
    <n v="10011"/>
    <x v="3"/>
    <x v="457"/>
    <x v="1"/>
    <s v="Paper"/>
    <s v="Great White Multi-Use Recycled Paper (20Lb. and 84 Bright)"/>
    <x v="1444"/>
    <n v="0.4"/>
    <n v="10.764000000000001"/>
  </r>
  <r>
    <n v="3027"/>
    <x v="1503"/>
    <x v="300"/>
    <d v="2018-04-26T00:00:00"/>
    <x v="1"/>
    <s v="MO-17800"/>
    <s v="Meg OConnel"/>
    <x v="2"/>
    <s v="United States"/>
    <s v="Philadelphia"/>
    <s v="Pennsylvania"/>
    <n v="19140"/>
    <x v="3"/>
    <x v="1060"/>
    <x v="0"/>
    <s v="Furnishings"/>
    <s v="Tenex 46 x 60 Computer Anti-Static Chairmat, Rectangular Shaped"/>
    <x v="1796"/>
    <n v="0.4"/>
    <n v="152.6112"/>
  </r>
  <r>
    <n v="3028"/>
    <x v="1504"/>
    <x v="829"/>
    <d v="2015-08-24T00:00:00"/>
    <x v="3"/>
    <s v="RB-19645"/>
    <s v="Robert Barroso"/>
    <x v="1"/>
    <s v="United States"/>
    <s v="Billings"/>
    <s v="Montana"/>
    <n v="59102"/>
    <x v="1"/>
    <x v="1472"/>
    <x v="1"/>
    <s v="Binders"/>
    <s v="SlimView Poly Binder, 3/8"/>
    <x v="1808"/>
    <n v="0.4"/>
    <n v="4.9728000000000003"/>
  </r>
  <r>
    <n v="3029"/>
    <x v="1505"/>
    <x v="94"/>
    <d v="2018-12-21T00:00:00"/>
    <x v="1"/>
    <s v="AI-10855"/>
    <s v="Arianne Irving"/>
    <x v="0"/>
    <s v="United States"/>
    <s v="Chesapeake"/>
    <s v="Virginia"/>
    <n v="23320"/>
    <x v="0"/>
    <x v="931"/>
    <x v="0"/>
    <s v="Chairs"/>
    <s v="Hon Valutask Swivel Chairs"/>
    <x v="2414"/>
    <n v="0.15000000000000002"/>
    <n v="429.16499999999996"/>
  </r>
  <r>
    <n v="3030"/>
    <x v="1506"/>
    <x v="830"/>
    <d v="2017-03-28T00:00:00"/>
    <x v="1"/>
    <s v="DR-12880"/>
    <s v="Dan Reichenbach"/>
    <x v="1"/>
    <s v="United States"/>
    <s v="Gresham"/>
    <s v="Oregon"/>
    <n v="97030"/>
    <x v="1"/>
    <x v="1419"/>
    <x v="2"/>
    <s v="Phones"/>
    <s v="BlackBerry Q10"/>
    <x v="2415"/>
    <n v="0.4"/>
    <n v="241.9008"/>
  </r>
  <r>
    <n v="3031"/>
    <x v="1507"/>
    <x v="481"/>
    <d v="2016-09-27T00:00:00"/>
    <x v="1"/>
    <s v="DM-12955"/>
    <s v="Dario Medina"/>
    <x v="1"/>
    <s v="United States"/>
    <s v="Lincoln Park"/>
    <s v="Michigan"/>
    <n v="48146"/>
    <x v="2"/>
    <x v="1195"/>
    <x v="0"/>
    <s v="Bookcases"/>
    <s v="OSullivan 2-Shelf Heavy-Duty Bookcases"/>
    <x v="1918"/>
    <n v="0.4"/>
    <n v="116.59199999999998"/>
  </r>
  <r>
    <n v="3032"/>
    <x v="1507"/>
    <x v="481"/>
    <d v="2016-09-27T00:00:00"/>
    <x v="1"/>
    <s v="DM-12955"/>
    <s v="Dario Medina"/>
    <x v="1"/>
    <s v="United States"/>
    <s v="Lincoln Park"/>
    <s v="Michigan"/>
    <n v="48146"/>
    <x v="2"/>
    <x v="1062"/>
    <x v="1"/>
    <s v="Art"/>
    <s v="BOSTON Ranger #55 Pencil Sharpener, Black"/>
    <x v="2416"/>
    <n v="0.35"/>
    <n v="16.8935"/>
  </r>
  <r>
    <n v="3033"/>
    <x v="1508"/>
    <x v="831"/>
    <d v="2017-11-26T00:00:00"/>
    <x v="1"/>
    <s v="JH-16180"/>
    <s v="Justin Hirsh"/>
    <x v="0"/>
    <s v="United States"/>
    <s v="Gresham"/>
    <s v="Oregon"/>
    <n v="97030"/>
    <x v="1"/>
    <x v="1225"/>
    <x v="0"/>
    <s v="Chairs"/>
    <s v="Novimex Fabric Task Chair"/>
    <x v="2417"/>
    <n v="0.45"/>
    <n v="107.32480000000001"/>
  </r>
  <r>
    <n v="3034"/>
    <x v="1509"/>
    <x v="118"/>
    <d v="2018-09-21T00:00:00"/>
    <x v="1"/>
    <s v="AB-10060"/>
    <s v="Adam Bellavance"/>
    <x v="2"/>
    <s v="United States"/>
    <s v="Philadelphia"/>
    <s v="Pennsylvania"/>
    <n v="19143"/>
    <x v="3"/>
    <x v="1114"/>
    <x v="1"/>
    <s v="Paper"/>
    <s v="Xerox 231"/>
    <x v="557"/>
    <n v="0.4"/>
    <n v="12.441599999999999"/>
  </r>
  <r>
    <n v="3035"/>
    <x v="1510"/>
    <x v="832"/>
    <d v="2016-06-16T00:00:00"/>
    <x v="1"/>
    <s v="BD-11605"/>
    <s v="Brian Dahlen"/>
    <x v="0"/>
    <s v="United States"/>
    <s v="Monroe"/>
    <s v="Louisiana"/>
    <n v="71203"/>
    <x v="0"/>
    <x v="1044"/>
    <x v="2"/>
    <s v="Accessories"/>
    <s v="Kingston Digital DataTraveler 16GB USB 2.0"/>
    <x v="2418"/>
    <n v="0.15000000000000002"/>
    <n v="45.645000000000003"/>
  </r>
  <r>
    <n v="3036"/>
    <x v="1510"/>
    <x v="832"/>
    <d v="2016-06-16T00:00:00"/>
    <x v="1"/>
    <s v="BD-11605"/>
    <s v="Brian Dahlen"/>
    <x v="0"/>
    <s v="United States"/>
    <s v="Monroe"/>
    <s v="Louisiana"/>
    <n v="71203"/>
    <x v="0"/>
    <x v="1472"/>
    <x v="1"/>
    <s v="Binders"/>
    <s v="SlimView Poly Binder, 3/8"/>
    <x v="2419"/>
    <n v="0.25"/>
    <n v="27.195"/>
  </r>
  <r>
    <n v="3037"/>
    <x v="1510"/>
    <x v="832"/>
    <d v="2016-06-16T00:00:00"/>
    <x v="1"/>
    <s v="BD-11605"/>
    <s v="Brian Dahlen"/>
    <x v="0"/>
    <s v="United States"/>
    <s v="Monroe"/>
    <s v="Louisiana"/>
    <n v="71203"/>
    <x v="0"/>
    <x v="1473"/>
    <x v="1"/>
    <s v="Art"/>
    <s v="Boston Electric Pencil Sharpener, Model 1818, Charcoal Black"/>
    <x v="2420"/>
    <n v="0.15000000000000002"/>
    <n v="47.854999999999997"/>
  </r>
  <r>
    <n v="3038"/>
    <x v="1510"/>
    <x v="832"/>
    <d v="2016-06-16T00:00:00"/>
    <x v="1"/>
    <s v="BD-11605"/>
    <s v="Brian Dahlen"/>
    <x v="0"/>
    <s v="United States"/>
    <s v="Monroe"/>
    <s v="Louisiana"/>
    <n v="71203"/>
    <x v="0"/>
    <x v="498"/>
    <x v="1"/>
    <s v="Paper"/>
    <s v="Xerox 222"/>
    <x v="56"/>
    <n v="0.25"/>
    <n v="24.299999999999997"/>
  </r>
  <r>
    <n v="3039"/>
    <x v="1510"/>
    <x v="832"/>
    <d v="2016-06-16T00:00:00"/>
    <x v="1"/>
    <s v="BD-11605"/>
    <s v="Brian Dahlen"/>
    <x v="0"/>
    <s v="United States"/>
    <s v="Monroe"/>
    <s v="Louisiana"/>
    <n v="71203"/>
    <x v="0"/>
    <x v="1474"/>
    <x v="0"/>
    <s v="Furnishings"/>
    <s v="DAX Clear Channel Poster Frame"/>
    <x v="2421"/>
    <n v="0.25"/>
    <n v="21.87"/>
  </r>
  <r>
    <n v="3040"/>
    <x v="1511"/>
    <x v="621"/>
    <d v="2018-10-08T00:00:00"/>
    <x v="1"/>
    <s v="AS-10045"/>
    <s v="Aaron Smayling"/>
    <x v="1"/>
    <s v="United States"/>
    <s v="Pasadena"/>
    <s v="California"/>
    <n v="91104"/>
    <x v="1"/>
    <x v="719"/>
    <x v="0"/>
    <s v="Tables"/>
    <s v="Lesro Sheffield Collection Coffee Table, End Table, Center Table, Corner Table"/>
    <x v="2422"/>
    <n v="0.45"/>
    <n v="94.208400000000012"/>
  </r>
  <r>
    <n v="3041"/>
    <x v="1512"/>
    <x v="465"/>
    <d v="2017-05-09T00:00:00"/>
    <x v="1"/>
    <s v="ZD-21925"/>
    <s v="Zuschuss Donatelli"/>
    <x v="0"/>
    <s v="United States"/>
    <s v="Chattanooga"/>
    <s v="Tennessee"/>
    <n v="37421"/>
    <x v="0"/>
    <x v="1006"/>
    <x v="0"/>
    <s v="Furnishings"/>
    <s v="Eldon Image Series Desk Accessories, Burgundy"/>
    <x v="2423"/>
    <n v="0.25"/>
    <n v="12.54"/>
  </r>
  <r>
    <n v="3042"/>
    <x v="1513"/>
    <x v="220"/>
    <d v="2018-09-12T00:00:00"/>
    <x v="3"/>
    <s v="KF-16285"/>
    <s v="Karen Ferguson"/>
    <x v="2"/>
    <s v="United States"/>
    <s v="Long Beach"/>
    <s v="California"/>
    <n v="90805"/>
    <x v="1"/>
    <x v="860"/>
    <x v="1"/>
    <s v="Paper"/>
    <s v="Xerox 1996"/>
    <x v="91"/>
    <n v="0.4"/>
    <n v="7.7759999999999998"/>
  </r>
  <r>
    <n v="3043"/>
    <x v="1513"/>
    <x v="220"/>
    <d v="2018-09-12T00:00:00"/>
    <x v="3"/>
    <s v="KF-16285"/>
    <s v="Karen Ferguson"/>
    <x v="2"/>
    <s v="United States"/>
    <s v="Long Beach"/>
    <s v="California"/>
    <n v="90805"/>
    <x v="1"/>
    <x v="1475"/>
    <x v="1"/>
    <s v="Envelopes"/>
    <s v="#10 Self-Seal White Envelopes"/>
    <x v="2424"/>
    <n v="0.4"/>
    <n v="13.308"/>
  </r>
  <r>
    <n v="3044"/>
    <x v="1513"/>
    <x v="220"/>
    <d v="2018-09-12T00:00:00"/>
    <x v="3"/>
    <s v="KF-16285"/>
    <s v="Karen Ferguson"/>
    <x v="2"/>
    <s v="United States"/>
    <s v="Long Beach"/>
    <s v="California"/>
    <n v="90805"/>
    <x v="1"/>
    <x v="1476"/>
    <x v="0"/>
    <s v="Chairs"/>
    <s v="Hon Pagoda Stacking Chairs"/>
    <x v="2425"/>
    <n v="0.45"/>
    <n v="1129.8496"/>
  </r>
  <r>
    <n v="3045"/>
    <x v="1514"/>
    <x v="28"/>
    <d v="2016-05-02T00:00:00"/>
    <x v="0"/>
    <s v="BP-11230"/>
    <s v="Benjamin Patterson"/>
    <x v="0"/>
    <s v="United States"/>
    <s v="Troy"/>
    <s v="Ohio"/>
    <n v="45373"/>
    <x v="3"/>
    <x v="638"/>
    <x v="2"/>
    <s v="Phones"/>
    <s v="Cisco Unified IP Phone 7945G VoIP phone"/>
    <x v="2426"/>
    <n v="0.4"/>
    <n v="613.78200000000004"/>
  </r>
  <r>
    <n v="3046"/>
    <x v="1515"/>
    <x v="44"/>
    <d v="2018-11-10T00:00:00"/>
    <x v="0"/>
    <s v="CC-12430"/>
    <s v="Chuck Clark"/>
    <x v="2"/>
    <s v="United States"/>
    <s v="Minneapolis"/>
    <s v="Minnesota"/>
    <n v="55407"/>
    <x v="2"/>
    <x v="1477"/>
    <x v="1"/>
    <s v="Art"/>
    <s v="Newell 339"/>
    <x v="2213"/>
    <n v="0.35"/>
    <n v="9.0350000000000001"/>
  </r>
  <r>
    <n v="3047"/>
    <x v="1515"/>
    <x v="44"/>
    <d v="2018-11-10T00:00:00"/>
    <x v="0"/>
    <s v="CC-12430"/>
    <s v="Chuck Clark"/>
    <x v="2"/>
    <s v="United States"/>
    <s v="Minneapolis"/>
    <s v="Minnesota"/>
    <n v="55407"/>
    <x v="2"/>
    <x v="813"/>
    <x v="1"/>
    <s v="Paper"/>
    <s v="Easy-staple paper"/>
    <x v="970"/>
    <n v="0.3"/>
    <n v="18.465999999999998"/>
  </r>
  <r>
    <n v="3048"/>
    <x v="1516"/>
    <x v="587"/>
    <d v="2015-10-04T00:00:00"/>
    <x v="1"/>
    <s v="DB-13615"/>
    <s v="Doug Bickford"/>
    <x v="0"/>
    <s v="United States"/>
    <s v="Seattle"/>
    <s v="Washington"/>
    <n v="98105"/>
    <x v="1"/>
    <x v="8"/>
    <x v="1"/>
    <s v="Binders"/>
    <s v="DXL Angle-View Binders with Locking Rings by Samsill"/>
    <x v="746"/>
    <n v="0.4"/>
    <n v="25.9056"/>
  </r>
  <r>
    <n v="3049"/>
    <x v="1517"/>
    <x v="459"/>
    <d v="2018-04-04T00:00:00"/>
    <x v="2"/>
    <s v="TC-21475"/>
    <s v="Tony Chapman"/>
    <x v="2"/>
    <s v="United States"/>
    <s v="Columbus"/>
    <s v="Georgia"/>
    <n v="31907"/>
    <x v="0"/>
    <x v="121"/>
    <x v="0"/>
    <s v="Tables"/>
    <s v="Bevis 44 x 96 Conference Tables"/>
    <x v="1735"/>
    <n v="0.15000000000000002"/>
    <n v="350.03"/>
  </r>
  <r>
    <n v="3050"/>
    <x v="1517"/>
    <x v="459"/>
    <d v="2018-04-04T00:00:00"/>
    <x v="2"/>
    <s v="TC-21475"/>
    <s v="Tony Chapman"/>
    <x v="2"/>
    <s v="United States"/>
    <s v="Columbus"/>
    <s v="Georgia"/>
    <n v="31907"/>
    <x v="0"/>
    <x v="293"/>
    <x v="2"/>
    <s v="Accessories"/>
    <s v="NETGEAR N750 Dual Band Wi-Fi Gigabit Router"/>
    <x v="308"/>
    <n v="0.15000000000000002"/>
    <n v="306"/>
  </r>
  <r>
    <n v="3051"/>
    <x v="1518"/>
    <x v="833"/>
    <d v="2018-10-11T00:00:00"/>
    <x v="1"/>
    <s v="NZ-18565"/>
    <s v="Nick Zandusky"/>
    <x v="2"/>
    <s v="United States"/>
    <s v="Meridian"/>
    <s v="Idaho"/>
    <n v="83642"/>
    <x v="1"/>
    <x v="1478"/>
    <x v="0"/>
    <s v="Furnishings"/>
    <s v="36X48 HARDFLOOR CHAIRMAT"/>
    <x v="108"/>
    <n v="0.4"/>
    <n v="25.175999999999998"/>
  </r>
  <r>
    <n v="3052"/>
    <x v="1518"/>
    <x v="833"/>
    <d v="2018-10-11T00:00:00"/>
    <x v="1"/>
    <s v="NZ-18565"/>
    <s v="Nick Zandusky"/>
    <x v="2"/>
    <s v="United States"/>
    <s v="Meridian"/>
    <s v="Idaho"/>
    <n v="83642"/>
    <x v="1"/>
    <x v="1051"/>
    <x v="1"/>
    <s v="Appliances"/>
    <s v="Conquest 14 Commercial Heavy-Duty Upright Vacuum, Collection System, Accessory Kit"/>
    <x v="2427"/>
    <n v="0.4"/>
    <n v="136.70400000000001"/>
  </r>
  <r>
    <n v="3053"/>
    <x v="1518"/>
    <x v="833"/>
    <d v="2018-10-11T00:00:00"/>
    <x v="1"/>
    <s v="NZ-18565"/>
    <s v="Nick Zandusky"/>
    <x v="2"/>
    <s v="United States"/>
    <s v="Meridian"/>
    <s v="Idaho"/>
    <n v="83642"/>
    <x v="1"/>
    <x v="1237"/>
    <x v="1"/>
    <s v="Paper"/>
    <s v="Computer Printout Paper with Letter-Trim Perforations"/>
    <x v="2428"/>
    <n v="0.4"/>
    <n v="22.763999999999999"/>
  </r>
  <r>
    <n v="3054"/>
    <x v="1519"/>
    <x v="526"/>
    <d v="2017-04-14T00:00:00"/>
    <x v="0"/>
    <s v="SW-20350"/>
    <s v="Sean Wendt"/>
    <x v="2"/>
    <s v="United States"/>
    <s v="Detroit"/>
    <s v="Michigan"/>
    <n v="48227"/>
    <x v="2"/>
    <x v="1367"/>
    <x v="2"/>
    <s v="Phones"/>
    <s v="Nortel Meridian M5316 Digital phone"/>
    <x v="2429"/>
    <n v="0.3"/>
    <n v="362.53"/>
  </r>
  <r>
    <n v="3055"/>
    <x v="1519"/>
    <x v="526"/>
    <d v="2017-04-14T00:00:00"/>
    <x v="0"/>
    <s v="SW-20350"/>
    <s v="Sean Wendt"/>
    <x v="2"/>
    <s v="United States"/>
    <s v="Detroit"/>
    <s v="Michigan"/>
    <n v="48227"/>
    <x v="2"/>
    <x v="446"/>
    <x v="1"/>
    <s v="Binders"/>
    <s v="Storex Flexible Poly Binders with Double Pockets"/>
    <x v="266"/>
    <n v="0.3"/>
    <n v="3.6959999999999997"/>
  </r>
  <r>
    <n v="3056"/>
    <x v="1520"/>
    <x v="834"/>
    <d v="2016-09-01T00:00:00"/>
    <x v="1"/>
    <s v="TS-21370"/>
    <s v="Todd Sumrall"/>
    <x v="1"/>
    <s v="United States"/>
    <s v="Chicago"/>
    <s v="Illinois"/>
    <n v="60623"/>
    <x v="2"/>
    <x v="890"/>
    <x v="2"/>
    <s v="Copiers"/>
    <s v="Canon Imageclass D680 Copier / Fax"/>
    <x v="2430"/>
    <n v="0.4"/>
    <n v="1679.9759999999999"/>
  </r>
  <r>
    <n v="3057"/>
    <x v="1521"/>
    <x v="15"/>
    <d v="2018-10-24T00:00:00"/>
    <x v="0"/>
    <s v="HH-15010"/>
    <s v="Hilary Holden"/>
    <x v="1"/>
    <s v="United States"/>
    <s v="San Francisco"/>
    <s v="California"/>
    <n v="94110"/>
    <x v="1"/>
    <x v="1343"/>
    <x v="1"/>
    <s v="Envelopes"/>
    <s v="Ampad #10 Peel &amp; Seel Holiday Envelopes"/>
    <x v="2431"/>
    <n v="0.4"/>
    <n v="5.3760000000000003"/>
  </r>
  <r>
    <n v="3058"/>
    <x v="1521"/>
    <x v="15"/>
    <d v="2018-10-24T00:00:00"/>
    <x v="0"/>
    <s v="HH-15010"/>
    <s v="Hilary Holden"/>
    <x v="1"/>
    <s v="United States"/>
    <s v="San Francisco"/>
    <s v="California"/>
    <n v="94110"/>
    <x v="1"/>
    <x v="1042"/>
    <x v="1"/>
    <s v="Labels"/>
    <s v="Avery 518"/>
    <x v="2432"/>
    <n v="0.4"/>
    <n v="18.899999999999999"/>
  </r>
  <r>
    <n v="3059"/>
    <x v="1521"/>
    <x v="15"/>
    <d v="2018-10-24T00:00:00"/>
    <x v="0"/>
    <s v="HH-15010"/>
    <s v="Hilary Holden"/>
    <x v="1"/>
    <s v="United States"/>
    <s v="San Francisco"/>
    <s v="California"/>
    <n v="94110"/>
    <x v="1"/>
    <x v="677"/>
    <x v="0"/>
    <s v="Furnishings"/>
    <s v="Linden 10 Round Wall Clock, Black"/>
    <x v="2433"/>
    <n v="0.4"/>
    <n v="18.335999999999999"/>
  </r>
  <r>
    <n v="3060"/>
    <x v="1521"/>
    <x v="15"/>
    <d v="2018-10-24T00:00:00"/>
    <x v="0"/>
    <s v="HH-15010"/>
    <s v="Hilary Holden"/>
    <x v="1"/>
    <s v="United States"/>
    <s v="San Francisco"/>
    <s v="California"/>
    <n v="94110"/>
    <x v="1"/>
    <x v="1479"/>
    <x v="0"/>
    <s v="Tables"/>
    <s v="Anderson Hickey Conga Table Tops &amp; Accessories"/>
    <x v="2434"/>
    <n v="0.45"/>
    <n v="13.4024"/>
  </r>
  <r>
    <n v="3061"/>
    <x v="1522"/>
    <x v="77"/>
    <d v="2017-11-12T00:00:00"/>
    <x v="1"/>
    <s v="DM-13345"/>
    <s v="Denise Monton"/>
    <x v="1"/>
    <s v="United States"/>
    <s v="Newark"/>
    <s v="Ohio"/>
    <n v="43055"/>
    <x v="3"/>
    <x v="1233"/>
    <x v="2"/>
    <s v="Accessories"/>
    <s v="Plantronics Audio 478 Stereo USB Headset"/>
    <x v="2435"/>
    <n v="0.25"/>
    <n v="89.981999999999999"/>
  </r>
  <r>
    <n v="3062"/>
    <x v="1523"/>
    <x v="448"/>
    <d v="2018-03-07T00:00:00"/>
    <x v="1"/>
    <s v="RE-19450"/>
    <s v="Richard Eichhorn"/>
    <x v="0"/>
    <s v="United States"/>
    <s v="Dallas"/>
    <s v="Texas"/>
    <n v="75081"/>
    <x v="2"/>
    <x v="794"/>
    <x v="1"/>
    <s v="Paper"/>
    <s v="Important Message Pads, 50 4-1/4 x 5-1/2 Forms per Pad"/>
    <x v="2017"/>
    <n v="0.3"/>
    <n v="18.815999999999999"/>
  </r>
  <r>
    <n v="3063"/>
    <x v="1524"/>
    <x v="154"/>
    <d v="2016-11-29T00:00:00"/>
    <x v="2"/>
    <s v="JD-16150"/>
    <s v="Justin Deggeller"/>
    <x v="1"/>
    <s v="United States"/>
    <s v="Newark"/>
    <s v="Delaware"/>
    <n v="19711"/>
    <x v="3"/>
    <x v="1480"/>
    <x v="2"/>
    <s v="Phones"/>
    <s v="Apple EarPods with Remote and Mic"/>
    <x v="2436"/>
    <n v="0.4"/>
    <n v="50.381999999999998"/>
  </r>
  <r>
    <n v="3064"/>
    <x v="1524"/>
    <x v="154"/>
    <d v="2016-11-29T00:00:00"/>
    <x v="2"/>
    <s v="JD-16150"/>
    <s v="Justin Deggeller"/>
    <x v="1"/>
    <s v="United States"/>
    <s v="Newark"/>
    <s v="Delaware"/>
    <n v="19711"/>
    <x v="3"/>
    <x v="1481"/>
    <x v="2"/>
    <s v="Accessories"/>
    <s v="Perixx PERIBOARD-512B, Ergonomic Split Keyboard"/>
    <x v="2437"/>
    <n v="0.25"/>
    <n v="78.727499999999992"/>
  </r>
  <r>
    <n v="3065"/>
    <x v="1525"/>
    <x v="677"/>
    <d v="2018-03-18T00:00:00"/>
    <x v="0"/>
    <s v="BF-11215"/>
    <s v="Benjamin Farhat"/>
    <x v="2"/>
    <s v="United States"/>
    <s v="Albuquerque"/>
    <s v="New Mexico"/>
    <n v="87105"/>
    <x v="1"/>
    <x v="75"/>
    <x v="1"/>
    <s v="Storage"/>
    <s v="SimpliFile Personal File, Black Granite, 15w x 6-15/16d x 11-1/4h"/>
    <x v="2438"/>
    <n v="0.5"/>
    <n v="45.4"/>
  </r>
  <r>
    <n v="3066"/>
    <x v="1525"/>
    <x v="677"/>
    <d v="2018-03-18T00:00:00"/>
    <x v="0"/>
    <s v="BF-11215"/>
    <s v="Benjamin Farhat"/>
    <x v="2"/>
    <s v="United States"/>
    <s v="Albuquerque"/>
    <s v="New Mexico"/>
    <n v="87105"/>
    <x v="1"/>
    <x v="722"/>
    <x v="2"/>
    <s v="Phones"/>
    <s v="OtterBox Commuter Series Case - iPhone 5 &amp; 5s"/>
    <x v="1182"/>
    <n v="0.4"/>
    <n v="84.441599999999994"/>
  </r>
  <r>
    <n v="3067"/>
    <x v="1525"/>
    <x v="677"/>
    <d v="2018-03-18T00:00:00"/>
    <x v="0"/>
    <s v="BF-11215"/>
    <s v="Benjamin Farhat"/>
    <x v="2"/>
    <s v="United States"/>
    <s v="Albuquerque"/>
    <s v="New Mexico"/>
    <n v="87105"/>
    <x v="1"/>
    <x v="1482"/>
    <x v="2"/>
    <s v="Accessories"/>
    <s v="Logitech Wireless Headset H600 Over-The-Head Design"/>
    <x v="2439"/>
    <n v="0.45"/>
    <n v="118.2225"/>
  </r>
  <r>
    <n v="3068"/>
    <x v="1525"/>
    <x v="677"/>
    <d v="2018-03-18T00:00:00"/>
    <x v="0"/>
    <s v="BF-11215"/>
    <s v="Benjamin Farhat"/>
    <x v="2"/>
    <s v="United States"/>
    <s v="Albuquerque"/>
    <s v="New Mexico"/>
    <n v="87105"/>
    <x v="1"/>
    <x v="1483"/>
    <x v="1"/>
    <s v="Paper"/>
    <s v="Xerox 230"/>
    <x v="1544"/>
    <n v="0.4"/>
    <n v="27.215999999999998"/>
  </r>
  <r>
    <n v="3069"/>
    <x v="1525"/>
    <x v="677"/>
    <d v="2018-03-18T00:00:00"/>
    <x v="0"/>
    <s v="BF-11215"/>
    <s v="Benjamin Farhat"/>
    <x v="2"/>
    <s v="United States"/>
    <s v="Albuquerque"/>
    <s v="New Mexico"/>
    <n v="87105"/>
    <x v="1"/>
    <x v="1415"/>
    <x v="1"/>
    <s v="Paper"/>
    <s v="Xerox 1885"/>
    <x v="2440"/>
    <n v="0.4"/>
    <n v="172.94399999999999"/>
  </r>
  <r>
    <n v="3070"/>
    <x v="1526"/>
    <x v="329"/>
    <d v="2018-11-30T00:00:00"/>
    <x v="3"/>
    <s v="ML-17755"/>
    <s v="Max Ludwig"/>
    <x v="2"/>
    <s v="United States"/>
    <s v="Toledo"/>
    <s v="Ohio"/>
    <n v="43615"/>
    <x v="3"/>
    <x v="1470"/>
    <x v="1"/>
    <s v="Appliances"/>
    <s v="Kensington 7 Outlet MasterPiece Power Center with Fax/Phone Line Protection"/>
    <x v="2441"/>
    <n v="0.4"/>
    <n v="398.36160000000001"/>
  </r>
  <r>
    <n v="3071"/>
    <x v="1527"/>
    <x v="664"/>
    <d v="2015-11-22T00:00:00"/>
    <x v="1"/>
    <s v="YC-21895"/>
    <s v="Yoseph Carroll"/>
    <x v="1"/>
    <s v="United States"/>
    <s v="Newark"/>
    <s v="Delaware"/>
    <n v="19711"/>
    <x v="3"/>
    <x v="1074"/>
    <x v="1"/>
    <s v="Storage"/>
    <s v="Smead Adjustable Mobile File Trolley with Lockable Top"/>
    <x v="2442"/>
    <n v="0.5"/>
    <n v="1467.165"/>
  </r>
  <r>
    <n v="3072"/>
    <x v="1527"/>
    <x v="664"/>
    <d v="2015-11-22T00:00:00"/>
    <x v="1"/>
    <s v="YC-21895"/>
    <s v="Yoseph Carroll"/>
    <x v="1"/>
    <s v="United States"/>
    <s v="Newark"/>
    <s v="Delaware"/>
    <n v="19711"/>
    <x v="3"/>
    <x v="1484"/>
    <x v="0"/>
    <s v="Furnishings"/>
    <s v="Eldon Econocleat Chair Mats for Low Pile Carpets"/>
    <x v="2443"/>
    <n v="0.4"/>
    <n v="74.646000000000001"/>
  </r>
  <r>
    <n v="3073"/>
    <x v="1527"/>
    <x v="664"/>
    <d v="2015-11-22T00:00:00"/>
    <x v="1"/>
    <s v="YC-21895"/>
    <s v="Yoseph Carroll"/>
    <x v="1"/>
    <s v="United States"/>
    <s v="Newark"/>
    <s v="Delaware"/>
    <n v="19711"/>
    <x v="3"/>
    <x v="684"/>
    <x v="1"/>
    <s v="Art"/>
    <s v="Deluxe Chalkboard Eraser Cleaner"/>
    <x v="2444"/>
    <n v="0.25"/>
    <n v="43.3125"/>
  </r>
  <r>
    <n v="3074"/>
    <x v="1528"/>
    <x v="835"/>
    <d v="2017-01-05T00:00:00"/>
    <x v="2"/>
    <s v="LR-16915"/>
    <s v="Lena Radford"/>
    <x v="0"/>
    <s v="United States"/>
    <s v="Los Angeles"/>
    <s v="California"/>
    <n v="90045"/>
    <x v="1"/>
    <x v="1277"/>
    <x v="1"/>
    <s v="Storage"/>
    <s v="Recycled Steel Personal File for Hanging File Folders"/>
    <x v="2445"/>
    <n v="0.5"/>
    <n v="57.23"/>
  </r>
  <r>
    <n v="3075"/>
    <x v="1529"/>
    <x v="292"/>
    <d v="2016-10-08T00:00:00"/>
    <x v="1"/>
    <s v="BS-11755"/>
    <s v="Bruce Stewart"/>
    <x v="0"/>
    <s v="United States"/>
    <s v="Los Angeles"/>
    <s v="California"/>
    <n v="90032"/>
    <x v="1"/>
    <x v="631"/>
    <x v="0"/>
    <s v="Bookcases"/>
    <s v="Safco Value Mate Series Steel Bookcases, Baked Enamel Finish on Steel, Gray"/>
    <x v="2446"/>
    <n v="0.5"/>
    <n v="60.332999999999998"/>
  </r>
  <r>
    <n v="3076"/>
    <x v="1530"/>
    <x v="836"/>
    <d v="2015-07-24T00:00:00"/>
    <x v="1"/>
    <s v="KM-16375"/>
    <s v="Katherine Murray"/>
    <x v="2"/>
    <s v="United States"/>
    <s v="Dallas"/>
    <s v="Texas"/>
    <n v="75217"/>
    <x v="2"/>
    <x v="384"/>
    <x v="1"/>
    <s v="Storage"/>
    <s v="Letter Size Cart"/>
    <x v="2447"/>
    <n v="0.4"/>
    <n v="205.71839999999997"/>
  </r>
  <r>
    <n v="3077"/>
    <x v="1530"/>
    <x v="836"/>
    <d v="2015-07-24T00:00:00"/>
    <x v="1"/>
    <s v="KM-16375"/>
    <s v="Katherine Murray"/>
    <x v="2"/>
    <s v="United States"/>
    <s v="Dallas"/>
    <s v="Texas"/>
    <n v="75217"/>
    <x v="2"/>
    <x v="904"/>
    <x v="0"/>
    <s v="Furnishings"/>
    <s v="Westinghouse Clip-On Gooseneck Lamps"/>
    <x v="80"/>
    <n v="0.3"/>
    <n v="11.717999999999998"/>
  </r>
  <r>
    <n v="3078"/>
    <x v="1530"/>
    <x v="836"/>
    <d v="2015-07-24T00:00:00"/>
    <x v="1"/>
    <s v="KM-16375"/>
    <s v="Katherine Murray"/>
    <x v="2"/>
    <s v="United States"/>
    <s v="Dallas"/>
    <s v="Texas"/>
    <n v="75217"/>
    <x v="2"/>
    <x v="483"/>
    <x v="0"/>
    <s v="Chairs"/>
    <s v="HON 5400 Series Task Chairs for Big and Tall"/>
    <x v="2448"/>
    <n v="0.35"/>
    <n v="637.89179999999999"/>
  </r>
  <r>
    <n v="3079"/>
    <x v="1531"/>
    <x v="371"/>
    <d v="2015-05-25T00:00:00"/>
    <x v="1"/>
    <s v="BT-11530"/>
    <s v="Bradley Talbott"/>
    <x v="2"/>
    <s v="United States"/>
    <s v="San Diego"/>
    <s v="California"/>
    <n v="92037"/>
    <x v="1"/>
    <x v="181"/>
    <x v="1"/>
    <s v="Art"/>
    <s v="4009 Highlighters by Sanford"/>
    <x v="2449"/>
    <n v="0.45"/>
    <n v="17.512"/>
  </r>
  <r>
    <n v="3080"/>
    <x v="1532"/>
    <x v="507"/>
    <d v="2018-09-05T00:00:00"/>
    <x v="2"/>
    <s v="KB-16405"/>
    <s v="Katrina Bavinger"/>
    <x v="2"/>
    <s v="United States"/>
    <s v="Apple Valley"/>
    <s v="California"/>
    <n v="92307"/>
    <x v="1"/>
    <x v="585"/>
    <x v="1"/>
    <s v="Paper"/>
    <s v="Xerox 220"/>
    <x v="91"/>
    <n v="0.4"/>
    <n v="7.7759999999999998"/>
  </r>
  <r>
    <n v="3081"/>
    <x v="1532"/>
    <x v="507"/>
    <d v="2018-09-05T00:00:00"/>
    <x v="2"/>
    <s v="KB-16405"/>
    <s v="Katrina Bavinger"/>
    <x v="2"/>
    <s v="United States"/>
    <s v="Apple Valley"/>
    <s v="California"/>
    <n v="92307"/>
    <x v="1"/>
    <x v="831"/>
    <x v="2"/>
    <s v="Phones"/>
    <s v="invisibleSHIELD by ZAGG Smudge-Free Screen Protector"/>
    <x v="746"/>
    <n v="0.4"/>
    <n v="25.9056"/>
  </r>
  <r>
    <n v="3082"/>
    <x v="1533"/>
    <x v="837"/>
    <d v="2018-06-02T00:00:00"/>
    <x v="1"/>
    <s v="DW-13480"/>
    <s v="Dianna Wilson"/>
    <x v="2"/>
    <s v="United States"/>
    <s v="Louisville"/>
    <s v="Kentucky"/>
    <n v="40214"/>
    <x v="0"/>
    <x v="705"/>
    <x v="1"/>
    <s v="Binders"/>
    <s v="Binding Machine Supplies"/>
    <x v="2450"/>
    <n v="0.25"/>
    <n v="43.755000000000003"/>
  </r>
  <r>
    <n v="3083"/>
    <x v="1533"/>
    <x v="837"/>
    <d v="2018-06-02T00:00:00"/>
    <x v="1"/>
    <s v="DW-13480"/>
    <s v="Dianna Wilson"/>
    <x v="2"/>
    <s v="United States"/>
    <s v="Louisville"/>
    <s v="Kentucky"/>
    <n v="40214"/>
    <x v="0"/>
    <x v="1400"/>
    <x v="2"/>
    <s v="Phones"/>
    <s v="Google Nexus 5"/>
    <x v="2451"/>
    <n v="0.25"/>
    <n v="404.97750000000002"/>
  </r>
  <r>
    <n v="3084"/>
    <x v="1534"/>
    <x v="838"/>
    <d v="2015-02-03T00:00:00"/>
    <x v="1"/>
    <s v="JC-15340"/>
    <s v="Jasper Cacioppo"/>
    <x v="0"/>
    <s v="United States"/>
    <s v="New York City"/>
    <s v="New York"/>
    <n v="10024"/>
    <x v="3"/>
    <x v="185"/>
    <x v="1"/>
    <s v="Binders"/>
    <s v="Pressboard Covers with Storage Hooks, 9 1/2 x 11, Light Blue"/>
    <x v="2452"/>
    <n v="0.4"/>
    <n v="2.3567999999999998"/>
  </r>
  <r>
    <n v="3085"/>
    <x v="1535"/>
    <x v="839"/>
    <d v="2018-02-14T00:00:00"/>
    <x v="1"/>
    <s v="TP-21415"/>
    <s v="Tom Prescott"/>
    <x v="0"/>
    <s v="United States"/>
    <s v="Houston"/>
    <s v="Texas"/>
    <n v="77070"/>
    <x v="2"/>
    <x v="382"/>
    <x v="1"/>
    <s v="Binders"/>
    <s v="GBC ProClick 150 Presentation Binding System"/>
    <x v="2453"/>
    <n v="0.3"/>
    <n v="176.94879999999998"/>
  </r>
  <r>
    <n v="3086"/>
    <x v="1535"/>
    <x v="839"/>
    <d v="2018-02-14T00:00:00"/>
    <x v="1"/>
    <s v="TP-21415"/>
    <s v="Tom Prescott"/>
    <x v="0"/>
    <s v="United States"/>
    <s v="Houston"/>
    <s v="Texas"/>
    <n v="77070"/>
    <x v="2"/>
    <x v="657"/>
    <x v="2"/>
    <s v="Accessories"/>
    <s v="Razer Kraken PRO Over Ear PC and Music Headset"/>
    <x v="2454"/>
    <n v="0.35"/>
    <n v="83.189599999999999"/>
  </r>
  <r>
    <n v="3087"/>
    <x v="1535"/>
    <x v="839"/>
    <d v="2018-02-14T00:00:00"/>
    <x v="1"/>
    <s v="TP-21415"/>
    <s v="Tom Prescott"/>
    <x v="0"/>
    <s v="United States"/>
    <s v="Houston"/>
    <s v="Texas"/>
    <n v="77070"/>
    <x v="2"/>
    <x v="1467"/>
    <x v="0"/>
    <s v="Furnishings"/>
    <s v="Stacking Trays by OIC"/>
    <x v="2176"/>
    <n v="0.3"/>
    <n v="2.7887999999999997"/>
  </r>
  <r>
    <n v="3088"/>
    <x v="1535"/>
    <x v="839"/>
    <d v="2018-02-14T00:00:00"/>
    <x v="1"/>
    <s v="TP-21415"/>
    <s v="Tom Prescott"/>
    <x v="0"/>
    <s v="United States"/>
    <s v="Houston"/>
    <s v="Texas"/>
    <n v="77070"/>
    <x v="2"/>
    <x v="791"/>
    <x v="1"/>
    <s v="Appliances"/>
    <s v="Belkin F9S820V06 8 Outlet Surge"/>
    <x v="837"/>
    <n v="0.3"/>
    <n v="9.0944000000000003"/>
  </r>
  <r>
    <n v="3089"/>
    <x v="1536"/>
    <x v="185"/>
    <d v="2018-04-02T00:00:00"/>
    <x v="0"/>
    <s v="DB-12910"/>
    <s v="Daniel Byrd"/>
    <x v="2"/>
    <s v="United States"/>
    <s v="Henderson"/>
    <s v="Kentucky"/>
    <n v="42420"/>
    <x v="0"/>
    <x v="1122"/>
    <x v="0"/>
    <s v="Furnishings"/>
    <s v="Advantus Panel Wall Certificate Holder - 8.5x11"/>
    <x v="2455"/>
    <n v="0.25"/>
    <n v="45.75"/>
  </r>
  <r>
    <n v="3090"/>
    <x v="1536"/>
    <x v="185"/>
    <d v="2018-04-02T00:00:00"/>
    <x v="0"/>
    <s v="DB-12910"/>
    <s v="Daniel Byrd"/>
    <x v="2"/>
    <s v="United States"/>
    <s v="Henderson"/>
    <s v="Kentucky"/>
    <n v="42420"/>
    <x v="0"/>
    <x v="1485"/>
    <x v="2"/>
    <s v="Phones"/>
    <s v="Vtech CS6719"/>
    <x v="142"/>
    <n v="0.25"/>
    <n v="503.94749999999999"/>
  </r>
  <r>
    <n v="3091"/>
    <x v="1537"/>
    <x v="840"/>
    <d v="2017-03-08T00:00:00"/>
    <x v="1"/>
    <s v="BH-11710"/>
    <s v="Brosina Hoffman"/>
    <x v="0"/>
    <s v="United States"/>
    <s v="Newark"/>
    <s v="Delaware"/>
    <n v="19711"/>
    <x v="3"/>
    <x v="669"/>
    <x v="1"/>
    <s v="Binders"/>
    <s v="GBC ProClick Punch Binding System"/>
    <x v="2456"/>
    <n v="0.4"/>
    <n v="268.71600000000001"/>
  </r>
  <r>
    <n v="3092"/>
    <x v="1537"/>
    <x v="840"/>
    <d v="2017-03-08T00:00:00"/>
    <x v="1"/>
    <s v="BH-11710"/>
    <s v="Brosina Hoffman"/>
    <x v="0"/>
    <s v="United States"/>
    <s v="Newark"/>
    <s v="Delaware"/>
    <n v="19711"/>
    <x v="3"/>
    <x v="664"/>
    <x v="2"/>
    <s v="Phones"/>
    <s v="Pyle PMP37LED"/>
    <x v="2457"/>
    <n v="0.4"/>
    <n v="287.96999999999997"/>
  </r>
  <r>
    <n v="3093"/>
    <x v="1537"/>
    <x v="840"/>
    <d v="2017-03-08T00:00:00"/>
    <x v="1"/>
    <s v="BH-11710"/>
    <s v="Brosina Hoffman"/>
    <x v="0"/>
    <s v="United States"/>
    <s v="Newark"/>
    <s v="Delaware"/>
    <n v="19711"/>
    <x v="3"/>
    <x v="1486"/>
    <x v="1"/>
    <s v="Paper"/>
    <s v="Xerox 194"/>
    <x v="1668"/>
    <n v="0.4"/>
    <n v="99.86399999999999"/>
  </r>
  <r>
    <n v="3094"/>
    <x v="1538"/>
    <x v="841"/>
    <d v="2016-08-23T00:00:00"/>
    <x v="3"/>
    <s v="TD-20995"/>
    <s v="Tamara Dahlen"/>
    <x v="0"/>
    <s v="United States"/>
    <s v="Bolingbrook"/>
    <s v="Illinois"/>
    <n v="60440"/>
    <x v="2"/>
    <x v="558"/>
    <x v="1"/>
    <s v="Supplies"/>
    <s v="Acme Tagit Stainless Steel Antibacterial Scissors"/>
    <x v="2458"/>
    <n v="0.35"/>
    <n v="20.591999999999999"/>
  </r>
  <r>
    <n v="3095"/>
    <x v="1538"/>
    <x v="841"/>
    <d v="2016-08-23T00:00:00"/>
    <x v="3"/>
    <s v="TD-20995"/>
    <s v="Tamara Dahlen"/>
    <x v="0"/>
    <s v="United States"/>
    <s v="Bolingbrook"/>
    <s v="Illinois"/>
    <n v="60440"/>
    <x v="2"/>
    <x v="1145"/>
    <x v="1"/>
    <s v="Paper"/>
    <s v="Xerox 206"/>
    <x v="559"/>
    <n v="0.3"/>
    <n v="7.2576000000000001"/>
  </r>
  <r>
    <n v="3096"/>
    <x v="1538"/>
    <x v="841"/>
    <d v="2016-08-23T00:00:00"/>
    <x v="3"/>
    <s v="TD-20995"/>
    <s v="Tamara Dahlen"/>
    <x v="0"/>
    <s v="United States"/>
    <s v="Bolingbrook"/>
    <s v="Illinois"/>
    <n v="60440"/>
    <x v="2"/>
    <x v="1014"/>
    <x v="1"/>
    <s v="Fasteners"/>
    <s v="Staples"/>
    <x v="2459"/>
    <n v="0.3"/>
    <n v="8.4223999999999997"/>
  </r>
  <r>
    <n v="3097"/>
    <x v="1538"/>
    <x v="841"/>
    <d v="2016-08-23T00:00:00"/>
    <x v="3"/>
    <s v="TD-20995"/>
    <s v="Tamara Dahlen"/>
    <x v="0"/>
    <s v="United States"/>
    <s v="Bolingbrook"/>
    <s v="Illinois"/>
    <n v="60440"/>
    <x v="2"/>
    <x v="336"/>
    <x v="1"/>
    <s v="Appliances"/>
    <s v="Holmes Odor Grabber"/>
    <x v="2460"/>
    <n v="0.3"/>
    <n v="4.0375999999999994"/>
  </r>
  <r>
    <n v="3098"/>
    <x v="1539"/>
    <x v="842"/>
    <d v="2018-05-01T00:00:00"/>
    <x v="1"/>
    <s v="CV-12805"/>
    <s v="Cynthia Voltz"/>
    <x v="1"/>
    <s v="United States"/>
    <s v="Fort Worth"/>
    <s v="Texas"/>
    <n v="76106"/>
    <x v="2"/>
    <x v="322"/>
    <x v="1"/>
    <s v="Labels"/>
    <s v="Avery Address/Shipping Labels for Typewriters, 4 x 2"/>
    <x v="2461"/>
    <n v="0.3"/>
    <n v="23.183999999999997"/>
  </r>
  <r>
    <n v="3099"/>
    <x v="1539"/>
    <x v="842"/>
    <d v="2018-05-01T00:00:00"/>
    <x v="1"/>
    <s v="CV-12805"/>
    <s v="Cynthia Voltz"/>
    <x v="1"/>
    <s v="United States"/>
    <s v="Fort Worth"/>
    <s v="Texas"/>
    <n v="76106"/>
    <x v="2"/>
    <x v="317"/>
    <x v="0"/>
    <s v="Bookcases"/>
    <s v="Sauder Barrister Bookcases"/>
    <x v="2462"/>
    <n v="0.4"/>
    <n v="132.15935999999999"/>
  </r>
  <r>
    <n v="3100"/>
    <x v="1540"/>
    <x v="349"/>
    <d v="2018-04-19T00:00:00"/>
    <x v="1"/>
    <s v="CS-12355"/>
    <s v="Christine Sundaresam"/>
    <x v="0"/>
    <s v="United States"/>
    <s v="New York City"/>
    <s v="New York"/>
    <n v="10024"/>
    <x v="3"/>
    <x v="1366"/>
    <x v="1"/>
    <s v="Binders"/>
    <s v="Avery Non-Stick Binders"/>
    <x v="2168"/>
    <n v="0.4"/>
    <n v="6.4655999999999993"/>
  </r>
  <r>
    <n v="3101"/>
    <x v="1540"/>
    <x v="349"/>
    <d v="2018-04-19T00:00:00"/>
    <x v="1"/>
    <s v="CS-12355"/>
    <s v="Christine Sundaresam"/>
    <x v="0"/>
    <s v="United States"/>
    <s v="New York City"/>
    <s v="New York"/>
    <n v="10024"/>
    <x v="3"/>
    <x v="713"/>
    <x v="0"/>
    <s v="Bookcases"/>
    <s v="Bush Westfield Collection Bookcases, Fully Assembled"/>
    <x v="2463"/>
    <n v="0.5"/>
    <n v="121.176"/>
  </r>
  <r>
    <n v="3102"/>
    <x v="1541"/>
    <x v="66"/>
    <d v="2018-12-27T00:00:00"/>
    <x v="0"/>
    <s v="JG-15310"/>
    <s v="Jason Gross"/>
    <x v="1"/>
    <s v="United States"/>
    <s v="Providence"/>
    <s v="Rhode Island"/>
    <n v="2908"/>
    <x v="3"/>
    <x v="413"/>
    <x v="1"/>
    <s v="Supplies"/>
    <s v="Premier Electric Letter Opener"/>
    <x v="2464"/>
    <n v="0.25"/>
    <n v="521.37"/>
  </r>
  <r>
    <n v="3103"/>
    <x v="1541"/>
    <x v="66"/>
    <d v="2018-12-27T00:00:00"/>
    <x v="0"/>
    <s v="JG-15310"/>
    <s v="Jason Gross"/>
    <x v="1"/>
    <s v="United States"/>
    <s v="Providence"/>
    <s v="Rhode Island"/>
    <n v="2908"/>
    <x v="3"/>
    <x v="1487"/>
    <x v="0"/>
    <s v="Bookcases"/>
    <s v="Bush Cubix Collection Bookcases, Fully Assembled"/>
    <x v="2465"/>
    <n v="0.5"/>
    <n v="110.49"/>
  </r>
  <r>
    <n v="3104"/>
    <x v="1542"/>
    <x v="16"/>
    <d v="2017-12-12T00:00:00"/>
    <x v="1"/>
    <s v="JP-16135"/>
    <s v="Julie Prescott"/>
    <x v="2"/>
    <s v="United States"/>
    <s v="Columbus"/>
    <s v="Ohio"/>
    <n v="43229"/>
    <x v="3"/>
    <x v="1488"/>
    <x v="1"/>
    <s v="Binders"/>
    <s v="Universal Recycled Hanging Pressboard Report Binders, Letter Size"/>
    <x v="2466"/>
    <n v="0.4"/>
    <n v="7.7742000000000004"/>
  </r>
  <r>
    <n v="3105"/>
    <x v="1543"/>
    <x v="721"/>
    <d v="2018-03-29T00:00:00"/>
    <x v="1"/>
    <s v="EC-14050"/>
    <s v="Erin Creighton"/>
    <x v="0"/>
    <s v="United States"/>
    <s v="New York City"/>
    <s v="New York"/>
    <n v="10024"/>
    <x v="3"/>
    <x v="1489"/>
    <x v="1"/>
    <s v="Paper"/>
    <s v="Xerox 1980"/>
    <x v="2274"/>
    <n v="0.4"/>
    <n v="15.407999999999999"/>
  </r>
  <r>
    <n v="3106"/>
    <x v="1544"/>
    <x v="197"/>
    <d v="2017-07-29T00:00:00"/>
    <x v="1"/>
    <s v="KH-16630"/>
    <s v="Ken Heidel"/>
    <x v="1"/>
    <s v="United States"/>
    <s v="Houston"/>
    <s v="Texas"/>
    <n v="77070"/>
    <x v="2"/>
    <x v="522"/>
    <x v="1"/>
    <s v="Labels"/>
    <s v="Avery 493"/>
    <x v="577"/>
    <n v="0.3"/>
    <n v="10.998399999999998"/>
  </r>
  <r>
    <n v="3107"/>
    <x v="1545"/>
    <x v="815"/>
    <d v="2018-07-14T00:00:00"/>
    <x v="1"/>
    <s v="FG-14260"/>
    <s v="Frank Gastineau"/>
    <x v="2"/>
    <s v="United States"/>
    <s v="Aurora"/>
    <s v="Illinois"/>
    <n v="60505"/>
    <x v="2"/>
    <x v="821"/>
    <x v="1"/>
    <s v="Storage"/>
    <s v="Fellowes Mobile File Cart, Black"/>
    <x v="2467"/>
    <n v="0.4"/>
    <n v="179.07839999999999"/>
  </r>
  <r>
    <n v="3108"/>
    <x v="1546"/>
    <x v="19"/>
    <d v="2017-07-22T00:00:00"/>
    <x v="1"/>
    <s v="AA-10480"/>
    <s v="Andrew Allen"/>
    <x v="0"/>
    <s v="United States"/>
    <s v="Springfield"/>
    <s v="Missouri"/>
    <n v="65807"/>
    <x v="2"/>
    <x v="1490"/>
    <x v="1"/>
    <s v="Paper"/>
    <s v="Strathmore Photo Frame Cards"/>
    <x v="2468"/>
    <n v="0.3"/>
    <n v="15.350999999999999"/>
  </r>
  <r>
    <n v="3109"/>
    <x v="1546"/>
    <x v="19"/>
    <d v="2017-07-22T00:00:00"/>
    <x v="1"/>
    <s v="AA-10480"/>
    <s v="Andrew Allen"/>
    <x v="0"/>
    <s v="United States"/>
    <s v="Springfield"/>
    <s v="Missouri"/>
    <n v="65807"/>
    <x v="2"/>
    <x v="871"/>
    <x v="1"/>
    <s v="Storage"/>
    <s v="Carina 42Hx23 3/4W Media Storage Unit"/>
    <x v="420"/>
    <n v="0.4"/>
    <n v="145.76399999999998"/>
  </r>
  <r>
    <n v="3110"/>
    <x v="1546"/>
    <x v="19"/>
    <d v="2017-07-22T00:00:00"/>
    <x v="1"/>
    <s v="AA-10480"/>
    <s v="Andrew Allen"/>
    <x v="0"/>
    <s v="United States"/>
    <s v="Springfield"/>
    <s v="Missouri"/>
    <n v="65807"/>
    <x v="2"/>
    <x v="827"/>
    <x v="1"/>
    <s v="Paper"/>
    <s v="Rediform Wirebound Phone Memo Message Book, 11 x 5-3/4"/>
    <x v="2469"/>
    <n v="0.3"/>
    <n v="5.3479999999999999"/>
  </r>
  <r>
    <n v="3111"/>
    <x v="1546"/>
    <x v="19"/>
    <d v="2017-07-22T00:00:00"/>
    <x v="1"/>
    <s v="AA-10480"/>
    <s v="Andrew Allen"/>
    <x v="0"/>
    <s v="United States"/>
    <s v="Springfield"/>
    <s v="Missouri"/>
    <n v="65807"/>
    <x v="2"/>
    <x v="548"/>
    <x v="1"/>
    <s v="Paper"/>
    <s v="Xerox 1993"/>
    <x v="187"/>
    <n v="0.3"/>
    <n v="36.287999999999997"/>
  </r>
  <r>
    <n v="3112"/>
    <x v="1546"/>
    <x v="19"/>
    <d v="2017-07-22T00:00:00"/>
    <x v="1"/>
    <s v="AA-10480"/>
    <s v="Andrew Allen"/>
    <x v="0"/>
    <s v="United States"/>
    <s v="Springfield"/>
    <s v="Missouri"/>
    <n v="65807"/>
    <x v="2"/>
    <x v="1244"/>
    <x v="1"/>
    <s v="Storage"/>
    <s v="Tennsco 6- and 18-Compartment Lockers"/>
    <x v="2470"/>
    <n v="0.4"/>
    <n v="159.102"/>
  </r>
  <r>
    <n v="3113"/>
    <x v="1547"/>
    <x v="828"/>
    <d v="2017-08-30T00:00:00"/>
    <x v="1"/>
    <s v="MS-17770"/>
    <s v="Maxwell Schwartz"/>
    <x v="0"/>
    <s v="United States"/>
    <s v="Seattle"/>
    <s v="Washington"/>
    <n v="98105"/>
    <x v="1"/>
    <x v="1491"/>
    <x v="2"/>
    <s v="Machines"/>
    <s v="Okidata C331dn Printer"/>
    <x v="2471"/>
    <n v="0.45"/>
    <n v="460.68000000000006"/>
  </r>
  <r>
    <n v="3114"/>
    <x v="1547"/>
    <x v="828"/>
    <d v="2017-08-30T00:00:00"/>
    <x v="1"/>
    <s v="MS-17770"/>
    <s v="Maxwell Schwartz"/>
    <x v="0"/>
    <s v="United States"/>
    <s v="Seattle"/>
    <s v="Washington"/>
    <n v="98105"/>
    <x v="1"/>
    <x v="113"/>
    <x v="1"/>
    <s v="Envelopes"/>
    <s v="Tyvek  Top-Opening Peel &amp; Seel Envelopes, Plain White"/>
    <x v="2472"/>
    <n v="0.4"/>
    <n v="81.540000000000006"/>
  </r>
  <r>
    <n v="3115"/>
    <x v="1547"/>
    <x v="828"/>
    <d v="2017-08-30T00:00:00"/>
    <x v="1"/>
    <s v="MS-17770"/>
    <s v="Maxwell Schwartz"/>
    <x v="0"/>
    <s v="United States"/>
    <s v="Seattle"/>
    <s v="Washington"/>
    <n v="98105"/>
    <x v="1"/>
    <x v="1215"/>
    <x v="1"/>
    <s v="Paper"/>
    <s v="Xerox 1978"/>
    <x v="813"/>
    <n v="0.4"/>
    <n v="20.808"/>
  </r>
  <r>
    <n v="3116"/>
    <x v="1547"/>
    <x v="828"/>
    <d v="2017-08-30T00:00:00"/>
    <x v="1"/>
    <s v="MS-17770"/>
    <s v="Maxwell Schwartz"/>
    <x v="0"/>
    <s v="United States"/>
    <s v="Seattle"/>
    <s v="Washington"/>
    <n v="98105"/>
    <x v="1"/>
    <x v="913"/>
    <x v="0"/>
    <s v="Chairs"/>
    <s v="Office Star Flex Back Scooter Chair with White Frame"/>
    <x v="1956"/>
    <n v="0.45"/>
    <n v="292.98719999999997"/>
  </r>
  <r>
    <n v="3117"/>
    <x v="1547"/>
    <x v="828"/>
    <d v="2017-08-30T00:00:00"/>
    <x v="1"/>
    <s v="MS-17770"/>
    <s v="Maxwell Schwartz"/>
    <x v="0"/>
    <s v="United States"/>
    <s v="Seattle"/>
    <s v="Washington"/>
    <n v="98105"/>
    <x v="1"/>
    <x v="22"/>
    <x v="1"/>
    <s v="Appliances"/>
    <s v="Acco Six-Outlet Power Strip, 4 Cord Length"/>
    <x v="2473"/>
    <n v="0.4"/>
    <n v="25.86"/>
  </r>
  <r>
    <n v="3118"/>
    <x v="1547"/>
    <x v="828"/>
    <d v="2017-08-30T00:00:00"/>
    <x v="1"/>
    <s v="MS-17770"/>
    <s v="Maxwell Schwartz"/>
    <x v="0"/>
    <s v="United States"/>
    <s v="Seattle"/>
    <s v="Washington"/>
    <n v="98105"/>
    <x v="1"/>
    <x v="168"/>
    <x v="1"/>
    <s v="Supplies"/>
    <s v="Acme Rosewood Handle Letter Opener"/>
    <x v="174"/>
    <n v="0.45"/>
    <n v="8.7340000000000018"/>
  </r>
  <r>
    <n v="3119"/>
    <x v="1548"/>
    <x v="832"/>
    <d v="2016-06-12T00:00:00"/>
    <x v="2"/>
    <s v="JE-15610"/>
    <s v="Jim Epp"/>
    <x v="1"/>
    <s v="United States"/>
    <s v="Lakeland"/>
    <s v="Florida"/>
    <n v="33801"/>
    <x v="0"/>
    <x v="299"/>
    <x v="0"/>
    <s v="Chairs"/>
    <s v="Hon 2090 “Pillow Soft” Series Mid Back Swivel/Tilt Chairs"/>
    <x v="2474"/>
    <n v="0.15000000000000002"/>
    <n v="955.33199999999999"/>
  </r>
  <r>
    <n v="3120"/>
    <x v="1548"/>
    <x v="832"/>
    <d v="2016-06-12T00:00:00"/>
    <x v="2"/>
    <s v="JE-15610"/>
    <s v="Jim Epp"/>
    <x v="1"/>
    <s v="United States"/>
    <s v="Lakeland"/>
    <s v="Florida"/>
    <n v="33801"/>
    <x v="0"/>
    <x v="495"/>
    <x v="2"/>
    <s v="Phones"/>
    <s v="Cisco SPA301"/>
    <x v="2475"/>
    <n v="0.25"/>
    <n v="187.18799999999999"/>
  </r>
  <r>
    <n v="3121"/>
    <x v="1548"/>
    <x v="832"/>
    <d v="2016-06-12T00:00:00"/>
    <x v="2"/>
    <s v="JE-15610"/>
    <s v="Jim Epp"/>
    <x v="1"/>
    <s v="United States"/>
    <s v="Lakeland"/>
    <s v="Florida"/>
    <n v="33801"/>
    <x v="0"/>
    <x v="1492"/>
    <x v="0"/>
    <s v="Furnishings"/>
    <s v="Seth Thomas 8 1/2 Cubicle Clock"/>
    <x v="2476"/>
    <n v="0.25"/>
    <n v="36.503999999999998"/>
  </r>
  <r>
    <n v="3122"/>
    <x v="1548"/>
    <x v="832"/>
    <d v="2016-06-12T00:00:00"/>
    <x v="2"/>
    <s v="JE-15610"/>
    <s v="Jim Epp"/>
    <x v="1"/>
    <s v="United States"/>
    <s v="Lakeland"/>
    <s v="Florida"/>
    <n v="33801"/>
    <x v="0"/>
    <x v="108"/>
    <x v="1"/>
    <s v="Art"/>
    <s v="Hunt PowerHouse Electric Pencil Sharpener, Blue"/>
    <x v="2477"/>
    <n v="0.15000000000000002"/>
    <n v="51.652799999999999"/>
  </r>
  <r>
    <n v="3123"/>
    <x v="1548"/>
    <x v="832"/>
    <d v="2016-06-12T00:00:00"/>
    <x v="2"/>
    <s v="JE-15610"/>
    <s v="Jim Epp"/>
    <x v="1"/>
    <s v="United States"/>
    <s v="Lakeland"/>
    <s v="Florida"/>
    <n v="33801"/>
    <x v="0"/>
    <x v="270"/>
    <x v="1"/>
    <s v="Binders"/>
    <s v="Ibico Laser Imprintable Binding System Covers"/>
    <x v="287"/>
    <n v="0.25"/>
    <n v="58.949999999999996"/>
  </r>
  <r>
    <n v="3124"/>
    <x v="1548"/>
    <x v="832"/>
    <d v="2016-06-12T00:00:00"/>
    <x v="2"/>
    <s v="JE-15610"/>
    <s v="Jim Epp"/>
    <x v="1"/>
    <s v="United States"/>
    <s v="Lakeland"/>
    <s v="Florida"/>
    <n v="33801"/>
    <x v="0"/>
    <x v="1375"/>
    <x v="1"/>
    <s v="Binders"/>
    <s v="GBC Standard Plastic Binding Systems Combs"/>
    <x v="2478"/>
    <n v="0.25"/>
    <n v="2.8259999999999996"/>
  </r>
  <r>
    <n v="3125"/>
    <x v="1548"/>
    <x v="832"/>
    <d v="2016-06-12T00:00:00"/>
    <x v="2"/>
    <s v="JE-15610"/>
    <s v="Jim Epp"/>
    <x v="1"/>
    <s v="United States"/>
    <s v="Lakeland"/>
    <s v="Florida"/>
    <n v="33801"/>
    <x v="0"/>
    <x v="486"/>
    <x v="1"/>
    <s v="Storage"/>
    <s v="Tennsco 16-Compartment Lockers with Coat Rack"/>
    <x v="2479"/>
    <n v="0.35"/>
    <n v="673.80560000000003"/>
  </r>
  <r>
    <n v="3126"/>
    <x v="1548"/>
    <x v="832"/>
    <d v="2016-06-12T00:00:00"/>
    <x v="2"/>
    <s v="JE-15610"/>
    <s v="Jim Epp"/>
    <x v="1"/>
    <s v="United States"/>
    <s v="Lakeland"/>
    <s v="Florida"/>
    <n v="33801"/>
    <x v="0"/>
    <x v="718"/>
    <x v="1"/>
    <s v="Storage"/>
    <s v="Fellowes High-Stak Drawer Files"/>
    <x v="2480"/>
    <n v="0.35"/>
    <n v="366.47520000000003"/>
  </r>
  <r>
    <n v="3127"/>
    <x v="1549"/>
    <x v="565"/>
    <d v="2018-09-12T00:00:00"/>
    <x v="1"/>
    <s v="EB-14110"/>
    <s v="Eugene Barchas"/>
    <x v="0"/>
    <s v="United States"/>
    <s v="Philadelphia"/>
    <s v="Pennsylvania"/>
    <n v="19134"/>
    <x v="3"/>
    <x v="883"/>
    <x v="2"/>
    <s v="Phones"/>
    <s v="Aastra 6757i CT Wireless VoIP phone"/>
    <x v="2481"/>
    <n v="0.4"/>
    <n v="155.11680000000001"/>
  </r>
  <r>
    <n v="3128"/>
    <x v="1550"/>
    <x v="280"/>
    <d v="2018-10-06T00:00:00"/>
    <x v="1"/>
    <s v="BP-11155"/>
    <s v="Becky Pak"/>
    <x v="0"/>
    <s v="United States"/>
    <s v="New York City"/>
    <s v="New York"/>
    <n v="10011"/>
    <x v="3"/>
    <x v="1493"/>
    <x v="1"/>
    <s v="Paper"/>
    <s v="Xerox 1907"/>
    <x v="335"/>
    <n v="0.4"/>
    <n v="29.471999999999998"/>
  </r>
  <r>
    <n v="3129"/>
    <x v="1551"/>
    <x v="757"/>
    <d v="2015-12-17T00:00:00"/>
    <x v="2"/>
    <s v="CC-12100"/>
    <s v="Chad Cunningham"/>
    <x v="2"/>
    <s v="United States"/>
    <s v="Los Angeles"/>
    <s v="California"/>
    <n v="90049"/>
    <x v="1"/>
    <x v="642"/>
    <x v="0"/>
    <s v="Furnishings"/>
    <s v="Executive Impressions 14 Contract Wall Clock"/>
    <x v="785"/>
    <n v="0.4"/>
    <n v="26.675999999999998"/>
  </r>
  <r>
    <n v="3130"/>
    <x v="1551"/>
    <x v="757"/>
    <d v="2015-12-17T00:00:00"/>
    <x v="2"/>
    <s v="CC-12100"/>
    <s v="Chad Cunningham"/>
    <x v="2"/>
    <s v="United States"/>
    <s v="Los Angeles"/>
    <s v="California"/>
    <n v="90049"/>
    <x v="1"/>
    <x v="291"/>
    <x v="0"/>
    <s v="Chairs"/>
    <s v="DMI Arturo Collection Mission-style Design Wood Chair"/>
    <x v="472"/>
    <n v="0.45"/>
    <n v="132.86240000000001"/>
  </r>
  <r>
    <n v="3131"/>
    <x v="1551"/>
    <x v="757"/>
    <d v="2015-12-17T00:00:00"/>
    <x v="2"/>
    <s v="CC-12100"/>
    <s v="Chad Cunningham"/>
    <x v="2"/>
    <s v="United States"/>
    <s v="Los Angeles"/>
    <s v="California"/>
    <n v="90049"/>
    <x v="1"/>
    <x v="552"/>
    <x v="2"/>
    <s v="Accessories"/>
    <s v="First Data FD10 PIN Pad"/>
    <x v="2482"/>
    <n v="0.45"/>
    <n v="217.25000000000003"/>
  </r>
  <r>
    <n v="3132"/>
    <x v="1551"/>
    <x v="757"/>
    <d v="2015-12-17T00:00:00"/>
    <x v="2"/>
    <s v="CC-12100"/>
    <s v="Chad Cunningham"/>
    <x v="2"/>
    <s v="United States"/>
    <s v="Los Angeles"/>
    <s v="California"/>
    <n v="90049"/>
    <x v="1"/>
    <x v="34"/>
    <x v="2"/>
    <s v="Phones"/>
    <s v="GE 30524EE4"/>
    <x v="2483"/>
    <n v="0.4"/>
    <n v="376.30079999999998"/>
  </r>
  <r>
    <n v="3133"/>
    <x v="1552"/>
    <x v="829"/>
    <d v="2015-08-26T00:00:00"/>
    <x v="2"/>
    <s v="JP-15460"/>
    <s v="Jennifer Patt"/>
    <x v="1"/>
    <s v="United States"/>
    <s v="Oceanside"/>
    <s v="New York"/>
    <n v="11572"/>
    <x v="3"/>
    <x v="1494"/>
    <x v="0"/>
    <s v="Furnishings"/>
    <s v="G.E. Longer-Life Indoor Recessed Floodlight Bulbs"/>
    <x v="2484"/>
    <n v="0.4"/>
    <n v="7.9679999999999991"/>
  </r>
  <r>
    <n v="3134"/>
    <x v="1552"/>
    <x v="829"/>
    <d v="2015-08-26T00:00:00"/>
    <x v="2"/>
    <s v="JP-15460"/>
    <s v="Jennifer Patt"/>
    <x v="1"/>
    <s v="United States"/>
    <s v="Oceanside"/>
    <s v="New York"/>
    <n v="11572"/>
    <x v="3"/>
    <x v="1085"/>
    <x v="1"/>
    <s v="Binders"/>
    <s v="Wilson Jones 1 Hanging DublLock Ring Binders"/>
    <x v="2485"/>
    <n v="0.4"/>
    <n v="7.6032000000000002"/>
  </r>
  <r>
    <n v="3135"/>
    <x v="1553"/>
    <x v="105"/>
    <d v="2018-11-18T00:00:00"/>
    <x v="1"/>
    <s v="LS-16975"/>
    <s v="Lindsay Shagiari"/>
    <x v="2"/>
    <s v="United States"/>
    <s v="Dallas"/>
    <s v="Texas"/>
    <n v="75081"/>
    <x v="2"/>
    <x v="997"/>
    <x v="1"/>
    <s v="Binders"/>
    <s v="Surelock Post Binders"/>
    <x v="2433"/>
    <n v="0.3"/>
    <n v="21.391999999999999"/>
  </r>
  <r>
    <n v="3136"/>
    <x v="1553"/>
    <x v="105"/>
    <d v="2018-11-18T00:00:00"/>
    <x v="1"/>
    <s v="LS-16975"/>
    <s v="Lindsay Shagiari"/>
    <x v="2"/>
    <s v="United States"/>
    <s v="Dallas"/>
    <s v="Texas"/>
    <n v="75081"/>
    <x v="2"/>
    <x v="571"/>
    <x v="1"/>
    <s v="Storage"/>
    <s v="Fellowes Neat Ideas Storage Cubes"/>
    <x v="2486"/>
    <n v="0.4"/>
    <n v="46.7712"/>
  </r>
  <r>
    <n v="3137"/>
    <x v="1553"/>
    <x v="105"/>
    <d v="2018-11-18T00:00:00"/>
    <x v="1"/>
    <s v="LS-16975"/>
    <s v="Lindsay Shagiari"/>
    <x v="2"/>
    <s v="United States"/>
    <s v="Dallas"/>
    <s v="Texas"/>
    <n v="75081"/>
    <x v="2"/>
    <x v="1495"/>
    <x v="2"/>
    <s v="Phones"/>
    <s v="Panasonic KX TS3282W Corded phone"/>
    <x v="2487"/>
    <n v="0.3"/>
    <n v="47.5944"/>
  </r>
  <r>
    <n v="3138"/>
    <x v="1553"/>
    <x v="105"/>
    <d v="2018-11-18T00:00:00"/>
    <x v="1"/>
    <s v="LS-16975"/>
    <s v="Lindsay Shagiari"/>
    <x v="2"/>
    <s v="United States"/>
    <s v="Dallas"/>
    <s v="Texas"/>
    <n v="75081"/>
    <x v="2"/>
    <x v="588"/>
    <x v="1"/>
    <s v="Envelopes"/>
    <s v="#10- 4 1/8 x 9 1/2 Security-Tint Envelopes"/>
    <x v="2059"/>
    <n v="0.3"/>
    <n v="8.5567999999999991"/>
  </r>
  <r>
    <n v="3139"/>
    <x v="1553"/>
    <x v="105"/>
    <d v="2018-11-18T00:00:00"/>
    <x v="1"/>
    <s v="LS-16975"/>
    <s v="Lindsay Shagiari"/>
    <x v="2"/>
    <s v="United States"/>
    <s v="Dallas"/>
    <s v="Texas"/>
    <n v="75081"/>
    <x v="2"/>
    <x v="1130"/>
    <x v="2"/>
    <s v="Accessories"/>
    <s v="Maxell LTO Ultrium - 800 GB"/>
    <x v="2488"/>
    <n v="0.35"/>
    <n v="29.1096"/>
  </r>
  <r>
    <n v="3140"/>
    <x v="1553"/>
    <x v="105"/>
    <d v="2018-11-18T00:00:00"/>
    <x v="1"/>
    <s v="LS-16975"/>
    <s v="Lindsay Shagiari"/>
    <x v="2"/>
    <s v="United States"/>
    <s v="Dallas"/>
    <s v="Texas"/>
    <n v="75081"/>
    <x v="2"/>
    <x v="285"/>
    <x v="0"/>
    <s v="Furnishings"/>
    <s v="Eldon Expressions Desk Accessory, Wood Photo Frame, Mahogany"/>
    <x v="2489"/>
    <n v="0.3"/>
    <n v="15.993599999999999"/>
  </r>
  <r>
    <n v="3141"/>
    <x v="1554"/>
    <x v="334"/>
    <d v="2016-04-28T00:00:00"/>
    <x v="2"/>
    <s v="JL-15850"/>
    <s v="John Lucas"/>
    <x v="0"/>
    <s v="United States"/>
    <s v="New York City"/>
    <s v="New York"/>
    <n v="10035"/>
    <x v="3"/>
    <x v="14"/>
    <x v="1"/>
    <s v="Appliances"/>
    <s v="Holmes Replacement Filter for HEPA Air Cleaner, Very Large Room, HEPA Filter"/>
    <x v="2490"/>
    <n v="0.4"/>
    <n v="123.858"/>
  </r>
  <r>
    <n v="3142"/>
    <x v="1555"/>
    <x v="432"/>
    <d v="2015-12-12T00:00:00"/>
    <x v="3"/>
    <s v="CY-12745"/>
    <s v="Craig Yedwab"/>
    <x v="1"/>
    <s v="United States"/>
    <s v="San Antonio"/>
    <s v="Texas"/>
    <n v="78207"/>
    <x v="2"/>
    <x v="115"/>
    <x v="1"/>
    <s v="Binders"/>
    <s v="GBC DocuBind 300 Electric Binding Machine"/>
    <x v="2491"/>
    <n v="0.3"/>
    <n v="147.27439999999999"/>
  </r>
  <r>
    <n v="3143"/>
    <x v="1556"/>
    <x v="145"/>
    <d v="2018-09-27T00:00:00"/>
    <x v="0"/>
    <s v="RB-19360"/>
    <s v="Raymond Buch"/>
    <x v="0"/>
    <s v="United States"/>
    <s v="Cincinnati"/>
    <s v="Ohio"/>
    <n v="45231"/>
    <x v="3"/>
    <x v="246"/>
    <x v="2"/>
    <s v="Accessories"/>
    <s v="Logitech 910-002974 M325 Wireless Mouse for Web Scrolling"/>
    <x v="664"/>
    <n v="0.25"/>
    <n v="89.97"/>
  </r>
  <r>
    <n v="3144"/>
    <x v="1556"/>
    <x v="145"/>
    <d v="2018-09-27T00:00:00"/>
    <x v="0"/>
    <s v="RB-19360"/>
    <s v="Raymond Buch"/>
    <x v="0"/>
    <s v="United States"/>
    <s v="Cincinnati"/>
    <s v="Ohio"/>
    <n v="45231"/>
    <x v="3"/>
    <x v="147"/>
    <x v="1"/>
    <s v="Art"/>
    <s v="Newell 311"/>
    <x v="2492"/>
    <n v="0.25"/>
    <n v="7.9560000000000004"/>
  </r>
  <r>
    <n v="3145"/>
    <x v="1557"/>
    <x v="64"/>
    <d v="2017-09-11T00:00:00"/>
    <x v="1"/>
    <s v="AR-10825"/>
    <s v="Anthony Rawles"/>
    <x v="1"/>
    <s v="United States"/>
    <s v="Austin"/>
    <s v="Texas"/>
    <n v="78745"/>
    <x v="2"/>
    <x v="474"/>
    <x v="0"/>
    <s v="Chairs"/>
    <s v="Situations Contoured Folding Chairs, 4/Set"/>
    <x v="2493"/>
    <n v="0.35"/>
    <n v="226.07130000000001"/>
  </r>
  <r>
    <n v="3146"/>
    <x v="1558"/>
    <x v="512"/>
    <d v="2018-02-13T00:00:00"/>
    <x v="0"/>
    <s v="CS-11845"/>
    <s v="Cari Sayre"/>
    <x v="1"/>
    <s v="United States"/>
    <s v="Seattle"/>
    <s v="Washington"/>
    <n v="98105"/>
    <x v="1"/>
    <x v="1496"/>
    <x v="0"/>
    <s v="Chairs"/>
    <s v="Global Leather and Oak Executive Chair, Black"/>
    <x v="2494"/>
    <n v="0.45"/>
    <n v="529.72480000000007"/>
  </r>
  <r>
    <n v="3147"/>
    <x v="1558"/>
    <x v="512"/>
    <d v="2018-02-13T00:00:00"/>
    <x v="0"/>
    <s v="CS-11845"/>
    <s v="Cari Sayre"/>
    <x v="1"/>
    <s v="United States"/>
    <s v="Seattle"/>
    <s v="Washington"/>
    <n v="98105"/>
    <x v="1"/>
    <x v="687"/>
    <x v="2"/>
    <s v="Phones"/>
    <s v="Logitech B530 USB Headset - headset - Full size, Binaural"/>
    <x v="2495"/>
    <n v="0.4"/>
    <n v="53.265599999999999"/>
  </r>
  <r>
    <n v="3148"/>
    <x v="1559"/>
    <x v="479"/>
    <d v="2015-07-03T00:00:00"/>
    <x v="0"/>
    <s v="AR-10825"/>
    <s v="Anthony Rawles"/>
    <x v="1"/>
    <s v="United States"/>
    <s v="Los Angeles"/>
    <s v="California"/>
    <n v="90004"/>
    <x v="1"/>
    <x v="313"/>
    <x v="1"/>
    <s v="Art"/>
    <s v="BIC Brite Liner Highlighters, Chisel Tip"/>
    <x v="56"/>
    <n v="0.45"/>
    <n v="17.82"/>
  </r>
  <r>
    <n v="3149"/>
    <x v="1560"/>
    <x v="843"/>
    <d v="2017-06-10T00:00:00"/>
    <x v="2"/>
    <s v="RD-19810"/>
    <s v="Ross DeVincentis"/>
    <x v="2"/>
    <s v="United States"/>
    <s v="New York City"/>
    <s v="New York"/>
    <n v="10035"/>
    <x v="3"/>
    <x v="490"/>
    <x v="1"/>
    <s v="Paper"/>
    <s v="Xerox 226"/>
    <x v="56"/>
    <n v="0.4"/>
    <n v="19.439999999999998"/>
  </r>
  <r>
    <n v="3150"/>
    <x v="1561"/>
    <x v="414"/>
    <d v="2015-12-25T00:00:00"/>
    <x v="1"/>
    <s v="KH-16510"/>
    <s v="Keith Herrera"/>
    <x v="0"/>
    <s v="United States"/>
    <s v="Seattle"/>
    <s v="Washington"/>
    <n v="98103"/>
    <x v="1"/>
    <x v="254"/>
    <x v="1"/>
    <s v="Labels"/>
    <s v="Avery 489"/>
    <x v="2496"/>
    <n v="0.4"/>
    <n v="18.63"/>
  </r>
  <r>
    <n v="3151"/>
    <x v="1562"/>
    <x v="83"/>
    <d v="2016-12-18T00:00:00"/>
    <x v="2"/>
    <s v="NF-18385"/>
    <s v="Natalie Fritzler"/>
    <x v="0"/>
    <s v="United States"/>
    <s v="Newark"/>
    <s v="Ohio"/>
    <n v="43055"/>
    <x v="3"/>
    <x v="695"/>
    <x v="2"/>
    <s v="Accessories"/>
    <s v="Plantronics Savi W720 Multi-Device Wireless Headset System"/>
    <x v="2497"/>
    <n v="0.25"/>
    <n v="1519.02"/>
  </r>
  <r>
    <n v="3152"/>
    <x v="1562"/>
    <x v="83"/>
    <d v="2016-12-18T00:00:00"/>
    <x v="2"/>
    <s v="NF-18385"/>
    <s v="Natalie Fritzler"/>
    <x v="0"/>
    <s v="United States"/>
    <s v="Newark"/>
    <s v="Ohio"/>
    <n v="43055"/>
    <x v="3"/>
    <x v="1497"/>
    <x v="2"/>
    <s v="Machines"/>
    <s v="Cubify CubeX 3D Printer Double Head Print"/>
    <x v="2498"/>
    <n v="0.25"/>
    <n v="1349.9955"/>
  </r>
  <r>
    <n v="3153"/>
    <x v="1562"/>
    <x v="83"/>
    <d v="2016-12-18T00:00:00"/>
    <x v="2"/>
    <s v="NF-18385"/>
    <s v="Natalie Fritzler"/>
    <x v="0"/>
    <s v="United States"/>
    <s v="Newark"/>
    <s v="Ohio"/>
    <n v="43055"/>
    <x v="3"/>
    <x v="1495"/>
    <x v="2"/>
    <s v="Phones"/>
    <s v="Panasonic KX TS3282W Corded phone"/>
    <x v="2499"/>
    <n v="0.4"/>
    <n v="61.192799999999998"/>
  </r>
  <r>
    <n v="3154"/>
    <x v="1562"/>
    <x v="83"/>
    <d v="2016-12-18T00:00:00"/>
    <x v="2"/>
    <s v="NF-18385"/>
    <s v="Natalie Fritzler"/>
    <x v="0"/>
    <s v="United States"/>
    <s v="Newark"/>
    <s v="Ohio"/>
    <n v="43055"/>
    <x v="3"/>
    <x v="267"/>
    <x v="0"/>
    <s v="Furnishings"/>
    <s v="Howard Miller 13 Diameter Goldtone Round Wall Clock"/>
    <x v="2500"/>
    <n v="0.4"/>
    <n v="157.71839999999997"/>
  </r>
  <r>
    <n v="3155"/>
    <x v="1563"/>
    <x v="228"/>
    <d v="2018-07-24T00:00:00"/>
    <x v="1"/>
    <s v="SM-20950"/>
    <s v="Suzanne McNair"/>
    <x v="1"/>
    <s v="United States"/>
    <s v="Maple Grove"/>
    <s v="Minnesota"/>
    <n v="55369"/>
    <x v="2"/>
    <x v="1498"/>
    <x v="1"/>
    <s v="Binders"/>
    <s v="Ibico Ibimaster 300 Manual Binding System"/>
    <x v="2501"/>
    <n v="0.3"/>
    <n v="515.18600000000004"/>
  </r>
  <r>
    <n v="3156"/>
    <x v="1564"/>
    <x v="93"/>
    <d v="2015-08-05T00:00:00"/>
    <x v="0"/>
    <s v="GH-14410"/>
    <s v="Gary Hansen"/>
    <x v="2"/>
    <s v="United States"/>
    <s v="Glendale"/>
    <s v="Arizona"/>
    <n v="85301"/>
    <x v="1"/>
    <x v="968"/>
    <x v="1"/>
    <s v="Paper"/>
    <s v="White Computer Printout Paper by Universal"/>
    <x v="2502"/>
    <n v="0.4"/>
    <n v="55.814399999999999"/>
  </r>
  <r>
    <n v="3157"/>
    <x v="1565"/>
    <x v="252"/>
    <d v="2016-08-28T00:00:00"/>
    <x v="1"/>
    <s v="EM-13810"/>
    <s v="Eleni McCrary"/>
    <x v="1"/>
    <s v="United States"/>
    <s v="New York City"/>
    <s v="New York"/>
    <n v="10009"/>
    <x v="3"/>
    <x v="10"/>
    <x v="0"/>
    <s v="Tables"/>
    <s v="Chromcraft Rectangular Conference Tables"/>
    <x v="428"/>
    <n v="0.25"/>
    <n v="213.27299999999997"/>
  </r>
  <r>
    <n v="3158"/>
    <x v="1565"/>
    <x v="252"/>
    <d v="2016-08-28T00:00:00"/>
    <x v="1"/>
    <s v="EM-13810"/>
    <s v="Eleni McCrary"/>
    <x v="1"/>
    <s v="United States"/>
    <s v="New York City"/>
    <s v="New York"/>
    <n v="10009"/>
    <x v="3"/>
    <x v="197"/>
    <x v="2"/>
    <s v="Accessories"/>
    <s v="Memorex Micro Travel Drive 8 GB"/>
    <x v="1766"/>
    <n v="0.25"/>
    <n v="19.5"/>
  </r>
  <r>
    <n v="3159"/>
    <x v="1566"/>
    <x v="253"/>
    <d v="2017-03-27T00:00:00"/>
    <x v="2"/>
    <s v="DB-13210"/>
    <s v="Dean Braden"/>
    <x v="0"/>
    <s v="United States"/>
    <s v="Jacksonville"/>
    <s v="North Carolina"/>
    <n v="28540"/>
    <x v="0"/>
    <x v="1036"/>
    <x v="1"/>
    <s v="Storage"/>
    <s v="Tenex Personal Self-Stacking Standard File Box, Black/Gray"/>
    <x v="2503"/>
    <n v="0.35"/>
    <n v="43.966000000000001"/>
  </r>
  <r>
    <n v="3160"/>
    <x v="1566"/>
    <x v="253"/>
    <d v="2017-03-27T00:00:00"/>
    <x v="2"/>
    <s v="DB-13210"/>
    <s v="Dean Braden"/>
    <x v="0"/>
    <s v="United States"/>
    <s v="Jacksonville"/>
    <s v="North Carolina"/>
    <n v="28540"/>
    <x v="0"/>
    <x v="959"/>
    <x v="2"/>
    <s v="Accessories"/>
    <s v="Case Logic 2.4GHz Wireless Keyboard"/>
    <x v="2435"/>
    <n v="0.15000000000000002"/>
    <n v="101.97959999999999"/>
  </r>
  <r>
    <n v="3161"/>
    <x v="1567"/>
    <x v="171"/>
    <d v="2015-09-16T00:00:00"/>
    <x v="0"/>
    <s v="PT-19090"/>
    <s v="Pete Takahito"/>
    <x v="0"/>
    <s v="United States"/>
    <s v="Houston"/>
    <s v="Texas"/>
    <n v="77070"/>
    <x v="2"/>
    <x v="1499"/>
    <x v="1"/>
    <s v="Binders"/>
    <s v="Wilson Jones Impact Binders"/>
    <x v="2504"/>
    <n v="0.3"/>
    <n v="3.6259999999999994"/>
  </r>
  <r>
    <n v="3162"/>
    <x v="1568"/>
    <x v="158"/>
    <d v="2015-09-25T00:00:00"/>
    <x v="1"/>
    <s v="HF-14995"/>
    <s v="Herbert Flentye"/>
    <x v="0"/>
    <s v="United States"/>
    <s v="San Francisco"/>
    <s v="California"/>
    <n v="94109"/>
    <x v="1"/>
    <x v="837"/>
    <x v="1"/>
    <s v="Envelopes"/>
    <s v="Staple envelope"/>
    <x v="2505"/>
    <n v="0.4"/>
    <n v="9.3360000000000003"/>
  </r>
  <r>
    <n v="3163"/>
    <x v="1568"/>
    <x v="158"/>
    <d v="2015-09-25T00:00:00"/>
    <x v="1"/>
    <s v="HF-14995"/>
    <s v="Herbert Flentye"/>
    <x v="0"/>
    <s v="United States"/>
    <s v="San Francisco"/>
    <s v="California"/>
    <n v="94109"/>
    <x v="1"/>
    <x v="1358"/>
    <x v="1"/>
    <s v="Envelopes"/>
    <s v="#10 White Business Envelopes,4 1/8 x 9 1/2"/>
    <x v="2506"/>
    <n v="0.4"/>
    <n v="47.01"/>
  </r>
  <r>
    <n v="3164"/>
    <x v="1568"/>
    <x v="158"/>
    <d v="2015-09-25T00:00:00"/>
    <x v="1"/>
    <s v="HF-14995"/>
    <s v="Herbert Flentye"/>
    <x v="0"/>
    <s v="United States"/>
    <s v="San Francisco"/>
    <s v="California"/>
    <n v="94109"/>
    <x v="1"/>
    <x v="1500"/>
    <x v="1"/>
    <s v="Art"/>
    <s v="Newell 34"/>
    <x v="423"/>
    <n v="0.45"/>
    <n v="32.736000000000004"/>
  </r>
  <r>
    <n v="3165"/>
    <x v="1568"/>
    <x v="158"/>
    <d v="2015-09-25T00:00:00"/>
    <x v="1"/>
    <s v="HF-14995"/>
    <s v="Herbert Flentye"/>
    <x v="0"/>
    <s v="United States"/>
    <s v="San Francisco"/>
    <s v="California"/>
    <n v="94109"/>
    <x v="1"/>
    <x v="1450"/>
    <x v="1"/>
    <s v="Paper"/>
    <s v="Xerox 1971"/>
    <x v="1782"/>
    <n v="0.4"/>
    <n v="23.112000000000002"/>
  </r>
  <r>
    <n v="3166"/>
    <x v="1568"/>
    <x v="158"/>
    <d v="2015-09-25T00:00:00"/>
    <x v="1"/>
    <s v="HF-14995"/>
    <s v="Herbert Flentye"/>
    <x v="0"/>
    <s v="United States"/>
    <s v="San Francisco"/>
    <s v="California"/>
    <n v="94109"/>
    <x v="1"/>
    <x v="1501"/>
    <x v="2"/>
    <s v="Phones"/>
    <s v="Polycom CX300 Desktop Phone USB VoIP phone"/>
    <x v="2507"/>
    <n v="0.4"/>
    <n v="143.99039999999999"/>
  </r>
  <r>
    <n v="3167"/>
    <x v="1568"/>
    <x v="158"/>
    <d v="2015-09-25T00:00:00"/>
    <x v="1"/>
    <s v="HF-14995"/>
    <s v="Herbert Flentye"/>
    <x v="0"/>
    <s v="United States"/>
    <s v="San Francisco"/>
    <s v="California"/>
    <n v="94109"/>
    <x v="1"/>
    <x v="1408"/>
    <x v="1"/>
    <s v="Paper"/>
    <s v="Wirebound Four 2-3/4 x 5 Forms per Page, 400 Sets per Book"/>
    <x v="2508"/>
    <n v="0.4"/>
    <n v="11.610000000000001"/>
  </r>
  <r>
    <n v="3168"/>
    <x v="1569"/>
    <x v="517"/>
    <d v="2017-10-31T00:00:00"/>
    <x v="2"/>
    <s v="KW-16435"/>
    <s v="Katrina Willman"/>
    <x v="0"/>
    <s v="United States"/>
    <s v="Lansing"/>
    <s v="Michigan"/>
    <n v="48911"/>
    <x v="2"/>
    <x v="278"/>
    <x v="0"/>
    <s v="Furnishings"/>
    <s v="Electrix 20W Halogen Replacement Bulb for Zoom-In Desk Lamp"/>
    <x v="2509"/>
    <n v="0.3"/>
    <n v="46.9"/>
  </r>
  <r>
    <n v="3169"/>
    <x v="1570"/>
    <x v="316"/>
    <d v="2017-06-03T00:00:00"/>
    <x v="1"/>
    <s v="KC-16675"/>
    <s v="Kimberly Carter"/>
    <x v="1"/>
    <s v="United States"/>
    <s v="Tallahassee"/>
    <s v="Florida"/>
    <n v="32303"/>
    <x v="0"/>
    <x v="1225"/>
    <x v="0"/>
    <s v="Chairs"/>
    <s v="Novimex Fabric Task Chair"/>
    <x v="2510"/>
    <n v="0.15000000000000002"/>
    <n v="331.7312"/>
  </r>
  <r>
    <n v="3170"/>
    <x v="1570"/>
    <x v="316"/>
    <d v="2017-06-03T00:00:00"/>
    <x v="1"/>
    <s v="KC-16675"/>
    <s v="Kimberly Carter"/>
    <x v="1"/>
    <s v="United States"/>
    <s v="Tallahassee"/>
    <s v="Florida"/>
    <n v="32303"/>
    <x v="0"/>
    <x v="457"/>
    <x v="1"/>
    <s v="Paper"/>
    <s v="Great White Multi-Use Recycled Paper (20Lb. and 84 Bright)"/>
    <x v="2511"/>
    <n v="0.25"/>
    <n v="46.643999999999998"/>
  </r>
  <r>
    <n v="3171"/>
    <x v="1571"/>
    <x v="202"/>
    <d v="2018-12-26T00:00:00"/>
    <x v="0"/>
    <s v="PK-19075"/>
    <s v="Pete Kriz"/>
    <x v="0"/>
    <s v="United States"/>
    <s v="Columbia"/>
    <s v="South Carolina"/>
    <n v="29203"/>
    <x v="0"/>
    <x v="1406"/>
    <x v="1"/>
    <s v="Binders"/>
    <s v="Ibico Presentation Index for Binding Systems"/>
    <x v="1680"/>
    <n v="0.25"/>
    <n v="17.91"/>
  </r>
  <r>
    <n v="3172"/>
    <x v="1572"/>
    <x v="844"/>
    <d v="2017-03-28T00:00:00"/>
    <x v="1"/>
    <s v="KT-16465"/>
    <s v="Kean Takahito"/>
    <x v="0"/>
    <s v="United States"/>
    <s v="Chicago"/>
    <s v="Illinois"/>
    <n v="60623"/>
    <x v="2"/>
    <x v="741"/>
    <x v="1"/>
    <s v="Binders"/>
    <s v="Avery Durable Slant Ring Binders"/>
    <x v="754"/>
    <n v="0.3"/>
    <n v="2.2176"/>
  </r>
  <r>
    <n v="3173"/>
    <x v="1572"/>
    <x v="844"/>
    <d v="2017-03-28T00:00:00"/>
    <x v="1"/>
    <s v="KT-16465"/>
    <s v="Kean Takahito"/>
    <x v="0"/>
    <s v="United States"/>
    <s v="Chicago"/>
    <s v="Illinois"/>
    <n v="60623"/>
    <x v="2"/>
    <x v="662"/>
    <x v="0"/>
    <s v="Chairs"/>
    <s v="Global Airflow Leather Mesh Back Chair, Black"/>
    <x v="2512"/>
    <n v="0.35"/>
    <n v="343.47949999999997"/>
  </r>
  <r>
    <n v="3174"/>
    <x v="1572"/>
    <x v="844"/>
    <d v="2017-03-28T00:00:00"/>
    <x v="1"/>
    <s v="KT-16465"/>
    <s v="Kean Takahito"/>
    <x v="0"/>
    <s v="United States"/>
    <s v="Chicago"/>
    <s v="Illinois"/>
    <n v="60623"/>
    <x v="2"/>
    <x v="1260"/>
    <x v="1"/>
    <s v="Art"/>
    <s v="Newell 33"/>
    <x v="2513"/>
    <n v="0.35"/>
    <n v="8.7048000000000005"/>
  </r>
  <r>
    <n v="3175"/>
    <x v="1573"/>
    <x v="343"/>
    <d v="2018-11-18T00:00:00"/>
    <x v="1"/>
    <s v="EP-13915"/>
    <s v="Emily Phan"/>
    <x v="0"/>
    <s v="United States"/>
    <s v="Detroit"/>
    <s v="Michigan"/>
    <n v="48227"/>
    <x v="2"/>
    <x v="1502"/>
    <x v="1"/>
    <s v="Art"/>
    <s v="Boston 1799 Powerhouse Electric Pencil Sharpener"/>
    <x v="2514"/>
    <n v="0.35"/>
    <n v="118.20900000000002"/>
  </r>
  <r>
    <n v="3176"/>
    <x v="1574"/>
    <x v="397"/>
    <d v="2018-09-29T00:00:00"/>
    <x v="1"/>
    <s v="AP-10915"/>
    <s v="Arthur Prichep"/>
    <x v="0"/>
    <s v="United States"/>
    <s v="Fort Collins"/>
    <s v="Colorado"/>
    <n v="80525"/>
    <x v="1"/>
    <x v="789"/>
    <x v="0"/>
    <s v="Bookcases"/>
    <s v="Atlantic Metals Mobile 5-Shelf Bookcases, Custom Colors"/>
    <x v="2515"/>
    <n v="0.5"/>
    <n v="90.293999999999997"/>
  </r>
  <r>
    <n v="3177"/>
    <x v="1574"/>
    <x v="397"/>
    <d v="2018-09-29T00:00:00"/>
    <x v="1"/>
    <s v="AP-10915"/>
    <s v="Arthur Prichep"/>
    <x v="0"/>
    <s v="United States"/>
    <s v="Fort Collins"/>
    <s v="Colorado"/>
    <n v="80525"/>
    <x v="1"/>
    <x v="1048"/>
    <x v="2"/>
    <s v="Accessories"/>
    <s v="Belkin F8E887 USB Wired Ergonomic Keyboard"/>
    <x v="730"/>
    <n v="0.45"/>
    <n v="26.391200000000005"/>
  </r>
  <r>
    <n v="3178"/>
    <x v="1575"/>
    <x v="18"/>
    <d v="2018-09-10T00:00:00"/>
    <x v="3"/>
    <s v="SH-20395"/>
    <s v="Shahid Hopkins"/>
    <x v="0"/>
    <s v="United States"/>
    <s v="New York City"/>
    <s v="New York"/>
    <n v="10024"/>
    <x v="3"/>
    <x v="945"/>
    <x v="1"/>
    <s v="Paper"/>
    <s v="Rediform S.O.S. 1-Up Phone Message Bk, 4-1/4x3-1/16 Bk, 1 Form/Pg, 40 Messages/Bk, 3/Pk"/>
    <x v="2516"/>
    <n v="0.4"/>
    <n v="11.256"/>
  </r>
  <r>
    <n v="3179"/>
    <x v="1576"/>
    <x v="256"/>
    <d v="2018-12-11T00:00:00"/>
    <x v="1"/>
    <s v="SM-20950"/>
    <s v="Suzanne McNair"/>
    <x v="1"/>
    <s v="United States"/>
    <s v="New York City"/>
    <s v="New York"/>
    <n v="10011"/>
    <x v="3"/>
    <x v="5"/>
    <x v="0"/>
    <s v="Furnishings"/>
    <s v="Eldon Expressions Wood and Plastic Desk Accessories, Cherry Wood"/>
    <x v="167"/>
    <n v="0.4"/>
    <n v="12.564"/>
  </r>
  <r>
    <n v="3180"/>
    <x v="1576"/>
    <x v="256"/>
    <d v="2018-12-11T00:00:00"/>
    <x v="1"/>
    <s v="SM-20950"/>
    <s v="Suzanne McNair"/>
    <x v="1"/>
    <s v="United States"/>
    <s v="New York City"/>
    <s v="New York"/>
    <n v="10011"/>
    <x v="3"/>
    <x v="138"/>
    <x v="0"/>
    <s v="Furnishings"/>
    <s v="Seth Thomas 14 Putty-Colored Wall Clock"/>
    <x v="2517"/>
    <n v="0.4"/>
    <n v="35.207999999999998"/>
  </r>
  <r>
    <n v="3181"/>
    <x v="1576"/>
    <x v="256"/>
    <d v="2018-12-11T00:00:00"/>
    <x v="1"/>
    <s v="SM-20950"/>
    <s v="Suzanne McNair"/>
    <x v="1"/>
    <s v="United States"/>
    <s v="New York City"/>
    <s v="New York"/>
    <n v="10011"/>
    <x v="3"/>
    <x v="473"/>
    <x v="1"/>
    <s v="Appliances"/>
    <s v="Eureka The Boss Cordless Rechargeable Stick Vac"/>
    <x v="2518"/>
    <n v="0.4"/>
    <n v="152.94"/>
  </r>
  <r>
    <n v="3182"/>
    <x v="1577"/>
    <x v="45"/>
    <d v="2018-11-12T00:00:00"/>
    <x v="0"/>
    <s v="BM-11650"/>
    <s v="Brian Moss"/>
    <x v="1"/>
    <s v="United States"/>
    <s v="Columbia"/>
    <s v="Maryland"/>
    <n v="21044"/>
    <x v="3"/>
    <x v="544"/>
    <x v="1"/>
    <s v="Binders"/>
    <s v="Wilson Jones Turn Tabs Binder Tool for Ring Binders"/>
    <x v="1313"/>
    <n v="0.4"/>
    <n v="5.7839999999999998"/>
  </r>
  <r>
    <n v="3183"/>
    <x v="1577"/>
    <x v="45"/>
    <d v="2018-11-12T00:00:00"/>
    <x v="0"/>
    <s v="BM-11650"/>
    <s v="Brian Moss"/>
    <x v="1"/>
    <s v="United States"/>
    <s v="Columbia"/>
    <s v="Maryland"/>
    <n v="21044"/>
    <x v="3"/>
    <x v="717"/>
    <x v="2"/>
    <s v="Accessories"/>
    <s v="Maxell iVDR EX 500GB Cartridge"/>
    <x v="2519"/>
    <n v="0.25"/>
    <n v="619.96500000000003"/>
  </r>
  <r>
    <n v="3184"/>
    <x v="1577"/>
    <x v="45"/>
    <d v="2018-11-12T00:00:00"/>
    <x v="0"/>
    <s v="BM-11650"/>
    <s v="Brian Moss"/>
    <x v="1"/>
    <s v="United States"/>
    <s v="Columbia"/>
    <s v="Maryland"/>
    <n v="21044"/>
    <x v="3"/>
    <x v="245"/>
    <x v="1"/>
    <s v="Storage"/>
    <s v="Adjustable Depth Letter/Legal Cart"/>
    <x v="2520"/>
    <n v="0.5"/>
    <n v="816.57"/>
  </r>
  <r>
    <n v="3185"/>
    <x v="1577"/>
    <x v="45"/>
    <d v="2018-11-12T00:00:00"/>
    <x v="0"/>
    <s v="BM-11650"/>
    <s v="Brian Moss"/>
    <x v="1"/>
    <s v="United States"/>
    <s v="Columbia"/>
    <s v="Maryland"/>
    <n v="21044"/>
    <x v="3"/>
    <x v="245"/>
    <x v="1"/>
    <s v="Storage"/>
    <s v="Adjustable Depth Letter/Legal Cart"/>
    <x v="2521"/>
    <n v="0.5"/>
    <n v="272.19"/>
  </r>
  <r>
    <n v="3186"/>
    <x v="1578"/>
    <x v="845"/>
    <d v="2015-11-09T00:00:00"/>
    <x v="2"/>
    <s v="TC-20980"/>
    <s v="Tamara Chand"/>
    <x v="1"/>
    <s v="United States"/>
    <s v="Houston"/>
    <s v="Texas"/>
    <n v="77041"/>
    <x v="2"/>
    <x v="1311"/>
    <x v="1"/>
    <s v="Binders"/>
    <s v="Satellite Sectional Post Binders"/>
    <x v="2522"/>
    <n v="0.3"/>
    <n v="18.232199999999999"/>
  </r>
  <r>
    <n v="3187"/>
    <x v="1578"/>
    <x v="845"/>
    <d v="2015-11-09T00:00:00"/>
    <x v="2"/>
    <s v="TC-20980"/>
    <s v="Tamara Chand"/>
    <x v="1"/>
    <s v="United States"/>
    <s v="Houston"/>
    <s v="Texas"/>
    <n v="77041"/>
    <x v="2"/>
    <x v="1503"/>
    <x v="1"/>
    <s v="Envelopes"/>
    <s v="Staple envelope"/>
    <x v="1339"/>
    <n v="0.3"/>
    <n v="52.046399999999998"/>
  </r>
  <r>
    <n v="3188"/>
    <x v="1579"/>
    <x v="846"/>
    <d v="2018-03-17T00:00:00"/>
    <x v="1"/>
    <s v="KB-16585"/>
    <s v="Ken Black"/>
    <x v="1"/>
    <s v="United States"/>
    <s v="Lowell"/>
    <s v="Massachusetts"/>
    <n v="1852"/>
    <x v="3"/>
    <x v="857"/>
    <x v="2"/>
    <s v="Phones"/>
    <s v="PowerGen Dual USB Car Charger"/>
    <x v="1546"/>
    <n v="0.4"/>
    <n v="41.958000000000006"/>
  </r>
  <r>
    <n v="3189"/>
    <x v="1580"/>
    <x v="179"/>
    <d v="2018-10-22T00:00:00"/>
    <x v="0"/>
    <s v="JE-16165"/>
    <s v="Justin Ellison"/>
    <x v="1"/>
    <s v="United States"/>
    <s v="Woodland"/>
    <s v="California"/>
    <n v="95695"/>
    <x v="1"/>
    <x v="1171"/>
    <x v="1"/>
    <s v="Labels"/>
    <s v="Avery 510"/>
    <x v="1398"/>
    <n v="0.4"/>
    <n v="2.25"/>
  </r>
  <r>
    <n v="3190"/>
    <x v="1580"/>
    <x v="179"/>
    <d v="2018-10-22T00:00:00"/>
    <x v="0"/>
    <s v="JE-16165"/>
    <s v="Justin Ellison"/>
    <x v="1"/>
    <s v="United States"/>
    <s v="Woodland"/>
    <s v="California"/>
    <n v="95695"/>
    <x v="1"/>
    <x v="1504"/>
    <x v="1"/>
    <s v="Binders"/>
    <s v="Wilson Jones Four-Pocket Poly Binders"/>
    <x v="2523"/>
    <n v="0.4"/>
    <n v="12.556800000000001"/>
  </r>
  <r>
    <n v="3191"/>
    <x v="1581"/>
    <x v="17"/>
    <d v="2017-01-01T00:00:00"/>
    <x v="1"/>
    <s v="DR-12940"/>
    <s v="Daniel Raglin"/>
    <x v="2"/>
    <s v="United States"/>
    <s v="Chicago"/>
    <s v="Illinois"/>
    <n v="60610"/>
    <x v="2"/>
    <x v="1505"/>
    <x v="1"/>
    <s v="Storage"/>
    <s v="Sterilite Show Offs Storage Containers"/>
    <x v="2485"/>
    <n v="0.4"/>
    <n v="7.6032000000000002"/>
  </r>
  <r>
    <n v="3192"/>
    <x v="1582"/>
    <x v="280"/>
    <d v="2018-10-08T00:00:00"/>
    <x v="1"/>
    <s v="RW-19630"/>
    <s v="Rob Williams"/>
    <x v="1"/>
    <s v="United States"/>
    <s v="New York City"/>
    <s v="New York"/>
    <n v="10035"/>
    <x v="3"/>
    <x v="803"/>
    <x v="2"/>
    <s v="Phones"/>
    <s v="Plantronics 81402"/>
    <x v="767"/>
    <n v="0.4"/>
    <n v="39.593999999999994"/>
  </r>
  <r>
    <n v="3193"/>
    <x v="1583"/>
    <x v="400"/>
    <d v="2018-06-08T00:00:00"/>
    <x v="1"/>
    <s v="ML-18040"/>
    <s v="Michelle Lonsdale"/>
    <x v="1"/>
    <s v="United States"/>
    <s v="Missouri City"/>
    <s v="Texas"/>
    <n v="77489"/>
    <x v="2"/>
    <x v="248"/>
    <x v="1"/>
    <s v="Binders"/>
    <s v="Presstex Flexible Ring Binders"/>
    <x v="2524"/>
    <n v="0.3"/>
    <n v="4.4589999999999996"/>
  </r>
  <r>
    <n v="3194"/>
    <x v="1584"/>
    <x v="416"/>
    <d v="2015-09-04T00:00:00"/>
    <x v="2"/>
    <s v="JL-15130"/>
    <s v="Jack Lebron"/>
    <x v="0"/>
    <s v="United States"/>
    <s v="Houston"/>
    <s v="Texas"/>
    <n v="77036"/>
    <x v="2"/>
    <x v="525"/>
    <x v="1"/>
    <s v="Binders"/>
    <s v="Prestige Round Ring Binders"/>
    <x v="581"/>
    <n v="0.3"/>
    <n v="2.5535999999999999"/>
  </r>
  <r>
    <n v="3195"/>
    <x v="1584"/>
    <x v="416"/>
    <d v="2015-09-04T00:00:00"/>
    <x v="2"/>
    <s v="JL-15130"/>
    <s v="Jack Lebron"/>
    <x v="0"/>
    <s v="United States"/>
    <s v="Houston"/>
    <s v="Texas"/>
    <n v="77036"/>
    <x v="2"/>
    <x v="260"/>
    <x v="1"/>
    <s v="Paper"/>
    <s v="Xerox 216"/>
    <x v="276"/>
    <n v="0.3"/>
    <n v="21.772799999999997"/>
  </r>
  <r>
    <n v="3196"/>
    <x v="1585"/>
    <x v="590"/>
    <d v="2017-08-13T00:00:00"/>
    <x v="1"/>
    <s v="CM-12655"/>
    <s v="Corinna Mitchell"/>
    <x v="2"/>
    <s v="United States"/>
    <s v="Jackson"/>
    <s v="Mississippi"/>
    <n v="39212"/>
    <x v="0"/>
    <x v="1506"/>
    <x v="1"/>
    <s v="Fasteners"/>
    <s v="Alliance Super-Size Bands, Assorted Sizes"/>
    <x v="1005"/>
    <n v="0.25"/>
    <n v="17.504999999999999"/>
  </r>
  <r>
    <n v="3197"/>
    <x v="1586"/>
    <x v="847"/>
    <d v="2018-07-28T00:00:00"/>
    <x v="1"/>
    <s v="FH-14365"/>
    <s v="Fred Hopkins"/>
    <x v="1"/>
    <s v="United States"/>
    <s v="New York City"/>
    <s v="New York"/>
    <n v="10009"/>
    <x v="3"/>
    <x v="312"/>
    <x v="2"/>
    <s v="Phones"/>
    <s v="Square Credit Card Reader, 4 1/2 x 4 1/2 x 1, White"/>
    <x v="2030"/>
    <n v="0.4"/>
    <n v="17.981999999999999"/>
  </r>
  <r>
    <n v="3198"/>
    <x v="1587"/>
    <x v="848"/>
    <d v="2016-07-10T00:00:00"/>
    <x v="3"/>
    <s v="EH-13945"/>
    <s v="Eric Hoffmann"/>
    <x v="0"/>
    <s v="United States"/>
    <s v="Tempe"/>
    <s v="Arizona"/>
    <n v="85281"/>
    <x v="1"/>
    <x v="1390"/>
    <x v="1"/>
    <s v="Binders"/>
    <s v="Accohide Poly Flexible Ring Binders"/>
    <x v="2525"/>
    <n v="0.4"/>
    <n v="2.0196000000000001"/>
  </r>
  <r>
    <n v="3199"/>
    <x v="1588"/>
    <x v="588"/>
    <d v="2015-12-07T00:00:00"/>
    <x v="1"/>
    <s v="TB-21280"/>
    <s v="Toby Braunhardt"/>
    <x v="0"/>
    <s v="United States"/>
    <s v="Jacksonville"/>
    <s v="North Carolina"/>
    <n v="28540"/>
    <x v="0"/>
    <x v="1507"/>
    <x v="2"/>
    <s v="Phones"/>
    <s v="BlueLounge Milo Smartphone Stand, White/Metallic"/>
    <x v="1651"/>
    <n v="0.25"/>
    <n v="71.975999999999999"/>
  </r>
  <r>
    <n v="3200"/>
    <x v="1589"/>
    <x v="404"/>
    <d v="2018-12-22T00:00:00"/>
    <x v="1"/>
    <s v="AH-10030"/>
    <s v="Aaron Hawkins"/>
    <x v="1"/>
    <s v="United States"/>
    <s v="Philadelphia"/>
    <s v="Pennsylvania"/>
    <n v="19134"/>
    <x v="3"/>
    <x v="1412"/>
    <x v="1"/>
    <s v="Art"/>
    <s v="Avery Fluorescent Highlighter Four-Color Set"/>
    <x v="2526"/>
    <n v="0.25"/>
    <n v="14.028"/>
  </r>
  <r>
    <n v="3201"/>
    <x v="1590"/>
    <x v="598"/>
    <d v="2015-05-20T00:00:00"/>
    <x v="0"/>
    <s v="TT-21070"/>
    <s v="Ted Trevino"/>
    <x v="0"/>
    <s v="United States"/>
    <s v="Akron"/>
    <s v="Ohio"/>
    <n v="44312"/>
    <x v="3"/>
    <x v="1292"/>
    <x v="0"/>
    <s v="Furnishings"/>
    <s v="Deflect-o Glass Clear Studded Chair Mats"/>
    <x v="2527"/>
    <n v="0.4"/>
    <n v="89.539199999999994"/>
  </r>
  <r>
    <n v="3202"/>
    <x v="1590"/>
    <x v="598"/>
    <d v="2015-05-20T00:00:00"/>
    <x v="0"/>
    <s v="TT-21070"/>
    <s v="Ted Trevino"/>
    <x v="0"/>
    <s v="United States"/>
    <s v="Akron"/>
    <s v="Ohio"/>
    <n v="44312"/>
    <x v="3"/>
    <x v="1050"/>
    <x v="1"/>
    <s v="Paper"/>
    <s v="Xerox 1949"/>
    <x v="795"/>
    <n v="0.4"/>
    <n v="9.5616000000000003"/>
  </r>
  <r>
    <n v="3203"/>
    <x v="1591"/>
    <x v="849"/>
    <d v="2015-11-16T00:00:00"/>
    <x v="1"/>
    <s v="RD-19900"/>
    <s v="Ruben Dartt"/>
    <x v="0"/>
    <s v="United States"/>
    <s v="San Diego"/>
    <s v="California"/>
    <n v="92037"/>
    <x v="1"/>
    <x v="539"/>
    <x v="2"/>
    <s v="Phones"/>
    <s v="Jabra SPEAK 410"/>
    <x v="2262"/>
    <n v="0.4"/>
    <n v="360.92159999999996"/>
  </r>
  <r>
    <n v="3204"/>
    <x v="1591"/>
    <x v="849"/>
    <d v="2015-11-16T00:00:00"/>
    <x v="1"/>
    <s v="RD-19900"/>
    <s v="Ruben Dartt"/>
    <x v="0"/>
    <s v="United States"/>
    <s v="San Diego"/>
    <s v="California"/>
    <n v="92037"/>
    <x v="1"/>
    <x v="916"/>
    <x v="2"/>
    <s v="Accessories"/>
    <s v="Memorex Froggy Flash Drive 4 GB"/>
    <x v="2528"/>
    <n v="0.45"/>
    <n v="6.0445000000000002"/>
  </r>
  <r>
    <n v="3205"/>
    <x v="1591"/>
    <x v="849"/>
    <d v="2015-11-16T00:00:00"/>
    <x v="1"/>
    <s v="RD-19900"/>
    <s v="Ruben Dartt"/>
    <x v="0"/>
    <s v="United States"/>
    <s v="San Diego"/>
    <s v="California"/>
    <n v="92037"/>
    <x v="1"/>
    <x v="63"/>
    <x v="0"/>
    <s v="Furnishings"/>
    <s v="Luxo Economy Swing Arm Lamp"/>
    <x v="1143"/>
    <n v="0.4"/>
    <n v="23.928000000000001"/>
  </r>
  <r>
    <n v="3206"/>
    <x v="1591"/>
    <x v="849"/>
    <d v="2015-11-16T00:00:00"/>
    <x v="1"/>
    <s v="RD-19900"/>
    <s v="Ruben Dartt"/>
    <x v="0"/>
    <s v="United States"/>
    <s v="San Diego"/>
    <s v="California"/>
    <n v="92037"/>
    <x v="1"/>
    <x v="565"/>
    <x v="1"/>
    <s v="Paper"/>
    <s v="Southworth 100% Résumé Paper, 24lb."/>
    <x v="2529"/>
    <n v="0.4"/>
    <n v="37.344000000000001"/>
  </r>
  <r>
    <n v="3207"/>
    <x v="1591"/>
    <x v="849"/>
    <d v="2015-11-16T00:00:00"/>
    <x v="1"/>
    <s v="RD-19900"/>
    <s v="Ruben Dartt"/>
    <x v="0"/>
    <s v="United States"/>
    <s v="San Diego"/>
    <s v="California"/>
    <n v="92037"/>
    <x v="1"/>
    <x v="882"/>
    <x v="0"/>
    <s v="Furnishings"/>
    <s v="Eldon Expressions Punched Metal &amp; Wood Desk Accessories, Pewter &amp; Cherry"/>
    <x v="2530"/>
    <n v="0.4"/>
    <n v="31.92"/>
  </r>
  <r>
    <n v="3208"/>
    <x v="1591"/>
    <x v="849"/>
    <d v="2015-11-16T00:00:00"/>
    <x v="1"/>
    <s v="RD-19900"/>
    <s v="Ruben Dartt"/>
    <x v="0"/>
    <s v="United States"/>
    <s v="San Diego"/>
    <s v="California"/>
    <n v="92037"/>
    <x v="1"/>
    <x v="1508"/>
    <x v="1"/>
    <s v="Labels"/>
    <s v="Avery White Multi-Purpose Labels"/>
    <x v="2531"/>
    <n v="0.4"/>
    <n v="23.904"/>
  </r>
  <r>
    <n v="3209"/>
    <x v="1592"/>
    <x v="850"/>
    <d v="2017-01-15T00:00:00"/>
    <x v="1"/>
    <s v="LA-16780"/>
    <s v="Laura Armstrong"/>
    <x v="1"/>
    <s v="United States"/>
    <s v="Fresno"/>
    <s v="California"/>
    <n v="93727"/>
    <x v="1"/>
    <x v="1509"/>
    <x v="2"/>
    <s v="Accessories"/>
    <s v="Logitech G500s Laser Gaming Mouse with Adjustable Weight Tuning"/>
    <x v="2532"/>
    <n v="0.45"/>
    <n v="192.4725"/>
  </r>
  <r>
    <n v="3210"/>
    <x v="1592"/>
    <x v="850"/>
    <d v="2017-01-15T00:00:00"/>
    <x v="1"/>
    <s v="LA-16780"/>
    <s v="Laura Armstrong"/>
    <x v="1"/>
    <s v="United States"/>
    <s v="Fresno"/>
    <s v="California"/>
    <n v="93727"/>
    <x v="1"/>
    <x v="66"/>
    <x v="2"/>
    <s v="Phones"/>
    <s v="netTALK DUO VoIP Telephone Service"/>
    <x v="2533"/>
    <n v="0.4"/>
    <n v="226.7568"/>
  </r>
  <r>
    <n v="3211"/>
    <x v="1593"/>
    <x v="585"/>
    <d v="2018-09-27T00:00:00"/>
    <x v="1"/>
    <s v="SH-19975"/>
    <s v="Sally Hughsby"/>
    <x v="1"/>
    <s v="United States"/>
    <s v="Pearland"/>
    <s v="Texas"/>
    <n v="77581"/>
    <x v="2"/>
    <x v="407"/>
    <x v="1"/>
    <s v="Envelopes"/>
    <s v="Staple envelope"/>
    <x v="2513"/>
    <n v="0.3"/>
    <n v="9.3743999999999996"/>
  </r>
  <r>
    <n v="3212"/>
    <x v="1593"/>
    <x v="585"/>
    <d v="2018-09-27T00:00:00"/>
    <x v="1"/>
    <s v="SH-19975"/>
    <s v="Sally Hughsby"/>
    <x v="1"/>
    <s v="United States"/>
    <s v="Pearland"/>
    <s v="Texas"/>
    <n v="77581"/>
    <x v="2"/>
    <x v="385"/>
    <x v="1"/>
    <s v="Binders"/>
    <s v="Insertable Tab Post Binder Dividers"/>
    <x v="2534"/>
    <n v="0.3"/>
    <n v="7.8595999999999995"/>
  </r>
  <r>
    <n v="3213"/>
    <x v="1594"/>
    <x v="851"/>
    <d v="2015-12-28T00:00:00"/>
    <x v="1"/>
    <s v="SF-20200"/>
    <s v="Sarah Foster"/>
    <x v="0"/>
    <s v="United States"/>
    <s v="Richmond"/>
    <s v="Indiana"/>
    <n v="47374"/>
    <x v="2"/>
    <x v="551"/>
    <x v="1"/>
    <s v="Appliances"/>
    <s v="Belkin F9H710-06 7 Outlet SurgeMaster Surge Protector"/>
    <x v="2535"/>
    <n v="0.3"/>
    <n v="145.06799999999998"/>
  </r>
  <r>
    <n v="3214"/>
    <x v="1595"/>
    <x v="439"/>
    <d v="2017-06-01T00:00:00"/>
    <x v="1"/>
    <s v="TH-21235"/>
    <s v="Tiffany House"/>
    <x v="1"/>
    <s v="United States"/>
    <s v="Philadelphia"/>
    <s v="Pennsylvania"/>
    <n v="19134"/>
    <x v="3"/>
    <x v="868"/>
    <x v="1"/>
    <s v="Art"/>
    <s v="OIC #2 Pencils, Medium Soft"/>
    <x v="2536"/>
    <n v="0.25"/>
    <n v="1.1280000000000001"/>
  </r>
  <r>
    <n v="3215"/>
    <x v="1595"/>
    <x v="439"/>
    <d v="2017-06-01T00:00:00"/>
    <x v="1"/>
    <s v="TH-21235"/>
    <s v="Tiffany House"/>
    <x v="1"/>
    <s v="United States"/>
    <s v="Philadelphia"/>
    <s v="Pennsylvania"/>
    <n v="19134"/>
    <x v="3"/>
    <x v="1112"/>
    <x v="1"/>
    <s v="Appliances"/>
    <s v="Holmes HEPA Air Purifier"/>
    <x v="1487"/>
    <n v="0.4"/>
    <n v="20.908799999999999"/>
  </r>
  <r>
    <n v="3216"/>
    <x v="1596"/>
    <x v="141"/>
    <d v="2018-07-10T00:00:00"/>
    <x v="2"/>
    <s v="VG-21790"/>
    <s v="Vivek Gonzalez"/>
    <x v="0"/>
    <s v="United States"/>
    <s v="San Mateo"/>
    <s v="California"/>
    <n v="94403"/>
    <x v="1"/>
    <x v="49"/>
    <x v="1"/>
    <s v="Labels"/>
    <s v="Avery 485"/>
    <x v="50"/>
    <n v="0.4"/>
    <n v="45.108000000000004"/>
  </r>
  <r>
    <n v="3217"/>
    <x v="1597"/>
    <x v="8"/>
    <d v="2015-05-17T00:00:00"/>
    <x v="1"/>
    <s v="NP-18325"/>
    <s v="Naresj Patel"/>
    <x v="0"/>
    <s v="United States"/>
    <s v="Oakland"/>
    <s v="California"/>
    <n v="94601"/>
    <x v="1"/>
    <x v="1233"/>
    <x v="2"/>
    <s v="Accessories"/>
    <s v="Plantronics Audio 478 Stereo USB Headset"/>
    <x v="145"/>
    <n v="0.45"/>
    <n v="82.483500000000006"/>
  </r>
  <r>
    <n v="3218"/>
    <x v="1598"/>
    <x v="468"/>
    <d v="2018-11-16T00:00:00"/>
    <x v="1"/>
    <s v="FH-14275"/>
    <s v="Frank Hawley"/>
    <x v="1"/>
    <s v="United States"/>
    <s v="New York City"/>
    <s v="New York"/>
    <n v="10024"/>
    <x v="3"/>
    <x v="760"/>
    <x v="1"/>
    <s v="Binders"/>
    <s v="Fellowes PB300 Plastic Comb Binding Machine"/>
    <x v="2537"/>
    <n v="0.4"/>
    <n v="558.7056"/>
  </r>
  <r>
    <n v="3219"/>
    <x v="1598"/>
    <x v="468"/>
    <d v="2018-11-16T00:00:00"/>
    <x v="1"/>
    <s v="FH-14275"/>
    <s v="Frank Hawley"/>
    <x v="1"/>
    <s v="United States"/>
    <s v="New York City"/>
    <s v="New York"/>
    <n v="10024"/>
    <x v="3"/>
    <x v="883"/>
    <x v="2"/>
    <s v="Phones"/>
    <s v="Aastra 6757i CT Wireless VoIP phone"/>
    <x v="2538"/>
    <n v="0.4"/>
    <n v="258.52799999999996"/>
  </r>
  <r>
    <n v="3220"/>
    <x v="1599"/>
    <x v="653"/>
    <d v="2016-10-08T00:00:00"/>
    <x v="1"/>
    <s v="JP-15460"/>
    <s v="Jennifer Patt"/>
    <x v="1"/>
    <s v="United States"/>
    <s v="Lakewood"/>
    <s v="New Jersey"/>
    <n v="8701"/>
    <x v="3"/>
    <x v="1237"/>
    <x v="1"/>
    <s v="Paper"/>
    <s v="Computer Printout Paper with Letter-Trim Perforations"/>
    <x v="450"/>
    <n v="0.4"/>
    <n v="56.91"/>
  </r>
  <r>
    <n v="3221"/>
    <x v="1599"/>
    <x v="653"/>
    <d v="2016-10-08T00:00:00"/>
    <x v="1"/>
    <s v="JP-15460"/>
    <s v="Jennifer Patt"/>
    <x v="1"/>
    <s v="United States"/>
    <s v="Lakewood"/>
    <s v="New Jersey"/>
    <n v="8701"/>
    <x v="3"/>
    <x v="118"/>
    <x v="1"/>
    <s v="Envelopes"/>
    <s v="Globe Weis Peel &amp; Seel First Class Envelopes"/>
    <x v="2539"/>
    <n v="0.4"/>
    <n v="30.671999999999997"/>
  </r>
  <r>
    <n v="3222"/>
    <x v="1599"/>
    <x v="653"/>
    <d v="2016-10-08T00:00:00"/>
    <x v="1"/>
    <s v="JP-15460"/>
    <s v="Jennifer Patt"/>
    <x v="1"/>
    <s v="United States"/>
    <s v="Lakewood"/>
    <s v="New Jersey"/>
    <n v="8701"/>
    <x v="3"/>
    <x v="293"/>
    <x v="2"/>
    <s v="Accessories"/>
    <s v="NETGEAR N750 Dual Band Wi-Fi Gigabit Router"/>
    <x v="2540"/>
    <n v="0.25"/>
    <n v="67.5"/>
  </r>
  <r>
    <n v="3223"/>
    <x v="1600"/>
    <x v="852"/>
    <d v="2015-10-05T00:00:00"/>
    <x v="2"/>
    <s v="ES-14080"/>
    <s v="Erin Smith"/>
    <x v="1"/>
    <s v="United States"/>
    <s v="Tempe"/>
    <s v="Arizona"/>
    <n v="85281"/>
    <x v="1"/>
    <x v="1017"/>
    <x v="1"/>
    <s v="Paper"/>
    <s v="Adams Telephone Message Book W/Dividers/Space For Phone Numbers, 5 1/4X8 1/2, 300/Messages"/>
    <x v="2541"/>
    <n v="0.4"/>
    <n v="5.6447999999999992"/>
  </r>
  <r>
    <n v="3224"/>
    <x v="1600"/>
    <x v="852"/>
    <d v="2015-10-05T00:00:00"/>
    <x v="2"/>
    <s v="ES-14080"/>
    <s v="Erin Smith"/>
    <x v="1"/>
    <s v="United States"/>
    <s v="Tempe"/>
    <s v="Arizona"/>
    <n v="85281"/>
    <x v="1"/>
    <x v="848"/>
    <x v="1"/>
    <s v="Fasteners"/>
    <s v="Staples"/>
    <x v="1081"/>
    <n v="0.4"/>
    <n v="2.8031999999999999"/>
  </r>
  <r>
    <n v="3225"/>
    <x v="1600"/>
    <x v="852"/>
    <d v="2015-10-05T00:00:00"/>
    <x v="2"/>
    <s v="ES-14080"/>
    <s v="Erin Smith"/>
    <x v="1"/>
    <s v="United States"/>
    <s v="Tempe"/>
    <s v="Arizona"/>
    <n v="85281"/>
    <x v="1"/>
    <x v="256"/>
    <x v="2"/>
    <s v="Phones"/>
    <s v="Bose SoundLink Bluetooth Speaker"/>
    <x v="2542"/>
    <n v="0.4"/>
    <n v="191.04"/>
  </r>
  <r>
    <n v="3226"/>
    <x v="1600"/>
    <x v="852"/>
    <d v="2015-10-05T00:00:00"/>
    <x v="2"/>
    <s v="ES-14080"/>
    <s v="Erin Smith"/>
    <x v="1"/>
    <s v="United States"/>
    <s v="Tempe"/>
    <s v="Arizona"/>
    <n v="85281"/>
    <x v="1"/>
    <x v="1510"/>
    <x v="1"/>
    <s v="Envelopes"/>
    <s v="Letter or Legal Size Expandable Poly String Tie Envelopes"/>
    <x v="2543"/>
    <n v="0.4"/>
    <n v="7.6608000000000001"/>
  </r>
  <r>
    <n v="3227"/>
    <x v="1600"/>
    <x v="852"/>
    <d v="2015-10-05T00:00:00"/>
    <x v="2"/>
    <s v="ES-14080"/>
    <s v="Erin Smith"/>
    <x v="1"/>
    <s v="United States"/>
    <s v="Tempe"/>
    <s v="Arizona"/>
    <n v="85281"/>
    <x v="1"/>
    <x v="1511"/>
    <x v="1"/>
    <s v="Supplies"/>
    <s v="Stiletto Hand Letter Openers"/>
    <x v="2544"/>
    <n v="0.45"/>
    <n v="8.4480000000000004"/>
  </r>
  <r>
    <n v="3228"/>
    <x v="1600"/>
    <x v="852"/>
    <d v="2015-10-05T00:00:00"/>
    <x v="2"/>
    <s v="ES-14080"/>
    <s v="Erin Smith"/>
    <x v="1"/>
    <s v="United States"/>
    <s v="Tempe"/>
    <s v="Arizona"/>
    <n v="85281"/>
    <x v="1"/>
    <x v="664"/>
    <x v="2"/>
    <s v="Phones"/>
    <s v="Pyle PMP37LED"/>
    <x v="84"/>
    <n v="0.4"/>
    <n v="138.22559999999999"/>
  </r>
  <r>
    <n v="3229"/>
    <x v="1600"/>
    <x v="852"/>
    <d v="2015-10-05T00:00:00"/>
    <x v="2"/>
    <s v="ES-14080"/>
    <s v="Erin Smith"/>
    <x v="1"/>
    <s v="United States"/>
    <s v="Tempe"/>
    <s v="Arizona"/>
    <n v="85281"/>
    <x v="1"/>
    <x v="1044"/>
    <x v="2"/>
    <s v="Accessories"/>
    <s v="Kingston Digital DataTraveler 16GB USB 2.0"/>
    <x v="181"/>
    <n v="0.45"/>
    <n v="3.9380000000000006"/>
  </r>
  <r>
    <n v="3230"/>
    <x v="1601"/>
    <x v="430"/>
    <d v="2015-08-16T00:00:00"/>
    <x v="1"/>
    <s v="KL-16645"/>
    <s v="Ken Lonsdale"/>
    <x v="0"/>
    <s v="United States"/>
    <s v="New York City"/>
    <s v="New York"/>
    <n v="10035"/>
    <x v="3"/>
    <x v="458"/>
    <x v="1"/>
    <s v="Storage"/>
    <s v="Tennsco Single-Tier Lockers"/>
    <x v="2545"/>
    <n v="0.5"/>
    <n v="187.67"/>
  </r>
  <r>
    <n v="3231"/>
    <x v="1602"/>
    <x v="853"/>
    <d v="2018-09-05T00:00:00"/>
    <x v="0"/>
    <s v="BN-11515"/>
    <s v="Bradley Nguyen"/>
    <x v="0"/>
    <s v="United States"/>
    <s v="New York City"/>
    <s v="New York"/>
    <n v="10009"/>
    <x v="3"/>
    <x v="935"/>
    <x v="0"/>
    <s v="Furnishings"/>
    <s v="Seth Thomas 12 Clock w/ Goldtone Case"/>
    <x v="9"/>
    <n v="0.4"/>
    <n v="68.94"/>
  </r>
  <r>
    <n v="3232"/>
    <x v="1603"/>
    <x v="513"/>
    <d v="2018-04-22T00:00:00"/>
    <x v="1"/>
    <s v="ND-18370"/>
    <s v="Natalie DeCherney"/>
    <x v="0"/>
    <s v="United States"/>
    <s v="Houston"/>
    <s v="Texas"/>
    <n v="77095"/>
    <x v="2"/>
    <x v="1311"/>
    <x v="1"/>
    <s v="Binders"/>
    <s v="Satellite Sectional Post Binders"/>
    <x v="2522"/>
    <n v="0.3"/>
    <n v="18.232199999999999"/>
  </r>
  <r>
    <n v="3233"/>
    <x v="1603"/>
    <x v="513"/>
    <d v="2018-04-22T00:00:00"/>
    <x v="1"/>
    <s v="ND-18370"/>
    <s v="Natalie DeCherney"/>
    <x v="0"/>
    <s v="United States"/>
    <s v="Houston"/>
    <s v="Texas"/>
    <n v="77095"/>
    <x v="2"/>
    <x v="497"/>
    <x v="1"/>
    <s v="Binders"/>
    <s v="GBC White Gloss Covers, Plain Front"/>
    <x v="1671"/>
    <n v="0.3"/>
    <n v="2.0271999999999997"/>
  </r>
  <r>
    <n v="3234"/>
    <x v="1603"/>
    <x v="513"/>
    <d v="2018-04-22T00:00:00"/>
    <x v="1"/>
    <s v="ND-18370"/>
    <s v="Natalie DeCherney"/>
    <x v="0"/>
    <s v="United States"/>
    <s v="Houston"/>
    <s v="Texas"/>
    <n v="77095"/>
    <x v="2"/>
    <x v="1512"/>
    <x v="1"/>
    <s v="Storage"/>
    <s v="Tennsco Commercial Shelving"/>
    <x v="2546"/>
    <n v="0.4"/>
    <n v="19.526399999999999"/>
  </r>
  <r>
    <n v="3235"/>
    <x v="1604"/>
    <x v="423"/>
    <d v="2017-04-27T00:00:00"/>
    <x v="2"/>
    <s v="JL-15130"/>
    <s v="Jack Lebron"/>
    <x v="0"/>
    <s v="United States"/>
    <s v="Riverside"/>
    <s v="California"/>
    <n v="92503"/>
    <x v="1"/>
    <x v="591"/>
    <x v="1"/>
    <s v="Binders"/>
    <s v="Cardinal Holdit Business Card Pockets"/>
    <x v="2176"/>
    <n v="0.4"/>
    <n v="2.3904000000000001"/>
  </r>
  <r>
    <n v="3236"/>
    <x v="1605"/>
    <x v="804"/>
    <d v="2017-01-15T00:00:00"/>
    <x v="3"/>
    <s v="RC-19825"/>
    <s v="Roy Collins"/>
    <x v="0"/>
    <s v="United States"/>
    <s v="Fairfield"/>
    <s v="Connecticut"/>
    <n v="6824"/>
    <x v="3"/>
    <x v="257"/>
    <x v="0"/>
    <s v="Tables"/>
    <s v="Bevis Round Bullnose 29 High Table Top"/>
    <x v="2547"/>
    <n v="0.25"/>
    <n v="136.34774999999999"/>
  </r>
  <r>
    <n v="3237"/>
    <x v="1606"/>
    <x v="440"/>
    <d v="2017-05-02T00:00:00"/>
    <x v="3"/>
    <s v="CC-12475"/>
    <s v="Cindy Chapman"/>
    <x v="0"/>
    <s v="United States"/>
    <s v="New York City"/>
    <s v="New York"/>
    <n v="10024"/>
    <x v="3"/>
    <x v="355"/>
    <x v="1"/>
    <s v="Storage"/>
    <s v="Super Decoflex Portable Personal File"/>
    <x v="2548"/>
    <n v="0.5"/>
    <n v="22.47"/>
  </r>
  <r>
    <n v="3238"/>
    <x v="1606"/>
    <x v="440"/>
    <d v="2017-05-02T00:00:00"/>
    <x v="3"/>
    <s v="CC-12475"/>
    <s v="Cindy Chapman"/>
    <x v="0"/>
    <s v="United States"/>
    <s v="New York City"/>
    <s v="New York"/>
    <n v="10024"/>
    <x v="3"/>
    <x v="412"/>
    <x v="1"/>
    <s v="Binders"/>
    <s v="Poly Designer Cover &amp; Back"/>
    <x v="2549"/>
    <n v="0.4"/>
    <n v="27.345600000000001"/>
  </r>
  <r>
    <n v="3239"/>
    <x v="1607"/>
    <x v="73"/>
    <d v="2017-11-27T00:00:00"/>
    <x v="1"/>
    <s v="DW-13195"/>
    <s v="David Wiener"/>
    <x v="1"/>
    <s v="United States"/>
    <s v="Houston"/>
    <s v="Texas"/>
    <n v="77095"/>
    <x v="2"/>
    <x v="1209"/>
    <x v="0"/>
    <s v="Chairs"/>
    <s v="Global Wood Trimmed Managers Task Chair, Khaki"/>
    <x v="2550"/>
    <n v="0.35"/>
    <n v="206.9795"/>
  </r>
  <r>
    <n v="3240"/>
    <x v="1607"/>
    <x v="73"/>
    <d v="2017-11-27T00:00:00"/>
    <x v="1"/>
    <s v="DW-13195"/>
    <s v="David Wiener"/>
    <x v="1"/>
    <s v="United States"/>
    <s v="Houston"/>
    <s v="Texas"/>
    <n v="77095"/>
    <x v="2"/>
    <x v="1513"/>
    <x v="2"/>
    <s v="Phones"/>
    <s v="Samsung HM1900 Bluetooth Headset"/>
    <x v="2551"/>
    <n v="0.3"/>
    <n v="86.043999999999997"/>
  </r>
  <r>
    <n v="3241"/>
    <x v="1607"/>
    <x v="73"/>
    <d v="2017-11-27T00:00:00"/>
    <x v="1"/>
    <s v="DW-13195"/>
    <s v="David Wiener"/>
    <x v="1"/>
    <s v="United States"/>
    <s v="Houston"/>
    <s v="Texas"/>
    <n v="77095"/>
    <x v="2"/>
    <x v="325"/>
    <x v="0"/>
    <s v="Furnishings"/>
    <s v="Eldon Wave Desk Accessories"/>
    <x v="2552"/>
    <n v="0.3"/>
    <n v="4.9475999999999996"/>
  </r>
  <r>
    <n v="3242"/>
    <x v="1608"/>
    <x v="854"/>
    <d v="2017-02-03T00:00:00"/>
    <x v="2"/>
    <s v="CK-12760"/>
    <s v="Cyma Kinney"/>
    <x v="1"/>
    <s v="United States"/>
    <s v="Arlington"/>
    <s v="Virginia"/>
    <n v="22204"/>
    <x v="0"/>
    <x v="1011"/>
    <x v="1"/>
    <s v="Storage"/>
    <s v="X-Rack File for Hanging Folders"/>
    <x v="1982"/>
    <n v="0.35"/>
    <n v="36.692500000000003"/>
  </r>
  <r>
    <n v="3243"/>
    <x v="1609"/>
    <x v="185"/>
    <d v="2018-04-05T00:00:00"/>
    <x v="0"/>
    <s v="EG-13900"/>
    <s v="Emily Grady"/>
    <x v="0"/>
    <s v="United States"/>
    <s v="Chicago"/>
    <s v="Illinois"/>
    <n v="60623"/>
    <x v="2"/>
    <x v="1472"/>
    <x v="1"/>
    <s v="Binders"/>
    <s v="SlimView Poly Binder, 3/8"/>
    <x v="2553"/>
    <n v="0.3"/>
    <n v="9.4276"/>
  </r>
  <r>
    <n v="3244"/>
    <x v="1610"/>
    <x v="96"/>
    <d v="2018-12-05T00:00:00"/>
    <x v="1"/>
    <s v="SJ-20215"/>
    <s v="Sarah Jordon"/>
    <x v="0"/>
    <s v="United States"/>
    <s v="Grand Prairie"/>
    <s v="Texas"/>
    <n v="75051"/>
    <x v="2"/>
    <x v="1514"/>
    <x v="2"/>
    <s v="Phones"/>
    <s v="Cisco SPA112 2 Port Phone Adapter"/>
    <x v="2554"/>
    <n v="0.3"/>
    <n v="153.85999999999999"/>
  </r>
  <r>
    <n v="3245"/>
    <x v="1610"/>
    <x v="96"/>
    <d v="2018-12-05T00:00:00"/>
    <x v="1"/>
    <s v="SJ-20215"/>
    <s v="Sarah Jordon"/>
    <x v="0"/>
    <s v="United States"/>
    <s v="Grand Prairie"/>
    <s v="Texas"/>
    <n v="75051"/>
    <x v="2"/>
    <x v="291"/>
    <x v="0"/>
    <s v="Chairs"/>
    <s v="DMI Arturo Collection Mission-style Design Wood Chair"/>
    <x v="2555"/>
    <n v="0.35"/>
    <n v="206.08770000000001"/>
  </r>
  <r>
    <n v="3246"/>
    <x v="1611"/>
    <x v="389"/>
    <d v="2018-12-12T00:00:00"/>
    <x v="0"/>
    <s v="BP-11185"/>
    <s v="Ben Peterman"/>
    <x v="1"/>
    <s v="United States"/>
    <s v="Seattle"/>
    <s v="Washington"/>
    <n v="98103"/>
    <x v="1"/>
    <x v="960"/>
    <x v="2"/>
    <s v="Accessories"/>
    <s v="Logitech Desktop MK120 Mouse and keyboard Combo"/>
    <x v="1216"/>
    <n v="0.45"/>
    <n v="26.994"/>
  </r>
  <r>
    <n v="3247"/>
    <x v="1611"/>
    <x v="389"/>
    <d v="2018-12-12T00:00:00"/>
    <x v="0"/>
    <s v="BP-11185"/>
    <s v="Ben Peterman"/>
    <x v="1"/>
    <s v="United States"/>
    <s v="Seattle"/>
    <s v="Washington"/>
    <n v="98103"/>
    <x v="1"/>
    <x v="391"/>
    <x v="1"/>
    <s v="Storage"/>
    <s v="Fellowes Bankers Box Staxonsteel Drawer File/Stacking System"/>
    <x v="1754"/>
    <n v="0.5"/>
    <n v="162.44999999999999"/>
  </r>
  <r>
    <n v="3248"/>
    <x v="1611"/>
    <x v="389"/>
    <d v="2018-12-12T00:00:00"/>
    <x v="0"/>
    <s v="BP-11185"/>
    <s v="Ben Peterman"/>
    <x v="1"/>
    <s v="United States"/>
    <s v="Seattle"/>
    <s v="Washington"/>
    <n v="98103"/>
    <x v="1"/>
    <x v="1515"/>
    <x v="1"/>
    <s v="Art"/>
    <s v="Col-Erase Pencils with Erasers"/>
    <x v="2556"/>
    <n v="0.45"/>
    <n v="10.032"/>
  </r>
  <r>
    <n v="3249"/>
    <x v="1612"/>
    <x v="42"/>
    <d v="2017-09-21T00:00:00"/>
    <x v="1"/>
    <s v="SJ-20125"/>
    <s v="Sanjit Jacobs"/>
    <x v="2"/>
    <s v="United States"/>
    <s v="Seattle"/>
    <s v="Washington"/>
    <n v="98103"/>
    <x v="1"/>
    <x v="1459"/>
    <x v="0"/>
    <s v="Chairs"/>
    <s v="Harbour Creations 67200 Series Stacking Chairs"/>
    <x v="2369"/>
    <n v="0.45"/>
    <n v="62.638400000000011"/>
  </r>
  <r>
    <n v="3250"/>
    <x v="1612"/>
    <x v="42"/>
    <d v="2017-09-21T00:00:00"/>
    <x v="1"/>
    <s v="SJ-20125"/>
    <s v="Sanjit Jacobs"/>
    <x v="2"/>
    <s v="United States"/>
    <s v="Seattle"/>
    <s v="Washington"/>
    <n v="98103"/>
    <x v="1"/>
    <x v="665"/>
    <x v="2"/>
    <s v="Phones"/>
    <s v="Clarity 53712"/>
    <x v="550"/>
    <n v="0.4"/>
    <n v="63.3504"/>
  </r>
  <r>
    <n v="3251"/>
    <x v="1613"/>
    <x v="443"/>
    <d v="2017-12-29T00:00:00"/>
    <x v="1"/>
    <s v="MC-17590"/>
    <s v="Matt Collister"/>
    <x v="1"/>
    <s v="United States"/>
    <s v="Grand Rapids"/>
    <s v="Michigan"/>
    <n v="49505"/>
    <x v="2"/>
    <x v="1053"/>
    <x v="1"/>
    <s v="Fasteners"/>
    <s v="Acco Clips to Go Binder Clips, 24 Clips in Two Sizes"/>
    <x v="2557"/>
    <n v="0.3"/>
    <n v="17.395"/>
  </r>
  <r>
    <n v="3252"/>
    <x v="1614"/>
    <x v="827"/>
    <d v="2018-04-19T00:00:00"/>
    <x v="2"/>
    <s v="BG-11740"/>
    <s v="Bruce Geld"/>
    <x v="0"/>
    <s v="United States"/>
    <s v="Philadelphia"/>
    <s v="Pennsylvania"/>
    <n v="19120"/>
    <x v="3"/>
    <x v="1001"/>
    <x v="0"/>
    <s v="Furnishings"/>
    <s v="Eldon Executive Woodline II Desk Accessories, Mahogany"/>
    <x v="2558"/>
    <n v="0.4"/>
    <n v="36.187199999999997"/>
  </r>
  <r>
    <n v="3253"/>
    <x v="1615"/>
    <x v="855"/>
    <d v="2018-10-30T00:00:00"/>
    <x v="0"/>
    <s v="MA-17560"/>
    <s v="Matt Abelman"/>
    <x v="2"/>
    <s v="United States"/>
    <s v="Chicago"/>
    <s v="Illinois"/>
    <n v="60610"/>
    <x v="2"/>
    <x v="425"/>
    <x v="1"/>
    <s v="Art"/>
    <s v="Prang Colored Pencils"/>
    <x v="2559"/>
    <n v="0.35"/>
    <n v="4.5864000000000003"/>
  </r>
  <r>
    <n v="3254"/>
    <x v="1615"/>
    <x v="855"/>
    <d v="2018-10-30T00:00:00"/>
    <x v="0"/>
    <s v="MA-17560"/>
    <s v="Matt Abelman"/>
    <x v="2"/>
    <s v="United States"/>
    <s v="Chicago"/>
    <s v="Illinois"/>
    <n v="60610"/>
    <x v="2"/>
    <x v="1259"/>
    <x v="2"/>
    <s v="Phones"/>
    <s v="Spigen Samsung Galaxy S5 Case Wallet"/>
    <x v="2560"/>
    <n v="0.3"/>
    <n v="19.0288"/>
  </r>
  <r>
    <n v="3255"/>
    <x v="1616"/>
    <x v="630"/>
    <d v="2017-07-14T00:00:00"/>
    <x v="1"/>
    <s v="CC-12220"/>
    <s v="Chris Cortes"/>
    <x v="0"/>
    <s v="United States"/>
    <s v="Seattle"/>
    <s v="Washington"/>
    <n v="98105"/>
    <x v="1"/>
    <x v="233"/>
    <x v="2"/>
    <s v="Phones"/>
    <s v="Logitech Mobile Speakerphone P710e - speaker phone"/>
    <x v="2561"/>
    <n v="0.4"/>
    <n v="64.790399999999991"/>
  </r>
  <r>
    <n v="3256"/>
    <x v="1616"/>
    <x v="630"/>
    <d v="2017-07-14T00:00:00"/>
    <x v="1"/>
    <s v="CC-12220"/>
    <s v="Chris Cortes"/>
    <x v="0"/>
    <s v="United States"/>
    <s v="Seattle"/>
    <s v="Washington"/>
    <n v="98105"/>
    <x v="1"/>
    <x v="1232"/>
    <x v="1"/>
    <s v="Binders"/>
    <s v="Fellowes Twister Kit, Gray/Clear, 3/pkg"/>
    <x v="1739"/>
    <n v="0.4"/>
    <n v="11.577599999999999"/>
  </r>
  <r>
    <n v="3257"/>
    <x v="1617"/>
    <x v="101"/>
    <d v="2016-08-14T00:00:00"/>
    <x v="1"/>
    <s v="RA-19885"/>
    <s v="Ruben Ausman"/>
    <x v="1"/>
    <s v="United States"/>
    <s v="Jacksonville"/>
    <s v="Florida"/>
    <n v="32216"/>
    <x v="0"/>
    <x v="745"/>
    <x v="1"/>
    <s v="Labels"/>
    <s v="Avery File Folder Labels"/>
    <x v="871"/>
    <n v="0.25"/>
    <n v="3.4559999999999995"/>
  </r>
  <r>
    <n v="3258"/>
    <x v="1618"/>
    <x v="10"/>
    <d v="2017-12-14T00:00:00"/>
    <x v="0"/>
    <s v="DK-12835"/>
    <s v="Damala Kotsonis"/>
    <x v="1"/>
    <s v="United States"/>
    <s v="Franklin"/>
    <s v="Tennessee"/>
    <n v="37064"/>
    <x v="0"/>
    <x v="972"/>
    <x v="0"/>
    <s v="Tables"/>
    <s v="Hon 61000 Series Interactive Training Tables"/>
    <x v="2562"/>
    <n v="0.15000000000000002"/>
    <n v="67.977900000000005"/>
  </r>
  <r>
    <n v="3259"/>
    <x v="1618"/>
    <x v="10"/>
    <d v="2017-12-14T00:00:00"/>
    <x v="0"/>
    <s v="DK-12835"/>
    <s v="Damala Kotsonis"/>
    <x v="1"/>
    <s v="United States"/>
    <s v="Franklin"/>
    <s v="Tennessee"/>
    <n v="37064"/>
    <x v="0"/>
    <x v="696"/>
    <x v="1"/>
    <s v="Binders"/>
    <s v="Acco Pressboard Covers with Storage Hooks, 14 7/8 x 11, Light Blue"/>
    <x v="194"/>
    <n v="0.25"/>
    <n v="2.2095000000000002"/>
  </r>
  <r>
    <n v="3260"/>
    <x v="1619"/>
    <x v="373"/>
    <d v="2017-11-17T00:00:00"/>
    <x v="1"/>
    <s v="LB-16795"/>
    <s v="Laurel Beltran"/>
    <x v="2"/>
    <s v="United States"/>
    <s v="Highland Park"/>
    <s v="Illinois"/>
    <n v="60035"/>
    <x v="2"/>
    <x v="460"/>
    <x v="1"/>
    <s v="Binders"/>
    <s v="XtraLife ClearVue Slant-D Ring Binders by Cardinal"/>
    <x v="2563"/>
    <n v="0.3"/>
    <n v="2.1951999999999998"/>
  </r>
  <r>
    <n v="3261"/>
    <x v="1620"/>
    <x v="687"/>
    <d v="2015-11-15T00:00:00"/>
    <x v="2"/>
    <s v="CM-11815"/>
    <s v="Candace McMahon"/>
    <x v="1"/>
    <s v="United States"/>
    <s v="Pasadena"/>
    <s v="Texas"/>
    <n v="77506"/>
    <x v="2"/>
    <x v="1516"/>
    <x v="1"/>
    <s v="Paper"/>
    <s v="Xerox 221"/>
    <x v="557"/>
    <n v="0.3"/>
    <n v="14.5152"/>
  </r>
  <r>
    <n v="3262"/>
    <x v="1621"/>
    <x v="664"/>
    <d v="2015-11-19T00:00:00"/>
    <x v="2"/>
    <s v="TS-21205"/>
    <s v="Thomas Seio"/>
    <x v="1"/>
    <s v="United States"/>
    <s v="San Francisco"/>
    <s v="California"/>
    <n v="94109"/>
    <x v="1"/>
    <x v="959"/>
    <x v="2"/>
    <s v="Accessories"/>
    <s v="Case Logic 2.4GHz Wireless Keyboard"/>
    <x v="2564"/>
    <n v="0.45"/>
    <n v="54.989000000000004"/>
  </r>
  <r>
    <n v="3263"/>
    <x v="1621"/>
    <x v="664"/>
    <d v="2015-11-19T00:00:00"/>
    <x v="2"/>
    <s v="TS-21205"/>
    <s v="Thomas Seio"/>
    <x v="1"/>
    <s v="United States"/>
    <s v="San Francisco"/>
    <s v="California"/>
    <n v="94109"/>
    <x v="1"/>
    <x v="656"/>
    <x v="1"/>
    <s v="Paper"/>
    <s v="Xerox 1941"/>
    <x v="2565"/>
    <n v="0.4"/>
    <n v="440.37"/>
  </r>
  <r>
    <n v="3264"/>
    <x v="1621"/>
    <x v="664"/>
    <d v="2015-11-19T00:00:00"/>
    <x v="2"/>
    <s v="TS-21205"/>
    <s v="Thomas Seio"/>
    <x v="1"/>
    <s v="United States"/>
    <s v="San Francisco"/>
    <s v="California"/>
    <n v="94109"/>
    <x v="1"/>
    <x v="1429"/>
    <x v="1"/>
    <s v="Appliances"/>
    <s v="APC 7 Outlet Network SurgeArrest Surge Protector"/>
    <x v="2566"/>
    <n v="0.4"/>
    <n v="144.864"/>
  </r>
  <r>
    <n v="3265"/>
    <x v="1622"/>
    <x v="758"/>
    <d v="2017-03-08T00:00:00"/>
    <x v="0"/>
    <s v="RF-19345"/>
    <s v="Randy Ferguson"/>
    <x v="1"/>
    <s v="United States"/>
    <s v="Miami"/>
    <s v="Florida"/>
    <n v="33180"/>
    <x v="0"/>
    <x v="1042"/>
    <x v="1"/>
    <s v="Labels"/>
    <s v="Avery 518"/>
    <x v="1942"/>
    <n v="0.25"/>
    <n v="7.5600000000000005"/>
  </r>
  <r>
    <n v="3266"/>
    <x v="1623"/>
    <x v="856"/>
    <d v="2015-10-15T00:00:00"/>
    <x v="1"/>
    <s v="JF-15565"/>
    <s v="Jill Fjeld"/>
    <x v="0"/>
    <s v="United States"/>
    <s v="Philadelphia"/>
    <s v="Pennsylvania"/>
    <n v="19120"/>
    <x v="3"/>
    <x v="718"/>
    <x v="1"/>
    <s v="Storage"/>
    <s v="Fellowes High-Stak Drawer Files"/>
    <x v="2567"/>
    <n v="0.5"/>
    <n v="140.952"/>
  </r>
  <r>
    <n v="3267"/>
    <x v="1623"/>
    <x v="856"/>
    <d v="2015-10-15T00:00:00"/>
    <x v="1"/>
    <s v="JF-15565"/>
    <s v="Jill Fjeld"/>
    <x v="0"/>
    <s v="United States"/>
    <s v="Philadelphia"/>
    <s v="Pennsylvania"/>
    <n v="19120"/>
    <x v="3"/>
    <x v="556"/>
    <x v="1"/>
    <s v="Envelopes"/>
    <s v="Airmail Envelopes"/>
    <x v="2568"/>
    <n v="0.4"/>
    <n v="120.85919999999999"/>
  </r>
  <r>
    <n v="3268"/>
    <x v="1624"/>
    <x v="857"/>
    <d v="2015-05-29T00:00:00"/>
    <x v="1"/>
    <s v="EH-14185"/>
    <s v="Evan Henry"/>
    <x v="0"/>
    <s v="United States"/>
    <s v="Decatur"/>
    <s v="Alabama"/>
    <n v="35601"/>
    <x v="0"/>
    <x v="704"/>
    <x v="2"/>
    <s v="Phones"/>
    <s v="Nortel Networks T7316 E Nt8 B27"/>
    <x v="2569"/>
    <n v="0.25"/>
    <n v="101.98499999999999"/>
  </r>
  <r>
    <n v="3269"/>
    <x v="1624"/>
    <x v="857"/>
    <d v="2015-05-29T00:00:00"/>
    <x v="1"/>
    <s v="EH-14185"/>
    <s v="Evan Henry"/>
    <x v="0"/>
    <s v="United States"/>
    <s v="Decatur"/>
    <s v="Alabama"/>
    <n v="35601"/>
    <x v="0"/>
    <x v="1517"/>
    <x v="2"/>
    <s v="Phones"/>
    <s v="Plantronics Encore H101 Dual Earpieces Headset"/>
    <x v="2570"/>
    <n v="0.25"/>
    <n v="33.712500000000006"/>
  </r>
  <r>
    <n v="3270"/>
    <x v="1625"/>
    <x v="858"/>
    <d v="2015-07-19T00:00:00"/>
    <x v="1"/>
    <s v="VW-21775"/>
    <s v="Victoria Wilson"/>
    <x v="1"/>
    <s v="United States"/>
    <s v="Sioux Falls"/>
    <s v="South Dakota"/>
    <n v="57103"/>
    <x v="2"/>
    <x v="1425"/>
    <x v="2"/>
    <s v="Accessories"/>
    <s v="Maxell 4.7GB DVD-R 5/Pack"/>
    <x v="1179"/>
    <n v="0.35"/>
    <n v="1.9305000000000001"/>
  </r>
  <r>
    <n v="3271"/>
    <x v="1625"/>
    <x v="858"/>
    <d v="2015-07-19T00:00:00"/>
    <x v="1"/>
    <s v="VW-21775"/>
    <s v="Victoria Wilson"/>
    <x v="1"/>
    <s v="United States"/>
    <s v="Sioux Falls"/>
    <s v="South Dakota"/>
    <n v="57103"/>
    <x v="2"/>
    <x v="52"/>
    <x v="1"/>
    <s v="Fasteners"/>
    <s v="Advantus Push Pins"/>
    <x v="2571"/>
    <n v="0.3"/>
    <n v="4.5779999999999994"/>
  </r>
  <r>
    <n v="3272"/>
    <x v="1626"/>
    <x v="17"/>
    <d v="2016-12-29T00:00:00"/>
    <x v="0"/>
    <s v="KN-16450"/>
    <s v="Kean Nguyen"/>
    <x v="1"/>
    <s v="United States"/>
    <s v="Visalia"/>
    <s v="California"/>
    <n v="93277"/>
    <x v="1"/>
    <x v="1425"/>
    <x v="2"/>
    <s v="Accessories"/>
    <s v="Maxell 4.7GB DVD-R 5/Pack"/>
    <x v="1054"/>
    <n v="0.45"/>
    <n v="4.3559999999999999"/>
  </r>
  <r>
    <n v="3273"/>
    <x v="1627"/>
    <x v="97"/>
    <d v="2016-02-16T00:00:00"/>
    <x v="1"/>
    <s v="SJ-20215"/>
    <s v="Sarah Jordon"/>
    <x v="0"/>
    <s v="United States"/>
    <s v="Los Angeles"/>
    <s v="California"/>
    <n v="90049"/>
    <x v="1"/>
    <x v="23"/>
    <x v="0"/>
    <s v="Chairs"/>
    <s v="Global Deluxe Stacking Chair, Gray"/>
    <x v="2572"/>
    <n v="0.45"/>
    <n v="112.15600000000001"/>
  </r>
  <r>
    <n v="3274"/>
    <x v="1628"/>
    <x v="540"/>
    <d v="2018-05-12T00:00:00"/>
    <x v="1"/>
    <s v="PS-19045"/>
    <s v="Penelope Sewall"/>
    <x v="2"/>
    <s v="United States"/>
    <s v="Los Angeles"/>
    <s v="California"/>
    <n v="90032"/>
    <x v="1"/>
    <x v="890"/>
    <x v="2"/>
    <s v="Copiers"/>
    <s v="Canon Imageclass D680 Copier / Fax"/>
    <x v="2573"/>
    <n v="0.5"/>
    <n v="1679.9760000000001"/>
  </r>
  <r>
    <n v="3275"/>
    <x v="1629"/>
    <x v="808"/>
    <d v="2018-11-06T00:00:00"/>
    <x v="1"/>
    <s v="KM-16225"/>
    <s v="Kalyca Meade"/>
    <x v="1"/>
    <s v="United States"/>
    <s v="Overland Park"/>
    <s v="Kansas"/>
    <n v="66212"/>
    <x v="2"/>
    <x v="829"/>
    <x v="1"/>
    <s v="Fasteners"/>
    <s v="Staples"/>
    <x v="2556"/>
    <n v="0.3"/>
    <n v="12.767999999999999"/>
  </r>
  <r>
    <n v="3276"/>
    <x v="1629"/>
    <x v="808"/>
    <d v="2018-11-06T00:00:00"/>
    <x v="1"/>
    <s v="KM-16225"/>
    <s v="Kalyca Meade"/>
    <x v="1"/>
    <s v="United States"/>
    <s v="Overland Park"/>
    <s v="Kansas"/>
    <n v="66212"/>
    <x v="2"/>
    <x v="182"/>
    <x v="1"/>
    <s v="Art"/>
    <s v="Binney &amp; Smith Crayola Metallic Colored Pencils, 8-Color Set"/>
    <x v="2574"/>
    <n v="0.35"/>
    <n v="18.057000000000002"/>
  </r>
  <r>
    <n v="3277"/>
    <x v="1630"/>
    <x v="267"/>
    <d v="2015-04-09T00:00:00"/>
    <x v="0"/>
    <s v="GM-14695"/>
    <s v="Greg Maxwell"/>
    <x v="1"/>
    <s v="United States"/>
    <s v="Alexandria"/>
    <s v="Virginia"/>
    <n v="22304"/>
    <x v="0"/>
    <x v="346"/>
    <x v="1"/>
    <s v="Art"/>
    <s v="Crayola Colored Pencils"/>
    <x v="1003"/>
    <n v="0.15000000000000002"/>
    <n v="19.516000000000002"/>
  </r>
  <r>
    <n v="3278"/>
    <x v="1630"/>
    <x v="267"/>
    <d v="2015-04-09T00:00:00"/>
    <x v="0"/>
    <s v="GM-14695"/>
    <s v="Greg Maxwell"/>
    <x v="1"/>
    <s v="United States"/>
    <s v="Alexandria"/>
    <s v="Virginia"/>
    <n v="22304"/>
    <x v="0"/>
    <x v="1129"/>
    <x v="2"/>
    <s v="Phones"/>
    <s v="AT&amp;T CL82213"/>
    <x v="2575"/>
    <n v="0.25"/>
    <n v="21.7425"/>
  </r>
  <r>
    <n v="3279"/>
    <x v="1630"/>
    <x v="267"/>
    <d v="2015-04-09T00:00:00"/>
    <x v="0"/>
    <s v="GM-14695"/>
    <s v="Greg Maxwell"/>
    <x v="1"/>
    <s v="United States"/>
    <s v="Alexandria"/>
    <s v="Virginia"/>
    <n v="22304"/>
    <x v="0"/>
    <x v="219"/>
    <x v="1"/>
    <s v="Paper"/>
    <s v="Xerox 1957"/>
    <x v="91"/>
    <n v="0.25"/>
    <n v="9.7200000000000006"/>
  </r>
  <r>
    <n v="3280"/>
    <x v="1630"/>
    <x v="267"/>
    <d v="2015-04-09T00:00:00"/>
    <x v="0"/>
    <s v="GM-14695"/>
    <s v="Greg Maxwell"/>
    <x v="1"/>
    <s v="United States"/>
    <s v="Alexandria"/>
    <s v="Virginia"/>
    <n v="22304"/>
    <x v="0"/>
    <x v="1210"/>
    <x v="1"/>
    <s v="Art"/>
    <s v="Newell 321"/>
    <x v="1003"/>
    <n v="0.15000000000000002"/>
    <n v="19.516000000000002"/>
  </r>
  <r>
    <n v="3281"/>
    <x v="1630"/>
    <x v="267"/>
    <d v="2015-04-09T00:00:00"/>
    <x v="0"/>
    <s v="GM-14695"/>
    <s v="Greg Maxwell"/>
    <x v="1"/>
    <s v="United States"/>
    <s v="Alexandria"/>
    <s v="Virginia"/>
    <n v="22304"/>
    <x v="0"/>
    <x v="465"/>
    <x v="1"/>
    <s v="Supplies"/>
    <s v="Martin Yale Chadless Opener Electric Letter Opener"/>
    <x v="2576"/>
    <n v="0.15000000000000002"/>
    <n v="3539.4425000000001"/>
  </r>
  <r>
    <n v="3282"/>
    <x v="1631"/>
    <x v="328"/>
    <d v="2015-09-24T00:00:00"/>
    <x v="1"/>
    <s v="KT-16465"/>
    <s v="Kean Takahito"/>
    <x v="0"/>
    <s v="United States"/>
    <s v="Raleigh"/>
    <s v="North Carolina"/>
    <n v="27604"/>
    <x v="0"/>
    <x v="1016"/>
    <x v="2"/>
    <s v="Accessories"/>
    <s v="Logitech Trackman Marble Mouse"/>
    <x v="730"/>
    <n v="0.15000000000000002"/>
    <n v="40.7864"/>
  </r>
  <r>
    <n v="3283"/>
    <x v="1631"/>
    <x v="328"/>
    <d v="2015-09-24T00:00:00"/>
    <x v="1"/>
    <s v="KT-16465"/>
    <s v="Kean Takahito"/>
    <x v="0"/>
    <s v="United States"/>
    <s v="Raleigh"/>
    <s v="North Carolina"/>
    <n v="27604"/>
    <x v="0"/>
    <x v="874"/>
    <x v="1"/>
    <s v="Paper"/>
    <s v="Xerox 1924"/>
    <x v="696"/>
    <n v="0.25"/>
    <n v="3.468"/>
  </r>
  <r>
    <n v="3284"/>
    <x v="1632"/>
    <x v="587"/>
    <d v="2015-10-06T00:00:00"/>
    <x v="1"/>
    <s v="MH-17785"/>
    <s v="Maya Herman"/>
    <x v="1"/>
    <s v="United States"/>
    <s v="New York City"/>
    <s v="New York"/>
    <n v="10035"/>
    <x v="3"/>
    <x v="534"/>
    <x v="0"/>
    <s v="Furnishings"/>
    <s v="Master Caster Door Stop, Brown"/>
    <x v="593"/>
    <n v="0.4"/>
    <n v="9.1440000000000001"/>
  </r>
  <r>
    <n v="3285"/>
    <x v="1633"/>
    <x v="171"/>
    <d v="2015-09-17T00:00:00"/>
    <x v="1"/>
    <s v="AF-10885"/>
    <s v="Art Foster"/>
    <x v="0"/>
    <s v="United States"/>
    <s v="Fairfield"/>
    <s v="Ohio"/>
    <n v="45014"/>
    <x v="3"/>
    <x v="471"/>
    <x v="1"/>
    <s v="Binders"/>
    <s v="Premier Elliptical Ring Binder, Black"/>
    <x v="2577"/>
    <n v="0.4"/>
    <n v="38.354399999999998"/>
  </r>
  <r>
    <n v="3286"/>
    <x v="1634"/>
    <x v="297"/>
    <d v="2018-02-25T00:00:00"/>
    <x v="1"/>
    <s v="JP-16135"/>
    <s v="Julie Prescott"/>
    <x v="2"/>
    <s v="United States"/>
    <s v="Muskogee"/>
    <s v="Oklahoma"/>
    <n v="74403"/>
    <x v="2"/>
    <x v="836"/>
    <x v="1"/>
    <s v="Art"/>
    <s v="Newell 351"/>
    <x v="2578"/>
    <n v="0.35"/>
    <n v="4.2640000000000002"/>
  </r>
  <r>
    <n v="3287"/>
    <x v="1634"/>
    <x v="297"/>
    <d v="2018-02-25T00:00:00"/>
    <x v="1"/>
    <s v="JP-16135"/>
    <s v="Julie Prescott"/>
    <x v="2"/>
    <s v="United States"/>
    <s v="Muskogee"/>
    <s v="Oklahoma"/>
    <n v="74403"/>
    <x v="2"/>
    <x v="1518"/>
    <x v="1"/>
    <s v="Appliances"/>
    <s v="Disposable Triple-Filter Dust Bags"/>
    <x v="2579"/>
    <n v="0.3"/>
    <n v="9.1769999999999996"/>
  </r>
  <r>
    <n v="3288"/>
    <x v="1635"/>
    <x v="350"/>
    <d v="2016-12-15T00:00:00"/>
    <x v="2"/>
    <s v="RD-19585"/>
    <s v="Rob Dowd"/>
    <x v="0"/>
    <s v="United States"/>
    <s v="Temecula"/>
    <s v="California"/>
    <n v="92592"/>
    <x v="1"/>
    <x v="638"/>
    <x v="2"/>
    <s v="Phones"/>
    <s v="Plantronics Voyager Pro Legend"/>
    <x v="567"/>
    <n v="0.4"/>
    <n v="296.62559999999996"/>
  </r>
  <r>
    <n v="3289"/>
    <x v="1635"/>
    <x v="350"/>
    <d v="2016-12-15T00:00:00"/>
    <x v="2"/>
    <s v="RD-19585"/>
    <s v="Rob Dowd"/>
    <x v="0"/>
    <s v="United States"/>
    <s v="Temecula"/>
    <s v="California"/>
    <n v="92592"/>
    <x v="1"/>
    <x v="347"/>
    <x v="1"/>
    <s v="Binders"/>
    <s v="Angle-D Binders with Locking Rings, Label Holders"/>
    <x v="2580"/>
    <n v="0.4"/>
    <n v="17.52"/>
  </r>
  <r>
    <n v="3290"/>
    <x v="1635"/>
    <x v="350"/>
    <d v="2016-12-15T00:00:00"/>
    <x v="2"/>
    <s v="RD-19585"/>
    <s v="Rob Dowd"/>
    <x v="0"/>
    <s v="United States"/>
    <s v="Temecula"/>
    <s v="California"/>
    <n v="92592"/>
    <x v="1"/>
    <x v="100"/>
    <x v="2"/>
    <s v="Accessories"/>
    <s v="Logitech K350 2.4Ghz Wireless Keyboard"/>
    <x v="2581"/>
    <n v="0.45"/>
    <n v="136.86750000000001"/>
  </r>
  <r>
    <n v="3291"/>
    <x v="1635"/>
    <x v="350"/>
    <d v="2016-12-15T00:00:00"/>
    <x v="2"/>
    <s v="RD-19585"/>
    <s v="Rob Dowd"/>
    <x v="0"/>
    <s v="United States"/>
    <s v="Temecula"/>
    <s v="California"/>
    <n v="92592"/>
    <x v="1"/>
    <x v="1519"/>
    <x v="2"/>
    <s v="Accessories"/>
    <s v="Memorex Mini Travel Drive 64 GB USB 2.0 Flash Drive"/>
    <x v="341"/>
    <n v="0.45"/>
    <n v="19.932000000000002"/>
  </r>
  <r>
    <n v="3292"/>
    <x v="1636"/>
    <x v="859"/>
    <d v="2017-11-04T00:00:00"/>
    <x v="1"/>
    <s v="JF-15295"/>
    <s v="Jason Fortune-"/>
    <x v="0"/>
    <s v="United States"/>
    <s v="Sterling Heights"/>
    <s v="Michigan"/>
    <n v="48310"/>
    <x v="2"/>
    <x v="512"/>
    <x v="1"/>
    <s v="Art"/>
    <s v="Newell 312"/>
    <x v="2582"/>
    <n v="0.35"/>
    <n v="7.5919999999999996"/>
  </r>
  <r>
    <n v="3293"/>
    <x v="1637"/>
    <x v="58"/>
    <d v="2015-12-30T00:00:00"/>
    <x v="1"/>
    <s v="CK-12595"/>
    <s v="Clytie Kelty"/>
    <x v="0"/>
    <s v="United States"/>
    <s v="San Diego"/>
    <s v="California"/>
    <n v="92024"/>
    <x v="1"/>
    <x v="168"/>
    <x v="1"/>
    <s v="Supplies"/>
    <s v="Acme Rosewood Handle Letter Opener"/>
    <x v="2583"/>
    <n v="0.45"/>
    <n v="6.5505000000000004"/>
  </r>
  <r>
    <n v="3294"/>
    <x v="1637"/>
    <x v="58"/>
    <d v="2015-12-30T00:00:00"/>
    <x v="1"/>
    <s v="CK-12595"/>
    <s v="Clytie Kelty"/>
    <x v="0"/>
    <s v="United States"/>
    <s v="San Diego"/>
    <s v="California"/>
    <n v="92024"/>
    <x v="1"/>
    <x v="852"/>
    <x v="0"/>
    <s v="Furnishings"/>
    <s v="Eldon Regeneration Recycled Desk Accessories, Smoke"/>
    <x v="2584"/>
    <n v="0.4"/>
    <n v="2.0880000000000001"/>
  </r>
  <r>
    <n v="3295"/>
    <x v="1638"/>
    <x v="860"/>
    <d v="2015-08-18T00:00:00"/>
    <x v="2"/>
    <s v="KH-16510"/>
    <s v="Keith Herrera"/>
    <x v="0"/>
    <s v="United States"/>
    <s v="Dallas"/>
    <s v="Texas"/>
    <n v="75081"/>
    <x v="2"/>
    <x v="612"/>
    <x v="1"/>
    <s v="Binders"/>
    <s v="GBC Durable Plastic Covers"/>
    <x v="2585"/>
    <n v="0.3"/>
    <n v="21.672000000000001"/>
  </r>
  <r>
    <n v="3296"/>
    <x v="1639"/>
    <x v="172"/>
    <d v="2018-10-03T00:00:00"/>
    <x v="2"/>
    <s v="CM-12655"/>
    <s v="Corinna Mitchell"/>
    <x v="2"/>
    <s v="United States"/>
    <s v="New York City"/>
    <s v="New York"/>
    <n v="10035"/>
    <x v="3"/>
    <x v="1520"/>
    <x v="2"/>
    <s v="Machines"/>
    <s v="Fellowes Powershred HS-440 4-Sheet High Security Shredder"/>
    <x v="2586"/>
    <n v="0.25"/>
    <n v="1278.6675"/>
  </r>
  <r>
    <n v="3297"/>
    <x v="1640"/>
    <x v="293"/>
    <d v="2016-05-30T00:00:00"/>
    <x v="1"/>
    <s v="EB-13870"/>
    <s v="Emily Burns"/>
    <x v="0"/>
    <s v="United States"/>
    <s v="Phoenix"/>
    <s v="Arizona"/>
    <n v="85023"/>
    <x v="1"/>
    <x v="624"/>
    <x v="1"/>
    <s v="Binders"/>
    <s v="Cardinal EasyOpen D-Ring Binders"/>
    <x v="2587"/>
    <n v="0.4"/>
    <n v="11.516399999999999"/>
  </r>
  <r>
    <n v="3298"/>
    <x v="1640"/>
    <x v="293"/>
    <d v="2016-05-30T00:00:00"/>
    <x v="1"/>
    <s v="EB-13870"/>
    <s v="Emily Burns"/>
    <x v="0"/>
    <s v="United States"/>
    <s v="Phoenix"/>
    <s v="Arizona"/>
    <n v="85023"/>
    <x v="1"/>
    <x v="513"/>
    <x v="1"/>
    <s v="Appliances"/>
    <s v="Fellowes Superior 10 Outlet Split Surge Protector"/>
    <x v="1605"/>
    <n v="0.4"/>
    <n v="73.075199999999995"/>
  </r>
  <r>
    <n v="3299"/>
    <x v="1641"/>
    <x v="673"/>
    <d v="2018-11-16T00:00:00"/>
    <x v="3"/>
    <s v="MW-18235"/>
    <s v="Mitch Willingham"/>
    <x v="1"/>
    <s v="United States"/>
    <s v="San Francisco"/>
    <s v="California"/>
    <n v="94122"/>
    <x v="1"/>
    <x v="1150"/>
    <x v="2"/>
    <s v="Machines"/>
    <s v="Bady BDG101FRU Card Printer"/>
    <x v="2210"/>
    <n v="0.45"/>
    <n v="1055.9868000000001"/>
  </r>
  <r>
    <n v="3300"/>
    <x v="1642"/>
    <x v="728"/>
    <d v="2015-11-22T00:00:00"/>
    <x v="1"/>
    <s v="CS-11950"/>
    <s v="Carlos Soltero"/>
    <x v="0"/>
    <s v="United States"/>
    <s v="Philadelphia"/>
    <s v="Pennsylvania"/>
    <n v="19140"/>
    <x v="3"/>
    <x v="13"/>
    <x v="1"/>
    <s v="Binders"/>
    <s v="Fellowes PB200 Plastic Comb Binding Machine"/>
    <x v="2588"/>
    <n v="0.4"/>
    <n v="30.598199999999999"/>
  </r>
  <r>
    <n v="3301"/>
    <x v="1642"/>
    <x v="728"/>
    <d v="2015-11-22T00:00:00"/>
    <x v="1"/>
    <s v="CS-11950"/>
    <s v="Carlos Soltero"/>
    <x v="0"/>
    <s v="United States"/>
    <s v="Philadelphia"/>
    <s v="Pennsylvania"/>
    <n v="19140"/>
    <x v="3"/>
    <x v="82"/>
    <x v="1"/>
    <s v="Storage"/>
    <s v="Safco Industrial Wire Shelving"/>
    <x v="2589"/>
    <n v="0.5"/>
    <n v="38.396000000000001"/>
  </r>
  <r>
    <n v="3302"/>
    <x v="1642"/>
    <x v="728"/>
    <d v="2015-11-22T00:00:00"/>
    <x v="1"/>
    <s v="CS-11950"/>
    <s v="Carlos Soltero"/>
    <x v="0"/>
    <s v="United States"/>
    <s v="Philadelphia"/>
    <s v="Pennsylvania"/>
    <n v="19140"/>
    <x v="3"/>
    <x v="1521"/>
    <x v="2"/>
    <s v="Phones"/>
    <s v="Motorola Droid Maxx"/>
    <x v="2590"/>
    <n v="0.4"/>
    <n v="323.97840000000002"/>
  </r>
  <r>
    <n v="3303"/>
    <x v="1642"/>
    <x v="728"/>
    <d v="2015-11-22T00:00:00"/>
    <x v="1"/>
    <s v="CS-11950"/>
    <s v="Carlos Soltero"/>
    <x v="0"/>
    <s v="United States"/>
    <s v="Philadelphia"/>
    <s v="Pennsylvania"/>
    <n v="19140"/>
    <x v="3"/>
    <x v="1001"/>
    <x v="0"/>
    <s v="Furnishings"/>
    <s v="Eldon Executive Woodline II Desk Accessories, Mahogany"/>
    <x v="2558"/>
    <n v="0.4"/>
    <n v="36.187199999999997"/>
  </r>
  <r>
    <n v="3304"/>
    <x v="1642"/>
    <x v="728"/>
    <d v="2015-11-22T00:00:00"/>
    <x v="1"/>
    <s v="CS-11950"/>
    <s v="Carlos Soltero"/>
    <x v="0"/>
    <s v="United States"/>
    <s v="Philadelphia"/>
    <s v="Pennsylvania"/>
    <n v="19140"/>
    <x v="3"/>
    <x v="870"/>
    <x v="1"/>
    <s v="Binders"/>
    <s v="Peel &amp; Stick Add-On Corner Pockets"/>
    <x v="2591"/>
    <n v="0.4"/>
    <n v="1.1663999999999999"/>
  </r>
  <r>
    <n v="3305"/>
    <x v="1643"/>
    <x v="125"/>
    <d v="2016-01-01T00:00:00"/>
    <x v="0"/>
    <s v="SP-20620"/>
    <s v="Stefania Perrino"/>
    <x v="1"/>
    <s v="United States"/>
    <s v="Laredo"/>
    <s v="Texas"/>
    <n v="78041"/>
    <x v="2"/>
    <x v="897"/>
    <x v="1"/>
    <s v="Envelopes"/>
    <s v="Fashion Color Clasp Envelopes"/>
    <x v="2592"/>
    <n v="0.3"/>
    <n v="9.0887999999999991"/>
  </r>
  <r>
    <n v="3306"/>
    <x v="1643"/>
    <x v="125"/>
    <d v="2016-01-01T00:00:00"/>
    <x v="0"/>
    <s v="SP-20620"/>
    <s v="Stefania Perrino"/>
    <x v="1"/>
    <s v="United States"/>
    <s v="Laredo"/>
    <s v="Texas"/>
    <n v="78041"/>
    <x v="2"/>
    <x v="1236"/>
    <x v="2"/>
    <s v="Phones"/>
    <s v="Plantronics CS 50-USB - headset - Convertible, Monaural"/>
    <x v="2039"/>
    <n v="0.3"/>
    <n v="152.30879999999999"/>
  </r>
  <r>
    <n v="3307"/>
    <x v="1643"/>
    <x v="125"/>
    <d v="2016-01-01T00:00:00"/>
    <x v="0"/>
    <s v="SP-20620"/>
    <s v="Stefania Perrino"/>
    <x v="1"/>
    <s v="United States"/>
    <s v="Laredo"/>
    <s v="Texas"/>
    <n v="78041"/>
    <x v="2"/>
    <x v="819"/>
    <x v="2"/>
    <s v="Phones"/>
    <s v="AT&amp;T 1080 Corded phone"/>
    <x v="2593"/>
    <n v="0.3"/>
    <n v="230.14319999999998"/>
  </r>
  <r>
    <n v="3308"/>
    <x v="1643"/>
    <x v="125"/>
    <d v="2016-01-01T00:00:00"/>
    <x v="0"/>
    <s v="SP-20620"/>
    <s v="Stefania Perrino"/>
    <x v="1"/>
    <s v="United States"/>
    <s v="Laredo"/>
    <s v="Texas"/>
    <n v="78041"/>
    <x v="2"/>
    <x v="315"/>
    <x v="1"/>
    <s v="Binders"/>
    <s v="Acco Hanging Data Binders"/>
    <x v="2594"/>
    <n v="0.3"/>
    <n v="1.6001999999999998"/>
  </r>
  <r>
    <n v="3309"/>
    <x v="1643"/>
    <x v="125"/>
    <d v="2016-01-01T00:00:00"/>
    <x v="0"/>
    <s v="SP-20620"/>
    <s v="Stefania Perrino"/>
    <x v="1"/>
    <s v="United States"/>
    <s v="Laredo"/>
    <s v="Texas"/>
    <n v="78041"/>
    <x v="2"/>
    <x v="246"/>
    <x v="2"/>
    <s v="Accessories"/>
    <s v="Logitech 910-002974 M325 Wireless Mouse for Web Scrolling"/>
    <x v="730"/>
    <n v="0.35"/>
    <n v="31.189600000000002"/>
  </r>
  <r>
    <n v="3310"/>
    <x v="1644"/>
    <x v="599"/>
    <d v="2016-11-11T00:00:00"/>
    <x v="1"/>
    <s v="GT-14635"/>
    <s v="Grant Thornton"/>
    <x v="1"/>
    <s v="United States"/>
    <s v="New York City"/>
    <s v="New York"/>
    <n v="10009"/>
    <x v="3"/>
    <x v="1085"/>
    <x v="1"/>
    <s v="Binders"/>
    <s v="Wilson Jones 1 Hanging DublLock Ring Binders"/>
    <x v="863"/>
    <n v="0.4"/>
    <n v="15.2064"/>
  </r>
  <r>
    <n v="3311"/>
    <x v="1645"/>
    <x v="42"/>
    <d v="2017-09-22T00:00:00"/>
    <x v="1"/>
    <s v="LW-17215"/>
    <s v="Luke Weiss"/>
    <x v="0"/>
    <s v="United States"/>
    <s v="New York City"/>
    <s v="New York"/>
    <n v="10035"/>
    <x v="3"/>
    <x v="920"/>
    <x v="1"/>
    <s v="Binders"/>
    <s v="Avery Arch Ring Binders"/>
    <x v="2595"/>
    <n v="0.4"/>
    <n v="139.44"/>
  </r>
  <r>
    <n v="3312"/>
    <x v="1646"/>
    <x v="231"/>
    <d v="2017-03-25T00:00:00"/>
    <x v="0"/>
    <s v="AH-10030"/>
    <s v="Aaron Hawkins"/>
    <x v="1"/>
    <s v="United States"/>
    <s v="Gulfport"/>
    <s v="Mississippi"/>
    <n v="39503"/>
    <x v="0"/>
    <x v="893"/>
    <x v="0"/>
    <s v="Furnishings"/>
    <s v="Eldon Image Series Desk Accessories, Ebony"/>
    <x v="2596"/>
    <n v="0.25"/>
    <n v="64.837500000000006"/>
  </r>
  <r>
    <n v="3313"/>
    <x v="1647"/>
    <x v="127"/>
    <d v="2015-10-01T00:00:00"/>
    <x v="1"/>
    <s v="TH-21100"/>
    <s v="Thea Hendricks"/>
    <x v="0"/>
    <s v="United States"/>
    <s v="San Diego"/>
    <s v="California"/>
    <n v="92037"/>
    <x v="1"/>
    <x v="291"/>
    <x v="0"/>
    <s v="Chairs"/>
    <s v="DMI Arturo Collection Mission-style Design Wood Chair"/>
    <x v="884"/>
    <n v="0.45"/>
    <n v="332.15600000000001"/>
  </r>
  <r>
    <n v="3314"/>
    <x v="1647"/>
    <x v="127"/>
    <d v="2015-10-01T00:00:00"/>
    <x v="1"/>
    <s v="TH-21100"/>
    <s v="Thea Hendricks"/>
    <x v="0"/>
    <s v="United States"/>
    <s v="San Diego"/>
    <s v="California"/>
    <n v="92037"/>
    <x v="1"/>
    <x v="1127"/>
    <x v="1"/>
    <s v="Paper"/>
    <s v="Xerox 1919"/>
    <x v="2597"/>
    <n v="0.4"/>
    <n v="49.188000000000002"/>
  </r>
  <r>
    <n v="3315"/>
    <x v="1648"/>
    <x v="165"/>
    <d v="2018-12-28T00:00:00"/>
    <x v="1"/>
    <s v="HG-15025"/>
    <s v="Hunter Glantz"/>
    <x v="0"/>
    <s v="United States"/>
    <s v="Oceanside"/>
    <s v="New York"/>
    <n v="11572"/>
    <x v="3"/>
    <x v="291"/>
    <x v="0"/>
    <s v="Chairs"/>
    <s v="DMI Arturo Collection Mission-style Design Wood Chair"/>
    <x v="2598"/>
    <n v="0.25"/>
    <n v="203.82300000000001"/>
  </r>
  <r>
    <n v="3316"/>
    <x v="1648"/>
    <x v="165"/>
    <d v="2018-12-28T00:00:00"/>
    <x v="1"/>
    <s v="HG-15025"/>
    <s v="Hunter Glantz"/>
    <x v="0"/>
    <s v="United States"/>
    <s v="Oceanside"/>
    <s v="New York"/>
    <n v="11572"/>
    <x v="3"/>
    <x v="1120"/>
    <x v="1"/>
    <s v="Binders"/>
    <s v="DXL Angle-View Binders with Locking Rings, Black"/>
    <x v="2599"/>
    <n v="0.4"/>
    <n v="8.6255999999999986"/>
  </r>
  <r>
    <n v="3317"/>
    <x v="1649"/>
    <x v="468"/>
    <d v="2018-11-15T00:00:00"/>
    <x v="0"/>
    <s v="EB-13750"/>
    <s v="Edward Becker"/>
    <x v="1"/>
    <s v="United States"/>
    <s v="Round Rock"/>
    <s v="Texas"/>
    <n v="78664"/>
    <x v="2"/>
    <x v="1304"/>
    <x v="0"/>
    <s v="Furnishings"/>
    <s v="Tenex Antistatic Computer Chair Mats"/>
    <x v="2600"/>
    <n v="0.3"/>
    <n v="239.37199999999996"/>
  </r>
  <r>
    <n v="3318"/>
    <x v="1650"/>
    <x v="861"/>
    <d v="2016-09-15T00:00:00"/>
    <x v="1"/>
    <s v="SC-20725"/>
    <s v="Steven Cartwright"/>
    <x v="0"/>
    <s v="United States"/>
    <s v="Redlands"/>
    <s v="California"/>
    <n v="92374"/>
    <x v="1"/>
    <x v="626"/>
    <x v="1"/>
    <s v="Art"/>
    <s v="Boston 19500 Mighty Mite Electric Pencil Sharpener"/>
    <x v="2601"/>
    <n v="0.45"/>
    <n v="99.742500000000007"/>
  </r>
  <r>
    <n v="3319"/>
    <x v="1650"/>
    <x v="861"/>
    <d v="2016-09-15T00:00:00"/>
    <x v="1"/>
    <s v="SC-20725"/>
    <s v="Steven Cartwright"/>
    <x v="0"/>
    <s v="United States"/>
    <s v="Redlands"/>
    <s v="California"/>
    <n v="92374"/>
    <x v="1"/>
    <x v="1186"/>
    <x v="1"/>
    <s v="Labels"/>
    <s v="Avery 474"/>
    <x v="874"/>
    <n v="0.4"/>
    <n v="5.1840000000000002"/>
  </r>
  <r>
    <n v="3320"/>
    <x v="1651"/>
    <x v="414"/>
    <d v="2015-12-25T00:00:00"/>
    <x v="1"/>
    <s v="TS-21505"/>
    <s v="Tony Sayre"/>
    <x v="0"/>
    <s v="United States"/>
    <s v="Columbia"/>
    <s v="Tennessee"/>
    <n v="38401"/>
    <x v="0"/>
    <x v="1037"/>
    <x v="1"/>
    <s v="Appliances"/>
    <s v="Hoover Commercial Soft Guard Upright Vacuum And Disposable Filtration Bags"/>
    <x v="2602"/>
    <n v="0.25"/>
    <n v="32.634"/>
  </r>
  <r>
    <n v="3321"/>
    <x v="1651"/>
    <x v="414"/>
    <d v="2015-12-25T00:00:00"/>
    <x v="1"/>
    <s v="TS-21505"/>
    <s v="Tony Sayre"/>
    <x v="0"/>
    <s v="United States"/>
    <s v="Columbia"/>
    <s v="Tennessee"/>
    <n v="38401"/>
    <x v="0"/>
    <x v="157"/>
    <x v="0"/>
    <s v="Chairs"/>
    <s v="SAFCO Arco Folding Chair"/>
    <x v="1649"/>
    <n v="0.15000000000000002"/>
    <n v="563.44799999999998"/>
  </r>
  <r>
    <n v="3322"/>
    <x v="1651"/>
    <x v="414"/>
    <d v="2015-12-25T00:00:00"/>
    <x v="1"/>
    <s v="TS-21505"/>
    <s v="Tony Sayre"/>
    <x v="0"/>
    <s v="United States"/>
    <s v="Columbia"/>
    <s v="Tennessee"/>
    <n v="38401"/>
    <x v="0"/>
    <x v="1076"/>
    <x v="1"/>
    <s v="Paper"/>
    <s v="Weyerhaeuser First Choice Laser/Copy Paper (20Lb. and 88 Bright)"/>
    <x v="233"/>
    <n v="0.25"/>
    <n v="19.440000000000001"/>
  </r>
  <r>
    <n v="3323"/>
    <x v="1652"/>
    <x v="862"/>
    <d v="2016-07-27T00:00:00"/>
    <x v="1"/>
    <s v="TH-21550"/>
    <s v="Tracy Hopkins"/>
    <x v="2"/>
    <s v="United States"/>
    <s v="New York City"/>
    <s v="New York"/>
    <n v="10009"/>
    <x v="3"/>
    <x v="9"/>
    <x v="1"/>
    <s v="Appliances"/>
    <s v="Belkin F5C206VTEL 6 Outlet Surge"/>
    <x v="2603"/>
    <n v="0.4"/>
    <n v="41.363999999999997"/>
  </r>
  <r>
    <n v="3324"/>
    <x v="1652"/>
    <x v="862"/>
    <d v="2016-07-27T00:00:00"/>
    <x v="1"/>
    <s v="TH-21550"/>
    <s v="Tracy Hopkins"/>
    <x v="2"/>
    <s v="United States"/>
    <s v="New York City"/>
    <s v="New York"/>
    <n v="10009"/>
    <x v="3"/>
    <x v="592"/>
    <x v="0"/>
    <s v="Furnishings"/>
    <s v="Howard Miller 13 Diameter Pewter Finish Round Wall Clock"/>
    <x v="2604"/>
    <n v="0.4"/>
    <n v="77.291999999999987"/>
  </r>
  <r>
    <n v="3325"/>
    <x v="1653"/>
    <x v="7"/>
    <d v="2015-11-15T00:00:00"/>
    <x v="1"/>
    <s v="KD-16270"/>
    <s v="Karen Daniels"/>
    <x v="0"/>
    <s v="United States"/>
    <s v="Houston"/>
    <s v="Texas"/>
    <n v="77095"/>
    <x v="2"/>
    <x v="1176"/>
    <x v="1"/>
    <s v="Binders"/>
    <s v="GBC DocuBind TL300 Electric Binding System"/>
    <x v="2605"/>
    <n v="0.3"/>
    <n v="627.89299999999992"/>
  </r>
  <r>
    <n v="3326"/>
    <x v="1653"/>
    <x v="7"/>
    <d v="2015-11-15T00:00:00"/>
    <x v="1"/>
    <s v="KD-16270"/>
    <s v="Karen Daniels"/>
    <x v="0"/>
    <s v="United States"/>
    <s v="Houston"/>
    <s v="Texas"/>
    <n v="77095"/>
    <x v="2"/>
    <x v="1488"/>
    <x v="1"/>
    <s v="Binders"/>
    <s v="Universal Recycled Hanging Pressboard Report Binders, Letter Size"/>
    <x v="2606"/>
    <n v="0.3"/>
    <n v="0.8637999999999999"/>
  </r>
  <r>
    <n v="3327"/>
    <x v="1653"/>
    <x v="7"/>
    <d v="2015-11-15T00:00:00"/>
    <x v="1"/>
    <s v="KD-16270"/>
    <s v="Karen Daniels"/>
    <x v="0"/>
    <s v="United States"/>
    <s v="Houston"/>
    <s v="Texas"/>
    <n v="77095"/>
    <x v="2"/>
    <x v="1473"/>
    <x v="1"/>
    <s v="Art"/>
    <s v="Boston Electric Pencil Sharpener, Model 1818, Charcoal Black"/>
    <x v="1840"/>
    <n v="0.35"/>
    <n v="43.914000000000001"/>
  </r>
  <r>
    <n v="3328"/>
    <x v="1653"/>
    <x v="7"/>
    <d v="2015-11-15T00:00:00"/>
    <x v="1"/>
    <s v="KD-16270"/>
    <s v="Karen Daniels"/>
    <x v="0"/>
    <s v="United States"/>
    <s v="Houston"/>
    <s v="Texas"/>
    <n v="77095"/>
    <x v="2"/>
    <x v="362"/>
    <x v="1"/>
    <s v="Paper"/>
    <s v="Wirebound Message Book, 4 per Page"/>
    <x v="740"/>
    <n v="0.3"/>
    <n v="15.203999999999999"/>
  </r>
  <r>
    <n v="3329"/>
    <x v="1653"/>
    <x v="7"/>
    <d v="2015-11-15T00:00:00"/>
    <x v="1"/>
    <s v="KD-16270"/>
    <s v="Karen Daniels"/>
    <x v="0"/>
    <s v="United States"/>
    <s v="Houston"/>
    <s v="Texas"/>
    <n v="77095"/>
    <x v="2"/>
    <x v="1522"/>
    <x v="1"/>
    <s v="Paper"/>
    <s v="Xerox 1893"/>
    <x v="2607"/>
    <n v="0.3"/>
    <n v="183.6352"/>
  </r>
  <r>
    <n v="3330"/>
    <x v="1653"/>
    <x v="7"/>
    <d v="2015-11-15T00:00:00"/>
    <x v="1"/>
    <s v="KD-16270"/>
    <s v="Karen Daniels"/>
    <x v="0"/>
    <s v="United States"/>
    <s v="Houston"/>
    <s v="Texas"/>
    <n v="77095"/>
    <x v="2"/>
    <x v="918"/>
    <x v="2"/>
    <s v="Phones"/>
    <s v="Geemarc AmpliPOWER60"/>
    <x v="1467"/>
    <n v="0.3"/>
    <n v="103.93599999999999"/>
  </r>
  <r>
    <n v="3331"/>
    <x v="1653"/>
    <x v="7"/>
    <d v="2015-11-15T00:00:00"/>
    <x v="1"/>
    <s v="KD-16270"/>
    <s v="Karen Daniels"/>
    <x v="0"/>
    <s v="United States"/>
    <s v="Houston"/>
    <s v="Texas"/>
    <n v="77095"/>
    <x v="2"/>
    <x v="1161"/>
    <x v="2"/>
    <s v="Phones"/>
    <s v="Classic Ivory Antique Telephone ZL1810"/>
    <x v="2608"/>
    <n v="0.3"/>
    <n v="168.82319999999999"/>
  </r>
  <r>
    <n v="3332"/>
    <x v="1654"/>
    <x v="817"/>
    <d v="2018-12-20T00:00:00"/>
    <x v="1"/>
    <s v="GM-14455"/>
    <s v="Gary Mitchum"/>
    <x v="2"/>
    <s v="United States"/>
    <s v="Chicago"/>
    <s v="Illinois"/>
    <n v="60653"/>
    <x v="2"/>
    <x v="1523"/>
    <x v="2"/>
    <s v="Accessories"/>
    <s v="Kensington Expert Mouse Optical USB Trackball for PC or Mac"/>
    <x v="2609"/>
    <n v="0.35"/>
    <n v="148.18440000000001"/>
  </r>
  <r>
    <n v="3333"/>
    <x v="1654"/>
    <x v="817"/>
    <d v="2018-12-20T00:00:00"/>
    <x v="1"/>
    <s v="GM-14455"/>
    <s v="Gary Mitchum"/>
    <x v="2"/>
    <s v="United States"/>
    <s v="Chicago"/>
    <s v="Illinois"/>
    <n v="60653"/>
    <x v="2"/>
    <x v="1513"/>
    <x v="2"/>
    <s v="Phones"/>
    <s v="Samsung HM1900 Bluetooth Headset"/>
    <x v="2610"/>
    <n v="0.3"/>
    <n v="36.875999999999998"/>
  </r>
  <r>
    <n v="3334"/>
    <x v="1654"/>
    <x v="817"/>
    <d v="2018-12-20T00:00:00"/>
    <x v="1"/>
    <s v="GM-14455"/>
    <s v="Gary Mitchum"/>
    <x v="2"/>
    <s v="United States"/>
    <s v="Chicago"/>
    <s v="Illinois"/>
    <n v="60653"/>
    <x v="2"/>
    <x v="1524"/>
    <x v="0"/>
    <s v="Furnishings"/>
    <s v="Master Caster Door Stop, Gray"/>
    <x v="2611"/>
    <n v="0.3"/>
    <n v="1.4223999999999999"/>
  </r>
  <r>
    <n v="3335"/>
    <x v="1655"/>
    <x v="170"/>
    <d v="2018-08-22T00:00:00"/>
    <x v="2"/>
    <s v="PR-18880"/>
    <s v="Patrick Ryan"/>
    <x v="0"/>
    <s v="United States"/>
    <s v="Oakland"/>
    <s v="California"/>
    <n v="94601"/>
    <x v="1"/>
    <x v="786"/>
    <x v="1"/>
    <s v="Art"/>
    <s v="Newell 336"/>
    <x v="854"/>
    <n v="0.45"/>
    <n v="9.4160000000000021"/>
  </r>
  <r>
    <n v="3336"/>
    <x v="1655"/>
    <x v="170"/>
    <d v="2018-08-22T00:00:00"/>
    <x v="2"/>
    <s v="PR-18880"/>
    <s v="Patrick Ryan"/>
    <x v="0"/>
    <s v="United States"/>
    <s v="Oakland"/>
    <s v="California"/>
    <n v="94601"/>
    <x v="1"/>
    <x v="524"/>
    <x v="2"/>
    <s v="Phones"/>
    <s v="Cisco 8x8 Inc. 6753i IP Business Phone System"/>
    <x v="2612"/>
    <n v="0.4"/>
    <n v="259.18079999999998"/>
  </r>
  <r>
    <n v="3337"/>
    <x v="1655"/>
    <x v="170"/>
    <d v="2018-08-22T00:00:00"/>
    <x v="2"/>
    <s v="PR-18880"/>
    <s v="Patrick Ryan"/>
    <x v="0"/>
    <s v="United States"/>
    <s v="Oakland"/>
    <s v="California"/>
    <n v="94601"/>
    <x v="1"/>
    <x v="1525"/>
    <x v="0"/>
    <s v="Furnishings"/>
    <s v="Tenex Chairmats For Use with Hard Floors"/>
    <x v="677"/>
    <n v="0.4"/>
    <n v="77.951999999999984"/>
  </r>
  <r>
    <n v="3338"/>
    <x v="1655"/>
    <x v="170"/>
    <d v="2018-08-22T00:00:00"/>
    <x v="2"/>
    <s v="PR-18880"/>
    <s v="Patrick Ryan"/>
    <x v="0"/>
    <s v="United States"/>
    <s v="Oakland"/>
    <s v="California"/>
    <n v="94601"/>
    <x v="1"/>
    <x v="10"/>
    <x v="0"/>
    <s v="Tables"/>
    <s v="Chromcraft Rectangular Conference Tables"/>
    <x v="2613"/>
    <n v="0.45"/>
    <n v="312.80040000000002"/>
  </r>
  <r>
    <n v="3339"/>
    <x v="1655"/>
    <x v="170"/>
    <d v="2018-08-22T00:00:00"/>
    <x v="2"/>
    <s v="PR-18880"/>
    <s v="Patrick Ryan"/>
    <x v="0"/>
    <s v="United States"/>
    <s v="Oakland"/>
    <s v="California"/>
    <n v="94601"/>
    <x v="1"/>
    <x v="1526"/>
    <x v="1"/>
    <s v="Binders"/>
    <s v="Acco Flexible ACCOHIDE Square Ring Data Binder, Dark Blue, 11 1/2 X 14 7/8"/>
    <x v="2614"/>
    <n v="0.4"/>
    <n v="70.2864"/>
  </r>
  <r>
    <n v="3340"/>
    <x v="1655"/>
    <x v="170"/>
    <d v="2018-08-22T00:00:00"/>
    <x v="2"/>
    <s v="PR-18880"/>
    <s v="Patrick Ryan"/>
    <x v="0"/>
    <s v="United States"/>
    <s v="Oakland"/>
    <s v="California"/>
    <n v="94601"/>
    <x v="1"/>
    <x v="1527"/>
    <x v="1"/>
    <s v="Appliances"/>
    <s v="Fellowes Command Center 5-outlet power strip"/>
    <x v="2615"/>
    <n v="0.4"/>
    <n v="122.11199999999999"/>
  </r>
  <r>
    <n v="3341"/>
    <x v="1655"/>
    <x v="170"/>
    <d v="2018-08-22T00:00:00"/>
    <x v="2"/>
    <s v="PR-18880"/>
    <s v="Patrick Ryan"/>
    <x v="0"/>
    <s v="United States"/>
    <s v="Oakland"/>
    <s v="California"/>
    <n v="94601"/>
    <x v="1"/>
    <x v="322"/>
    <x v="1"/>
    <s v="Labels"/>
    <s v="Avery Address/Shipping Labels for Typewriters, 4 x 2"/>
    <x v="2616"/>
    <n v="0.4"/>
    <n v="31.049999999999997"/>
  </r>
  <r>
    <n v="3342"/>
    <x v="1656"/>
    <x v="278"/>
    <d v="2017-09-01T00:00:00"/>
    <x v="0"/>
    <s v="TB-21055"/>
    <s v="Ted Butterfield"/>
    <x v="0"/>
    <s v="United States"/>
    <s v="Quincy"/>
    <s v="Massachusetts"/>
    <n v="2169"/>
    <x v="3"/>
    <x v="1127"/>
    <x v="1"/>
    <s v="Paper"/>
    <s v="Xerox 1919"/>
    <x v="1232"/>
    <n v="0.4"/>
    <n v="73.781999999999996"/>
  </r>
  <r>
    <n v="3343"/>
    <x v="1656"/>
    <x v="278"/>
    <d v="2017-09-01T00:00:00"/>
    <x v="0"/>
    <s v="TB-21055"/>
    <s v="Ted Butterfield"/>
    <x v="0"/>
    <s v="United States"/>
    <s v="Quincy"/>
    <s v="Massachusetts"/>
    <n v="2169"/>
    <x v="3"/>
    <x v="1110"/>
    <x v="0"/>
    <s v="Tables"/>
    <s v="SAFCO PlanMaster Heigh-Adjustable Drafting Table Base, 43w x 30d x 30-37h, Black"/>
    <x v="2617"/>
    <n v="0.25"/>
    <n v="183.46125000000001"/>
  </r>
  <r>
    <n v="3344"/>
    <x v="1656"/>
    <x v="278"/>
    <d v="2017-09-01T00:00:00"/>
    <x v="0"/>
    <s v="TB-21055"/>
    <s v="Ted Butterfield"/>
    <x v="0"/>
    <s v="United States"/>
    <s v="Quincy"/>
    <s v="Massachusetts"/>
    <n v="2169"/>
    <x v="3"/>
    <x v="222"/>
    <x v="2"/>
    <s v="Phones"/>
    <s v="PureGear Roll-On Screen Protector"/>
    <x v="127"/>
    <n v="0.4"/>
    <n v="35.981999999999999"/>
  </r>
  <r>
    <n v="3345"/>
    <x v="1656"/>
    <x v="278"/>
    <d v="2017-09-01T00:00:00"/>
    <x v="0"/>
    <s v="TB-21055"/>
    <s v="Ted Butterfield"/>
    <x v="0"/>
    <s v="United States"/>
    <s v="Quincy"/>
    <s v="Massachusetts"/>
    <n v="2169"/>
    <x v="3"/>
    <x v="187"/>
    <x v="1"/>
    <s v="Paper"/>
    <s v="Southworth 25% Cotton Linen-Finish Paper &amp; Envelopes"/>
    <x v="2618"/>
    <n v="0.4"/>
    <n v="48.923999999999999"/>
  </r>
  <r>
    <n v="3346"/>
    <x v="1656"/>
    <x v="278"/>
    <d v="2017-09-01T00:00:00"/>
    <x v="0"/>
    <s v="TB-21055"/>
    <s v="Ted Butterfield"/>
    <x v="0"/>
    <s v="United States"/>
    <s v="Quincy"/>
    <s v="Massachusetts"/>
    <n v="2169"/>
    <x v="3"/>
    <x v="848"/>
    <x v="1"/>
    <s v="Fasteners"/>
    <s v="Staples"/>
    <x v="2582"/>
    <n v="0.4"/>
    <n v="7.008"/>
  </r>
  <r>
    <n v="3347"/>
    <x v="1656"/>
    <x v="278"/>
    <d v="2017-09-01T00:00:00"/>
    <x v="0"/>
    <s v="TB-21055"/>
    <s v="Ted Butterfield"/>
    <x v="0"/>
    <s v="United States"/>
    <s v="Quincy"/>
    <s v="Massachusetts"/>
    <n v="2169"/>
    <x v="3"/>
    <x v="1458"/>
    <x v="1"/>
    <s v="Binders"/>
    <s v="Wilson Jones Clip &amp; Carry Folder Binder Tool for Ring Binders, Clear"/>
    <x v="180"/>
    <n v="0.4"/>
    <n v="17.399999999999999"/>
  </r>
  <r>
    <n v="3348"/>
    <x v="1657"/>
    <x v="863"/>
    <d v="2016-08-20T00:00:00"/>
    <x v="1"/>
    <s v="ON-18715"/>
    <s v="Odella Nelson"/>
    <x v="1"/>
    <s v="United States"/>
    <s v="Yucaipa"/>
    <s v="California"/>
    <n v="92399"/>
    <x v="1"/>
    <x v="400"/>
    <x v="1"/>
    <s v="Art"/>
    <s v="50 Colored Long Pencils"/>
    <x v="2619"/>
    <n v="0.45"/>
    <n v="27.94"/>
  </r>
  <r>
    <n v="3349"/>
    <x v="1658"/>
    <x v="60"/>
    <d v="2018-11-07T00:00:00"/>
    <x v="2"/>
    <s v="AH-10195"/>
    <s v="Alan Haines"/>
    <x v="1"/>
    <s v="United States"/>
    <s v="Chicago"/>
    <s v="Illinois"/>
    <n v="60623"/>
    <x v="2"/>
    <x v="27"/>
    <x v="1"/>
    <s v="Binders"/>
    <s v="Avery Recycled Flexi-View Covers for Binding Systems"/>
    <x v="2620"/>
    <n v="0.3"/>
    <n v="11.221"/>
  </r>
  <r>
    <n v="3350"/>
    <x v="1659"/>
    <x v="864"/>
    <d v="2017-08-21T00:00:00"/>
    <x v="1"/>
    <s v="NM-18520"/>
    <s v="Neoma Murray"/>
    <x v="0"/>
    <s v="United States"/>
    <s v="Seattle"/>
    <s v="Washington"/>
    <n v="98105"/>
    <x v="1"/>
    <x v="696"/>
    <x v="1"/>
    <s v="Binders"/>
    <s v="Acco Pressboard Covers with Storage Hooks, 14 7/8 x 11, Light Blue"/>
    <x v="577"/>
    <n v="0.4"/>
    <n v="9.4271999999999991"/>
  </r>
  <r>
    <n v="3351"/>
    <x v="1660"/>
    <x v="482"/>
    <d v="2017-12-31T00:00:00"/>
    <x v="1"/>
    <s v="AR-10510"/>
    <s v="Andrew Roberts"/>
    <x v="0"/>
    <s v="United States"/>
    <s v="New York City"/>
    <s v="New York"/>
    <n v="10024"/>
    <x v="3"/>
    <x v="1048"/>
    <x v="2"/>
    <s v="Accessories"/>
    <s v="Belkin F8E887 USB Wired Ergonomic Keyboard"/>
    <x v="1309"/>
    <n v="0.25"/>
    <n v="67.477499999999992"/>
  </r>
  <r>
    <n v="3352"/>
    <x v="1661"/>
    <x v="865"/>
    <d v="2015-09-28T00:00:00"/>
    <x v="1"/>
    <s v="BM-11650"/>
    <s v="Brian Moss"/>
    <x v="1"/>
    <s v="United States"/>
    <s v="San Diego"/>
    <s v="California"/>
    <n v="92037"/>
    <x v="1"/>
    <x v="1528"/>
    <x v="0"/>
    <s v="Bookcases"/>
    <s v="Rush Hierlooms Collection 1 Thick Stackable Bookcases"/>
    <x v="2621"/>
    <n v="0.5"/>
    <n v="217.99950000000001"/>
  </r>
  <r>
    <n v="3353"/>
    <x v="1661"/>
    <x v="865"/>
    <d v="2015-09-28T00:00:00"/>
    <x v="1"/>
    <s v="BM-11650"/>
    <s v="Brian Moss"/>
    <x v="1"/>
    <s v="United States"/>
    <s v="San Diego"/>
    <s v="California"/>
    <n v="92037"/>
    <x v="1"/>
    <x v="66"/>
    <x v="2"/>
    <s v="Phones"/>
    <s v="netTALK DUO VoIP Telephone Service"/>
    <x v="1396"/>
    <n v="0.4"/>
    <n v="50.390399999999993"/>
  </r>
  <r>
    <n v="3354"/>
    <x v="1662"/>
    <x v="866"/>
    <d v="2015-07-24T00:00:00"/>
    <x v="1"/>
    <s v="CA-12310"/>
    <s v="Christine Abelman"/>
    <x v="1"/>
    <s v="United States"/>
    <s v="Bristol"/>
    <s v="Connecticut"/>
    <n v="6010"/>
    <x v="3"/>
    <x v="1149"/>
    <x v="2"/>
    <s v="Phones"/>
    <s v="Polycom VVX 310 VoIP phone"/>
    <x v="2622"/>
    <n v="0.4"/>
    <n v="215.988"/>
  </r>
  <r>
    <n v="3355"/>
    <x v="1662"/>
    <x v="866"/>
    <d v="2015-07-24T00:00:00"/>
    <x v="1"/>
    <s v="CA-12310"/>
    <s v="Christine Abelman"/>
    <x v="1"/>
    <s v="United States"/>
    <s v="Bristol"/>
    <s v="Connecticut"/>
    <n v="6010"/>
    <x v="3"/>
    <x v="1529"/>
    <x v="0"/>
    <s v="Tables"/>
    <s v="Barricks 18 x 48 Non-Folding Utility Table with Bottom Storage Shelf"/>
    <x v="2623"/>
    <n v="0.25"/>
    <n v="52.92"/>
  </r>
  <r>
    <n v="3356"/>
    <x v="1662"/>
    <x v="866"/>
    <d v="2015-07-24T00:00:00"/>
    <x v="1"/>
    <s v="CA-12310"/>
    <s v="Christine Abelman"/>
    <x v="1"/>
    <s v="United States"/>
    <s v="Bristol"/>
    <s v="Connecticut"/>
    <n v="6010"/>
    <x v="3"/>
    <x v="864"/>
    <x v="1"/>
    <s v="Binders"/>
    <s v="Avery 3 1/2 Diskette Storage Pages, 10/Pack"/>
    <x v="1490"/>
    <n v="0.4"/>
    <n v="12.527999999999999"/>
  </r>
  <r>
    <n v="3357"/>
    <x v="1662"/>
    <x v="866"/>
    <d v="2015-07-24T00:00:00"/>
    <x v="1"/>
    <s v="CA-12310"/>
    <s v="Christine Abelman"/>
    <x v="1"/>
    <s v="United States"/>
    <s v="Bristol"/>
    <s v="Connecticut"/>
    <n v="6010"/>
    <x v="3"/>
    <x v="315"/>
    <x v="1"/>
    <s v="Binders"/>
    <s v="Acco Hanging Data Binders"/>
    <x v="2624"/>
    <n v="0.4"/>
    <n v="2.286"/>
  </r>
  <r>
    <n v="3358"/>
    <x v="1663"/>
    <x v="210"/>
    <d v="2018-09-13T00:00:00"/>
    <x v="1"/>
    <s v="NF-18595"/>
    <s v="Nicole Fjeld"/>
    <x v="2"/>
    <s v="United States"/>
    <s v="Chicago"/>
    <s v="Illinois"/>
    <n v="60610"/>
    <x v="2"/>
    <x v="885"/>
    <x v="1"/>
    <s v="Paper"/>
    <s v="Easy-staple paper"/>
    <x v="2625"/>
    <n v="0.3"/>
    <n v="51.105599999999995"/>
  </r>
  <r>
    <n v="3359"/>
    <x v="1664"/>
    <x v="715"/>
    <d v="2017-05-10T00:00:00"/>
    <x v="1"/>
    <s v="AF-10870"/>
    <s v="Art Ferguson"/>
    <x v="0"/>
    <s v="United States"/>
    <s v="Chicago"/>
    <s v="Illinois"/>
    <n v="60610"/>
    <x v="2"/>
    <x v="385"/>
    <x v="1"/>
    <s v="Binders"/>
    <s v="Insertable Tab Post Binder Dividers"/>
    <x v="2626"/>
    <n v="0.3"/>
    <n v="2.2456"/>
  </r>
  <r>
    <n v="3360"/>
    <x v="1664"/>
    <x v="715"/>
    <d v="2017-05-10T00:00:00"/>
    <x v="1"/>
    <s v="AF-10870"/>
    <s v="Art Ferguson"/>
    <x v="0"/>
    <s v="United States"/>
    <s v="Chicago"/>
    <s v="Illinois"/>
    <n v="60610"/>
    <x v="2"/>
    <x v="960"/>
    <x v="2"/>
    <s v="Accessories"/>
    <s v="Logitech Desktop MK120 Mouse and keyboard Combo"/>
    <x v="2627"/>
    <n v="0.35"/>
    <n v="17.014399999999998"/>
  </r>
  <r>
    <n v="3361"/>
    <x v="1665"/>
    <x v="593"/>
    <d v="2016-06-08T00:00:00"/>
    <x v="0"/>
    <s v="TC-21535"/>
    <s v="Tracy Collins"/>
    <x v="2"/>
    <s v="United States"/>
    <s v="New York City"/>
    <s v="New York"/>
    <n v="10024"/>
    <x v="3"/>
    <x v="229"/>
    <x v="1"/>
    <s v="Paper"/>
    <s v="Wirebound Message Books, Two 4 1/4 x 5 Forms per Page"/>
    <x v="2628"/>
    <n v="0.4"/>
    <n v="18.263999999999999"/>
  </r>
  <r>
    <n v="3362"/>
    <x v="1665"/>
    <x v="593"/>
    <d v="2016-06-08T00:00:00"/>
    <x v="0"/>
    <s v="TC-21535"/>
    <s v="Tracy Collins"/>
    <x v="2"/>
    <s v="United States"/>
    <s v="New York City"/>
    <s v="New York"/>
    <n v="10024"/>
    <x v="3"/>
    <x v="1530"/>
    <x v="0"/>
    <s v="Furnishings"/>
    <s v="Executive Impressions 10 Spectator Wall Clock"/>
    <x v="2629"/>
    <n v="0.4"/>
    <n v="21.167999999999999"/>
  </r>
  <r>
    <n v="3363"/>
    <x v="1666"/>
    <x v="350"/>
    <d v="2016-12-20T00:00:00"/>
    <x v="1"/>
    <s v="Dp-13240"/>
    <s v="Dean percer"/>
    <x v="2"/>
    <s v="United States"/>
    <s v="Revere"/>
    <s v="Massachusetts"/>
    <n v="2151"/>
    <x v="3"/>
    <x v="498"/>
    <x v="1"/>
    <s v="Paper"/>
    <s v="Xerox 222"/>
    <x v="537"/>
    <n v="0.4"/>
    <n v="11.664"/>
  </r>
  <r>
    <n v="3364"/>
    <x v="1666"/>
    <x v="350"/>
    <d v="2016-12-20T00:00:00"/>
    <x v="1"/>
    <s v="Dp-13240"/>
    <s v="Dean percer"/>
    <x v="2"/>
    <s v="United States"/>
    <s v="Revere"/>
    <s v="Massachusetts"/>
    <n v="2151"/>
    <x v="3"/>
    <x v="92"/>
    <x v="1"/>
    <s v="Binders"/>
    <s v="Flexible Leather- Look Classic Collection Ring Binder"/>
    <x v="2630"/>
    <n v="0.4"/>
    <n v="22.728000000000002"/>
  </r>
  <r>
    <n v="3365"/>
    <x v="1667"/>
    <x v="87"/>
    <d v="2017-07-18T00:00:00"/>
    <x v="0"/>
    <s v="MC-17425"/>
    <s v="Mark Cousins"/>
    <x v="1"/>
    <s v="United States"/>
    <s v="Houston"/>
    <s v="Texas"/>
    <n v="77036"/>
    <x v="2"/>
    <x v="740"/>
    <x v="0"/>
    <s v="Furnishings"/>
    <s v="Staple-based wall hangings"/>
    <x v="1235"/>
    <n v="0.3"/>
    <n v="6.686399999999999"/>
  </r>
  <r>
    <n v="3366"/>
    <x v="1668"/>
    <x v="867"/>
    <d v="2015-02-02T00:00:00"/>
    <x v="2"/>
    <s v="LC-17050"/>
    <s v="Liz Carlisle"/>
    <x v="0"/>
    <s v="United States"/>
    <s v="Mission Viejo"/>
    <s v="California"/>
    <n v="92691"/>
    <x v="1"/>
    <x v="1106"/>
    <x v="0"/>
    <s v="Bookcases"/>
    <s v="Sauder Facets Collection Library, Sky Alder Finish"/>
    <x v="1395"/>
    <n v="0.5"/>
    <n v="145.333"/>
  </r>
  <r>
    <n v="3367"/>
    <x v="1669"/>
    <x v="868"/>
    <d v="2015-07-15T00:00:00"/>
    <x v="1"/>
    <s v="BM-11650"/>
    <s v="Brian Moss"/>
    <x v="1"/>
    <s v="United States"/>
    <s v="Dallas"/>
    <s v="Texas"/>
    <n v="75217"/>
    <x v="2"/>
    <x v="934"/>
    <x v="1"/>
    <s v="Paper"/>
    <s v="Eureka Recycled Copy Paper 8 1/2 x 11, Ream"/>
    <x v="559"/>
    <n v="0.3"/>
    <n v="7.2576000000000001"/>
  </r>
  <r>
    <n v="3368"/>
    <x v="1669"/>
    <x v="868"/>
    <d v="2015-07-15T00:00:00"/>
    <x v="1"/>
    <s v="BM-11650"/>
    <s v="Brian Moss"/>
    <x v="1"/>
    <s v="United States"/>
    <s v="Dallas"/>
    <s v="Texas"/>
    <n v="75217"/>
    <x v="2"/>
    <x v="1357"/>
    <x v="1"/>
    <s v="Paper"/>
    <s v="Xerox 1895"/>
    <x v="642"/>
    <n v="0.3"/>
    <n v="10.0464"/>
  </r>
  <r>
    <n v="3369"/>
    <x v="1670"/>
    <x v="82"/>
    <d v="2016-11-25T00:00:00"/>
    <x v="1"/>
    <s v="NW-18400"/>
    <s v="Natalie Webber"/>
    <x v="0"/>
    <s v="United States"/>
    <s v="Las Vegas"/>
    <s v="Nevada"/>
    <n v="89115"/>
    <x v="1"/>
    <x v="1531"/>
    <x v="0"/>
    <s v="Bookcases"/>
    <s v="Hon Metal Bookcases, Putty"/>
    <x v="1713"/>
    <n v="0.5"/>
    <n v="70.98"/>
  </r>
  <r>
    <n v="3370"/>
    <x v="1670"/>
    <x v="82"/>
    <d v="2016-11-25T00:00:00"/>
    <x v="1"/>
    <s v="NW-18400"/>
    <s v="Natalie Webber"/>
    <x v="0"/>
    <s v="United States"/>
    <s v="Las Vegas"/>
    <s v="Nevada"/>
    <n v="89115"/>
    <x v="1"/>
    <x v="340"/>
    <x v="1"/>
    <s v="Binders"/>
    <s v="Square Ring Data Binders, Rigid 75 Pt. Covers, 11 x 14-7/8"/>
    <x v="2631"/>
    <n v="0.4"/>
    <n v="39.628799999999998"/>
  </r>
  <r>
    <n v="3371"/>
    <x v="1671"/>
    <x v="869"/>
    <d v="2017-03-25T00:00:00"/>
    <x v="3"/>
    <s v="TB-21280"/>
    <s v="Toby Braunhardt"/>
    <x v="0"/>
    <s v="United States"/>
    <s v="Norman"/>
    <s v="Oklahoma"/>
    <n v="73071"/>
    <x v="2"/>
    <x v="217"/>
    <x v="2"/>
    <s v="Accessories"/>
    <s v="Logitech P710e Mobile Speakerphone"/>
    <x v="2632"/>
    <n v="0.35"/>
    <n v="836.84250000000009"/>
  </r>
  <r>
    <n v="3372"/>
    <x v="1672"/>
    <x v="397"/>
    <d v="2018-09-30T00:00:00"/>
    <x v="1"/>
    <s v="BS-11755"/>
    <s v="Bruce Stewart"/>
    <x v="0"/>
    <s v="United States"/>
    <s v="San Francisco"/>
    <s v="California"/>
    <n v="94122"/>
    <x v="1"/>
    <x v="973"/>
    <x v="1"/>
    <s v="Binders"/>
    <s v="Acco PRESSTEX Data Binder with Storage Hooks, Light Blue, 9 1/2 X 11"/>
    <x v="63"/>
    <n v="0.4"/>
    <n v="15.494400000000001"/>
  </r>
  <r>
    <n v="3373"/>
    <x v="1672"/>
    <x v="397"/>
    <d v="2018-09-30T00:00:00"/>
    <x v="1"/>
    <s v="BS-11755"/>
    <s v="Bruce Stewart"/>
    <x v="0"/>
    <s v="United States"/>
    <s v="San Francisco"/>
    <s v="California"/>
    <n v="94122"/>
    <x v="1"/>
    <x v="1429"/>
    <x v="1"/>
    <s v="Appliances"/>
    <s v="APC 7 Outlet Network SurgeArrest Surge Protector"/>
    <x v="2633"/>
    <n v="0.4"/>
    <n v="96.576000000000008"/>
  </r>
  <r>
    <n v="3374"/>
    <x v="1673"/>
    <x v="784"/>
    <d v="2016-12-10T00:00:00"/>
    <x v="1"/>
    <s v="SO-20335"/>
    <s v="Sean O Donnel"/>
    <x v="0"/>
    <s v="United States"/>
    <s v="Hempstead"/>
    <s v="New York"/>
    <n v="11550"/>
    <x v="3"/>
    <x v="1462"/>
    <x v="0"/>
    <s v="Furnishings"/>
    <s v="DAX Two-Tone Rosewood/Black Document Frame, Desktop, 5 x 7"/>
    <x v="2634"/>
    <n v="0.4"/>
    <n v="17.064"/>
  </r>
  <r>
    <n v="3375"/>
    <x v="1673"/>
    <x v="784"/>
    <d v="2016-12-10T00:00:00"/>
    <x v="1"/>
    <s v="SO-20335"/>
    <s v="Sean O Donnel"/>
    <x v="0"/>
    <s v="United States"/>
    <s v="Hempstead"/>
    <s v="New York"/>
    <n v="11550"/>
    <x v="3"/>
    <x v="394"/>
    <x v="0"/>
    <s v="Chairs"/>
    <s v="Office Star - Ergonomically Designed Knee Chair"/>
    <x v="2635"/>
    <n v="0.25"/>
    <n v="273.3075"/>
  </r>
  <r>
    <n v="3376"/>
    <x v="1673"/>
    <x v="784"/>
    <d v="2016-12-10T00:00:00"/>
    <x v="1"/>
    <s v="SO-20335"/>
    <s v="Sean O Donnel"/>
    <x v="0"/>
    <s v="United States"/>
    <s v="Hempstead"/>
    <s v="New York"/>
    <n v="11550"/>
    <x v="3"/>
    <x v="433"/>
    <x v="2"/>
    <s v="Phones"/>
    <s v="Square Credit Card Reader"/>
    <x v="786"/>
    <n v="0.4"/>
    <n v="23.975999999999999"/>
  </r>
  <r>
    <n v="3377"/>
    <x v="1673"/>
    <x v="784"/>
    <d v="2016-12-10T00:00:00"/>
    <x v="1"/>
    <s v="SO-20335"/>
    <s v="Sean O Donnel"/>
    <x v="0"/>
    <s v="United States"/>
    <s v="Hempstead"/>
    <s v="New York"/>
    <n v="11550"/>
    <x v="3"/>
    <x v="228"/>
    <x v="0"/>
    <s v="Chairs"/>
    <s v="Global Leather Highback Executive Chair with Pneumatic Height Adjustment, Black"/>
    <x v="2636"/>
    <n v="0.25"/>
    <n v="271.32299999999998"/>
  </r>
  <r>
    <n v="3378"/>
    <x v="1674"/>
    <x v="474"/>
    <d v="2017-11-04T00:00:00"/>
    <x v="2"/>
    <s v="CS-12490"/>
    <s v="Cindy Schnelling"/>
    <x v="1"/>
    <s v="United States"/>
    <s v="Conroe"/>
    <s v="Texas"/>
    <n v="77301"/>
    <x v="2"/>
    <x v="1018"/>
    <x v="1"/>
    <s v="Storage"/>
    <s v="Tenex Personal Filing Tote With Secure Closure Lid, Black/Frost"/>
    <x v="2637"/>
    <n v="0.4"/>
    <n v="67.003199999999993"/>
  </r>
  <r>
    <n v="3379"/>
    <x v="1675"/>
    <x v="294"/>
    <d v="2018-03-21T00:00:00"/>
    <x v="1"/>
    <s v="PO-19180"/>
    <s v="Philisse Overcash"/>
    <x v="2"/>
    <s v="United States"/>
    <s v="Houston"/>
    <s v="Texas"/>
    <n v="77095"/>
    <x v="2"/>
    <x v="1426"/>
    <x v="1"/>
    <s v="Binders"/>
    <s v="GBC Plasticlear Binding Covers"/>
    <x v="2638"/>
    <n v="0.3"/>
    <n v="9.6431999999999984"/>
  </r>
  <r>
    <n v="3380"/>
    <x v="1675"/>
    <x v="294"/>
    <d v="2018-03-21T00:00:00"/>
    <x v="1"/>
    <s v="PO-19180"/>
    <s v="Philisse Overcash"/>
    <x v="2"/>
    <s v="United States"/>
    <s v="Houston"/>
    <s v="Texas"/>
    <n v="77095"/>
    <x v="2"/>
    <x v="1532"/>
    <x v="1"/>
    <s v="Paper"/>
    <s v="Xerox 1900"/>
    <x v="1495"/>
    <n v="0.3"/>
    <n v="7.1903999999999995"/>
  </r>
  <r>
    <n v="3381"/>
    <x v="1676"/>
    <x v="51"/>
    <d v="2018-11-24T00:00:00"/>
    <x v="2"/>
    <s v="TD-20995"/>
    <s v="Tamara Dahlen"/>
    <x v="0"/>
    <s v="United States"/>
    <s v="Philadelphia"/>
    <s v="Pennsylvania"/>
    <n v="19120"/>
    <x v="3"/>
    <x v="1533"/>
    <x v="0"/>
    <s v="Furnishings"/>
    <s v="OIC Stacking Trays"/>
    <x v="2639"/>
    <n v="0.4"/>
    <n v="14.428799999999999"/>
  </r>
  <r>
    <n v="3382"/>
    <x v="1677"/>
    <x v="151"/>
    <d v="2018-08-30T00:00:00"/>
    <x v="2"/>
    <s v="SP-20620"/>
    <s v="Stefania Perrino"/>
    <x v="1"/>
    <s v="United States"/>
    <s v="Tampa"/>
    <s v="Florida"/>
    <n v="33614"/>
    <x v="0"/>
    <x v="135"/>
    <x v="1"/>
    <s v="Envelopes"/>
    <s v="Convenience Packs of Business Envelopes"/>
    <x v="1671"/>
    <n v="0.25"/>
    <n v="2.1719999999999997"/>
  </r>
  <r>
    <n v="3383"/>
    <x v="1678"/>
    <x v="784"/>
    <d v="2016-12-09T00:00:00"/>
    <x v="0"/>
    <s v="MS-17365"/>
    <s v="Maribeth Schnelling"/>
    <x v="0"/>
    <s v="United States"/>
    <s v="New York City"/>
    <s v="New York"/>
    <n v="10035"/>
    <x v="3"/>
    <x v="1303"/>
    <x v="1"/>
    <s v="Envelopes"/>
    <s v="Wausau Papers Astrobrights Colored Envelopes"/>
    <x v="1444"/>
    <n v="0.4"/>
    <n v="10.764000000000001"/>
  </r>
  <r>
    <n v="3384"/>
    <x v="1678"/>
    <x v="784"/>
    <d v="2016-12-09T00:00:00"/>
    <x v="0"/>
    <s v="MS-17365"/>
    <s v="Maribeth Schnelling"/>
    <x v="0"/>
    <s v="United States"/>
    <s v="New York City"/>
    <s v="New York"/>
    <n v="10035"/>
    <x v="3"/>
    <x v="1534"/>
    <x v="0"/>
    <s v="Chairs"/>
    <s v="Global Armless Task Chair, Royal Blue"/>
    <x v="2640"/>
    <n v="0.25"/>
    <n v="288.13049999999998"/>
  </r>
  <r>
    <n v="3385"/>
    <x v="1678"/>
    <x v="784"/>
    <d v="2016-12-09T00:00:00"/>
    <x v="0"/>
    <s v="MS-17365"/>
    <s v="Maribeth Schnelling"/>
    <x v="0"/>
    <s v="United States"/>
    <s v="New York City"/>
    <s v="New York"/>
    <n v="10035"/>
    <x v="3"/>
    <x v="907"/>
    <x v="2"/>
    <s v="Phones"/>
    <s v="Wilson SignalBoost 841262 DB PRO Amplifier Kit"/>
    <x v="2641"/>
    <n v="0.4"/>
    <n v="1079.8499999999999"/>
  </r>
  <r>
    <n v="3386"/>
    <x v="1679"/>
    <x v="566"/>
    <d v="2018-10-11T00:00:00"/>
    <x v="1"/>
    <s v="Dp-13240"/>
    <s v="Dean percer"/>
    <x v="2"/>
    <s v="United States"/>
    <s v="Charlotte"/>
    <s v="North Carolina"/>
    <n v="28205"/>
    <x v="0"/>
    <x v="245"/>
    <x v="1"/>
    <s v="Storage"/>
    <s v="Adjustable Depth Letter/Legal Cart"/>
    <x v="2642"/>
    <n v="0.35"/>
    <n v="377.43680000000001"/>
  </r>
  <r>
    <n v="3387"/>
    <x v="1679"/>
    <x v="566"/>
    <d v="2018-10-11T00:00:00"/>
    <x v="1"/>
    <s v="Dp-13240"/>
    <s v="Dean percer"/>
    <x v="2"/>
    <s v="United States"/>
    <s v="Charlotte"/>
    <s v="North Carolina"/>
    <n v="28205"/>
    <x v="0"/>
    <x v="550"/>
    <x v="1"/>
    <s v="Fasteners"/>
    <s v="Staples"/>
    <x v="2206"/>
    <n v="0.25"/>
    <n v="14.202"/>
  </r>
  <r>
    <n v="3388"/>
    <x v="1679"/>
    <x v="566"/>
    <d v="2018-10-11T00:00:00"/>
    <x v="1"/>
    <s v="Dp-13240"/>
    <s v="Dean percer"/>
    <x v="2"/>
    <s v="United States"/>
    <s v="Charlotte"/>
    <s v="North Carolina"/>
    <n v="28205"/>
    <x v="0"/>
    <x v="872"/>
    <x v="2"/>
    <s v="Phones"/>
    <s v="Toshiba IPT2010-SD IP Telephone"/>
    <x v="2643"/>
    <n v="0.25"/>
    <n v="166.78799999999998"/>
  </r>
  <r>
    <n v="3389"/>
    <x v="1679"/>
    <x v="566"/>
    <d v="2018-10-11T00:00:00"/>
    <x v="1"/>
    <s v="Dp-13240"/>
    <s v="Dean percer"/>
    <x v="2"/>
    <s v="United States"/>
    <s v="Charlotte"/>
    <s v="North Carolina"/>
    <n v="28205"/>
    <x v="0"/>
    <x v="912"/>
    <x v="1"/>
    <s v="Binders"/>
    <s v="Performers Binder/Pad Holder, Black"/>
    <x v="2644"/>
    <n v="0.25"/>
    <n v="37.840499999999999"/>
  </r>
  <r>
    <n v="3390"/>
    <x v="1679"/>
    <x v="566"/>
    <d v="2018-10-11T00:00:00"/>
    <x v="1"/>
    <s v="Dp-13240"/>
    <s v="Dean percer"/>
    <x v="2"/>
    <s v="United States"/>
    <s v="Charlotte"/>
    <s v="North Carolina"/>
    <n v="28205"/>
    <x v="0"/>
    <x v="977"/>
    <x v="0"/>
    <s v="Tables"/>
    <s v="KI Adjustable-Height Table"/>
    <x v="1244"/>
    <n v="0.15000000000000002"/>
    <n v="131.54939999999999"/>
  </r>
  <r>
    <n v="3391"/>
    <x v="1680"/>
    <x v="613"/>
    <d v="2018-03-30T00:00:00"/>
    <x v="0"/>
    <s v="DB-13660"/>
    <s v="Duane Benoit"/>
    <x v="0"/>
    <s v="United States"/>
    <s v="Dallas"/>
    <s v="Texas"/>
    <n v="75081"/>
    <x v="2"/>
    <x v="1433"/>
    <x v="1"/>
    <s v="Paper"/>
    <s v="Xerox 1953"/>
    <x v="1297"/>
    <n v="0.3"/>
    <n v="4.7935999999999996"/>
  </r>
  <r>
    <n v="3392"/>
    <x v="1681"/>
    <x v="128"/>
    <d v="2015-08-13T00:00:00"/>
    <x v="1"/>
    <s v="MG-17650"/>
    <s v="Matthew Grinstein"/>
    <x v="2"/>
    <s v="United States"/>
    <s v="Seattle"/>
    <s v="Washington"/>
    <n v="98103"/>
    <x v="1"/>
    <x v="638"/>
    <x v="2"/>
    <s v="Phones"/>
    <s v="Cisco Unified IP Phone 7945G VoIP phone"/>
    <x v="2645"/>
    <n v="0.4"/>
    <n v="654.70079999999996"/>
  </r>
  <r>
    <n v="3393"/>
    <x v="1681"/>
    <x v="128"/>
    <d v="2015-08-13T00:00:00"/>
    <x v="1"/>
    <s v="MG-17650"/>
    <s v="Matthew Grinstein"/>
    <x v="2"/>
    <s v="United States"/>
    <s v="Seattle"/>
    <s v="Washington"/>
    <n v="98103"/>
    <x v="1"/>
    <x v="1075"/>
    <x v="2"/>
    <s v="Phones"/>
    <s v="Jawbone MINI JAMBOX Wireless Bluetooth Speaker"/>
    <x v="2646"/>
    <n v="0.4"/>
    <n v="131.5008"/>
  </r>
  <r>
    <n v="3394"/>
    <x v="1682"/>
    <x v="754"/>
    <d v="2015-11-25T00:00:00"/>
    <x v="2"/>
    <s v="EH-14185"/>
    <s v="Evan Henry"/>
    <x v="0"/>
    <s v="United States"/>
    <s v="Pasadena"/>
    <s v="Texas"/>
    <n v="77506"/>
    <x v="2"/>
    <x v="1002"/>
    <x v="1"/>
    <s v="Binders"/>
    <s v="Wilson Jones Heavy-Duty Casebound Ring Binders with Metal Hinges"/>
    <x v="2647"/>
    <n v="0.3"/>
    <n v="4.8495999999999997"/>
  </r>
  <r>
    <n v="3395"/>
    <x v="1683"/>
    <x v="193"/>
    <d v="2018-06-10T00:00:00"/>
    <x v="3"/>
    <s v="CL-11890"/>
    <s v="Carl Ludwig"/>
    <x v="0"/>
    <s v="United States"/>
    <s v="Philadelphia"/>
    <s v="Pennsylvania"/>
    <n v="19143"/>
    <x v="3"/>
    <x v="1305"/>
    <x v="1"/>
    <s v="Paper"/>
    <s v="REDIFORM Incoming/Outgoing Call Register, 11 X 8 1/2, 100 Messages"/>
    <x v="2648"/>
    <n v="0.4"/>
    <n v="24.019199999999998"/>
  </r>
  <r>
    <n v="3396"/>
    <x v="1684"/>
    <x v="870"/>
    <d v="2018-07-08T00:00:00"/>
    <x v="1"/>
    <s v="KF-16285"/>
    <s v="Karen Ferguson"/>
    <x v="2"/>
    <s v="United States"/>
    <s v="Indianapolis"/>
    <s v="Indiana"/>
    <n v="46203"/>
    <x v="2"/>
    <x v="1439"/>
    <x v="1"/>
    <s v="Storage"/>
    <s v="Carina Mini System Audio Rack, Model AR050B"/>
    <x v="2293"/>
    <n v="0.4"/>
    <n v="266.35199999999998"/>
  </r>
  <r>
    <n v="3397"/>
    <x v="1684"/>
    <x v="870"/>
    <d v="2018-07-08T00:00:00"/>
    <x v="1"/>
    <s v="KF-16285"/>
    <s v="Karen Ferguson"/>
    <x v="2"/>
    <s v="United States"/>
    <s v="Indianapolis"/>
    <s v="Indiana"/>
    <n v="46203"/>
    <x v="2"/>
    <x v="13"/>
    <x v="1"/>
    <s v="Binders"/>
    <s v="Fellowes PB200 Plastic Comb Binding Machine"/>
    <x v="2649"/>
    <n v="0.3"/>
    <n v="118.99299999999999"/>
  </r>
  <r>
    <n v="3398"/>
    <x v="1684"/>
    <x v="870"/>
    <d v="2018-07-08T00:00:00"/>
    <x v="1"/>
    <s v="KF-16285"/>
    <s v="Karen Ferguson"/>
    <x v="2"/>
    <s v="United States"/>
    <s v="Indianapolis"/>
    <s v="Indiana"/>
    <n v="46203"/>
    <x v="2"/>
    <x v="490"/>
    <x v="1"/>
    <s v="Paper"/>
    <s v="Xerox 226"/>
    <x v="233"/>
    <n v="0.3"/>
    <n v="18.143999999999998"/>
  </r>
  <r>
    <n v="3399"/>
    <x v="1685"/>
    <x v="871"/>
    <d v="2015-11-26T00:00:00"/>
    <x v="1"/>
    <s v="DH-13075"/>
    <s v="Dave Hallsten"/>
    <x v="1"/>
    <s v="United States"/>
    <s v="Richmond"/>
    <s v="Kentucky"/>
    <n v="40475"/>
    <x v="0"/>
    <x v="687"/>
    <x v="2"/>
    <s v="Phones"/>
    <s v="Logitech B530 USB Headset - headset - Full size, Binaural"/>
    <x v="2650"/>
    <n v="0.25"/>
    <n v="27.7425"/>
  </r>
  <r>
    <n v="3400"/>
    <x v="1685"/>
    <x v="871"/>
    <d v="2015-11-26T00:00:00"/>
    <x v="1"/>
    <s v="DH-13075"/>
    <s v="Dave Hallsten"/>
    <x v="1"/>
    <s v="United States"/>
    <s v="Richmond"/>
    <s v="Kentucky"/>
    <n v="40475"/>
    <x v="0"/>
    <x v="1078"/>
    <x v="1"/>
    <s v="Paper"/>
    <s v="Multicolor Computer Printout Paper"/>
    <x v="2651"/>
    <n v="0.25"/>
    <n v="471.82500000000005"/>
  </r>
  <r>
    <n v="3401"/>
    <x v="1685"/>
    <x v="871"/>
    <d v="2015-11-26T00:00:00"/>
    <x v="1"/>
    <s v="DH-13075"/>
    <s v="Dave Hallsten"/>
    <x v="1"/>
    <s v="United States"/>
    <s v="Richmond"/>
    <s v="Kentucky"/>
    <n v="40475"/>
    <x v="0"/>
    <x v="557"/>
    <x v="1"/>
    <s v="Storage"/>
    <s v="Space Solutions Commercial Steel Shelving"/>
    <x v="2652"/>
    <n v="0.35"/>
    <n v="126.0675"/>
  </r>
  <r>
    <n v="3402"/>
    <x v="1685"/>
    <x v="871"/>
    <d v="2015-11-26T00:00:00"/>
    <x v="1"/>
    <s v="DH-13075"/>
    <s v="Dave Hallsten"/>
    <x v="1"/>
    <s v="United States"/>
    <s v="Richmond"/>
    <s v="Kentucky"/>
    <n v="40475"/>
    <x v="0"/>
    <x v="6"/>
    <x v="1"/>
    <s v="Art"/>
    <s v="Newell 322"/>
    <x v="1392"/>
    <n v="0.15000000000000002"/>
    <n v="4.641"/>
  </r>
  <r>
    <n v="3403"/>
    <x v="1686"/>
    <x v="124"/>
    <d v="2016-05-05T00:00:00"/>
    <x v="2"/>
    <s v="LA-16780"/>
    <s v="Laura Armstrong"/>
    <x v="1"/>
    <s v="United States"/>
    <s v="Tinley Park"/>
    <s v="Illinois"/>
    <n v="60477"/>
    <x v="2"/>
    <x v="740"/>
    <x v="0"/>
    <s v="Furnishings"/>
    <s v="Staple-based wall hangings"/>
    <x v="2653"/>
    <n v="0.3"/>
    <n v="15.601599999999999"/>
  </r>
  <r>
    <n v="3404"/>
    <x v="1687"/>
    <x v="148"/>
    <d v="2018-06-05T00:00:00"/>
    <x v="1"/>
    <s v="HZ-14950"/>
    <s v="Henia Zydlo"/>
    <x v="0"/>
    <s v="United States"/>
    <s v="Houston"/>
    <s v="Texas"/>
    <n v="77095"/>
    <x v="2"/>
    <x v="1535"/>
    <x v="0"/>
    <s v="Furnishings"/>
    <s v="Eldon Executive Woodline II Cherry Finish Desk Accessories"/>
    <x v="2654"/>
    <n v="0.3"/>
    <n v="45.796800000000005"/>
  </r>
  <r>
    <n v="3405"/>
    <x v="1688"/>
    <x v="872"/>
    <d v="2016-10-17T00:00:00"/>
    <x v="3"/>
    <s v="CM-12190"/>
    <s v="Charlotte Melton"/>
    <x v="0"/>
    <s v="United States"/>
    <s v="Los Angeles"/>
    <s v="California"/>
    <n v="90004"/>
    <x v="1"/>
    <x v="41"/>
    <x v="1"/>
    <s v="Storage"/>
    <s v="Eldon Base for stackable storage shelf, platinum"/>
    <x v="42"/>
    <n v="0.5"/>
    <n v="38.94"/>
  </r>
  <r>
    <n v="3406"/>
    <x v="1689"/>
    <x v="488"/>
    <d v="2015-04-27T00:00:00"/>
    <x v="1"/>
    <s v="LB-16795"/>
    <s v="Laurel Beltran"/>
    <x v="2"/>
    <s v="United States"/>
    <s v="Columbus"/>
    <s v="Ohio"/>
    <n v="43229"/>
    <x v="3"/>
    <x v="228"/>
    <x v="0"/>
    <s v="Chairs"/>
    <s v="Global Leather Highback Executive Chair with Pneumatic Height Adjustment, Black"/>
    <x v="2655"/>
    <n v="0.25"/>
    <n v="211.029"/>
  </r>
  <r>
    <n v="3407"/>
    <x v="1689"/>
    <x v="488"/>
    <d v="2015-04-27T00:00:00"/>
    <x v="1"/>
    <s v="LB-16795"/>
    <s v="Laurel Beltran"/>
    <x v="2"/>
    <s v="United States"/>
    <s v="Columbus"/>
    <s v="Ohio"/>
    <n v="43229"/>
    <x v="3"/>
    <x v="228"/>
    <x v="0"/>
    <s v="Chairs"/>
    <s v="Global Leather Highback Executive Chair with Pneumatic Height Adjustment, Black"/>
    <x v="2655"/>
    <n v="0.25"/>
    <n v="211.029"/>
  </r>
  <r>
    <n v="3408"/>
    <x v="1689"/>
    <x v="488"/>
    <d v="2015-04-27T00:00:00"/>
    <x v="1"/>
    <s v="LB-16795"/>
    <s v="Laurel Beltran"/>
    <x v="2"/>
    <s v="United States"/>
    <s v="Columbus"/>
    <s v="Ohio"/>
    <n v="43229"/>
    <x v="3"/>
    <x v="744"/>
    <x v="1"/>
    <s v="Binders"/>
    <s v="Zipper Ring Binder Pockets"/>
    <x v="2656"/>
    <n v="0.4"/>
    <n v="4.4927999999999999"/>
  </r>
  <r>
    <n v="3409"/>
    <x v="1689"/>
    <x v="488"/>
    <d v="2015-04-27T00:00:00"/>
    <x v="1"/>
    <s v="LB-16795"/>
    <s v="Laurel Beltran"/>
    <x v="2"/>
    <s v="United States"/>
    <s v="Columbus"/>
    <s v="Ohio"/>
    <n v="43229"/>
    <x v="3"/>
    <x v="770"/>
    <x v="0"/>
    <s v="Furnishings"/>
    <s v="G.E. Halogen Desk Lamp Bulbs"/>
    <x v="2657"/>
    <n v="0.4"/>
    <n v="13.401599999999998"/>
  </r>
  <r>
    <n v="3410"/>
    <x v="1690"/>
    <x v="504"/>
    <d v="2018-05-06T00:00:00"/>
    <x v="1"/>
    <s v="JF-15490"/>
    <s v="Jeremy Farry"/>
    <x v="0"/>
    <s v="United States"/>
    <s v="Columbus"/>
    <s v="Ohio"/>
    <n v="43229"/>
    <x v="3"/>
    <x v="498"/>
    <x v="1"/>
    <s v="Paper"/>
    <s v="Xerox 222"/>
    <x v="559"/>
    <n v="0.4"/>
    <n v="6.2207999999999997"/>
  </r>
  <r>
    <n v="3411"/>
    <x v="1691"/>
    <x v="873"/>
    <d v="2017-09-24T00:00:00"/>
    <x v="1"/>
    <s v="GM-14695"/>
    <s v="Greg Maxwell"/>
    <x v="1"/>
    <s v="United States"/>
    <s v="San Francisco"/>
    <s v="California"/>
    <n v="94122"/>
    <x v="1"/>
    <x v="1490"/>
    <x v="1"/>
    <s v="Paper"/>
    <s v="Strathmore Photo Frame Cards"/>
    <x v="2658"/>
    <n v="0.4"/>
    <n v="39.474000000000004"/>
  </r>
  <r>
    <n v="3412"/>
    <x v="1691"/>
    <x v="873"/>
    <d v="2017-09-24T00:00:00"/>
    <x v="1"/>
    <s v="GM-14695"/>
    <s v="Greg Maxwell"/>
    <x v="1"/>
    <s v="United States"/>
    <s v="San Francisco"/>
    <s v="California"/>
    <n v="94122"/>
    <x v="1"/>
    <x v="13"/>
    <x v="1"/>
    <s v="Binders"/>
    <s v="Fellowes PB200 Plastic Comb Binding Machine"/>
    <x v="2659"/>
    <n v="0.4"/>
    <n v="163.19039999999998"/>
  </r>
  <r>
    <n v="3413"/>
    <x v="1691"/>
    <x v="873"/>
    <d v="2017-09-24T00:00:00"/>
    <x v="1"/>
    <s v="GM-14695"/>
    <s v="Greg Maxwell"/>
    <x v="1"/>
    <s v="United States"/>
    <s v="San Francisco"/>
    <s v="California"/>
    <n v="94122"/>
    <x v="1"/>
    <x v="134"/>
    <x v="1"/>
    <s v="Art"/>
    <s v="Newell 343"/>
    <x v="2660"/>
    <n v="0.45"/>
    <n v="6.468"/>
  </r>
  <r>
    <n v="3414"/>
    <x v="1691"/>
    <x v="873"/>
    <d v="2017-09-24T00:00:00"/>
    <x v="1"/>
    <s v="GM-14695"/>
    <s v="Greg Maxwell"/>
    <x v="1"/>
    <s v="United States"/>
    <s v="San Francisco"/>
    <s v="California"/>
    <n v="94122"/>
    <x v="1"/>
    <x v="1413"/>
    <x v="1"/>
    <s v="Paper"/>
    <s v="Xerox 1944"/>
    <x v="2661"/>
    <n v="0.4"/>
    <n v="46.511999999999993"/>
  </r>
  <r>
    <n v="3415"/>
    <x v="1691"/>
    <x v="873"/>
    <d v="2017-09-24T00:00:00"/>
    <x v="1"/>
    <s v="GM-14695"/>
    <s v="Greg Maxwell"/>
    <x v="1"/>
    <s v="United States"/>
    <s v="San Francisco"/>
    <s v="California"/>
    <n v="94122"/>
    <x v="1"/>
    <x v="999"/>
    <x v="1"/>
    <s v="Binders"/>
    <s v="Ibico Plastic Spiral Binding Combs"/>
    <x v="2662"/>
    <n v="0.4"/>
    <n v="29.183999999999997"/>
  </r>
  <r>
    <n v="3416"/>
    <x v="1692"/>
    <x v="476"/>
    <d v="2017-09-02T00:00:00"/>
    <x v="3"/>
    <s v="SS-20590"/>
    <s v="Sonia Sunley"/>
    <x v="0"/>
    <s v="United States"/>
    <s v="Madison"/>
    <s v="Wisconsin"/>
    <n v="53711"/>
    <x v="2"/>
    <x v="1088"/>
    <x v="1"/>
    <s v="Fasteners"/>
    <s v="Colored Push Pins"/>
    <x v="2663"/>
    <n v="0.3"/>
    <n v="1.2669999999999999"/>
  </r>
  <r>
    <n v="3417"/>
    <x v="1692"/>
    <x v="476"/>
    <d v="2017-09-02T00:00:00"/>
    <x v="3"/>
    <s v="SS-20590"/>
    <s v="Sonia Sunley"/>
    <x v="0"/>
    <s v="United States"/>
    <s v="Madison"/>
    <s v="Wisconsin"/>
    <n v="53711"/>
    <x v="2"/>
    <x v="925"/>
    <x v="1"/>
    <s v="Binders"/>
    <s v="ACCOHIDE 3-Ring Binder, Blue, 1"/>
    <x v="338"/>
    <n v="0.3"/>
    <n v="5.7819999999999991"/>
  </r>
  <r>
    <n v="3418"/>
    <x v="1693"/>
    <x v="381"/>
    <d v="2016-05-02T00:00:00"/>
    <x v="1"/>
    <s v="TC-21475"/>
    <s v="Tony Chapman"/>
    <x v="2"/>
    <s v="United States"/>
    <s v="Aurora"/>
    <s v="Colorado"/>
    <n v="80013"/>
    <x v="1"/>
    <x v="930"/>
    <x v="1"/>
    <s v="Appliances"/>
    <s v="Belkin 6 Outlet Metallic Surge Strip"/>
    <x v="1875"/>
    <n v="0.4"/>
    <n v="26.135999999999999"/>
  </r>
  <r>
    <n v="3419"/>
    <x v="1693"/>
    <x v="381"/>
    <d v="2016-05-02T00:00:00"/>
    <x v="1"/>
    <s v="TC-21475"/>
    <s v="Tony Chapman"/>
    <x v="2"/>
    <s v="United States"/>
    <s v="Aurora"/>
    <s v="Colorado"/>
    <n v="80013"/>
    <x v="1"/>
    <x v="503"/>
    <x v="1"/>
    <s v="Supplies"/>
    <s v="Acme Value Line Scissors"/>
    <x v="568"/>
    <n v="0.45"/>
    <n v="3.2120000000000002"/>
  </r>
  <r>
    <n v="3420"/>
    <x v="1694"/>
    <x v="684"/>
    <d v="2016-09-13T00:00:00"/>
    <x v="1"/>
    <s v="CC-12430"/>
    <s v="Chuck Clark"/>
    <x v="2"/>
    <s v="United States"/>
    <s v="New York City"/>
    <s v="New York"/>
    <n v="10024"/>
    <x v="3"/>
    <x v="662"/>
    <x v="0"/>
    <s v="Chairs"/>
    <s v="Global Airflow Leather Mesh Back Chair, Black"/>
    <x v="2598"/>
    <n v="0.25"/>
    <n v="203.82300000000001"/>
  </r>
  <r>
    <n v="3421"/>
    <x v="1695"/>
    <x v="316"/>
    <d v="2017-06-03T00:00:00"/>
    <x v="1"/>
    <s v="CL-12565"/>
    <s v="Clay Ludtke"/>
    <x v="0"/>
    <s v="United States"/>
    <s v="Los Angeles"/>
    <s v="California"/>
    <n v="90004"/>
    <x v="1"/>
    <x v="164"/>
    <x v="1"/>
    <s v="Appliances"/>
    <s v="Kensington 7 Outlet MasterPiece HOMEOFFICE Power Control Center"/>
    <x v="2664"/>
    <n v="0.4"/>
    <n v="157.34399999999999"/>
  </r>
  <r>
    <n v="3422"/>
    <x v="1695"/>
    <x v="316"/>
    <d v="2017-06-03T00:00:00"/>
    <x v="1"/>
    <s v="CL-12565"/>
    <s v="Clay Ludtke"/>
    <x v="0"/>
    <s v="United States"/>
    <s v="Los Angeles"/>
    <s v="California"/>
    <n v="90004"/>
    <x v="1"/>
    <x v="1274"/>
    <x v="1"/>
    <s v="Paper"/>
    <s v="Xerox 1991"/>
    <x v="681"/>
    <n v="0.4"/>
    <n v="109.63199999999999"/>
  </r>
  <r>
    <n v="3423"/>
    <x v="1695"/>
    <x v="316"/>
    <d v="2017-06-03T00:00:00"/>
    <x v="1"/>
    <s v="CL-12565"/>
    <s v="Clay Ludtke"/>
    <x v="0"/>
    <s v="United States"/>
    <s v="Los Angeles"/>
    <s v="California"/>
    <n v="90004"/>
    <x v="1"/>
    <x v="1202"/>
    <x v="2"/>
    <s v="Accessories"/>
    <s v="Imation Clip USB flash drive - 8 GB"/>
    <x v="2665"/>
    <n v="0.45"/>
    <n v="72.38000000000001"/>
  </r>
  <r>
    <n v="3424"/>
    <x v="1695"/>
    <x v="316"/>
    <d v="2017-06-03T00:00:00"/>
    <x v="1"/>
    <s v="CL-12565"/>
    <s v="Clay Ludtke"/>
    <x v="0"/>
    <s v="United States"/>
    <s v="Los Angeles"/>
    <s v="California"/>
    <n v="90004"/>
    <x v="1"/>
    <x v="20"/>
    <x v="1"/>
    <s v="Binders"/>
    <s v="Wilson Jones Hanging View Binder, White, 1"/>
    <x v="20"/>
    <n v="0.4"/>
    <n v="13.632"/>
  </r>
  <r>
    <n v="3425"/>
    <x v="1695"/>
    <x v="316"/>
    <d v="2017-06-03T00:00:00"/>
    <x v="1"/>
    <s v="CL-12565"/>
    <s v="Clay Ludtke"/>
    <x v="0"/>
    <s v="United States"/>
    <s v="Los Angeles"/>
    <s v="California"/>
    <n v="90004"/>
    <x v="1"/>
    <x v="1491"/>
    <x v="2"/>
    <s v="Machines"/>
    <s v="Okidata C331dn Printer"/>
    <x v="2666"/>
    <n v="0.45"/>
    <n v="307.12"/>
  </r>
  <r>
    <n v="3426"/>
    <x v="1696"/>
    <x v="496"/>
    <d v="2016-09-28T00:00:00"/>
    <x v="1"/>
    <s v="DE-13255"/>
    <s v="Deanra Eno"/>
    <x v="2"/>
    <s v="United States"/>
    <s v="Dubuque"/>
    <s v="Iowa"/>
    <n v="52001"/>
    <x v="2"/>
    <x v="31"/>
    <x v="1"/>
    <s v="Binders"/>
    <s v="Acco Pressboard Covers with Storage Hooks, 14 7/8 x 11, Executive Red"/>
    <x v="593"/>
    <n v="0.3"/>
    <n v="10.667999999999999"/>
  </r>
  <r>
    <n v="3427"/>
    <x v="1696"/>
    <x v="496"/>
    <d v="2016-09-28T00:00:00"/>
    <x v="1"/>
    <s v="DE-13255"/>
    <s v="Deanra Eno"/>
    <x v="2"/>
    <s v="United States"/>
    <s v="Dubuque"/>
    <s v="Iowa"/>
    <n v="52001"/>
    <x v="2"/>
    <x v="1153"/>
    <x v="0"/>
    <s v="Chairs"/>
    <s v="Hon Olson Stacker Stools"/>
    <x v="2667"/>
    <n v="0.35"/>
    <n v="915.26499999999999"/>
  </r>
  <r>
    <n v="3428"/>
    <x v="1697"/>
    <x v="445"/>
    <d v="2018-07-06T00:00:00"/>
    <x v="0"/>
    <s v="SZ-20035"/>
    <s v="Sam Zeldin"/>
    <x v="2"/>
    <s v="United States"/>
    <s v="Lancaster"/>
    <s v="Ohio"/>
    <n v="43130"/>
    <x v="3"/>
    <x v="1536"/>
    <x v="1"/>
    <s v="Paper"/>
    <s v="Message Book, Wirebound, Four 5 1/2 X 4 Forms/Pg., 200 Dupl. Sets/Book"/>
    <x v="2668"/>
    <n v="0.4"/>
    <n v="19.7376"/>
  </r>
  <r>
    <n v="3429"/>
    <x v="1697"/>
    <x v="445"/>
    <d v="2018-07-06T00:00:00"/>
    <x v="0"/>
    <s v="SZ-20035"/>
    <s v="Sam Zeldin"/>
    <x v="2"/>
    <s v="United States"/>
    <s v="Lancaster"/>
    <s v="Ohio"/>
    <n v="43130"/>
    <x v="3"/>
    <x v="363"/>
    <x v="0"/>
    <s v="Tables"/>
    <s v="Bevis Round Conference Table Top, X-Base"/>
    <x v="2669"/>
    <n v="0.25"/>
    <n v="161.36099999999999"/>
  </r>
  <r>
    <n v="3430"/>
    <x v="1697"/>
    <x v="445"/>
    <d v="2018-07-06T00:00:00"/>
    <x v="0"/>
    <s v="SZ-20035"/>
    <s v="Sam Zeldin"/>
    <x v="2"/>
    <s v="United States"/>
    <s v="Lancaster"/>
    <s v="Ohio"/>
    <n v="43130"/>
    <x v="3"/>
    <x v="1408"/>
    <x v="1"/>
    <s v="Paper"/>
    <s v="Wirebound Four 2-3/4 x 5 Forms per Page, 400 Sets per Book"/>
    <x v="2585"/>
    <n v="0.4"/>
    <n v="18.576000000000001"/>
  </r>
  <r>
    <n v="3431"/>
    <x v="1698"/>
    <x v="166"/>
    <d v="2018-12-09T00:00:00"/>
    <x v="2"/>
    <s v="LF-17185"/>
    <s v="Luke Foster"/>
    <x v="0"/>
    <s v="United States"/>
    <s v="Inglewood"/>
    <s v="California"/>
    <n v="90301"/>
    <x v="1"/>
    <x v="337"/>
    <x v="1"/>
    <s v="Storage"/>
    <s v="Akro-Mils 12-Gallon Tote"/>
    <x v="1400"/>
    <n v="0.5"/>
    <n v="14.895"/>
  </r>
  <r>
    <n v="3432"/>
    <x v="1698"/>
    <x v="166"/>
    <d v="2018-12-09T00:00:00"/>
    <x v="2"/>
    <s v="LF-17185"/>
    <s v="Luke Foster"/>
    <x v="0"/>
    <s v="United States"/>
    <s v="Inglewood"/>
    <s v="California"/>
    <n v="90301"/>
    <x v="1"/>
    <x v="1537"/>
    <x v="0"/>
    <s v="Furnishings"/>
    <s v="Tenex Traditional Chairmats for Hard Floors, Average Lip, 36 x 48"/>
    <x v="2670"/>
    <n v="0.4"/>
    <n v="77.34"/>
  </r>
  <r>
    <n v="3433"/>
    <x v="1698"/>
    <x v="166"/>
    <d v="2018-12-09T00:00:00"/>
    <x v="2"/>
    <s v="LF-17185"/>
    <s v="Luke Foster"/>
    <x v="0"/>
    <s v="United States"/>
    <s v="Inglewood"/>
    <s v="California"/>
    <n v="90301"/>
    <x v="1"/>
    <x v="652"/>
    <x v="1"/>
    <s v="Paper"/>
    <s v="Xerox 1968"/>
    <x v="1817"/>
    <n v="0.4"/>
    <n v="36.071999999999996"/>
  </r>
  <r>
    <n v="3434"/>
    <x v="1699"/>
    <x v="256"/>
    <d v="2018-12-09T00:00:00"/>
    <x v="1"/>
    <s v="AB-10165"/>
    <s v="Alan Barnes"/>
    <x v="0"/>
    <s v="United States"/>
    <s v="Bellevue"/>
    <s v="Washington"/>
    <n v="98006"/>
    <x v="1"/>
    <x v="1339"/>
    <x v="1"/>
    <s v="Binders"/>
    <s v="GBC Wire Binding Combs"/>
    <x v="176"/>
    <n v="0.4"/>
    <n v="14.889599999999998"/>
  </r>
  <r>
    <n v="3435"/>
    <x v="1699"/>
    <x v="256"/>
    <d v="2018-12-09T00:00:00"/>
    <x v="1"/>
    <s v="AB-10165"/>
    <s v="Alan Barnes"/>
    <x v="0"/>
    <s v="United States"/>
    <s v="Bellevue"/>
    <s v="Washington"/>
    <n v="98006"/>
    <x v="1"/>
    <x v="744"/>
    <x v="1"/>
    <s v="Binders"/>
    <s v="Zipper Ring Binder Pockets"/>
    <x v="2671"/>
    <n v="0.4"/>
    <n v="8.9855999999999998"/>
  </r>
  <r>
    <n v="3436"/>
    <x v="1700"/>
    <x v="874"/>
    <d v="2016-09-29T00:00:00"/>
    <x v="2"/>
    <s v="NM-18520"/>
    <s v="Neoma Murray"/>
    <x v="0"/>
    <s v="United States"/>
    <s v="Chicago"/>
    <s v="Illinois"/>
    <n v="60610"/>
    <x v="2"/>
    <x v="443"/>
    <x v="1"/>
    <s v="Binders"/>
    <s v="Vinyl Sectional Post Binders"/>
    <x v="2672"/>
    <n v="0.3"/>
    <n v="10.555999999999999"/>
  </r>
  <r>
    <n v="3437"/>
    <x v="1700"/>
    <x v="874"/>
    <d v="2016-09-29T00:00:00"/>
    <x v="2"/>
    <s v="NM-18520"/>
    <s v="Neoma Murray"/>
    <x v="0"/>
    <s v="United States"/>
    <s v="Chicago"/>
    <s v="Illinois"/>
    <n v="60610"/>
    <x v="2"/>
    <x v="526"/>
    <x v="0"/>
    <s v="Furnishings"/>
    <s v="DAX Metal Frame, Desktop, Stepped-Edge"/>
    <x v="2673"/>
    <n v="0.3"/>
    <n v="17.0016"/>
  </r>
  <r>
    <n v="3438"/>
    <x v="1701"/>
    <x v="505"/>
    <d v="2018-10-30T00:00:00"/>
    <x v="3"/>
    <s v="RA-19945"/>
    <s v="Ryan Akin"/>
    <x v="0"/>
    <s v="United States"/>
    <s v="Dallas"/>
    <s v="Texas"/>
    <n v="75217"/>
    <x v="2"/>
    <x v="526"/>
    <x v="0"/>
    <s v="Furnishings"/>
    <s v="DAX Metal Frame, Desktop, Stepped-Edge"/>
    <x v="2674"/>
    <n v="0.3"/>
    <n v="11.334399999999999"/>
  </r>
  <r>
    <n v="3439"/>
    <x v="1701"/>
    <x v="505"/>
    <d v="2018-10-30T00:00:00"/>
    <x v="3"/>
    <s v="RA-19945"/>
    <s v="Ryan Akin"/>
    <x v="0"/>
    <s v="United States"/>
    <s v="Dallas"/>
    <s v="Texas"/>
    <n v="75217"/>
    <x v="2"/>
    <x v="363"/>
    <x v="0"/>
    <s v="Tables"/>
    <s v="Bevis Round Conference Table Top, X-Base"/>
    <x v="2675"/>
    <n v="0.35"/>
    <n v="163.15389999999999"/>
  </r>
  <r>
    <n v="3440"/>
    <x v="1701"/>
    <x v="505"/>
    <d v="2018-10-30T00:00:00"/>
    <x v="3"/>
    <s v="RA-19945"/>
    <s v="Ryan Akin"/>
    <x v="0"/>
    <s v="United States"/>
    <s v="Dallas"/>
    <s v="Texas"/>
    <n v="75217"/>
    <x v="2"/>
    <x v="1011"/>
    <x v="1"/>
    <s v="Storage"/>
    <s v="X-Rack File for Hanging Folders"/>
    <x v="2676"/>
    <n v="0.4"/>
    <n v="32.5152"/>
  </r>
  <r>
    <n v="3441"/>
    <x v="1702"/>
    <x v="239"/>
    <d v="2016-11-30T00:00:00"/>
    <x v="3"/>
    <s v="PO-19195"/>
    <s v="Phillina Ober"/>
    <x v="2"/>
    <s v="United States"/>
    <s v="San Francisco"/>
    <s v="California"/>
    <n v="94122"/>
    <x v="1"/>
    <x v="61"/>
    <x v="1"/>
    <s v="Binders"/>
    <s v="Acco PRESSTEX Data Binder with Storage Hooks, Dark Blue, 14 7/8 X 11"/>
    <x v="2677"/>
    <n v="0.4"/>
    <n v="2.5824000000000003"/>
  </r>
  <r>
    <n v="3442"/>
    <x v="1703"/>
    <x v="518"/>
    <d v="2015-03-14T00:00:00"/>
    <x v="0"/>
    <s v="KA-16525"/>
    <s v="Kelly Andreada"/>
    <x v="0"/>
    <s v="United States"/>
    <s v="New York City"/>
    <s v="New York"/>
    <n v="10024"/>
    <x v="3"/>
    <x v="565"/>
    <x v="1"/>
    <s v="Paper"/>
    <s v="Southworth 100% Résumé Paper, 24lb."/>
    <x v="2678"/>
    <n v="0.4"/>
    <n v="65.352000000000004"/>
  </r>
  <r>
    <n v="3443"/>
    <x v="1704"/>
    <x v="123"/>
    <d v="2018-11-23T00:00:00"/>
    <x v="1"/>
    <s v="JD-16150"/>
    <s v="Justin Deggeller"/>
    <x v="1"/>
    <s v="United States"/>
    <s v="New York City"/>
    <s v="New York"/>
    <n v="10011"/>
    <x v="3"/>
    <x v="407"/>
    <x v="1"/>
    <s v="Envelopes"/>
    <s v="Staple envelope"/>
    <x v="80"/>
    <n v="0.4"/>
    <n v="10.043999999999999"/>
  </r>
  <r>
    <n v="3444"/>
    <x v="1704"/>
    <x v="123"/>
    <d v="2018-11-23T00:00:00"/>
    <x v="1"/>
    <s v="JD-16150"/>
    <s v="Justin Deggeller"/>
    <x v="1"/>
    <s v="United States"/>
    <s v="New York City"/>
    <s v="New York"/>
    <n v="10011"/>
    <x v="3"/>
    <x v="847"/>
    <x v="1"/>
    <s v="Appliances"/>
    <s v="Hoover Shoulder Vac Commercial Portable Vacuum"/>
    <x v="2679"/>
    <n v="0.4"/>
    <n v="1502.8439999999998"/>
  </r>
  <r>
    <n v="3445"/>
    <x v="1705"/>
    <x v="875"/>
    <d v="2017-08-02T00:00:00"/>
    <x v="1"/>
    <s v="JO-15145"/>
    <s v="Jack OBriant"/>
    <x v="1"/>
    <s v="United States"/>
    <s v="Philadelphia"/>
    <s v="Pennsylvania"/>
    <n v="19140"/>
    <x v="3"/>
    <x v="45"/>
    <x v="1"/>
    <s v="Storage"/>
    <s v="Gould Plastics 9-Pocket Panel Bin, 18-3/8w x 5-1/4d x 20-1/2h, Black"/>
    <x v="556"/>
    <n v="0.5"/>
    <n v="42.392000000000003"/>
  </r>
  <r>
    <n v="3446"/>
    <x v="1706"/>
    <x v="821"/>
    <d v="2016-06-17T00:00:00"/>
    <x v="1"/>
    <s v="LE-16810"/>
    <s v="Laurel Elliston"/>
    <x v="0"/>
    <s v="United States"/>
    <s v="Newark"/>
    <s v="Delaware"/>
    <n v="19711"/>
    <x v="3"/>
    <x v="1198"/>
    <x v="1"/>
    <s v="Storage"/>
    <s v="Perma STOR-ALL Hanging File Box, 13 1/8W x 12 1/4D x 10 1/2H"/>
    <x v="2680"/>
    <n v="0.5"/>
    <n v="14.95"/>
  </r>
  <r>
    <n v="3447"/>
    <x v="1707"/>
    <x v="876"/>
    <d v="2017-08-07T00:00:00"/>
    <x v="2"/>
    <s v="AH-10690"/>
    <s v="Anna Häberlin"/>
    <x v="1"/>
    <s v="United States"/>
    <s v="New York City"/>
    <s v="New York"/>
    <n v="10024"/>
    <x v="3"/>
    <x v="258"/>
    <x v="1"/>
    <s v="Paper"/>
    <s v="Easy-staple paper"/>
    <x v="2681"/>
    <n v="0.4"/>
    <n v="42.527999999999999"/>
  </r>
  <r>
    <n v="3448"/>
    <x v="1708"/>
    <x v="532"/>
    <d v="2018-06-15T00:00:00"/>
    <x v="1"/>
    <s v="KN-16705"/>
    <s v="Kristina Nunn"/>
    <x v="2"/>
    <s v="United States"/>
    <s v="Auburn"/>
    <s v="Alabama"/>
    <n v="36830"/>
    <x v="0"/>
    <x v="868"/>
    <x v="1"/>
    <s v="Art"/>
    <s v="OIC #2 Pencils, Medium Soft"/>
    <x v="1053"/>
    <n v="0.15000000000000002"/>
    <n v="3.1959999999999997"/>
  </r>
  <r>
    <n v="3449"/>
    <x v="1709"/>
    <x v="877"/>
    <d v="2017-10-13T00:00:00"/>
    <x v="1"/>
    <s v="TB-21250"/>
    <s v="Tim Brockman"/>
    <x v="0"/>
    <s v="United States"/>
    <s v="Los Angeles"/>
    <s v="California"/>
    <n v="90049"/>
    <x v="1"/>
    <x v="822"/>
    <x v="1"/>
    <s v="Binders"/>
    <s v="GBC Recycled VeloBinder Covers"/>
    <x v="2682"/>
    <n v="0.4"/>
    <n v="16.3584"/>
  </r>
  <r>
    <n v="3450"/>
    <x v="1710"/>
    <x v="78"/>
    <d v="2015-09-14T00:00:00"/>
    <x v="1"/>
    <s v="DP-13390"/>
    <s v="Dennis Pardue"/>
    <x v="2"/>
    <s v="United States"/>
    <s v="San Francisco"/>
    <s v="California"/>
    <n v="94110"/>
    <x v="1"/>
    <x v="1201"/>
    <x v="1"/>
    <s v="Appliances"/>
    <s v="Holmes Replacement Filter for HEPA Air Cleaner, Medium Room"/>
    <x v="2683"/>
    <n v="0.4"/>
    <n v="33.989999999999995"/>
  </r>
  <r>
    <n v="3451"/>
    <x v="1710"/>
    <x v="78"/>
    <d v="2015-09-14T00:00:00"/>
    <x v="1"/>
    <s v="DP-13390"/>
    <s v="Dennis Pardue"/>
    <x v="2"/>
    <s v="United States"/>
    <s v="San Francisco"/>
    <s v="California"/>
    <n v="94110"/>
    <x v="1"/>
    <x v="328"/>
    <x v="1"/>
    <s v="Storage"/>
    <s v="Pizazz Global Quick File"/>
    <x v="2684"/>
    <n v="0.5"/>
    <n v="7.4850000000000003"/>
  </r>
  <r>
    <n v="3452"/>
    <x v="1710"/>
    <x v="78"/>
    <d v="2015-09-14T00:00:00"/>
    <x v="1"/>
    <s v="DP-13390"/>
    <s v="Dennis Pardue"/>
    <x v="2"/>
    <s v="United States"/>
    <s v="San Francisco"/>
    <s v="California"/>
    <n v="94110"/>
    <x v="1"/>
    <x v="131"/>
    <x v="1"/>
    <s v="Fasteners"/>
    <s v="Ideal Clamps"/>
    <x v="133"/>
    <n v="0.4"/>
    <n v="2.4119999999999995"/>
  </r>
  <r>
    <n v="3453"/>
    <x v="1711"/>
    <x v="878"/>
    <d v="2015-03-21T00:00:00"/>
    <x v="0"/>
    <s v="KN-16705"/>
    <s v="Kristina Nunn"/>
    <x v="2"/>
    <s v="United States"/>
    <s v="Raleigh"/>
    <s v="North Carolina"/>
    <n v="27604"/>
    <x v="0"/>
    <x v="1538"/>
    <x v="2"/>
    <s v="Phones"/>
    <s v="Polycom VoiceStation 500 Conference phone"/>
    <x v="2685"/>
    <n v="0.25"/>
    <n v="353.94"/>
  </r>
  <r>
    <n v="3454"/>
    <x v="1712"/>
    <x v="879"/>
    <d v="2016-03-02T00:00:00"/>
    <x v="0"/>
    <s v="ST-20530"/>
    <s v="Shui Tom"/>
    <x v="0"/>
    <s v="United States"/>
    <s v="Macon"/>
    <s v="Georgia"/>
    <n v="31204"/>
    <x v="0"/>
    <x v="908"/>
    <x v="1"/>
    <s v="Binders"/>
    <s v="XtraLife ClearVue Slant-D Ring Binder, White, 3"/>
    <x v="2686"/>
    <n v="0.25"/>
    <n v="44.04"/>
  </r>
  <r>
    <n v="3455"/>
    <x v="1713"/>
    <x v="584"/>
    <d v="2016-07-14T00:00:00"/>
    <x v="1"/>
    <s v="EB-13870"/>
    <s v="Emily Burns"/>
    <x v="0"/>
    <s v="United States"/>
    <s v="Nashville"/>
    <s v="Tennessee"/>
    <n v="37211"/>
    <x v="0"/>
    <x v="1539"/>
    <x v="1"/>
    <s v="Art"/>
    <s v="Binney &amp; Smith inkTank Desk Highlighter, Chisel Tip, Yellow, 12/Box"/>
    <x v="782"/>
    <n v="0.15000000000000002"/>
    <n v="4.3860000000000001"/>
  </r>
  <r>
    <n v="3456"/>
    <x v="1714"/>
    <x v="880"/>
    <d v="2017-02-27T00:00:00"/>
    <x v="1"/>
    <s v="AH-10210"/>
    <s v="Alan Hwang"/>
    <x v="0"/>
    <s v="United States"/>
    <s v="Nashville"/>
    <s v="Tennessee"/>
    <n v="37211"/>
    <x v="0"/>
    <x v="1540"/>
    <x v="1"/>
    <s v="Paper"/>
    <s v="Speediset Carbonless Redi-Letter 7 x 8 1/2"/>
    <x v="2687"/>
    <n v="0.25"/>
    <n v="12.372"/>
  </r>
  <r>
    <n v="3457"/>
    <x v="1715"/>
    <x v="118"/>
    <d v="2018-09-18T00:00:00"/>
    <x v="2"/>
    <s v="AS-10090"/>
    <s v="Adam Shillingsburg"/>
    <x v="0"/>
    <s v="United States"/>
    <s v="Philadelphia"/>
    <s v="Pennsylvania"/>
    <n v="19143"/>
    <x v="3"/>
    <x v="1016"/>
    <x v="2"/>
    <s v="Accessories"/>
    <s v="Logitech Trackman Marble Mouse"/>
    <x v="973"/>
    <n v="0.25"/>
    <n v="53.981999999999999"/>
  </r>
  <r>
    <n v="3458"/>
    <x v="1715"/>
    <x v="118"/>
    <d v="2018-09-18T00:00:00"/>
    <x v="2"/>
    <s v="AS-10090"/>
    <s v="Adam Shillingsburg"/>
    <x v="0"/>
    <s v="United States"/>
    <s v="Philadelphia"/>
    <s v="Pennsylvania"/>
    <n v="19143"/>
    <x v="3"/>
    <x v="1441"/>
    <x v="0"/>
    <s v="Furnishings"/>
    <s v="Eldon Expressions Punched Metal &amp; Wood Desk Accessories, Black &amp; Cherry"/>
    <x v="2688"/>
    <n v="0.4"/>
    <n v="13.507199999999999"/>
  </r>
  <r>
    <n v="3459"/>
    <x v="1715"/>
    <x v="118"/>
    <d v="2018-09-18T00:00:00"/>
    <x v="2"/>
    <s v="AS-10090"/>
    <s v="Adam Shillingsburg"/>
    <x v="0"/>
    <s v="United States"/>
    <s v="Philadelphia"/>
    <s v="Pennsylvania"/>
    <n v="19143"/>
    <x v="3"/>
    <x v="1212"/>
    <x v="1"/>
    <s v="Binders"/>
    <s v="Binder Posts"/>
    <x v="2689"/>
    <n v="0.4"/>
    <n v="2.0663999999999998"/>
  </r>
  <r>
    <n v="3460"/>
    <x v="1715"/>
    <x v="118"/>
    <d v="2018-09-18T00:00:00"/>
    <x v="2"/>
    <s v="AS-10090"/>
    <s v="Adam Shillingsburg"/>
    <x v="0"/>
    <s v="United States"/>
    <s v="Philadelphia"/>
    <s v="Pennsylvania"/>
    <n v="19143"/>
    <x v="3"/>
    <x v="1176"/>
    <x v="1"/>
    <s v="Binders"/>
    <s v="GBC DocuBind TL300 Electric Binding System"/>
    <x v="2690"/>
    <n v="0.4"/>
    <n v="322.91639999999995"/>
  </r>
  <r>
    <n v="3461"/>
    <x v="1715"/>
    <x v="118"/>
    <d v="2018-09-18T00:00:00"/>
    <x v="2"/>
    <s v="AS-10090"/>
    <s v="Adam Shillingsburg"/>
    <x v="0"/>
    <s v="United States"/>
    <s v="Philadelphia"/>
    <s v="Pennsylvania"/>
    <n v="19143"/>
    <x v="3"/>
    <x v="246"/>
    <x v="2"/>
    <s v="Accessories"/>
    <s v="Logitech 910-002974 M325 Wireless Mouse for Web Scrolling"/>
    <x v="730"/>
    <n v="0.25"/>
    <n v="35.988"/>
  </r>
  <r>
    <n v="3462"/>
    <x v="1716"/>
    <x v="60"/>
    <d v="2018-11-10T00:00:00"/>
    <x v="0"/>
    <s v="EM-13825"/>
    <s v="Elizabeth Moffitt"/>
    <x v="1"/>
    <s v="United States"/>
    <s v="Dallas"/>
    <s v="Texas"/>
    <n v="75081"/>
    <x v="2"/>
    <x v="348"/>
    <x v="2"/>
    <s v="Phones"/>
    <s v="Nortel Meridian M3904 Professional Digital phone"/>
    <x v="2691"/>
    <n v="0.3"/>
    <n v="344.93759999999997"/>
  </r>
  <r>
    <n v="3463"/>
    <x v="1717"/>
    <x v="763"/>
    <d v="2016-02-23T00:00:00"/>
    <x v="0"/>
    <s v="KA-16525"/>
    <s v="Kelly Andreada"/>
    <x v="0"/>
    <s v="United States"/>
    <s v="Perth Amboy"/>
    <s v="New Jersey"/>
    <n v="8861"/>
    <x v="3"/>
    <x v="894"/>
    <x v="1"/>
    <s v="Art"/>
    <s v="Sanford 52201 APSCO Electric Pencil Sharpener"/>
    <x v="2692"/>
    <n v="0.25"/>
    <n v="215.09250000000003"/>
  </r>
  <r>
    <n v="3464"/>
    <x v="1718"/>
    <x v="881"/>
    <d v="2017-11-30T00:00:00"/>
    <x v="1"/>
    <s v="HJ-14875"/>
    <s v="Heather Jas"/>
    <x v="2"/>
    <s v="United States"/>
    <s v="Jacksonville"/>
    <s v="Florida"/>
    <n v="32216"/>
    <x v="0"/>
    <x v="69"/>
    <x v="1"/>
    <s v="Paper"/>
    <s v="Telephone Message Books with Fax/Mobile Section, 5 1/2 x 3 3/16"/>
    <x v="2693"/>
    <n v="0.25"/>
    <n v="3.81"/>
  </r>
  <r>
    <n v="3465"/>
    <x v="1719"/>
    <x v="734"/>
    <d v="2018-12-05T00:00:00"/>
    <x v="0"/>
    <s v="ND-18370"/>
    <s v="Natalie DeCherney"/>
    <x v="0"/>
    <s v="United States"/>
    <s v="Jacksonville"/>
    <s v="Florida"/>
    <n v="32216"/>
    <x v="0"/>
    <x v="876"/>
    <x v="2"/>
    <s v="Accessories"/>
    <s v="Kensington Orbit Wireless Mobile Trackball for PC and Mac"/>
    <x v="1388"/>
    <n v="0.15000000000000002"/>
    <n v="40.793199999999999"/>
  </r>
  <r>
    <n v="3466"/>
    <x v="1720"/>
    <x v="229"/>
    <d v="2016-09-14T00:00:00"/>
    <x v="1"/>
    <s v="EH-13765"/>
    <s v="Edward Hooks"/>
    <x v="1"/>
    <s v="United States"/>
    <s v="Revere"/>
    <s v="Massachusetts"/>
    <n v="2151"/>
    <x v="3"/>
    <x v="1271"/>
    <x v="1"/>
    <s v="Appliances"/>
    <s v="Euro-Pro Shark Turbo Vacuum"/>
    <x v="1156"/>
    <n v="0.4"/>
    <n v="37.176000000000002"/>
  </r>
  <r>
    <n v="3467"/>
    <x v="1720"/>
    <x v="229"/>
    <d v="2016-09-14T00:00:00"/>
    <x v="1"/>
    <s v="EH-13765"/>
    <s v="Edward Hooks"/>
    <x v="1"/>
    <s v="United States"/>
    <s v="Revere"/>
    <s v="Massachusetts"/>
    <n v="2151"/>
    <x v="3"/>
    <x v="199"/>
    <x v="0"/>
    <s v="Bookcases"/>
    <s v="OSullivan 2-Door Barrister Bookcase in Odessa Pine"/>
    <x v="2694"/>
    <n v="0.5"/>
    <n v="180.98"/>
  </r>
  <r>
    <n v="3468"/>
    <x v="1720"/>
    <x v="229"/>
    <d v="2016-09-14T00:00:00"/>
    <x v="1"/>
    <s v="EH-13765"/>
    <s v="Edward Hooks"/>
    <x v="1"/>
    <s v="United States"/>
    <s v="Revere"/>
    <s v="Massachusetts"/>
    <n v="2151"/>
    <x v="3"/>
    <x v="334"/>
    <x v="1"/>
    <s v="Paper"/>
    <s v="Xerox 1960"/>
    <x v="2695"/>
    <n v="0.4"/>
    <n v="167.292"/>
  </r>
  <r>
    <n v="3469"/>
    <x v="1721"/>
    <x v="882"/>
    <d v="2017-12-19T00:00:00"/>
    <x v="1"/>
    <s v="MC-17845"/>
    <s v="Michael Chen"/>
    <x v="0"/>
    <s v="United States"/>
    <s v="Jackson"/>
    <s v="Mississippi"/>
    <n v="39212"/>
    <x v="0"/>
    <x v="1380"/>
    <x v="0"/>
    <s v="Furnishings"/>
    <s v="Executive Impressions 14"/>
    <x v="2696"/>
    <n v="0.25"/>
    <n v="100.035"/>
  </r>
  <r>
    <n v="3470"/>
    <x v="1722"/>
    <x v="744"/>
    <d v="2016-04-10T00:00:00"/>
    <x v="1"/>
    <s v="MH-17455"/>
    <s v="Mark Hamilton"/>
    <x v="0"/>
    <s v="United States"/>
    <s v="Jacksonville"/>
    <s v="North Carolina"/>
    <n v="28540"/>
    <x v="0"/>
    <x v="681"/>
    <x v="1"/>
    <s v="Paper"/>
    <s v="Xerox 1884"/>
    <x v="1097"/>
    <n v="0.25"/>
    <n v="35.963999999999999"/>
  </r>
  <r>
    <n v="3471"/>
    <x v="1723"/>
    <x v="49"/>
    <d v="2017-12-05T00:00:00"/>
    <x v="1"/>
    <s v="CL-11890"/>
    <s v="Carl Ludwig"/>
    <x v="0"/>
    <s v="United States"/>
    <s v="San Francisco"/>
    <s v="California"/>
    <n v="94122"/>
    <x v="1"/>
    <x v="904"/>
    <x v="0"/>
    <s v="Furnishings"/>
    <s v="Westinghouse Clip-On Gooseneck Lamps"/>
    <x v="80"/>
    <n v="0.4"/>
    <n v="10.043999999999999"/>
  </r>
  <r>
    <n v="3472"/>
    <x v="1724"/>
    <x v="105"/>
    <d v="2018-11-17T00:00:00"/>
    <x v="1"/>
    <s v="SF-20965"/>
    <s v="Sylvia Foulston"/>
    <x v="1"/>
    <s v="United States"/>
    <s v="Columbus"/>
    <s v="Ohio"/>
    <n v="43229"/>
    <x v="3"/>
    <x v="987"/>
    <x v="1"/>
    <s v="Paper"/>
    <s v="Strathmore Photo Mount Cards"/>
    <x v="2697"/>
    <n v="0.4"/>
    <n v="6.5087999999999999"/>
  </r>
  <r>
    <n v="3473"/>
    <x v="1724"/>
    <x v="105"/>
    <d v="2018-11-17T00:00:00"/>
    <x v="1"/>
    <s v="SF-20965"/>
    <s v="Sylvia Foulston"/>
    <x v="1"/>
    <s v="United States"/>
    <s v="Columbus"/>
    <s v="Ohio"/>
    <n v="43229"/>
    <x v="3"/>
    <x v="567"/>
    <x v="2"/>
    <s v="Accessories"/>
    <s v="Verbatim 25 GB 6x Blu-ray Single Layer Recordable Disc, 10/Pack"/>
    <x v="2698"/>
    <n v="0.25"/>
    <n v="13.908000000000001"/>
  </r>
  <r>
    <n v="3474"/>
    <x v="1725"/>
    <x v="448"/>
    <d v="2018-03-10T00:00:00"/>
    <x v="1"/>
    <s v="EP-13915"/>
    <s v="Emily Phan"/>
    <x v="0"/>
    <s v="United States"/>
    <s v="Dearborn Heights"/>
    <s v="Michigan"/>
    <n v="48127"/>
    <x v="2"/>
    <x v="323"/>
    <x v="0"/>
    <s v="Chairs"/>
    <s v="Global Ergonomic Managers Chair"/>
    <x v="2699"/>
    <n v="0.35"/>
    <n v="117.637"/>
  </r>
  <r>
    <n v="3475"/>
    <x v="1725"/>
    <x v="448"/>
    <d v="2018-03-10T00:00:00"/>
    <x v="1"/>
    <s v="EP-13915"/>
    <s v="Emily Phan"/>
    <x v="0"/>
    <s v="United States"/>
    <s v="Dearborn Heights"/>
    <s v="Michigan"/>
    <n v="48127"/>
    <x v="2"/>
    <x v="1135"/>
    <x v="2"/>
    <s v="Accessories"/>
    <s v="Logitech Wireless Marathon Mouse M705"/>
    <x v="2564"/>
    <n v="0.35"/>
    <n v="64.987000000000009"/>
  </r>
  <r>
    <n v="3476"/>
    <x v="1726"/>
    <x v="581"/>
    <d v="2017-11-30T00:00:00"/>
    <x v="2"/>
    <s v="RW-19630"/>
    <s v="Rob Williams"/>
    <x v="1"/>
    <s v="United States"/>
    <s v="Overland Park"/>
    <s v="Kansas"/>
    <n v="66212"/>
    <x v="2"/>
    <x v="60"/>
    <x v="2"/>
    <s v="Accessories"/>
    <s v="Verbatim 25 GB 6x Blu-ray Single Layer Recordable Disc, 3/Pack"/>
    <x v="2700"/>
    <n v="0.35"/>
    <n v="22.717500000000001"/>
  </r>
  <r>
    <n v="3477"/>
    <x v="1726"/>
    <x v="581"/>
    <d v="2017-11-30T00:00:00"/>
    <x v="2"/>
    <s v="RW-19630"/>
    <s v="Rob Williams"/>
    <x v="1"/>
    <s v="United States"/>
    <s v="Overland Park"/>
    <s v="Kansas"/>
    <n v="66212"/>
    <x v="2"/>
    <x v="999"/>
    <x v="1"/>
    <s v="Binders"/>
    <s v="Ibico Plastic Spiral Binding Combs"/>
    <x v="2701"/>
    <n v="0.3"/>
    <n v="106.39999999999999"/>
  </r>
  <r>
    <n v="3478"/>
    <x v="1727"/>
    <x v="883"/>
    <d v="2015-09-05T00:00:00"/>
    <x v="1"/>
    <s v="SJ-20500"/>
    <s v="Shirley Jackson"/>
    <x v="0"/>
    <s v="United States"/>
    <s v="Santa Fe"/>
    <s v="New Mexico"/>
    <n v="87505"/>
    <x v="1"/>
    <x v="1386"/>
    <x v="2"/>
    <s v="Accessories"/>
    <s v="KeyTronic KT400U2 - Keyboard - Black"/>
    <x v="448"/>
    <n v="0.45"/>
    <n v="50.886000000000003"/>
  </r>
  <r>
    <n v="3479"/>
    <x v="1728"/>
    <x v="16"/>
    <d v="2017-12-14T00:00:00"/>
    <x v="1"/>
    <s v="SP-20620"/>
    <s v="Stefania Perrino"/>
    <x v="1"/>
    <s v="United States"/>
    <s v="San Francisco"/>
    <s v="California"/>
    <n v="94110"/>
    <x v="1"/>
    <x v="18"/>
    <x v="1"/>
    <s v="Art"/>
    <s v="Newell 341"/>
    <x v="18"/>
    <n v="0.45"/>
    <n v="4.7080000000000011"/>
  </r>
  <r>
    <n v="3480"/>
    <x v="1728"/>
    <x v="16"/>
    <d v="2017-12-14T00:00:00"/>
    <x v="1"/>
    <s v="SP-20620"/>
    <s v="Stefania Perrino"/>
    <x v="1"/>
    <s v="United States"/>
    <s v="San Francisco"/>
    <s v="California"/>
    <n v="94110"/>
    <x v="1"/>
    <x v="1541"/>
    <x v="1"/>
    <s v="Paper"/>
    <s v="Xerox 204"/>
    <x v="1544"/>
    <n v="0.4"/>
    <n v="27.215999999999998"/>
  </r>
  <r>
    <n v="3481"/>
    <x v="1728"/>
    <x v="16"/>
    <d v="2017-12-14T00:00:00"/>
    <x v="1"/>
    <s v="SP-20620"/>
    <s v="Stefania Perrino"/>
    <x v="1"/>
    <s v="United States"/>
    <s v="San Francisco"/>
    <s v="California"/>
    <n v="94110"/>
    <x v="1"/>
    <x v="1234"/>
    <x v="0"/>
    <s v="Tables"/>
    <s v="Hon 94000 Series Round Tables"/>
    <x v="2702"/>
    <n v="0.45"/>
    <n v="781.91520000000003"/>
  </r>
  <r>
    <n v="3482"/>
    <x v="1729"/>
    <x v="884"/>
    <d v="2015-04-10T00:00:00"/>
    <x v="2"/>
    <s v="PJ-19015"/>
    <s v="Pauline Johnson"/>
    <x v="0"/>
    <s v="United States"/>
    <s v="Mobile"/>
    <s v="Alabama"/>
    <n v="36608"/>
    <x v="0"/>
    <x v="1073"/>
    <x v="0"/>
    <s v="Furnishings"/>
    <s v="Stacking Tray, Side-Loading, Legal, Smoke"/>
    <x v="2431"/>
    <n v="0.25"/>
    <n v="6.7200000000000006"/>
  </r>
  <r>
    <n v="3483"/>
    <x v="1730"/>
    <x v="9"/>
    <d v="2015-08-29T00:00:00"/>
    <x v="2"/>
    <s v="CC-12610"/>
    <s v="Corey Catlett"/>
    <x v="1"/>
    <s v="United States"/>
    <s v="Springfield"/>
    <s v="Virginia"/>
    <n v="22153"/>
    <x v="0"/>
    <x v="1133"/>
    <x v="2"/>
    <s v="Phones"/>
    <s v="GE 30522EE2"/>
    <x v="2703"/>
    <n v="0.25"/>
    <n v="434.96250000000003"/>
  </r>
  <r>
    <n v="3484"/>
    <x v="1730"/>
    <x v="9"/>
    <d v="2015-08-29T00:00:00"/>
    <x v="2"/>
    <s v="CC-12610"/>
    <s v="Corey Catlett"/>
    <x v="1"/>
    <s v="United States"/>
    <s v="Springfield"/>
    <s v="Virginia"/>
    <n v="22153"/>
    <x v="0"/>
    <x v="1027"/>
    <x v="0"/>
    <s v="Furnishings"/>
    <s v="Master Caster Door Stop, Large Neon Orange"/>
    <x v="2021"/>
    <n v="0.25"/>
    <n v="21.84"/>
  </r>
  <r>
    <n v="3485"/>
    <x v="1730"/>
    <x v="9"/>
    <d v="2015-08-29T00:00:00"/>
    <x v="2"/>
    <s v="CC-12610"/>
    <s v="Corey Catlett"/>
    <x v="1"/>
    <s v="United States"/>
    <s v="Springfield"/>
    <s v="Virginia"/>
    <n v="22153"/>
    <x v="0"/>
    <x v="1382"/>
    <x v="0"/>
    <s v="Tables"/>
    <s v="Bretford CR8500 Series Meeting Room Furniture"/>
    <x v="2704"/>
    <n v="0.15000000000000002"/>
    <n v="1022.499"/>
  </r>
  <r>
    <n v="3486"/>
    <x v="1731"/>
    <x v="147"/>
    <d v="2017-10-26T00:00:00"/>
    <x v="1"/>
    <s v="MY-18295"/>
    <s v="Muhammed Yedwab"/>
    <x v="1"/>
    <s v="United States"/>
    <s v="Newark"/>
    <s v="Delaware"/>
    <n v="19711"/>
    <x v="3"/>
    <x v="922"/>
    <x v="1"/>
    <s v="Binders"/>
    <s v="Avery Reinforcements for Hole-Punch Pages"/>
    <x v="1054"/>
    <n v="0.4"/>
    <n v="4.7519999999999998"/>
  </r>
  <r>
    <n v="3487"/>
    <x v="1732"/>
    <x v="885"/>
    <d v="2017-11-30T00:00:00"/>
    <x v="3"/>
    <s v="DB-13210"/>
    <s v="Dean Braden"/>
    <x v="0"/>
    <s v="United States"/>
    <s v="Hickory"/>
    <s v="North Carolina"/>
    <n v="28601"/>
    <x v="0"/>
    <x v="1409"/>
    <x v="2"/>
    <s v="Phones"/>
    <s v="AT&amp;T 17929 Lendline Telephone"/>
    <x v="2705"/>
    <n v="0.25"/>
    <n v="27.143999999999998"/>
  </r>
  <r>
    <n v="3488"/>
    <x v="1733"/>
    <x v="528"/>
    <d v="2018-09-11T00:00:00"/>
    <x v="1"/>
    <s v="MG-17875"/>
    <s v="Michael Grace"/>
    <x v="2"/>
    <s v="United States"/>
    <s v="Fort Lauderdale"/>
    <s v="Florida"/>
    <n v="33311"/>
    <x v="0"/>
    <x v="196"/>
    <x v="1"/>
    <s v="Storage"/>
    <s v="Gould Plastics 18-Pocket Panel Bin, 34w x 5-1/4d x 20-1/2h"/>
    <x v="2706"/>
    <n v="0.35"/>
    <n v="95.669600000000003"/>
  </r>
  <r>
    <n v="3489"/>
    <x v="1734"/>
    <x v="740"/>
    <d v="2016-07-06T00:00:00"/>
    <x v="1"/>
    <s v="RH-19600"/>
    <s v="Rob Haberlin"/>
    <x v="0"/>
    <s v="United States"/>
    <s v="Carol Stream"/>
    <s v="Illinois"/>
    <n v="60188"/>
    <x v="2"/>
    <x v="284"/>
    <x v="0"/>
    <s v="Chairs"/>
    <s v="Hon 4070 Series Pagoda Armless Upholstered Stacking Chairs"/>
    <x v="2335"/>
    <n v="0.35"/>
    <n v="265.47430000000003"/>
  </r>
  <r>
    <n v="3490"/>
    <x v="1734"/>
    <x v="740"/>
    <d v="2016-07-06T00:00:00"/>
    <x v="1"/>
    <s v="RH-19600"/>
    <s v="Rob Haberlin"/>
    <x v="0"/>
    <s v="United States"/>
    <s v="Carol Stream"/>
    <s v="Illinois"/>
    <n v="60188"/>
    <x v="2"/>
    <x v="1209"/>
    <x v="0"/>
    <s v="Chairs"/>
    <s v="Global Wood Trimmed Managers Task Chair, Khaki"/>
    <x v="2707"/>
    <n v="0.35"/>
    <n v="248.37539999999998"/>
  </r>
  <r>
    <n v="3491"/>
    <x v="1734"/>
    <x v="740"/>
    <d v="2016-07-06T00:00:00"/>
    <x v="1"/>
    <s v="RH-19600"/>
    <s v="Rob Haberlin"/>
    <x v="0"/>
    <s v="United States"/>
    <s v="Carol Stream"/>
    <s v="Illinois"/>
    <n v="60188"/>
    <x v="2"/>
    <x v="456"/>
    <x v="1"/>
    <s v="Storage"/>
    <s v="Advantus Rolling Storage Box"/>
    <x v="644"/>
    <n v="0.4"/>
    <n v="41.16"/>
  </r>
  <r>
    <n v="3492"/>
    <x v="1734"/>
    <x v="740"/>
    <d v="2016-07-06T00:00:00"/>
    <x v="1"/>
    <s v="RH-19600"/>
    <s v="Rob Haberlin"/>
    <x v="0"/>
    <s v="United States"/>
    <s v="Carol Stream"/>
    <s v="Illinois"/>
    <n v="60188"/>
    <x v="2"/>
    <x v="245"/>
    <x v="1"/>
    <s v="Storage"/>
    <s v="Adjustable Depth Letter/Legal Cart"/>
    <x v="2708"/>
    <n v="0.4"/>
    <n v="261.30239999999998"/>
  </r>
  <r>
    <n v="3493"/>
    <x v="1734"/>
    <x v="740"/>
    <d v="2016-07-06T00:00:00"/>
    <x v="1"/>
    <s v="RH-19600"/>
    <s v="Rob Haberlin"/>
    <x v="0"/>
    <s v="United States"/>
    <s v="Carol Stream"/>
    <s v="Illinois"/>
    <n v="60188"/>
    <x v="2"/>
    <x v="161"/>
    <x v="1"/>
    <s v="Paper"/>
    <s v="Adams Phone Message Book, Professional, 400 Message Capacity, 5 3/6” x 11”"/>
    <x v="1492"/>
    <n v="0.3"/>
    <n v="7.8175999999999988"/>
  </r>
  <r>
    <n v="3494"/>
    <x v="1735"/>
    <x v="241"/>
    <d v="2018-09-28T00:00:00"/>
    <x v="1"/>
    <s v="KB-16240"/>
    <s v="Karen Bern"/>
    <x v="1"/>
    <s v="United States"/>
    <s v="Saint Cloud"/>
    <s v="Minnesota"/>
    <n v="56301"/>
    <x v="2"/>
    <x v="1542"/>
    <x v="2"/>
    <s v="Accessories"/>
    <s v="KeyTronic E03601U1 - Keyboard - Beige"/>
    <x v="2709"/>
    <n v="0.35"/>
    <n v="46.800000000000004"/>
  </r>
  <r>
    <n v="3495"/>
    <x v="1735"/>
    <x v="241"/>
    <d v="2018-09-28T00:00:00"/>
    <x v="1"/>
    <s v="KB-16240"/>
    <s v="Karen Bern"/>
    <x v="1"/>
    <s v="United States"/>
    <s v="Saint Cloud"/>
    <s v="Minnesota"/>
    <n v="56301"/>
    <x v="2"/>
    <x v="1543"/>
    <x v="2"/>
    <s v="Accessories"/>
    <s v="Imation Bio 2GB USB Flash Drive Imation Corp"/>
    <x v="2710"/>
    <n v="0.35"/>
    <n v="426.33499999999998"/>
  </r>
  <r>
    <n v="3496"/>
    <x v="1735"/>
    <x v="241"/>
    <d v="2018-09-28T00:00:00"/>
    <x v="1"/>
    <s v="KB-16240"/>
    <s v="Karen Bern"/>
    <x v="1"/>
    <s v="United States"/>
    <s v="Saint Cloud"/>
    <s v="Minnesota"/>
    <n v="56301"/>
    <x v="2"/>
    <x v="662"/>
    <x v="0"/>
    <s v="Chairs"/>
    <s v="Global Airflow Leather Mesh Back Chair, Black"/>
    <x v="884"/>
    <n v="0.35"/>
    <n v="392.548"/>
  </r>
  <r>
    <n v="3497"/>
    <x v="1736"/>
    <x v="590"/>
    <d v="2017-08-15T00:00:00"/>
    <x v="1"/>
    <s v="CA-12055"/>
    <s v="Cathy Armstrong"/>
    <x v="2"/>
    <s v="United States"/>
    <s v="Los Angeles"/>
    <s v="California"/>
    <n v="90036"/>
    <x v="1"/>
    <x v="855"/>
    <x v="0"/>
    <s v="Tables"/>
    <s v="Chromcraft 48 x 96 Racetrack Double Pedestal Table"/>
    <x v="2711"/>
    <n v="0.45"/>
    <n v="282.16320000000002"/>
  </r>
  <r>
    <n v="3498"/>
    <x v="1736"/>
    <x v="590"/>
    <d v="2017-08-15T00:00:00"/>
    <x v="1"/>
    <s v="CA-12055"/>
    <s v="Cathy Armstrong"/>
    <x v="2"/>
    <s v="United States"/>
    <s v="Los Angeles"/>
    <s v="California"/>
    <n v="90036"/>
    <x v="1"/>
    <x v="723"/>
    <x v="1"/>
    <s v="Appliances"/>
    <s v="Kensington 4 Outlet MasterPiece Compact Power Control Center"/>
    <x v="2712"/>
    <n v="0.4"/>
    <n v="292.75200000000001"/>
  </r>
  <r>
    <n v="3499"/>
    <x v="1736"/>
    <x v="590"/>
    <d v="2017-08-15T00:00:00"/>
    <x v="1"/>
    <s v="CA-12055"/>
    <s v="Cathy Armstrong"/>
    <x v="2"/>
    <s v="United States"/>
    <s v="Los Angeles"/>
    <s v="California"/>
    <n v="90036"/>
    <x v="1"/>
    <x v="315"/>
    <x v="1"/>
    <s v="Binders"/>
    <s v="Acco Hanging Data Binders"/>
    <x v="593"/>
    <n v="0.4"/>
    <n v="9.1440000000000001"/>
  </r>
  <r>
    <n v="3500"/>
    <x v="1737"/>
    <x v="321"/>
    <d v="2017-10-03T00:00:00"/>
    <x v="1"/>
    <s v="JK-15730"/>
    <s v="Joe Kamberova"/>
    <x v="0"/>
    <s v="United States"/>
    <s v="Mobile"/>
    <s v="Alabama"/>
    <n v="36608"/>
    <x v="0"/>
    <x v="1509"/>
    <x v="2"/>
    <s v="Accessories"/>
    <s v="Logitech G500s Laser Gaming Mouse with Adjustable Weight Tuning"/>
    <x v="2713"/>
    <n v="0.15000000000000002"/>
    <n v="178.47450000000001"/>
  </r>
  <r>
    <n v="3501"/>
    <x v="1737"/>
    <x v="321"/>
    <d v="2017-10-03T00:00:00"/>
    <x v="1"/>
    <s v="JK-15730"/>
    <s v="Joe Kamberova"/>
    <x v="0"/>
    <s v="United States"/>
    <s v="Mobile"/>
    <s v="Alabama"/>
    <n v="36608"/>
    <x v="0"/>
    <x v="542"/>
    <x v="1"/>
    <s v="Binders"/>
    <s v="Premium Transparent Presentation Covers by GBC"/>
    <x v="2714"/>
    <n v="0.25"/>
    <n v="47.204999999999998"/>
  </r>
  <r>
    <n v="3502"/>
    <x v="1737"/>
    <x v="321"/>
    <d v="2017-10-03T00:00:00"/>
    <x v="1"/>
    <s v="JK-15730"/>
    <s v="Joe Kamberova"/>
    <x v="0"/>
    <s v="United States"/>
    <s v="Mobile"/>
    <s v="Alabama"/>
    <n v="36608"/>
    <x v="0"/>
    <x v="130"/>
    <x v="1"/>
    <s v="Art"/>
    <s v="Sanford Colorific Colored Pencils, 12/Box"/>
    <x v="233"/>
    <n v="0.15000000000000002"/>
    <n v="22.032"/>
  </r>
  <r>
    <n v="3503"/>
    <x v="1738"/>
    <x v="318"/>
    <d v="2018-04-10T00:00:00"/>
    <x v="3"/>
    <s v="RD-19930"/>
    <s v="Russell DAscenzo"/>
    <x v="0"/>
    <s v="United States"/>
    <s v="Austin"/>
    <s v="Texas"/>
    <n v="78745"/>
    <x v="2"/>
    <x v="511"/>
    <x v="1"/>
    <s v="Paper"/>
    <s v="Xerox 1894"/>
    <x v="559"/>
    <n v="0.3"/>
    <n v="7.2576000000000001"/>
  </r>
  <r>
    <n v="3504"/>
    <x v="1738"/>
    <x v="318"/>
    <d v="2018-04-10T00:00:00"/>
    <x v="3"/>
    <s v="RD-19930"/>
    <s v="Russell DAscenzo"/>
    <x v="0"/>
    <s v="United States"/>
    <s v="Austin"/>
    <s v="Texas"/>
    <n v="78745"/>
    <x v="2"/>
    <x v="685"/>
    <x v="2"/>
    <s v="Accessories"/>
    <s v="Logitech MX Performance Wireless Mouse"/>
    <x v="2715"/>
    <n v="0.35"/>
    <n v="62.228400000000008"/>
  </r>
  <r>
    <n v="3505"/>
    <x v="1739"/>
    <x v="122"/>
    <d v="2017-12-20T00:00:00"/>
    <x v="0"/>
    <s v="JK-16120"/>
    <s v="Julie Kriz"/>
    <x v="2"/>
    <s v="United States"/>
    <s v="New York City"/>
    <s v="New York"/>
    <n v="10009"/>
    <x v="3"/>
    <x v="906"/>
    <x v="1"/>
    <s v="Storage"/>
    <s v="Tennsco Double-Tier Lockers"/>
    <x v="1706"/>
    <n v="0.5"/>
    <n v="450.04"/>
  </r>
  <r>
    <n v="3506"/>
    <x v="1740"/>
    <x v="886"/>
    <d v="2015-06-24T00:00:00"/>
    <x v="1"/>
    <s v="SC-20020"/>
    <s v="Sam Craven"/>
    <x v="0"/>
    <s v="United States"/>
    <s v="Plano"/>
    <s v="Texas"/>
    <n v="75023"/>
    <x v="2"/>
    <x v="1370"/>
    <x v="2"/>
    <s v="Phones"/>
    <s v="HTC One Mini"/>
    <x v="1212"/>
    <n v="0.3"/>
    <n v="141.1088"/>
  </r>
  <r>
    <n v="3507"/>
    <x v="1740"/>
    <x v="886"/>
    <d v="2015-06-24T00:00:00"/>
    <x v="1"/>
    <s v="SC-20020"/>
    <s v="Sam Craven"/>
    <x v="0"/>
    <s v="United States"/>
    <s v="Plano"/>
    <s v="Texas"/>
    <n v="75023"/>
    <x v="2"/>
    <x v="15"/>
    <x v="1"/>
    <s v="Binders"/>
    <s v="Storex DuraTech Recycled Plastic Frosted Binders"/>
    <x v="882"/>
    <n v="0.3"/>
    <n v="2.3743999999999996"/>
  </r>
  <r>
    <n v="3508"/>
    <x v="1740"/>
    <x v="886"/>
    <d v="2015-06-24T00:00:00"/>
    <x v="1"/>
    <s v="SC-20020"/>
    <s v="Sam Craven"/>
    <x v="0"/>
    <s v="United States"/>
    <s v="Plano"/>
    <s v="Texas"/>
    <n v="75023"/>
    <x v="2"/>
    <x v="1544"/>
    <x v="0"/>
    <s v="Bookcases"/>
    <s v="Hon Metal Bookcases, Black"/>
    <x v="2716"/>
    <n v="0.4"/>
    <n v="115.83935999999999"/>
  </r>
  <r>
    <n v="3509"/>
    <x v="1740"/>
    <x v="886"/>
    <d v="2015-06-24T00:00:00"/>
    <x v="1"/>
    <s v="SC-20020"/>
    <s v="Sam Craven"/>
    <x v="0"/>
    <s v="United States"/>
    <s v="Plano"/>
    <s v="Texas"/>
    <n v="75023"/>
    <x v="2"/>
    <x v="778"/>
    <x v="1"/>
    <s v="Paper"/>
    <s v="Xerox 2"/>
    <x v="12"/>
    <n v="0.3"/>
    <n v="10.886399999999998"/>
  </r>
  <r>
    <n v="3510"/>
    <x v="1740"/>
    <x v="886"/>
    <d v="2015-06-24T00:00:00"/>
    <x v="1"/>
    <s v="SC-20020"/>
    <s v="Sam Craven"/>
    <x v="0"/>
    <s v="United States"/>
    <s v="Plano"/>
    <s v="Texas"/>
    <n v="75023"/>
    <x v="2"/>
    <x v="57"/>
    <x v="1"/>
    <s v="Paper"/>
    <s v="Array Parchment Paper, Assorted Colors"/>
    <x v="25"/>
    <n v="0.3"/>
    <n v="8.1535999999999991"/>
  </r>
  <r>
    <n v="3511"/>
    <x v="1740"/>
    <x v="886"/>
    <d v="2015-06-24T00:00:00"/>
    <x v="1"/>
    <s v="SC-20020"/>
    <s v="Sam Craven"/>
    <x v="0"/>
    <s v="United States"/>
    <s v="Plano"/>
    <s v="Texas"/>
    <n v="75023"/>
    <x v="2"/>
    <x v="1491"/>
    <x v="2"/>
    <s v="Machines"/>
    <s v="Okidata C331dn Printer"/>
    <x v="2717"/>
    <n v="0.35"/>
    <n v="272.22000000000003"/>
  </r>
  <r>
    <n v="3512"/>
    <x v="1740"/>
    <x v="886"/>
    <d v="2015-06-24T00:00:00"/>
    <x v="1"/>
    <s v="SC-20020"/>
    <s v="Sam Craven"/>
    <x v="0"/>
    <s v="United States"/>
    <s v="Plano"/>
    <s v="Texas"/>
    <n v="75023"/>
    <x v="2"/>
    <x v="72"/>
    <x v="1"/>
    <s v="Storage"/>
    <s v="Safco Industrial Wire Shelving System"/>
    <x v="2718"/>
    <n v="0.4"/>
    <n v="305.69279999999998"/>
  </r>
  <r>
    <n v="3513"/>
    <x v="1741"/>
    <x v="507"/>
    <d v="2018-09-06T00:00:00"/>
    <x v="2"/>
    <s v="HW-14935"/>
    <s v="Helen Wasserman"/>
    <x v="1"/>
    <s v="United States"/>
    <s v="Chicago"/>
    <s v="Illinois"/>
    <n v="60653"/>
    <x v="2"/>
    <x v="1545"/>
    <x v="0"/>
    <s v="Bookcases"/>
    <s v="Bush Birmingham Collection Bookcase, Dark Cherry"/>
    <x v="2719"/>
    <n v="0.4"/>
    <n v="495.10439999999994"/>
  </r>
  <r>
    <n v="3514"/>
    <x v="1741"/>
    <x v="507"/>
    <d v="2018-09-06T00:00:00"/>
    <x v="2"/>
    <s v="HW-14935"/>
    <s v="Helen Wasserman"/>
    <x v="1"/>
    <s v="United States"/>
    <s v="Chicago"/>
    <s v="Illinois"/>
    <n v="60653"/>
    <x v="2"/>
    <x v="956"/>
    <x v="1"/>
    <s v="Paper"/>
    <s v="Its Hot Message Books with Stickers, 2 3/4 x 5"/>
    <x v="2720"/>
    <n v="0.3"/>
    <n v="12.432"/>
  </r>
  <r>
    <n v="3515"/>
    <x v="1741"/>
    <x v="507"/>
    <d v="2018-09-06T00:00:00"/>
    <x v="2"/>
    <s v="HW-14935"/>
    <s v="Helen Wasserman"/>
    <x v="1"/>
    <s v="United States"/>
    <s v="Chicago"/>
    <s v="Illinois"/>
    <n v="60653"/>
    <x v="2"/>
    <x v="130"/>
    <x v="1"/>
    <s v="Art"/>
    <s v="Sanford Colorific Colored Pencils, 12/Box"/>
    <x v="2721"/>
    <n v="0.35"/>
    <n v="4.4927999999999999"/>
  </r>
  <r>
    <n v="3516"/>
    <x v="1742"/>
    <x v="887"/>
    <d v="2017-12-24T00:00:00"/>
    <x v="1"/>
    <s v="SC-20800"/>
    <s v="Stuart Calhoun"/>
    <x v="0"/>
    <s v="United States"/>
    <s v="Jackson"/>
    <s v="Mississippi"/>
    <n v="39212"/>
    <x v="0"/>
    <x v="176"/>
    <x v="2"/>
    <s v="Accessories"/>
    <s v="SanDisk Ultra 32 GB MicroSDHC Class 10 Memory Card"/>
    <x v="2722"/>
    <n v="0.15000000000000002"/>
    <n v="56.354999999999997"/>
  </r>
  <r>
    <n v="3517"/>
    <x v="1743"/>
    <x v="888"/>
    <d v="2017-08-12T00:00:00"/>
    <x v="2"/>
    <s v="HA-14920"/>
    <s v="Helen Andreada"/>
    <x v="0"/>
    <s v="United States"/>
    <s v="Fayetteville"/>
    <s v="North Carolina"/>
    <n v="28314"/>
    <x v="0"/>
    <x v="1012"/>
    <x v="1"/>
    <s v="Paper"/>
    <s v="Xerox 199"/>
    <x v="2723"/>
    <n v="0.25"/>
    <n v="23.111999999999998"/>
  </r>
  <r>
    <n v="3518"/>
    <x v="1743"/>
    <x v="888"/>
    <d v="2017-08-12T00:00:00"/>
    <x v="2"/>
    <s v="HA-14920"/>
    <s v="Helen Andreada"/>
    <x v="0"/>
    <s v="United States"/>
    <s v="Fayetteville"/>
    <s v="North Carolina"/>
    <n v="28314"/>
    <x v="0"/>
    <x v="1480"/>
    <x v="2"/>
    <s v="Phones"/>
    <s v="Apple EarPods with Remote and Mic"/>
    <x v="2488"/>
    <n v="0.25"/>
    <n v="33.588000000000001"/>
  </r>
  <r>
    <n v="3519"/>
    <x v="1743"/>
    <x v="888"/>
    <d v="2017-08-12T00:00:00"/>
    <x v="2"/>
    <s v="HA-14920"/>
    <s v="Helen Andreada"/>
    <x v="0"/>
    <s v="United States"/>
    <s v="Fayetteville"/>
    <s v="North Carolina"/>
    <n v="28314"/>
    <x v="0"/>
    <x v="159"/>
    <x v="1"/>
    <s v="Appliances"/>
    <s v="Kensington 7 Outlet MasterPiece Power Center"/>
    <x v="2724"/>
    <n v="0.25"/>
    <n v="427.15199999999993"/>
  </r>
  <r>
    <n v="3520"/>
    <x v="1744"/>
    <x v="137"/>
    <d v="2016-06-25T00:00:00"/>
    <x v="2"/>
    <s v="MG-17875"/>
    <s v="Michael Grace"/>
    <x v="2"/>
    <s v="United States"/>
    <s v="Aurora"/>
    <s v="Illinois"/>
    <n v="60505"/>
    <x v="2"/>
    <x v="1337"/>
    <x v="0"/>
    <s v="Tables"/>
    <s v="Hon Rectangular Conference Tables"/>
    <x v="2725"/>
    <n v="0.35"/>
    <n v="517.67624999999998"/>
  </r>
  <r>
    <n v="3521"/>
    <x v="1745"/>
    <x v="889"/>
    <d v="2016-04-15T00:00:00"/>
    <x v="1"/>
    <s v="DM-12955"/>
    <s v="Dario Medina"/>
    <x v="1"/>
    <s v="United States"/>
    <s v="Sacramento"/>
    <s v="California"/>
    <n v="95823"/>
    <x v="1"/>
    <x v="385"/>
    <x v="1"/>
    <s v="Binders"/>
    <s v="Insertable Tab Post Binder Dividers"/>
    <x v="2726"/>
    <n v="0.4"/>
    <n v="7.6992000000000003"/>
  </r>
  <r>
    <n v="3522"/>
    <x v="1746"/>
    <x v="831"/>
    <d v="2017-11-25T00:00:00"/>
    <x v="0"/>
    <s v="DM-13345"/>
    <s v="Denise Monton"/>
    <x v="1"/>
    <s v="United States"/>
    <s v="Des Moines"/>
    <s v="Iowa"/>
    <n v="50315"/>
    <x v="2"/>
    <x v="371"/>
    <x v="1"/>
    <s v="Paper"/>
    <s v="Xerox 1987"/>
    <x v="1304"/>
    <n v="0.3"/>
    <n v="28.321999999999999"/>
  </r>
  <r>
    <n v="3523"/>
    <x v="1746"/>
    <x v="831"/>
    <d v="2017-11-25T00:00:00"/>
    <x v="0"/>
    <s v="DM-13345"/>
    <s v="Denise Monton"/>
    <x v="1"/>
    <s v="United States"/>
    <s v="Des Moines"/>
    <s v="Iowa"/>
    <n v="50315"/>
    <x v="2"/>
    <x v="233"/>
    <x v="2"/>
    <s v="Phones"/>
    <s v="Logitech Mobile Speakerphone P710e - speaker phone"/>
    <x v="2727"/>
    <n v="0.3"/>
    <n v="283.45799999999997"/>
  </r>
  <r>
    <n v="3524"/>
    <x v="1747"/>
    <x v="64"/>
    <d v="2017-09-10T00:00:00"/>
    <x v="1"/>
    <s v="ML-17395"/>
    <s v="Marina Lichtenstein"/>
    <x v="1"/>
    <s v="United States"/>
    <s v="San Diego"/>
    <s v="California"/>
    <n v="92105"/>
    <x v="1"/>
    <x v="174"/>
    <x v="2"/>
    <s v="Accessories"/>
    <s v="HP Standard 104 key PS/2 Keyboard"/>
    <x v="2728"/>
    <n v="0.45"/>
    <n v="63.800000000000004"/>
  </r>
  <r>
    <n v="3525"/>
    <x v="1748"/>
    <x v="390"/>
    <d v="2017-11-28T00:00:00"/>
    <x v="1"/>
    <s v="GA-14515"/>
    <s v="George Ashbrook"/>
    <x v="0"/>
    <s v="United States"/>
    <s v="Dallas"/>
    <s v="Texas"/>
    <n v="75081"/>
    <x v="2"/>
    <x v="1546"/>
    <x v="2"/>
    <s v="Phones"/>
    <s v="AT&amp;T 1080 Phone"/>
    <x v="2729"/>
    <n v="0.3"/>
    <n v="460.28639999999996"/>
  </r>
  <r>
    <n v="3526"/>
    <x v="1749"/>
    <x v="389"/>
    <d v="2018-12-15T00:00:00"/>
    <x v="0"/>
    <s v="SU-20665"/>
    <s v="Stephanie Ulpright"/>
    <x v="2"/>
    <s v="United States"/>
    <s v="Jackson"/>
    <s v="Mississippi"/>
    <n v="39212"/>
    <x v="0"/>
    <x v="651"/>
    <x v="2"/>
    <s v="Accessories"/>
    <s v="Razer Tiamat Over Ear 7.1 Surround Sound PC Gaming Headset"/>
    <x v="2730"/>
    <n v="0.15000000000000002"/>
    <n v="509.97450000000003"/>
  </r>
  <r>
    <n v="3527"/>
    <x v="1749"/>
    <x v="389"/>
    <d v="2018-12-15T00:00:00"/>
    <x v="0"/>
    <s v="SU-20665"/>
    <s v="Stephanie Ulpright"/>
    <x v="2"/>
    <s v="United States"/>
    <s v="Jackson"/>
    <s v="Mississippi"/>
    <n v="39212"/>
    <x v="0"/>
    <x v="780"/>
    <x v="2"/>
    <s v="Phones"/>
    <s v="Cyber Acoustics AC-202b Speech Recognition Stereo Headset"/>
    <x v="2731"/>
    <n v="0.25"/>
    <n v="29.227499999999999"/>
  </r>
  <r>
    <n v="3528"/>
    <x v="1749"/>
    <x v="389"/>
    <d v="2018-12-15T00:00:00"/>
    <x v="0"/>
    <s v="SU-20665"/>
    <s v="Stephanie Ulpright"/>
    <x v="2"/>
    <s v="United States"/>
    <s v="Jackson"/>
    <s v="Mississippi"/>
    <n v="39212"/>
    <x v="0"/>
    <x v="1547"/>
    <x v="1"/>
    <s v="Binders"/>
    <s v="Avery Metallic Poly Binders"/>
    <x v="2732"/>
    <n v="0.25"/>
    <n v="34.380000000000003"/>
  </r>
  <r>
    <n v="3529"/>
    <x v="1750"/>
    <x v="890"/>
    <d v="2017-06-29T00:00:00"/>
    <x v="1"/>
    <s v="BD-11320"/>
    <s v="Bill Donatelli"/>
    <x v="0"/>
    <s v="United States"/>
    <s v="San Diego"/>
    <s v="California"/>
    <n v="92024"/>
    <x v="1"/>
    <x v="1378"/>
    <x v="2"/>
    <s v="Phones"/>
    <s v="Macally Suction Cup Mount"/>
    <x v="2733"/>
    <n v="0.4"/>
    <n v="22.943999999999999"/>
  </r>
  <r>
    <n v="3530"/>
    <x v="1751"/>
    <x v="14"/>
    <d v="2016-09-23T00:00:00"/>
    <x v="1"/>
    <s v="DB-13405"/>
    <s v="Denny Blanton"/>
    <x v="0"/>
    <s v="United States"/>
    <s v="Orlando"/>
    <s v="Florida"/>
    <n v="32839"/>
    <x v="0"/>
    <x v="477"/>
    <x v="2"/>
    <s v="Accessories"/>
    <s v="SanDisk Cruzer 64 GB USB Flash Drive"/>
    <x v="2734"/>
    <n v="0.15000000000000002"/>
    <n v="74.092799999999997"/>
  </r>
  <r>
    <n v="3531"/>
    <x v="1752"/>
    <x v="288"/>
    <d v="2017-05-23T00:00:00"/>
    <x v="1"/>
    <s v="RP-19855"/>
    <s v="Roy Phan"/>
    <x v="1"/>
    <s v="United States"/>
    <s v="Lafayette"/>
    <s v="Indiana"/>
    <n v="47905"/>
    <x v="2"/>
    <x v="18"/>
    <x v="1"/>
    <s v="Art"/>
    <s v="Newell 341"/>
    <x v="1567"/>
    <n v="0.35"/>
    <n v="13.91"/>
  </r>
  <r>
    <n v="3532"/>
    <x v="1753"/>
    <x v="316"/>
    <d v="2017-05-28T00:00:00"/>
    <x v="3"/>
    <s v="EH-13765"/>
    <s v="Edward Hooks"/>
    <x v="1"/>
    <s v="United States"/>
    <s v="New York City"/>
    <s v="New York"/>
    <n v="10035"/>
    <x v="3"/>
    <x v="133"/>
    <x v="1"/>
    <s v="Supplies"/>
    <s v="Fiskars Softgrip Scissors"/>
    <x v="2735"/>
    <n v="0.25"/>
    <n v="41.174999999999997"/>
  </r>
  <r>
    <n v="3533"/>
    <x v="1754"/>
    <x v="891"/>
    <d v="2015-04-23T00:00:00"/>
    <x v="1"/>
    <s v="JL-15835"/>
    <s v="John Lee"/>
    <x v="0"/>
    <s v="United States"/>
    <s v="Los Angeles"/>
    <s v="California"/>
    <n v="90049"/>
    <x v="1"/>
    <x v="1548"/>
    <x v="2"/>
    <s v="Machines"/>
    <s v="Ativa MDM8000 8-Sheet Micro-Cut Shredder"/>
    <x v="2736"/>
    <n v="0.45"/>
    <n v="158.38240000000002"/>
  </r>
  <r>
    <n v="3534"/>
    <x v="1754"/>
    <x v="891"/>
    <d v="2015-04-23T00:00:00"/>
    <x v="1"/>
    <s v="JL-15835"/>
    <s v="John Lee"/>
    <x v="0"/>
    <s v="United States"/>
    <s v="Los Angeles"/>
    <s v="California"/>
    <n v="90049"/>
    <x v="1"/>
    <x v="836"/>
    <x v="1"/>
    <s v="Art"/>
    <s v="Newell 351"/>
    <x v="1317"/>
    <n v="0.45"/>
    <n v="7.2160000000000002"/>
  </r>
  <r>
    <n v="3535"/>
    <x v="1754"/>
    <x v="891"/>
    <d v="2015-04-23T00:00:00"/>
    <x v="1"/>
    <s v="JL-15835"/>
    <s v="John Lee"/>
    <x v="0"/>
    <s v="United States"/>
    <s v="Los Angeles"/>
    <s v="California"/>
    <n v="90049"/>
    <x v="1"/>
    <x v="1539"/>
    <x v="1"/>
    <s v="Art"/>
    <s v="Binney &amp; Smith inkTank Desk Highlighter, Chisel Tip, Yellow, 12/Box"/>
    <x v="2737"/>
    <n v="0.45"/>
    <n v="5.9125000000000005"/>
  </r>
  <r>
    <n v="3536"/>
    <x v="1754"/>
    <x v="891"/>
    <d v="2015-04-23T00:00:00"/>
    <x v="1"/>
    <s v="JL-15835"/>
    <s v="John Lee"/>
    <x v="0"/>
    <s v="United States"/>
    <s v="Los Angeles"/>
    <s v="California"/>
    <n v="90049"/>
    <x v="1"/>
    <x v="195"/>
    <x v="1"/>
    <s v="Fasteners"/>
    <s v="Advantus Push Pins, Aluminum Head"/>
    <x v="2738"/>
    <n v="0.4"/>
    <n v="6.9719999999999995"/>
  </r>
  <r>
    <n v="3537"/>
    <x v="1755"/>
    <x v="26"/>
    <d v="2017-06-20T00:00:00"/>
    <x v="0"/>
    <s v="FM-14380"/>
    <s v="Fred McMath"/>
    <x v="0"/>
    <s v="United States"/>
    <s v="New York City"/>
    <s v="New York"/>
    <n v="10024"/>
    <x v="3"/>
    <x v="1033"/>
    <x v="1"/>
    <s v="Storage"/>
    <s v="Rogers Jumbo File, Granite"/>
    <x v="1344"/>
    <n v="0.5"/>
    <n v="20.37"/>
  </r>
  <r>
    <n v="3538"/>
    <x v="1756"/>
    <x v="309"/>
    <d v="2015-05-09T00:00:00"/>
    <x v="3"/>
    <s v="SB-20290"/>
    <s v="Sean Braxton"/>
    <x v="1"/>
    <s v="United States"/>
    <s v="Henderson"/>
    <s v="Kentucky"/>
    <n v="42420"/>
    <x v="0"/>
    <x v="17"/>
    <x v="1"/>
    <s v="Storage"/>
    <s v="Fellowes Super Stor/Drawer"/>
    <x v="2739"/>
    <n v="0.35"/>
    <n v="54.112500000000004"/>
  </r>
  <r>
    <n v="3539"/>
    <x v="1756"/>
    <x v="309"/>
    <d v="2015-05-09T00:00:00"/>
    <x v="3"/>
    <s v="SB-20290"/>
    <s v="Sean Braxton"/>
    <x v="1"/>
    <s v="United States"/>
    <s v="Henderson"/>
    <s v="Kentucky"/>
    <n v="42420"/>
    <x v="0"/>
    <x v="1042"/>
    <x v="1"/>
    <s v="Labels"/>
    <s v="Avery 518"/>
    <x v="1227"/>
    <n v="0.25"/>
    <n v="7.0874999999999995"/>
  </r>
  <r>
    <n v="3540"/>
    <x v="1756"/>
    <x v="309"/>
    <d v="2015-05-09T00:00:00"/>
    <x v="3"/>
    <s v="SB-20290"/>
    <s v="Sean Braxton"/>
    <x v="1"/>
    <s v="United States"/>
    <s v="Henderson"/>
    <s v="Kentucky"/>
    <n v="42420"/>
    <x v="0"/>
    <x v="1008"/>
    <x v="1"/>
    <s v="Labels"/>
    <s v="Avery 506"/>
    <x v="2740"/>
    <n v="0.25"/>
    <n v="15.487499999999999"/>
  </r>
  <r>
    <n v="3541"/>
    <x v="1756"/>
    <x v="309"/>
    <d v="2015-05-09T00:00:00"/>
    <x v="3"/>
    <s v="SB-20290"/>
    <s v="Sean Braxton"/>
    <x v="1"/>
    <s v="United States"/>
    <s v="Henderson"/>
    <s v="Kentucky"/>
    <n v="42420"/>
    <x v="0"/>
    <x v="1076"/>
    <x v="1"/>
    <s v="Paper"/>
    <s v="Weyerhaeuser First Choice Laser/Copy Paper (20Lb. and 88 Bright)"/>
    <x v="1544"/>
    <n v="0.25"/>
    <n v="34.019999999999996"/>
  </r>
  <r>
    <n v="3542"/>
    <x v="1757"/>
    <x v="31"/>
    <d v="2017-09-20T00:00:00"/>
    <x v="2"/>
    <s v="SV-20365"/>
    <s v="Seth Vernon"/>
    <x v="0"/>
    <s v="United States"/>
    <s v="Columbus"/>
    <s v="Ohio"/>
    <n v="43229"/>
    <x v="3"/>
    <x v="1348"/>
    <x v="0"/>
    <s v="Furnishings"/>
    <s v="Eldon Pizzaz Desk Accessories"/>
    <x v="2741"/>
    <n v="0.4"/>
    <n v="3.2112000000000003"/>
  </r>
  <r>
    <n v="3543"/>
    <x v="1757"/>
    <x v="31"/>
    <d v="2017-09-20T00:00:00"/>
    <x v="2"/>
    <s v="SV-20365"/>
    <s v="Seth Vernon"/>
    <x v="0"/>
    <s v="United States"/>
    <s v="Columbus"/>
    <s v="Ohio"/>
    <n v="43229"/>
    <x v="3"/>
    <x v="474"/>
    <x v="0"/>
    <s v="Chairs"/>
    <s v="Situations Contoured Folding Chairs, 4/Set"/>
    <x v="2742"/>
    <n v="0.25"/>
    <n v="74.528999999999996"/>
  </r>
  <r>
    <n v="3544"/>
    <x v="1757"/>
    <x v="31"/>
    <d v="2017-09-20T00:00:00"/>
    <x v="2"/>
    <s v="SV-20365"/>
    <s v="Seth Vernon"/>
    <x v="0"/>
    <s v="United States"/>
    <s v="Columbus"/>
    <s v="Ohio"/>
    <n v="43229"/>
    <x v="3"/>
    <x v="1216"/>
    <x v="1"/>
    <s v="Art"/>
    <s v="Eldon Spacemaker Box, Quick-Snap Lid, Clear"/>
    <x v="2743"/>
    <n v="0.25"/>
    <n v="2.004"/>
  </r>
  <r>
    <n v="3545"/>
    <x v="1758"/>
    <x v="331"/>
    <d v="2018-12-25T00:00:00"/>
    <x v="0"/>
    <s v="MM-17920"/>
    <s v="Michael Moore"/>
    <x v="0"/>
    <s v="United States"/>
    <s v="College Station"/>
    <s v="Texas"/>
    <n v="77840"/>
    <x v="2"/>
    <x v="1056"/>
    <x v="1"/>
    <s v="Paper"/>
    <s v="Spiral Phone Message Books with Labels by Adams"/>
    <x v="2744"/>
    <n v="0.3"/>
    <n v="20.070399999999999"/>
  </r>
  <r>
    <n v="3546"/>
    <x v="1758"/>
    <x v="331"/>
    <d v="2018-12-25T00:00:00"/>
    <x v="0"/>
    <s v="MM-17920"/>
    <s v="Michael Moore"/>
    <x v="0"/>
    <s v="United States"/>
    <s v="College Station"/>
    <s v="Texas"/>
    <n v="77840"/>
    <x v="2"/>
    <x v="1549"/>
    <x v="1"/>
    <s v="Appliances"/>
    <s v="Acco 6 Outlet Guardian Premium Plus Surge Suppressor"/>
    <x v="2745"/>
    <n v="0.3"/>
    <n v="20.5184"/>
  </r>
  <r>
    <n v="3547"/>
    <x v="1759"/>
    <x v="505"/>
    <d v="2018-11-01T00:00:00"/>
    <x v="2"/>
    <s v="RD-19810"/>
    <s v="Ross DeVincentis"/>
    <x v="2"/>
    <s v="United States"/>
    <s v="Richmond"/>
    <s v="Kentucky"/>
    <n v="40475"/>
    <x v="0"/>
    <x v="464"/>
    <x v="1"/>
    <s v="Storage"/>
    <s v="Eldon Gobal File Keepers"/>
    <x v="2746"/>
    <n v="0.35"/>
    <n v="68.887"/>
  </r>
  <r>
    <n v="3548"/>
    <x v="1759"/>
    <x v="505"/>
    <d v="2018-11-01T00:00:00"/>
    <x v="2"/>
    <s v="RD-19810"/>
    <s v="Ross DeVincentis"/>
    <x v="2"/>
    <s v="United States"/>
    <s v="Richmond"/>
    <s v="Kentucky"/>
    <n v="40475"/>
    <x v="0"/>
    <x v="354"/>
    <x v="1"/>
    <s v="Supplies"/>
    <s v="Acme 10 Easy Grip Assistive Scissors"/>
    <x v="1507"/>
    <n v="0.15000000000000002"/>
    <n v="29.801000000000002"/>
  </r>
  <r>
    <n v="3549"/>
    <x v="1759"/>
    <x v="505"/>
    <d v="2018-11-01T00:00:00"/>
    <x v="2"/>
    <s v="RD-19810"/>
    <s v="Ross DeVincentis"/>
    <x v="2"/>
    <s v="United States"/>
    <s v="Richmond"/>
    <s v="Kentucky"/>
    <n v="40475"/>
    <x v="0"/>
    <x v="1272"/>
    <x v="0"/>
    <s v="Chairs"/>
    <s v="Metal Folding Chairs, Beige, 4/Carton"/>
    <x v="2747"/>
    <n v="0.15000000000000002"/>
    <n v="28.848999999999997"/>
  </r>
  <r>
    <n v="3550"/>
    <x v="1759"/>
    <x v="505"/>
    <d v="2018-11-01T00:00:00"/>
    <x v="2"/>
    <s v="RD-19810"/>
    <s v="Ross DeVincentis"/>
    <x v="2"/>
    <s v="United States"/>
    <s v="Richmond"/>
    <s v="Kentucky"/>
    <n v="40475"/>
    <x v="0"/>
    <x v="1550"/>
    <x v="1"/>
    <s v="Labels"/>
    <s v="Smead Alpha-Z Color-Coded Name Labels First Letter Starter Set"/>
    <x v="59"/>
    <n v="0.25"/>
    <n v="22.5"/>
  </r>
  <r>
    <n v="3551"/>
    <x v="1760"/>
    <x v="892"/>
    <d v="2017-04-02T00:00:00"/>
    <x v="0"/>
    <s v="ME-17320"/>
    <s v="Maria Etezadi"/>
    <x v="2"/>
    <s v="United States"/>
    <s v="Chicago"/>
    <s v="Illinois"/>
    <n v="60653"/>
    <x v="2"/>
    <x v="1237"/>
    <x v="1"/>
    <s v="Paper"/>
    <s v="Computer Printout Paper with Letter-Trim Perforations"/>
    <x v="2748"/>
    <n v="0.3"/>
    <n v="31.869599999999998"/>
  </r>
  <r>
    <n v="3552"/>
    <x v="1760"/>
    <x v="892"/>
    <d v="2017-04-02T00:00:00"/>
    <x v="0"/>
    <s v="ME-17320"/>
    <s v="Maria Etezadi"/>
    <x v="2"/>
    <s v="United States"/>
    <s v="Chicago"/>
    <s v="Illinois"/>
    <n v="60653"/>
    <x v="2"/>
    <x v="228"/>
    <x v="0"/>
    <s v="Chairs"/>
    <s v="Global Leather Highback Executive Chair with Pneumatic Height Adjustment, Black"/>
    <x v="2749"/>
    <n v="0.35"/>
    <n v="548.67539999999997"/>
  </r>
  <r>
    <n v="3553"/>
    <x v="1760"/>
    <x v="892"/>
    <d v="2017-04-02T00:00:00"/>
    <x v="0"/>
    <s v="ME-17320"/>
    <s v="Maria Etezadi"/>
    <x v="2"/>
    <s v="United States"/>
    <s v="Chicago"/>
    <s v="Illinois"/>
    <n v="60653"/>
    <x v="2"/>
    <x v="143"/>
    <x v="2"/>
    <s v="Phones"/>
    <s v="Jabra BIZ 2300 Duo QD Duo Corded Headset"/>
    <x v="2750"/>
    <n v="0.3"/>
    <n v="568.91519999999991"/>
  </r>
  <r>
    <n v="3554"/>
    <x v="1761"/>
    <x v="51"/>
    <d v="2018-11-26T00:00:00"/>
    <x v="0"/>
    <s v="FH-14275"/>
    <s v="Frank Hawley"/>
    <x v="1"/>
    <s v="United States"/>
    <s v="Philadelphia"/>
    <s v="Pennsylvania"/>
    <n v="19120"/>
    <x v="3"/>
    <x v="444"/>
    <x v="1"/>
    <s v="Binders"/>
    <s v="GBC Standard Therm-A-Bind Covers"/>
    <x v="2751"/>
    <n v="0.4"/>
    <n v="4.4855999999999998"/>
  </r>
  <r>
    <n v="3555"/>
    <x v="1762"/>
    <x v="893"/>
    <d v="2015-03-26T00:00:00"/>
    <x v="0"/>
    <s v="PO-18865"/>
    <s v="Patrick O Donnel"/>
    <x v="0"/>
    <s v="United States"/>
    <s v="Los Angeles"/>
    <s v="California"/>
    <n v="90036"/>
    <x v="1"/>
    <x v="546"/>
    <x v="1"/>
    <s v="Storage"/>
    <s v="Economy Rollaway Files"/>
    <x v="606"/>
    <n v="0.5"/>
    <n v="165.2"/>
  </r>
  <r>
    <n v="3556"/>
    <x v="1762"/>
    <x v="893"/>
    <d v="2015-03-26T00:00:00"/>
    <x v="0"/>
    <s v="PO-18865"/>
    <s v="Patrick O Donnel"/>
    <x v="0"/>
    <s v="United States"/>
    <s v="Los Angeles"/>
    <s v="California"/>
    <n v="90036"/>
    <x v="1"/>
    <x v="1551"/>
    <x v="2"/>
    <s v="Phones"/>
    <s v="Ooma Telo VoIP Home Phone System"/>
    <x v="2752"/>
    <n v="0.4"/>
    <n v="362.85119999999995"/>
  </r>
  <r>
    <n v="3557"/>
    <x v="1763"/>
    <x v="96"/>
    <d v="2018-12-05T00:00:00"/>
    <x v="1"/>
    <s v="CC-12550"/>
    <s v="Clay Cheatham"/>
    <x v="0"/>
    <s v="United States"/>
    <s v="Los Angeles"/>
    <s v="California"/>
    <n v="90008"/>
    <x v="1"/>
    <x v="832"/>
    <x v="1"/>
    <s v="Paper"/>
    <s v="Xerox 1905"/>
    <x v="1544"/>
    <n v="0.4"/>
    <n v="27.215999999999998"/>
  </r>
  <r>
    <n v="3558"/>
    <x v="1763"/>
    <x v="96"/>
    <d v="2018-12-05T00:00:00"/>
    <x v="1"/>
    <s v="CC-12550"/>
    <s v="Clay Cheatham"/>
    <x v="0"/>
    <s v="United States"/>
    <s v="Los Angeles"/>
    <s v="California"/>
    <n v="90008"/>
    <x v="1"/>
    <x v="858"/>
    <x v="1"/>
    <s v="Binders"/>
    <s v="Cardinal HOLDit! Binder Insert Strips,Extra Strips"/>
    <x v="2753"/>
    <n v="0.4"/>
    <n v="6.0767999999999995"/>
  </r>
  <r>
    <n v="3559"/>
    <x v="1764"/>
    <x v="659"/>
    <d v="2018-11-12T00:00:00"/>
    <x v="1"/>
    <s v="TS-21505"/>
    <s v="Tony Sayre"/>
    <x v="0"/>
    <s v="United States"/>
    <s v="San Francisco"/>
    <s v="California"/>
    <n v="94122"/>
    <x v="1"/>
    <x v="1282"/>
    <x v="1"/>
    <s v="Binders"/>
    <s v="Avery Self-Adhesive Photo Pockets for Polaroid Photos"/>
    <x v="2754"/>
    <n v="0.4"/>
    <n v="13.075200000000001"/>
  </r>
  <r>
    <n v="3560"/>
    <x v="1764"/>
    <x v="659"/>
    <d v="2018-11-12T00:00:00"/>
    <x v="1"/>
    <s v="TS-21505"/>
    <s v="Tony Sayre"/>
    <x v="0"/>
    <s v="United States"/>
    <s v="San Francisco"/>
    <s v="California"/>
    <n v="94122"/>
    <x v="1"/>
    <x v="989"/>
    <x v="2"/>
    <s v="Accessories"/>
    <s v="Plantronics Audio 995 Wireless Stereo Headset"/>
    <x v="2755"/>
    <n v="0.45"/>
    <n v="241.89000000000001"/>
  </r>
  <r>
    <n v="3561"/>
    <x v="1765"/>
    <x v="507"/>
    <d v="2018-09-09T00:00:00"/>
    <x v="0"/>
    <s v="MD-17350"/>
    <s v="Maribeth Dona"/>
    <x v="0"/>
    <s v="United States"/>
    <s v="Akron"/>
    <s v="Ohio"/>
    <n v="44312"/>
    <x v="3"/>
    <x v="679"/>
    <x v="1"/>
    <s v="Art"/>
    <s v="DIXON Oriole Pencils"/>
    <x v="2756"/>
    <n v="0.25"/>
    <n v="6.1920000000000002"/>
  </r>
  <r>
    <n v="3562"/>
    <x v="1765"/>
    <x v="507"/>
    <d v="2018-09-09T00:00:00"/>
    <x v="0"/>
    <s v="MD-17350"/>
    <s v="Maribeth Dona"/>
    <x v="0"/>
    <s v="United States"/>
    <s v="Akron"/>
    <s v="Ohio"/>
    <n v="44312"/>
    <x v="3"/>
    <x v="822"/>
    <x v="1"/>
    <s v="Binders"/>
    <s v="GBC Recycled VeloBinder Covers"/>
    <x v="2757"/>
    <n v="0.4"/>
    <n v="15.335999999999999"/>
  </r>
  <r>
    <n v="3563"/>
    <x v="1765"/>
    <x v="507"/>
    <d v="2018-09-09T00:00:00"/>
    <x v="0"/>
    <s v="MD-17350"/>
    <s v="Maribeth Dona"/>
    <x v="0"/>
    <s v="United States"/>
    <s v="Akron"/>
    <s v="Ohio"/>
    <n v="44312"/>
    <x v="3"/>
    <x v="24"/>
    <x v="1"/>
    <s v="Binders"/>
    <s v="Wilson Jones Active Use Binders"/>
    <x v="964"/>
    <n v="0.4"/>
    <n v="2.6208"/>
  </r>
  <r>
    <n v="3564"/>
    <x v="1765"/>
    <x v="507"/>
    <d v="2018-09-09T00:00:00"/>
    <x v="0"/>
    <s v="MD-17350"/>
    <s v="Maribeth Dona"/>
    <x v="0"/>
    <s v="United States"/>
    <s v="Akron"/>
    <s v="Ohio"/>
    <n v="44312"/>
    <x v="3"/>
    <x v="1552"/>
    <x v="1"/>
    <s v="Paper"/>
    <s v="Telephone Message Books with Fax/Mobile Section, 4 1/4 x 6"/>
    <x v="132"/>
    <n v="0.4"/>
    <n v="6.9119999999999999"/>
  </r>
  <r>
    <n v="3565"/>
    <x v="1766"/>
    <x v="894"/>
    <d v="2017-07-06T00:00:00"/>
    <x v="2"/>
    <s v="GT-14755"/>
    <s v="Guy Thornton"/>
    <x v="0"/>
    <s v="United States"/>
    <s v="Los Angeles"/>
    <s v="California"/>
    <n v="90049"/>
    <x v="1"/>
    <x v="1553"/>
    <x v="1"/>
    <s v="Paper"/>
    <s v="Xerox 200"/>
    <x v="91"/>
    <n v="0.4"/>
    <n v="7.7759999999999998"/>
  </r>
  <r>
    <n v="3566"/>
    <x v="1766"/>
    <x v="894"/>
    <d v="2017-07-06T00:00:00"/>
    <x v="2"/>
    <s v="GT-14755"/>
    <s v="Guy Thornton"/>
    <x v="0"/>
    <s v="United States"/>
    <s v="Los Angeles"/>
    <s v="California"/>
    <n v="90049"/>
    <x v="1"/>
    <x v="1079"/>
    <x v="1"/>
    <s v="Fasteners"/>
    <s v="Brites Rubber Bands, 1 1/2 oz. Box"/>
    <x v="532"/>
    <n v="0.4"/>
    <n v="2.3759999999999999"/>
  </r>
  <r>
    <n v="3567"/>
    <x v="1767"/>
    <x v="210"/>
    <d v="2018-09-14T00:00:00"/>
    <x v="1"/>
    <s v="RD-19660"/>
    <s v="Robert Dilbeck"/>
    <x v="2"/>
    <s v="United States"/>
    <s v="Independence"/>
    <s v="Missouri"/>
    <n v="64055"/>
    <x v="2"/>
    <x v="115"/>
    <x v="1"/>
    <s v="Binders"/>
    <s v="GBC DocuBind 300 Electric Binding Machine"/>
    <x v="2758"/>
    <n v="0.3"/>
    <n v="1104.558"/>
  </r>
  <r>
    <n v="3568"/>
    <x v="1768"/>
    <x v="369"/>
    <d v="2017-09-14T00:00:00"/>
    <x v="0"/>
    <s v="DB-12910"/>
    <s v="Daniel Byrd"/>
    <x v="2"/>
    <s v="United States"/>
    <s v="Dallas"/>
    <s v="Texas"/>
    <n v="75220"/>
    <x v="2"/>
    <x v="1441"/>
    <x v="0"/>
    <s v="Furnishings"/>
    <s v="Eldon Expressions Punched Metal &amp; Wood Desk Accessories, Black &amp; Cherry"/>
    <x v="1632"/>
    <n v="0.3"/>
    <n v="10.505599999999999"/>
  </r>
  <r>
    <n v="3569"/>
    <x v="1769"/>
    <x v="445"/>
    <d v="2018-07-03T00:00:00"/>
    <x v="3"/>
    <s v="JK-15640"/>
    <s v="Jim Kriz"/>
    <x v="2"/>
    <s v="United States"/>
    <s v="Seattle"/>
    <s v="Washington"/>
    <n v="98105"/>
    <x v="1"/>
    <x v="246"/>
    <x v="2"/>
    <s v="Accessories"/>
    <s v="Logitech 910-002974 M325 Wireless Mouse for Web Scrolling"/>
    <x v="2759"/>
    <n v="0.45"/>
    <n v="32.989000000000004"/>
  </r>
  <r>
    <n v="3570"/>
    <x v="1769"/>
    <x v="445"/>
    <d v="2018-07-03T00:00:00"/>
    <x v="3"/>
    <s v="JK-15640"/>
    <s v="Jim Kriz"/>
    <x v="2"/>
    <s v="United States"/>
    <s v="Seattle"/>
    <s v="Washington"/>
    <n v="98105"/>
    <x v="1"/>
    <x v="206"/>
    <x v="2"/>
    <s v="Machines"/>
    <s v="Okidata MB491 Multifunction Printer"/>
    <x v="2760"/>
    <n v="0.45"/>
    <n v="1317.36"/>
  </r>
  <r>
    <n v="3571"/>
    <x v="1769"/>
    <x v="445"/>
    <d v="2018-07-03T00:00:00"/>
    <x v="3"/>
    <s v="JK-15640"/>
    <s v="Jim Kriz"/>
    <x v="2"/>
    <s v="United States"/>
    <s v="Seattle"/>
    <s v="Washington"/>
    <n v="98105"/>
    <x v="1"/>
    <x v="695"/>
    <x v="2"/>
    <s v="Accessories"/>
    <s v="Plantronics Savi W720 Multi-Device Wireless Headset System"/>
    <x v="2761"/>
    <n v="0.45"/>
    <n v="928.29000000000008"/>
  </r>
  <r>
    <n v="3572"/>
    <x v="1769"/>
    <x v="445"/>
    <d v="2018-07-03T00:00:00"/>
    <x v="3"/>
    <s v="JK-15640"/>
    <s v="Jim Kriz"/>
    <x v="2"/>
    <s v="United States"/>
    <s v="Seattle"/>
    <s v="Washington"/>
    <n v="98105"/>
    <x v="1"/>
    <x v="312"/>
    <x v="2"/>
    <s v="Phones"/>
    <s v="Square Credit Card Reader, 4 1/2 x 4 1/2 x 1, White"/>
    <x v="462"/>
    <n v="0.4"/>
    <n v="4.7951999999999995"/>
  </r>
  <r>
    <n v="3573"/>
    <x v="1770"/>
    <x v="222"/>
    <d v="2018-07-04T00:00:00"/>
    <x v="1"/>
    <s v="FC-14335"/>
    <s v="Fred Chung"/>
    <x v="1"/>
    <s v="United States"/>
    <s v="Mesquite"/>
    <s v="Texas"/>
    <n v="75150"/>
    <x v="2"/>
    <x v="644"/>
    <x v="1"/>
    <s v="Paper"/>
    <s v="Xerox 218"/>
    <x v="1170"/>
    <n v="0.3"/>
    <n v="3.6288"/>
  </r>
  <r>
    <n v="3574"/>
    <x v="1771"/>
    <x v="783"/>
    <d v="2018-08-12T00:00:00"/>
    <x v="1"/>
    <s v="JW-15955"/>
    <s v="Joni Wasserman"/>
    <x v="0"/>
    <s v="United States"/>
    <s v="Long Beach"/>
    <s v="New York"/>
    <n v="11561"/>
    <x v="3"/>
    <x v="241"/>
    <x v="1"/>
    <s v="Art"/>
    <s v="Quartet Omega Colored Chalk, 12/Pack"/>
    <x v="2582"/>
    <n v="0.25"/>
    <n v="8.76"/>
  </r>
  <r>
    <n v="3575"/>
    <x v="1771"/>
    <x v="783"/>
    <d v="2018-08-12T00:00:00"/>
    <x v="1"/>
    <s v="JW-15955"/>
    <s v="Joni Wasserman"/>
    <x v="0"/>
    <s v="United States"/>
    <s v="Long Beach"/>
    <s v="New York"/>
    <n v="11561"/>
    <x v="3"/>
    <x v="1554"/>
    <x v="1"/>
    <s v="Art"/>
    <s v="Staples in misc. colors"/>
    <x v="2762"/>
    <n v="0.25"/>
    <n v="78.599999999999994"/>
  </r>
  <r>
    <n v="3576"/>
    <x v="1772"/>
    <x v="531"/>
    <d v="2016-03-24T00:00:00"/>
    <x v="1"/>
    <s v="DC-12850"/>
    <s v="Dan Campbell"/>
    <x v="0"/>
    <s v="United States"/>
    <s v="North Miami"/>
    <s v="Florida"/>
    <n v="33161"/>
    <x v="0"/>
    <x v="670"/>
    <x v="1"/>
    <s v="Paper"/>
    <s v="Adams Telephone Message Books, 5 1/4” x 11”"/>
    <x v="2763"/>
    <n v="0.25"/>
    <n v="10.872"/>
  </r>
  <r>
    <n v="3577"/>
    <x v="1773"/>
    <x v="843"/>
    <d v="2017-06-11T00:00:00"/>
    <x v="1"/>
    <s v="FM-14290"/>
    <s v="Frank Merwin"/>
    <x v="2"/>
    <s v="United States"/>
    <s v="Bakersfield"/>
    <s v="California"/>
    <n v="93309"/>
    <x v="1"/>
    <x v="570"/>
    <x v="1"/>
    <s v="Binders"/>
    <s v="Avery Hanging File Binders"/>
    <x v="2764"/>
    <n v="0.4"/>
    <n v="2.8703999999999996"/>
  </r>
  <r>
    <n v="3578"/>
    <x v="1773"/>
    <x v="843"/>
    <d v="2017-06-11T00:00:00"/>
    <x v="1"/>
    <s v="FM-14290"/>
    <s v="Frank Merwin"/>
    <x v="2"/>
    <s v="United States"/>
    <s v="Bakersfield"/>
    <s v="California"/>
    <n v="93309"/>
    <x v="1"/>
    <x v="204"/>
    <x v="1"/>
    <s v="Paper"/>
    <s v="While You Were Out Pads, 50 per Pad, 4 x 5 1/4, Green Cycle"/>
    <x v="2765"/>
    <n v="0.4"/>
    <n v="2.8380000000000001"/>
  </r>
  <r>
    <n v="3579"/>
    <x v="1774"/>
    <x v="197"/>
    <d v="2017-07-29T00:00:00"/>
    <x v="1"/>
    <s v="MT-17815"/>
    <s v="Meg Tillman"/>
    <x v="0"/>
    <s v="United States"/>
    <s v="Jackson"/>
    <s v="Mississippi"/>
    <n v="39212"/>
    <x v="0"/>
    <x v="1555"/>
    <x v="1"/>
    <s v="Storage"/>
    <s v="Akro Stacking Bins"/>
    <x v="2766"/>
    <n v="0.35"/>
    <n v="5.1284999999999998"/>
  </r>
  <r>
    <n v="3580"/>
    <x v="1774"/>
    <x v="197"/>
    <d v="2017-07-29T00:00:00"/>
    <x v="1"/>
    <s v="MT-17815"/>
    <s v="Meg Tillman"/>
    <x v="0"/>
    <s v="United States"/>
    <s v="Jackson"/>
    <s v="Mississippi"/>
    <n v="39212"/>
    <x v="0"/>
    <x v="1402"/>
    <x v="1"/>
    <s v="Paper"/>
    <s v="Advantus Motivational Note Cards"/>
    <x v="2767"/>
    <n v="0.25"/>
    <n v="49.125"/>
  </r>
  <r>
    <n v="3581"/>
    <x v="1774"/>
    <x v="197"/>
    <d v="2017-07-29T00:00:00"/>
    <x v="1"/>
    <s v="MT-17815"/>
    <s v="Meg Tillman"/>
    <x v="0"/>
    <s v="United States"/>
    <s v="Jackson"/>
    <s v="Mississippi"/>
    <n v="39212"/>
    <x v="0"/>
    <x v="335"/>
    <x v="0"/>
    <s v="Tables"/>
    <s v="Office Impressions End Table, 20-1/2H x 24W x 20D"/>
    <x v="2768"/>
    <n v="0.15000000000000002"/>
    <n v="2065.5679999999998"/>
  </r>
  <r>
    <n v="3582"/>
    <x v="1775"/>
    <x v="172"/>
    <d v="2018-10-07T00:00:00"/>
    <x v="1"/>
    <s v="DK-13090"/>
    <s v="Dave Kipp"/>
    <x v="0"/>
    <s v="United States"/>
    <s v="Fremont"/>
    <s v="Nebraska"/>
    <n v="68025"/>
    <x v="2"/>
    <x v="921"/>
    <x v="1"/>
    <s v="Paper"/>
    <s v="Xerox 1915"/>
    <x v="1230"/>
    <n v="0.3"/>
    <n v="73.394999999999996"/>
  </r>
  <r>
    <n v="3583"/>
    <x v="1776"/>
    <x v="895"/>
    <d v="2016-12-16T00:00:00"/>
    <x v="1"/>
    <s v="KD-16495"/>
    <s v="Keith Dawkins"/>
    <x v="1"/>
    <s v="United States"/>
    <s v="Jackson"/>
    <s v="Michigan"/>
    <n v="49201"/>
    <x v="2"/>
    <x v="130"/>
    <x v="1"/>
    <s v="Art"/>
    <s v="Avery Hi-Liter Comfort Grip Fluorescent Highlighter, Yellow Ink"/>
    <x v="2769"/>
    <n v="0.35"/>
    <n v="2.5350000000000001"/>
  </r>
  <r>
    <n v="3584"/>
    <x v="1776"/>
    <x v="895"/>
    <d v="2016-12-16T00:00:00"/>
    <x v="1"/>
    <s v="KD-16495"/>
    <s v="Keith Dawkins"/>
    <x v="1"/>
    <s v="United States"/>
    <s v="Jackson"/>
    <s v="Michigan"/>
    <n v="49201"/>
    <x v="2"/>
    <x v="1382"/>
    <x v="0"/>
    <s v="Tables"/>
    <s v="Bretford CR8500 Series Meeting Room Furniture"/>
    <x v="2770"/>
    <n v="0.35"/>
    <n v="521.274"/>
  </r>
  <r>
    <n v="3585"/>
    <x v="1776"/>
    <x v="895"/>
    <d v="2016-12-16T00:00:00"/>
    <x v="1"/>
    <s v="KD-16495"/>
    <s v="Keith Dawkins"/>
    <x v="1"/>
    <s v="United States"/>
    <s v="Jackson"/>
    <s v="Michigan"/>
    <n v="49201"/>
    <x v="2"/>
    <x v="992"/>
    <x v="0"/>
    <s v="Chairs"/>
    <s v="Global Super Steno Chair"/>
    <x v="2771"/>
    <n v="0.35"/>
    <n v="124.77400000000002"/>
  </r>
  <r>
    <n v="3586"/>
    <x v="1776"/>
    <x v="895"/>
    <d v="2016-12-16T00:00:00"/>
    <x v="1"/>
    <s v="KD-16495"/>
    <s v="Keith Dawkins"/>
    <x v="1"/>
    <s v="United States"/>
    <s v="Jackson"/>
    <s v="Michigan"/>
    <n v="49201"/>
    <x v="2"/>
    <x v="709"/>
    <x v="1"/>
    <s v="Labels"/>
    <s v="Permanent Self-Adhesive File Folder Labels for Typewriters by Universal"/>
    <x v="533"/>
    <n v="0.3"/>
    <n v="1.8269999999999997"/>
  </r>
  <r>
    <n v="3587"/>
    <x v="1777"/>
    <x v="213"/>
    <d v="2018-09-08T00:00:00"/>
    <x v="1"/>
    <s v="AG-10300"/>
    <s v="Aleksandra Gannaway"/>
    <x v="1"/>
    <s v="United States"/>
    <s v="San Francisco"/>
    <s v="California"/>
    <n v="94122"/>
    <x v="1"/>
    <x v="79"/>
    <x v="1"/>
    <s v="Art"/>
    <s v="Premium Writing Pencils, Soft, #2 by Central Association for the Blind"/>
    <x v="456"/>
    <n v="0.45"/>
    <n v="3.278"/>
  </r>
  <r>
    <n v="3588"/>
    <x v="1778"/>
    <x v="241"/>
    <d v="2018-09-28T00:00:00"/>
    <x v="1"/>
    <s v="MH-18115"/>
    <s v="Mick Hernandez"/>
    <x v="2"/>
    <s v="United States"/>
    <s v="Lancaster"/>
    <s v="Ohio"/>
    <n v="43130"/>
    <x v="3"/>
    <x v="1148"/>
    <x v="2"/>
    <s v="Phones"/>
    <s v="Apple iPhone 5"/>
    <x v="2772"/>
    <n v="0.4"/>
    <n v="701.81639999999993"/>
  </r>
  <r>
    <n v="3589"/>
    <x v="1779"/>
    <x v="484"/>
    <d v="2018-12-21T00:00:00"/>
    <x v="2"/>
    <s v="AC-10450"/>
    <s v="Amy Cox"/>
    <x v="0"/>
    <s v="United States"/>
    <s v="Lafayette"/>
    <s v="Louisiana"/>
    <n v="70506"/>
    <x v="0"/>
    <x v="465"/>
    <x v="1"/>
    <s v="Supplies"/>
    <s v="Martin Yale Chadless Opener Electric Letter Opener"/>
    <x v="2773"/>
    <n v="0.15000000000000002"/>
    <n v="1415.7769999999998"/>
  </r>
  <r>
    <n v="3590"/>
    <x v="1780"/>
    <x v="221"/>
    <d v="2018-11-30T00:00:00"/>
    <x v="1"/>
    <s v="FM-14290"/>
    <s v="Frank Merwin"/>
    <x v="2"/>
    <s v="United States"/>
    <s v="Richmond"/>
    <s v="Kentucky"/>
    <n v="40475"/>
    <x v="0"/>
    <x v="614"/>
    <x v="1"/>
    <s v="Binders"/>
    <s v="Avery Durable Binders"/>
    <x v="704"/>
    <n v="0.25"/>
    <n v="2.16"/>
  </r>
  <r>
    <n v="3591"/>
    <x v="1780"/>
    <x v="221"/>
    <d v="2018-11-30T00:00:00"/>
    <x v="1"/>
    <s v="FM-14290"/>
    <s v="Frank Merwin"/>
    <x v="2"/>
    <s v="United States"/>
    <s v="Richmond"/>
    <s v="Kentucky"/>
    <n v="40475"/>
    <x v="0"/>
    <x v="772"/>
    <x v="1"/>
    <s v="Storage"/>
    <s v="Iceberg Mobile Mega Data/Printer Cart"/>
    <x v="2774"/>
    <n v="0.35"/>
    <n v="938.57400000000007"/>
  </r>
  <r>
    <n v="3592"/>
    <x v="1781"/>
    <x v="736"/>
    <d v="2015-12-15T00:00:00"/>
    <x v="0"/>
    <s v="RA-19285"/>
    <s v="Ralph Arnett"/>
    <x v="0"/>
    <s v="United States"/>
    <s v="Houston"/>
    <s v="Texas"/>
    <n v="77070"/>
    <x v="2"/>
    <x v="503"/>
    <x v="1"/>
    <s v="Supplies"/>
    <s v="Acme Value Line Scissors"/>
    <x v="2775"/>
    <n v="0.35"/>
    <n v="1.8979999999999999"/>
  </r>
  <r>
    <n v="3593"/>
    <x v="1782"/>
    <x v="5"/>
    <d v="2017-12-07T00:00:00"/>
    <x v="0"/>
    <s v="JG-15160"/>
    <s v="James Galang"/>
    <x v="0"/>
    <s v="United States"/>
    <s v="New York City"/>
    <s v="New York"/>
    <n v="10024"/>
    <x v="3"/>
    <x v="1449"/>
    <x v="1"/>
    <s v="Storage"/>
    <s v="Dual Level, Single-Width Filing Carts"/>
    <x v="2776"/>
    <n v="0.5"/>
    <n v="232.59"/>
  </r>
  <r>
    <n v="3594"/>
    <x v="1783"/>
    <x v="108"/>
    <d v="2017-09-17T00:00:00"/>
    <x v="1"/>
    <s v="NZ-18565"/>
    <s v="Nick Zandusky"/>
    <x v="2"/>
    <s v="United States"/>
    <s v="Toledo"/>
    <s v="Ohio"/>
    <n v="43615"/>
    <x v="3"/>
    <x v="444"/>
    <x v="1"/>
    <s v="Binders"/>
    <s v="GBC Standard Therm-A-Bind Covers"/>
    <x v="2777"/>
    <n v="0.4"/>
    <n v="13.456799999999999"/>
  </r>
  <r>
    <n v="3595"/>
    <x v="1783"/>
    <x v="108"/>
    <d v="2017-09-17T00:00:00"/>
    <x v="1"/>
    <s v="NZ-18565"/>
    <s v="Nick Zandusky"/>
    <x v="2"/>
    <s v="United States"/>
    <s v="Toledo"/>
    <s v="Ohio"/>
    <n v="43615"/>
    <x v="3"/>
    <x v="1190"/>
    <x v="1"/>
    <s v="Storage"/>
    <s v="Staple magnet"/>
    <x v="2778"/>
    <n v="0.5"/>
    <n v="18.760000000000002"/>
  </r>
  <r>
    <n v="3596"/>
    <x v="1784"/>
    <x v="34"/>
    <d v="2018-12-15T00:00:00"/>
    <x v="1"/>
    <s v="KM-16225"/>
    <s v="Kalyca Meade"/>
    <x v="1"/>
    <s v="United States"/>
    <s v="Philadelphia"/>
    <s v="Pennsylvania"/>
    <n v="19143"/>
    <x v="3"/>
    <x v="346"/>
    <x v="1"/>
    <s v="Art"/>
    <s v="Crayola Colored Pencils"/>
    <x v="367"/>
    <n v="0.25"/>
    <n v="1.968"/>
  </r>
  <r>
    <n v="3597"/>
    <x v="1785"/>
    <x v="340"/>
    <d v="2015-09-14T00:00:00"/>
    <x v="0"/>
    <s v="LC-17140"/>
    <s v="Logan Currie"/>
    <x v="0"/>
    <s v="United States"/>
    <s v="Philadelphia"/>
    <s v="Pennsylvania"/>
    <n v="19140"/>
    <x v="3"/>
    <x v="739"/>
    <x v="1"/>
    <s v="Paper"/>
    <s v="Xerox 210"/>
    <x v="12"/>
    <n v="0.4"/>
    <n v="9.3311999999999991"/>
  </r>
  <r>
    <n v="3598"/>
    <x v="1785"/>
    <x v="340"/>
    <d v="2015-09-14T00:00:00"/>
    <x v="0"/>
    <s v="LC-17140"/>
    <s v="Logan Currie"/>
    <x v="0"/>
    <s v="United States"/>
    <s v="Philadelphia"/>
    <s v="Pennsylvania"/>
    <n v="19140"/>
    <x v="3"/>
    <x v="1556"/>
    <x v="2"/>
    <s v="Accessories"/>
    <s v="Rosewill 107 Normal Keys USB Wired Standard Keyboard"/>
    <x v="2779"/>
    <n v="0.25"/>
    <n v="48.527999999999992"/>
  </r>
  <r>
    <n v="3599"/>
    <x v="1785"/>
    <x v="340"/>
    <d v="2015-09-14T00:00:00"/>
    <x v="0"/>
    <s v="LC-17140"/>
    <s v="Logan Currie"/>
    <x v="0"/>
    <s v="United States"/>
    <s v="Philadelphia"/>
    <s v="Pennsylvania"/>
    <n v="19140"/>
    <x v="3"/>
    <x v="1027"/>
    <x v="0"/>
    <s v="Furnishings"/>
    <s v="Master Caster Door Stop, Large Neon Orange"/>
    <x v="1121"/>
    <n v="0.4"/>
    <n v="10.4832"/>
  </r>
  <r>
    <n v="3600"/>
    <x v="1785"/>
    <x v="340"/>
    <d v="2015-09-14T00:00:00"/>
    <x v="0"/>
    <s v="LC-17140"/>
    <s v="Logan Currie"/>
    <x v="0"/>
    <s v="United States"/>
    <s v="Philadelphia"/>
    <s v="Pennsylvania"/>
    <n v="19140"/>
    <x v="3"/>
    <x v="944"/>
    <x v="2"/>
    <s v="Phones"/>
    <s v="Polycom SoundPoint IP 450 VoIP phone"/>
    <x v="2780"/>
    <n v="0.4"/>
    <n v="81.309599999999989"/>
  </r>
  <r>
    <n v="3601"/>
    <x v="1786"/>
    <x v="335"/>
    <d v="2018-06-30T00:00:00"/>
    <x v="1"/>
    <s v="NP-18700"/>
    <s v="Nora Preis"/>
    <x v="0"/>
    <s v="United States"/>
    <s v="Denver"/>
    <s v="Colorado"/>
    <n v="80219"/>
    <x v="1"/>
    <x v="876"/>
    <x v="2"/>
    <s v="Accessories"/>
    <s v="Kensington Orbit Wireless Mobile Trackball for PC and Mac"/>
    <x v="1065"/>
    <n v="0.45"/>
    <n v="237.56040000000002"/>
  </r>
  <r>
    <n v="3602"/>
    <x v="1787"/>
    <x v="664"/>
    <d v="2015-11-24T00:00:00"/>
    <x v="1"/>
    <s v="RB-19330"/>
    <s v="Randy Bradley"/>
    <x v="0"/>
    <s v="United States"/>
    <s v="Philadelphia"/>
    <s v="Pennsylvania"/>
    <n v="19143"/>
    <x v="3"/>
    <x v="565"/>
    <x v="1"/>
    <s v="Paper"/>
    <s v="Southworth 100% Résumé Paper, 24lb."/>
    <x v="2781"/>
    <n v="0.4"/>
    <n v="7.4687999999999999"/>
  </r>
  <r>
    <n v="3603"/>
    <x v="1787"/>
    <x v="664"/>
    <d v="2015-11-24T00:00:00"/>
    <x v="1"/>
    <s v="RB-19330"/>
    <s v="Randy Bradley"/>
    <x v="0"/>
    <s v="United States"/>
    <s v="Philadelphia"/>
    <s v="Pennsylvania"/>
    <n v="19143"/>
    <x v="3"/>
    <x v="499"/>
    <x v="0"/>
    <s v="Chairs"/>
    <s v="Hon Every-Day Series Multi-Task Chairs"/>
    <x v="2782"/>
    <n v="0.25"/>
    <n v="493.44749999999999"/>
  </r>
  <r>
    <n v="3604"/>
    <x v="1788"/>
    <x v="170"/>
    <d v="2018-08-27T00:00:00"/>
    <x v="1"/>
    <s v="TH-21550"/>
    <s v="Tracy Hopkins"/>
    <x v="2"/>
    <s v="United States"/>
    <s v="Columbia"/>
    <s v="Maryland"/>
    <n v="21044"/>
    <x v="3"/>
    <x v="447"/>
    <x v="1"/>
    <s v="Paper"/>
    <s v="Xerox 1888"/>
    <x v="1928"/>
    <n v="0.4"/>
    <n v="166.43999999999997"/>
  </r>
  <r>
    <n v="3605"/>
    <x v="1788"/>
    <x v="170"/>
    <d v="2018-08-27T00:00:00"/>
    <x v="1"/>
    <s v="TH-21550"/>
    <s v="Tracy Hopkins"/>
    <x v="2"/>
    <s v="United States"/>
    <s v="Columbia"/>
    <s v="Maryland"/>
    <n v="21044"/>
    <x v="3"/>
    <x v="980"/>
    <x v="0"/>
    <s v="Furnishings"/>
    <s v="DAX Executive Solid Wood Document Frame, Desktop or Hang, Mahogany, 5 x 7"/>
    <x v="2783"/>
    <n v="0.4"/>
    <n v="15.096"/>
  </r>
  <r>
    <n v="3606"/>
    <x v="1788"/>
    <x v="170"/>
    <d v="2018-08-27T00:00:00"/>
    <x v="1"/>
    <s v="TH-21550"/>
    <s v="Tracy Hopkins"/>
    <x v="2"/>
    <s v="United States"/>
    <s v="Columbia"/>
    <s v="Maryland"/>
    <n v="21044"/>
    <x v="3"/>
    <x v="935"/>
    <x v="0"/>
    <s v="Furnishings"/>
    <s v="Seth Thomas 12 Clock w/ Goldtone Case"/>
    <x v="2784"/>
    <n v="0.4"/>
    <n v="55.152000000000001"/>
  </r>
  <r>
    <n v="3607"/>
    <x v="1789"/>
    <x v="299"/>
    <d v="2017-03-16T00:00:00"/>
    <x v="0"/>
    <s v="CK-12595"/>
    <s v="Clytie Kelty"/>
    <x v="0"/>
    <s v="United States"/>
    <s v="New York City"/>
    <s v="New York"/>
    <n v="10024"/>
    <x v="3"/>
    <x v="706"/>
    <x v="1"/>
    <s v="Envelopes"/>
    <s v="Staple envelope"/>
    <x v="1599"/>
    <n v="0.4"/>
    <n v="17.603999999999999"/>
  </r>
  <r>
    <n v="3608"/>
    <x v="1790"/>
    <x v="865"/>
    <d v="2015-09-28T00:00:00"/>
    <x v="0"/>
    <s v="ST-20530"/>
    <s v="Shui Tom"/>
    <x v="0"/>
    <s v="United States"/>
    <s v="New York City"/>
    <s v="New York"/>
    <n v="10035"/>
    <x v="3"/>
    <x v="920"/>
    <x v="1"/>
    <s v="Binders"/>
    <s v="Avery Arch Ring Binders"/>
    <x v="2785"/>
    <n v="0.4"/>
    <n v="83.664000000000001"/>
  </r>
  <r>
    <n v="3609"/>
    <x v="1791"/>
    <x v="582"/>
    <d v="2015-05-03T00:00:00"/>
    <x v="1"/>
    <s v="GB-14530"/>
    <s v="George Bell"/>
    <x v="1"/>
    <s v="United States"/>
    <s v="Newark"/>
    <s v="Ohio"/>
    <n v="43055"/>
    <x v="3"/>
    <x v="745"/>
    <x v="1"/>
    <s v="Labels"/>
    <s v="Avery File Folder Labels"/>
    <x v="2721"/>
    <n v="0.4"/>
    <n v="4.1471999999999998"/>
  </r>
  <r>
    <n v="3610"/>
    <x v="1791"/>
    <x v="582"/>
    <d v="2015-05-03T00:00:00"/>
    <x v="1"/>
    <s v="GB-14530"/>
    <s v="George Bell"/>
    <x v="1"/>
    <s v="United States"/>
    <s v="Newark"/>
    <s v="Ohio"/>
    <n v="43055"/>
    <x v="3"/>
    <x v="1011"/>
    <x v="1"/>
    <s v="Storage"/>
    <s v="X-Rack File for Hanging Folders"/>
    <x v="2786"/>
    <n v="0.5"/>
    <n v="13.548"/>
  </r>
  <r>
    <n v="3611"/>
    <x v="1791"/>
    <x v="582"/>
    <d v="2015-05-03T00:00:00"/>
    <x v="1"/>
    <s v="GB-14530"/>
    <s v="George Bell"/>
    <x v="1"/>
    <s v="United States"/>
    <s v="Newark"/>
    <s v="Ohio"/>
    <n v="43055"/>
    <x v="3"/>
    <x v="1439"/>
    <x v="1"/>
    <s v="Storage"/>
    <s v="Carina Mini System Audio Rack, Model AR050B"/>
    <x v="2787"/>
    <n v="0.5"/>
    <n v="88.784000000000006"/>
  </r>
  <r>
    <n v="3612"/>
    <x v="1792"/>
    <x v="896"/>
    <d v="2017-12-01T00:00:00"/>
    <x v="0"/>
    <s v="NC-18535"/>
    <s v="Nick Crebassa"/>
    <x v="1"/>
    <s v="United States"/>
    <s v="Dallas"/>
    <s v="Texas"/>
    <n v="75217"/>
    <x v="2"/>
    <x v="1312"/>
    <x v="2"/>
    <s v="Accessories"/>
    <s v="Memorex Micro Travel Drive 32 GB"/>
    <x v="2788"/>
    <n v="0.35"/>
    <n v="37.970399999999998"/>
  </r>
  <r>
    <n v="3613"/>
    <x v="1793"/>
    <x v="155"/>
    <d v="2016-12-08T00:00:00"/>
    <x v="1"/>
    <s v="AB-10255"/>
    <s v="Alejandro Ballentine"/>
    <x v="2"/>
    <s v="United States"/>
    <s v="Philadelphia"/>
    <s v="Pennsylvania"/>
    <n v="19134"/>
    <x v="3"/>
    <x v="1536"/>
    <x v="1"/>
    <s v="Paper"/>
    <s v="Message Book, Wirebound, Four 5 1/2 X 4 Forms/Pg., 200 Dupl. Sets/Book"/>
    <x v="2789"/>
    <n v="0.4"/>
    <n v="9.8688000000000002"/>
  </r>
  <r>
    <n v="3614"/>
    <x v="1793"/>
    <x v="155"/>
    <d v="2016-12-08T00:00:00"/>
    <x v="1"/>
    <s v="AB-10255"/>
    <s v="Alejandro Ballentine"/>
    <x v="2"/>
    <s v="United States"/>
    <s v="Philadelphia"/>
    <s v="Pennsylvania"/>
    <n v="19134"/>
    <x v="3"/>
    <x v="43"/>
    <x v="2"/>
    <s v="Accessories"/>
    <s v="Verbatim 25 GB 6x Blu-ray Single Layer Recordable Disc, 25/Pack"/>
    <x v="2790"/>
    <n v="0.25"/>
    <n v="27.588000000000001"/>
  </r>
  <r>
    <n v="3615"/>
    <x v="1794"/>
    <x v="123"/>
    <d v="2018-11-21T00:00:00"/>
    <x v="2"/>
    <s v="SC-20770"/>
    <s v="Stewart Carmichael"/>
    <x v="1"/>
    <s v="United States"/>
    <s v="San Antonio"/>
    <s v="Texas"/>
    <n v="78207"/>
    <x v="2"/>
    <x v="975"/>
    <x v="0"/>
    <s v="Tables"/>
    <s v="Bush Andora Conference Table, Maple/Graphite Gray Finish"/>
    <x v="2791"/>
    <n v="0.35"/>
    <n v="466.77539999999999"/>
  </r>
  <r>
    <n v="3616"/>
    <x v="1794"/>
    <x v="123"/>
    <d v="2018-11-21T00:00:00"/>
    <x v="2"/>
    <s v="SC-20770"/>
    <s v="Stewart Carmichael"/>
    <x v="1"/>
    <s v="United States"/>
    <s v="San Antonio"/>
    <s v="Texas"/>
    <n v="78207"/>
    <x v="2"/>
    <x v="1068"/>
    <x v="1"/>
    <s v="Art"/>
    <s v="Peel-Off China Markers"/>
    <x v="2792"/>
    <n v="0.35"/>
    <n v="20.654399999999999"/>
  </r>
  <r>
    <n v="3617"/>
    <x v="1795"/>
    <x v="64"/>
    <d v="2017-09-09T00:00:00"/>
    <x v="1"/>
    <s v="JC-15340"/>
    <s v="Jasper Cacioppo"/>
    <x v="0"/>
    <s v="United States"/>
    <s v="Philadelphia"/>
    <s v="Pennsylvania"/>
    <n v="19120"/>
    <x v="3"/>
    <x v="48"/>
    <x v="1"/>
    <s v="Binders"/>
    <s v="C-Line Peel &amp; Stick Add-On Filing Pockets, 8-3/4 x 5-1/8, 10/Pack"/>
    <x v="2793"/>
    <n v="0.4"/>
    <n v="5.7329999999999997"/>
  </r>
  <r>
    <n v="3618"/>
    <x v="1796"/>
    <x v="507"/>
    <d v="2018-09-08T00:00:00"/>
    <x v="1"/>
    <s v="RA-19285"/>
    <s v="Ralph Arnett"/>
    <x v="0"/>
    <s v="United States"/>
    <s v="Los Angeles"/>
    <s v="California"/>
    <n v="90004"/>
    <x v="1"/>
    <x v="569"/>
    <x v="1"/>
    <s v="Binders"/>
    <s v="Ibico Hi-Tech Manual Binding System"/>
    <x v="1611"/>
    <n v="0.4"/>
    <n v="292.79039999999998"/>
  </r>
  <r>
    <n v="3619"/>
    <x v="1796"/>
    <x v="507"/>
    <d v="2018-09-08T00:00:00"/>
    <x v="1"/>
    <s v="RA-19285"/>
    <s v="Ralph Arnett"/>
    <x v="0"/>
    <s v="United States"/>
    <s v="Los Angeles"/>
    <s v="California"/>
    <n v="90004"/>
    <x v="1"/>
    <x v="1091"/>
    <x v="2"/>
    <s v="Phones"/>
    <s v="QVS USB Car Charger 2-Port 2.1Amp for iPod/iPhone/iPad/iPad 2/iPad 3"/>
    <x v="345"/>
    <n v="0.4"/>
    <n v="3.3359999999999999"/>
  </r>
  <r>
    <n v="3620"/>
    <x v="1796"/>
    <x v="507"/>
    <d v="2018-09-08T00:00:00"/>
    <x v="1"/>
    <s v="RA-19285"/>
    <s v="Ralph Arnett"/>
    <x v="0"/>
    <s v="United States"/>
    <s v="Los Angeles"/>
    <s v="California"/>
    <n v="90004"/>
    <x v="1"/>
    <x v="123"/>
    <x v="1"/>
    <s v="Storage"/>
    <s v="Trav-L-File Heavy-Duty Shuttle II, Black"/>
    <x v="2794"/>
    <n v="0.5"/>
    <n v="108.925"/>
  </r>
  <r>
    <n v="3621"/>
    <x v="1797"/>
    <x v="897"/>
    <d v="2017-09-29T00:00:00"/>
    <x v="1"/>
    <s v="SH-19975"/>
    <s v="Sally Hughsby"/>
    <x v="1"/>
    <s v="United States"/>
    <s v="Smyrna"/>
    <s v="Tennessee"/>
    <n v="37167"/>
    <x v="0"/>
    <x v="1385"/>
    <x v="1"/>
    <s v="Art"/>
    <s v="Berol Giant Pencil Sharpener"/>
    <x v="2795"/>
    <n v="0.15000000000000002"/>
    <n v="34.659600000000005"/>
  </r>
  <r>
    <n v="3622"/>
    <x v="1797"/>
    <x v="897"/>
    <d v="2017-09-29T00:00:00"/>
    <x v="1"/>
    <s v="SH-19975"/>
    <s v="Sally Hughsby"/>
    <x v="1"/>
    <s v="United States"/>
    <s v="Smyrna"/>
    <s v="Tennessee"/>
    <n v="37167"/>
    <x v="0"/>
    <x v="1557"/>
    <x v="2"/>
    <s v="Phones"/>
    <s v="PayAnywhere Card Reader"/>
    <x v="2796"/>
    <n v="0.25"/>
    <n v="47.951999999999998"/>
  </r>
  <r>
    <n v="3623"/>
    <x v="1798"/>
    <x v="80"/>
    <d v="2015-09-19T00:00:00"/>
    <x v="1"/>
    <s v="JC-15775"/>
    <s v="John Castell"/>
    <x v="0"/>
    <s v="United States"/>
    <s v="Macon"/>
    <s v="Georgia"/>
    <n v="31204"/>
    <x v="0"/>
    <x v="1146"/>
    <x v="0"/>
    <s v="Furnishings"/>
    <s v="Seth Thomas 14 Day/Date Wall Clock"/>
    <x v="2797"/>
    <n v="0.25"/>
    <n v="106.80000000000001"/>
  </r>
  <r>
    <n v="3624"/>
    <x v="1798"/>
    <x v="80"/>
    <d v="2015-09-19T00:00:00"/>
    <x v="1"/>
    <s v="JC-15775"/>
    <s v="John Castell"/>
    <x v="0"/>
    <s v="United States"/>
    <s v="Macon"/>
    <s v="Georgia"/>
    <n v="31204"/>
    <x v="0"/>
    <x v="175"/>
    <x v="1"/>
    <s v="Binders"/>
    <s v="Avery Poly Binder Pockets"/>
    <x v="181"/>
    <n v="0.25"/>
    <n v="5.37"/>
  </r>
  <r>
    <n v="3625"/>
    <x v="1799"/>
    <x v="240"/>
    <d v="2018-05-21T00:00:00"/>
    <x v="0"/>
    <s v="BC-11125"/>
    <s v="Becky Castell"/>
    <x v="2"/>
    <s v="United States"/>
    <s v="San Francisco"/>
    <s v="California"/>
    <n v="94109"/>
    <x v="1"/>
    <x v="474"/>
    <x v="0"/>
    <s v="Chairs"/>
    <s v="Situations Contoured Folding Chairs, 4/Set"/>
    <x v="2798"/>
    <n v="0.45"/>
    <n v="374.77440000000001"/>
  </r>
  <r>
    <n v="3626"/>
    <x v="1799"/>
    <x v="240"/>
    <d v="2018-05-21T00:00:00"/>
    <x v="0"/>
    <s v="BC-11125"/>
    <s v="Becky Castell"/>
    <x v="2"/>
    <s v="United States"/>
    <s v="San Francisco"/>
    <s v="California"/>
    <n v="94109"/>
    <x v="1"/>
    <x v="1039"/>
    <x v="1"/>
    <s v="Art"/>
    <s v="Newell 310"/>
    <x v="2799"/>
    <n v="0.45"/>
    <n v="1.9360000000000002"/>
  </r>
  <r>
    <n v="3627"/>
    <x v="1799"/>
    <x v="240"/>
    <d v="2018-05-21T00:00:00"/>
    <x v="0"/>
    <s v="BC-11125"/>
    <s v="Becky Castell"/>
    <x v="2"/>
    <s v="United States"/>
    <s v="San Francisco"/>
    <s v="California"/>
    <n v="94109"/>
    <x v="1"/>
    <x v="311"/>
    <x v="1"/>
    <s v="Art"/>
    <s v="Newell 314"/>
    <x v="2228"/>
    <n v="0.45"/>
    <n v="3.0690000000000004"/>
  </r>
  <r>
    <n v="3628"/>
    <x v="1799"/>
    <x v="240"/>
    <d v="2018-05-21T00:00:00"/>
    <x v="0"/>
    <s v="BC-11125"/>
    <s v="Becky Castell"/>
    <x v="2"/>
    <s v="United States"/>
    <s v="San Francisco"/>
    <s v="California"/>
    <n v="94109"/>
    <x v="1"/>
    <x v="477"/>
    <x v="2"/>
    <s v="Accessories"/>
    <s v="SanDisk Cruzer 64 GB USB Flash Drive"/>
    <x v="2800"/>
    <n v="0.45"/>
    <n v="19.976000000000003"/>
  </r>
  <r>
    <n v="3629"/>
    <x v="1800"/>
    <x v="128"/>
    <d v="2015-08-13T00:00:00"/>
    <x v="1"/>
    <s v="JH-15985"/>
    <s v="Joseph Holt"/>
    <x v="0"/>
    <s v="United States"/>
    <s v="Seattle"/>
    <s v="Washington"/>
    <n v="98103"/>
    <x v="1"/>
    <x v="1498"/>
    <x v="1"/>
    <s v="Binders"/>
    <s v="Ibico Ibimaster 300 Manual Binding System"/>
    <x v="2801"/>
    <n v="0.4"/>
    <n v="1236.4464"/>
  </r>
  <r>
    <n v="3630"/>
    <x v="1801"/>
    <x v="200"/>
    <d v="2018-11-30T00:00:00"/>
    <x v="1"/>
    <s v="CC-12610"/>
    <s v="Corey Catlett"/>
    <x v="1"/>
    <s v="United States"/>
    <s v="Columbus"/>
    <s v="Ohio"/>
    <n v="43229"/>
    <x v="3"/>
    <x v="1112"/>
    <x v="1"/>
    <s v="Appliances"/>
    <s v="Holmes HEPA Air Purifier"/>
    <x v="2413"/>
    <n v="0.4"/>
    <n v="31.363199999999999"/>
  </r>
  <r>
    <n v="3631"/>
    <x v="1801"/>
    <x v="200"/>
    <d v="2018-11-30T00:00:00"/>
    <x v="1"/>
    <s v="CC-12610"/>
    <s v="Corey Catlett"/>
    <x v="1"/>
    <s v="United States"/>
    <s v="Columbus"/>
    <s v="Ohio"/>
    <n v="43229"/>
    <x v="3"/>
    <x v="513"/>
    <x v="1"/>
    <s v="Appliances"/>
    <s v="Fellowes Superior 10 Outlet Split Surge Protector"/>
    <x v="2802"/>
    <n v="0.4"/>
    <n v="127.88159999999999"/>
  </r>
  <r>
    <n v="3632"/>
    <x v="1802"/>
    <x v="898"/>
    <d v="2018-05-08T00:00:00"/>
    <x v="0"/>
    <s v="DB-12970"/>
    <s v="Darren Budd"/>
    <x v="1"/>
    <s v="United States"/>
    <s v="Los Angeles"/>
    <s v="California"/>
    <n v="90004"/>
    <x v="1"/>
    <x v="1156"/>
    <x v="1"/>
    <s v="Storage"/>
    <s v="Multi-Use Personal File Cart and Caster Set, Three Stacking Bins"/>
    <x v="2803"/>
    <n v="0.5"/>
    <n v="34.76"/>
  </r>
  <r>
    <n v="3633"/>
    <x v="1802"/>
    <x v="898"/>
    <d v="2018-05-08T00:00:00"/>
    <x v="0"/>
    <s v="DB-12970"/>
    <s v="Darren Budd"/>
    <x v="1"/>
    <s v="United States"/>
    <s v="Los Angeles"/>
    <s v="California"/>
    <n v="90004"/>
    <x v="1"/>
    <x v="621"/>
    <x v="1"/>
    <s v="Storage"/>
    <s v="Fellowes Stor/Drawer Steel Plus Storage Drawers"/>
    <x v="2804"/>
    <n v="0.5"/>
    <n v="381.72"/>
  </r>
  <r>
    <n v="3634"/>
    <x v="1803"/>
    <x v="338"/>
    <d v="2017-11-14T00:00:00"/>
    <x v="1"/>
    <s v="PP-18955"/>
    <s v="Paul Prost"/>
    <x v="2"/>
    <s v="United States"/>
    <s v="Springfield"/>
    <s v="Ohio"/>
    <n v="45503"/>
    <x v="3"/>
    <x v="745"/>
    <x v="1"/>
    <s v="Labels"/>
    <s v="Avery File Folder Labels"/>
    <x v="2106"/>
    <n v="0.4"/>
    <n v="5.5295999999999994"/>
  </r>
  <r>
    <n v="3635"/>
    <x v="1803"/>
    <x v="338"/>
    <d v="2017-11-14T00:00:00"/>
    <x v="1"/>
    <s v="PP-18955"/>
    <s v="Paul Prost"/>
    <x v="2"/>
    <s v="United States"/>
    <s v="Springfield"/>
    <s v="Ohio"/>
    <n v="45503"/>
    <x v="3"/>
    <x v="433"/>
    <x v="2"/>
    <s v="Phones"/>
    <s v="Square Credit Card Reader"/>
    <x v="2805"/>
    <n v="0.4"/>
    <n v="25.174799999999998"/>
  </r>
  <r>
    <n v="3636"/>
    <x v="1803"/>
    <x v="338"/>
    <d v="2017-11-14T00:00:00"/>
    <x v="1"/>
    <s v="PP-18955"/>
    <s v="Paul Prost"/>
    <x v="2"/>
    <s v="United States"/>
    <s v="Springfield"/>
    <s v="Ohio"/>
    <n v="45503"/>
    <x v="3"/>
    <x v="1558"/>
    <x v="1"/>
    <s v="Paper"/>
    <s v="Xerox 1882"/>
    <x v="2806"/>
    <n v="0.4"/>
    <n v="53.7408"/>
  </r>
  <r>
    <n v="3637"/>
    <x v="1803"/>
    <x v="338"/>
    <d v="2017-11-14T00:00:00"/>
    <x v="1"/>
    <s v="PP-18955"/>
    <s v="Paul Prost"/>
    <x v="2"/>
    <s v="United States"/>
    <s v="Springfield"/>
    <s v="Ohio"/>
    <n v="45503"/>
    <x v="3"/>
    <x v="1286"/>
    <x v="1"/>
    <s v="Paper"/>
    <s v="Wirebound Message Books, Four 2 3/4 x 5 Forms per Page, 600 Sets per Book"/>
    <x v="2807"/>
    <n v="0.4"/>
    <n v="13.348800000000001"/>
  </r>
  <r>
    <n v="3638"/>
    <x v="1803"/>
    <x v="338"/>
    <d v="2017-11-14T00:00:00"/>
    <x v="1"/>
    <s v="PP-18955"/>
    <s v="Paul Prost"/>
    <x v="2"/>
    <s v="United States"/>
    <s v="Springfield"/>
    <s v="Ohio"/>
    <n v="45503"/>
    <x v="3"/>
    <x v="549"/>
    <x v="1"/>
    <s v="Appliances"/>
    <s v="Eureka The Boss Plus 12-Amp Hard Box Upright Vacuum, Red"/>
    <x v="2808"/>
    <n v="0.4"/>
    <n v="200.928"/>
  </r>
  <r>
    <n v="3639"/>
    <x v="1803"/>
    <x v="338"/>
    <d v="2017-11-14T00:00:00"/>
    <x v="1"/>
    <s v="PP-18955"/>
    <s v="Paul Prost"/>
    <x v="2"/>
    <s v="United States"/>
    <s v="Springfield"/>
    <s v="Ohio"/>
    <n v="45503"/>
    <x v="3"/>
    <x v="1092"/>
    <x v="0"/>
    <s v="Furnishings"/>
    <s v="DAX Natural Wood-Tone Poster Frame"/>
    <x v="2809"/>
    <n v="0.4"/>
    <n v="88.972800000000007"/>
  </r>
  <r>
    <n v="3640"/>
    <x v="1803"/>
    <x v="338"/>
    <d v="2017-11-14T00:00:00"/>
    <x v="1"/>
    <s v="PP-18955"/>
    <s v="Paul Prost"/>
    <x v="2"/>
    <s v="United States"/>
    <s v="Springfield"/>
    <s v="Ohio"/>
    <n v="45503"/>
    <x v="3"/>
    <x v="874"/>
    <x v="1"/>
    <s v="Paper"/>
    <s v="Xerox 1924"/>
    <x v="696"/>
    <n v="0.4"/>
    <n v="2.7743999999999995"/>
  </r>
  <r>
    <n v="3641"/>
    <x v="1803"/>
    <x v="338"/>
    <d v="2017-11-14T00:00:00"/>
    <x v="1"/>
    <s v="PP-18955"/>
    <s v="Paul Prost"/>
    <x v="2"/>
    <s v="United States"/>
    <s v="Springfield"/>
    <s v="Ohio"/>
    <n v="45503"/>
    <x v="3"/>
    <x v="1365"/>
    <x v="2"/>
    <s v="Accessories"/>
    <s v="Memorex 25GB 6X Branded Blu-Ray Recordable Disc, 30/Pack"/>
    <x v="2810"/>
    <n v="0.25"/>
    <n v="134.19"/>
  </r>
  <r>
    <n v="3642"/>
    <x v="1803"/>
    <x v="338"/>
    <d v="2017-11-14T00:00:00"/>
    <x v="1"/>
    <s v="PP-18955"/>
    <s v="Paul Prost"/>
    <x v="2"/>
    <s v="United States"/>
    <s v="Springfield"/>
    <s v="Ohio"/>
    <n v="45503"/>
    <x v="3"/>
    <x v="1197"/>
    <x v="1"/>
    <s v="Binders"/>
    <s v="GBC Twin Loop Wire Binding Elements"/>
    <x v="2811"/>
    <n v="0.4"/>
    <n v="41.9328"/>
  </r>
  <r>
    <n v="3643"/>
    <x v="1804"/>
    <x v="414"/>
    <d v="2015-12-23T00:00:00"/>
    <x v="0"/>
    <s v="MC-17845"/>
    <s v="Michael Chen"/>
    <x v="0"/>
    <s v="United States"/>
    <s v="Los Angeles"/>
    <s v="California"/>
    <n v="90008"/>
    <x v="1"/>
    <x v="569"/>
    <x v="1"/>
    <s v="Binders"/>
    <s v="Ibico Hi-Tech Manual Binding System"/>
    <x v="1611"/>
    <n v="0.4"/>
    <n v="292.79039999999998"/>
  </r>
  <r>
    <n v="3644"/>
    <x v="1804"/>
    <x v="414"/>
    <d v="2015-12-23T00:00:00"/>
    <x v="0"/>
    <s v="MC-17845"/>
    <s v="Michael Chen"/>
    <x v="0"/>
    <s v="United States"/>
    <s v="Los Angeles"/>
    <s v="California"/>
    <n v="90008"/>
    <x v="1"/>
    <x v="1559"/>
    <x v="1"/>
    <s v="Art"/>
    <s v="Boston Home &amp; Office Model 2000 Electric Pencil Sharpeners"/>
    <x v="2812"/>
    <n v="0.45"/>
    <n v="26.015000000000001"/>
  </r>
  <r>
    <n v="3645"/>
    <x v="1804"/>
    <x v="414"/>
    <d v="2015-12-23T00:00:00"/>
    <x v="0"/>
    <s v="MC-17845"/>
    <s v="Michael Chen"/>
    <x v="0"/>
    <s v="United States"/>
    <s v="Los Angeles"/>
    <s v="California"/>
    <n v="90008"/>
    <x v="1"/>
    <x v="1560"/>
    <x v="1"/>
    <s v="Art"/>
    <s v="Newell 31"/>
    <x v="1508"/>
    <n v="0.45"/>
    <n v="2.2715000000000001"/>
  </r>
  <r>
    <n v="3646"/>
    <x v="1804"/>
    <x v="414"/>
    <d v="2015-12-23T00:00:00"/>
    <x v="0"/>
    <s v="MC-17845"/>
    <s v="Michael Chen"/>
    <x v="0"/>
    <s v="United States"/>
    <s v="Los Angeles"/>
    <s v="California"/>
    <n v="90008"/>
    <x v="1"/>
    <x v="1561"/>
    <x v="1"/>
    <s v="Binders"/>
    <s v="Premium Transparent Presentation Covers, No Pattern/Clear, 8 1/2 x 11"/>
    <x v="2813"/>
    <n v="0.4"/>
    <n v="93.072000000000003"/>
  </r>
  <r>
    <n v="3647"/>
    <x v="1805"/>
    <x v="739"/>
    <d v="2015-07-27T00:00:00"/>
    <x v="0"/>
    <s v="VF-21715"/>
    <s v="Vicky Freymann"/>
    <x v="2"/>
    <s v="United States"/>
    <s v="Los Angeles"/>
    <s v="California"/>
    <n v="90045"/>
    <x v="1"/>
    <x v="727"/>
    <x v="1"/>
    <s v="Paper"/>
    <s v="Xerox 1966"/>
    <x v="90"/>
    <n v="0.4"/>
    <n v="3.8879999999999999"/>
  </r>
  <r>
    <n v="3648"/>
    <x v="1805"/>
    <x v="739"/>
    <d v="2015-07-27T00:00:00"/>
    <x v="0"/>
    <s v="VF-21715"/>
    <s v="Vicky Freymann"/>
    <x v="2"/>
    <s v="United States"/>
    <s v="Los Angeles"/>
    <s v="California"/>
    <n v="90045"/>
    <x v="1"/>
    <x v="1562"/>
    <x v="1"/>
    <s v="Supplies"/>
    <s v="Acme Kleen Earth Office Shears"/>
    <x v="2814"/>
    <n v="0.45"/>
    <n v="8.5359999999999996"/>
  </r>
  <r>
    <n v="3649"/>
    <x v="1806"/>
    <x v="6"/>
    <d v="2016-11-27T00:00:00"/>
    <x v="1"/>
    <s v="MC-17275"/>
    <s v="Marc Crier"/>
    <x v="0"/>
    <s v="United States"/>
    <s v="Memphis"/>
    <s v="Tennessee"/>
    <n v="38109"/>
    <x v="0"/>
    <x v="696"/>
    <x v="1"/>
    <s v="Binders"/>
    <s v="Acco Pressboard Covers with Storage Hooks, 14 7/8 x 11, Light Blue"/>
    <x v="194"/>
    <n v="0.25"/>
    <n v="2.2095000000000002"/>
  </r>
  <r>
    <n v="3650"/>
    <x v="1806"/>
    <x v="6"/>
    <d v="2016-11-27T00:00:00"/>
    <x v="1"/>
    <s v="MC-17275"/>
    <s v="Marc Crier"/>
    <x v="0"/>
    <s v="United States"/>
    <s v="Memphis"/>
    <s v="Tennessee"/>
    <n v="38109"/>
    <x v="0"/>
    <x v="271"/>
    <x v="1"/>
    <s v="Fasteners"/>
    <s v="Vinyl Coated Wire Paper Clips in Organizer Box, 800/Box"/>
    <x v="2815"/>
    <n v="0.25"/>
    <n v="41.328000000000003"/>
  </r>
  <r>
    <n v="3651"/>
    <x v="1807"/>
    <x v="34"/>
    <d v="2018-12-11T00:00:00"/>
    <x v="0"/>
    <s v="DB-13210"/>
    <s v="Dean Braden"/>
    <x v="0"/>
    <s v="United States"/>
    <s v="Detroit"/>
    <s v="Michigan"/>
    <n v="48234"/>
    <x v="2"/>
    <x v="1563"/>
    <x v="2"/>
    <s v="Accessories"/>
    <s v="Maxell Pro 80 Minute CD-R, 10/Pack"/>
    <x v="2816"/>
    <n v="0.35"/>
    <n v="68.171999999999997"/>
  </r>
  <r>
    <n v="3652"/>
    <x v="1807"/>
    <x v="34"/>
    <d v="2018-12-11T00:00:00"/>
    <x v="0"/>
    <s v="DB-13210"/>
    <s v="Dean Braden"/>
    <x v="0"/>
    <s v="United States"/>
    <s v="Detroit"/>
    <s v="Michigan"/>
    <n v="48234"/>
    <x v="2"/>
    <x v="924"/>
    <x v="1"/>
    <s v="Art"/>
    <s v="BIC Liqua Brite Liner"/>
    <x v="2817"/>
    <n v="0.35"/>
    <n v="22.555000000000003"/>
  </r>
  <r>
    <n v="3653"/>
    <x v="1807"/>
    <x v="34"/>
    <d v="2018-12-11T00:00:00"/>
    <x v="0"/>
    <s v="DB-13210"/>
    <s v="Dean Braden"/>
    <x v="0"/>
    <s v="United States"/>
    <s v="Detroit"/>
    <s v="Michigan"/>
    <n v="48234"/>
    <x v="2"/>
    <x v="674"/>
    <x v="1"/>
    <s v="Binders"/>
    <s v="Ibico Plastic and Wire Spiral Binding Combs"/>
    <x v="2818"/>
    <n v="0.3"/>
    <n v="23.603999999999999"/>
  </r>
  <r>
    <n v="3654"/>
    <x v="1807"/>
    <x v="34"/>
    <d v="2018-12-11T00:00:00"/>
    <x v="0"/>
    <s v="DB-13210"/>
    <s v="Dean Braden"/>
    <x v="0"/>
    <s v="United States"/>
    <s v="Detroit"/>
    <s v="Michigan"/>
    <n v="48234"/>
    <x v="2"/>
    <x v="811"/>
    <x v="1"/>
    <s v="Paper"/>
    <s v="Easy-staple paper"/>
    <x v="1801"/>
    <n v="0.3"/>
    <n v="10.457999999999998"/>
  </r>
  <r>
    <n v="3655"/>
    <x v="1808"/>
    <x v="515"/>
    <d v="2018-09-05T00:00:00"/>
    <x v="1"/>
    <s v="AJ-10945"/>
    <s v="Ashley Jarboe"/>
    <x v="0"/>
    <s v="United States"/>
    <s v="Lawrence"/>
    <s v="Indiana"/>
    <n v="46226"/>
    <x v="2"/>
    <x v="554"/>
    <x v="1"/>
    <s v="Appliances"/>
    <s v="Tripp Lite Isotel 8 Ultra 8 Outlet Metal Surge"/>
    <x v="2819"/>
    <n v="0.3"/>
    <n v="447.11099999999999"/>
  </r>
  <r>
    <n v="3656"/>
    <x v="1809"/>
    <x v="558"/>
    <d v="2018-04-30T00:00:00"/>
    <x v="1"/>
    <s v="CP-12340"/>
    <s v="Christine Phan"/>
    <x v="1"/>
    <s v="United States"/>
    <s v="Jacksonville"/>
    <s v="Florida"/>
    <n v="32216"/>
    <x v="0"/>
    <x v="1043"/>
    <x v="1"/>
    <s v="Storage"/>
    <s v="Sensible Storage WireTech Storage Systems"/>
    <x v="391"/>
    <n v="0.35"/>
    <n v="73.819199999999995"/>
  </r>
  <r>
    <n v="3657"/>
    <x v="1810"/>
    <x v="565"/>
    <d v="2018-09-14T00:00:00"/>
    <x v="1"/>
    <s v="DB-13555"/>
    <s v="Dorothy Badders"/>
    <x v="1"/>
    <s v="United States"/>
    <s v="Dublin"/>
    <s v="Ohio"/>
    <n v="43017"/>
    <x v="3"/>
    <x v="1564"/>
    <x v="2"/>
    <s v="Accessories"/>
    <s v="Imation Swivel Flash Drive USB flash drive - 8 GB"/>
    <x v="2820"/>
    <n v="0.25"/>
    <n v="6.8220000000000001"/>
  </r>
  <r>
    <n v="3658"/>
    <x v="1811"/>
    <x v="899"/>
    <d v="2016-03-17T00:00:00"/>
    <x v="1"/>
    <s v="EB-13750"/>
    <s v="Edward Becker"/>
    <x v="1"/>
    <s v="United States"/>
    <s v="Plantation"/>
    <s v="Florida"/>
    <n v="33317"/>
    <x v="0"/>
    <x v="135"/>
    <x v="1"/>
    <s v="Envelopes"/>
    <s v="Convenience Packs of Business Envelopes"/>
    <x v="2821"/>
    <n v="0.25"/>
    <n v="6.516"/>
  </r>
  <r>
    <n v="3659"/>
    <x v="1811"/>
    <x v="899"/>
    <d v="2016-03-17T00:00:00"/>
    <x v="1"/>
    <s v="EB-13750"/>
    <s v="Edward Becker"/>
    <x v="1"/>
    <s v="United States"/>
    <s v="Plantation"/>
    <s v="Florida"/>
    <n v="33317"/>
    <x v="0"/>
    <x v="76"/>
    <x v="0"/>
    <s v="Furnishings"/>
    <s v="Eldon Expressions Desk Accessory, Wood Pencil Holder, Oak"/>
    <x v="2822"/>
    <n v="0.25"/>
    <n v="23.16"/>
  </r>
  <r>
    <n v="3660"/>
    <x v="1811"/>
    <x v="899"/>
    <d v="2016-03-17T00:00:00"/>
    <x v="1"/>
    <s v="EB-13750"/>
    <s v="Edward Becker"/>
    <x v="1"/>
    <s v="United States"/>
    <s v="Plantation"/>
    <s v="Florida"/>
    <n v="33317"/>
    <x v="0"/>
    <x v="1565"/>
    <x v="0"/>
    <s v="Furnishings"/>
    <s v="Acrylic Self-Standing Desk Frames"/>
    <x v="1669"/>
    <n v="0.25"/>
    <n v="4.806"/>
  </r>
  <r>
    <n v="3661"/>
    <x v="1812"/>
    <x v="427"/>
    <d v="2017-07-23T00:00:00"/>
    <x v="1"/>
    <s v="JP-15460"/>
    <s v="Jennifer Patt"/>
    <x v="1"/>
    <s v="United States"/>
    <s v="Glendale"/>
    <s v="Arizona"/>
    <n v="85301"/>
    <x v="1"/>
    <x v="1566"/>
    <x v="1"/>
    <s v="Supplies"/>
    <s v="Elite 5 Scissors"/>
    <x v="2823"/>
    <n v="0.45"/>
    <n v="18.59"/>
  </r>
  <r>
    <n v="3662"/>
    <x v="1813"/>
    <x v="900"/>
    <d v="2017-06-15T00:00:00"/>
    <x v="0"/>
    <s v="SC-20050"/>
    <s v="Sample Company A"/>
    <x v="2"/>
    <s v="United States"/>
    <s v="Jackson"/>
    <s v="Michigan"/>
    <n v="49201"/>
    <x v="2"/>
    <x v="1551"/>
    <x v="2"/>
    <s v="Phones"/>
    <s v="Ooma Telo VoIP Home Phone System"/>
    <x v="2216"/>
    <n v="0.3"/>
    <n v="264.57900000000001"/>
  </r>
  <r>
    <n v="3663"/>
    <x v="1814"/>
    <x v="445"/>
    <d v="2018-07-09T00:00:00"/>
    <x v="1"/>
    <s v="FM-14290"/>
    <s v="Frank Merwin"/>
    <x v="2"/>
    <s v="United States"/>
    <s v="Quincy"/>
    <s v="Massachusetts"/>
    <n v="2169"/>
    <x v="3"/>
    <x v="1113"/>
    <x v="2"/>
    <s v="Accessories"/>
    <s v="TRENDnet 56K USB 2.0 Phone, Internet and Fax Modem"/>
    <x v="2824"/>
    <n v="0.25"/>
    <n v="194.17499999999998"/>
  </r>
  <r>
    <n v="3664"/>
    <x v="1814"/>
    <x v="445"/>
    <d v="2018-07-09T00:00:00"/>
    <x v="1"/>
    <s v="FM-14290"/>
    <s v="Frank Merwin"/>
    <x v="2"/>
    <s v="United States"/>
    <s v="Quincy"/>
    <s v="Massachusetts"/>
    <n v="2169"/>
    <x v="3"/>
    <x v="314"/>
    <x v="1"/>
    <s v="Paper"/>
    <s v="Xerox 1881"/>
    <x v="332"/>
    <n v="0.4"/>
    <n v="14.735999999999999"/>
  </r>
  <r>
    <n v="3665"/>
    <x v="1815"/>
    <x v="589"/>
    <d v="2015-12-13T00:00:00"/>
    <x v="1"/>
    <s v="TB-21250"/>
    <s v="Tim Brockman"/>
    <x v="0"/>
    <s v="United States"/>
    <s v="Salem"/>
    <s v="Oregon"/>
    <n v="97301"/>
    <x v="1"/>
    <x v="639"/>
    <x v="1"/>
    <s v="Labels"/>
    <s v="Avery 499"/>
    <x v="2825"/>
    <n v="0.4"/>
    <n v="16.732800000000001"/>
  </r>
  <r>
    <n v="3666"/>
    <x v="1815"/>
    <x v="589"/>
    <d v="2015-12-13T00:00:00"/>
    <x v="1"/>
    <s v="TB-21250"/>
    <s v="Tim Brockman"/>
    <x v="0"/>
    <s v="United States"/>
    <s v="Salem"/>
    <s v="Oregon"/>
    <n v="97301"/>
    <x v="1"/>
    <x v="636"/>
    <x v="1"/>
    <s v="Binders"/>
    <s v="Acco PRESSTEX Data Binder with Storage Hooks, Dark Blue, 9 1/2 X 11"/>
    <x v="2826"/>
    <n v="0.4"/>
    <n v="3.8736000000000002"/>
  </r>
  <r>
    <n v="3667"/>
    <x v="1815"/>
    <x v="589"/>
    <d v="2015-12-13T00:00:00"/>
    <x v="1"/>
    <s v="TB-21250"/>
    <s v="Tim Brockman"/>
    <x v="0"/>
    <s v="United States"/>
    <s v="Salem"/>
    <s v="Oregon"/>
    <n v="97301"/>
    <x v="1"/>
    <x v="1513"/>
    <x v="2"/>
    <s v="Phones"/>
    <s v="Samsung HM1900 Bluetooth Headset"/>
    <x v="2610"/>
    <n v="0.4"/>
    <n v="31.607999999999997"/>
  </r>
  <r>
    <n v="3668"/>
    <x v="1815"/>
    <x v="589"/>
    <d v="2015-12-13T00:00:00"/>
    <x v="1"/>
    <s v="TB-21250"/>
    <s v="Tim Brockman"/>
    <x v="0"/>
    <s v="United States"/>
    <s v="Salem"/>
    <s v="Oregon"/>
    <n v="97301"/>
    <x v="1"/>
    <x v="1567"/>
    <x v="1"/>
    <s v="Supplies"/>
    <s v="Acco Side-Punched Conventional Columnar Pads"/>
    <x v="2827"/>
    <n v="0.45"/>
    <n v="7.6340000000000012"/>
  </r>
  <r>
    <n v="3669"/>
    <x v="1815"/>
    <x v="589"/>
    <d v="2015-12-13T00:00:00"/>
    <x v="1"/>
    <s v="TB-21250"/>
    <s v="Tim Brockman"/>
    <x v="0"/>
    <s v="United States"/>
    <s v="Salem"/>
    <s v="Oregon"/>
    <n v="97301"/>
    <x v="1"/>
    <x v="1421"/>
    <x v="2"/>
    <s v="Accessories"/>
    <s v="SanDisk Ultra 16 GB MicroSDHC Class 10 Memory Card"/>
    <x v="434"/>
    <n v="0.45"/>
    <n v="57.156000000000006"/>
  </r>
  <r>
    <n v="3670"/>
    <x v="1815"/>
    <x v="589"/>
    <d v="2015-12-13T00:00:00"/>
    <x v="1"/>
    <s v="TB-21250"/>
    <s v="Tim Brockman"/>
    <x v="0"/>
    <s v="United States"/>
    <s v="Salem"/>
    <s v="Oregon"/>
    <n v="97301"/>
    <x v="1"/>
    <x v="1568"/>
    <x v="1"/>
    <s v="Labels"/>
    <s v="Avery 492"/>
    <x v="132"/>
    <n v="0.4"/>
    <n v="6.9119999999999999"/>
  </r>
  <r>
    <n v="3671"/>
    <x v="1815"/>
    <x v="589"/>
    <d v="2015-12-13T00:00:00"/>
    <x v="1"/>
    <s v="TB-21250"/>
    <s v="Tim Brockman"/>
    <x v="0"/>
    <s v="United States"/>
    <s v="Salem"/>
    <s v="Oregon"/>
    <n v="97301"/>
    <x v="1"/>
    <x v="55"/>
    <x v="1"/>
    <s v="Paper"/>
    <s v="Xerox 232"/>
    <x v="559"/>
    <n v="0.4"/>
    <n v="6.2207999999999997"/>
  </r>
  <r>
    <n v="3672"/>
    <x v="1815"/>
    <x v="589"/>
    <d v="2015-12-13T00:00:00"/>
    <x v="1"/>
    <s v="TB-21250"/>
    <s v="Tim Brockman"/>
    <x v="0"/>
    <s v="United States"/>
    <s v="Salem"/>
    <s v="Oregon"/>
    <n v="97301"/>
    <x v="1"/>
    <x v="1569"/>
    <x v="1"/>
    <s v="Storage"/>
    <s v="Adjustable Personal File Tote"/>
    <x v="381"/>
    <n v="0.5"/>
    <n v="19.536000000000001"/>
  </r>
  <r>
    <n v="3673"/>
    <x v="1816"/>
    <x v="143"/>
    <d v="2017-04-14T00:00:00"/>
    <x v="1"/>
    <s v="EH-14125"/>
    <s v="Eugene Hildebrand"/>
    <x v="2"/>
    <s v="United States"/>
    <s v="Troy"/>
    <s v="Ohio"/>
    <n v="45373"/>
    <x v="3"/>
    <x v="1475"/>
    <x v="1"/>
    <s v="Envelopes"/>
    <s v="#10 Self-Seal White Envelopes"/>
    <x v="2828"/>
    <n v="0.4"/>
    <n v="5.3231999999999999"/>
  </r>
  <r>
    <n v="3674"/>
    <x v="1816"/>
    <x v="143"/>
    <d v="2017-04-14T00:00:00"/>
    <x v="1"/>
    <s v="EH-14125"/>
    <s v="Eugene Hildebrand"/>
    <x v="2"/>
    <s v="United States"/>
    <s v="Troy"/>
    <s v="Ohio"/>
    <n v="45373"/>
    <x v="3"/>
    <x v="1080"/>
    <x v="1"/>
    <s v="Binders"/>
    <s v="Catalog Binders with Expanding Posts"/>
    <x v="1425"/>
    <n v="0.4"/>
    <n v="72.662399999999991"/>
  </r>
  <r>
    <n v="3675"/>
    <x v="1817"/>
    <x v="44"/>
    <d v="2018-11-11T00:00:00"/>
    <x v="1"/>
    <s v="ML-17410"/>
    <s v="Maris LaWare"/>
    <x v="0"/>
    <s v="United States"/>
    <s v="Philadelphia"/>
    <s v="Pennsylvania"/>
    <n v="19143"/>
    <x v="3"/>
    <x v="1209"/>
    <x v="0"/>
    <s v="Chairs"/>
    <s v="Global Wood Trimmed Managers Task Chair, Khaki"/>
    <x v="2829"/>
    <n v="0.25"/>
    <n v="95.528999999999996"/>
  </r>
  <r>
    <n v="3676"/>
    <x v="1817"/>
    <x v="44"/>
    <d v="2018-11-11T00:00:00"/>
    <x v="1"/>
    <s v="ML-17410"/>
    <s v="Maris LaWare"/>
    <x v="0"/>
    <s v="United States"/>
    <s v="Philadelphia"/>
    <s v="Pennsylvania"/>
    <n v="19143"/>
    <x v="3"/>
    <x v="368"/>
    <x v="1"/>
    <s v="Paper"/>
    <s v="Xerox 191"/>
    <x v="1097"/>
    <n v="0.4"/>
    <n v="28.771199999999997"/>
  </r>
  <r>
    <n v="3677"/>
    <x v="1818"/>
    <x v="901"/>
    <d v="2016-12-09T00:00:00"/>
    <x v="1"/>
    <s v="MH-17620"/>
    <s v="Matt Hagelstein"/>
    <x v="1"/>
    <s v="United States"/>
    <s v="San Diego"/>
    <s v="California"/>
    <n v="92105"/>
    <x v="1"/>
    <x v="642"/>
    <x v="0"/>
    <s v="Furnishings"/>
    <s v="Executive Impressions 14 Contract Wall Clock"/>
    <x v="785"/>
    <n v="0.4"/>
    <n v="26.675999999999998"/>
  </r>
  <r>
    <n v="3678"/>
    <x v="1819"/>
    <x v="584"/>
    <d v="2016-07-14T00:00:00"/>
    <x v="1"/>
    <s v="BT-11680"/>
    <s v="Brian Thompson"/>
    <x v="0"/>
    <s v="United States"/>
    <s v="Clinton"/>
    <s v="Maryland"/>
    <n v="20735"/>
    <x v="3"/>
    <x v="1432"/>
    <x v="1"/>
    <s v="Fasteners"/>
    <s v="Advantus Map Pennant Flags and Round Head Tacks"/>
    <x v="2347"/>
    <n v="0.4"/>
    <n v="9.48"/>
  </r>
  <r>
    <n v="3679"/>
    <x v="1819"/>
    <x v="584"/>
    <d v="2016-07-14T00:00:00"/>
    <x v="1"/>
    <s v="BT-11680"/>
    <s v="Brian Thompson"/>
    <x v="0"/>
    <s v="United States"/>
    <s v="Clinton"/>
    <s v="Maryland"/>
    <n v="20735"/>
    <x v="3"/>
    <x v="1520"/>
    <x v="2"/>
    <s v="Machines"/>
    <s v="Fellowes Powershred HS-440 4-Sheet High Security Shredder"/>
    <x v="2830"/>
    <n v="0.25"/>
    <n v="348.72750000000002"/>
  </r>
  <r>
    <n v="3680"/>
    <x v="1819"/>
    <x v="584"/>
    <d v="2016-07-14T00:00:00"/>
    <x v="1"/>
    <s v="BT-11680"/>
    <s v="Brian Thompson"/>
    <x v="0"/>
    <s v="United States"/>
    <s v="Clinton"/>
    <s v="Maryland"/>
    <n v="20735"/>
    <x v="3"/>
    <x v="269"/>
    <x v="0"/>
    <s v="Furnishings"/>
    <s v="Eldon ClusterMat Chair Mat with Cordless Antistatic Protection"/>
    <x v="2831"/>
    <n v="0.4"/>
    <n v="109.176"/>
  </r>
  <r>
    <n v="3681"/>
    <x v="1819"/>
    <x v="584"/>
    <d v="2016-07-14T00:00:00"/>
    <x v="1"/>
    <s v="BT-11680"/>
    <s v="Brian Thompson"/>
    <x v="0"/>
    <s v="United States"/>
    <s v="Clinton"/>
    <s v="Maryland"/>
    <n v="20735"/>
    <x v="3"/>
    <x v="1570"/>
    <x v="1"/>
    <s v="Labels"/>
    <s v="Avery 05222 Permanent Self-Adhesive File Folder Labels for Typewriters, on Rolls, White, 250/Roll"/>
    <x v="708"/>
    <n v="0.4"/>
    <n v="7.4340000000000002"/>
  </r>
  <r>
    <n v="3682"/>
    <x v="1819"/>
    <x v="584"/>
    <d v="2016-07-14T00:00:00"/>
    <x v="1"/>
    <s v="BT-11680"/>
    <s v="Brian Thompson"/>
    <x v="0"/>
    <s v="United States"/>
    <s v="Clinton"/>
    <s v="Maryland"/>
    <n v="20735"/>
    <x v="3"/>
    <x v="912"/>
    <x v="1"/>
    <s v="Binders"/>
    <s v="Performers Binder/Pad Holder, Black"/>
    <x v="2832"/>
    <n v="0.4"/>
    <n v="50.454000000000001"/>
  </r>
  <r>
    <n v="3683"/>
    <x v="1819"/>
    <x v="584"/>
    <d v="2016-07-14T00:00:00"/>
    <x v="1"/>
    <s v="BT-11680"/>
    <s v="Brian Thompson"/>
    <x v="0"/>
    <s v="United States"/>
    <s v="Clinton"/>
    <s v="Maryland"/>
    <n v="20735"/>
    <x v="3"/>
    <x v="1571"/>
    <x v="1"/>
    <s v="Art"/>
    <s v="Prismacolor Color Pencil Set"/>
    <x v="1362"/>
    <n v="0.25"/>
    <n v="59.519999999999996"/>
  </r>
  <r>
    <n v="3684"/>
    <x v="1819"/>
    <x v="584"/>
    <d v="2016-07-14T00:00:00"/>
    <x v="1"/>
    <s v="BT-11680"/>
    <s v="Brian Thompson"/>
    <x v="0"/>
    <s v="United States"/>
    <s v="Clinton"/>
    <s v="Maryland"/>
    <n v="20735"/>
    <x v="3"/>
    <x v="822"/>
    <x v="1"/>
    <s v="Binders"/>
    <s v="GBC Recycled VeloBinder Covers"/>
    <x v="2833"/>
    <n v="0.4"/>
    <n v="92.016000000000005"/>
  </r>
  <r>
    <n v="3685"/>
    <x v="1819"/>
    <x v="584"/>
    <d v="2016-07-14T00:00:00"/>
    <x v="1"/>
    <s v="BT-11680"/>
    <s v="Brian Thompson"/>
    <x v="0"/>
    <s v="United States"/>
    <s v="Clinton"/>
    <s v="Maryland"/>
    <n v="20735"/>
    <x v="3"/>
    <x v="24"/>
    <x v="1"/>
    <s v="Binders"/>
    <s v="Wilson Jones Active Use Binders"/>
    <x v="2834"/>
    <n v="0.4"/>
    <n v="26.207999999999998"/>
  </r>
  <r>
    <n v="3686"/>
    <x v="1819"/>
    <x v="584"/>
    <d v="2016-07-14T00:00:00"/>
    <x v="1"/>
    <s v="BT-11680"/>
    <s v="Brian Thompson"/>
    <x v="0"/>
    <s v="United States"/>
    <s v="Clinton"/>
    <s v="Maryland"/>
    <n v="20735"/>
    <x v="3"/>
    <x v="768"/>
    <x v="1"/>
    <s v="Storage"/>
    <s v="Project Tote Personal File"/>
    <x v="2835"/>
    <n v="0.5"/>
    <n v="49.104999999999997"/>
  </r>
  <r>
    <n v="3687"/>
    <x v="1820"/>
    <x v="180"/>
    <d v="2017-12-19T00:00:00"/>
    <x v="1"/>
    <s v="JC-15340"/>
    <s v="Jasper Cacioppo"/>
    <x v="0"/>
    <s v="United States"/>
    <s v="Riverside"/>
    <s v="California"/>
    <n v="92503"/>
    <x v="1"/>
    <x v="346"/>
    <x v="1"/>
    <s v="Art"/>
    <s v="Crayola Colored Pencils"/>
    <x v="294"/>
    <n v="0.45"/>
    <n v="5.4119999999999999"/>
  </r>
  <r>
    <n v="3688"/>
    <x v="1821"/>
    <x v="244"/>
    <d v="2017-05-24T00:00:00"/>
    <x v="1"/>
    <s v="DB-13210"/>
    <s v="Dean Braden"/>
    <x v="0"/>
    <s v="United States"/>
    <s v="Port Saint Lucie"/>
    <s v="Florida"/>
    <n v="34952"/>
    <x v="0"/>
    <x v="307"/>
    <x v="1"/>
    <s v="Binders"/>
    <s v="Avery Non-Stick Binders"/>
    <x v="986"/>
    <n v="0.25"/>
    <n v="2.0205000000000002"/>
  </r>
  <r>
    <n v="3689"/>
    <x v="1822"/>
    <x v="455"/>
    <d v="2018-06-05T00:00:00"/>
    <x v="0"/>
    <s v="DO-13435"/>
    <s v="Denny Ordway"/>
    <x v="0"/>
    <s v="United States"/>
    <s v="Mesa"/>
    <s v="Arizona"/>
    <n v="85204"/>
    <x v="1"/>
    <x v="218"/>
    <x v="1"/>
    <s v="Paper"/>
    <s v="Xerox 4200 Series MultiUse Premium Copy Paper (20Lb. and 84 Bright)"/>
    <x v="863"/>
    <n v="0.4"/>
    <n v="15.2064"/>
  </r>
  <r>
    <n v="3690"/>
    <x v="1822"/>
    <x v="455"/>
    <d v="2018-06-05T00:00:00"/>
    <x v="0"/>
    <s v="DO-13435"/>
    <s v="Denny Ordway"/>
    <x v="0"/>
    <s v="United States"/>
    <s v="Mesa"/>
    <s v="Arizona"/>
    <n v="85204"/>
    <x v="1"/>
    <x v="598"/>
    <x v="1"/>
    <s v="Envelopes"/>
    <s v="Manila Recycled Extra-Heavyweight Clasp Envelopes, 6 x 9"/>
    <x v="2836"/>
    <n v="0.4"/>
    <n v="26.352"/>
  </r>
  <r>
    <n v="3691"/>
    <x v="1823"/>
    <x v="628"/>
    <d v="2016-11-02T00:00:00"/>
    <x v="0"/>
    <s v="FA-14230"/>
    <s v="Frank Atkinson"/>
    <x v="1"/>
    <s v="United States"/>
    <s v="Denver"/>
    <s v="Colorado"/>
    <n v="80219"/>
    <x v="1"/>
    <x v="1313"/>
    <x v="2"/>
    <s v="Machines"/>
    <s v="Lexmark S315 Color Inkjet Printer"/>
    <x v="2837"/>
    <n v="0.45"/>
    <n v="32.996700000000004"/>
  </r>
  <r>
    <n v="3692"/>
    <x v="1823"/>
    <x v="628"/>
    <d v="2016-11-02T00:00:00"/>
    <x v="0"/>
    <s v="FA-14230"/>
    <s v="Frank Atkinson"/>
    <x v="1"/>
    <s v="United States"/>
    <s v="Denver"/>
    <s v="Colorado"/>
    <n v="80219"/>
    <x v="1"/>
    <x v="1572"/>
    <x v="2"/>
    <s v="Copiers"/>
    <s v="Sharp 1540cs Digital Laser Copier"/>
    <x v="2838"/>
    <n v="0.5"/>
    <n v="219.99600000000001"/>
  </r>
  <r>
    <n v="3693"/>
    <x v="1823"/>
    <x v="628"/>
    <d v="2016-11-02T00:00:00"/>
    <x v="0"/>
    <s v="FA-14230"/>
    <s v="Frank Atkinson"/>
    <x v="1"/>
    <s v="United States"/>
    <s v="Denver"/>
    <s v="Colorado"/>
    <n v="80219"/>
    <x v="1"/>
    <x v="722"/>
    <x v="2"/>
    <s v="Phones"/>
    <s v="OtterBox Commuter Series Case - iPhone 5 &amp; 5s"/>
    <x v="2839"/>
    <n v="0.4"/>
    <n v="52.775999999999996"/>
  </r>
  <r>
    <n v="3694"/>
    <x v="1823"/>
    <x v="628"/>
    <d v="2016-11-02T00:00:00"/>
    <x v="0"/>
    <s v="FA-14230"/>
    <s v="Frank Atkinson"/>
    <x v="1"/>
    <s v="United States"/>
    <s v="Denver"/>
    <s v="Colorado"/>
    <n v="80219"/>
    <x v="1"/>
    <x v="1573"/>
    <x v="0"/>
    <s v="Furnishings"/>
    <s v="Eldon Regeneration Recycled Desk Accessories, Black"/>
    <x v="2840"/>
    <n v="0.4"/>
    <n v="9.2927999999999997"/>
  </r>
  <r>
    <n v="3695"/>
    <x v="1824"/>
    <x v="680"/>
    <d v="2017-10-20T00:00:00"/>
    <x v="1"/>
    <s v="QJ-19255"/>
    <s v="Quincy Jones"/>
    <x v="1"/>
    <s v="United States"/>
    <s v="Springfield"/>
    <s v="Virginia"/>
    <n v="22153"/>
    <x v="0"/>
    <x v="1197"/>
    <x v="1"/>
    <s v="Binders"/>
    <s v="GBC Twin Loop Wire Binding Elements"/>
    <x v="2841"/>
    <n v="0.25"/>
    <n v="174.72"/>
  </r>
  <r>
    <n v="3696"/>
    <x v="1824"/>
    <x v="680"/>
    <d v="2017-10-20T00:00:00"/>
    <x v="1"/>
    <s v="QJ-19255"/>
    <s v="Quincy Jones"/>
    <x v="1"/>
    <s v="United States"/>
    <s v="Springfield"/>
    <s v="Virginia"/>
    <n v="22153"/>
    <x v="0"/>
    <x v="1475"/>
    <x v="1"/>
    <s v="Envelopes"/>
    <s v="#10 Self-Seal White Envelopes"/>
    <x v="2842"/>
    <n v="0.25"/>
    <n v="49.905000000000001"/>
  </r>
  <r>
    <n v="3697"/>
    <x v="1824"/>
    <x v="680"/>
    <d v="2017-10-20T00:00:00"/>
    <x v="1"/>
    <s v="QJ-19255"/>
    <s v="Quincy Jones"/>
    <x v="1"/>
    <s v="United States"/>
    <s v="Springfield"/>
    <s v="Virginia"/>
    <n v="22153"/>
    <x v="0"/>
    <x v="336"/>
    <x v="1"/>
    <s v="Appliances"/>
    <s v="Holmes Odor Grabber"/>
    <x v="1874"/>
    <n v="0.25"/>
    <n v="32.445"/>
  </r>
  <r>
    <n v="3698"/>
    <x v="1825"/>
    <x v="902"/>
    <d v="2016-11-21T00:00:00"/>
    <x v="0"/>
    <s v="TC-21475"/>
    <s v="Tony Chapman"/>
    <x v="2"/>
    <s v="United States"/>
    <s v="Seattle"/>
    <s v="Washington"/>
    <n v="98115"/>
    <x v="1"/>
    <x v="1460"/>
    <x v="0"/>
    <s v="Furnishings"/>
    <s v="Tenex V2T-RE Standard Weight Series Chair Mat, 45 x 53, Lip 25 x 12"/>
    <x v="1713"/>
    <n v="0.4"/>
    <n v="85.176000000000002"/>
  </r>
  <r>
    <n v="3699"/>
    <x v="1826"/>
    <x v="103"/>
    <d v="2015-09-17T00:00:00"/>
    <x v="1"/>
    <s v="ON-18715"/>
    <s v="Odella Nelson"/>
    <x v="1"/>
    <s v="United States"/>
    <s v="Tempe"/>
    <s v="Arizona"/>
    <n v="85281"/>
    <x v="1"/>
    <x v="1574"/>
    <x v="1"/>
    <s v="Storage"/>
    <s v="Eldon File Chest Portable File"/>
    <x v="2843"/>
    <n v="0.5"/>
    <n v="39.700000000000003"/>
  </r>
  <r>
    <n v="3700"/>
    <x v="1827"/>
    <x v="38"/>
    <d v="2018-11-18T00:00:00"/>
    <x v="0"/>
    <s v="AD-10180"/>
    <s v="Alan Dominguez"/>
    <x v="2"/>
    <s v="United States"/>
    <s v="Yonkers"/>
    <s v="New York"/>
    <n v="10701"/>
    <x v="3"/>
    <x v="374"/>
    <x v="2"/>
    <s v="Accessories"/>
    <s v="KeyTronic 6101 Series - Keyboard - Black"/>
    <x v="2844"/>
    <n v="0.25"/>
    <n v="122.97"/>
  </r>
  <r>
    <n v="3701"/>
    <x v="1828"/>
    <x v="165"/>
    <d v="2018-12-29T00:00:00"/>
    <x v="1"/>
    <s v="AC-10615"/>
    <s v="Ann Chong"/>
    <x v="1"/>
    <s v="United States"/>
    <s v="Rochester"/>
    <s v="New York"/>
    <n v="14609"/>
    <x v="3"/>
    <x v="767"/>
    <x v="0"/>
    <s v="Furnishings"/>
    <s v="Eldon Delta Triangular Chair Mat, 52 x 58, Clear"/>
    <x v="2845"/>
    <n v="0.4"/>
    <n v="22.757999999999999"/>
  </r>
  <r>
    <n v="3702"/>
    <x v="1829"/>
    <x v="850"/>
    <d v="2017-01-13T00:00:00"/>
    <x v="0"/>
    <s v="MF-17665"/>
    <s v="Maureen Fritzler"/>
    <x v="1"/>
    <s v="United States"/>
    <s v="Toledo"/>
    <s v="Ohio"/>
    <n v="43615"/>
    <x v="3"/>
    <x v="1462"/>
    <x v="0"/>
    <s v="Furnishings"/>
    <s v="DAX Two-Tone Rosewood/Black Document Frame, Desktop, 5 x 7"/>
    <x v="2846"/>
    <n v="0.4"/>
    <n v="9.1007999999999996"/>
  </r>
  <r>
    <n v="3703"/>
    <x v="1830"/>
    <x v="385"/>
    <d v="2016-06-19T00:00:00"/>
    <x v="1"/>
    <s v="DH-13075"/>
    <s v="Dave Hallsten"/>
    <x v="1"/>
    <s v="United States"/>
    <s v="Decatur"/>
    <s v="Alabama"/>
    <n v="35601"/>
    <x v="0"/>
    <x v="1560"/>
    <x v="1"/>
    <s v="Art"/>
    <s v="Newell 31"/>
    <x v="2847"/>
    <n v="0.15000000000000002"/>
    <n v="21.062999999999999"/>
  </r>
  <r>
    <n v="3704"/>
    <x v="1830"/>
    <x v="385"/>
    <d v="2016-06-19T00:00:00"/>
    <x v="1"/>
    <s v="DH-13075"/>
    <s v="Dave Hallsten"/>
    <x v="1"/>
    <s v="United States"/>
    <s v="Decatur"/>
    <s v="Alabama"/>
    <n v="35601"/>
    <x v="0"/>
    <x v="1206"/>
    <x v="1"/>
    <s v="Binders"/>
    <s v="Avery Heavy-Duty EZD View Binder with Locking Rings"/>
    <x v="2848"/>
    <n v="0.25"/>
    <n v="14.355"/>
  </r>
  <r>
    <n v="3705"/>
    <x v="1830"/>
    <x v="385"/>
    <d v="2016-06-19T00:00:00"/>
    <x v="1"/>
    <s v="DH-13075"/>
    <s v="Dave Hallsten"/>
    <x v="1"/>
    <s v="United States"/>
    <s v="Decatur"/>
    <s v="Alabama"/>
    <n v="35601"/>
    <x v="0"/>
    <x v="851"/>
    <x v="2"/>
    <s v="Copiers"/>
    <s v="Brother DCP1000 Digital 3 in 1 Multifunction Machine"/>
    <x v="2849"/>
    <n v="0.35"/>
    <n v="584.98050000000001"/>
  </r>
  <r>
    <n v="3706"/>
    <x v="1830"/>
    <x v="385"/>
    <d v="2016-06-19T00:00:00"/>
    <x v="1"/>
    <s v="DH-13075"/>
    <s v="Dave Hallsten"/>
    <x v="1"/>
    <s v="United States"/>
    <s v="Decatur"/>
    <s v="Alabama"/>
    <n v="35601"/>
    <x v="0"/>
    <x v="1541"/>
    <x v="1"/>
    <s v="Paper"/>
    <s v="Xerox 204"/>
    <x v="56"/>
    <n v="0.25"/>
    <n v="24.299999999999997"/>
  </r>
  <r>
    <n v="3707"/>
    <x v="1831"/>
    <x v="257"/>
    <d v="2018-03-22T00:00:00"/>
    <x v="1"/>
    <s v="EN-13780"/>
    <s v="Edward Nazzal"/>
    <x v="0"/>
    <s v="United States"/>
    <s v="Dallas"/>
    <s v="Texas"/>
    <n v="75220"/>
    <x v="2"/>
    <x v="1068"/>
    <x v="1"/>
    <s v="Art"/>
    <s v="Peel-Off China Markers"/>
    <x v="358"/>
    <n v="0.35"/>
    <n v="15.4908"/>
  </r>
  <r>
    <n v="3708"/>
    <x v="1832"/>
    <x v="533"/>
    <d v="2015-11-27T00:00:00"/>
    <x v="1"/>
    <s v="SS-20140"/>
    <s v="Saphhira Shifley"/>
    <x v="1"/>
    <s v="United States"/>
    <s v="Mesquite"/>
    <s v="Texas"/>
    <n v="75150"/>
    <x v="2"/>
    <x v="740"/>
    <x v="0"/>
    <s v="Furnishings"/>
    <s v="Staple-based wall hangings"/>
    <x v="2850"/>
    <n v="0.3"/>
    <n v="4.4576000000000002"/>
  </r>
  <r>
    <n v="3709"/>
    <x v="1832"/>
    <x v="533"/>
    <d v="2015-11-27T00:00:00"/>
    <x v="1"/>
    <s v="SS-20140"/>
    <s v="Saphhira Shifley"/>
    <x v="1"/>
    <s v="United States"/>
    <s v="Mesquite"/>
    <s v="Texas"/>
    <n v="75150"/>
    <x v="2"/>
    <x v="1051"/>
    <x v="1"/>
    <s v="Appliances"/>
    <s v="Conquest 14 Commercial Heavy-Duty Upright Vacuum, Collection System, Accessory Kit"/>
    <x v="2851"/>
    <n v="0.3"/>
    <n v="23.923200000000001"/>
  </r>
  <r>
    <n v="3710"/>
    <x v="1832"/>
    <x v="533"/>
    <d v="2015-11-27T00:00:00"/>
    <x v="1"/>
    <s v="SS-20140"/>
    <s v="Saphhira Shifley"/>
    <x v="1"/>
    <s v="United States"/>
    <s v="Mesquite"/>
    <s v="Texas"/>
    <n v="75150"/>
    <x v="2"/>
    <x v="1425"/>
    <x v="2"/>
    <s v="Accessories"/>
    <s v="Maxell 4.7GB DVD-R 5/Pack"/>
    <x v="2852"/>
    <n v="0.35"/>
    <n v="3.6035999999999997"/>
  </r>
  <r>
    <n v="3711"/>
    <x v="1833"/>
    <x v="453"/>
    <d v="2018-10-17T00:00:00"/>
    <x v="2"/>
    <s v="RS-19765"/>
    <s v="Roland Schwarz"/>
    <x v="1"/>
    <s v="United States"/>
    <s v="Los Angeles"/>
    <s v="California"/>
    <n v="90045"/>
    <x v="1"/>
    <x v="214"/>
    <x v="0"/>
    <s v="Tables"/>
    <s v="Bush Advantage Collection Round Conference Table"/>
    <x v="2853"/>
    <n v="0.45"/>
    <n v="280.63200000000001"/>
  </r>
  <r>
    <n v="3712"/>
    <x v="1833"/>
    <x v="453"/>
    <d v="2018-10-17T00:00:00"/>
    <x v="2"/>
    <s v="RS-19765"/>
    <s v="Roland Schwarz"/>
    <x v="1"/>
    <s v="United States"/>
    <s v="Los Angeles"/>
    <s v="California"/>
    <n v="90045"/>
    <x v="1"/>
    <x v="1127"/>
    <x v="1"/>
    <s v="Paper"/>
    <s v="Xerox 1919"/>
    <x v="2854"/>
    <n v="0.4"/>
    <n v="122.96999999999998"/>
  </r>
  <r>
    <n v="3713"/>
    <x v="1834"/>
    <x v="81"/>
    <d v="2018-04-24T00:00:00"/>
    <x v="2"/>
    <s v="JW-15955"/>
    <s v="Joni Wasserman"/>
    <x v="0"/>
    <s v="United States"/>
    <s v="Seattle"/>
    <s v="Washington"/>
    <n v="98103"/>
    <x v="1"/>
    <x v="1575"/>
    <x v="2"/>
    <s v="Accessories"/>
    <s v="Verbatim Slim CD and DVD Storage Cases, 50/Pack"/>
    <x v="1034"/>
    <n v="0.45"/>
    <n v="6.3470000000000004"/>
  </r>
  <r>
    <n v="3714"/>
    <x v="1834"/>
    <x v="81"/>
    <d v="2018-04-24T00:00:00"/>
    <x v="2"/>
    <s v="JW-15955"/>
    <s v="Joni Wasserman"/>
    <x v="0"/>
    <s v="United States"/>
    <s v="Seattle"/>
    <s v="Washington"/>
    <n v="98103"/>
    <x v="1"/>
    <x v="797"/>
    <x v="0"/>
    <s v="Furnishings"/>
    <s v="Eldon Advantage Foldable Chair Mats for Low Pile Carpets"/>
    <x v="2855"/>
    <n v="0.4"/>
    <n v="97.559999999999988"/>
  </r>
  <r>
    <n v="3715"/>
    <x v="1835"/>
    <x v="589"/>
    <d v="2015-12-10T00:00:00"/>
    <x v="0"/>
    <s v="JK-15625"/>
    <s v="Jim Karlsson"/>
    <x v="0"/>
    <s v="United States"/>
    <s v="Olympia"/>
    <s v="Washington"/>
    <n v="98502"/>
    <x v="1"/>
    <x v="600"/>
    <x v="1"/>
    <s v="Paper"/>
    <s v="Xerox 1964"/>
    <x v="1816"/>
    <n v="0.4"/>
    <n v="27.407999999999998"/>
  </r>
  <r>
    <n v="3716"/>
    <x v="1835"/>
    <x v="589"/>
    <d v="2015-12-10T00:00:00"/>
    <x v="0"/>
    <s v="JK-15625"/>
    <s v="Jim Karlsson"/>
    <x v="0"/>
    <s v="United States"/>
    <s v="Olympia"/>
    <s v="Washington"/>
    <n v="98502"/>
    <x v="1"/>
    <x v="291"/>
    <x v="0"/>
    <s v="Chairs"/>
    <s v="DMI Arturo Collection Mission-style Design Wood Chair"/>
    <x v="884"/>
    <n v="0.45"/>
    <n v="332.15600000000001"/>
  </r>
  <r>
    <n v="3717"/>
    <x v="1836"/>
    <x v="148"/>
    <d v="2018-06-02T00:00:00"/>
    <x v="1"/>
    <s v="JO-15550"/>
    <s v="Jesus Ocampo"/>
    <x v="2"/>
    <s v="United States"/>
    <s v="Omaha"/>
    <s v="Nebraska"/>
    <n v="68104"/>
    <x v="2"/>
    <x v="1217"/>
    <x v="1"/>
    <s v="Fasteners"/>
    <s v="Plymouth Boxed Rubber Bands by Plymouth"/>
    <x v="2856"/>
    <n v="0.3"/>
    <n v="16.484999999999999"/>
  </r>
  <r>
    <n v="3718"/>
    <x v="1837"/>
    <x v="251"/>
    <d v="2017-09-23T00:00:00"/>
    <x v="1"/>
    <s v="TP-21130"/>
    <s v="Theone Pippenger"/>
    <x v="0"/>
    <s v="United States"/>
    <s v="Columbus"/>
    <s v="Georgia"/>
    <n v="31907"/>
    <x v="0"/>
    <x v="1576"/>
    <x v="1"/>
    <s v="Supplies"/>
    <s v="Letter Slitter"/>
    <x v="1310"/>
    <n v="0.15000000000000002"/>
    <n v="4.2839999999999998"/>
  </r>
  <r>
    <n v="3719"/>
    <x v="1837"/>
    <x v="251"/>
    <d v="2017-09-23T00:00:00"/>
    <x v="1"/>
    <s v="TP-21130"/>
    <s v="Theone Pippenger"/>
    <x v="0"/>
    <s v="United States"/>
    <s v="Columbus"/>
    <s v="Georgia"/>
    <n v="31907"/>
    <x v="0"/>
    <x v="1135"/>
    <x v="2"/>
    <s v="Accessories"/>
    <s v="Logitech Wireless Marathon Mouse M705"/>
    <x v="2857"/>
    <n v="0.15000000000000002"/>
    <n v="212.45749999999998"/>
  </r>
  <r>
    <n v="3720"/>
    <x v="1838"/>
    <x v="42"/>
    <d v="2017-09-23T00:00:00"/>
    <x v="1"/>
    <s v="BS-11590"/>
    <s v="Brendan Sweed"/>
    <x v="1"/>
    <s v="United States"/>
    <s v="Columbus"/>
    <s v="Indiana"/>
    <n v="47201"/>
    <x v="2"/>
    <x v="158"/>
    <x v="1"/>
    <s v="Art"/>
    <s v="Sanford Liquid Accent Highlighters"/>
    <x v="653"/>
    <n v="0.35"/>
    <n v="21.71"/>
  </r>
  <r>
    <n v="3721"/>
    <x v="1839"/>
    <x v="887"/>
    <d v="2017-12-24T00:00:00"/>
    <x v="1"/>
    <s v="AB-10255"/>
    <s v="Alejandro Ballentine"/>
    <x v="2"/>
    <s v="United States"/>
    <s v="Jackson"/>
    <s v="Mississippi"/>
    <n v="39212"/>
    <x v="0"/>
    <x v="283"/>
    <x v="0"/>
    <s v="Furnishings"/>
    <s v="C-Line Cubicle Keepers Polyproplyene Holder With Velcro Backings"/>
    <x v="2858"/>
    <n v="0.25"/>
    <n v="14.190000000000001"/>
  </r>
  <r>
    <n v="3722"/>
    <x v="1839"/>
    <x v="887"/>
    <d v="2017-12-24T00:00:00"/>
    <x v="1"/>
    <s v="AB-10255"/>
    <s v="Alejandro Ballentine"/>
    <x v="2"/>
    <s v="United States"/>
    <s v="Jackson"/>
    <s v="Mississippi"/>
    <n v="39212"/>
    <x v="0"/>
    <x v="8"/>
    <x v="1"/>
    <s v="Binders"/>
    <s v="DXL Angle-View Binders with Locking Rings by Samsill"/>
    <x v="735"/>
    <n v="0.25"/>
    <n v="11.565"/>
  </r>
  <r>
    <n v="3723"/>
    <x v="1840"/>
    <x v="903"/>
    <d v="2018-11-26T00:00:00"/>
    <x v="1"/>
    <s v="FO-14305"/>
    <s v="Frank Olsen"/>
    <x v="0"/>
    <s v="United States"/>
    <s v="Houston"/>
    <s v="Texas"/>
    <n v="77070"/>
    <x v="2"/>
    <x v="311"/>
    <x v="1"/>
    <s v="Art"/>
    <s v="Newell 314"/>
    <x v="2859"/>
    <n v="0.35"/>
    <n v="23.212800000000001"/>
  </r>
  <r>
    <n v="3724"/>
    <x v="1841"/>
    <x v="125"/>
    <d v="2016-01-04T00:00:00"/>
    <x v="1"/>
    <s v="MF-17665"/>
    <s v="Maureen Fritzler"/>
    <x v="1"/>
    <s v="United States"/>
    <s v="Phoenix"/>
    <s v="Arizona"/>
    <n v="85023"/>
    <x v="1"/>
    <x v="1498"/>
    <x v="1"/>
    <s v="Binders"/>
    <s v="Ibico Ibimaster 300 Manual Binding System"/>
    <x v="2860"/>
    <n v="0.4"/>
    <n v="331.19099999999997"/>
  </r>
  <r>
    <n v="3725"/>
    <x v="1842"/>
    <x v="355"/>
    <d v="2018-04-05T00:00:00"/>
    <x v="2"/>
    <s v="SA-20830"/>
    <s v="Sue Ann Reed"/>
    <x v="0"/>
    <s v="United States"/>
    <s v="Chicago"/>
    <s v="Illinois"/>
    <n v="60653"/>
    <x v="2"/>
    <x v="425"/>
    <x v="1"/>
    <s v="Art"/>
    <s v="Prang Colored Pencils"/>
    <x v="2559"/>
    <n v="0.35"/>
    <n v="4.5864000000000003"/>
  </r>
  <r>
    <n v="3726"/>
    <x v="1843"/>
    <x v="482"/>
    <d v="2018-01-02T00:00:00"/>
    <x v="1"/>
    <s v="SH-19975"/>
    <s v="Sally Hughsby"/>
    <x v="1"/>
    <s v="United States"/>
    <s v="Denver"/>
    <s v="Colorado"/>
    <n v="80219"/>
    <x v="1"/>
    <x v="1267"/>
    <x v="1"/>
    <s v="Appliances"/>
    <s v="Harmony HEPA Quiet Air Purifiers"/>
    <x v="690"/>
    <n v="0.4"/>
    <n v="11.231999999999999"/>
  </r>
  <r>
    <n v="3727"/>
    <x v="1844"/>
    <x v="410"/>
    <d v="2017-06-11T00:00:00"/>
    <x v="1"/>
    <s v="JL-15235"/>
    <s v="Janet Lee"/>
    <x v="0"/>
    <s v="United States"/>
    <s v="Newark"/>
    <s v="Delaware"/>
    <n v="19711"/>
    <x v="3"/>
    <x v="734"/>
    <x v="1"/>
    <s v="Storage"/>
    <s v="Standard Rollaway File with Lock"/>
    <x v="2861"/>
    <n v="0.5"/>
    <n v="180.19"/>
  </r>
  <r>
    <n v="3728"/>
    <x v="1844"/>
    <x v="410"/>
    <d v="2017-06-11T00:00:00"/>
    <x v="1"/>
    <s v="JL-15235"/>
    <s v="Janet Lee"/>
    <x v="0"/>
    <s v="United States"/>
    <s v="Newark"/>
    <s v="Delaware"/>
    <n v="19711"/>
    <x v="3"/>
    <x v="311"/>
    <x v="1"/>
    <s v="Art"/>
    <s v="Newell 314"/>
    <x v="946"/>
    <n v="0.25"/>
    <n v="8.370000000000001"/>
  </r>
  <r>
    <n v="3729"/>
    <x v="1844"/>
    <x v="410"/>
    <d v="2017-06-11T00:00:00"/>
    <x v="1"/>
    <s v="JL-15235"/>
    <s v="Janet Lee"/>
    <x v="0"/>
    <s v="United States"/>
    <s v="Newark"/>
    <s v="Delaware"/>
    <n v="19711"/>
    <x v="3"/>
    <x v="1508"/>
    <x v="1"/>
    <s v="Labels"/>
    <s v="Avery White Multi-Purpose Labels"/>
    <x v="1801"/>
    <n v="0.4"/>
    <n v="8.9639999999999986"/>
  </r>
  <r>
    <n v="3730"/>
    <x v="1845"/>
    <x v="227"/>
    <d v="2016-09-23T00:00:00"/>
    <x v="1"/>
    <s v="KH-16630"/>
    <s v="Ken Heidel"/>
    <x v="1"/>
    <s v="United States"/>
    <s v="Clinton"/>
    <s v="Maryland"/>
    <n v="20735"/>
    <x v="3"/>
    <x v="1018"/>
    <x v="1"/>
    <s v="Storage"/>
    <s v="Acco Perma 3000 Stacking Storage Drawers"/>
    <x v="108"/>
    <n v="0.5"/>
    <n v="20.98"/>
  </r>
  <r>
    <n v="3731"/>
    <x v="1845"/>
    <x v="227"/>
    <d v="2016-09-23T00:00:00"/>
    <x v="1"/>
    <s v="KH-16630"/>
    <s v="Ken Heidel"/>
    <x v="1"/>
    <s v="United States"/>
    <s v="Clinton"/>
    <s v="Maryland"/>
    <n v="20735"/>
    <x v="3"/>
    <x v="72"/>
    <x v="1"/>
    <s v="Storage"/>
    <s v="Safco Industrial Wire Shelving System"/>
    <x v="2862"/>
    <n v="0.5"/>
    <n v="318.43"/>
  </r>
  <r>
    <n v="3732"/>
    <x v="1845"/>
    <x v="227"/>
    <d v="2016-09-23T00:00:00"/>
    <x v="1"/>
    <s v="KH-16630"/>
    <s v="Ken Heidel"/>
    <x v="1"/>
    <s v="United States"/>
    <s v="Clinton"/>
    <s v="Maryland"/>
    <n v="20735"/>
    <x v="3"/>
    <x v="1577"/>
    <x v="2"/>
    <s v="Phones"/>
    <s v="Samsung Galaxy S4 Active"/>
    <x v="2863"/>
    <n v="0.4"/>
    <n v="299.99399999999997"/>
  </r>
  <r>
    <n v="3733"/>
    <x v="1845"/>
    <x v="227"/>
    <d v="2016-09-23T00:00:00"/>
    <x v="1"/>
    <s v="KH-16630"/>
    <s v="Ken Heidel"/>
    <x v="1"/>
    <s v="United States"/>
    <s v="Clinton"/>
    <s v="Maryland"/>
    <n v="20735"/>
    <x v="3"/>
    <x v="1149"/>
    <x v="2"/>
    <s v="Phones"/>
    <s v="Polycom VVX 310 VoIP phone"/>
    <x v="2864"/>
    <n v="0.4"/>
    <n v="755.95799999999997"/>
  </r>
  <r>
    <n v="3734"/>
    <x v="1845"/>
    <x v="227"/>
    <d v="2016-09-23T00:00:00"/>
    <x v="1"/>
    <s v="KH-16630"/>
    <s v="Ken Heidel"/>
    <x v="1"/>
    <s v="United States"/>
    <s v="Clinton"/>
    <s v="Maryland"/>
    <n v="20735"/>
    <x v="3"/>
    <x v="1526"/>
    <x v="1"/>
    <s v="Binders"/>
    <s v="Acco Flexible ACCOHIDE Square Ring Data Binder, Dark Blue, 11 1/2 X 14 7/8"/>
    <x v="2865"/>
    <n v="0.4"/>
    <n v="39.047999999999995"/>
  </r>
  <r>
    <n v="3735"/>
    <x v="1846"/>
    <x v="904"/>
    <d v="2018-03-11T00:00:00"/>
    <x v="0"/>
    <s v="RM-19750"/>
    <s v="Roland Murray"/>
    <x v="0"/>
    <s v="United States"/>
    <s v="New York City"/>
    <s v="New York"/>
    <n v="10011"/>
    <x v="3"/>
    <x v="145"/>
    <x v="1"/>
    <s v="Paper"/>
    <s v="Xerox 1883"/>
    <x v="970"/>
    <n v="0.4"/>
    <n v="15.827999999999999"/>
  </r>
  <r>
    <n v="3736"/>
    <x v="1846"/>
    <x v="904"/>
    <d v="2018-03-11T00:00:00"/>
    <x v="0"/>
    <s v="RM-19750"/>
    <s v="Roland Murray"/>
    <x v="0"/>
    <s v="United States"/>
    <s v="New York City"/>
    <s v="New York"/>
    <n v="10011"/>
    <x v="3"/>
    <x v="928"/>
    <x v="0"/>
    <s v="Furnishings"/>
    <s v="Westinghouse Floor Lamp with Metal Mesh Shade, Black"/>
    <x v="2866"/>
    <n v="0.4"/>
    <n v="43.181999999999995"/>
  </r>
  <r>
    <n v="3737"/>
    <x v="1847"/>
    <x v="716"/>
    <d v="2017-03-17T00:00:00"/>
    <x v="3"/>
    <s v="VM-21835"/>
    <s v="Vivian Mathis"/>
    <x v="0"/>
    <s v="United States"/>
    <s v="Newark"/>
    <s v="Delaware"/>
    <n v="19711"/>
    <x v="3"/>
    <x v="1417"/>
    <x v="2"/>
    <s v="Phones"/>
    <s v="Plantronics Voyager Pro HD - Bluetooth Headset"/>
    <x v="2214"/>
    <n v="0.4"/>
    <n v="77.987999999999985"/>
  </r>
  <r>
    <n v="3738"/>
    <x v="1847"/>
    <x v="716"/>
    <d v="2017-03-17T00:00:00"/>
    <x v="3"/>
    <s v="VM-21835"/>
    <s v="Vivian Mathis"/>
    <x v="0"/>
    <s v="United States"/>
    <s v="Newark"/>
    <s v="Delaware"/>
    <n v="19711"/>
    <x v="3"/>
    <x v="1526"/>
    <x v="1"/>
    <s v="Binders"/>
    <s v="Acco Flexible ACCOHIDE Square Ring Data Binder, Dark Blue, 11 1/2 X 14 7/8"/>
    <x v="2867"/>
    <n v="0.4"/>
    <n v="19.523999999999997"/>
  </r>
  <r>
    <n v="3739"/>
    <x v="1848"/>
    <x v="10"/>
    <d v="2017-12-13T00:00:00"/>
    <x v="1"/>
    <s v="LH-17155"/>
    <s v="Logan Haushalter"/>
    <x v="0"/>
    <s v="United States"/>
    <s v="Jackson"/>
    <s v="Michigan"/>
    <n v="49201"/>
    <x v="2"/>
    <x v="47"/>
    <x v="2"/>
    <s v="Phones"/>
    <s v="LF Elite 3D Dazzle Designer Hard Case Cover, Lf Stylus Pen and Wiper For Apple Iphone 5c Mini Lite"/>
    <x v="2868"/>
    <n v="0.3"/>
    <n v="7.63"/>
  </r>
  <r>
    <n v="3740"/>
    <x v="1848"/>
    <x v="10"/>
    <d v="2017-12-13T00:00:00"/>
    <x v="1"/>
    <s v="LH-17155"/>
    <s v="Logan Haushalter"/>
    <x v="0"/>
    <s v="United States"/>
    <s v="Jackson"/>
    <s v="Michigan"/>
    <n v="49201"/>
    <x v="2"/>
    <x v="1016"/>
    <x v="2"/>
    <s v="Accessories"/>
    <s v="Logitech Trackman Marble Mouse"/>
    <x v="2759"/>
    <n v="0.35"/>
    <n v="38.987000000000002"/>
  </r>
  <r>
    <n v="3741"/>
    <x v="1848"/>
    <x v="10"/>
    <d v="2017-12-13T00:00:00"/>
    <x v="1"/>
    <s v="LH-17155"/>
    <s v="Logan Haushalter"/>
    <x v="0"/>
    <s v="United States"/>
    <s v="Jackson"/>
    <s v="Michigan"/>
    <n v="49201"/>
    <x v="2"/>
    <x v="14"/>
    <x v="1"/>
    <s v="Appliances"/>
    <s v="Holmes Replacement Filter for HEPA Air Cleaner, Very Large Room, HEPA Filter"/>
    <x v="2869"/>
    <n v="0.3"/>
    <n v="43.350299999999997"/>
  </r>
  <r>
    <n v="3742"/>
    <x v="1849"/>
    <x v="804"/>
    <d v="2017-01-21T00:00:00"/>
    <x v="1"/>
    <s v="WB-21850"/>
    <s v="William Brown"/>
    <x v="0"/>
    <s v="United States"/>
    <s v="New York City"/>
    <s v="New York"/>
    <n v="10011"/>
    <x v="3"/>
    <x v="318"/>
    <x v="1"/>
    <s v="Envelopes"/>
    <s v="#10 Gummed Flap White Envelopes, 100/Box"/>
    <x v="1045"/>
    <n v="0.4"/>
    <n v="9.911999999999999"/>
  </r>
  <r>
    <n v="3743"/>
    <x v="1849"/>
    <x v="804"/>
    <d v="2017-01-21T00:00:00"/>
    <x v="1"/>
    <s v="WB-21850"/>
    <s v="William Brown"/>
    <x v="0"/>
    <s v="United States"/>
    <s v="New York City"/>
    <s v="New York"/>
    <n v="10011"/>
    <x v="3"/>
    <x v="1283"/>
    <x v="1"/>
    <s v="Paper"/>
    <s v="Xerox 1959"/>
    <x v="1817"/>
    <n v="0.4"/>
    <n v="36.071999999999996"/>
  </r>
  <r>
    <n v="3744"/>
    <x v="1849"/>
    <x v="804"/>
    <d v="2017-01-21T00:00:00"/>
    <x v="1"/>
    <s v="WB-21850"/>
    <s v="William Brown"/>
    <x v="0"/>
    <s v="United States"/>
    <s v="New York City"/>
    <s v="New York"/>
    <n v="10011"/>
    <x v="3"/>
    <x v="340"/>
    <x v="1"/>
    <s v="Binders"/>
    <s v="Square Ring Data Binders, Rigid 75 Pt. Covers, 11 x 14-7/8"/>
    <x v="361"/>
    <n v="0.4"/>
    <n v="29.721599999999999"/>
  </r>
  <r>
    <n v="3745"/>
    <x v="1850"/>
    <x v="745"/>
    <d v="2015-10-24T00:00:00"/>
    <x v="3"/>
    <s v="AP-10915"/>
    <s v="Arthur Prichep"/>
    <x v="0"/>
    <s v="United States"/>
    <s v="Rock Hill"/>
    <s v="South Carolina"/>
    <n v="29730"/>
    <x v="0"/>
    <x v="1432"/>
    <x v="1"/>
    <s v="Fasteners"/>
    <s v="Advantus Map Pennant Flags and Round Head Tacks"/>
    <x v="2870"/>
    <n v="0.25"/>
    <n v="8.8874999999999993"/>
  </r>
  <r>
    <n v="3746"/>
    <x v="1851"/>
    <x v="713"/>
    <d v="2017-09-28T00:00:00"/>
    <x v="0"/>
    <s v="RA-19915"/>
    <s v="Russell Applegate"/>
    <x v="0"/>
    <s v="United States"/>
    <s v="Columbus"/>
    <s v="Georgia"/>
    <n v="31907"/>
    <x v="0"/>
    <x v="392"/>
    <x v="1"/>
    <s v="Storage"/>
    <s v="Eldon Mobile Mega Data Cart  Mega Stackable  Add-On Trays"/>
    <x v="2871"/>
    <n v="0.35"/>
    <n v="76.862499999999997"/>
  </r>
  <r>
    <n v="3747"/>
    <x v="1851"/>
    <x v="713"/>
    <d v="2017-09-28T00:00:00"/>
    <x v="0"/>
    <s v="RA-19915"/>
    <s v="Russell Applegate"/>
    <x v="0"/>
    <s v="United States"/>
    <s v="Columbus"/>
    <s v="Georgia"/>
    <n v="31907"/>
    <x v="0"/>
    <x v="1265"/>
    <x v="0"/>
    <s v="Chairs"/>
    <s v="Hon Mobius Operators Chair"/>
    <x v="2363"/>
    <n v="0.15000000000000002"/>
    <n v="313.62450000000001"/>
  </r>
  <r>
    <n v="3748"/>
    <x v="1852"/>
    <x v="151"/>
    <d v="2018-08-29T00:00:00"/>
    <x v="0"/>
    <s v="DR-12880"/>
    <s v="Dan Reichenbach"/>
    <x v="1"/>
    <s v="United States"/>
    <s v="Inglewood"/>
    <s v="California"/>
    <n v="90301"/>
    <x v="1"/>
    <x v="1071"/>
    <x v="0"/>
    <s v="Furnishings"/>
    <s v="GE 48 Fluorescent Tube, Cool White Energy Saver, 34 Watts, 30/Box"/>
    <x v="1403"/>
    <n v="0.4"/>
    <n v="119.07599999999999"/>
  </r>
  <r>
    <n v="3749"/>
    <x v="1852"/>
    <x v="151"/>
    <d v="2018-08-29T00:00:00"/>
    <x v="0"/>
    <s v="DR-12880"/>
    <s v="Dan Reichenbach"/>
    <x v="1"/>
    <s v="United States"/>
    <s v="Inglewood"/>
    <s v="California"/>
    <n v="90301"/>
    <x v="1"/>
    <x v="1429"/>
    <x v="1"/>
    <s v="Appliances"/>
    <s v="APC 7 Outlet Network SurgeArrest Surge Protector"/>
    <x v="2872"/>
    <n v="0.4"/>
    <n v="193.15200000000002"/>
  </r>
  <r>
    <n v="3750"/>
    <x v="1852"/>
    <x v="151"/>
    <d v="2018-08-29T00:00:00"/>
    <x v="0"/>
    <s v="DR-12880"/>
    <s v="Dan Reichenbach"/>
    <x v="1"/>
    <s v="United States"/>
    <s v="Inglewood"/>
    <s v="California"/>
    <n v="90301"/>
    <x v="1"/>
    <x v="1572"/>
    <x v="2"/>
    <s v="Copiers"/>
    <s v="Sharp 1540cs Digital Laser Copier"/>
    <x v="2873"/>
    <n v="0.5"/>
    <n v="439.99200000000002"/>
  </r>
  <r>
    <n v="3751"/>
    <x v="1852"/>
    <x v="151"/>
    <d v="2018-08-29T00:00:00"/>
    <x v="0"/>
    <s v="DR-12880"/>
    <s v="Dan Reichenbach"/>
    <x v="1"/>
    <s v="United States"/>
    <s v="Inglewood"/>
    <s v="California"/>
    <n v="90301"/>
    <x v="1"/>
    <x v="675"/>
    <x v="1"/>
    <s v="Supplies"/>
    <s v="Acme Preferred Stainless Steel Scissors"/>
    <x v="158"/>
    <n v="0.45"/>
    <n v="15.620000000000001"/>
  </r>
  <r>
    <n v="3752"/>
    <x v="1852"/>
    <x v="151"/>
    <d v="2018-08-29T00:00:00"/>
    <x v="0"/>
    <s v="DR-12880"/>
    <s v="Dan Reichenbach"/>
    <x v="1"/>
    <s v="United States"/>
    <s v="Inglewood"/>
    <s v="California"/>
    <n v="90301"/>
    <x v="1"/>
    <x v="370"/>
    <x v="0"/>
    <s v="Chairs"/>
    <s v="Bevis Steel Folding Chairs"/>
    <x v="2145"/>
    <n v="0.45"/>
    <n v="126.65400000000001"/>
  </r>
  <r>
    <n v="3753"/>
    <x v="1852"/>
    <x v="151"/>
    <d v="2018-08-29T00:00:00"/>
    <x v="0"/>
    <s v="DR-12880"/>
    <s v="Dan Reichenbach"/>
    <x v="1"/>
    <s v="United States"/>
    <s v="Inglewood"/>
    <s v="California"/>
    <n v="90301"/>
    <x v="1"/>
    <x v="968"/>
    <x v="1"/>
    <s v="Paper"/>
    <s v="White Computer Printout Paper by Universal"/>
    <x v="2207"/>
    <n v="0.4"/>
    <n v="69.768000000000001"/>
  </r>
  <r>
    <n v="3754"/>
    <x v="1852"/>
    <x v="151"/>
    <d v="2018-08-29T00:00:00"/>
    <x v="0"/>
    <s v="DR-12880"/>
    <s v="Dan Reichenbach"/>
    <x v="1"/>
    <s v="United States"/>
    <s v="Inglewood"/>
    <s v="California"/>
    <n v="90301"/>
    <x v="1"/>
    <x v="115"/>
    <x v="1"/>
    <s v="Binders"/>
    <s v="GBC DocuBind 300 Electric Binding Machine"/>
    <x v="841"/>
    <n v="0.4"/>
    <n v="504.94079999999997"/>
  </r>
  <r>
    <n v="3755"/>
    <x v="1852"/>
    <x v="151"/>
    <d v="2018-08-29T00:00:00"/>
    <x v="0"/>
    <s v="DR-12880"/>
    <s v="Dan Reichenbach"/>
    <x v="1"/>
    <s v="United States"/>
    <s v="Inglewood"/>
    <s v="California"/>
    <n v="90301"/>
    <x v="1"/>
    <x v="1043"/>
    <x v="1"/>
    <s v="Storage"/>
    <s v="Sensible Storage WireTech Storage Systems"/>
    <x v="1367"/>
    <n v="0.5"/>
    <n v="177.45"/>
  </r>
  <r>
    <n v="3756"/>
    <x v="1853"/>
    <x v="840"/>
    <d v="2017-03-06T00:00:00"/>
    <x v="2"/>
    <s v="JG-15310"/>
    <s v="Jason Gross"/>
    <x v="1"/>
    <s v="United States"/>
    <s v="Odessa"/>
    <s v="Texas"/>
    <n v="79762"/>
    <x v="2"/>
    <x v="827"/>
    <x v="1"/>
    <s v="Paper"/>
    <s v="Rediform Wirebound Phone Memo Message Book, 11 x 5-3/4"/>
    <x v="2874"/>
    <n v="0.3"/>
    <n v="29.948799999999999"/>
  </r>
  <r>
    <n v="3757"/>
    <x v="1853"/>
    <x v="840"/>
    <d v="2017-03-06T00:00:00"/>
    <x v="2"/>
    <s v="JG-15310"/>
    <s v="Jason Gross"/>
    <x v="1"/>
    <s v="United States"/>
    <s v="Odessa"/>
    <s v="Texas"/>
    <n v="79762"/>
    <x v="2"/>
    <x v="1578"/>
    <x v="0"/>
    <s v="Chairs"/>
    <s v="Office Star - Mid Back Dual function Ergonomic High Back Chair with 2-Way Adjustable Arms"/>
    <x v="2875"/>
    <n v="0.35"/>
    <n v="366.22949999999997"/>
  </r>
  <r>
    <n v="3758"/>
    <x v="1854"/>
    <x v="905"/>
    <d v="2017-03-04T00:00:00"/>
    <x v="1"/>
    <s v="LC-16870"/>
    <s v="Lena Cacioppo"/>
    <x v="0"/>
    <s v="United States"/>
    <s v="Newark"/>
    <s v="Ohio"/>
    <n v="43055"/>
    <x v="3"/>
    <x v="1500"/>
    <x v="1"/>
    <s v="Art"/>
    <s v="Newell 34"/>
    <x v="2876"/>
    <n v="0.25"/>
    <n v="83.328000000000003"/>
  </r>
  <r>
    <n v="3759"/>
    <x v="1855"/>
    <x v="227"/>
    <d v="2016-09-23T00:00:00"/>
    <x v="1"/>
    <s v="GB-14530"/>
    <s v="George Bell"/>
    <x v="1"/>
    <s v="United States"/>
    <s v="Los Angeles"/>
    <s v="California"/>
    <n v="90049"/>
    <x v="1"/>
    <x v="241"/>
    <x v="1"/>
    <s v="Art"/>
    <s v="Quartet Omega Colored Chalk, 12/Pack"/>
    <x v="2582"/>
    <n v="0.45"/>
    <n v="6.4240000000000004"/>
  </r>
  <r>
    <n v="3760"/>
    <x v="1855"/>
    <x v="227"/>
    <d v="2016-09-23T00:00:00"/>
    <x v="1"/>
    <s v="GB-14530"/>
    <s v="George Bell"/>
    <x v="1"/>
    <s v="United States"/>
    <s v="Los Angeles"/>
    <s v="California"/>
    <n v="90049"/>
    <x v="1"/>
    <x v="1566"/>
    <x v="1"/>
    <s v="Supplies"/>
    <s v="Elite 5 Scissors"/>
    <x v="2877"/>
    <n v="0.45"/>
    <n v="9.2949999999999999"/>
  </r>
  <r>
    <n v="3761"/>
    <x v="1855"/>
    <x v="227"/>
    <d v="2016-09-23T00:00:00"/>
    <x v="1"/>
    <s v="GB-14530"/>
    <s v="George Bell"/>
    <x v="1"/>
    <s v="United States"/>
    <s v="Los Angeles"/>
    <s v="California"/>
    <n v="90049"/>
    <x v="1"/>
    <x v="1122"/>
    <x v="0"/>
    <s v="Furnishings"/>
    <s v="Advantus Panel Wall Certificate Holder - 8.5x11"/>
    <x v="2878"/>
    <n v="0.4"/>
    <n v="14.639999999999999"/>
  </r>
  <r>
    <n v="3762"/>
    <x v="1856"/>
    <x v="605"/>
    <d v="2018-05-17T00:00:00"/>
    <x v="1"/>
    <s v="CK-12205"/>
    <s v="Chloris Kastensmidt"/>
    <x v="0"/>
    <s v="United States"/>
    <s v="Everett"/>
    <s v="Massachusetts"/>
    <n v="2149"/>
    <x v="3"/>
    <x v="161"/>
    <x v="1"/>
    <s v="Paper"/>
    <s v="TOPS Carbonless Receipt Book, Four 2-3/4 x 7-1/4 Money Receipts per Page"/>
    <x v="2879"/>
    <n v="0.4"/>
    <n v="52.559999999999995"/>
  </r>
  <r>
    <n v="3763"/>
    <x v="1857"/>
    <x v="572"/>
    <d v="2017-08-18T00:00:00"/>
    <x v="0"/>
    <s v="TS-21160"/>
    <s v="Theresa Swint"/>
    <x v="1"/>
    <s v="United States"/>
    <s v="West Allis"/>
    <s v="Wisconsin"/>
    <n v="53214"/>
    <x v="2"/>
    <x v="430"/>
    <x v="0"/>
    <s v="Bookcases"/>
    <s v="OSullivan Living Dimensions 2-Shelf Bookcases"/>
    <x v="1776"/>
    <n v="0.4"/>
    <n v="145.17599999999999"/>
  </r>
  <r>
    <n v="3764"/>
    <x v="1857"/>
    <x v="572"/>
    <d v="2017-08-18T00:00:00"/>
    <x v="0"/>
    <s v="TS-21160"/>
    <s v="Theresa Swint"/>
    <x v="1"/>
    <s v="United States"/>
    <s v="West Allis"/>
    <s v="Wisconsin"/>
    <n v="53214"/>
    <x v="2"/>
    <x v="798"/>
    <x v="1"/>
    <s v="Binders"/>
    <s v="Avery Round Ring Poly Binders"/>
    <x v="2880"/>
    <n v="0.3"/>
    <n v="5.9639999999999995"/>
  </r>
  <r>
    <n v="3765"/>
    <x v="1858"/>
    <x v="906"/>
    <d v="2018-03-02T00:00:00"/>
    <x v="1"/>
    <s v="MH-18025"/>
    <s v="Michelle Huthwaite"/>
    <x v="0"/>
    <s v="United States"/>
    <s v="Chicago"/>
    <s v="Illinois"/>
    <n v="60623"/>
    <x v="2"/>
    <x v="98"/>
    <x v="1"/>
    <s v="Binders"/>
    <s v="Avery Hidden Tab Dividers for Binding Systems"/>
    <x v="99"/>
    <n v="0.3"/>
    <n v="1.2516"/>
  </r>
  <r>
    <n v="3766"/>
    <x v="1859"/>
    <x v="844"/>
    <d v="2017-03-25T00:00:00"/>
    <x v="1"/>
    <s v="DM-12955"/>
    <s v="Dario Medina"/>
    <x v="1"/>
    <s v="United States"/>
    <s v="Houston"/>
    <s v="Texas"/>
    <n v="77036"/>
    <x v="2"/>
    <x v="1169"/>
    <x v="0"/>
    <s v="Tables"/>
    <s v="Safco Drafting Table"/>
    <x v="2742"/>
    <n v="0.35"/>
    <n v="64.591800000000006"/>
  </r>
  <r>
    <n v="3767"/>
    <x v="1859"/>
    <x v="844"/>
    <d v="2017-03-25T00:00:00"/>
    <x v="1"/>
    <s v="DM-12955"/>
    <s v="Dario Medina"/>
    <x v="1"/>
    <s v="United States"/>
    <s v="Houston"/>
    <s v="Texas"/>
    <n v="77036"/>
    <x v="2"/>
    <x v="59"/>
    <x v="1"/>
    <s v="Art"/>
    <s v="Prang Dustless Chalk Sticks"/>
    <x v="2000"/>
    <n v="0.35"/>
    <n v="0.87360000000000004"/>
  </r>
  <r>
    <n v="3768"/>
    <x v="1860"/>
    <x v="575"/>
    <d v="2016-12-10T00:00:00"/>
    <x v="0"/>
    <s v="JJ-15760"/>
    <s v="Joel Jenkins"/>
    <x v="2"/>
    <s v="United States"/>
    <s v="Houston"/>
    <s v="Texas"/>
    <n v="77036"/>
    <x v="2"/>
    <x v="173"/>
    <x v="2"/>
    <s v="Phones"/>
    <s v="Nokia Lumia 521 (T-Mobile)"/>
    <x v="664"/>
    <n v="0.3"/>
    <n v="83.971999999999994"/>
  </r>
  <r>
    <n v="3769"/>
    <x v="1861"/>
    <x v="757"/>
    <d v="2015-12-20T00:00:00"/>
    <x v="0"/>
    <s v="KB-16585"/>
    <s v="Ken Black"/>
    <x v="1"/>
    <s v="United States"/>
    <s v="Hialeah"/>
    <s v="Florida"/>
    <n v="33012"/>
    <x v="0"/>
    <x v="1153"/>
    <x v="0"/>
    <s v="Chairs"/>
    <s v="Hon Olson Stacker Stools"/>
    <x v="2881"/>
    <n v="0.15000000000000002"/>
    <n v="861.75720000000001"/>
  </r>
  <r>
    <n v="3770"/>
    <x v="1861"/>
    <x v="757"/>
    <d v="2015-12-20T00:00:00"/>
    <x v="0"/>
    <s v="KB-16585"/>
    <s v="Ken Black"/>
    <x v="1"/>
    <s v="United States"/>
    <s v="Hialeah"/>
    <s v="Florida"/>
    <n v="33012"/>
    <x v="0"/>
    <x v="310"/>
    <x v="1"/>
    <s v="Fasteners"/>
    <s v="OIC Binder Clips, Mini, 1/4 Capacity, Black"/>
    <x v="2882"/>
    <n v="0.25"/>
    <n v="1.488"/>
  </r>
  <r>
    <n v="3771"/>
    <x v="1862"/>
    <x v="907"/>
    <d v="2017-12-21T00:00:00"/>
    <x v="1"/>
    <s v="CM-12160"/>
    <s v="Charles McCrossin"/>
    <x v="0"/>
    <s v="United States"/>
    <s v="San Francisco"/>
    <s v="California"/>
    <n v="94122"/>
    <x v="1"/>
    <x v="489"/>
    <x v="0"/>
    <s v="Tables"/>
    <s v="Bretford “Just In Time” Height-Adjustable Multi-Task Work Tables"/>
    <x v="2883"/>
    <n v="0.45"/>
    <n v="1101.9360000000001"/>
  </r>
  <r>
    <n v="3772"/>
    <x v="1863"/>
    <x v="536"/>
    <d v="2017-05-17T00:00:00"/>
    <x v="1"/>
    <s v="FM-14215"/>
    <s v="Filia McAdams"/>
    <x v="1"/>
    <s v="United States"/>
    <s v="Philadelphia"/>
    <s v="Pennsylvania"/>
    <n v="19140"/>
    <x v="3"/>
    <x v="232"/>
    <x v="1"/>
    <s v="Storage"/>
    <s v="Belkin 19 Vented Equipment Shelf, Black"/>
    <x v="249"/>
    <n v="0.5"/>
    <n v="41.183999999999997"/>
  </r>
  <r>
    <n v="3773"/>
    <x v="1864"/>
    <x v="908"/>
    <d v="2015-08-11T00:00:00"/>
    <x v="0"/>
    <s v="RF-19735"/>
    <s v="Roland Fjeld"/>
    <x v="0"/>
    <s v="United States"/>
    <s v="Columbia"/>
    <s v="South Carolina"/>
    <n v="29203"/>
    <x v="0"/>
    <x v="917"/>
    <x v="2"/>
    <s v="Accessories"/>
    <s v="Maxell 74 Minute CD-R Spindle, 50/Pack"/>
    <x v="2884"/>
    <n v="0.15000000000000002"/>
    <n v="53.473499999999994"/>
  </r>
  <r>
    <n v="3774"/>
    <x v="1865"/>
    <x v="909"/>
    <d v="2015-04-13T00:00:00"/>
    <x v="0"/>
    <s v="JK-15370"/>
    <s v="Jay Kimmel"/>
    <x v="0"/>
    <s v="United States"/>
    <s v="Miami"/>
    <s v="Florida"/>
    <n v="33180"/>
    <x v="0"/>
    <x v="1579"/>
    <x v="1"/>
    <s v="Fasteners"/>
    <s v="Acco Bankers Clasps, 5 3/4-Long"/>
    <x v="2721"/>
    <n v="0.25"/>
    <n v="5.1840000000000002"/>
  </r>
  <r>
    <n v="3775"/>
    <x v="1865"/>
    <x v="909"/>
    <d v="2015-04-13T00:00:00"/>
    <x v="0"/>
    <s v="JK-15370"/>
    <s v="Jay Kimmel"/>
    <x v="0"/>
    <s v="United States"/>
    <s v="Miami"/>
    <s v="Florida"/>
    <n v="33180"/>
    <x v="0"/>
    <x v="265"/>
    <x v="2"/>
    <s v="Accessories"/>
    <s v="Logitech Wireless Gaming Headset G930"/>
    <x v="2885"/>
    <n v="0.15000000000000002"/>
    <n v="326.37959999999998"/>
  </r>
  <r>
    <n v="3776"/>
    <x v="1865"/>
    <x v="909"/>
    <d v="2015-04-13T00:00:00"/>
    <x v="0"/>
    <s v="JK-15370"/>
    <s v="Jay Kimmel"/>
    <x v="0"/>
    <s v="United States"/>
    <s v="Miami"/>
    <s v="Florida"/>
    <n v="33180"/>
    <x v="0"/>
    <x v="815"/>
    <x v="1"/>
    <s v="Paper"/>
    <s v="Xerox 224"/>
    <x v="559"/>
    <n v="0.25"/>
    <n v="7.7759999999999998"/>
  </r>
  <r>
    <n v="3777"/>
    <x v="1865"/>
    <x v="909"/>
    <d v="2015-04-13T00:00:00"/>
    <x v="0"/>
    <s v="JK-15370"/>
    <s v="Jay Kimmel"/>
    <x v="0"/>
    <s v="United States"/>
    <s v="Miami"/>
    <s v="Florida"/>
    <n v="33180"/>
    <x v="0"/>
    <x v="1580"/>
    <x v="2"/>
    <s v="Accessories"/>
    <s v="Logitech Wireless Anywhere Mouse MX for PC and Mac"/>
    <x v="2886"/>
    <n v="0.15000000000000002"/>
    <n v="285.55240000000003"/>
  </r>
  <r>
    <n v="3778"/>
    <x v="1866"/>
    <x v="910"/>
    <d v="2016-05-08T00:00:00"/>
    <x v="1"/>
    <s v="JB-16045"/>
    <s v="Julia Barnett"/>
    <x v="2"/>
    <s v="United States"/>
    <s v="Chula Vista"/>
    <s v="California"/>
    <n v="91911"/>
    <x v="1"/>
    <x v="1319"/>
    <x v="0"/>
    <s v="Furnishings"/>
    <s v="Rubbermaid ClusterMat Chairmats, Mat Size- 66 x 60, Lip 20 x 11 -90 Degree Angle"/>
    <x v="16"/>
    <n v="0.4"/>
    <n v="399.52799999999996"/>
  </r>
  <r>
    <n v="3779"/>
    <x v="1867"/>
    <x v="329"/>
    <d v="2018-12-02T00:00:00"/>
    <x v="0"/>
    <s v="PN-18775"/>
    <s v="Parhena Norris"/>
    <x v="2"/>
    <s v="United States"/>
    <s v="Miami"/>
    <s v="Florida"/>
    <n v="33180"/>
    <x v="0"/>
    <x v="993"/>
    <x v="2"/>
    <s v="Phones"/>
    <s v="OtterBox Defender Series Case - Samsung Galaxy S4"/>
    <x v="973"/>
    <n v="0.25"/>
    <n v="53.981999999999999"/>
  </r>
  <r>
    <n v="3780"/>
    <x v="1868"/>
    <x v="911"/>
    <d v="2018-02-20T00:00:00"/>
    <x v="1"/>
    <s v="LF-17185"/>
    <s v="Luke Foster"/>
    <x v="0"/>
    <s v="United States"/>
    <s v="New York City"/>
    <s v="New York"/>
    <n v="10035"/>
    <x v="3"/>
    <x v="423"/>
    <x v="1"/>
    <s v="Paper"/>
    <s v="Xerox 1912"/>
    <x v="2428"/>
    <n v="0.4"/>
    <n v="22.763999999999999"/>
  </r>
  <r>
    <n v="3781"/>
    <x v="1869"/>
    <x v="912"/>
    <d v="2015-11-20T00:00:00"/>
    <x v="1"/>
    <s v="RH-19510"/>
    <s v="Rick Huthwaite"/>
    <x v="2"/>
    <s v="United States"/>
    <s v="Manhattan"/>
    <s v="Kansas"/>
    <n v="66502"/>
    <x v="2"/>
    <x v="1075"/>
    <x v="2"/>
    <s v="Phones"/>
    <s v="Jawbone MINI JAMBOX Wireless Bluetooth Speaker"/>
    <x v="2887"/>
    <n v="0.3"/>
    <n v="191.77199999999996"/>
  </r>
  <r>
    <n v="3782"/>
    <x v="1870"/>
    <x v="584"/>
    <d v="2016-07-14T00:00:00"/>
    <x v="0"/>
    <s v="MC-17575"/>
    <s v="Matt Collins"/>
    <x v="0"/>
    <s v="United States"/>
    <s v="Philadelphia"/>
    <s v="Pennsylvania"/>
    <n v="19120"/>
    <x v="3"/>
    <x v="1334"/>
    <x v="2"/>
    <s v="Phones"/>
    <s v="Panasonic KX-TG9541B DECT 6.0 Digital 2-Line Expandable Cordless Phone With Digital Answering System"/>
    <x v="2888"/>
    <n v="0.4"/>
    <n v="161.98920000000001"/>
  </r>
  <r>
    <n v="3783"/>
    <x v="1871"/>
    <x v="38"/>
    <d v="2018-11-16T00:00:00"/>
    <x v="0"/>
    <s v="MN-17935"/>
    <s v="Michael Nguyen"/>
    <x v="0"/>
    <s v="United States"/>
    <s v="Memphis"/>
    <s v="Tennessee"/>
    <n v="38109"/>
    <x v="0"/>
    <x v="1101"/>
    <x v="1"/>
    <s v="Paper"/>
    <s v="While you Were Out Message Book, One Form per Page"/>
    <x v="821"/>
    <n v="0.25"/>
    <n v="6.6779999999999999"/>
  </r>
  <r>
    <n v="3784"/>
    <x v="1871"/>
    <x v="38"/>
    <d v="2018-11-16T00:00:00"/>
    <x v="0"/>
    <s v="MN-17935"/>
    <s v="Michael Nguyen"/>
    <x v="0"/>
    <s v="United States"/>
    <s v="Memphis"/>
    <s v="Tennessee"/>
    <n v="38109"/>
    <x v="0"/>
    <x v="906"/>
    <x v="1"/>
    <s v="Storage"/>
    <s v="Tennsco Double-Tier Lockers"/>
    <x v="2889"/>
    <n v="0.35"/>
    <n v="468.04160000000002"/>
  </r>
  <r>
    <n v="3785"/>
    <x v="1872"/>
    <x v="689"/>
    <d v="2018-08-04T00:00:00"/>
    <x v="1"/>
    <s v="EH-14125"/>
    <s v="Eugene Hildebrand"/>
    <x v="2"/>
    <s v="United States"/>
    <s v="Fort Lauderdale"/>
    <s v="Florida"/>
    <n v="33311"/>
    <x v="0"/>
    <x v="1113"/>
    <x v="2"/>
    <s v="Accessories"/>
    <s v="TRENDnet 56K USB 2.0 Phone, Internet and Fax Modem"/>
    <x v="2890"/>
    <n v="0.15000000000000002"/>
    <n v="35.2104"/>
  </r>
  <r>
    <n v="3786"/>
    <x v="1873"/>
    <x v="377"/>
    <d v="2018-12-30T00:00:00"/>
    <x v="1"/>
    <s v="TC-21535"/>
    <s v="Tracy Collins"/>
    <x v="2"/>
    <s v="United States"/>
    <s v="Columbus"/>
    <s v="Ohio"/>
    <n v="43229"/>
    <x v="3"/>
    <x v="1581"/>
    <x v="1"/>
    <s v="Binders"/>
    <s v="Acco Economy Flexible Poly Round Ring Binder"/>
    <x v="2891"/>
    <n v="0.4"/>
    <n v="1.8792"/>
  </r>
  <r>
    <n v="3787"/>
    <x v="1874"/>
    <x v="731"/>
    <d v="2017-11-04T00:00:00"/>
    <x v="1"/>
    <s v="JD-15895"/>
    <s v="Jonathan Doherty"/>
    <x v="1"/>
    <s v="United States"/>
    <s v="Los Angeles"/>
    <s v="California"/>
    <n v="90045"/>
    <x v="1"/>
    <x v="1449"/>
    <x v="1"/>
    <s v="Storage"/>
    <s v="Dual Level, Single-Width Filing Carts"/>
    <x v="2892"/>
    <n v="0.5"/>
    <n v="542.71"/>
  </r>
  <r>
    <n v="3788"/>
    <x v="1875"/>
    <x v="913"/>
    <d v="2017-09-09T00:00:00"/>
    <x v="1"/>
    <s v="IL-15100"/>
    <s v="Ivan Liston"/>
    <x v="0"/>
    <s v="United States"/>
    <s v="Houston"/>
    <s v="Texas"/>
    <n v="77041"/>
    <x v="2"/>
    <x v="282"/>
    <x v="1"/>
    <s v="Art"/>
    <s v="Faber Castell Col-Erase Pencils"/>
    <x v="2893"/>
    <n v="0.35"/>
    <n v="2.5428000000000002"/>
  </r>
  <r>
    <n v="3789"/>
    <x v="1875"/>
    <x v="913"/>
    <d v="2017-09-09T00:00:00"/>
    <x v="1"/>
    <s v="IL-15100"/>
    <s v="Ivan Liston"/>
    <x v="0"/>
    <s v="United States"/>
    <s v="Houston"/>
    <s v="Texas"/>
    <n v="77041"/>
    <x v="2"/>
    <x v="1062"/>
    <x v="1"/>
    <s v="Art"/>
    <s v="BOSTON Ranger #55 Pencil Sharpener, Black"/>
    <x v="2894"/>
    <n v="0.35"/>
    <n v="40.544400000000003"/>
  </r>
  <r>
    <n v="3790"/>
    <x v="1876"/>
    <x v="764"/>
    <d v="2017-04-21T00:00:00"/>
    <x v="1"/>
    <s v="SW-20350"/>
    <s v="Sean Wendt"/>
    <x v="2"/>
    <s v="United States"/>
    <s v="Omaha"/>
    <s v="Nebraska"/>
    <n v="68104"/>
    <x v="2"/>
    <x v="195"/>
    <x v="1"/>
    <s v="Fasteners"/>
    <s v="Advantus Push Pins, Aluminum Head"/>
    <x v="2895"/>
    <n v="0.3"/>
    <n v="20.335000000000001"/>
  </r>
  <r>
    <n v="3791"/>
    <x v="1877"/>
    <x v="260"/>
    <d v="2015-07-11T00:00:00"/>
    <x v="1"/>
    <s v="DP-13390"/>
    <s v="Dennis Pardue"/>
    <x v="2"/>
    <s v="United States"/>
    <s v="Los Angeles"/>
    <s v="California"/>
    <n v="90004"/>
    <x v="1"/>
    <x v="443"/>
    <x v="1"/>
    <s v="Binders"/>
    <s v="Vinyl Sectional Post Binders"/>
    <x v="2131"/>
    <n v="0.4"/>
    <n v="108.57600000000001"/>
  </r>
  <r>
    <n v="3792"/>
    <x v="1878"/>
    <x v="914"/>
    <d v="2016-02-28T00:00:00"/>
    <x v="2"/>
    <s v="BT-11395"/>
    <s v="Bill Tyler"/>
    <x v="1"/>
    <s v="United States"/>
    <s v="Altoona"/>
    <s v="Pennsylvania"/>
    <n v="16602"/>
    <x v="3"/>
    <x v="185"/>
    <x v="1"/>
    <s v="Binders"/>
    <s v="Pressboard Covers with Storage Hooks, 9 1/2 x 11, Light Blue"/>
    <x v="2896"/>
    <n v="0.4"/>
    <n v="2.6513999999999998"/>
  </r>
  <r>
    <n v="3793"/>
    <x v="1878"/>
    <x v="914"/>
    <d v="2016-02-28T00:00:00"/>
    <x v="2"/>
    <s v="BT-11395"/>
    <s v="Bill Tyler"/>
    <x v="1"/>
    <s v="United States"/>
    <s v="Altoona"/>
    <s v="Pennsylvania"/>
    <n v="16602"/>
    <x v="3"/>
    <x v="1216"/>
    <x v="1"/>
    <s v="Art"/>
    <s v="Eldon Spacemaker Box, Quick-Snap Lid, Clear"/>
    <x v="2897"/>
    <n v="0.25"/>
    <n v="12.024000000000001"/>
  </r>
  <r>
    <n v="3794"/>
    <x v="1879"/>
    <x v="154"/>
    <d v="2016-12-01T00:00:00"/>
    <x v="1"/>
    <s v="JE-15475"/>
    <s v="Jeremy Ellison"/>
    <x v="0"/>
    <s v="United States"/>
    <s v="New York City"/>
    <s v="New York"/>
    <n v="10024"/>
    <x v="3"/>
    <x v="1068"/>
    <x v="1"/>
    <s v="Art"/>
    <s v="Peel-Off China Markers"/>
    <x v="1400"/>
    <n v="0.25"/>
    <n v="22.342500000000001"/>
  </r>
  <r>
    <n v="3795"/>
    <x v="1880"/>
    <x v="915"/>
    <d v="2015-02-02T00:00:00"/>
    <x v="1"/>
    <s v="EJ-13720"/>
    <s v="Ed Jacobs"/>
    <x v="0"/>
    <s v="United States"/>
    <s v="San Diego"/>
    <s v="California"/>
    <n v="92037"/>
    <x v="1"/>
    <x v="1277"/>
    <x v="1"/>
    <s v="Storage"/>
    <s v="Recycled Steel Personal File for Hanging File Folders"/>
    <x v="2898"/>
    <n v="0.5"/>
    <n v="28.614999999999998"/>
  </r>
  <r>
    <n v="3796"/>
    <x v="1880"/>
    <x v="915"/>
    <d v="2015-02-02T00:00:00"/>
    <x v="1"/>
    <s v="EJ-13720"/>
    <s v="Ed Jacobs"/>
    <x v="0"/>
    <s v="United States"/>
    <s v="San Diego"/>
    <s v="California"/>
    <n v="92037"/>
    <x v="1"/>
    <x v="1582"/>
    <x v="0"/>
    <s v="Tables"/>
    <s v="Balt Split Level Computer Training Table"/>
    <x v="2899"/>
    <n v="0.45"/>
    <n v="183.15"/>
  </r>
  <r>
    <n v="3797"/>
    <x v="1880"/>
    <x v="915"/>
    <d v="2015-02-02T00:00:00"/>
    <x v="1"/>
    <s v="EJ-13720"/>
    <s v="Ed Jacobs"/>
    <x v="0"/>
    <s v="United States"/>
    <s v="San Diego"/>
    <s v="California"/>
    <n v="92037"/>
    <x v="1"/>
    <x v="1583"/>
    <x v="1"/>
    <s v="Art"/>
    <s v="Dixon Ticonderoga Core-Lock Colored Pencils"/>
    <x v="2900"/>
    <n v="0.45"/>
    <n v="20.042000000000002"/>
  </r>
  <r>
    <n v="3798"/>
    <x v="1881"/>
    <x v="397"/>
    <d v="2018-09-26T00:00:00"/>
    <x v="2"/>
    <s v="BE-11410"/>
    <s v="Bobby Elias"/>
    <x v="0"/>
    <s v="United States"/>
    <s v="Miami"/>
    <s v="Florida"/>
    <n v="33178"/>
    <x v="0"/>
    <x v="656"/>
    <x v="1"/>
    <s v="Paper"/>
    <s v="Xerox 1941"/>
    <x v="1140"/>
    <n v="0.25"/>
    <n v="188.73"/>
  </r>
  <r>
    <n v="3799"/>
    <x v="1882"/>
    <x v="259"/>
    <d v="2018-11-05T00:00:00"/>
    <x v="2"/>
    <s v="KL-16555"/>
    <s v="Kelly Lampkin"/>
    <x v="1"/>
    <s v="United States"/>
    <s v="Greensboro"/>
    <s v="North Carolina"/>
    <n v="27405"/>
    <x v="0"/>
    <x v="309"/>
    <x v="0"/>
    <s v="Tables"/>
    <s v="Hon 5100 Series Wood Tables"/>
    <x v="2901"/>
    <n v="0.15000000000000002"/>
    <n v="445.19939999999997"/>
  </r>
  <r>
    <n v="3800"/>
    <x v="1882"/>
    <x v="259"/>
    <d v="2018-11-05T00:00:00"/>
    <x v="2"/>
    <s v="KL-16555"/>
    <s v="Kelly Lampkin"/>
    <x v="1"/>
    <s v="United States"/>
    <s v="Greensboro"/>
    <s v="North Carolina"/>
    <n v="27405"/>
    <x v="0"/>
    <x v="1194"/>
    <x v="2"/>
    <s v="Phones"/>
    <s v="Motorola Moto X"/>
    <x v="2902"/>
    <n v="0.25"/>
    <n v="1019.97"/>
  </r>
  <r>
    <n v="3801"/>
    <x v="1883"/>
    <x v="500"/>
    <d v="2017-10-20T00:00:00"/>
    <x v="1"/>
    <s v="NC-18415"/>
    <s v="Nathan Cano"/>
    <x v="0"/>
    <s v="United States"/>
    <s v="Jacksonville"/>
    <s v="North Carolina"/>
    <n v="28540"/>
    <x v="0"/>
    <x v="1584"/>
    <x v="0"/>
    <s v="Chairs"/>
    <s v="SAFCO Folding Chair Trolley"/>
    <x v="2903"/>
    <n v="0.15000000000000002"/>
    <n v="87.203199999999995"/>
  </r>
  <r>
    <n v="3802"/>
    <x v="1883"/>
    <x v="500"/>
    <d v="2017-10-20T00:00:00"/>
    <x v="1"/>
    <s v="NC-18415"/>
    <s v="Nathan Cano"/>
    <x v="0"/>
    <s v="United States"/>
    <s v="Jacksonville"/>
    <s v="North Carolina"/>
    <n v="28540"/>
    <x v="0"/>
    <x v="721"/>
    <x v="2"/>
    <s v="Accessories"/>
    <s v="Maxell 4.7GB DVD-R"/>
    <x v="216"/>
    <n v="0.15000000000000002"/>
    <n v="19.298400000000001"/>
  </r>
  <r>
    <n v="3803"/>
    <x v="1883"/>
    <x v="500"/>
    <d v="2017-10-20T00:00:00"/>
    <x v="1"/>
    <s v="NC-18415"/>
    <s v="Nathan Cano"/>
    <x v="0"/>
    <s v="United States"/>
    <s v="Jacksonville"/>
    <s v="North Carolina"/>
    <n v="28540"/>
    <x v="0"/>
    <x v="1413"/>
    <x v="1"/>
    <s v="Paper"/>
    <s v="Xerox 1944"/>
    <x v="2502"/>
    <n v="0.25"/>
    <n v="69.768000000000001"/>
  </r>
  <r>
    <n v="3804"/>
    <x v="1883"/>
    <x v="500"/>
    <d v="2017-10-20T00:00:00"/>
    <x v="1"/>
    <s v="NC-18415"/>
    <s v="Nathan Cano"/>
    <x v="0"/>
    <s v="United States"/>
    <s v="Jacksonville"/>
    <s v="North Carolina"/>
    <n v="28540"/>
    <x v="0"/>
    <x v="1444"/>
    <x v="1"/>
    <s v="Supplies"/>
    <s v="Staple remover"/>
    <x v="2543"/>
    <n v="0.15000000000000002"/>
    <n v="10.8528"/>
  </r>
  <r>
    <n v="3805"/>
    <x v="1883"/>
    <x v="500"/>
    <d v="2017-10-20T00:00:00"/>
    <x v="1"/>
    <s v="NC-18415"/>
    <s v="Nathan Cano"/>
    <x v="0"/>
    <s v="United States"/>
    <s v="Jacksonville"/>
    <s v="North Carolina"/>
    <n v="28540"/>
    <x v="0"/>
    <x v="466"/>
    <x v="1"/>
    <s v="Envelopes"/>
    <s v="White Business Envelopes with Contemporary Seam, Recycled White Business Envelopes"/>
    <x v="2904"/>
    <n v="0.25"/>
    <n v="26.256"/>
  </r>
  <r>
    <n v="3806"/>
    <x v="1883"/>
    <x v="500"/>
    <d v="2017-10-20T00:00:00"/>
    <x v="1"/>
    <s v="NC-18415"/>
    <s v="Nathan Cano"/>
    <x v="0"/>
    <s v="United States"/>
    <s v="Jacksonville"/>
    <s v="North Carolina"/>
    <n v="28540"/>
    <x v="0"/>
    <x v="126"/>
    <x v="1"/>
    <s v="Paper"/>
    <s v="Xerox 1916"/>
    <x v="2905"/>
    <n v="0.25"/>
    <n v="29.364000000000001"/>
  </r>
  <r>
    <n v="3807"/>
    <x v="1884"/>
    <x v="768"/>
    <d v="2016-11-19T00:00:00"/>
    <x v="1"/>
    <s v="AH-10690"/>
    <s v="Anna Häberlin"/>
    <x v="1"/>
    <s v="United States"/>
    <s v="Plantation"/>
    <s v="Florida"/>
    <n v="33317"/>
    <x v="0"/>
    <x v="454"/>
    <x v="1"/>
    <s v="Art"/>
    <s v="Newell 317"/>
    <x v="2660"/>
    <n v="0.15000000000000002"/>
    <n v="9.9960000000000004"/>
  </r>
  <r>
    <n v="3808"/>
    <x v="1884"/>
    <x v="768"/>
    <d v="2016-11-19T00:00:00"/>
    <x v="1"/>
    <s v="AH-10690"/>
    <s v="Anna Häberlin"/>
    <x v="1"/>
    <s v="United States"/>
    <s v="Plantation"/>
    <s v="Florida"/>
    <n v="33317"/>
    <x v="0"/>
    <x v="44"/>
    <x v="1"/>
    <s v="Binders"/>
    <s v="Wilson Jones Leather-Like Binders with DublLock Round Rings"/>
    <x v="2906"/>
    <n v="0.25"/>
    <n v="3.9285000000000005"/>
  </r>
  <r>
    <n v="3809"/>
    <x v="1884"/>
    <x v="768"/>
    <d v="2016-11-19T00:00:00"/>
    <x v="1"/>
    <s v="AH-10690"/>
    <s v="Anna Häberlin"/>
    <x v="1"/>
    <s v="United States"/>
    <s v="Plantation"/>
    <s v="Florida"/>
    <n v="33317"/>
    <x v="0"/>
    <x v="1472"/>
    <x v="1"/>
    <s v="Binders"/>
    <s v="SlimView Poly Binder, 3/8"/>
    <x v="2907"/>
    <n v="0.25"/>
    <n v="3.4965000000000002"/>
  </r>
  <r>
    <n v="3810"/>
    <x v="1884"/>
    <x v="768"/>
    <d v="2016-11-19T00:00:00"/>
    <x v="1"/>
    <s v="AH-10690"/>
    <s v="Anna Häberlin"/>
    <x v="1"/>
    <s v="United States"/>
    <s v="Plantation"/>
    <s v="Florida"/>
    <n v="33317"/>
    <x v="0"/>
    <x v="1585"/>
    <x v="0"/>
    <s v="Chairs"/>
    <s v="Office Star - Contemporary Task Swivel chair with Loop Arms, Charcoal"/>
    <x v="2908"/>
    <n v="0.15000000000000002"/>
    <n v="445.33199999999994"/>
  </r>
  <r>
    <n v="3811"/>
    <x v="1884"/>
    <x v="768"/>
    <d v="2016-11-19T00:00:00"/>
    <x v="1"/>
    <s v="AH-10690"/>
    <s v="Anna Häberlin"/>
    <x v="1"/>
    <s v="United States"/>
    <s v="Plantation"/>
    <s v="Florida"/>
    <n v="33317"/>
    <x v="0"/>
    <x v="1066"/>
    <x v="2"/>
    <s v="Phones"/>
    <s v="VTech DS6151"/>
    <x v="515"/>
    <n v="0.25"/>
    <n v="75.593999999999994"/>
  </r>
  <r>
    <n v="3812"/>
    <x v="1884"/>
    <x v="768"/>
    <d v="2016-11-19T00:00:00"/>
    <x v="1"/>
    <s v="AH-10690"/>
    <s v="Anna Häberlin"/>
    <x v="1"/>
    <s v="United States"/>
    <s v="Plantation"/>
    <s v="Florida"/>
    <n v="33317"/>
    <x v="0"/>
    <x v="212"/>
    <x v="0"/>
    <s v="Chairs"/>
    <s v="Global Push Button Managers Chair, Indigo"/>
    <x v="2909"/>
    <n v="0.15000000000000002"/>
    <n v="124.21559999999999"/>
  </r>
  <r>
    <n v="3813"/>
    <x v="1885"/>
    <x v="916"/>
    <d v="2018-03-05T00:00:00"/>
    <x v="3"/>
    <s v="PK-19075"/>
    <s v="Pete Kriz"/>
    <x v="0"/>
    <s v="United States"/>
    <s v="Milwaukee"/>
    <s v="Wisconsin"/>
    <n v="53209"/>
    <x v="2"/>
    <x v="1586"/>
    <x v="1"/>
    <s v="Labels"/>
    <s v="Avery 515"/>
    <x v="2910"/>
    <n v="0.3"/>
    <n v="17.541999999999998"/>
  </r>
  <r>
    <n v="3814"/>
    <x v="1886"/>
    <x v="599"/>
    <d v="2016-11-09T00:00:00"/>
    <x v="1"/>
    <s v="NG-18430"/>
    <s v="Nathan Gelder"/>
    <x v="0"/>
    <s v="United States"/>
    <s v="Quincy"/>
    <s v="Illinois"/>
    <n v="62301"/>
    <x v="2"/>
    <x v="617"/>
    <x v="1"/>
    <s v="Labels"/>
    <s v="Avery 476"/>
    <x v="2911"/>
    <n v="0.3"/>
    <n v="13.876800000000001"/>
  </r>
  <r>
    <n v="3815"/>
    <x v="1887"/>
    <x v="630"/>
    <d v="2017-07-08T00:00:00"/>
    <x v="3"/>
    <s v="ZD-21925"/>
    <s v="Zuschuss Donatelli"/>
    <x v="0"/>
    <s v="United States"/>
    <s v="Jacksonville"/>
    <s v="Florida"/>
    <n v="32216"/>
    <x v="0"/>
    <x v="1164"/>
    <x v="2"/>
    <s v="Phones"/>
    <s v="Jabra SPEAK 410 Multidevice Speakerphone"/>
    <x v="2912"/>
    <n v="0.25"/>
    <n v="617.97"/>
  </r>
  <r>
    <n v="3816"/>
    <x v="1887"/>
    <x v="630"/>
    <d v="2017-07-08T00:00:00"/>
    <x v="3"/>
    <s v="ZD-21925"/>
    <s v="Zuschuss Donatelli"/>
    <x v="0"/>
    <s v="United States"/>
    <s v="Jacksonville"/>
    <s v="Florida"/>
    <n v="32216"/>
    <x v="0"/>
    <x v="112"/>
    <x v="1"/>
    <s v="Paper"/>
    <s v="Xerox 1921"/>
    <x v="2913"/>
    <n v="0.25"/>
    <n v="11.988"/>
  </r>
  <r>
    <n v="3817"/>
    <x v="1888"/>
    <x v="426"/>
    <d v="2016-09-19T00:00:00"/>
    <x v="1"/>
    <s v="NW-18400"/>
    <s v="Natalie Webber"/>
    <x v="0"/>
    <s v="United States"/>
    <s v="Mobile"/>
    <s v="Alabama"/>
    <n v="36608"/>
    <x v="0"/>
    <x v="1382"/>
    <x v="0"/>
    <s v="Tables"/>
    <s v="Bretford CR8500 Series Meeting Room Furniture"/>
    <x v="2770"/>
    <n v="0.15000000000000002"/>
    <n v="681.66600000000005"/>
  </r>
  <r>
    <n v="3818"/>
    <x v="1888"/>
    <x v="426"/>
    <d v="2016-09-19T00:00:00"/>
    <x v="1"/>
    <s v="NW-18400"/>
    <s v="Natalie Webber"/>
    <x v="0"/>
    <s v="United States"/>
    <s v="Mobile"/>
    <s v="Alabama"/>
    <n v="36608"/>
    <x v="0"/>
    <x v="1431"/>
    <x v="2"/>
    <s v="Phones"/>
    <s v="Anker Astro Mini 3000mAh Ultra-Compact Portable Charger"/>
    <x v="127"/>
    <n v="0.25"/>
    <n v="44.977499999999999"/>
  </r>
  <r>
    <n v="3819"/>
    <x v="1888"/>
    <x v="426"/>
    <d v="2016-09-19T00:00:00"/>
    <x v="1"/>
    <s v="NW-18400"/>
    <s v="Natalie Webber"/>
    <x v="0"/>
    <s v="United States"/>
    <s v="Mobile"/>
    <s v="Alabama"/>
    <n v="36608"/>
    <x v="0"/>
    <x v="531"/>
    <x v="0"/>
    <s v="Chairs"/>
    <s v="Global Managers Adjustable Task Chair, Storm"/>
    <x v="2914"/>
    <n v="0.15000000000000002"/>
    <n v="898.3309999999999"/>
  </r>
  <r>
    <n v="3820"/>
    <x v="1889"/>
    <x v="449"/>
    <d v="2018-10-14T00:00:00"/>
    <x v="1"/>
    <s v="HG-14845"/>
    <s v="Harry Greene"/>
    <x v="0"/>
    <s v="United States"/>
    <s v="New York City"/>
    <s v="New York"/>
    <n v="10024"/>
    <x v="3"/>
    <x v="880"/>
    <x v="1"/>
    <s v="Binders"/>
    <s v="Pressboard Data Binders by Wilson Jones"/>
    <x v="2915"/>
    <n v="0.4"/>
    <n v="7.6896000000000004"/>
  </r>
  <r>
    <n v="3821"/>
    <x v="1889"/>
    <x v="449"/>
    <d v="2018-10-14T00:00:00"/>
    <x v="1"/>
    <s v="HG-14845"/>
    <s v="Harry Greene"/>
    <x v="0"/>
    <s v="United States"/>
    <s v="New York City"/>
    <s v="New York"/>
    <n v="10024"/>
    <x v="3"/>
    <x v="1219"/>
    <x v="0"/>
    <s v="Bookcases"/>
    <s v="OSullivan Elevations Bookcase, Cherry Finish"/>
    <x v="2317"/>
    <n v="0.5"/>
    <n v="157.17599999999999"/>
  </r>
  <r>
    <n v="3822"/>
    <x v="1889"/>
    <x v="449"/>
    <d v="2018-10-14T00:00:00"/>
    <x v="1"/>
    <s v="HG-14845"/>
    <s v="Harry Greene"/>
    <x v="0"/>
    <s v="United States"/>
    <s v="New York City"/>
    <s v="New York"/>
    <n v="10024"/>
    <x v="3"/>
    <x v="1587"/>
    <x v="1"/>
    <s v="Paper"/>
    <s v="TOPS 4 x 6 Fluorescent Color Memo Sheets, 500 Sheets per Pack"/>
    <x v="2916"/>
    <n v="0.4"/>
    <n v="11.388"/>
  </r>
  <r>
    <n v="3823"/>
    <x v="1889"/>
    <x v="449"/>
    <d v="2018-10-14T00:00:00"/>
    <x v="1"/>
    <s v="HG-14845"/>
    <s v="Harry Greene"/>
    <x v="0"/>
    <s v="United States"/>
    <s v="New York City"/>
    <s v="New York"/>
    <n v="10024"/>
    <x v="3"/>
    <x v="1469"/>
    <x v="1"/>
    <s v="Binders"/>
    <s v="Durable Pressboard Binders"/>
    <x v="2556"/>
    <n v="0.4"/>
    <n v="10.943999999999999"/>
  </r>
  <r>
    <n v="3824"/>
    <x v="1890"/>
    <x v="471"/>
    <d v="2016-09-18T00:00:00"/>
    <x v="1"/>
    <s v="CC-12685"/>
    <s v="Craig Carroll"/>
    <x v="0"/>
    <s v="United States"/>
    <s v="New York City"/>
    <s v="New York"/>
    <n v="10011"/>
    <x v="3"/>
    <x v="546"/>
    <x v="1"/>
    <s v="Storage"/>
    <s v="Economy Rollaway Files"/>
    <x v="2917"/>
    <n v="0.5"/>
    <n v="495.6"/>
  </r>
  <r>
    <n v="3825"/>
    <x v="1890"/>
    <x v="471"/>
    <d v="2016-09-18T00:00:00"/>
    <x v="1"/>
    <s v="CC-12685"/>
    <s v="Craig Carroll"/>
    <x v="0"/>
    <s v="United States"/>
    <s v="New York City"/>
    <s v="New York"/>
    <n v="10011"/>
    <x v="3"/>
    <x v="1572"/>
    <x v="2"/>
    <s v="Copiers"/>
    <s v="Sharp 1540cs Digital Laser Copier"/>
    <x v="2873"/>
    <n v="0.5"/>
    <n v="439.99200000000002"/>
  </r>
  <r>
    <n v="3826"/>
    <x v="1890"/>
    <x v="471"/>
    <d v="2016-09-18T00:00:00"/>
    <x v="1"/>
    <s v="CC-12685"/>
    <s v="Craig Carroll"/>
    <x v="0"/>
    <s v="United States"/>
    <s v="New York City"/>
    <s v="New York"/>
    <n v="10011"/>
    <x v="3"/>
    <x v="751"/>
    <x v="1"/>
    <s v="Binders"/>
    <s v="Wilson Jones Easy Flow II Sheet Lifters"/>
    <x v="91"/>
    <n v="0.4"/>
    <n v="7.7759999999999998"/>
  </r>
  <r>
    <n v="3827"/>
    <x v="1891"/>
    <x v="273"/>
    <d v="2015-10-12T00:00:00"/>
    <x v="1"/>
    <s v="JG-15805"/>
    <s v="John Grady"/>
    <x v="1"/>
    <s v="United States"/>
    <s v="Dallas"/>
    <s v="Texas"/>
    <n v="75217"/>
    <x v="2"/>
    <x v="230"/>
    <x v="1"/>
    <s v="Storage"/>
    <s v="Fellowes Personal Hanging Folder Files, Navy"/>
    <x v="2025"/>
    <n v="0.4"/>
    <n v="64.463999999999999"/>
  </r>
  <r>
    <n v="3828"/>
    <x v="1892"/>
    <x v="917"/>
    <d v="2018-05-11T00:00:00"/>
    <x v="1"/>
    <s v="RW-19540"/>
    <s v="Rick Wilson"/>
    <x v="1"/>
    <s v="United States"/>
    <s v="Detroit"/>
    <s v="Michigan"/>
    <n v="48234"/>
    <x v="2"/>
    <x v="284"/>
    <x v="0"/>
    <s v="Chairs"/>
    <s v="Hon 4070 Series Pagoda Armless Upholstered Stacking Chairs"/>
    <x v="2918"/>
    <n v="0.35"/>
    <n v="948.12250000000006"/>
  </r>
  <r>
    <n v="3829"/>
    <x v="1892"/>
    <x v="917"/>
    <d v="2018-05-11T00:00:00"/>
    <x v="1"/>
    <s v="RW-19540"/>
    <s v="Rick Wilson"/>
    <x v="1"/>
    <s v="United States"/>
    <s v="Detroit"/>
    <s v="Michigan"/>
    <n v="48234"/>
    <x v="2"/>
    <x v="1391"/>
    <x v="0"/>
    <s v="Chairs"/>
    <s v="SAFCO Optional Arm Kit for Workspace Cribbage Stacking Chair"/>
    <x v="2919"/>
    <n v="0.35"/>
    <n v="17.316000000000003"/>
  </r>
  <r>
    <n v="3830"/>
    <x v="1892"/>
    <x v="917"/>
    <d v="2018-05-11T00:00:00"/>
    <x v="1"/>
    <s v="RW-19540"/>
    <s v="Rick Wilson"/>
    <x v="1"/>
    <s v="United States"/>
    <s v="Detroit"/>
    <s v="Michigan"/>
    <n v="48234"/>
    <x v="2"/>
    <x v="467"/>
    <x v="0"/>
    <s v="Chairs"/>
    <s v="Safco Contoured Stacking Chairs"/>
    <x v="2920"/>
    <n v="0.35"/>
    <n v="309.92"/>
  </r>
  <r>
    <n v="3831"/>
    <x v="1892"/>
    <x v="917"/>
    <d v="2018-05-11T00:00:00"/>
    <x v="1"/>
    <s v="RW-19540"/>
    <s v="Rick Wilson"/>
    <x v="1"/>
    <s v="United States"/>
    <s v="Detroit"/>
    <s v="Michigan"/>
    <n v="48234"/>
    <x v="2"/>
    <x v="535"/>
    <x v="1"/>
    <s v="Appliances"/>
    <s v="Belkin Premiere Surge Master II 8-outlet surge protector"/>
    <x v="2921"/>
    <n v="0.3"/>
    <n v="61.210799999999999"/>
  </r>
  <r>
    <n v="3832"/>
    <x v="1893"/>
    <x v="717"/>
    <d v="2016-11-19T00:00:00"/>
    <x v="1"/>
    <s v="LS-17230"/>
    <s v="Lycoris Saunders"/>
    <x v="0"/>
    <s v="United States"/>
    <s v="Dover"/>
    <s v="Delaware"/>
    <n v="19901"/>
    <x v="3"/>
    <x v="216"/>
    <x v="0"/>
    <s v="Furnishings"/>
    <s v="Executive Impressions 13 Chairman Wall Clock"/>
    <x v="2922"/>
    <n v="0.4"/>
    <n v="45.683999999999997"/>
  </r>
  <r>
    <n v="3833"/>
    <x v="1893"/>
    <x v="717"/>
    <d v="2016-11-19T00:00:00"/>
    <x v="1"/>
    <s v="LS-17230"/>
    <s v="Lycoris Saunders"/>
    <x v="0"/>
    <s v="United States"/>
    <s v="Dover"/>
    <s v="Delaware"/>
    <n v="19901"/>
    <x v="3"/>
    <x v="1230"/>
    <x v="1"/>
    <s v="Binders"/>
    <s v="Avery Framed View Binder, EZD Ring (Locking), Navy, 1 1/2"/>
    <x v="2923"/>
    <n v="0.4"/>
    <n v="11.976000000000001"/>
  </r>
  <r>
    <n v="3834"/>
    <x v="1894"/>
    <x v="156"/>
    <d v="2015-11-24T00:00:00"/>
    <x v="3"/>
    <s v="MY-18295"/>
    <s v="Muhammed Yedwab"/>
    <x v="1"/>
    <s v="United States"/>
    <s v="Columbus"/>
    <s v="Ohio"/>
    <n v="43229"/>
    <x v="3"/>
    <x v="754"/>
    <x v="2"/>
    <s v="Phones"/>
    <s v="Samsung Galaxy S III - 16GB - pebble blue (T-Mobile)"/>
    <x v="2924"/>
    <n v="0.4"/>
    <n v="629.98199999999997"/>
  </r>
  <r>
    <n v="3835"/>
    <x v="1894"/>
    <x v="156"/>
    <d v="2015-11-24T00:00:00"/>
    <x v="3"/>
    <s v="MY-18295"/>
    <s v="Muhammed Yedwab"/>
    <x v="1"/>
    <s v="United States"/>
    <s v="Columbus"/>
    <s v="Ohio"/>
    <n v="43229"/>
    <x v="3"/>
    <x v="1003"/>
    <x v="0"/>
    <s v="Chairs"/>
    <s v="Global Executive Mid-Back Managers Chair"/>
    <x v="2925"/>
    <n v="0.25"/>
    <n v="458.29349999999999"/>
  </r>
  <r>
    <n v="3836"/>
    <x v="1895"/>
    <x v="918"/>
    <d v="2015-04-15T00:00:00"/>
    <x v="1"/>
    <s v="JM-15655"/>
    <s v="Jim Mitchum"/>
    <x v="1"/>
    <s v="United States"/>
    <s v="Glendale"/>
    <s v="Arizona"/>
    <n v="85301"/>
    <x v="1"/>
    <x v="1084"/>
    <x v="1"/>
    <s v="Fasteners"/>
    <s v="Binder Clips by OIC"/>
    <x v="2926"/>
    <n v="0.4"/>
    <n v="1.4207999999999998"/>
  </r>
  <r>
    <n v="3837"/>
    <x v="1895"/>
    <x v="918"/>
    <d v="2015-04-15T00:00:00"/>
    <x v="1"/>
    <s v="JM-15655"/>
    <s v="Jim Mitchum"/>
    <x v="1"/>
    <s v="United States"/>
    <s v="Glendale"/>
    <s v="Arizona"/>
    <n v="85301"/>
    <x v="1"/>
    <x v="1588"/>
    <x v="1"/>
    <s v="Paper"/>
    <s v="Things To Do Today Spiral Book"/>
    <x v="2927"/>
    <n v="0.4"/>
    <n v="11.4048"/>
  </r>
  <r>
    <n v="3838"/>
    <x v="1896"/>
    <x v="711"/>
    <d v="2015-08-02T00:00:00"/>
    <x v="1"/>
    <s v="KM-16720"/>
    <s v="Kunst Miller"/>
    <x v="0"/>
    <s v="United States"/>
    <s v="North Las Vegas"/>
    <s v="Nevada"/>
    <n v="89031"/>
    <x v="1"/>
    <x v="432"/>
    <x v="2"/>
    <s v="Phones"/>
    <s v="Apple iPhone 5S"/>
    <x v="2928"/>
    <n v="0.4"/>
    <n v="547.19039999999995"/>
  </r>
  <r>
    <n v="3839"/>
    <x v="1896"/>
    <x v="711"/>
    <d v="2015-08-02T00:00:00"/>
    <x v="1"/>
    <s v="KM-16720"/>
    <s v="Kunst Miller"/>
    <x v="0"/>
    <s v="United States"/>
    <s v="North Las Vegas"/>
    <s v="Nevada"/>
    <n v="89031"/>
    <x v="1"/>
    <x v="299"/>
    <x v="0"/>
    <s v="Chairs"/>
    <s v="Hon 2090 “Pillow Soft” Series Mid Back Swivel/Tilt Chairs"/>
    <x v="2929"/>
    <n v="0.45"/>
    <n v="370.89359999999999"/>
  </r>
  <r>
    <n v="3840"/>
    <x v="1896"/>
    <x v="711"/>
    <d v="2015-08-02T00:00:00"/>
    <x v="1"/>
    <s v="KM-16720"/>
    <s v="Kunst Miller"/>
    <x v="0"/>
    <s v="United States"/>
    <s v="North Las Vegas"/>
    <s v="Nevada"/>
    <n v="89031"/>
    <x v="1"/>
    <x v="943"/>
    <x v="0"/>
    <s v="Furnishings"/>
    <s v="Tensor Computer Mounted Lamp"/>
    <x v="2930"/>
    <n v="0.4"/>
    <n v="80.405999999999992"/>
  </r>
  <r>
    <n v="3841"/>
    <x v="1896"/>
    <x v="711"/>
    <d v="2015-08-02T00:00:00"/>
    <x v="1"/>
    <s v="KM-16720"/>
    <s v="Kunst Miller"/>
    <x v="0"/>
    <s v="United States"/>
    <s v="North Las Vegas"/>
    <s v="Nevada"/>
    <n v="89031"/>
    <x v="1"/>
    <x v="1589"/>
    <x v="2"/>
    <s v="Accessories"/>
    <s v="Logitech Illuminated Ultrathin Keyboard with Backlighting"/>
    <x v="2931"/>
    <n v="0.45"/>
    <n v="94.033500000000004"/>
  </r>
  <r>
    <n v="3842"/>
    <x v="1897"/>
    <x v="785"/>
    <d v="2015-06-12T00:00:00"/>
    <x v="1"/>
    <s v="KE-16420"/>
    <s v="Katrina Edelman"/>
    <x v="1"/>
    <s v="United States"/>
    <s v="Bristol"/>
    <s v="Tennessee"/>
    <n v="37620"/>
    <x v="0"/>
    <x v="474"/>
    <x v="0"/>
    <s v="Chairs"/>
    <s v="Situations Contoured Folding Chairs, 4/Set"/>
    <x v="2932"/>
    <n v="0.15000000000000002"/>
    <n v="144.79920000000001"/>
  </r>
  <r>
    <n v="3843"/>
    <x v="1898"/>
    <x v="919"/>
    <d v="2015-10-31T00:00:00"/>
    <x v="2"/>
    <s v="TS-21370"/>
    <s v="Todd Sumrall"/>
    <x v="1"/>
    <s v="United States"/>
    <s v="Los Angeles"/>
    <s v="California"/>
    <n v="90049"/>
    <x v="1"/>
    <x v="307"/>
    <x v="1"/>
    <s v="Binders"/>
    <s v="Avery Non-Stick Binders"/>
    <x v="1576"/>
    <n v="0.4"/>
    <n v="4.3103999999999996"/>
  </r>
  <r>
    <n v="3844"/>
    <x v="1898"/>
    <x v="919"/>
    <d v="2015-10-31T00:00:00"/>
    <x v="2"/>
    <s v="TS-21370"/>
    <s v="Todd Sumrall"/>
    <x v="1"/>
    <s v="United States"/>
    <s v="Los Angeles"/>
    <s v="California"/>
    <n v="90049"/>
    <x v="1"/>
    <x v="1590"/>
    <x v="1"/>
    <s v="Supplies"/>
    <s v="Serrated Blade or Curved Handle Hand Letter Openers"/>
    <x v="2933"/>
    <n v="0.45"/>
    <n v="3.4540000000000006"/>
  </r>
  <r>
    <n v="3845"/>
    <x v="1898"/>
    <x v="919"/>
    <d v="2015-10-31T00:00:00"/>
    <x v="2"/>
    <s v="TS-21370"/>
    <s v="Todd Sumrall"/>
    <x v="1"/>
    <s v="United States"/>
    <s v="Los Angeles"/>
    <s v="California"/>
    <n v="90049"/>
    <x v="1"/>
    <x v="262"/>
    <x v="1"/>
    <s v="Supplies"/>
    <s v="Premier Automatic Letter Opener"/>
    <x v="2934"/>
    <n v="0.45"/>
    <n v="264.40700000000004"/>
  </r>
  <r>
    <n v="3846"/>
    <x v="1898"/>
    <x v="919"/>
    <d v="2015-10-31T00:00:00"/>
    <x v="2"/>
    <s v="TS-21370"/>
    <s v="Todd Sumrall"/>
    <x v="1"/>
    <s v="United States"/>
    <s v="Los Angeles"/>
    <s v="California"/>
    <n v="90049"/>
    <x v="1"/>
    <x v="430"/>
    <x v="0"/>
    <s v="Bookcases"/>
    <s v="OSullivan Living Dimensions 2-Shelf Bookcases"/>
    <x v="2935"/>
    <n v="0.5"/>
    <n v="308.49900000000002"/>
  </r>
  <r>
    <n v="3847"/>
    <x v="1898"/>
    <x v="919"/>
    <d v="2015-10-31T00:00:00"/>
    <x v="2"/>
    <s v="TS-21370"/>
    <s v="Todd Sumrall"/>
    <x v="1"/>
    <s v="United States"/>
    <s v="Los Angeles"/>
    <s v="California"/>
    <n v="90049"/>
    <x v="1"/>
    <x v="86"/>
    <x v="1"/>
    <s v="Storage"/>
    <s v="Eldon Portable Mobile Manager"/>
    <x v="1581"/>
    <n v="0.5"/>
    <n v="70.7"/>
  </r>
  <r>
    <n v="3848"/>
    <x v="1899"/>
    <x v="920"/>
    <d v="2018-11-27T00:00:00"/>
    <x v="0"/>
    <s v="SZ-20035"/>
    <s v="Sam Zeldin"/>
    <x v="2"/>
    <s v="United States"/>
    <s v="Canton"/>
    <s v="Michigan"/>
    <n v="48187"/>
    <x v="2"/>
    <x v="749"/>
    <x v="1"/>
    <s v="Storage"/>
    <s v="Office Impressions Heavy Duty Welded Shelving &amp; Multimedia Storage Drawers"/>
    <x v="875"/>
    <n v="0.4"/>
    <n v="301.08600000000001"/>
  </r>
  <r>
    <n v="3849"/>
    <x v="1900"/>
    <x v="585"/>
    <d v="2018-09-23T00:00:00"/>
    <x v="2"/>
    <s v="JE-15745"/>
    <s v="Joel Eaton"/>
    <x v="0"/>
    <s v="United States"/>
    <s v="Fayetteville"/>
    <s v="Arkansas"/>
    <n v="72701"/>
    <x v="0"/>
    <x v="1591"/>
    <x v="1"/>
    <s v="Binders"/>
    <s v="Ibico EB-19 Dual Function Manual Binding System"/>
    <x v="2936"/>
    <n v="0.25"/>
    <n v="518.97"/>
  </r>
  <r>
    <n v="3850"/>
    <x v="1900"/>
    <x v="585"/>
    <d v="2018-09-23T00:00:00"/>
    <x v="2"/>
    <s v="JE-15745"/>
    <s v="Joel Eaton"/>
    <x v="0"/>
    <s v="United States"/>
    <s v="Fayetteville"/>
    <s v="Arkansas"/>
    <n v="72701"/>
    <x v="0"/>
    <x v="60"/>
    <x v="2"/>
    <s v="Accessories"/>
    <s v="Verbatim 25 GB 6x Blu-ray Single Layer Recordable Disc, 3/Pack"/>
    <x v="2700"/>
    <n v="0.15000000000000002"/>
    <n v="29.707500000000003"/>
  </r>
  <r>
    <n v="3851"/>
    <x v="1901"/>
    <x v="784"/>
    <d v="2016-12-09T00:00:00"/>
    <x v="1"/>
    <s v="MS-17980"/>
    <s v="Michael Stewart"/>
    <x v="1"/>
    <s v="United States"/>
    <s v="Springfield"/>
    <s v="Missouri"/>
    <n v="65807"/>
    <x v="2"/>
    <x v="314"/>
    <x v="1"/>
    <s v="Paper"/>
    <s v="Xerox 1881"/>
    <x v="2937"/>
    <n v="0.3"/>
    <n v="60.17199999999999"/>
  </r>
  <r>
    <n v="3852"/>
    <x v="1902"/>
    <x v="481"/>
    <d v="2016-09-21T00:00:00"/>
    <x v="3"/>
    <s v="DH-13675"/>
    <s v="Duane Huffman"/>
    <x v="2"/>
    <s v="United States"/>
    <s v="Quincy"/>
    <s v="Massachusetts"/>
    <n v="2169"/>
    <x v="3"/>
    <x v="101"/>
    <x v="0"/>
    <s v="Furnishings"/>
    <s v="Deflect-o DuraMat Lighweight, Studded, Beveled Mat for Low Pile Carpeting"/>
    <x v="2938"/>
    <n v="0.4"/>
    <n v="51.18"/>
  </r>
  <r>
    <n v="3853"/>
    <x v="1903"/>
    <x v="200"/>
    <d v="2018-11-29T00:00:00"/>
    <x v="2"/>
    <s v="GT-14755"/>
    <s v="Guy Thornton"/>
    <x v="0"/>
    <s v="United States"/>
    <s v="Rockford"/>
    <s v="Illinois"/>
    <n v="61107"/>
    <x v="2"/>
    <x v="301"/>
    <x v="1"/>
    <s v="Binders"/>
    <s v="GBC Premium Transparent Covers with Diagonal Lined Pattern"/>
    <x v="2939"/>
    <n v="0.3"/>
    <n v="23.497599999999998"/>
  </r>
  <r>
    <n v="3854"/>
    <x v="1904"/>
    <x v="921"/>
    <d v="2018-06-10T00:00:00"/>
    <x v="1"/>
    <s v="GH-14410"/>
    <s v="Gary Hansen"/>
    <x v="2"/>
    <s v="United States"/>
    <s v="San Francisco"/>
    <s v="California"/>
    <n v="94122"/>
    <x v="1"/>
    <x v="1592"/>
    <x v="0"/>
    <s v="Furnishings"/>
    <s v="Eldon 300 Class Desk Accessories, Black"/>
    <x v="1900"/>
    <n v="0.4"/>
    <n v="2.97"/>
  </r>
  <r>
    <n v="3855"/>
    <x v="1904"/>
    <x v="921"/>
    <d v="2018-06-10T00:00:00"/>
    <x v="1"/>
    <s v="GH-14410"/>
    <s v="Gary Hansen"/>
    <x v="2"/>
    <s v="United States"/>
    <s v="San Francisco"/>
    <s v="California"/>
    <n v="94122"/>
    <x v="1"/>
    <x v="1505"/>
    <x v="1"/>
    <s v="Storage"/>
    <s v="Sterilite Show Offs Storage Containers"/>
    <x v="1579"/>
    <n v="0.5"/>
    <n v="13.2"/>
  </r>
  <r>
    <n v="3856"/>
    <x v="1905"/>
    <x v="436"/>
    <d v="2018-10-28T00:00:00"/>
    <x v="0"/>
    <s v="DM-13015"/>
    <s v="Darrin Martin"/>
    <x v="0"/>
    <s v="United States"/>
    <s v="San Antonio"/>
    <s v="Texas"/>
    <n v="78207"/>
    <x v="2"/>
    <x v="990"/>
    <x v="1"/>
    <s v="Binders"/>
    <s v="Storex Dura Pro Binders"/>
    <x v="2940"/>
    <n v="0.3"/>
    <n v="2.4947999999999997"/>
  </r>
  <r>
    <n v="3857"/>
    <x v="1905"/>
    <x v="436"/>
    <d v="2018-10-28T00:00:00"/>
    <x v="0"/>
    <s v="DM-13015"/>
    <s v="Darrin Martin"/>
    <x v="0"/>
    <s v="United States"/>
    <s v="San Antonio"/>
    <s v="Texas"/>
    <n v="78207"/>
    <x v="2"/>
    <x v="1164"/>
    <x v="2"/>
    <s v="Phones"/>
    <s v="Jabra SPEAK 410 Multidevice Speakerphone"/>
    <x v="2912"/>
    <n v="0.3"/>
    <n v="576.77199999999993"/>
  </r>
  <r>
    <n v="3858"/>
    <x v="1905"/>
    <x v="436"/>
    <d v="2018-10-28T00:00:00"/>
    <x v="0"/>
    <s v="DM-13015"/>
    <s v="Darrin Martin"/>
    <x v="0"/>
    <s v="United States"/>
    <s v="San Antonio"/>
    <s v="Texas"/>
    <n v="78207"/>
    <x v="2"/>
    <x v="1005"/>
    <x v="1"/>
    <s v="Art"/>
    <s v="Newell 320"/>
    <x v="1495"/>
    <n v="0.35"/>
    <n v="6.6768000000000001"/>
  </r>
  <r>
    <n v="3859"/>
    <x v="1906"/>
    <x v="414"/>
    <d v="2015-12-20T00:00:00"/>
    <x v="3"/>
    <s v="TC-21295"/>
    <s v="Toby Carlisle"/>
    <x v="0"/>
    <s v="United States"/>
    <s v="Thornton"/>
    <s v="Colorado"/>
    <n v="80229"/>
    <x v="1"/>
    <x v="1593"/>
    <x v="2"/>
    <s v="Accessories"/>
    <s v="Logitech G430 Surround Sound Gaming Headset with Dolby 7.1 Technology"/>
    <x v="2941"/>
    <n v="0.45"/>
    <n v="246.36920000000003"/>
  </r>
  <r>
    <n v="3860"/>
    <x v="1907"/>
    <x v="922"/>
    <d v="2018-02-22T00:00:00"/>
    <x v="1"/>
    <s v="JK-16120"/>
    <s v="Julie Kriz"/>
    <x v="2"/>
    <s v="United States"/>
    <s v="Chicago"/>
    <s v="Illinois"/>
    <n v="60653"/>
    <x v="2"/>
    <x v="855"/>
    <x v="0"/>
    <s v="Tables"/>
    <s v="Chromcraft 48 x 96 Racetrack Double Pedestal Table"/>
    <x v="2942"/>
    <n v="0.35"/>
    <n v="312.62400000000002"/>
  </r>
  <r>
    <n v="3861"/>
    <x v="1907"/>
    <x v="922"/>
    <d v="2018-02-22T00:00:00"/>
    <x v="1"/>
    <s v="JK-16120"/>
    <s v="Julie Kriz"/>
    <x v="2"/>
    <s v="United States"/>
    <s v="Chicago"/>
    <s v="Illinois"/>
    <n v="60653"/>
    <x v="2"/>
    <x v="1594"/>
    <x v="2"/>
    <s v="Phones"/>
    <s v="LG Exalt"/>
    <x v="1858"/>
    <n v="0.3"/>
    <n v="87.354399999999998"/>
  </r>
  <r>
    <n v="3862"/>
    <x v="1908"/>
    <x v="523"/>
    <d v="2015-05-10T00:00:00"/>
    <x v="1"/>
    <s v="NC-18415"/>
    <s v="Nathan Cano"/>
    <x v="0"/>
    <s v="United States"/>
    <s v="Yonkers"/>
    <s v="New York"/>
    <n v="10701"/>
    <x v="3"/>
    <x v="1595"/>
    <x v="1"/>
    <s v="Binders"/>
    <s v="GBC Poly Designer Binding Covers"/>
    <x v="2943"/>
    <n v="0.4"/>
    <n v="24.105599999999999"/>
  </r>
  <r>
    <n v="3863"/>
    <x v="1908"/>
    <x v="523"/>
    <d v="2015-05-10T00:00:00"/>
    <x v="1"/>
    <s v="NC-18415"/>
    <s v="Nathan Cano"/>
    <x v="0"/>
    <s v="United States"/>
    <s v="Yonkers"/>
    <s v="New York"/>
    <n v="10701"/>
    <x v="3"/>
    <x v="109"/>
    <x v="1"/>
    <s v="Binders"/>
    <s v="Avery Durable Plastic 1 Binders"/>
    <x v="2944"/>
    <n v="0.4"/>
    <n v="6.5376000000000003"/>
  </r>
  <r>
    <n v="3864"/>
    <x v="1909"/>
    <x v="161"/>
    <d v="2018-10-19T00:00:00"/>
    <x v="0"/>
    <s v="AJ-10960"/>
    <s v="Astrea Jones"/>
    <x v="0"/>
    <s v="United States"/>
    <s v="San Diego"/>
    <s v="California"/>
    <n v="92037"/>
    <x v="1"/>
    <x v="1596"/>
    <x v="1"/>
    <s v="Art"/>
    <s v="Economy #2 Pencils"/>
    <x v="2945"/>
    <n v="0.45"/>
    <n v="5.8520000000000012"/>
  </r>
  <r>
    <n v="3865"/>
    <x v="1910"/>
    <x v="109"/>
    <d v="2016-12-03T00:00:00"/>
    <x v="1"/>
    <s v="LC-16885"/>
    <s v="Lena Creighton"/>
    <x v="0"/>
    <s v="United States"/>
    <s v="Champaign"/>
    <s v="Illinois"/>
    <n v="61821"/>
    <x v="2"/>
    <x v="1597"/>
    <x v="0"/>
    <s v="Furnishings"/>
    <s v="Eldon L Workstation Diamond Chairmat"/>
    <x v="2946"/>
    <n v="0.3"/>
    <n v="106.372"/>
  </r>
  <r>
    <n v="3866"/>
    <x v="1911"/>
    <x v="923"/>
    <d v="2015-07-29T00:00:00"/>
    <x v="0"/>
    <s v="GW-14605"/>
    <s v="Giulietta Weimer"/>
    <x v="0"/>
    <s v="United States"/>
    <s v="San Francisco"/>
    <s v="California"/>
    <n v="94122"/>
    <x v="1"/>
    <x v="1200"/>
    <x v="2"/>
    <s v="Accessories"/>
    <s v="WD My Passport Ultra 2TB Portable External Hard Drive"/>
    <x v="1657"/>
    <n v="0.45"/>
    <n v="130.9"/>
  </r>
  <r>
    <n v="3867"/>
    <x v="1912"/>
    <x v="756"/>
    <d v="2018-04-25T00:00:00"/>
    <x v="0"/>
    <s v="SC-20305"/>
    <s v="Sean Christensen"/>
    <x v="0"/>
    <s v="United States"/>
    <s v="Lawrence"/>
    <s v="Indiana"/>
    <n v="46226"/>
    <x v="2"/>
    <x v="1113"/>
    <x v="2"/>
    <s v="Accessories"/>
    <s v="TRENDnet 56K USB 2.0 Phone, Internet and Fax Modem"/>
    <x v="2947"/>
    <n v="0.35"/>
    <n v="100.971"/>
  </r>
  <r>
    <n v="3868"/>
    <x v="1913"/>
    <x v="924"/>
    <d v="2016-10-27T00:00:00"/>
    <x v="0"/>
    <s v="JF-15355"/>
    <s v="Jay Fein"/>
    <x v="0"/>
    <s v="United States"/>
    <s v="San Diego"/>
    <s v="California"/>
    <n v="92105"/>
    <x v="1"/>
    <x v="678"/>
    <x v="2"/>
    <s v="Accessories"/>
    <s v="Maxell DVD-RAM Discs"/>
    <x v="2948"/>
    <n v="0.45"/>
    <n v="81.576000000000008"/>
  </r>
  <r>
    <n v="3869"/>
    <x v="1913"/>
    <x v="924"/>
    <d v="2016-10-27T00:00:00"/>
    <x v="0"/>
    <s v="JF-15355"/>
    <s v="Jay Fein"/>
    <x v="0"/>
    <s v="United States"/>
    <s v="San Diego"/>
    <s v="California"/>
    <n v="92105"/>
    <x v="1"/>
    <x v="1496"/>
    <x v="0"/>
    <s v="Chairs"/>
    <s v="Global Leather and Oak Executive Chair, Black"/>
    <x v="2949"/>
    <n v="0.45"/>
    <n v="132.43120000000002"/>
  </r>
  <r>
    <n v="3870"/>
    <x v="1913"/>
    <x v="924"/>
    <d v="2016-10-27T00:00:00"/>
    <x v="0"/>
    <s v="JF-15355"/>
    <s v="Jay Fein"/>
    <x v="0"/>
    <s v="United States"/>
    <s v="San Diego"/>
    <s v="California"/>
    <n v="92105"/>
    <x v="1"/>
    <x v="877"/>
    <x v="0"/>
    <s v="Chairs"/>
    <s v="Global Chrome Stack Chair"/>
    <x v="2950"/>
    <n v="0.45"/>
    <n v="105.58240000000001"/>
  </r>
  <r>
    <n v="3871"/>
    <x v="1913"/>
    <x v="924"/>
    <d v="2016-10-27T00:00:00"/>
    <x v="0"/>
    <s v="JF-15355"/>
    <s v="Jay Fein"/>
    <x v="0"/>
    <s v="United States"/>
    <s v="San Diego"/>
    <s v="California"/>
    <n v="92105"/>
    <x v="1"/>
    <x v="609"/>
    <x v="1"/>
    <s v="Paper"/>
    <s v="Xerox 196"/>
    <x v="1049"/>
    <n v="0.4"/>
    <n v="6.9359999999999999"/>
  </r>
  <r>
    <n v="3872"/>
    <x v="1913"/>
    <x v="924"/>
    <d v="2016-10-27T00:00:00"/>
    <x v="0"/>
    <s v="JF-15355"/>
    <s v="Jay Fein"/>
    <x v="0"/>
    <s v="United States"/>
    <s v="San Diego"/>
    <s v="California"/>
    <n v="92105"/>
    <x v="1"/>
    <x v="111"/>
    <x v="1"/>
    <s v="Envelopes"/>
    <s v="Redi-Strip #10 Envelopes, 4 1/8 x 9 1/2"/>
    <x v="2951"/>
    <n v="0.4"/>
    <n v="7.08"/>
  </r>
  <r>
    <n v="3873"/>
    <x v="1913"/>
    <x v="924"/>
    <d v="2016-10-27T00:00:00"/>
    <x v="0"/>
    <s v="JF-15355"/>
    <s v="Jay Fein"/>
    <x v="0"/>
    <s v="United States"/>
    <s v="San Diego"/>
    <s v="California"/>
    <n v="92105"/>
    <x v="1"/>
    <x v="1131"/>
    <x v="0"/>
    <s v="Chairs"/>
    <s v="Office Star - Professional Matrix Back Chair with 2-to-1 Synchro Tilt and Mesh Fabric Seat"/>
    <x v="2952"/>
    <n v="0.45"/>
    <n v="463.29360000000003"/>
  </r>
  <r>
    <n v="3874"/>
    <x v="1914"/>
    <x v="64"/>
    <d v="2017-09-07T00:00:00"/>
    <x v="0"/>
    <s v="DM-13015"/>
    <s v="Darrin Martin"/>
    <x v="0"/>
    <s v="United States"/>
    <s v="Johnson City"/>
    <s v="Tennessee"/>
    <n v="37604"/>
    <x v="0"/>
    <x v="706"/>
    <x v="1"/>
    <s v="Envelopes"/>
    <s v="Staple envelope"/>
    <x v="2953"/>
    <n v="0.25"/>
    <n v="17.603999999999999"/>
  </r>
  <r>
    <n v="3875"/>
    <x v="1914"/>
    <x v="64"/>
    <d v="2017-09-07T00:00:00"/>
    <x v="0"/>
    <s v="DM-13015"/>
    <s v="Darrin Martin"/>
    <x v="0"/>
    <s v="United States"/>
    <s v="Johnson City"/>
    <s v="Tennessee"/>
    <n v="37604"/>
    <x v="0"/>
    <x v="800"/>
    <x v="1"/>
    <s v="Binders"/>
    <s v="Wilson Jones Ledger-Size, Piano-Hinge Binder, 2, Blue"/>
    <x v="2954"/>
    <n v="0.25"/>
    <n v="64.543500000000009"/>
  </r>
  <r>
    <n v="3876"/>
    <x v="1914"/>
    <x v="64"/>
    <d v="2017-09-07T00:00:00"/>
    <x v="0"/>
    <s v="DM-13015"/>
    <s v="Darrin Martin"/>
    <x v="0"/>
    <s v="United States"/>
    <s v="Johnson City"/>
    <s v="Tennessee"/>
    <n v="37604"/>
    <x v="0"/>
    <x v="704"/>
    <x v="2"/>
    <s v="Phones"/>
    <s v="Nortel Networks T7316 E Nt8 B27"/>
    <x v="2955"/>
    <n v="0.25"/>
    <n v="81.588000000000008"/>
  </r>
  <r>
    <n v="3877"/>
    <x v="1914"/>
    <x v="64"/>
    <d v="2017-09-07T00:00:00"/>
    <x v="0"/>
    <s v="DM-13015"/>
    <s v="Darrin Martin"/>
    <x v="0"/>
    <s v="United States"/>
    <s v="Johnson City"/>
    <s v="Tennessee"/>
    <n v="37604"/>
    <x v="0"/>
    <x v="1450"/>
    <x v="1"/>
    <s v="Paper"/>
    <s v="Xerox 1971"/>
    <x v="1495"/>
    <n v="0.25"/>
    <n v="7.7040000000000006"/>
  </r>
  <r>
    <n v="3878"/>
    <x v="1915"/>
    <x v="99"/>
    <d v="2017-11-02T00:00:00"/>
    <x v="1"/>
    <s v="EP-13915"/>
    <s v="Emily Phan"/>
    <x v="0"/>
    <s v="United States"/>
    <s v="Tampa"/>
    <s v="Florida"/>
    <n v="33614"/>
    <x v="0"/>
    <x v="986"/>
    <x v="1"/>
    <s v="Binders"/>
    <s v="Canvas Sectional Post Binders"/>
    <x v="2956"/>
    <n v="0.25"/>
    <n v="28.642499999999998"/>
  </r>
  <r>
    <n v="3879"/>
    <x v="1916"/>
    <x v="267"/>
    <d v="2015-04-07T00:00:00"/>
    <x v="2"/>
    <s v="JG-15805"/>
    <s v="John Grady"/>
    <x v="1"/>
    <s v="United States"/>
    <s v="Decatur"/>
    <s v="Illinois"/>
    <n v="62521"/>
    <x v="2"/>
    <x v="170"/>
    <x v="1"/>
    <s v="Storage"/>
    <s v="Tenex File Box, Personal Filing Tote with Lid, Black"/>
    <x v="1587"/>
    <n v="0.4"/>
    <n v="29.779199999999996"/>
  </r>
  <r>
    <n v="3880"/>
    <x v="1916"/>
    <x v="267"/>
    <d v="2015-04-07T00:00:00"/>
    <x v="2"/>
    <s v="JG-15805"/>
    <s v="John Grady"/>
    <x v="1"/>
    <s v="United States"/>
    <s v="Decatur"/>
    <s v="Illinois"/>
    <n v="62521"/>
    <x v="2"/>
    <x v="1569"/>
    <x v="1"/>
    <s v="Storage"/>
    <s v="Adjustable Personal File Tote"/>
    <x v="2957"/>
    <n v="0.4"/>
    <n v="31.257599999999996"/>
  </r>
  <r>
    <n v="3881"/>
    <x v="1917"/>
    <x v="925"/>
    <d v="2016-06-20T00:00:00"/>
    <x v="1"/>
    <s v="PF-19120"/>
    <s v="Peter Fuller"/>
    <x v="0"/>
    <s v="United States"/>
    <s v="Gilbert"/>
    <s v="Arizona"/>
    <n v="85234"/>
    <x v="1"/>
    <x v="1357"/>
    <x v="1"/>
    <s v="Paper"/>
    <s v="Xerox 1895"/>
    <x v="380"/>
    <n v="0.4"/>
    <n v="5.7407999999999992"/>
  </r>
  <r>
    <n v="3882"/>
    <x v="1917"/>
    <x v="925"/>
    <d v="2016-06-20T00:00:00"/>
    <x v="1"/>
    <s v="PF-19120"/>
    <s v="Peter Fuller"/>
    <x v="0"/>
    <s v="United States"/>
    <s v="Gilbert"/>
    <s v="Arizona"/>
    <n v="85234"/>
    <x v="1"/>
    <x v="232"/>
    <x v="1"/>
    <s v="Storage"/>
    <s v="Belkin 19 Vented Equipment Shelf, Black"/>
    <x v="249"/>
    <n v="0.5"/>
    <n v="41.183999999999997"/>
  </r>
  <r>
    <n v="3883"/>
    <x v="1917"/>
    <x v="925"/>
    <d v="2016-06-20T00:00:00"/>
    <x v="1"/>
    <s v="PF-19120"/>
    <s v="Peter Fuller"/>
    <x v="0"/>
    <s v="United States"/>
    <s v="Gilbert"/>
    <s v="Arizona"/>
    <n v="85234"/>
    <x v="1"/>
    <x v="1597"/>
    <x v="0"/>
    <s v="Furnishings"/>
    <s v="Eldon L Workstation Diamond Chairmat"/>
    <x v="2958"/>
    <n v="0.4"/>
    <n v="218.82239999999999"/>
  </r>
  <r>
    <n v="3884"/>
    <x v="1917"/>
    <x v="925"/>
    <d v="2016-06-20T00:00:00"/>
    <x v="1"/>
    <s v="PF-19120"/>
    <s v="Peter Fuller"/>
    <x v="0"/>
    <s v="United States"/>
    <s v="Gilbert"/>
    <s v="Arizona"/>
    <n v="85234"/>
    <x v="1"/>
    <x v="1598"/>
    <x v="0"/>
    <s v="Furnishings"/>
    <s v="DAX Copper Panel Document Frame, 5 x 7 Size"/>
    <x v="2959"/>
    <n v="0.4"/>
    <n v="24.153600000000001"/>
  </r>
  <r>
    <n v="3885"/>
    <x v="1918"/>
    <x v="260"/>
    <d v="2015-07-12T00:00:00"/>
    <x v="1"/>
    <s v="DW-13195"/>
    <s v="David Wiener"/>
    <x v="1"/>
    <s v="United States"/>
    <s v="Knoxville"/>
    <s v="Tennessee"/>
    <n v="37918"/>
    <x v="0"/>
    <x v="6"/>
    <x v="1"/>
    <s v="Art"/>
    <s v="Newell 322"/>
    <x v="964"/>
    <n v="0.15000000000000002"/>
    <n v="3.7128000000000001"/>
  </r>
  <r>
    <n v="3886"/>
    <x v="1919"/>
    <x v="926"/>
    <d v="2018-02-02T00:00:00"/>
    <x v="1"/>
    <s v="CK-12595"/>
    <s v="Clytie Kelty"/>
    <x v="0"/>
    <s v="United States"/>
    <s v="Chicago"/>
    <s v="Illinois"/>
    <n v="60653"/>
    <x v="2"/>
    <x v="280"/>
    <x v="1"/>
    <s v="Binders"/>
    <s v="GBC Clear Cover, 8-1/2 x 11, unpunched, 25 covers per pack"/>
    <x v="2960"/>
    <n v="0.3"/>
    <n v="8.4895999999999994"/>
  </r>
  <r>
    <n v="3887"/>
    <x v="1920"/>
    <x v="840"/>
    <d v="2017-03-08T00:00:00"/>
    <x v="0"/>
    <s v="CC-12670"/>
    <s v="Craig Carreira"/>
    <x v="0"/>
    <s v="United States"/>
    <s v="Bloomington"/>
    <s v="Indiana"/>
    <n v="47401"/>
    <x v="2"/>
    <x v="1517"/>
    <x v="2"/>
    <s v="Phones"/>
    <s v="Plantronics Encore H101 Dual Earpieces Headset"/>
    <x v="2961"/>
    <n v="0.3"/>
    <n v="94.394999999999996"/>
  </r>
  <r>
    <n v="3888"/>
    <x v="1921"/>
    <x v="270"/>
    <d v="2015-06-06T00:00:00"/>
    <x v="1"/>
    <s v="SV-20785"/>
    <s v="Stewart Visinsky"/>
    <x v="0"/>
    <s v="United States"/>
    <s v="Roswell"/>
    <s v="Georgia"/>
    <n v="30076"/>
    <x v="0"/>
    <x v="1253"/>
    <x v="1"/>
    <s v="Art"/>
    <s v="Sanford Colorific Scented Colored Pencils, 12/Pack"/>
    <x v="18"/>
    <n v="0.15000000000000002"/>
    <n v="7.2759999999999998"/>
  </r>
  <r>
    <n v="3889"/>
    <x v="1921"/>
    <x v="270"/>
    <d v="2015-06-06T00:00:00"/>
    <x v="1"/>
    <s v="SV-20785"/>
    <s v="Stewart Visinsky"/>
    <x v="0"/>
    <s v="United States"/>
    <s v="Roswell"/>
    <s v="Georgia"/>
    <n v="30076"/>
    <x v="0"/>
    <x v="516"/>
    <x v="2"/>
    <s v="Phones"/>
    <s v="Mophie Juice Pack Helium for iPhone"/>
    <x v="758"/>
    <n v="0.25"/>
    <n v="179.97749999999999"/>
  </r>
  <r>
    <n v="3890"/>
    <x v="1921"/>
    <x v="270"/>
    <d v="2015-06-06T00:00:00"/>
    <x v="1"/>
    <s v="SV-20785"/>
    <s v="Stewart Visinsky"/>
    <x v="0"/>
    <s v="United States"/>
    <s v="Roswell"/>
    <s v="Georgia"/>
    <n v="30076"/>
    <x v="0"/>
    <x v="518"/>
    <x v="1"/>
    <s v="Storage"/>
    <s v="Hot File 7-Pocket, Floor Stand"/>
    <x v="2962"/>
    <n v="0.35"/>
    <n v="232.011"/>
  </r>
  <r>
    <n v="3891"/>
    <x v="1922"/>
    <x v="390"/>
    <d v="2017-11-30T00:00:00"/>
    <x v="1"/>
    <s v="SP-20860"/>
    <s v="Sung Pak"/>
    <x v="1"/>
    <s v="United States"/>
    <s v="Los Angeles"/>
    <s v="California"/>
    <n v="90036"/>
    <x v="1"/>
    <x v="764"/>
    <x v="2"/>
    <s v="Accessories"/>
    <s v="Plantronics CS510 - Over-the-Head monaural Wireless Headset System"/>
    <x v="2963"/>
    <n v="0.45"/>
    <n v="362.94499999999999"/>
  </r>
  <r>
    <n v="3892"/>
    <x v="1922"/>
    <x v="390"/>
    <d v="2017-11-30T00:00:00"/>
    <x v="1"/>
    <s v="SP-20860"/>
    <s v="Sung Pak"/>
    <x v="1"/>
    <s v="United States"/>
    <s v="Los Angeles"/>
    <s v="California"/>
    <n v="90036"/>
    <x v="1"/>
    <x v="654"/>
    <x v="0"/>
    <s v="Chairs"/>
    <s v="Global Leather Executive Chair"/>
    <x v="2964"/>
    <n v="0.45"/>
    <n v="926.61360000000002"/>
  </r>
  <r>
    <n v="3893"/>
    <x v="1922"/>
    <x v="390"/>
    <d v="2017-11-30T00:00:00"/>
    <x v="1"/>
    <s v="SP-20860"/>
    <s v="Sung Pak"/>
    <x v="1"/>
    <s v="United States"/>
    <s v="Los Angeles"/>
    <s v="California"/>
    <n v="90036"/>
    <x v="1"/>
    <x v="1509"/>
    <x v="2"/>
    <s v="Accessories"/>
    <s v="Logitech G500s Laser Gaming Mouse with Adjustable Weight Tuning"/>
    <x v="2965"/>
    <n v="0.45"/>
    <n v="307.95600000000002"/>
  </r>
  <r>
    <n v="3894"/>
    <x v="1923"/>
    <x v="338"/>
    <d v="2017-11-14T00:00:00"/>
    <x v="1"/>
    <s v="MS-17770"/>
    <s v="Maxwell Schwartz"/>
    <x v="0"/>
    <s v="United States"/>
    <s v="Houston"/>
    <s v="Texas"/>
    <n v="77036"/>
    <x v="2"/>
    <x v="648"/>
    <x v="2"/>
    <s v="Accessories"/>
    <s v="Kensington SlimBlade Notebook Wireless Mouse with Nano Receiver"/>
    <x v="1761"/>
    <n v="0.35"/>
    <n v="181.96360000000001"/>
  </r>
  <r>
    <n v="3895"/>
    <x v="1924"/>
    <x v="754"/>
    <d v="2015-11-28T00:00:00"/>
    <x v="1"/>
    <s v="TC-21475"/>
    <s v="Tony Chapman"/>
    <x v="2"/>
    <s v="United States"/>
    <s v="Bolingbrook"/>
    <s v="Illinois"/>
    <n v="60440"/>
    <x v="2"/>
    <x v="1230"/>
    <x v="1"/>
    <s v="Binders"/>
    <s v="Avery Framed View Binder, EZD Ring (Locking), Navy, 1 1/2"/>
    <x v="2966"/>
    <n v="0.3"/>
    <n v="6.9859999999999998"/>
  </r>
  <r>
    <n v="3896"/>
    <x v="1925"/>
    <x v="927"/>
    <d v="2018-05-05T00:00:00"/>
    <x v="1"/>
    <s v="SJ-20125"/>
    <s v="Sanjit Jacobs"/>
    <x v="2"/>
    <s v="United States"/>
    <s v="Texarkana"/>
    <s v="Arkansas"/>
    <n v="71854"/>
    <x v="0"/>
    <x v="1599"/>
    <x v="2"/>
    <s v="Accessories"/>
    <s v="Maxell 74 Minute CDR, 10/Pack"/>
    <x v="2967"/>
    <n v="0.15000000000000002"/>
    <n v="41.564999999999998"/>
  </r>
  <r>
    <n v="3897"/>
    <x v="1926"/>
    <x v="226"/>
    <d v="2018-12-12T00:00:00"/>
    <x v="1"/>
    <s v="DS-13180"/>
    <s v="David Smith"/>
    <x v="1"/>
    <s v="United States"/>
    <s v="San Antonio"/>
    <s v="Texas"/>
    <n v="78207"/>
    <x v="2"/>
    <x v="1084"/>
    <x v="1"/>
    <s v="Fasteners"/>
    <s v="Binder Clips by OIC"/>
    <x v="1480"/>
    <n v="0.3"/>
    <n v="2.4863999999999997"/>
  </r>
  <r>
    <n v="3898"/>
    <x v="1926"/>
    <x v="226"/>
    <d v="2018-12-12T00:00:00"/>
    <x v="1"/>
    <s v="DS-13180"/>
    <s v="David Smith"/>
    <x v="1"/>
    <s v="United States"/>
    <s v="San Antonio"/>
    <s v="Texas"/>
    <n v="78207"/>
    <x v="2"/>
    <x v="88"/>
    <x v="1"/>
    <s v="Paper"/>
    <s v="Xerox 1995"/>
    <x v="12"/>
    <n v="0.3"/>
    <n v="10.886399999999998"/>
  </r>
  <r>
    <n v="3899"/>
    <x v="1927"/>
    <x v="329"/>
    <d v="2018-12-04T00:00:00"/>
    <x v="1"/>
    <s v="SC-20800"/>
    <s v="Stuart Calhoun"/>
    <x v="0"/>
    <s v="United States"/>
    <s v="Edinburg"/>
    <s v="Texas"/>
    <n v="78539"/>
    <x v="2"/>
    <x v="1084"/>
    <x v="1"/>
    <s v="Fasteners"/>
    <s v="Binder Clips by OIC"/>
    <x v="2926"/>
    <n v="0.3"/>
    <n v="1.6575999999999997"/>
  </r>
  <r>
    <n v="3900"/>
    <x v="1928"/>
    <x v="226"/>
    <d v="2018-12-09T00:00:00"/>
    <x v="2"/>
    <s v="SH-20395"/>
    <s v="Shahid Hopkins"/>
    <x v="0"/>
    <s v="United States"/>
    <s v="Toledo"/>
    <s v="Ohio"/>
    <n v="43615"/>
    <x v="3"/>
    <x v="428"/>
    <x v="2"/>
    <s v="Accessories"/>
    <s v="Logitech G602 Wireless Gaming Mouse"/>
    <x v="2454"/>
    <n v="0.25"/>
    <n v="95.988"/>
  </r>
  <r>
    <n v="3901"/>
    <x v="1929"/>
    <x v="928"/>
    <d v="2016-01-08T00:00:00"/>
    <x v="1"/>
    <s v="SF-20965"/>
    <s v="Sylvia Foulston"/>
    <x v="1"/>
    <s v="United States"/>
    <s v="Baytown"/>
    <s v="Texas"/>
    <n v="77520"/>
    <x v="2"/>
    <x v="289"/>
    <x v="1"/>
    <s v="Paper"/>
    <s v="Xerox 21"/>
    <x v="559"/>
    <n v="0.3"/>
    <n v="7.2576000000000001"/>
  </r>
  <r>
    <n v="3902"/>
    <x v="1930"/>
    <x v="717"/>
    <d v="2016-11-20T00:00:00"/>
    <x v="1"/>
    <s v="MG-17680"/>
    <s v="Maureen Gastineau"/>
    <x v="2"/>
    <s v="United States"/>
    <s v="Philadelphia"/>
    <s v="Pennsylvania"/>
    <n v="19143"/>
    <x v="3"/>
    <x v="1600"/>
    <x v="2"/>
    <s v="Accessories"/>
    <s v="Micro Innovations Wireless Classic Keyboard with Mouse"/>
    <x v="730"/>
    <n v="0.25"/>
    <n v="35.988"/>
  </r>
  <r>
    <n v="3903"/>
    <x v="1931"/>
    <x v="653"/>
    <d v="2016-10-07T00:00:00"/>
    <x v="0"/>
    <s v="CS-12400"/>
    <s v="Christopher Schild"/>
    <x v="2"/>
    <s v="United States"/>
    <s v="Los Angeles"/>
    <s v="California"/>
    <n v="90045"/>
    <x v="1"/>
    <x v="1220"/>
    <x v="1"/>
    <s v="Storage"/>
    <s v="Eldon ProFile File N Store Portable File Tub Letter/Legal Size Black"/>
    <x v="2968"/>
    <n v="0.5"/>
    <n v="135.16999999999999"/>
  </r>
  <r>
    <n v="3904"/>
    <x v="1932"/>
    <x v="57"/>
    <d v="2016-04-10T00:00:00"/>
    <x v="1"/>
    <s v="VT-21700"/>
    <s v="Valerie Takahito"/>
    <x v="2"/>
    <s v="United States"/>
    <s v="Philadelphia"/>
    <s v="Pennsylvania"/>
    <n v="19143"/>
    <x v="3"/>
    <x v="1297"/>
    <x v="1"/>
    <s v="Appliances"/>
    <s v="Bionaire 99.97% HEPA Air Cleaner"/>
    <x v="2969"/>
    <n v="0.4"/>
    <n v="58.867199999999997"/>
  </r>
  <r>
    <n v="3905"/>
    <x v="1932"/>
    <x v="57"/>
    <d v="2016-04-10T00:00:00"/>
    <x v="1"/>
    <s v="VT-21700"/>
    <s v="Valerie Takahito"/>
    <x v="2"/>
    <s v="United States"/>
    <s v="Philadelphia"/>
    <s v="Pennsylvania"/>
    <n v="19143"/>
    <x v="3"/>
    <x v="718"/>
    <x v="1"/>
    <s v="Storage"/>
    <s v="Fellowes High-Stak Drawer Files"/>
    <x v="2480"/>
    <n v="0.5"/>
    <n v="281.904"/>
  </r>
  <r>
    <n v="3906"/>
    <x v="1932"/>
    <x v="57"/>
    <d v="2016-04-10T00:00:00"/>
    <x v="1"/>
    <s v="VT-21700"/>
    <s v="Valerie Takahito"/>
    <x v="2"/>
    <s v="United States"/>
    <s v="Philadelphia"/>
    <s v="Pennsylvania"/>
    <n v="19143"/>
    <x v="3"/>
    <x v="844"/>
    <x v="1"/>
    <s v="Binders"/>
    <s v="Cardinal Slant-D Ring Binders"/>
    <x v="2970"/>
    <n v="0.4"/>
    <n v="6.2568000000000001"/>
  </r>
  <r>
    <n v="3907"/>
    <x v="1932"/>
    <x v="57"/>
    <d v="2016-04-10T00:00:00"/>
    <x v="1"/>
    <s v="VT-21700"/>
    <s v="Valerie Takahito"/>
    <x v="2"/>
    <s v="United States"/>
    <s v="Philadelphia"/>
    <s v="Pennsylvania"/>
    <n v="19143"/>
    <x v="3"/>
    <x v="1304"/>
    <x v="0"/>
    <s v="Furnishings"/>
    <s v="Tenex Antistatic Computer Chair Mats"/>
    <x v="1926"/>
    <n v="0.4"/>
    <n v="328.28159999999997"/>
  </r>
  <r>
    <n v="3908"/>
    <x v="1932"/>
    <x v="57"/>
    <d v="2016-04-10T00:00:00"/>
    <x v="1"/>
    <s v="VT-21700"/>
    <s v="Valerie Takahito"/>
    <x v="2"/>
    <s v="United States"/>
    <s v="Philadelphia"/>
    <s v="Pennsylvania"/>
    <n v="19143"/>
    <x v="3"/>
    <x v="500"/>
    <x v="2"/>
    <s v="Phones"/>
    <s v="Cush Cases Heavy Duty Rugged Cover Case for Samsung Galaxy S5 - Purple"/>
    <x v="542"/>
    <n v="0.4"/>
    <n v="8.91"/>
  </r>
  <r>
    <n v="3909"/>
    <x v="1932"/>
    <x v="57"/>
    <d v="2016-04-10T00:00:00"/>
    <x v="1"/>
    <s v="VT-21700"/>
    <s v="Valerie Takahito"/>
    <x v="2"/>
    <s v="United States"/>
    <s v="Philadelphia"/>
    <s v="Pennsylvania"/>
    <n v="19143"/>
    <x v="3"/>
    <x v="104"/>
    <x v="2"/>
    <s v="Phones"/>
    <s v="Speck Products Candyshell Flip Case"/>
    <x v="2971"/>
    <n v="0.4"/>
    <n v="25.192799999999998"/>
  </r>
  <r>
    <n v="3910"/>
    <x v="1932"/>
    <x v="57"/>
    <d v="2016-04-10T00:00:00"/>
    <x v="1"/>
    <s v="VT-21700"/>
    <s v="Valerie Takahito"/>
    <x v="2"/>
    <s v="United States"/>
    <s v="Philadelphia"/>
    <s v="Pennsylvania"/>
    <n v="19143"/>
    <x v="3"/>
    <x v="1183"/>
    <x v="0"/>
    <s v="Furnishings"/>
    <s v="DAX Charcoal/Nickel-Tone Document Frame, 5 x 7"/>
    <x v="2972"/>
    <n v="0.4"/>
    <n v="4.5503999999999998"/>
  </r>
  <r>
    <n v="3911"/>
    <x v="1932"/>
    <x v="57"/>
    <d v="2016-04-10T00:00:00"/>
    <x v="1"/>
    <s v="VT-21700"/>
    <s v="Valerie Takahito"/>
    <x v="2"/>
    <s v="United States"/>
    <s v="Philadelphia"/>
    <s v="Pennsylvania"/>
    <n v="19143"/>
    <x v="3"/>
    <x v="1601"/>
    <x v="0"/>
    <s v="Bookcases"/>
    <s v="Bush Heritage Pine Collection 5-Shelf Bookcase, Albany Pine Finish, *Special Order"/>
    <x v="2973"/>
    <n v="0.5"/>
    <n v="176.22499999999999"/>
  </r>
  <r>
    <n v="3912"/>
    <x v="1933"/>
    <x v="929"/>
    <d v="2018-06-06T00:00:00"/>
    <x v="2"/>
    <s v="AB-10105"/>
    <s v="Adrian Barton"/>
    <x v="0"/>
    <s v="United States"/>
    <s v="Pearland"/>
    <s v="Texas"/>
    <n v="77581"/>
    <x v="2"/>
    <x v="1602"/>
    <x v="2"/>
    <s v="Phones"/>
    <s v="LG G3"/>
    <x v="549"/>
    <n v="0.3"/>
    <n v="329.26319999999998"/>
  </r>
  <r>
    <n v="3913"/>
    <x v="1934"/>
    <x v="65"/>
    <d v="2018-09-25T00:00:00"/>
    <x v="1"/>
    <s v="MM-18280"/>
    <s v="Muhammed MacIntyre"/>
    <x v="1"/>
    <s v="United States"/>
    <s v="New York City"/>
    <s v="New York"/>
    <n v="10035"/>
    <x v="3"/>
    <x v="988"/>
    <x v="1"/>
    <s v="Paper"/>
    <s v="Xerox 203"/>
    <x v="537"/>
    <n v="0.4"/>
    <n v="11.664"/>
  </r>
  <r>
    <n v="3914"/>
    <x v="1934"/>
    <x v="65"/>
    <d v="2018-09-25T00:00:00"/>
    <x v="1"/>
    <s v="MM-18280"/>
    <s v="Muhammed MacIntyre"/>
    <x v="1"/>
    <s v="United States"/>
    <s v="New York City"/>
    <s v="New York"/>
    <n v="10035"/>
    <x v="3"/>
    <x v="875"/>
    <x v="0"/>
    <s v="Furnishings"/>
    <s v="Ultra Door Push Plate"/>
    <x v="759"/>
    <n v="0.4"/>
    <n v="5.8920000000000003"/>
  </r>
  <r>
    <n v="3915"/>
    <x v="1935"/>
    <x v="930"/>
    <d v="2018-07-23T00:00:00"/>
    <x v="1"/>
    <s v="ML-17410"/>
    <s v="Maris LaWare"/>
    <x v="0"/>
    <s v="United States"/>
    <s v="Phoenix"/>
    <s v="Arizona"/>
    <n v="85023"/>
    <x v="1"/>
    <x v="855"/>
    <x v="0"/>
    <s v="Tables"/>
    <s v="Chromcraft 48 x 96 Racetrack Double Pedestal Table"/>
    <x v="2974"/>
    <n v="0.45"/>
    <n v="440.88000000000005"/>
  </r>
  <r>
    <n v="3916"/>
    <x v="1935"/>
    <x v="930"/>
    <d v="2018-07-23T00:00:00"/>
    <x v="1"/>
    <s v="ML-17410"/>
    <s v="Maris LaWare"/>
    <x v="0"/>
    <s v="United States"/>
    <s v="Phoenix"/>
    <s v="Arizona"/>
    <n v="85023"/>
    <x v="1"/>
    <x v="38"/>
    <x v="0"/>
    <s v="Chairs"/>
    <s v="Global Fabric Managers Chair, Dark Gray"/>
    <x v="224"/>
    <n v="0.45"/>
    <n v="88.862400000000008"/>
  </r>
  <r>
    <n v="3917"/>
    <x v="1935"/>
    <x v="930"/>
    <d v="2018-07-23T00:00:00"/>
    <x v="1"/>
    <s v="ML-17410"/>
    <s v="Maris LaWare"/>
    <x v="0"/>
    <s v="United States"/>
    <s v="Phoenix"/>
    <s v="Arizona"/>
    <n v="85023"/>
    <x v="1"/>
    <x v="1603"/>
    <x v="1"/>
    <s v="Paper"/>
    <s v="Riverleaf Stik-Withit Designer Note Cubes"/>
    <x v="2975"/>
    <n v="0.4"/>
    <n v="9.6576000000000004"/>
  </r>
  <r>
    <n v="3918"/>
    <x v="1935"/>
    <x v="930"/>
    <d v="2018-07-23T00:00:00"/>
    <x v="1"/>
    <s v="ML-17410"/>
    <s v="Maris LaWare"/>
    <x v="0"/>
    <s v="United States"/>
    <s v="Phoenix"/>
    <s v="Arizona"/>
    <n v="85023"/>
    <x v="1"/>
    <x v="849"/>
    <x v="1"/>
    <s v="Binders"/>
    <s v="Acco Expandable Hanging Binders"/>
    <x v="2976"/>
    <n v="0.4"/>
    <n v="4.5935999999999995"/>
  </r>
  <r>
    <n v="3919"/>
    <x v="1935"/>
    <x v="930"/>
    <d v="2018-07-23T00:00:00"/>
    <x v="1"/>
    <s v="ML-17410"/>
    <s v="Maris LaWare"/>
    <x v="0"/>
    <s v="United States"/>
    <s v="Phoenix"/>
    <s v="Arizona"/>
    <n v="85023"/>
    <x v="1"/>
    <x v="70"/>
    <x v="0"/>
    <s v="Chairs"/>
    <s v="High-Back Leather Managers Chair"/>
    <x v="2977"/>
    <n v="0.45"/>
    <n v="171.58680000000001"/>
  </r>
  <r>
    <n v="3920"/>
    <x v="1936"/>
    <x v="494"/>
    <d v="2016-12-07T00:00:00"/>
    <x v="1"/>
    <s v="KD-16495"/>
    <s v="Keith Dawkins"/>
    <x v="1"/>
    <s v="United States"/>
    <s v="Chesapeake"/>
    <s v="Virginia"/>
    <n v="23320"/>
    <x v="0"/>
    <x v="421"/>
    <x v="1"/>
    <s v="Storage"/>
    <s v="Decoflex Hanging Personal Folder File, Blue"/>
    <x v="2978"/>
    <n v="0.35"/>
    <n v="40.091999999999999"/>
  </r>
  <r>
    <n v="3921"/>
    <x v="1936"/>
    <x v="494"/>
    <d v="2016-12-07T00:00:00"/>
    <x v="1"/>
    <s v="KD-16495"/>
    <s v="Keith Dawkins"/>
    <x v="1"/>
    <s v="United States"/>
    <s v="Chesapeake"/>
    <s v="Virginia"/>
    <n v="23320"/>
    <x v="0"/>
    <x v="1399"/>
    <x v="1"/>
    <s v="Binders"/>
    <s v="GBC Pre-Punched Binding Paper, Plastic, White, 8-1/2 x 11"/>
    <x v="1458"/>
    <n v="0.25"/>
    <n v="47.97"/>
  </r>
  <r>
    <n v="3922"/>
    <x v="1937"/>
    <x v="931"/>
    <d v="2017-07-02T00:00:00"/>
    <x v="0"/>
    <s v="RF-19735"/>
    <s v="Roland Fjeld"/>
    <x v="0"/>
    <s v="United States"/>
    <s v="Chicago"/>
    <s v="Illinois"/>
    <n v="60610"/>
    <x v="2"/>
    <x v="1501"/>
    <x v="2"/>
    <s v="Phones"/>
    <s v="Polycom CX300 Desktop Phone USB VoIP phone"/>
    <x v="1988"/>
    <n v="0.3"/>
    <n v="251.98319999999998"/>
  </r>
  <r>
    <n v="3923"/>
    <x v="1938"/>
    <x v="735"/>
    <d v="2018-09-01T00:00:00"/>
    <x v="1"/>
    <s v="SC-20305"/>
    <s v="Sean Christensen"/>
    <x v="0"/>
    <s v="United States"/>
    <s v="Chicago"/>
    <s v="Illinois"/>
    <n v="60623"/>
    <x v="2"/>
    <x v="218"/>
    <x v="1"/>
    <s v="Paper"/>
    <s v="Xerox 4200 Series MultiUse Premium Copy Paper (20Lb. and 84 Bright)"/>
    <x v="863"/>
    <n v="0.3"/>
    <n v="17.7408"/>
  </r>
  <r>
    <n v="3924"/>
    <x v="1938"/>
    <x v="735"/>
    <d v="2018-09-01T00:00:00"/>
    <x v="1"/>
    <s v="SC-20305"/>
    <s v="Sean Christensen"/>
    <x v="0"/>
    <s v="United States"/>
    <s v="Chicago"/>
    <s v="Illinois"/>
    <n v="60623"/>
    <x v="2"/>
    <x v="1604"/>
    <x v="1"/>
    <s v="Paper"/>
    <s v="HP Office Paper (20Lb. and 87 Bright)"/>
    <x v="2979"/>
    <n v="0.3"/>
    <n v="18.703999999999997"/>
  </r>
  <r>
    <n v="3925"/>
    <x v="1939"/>
    <x v="328"/>
    <d v="2015-09-21T00:00:00"/>
    <x v="1"/>
    <s v="BN-11515"/>
    <s v="Bradley Nguyen"/>
    <x v="0"/>
    <s v="United States"/>
    <s v="Seattle"/>
    <s v="Washington"/>
    <n v="98103"/>
    <x v="1"/>
    <x v="464"/>
    <x v="1"/>
    <s v="Storage"/>
    <s v="Eldon Gobal File Keepers"/>
    <x v="2980"/>
    <n v="0.5"/>
    <n v="15.14"/>
  </r>
  <r>
    <n v="3926"/>
    <x v="1939"/>
    <x v="328"/>
    <d v="2015-09-21T00:00:00"/>
    <x v="1"/>
    <s v="BN-11515"/>
    <s v="Bradley Nguyen"/>
    <x v="0"/>
    <s v="United States"/>
    <s v="Seattle"/>
    <s v="Washington"/>
    <n v="98103"/>
    <x v="1"/>
    <x v="1220"/>
    <x v="1"/>
    <s v="Storage"/>
    <s v="Eldon ProFile File N Store Portable File Tub Letter/Legal Size Black"/>
    <x v="2981"/>
    <n v="0.5"/>
    <n v="28.965"/>
  </r>
  <r>
    <n v="3927"/>
    <x v="1939"/>
    <x v="328"/>
    <d v="2015-09-21T00:00:00"/>
    <x v="1"/>
    <s v="BN-11515"/>
    <s v="Bradley Nguyen"/>
    <x v="0"/>
    <s v="United States"/>
    <s v="Seattle"/>
    <s v="Washington"/>
    <n v="98103"/>
    <x v="1"/>
    <x v="1381"/>
    <x v="0"/>
    <s v="Furnishings"/>
    <s v="Executive Impressions 12 Wall Clock"/>
    <x v="2233"/>
    <n v="0.4"/>
    <n v="21.204000000000001"/>
  </r>
  <r>
    <n v="3928"/>
    <x v="1939"/>
    <x v="328"/>
    <d v="2015-09-21T00:00:00"/>
    <x v="1"/>
    <s v="BN-11515"/>
    <s v="Bradley Nguyen"/>
    <x v="0"/>
    <s v="United States"/>
    <s v="Seattle"/>
    <s v="Washington"/>
    <n v="98103"/>
    <x v="1"/>
    <x v="141"/>
    <x v="1"/>
    <s v="Binders"/>
    <s v="GBC Prestige Therm-A-Bind Covers"/>
    <x v="1944"/>
    <n v="0.4"/>
    <n v="82.344000000000008"/>
  </r>
  <r>
    <n v="3929"/>
    <x v="1940"/>
    <x v="560"/>
    <d v="2017-03-17T00:00:00"/>
    <x v="2"/>
    <s v="JS-15880"/>
    <s v="John Stevenson"/>
    <x v="0"/>
    <s v="United States"/>
    <s v="Harlingen"/>
    <s v="Texas"/>
    <n v="78550"/>
    <x v="2"/>
    <x v="631"/>
    <x v="0"/>
    <s v="Bookcases"/>
    <s v="Safco Value Mate Series Steel Bookcases, Baked Enamel Finish on Steel, Gray"/>
    <x v="2982"/>
    <n v="0.4"/>
    <n v="144.79919999999998"/>
  </r>
  <r>
    <n v="3930"/>
    <x v="1940"/>
    <x v="560"/>
    <d v="2017-03-17T00:00:00"/>
    <x v="2"/>
    <s v="JS-15880"/>
    <s v="John Stevenson"/>
    <x v="0"/>
    <s v="United States"/>
    <s v="Harlingen"/>
    <s v="Texas"/>
    <n v="78550"/>
    <x v="2"/>
    <x v="548"/>
    <x v="1"/>
    <s v="Paper"/>
    <s v="Xerox 1993"/>
    <x v="1170"/>
    <n v="0.3"/>
    <n v="3.6288"/>
  </r>
  <r>
    <n v="3931"/>
    <x v="1940"/>
    <x v="560"/>
    <d v="2017-03-17T00:00:00"/>
    <x v="2"/>
    <s v="JS-15880"/>
    <s v="John Stevenson"/>
    <x v="0"/>
    <s v="United States"/>
    <s v="Harlingen"/>
    <s v="Texas"/>
    <n v="78550"/>
    <x v="2"/>
    <x v="1062"/>
    <x v="1"/>
    <s v="Art"/>
    <s v="BOSTON Ranger #55 Pencil Sharpener, Black"/>
    <x v="2983"/>
    <n v="0.35"/>
    <n v="94.603600000000014"/>
  </r>
  <r>
    <n v="3932"/>
    <x v="1941"/>
    <x v="370"/>
    <d v="2017-09-02T00:00:00"/>
    <x v="1"/>
    <s v="VG-21805"/>
    <s v="Vivek Grady"/>
    <x v="1"/>
    <s v="United States"/>
    <s v="Philadelphia"/>
    <s v="Pennsylvania"/>
    <n v="19140"/>
    <x v="3"/>
    <x v="1605"/>
    <x v="1"/>
    <s v="Art"/>
    <s v="Binney &amp; Smith inkTank Erasable Pocket Highlighter, Chisel Tip, Yellow"/>
    <x v="2984"/>
    <n v="0.25"/>
    <n v="4.1040000000000001"/>
  </r>
  <r>
    <n v="3933"/>
    <x v="1941"/>
    <x v="370"/>
    <d v="2017-09-02T00:00:00"/>
    <x v="1"/>
    <s v="VG-21805"/>
    <s v="Vivek Grady"/>
    <x v="1"/>
    <s v="United States"/>
    <s v="Philadelphia"/>
    <s v="Pennsylvania"/>
    <n v="19140"/>
    <x v="3"/>
    <x v="1016"/>
    <x v="2"/>
    <s v="Accessories"/>
    <s v="Logitech Trackman Marble Mouse"/>
    <x v="730"/>
    <n v="0.25"/>
    <n v="35.988"/>
  </r>
  <r>
    <n v="3934"/>
    <x v="1942"/>
    <x v="264"/>
    <d v="2018-09-08T00:00:00"/>
    <x v="1"/>
    <s v="AW-10840"/>
    <s v="Anthony Witt"/>
    <x v="0"/>
    <s v="United States"/>
    <s v="Bakersfield"/>
    <s v="California"/>
    <n v="93309"/>
    <x v="1"/>
    <x v="868"/>
    <x v="1"/>
    <s v="Art"/>
    <s v="OIC #2 Pencils, Medium Soft"/>
    <x v="2985"/>
    <n v="0.45"/>
    <n v="5.1700000000000008"/>
  </r>
  <r>
    <n v="3935"/>
    <x v="1942"/>
    <x v="264"/>
    <d v="2018-09-08T00:00:00"/>
    <x v="1"/>
    <s v="AW-10840"/>
    <s v="Anthony Witt"/>
    <x v="0"/>
    <s v="United States"/>
    <s v="Bakersfield"/>
    <s v="California"/>
    <n v="93309"/>
    <x v="1"/>
    <x v="198"/>
    <x v="1"/>
    <s v="Labels"/>
    <s v="Avery 505"/>
    <x v="2986"/>
    <n v="0.4"/>
    <n v="44.4"/>
  </r>
  <r>
    <n v="3936"/>
    <x v="1942"/>
    <x v="264"/>
    <d v="2018-09-08T00:00:00"/>
    <x v="1"/>
    <s v="AW-10840"/>
    <s v="Anthony Witt"/>
    <x v="0"/>
    <s v="United States"/>
    <s v="Bakersfield"/>
    <s v="California"/>
    <n v="93309"/>
    <x v="1"/>
    <x v="1551"/>
    <x v="2"/>
    <s v="Phones"/>
    <s v="Ooma Telo VoIP Home Phone System"/>
    <x v="1212"/>
    <n v="0.4"/>
    <n v="120.9504"/>
  </r>
  <r>
    <n v="3937"/>
    <x v="1943"/>
    <x v="382"/>
    <d v="2016-06-20T00:00:00"/>
    <x v="1"/>
    <s v="LS-17230"/>
    <s v="Lycoris Saunders"/>
    <x v="0"/>
    <s v="United States"/>
    <s v="Grand Prairie"/>
    <s v="Texas"/>
    <n v="75051"/>
    <x v="2"/>
    <x v="1606"/>
    <x v="1"/>
    <s v="Envelopes"/>
    <s v="Staple envelope"/>
    <x v="1505"/>
    <n v="0.3"/>
    <n v="20.126399999999997"/>
  </r>
  <r>
    <n v="3938"/>
    <x v="1943"/>
    <x v="382"/>
    <d v="2016-06-20T00:00:00"/>
    <x v="1"/>
    <s v="LS-17230"/>
    <s v="Lycoris Saunders"/>
    <x v="0"/>
    <s v="United States"/>
    <s v="Grand Prairie"/>
    <s v="Texas"/>
    <n v="75051"/>
    <x v="2"/>
    <x v="752"/>
    <x v="1"/>
    <s v="Paper"/>
    <s v="Xerox 188"/>
    <x v="1908"/>
    <n v="0.3"/>
    <n v="19.051199999999998"/>
  </r>
  <r>
    <n v="3939"/>
    <x v="1943"/>
    <x v="382"/>
    <d v="2016-06-20T00:00:00"/>
    <x v="1"/>
    <s v="LS-17230"/>
    <s v="Lycoris Saunders"/>
    <x v="0"/>
    <s v="United States"/>
    <s v="Grand Prairie"/>
    <s v="Texas"/>
    <n v="75051"/>
    <x v="2"/>
    <x v="901"/>
    <x v="0"/>
    <s v="Chairs"/>
    <s v="Office Star - Contemporary Swivel Chair with Padded Adjustable Arms and Flex Back"/>
    <x v="2987"/>
    <n v="0.35"/>
    <n v="128.29180000000002"/>
  </r>
  <r>
    <n v="3940"/>
    <x v="1944"/>
    <x v="107"/>
    <d v="2017-12-10T00:00:00"/>
    <x v="3"/>
    <s v="MH-17455"/>
    <s v="Mark Hamilton"/>
    <x v="0"/>
    <s v="United States"/>
    <s v="Greenwood"/>
    <s v="Indiana"/>
    <n v="46142"/>
    <x v="2"/>
    <x v="463"/>
    <x v="0"/>
    <s v="Chairs"/>
    <s v="Global Commerce Series High-Back Swivel/Tilt Chairs"/>
    <x v="2988"/>
    <n v="0.35"/>
    <n v="926.18500000000006"/>
  </r>
  <r>
    <n v="3941"/>
    <x v="1945"/>
    <x v="796"/>
    <d v="2018-05-23T00:00:00"/>
    <x v="1"/>
    <s v="TS-21340"/>
    <s v="Toby Swindell"/>
    <x v="0"/>
    <s v="United States"/>
    <s v="New York City"/>
    <s v="New York"/>
    <n v="10024"/>
    <x v="3"/>
    <x v="1027"/>
    <x v="0"/>
    <s v="Furnishings"/>
    <s v="Master Caster Door Stop, Large Neon Orange"/>
    <x v="58"/>
    <n v="0.4"/>
    <n v="8.7360000000000007"/>
  </r>
  <r>
    <n v="3942"/>
    <x v="1945"/>
    <x v="796"/>
    <d v="2018-05-23T00:00:00"/>
    <x v="1"/>
    <s v="TS-21340"/>
    <s v="Toby Swindell"/>
    <x v="0"/>
    <s v="United States"/>
    <s v="New York City"/>
    <s v="New York"/>
    <n v="10024"/>
    <x v="3"/>
    <x v="536"/>
    <x v="1"/>
    <s v="Binders"/>
    <s v="Acco Pressboard Covers with Storage Hooks, 9 1/2 x 11, Executive Red"/>
    <x v="334"/>
    <n v="0.4"/>
    <n v="1.8288"/>
  </r>
  <r>
    <n v="3943"/>
    <x v="1946"/>
    <x v="837"/>
    <d v="2018-05-29T00:00:00"/>
    <x v="0"/>
    <s v="EH-13945"/>
    <s v="Eric Hoffmann"/>
    <x v="0"/>
    <s v="United States"/>
    <s v="Memphis"/>
    <s v="Tennessee"/>
    <n v="38109"/>
    <x v="0"/>
    <x v="778"/>
    <x v="1"/>
    <s v="Paper"/>
    <s v="Xerox 2"/>
    <x v="233"/>
    <n v="0.25"/>
    <n v="19.440000000000001"/>
  </r>
  <r>
    <n v="3944"/>
    <x v="1947"/>
    <x v="661"/>
    <d v="2017-06-30T00:00:00"/>
    <x v="1"/>
    <s v="MG-17695"/>
    <s v="Maureen Gnade"/>
    <x v="0"/>
    <s v="United States"/>
    <s v="Buffalo"/>
    <s v="New York"/>
    <n v="14215"/>
    <x v="3"/>
    <x v="1420"/>
    <x v="1"/>
    <s v="Supplies"/>
    <s v="Compact Automatic Electric Letter Opener"/>
    <x v="2989"/>
    <n v="0.25"/>
    <n v="626.37749999999994"/>
  </r>
  <r>
    <n v="3945"/>
    <x v="1948"/>
    <x v="458"/>
    <d v="2017-05-21T00:00:00"/>
    <x v="0"/>
    <s v="DO-13435"/>
    <s v="Denny Ordway"/>
    <x v="0"/>
    <s v="United States"/>
    <s v="Los Angeles"/>
    <s v="California"/>
    <n v="90036"/>
    <x v="1"/>
    <x v="609"/>
    <x v="1"/>
    <s v="Paper"/>
    <s v="Xerox 196"/>
    <x v="1686"/>
    <n v="0.4"/>
    <n v="10.404"/>
  </r>
  <r>
    <n v="3946"/>
    <x v="1949"/>
    <x v="551"/>
    <d v="2018-11-23T00:00:00"/>
    <x v="1"/>
    <s v="AF-10870"/>
    <s v="Art Ferguson"/>
    <x v="0"/>
    <s v="United States"/>
    <s v="Homestead"/>
    <s v="Florida"/>
    <n v="33030"/>
    <x v="0"/>
    <x v="1486"/>
    <x v="1"/>
    <s v="Paper"/>
    <s v="Xerox 194"/>
    <x v="2990"/>
    <n v="0.25"/>
    <n v="33.287999999999997"/>
  </r>
  <r>
    <n v="3947"/>
    <x v="1949"/>
    <x v="551"/>
    <d v="2018-11-23T00:00:00"/>
    <x v="1"/>
    <s v="AF-10870"/>
    <s v="Art Ferguson"/>
    <x v="0"/>
    <s v="United States"/>
    <s v="Homestead"/>
    <s v="Florida"/>
    <n v="33030"/>
    <x v="0"/>
    <x v="327"/>
    <x v="1"/>
    <s v="Supplies"/>
    <s v="Staple remover"/>
    <x v="2991"/>
    <n v="0.15000000000000002"/>
    <n v="2.5023999999999997"/>
  </r>
  <r>
    <n v="3948"/>
    <x v="1950"/>
    <x v="741"/>
    <d v="2017-11-22T00:00:00"/>
    <x v="1"/>
    <s v="SN-20710"/>
    <s v="Steve Nguyen"/>
    <x v="2"/>
    <s v="United States"/>
    <s v="Pasadena"/>
    <s v="Texas"/>
    <n v="77506"/>
    <x v="2"/>
    <x v="181"/>
    <x v="1"/>
    <s v="Art"/>
    <s v="4009 Highlighters by Sanford"/>
    <x v="2850"/>
    <n v="0.35"/>
    <n v="4.1392000000000007"/>
  </r>
  <r>
    <n v="3949"/>
    <x v="1950"/>
    <x v="741"/>
    <d v="2017-11-22T00:00:00"/>
    <x v="1"/>
    <s v="SN-20710"/>
    <s v="Steve Nguyen"/>
    <x v="2"/>
    <s v="United States"/>
    <s v="Pasadena"/>
    <s v="Texas"/>
    <n v="77506"/>
    <x v="2"/>
    <x v="580"/>
    <x v="1"/>
    <s v="Labels"/>
    <s v="Avery 4027 File Folder Labels for Dot Matrix Printers, 5000 Labels per Box, White"/>
    <x v="2992"/>
    <n v="0.3"/>
    <n v="34.193599999999996"/>
  </r>
  <r>
    <n v="3950"/>
    <x v="1950"/>
    <x v="741"/>
    <d v="2017-11-22T00:00:00"/>
    <x v="1"/>
    <s v="SN-20710"/>
    <s v="Steve Nguyen"/>
    <x v="2"/>
    <s v="United States"/>
    <s v="Pasadena"/>
    <s v="Texas"/>
    <n v="77506"/>
    <x v="2"/>
    <x v="314"/>
    <x v="1"/>
    <s v="Paper"/>
    <s v="Xerox 1881"/>
    <x v="2993"/>
    <n v="0.3"/>
    <n v="13.753599999999999"/>
  </r>
  <r>
    <n v="3951"/>
    <x v="1950"/>
    <x v="741"/>
    <d v="2017-11-22T00:00:00"/>
    <x v="1"/>
    <s v="SN-20710"/>
    <s v="Steve Nguyen"/>
    <x v="2"/>
    <s v="United States"/>
    <s v="Pasadena"/>
    <s v="Texas"/>
    <n v="77506"/>
    <x v="2"/>
    <x v="163"/>
    <x v="0"/>
    <s v="Chairs"/>
    <s v="Global Value Steno Chair, Gray"/>
    <x v="2994"/>
    <n v="0.35"/>
    <n v="165.8202"/>
  </r>
  <r>
    <n v="3952"/>
    <x v="1951"/>
    <x v="683"/>
    <d v="2015-11-30T00:00:00"/>
    <x v="0"/>
    <s v="MO-17500"/>
    <s v="Mary ORourke"/>
    <x v="0"/>
    <s v="United States"/>
    <s v="Freeport"/>
    <s v="New York"/>
    <n v="11520"/>
    <x v="3"/>
    <x v="828"/>
    <x v="1"/>
    <s v="Binders"/>
    <s v="GBC Standard Recycled Report Covers, Clear Plastic Sheets"/>
    <x v="2995"/>
    <n v="0.4"/>
    <n v="10.348800000000001"/>
  </r>
  <r>
    <n v="3953"/>
    <x v="1952"/>
    <x v="398"/>
    <d v="2017-03-08T00:00:00"/>
    <x v="1"/>
    <s v="ON-18715"/>
    <s v="Odella Nelson"/>
    <x v="1"/>
    <s v="United States"/>
    <s v="Denver"/>
    <s v="Colorado"/>
    <n v="80219"/>
    <x v="1"/>
    <x v="1607"/>
    <x v="2"/>
    <s v="Phones"/>
    <s v="RCA ViSYS 25423RE1 Corded phone"/>
    <x v="1290"/>
    <n v="0.4"/>
    <n v="95.990400000000008"/>
  </r>
  <r>
    <n v="3954"/>
    <x v="1953"/>
    <x v="787"/>
    <d v="2018-01-19T00:00:00"/>
    <x v="1"/>
    <s v="SC-20095"/>
    <s v="Sanjit Chand"/>
    <x v="0"/>
    <s v="United States"/>
    <s v="Quincy"/>
    <s v="Massachusetts"/>
    <n v="2169"/>
    <x v="3"/>
    <x v="69"/>
    <x v="1"/>
    <s v="Paper"/>
    <s v="Telephone Message Books with Fax/Mobile Section, 5 1/2 x 3 3/16"/>
    <x v="1418"/>
    <n v="0.4"/>
    <n v="7.6199999999999992"/>
  </r>
  <r>
    <n v="3955"/>
    <x v="1954"/>
    <x v="527"/>
    <d v="2015-04-09T00:00:00"/>
    <x v="1"/>
    <s v="MS-17710"/>
    <s v="Maurice Satty"/>
    <x v="0"/>
    <s v="United States"/>
    <s v="Detroit"/>
    <s v="Michigan"/>
    <n v="48205"/>
    <x v="2"/>
    <x v="493"/>
    <x v="0"/>
    <s v="Furnishings"/>
    <s v="Advantus Panel Wall Acrylic Frame"/>
    <x v="2996"/>
    <n v="0.3"/>
    <n v="3.8289999999999997"/>
  </r>
  <r>
    <n v="3956"/>
    <x v="1954"/>
    <x v="527"/>
    <d v="2015-04-09T00:00:00"/>
    <x v="1"/>
    <s v="MS-17710"/>
    <s v="Maurice Satty"/>
    <x v="0"/>
    <s v="United States"/>
    <s v="Detroit"/>
    <s v="Michigan"/>
    <n v="48205"/>
    <x v="2"/>
    <x v="1041"/>
    <x v="1"/>
    <s v="Art"/>
    <s v="Newell 319"/>
    <x v="1362"/>
    <n v="0.35"/>
    <n v="51.584000000000003"/>
  </r>
  <r>
    <n v="3957"/>
    <x v="1955"/>
    <x v="190"/>
    <d v="2017-07-03T00:00:00"/>
    <x v="1"/>
    <s v="DN-13690"/>
    <s v="Duane Noonan"/>
    <x v="0"/>
    <s v="United States"/>
    <s v="San Francisco"/>
    <s v="California"/>
    <n v="94109"/>
    <x v="1"/>
    <x v="1256"/>
    <x v="0"/>
    <s v="Furnishings"/>
    <s v="Eldon Expressions Wood Desk Accessories, Oak"/>
    <x v="2997"/>
    <n v="0.4"/>
    <n v="13.284000000000001"/>
  </r>
  <r>
    <n v="3958"/>
    <x v="1956"/>
    <x v="211"/>
    <d v="2017-06-02T00:00:00"/>
    <x v="1"/>
    <s v="RB-19360"/>
    <s v="Raymond Buch"/>
    <x v="0"/>
    <s v="United States"/>
    <s v="Nashville"/>
    <s v="Tennessee"/>
    <n v="37211"/>
    <x v="0"/>
    <x v="1095"/>
    <x v="1"/>
    <s v="Binders"/>
    <s v="GBC ProClick Spines for 32-Hole Punch"/>
    <x v="2998"/>
    <n v="0.25"/>
    <n v="8.457749999999999"/>
  </r>
  <r>
    <n v="3959"/>
    <x v="1956"/>
    <x v="211"/>
    <d v="2017-06-02T00:00:00"/>
    <x v="1"/>
    <s v="RB-19360"/>
    <s v="Raymond Buch"/>
    <x v="0"/>
    <s v="United States"/>
    <s v="Nashville"/>
    <s v="Tennessee"/>
    <n v="37211"/>
    <x v="0"/>
    <x v="324"/>
    <x v="1"/>
    <s v="Art"/>
    <s v="Newell 333"/>
    <x v="2999"/>
    <n v="0.15000000000000002"/>
    <n v="3.7808000000000002"/>
  </r>
  <r>
    <n v="3960"/>
    <x v="1956"/>
    <x v="211"/>
    <d v="2017-06-02T00:00:00"/>
    <x v="1"/>
    <s v="RB-19360"/>
    <s v="Raymond Buch"/>
    <x v="0"/>
    <s v="United States"/>
    <s v="Nashville"/>
    <s v="Tennessee"/>
    <n v="37211"/>
    <x v="0"/>
    <x v="1608"/>
    <x v="0"/>
    <s v="Furnishings"/>
    <s v="3M Polarizing Light Filter Sleeves"/>
    <x v="3000"/>
    <n v="0.25"/>
    <n v="33.57"/>
  </r>
  <r>
    <n v="3961"/>
    <x v="1957"/>
    <x v="324"/>
    <d v="2016-10-24T00:00:00"/>
    <x v="1"/>
    <s v="NH-18610"/>
    <s v="Nicole Hansen"/>
    <x v="1"/>
    <s v="United States"/>
    <s v="Detroit"/>
    <s v="Michigan"/>
    <n v="48227"/>
    <x v="2"/>
    <x v="1206"/>
    <x v="1"/>
    <s v="Binders"/>
    <s v="Avery Heavy-Duty EZD View Binder with Locking Rings"/>
    <x v="3001"/>
    <n v="0.3"/>
    <n v="26.795999999999999"/>
  </r>
  <r>
    <n v="3962"/>
    <x v="1957"/>
    <x v="324"/>
    <d v="2016-10-24T00:00:00"/>
    <x v="1"/>
    <s v="NH-18610"/>
    <s v="Nicole Hansen"/>
    <x v="1"/>
    <s v="United States"/>
    <s v="Detroit"/>
    <s v="Michigan"/>
    <n v="48227"/>
    <x v="2"/>
    <x v="993"/>
    <x v="2"/>
    <s v="Phones"/>
    <s v="OtterBox Defender Series Case - Samsung Galaxy S4"/>
    <x v="179"/>
    <n v="0.3"/>
    <n v="104.96499999999999"/>
  </r>
  <r>
    <n v="3963"/>
    <x v="1958"/>
    <x v="600"/>
    <d v="2018-02-20T00:00:00"/>
    <x v="2"/>
    <s v="ED-13885"/>
    <s v="Emily Ducich"/>
    <x v="2"/>
    <s v="United States"/>
    <s v="Los Angeles"/>
    <s v="California"/>
    <n v="90045"/>
    <x v="1"/>
    <x v="1005"/>
    <x v="1"/>
    <s v="Art"/>
    <s v="Newell 320"/>
    <x v="1371"/>
    <n v="0.45"/>
    <n v="7.0620000000000003"/>
  </r>
  <r>
    <n v="3964"/>
    <x v="1958"/>
    <x v="600"/>
    <d v="2018-02-20T00:00:00"/>
    <x v="2"/>
    <s v="ED-13885"/>
    <s v="Emily Ducich"/>
    <x v="2"/>
    <s v="United States"/>
    <s v="Los Angeles"/>
    <s v="California"/>
    <n v="90045"/>
    <x v="1"/>
    <x v="943"/>
    <x v="0"/>
    <s v="Furnishings"/>
    <s v="Tensor Computer Mounted Lamp"/>
    <x v="3002"/>
    <n v="0.4"/>
    <n v="26.802"/>
  </r>
  <r>
    <n v="3965"/>
    <x v="1959"/>
    <x v="897"/>
    <d v="2017-09-28T00:00:00"/>
    <x v="1"/>
    <s v="PW-19240"/>
    <s v="Pierre Wener"/>
    <x v="0"/>
    <s v="United States"/>
    <s v="Philadelphia"/>
    <s v="Pennsylvania"/>
    <n v="19140"/>
    <x v="3"/>
    <x v="1609"/>
    <x v="1"/>
    <s v="Art"/>
    <s v="Newell 348"/>
    <x v="956"/>
    <n v="0.25"/>
    <n v="5.9039999999999999"/>
  </r>
  <r>
    <n v="3966"/>
    <x v="1960"/>
    <x v="607"/>
    <d v="2015-11-17T00:00:00"/>
    <x v="0"/>
    <s v="DM-13345"/>
    <s v="Denise Monton"/>
    <x v="1"/>
    <s v="United States"/>
    <s v="Asheville"/>
    <s v="North Carolina"/>
    <n v="28806"/>
    <x v="0"/>
    <x v="279"/>
    <x v="1"/>
    <s v="Art"/>
    <s v="Newell 350"/>
    <x v="956"/>
    <n v="0.15000000000000002"/>
    <n v="6.6911999999999994"/>
  </r>
  <r>
    <n v="3967"/>
    <x v="1961"/>
    <x v="178"/>
    <d v="2017-04-06T00:00:00"/>
    <x v="1"/>
    <s v="DW-13540"/>
    <s v="Don Weiss"/>
    <x v="0"/>
    <s v="United States"/>
    <s v="New York City"/>
    <s v="New York"/>
    <n v="10024"/>
    <x v="3"/>
    <x v="666"/>
    <x v="1"/>
    <s v="Art"/>
    <s v="Boston 16801 Nautilus Battery Pencil Sharpener"/>
    <x v="1912"/>
    <n v="0.25"/>
    <n v="66.03"/>
  </r>
  <r>
    <n v="3968"/>
    <x v="1962"/>
    <x v="244"/>
    <d v="2017-05-23T00:00:00"/>
    <x v="2"/>
    <s v="EH-14125"/>
    <s v="Eugene Hildebrand"/>
    <x v="2"/>
    <s v="United States"/>
    <s v="Colorado Springs"/>
    <s v="Colorado"/>
    <n v="80906"/>
    <x v="1"/>
    <x v="612"/>
    <x v="1"/>
    <s v="Binders"/>
    <s v="GBC Durable Plastic Covers"/>
    <x v="3003"/>
    <n v="0.4"/>
    <n v="24.380999999999997"/>
  </r>
  <r>
    <n v="3969"/>
    <x v="1963"/>
    <x v="932"/>
    <d v="2016-06-05T00:00:00"/>
    <x v="1"/>
    <s v="KE-16420"/>
    <s v="Katrina Edelman"/>
    <x v="1"/>
    <s v="United States"/>
    <s v="San Antonio"/>
    <s v="Texas"/>
    <n v="78207"/>
    <x v="2"/>
    <x v="175"/>
    <x v="1"/>
    <s v="Binders"/>
    <s v="Avery Poly Binder Pockets"/>
    <x v="3004"/>
    <n v="0.3"/>
    <n v="4.0095999999999998"/>
  </r>
  <r>
    <n v="3970"/>
    <x v="1963"/>
    <x v="932"/>
    <d v="2016-06-05T00:00:00"/>
    <x v="1"/>
    <s v="KE-16420"/>
    <s v="Katrina Edelman"/>
    <x v="1"/>
    <s v="United States"/>
    <s v="San Antonio"/>
    <s v="Texas"/>
    <n v="78207"/>
    <x v="2"/>
    <x v="1610"/>
    <x v="1"/>
    <s v="Paper"/>
    <s v="Xerox 1928"/>
    <x v="3005"/>
    <n v="0.3"/>
    <n v="29.567999999999998"/>
  </r>
  <r>
    <n v="3971"/>
    <x v="1964"/>
    <x v="754"/>
    <d v="2015-11-26T00:00:00"/>
    <x v="1"/>
    <s v="SP-20920"/>
    <s v="Susan Pistek"/>
    <x v="0"/>
    <s v="United States"/>
    <s v="Los Angeles"/>
    <s v="California"/>
    <n v="90036"/>
    <x v="1"/>
    <x v="1357"/>
    <x v="1"/>
    <s v="Paper"/>
    <s v="Xerox 1895"/>
    <x v="3006"/>
    <n v="0.4"/>
    <n v="32.292000000000002"/>
  </r>
  <r>
    <n v="3972"/>
    <x v="1965"/>
    <x v="933"/>
    <d v="2016-02-24T00:00:00"/>
    <x v="0"/>
    <s v="PS-19045"/>
    <s v="Penelope Sewall"/>
    <x v="2"/>
    <s v="United States"/>
    <s v="Sterling Heights"/>
    <s v="Michigan"/>
    <n v="48310"/>
    <x v="2"/>
    <x v="1500"/>
    <x v="1"/>
    <s v="Art"/>
    <s v="Newell 34"/>
    <x v="1362"/>
    <n v="0.35"/>
    <n v="51.584000000000003"/>
  </r>
  <r>
    <n v="3973"/>
    <x v="1966"/>
    <x v="892"/>
    <d v="2017-04-02T00:00:00"/>
    <x v="1"/>
    <s v="JM-15250"/>
    <s v="Janet Martin"/>
    <x v="0"/>
    <s v="United States"/>
    <s v="New York City"/>
    <s v="New York"/>
    <n v="10009"/>
    <x v="3"/>
    <x v="949"/>
    <x v="1"/>
    <s v="Paper"/>
    <s v="Memo Book, 100 Message Capacity, 5 3/8” x 11”"/>
    <x v="808"/>
    <n v="0.4"/>
    <n v="8.0879999999999992"/>
  </r>
  <r>
    <n v="3974"/>
    <x v="1966"/>
    <x v="892"/>
    <d v="2017-04-02T00:00:00"/>
    <x v="1"/>
    <s v="JM-15250"/>
    <s v="Janet Martin"/>
    <x v="0"/>
    <s v="United States"/>
    <s v="New York City"/>
    <s v="New York"/>
    <n v="10009"/>
    <x v="3"/>
    <x v="985"/>
    <x v="1"/>
    <s v="Binders"/>
    <s v="Acco Four Pocket Poly Ring Binder with Label Holder, Smoke, 1"/>
    <x v="1263"/>
    <n v="0.4"/>
    <n v="17.88"/>
  </r>
  <r>
    <n v="3975"/>
    <x v="1966"/>
    <x v="892"/>
    <d v="2017-04-02T00:00:00"/>
    <x v="1"/>
    <s v="JM-15250"/>
    <s v="Janet Martin"/>
    <x v="0"/>
    <s v="United States"/>
    <s v="New York City"/>
    <s v="New York"/>
    <n v="10009"/>
    <x v="3"/>
    <x v="28"/>
    <x v="0"/>
    <s v="Furnishings"/>
    <s v="Howard Miller 13-3/4 Diameter Brushed Chrome Round Wall Clock"/>
    <x v="3007"/>
    <n v="0.4"/>
    <n v="248.39999999999998"/>
  </r>
  <r>
    <n v="3976"/>
    <x v="1966"/>
    <x v="892"/>
    <d v="2017-04-02T00:00:00"/>
    <x v="1"/>
    <s v="JM-15250"/>
    <s v="Janet Martin"/>
    <x v="0"/>
    <s v="United States"/>
    <s v="New York City"/>
    <s v="New York"/>
    <n v="10009"/>
    <x v="3"/>
    <x v="777"/>
    <x v="1"/>
    <s v="Binders"/>
    <s v="GBC Plastic Binding Combs"/>
    <x v="3008"/>
    <n v="0.4"/>
    <n v="24.796800000000001"/>
  </r>
  <r>
    <n v="3977"/>
    <x v="1967"/>
    <x v="332"/>
    <d v="2017-10-24T00:00:00"/>
    <x v="2"/>
    <s v="EB-13930"/>
    <s v="Eric Barreto"/>
    <x v="0"/>
    <s v="United States"/>
    <s v="Richmond"/>
    <s v="Virginia"/>
    <n v="23223"/>
    <x v="0"/>
    <x v="1611"/>
    <x v="0"/>
    <s v="Furnishings"/>
    <s v="Eldon Expressions Wood and Plastic Desk Accessories, Oak"/>
    <x v="3009"/>
    <n v="0.25"/>
    <n v="29.94"/>
  </r>
  <r>
    <n v="3978"/>
    <x v="1968"/>
    <x v="280"/>
    <d v="2018-10-07T00:00:00"/>
    <x v="1"/>
    <s v="FG-14260"/>
    <s v="Frank Gastineau"/>
    <x v="2"/>
    <s v="United States"/>
    <s v="Seattle"/>
    <s v="Washington"/>
    <n v="98105"/>
    <x v="1"/>
    <x v="127"/>
    <x v="1"/>
    <s v="Fasteners"/>
    <s v="Staples"/>
    <x v="3010"/>
    <n v="0.4"/>
    <n v="5.3639999999999999"/>
  </r>
  <r>
    <n v="3979"/>
    <x v="1968"/>
    <x v="280"/>
    <d v="2018-10-07T00:00:00"/>
    <x v="1"/>
    <s v="FG-14260"/>
    <s v="Frank Gastineau"/>
    <x v="2"/>
    <s v="United States"/>
    <s v="Seattle"/>
    <s v="Washington"/>
    <n v="98105"/>
    <x v="1"/>
    <x v="509"/>
    <x v="2"/>
    <s v="Phones"/>
    <s v="i.Sound Portable Power - 8000 mAh"/>
    <x v="556"/>
    <n v="0.4"/>
    <n v="50.870400000000004"/>
  </r>
  <r>
    <n v="3980"/>
    <x v="1969"/>
    <x v="851"/>
    <d v="2015-12-27T00:00:00"/>
    <x v="1"/>
    <s v="TH-21235"/>
    <s v="Tiffany House"/>
    <x v="1"/>
    <s v="United States"/>
    <s v="New York City"/>
    <s v="New York"/>
    <n v="10024"/>
    <x v="3"/>
    <x v="972"/>
    <x v="0"/>
    <s v="Tables"/>
    <s v="Hon 61000 Series Interactive Training Tables"/>
    <x v="3011"/>
    <n v="0.25"/>
    <n v="39.987000000000002"/>
  </r>
  <r>
    <n v="3981"/>
    <x v="1969"/>
    <x v="851"/>
    <d v="2015-12-27T00:00:00"/>
    <x v="1"/>
    <s v="TH-21235"/>
    <s v="Tiffany House"/>
    <x v="1"/>
    <s v="United States"/>
    <s v="New York City"/>
    <s v="New York"/>
    <n v="10024"/>
    <x v="3"/>
    <x v="551"/>
    <x v="1"/>
    <s v="Appliances"/>
    <s v="Belkin F9H710-06 7 Outlet SurgeMaster Surge Protector"/>
    <x v="3012"/>
    <n v="0.4"/>
    <n v="33.911999999999999"/>
  </r>
  <r>
    <n v="3982"/>
    <x v="1970"/>
    <x v="934"/>
    <d v="2018-12-20T00:00:00"/>
    <x v="1"/>
    <s v="PL-18925"/>
    <s v="Paul Lucas"/>
    <x v="2"/>
    <s v="United States"/>
    <s v="Seattle"/>
    <s v="Washington"/>
    <n v="98115"/>
    <x v="1"/>
    <x v="560"/>
    <x v="0"/>
    <s v="Furnishings"/>
    <s v="Master Giant Foot Doorstop, Safety Yellow"/>
    <x v="3013"/>
    <n v="0.4"/>
    <n v="13.661999999999999"/>
  </r>
  <r>
    <n v="3983"/>
    <x v="1971"/>
    <x v="274"/>
    <d v="2017-07-09T00:00:00"/>
    <x v="0"/>
    <s v="CC-12370"/>
    <s v="Christopher Conant"/>
    <x v="0"/>
    <s v="United States"/>
    <s v="Los Angeles"/>
    <s v="California"/>
    <n v="90045"/>
    <x v="1"/>
    <x v="51"/>
    <x v="0"/>
    <s v="Chairs"/>
    <s v="Global Leather Task Chair, Black"/>
    <x v="2736"/>
    <n v="0.45"/>
    <n v="158.38240000000002"/>
  </r>
  <r>
    <n v="3984"/>
    <x v="1971"/>
    <x v="274"/>
    <d v="2017-07-09T00:00:00"/>
    <x v="0"/>
    <s v="CC-12370"/>
    <s v="Christopher Conant"/>
    <x v="0"/>
    <s v="United States"/>
    <s v="Los Angeles"/>
    <s v="California"/>
    <n v="90045"/>
    <x v="1"/>
    <x v="1293"/>
    <x v="2"/>
    <s v="Copiers"/>
    <s v="Canon PC1060 Personal Laser Copier"/>
    <x v="2430"/>
    <n v="0.5"/>
    <n v="1399.98"/>
  </r>
  <r>
    <n v="3985"/>
    <x v="1971"/>
    <x v="274"/>
    <d v="2017-07-09T00:00:00"/>
    <x v="0"/>
    <s v="CC-12370"/>
    <s v="Christopher Conant"/>
    <x v="0"/>
    <s v="United States"/>
    <s v="Los Angeles"/>
    <s v="California"/>
    <n v="90045"/>
    <x v="1"/>
    <x v="1438"/>
    <x v="1"/>
    <s v="Paper"/>
    <s v="Xerox 1942"/>
    <x v="1529"/>
    <n v="0.4"/>
    <n v="29.363999999999997"/>
  </r>
  <r>
    <n v="3986"/>
    <x v="1972"/>
    <x v="764"/>
    <d v="2017-04-21T00:00:00"/>
    <x v="1"/>
    <s v="JM-15535"/>
    <s v="Jessica Myrick"/>
    <x v="0"/>
    <s v="United States"/>
    <s v="Lakewood"/>
    <s v="California"/>
    <n v="90712"/>
    <x v="1"/>
    <x v="713"/>
    <x v="0"/>
    <s v="Bookcases"/>
    <s v="Bush Westfield Collection Bookcases, Fully Assembled"/>
    <x v="3014"/>
    <n v="0.5"/>
    <n v="128.74950000000001"/>
  </r>
  <r>
    <n v="3987"/>
    <x v="1973"/>
    <x v="798"/>
    <d v="2018-04-14T00:00:00"/>
    <x v="1"/>
    <s v="KF-16285"/>
    <s v="Karen Ferguson"/>
    <x v="2"/>
    <s v="United States"/>
    <s v="Plainfield"/>
    <s v="New Jersey"/>
    <n v="7060"/>
    <x v="3"/>
    <x v="486"/>
    <x v="1"/>
    <s v="Storage"/>
    <s v="Tennsco 16-Compartment Lockers with Coat Rack"/>
    <x v="3015"/>
    <n v="0.5"/>
    <n v="1295.78"/>
  </r>
  <r>
    <n v="3988"/>
    <x v="1973"/>
    <x v="798"/>
    <d v="2018-04-14T00:00:00"/>
    <x v="1"/>
    <s v="KF-16285"/>
    <s v="Karen Ferguson"/>
    <x v="2"/>
    <s v="United States"/>
    <s v="Plainfield"/>
    <s v="New Jersey"/>
    <n v="7060"/>
    <x v="3"/>
    <x v="1612"/>
    <x v="1"/>
    <s v="Appliances"/>
    <s v="Black &amp; Decker Filter for Double Action Dustbuster Cordless Vac BLDV7210"/>
    <x v="3016"/>
    <n v="0.4"/>
    <n v="25.17"/>
  </r>
  <r>
    <n v="3989"/>
    <x v="1974"/>
    <x v="764"/>
    <d v="2017-04-22T00:00:00"/>
    <x v="1"/>
    <s v="CS-12175"/>
    <s v="Charles Sheldon"/>
    <x v="1"/>
    <s v="United States"/>
    <s v="Columbia"/>
    <s v="Tennessee"/>
    <n v="38401"/>
    <x v="0"/>
    <x v="1613"/>
    <x v="0"/>
    <s v="Furnishings"/>
    <s v="Ultra Door Kickplate, 8H x 34W"/>
    <x v="3017"/>
    <n v="0.25"/>
    <n v="59.34"/>
  </r>
  <r>
    <n v="3990"/>
    <x v="1975"/>
    <x v="641"/>
    <d v="2015-11-27T00:00:00"/>
    <x v="0"/>
    <s v="AR-10540"/>
    <s v="Andy Reiter"/>
    <x v="0"/>
    <s v="United States"/>
    <s v="Woonsocket"/>
    <s v="Rhode Island"/>
    <n v="2895"/>
    <x v="3"/>
    <x v="750"/>
    <x v="0"/>
    <s v="Furnishings"/>
    <s v="DAX Black Cherry Wood-Tone Poster Frame"/>
    <x v="3018"/>
    <n v="0.4"/>
    <n v="31.776"/>
  </r>
  <r>
    <n v="3991"/>
    <x v="1976"/>
    <x v="935"/>
    <d v="2015-11-08T00:00:00"/>
    <x v="1"/>
    <s v="MS-17770"/>
    <s v="Maxwell Schwartz"/>
    <x v="0"/>
    <s v="United States"/>
    <s v="Lancaster"/>
    <s v="Pennsylvania"/>
    <n v="17602"/>
    <x v="3"/>
    <x v="1420"/>
    <x v="1"/>
    <s v="Supplies"/>
    <s v="Compact Automatic Electric Letter Opener"/>
    <x v="3019"/>
    <n v="0.25"/>
    <n v="214.75799999999998"/>
  </r>
  <r>
    <n v="3992"/>
    <x v="1977"/>
    <x v="489"/>
    <d v="2016-05-05T00:00:00"/>
    <x v="1"/>
    <s v="DB-13120"/>
    <s v="David Bremer"/>
    <x v="1"/>
    <s v="United States"/>
    <s v="Tampa"/>
    <s v="Florida"/>
    <n v="33614"/>
    <x v="0"/>
    <x v="750"/>
    <x v="0"/>
    <s v="Furnishings"/>
    <s v="DAX Black Cherry Wood-Tone Poster Frame"/>
    <x v="3020"/>
    <n v="0.25"/>
    <n v="47.664000000000001"/>
  </r>
  <r>
    <n v="3993"/>
    <x v="1977"/>
    <x v="489"/>
    <d v="2016-05-05T00:00:00"/>
    <x v="1"/>
    <s v="DB-13120"/>
    <s v="David Bremer"/>
    <x v="1"/>
    <s v="United States"/>
    <s v="Tampa"/>
    <s v="Florida"/>
    <n v="33614"/>
    <x v="0"/>
    <x v="610"/>
    <x v="1"/>
    <s v="Supplies"/>
    <s v="Fiskars 8 Scissors, 2/Pack"/>
    <x v="3021"/>
    <n v="0.15000000000000002"/>
    <n v="35.169599999999996"/>
  </r>
  <r>
    <n v="3994"/>
    <x v="1977"/>
    <x v="489"/>
    <d v="2016-05-05T00:00:00"/>
    <x v="1"/>
    <s v="DB-13120"/>
    <s v="David Bremer"/>
    <x v="1"/>
    <s v="United States"/>
    <s v="Tampa"/>
    <s v="Florida"/>
    <n v="33614"/>
    <x v="0"/>
    <x v="915"/>
    <x v="1"/>
    <s v="Art"/>
    <s v="Panasonic KP-380BK Classic Electric Pencil Sharpener"/>
    <x v="3022"/>
    <n v="0.15000000000000002"/>
    <n v="146.79840000000002"/>
  </r>
  <r>
    <n v="3995"/>
    <x v="1978"/>
    <x v="936"/>
    <d v="2016-03-12T00:00:00"/>
    <x v="1"/>
    <s v="DK-12895"/>
    <s v="Dana Kaydos"/>
    <x v="0"/>
    <s v="United States"/>
    <s v="Kenosha"/>
    <s v="Wisconsin"/>
    <n v="53142"/>
    <x v="2"/>
    <x v="1528"/>
    <x v="0"/>
    <s v="Bookcases"/>
    <s v="Rush Hierlooms Collection 1 Thick Stackable Bookcases"/>
    <x v="3023"/>
    <n v="0.4"/>
    <n v="307.76400000000001"/>
  </r>
  <r>
    <n v="3996"/>
    <x v="1978"/>
    <x v="936"/>
    <d v="2016-03-12T00:00:00"/>
    <x v="1"/>
    <s v="DK-12895"/>
    <s v="Dana Kaydos"/>
    <x v="0"/>
    <s v="United States"/>
    <s v="Kenosha"/>
    <s v="Wisconsin"/>
    <n v="53142"/>
    <x v="2"/>
    <x v="1265"/>
    <x v="0"/>
    <s v="Chairs"/>
    <s v="Hon Mobius Operators Chair"/>
    <x v="3024"/>
    <n v="0.35"/>
    <n v="559.60450000000003"/>
  </r>
  <r>
    <n v="3997"/>
    <x v="1978"/>
    <x v="936"/>
    <d v="2016-03-12T00:00:00"/>
    <x v="1"/>
    <s v="DK-12895"/>
    <s v="Dana Kaydos"/>
    <x v="0"/>
    <s v="United States"/>
    <s v="Kenosha"/>
    <s v="Wisconsin"/>
    <n v="53142"/>
    <x v="2"/>
    <x v="348"/>
    <x v="2"/>
    <s v="Phones"/>
    <s v="Nortel Meridian M3904 Professional Digital phone"/>
    <x v="3025"/>
    <n v="0.3"/>
    <n v="538.96500000000003"/>
  </r>
  <r>
    <n v="3998"/>
    <x v="1978"/>
    <x v="936"/>
    <d v="2016-03-12T00:00:00"/>
    <x v="1"/>
    <s v="DK-12895"/>
    <s v="Dana Kaydos"/>
    <x v="0"/>
    <s v="United States"/>
    <s v="Kenosha"/>
    <s v="Wisconsin"/>
    <n v="53142"/>
    <x v="2"/>
    <x v="1614"/>
    <x v="1"/>
    <s v="Art"/>
    <s v="Boston 1900 Electric Pencil Sharpener"/>
    <x v="1852"/>
    <n v="0.35"/>
    <n v="9.7370000000000001"/>
  </r>
  <r>
    <n v="3999"/>
    <x v="1978"/>
    <x v="936"/>
    <d v="2016-03-12T00:00:00"/>
    <x v="1"/>
    <s v="DK-12895"/>
    <s v="Dana Kaydos"/>
    <x v="0"/>
    <s v="United States"/>
    <s v="Kenosha"/>
    <s v="Wisconsin"/>
    <n v="53142"/>
    <x v="2"/>
    <x v="1292"/>
    <x v="0"/>
    <s v="Furnishings"/>
    <s v="Deflect-o Glass Clear Studded Chair Mats"/>
    <x v="3026"/>
    <n v="0.3"/>
    <n v="261.15599999999995"/>
  </r>
  <r>
    <n v="4000"/>
    <x v="1979"/>
    <x v="789"/>
    <d v="2016-07-20T00:00:00"/>
    <x v="0"/>
    <s v="MP-17965"/>
    <s v="Michael Paige"/>
    <x v="1"/>
    <s v="United States"/>
    <s v="Port Saint Lucie"/>
    <s v="Florida"/>
    <n v="34952"/>
    <x v="0"/>
    <x v="266"/>
    <x v="0"/>
    <s v="Bookcases"/>
    <s v="Bush Westfield Collection Bookcases, Medium Cherry Finish"/>
    <x v="3027"/>
    <n v="0.35"/>
    <n v="150.74799999999999"/>
  </r>
  <r>
    <n v="4001"/>
    <x v="1980"/>
    <x v="856"/>
    <d v="2015-10-16T00:00:00"/>
    <x v="1"/>
    <s v="Dp-13240"/>
    <s v="Dean percer"/>
    <x v="2"/>
    <s v="United States"/>
    <s v="Seattle"/>
    <s v="Washington"/>
    <n v="98115"/>
    <x v="1"/>
    <x v="1137"/>
    <x v="0"/>
    <s v="Furnishings"/>
    <s v="DAX Cubicle Frames - 8x10"/>
    <x v="3028"/>
    <n v="0.4"/>
    <n v="38.082000000000001"/>
  </r>
  <r>
    <n v="4002"/>
    <x v="1980"/>
    <x v="856"/>
    <d v="2015-10-16T00:00:00"/>
    <x v="1"/>
    <s v="Dp-13240"/>
    <s v="Dean percer"/>
    <x v="2"/>
    <s v="United States"/>
    <s v="Seattle"/>
    <s v="Washington"/>
    <n v="98115"/>
    <x v="1"/>
    <x v="1615"/>
    <x v="2"/>
    <s v="Accessories"/>
    <s v="WD My Passport Ultra 1TB Portable External Hard Drive"/>
    <x v="2013"/>
    <n v="0.45"/>
    <n v="189.75000000000003"/>
  </r>
  <r>
    <n v="4003"/>
    <x v="1981"/>
    <x v="840"/>
    <d v="2017-03-08T00:00:00"/>
    <x v="1"/>
    <s v="CC-12220"/>
    <s v="Chris Cortes"/>
    <x v="0"/>
    <s v="United States"/>
    <s v="San Antonio"/>
    <s v="Texas"/>
    <n v="78207"/>
    <x v="2"/>
    <x v="335"/>
    <x v="0"/>
    <s v="Tables"/>
    <s v="Office Impressions End Table, 20-1/2H x 24W x 20D"/>
    <x v="3029"/>
    <n v="0.35"/>
    <n v="414.63239999999996"/>
  </r>
  <r>
    <n v="4004"/>
    <x v="1981"/>
    <x v="840"/>
    <d v="2017-03-08T00:00:00"/>
    <x v="1"/>
    <s v="CC-12220"/>
    <s v="Chris Cortes"/>
    <x v="0"/>
    <s v="United States"/>
    <s v="San Antonio"/>
    <s v="Texas"/>
    <n v="78207"/>
    <x v="2"/>
    <x v="1616"/>
    <x v="2"/>
    <s v="Machines"/>
    <s v="Canon PC170 Desktop Personal Copier"/>
    <x v="3030"/>
    <n v="0.35"/>
    <n v="187.14150000000004"/>
  </r>
  <r>
    <n v="4005"/>
    <x v="1981"/>
    <x v="840"/>
    <d v="2017-03-08T00:00:00"/>
    <x v="1"/>
    <s v="CC-12220"/>
    <s v="Chris Cortes"/>
    <x v="0"/>
    <s v="United States"/>
    <s v="San Antonio"/>
    <s v="Texas"/>
    <n v="78207"/>
    <x v="2"/>
    <x v="373"/>
    <x v="1"/>
    <s v="Envelopes"/>
    <s v="White Envelopes, White Envelopes with Clear Poly Window"/>
    <x v="3031"/>
    <n v="0.3"/>
    <n v="25.62"/>
  </r>
  <r>
    <n v="4006"/>
    <x v="1982"/>
    <x v="895"/>
    <d v="2016-12-16T00:00:00"/>
    <x v="1"/>
    <s v="KM-16660"/>
    <s v="Khloe Miller"/>
    <x v="0"/>
    <s v="United States"/>
    <s v="Roswell"/>
    <s v="Georgia"/>
    <n v="30076"/>
    <x v="0"/>
    <x v="1325"/>
    <x v="1"/>
    <s v="Art"/>
    <s v="Staples in misc. colors"/>
    <x v="3032"/>
    <n v="0.15000000000000002"/>
    <n v="1.5129999999999999"/>
  </r>
  <r>
    <n v="4007"/>
    <x v="1982"/>
    <x v="895"/>
    <d v="2016-12-16T00:00:00"/>
    <x v="1"/>
    <s v="KM-16660"/>
    <s v="Khloe Miller"/>
    <x v="0"/>
    <s v="United States"/>
    <s v="Roswell"/>
    <s v="Georgia"/>
    <n v="30076"/>
    <x v="0"/>
    <x v="1440"/>
    <x v="1"/>
    <s v="Paper"/>
    <s v="Xerox 201"/>
    <x v="233"/>
    <n v="0.25"/>
    <n v="19.440000000000001"/>
  </r>
  <r>
    <n v="4008"/>
    <x v="1982"/>
    <x v="895"/>
    <d v="2016-12-16T00:00:00"/>
    <x v="1"/>
    <s v="KM-16660"/>
    <s v="Khloe Miller"/>
    <x v="0"/>
    <s v="United States"/>
    <s v="Roswell"/>
    <s v="Georgia"/>
    <n v="30076"/>
    <x v="0"/>
    <x v="1617"/>
    <x v="2"/>
    <s v="Accessories"/>
    <s v="Memorex 25GB 6X Branded Blu-Ray Recordable Disc, 15/Pack"/>
    <x v="3033"/>
    <n v="0.15000000000000002"/>
    <n v="86.649000000000001"/>
  </r>
  <r>
    <n v="4009"/>
    <x v="1983"/>
    <x v="217"/>
    <d v="2016-12-22T00:00:00"/>
    <x v="1"/>
    <s v="MK-17905"/>
    <s v="Michael Kennedy"/>
    <x v="1"/>
    <s v="United States"/>
    <s v="Louisville"/>
    <s v="Colorado"/>
    <n v="80027"/>
    <x v="1"/>
    <x v="1005"/>
    <x v="1"/>
    <s v="Art"/>
    <s v="Newell 320"/>
    <x v="1297"/>
    <n v="0.45"/>
    <n v="3.7664000000000004"/>
  </r>
  <r>
    <n v="4010"/>
    <x v="1984"/>
    <x v="314"/>
    <d v="2018-01-05T00:00:00"/>
    <x v="1"/>
    <s v="SC-20725"/>
    <s v="Steven Cartwright"/>
    <x v="0"/>
    <s v="United States"/>
    <s v="Los Angeles"/>
    <s v="California"/>
    <n v="90036"/>
    <x v="1"/>
    <x v="1618"/>
    <x v="0"/>
    <s v="Furnishings"/>
    <s v="Howard Miller 11-1/2 Diameter Brentwood Wall Clock"/>
    <x v="3034"/>
    <n v="0.4"/>
    <n v="284.65800000000002"/>
  </r>
  <r>
    <n v="4011"/>
    <x v="1985"/>
    <x v="610"/>
    <d v="2018-11-24T00:00:00"/>
    <x v="2"/>
    <s v="CC-12475"/>
    <s v="Cindy Chapman"/>
    <x v="0"/>
    <s v="United States"/>
    <s v="Philadelphia"/>
    <s v="Pennsylvania"/>
    <n v="19143"/>
    <x v="3"/>
    <x v="523"/>
    <x v="1"/>
    <s v="Paper"/>
    <s v="Xerox 1972"/>
    <x v="578"/>
    <n v="0.4"/>
    <n v="5.0688000000000004"/>
  </r>
  <r>
    <n v="4012"/>
    <x v="1985"/>
    <x v="610"/>
    <d v="2018-11-24T00:00:00"/>
    <x v="2"/>
    <s v="CC-12475"/>
    <s v="Cindy Chapman"/>
    <x v="0"/>
    <s v="United States"/>
    <s v="Philadelphia"/>
    <s v="Pennsylvania"/>
    <n v="19143"/>
    <x v="3"/>
    <x v="576"/>
    <x v="1"/>
    <s v="Storage"/>
    <s v="Recycled Eldon Regeneration Jumbo File"/>
    <x v="3035"/>
    <n v="0.5"/>
    <n v="19.648"/>
  </r>
  <r>
    <n v="4013"/>
    <x v="1986"/>
    <x v="937"/>
    <d v="2016-12-27T00:00:00"/>
    <x v="1"/>
    <s v="BT-11305"/>
    <s v="Beth Thompson"/>
    <x v="2"/>
    <s v="United States"/>
    <s v="Superior"/>
    <s v="Wisconsin"/>
    <n v="54880"/>
    <x v="2"/>
    <x v="786"/>
    <x v="1"/>
    <s v="Art"/>
    <s v="Newell 336"/>
    <x v="854"/>
    <n v="0.35"/>
    <n v="11.128000000000002"/>
  </r>
  <r>
    <n v="4014"/>
    <x v="1987"/>
    <x v="841"/>
    <d v="2016-08-28T00:00:00"/>
    <x v="1"/>
    <s v="FH-14350"/>
    <s v="Fred Harton"/>
    <x v="0"/>
    <s v="United States"/>
    <s v="Atlanta"/>
    <s v="Georgia"/>
    <n v="30318"/>
    <x v="0"/>
    <x v="1107"/>
    <x v="1"/>
    <s v="Appliances"/>
    <s v="Avanti 4.4 Cu. Ft. Refrigerator"/>
    <x v="3036"/>
    <n v="0.25"/>
    <n v="407.20500000000004"/>
  </r>
  <r>
    <n v="4015"/>
    <x v="1987"/>
    <x v="841"/>
    <d v="2016-08-28T00:00:00"/>
    <x v="1"/>
    <s v="FH-14350"/>
    <s v="Fred Harton"/>
    <x v="0"/>
    <s v="United States"/>
    <s v="Atlanta"/>
    <s v="Georgia"/>
    <n v="30318"/>
    <x v="0"/>
    <x v="1186"/>
    <x v="1"/>
    <s v="Labels"/>
    <s v="Avery 474"/>
    <x v="874"/>
    <n v="0.25"/>
    <n v="6.48"/>
  </r>
  <r>
    <n v="4016"/>
    <x v="1987"/>
    <x v="841"/>
    <d v="2016-08-28T00:00:00"/>
    <x v="1"/>
    <s v="FH-14350"/>
    <s v="Fred Harton"/>
    <x v="0"/>
    <s v="United States"/>
    <s v="Atlanta"/>
    <s v="Georgia"/>
    <n v="30318"/>
    <x v="0"/>
    <x v="1413"/>
    <x v="1"/>
    <s v="Paper"/>
    <s v="Xerox 1944"/>
    <x v="3037"/>
    <n v="0.25"/>
    <n v="145.35000000000002"/>
  </r>
  <r>
    <n v="4017"/>
    <x v="1987"/>
    <x v="841"/>
    <d v="2016-08-28T00:00:00"/>
    <x v="1"/>
    <s v="FH-14350"/>
    <s v="Fred Harton"/>
    <x v="0"/>
    <s v="United States"/>
    <s v="Atlanta"/>
    <s v="Georgia"/>
    <n v="30318"/>
    <x v="0"/>
    <x v="1117"/>
    <x v="1"/>
    <s v="Paper"/>
    <s v="Xerox 1962"/>
    <x v="1567"/>
    <n v="0.25"/>
    <n v="16.049999999999997"/>
  </r>
  <r>
    <n v="4018"/>
    <x v="1987"/>
    <x v="841"/>
    <d v="2016-08-28T00:00:00"/>
    <x v="1"/>
    <s v="FH-14350"/>
    <s v="Fred Harton"/>
    <x v="0"/>
    <s v="United States"/>
    <s v="Atlanta"/>
    <s v="Georgia"/>
    <n v="30318"/>
    <x v="0"/>
    <x v="1619"/>
    <x v="1"/>
    <s v="Paper"/>
    <s v="Xerox 1890"/>
    <x v="3038"/>
    <n v="0.25"/>
    <n v="73.41"/>
  </r>
  <r>
    <n v="4019"/>
    <x v="1987"/>
    <x v="841"/>
    <d v="2016-08-28T00:00:00"/>
    <x v="1"/>
    <s v="FH-14350"/>
    <s v="Fred Harton"/>
    <x v="0"/>
    <s v="United States"/>
    <s v="Atlanta"/>
    <s v="Georgia"/>
    <n v="30318"/>
    <x v="0"/>
    <x v="1130"/>
    <x v="2"/>
    <s v="Accessories"/>
    <s v="Maxell LTO Ultrium - 800 GB"/>
    <x v="1742"/>
    <n v="0.15000000000000002"/>
    <n v="214.12349999999998"/>
  </r>
  <r>
    <n v="4020"/>
    <x v="1987"/>
    <x v="841"/>
    <d v="2016-08-28T00:00:00"/>
    <x v="1"/>
    <s v="FH-14350"/>
    <s v="Fred Harton"/>
    <x v="0"/>
    <s v="United States"/>
    <s v="Atlanta"/>
    <s v="Georgia"/>
    <n v="30318"/>
    <x v="0"/>
    <x v="22"/>
    <x v="1"/>
    <s v="Appliances"/>
    <s v="Acco Six-Outlet Power Strip, 4 Cord Length"/>
    <x v="3039"/>
    <n v="0.25"/>
    <n v="19.395"/>
  </r>
  <r>
    <n v="4021"/>
    <x v="1988"/>
    <x v="169"/>
    <d v="2015-06-27T00:00:00"/>
    <x v="1"/>
    <s v="AA-10645"/>
    <s v="Anna Andreadi"/>
    <x v="0"/>
    <s v="United States"/>
    <s v="Chester"/>
    <s v="Pennsylvania"/>
    <n v="19013"/>
    <x v="3"/>
    <x v="167"/>
    <x v="0"/>
    <s v="Chairs"/>
    <s v="Padded Folding Chairs, Black, 4/Carton"/>
    <x v="3040"/>
    <n v="0.25"/>
    <n v="127.54349999999999"/>
  </r>
  <r>
    <n v="4022"/>
    <x v="1988"/>
    <x v="169"/>
    <d v="2015-06-27T00:00:00"/>
    <x v="1"/>
    <s v="AA-10645"/>
    <s v="Anna Andreadi"/>
    <x v="0"/>
    <s v="United States"/>
    <s v="Chester"/>
    <s v="Pennsylvania"/>
    <n v="19013"/>
    <x v="3"/>
    <x v="40"/>
    <x v="2"/>
    <s v="Phones"/>
    <s v="Panasonic Kx-TS550"/>
    <x v="3041"/>
    <n v="0.4"/>
    <n v="49.669199999999996"/>
  </r>
  <r>
    <n v="4023"/>
    <x v="1988"/>
    <x v="169"/>
    <d v="2015-06-27T00:00:00"/>
    <x v="1"/>
    <s v="AA-10645"/>
    <s v="Anna Andreadi"/>
    <x v="0"/>
    <s v="United States"/>
    <s v="Chester"/>
    <s v="Pennsylvania"/>
    <n v="19013"/>
    <x v="3"/>
    <x v="1"/>
    <x v="0"/>
    <s v="Chairs"/>
    <s v="Hon Deluxe Fabric Upholstered Stacking Chairs, Rounded Back"/>
    <x v="3042"/>
    <n v="0.25"/>
    <n v="640.44749999999999"/>
  </r>
  <r>
    <n v="4024"/>
    <x v="1989"/>
    <x v="855"/>
    <d v="2018-10-28T00:00:00"/>
    <x v="2"/>
    <s v="JO-15145"/>
    <s v="Jack OBriant"/>
    <x v="1"/>
    <s v="United States"/>
    <s v="San Francisco"/>
    <s v="California"/>
    <n v="94110"/>
    <x v="1"/>
    <x v="1219"/>
    <x v="0"/>
    <s v="Bookcases"/>
    <s v="OSullivan Elevations Bookcase, Cherry Finish"/>
    <x v="3043"/>
    <n v="0.5"/>
    <n v="278.33249999999998"/>
  </r>
  <r>
    <n v="4025"/>
    <x v="1989"/>
    <x v="855"/>
    <d v="2018-10-28T00:00:00"/>
    <x v="2"/>
    <s v="JO-15145"/>
    <s v="Jack OBriant"/>
    <x v="1"/>
    <s v="United States"/>
    <s v="San Francisco"/>
    <s v="California"/>
    <n v="94110"/>
    <x v="1"/>
    <x v="1620"/>
    <x v="2"/>
    <s v="Phones"/>
    <s v="Jackery Bar Premium Fast-charging Portable Charger"/>
    <x v="3044"/>
    <n v="0.4"/>
    <n v="57.503999999999998"/>
  </r>
  <r>
    <n v="4026"/>
    <x v="1990"/>
    <x v="938"/>
    <d v="2018-08-13T00:00:00"/>
    <x v="2"/>
    <s v="SF-20965"/>
    <s v="Sylvia Foulston"/>
    <x v="1"/>
    <s v="United States"/>
    <s v="Bedford"/>
    <s v="Texas"/>
    <n v="76021"/>
    <x v="2"/>
    <x v="1286"/>
    <x v="1"/>
    <s v="Paper"/>
    <s v="Wirebound Message Books, Four 2 3/4 x 5 Forms per Page, 600 Sets per Book"/>
    <x v="3045"/>
    <n v="0.3"/>
    <n v="20.764800000000001"/>
  </r>
  <r>
    <n v="4027"/>
    <x v="1990"/>
    <x v="938"/>
    <d v="2018-08-13T00:00:00"/>
    <x v="2"/>
    <s v="SF-20965"/>
    <s v="Sylvia Foulston"/>
    <x v="1"/>
    <s v="United States"/>
    <s v="Bedford"/>
    <s v="Texas"/>
    <n v="76021"/>
    <x v="2"/>
    <x v="1199"/>
    <x v="1"/>
    <s v="Art"/>
    <s v="BIC Brite Liner Grip Highlighters"/>
    <x v="1964"/>
    <n v="0.35"/>
    <n v="5.9695999999999998"/>
  </r>
  <r>
    <n v="4028"/>
    <x v="1990"/>
    <x v="938"/>
    <d v="2018-08-13T00:00:00"/>
    <x v="2"/>
    <s v="SF-20965"/>
    <s v="Sylvia Foulston"/>
    <x v="1"/>
    <s v="United States"/>
    <s v="Bedford"/>
    <s v="Texas"/>
    <n v="76021"/>
    <x v="2"/>
    <x v="664"/>
    <x v="2"/>
    <s v="Phones"/>
    <s v="Pyle PMP37LED"/>
    <x v="2045"/>
    <n v="0.3"/>
    <n v="107.50879999999999"/>
  </r>
  <r>
    <n v="4029"/>
    <x v="1990"/>
    <x v="938"/>
    <d v="2018-08-13T00:00:00"/>
    <x v="2"/>
    <s v="SF-20965"/>
    <s v="Sylvia Foulston"/>
    <x v="1"/>
    <s v="United States"/>
    <s v="Bedford"/>
    <s v="Texas"/>
    <n v="76021"/>
    <x v="2"/>
    <x v="1232"/>
    <x v="1"/>
    <s v="Binders"/>
    <s v="Fellowes Twister Kit, Gray/Clear, 3/pkg"/>
    <x v="3046"/>
    <n v="0.3"/>
    <n v="9.0047999999999995"/>
  </r>
  <r>
    <n v="4030"/>
    <x v="1991"/>
    <x v="165"/>
    <d v="2018-12-28T00:00:00"/>
    <x v="1"/>
    <s v="CS-12355"/>
    <s v="Christine Sundaresam"/>
    <x v="0"/>
    <s v="United States"/>
    <s v="Lafayette"/>
    <s v="Louisiana"/>
    <n v="70506"/>
    <x v="0"/>
    <x v="958"/>
    <x v="2"/>
    <s v="Machines"/>
    <s v="DYMO CardScan Personal V9 Business Card Scanner"/>
    <x v="647"/>
    <n v="0.15000000000000002"/>
    <n v="407.97450000000003"/>
  </r>
  <r>
    <n v="4031"/>
    <x v="1991"/>
    <x v="165"/>
    <d v="2018-12-28T00:00:00"/>
    <x v="1"/>
    <s v="CS-12355"/>
    <s v="Christine Sundaresam"/>
    <x v="0"/>
    <s v="United States"/>
    <s v="Lafayette"/>
    <s v="Louisiana"/>
    <n v="70506"/>
    <x v="0"/>
    <x v="1340"/>
    <x v="0"/>
    <s v="Chairs"/>
    <s v="Iceberg Nesting Folding Chair, 19w x 6d x 43h"/>
    <x v="3047"/>
    <n v="0.15000000000000002"/>
    <n v="197.94799999999998"/>
  </r>
  <r>
    <n v="4032"/>
    <x v="1992"/>
    <x v="182"/>
    <d v="2017-09-30T00:00:00"/>
    <x v="1"/>
    <s v="SN-20710"/>
    <s v="Steve Nguyen"/>
    <x v="2"/>
    <s v="United States"/>
    <s v="Covington"/>
    <s v="Washington"/>
    <n v="98042"/>
    <x v="1"/>
    <x v="643"/>
    <x v="1"/>
    <s v="Appliances"/>
    <s v="Belkin 7 Outlet SurgeMaster II"/>
    <x v="3048"/>
    <n v="0.4"/>
    <n v="142.12799999999999"/>
  </r>
  <r>
    <n v="4033"/>
    <x v="1992"/>
    <x v="182"/>
    <d v="2017-09-30T00:00:00"/>
    <x v="1"/>
    <s v="SN-20710"/>
    <s v="Steve Nguyen"/>
    <x v="2"/>
    <s v="United States"/>
    <s v="Covington"/>
    <s v="Washington"/>
    <n v="98042"/>
    <x v="1"/>
    <x v="99"/>
    <x v="1"/>
    <s v="Paper"/>
    <s v="Universal Premium White Copier/Laser Paper (20Lb. and 87 Bright)"/>
    <x v="2680"/>
    <n v="0.4"/>
    <n v="17.939999999999998"/>
  </r>
  <r>
    <n v="4034"/>
    <x v="1992"/>
    <x v="182"/>
    <d v="2017-09-30T00:00:00"/>
    <x v="1"/>
    <s v="SN-20710"/>
    <s v="Steve Nguyen"/>
    <x v="2"/>
    <s v="United States"/>
    <s v="Covington"/>
    <s v="Washington"/>
    <n v="98042"/>
    <x v="1"/>
    <x v="1072"/>
    <x v="2"/>
    <s v="Accessories"/>
    <s v="Micro Innovations USB RF Wireless Keyboard with Mouse"/>
    <x v="1483"/>
    <n v="0.45"/>
    <n v="55.000000000000007"/>
  </r>
  <r>
    <n v="4035"/>
    <x v="1993"/>
    <x v="939"/>
    <d v="2017-12-12T00:00:00"/>
    <x v="3"/>
    <s v="JM-15655"/>
    <s v="Jim Mitchum"/>
    <x v="1"/>
    <s v="United States"/>
    <s v="Lorain"/>
    <s v="Ohio"/>
    <n v="44052"/>
    <x v="3"/>
    <x v="350"/>
    <x v="1"/>
    <s v="Binders"/>
    <s v="Wilson Jones Century Plastic Molded Ring Binders"/>
    <x v="3049"/>
    <n v="0.4"/>
    <n v="11.2158"/>
  </r>
  <r>
    <n v="4036"/>
    <x v="1993"/>
    <x v="939"/>
    <d v="2017-12-12T00:00:00"/>
    <x v="3"/>
    <s v="JM-15655"/>
    <s v="Jim Mitchum"/>
    <x v="1"/>
    <s v="United States"/>
    <s v="Lorain"/>
    <s v="Ohio"/>
    <n v="44052"/>
    <x v="3"/>
    <x v="428"/>
    <x v="2"/>
    <s v="Accessories"/>
    <s v="Logitech G602 Wireless Gaming Mouse"/>
    <x v="3050"/>
    <n v="0.25"/>
    <n v="287.964"/>
  </r>
  <r>
    <n v="4037"/>
    <x v="1994"/>
    <x v="75"/>
    <d v="2017-01-01T00:00:00"/>
    <x v="1"/>
    <s v="FH-14350"/>
    <s v="Fred Harton"/>
    <x v="0"/>
    <s v="United States"/>
    <s v="Chicago"/>
    <s v="Illinois"/>
    <n v="60623"/>
    <x v="2"/>
    <x v="1018"/>
    <x v="1"/>
    <s v="Storage"/>
    <s v="Tenex Personal Filing Tote With Secure Closure Lid, Black/Frost"/>
    <x v="176"/>
    <n v="0.4"/>
    <n v="14.889599999999998"/>
  </r>
  <r>
    <n v="4038"/>
    <x v="1995"/>
    <x v="282"/>
    <d v="2016-01-02T00:00:00"/>
    <x v="1"/>
    <s v="AJ-10795"/>
    <s v="Anthony Johnson"/>
    <x v="1"/>
    <s v="United States"/>
    <s v="San Francisco"/>
    <s v="California"/>
    <n v="94110"/>
    <x v="1"/>
    <x v="1467"/>
    <x v="0"/>
    <s v="Furnishings"/>
    <s v="Stacking Trays by OIC"/>
    <x v="1663"/>
    <n v="0.4"/>
    <n v="14.939999999999998"/>
  </r>
  <r>
    <n v="4039"/>
    <x v="1995"/>
    <x v="282"/>
    <d v="2016-01-02T00:00:00"/>
    <x v="1"/>
    <s v="AJ-10795"/>
    <s v="Anthony Johnson"/>
    <x v="1"/>
    <s v="United States"/>
    <s v="San Francisco"/>
    <s v="California"/>
    <n v="94110"/>
    <x v="1"/>
    <x v="1157"/>
    <x v="1"/>
    <s v="Paper"/>
    <s v="Xerox 1981"/>
    <x v="3051"/>
    <n v="0.4"/>
    <n v="12.672000000000001"/>
  </r>
  <r>
    <n v="4040"/>
    <x v="1995"/>
    <x v="282"/>
    <d v="2016-01-02T00:00:00"/>
    <x v="1"/>
    <s v="AJ-10795"/>
    <s v="Anthony Johnson"/>
    <x v="1"/>
    <s v="United States"/>
    <s v="San Francisco"/>
    <s v="California"/>
    <n v="94110"/>
    <x v="1"/>
    <x v="958"/>
    <x v="2"/>
    <s v="Machines"/>
    <s v="DYMO CardScan Personal V9 Business Card Scanner"/>
    <x v="3052"/>
    <n v="0.45"/>
    <n v="422.37360000000001"/>
  </r>
  <r>
    <n v="4041"/>
    <x v="1995"/>
    <x v="282"/>
    <d v="2016-01-02T00:00:00"/>
    <x v="1"/>
    <s v="AJ-10795"/>
    <s v="Anthony Johnson"/>
    <x v="1"/>
    <s v="United States"/>
    <s v="San Francisco"/>
    <s v="California"/>
    <n v="94110"/>
    <x v="1"/>
    <x v="570"/>
    <x v="1"/>
    <s v="Binders"/>
    <s v="Avery Hanging File Binders"/>
    <x v="642"/>
    <n v="0.4"/>
    <n v="8.6112000000000002"/>
  </r>
  <r>
    <n v="4042"/>
    <x v="1995"/>
    <x v="282"/>
    <d v="2016-01-02T00:00:00"/>
    <x v="1"/>
    <s v="AJ-10795"/>
    <s v="Anthony Johnson"/>
    <x v="1"/>
    <s v="United States"/>
    <s v="San Francisco"/>
    <s v="California"/>
    <n v="94110"/>
    <x v="1"/>
    <x v="516"/>
    <x v="2"/>
    <s v="Phones"/>
    <s v="Mophie Juice Pack Helium for iPhone"/>
    <x v="1807"/>
    <n v="0.4"/>
    <n v="115.18559999999999"/>
  </r>
  <r>
    <n v="4043"/>
    <x v="1995"/>
    <x v="282"/>
    <d v="2016-01-02T00:00:00"/>
    <x v="1"/>
    <s v="AJ-10795"/>
    <s v="Anthony Johnson"/>
    <x v="1"/>
    <s v="United States"/>
    <s v="San Francisco"/>
    <s v="California"/>
    <n v="94110"/>
    <x v="1"/>
    <x v="933"/>
    <x v="1"/>
    <s v="Labels"/>
    <s v="Avery 477"/>
    <x v="3053"/>
    <n v="0.4"/>
    <n v="164.86199999999999"/>
  </r>
  <r>
    <n v="4044"/>
    <x v="1995"/>
    <x v="282"/>
    <d v="2016-01-02T00:00:00"/>
    <x v="1"/>
    <s v="AJ-10795"/>
    <s v="Anthony Johnson"/>
    <x v="1"/>
    <s v="United States"/>
    <s v="San Francisco"/>
    <s v="California"/>
    <n v="94110"/>
    <x v="1"/>
    <x v="1530"/>
    <x v="0"/>
    <s v="Furnishings"/>
    <s v="Executive Impressions 10 Spectator Wall Clock"/>
    <x v="2623"/>
    <n v="0.4"/>
    <n v="42.335999999999999"/>
  </r>
  <r>
    <n v="4045"/>
    <x v="1996"/>
    <x v="608"/>
    <d v="2016-06-30T00:00:00"/>
    <x v="1"/>
    <s v="JF-15565"/>
    <s v="Jill Fjeld"/>
    <x v="0"/>
    <s v="United States"/>
    <s v="San Francisco"/>
    <s v="California"/>
    <n v="94110"/>
    <x v="1"/>
    <x v="514"/>
    <x v="0"/>
    <s v="Furnishings"/>
    <s v="Dana Halogen Swing-Arm Architect Lamp"/>
    <x v="3054"/>
    <n v="0.4"/>
    <n v="122.91"/>
  </r>
  <r>
    <n v="4046"/>
    <x v="1997"/>
    <x v="788"/>
    <d v="2016-04-07T00:00:00"/>
    <x v="1"/>
    <s v="CS-11845"/>
    <s v="Cari Sayre"/>
    <x v="1"/>
    <s v="United States"/>
    <s v="Houston"/>
    <s v="Texas"/>
    <n v="77070"/>
    <x v="2"/>
    <x v="785"/>
    <x v="1"/>
    <s v="Binders"/>
    <s v="Aluminum Screw Posts"/>
    <x v="1723"/>
    <n v="0.3"/>
    <n v="6.4092000000000002"/>
  </r>
  <r>
    <n v="4047"/>
    <x v="1998"/>
    <x v="208"/>
    <d v="2018-10-25T00:00:00"/>
    <x v="1"/>
    <s v="SP-20920"/>
    <s v="Susan Pistek"/>
    <x v="0"/>
    <s v="United States"/>
    <s v="Chicago"/>
    <s v="Illinois"/>
    <n v="60653"/>
    <x v="2"/>
    <x v="810"/>
    <x v="1"/>
    <s v="Appliances"/>
    <s v="Belkin 8 Outlet SurgeMaster II Gold Surge Protector"/>
    <x v="3055"/>
    <n v="0.3"/>
    <n v="16.7944"/>
  </r>
  <r>
    <n v="4048"/>
    <x v="1999"/>
    <x v="747"/>
    <d v="2016-07-19T00:00:00"/>
    <x v="2"/>
    <s v="KE-16420"/>
    <s v="Katrina Edelman"/>
    <x v="1"/>
    <s v="United States"/>
    <s v="New York City"/>
    <s v="New York"/>
    <n v="10035"/>
    <x v="3"/>
    <x v="982"/>
    <x v="1"/>
    <s v="Paper"/>
    <s v="Petty Cash Envelope"/>
    <x v="152"/>
    <n v="0.4"/>
    <n v="48.527999999999999"/>
  </r>
  <r>
    <n v="4049"/>
    <x v="1999"/>
    <x v="747"/>
    <d v="2016-07-19T00:00:00"/>
    <x v="2"/>
    <s v="KE-16420"/>
    <s v="Katrina Edelman"/>
    <x v="1"/>
    <s v="United States"/>
    <s v="New York City"/>
    <s v="New York"/>
    <n v="10035"/>
    <x v="3"/>
    <x v="876"/>
    <x v="2"/>
    <s v="Accessories"/>
    <s v="Kensington Orbit Wireless Mobile Trackball for PC and Mac"/>
    <x v="3056"/>
    <n v="0.25"/>
    <n v="449.92499999999995"/>
  </r>
  <r>
    <n v="4050"/>
    <x v="2000"/>
    <x v="92"/>
    <d v="2018-06-26T00:00:00"/>
    <x v="0"/>
    <s v="GA-14515"/>
    <s v="George Ashbrook"/>
    <x v="0"/>
    <s v="United States"/>
    <s v="New York City"/>
    <s v="New York"/>
    <n v="10011"/>
    <x v="3"/>
    <x v="737"/>
    <x v="0"/>
    <s v="Furnishings"/>
    <s v="Deflect-o RollaMat Studded, Beveled Mat for Medium Pile Carpeting"/>
    <x v="3057"/>
    <n v="0.4"/>
    <n v="166.01399999999998"/>
  </r>
  <r>
    <n v="4051"/>
    <x v="2000"/>
    <x v="92"/>
    <d v="2018-06-26T00:00:00"/>
    <x v="0"/>
    <s v="GA-14515"/>
    <s v="George Ashbrook"/>
    <x v="0"/>
    <s v="United States"/>
    <s v="New York City"/>
    <s v="New York"/>
    <n v="10011"/>
    <x v="3"/>
    <x v="268"/>
    <x v="0"/>
    <s v="Chairs"/>
    <s v="Global Deluxe Office Fabric Chairs"/>
    <x v="3058"/>
    <n v="0.25"/>
    <n v="129.57300000000001"/>
  </r>
  <r>
    <n v="4052"/>
    <x v="2001"/>
    <x v="411"/>
    <d v="2015-10-03T00:00:00"/>
    <x v="1"/>
    <s v="SM-20950"/>
    <s v="Suzanne McNair"/>
    <x v="1"/>
    <s v="United States"/>
    <s v="Philadelphia"/>
    <s v="Pennsylvania"/>
    <n v="19134"/>
    <x v="3"/>
    <x v="1273"/>
    <x v="1"/>
    <s v="Art"/>
    <s v="Nontoxic Chalk"/>
    <x v="1700"/>
    <n v="0.25"/>
    <n v="3.1680000000000001"/>
  </r>
  <r>
    <n v="4053"/>
    <x v="2001"/>
    <x v="411"/>
    <d v="2015-10-03T00:00:00"/>
    <x v="1"/>
    <s v="SM-20950"/>
    <s v="Suzanne McNair"/>
    <x v="1"/>
    <s v="United States"/>
    <s v="Philadelphia"/>
    <s v="Pennsylvania"/>
    <n v="19134"/>
    <x v="3"/>
    <x v="1168"/>
    <x v="0"/>
    <s v="Tables"/>
    <s v="Hon 30 x 60 Table with Locking Drawer"/>
    <x v="3059"/>
    <n v="0.25"/>
    <n v="306.95400000000001"/>
  </r>
  <r>
    <n v="4054"/>
    <x v="2001"/>
    <x v="411"/>
    <d v="2015-10-03T00:00:00"/>
    <x v="1"/>
    <s v="SM-20950"/>
    <s v="Suzanne McNair"/>
    <x v="1"/>
    <s v="United States"/>
    <s v="Philadelphia"/>
    <s v="Pennsylvania"/>
    <n v="19134"/>
    <x v="3"/>
    <x v="1621"/>
    <x v="1"/>
    <s v="Labels"/>
    <s v="Permanent Self-Adhesive File Folder Labels for Typewriters, 1 1/8 x 3 1/2, White"/>
    <x v="3060"/>
    <n v="0.4"/>
    <n v="33.263999999999996"/>
  </r>
  <r>
    <n v="4055"/>
    <x v="2001"/>
    <x v="411"/>
    <d v="2015-10-03T00:00:00"/>
    <x v="1"/>
    <s v="SM-20950"/>
    <s v="Suzanne McNair"/>
    <x v="1"/>
    <s v="United States"/>
    <s v="Philadelphia"/>
    <s v="Pennsylvania"/>
    <n v="19134"/>
    <x v="3"/>
    <x v="1221"/>
    <x v="1"/>
    <s v="Paper"/>
    <s v="Southworth Parchment Paper &amp; Envelopes"/>
    <x v="2523"/>
    <n v="0.4"/>
    <n v="12.556800000000001"/>
  </r>
  <r>
    <n v="4056"/>
    <x v="2001"/>
    <x v="411"/>
    <d v="2015-10-03T00:00:00"/>
    <x v="1"/>
    <s v="SM-20950"/>
    <s v="Suzanne McNair"/>
    <x v="1"/>
    <s v="United States"/>
    <s v="Philadelphia"/>
    <s v="Pennsylvania"/>
    <n v="19134"/>
    <x v="3"/>
    <x v="458"/>
    <x v="1"/>
    <s v="Storage"/>
    <s v="Tennsco Single-Tier Lockers"/>
    <x v="2084"/>
    <n v="0.5"/>
    <n v="900.81600000000003"/>
  </r>
  <r>
    <n v="4057"/>
    <x v="2001"/>
    <x v="411"/>
    <d v="2015-10-03T00:00:00"/>
    <x v="1"/>
    <s v="SM-20950"/>
    <s v="Suzanne McNair"/>
    <x v="1"/>
    <s v="United States"/>
    <s v="Philadelphia"/>
    <s v="Pennsylvania"/>
    <n v="19134"/>
    <x v="3"/>
    <x v="823"/>
    <x v="0"/>
    <s v="Tables"/>
    <s v="Hon 4060 Series Tables"/>
    <x v="3061"/>
    <n v="0.25"/>
    <n v="50.382000000000005"/>
  </r>
  <r>
    <n v="4058"/>
    <x v="2002"/>
    <x v="156"/>
    <d v="2015-11-28T00:00:00"/>
    <x v="1"/>
    <s v="DK-12985"/>
    <s v="Darren Koutras"/>
    <x v="0"/>
    <s v="United States"/>
    <s v="Chicago"/>
    <s v="Illinois"/>
    <n v="60610"/>
    <x v="2"/>
    <x v="765"/>
    <x v="1"/>
    <s v="Storage"/>
    <s v="Fellowes Super Stor/Drawer Files"/>
    <x v="3062"/>
    <n v="0.4"/>
    <n v="387.72"/>
  </r>
  <r>
    <n v="4059"/>
    <x v="2003"/>
    <x v="312"/>
    <d v="2016-11-24T00:00:00"/>
    <x v="1"/>
    <s v="LC-16885"/>
    <s v="Lena Creighton"/>
    <x v="0"/>
    <s v="United States"/>
    <s v="Oakland"/>
    <s v="California"/>
    <n v="94601"/>
    <x v="1"/>
    <x v="714"/>
    <x v="2"/>
    <s v="Phones"/>
    <s v="Gear Head AU3700S Headset"/>
    <x v="3063"/>
    <n v="0.4"/>
    <n v="43.6464"/>
  </r>
  <r>
    <n v="4060"/>
    <x v="2003"/>
    <x v="312"/>
    <d v="2016-11-24T00:00:00"/>
    <x v="1"/>
    <s v="LC-16885"/>
    <s v="Lena Creighton"/>
    <x v="0"/>
    <s v="United States"/>
    <s v="Oakland"/>
    <s v="California"/>
    <n v="94601"/>
    <x v="1"/>
    <x v="467"/>
    <x v="0"/>
    <s v="Chairs"/>
    <s v="Safco Contoured Stacking Chairs"/>
    <x v="3064"/>
    <n v="0.45"/>
    <n v="314.68799999999999"/>
  </r>
  <r>
    <n v="4061"/>
    <x v="2004"/>
    <x v="474"/>
    <d v="2017-11-07T00:00:00"/>
    <x v="1"/>
    <s v="XP-21865"/>
    <s v="Xylona Preis"/>
    <x v="0"/>
    <s v="United States"/>
    <s v="Chicago"/>
    <s v="Illinois"/>
    <n v="60610"/>
    <x v="2"/>
    <x v="721"/>
    <x v="2"/>
    <s v="Accessories"/>
    <s v="Maxell 4.7GB DVD-R"/>
    <x v="3065"/>
    <n v="0.35"/>
    <n v="44.272799999999997"/>
  </r>
  <r>
    <n v="4062"/>
    <x v="2005"/>
    <x v="14"/>
    <d v="2016-09-20T00:00:00"/>
    <x v="2"/>
    <s v="CS-11845"/>
    <s v="Cari Sayre"/>
    <x v="1"/>
    <s v="United States"/>
    <s v="Seattle"/>
    <s v="Washington"/>
    <n v="98105"/>
    <x v="1"/>
    <x v="1124"/>
    <x v="1"/>
    <s v="Binders"/>
    <s v="Acco Data Flex Cable Posts For Top &amp; Bottom Load Binders, 6 Capacity"/>
    <x v="3066"/>
    <n v="0.4"/>
    <n v="15.0192"/>
  </r>
  <r>
    <n v="4063"/>
    <x v="2006"/>
    <x v="612"/>
    <d v="2017-03-14T00:00:00"/>
    <x v="1"/>
    <s v="BD-11770"/>
    <s v="Bryan Davis"/>
    <x v="0"/>
    <s v="United States"/>
    <s v="Philadelphia"/>
    <s v="Pennsylvania"/>
    <n v="19143"/>
    <x v="3"/>
    <x v="1233"/>
    <x v="2"/>
    <s v="Accessories"/>
    <s v="Plantronics Audio 478 Stereo USB Headset"/>
    <x v="3067"/>
    <n v="0.25"/>
    <n v="29.994"/>
  </r>
  <r>
    <n v="4064"/>
    <x v="2007"/>
    <x v="670"/>
    <d v="2015-06-26T00:00:00"/>
    <x v="2"/>
    <s v="DL-13330"/>
    <s v="Denise Leinenbach"/>
    <x v="0"/>
    <s v="United States"/>
    <s v="Concord"/>
    <s v="North Carolina"/>
    <n v="28027"/>
    <x v="0"/>
    <x v="1622"/>
    <x v="1"/>
    <s v="Art"/>
    <s v="Prang Drawing Pencil Set"/>
    <x v="184"/>
    <n v="0.15000000000000002"/>
    <n v="17.013599999999997"/>
  </r>
  <r>
    <n v="4065"/>
    <x v="2007"/>
    <x v="670"/>
    <d v="2015-06-26T00:00:00"/>
    <x v="2"/>
    <s v="DL-13330"/>
    <s v="Denise Leinenbach"/>
    <x v="0"/>
    <s v="United States"/>
    <s v="Concord"/>
    <s v="North Carolina"/>
    <n v="28027"/>
    <x v="0"/>
    <x v="1562"/>
    <x v="1"/>
    <s v="Supplies"/>
    <s v="Acme Kleen Earth Office Shears"/>
    <x v="3068"/>
    <n v="0.15000000000000002"/>
    <n v="2.6383999999999999"/>
  </r>
  <r>
    <n v="4066"/>
    <x v="2008"/>
    <x v="301"/>
    <d v="2015-11-05T00:00:00"/>
    <x v="1"/>
    <s v="KH-16630"/>
    <s v="Ken Heidel"/>
    <x v="1"/>
    <s v="United States"/>
    <s v="Charlotte"/>
    <s v="North Carolina"/>
    <n v="28205"/>
    <x v="0"/>
    <x v="1014"/>
    <x v="1"/>
    <s v="Fasteners"/>
    <s v="Staples"/>
    <x v="1990"/>
    <n v="0.25"/>
    <n v="5.64"/>
  </r>
  <r>
    <n v="4067"/>
    <x v="2008"/>
    <x v="301"/>
    <d v="2015-11-05T00:00:00"/>
    <x v="1"/>
    <s v="KH-16630"/>
    <s v="Ken Heidel"/>
    <x v="1"/>
    <s v="United States"/>
    <s v="Charlotte"/>
    <s v="North Carolina"/>
    <n v="28205"/>
    <x v="0"/>
    <x v="1005"/>
    <x v="1"/>
    <s v="Art"/>
    <s v="Newell 320"/>
    <x v="1495"/>
    <n v="0.15000000000000002"/>
    <n v="8.7311999999999994"/>
  </r>
  <r>
    <n v="4068"/>
    <x v="2008"/>
    <x v="301"/>
    <d v="2015-11-05T00:00:00"/>
    <x v="1"/>
    <s v="KH-16630"/>
    <s v="Ken Heidel"/>
    <x v="1"/>
    <s v="United States"/>
    <s v="Charlotte"/>
    <s v="North Carolina"/>
    <n v="28205"/>
    <x v="0"/>
    <x v="1140"/>
    <x v="1"/>
    <s v="Labels"/>
    <s v="Avery 513"/>
    <x v="3069"/>
    <n v="0.25"/>
    <n v="35.856000000000002"/>
  </r>
  <r>
    <n v="4069"/>
    <x v="2008"/>
    <x v="301"/>
    <d v="2015-11-05T00:00:00"/>
    <x v="1"/>
    <s v="KH-16630"/>
    <s v="Ken Heidel"/>
    <x v="1"/>
    <s v="United States"/>
    <s v="Charlotte"/>
    <s v="North Carolina"/>
    <n v="28205"/>
    <x v="0"/>
    <x v="1623"/>
    <x v="2"/>
    <s v="Phones"/>
    <s v="Cisco IP Phone 7961G VoIP phone - Dark gray"/>
    <x v="3070"/>
    <n v="0.25"/>
    <n v="734.13"/>
  </r>
  <r>
    <n v="4070"/>
    <x v="2009"/>
    <x v="770"/>
    <d v="2017-08-31T00:00:00"/>
    <x v="2"/>
    <s v="TP-21415"/>
    <s v="Tom Prescott"/>
    <x v="0"/>
    <s v="United States"/>
    <s v="Dallas"/>
    <s v="Texas"/>
    <n v="75081"/>
    <x v="2"/>
    <x v="347"/>
    <x v="1"/>
    <s v="Binders"/>
    <s v="Angle-D Binders with Locking Rings, Label Holders"/>
    <x v="3071"/>
    <n v="0.3"/>
    <n v="9.1980000000000004"/>
  </r>
  <r>
    <n v="4071"/>
    <x v="2009"/>
    <x v="770"/>
    <d v="2017-08-31T00:00:00"/>
    <x v="2"/>
    <s v="TP-21415"/>
    <s v="Tom Prescott"/>
    <x v="0"/>
    <s v="United States"/>
    <s v="Dallas"/>
    <s v="Texas"/>
    <n v="75081"/>
    <x v="2"/>
    <x v="1095"/>
    <x v="1"/>
    <s v="Binders"/>
    <s v="GBC ProClick Spines for 32-Hole Punch"/>
    <x v="3072"/>
    <n v="0.3"/>
    <n v="7.016799999999999"/>
  </r>
  <r>
    <n v="4072"/>
    <x v="2009"/>
    <x v="770"/>
    <d v="2017-08-31T00:00:00"/>
    <x v="2"/>
    <s v="TP-21415"/>
    <s v="Tom Prescott"/>
    <x v="0"/>
    <s v="United States"/>
    <s v="Dallas"/>
    <s v="Texas"/>
    <n v="75081"/>
    <x v="2"/>
    <x v="1121"/>
    <x v="0"/>
    <s v="Bookcases"/>
    <s v="Sauder Camden County Collection Libraries, Planked Cherry Finish"/>
    <x v="3073"/>
    <n v="0.4"/>
    <n v="93.82368000000001"/>
  </r>
  <r>
    <n v="4073"/>
    <x v="2010"/>
    <x v="401"/>
    <d v="2016-12-08T00:00:00"/>
    <x v="0"/>
    <s v="NP-18685"/>
    <s v="Nora Pelletier"/>
    <x v="2"/>
    <s v="United States"/>
    <s v="Indianapolis"/>
    <s v="Indiana"/>
    <n v="46203"/>
    <x v="2"/>
    <x v="615"/>
    <x v="2"/>
    <s v="Copiers"/>
    <s v="Hewlett Packard 610 Color Digital Copier / Printer"/>
    <x v="3074"/>
    <n v="0.4"/>
    <n v="599.98799999999994"/>
  </r>
  <r>
    <n v="4074"/>
    <x v="2011"/>
    <x v="496"/>
    <d v="2016-09-27T00:00:00"/>
    <x v="2"/>
    <s v="SC-20680"/>
    <s v="Steve Carroll"/>
    <x v="2"/>
    <s v="United States"/>
    <s v="Broken Arrow"/>
    <s v="Oklahoma"/>
    <n v="74012"/>
    <x v="2"/>
    <x v="1546"/>
    <x v="2"/>
    <s v="Phones"/>
    <s v="AT&amp;T 1080 Phone"/>
    <x v="3075"/>
    <n v="0.3"/>
    <n v="575.35799999999995"/>
  </r>
  <r>
    <n v="4075"/>
    <x v="2012"/>
    <x v="940"/>
    <d v="2018-11-20T00:00:00"/>
    <x v="1"/>
    <s v="DK-12895"/>
    <s v="Dana Kaydos"/>
    <x v="0"/>
    <s v="United States"/>
    <s v="Miramar"/>
    <s v="Florida"/>
    <n v="33023"/>
    <x v="0"/>
    <x v="568"/>
    <x v="0"/>
    <s v="Furnishings"/>
    <s v="Howard Miller 13-1/2 Diameter Rosebrook Wall Clock"/>
    <x v="3076"/>
    <n v="0.25"/>
    <n v="165.048"/>
  </r>
  <r>
    <n v="4076"/>
    <x v="2012"/>
    <x v="940"/>
    <d v="2018-11-20T00:00:00"/>
    <x v="1"/>
    <s v="DK-12895"/>
    <s v="Dana Kaydos"/>
    <x v="0"/>
    <s v="United States"/>
    <s v="Miramar"/>
    <s v="Florida"/>
    <n v="33023"/>
    <x v="0"/>
    <x v="1060"/>
    <x v="0"/>
    <s v="Furnishings"/>
    <s v="Tenex 46 x 60 Computer Anti-Static Chairmat, Rectangular Shaped"/>
    <x v="3077"/>
    <n v="0.25"/>
    <n v="254.35200000000003"/>
  </r>
  <r>
    <n v="4077"/>
    <x v="2013"/>
    <x v="546"/>
    <d v="2016-12-21T00:00:00"/>
    <x v="0"/>
    <s v="SM-20950"/>
    <s v="Suzanne McNair"/>
    <x v="1"/>
    <s v="United States"/>
    <s v="Omaha"/>
    <s v="Nebraska"/>
    <n v="68104"/>
    <x v="2"/>
    <x v="653"/>
    <x v="1"/>
    <s v="Binders"/>
    <s v="Self-Adhesive Ring Binder Labels"/>
    <x v="983"/>
    <n v="0.3"/>
    <n v="4.9279999999999999"/>
  </r>
  <r>
    <n v="4078"/>
    <x v="2013"/>
    <x v="546"/>
    <d v="2016-12-21T00:00:00"/>
    <x v="0"/>
    <s v="SM-20950"/>
    <s v="Suzanne McNair"/>
    <x v="1"/>
    <s v="United States"/>
    <s v="Omaha"/>
    <s v="Nebraska"/>
    <n v="68104"/>
    <x v="2"/>
    <x v="242"/>
    <x v="1"/>
    <s v="Fasteners"/>
    <s v="Bagged Rubber Bands"/>
    <x v="1310"/>
    <n v="0.3"/>
    <n v="3.5279999999999996"/>
  </r>
  <r>
    <n v="4079"/>
    <x v="2013"/>
    <x v="546"/>
    <d v="2016-12-21T00:00:00"/>
    <x v="0"/>
    <s v="SM-20950"/>
    <s v="Suzanne McNair"/>
    <x v="1"/>
    <s v="United States"/>
    <s v="Omaha"/>
    <s v="Nebraska"/>
    <n v="68104"/>
    <x v="2"/>
    <x v="968"/>
    <x v="1"/>
    <s v="Paper"/>
    <s v="White Computer Printout Paper by Universal"/>
    <x v="2207"/>
    <n v="0.3"/>
    <n v="81.396000000000001"/>
  </r>
  <r>
    <n v="4080"/>
    <x v="2014"/>
    <x v="379"/>
    <d v="2016-12-24T00:00:00"/>
    <x v="2"/>
    <s v="LS-17245"/>
    <s v="Lynn Smith"/>
    <x v="0"/>
    <s v="United States"/>
    <s v="Jacksonville"/>
    <s v="North Carolina"/>
    <n v="28540"/>
    <x v="0"/>
    <x v="125"/>
    <x v="2"/>
    <s v="Phones"/>
    <s v="Anker 36W 4-Port USB Wall Charger Travel Power Adapter for iPhone 5s 5c 5"/>
    <x v="331"/>
    <n v="0.25"/>
    <n v="35.981999999999999"/>
  </r>
  <r>
    <n v="4081"/>
    <x v="2015"/>
    <x v="477"/>
    <d v="2017-09-29T00:00:00"/>
    <x v="1"/>
    <s v="KE-16420"/>
    <s v="Katrina Edelman"/>
    <x v="1"/>
    <s v="United States"/>
    <s v="Tigard"/>
    <s v="Oregon"/>
    <n v="97224"/>
    <x v="1"/>
    <x v="1305"/>
    <x v="1"/>
    <s v="Paper"/>
    <s v="REDIFORM Incoming/Outgoing Call Register, 11 X 8 1/2, 100 Messages"/>
    <x v="3078"/>
    <n v="0.4"/>
    <n v="36.028799999999997"/>
  </r>
  <r>
    <n v="4082"/>
    <x v="2015"/>
    <x v="477"/>
    <d v="2017-09-29T00:00:00"/>
    <x v="1"/>
    <s v="KE-16420"/>
    <s v="Katrina Edelman"/>
    <x v="1"/>
    <s v="United States"/>
    <s v="Tigard"/>
    <s v="Oregon"/>
    <n v="97224"/>
    <x v="1"/>
    <x v="1595"/>
    <x v="1"/>
    <s v="Binders"/>
    <s v="GBC Poly Designer Binding Covers"/>
    <x v="3079"/>
    <n v="0.4"/>
    <n v="3.0131999999999999"/>
  </r>
  <r>
    <n v="4083"/>
    <x v="2016"/>
    <x v="92"/>
    <d v="2018-06-30T00:00:00"/>
    <x v="1"/>
    <s v="MC-17635"/>
    <s v="Matthew Clasen"/>
    <x v="1"/>
    <s v="United States"/>
    <s v="Decatur"/>
    <s v="Illinois"/>
    <n v="62521"/>
    <x v="2"/>
    <x v="569"/>
    <x v="1"/>
    <s v="Binders"/>
    <s v="Ibico Hi-Tech Manual Binding System"/>
    <x v="641"/>
    <n v="0.3"/>
    <n v="128.0958"/>
  </r>
  <r>
    <n v="4084"/>
    <x v="2016"/>
    <x v="92"/>
    <d v="2018-06-30T00:00:00"/>
    <x v="1"/>
    <s v="MC-17635"/>
    <s v="Matthew Clasen"/>
    <x v="1"/>
    <s v="United States"/>
    <s v="Decatur"/>
    <s v="Illinois"/>
    <n v="62521"/>
    <x v="2"/>
    <x v="1450"/>
    <x v="1"/>
    <s v="Paper"/>
    <s v="Xerox 1971"/>
    <x v="1495"/>
    <n v="0.3"/>
    <n v="7.1903999999999995"/>
  </r>
  <r>
    <n v="4085"/>
    <x v="2017"/>
    <x v="210"/>
    <d v="2018-09-09T00:00:00"/>
    <x v="2"/>
    <s v="Dp-13240"/>
    <s v="Dean percer"/>
    <x v="2"/>
    <s v="United States"/>
    <s v="Phoenix"/>
    <s v="Arizona"/>
    <n v="85023"/>
    <x v="1"/>
    <x v="44"/>
    <x v="1"/>
    <s v="Binders"/>
    <s v="Wilson Jones Leather-Like Binders with DublLock Round Rings"/>
    <x v="3080"/>
    <n v="0.4"/>
    <n v="4.7141999999999999"/>
  </r>
  <r>
    <n v="4086"/>
    <x v="2018"/>
    <x v="578"/>
    <d v="2017-08-06T00:00:00"/>
    <x v="0"/>
    <s v="LC-16930"/>
    <s v="Linda Cazamias"/>
    <x v="1"/>
    <s v="United States"/>
    <s v="Sacramento"/>
    <s v="California"/>
    <n v="95823"/>
    <x v="1"/>
    <x v="7"/>
    <x v="2"/>
    <s v="Phones"/>
    <s v="Mitel 5320 IP Phone VoIP phone"/>
    <x v="3081"/>
    <n v="0.4"/>
    <n v="181.43039999999999"/>
  </r>
  <r>
    <n v="4087"/>
    <x v="2018"/>
    <x v="578"/>
    <d v="2017-08-06T00:00:00"/>
    <x v="0"/>
    <s v="LC-16930"/>
    <s v="Linda Cazamias"/>
    <x v="1"/>
    <s v="United States"/>
    <s v="Sacramento"/>
    <s v="California"/>
    <n v="95823"/>
    <x v="1"/>
    <x v="44"/>
    <x v="1"/>
    <s v="Binders"/>
    <s v="Wilson Jones Leather-Like Binders with DublLock Round Rings"/>
    <x v="3082"/>
    <n v="0.4"/>
    <n v="12.571200000000001"/>
  </r>
  <r>
    <n v="4088"/>
    <x v="2018"/>
    <x v="578"/>
    <d v="2017-08-06T00:00:00"/>
    <x v="0"/>
    <s v="LC-16930"/>
    <s v="Linda Cazamias"/>
    <x v="1"/>
    <s v="United States"/>
    <s v="Sacramento"/>
    <s v="California"/>
    <n v="95823"/>
    <x v="1"/>
    <x v="185"/>
    <x v="1"/>
    <s v="Binders"/>
    <s v="Pressboard Covers with Storage Hooks, 9 1/2 x 11, Light Blue"/>
    <x v="692"/>
    <n v="0.4"/>
    <n v="7.0704000000000002"/>
  </r>
  <r>
    <n v="4089"/>
    <x v="2019"/>
    <x v="710"/>
    <d v="2015-08-26T00:00:00"/>
    <x v="1"/>
    <s v="LH-16900"/>
    <s v="Lena Hernandez"/>
    <x v="0"/>
    <s v="United States"/>
    <s v="Jonesboro"/>
    <s v="Arkansas"/>
    <n v="72401"/>
    <x v="0"/>
    <x v="1624"/>
    <x v="0"/>
    <s v="Bookcases"/>
    <s v="Hon Metal Bookcases, Gray"/>
    <x v="3083"/>
    <n v="0.35"/>
    <n v="415.23300000000006"/>
  </r>
  <r>
    <n v="4090"/>
    <x v="2020"/>
    <x v="178"/>
    <d v="2017-04-05T00:00:00"/>
    <x v="1"/>
    <s v="TB-21175"/>
    <s v="Thomas Boland"/>
    <x v="1"/>
    <s v="United States"/>
    <s v="New York City"/>
    <s v="New York"/>
    <n v="10035"/>
    <x v="3"/>
    <x v="488"/>
    <x v="1"/>
    <s v="Labels"/>
    <s v="Avery 473"/>
    <x v="343"/>
    <n v="0.4"/>
    <n v="12.42"/>
  </r>
  <r>
    <n v="4091"/>
    <x v="2020"/>
    <x v="178"/>
    <d v="2017-04-05T00:00:00"/>
    <x v="1"/>
    <s v="TB-21175"/>
    <s v="Thomas Boland"/>
    <x v="1"/>
    <s v="United States"/>
    <s v="New York City"/>
    <s v="New York"/>
    <n v="10035"/>
    <x v="3"/>
    <x v="503"/>
    <x v="1"/>
    <s v="Supplies"/>
    <s v="Acme Value Line Scissors"/>
    <x v="1023"/>
    <n v="0.25"/>
    <n v="8.2124999999999986"/>
  </r>
  <r>
    <n v="4092"/>
    <x v="2020"/>
    <x v="178"/>
    <d v="2017-04-05T00:00:00"/>
    <x v="1"/>
    <s v="TB-21175"/>
    <s v="Thomas Boland"/>
    <x v="1"/>
    <s v="United States"/>
    <s v="New York City"/>
    <s v="New York"/>
    <n v="10035"/>
    <x v="3"/>
    <x v="570"/>
    <x v="1"/>
    <s v="Binders"/>
    <s v="Avery Hanging File Binders"/>
    <x v="642"/>
    <n v="0.4"/>
    <n v="8.6112000000000002"/>
  </r>
  <r>
    <n v="4093"/>
    <x v="2021"/>
    <x v="941"/>
    <d v="2018-05-18T00:00:00"/>
    <x v="2"/>
    <s v="JM-15865"/>
    <s v="John Murray"/>
    <x v="0"/>
    <s v="United States"/>
    <s v="Akron"/>
    <s v="Ohio"/>
    <n v="44312"/>
    <x v="3"/>
    <x v="942"/>
    <x v="1"/>
    <s v="Storage"/>
    <s v="SAFCO Commercial Wire Shelving, Black"/>
    <x v="3084"/>
    <n v="0.5"/>
    <n v="110.512"/>
  </r>
  <r>
    <n v="4094"/>
    <x v="2022"/>
    <x v="252"/>
    <d v="2016-08-28T00:00:00"/>
    <x v="1"/>
    <s v="KW-16435"/>
    <s v="Katrina Willman"/>
    <x v="0"/>
    <s v="United States"/>
    <s v="Florence"/>
    <s v="Kentucky"/>
    <n v="41042"/>
    <x v="0"/>
    <x v="200"/>
    <x v="2"/>
    <s v="Machines"/>
    <s v="Cisco 9971 IP Video Phone Charcoal"/>
    <x v="3085"/>
    <n v="0.15000000000000002"/>
    <n v="2618"/>
  </r>
  <r>
    <n v="4095"/>
    <x v="2022"/>
    <x v="252"/>
    <d v="2016-08-28T00:00:00"/>
    <x v="1"/>
    <s v="KW-16435"/>
    <s v="Katrina Willman"/>
    <x v="0"/>
    <s v="United States"/>
    <s v="Florence"/>
    <s v="Kentucky"/>
    <n v="41042"/>
    <x v="0"/>
    <x v="1235"/>
    <x v="2"/>
    <s v="Accessories"/>
    <s v="Anker Ultra-Slim Mini Bluetooth 3.0 Wireless Keyboard"/>
    <x v="1095"/>
    <n v="0.15000000000000002"/>
    <n v="67.965999999999994"/>
  </r>
  <r>
    <n v="4096"/>
    <x v="2022"/>
    <x v="252"/>
    <d v="2016-08-28T00:00:00"/>
    <x v="1"/>
    <s v="KW-16435"/>
    <s v="Katrina Willman"/>
    <x v="0"/>
    <s v="United States"/>
    <s v="Florence"/>
    <s v="Kentucky"/>
    <n v="41042"/>
    <x v="0"/>
    <x v="1602"/>
    <x v="2"/>
    <s v="Phones"/>
    <s v="LG G3"/>
    <x v="2133"/>
    <n v="0.25"/>
    <n v="440.97750000000002"/>
  </r>
  <r>
    <n v="4097"/>
    <x v="2023"/>
    <x v="865"/>
    <d v="2015-09-28T00:00:00"/>
    <x v="1"/>
    <s v="SC-20095"/>
    <s v="Sanjit Chand"/>
    <x v="0"/>
    <s v="United States"/>
    <s v="Minneapolis"/>
    <s v="Minnesota"/>
    <n v="55407"/>
    <x v="2"/>
    <x v="974"/>
    <x v="1"/>
    <s v="Paper"/>
    <s v="Xerox 217"/>
    <x v="56"/>
    <n v="0.3"/>
    <n v="22.679999999999996"/>
  </r>
  <r>
    <n v="4098"/>
    <x v="2023"/>
    <x v="865"/>
    <d v="2015-09-28T00:00:00"/>
    <x v="1"/>
    <s v="SC-20095"/>
    <s v="Sanjit Chand"/>
    <x v="0"/>
    <s v="United States"/>
    <s v="Minneapolis"/>
    <s v="Minnesota"/>
    <n v="55407"/>
    <x v="2"/>
    <x v="459"/>
    <x v="1"/>
    <s v="Storage"/>
    <s v="Carina Double Wide Media Storage Towers in Natural &amp; Black"/>
    <x v="3086"/>
    <n v="0.4"/>
    <n v="242.93999999999997"/>
  </r>
  <r>
    <n v="4099"/>
    <x v="2023"/>
    <x v="865"/>
    <d v="2015-09-28T00:00:00"/>
    <x v="1"/>
    <s v="SC-20095"/>
    <s v="Sanjit Chand"/>
    <x v="0"/>
    <s v="United States"/>
    <s v="Minneapolis"/>
    <s v="Minnesota"/>
    <n v="55407"/>
    <x v="2"/>
    <x v="1625"/>
    <x v="1"/>
    <s v="Binders"/>
    <s v="Ibico EPK-21 Electric Binding System"/>
    <x v="3087"/>
    <n v="0.3"/>
    <n v="6614.9650000000001"/>
  </r>
  <r>
    <n v="4100"/>
    <x v="2023"/>
    <x v="865"/>
    <d v="2015-09-28T00:00:00"/>
    <x v="1"/>
    <s v="SC-20095"/>
    <s v="Sanjit Chand"/>
    <x v="0"/>
    <s v="United States"/>
    <s v="Minneapolis"/>
    <s v="Minnesota"/>
    <n v="55407"/>
    <x v="2"/>
    <x v="625"/>
    <x v="1"/>
    <s v="Binders"/>
    <s v="GBC Instant Report Kit"/>
    <x v="3088"/>
    <n v="0.3"/>
    <n v="9.0579999999999998"/>
  </r>
  <r>
    <n v="4101"/>
    <x v="2024"/>
    <x v="249"/>
    <d v="2018-06-23T00:00:00"/>
    <x v="1"/>
    <s v="ZC-21910"/>
    <s v="Zuschuss Carroll"/>
    <x v="0"/>
    <s v="United States"/>
    <s v="Houston"/>
    <s v="Texas"/>
    <n v="77095"/>
    <x v="2"/>
    <x v="1626"/>
    <x v="1"/>
    <s v="Appliances"/>
    <s v="Holmes Visible Mist Ultrasonic Humidifier with 2.3-Gallon Output per Day, Replacement Filter"/>
    <x v="3089"/>
    <n v="0.3"/>
    <n v="1.5847999999999998"/>
  </r>
  <r>
    <n v="4102"/>
    <x v="2024"/>
    <x v="249"/>
    <d v="2018-06-23T00:00:00"/>
    <x v="1"/>
    <s v="ZC-21910"/>
    <s v="Zuschuss Carroll"/>
    <x v="0"/>
    <s v="United States"/>
    <s v="Houston"/>
    <s v="Texas"/>
    <n v="77095"/>
    <x v="2"/>
    <x v="1108"/>
    <x v="1"/>
    <s v="Appliances"/>
    <s v="Hoover Replacement Belt for Commercial Guardsman Heavy-Duty Upright Vacuum"/>
    <x v="3090"/>
    <n v="0.3"/>
    <n v="0.31079999999999997"/>
  </r>
  <r>
    <n v="4103"/>
    <x v="2024"/>
    <x v="249"/>
    <d v="2018-06-23T00:00:00"/>
    <x v="1"/>
    <s v="ZC-21910"/>
    <s v="Zuschuss Carroll"/>
    <x v="0"/>
    <s v="United States"/>
    <s v="Houston"/>
    <s v="Texas"/>
    <n v="77095"/>
    <x v="2"/>
    <x v="1264"/>
    <x v="1"/>
    <s v="Paper"/>
    <s v="Xerox 1982"/>
    <x v="3091"/>
    <n v="0.3"/>
    <n v="102.32319999999999"/>
  </r>
  <r>
    <n v="4104"/>
    <x v="2025"/>
    <x v="202"/>
    <d v="2018-12-21T00:00:00"/>
    <x v="3"/>
    <s v="RB-19465"/>
    <s v="Rick Bensley"/>
    <x v="2"/>
    <s v="United States"/>
    <s v="Fremont"/>
    <s v="Nebraska"/>
    <n v="68025"/>
    <x v="2"/>
    <x v="740"/>
    <x v="0"/>
    <s v="Furnishings"/>
    <s v="Staple-based wall hangings"/>
    <x v="204"/>
    <n v="0.3"/>
    <n v="11.144"/>
  </r>
  <r>
    <n v="4105"/>
    <x v="2026"/>
    <x v="783"/>
    <d v="2018-08-13T00:00:00"/>
    <x v="1"/>
    <s v="JK-15370"/>
    <s v="Jay Kimmel"/>
    <x v="0"/>
    <s v="United States"/>
    <s v="San Diego"/>
    <s v="California"/>
    <n v="92105"/>
    <x v="1"/>
    <x v="884"/>
    <x v="2"/>
    <s v="Phones"/>
    <s v="GE DSL Phone Line Filter"/>
    <x v="3092"/>
    <n v="0.4"/>
    <n v="95.975999999999999"/>
  </r>
  <r>
    <n v="4106"/>
    <x v="2026"/>
    <x v="783"/>
    <d v="2018-08-13T00:00:00"/>
    <x v="1"/>
    <s v="JK-15370"/>
    <s v="Jay Kimmel"/>
    <x v="0"/>
    <s v="United States"/>
    <s v="San Diego"/>
    <s v="California"/>
    <n v="92105"/>
    <x v="1"/>
    <x v="480"/>
    <x v="1"/>
    <s v="Binders"/>
    <s v="Avery Printable Repositionable Plastic Tabs"/>
    <x v="1273"/>
    <n v="0.4"/>
    <n v="8.2560000000000002"/>
  </r>
  <r>
    <n v="4107"/>
    <x v="2027"/>
    <x v="250"/>
    <d v="2017-08-26T00:00:00"/>
    <x v="1"/>
    <s v="DD-13570"/>
    <s v="Dorothy Dickinson"/>
    <x v="0"/>
    <s v="United States"/>
    <s v="Houston"/>
    <s v="Texas"/>
    <n v="77041"/>
    <x v="2"/>
    <x v="828"/>
    <x v="1"/>
    <s v="Binders"/>
    <s v="GBC Standard Recycled Report Covers, Clear Plastic Sheets"/>
    <x v="3093"/>
    <n v="0.3"/>
    <n v="3.0184000000000002"/>
  </r>
  <r>
    <n v="4108"/>
    <x v="2028"/>
    <x v="67"/>
    <d v="2016-09-07T00:00:00"/>
    <x v="3"/>
    <s v="MC-17275"/>
    <s v="Marc Crier"/>
    <x v="0"/>
    <s v="United States"/>
    <s v="New York City"/>
    <s v="New York"/>
    <n v="10011"/>
    <x v="3"/>
    <x v="700"/>
    <x v="1"/>
    <s v="Storage"/>
    <s v="Eldon Shelf Savers Cubes and Bins"/>
    <x v="540"/>
    <n v="0.5"/>
    <n v="6.98"/>
  </r>
  <r>
    <n v="4109"/>
    <x v="2028"/>
    <x v="67"/>
    <d v="2016-09-07T00:00:00"/>
    <x v="3"/>
    <s v="MC-17275"/>
    <s v="Marc Crier"/>
    <x v="0"/>
    <s v="United States"/>
    <s v="New York City"/>
    <s v="New York"/>
    <n v="10011"/>
    <x v="3"/>
    <x v="1479"/>
    <x v="0"/>
    <s v="Tables"/>
    <s v="Anderson Hickey Conga Table Tops &amp; Accessories"/>
    <x v="3094"/>
    <n v="0.25"/>
    <n v="20.560500000000001"/>
  </r>
  <r>
    <n v="4110"/>
    <x v="2029"/>
    <x v="707"/>
    <d v="2017-01-01T00:00:00"/>
    <x v="1"/>
    <s v="DL-13495"/>
    <s v="Dionis Lloyd"/>
    <x v="1"/>
    <s v="United States"/>
    <s v="Detroit"/>
    <s v="Michigan"/>
    <n v="48227"/>
    <x v="2"/>
    <x v="687"/>
    <x v="2"/>
    <s v="Phones"/>
    <s v="Logitech B530 USB Headset - headset - Full size, Binaural"/>
    <x v="2227"/>
    <n v="0.3"/>
    <n v="51.786000000000001"/>
  </r>
  <r>
    <n v="4111"/>
    <x v="2029"/>
    <x v="707"/>
    <d v="2017-01-01T00:00:00"/>
    <x v="1"/>
    <s v="DL-13495"/>
    <s v="Dionis Lloyd"/>
    <x v="1"/>
    <s v="United States"/>
    <s v="Detroit"/>
    <s v="Michigan"/>
    <n v="48227"/>
    <x v="2"/>
    <x v="1627"/>
    <x v="0"/>
    <s v="Bookcases"/>
    <s v="Rush Hierlooms Collection Rich Wood Bookcases"/>
    <x v="3095"/>
    <n v="0.4"/>
    <n v="96.587999999999994"/>
  </r>
  <r>
    <n v="4112"/>
    <x v="2029"/>
    <x v="707"/>
    <d v="2017-01-01T00:00:00"/>
    <x v="1"/>
    <s v="DL-13495"/>
    <s v="Dionis Lloyd"/>
    <x v="1"/>
    <s v="United States"/>
    <s v="Detroit"/>
    <s v="Michigan"/>
    <n v="48227"/>
    <x v="2"/>
    <x v="1215"/>
    <x v="1"/>
    <s v="Paper"/>
    <s v="Xerox 1978"/>
    <x v="1686"/>
    <n v="0.3"/>
    <n v="12.138"/>
  </r>
  <r>
    <n v="4113"/>
    <x v="2029"/>
    <x v="707"/>
    <d v="2017-01-01T00:00:00"/>
    <x v="1"/>
    <s v="DL-13495"/>
    <s v="Dionis Lloyd"/>
    <x v="1"/>
    <s v="United States"/>
    <s v="Detroit"/>
    <s v="Michigan"/>
    <n v="48227"/>
    <x v="2"/>
    <x v="836"/>
    <x v="1"/>
    <s v="Art"/>
    <s v="Newell 351"/>
    <x v="175"/>
    <n v="0.35"/>
    <n v="2.1320000000000001"/>
  </r>
  <r>
    <n v="4114"/>
    <x v="2030"/>
    <x v="942"/>
    <d v="2016-05-07T00:00:00"/>
    <x v="1"/>
    <s v="NC-18625"/>
    <s v="Noah Childs"/>
    <x v="1"/>
    <s v="United States"/>
    <s v="Houston"/>
    <s v="Texas"/>
    <n v="77095"/>
    <x v="2"/>
    <x v="1139"/>
    <x v="1"/>
    <s v="Labels"/>
    <s v="Avery 501"/>
    <x v="3096"/>
    <n v="0.3"/>
    <n v="6.1991999999999994"/>
  </r>
  <r>
    <n v="4115"/>
    <x v="2030"/>
    <x v="942"/>
    <d v="2016-05-07T00:00:00"/>
    <x v="1"/>
    <s v="NC-18625"/>
    <s v="Noah Childs"/>
    <x v="1"/>
    <s v="United States"/>
    <s v="Houston"/>
    <s v="Texas"/>
    <n v="77095"/>
    <x v="2"/>
    <x v="984"/>
    <x v="2"/>
    <s v="Phones"/>
    <s v="Samsung Rugby III"/>
    <x v="3097"/>
    <n v="0.3"/>
    <n v="110.86319999999999"/>
  </r>
  <r>
    <n v="4116"/>
    <x v="2031"/>
    <x v="390"/>
    <d v="2017-11-27T00:00:00"/>
    <x v="2"/>
    <s v="AC-10450"/>
    <s v="Amy Cox"/>
    <x v="0"/>
    <s v="United States"/>
    <s v="Seattle"/>
    <s v="Washington"/>
    <n v="98105"/>
    <x v="1"/>
    <x v="569"/>
    <x v="1"/>
    <s v="Binders"/>
    <s v="Ibico Hi-Tech Manual Binding System"/>
    <x v="3098"/>
    <n v="0.4"/>
    <n v="731.976"/>
  </r>
  <r>
    <n v="4117"/>
    <x v="2032"/>
    <x v="27"/>
    <d v="2016-11-29T00:00:00"/>
    <x v="1"/>
    <s v="TS-21340"/>
    <s v="Toby Swindell"/>
    <x v="0"/>
    <s v="United States"/>
    <s v="Los Angeles"/>
    <s v="California"/>
    <n v="90036"/>
    <x v="1"/>
    <x v="922"/>
    <x v="1"/>
    <s v="Binders"/>
    <s v="Avery Reinforcements for Hole-Punch Pages"/>
    <x v="754"/>
    <n v="0.4"/>
    <n v="1.9008"/>
  </r>
  <r>
    <n v="4118"/>
    <x v="2032"/>
    <x v="27"/>
    <d v="2016-11-29T00:00:00"/>
    <x v="1"/>
    <s v="TS-21340"/>
    <s v="Toby Swindell"/>
    <x v="0"/>
    <s v="United States"/>
    <s v="Los Angeles"/>
    <s v="California"/>
    <n v="90036"/>
    <x v="1"/>
    <x v="510"/>
    <x v="1"/>
    <s v="Paper"/>
    <s v="Xerox 225"/>
    <x v="537"/>
    <n v="0.4"/>
    <n v="11.664"/>
  </r>
  <r>
    <n v="4119"/>
    <x v="2032"/>
    <x v="27"/>
    <d v="2016-11-29T00:00:00"/>
    <x v="1"/>
    <s v="TS-21340"/>
    <s v="Toby Swindell"/>
    <x v="0"/>
    <s v="United States"/>
    <s v="Los Angeles"/>
    <s v="California"/>
    <n v="90036"/>
    <x v="1"/>
    <x v="391"/>
    <x v="1"/>
    <s v="Storage"/>
    <s v="Fellowes Bankers Box Staxonsteel Drawer File/Stacking System"/>
    <x v="3099"/>
    <n v="0.5"/>
    <n v="227.43"/>
  </r>
  <r>
    <n v="4120"/>
    <x v="2032"/>
    <x v="27"/>
    <d v="2016-11-29T00:00:00"/>
    <x v="1"/>
    <s v="TS-21340"/>
    <s v="Toby Swindell"/>
    <x v="0"/>
    <s v="United States"/>
    <s v="Los Angeles"/>
    <s v="California"/>
    <n v="90036"/>
    <x v="1"/>
    <x v="276"/>
    <x v="1"/>
    <s v="Binders"/>
    <s v="Avery Premier Heavy-Duty Binder with Round Locking Rings"/>
    <x v="3100"/>
    <n v="0.4"/>
    <n v="54.835199999999993"/>
  </r>
  <r>
    <n v="4121"/>
    <x v="2033"/>
    <x v="507"/>
    <d v="2018-09-10T00:00:00"/>
    <x v="1"/>
    <s v="MM-17920"/>
    <s v="Michael Moore"/>
    <x v="0"/>
    <s v="United States"/>
    <s v="Philadelphia"/>
    <s v="Pennsylvania"/>
    <n v="19120"/>
    <x v="3"/>
    <x v="1628"/>
    <x v="2"/>
    <s v="Accessories"/>
    <s v="Kingston Digital DataTraveler 8GB USB 2.0"/>
    <x v="2160"/>
    <n v="0.25"/>
    <n v="14.28"/>
  </r>
  <r>
    <n v="4122"/>
    <x v="2034"/>
    <x v="943"/>
    <d v="2018-05-12T00:00:00"/>
    <x v="3"/>
    <s v="LP-17080"/>
    <s v="Liz Pelletier"/>
    <x v="0"/>
    <s v="United States"/>
    <s v="Seattle"/>
    <s v="Washington"/>
    <n v="98103"/>
    <x v="1"/>
    <x v="910"/>
    <x v="1"/>
    <s v="Paper"/>
    <s v="Ampad Phone Message Book, Recycled, 400 Message Capacity, 5 ¾” x 11”"/>
    <x v="776"/>
    <n v="0.4"/>
    <n v="22.463999999999999"/>
  </r>
  <r>
    <n v="4123"/>
    <x v="2034"/>
    <x v="943"/>
    <d v="2018-05-12T00:00:00"/>
    <x v="3"/>
    <s v="LP-17080"/>
    <s v="Liz Pelletier"/>
    <x v="0"/>
    <s v="United States"/>
    <s v="Seattle"/>
    <s v="Washington"/>
    <n v="98103"/>
    <x v="1"/>
    <x v="1351"/>
    <x v="1"/>
    <s v="Labels"/>
    <s v="Avery 50"/>
    <x v="3101"/>
    <n v="0.4"/>
    <n v="22.554000000000002"/>
  </r>
  <r>
    <n v="4124"/>
    <x v="2034"/>
    <x v="943"/>
    <d v="2018-05-12T00:00:00"/>
    <x v="3"/>
    <s v="LP-17080"/>
    <s v="Liz Pelletier"/>
    <x v="0"/>
    <s v="United States"/>
    <s v="Seattle"/>
    <s v="Washington"/>
    <n v="98103"/>
    <x v="1"/>
    <x v="1526"/>
    <x v="1"/>
    <s v="Binders"/>
    <s v="Acco Flexible ACCOHIDE Square Ring Data Binder, Dark Blue, 11 1/2 X 14 7/8"/>
    <x v="3102"/>
    <n v="0.4"/>
    <n v="15.619199999999999"/>
  </r>
  <r>
    <n v="4125"/>
    <x v="2035"/>
    <x v="218"/>
    <d v="2015-05-18T00:00:00"/>
    <x v="1"/>
    <s v="BG-11695"/>
    <s v="Brooke Gillingham"/>
    <x v="1"/>
    <s v="United States"/>
    <s v="Watertown"/>
    <s v="New York"/>
    <n v="13601"/>
    <x v="3"/>
    <x v="360"/>
    <x v="1"/>
    <s v="Appliances"/>
    <s v="Staple holder"/>
    <x v="382"/>
    <n v="0.4"/>
    <n v="21.545999999999996"/>
  </r>
  <r>
    <n v="4126"/>
    <x v="2036"/>
    <x v="944"/>
    <d v="2018-07-31T00:00:00"/>
    <x v="0"/>
    <s v="MG-18145"/>
    <s v="Mike Gockenbach"/>
    <x v="0"/>
    <s v="United States"/>
    <s v="Jacksonville"/>
    <s v="Florida"/>
    <n v="32216"/>
    <x v="0"/>
    <x v="767"/>
    <x v="0"/>
    <s v="Furnishings"/>
    <s v="Eldon Delta Triangular Chair Mat, 52 x 58, Clear"/>
    <x v="3103"/>
    <n v="0.25"/>
    <n v="68.274000000000001"/>
  </r>
  <r>
    <n v="4127"/>
    <x v="2037"/>
    <x v="636"/>
    <d v="2018-05-09T00:00:00"/>
    <x v="2"/>
    <s v="GZ-14470"/>
    <s v="Gary Zandusky"/>
    <x v="0"/>
    <s v="United States"/>
    <s v="Arlington"/>
    <s v="Virginia"/>
    <n v="22204"/>
    <x v="0"/>
    <x v="1583"/>
    <x v="1"/>
    <s v="Art"/>
    <s v="Dixon Ticonderoga Core-Lock Colored Pencils"/>
    <x v="3104"/>
    <n v="0.15000000000000002"/>
    <n v="46.460999999999999"/>
  </r>
  <r>
    <n v="4128"/>
    <x v="2038"/>
    <x v="111"/>
    <d v="2015-09-24T00:00:00"/>
    <x v="1"/>
    <s v="JL-15835"/>
    <s v="John Lee"/>
    <x v="0"/>
    <s v="United States"/>
    <s v="Charlotte"/>
    <s v="North Carolina"/>
    <n v="28205"/>
    <x v="0"/>
    <x v="768"/>
    <x v="1"/>
    <s v="Storage"/>
    <s v="Project Tote Personal File"/>
    <x v="3105"/>
    <n v="0.35"/>
    <n v="43.773599999999995"/>
  </r>
  <r>
    <n v="4129"/>
    <x v="2038"/>
    <x v="111"/>
    <d v="2015-09-24T00:00:00"/>
    <x v="1"/>
    <s v="JL-15835"/>
    <s v="John Lee"/>
    <x v="0"/>
    <s v="United States"/>
    <s v="Charlotte"/>
    <s v="North Carolina"/>
    <n v="28205"/>
    <x v="0"/>
    <x v="1629"/>
    <x v="2"/>
    <s v="Machines"/>
    <s v="HP Designjet T520 Inkjet Large Format Printer - 24 Color"/>
    <x v="3106"/>
    <n v="0.15000000000000002"/>
    <n v="2231.2372500000001"/>
  </r>
  <r>
    <n v="4130"/>
    <x v="2039"/>
    <x v="368"/>
    <d v="2016-04-04T00:00:00"/>
    <x v="1"/>
    <s v="DO-13435"/>
    <s v="Denny Ordway"/>
    <x v="0"/>
    <s v="United States"/>
    <s v="Seattle"/>
    <s v="Washington"/>
    <n v="98103"/>
    <x v="1"/>
    <x v="1549"/>
    <x v="1"/>
    <s v="Appliances"/>
    <s v="Acco 6 Outlet Guardian Premium Plus Surge Suppressor"/>
    <x v="3107"/>
    <n v="0.4"/>
    <n v="43.967999999999996"/>
  </r>
  <r>
    <n v="4131"/>
    <x v="2040"/>
    <x v="728"/>
    <d v="2015-11-25T00:00:00"/>
    <x v="1"/>
    <s v="AB-10600"/>
    <s v="Ann Blume"/>
    <x v="1"/>
    <s v="United States"/>
    <s v="Chicago"/>
    <s v="Illinois"/>
    <n v="60623"/>
    <x v="2"/>
    <x v="497"/>
    <x v="1"/>
    <s v="Binders"/>
    <s v="GBC White Gloss Covers, Plain Front"/>
    <x v="3108"/>
    <n v="0.3"/>
    <n v="10.135999999999999"/>
  </r>
  <r>
    <n v="4132"/>
    <x v="2041"/>
    <x v="740"/>
    <d v="2016-07-09T00:00:00"/>
    <x v="1"/>
    <s v="KB-16315"/>
    <s v="Karl Braun"/>
    <x v="0"/>
    <s v="United States"/>
    <s v="Hollywood"/>
    <s v="Florida"/>
    <n v="33021"/>
    <x v="0"/>
    <x v="811"/>
    <x v="1"/>
    <s v="Paper"/>
    <s v="Easy-staple paper"/>
    <x v="1627"/>
    <n v="0.25"/>
    <n v="8.9640000000000004"/>
  </r>
  <r>
    <n v="4133"/>
    <x v="2041"/>
    <x v="740"/>
    <d v="2016-07-09T00:00:00"/>
    <x v="1"/>
    <s v="KB-16315"/>
    <s v="Karl Braun"/>
    <x v="0"/>
    <s v="United States"/>
    <s v="Hollywood"/>
    <s v="Florida"/>
    <n v="33021"/>
    <x v="0"/>
    <x v="219"/>
    <x v="1"/>
    <s v="Paper"/>
    <s v="Xerox 1957"/>
    <x v="12"/>
    <n v="0.25"/>
    <n v="11.664"/>
  </r>
  <r>
    <n v="4134"/>
    <x v="2042"/>
    <x v="78"/>
    <d v="2015-09-13T00:00:00"/>
    <x v="1"/>
    <s v="TT-21070"/>
    <s v="Ted Trevino"/>
    <x v="0"/>
    <s v="United States"/>
    <s v="Chesapeake"/>
    <s v="Virginia"/>
    <n v="23320"/>
    <x v="0"/>
    <x v="659"/>
    <x v="1"/>
    <s v="Fasteners"/>
    <s v="Advantus Plastic Paper Clips"/>
    <x v="47"/>
    <n v="0.25"/>
    <n v="33.75"/>
  </r>
  <r>
    <n v="4135"/>
    <x v="2042"/>
    <x v="78"/>
    <d v="2015-09-13T00:00:00"/>
    <x v="1"/>
    <s v="TT-21070"/>
    <s v="Ted Trevino"/>
    <x v="0"/>
    <s v="United States"/>
    <s v="Chesapeake"/>
    <s v="Virginia"/>
    <n v="23320"/>
    <x v="0"/>
    <x v="380"/>
    <x v="2"/>
    <s v="Machines"/>
    <s v="Epson WorkForce WF-2530 All-in-One Printer, Copier Scanner"/>
    <x v="2713"/>
    <n v="0.15000000000000002"/>
    <n v="178.47450000000001"/>
  </r>
  <r>
    <n v="4136"/>
    <x v="2043"/>
    <x v="280"/>
    <d v="2018-10-08T00:00:00"/>
    <x v="1"/>
    <s v="PV-18985"/>
    <s v="Paul Van Hugh"/>
    <x v="2"/>
    <s v="United States"/>
    <s v="Los Angeles"/>
    <s v="California"/>
    <n v="90036"/>
    <x v="1"/>
    <x v="912"/>
    <x v="1"/>
    <s v="Binders"/>
    <s v="Performers Binder/Pad Holder, Black"/>
    <x v="3109"/>
    <n v="0.4"/>
    <n v="67.272000000000006"/>
  </r>
  <r>
    <n v="4137"/>
    <x v="2043"/>
    <x v="280"/>
    <d v="2018-10-08T00:00:00"/>
    <x v="1"/>
    <s v="PV-18985"/>
    <s v="Paul Van Hugh"/>
    <x v="2"/>
    <s v="United States"/>
    <s v="Los Angeles"/>
    <s v="California"/>
    <n v="90036"/>
    <x v="1"/>
    <x v="906"/>
    <x v="1"/>
    <s v="Storage"/>
    <s v="Tennsco Double-Tier Lockers"/>
    <x v="3110"/>
    <n v="0.5"/>
    <n v="787.57"/>
  </r>
  <r>
    <n v="4138"/>
    <x v="2044"/>
    <x v="123"/>
    <d v="2018-11-23T00:00:00"/>
    <x v="1"/>
    <s v="DD-13570"/>
    <s v="Dorothy Dickinson"/>
    <x v="0"/>
    <s v="United States"/>
    <s v="Alexandria"/>
    <s v="Virginia"/>
    <n v="22304"/>
    <x v="0"/>
    <x v="294"/>
    <x v="1"/>
    <s v="Fasteners"/>
    <s v="OIC Binder Clips"/>
    <x v="2910"/>
    <n v="0.25"/>
    <n v="18.794999999999998"/>
  </r>
  <r>
    <n v="4139"/>
    <x v="2045"/>
    <x v="945"/>
    <d v="2018-01-01T00:00:00"/>
    <x v="2"/>
    <s v="KD-16495"/>
    <s v="Keith Dawkins"/>
    <x v="1"/>
    <s v="United States"/>
    <s v="Deer Park"/>
    <s v="Texas"/>
    <n v="77536"/>
    <x v="2"/>
    <x v="68"/>
    <x v="1"/>
    <s v="Binders"/>
    <s v="Avery Binding System Hidden Tab Executive Style Index Sets"/>
    <x v="3111"/>
    <n v="0.3"/>
    <n v="4.8468"/>
  </r>
  <r>
    <n v="4140"/>
    <x v="2046"/>
    <x v="96"/>
    <d v="2018-12-04T00:00:00"/>
    <x v="2"/>
    <s v="RA-19285"/>
    <s v="Ralph Arnett"/>
    <x v="0"/>
    <s v="United States"/>
    <s v="Philadelphia"/>
    <s v="Pennsylvania"/>
    <n v="19120"/>
    <x v="3"/>
    <x v="230"/>
    <x v="1"/>
    <s v="Storage"/>
    <s v="Personal File Boxes with Fold-Down Carry Handle"/>
    <x v="3112"/>
    <n v="0.5"/>
    <n v="18.696000000000002"/>
  </r>
  <r>
    <n v="4141"/>
    <x v="2046"/>
    <x v="96"/>
    <d v="2018-12-04T00:00:00"/>
    <x v="2"/>
    <s v="RA-19285"/>
    <s v="Ralph Arnett"/>
    <x v="0"/>
    <s v="United States"/>
    <s v="Philadelphia"/>
    <s v="Pennsylvania"/>
    <n v="19120"/>
    <x v="3"/>
    <x v="1613"/>
    <x v="0"/>
    <s v="Furnishings"/>
    <s v="Ultra Door Kickplate, 8H x 34W"/>
    <x v="3017"/>
    <n v="0.4"/>
    <n v="47.472000000000001"/>
  </r>
  <r>
    <n v="4142"/>
    <x v="2047"/>
    <x v="900"/>
    <d v="2017-06-17T00:00:00"/>
    <x v="1"/>
    <s v="SS-20590"/>
    <s v="Sonia Sunley"/>
    <x v="0"/>
    <s v="United States"/>
    <s v="Wichita"/>
    <s v="Kansas"/>
    <n v="67212"/>
    <x v="2"/>
    <x v="165"/>
    <x v="1"/>
    <s v="Labels"/>
    <s v="Avery 51"/>
    <x v="1365"/>
    <n v="0.3"/>
    <n v="13.229999999999999"/>
  </r>
  <r>
    <n v="4143"/>
    <x v="2048"/>
    <x v="946"/>
    <d v="2015-05-23T00:00:00"/>
    <x v="1"/>
    <s v="JH-15820"/>
    <s v="John Huston"/>
    <x v="0"/>
    <s v="United States"/>
    <s v="Midland"/>
    <s v="Michigan"/>
    <n v="48640"/>
    <x v="2"/>
    <x v="1206"/>
    <x v="1"/>
    <s v="Binders"/>
    <s v="Avery Heavy-Duty EZD View Binder with Locking Rings"/>
    <x v="3113"/>
    <n v="0.3"/>
    <n v="40.193999999999996"/>
  </r>
  <r>
    <n v="4144"/>
    <x v="2049"/>
    <x v="289"/>
    <d v="2018-02-06T00:00:00"/>
    <x v="1"/>
    <s v="EH-14125"/>
    <s v="Eugene Hildebrand"/>
    <x v="2"/>
    <s v="United States"/>
    <s v="San Francisco"/>
    <s v="California"/>
    <n v="94110"/>
    <x v="1"/>
    <x v="853"/>
    <x v="1"/>
    <s v="Art"/>
    <s v="Crayola Anti Dust Chalk, 12/Pack"/>
    <x v="3114"/>
    <n v="0.45"/>
    <n v="7.0070000000000006"/>
  </r>
  <r>
    <n v="4145"/>
    <x v="2049"/>
    <x v="289"/>
    <d v="2018-02-06T00:00:00"/>
    <x v="1"/>
    <s v="EH-14125"/>
    <s v="Eugene Hildebrand"/>
    <x v="2"/>
    <s v="United States"/>
    <s v="San Francisco"/>
    <s v="California"/>
    <n v="94110"/>
    <x v="1"/>
    <x v="1630"/>
    <x v="1"/>
    <s v="Art"/>
    <s v="Newell 338"/>
    <x v="138"/>
    <n v="0.45"/>
    <n v="4.8510000000000009"/>
  </r>
  <r>
    <n v="4146"/>
    <x v="2049"/>
    <x v="289"/>
    <d v="2018-02-06T00:00:00"/>
    <x v="1"/>
    <s v="EH-14125"/>
    <s v="Eugene Hildebrand"/>
    <x v="2"/>
    <s v="United States"/>
    <s v="San Francisco"/>
    <s v="California"/>
    <n v="94110"/>
    <x v="1"/>
    <x v="83"/>
    <x v="0"/>
    <s v="Chairs"/>
    <s v="Novimex Swivel Fabric Task Chair"/>
    <x v="3115"/>
    <n v="0.45"/>
    <n v="66.431200000000004"/>
  </r>
  <r>
    <n v="4147"/>
    <x v="2050"/>
    <x v="109"/>
    <d v="2016-12-04T00:00:00"/>
    <x v="1"/>
    <s v="TP-21415"/>
    <s v="Tom Prescott"/>
    <x v="0"/>
    <s v="United States"/>
    <s v="Freeport"/>
    <s v="New York"/>
    <n v="11520"/>
    <x v="3"/>
    <x v="216"/>
    <x v="0"/>
    <s v="Furnishings"/>
    <s v="Tenex Contemporary Contur Chairmats for Low and Medium Pile Carpet, Computer, 39 x 49"/>
    <x v="802"/>
    <n v="0.4"/>
    <n v="193.55399999999997"/>
  </r>
  <r>
    <n v="4148"/>
    <x v="2051"/>
    <x v="436"/>
    <d v="2018-10-28T00:00:00"/>
    <x v="1"/>
    <s v="RB-19330"/>
    <s v="Randy Bradley"/>
    <x v="0"/>
    <s v="United States"/>
    <s v="Austin"/>
    <s v="Texas"/>
    <n v="78745"/>
    <x v="2"/>
    <x v="1526"/>
    <x v="1"/>
    <s v="Binders"/>
    <s v="Acco Flexible ACCOHIDE Square Ring Data Binder, Dark Blue, 11 1/2 X 14 7/8"/>
    <x v="3116"/>
    <n v="0.3"/>
    <n v="6.8334000000000001"/>
  </r>
  <r>
    <n v="4149"/>
    <x v="2051"/>
    <x v="436"/>
    <d v="2018-10-28T00:00:00"/>
    <x v="1"/>
    <s v="RB-19330"/>
    <s v="Randy Bradley"/>
    <x v="0"/>
    <s v="United States"/>
    <s v="Austin"/>
    <s v="Texas"/>
    <n v="78745"/>
    <x v="2"/>
    <x v="456"/>
    <x v="1"/>
    <s v="Storage"/>
    <s v="Advantus Rolling Storage Box"/>
    <x v="3117"/>
    <n v="0.4"/>
    <n v="8.2319999999999993"/>
  </r>
  <r>
    <n v="4150"/>
    <x v="2051"/>
    <x v="436"/>
    <d v="2018-10-28T00:00:00"/>
    <x v="1"/>
    <s v="RB-19330"/>
    <s v="Randy Bradley"/>
    <x v="0"/>
    <s v="United States"/>
    <s v="Austin"/>
    <s v="Texas"/>
    <n v="78745"/>
    <x v="2"/>
    <x v="1615"/>
    <x v="2"/>
    <s v="Accessories"/>
    <s v="WD My Passport Ultra 1TB Portable External Hard Drive"/>
    <x v="3118"/>
    <n v="0.35"/>
    <n v="35.880000000000003"/>
  </r>
  <r>
    <n v="4151"/>
    <x v="2051"/>
    <x v="436"/>
    <d v="2018-10-28T00:00:00"/>
    <x v="1"/>
    <s v="RB-19330"/>
    <s v="Randy Bradley"/>
    <x v="0"/>
    <s v="United States"/>
    <s v="Austin"/>
    <s v="Texas"/>
    <n v="78745"/>
    <x v="2"/>
    <x v="871"/>
    <x v="1"/>
    <s v="Storage"/>
    <s v="Carina 42Hx23 3/4W Media Storage Unit"/>
    <x v="1764"/>
    <n v="0.4"/>
    <n v="155.48160000000001"/>
  </r>
  <r>
    <n v="4152"/>
    <x v="2052"/>
    <x v="210"/>
    <d v="2018-09-11T00:00:00"/>
    <x v="1"/>
    <s v="CB-12025"/>
    <s v="Cassandra Brandow"/>
    <x v="0"/>
    <s v="United States"/>
    <s v="Philadelphia"/>
    <s v="Pennsylvania"/>
    <n v="19134"/>
    <x v="3"/>
    <x v="148"/>
    <x v="1"/>
    <s v="Labels"/>
    <s v="Avery 519"/>
    <x v="3119"/>
    <n v="0.4"/>
    <n v="17.543999999999997"/>
  </r>
  <r>
    <n v="4153"/>
    <x v="2052"/>
    <x v="210"/>
    <d v="2018-09-11T00:00:00"/>
    <x v="1"/>
    <s v="CB-12025"/>
    <s v="Cassandra Brandow"/>
    <x v="0"/>
    <s v="United States"/>
    <s v="Philadelphia"/>
    <s v="Pennsylvania"/>
    <n v="19134"/>
    <x v="3"/>
    <x v="934"/>
    <x v="1"/>
    <s v="Paper"/>
    <s v="Eureka Recycled Copy Paper 8 1/2 x 11, Ream"/>
    <x v="12"/>
    <n v="0.4"/>
    <n v="9.3311999999999991"/>
  </r>
  <r>
    <n v="4154"/>
    <x v="2052"/>
    <x v="210"/>
    <d v="2018-09-11T00:00:00"/>
    <x v="1"/>
    <s v="CB-12025"/>
    <s v="Cassandra Brandow"/>
    <x v="0"/>
    <s v="United States"/>
    <s v="Philadelphia"/>
    <s v="Pennsylvania"/>
    <n v="19134"/>
    <x v="3"/>
    <x v="29"/>
    <x v="1"/>
    <s v="Envelopes"/>
    <s v="Poly String Tie Envelopes"/>
    <x v="319"/>
    <n v="0.4"/>
    <n v="2.9375999999999998"/>
  </r>
  <r>
    <n v="4155"/>
    <x v="2053"/>
    <x v="723"/>
    <d v="2018-01-03T00:00:00"/>
    <x v="1"/>
    <s v="MP-17965"/>
    <s v="Michael Paige"/>
    <x v="1"/>
    <s v="United States"/>
    <s v="Bristol"/>
    <s v="Tennessee"/>
    <n v="37620"/>
    <x v="0"/>
    <x v="132"/>
    <x v="1"/>
    <s v="Binders"/>
    <s v="GBC Wire Binding Strips"/>
    <x v="1795"/>
    <n v="0.25"/>
    <n v="28.566000000000003"/>
  </r>
  <r>
    <n v="4156"/>
    <x v="2053"/>
    <x v="723"/>
    <d v="2018-01-03T00:00:00"/>
    <x v="1"/>
    <s v="MP-17965"/>
    <s v="Michael Paige"/>
    <x v="1"/>
    <s v="United States"/>
    <s v="Bristol"/>
    <s v="Tennessee"/>
    <n v="37620"/>
    <x v="0"/>
    <x v="744"/>
    <x v="1"/>
    <s v="Binders"/>
    <s v="Zipper Ring Binder Pockets"/>
    <x v="1774"/>
    <n v="0.25"/>
    <n v="2.1059999999999999"/>
  </r>
  <r>
    <n v="4157"/>
    <x v="2054"/>
    <x v="901"/>
    <d v="2016-12-09T00:00:00"/>
    <x v="0"/>
    <s v="SW-20245"/>
    <s v="Scot Wooten"/>
    <x v="0"/>
    <s v="United States"/>
    <s v="Philadelphia"/>
    <s v="Pennsylvania"/>
    <n v="19140"/>
    <x v="3"/>
    <x v="1048"/>
    <x v="2"/>
    <s v="Accessories"/>
    <s v="Belkin F8E887 USB Wired Ergonomic Keyboard"/>
    <x v="730"/>
    <n v="0.25"/>
    <n v="35.988"/>
  </r>
  <r>
    <n v="4158"/>
    <x v="2054"/>
    <x v="901"/>
    <d v="2016-12-09T00:00:00"/>
    <x v="0"/>
    <s v="SW-20245"/>
    <s v="Scot Wooten"/>
    <x v="0"/>
    <s v="United States"/>
    <s v="Philadelphia"/>
    <s v="Pennsylvania"/>
    <n v="19140"/>
    <x v="3"/>
    <x v="497"/>
    <x v="1"/>
    <s v="Binders"/>
    <s v="GBC White Gloss Covers, Plain Front"/>
    <x v="3120"/>
    <n v="0.4"/>
    <n v="15.638399999999999"/>
  </r>
  <r>
    <n v="4159"/>
    <x v="2055"/>
    <x v="301"/>
    <d v="2015-11-08T00:00:00"/>
    <x v="1"/>
    <s v="SM-20950"/>
    <s v="Suzanne McNair"/>
    <x v="1"/>
    <s v="United States"/>
    <s v="Chicago"/>
    <s v="Illinois"/>
    <n v="60610"/>
    <x v="2"/>
    <x v="1221"/>
    <x v="1"/>
    <s v="Paper"/>
    <s v="Southworth Parchment Paper &amp; Envelopes"/>
    <x v="929"/>
    <n v="0.3"/>
    <n v="10.9872"/>
  </r>
  <r>
    <n v="4160"/>
    <x v="2056"/>
    <x v="947"/>
    <d v="2017-04-23T00:00:00"/>
    <x v="1"/>
    <s v="AP-10915"/>
    <s v="Arthur Prichep"/>
    <x v="0"/>
    <s v="United States"/>
    <s v="Columbus"/>
    <s v="Georgia"/>
    <n v="31907"/>
    <x v="0"/>
    <x v="18"/>
    <x v="1"/>
    <s v="Art"/>
    <s v="Newell 341"/>
    <x v="1371"/>
    <n v="0.15000000000000002"/>
    <n v="10.914"/>
  </r>
  <r>
    <n v="4161"/>
    <x v="2057"/>
    <x v="304"/>
    <d v="2018-05-18T00:00:00"/>
    <x v="1"/>
    <s v="AH-10465"/>
    <s v="Amy Hunt"/>
    <x v="0"/>
    <s v="United States"/>
    <s v="New York City"/>
    <s v="New York"/>
    <n v="10035"/>
    <x v="3"/>
    <x v="1400"/>
    <x v="2"/>
    <s v="Phones"/>
    <s v="Google Nexus 5"/>
    <x v="2451"/>
    <n v="0.4"/>
    <n v="323.98200000000003"/>
  </r>
  <r>
    <n v="4162"/>
    <x v="2057"/>
    <x v="304"/>
    <d v="2018-05-18T00:00:00"/>
    <x v="1"/>
    <s v="AH-10465"/>
    <s v="Amy Hunt"/>
    <x v="0"/>
    <s v="United States"/>
    <s v="New York City"/>
    <s v="New York"/>
    <n v="10035"/>
    <x v="3"/>
    <x v="1011"/>
    <x v="1"/>
    <s v="Storage"/>
    <s v="X-Rack File for Hanging Folders"/>
    <x v="2383"/>
    <n v="0.5"/>
    <n v="11.29"/>
  </r>
  <r>
    <n v="4163"/>
    <x v="2058"/>
    <x v="948"/>
    <d v="2016-03-18T00:00:00"/>
    <x v="1"/>
    <s v="EP-13915"/>
    <s v="Emily Phan"/>
    <x v="0"/>
    <s v="United States"/>
    <s v="Dover"/>
    <s v="New Hampshire"/>
    <n v="3820"/>
    <x v="3"/>
    <x v="617"/>
    <x v="1"/>
    <s v="Labels"/>
    <s v="Avery 476"/>
    <x v="1045"/>
    <n v="0.4"/>
    <n v="9.911999999999999"/>
  </r>
  <r>
    <n v="4164"/>
    <x v="2058"/>
    <x v="948"/>
    <d v="2016-03-18T00:00:00"/>
    <x v="1"/>
    <s v="EP-13915"/>
    <s v="Emily Phan"/>
    <x v="0"/>
    <s v="United States"/>
    <s v="Dover"/>
    <s v="New Hampshire"/>
    <n v="3820"/>
    <x v="3"/>
    <x v="1188"/>
    <x v="1"/>
    <s v="Binders"/>
    <s v="GBC DocuBind TL200 Manual Binding Machine"/>
    <x v="3121"/>
    <n v="0.4"/>
    <n v="403.16400000000004"/>
  </r>
  <r>
    <n v="4165"/>
    <x v="2059"/>
    <x v="424"/>
    <d v="2018-01-16T00:00:00"/>
    <x v="2"/>
    <s v="TP-21565"/>
    <s v="Tracy Poddar"/>
    <x v="1"/>
    <s v="United States"/>
    <s v="Aurora"/>
    <s v="Colorado"/>
    <n v="80013"/>
    <x v="1"/>
    <x v="25"/>
    <x v="2"/>
    <s v="Accessories"/>
    <s v="Imation 8GB Mini TravelDrive USB 2.0 Flash Drive"/>
    <x v="3122"/>
    <n v="0.45"/>
    <n v="92.985200000000006"/>
  </r>
  <r>
    <n v="4166"/>
    <x v="2059"/>
    <x v="424"/>
    <d v="2018-01-16T00:00:00"/>
    <x v="2"/>
    <s v="TP-21565"/>
    <s v="Tracy Poddar"/>
    <x v="1"/>
    <s v="United States"/>
    <s v="Aurora"/>
    <s v="Colorado"/>
    <n v="80013"/>
    <x v="1"/>
    <x v="1247"/>
    <x v="1"/>
    <s v="Storage"/>
    <s v="Mobile Personal File Cube"/>
    <x v="3123"/>
    <n v="0.5"/>
    <n v="84.311999999999998"/>
  </r>
  <r>
    <n v="4167"/>
    <x v="2060"/>
    <x v="936"/>
    <d v="2016-03-13T00:00:00"/>
    <x v="1"/>
    <s v="AR-10825"/>
    <s v="Anthony Rawles"/>
    <x v="1"/>
    <s v="United States"/>
    <s v="Long Beach"/>
    <s v="New York"/>
    <n v="11561"/>
    <x v="3"/>
    <x v="1465"/>
    <x v="1"/>
    <s v="Paper"/>
    <s v="Xerox 1997"/>
    <x v="537"/>
    <n v="0.4"/>
    <n v="11.664"/>
  </r>
  <r>
    <n v="4168"/>
    <x v="2061"/>
    <x v="856"/>
    <d v="2015-10-13T00:00:00"/>
    <x v="2"/>
    <s v="HA-14920"/>
    <s v="Helen Andreada"/>
    <x v="0"/>
    <s v="United States"/>
    <s v="Pasadena"/>
    <s v="California"/>
    <n v="91104"/>
    <x v="1"/>
    <x v="861"/>
    <x v="1"/>
    <s v="Storage"/>
    <s v="Iris Project Case"/>
    <x v="1043"/>
    <n v="0.5"/>
    <n v="15.96"/>
  </r>
  <r>
    <n v="4169"/>
    <x v="2061"/>
    <x v="856"/>
    <d v="2015-10-13T00:00:00"/>
    <x v="2"/>
    <s v="HA-14920"/>
    <s v="Helen Andreada"/>
    <x v="0"/>
    <s v="United States"/>
    <s v="Pasadena"/>
    <s v="California"/>
    <n v="91104"/>
    <x v="1"/>
    <x v="1631"/>
    <x v="0"/>
    <s v="Chairs"/>
    <s v="Global Enterprise Series Seating High-Back Swivel/Tilt Chairs"/>
    <x v="3124"/>
    <n v="0.45"/>
    <n v="238.4624"/>
  </r>
  <r>
    <n v="4170"/>
    <x v="2062"/>
    <x v="657"/>
    <d v="2016-04-14T00:00:00"/>
    <x v="2"/>
    <s v="HJ-14875"/>
    <s v="Heather Jas"/>
    <x v="2"/>
    <s v="United States"/>
    <s v="Mesa"/>
    <s v="Arizona"/>
    <n v="85204"/>
    <x v="1"/>
    <x v="739"/>
    <x v="1"/>
    <s v="Paper"/>
    <s v="Xerox 210"/>
    <x v="276"/>
    <n v="0.4"/>
    <n v="18.662399999999998"/>
  </r>
  <r>
    <n v="4171"/>
    <x v="2062"/>
    <x v="657"/>
    <d v="2016-04-14T00:00:00"/>
    <x v="2"/>
    <s v="HJ-14875"/>
    <s v="Heather Jas"/>
    <x v="2"/>
    <s v="United States"/>
    <s v="Mesa"/>
    <s v="Arizona"/>
    <n v="85204"/>
    <x v="1"/>
    <x v="926"/>
    <x v="1"/>
    <s v="Paper"/>
    <s v="Xerox 1973"/>
    <x v="1548"/>
    <n v="0.4"/>
    <n v="32.889600000000002"/>
  </r>
  <r>
    <n v="4172"/>
    <x v="2063"/>
    <x v="673"/>
    <d v="2018-11-20T00:00:00"/>
    <x v="1"/>
    <s v="JK-15370"/>
    <s v="Jay Kimmel"/>
    <x v="0"/>
    <s v="United States"/>
    <s v="Fresno"/>
    <s v="California"/>
    <n v="93727"/>
    <x v="1"/>
    <x v="700"/>
    <x v="1"/>
    <s v="Storage"/>
    <s v="Eldon Shelf Savers Cubes and Bins"/>
    <x v="5"/>
    <n v="0.5"/>
    <n v="24.43"/>
  </r>
  <r>
    <n v="4173"/>
    <x v="2064"/>
    <x v="949"/>
    <d v="2017-07-01T00:00:00"/>
    <x v="3"/>
    <s v="JF-15355"/>
    <s v="Jay Fein"/>
    <x v="0"/>
    <s v="United States"/>
    <s v="Columbia"/>
    <s v="South Carolina"/>
    <n v="29203"/>
    <x v="0"/>
    <x v="20"/>
    <x v="1"/>
    <s v="Binders"/>
    <s v="Wilson Jones Hanging View Binder, White, 1"/>
    <x v="1168"/>
    <n v="0.25"/>
    <n v="10.649999999999999"/>
  </r>
  <r>
    <n v="4174"/>
    <x v="2064"/>
    <x v="949"/>
    <d v="2017-07-01T00:00:00"/>
    <x v="3"/>
    <s v="JF-15355"/>
    <s v="Jay Fein"/>
    <x v="0"/>
    <s v="United States"/>
    <s v="Columbia"/>
    <s v="South Carolina"/>
    <n v="29203"/>
    <x v="0"/>
    <x v="739"/>
    <x v="1"/>
    <s v="Paper"/>
    <s v="Xerox 210"/>
    <x v="91"/>
    <n v="0.25"/>
    <n v="9.7200000000000006"/>
  </r>
  <r>
    <n v="4175"/>
    <x v="2064"/>
    <x v="949"/>
    <d v="2017-07-01T00:00:00"/>
    <x v="3"/>
    <s v="JF-15355"/>
    <s v="Jay Fein"/>
    <x v="0"/>
    <s v="United States"/>
    <s v="Columbia"/>
    <s v="South Carolina"/>
    <n v="29203"/>
    <x v="0"/>
    <x v="705"/>
    <x v="1"/>
    <s v="Binders"/>
    <s v="Binding Machine Supplies"/>
    <x v="2450"/>
    <n v="0.25"/>
    <n v="43.755000000000003"/>
  </r>
  <r>
    <n v="4176"/>
    <x v="2065"/>
    <x v="239"/>
    <d v="2016-11-30T00:00:00"/>
    <x v="2"/>
    <s v="EK-13795"/>
    <s v="Eileen Kiefer"/>
    <x v="2"/>
    <s v="United States"/>
    <s v="Santa Ana"/>
    <s v="California"/>
    <n v="92704"/>
    <x v="1"/>
    <x v="1473"/>
    <x v="1"/>
    <s v="Art"/>
    <s v="Boston Electric Pencil Sharpener, Model 1818, Charcoal Black"/>
    <x v="2420"/>
    <n v="0.45"/>
    <n v="30.965"/>
  </r>
  <r>
    <n v="4177"/>
    <x v="2066"/>
    <x v="884"/>
    <d v="2015-04-12T00:00:00"/>
    <x v="1"/>
    <s v="RS-19765"/>
    <s v="Roland Schwarz"/>
    <x v="1"/>
    <s v="United States"/>
    <s v="Columbia"/>
    <s v="South Carolina"/>
    <n v="29203"/>
    <x v="0"/>
    <x v="172"/>
    <x v="2"/>
    <s v="Phones"/>
    <s v="AT&amp;T TR1909W"/>
    <x v="3125"/>
    <n v="0.25"/>
    <n v="472.46250000000003"/>
  </r>
  <r>
    <n v="4178"/>
    <x v="2066"/>
    <x v="884"/>
    <d v="2015-04-12T00:00:00"/>
    <x v="1"/>
    <s v="RS-19765"/>
    <s v="Roland Schwarz"/>
    <x v="1"/>
    <s v="United States"/>
    <s v="Columbia"/>
    <s v="South Carolina"/>
    <n v="29203"/>
    <x v="0"/>
    <x v="839"/>
    <x v="1"/>
    <s v="Paper"/>
    <s v="Xerox 1945"/>
    <x v="1232"/>
    <n v="0.25"/>
    <n v="92.227499999999992"/>
  </r>
  <r>
    <n v="4179"/>
    <x v="2067"/>
    <x v="950"/>
    <d v="2017-06-18T00:00:00"/>
    <x v="0"/>
    <s v="BD-11320"/>
    <s v="Bill Donatelli"/>
    <x v="0"/>
    <s v="United States"/>
    <s v="Los Angeles"/>
    <s v="California"/>
    <n v="90045"/>
    <x v="1"/>
    <x v="1286"/>
    <x v="1"/>
    <s v="Paper"/>
    <s v="Wirebound Message Books, Four 2 3/4 x 5 Forms per Page, 600 Sets per Book"/>
    <x v="3126"/>
    <n v="0.4"/>
    <n v="27.81"/>
  </r>
  <r>
    <n v="4180"/>
    <x v="2068"/>
    <x v="904"/>
    <d v="2018-03-10T00:00:00"/>
    <x v="1"/>
    <s v="BF-11170"/>
    <s v="Ben Ferrer"/>
    <x v="2"/>
    <s v="United States"/>
    <s v="San Francisco"/>
    <s v="California"/>
    <n v="94109"/>
    <x v="1"/>
    <x v="73"/>
    <x v="1"/>
    <s v="Binders"/>
    <s v="Economy Binders"/>
    <x v="2671"/>
    <n v="0.4"/>
    <n v="8.9855999999999998"/>
  </r>
  <r>
    <n v="4181"/>
    <x v="2069"/>
    <x v="566"/>
    <d v="2018-10-11T00:00:00"/>
    <x v="1"/>
    <s v="JK-15730"/>
    <s v="Joe Kamberova"/>
    <x v="0"/>
    <s v="United States"/>
    <s v="Houston"/>
    <s v="Texas"/>
    <n v="77036"/>
    <x v="2"/>
    <x v="15"/>
    <x v="1"/>
    <s v="Binders"/>
    <s v="Storex DuraTech Recycled Plastic Frosted Binders"/>
    <x v="3127"/>
    <n v="0.3"/>
    <n v="2.968"/>
  </r>
  <r>
    <n v="4182"/>
    <x v="2070"/>
    <x v="833"/>
    <d v="2018-10-12T00:00:00"/>
    <x v="1"/>
    <s v="CR-12820"/>
    <s v="Cyra Reiten"/>
    <x v="2"/>
    <s v="United States"/>
    <s v="New York City"/>
    <s v="New York"/>
    <n v="10035"/>
    <x v="3"/>
    <x v="1593"/>
    <x v="2"/>
    <s v="Accessories"/>
    <s v="Logitech G430 Surround Sound Gaming Headset with Dolby 7.1 Technology"/>
    <x v="3128"/>
    <n v="0.25"/>
    <n v="239.96999999999997"/>
  </r>
  <r>
    <n v="4183"/>
    <x v="2070"/>
    <x v="833"/>
    <d v="2018-10-12T00:00:00"/>
    <x v="1"/>
    <s v="CR-12820"/>
    <s v="Cyra Reiten"/>
    <x v="2"/>
    <s v="United States"/>
    <s v="New York City"/>
    <s v="New York"/>
    <n v="10035"/>
    <x v="3"/>
    <x v="126"/>
    <x v="1"/>
    <s v="Paper"/>
    <s v="Adams Telephone Message Book W/Dividers/Space For Phone Numbers, 5 1/4X8 1/2, 200/Messages"/>
    <x v="339"/>
    <n v="0.4"/>
    <n v="10.223999999999998"/>
  </r>
  <r>
    <n v="4184"/>
    <x v="2070"/>
    <x v="833"/>
    <d v="2018-10-12T00:00:00"/>
    <x v="1"/>
    <s v="CR-12820"/>
    <s v="Cyra Reiten"/>
    <x v="2"/>
    <s v="United States"/>
    <s v="New York City"/>
    <s v="New York"/>
    <n v="10035"/>
    <x v="3"/>
    <x v="156"/>
    <x v="1"/>
    <s v="Storage"/>
    <s v="Space Solutions HD Industrial Steel Shelving."/>
    <x v="3129"/>
    <n v="0.5"/>
    <n v="172.45500000000001"/>
  </r>
  <r>
    <n v="4185"/>
    <x v="2071"/>
    <x v="5"/>
    <d v="2017-12-07T00:00:00"/>
    <x v="2"/>
    <s v="AG-10300"/>
    <s v="Aleksandra Gannaway"/>
    <x v="1"/>
    <s v="United States"/>
    <s v="Franklin"/>
    <s v="Massachusetts"/>
    <n v="2038"/>
    <x v="3"/>
    <x v="1632"/>
    <x v="0"/>
    <s v="Bookcases"/>
    <s v="OSullivan 5-Shelf Heavy-Duty Bookcases"/>
    <x v="3130"/>
    <n v="0.5"/>
    <n v="40.97"/>
  </r>
  <r>
    <n v="4186"/>
    <x v="2072"/>
    <x v="147"/>
    <d v="2017-10-22T00:00:00"/>
    <x v="2"/>
    <s v="CM-12160"/>
    <s v="Charles McCrossin"/>
    <x v="0"/>
    <s v="United States"/>
    <s v="Baltimore"/>
    <s v="Maryland"/>
    <n v="21215"/>
    <x v="3"/>
    <x v="960"/>
    <x v="2"/>
    <s v="Accessories"/>
    <s v="Logitech Desktop MK120 Mouse and keyboard Combo"/>
    <x v="1524"/>
    <n v="0.25"/>
    <n v="73.62"/>
  </r>
  <r>
    <n v="4187"/>
    <x v="2073"/>
    <x v="796"/>
    <d v="2018-05-23T00:00:00"/>
    <x v="1"/>
    <s v="SG-20890"/>
    <s v="Susan Gilcrest"/>
    <x v="1"/>
    <s v="United States"/>
    <s v="Mcallen"/>
    <s v="Texas"/>
    <n v="78501"/>
    <x v="2"/>
    <x v="696"/>
    <x v="1"/>
    <s v="Binders"/>
    <s v="Acco Pressboard Covers with Storage Hooks, 14 7/8 x 11, Light Blue"/>
    <x v="3131"/>
    <n v="0.3"/>
    <n v="4.8117999999999999"/>
  </r>
  <r>
    <n v="4188"/>
    <x v="2073"/>
    <x v="796"/>
    <d v="2018-05-23T00:00:00"/>
    <x v="1"/>
    <s v="SG-20890"/>
    <s v="Susan Gilcrest"/>
    <x v="1"/>
    <s v="United States"/>
    <s v="Mcallen"/>
    <s v="Texas"/>
    <n v="78501"/>
    <x v="2"/>
    <x v="1230"/>
    <x v="1"/>
    <s v="Binders"/>
    <s v="Avery Framed View Binder, EZD Ring (Locking), Navy, 1 1/2"/>
    <x v="3132"/>
    <n v="0.3"/>
    <n v="1.3972"/>
  </r>
  <r>
    <n v="4189"/>
    <x v="2073"/>
    <x v="796"/>
    <d v="2018-05-23T00:00:00"/>
    <x v="1"/>
    <s v="SG-20890"/>
    <s v="Susan Gilcrest"/>
    <x v="1"/>
    <s v="United States"/>
    <s v="Mcallen"/>
    <s v="Texas"/>
    <n v="78501"/>
    <x v="2"/>
    <x v="1427"/>
    <x v="1"/>
    <s v="Storage"/>
    <s v="Plastic Stacking Crates &amp; Casters"/>
    <x v="433"/>
    <n v="0.4"/>
    <n v="5.3568000000000007"/>
  </r>
  <r>
    <n v="4190"/>
    <x v="2074"/>
    <x v="182"/>
    <d v="2017-10-01T00:00:00"/>
    <x v="0"/>
    <s v="CS-12175"/>
    <s v="Charles Sheldon"/>
    <x v="1"/>
    <s v="United States"/>
    <s v="Iowa City"/>
    <s v="Iowa"/>
    <n v="52240"/>
    <x v="2"/>
    <x v="1633"/>
    <x v="1"/>
    <s v="Paper"/>
    <s v="Hammermill Color Copier Paper (28Lb. and 96 Bright)"/>
    <x v="1036"/>
    <n v="0.3"/>
    <n v="6.9929999999999994"/>
  </r>
  <r>
    <n v="4191"/>
    <x v="2075"/>
    <x v="701"/>
    <d v="2018-11-22T00:00:00"/>
    <x v="1"/>
    <s v="HL-15040"/>
    <s v="Hunter Lopez"/>
    <x v="0"/>
    <s v="United States"/>
    <s v="Newark"/>
    <s v="Delaware"/>
    <n v="19711"/>
    <x v="3"/>
    <x v="1388"/>
    <x v="2"/>
    <s v="Copiers"/>
    <s v="Canon imageCLASS 2200 Advanced Copier"/>
    <x v="3133"/>
    <n v="0.5"/>
    <n v="5249.9849999999997"/>
  </r>
  <r>
    <n v="4192"/>
    <x v="2076"/>
    <x v="951"/>
    <d v="2016-07-08T00:00:00"/>
    <x v="3"/>
    <s v="DM-13015"/>
    <s v="Darrin Martin"/>
    <x v="0"/>
    <s v="United States"/>
    <s v="Houston"/>
    <s v="Texas"/>
    <n v="77070"/>
    <x v="2"/>
    <x v="1634"/>
    <x v="1"/>
    <s v="Paper"/>
    <s v="Xerox 1990"/>
    <x v="3051"/>
    <n v="0.3"/>
    <n v="14.783999999999999"/>
  </r>
  <r>
    <n v="4193"/>
    <x v="2077"/>
    <x v="547"/>
    <d v="2016-11-20T00:00:00"/>
    <x v="1"/>
    <s v="HK-14890"/>
    <s v="Heather Kirkland"/>
    <x v="1"/>
    <s v="United States"/>
    <s v="Boise"/>
    <s v="Idaho"/>
    <n v="83704"/>
    <x v="1"/>
    <x v="3"/>
    <x v="0"/>
    <s v="Tables"/>
    <s v="Bretford CR4500 Series Slim Rectangular Table"/>
    <x v="3134"/>
    <n v="0.45"/>
    <n v="383.03100000000001"/>
  </r>
  <r>
    <n v="4194"/>
    <x v="2077"/>
    <x v="547"/>
    <d v="2016-11-20T00:00:00"/>
    <x v="1"/>
    <s v="HK-14890"/>
    <s v="Heather Kirkland"/>
    <x v="1"/>
    <s v="United States"/>
    <s v="Boise"/>
    <s v="Idaho"/>
    <n v="83704"/>
    <x v="1"/>
    <x v="143"/>
    <x v="2"/>
    <s v="Phones"/>
    <s v="Jabra BIZ 2300 Duo QD Duo Corded Headset"/>
    <x v="3135"/>
    <n v="0.4"/>
    <n v="182.8656"/>
  </r>
  <r>
    <n v="4195"/>
    <x v="2078"/>
    <x v="652"/>
    <d v="2016-06-22T00:00:00"/>
    <x v="1"/>
    <s v="BG-11740"/>
    <s v="Bruce Geld"/>
    <x v="0"/>
    <s v="United States"/>
    <s v="San Diego"/>
    <s v="California"/>
    <n v="92105"/>
    <x v="1"/>
    <x v="1062"/>
    <x v="1"/>
    <s v="Art"/>
    <s v="BOSTON Ranger #55 Pencil Sharpener, Black"/>
    <x v="3136"/>
    <n v="0.45"/>
    <n v="28.589000000000002"/>
  </r>
  <r>
    <n v="4196"/>
    <x v="2079"/>
    <x v="143"/>
    <d v="2017-04-14T00:00:00"/>
    <x v="1"/>
    <s v="CK-12595"/>
    <s v="Clytie Kelty"/>
    <x v="0"/>
    <s v="United States"/>
    <s v="Los Angeles"/>
    <s v="California"/>
    <n v="90032"/>
    <x v="1"/>
    <x v="627"/>
    <x v="0"/>
    <s v="Furnishings"/>
    <s v="C-Line Magnetic Cubicle Keepers, Clear Polypropylene"/>
    <x v="3137"/>
    <n v="0.4"/>
    <n v="14.819999999999999"/>
  </r>
  <r>
    <n v="4197"/>
    <x v="2080"/>
    <x v="24"/>
    <d v="2016-04-23T00:00:00"/>
    <x v="0"/>
    <s v="RF-19735"/>
    <s v="Roland Fjeld"/>
    <x v="0"/>
    <s v="United States"/>
    <s v="New York City"/>
    <s v="New York"/>
    <n v="10024"/>
    <x v="3"/>
    <x v="676"/>
    <x v="1"/>
    <s v="Labels"/>
    <s v="Avery 486"/>
    <x v="2468"/>
    <n v="0.4"/>
    <n v="13.157999999999999"/>
  </r>
  <r>
    <n v="4198"/>
    <x v="2081"/>
    <x v="275"/>
    <d v="2017-12-08T00:00:00"/>
    <x v="1"/>
    <s v="CJ-12010"/>
    <s v="Caroline Jumper"/>
    <x v="0"/>
    <s v="United States"/>
    <s v="Philadelphia"/>
    <s v="Pennsylvania"/>
    <n v="19134"/>
    <x v="3"/>
    <x v="532"/>
    <x v="1"/>
    <s v="Appliances"/>
    <s v="Honeywell Enviracaire Portable HEPA Air Cleaner for up to 10 x 16 Room"/>
    <x v="3138"/>
    <n v="0.4"/>
    <n v="236.88959999999997"/>
  </r>
  <r>
    <n v="4199"/>
    <x v="2081"/>
    <x v="275"/>
    <d v="2017-12-08T00:00:00"/>
    <x v="1"/>
    <s v="CJ-12010"/>
    <s v="Caroline Jumper"/>
    <x v="0"/>
    <s v="United States"/>
    <s v="Philadelphia"/>
    <s v="Pennsylvania"/>
    <n v="19134"/>
    <x v="3"/>
    <x v="280"/>
    <x v="1"/>
    <s v="Binders"/>
    <s v="GBC Clear Cover, 8-1/2 x 11, unpunched, 25 covers per pack"/>
    <x v="3139"/>
    <n v="0.4"/>
    <n v="10.9152"/>
  </r>
  <r>
    <n v="4200"/>
    <x v="2082"/>
    <x v="895"/>
    <d v="2016-12-10T00:00:00"/>
    <x v="3"/>
    <s v="MA-17560"/>
    <s v="Matt Abelman"/>
    <x v="2"/>
    <s v="United States"/>
    <s v="New York City"/>
    <s v="New York"/>
    <n v="10024"/>
    <x v="3"/>
    <x v="676"/>
    <x v="1"/>
    <s v="Labels"/>
    <s v="Avery 486"/>
    <x v="2026"/>
    <n v="0.4"/>
    <n v="4.3859999999999992"/>
  </r>
  <r>
    <n v="4201"/>
    <x v="2082"/>
    <x v="895"/>
    <d v="2016-12-10T00:00:00"/>
    <x v="3"/>
    <s v="MA-17560"/>
    <s v="Matt Abelman"/>
    <x v="2"/>
    <s v="United States"/>
    <s v="New York City"/>
    <s v="New York"/>
    <n v="10024"/>
    <x v="3"/>
    <x v="615"/>
    <x v="2"/>
    <s v="Copiers"/>
    <s v="Hewlett Packard 610 Color Digital Copier / Printer"/>
    <x v="3140"/>
    <n v="0.5"/>
    <n v="399.99200000000002"/>
  </r>
  <r>
    <n v="4202"/>
    <x v="2082"/>
    <x v="895"/>
    <d v="2016-12-10T00:00:00"/>
    <x v="3"/>
    <s v="MA-17560"/>
    <s v="Matt Abelman"/>
    <x v="2"/>
    <s v="United States"/>
    <s v="New York City"/>
    <s v="New York"/>
    <n v="10024"/>
    <x v="3"/>
    <x v="320"/>
    <x v="1"/>
    <s v="Paper"/>
    <s v="Adams Phone Message Book, 200 Message Capacity, 8 1/16” x 11”"/>
    <x v="517"/>
    <n v="0.4"/>
    <n v="24.768000000000001"/>
  </r>
  <r>
    <n v="4203"/>
    <x v="2082"/>
    <x v="895"/>
    <d v="2016-12-10T00:00:00"/>
    <x v="3"/>
    <s v="MA-17560"/>
    <s v="Matt Abelman"/>
    <x v="2"/>
    <s v="United States"/>
    <s v="New York City"/>
    <s v="New York"/>
    <n v="10024"/>
    <x v="3"/>
    <x v="145"/>
    <x v="1"/>
    <s v="Paper"/>
    <s v="Xerox 1883"/>
    <x v="2337"/>
    <n v="0.4"/>
    <n v="110.79599999999999"/>
  </r>
  <r>
    <n v="4204"/>
    <x v="2083"/>
    <x v="656"/>
    <d v="2015-11-02T00:00:00"/>
    <x v="0"/>
    <s v="AM-10705"/>
    <s v="Anne McFarland"/>
    <x v="0"/>
    <s v="United States"/>
    <s v="Cranston"/>
    <s v="Rhode Island"/>
    <n v="2920"/>
    <x v="3"/>
    <x v="32"/>
    <x v="1"/>
    <s v="Art"/>
    <s v="Lumber Crayons"/>
    <x v="3141"/>
    <n v="0.25"/>
    <n v="36.9375"/>
  </r>
  <r>
    <n v="4205"/>
    <x v="2083"/>
    <x v="656"/>
    <d v="2015-11-02T00:00:00"/>
    <x v="0"/>
    <s v="AM-10705"/>
    <s v="Anne McFarland"/>
    <x v="0"/>
    <s v="United States"/>
    <s v="Cranston"/>
    <s v="Rhode Island"/>
    <n v="2920"/>
    <x v="3"/>
    <x v="727"/>
    <x v="1"/>
    <s v="Paper"/>
    <s v="RSVP Cards &amp; Envelopes, Blank White, 8-1/2 X 11, 24 Cards/25 Envelopes/Set"/>
    <x v="1007"/>
    <n v="0.4"/>
    <n v="6.0960000000000001"/>
  </r>
  <r>
    <n v="4206"/>
    <x v="2083"/>
    <x v="656"/>
    <d v="2015-11-02T00:00:00"/>
    <x v="0"/>
    <s v="AM-10705"/>
    <s v="Anne McFarland"/>
    <x v="0"/>
    <s v="United States"/>
    <s v="Cranston"/>
    <s v="Rhode Island"/>
    <n v="2920"/>
    <x v="3"/>
    <x v="1256"/>
    <x v="0"/>
    <s v="Furnishings"/>
    <s v="Eldon Expressions Wood Desk Accessories, Oak"/>
    <x v="1787"/>
    <n v="0.4"/>
    <n v="8.8559999999999999"/>
  </r>
  <r>
    <n v="4207"/>
    <x v="2083"/>
    <x v="656"/>
    <d v="2015-11-02T00:00:00"/>
    <x v="0"/>
    <s v="AM-10705"/>
    <s v="Anne McFarland"/>
    <x v="0"/>
    <s v="United States"/>
    <s v="Cranston"/>
    <s v="Rhode Island"/>
    <n v="2920"/>
    <x v="3"/>
    <x v="822"/>
    <x v="1"/>
    <s v="Binders"/>
    <s v="GBC Recycled VeloBinder Covers"/>
    <x v="3142"/>
    <n v="0.4"/>
    <n v="20.447999999999997"/>
  </r>
  <r>
    <n v="4208"/>
    <x v="2083"/>
    <x v="656"/>
    <d v="2015-11-02T00:00:00"/>
    <x v="0"/>
    <s v="AM-10705"/>
    <s v="Anne McFarland"/>
    <x v="0"/>
    <s v="United States"/>
    <s v="Cranston"/>
    <s v="Rhode Island"/>
    <n v="2920"/>
    <x v="3"/>
    <x v="325"/>
    <x v="0"/>
    <s v="Furnishings"/>
    <s v="Eldon Wave Desk Accessories"/>
    <x v="3143"/>
    <n v="0.4"/>
    <n v="10.602"/>
  </r>
  <r>
    <n v="4209"/>
    <x v="2083"/>
    <x v="656"/>
    <d v="2015-11-02T00:00:00"/>
    <x v="0"/>
    <s v="AM-10705"/>
    <s v="Anne McFarland"/>
    <x v="0"/>
    <s v="United States"/>
    <s v="Cranston"/>
    <s v="Rhode Island"/>
    <n v="2920"/>
    <x v="3"/>
    <x v="1476"/>
    <x v="0"/>
    <s v="Chairs"/>
    <s v="Hon Pagoda Stacking Chairs"/>
    <x v="3144"/>
    <n v="0.25"/>
    <n v="1203.6750000000002"/>
  </r>
  <r>
    <n v="4210"/>
    <x v="2083"/>
    <x v="656"/>
    <d v="2015-11-02T00:00:00"/>
    <x v="0"/>
    <s v="AM-10705"/>
    <s v="Anne McFarland"/>
    <x v="0"/>
    <s v="United States"/>
    <s v="Cranston"/>
    <s v="Rhode Island"/>
    <n v="2920"/>
    <x v="3"/>
    <x v="1258"/>
    <x v="0"/>
    <s v="Tables"/>
    <s v="Chromcraft Bull-Nose Wood 48 x 96 Rectangular Conference Tables"/>
    <x v="3145"/>
    <n v="0.25"/>
    <n v="289.2645"/>
  </r>
  <r>
    <n v="4211"/>
    <x v="2084"/>
    <x v="34"/>
    <d v="2018-12-14T00:00:00"/>
    <x v="1"/>
    <s v="AH-10585"/>
    <s v="Angele Hood"/>
    <x v="0"/>
    <s v="United States"/>
    <s v="Chicago"/>
    <s v="Illinois"/>
    <n v="60623"/>
    <x v="2"/>
    <x v="112"/>
    <x v="1"/>
    <s v="Paper"/>
    <s v="Xerox 1921"/>
    <x v="2913"/>
    <n v="0.3"/>
    <n v="11.188799999999999"/>
  </r>
  <r>
    <n v="4212"/>
    <x v="2085"/>
    <x v="952"/>
    <d v="2015-05-09T00:00:00"/>
    <x v="0"/>
    <s v="PF-19120"/>
    <s v="Peter Fuller"/>
    <x v="0"/>
    <s v="United States"/>
    <s v="Richmond"/>
    <s v="Kentucky"/>
    <n v="40475"/>
    <x v="0"/>
    <x v="1407"/>
    <x v="1"/>
    <s v="Paper"/>
    <s v="Adams While You Were Out Message Pads"/>
    <x v="2276"/>
    <n v="0.25"/>
    <n v="7.0649999999999995"/>
  </r>
  <r>
    <n v="4213"/>
    <x v="2085"/>
    <x v="952"/>
    <d v="2015-05-09T00:00:00"/>
    <x v="0"/>
    <s v="PF-19120"/>
    <s v="Peter Fuller"/>
    <x v="0"/>
    <s v="United States"/>
    <s v="Richmond"/>
    <s v="Kentucky"/>
    <n v="40475"/>
    <x v="0"/>
    <x v="279"/>
    <x v="1"/>
    <s v="Art"/>
    <s v="Newell 350"/>
    <x v="2578"/>
    <n v="0.15000000000000002"/>
    <n v="5.5759999999999996"/>
  </r>
  <r>
    <n v="4214"/>
    <x v="2085"/>
    <x v="952"/>
    <d v="2015-05-09T00:00:00"/>
    <x v="0"/>
    <s v="PF-19120"/>
    <s v="Peter Fuller"/>
    <x v="0"/>
    <s v="United States"/>
    <s v="Richmond"/>
    <s v="Kentucky"/>
    <n v="40475"/>
    <x v="0"/>
    <x v="1635"/>
    <x v="1"/>
    <s v="Paper"/>
    <s v="Xerox 1933"/>
    <x v="332"/>
    <n v="0.25"/>
    <n v="18.419999999999998"/>
  </r>
  <r>
    <n v="4215"/>
    <x v="2086"/>
    <x v="758"/>
    <d v="2017-03-08T00:00:00"/>
    <x v="1"/>
    <s v="RD-19480"/>
    <s v="Rick Duston"/>
    <x v="0"/>
    <s v="United States"/>
    <s v="Mishawaka"/>
    <s v="Indiana"/>
    <n v="46544"/>
    <x v="2"/>
    <x v="1636"/>
    <x v="1"/>
    <s v="Binders"/>
    <s v="Green Canvas Binder for 8-1/2 x 14 Sheets"/>
    <x v="3146"/>
    <n v="0.3"/>
    <n v="89.88"/>
  </r>
  <r>
    <n v="4216"/>
    <x v="2087"/>
    <x v="953"/>
    <d v="2015-12-04T00:00:00"/>
    <x v="1"/>
    <s v="JL-15505"/>
    <s v="Jeremy Lonsdale"/>
    <x v="0"/>
    <s v="United States"/>
    <s v="Mount Vernon"/>
    <s v="New York"/>
    <n v="10550"/>
    <x v="3"/>
    <x v="1637"/>
    <x v="1"/>
    <s v="Envelopes"/>
    <s v="Park Ridge Embossed Executive Business Envelopes"/>
    <x v="3147"/>
    <n v="0.4"/>
    <n v="37.368000000000002"/>
  </r>
  <r>
    <n v="4217"/>
    <x v="2088"/>
    <x v="954"/>
    <d v="2016-02-22T00:00:00"/>
    <x v="1"/>
    <s v="AB-10600"/>
    <s v="Ann Blume"/>
    <x v="1"/>
    <s v="United States"/>
    <s v="Los Angeles"/>
    <s v="California"/>
    <n v="90004"/>
    <x v="1"/>
    <x v="641"/>
    <x v="1"/>
    <s v="Labels"/>
    <s v="Smead Alpha-Z Color-Coded Second Alphabetical Labels and Starter Set"/>
    <x v="354"/>
    <n v="0.4"/>
    <n v="5.5439999999999996"/>
  </r>
  <r>
    <n v="4218"/>
    <x v="2089"/>
    <x v="719"/>
    <d v="2018-04-03T00:00:00"/>
    <x v="2"/>
    <s v="NC-18535"/>
    <s v="Nick Crebassa"/>
    <x v="1"/>
    <s v="United States"/>
    <s v="San Francisco"/>
    <s v="California"/>
    <n v="94110"/>
    <x v="1"/>
    <x v="1638"/>
    <x v="0"/>
    <s v="Bookcases"/>
    <s v="Safco Value Mate Steel Bookcase, Baked Enamel Finish on Steel, Black"/>
    <x v="3148"/>
    <n v="0.5"/>
    <n v="241.33199999999999"/>
  </r>
  <r>
    <n v="4219"/>
    <x v="2089"/>
    <x v="719"/>
    <d v="2018-04-03T00:00:00"/>
    <x v="2"/>
    <s v="NC-18535"/>
    <s v="Nick Crebassa"/>
    <x v="1"/>
    <s v="United States"/>
    <s v="San Francisco"/>
    <s v="California"/>
    <n v="94110"/>
    <x v="1"/>
    <x v="1497"/>
    <x v="2"/>
    <s v="Machines"/>
    <s v="Cubify CubeX 3D Printer Double Head Print"/>
    <x v="3149"/>
    <n v="0.45"/>
    <n v="2639.9912000000004"/>
  </r>
  <r>
    <n v="4220"/>
    <x v="2090"/>
    <x v="532"/>
    <d v="2018-06-13T00:00:00"/>
    <x v="0"/>
    <s v="TB-21400"/>
    <s v="Tom Boeckenhauer"/>
    <x v="0"/>
    <s v="United States"/>
    <s v="Seattle"/>
    <s v="Washington"/>
    <n v="98103"/>
    <x v="1"/>
    <x v="274"/>
    <x v="1"/>
    <s v="Paper"/>
    <s v="Xerox 1939"/>
    <x v="2428"/>
    <n v="0.4"/>
    <n v="22.763999999999999"/>
  </r>
  <r>
    <n v="4221"/>
    <x v="2090"/>
    <x v="532"/>
    <d v="2018-06-13T00:00:00"/>
    <x v="0"/>
    <s v="TB-21400"/>
    <s v="Tom Boeckenhauer"/>
    <x v="0"/>
    <s v="United States"/>
    <s v="Seattle"/>
    <s v="Washington"/>
    <n v="98103"/>
    <x v="1"/>
    <x v="733"/>
    <x v="1"/>
    <s v="Binders"/>
    <s v="Acco Pressboard Covers with Storage Hooks, 14 7/8 x 11, Dark Blue"/>
    <x v="2146"/>
    <n v="0.4"/>
    <n v="10.972799999999999"/>
  </r>
  <r>
    <n v="4222"/>
    <x v="2090"/>
    <x v="532"/>
    <d v="2018-06-13T00:00:00"/>
    <x v="0"/>
    <s v="TB-21400"/>
    <s v="Tom Boeckenhauer"/>
    <x v="0"/>
    <s v="United States"/>
    <s v="Seattle"/>
    <s v="Washington"/>
    <n v="98103"/>
    <x v="1"/>
    <x v="1639"/>
    <x v="2"/>
    <s v="Machines"/>
    <s v="Cisco Desktop Collaboration Experience DX650 IP Video Phone"/>
    <x v="3150"/>
    <n v="0.45"/>
    <n v="212.19000000000003"/>
  </r>
  <r>
    <n v="4223"/>
    <x v="2090"/>
    <x v="532"/>
    <d v="2018-06-13T00:00:00"/>
    <x v="0"/>
    <s v="TB-21400"/>
    <s v="Tom Boeckenhauer"/>
    <x v="0"/>
    <s v="United States"/>
    <s v="Seattle"/>
    <s v="Washington"/>
    <n v="98103"/>
    <x v="1"/>
    <x v="232"/>
    <x v="1"/>
    <s v="Storage"/>
    <s v="Belkin 19 Vented Equipment Shelf, Black"/>
    <x v="3151"/>
    <n v="0.5"/>
    <n v="51.48"/>
  </r>
  <r>
    <n v="4224"/>
    <x v="2090"/>
    <x v="532"/>
    <d v="2018-06-13T00:00:00"/>
    <x v="0"/>
    <s v="TB-21400"/>
    <s v="Tom Boeckenhauer"/>
    <x v="0"/>
    <s v="United States"/>
    <s v="Seattle"/>
    <s v="Washington"/>
    <n v="98103"/>
    <x v="1"/>
    <x v="672"/>
    <x v="0"/>
    <s v="Bookcases"/>
    <s v="OSullivan 3-Shelf Heavy-Duty Bookcases"/>
    <x v="3152"/>
    <n v="0.5"/>
    <n v="87.21"/>
  </r>
  <r>
    <n v="4225"/>
    <x v="2091"/>
    <x v="955"/>
    <d v="2017-10-03T00:00:00"/>
    <x v="2"/>
    <s v="SJ-20215"/>
    <s v="Sarah Jordon"/>
    <x v="0"/>
    <s v="United States"/>
    <s v="Quincy"/>
    <s v="Illinois"/>
    <n v="62301"/>
    <x v="2"/>
    <x v="185"/>
    <x v="1"/>
    <s v="Binders"/>
    <s v="Pressboard Covers with Storage Hooks, 9 1/2 x 11, Light Blue"/>
    <x v="3153"/>
    <n v="0.3"/>
    <n v="1.3747999999999998"/>
  </r>
  <r>
    <n v="4226"/>
    <x v="2092"/>
    <x v="736"/>
    <d v="2015-12-17T00:00:00"/>
    <x v="1"/>
    <s v="EB-13840"/>
    <s v="Ellis Ballard"/>
    <x v="1"/>
    <s v="United States"/>
    <s v="Chicago"/>
    <s v="Illinois"/>
    <n v="60623"/>
    <x v="2"/>
    <x v="1640"/>
    <x v="0"/>
    <s v="Furnishings"/>
    <s v="Howard Miller 12-3/4 Diameter Accuwave DS  Wall Clock"/>
    <x v="3154"/>
    <n v="0.3"/>
    <n v="66.099599999999995"/>
  </r>
  <r>
    <n v="4227"/>
    <x v="2093"/>
    <x v="343"/>
    <d v="2018-11-16T00:00:00"/>
    <x v="1"/>
    <s v="WB-21850"/>
    <s v="William Brown"/>
    <x v="0"/>
    <s v="United States"/>
    <s v="Urbandale"/>
    <s v="Iowa"/>
    <n v="50322"/>
    <x v="2"/>
    <x v="271"/>
    <x v="1"/>
    <s v="Fasteners"/>
    <s v="Vinyl Coated Wire Paper Clips in Organizer Box, 800/Box"/>
    <x v="1931"/>
    <n v="0.3"/>
    <n v="32.143999999999998"/>
  </r>
  <r>
    <n v="4228"/>
    <x v="2094"/>
    <x v="956"/>
    <d v="2016-01-10T00:00:00"/>
    <x v="1"/>
    <s v="SR-20740"/>
    <s v="Steven Roelle"/>
    <x v="2"/>
    <s v="United States"/>
    <s v="Seattle"/>
    <s v="Washington"/>
    <n v="98103"/>
    <x v="1"/>
    <x v="389"/>
    <x v="0"/>
    <s v="Chairs"/>
    <s v="Global Deluxe Steno Chair"/>
    <x v="3155"/>
    <n v="0.45"/>
    <n v="33.871200000000002"/>
  </r>
  <r>
    <n v="4229"/>
    <x v="2095"/>
    <x v="830"/>
    <d v="2017-03-26T00:00:00"/>
    <x v="2"/>
    <s v="VG-21805"/>
    <s v="Vivek Grady"/>
    <x v="1"/>
    <s v="United States"/>
    <s v="Richmond"/>
    <s v="Indiana"/>
    <n v="47374"/>
    <x v="2"/>
    <x v="1134"/>
    <x v="1"/>
    <s v="Paper"/>
    <s v="Ink Jet Note and Greeting Cards, 8-1/2 x 5-1/2 Card Size"/>
    <x v="3156"/>
    <n v="0.3"/>
    <n v="15.735999999999999"/>
  </r>
  <r>
    <n v="4230"/>
    <x v="2096"/>
    <x v="957"/>
    <d v="2018-07-10T00:00:00"/>
    <x v="1"/>
    <s v="LS-16945"/>
    <s v="Linda Southworth"/>
    <x v="1"/>
    <s v="United States"/>
    <s v="Dallas"/>
    <s v="Texas"/>
    <n v="75220"/>
    <x v="2"/>
    <x v="737"/>
    <x v="0"/>
    <s v="Furnishings"/>
    <s v="Deflect-o RollaMat Studded, Beveled Mat for Medium Pile Carpeting"/>
    <x v="3157"/>
    <n v="0.3"/>
    <n v="232.4196"/>
  </r>
  <r>
    <n v="4231"/>
    <x v="2096"/>
    <x v="957"/>
    <d v="2018-07-10T00:00:00"/>
    <x v="1"/>
    <s v="LS-16945"/>
    <s v="Linda Southworth"/>
    <x v="1"/>
    <s v="United States"/>
    <s v="Dallas"/>
    <s v="Texas"/>
    <n v="75220"/>
    <x v="2"/>
    <x v="858"/>
    <x v="1"/>
    <s v="Binders"/>
    <s v="Cardinal HOLDit! Binder Insert Strips,Extra Strips"/>
    <x v="3158"/>
    <n v="0.3"/>
    <n v="7.9757999999999996"/>
  </r>
  <r>
    <n v="4232"/>
    <x v="2096"/>
    <x v="957"/>
    <d v="2018-07-10T00:00:00"/>
    <x v="1"/>
    <s v="LS-16945"/>
    <s v="Linda Southworth"/>
    <x v="1"/>
    <s v="United States"/>
    <s v="Dallas"/>
    <s v="Texas"/>
    <n v="75220"/>
    <x v="2"/>
    <x v="1641"/>
    <x v="1"/>
    <s v="Paper"/>
    <s v="Xerox 1975"/>
    <x v="12"/>
    <n v="0.3"/>
    <n v="10.886399999999998"/>
  </r>
  <r>
    <n v="4233"/>
    <x v="2096"/>
    <x v="957"/>
    <d v="2018-07-10T00:00:00"/>
    <x v="1"/>
    <s v="LS-16945"/>
    <s v="Linda Southworth"/>
    <x v="1"/>
    <s v="United States"/>
    <s v="Dallas"/>
    <s v="Texas"/>
    <n v="75220"/>
    <x v="2"/>
    <x v="727"/>
    <x v="1"/>
    <s v="Paper"/>
    <s v="Xerox 1966"/>
    <x v="276"/>
    <n v="0.3"/>
    <n v="21.772799999999997"/>
  </r>
  <r>
    <n v="4234"/>
    <x v="2096"/>
    <x v="957"/>
    <d v="2018-07-10T00:00:00"/>
    <x v="1"/>
    <s v="LS-16945"/>
    <s v="Linda Southworth"/>
    <x v="1"/>
    <s v="United States"/>
    <s v="Dallas"/>
    <s v="Texas"/>
    <n v="75220"/>
    <x v="2"/>
    <x v="351"/>
    <x v="1"/>
    <s v="Binders"/>
    <s v="Tuf-Vin Binders"/>
    <x v="3159"/>
    <n v="0.3"/>
    <n v="4.4211999999999998"/>
  </r>
  <r>
    <n v="4235"/>
    <x v="2097"/>
    <x v="158"/>
    <d v="2015-09-24T00:00:00"/>
    <x v="2"/>
    <s v="MA-17560"/>
    <s v="Matt Abelman"/>
    <x v="2"/>
    <s v="United States"/>
    <s v="Philadelphia"/>
    <s v="Pennsylvania"/>
    <n v="19143"/>
    <x v="3"/>
    <x v="204"/>
    <x v="1"/>
    <s v="Paper"/>
    <s v="While You Were Out Pads, 50 per Pad, 4 x 5 1/4, Green Cycle"/>
    <x v="1366"/>
    <n v="0.4"/>
    <n v="6.8112000000000004"/>
  </r>
  <r>
    <n v="4236"/>
    <x v="2097"/>
    <x v="158"/>
    <d v="2015-09-24T00:00:00"/>
    <x v="2"/>
    <s v="MA-17560"/>
    <s v="Matt Abelman"/>
    <x v="2"/>
    <s v="United States"/>
    <s v="Philadelphia"/>
    <s v="Pennsylvania"/>
    <n v="19143"/>
    <x v="3"/>
    <x v="865"/>
    <x v="1"/>
    <s v="Labels"/>
    <s v="Staple-on labels"/>
    <x v="3160"/>
    <n v="0.4"/>
    <n v="12.4848"/>
  </r>
  <r>
    <n v="4237"/>
    <x v="2098"/>
    <x v="310"/>
    <d v="2017-07-27T00:00:00"/>
    <x v="1"/>
    <s v="NF-18475"/>
    <s v="Neil Französisch"/>
    <x v="2"/>
    <s v="United States"/>
    <s v="Rockford"/>
    <s v="Illinois"/>
    <n v="61107"/>
    <x v="2"/>
    <x v="1395"/>
    <x v="1"/>
    <s v="Binders"/>
    <s v="GBC Laser Imprintable Binding System Covers, Desert Sand"/>
    <x v="3161"/>
    <n v="0.3"/>
    <n v="7.9912000000000001"/>
  </r>
  <r>
    <n v="4238"/>
    <x v="2099"/>
    <x v="635"/>
    <d v="2018-09-03T00:00:00"/>
    <x v="0"/>
    <s v="MD-17860"/>
    <s v="Michael Dominguez"/>
    <x v="1"/>
    <s v="United States"/>
    <s v="Philadelphia"/>
    <s v="Pennsylvania"/>
    <n v="19134"/>
    <x v="3"/>
    <x v="1642"/>
    <x v="1"/>
    <s v="Art"/>
    <s v="Newell 323"/>
    <x v="2541"/>
    <n v="0.25"/>
    <n v="7.0559999999999992"/>
  </r>
  <r>
    <n v="4239"/>
    <x v="2100"/>
    <x v="606"/>
    <d v="2018-03-28T00:00:00"/>
    <x v="2"/>
    <s v="MZ-17335"/>
    <s v="Maria Zettner"/>
    <x v="2"/>
    <s v="United States"/>
    <s v="Seattle"/>
    <s v="Washington"/>
    <n v="98105"/>
    <x v="1"/>
    <x v="1643"/>
    <x v="1"/>
    <s v="Art"/>
    <s v="Boston 1827 Commercial Additional Cutter, Drive Gear &amp; Gear Rack for 1606"/>
    <x v="3162"/>
    <n v="0.45"/>
    <n v="10.906499999999999"/>
  </r>
  <r>
    <n v="4240"/>
    <x v="2101"/>
    <x v="614"/>
    <d v="2019-01-04T00:00:00"/>
    <x v="1"/>
    <s v="KB-16600"/>
    <s v="Ken Brennan"/>
    <x v="1"/>
    <s v="United States"/>
    <s v="Grand Rapids"/>
    <s v="Michigan"/>
    <n v="49505"/>
    <x v="2"/>
    <x v="921"/>
    <x v="1"/>
    <s v="Paper"/>
    <s v="Xerox 1915"/>
    <x v="1423"/>
    <n v="0.3"/>
    <n v="146.79"/>
  </r>
  <r>
    <n v="4241"/>
    <x v="2102"/>
    <x v="59"/>
    <d v="2015-09-26T00:00:00"/>
    <x v="1"/>
    <s v="MA-17995"/>
    <s v="Michelle Arnett"/>
    <x v="2"/>
    <s v="United States"/>
    <s v="Los Angeles"/>
    <s v="California"/>
    <n v="90004"/>
    <x v="1"/>
    <x v="1644"/>
    <x v="1"/>
    <s v="Appliances"/>
    <s v="Staple holder"/>
    <x v="2836"/>
    <n v="0.4"/>
    <n v="26.352"/>
  </r>
  <r>
    <n v="4242"/>
    <x v="2102"/>
    <x v="59"/>
    <d v="2015-09-26T00:00:00"/>
    <x v="1"/>
    <s v="MA-17995"/>
    <s v="Michelle Arnett"/>
    <x v="2"/>
    <s v="United States"/>
    <s v="Los Angeles"/>
    <s v="California"/>
    <n v="90004"/>
    <x v="1"/>
    <x v="674"/>
    <x v="1"/>
    <s v="Binders"/>
    <s v="Ibico Plastic and Wire Spiral Binding Combs"/>
    <x v="3163"/>
    <n v="0.4"/>
    <n v="12.139199999999999"/>
  </r>
  <r>
    <n v="4243"/>
    <x v="2103"/>
    <x v="958"/>
    <d v="2017-04-05T00:00:00"/>
    <x v="2"/>
    <s v="ME-17320"/>
    <s v="Maria Etezadi"/>
    <x v="2"/>
    <s v="United States"/>
    <s v="Springfield"/>
    <s v="Virginia"/>
    <n v="22153"/>
    <x v="0"/>
    <x v="140"/>
    <x v="2"/>
    <s v="Phones"/>
    <s v="Anker Astro 15000mAh USB Portable Charger"/>
    <x v="145"/>
    <n v="0.25"/>
    <n v="112.47749999999999"/>
  </r>
  <r>
    <n v="4244"/>
    <x v="2103"/>
    <x v="958"/>
    <d v="2017-04-05T00:00:00"/>
    <x v="2"/>
    <s v="ME-17320"/>
    <s v="Maria Etezadi"/>
    <x v="2"/>
    <s v="United States"/>
    <s v="Springfield"/>
    <s v="Virginia"/>
    <n v="22153"/>
    <x v="0"/>
    <x v="1286"/>
    <x v="1"/>
    <s v="Paper"/>
    <s v="Wirebound Message Books, Four 2 3/4 x 5 Forms per Page, 600 Sets per Book"/>
    <x v="3164"/>
    <n v="0.25"/>
    <n v="20.857499999999998"/>
  </r>
  <r>
    <n v="4245"/>
    <x v="2104"/>
    <x v="959"/>
    <d v="2015-03-30T00:00:00"/>
    <x v="1"/>
    <s v="JD-15895"/>
    <s v="Jonathan Doherty"/>
    <x v="1"/>
    <s v="United States"/>
    <s v="Los Angeles"/>
    <s v="California"/>
    <n v="90036"/>
    <x v="1"/>
    <x v="176"/>
    <x v="2"/>
    <s v="Accessories"/>
    <s v="SanDisk Ultra 32 GB MicroSDHC Class 10 Memory Card"/>
    <x v="2722"/>
    <n v="0.45"/>
    <n v="36.465000000000003"/>
  </r>
  <r>
    <n v="4246"/>
    <x v="2105"/>
    <x v="354"/>
    <d v="2018-12-04T00:00:00"/>
    <x v="1"/>
    <s v="LS-16975"/>
    <s v="Lindsay Shagiari"/>
    <x v="2"/>
    <s v="United States"/>
    <s v="Baltimore"/>
    <s v="Maryland"/>
    <n v="21215"/>
    <x v="3"/>
    <x v="1199"/>
    <x v="1"/>
    <s v="Art"/>
    <s v="BIC Brite Liner Grip Highlighters"/>
    <x v="3165"/>
    <n v="0.25"/>
    <n v="1.23"/>
  </r>
  <r>
    <n v="4247"/>
    <x v="2105"/>
    <x v="354"/>
    <d v="2018-12-04T00:00:00"/>
    <x v="1"/>
    <s v="LS-16975"/>
    <s v="Lindsay Shagiari"/>
    <x v="2"/>
    <s v="United States"/>
    <s v="Baltimore"/>
    <s v="Maryland"/>
    <n v="21215"/>
    <x v="3"/>
    <x v="220"/>
    <x v="0"/>
    <s v="Furnishings"/>
    <s v="Luxo Professional Fluorescent Magnifier Lamp with Clamp-Mount Base"/>
    <x v="603"/>
    <n v="0.4"/>
    <n v="629.52"/>
  </r>
  <r>
    <n v="4248"/>
    <x v="2105"/>
    <x v="354"/>
    <d v="2018-12-04T00:00:00"/>
    <x v="1"/>
    <s v="LS-16975"/>
    <s v="Lindsay Shagiari"/>
    <x v="2"/>
    <s v="United States"/>
    <s v="Baltimore"/>
    <s v="Maryland"/>
    <n v="21215"/>
    <x v="3"/>
    <x v="1006"/>
    <x v="0"/>
    <s v="Furnishings"/>
    <s v="Eldon Image Series Desk Accessories, Burgundy"/>
    <x v="3166"/>
    <n v="0.4"/>
    <n v="12.54"/>
  </r>
  <r>
    <n v="4249"/>
    <x v="2106"/>
    <x v="49"/>
    <d v="2017-12-05T00:00:00"/>
    <x v="0"/>
    <s v="SJ-20500"/>
    <s v="Shirley Jackson"/>
    <x v="0"/>
    <s v="United States"/>
    <s v="Fairfield"/>
    <s v="Connecticut"/>
    <n v="6824"/>
    <x v="3"/>
    <x v="908"/>
    <x v="1"/>
    <s v="Binders"/>
    <s v="XtraLife ClearVue Slant-D Ring Binder, White, 3"/>
    <x v="3167"/>
    <n v="0.4"/>
    <n v="52.847999999999999"/>
  </r>
  <r>
    <n v="4250"/>
    <x v="2106"/>
    <x v="49"/>
    <d v="2017-12-05T00:00:00"/>
    <x v="0"/>
    <s v="SJ-20500"/>
    <s v="Shirley Jackson"/>
    <x v="0"/>
    <s v="United States"/>
    <s v="Fairfield"/>
    <s v="Connecticut"/>
    <n v="6824"/>
    <x v="3"/>
    <x v="499"/>
    <x v="0"/>
    <s v="Chairs"/>
    <s v="Hon Every-Day Series Multi-Task Chairs"/>
    <x v="3168"/>
    <n v="0.25"/>
    <n v="563.93999999999994"/>
  </r>
  <r>
    <n v="4251"/>
    <x v="2107"/>
    <x v="111"/>
    <d v="2015-09-19T00:00:00"/>
    <x v="3"/>
    <s v="BS-11365"/>
    <s v="Bill Shonely"/>
    <x v="1"/>
    <s v="United States"/>
    <s v="New York City"/>
    <s v="New York"/>
    <n v="10011"/>
    <x v="3"/>
    <x v="1153"/>
    <x v="0"/>
    <s v="Chairs"/>
    <s v="Hon Olson Stacker Stools"/>
    <x v="3169"/>
    <n v="0.25"/>
    <n v="665.32724999999994"/>
  </r>
  <r>
    <n v="4252"/>
    <x v="2108"/>
    <x v="924"/>
    <d v="2016-10-23T00:00:00"/>
    <x v="3"/>
    <s v="RA-19285"/>
    <s v="Ralph Arnett"/>
    <x v="0"/>
    <s v="United States"/>
    <s v="Lakeland"/>
    <s v="Florida"/>
    <n v="33801"/>
    <x v="0"/>
    <x v="1136"/>
    <x v="2"/>
    <s v="Phones"/>
    <s v="Mediabridge Sport Armband iPhone 5s"/>
    <x v="3170"/>
    <n v="0.25"/>
    <n v="41.957999999999998"/>
  </r>
  <r>
    <n v="4253"/>
    <x v="2108"/>
    <x v="924"/>
    <d v="2016-10-23T00:00:00"/>
    <x v="3"/>
    <s v="RA-19285"/>
    <s v="Ralph Arnett"/>
    <x v="0"/>
    <s v="United States"/>
    <s v="Lakeland"/>
    <s v="Florida"/>
    <n v="33801"/>
    <x v="0"/>
    <x v="158"/>
    <x v="1"/>
    <s v="Art"/>
    <s v="Sanford Liquid Accent Highlighters"/>
    <x v="1414"/>
    <n v="0.15000000000000002"/>
    <n v="9.0847999999999995"/>
  </r>
  <r>
    <n v="4254"/>
    <x v="2108"/>
    <x v="924"/>
    <d v="2016-10-23T00:00:00"/>
    <x v="3"/>
    <s v="RA-19285"/>
    <s v="Ralph Arnett"/>
    <x v="0"/>
    <s v="United States"/>
    <s v="Lakeland"/>
    <s v="Florida"/>
    <n v="33801"/>
    <x v="0"/>
    <x v="1179"/>
    <x v="2"/>
    <s v="Phones"/>
    <s v="SKILCRAFT Telephone Shoulder Rest, 2 x 6.5 x 2.5, Black"/>
    <x v="3171"/>
    <n v="0.25"/>
    <n v="8.8680000000000003"/>
  </r>
  <r>
    <n v="4255"/>
    <x v="2109"/>
    <x v="119"/>
    <d v="2018-10-16T00:00:00"/>
    <x v="2"/>
    <s v="TS-21610"/>
    <s v="Troy Staebel"/>
    <x v="0"/>
    <s v="United States"/>
    <s v="Freeport"/>
    <s v="Illinois"/>
    <n v="61032"/>
    <x v="2"/>
    <x v="813"/>
    <x v="1"/>
    <s v="Paper"/>
    <s v="Easy-staple paper"/>
    <x v="922"/>
    <n v="0.3"/>
    <n v="44.318399999999997"/>
  </r>
  <r>
    <n v="4256"/>
    <x v="2109"/>
    <x v="119"/>
    <d v="2018-10-16T00:00:00"/>
    <x v="2"/>
    <s v="TS-21610"/>
    <s v="Troy Staebel"/>
    <x v="0"/>
    <s v="United States"/>
    <s v="Freeport"/>
    <s v="Illinois"/>
    <n v="61032"/>
    <x v="2"/>
    <x v="261"/>
    <x v="1"/>
    <s v="Binders"/>
    <s v="GBC VeloBinder Electric Binding Machine"/>
    <x v="3172"/>
    <n v="0.3"/>
    <n v="67.748800000000003"/>
  </r>
  <r>
    <n v="4257"/>
    <x v="2109"/>
    <x v="119"/>
    <d v="2018-10-16T00:00:00"/>
    <x v="2"/>
    <s v="TS-21610"/>
    <s v="Troy Staebel"/>
    <x v="0"/>
    <s v="United States"/>
    <s v="Freeport"/>
    <s v="Illinois"/>
    <n v="61032"/>
    <x v="2"/>
    <x v="698"/>
    <x v="0"/>
    <s v="Furnishings"/>
    <s v="Dax Clear Box Frame"/>
    <x v="3173"/>
    <n v="0.3"/>
    <n v="7.3331999999999997"/>
  </r>
  <r>
    <n v="4258"/>
    <x v="2110"/>
    <x v="406"/>
    <d v="2016-09-09T00:00:00"/>
    <x v="1"/>
    <s v="KB-16585"/>
    <s v="Ken Black"/>
    <x v="1"/>
    <s v="United States"/>
    <s v="Medford"/>
    <s v="Oregon"/>
    <n v="97504"/>
    <x v="1"/>
    <x v="1526"/>
    <x v="1"/>
    <s v="Binders"/>
    <s v="Acco Flexible ACCOHIDE Square Ring Data Binder, Dark Blue, 11 1/2 X 14 7/8"/>
    <x v="3116"/>
    <n v="0.4"/>
    <n v="5.8571999999999997"/>
  </r>
  <r>
    <n v="4259"/>
    <x v="2111"/>
    <x v="560"/>
    <d v="2017-03-16T00:00:00"/>
    <x v="2"/>
    <s v="MM-18280"/>
    <s v="Muhammed MacIntyre"/>
    <x v="1"/>
    <s v="United States"/>
    <s v="Seattle"/>
    <s v="Washington"/>
    <n v="98103"/>
    <x v="1"/>
    <x v="812"/>
    <x v="0"/>
    <s v="Chairs"/>
    <s v="Global High-Back Leather Tilter, Burgundy"/>
    <x v="3174"/>
    <n v="0.45"/>
    <n v="108.2312"/>
  </r>
  <r>
    <n v="4260"/>
    <x v="2112"/>
    <x v="960"/>
    <d v="2018-11-02T00:00:00"/>
    <x v="0"/>
    <s v="LO-17170"/>
    <s v="Lori Olson"/>
    <x v="1"/>
    <s v="United States"/>
    <s v="New York City"/>
    <s v="New York"/>
    <n v="10035"/>
    <x v="3"/>
    <x v="244"/>
    <x v="1"/>
    <s v="Envelopes"/>
    <s v="Recycled Interoffice Envelopes with String and Button Closure, 10 x 13"/>
    <x v="3175"/>
    <n v="0.4"/>
    <n v="28.787999999999997"/>
  </r>
  <r>
    <n v="4261"/>
    <x v="2113"/>
    <x v="453"/>
    <d v="2018-10-19T00:00:00"/>
    <x v="0"/>
    <s v="RS-19420"/>
    <s v="Ricardo Sperren"/>
    <x v="1"/>
    <s v="United States"/>
    <s v="Fairfield"/>
    <s v="Connecticut"/>
    <n v="6824"/>
    <x v="3"/>
    <x v="709"/>
    <x v="1"/>
    <s v="Labels"/>
    <s v="Permanent Self-Adhesive File Folder Labels for Typewriters by Universal"/>
    <x v="1192"/>
    <n v="0.4"/>
    <n v="7.83"/>
  </r>
  <r>
    <n v="4262"/>
    <x v="2114"/>
    <x v="783"/>
    <d v="2018-08-11T00:00:00"/>
    <x v="1"/>
    <s v="CC-12475"/>
    <s v="Cindy Chapman"/>
    <x v="0"/>
    <s v="United States"/>
    <s v="Moorhead"/>
    <s v="Minnesota"/>
    <n v="56560"/>
    <x v="2"/>
    <x v="1097"/>
    <x v="2"/>
    <s v="Accessories"/>
    <s v="Memorex Micro Travel Drive 16 GB"/>
    <x v="1458"/>
    <n v="0.35"/>
    <n v="41.574000000000005"/>
  </r>
  <r>
    <n v="4263"/>
    <x v="2115"/>
    <x v="296"/>
    <d v="2018-09-25T00:00:00"/>
    <x v="1"/>
    <s v="KT-16480"/>
    <s v="Kean Thornton"/>
    <x v="0"/>
    <s v="United States"/>
    <s v="Columbus"/>
    <s v="Georgia"/>
    <n v="31907"/>
    <x v="0"/>
    <x v="1429"/>
    <x v="1"/>
    <s v="Appliances"/>
    <s v="APC 7 Outlet Network SurgeArrest Surge Protector"/>
    <x v="3176"/>
    <n v="0.25"/>
    <n v="60.36"/>
  </r>
  <r>
    <n v="4264"/>
    <x v="2116"/>
    <x v="132"/>
    <d v="2018-11-08T00:00:00"/>
    <x v="1"/>
    <s v="DM-13015"/>
    <s v="Darrin Martin"/>
    <x v="0"/>
    <s v="United States"/>
    <s v="Philadelphia"/>
    <s v="Pennsylvania"/>
    <n v="19143"/>
    <x v="3"/>
    <x v="1645"/>
    <x v="1"/>
    <s v="Binders"/>
    <s v="Mead 1st Gear 2 Zipper Binder, Asst. Colors"/>
    <x v="3177"/>
    <n v="0.4"/>
    <n v="7.0038"/>
  </r>
  <r>
    <n v="4265"/>
    <x v="2117"/>
    <x v="732"/>
    <d v="2017-11-09T00:00:00"/>
    <x v="1"/>
    <s v="EP-13915"/>
    <s v="Emily Phan"/>
    <x v="0"/>
    <s v="United States"/>
    <s v="Houston"/>
    <s v="Texas"/>
    <n v="77036"/>
    <x v="2"/>
    <x v="584"/>
    <x v="0"/>
    <s v="Tables"/>
    <s v="Laminate Occasional Tables"/>
    <x v="3178"/>
    <n v="0.35"/>
    <n v="561.03320000000008"/>
  </r>
  <r>
    <n v="4266"/>
    <x v="2117"/>
    <x v="732"/>
    <d v="2017-11-09T00:00:00"/>
    <x v="1"/>
    <s v="EP-13915"/>
    <s v="Emily Phan"/>
    <x v="0"/>
    <s v="United States"/>
    <s v="Houston"/>
    <s v="Texas"/>
    <n v="77036"/>
    <x v="2"/>
    <x v="990"/>
    <x v="1"/>
    <s v="Binders"/>
    <s v="Storex Dura Pro Binders"/>
    <x v="2940"/>
    <n v="0.3"/>
    <n v="2.4947999999999997"/>
  </r>
  <r>
    <n v="4267"/>
    <x v="2117"/>
    <x v="732"/>
    <d v="2017-11-09T00:00:00"/>
    <x v="1"/>
    <s v="EP-13915"/>
    <s v="Emily Phan"/>
    <x v="0"/>
    <s v="United States"/>
    <s v="Houston"/>
    <s v="Texas"/>
    <n v="77036"/>
    <x v="2"/>
    <x v="1333"/>
    <x v="0"/>
    <s v="Bookcases"/>
    <s v="OSullivan Plantations 2-Door Library in Landvery Oak"/>
    <x v="1984"/>
    <n v="0.4"/>
    <n v="573.99887999999999"/>
  </r>
  <r>
    <n v="4268"/>
    <x v="2117"/>
    <x v="732"/>
    <d v="2017-11-09T00:00:00"/>
    <x v="1"/>
    <s v="EP-13915"/>
    <s v="Emily Phan"/>
    <x v="0"/>
    <s v="United States"/>
    <s v="Houston"/>
    <s v="Texas"/>
    <n v="77036"/>
    <x v="2"/>
    <x v="542"/>
    <x v="1"/>
    <s v="Binders"/>
    <s v="Premium Transparent Presentation Covers by GBC"/>
    <x v="3179"/>
    <n v="0.3"/>
    <n v="8.8115999999999985"/>
  </r>
  <r>
    <n v="4269"/>
    <x v="2117"/>
    <x v="732"/>
    <d v="2017-11-09T00:00:00"/>
    <x v="1"/>
    <s v="EP-13915"/>
    <s v="Emily Phan"/>
    <x v="0"/>
    <s v="United States"/>
    <s v="Houston"/>
    <s v="Texas"/>
    <n v="77036"/>
    <x v="2"/>
    <x v="1482"/>
    <x v="2"/>
    <s v="Accessories"/>
    <s v="Logitech Wireless Headset H600 Over-The-Head Design"/>
    <x v="1363"/>
    <n v="0.35"/>
    <n v="111.77400000000002"/>
  </r>
  <r>
    <n v="4270"/>
    <x v="2118"/>
    <x v="643"/>
    <d v="2018-06-29T00:00:00"/>
    <x v="0"/>
    <s v="AM-10705"/>
    <s v="Anne McFarland"/>
    <x v="0"/>
    <s v="United States"/>
    <s v="Seattle"/>
    <s v="Washington"/>
    <n v="98115"/>
    <x v="1"/>
    <x v="562"/>
    <x v="0"/>
    <s v="Tables"/>
    <s v="Chromcraft Bull-Nose Wood Round Conference Table Top, Wood Base"/>
    <x v="3180"/>
    <n v="0.45"/>
    <n v="479.27000000000004"/>
  </r>
  <r>
    <n v="4271"/>
    <x v="2119"/>
    <x v="650"/>
    <d v="2016-11-30T00:00:00"/>
    <x v="1"/>
    <s v="SH-20635"/>
    <s v="Stefanie Holloman"/>
    <x v="1"/>
    <s v="United States"/>
    <s v="Jackson"/>
    <s v="Tennessee"/>
    <n v="38301"/>
    <x v="0"/>
    <x v="1640"/>
    <x v="0"/>
    <s v="Furnishings"/>
    <s v="Howard Miller 12-3/4 Diameter Accuwave DS  Wall Clock"/>
    <x v="3181"/>
    <n v="0.25"/>
    <n v="519.35400000000004"/>
  </r>
  <r>
    <n v="4272"/>
    <x v="2120"/>
    <x v="390"/>
    <d v="2017-11-27T00:00:00"/>
    <x v="0"/>
    <s v="LA-16780"/>
    <s v="Laura Armstrong"/>
    <x v="1"/>
    <s v="United States"/>
    <s v="Baltimore"/>
    <s v="Maryland"/>
    <n v="21215"/>
    <x v="3"/>
    <x v="689"/>
    <x v="0"/>
    <s v="Furnishings"/>
    <s v="Howard Miller 11-1/2 Diameter Ridgewood Wall Clock"/>
    <x v="3182"/>
    <n v="0.4"/>
    <n v="124.65599999999999"/>
  </r>
  <r>
    <n v="4273"/>
    <x v="2121"/>
    <x v="246"/>
    <d v="2018-07-21T00:00:00"/>
    <x v="3"/>
    <s v="SF-20200"/>
    <s v="Sarah Foster"/>
    <x v="0"/>
    <s v="United States"/>
    <s v="Murray"/>
    <s v="Utah"/>
    <n v="84107"/>
    <x v="1"/>
    <x v="1557"/>
    <x v="2"/>
    <s v="Phones"/>
    <s v="PayAnywhere Card Reader"/>
    <x v="329"/>
    <n v="0.4"/>
    <n v="43.156799999999997"/>
  </r>
  <r>
    <n v="4274"/>
    <x v="2121"/>
    <x v="246"/>
    <d v="2018-07-21T00:00:00"/>
    <x v="3"/>
    <s v="SF-20200"/>
    <s v="Sarah Foster"/>
    <x v="0"/>
    <s v="United States"/>
    <s v="Murray"/>
    <s v="Utah"/>
    <n v="84107"/>
    <x v="1"/>
    <x v="1062"/>
    <x v="1"/>
    <s v="Art"/>
    <s v="BOSTON Ranger #55 Pencil Sharpener, Black"/>
    <x v="2416"/>
    <n v="0.45"/>
    <n v="14.294500000000001"/>
  </r>
  <r>
    <n v="4275"/>
    <x v="2122"/>
    <x v="924"/>
    <d v="2016-10-28T00:00:00"/>
    <x v="1"/>
    <s v="AG-10495"/>
    <s v="Andrew Gjertsen"/>
    <x v="1"/>
    <s v="United States"/>
    <s v="Seattle"/>
    <s v="Washington"/>
    <n v="98105"/>
    <x v="1"/>
    <x v="307"/>
    <x v="1"/>
    <s v="Binders"/>
    <s v="Avery Non-Stick Binders"/>
    <x v="3183"/>
    <n v="0.4"/>
    <n v="2.1551999999999998"/>
  </r>
  <r>
    <n v="4276"/>
    <x v="2123"/>
    <x v="584"/>
    <d v="2016-07-13T00:00:00"/>
    <x v="1"/>
    <s v="KN-16450"/>
    <s v="Kean Nguyen"/>
    <x v="1"/>
    <s v="United States"/>
    <s v="Dallas"/>
    <s v="Texas"/>
    <n v="75220"/>
    <x v="2"/>
    <x v="166"/>
    <x v="1"/>
    <s v="Appliances"/>
    <s v="Acco 7-Outlet Masterpiece Power Center, Wihtout Fax/Phone Line Protection"/>
    <x v="3184"/>
    <n v="0.3"/>
    <n v="34.042399999999994"/>
  </r>
  <r>
    <n v="4277"/>
    <x v="2124"/>
    <x v="238"/>
    <d v="2018-08-22T00:00:00"/>
    <x v="1"/>
    <s v="NF-18595"/>
    <s v="Nicole Fjeld"/>
    <x v="2"/>
    <s v="United States"/>
    <s v="Seattle"/>
    <s v="Washington"/>
    <n v="98105"/>
    <x v="1"/>
    <x v="765"/>
    <x v="1"/>
    <s v="Storage"/>
    <s v="Fellowes Super Stor/Drawer Files"/>
    <x v="2105"/>
    <n v="0.5"/>
    <n v="161.55000000000001"/>
  </r>
  <r>
    <n v="4278"/>
    <x v="2125"/>
    <x v="947"/>
    <d v="2017-04-20T00:00:00"/>
    <x v="1"/>
    <s v="BS-11365"/>
    <s v="Bill Shonely"/>
    <x v="1"/>
    <s v="United States"/>
    <s v="Lakewood"/>
    <s v="New Jersey"/>
    <n v="8701"/>
    <x v="3"/>
    <x v="1646"/>
    <x v="2"/>
    <s v="Machines"/>
    <s v="3D Systems Cube Printer, 2nd Generation, Magenta"/>
    <x v="3185"/>
    <n v="0.25"/>
    <n v="6824.9475000000002"/>
  </r>
  <r>
    <n v="4279"/>
    <x v="2125"/>
    <x v="947"/>
    <d v="2017-04-20T00:00:00"/>
    <x v="1"/>
    <s v="BS-11365"/>
    <s v="Bill Shonely"/>
    <x v="1"/>
    <s v="United States"/>
    <s v="Lakewood"/>
    <s v="New Jersey"/>
    <n v="8701"/>
    <x v="3"/>
    <x v="1467"/>
    <x v="0"/>
    <s v="Furnishings"/>
    <s v="Stacking Trays by OIC"/>
    <x v="739"/>
    <n v="0.4"/>
    <n v="5.976"/>
  </r>
  <r>
    <n v="4280"/>
    <x v="2125"/>
    <x v="947"/>
    <d v="2017-04-20T00:00:00"/>
    <x v="1"/>
    <s v="BS-11365"/>
    <s v="Bill Shonely"/>
    <x v="1"/>
    <s v="United States"/>
    <s v="Lakewood"/>
    <s v="New Jersey"/>
    <n v="8701"/>
    <x v="3"/>
    <x v="881"/>
    <x v="1"/>
    <s v="Binders"/>
    <s v="Wilson Jones Standard D-Ring Binders"/>
    <x v="3186"/>
    <n v="0.4"/>
    <n v="15.18"/>
  </r>
  <r>
    <n v="4281"/>
    <x v="2126"/>
    <x v="687"/>
    <d v="2015-11-18T00:00:00"/>
    <x v="1"/>
    <s v="RM-19675"/>
    <s v="Robert Marley"/>
    <x v="2"/>
    <s v="United States"/>
    <s v="New York City"/>
    <s v="New York"/>
    <n v="10011"/>
    <x v="3"/>
    <x v="252"/>
    <x v="1"/>
    <s v="Paper"/>
    <s v="Adams Write n Stick Phone Message Book, 11 X 5 1/4, 200 Messages"/>
    <x v="710"/>
    <n v="0.4"/>
    <n v="6.8159999999999998"/>
  </r>
  <r>
    <n v="4282"/>
    <x v="2126"/>
    <x v="687"/>
    <d v="2015-11-18T00:00:00"/>
    <x v="1"/>
    <s v="RM-19675"/>
    <s v="Robert Marley"/>
    <x v="2"/>
    <s v="United States"/>
    <s v="New York City"/>
    <s v="New York"/>
    <n v="10011"/>
    <x v="3"/>
    <x v="1464"/>
    <x v="0"/>
    <s v="Chairs"/>
    <s v="Safco Chair Connectors, 6/Carton"/>
    <x v="3187"/>
    <n v="0.25"/>
    <n v="51.947999999999993"/>
  </r>
  <r>
    <n v="4283"/>
    <x v="2127"/>
    <x v="414"/>
    <d v="2015-12-23T00:00:00"/>
    <x v="2"/>
    <s v="AB-10105"/>
    <s v="Adrian Barton"/>
    <x v="0"/>
    <s v="United States"/>
    <s v="Indianapolis"/>
    <s v="Indiana"/>
    <n v="46203"/>
    <x v="2"/>
    <x v="1647"/>
    <x v="1"/>
    <s v="Labels"/>
    <s v="Avery 487"/>
    <x v="1163"/>
    <n v="0.3"/>
    <n v="2.5829999999999997"/>
  </r>
  <r>
    <n v="4284"/>
    <x v="2127"/>
    <x v="414"/>
    <d v="2015-12-23T00:00:00"/>
    <x v="2"/>
    <s v="AB-10105"/>
    <s v="Adrian Barton"/>
    <x v="0"/>
    <s v="United States"/>
    <s v="Indianapolis"/>
    <s v="Indiana"/>
    <n v="46203"/>
    <x v="2"/>
    <x v="1498"/>
    <x v="1"/>
    <s v="Binders"/>
    <s v="Ibico Ibimaster 300 Manual Binding System"/>
    <x v="3188"/>
    <n v="0.3"/>
    <n v="772.779"/>
  </r>
  <r>
    <n v="4285"/>
    <x v="2128"/>
    <x v="82"/>
    <d v="2016-11-26T00:00:00"/>
    <x v="0"/>
    <s v="CA-11965"/>
    <s v="Carol Adams"/>
    <x v="1"/>
    <s v="United States"/>
    <s v="Port Arthur"/>
    <s v="Texas"/>
    <n v="77642"/>
    <x v="2"/>
    <x v="1103"/>
    <x v="0"/>
    <s v="Bookcases"/>
    <s v="OSullivan Manor Hill 2-Door Library in Brianna Oak"/>
    <x v="3189"/>
    <n v="0.4"/>
    <n v="147.67967999999999"/>
  </r>
  <r>
    <n v="4286"/>
    <x v="2128"/>
    <x v="82"/>
    <d v="2016-11-26T00:00:00"/>
    <x v="0"/>
    <s v="CA-11965"/>
    <s v="Carol Adams"/>
    <x v="1"/>
    <s v="United States"/>
    <s v="Port Arthur"/>
    <s v="Texas"/>
    <n v="77642"/>
    <x v="2"/>
    <x v="2"/>
    <x v="1"/>
    <s v="Labels"/>
    <s v="Self-Adhesive Address Labels for Typewriters by Universal"/>
    <x v="3190"/>
    <n v="0.3"/>
    <n v="8.1871999999999989"/>
  </r>
  <r>
    <n v="4287"/>
    <x v="2128"/>
    <x v="82"/>
    <d v="2016-11-26T00:00:00"/>
    <x v="0"/>
    <s v="CA-11965"/>
    <s v="Carol Adams"/>
    <x v="1"/>
    <s v="United States"/>
    <s v="Port Arthur"/>
    <s v="Texas"/>
    <n v="77642"/>
    <x v="2"/>
    <x v="1572"/>
    <x v="2"/>
    <s v="Copiers"/>
    <s v="Sharp 1540cs Digital Laser Copier"/>
    <x v="2838"/>
    <n v="0.4"/>
    <n v="263.99520000000001"/>
  </r>
  <r>
    <n v="4288"/>
    <x v="2129"/>
    <x v="116"/>
    <d v="2019-01-03T00:00:00"/>
    <x v="1"/>
    <s v="EH-14005"/>
    <s v="Erica Hernandez"/>
    <x v="2"/>
    <s v="United States"/>
    <s v="Nashville"/>
    <s v="Tennessee"/>
    <n v="37211"/>
    <x v="0"/>
    <x v="459"/>
    <x v="1"/>
    <s v="Storage"/>
    <s v="Carina Double Wide Media Storage Towers in Natural &amp; Black"/>
    <x v="1445"/>
    <n v="0.35"/>
    <n v="42.109600000000007"/>
  </r>
  <r>
    <n v="4289"/>
    <x v="2130"/>
    <x v="961"/>
    <d v="2016-05-21T00:00:00"/>
    <x v="1"/>
    <s v="ON-18715"/>
    <s v="Odella Nelson"/>
    <x v="1"/>
    <s v="United States"/>
    <s v="Houston"/>
    <s v="Texas"/>
    <n v="77095"/>
    <x v="2"/>
    <x v="1197"/>
    <x v="1"/>
    <s v="Binders"/>
    <s v="GBC Twin Loop Wire Binding Elements"/>
    <x v="1781"/>
    <n v="0.3"/>
    <n v="23.295999999999999"/>
  </r>
  <r>
    <n v="4290"/>
    <x v="2130"/>
    <x v="961"/>
    <d v="2016-05-21T00:00:00"/>
    <x v="1"/>
    <s v="ON-18715"/>
    <s v="Odella Nelson"/>
    <x v="1"/>
    <s v="United States"/>
    <s v="Houston"/>
    <s v="Texas"/>
    <n v="77095"/>
    <x v="2"/>
    <x v="707"/>
    <x v="1"/>
    <s v="Paper"/>
    <s v="Things To Do Today Pad"/>
    <x v="3191"/>
    <n v="0.3"/>
    <n v="9.8615999999999993"/>
  </r>
  <r>
    <n v="4291"/>
    <x v="2131"/>
    <x v="34"/>
    <d v="2018-12-13T00:00:00"/>
    <x v="0"/>
    <s v="AT-10435"/>
    <s v="Alyssa Tate"/>
    <x v="2"/>
    <s v="United States"/>
    <s v="Los Angeles"/>
    <s v="California"/>
    <n v="90004"/>
    <x v="1"/>
    <x v="311"/>
    <x v="1"/>
    <s v="Art"/>
    <s v="Newell 314"/>
    <x v="946"/>
    <n v="0.45"/>
    <n v="6.1380000000000008"/>
  </r>
  <r>
    <n v="4292"/>
    <x v="2131"/>
    <x v="34"/>
    <d v="2018-12-13T00:00:00"/>
    <x v="0"/>
    <s v="AT-10435"/>
    <s v="Alyssa Tate"/>
    <x v="2"/>
    <s v="United States"/>
    <s v="Los Angeles"/>
    <s v="California"/>
    <n v="90004"/>
    <x v="1"/>
    <x v="209"/>
    <x v="0"/>
    <s v="Tables"/>
    <s v="Bevis 36 x 72 Conference Tables"/>
    <x v="3192"/>
    <n v="0.45"/>
    <n v="492.98040000000003"/>
  </r>
  <r>
    <n v="4293"/>
    <x v="2131"/>
    <x v="34"/>
    <d v="2018-12-13T00:00:00"/>
    <x v="0"/>
    <s v="AT-10435"/>
    <s v="Alyssa Tate"/>
    <x v="2"/>
    <s v="United States"/>
    <s v="Los Angeles"/>
    <s v="California"/>
    <n v="90004"/>
    <x v="1"/>
    <x v="1141"/>
    <x v="1"/>
    <s v="Appliances"/>
    <s v="Harmony Air Purifier"/>
    <x v="3193"/>
    <n v="0.4"/>
    <n v="113.39999999999999"/>
  </r>
  <r>
    <n v="4294"/>
    <x v="2132"/>
    <x v="434"/>
    <d v="2018-03-16T00:00:00"/>
    <x v="1"/>
    <s v="EB-13870"/>
    <s v="Emily Burns"/>
    <x v="0"/>
    <s v="United States"/>
    <s v="Philadelphia"/>
    <s v="Pennsylvania"/>
    <n v="19140"/>
    <x v="3"/>
    <x v="173"/>
    <x v="2"/>
    <s v="Phones"/>
    <s v="Nokia Lumia 521 (T-Mobile)"/>
    <x v="3194"/>
    <n v="0.4"/>
    <n v="32.389199999999995"/>
  </r>
  <r>
    <n v="4295"/>
    <x v="2133"/>
    <x v="760"/>
    <d v="2018-10-27T00:00:00"/>
    <x v="1"/>
    <s v="DW-13195"/>
    <s v="David Wiener"/>
    <x v="1"/>
    <s v="United States"/>
    <s v="Redmond"/>
    <s v="Oregon"/>
    <n v="97756"/>
    <x v="1"/>
    <x v="223"/>
    <x v="0"/>
    <s v="Tables"/>
    <s v="KI Conference Tables"/>
    <x v="237"/>
    <n v="0.45"/>
    <n v="97.47375000000001"/>
  </r>
  <r>
    <n v="4296"/>
    <x v="2134"/>
    <x v="445"/>
    <d v="2018-07-10T00:00:00"/>
    <x v="1"/>
    <s v="MB-17305"/>
    <s v="Maria Bertelson"/>
    <x v="0"/>
    <s v="United States"/>
    <s v="Citrus Heights"/>
    <s v="California"/>
    <n v="95610"/>
    <x v="1"/>
    <x v="1618"/>
    <x v="0"/>
    <s v="Furnishings"/>
    <s v="Howard Miller 11-1/2 Diameter Brentwood Wall Clock"/>
    <x v="3195"/>
    <n v="0.4"/>
    <n v="77.633999999999986"/>
  </r>
  <r>
    <n v="4297"/>
    <x v="2135"/>
    <x v="507"/>
    <d v="2018-09-10T00:00:00"/>
    <x v="1"/>
    <s v="TH-21235"/>
    <s v="Tiffany House"/>
    <x v="1"/>
    <s v="United States"/>
    <s v="Los Angeles"/>
    <s v="California"/>
    <n v="90032"/>
    <x v="1"/>
    <x v="1033"/>
    <x v="1"/>
    <s v="Storage"/>
    <s v="Rogers Jumbo File, Granite"/>
    <x v="3196"/>
    <n v="0.5"/>
    <n v="27.16"/>
  </r>
  <r>
    <n v="4298"/>
    <x v="2136"/>
    <x v="962"/>
    <d v="2018-08-26T00:00:00"/>
    <x v="0"/>
    <s v="PO-18850"/>
    <s v="Patrick OBrill"/>
    <x v="0"/>
    <s v="United States"/>
    <s v="Tallahassee"/>
    <s v="Florida"/>
    <n v="32303"/>
    <x v="0"/>
    <x v="1461"/>
    <x v="2"/>
    <s v="Phones"/>
    <s v="Samsung Galaxy Mega 6.3"/>
    <x v="3197"/>
    <n v="0.25"/>
    <n v="3275.9219999999996"/>
  </r>
  <r>
    <n v="4299"/>
    <x v="2136"/>
    <x v="962"/>
    <d v="2018-08-26T00:00:00"/>
    <x v="0"/>
    <s v="PO-18850"/>
    <s v="Patrick OBrill"/>
    <x v="0"/>
    <s v="United States"/>
    <s v="Tallahassee"/>
    <s v="Florida"/>
    <n v="32303"/>
    <x v="0"/>
    <x v="1174"/>
    <x v="1"/>
    <s v="Paper"/>
    <s v="IBM Multi-Purpose Copy Paper, 8 1/2 x 11, Case"/>
    <x v="1967"/>
    <n v="0.25"/>
    <n v="37.176000000000002"/>
  </r>
  <r>
    <n v="4300"/>
    <x v="2136"/>
    <x v="962"/>
    <d v="2018-08-26T00:00:00"/>
    <x v="0"/>
    <s v="PO-18850"/>
    <s v="Patrick OBrill"/>
    <x v="0"/>
    <s v="United States"/>
    <s v="Tallahassee"/>
    <s v="Florida"/>
    <n v="32303"/>
    <x v="0"/>
    <x v="731"/>
    <x v="1"/>
    <s v="Appliances"/>
    <s v="Fellowes 8 Outlet Superior Workstation Surge Protector w/o Phone/Fax/Modem Protection"/>
    <x v="3198"/>
    <n v="0.25"/>
    <n v="121.03200000000001"/>
  </r>
  <r>
    <n v="4301"/>
    <x v="2136"/>
    <x v="962"/>
    <d v="2018-08-26T00:00:00"/>
    <x v="0"/>
    <s v="PO-18850"/>
    <s v="Patrick OBrill"/>
    <x v="0"/>
    <s v="United States"/>
    <s v="Tallahassee"/>
    <s v="Florida"/>
    <n v="32303"/>
    <x v="0"/>
    <x v="852"/>
    <x v="0"/>
    <s v="Furnishings"/>
    <s v="Eldon Regeneration Recycled Desk Accessories, Smoke"/>
    <x v="3199"/>
    <n v="0.25"/>
    <n v="2.0880000000000001"/>
  </r>
  <r>
    <n v="4302"/>
    <x v="2136"/>
    <x v="962"/>
    <d v="2018-08-26T00:00:00"/>
    <x v="0"/>
    <s v="PO-18850"/>
    <s v="Patrick OBrill"/>
    <x v="0"/>
    <s v="United States"/>
    <s v="Tallahassee"/>
    <s v="Florida"/>
    <n v="32303"/>
    <x v="0"/>
    <x v="834"/>
    <x v="1"/>
    <s v="Paper"/>
    <s v="Ampad Evidence Wirebond Steno Books, 6 x 9"/>
    <x v="521"/>
    <n v="0.25"/>
    <n v="6.5400000000000009"/>
  </r>
  <r>
    <n v="4303"/>
    <x v="2137"/>
    <x v="963"/>
    <d v="2015-08-25T00:00:00"/>
    <x v="0"/>
    <s v="DE-13255"/>
    <s v="Deanra Eno"/>
    <x v="2"/>
    <s v="United States"/>
    <s v="Lakewood"/>
    <s v="Ohio"/>
    <n v="44107"/>
    <x v="3"/>
    <x v="282"/>
    <x v="1"/>
    <s v="Art"/>
    <s v="Faber Castell Col-Erase Pencils"/>
    <x v="2893"/>
    <n v="0.25"/>
    <n v="2.9340000000000002"/>
  </r>
  <r>
    <n v="4304"/>
    <x v="2138"/>
    <x v="964"/>
    <d v="2017-10-04T00:00:00"/>
    <x v="3"/>
    <s v="MO-17500"/>
    <s v="Mary ORourke"/>
    <x v="0"/>
    <s v="United States"/>
    <s v="The Colony"/>
    <s v="Texas"/>
    <n v="75056"/>
    <x v="2"/>
    <x v="761"/>
    <x v="1"/>
    <s v="Envelopes"/>
    <s v="Laser &amp; Ink Jet Business Envelopes"/>
    <x v="3200"/>
    <n v="0.3"/>
    <n v="41.8264"/>
  </r>
  <r>
    <n v="4305"/>
    <x v="2139"/>
    <x v="965"/>
    <d v="2015-10-30T00:00:00"/>
    <x v="0"/>
    <s v="AH-10585"/>
    <s v="Angele Hood"/>
    <x v="0"/>
    <s v="United States"/>
    <s v="Seattle"/>
    <s v="Washington"/>
    <n v="98105"/>
    <x v="1"/>
    <x v="468"/>
    <x v="0"/>
    <s v="Furnishings"/>
    <s v="Tenex Chairmats For Use With Carpeted Floors"/>
    <x v="3201"/>
    <n v="0.4"/>
    <n v="38.351999999999997"/>
  </r>
  <r>
    <n v="4306"/>
    <x v="2139"/>
    <x v="965"/>
    <d v="2015-10-30T00:00:00"/>
    <x v="0"/>
    <s v="AH-10585"/>
    <s v="Angele Hood"/>
    <x v="0"/>
    <s v="United States"/>
    <s v="Seattle"/>
    <s v="Washington"/>
    <n v="98105"/>
    <x v="1"/>
    <x v="1485"/>
    <x v="2"/>
    <s v="Phones"/>
    <s v="Vtech CS6719"/>
    <x v="3202"/>
    <n v="0.4"/>
    <n v="230.37599999999998"/>
  </r>
  <r>
    <n v="4307"/>
    <x v="2140"/>
    <x v="931"/>
    <d v="2017-06-28T00:00:00"/>
    <x v="3"/>
    <s v="CS-12250"/>
    <s v="Chris Selesnick"/>
    <x v="1"/>
    <s v="United States"/>
    <s v="Los Angeles"/>
    <s v="California"/>
    <n v="90032"/>
    <x v="1"/>
    <x v="507"/>
    <x v="1"/>
    <s v="Binders"/>
    <s v="Recycled Pressboard Report Cover with Reinforced Top Hinge"/>
    <x v="3203"/>
    <n v="0.4"/>
    <n v="4.6511999999999993"/>
  </r>
  <r>
    <n v="4308"/>
    <x v="2140"/>
    <x v="931"/>
    <d v="2017-06-28T00:00:00"/>
    <x v="3"/>
    <s v="CS-12250"/>
    <s v="Chris Selesnick"/>
    <x v="1"/>
    <s v="United States"/>
    <s v="Los Angeles"/>
    <s v="California"/>
    <n v="90032"/>
    <x v="1"/>
    <x v="301"/>
    <x v="1"/>
    <s v="Binders"/>
    <s v="GBC Premium Transparent Covers with Diagonal Lined Pattern"/>
    <x v="2939"/>
    <n v="0.4"/>
    <n v="20.140799999999999"/>
  </r>
  <r>
    <n v="4309"/>
    <x v="2141"/>
    <x v="130"/>
    <d v="2015-11-11T00:00:00"/>
    <x v="1"/>
    <s v="WB-21850"/>
    <s v="William Brown"/>
    <x v="0"/>
    <s v="United States"/>
    <s v="Los Angeles"/>
    <s v="California"/>
    <n v="90045"/>
    <x v="1"/>
    <x v="1270"/>
    <x v="2"/>
    <s v="Phones"/>
    <s v="Polycom SoundPoint Pro SE-225 Corded phone"/>
    <x v="3204"/>
    <n v="0.4"/>
    <n v="399.8064"/>
  </r>
  <r>
    <n v="4310"/>
    <x v="2141"/>
    <x v="130"/>
    <d v="2015-11-11T00:00:00"/>
    <x v="1"/>
    <s v="WB-21850"/>
    <s v="William Brown"/>
    <x v="0"/>
    <s v="United States"/>
    <s v="Los Angeles"/>
    <s v="California"/>
    <n v="90045"/>
    <x v="1"/>
    <x v="363"/>
    <x v="0"/>
    <s v="Tables"/>
    <s v="Bevis Round Conference Table Top, X-Base"/>
    <x v="3205"/>
    <n v="0.45"/>
    <n v="315.55040000000002"/>
  </r>
  <r>
    <n v="4311"/>
    <x v="2141"/>
    <x v="130"/>
    <d v="2015-11-11T00:00:00"/>
    <x v="1"/>
    <s v="WB-21850"/>
    <s v="William Brown"/>
    <x v="0"/>
    <s v="United States"/>
    <s v="Los Angeles"/>
    <s v="California"/>
    <n v="90045"/>
    <x v="1"/>
    <x v="624"/>
    <x v="1"/>
    <s v="Binders"/>
    <s v="Cardinal EasyOpen D-Ring Binders"/>
    <x v="1441"/>
    <n v="0.4"/>
    <n v="13.1616"/>
  </r>
  <r>
    <n v="4312"/>
    <x v="2141"/>
    <x v="130"/>
    <d v="2015-11-11T00:00:00"/>
    <x v="1"/>
    <s v="WB-21850"/>
    <s v="William Brown"/>
    <x v="0"/>
    <s v="United States"/>
    <s v="Los Angeles"/>
    <s v="California"/>
    <n v="90045"/>
    <x v="1"/>
    <x v="1396"/>
    <x v="1"/>
    <s v="Paper"/>
    <s v="Xerox 2000"/>
    <x v="537"/>
    <n v="0.4"/>
    <n v="11.664"/>
  </r>
  <r>
    <n v="4313"/>
    <x v="2141"/>
    <x v="130"/>
    <d v="2015-11-11T00:00:00"/>
    <x v="1"/>
    <s v="WB-21850"/>
    <s v="William Brown"/>
    <x v="0"/>
    <s v="United States"/>
    <s v="Los Angeles"/>
    <s v="California"/>
    <n v="90045"/>
    <x v="1"/>
    <x v="1648"/>
    <x v="2"/>
    <s v="Machines"/>
    <s v="Hewlett-Packard Deskjet D4360 Printer"/>
    <x v="3206"/>
    <n v="0.45"/>
    <n v="246.38240000000002"/>
  </r>
  <r>
    <n v="4314"/>
    <x v="2142"/>
    <x v="78"/>
    <d v="2015-09-12T00:00:00"/>
    <x v="1"/>
    <s v="SP-20620"/>
    <s v="Stefania Perrino"/>
    <x v="1"/>
    <s v="United States"/>
    <s v="Long Beach"/>
    <s v="New York"/>
    <n v="11561"/>
    <x v="3"/>
    <x v="1612"/>
    <x v="1"/>
    <s v="Appliances"/>
    <s v="Black &amp; Decker Filter for Double Action Dustbuster Cordless Vac BLDV7210"/>
    <x v="3207"/>
    <n v="0.4"/>
    <n v="10.068"/>
  </r>
  <r>
    <n v="4315"/>
    <x v="2143"/>
    <x v="608"/>
    <d v="2016-07-01T00:00:00"/>
    <x v="1"/>
    <s v="AB-10165"/>
    <s v="Alan Barnes"/>
    <x v="0"/>
    <s v="United States"/>
    <s v="Los Angeles"/>
    <s v="California"/>
    <n v="90045"/>
    <x v="1"/>
    <x v="1554"/>
    <x v="1"/>
    <s v="Art"/>
    <s v="Staples in misc. colors"/>
    <x v="3208"/>
    <n v="0.45"/>
    <n v="11.528000000000002"/>
  </r>
  <r>
    <n v="4316"/>
    <x v="2143"/>
    <x v="608"/>
    <d v="2016-07-01T00:00:00"/>
    <x v="1"/>
    <s v="AB-10165"/>
    <s v="Alan Barnes"/>
    <x v="0"/>
    <s v="United States"/>
    <s v="Los Angeles"/>
    <s v="California"/>
    <n v="90045"/>
    <x v="1"/>
    <x v="805"/>
    <x v="1"/>
    <s v="Binders"/>
    <s v="GBC Velobind Prepunched Cover Sets, Regency Series"/>
    <x v="1279"/>
    <n v="0.4"/>
    <n v="53.251199999999997"/>
  </r>
  <r>
    <n v="4317"/>
    <x v="2143"/>
    <x v="608"/>
    <d v="2016-07-01T00:00:00"/>
    <x v="1"/>
    <s v="AB-10165"/>
    <s v="Alan Barnes"/>
    <x v="0"/>
    <s v="United States"/>
    <s v="Los Angeles"/>
    <s v="California"/>
    <n v="90045"/>
    <x v="1"/>
    <x v="537"/>
    <x v="1"/>
    <s v="Storage"/>
    <s v="Tennsco Regal Shelving Units"/>
    <x v="3209"/>
    <n v="0.5"/>
    <n v="152.11500000000001"/>
  </r>
  <r>
    <n v="4318"/>
    <x v="2144"/>
    <x v="353"/>
    <d v="2016-08-02T00:00:00"/>
    <x v="1"/>
    <s v="HA-14920"/>
    <s v="Helen Andreada"/>
    <x v="0"/>
    <s v="United States"/>
    <s v="San Francisco"/>
    <s v="California"/>
    <n v="94110"/>
    <x v="1"/>
    <x v="556"/>
    <x v="1"/>
    <s v="Envelopes"/>
    <s v="Airmail Envelopes"/>
    <x v="3210"/>
    <n v="0.4"/>
    <n v="100.71600000000001"/>
  </r>
  <r>
    <n v="4319"/>
    <x v="2145"/>
    <x v="226"/>
    <d v="2018-12-11T00:00:00"/>
    <x v="1"/>
    <s v="DC-13285"/>
    <s v="Debra Catini"/>
    <x v="0"/>
    <s v="United States"/>
    <s v="Richmond"/>
    <s v="Virginia"/>
    <n v="23223"/>
    <x v="0"/>
    <x v="1649"/>
    <x v="0"/>
    <s v="Furnishings"/>
    <s v="DAX Wood Document Frame."/>
    <x v="3211"/>
    <n v="0.25"/>
    <n v="61.784999999999997"/>
  </r>
  <r>
    <n v="4320"/>
    <x v="2146"/>
    <x v="282"/>
    <d v="2016-01-03T00:00:00"/>
    <x v="0"/>
    <s v="ST-20530"/>
    <s v="Shui Tom"/>
    <x v="0"/>
    <s v="United States"/>
    <s v="Albuquerque"/>
    <s v="New Mexico"/>
    <n v="87105"/>
    <x v="1"/>
    <x v="1136"/>
    <x v="2"/>
    <s v="Phones"/>
    <s v="Mediabridge Sport Armband iPhone 5s"/>
    <x v="112"/>
    <n v="0.4"/>
    <n v="14.385599999999998"/>
  </r>
  <r>
    <n v="4321"/>
    <x v="2146"/>
    <x v="282"/>
    <d v="2016-01-03T00:00:00"/>
    <x v="0"/>
    <s v="ST-20530"/>
    <s v="Shui Tom"/>
    <x v="0"/>
    <s v="United States"/>
    <s v="Albuquerque"/>
    <s v="New Mexico"/>
    <n v="87105"/>
    <x v="1"/>
    <x v="1291"/>
    <x v="1"/>
    <s v="Storage"/>
    <s v="Fellowes Bases and Tops For Staxonsteel/High-Stak Systems"/>
    <x v="3212"/>
    <n v="0.5"/>
    <n v="16.645"/>
  </r>
  <r>
    <n v="4322"/>
    <x v="2147"/>
    <x v="966"/>
    <d v="2016-02-19T00:00:00"/>
    <x v="1"/>
    <s v="KB-16315"/>
    <s v="Karl Braun"/>
    <x v="0"/>
    <s v="United States"/>
    <s v="Akron"/>
    <s v="Ohio"/>
    <n v="44312"/>
    <x v="3"/>
    <x v="444"/>
    <x v="1"/>
    <s v="Binders"/>
    <s v="GBC Standard Therm-A-Bind Covers"/>
    <x v="475"/>
    <n v="0.4"/>
    <n v="8.9711999999999996"/>
  </r>
  <r>
    <n v="4323"/>
    <x v="2147"/>
    <x v="966"/>
    <d v="2016-02-19T00:00:00"/>
    <x v="1"/>
    <s v="KB-16315"/>
    <s v="Karl Braun"/>
    <x v="0"/>
    <s v="United States"/>
    <s v="Akron"/>
    <s v="Ohio"/>
    <n v="44312"/>
    <x v="3"/>
    <x v="1400"/>
    <x v="2"/>
    <s v="Phones"/>
    <s v="Google Nexus 5"/>
    <x v="3213"/>
    <n v="0.4"/>
    <n v="194.38920000000002"/>
  </r>
  <r>
    <n v="4324"/>
    <x v="2147"/>
    <x v="966"/>
    <d v="2016-02-19T00:00:00"/>
    <x v="1"/>
    <s v="KB-16315"/>
    <s v="Karl Braun"/>
    <x v="0"/>
    <s v="United States"/>
    <s v="Akron"/>
    <s v="Ohio"/>
    <n v="44312"/>
    <x v="3"/>
    <x v="315"/>
    <x v="1"/>
    <s v="Binders"/>
    <s v="Acco Hanging Data Binders"/>
    <x v="2594"/>
    <n v="0.4"/>
    <n v="1.3715999999999999"/>
  </r>
  <r>
    <n v="4325"/>
    <x v="2147"/>
    <x v="966"/>
    <d v="2016-02-19T00:00:00"/>
    <x v="1"/>
    <s v="KB-16315"/>
    <s v="Karl Braun"/>
    <x v="0"/>
    <s v="United States"/>
    <s v="Akron"/>
    <s v="Ohio"/>
    <n v="44312"/>
    <x v="3"/>
    <x v="879"/>
    <x v="1"/>
    <s v="Art"/>
    <s v="Newell 315"/>
    <x v="642"/>
    <n v="0.25"/>
    <n v="10.763999999999999"/>
  </r>
  <r>
    <n v="4326"/>
    <x v="2147"/>
    <x v="966"/>
    <d v="2016-02-19T00:00:00"/>
    <x v="1"/>
    <s v="KB-16315"/>
    <s v="Karl Braun"/>
    <x v="0"/>
    <s v="United States"/>
    <s v="Akron"/>
    <s v="Ohio"/>
    <n v="44312"/>
    <x v="3"/>
    <x v="1048"/>
    <x v="2"/>
    <s v="Accessories"/>
    <s v="Belkin F8E887 USB Wired Ergonomic Keyboard"/>
    <x v="973"/>
    <n v="0.25"/>
    <n v="53.981999999999999"/>
  </r>
  <r>
    <n v="4327"/>
    <x v="2148"/>
    <x v="967"/>
    <d v="2017-01-27T00:00:00"/>
    <x v="2"/>
    <s v="TB-21355"/>
    <s v="Todd Boyes"/>
    <x v="1"/>
    <s v="United States"/>
    <s v="Plainfield"/>
    <s v="New Jersey"/>
    <n v="7060"/>
    <x v="3"/>
    <x v="1320"/>
    <x v="1"/>
    <s v="Art"/>
    <s v="Dixon Ticonderoga Maple Cedar Pencil, #2"/>
    <x v="3214"/>
    <n v="0.25"/>
    <n v="6.9075000000000006"/>
  </r>
  <r>
    <n v="4328"/>
    <x v="2148"/>
    <x v="967"/>
    <d v="2017-01-27T00:00:00"/>
    <x v="2"/>
    <s v="TB-21355"/>
    <s v="Todd Boyes"/>
    <x v="1"/>
    <s v="United States"/>
    <s v="Plainfield"/>
    <s v="New Jersey"/>
    <n v="7060"/>
    <x v="3"/>
    <x v="1552"/>
    <x v="1"/>
    <s v="Paper"/>
    <s v="Telephone Message Books with Fax/Mobile Section, 4 1/4 x 6"/>
    <x v="3215"/>
    <n v="0.4"/>
    <n v="10.799999999999999"/>
  </r>
  <r>
    <n v="4329"/>
    <x v="2149"/>
    <x v="719"/>
    <d v="2018-04-07T00:00:00"/>
    <x v="1"/>
    <s v="JC-15775"/>
    <s v="John Castell"/>
    <x v="0"/>
    <s v="United States"/>
    <s v="New York City"/>
    <s v="New York"/>
    <n v="10011"/>
    <x v="3"/>
    <x v="1446"/>
    <x v="1"/>
    <s v="Paper"/>
    <s v="Wirebound Message Books, Four 2 3/4 x 5 Forms per Page, 200 Sets per Book"/>
    <x v="3216"/>
    <n v="0.4"/>
    <n v="25.757999999999999"/>
  </r>
  <r>
    <n v="4330"/>
    <x v="2150"/>
    <x v="621"/>
    <d v="2018-10-09T00:00:00"/>
    <x v="1"/>
    <s v="PO-18850"/>
    <s v="Patrick OBrill"/>
    <x v="0"/>
    <s v="United States"/>
    <s v="Hialeah"/>
    <s v="Florida"/>
    <n v="33012"/>
    <x v="0"/>
    <x v="1650"/>
    <x v="1"/>
    <s v="Paper"/>
    <s v="Xerox 208"/>
    <x v="12"/>
    <n v="0.25"/>
    <n v="11.664"/>
  </r>
  <r>
    <n v="4331"/>
    <x v="2150"/>
    <x v="621"/>
    <d v="2018-10-09T00:00:00"/>
    <x v="1"/>
    <s v="PO-18850"/>
    <s v="Patrick OBrill"/>
    <x v="0"/>
    <s v="United States"/>
    <s v="Hialeah"/>
    <s v="Florida"/>
    <n v="33012"/>
    <x v="0"/>
    <x v="566"/>
    <x v="1"/>
    <s v="Appliances"/>
    <s v="Hoover Portapower Portable Vacuum"/>
    <x v="1411"/>
    <n v="0.25"/>
    <n v="13.440000000000001"/>
  </r>
  <r>
    <n v="4332"/>
    <x v="2151"/>
    <x v="853"/>
    <d v="2018-09-06T00:00:00"/>
    <x v="1"/>
    <s v="SS-20875"/>
    <s v="Sung Shariari"/>
    <x v="0"/>
    <s v="United States"/>
    <s v="Redmond"/>
    <s v="Washington"/>
    <n v="98052"/>
    <x v="1"/>
    <x v="84"/>
    <x v="2"/>
    <s v="Accessories"/>
    <s v="Logitech LS21 Speaker System - PC Multimedia - 2.1-CH - Wired"/>
    <x v="86"/>
    <n v="0.45"/>
    <n v="10.9945"/>
  </r>
  <r>
    <n v="4333"/>
    <x v="2151"/>
    <x v="853"/>
    <d v="2018-09-06T00:00:00"/>
    <x v="1"/>
    <s v="SS-20875"/>
    <s v="Sung Shariari"/>
    <x v="0"/>
    <s v="United States"/>
    <s v="Redmond"/>
    <s v="Washington"/>
    <n v="98052"/>
    <x v="1"/>
    <x v="1547"/>
    <x v="1"/>
    <s v="Binders"/>
    <s v="Avery Metallic Poly Binders"/>
    <x v="988"/>
    <n v="0.4"/>
    <n v="13.752000000000001"/>
  </r>
  <r>
    <n v="4334"/>
    <x v="2152"/>
    <x v="379"/>
    <d v="2016-12-27T00:00:00"/>
    <x v="1"/>
    <s v="RD-19720"/>
    <s v="Roger Demir"/>
    <x v="0"/>
    <s v="United States"/>
    <s v="Daytona Beach"/>
    <s v="Florida"/>
    <n v="32114"/>
    <x v="0"/>
    <x v="1651"/>
    <x v="2"/>
    <s v="Accessories"/>
    <s v="Memorex Micro Travel Drive 4 GB"/>
    <x v="3217"/>
    <n v="0.15000000000000002"/>
    <n v="43.247999999999998"/>
  </r>
  <r>
    <n v="4335"/>
    <x v="2152"/>
    <x v="379"/>
    <d v="2016-12-27T00:00:00"/>
    <x v="1"/>
    <s v="RD-19720"/>
    <s v="Roger Demir"/>
    <x v="0"/>
    <s v="United States"/>
    <s v="Daytona Beach"/>
    <s v="Florida"/>
    <n v="32114"/>
    <x v="0"/>
    <x v="830"/>
    <x v="1"/>
    <s v="Envelopes"/>
    <s v="Recycled Interoffice Envelopes with Re-Use-A-Seal Closure, 10 x 13"/>
    <x v="3218"/>
    <n v="0.25"/>
    <n v="20.484000000000002"/>
  </r>
  <r>
    <n v="4336"/>
    <x v="2153"/>
    <x v="139"/>
    <d v="2016-12-24T00:00:00"/>
    <x v="1"/>
    <s v="GZ-14470"/>
    <s v="Gary Zandusky"/>
    <x v="0"/>
    <s v="United States"/>
    <s v="Bullhead City"/>
    <s v="Arizona"/>
    <n v="86442"/>
    <x v="1"/>
    <x v="1652"/>
    <x v="1"/>
    <s v="Envelopes"/>
    <s v="#6 3/4 Gummed Flap White Envelopes"/>
    <x v="1054"/>
    <n v="0.4"/>
    <n v="4.7519999999999998"/>
  </r>
  <r>
    <n v="4337"/>
    <x v="2153"/>
    <x v="139"/>
    <d v="2016-12-24T00:00:00"/>
    <x v="1"/>
    <s v="GZ-14470"/>
    <s v="Gary Zandusky"/>
    <x v="0"/>
    <s v="United States"/>
    <s v="Bullhead City"/>
    <s v="Arizona"/>
    <n v="86442"/>
    <x v="1"/>
    <x v="1104"/>
    <x v="0"/>
    <s v="Furnishings"/>
    <s v="Nu-Dell Float Frame 11 x 14 1/2"/>
    <x v="322"/>
    <n v="0.4"/>
    <n v="8.6207999999999991"/>
  </r>
  <r>
    <n v="4338"/>
    <x v="2154"/>
    <x v="154"/>
    <d v="2016-12-01T00:00:00"/>
    <x v="1"/>
    <s v="SN-20710"/>
    <s v="Steve Nguyen"/>
    <x v="2"/>
    <s v="United States"/>
    <s v="Los Angeles"/>
    <s v="California"/>
    <n v="90049"/>
    <x v="1"/>
    <x v="357"/>
    <x v="2"/>
    <s v="Accessories"/>
    <s v="Sony 64GB Class 10 Micro SDHC R40 Memory Card"/>
    <x v="3219"/>
    <n v="0.45"/>
    <n v="59.383500000000005"/>
  </r>
  <r>
    <n v="4339"/>
    <x v="2154"/>
    <x v="154"/>
    <d v="2016-12-01T00:00:00"/>
    <x v="1"/>
    <s v="SN-20710"/>
    <s v="Steve Nguyen"/>
    <x v="2"/>
    <s v="United States"/>
    <s v="Los Angeles"/>
    <s v="California"/>
    <n v="90049"/>
    <x v="1"/>
    <x v="67"/>
    <x v="1"/>
    <s v="Paper"/>
    <s v="Snap-A-Way Black Print Carbonless Ruled Speed Letter, Triplicate"/>
    <x v="3220"/>
    <n v="0.4"/>
    <n v="68.291999999999987"/>
  </r>
  <r>
    <n v="4340"/>
    <x v="2155"/>
    <x v="151"/>
    <d v="2018-09-01T00:00:00"/>
    <x v="1"/>
    <s v="DK-12895"/>
    <s v="Dana Kaydos"/>
    <x v="0"/>
    <s v="United States"/>
    <s v="Franklin"/>
    <s v="Tennessee"/>
    <n v="37064"/>
    <x v="0"/>
    <x v="974"/>
    <x v="1"/>
    <s v="Paper"/>
    <s v="Xerox 217"/>
    <x v="1170"/>
    <n v="0.25"/>
    <n v="3.8879999999999999"/>
  </r>
  <r>
    <n v="4341"/>
    <x v="2156"/>
    <x v="579"/>
    <d v="2015-03-22T00:00:00"/>
    <x v="3"/>
    <s v="VM-21835"/>
    <s v="Vivian Mathis"/>
    <x v="0"/>
    <s v="United States"/>
    <s v="Portage"/>
    <s v="Indiana"/>
    <n v="46368"/>
    <x v="2"/>
    <x v="359"/>
    <x v="1"/>
    <s v="Art"/>
    <s v="Avery Hi-Liter EverBold Pen Style Fluorescent Highlighters, 4/Pack"/>
    <x v="1347"/>
    <n v="0.35"/>
    <n v="10.582000000000001"/>
  </r>
  <r>
    <n v="4342"/>
    <x v="2157"/>
    <x v="94"/>
    <d v="2018-12-21T00:00:00"/>
    <x v="1"/>
    <s v="GB-14575"/>
    <s v="Giulietta Baptist"/>
    <x v="0"/>
    <s v="United States"/>
    <s v="Arlington"/>
    <s v="Virginia"/>
    <n v="22204"/>
    <x v="0"/>
    <x v="245"/>
    <x v="1"/>
    <s v="Storage"/>
    <s v="Adjustable Depth Letter/Legal Cart"/>
    <x v="2521"/>
    <n v="0.35"/>
    <n v="353.84700000000004"/>
  </r>
  <r>
    <n v="4343"/>
    <x v="2158"/>
    <x v="498"/>
    <d v="2018-03-22T00:00:00"/>
    <x v="2"/>
    <s v="ND-18370"/>
    <s v="Natalie DeCherney"/>
    <x v="0"/>
    <s v="United States"/>
    <s v="San Francisco"/>
    <s v="California"/>
    <n v="94110"/>
    <x v="1"/>
    <x v="925"/>
    <x v="1"/>
    <s v="Binders"/>
    <s v="ACCOHIDE 3-Ring Binder, Blue, 1"/>
    <x v="2911"/>
    <n v="0.4"/>
    <n v="11.894400000000001"/>
  </r>
  <r>
    <n v="4344"/>
    <x v="2158"/>
    <x v="498"/>
    <d v="2018-03-22T00:00:00"/>
    <x v="2"/>
    <s v="ND-18370"/>
    <s v="Natalie DeCherney"/>
    <x v="0"/>
    <s v="United States"/>
    <s v="San Francisco"/>
    <s v="California"/>
    <n v="94110"/>
    <x v="1"/>
    <x v="1075"/>
    <x v="2"/>
    <s v="Phones"/>
    <s v="Jawbone MINI JAMBOX Wireless Bluetooth Speaker"/>
    <x v="3221"/>
    <n v="0.4"/>
    <n v="394.50240000000002"/>
  </r>
  <r>
    <n v="4345"/>
    <x v="2158"/>
    <x v="498"/>
    <d v="2018-03-22T00:00:00"/>
    <x v="2"/>
    <s v="ND-18370"/>
    <s v="Natalie DeCherney"/>
    <x v="0"/>
    <s v="United States"/>
    <s v="San Francisco"/>
    <s v="California"/>
    <n v="94110"/>
    <x v="1"/>
    <x v="100"/>
    <x v="2"/>
    <s v="Accessories"/>
    <s v="Logitech K350 2.4Ghz Wireless Keyboard"/>
    <x v="3222"/>
    <n v="0.45"/>
    <n v="54.747000000000007"/>
  </r>
  <r>
    <n v="4346"/>
    <x v="2158"/>
    <x v="498"/>
    <d v="2018-03-22T00:00:00"/>
    <x v="2"/>
    <s v="ND-18370"/>
    <s v="Natalie DeCherney"/>
    <x v="0"/>
    <s v="United States"/>
    <s v="San Francisco"/>
    <s v="California"/>
    <n v="94110"/>
    <x v="1"/>
    <x v="1135"/>
    <x v="2"/>
    <s v="Accessories"/>
    <s v="Logitech Wireless Marathon Mouse M705"/>
    <x v="1743"/>
    <n v="0.45"/>
    <n v="109.97800000000001"/>
  </r>
  <r>
    <n v="4347"/>
    <x v="2159"/>
    <x v="31"/>
    <d v="2017-09-25T00:00:00"/>
    <x v="1"/>
    <s v="MM-17260"/>
    <s v="Magdelene Morse"/>
    <x v="0"/>
    <s v="United States"/>
    <s v="New Rochelle"/>
    <s v="New York"/>
    <n v="10801"/>
    <x v="3"/>
    <x v="654"/>
    <x v="0"/>
    <s v="Chairs"/>
    <s v="Global Leather Executive Chair"/>
    <x v="3223"/>
    <n v="0.25"/>
    <n v="473.8365"/>
  </r>
  <r>
    <n v="4348"/>
    <x v="2159"/>
    <x v="31"/>
    <d v="2017-09-25T00:00:00"/>
    <x v="1"/>
    <s v="MM-17260"/>
    <s v="Magdelene Morse"/>
    <x v="0"/>
    <s v="United States"/>
    <s v="New Rochelle"/>
    <s v="New York"/>
    <n v="10801"/>
    <x v="3"/>
    <x v="1653"/>
    <x v="0"/>
    <s v="Furnishings"/>
    <s v="DAX Two-Tone Silver Metal Document Frame"/>
    <x v="3224"/>
    <n v="0.4"/>
    <n v="36.431999999999995"/>
  </r>
  <r>
    <n v="4349"/>
    <x v="2160"/>
    <x v="221"/>
    <d v="2018-11-29T00:00:00"/>
    <x v="0"/>
    <s v="MV-17485"/>
    <s v="Mark Van Huff"/>
    <x v="0"/>
    <s v="United States"/>
    <s v="Mesa"/>
    <s v="Arizona"/>
    <n v="85204"/>
    <x v="1"/>
    <x v="655"/>
    <x v="1"/>
    <s v="Binders"/>
    <s v="GBC Recycled Grain Textured Covers"/>
    <x v="318"/>
    <n v="0.4"/>
    <n v="12.4344"/>
  </r>
  <r>
    <n v="4350"/>
    <x v="2160"/>
    <x v="221"/>
    <d v="2018-11-29T00:00:00"/>
    <x v="0"/>
    <s v="MV-17485"/>
    <s v="Mark Van Huff"/>
    <x v="0"/>
    <s v="United States"/>
    <s v="Mesa"/>
    <s v="Arizona"/>
    <n v="85204"/>
    <x v="1"/>
    <x v="391"/>
    <x v="1"/>
    <s v="Storage"/>
    <s v="Fellowes Bankers Box Staxonsteel Drawer File/Stacking System"/>
    <x v="3225"/>
    <n v="0.5"/>
    <n v="207.93600000000001"/>
  </r>
  <r>
    <n v="4351"/>
    <x v="2161"/>
    <x v="645"/>
    <d v="2018-04-15T00:00:00"/>
    <x v="1"/>
    <s v="JL-15130"/>
    <s v="Jack Lebron"/>
    <x v="0"/>
    <s v="United States"/>
    <s v="Lancaster"/>
    <s v="Ohio"/>
    <n v="43130"/>
    <x v="3"/>
    <x v="470"/>
    <x v="1"/>
    <s v="Storage"/>
    <s v="Sterilite Officeware Hinged File Box"/>
    <x v="506"/>
    <n v="0.5"/>
    <n v="8.3840000000000003"/>
  </r>
  <r>
    <n v="4352"/>
    <x v="2161"/>
    <x v="645"/>
    <d v="2018-04-15T00:00:00"/>
    <x v="1"/>
    <s v="JL-15130"/>
    <s v="Jack Lebron"/>
    <x v="0"/>
    <s v="United States"/>
    <s v="Lancaster"/>
    <s v="Ohio"/>
    <n v="43130"/>
    <x v="3"/>
    <x v="658"/>
    <x v="2"/>
    <s v="Accessories"/>
    <s v="Kingston Digital DataTraveler 32GB USB 2.0"/>
    <x v="3226"/>
    <n v="0.25"/>
    <n v="20.34"/>
  </r>
  <r>
    <n v="4353"/>
    <x v="2162"/>
    <x v="389"/>
    <d v="2018-12-12T00:00:00"/>
    <x v="0"/>
    <s v="AG-10330"/>
    <s v="Alex Grayson"/>
    <x v="0"/>
    <s v="United States"/>
    <s v="Stockton"/>
    <s v="California"/>
    <n v="95207"/>
    <x v="1"/>
    <x v="1620"/>
    <x v="2"/>
    <s v="Phones"/>
    <s v="Jackery Bar Premium Fast-charging Portable Charger"/>
    <x v="3044"/>
    <n v="0.4"/>
    <n v="57.503999999999998"/>
  </r>
  <r>
    <n v="4354"/>
    <x v="2162"/>
    <x v="389"/>
    <d v="2018-12-12T00:00:00"/>
    <x v="0"/>
    <s v="AG-10330"/>
    <s v="Alex Grayson"/>
    <x v="0"/>
    <s v="United States"/>
    <s v="Stockton"/>
    <s v="California"/>
    <n v="95207"/>
    <x v="1"/>
    <x v="510"/>
    <x v="1"/>
    <s v="Paper"/>
    <s v="Xerox 225"/>
    <x v="91"/>
    <n v="0.4"/>
    <n v="7.7759999999999998"/>
  </r>
  <r>
    <n v="4355"/>
    <x v="2163"/>
    <x v="221"/>
    <d v="2018-11-26T00:00:00"/>
    <x v="0"/>
    <s v="MD-17860"/>
    <s v="Michael Dominguez"/>
    <x v="1"/>
    <s v="United States"/>
    <s v="Asheville"/>
    <s v="North Carolina"/>
    <n v="28806"/>
    <x v="0"/>
    <x v="741"/>
    <x v="1"/>
    <s v="Binders"/>
    <s v="Avery Durable Slant Ring Binders"/>
    <x v="2927"/>
    <n v="0.25"/>
    <n v="14.256"/>
  </r>
  <r>
    <n v="4356"/>
    <x v="2164"/>
    <x v="784"/>
    <d v="2016-12-07T00:00:00"/>
    <x v="0"/>
    <s v="RO-19780"/>
    <s v="Rose OBrian"/>
    <x v="0"/>
    <s v="United States"/>
    <s v="Clarksville"/>
    <s v="Tennessee"/>
    <n v="37042"/>
    <x v="0"/>
    <x v="692"/>
    <x v="1"/>
    <s v="Binders"/>
    <s v="GBC Ibimaster 500 Manual ProClick Binding System"/>
    <x v="3227"/>
    <n v="0.25"/>
    <n v="1198.5435"/>
  </r>
  <r>
    <n v="4357"/>
    <x v="2164"/>
    <x v="784"/>
    <d v="2016-12-07T00:00:00"/>
    <x v="0"/>
    <s v="RO-19780"/>
    <s v="Rose OBrian"/>
    <x v="0"/>
    <s v="United States"/>
    <s v="Clarksville"/>
    <s v="Tennessee"/>
    <n v="37042"/>
    <x v="0"/>
    <x v="684"/>
    <x v="1"/>
    <s v="Art"/>
    <s v="Deluxe Chalkboard Eraser Cleaner"/>
    <x v="3228"/>
    <n v="0.15000000000000002"/>
    <n v="31.416"/>
  </r>
  <r>
    <n v="4358"/>
    <x v="2165"/>
    <x v="157"/>
    <d v="2018-12-11T00:00:00"/>
    <x v="3"/>
    <s v="RR-19315"/>
    <s v="Ralph Ritter"/>
    <x v="0"/>
    <s v="United States"/>
    <s v="Aurora"/>
    <s v="Illinois"/>
    <n v="60505"/>
    <x v="2"/>
    <x v="289"/>
    <x v="1"/>
    <s v="Paper"/>
    <s v="Xerox 21"/>
    <x v="559"/>
    <n v="0.3"/>
    <n v="7.2576000000000001"/>
  </r>
  <r>
    <n v="4359"/>
    <x v="2165"/>
    <x v="157"/>
    <d v="2018-12-11T00:00:00"/>
    <x v="3"/>
    <s v="RR-19315"/>
    <s v="Ralph Ritter"/>
    <x v="0"/>
    <s v="United States"/>
    <s v="Aurora"/>
    <s v="Illinois"/>
    <n v="60505"/>
    <x v="2"/>
    <x v="622"/>
    <x v="0"/>
    <s v="Furnishings"/>
    <s v="Electrix Halogen Magnifier Lamp"/>
    <x v="3229"/>
    <n v="0.3"/>
    <n v="54.403999999999996"/>
  </r>
  <r>
    <n v="4360"/>
    <x v="2165"/>
    <x v="157"/>
    <d v="2018-12-11T00:00:00"/>
    <x v="3"/>
    <s v="RR-19315"/>
    <s v="Ralph Ritter"/>
    <x v="0"/>
    <s v="United States"/>
    <s v="Aurora"/>
    <s v="Illinois"/>
    <n v="60505"/>
    <x v="2"/>
    <x v="873"/>
    <x v="0"/>
    <s v="Chairs"/>
    <s v="GuestStacker Chair with Chrome Finish Legs"/>
    <x v="3230"/>
    <n v="0.35"/>
    <n v="338.30160000000006"/>
  </r>
  <r>
    <n v="4361"/>
    <x v="2166"/>
    <x v="206"/>
    <d v="2017-05-23T00:00:00"/>
    <x v="2"/>
    <s v="CP-12340"/>
    <s v="Christine Phan"/>
    <x v="1"/>
    <s v="United States"/>
    <s v="Warwick"/>
    <s v="Rhode Island"/>
    <n v="2886"/>
    <x v="3"/>
    <x v="1654"/>
    <x v="1"/>
    <s v="Paper"/>
    <s v="Easy-staple paper"/>
    <x v="1359"/>
    <n v="0.4"/>
    <n v="67.175999999999988"/>
  </r>
  <r>
    <n v="4362"/>
    <x v="2167"/>
    <x v="922"/>
    <d v="2018-02-21T00:00:00"/>
    <x v="0"/>
    <s v="LL-16840"/>
    <s v="Lauren Leatherbury"/>
    <x v="0"/>
    <s v="United States"/>
    <s v="Lafayette"/>
    <s v="Louisiana"/>
    <n v="70506"/>
    <x v="0"/>
    <x v="119"/>
    <x v="2"/>
    <s v="Phones"/>
    <s v="KLD Oscar II Style Snap-on Ultra Thin Side Flip Synthetic Leather Cover Case for HTC One HTC M7"/>
    <x v="2421"/>
    <n v="0.25"/>
    <n v="21.87"/>
  </r>
  <r>
    <n v="4363"/>
    <x v="2168"/>
    <x v="968"/>
    <d v="2018-05-22T00:00:00"/>
    <x v="0"/>
    <s v="NC-18340"/>
    <s v="Nat Carroll"/>
    <x v="0"/>
    <s v="United States"/>
    <s v="Fargo"/>
    <s v="North Dakota"/>
    <n v="58103"/>
    <x v="2"/>
    <x v="399"/>
    <x v="1"/>
    <s v="Art"/>
    <s v="Boston 1645 Deluxe Heavier-Duty Electric Pencil Sharpener"/>
    <x v="3231"/>
    <n v="0.35"/>
    <n v="85.760999999999996"/>
  </r>
  <r>
    <n v="4364"/>
    <x v="2168"/>
    <x v="968"/>
    <d v="2018-05-22T00:00:00"/>
    <x v="0"/>
    <s v="NC-18340"/>
    <s v="Nat Carroll"/>
    <x v="0"/>
    <s v="United States"/>
    <s v="Fargo"/>
    <s v="North Dakota"/>
    <n v="58103"/>
    <x v="2"/>
    <x v="313"/>
    <x v="1"/>
    <s v="Art"/>
    <s v="BIC Brite Liner Highlighters, Chisel Tip"/>
    <x v="233"/>
    <n v="0.35"/>
    <n v="16.848000000000003"/>
  </r>
  <r>
    <n v="4365"/>
    <x v="2168"/>
    <x v="968"/>
    <d v="2018-05-22T00:00:00"/>
    <x v="0"/>
    <s v="NC-18340"/>
    <s v="Nat Carroll"/>
    <x v="0"/>
    <s v="United States"/>
    <s v="Fargo"/>
    <s v="North Dakota"/>
    <n v="58103"/>
    <x v="2"/>
    <x v="718"/>
    <x v="1"/>
    <s v="Storage"/>
    <s v="Fellowes High-Stak Drawer Files"/>
    <x v="3232"/>
    <n v="0.4"/>
    <n v="422.85599999999999"/>
  </r>
  <r>
    <n v="4366"/>
    <x v="2168"/>
    <x v="968"/>
    <d v="2018-05-22T00:00:00"/>
    <x v="0"/>
    <s v="NC-18340"/>
    <s v="Nat Carroll"/>
    <x v="0"/>
    <s v="United States"/>
    <s v="Fargo"/>
    <s v="North Dakota"/>
    <n v="58103"/>
    <x v="2"/>
    <x v="1099"/>
    <x v="1"/>
    <s v="Fasteners"/>
    <s v="Staples"/>
    <x v="3233"/>
    <n v="0.3"/>
    <n v="5.1869999999999994"/>
  </r>
  <r>
    <n v="4367"/>
    <x v="2168"/>
    <x v="968"/>
    <d v="2018-05-22T00:00:00"/>
    <x v="0"/>
    <s v="NC-18340"/>
    <s v="Nat Carroll"/>
    <x v="0"/>
    <s v="United States"/>
    <s v="Fargo"/>
    <s v="North Dakota"/>
    <n v="58103"/>
    <x v="2"/>
    <x v="1539"/>
    <x v="1"/>
    <s v="Art"/>
    <s v="Binney &amp; Smith inkTank Desk Highlighter, Chisel Tip, Yellow, 12/Box"/>
    <x v="3234"/>
    <n v="0.35"/>
    <n v="13.975"/>
  </r>
  <r>
    <n v="4368"/>
    <x v="2169"/>
    <x v="220"/>
    <d v="2018-09-13T00:00:00"/>
    <x v="0"/>
    <s v="HA-14920"/>
    <s v="Helen Andreada"/>
    <x v="0"/>
    <s v="United States"/>
    <s v="Chicago"/>
    <s v="Illinois"/>
    <n v="60623"/>
    <x v="2"/>
    <x v="1321"/>
    <x v="1"/>
    <s v="Fasteners"/>
    <s v="Acco Hot Clips Clips to Go"/>
    <x v="3235"/>
    <n v="0.3"/>
    <n v="7.3696000000000002"/>
  </r>
  <r>
    <n v="4369"/>
    <x v="2169"/>
    <x v="220"/>
    <d v="2018-09-13T00:00:00"/>
    <x v="0"/>
    <s v="HA-14920"/>
    <s v="Helen Andreada"/>
    <x v="0"/>
    <s v="United States"/>
    <s v="Chicago"/>
    <s v="Illinois"/>
    <n v="60623"/>
    <x v="2"/>
    <x v="630"/>
    <x v="1"/>
    <s v="Paper"/>
    <s v="Xerox 1927"/>
    <x v="3236"/>
    <n v="0.3"/>
    <n v="14.380799999999999"/>
  </r>
  <r>
    <n v="4370"/>
    <x v="2170"/>
    <x v="732"/>
    <d v="2017-11-10T00:00:00"/>
    <x v="1"/>
    <s v="MA-17995"/>
    <s v="Michelle Arnett"/>
    <x v="2"/>
    <s v="United States"/>
    <s v="Lawrence"/>
    <s v="Indiana"/>
    <n v="46226"/>
    <x v="2"/>
    <x v="542"/>
    <x v="1"/>
    <s v="Binders"/>
    <s v="Premium Transparent Presentation Covers by GBC"/>
    <x v="1716"/>
    <n v="0.3"/>
    <n v="73.429999999999993"/>
  </r>
  <r>
    <n v="4371"/>
    <x v="2170"/>
    <x v="732"/>
    <d v="2017-11-10T00:00:00"/>
    <x v="1"/>
    <s v="MA-17995"/>
    <s v="Michelle Arnett"/>
    <x v="2"/>
    <s v="United States"/>
    <s v="Lawrence"/>
    <s v="Indiana"/>
    <n v="46226"/>
    <x v="2"/>
    <x v="1571"/>
    <x v="1"/>
    <s v="Art"/>
    <s v="Prismacolor Color Pencil Set"/>
    <x v="1977"/>
    <n v="0.35"/>
    <n v="25.792000000000002"/>
  </r>
  <r>
    <n v="4372"/>
    <x v="2170"/>
    <x v="732"/>
    <d v="2017-11-10T00:00:00"/>
    <x v="1"/>
    <s v="MA-17995"/>
    <s v="Michelle Arnett"/>
    <x v="2"/>
    <s v="United States"/>
    <s v="Lawrence"/>
    <s v="Indiana"/>
    <n v="46226"/>
    <x v="2"/>
    <x v="1655"/>
    <x v="1"/>
    <s v="Labels"/>
    <s v="Avery 503"/>
    <x v="2616"/>
    <n v="0.3"/>
    <n v="36.224999999999994"/>
  </r>
  <r>
    <n v="4373"/>
    <x v="2171"/>
    <x v="283"/>
    <d v="2018-07-25T00:00:00"/>
    <x v="0"/>
    <s v="LH-16900"/>
    <s v="Lena Hernandez"/>
    <x v="0"/>
    <s v="United States"/>
    <s v="Elkhart"/>
    <s v="Indiana"/>
    <n v="46514"/>
    <x v="2"/>
    <x v="241"/>
    <x v="1"/>
    <s v="Art"/>
    <s v="Quartet Omega Colored Chalk, 12/Pack"/>
    <x v="2582"/>
    <n v="0.35"/>
    <n v="7.5919999999999996"/>
  </r>
  <r>
    <n v="4374"/>
    <x v="2171"/>
    <x v="283"/>
    <d v="2018-07-25T00:00:00"/>
    <x v="0"/>
    <s v="LH-16900"/>
    <s v="Lena Hernandez"/>
    <x v="0"/>
    <s v="United States"/>
    <s v="Elkhart"/>
    <s v="Indiana"/>
    <n v="46514"/>
    <x v="2"/>
    <x v="1365"/>
    <x v="2"/>
    <s v="Accessories"/>
    <s v="Memorex 25GB 6X Branded Blu-Ray Recordable Disc, 30/Pack"/>
    <x v="3237"/>
    <n v="0.35"/>
    <n v="103.83750000000001"/>
  </r>
  <r>
    <n v="4375"/>
    <x v="2172"/>
    <x v="741"/>
    <d v="2017-11-24T00:00:00"/>
    <x v="1"/>
    <s v="SB-20290"/>
    <s v="Sean Braxton"/>
    <x v="1"/>
    <s v="United States"/>
    <s v="Kent"/>
    <s v="Ohio"/>
    <n v="44240"/>
    <x v="3"/>
    <x v="1656"/>
    <x v="1"/>
    <s v="Appliances"/>
    <s v="Holmes 99% HEPA Air Purifier"/>
    <x v="3238"/>
    <n v="0.4"/>
    <n v="62.380800000000001"/>
  </r>
  <r>
    <n v="4376"/>
    <x v="2173"/>
    <x v="573"/>
    <d v="2015-04-30T00:00:00"/>
    <x v="1"/>
    <s v="BT-11305"/>
    <s v="Beth Thompson"/>
    <x v="2"/>
    <s v="United States"/>
    <s v="San Gabriel"/>
    <s v="California"/>
    <n v="91776"/>
    <x v="1"/>
    <x v="71"/>
    <x v="0"/>
    <s v="Furnishings"/>
    <s v="Tenex Traditional Chairmats for Medium Pile Carpet, Standard Lip, 36 x 48"/>
    <x v="3239"/>
    <n v="0.4"/>
    <n v="181.95"/>
  </r>
  <r>
    <n v="4377"/>
    <x v="2173"/>
    <x v="573"/>
    <d v="2015-04-30T00:00:00"/>
    <x v="1"/>
    <s v="BT-11305"/>
    <s v="Beth Thompson"/>
    <x v="2"/>
    <s v="United States"/>
    <s v="San Gabriel"/>
    <s v="California"/>
    <n v="91776"/>
    <x v="1"/>
    <x v="1284"/>
    <x v="1"/>
    <s v="Appliances"/>
    <s v="Kensington 6 Outlet MasterPiece HOMEOFFICE Power Control Center"/>
    <x v="3240"/>
    <n v="0.4"/>
    <n v="162.43200000000002"/>
  </r>
  <r>
    <n v="4378"/>
    <x v="2173"/>
    <x v="573"/>
    <d v="2015-04-30T00:00:00"/>
    <x v="1"/>
    <s v="BT-11305"/>
    <s v="Beth Thompson"/>
    <x v="2"/>
    <s v="United States"/>
    <s v="San Gabriel"/>
    <s v="California"/>
    <n v="91776"/>
    <x v="1"/>
    <x v="873"/>
    <x v="0"/>
    <s v="Chairs"/>
    <s v="GuestStacker Chair with Chrome Finish Legs"/>
    <x v="3241"/>
    <n v="0.45"/>
    <n v="817.87200000000007"/>
  </r>
  <r>
    <n v="4379"/>
    <x v="2174"/>
    <x v="672"/>
    <d v="2016-12-02T00:00:00"/>
    <x v="0"/>
    <s v="PS-18970"/>
    <s v="Paul Stevenson"/>
    <x v="2"/>
    <s v="United States"/>
    <s v="Henderson"/>
    <s v="Kentucky"/>
    <n v="42420"/>
    <x v="0"/>
    <x v="755"/>
    <x v="1"/>
    <s v="Envelopes"/>
    <s v="#10- 4 1/8 x 9 1/2 Recycled Envelopes"/>
    <x v="1897"/>
    <n v="0.25"/>
    <n v="13.11"/>
  </r>
  <r>
    <n v="4380"/>
    <x v="2174"/>
    <x v="672"/>
    <d v="2016-12-02T00:00:00"/>
    <x v="0"/>
    <s v="PS-18970"/>
    <s v="Paul Stevenson"/>
    <x v="2"/>
    <s v="United States"/>
    <s v="Henderson"/>
    <s v="Kentucky"/>
    <n v="42420"/>
    <x v="0"/>
    <x v="842"/>
    <x v="1"/>
    <s v="Envelopes"/>
    <s v="Tyvek  Top-Opening Peel &amp; Seel  Envelopes, Gray"/>
    <x v="3242"/>
    <n v="0.25"/>
    <n v="53.91"/>
  </r>
  <r>
    <n v="4381"/>
    <x v="2175"/>
    <x v="969"/>
    <d v="2016-10-30T00:00:00"/>
    <x v="1"/>
    <s v="TB-21625"/>
    <s v="Trudy Brown"/>
    <x v="0"/>
    <s v="United States"/>
    <s v="San Francisco"/>
    <s v="California"/>
    <n v="94110"/>
    <x v="1"/>
    <x v="626"/>
    <x v="1"/>
    <s v="Art"/>
    <s v="Boston 19500 Mighty Mite Electric Pencil Sharpener"/>
    <x v="774"/>
    <n v="0.45"/>
    <n v="33.247500000000002"/>
  </r>
  <r>
    <n v="4382"/>
    <x v="2175"/>
    <x v="969"/>
    <d v="2016-10-30T00:00:00"/>
    <x v="1"/>
    <s v="TB-21625"/>
    <s v="Trudy Brown"/>
    <x v="0"/>
    <s v="United States"/>
    <s v="San Francisco"/>
    <s v="California"/>
    <n v="94110"/>
    <x v="1"/>
    <x v="438"/>
    <x v="0"/>
    <s v="Tables"/>
    <s v="Balt Solid Wood Rectangular Table"/>
    <x v="3243"/>
    <n v="0.45"/>
    <n v="139.24680000000001"/>
  </r>
  <r>
    <n v="4383"/>
    <x v="2176"/>
    <x v="603"/>
    <d v="2016-07-27T00:00:00"/>
    <x v="1"/>
    <s v="RA-19915"/>
    <s v="Russell Applegate"/>
    <x v="0"/>
    <s v="United States"/>
    <s v="Highland Park"/>
    <s v="Illinois"/>
    <n v="60035"/>
    <x v="2"/>
    <x v="614"/>
    <x v="1"/>
    <s v="Binders"/>
    <s v="Avery Durable Binders"/>
    <x v="704"/>
    <n v="0.3"/>
    <n v="2.016"/>
  </r>
  <r>
    <n v="4384"/>
    <x v="2176"/>
    <x v="603"/>
    <d v="2016-07-27T00:00:00"/>
    <x v="1"/>
    <s v="RA-19915"/>
    <s v="Russell Applegate"/>
    <x v="0"/>
    <s v="United States"/>
    <s v="Highland Park"/>
    <s v="Illinois"/>
    <n v="60035"/>
    <x v="2"/>
    <x v="1657"/>
    <x v="0"/>
    <s v="Bookcases"/>
    <s v="OSullivan Cherrywood Estates Traditional Barrister Bookcase"/>
    <x v="3244"/>
    <n v="0.4"/>
    <n v="230.96639999999999"/>
  </r>
  <r>
    <n v="4385"/>
    <x v="2176"/>
    <x v="603"/>
    <d v="2016-07-27T00:00:00"/>
    <x v="1"/>
    <s v="RA-19915"/>
    <s v="Russell Applegate"/>
    <x v="0"/>
    <s v="United States"/>
    <s v="Highland Park"/>
    <s v="Illinois"/>
    <n v="60035"/>
    <x v="2"/>
    <x v="664"/>
    <x v="2"/>
    <s v="Phones"/>
    <s v="Pyle PMP37LED"/>
    <x v="2045"/>
    <n v="0.3"/>
    <n v="107.50879999999999"/>
  </r>
  <r>
    <n v="4386"/>
    <x v="2176"/>
    <x v="603"/>
    <d v="2016-07-27T00:00:00"/>
    <x v="1"/>
    <s v="RA-19915"/>
    <s v="Russell Applegate"/>
    <x v="0"/>
    <s v="United States"/>
    <s v="Highland Park"/>
    <s v="Illinois"/>
    <n v="60035"/>
    <x v="2"/>
    <x v="37"/>
    <x v="0"/>
    <s v="Bookcases"/>
    <s v="Atlantic Metals Mobile 3-Shelf Bookcases, Custom Colors"/>
    <x v="3245"/>
    <n v="0.4"/>
    <n v="548.05799999999999"/>
  </r>
  <r>
    <n v="4387"/>
    <x v="2177"/>
    <x v="189"/>
    <d v="2017-11-02T00:00:00"/>
    <x v="1"/>
    <s v="BP-11095"/>
    <s v="Bart Pistole"/>
    <x v="1"/>
    <s v="United States"/>
    <s v="San Francisco"/>
    <s v="California"/>
    <n v="94122"/>
    <x v="1"/>
    <x v="1644"/>
    <x v="1"/>
    <s v="Appliances"/>
    <s v="Staple holder"/>
    <x v="2836"/>
    <n v="0.4"/>
    <n v="26.352"/>
  </r>
  <r>
    <n v="4388"/>
    <x v="2177"/>
    <x v="189"/>
    <d v="2017-11-02T00:00:00"/>
    <x v="1"/>
    <s v="BP-11095"/>
    <s v="Bart Pistole"/>
    <x v="1"/>
    <s v="United States"/>
    <s v="San Francisco"/>
    <s v="California"/>
    <n v="94122"/>
    <x v="1"/>
    <x v="1124"/>
    <x v="1"/>
    <s v="Binders"/>
    <s v="Acco Data Flex Cable Posts For Top &amp; Bottom Load Binders, 6 Capacity"/>
    <x v="3066"/>
    <n v="0.4"/>
    <n v="15.0192"/>
  </r>
  <r>
    <n v="4389"/>
    <x v="2178"/>
    <x v="225"/>
    <d v="2018-11-22T00:00:00"/>
    <x v="2"/>
    <s v="CD-11920"/>
    <s v="Carlos Daly"/>
    <x v="0"/>
    <s v="United States"/>
    <s v="New York City"/>
    <s v="New York"/>
    <n v="10035"/>
    <x v="3"/>
    <x v="652"/>
    <x v="1"/>
    <s v="Paper"/>
    <s v="Xerox 1968"/>
    <x v="1160"/>
    <n v="0.4"/>
    <n v="28.055999999999997"/>
  </r>
  <r>
    <n v="4390"/>
    <x v="2178"/>
    <x v="225"/>
    <d v="2018-11-22T00:00:00"/>
    <x v="2"/>
    <s v="CD-11920"/>
    <s v="Carlos Daly"/>
    <x v="0"/>
    <s v="United States"/>
    <s v="New York City"/>
    <s v="New York"/>
    <n v="10035"/>
    <x v="3"/>
    <x v="1121"/>
    <x v="0"/>
    <s v="Bookcases"/>
    <s v="Sauder Camden County Collection Libraries, Planked Cherry Finish"/>
    <x v="3246"/>
    <n v="0.5"/>
    <n v="91.983999999999995"/>
  </r>
  <r>
    <n v="4391"/>
    <x v="2178"/>
    <x v="225"/>
    <d v="2018-11-22T00:00:00"/>
    <x v="2"/>
    <s v="CD-11920"/>
    <s v="Carlos Daly"/>
    <x v="0"/>
    <s v="United States"/>
    <s v="New York City"/>
    <s v="New York"/>
    <n v="10035"/>
    <x v="3"/>
    <x v="1461"/>
    <x v="2"/>
    <s v="Phones"/>
    <s v="Samsung Galaxy Mega 6.3"/>
    <x v="3247"/>
    <n v="0.4"/>
    <n v="755.98199999999997"/>
  </r>
  <r>
    <n v="4392"/>
    <x v="2178"/>
    <x v="225"/>
    <d v="2018-11-22T00:00:00"/>
    <x v="2"/>
    <s v="CD-11920"/>
    <s v="Carlos Daly"/>
    <x v="0"/>
    <s v="United States"/>
    <s v="New York City"/>
    <s v="New York"/>
    <n v="10035"/>
    <x v="3"/>
    <x v="1243"/>
    <x v="1"/>
    <s v="Art"/>
    <s v="Boston KS Multi-Size Manual Pencil Sharpener"/>
    <x v="3248"/>
    <n v="0.25"/>
    <n v="51.727499999999999"/>
  </r>
  <r>
    <n v="4393"/>
    <x v="2179"/>
    <x v="162"/>
    <d v="2017-09-12T00:00:00"/>
    <x v="1"/>
    <s v="KB-16585"/>
    <s v="Ken Black"/>
    <x v="1"/>
    <s v="United States"/>
    <s v="Dallas"/>
    <s v="Texas"/>
    <n v="75081"/>
    <x v="2"/>
    <x v="399"/>
    <x v="1"/>
    <s v="Art"/>
    <s v="Boston 1645 Deluxe Heavier-Duty Electric Pencil Sharpener"/>
    <x v="464"/>
    <n v="0.35"/>
    <n v="45.739199999999997"/>
  </r>
  <r>
    <n v="4394"/>
    <x v="2179"/>
    <x v="162"/>
    <d v="2017-09-12T00:00:00"/>
    <x v="1"/>
    <s v="KB-16585"/>
    <s v="Ken Black"/>
    <x v="1"/>
    <s v="United States"/>
    <s v="Dallas"/>
    <s v="Texas"/>
    <n v="75081"/>
    <x v="2"/>
    <x v="1250"/>
    <x v="2"/>
    <s v="Phones"/>
    <s v="Belkin SportFit Armband For iPhone 5s/5c, Fuchsia"/>
    <x v="3249"/>
    <n v="0.3"/>
    <n v="41.972000000000001"/>
  </r>
  <r>
    <n v="4395"/>
    <x v="2180"/>
    <x v="836"/>
    <d v="2015-07-20T00:00:00"/>
    <x v="3"/>
    <s v="SW-20245"/>
    <s v="Scot Wooten"/>
    <x v="0"/>
    <s v="United States"/>
    <s v="Springfield"/>
    <s v="Ohio"/>
    <n v="45503"/>
    <x v="3"/>
    <x v="571"/>
    <x v="1"/>
    <s v="Storage"/>
    <s v="Fellowes Neat Ideas Storage Cubes"/>
    <x v="3250"/>
    <n v="0.5"/>
    <n v="12.992000000000001"/>
  </r>
  <r>
    <n v="4396"/>
    <x v="2180"/>
    <x v="836"/>
    <d v="2015-07-20T00:00:00"/>
    <x v="3"/>
    <s v="SW-20245"/>
    <s v="Scot Wooten"/>
    <x v="0"/>
    <s v="United States"/>
    <s v="Springfield"/>
    <s v="Ohio"/>
    <n v="45503"/>
    <x v="3"/>
    <x v="999"/>
    <x v="1"/>
    <s v="Binders"/>
    <s v="Ibico Plastic Spiral Binding Combs"/>
    <x v="3251"/>
    <n v="0.4"/>
    <n v="16.416"/>
  </r>
  <r>
    <n v="4397"/>
    <x v="2181"/>
    <x v="625"/>
    <d v="2017-11-19T00:00:00"/>
    <x v="1"/>
    <s v="AH-10690"/>
    <s v="Anna Häberlin"/>
    <x v="1"/>
    <s v="United States"/>
    <s v="San Diego"/>
    <s v="California"/>
    <n v="92024"/>
    <x v="1"/>
    <x v="944"/>
    <x v="2"/>
    <s v="Phones"/>
    <s v="Polycom SoundPoint IP 450 VoIP phone"/>
    <x v="3252"/>
    <n v="0.4"/>
    <n v="216.82559999999998"/>
  </r>
  <r>
    <n v="4398"/>
    <x v="2182"/>
    <x v="970"/>
    <d v="2015-07-11T00:00:00"/>
    <x v="1"/>
    <s v="JL-15835"/>
    <s v="John Lee"/>
    <x v="0"/>
    <s v="United States"/>
    <s v="Philadelphia"/>
    <s v="Pennsylvania"/>
    <n v="19120"/>
    <x v="3"/>
    <x v="812"/>
    <x v="0"/>
    <s v="Chairs"/>
    <s v="Global High-Back Leather Tilter, Burgundy"/>
    <x v="3253"/>
    <n v="0.25"/>
    <n v="129.1395"/>
  </r>
  <r>
    <n v="4399"/>
    <x v="2182"/>
    <x v="970"/>
    <d v="2015-07-11T00:00:00"/>
    <x v="1"/>
    <s v="JL-15835"/>
    <s v="John Lee"/>
    <x v="0"/>
    <s v="United States"/>
    <s v="Philadelphia"/>
    <s v="Pennsylvania"/>
    <n v="19120"/>
    <x v="3"/>
    <x v="484"/>
    <x v="0"/>
    <s v="Furnishings"/>
    <s v="Howard Miller 11-1/2 Diameter Grantwood Wall Clock"/>
    <x v="3254"/>
    <n v="0.4"/>
    <n v="41.404799999999994"/>
  </r>
  <r>
    <n v="4400"/>
    <x v="2183"/>
    <x v="716"/>
    <d v="2017-03-17T00:00:00"/>
    <x v="3"/>
    <s v="GZ-14470"/>
    <s v="Gary Zandusky"/>
    <x v="0"/>
    <s v="United States"/>
    <s v="Columbia"/>
    <s v="Maryland"/>
    <n v="21044"/>
    <x v="3"/>
    <x v="889"/>
    <x v="1"/>
    <s v="Envelopes"/>
    <s v="Blue String-Tie &amp; Button Interoffice Envelopes, 10 x 13"/>
    <x v="3255"/>
    <n v="0.4"/>
    <n v="119.94"/>
  </r>
  <r>
    <n v="4401"/>
    <x v="2183"/>
    <x v="716"/>
    <d v="2017-03-17T00:00:00"/>
    <x v="3"/>
    <s v="GZ-14470"/>
    <s v="Gary Zandusky"/>
    <x v="0"/>
    <s v="United States"/>
    <s v="Columbia"/>
    <s v="Maryland"/>
    <n v="21044"/>
    <x v="3"/>
    <x v="227"/>
    <x v="1"/>
    <s v="Appliances"/>
    <s v="Honeywell Enviracaire Portable HEPA Air Cleaner for 17 x 22 Room"/>
    <x v="3256"/>
    <n v="0.4"/>
    <n v="541.16999999999996"/>
  </r>
  <r>
    <n v="4402"/>
    <x v="2183"/>
    <x v="716"/>
    <d v="2017-03-17T00:00:00"/>
    <x v="3"/>
    <s v="GZ-14470"/>
    <s v="Gary Zandusky"/>
    <x v="0"/>
    <s v="United States"/>
    <s v="Columbia"/>
    <s v="Maryland"/>
    <n v="21044"/>
    <x v="3"/>
    <x v="622"/>
    <x v="0"/>
    <s v="Furnishings"/>
    <s v="Electrix Halogen Magnifier Lamp"/>
    <x v="3257"/>
    <n v="0.4"/>
    <n v="582.9"/>
  </r>
  <r>
    <n v="4403"/>
    <x v="2184"/>
    <x v="482"/>
    <d v="2017-12-27T00:00:00"/>
    <x v="2"/>
    <s v="RC-19825"/>
    <s v="Roy Collins"/>
    <x v="0"/>
    <s v="United States"/>
    <s v="Colorado Springs"/>
    <s v="Colorado"/>
    <n v="80906"/>
    <x v="1"/>
    <x v="1658"/>
    <x v="1"/>
    <s v="Art"/>
    <s v="SANFORD Major Accent Highlighters"/>
    <x v="3258"/>
    <n v="0.45"/>
    <n v="6.2304000000000004"/>
  </r>
  <r>
    <n v="4404"/>
    <x v="2185"/>
    <x v="814"/>
    <d v="2015-09-04T00:00:00"/>
    <x v="2"/>
    <s v="CL-12565"/>
    <s v="Clay Ludtke"/>
    <x v="0"/>
    <s v="United States"/>
    <s v="New York City"/>
    <s v="New York"/>
    <n v="10009"/>
    <x v="3"/>
    <x v="1658"/>
    <x v="1"/>
    <s v="Art"/>
    <s v="SANFORD Major Accent Highlighters"/>
    <x v="3259"/>
    <n v="0.25"/>
    <n v="15.93"/>
  </r>
  <r>
    <n v="4405"/>
    <x v="2186"/>
    <x v="761"/>
    <d v="2016-07-10T00:00:00"/>
    <x v="1"/>
    <s v="MW-18220"/>
    <s v="Mitch Webber"/>
    <x v="0"/>
    <s v="United States"/>
    <s v="Philadelphia"/>
    <s v="Pennsylvania"/>
    <n v="19140"/>
    <x v="3"/>
    <x v="174"/>
    <x v="2"/>
    <s v="Accessories"/>
    <s v="HP Standard 104 key PS/2 Keyboard"/>
    <x v="3260"/>
    <n v="0.25"/>
    <n v="26.099999999999998"/>
  </r>
  <r>
    <n v="4406"/>
    <x v="2186"/>
    <x v="761"/>
    <d v="2016-07-10T00:00:00"/>
    <x v="1"/>
    <s v="MW-18220"/>
    <s v="Mitch Webber"/>
    <x v="0"/>
    <s v="United States"/>
    <s v="Philadelphia"/>
    <s v="Pennsylvania"/>
    <n v="19140"/>
    <x v="3"/>
    <x v="720"/>
    <x v="1"/>
    <s v="Storage"/>
    <s v="Acco Perma 4000 Stacking Storage Drawers"/>
    <x v="2316"/>
    <n v="0.5"/>
    <n v="19.488"/>
  </r>
  <r>
    <n v="4407"/>
    <x v="2187"/>
    <x v="73"/>
    <d v="2017-11-25T00:00:00"/>
    <x v="1"/>
    <s v="BF-10975"/>
    <s v="Barbara Fisher"/>
    <x v="1"/>
    <s v="United States"/>
    <s v="Columbus"/>
    <s v="Indiana"/>
    <n v="47201"/>
    <x v="2"/>
    <x v="702"/>
    <x v="1"/>
    <s v="Paper"/>
    <s v="Ampad Poly Cover Wirebound Steno Book, 6 x 9 Assorted Colors, Gregg Ruled"/>
    <x v="3261"/>
    <n v="0.3"/>
    <n v="6.3559999999999999"/>
  </r>
  <r>
    <n v="4408"/>
    <x v="2187"/>
    <x v="73"/>
    <d v="2017-11-25T00:00:00"/>
    <x v="1"/>
    <s v="BF-10975"/>
    <s v="Barbara Fisher"/>
    <x v="1"/>
    <s v="United States"/>
    <s v="Columbus"/>
    <s v="Indiana"/>
    <n v="47201"/>
    <x v="2"/>
    <x v="976"/>
    <x v="1"/>
    <s v="Paper"/>
    <s v="Xerox 189"/>
    <x v="1806"/>
    <n v="0.3"/>
    <n v="220.185"/>
  </r>
  <r>
    <n v="4409"/>
    <x v="2187"/>
    <x v="73"/>
    <d v="2017-11-25T00:00:00"/>
    <x v="1"/>
    <s v="BF-10975"/>
    <s v="Barbara Fisher"/>
    <x v="1"/>
    <s v="United States"/>
    <s v="Columbus"/>
    <s v="Indiana"/>
    <n v="47201"/>
    <x v="2"/>
    <x v="185"/>
    <x v="1"/>
    <s v="Binders"/>
    <s v="Pressboard Covers with Storage Hooks, 9 1/2 x 11, Light Blue"/>
    <x v="3262"/>
    <n v="0.3"/>
    <n v="3.4369999999999998"/>
  </r>
  <r>
    <n v="4410"/>
    <x v="2188"/>
    <x v="457"/>
    <d v="2015-05-11T00:00:00"/>
    <x v="1"/>
    <s v="SN-20710"/>
    <s v="Steve Nguyen"/>
    <x v="2"/>
    <s v="United States"/>
    <s v="Los Angeles"/>
    <s v="California"/>
    <n v="90004"/>
    <x v="1"/>
    <x v="865"/>
    <x v="1"/>
    <s v="Labels"/>
    <s v="Staple-on labels"/>
    <x v="396"/>
    <n v="0.4"/>
    <n v="3.468"/>
  </r>
  <r>
    <n v="4411"/>
    <x v="2188"/>
    <x v="457"/>
    <d v="2015-05-11T00:00:00"/>
    <x v="1"/>
    <s v="SN-20710"/>
    <s v="Steve Nguyen"/>
    <x v="2"/>
    <s v="United States"/>
    <s v="Los Angeles"/>
    <s v="California"/>
    <n v="90004"/>
    <x v="1"/>
    <x v="646"/>
    <x v="1"/>
    <s v="Art"/>
    <s v="Model L Table or Wall-Mount Pencil Sharpener"/>
    <x v="1533"/>
    <n v="0.45"/>
    <n v="59.367000000000004"/>
  </r>
  <r>
    <n v="4412"/>
    <x v="2189"/>
    <x v="261"/>
    <d v="2015-06-24T00:00:00"/>
    <x v="2"/>
    <s v="TB-21280"/>
    <s v="Toby Braunhardt"/>
    <x v="0"/>
    <s v="United States"/>
    <s v="New York City"/>
    <s v="New York"/>
    <n v="10024"/>
    <x v="3"/>
    <x v="1254"/>
    <x v="1"/>
    <s v="Paper"/>
    <s v="Message Book, Phone, Wirebound Standard Line Memo, 2 3/4 X 5"/>
    <x v="1783"/>
    <n v="0.4"/>
    <n v="11.79"/>
  </r>
  <r>
    <n v="4413"/>
    <x v="2189"/>
    <x v="261"/>
    <d v="2015-06-24T00:00:00"/>
    <x v="2"/>
    <s v="TB-21280"/>
    <s v="Toby Braunhardt"/>
    <x v="0"/>
    <s v="United States"/>
    <s v="New York City"/>
    <s v="New York"/>
    <n v="10024"/>
    <x v="3"/>
    <x v="517"/>
    <x v="2"/>
    <s v="Phones"/>
    <s v="GE 2-Jack Phone Line Splitter"/>
    <x v="896"/>
    <n v="0.4"/>
    <n v="370.78199999999998"/>
  </r>
  <r>
    <n v="4414"/>
    <x v="2189"/>
    <x v="261"/>
    <d v="2015-06-24T00:00:00"/>
    <x v="2"/>
    <s v="TB-21280"/>
    <s v="Toby Braunhardt"/>
    <x v="0"/>
    <s v="United States"/>
    <s v="New York City"/>
    <s v="New York"/>
    <n v="10024"/>
    <x v="3"/>
    <x v="941"/>
    <x v="1"/>
    <s v="Appliances"/>
    <s v="Holmes Cool Mist Humidifier for the Whole House with 8-Gallon Output per Day, Extended Life Filter"/>
    <x v="3263"/>
    <n v="0.4"/>
    <n v="35.82"/>
  </r>
  <r>
    <n v="4415"/>
    <x v="2190"/>
    <x v="971"/>
    <d v="2018-08-23T00:00:00"/>
    <x v="1"/>
    <s v="JB-15400"/>
    <s v="Jennifer Braxton"/>
    <x v="1"/>
    <s v="United States"/>
    <s v="Lawrence"/>
    <s v="Massachusetts"/>
    <n v="1841"/>
    <x v="3"/>
    <x v="760"/>
    <x v="1"/>
    <s v="Binders"/>
    <s v="Fellowes PB300 Plastic Comb Binding Machine"/>
    <x v="3264"/>
    <n v="0.4"/>
    <n v="232.79399999999998"/>
  </r>
  <r>
    <n v="4416"/>
    <x v="2191"/>
    <x v="503"/>
    <d v="2015-12-06T00:00:00"/>
    <x v="1"/>
    <s v="AH-10210"/>
    <s v="Alan Hwang"/>
    <x v="0"/>
    <s v="United States"/>
    <s v="San Francisco"/>
    <s v="California"/>
    <n v="94122"/>
    <x v="1"/>
    <x v="907"/>
    <x v="2"/>
    <s v="Phones"/>
    <s v="Wilson SignalBoost 841262 DB PRO Amplifier Kit"/>
    <x v="1169"/>
    <n v="0.4"/>
    <n v="345.55199999999996"/>
  </r>
  <r>
    <n v="4417"/>
    <x v="2191"/>
    <x v="503"/>
    <d v="2015-12-06T00:00:00"/>
    <x v="1"/>
    <s v="AH-10210"/>
    <s v="Alan Hwang"/>
    <x v="0"/>
    <s v="United States"/>
    <s v="San Francisco"/>
    <s v="California"/>
    <n v="94122"/>
    <x v="1"/>
    <x v="829"/>
    <x v="1"/>
    <s v="Fasteners"/>
    <s v="Staples"/>
    <x v="3265"/>
    <n v="0.4"/>
    <n v="18.239999999999998"/>
  </r>
  <r>
    <n v="4418"/>
    <x v="2192"/>
    <x v="359"/>
    <d v="2018-04-12T00:00:00"/>
    <x v="0"/>
    <s v="KL-16645"/>
    <s v="Ken Lonsdale"/>
    <x v="0"/>
    <s v="United States"/>
    <s v="Detroit"/>
    <s v="Michigan"/>
    <n v="48205"/>
    <x v="2"/>
    <x v="979"/>
    <x v="1"/>
    <s v="Binders"/>
    <s v="GBC Recycled Regency Composition Covers"/>
    <x v="3266"/>
    <n v="0.3"/>
    <n v="334.76799999999997"/>
  </r>
  <r>
    <n v="4419"/>
    <x v="2193"/>
    <x v="414"/>
    <d v="2015-12-27T00:00:00"/>
    <x v="1"/>
    <s v="MH-17455"/>
    <s v="Mark Hamilton"/>
    <x v="0"/>
    <s v="United States"/>
    <s v="Hamilton"/>
    <s v="Ohio"/>
    <n v="45011"/>
    <x v="3"/>
    <x v="124"/>
    <x v="0"/>
    <s v="Furnishings"/>
    <s v="Eldon Cleatmat Plus Chair Mats for High Pile Carpets"/>
    <x v="3267"/>
    <n v="0.4"/>
    <n v="114.50880000000001"/>
  </r>
  <r>
    <n v="4420"/>
    <x v="2194"/>
    <x v="506"/>
    <d v="2015-12-24T00:00:00"/>
    <x v="1"/>
    <s v="EC-14050"/>
    <s v="Erin Creighton"/>
    <x v="0"/>
    <s v="United States"/>
    <s v="Columbus"/>
    <s v="Ohio"/>
    <n v="43229"/>
    <x v="3"/>
    <x v="1203"/>
    <x v="1"/>
    <s v="Binders"/>
    <s v="Newell 3-Hole Punched Plastic Slotted Magazine Holders for Binders"/>
    <x v="3268"/>
    <n v="0.4"/>
    <n v="3.2904"/>
  </r>
  <r>
    <n v="4421"/>
    <x v="2195"/>
    <x v="972"/>
    <d v="2016-11-21T00:00:00"/>
    <x v="0"/>
    <s v="GH-14665"/>
    <s v="Greg Hansen"/>
    <x v="0"/>
    <s v="United States"/>
    <s v="Chicago"/>
    <s v="Illinois"/>
    <n v="60610"/>
    <x v="2"/>
    <x v="682"/>
    <x v="1"/>
    <s v="Supplies"/>
    <s v="Acme Box Cutter Scissors"/>
    <x v="3269"/>
    <n v="0.35"/>
    <n v="26.598000000000003"/>
  </r>
  <r>
    <n v="4422"/>
    <x v="2196"/>
    <x v="530"/>
    <d v="2015-03-09T00:00:00"/>
    <x v="1"/>
    <s v="SC-20095"/>
    <s v="Sanjit Chand"/>
    <x v="0"/>
    <s v="United States"/>
    <s v="Margate"/>
    <s v="Florida"/>
    <n v="33063"/>
    <x v="0"/>
    <x v="313"/>
    <x v="1"/>
    <s v="Art"/>
    <s v="BIC Brite Liner Highlighters, Chisel Tip"/>
    <x v="12"/>
    <n v="0.15000000000000002"/>
    <n v="13.219199999999999"/>
  </r>
  <r>
    <n v="4423"/>
    <x v="2197"/>
    <x v="796"/>
    <d v="2018-05-19T00:00:00"/>
    <x v="2"/>
    <s v="TB-21355"/>
    <s v="Todd Boyes"/>
    <x v="1"/>
    <s v="United States"/>
    <s v="Sandy Springs"/>
    <s v="Georgia"/>
    <n v="30328"/>
    <x v="0"/>
    <x v="22"/>
    <x v="1"/>
    <s v="Appliances"/>
    <s v="Acco Six-Outlet Power Strip, 4 Cord Length"/>
    <x v="3270"/>
    <n v="0.25"/>
    <n v="12.93"/>
  </r>
  <r>
    <n v="4424"/>
    <x v="2197"/>
    <x v="796"/>
    <d v="2018-05-19T00:00:00"/>
    <x v="2"/>
    <s v="TB-21355"/>
    <s v="Todd Boyes"/>
    <x v="1"/>
    <s v="United States"/>
    <s v="Sandy Springs"/>
    <s v="Georgia"/>
    <n v="30328"/>
    <x v="0"/>
    <x v="1659"/>
    <x v="0"/>
    <s v="Bookcases"/>
    <s v="Hon 4-Shelf Metal Bookcases"/>
    <x v="3271"/>
    <n v="0.35"/>
    <n v="196.911"/>
  </r>
  <r>
    <n v="4425"/>
    <x v="2197"/>
    <x v="796"/>
    <d v="2018-05-19T00:00:00"/>
    <x v="2"/>
    <s v="TB-21355"/>
    <s v="Todd Boyes"/>
    <x v="1"/>
    <s v="United States"/>
    <s v="Sandy Springs"/>
    <s v="Georgia"/>
    <n v="30328"/>
    <x v="0"/>
    <x v="1091"/>
    <x v="2"/>
    <s v="Phones"/>
    <s v="QVS USB Car Charger 2-Port 2.1Amp for iPod/iPhone/iPad/iPad 2/iPad 3"/>
    <x v="3272"/>
    <n v="0.25"/>
    <n v="26.0625"/>
  </r>
  <r>
    <n v="4426"/>
    <x v="2197"/>
    <x v="796"/>
    <d v="2018-05-19T00:00:00"/>
    <x v="2"/>
    <s v="TB-21355"/>
    <s v="Todd Boyes"/>
    <x v="1"/>
    <s v="United States"/>
    <s v="Sandy Springs"/>
    <s v="Georgia"/>
    <n v="30328"/>
    <x v="0"/>
    <x v="412"/>
    <x v="1"/>
    <s v="Binders"/>
    <s v="Poly Designer Cover &amp; Back"/>
    <x v="3273"/>
    <n v="0.25"/>
    <n v="85.454999999999998"/>
  </r>
  <r>
    <n v="4427"/>
    <x v="2197"/>
    <x v="796"/>
    <d v="2018-05-19T00:00:00"/>
    <x v="2"/>
    <s v="TB-21355"/>
    <s v="Todd Boyes"/>
    <x v="1"/>
    <s v="United States"/>
    <s v="Sandy Springs"/>
    <s v="Georgia"/>
    <n v="30328"/>
    <x v="0"/>
    <x v="1480"/>
    <x v="2"/>
    <s v="Phones"/>
    <s v="Apple EarPods with Remote and Mic"/>
    <x v="389"/>
    <n v="0.25"/>
    <n v="41.984999999999999"/>
  </r>
  <r>
    <n v="4428"/>
    <x v="2198"/>
    <x v="585"/>
    <d v="2018-09-28T00:00:00"/>
    <x v="1"/>
    <s v="DW-13195"/>
    <s v="David Wiener"/>
    <x v="1"/>
    <s v="United States"/>
    <s v="Albuquerque"/>
    <s v="New Mexico"/>
    <n v="87105"/>
    <x v="1"/>
    <x v="187"/>
    <x v="1"/>
    <s v="Paper"/>
    <s v="Southworth 25% Cotton Linen-Finish Paper &amp; Envelopes"/>
    <x v="3274"/>
    <n v="0.4"/>
    <n v="16.308"/>
  </r>
  <r>
    <n v="4429"/>
    <x v="2199"/>
    <x v="708"/>
    <d v="2018-03-27T00:00:00"/>
    <x v="1"/>
    <s v="CL-12565"/>
    <s v="Clay Ludtke"/>
    <x v="0"/>
    <s v="United States"/>
    <s v="Tulsa"/>
    <s v="Oklahoma"/>
    <n v="74133"/>
    <x v="2"/>
    <x v="1496"/>
    <x v="0"/>
    <s v="Chairs"/>
    <s v="Global Leather and Oak Executive Chair, Black"/>
    <x v="3275"/>
    <n v="0.35"/>
    <n v="1173.8220000000001"/>
  </r>
  <r>
    <n v="4430"/>
    <x v="2200"/>
    <x v="32"/>
    <d v="2018-09-14T00:00:00"/>
    <x v="3"/>
    <s v="LT-17110"/>
    <s v="Liz Thompson"/>
    <x v="0"/>
    <s v="United States"/>
    <s v="Orange"/>
    <s v="New Jersey"/>
    <n v="7050"/>
    <x v="3"/>
    <x v="1559"/>
    <x v="1"/>
    <s v="Art"/>
    <s v="Boston Home &amp; Office Model 2000 Electric Pencil Sharpeners"/>
    <x v="418"/>
    <n v="0.25"/>
    <n v="53.212500000000006"/>
  </r>
  <r>
    <n v="4431"/>
    <x v="2201"/>
    <x v="54"/>
    <d v="2017-11-08T00:00:00"/>
    <x v="0"/>
    <s v="AP-10915"/>
    <s v="Arthur Prichep"/>
    <x v="0"/>
    <s v="United States"/>
    <s v="Henderson"/>
    <s v="Kentucky"/>
    <n v="42420"/>
    <x v="0"/>
    <x v="659"/>
    <x v="1"/>
    <s v="Fasteners"/>
    <s v="Advantus Plastic Paper Clips"/>
    <x v="3276"/>
    <n v="0.25"/>
    <n v="15"/>
  </r>
  <r>
    <n v="4432"/>
    <x v="2201"/>
    <x v="54"/>
    <d v="2017-11-08T00:00:00"/>
    <x v="0"/>
    <s v="AP-10915"/>
    <s v="Arthur Prichep"/>
    <x v="0"/>
    <s v="United States"/>
    <s v="Henderson"/>
    <s v="Kentucky"/>
    <n v="42420"/>
    <x v="0"/>
    <x v="1596"/>
    <x v="1"/>
    <s v="Art"/>
    <s v="Economy #2 Pencils"/>
    <x v="3277"/>
    <n v="0.15000000000000002"/>
    <n v="6.7830000000000004"/>
  </r>
  <r>
    <n v="4433"/>
    <x v="2201"/>
    <x v="54"/>
    <d v="2017-11-08T00:00:00"/>
    <x v="0"/>
    <s v="AP-10915"/>
    <s v="Arthur Prichep"/>
    <x v="0"/>
    <s v="United States"/>
    <s v="Henderson"/>
    <s v="Kentucky"/>
    <n v="42420"/>
    <x v="0"/>
    <x v="763"/>
    <x v="0"/>
    <s v="Furnishings"/>
    <s v="Magna Visual Magnetic Picture Hangers"/>
    <x v="899"/>
    <n v="0.25"/>
    <n v="18.075000000000003"/>
  </r>
  <r>
    <n v="4434"/>
    <x v="2201"/>
    <x v="54"/>
    <d v="2017-11-08T00:00:00"/>
    <x v="0"/>
    <s v="AP-10915"/>
    <s v="Arthur Prichep"/>
    <x v="0"/>
    <s v="United States"/>
    <s v="Henderson"/>
    <s v="Kentucky"/>
    <n v="42420"/>
    <x v="0"/>
    <x v="1452"/>
    <x v="1"/>
    <s v="Art"/>
    <s v="Boston 16750 Black Compact Battery Pencil Sharpener"/>
    <x v="3278"/>
    <n v="0.15000000000000002"/>
    <n v="7.4375"/>
  </r>
  <r>
    <n v="4435"/>
    <x v="2201"/>
    <x v="54"/>
    <d v="2017-11-08T00:00:00"/>
    <x v="0"/>
    <s v="AP-10915"/>
    <s v="Arthur Prichep"/>
    <x v="0"/>
    <s v="United States"/>
    <s v="Henderson"/>
    <s v="Kentucky"/>
    <n v="42420"/>
    <x v="0"/>
    <x v="1660"/>
    <x v="0"/>
    <s v="Tables"/>
    <s v="Global Adaptabilities Conference Tables"/>
    <x v="3279"/>
    <n v="0.15000000000000002"/>
    <n v="716.49900000000002"/>
  </r>
  <r>
    <n v="4436"/>
    <x v="2202"/>
    <x v="973"/>
    <d v="2017-05-08T00:00:00"/>
    <x v="1"/>
    <s v="CB-12415"/>
    <s v="Christy Brittain"/>
    <x v="0"/>
    <s v="United States"/>
    <s v="Chicago"/>
    <s v="Illinois"/>
    <n v="60653"/>
    <x v="2"/>
    <x v="634"/>
    <x v="1"/>
    <s v="Binders"/>
    <s v="Heavy-Duty E-Z-D Binders"/>
    <x v="3280"/>
    <n v="0.3"/>
    <n v="1.5273999999999999"/>
  </r>
  <r>
    <n v="4437"/>
    <x v="2202"/>
    <x v="973"/>
    <d v="2017-05-08T00:00:00"/>
    <x v="1"/>
    <s v="CB-12415"/>
    <s v="Christy Brittain"/>
    <x v="0"/>
    <s v="United States"/>
    <s v="Chicago"/>
    <s v="Illinois"/>
    <n v="60653"/>
    <x v="2"/>
    <x v="1661"/>
    <x v="1"/>
    <s v="Art"/>
    <s v="Newell 316"/>
    <x v="3281"/>
    <n v="0.35"/>
    <n v="17.799600000000002"/>
  </r>
  <r>
    <n v="4438"/>
    <x v="2202"/>
    <x v="973"/>
    <d v="2017-05-08T00:00:00"/>
    <x v="1"/>
    <s v="CB-12415"/>
    <s v="Christy Brittain"/>
    <x v="0"/>
    <s v="United States"/>
    <s v="Chicago"/>
    <s v="Illinois"/>
    <n v="60653"/>
    <x v="2"/>
    <x v="1324"/>
    <x v="1"/>
    <s v="Appliances"/>
    <s v="Acco Smartsocket Color-Coded Six-Outlet AC Adapter Model Surge Protectors"/>
    <x v="3282"/>
    <n v="0.3"/>
    <n v="18.484199999999998"/>
  </r>
  <r>
    <n v="4439"/>
    <x v="2203"/>
    <x v="797"/>
    <d v="2018-01-02T00:00:00"/>
    <x v="1"/>
    <s v="MT-17815"/>
    <s v="Meg Tillman"/>
    <x v="0"/>
    <s v="United States"/>
    <s v="Port Arthur"/>
    <s v="Texas"/>
    <n v="77642"/>
    <x v="2"/>
    <x v="1193"/>
    <x v="1"/>
    <s v="Paper"/>
    <s v="Xerox 214"/>
    <x v="559"/>
    <n v="0.3"/>
    <n v="7.2576000000000001"/>
  </r>
  <r>
    <n v="4440"/>
    <x v="2203"/>
    <x v="797"/>
    <d v="2018-01-02T00:00:00"/>
    <x v="1"/>
    <s v="MT-17815"/>
    <s v="Meg Tillman"/>
    <x v="0"/>
    <s v="United States"/>
    <s v="Port Arthur"/>
    <s v="Texas"/>
    <n v="77642"/>
    <x v="2"/>
    <x v="956"/>
    <x v="1"/>
    <s v="Paper"/>
    <s v="Its Hot Message Books with Stickers, 2 3/4 x 5"/>
    <x v="208"/>
    <n v="0.3"/>
    <n v="16.576000000000001"/>
  </r>
  <r>
    <n v="4441"/>
    <x v="2204"/>
    <x v="405"/>
    <d v="2017-07-26T00:00:00"/>
    <x v="1"/>
    <s v="DK-13375"/>
    <s v="Dennis Kane"/>
    <x v="0"/>
    <s v="United States"/>
    <s v="Westland"/>
    <s v="Michigan"/>
    <n v="48185"/>
    <x v="2"/>
    <x v="989"/>
    <x v="2"/>
    <s v="Accessories"/>
    <s v="Plantronics Audio 995 Wireless Stereo Headset"/>
    <x v="3283"/>
    <n v="0.35"/>
    <n v="71.467500000000001"/>
  </r>
  <r>
    <n v="4442"/>
    <x v="2204"/>
    <x v="405"/>
    <d v="2017-07-26T00:00:00"/>
    <x v="1"/>
    <s v="DK-13375"/>
    <s v="Dennis Kane"/>
    <x v="0"/>
    <s v="United States"/>
    <s v="Westland"/>
    <s v="Michigan"/>
    <n v="48185"/>
    <x v="2"/>
    <x v="1662"/>
    <x v="1"/>
    <s v="Storage"/>
    <s v="Fellowes Staxonsteel Drawer Files"/>
    <x v="3284"/>
    <n v="0.4"/>
    <n v="579.51"/>
  </r>
  <r>
    <n v="4443"/>
    <x v="2204"/>
    <x v="405"/>
    <d v="2017-07-26T00:00:00"/>
    <x v="1"/>
    <s v="DK-13375"/>
    <s v="Dennis Kane"/>
    <x v="0"/>
    <s v="United States"/>
    <s v="Westland"/>
    <s v="Michigan"/>
    <n v="48185"/>
    <x v="2"/>
    <x v="1663"/>
    <x v="1"/>
    <s v="Art"/>
    <s v="Avery Hi-Liter Smear-Safe Highlighters"/>
    <x v="2580"/>
    <n v="0.35"/>
    <n v="18.98"/>
  </r>
  <r>
    <n v="4444"/>
    <x v="2204"/>
    <x v="405"/>
    <d v="2017-07-26T00:00:00"/>
    <x v="1"/>
    <s v="DK-13375"/>
    <s v="Dennis Kane"/>
    <x v="0"/>
    <s v="United States"/>
    <s v="Westland"/>
    <s v="Michigan"/>
    <n v="48185"/>
    <x v="2"/>
    <x v="1009"/>
    <x v="1"/>
    <s v="Paper"/>
    <s v="Xerox 192"/>
    <x v="56"/>
    <n v="0.3"/>
    <n v="22.679999999999996"/>
  </r>
  <r>
    <n v="4445"/>
    <x v="2205"/>
    <x v="912"/>
    <d v="2015-11-21T00:00:00"/>
    <x v="1"/>
    <s v="SR-20740"/>
    <s v="Steven Roelle"/>
    <x v="2"/>
    <s v="United States"/>
    <s v="Bloomington"/>
    <s v="Indiana"/>
    <n v="47401"/>
    <x v="2"/>
    <x v="1358"/>
    <x v="1"/>
    <s v="Envelopes"/>
    <s v="#10 White Business Envelopes,4 1/8 x 9 1/2"/>
    <x v="2506"/>
    <n v="0.3"/>
    <n v="54.844999999999992"/>
  </r>
  <r>
    <n v="4446"/>
    <x v="2205"/>
    <x v="912"/>
    <d v="2015-11-21T00:00:00"/>
    <x v="1"/>
    <s v="SR-20740"/>
    <s v="Steven Roelle"/>
    <x v="2"/>
    <s v="United States"/>
    <s v="Bloomington"/>
    <s v="Indiana"/>
    <n v="47401"/>
    <x v="2"/>
    <x v="1436"/>
    <x v="1"/>
    <s v="Paper"/>
    <s v="Xerox 1954"/>
    <x v="2458"/>
    <n v="0.3"/>
    <n v="22.175999999999998"/>
  </r>
  <r>
    <n v="4447"/>
    <x v="2205"/>
    <x v="912"/>
    <d v="2015-11-21T00:00:00"/>
    <x v="1"/>
    <s v="SR-20740"/>
    <s v="Steven Roelle"/>
    <x v="2"/>
    <s v="United States"/>
    <s v="Bloomington"/>
    <s v="Indiana"/>
    <n v="47401"/>
    <x v="2"/>
    <x v="24"/>
    <x v="1"/>
    <s v="Binders"/>
    <s v="Wilson Jones Active Use Binders"/>
    <x v="2021"/>
    <n v="0.3"/>
    <n v="20.384"/>
  </r>
  <r>
    <n v="4448"/>
    <x v="2205"/>
    <x v="912"/>
    <d v="2015-11-21T00:00:00"/>
    <x v="1"/>
    <s v="SR-20740"/>
    <s v="Steven Roelle"/>
    <x v="2"/>
    <s v="United States"/>
    <s v="Bloomington"/>
    <s v="Indiana"/>
    <n v="47401"/>
    <x v="2"/>
    <x v="298"/>
    <x v="1"/>
    <s v="Storage"/>
    <s v="File Shuttle II and Handi-File, Black"/>
    <x v="3285"/>
    <n v="0.4"/>
    <n v="101.66999999999999"/>
  </r>
  <r>
    <n v="4449"/>
    <x v="2206"/>
    <x v="974"/>
    <d v="2016-06-23T00:00:00"/>
    <x v="1"/>
    <s v="LH-17155"/>
    <s v="Logan Haushalter"/>
    <x v="0"/>
    <s v="United States"/>
    <s v="Los Angeles"/>
    <s v="California"/>
    <n v="90032"/>
    <x v="1"/>
    <x v="545"/>
    <x v="0"/>
    <s v="Furnishings"/>
    <s v="Eldon 200 Class Desk Accessories"/>
    <x v="2345"/>
    <n v="0.4"/>
    <n v="7.5359999999999996"/>
  </r>
  <r>
    <n v="4450"/>
    <x v="2206"/>
    <x v="974"/>
    <d v="2016-06-23T00:00:00"/>
    <x v="1"/>
    <s v="LH-17155"/>
    <s v="Logan Haushalter"/>
    <x v="0"/>
    <s v="United States"/>
    <s v="Los Angeles"/>
    <s v="California"/>
    <n v="90032"/>
    <x v="1"/>
    <x v="1114"/>
    <x v="1"/>
    <s v="Paper"/>
    <s v="Xerox 231"/>
    <x v="90"/>
    <n v="0.4"/>
    <n v="3.8879999999999999"/>
  </r>
  <r>
    <n v="4451"/>
    <x v="2206"/>
    <x v="974"/>
    <d v="2016-06-23T00:00:00"/>
    <x v="1"/>
    <s v="LH-17155"/>
    <s v="Logan Haushalter"/>
    <x v="0"/>
    <s v="United States"/>
    <s v="Los Angeles"/>
    <s v="California"/>
    <n v="90032"/>
    <x v="1"/>
    <x v="633"/>
    <x v="1"/>
    <s v="Envelopes"/>
    <s v="Cameo Buff Policy Envelopes"/>
    <x v="731"/>
    <n v="0.4"/>
    <n v="112.014"/>
  </r>
  <r>
    <n v="4452"/>
    <x v="2207"/>
    <x v="975"/>
    <d v="2017-07-06T00:00:00"/>
    <x v="2"/>
    <s v="AA-10645"/>
    <s v="Anna Andreadi"/>
    <x v="0"/>
    <s v="United States"/>
    <s v="San Francisco"/>
    <s v="California"/>
    <n v="94109"/>
    <x v="1"/>
    <x v="534"/>
    <x v="0"/>
    <s v="Furnishings"/>
    <s v="Master Caster Door Stop, Brown"/>
    <x v="3286"/>
    <n v="0.4"/>
    <n v="15.239999999999998"/>
  </r>
  <r>
    <n v="4453"/>
    <x v="2207"/>
    <x v="975"/>
    <d v="2017-07-06T00:00:00"/>
    <x v="2"/>
    <s v="AA-10645"/>
    <s v="Anna Andreadi"/>
    <x v="0"/>
    <s v="United States"/>
    <s v="San Francisco"/>
    <s v="California"/>
    <n v="94109"/>
    <x v="1"/>
    <x v="1664"/>
    <x v="1"/>
    <s v="Envelopes"/>
    <s v="Inter-Office Recycled Envelopes, Brown Kraft, Button-String,10 x 13 , 100/Box"/>
    <x v="3287"/>
    <n v="0.4"/>
    <n v="26.376000000000001"/>
  </r>
  <r>
    <n v="4454"/>
    <x v="2207"/>
    <x v="975"/>
    <d v="2017-07-06T00:00:00"/>
    <x v="2"/>
    <s v="AA-10645"/>
    <s v="Anna Andreadi"/>
    <x v="0"/>
    <s v="United States"/>
    <s v="San Francisco"/>
    <s v="California"/>
    <n v="94109"/>
    <x v="1"/>
    <x v="789"/>
    <x v="0"/>
    <s v="Bookcases"/>
    <s v="Atlantic Metals Mobile 5-Shelf Bookcases, Custom Colors"/>
    <x v="3288"/>
    <n v="0.5"/>
    <n v="639.58249999999998"/>
  </r>
  <r>
    <n v="4455"/>
    <x v="2207"/>
    <x v="975"/>
    <d v="2017-07-06T00:00:00"/>
    <x v="2"/>
    <s v="AA-10645"/>
    <s v="Anna Andreadi"/>
    <x v="0"/>
    <s v="United States"/>
    <s v="San Francisco"/>
    <s v="California"/>
    <n v="94109"/>
    <x v="1"/>
    <x v="700"/>
    <x v="1"/>
    <s v="Storage"/>
    <s v="Eldon Shelf Savers Cubes and Bins"/>
    <x v="3289"/>
    <n v="0.5"/>
    <n v="13.96"/>
  </r>
  <r>
    <n v="4456"/>
    <x v="2208"/>
    <x v="37"/>
    <d v="2016-09-08T00:00:00"/>
    <x v="1"/>
    <s v="AS-10630"/>
    <s v="Ann Steele"/>
    <x v="2"/>
    <s v="United States"/>
    <s v="San Francisco"/>
    <s v="California"/>
    <n v="94110"/>
    <x v="1"/>
    <x v="394"/>
    <x v="0"/>
    <s v="Chairs"/>
    <s v="Office Star - Ergonomically Designed Knee Chair"/>
    <x v="431"/>
    <n v="0.45"/>
    <n v="71.262400000000014"/>
  </r>
  <r>
    <n v="4457"/>
    <x v="2208"/>
    <x v="37"/>
    <d v="2016-09-08T00:00:00"/>
    <x v="1"/>
    <s v="AS-10630"/>
    <s v="Ann Steele"/>
    <x v="2"/>
    <s v="United States"/>
    <s v="San Francisco"/>
    <s v="California"/>
    <n v="94110"/>
    <x v="1"/>
    <x v="122"/>
    <x v="1"/>
    <s v="Binders"/>
    <s v="Avery Durable Slant Ring Binders, No Labels"/>
    <x v="2850"/>
    <n v="0.4"/>
    <n v="3.8208000000000002"/>
  </r>
  <r>
    <n v="4458"/>
    <x v="2209"/>
    <x v="783"/>
    <d v="2018-08-12T00:00:00"/>
    <x v="1"/>
    <s v="MC-17575"/>
    <s v="Matt Collins"/>
    <x v="0"/>
    <s v="United States"/>
    <s v="San Jose"/>
    <s v="California"/>
    <n v="95123"/>
    <x v="1"/>
    <x v="1184"/>
    <x v="1"/>
    <s v="Paper"/>
    <s v="Xerox 1891"/>
    <x v="1644"/>
    <n v="0.4"/>
    <n v="146.72999999999999"/>
  </r>
  <r>
    <n v="4459"/>
    <x v="2210"/>
    <x v="677"/>
    <d v="2018-03-20T00:00:00"/>
    <x v="1"/>
    <s v="SE-20110"/>
    <s v="Sanjit Engle"/>
    <x v="0"/>
    <s v="United States"/>
    <s v="Denver"/>
    <s v="Colorado"/>
    <n v="80219"/>
    <x v="1"/>
    <x v="465"/>
    <x v="1"/>
    <s v="Supplies"/>
    <s v="Martin Yale Chadless Opener Electric Letter Opener"/>
    <x v="3290"/>
    <n v="0.45"/>
    <n v="732.8728000000001"/>
  </r>
  <r>
    <n v="4460"/>
    <x v="2211"/>
    <x v="394"/>
    <d v="2018-10-01T00:00:00"/>
    <x v="2"/>
    <s v="DS-13030"/>
    <s v="Darrin Sayre"/>
    <x v="2"/>
    <s v="United States"/>
    <s v="Aurora"/>
    <s v="Colorado"/>
    <n v="80013"/>
    <x v="1"/>
    <x v="514"/>
    <x v="0"/>
    <s v="Furnishings"/>
    <s v="Dana Halogen Swing-Arm Architect Lamp"/>
    <x v="3291"/>
    <n v="0.4"/>
    <n v="19.665600000000001"/>
  </r>
  <r>
    <n v="4461"/>
    <x v="2211"/>
    <x v="394"/>
    <d v="2018-10-01T00:00:00"/>
    <x v="2"/>
    <s v="DS-13030"/>
    <s v="Darrin Sayre"/>
    <x v="2"/>
    <s v="United States"/>
    <s v="Aurora"/>
    <s v="Colorado"/>
    <n v="80013"/>
    <x v="1"/>
    <x v="196"/>
    <x v="1"/>
    <s v="Storage"/>
    <s v="Gould Plastics 18-Pocket Panel Bin, 34w x 5-1/4d x 20-1/2h"/>
    <x v="2706"/>
    <n v="0.5"/>
    <n v="73.591999999999999"/>
  </r>
  <r>
    <n v="4462"/>
    <x v="2211"/>
    <x v="394"/>
    <d v="2018-10-01T00:00:00"/>
    <x v="2"/>
    <s v="DS-13030"/>
    <s v="Darrin Sayre"/>
    <x v="2"/>
    <s v="United States"/>
    <s v="Aurora"/>
    <s v="Colorado"/>
    <n v="80013"/>
    <x v="1"/>
    <x v="151"/>
    <x v="2"/>
    <s v="Accessories"/>
    <s v="Lenovo 17-Key USB Numeric Keypad"/>
    <x v="157"/>
    <n v="0.45"/>
    <n v="29.911200000000001"/>
  </r>
  <r>
    <n v="4463"/>
    <x v="2211"/>
    <x v="394"/>
    <d v="2018-10-01T00:00:00"/>
    <x v="2"/>
    <s v="DS-13030"/>
    <s v="Darrin Sayre"/>
    <x v="2"/>
    <s v="United States"/>
    <s v="Aurora"/>
    <s v="Colorado"/>
    <n v="80013"/>
    <x v="1"/>
    <x v="1242"/>
    <x v="1"/>
    <s v="Binders"/>
    <s v="GBC DocuBind P50 Personal Binding Machine"/>
    <x v="1963"/>
    <n v="0.4"/>
    <n v="46.065599999999996"/>
  </r>
  <r>
    <n v="4464"/>
    <x v="2211"/>
    <x v="394"/>
    <d v="2018-10-01T00:00:00"/>
    <x v="2"/>
    <s v="DS-13030"/>
    <s v="Darrin Sayre"/>
    <x v="2"/>
    <s v="United States"/>
    <s v="Aurora"/>
    <s v="Colorado"/>
    <n v="80013"/>
    <x v="1"/>
    <x v="1665"/>
    <x v="1"/>
    <s v="Paper"/>
    <s v="Xerox 1992"/>
    <x v="642"/>
    <n v="0.4"/>
    <n v="8.6112000000000002"/>
  </r>
  <r>
    <n v="4465"/>
    <x v="2211"/>
    <x v="394"/>
    <d v="2018-10-01T00:00:00"/>
    <x v="2"/>
    <s v="DS-13030"/>
    <s v="Darrin Sayre"/>
    <x v="2"/>
    <s v="United States"/>
    <s v="Aurora"/>
    <s v="Colorado"/>
    <n v="80013"/>
    <x v="1"/>
    <x v="164"/>
    <x v="1"/>
    <s v="Appliances"/>
    <s v="Kensington 7 Outlet MasterPiece HOMEOFFICE Power Control Center"/>
    <x v="3292"/>
    <n v="0.4"/>
    <n v="125.87519999999999"/>
  </r>
  <r>
    <n v="4466"/>
    <x v="2212"/>
    <x v="976"/>
    <d v="2016-08-11T00:00:00"/>
    <x v="1"/>
    <s v="NS-18640"/>
    <s v="Noel Staavos"/>
    <x v="1"/>
    <s v="United States"/>
    <s v="Boise"/>
    <s v="Idaho"/>
    <n v="83704"/>
    <x v="1"/>
    <x v="925"/>
    <x v="1"/>
    <s v="Binders"/>
    <s v="ACCOHIDE 3-Ring Binder, Blue, 1"/>
    <x v="106"/>
    <n v="0.4"/>
    <n v="1.9823999999999997"/>
  </r>
  <r>
    <n v="4467"/>
    <x v="2213"/>
    <x v="221"/>
    <d v="2018-12-01T00:00:00"/>
    <x v="1"/>
    <s v="KA-16525"/>
    <s v="Kelly Andreada"/>
    <x v="0"/>
    <s v="United States"/>
    <s v="New York City"/>
    <s v="New York"/>
    <n v="10035"/>
    <x v="3"/>
    <x v="853"/>
    <x v="1"/>
    <s v="Art"/>
    <s v="Crayola Anti Dust Chalk, 12/Pack"/>
    <x v="3293"/>
    <n v="0.25"/>
    <n v="12.285"/>
  </r>
  <r>
    <n v="4468"/>
    <x v="2213"/>
    <x v="221"/>
    <d v="2018-12-01T00:00:00"/>
    <x v="1"/>
    <s v="KA-16525"/>
    <s v="Kelly Andreada"/>
    <x v="0"/>
    <s v="United States"/>
    <s v="New York City"/>
    <s v="New York"/>
    <n v="10035"/>
    <x v="3"/>
    <x v="970"/>
    <x v="1"/>
    <s v="Envelopes"/>
    <s v="Ames Color-File Green Diamond Border X-ray Mailers"/>
    <x v="1229"/>
    <n v="0.4"/>
    <n v="100.776"/>
  </r>
  <r>
    <n v="4469"/>
    <x v="2213"/>
    <x v="221"/>
    <d v="2018-12-01T00:00:00"/>
    <x v="1"/>
    <s v="KA-16525"/>
    <s v="Kelly Andreada"/>
    <x v="0"/>
    <s v="United States"/>
    <s v="New York City"/>
    <s v="New York"/>
    <n v="10035"/>
    <x v="3"/>
    <x v="1333"/>
    <x v="0"/>
    <s v="Bookcases"/>
    <s v="OSullivan Plantations 2-Door Library in Landvery Oak"/>
    <x v="243"/>
    <n v="0.5"/>
    <n v="160.78399999999999"/>
  </r>
  <r>
    <n v="4470"/>
    <x v="2213"/>
    <x v="221"/>
    <d v="2018-12-01T00:00:00"/>
    <x v="1"/>
    <s v="KA-16525"/>
    <s v="Kelly Andreada"/>
    <x v="0"/>
    <s v="United States"/>
    <s v="New York City"/>
    <s v="New York"/>
    <n v="10035"/>
    <x v="3"/>
    <x v="1193"/>
    <x v="1"/>
    <s v="Paper"/>
    <s v="Xerox 214"/>
    <x v="91"/>
    <n v="0.4"/>
    <n v="7.7759999999999998"/>
  </r>
  <r>
    <n v="4471"/>
    <x v="2214"/>
    <x v="540"/>
    <d v="2018-05-12T00:00:00"/>
    <x v="1"/>
    <s v="DJ-13510"/>
    <s v="Don Jones"/>
    <x v="1"/>
    <s v="United States"/>
    <s v="Philadelphia"/>
    <s v="Pennsylvania"/>
    <n v="19140"/>
    <x v="3"/>
    <x v="1534"/>
    <x v="0"/>
    <s v="Chairs"/>
    <s v="Global Armless Task Chair, Royal Blue"/>
    <x v="3294"/>
    <n v="0.25"/>
    <n v="96.043499999999995"/>
  </r>
  <r>
    <n v="4472"/>
    <x v="2215"/>
    <x v="365"/>
    <d v="2018-09-29T00:00:00"/>
    <x v="3"/>
    <s v="MG-17680"/>
    <s v="Maureen Gastineau"/>
    <x v="2"/>
    <s v="United States"/>
    <s v="Mentor"/>
    <s v="Ohio"/>
    <n v="44060"/>
    <x v="3"/>
    <x v="1209"/>
    <x v="0"/>
    <s v="Chairs"/>
    <s v="Global Wood Trimmed Managers Task Chair, Khaki"/>
    <x v="1330"/>
    <n v="0.25"/>
    <n v="47.764499999999998"/>
  </r>
  <r>
    <n v="4473"/>
    <x v="2215"/>
    <x v="365"/>
    <d v="2018-09-29T00:00:00"/>
    <x v="3"/>
    <s v="MG-17680"/>
    <s v="Maureen Gastineau"/>
    <x v="2"/>
    <s v="United States"/>
    <s v="Mentor"/>
    <s v="Ohio"/>
    <n v="44060"/>
    <x v="3"/>
    <x v="409"/>
    <x v="2"/>
    <s v="Accessories"/>
    <s v="Logitech G700s Rechargeable Gaming Mouse"/>
    <x v="1946"/>
    <n v="0.25"/>
    <n v="179.982"/>
  </r>
  <r>
    <n v="4474"/>
    <x v="2215"/>
    <x v="365"/>
    <d v="2018-09-29T00:00:00"/>
    <x v="3"/>
    <s v="MG-17680"/>
    <s v="Maureen Gastineau"/>
    <x v="2"/>
    <s v="United States"/>
    <s v="Mentor"/>
    <s v="Ohio"/>
    <n v="44060"/>
    <x v="3"/>
    <x v="1666"/>
    <x v="0"/>
    <s v="Tables"/>
    <s v="Riverside Furniture Stanwyck Manor Table Series"/>
    <x v="2408"/>
    <n v="0.25"/>
    <n v="258.16500000000002"/>
  </r>
  <r>
    <n v="4475"/>
    <x v="2215"/>
    <x v="365"/>
    <d v="2018-09-29T00:00:00"/>
    <x v="3"/>
    <s v="MG-17680"/>
    <s v="Maureen Gastineau"/>
    <x v="2"/>
    <s v="United States"/>
    <s v="Mentor"/>
    <s v="Ohio"/>
    <n v="44060"/>
    <x v="3"/>
    <x v="1290"/>
    <x v="1"/>
    <s v="Paper"/>
    <s v="Xerox 227"/>
    <x v="12"/>
    <n v="0.4"/>
    <n v="9.3311999999999991"/>
  </r>
  <r>
    <n v="4476"/>
    <x v="2215"/>
    <x v="365"/>
    <d v="2018-09-29T00:00:00"/>
    <x v="3"/>
    <s v="MG-17680"/>
    <s v="Maureen Gastineau"/>
    <x v="2"/>
    <s v="United States"/>
    <s v="Mentor"/>
    <s v="Ohio"/>
    <n v="44060"/>
    <x v="3"/>
    <x v="1494"/>
    <x v="0"/>
    <s v="Furnishings"/>
    <s v="G.E. Longer-Life Indoor Recessed Floodlight Bulbs"/>
    <x v="3295"/>
    <n v="0.4"/>
    <n v="12.748800000000001"/>
  </r>
  <r>
    <n v="4477"/>
    <x v="2215"/>
    <x v="365"/>
    <d v="2018-09-29T00:00:00"/>
    <x v="3"/>
    <s v="MG-17680"/>
    <s v="Maureen Gastineau"/>
    <x v="2"/>
    <s v="United States"/>
    <s v="Mentor"/>
    <s v="Ohio"/>
    <n v="44060"/>
    <x v="3"/>
    <x v="1610"/>
    <x v="1"/>
    <s v="Paper"/>
    <s v="Xerox 1928"/>
    <x v="578"/>
    <n v="0.4"/>
    <n v="5.0688000000000004"/>
  </r>
  <r>
    <n v="4478"/>
    <x v="2216"/>
    <x v="760"/>
    <d v="2018-10-22T00:00:00"/>
    <x v="3"/>
    <s v="BD-11620"/>
    <s v="Brian DeCherney"/>
    <x v="0"/>
    <s v="United States"/>
    <s v="Lawton"/>
    <s v="Oklahoma"/>
    <n v="73505"/>
    <x v="2"/>
    <x v="1667"/>
    <x v="1"/>
    <s v="Storage"/>
    <s v="Fellowes Recycled Storage Drawers"/>
    <x v="3296"/>
    <n v="0.4"/>
    <n v="199.85399999999998"/>
  </r>
  <r>
    <n v="4479"/>
    <x v="2216"/>
    <x v="760"/>
    <d v="2018-10-22T00:00:00"/>
    <x v="3"/>
    <s v="BD-11620"/>
    <s v="Brian DeCherney"/>
    <x v="0"/>
    <s v="United States"/>
    <s v="Lawton"/>
    <s v="Oklahoma"/>
    <n v="73505"/>
    <x v="2"/>
    <x v="209"/>
    <x v="0"/>
    <s v="Tables"/>
    <s v="Bevis 36 x 72 Conference Tables"/>
    <x v="3297"/>
    <n v="0.35"/>
    <n v="161.83699999999999"/>
  </r>
  <r>
    <n v="4480"/>
    <x v="2217"/>
    <x v="977"/>
    <d v="2015-03-28T00:00:00"/>
    <x v="1"/>
    <s v="CD-11920"/>
    <s v="Carlos Daly"/>
    <x v="0"/>
    <s v="United States"/>
    <s v="New York City"/>
    <s v="New York"/>
    <n v="10024"/>
    <x v="3"/>
    <x v="1668"/>
    <x v="1"/>
    <s v="Paper"/>
    <s v="Xerox 190"/>
    <x v="1663"/>
    <n v="0.4"/>
    <n v="14.939999999999998"/>
  </r>
  <r>
    <n v="4481"/>
    <x v="2218"/>
    <x v="54"/>
    <d v="2017-11-08T00:00:00"/>
    <x v="1"/>
    <s v="XP-21865"/>
    <s v="Xylona Preis"/>
    <x v="0"/>
    <s v="United States"/>
    <s v="Los Angeles"/>
    <s v="California"/>
    <n v="90049"/>
    <x v="1"/>
    <x v="845"/>
    <x v="1"/>
    <s v="Fasteners"/>
    <s v="Stockwell Push Pins"/>
    <x v="53"/>
    <n v="0.4"/>
    <n v="9.1559999999999988"/>
  </r>
  <r>
    <n v="4482"/>
    <x v="2218"/>
    <x v="54"/>
    <d v="2017-11-08T00:00:00"/>
    <x v="1"/>
    <s v="XP-21865"/>
    <s v="Xylona Preis"/>
    <x v="0"/>
    <s v="United States"/>
    <s v="Los Angeles"/>
    <s v="California"/>
    <n v="90049"/>
    <x v="1"/>
    <x v="1656"/>
    <x v="1"/>
    <s v="Appliances"/>
    <s v="Holmes 99% HEPA Air Purifier"/>
    <x v="3298"/>
    <n v="0.4"/>
    <n v="25.992000000000001"/>
  </r>
  <r>
    <n v="4483"/>
    <x v="2218"/>
    <x v="54"/>
    <d v="2017-11-08T00:00:00"/>
    <x v="1"/>
    <s v="XP-21865"/>
    <s v="Xylona Preis"/>
    <x v="0"/>
    <s v="United States"/>
    <s v="Los Angeles"/>
    <s v="California"/>
    <n v="90049"/>
    <x v="1"/>
    <x v="109"/>
    <x v="1"/>
    <s v="Binders"/>
    <s v="Avery Durable Plastic 1 Binders"/>
    <x v="2185"/>
    <n v="0.4"/>
    <n v="26.150400000000001"/>
  </r>
  <r>
    <n v="4484"/>
    <x v="2218"/>
    <x v="54"/>
    <d v="2017-11-08T00:00:00"/>
    <x v="1"/>
    <s v="XP-21865"/>
    <s v="Xylona Preis"/>
    <x v="0"/>
    <s v="United States"/>
    <s v="Los Angeles"/>
    <s v="California"/>
    <n v="90049"/>
    <x v="1"/>
    <x v="1669"/>
    <x v="1"/>
    <s v="Paper"/>
    <s v="Xerox 1892"/>
    <x v="2207"/>
    <n v="0.4"/>
    <n v="69.768000000000001"/>
  </r>
  <r>
    <n v="4485"/>
    <x v="2218"/>
    <x v="54"/>
    <d v="2017-11-08T00:00:00"/>
    <x v="1"/>
    <s v="XP-21865"/>
    <s v="Xylona Preis"/>
    <x v="0"/>
    <s v="United States"/>
    <s v="Los Angeles"/>
    <s v="California"/>
    <n v="90049"/>
    <x v="1"/>
    <x v="699"/>
    <x v="1"/>
    <s v="Binders"/>
    <s v="Fellowes Black Plastic Comb Bindings"/>
    <x v="3299"/>
    <n v="0.4"/>
    <n v="5.5775999999999994"/>
  </r>
  <r>
    <n v="4486"/>
    <x v="2218"/>
    <x v="54"/>
    <d v="2017-11-08T00:00:00"/>
    <x v="1"/>
    <s v="XP-21865"/>
    <s v="Xylona Preis"/>
    <x v="0"/>
    <s v="United States"/>
    <s v="Los Angeles"/>
    <s v="California"/>
    <n v="90049"/>
    <x v="1"/>
    <x v="1231"/>
    <x v="1"/>
    <s v="Paper"/>
    <s v="Xerox 22"/>
    <x v="537"/>
    <n v="0.4"/>
    <n v="11.664"/>
  </r>
  <r>
    <n v="4487"/>
    <x v="2218"/>
    <x v="54"/>
    <d v="2017-11-08T00:00:00"/>
    <x v="1"/>
    <s v="XP-21865"/>
    <s v="Xylona Preis"/>
    <x v="0"/>
    <s v="United States"/>
    <s v="Los Angeles"/>
    <s v="California"/>
    <n v="90049"/>
    <x v="1"/>
    <x v="1078"/>
    <x v="1"/>
    <s v="Paper"/>
    <s v="Multicolor Computer Printout Paper"/>
    <x v="1806"/>
    <n v="0.4"/>
    <n v="188.73"/>
  </r>
  <r>
    <n v="4488"/>
    <x v="2219"/>
    <x v="577"/>
    <d v="2016-09-11T00:00:00"/>
    <x v="1"/>
    <s v="CA-12055"/>
    <s v="Cathy Armstrong"/>
    <x v="2"/>
    <s v="United States"/>
    <s v="Houston"/>
    <s v="Texas"/>
    <n v="77036"/>
    <x v="2"/>
    <x v="1526"/>
    <x v="1"/>
    <s v="Binders"/>
    <s v="Acco Flexible ACCOHIDE Square Ring Data Binder, Dark Blue, 11 1/2 X 14 7/8"/>
    <x v="3300"/>
    <n v="0.3"/>
    <n v="11.388999999999999"/>
  </r>
  <r>
    <n v="4489"/>
    <x v="2219"/>
    <x v="577"/>
    <d v="2016-09-11T00:00:00"/>
    <x v="1"/>
    <s v="CA-12055"/>
    <s v="Cathy Armstrong"/>
    <x v="2"/>
    <s v="United States"/>
    <s v="Houston"/>
    <s v="Texas"/>
    <n v="77036"/>
    <x v="2"/>
    <x v="1511"/>
    <x v="1"/>
    <s v="Supplies"/>
    <s v="Stiletto Hand Letter Openers"/>
    <x v="3301"/>
    <n v="0.35"/>
    <n v="44.928000000000004"/>
  </r>
  <r>
    <n v="4490"/>
    <x v="2219"/>
    <x v="577"/>
    <d v="2016-09-11T00:00:00"/>
    <x v="1"/>
    <s v="CA-12055"/>
    <s v="Cathy Armstrong"/>
    <x v="2"/>
    <s v="United States"/>
    <s v="Houston"/>
    <s v="Texas"/>
    <n v="77036"/>
    <x v="2"/>
    <x v="985"/>
    <x v="1"/>
    <s v="Binders"/>
    <s v="Acco Four Pocket Poly Ring Binder with Label Holder, Smoke, 1"/>
    <x v="3302"/>
    <n v="0.3"/>
    <n v="3.1289999999999996"/>
  </r>
  <r>
    <n v="4491"/>
    <x v="2220"/>
    <x v="718"/>
    <d v="2018-08-21T00:00:00"/>
    <x v="1"/>
    <s v="JM-15250"/>
    <s v="Janet Martin"/>
    <x v="0"/>
    <s v="United States"/>
    <s v="Los Angeles"/>
    <s v="California"/>
    <n v="90032"/>
    <x v="1"/>
    <x v="616"/>
    <x v="0"/>
    <s v="Tables"/>
    <s v="Chromcraft Round Conference Tables"/>
    <x v="3303"/>
    <n v="0.45"/>
    <n v="230.06280000000001"/>
  </r>
  <r>
    <n v="4492"/>
    <x v="2221"/>
    <x v="588"/>
    <d v="2015-12-03T00:00:00"/>
    <x v="0"/>
    <s v="JK-15730"/>
    <s v="Joe Kamberova"/>
    <x v="0"/>
    <s v="United States"/>
    <s v="Columbus"/>
    <s v="Ohio"/>
    <n v="43229"/>
    <x v="3"/>
    <x v="1572"/>
    <x v="2"/>
    <s v="Copiers"/>
    <s v="Sharp 1540cs Digital Laser Copier"/>
    <x v="3304"/>
    <n v="0.5"/>
    <n v="329.99400000000003"/>
  </r>
  <r>
    <n v="4493"/>
    <x v="2221"/>
    <x v="588"/>
    <d v="2015-12-03T00:00:00"/>
    <x v="0"/>
    <s v="JK-15730"/>
    <s v="Joe Kamberova"/>
    <x v="0"/>
    <s v="United States"/>
    <s v="Columbus"/>
    <s v="Ohio"/>
    <n v="43229"/>
    <x v="3"/>
    <x v="534"/>
    <x v="0"/>
    <s v="Furnishings"/>
    <s v="Master Caster Door Stop, Brown"/>
    <x v="3305"/>
    <n v="0.4"/>
    <n v="4.8768000000000002"/>
  </r>
  <r>
    <n v="4494"/>
    <x v="2221"/>
    <x v="588"/>
    <d v="2015-12-03T00:00:00"/>
    <x v="0"/>
    <s v="JK-15730"/>
    <s v="Joe Kamberova"/>
    <x v="0"/>
    <s v="United States"/>
    <s v="Columbus"/>
    <s v="Ohio"/>
    <n v="43229"/>
    <x v="3"/>
    <x v="1193"/>
    <x v="1"/>
    <s v="Paper"/>
    <s v="Xerox 214"/>
    <x v="1566"/>
    <n v="0.4"/>
    <n v="21.772799999999997"/>
  </r>
  <r>
    <n v="4495"/>
    <x v="2221"/>
    <x v="588"/>
    <d v="2015-12-03T00:00:00"/>
    <x v="0"/>
    <s v="JK-15730"/>
    <s v="Joe Kamberova"/>
    <x v="0"/>
    <s v="United States"/>
    <s v="Columbus"/>
    <s v="Ohio"/>
    <n v="43229"/>
    <x v="3"/>
    <x v="377"/>
    <x v="0"/>
    <s v="Chairs"/>
    <s v="Hon Multipurpose Stacking Arm Chairs"/>
    <x v="3306"/>
    <n v="0.25"/>
    <n v="682.29"/>
  </r>
  <r>
    <n v="4496"/>
    <x v="2222"/>
    <x v="978"/>
    <d v="2018-06-23T00:00:00"/>
    <x v="1"/>
    <s v="CC-12670"/>
    <s v="Craig Carreira"/>
    <x v="0"/>
    <s v="United States"/>
    <s v="Los Angeles"/>
    <s v="California"/>
    <n v="90032"/>
    <x v="1"/>
    <x v="574"/>
    <x v="0"/>
    <s v="Bookcases"/>
    <s v="Bush Andora Bookcase, Maple/Graphite Gray Finish"/>
    <x v="3307"/>
    <n v="0.5"/>
    <n v="458.96174999999999"/>
  </r>
  <r>
    <n v="4497"/>
    <x v="2222"/>
    <x v="978"/>
    <d v="2018-06-23T00:00:00"/>
    <x v="1"/>
    <s v="CC-12670"/>
    <s v="Craig Carreira"/>
    <x v="0"/>
    <s v="United States"/>
    <s v="Los Angeles"/>
    <s v="California"/>
    <n v="90032"/>
    <x v="1"/>
    <x v="329"/>
    <x v="1"/>
    <s v="Paper"/>
    <s v="Xerox 1930"/>
    <x v="783"/>
    <n v="0.4"/>
    <n v="23.327999999999999"/>
  </r>
  <r>
    <n v="4498"/>
    <x v="2223"/>
    <x v="574"/>
    <d v="2018-12-09T00:00:00"/>
    <x v="1"/>
    <s v="GW-14605"/>
    <s v="Giulietta Weimer"/>
    <x v="0"/>
    <s v="United States"/>
    <s v="Philadelphia"/>
    <s v="Pennsylvania"/>
    <n v="19140"/>
    <x v="3"/>
    <x v="115"/>
    <x v="1"/>
    <s v="Binders"/>
    <s v="GBC DocuBind 300 Electric Binding Machine"/>
    <x v="3308"/>
    <n v="0.4"/>
    <n v="378.7056"/>
  </r>
  <r>
    <n v="4499"/>
    <x v="2224"/>
    <x v="871"/>
    <d v="2015-11-26T00:00:00"/>
    <x v="1"/>
    <s v="GR-14560"/>
    <s v="Georgia Rosenberg"/>
    <x v="1"/>
    <s v="United States"/>
    <s v="San Francisco"/>
    <s v="California"/>
    <n v="94110"/>
    <x v="1"/>
    <x v="1165"/>
    <x v="1"/>
    <s v="Paper"/>
    <s v="Xerox 211"/>
    <x v="91"/>
    <n v="0.4"/>
    <n v="7.7759999999999998"/>
  </r>
  <r>
    <n v="4500"/>
    <x v="2225"/>
    <x v="342"/>
    <d v="2017-04-16T00:00:00"/>
    <x v="1"/>
    <s v="FM-14215"/>
    <s v="Filia McAdams"/>
    <x v="1"/>
    <s v="United States"/>
    <s v="Bakersfield"/>
    <s v="California"/>
    <n v="93309"/>
    <x v="1"/>
    <x v="1290"/>
    <x v="1"/>
    <s v="Paper"/>
    <s v="Xerox 227"/>
    <x v="91"/>
    <n v="0.4"/>
    <n v="7.7759999999999998"/>
  </r>
  <r>
    <n v="4501"/>
    <x v="2225"/>
    <x v="342"/>
    <d v="2017-04-16T00:00:00"/>
    <x v="1"/>
    <s v="FM-14215"/>
    <s v="Filia McAdams"/>
    <x v="1"/>
    <s v="United States"/>
    <s v="Bakersfield"/>
    <s v="California"/>
    <n v="93309"/>
    <x v="1"/>
    <x v="1458"/>
    <x v="1"/>
    <s v="Binders"/>
    <s v="Wilson Jones Clip &amp; Carry Folder Binder Tool for Ring Binders, Clear"/>
    <x v="347"/>
    <n v="0.4"/>
    <n v="13.92"/>
  </r>
  <r>
    <n v="4502"/>
    <x v="2226"/>
    <x v="479"/>
    <d v="2015-07-04T00:00:00"/>
    <x v="1"/>
    <s v="MS-17980"/>
    <s v="Michael Stewart"/>
    <x v="1"/>
    <s v="United States"/>
    <s v="Houston"/>
    <s v="Texas"/>
    <n v="77095"/>
    <x v="2"/>
    <x v="510"/>
    <x v="1"/>
    <s v="Paper"/>
    <s v="Xerox 225"/>
    <x v="233"/>
    <n v="0.3"/>
    <n v="18.143999999999998"/>
  </r>
  <r>
    <n v="4503"/>
    <x v="2226"/>
    <x v="479"/>
    <d v="2015-07-04T00:00:00"/>
    <x v="1"/>
    <s v="MS-17980"/>
    <s v="Michael Stewart"/>
    <x v="1"/>
    <s v="United States"/>
    <s v="Houston"/>
    <s v="Texas"/>
    <n v="77095"/>
    <x v="2"/>
    <x v="462"/>
    <x v="1"/>
    <s v="Fasteners"/>
    <s v="Staples"/>
    <x v="3309"/>
    <n v="0.3"/>
    <n v="14.9184"/>
  </r>
  <r>
    <n v="4504"/>
    <x v="2227"/>
    <x v="163"/>
    <d v="2015-12-29T00:00:00"/>
    <x v="1"/>
    <s v="BF-11170"/>
    <s v="Ben Ferrer"/>
    <x v="2"/>
    <s v="United States"/>
    <s v="Los Angeles"/>
    <s v="California"/>
    <n v="90045"/>
    <x v="1"/>
    <x v="1670"/>
    <x v="2"/>
    <s v="Phones"/>
    <s v="Seidio BD2-HK3IPH5-BK DILEX Case and Holster Combo for Apple iPhone 5/5s - Black"/>
    <x v="3310"/>
    <n v="0.4"/>
    <n v="104.1936"/>
  </r>
  <r>
    <n v="4505"/>
    <x v="2227"/>
    <x v="163"/>
    <d v="2015-12-29T00:00:00"/>
    <x v="1"/>
    <s v="BF-11170"/>
    <s v="Ben Ferrer"/>
    <x v="2"/>
    <s v="United States"/>
    <s v="Los Angeles"/>
    <s v="California"/>
    <n v="90045"/>
    <x v="1"/>
    <x v="1107"/>
    <x v="1"/>
    <s v="Appliances"/>
    <s v="Avanti 4.4 Cu. Ft. Refrigerator"/>
    <x v="2694"/>
    <n v="0.4"/>
    <n v="217.17599999999999"/>
  </r>
  <r>
    <n v="4506"/>
    <x v="2227"/>
    <x v="163"/>
    <d v="2015-12-29T00:00:00"/>
    <x v="1"/>
    <s v="BF-11170"/>
    <s v="Ben Ferrer"/>
    <x v="2"/>
    <s v="United States"/>
    <s v="Los Angeles"/>
    <s v="California"/>
    <n v="90045"/>
    <x v="1"/>
    <x v="341"/>
    <x v="2"/>
    <s v="Accessories"/>
    <s v="Sony 32GB Class 10 Micro SDHC R40 Memory Card"/>
    <x v="3311"/>
    <n v="0.45"/>
    <n v="34.567500000000003"/>
  </r>
  <r>
    <n v="4507"/>
    <x v="2227"/>
    <x v="163"/>
    <d v="2015-12-29T00:00:00"/>
    <x v="1"/>
    <s v="BF-11170"/>
    <s v="Ben Ferrer"/>
    <x v="2"/>
    <s v="United States"/>
    <s v="Los Angeles"/>
    <s v="California"/>
    <n v="90045"/>
    <x v="1"/>
    <x v="638"/>
    <x v="2"/>
    <s v="Phones"/>
    <s v="Cisco Unified IP Phone 7945G VoIP phone"/>
    <x v="3312"/>
    <n v="0.4"/>
    <n v="491.02559999999994"/>
  </r>
  <r>
    <n v="4508"/>
    <x v="2227"/>
    <x v="163"/>
    <d v="2015-12-29T00:00:00"/>
    <x v="1"/>
    <s v="BF-11170"/>
    <s v="Ben Ferrer"/>
    <x v="2"/>
    <s v="United States"/>
    <s v="Los Angeles"/>
    <s v="California"/>
    <n v="90045"/>
    <x v="1"/>
    <x v="1512"/>
    <x v="1"/>
    <s v="Storage"/>
    <s v="Tennsco Commercial Shelving"/>
    <x v="2373"/>
    <n v="0.5"/>
    <n v="10.17"/>
  </r>
  <r>
    <n v="4509"/>
    <x v="2227"/>
    <x v="163"/>
    <d v="2015-12-29T00:00:00"/>
    <x v="1"/>
    <s v="BF-11170"/>
    <s v="Ben Ferrer"/>
    <x v="2"/>
    <s v="United States"/>
    <s v="Los Angeles"/>
    <s v="California"/>
    <n v="90045"/>
    <x v="1"/>
    <x v="928"/>
    <x v="0"/>
    <s v="Furnishings"/>
    <s v="Westinghouse Floor Lamp with Metal Mesh Shade, Black"/>
    <x v="1157"/>
    <n v="0.4"/>
    <n v="14.393999999999998"/>
  </r>
  <r>
    <n v="4510"/>
    <x v="2228"/>
    <x v="979"/>
    <d v="2018-05-29T00:00:00"/>
    <x v="1"/>
    <s v="VS-21820"/>
    <s v="Vivek Sundaresam"/>
    <x v="0"/>
    <s v="United States"/>
    <s v="Los Angeles"/>
    <s v="California"/>
    <n v="90036"/>
    <x v="1"/>
    <x v="719"/>
    <x v="0"/>
    <s v="Tables"/>
    <s v="Lesro Sheffield Collection Coffee Table, End Table, Center Table, Corner Table"/>
    <x v="2422"/>
    <n v="0.45"/>
    <n v="94.208400000000012"/>
  </r>
  <r>
    <n v="4511"/>
    <x v="2229"/>
    <x v="338"/>
    <d v="2017-11-14T00:00:00"/>
    <x v="1"/>
    <s v="KM-16225"/>
    <s v="Kalyca Meade"/>
    <x v="1"/>
    <s v="United States"/>
    <s v="Springfield"/>
    <s v="Missouri"/>
    <n v="65807"/>
    <x v="2"/>
    <x v="1608"/>
    <x v="0"/>
    <s v="Furnishings"/>
    <s v="3M Polarizing Light Filter Sleeves"/>
    <x v="3313"/>
    <n v="0.3"/>
    <n v="26.109999999999996"/>
  </r>
  <r>
    <n v="4512"/>
    <x v="2229"/>
    <x v="338"/>
    <d v="2017-11-14T00:00:00"/>
    <x v="1"/>
    <s v="KM-16225"/>
    <s v="Kalyca Meade"/>
    <x v="1"/>
    <s v="United States"/>
    <s v="Springfield"/>
    <s v="Missouri"/>
    <n v="65807"/>
    <x v="2"/>
    <x v="800"/>
    <x v="1"/>
    <s v="Binders"/>
    <s v="Wilson Jones Ledger-Size, Piano-Hinge Binder, 2, Blue"/>
    <x v="3314"/>
    <n v="0.3"/>
    <n v="57.371999999999993"/>
  </r>
  <r>
    <n v="4513"/>
    <x v="2230"/>
    <x v="824"/>
    <d v="2017-10-03T00:00:00"/>
    <x v="2"/>
    <s v="LP-17095"/>
    <s v="Liz Preis"/>
    <x v="0"/>
    <s v="United States"/>
    <s v="Phoenix"/>
    <s v="Arizona"/>
    <n v="85023"/>
    <x v="1"/>
    <x v="471"/>
    <x v="1"/>
    <s v="Binders"/>
    <s v="Premier Elliptical Ring Binder, Black"/>
    <x v="3315"/>
    <n v="0.4"/>
    <n v="32.8752"/>
  </r>
  <r>
    <n v="4514"/>
    <x v="2231"/>
    <x v="47"/>
    <d v="2017-09-08T00:00:00"/>
    <x v="2"/>
    <s v="BG-11740"/>
    <s v="Bruce Geld"/>
    <x v="0"/>
    <s v="United States"/>
    <s v="Houston"/>
    <s v="Texas"/>
    <n v="77070"/>
    <x v="2"/>
    <x v="146"/>
    <x v="1"/>
    <s v="Storage"/>
    <s v="Tenex Personal Project File with Scoop Front Design, Black"/>
    <x v="3316"/>
    <n v="0.4"/>
    <n v="6.4704000000000006"/>
  </r>
  <r>
    <n v="4515"/>
    <x v="2232"/>
    <x v="189"/>
    <d v="2017-11-01T00:00:00"/>
    <x v="0"/>
    <s v="BW-11200"/>
    <s v="Ben Wallace"/>
    <x v="0"/>
    <s v="United States"/>
    <s v="Hampton"/>
    <s v="Virginia"/>
    <n v="23666"/>
    <x v="0"/>
    <x v="1003"/>
    <x v="0"/>
    <s v="Chairs"/>
    <s v="Global Executive Mid-Back Managers Chair"/>
    <x v="3317"/>
    <n v="0.15000000000000002"/>
    <n v="247.333"/>
  </r>
  <r>
    <n v="4516"/>
    <x v="2233"/>
    <x v="760"/>
    <d v="2018-10-26T00:00:00"/>
    <x v="1"/>
    <s v="PS-18970"/>
    <s v="Paul Stevenson"/>
    <x v="2"/>
    <s v="United States"/>
    <s v="Tulsa"/>
    <s v="Oklahoma"/>
    <n v="74133"/>
    <x v="2"/>
    <x v="1583"/>
    <x v="1"/>
    <s v="Art"/>
    <s v="Dixon Ticonderoga Core-Lock Colored Pencils"/>
    <x v="2900"/>
    <n v="0.35"/>
    <n v="23.686"/>
  </r>
  <r>
    <n v="4517"/>
    <x v="2234"/>
    <x v="306"/>
    <d v="2017-09-20T00:00:00"/>
    <x v="1"/>
    <s v="RB-19570"/>
    <s v="Rob Beeghly"/>
    <x v="0"/>
    <s v="United States"/>
    <s v="Seattle"/>
    <s v="Washington"/>
    <n v="98105"/>
    <x v="1"/>
    <x v="1671"/>
    <x v="1"/>
    <s v="Paper"/>
    <s v="TOPS Important Message Pads, Canary, 4-1/4 x 5-1/2, 50 Sheets per Pad"/>
    <x v="1567"/>
    <n v="0.4"/>
    <n v="12.839999999999998"/>
  </r>
  <r>
    <n v="4518"/>
    <x v="2234"/>
    <x v="306"/>
    <d v="2017-09-20T00:00:00"/>
    <x v="1"/>
    <s v="RB-19570"/>
    <s v="Rob Beeghly"/>
    <x v="0"/>
    <s v="United States"/>
    <s v="Seattle"/>
    <s v="Washington"/>
    <n v="98105"/>
    <x v="1"/>
    <x v="530"/>
    <x v="1"/>
    <s v="Binders"/>
    <s v="Cardinal Slant-D Ring Binder, Heavy Gauge Vinyl"/>
    <x v="3318"/>
    <n v="0.4"/>
    <n v="29.198399999999999"/>
  </r>
  <r>
    <n v="4519"/>
    <x v="2235"/>
    <x v="477"/>
    <d v="2017-10-01T00:00:00"/>
    <x v="1"/>
    <s v="JW-16075"/>
    <s v="Julia West"/>
    <x v="0"/>
    <s v="United States"/>
    <s v="San Francisco"/>
    <s v="California"/>
    <n v="94109"/>
    <x v="1"/>
    <x v="154"/>
    <x v="1"/>
    <s v="Art"/>
    <s v="BIC Brite Liner Highlighters"/>
    <x v="3319"/>
    <n v="0.45"/>
    <n v="9.1080000000000005"/>
  </r>
  <r>
    <n v="4520"/>
    <x v="2236"/>
    <x v="193"/>
    <d v="2018-06-14T00:00:00"/>
    <x v="1"/>
    <s v="ND-18460"/>
    <s v="Neil Ducich"/>
    <x v="1"/>
    <s v="United States"/>
    <s v="Jacksonville"/>
    <s v="Florida"/>
    <n v="32216"/>
    <x v="0"/>
    <x v="1672"/>
    <x v="1"/>
    <s v="Storage"/>
    <s v="24 Capacity Maxi Data Binder Racks, Pearl"/>
    <x v="3320"/>
    <n v="0.35"/>
    <n v="875.88800000000003"/>
  </r>
  <r>
    <n v="4521"/>
    <x v="2237"/>
    <x v="980"/>
    <d v="2015-02-26T00:00:00"/>
    <x v="1"/>
    <s v="LC-16930"/>
    <s v="Linda Cazamias"/>
    <x v="1"/>
    <s v="United States"/>
    <s v="Richmond"/>
    <s v="Indiana"/>
    <n v="47374"/>
    <x v="2"/>
    <x v="1196"/>
    <x v="2"/>
    <s v="Accessories"/>
    <s v="Enermax Briskie RF Wireless Keyboard and Mouse Combo"/>
    <x v="1030"/>
    <n v="0.35"/>
    <n v="40.5015"/>
  </r>
  <r>
    <n v="4522"/>
    <x v="2237"/>
    <x v="980"/>
    <d v="2015-02-26T00:00:00"/>
    <x v="1"/>
    <s v="LC-16930"/>
    <s v="Linda Cazamias"/>
    <x v="1"/>
    <s v="United States"/>
    <s v="Richmond"/>
    <s v="Indiana"/>
    <n v="47374"/>
    <x v="2"/>
    <x v="534"/>
    <x v="0"/>
    <s v="Furnishings"/>
    <s v="Master Caster Door Stop, Brown"/>
    <x v="2308"/>
    <n v="0.3"/>
    <n v="14.223999999999998"/>
  </r>
  <r>
    <n v="4523"/>
    <x v="2238"/>
    <x v="297"/>
    <d v="2018-02-25T00:00:00"/>
    <x v="0"/>
    <s v="BP-11095"/>
    <s v="Bart Pistole"/>
    <x v="1"/>
    <s v="United States"/>
    <s v="Louisville"/>
    <s v="Colorado"/>
    <n v="80027"/>
    <x v="1"/>
    <x v="1328"/>
    <x v="1"/>
    <s v="Fasteners"/>
    <s v="Staples"/>
    <x v="3321"/>
    <n v="0.4"/>
    <n v="5.6592000000000002"/>
  </r>
  <r>
    <n v="4524"/>
    <x v="2239"/>
    <x v="981"/>
    <d v="2015-11-06T00:00:00"/>
    <x v="1"/>
    <s v="RD-19720"/>
    <s v="Roger Demir"/>
    <x v="0"/>
    <s v="United States"/>
    <s v="New York City"/>
    <s v="New York"/>
    <n v="10024"/>
    <x v="3"/>
    <x v="639"/>
    <x v="1"/>
    <s v="Labels"/>
    <s v="Avery 499"/>
    <x v="1950"/>
    <n v="0.4"/>
    <n v="20.916"/>
  </r>
  <r>
    <n v="4525"/>
    <x v="2239"/>
    <x v="981"/>
    <d v="2015-11-06T00:00:00"/>
    <x v="1"/>
    <s v="RD-19720"/>
    <s v="Roger Demir"/>
    <x v="0"/>
    <s v="United States"/>
    <s v="New York City"/>
    <s v="New York"/>
    <n v="10024"/>
    <x v="3"/>
    <x v="943"/>
    <x v="0"/>
    <s v="Furnishings"/>
    <s v="Tensor Computer Mounted Lamp"/>
    <x v="3322"/>
    <n v="0.4"/>
    <n v="53.603999999999999"/>
  </r>
  <r>
    <n v="4526"/>
    <x v="2240"/>
    <x v="729"/>
    <d v="2018-07-23T00:00:00"/>
    <x v="1"/>
    <s v="BE-11335"/>
    <s v="Bill Eplett"/>
    <x v="2"/>
    <s v="United States"/>
    <s v="Rome"/>
    <s v="New York"/>
    <n v="13440"/>
    <x v="3"/>
    <x v="149"/>
    <x v="2"/>
    <s v="Phones"/>
    <s v="Avaya 5420 Digital phone"/>
    <x v="3323"/>
    <n v="0.4"/>
    <n v="161.988"/>
  </r>
  <r>
    <n v="4527"/>
    <x v="2240"/>
    <x v="729"/>
    <d v="2018-07-23T00:00:00"/>
    <x v="1"/>
    <s v="BE-11335"/>
    <s v="Bill Eplett"/>
    <x v="2"/>
    <s v="United States"/>
    <s v="Rome"/>
    <s v="New York"/>
    <n v="13440"/>
    <x v="3"/>
    <x v="1673"/>
    <x v="1"/>
    <s v="Paper"/>
    <s v="Southworth 25% Cotton Premium Laser Paper and Envelopes"/>
    <x v="3324"/>
    <n v="0.4"/>
    <n v="59.94"/>
  </r>
  <r>
    <n v="4528"/>
    <x v="2240"/>
    <x v="729"/>
    <d v="2018-07-23T00:00:00"/>
    <x v="1"/>
    <s v="BE-11335"/>
    <s v="Bill Eplett"/>
    <x v="2"/>
    <s v="United States"/>
    <s v="Rome"/>
    <s v="New York"/>
    <n v="13440"/>
    <x v="3"/>
    <x v="28"/>
    <x v="0"/>
    <s v="Furnishings"/>
    <s v="DAX Solid Wood Frames"/>
    <x v="3325"/>
    <n v="0.4"/>
    <n v="23.447999999999997"/>
  </r>
  <r>
    <n v="4529"/>
    <x v="2241"/>
    <x v="565"/>
    <d v="2018-09-10T00:00:00"/>
    <x v="0"/>
    <s v="RS-19765"/>
    <s v="Roland Schwarz"/>
    <x v="1"/>
    <s v="United States"/>
    <s v="Marion"/>
    <s v="Ohio"/>
    <n v="43302"/>
    <x v="3"/>
    <x v="1312"/>
    <x v="2"/>
    <s v="Accessories"/>
    <s v="Memorex Micro Travel Drive 32 GB"/>
    <x v="3326"/>
    <n v="0.25"/>
    <n v="87.623999999999995"/>
  </r>
  <r>
    <n v="4530"/>
    <x v="2242"/>
    <x v="696"/>
    <d v="2017-11-18T00:00:00"/>
    <x v="1"/>
    <s v="KC-16540"/>
    <s v="Kelly Collister"/>
    <x v="0"/>
    <s v="United States"/>
    <s v="Houston"/>
    <s v="Texas"/>
    <n v="77041"/>
    <x v="2"/>
    <x v="1212"/>
    <x v="1"/>
    <s v="Binders"/>
    <s v="Binder Posts"/>
    <x v="3327"/>
    <n v="0.3"/>
    <n v="1.6071999999999997"/>
  </r>
  <r>
    <n v="4531"/>
    <x v="2243"/>
    <x v="696"/>
    <d v="2017-11-17T00:00:00"/>
    <x v="2"/>
    <s v="MB-17305"/>
    <s v="Maria Bertelson"/>
    <x v="0"/>
    <s v="United States"/>
    <s v="New York City"/>
    <s v="New York"/>
    <n v="10009"/>
    <x v="3"/>
    <x v="629"/>
    <x v="0"/>
    <s v="Chairs"/>
    <s v="Hon GuestStacker Chair"/>
    <x v="1247"/>
    <n v="0.25"/>
    <n v="306.00450000000001"/>
  </r>
  <r>
    <n v="4532"/>
    <x v="2243"/>
    <x v="696"/>
    <d v="2017-11-17T00:00:00"/>
    <x v="2"/>
    <s v="MB-17305"/>
    <s v="Maria Bertelson"/>
    <x v="0"/>
    <s v="United States"/>
    <s v="New York City"/>
    <s v="New York"/>
    <n v="10009"/>
    <x v="3"/>
    <x v="146"/>
    <x v="1"/>
    <s v="Storage"/>
    <s v="Tenex Personal Project File with Scoop Front Design, Black"/>
    <x v="3328"/>
    <n v="0.5"/>
    <n v="20.22"/>
  </r>
  <r>
    <n v="4533"/>
    <x v="2244"/>
    <x v="982"/>
    <d v="2015-10-10T00:00:00"/>
    <x v="3"/>
    <s v="TN-21040"/>
    <s v="Tanja Norvell"/>
    <x v="2"/>
    <s v="United States"/>
    <s v="Manteca"/>
    <s v="California"/>
    <n v="95336"/>
    <x v="1"/>
    <x v="23"/>
    <x v="0"/>
    <s v="Chairs"/>
    <s v="Global Deluxe Stacking Chair, Gray"/>
    <x v="1888"/>
    <n v="0.45"/>
    <n v="67.293600000000012"/>
  </r>
  <r>
    <n v="4534"/>
    <x v="2244"/>
    <x v="982"/>
    <d v="2015-10-10T00:00:00"/>
    <x v="3"/>
    <s v="TN-21040"/>
    <s v="Tanja Norvell"/>
    <x v="2"/>
    <s v="United States"/>
    <s v="Manteca"/>
    <s v="California"/>
    <n v="95336"/>
    <x v="1"/>
    <x v="588"/>
    <x v="1"/>
    <s v="Envelopes"/>
    <s v="#10- 4 1/8 x 9 1/2 Security-Tint Envelopes"/>
    <x v="764"/>
    <n v="0.4"/>
    <n v="9.1679999999999993"/>
  </r>
  <r>
    <n v="4535"/>
    <x v="2245"/>
    <x v="531"/>
    <d v="2016-03-26T00:00:00"/>
    <x v="1"/>
    <s v="MC-18130"/>
    <s v="Mike Caudle"/>
    <x v="1"/>
    <s v="United States"/>
    <s v="Los Angeles"/>
    <s v="California"/>
    <n v="90004"/>
    <x v="1"/>
    <x v="358"/>
    <x v="1"/>
    <s v="Paper"/>
    <s v="Xerox 1974"/>
    <x v="489"/>
    <n v="0.4"/>
    <n v="7.1760000000000002"/>
  </r>
  <r>
    <n v="4536"/>
    <x v="2246"/>
    <x v="141"/>
    <d v="2018-07-12T00:00:00"/>
    <x v="1"/>
    <s v="VF-21715"/>
    <s v="Vicky Freymann"/>
    <x v="2"/>
    <s v="United States"/>
    <s v="Seattle"/>
    <s v="Washington"/>
    <n v="98115"/>
    <x v="1"/>
    <x v="1226"/>
    <x v="0"/>
    <s v="Furnishings"/>
    <s v="Master Big Foot Doorstop, Beige"/>
    <x v="3329"/>
    <n v="0.4"/>
    <n v="9.5039999999999996"/>
  </r>
  <r>
    <n v="4537"/>
    <x v="2246"/>
    <x v="141"/>
    <d v="2018-07-12T00:00:00"/>
    <x v="1"/>
    <s v="VF-21715"/>
    <s v="Vicky Freymann"/>
    <x v="2"/>
    <s v="United States"/>
    <s v="Seattle"/>
    <s v="Washington"/>
    <n v="98115"/>
    <x v="1"/>
    <x v="379"/>
    <x v="1"/>
    <s v="Binders"/>
    <s v="GBC VeloBinder Manual Binding System"/>
    <x v="1779"/>
    <n v="0.4"/>
    <n v="51.825600000000001"/>
  </r>
  <r>
    <n v="4538"/>
    <x v="2246"/>
    <x v="141"/>
    <d v="2018-07-12T00:00:00"/>
    <x v="1"/>
    <s v="VF-21715"/>
    <s v="Vicky Freymann"/>
    <x v="2"/>
    <s v="United States"/>
    <s v="Seattle"/>
    <s v="Washington"/>
    <n v="98115"/>
    <x v="1"/>
    <x v="487"/>
    <x v="1"/>
    <s v="Art"/>
    <s v="Zebra Zazzle Fluorescent Highlighters"/>
    <x v="2556"/>
    <n v="0.45"/>
    <n v="10.032"/>
  </r>
  <r>
    <n v="4539"/>
    <x v="2246"/>
    <x v="141"/>
    <d v="2018-07-12T00:00:00"/>
    <x v="1"/>
    <s v="VF-21715"/>
    <s v="Vicky Freymann"/>
    <x v="2"/>
    <s v="United States"/>
    <s v="Seattle"/>
    <s v="Washington"/>
    <n v="98115"/>
    <x v="1"/>
    <x v="346"/>
    <x v="1"/>
    <s v="Art"/>
    <s v="Crayola Colored Pencils"/>
    <x v="1317"/>
    <n v="0.45"/>
    <n v="7.2160000000000002"/>
  </r>
  <r>
    <n v="4540"/>
    <x v="2247"/>
    <x v="914"/>
    <d v="2016-03-02T00:00:00"/>
    <x v="1"/>
    <s v="ES-14080"/>
    <s v="Erin Smith"/>
    <x v="1"/>
    <s v="United States"/>
    <s v="Providence"/>
    <s v="Rhode Island"/>
    <n v="2908"/>
    <x v="3"/>
    <x v="509"/>
    <x v="2"/>
    <s v="Phones"/>
    <s v="i.Sound Portable Power - 8000 mAh"/>
    <x v="2746"/>
    <n v="0.4"/>
    <n v="63.588000000000001"/>
  </r>
  <r>
    <n v="4541"/>
    <x v="2247"/>
    <x v="914"/>
    <d v="2016-03-02T00:00:00"/>
    <x v="1"/>
    <s v="ES-14080"/>
    <s v="Erin Smith"/>
    <x v="1"/>
    <s v="United States"/>
    <s v="Providence"/>
    <s v="Rhode Island"/>
    <n v="2908"/>
    <x v="3"/>
    <x v="1529"/>
    <x v="0"/>
    <s v="Tables"/>
    <s v="Barricks 18 x 48 Non-Folding Utility Table with Bottom Storage Shelf"/>
    <x v="3330"/>
    <n v="0.25"/>
    <n v="370.44"/>
  </r>
  <r>
    <n v="4542"/>
    <x v="2248"/>
    <x v="114"/>
    <d v="2018-06-21T00:00:00"/>
    <x v="1"/>
    <s v="MK-17905"/>
    <s v="Michael Kennedy"/>
    <x v="1"/>
    <s v="United States"/>
    <s v="Chicago"/>
    <s v="Illinois"/>
    <n v="60653"/>
    <x v="2"/>
    <x v="15"/>
    <x v="1"/>
    <s v="Binders"/>
    <s v="Storex DuraTech Recycled Plastic Frosted Binders"/>
    <x v="3331"/>
    <n v="0.3"/>
    <n v="4.1551999999999998"/>
  </r>
  <r>
    <n v="4543"/>
    <x v="2249"/>
    <x v="983"/>
    <d v="2018-03-31T00:00:00"/>
    <x v="2"/>
    <s v="TM-21490"/>
    <s v="Tony Molinari"/>
    <x v="0"/>
    <s v="United States"/>
    <s v="Oklahoma City"/>
    <s v="Oklahoma"/>
    <n v="73120"/>
    <x v="2"/>
    <x v="1674"/>
    <x v="1"/>
    <s v="Envelopes"/>
    <s v="Multimedia Mailers"/>
    <x v="3332"/>
    <n v="0.3"/>
    <n v="228.102"/>
  </r>
  <r>
    <n v="4544"/>
    <x v="2250"/>
    <x v="984"/>
    <d v="2016-07-17T00:00:00"/>
    <x v="0"/>
    <s v="RL-19615"/>
    <s v="Rob Lucas"/>
    <x v="0"/>
    <s v="United States"/>
    <s v="Chicago"/>
    <s v="Illinois"/>
    <n v="60610"/>
    <x v="2"/>
    <x v="212"/>
    <x v="0"/>
    <s v="Chairs"/>
    <s v="Global Push Button Managers Chair, Indigo"/>
    <x v="1600"/>
    <n v="0.35"/>
    <n v="249.34455000000003"/>
  </r>
  <r>
    <n v="4545"/>
    <x v="2250"/>
    <x v="984"/>
    <d v="2016-07-17T00:00:00"/>
    <x v="0"/>
    <s v="RL-19615"/>
    <s v="Rob Lucas"/>
    <x v="0"/>
    <s v="United States"/>
    <s v="Chicago"/>
    <s v="Illinois"/>
    <n v="60610"/>
    <x v="2"/>
    <x v="918"/>
    <x v="2"/>
    <s v="Phones"/>
    <s v="Geemarc AmpliPOWER60"/>
    <x v="1467"/>
    <n v="0.3"/>
    <n v="103.93599999999999"/>
  </r>
  <r>
    <n v="4546"/>
    <x v="2250"/>
    <x v="984"/>
    <d v="2016-07-17T00:00:00"/>
    <x v="0"/>
    <s v="RL-19615"/>
    <s v="Rob Lucas"/>
    <x v="0"/>
    <s v="United States"/>
    <s v="Chicago"/>
    <s v="Illinois"/>
    <n v="60610"/>
    <x v="2"/>
    <x v="1485"/>
    <x v="2"/>
    <s v="Phones"/>
    <s v="Vtech CS6719"/>
    <x v="3333"/>
    <n v="0.3"/>
    <n v="376.28079999999994"/>
  </r>
  <r>
    <n v="4547"/>
    <x v="2250"/>
    <x v="984"/>
    <d v="2016-07-17T00:00:00"/>
    <x v="0"/>
    <s v="RL-19615"/>
    <s v="Rob Lucas"/>
    <x v="0"/>
    <s v="United States"/>
    <s v="Chicago"/>
    <s v="Illinois"/>
    <n v="60610"/>
    <x v="2"/>
    <x v="308"/>
    <x v="1"/>
    <s v="Binders"/>
    <s v="Tuff Stuff Recycled Round Ring Binders"/>
    <x v="3334"/>
    <n v="0.3"/>
    <n v="1.3495999999999999"/>
  </r>
  <r>
    <n v="4548"/>
    <x v="2250"/>
    <x v="984"/>
    <d v="2016-07-17T00:00:00"/>
    <x v="0"/>
    <s v="RL-19615"/>
    <s v="Rob Lucas"/>
    <x v="0"/>
    <s v="United States"/>
    <s v="Chicago"/>
    <s v="Illinois"/>
    <n v="60610"/>
    <x v="2"/>
    <x v="649"/>
    <x v="1"/>
    <s v="Art"/>
    <s v="Newell 32"/>
    <x v="2721"/>
    <n v="0.35"/>
    <n v="4.4927999999999999"/>
  </r>
  <r>
    <n v="4549"/>
    <x v="2250"/>
    <x v="984"/>
    <d v="2016-07-17T00:00:00"/>
    <x v="0"/>
    <s v="RL-19615"/>
    <s v="Rob Lucas"/>
    <x v="0"/>
    <s v="United States"/>
    <s v="Chicago"/>
    <s v="Illinois"/>
    <n v="60610"/>
    <x v="2"/>
    <x v="275"/>
    <x v="0"/>
    <s v="Furnishings"/>
    <s v="Floodlight Indoor Halogen Bulbs, 1 Bulb per Pack, 60 Watts"/>
    <x v="3335"/>
    <n v="0.3"/>
    <n v="5.4319999999999995"/>
  </r>
  <r>
    <n v="4550"/>
    <x v="2250"/>
    <x v="984"/>
    <d v="2016-07-17T00:00:00"/>
    <x v="0"/>
    <s v="RL-19615"/>
    <s v="Rob Lucas"/>
    <x v="0"/>
    <s v="United States"/>
    <s v="Chicago"/>
    <s v="Illinois"/>
    <n v="60610"/>
    <x v="2"/>
    <x v="517"/>
    <x v="2"/>
    <s v="Phones"/>
    <s v="GE 2-Jack Phone Line Splitter"/>
    <x v="3336"/>
    <n v="0.3"/>
    <n v="461.41759999999999"/>
  </r>
  <r>
    <n v="4551"/>
    <x v="2251"/>
    <x v="504"/>
    <d v="2018-05-02T00:00:00"/>
    <x v="2"/>
    <s v="NM-18520"/>
    <s v="Neoma Murray"/>
    <x v="0"/>
    <s v="United States"/>
    <s v="Manchester"/>
    <s v="Connecticut"/>
    <n v="6040"/>
    <x v="3"/>
    <x v="1675"/>
    <x v="1"/>
    <s v="Labels"/>
    <s v="Avery 5"/>
    <x v="1755"/>
    <n v="0.4"/>
    <n v="3.456"/>
  </r>
  <r>
    <n v="4552"/>
    <x v="2252"/>
    <x v="985"/>
    <d v="2015-07-17T00:00:00"/>
    <x v="1"/>
    <s v="GK-14620"/>
    <s v="Grace Kelly"/>
    <x v="1"/>
    <s v="United States"/>
    <s v="Los Angeles"/>
    <s v="California"/>
    <n v="90049"/>
    <x v="1"/>
    <x v="1213"/>
    <x v="0"/>
    <s v="Tables"/>
    <s v="Bevis Round Conference Table Top &amp; Single Column Base"/>
    <x v="3337"/>
    <n v="0.45"/>
    <n v="193.16880000000003"/>
  </r>
  <r>
    <n v="4553"/>
    <x v="2253"/>
    <x v="422"/>
    <d v="2016-01-02T00:00:00"/>
    <x v="1"/>
    <s v="JF-15490"/>
    <s v="Jeremy Farry"/>
    <x v="0"/>
    <s v="United States"/>
    <s v="San Francisco"/>
    <s v="California"/>
    <n v="94122"/>
    <x v="1"/>
    <x v="370"/>
    <x v="0"/>
    <s v="Chairs"/>
    <s v="Bevis Steel Folding Chairs"/>
    <x v="2145"/>
    <n v="0.45"/>
    <n v="126.65400000000001"/>
  </r>
  <r>
    <n v="4554"/>
    <x v="2253"/>
    <x v="422"/>
    <d v="2016-01-02T00:00:00"/>
    <x v="1"/>
    <s v="JF-15490"/>
    <s v="Jeremy Farry"/>
    <x v="0"/>
    <s v="United States"/>
    <s v="San Francisco"/>
    <s v="California"/>
    <n v="94122"/>
    <x v="1"/>
    <x v="630"/>
    <x v="1"/>
    <s v="Paper"/>
    <s v="Xerox 1927"/>
    <x v="1371"/>
    <n v="0.4"/>
    <n v="7.7039999999999997"/>
  </r>
  <r>
    <n v="4555"/>
    <x v="2254"/>
    <x v="535"/>
    <d v="2017-03-01T00:00:00"/>
    <x v="0"/>
    <s v="EB-13930"/>
    <s v="Eric Barreto"/>
    <x v="0"/>
    <s v="United States"/>
    <s v="La Crosse"/>
    <s v="Wisconsin"/>
    <n v="54601"/>
    <x v="2"/>
    <x v="92"/>
    <x v="1"/>
    <s v="Binders"/>
    <s v="Flexible Leather- Look Classic Collection Ring Binder"/>
    <x v="3338"/>
    <n v="0.3"/>
    <n v="39.774000000000001"/>
  </r>
  <r>
    <n v="4556"/>
    <x v="2255"/>
    <x v="391"/>
    <d v="2016-03-26T00:00:00"/>
    <x v="2"/>
    <s v="SG-20470"/>
    <s v="Sheri Gordon"/>
    <x v="0"/>
    <s v="United States"/>
    <s v="Florence"/>
    <s v="South Carolina"/>
    <n v="29501"/>
    <x v="0"/>
    <x v="550"/>
    <x v="1"/>
    <s v="Fasteners"/>
    <s v="Staples"/>
    <x v="610"/>
    <n v="0.25"/>
    <n v="23.669999999999998"/>
  </r>
  <r>
    <n v="4557"/>
    <x v="2255"/>
    <x v="391"/>
    <d v="2016-03-26T00:00:00"/>
    <x v="2"/>
    <s v="SG-20470"/>
    <s v="Sheri Gordon"/>
    <x v="0"/>
    <s v="United States"/>
    <s v="Florence"/>
    <s v="South Carolina"/>
    <n v="29501"/>
    <x v="0"/>
    <x v="700"/>
    <x v="1"/>
    <s v="Storage"/>
    <s v="Eldon Shelf Savers Cubes and Bins"/>
    <x v="3289"/>
    <n v="0.35"/>
    <n v="18.148000000000003"/>
  </r>
  <r>
    <n v="4558"/>
    <x v="2256"/>
    <x v="208"/>
    <d v="2018-10-28T00:00:00"/>
    <x v="1"/>
    <s v="ND-18370"/>
    <s v="Natalie DeCherney"/>
    <x v="0"/>
    <s v="United States"/>
    <s v="Glendale"/>
    <s v="Arizona"/>
    <n v="85301"/>
    <x v="1"/>
    <x v="697"/>
    <x v="1"/>
    <s v="Binders"/>
    <s v="Lock-Up Easel Spel-Binder"/>
    <x v="3339"/>
    <n v="0.4"/>
    <n v="5.1353999999999997"/>
  </r>
  <r>
    <n v="4559"/>
    <x v="2257"/>
    <x v="520"/>
    <d v="2016-01-05T00:00:00"/>
    <x v="1"/>
    <s v="CM-11815"/>
    <s v="Candace McMahon"/>
    <x v="1"/>
    <s v="United States"/>
    <s v="El Paso"/>
    <s v="Texas"/>
    <n v="79907"/>
    <x v="2"/>
    <x v="1503"/>
    <x v="1"/>
    <s v="Envelopes"/>
    <s v="Staple envelope"/>
    <x v="1967"/>
    <n v="0.3"/>
    <n v="34.697599999999994"/>
  </r>
  <r>
    <n v="4560"/>
    <x v="2258"/>
    <x v="952"/>
    <d v="2015-05-08T00:00:00"/>
    <x v="2"/>
    <s v="EB-13870"/>
    <s v="Emily Burns"/>
    <x v="0"/>
    <s v="United States"/>
    <s v="San Antonio"/>
    <s v="Texas"/>
    <n v="78207"/>
    <x v="2"/>
    <x v="64"/>
    <x v="0"/>
    <s v="Chairs"/>
    <s v="Global Value Mid-Back Managers Chair, Gray"/>
    <x v="3340"/>
    <n v="0.35"/>
    <n v="83.114850000000004"/>
  </r>
  <r>
    <n v="4561"/>
    <x v="2259"/>
    <x v="784"/>
    <d v="2016-12-09T00:00:00"/>
    <x v="0"/>
    <s v="HM-14860"/>
    <s v="Harry Marie"/>
    <x v="1"/>
    <s v="United States"/>
    <s v="Los Angeles"/>
    <s v="California"/>
    <n v="90049"/>
    <x v="1"/>
    <x v="231"/>
    <x v="1"/>
    <s v="Envelopes"/>
    <s v="Tyvek Side-Opening Peel &amp; Seel Expanding Envelopes"/>
    <x v="3341"/>
    <n v="0.4"/>
    <n v="162.864"/>
  </r>
  <r>
    <n v="4562"/>
    <x v="2259"/>
    <x v="784"/>
    <d v="2016-12-09T00:00:00"/>
    <x v="0"/>
    <s v="HM-14860"/>
    <s v="Harry Marie"/>
    <x v="1"/>
    <s v="United States"/>
    <s v="Los Angeles"/>
    <s v="California"/>
    <n v="90049"/>
    <x v="1"/>
    <x v="1676"/>
    <x v="2"/>
    <s v="Phones"/>
    <s v="Jensen SMPS-640 - speaker phone"/>
    <x v="3342"/>
    <n v="0.4"/>
    <n v="66.211200000000005"/>
  </r>
  <r>
    <n v="4563"/>
    <x v="2259"/>
    <x v="784"/>
    <d v="2016-12-09T00:00:00"/>
    <x v="0"/>
    <s v="HM-14860"/>
    <s v="Harry Marie"/>
    <x v="1"/>
    <s v="United States"/>
    <s v="Los Angeles"/>
    <s v="California"/>
    <n v="90049"/>
    <x v="1"/>
    <x v="1677"/>
    <x v="0"/>
    <s v="Furnishings"/>
    <s v="Master Caster Door Stop, Large Brown"/>
    <x v="3343"/>
    <n v="0.4"/>
    <n v="21.84"/>
  </r>
  <r>
    <n v="4564"/>
    <x v="2260"/>
    <x v="986"/>
    <d v="2018-09-30T00:00:00"/>
    <x v="1"/>
    <s v="SJ-20125"/>
    <s v="Sanjit Jacobs"/>
    <x v="2"/>
    <s v="United States"/>
    <s v="Miramar"/>
    <s v="Florida"/>
    <n v="33023"/>
    <x v="0"/>
    <x v="1585"/>
    <x v="0"/>
    <s v="Chairs"/>
    <s v="Office Star - Contemporary Task Swivel chair with Loop Arms, Charcoal"/>
    <x v="3344"/>
    <n v="0.15000000000000002"/>
    <n v="356.26560000000001"/>
  </r>
  <r>
    <n v="4565"/>
    <x v="2261"/>
    <x v="337"/>
    <d v="2015-12-14T00:00:00"/>
    <x v="1"/>
    <s v="DM-12955"/>
    <s v="Dario Medina"/>
    <x v="1"/>
    <s v="United States"/>
    <s v="Mesa"/>
    <s v="Arizona"/>
    <n v="85204"/>
    <x v="1"/>
    <x v="1018"/>
    <x v="1"/>
    <s v="Storage"/>
    <s v="Acco Perma 3000 Stacking Storage Drawers"/>
    <x v="989"/>
    <n v="0.5"/>
    <n v="50.351999999999997"/>
  </r>
  <r>
    <n v="4566"/>
    <x v="2262"/>
    <x v="734"/>
    <d v="2018-12-10T00:00:00"/>
    <x v="1"/>
    <s v="MC-17575"/>
    <s v="Matt Collins"/>
    <x v="0"/>
    <s v="United States"/>
    <s v="Fayetteville"/>
    <s v="North Carolina"/>
    <n v="28314"/>
    <x v="0"/>
    <x v="551"/>
    <x v="1"/>
    <s v="Appliances"/>
    <s v="Belkin F9H710-06 7 Outlet SurgeMaster Surge Protector"/>
    <x v="954"/>
    <n v="0.25"/>
    <n v="33.911999999999999"/>
  </r>
  <r>
    <n v="4567"/>
    <x v="2262"/>
    <x v="734"/>
    <d v="2018-12-10T00:00:00"/>
    <x v="1"/>
    <s v="MC-17575"/>
    <s v="Matt Collins"/>
    <x v="0"/>
    <s v="United States"/>
    <s v="Fayetteville"/>
    <s v="North Carolina"/>
    <n v="28314"/>
    <x v="0"/>
    <x v="1399"/>
    <x v="1"/>
    <s v="Binders"/>
    <s v="GBC Pre-Punched Binding Paper, Plastic, White, 8-1/2 x 11"/>
    <x v="3345"/>
    <n v="0.25"/>
    <n v="21.586500000000001"/>
  </r>
  <r>
    <n v="4568"/>
    <x v="2262"/>
    <x v="734"/>
    <d v="2018-12-10T00:00:00"/>
    <x v="1"/>
    <s v="MC-17575"/>
    <s v="Matt Collins"/>
    <x v="0"/>
    <s v="United States"/>
    <s v="Fayetteville"/>
    <s v="North Carolina"/>
    <n v="28314"/>
    <x v="0"/>
    <x v="827"/>
    <x v="1"/>
    <s v="Paper"/>
    <s v="Rediform Wirebound Phone Memo Message Book, 11 x 5-3/4"/>
    <x v="667"/>
    <n v="0.25"/>
    <n v="18.335999999999999"/>
  </r>
  <r>
    <n v="4569"/>
    <x v="2263"/>
    <x v="627"/>
    <d v="2016-11-13T00:00:00"/>
    <x v="1"/>
    <s v="DB-13660"/>
    <s v="Duane Benoit"/>
    <x v="0"/>
    <s v="United States"/>
    <s v="Houston"/>
    <s v="Texas"/>
    <n v="77095"/>
    <x v="2"/>
    <x v="44"/>
    <x v="1"/>
    <s v="Binders"/>
    <s v="Wilson Jones Leather-Like Binders with DublLock Round Rings"/>
    <x v="3173"/>
    <n v="0.3"/>
    <n v="7.3331999999999997"/>
  </r>
  <r>
    <n v="4570"/>
    <x v="2264"/>
    <x v="987"/>
    <d v="2015-04-21T00:00:00"/>
    <x v="0"/>
    <s v="NF-18595"/>
    <s v="Nicole Fjeld"/>
    <x v="2"/>
    <s v="United States"/>
    <s v="San Jose"/>
    <s v="California"/>
    <n v="95123"/>
    <x v="1"/>
    <x v="216"/>
    <x v="0"/>
    <s v="Furnishings"/>
    <s v="Executive Impressions 13 Chairman Wall Clock"/>
    <x v="2922"/>
    <n v="0.4"/>
    <n v="45.683999999999997"/>
  </r>
  <r>
    <n v="4571"/>
    <x v="2265"/>
    <x v="442"/>
    <d v="2016-05-27T00:00:00"/>
    <x v="0"/>
    <s v="NM-18445"/>
    <s v="Nathan Mautz"/>
    <x v="2"/>
    <s v="United States"/>
    <s v="Wichita"/>
    <s v="Kansas"/>
    <n v="67212"/>
    <x v="2"/>
    <x v="1658"/>
    <x v="1"/>
    <s v="Art"/>
    <s v="SANFORD Major Accent Highlighters"/>
    <x v="3259"/>
    <n v="0.35"/>
    <n v="13.805999999999999"/>
  </r>
  <r>
    <n v="4572"/>
    <x v="2265"/>
    <x v="442"/>
    <d v="2016-05-27T00:00:00"/>
    <x v="0"/>
    <s v="NM-18445"/>
    <s v="Nathan Mautz"/>
    <x v="2"/>
    <s v="United States"/>
    <s v="Wichita"/>
    <s v="Kansas"/>
    <n v="67212"/>
    <x v="2"/>
    <x v="1242"/>
    <x v="1"/>
    <s v="Binders"/>
    <s v="GBC DocuBind P50 Personal Binding Machine"/>
    <x v="3346"/>
    <n v="0.3"/>
    <n v="89.571999999999989"/>
  </r>
  <r>
    <n v="4573"/>
    <x v="2266"/>
    <x v="729"/>
    <d v="2018-07-21T00:00:00"/>
    <x v="1"/>
    <s v="AB-10255"/>
    <s v="Alejandro Ballentine"/>
    <x v="2"/>
    <s v="United States"/>
    <s v="Los Angeles"/>
    <s v="California"/>
    <n v="90036"/>
    <x v="1"/>
    <x v="851"/>
    <x v="2"/>
    <s v="Copiers"/>
    <s v="Brother DCP1000 Digital 3 in 1 Multifunction Machine"/>
    <x v="1973"/>
    <n v="0.5"/>
    <n v="239.99199999999999"/>
  </r>
  <r>
    <n v="4574"/>
    <x v="2267"/>
    <x v="939"/>
    <d v="2017-12-18T00:00:00"/>
    <x v="1"/>
    <s v="MG-17650"/>
    <s v="Matthew Grinstein"/>
    <x v="2"/>
    <s v="United States"/>
    <s v="Jackson"/>
    <s v="Michigan"/>
    <n v="49201"/>
    <x v="2"/>
    <x v="539"/>
    <x v="2"/>
    <s v="Phones"/>
    <s v="Jabra SPEAK 410"/>
    <x v="2782"/>
    <n v="0.3"/>
    <n v="460.55099999999993"/>
  </r>
  <r>
    <n v="4575"/>
    <x v="2267"/>
    <x v="939"/>
    <d v="2017-12-18T00:00:00"/>
    <x v="1"/>
    <s v="MG-17650"/>
    <s v="Matthew Grinstein"/>
    <x v="2"/>
    <s v="United States"/>
    <s v="Jackson"/>
    <s v="Michigan"/>
    <n v="49201"/>
    <x v="2"/>
    <x v="904"/>
    <x v="0"/>
    <s v="Furnishings"/>
    <s v="Westinghouse Clip-On Gooseneck Lamps"/>
    <x v="3347"/>
    <n v="0.3"/>
    <n v="23.435999999999996"/>
  </r>
  <r>
    <n v="4576"/>
    <x v="2267"/>
    <x v="939"/>
    <d v="2017-12-18T00:00:00"/>
    <x v="1"/>
    <s v="MG-17650"/>
    <s v="Matthew Grinstein"/>
    <x v="2"/>
    <s v="United States"/>
    <s v="Jackson"/>
    <s v="Michigan"/>
    <n v="49201"/>
    <x v="2"/>
    <x v="324"/>
    <x v="1"/>
    <s v="Art"/>
    <s v="Newell 333"/>
    <x v="2213"/>
    <n v="0.35"/>
    <n v="9.0350000000000001"/>
  </r>
  <r>
    <n v="4577"/>
    <x v="2267"/>
    <x v="939"/>
    <d v="2017-12-18T00:00:00"/>
    <x v="1"/>
    <s v="MG-17650"/>
    <s v="Matthew Grinstein"/>
    <x v="2"/>
    <s v="United States"/>
    <s v="Jackson"/>
    <s v="Michigan"/>
    <n v="49201"/>
    <x v="2"/>
    <x v="1678"/>
    <x v="1"/>
    <s v="Storage"/>
    <s v="Fellowes Desktop Hanging File Manager"/>
    <x v="3348"/>
    <n v="0.4"/>
    <n v="16.116"/>
  </r>
  <r>
    <n v="4578"/>
    <x v="2268"/>
    <x v="909"/>
    <d v="2015-04-16T00:00:00"/>
    <x v="1"/>
    <s v="SE-20110"/>
    <s v="Sanjit Engle"/>
    <x v="0"/>
    <s v="United States"/>
    <s v="Lewiston"/>
    <s v="Idaho"/>
    <n v="83501"/>
    <x v="1"/>
    <x v="1224"/>
    <x v="1"/>
    <s v="Binders"/>
    <s v="GBC Personal VeloBind Strips"/>
    <x v="2057"/>
    <n v="0.4"/>
    <n v="5.7504"/>
  </r>
  <r>
    <n v="4579"/>
    <x v="2269"/>
    <x v="988"/>
    <d v="2016-06-15T00:00:00"/>
    <x v="1"/>
    <s v="AG-10765"/>
    <s v="Anthony Garverick"/>
    <x v="2"/>
    <s v="United States"/>
    <s v="Hampton"/>
    <s v="Virginia"/>
    <n v="23666"/>
    <x v="0"/>
    <x v="443"/>
    <x v="1"/>
    <s v="Binders"/>
    <s v="Vinyl Sectional Post Binders"/>
    <x v="3349"/>
    <n v="0.25"/>
    <n v="84.824999999999989"/>
  </r>
  <r>
    <n v="4580"/>
    <x v="2270"/>
    <x v="923"/>
    <d v="2015-08-02T00:00:00"/>
    <x v="1"/>
    <s v="AS-10045"/>
    <s v="Aaron Smayling"/>
    <x v="1"/>
    <s v="United States"/>
    <s v="New York City"/>
    <s v="New York"/>
    <n v="10035"/>
    <x v="3"/>
    <x v="1679"/>
    <x v="1"/>
    <s v="Paper"/>
    <s v="Xerox 1956"/>
    <x v="3350"/>
    <n v="0.4"/>
    <n v="39.467999999999996"/>
  </r>
  <r>
    <n v="4581"/>
    <x v="2271"/>
    <x v="374"/>
    <d v="2016-08-06T00:00:00"/>
    <x v="1"/>
    <s v="AR-10405"/>
    <s v="Allen Rosenblatt"/>
    <x v="1"/>
    <s v="United States"/>
    <s v="Hattiesburg"/>
    <s v="Mississippi"/>
    <n v="39401"/>
    <x v="0"/>
    <x v="240"/>
    <x v="2"/>
    <s v="Accessories"/>
    <s v="Microsoft Sculpt Comfort Mouse"/>
    <x v="3351"/>
    <n v="0.15000000000000002"/>
    <n v="203.74499999999998"/>
  </r>
  <r>
    <n v="4582"/>
    <x v="2272"/>
    <x v="251"/>
    <d v="2017-09-22T00:00:00"/>
    <x v="2"/>
    <s v="AP-10720"/>
    <s v="Anne Pryor"/>
    <x v="2"/>
    <s v="United States"/>
    <s v="Philadelphia"/>
    <s v="Pennsylvania"/>
    <n v="19140"/>
    <x v="3"/>
    <x v="1680"/>
    <x v="0"/>
    <s v="Furnishings"/>
    <s v="Nu-Dell Oak Frame"/>
    <x v="3352"/>
    <n v="0.4"/>
    <n v="15.379200000000001"/>
  </r>
  <r>
    <n v="4583"/>
    <x v="2273"/>
    <x v="224"/>
    <d v="2017-06-12T00:00:00"/>
    <x v="2"/>
    <s v="JB-16000"/>
    <s v="Joy Bell-"/>
    <x v="0"/>
    <s v="United States"/>
    <s v="Philadelphia"/>
    <s v="Pennsylvania"/>
    <n v="19140"/>
    <x v="3"/>
    <x v="1647"/>
    <x v="1"/>
    <s v="Labels"/>
    <s v="Avery 487"/>
    <x v="3353"/>
    <n v="0.4"/>
    <n v="14.169599999999999"/>
  </r>
  <r>
    <n v="4584"/>
    <x v="2274"/>
    <x v="370"/>
    <d v="2017-08-28T00:00:00"/>
    <x v="0"/>
    <s v="TS-21430"/>
    <s v="Tom Stivers"/>
    <x v="1"/>
    <s v="United States"/>
    <s v="Los Angeles"/>
    <s v="California"/>
    <n v="90045"/>
    <x v="1"/>
    <x v="105"/>
    <x v="1"/>
    <s v="Art"/>
    <s v="Newell Chalk Holder"/>
    <x v="338"/>
    <n v="0.45"/>
    <n v="4.5430000000000001"/>
  </r>
  <r>
    <n v="4585"/>
    <x v="2275"/>
    <x v="808"/>
    <d v="2018-11-04T00:00:00"/>
    <x v="0"/>
    <s v="NL-18310"/>
    <s v="Nancy Lomonaco"/>
    <x v="2"/>
    <s v="United States"/>
    <s v="Danville"/>
    <s v="California"/>
    <n v="94526"/>
    <x v="1"/>
    <x v="466"/>
    <x v="1"/>
    <s v="Envelopes"/>
    <s v="White Business Envelopes with Contemporary Seam, Recycled White Business Envelopes"/>
    <x v="3354"/>
    <n v="0.4"/>
    <n v="45.948"/>
  </r>
  <r>
    <n v="4586"/>
    <x v="2275"/>
    <x v="808"/>
    <d v="2018-11-04T00:00:00"/>
    <x v="0"/>
    <s v="NL-18310"/>
    <s v="Nancy Lomonaco"/>
    <x v="2"/>
    <s v="United States"/>
    <s v="Danville"/>
    <s v="California"/>
    <n v="94526"/>
    <x v="1"/>
    <x v="1273"/>
    <x v="1"/>
    <s v="Art"/>
    <s v="Nontoxic Chalk"/>
    <x v="3355"/>
    <n v="0.45"/>
    <n v="4.8400000000000007"/>
  </r>
  <r>
    <n v="4587"/>
    <x v="2275"/>
    <x v="808"/>
    <d v="2018-11-04T00:00:00"/>
    <x v="0"/>
    <s v="NL-18310"/>
    <s v="Nancy Lomonaco"/>
    <x v="2"/>
    <s v="United States"/>
    <s v="Danville"/>
    <s v="California"/>
    <n v="94526"/>
    <x v="1"/>
    <x v="1681"/>
    <x v="1"/>
    <s v="Binders"/>
    <s v="GBC Therma-A-Bind 250T Electric Binding System"/>
    <x v="3356"/>
    <n v="0.4"/>
    <n v="354.21119999999996"/>
  </r>
  <r>
    <n v="4588"/>
    <x v="2275"/>
    <x v="808"/>
    <d v="2018-11-04T00:00:00"/>
    <x v="0"/>
    <s v="NL-18310"/>
    <s v="Nancy Lomonaco"/>
    <x v="2"/>
    <s v="United States"/>
    <s v="Danville"/>
    <s v="California"/>
    <n v="94526"/>
    <x v="1"/>
    <x v="802"/>
    <x v="1"/>
    <s v="Fasteners"/>
    <s v="Super Bands, 12/Pack"/>
    <x v="2228"/>
    <n v="0.4"/>
    <n v="3.3479999999999999"/>
  </r>
  <r>
    <n v="4589"/>
    <x v="2275"/>
    <x v="808"/>
    <d v="2018-11-04T00:00:00"/>
    <x v="0"/>
    <s v="NL-18310"/>
    <s v="Nancy Lomonaco"/>
    <x v="2"/>
    <s v="United States"/>
    <s v="Danville"/>
    <s v="California"/>
    <n v="94526"/>
    <x v="1"/>
    <x v="1682"/>
    <x v="0"/>
    <s v="Furnishings"/>
    <s v="Document Clip Frames"/>
    <x v="3357"/>
    <n v="0.4"/>
    <n v="15.011999999999999"/>
  </r>
  <r>
    <n v="4590"/>
    <x v="2275"/>
    <x v="808"/>
    <d v="2018-11-04T00:00:00"/>
    <x v="0"/>
    <s v="NL-18310"/>
    <s v="Nancy Lomonaco"/>
    <x v="2"/>
    <s v="United States"/>
    <s v="Danville"/>
    <s v="California"/>
    <n v="94526"/>
    <x v="1"/>
    <x v="557"/>
    <x v="1"/>
    <s v="Storage"/>
    <s v="Space Solutions Commercial Steel Shelving"/>
    <x v="3358"/>
    <n v="0.5"/>
    <n v="226.27500000000001"/>
  </r>
  <r>
    <n v="4591"/>
    <x v="2276"/>
    <x v="482"/>
    <d v="2017-12-31T00:00:00"/>
    <x v="1"/>
    <s v="MC-18130"/>
    <s v="Mike Caudle"/>
    <x v="1"/>
    <s v="United States"/>
    <s v="Los Angeles"/>
    <s v="California"/>
    <n v="90004"/>
    <x v="1"/>
    <x v="1280"/>
    <x v="1"/>
    <s v="Supplies"/>
    <s v="Fiskars Home &amp; Office Scissors"/>
    <x v="2720"/>
    <n v="0.45"/>
    <n v="9.7680000000000025"/>
  </r>
  <r>
    <n v="4592"/>
    <x v="2276"/>
    <x v="482"/>
    <d v="2017-12-31T00:00:00"/>
    <x v="1"/>
    <s v="MC-18130"/>
    <s v="Mike Caudle"/>
    <x v="1"/>
    <s v="United States"/>
    <s v="Los Angeles"/>
    <s v="California"/>
    <n v="90004"/>
    <x v="1"/>
    <x v="7"/>
    <x v="2"/>
    <s v="Phones"/>
    <s v="Mitel 5320 IP Phone VoIP phone"/>
    <x v="3081"/>
    <n v="0.4"/>
    <n v="181.43039999999999"/>
  </r>
  <r>
    <n v="4593"/>
    <x v="2276"/>
    <x v="482"/>
    <d v="2017-12-31T00:00:00"/>
    <x v="1"/>
    <s v="MC-18130"/>
    <s v="Mike Caudle"/>
    <x v="1"/>
    <s v="United States"/>
    <s v="Los Angeles"/>
    <s v="California"/>
    <n v="90004"/>
    <x v="1"/>
    <x v="1534"/>
    <x v="0"/>
    <s v="Chairs"/>
    <s v="Global Armless Task Chair, Royal Blue"/>
    <x v="1741"/>
    <n v="0.45"/>
    <n v="80.493600000000015"/>
  </r>
  <r>
    <n v="4594"/>
    <x v="2276"/>
    <x v="482"/>
    <d v="2017-12-31T00:00:00"/>
    <x v="1"/>
    <s v="MC-18130"/>
    <s v="Mike Caudle"/>
    <x v="1"/>
    <s v="United States"/>
    <s v="Los Angeles"/>
    <s v="California"/>
    <n v="90004"/>
    <x v="1"/>
    <x v="1683"/>
    <x v="1"/>
    <s v="Appliances"/>
    <s v="Hoover Replacement Belts For Soft Guard &amp; Commercial Ltweight Upright Vacs, 2/Pk"/>
    <x v="2263"/>
    <n v="0.4"/>
    <n v="4.74"/>
  </r>
  <r>
    <n v="4595"/>
    <x v="2276"/>
    <x v="482"/>
    <d v="2017-12-31T00:00:00"/>
    <x v="1"/>
    <s v="MC-18130"/>
    <s v="Mike Caudle"/>
    <x v="1"/>
    <s v="United States"/>
    <s v="Los Angeles"/>
    <s v="California"/>
    <n v="90004"/>
    <x v="1"/>
    <x v="215"/>
    <x v="0"/>
    <s v="Tables"/>
    <s v="Bretford Rectangular Conference Table Tops"/>
    <x v="3359"/>
    <n v="0.45"/>
    <n v="496.49160000000006"/>
  </r>
  <r>
    <n v="4596"/>
    <x v="2276"/>
    <x v="482"/>
    <d v="2017-12-31T00:00:00"/>
    <x v="1"/>
    <s v="MC-18130"/>
    <s v="Mike Caudle"/>
    <x v="1"/>
    <s v="United States"/>
    <s v="Los Angeles"/>
    <s v="California"/>
    <n v="90004"/>
    <x v="1"/>
    <x v="646"/>
    <x v="1"/>
    <s v="Art"/>
    <s v="Model L Table or Wall-Mount Pencil Sharpener"/>
    <x v="3360"/>
    <n v="0.45"/>
    <n v="29.683500000000002"/>
  </r>
  <r>
    <n v="4597"/>
    <x v="2277"/>
    <x v="5"/>
    <d v="2017-12-10T00:00:00"/>
    <x v="0"/>
    <s v="TC-21475"/>
    <s v="Tony Chapman"/>
    <x v="2"/>
    <s v="United States"/>
    <s v="Washington"/>
    <s v="District of Columbia"/>
    <n v="20016"/>
    <x v="3"/>
    <x v="753"/>
    <x v="1"/>
    <s v="Art"/>
    <s v="BIC Brite Liner Grip Highlighters, Assorted, 5/Pack"/>
    <x v="3361"/>
    <n v="0.25"/>
    <n v="25.44"/>
  </r>
  <r>
    <n v="4598"/>
    <x v="2278"/>
    <x v="735"/>
    <d v="2018-09-01T00:00:00"/>
    <x v="1"/>
    <s v="MG-17650"/>
    <s v="Matthew Grinstein"/>
    <x v="2"/>
    <s v="United States"/>
    <s v="Milwaukee"/>
    <s v="Wisconsin"/>
    <n v="53209"/>
    <x v="2"/>
    <x v="515"/>
    <x v="1"/>
    <s v="Supplies"/>
    <s v="Acme Stainless Steel Office Snips"/>
    <x v="3362"/>
    <n v="0.35"/>
    <n v="14.176499999999999"/>
  </r>
  <r>
    <n v="4599"/>
    <x v="2278"/>
    <x v="735"/>
    <d v="2018-09-01T00:00:00"/>
    <x v="1"/>
    <s v="MG-17650"/>
    <s v="Matthew Grinstein"/>
    <x v="2"/>
    <s v="United States"/>
    <s v="Milwaukee"/>
    <s v="Wisconsin"/>
    <n v="53209"/>
    <x v="2"/>
    <x v="1549"/>
    <x v="1"/>
    <s v="Appliances"/>
    <s v="Acco 6 Outlet Guardian Premium Plus Surge Suppressor"/>
    <x v="3363"/>
    <n v="0.3"/>
    <n v="64.11999999999999"/>
  </r>
  <r>
    <n v="4600"/>
    <x v="2279"/>
    <x v="747"/>
    <d v="2016-07-20T00:00:00"/>
    <x v="1"/>
    <s v="MG-17890"/>
    <s v="Michael Granlund"/>
    <x v="2"/>
    <s v="United States"/>
    <s v="Baltimore"/>
    <s v="Maryland"/>
    <n v="21215"/>
    <x v="3"/>
    <x v="531"/>
    <x v="0"/>
    <s v="Chairs"/>
    <s v="Global Managers Adjustable Task Chair, Storm"/>
    <x v="3364"/>
    <n v="0.25"/>
    <n v="113.23499999999999"/>
  </r>
  <r>
    <n v="4601"/>
    <x v="2279"/>
    <x v="747"/>
    <d v="2016-07-20T00:00:00"/>
    <x v="1"/>
    <s v="MG-17890"/>
    <s v="Michael Granlund"/>
    <x v="2"/>
    <s v="United States"/>
    <s v="Baltimore"/>
    <s v="Maryland"/>
    <n v="21215"/>
    <x v="3"/>
    <x v="373"/>
    <x v="1"/>
    <s v="Envelopes"/>
    <s v="White Envelopes, White Envelopes with Clear Poly Window"/>
    <x v="3365"/>
    <n v="0.4"/>
    <n v="82.35"/>
  </r>
  <r>
    <n v="4602"/>
    <x v="2279"/>
    <x v="747"/>
    <d v="2016-07-20T00:00:00"/>
    <x v="1"/>
    <s v="MG-17890"/>
    <s v="Michael Granlund"/>
    <x v="2"/>
    <s v="United States"/>
    <s v="Baltimore"/>
    <s v="Maryland"/>
    <n v="21215"/>
    <x v="3"/>
    <x v="1579"/>
    <x v="1"/>
    <s v="Fasteners"/>
    <s v="Acco Bankers Clasps, 5 3/4-Long"/>
    <x v="132"/>
    <n v="0.4"/>
    <n v="6.9119999999999999"/>
  </r>
  <r>
    <n v="4603"/>
    <x v="2280"/>
    <x v="989"/>
    <d v="2016-05-29T00:00:00"/>
    <x v="0"/>
    <s v="BF-11170"/>
    <s v="Ben Ferrer"/>
    <x v="2"/>
    <s v="United States"/>
    <s v="Jacksonville"/>
    <s v="North Carolina"/>
    <n v="28540"/>
    <x v="0"/>
    <x v="1274"/>
    <x v="1"/>
    <s v="Paper"/>
    <s v="Xerox 1991"/>
    <x v="3366"/>
    <n v="0.25"/>
    <n v="13.703999999999999"/>
  </r>
  <r>
    <n v="4604"/>
    <x v="2280"/>
    <x v="989"/>
    <d v="2016-05-29T00:00:00"/>
    <x v="0"/>
    <s v="BF-11170"/>
    <s v="Ben Ferrer"/>
    <x v="2"/>
    <s v="United States"/>
    <s v="Jacksonville"/>
    <s v="North Carolina"/>
    <n v="28540"/>
    <x v="0"/>
    <x v="1684"/>
    <x v="1"/>
    <s v="Paper"/>
    <s v="Xerox 1937"/>
    <x v="3367"/>
    <n v="0.25"/>
    <n v="115.29600000000001"/>
  </r>
  <r>
    <n v="4605"/>
    <x v="2280"/>
    <x v="989"/>
    <d v="2016-05-29T00:00:00"/>
    <x v="0"/>
    <s v="BF-11170"/>
    <s v="Ben Ferrer"/>
    <x v="2"/>
    <s v="United States"/>
    <s v="Jacksonville"/>
    <s v="North Carolina"/>
    <n v="28540"/>
    <x v="0"/>
    <x v="661"/>
    <x v="1"/>
    <s v="Envelopes"/>
    <s v="Security-Tint Envelopes"/>
    <x v="2059"/>
    <n v="0.25"/>
    <n v="9.1679999999999993"/>
  </r>
  <r>
    <n v="4606"/>
    <x v="2280"/>
    <x v="989"/>
    <d v="2016-05-29T00:00:00"/>
    <x v="0"/>
    <s v="BF-11170"/>
    <s v="Ben Ferrer"/>
    <x v="2"/>
    <s v="United States"/>
    <s v="Jacksonville"/>
    <s v="North Carolina"/>
    <n v="28540"/>
    <x v="0"/>
    <x v="246"/>
    <x v="2"/>
    <s v="Accessories"/>
    <s v="Logitech 910-002974 M325 Wireless Mouse for Web Scrolling"/>
    <x v="3368"/>
    <n v="0.15000000000000002"/>
    <n v="142.75239999999999"/>
  </r>
  <r>
    <n v="4607"/>
    <x v="2281"/>
    <x v="71"/>
    <d v="2016-06-02T00:00:00"/>
    <x v="1"/>
    <s v="MS-17770"/>
    <s v="Maxwell Schwartz"/>
    <x v="0"/>
    <s v="United States"/>
    <s v="Rochester"/>
    <s v="New York"/>
    <n v="14609"/>
    <x v="3"/>
    <x v="40"/>
    <x v="2"/>
    <s v="Phones"/>
    <s v="Panasonic Kx-TS550"/>
    <x v="3369"/>
    <n v="0.4"/>
    <n v="27.594000000000001"/>
  </r>
  <r>
    <n v="4608"/>
    <x v="2281"/>
    <x v="71"/>
    <d v="2016-06-02T00:00:00"/>
    <x v="1"/>
    <s v="MS-17770"/>
    <s v="Maxwell Schwartz"/>
    <x v="0"/>
    <s v="United States"/>
    <s v="Rochester"/>
    <s v="New York"/>
    <n v="14609"/>
    <x v="3"/>
    <x v="518"/>
    <x v="1"/>
    <s v="Storage"/>
    <s v="Hot File 7-Pocket, Floor Stand"/>
    <x v="3370"/>
    <n v="0.5"/>
    <n v="267.70499999999998"/>
  </r>
  <r>
    <n v="4609"/>
    <x v="2281"/>
    <x v="71"/>
    <d v="2016-06-02T00:00:00"/>
    <x v="1"/>
    <s v="MS-17770"/>
    <s v="Maxwell Schwartz"/>
    <x v="0"/>
    <s v="United States"/>
    <s v="Rochester"/>
    <s v="New York"/>
    <n v="14609"/>
    <x v="3"/>
    <x v="536"/>
    <x v="1"/>
    <s v="Binders"/>
    <s v="Acco Pressboard Covers with Storage Hooks, 9 1/2 x 11, Executive Red"/>
    <x v="855"/>
    <n v="0.4"/>
    <n v="3.6576"/>
  </r>
  <r>
    <n v="4610"/>
    <x v="2281"/>
    <x v="71"/>
    <d v="2016-06-02T00:00:00"/>
    <x v="1"/>
    <s v="MS-17770"/>
    <s v="Maxwell Schwartz"/>
    <x v="0"/>
    <s v="United States"/>
    <s v="Rochester"/>
    <s v="New York"/>
    <n v="14609"/>
    <x v="3"/>
    <x v="1330"/>
    <x v="1"/>
    <s v="Paper"/>
    <s v="Xerox 219"/>
    <x v="1544"/>
    <n v="0.4"/>
    <n v="27.215999999999998"/>
  </r>
  <r>
    <n v="4611"/>
    <x v="2282"/>
    <x v="45"/>
    <d v="2018-11-14T00:00:00"/>
    <x v="1"/>
    <s v="JE-15745"/>
    <s v="Joel Eaton"/>
    <x v="0"/>
    <s v="United States"/>
    <s v="Oceanside"/>
    <s v="California"/>
    <n v="92054"/>
    <x v="1"/>
    <x v="325"/>
    <x v="0"/>
    <s v="Furnishings"/>
    <s v="Eldon Wave Desk Accessories"/>
    <x v="346"/>
    <n v="0.4"/>
    <n v="28.271999999999998"/>
  </r>
  <r>
    <n v="4612"/>
    <x v="2283"/>
    <x v="990"/>
    <d v="2017-01-26T00:00:00"/>
    <x v="0"/>
    <s v="HG-14965"/>
    <s v="Henry Goldwyn"/>
    <x v="1"/>
    <s v="United States"/>
    <s v="Gulfport"/>
    <s v="Mississippi"/>
    <n v="39503"/>
    <x v="0"/>
    <x v="460"/>
    <x v="1"/>
    <s v="Binders"/>
    <s v="XtraLife ClearVue Slant-D Ring Binders by Cardinal"/>
    <x v="3371"/>
    <n v="0.25"/>
    <n v="23.52"/>
  </r>
  <r>
    <n v="4613"/>
    <x v="2284"/>
    <x v="413"/>
    <d v="2018-01-06T00:00:00"/>
    <x v="1"/>
    <s v="EP-13915"/>
    <s v="Emily Phan"/>
    <x v="0"/>
    <s v="United States"/>
    <s v="Jacksonville"/>
    <s v="Florida"/>
    <n v="32216"/>
    <x v="0"/>
    <x v="397"/>
    <x v="1"/>
    <s v="Art"/>
    <s v="Newell 345"/>
    <x v="1634"/>
    <n v="0.15000000000000002"/>
    <n v="40.473599999999998"/>
  </r>
  <r>
    <n v="4614"/>
    <x v="2284"/>
    <x v="413"/>
    <d v="2018-01-06T00:00:00"/>
    <x v="1"/>
    <s v="EP-13915"/>
    <s v="Emily Phan"/>
    <x v="0"/>
    <s v="United States"/>
    <s v="Jacksonville"/>
    <s v="Florida"/>
    <n v="32216"/>
    <x v="0"/>
    <x v="707"/>
    <x v="1"/>
    <s v="Paper"/>
    <s v="Things To Do Today Pad"/>
    <x v="3372"/>
    <n v="0.25"/>
    <n v="17.61"/>
  </r>
  <r>
    <n v="4615"/>
    <x v="2285"/>
    <x v="64"/>
    <d v="2017-09-10T00:00:00"/>
    <x v="1"/>
    <s v="GH-14410"/>
    <s v="Gary Hansen"/>
    <x v="2"/>
    <s v="United States"/>
    <s v="Houston"/>
    <s v="Texas"/>
    <n v="77070"/>
    <x v="2"/>
    <x v="549"/>
    <x v="1"/>
    <s v="Appliances"/>
    <s v="Eureka The Boss Plus 12-Amp Hard Box Upright Vacuum, Red"/>
    <x v="3373"/>
    <n v="0.3"/>
    <n v="43.952999999999996"/>
  </r>
  <r>
    <n v="4616"/>
    <x v="2285"/>
    <x v="64"/>
    <d v="2017-09-10T00:00:00"/>
    <x v="1"/>
    <s v="GH-14410"/>
    <s v="Gary Hansen"/>
    <x v="2"/>
    <s v="United States"/>
    <s v="Houston"/>
    <s v="Texas"/>
    <n v="77070"/>
    <x v="2"/>
    <x v="1432"/>
    <x v="1"/>
    <s v="Fasteners"/>
    <s v="Advantus Map Pennant Flags and Round Head Tacks"/>
    <x v="2634"/>
    <n v="0.3"/>
    <n v="19.908000000000001"/>
  </r>
  <r>
    <n v="4617"/>
    <x v="2286"/>
    <x v="406"/>
    <d v="2016-09-07T00:00:00"/>
    <x v="0"/>
    <s v="DS-13180"/>
    <s v="David Smith"/>
    <x v="1"/>
    <s v="United States"/>
    <s v="Houston"/>
    <s v="Texas"/>
    <n v="77095"/>
    <x v="2"/>
    <x v="201"/>
    <x v="2"/>
    <s v="Accessories"/>
    <s v="Sony Micro Vault Click 16 GB USB 2.0 Flash Drive"/>
    <x v="3374"/>
    <n v="0.35"/>
    <n v="87.344400000000007"/>
  </r>
  <r>
    <n v="4618"/>
    <x v="2287"/>
    <x v="481"/>
    <d v="2016-09-26T00:00:00"/>
    <x v="1"/>
    <s v="TH-21550"/>
    <s v="Tracy Hopkins"/>
    <x v="2"/>
    <s v="United States"/>
    <s v="Everett"/>
    <s v="Massachusetts"/>
    <n v="2149"/>
    <x v="3"/>
    <x v="1538"/>
    <x v="2"/>
    <s v="Phones"/>
    <s v="Polycom VoiceStation 500 Conference phone"/>
    <x v="3375"/>
    <n v="0.4"/>
    <n v="353.94"/>
  </r>
  <r>
    <n v="4619"/>
    <x v="2287"/>
    <x v="481"/>
    <d v="2016-09-26T00:00:00"/>
    <x v="1"/>
    <s v="TH-21550"/>
    <s v="Tracy Hopkins"/>
    <x v="2"/>
    <s v="United States"/>
    <s v="Everett"/>
    <s v="Massachusetts"/>
    <n v="2149"/>
    <x v="3"/>
    <x v="323"/>
    <x v="0"/>
    <s v="Chairs"/>
    <s v="Global Ergonomic Managers Chair"/>
    <x v="3036"/>
    <n v="0.25"/>
    <n v="407.20500000000004"/>
  </r>
  <r>
    <n v="4620"/>
    <x v="2288"/>
    <x v="165"/>
    <d v="2018-12-25T00:00:00"/>
    <x v="2"/>
    <s v="RM-19675"/>
    <s v="Robert Marley"/>
    <x v="2"/>
    <s v="United States"/>
    <s v="Los Angeles"/>
    <s v="California"/>
    <n v="90049"/>
    <x v="1"/>
    <x v="306"/>
    <x v="2"/>
    <s v="Copiers"/>
    <s v="Hewlett Packard LaserJet 3310 Copier"/>
    <x v="3376"/>
    <n v="0.5"/>
    <n v="1439.9760000000001"/>
  </r>
  <r>
    <n v="4621"/>
    <x v="2288"/>
    <x v="165"/>
    <d v="2018-12-25T00:00:00"/>
    <x v="2"/>
    <s v="RM-19675"/>
    <s v="Robert Marley"/>
    <x v="2"/>
    <s v="United States"/>
    <s v="Los Angeles"/>
    <s v="California"/>
    <n v="90049"/>
    <x v="1"/>
    <x v="443"/>
    <x v="1"/>
    <s v="Binders"/>
    <s v="Vinyl Sectional Post Binders"/>
    <x v="3377"/>
    <n v="0.4"/>
    <n v="54.288000000000004"/>
  </r>
  <r>
    <n v="4622"/>
    <x v="2289"/>
    <x v="348"/>
    <d v="2016-10-08T00:00:00"/>
    <x v="0"/>
    <s v="SF-20965"/>
    <s v="Sylvia Foulston"/>
    <x v="1"/>
    <s v="United States"/>
    <s v="Wilmington"/>
    <s v="Delaware"/>
    <n v="19805"/>
    <x v="3"/>
    <x v="177"/>
    <x v="1"/>
    <s v="Storage"/>
    <s v="Personal Filing Tote with Lid, Black/Gray"/>
    <x v="3378"/>
    <n v="0.5"/>
    <n v="38.774999999999999"/>
  </r>
  <r>
    <n v="4623"/>
    <x v="2290"/>
    <x v="428"/>
    <d v="2018-09-14T00:00:00"/>
    <x v="1"/>
    <s v="SO-20335"/>
    <s v="Sean O Donnel"/>
    <x v="0"/>
    <s v="United States"/>
    <s v="Columbia"/>
    <s v="Tennessee"/>
    <n v="38401"/>
    <x v="0"/>
    <x v="327"/>
    <x v="1"/>
    <s v="Supplies"/>
    <s v="Staple remover"/>
    <x v="3379"/>
    <n v="0.15000000000000002"/>
    <n v="7.5072000000000001"/>
  </r>
  <r>
    <n v="4624"/>
    <x v="2290"/>
    <x v="428"/>
    <d v="2018-09-14T00:00:00"/>
    <x v="1"/>
    <s v="SO-20335"/>
    <s v="Sean O Donnel"/>
    <x v="0"/>
    <s v="United States"/>
    <s v="Columbia"/>
    <s v="Tennessee"/>
    <n v="38401"/>
    <x v="0"/>
    <x v="447"/>
    <x v="1"/>
    <s v="Paper"/>
    <s v="Xerox 1888"/>
    <x v="3380"/>
    <n v="0.25"/>
    <n v="133.15199999999999"/>
  </r>
  <r>
    <n v="4625"/>
    <x v="2290"/>
    <x v="428"/>
    <d v="2018-09-14T00:00:00"/>
    <x v="1"/>
    <s v="SO-20335"/>
    <s v="Sean O Donnel"/>
    <x v="0"/>
    <s v="United States"/>
    <s v="Columbia"/>
    <s v="Tennessee"/>
    <n v="38401"/>
    <x v="0"/>
    <x v="765"/>
    <x v="1"/>
    <s v="Storage"/>
    <s v="Fellowes Super Stor/Drawer Files"/>
    <x v="3381"/>
    <n v="0.35"/>
    <n v="168.01200000000003"/>
  </r>
  <r>
    <n v="4626"/>
    <x v="2290"/>
    <x v="428"/>
    <d v="2018-09-14T00:00:00"/>
    <x v="1"/>
    <s v="SO-20335"/>
    <s v="Sean O Donnel"/>
    <x v="0"/>
    <s v="United States"/>
    <s v="Columbia"/>
    <s v="Tennessee"/>
    <n v="38401"/>
    <x v="0"/>
    <x v="325"/>
    <x v="0"/>
    <s v="Furnishings"/>
    <s v="Eldon Wave Desk Accessories"/>
    <x v="2127"/>
    <n v="0.25"/>
    <n v="10.602"/>
  </r>
  <r>
    <n v="4627"/>
    <x v="2291"/>
    <x v="373"/>
    <d v="2017-11-18T00:00:00"/>
    <x v="1"/>
    <s v="CK-12760"/>
    <s v="Cyma Kinney"/>
    <x v="1"/>
    <s v="United States"/>
    <s v="New York City"/>
    <s v="New York"/>
    <n v="10011"/>
    <x v="3"/>
    <x v="170"/>
    <x v="1"/>
    <s v="Storage"/>
    <s v="Tenex File Box, Personal Filing Tote with Lid, Black"/>
    <x v="3378"/>
    <n v="0.5"/>
    <n v="38.774999999999999"/>
  </r>
  <r>
    <n v="4628"/>
    <x v="2291"/>
    <x v="373"/>
    <d v="2017-11-18T00:00:00"/>
    <x v="1"/>
    <s v="CK-12760"/>
    <s v="Cyma Kinney"/>
    <x v="1"/>
    <s v="United States"/>
    <s v="New York City"/>
    <s v="New York"/>
    <n v="10011"/>
    <x v="3"/>
    <x v="253"/>
    <x v="1"/>
    <s v="Storage"/>
    <s v="Eldon Simplefile Box Office"/>
    <x v="3382"/>
    <n v="0.5"/>
    <n v="12.44"/>
  </r>
  <r>
    <n v="4629"/>
    <x v="2291"/>
    <x v="373"/>
    <d v="2017-11-18T00:00:00"/>
    <x v="1"/>
    <s v="CK-12760"/>
    <s v="Cyma Kinney"/>
    <x v="1"/>
    <s v="United States"/>
    <s v="New York City"/>
    <s v="New York"/>
    <n v="10011"/>
    <x v="3"/>
    <x v="1473"/>
    <x v="1"/>
    <s v="Art"/>
    <s v="Boston Electric Pencil Sharpener, Model 1818, Charcoal Black"/>
    <x v="3383"/>
    <n v="0.25"/>
    <n v="105.5625"/>
  </r>
  <r>
    <n v="4630"/>
    <x v="2291"/>
    <x v="373"/>
    <d v="2017-11-18T00:00:00"/>
    <x v="1"/>
    <s v="CK-12760"/>
    <s v="Cyma Kinney"/>
    <x v="1"/>
    <s v="United States"/>
    <s v="New York City"/>
    <s v="New York"/>
    <n v="10011"/>
    <x v="3"/>
    <x v="762"/>
    <x v="1"/>
    <s v="Storage"/>
    <s v="Portable Personal File Box"/>
    <x v="898"/>
    <n v="0.5"/>
    <n v="18.315000000000001"/>
  </r>
  <r>
    <n v="4631"/>
    <x v="2292"/>
    <x v="52"/>
    <d v="2016-10-15T00:00:00"/>
    <x v="3"/>
    <s v="GA-14725"/>
    <s v="Guy Armstrong"/>
    <x v="0"/>
    <s v="United States"/>
    <s v="Mount Pleasant"/>
    <s v="Michigan"/>
    <n v="48858"/>
    <x v="2"/>
    <x v="1685"/>
    <x v="0"/>
    <s v="Furnishings"/>
    <s v="DAX Cubicle Frames, 8-1/2 x 11"/>
    <x v="1790"/>
    <n v="0.3"/>
    <n v="11.997999999999999"/>
  </r>
  <r>
    <n v="4632"/>
    <x v="2293"/>
    <x v="646"/>
    <d v="2018-08-08T00:00:00"/>
    <x v="0"/>
    <s v="BD-11725"/>
    <s v="Bruce Degenhardt"/>
    <x v="0"/>
    <s v="United States"/>
    <s v="San Francisco"/>
    <s v="California"/>
    <n v="94122"/>
    <x v="1"/>
    <x v="488"/>
    <x v="1"/>
    <s v="Labels"/>
    <s v="Avery 473"/>
    <x v="2616"/>
    <n v="0.4"/>
    <n v="31.049999999999997"/>
  </r>
  <r>
    <n v="4633"/>
    <x v="2293"/>
    <x v="646"/>
    <d v="2018-08-08T00:00:00"/>
    <x v="0"/>
    <s v="BD-11725"/>
    <s v="Bruce Degenhardt"/>
    <x v="0"/>
    <s v="United States"/>
    <s v="San Francisco"/>
    <s v="California"/>
    <n v="94122"/>
    <x v="1"/>
    <x v="479"/>
    <x v="0"/>
    <s v="Furnishings"/>
    <s v="Deflect-o EconoMat Studded, No Bevel Mat for Low Pile Carpeting"/>
    <x v="3384"/>
    <n v="0.4"/>
    <n v="74.375999999999991"/>
  </r>
  <r>
    <n v="4634"/>
    <x v="2294"/>
    <x v="291"/>
    <d v="2016-08-26T00:00:00"/>
    <x v="1"/>
    <s v="DS-13180"/>
    <s v="David Smith"/>
    <x v="1"/>
    <s v="United States"/>
    <s v="San Francisco"/>
    <s v="California"/>
    <n v="94122"/>
    <x v="1"/>
    <x v="1686"/>
    <x v="0"/>
    <s v="Bookcases"/>
    <s v="Sauder Camden County Collection Library"/>
    <x v="3385"/>
    <n v="0.5"/>
    <n v="293.19900000000001"/>
  </r>
  <r>
    <n v="4635"/>
    <x v="2294"/>
    <x v="291"/>
    <d v="2016-08-26T00:00:00"/>
    <x v="1"/>
    <s v="DS-13180"/>
    <s v="David Smith"/>
    <x v="1"/>
    <s v="United States"/>
    <s v="San Francisco"/>
    <s v="California"/>
    <n v="94122"/>
    <x v="1"/>
    <x v="459"/>
    <x v="1"/>
    <s v="Storage"/>
    <s v="Carina Double Wide Media Storage Towers in Natural &amp; Black"/>
    <x v="1225"/>
    <n v="0.5"/>
    <n v="40.49"/>
  </r>
  <r>
    <n v="4636"/>
    <x v="2295"/>
    <x v="846"/>
    <d v="2018-03-17T00:00:00"/>
    <x v="1"/>
    <s v="BS-11380"/>
    <s v="Bill Stewart"/>
    <x v="1"/>
    <s v="United States"/>
    <s v="San Francisco"/>
    <s v="California"/>
    <n v="94122"/>
    <x v="1"/>
    <x v="459"/>
    <x v="1"/>
    <s v="Storage"/>
    <s v="Carina Double Wide Media Storage Towers in Natural &amp; Black"/>
    <x v="420"/>
    <n v="0.5"/>
    <n v="121.47"/>
  </r>
  <r>
    <n v="4637"/>
    <x v="2296"/>
    <x v="842"/>
    <d v="2018-04-29T00:00:00"/>
    <x v="2"/>
    <s v="AP-10915"/>
    <s v="Arthur Prichep"/>
    <x v="0"/>
    <s v="United States"/>
    <s v="Los Angeles"/>
    <s v="California"/>
    <n v="90045"/>
    <x v="1"/>
    <x v="290"/>
    <x v="1"/>
    <s v="Art"/>
    <s v="Boston School Pro Electric Pencil Sharpener, 1670"/>
    <x v="1832"/>
    <n v="0.45"/>
    <n v="68.156000000000006"/>
  </r>
  <r>
    <n v="4638"/>
    <x v="2296"/>
    <x v="842"/>
    <d v="2018-04-29T00:00:00"/>
    <x v="2"/>
    <s v="AP-10915"/>
    <s v="Arthur Prichep"/>
    <x v="0"/>
    <s v="United States"/>
    <s v="Los Angeles"/>
    <s v="California"/>
    <n v="90045"/>
    <x v="1"/>
    <x v="105"/>
    <x v="1"/>
    <s v="Art"/>
    <s v="Newell Chalk Holder"/>
    <x v="708"/>
    <n v="0.45"/>
    <n v="6.8145000000000007"/>
  </r>
  <r>
    <n v="4639"/>
    <x v="2296"/>
    <x v="842"/>
    <d v="2018-04-29T00:00:00"/>
    <x v="2"/>
    <s v="AP-10915"/>
    <s v="Arthur Prichep"/>
    <x v="0"/>
    <s v="United States"/>
    <s v="Los Angeles"/>
    <s v="California"/>
    <n v="90045"/>
    <x v="1"/>
    <x v="1559"/>
    <x v="1"/>
    <s v="Art"/>
    <s v="Boston Home &amp; Office Model 2000 Electric Pencil Sharpeners"/>
    <x v="2812"/>
    <n v="0.45"/>
    <n v="26.015000000000001"/>
  </r>
  <r>
    <n v="4640"/>
    <x v="2297"/>
    <x v="108"/>
    <d v="2017-09-16T00:00:00"/>
    <x v="1"/>
    <s v="JF-15565"/>
    <s v="Jill Fjeld"/>
    <x v="0"/>
    <s v="United States"/>
    <s v="Newport News"/>
    <s v="Virginia"/>
    <n v="23602"/>
    <x v="0"/>
    <x v="1687"/>
    <x v="2"/>
    <s v="Copiers"/>
    <s v="Canon PC-428 Personal Copier"/>
    <x v="3386"/>
    <n v="0.35"/>
    <n v="1039.9480000000001"/>
  </r>
  <r>
    <n v="4641"/>
    <x v="2297"/>
    <x v="108"/>
    <d v="2017-09-16T00:00:00"/>
    <x v="1"/>
    <s v="JF-15565"/>
    <s v="Jill Fjeld"/>
    <x v="0"/>
    <s v="United States"/>
    <s v="Newport News"/>
    <s v="Virginia"/>
    <n v="23602"/>
    <x v="0"/>
    <x v="1475"/>
    <x v="1"/>
    <s v="Envelopes"/>
    <s v="#10 Self-Seal White Envelopes"/>
    <x v="3387"/>
    <n v="0.25"/>
    <n v="8.317499999999999"/>
  </r>
  <r>
    <n v="4642"/>
    <x v="2298"/>
    <x v="760"/>
    <d v="2018-10-24T00:00:00"/>
    <x v="0"/>
    <s v="HA-14905"/>
    <s v="Helen Abelman"/>
    <x v="0"/>
    <s v="United States"/>
    <s v="Fort Collins"/>
    <s v="Colorado"/>
    <n v="80525"/>
    <x v="1"/>
    <x v="446"/>
    <x v="1"/>
    <s v="Binders"/>
    <s v="Storex Flexible Poly Binders with Double Pockets"/>
    <x v="754"/>
    <n v="0.4"/>
    <n v="1.9008"/>
  </r>
  <r>
    <n v="4643"/>
    <x v="2298"/>
    <x v="760"/>
    <d v="2018-10-24T00:00:00"/>
    <x v="0"/>
    <s v="HA-14905"/>
    <s v="Helen Abelman"/>
    <x v="0"/>
    <s v="United States"/>
    <s v="Fort Collins"/>
    <s v="Colorado"/>
    <n v="80525"/>
    <x v="1"/>
    <x v="1688"/>
    <x v="0"/>
    <s v="Chairs"/>
    <s v="Office Star - Ergonomic Mid Back Chair with 2-Way Adjustable Arms"/>
    <x v="1077"/>
    <n v="0.45"/>
    <n v="318.52480000000003"/>
  </r>
  <r>
    <n v="4644"/>
    <x v="2299"/>
    <x v="991"/>
    <d v="2016-08-06T00:00:00"/>
    <x v="1"/>
    <s v="Co-12640"/>
    <s v="Corey-Lock"/>
    <x v="0"/>
    <s v="United States"/>
    <s v="Seattle"/>
    <s v="Washington"/>
    <n v="98105"/>
    <x v="1"/>
    <x v="1406"/>
    <x v="1"/>
    <s v="Binders"/>
    <s v="Ibico Presentation Index for Binding Systems"/>
    <x v="2850"/>
    <n v="0.4"/>
    <n v="3.8208000000000002"/>
  </r>
  <r>
    <n v="4645"/>
    <x v="2299"/>
    <x v="991"/>
    <d v="2016-08-06T00:00:00"/>
    <x v="1"/>
    <s v="Co-12640"/>
    <s v="Corey-Lock"/>
    <x v="0"/>
    <s v="United States"/>
    <s v="Seattle"/>
    <s v="Washington"/>
    <n v="98105"/>
    <x v="1"/>
    <x v="1491"/>
    <x v="2"/>
    <s v="Machines"/>
    <s v="Okidata C331dn Printer"/>
    <x v="2666"/>
    <n v="0.45"/>
    <n v="307.12"/>
  </r>
  <r>
    <n v="4646"/>
    <x v="2300"/>
    <x v="399"/>
    <d v="2017-08-16T00:00:00"/>
    <x v="1"/>
    <s v="BC-11125"/>
    <s v="Becky Castell"/>
    <x v="2"/>
    <s v="United States"/>
    <s v="New York City"/>
    <s v="New York"/>
    <n v="10011"/>
    <x v="3"/>
    <x v="405"/>
    <x v="0"/>
    <s v="Chairs"/>
    <s v="Global Geo Office Task Chair, Gray"/>
    <x v="3388"/>
    <n v="0.25"/>
    <n v="109.32300000000001"/>
  </r>
  <r>
    <n v="4647"/>
    <x v="2301"/>
    <x v="992"/>
    <d v="2015-06-05T00:00:00"/>
    <x v="1"/>
    <s v="EB-13840"/>
    <s v="Ellis Ballard"/>
    <x v="1"/>
    <s v="United States"/>
    <s v="Richmond"/>
    <s v="Virginia"/>
    <n v="23223"/>
    <x v="0"/>
    <x v="702"/>
    <x v="1"/>
    <s v="Paper"/>
    <s v="Ampad Poly Cover Wirebound Steno Book, 6 x 9 Assorted Colors, Gregg Ruled"/>
    <x v="3389"/>
    <n v="0.25"/>
    <n v="10.215"/>
  </r>
  <r>
    <n v="4648"/>
    <x v="2302"/>
    <x v="993"/>
    <d v="2017-05-01T00:00:00"/>
    <x v="1"/>
    <s v="DB-13360"/>
    <s v="Dennis Bolton"/>
    <x v="2"/>
    <s v="United States"/>
    <s v="New York City"/>
    <s v="New York"/>
    <n v="10009"/>
    <x v="3"/>
    <x v="1578"/>
    <x v="0"/>
    <s v="Chairs"/>
    <s v="Office Star - Mid Back Dual function Ergonomic High Back Chair with 2-Way Adjustable Arms"/>
    <x v="3390"/>
    <n v="0.25"/>
    <n v="325.98450000000003"/>
  </r>
  <r>
    <n v="4649"/>
    <x v="2303"/>
    <x v="304"/>
    <d v="2018-05-19T00:00:00"/>
    <x v="1"/>
    <s v="KB-16585"/>
    <s v="Ken Black"/>
    <x v="1"/>
    <s v="United States"/>
    <s v="Seattle"/>
    <s v="Washington"/>
    <n v="98103"/>
    <x v="1"/>
    <x v="1689"/>
    <x v="1"/>
    <s v="Paper"/>
    <s v="Xerox 1917"/>
    <x v="3391"/>
    <n v="0.4"/>
    <n v="264.11399999999998"/>
  </r>
  <r>
    <n v="4650"/>
    <x v="2303"/>
    <x v="304"/>
    <d v="2018-05-19T00:00:00"/>
    <x v="1"/>
    <s v="KB-16585"/>
    <s v="Ken Black"/>
    <x v="1"/>
    <s v="United States"/>
    <s v="Seattle"/>
    <s v="Washington"/>
    <n v="98103"/>
    <x v="1"/>
    <x v="505"/>
    <x v="1"/>
    <s v="Supplies"/>
    <s v="Martin-Yale Premier Letter Opener"/>
    <x v="3392"/>
    <n v="0.45"/>
    <n v="35.420000000000009"/>
  </r>
  <r>
    <n v="4651"/>
    <x v="2304"/>
    <x v="798"/>
    <d v="2018-04-12T00:00:00"/>
    <x v="1"/>
    <s v="AH-10120"/>
    <s v="Adrian Hane"/>
    <x v="2"/>
    <s v="United States"/>
    <s v="San Francisco"/>
    <s v="California"/>
    <n v="94110"/>
    <x v="1"/>
    <x v="1184"/>
    <x v="1"/>
    <s v="Paper"/>
    <s v="Xerox 1891"/>
    <x v="1644"/>
    <n v="0.4"/>
    <n v="146.72999999999999"/>
  </r>
  <r>
    <n v="4652"/>
    <x v="2304"/>
    <x v="798"/>
    <d v="2018-04-12T00:00:00"/>
    <x v="1"/>
    <s v="AH-10120"/>
    <s v="Adrian Hane"/>
    <x v="2"/>
    <s v="United States"/>
    <s v="San Francisco"/>
    <s v="California"/>
    <n v="94110"/>
    <x v="1"/>
    <x v="1438"/>
    <x v="1"/>
    <s v="Paper"/>
    <s v="Xerox 1942"/>
    <x v="3393"/>
    <n v="0.4"/>
    <n v="117.45599999999999"/>
  </r>
  <r>
    <n v="4653"/>
    <x v="2305"/>
    <x v="922"/>
    <d v="2018-02-23T00:00:00"/>
    <x v="1"/>
    <s v="GH-14410"/>
    <s v="Gary Hansen"/>
    <x v="2"/>
    <s v="United States"/>
    <s v="Perth Amboy"/>
    <s v="New Jersey"/>
    <n v="8861"/>
    <x v="3"/>
    <x v="1017"/>
    <x v="1"/>
    <s v="Paper"/>
    <s v="Adams Telephone Message Book W/Dividers/Space For Phone Numbers, 5 1/4X8 1/2, 300/Messages"/>
    <x v="2660"/>
    <n v="0.4"/>
    <n v="7.056"/>
  </r>
  <r>
    <n v="4654"/>
    <x v="2305"/>
    <x v="922"/>
    <d v="2018-02-23T00:00:00"/>
    <x v="1"/>
    <s v="GH-14410"/>
    <s v="Gary Hansen"/>
    <x v="2"/>
    <s v="United States"/>
    <s v="Perth Amboy"/>
    <s v="New Jersey"/>
    <n v="8861"/>
    <x v="3"/>
    <x v="1291"/>
    <x v="1"/>
    <s v="Storage"/>
    <s v="Fellowes Bases and Tops For Staxonsteel/High-Stak Systems"/>
    <x v="3394"/>
    <n v="0.5"/>
    <n v="83.224999999999994"/>
  </r>
  <r>
    <n v="4655"/>
    <x v="2306"/>
    <x v="92"/>
    <d v="2018-06-26T00:00:00"/>
    <x v="0"/>
    <s v="KT-16480"/>
    <s v="Kean Thornton"/>
    <x v="0"/>
    <s v="United States"/>
    <s v="San Francisco"/>
    <s v="California"/>
    <n v="94110"/>
    <x v="1"/>
    <x v="1579"/>
    <x v="1"/>
    <s v="Fasteners"/>
    <s v="Acco Bankers Clasps, 5 3/4-Long"/>
    <x v="704"/>
    <n v="0.4"/>
    <n v="1.728"/>
  </r>
  <r>
    <n v="4656"/>
    <x v="2307"/>
    <x v="952"/>
    <d v="2015-05-10T00:00:00"/>
    <x v="1"/>
    <s v="KH-16330"/>
    <s v="Katharine Harms"/>
    <x v="1"/>
    <s v="United States"/>
    <s v="Freeport"/>
    <s v="Illinois"/>
    <n v="61032"/>
    <x v="2"/>
    <x v="86"/>
    <x v="1"/>
    <s v="Storage"/>
    <s v="Eldon Portable Mobile Manager"/>
    <x v="3395"/>
    <n v="0.4"/>
    <n v="27.148799999999998"/>
  </r>
  <r>
    <n v="4657"/>
    <x v="2308"/>
    <x v="910"/>
    <d v="2016-05-07T00:00:00"/>
    <x v="1"/>
    <s v="SV-20785"/>
    <s v="Stewart Visinsky"/>
    <x v="0"/>
    <s v="United States"/>
    <s v="Philadelphia"/>
    <s v="Pennsylvania"/>
    <n v="19140"/>
    <x v="3"/>
    <x v="726"/>
    <x v="1"/>
    <s v="Art"/>
    <s v="Sanford Prismacolor Professional Thick Lead Art Pencils, 36-Color Set"/>
    <x v="3396"/>
    <n v="0.25"/>
    <n v="44.928000000000004"/>
  </r>
  <r>
    <n v="4658"/>
    <x v="2308"/>
    <x v="910"/>
    <d v="2016-05-07T00:00:00"/>
    <x v="1"/>
    <s v="SV-20785"/>
    <s v="Stewart Visinsky"/>
    <x v="0"/>
    <s v="United States"/>
    <s v="Philadelphia"/>
    <s v="Pennsylvania"/>
    <n v="19140"/>
    <x v="3"/>
    <x v="667"/>
    <x v="1"/>
    <s v="Appliances"/>
    <s v="Holmes Replacement Filter for HEPA Air Cleaner, Large Room"/>
    <x v="769"/>
    <n v="0.4"/>
    <n v="14.217600000000001"/>
  </r>
  <r>
    <n v="4659"/>
    <x v="2308"/>
    <x v="910"/>
    <d v="2016-05-07T00:00:00"/>
    <x v="1"/>
    <s v="SV-20785"/>
    <s v="Stewart Visinsky"/>
    <x v="0"/>
    <s v="United States"/>
    <s v="Philadelphia"/>
    <s v="Pennsylvania"/>
    <n v="19140"/>
    <x v="3"/>
    <x v="388"/>
    <x v="1"/>
    <s v="Paper"/>
    <s v="Xerox 1897"/>
    <x v="885"/>
    <n v="0.4"/>
    <n v="4.7808000000000002"/>
  </r>
  <r>
    <n v="4660"/>
    <x v="2308"/>
    <x v="910"/>
    <d v="2016-05-07T00:00:00"/>
    <x v="1"/>
    <s v="SV-20785"/>
    <s v="Stewart Visinsky"/>
    <x v="0"/>
    <s v="United States"/>
    <s v="Philadelphia"/>
    <s v="Pennsylvania"/>
    <n v="19140"/>
    <x v="3"/>
    <x v="189"/>
    <x v="1"/>
    <s v="Appliances"/>
    <s v="Bravo II Megaboss 12-Amp Hard Body Upright, Replacement Belts, 2 Belts per Pack"/>
    <x v="3397"/>
    <n v="0.4"/>
    <n v="10.92"/>
  </r>
  <r>
    <n v="4661"/>
    <x v="2308"/>
    <x v="910"/>
    <d v="2016-05-07T00:00:00"/>
    <x v="1"/>
    <s v="SV-20785"/>
    <s v="Stewart Visinsky"/>
    <x v="0"/>
    <s v="United States"/>
    <s v="Philadelphia"/>
    <s v="Pennsylvania"/>
    <n v="19140"/>
    <x v="3"/>
    <x v="1690"/>
    <x v="2"/>
    <s v="Accessories"/>
    <s v="SanDisk Cruzer 16 GB USB Flash Drive"/>
    <x v="288"/>
    <n v="0.25"/>
    <n v="20.664000000000001"/>
  </r>
  <r>
    <n v="4662"/>
    <x v="2308"/>
    <x v="910"/>
    <d v="2016-05-07T00:00:00"/>
    <x v="1"/>
    <s v="SV-20785"/>
    <s v="Stewart Visinsky"/>
    <x v="0"/>
    <s v="United States"/>
    <s v="Philadelphia"/>
    <s v="Pennsylvania"/>
    <n v="19140"/>
    <x v="3"/>
    <x v="228"/>
    <x v="0"/>
    <s v="Chairs"/>
    <s v="Global Leather Highback Executive Chair with Pneumatic Height Adjustment, Black"/>
    <x v="2749"/>
    <n v="0.25"/>
    <n v="633.08699999999999"/>
  </r>
  <r>
    <n v="4663"/>
    <x v="2308"/>
    <x v="910"/>
    <d v="2016-05-07T00:00:00"/>
    <x v="1"/>
    <s v="SV-20785"/>
    <s v="Stewart Visinsky"/>
    <x v="0"/>
    <s v="United States"/>
    <s v="Philadelphia"/>
    <s v="Pennsylvania"/>
    <n v="19140"/>
    <x v="3"/>
    <x v="911"/>
    <x v="1"/>
    <s v="Storage"/>
    <s v="Fellowes Bankers Box Stor/Drawer Steel Plus"/>
    <x v="3398"/>
    <n v="0.5"/>
    <n v="38.375999999999998"/>
  </r>
  <r>
    <n v="4664"/>
    <x v="2309"/>
    <x v="31"/>
    <d v="2017-09-22T00:00:00"/>
    <x v="1"/>
    <s v="PO-18850"/>
    <s v="Patrick OBrill"/>
    <x v="0"/>
    <s v="United States"/>
    <s v="Jacksonville"/>
    <s v="Florida"/>
    <n v="32216"/>
    <x v="0"/>
    <x v="547"/>
    <x v="1"/>
    <s v="Labels"/>
    <s v="Avery 480"/>
    <x v="3399"/>
    <n v="0.25"/>
    <n v="2.25"/>
  </r>
  <r>
    <n v="4665"/>
    <x v="2310"/>
    <x v="897"/>
    <d v="2017-09-26T00:00:00"/>
    <x v="1"/>
    <s v="AC-10450"/>
    <s v="Amy Cox"/>
    <x v="0"/>
    <s v="United States"/>
    <s v="Pembroke Pines"/>
    <s v="Florida"/>
    <n v="33024"/>
    <x v="0"/>
    <x v="757"/>
    <x v="1"/>
    <s v="Binders"/>
    <s v="Acco Suede Grain Vinyl Round Ring Binder"/>
    <x v="3400"/>
    <n v="0.25"/>
    <n v="5.6295000000000002"/>
  </r>
  <r>
    <n v="4666"/>
    <x v="2310"/>
    <x v="897"/>
    <d v="2017-09-26T00:00:00"/>
    <x v="1"/>
    <s v="AC-10450"/>
    <s v="Amy Cox"/>
    <x v="0"/>
    <s v="United States"/>
    <s v="Pembroke Pines"/>
    <s v="Florida"/>
    <n v="33024"/>
    <x v="0"/>
    <x v="322"/>
    <x v="1"/>
    <s v="Labels"/>
    <s v="Avery Address/Shipping Labels for Typewriters, 4 x 2"/>
    <x v="3319"/>
    <n v="0.25"/>
    <n v="12.419999999999998"/>
  </r>
  <r>
    <n v="4667"/>
    <x v="2311"/>
    <x v="994"/>
    <d v="2017-01-17T00:00:00"/>
    <x v="1"/>
    <s v="KB-16585"/>
    <s v="Ken Black"/>
    <x v="1"/>
    <s v="United States"/>
    <s v="Seattle"/>
    <s v="Washington"/>
    <n v="98115"/>
    <x v="1"/>
    <x v="891"/>
    <x v="0"/>
    <s v="Furnishings"/>
    <s v="24-Hour Round Wall Clock"/>
    <x v="705"/>
    <n v="0.4"/>
    <n v="47.951999999999998"/>
  </r>
  <r>
    <n v="4668"/>
    <x v="2311"/>
    <x v="994"/>
    <d v="2017-01-17T00:00:00"/>
    <x v="1"/>
    <s v="KB-16585"/>
    <s v="Ken Black"/>
    <x v="1"/>
    <s v="United States"/>
    <s v="Seattle"/>
    <s v="Washington"/>
    <n v="98115"/>
    <x v="1"/>
    <x v="343"/>
    <x v="2"/>
    <s v="Accessories"/>
    <s v="Logitech Media Keyboard K200"/>
    <x v="3401"/>
    <n v="0.45"/>
    <n v="38.489000000000004"/>
  </r>
  <r>
    <n v="4669"/>
    <x v="2312"/>
    <x v="636"/>
    <d v="2018-05-11T00:00:00"/>
    <x v="1"/>
    <s v="DB-13555"/>
    <s v="Dorothy Badders"/>
    <x v="1"/>
    <s v="United States"/>
    <s v="Fort Worth"/>
    <s v="Texas"/>
    <n v="76106"/>
    <x v="2"/>
    <x v="555"/>
    <x v="1"/>
    <s v="Binders"/>
    <s v="Avery Durable Poly Binders"/>
    <x v="3402"/>
    <n v="0.3"/>
    <n v="7.742"/>
  </r>
  <r>
    <n v="4670"/>
    <x v="2312"/>
    <x v="636"/>
    <d v="2018-05-11T00:00:00"/>
    <x v="1"/>
    <s v="DB-13555"/>
    <s v="Dorothy Badders"/>
    <x v="1"/>
    <s v="United States"/>
    <s v="Fort Worth"/>
    <s v="Texas"/>
    <n v="76106"/>
    <x v="2"/>
    <x v="419"/>
    <x v="0"/>
    <s v="Bookcases"/>
    <s v="Sauder Mission Library with Doors, Fruitwood Finish"/>
    <x v="3403"/>
    <n v="0.4"/>
    <n v="374.07887999999997"/>
  </r>
  <r>
    <n v="4671"/>
    <x v="2312"/>
    <x v="636"/>
    <d v="2018-05-11T00:00:00"/>
    <x v="1"/>
    <s v="DB-13555"/>
    <s v="Dorothy Badders"/>
    <x v="1"/>
    <s v="United States"/>
    <s v="Fort Worth"/>
    <s v="Texas"/>
    <n v="76106"/>
    <x v="2"/>
    <x v="1662"/>
    <x v="1"/>
    <s v="Storage"/>
    <s v="Fellowes Staxonsteel Drawer Files"/>
    <x v="3404"/>
    <n v="0.4"/>
    <n v="463.60799999999995"/>
  </r>
  <r>
    <n v="4672"/>
    <x v="2313"/>
    <x v="995"/>
    <d v="2017-08-06T00:00:00"/>
    <x v="1"/>
    <s v="KL-16645"/>
    <s v="Ken Lonsdale"/>
    <x v="0"/>
    <s v="United States"/>
    <s v="Detroit"/>
    <s v="Michigan"/>
    <n v="48205"/>
    <x v="2"/>
    <x v="1152"/>
    <x v="1"/>
    <s v="Appliances"/>
    <s v="Honeywell Quietcare HEPA Air Cleaner"/>
    <x v="3405"/>
    <n v="0.3"/>
    <n v="198.19799999999998"/>
  </r>
  <r>
    <n v="4673"/>
    <x v="2313"/>
    <x v="995"/>
    <d v="2017-08-06T00:00:00"/>
    <x v="1"/>
    <s v="KL-16645"/>
    <s v="Ken Lonsdale"/>
    <x v="0"/>
    <s v="United States"/>
    <s v="Detroit"/>
    <s v="Michigan"/>
    <n v="48205"/>
    <x v="2"/>
    <x v="559"/>
    <x v="2"/>
    <s v="Phones"/>
    <s v="ClearOne Communications CHAT 70 OC Speaker Phone"/>
    <x v="3406"/>
    <n v="0.3"/>
    <n v="445.17200000000003"/>
  </r>
  <r>
    <n v="4674"/>
    <x v="2313"/>
    <x v="995"/>
    <d v="2017-08-06T00:00:00"/>
    <x v="1"/>
    <s v="KL-16645"/>
    <s v="Ken Lonsdale"/>
    <x v="0"/>
    <s v="United States"/>
    <s v="Detroit"/>
    <s v="Michigan"/>
    <n v="48205"/>
    <x v="2"/>
    <x v="1270"/>
    <x v="2"/>
    <s v="Phones"/>
    <s v="Polycom SoundPoint Pro SE-225 Corded phone"/>
    <x v="3407"/>
    <n v="0.3"/>
    <n v="83.292999999999992"/>
  </r>
  <r>
    <n v="4675"/>
    <x v="2313"/>
    <x v="995"/>
    <d v="2017-08-06T00:00:00"/>
    <x v="1"/>
    <s v="KL-16645"/>
    <s v="Ken Lonsdale"/>
    <x v="0"/>
    <s v="United States"/>
    <s v="Detroit"/>
    <s v="Michigan"/>
    <n v="48205"/>
    <x v="2"/>
    <x v="269"/>
    <x v="0"/>
    <s v="Furnishings"/>
    <s v="Eldon ClusterMat Chair Mat with Cordless Antistatic Protection"/>
    <x v="1042"/>
    <n v="0.3"/>
    <n v="191.05799999999999"/>
  </r>
  <r>
    <n v="4676"/>
    <x v="2314"/>
    <x v="996"/>
    <d v="2018-03-29T00:00:00"/>
    <x v="0"/>
    <s v="AG-10270"/>
    <s v="Alejandro Grove"/>
    <x v="0"/>
    <s v="United States"/>
    <s v="Philadelphia"/>
    <s v="Pennsylvania"/>
    <n v="19120"/>
    <x v="3"/>
    <x v="1441"/>
    <x v="0"/>
    <s v="Furnishings"/>
    <s v="Eldon Expressions Punched Metal &amp; Wood Desk Accessories, Black &amp; Cherry"/>
    <x v="1632"/>
    <n v="0.4"/>
    <n v="9.0047999999999995"/>
  </r>
  <r>
    <n v="4677"/>
    <x v="2315"/>
    <x v="619"/>
    <d v="2015-03-19T00:00:00"/>
    <x v="1"/>
    <s v="JF-15295"/>
    <s v="Jason Fortune-"/>
    <x v="0"/>
    <s v="United States"/>
    <s v="Logan"/>
    <s v="Utah"/>
    <n v="84321"/>
    <x v="1"/>
    <x v="1339"/>
    <x v="1"/>
    <s v="Binders"/>
    <s v="GBC Wire Binding Combs"/>
    <x v="3408"/>
    <n v="0.4"/>
    <n v="19.852799999999998"/>
  </r>
  <r>
    <n v="4678"/>
    <x v="2315"/>
    <x v="619"/>
    <d v="2015-03-19T00:00:00"/>
    <x v="1"/>
    <s v="JF-15295"/>
    <s v="Jason Fortune-"/>
    <x v="0"/>
    <s v="United States"/>
    <s v="Logan"/>
    <s v="Utah"/>
    <n v="84321"/>
    <x v="1"/>
    <x v="459"/>
    <x v="1"/>
    <s v="Storage"/>
    <s v="Carina Double Wide Media Storage Towers in Natural &amp; Black"/>
    <x v="1225"/>
    <n v="0.5"/>
    <n v="40.49"/>
  </r>
  <r>
    <n v="4679"/>
    <x v="2315"/>
    <x v="619"/>
    <d v="2015-03-19T00:00:00"/>
    <x v="1"/>
    <s v="JF-15295"/>
    <s v="Jason Fortune-"/>
    <x v="0"/>
    <s v="United States"/>
    <s v="Logan"/>
    <s v="Utah"/>
    <n v="84321"/>
    <x v="1"/>
    <x v="1691"/>
    <x v="2"/>
    <s v="Accessories"/>
    <s v="Imation 30456 USB Flash Drive 8GB"/>
    <x v="137"/>
    <n v="0.45"/>
    <n v="45.54"/>
  </r>
  <r>
    <n v="4680"/>
    <x v="2315"/>
    <x v="619"/>
    <d v="2015-03-19T00:00:00"/>
    <x v="1"/>
    <s v="JF-15295"/>
    <s v="Jason Fortune-"/>
    <x v="0"/>
    <s v="United States"/>
    <s v="Logan"/>
    <s v="Utah"/>
    <n v="84321"/>
    <x v="1"/>
    <x v="683"/>
    <x v="1"/>
    <s v="Storage"/>
    <s v="Staple magnet"/>
    <x v="788"/>
    <n v="0.5"/>
    <n v="10.68"/>
  </r>
  <r>
    <n v="4681"/>
    <x v="2315"/>
    <x v="619"/>
    <d v="2015-03-19T00:00:00"/>
    <x v="1"/>
    <s v="JF-15295"/>
    <s v="Jason Fortune-"/>
    <x v="0"/>
    <s v="United States"/>
    <s v="Logan"/>
    <s v="Utah"/>
    <n v="84321"/>
    <x v="1"/>
    <x v="1561"/>
    <x v="1"/>
    <s v="Binders"/>
    <s v="Premium Transparent Presentation Covers, No Pattern/Clear, 8 1/2 x 11"/>
    <x v="3409"/>
    <n v="0.4"/>
    <n v="37.2288"/>
  </r>
  <r>
    <n v="4682"/>
    <x v="2316"/>
    <x v="216"/>
    <d v="2017-07-18T00:00:00"/>
    <x v="0"/>
    <s v="RE-19450"/>
    <s v="Richard Eichhorn"/>
    <x v="0"/>
    <s v="United States"/>
    <s v="Auburn"/>
    <s v="New York"/>
    <n v="13021"/>
    <x v="3"/>
    <x v="1321"/>
    <x v="1"/>
    <s v="Fasteners"/>
    <s v="Acco Hot Clips Clips to Go"/>
    <x v="3410"/>
    <n v="0.4"/>
    <n v="17.765999999999998"/>
  </r>
  <r>
    <n v="4683"/>
    <x v="2317"/>
    <x v="49"/>
    <d v="2017-12-01T00:00:00"/>
    <x v="3"/>
    <s v="MV-18190"/>
    <s v="Mike Vittorini"/>
    <x v="0"/>
    <s v="United States"/>
    <s v="Raleigh"/>
    <s v="North Carolina"/>
    <n v="27604"/>
    <x v="0"/>
    <x v="1211"/>
    <x v="2"/>
    <s v="Phones"/>
    <s v="Jabra Supreme Plus Driver Edition Headset"/>
    <x v="3411"/>
    <n v="0.25"/>
    <n v="647.94600000000003"/>
  </r>
  <r>
    <n v="4684"/>
    <x v="2318"/>
    <x v="48"/>
    <d v="2017-09-03T00:00:00"/>
    <x v="1"/>
    <s v="GB-14530"/>
    <s v="George Bell"/>
    <x v="1"/>
    <s v="United States"/>
    <s v="Philadelphia"/>
    <s v="Pennsylvania"/>
    <n v="19120"/>
    <x v="3"/>
    <x v="1529"/>
    <x v="0"/>
    <s v="Tables"/>
    <s v="Barricks 18 x 48 Non-Folding Utility Table with Bottom Storage Shelf"/>
    <x v="3412"/>
    <n v="0.25"/>
    <n v="181.44"/>
  </r>
  <r>
    <n v="4685"/>
    <x v="2318"/>
    <x v="48"/>
    <d v="2017-09-03T00:00:00"/>
    <x v="1"/>
    <s v="GB-14530"/>
    <s v="George Bell"/>
    <x v="1"/>
    <s v="United States"/>
    <s v="Philadelphia"/>
    <s v="Pennsylvania"/>
    <n v="19120"/>
    <x v="3"/>
    <x v="1632"/>
    <x v="0"/>
    <s v="Bookcases"/>
    <s v="OSullivan 5-Shelf Heavy-Duty Bookcases"/>
    <x v="3413"/>
    <n v="0.5"/>
    <n v="81.94"/>
  </r>
  <r>
    <n v="4686"/>
    <x v="2318"/>
    <x v="48"/>
    <d v="2017-09-03T00:00:00"/>
    <x v="1"/>
    <s v="GB-14530"/>
    <s v="George Bell"/>
    <x v="1"/>
    <s v="United States"/>
    <s v="Philadelphia"/>
    <s v="Pennsylvania"/>
    <n v="19120"/>
    <x v="3"/>
    <x v="699"/>
    <x v="1"/>
    <s v="Binders"/>
    <s v="Fellowes Black Plastic Comb Bindings"/>
    <x v="3414"/>
    <n v="0.4"/>
    <n v="2.0916000000000001"/>
  </r>
  <r>
    <n v="4687"/>
    <x v="2318"/>
    <x v="48"/>
    <d v="2017-09-03T00:00:00"/>
    <x v="1"/>
    <s v="GB-14530"/>
    <s v="George Bell"/>
    <x v="1"/>
    <s v="United States"/>
    <s v="Philadelphia"/>
    <s v="Pennsylvania"/>
    <n v="19120"/>
    <x v="3"/>
    <x v="969"/>
    <x v="1"/>
    <s v="Fasteners"/>
    <s v="Revere Boxed Rubber Bands by Revere"/>
    <x v="1785"/>
    <n v="0.4"/>
    <n v="6.3503999999999996"/>
  </r>
  <r>
    <n v="4688"/>
    <x v="2319"/>
    <x v="890"/>
    <d v="2017-06-30T00:00:00"/>
    <x v="1"/>
    <s v="HL-15040"/>
    <s v="Hunter Lopez"/>
    <x v="0"/>
    <s v="United States"/>
    <s v="Richmond"/>
    <s v="Indiana"/>
    <n v="47374"/>
    <x v="2"/>
    <x v="1692"/>
    <x v="2"/>
    <s v="Phones"/>
    <s v="Panasonic KX TS208W Corded phone"/>
    <x v="3415"/>
    <n v="0.3"/>
    <n v="308.637"/>
  </r>
  <r>
    <n v="4689"/>
    <x v="2320"/>
    <x v="983"/>
    <d v="2018-04-03T00:00:00"/>
    <x v="1"/>
    <s v="BP-11155"/>
    <s v="Becky Pak"/>
    <x v="0"/>
    <s v="United States"/>
    <s v="Lancaster"/>
    <s v="Pennsylvania"/>
    <n v="17602"/>
    <x v="3"/>
    <x v="31"/>
    <x v="1"/>
    <s v="Binders"/>
    <s v="Acco Pressboard Covers with Storage Hooks, 14 7/8 x 11, Executive Red"/>
    <x v="3416"/>
    <n v="0.4"/>
    <n v="3.4289999999999998"/>
  </r>
  <r>
    <n v="4690"/>
    <x v="2321"/>
    <x v="414"/>
    <d v="2015-12-22T00:00:00"/>
    <x v="2"/>
    <s v="CT-11995"/>
    <s v="Carol Triggs"/>
    <x v="0"/>
    <s v="United States"/>
    <s v="Tucson"/>
    <s v="Arizona"/>
    <n v="85705"/>
    <x v="1"/>
    <x v="1416"/>
    <x v="0"/>
    <s v="Furnishings"/>
    <s v="Computer Room Manger, 14"/>
    <x v="3417"/>
    <n v="0.4"/>
    <n v="31.180800000000001"/>
  </r>
  <r>
    <n v="4691"/>
    <x v="2321"/>
    <x v="414"/>
    <d v="2015-12-22T00:00:00"/>
    <x v="2"/>
    <s v="CT-11995"/>
    <s v="Carol Triggs"/>
    <x v="0"/>
    <s v="United States"/>
    <s v="Tucson"/>
    <s v="Arizona"/>
    <n v="85705"/>
    <x v="1"/>
    <x v="246"/>
    <x v="2"/>
    <s v="Accessories"/>
    <s v="Logitech 910-002974 M325 Wireless Mouse for Web Scrolling"/>
    <x v="973"/>
    <n v="0.45"/>
    <n v="39.586800000000004"/>
  </r>
  <r>
    <n v="4692"/>
    <x v="2321"/>
    <x v="414"/>
    <d v="2015-12-22T00:00:00"/>
    <x v="2"/>
    <s v="CT-11995"/>
    <s v="Carol Triggs"/>
    <x v="0"/>
    <s v="United States"/>
    <s v="Tucson"/>
    <s v="Arizona"/>
    <n v="85705"/>
    <x v="1"/>
    <x v="211"/>
    <x v="0"/>
    <s v="Chairs"/>
    <s v="Global Low Back Tilter Chair"/>
    <x v="2463"/>
    <n v="0.45"/>
    <n v="133.29360000000003"/>
  </r>
  <r>
    <n v="4693"/>
    <x v="2321"/>
    <x v="414"/>
    <d v="2015-12-22T00:00:00"/>
    <x v="2"/>
    <s v="CT-11995"/>
    <s v="Carol Triggs"/>
    <x v="0"/>
    <s v="United States"/>
    <s v="Tucson"/>
    <s v="Arizona"/>
    <n v="85705"/>
    <x v="1"/>
    <x v="447"/>
    <x v="1"/>
    <s v="Paper"/>
    <s v="Xerox 1888"/>
    <x v="1765"/>
    <n v="0.4"/>
    <n v="133.15199999999999"/>
  </r>
  <r>
    <n v="4694"/>
    <x v="2321"/>
    <x v="414"/>
    <d v="2015-12-22T00:00:00"/>
    <x v="2"/>
    <s v="CT-11995"/>
    <s v="Carol Triggs"/>
    <x v="0"/>
    <s v="United States"/>
    <s v="Tucson"/>
    <s v="Arizona"/>
    <n v="85705"/>
    <x v="1"/>
    <x v="1436"/>
    <x v="1"/>
    <s v="Paper"/>
    <s v="Xerox 1954"/>
    <x v="578"/>
    <n v="0.4"/>
    <n v="5.0688000000000004"/>
  </r>
  <r>
    <n v="4695"/>
    <x v="2322"/>
    <x v="997"/>
    <d v="2016-12-17T00:00:00"/>
    <x v="3"/>
    <s v="JL-15835"/>
    <s v="John Lee"/>
    <x v="0"/>
    <s v="United States"/>
    <s v="Detroit"/>
    <s v="Michigan"/>
    <n v="48205"/>
    <x v="2"/>
    <x v="777"/>
    <x v="1"/>
    <s v="Binders"/>
    <s v="GBC Plastic Binding Combs"/>
    <x v="3418"/>
    <n v="0.3"/>
    <n v="20.663999999999998"/>
  </r>
  <r>
    <n v="4696"/>
    <x v="2322"/>
    <x v="997"/>
    <d v="2016-12-17T00:00:00"/>
    <x v="3"/>
    <s v="JL-15835"/>
    <s v="John Lee"/>
    <x v="0"/>
    <s v="United States"/>
    <s v="Detroit"/>
    <s v="Michigan"/>
    <n v="48205"/>
    <x v="2"/>
    <x v="931"/>
    <x v="0"/>
    <s v="Chairs"/>
    <s v="Hon Valutask Swivel Chairs"/>
    <x v="3271"/>
    <n v="0.35"/>
    <n v="196.911"/>
  </r>
  <r>
    <n v="4697"/>
    <x v="2322"/>
    <x v="997"/>
    <d v="2016-12-17T00:00:00"/>
    <x v="3"/>
    <s v="JL-15835"/>
    <s v="John Lee"/>
    <x v="0"/>
    <s v="United States"/>
    <s v="Detroit"/>
    <s v="Michigan"/>
    <n v="48205"/>
    <x v="2"/>
    <x v="1459"/>
    <x v="0"/>
    <s v="Chairs"/>
    <s v="Harbour Creations 67200 Series Stacking Chairs"/>
    <x v="3419"/>
    <n v="0.35"/>
    <n v="92.534000000000006"/>
  </r>
  <r>
    <n v="4698"/>
    <x v="2322"/>
    <x v="997"/>
    <d v="2016-12-17T00:00:00"/>
    <x v="3"/>
    <s v="JL-15835"/>
    <s v="John Lee"/>
    <x v="0"/>
    <s v="United States"/>
    <s v="Detroit"/>
    <s v="Michigan"/>
    <n v="48205"/>
    <x v="2"/>
    <x v="163"/>
    <x v="0"/>
    <s v="Chairs"/>
    <s v="Global Value Steno Chair, Gray"/>
    <x v="3420"/>
    <n v="0.35"/>
    <n v="355.32900000000001"/>
  </r>
  <r>
    <n v="4699"/>
    <x v="2322"/>
    <x v="997"/>
    <d v="2016-12-17T00:00:00"/>
    <x v="3"/>
    <s v="JL-15835"/>
    <s v="John Lee"/>
    <x v="0"/>
    <s v="United States"/>
    <s v="Detroit"/>
    <s v="Michigan"/>
    <n v="48205"/>
    <x v="2"/>
    <x v="1454"/>
    <x v="0"/>
    <s v="Furnishings"/>
    <s v="Tenex Carpeted, Granite-Look or Clear Contemporary Contour Shape Chair Mats"/>
    <x v="3421"/>
    <n v="0.3"/>
    <n v="148.49099999999999"/>
  </r>
  <r>
    <n v="4700"/>
    <x v="2323"/>
    <x v="943"/>
    <d v="2018-05-17T00:00:00"/>
    <x v="1"/>
    <s v="JK-16120"/>
    <s v="Julie Kriz"/>
    <x v="2"/>
    <s v="United States"/>
    <s v="Austin"/>
    <s v="Texas"/>
    <n v="78745"/>
    <x v="2"/>
    <x v="1609"/>
    <x v="1"/>
    <s v="Art"/>
    <s v="Newell 348"/>
    <x v="791"/>
    <n v="0.35"/>
    <n v="3.4112000000000005"/>
  </r>
  <r>
    <n v="4701"/>
    <x v="2323"/>
    <x v="943"/>
    <d v="2018-05-17T00:00:00"/>
    <x v="1"/>
    <s v="JK-16120"/>
    <s v="Julie Kriz"/>
    <x v="2"/>
    <s v="United States"/>
    <s v="Austin"/>
    <s v="Texas"/>
    <n v="78745"/>
    <x v="2"/>
    <x v="243"/>
    <x v="1"/>
    <s v="Storage"/>
    <s v="Safco Commercial Shelving"/>
    <x v="3422"/>
    <n v="0.4"/>
    <n v="44.6496"/>
  </r>
  <r>
    <n v="4702"/>
    <x v="2323"/>
    <x v="943"/>
    <d v="2018-05-17T00:00:00"/>
    <x v="1"/>
    <s v="JK-16120"/>
    <s v="Julie Kriz"/>
    <x v="2"/>
    <s v="United States"/>
    <s v="Austin"/>
    <s v="Texas"/>
    <n v="78745"/>
    <x v="2"/>
    <x v="630"/>
    <x v="1"/>
    <s v="Paper"/>
    <s v="Xerox 1927"/>
    <x v="1297"/>
    <n v="0.3"/>
    <n v="4.7935999999999996"/>
  </r>
  <r>
    <n v="4703"/>
    <x v="2323"/>
    <x v="943"/>
    <d v="2018-05-17T00:00:00"/>
    <x v="1"/>
    <s v="JK-16120"/>
    <s v="Julie Kriz"/>
    <x v="2"/>
    <s v="United States"/>
    <s v="Austin"/>
    <s v="Texas"/>
    <n v="78745"/>
    <x v="2"/>
    <x v="296"/>
    <x v="0"/>
    <s v="Furnishings"/>
    <s v="Telescoping Adjustable Floor Lamp"/>
    <x v="3423"/>
    <n v="0.3"/>
    <n v="5.5972"/>
  </r>
  <r>
    <n v="4704"/>
    <x v="2324"/>
    <x v="890"/>
    <d v="2017-06-28T00:00:00"/>
    <x v="1"/>
    <s v="DH-13075"/>
    <s v="Dave Hallsten"/>
    <x v="1"/>
    <s v="United States"/>
    <s v="Houston"/>
    <s v="Texas"/>
    <n v="77095"/>
    <x v="2"/>
    <x v="1112"/>
    <x v="1"/>
    <s v="Appliances"/>
    <s v="Holmes HEPA Air Purifier"/>
    <x v="3424"/>
    <n v="0.3"/>
    <n v="6.0983999999999998"/>
  </r>
  <r>
    <n v="4705"/>
    <x v="2325"/>
    <x v="624"/>
    <d v="2017-05-18T00:00:00"/>
    <x v="2"/>
    <s v="AG-10900"/>
    <s v="Arthur Gainer"/>
    <x v="0"/>
    <s v="United States"/>
    <s v="Waterbury"/>
    <s v="Connecticut"/>
    <n v="6708"/>
    <x v="3"/>
    <x v="660"/>
    <x v="1"/>
    <s v="Supplies"/>
    <s v="Acme Forged Steel Scissors with Black Enamel Handles"/>
    <x v="3425"/>
    <n v="0.25"/>
    <n v="48.877499999999998"/>
  </r>
  <r>
    <n v="4706"/>
    <x v="2325"/>
    <x v="624"/>
    <d v="2017-05-18T00:00:00"/>
    <x v="2"/>
    <s v="AG-10900"/>
    <s v="Arthur Gainer"/>
    <x v="0"/>
    <s v="United States"/>
    <s v="Waterbury"/>
    <s v="Connecticut"/>
    <n v="6708"/>
    <x v="3"/>
    <x v="148"/>
    <x v="1"/>
    <s v="Labels"/>
    <s v="Avery 519"/>
    <x v="2"/>
    <n v="0.4"/>
    <n v="8.7719999999999985"/>
  </r>
  <r>
    <n v="4707"/>
    <x v="2325"/>
    <x v="624"/>
    <d v="2017-05-18T00:00:00"/>
    <x v="2"/>
    <s v="AG-10900"/>
    <s v="Arthur Gainer"/>
    <x v="0"/>
    <s v="United States"/>
    <s v="Waterbury"/>
    <s v="Connecticut"/>
    <n v="6708"/>
    <x v="3"/>
    <x v="784"/>
    <x v="0"/>
    <s v="Furnishings"/>
    <s v="Eldon Advantage Chair Mats for Low to Medium Pile Carpets"/>
    <x v="3426"/>
    <n v="0.4"/>
    <n v="103.944"/>
  </r>
  <r>
    <n v="4708"/>
    <x v="2326"/>
    <x v="222"/>
    <d v="2018-06-30T00:00:00"/>
    <x v="2"/>
    <s v="WB-21850"/>
    <s v="William Brown"/>
    <x v="0"/>
    <s v="United States"/>
    <s v="Los Angeles"/>
    <s v="California"/>
    <n v="90049"/>
    <x v="1"/>
    <x v="1188"/>
    <x v="1"/>
    <s v="Binders"/>
    <s v="GBC DocuBind TL200 Manual Binding Machine"/>
    <x v="1630"/>
    <n v="0.4"/>
    <n v="537.55199999999991"/>
  </r>
  <r>
    <n v="4709"/>
    <x v="2326"/>
    <x v="222"/>
    <d v="2018-06-30T00:00:00"/>
    <x v="2"/>
    <s v="WB-21850"/>
    <s v="William Brown"/>
    <x v="0"/>
    <s v="United States"/>
    <s v="Los Angeles"/>
    <s v="California"/>
    <n v="90049"/>
    <x v="1"/>
    <x v="123"/>
    <x v="1"/>
    <s v="Storage"/>
    <s v="Trav-L-File Heavy-Duty Shuttle II, Black"/>
    <x v="3427"/>
    <n v="0.5"/>
    <n v="65.355000000000004"/>
  </r>
  <r>
    <n v="4710"/>
    <x v="2326"/>
    <x v="222"/>
    <d v="2018-06-30T00:00:00"/>
    <x v="2"/>
    <s v="WB-21850"/>
    <s v="William Brown"/>
    <x v="0"/>
    <s v="United States"/>
    <s v="Los Angeles"/>
    <s v="California"/>
    <n v="90049"/>
    <x v="1"/>
    <x v="809"/>
    <x v="1"/>
    <s v="Art"/>
    <s v="Newell 328"/>
    <x v="2582"/>
    <n v="0.45"/>
    <n v="6.4240000000000004"/>
  </r>
  <r>
    <n v="4711"/>
    <x v="2326"/>
    <x v="222"/>
    <d v="2018-06-30T00:00:00"/>
    <x v="2"/>
    <s v="WB-21850"/>
    <s v="William Brown"/>
    <x v="0"/>
    <s v="United States"/>
    <s v="Los Angeles"/>
    <s v="California"/>
    <n v="90049"/>
    <x v="1"/>
    <x v="1196"/>
    <x v="2"/>
    <s v="Accessories"/>
    <s v="Enermax Briskie RF Wireless Keyboard and Mouse Combo"/>
    <x v="1030"/>
    <n v="0.45"/>
    <n v="34.270500000000006"/>
  </r>
  <r>
    <n v="4712"/>
    <x v="2327"/>
    <x v="691"/>
    <d v="2015-03-31T00:00:00"/>
    <x v="3"/>
    <s v="JO-15280"/>
    <s v="Jas OCarroll"/>
    <x v="0"/>
    <s v="United States"/>
    <s v="Philadelphia"/>
    <s v="Pennsylvania"/>
    <n v="19120"/>
    <x v="3"/>
    <x v="798"/>
    <x v="1"/>
    <s v="Binders"/>
    <s v="Avery Round Ring Poly Binders"/>
    <x v="3428"/>
    <n v="0.4"/>
    <n v="0.51119999999999999"/>
  </r>
  <r>
    <n v="4713"/>
    <x v="2328"/>
    <x v="757"/>
    <d v="2015-12-21T00:00:00"/>
    <x v="1"/>
    <s v="EJ-13720"/>
    <s v="Ed Jacobs"/>
    <x v="0"/>
    <s v="United States"/>
    <s v="Huntsville"/>
    <s v="Texas"/>
    <n v="77340"/>
    <x v="2"/>
    <x v="815"/>
    <x v="1"/>
    <s v="Paper"/>
    <s v="Xerox 224"/>
    <x v="1566"/>
    <n v="0.3"/>
    <n v="25.401599999999995"/>
  </r>
  <r>
    <n v="4714"/>
    <x v="2328"/>
    <x v="757"/>
    <d v="2015-12-21T00:00:00"/>
    <x v="1"/>
    <s v="EJ-13720"/>
    <s v="Ed Jacobs"/>
    <x v="0"/>
    <s v="United States"/>
    <s v="Huntsville"/>
    <s v="Texas"/>
    <n v="77340"/>
    <x v="2"/>
    <x v="1454"/>
    <x v="0"/>
    <s v="Furnishings"/>
    <s v="Tenex Carpeted, Granite-Look or Clear Contemporary Contour Shape Chair Mats"/>
    <x v="3429"/>
    <n v="0.3"/>
    <n v="39.597599999999993"/>
  </r>
  <r>
    <n v="4715"/>
    <x v="2329"/>
    <x v="796"/>
    <d v="2018-05-20T00:00:00"/>
    <x v="2"/>
    <s v="AB-10105"/>
    <s v="Adrian Barton"/>
    <x v="0"/>
    <s v="United States"/>
    <s v="Portland"/>
    <s v="Oregon"/>
    <n v="97206"/>
    <x v="1"/>
    <x v="883"/>
    <x v="2"/>
    <s v="Phones"/>
    <s v="Aastra 6757i CT Wireless VoIP phone"/>
    <x v="3430"/>
    <n v="0.4"/>
    <n v="206.82239999999999"/>
  </r>
  <r>
    <n v="4716"/>
    <x v="2330"/>
    <x v="793"/>
    <d v="2016-05-16T00:00:00"/>
    <x v="1"/>
    <s v="LT-16765"/>
    <s v="Larry Tron"/>
    <x v="0"/>
    <s v="United States"/>
    <s v="Louisville"/>
    <s v="Colorado"/>
    <n v="80027"/>
    <x v="1"/>
    <x v="1066"/>
    <x v="2"/>
    <s v="Phones"/>
    <s v="VTech DS6151"/>
    <x v="1212"/>
    <n v="0.4"/>
    <n v="120.9504"/>
  </r>
  <r>
    <n v="4717"/>
    <x v="2331"/>
    <x v="734"/>
    <d v="2018-12-07T00:00:00"/>
    <x v="0"/>
    <s v="CM-12655"/>
    <s v="Corinna Mitchell"/>
    <x v="2"/>
    <s v="United States"/>
    <s v="Seattle"/>
    <s v="Washington"/>
    <n v="98115"/>
    <x v="1"/>
    <x v="971"/>
    <x v="0"/>
    <s v="Tables"/>
    <s v="Bevis Oval Conference Table, Walnut"/>
    <x v="3431"/>
    <n v="0.45"/>
    <n v="287.07800000000003"/>
  </r>
  <r>
    <n v="4718"/>
    <x v="2332"/>
    <x v="295"/>
    <d v="2016-12-17T00:00:00"/>
    <x v="1"/>
    <s v="EM-13960"/>
    <s v="Eric Murdock"/>
    <x v="0"/>
    <s v="United States"/>
    <s v="Baltimore"/>
    <s v="Maryland"/>
    <n v="21215"/>
    <x v="3"/>
    <x v="448"/>
    <x v="1"/>
    <s v="Art"/>
    <s v="Rogers Handheld Barrel Pencil Sharpener"/>
    <x v="3432"/>
    <n v="0.25"/>
    <n v="6.1650000000000009"/>
  </r>
  <r>
    <n v="4719"/>
    <x v="2333"/>
    <x v="998"/>
    <d v="2016-10-11T00:00:00"/>
    <x v="2"/>
    <s v="DJ-13420"/>
    <s v="Denny Joy"/>
    <x v="1"/>
    <s v="United States"/>
    <s v="San Francisco"/>
    <s v="California"/>
    <n v="94109"/>
    <x v="1"/>
    <x v="511"/>
    <x v="1"/>
    <s v="Paper"/>
    <s v="Xerox 1894"/>
    <x v="1544"/>
    <n v="0.4"/>
    <n v="27.215999999999998"/>
  </r>
  <r>
    <n v="4720"/>
    <x v="2334"/>
    <x v="24"/>
    <d v="2016-04-20T00:00:00"/>
    <x v="0"/>
    <s v="DE-13255"/>
    <s v="Deanra Eno"/>
    <x v="2"/>
    <s v="United States"/>
    <s v="Los Angeles"/>
    <s v="California"/>
    <n v="90004"/>
    <x v="1"/>
    <x v="273"/>
    <x v="1"/>
    <s v="Storage"/>
    <s v="Tennsco Stur-D-Stor Boltless Shelving, 5 Shelves, 24 Deep, Sand"/>
    <x v="3433"/>
    <n v="0.5"/>
    <n v="473.58499999999998"/>
  </r>
  <r>
    <n v="4721"/>
    <x v="2334"/>
    <x v="24"/>
    <d v="2016-04-20T00:00:00"/>
    <x v="0"/>
    <s v="DE-13255"/>
    <s v="Deanra Eno"/>
    <x v="2"/>
    <s v="United States"/>
    <s v="Los Angeles"/>
    <s v="California"/>
    <n v="90004"/>
    <x v="1"/>
    <x v="1693"/>
    <x v="1"/>
    <s v="Paper"/>
    <s v="Xerox 19"/>
    <x v="1156"/>
    <n v="0.4"/>
    <n v="37.176000000000002"/>
  </r>
  <r>
    <n v="4722"/>
    <x v="2335"/>
    <x v="159"/>
    <d v="2015-06-11T00:00:00"/>
    <x v="0"/>
    <s v="NR-18550"/>
    <s v="Nick Radford"/>
    <x v="0"/>
    <s v="United States"/>
    <s v="Aurora"/>
    <s v="Illinois"/>
    <n v="60505"/>
    <x v="2"/>
    <x v="363"/>
    <x v="0"/>
    <s v="Tables"/>
    <s v="Bevis Round Conference Table Top, X-Base"/>
    <x v="3434"/>
    <n v="0.35"/>
    <n v="174.80775"/>
  </r>
  <r>
    <n v="4723"/>
    <x v="2336"/>
    <x v="853"/>
    <d v="2018-09-07T00:00:00"/>
    <x v="1"/>
    <s v="CK-12325"/>
    <s v="Christine Kargatis"/>
    <x v="2"/>
    <s v="United States"/>
    <s v="Seattle"/>
    <s v="Washington"/>
    <n v="98103"/>
    <x v="1"/>
    <x v="773"/>
    <x v="1"/>
    <s v="Art"/>
    <s v="Staples in misc. colors"/>
    <x v="3435"/>
    <n v="0.45"/>
    <n v="4.1690000000000005"/>
  </r>
  <r>
    <n v="4724"/>
    <x v="2337"/>
    <x v="730"/>
    <d v="2017-05-22T00:00:00"/>
    <x v="3"/>
    <s v="JF-15490"/>
    <s v="Jeremy Farry"/>
    <x v="0"/>
    <s v="United States"/>
    <s v="Athens"/>
    <s v="Georgia"/>
    <n v="30605"/>
    <x v="0"/>
    <x v="522"/>
    <x v="1"/>
    <s v="Labels"/>
    <s v="Avery 493"/>
    <x v="1646"/>
    <n v="0.25"/>
    <n v="11.047499999999999"/>
  </r>
  <r>
    <n v="4725"/>
    <x v="2338"/>
    <x v="583"/>
    <d v="2017-11-15T00:00:00"/>
    <x v="1"/>
    <s v="LB-16795"/>
    <s v="Laurel Beltran"/>
    <x v="2"/>
    <s v="United States"/>
    <s v="Apopka"/>
    <s v="Florida"/>
    <n v="32712"/>
    <x v="0"/>
    <x v="91"/>
    <x v="1"/>
    <s v="Binders"/>
    <s v="Ibico Standard Transparent Covers"/>
    <x v="3436"/>
    <n v="0.25"/>
    <n v="7.4160000000000004"/>
  </r>
  <r>
    <n v="4726"/>
    <x v="2338"/>
    <x v="583"/>
    <d v="2017-11-15T00:00:00"/>
    <x v="1"/>
    <s v="LB-16795"/>
    <s v="Laurel Beltran"/>
    <x v="2"/>
    <s v="United States"/>
    <s v="Apopka"/>
    <s v="Florida"/>
    <n v="32712"/>
    <x v="0"/>
    <x v="137"/>
    <x v="1"/>
    <s v="Appliances"/>
    <s v="Sanyo 2.5 Cubic Foot Mid-Size Office Refrigerators"/>
    <x v="3437"/>
    <n v="0.25"/>
    <n v="503.65800000000002"/>
  </r>
  <r>
    <n v="4727"/>
    <x v="2339"/>
    <x v="641"/>
    <d v="2015-11-29T00:00:00"/>
    <x v="0"/>
    <s v="MP-18175"/>
    <s v="Mike Pelletier"/>
    <x v="2"/>
    <s v="United States"/>
    <s v="New York City"/>
    <s v="New York"/>
    <n v="10009"/>
    <x v="3"/>
    <x v="1362"/>
    <x v="1"/>
    <s v="Storage"/>
    <s v="Tennsco Snap-Together Open Shelving Units, Starter Sets and Add-On Units"/>
    <x v="2068"/>
    <n v="0.5"/>
    <n v="558.96"/>
  </r>
  <r>
    <n v="4728"/>
    <x v="2339"/>
    <x v="641"/>
    <d v="2015-11-29T00:00:00"/>
    <x v="0"/>
    <s v="MP-18175"/>
    <s v="Mike Pelletier"/>
    <x v="2"/>
    <s v="United States"/>
    <s v="New York City"/>
    <s v="New York"/>
    <n v="10009"/>
    <x v="3"/>
    <x v="1121"/>
    <x v="0"/>
    <s v="Bookcases"/>
    <s v="Sauder Camden County Collection Libraries, Planked Cherry Finish"/>
    <x v="3438"/>
    <n v="0.5"/>
    <n v="137.976"/>
  </r>
  <r>
    <n v="4729"/>
    <x v="2340"/>
    <x v="845"/>
    <d v="2015-11-12T00:00:00"/>
    <x v="1"/>
    <s v="LH-16900"/>
    <s v="Lena Hernandez"/>
    <x v="0"/>
    <s v="United States"/>
    <s v="San Francisco"/>
    <s v="California"/>
    <n v="94110"/>
    <x v="1"/>
    <x v="715"/>
    <x v="1"/>
    <s v="Binders"/>
    <s v="Wilson Jones Legal Size Ring Binders"/>
    <x v="3439"/>
    <n v="0.4"/>
    <n v="73.886399999999995"/>
  </r>
  <r>
    <n v="4730"/>
    <x v="2341"/>
    <x v="427"/>
    <d v="2017-07-23T00:00:00"/>
    <x v="0"/>
    <s v="SV-20935"/>
    <s v="Susan Vittorini"/>
    <x v="0"/>
    <s v="United States"/>
    <s v="Dallas"/>
    <s v="Texas"/>
    <n v="75217"/>
    <x v="2"/>
    <x v="1694"/>
    <x v="2"/>
    <s v="Accessories"/>
    <s v="SanDisk Cruzer 4 GB USB Flash Drive"/>
    <x v="3440"/>
    <n v="0.35"/>
    <n v="10.124400000000001"/>
  </r>
  <r>
    <n v="4731"/>
    <x v="2342"/>
    <x v="368"/>
    <d v="2016-03-31T00:00:00"/>
    <x v="0"/>
    <s v="RB-19435"/>
    <s v="Richard Bierner"/>
    <x v="0"/>
    <s v="United States"/>
    <s v="San Diego"/>
    <s v="California"/>
    <n v="92105"/>
    <x v="1"/>
    <x v="129"/>
    <x v="1"/>
    <s v="Paper"/>
    <s v="Xerox 1880"/>
    <x v="3441"/>
    <n v="0.4"/>
    <n v="127.58399999999999"/>
  </r>
  <r>
    <n v="4732"/>
    <x v="2342"/>
    <x v="368"/>
    <d v="2016-03-31T00:00:00"/>
    <x v="0"/>
    <s v="RB-19435"/>
    <s v="Richard Bierner"/>
    <x v="0"/>
    <s v="United States"/>
    <s v="San Diego"/>
    <s v="California"/>
    <n v="92105"/>
    <x v="1"/>
    <x v="1128"/>
    <x v="1"/>
    <s v="Paper"/>
    <s v="Tops Wirebound Message Log Books"/>
    <x v="3442"/>
    <n v="0.4"/>
    <n v="5.9219999999999997"/>
  </r>
  <r>
    <n v="4733"/>
    <x v="2342"/>
    <x v="368"/>
    <d v="2016-03-31T00:00:00"/>
    <x v="0"/>
    <s v="RB-19435"/>
    <s v="Richard Bierner"/>
    <x v="0"/>
    <s v="United States"/>
    <s v="San Diego"/>
    <s v="California"/>
    <n v="92105"/>
    <x v="1"/>
    <x v="936"/>
    <x v="2"/>
    <s v="Accessories"/>
    <s v="Memorex Froggy Flash Drive 8 GB"/>
    <x v="3443"/>
    <n v="0.45"/>
    <n v="29.287500000000001"/>
  </r>
  <r>
    <n v="4734"/>
    <x v="2342"/>
    <x v="368"/>
    <d v="2016-03-31T00:00:00"/>
    <x v="0"/>
    <s v="RB-19435"/>
    <s v="Richard Bierner"/>
    <x v="0"/>
    <s v="United States"/>
    <s v="San Diego"/>
    <s v="California"/>
    <n v="92105"/>
    <x v="1"/>
    <x v="1494"/>
    <x v="0"/>
    <s v="Furnishings"/>
    <s v="G.E. Longer-Life Indoor Recessed Floodlight Bulbs"/>
    <x v="544"/>
    <n v="0.4"/>
    <n v="11.952"/>
  </r>
  <r>
    <n v="4735"/>
    <x v="2343"/>
    <x v="281"/>
    <d v="2017-04-12T00:00:00"/>
    <x v="1"/>
    <s v="Dl-13600"/>
    <s v="Dorris liebe"/>
    <x v="1"/>
    <s v="United States"/>
    <s v="New York City"/>
    <s v="New York"/>
    <n v="10035"/>
    <x v="3"/>
    <x v="1"/>
    <x v="0"/>
    <s v="Chairs"/>
    <s v="Hon Deluxe Fabric Upholstered Stacking Chairs, Rounded Back"/>
    <x v="3444"/>
    <n v="0.25"/>
    <n v="494.05949999999996"/>
  </r>
  <r>
    <n v="4736"/>
    <x v="2344"/>
    <x v="385"/>
    <d v="2016-06-19T00:00:00"/>
    <x v="1"/>
    <s v="PS-19045"/>
    <s v="Penelope Sewall"/>
    <x v="2"/>
    <s v="United States"/>
    <s v="Lewiston"/>
    <s v="Maine"/>
    <n v="4240"/>
    <x v="3"/>
    <x v="925"/>
    <x v="1"/>
    <s v="Binders"/>
    <s v="ACCOHIDE 3-Ring Binder, Blue, 1"/>
    <x v="338"/>
    <n v="0.4"/>
    <n v="4.9559999999999995"/>
  </r>
  <r>
    <n v="4737"/>
    <x v="2344"/>
    <x v="385"/>
    <d v="2016-06-19T00:00:00"/>
    <x v="1"/>
    <s v="PS-19045"/>
    <s v="Penelope Sewall"/>
    <x v="2"/>
    <s v="United States"/>
    <s v="Lewiston"/>
    <s v="Maine"/>
    <n v="4240"/>
    <x v="3"/>
    <x v="528"/>
    <x v="1"/>
    <s v="Binders"/>
    <s v="Recycled Easel Ring Binders"/>
    <x v="3445"/>
    <n v="0.4"/>
    <n v="17.904"/>
  </r>
  <r>
    <n v="4738"/>
    <x v="2344"/>
    <x v="385"/>
    <d v="2016-06-19T00:00:00"/>
    <x v="1"/>
    <s v="PS-19045"/>
    <s v="Penelope Sewall"/>
    <x v="2"/>
    <s v="United States"/>
    <s v="Lewiston"/>
    <s v="Maine"/>
    <n v="4240"/>
    <x v="3"/>
    <x v="151"/>
    <x v="2"/>
    <s v="Accessories"/>
    <s v="Lenovo 17-Key USB Numeric Keypad"/>
    <x v="3446"/>
    <n v="0.25"/>
    <n v="50.984999999999999"/>
  </r>
  <r>
    <n v="4739"/>
    <x v="2345"/>
    <x v="954"/>
    <d v="2016-02-24T00:00:00"/>
    <x v="1"/>
    <s v="GT-14755"/>
    <s v="Guy Thornton"/>
    <x v="0"/>
    <s v="United States"/>
    <s v="Long Beach"/>
    <s v="California"/>
    <n v="90805"/>
    <x v="1"/>
    <x v="580"/>
    <x v="1"/>
    <s v="Labels"/>
    <s v="Avery 4027 File Folder Labels for Dot Matrix Printers, 5000 Labels per Box, White"/>
    <x v="3447"/>
    <n v="0.4"/>
    <n v="36.636000000000003"/>
  </r>
  <r>
    <n v="4740"/>
    <x v="2345"/>
    <x v="954"/>
    <d v="2016-02-24T00:00:00"/>
    <x v="1"/>
    <s v="GT-14755"/>
    <s v="Guy Thornton"/>
    <x v="0"/>
    <s v="United States"/>
    <s v="Long Beach"/>
    <s v="California"/>
    <n v="90805"/>
    <x v="1"/>
    <x v="972"/>
    <x v="0"/>
    <s v="Tables"/>
    <s v="Hon 61000 Series Interactive Training Tables"/>
    <x v="3448"/>
    <n v="0.45"/>
    <n v="19.549199999999999"/>
  </r>
  <r>
    <n v="4741"/>
    <x v="2346"/>
    <x v="105"/>
    <d v="2018-11-16T00:00:00"/>
    <x v="1"/>
    <s v="CS-12355"/>
    <s v="Christine Sundaresam"/>
    <x v="0"/>
    <s v="United States"/>
    <s v="Seattle"/>
    <s v="Washington"/>
    <n v="98115"/>
    <x v="1"/>
    <x v="690"/>
    <x v="1"/>
    <s v="Labels"/>
    <s v="Avery 483"/>
    <x v="739"/>
    <n v="0.4"/>
    <n v="5.976"/>
  </r>
  <r>
    <n v="4742"/>
    <x v="2346"/>
    <x v="105"/>
    <d v="2018-11-16T00:00:00"/>
    <x v="1"/>
    <s v="CS-12355"/>
    <s v="Christine Sundaresam"/>
    <x v="0"/>
    <s v="United States"/>
    <s v="Seattle"/>
    <s v="Washington"/>
    <n v="98115"/>
    <x v="1"/>
    <x v="1320"/>
    <x v="1"/>
    <s v="Art"/>
    <s v="Dixon Ticonderoga Maple Cedar Pencil, #2"/>
    <x v="3214"/>
    <n v="0.45"/>
    <n v="5.065500000000001"/>
  </r>
  <r>
    <n v="4743"/>
    <x v="2346"/>
    <x v="105"/>
    <d v="2018-11-16T00:00:00"/>
    <x v="1"/>
    <s v="CS-12355"/>
    <s v="Christine Sundaresam"/>
    <x v="0"/>
    <s v="United States"/>
    <s v="Seattle"/>
    <s v="Washington"/>
    <n v="98115"/>
    <x v="1"/>
    <x v="660"/>
    <x v="1"/>
    <s v="Supplies"/>
    <s v="Acme Forged Steel Scissors with Black Enamel Handles"/>
    <x v="1048"/>
    <n v="0.45"/>
    <n v="15.361500000000001"/>
  </r>
  <r>
    <n v="4744"/>
    <x v="2347"/>
    <x v="916"/>
    <d v="2018-03-05T00:00:00"/>
    <x v="3"/>
    <s v="JD-16060"/>
    <s v="Julia Dunbar"/>
    <x v="0"/>
    <s v="United States"/>
    <s v="Rochester"/>
    <s v="Minnesota"/>
    <n v="55901"/>
    <x v="2"/>
    <x v="1432"/>
    <x v="1"/>
    <s v="Fasteners"/>
    <s v="Advantus Map Pennant Flags and Round Head Tacks"/>
    <x v="2263"/>
    <n v="0.3"/>
    <n v="5.53"/>
  </r>
  <r>
    <n v="4745"/>
    <x v="2347"/>
    <x v="916"/>
    <d v="2018-03-05T00:00:00"/>
    <x v="3"/>
    <s v="JD-16060"/>
    <s v="Julia Dunbar"/>
    <x v="0"/>
    <s v="United States"/>
    <s v="Rochester"/>
    <s v="Minnesota"/>
    <n v="55901"/>
    <x v="2"/>
    <x v="1125"/>
    <x v="1"/>
    <s v="Storage"/>
    <s v="Recycled Steel Personal File for Standard File Folders"/>
    <x v="3449"/>
    <n v="0.4"/>
    <n v="132.696"/>
  </r>
  <r>
    <n v="4746"/>
    <x v="2347"/>
    <x v="916"/>
    <d v="2018-03-05T00:00:00"/>
    <x v="3"/>
    <s v="JD-16060"/>
    <s v="Julia Dunbar"/>
    <x v="0"/>
    <s v="United States"/>
    <s v="Rochester"/>
    <s v="Minnesota"/>
    <n v="55901"/>
    <x v="2"/>
    <x v="669"/>
    <x v="1"/>
    <s v="Binders"/>
    <s v="GBC ProClick Punch Binding System"/>
    <x v="3346"/>
    <n v="0.3"/>
    <n v="89.571999999999989"/>
  </r>
  <r>
    <n v="4747"/>
    <x v="2347"/>
    <x v="916"/>
    <d v="2018-03-05T00:00:00"/>
    <x v="3"/>
    <s v="JD-16060"/>
    <s v="Julia Dunbar"/>
    <x v="0"/>
    <s v="United States"/>
    <s v="Rochester"/>
    <s v="Minnesota"/>
    <n v="55901"/>
    <x v="2"/>
    <x v="799"/>
    <x v="1"/>
    <s v="Binders"/>
    <s v="Avery Hole Reinforcements"/>
    <x v="3450"/>
    <n v="0.3"/>
    <n v="13.083"/>
  </r>
  <r>
    <n v="4748"/>
    <x v="2348"/>
    <x v="840"/>
    <d v="2017-03-03T00:00:00"/>
    <x v="3"/>
    <s v="TS-21160"/>
    <s v="Theresa Swint"/>
    <x v="1"/>
    <s v="United States"/>
    <s v="San Francisco"/>
    <s v="California"/>
    <n v="94110"/>
    <x v="1"/>
    <x v="1566"/>
    <x v="1"/>
    <s v="Supplies"/>
    <s v="Elite 5 Scissors"/>
    <x v="3451"/>
    <n v="0.45"/>
    <n v="13.942500000000003"/>
  </r>
  <r>
    <n v="4749"/>
    <x v="2348"/>
    <x v="840"/>
    <d v="2017-03-03T00:00:00"/>
    <x v="3"/>
    <s v="TS-21160"/>
    <s v="Theresa Swint"/>
    <x v="1"/>
    <s v="United States"/>
    <s v="San Francisco"/>
    <s v="California"/>
    <n v="94110"/>
    <x v="1"/>
    <x v="1530"/>
    <x v="0"/>
    <s v="Furnishings"/>
    <s v="Executive Impressions 10 Spectator Wall Clock"/>
    <x v="2629"/>
    <n v="0.4"/>
    <n v="21.167999999999999"/>
  </r>
  <r>
    <n v="4750"/>
    <x v="2349"/>
    <x v="435"/>
    <d v="2017-12-25T00:00:00"/>
    <x v="2"/>
    <s v="BV-11245"/>
    <s v="Benjamin Venier"/>
    <x v="1"/>
    <s v="United States"/>
    <s v="Seattle"/>
    <s v="Washington"/>
    <n v="98103"/>
    <x v="1"/>
    <x v="481"/>
    <x v="1"/>
    <s v="Paper"/>
    <s v="Xerox 1898"/>
    <x v="653"/>
    <n v="0.4"/>
    <n v="20.04"/>
  </r>
  <r>
    <n v="4751"/>
    <x v="2350"/>
    <x v="877"/>
    <d v="2017-10-09T00:00:00"/>
    <x v="2"/>
    <s v="DL-13495"/>
    <s v="Dionis Lloyd"/>
    <x v="1"/>
    <s v="United States"/>
    <s v="Spokane"/>
    <s v="Washington"/>
    <n v="99207"/>
    <x v="1"/>
    <x v="1491"/>
    <x v="2"/>
    <s v="Machines"/>
    <s v="Okidata C331dn Printer"/>
    <x v="2471"/>
    <n v="0.45"/>
    <n v="460.68000000000006"/>
  </r>
  <r>
    <n v="4752"/>
    <x v="2351"/>
    <x v="10"/>
    <d v="2017-12-13T00:00:00"/>
    <x v="1"/>
    <s v="EB-13870"/>
    <s v="Emily Burns"/>
    <x v="0"/>
    <s v="United States"/>
    <s v="Franklin"/>
    <s v="Tennessee"/>
    <n v="37064"/>
    <x v="0"/>
    <x v="1049"/>
    <x v="2"/>
    <s v="Phones"/>
    <s v="ARKON Windshield Dashboard Air Vent Car Mount Holder"/>
    <x v="1374"/>
    <n v="0.25"/>
    <n v="30.509999999999998"/>
  </r>
  <r>
    <n v="4753"/>
    <x v="2352"/>
    <x v="225"/>
    <d v="2018-11-24T00:00:00"/>
    <x v="1"/>
    <s v="ES-14020"/>
    <s v="Erica Smith"/>
    <x v="0"/>
    <s v="United States"/>
    <s v="Jackson"/>
    <s v="Tennessee"/>
    <n v="38301"/>
    <x v="0"/>
    <x v="541"/>
    <x v="0"/>
    <s v="Chairs"/>
    <s v="Office Star - Mesh Screen back chair with Vinyl seat"/>
    <x v="3452"/>
    <n v="0.15000000000000002"/>
    <n v="178.1328"/>
  </r>
  <r>
    <n v="4754"/>
    <x v="2353"/>
    <x v="295"/>
    <d v="2016-12-16T00:00:00"/>
    <x v="1"/>
    <s v="JB-15925"/>
    <s v="Joni Blumstein"/>
    <x v="0"/>
    <s v="United States"/>
    <s v="Austin"/>
    <s v="Texas"/>
    <n v="78745"/>
    <x v="2"/>
    <x v="1695"/>
    <x v="2"/>
    <s v="Accessories"/>
    <s v="AmazonBasics 3-Button USB Wired Mouse"/>
    <x v="4"/>
    <n v="0.35"/>
    <n v="14.539199999999999"/>
  </r>
  <r>
    <n v="4755"/>
    <x v="2354"/>
    <x v="447"/>
    <d v="2018-02-08T00:00:00"/>
    <x v="1"/>
    <s v="SC-20380"/>
    <s v="Shahid Collister"/>
    <x v="0"/>
    <s v="United States"/>
    <s v="Pembroke Pines"/>
    <s v="Florida"/>
    <n v="33024"/>
    <x v="0"/>
    <x v="625"/>
    <x v="1"/>
    <s v="Binders"/>
    <s v="GBC Instant Report Kit"/>
    <x v="2350"/>
    <n v="0.25"/>
    <n v="2.9115000000000002"/>
  </r>
  <r>
    <n v="4756"/>
    <x v="2354"/>
    <x v="447"/>
    <d v="2018-02-08T00:00:00"/>
    <x v="1"/>
    <s v="SC-20380"/>
    <s v="Shahid Collister"/>
    <x v="0"/>
    <s v="United States"/>
    <s v="Pembroke Pines"/>
    <s v="Florida"/>
    <n v="33024"/>
    <x v="0"/>
    <x v="1696"/>
    <x v="1"/>
    <s v="Paper"/>
    <s v="14-7/8 x 11 Blue Bar Computer Printout Paper"/>
    <x v="905"/>
    <n v="0.25"/>
    <n v="86.472000000000008"/>
  </r>
  <r>
    <n v="4757"/>
    <x v="2355"/>
    <x v="296"/>
    <d v="2018-09-25T00:00:00"/>
    <x v="1"/>
    <s v="EB-13870"/>
    <s v="Emily Burns"/>
    <x v="0"/>
    <s v="United States"/>
    <s v="Philadelphia"/>
    <s v="Pennsylvania"/>
    <n v="19143"/>
    <x v="3"/>
    <x v="1310"/>
    <x v="1"/>
    <s v="Binders"/>
    <s v="Insertable Tab Indexes For Data Binders"/>
    <x v="3453"/>
    <n v="0.4"/>
    <n v="1.1447999999999998"/>
  </r>
  <r>
    <n v="4758"/>
    <x v="2356"/>
    <x v="504"/>
    <d v="2018-05-05T00:00:00"/>
    <x v="1"/>
    <s v="TC-21475"/>
    <s v="Tony Chapman"/>
    <x v="2"/>
    <s v="United States"/>
    <s v="Danville"/>
    <s v="Illinois"/>
    <n v="61832"/>
    <x v="2"/>
    <x v="582"/>
    <x v="1"/>
    <s v="Binders"/>
    <s v="GBC Linen Binding Covers"/>
    <x v="3454"/>
    <n v="0.3"/>
    <n v="30.360399999999998"/>
  </r>
  <r>
    <n v="4759"/>
    <x v="2357"/>
    <x v="935"/>
    <d v="2015-11-07T00:00:00"/>
    <x v="1"/>
    <s v="SG-20605"/>
    <s v="Speros Goranitis"/>
    <x v="0"/>
    <s v="United States"/>
    <s v="New York City"/>
    <s v="New York"/>
    <n v="10009"/>
    <x v="3"/>
    <x v="469"/>
    <x v="2"/>
    <s v="Phones"/>
    <s v="Panasonic KX-TG9471B"/>
    <x v="2243"/>
    <n v="0.4"/>
    <n v="470.37599999999998"/>
  </r>
  <r>
    <n v="4760"/>
    <x v="2357"/>
    <x v="935"/>
    <d v="2015-11-07T00:00:00"/>
    <x v="1"/>
    <s v="SG-20605"/>
    <s v="Speros Goranitis"/>
    <x v="0"/>
    <s v="United States"/>
    <s v="New York City"/>
    <s v="New York"/>
    <n v="10009"/>
    <x v="3"/>
    <x v="997"/>
    <x v="1"/>
    <s v="Binders"/>
    <s v="Surelock Post Binders"/>
    <x v="780"/>
    <n v="0.4"/>
    <n v="29.337599999999998"/>
  </r>
  <r>
    <n v="4761"/>
    <x v="2357"/>
    <x v="935"/>
    <d v="2015-11-07T00:00:00"/>
    <x v="1"/>
    <s v="SG-20605"/>
    <s v="Speros Goranitis"/>
    <x v="0"/>
    <s v="United States"/>
    <s v="New York City"/>
    <s v="New York"/>
    <n v="10009"/>
    <x v="3"/>
    <x v="696"/>
    <x v="1"/>
    <s v="Binders"/>
    <s v="Acco Pressboard Covers with Storage Hooks, 14 7/8 x 11, Light Blue"/>
    <x v="3455"/>
    <n v="0.4"/>
    <n v="4.7135999999999996"/>
  </r>
  <r>
    <n v="4762"/>
    <x v="2358"/>
    <x v="945"/>
    <d v="2018-01-04T00:00:00"/>
    <x v="1"/>
    <s v="BM-11785"/>
    <s v="Bryan Mills"/>
    <x v="0"/>
    <s v="United States"/>
    <s v="Columbus"/>
    <s v="Ohio"/>
    <n v="43229"/>
    <x v="3"/>
    <x v="1647"/>
    <x v="1"/>
    <s v="Labels"/>
    <s v="Avery 487"/>
    <x v="2144"/>
    <n v="0.4"/>
    <n v="3.5423999999999998"/>
  </r>
  <r>
    <n v="4763"/>
    <x v="2358"/>
    <x v="945"/>
    <d v="2018-01-04T00:00:00"/>
    <x v="1"/>
    <s v="BM-11785"/>
    <s v="Bryan Mills"/>
    <x v="0"/>
    <s v="United States"/>
    <s v="Columbus"/>
    <s v="Ohio"/>
    <n v="43229"/>
    <x v="3"/>
    <x v="1257"/>
    <x v="1"/>
    <s v="Supplies"/>
    <s v="Acme Office Executive Series Stainless Steel Trimmers"/>
    <x v="3456"/>
    <n v="0.25"/>
    <n v="10.283999999999999"/>
  </r>
  <r>
    <n v="4764"/>
    <x v="2359"/>
    <x v="328"/>
    <d v="2015-09-21T00:00:00"/>
    <x v="1"/>
    <s v="NR-18550"/>
    <s v="Nick Radford"/>
    <x v="0"/>
    <s v="United States"/>
    <s v="Chula Vista"/>
    <s v="California"/>
    <n v="91911"/>
    <x v="1"/>
    <x v="1697"/>
    <x v="1"/>
    <s v="Envelopes"/>
    <s v="Tyvek Interoffice Envelopes, 9 1/2 x 12 1/2, 100/Box"/>
    <x v="1091"/>
    <n v="0.4"/>
    <n v="109.764"/>
  </r>
  <r>
    <n v="4765"/>
    <x v="2360"/>
    <x v="221"/>
    <d v="2018-11-27T00:00:00"/>
    <x v="2"/>
    <s v="PG-18820"/>
    <s v="Patrick Gardner"/>
    <x v="0"/>
    <s v="United States"/>
    <s v="San Francisco"/>
    <s v="California"/>
    <n v="94110"/>
    <x v="1"/>
    <x v="924"/>
    <x v="1"/>
    <s v="Art"/>
    <s v="BIC Liqua Brite Liner"/>
    <x v="3457"/>
    <n v="0.45"/>
    <n v="15.268000000000002"/>
  </r>
  <r>
    <n v="4766"/>
    <x v="2361"/>
    <x v="999"/>
    <d v="2016-04-28T00:00:00"/>
    <x v="1"/>
    <s v="DB-13270"/>
    <s v="Deborah Brumfield"/>
    <x v="2"/>
    <s v="United States"/>
    <s v="New York City"/>
    <s v="New York"/>
    <n v="10009"/>
    <x v="3"/>
    <x v="1062"/>
    <x v="1"/>
    <s v="Art"/>
    <s v="BOSTON Ranger #55 Pencil Sharpener, Black"/>
    <x v="2416"/>
    <n v="0.25"/>
    <n v="19.4925"/>
  </r>
  <r>
    <n v="4767"/>
    <x v="2362"/>
    <x v="1000"/>
    <d v="2016-03-12T00:00:00"/>
    <x v="2"/>
    <s v="NS-18640"/>
    <s v="Noel Staavos"/>
    <x v="1"/>
    <s v="United States"/>
    <s v="San Antonio"/>
    <s v="Texas"/>
    <n v="78207"/>
    <x v="2"/>
    <x v="721"/>
    <x v="2"/>
    <s v="Accessories"/>
    <s v="Maxell 4.7GB DVD-R"/>
    <x v="3458"/>
    <n v="0.35"/>
    <n v="73.787999999999997"/>
  </r>
  <r>
    <n v="4768"/>
    <x v="2362"/>
    <x v="1000"/>
    <d v="2016-03-12T00:00:00"/>
    <x v="2"/>
    <s v="NS-18640"/>
    <s v="Noel Staavos"/>
    <x v="1"/>
    <s v="United States"/>
    <s v="San Antonio"/>
    <s v="Texas"/>
    <n v="78207"/>
    <x v="2"/>
    <x v="1187"/>
    <x v="2"/>
    <s v="Phones"/>
    <s v="Panasonic KX T7736-B Digital phone"/>
    <x v="3459"/>
    <n v="0.3"/>
    <n v="251.91599999999997"/>
  </r>
  <r>
    <n v="4769"/>
    <x v="2363"/>
    <x v="455"/>
    <d v="2018-06-03T00:00:00"/>
    <x v="3"/>
    <s v="CS-11860"/>
    <s v="Cari Schnelling"/>
    <x v="0"/>
    <s v="United States"/>
    <s v="Jacksonville"/>
    <s v="North Carolina"/>
    <n v="28540"/>
    <x v="0"/>
    <x v="1588"/>
    <x v="1"/>
    <s v="Paper"/>
    <s v="Things To Do Today Spiral Book"/>
    <x v="863"/>
    <n v="0.25"/>
    <n v="19.008000000000003"/>
  </r>
  <r>
    <n v="4770"/>
    <x v="2364"/>
    <x v="251"/>
    <d v="2017-09-24T00:00:00"/>
    <x v="0"/>
    <s v="CC-12430"/>
    <s v="Chuck Clark"/>
    <x v="2"/>
    <s v="United States"/>
    <s v="San Francisco"/>
    <s v="California"/>
    <n v="94109"/>
    <x v="1"/>
    <x v="591"/>
    <x v="1"/>
    <s v="Binders"/>
    <s v="Cardinal Holdit Business Card Pockets"/>
    <x v="1627"/>
    <n v="0.4"/>
    <n v="7.1711999999999998"/>
  </r>
  <r>
    <n v="4771"/>
    <x v="2364"/>
    <x v="251"/>
    <d v="2017-09-24T00:00:00"/>
    <x v="0"/>
    <s v="CC-12430"/>
    <s v="Chuck Clark"/>
    <x v="2"/>
    <s v="United States"/>
    <s v="San Francisco"/>
    <s v="California"/>
    <n v="94109"/>
    <x v="1"/>
    <x v="1698"/>
    <x v="1"/>
    <s v="Supplies"/>
    <s v="Kleencut Forged Office Shears by Acme United Corporation"/>
    <x v="869"/>
    <n v="0.45"/>
    <n v="3.4320000000000004"/>
  </r>
  <r>
    <n v="4772"/>
    <x v="2365"/>
    <x v="656"/>
    <d v="2015-11-03T00:00:00"/>
    <x v="0"/>
    <s v="AC-10450"/>
    <s v="Amy Cox"/>
    <x v="0"/>
    <s v="United States"/>
    <s v="Avondale"/>
    <s v="Arizona"/>
    <n v="85323"/>
    <x v="1"/>
    <x v="39"/>
    <x v="2"/>
    <s v="Phones"/>
    <s v="Plantronics HL10 Handset Lifter"/>
    <x v="3460"/>
    <n v="0.4"/>
    <n v="445.40159999999997"/>
  </r>
  <r>
    <n v="4773"/>
    <x v="2366"/>
    <x v="51"/>
    <d v="2018-11-27T00:00:00"/>
    <x v="1"/>
    <s v="CM-12385"/>
    <s v="Christopher Martinez"/>
    <x v="0"/>
    <s v="United States"/>
    <s v="Chicago"/>
    <s v="Illinois"/>
    <n v="60610"/>
    <x v="2"/>
    <x v="1372"/>
    <x v="0"/>
    <s v="Furnishings"/>
    <s v="Contemporary Wood/Metal Frame"/>
    <x v="3461"/>
    <n v="0.3"/>
    <n v="4.5247999999999999"/>
  </r>
  <r>
    <n v="4774"/>
    <x v="2366"/>
    <x v="51"/>
    <d v="2018-11-27T00:00:00"/>
    <x v="1"/>
    <s v="CM-12385"/>
    <s v="Christopher Martinez"/>
    <x v="0"/>
    <s v="United States"/>
    <s v="Chicago"/>
    <s v="Illinois"/>
    <n v="60610"/>
    <x v="2"/>
    <x v="745"/>
    <x v="1"/>
    <s v="Labels"/>
    <s v="Avery File Folder Labels"/>
    <x v="132"/>
    <n v="0.3"/>
    <n v="8.0640000000000001"/>
  </r>
  <r>
    <n v="4775"/>
    <x v="2366"/>
    <x v="51"/>
    <d v="2018-11-27T00:00:00"/>
    <x v="1"/>
    <s v="CM-12385"/>
    <s v="Christopher Martinez"/>
    <x v="0"/>
    <s v="United States"/>
    <s v="Chicago"/>
    <s v="Illinois"/>
    <n v="60610"/>
    <x v="2"/>
    <x v="872"/>
    <x v="2"/>
    <s v="Phones"/>
    <s v="Toshiba IPT2010-SD IP Telephone"/>
    <x v="2643"/>
    <n v="0.3"/>
    <n v="155.66879999999998"/>
  </r>
  <r>
    <n v="4776"/>
    <x v="2367"/>
    <x v="673"/>
    <d v="2018-11-21T00:00:00"/>
    <x v="1"/>
    <s v="EK-13795"/>
    <s v="Eileen Kiefer"/>
    <x v="2"/>
    <s v="United States"/>
    <s v="Escondido"/>
    <s v="California"/>
    <n v="92025"/>
    <x v="1"/>
    <x v="809"/>
    <x v="1"/>
    <s v="Art"/>
    <s v="Newell 328"/>
    <x v="368"/>
    <n v="0.45"/>
    <n v="12.848000000000001"/>
  </r>
  <r>
    <n v="4777"/>
    <x v="2368"/>
    <x v="317"/>
    <d v="2017-02-23T00:00:00"/>
    <x v="0"/>
    <s v="CK-12760"/>
    <s v="Cyma Kinney"/>
    <x v="1"/>
    <s v="United States"/>
    <s v="Long Beach"/>
    <s v="New York"/>
    <n v="11561"/>
    <x v="3"/>
    <x v="865"/>
    <x v="1"/>
    <s v="Labels"/>
    <s v="Staple-on labels"/>
    <x v="1298"/>
    <n v="0.4"/>
    <n v="5.202"/>
  </r>
  <r>
    <n v="4778"/>
    <x v="2368"/>
    <x v="317"/>
    <d v="2017-02-23T00:00:00"/>
    <x v="0"/>
    <s v="CK-12760"/>
    <s v="Cyma Kinney"/>
    <x v="1"/>
    <s v="United States"/>
    <s v="Long Beach"/>
    <s v="New York"/>
    <n v="11561"/>
    <x v="3"/>
    <x v="1257"/>
    <x v="1"/>
    <s v="Supplies"/>
    <s v="Acme Office Executive Series Stainless Steel Trimmers"/>
    <x v="3462"/>
    <n v="0.25"/>
    <n v="19.282499999999999"/>
  </r>
  <r>
    <n v="4779"/>
    <x v="2369"/>
    <x v="659"/>
    <d v="2018-11-11T00:00:00"/>
    <x v="1"/>
    <s v="PK-19075"/>
    <s v="Pete Kriz"/>
    <x v="0"/>
    <s v="United States"/>
    <s v="Newark"/>
    <s v="Delaware"/>
    <n v="19711"/>
    <x v="3"/>
    <x v="336"/>
    <x v="1"/>
    <s v="Appliances"/>
    <s v="Holmes Odor Grabber"/>
    <x v="3463"/>
    <n v="0.4"/>
    <n v="60.563999999999993"/>
  </r>
  <r>
    <n v="4780"/>
    <x v="2370"/>
    <x v="1001"/>
    <d v="2015-07-10T00:00:00"/>
    <x v="2"/>
    <s v="MH-18025"/>
    <s v="Michelle Huthwaite"/>
    <x v="0"/>
    <s v="United States"/>
    <s v="Buffalo"/>
    <s v="New York"/>
    <n v="14215"/>
    <x v="3"/>
    <x v="474"/>
    <x v="0"/>
    <s v="Chairs"/>
    <s v="Situations Contoured Folding Chairs, 4/Set"/>
    <x v="3464"/>
    <n v="0.25"/>
    <n v="47.911499999999997"/>
  </r>
  <r>
    <n v="4781"/>
    <x v="2371"/>
    <x v="845"/>
    <d v="2015-11-12T00:00:00"/>
    <x v="1"/>
    <s v="SC-20725"/>
    <s v="Steven Cartwright"/>
    <x v="0"/>
    <s v="United States"/>
    <s v="Houston"/>
    <s v="Texas"/>
    <n v="77070"/>
    <x v="2"/>
    <x v="1423"/>
    <x v="0"/>
    <s v="Chairs"/>
    <s v="Hon Deluxe Fabric Upholstered Stacking Chairs, Squared Back"/>
    <x v="3465"/>
    <n v="0.35"/>
    <n v="444.04360000000003"/>
  </r>
  <r>
    <n v="4782"/>
    <x v="2371"/>
    <x v="845"/>
    <d v="2015-11-12T00:00:00"/>
    <x v="1"/>
    <s v="SC-20725"/>
    <s v="Steven Cartwright"/>
    <x v="0"/>
    <s v="United States"/>
    <s v="Houston"/>
    <s v="Texas"/>
    <n v="77070"/>
    <x v="2"/>
    <x v="1699"/>
    <x v="1"/>
    <s v="Binders"/>
    <s v="Avery Triangle Shaped Sheet Lifters, Black, 2/Pack"/>
    <x v="3466"/>
    <n v="0.3"/>
    <n v="1.0331999999999999"/>
  </r>
  <r>
    <n v="4783"/>
    <x v="2371"/>
    <x v="845"/>
    <d v="2015-11-12T00:00:00"/>
    <x v="1"/>
    <s v="SC-20725"/>
    <s v="Steven Cartwright"/>
    <x v="0"/>
    <s v="United States"/>
    <s v="Houston"/>
    <s v="Texas"/>
    <n v="77070"/>
    <x v="2"/>
    <x v="515"/>
    <x v="1"/>
    <s v="Supplies"/>
    <s v="Acme Stainless Steel Office Snips"/>
    <x v="3467"/>
    <n v="0.35"/>
    <n v="26.462800000000001"/>
  </r>
  <r>
    <n v="4784"/>
    <x v="2372"/>
    <x v="480"/>
    <d v="2018-02-01T00:00:00"/>
    <x v="1"/>
    <s v="GB-14575"/>
    <s v="Giulietta Baptist"/>
    <x v="0"/>
    <s v="United States"/>
    <s v="Wichita"/>
    <s v="Kansas"/>
    <n v="67212"/>
    <x v="2"/>
    <x v="964"/>
    <x v="1"/>
    <s v="Paper"/>
    <s v="Xerox 1934"/>
    <x v="999"/>
    <n v="0.3"/>
    <n v="195.92999999999998"/>
  </r>
  <r>
    <n v="4785"/>
    <x v="2373"/>
    <x v="555"/>
    <d v="2016-12-16T00:00:00"/>
    <x v="1"/>
    <s v="IM-15070"/>
    <s v="Irene Maddox"/>
    <x v="0"/>
    <s v="United States"/>
    <s v="Colorado Springs"/>
    <s v="Colorado"/>
    <n v="80906"/>
    <x v="1"/>
    <x v="1355"/>
    <x v="1"/>
    <s v="Art"/>
    <s v="Newell 313"/>
    <x v="1317"/>
    <n v="0.45"/>
    <n v="7.2160000000000002"/>
  </r>
  <r>
    <n v="4786"/>
    <x v="2373"/>
    <x v="555"/>
    <d v="2016-12-16T00:00:00"/>
    <x v="1"/>
    <s v="IM-15070"/>
    <s v="Irene Maddox"/>
    <x v="0"/>
    <s v="United States"/>
    <s v="Colorado Springs"/>
    <s v="Colorado"/>
    <n v="80906"/>
    <x v="1"/>
    <x v="1368"/>
    <x v="0"/>
    <s v="Bookcases"/>
    <s v="Bush Westfield Collection Bookcases, Dark Cherry Finish"/>
    <x v="3468"/>
    <n v="0.5"/>
    <n v="34.787999999999997"/>
  </r>
  <r>
    <n v="4787"/>
    <x v="2373"/>
    <x v="555"/>
    <d v="2016-12-16T00:00:00"/>
    <x v="1"/>
    <s v="IM-15070"/>
    <s v="Irene Maddox"/>
    <x v="0"/>
    <s v="United States"/>
    <s v="Colorado Springs"/>
    <s v="Colorado"/>
    <n v="80906"/>
    <x v="1"/>
    <x v="824"/>
    <x v="1"/>
    <s v="Art"/>
    <s v="Newell 326"/>
    <x v="1700"/>
    <n v="0.45"/>
    <n v="2.3232000000000004"/>
  </r>
  <r>
    <n v="4788"/>
    <x v="2373"/>
    <x v="555"/>
    <d v="2016-12-16T00:00:00"/>
    <x v="1"/>
    <s v="IM-15070"/>
    <s v="Irene Maddox"/>
    <x v="0"/>
    <s v="United States"/>
    <s v="Colorado Springs"/>
    <s v="Colorado"/>
    <n v="80906"/>
    <x v="1"/>
    <x v="1700"/>
    <x v="2"/>
    <s v="Accessories"/>
    <s v="Logitech Keyboard K120"/>
    <x v="3469"/>
    <n v="0.45"/>
    <n v="31.944000000000003"/>
  </r>
  <r>
    <n v="4789"/>
    <x v="2373"/>
    <x v="555"/>
    <d v="2016-12-16T00:00:00"/>
    <x v="1"/>
    <s v="IM-15070"/>
    <s v="Irene Maddox"/>
    <x v="0"/>
    <s v="United States"/>
    <s v="Colorado Springs"/>
    <s v="Colorado"/>
    <n v="80906"/>
    <x v="1"/>
    <x v="1027"/>
    <x v="0"/>
    <s v="Furnishings"/>
    <s v="Master Caster Door Stop, Large Neon Orange"/>
    <x v="3470"/>
    <n v="0.4"/>
    <n v="31.449599999999997"/>
  </r>
  <r>
    <n v="4790"/>
    <x v="2373"/>
    <x v="555"/>
    <d v="2016-12-16T00:00:00"/>
    <x v="1"/>
    <s v="IM-15070"/>
    <s v="Irene Maddox"/>
    <x v="0"/>
    <s v="United States"/>
    <s v="Colorado Springs"/>
    <s v="Colorado"/>
    <n v="80906"/>
    <x v="1"/>
    <x v="1001"/>
    <x v="0"/>
    <s v="Furnishings"/>
    <s v="DAX Wood Document Frame"/>
    <x v="3471"/>
    <n v="0.4"/>
    <n v="32.951999999999998"/>
  </r>
  <r>
    <n v="4791"/>
    <x v="2373"/>
    <x v="555"/>
    <d v="2016-12-16T00:00:00"/>
    <x v="1"/>
    <s v="IM-15070"/>
    <s v="Irene Maddox"/>
    <x v="0"/>
    <s v="United States"/>
    <s v="Colorado Springs"/>
    <s v="Colorado"/>
    <n v="80906"/>
    <x v="1"/>
    <x v="1342"/>
    <x v="0"/>
    <s v="Tables"/>
    <s v="Bevis Rectangular Conference Tables"/>
    <x v="3472"/>
    <n v="0.45"/>
    <n v="200.7225"/>
  </r>
  <r>
    <n v="4792"/>
    <x v="2373"/>
    <x v="555"/>
    <d v="2016-12-16T00:00:00"/>
    <x v="1"/>
    <s v="IM-15070"/>
    <s v="Irene Maddox"/>
    <x v="0"/>
    <s v="United States"/>
    <s v="Colorado Springs"/>
    <s v="Colorado"/>
    <n v="80906"/>
    <x v="1"/>
    <x v="778"/>
    <x v="1"/>
    <s v="Paper"/>
    <s v="Xerox 1932"/>
    <x v="629"/>
    <n v="0.4"/>
    <n v="51.0336"/>
  </r>
  <r>
    <n v="4793"/>
    <x v="2373"/>
    <x v="555"/>
    <d v="2016-12-16T00:00:00"/>
    <x v="1"/>
    <s v="IM-15070"/>
    <s v="Irene Maddox"/>
    <x v="0"/>
    <s v="United States"/>
    <s v="Colorado Springs"/>
    <s v="Colorado"/>
    <n v="80906"/>
    <x v="1"/>
    <x v="96"/>
    <x v="1"/>
    <s v="Paper"/>
    <s v="Avery Personal Creations Heavyweight Cards"/>
    <x v="3473"/>
    <n v="0.4"/>
    <n v="16.617599999999999"/>
  </r>
  <r>
    <n v="4794"/>
    <x v="2374"/>
    <x v="685"/>
    <d v="2016-07-04T00:00:00"/>
    <x v="1"/>
    <s v="MM-18055"/>
    <s v="Michelle Moray"/>
    <x v="0"/>
    <s v="United States"/>
    <s v="New York City"/>
    <s v="New York"/>
    <n v="10011"/>
    <x v="3"/>
    <x v="910"/>
    <x v="1"/>
    <s v="Paper"/>
    <s v="Ampad Phone Message Book, Recycled, 400 Message Capacity, 5 ¾” x 11”"/>
    <x v="1589"/>
    <n v="0.4"/>
    <n v="14.975999999999999"/>
  </r>
  <r>
    <n v="4795"/>
    <x v="2375"/>
    <x v="199"/>
    <d v="2016-03-23T00:00:00"/>
    <x v="1"/>
    <s v="MF-18250"/>
    <s v="Monica Federle"/>
    <x v="1"/>
    <s v="United States"/>
    <s v="Los Angeles"/>
    <s v="California"/>
    <n v="90036"/>
    <x v="1"/>
    <x v="1618"/>
    <x v="0"/>
    <s v="Furnishings"/>
    <s v="Howard Miller 11-1/2 Diameter Brentwood Wall Clock"/>
    <x v="3474"/>
    <n v="0.4"/>
    <n v="25.878"/>
  </r>
  <r>
    <n v="4796"/>
    <x v="2376"/>
    <x v="863"/>
    <d v="2016-08-17T00:00:00"/>
    <x v="1"/>
    <s v="CK-12595"/>
    <s v="Clytie Kelty"/>
    <x v="0"/>
    <s v="United States"/>
    <s v="Marietta"/>
    <s v="Georgia"/>
    <n v="30062"/>
    <x v="0"/>
    <x v="620"/>
    <x v="1"/>
    <s v="Binders"/>
    <s v="3-ring staple pack"/>
    <x v="713"/>
    <n v="0.25"/>
    <n v="4.2299999999999995"/>
  </r>
  <r>
    <n v="4797"/>
    <x v="2377"/>
    <x v="675"/>
    <d v="2017-05-19T00:00:00"/>
    <x v="1"/>
    <s v="MK-17905"/>
    <s v="Michael Kennedy"/>
    <x v="1"/>
    <s v="United States"/>
    <s v="Jacksonville"/>
    <s v="Florida"/>
    <n v="32216"/>
    <x v="0"/>
    <x v="1242"/>
    <x v="1"/>
    <s v="Binders"/>
    <s v="GBC DocuBind P50 Personal Binding Machine"/>
    <x v="3475"/>
    <n v="0.25"/>
    <n v="43.186500000000002"/>
  </r>
  <r>
    <n v="4798"/>
    <x v="2377"/>
    <x v="675"/>
    <d v="2017-05-19T00:00:00"/>
    <x v="1"/>
    <s v="MK-17905"/>
    <s v="Michael Kennedy"/>
    <x v="1"/>
    <s v="United States"/>
    <s v="Jacksonville"/>
    <s v="Florida"/>
    <n v="32216"/>
    <x v="0"/>
    <x v="1347"/>
    <x v="1"/>
    <s v="Paper"/>
    <s v="Xerox 23"/>
    <x v="276"/>
    <n v="0.25"/>
    <n v="23.327999999999999"/>
  </r>
  <r>
    <n v="4799"/>
    <x v="2377"/>
    <x v="675"/>
    <d v="2017-05-19T00:00:00"/>
    <x v="1"/>
    <s v="MK-17905"/>
    <s v="Michael Kennedy"/>
    <x v="1"/>
    <s v="United States"/>
    <s v="Jacksonville"/>
    <s v="Florida"/>
    <n v="32216"/>
    <x v="0"/>
    <x v="1598"/>
    <x v="0"/>
    <s v="Furnishings"/>
    <s v="DAX Copper Panel Document Frame, 5 x 7 Size"/>
    <x v="3476"/>
    <n v="0.25"/>
    <n v="22.643999999999998"/>
  </r>
  <r>
    <n v="4800"/>
    <x v="2377"/>
    <x v="675"/>
    <d v="2017-05-19T00:00:00"/>
    <x v="1"/>
    <s v="MK-17905"/>
    <s v="Michael Kennedy"/>
    <x v="1"/>
    <s v="United States"/>
    <s v="Jacksonville"/>
    <s v="Florida"/>
    <n v="32216"/>
    <x v="0"/>
    <x v="47"/>
    <x v="2"/>
    <s v="Phones"/>
    <s v="LF Elite 3D Dazzle Designer Hard Case Cover, Lf Stylus Pen and Wiper For Apple Iphone 5c Mini Lite"/>
    <x v="3477"/>
    <n v="0.25"/>
    <n v="32.700000000000003"/>
  </r>
  <r>
    <n v="4801"/>
    <x v="2377"/>
    <x v="675"/>
    <d v="2017-05-19T00:00:00"/>
    <x v="1"/>
    <s v="MK-17905"/>
    <s v="Michael Kennedy"/>
    <x v="1"/>
    <s v="United States"/>
    <s v="Jacksonville"/>
    <s v="Florida"/>
    <n v="32216"/>
    <x v="0"/>
    <x v="1701"/>
    <x v="1"/>
    <s v="Art"/>
    <s v="Dixon Ticonderoga Pencils"/>
    <x v="408"/>
    <n v="0.15000000000000002"/>
    <n v="4.0527999999999995"/>
  </r>
  <r>
    <n v="4802"/>
    <x v="2377"/>
    <x v="675"/>
    <d v="2017-05-19T00:00:00"/>
    <x v="1"/>
    <s v="MK-17905"/>
    <s v="Michael Kennedy"/>
    <x v="1"/>
    <s v="United States"/>
    <s v="Jacksonville"/>
    <s v="Florida"/>
    <n v="32216"/>
    <x v="0"/>
    <x v="153"/>
    <x v="1"/>
    <s v="Binders"/>
    <s v="Wilson Jones International Size A4 Ring Binders"/>
    <x v="3478"/>
    <n v="0.25"/>
    <n v="7.7850000000000001"/>
  </r>
  <r>
    <n v="4803"/>
    <x v="2377"/>
    <x v="675"/>
    <d v="2017-05-19T00:00:00"/>
    <x v="1"/>
    <s v="MK-17905"/>
    <s v="Michael Kennedy"/>
    <x v="1"/>
    <s v="United States"/>
    <s v="Jacksonville"/>
    <s v="Florida"/>
    <n v="32216"/>
    <x v="0"/>
    <x v="78"/>
    <x v="1"/>
    <s v="Binders"/>
    <s v="Avery Heavy-Duty EZD  Binder With Locking Rings"/>
    <x v="2513"/>
    <n v="0.25"/>
    <n v="10.044"/>
  </r>
  <r>
    <n v="4804"/>
    <x v="2378"/>
    <x v="1002"/>
    <d v="2018-07-17T00:00:00"/>
    <x v="0"/>
    <s v="MH-17455"/>
    <s v="Mark Hamilton"/>
    <x v="0"/>
    <s v="United States"/>
    <s v="Philadelphia"/>
    <s v="Pennsylvania"/>
    <n v="19140"/>
    <x v="3"/>
    <x v="781"/>
    <x v="2"/>
    <s v="Phones"/>
    <s v="Cisco SPA508G"/>
    <x v="3479"/>
    <n v="0.4"/>
    <n v="23.756399999999999"/>
  </r>
  <r>
    <n v="4805"/>
    <x v="2378"/>
    <x v="1002"/>
    <d v="2018-07-17T00:00:00"/>
    <x v="0"/>
    <s v="MH-17455"/>
    <s v="Mark Hamilton"/>
    <x v="0"/>
    <s v="United States"/>
    <s v="Philadelphia"/>
    <s v="Pennsylvania"/>
    <n v="19140"/>
    <x v="3"/>
    <x v="1308"/>
    <x v="0"/>
    <s v="Furnishings"/>
    <s v="Nu-Dell Executive Frame"/>
    <x v="3480"/>
    <n v="0.4"/>
    <n v="54.604799999999997"/>
  </r>
  <r>
    <n v="4806"/>
    <x v="2379"/>
    <x v="6"/>
    <d v="2016-11-25T00:00:00"/>
    <x v="0"/>
    <s v="NG-18430"/>
    <s v="Nathan Gelder"/>
    <x v="0"/>
    <s v="United States"/>
    <s v="Los Angeles"/>
    <s v="California"/>
    <n v="90008"/>
    <x v="1"/>
    <x v="640"/>
    <x v="1"/>
    <s v="Paper"/>
    <s v="Xerox 1887"/>
    <x v="2428"/>
    <n v="0.4"/>
    <n v="22.763999999999999"/>
  </r>
  <r>
    <n v="4807"/>
    <x v="2379"/>
    <x v="6"/>
    <d v="2016-11-25T00:00:00"/>
    <x v="0"/>
    <s v="NG-18430"/>
    <s v="Nathan Gelder"/>
    <x v="0"/>
    <s v="United States"/>
    <s v="Los Angeles"/>
    <s v="California"/>
    <n v="90008"/>
    <x v="1"/>
    <x v="1450"/>
    <x v="1"/>
    <s v="Paper"/>
    <s v="Xerox 1971"/>
    <x v="3481"/>
    <n v="0.4"/>
    <n v="25.679999999999996"/>
  </r>
  <r>
    <n v="4808"/>
    <x v="2379"/>
    <x v="6"/>
    <d v="2016-11-25T00:00:00"/>
    <x v="0"/>
    <s v="NG-18430"/>
    <s v="Nathan Gelder"/>
    <x v="0"/>
    <s v="United States"/>
    <s v="Los Angeles"/>
    <s v="California"/>
    <n v="90008"/>
    <x v="1"/>
    <x v="602"/>
    <x v="1"/>
    <s v="Storage"/>
    <s v="Personal Folder Holder, Ebony"/>
    <x v="683"/>
    <n v="0.5"/>
    <n v="16.815000000000001"/>
  </r>
  <r>
    <n v="4809"/>
    <x v="2380"/>
    <x v="533"/>
    <d v="2015-11-28T00:00:00"/>
    <x v="1"/>
    <s v="PB-19210"/>
    <s v="Phillip Breyer"/>
    <x v="1"/>
    <s v="United States"/>
    <s v="Philadelphia"/>
    <s v="Pennsylvania"/>
    <n v="19134"/>
    <x v="3"/>
    <x v="1249"/>
    <x v="1"/>
    <s v="Envelopes"/>
    <s v="Quality Park Security Envelopes"/>
    <x v="3482"/>
    <n v="0.4"/>
    <n v="37.684799999999996"/>
  </r>
  <r>
    <n v="4810"/>
    <x v="2381"/>
    <x v="17"/>
    <d v="2016-12-30T00:00:00"/>
    <x v="2"/>
    <s v="RE-19450"/>
    <s v="Richard Eichhorn"/>
    <x v="0"/>
    <s v="United States"/>
    <s v="Eau Claire"/>
    <s v="Wisconsin"/>
    <n v="54703"/>
    <x v="2"/>
    <x v="1689"/>
    <x v="1"/>
    <s v="Paper"/>
    <s v="Xerox 1917"/>
    <x v="3483"/>
    <n v="0.3"/>
    <n v="136.94799999999998"/>
  </r>
  <r>
    <n v="4811"/>
    <x v="2381"/>
    <x v="17"/>
    <d v="2016-12-30T00:00:00"/>
    <x v="2"/>
    <s v="RE-19450"/>
    <s v="Richard Eichhorn"/>
    <x v="0"/>
    <s v="United States"/>
    <s v="Eau Claire"/>
    <s v="Wisconsin"/>
    <n v="54703"/>
    <x v="2"/>
    <x v="1191"/>
    <x v="2"/>
    <s v="Phones"/>
    <s v="Cisco SPA 502G IP Phone"/>
    <x v="3484"/>
    <n v="0.3"/>
    <n v="167.93"/>
  </r>
  <r>
    <n v="4812"/>
    <x v="2382"/>
    <x v="696"/>
    <d v="2017-11-19T00:00:00"/>
    <x v="0"/>
    <s v="EB-14110"/>
    <s v="Eugene Barchas"/>
    <x v="0"/>
    <s v="United States"/>
    <s v="Philadelphia"/>
    <s v="Pennsylvania"/>
    <n v="19134"/>
    <x v="3"/>
    <x v="323"/>
    <x v="0"/>
    <s v="Chairs"/>
    <s v="Global Ergonomic Managers Chair"/>
    <x v="3485"/>
    <n v="0.25"/>
    <n v="285.04349999999999"/>
  </r>
  <r>
    <n v="4813"/>
    <x v="2382"/>
    <x v="696"/>
    <d v="2017-11-19T00:00:00"/>
    <x v="0"/>
    <s v="EB-14110"/>
    <s v="Eugene Barchas"/>
    <x v="0"/>
    <s v="United States"/>
    <s v="Philadelphia"/>
    <s v="Pennsylvania"/>
    <n v="19134"/>
    <x v="3"/>
    <x v="361"/>
    <x v="2"/>
    <s v="Copiers"/>
    <s v="Sharp AL-1530CS Digital Copier"/>
    <x v="384"/>
    <n v="0.5"/>
    <n v="599.98800000000006"/>
  </r>
  <r>
    <n v="4814"/>
    <x v="2382"/>
    <x v="696"/>
    <d v="2017-11-19T00:00:00"/>
    <x v="0"/>
    <s v="EB-14110"/>
    <s v="Eugene Barchas"/>
    <x v="0"/>
    <s v="United States"/>
    <s v="Philadelphia"/>
    <s v="Pennsylvania"/>
    <n v="19134"/>
    <x v="3"/>
    <x v="1702"/>
    <x v="0"/>
    <s v="Furnishings"/>
    <s v="DAX Contemporary Wood Frame with Silver Metal Mat, Desktop, 11 x 14 Size"/>
    <x v="3486"/>
    <n v="0.4"/>
    <n v="29.145599999999998"/>
  </r>
  <r>
    <n v="4815"/>
    <x v="2383"/>
    <x v="541"/>
    <d v="2017-05-10T00:00:00"/>
    <x v="2"/>
    <s v="TB-21625"/>
    <s v="Trudy Brown"/>
    <x v="0"/>
    <s v="United States"/>
    <s v="Los Angeles"/>
    <s v="California"/>
    <n v="90004"/>
    <x v="1"/>
    <x v="150"/>
    <x v="1"/>
    <s v="Paper"/>
    <s v="Xerox 1920"/>
    <x v="1444"/>
    <n v="0.4"/>
    <n v="10.764000000000001"/>
  </r>
  <r>
    <n v="4816"/>
    <x v="2384"/>
    <x v="58"/>
    <d v="2015-12-31T00:00:00"/>
    <x v="1"/>
    <s v="MG-17695"/>
    <s v="Maureen Gnade"/>
    <x v="0"/>
    <s v="United States"/>
    <s v="Philadelphia"/>
    <s v="Pennsylvania"/>
    <n v="19134"/>
    <x v="3"/>
    <x v="229"/>
    <x v="1"/>
    <s v="Paper"/>
    <s v="Wirebound Message Books, Two 4 1/4 x 5 Forms per Page"/>
    <x v="3487"/>
    <n v="0.4"/>
    <n v="10.958399999999999"/>
  </r>
  <r>
    <n v="4817"/>
    <x v="2384"/>
    <x v="58"/>
    <d v="2015-12-31T00:00:00"/>
    <x v="1"/>
    <s v="MG-17695"/>
    <s v="Maureen Gnade"/>
    <x v="0"/>
    <s v="United States"/>
    <s v="Philadelphia"/>
    <s v="Pennsylvania"/>
    <n v="19134"/>
    <x v="3"/>
    <x v="1656"/>
    <x v="1"/>
    <s v="Appliances"/>
    <s v="Holmes 99% HEPA Air Purifier"/>
    <x v="3488"/>
    <n v="0.4"/>
    <n v="20.793599999999998"/>
  </r>
  <r>
    <n v="4818"/>
    <x v="2384"/>
    <x v="58"/>
    <d v="2015-12-31T00:00:00"/>
    <x v="1"/>
    <s v="MG-17695"/>
    <s v="Maureen Gnade"/>
    <x v="0"/>
    <s v="United States"/>
    <s v="Philadelphia"/>
    <s v="Pennsylvania"/>
    <n v="19134"/>
    <x v="3"/>
    <x v="543"/>
    <x v="1"/>
    <s v="Appliances"/>
    <s v="Tripp Lite TLP810NET Broadband Surge for Modem/Fax"/>
    <x v="3489"/>
    <n v="0.4"/>
    <n v="48.931200000000004"/>
  </r>
  <r>
    <n v="4819"/>
    <x v="2384"/>
    <x v="58"/>
    <d v="2015-12-31T00:00:00"/>
    <x v="1"/>
    <s v="MG-17695"/>
    <s v="Maureen Gnade"/>
    <x v="0"/>
    <s v="United States"/>
    <s v="Philadelphia"/>
    <s v="Pennsylvania"/>
    <n v="19134"/>
    <x v="3"/>
    <x v="1043"/>
    <x v="1"/>
    <s v="Storage"/>
    <s v="Sensible Storage WireTech Storage Systems"/>
    <x v="3490"/>
    <n v="0.5"/>
    <n v="113.568"/>
  </r>
  <r>
    <n v="4820"/>
    <x v="2385"/>
    <x v="110"/>
    <d v="2018-06-14T00:00:00"/>
    <x v="1"/>
    <s v="LW-17125"/>
    <s v="Liz Willingham"/>
    <x v="0"/>
    <s v="United States"/>
    <s v="Norwich"/>
    <s v="Connecticut"/>
    <n v="6360"/>
    <x v="3"/>
    <x v="1499"/>
    <x v="1"/>
    <s v="Binders"/>
    <s v="Wilson Jones Impact Binders"/>
    <x v="3491"/>
    <n v="0.4"/>
    <n v="6.2159999999999993"/>
  </r>
  <r>
    <n v="4821"/>
    <x v="2386"/>
    <x v="1003"/>
    <d v="2016-04-11T00:00:00"/>
    <x v="1"/>
    <s v="PF-19120"/>
    <s v="Peter Fuller"/>
    <x v="0"/>
    <s v="United States"/>
    <s v="San Antonio"/>
    <s v="Texas"/>
    <n v="78207"/>
    <x v="2"/>
    <x v="1364"/>
    <x v="1"/>
    <s v="Appliances"/>
    <s v="Hoover Upright Vacuum With Dirt Cup"/>
    <x v="3492"/>
    <n v="0.3"/>
    <n v="324.27359999999999"/>
  </r>
  <r>
    <n v="4822"/>
    <x v="2386"/>
    <x v="1003"/>
    <d v="2016-04-11T00:00:00"/>
    <x v="1"/>
    <s v="PF-19120"/>
    <s v="Peter Fuller"/>
    <x v="0"/>
    <s v="United States"/>
    <s v="San Antonio"/>
    <s v="Texas"/>
    <n v="78207"/>
    <x v="2"/>
    <x v="657"/>
    <x v="2"/>
    <s v="Accessories"/>
    <s v="Razer Kraken PRO Over Ear PC and Music Headset"/>
    <x v="3050"/>
    <n v="0.35"/>
    <n v="249.56880000000001"/>
  </r>
  <r>
    <n v="4823"/>
    <x v="2387"/>
    <x v="212"/>
    <d v="2017-07-11T00:00:00"/>
    <x v="3"/>
    <s v="NZ-18565"/>
    <s v="Nick Zandusky"/>
    <x v="2"/>
    <s v="United States"/>
    <s v="Yuma"/>
    <s v="Arizona"/>
    <n v="85364"/>
    <x v="1"/>
    <x v="444"/>
    <x v="1"/>
    <s v="Binders"/>
    <s v="GBC Standard Therm-A-Bind Covers"/>
    <x v="3493"/>
    <n v="0.4"/>
    <n v="26.913599999999999"/>
  </r>
  <r>
    <n v="4824"/>
    <x v="2388"/>
    <x v="831"/>
    <d v="2017-11-26T00:00:00"/>
    <x v="1"/>
    <s v="CK-12205"/>
    <s v="Chloris Kastensmidt"/>
    <x v="0"/>
    <s v="United States"/>
    <s v="Columbus"/>
    <s v="Ohio"/>
    <n v="43229"/>
    <x v="3"/>
    <x v="1703"/>
    <x v="2"/>
    <s v="Machines"/>
    <s v="Texas Instrument TI-15 Fraction Calculator"/>
    <x v="3494"/>
    <n v="0.25"/>
    <n v="22.758749999999999"/>
  </r>
  <r>
    <n v="4825"/>
    <x v="2388"/>
    <x v="831"/>
    <d v="2017-11-26T00:00:00"/>
    <x v="1"/>
    <s v="CK-12205"/>
    <s v="Chloris Kastensmidt"/>
    <x v="0"/>
    <s v="United States"/>
    <s v="Columbus"/>
    <s v="Ohio"/>
    <n v="43229"/>
    <x v="3"/>
    <x v="163"/>
    <x v="0"/>
    <s v="Chairs"/>
    <s v="Global Value Steno Chair, Gray"/>
    <x v="3495"/>
    <n v="0.25"/>
    <n v="95.665500000000009"/>
  </r>
  <r>
    <n v="4826"/>
    <x v="2388"/>
    <x v="831"/>
    <d v="2017-11-26T00:00:00"/>
    <x v="1"/>
    <s v="CK-12205"/>
    <s v="Chloris Kastensmidt"/>
    <x v="0"/>
    <s v="United States"/>
    <s v="Columbus"/>
    <s v="Ohio"/>
    <n v="43229"/>
    <x v="3"/>
    <x v="1416"/>
    <x v="0"/>
    <s v="Furnishings"/>
    <s v="Computer Room Manger, 14"/>
    <x v="2486"/>
    <n v="0.4"/>
    <n v="46.7712"/>
  </r>
  <r>
    <n v="4827"/>
    <x v="2389"/>
    <x v="105"/>
    <d v="2018-11-15T00:00:00"/>
    <x v="2"/>
    <s v="JE-15610"/>
    <s v="Jim Epp"/>
    <x v="1"/>
    <s v="United States"/>
    <s v="Los Angeles"/>
    <s v="California"/>
    <n v="90036"/>
    <x v="1"/>
    <x v="236"/>
    <x v="1"/>
    <s v="Binders"/>
    <s v="Acco 3-Hole Punch"/>
    <x v="260"/>
    <n v="0.4"/>
    <n v="8.4095999999999993"/>
  </r>
  <r>
    <n v="4828"/>
    <x v="2390"/>
    <x v="301"/>
    <d v="2015-11-08T00:00:00"/>
    <x v="1"/>
    <s v="JO-15145"/>
    <s v="Jack OBriant"/>
    <x v="1"/>
    <s v="United States"/>
    <s v="Richmond"/>
    <s v="Kentucky"/>
    <n v="40475"/>
    <x v="0"/>
    <x v="1156"/>
    <x v="1"/>
    <s v="Storage"/>
    <s v="Multi-Use Personal File Cart and Caster Set, Three Stacking Bins"/>
    <x v="2803"/>
    <n v="0.35"/>
    <n v="45.188000000000002"/>
  </r>
  <r>
    <n v="4829"/>
    <x v="2390"/>
    <x v="301"/>
    <d v="2015-11-08T00:00:00"/>
    <x v="1"/>
    <s v="JO-15145"/>
    <s v="Jack OBriant"/>
    <x v="1"/>
    <s v="United States"/>
    <s v="Richmond"/>
    <s v="Kentucky"/>
    <n v="40475"/>
    <x v="0"/>
    <x v="868"/>
    <x v="1"/>
    <s v="Art"/>
    <s v="OIC #2 Pencils, Medium Soft"/>
    <x v="713"/>
    <n v="0.15000000000000002"/>
    <n v="4.7939999999999996"/>
  </r>
  <r>
    <n v="4830"/>
    <x v="2391"/>
    <x v="666"/>
    <d v="2017-05-21T00:00:00"/>
    <x v="1"/>
    <s v="TT-21220"/>
    <s v="Thomas Thornton"/>
    <x v="0"/>
    <s v="United States"/>
    <s v="New York City"/>
    <s v="New York"/>
    <n v="10035"/>
    <x v="3"/>
    <x v="1212"/>
    <x v="1"/>
    <s v="Binders"/>
    <s v="Binder Posts"/>
    <x v="2638"/>
    <n v="0.4"/>
    <n v="8.2655999999999992"/>
  </r>
  <r>
    <n v="4831"/>
    <x v="2392"/>
    <x v="845"/>
    <d v="2015-11-12T00:00:00"/>
    <x v="1"/>
    <s v="MS-17365"/>
    <s v="Maribeth Schnelling"/>
    <x v="0"/>
    <s v="United States"/>
    <s v="Wausau"/>
    <s v="Wisconsin"/>
    <n v="54401"/>
    <x v="2"/>
    <x v="1360"/>
    <x v="1"/>
    <s v="Appliances"/>
    <s v="Belkin 8 Outlet Surge Protector"/>
    <x v="3496"/>
    <n v="0.3"/>
    <n v="172.11599999999999"/>
  </r>
  <r>
    <n v="4832"/>
    <x v="2392"/>
    <x v="845"/>
    <d v="2015-11-12T00:00:00"/>
    <x v="1"/>
    <s v="MS-17365"/>
    <s v="Maribeth Schnelling"/>
    <x v="0"/>
    <s v="United States"/>
    <s v="Wausau"/>
    <s v="Wisconsin"/>
    <n v="54401"/>
    <x v="2"/>
    <x v="762"/>
    <x v="1"/>
    <s v="Storage"/>
    <s v="Portable Personal File Box"/>
    <x v="898"/>
    <n v="0.4"/>
    <n v="21.978000000000002"/>
  </r>
  <r>
    <n v="4833"/>
    <x v="2392"/>
    <x v="845"/>
    <d v="2015-11-12T00:00:00"/>
    <x v="1"/>
    <s v="MS-17365"/>
    <s v="Maribeth Schnelling"/>
    <x v="0"/>
    <s v="United States"/>
    <s v="Wausau"/>
    <s v="Wisconsin"/>
    <n v="54401"/>
    <x v="2"/>
    <x v="1011"/>
    <x v="1"/>
    <s v="Storage"/>
    <s v="X-Rack File for Hanging Folders"/>
    <x v="2383"/>
    <n v="0.4"/>
    <n v="13.547999999999998"/>
  </r>
  <r>
    <n v="4834"/>
    <x v="2392"/>
    <x v="845"/>
    <d v="2015-11-12T00:00:00"/>
    <x v="1"/>
    <s v="MS-17365"/>
    <s v="Maribeth Schnelling"/>
    <x v="0"/>
    <s v="United States"/>
    <s v="Wausau"/>
    <s v="Wisconsin"/>
    <n v="54401"/>
    <x v="2"/>
    <x v="925"/>
    <x v="1"/>
    <s v="Binders"/>
    <s v="ACCOHIDE 3-Ring Binder, Blue, 1"/>
    <x v="708"/>
    <n v="0.3"/>
    <n v="8.673"/>
  </r>
  <r>
    <n v="4835"/>
    <x v="2393"/>
    <x v="361"/>
    <d v="2018-10-10T00:00:00"/>
    <x v="1"/>
    <s v="MP-18175"/>
    <s v="Mike Pelletier"/>
    <x v="2"/>
    <s v="United States"/>
    <s v="San Francisco"/>
    <s v="California"/>
    <n v="94110"/>
    <x v="1"/>
    <x v="1230"/>
    <x v="1"/>
    <s v="Binders"/>
    <s v="Avery Framed View Binder, EZD Ring (Locking), Navy, 1 1/2"/>
    <x v="3009"/>
    <n v="0.4"/>
    <n v="23.952000000000002"/>
  </r>
  <r>
    <n v="4836"/>
    <x v="2393"/>
    <x v="361"/>
    <d v="2018-10-10T00:00:00"/>
    <x v="1"/>
    <s v="MP-18175"/>
    <s v="Mike Pelletier"/>
    <x v="2"/>
    <s v="United States"/>
    <s v="San Francisco"/>
    <s v="California"/>
    <n v="94110"/>
    <x v="1"/>
    <x v="1323"/>
    <x v="1"/>
    <s v="Paper"/>
    <s v="Xerox 1951"/>
    <x v="1156"/>
    <n v="0.4"/>
    <n v="37.176000000000002"/>
  </r>
  <r>
    <n v="4837"/>
    <x v="2393"/>
    <x v="361"/>
    <d v="2018-10-10T00:00:00"/>
    <x v="1"/>
    <s v="MP-18175"/>
    <s v="Mike Pelletier"/>
    <x v="2"/>
    <s v="United States"/>
    <s v="San Francisco"/>
    <s v="California"/>
    <n v="94110"/>
    <x v="1"/>
    <x v="799"/>
    <x v="1"/>
    <s v="Binders"/>
    <s v="Avery Hole Reinforcements"/>
    <x v="950"/>
    <n v="0.4"/>
    <n v="11.961599999999999"/>
  </r>
  <r>
    <n v="4838"/>
    <x v="2394"/>
    <x v="702"/>
    <d v="2018-06-03T00:00:00"/>
    <x v="2"/>
    <s v="FH-14350"/>
    <s v="Fred Harton"/>
    <x v="0"/>
    <s v="United States"/>
    <s v="Dublin"/>
    <s v="Ohio"/>
    <n v="43017"/>
    <x v="3"/>
    <x v="858"/>
    <x v="1"/>
    <s v="Binders"/>
    <s v="Cardinal HOLDit! Binder Insert Strips,Extra Strips"/>
    <x v="3497"/>
    <n v="0.4"/>
    <n v="2.2787999999999999"/>
  </r>
  <r>
    <n v="4839"/>
    <x v="2394"/>
    <x v="702"/>
    <d v="2018-06-03T00:00:00"/>
    <x v="2"/>
    <s v="FH-14350"/>
    <s v="Fred Harton"/>
    <x v="0"/>
    <s v="United States"/>
    <s v="Dublin"/>
    <s v="Ohio"/>
    <n v="43017"/>
    <x v="3"/>
    <x v="874"/>
    <x v="1"/>
    <s v="Paper"/>
    <s v="Xerox 1924"/>
    <x v="3498"/>
    <n v="0.4"/>
    <n v="16.6464"/>
  </r>
  <r>
    <n v="4840"/>
    <x v="2394"/>
    <x v="702"/>
    <d v="2018-06-03T00:00:00"/>
    <x v="2"/>
    <s v="FH-14350"/>
    <s v="Fred Harton"/>
    <x v="0"/>
    <s v="United States"/>
    <s v="Dublin"/>
    <s v="Ohio"/>
    <n v="43017"/>
    <x v="3"/>
    <x v="194"/>
    <x v="2"/>
    <s v="Phones"/>
    <s v="Panasonic KX-TG6844B Expandable Digital Cordless Telephone"/>
    <x v="3097"/>
    <n v="0.4"/>
    <n v="95.025599999999997"/>
  </r>
  <r>
    <n v="4841"/>
    <x v="2395"/>
    <x v="225"/>
    <d v="2018-11-25T00:00:00"/>
    <x v="1"/>
    <s v="SC-20050"/>
    <s v="Sample Company A"/>
    <x v="2"/>
    <s v="United States"/>
    <s v="Henderson"/>
    <s v="Kentucky"/>
    <n v="42420"/>
    <x v="0"/>
    <x v="93"/>
    <x v="0"/>
    <s v="Furnishings"/>
    <s v="9-3/4 Diameter Round Wall Clock"/>
    <x v="3499"/>
    <n v="0.25"/>
    <n v="20.684999999999999"/>
  </r>
  <r>
    <n v="4842"/>
    <x v="2396"/>
    <x v="443"/>
    <d v="2017-12-28T00:00:00"/>
    <x v="1"/>
    <s v="NM-18520"/>
    <s v="Neoma Murray"/>
    <x v="0"/>
    <s v="United States"/>
    <s v="Bowling Green"/>
    <s v="Ohio"/>
    <n v="43402"/>
    <x v="3"/>
    <x v="1488"/>
    <x v="1"/>
    <s v="Binders"/>
    <s v="Universal Recycled Hanging Pressboard Report Binders, Letter Size"/>
    <x v="3500"/>
    <n v="0.4"/>
    <n v="3.3317999999999999"/>
  </r>
  <r>
    <n v="4843"/>
    <x v="2397"/>
    <x v="365"/>
    <d v="2018-10-04T00:00:00"/>
    <x v="1"/>
    <s v="JO-15280"/>
    <s v="Jas OCarroll"/>
    <x v="0"/>
    <s v="United States"/>
    <s v="Memphis"/>
    <s v="Tennessee"/>
    <n v="38109"/>
    <x v="0"/>
    <x v="886"/>
    <x v="1"/>
    <s v="Storage"/>
    <s v="Carina Media Storage Towers in Natural &amp; Black"/>
    <x v="3501"/>
    <n v="0.35"/>
    <n v="158.548"/>
  </r>
  <r>
    <n v="4844"/>
    <x v="2398"/>
    <x v="77"/>
    <d v="2017-11-09T00:00:00"/>
    <x v="2"/>
    <s v="CC-12475"/>
    <s v="Cindy Chapman"/>
    <x v="0"/>
    <s v="United States"/>
    <s v="Lakewood"/>
    <s v="New Jersey"/>
    <n v="8701"/>
    <x v="3"/>
    <x v="1028"/>
    <x v="1"/>
    <s v="Fasteners"/>
    <s v="Rubber Band Ball"/>
    <x v="3502"/>
    <n v="0.4"/>
    <n v="8.9760000000000009"/>
  </r>
  <r>
    <n v="4845"/>
    <x v="2399"/>
    <x v="527"/>
    <d v="2015-04-05T00:00:00"/>
    <x v="2"/>
    <s v="MZ-17515"/>
    <s v="Mary Zewe"/>
    <x v="1"/>
    <s v="United States"/>
    <s v="Los Angeles"/>
    <s v="California"/>
    <n v="90008"/>
    <x v="1"/>
    <x v="307"/>
    <x v="1"/>
    <s v="Binders"/>
    <s v="Avery Non-Stick Binders"/>
    <x v="1576"/>
    <n v="0.4"/>
    <n v="4.3103999999999996"/>
  </r>
  <r>
    <n v="4846"/>
    <x v="2400"/>
    <x v="862"/>
    <d v="2016-07-26T00:00:00"/>
    <x v="0"/>
    <s v="MS-17830"/>
    <s v="Melanie Seite"/>
    <x v="0"/>
    <s v="United States"/>
    <s v="Rochester"/>
    <s v="New York"/>
    <n v="14609"/>
    <x v="3"/>
    <x v="236"/>
    <x v="1"/>
    <s v="Binders"/>
    <s v="Acco 3-Hole Punch"/>
    <x v="3503"/>
    <n v="0.4"/>
    <n v="6.3071999999999999"/>
  </r>
  <r>
    <n v="4847"/>
    <x v="2401"/>
    <x v="402"/>
    <d v="2015-06-27T00:00:00"/>
    <x v="0"/>
    <s v="GK-14620"/>
    <s v="Grace Kelly"/>
    <x v="1"/>
    <s v="United States"/>
    <s v="Salem"/>
    <s v="Oregon"/>
    <n v="97301"/>
    <x v="1"/>
    <x v="803"/>
    <x v="2"/>
    <s v="Phones"/>
    <s v="Plantronics 81402"/>
    <x v="1259"/>
    <n v="0.4"/>
    <n v="158.37599999999998"/>
  </r>
  <r>
    <n v="4848"/>
    <x v="2401"/>
    <x v="402"/>
    <d v="2015-06-27T00:00:00"/>
    <x v="0"/>
    <s v="GK-14620"/>
    <s v="Grace Kelly"/>
    <x v="1"/>
    <s v="United States"/>
    <s v="Salem"/>
    <s v="Oregon"/>
    <n v="97301"/>
    <x v="1"/>
    <x v="359"/>
    <x v="1"/>
    <s v="Art"/>
    <s v="Avery Hi-Liter EverBold Pen Style Fluorescent Highlighters, 4/Pack"/>
    <x v="3504"/>
    <n v="0.45"/>
    <n v="39.397600000000004"/>
  </r>
  <r>
    <n v="4849"/>
    <x v="2401"/>
    <x v="402"/>
    <d v="2015-06-27T00:00:00"/>
    <x v="0"/>
    <s v="GK-14620"/>
    <s v="Grace Kelly"/>
    <x v="1"/>
    <s v="United States"/>
    <s v="Salem"/>
    <s v="Oregon"/>
    <n v="97301"/>
    <x v="1"/>
    <x v="1132"/>
    <x v="1"/>
    <s v="Art"/>
    <s v="Hunt BOSTON Vista Battery-Operated Pencil Sharpener, Black"/>
    <x v="1719"/>
    <n v="0.45"/>
    <n v="5.1303999999999998"/>
  </r>
  <r>
    <n v="4850"/>
    <x v="2402"/>
    <x v="78"/>
    <d v="2015-09-14T00:00:00"/>
    <x v="1"/>
    <s v="MC-17275"/>
    <s v="Marc Crier"/>
    <x v="0"/>
    <s v="United States"/>
    <s v="Pasco"/>
    <s v="Washington"/>
    <n v="99301"/>
    <x v="1"/>
    <x v="425"/>
    <x v="1"/>
    <s v="Art"/>
    <s v="Prang Colored Pencils"/>
    <x v="486"/>
    <n v="0.45"/>
    <n v="3.234"/>
  </r>
  <r>
    <n v="4851"/>
    <x v="2402"/>
    <x v="78"/>
    <d v="2015-09-14T00:00:00"/>
    <x v="1"/>
    <s v="MC-17275"/>
    <s v="Marc Crier"/>
    <x v="0"/>
    <s v="United States"/>
    <s v="Pasco"/>
    <s v="Washington"/>
    <n v="99301"/>
    <x v="1"/>
    <x v="1"/>
    <x v="0"/>
    <s v="Chairs"/>
    <s v="Hon Deluxe Fabric Upholstered Stacking Chairs, Rounded Back"/>
    <x v="3505"/>
    <n v="0.45"/>
    <n v="536.75599999999997"/>
  </r>
  <r>
    <n v="4852"/>
    <x v="2402"/>
    <x v="78"/>
    <d v="2015-09-14T00:00:00"/>
    <x v="1"/>
    <s v="MC-17275"/>
    <s v="Marc Crier"/>
    <x v="0"/>
    <s v="United States"/>
    <s v="Pasco"/>
    <s v="Washington"/>
    <n v="99301"/>
    <x v="1"/>
    <x v="108"/>
    <x v="1"/>
    <s v="Art"/>
    <s v="Hunt PowerHouse Electric Pencil Sharpener, Blue"/>
    <x v="3506"/>
    <n v="0.45"/>
    <n v="167.11199999999999"/>
  </r>
  <r>
    <n v="4853"/>
    <x v="2402"/>
    <x v="78"/>
    <d v="2015-09-14T00:00:00"/>
    <x v="1"/>
    <s v="MC-17275"/>
    <s v="Marc Crier"/>
    <x v="0"/>
    <s v="United States"/>
    <s v="Pasco"/>
    <s v="Washington"/>
    <n v="99301"/>
    <x v="1"/>
    <x v="459"/>
    <x v="1"/>
    <s v="Storage"/>
    <s v="Carina Double Wide Media Storage Towers in Natural &amp; Black"/>
    <x v="1056"/>
    <n v="0.5"/>
    <n v="242.94"/>
  </r>
  <r>
    <n v="4854"/>
    <x v="2403"/>
    <x v="432"/>
    <d v="2015-12-15T00:00:00"/>
    <x v="0"/>
    <s v="LH-17155"/>
    <s v="Logan Haushalter"/>
    <x v="0"/>
    <s v="United States"/>
    <s v="Oakland"/>
    <s v="California"/>
    <n v="94601"/>
    <x v="1"/>
    <x v="1006"/>
    <x v="0"/>
    <s v="Furnishings"/>
    <s v="Eldon Image Series Desk Accessories, Burgundy"/>
    <x v="3507"/>
    <n v="0.4"/>
    <n v="7.5239999999999991"/>
  </r>
  <r>
    <n v="4855"/>
    <x v="2403"/>
    <x v="432"/>
    <d v="2015-12-15T00:00:00"/>
    <x v="0"/>
    <s v="LH-17155"/>
    <s v="Logan Haushalter"/>
    <x v="0"/>
    <s v="United States"/>
    <s v="Oakland"/>
    <s v="California"/>
    <n v="94601"/>
    <x v="1"/>
    <x v="383"/>
    <x v="1"/>
    <s v="Storage"/>
    <s v="Woodgrain Magazine Files by Perma"/>
    <x v="3010"/>
    <n v="0.5"/>
    <n v="4.47"/>
  </r>
  <r>
    <n v="4856"/>
    <x v="2403"/>
    <x v="432"/>
    <d v="2015-12-15T00:00:00"/>
    <x v="0"/>
    <s v="LH-17155"/>
    <s v="Logan Haushalter"/>
    <x v="0"/>
    <s v="United States"/>
    <s v="Oakland"/>
    <s v="California"/>
    <n v="94601"/>
    <x v="1"/>
    <x v="50"/>
    <x v="0"/>
    <s v="Furnishings"/>
    <s v="Longer-Life Soft White Bulbs"/>
    <x v="354"/>
    <n v="0.4"/>
    <n v="5.5439999999999996"/>
  </r>
  <r>
    <n v="4857"/>
    <x v="2404"/>
    <x v="1004"/>
    <d v="2016-01-17T00:00:00"/>
    <x v="1"/>
    <s v="PB-19150"/>
    <s v="Philip Brown"/>
    <x v="0"/>
    <s v="United States"/>
    <s v="Los Angeles"/>
    <s v="California"/>
    <n v="90004"/>
    <x v="1"/>
    <x v="705"/>
    <x v="1"/>
    <s v="Binders"/>
    <s v="Binding Machine Supplies"/>
    <x v="817"/>
    <n v="0.4"/>
    <n v="42.004799999999996"/>
  </r>
  <r>
    <n v="4858"/>
    <x v="2404"/>
    <x v="1004"/>
    <d v="2016-01-17T00:00:00"/>
    <x v="1"/>
    <s v="PB-19150"/>
    <s v="Philip Brown"/>
    <x v="0"/>
    <s v="United States"/>
    <s v="Los Angeles"/>
    <s v="California"/>
    <n v="90004"/>
    <x v="1"/>
    <x v="275"/>
    <x v="0"/>
    <s v="Furnishings"/>
    <s v="Floodlight Indoor Halogen Bulbs, 1 Bulb per Pack, 60 Watts"/>
    <x v="291"/>
    <n v="0.4"/>
    <n v="46.559999999999995"/>
  </r>
  <r>
    <n v="4859"/>
    <x v="2404"/>
    <x v="1004"/>
    <d v="2016-01-17T00:00:00"/>
    <x v="1"/>
    <s v="PB-19150"/>
    <s v="Philip Brown"/>
    <x v="0"/>
    <s v="United States"/>
    <s v="Los Angeles"/>
    <s v="California"/>
    <n v="90004"/>
    <x v="1"/>
    <x v="1704"/>
    <x v="0"/>
    <s v="Furnishings"/>
    <s v="Deflect-o EconoMat Nonstudded, No Bevel Mat"/>
    <x v="3508"/>
    <n v="0.4"/>
    <n v="278.91000000000003"/>
  </r>
  <r>
    <n v="4860"/>
    <x v="2405"/>
    <x v="934"/>
    <d v="2018-12-19T00:00:00"/>
    <x v="1"/>
    <s v="SS-20140"/>
    <s v="Saphhira Shifley"/>
    <x v="1"/>
    <s v="United States"/>
    <s v="Oak Park"/>
    <s v="Illinois"/>
    <n v="60302"/>
    <x v="2"/>
    <x v="1063"/>
    <x v="1"/>
    <s v="Art"/>
    <s v="Newell 307"/>
    <x v="1315"/>
    <n v="0.35"/>
    <n v="6.6248000000000005"/>
  </r>
  <r>
    <n v="4861"/>
    <x v="2406"/>
    <x v="122"/>
    <d v="2017-12-24T00:00:00"/>
    <x v="1"/>
    <s v="GK-14620"/>
    <s v="Grace Kelly"/>
    <x v="1"/>
    <s v="United States"/>
    <s v="Morristown"/>
    <s v="New Jersey"/>
    <n v="7960"/>
    <x v="3"/>
    <x v="1176"/>
    <x v="1"/>
    <s v="Binders"/>
    <s v="GBC DocuBind TL300 Electric Binding System"/>
    <x v="1612"/>
    <n v="0.4"/>
    <n v="1076.3879999999999"/>
  </r>
  <r>
    <n v="4862"/>
    <x v="2407"/>
    <x v="909"/>
    <d v="2015-04-16T00:00:00"/>
    <x v="0"/>
    <s v="GM-14455"/>
    <s v="Gary Mitchum"/>
    <x v="2"/>
    <s v="United States"/>
    <s v="Austin"/>
    <s v="Texas"/>
    <n v="78745"/>
    <x v="2"/>
    <x v="1356"/>
    <x v="2"/>
    <s v="Phones"/>
    <s v="Jawbone JAMBOX Wireless Bluetooth Speaker"/>
    <x v="3509"/>
    <n v="0.3"/>
    <n v="530.8463999999999"/>
  </r>
  <r>
    <n v="4863"/>
    <x v="2408"/>
    <x v="338"/>
    <d v="2017-11-14T00:00:00"/>
    <x v="1"/>
    <s v="SH-19975"/>
    <s v="Sally Hughsby"/>
    <x v="1"/>
    <s v="United States"/>
    <s v="New York City"/>
    <s v="New York"/>
    <n v="10011"/>
    <x v="3"/>
    <x v="986"/>
    <x v="1"/>
    <s v="Binders"/>
    <s v="Canvas Sectional Post Binders"/>
    <x v="3510"/>
    <n v="0.4"/>
    <n v="12.220799999999999"/>
  </r>
  <r>
    <n v="4864"/>
    <x v="2408"/>
    <x v="338"/>
    <d v="2017-11-14T00:00:00"/>
    <x v="1"/>
    <s v="SH-19975"/>
    <s v="Sally Hughsby"/>
    <x v="1"/>
    <s v="United States"/>
    <s v="New York City"/>
    <s v="New York"/>
    <n v="10011"/>
    <x v="3"/>
    <x v="350"/>
    <x v="1"/>
    <s v="Binders"/>
    <s v="Wilson Jones Century Plastic Molded Ring Binders"/>
    <x v="3511"/>
    <n v="0.4"/>
    <n v="29.908799999999999"/>
  </r>
  <r>
    <n v="4865"/>
    <x v="2409"/>
    <x v="335"/>
    <d v="2018-06-30T00:00:00"/>
    <x v="1"/>
    <s v="SC-20725"/>
    <s v="Steven Cartwright"/>
    <x v="0"/>
    <s v="United States"/>
    <s v="New York City"/>
    <s v="New York"/>
    <n v="10024"/>
    <x v="3"/>
    <x v="516"/>
    <x v="2"/>
    <s v="Phones"/>
    <s v="Mophie Juice Pack Helium for iPhone"/>
    <x v="758"/>
    <n v="0.4"/>
    <n v="143.982"/>
  </r>
  <r>
    <n v="4866"/>
    <x v="2410"/>
    <x v="38"/>
    <d v="2018-11-18T00:00:00"/>
    <x v="1"/>
    <s v="TT-21070"/>
    <s v="Ted Trevino"/>
    <x v="0"/>
    <s v="United States"/>
    <s v="Seattle"/>
    <s v="Washington"/>
    <n v="98103"/>
    <x v="1"/>
    <x v="445"/>
    <x v="0"/>
    <s v="Chairs"/>
    <s v="Global Troy Executive Leather Low-Back Tilter"/>
    <x v="3512"/>
    <n v="0.45"/>
    <n v="1322.5872000000002"/>
  </r>
  <r>
    <n v="4867"/>
    <x v="2410"/>
    <x v="38"/>
    <d v="2018-11-18T00:00:00"/>
    <x v="1"/>
    <s v="TT-21070"/>
    <s v="Ted Trevino"/>
    <x v="0"/>
    <s v="United States"/>
    <s v="Seattle"/>
    <s v="Washington"/>
    <n v="98103"/>
    <x v="1"/>
    <x v="1242"/>
    <x v="1"/>
    <s v="Binders"/>
    <s v="GBC DocuBind P50 Personal Binding Machine"/>
    <x v="3513"/>
    <n v="0.4"/>
    <n v="337.81439999999998"/>
  </r>
  <r>
    <n v="4868"/>
    <x v="2410"/>
    <x v="38"/>
    <d v="2018-11-18T00:00:00"/>
    <x v="1"/>
    <s v="TT-21070"/>
    <s v="Ted Trevino"/>
    <x v="0"/>
    <s v="United States"/>
    <s v="Seattle"/>
    <s v="Washington"/>
    <n v="98103"/>
    <x v="1"/>
    <x v="156"/>
    <x v="1"/>
    <s v="Storage"/>
    <s v="Space Solutions HD Industrial Steel Shelving."/>
    <x v="3129"/>
    <n v="0.5"/>
    <n v="172.45500000000001"/>
  </r>
  <r>
    <n v="4869"/>
    <x v="2410"/>
    <x v="38"/>
    <d v="2018-11-18T00:00:00"/>
    <x v="1"/>
    <s v="TT-21070"/>
    <s v="Ted Trevino"/>
    <x v="0"/>
    <s v="United States"/>
    <s v="Seattle"/>
    <s v="Washington"/>
    <n v="98103"/>
    <x v="1"/>
    <x v="745"/>
    <x v="1"/>
    <s v="Labels"/>
    <s v="Avery File Folder Labels"/>
    <x v="874"/>
    <n v="0.4"/>
    <n v="5.1840000000000002"/>
  </r>
  <r>
    <n v="4870"/>
    <x v="2411"/>
    <x v="221"/>
    <d v="2018-11-29T00:00:00"/>
    <x v="1"/>
    <s v="SC-20440"/>
    <s v="Shaun Chance"/>
    <x v="1"/>
    <s v="United States"/>
    <s v="Lancaster"/>
    <s v="Pennsylvania"/>
    <n v="17602"/>
    <x v="3"/>
    <x v="929"/>
    <x v="2"/>
    <s v="Phones"/>
    <s v="Blue Parrot B250XT Professional Grade Wireless Bluetooth Headset with"/>
    <x v="3514"/>
    <n v="0.4"/>
    <n v="53.992799999999995"/>
  </r>
  <r>
    <n v="4871"/>
    <x v="2411"/>
    <x v="221"/>
    <d v="2018-11-29T00:00:00"/>
    <x v="1"/>
    <s v="SC-20440"/>
    <s v="Shaun Chance"/>
    <x v="1"/>
    <s v="United States"/>
    <s v="Lancaster"/>
    <s v="Pennsylvania"/>
    <n v="17602"/>
    <x v="3"/>
    <x v="1127"/>
    <x v="1"/>
    <s v="Paper"/>
    <s v="Xerox 1919"/>
    <x v="2299"/>
    <n v="0.4"/>
    <n v="137.72640000000001"/>
  </r>
  <r>
    <n v="4872"/>
    <x v="2412"/>
    <x v="979"/>
    <d v="2018-05-27T00:00:00"/>
    <x v="1"/>
    <s v="KL-16645"/>
    <s v="Ken Lonsdale"/>
    <x v="0"/>
    <s v="United States"/>
    <s v="Houston"/>
    <s v="Texas"/>
    <n v="77095"/>
    <x v="2"/>
    <x v="1705"/>
    <x v="1"/>
    <s v="Fasteners"/>
    <s v="OIC Thumb-Tacks"/>
    <x v="3515"/>
    <n v="0.3"/>
    <n v="1.2767999999999999"/>
  </r>
  <r>
    <n v="4873"/>
    <x v="2412"/>
    <x v="979"/>
    <d v="2018-05-27T00:00:00"/>
    <x v="1"/>
    <s v="KL-16645"/>
    <s v="Ken Lonsdale"/>
    <x v="0"/>
    <s v="United States"/>
    <s v="Houston"/>
    <s v="Texas"/>
    <n v="77095"/>
    <x v="2"/>
    <x v="1549"/>
    <x v="1"/>
    <s v="Appliances"/>
    <s v="Acco 6 Outlet Guardian Premium Plus Surge Suppressor"/>
    <x v="3516"/>
    <n v="0.3"/>
    <n v="12.824"/>
  </r>
  <r>
    <n v="4874"/>
    <x v="2412"/>
    <x v="979"/>
    <d v="2018-05-27T00:00:00"/>
    <x v="1"/>
    <s v="KL-16645"/>
    <s v="Ken Lonsdale"/>
    <x v="0"/>
    <s v="United States"/>
    <s v="Houston"/>
    <s v="Texas"/>
    <n v="77095"/>
    <x v="2"/>
    <x v="1512"/>
    <x v="1"/>
    <s v="Storage"/>
    <s v="Tennsco Commercial Shelving"/>
    <x v="3517"/>
    <n v="0.4"/>
    <n v="29.2896"/>
  </r>
  <r>
    <n v="4875"/>
    <x v="2412"/>
    <x v="979"/>
    <d v="2018-05-27T00:00:00"/>
    <x v="1"/>
    <s v="KL-16645"/>
    <s v="Ken Lonsdale"/>
    <x v="0"/>
    <s v="United States"/>
    <s v="Houston"/>
    <s v="Texas"/>
    <n v="77095"/>
    <x v="2"/>
    <x v="305"/>
    <x v="1"/>
    <s v="Binders"/>
    <s v="Storex Dura Pro Binders"/>
    <x v="1452"/>
    <n v="0.3"/>
    <n v="0.83159999999999989"/>
  </r>
  <r>
    <n v="4876"/>
    <x v="2413"/>
    <x v="266"/>
    <d v="2015-12-07T00:00:00"/>
    <x v="1"/>
    <s v="KN-16390"/>
    <s v="Katherine Nockton"/>
    <x v="1"/>
    <s v="United States"/>
    <s v="Columbus"/>
    <s v="Ohio"/>
    <n v="43229"/>
    <x v="3"/>
    <x v="538"/>
    <x v="2"/>
    <s v="Accessories"/>
    <s v="Imation 32GB Pocket Pro USB 3.0 Flash Drive - 32 GB - Black - 1 P ..."/>
    <x v="596"/>
    <n v="0.25"/>
    <n v="89.85"/>
  </r>
  <r>
    <n v="4877"/>
    <x v="2414"/>
    <x v="462"/>
    <d v="2015-10-09T00:00:00"/>
    <x v="1"/>
    <s v="SL-20155"/>
    <s v="Sara Luxemburg"/>
    <x v="2"/>
    <s v="United States"/>
    <s v="Durham"/>
    <s v="North Carolina"/>
    <n v="27707"/>
    <x v="0"/>
    <x v="1424"/>
    <x v="1"/>
    <s v="Storage"/>
    <s v="Advantus Rolling Drawer Organizers"/>
    <x v="3518"/>
    <n v="0.35"/>
    <n v="40.019199999999998"/>
  </r>
  <r>
    <n v="4878"/>
    <x v="2414"/>
    <x v="462"/>
    <d v="2015-10-09T00:00:00"/>
    <x v="1"/>
    <s v="SL-20155"/>
    <s v="Sara Luxemburg"/>
    <x v="2"/>
    <s v="United States"/>
    <s v="Durham"/>
    <s v="North Carolina"/>
    <n v="27707"/>
    <x v="0"/>
    <x v="679"/>
    <x v="1"/>
    <s v="Art"/>
    <s v="DIXON Oriole Pencils"/>
    <x v="3519"/>
    <n v="0.15000000000000002"/>
    <n v="5.2632000000000003"/>
  </r>
  <r>
    <n v="4879"/>
    <x v="2415"/>
    <x v="875"/>
    <d v="2017-07-31T00:00:00"/>
    <x v="2"/>
    <s v="PW-19240"/>
    <s v="Pierre Wener"/>
    <x v="0"/>
    <s v="United States"/>
    <s v="Pensacola"/>
    <s v="Florida"/>
    <n v="32503"/>
    <x v="0"/>
    <x v="1699"/>
    <x v="1"/>
    <s v="Binders"/>
    <s v="Avery Triangle Shaped Sheet Lifters, Black, 2/Pack"/>
    <x v="3520"/>
    <n v="0.25"/>
    <n v="1.6604999999999999"/>
  </r>
  <r>
    <n v="4880"/>
    <x v="2416"/>
    <x v="808"/>
    <d v="2018-11-05T00:00:00"/>
    <x v="0"/>
    <s v="TB-21175"/>
    <s v="Thomas Boland"/>
    <x v="1"/>
    <s v="United States"/>
    <s v="Henderson"/>
    <s v="Kentucky"/>
    <n v="42420"/>
    <x v="0"/>
    <x v="1510"/>
    <x v="1"/>
    <s v="Envelopes"/>
    <s v="Letter or Legal Size Expandable Poly String Tie Envelopes"/>
    <x v="3521"/>
    <n v="0.25"/>
    <n v="3.99"/>
  </r>
  <r>
    <n v="4881"/>
    <x v="2416"/>
    <x v="808"/>
    <d v="2018-11-05T00:00:00"/>
    <x v="0"/>
    <s v="TB-21175"/>
    <s v="Thomas Boland"/>
    <x v="1"/>
    <s v="United States"/>
    <s v="Henderson"/>
    <s v="Kentucky"/>
    <n v="42420"/>
    <x v="0"/>
    <x v="1"/>
    <x v="0"/>
    <s v="Chairs"/>
    <s v="Hon Deluxe Fabric Upholstered Stacking Chairs, Rounded Back"/>
    <x v="3505"/>
    <n v="0.15000000000000002"/>
    <n v="829.53199999999993"/>
  </r>
  <r>
    <n v="4882"/>
    <x v="2416"/>
    <x v="808"/>
    <d v="2018-11-05T00:00:00"/>
    <x v="0"/>
    <s v="TB-21175"/>
    <s v="Thomas Boland"/>
    <x v="1"/>
    <s v="United States"/>
    <s v="Henderson"/>
    <s v="Kentucky"/>
    <n v="42420"/>
    <x v="0"/>
    <x v="1287"/>
    <x v="2"/>
    <s v="Accessories"/>
    <s v="Logitech diNovo Edge Keyboard"/>
    <x v="3522"/>
    <n v="0.15000000000000002"/>
    <n v="1912.4234999999999"/>
  </r>
  <r>
    <n v="4883"/>
    <x v="2416"/>
    <x v="808"/>
    <d v="2018-11-05T00:00:00"/>
    <x v="0"/>
    <s v="TB-21175"/>
    <s v="Thomas Boland"/>
    <x v="1"/>
    <s v="United States"/>
    <s v="Henderson"/>
    <s v="Kentucky"/>
    <n v="42420"/>
    <x v="0"/>
    <x v="355"/>
    <x v="1"/>
    <s v="Storage"/>
    <s v="Super Decoflex Portable Personal File"/>
    <x v="3523"/>
    <n v="0.35"/>
    <n v="38.948"/>
  </r>
  <r>
    <n v="4884"/>
    <x v="2417"/>
    <x v="144"/>
    <d v="2018-03-15T00:00:00"/>
    <x v="1"/>
    <s v="AH-10210"/>
    <s v="Alan Hwang"/>
    <x v="0"/>
    <s v="United States"/>
    <s v="Anaheim"/>
    <s v="California"/>
    <n v="92804"/>
    <x v="1"/>
    <x v="1636"/>
    <x v="1"/>
    <s v="Binders"/>
    <s v="Green Canvas Binder for 8-1/2 x 14 Sheets"/>
    <x v="3524"/>
    <n v="0.4"/>
    <n v="102.71999999999998"/>
  </r>
  <r>
    <n v="4885"/>
    <x v="2417"/>
    <x v="144"/>
    <d v="2018-03-15T00:00:00"/>
    <x v="1"/>
    <s v="AH-10210"/>
    <s v="Alan Hwang"/>
    <x v="0"/>
    <s v="United States"/>
    <s v="Anaheim"/>
    <s v="California"/>
    <n v="92804"/>
    <x v="1"/>
    <x v="1642"/>
    <x v="1"/>
    <s v="Art"/>
    <s v="Newell 323"/>
    <x v="3525"/>
    <n v="0.45"/>
    <n v="1.8480000000000001"/>
  </r>
  <r>
    <n v="4886"/>
    <x v="2418"/>
    <x v="757"/>
    <d v="2015-12-20T00:00:00"/>
    <x v="1"/>
    <s v="SC-20695"/>
    <s v="Steve Chapman"/>
    <x v="1"/>
    <s v="United States"/>
    <s v="Detroit"/>
    <s v="Michigan"/>
    <n v="48227"/>
    <x v="2"/>
    <x v="1138"/>
    <x v="1"/>
    <s v="Paper"/>
    <s v="Xerox 1929"/>
    <x v="1147"/>
    <n v="0.3"/>
    <n v="79.94"/>
  </r>
  <r>
    <n v="4887"/>
    <x v="2419"/>
    <x v="85"/>
    <d v="2017-12-01T00:00:00"/>
    <x v="0"/>
    <s v="RF-19345"/>
    <s v="Randy Ferguson"/>
    <x v="1"/>
    <s v="United States"/>
    <s v="Marietta"/>
    <s v="Georgia"/>
    <n v="30062"/>
    <x v="0"/>
    <x v="212"/>
    <x v="0"/>
    <s v="Chairs"/>
    <s v="Global Push Button Managers Chair, Indigo"/>
    <x v="3526"/>
    <n v="0.15000000000000002"/>
    <n v="155.26949999999999"/>
  </r>
  <r>
    <n v="4888"/>
    <x v="2419"/>
    <x v="85"/>
    <d v="2017-12-01T00:00:00"/>
    <x v="0"/>
    <s v="RF-19345"/>
    <s v="Randy Ferguson"/>
    <x v="1"/>
    <s v="United States"/>
    <s v="Marietta"/>
    <s v="Georgia"/>
    <n v="30062"/>
    <x v="0"/>
    <x v="658"/>
    <x v="2"/>
    <s v="Accessories"/>
    <s v="Kingston Digital DataTraveler 32GB USB 2.0"/>
    <x v="3527"/>
    <n v="0.15000000000000002"/>
    <n v="86.444999999999993"/>
  </r>
  <r>
    <n v="4889"/>
    <x v="2419"/>
    <x v="85"/>
    <d v="2017-12-01T00:00:00"/>
    <x v="0"/>
    <s v="RF-19345"/>
    <s v="Randy Ferguson"/>
    <x v="1"/>
    <s v="United States"/>
    <s v="Marietta"/>
    <s v="Georgia"/>
    <n v="30062"/>
    <x v="0"/>
    <x v="458"/>
    <x v="1"/>
    <s v="Storage"/>
    <s v="Tennsco Single-Tier Lockers"/>
    <x v="490"/>
    <n v="0.35"/>
    <n v="731.91300000000001"/>
  </r>
  <r>
    <n v="4890"/>
    <x v="2419"/>
    <x v="85"/>
    <d v="2017-12-01T00:00:00"/>
    <x v="0"/>
    <s v="RF-19345"/>
    <s v="Randy Ferguson"/>
    <x v="1"/>
    <s v="United States"/>
    <s v="Marietta"/>
    <s v="Georgia"/>
    <n v="30062"/>
    <x v="0"/>
    <x v="1672"/>
    <x v="1"/>
    <s v="Storage"/>
    <s v="24 Capacity Maxi Data Binder Racks, Pearl"/>
    <x v="3528"/>
    <n v="0.35"/>
    <n v="821.14499999999998"/>
  </r>
  <r>
    <n v="4891"/>
    <x v="2420"/>
    <x v="443"/>
    <d v="2017-12-30T00:00:00"/>
    <x v="1"/>
    <s v="EH-13765"/>
    <s v="Edward Hooks"/>
    <x v="1"/>
    <s v="United States"/>
    <s v="Seattle"/>
    <s v="Washington"/>
    <n v="98103"/>
    <x v="1"/>
    <x v="454"/>
    <x v="1"/>
    <s v="Art"/>
    <s v="Newell 317"/>
    <x v="138"/>
    <n v="0.45"/>
    <n v="4.8510000000000009"/>
  </r>
  <r>
    <n v="4892"/>
    <x v="2420"/>
    <x v="443"/>
    <d v="2017-12-30T00:00:00"/>
    <x v="1"/>
    <s v="EH-13765"/>
    <s v="Edward Hooks"/>
    <x v="1"/>
    <s v="United States"/>
    <s v="Seattle"/>
    <s v="Washington"/>
    <n v="98103"/>
    <x v="1"/>
    <x v="1237"/>
    <x v="1"/>
    <s v="Paper"/>
    <s v="Computer Printout Paper with Letter-Trim Perforations"/>
    <x v="2428"/>
    <n v="0.4"/>
    <n v="22.763999999999999"/>
  </r>
  <r>
    <n v="4893"/>
    <x v="2420"/>
    <x v="443"/>
    <d v="2017-12-30T00:00:00"/>
    <x v="1"/>
    <s v="EH-13765"/>
    <s v="Edward Hooks"/>
    <x v="1"/>
    <s v="United States"/>
    <s v="Seattle"/>
    <s v="Washington"/>
    <n v="98103"/>
    <x v="1"/>
    <x v="1706"/>
    <x v="1"/>
    <s v="Art"/>
    <s v="Sanford EarthWrite Recycled Pencils, Medium Soft, #2"/>
    <x v="3529"/>
    <n v="0.45"/>
    <n v="2.3100000000000005"/>
  </r>
  <r>
    <n v="4894"/>
    <x v="2420"/>
    <x v="443"/>
    <d v="2017-12-30T00:00:00"/>
    <x v="1"/>
    <s v="EH-13765"/>
    <s v="Edward Hooks"/>
    <x v="1"/>
    <s v="United States"/>
    <s v="Seattle"/>
    <s v="Washington"/>
    <n v="98103"/>
    <x v="1"/>
    <x v="418"/>
    <x v="1"/>
    <s v="Storage"/>
    <s v="SAFCO Boltless Steel Shelving"/>
    <x v="3530"/>
    <n v="0.5"/>
    <n v="113.64"/>
  </r>
  <r>
    <n v="4895"/>
    <x v="2420"/>
    <x v="443"/>
    <d v="2017-12-30T00:00:00"/>
    <x v="1"/>
    <s v="EH-13765"/>
    <s v="Edward Hooks"/>
    <x v="1"/>
    <s v="United States"/>
    <s v="Seattle"/>
    <s v="Washington"/>
    <n v="98103"/>
    <x v="1"/>
    <x v="136"/>
    <x v="1"/>
    <s v="Paper"/>
    <s v="Xerox 1911"/>
    <x v="3531"/>
    <n v="0.4"/>
    <n v="28.74"/>
  </r>
  <r>
    <n v="4896"/>
    <x v="2420"/>
    <x v="443"/>
    <d v="2017-12-30T00:00:00"/>
    <x v="1"/>
    <s v="EH-13765"/>
    <s v="Edward Hooks"/>
    <x v="1"/>
    <s v="United States"/>
    <s v="Seattle"/>
    <s v="Washington"/>
    <n v="98103"/>
    <x v="1"/>
    <x v="1503"/>
    <x v="1"/>
    <s v="Envelopes"/>
    <s v="Staple envelope"/>
    <x v="1156"/>
    <n v="0.4"/>
    <n v="37.176000000000002"/>
  </r>
  <r>
    <n v="4897"/>
    <x v="2420"/>
    <x v="443"/>
    <d v="2017-12-30T00:00:00"/>
    <x v="1"/>
    <s v="EH-13765"/>
    <s v="Edward Hooks"/>
    <x v="1"/>
    <s v="United States"/>
    <s v="Seattle"/>
    <s v="Washington"/>
    <n v="98103"/>
    <x v="1"/>
    <x v="1362"/>
    <x v="1"/>
    <s v="Storage"/>
    <s v="Tennsco Snap-Together Open Shelving Units, Starter Sets and Add-On Units"/>
    <x v="2068"/>
    <n v="0.5"/>
    <n v="558.96"/>
  </r>
  <r>
    <n v="4898"/>
    <x v="2421"/>
    <x v="771"/>
    <d v="2015-10-17T00:00:00"/>
    <x v="2"/>
    <s v="AC-10660"/>
    <s v="Anna Chung"/>
    <x v="0"/>
    <s v="United States"/>
    <s v="Parma"/>
    <s v="Ohio"/>
    <n v="44134"/>
    <x v="3"/>
    <x v="1401"/>
    <x v="0"/>
    <s v="Chairs"/>
    <s v="Global Italian Leather Office Chair"/>
    <x v="1699"/>
    <n v="0.25"/>
    <n v="137.529"/>
  </r>
  <r>
    <n v="4899"/>
    <x v="2421"/>
    <x v="771"/>
    <d v="2015-10-17T00:00:00"/>
    <x v="2"/>
    <s v="AC-10660"/>
    <s v="Anna Chung"/>
    <x v="0"/>
    <s v="United States"/>
    <s v="Parma"/>
    <s v="Ohio"/>
    <n v="44134"/>
    <x v="3"/>
    <x v="388"/>
    <x v="1"/>
    <s v="Paper"/>
    <s v="Xerox 1897"/>
    <x v="885"/>
    <n v="0.4"/>
    <n v="4.7808000000000002"/>
  </r>
  <r>
    <n v="4900"/>
    <x v="2422"/>
    <x v="250"/>
    <d v="2017-08-27T00:00:00"/>
    <x v="1"/>
    <s v="SG-20470"/>
    <s v="Sheri Gordon"/>
    <x v="0"/>
    <s v="United States"/>
    <s v="Gresham"/>
    <s v="Oregon"/>
    <n v="97030"/>
    <x v="1"/>
    <x v="1045"/>
    <x v="1"/>
    <s v="Binders"/>
    <s v="GBC Imprintable Covers"/>
    <x v="3532"/>
    <n v="0.4"/>
    <n v="15.811199999999999"/>
  </r>
  <r>
    <n v="4901"/>
    <x v="2423"/>
    <x v="94"/>
    <d v="2018-12-21T00:00:00"/>
    <x v="1"/>
    <s v="CA-12310"/>
    <s v="Christine Abelman"/>
    <x v="1"/>
    <s v="United States"/>
    <s v="Anaheim"/>
    <s v="California"/>
    <n v="92804"/>
    <x v="1"/>
    <x v="772"/>
    <x v="1"/>
    <s v="Storage"/>
    <s v="Iceberg Mobile Mega Data/Printer Cart"/>
    <x v="2246"/>
    <n v="0.5"/>
    <n v="240.66"/>
  </r>
  <r>
    <n v="4902"/>
    <x v="2423"/>
    <x v="94"/>
    <d v="2018-12-21T00:00:00"/>
    <x v="1"/>
    <s v="CA-12310"/>
    <s v="Christine Abelman"/>
    <x v="1"/>
    <s v="United States"/>
    <s v="Anaheim"/>
    <s v="California"/>
    <n v="92804"/>
    <x v="1"/>
    <x v="1352"/>
    <x v="1"/>
    <s v="Supplies"/>
    <s v="Fiskars Spring-Action Scissors"/>
    <x v="62"/>
    <n v="0.45"/>
    <n v="7.6890000000000009"/>
  </r>
  <r>
    <n v="4903"/>
    <x v="2424"/>
    <x v="469"/>
    <d v="2018-03-12T00:00:00"/>
    <x v="1"/>
    <s v="SH-20395"/>
    <s v="Shahid Hopkins"/>
    <x v="0"/>
    <s v="United States"/>
    <s v="New York City"/>
    <s v="New York"/>
    <n v="10035"/>
    <x v="3"/>
    <x v="806"/>
    <x v="1"/>
    <s v="Binders"/>
    <s v="3M Organizer Strips"/>
    <x v="233"/>
    <n v="0.4"/>
    <n v="15.552"/>
  </r>
  <r>
    <n v="4904"/>
    <x v="2424"/>
    <x v="469"/>
    <d v="2018-03-12T00:00:00"/>
    <x v="1"/>
    <s v="SH-20395"/>
    <s v="Shahid Hopkins"/>
    <x v="0"/>
    <s v="United States"/>
    <s v="New York City"/>
    <s v="New York"/>
    <n v="10035"/>
    <x v="3"/>
    <x v="580"/>
    <x v="1"/>
    <s v="Labels"/>
    <s v="Avery 4027 File Folder Labels for Dot Matrix Printers, 5000 Labels per Box, White"/>
    <x v="3533"/>
    <n v="0.4"/>
    <n v="54.954000000000001"/>
  </r>
  <r>
    <n v="4905"/>
    <x v="2425"/>
    <x v="588"/>
    <d v="2015-12-03T00:00:00"/>
    <x v="0"/>
    <s v="MC-17605"/>
    <s v="Matt Connell"/>
    <x v="1"/>
    <s v="United States"/>
    <s v="Houston"/>
    <s v="Texas"/>
    <n v="77070"/>
    <x v="2"/>
    <x v="623"/>
    <x v="0"/>
    <s v="Chairs"/>
    <s v="Hon 4070 Series Pagoda Round Back Stacking Chairs"/>
    <x v="3534"/>
    <n v="0.35"/>
    <n v="438.1377"/>
  </r>
  <r>
    <n v="4906"/>
    <x v="2426"/>
    <x v="1005"/>
    <d v="2015-10-16T00:00:00"/>
    <x v="0"/>
    <s v="JE-15610"/>
    <s v="Jim Epp"/>
    <x v="1"/>
    <s v="United States"/>
    <s v="Concord"/>
    <s v="New Hampshire"/>
    <n v="3301"/>
    <x v="3"/>
    <x v="1547"/>
    <x v="1"/>
    <s v="Binders"/>
    <s v="Avery Metallic Poly Binders"/>
    <x v="988"/>
    <n v="0.4"/>
    <n v="13.752000000000001"/>
  </r>
  <r>
    <n v="4907"/>
    <x v="2426"/>
    <x v="1005"/>
    <d v="2015-10-16T00:00:00"/>
    <x v="0"/>
    <s v="JE-15610"/>
    <s v="Jim Epp"/>
    <x v="1"/>
    <s v="United States"/>
    <s v="Concord"/>
    <s v="New Hampshire"/>
    <n v="3301"/>
    <x v="3"/>
    <x v="398"/>
    <x v="1"/>
    <s v="Storage"/>
    <s v="Fellowes Bankers Box Recycled Super Stor/Drawer"/>
    <x v="3535"/>
    <n v="0.5"/>
    <n v="134.94999999999999"/>
  </r>
  <r>
    <n v="4908"/>
    <x v="2427"/>
    <x v="728"/>
    <d v="2015-11-23T00:00:00"/>
    <x v="0"/>
    <s v="MS-17530"/>
    <s v="MaryBeth Skach"/>
    <x v="0"/>
    <s v="United States"/>
    <s v="Fairfield"/>
    <s v="Ohio"/>
    <n v="45014"/>
    <x v="3"/>
    <x v="1181"/>
    <x v="1"/>
    <s v="Binders"/>
    <s v="Pressboard Hanging Data Binders for Unburst Sheets"/>
    <x v="921"/>
    <n v="0.4"/>
    <n v="7.0847999999999995"/>
  </r>
  <r>
    <n v="4909"/>
    <x v="2427"/>
    <x v="728"/>
    <d v="2015-11-23T00:00:00"/>
    <x v="0"/>
    <s v="MS-17530"/>
    <s v="MaryBeth Skach"/>
    <x v="0"/>
    <s v="United States"/>
    <s v="Fairfield"/>
    <s v="Ohio"/>
    <n v="45014"/>
    <x v="3"/>
    <x v="1707"/>
    <x v="2"/>
    <s v="Phones"/>
    <s v="PNY Rapid USB Car Charger - Black"/>
    <x v="3536"/>
    <n v="0.4"/>
    <n v="5.7527999999999997"/>
  </r>
  <r>
    <n v="4910"/>
    <x v="2428"/>
    <x v="424"/>
    <d v="2018-01-18T00:00:00"/>
    <x v="1"/>
    <s v="BH-11710"/>
    <s v="Brosina Hoffman"/>
    <x v="0"/>
    <s v="United States"/>
    <s v="Johnson City"/>
    <s v="Tennessee"/>
    <n v="37604"/>
    <x v="0"/>
    <x v="588"/>
    <x v="1"/>
    <s v="Envelopes"/>
    <s v="#10- 4 1/8 x 9 1/2 Security-Tint Envelopes"/>
    <x v="823"/>
    <n v="0.25"/>
    <n v="13.751999999999999"/>
  </r>
  <r>
    <n v="4911"/>
    <x v="2428"/>
    <x v="424"/>
    <d v="2018-01-18T00:00:00"/>
    <x v="1"/>
    <s v="BH-11710"/>
    <s v="Brosina Hoffman"/>
    <x v="0"/>
    <s v="United States"/>
    <s v="Johnson City"/>
    <s v="Tennessee"/>
    <n v="37604"/>
    <x v="0"/>
    <x v="712"/>
    <x v="1"/>
    <s v="Paper"/>
    <s v="Xerox 1931"/>
    <x v="1566"/>
    <n v="0.25"/>
    <n v="27.215999999999998"/>
  </r>
  <r>
    <n v="4912"/>
    <x v="2428"/>
    <x v="424"/>
    <d v="2018-01-18T00:00:00"/>
    <x v="1"/>
    <s v="BH-11710"/>
    <s v="Brosina Hoffman"/>
    <x v="0"/>
    <s v="United States"/>
    <s v="Johnson City"/>
    <s v="Tennessee"/>
    <n v="37604"/>
    <x v="0"/>
    <x v="431"/>
    <x v="2"/>
    <s v="Phones"/>
    <s v="iHome FM Clock Radio with Lightning Dock"/>
    <x v="1752"/>
    <n v="0.25"/>
    <n v="83.988"/>
  </r>
  <r>
    <n v="4913"/>
    <x v="2428"/>
    <x v="424"/>
    <d v="2018-01-18T00:00:00"/>
    <x v="1"/>
    <s v="BH-11710"/>
    <s v="Brosina Hoffman"/>
    <x v="0"/>
    <s v="United States"/>
    <s v="Johnson City"/>
    <s v="Tennessee"/>
    <n v="37604"/>
    <x v="0"/>
    <x v="1406"/>
    <x v="1"/>
    <s v="Binders"/>
    <s v="Ibico Presentation Index for Binding Systems"/>
    <x v="3537"/>
    <n v="0.25"/>
    <n v="4.4775"/>
  </r>
  <r>
    <n v="4914"/>
    <x v="2428"/>
    <x v="424"/>
    <d v="2018-01-18T00:00:00"/>
    <x v="1"/>
    <s v="BH-11710"/>
    <s v="Brosina Hoffman"/>
    <x v="0"/>
    <s v="United States"/>
    <s v="Johnson City"/>
    <s v="Tennessee"/>
    <n v="37604"/>
    <x v="0"/>
    <x v="807"/>
    <x v="1"/>
    <s v="Binders"/>
    <s v="Avery Durable Slant Ring Binders With Label Holder"/>
    <x v="3538"/>
    <n v="0.25"/>
    <n v="1.881"/>
  </r>
  <r>
    <n v="4915"/>
    <x v="2429"/>
    <x v="496"/>
    <d v="2016-09-26T00:00:00"/>
    <x v="0"/>
    <s v="ME-17725"/>
    <s v="Max Engle"/>
    <x v="0"/>
    <s v="United States"/>
    <s v="Seattle"/>
    <s v="Washington"/>
    <n v="98105"/>
    <x v="1"/>
    <x v="30"/>
    <x v="1"/>
    <s v="Art"/>
    <s v="BOSTON Model 1800 Electric Pencil Sharpeners, Putty/Woodgrain"/>
    <x v="3539"/>
    <n v="0.45"/>
    <n v="19.778000000000002"/>
  </r>
  <r>
    <n v="4916"/>
    <x v="2429"/>
    <x v="496"/>
    <d v="2016-09-26T00:00:00"/>
    <x v="0"/>
    <s v="ME-17725"/>
    <s v="Max Engle"/>
    <x v="0"/>
    <s v="United States"/>
    <s v="Seattle"/>
    <s v="Washington"/>
    <n v="98105"/>
    <x v="1"/>
    <x v="799"/>
    <x v="1"/>
    <s v="Binders"/>
    <s v="Avery Hole Reinforcements"/>
    <x v="475"/>
    <n v="0.4"/>
    <n v="8.9711999999999996"/>
  </r>
  <r>
    <n v="4917"/>
    <x v="2430"/>
    <x v="449"/>
    <d v="2018-10-11T00:00:00"/>
    <x v="0"/>
    <s v="MB-17305"/>
    <s v="Maria Bertelson"/>
    <x v="0"/>
    <s v="United States"/>
    <s v="League City"/>
    <s v="Texas"/>
    <n v="77573"/>
    <x v="2"/>
    <x v="369"/>
    <x v="1"/>
    <s v="Art"/>
    <s v="Bulldog Vacuum Base Pencil Sharpener"/>
    <x v="3540"/>
    <n v="0.35"/>
    <n v="43.643600000000006"/>
  </r>
  <r>
    <n v="4918"/>
    <x v="2430"/>
    <x v="449"/>
    <d v="2018-10-11T00:00:00"/>
    <x v="0"/>
    <s v="MB-17305"/>
    <s v="Maria Bertelson"/>
    <x v="0"/>
    <s v="United States"/>
    <s v="League City"/>
    <s v="Texas"/>
    <n v="77573"/>
    <x v="2"/>
    <x v="1708"/>
    <x v="0"/>
    <s v="Chairs"/>
    <s v="Hon Every-Day Chair Series Swivel Task Chairs"/>
    <x v="277"/>
    <n v="0.35"/>
    <n v="165.1377"/>
  </r>
  <r>
    <n v="4919"/>
    <x v="2431"/>
    <x v="1006"/>
    <d v="2017-01-07T00:00:00"/>
    <x v="1"/>
    <s v="BM-11575"/>
    <s v="Brendan Murry"/>
    <x v="1"/>
    <s v="United States"/>
    <s v="Gaithersburg"/>
    <s v="Maryland"/>
    <n v="20877"/>
    <x v="3"/>
    <x v="266"/>
    <x v="0"/>
    <s v="Bookcases"/>
    <s v="Bush Westfield Collection Bookcases, Medium Cherry Finish"/>
    <x v="2093"/>
    <n v="0.5"/>
    <n v="86.97"/>
  </r>
  <r>
    <n v="4920"/>
    <x v="2431"/>
    <x v="1006"/>
    <d v="2017-01-07T00:00:00"/>
    <x v="1"/>
    <s v="BM-11575"/>
    <s v="Brendan Murry"/>
    <x v="1"/>
    <s v="United States"/>
    <s v="Gaithersburg"/>
    <s v="Maryland"/>
    <n v="20877"/>
    <x v="3"/>
    <x v="1133"/>
    <x v="2"/>
    <s v="Phones"/>
    <s v="GE 30522EE2"/>
    <x v="3541"/>
    <n v="0.4"/>
    <n v="139.18799999999999"/>
  </r>
  <r>
    <n v="4921"/>
    <x v="2432"/>
    <x v="971"/>
    <d v="2018-08-23T00:00:00"/>
    <x v="1"/>
    <s v="SC-20575"/>
    <s v="Sonia Cooley"/>
    <x v="0"/>
    <s v="United States"/>
    <s v="Chicago"/>
    <s v="Illinois"/>
    <n v="60653"/>
    <x v="2"/>
    <x v="1212"/>
    <x v="1"/>
    <s v="Binders"/>
    <s v="Binder Posts"/>
    <x v="3327"/>
    <n v="0.3"/>
    <n v="1.6071999999999997"/>
  </r>
  <r>
    <n v="4922"/>
    <x v="2433"/>
    <x v="53"/>
    <d v="2018-12-29T00:00:00"/>
    <x v="0"/>
    <s v="MH-18115"/>
    <s v="Mick Hernandez"/>
    <x v="2"/>
    <s v="United States"/>
    <s v="Huntsville"/>
    <s v="Alabama"/>
    <n v="35810"/>
    <x v="0"/>
    <x v="1696"/>
    <x v="1"/>
    <s v="Paper"/>
    <s v="14-7/8 x 11 Blue Bar Computer Printout Paper"/>
    <x v="3542"/>
    <n v="0.25"/>
    <n v="72.06"/>
  </r>
  <r>
    <n v="4923"/>
    <x v="2433"/>
    <x v="53"/>
    <d v="2018-12-29T00:00:00"/>
    <x v="0"/>
    <s v="MH-18115"/>
    <s v="Mick Hernandez"/>
    <x v="2"/>
    <s v="United States"/>
    <s v="Huntsville"/>
    <s v="Alabama"/>
    <n v="35810"/>
    <x v="0"/>
    <x v="804"/>
    <x v="1"/>
    <s v="Fasteners"/>
    <s v="Assorted Color Push Pins"/>
    <x v="3543"/>
    <n v="0.25"/>
    <n v="2.7149999999999999"/>
  </r>
  <r>
    <n v="4924"/>
    <x v="2433"/>
    <x v="53"/>
    <d v="2018-12-29T00:00:00"/>
    <x v="0"/>
    <s v="MH-18115"/>
    <s v="Mick Hernandez"/>
    <x v="2"/>
    <s v="United States"/>
    <s v="Huntsville"/>
    <s v="Alabama"/>
    <n v="35810"/>
    <x v="0"/>
    <x v="921"/>
    <x v="1"/>
    <s v="Paper"/>
    <s v="Xerox 1915"/>
    <x v="2651"/>
    <n v="0.25"/>
    <n v="471.82500000000005"/>
  </r>
  <r>
    <n v="4925"/>
    <x v="2433"/>
    <x v="53"/>
    <d v="2018-12-29T00:00:00"/>
    <x v="0"/>
    <s v="MH-18115"/>
    <s v="Mick Hernandez"/>
    <x v="2"/>
    <s v="United States"/>
    <s v="Huntsville"/>
    <s v="Alabama"/>
    <n v="35810"/>
    <x v="0"/>
    <x v="1409"/>
    <x v="2"/>
    <s v="Phones"/>
    <s v="AT&amp;T 17929 Lendline Telephone"/>
    <x v="3377"/>
    <n v="0.25"/>
    <n v="67.86"/>
  </r>
  <r>
    <n v="4926"/>
    <x v="2434"/>
    <x v="18"/>
    <d v="2018-09-13T00:00:00"/>
    <x v="2"/>
    <s v="AR-10345"/>
    <s v="Alex Russell"/>
    <x v="1"/>
    <s v="United States"/>
    <s v="Lawrence"/>
    <s v="Massachusetts"/>
    <n v="1841"/>
    <x v="3"/>
    <x v="1453"/>
    <x v="1"/>
    <s v="Art"/>
    <s v="Eberhard Faber 3 1/2 Golf Pencils"/>
    <x v="3544"/>
    <n v="0.25"/>
    <n v="11.16"/>
  </r>
  <r>
    <n v="4927"/>
    <x v="2435"/>
    <x v="15"/>
    <d v="2018-10-23T00:00:00"/>
    <x v="1"/>
    <s v="MO-17500"/>
    <s v="Mary ORourke"/>
    <x v="0"/>
    <s v="United States"/>
    <s v="Chicago"/>
    <s v="Illinois"/>
    <n v="60623"/>
    <x v="2"/>
    <x v="962"/>
    <x v="0"/>
    <s v="Tables"/>
    <s v="Lesro Round Back Collection Coffee Table, End Table"/>
    <x v="3545"/>
    <n v="0.35"/>
    <n v="59.328750000000007"/>
  </r>
  <r>
    <n v="4928"/>
    <x v="2436"/>
    <x v="96"/>
    <d v="2018-12-06T00:00:00"/>
    <x v="1"/>
    <s v="AD-10180"/>
    <s v="Alan Dominguez"/>
    <x v="2"/>
    <s v="United States"/>
    <s v="Fairfield"/>
    <s v="Connecticut"/>
    <n v="6824"/>
    <x v="3"/>
    <x v="1193"/>
    <x v="1"/>
    <s v="Paper"/>
    <s v="Xerox 214"/>
    <x v="537"/>
    <n v="0.4"/>
    <n v="11.664"/>
  </r>
  <r>
    <n v="4929"/>
    <x v="2436"/>
    <x v="96"/>
    <d v="2018-12-06T00:00:00"/>
    <x v="1"/>
    <s v="AD-10180"/>
    <s v="Alan Dominguez"/>
    <x v="2"/>
    <s v="United States"/>
    <s v="Fairfield"/>
    <s v="Connecticut"/>
    <n v="6824"/>
    <x v="3"/>
    <x v="1180"/>
    <x v="0"/>
    <s v="Chairs"/>
    <s v="Global Comet Stacking Armless Chair"/>
    <x v="3546"/>
    <n v="0.25"/>
    <n v="672.86249999999995"/>
  </r>
  <r>
    <n v="4930"/>
    <x v="2437"/>
    <x v="814"/>
    <d v="2015-09-03T00:00:00"/>
    <x v="2"/>
    <s v="KD-16345"/>
    <s v="Katherine Ducich"/>
    <x v="0"/>
    <s v="United States"/>
    <s v="New York City"/>
    <s v="New York"/>
    <n v="10009"/>
    <x v="3"/>
    <x v="332"/>
    <x v="1"/>
    <s v="Art"/>
    <s v="Newell 324"/>
    <x v="2444"/>
    <n v="0.25"/>
    <n v="43.3125"/>
  </r>
  <r>
    <n v="4931"/>
    <x v="2437"/>
    <x v="814"/>
    <d v="2015-09-03T00:00:00"/>
    <x v="2"/>
    <s v="KD-16345"/>
    <s v="Katherine Ducich"/>
    <x v="0"/>
    <s v="United States"/>
    <s v="New York City"/>
    <s v="New York"/>
    <n v="10009"/>
    <x v="3"/>
    <x v="811"/>
    <x v="1"/>
    <s v="Paper"/>
    <s v="Easy-staple paper"/>
    <x v="1801"/>
    <n v="0.4"/>
    <n v="8.9639999999999986"/>
  </r>
  <r>
    <n v="4932"/>
    <x v="2438"/>
    <x v="613"/>
    <d v="2018-03-30T00:00:00"/>
    <x v="1"/>
    <s v="FM-14215"/>
    <s v="Filia McAdams"/>
    <x v="1"/>
    <s v="United States"/>
    <s v="Seattle"/>
    <s v="Washington"/>
    <n v="98103"/>
    <x v="1"/>
    <x v="1175"/>
    <x v="1"/>
    <s v="Art"/>
    <s v="Newell 309"/>
    <x v="789"/>
    <n v="0.45"/>
    <n v="12.705000000000002"/>
  </r>
  <r>
    <n v="4933"/>
    <x v="2439"/>
    <x v="694"/>
    <d v="2016-10-04T00:00:00"/>
    <x v="1"/>
    <s v="ZC-21910"/>
    <s v="Zuschuss Carroll"/>
    <x v="0"/>
    <s v="United States"/>
    <s v="Aurora"/>
    <s v="Colorado"/>
    <n v="80013"/>
    <x v="1"/>
    <x v="1358"/>
    <x v="1"/>
    <s v="Envelopes"/>
    <s v="#10 White Business Envelopes,4 1/8 x 9 1/2"/>
    <x v="3547"/>
    <n v="0.4"/>
    <n v="7.5215999999999994"/>
  </r>
  <r>
    <n v="4934"/>
    <x v="2439"/>
    <x v="694"/>
    <d v="2016-10-04T00:00:00"/>
    <x v="1"/>
    <s v="ZC-21910"/>
    <s v="Zuschuss Carroll"/>
    <x v="0"/>
    <s v="United States"/>
    <s v="Aurora"/>
    <s v="Colorado"/>
    <n v="80013"/>
    <x v="1"/>
    <x v="751"/>
    <x v="1"/>
    <s v="Binders"/>
    <s v="Wilson Jones Easy Flow II Sheet Lifters"/>
    <x v="879"/>
    <n v="0.4"/>
    <n v="0.64800000000000002"/>
  </r>
  <r>
    <n v="4935"/>
    <x v="2439"/>
    <x v="694"/>
    <d v="2016-10-04T00:00:00"/>
    <x v="1"/>
    <s v="ZC-21910"/>
    <s v="Zuschuss Carroll"/>
    <x v="0"/>
    <s v="United States"/>
    <s v="Aurora"/>
    <s v="Colorado"/>
    <n v="80013"/>
    <x v="1"/>
    <x v="1014"/>
    <x v="1"/>
    <s v="Fasteners"/>
    <s v="Staples"/>
    <x v="3548"/>
    <n v="0.4"/>
    <n v="2.7071999999999998"/>
  </r>
  <r>
    <n v="4936"/>
    <x v="2440"/>
    <x v="1007"/>
    <d v="2016-03-21T00:00:00"/>
    <x v="1"/>
    <s v="KS-16300"/>
    <s v="Karen Seio"/>
    <x v="1"/>
    <s v="United States"/>
    <s v="Lehi"/>
    <s v="Utah"/>
    <n v="84043"/>
    <x v="1"/>
    <x v="1709"/>
    <x v="2"/>
    <s v="Phones"/>
    <s v="SmartStand Mobile Device Holder, Assorted Colors"/>
    <x v="3549"/>
    <n v="0.4"/>
    <n v="10.0656"/>
  </r>
  <r>
    <n v="4937"/>
    <x v="2441"/>
    <x v="1008"/>
    <d v="2018-01-13T00:00:00"/>
    <x v="1"/>
    <s v="DP-13390"/>
    <s v="Dennis Pardue"/>
    <x v="2"/>
    <s v="United States"/>
    <s v="Tuscaloosa"/>
    <s v="Alabama"/>
    <n v="35401"/>
    <x v="0"/>
    <x v="544"/>
    <x v="1"/>
    <s v="Binders"/>
    <s v="Wilson Jones Turn Tabs Binder Tool for Ring Binders"/>
    <x v="3550"/>
    <n v="0.25"/>
    <n v="25.305"/>
  </r>
  <r>
    <n v="4938"/>
    <x v="2442"/>
    <x v="286"/>
    <d v="2015-01-18T00:00:00"/>
    <x v="1"/>
    <s v="BD-11605"/>
    <s v="Brian Dahlen"/>
    <x v="0"/>
    <s v="United States"/>
    <s v="San Francisco"/>
    <s v="California"/>
    <n v="94109"/>
    <x v="1"/>
    <x v="1244"/>
    <x v="1"/>
    <s v="Storage"/>
    <s v="Tennsco 6- and 18-Compartment Lockers"/>
    <x v="2184"/>
    <n v="0.5"/>
    <n v="662.92499999999995"/>
  </r>
  <r>
    <n v="4939"/>
    <x v="2442"/>
    <x v="286"/>
    <d v="2015-01-18T00:00:00"/>
    <x v="1"/>
    <s v="BD-11605"/>
    <s v="Brian Dahlen"/>
    <x v="0"/>
    <s v="United States"/>
    <s v="San Francisco"/>
    <s v="California"/>
    <n v="94109"/>
    <x v="1"/>
    <x v="1219"/>
    <x v="0"/>
    <s v="Bookcases"/>
    <s v="OSullivan Elevations Bookcase, Cherry Finish"/>
    <x v="3551"/>
    <n v="0.5"/>
    <n v="166.99950000000001"/>
  </r>
  <r>
    <n v="4940"/>
    <x v="2442"/>
    <x v="286"/>
    <d v="2015-01-18T00:00:00"/>
    <x v="1"/>
    <s v="BD-11605"/>
    <s v="Brian Dahlen"/>
    <x v="0"/>
    <s v="United States"/>
    <s v="San Francisco"/>
    <s v="California"/>
    <n v="94109"/>
    <x v="1"/>
    <x v="181"/>
    <x v="1"/>
    <s v="Art"/>
    <s v="4009 Highlighters by Sanford"/>
    <x v="189"/>
    <n v="0.45"/>
    <n v="10.945"/>
  </r>
  <r>
    <n v="4941"/>
    <x v="2443"/>
    <x v="525"/>
    <d v="2016-02-13T00:00:00"/>
    <x v="1"/>
    <s v="IL-15100"/>
    <s v="Ivan Liston"/>
    <x v="0"/>
    <s v="United States"/>
    <s v="Wilmington"/>
    <s v="Delaware"/>
    <n v="19805"/>
    <x v="3"/>
    <x v="901"/>
    <x v="0"/>
    <s v="Chairs"/>
    <s v="Office Star - Contemporary Swivel Chair with Padded Adjustable Arms and Flex Back"/>
    <x v="3552"/>
    <n v="0.25"/>
    <n v="951.61500000000001"/>
  </r>
  <r>
    <n v="4942"/>
    <x v="2443"/>
    <x v="525"/>
    <d v="2016-02-13T00:00:00"/>
    <x v="1"/>
    <s v="IL-15100"/>
    <s v="Ivan Liston"/>
    <x v="0"/>
    <s v="United States"/>
    <s v="Wilmington"/>
    <s v="Delaware"/>
    <n v="19805"/>
    <x v="3"/>
    <x v="1531"/>
    <x v="0"/>
    <s v="Bookcases"/>
    <s v="Hon Metal Bookcases, Putty"/>
    <x v="510"/>
    <n v="0.5"/>
    <n v="141.96"/>
  </r>
  <r>
    <n v="4943"/>
    <x v="2443"/>
    <x v="525"/>
    <d v="2016-02-13T00:00:00"/>
    <x v="1"/>
    <s v="IL-15100"/>
    <s v="Ivan Liston"/>
    <x v="0"/>
    <s v="United States"/>
    <s v="Wilmington"/>
    <s v="Delaware"/>
    <n v="19805"/>
    <x v="3"/>
    <x v="888"/>
    <x v="1"/>
    <s v="Art"/>
    <s v="SANFORD Liquid Accent Tank-Style Highlighters"/>
    <x v="1093"/>
    <n v="0.25"/>
    <n v="4.26"/>
  </r>
  <r>
    <n v="4944"/>
    <x v="2444"/>
    <x v="202"/>
    <d v="2018-12-27T00:00:00"/>
    <x v="1"/>
    <s v="LP-17095"/>
    <s v="Liz Preis"/>
    <x v="0"/>
    <s v="United States"/>
    <s v="Lafayette"/>
    <s v="Indiana"/>
    <n v="47905"/>
    <x v="2"/>
    <x v="458"/>
    <x v="1"/>
    <s v="Storage"/>
    <s v="Tennsco Single-Tier Lockers"/>
    <x v="2545"/>
    <n v="0.4"/>
    <n v="225.20399999999998"/>
  </r>
  <r>
    <n v="4945"/>
    <x v="2445"/>
    <x v="64"/>
    <d v="2017-09-06T00:00:00"/>
    <x v="2"/>
    <s v="JH-15985"/>
    <s v="Joseph Holt"/>
    <x v="0"/>
    <s v="United States"/>
    <s v="Redondo Beach"/>
    <s v="California"/>
    <n v="90278"/>
    <x v="1"/>
    <x v="1696"/>
    <x v="1"/>
    <s v="Paper"/>
    <s v="14-7/8 x 11 Blue Bar Computer Printout Paper"/>
    <x v="3542"/>
    <n v="0.4"/>
    <n v="57.647999999999996"/>
  </r>
  <r>
    <n v="4946"/>
    <x v="2445"/>
    <x v="64"/>
    <d v="2017-09-06T00:00:00"/>
    <x v="2"/>
    <s v="JH-15985"/>
    <s v="Joseph Holt"/>
    <x v="0"/>
    <s v="United States"/>
    <s v="Redondo Beach"/>
    <s v="California"/>
    <n v="90278"/>
    <x v="1"/>
    <x v="347"/>
    <x v="1"/>
    <s v="Binders"/>
    <s v="Angle-D Binders with Locking Rings, Label Holders"/>
    <x v="2582"/>
    <n v="0.4"/>
    <n v="7.008"/>
  </r>
  <r>
    <n v="4947"/>
    <x v="2445"/>
    <x v="64"/>
    <d v="2017-09-06T00:00:00"/>
    <x v="2"/>
    <s v="JH-15985"/>
    <s v="Joseph Holt"/>
    <x v="0"/>
    <s v="United States"/>
    <s v="Redondo Beach"/>
    <s v="California"/>
    <n v="90278"/>
    <x v="1"/>
    <x v="52"/>
    <x v="1"/>
    <s v="Fasteners"/>
    <s v="Advantus Push Pins"/>
    <x v="1001"/>
    <n v="0.4"/>
    <n v="2.6160000000000001"/>
  </r>
  <r>
    <n v="4948"/>
    <x v="2446"/>
    <x v="777"/>
    <d v="2015-10-09T00:00:00"/>
    <x v="1"/>
    <s v="JD-16015"/>
    <s v="Joy Daniels"/>
    <x v="0"/>
    <s v="United States"/>
    <s v="Seattle"/>
    <s v="Washington"/>
    <n v="98115"/>
    <x v="1"/>
    <x v="148"/>
    <x v="1"/>
    <s v="Labels"/>
    <s v="Avery 519"/>
    <x v="3119"/>
    <n v="0.4"/>
    <n v="17.543999999999997"/>
  </r>
  <r>
    <n v="4949"/>
    <x v="2447"/>
    <x v="344"/>
    <d v="2018-12-02T00:00:00"/>
    <x v="1"/>
    <s v="BD-11320"/>
    <s v="Bill Donatelli"/>
    <x v="0"/>
    <s v="United States"/>
    <s v="Los Angeles"/>
    <s v="California"/>
    <n v="90045"/>
    <x v="1"/>
    <x v="542"/>
    <x v="1"/>
    <s v="Binders"/>
    <s v="Premium Transparent Presentation Covers by GBC"/>
    <x v="3553"/>
    <n v="0.4"/>
    <n v="70.492800000000003"/>
  </r>
  <r>
    <n v="4950"/>
    <x v="2447"/>
    <x v="344"/>
    <d v="2018-12-02T00:00:00"/>
    <x v="1"/>
    <s v="BD-11320"/>
    <s v="Bill Donatelli"/>
    <x v="0"/>
    <s v="United States"/>
    <s v="Los Angeles"/>
    <s v="California"/>
    <n v="90045"/>
    <x v="1"/>
    <x v="545"/>
    <x v="0"/>
    <s v="Furnishings"/>
    <s v="Eldon 200 Class Desk Accessories"/>
    <x v="605"/>
    <n v="0.4"/>
    <n v="11.304"/>
  </r>
  <r>
    <n v="4951"/>
    <x v="2448"/>
    <x v="99"/>
    <d v="2017-11-01T00:00:00"/>
    <x v="0"/>
    <s v="DL-13330"/>
    <s v="Denise Leinenbach"/>
    <x v="0"/>
    <s v="United States"/>
    <s v="New York City"/>
    <s v="New York"/>
    <n v="10009"/>
    <x v="3"/>
    <x v="154"/>
    <x v="1"/>
    <s v="Art"/>
    <s v="BIC Brite Liner Highlighters"/>
    <x v="2122"/>
    <n v="0.25"/>
    <n v="9.3149999999999995"/>
  </r>
  <r>
    <n v="4952"/>
    <x v="2449"/>
    <x v="988"/>
    <d v="2016-06-13T00:00:00"/>
    <x v="1"/>
    <s v="NC-18415"/>
    <s v="Nathan Cano"/>
    <x v="0"/>
    <s v="United States"/>
    <s v="Royal Oak"/>
    <s v="Michigan"/>
    <n v="48073"/>
    <x v="2"/>
    <x v="88"/>
    <x v="1"/>
    <s v="Paper"/>
    <s v="Xerox 1995"/>
    <x v="91"/>
    <n v="0.3"/>
    <n v="9.0719999999999992"/>
  </r>
  <r>
    <n v="4953"/>
    <x v="2450"/>
    <x v="166"/>
    <d v="2018-12-12T00:00:00"/>
    <x v="0"/>
    <s v="AS-10225"/>
    <s v="Alan Schoenberger"/>
    <x v="1"/>
    <s v="United States"/>
    <s v="San Francisco"/>
    <s v="California"/>
    <n v="94109"/>
    <x v="1"/>
    <x v="1710"/>
    <x v="1"/>
    <s v="Appliances"/>
    <s v="Belkin 8-Outlet Premiere SurgeMaster II Surge Protectors"/>
    <x v="3554"/>
    <n v="0.4"/>
    <n v="41.688000000000002"/>
  </r>
  <r>
    <n v="4954"/>
    <x v="2451"/>
    <x v="199"/>
    <d v="2016-03-20T00:00:00"/>
    <x v="1"/>
    <s v="MS-17980"/>
    <s v="Michael Stewart"/>
    <x v="1"/>
    <s v="United States"/>
    <s v="New York City"/>
    <s v="New York"/>
    <n v="10009"/>
    <x v="3"/>
    <x v="1300"/>
    <x v="2"/>
    <s v="Phones"/>
    <s v="Plantronics MX500i Earset"/>
    <x v="3555"/>
    <n v="0.4"/>
    <n v="51.54"/>
  </r>
  <r>
    <n v="4955"/>
    <x v="2452"/>
    <x v="3"/>
    <d v="2015-06-13T00:00:00"/>
    <x v="0"/>
    <s v="TS-21205"/>
    <s v="Thomas Seio"/>
    <x v="1"/>
    <s v="United States"/>
    <s v="North Las Vegas"/>
    <s v="Nevada"/>
    <n v="89031"/>
    <x v="1"/>
    <x v="679"/>
    <x v="1"/>
    <s v="Art"/>
    <s v="DIXON Oriole Pencils"/>
    <x v="3556"/>
    <n v="0.45"/>
    <n v="9.9329999999999998"/>
  </r>
  <r>
    <n v="4956"/>
    <x v="2452"/>
    <x v="3"/>
    <d v="2015-06-13T00:00:00"/>
    <x v="0"/>
    <s v="TS-21205"/>
    <s v="Thomas Seio"/>
    <x v="1"/>
    <s v="United States"/>
    <s v="North Las Vegas"/>
    <s v="Nevada"/>
    <n v="89031"/>
    <x v="1"/>
    <x v="954"/>
    <x v="1"/>
    <s v="Paper"/>
    <s v="Xerox 1909"/>
    <x v="1204"/>
    <n v="0.4"/>
    <n v="47.484000000000002"/>
  </r>
  <r>
    <n v="4957"/>
    <x v="2452"/>
    <x v="3"/>
    <d v="2015-06-13T00:00:00"/>
    <x v="0"/>
    <s v="TS-21205"/>
    <s v="Thomas Seio"/>
    <x v="1"/>
    <s v="United States"/>
    <s v="North Las Vegas"/>
    <s v="Nevada"/>
    <n v="89031"/>
    <x v="1"/>
    <x v="1456"/>
    <x v="0"/>
    <s v="Furnishings"/>
    <s v="Executive Impressions 13-1/2 Indoor/Outdoor Wall Clock"/>
    <x v="3557"/>
    <n v="0.4"/>
    <n v="22.439999999999998"/>
  </r>
  <r>
    <n v="4958"/>
    <x v="2453"/>
    <x v="305"/>
    <d v="2016-03-26T00:00:00"/>
    <x v="1"/>
    <s v="JK-15730"/>
    <s v="Joe Kamberova"/>
    <x v="0"/>
    <s v="United States"/>
    <s v="Carrollton"/>
    <s v="Texas"/>
    <n v="75007"/>
    <x v="2"/>
    <x v="1375"/>
    <x v="1"/>
    <s v="Binders"/>
    <s v="GBC Standard Plastic Binding Systems Combs"/>
    <x v="3558"/>
    <n v="0.3"/>
    <n v="1.7584"/>
  </r>
  <r>
    <n v="4959"/>
    <x v="2453"/>
    <x v="305"/>
    <d v="2016-03-26T00:00:00"/>
    <x v="1"/>
    <s v="JK-15730"/>
    <s v="Joe Kamberova"/>
    <x v="0"/>
    <s v="United States"/>
    <s v="Carrollton"/>
    <s v="Texas"/>
    <n v="75007"/>
    <x v="2"/>
    <x v="1711"/>
    <x v="1"/>
    <s v="Fasteners"/>
    <s v="Staples"/>
    <x v="3559"/>
    <n v="0.3"/>
    <n v="13.204800000000001"/>
  </r>
  <r>
    <n v="4960"/>
    <x v="2454"/>
    <x v="741"/>
    <d v="2017-11-22T00:00:00"/>
    <x v="1"/>
    <s v="TC-21535"/>
    <s v="Tracy Collins"/>
    <x v="2"/>
    <s v="United States"/>
    <s v="Los Angeles"/>
    <s v="California"/>
    <n v="90008"/>
    <x v="1"/>
    <x v="1081"/>
    <x v="2"/>
    <s v="Phones"/>
    <s v="Grandstream GXP2100 Mainstream Business Phone"/>
    <x v="3560"/>
    <n v="0.4"/>
    <n v="36.715199999999996"/>
  </r>
  <r>
    <n v="4961"/>
    <x v="2454"/>
    <x v="741"/>
    <d v="2017-11-22T00:00:00"/>
    <x v="1"/>
    <s v="TC-21535"/>
    <s v="Tracy Collins"/>
    <x v="2"/>
    <s v="United States"/>
    <s v="Los Angeles"/>
    <s v="California"/>
    <n v="90008"/>
    <x v="1"/>
    <x v="1527"/>
    <x v="1"/>
    <s v="Appliances"/>
    <s v="Fellowes Command Center 5-outlet power strip"/>
    <x v="3561"/>
    <n v="0.4"/>
    <n v="40.704000000000001"/>
  </r>
  <r>
    <n v="4962"/>
    <x v="2455"/>
    <x v="1009"/>
    <d v="2015-03-08T00:00:00"/>
    <x v="2"/>
    <s v="AB-10015"/>
    <s v="Aaron Bergman"/>
    <x v="0"/>
    <s v="United States"/>
    <s v="Seattle"/>
    <s v="Washington"/>
    <n v="98103"/>
    <x v="1"/>
    <x v="212"/>
    <x v="0"/>
    <s v="Chairs"/>
    <s v="Global Push Button Managers Chair, Indigo"/>
    <x v="3562"/>
    <n v="0.45"/>
    <n v="26.791600000000003"/>
  </r>
  <r>
    <n v="4963"/>
    <x v="2455"/>
    <x v="1009"/>
    <d v="2015-03-08T00:00:00"/>
    <x v="2"/>
    <s v="AB-10015"/>
    <s v="Aaron Bergman"/>
    <x v="0"/>
    <s v="United States"/>
    <s v="Seattle"/>
    <s v="Washington"/>
    <n v="98103"/>
    <x v="1"/>
    <x v="250"/>
    <x v="1"/>
    <s v="Art"/>
    <s v="Newell 330"/>
    <x v="1444"/>
    <n v="0.45"/>
    <n v="9.8670000000000009"/>
  </r>
  <r>
    <n v="4964"/>
    <x v="2455"/>
    <x v="1009"/>
    <d v="2015-03-08T00:00:00"/>
    <x v="2"/>
    <s v="AB-10015"/>
    <s v="Aaron Bergman"/>
    <x v="0"/>
    <s v="United States"/>
    <s v="Seattle"/>
    <s v="Washington"/>
    <n v="98103"/>
    <x v="1"/>
    <x v="871"/>
    <x v="1"/>
    <s v="Storage"/>
    <s v="Carina 42Hx23 3/4W Media Storage Unit"/>
    <x v="420"/>
    <n v="0.5"/>
    <n v="121.47"/>
  </r>
  <r>
    <n v="4965"/>
    <x v="2456"/>
    <x v="666"/>
    <d v="2017-05-19T00:00:00"/>
    <x v="0"/>
    <s v="DP-13000"/>
    <s v="Darren Powers"/>
    <x v="0"/>
    <s v="United States"/>
    <s v="Fort Lauderdale"/>
    <s v="Florida"/>
    <n v="33311"/>
    <x v="0"/>
    <x v="625"/>
    <x v="1"/>
    <s v="Binders"/>
    <s v="GBC Instant Report Kit"/>
    <x v="3563"/>
    <n v="0.25"/>
    <n v="5.8230000000000004"/>
  </r>
  <r>
    <n v="4966"/>
    <x v="2457"/>
    <x v="442"/>
    <d v="2016-05-28T00:00:00"/>
    <x v="0"/>
    <s v="CY-12745"/>
    <s v="Craig Yedwab"/>
    <x v="1"/>
    <s v="United States"/>
    <s v="Columbia"/>
    <s v="Tennessee"/>
    <n v="38401"/>
    <x v="0"/>
    <x v="1285"/>
    <x v="2"/>
    <s v="Phones"/>
    <s v="Wi-Ex zBoost YX540 Cellular Phone Signal Booster"/>
    <x v="3564"/>
    <n v="0.25"/>
    <n v="350.28000000000003"/>
  </r>
  <r>
    <n v="4967"/>
    <x v="2458"/>
    <x v="991"/>
    <d v="2016-08-05T00:00:00"/>
    <x v="0"/>
    <s v="BE-11455"/>
    <s v="Brad Eason"/>
    <x v="2"/>
    <s v="United States"/>
    <s v="Providence"/>
    <s v="Rhode Island"/>
    <n v="2908"/>
    <x v="3"/>
    <x v="1300"/>
    <x v="2"/>
    <s v="Phones"/>
    <s v="Plantronics MX500i Earset"/>
    <x v="3565"/>
    <n v="0.4"/>
    <n v="77.309999999999988"/>
  </r>
  <r>
    <n v="4968"/>
    <x v="2458"/>
    <x v="991"/>
    <d v="2016-08-05T00:00:00"/>
    <x v="0"/>
    <s v="BE-11455"/>
    <s v="Brad Eason"/>
    <x v="2"/>
    <s v="United States"/>
    <s v="Providence"/>
    <s v="Rhode Island"/>
    <n v="2908"/>
    <x v="3"/>
    <x v="794"/>
    <x v="1"/>
    <s v="Paper"/>
    <s v="Important Message Pads, 50 4-1/4 x 5-1/2 Forms per Pad"/>
    <x v="3566"/>
    <n v="0.4"/>
    <n v="5.04"/>
  </r>
  <r>
    <n v="4969"/>
    <x v="2458"/>
    <x v="991"/>
    <d v="2016-08-05T00:00:00"/>
    <x v="0"/>
    <s v="BE-11455"/>
    <s v="Brad Eason"/>
    <x v="2"/>
    <s v="United States"/>
    <s v="Providence"/>
    <s v="Rhode Island"/>
    <n v="2908"/>
    <x v="3"/>
    <x v="409"/>
    <x v="2"/>
    <s v="Accessories"/>
    <s v="Logitech G700s Rechargeable Gaming Mouse"/>
    <x v="1636"/>
    <n v="0.25"/>
    <n v="149.98499999999999"/>
  </r>
  <r>
    <n v="4970"/>
    <x v="2458"/>
    <x v="991"/>
    <d v="2016-08-05T00:00:00"/>
    <x v="0"/>
    <s v="BE-11455"/>
    <s v="Brad Eason"/>
    <x v="2"/>
    <s v="United States"/>
    <s v="Providence"/>
    <s v="Rhode Island"/>
    <n v="2908"/>
    <x v="3"/>
    <x v="913"/>
    <x v="0"/>
    <s v="Chairs"/>
    <s v="Office Star Flex Back Scooter Chair with White Frame"/>
    <x v="3567"/>
    <n v="0.25"/>
    <n v="83.234999999999999"/>
  </r>
  <r>
    <n v="4971"/>
    <x v="2459"/>
    <x v="61"/>
    <d v="2017-11-09T00:00:00"/>
    <x v="2"/>
    <s v="KL-16555"/>
    <s v="Kelly Lampkin"/>
    <x v="1"/>
    <s v="United States"/>
    <s v="Jacksonville"/>
    <s v="Florida"/>
    <n v="32216"/>
    <x v="0"/>
    <x v="70"/>
    <x v="0"/>
    <s v="Chairs"/>
    <s v="High-Back Leather Managers Chair"/>
    <x v="3568"/>
    <n v="0.15000000000000002"/>
    <n v="176.78640000000001"/>
  </r>
  <r>
    <n v="4972"/>
    <x v="2459"/>
    <x v="61"/>
    <d v="2017-11-09T00:00:00"/>
    <x v="2"/>
    <s v="KL-16555"/>
    <s v="Kelly Lampkin"/>
    <x v="1"/>
    <s v="United States"/>
    <s v="Jacksonville"/>
    <s v="Florida"/>
    <n v="32216"/>
    <x v="0"/>
    <x v="1437"/>
    <x v="1"/>
    <s v="Paper"/>
    <s v="Embossed Ink Jet Note Cards"/>
    <x v="3569"/>
    <n v="0.25"/>
    <n v="27.084000000000003"/>
  </r>
  <r>
    <n v="4973"/>
    <x v="2459"/>
    <x v="61"/>
    <d v="2017-11-09T00:00:00"/>
    <x v="2"/>
    <s v="KL-16555"/>
    <s v="Kelly Lampkin"/>
    <x v="1"/>
    <s v="United States"/>
    <s v="Jacksonville"/>
    <s v="Florida"/>
    <n v="32216"/>
    <x v="0"/>
    <x v="642"/>
    <x v="0"/>
    <s v="Furnishings"/>
    <s v="Executive Impressions 14 Contract Wall Clock"/>
    <x v="3570"/>
    <n v="0.25"/>
    <n v="26.675999999999998"/>
  </r>
  <r>
    <n v="4974"/>
    <x v="2459"/>
    <x v="61"/>
    <d v="2017-11-09T00:00:00"/>
    <x v="2"/>
    <s v="KL-16555"/>
    <s v="Kelly Lampkin"/>
    <x v="1"/>
    <s v="United States"/>
    <s v="Jacksonville"/>
    <s v="Florida"/>
    <n v="32216"/>
    <x v="0"/>
    <x v="417"/>
    <x v="1"/>
    <s v="Paper"/>
    <s v="Eaton Premium Continuous-Feed Paper, 25% Cotton, Letter Size, White, 1000 Shts/Box"/>
    <x v="1638"/>
    <n v="0.25"/>
    <n v="66.575999999999993"/>
  </r>
  <r>
    <n v="4975"/>
    <x v="2460"/>
    <x v="77"/>
    <d v="2017-11-12T00:00:00"/>
    <x v="1"/>
    <s v="PS-19045"/>
    <s v="Penelope Sewall"/>
    <x v="2"/>
    <s v="United States"/>
    <s v="Oceanside"/>
    <s v="California"/>
    <n v="92054"/>
    <x v="1"/>
    <x v="1408"/>
    <x v="1"/>
    <s v="Paper"/>
    <s v="Wirebound Four 2-3/4 x 5 Forms per Page, 400 Sets per Book"/>
    <x v="3571"/>
    <n v="0.4"/>
    <n v="7.74"/>
  </r>
  <r>
    <n v="4976"/>
    <x v="2461"/>
    <x v="227"/>
    <d v="2016-09-23T00:00:00"/>
    <x v="0"/>
    <s v="JR-16210"/>
    <s v="Justin Ritter"/>
    <x v="1"/>
    <s v="United States"/>
    <s v="Jacksonville"/>
    <s v="Florida"/>
    <n v="32216"/>
    <x v="0"/>
    <x v="769"/>
    <x v="2"/>
    <s v="Accessories"/>
    <s v="Enermax Acrylux Wireless Keyboard"/>
    <x v="3572"/>
    <n v="0.15000000000000002"/>
    <n v="609.55200000000002"/>
  </r>
  <r>
    <n v="4977"/>
    <x v="2462"/>
    <x v="214"/>
    <d v="2016-12-09T00:00:00"/>
    <x v="2"/>
    <s v="AH-10210"/>
    <s v="Alan Hwang"/>
    <x v="0"/>
    <s v="United States"/>
    <s v="New York City"/>
    <s v="New York"/>
    <n v="10024"/>
    <x v="3"/>
    <x v="880"/>
    <x v="1"/>
    <s v="Binders"/>
    <s v="Pressboard Data Binders by Wilson Jones"/>
    <x v="788"/>
    <n v="0.4"/>
    <n v="12.815999999999999"/>
  </r>
  <r>
    <n v="4978"/>
    <x v="2462"/>
    <x v="214"/>
    <d v="2016-12-09T00:00:00"/>
    <x v="2"/>
    <s v="AH-10210"/>
    <s v="Alan Hwang"/>
    <x v="0"/>
    <s v="United States"/>
    <s v="New York City"/>
    <s v="New York"/>
    <n v="10024"/>
    <x v="3"/>
    <x v="807"/>
    <x v="1"/>
    <s v="Binders"/>
    <s v="Avery Durable Slant Ring Binders With Label Holder"/>
    <x v="1299"/>
    <n v="0.4"/>
    <n v="4.0127999999999995"/>
  </r>
  <r>
    <n v="4979"/>
    <x v="2462"/>
    <x v="214"/>
    <d v="2016-12-09T00:00:00"/>
    <x v="2"/>
    <s v="AH-10210"/>
    <s v="Alan Hwang"/>
    <x v="0"/>
    <s v="United States"/>
    <s v="New York City"/>
    <s v="New York"/>
    <n v="10024"/>
    <x v="3"/>
    <x v="957"/>
    <x v="2"/>
    <s v="Phones"/>
    <s v="Digium D40 VoIP phone"/>
    <x v="3573"/>
    <n v="0.4"/>
    <n v="464.36400000000003"/>
  </r>
  <r>
    <n v="4980"/>
    <x v="2463"/>
    <x v="10"/>
    <d v="2017-12-13T00:00:00"/>
    <x v="0"/>
    <s v="RW-19630"/>
    <s v="Rob Williams"/>
    <x v="1"/>
    <s v="United States"/>
    <s v="Chicago"/>
    <s v="Illinois"/>
    <n v="60610"/>
    <x v="2"/>
    <x v="1257"/>
    <x v="1"/>
    <s v="Supplies"/>
    <s v="Acme Office Executive Series Stainless Steel Trimmers"/>
    <x v="3574"/>
    <n v="0.35"/>
    <n v="13.369200000000001"/>
  </r>
  <r>
    <n v="4981"/>
    <x v="2463"/>
    <x v="10"/>
    <d v="2017-12-13T00:00:00"/>
    <x v="0"/>
    <s v="RW-19630"/>
    <s v="Rob Williams"/>
    <x v="1"/>
    <s v="United States"/>
    <s v="Chicago"/>
    <s v="Illinois"/>
    <n v="60610"/>
    <x v="2"/>
    <x v="930"/>
    <x v="1"/>
    <s v="Appliances"/>
    <s v="Belkin 6 Outlet Metallic Surge Strip"/>
    <x v="3575"/>
    <n v="0.3"/>
    <n v="3.0491999999999999"/>
  </r>
  <r>
    <n v="4982"/>
    <x v="2463"/>
    <x v="10"/>
    <d v="2017-12-13T00:00:00"/>
    <x v="0"/>
    <s v="RW-19630"/>
    <s v="Rob Williams"/>
    <x v="1"/>
    <s v="United States"/>
    <s v="Chicago"/>
    <s v="Illinois"/>
    <n v="60610"/>
    <x v="2"/>
    <x v="1628"/>
    <x v="2"/>
    <s v="Accessories"/>
    <s v="Kingston Digital DataTraveler 8GB USB 2.0"/>
    <x v="2160"/>
    <n v="0.35"/>
    <n v="12.375999999999999"/>
  </r>
  <r>
    <n v="4983"/>
    <x v="2464"/>
    <x v="912"/>
    <d v="2015-11-22T00:00:00"/>
    <x v="1"/>
    <s v="AH-10075"/>
    <s v="Adam Hart"/>
    <x v="1"/>
    <s v="United States"/>
    <s v="Huntington Beach"/>
    <s v="California"/>
    <n v="92646"/>
    <x v="1"/>
    <x v="709"/>
    <x v="1"/>
    <s v="Labels"/>
    <s v="Permanent Self-Adhesive File Folder Labels for Typewriters by Universal"/>
    <x v="3576"/>
    <n v="0.4"/>
    <n v="3.1319999999999997"/>
  </r>
  <r>
    <n v="4984"/>
    <x v="2465"/>
    <x v="61"/>
    <d v="2017-11-10T00:00:00"/>
    <x v="0"/>
    <s v="IM-15070"/>
    <s v="Irene Maddox"/>
    <x v="0"/>
    <s v="United States"/>
    <s v="San Diego"/>
    <s v="California"/>
    <n v="92105"/>
    <x v="1"/>
    <x v="86"/>
    <x v="1"/>
    <s v="Storage"/>
    <s v="Eldon Portable Mobile Manager"/>
    <x v="3577"/>
    <n v="0.5"/>
    <n v="42.42"/>
  </r>
  <r>
    <n v="4985"/>
    <x v="2466"/>
    <x v="684"/>
    <d v="2016-09-10T00:00:00"/>
    <x v="1"/>
    <s v="CK-12760"/>
    <s v="Cyma Kinney"/>
    <x v="1"/>
    <s v="United States"/>
    <s v="Nashville"/>
    <s v="Tennessee"/>
    <n v="37211"/>
    <x v="0"/>
    <x v="804"/>
    <x v="1"/>
    <s v="Fasteners"/>
    <s v="Assorted Color Push Pins"/>
    <x v="3578"/>
    <n v="0.25"/>
    <n v="5.43"/>
  </r>
  <r>
    <n v="4986"/>
    <x v="2467"/>
    <x v="1010"/>
    <d v="2015-09-03T00:00:00"/>
    <x v="3"/>
    <s v="AG-10390"/>
    <s v="Allen Goldenen"/>
    <x v="0"/>
    <s v="United States"/>
    <s v="New York City"/>
    <s v="New York"/>
    <n v="10009"/>
    <x v="3"/>
    <x v="782"/>
    <x v="1"/>
    <s v="Labels"/>
    <s v="Avery 514"/>
    <x v="928"/>
    <n v="0.4"/>
    <n v="8.64"/>
  </r>
  <r>
    <n v="4987"/>
    <x v="2468"/>
    <x v="423"/>
    <d v="2017-04-28T00:00:00"/>
    <x v="1"/>
    <s v="CL-12700"/>
    <s v="Craig Leslie"/>
    <x v="2"/>
    <s v="United States"/>
    <s v="Colorado Springs"/>
    <s v="Colorado"/>
    <n v="80906"/>
    <x v="1"/>
    <x v="490"/>
    <x v="1"/>
    <s v="Paper"/>
    <s v="Xerox 226"/>
    <x v="12"/>
    <n v="0.4"/>
    <n v="9.3311999999999991"/>
  </r>
  <r>
    <n v="4988"/>
    <x v="2468"/>
    <x v="423"/>
    <d v="2017-04-28T00:00:00"/>
    <x v="1"/>
    <s v="CL-12700"/>
    <s v="Craig Leslie"/>
    <x v="2"/>
    <s v="United States"/>
    <s v="Colorado Springs"/>
    <s v="Colorado"/>
    <n v="80906"/>
    <x v="1"/>
    <x v="157"/>
    <x v="0"/>
    <s v="Chairs"/>
    <s v="SAFCO Arco Folding Chair"/>
    <x v="3579"/>
    <n v="0.45"/>
    <n v="729.16800000000001"/>
  </r>
  <r>
    <n v="4989"/>
    <x v="2468"/>
    <x v="423"/>
    <d v="2017-04-28T00:00:00"/>
    <x v="1"/>
    <s v="CL-12700"/>
    <s v="Craig Leslie"/>
    <x v="2"/>
    <s v="United States"/>
    <s v="Colorado Springs"/>
    <s v="Colorado"/>
    <n v="80906"/>
    <x v="1"/>
    <x v="1499"/>
    <x v="1"/>
    <s v="Binders"/>
    <s v="Wilson Jones Impact Binders"/>
    <x v="3580"/>
    <n v="0.4"/>
    <n v="1.8648"/>
  </r>
  <r>
    <n v="4990"/>
    <x v="2469"/>
    <x v="515"/>
    <d v="2018-09-04T00:00:00"/>
    <x v="1"/>
    <s v="AW-10930"/>
    <s v="Arthur Wiediger"/>
    <x v="2"/>
    <s v="United States"/>
    <s v="San Francisco"/>
    <s v="California"/>
    <n v="94110"/>
    <x v="1"/>
    <x v="757"/>
    <x v="1"/>
    <s v="Binders"/>
    <s v="Acco Suede Grain Vinyl Round Ring Binder"/>
    <x v="405"/>
    <n v="0.4"/>
    <n v="4.0031999999999996"/>
  </r>
  <r>
    <n v="4991"/>
    <x v="2469"/>
    <x v="515"/>
    <d v="2018-09-04T00:00:00"/>
    <x v="1"/>
    <s v="AW-10930"/>
    <s v="Arthur Wiediger"/>
    <x v="2"/>
    <s v="United States"/>
    <s v="San Francisco"/>
    <s v="California"/>
    <n v="94110"/>
    <x v="1"/>
    <x v="883"/>
    <x v="2"/>
    <s v="Phones"/>
    <s v="Aastra 6757i CT Wireless VoIP phone"/>
    <x v="3581"/>
    <n v="0.4"/>
    <n v="413.64479999999998"/>
  </r>
  <r>
    <n v="4992"/>
    <x v="2470"/>
    <x v="226"/>
    <d v="2018-12-13T00:00:00"/>
    <x v="1"/>
    <s v="HG-14965"/>
    <s v="Henry Goldwyn"/>
    <x v="1"/>
    <s v="United States"/>
    <s v="Chicago"/>
    <s v="Illinois"/>
    <n v="60653"/>
    <x v="2"/>
    <x v="1625"/>
    <x v="1"/>
    <s v="Binders"/>
    <s v="Ibico EPK-21 Electric Binding System"/>
    <x v="3582"/>
    <n v="0.3"/>
    <n v="1322.9929999999999"/>
  </r>
  <r>
    <n v="4993"/>
    <x v="2471"/>
    <x v="217"/>
    <d v="2016-12-25T00:00:00"/>
    <x v="1"/>
    <s v="RB-19645"/>
    <s v="Robert Barroso"/>
    <x v="1"/>
    <s v="United States"/>
    <s v="Memphis"/>
    <s v="Tennessee"/>
    <n v="38109"/>
    <x v="0"/>
    <x v="755"/>
    <x v="1"/>
    <s v="Envelopes"/>
    <s v="#10- 4 1/8 x 9 1/2 Recycled Envelopes"/>
    <x v="3583"/>
    <n v="0.25"/>
    <n v="41.951999999999998"/>
  </r>
  <r>
    <n v="4994"/>
    <x v="2471"/>
    <x v="217"/>
    <d v="2016-12-25T00:00:00"/>
    <x v="1"/>
    <s v="RB-19645"/>
    <s v="Robert Barroso"/>
    <x v="1"/>
    <s v="United States"/>
    <s v="Memphis"/>
    <s v="Tennessee"/>
    <n v="38109"/>
    <x v="0"/>
    <x v="1240"/>
    <x v="1"/>
    <s v="Labels"/>
    <s v="Avery 507"/>
    <x v="3584"/>
    <n v="0.25"/>
    <n v="13.823999999999998"/>
  </r>
  <r>
    <n v="4995"/>
    <x v="2471"/>
    <x v="217"/>
    <d v="2016-12-25T00:00:00"/>
    <x v="1"/>
    <s v="RB-19645"/>
    <s v="Robert Barroso"/>
    <x v="1"/>
    <s v="United States"/>
    <s v="Memphis"/>
    <s v="Tennessee"/>
    <n v="38109"/>
    <x v="0"/>
    <x v="534"/>
    <x v="0"/>
    <s v="Furnishings"/>
    <s v="Master Caster Door Stop, Brown"/>
    <x v="2308"/>
    <n v="0.25"/>
    <n v="15.24"/>
  </r>
  <r>
    <n v="4996"/>
    <x v="2472"/>
    <x v="130"/>
    <d v="2015-11-10T00:00:00"/>
    <x v="1"/>
    <s v="SZ-20035"/>
    <s v="Sam Zeldin"/>
    <x v="2"/>
    <s v="United States"/>
    <s v="New York City"/>
    <s v="New York"/>
    <n v="10011"/>
    <x v="3"/>
    <x v="1526"/>
    <x v="1"/>
    <s v="Binders"/>
    <s v="Acco Flexible ACCOHIDE Square Ring Data Binder, Dark Blue, 11 1/2 X 14 7/8"/>
    <x v="3585"/>
    <n v="0.4"/>
    <n v="31.238399999999999"/>
  </r>
  <r>
    <n v="4997"/>
    <x v="2473"/>
    <x v="434"/>
    <d v="2018-03-15T00:00:00"/>
    <x v="1"/>
    <s v="KS-16300"/>
    <s v="Karen Seio"/>
    <x v="1"/>
    <s v="United States"/>
    <s v="Raleigh"/>
    <s v="North Carolina"/>
    <n v="27604"/>
    <x v="0"/>
    <x v="1712"/>
    <x v="1"/>
    <s v="Appliances"/>
    <s v="Euro Pro Shark Stick Mini Vacuum"/>
    <x v="3586"/>
    <n v="0.25"/>
    <n v="36.588000000000001"/>
  </r>
  <r>
    <n v="4998"/>
    <x v="2473"/>
    <x v="434"/>
    <d v="2018-03-15T00:00:00"/>
    <x v="1"/>
    <s v="KS-16300"/>
    <s v="Karen Seio"/>
    <x v="1"/>
    <s v="United States"/>
    <s v="Raleigh"/>
    <s v="North Carolina"/>
    <n v="27604"/>
    <x v="0"/>
    <x v="634"/>
    <x v="1"/>
    <s v="Binders"/>
    <s v="Heavy-Duty E-Z-D Binders"/>
    <x v="3587"/>
    <n v="0.25"/>
    <n v="9.8190000000000008"/>
  </r>
  <r>
    <n v="4999"/>
    <x v="2474"/>
    <x v="1011"/>
    <d v="2017-02-04T00:00:00"/>
    <x v="1"/>
    <s v="SC-20050"/>
    <s v="Sample Company A"/>
    <x v="2"/>
    <s v="United States"/>
    <s v="Los Angeles"/>
    <s v="California"/>
    <n v="90045"/>
    <x v="1"/>
    <x v="1546"/>
    <x v="2"/>
    <s v="Phones"/>
    <s v="AT&amp;T 1080 Phone"/>
    <x v="3588"/>
    <n v="0.4"/>
    <n v="65.755200000000002"/>
  </r>
  <r>
    <n v="5000"/>
    <x v="2474"/>
    <x v="1011"/>
    <d v="2017-02-04T00:00:00"/>
    <x v="1"/>
    <s v="SC-20050"/>
    <s v="Sample Company A"/>
    <x v="2"/>
    <s v="United States"/>
    <s v="Los Angeles"/>
    <s v="California"/>
    <n v="90045"/>
    <x v="1"/>
    <x v="1713"/>
    <x v="1"/>
    <s v="Paper"/>
    <s v="Easy-staple paper"/>
    <x v="3589"/>
    <n v="0.4"/>
    <n v="34.020000000000003"/>
  </r>
  <r>
    <n v="5001"/>
    <x v="2475"/>
    <x v="917"/>
    <d v="2018-05-12T00:00:00"/>
    <x v="1"/>
    <s v="AB-10060"/>
    <s v="Adam Bellavance"/>
    <x v="2"/>
    <s v="United States"/>
    <s v="Los Angeles"/>
    <s v="California"/>
    <n v="90004"/>
    <x v="1"/>
    <x v="1105"/>
    <x v="2"/>
    <s v="Accessories"/>
    <s v="Logitech G600 MMO Gaming Mouse"/>
    <x v="3590"/>
    <n v="0.45"/>
    <n v="43.994500000000002"/>
  </r>
  <r>
    <n v="5002"/>
    <x v="2476"/>
    <x v="1012"/>
    <d v="2017-05-24T00:00:00"/>
    <x v="3"/>
    <s v="EH-14125"/>
    <s v="Eugene Hildebrand"/>
    <x v="2"/>
    <s v="United States"/>
    <s v="Newport News"/>
    <s v="Virginia"/>
    <n v="23602"/>
    <x v="0"/>
    <x v="1205"/>
    <x v="1"/>
    <s v="Supplies"/>
    <s v="Acme Hot Forged Carbon Steel Scissors with Nickel-Plated Handles, 3 7/8 Cut, 8L"/>
    <x v="1667"/>
    <n v="0.15000000000000002"/>
    <n v="59.074999999999996"/>
  </r>
  <r>
    <n v="5003"/>
    <x v="2476"/>
    <x v="1012"/>
    <d v="2017-05-24T00:00:00"/>
    <x v="3"/>
    <s v="EH-14125"/>
    <s v="Eugene Hildebrand"/>
    <x v="2"/>
    <s v="United States"/>
    <s v="Newport News"/>
    <s v="Virginia"/>
    <n v="23602"/>
    <x v="0"/>
    <x v="136"/>
    <x v="1"/>
    <s v="Paper"/>
    <s v="Xerox 1911"/>
    <x v="873"/>
    <n v="0.25"/>
    <n v="143.69999999999999"/>
  </r>
  <r>
    <n v="5004"/>
    <x v="2477"/>
    <x v="877"/>
    <d v="2017-10-12T00:00:00"/>
    <x v="1"/>
    <s v="CC-12475"/>
    <s v="Cindy Chapman"/>
    <x v="0"/>
    <s v="United States"/>
    <s v="Los Angeles"/>
    <s v="California"/>
    <n v="90032"/>
    <x v="1"/>
    <x v="1714"/>
    <x v="1"/>
    <s v="Paper"/>
    <s v="Astroparche Fine Business Paper"/>
    <x v="232"/>
    <n v="0.4"/>
    <n v="6.3360000000000003"/>
  </r>
  <r>
    <n v="5005"/>
    <x v="2478"/>
    <x v="1013"/>
    <d v="2015-05-02T00:00:00"/>
    <x v="0"/>
    <s v="TM-21010"/>
    <s v="Tamara Manning"/>
    <x v="0"/>
    <s v="United States"/>
    <s v="Jackson"/>
    <s v="Mississippi"/>
    <n v="39212"/>
    <x v="0"/>
    <x v="1365"/>
    <x v="2"/>
    <s v="Accessories"/>
    <s v="Maxell 4.7GB DVD-RW 3/Pack"/>
    <x v="3591"/>
    <n v="0.15000000000000002"/>
    <n v="40.621499999999997"/>
  </r>
  <r>
    <n v="5006"/>
    <x v="2479"/>
    <x v="113"/>
    <d v="2016-11-14T00:00:00"/>
    <x v="0"/>
    <s v="SC-20695"/>
    <s v="Steve Chapman"/>
    <x v="1"/>
    <s v="United States"/>
    <s v="Richmond"/>
    <s v="Indiana"/>
    <n v="47374"/>
    <x v="2"/>
    <x v="384"/>
    <x v="1"/>
    <s v="Storage"/>
    <s v="Letter Size Cart"/>
    <x v="409"/>
    <n v="0.4"/>
    <n v="428.58"/>
  </r>
  <r>
    <n v="5007"/>
    <x v="2480"/>
    <x v="529"/>
    <d v="2016-11-14T00:00:00"/>
    <x v="1"/>
    <s v="Dp-13240"/>
    <s v="Dean percer"/>
    <x v="2"/>
    <s v="United States"/>
    <s v="New York City"/>
    <s v="New York"/>
    <n v="10035"/>
    <x v="3"/>
    <x v="1715"/>
    <x v="2"/>
    <s v="Machines"/>
    <s v="Zebra ZM400 Thermal Label Printer"/>
    <x v="3592"/>
    <n v="0.25"/>
    <n v="1741.4250000000002"/>
  </r>
  <r>
    <n v="5008"/>
    <x v="2480"/>
    <x v="529"/>
    <d v="2016-11-14T00:00:00"/>
    <x v="1"/>
    <s v="Dp-13240"/>
    <s v="Dean percer"/>
    <x v="2"/>
    <s v="United States"/>
    <s v="New York City"/>
    <s v="New York"/>
    <n v="10035"/>
    <x v="3"/>
    <x v="1198"/>
    <x v="1"/>
    <s v="Storage"/>
    <s v="Perma STOR-ALL Hanging File Box, 13 1/8W x 12 1/4D x 10 1/2H"/>
    <x v="1444"/>
    <n v="0.5"/>
    <n v="8.9700000000000006"/>
  </r>
  <r>
    <n v="5009"/>
    <x v="2481"/>
    <x v="67"/>
    <d v="2016-09-14T00:00:00"/>
    <x v="1"/>
    <s v="LR-17035"/>
    <s v="Lisa Ryan"/>
    <x v="1"/>
    <s v="United States"/>
    <s v="Philadelphia"/>
    <s v="Pennsylvania"/>
    <n v="19134"/>
    <x v="3"/>
    <x v="132"/>
    <x v="1"/>
    <s v="Binders"/>
    <s v="GBC Wire Binding Strips"/>
    <x v="3593"/>
    <n v="0.4"/>
    <n v="5.7131999999999996"/>
  </r>
  <r>
    <n v="5010"/>
    <x v="2481"/>
    <x v="67"/>
    <d v="2016-09-14T00:00:00"/>
    <x v="1"/>
    <s v="LR-17035"/>
    <s v="Lisa Ryan"/>
    <x v="1"/>
    <s v="United States"/>
    <s v="Philadelphia"/>
    <s v="Pennsylvania"/>
    <n v="19134"/>
    <x v="3"/>
    <x v="420"/>
    <x v="2"/>
    <s v="Phones"/>
    <s v="Samsung Galaxy Note 3"/>
    <x v="3594"/>
    <n v="0.4"/>
    <n v="475.17840000000001"/>
  </r>
  <r>
    <n v="5011"/>
    <x v="2481"/>
    <x v="67"/>
    <d v="2016-09-14T00:00:00"/>
    <x v="1"/>
    <s v="LR-17035"/>
    <s v="Lisa Ryan"/>
    <x v="1"/>
    <s v="United States"/>
    <s v="Philadelphia"/>
    <s v="Pennsylvania"/>
    <n v="19134"/>
    <x v="3"/>
    <x v="520"/>
    <x v="1"/>
    <s v="Binders"/>
    <s v="Angle-D Ring Binders"/>
    <x v="3595"/>
    <n v="0.4"/>
    <n v="2.9537999999999998"/>
  </r>
  <r>
    <n v="5012"/>
    <x v="2482"/>
    <x v="943"/>
    <d v="2018-05-13T00:00:00"/>
    <x v="2"/>
    <s v="TS-21370"/>
    <s v="Todd Sumrall"/>
    <x v="1"/>
    <s v="United States"/>
    <s v="Phoenix"/>
    <s v="Arizona"/>
    <n v="85023"/>
    <x v="1"/>
    <x v="899"/>
    <x v="0"/>
    <s v="Bookcases"/>
    <s v="Bestar Classic Bookcase"/>
    <x v="3596"/>
    <n v="0.5"/>
    <n v="104.98950000000001"/>
  </r>
  <r>
    <n v="5013"/>
    <x v="2483"/>
    <x v="246"/>
    <d v="2018-07-26T00:00:00"/>
    <x v="1"/>
    <s v="SW-20350"/>
    <s v="Sean Wendt"/>
    <x v="2"/>
    <s v="United States"/>
    <s v="Cleveland"/>
    <s v="Ohio"/>
    <n v="44105"/>
    <x v="3"/>
    <x v="443"/>
    <x v="1"/>
    <s v="Binders"/>
    <s v="Vinyl Sectional Post Binders"/>
    <x v="3597"/>
    <n v="0.4"/>
    <n v="20.358000000000001"/>
  </r>
  <r>
    <n v="5014"/>
    <x v="2483"/>
    <x v="246"/>
    <d v="2018-07-26T00:00:00"/>
    <x v="1"/>
    <s v="SW-20350"/>
    <s v="Sean Wendt"/>
    <x v="2"/>
    <s v="United States"/>
    <s v="Cleveland"/>
    <s v="Ohio"/>
    <n v="44105"/>
    <x v="3"/>
    <x v="1716"/>
    <x v="1"/>
    <s v="Storage"/>
    <s v="Letter Size File"/>
    <x v="3598"/>
    <n v="0.5"/>
    <n v="111.16"/>
  </r>
  <r>
    <n v="5015"/>
    <x v="2483"/>
    <x v="246"/>
    <d v="2018-07-26T00:00:00"/>
    <x v="1"/>
    <s v="SW-20350"/>
    <s v="Sean Wendt"/>
    <x v="2"/>
    <s v="United States"/>
    <s v="Cleveland"/>
    <s v="Ohio"/>
    <n v="44105"/>
    <x v="3"/>
    <x v="1717"/>
    <x v="2"/>
    <s v="Phones"/>
    <s v="Dexim XPower Skin Super-Thin Power Case for iPhone 5 - Black"/>
    <x v="3599"/>
    <n v="0.4"/>
    <n v="126.33839999999999"/>
  </r>
  <r>
    <n v="5016"/>
    <x v="2484"/>
    <x v="156"/>
    <d v="2015-11-29T00:00:00"/>
    <x v="1"/>
    <s v="TH-21100"/>
    <s v="Thea Hendricks"/>
    <x v="0"/>
    <s v="United States"/>
    <s v="Toledo"/>
    <s v="Ohio"/>
    <n v="43615"/>
    <x v="3"/>
    <x v="191"/>
    <x v="0"/>
    <s v="Furnishings"/>
    <s v="Eldon 200 Class Desk Accessories, Burgundy"/>
    <x v="200"/>
    <n v="0.4"/>
    <n v="21.1008"/>
  </r>
  <r>
    <n v="5017"/>
    <x v="2484"/>
    <x v="156"/>
    <d v="2015-11-29T00:00:00"/>
    <x v="1"/>
    <s v="TH-21100"/>
    <s v="Thea Hendricks"/>
    <x v="0"/>
    <s v="United States"/>
    <s v="Toledo"/>
    <s v="Ohio"/>
    <n v="43615"/>
    <x v="3"/>
    <x v="1718"/>
    <x v="2"/>
    <s v="Phones"/>
    <s v="Samsung Galaxy S4"/>
    <x v="3600"/>
    <n v="0.4"/>
    <n v="901.42559999999992"/>
  </r>
  <r>
    <n v="5018"/>
    <x v="2485"/>
    <x v="647"/>
    <d v="2015-11-18T00:00:00"/>
    <x v="2"/>
    <s v="SS-20410"/>
    <s v="Shahid Shariari"/>
    <x v="0"/>
    <s v="United States"/>
    <s v="Los Angeles"/>
    <s v="California"/>
    <n v="90008"/>
    <x v="1"/>
    <x v="224"/>
    <x v="0"/>
    <s v="Furnishings"/>
    <s v="Eldon 100 Class Desk Accessories"/>
    <x v="3601"/>
    <n v="0.4"/>
    <n v="6.0659999999999998"/>
  </r>
  <r>
    <n v="5019"/>
    <x v="2485"/>
    <x v="647"/>
    <d v="2015-11-18T00:00:00"/>
    <x v="2"/>
    <s v="SS-20410"/>
    <s v="Shahid Shariari"/>
    <x v="0"/>
    <s v="United States"/>
    <s v="Los Angeles"/>
    <s v="California"/>
    <n v="90008"/>
    <x v="1"/>
    <x v="217"/>
    <x v="2"/>
    <s v="Accessories"/>
    <s v="Logitech P710e Mobile Speakerphone"/>
    <x v="3602"/>
    <n v="0.45"/>
    <n v="424.85850000000005"/>
  </r>
  <r>
    <n v="5020"/>
    <x v="2485"/>
    <x v="647"/>
    <d v="2015-11-18T00:00:00"/>
    <x v="2"/>
    <s v="SS-20410"/>
    <s v="Shahid Shariari"/>
    <x v="0"/>
    <s v="United States"/>
    <s v="Los Angeles"/>
    <s v="California"/>
    <n v="90008"/>
    <x v="1"/>
    <x v="682"/>
    <x v="1"/>
    <s v="Supplies"/>
    <s v="Acme Box Cutter Scissors"/>
    <x v="3603"/>
    <n v="0.45"/>
    <n v="11.253000000000002"/>
  </r>
  <r>
    <n v="5021"/>
    <x v="2486"/>
    <x v="721"/>
    <d v="2018-03-25T00:00:00"/>
    <x v="0"/>
    <s v="MZ-17515"/>
    <s v="Mary Zewe"/>
    <x v="1"/>
    <s v="United States"/>
    <s v="New York City"/>
    <s v="New York"/>
    <n v="10011"/>
    <x v="3"/>
    <x v="413"/>
    <x v="1"/>
    <s v="Supplies"/>
    <s v="Premier Electric Letter Opener"/>
    <x v="3604"/>
    <n v="0.25"/>
    <n v="260.685"/>
  </r>
  <r>
    <n v="5022"/>
    <x v="2487"/>
    <x v="122"/>
    <d v="2017-12-24T00:00:00"/>
    <x v="1"/>
    <s v="JE-15475"/>
    <s v="Jeremy Ellison"/>
    <x v="0"/>
    <s v="United States"/>
    <s v="San Diego"/>
    <s v="California"/>
    <n v="92037"/>
    <x v="1"/>
    <x v="477"/>
    <x v="2"/>
    <s v="Accessories"/>
    <s v="SanDisk Cruzer 64 GB USB Flash Drive"/>
    <x v="3605"/>
    <n v="0.45"/>
    <n v="39.952000000000005"/>
  </r>
  <r>
    <n v="5023"/>
    <x v="2487"/>
    <x v="122"/>
    <d v="2017-12-24T00:00:00"/>
    <x v="1"/>
    <s v="JE-15475"/>
    <s v="Jeremy Ellison"/>
    <x v="0"/>
    <s v="United States"/>
    <s v="San Diego"/>
    <s v="California"/>
    <n v="92037"/>
    <x v="1"/>
    <x v="217"/>
    <x v="2"/>
    <s v="Accessories"/>
    <s v="Logitech P710e Mobile Speakerphone"/>
    <x v="3602"/>
    <n v="0.45"/>
    <n v="424.85850000000005"/>
  </r>
  <r>
    <n v="5024"/>
    <x v="2487"/>
    <x v="122"/>
    <d v="2017-12-24T00:00:00"/>
    <x v="1"/>
    <s v="JE-15475"/>
    <s v="Jeremy Ellison"/>
    <x v="0"/>
    <s v="United States"/>
    <s v="San Diego"/>
    <s v="California"/>
    <n v="92037"/>
    <x v="1"/>
    <x v="1611"/>
    <x v="0"/>
    <s v="Furnishings"/>
    <s v="Eldon Expressions Wood and Plastic Desk Accessories, Oak"/>
    <x v="3009"/>
    <n v="0.4"/>
    <n v="23.952000000000002"/>
  </r>
  <r>
    <n v="5025"/>
    <x v="2488"/>
    <x v="570"/>
    <d v="2018-08-03T00:00:00"/>
    <x v="1"/>
    <s v="RF-19735"/>
    <s v="Roland Fjeld"/>
    <x v="0"/>
    <s v="United States"/>
    <s v="Oklahoma City"/>
    <s v="Oklahoma"/>
    <n v="73120"/>
    <x v="2"/>
    <x v="1595"/>
    <x v="1"/>
    <s v="Binders"/>
    <s v="GBC Poly Designer Binding Covers"/>
    <x v="3347"/>
    <n v="0.3"/>
    <n v="23.435999999999996"/>
  </r>
  <r>
    <n v="5026"/>
    <x v="2488"/>
    <x v="570"/>
    <d v="2018-08-03T00:00:00"/>
    <x v="1"/>
    <s v="RF-19735"/>
    <s v="Roland Fjeld"/>
    <x v="0"/>
    <s v="United States"/>
    <s v="Oklahoma City"/>
    <s v="Oklahoma"/>
    <n v="73120"/>
    <x v="2"/>
    <x v="348"/>
    <x v="2"/>
    <s v="Phones"/>
    <s v="Nortel Meridian M3904 Professional Digital phone"/>
    <x v="3606"/>
    <n v="0.3"/>
    <n v="323.37900000000002"/>
  </r>
  <r>
    <n v="5027"/>
    <x v="2488"/>
    <x v="570"/>
    <d v="2018-08-03T00:00:00"/>
    <x v="1"/>
    <s v="RF-19735"/>
    <s v="Roland Fjeld"/>
    <x v="0"/>
    <s v="United States"/>
    <s v="Oklahoma City"/>
    <s v="Oklahoma"/>
    <n v="73120"/>
    <x v="2"/>
    <x v="14"/>
    <x v="1"/>
    <s v="Appliances"/>
    <s v="Holmes Replacement Filter for HEPA Air Cleaner, Very Large Room, HEPA Filter"/>
    <x v="1584"/>
    <n v="0.3"/>
    <n v="96.334000000000003"/>
  </r>
  <r>
    <n v="5028"/>
    <x v="2488"/>
    <x v="570"/>
    <d v="2018-08-03T00:00:00"/>
    <x v="1"/>
    <s v="RF-19735"/>
    <s v="Roland Fjeld"/>
    <x v="0"/>
    <s v="United States"/>
    <s v="Oklahoma City"/>
    <s v="Oklahoma"/>
    <n v="73120"/>
    <x v="2"/>
    <x v="1719"/>
    <x v="0"/>
    <s v="Chairs"/>
    <s v="Office Star Flex Back Scooter Chair with Aluminum Finish Frame"/>
    <x v="3607"/>
    <n v="0.35"/>
    <n v="196.73550000000003"/>
  </r>
  <r>
    <n v="5029"/>
    <x v="2489"/>
    <x v="814"/>
    <d v="2015-09-07T00:00:00"/>
    <x v="0"/>
    <s v="CV-12295"/>
    <s v="Christina VanderZanden"/>
    <x v="0"/>
    <s v="United States"/>
    <s v="Chicago"/>
    <s v="Illinois"/>
    <n v="60653"/>
    <x v="2"/>
    <x v="590"/>
    <x v="2"/>
    <s v="Accessories"/>
    <s v="Logitech Wireless Performance Mouse MX for PC and Mac"/>
    <x v="1946"/>
    <n v="0.35"/>
    <n v="155.98439999999999"/>
  </r>
  <r>
    <n v="5030"/>
    <x v="2490"/>
    <x v="926"/>
    <d v="2018-02-02T00:00:00"/>
    <x v="1"/>
    <s v="VG-21790"/>
    <s v="Vivek Gonzalez"/>
    <x v="0"/>
    <s v="United States"/>
    <s v="San Francisco"/>
    <s v="California"/>
    <n v="94109"/>
    <x v="1"/>
    <x v="1477"/>
    <x v="1"/>
    <s v="Art"/>
    <s v="Newell 339"/>
    <x v="480"/>
    <n v="0.45"/>
    <n v="4.5870000000000006"/>
  </r>
  <r>
    <n v="5031"/>
    <x v="2490"/>
    <x v="926"/>
    <d v="2018-02-02T00:00:00"/>
    <x v="1"/>
    <s v="VG-21790"/>
    <s v="Vivek Gonzalez"/>
    <x v="0"/>
    <s v="United States"/>
    <s v="San Francisco"/>
    <s v="California"/>
    <n v="94109"/>
    <x v="1"/>
    <x v="1257"/>
    <x v="1"/>
    <s v="Supplies"/>
    <s v="Acme Office Executive Series Stainless Steel Trimmers"/>
    <x v="3608"/>
    <n v="0.45"/>
    <n v="4.7135000000000007"/>
  </r>
  <r>
    <n v="5032"/>
    <x v="2490"/>
    <x v="926"/>
    <d v="2018-02-02T00:00:00"/>
    <x v="1"/>
    <s v="VG-21790"/>
    <s v="Vivek Gonzalez"/>
    <x v="0"/>
    <s v="United States"/>
    <s v="San Francisco"/>
    <s v="California"/>
    <n v="94109"/>
    <x v="1"/>
    <x v="440"/>
    <x v="1"/>
    <s v="Binders"/>
    <s v="Clear Mylar Reinforcing Strips"/>
    <x v="470"/>
    <n v="0.4"/>
    <n v="71.769599999999997"/>
  </r>
  <r>
    <n v="5033"/>
    <x v="2491"/>
    <x v="482"/>
    <d v="2018-01-02T00:00:00"/>
    <x v="1"/>
    <s v="BB-11545"/>
    <s v="Brenda Bowman"/>
    <x v="1"/>
    <s v="United States"/>
    <s v="Vineland"/>
    <s v="New Jersey"/>
    <n v="8360"/>
    <x v="3"/>
    <x v="56"/>
    <x v="0"/>
    <s v="Chairs"/>
    <s v="Novimex Turbo Task Chair"/>
    <x v="3609"/>
    <n v="0.25"/>
    <n v="159.70499999999998"/>
  </r>
  <r>
    <n v="5034"/>
    <x v="2491"/>
    <x v="482"/>
    <d v="2018-01-02T00:00:00"/>
    <x v="1"/>
    <s v="BB-11545"/>
    <s v="Brenda Bowman"/>
    <x v="1"/>
    <s v="United States"/>
    <s v="Vineland"/>
    <s v="New Jersey"/>
    <n v="8360"/>
    <x v="3"/>
    <x v="1276"/>
    <x v="1"/>
    <s v="Appliances"/>
    <s v="Fellowes Advanced Computer Series Surge Protectors"/>
    <x v="3610"/>
    <n v="0.4"/>
    <n v="15.893999999999998"/>
  </r>
  <r>
    <n v="5035"/>
    <x v="2492"/>
    <x v="101"/>
    <d v="2016-08-13T00:00:00"/>
    <x v="0"/>
    <s v="HR-14770"/>
    <s v="Hallie Redmond"/>
    <x v="2"/>
    <s v="United States"/>
    <s v="Milwaukee"/>
    <s v="Wisconsin"/>
    <n v="53209"/>
    <x v="2"/>
    <x v="1657"/>
    <x v="0"/>
    <s v="Bookcases"/>
    <s v="OSullivan Cherrywood Estates Traditional Barrister Bookcase"/>
    <x v="3611"/>
    <n v="0.4"/>
    <n v="412.44"/>
  </r>
  <r>
    <n v="5036"/>
    <x v="2493"/>
    <x v="322"/>
    <d v="2015-04-12T00:00:00"/>
    <x v="1"/>
    <s v="SC-20260"/>
    <s v="Scott Cohen"/>
    <x v="1"/>
    <s v="United States"/>
    <s v="Seattle"/>
    <s v="Washington"/>
    <n v="98115"/>
    <x v="1"/>
    <x v="562"/>
    <x v="0"/>
    <s v="Tables"/>
    <s v="Chromcraft Bull-Nose Wood Round Conference Table Top, Wood Base"/>
    <x v="2283"/>
    <n v="0.45"/>
    <n v="359.45249999999999"/>
  </r>
  <r>
    <n v="5037"/>
    <x v="2493"/>
    <x v="322"/>
    <d v="2015-04-12T00:00:00"/>
    <x v="1"/>
    <s v="SC-20260"/>
    <s v="Scott Cohen"/>
    <x v="1"/>
    <s v="United States"/>
    <s v="Seattle"/>
    <s v="Washington"/>
    <n v="98115"/>
    <x v="1"/>
    <x v="658"/>
    <x v="2"/>
    <s v="Accessories"/>
    <s v="Kingston Digital DataTraveler 32GB USB 2.0"/>
    <x v="1269"/>
    <n v="0.45"/>
    <n v="18.645"/>
  </r>
  <r>
    <n v="5038"/>
    <x v="2494"/>
    <x v="701"/>
    <d v="2018-11-21T00:00:00"/>
    <x v="0"/>
    <s v="EG-13900"/>
    <s v="Emily Grady"/>
    <x v="0"/>
    <s v="United States"/>
    <s v="Naperville"/>
    <s v="Illinois"/>
    <n v="60540"/>
    <x v="2"/>
    <x v="603"/>
    <x v="2"/>
    <s v="Accessories"/>
    <s v="Logitech Illuminated - Keyboard"/>
    <x v="3612"/>
    <n v="0.35"/>
    <n v="155.97400000000002"/>
  </r>
  <r>
    <n v="5039"/>
    <x v="2495"/>
    <x v="655"/>
    <d v="2016-07-12T00:00:00"/>
    <x v="2"/>
    <s v="TS-21370"/>
    <s v="Todd Sumrall"/>
    <x v="1"/>
    <s v="United States"/>
    <s v="Wilmington"/>
    <s v="Delaware"/>
    <n v="19805"/>
    <x v="3"/>
    <x v="719"/>
    <x v="0"/>
    <s v="Tables"/>
    <s v="Lesro Sheffield Collection Coffee Table, End Table, Center Table, Corner Table"/>
    <x v="3613"/>
    <n v="0.25"/>
    <n v="149.87700000000001"/>
  </r>
  <r>
    <n v="5040"/>
    <x v="2495"/>
    <x v="655"/>
    <d v="2016-07-12T00:00:00"/>
    <x v="2"/>
    <s v="TS-21370"/>
    <s v="Todd Sumrall"/>
    <x v="1"/>
    <s v="United States"/>
    <s v="Wilmington"/>
    <s v="Delaware"/>
    <n v="19805"/>
    <x v="3"/>
    <x v="1118"/>
    <x v="2"/>
    <s v="Phones"/>
    <s v="Wilson Electronics DB Pro Signal Booster"/>
    <x v="3614"/>
    <n v="0.4"/>
    <n v="429.59999999999997"/>
  </r>
  <r>
    <n v="5041"/>
    <x v="2495"/>
    <x v="655"/>
    <d v="2016-07-12T00:00:00"/>
    <x v="2"/>
    <s v="TS-21370"/>
    <s v="Todd Sumrall"/>
    <x v="1"/>
    <s v="United States"/>
    <s v="Wilmington"/>
    <s v="Delaware"/>
    <n v="19805"/>
    <x v="3"/>
    <x v="351"/>
    <x v="1"/>
    <s v="Binders"/>
    <s v="Tuf-Vin Binders"/>
    <x v="3615"/>
    <n v="0.4"/>
    <n v="132.636"/>
  </r>
  <r>
    <n v="5042"/>
    <x v="2496"/>
    <x v="338"/>
    <d v="2017-11-13T00:00:00"/>
    <x v="0"/>
    <s v="AI-10855"/>
    <s v="Arianne Irving"/>
    <x v="0"/>
    <s v="United States"/>
    <s v="Los Angeles"/>
    <s v="California"/>
    <n v="90036"/>
    <x v="1"/>
    <x v="1437"/>
    <x v="1"/>
    <s v="Paper"/>
    <s v="Embossed Ink Jet Note Cards"/>
    <x v="3616"/>
    <n v="0.4"/>
    <n v="40.625999999999998"/>
  </r>
  <r>
    <n v="5043"/>
    <x v="2496"/>
    <x v="338"/>
    <d v="2017-11-13T00:00:00"/>
    <x v="0"/>
    <s v="AI-10855"/>
    <s v="Arianne Irving"/>
    <x v="0"/>
    <s v="United States"/>
    <s v="Los Angeles"/>
    <s v="California"/>
    <n v="90036"/>
    <x v="1"/>
    <x v="791"/>
    <x v="1"/>
    <s v="Appliances"/>
    <s v="Belkin F9S820V06 8 Outlet Surge"/>
    <x v="677"/>
    <n v="0.4"/>
    <n v="77.951999999999984"/>
  </r>
  <r>
    <n v="5044"/>
    <x v="2496"/>
    <x v="338"/>
    <d v="2017-11-13T00:00:00"/>
    <x v="0"/>
    <s v="AI-10855"/>
    <s v="Arianne Irving"/>
    <x v="0"/>
    <s v="United States"/>
    <s v="Los Angeles"/>
    <s v="California"/>
    <n v="90036"/>
    <x v="1"/>
    <x v="689"/>
    <x v="0"/>
    <s v="Furnishings"/>
    <s v="Howard Miller 11-1/2 Diameter Ridgewood Wall Clock"/>
    <x v="3617"/>
    <n v="0.4"/>
    <n v="280.476"/>
  </r>
  <r>
    <n v="5045"/>
    <x v="2496"/>
    <x v="338"/>
    <d v="2017-11-13T00:00:00"/>
    <x v="0"/>
    <s v="AI-10855"/>
    <s v="Arianne Irving"/>
    <x v="0"/>
    <s v="United States"/>
    <s v="Los Angeles"/>
    <s v="California"/>
    <n v="90036"/>
    <x v="1"/>
    <x v="1635"/>
    <x v="1"/>
    <s v="Paper"/>
    <s v="Xerox 1933"/>
    <x v="3618"/>
    <n v="0.4"/>
    <n v="36.839999999999996"/>
  </r>
  <r>
    <n v="5046"/>
    <x v="2496"/>
    <x v="338"/>
    <d v="2017-11-13T00:00:00"/>
    <x v="0"/>
    <s v="AI-10855"/>
    <s v="Arianne Irving"/>
    <x v="0"/>
    <s v="United States"/>
    <s v="Los Angeles"/>
    <s v="California"/>
    <n v="90036"/>
    <x v="1"/>
    <x v="734"/>
    <x v="1"/>
    <s v="Storage"/>
    <s v="Standard Rollaway File with Lock"/>
    <x v="3619"/>
    <n v="0.5"/>
    <n v="360.38"/>
  </r>
  <r>
    <n v="5047"/>
    <x v="2496"/>
    <x v="338"/>
    <d v="2017-11-13T00:00:00"/>
    <x v="0"/>
    <s v="AI-10855"/>
    <s v="Arianne Irving"/>
    <x v="0"/>
    <s v="United States"/>
    <s v="Los Angeles"/>
    <s v="California"/>
    <n v="90036"/>
    <x v="1"/>
    <x v="870"/>
    <x v="1"/>
    <s v="Binders"/>
    <s v="Peel &amp; Stick Add-On Corner Pockets"/>
    <x v="1170"/>
    <n v="0.4"/>
    <n v="3.1103999999999998"/>
  </r>
  <r>
    <n v="5048"/>
    <x v="2496"/>
    <x v="338"/>
    <d v="2017-11-13T00:00:00"/>
    <x v="0"/>
    <s v="AI-10855"/>
    <s v="Arianne Irving"/>
    <x v="0"/>
    <s v="United States"/>
    <s v="Los Angeles"/>
    <s v="California"/>
    <n v="90036"/>
    <x v="1"/>
    <x v="1630"/>
    <x v="1"/>
    <s v="Art"/>
    <s v="Newell 338"/>
    <x v="453"/>
    <n v="0.45"/>
    <n v="8.0850000000000009"/>
  </r>
  <r>
    <n v="5049"/>
    <x v="2497"/>
    <x v="691"/>
    <d v="2015-04-04T00:00:00"/>
    <x v="1"/>
    <s v="DD-13570"/>
    <s v="Dorothy Dickinson"/>
    <x v="0"/>
    <s v="United States"/>
    <s v="Chicago"/>
    <s v="Illinois"/>
    <n v="60610"/>
    <x v="2"/>
    <x v="699"/>
    <x v="1"/>
    <s v="Binders"/>
    <s v="Fellowes Black Plastic Comb Bindings"/>
    <x v="3620"/>
    <n v="0.3"/>
    <n v="5.6937999999999995"/>
  </r>
  <r>
    <n v="5050"/>
    <x v="2497"/>
    <x v="691"/>
    <d v="2015-04-04T00:00:00"/>
    <x v="1"/>
    <s v="DD-13570"/>
    <s v="Dorothy Dickinson"/>
    <x v="0"/>
    <s v="United States"/>
    <s v="Chicago"/>
    <s v="Illinois"/>
    <n v="60610"/>
    <x v="2"/>
    <x v="648"/>
    <x v="2"/>
    <s v="Accessories"/>
    <s v="Kensington SlimBlade Notebook Wireless Mouse with Nano Receiver"/>
    <x v="1542"/>
    <n v="0.35"/>
    <n v="51.989599999999996"/>
  </r>
  <r>
    <n v="5051"/>
    <x v="2498"/>
    <x v="227"/>
    <d v="2016-09-24T00:00:00"/>
    <x v="1"/>
    <s v="AB-10060"/>
    <s v="Adam Bellavance"/>
    <x v="2"/>
    <s v="United States"/>
    <s v="Des Moines"/>
    <s v="Washington"/>
    <n v="98198"/>
    <x v="1"/>
    <x v="1286"/>
    <x v="1"/>
    <s v="Paper"/>
    <s v="Wirebound Message Books, Four 2 3/4 x 5 Forms per Page, 600 Sets per Book"/>
    <x v="1878"/>
    <n v="0.4"/>
    <n v="11.123999999999999"/>
  </r>
  <r>
    <n v="5052"/>
    <x v="2499"/>
    <x v="209"/>
    <d v="2016-11-11T00:00:00"/>
    <x v="1"/>
    <s v="KB-16240"/>
    <s v="Karen Bern"/>
    <x v="1"/>
    <s v="United States"/>
    <s v="Philadelphia"/>
    <s v="Pennsylvania"/>
    <n v="19140"/>
    <x v="3"/>
    <x v="373"/>
    <x v="1"/>
    <s v="Envelopes"/>
    <s v="White Envelopes, White Envelopes with Clear Poly Window"/>
    <x v="2878"/>
    <n v="0.4"/>
    <n v="14.639999999999999"/>
  </r>
  <r>
    <n v="5053"/>
    <x v="2500"/>
    <x v="240"/>
    <d v="2018-05-19T00:00:00"/>
    <x v="3"/>
    <s v="JC-15775"/>
    <s v="John Castell"/>
    <x v="0"/>
    <s v="United States"/>
    <s v="Atlanta"/>
    <s v="Georgia"/>
    <n v="30318"/>
    <x v="0"/>
    <x v="1158"/>
    <x v="1"/>
    <s v="Paper"/>
    <s v="Tops White Computer Printout Paper"/>
    <x v="3483"/>
    <n v="0.25"/>
    <n v="146.72999999999999"/>
  </r>
  <r>
    <n v="5054"/>
    <x v="2501"/>
    <x v="928"/>
    <d v="2016-01-08T00:00:00"/>
    <x v="0"/>
    <s v="AH-10465"/>
    <s v="Amy Hunt"/>
    <x v="0"/>
    <s v="United States"/>
    <s v="Dallas"/>
    <s v="Texas"/>
    <n v="75217"/>
    <x v="2"/>
    <x v="769"/>
    <x v="2"/>
    <s v="Accessories"/>
    <s v="Enermax Acrylux Wireless Keyboard"/>
    <x v="3621"/>
    <n v="0.35"/>
    <n v="258.95999999999998"/>
  </r>
  <r>
    <n v="5055"/>
    <x v="2501"/>
    <x v="928"/>
    <d v="2016-01-08T00:00:00"/>
    <x v="0"/>
    <s v="AH-10465"/>
    <s v="Amy Hunt"/>
    <x v="0"/>
    <s v="United States"/>
    <s v="Dallas"/>
    <s v="Texas"/>
    <n v="75217"/>
    <x v="2"/>
    <x v="454"/>
    <x v="1"/>
    <s v="Art"/>
    <s v="Newell 317"/>
    <x v="2559"/>
    <n v="0.35"/>
    <n v="4.5864000000000003"/>
  </r>
  <r>
    <n v="5056"/>
    <x v="2501"/>
    <x v="928"/>
    <d v="2016-01-08T00:00:00"/>
    <x v="0"/>
    <s v="AH-10465"/>
    <s v="Amy Hunt"/>
    <x v="0"/>
    <s v="United States"/>
    <s v="Dallas"/>
    <s v="Texas"/>
    <n v="75217"/>
    <x v="2"/>
    <x v="587"/>
    <x v="0"/>
    <s v="Bookcases"/>
    <s v="OSullivan Living Dimensions 5-Shelf Bookcases"/>
    <x v="3622"/>
    <n v="0.4"/>
    <n v="811.43855999999994"/>
  </r>
  <r>
    <n v="5057"/>
    <x v="2502"/>
    <x v="1014"/>
    <d v="2016-09-11T00:00:00"/>
    <x v="2"/>
    <s v="NM-18520"/>
    <s v="Neoma Murray"/>
    <x v="0"/>
    <s v="United States"/>
    <s v="Moreno Valley"/>
    <s v="California"/>
    <n v="92553"/>
    <x v="1"/>
    <x v="1610"/>
    <x v="1"/>
    <s v="Paper"/>
    <s v="Xerox 1928"/>
    <x v="1579"/>
    <n v="0.4"/>
    <n v="15.839999999999998"/>
  </r>
  <r>
    <n v="5058"/>
    <x v="2502"/>
    <x v="1014"/>
    <d v="2016-09-11T00:00:00"/>
    <x v="2"/>
    <s v="NM-18520"/>
    <s v="Neoma Murray"/>
    <x v="0"/>
    <s v="United States"/>
    <s v="Moreno Valley"/>
    <s v="California"/>
    <n v="92553"/>
    <x v="1"/>
    <x v="700"/>
    <x v="1"/>
    <s v="Storage"/>
    <s v="Eldon Shelf Savers Cubes and Bins"/>
    <x v="3623"/>
    <n v="0.5"/>
    <n v="20.94"/>
  </r>
  <r>
    <n v="5059"/>
    <x v="2503"/>
    <x v="1015"/>
    <d v="2017-04-07T00:00:00"/>
    <x v="1"/>
    <s v="CS-11950"/>
    <s v="Carlos Soltero"/>
    <x v="0"/>
    <s v="United States"/>
    <s v="Philadelphia"/>
    <s v="Pennsylvania"/>
    <n v="19140"/>
    <x v="3"/>
    <x v="805"/>
    <x v="1"/>
    <s v="Binders"/>
    <s v="GBC Velobind Prepunched Cover Sets, Regency Series"/>
    <x v="3624"/>
    <n v="0.4"/>
    <n v="59.907600000000002"/>
  </r>
  <r>
    <n v="5060"/>
    <x v="2504"/>
    <x v="5"/>
    <d v="2017-12-07T00:00:00"/>
    <x v="0"/>
    <s v="TP-21130"/>
    <s v="Theone Pippenger"/>
    <x v="0"/>
    <s v="United States"/>
    <s v="Georgetown"/>
    <s v="Kentucky"/>
    <n v="40324"/>
    <x v="0"/>
    <x v="754"/>
    <x v="2"/>
    <s v="Phones"/>
    <s v="Samsung Galaxy S III - 16GB - pebble blue (T-Mobile)"/>
    <x v="1527"/>
    <n v="0.25"/>
    <n v="524.98500000000001"/>
  </r>
  <r>
    <n v="5061"/>
    <x v="2504"/>
    <x v="5"/>
    <d v="2017-12-07T00:00:00"/>
    <x v="0"/>
    <s v="TP-21130"/>
    <s v="Theone Pippenger"/>
    <x v="0"/>
    <s v="United States"/>
    <s v="Georgetown"/>
    <s v="Kentucky"/>
    <n v="40324"/>
    <x v="0"/>
    <x v="391"/>
    <x v="1"/>
    <s v="Storage"/>
    <s v="Fellowes Bankers Box Staxonsteel Drawer File/Stacking System"/>
    <x v="3625"/>
    <n v="0.35"/>
    <n v="380.13300000000004"/>
  </r>
  <r>
    <n v="5062"/>
    <x v="2505"/>
    <x v="412"/>
    <d v="2016-05-12T00:00:00"/>
    <x v="1"/>
    <s v="DL-12925"/>
    <s v="Daniel Lacy"/>
    <x v="0"/>
    <s v="United States"/>
    <s v="Minneapolis"/>
    <s v="Minnesota"/>
    <n v="55407"/>
    <x v="2"/>
    <x v="715"/>
    <x v="1"/>
    <s v="Binders"/>
    <s v="Wilson Jones Legal Size Ring Binders"/>
    <x v="3626"/>
    <n v="0.3"/>
    <n v="30.785999999999994"/>
  </r>
  <r>
    <n v="5063"/>
    <x v="2505"/>
    <x v="412"/>
    <d v="2016-05-12T00:00:00"/>
    <x v="1"/>
    <s v="DL-12925"/>
    <s v="Daniel Lacy"/>
    <x v="0"/>
    <s v="United States"/>
    <s v="Minneapolis"/>
    <s v="Minnesota"/>
    <n v="55407"/>
    <x v="2"/>
    <x v="1066"/>
    <x v="2"/>
    <s v="Phones"/>
    <s v="VTech DS6151"/>
    <x v="2216"/>
    <n v="0.3"/>
    <n v="264.57900000000001"/>
  </r>
  <r>
    <n v="5064"/>
    <x v="2505"/>
    <x v="412"/>
    <d v="2016-05-12T00:00:00"/>
    <x v="1"/>
    <s v="DL-12925"/>
    <s v="Daniel Lacy"/>
    <x v="0"/>
    <s v="United States"/>
    <s v="Minneapolis"/>
    <s v="Minnesota"/>
    <n v="55407"/>
    <x v="2"/>
    <x v="479"/>
    <x v="0"/>
    <s v="Furnishings"/>
    <s v="Deflect-o EconoMat Studded, No Bevel Mat for Low Pile Carpeting"/>
    <x v="3384"/>
    <n v="0.3"/>
    <n v="86.771999999999991"/>
  </r>
  <r>
    <n v="5065"/>
    <x v="2506"/>
    <x v="585"/>
    <d v="2018-09-24T00:00:00"/>
    <x v="2"/>
    <s v="CA-12265"/>
    <s v="Christina Anderson"/>
    <x v="0"/>
    <s v="United States"/>
    <s v="Wilmington"/>
    <s v="Delaware"/>
    <n v="19805"/>
    <x v="3"/>
    <x v="34"/>
    <x v="2"/>
    <s v="Phones"/>
    <s v="GE 30524EE4"/>
    <x v="3627"/>
    <n v="0.4"/>
    <n v="235.18799999999999"/>
  </r>
  <r>
    <n v="5066"/>
    <x v="2507"/>
    <x v="329"/>
    <d v="2018-12-07T00:00:00"/>
    <x v="1"/>
    <s v="SC-20380"/>
    <s v="Shahid Collister"/>
    <x v="0"/>
    <s v="United States"/>
    <s v="Burlington"/>
    <s v="North Carolina"/>
    <n v="27217"/>
    <x v="0"/>
    <x v="265"/>
    <x v="2"/>
    <s v="Accessories"/>
    <s v="Logitech Wireless Gaming Headset G930"/>
    <x v="2885"/>
    <n v="0.15000000000000002"/>
    <n v="326.37959999999998"/>
  </r>
  <r>
    <n v="5067"/>
    <x v="2507"/>
    <x v="329"/>
    <d v="2018-12-07T00:00:00"/>
    <x v="1"/>
    <s v="SC-20380"/>
    <s v="Shahid Collister"/>
    <x v="0"/>
    <s v="United States"/>
    <s v="Burlington"/>
    <s v="North Carolina"/>
    <n v="27217"/>
    <x v="0"/>
    <x v="411"/>
    <x v="0"/>
    <s v="Tables"/>
    <s v="Bush Advantage Collection Racetrack Conference Table"/>
    <x v="3628"/>
    <n v="0.15000000000000002"/>
    <n v="1514.4296999999999"/>
  </r>
  <r>
    <n v="5068"/>
    <x v="2508"/>
    <x v="787"/>
    <d v="2018-01-19T00:00:00"/>
    <x v="1"/>
    <s v="TT-21460"/>
    <s v="Tonja Turnell"/>
    <x v="2"/>
    <s v="United States"/>
    <s v="Los Angeles"/>
    <s v="California"/>
    <n v="90008"/>
    <x v="1"/>
    <x v="1046"/>
    <x v="1"/>
    <s v="Art"/>
    <s v="Newell 347"/>
    <x v="1567"/>
    <n v="0.45"/>
    <n v="11.77"/>
  </r>
  <r>
    <n v="5069"/>
    <x v="2509"/>
    <x v="233"/>
    <d v="2015-08-12T00:00:00"/>
    <x v="1"/>
    <s v="MA-17560"/>
    <s v="Matt Abelman"/>
    <x v="2"/>
    <s v="United States"/>
    <s v="Trenton"/>
    <s v="Michigan"/>
    <n v="48183"/>
    <x v="2"/>
    <x v="1572"/>
    <x v="2"/>
    <s v="Copiers"/>
    <s v="Sharp 1540cs Digital Laser Copier"/>
    <x v="3629"/>
    <n v="0.4"/>
    <n v="329.99399999999997"/>
  </r>
  <r>
    <n v="5070"/>
    <x v="2509"/>
    <x v="233"/>
    <d v="2015-08-12T00:00:00"/>
    <x v="1"/>
    <s v="MA-17560"/>
    <s v="Matt Abelman"/>
    <x v="2"/>
    <s v="United States"/>
    <s v="Trenton"/>
    <s v="Michigan"/>
    <n v="48183"/>
    <x v="2"/>
    <x v="1094"/>
    <x v="1"/>
    <s v="Appliances"/>
    <s v="Acco Smartsocket Table Surge Protector, 6 Color-Coded Adapter Outlets"/>
    <x v="3630"/>
    <n v="0.3"/>
    <n v="117.27449999999999"/>
  </r>
  <r>
    <n v="5071"/>
    <x v="2509"/>
    <x v="233"/>
    <d v="2015-08-12T00:00:00"/>
    <x v="1"/>
    <s v="MA-17560"/>
    <s v="Matt Abelman"/>
    <x v="2"/>
    <s v="United States"/>
    <s v="Trenton"/>
    <s v="Michigan"/>
    <n v="48183"/>
    <x v="2"/>
    <x v="118"/>
    <x v="1"/>
    <s v="Envelopes"/>
    <s v="Globe Weis Peel &amp; Seel First Class Envelopes"/>
    <x v="3631"/>
    <n v="0.3"/>
    <n v="26.838000000000001"/>
  </r>
  <r>
    <n v="5072"/>
    <x v="2509"/>
    <x v="233"/>
    <d v="2015-08-12T00:00:00"/>
    <x v="1"/>
    <s v="MA-17560"/>
    <s v="Matt Abelman"/>
    <x v="2"/>
    <s v="United States"/>
    <s v="Trenton"/>
    <s v="Michigan"/>
    <n v="48183"/>
    <x v="2"/>
    <x v="1104"/>
    <x v="0"/>
    <s v="Furnishings"/>
    <s v="Nu-Dell Float Frame 11 x 14 1/2"/>
    <x v="3632"/>
    <n v="0.3"/>
    <n v="37.716000000000001"/>
  </r>
  <r>
    <n v="5073"/>
    <x v="2509"/>
    <x v="233"/>
    <d v="2015-08-12T00:00:00"/>
    <x v="1"/>
    <s v="MA-17560"/>
    <s v="Matt Abelman"/>
    <x v="2"/>
    <s v="United States"/>
    <s v="Trenton"/>
    <s v="Michigan"/>
    <n v="48183"/>
    <x v="2"/>
    <x v="1521"/>
    <x v="2"/>
    <s v="Phones"/>
    <s v="Motorola Droid Maxx"/>
    <x v="3633"/>
    <n v="0.3"/>
    <n v="209.98599999999999"/>
  </r>
  <r>
    <n v="5074"/>
    <x v="2510"/>
    <x v="599"/>
    <d v="2016-11-05T00:00:00"/>
    <x v="3"/>
    <s v="JM-16195"/>
    <s v="Justin MacKendrick"/>
    <x v="0"/>
    <s v="United States"/>
    <s v="San Francisco"/>
    <s v="California"/>
    <n v="94109"/>
    <x v="1"/>
    <x v="953"/>
    <x v="1"/>
    <s v="Storage"/>
    <s v="Hanging Personal Folder File"/>
    <x v="3634"/>
    <n v="0.5"/>
    <n v="31.4"/>
  </r>
  <r>
    <n v="5075"/>
    <x v="2511"/>
    <x v="1016"/>
    <d v="2018-04-29T00:00:00"/>
    <x v="0"/>
    <s v="MB-18085"/>
    <s v="Mick Brown"/>
    <x v="0"/>
    <s v="United States"/>
    <s v="Los Angeles"/>
    <s v="California"/>
    <n v="90049"/>
    <x v="1"/>
    <x v="530"/>
    <x v="1"/>
    <s v="Binders"/>
    <s v="Cardinal Slant-D Ring Binder, Heavy Gauge Vinyl"/>
    <x v="1150"/>
    <n v="0.4"/>
    <n v="8.3423999999999996"/>
  </r>
  <r>
    <n v="5076"/>
    <x v="2512"/>
    <x v="1017"/>
    <d v="2015-04-22T00:00:00"/>
    <x v="0"/>
    <s v="SV-20365"/>
    <s v="Seth Vernon"/>
    <x v="0"/>
    <s v="United States"/>
    <s v="Houston"/>
    <s v="Texas"/>
    <n v="77070"/>
    <x v="2"/>
    <x v="214"/>
    <x v="0"/>
    <s v="Tables"/>
    <s v="Bush Advantage Collection Round Conference Table"/>
    <x v="3635"/>
    <n v="0.35"/>
    <n v="483.66500000000002"/>
  </r>
  <r>
    <n v="5077"/>
    <x v="2512"/>
    <x v="1017"/>
    <d v="2015-04-22T00:00:00"/>
    <x v="0"/>
    <s v="SV-20365"/>
    <s v="Seth Vernon"/>
    <x v="0"/>
    <s v="United States"/>
    <s v="Houston"/>
    <s v="Texas"/>
    <n v="77070"/>
    <x v="2"/>
    <x v="602"/>
    <x v="1"/>
    <s v="Storage"/>
    <s v="Personal Folder Holder, Ebony"/>
    <x v="3636"/>
    <n v="0.4"/>
    <n v="26.904"/>
  </r>
  <r>
    <n v="5078"/>
    <x v="2512"/>
    <x v="1017"/>
    <d v="2015-04-22T00:00:00"/>
    <x v="0"/>
    <s v="SV-20365"/>
    <s v="Seth Vernon"/>
    <x v="0"/>
    <s v="United States"/>
    <s v="Houston"/>
    <s v="Texas"/>
    <n v="77070"/>
    <x v="2"/>
    <x v="1666"/>
    <x v="0"/>
    <s v="Tables"/>
    <s v="Riverside Furniture Stanwyck Manor Table Series"/>
    <x v="3637"/>
    <n v="0.35"/>
    <n v="261.0335"/>
  </r>
  <r>
    <n v="5079"/>
    <x v="2513"/>
    <x v="343"/>
    <d v="2018-11-17T00:00:00"/>
    <x v="1"/>
    <s v="CG-12040"/>
    <s v="Catherine Glotzbach"/>
    <x v="2"/>
    <s v="United States"/>
    <s v="Milwaukee"/>
    <s v="Wisconsin"/>
    <n v="53209"/>
    <x v="2"/>
    <x v="525"/>
    <x v="1"/>
    <s v="Binders"/>
    <s v="Prestige Round Ring Binders"/>
    <x v="2556"/>
    <n v="0.3"/>
    <n v="12.767999999999999"/>
  </r>
  <r>
    <n v="5080"/>
    <x v="2514"/>
    <x v="920"/>
    <d v="2018-11-29T00:00:00"/>
    <x v="1"/>
    <s v="BD-11500"/>
    <s v="Bradley Drucker"/>
    <x v="0"/>
    <s v="United States"/>
    <s v="San Francisco"/>
    <s v="California"/>
    <n v="94122"/>
    <x v="1"/>
    <x v="1248"/>
    <x v="0"/>
    <s v="Bookcases"/>
    <s v="Sauder Forest Hills Library, Woodland Oak Finish"/>
    <x v="3638"/>
    <n v="0.5"/>
    <n v="179.74950000000001"/>
  </r>
  <r>
    <n v="5081"/>
    <x v="2514"/>
    <x v="920"/>
    <d v="2018-11-29T00:00:00"/>
    <x v="1"/>
    <s v="BD-11500"/>
    <s v="Bradley Drucker"/>
    <x v="0"/>
    <s v="United States"/>
    <s v="San Francisco"/>
    <s v="California"/>
    <n v="94122"/>
    <x v="1"/>
    <x v="470"/>
    <x v="1"/>
    <s v="Storage"/>
    <s v="Sterilite Officeware Hinged File Box"/>
    <x v="3639"/>
    <n v="0.5"/>
    <n v="5.24"/>
  </r>
  <r>
    <n v="5082"/>
    <x v="2515"/>
    <x v="217"/>
    <d v="2016-12-18T00:00:00"/>
    <x v="3"/>
    <s v="JK-15640"/>
    <s v="Jim Kriz"/>
    <x v="2"/>
    <s v="United States"/>
    <s v="Cleveland"/>
    <s v="Ohio"/>
    <n v="44105"/>
    <x v="3"/>
    <x v="490"/>
    <x v="1"/>
    <s v="Paper"/>
    <s v="Xerox 226"/>
    <x v="557"/>
    <n v="0.4"/>
    <n v="12.441599999999999"/>
  </r>
  <r>
    <n v="5083"/>
    <x v="2516"/>
    <x v="162"/>
    <d v="2017-09-12T00:00:00"/>
    <x v="1"/>
    <s v="JM-15580"/>
    <s v="Jill Matthias"/>
    <x v="0"/>
    <s v="United States"/>
    <s v="Monroe"/>
    <s v="North Carolina"/>
    <n v="28110"/>
    <x v="0"/>
    <x v="916"/>
    <x v="2"/>
    <s v="Accessories"/>
    <s v="Memorex Froggy Flash Drive 4 GB"/>
    <x v="200"/>
    <n v="0.15000000000000002"/>
    <n v="29.892799999999998"/>
  </r>
  <r>
    <n v="5084"/>
    <x v="2516"/>
    <x v="162"/>
    <d v="2017-09-12T00:00:00"/>
    <x v="1"/>
    <s v="JM-15580"/>
    <s v="Jill Matthias"/>
    <x v="0"/>
    <s v="United States"/>
    <s v="Monroe"/>
    <s v="North Carolina"/>
    <n v="28110"/>
    <x v="0"/>
    <x v="982"/>
    <x v="1"/>
    <s v="Paper"/>
    <s v="Petty Cash Envelope"/>
    <x v="2779"/>
    <n v="0.25"/>
    <n v="48.527999999999992"/>
  </r>
  <r>
    <n v="5085"/>
    <x v="2517"/>
    <x v="112"/>
    <d v="2017-06-09T00:00:00"/>
    <x v="0"/>
    <s v="SC-20230"/>
    <s v="Scot Coram"/>
    <x v="1"/>
    <s v="United States"/>
    <s v="Lowell"/>
    <s v="Massachusetts"/>
    <n v="1852"/>
    <x v="3"/>
    <x v="779"/>
    <x v="1"/>
    <s v="Paper"/>
    <s v="Xerox 1935"/>
    <x v="151"/>
    <n v="0.4"/>
    <n v="63.311999999999998"/>
  </r>
  <r>
    <n v="5086"/>
    <x v="2518"/>
    <x v="974"/>
    <d v="2016-06-23T00:00:00"/>
    <x v="1"/>
    <s v="ME-17320"/>
    <s v="Maria Etezadi"/>
    <x v="2"/>
    <s v="United States"/>
    <s v="Dallas"/>
    <s v="Texas"/>
    <n v="75081"/>
    <x v="2"/>
    <x v="497"/>
    <x v="1"/>
    <s v="Binders"/>
    <s v="GBC White Gloss Covers, Plain Front"/>
    <x v="3640"/>
    <n v="0.3"/>
    <n v="4.0543999999999993"/>
  </r>
  <r>
    <n v="5087"/>
    <x v="2519"/>
    <x v="616"/>
    <d v="2016-03-09T00:00:00"/>
    <x v="1"/>
    <s v="KN-16390"/>
    <s v="Katherine Nockton"/>
    <x v="1"/>
    <s v="United States"/>
    <s v="Philadelphia"/>
    <s v="Pennsylvania"/>
    <n v="19120"/>
    <x v="3"/>
    <x v="1720"/>
    <x v="2"/>
    <s v="Phones"/>
    <s v="Samsung Convoy 3"/>
    <x v="3641"/>
    <n v="0.4"/>
    <n v="279.69479999999999"/>
  </r>
  <r>
    <n v="5088"/>
    <x v="2519"/>
    <x v="616"/>
    <d v="2016-03-09T00:00:00"/>
    <x v="1"/>
    <s v="KN-16390"/>
    <s v="Katherine Nockton"/>
    <x v="1"/>
    <s v="United States"/>
    <s v="Philadelphia"/>
    <s v="Pennsylvania"/>
    <n v="19120"/>
    <x v="3"/>
    <x v="553"/>
    <x v="2"/>
    <s v="Accessories"/>
    <s v="Sony 16GB Class 10 Micro SDHC R40 Memory Card"/>
    <x v="3642"/>
    <n v="0.25"/>
    <n v="7.734"/>
  </r>
  <r>
    <n v="5089"/>
    <x v="2519"/>
    <x v="616"/>
    <d v="2016-03-09T00:00:00"/>
    <x v="1"/>
    <s v="KN-16390"/>
    <s v="Katherine Nockton"/>
    <x v="1"/>
    <s v="United States"/>
    <s v="Philadelphia"/>
    <s v="Pennsylvania"/>
    <n v="19120"/>
    <x v="3"/>
    <x v="798"/>
    <x v="1"/>
    <s v="Binders"/>
    <s v="Avery Round Ring Poly Binders"/>
    <x v="3643"/>
    <n v="0.4"/>
    <n v="1.5336000000000001"/>
  </r>
  <r>
    <n v="5090"/>
    <x v="2520"/>
    <x v="1018"/>
    <d v="2018-08-07T00:00:00"/>
    <x v="2"/>
    <s v="HM-14860"/>
    <s v="Harry Marie"/>
    <x v="1"/>
    <s v="United States"/>
    <s v="Loveland"/>
    <s v="Colorado"/>
    <n v="80538"/>
    <x v="1"/>
    <x v="1383"/>
    <x v="1"/>
    <s v="Paper"/>
    <s v="Hammermill CopyPlus Copy Paper (20Lb. and 84 Bright)"/>
    <x v="885"/>
    <n v="0.4"/>
    <n v="4.7808000000000002"/>
  </r>
  <r>
    <n v="5091"/>
    <x v="2520"/>
    <x v="1018"/>
    <d v="2018-08-07T00:00:00"/>
    <x v="2"/>
    <s v="HM-14860"/>
    <s v="Harry Marie"/>
    <x v="1"/>
    <s v="United States"/>
    <s v="Loveland"/>
    <s v="Colorado"/>
    <n v="80538"/>
    <x v="1"/>
    <x v="598"/>
    <x v="1"/>
    <s v="Envelopes"/>
    <s v="Manila Recycled Extra-Heavyweight Clasp Envelopes, 6 x 9"/>
    <x v="1370"/>
    <n v="0.4"/>
    <n v="5.2704000000000004"/>
  </r>
  <r>
    <n v="5092"/>
    <x v="2521"/>
    <x v="247"/>
    <d v="2019-01-03T00:00:00"/>
    <x v="1"/>
    <s v="JM-15580"/>
    <s v="Jill Matthias"/>
    <x v="0"/>
    <s v="United States"/>
    <s v="Loveland"/>
    <s v="Colorado"/>
    <n v="80538"/>
    <x v="1"/>
    <x v="242"/>
    <x v="1"/>
    <s v="Fasteners"/>
    <s v="Bagged Rubber Bands"/>
    <x v="3644"/>
    <n v="0.4"/>
    <n v="1.8144"/>
  </r>
  <r>
    <n v="5093"/>
    <x v="2522"/>
    <x v="293"/>
    <d v="2016-05-27T00:00:00"/>
    <x v="1"/>
    <s v="KH-16690"/>
    <s v="Kristen Hastings"/>
    <x v="1"/>
    <s v="United States"/>
    <s v="Woonsocket"/>
    <s v="Rhode Island"/>
    <n v="2895"/>
    <x v="3"/>
    <x v="456"/>
    <x v="1"/>
    <s v="Storage"/>
    <s v="Advantus Rolling Storage Box"/>
    <x v="488"/>
    <n v="0.5"/>
    <n v="25.725000000000001"/>
  </r>
  <r>
    <n v="5094"/>
    <x v="2523"/>
    <x v="776"/>
    <d v="2015-12-10T00:00:00"/>
    <x v="1"/>
    <s v="BK-11260"/>
    <s v="Berenike Kampe"/>
    <x v="0"/>
    <s v="United States"/>
    <s v="Chicago"/>
    <s v="Illinois"/>
    <n v="60610"/>
    <x v="2"/>
    <x v="1297"/>
    <x v="1"/>
    <s v="Appliances"/>
    <s v="Bionaire 99.97% HEPA Air Cleaner"/>
    <x v="260"/>
    <n v="0.3"/>
    <n v="9.8111999999999995"/>
  </r>
  <r>
    <n v="5095"/>
    <x v="2523"/>
    <x v="776"/>
    <d v="2015-12-10T00:00:00"/>
    <x v="1"/>
    <s v="BK-11260"/>
    <s v="Berenike Kampe"/>
    <x v="0"/>
    <s v="United States"/>
    <s v="Chicago"/>
    <s v="Illinois"/>
    <n v="60610"/>
    <x v="2"/>
    <x v="838"/>
    <x v="0"/>
    <s v="Tables"/>
    <s v="KI Adjustable-Height Table"/>
    <x v="2439"/>
    <n v="0.35"/>
    <n v="139.7175"/>
  </r>
  <r>
    <n v="5096"/>
    <x v="2523"/>
    <x v="776"/>
    <d v="2015-12-10T00:00:00"/>
    <x v="1"/>
    <s v="BK-11260"/>
    <s v="Berenike Kampe"/>
    <x v="0"/>
    <s v="United States"/>
    <s v="Chicago"/>
    <s v="Illinois"/>
    <n v="60610"/>
    <x v="2"/>
    <x v="850"/>
    <x v="2"/>
    <s v="Phones"/>
    <s v="Shocksock Galaxy S4 Armband"/>
    <x v="1896"/>
    <n v="0.3"/>
    <n v="24.527999999999999"/>
  </r>
  <r>
    <n v="5097"/>
    <x v="2523"/>
    <x v="776"/>
    <d v="2015-12-10T00:00:00"/>
    <x v="1"/>
    <s v="BK-11260"/>
    <s v="Berenike Kampe"/>
    <x v="0"/>
    <s v="United States"/>
    <s v="Chicago"/>
    <s v="Illinois"/>
    <n v="60610"/>
    <x v="2"/>
    <x v="1104"/>
    <x v="0"/>
    <s v="Furnishings"/>
    <s v="Nu-Dell Float Frame 11 x 14 1/2"/>
    <x v="2168"/>
    <n v="0.3"/>
    <n v="7.5431999999999997"/>
  </r>
  <r>
    <n v="5098"/>
    <x v="2523"/>
    <x v="776"/>
    <d v="2015-12-10T00:00:00"/>
    <x v="1"/>
    <s v="BK-11260"/>
    <s v="Berenike Kampe"/>
    <x v="0"/>
    <s v="United States"/>
    <s v="Chicago"/>
    <s v="Illinois"/>
    <n v="60610"/>
    <x v="2"/>
    <x v="1023"/>
    <x v="1"/>
    <s v="Binders"/>
    <s v="Ibico Covers for Plastic or Wire Binding Elements"/>
    <x v="3645"/>
    <n v="0.3"/>
    <n v="3.2199999999999998"/>
  </r>
  <r>
    <n v="5099"/>
    <x v="2523"/>
    <x v="776"/>
    <d v="2015-12-10T00:00:00"/>
    <x v="1"/>
    <s v="BK-11260"/>
    <s v="Berenike Kampe"/>
    <x v="0"/>
    <s v="United States"/>
    <s v="Chicago"/>
    <s v="Illinois"/>
    <n v="60610"/>
    <x v="2"/>
    <x v="210"/>
    <x v="1"/>
    <s v="Storage"/>
    <s v="Rogers Deluxe File Chest"/>
    <x v="200"/>
    <n v="0.4"/>
    <n v="21.1008"/>
  </r>
  <r>
    <n v="5100"/>
    <x v="2524"/>
    <x v="976"/>
    <d v="2016-08-12T00:00:00"/>
    <x v="1"/>
    <s v="PN-18775"/>
    <s v="Parhena Norris"/>
    <x v="2"/>
    <s v="United States"/>
    <s v="Bakersfield"/>
    <s v="California"/>
    <n v="93309"/>
    <x v="1"/>
    <x v="416"/>
    <x v="1"/>
    <s v="Binders"/>
    <s v="Cardinal Hold-It CD Pocket"/>
    <x v="3646"/>
    <n v="0.4"/>
    <n v="11.491200000000001"/>
  </r>
  <r>
    <n v="5101"/>
    <x v="2525"/>
    <x v="461"/>
    <d v="2015-03-17T00:00:00"/>
    <x v="3"/>
    <s v="AZ-10750"/>
    <s v="Annie Zypern"/>
    <x v="0"/>
    <s v="United States"/>
    <s v="Dallas"/>
    <s v="Texas"/>
    <n v="75217"/>
    <x v="2"/>
    <x v="324"/>
    <x v="1"/>
    <s v="Art"/>
    <s v="Newell 333"/>
    <x v="2999"/>
    <n v="0.35"/>
    <n v="2.8912000000000004"/>
  </r>
  <r>
    <n v="5102"/>
    <x v="2525"/>
    <x v="461"/>
    <d v="2015-03-17T00:00:00"/>
    <x v="3"/>
    <s v="AZ-10750"/>
    <s v="Annie Zypern"/>
    <x v="0"/>
    <s v="United States"/>
    <s v="Dallas"/>
    <s v="Texas"/>
    <n v="75217"/>
    <x v="2"/>
    <x v="727"/>
    <x v="1"/>
    <s v="Paper"/>
    <s v="Xerox 1966"/>
    <x v="1170"/>
    <n v="0.3"/>
    <n v="3.6288"/>
  </r>
  <r>
    <n v="5103"/>
    <x v="2525"/>
    <x v="461"/>
    <d v="2015-03-17T00:00:00"/>
    <x v="3"/>
    <s v="AZ-10750"/>
    <s v="Annie Zypern"/>
    <x v="0"/>
    <s v="United States"/>
    <s v="Dallas"/>
    <s v="Texas"/>
    <n v="75217"/>
    <x v="2"/>
    <x v="12"/>
    <x v="1"/>
    <s v="Paper"/>
    <s v="Xerox 1967"/>
    <x v="12"/>
    <n v="0.3"/>
    <n v="10.886399999999998"/>
  </r>
  <r>
    <n v="5104"/>
    <x v="2526"/>
    <x v="514"/>
    <d v="2016-03-30T00:00:00"/>
    <x v="0"/>
    <s v="GM-14500"/>
    <s v="Gene McClure"/>
    <x v="0"/>
    <s v="United States"/>
    <s v="Philadelphia"/>
    <s v="Pennsylvania"/>
    <n v="19140"/>
    <x v="3"/>
    <x v="144"/>
    <x v="1"/>
    <s v="Paper"/>
    <s v="Southworth 25% Cotton Antique Laid Paper &amp; Envelopes"/>
    <x v="2648"/>
    <n v="0.4"/>
    <n v="24.019199999999998"/>
  </r>
  <r>
    <n v="5105"/>
    <x v="2526"/>
    <x v="514"/>
    <d v="2016-03-30T00:00:00"/>
    <x v="0"/>
    <s v="GM-14500"/>
    <s v="Gene McClure"/>
    <x v="0"/>
    <s v="United States"/>
    <s v="Philadelphia"/>
    <s v="Pennsylvania"/>
    <n v="19140"/>
    <x v="3"/>
    <x v="60"/>
    <x v="2"/>
    <s v="Accessories"/>
    <s v="Verbatim 25 GB 6x Blu-ray Single Layer Recordable Disc, 3/Pack"/>
    <x v="3549"/>
    <n v="0.25"/>
    <n v="12.582000000000001"/>
  </r>
  <r>
    <n v="5106"/>
    <x v="2527"/>
    <x v="637"/>
    <d v="2015-12-20T00:00:00"/>
    <x v="1"/>
    <s v="BM-11785"/>
    <s v="Bryan Mills"/>
    <x v="0"/>
    <s v="United States"/>
    <s v="Deltona"/>
    <s v="Florida"/>
    <n v="32725"/>
    <x v="0"/>
    <x v="1340"/>
    <x v="0"/>
    <s v="Chairs"/>
    <s v="Iceberg Nesting Folding Chair, 19w x 6d x 43h"/>
    <x v="3647"/>
    <n v="0.15000000000000002"/>
    <n v="158.35839999999999"/>
  </r>
  <r>
    <n v="5107"/>
    <x v="2528"/>
    <x v="444"/>
    <d v="2016-09-26T00:00:00"/>
    <x v="1"/>
    <s v="NH-18610"/>
    <s v="Nicole Hansen"/>
    <x v="1"/>
    <s v="United States"/>
    <s v="Columbus"/>
    <s v="Georgia"/>
    <n v="31907"/>
    <x v="0"/>
    <x v="1350"/>
    <x v="2"/>
    <s v="Accessories"/>
    <s v="Kensington K72356US Mouse-in-a-Box USB Desktop Mouse"/>
    <x v="3648"/>
    <n v="0.15000000000000002"/>
    <n v="56.405999999999999"/>
  </r>
  <r>
    <n v="5108"/>
    <x v="2529"/>
    <x v="1016"/>
    <d v="2018-04-26T00:00:00"/>
    <x v="2"/>
    <s v="PN-18775"/>
    <s v="Parhena Norris"/>
    <x v="2"/>
    <s v="United States"/>
    <s v="Nashville"/>
    <s v="Tennessee"/>
    <n v="37211"/>
    <x v="0"/>
    <x v="512"/>
    <x v="1"/>
    <s v="Art"/>
    <s v="Newell 312"/>
    <x v="2078"/>
    <n v="0.15000000000000002"/>
    <n v="35.7408"/>
  </r>
  <r>
    <n v="5109"/>
    <x v="2529"/>
    <x v="1016"/>
    <d v="2018-04-26T00:00:00"/>
    <x v="2"/>
    <s v="PN-18775"/>
    <s v="Parhena Norris"/>
    <x v="2"/>
    <s v="United States"/>
    <s v="Nashville"/>
    <s v="Tennessee"/>
    <n v="37211"/>
    <x v="0"/>
    <x v="207"/>
    <x v="1"/>
    <s v="Art"/>
    <s v="Stanley Bostitch Contemporary Electric Pencil Sharpeners"/>
    <x v="3649"/>
    <n v="0.15000000000000002"/>
    <n v="57.731999999999999"/>
  </r>
  <r>
    <n v="5110"/>
    <x v="2530"/>
    <x v="638"/>
    <d v="2015-10-22T00:00:00"/>
    <x v="1"/>
    <s v="EH-13765"/>
    <s v="Edward Hooks"/>
    <x v="1"/>
    <s v="United States"/>
    <s v="Philadelphia"/>
    <s v="Pennsylvania"/>
    <n v="19134"/>
    <x v="3"/>
    <x v="466"/>
    <x v="1"/>
    <s v="Envelopes"/>
    <s v="White Business Envelopes with Contemporary Seam, Recycled White Business Envelopes"/>
    <x v="501"/>
    <n v="0.4"/>
    <n v="31.507199999999997"/>
  </r>
  <r>
    <n v="5111"/>
    <x v="2530"/>
    <x v="638"/>
    <d v="2015-10-22T00:00:00"/>
    <x v="1"/>
    <s v="EH-13765"/>
    <s v="Edward Hooks"/>
    <x v="1"/>
    <s v="United States"/>
    <s v="Philadelphia"/>
    <s v="Pennsylvania"/>
    <n v="19134"/>
    <x v="3"/>
    <x v="41"/>
    <x v="1"/>
    <s v="Storage"/>
    <s v="Eldon Base for stackable storage shelf, platinum"/>
    <x v="3650"/>
    <n v="0.5"/>
    <n v="93.456000000000003"/>
  </r>
  <r>
    <n v="5112"/>
    <x v="2530"/>
    <x v="638"/>
    <d v="2015-10-22T00:00:00"/>
    <x v="1"/>
    <s v="EH-13765"/>
    <s v="Edward Hooks"/>
    <x v="1"/>
    <s v="United States"/>
    <s v="Philadelphia"/>
    <s v="Pennsylvania"/>
    <n v="19134"/>
    <x v="3"/>
    <x v="1407"/>
    <x v="1"/>
    <s v="Paper"/>
    <s v="Adams While You Were Out Message Pads"/>
    <x v="3651"/>
    <n v="0.4"/>
    <n v="6.0287999999999995"/>
  </r>
  <r>
    <n v="5113"/>
    <x v="2531"/>
    <x v="50"/>
    <d v="2016-11-13T00:00:00"/>
    <x v="3"/>
    <s v="HA-14905"/>
    <s v="Helen Abelman"/>
    <x v="0"/>
    <s v="United States"/>
    <s v="Chicago"/>
    <s v="Illinois"/>
    <n v="60610"/>
    <x v="2"/>
    <x v="1721"/>
    <x v="0"/>
    <s v="Furnishings"/>
    <s v="Eldon Imàge Series Desk Accessories, Clear"/>
    <x v="3652"/>
    <n v="0.3"/>
    <n v="12.247199999999998"/>
  </r>
  <r>
    <n v="5114"/>
    <x v="2532"/>
    <x v="1011"/>
    <d v="2017-02-02T00:00:00"/>
    <x v="0"/>
    <s v="AB-10150"/>
    <s v="Aimee Bixby"/>
    <x v="0"/>
    <s v="United States"/>
    <s v="Dallas"/>
    <s v="Texas"/>
    <n v="75220"/>
    <x v="2"/>
    <x v="1307"/>
    <x v="1"/>
    <s v="Paper"/>
    <s v="Xerox 1994"/>
    <x v="12"/>
    <n v="0.3"/>
    <n v="10.886399999999998"/>
  </r>
  <r>
    <n v="5115"/>
    <x v="2533"/>
    <x v="1019"/>
    <d v="2017-11-22T00:00:00"/>
    <x v="1"/>
    <s v="MS-17365"/>
    <s v="Maribeth Schnelling"/>
    <x v="0"/>
    <s v="United States"/>
    <s v="Carlsbad"/>
    <s v="New Mexico"/>
    <n v="88220"/>
    <x v="1"/>
    <x v="307"/>
    <x v="1"/>
    <s v="Binders"/>
    <s v="Avery Non-Stick Binders"/>
    <x v="2168"/>
    <n v="0.4"/>
    <n v="6.4655999999999993"/>
  </r>
  <r>
    <n v="5116"/>
    <x v="2534"/>
    <x v="800"/>
    <d v="2018-07-29T00:00:00"/>
    <x v="1"/>
    <s v="DD-13570"/>
    <s v="Dorothy Dickinson"/>
    <x v="0"/>
    <s v="United States"/>
    <s v="Philadelphia"/>
    <s v="Pennsylvania"/>
    <n v="19134"/>
    <x v="3"/>
    <x v="1722"/>
    <x v="1"/>
    <s v="Labels"/>
    <s v="Avery 491"/>
    <x v="106"/>
    <n v="0.4"/>
    <n v="1.9823999999999997"/>
  </r>
  <r>
    <n v="5117"/>
    <x v="2535"/>
    <x v="343"/>
    <d v="2018-11-17T00:00:00"/>
    <x v="1"/>
    <s v="MT-17815"/>
    <s v="Meg Tillman"/>
    <x v="0"/>
    <s v="United States"/>
    <s v="New York City"/>
    <s v="New York"/>
    <n v="10009"/>
    <x v="3"/>
    <x v="1032"/>
    <x v="1"/>
    <s v="Storage"/>
    <s v="Belkin OmniView SE Rackmount Kit"/>
    <x v="3653"/>
    <n v="0.5"/>
    <n v="17.739999999999998"/>
  </r>
  <r>
    <n v="5118"/>
    <x v="2536"/>
    <x v="120"/>
    <d v="2016-10-03T00:00:00"/>
    <x v="1"/>
    <s v="GM-14500"/>
    <s v="Gene McClure"/>
    <x v="0"/>
    <s v="United States"/>
    <s v="Oceanside"/>
    <s v="New York"/>
    <n v="11572"/>
    <x v="3"/>
    <x v="271"/>
    <x v="1"/>
    <s v="Fasteners"/>
    <s v="Vinyl Coated Wire Paper Clips in Organizer Box, 800/Box"/>
    <x v="799"/>
    <n v="0.4"/>
    <n v="20.663999999999998"/>
  </r>
  <r>
    <n v="5119"/>
    <x v="2536"/>
    <x v="120"/>
    <d v="2016-10-03T00:00:00"/>
    <x v="1"/>
    <s v="GM-14500"/>
    <s v="Gene McClure"/>
    <x v="0"/>
    <s v="United States"/>
    <s v="Oceanside"/>
    <s v="New York"/>
    <n v="11572"/>
    <x v="3"/>
    <x v="1548"/>
    <x v="2"/>
    <s v="Machines"/>
    <s v="Ativa MDM8000 8-Sheet Micro-Cut Shredder"/>
    <x v="3654"/>
    <n v="0.25"/>
    <n v="472.44749999999999"/>
  </r>
  <r>
    <n v="5120"/>
    <x v="2536"/>
    <x v="120"/>
    <d v="2016-10-03T00:00:00"/>
    <x v="1"/>
    <s v="GM-14500"/>
    <s v="Gene McClure"/>
    <x v="0"/>
    <s v="United States"/>
    <s v="Oceanside"/>
    <s v="New York"/>
    <n v="11572"/>
    <x v="3"/>
    <x v="1045"/>
    <x v="1"/>
    <s v="Binders"/>
    <s v="GBC Imprintable Covers"/>
    <x v="3655"/>
    <n v="0.4"/>
    <n v="47.433599999999998"/>
  </r>
  <r>
    <n v="5121"/>
    <x v="2537"/>
    <x v="527"/>
    <d v="2015-04-08T00:00:00"/>
    <x v="1"/>
    <s v="KB-16585"/>
    <s v="Ken Black"/>
    <x v="1"/>
    <s v="United States"/>
    <s v="Lafayette"/>
    <s v="Louisiana"/>
    <n v="70506"/>
    <x v="0"/>
    <x v="243"/>
    <x v="1"/>
    <s v="Storage"/>
    <s v="Safco Commercial Shelving"/>
    <x v="3656"/>
    <n v="0.35"/>
    <n v="151.1575"/>
  </r>
  <r>
    <n v="5122"/>
    <x v="2537"/>
    <x v="527"/>
    <d v="2015-04-08T00:00:00"/>
    <x v="1"/>
    <s v="KB-16585"/>
    <s v="Ken Black"/>
    <x v="1"/>
    <s v="United States"/>
    <s v="Lafayette"/>
    <s v="Louisiana"/>
    <n v="70506"/>
    <x v="0"/>
    <x v="1135"/>
    <x v="2"/>
    <s v="Accessories"/>
    <s v="Logitech Wireless Marathon Mouse M705"/>
    <x v="2564"/>
    <n v="0.15000000000000002"/>
    <n v="84.983000000000004"/>
  </r>
  <r>
    <n v="5123"/>
    <x v="2537"/>
    <x v="527"/>
    <d v="2015-04-08T00:00:00"/>
    <x v="1"/>
    <s v="KB-16585"/>
    <s v="Ken Black"/>
    <x v="1"/>
    <s v="United States"/>
    <s v="Lafayette"/>
    <s v="Louisiana"/>
    <n v="70506"/>
    <x v="0"/>
    <x v="1723"/>
    <x v="1"/>
    <s v="Paper"/>
    <s v="Xerox 209"/>
    <x v="537"/>
    <n v="0.25"/>
    <n v="14.580000000000002"/>
  </r>
  <r>
    <n v="5124"/>
    <x v="2537"/>
    <x v="527"/>
    <d v="2015-04-08T00:00:00"/>
    <x v="1"/>
    <s v="KB-16585"/>
    <s v="Ken Black"/>
    <x v="1"/>
    <s v="United States"/>
    <s v="Lafayette"/>
    <s v="Louisiana"/>
    <n v="70506"/>
    <x v="0"/>
    <x v="727"/>
    <x v="1"/>
    <s v="Paper"/>
    <s v="Xerox 1966"/>
    <x v="91"/>
    <n v="0.25"/>
    <n v="9.7200000000000006"/>
  </r>
  <r>
    <n v="5125"/>
    <x v="2538"/>
    <x v="80"/>
    <d v="2015-09-14T00:00:00"/>
    <x v="3"/>
    <s v="DM-13015"/>
    <s v="Darrin Martin"/>
    <x v="0"/>
    <s v="United States"/>
    <s v="New York City"/>
    <s v="New York"/>
    <n v="10009"/>
    <x v="3"/>
    <x v="977"/>
    <x v="0"/>
    <s v="Tables"/>
    <s v="KI Adjustable-Height Table"/>
    <x v="3657"/>
    <n v="0.25"/>
    <n v="348.21899999999999"/>
  </r>
  <r>
    <n v="5126"/>
    <x v="2538"/>
    <x v="80"/>
    <d v="2015-09-14T00:00:00"/>
    <x v="3"/>
    <s v="DM-13015"/>
    <s v="Darrin Martin"/>
    <x v="0"/>
    <s v="United States"/>
    <s v="New York City"/>
    <s v="New York"/>
    <n v="10009"/>
    <x v="3"/>
    <x v="706"/>
    <x v="1"/>
    <s v="Envelopes"/>
    <s v="Staple envelope"/>
    <x v="3658"/>
    <n v="0.4"/>
    <n v="41.075999999999993"/>
  </r>
  <r>
    <n v="5127"/>
    <x v="2538"/>
    <x v="80"/>
    <d v="2015-09-14T00:00:00"/>
    <x v="3"/>
    <s v="DM-13015"/>
    <s v="Darrin Martin"/>
    <x v="0"/>
    <s v="United States"/>
    <s v="New York City"/>
    <s v="New York"/>
    <n v="10009"/>
    <x v="3"/>
    <x v="814"/>
    <x v="2"/>
    <s v="Machines"/>
    <s v="Ativa V4110MDD Micro-Cut Shredder"/>
    <x v="2430"/>
    <n v="0.25"/>
    <n v="2099.9700000000003"/>
  </r>
  <r>
    <n v="5128"/>
    <x v="2538"/>
    <x v="80"/>
    <d v="2015-09-14T00:00:00"/>
    <x v="3"/>
    <s v="DM-13015"/>
    <s v="Darrin Martin"/>
    <x v="0"/>
    <s v="United States"/>
    <s v="New York City"/>
    <s v="New York"/>
    <n v="10009"/>
    <x v="3"/>
    <x v="227"/>
    <x v="1"/>
    <s v="Appliances"/>
    <s v="Honeywell Enviracaire Portable HEPA Air Cleaner for 17 x 22 Room"/>
    <x v="3659"/>
    <n v="0.4"/>
    <n v="360.78"/>
  </r>
  <r>
    <n v="5129"/>
    <x v="2538"/>
    <x v="80"/>
    <d v="2015-09-14T00:00:00"/>
    <x v="3"/>
    <s v="DM-13015"/>
    <s v="Darrin Martin"/>
    <x v="0"/>
    <s v="United States"/>
    <s v="New York City"/>
    <s v="New York"/>
    <n v="10009"/>
    <x v="3"/>
    <x v="1259"/>
    <x v="2"/>
    <s v="Phones"/>
    <s v="Spigen Samsung Galaxy S5 Case Wallet"/>
    <x v="2141"/>
    <n v="0.4"/>
    <n v="10.193999999999999"/>
  </r>
  <r>
    <n v="5130"/>
    <x v="2538"/>
    <x v="80"/>
    <d v="2015-09-14T00:00:00"/>
    <x v="3"/>
    <s v="DM-13015"/>
    <s v="Darrin Martin"/>
    <x v="0"/>
    <s v="United States"/>
    <s v="New York City"/>
    <s v="New York"/>
    <n v="10009"/>
    <x v="3"/>
    <x v="1485"/>
    <x v="2"/>
    <s v="Phones"/>
    <s v="Vtech CS6719"/>
    <x v="1158"/>
    <n v="0.4"/>
    <n v="172.78200000000001"/>
  </r>
  <r>
    <n v="5131"/>
    <x v="2538"/>
    <x v="80"/>
    <d v="2015-09-14T00:00:00"/>
    <x v="3"/>
    <s v="DM-13015"/>
    <s v="Darrin Martin"/>
    <x v="0"/>
    <s v="United States"/>
    <s v="New York City"/>
    <s v="New York"/>
    <n v="10009"/>
    <x v="3"/>
    <x v="1463"/>
    <x v="1"/>
    <s v="Paper"/>
    <s v="Xerox 198"/>
    <x v="3660"/>
    <n v="0.4"/>
    <n v="26.891999999999999"/>
  </r>
  <r>
    <n v="5132"/>
    <x v="2539"/>
    <x v="614"/>
    <d v="2019-01-05T00:00:00"/>
    <x v="1"/>
    <s v="BP-11185"/>
    <s v="Ben Peterman"/>
    <x v="1"/>
    <s v="United States"/>
    <s v="Anaheim"/>
    <s v="California"/>
    <n v="92804"/>
    <x v="1"/>
    <x v="1308"/>
    <x v="0"/>
    <s v="Furnishings"/>
    <s v="Nu-Dell Executive Frame"/>
    <x v="3661"/>
    <n v="0.4"/>
    <n v="60.671999999999997"/>
  </r>
  <r>
    <n v="5133"/>
    <x v="2540"/>
    <x v="1020"/>
    <d v="2016-06-27T00:00:00"/>
    <x v="1"/>
    <s v="EP-13915"/>
    <s v="Emily Phan"/>
    <x v="0"/>
    <s v="United States"/>
    <s v="Deltona"/>
    <s v="Florida"/>
    <n v="32725"/>
    <x v="0"/>
    <x v="817"/>
    <x v="2"/>
    <s v="Phones"/>
    <s v="Innergie mMini Combo Duo USB Travel Charging Kit"/>
    <x v="3662"/>
    <n v="0.25"/>
    <n v="80.981999999999999"/>
  </r>
  <r>
    <n v="5134"/>
    <x v="2541"/>
    <x v="200"/>
    <d v="2018-11-30T00:00:00"/>
    <x v="1"/>
    <s v="FG-14260"/>
    <s v="Frank Gastineau"/>
    <x v="2"/>
    <s v="United States"/>
    <s v="New York City"/>
    <s v="New York"/>
    <n v="10009"/>
    <x v="3"/>
    <x v="1612"/>
    <x v="1"/>
    <s v="Appliances"/>
    <s v="Black &amp; Decker Filter for Double Action Dustbuster Cordless Vac BLDV7210"/>
    <x v="3663"/>
    <n v="0.4"/>
    <n v="35.238"/>
  </r>
  <r>
    <n v="5135"/>
    <x v="2541"/>
    <x v="200"/>
    <d v="2018-11-30T00:00:00"/>
    <x v="1"/>
    <s v="FG-14260"/>
    <s v="Frank Gastineau"/>
    <x v="2"/>
    <s v="United States"/>
    <s v="New York City"/>
    <s v="New York"/>
    <n v="10009"/>
    <x v="3"/>
    <x v="705"/>
    <x v="1"/>
    <s v="Binders"/>
    <s v="Binding Machine Supplies"/>
    <x v="3664"/>
    <n v="0.4"/>
    <n v="56.006399999999992"/>
  </r>
  <r>
    <n v="5136"/>
    <x v="2542"/>
    <x v="248"/>
    <d v="2017-10-28T00:00:00"/>
    <x v="1"/>
    <s v="AB-10255"/>
    <s v="Alejandro Ballentine"/>
    <x v="2"/>
    <s v="United States"/>
    <s v="Seattle"/>
    <s v="Washington"/>
    <n v="98103"/>
    <x v="1"/>
    <x v="263"/>
    <x v="1"/>
    <s v="Fasteners"/>
    <s v="Advantus SlideClip Paper Clips"/>
    <x v="3665"/>
    <n v="0.4"/>
    <n v="10.23"/>
  </r>
  <r>
    <n v="5137"/>
    <x v="2543"/>
    <x v="639"/>
    <d v="2016-12-19T00:00:00"/>
    <x v="1"/>
    <s v="RD-19480"/>
    <s v="Rick Duston"/>
    <x v="0"/>
    <s v="United States"/>
    <s v="San Diego"/>
    <s v="California"/>
    <n v="92105"/>
    <x v="1"/>
    <x v="881"/>
    <x v="1"/>
    <s v="Binders"/>
    <s v="Wilson Jones Standard D-Ring Binders"/>
    <x v="3666"/>
    <n v="0.4"/>
    <n v="4.8575999999999997"/>
  </r>
  <r>
    <n v="5138"/>
    <x v="2544"/>
    <x v="373"/>
    <d v="2017-11-17T00:00:00"/>
    <x v="1"/>
    <s v="TS-21430"/>
    <s v="Tom Stivers"/>
    <x v="1"/>
    <s v="United States"/>
    <s v="Oklahoma City"/>
    <s v="Oklahoma"/>
    <n v="73120"/>
    <x v="2"/>
    <x v="560"/>
    <x v="0"/>
    <s v="Furnishings"/>
    <s v="Master Giant Foot Doorstop, Safety Yellow"/>
    <x v="631"/>
    <n v="0.3"/>
    <n v="21.251999999999999"/>
  </r>
  <r>
    <n v="5139"/>
    <x v="2545"/>
    <x v="365"/>
    <d v="2018-10-05T00:00:00"/>
    <x v="1"/>
    <s v="JA-15970"/>
    <s v="Joseph Airdo"/>
    <x v="0"/>
    <s v="United States"/>
    <s v="Mount Vernon"/>
    <s v="New York"/>
    <n v="10550"/>
    <x v="3"/>
    <x v="837"/>
    <x v="1"/>
    <s v="Envelopes"/>
    <s v="Staple envelope"/>
    <x v="1005"/>
    <n v="0.4"/>
    <n v="14.004"/>
  </r>
  <r>
    <n v="5140"/>
    <x v="2545"/>
    <x v="365"/>
    <d v="2018-10-05T00:00:00"/>
    <x v="1"/>
    <s v="JA-15970"/>
    <s v="Joseph Airdo"/>
    <x v="0"/>
    <s v="United States"/>
    <s v="Mount Vernon"/>
    <s v="New York"/>
    <n v="10550"/>
    <x v="3"/>
    <x v="1540"/>
    <x v="1"/>
    <s v="Paper"/>
    <s v="Speediset Carbonless Redi-Letter 7 x 8 1/2"/>
    <x v="3667"/>
    <n v="0.4"/>
    <n v="30.929999999999996"/>
  </r>
  <r>
    <n v="5141"/>
    <x v="2546"/>
    <x v="627"/>
    <d v="2016-11-12T00:00:00"/>
    <x v="1"/>
    <s v="SW-20455"/>
    <s v="Shaun Weien"/>
    <x v="0"/>
    <s v="United States"/>
    <s v="San Francisco"/>
    <s v="California"/>
    <n v="94109"/>
    <x v="1"/>
    <x v="259"/>
    <x v="2"/>
    <s v="Accessories"/>
    <s v="Microsoft Arc Touch Mouse"/>
    <x v="3668"/>
    <n v="0.45"/>
    <n v="65.945000000000007"/>
  </r>
  <r>
    <n v="5142"/>
    <x v="2547"/>
    <x v="178"/>
    <d v="2017-04-05T00:00:00"/>
    <x v="1"/>
    <s v="FP-14320"/>
    <s v="Frank Preis"/>
    <x v="0"/>
    <s v="United States"/>
    <s v="New York City"/>
    <s v="New York"/>
    <n v="10009"/>
    <x v="3"/>
    <x v="1"/>
    <x v="0"/>
    <s v="Chairs"/>
    <s v="Hon Deluxe Fabric Upholstered Stacking Chairs, Rounded Back"/>
    <x v="3669"/>
    <n v="0.25"/>
    <n v="988.11899999999991"/>
  </r>
  <r>
    <n v="5143"/>
    <x v="2547"/>
    <x v="178"/>
    <d v="2017-04-05T00:00:00"/>
    <x v="1"/>
    <s v="FP-14320"/>
    <s v="Frank Preis"/>
    <x v="0"/>
    <s v="United States"/>
    <s v="New York City"/>
    <s v="New York"/>
    <n v="10009"/>
    <x v="3"/>
    <x v="1444"/>
    <x v="1"/>
    <s v="Supplies"/>
    <s v="Staple remover"/>
    <x v="1534"/>
    <n v="0.25"/>
    <n v="47.88"/>
  </r>
  <r>
    <n v="5144"/>
    <x v="2547"/>
    <x v="178"/>
    <d v="2017-04-05T00:00:00"/>
    <x v="1"/>
    <s v="FP-14320"/>
    <s v="Frank Preis"/>
    <x v="0"/>
    <s v="United States"/>
    <s v="New York City"/>
    <s v="New York"/>
    <n v="10009"/>
    <x v="3"/>
    <x v="307"/>
    <x v="1"/>
    <s v="Binders"/>
    <s v="Avery Non-Stick Binders"/>
    <x v="3183"/>
    <n v="0.4"/>
    <n v="2.1551999999999998"/>
  </r>
  <r>
    <n v="5145"/>
    <x v="2548"/>
    <x v="62"/>
    <d v="2018-02-07T00:00:00"/>
    <x v="1"/>
    <s v="JL-15835"/>
    <s v="John Lee"/>
    <x v="0"/>
    <s v="United States"/>
    <s v="Los Angeles"/>
    <s v="California"/>
    <n v="90045"/>
    <x v="1"/>
    <x v="484"/>
    <x v="0"/>
    <s v="Furnishings"/>
    <s v="Howard Miller 11-1/2 Diameter Grantwood Wall Clock"/>
    <x v="3670"/>
    <n v="0.4"/>
    <n v="51.756"/>
  </r>
  <r>
    <n v="5146"/>
    <x v="2548"/>
    <x v="62"/>
    <d v="2018-02-07T00:00:00"/>
    <x v="1"/>
    <s v="JL-15835"/>
    <s v="John Lee"/>
    <x v="0"/>
    <s v="United States"/>
    <s v="Los Angeles"/>
    <s v="California"/>
    <n v="90045"/>
    <x v="1"/>
    <x v="1156"/>
    <x v="1"/>
    <s v="Storage"/>
    <s v="Multi-Use Personal File Cart and Caster Set, Three Stacking Bins"/>
    <x v="3671"/>
    <n v="0.5"/>
    <n v="69.52"/>
  </r>
  <r>
    <n v="5147"/>
    <x v="2548"/>
    <x v="62"/>
    <d v="2018-02-07T00:00:00"/>
    <x v="1"/>
    <s v="JL-15835"/>
    <s v="John Lee"/>
    <x v="0"/>
    <s v="United States"/>
    <s v="Los Angeles"/>
    <s v="California"/>
    <n v="90045"/>
    <x v="1"/>
    <x v="1267"/>
    <x v="1"/>
    <s v="Appliances"/>
    <s v="Harmony HEPA Quiet Air Purifiers"/>
    <x v="1039"/>
    <n v="0.4"/>
    <n v="28.08"/>
  </r>
  <r>
    <n v="5148"/>
    <x v="2549"/>
    <x v="165"/>
    <d v="2018-12-31T00:00:00"/>
    <x v="1"/>
    <s v="JL-15175"/>
    <s v="James Lanier"/>
    <x v="2"/>
    <s v="United States"/>
    <s v="Chandler"/>
    <s v="Arizona"/>
    <n v="85224"/>
    <x v="1"/>
    <x v="1565"/>
    <x v="0"/>
    <s v="Furnishings"/>
    <s v="Acrylic Self-Standing Desk Frames"/>
    <x v="1076"/>
    <n v="0.4"/>
    <n v="5.1264000000000003"/>
  </r>
  <r>
    <n v="5149"/>
    <x v="2549"/>
    <x v="165"/>
    <d v="2018-12-31T00:00:00"/>
    <x v="1"/>
    <s v="JL-15175"/>
    <s v="James Lanier"/>
    <x v="2"/>
    <s v="United States"/>
    <s v="Chandler"/>
    <s v="Arizona"/>
    <n v="85224"/>
    <x v="1"/>
    <x v="654"/>
    <x v="0"/>
    <s v="Chairs"/>
    <s v="Global Leather Executive Chair"/>
    <x v="3672"/>
    <n v="0.45"/>
    <n v="463.30680000000001"/>
  </r>
  <r>
    <n v="5150"/>
    <x v="2550"/>
    <x v="261"/>
    <d v="2015-06-21T00:00:00"/>
    <x v="3"/>
    <s v="JG-15160"/>
    <s v="James Galang"/>
    <x v="0"/>
    <s v="United States"/>
    <s v="Long Beach"/>
    <s v="New York"/>
    <n v="11561"/>
    <x v="3"/>
    <x v="1246"/>
    <x v="2"/>
    <s v="Phones"/>
    <s v="Polycom SoundStation2 EX Conference phone"/>
    <x v="3673"/>
    <n v="0.4"/>
    <n v="728.91"/>
  </r>
  <r>
    <n v="5151"/>
    <x v="2551"/>
    <x v="904"/>
    <d v="2018-03-10T00:00:00"/>
    <x v="0"/>
    <s v="SH-19975"/>
    <s v="Sally Hughsby"/>
    <x v="1"/>
    <s v="United States"/>
    <s v="San Francisco"/>
    <s v="California"/>
    <n v="94109"/>
    <x v="1"/>
    <x v="298"/>
    <x v="1"/>
    <s v="Storage"/>
    <s v="File Shuttle II and Handi-File, Black"/>
    <x v="3674"/>
    <n v="0.5"/>
    <n v="33.89"/>
  </r>
  <r>
    <n v="5152"/>
    <x v="2552"/>
    <x v="145"/>
    <d v="2018-09-28T00:00:00"/>
    <x v="2"/>
    <s v="LS-17200"/>
    <s v="Luke Schmidt"/>
    <x v="1"/>
    <s v="United States"/>
    <s v="Helena"/>
    <s v="Montana"/>
    <n v="59601"/>
    <x v="1"/>
    <x v="861"/>
    <x v="1"/>
    <s v="Storage"/>
    <s v="Iris Project Case"/>
    <x v="1749"/>
    <n v="0.5"/>
    <n v="19.95"/>
  </r>
  <r>
    <n v="5153"/>
    <x v="2553"/>
    <x v="479"/>
    <d v="2015-07-06T00:00:00"/>
    <x v="1"/>
    <s v="CS-11860"/>
    <s v="Cari Schnelling"/>
    <x v="0"/>
    <s v="United States"/>
    <s v="New York City"/>
    <s v="New York"/>
    <n v="10011"/>
    <x v="3"/>
    <x v="472"/>
    <x v="1"/>
    <s v="Binders"/>
    <s v="Cardinal Poly Pocket Divider Pockets for Ring Binders"/>
    <x v="638"/>
    <n v="0.4"/>
    <n v="1.6128"/>
  </r>
  <r>
    <n v="5154"/>
    <x v="2553"/>
    <x v="479"/>
    <d v="2015-07-06T00:00:00"/>
    <x v="1"/>
    <s v="CS-11860"/>
    <s v="Cari Schnelling"/>
    <x v="0"/>
    <s v="United States"/>
    <s v="New York City"/>
    <s v="New York"/>
    <n v="10011"/>
    <x v="3"/>
    <x v="208"/>
    <x v="1"/>
    <s v="Art"/>
    <s v="Sanford Uni-Blazer View Highlighters, Chisel Tip, Yellow"/>
    <x v="3675"/>
    <n v="0.25"/>
    <n v="4.9499999999999993"/>
  </r>
  <r>
    <n v="5155"/>
    <x v="2554"/>
    <x v="976"/>
    <d v="2016-08-08T00:00:00"/>
    <x v="2"/>
    <s v="KW-16570"/>
    <s v="Kelly Williams"/>
    <x v="0"/>
    <s v="United States"/>
    <s v="Kirkwood"/>
    <s v="Missouri"/>
    <n v="63122"/>
    <x v="2"/>
    <x v="20"/>
    <x v="1"/>
    <s v="Binders"/>
    <s v="Wilson Jones Hanging View Binder, White, 1"/>
    <x v="158"/>
    <n v="0.3"/>
    <n v="19.88"/>
  </r>
  <r>
    <n v="5156"/>
    <x v="2554"/>
    <x v="976"/>
    <d v="2016-08-08T00:00:00"/>
    <x v="2"/>
    <s v="KW-16570"/>
    <s v="Kelly Williams"/>
    <x v="0"/>
    <s v="United States"/>
    <s v="Kirkwood"/>
    <s v="Missouri"/>
    <n v="63122"/>
    <x v="2"/>
    <x v="1460"/>
    <x v="0"/>
    <s v="Furnishings"/>
    <s v="Tenex V2T-RE Standard Weight Series Chair Mat, 45 x 53, Lip 25 x 12"/>
    <x v="3609"/>
    <n v="0.3"/>
    <n v="149.05799999999999"/>
  </r>
  <r>
    <n v="5157"/>
    <x v="2555"/>
    <x v="160"/>
    <d v="2018-07-04T00:00:00"/>
    <x v="0"/>
    <s v="GH-14410"/>
    <s v="Gary Hansen"/>
    <x v="2"/>
    <s v="United States"/>
    <s v="Chicago"/>
    <s v="Illinois"/>
    <n v="60653"/>
    <x v="2"/>
    <x v="1718"/>
    <x v="2"/>
    <s v="Phones"/>
    <s v="Samsung Galaxy S4"/>
    <x v="3676"/>
    <n v="0.3"/>
    <n v="701.10879999999997"/>
  </r>
  <r>
    <n v="5158"/>
    <x v="2555"/>
    <x v="160"/>
    <d v="2018-07-04T00:00:00"/>
    <x v="0"/>
    <s v="GH-14410"/>
    <s v="Gary Hansen"/>
    <x v="2"/>
    <s v="United States"/>
    <s v="Chicago"/>
    <s v="Illinois"/>
    <n v="60653"/>
    <x v="2"/>
    <x v="1631"/>
    <x v="0"/>
    <s v="Chairs"/>
    <s v="Global Enterprise Series Seating High-Back Swivel/Tilt Chairs"/>
    <x v="3677"/>
    <n v="0.35"/>
    <n v="369.8877"/>
  </r>
  <r>
    <n v="5159"/>
    <x v="2555"/>
    <x v="160"/>
    <d v="2018-07-04T00:00:00"/>
    <x v="0"/>
    <s v="GH-14410"/>
    <s v="Gary Hansen"/>
    <x v="2"/>
    <s v="United States"/>
    <s v="Chicago"/>
    <s v="Illinois"/>
    <n v="60653"/>
    <x v="2"/>
    <x v="90"/>
    <x v="0"/>
    <s v="Furnishings"/>
    <s v="Seth Thomas 13 1/2 Wall Clock"/>
    <x v="3678"/>
    <n v="0.3"/>
    <n v="9.9567999999999994"/>
  </r>
  <r>
    <n v="5160"/>
    <x v="2556"/>
    <x v="662"/>
    <d v="2016-10-30T00:00:00"/>
    <x v="0"/>
    <s v="AG-10495"/>
    <s v="Andrew Gjertsen"/>
    <x v="1"/>
    <s v="United States"/>
    <s v="Peoria"/>
    <s v="Arizona"/>
    <n v="85345"/>
    <x v="1"/>
    <x v="194"/>
    <x v="2"/>
    <s v="Phones"/>
    <s v="Panasonic KX-TG6844B Expandable Digital Cordless Telephone"/>
    <x v="550"/>
    <n v="0.4"/>
    <n v="63.3504"/>
  </r>
  <r>
    <n v="5161"/>
    <x v="2556"/>
    <x v="662"/>
    <d v="2016-10-30T00:00:00"/>
    <x v="0"/>
    <s v="AG-10495"/>
    <s v="Andrew Gjertsen"/>
    <x v="1"/>
    <s v="United States"/>
    <s v="Peoria"/>
    <s v="Arizona"/>
    <n v="85345"/>
    <x v="1"/>
    <x v="1300"/>
    <x v="2"/>
    <s v="Phones"/>
    <s v="Plantronics MX500i Earset"/>
    <x v="3679"/>
    <n v="0.4"/>
    <n v="41.231999999999999"/>
  </r>
  <r>
    <n v="5162"/>
    <x v="2557"/>
    <x v="1021"/>
    <d v="2015-08-05T00:00:00"/>
    <x v="1"/>
    <s v="TS-21430"/>
    <s v="Tom Stivers"/>
    <x v="1"/>
    <s v="United States"/>
    <s v="Seattle"/>
    <s v="Washington"/>
    <n v="98103"/>
    <x v="1"/>
    <x v="1528"/>
    <x v="0"/>
    <s v="Bookcases"/>
    <s v="Rush Hierlooms Collection 1 Thick Stackable Bookcases"/>
    <x v="3680"/>
    <n v="0.5"/>
    <n v="683.92"/>
  </r>
  <r>
    <n v="5163"/>
    <x v="2558"/>
    <x v="741"/>
    <d v="2017-11-23T00:00:00"/>
    <x v="0"/>
    <s v="AJ-10945"/>
    <s v="Ashley Jarboe"/>
    <x v="0"/>
    <s v="United States"/>
    <s v="Taylor"/>
    <s v="Michigan"/>
    <n v="48180"/>
    <x v="2"/>
    <x v="83"/>
    <x v="0"/>
    <s v="Chairs"/>
    <s v="Novimex Swivel Fabric Task Chair"/>
    <x v="85"/>
    <n v="0.35"/>
    <n v="196.274"/>
  </r>
  <r>
    <n v="5164"/>
    <x v="2559"/>
    <x v="380"/>
    <d v="2016-07-11T00:00:00"/>
    <x v="1"/>
    <s v="SJ-20215"/>
    <s v="Sarah Jordon"/>
    <x v="0"/>
    <s v="United States"/>
    <s v="Pasadena"/>
    <s v="California"/>
    <n v="91104"/>
    <x v="1"/>
    <x v="56"/>
    <x v="0"/>
    <s v="Chairs"/>
    <s v="Novimex Turbo Task Chair"/>
    <x v="2932"/>
    <n v="0.45"/>
    <n v="93.693600000000004"/>
  </r>
  <r>
    <n v="5165"/>
    <x v="2560"/>
    <x v="849"/>
    <d v="2015-11-16T00:00:00"/>
    <x v="1"/>
    <s v="SC-20020"/>
    <s v="Sam Craven"/>
    <x v="0"/>
    <s v="United States"/>
    <s v="Midland"/>
    <s v="Michigan"/>
    <n v="48640"/>
    <x v="2"/>
    <x v="130"/>
    <x v="1"/>
    <s v="Art"/>
    <s v="Avery Hi-Liter Comfort Grip Fluorescent Highlighter, Yellow Ink"/>
    <x v="2769"/>
    <n v="0.35"/>
    <n v="2.5350000000000001"/>
  </r>
  <r>
    <n v="5166"/>
    <x v="2560"/>
    <x v="849"/>
    <d v="2015-11-16T00:00:00"/>
    <x v="1"/>
    <s v="SC-20020"/>
    <s v="Sam Craven"/>
    <x v="0"/>
    <s v="United States"/>
    <s v="Midland"/>
    <s v="Michigan"/>
    <n v="48640"/>
    <x v="2"/>
    <x v="1012"/>
    <x v="1"/>
    <s v="Paper"/>
    <s v="Xerox 199"/>
    <x v="1371"/>
    <n v="0.3"/>
    <n v="8.9879999999999995"/>
  </r>
  <r>
    <n v="5167"/>
    <x v="2560"/>
    <x v="849"/>
    <d v="2015-11-16T00:00:00"/>
    <x v="1"/>
    <s v="SC-20020"/>
    <s v="Sam Craven"/>
    <x v="0"/>
    <s v="United States"/>
    <s v="Midland"/>
    <s v="Michigan"/>
    <n v="48640"/>
    <x v="2"/>
    <x v="218"/>
    <x v="1"/>
    <s v="Paper"/>
    <s v="Xerox 4200 Series MultiUse Premium Copy Paper (20Lb. and 84 Bright)"/>
    <x v="3329"/>
    <n v="0.3"/>
    <n v="11.087999999999999"/>
  </r>
  <r>
    <n v="5168"/>
    <x v="2560"/>
    <x v="849"/>
    <d v="2015-11-16T00:00:00"/>
    <x v="1"/>
    <s v="SC-20020"/>
    <s v="Sam Craven"/>
    <x v="0"/>
    <s v="United States"/>
    <s v="Midland"/>
    <s v="Michigan"/>
    <n v="48640"/>
    <x v="2"/>
    <x v="499"/>
    <x v="0"/>
    <s v="Chairs"/>
    <s v="Hon Every-Day Series Multi-Task Chairs"/>
    <x v="3681"/>
    <n v="0.35"/>
    <n v="366.56100000000004"/>
  </r>
  <r>
    <n v="5169"/>
    <x v="2560"/>
    <x v="849"/>
    <d v="2015-11-16T00:00:00"/>
    <x v="1"/>
    <s v="SC-20020"/>
    <s v="Sam Craven"/>
    <x v="0"/>
    <s v="United States"/>
    <s v="Midland"/>
    <s v="Michigan"/>
    <n v="48640"/>
    <x v="2"/>
    <x v="1018"/>
    <x v="1"/>
    <s v="Storage"/>
    <s v="Acco Perma 3000 Stacking Storage Drawers"/>
    <x v="2714"/>
    <n v="0.4"/>
    <n v="37.763999999999996"/>
  </r>
  <r>
    <n v="5170"/>
    <x v="2560"/>
    <x v="849"/>
    <d v="2015-11-16T00:00:00"/>
    <x v="1"/>
    <s v="SC-20020"/>
    <s v="Sam Craven"/>
    <x v="0"/>
    <s v="United States"/>
    <s v="Midland"/>
    <s v="Michigan"/>
    <n v="48640"/>
    <x v="2"/>
    <x v="518"/>
    <x v="1"/>
    <s v="Storage"/>
    <s v="Hot File 7-Pocket, Floor Stand"/>
    <x v="3370"/>
    <n v="0.4"/>
    <n v="321.24599999999998"/>
  </r>
  <r>
    <n v="5171"/>
    <x v="2561"/>
    <x v="1022"/>
    <d v="2017-05-29T00:00:00"/>
    <x v="0"/>
    <s v="LA-16780"/>
    <s v="Laura Armstrong"/>
    <x v="1"/>
    <s v="United States"/>
    <s v="Detroit"/>
    <s v="Michigan"/>
    <n v="48205"/>
    <x v="2"/>
    <x v="483"/>
    <x v="0"/>
    <s v="Chairs"/>
    <s v="HON 5400 Series Task Chairs for Big and Tall"/>
    <x v="3682"/>
    <n v="0.35"/>
    <n v="2278.1849999999999"/>
  </r>
  <r>
    <n v="5172"/>
    <x v="2561"/>
    <x v="1022"/>
    <d v="2017-05-29T00:00:00"/>
    <x v="0"/>
    <s v="LA-16780"/>
    <s v="Laura Armstrong"/>
    <x v="1"/>
    <s v="United States"/>
    <s v="Detroit"/>
    <s v="Michigan"/>
    <n v="48205"/>
    <x v="2"/>
    <x v="694"/>
    <x v="1"/>
    <s v="Paper"/>
    <s v="Xerox 1910"/>
    <x v="3683"/>
    <n v="0.3"/>
    <n v="100.884"/>
  </r>
  <r>
    <n v="5173"/>
    <x v="2561"/>
    <x v="1022"/>
    <d v="2017-05-29T00:00:00"/>
    <x v="0"/>
    <s v="LA-16780"/>
    <s v="Laura Armstrong"/>
    <x v="1"/>
    <s v="United States"/>
    <s v="Detroit"/>
    <s v="Michigan"/>
    <n v="48205"/>
    <x v="2"/>
    <x v="921"/>
    <x v="1"/>
    <s v="Paper"/>
    <s v="Xerox 1915"/>
    <x v="1806"/>
    <n v="0.3"/>
    <n v="220.185"/>
  </r>
  <r>
    <n v="5174"/>
    <x v="2562"/>
    <x v="936"/>
    <d v="2016-03-10T00:00:00"/>
    <x v="2"/>
    <s v="FC-14335"/>
    <s v="Fred Chung"/>
    <x v="1"/>
    <s v="United States"/>
    <s v="Pueblo"/>
    <s v="Colorado"/>
    <n v="81001"/>
    <x v="1"/>
    <x v="319"/>
    <x v="1"/>
    <s v="Art"/>
    <s v="Dixon Prang Watercolor Pencils, 10-Color Set with Brush"/>
    <x v="3684"/>
    <n v="0.45"/>
    <n v="1.8744000000000001"/>
  </r>
  <r>
    <n v="5175"/>
    <x v="2563"/>
    <x v="15"/>
    <d v="2018-10-24T00:00:00"/>
    <x v="1"/>
    <s v="CA-12265"/>
    <s v="Christina Anderson"/>
    <x v="0"/>
    <s v="United States"/>
    <s v="Waco"/>
    <s v="Texas"/>
    <n v="76706"/>
    <x v="2"/>
    <x v="1472"/>
    <x v="1"/>
    <s v="Binders"/>
    <s v="SlimView Poly Binder, 3/8"/>
    <x v="3685"/>
    <n v="0.3"/>
    <n v="1.4503999999999999"/>
  </r>
  <r>
    <n v="5176"/>
    <x v="2563"/>
    <x v="15"/>
    <d v="2018-10-24T00:00:00"/>
    <x v="1"/>
    <s v="CA-12265"/>
    <s v="Christina Anderson"/>
    <x v="0"/>
    <s v="United States"/>
    <s v="Waco"/>
    <s v="Texas"/>
    <n v="76706"/>
    <x v="2"/>
    <x v="1627"/>
    <x v="0"/>
    <s v="Bookcases"/>
    <s v="Rush Hierlooms Collection Rich Wood Bookcases"/>
    <x v="3686"/>
    <n v="0.4"/>
    <n v="197.03952000000001"/>
  </r>
  <r>
    <n v="5177"/>
    <x v="2564"/>
    <x v="732"/>
    <d v="2017-11-08T00:00:00"/>
    <x v="2"/>
    <s v="JH-15985"/>
    <s v="Joseph Holt"/>
    <x v="0"/>
    <s v="United States"/>
    <s v="San Francisco"/>
    <s v="California"/>
    <n v="94109"/>
    <x v="1"/>
    <x v="1197"/>
    <x v="1"/>
    <s v="Binders"/>
    <s v="GBC Twin Loop Wire Binding Elements"/>
    <x v="3687"/>
    <n v="0.4"/>
    <n v="31.948799999999999"/>
  </r>
  <r>
    <n v="5178"/>
    <x v="2565"/>
    <x v="482"/>
    <d v="2017-12-30T00:00:00"/>
    <x v="1"/>
    <s v="AJ-10795"/>
    <s v="Anthony Johnson"/>
    <x v="1"/>
    <s v="United States"/>
    <s v="New York City"/>
    <s v="New York"/>
    <n v="10024"/>
    <x v="3"/>
    <x v="255"/>
    <x v="1"/>
    <s v="Binders"/>
    <s v="Round Ring Binders"/>
    <x v="3688"/>
    <n v="0.4"/>
    <n v="2.9952000000000001"/>
  </r>
  <r>
    <n v="5179"/>
    <x v="2566"/>
    <x v="657"/>
    <d v="2016-04-19T00:00:00"/>
    <x v="1"/>
    <s v="BT-11395"/>
    <s v="Bill Tyler"/>
    <x v="1"/>
    <s v="United States"/>
    <s v="Los Angeles"/>
    <s v="California"/>
    <n v="90036"/>
    <x v="1"/>
    <x v="1155"/>
    <x v="0"/>
    <s v="Furnishings"/>
    <s v="Flat Face Poster Frame"/>
    <x v="1015"/>
    <n v="0.4"/>
    <n v="22.608000000000001"/>
  </r>
  <r>
    <n v="5180"/>
    <x v="2566"/>
    <x v="657"/>
    <d v="2016-04-19T00:00:00"/>
    <x v="1"/>
    <s v="BT-11395"/>
    <s v="Bill Tyler"/>
    <x v="1"/>
    <s v="United States"/>
    <s v="Los Angeles"/>
    <s v="California"/>
    <n v="90036"/>
    <x v="1"/>
    <x v="297"/>
    <x v="2"/>
    <s v="Phones"/>
    <s v="Aastra 57i VoIP phone"/>
    <x v="3689"/>
    <n v="0.4"/>
    <n v="155.1456"/>
  </r>
  <r>
    <n v="5181"/>
    <x v="2566"/>
    <x v="657"/>
    <d v="2016-04-19T00:00:00"/>
    <x v="1"/>
    <s v="BT-11395"/>
    <s v="Bill Tyler"/>
    <x v="1"/>
    <s v="United States"/>
    <s v="Los Angeles"/>
    <s v="California"/>
    <n v="90036"/>
    <x v="1"/>
    <x v="983"/>
    <x v="1"/>
    <s v="Appliances"/>
    <s v="3M Replacement Filter for Office Air Cleaner for 20 x 33 Room"/>
    <x v="3690"/>
    <n v="0.4"/>
    <n v="45.503999999999998"/>
  </r>
  <r>
    <n v="5182"/>
    <x v="2567"/>
    <x v="510"/>
    <d v="2018-09-15T00:00:00"/>
    <x v="2"/>
    <s v="DJ-13510"/>
    <s v="Don Jones"/>
    <x v="1"/>
    <s v="United States"/>
    <s v="Woonsocket"/>
    <s v="Rhode Island"/>
    <n v="2895"/>
    <x v="3"/>
    <x v="1723"/>
    <x v="1"/>
    <s v="Paper"/>
    <s v="Xerox 209"/>
    <x v="1544"/>
    <n v="0.4"/>
    <n v="27.215999999999998"/>
  </r>
  <r>
    <n v="5183"/>
    <x v="2567"/>
    <x v="510"/>
    <d v="2018-09-15T00:00:00"/>
    <x v="2"/>
    <s v="DJ-13510"/>
    <s v="Don Jones"/>
    <x v="1"/>
    <s v="United States"/>
    <s v="Woonsocket"/>
    <s v="Rhode Island"/>
    <n v="2895"/>
    <x v="3"/>
    <x v="785"/>
    <x v="1"/>
    <s v="Binders"/>
    <s v="Aluminum Screw Posts"/>
    <x v="3691"/>
    <n v="0.4"/>
    <n v="27.468"/>
  </r>
  <r>
    <n v="5184"/>
    <x v="2568"/>
    <x v="241"/>
    <d v="2018-09-27T00:00:00"/>
    <x v="2"/>
    <s v="AG-10675"/>
    <s v="Anna Gayman"/>
    <x v="0"/>
    <s v="United States"/>
    <s v="Columbus"/>
    <s v="Georgia"/>
    <n v="31907"/>
    <x v="0"/>
    <x v="1678"/>
    <x v="1"/>
    <s v="Storage"/>
    <s v="Fellowes Desktop Hanging File Manager"/>
    <x v="2309"/>
    <n v="0.35"/>
    <n v="26.188500000000001"/>
  </r>
  <r>
    <n v="5185"/>
    <x v="2568"/>
    <x v="241"/>
    <d v="2018-09-27T00:00:00"/>
    <x v="2"/>
    <s v="AG-10675"/>
    <s v="Anna Gayman"/>
    <x v="0"/>
    <s v="United States"/>
    <s v="Columbus"/>
    <s v="Georgia"/>
    <n v="31907"/>
    <x v="0"/>
    <x v="555"/>
    <x v="1"/>
    <s v="Binders"/>
    <s v="Avery Durable Poly Binders"/>
    <x v="3692"/>
    <n v="0.25"/>
    <n v="29.032499999999999"/>
  </r>
  <r>
    <n v="5186"/>
    <x v="2569"/>
    <x v="998"/>
    <d v="2016-10-15T00:00:00"/>
    <x v="1"/>
    <s v="JD-15790"/>
    <s v="John Dryer"/>
    <x v="0"/>
    <s v="United States"/>
    <s v="Jacksonville"/>
    <s v="Florida"/>
    <n v="32216"/>
    <x v="0"/>
    <x v="458"/>
    <x v="1"/>
    <s v="Storage"/>
    <s v="Tennsco Single-Tier Lockers"/>
    <x v="2084"/>
    <n v="0.35"/>
    <n v="1171.0608"/>
  </r>
  <r>
    <n v="5187"/>
    <x v="2570"/>
    <x v="154"/>
    <d v="2016-12-03T00:00:00"/>
    <x v="1"/>
    <s v="EH-14125"/>
    <s v="Eugene Hildebrand"/>
    <x v="2"/>
    <s v="United States"/>
    <s v="Philadelphia"/>
    <s v="Pennsylvania"/>
    <n v="19140"/>
    <x v="3"/>
    <x v="1594"/>
    <x v="2"/>
    <s v="Phones"/>
    <s v="LG Exalt"/>
    <x v="3693"/>
    <n v="0.4"/>
    <n v="449.25119999999998"/>
  </r>
  <r>
    <n v="5188"/>
    <x v="2571"/>
    <x v="1023"/>
    <d v="2016-09-18T00:00:00"/>
    <x v="1"/>
    <s v="ZC-21910"/>
    <s v="Zuschuss Carroll"/>
    <x v="0"/>
    <s v="United States"/>
    <s v="Columbus"/>
    <s v="Indiana"/>
    <n v="47201"/>
    <x v="2"/>
    <x v="959"/>
    <x v="2"/>
    <s v="Accessories"/>
    <s v="Case Logic 2.4GHz Wireless Keyboard"/>
    <x v="1743"/>
    <n v="0.35"/>
    <n v="129.97400000000002"/>
  </r>
  <r>
    <n v="5189"/>
    <x v="2571"/>
    <x v="1023"/>
    <d v="2016-09-18T00:00:00"/>
    <x v="1"/>
    <s v="ZC-21910"/>
    <s v="Zuschuss Carroll"/>
    <x v="0"/>
    <s v="United States"/>
    <s v="Columbus"/>
    <s v="Indiana"/>
    <n v="47201"/>
    <x v="2"/>
    <x v="377"/>
    <x v="0"/>
    <s v="Chairs"/>
    <s v="Hon Multipurpose Stacking Arm Chairs"/>
    <x v="3694"/>
    <n v="0.35"/>
    <n v="985.53000000000009"/>
  </r>
  <r>
    <n v="5190"/>
    <x v="2572"/>
    <x v="237"/>
    <d v="2018-11-18T00:00:00"/>
    <x v="1"/>
    <s v="XP-21865"/>
    <s v="Xylona Preis"/>
    <x v="0"/>
    <s v="United States"/>
    <s v="Pasadena"/>
    <s v="Texas"/>
    <n v="77506"/>
    <x v="2"/>
    <x v="1067"/>
    <x v="2"/>
    <s v="Accessories"/>
    <s v="V7 USB Numeric Keypad"/>
    <x v="3695"/>
    <n v="0.35"/>
    <n v="109.1688"/>
  </r>
  <r>
    <n v="5191"/>
    <x v="2572"/>
    <x v="237"/>
    <d v="2018-11-18T00:00:00"/>
    <x v="1"/>
    <s v="XP-21865"/>
    <s v="Xylona Preis"/>
    <x v="0"/>
    <s v="United States"/>
    <s v="Pasadena"/>
    <s v="Texas"/>
    <n v="77506"/>
    <x v="2"/>
    <x v="1473"/>
    <x v="1"/>
    <s v="Art"/>
    <s v="Boston Electric Pencil Sharpener, Model 1818, Charcoal Black"/>
    <x v="3696"/>
    <n v="0.35"/>
    <n v="29.276"/>
  </r>
  <r>
    <n v="5192"/>
    <x v="2573"/>
    <x v="1024"/>
    <d v="2018-05-09T00:00:00"/>
    <x v="1"/>
    <s v="DK-12985"/>
    <s v="Darren Koutras"/>
    <x v="0"/>
    <s v="United States"/>
    <s v="San Francisco"/>
    <s v="California"/>
    <n v="94122"/>
    <x v="1"/>
    <x v="1724"/>
    <x v="1"/>
    <s v="Envelopes"/>
    <s v="Peel &amp; Seel Recycled Catalog Envelopes, Brown"/>
    <x v="3697"/>
    <n v="0.4"/>
    <n v="13.895999999999999"/>
  </r>
  <r>
    <n v="5193"/>
    <x v="2574"/>
    <x v="683"/>
    <d v="2015-12-01T00:00:00"/>
    <x v="0"/>
    <s v="CS-12250"/>
    <s v="Chris Selesnick"/>
    <x v="1"/>
    <s v="United States"/>
    <s v="Columbia"/>
    <s v="South Carolina"/>
    <n v="29203"/>
    <x v="0"/>
    <x v="124"/>
    <x v="0"/>
    <s v="Furnishings"/>
    <s v="Eldon Cleatmat Plus Chair Mats for High Pile Carpets"/>
    <x v="3698"/>
    <n v="0.25"/>
    <n v="298.20000000000005"/>
  </r>
  <r>
    <n v="5194"/>
    <x v="2574"/>
    <x v="683"/>
    <d v="2015-12-01T00:00:00"/>
    <x v="0"/>
    <s v="CS-12250"/>
    <s v="Chris Selesnick"/>
    <x v="1"/>
    <s v="United States"/>
    <s v="Columbia"/>
    <s v="South Carolina"/>
    <n v="29203"/>
    <x v="0"/>
    <x v="1635"/>
    <x v="1"/>
    <s v="Paper"/>
    <s v="Xerox 1933"/>
    <x v="2937"/>
    <n v="0.25"/>
    <n v="64.47"/>
  </r>
  <r>
    <n v="5195"/>
    <x v="2574"/>
    <x v="683"/>
    <d v="2015-12-01T00:00:00"/>
    <x v="0"/>
    <s v="CS-12250"/>
    <s v="Chris Selesnick"/>
    <x v="1"/>
    <s v="United States"/>
    <s v="Columbia"/>
    <s v="South Carolina"/>
    <n v="29203"/>
    <x v="0"/>
    <x v="346"/>
    <x v="1"/>
    <s v="Art"/>
    <s v="Crayola Colored Pencils"/>
    <x v="1317"/>
    <n v="0.15000000000000002"/>
    <n v="11.151999999999999"/>
  </r>
  <r>
    <n v="5196"/>
    <x v="2574"/>
    <x v="683"/>
    <d v="2015-12-01T00:00:00"/>
    <x v="0"/>
    <s v="CS-12250"/>
    <s v="Chris Selesnick"/>
    <x v="1"/>
    <s v="United States"/>
    <s v="Columbia"/>
    <s v="South Carolina"/>
    <n v="29203"/>
    <x v="0"/>
    <x v="338"/>
    <x v="1"/>
    <s v="Binders"/>
    <s v="GBC Twin Loop Wire Binding Elements, 9/16 Spine, Black"/>
    <x v="2070"/>
    <n v="0.25"/>
    <n v="34.244999999999997"/>
  </r>
  <r>
    <n v="5197"/>
    <x v="2575"/>
    <x v="1025"/>
    <d v="2015-05-15T00:00:00"/>
    <x v="1"/>
    <s v="AI-10855"/>
    <s v="Arianne Irving"/>
    <x v="0"/>
    <s v="United States"/>
    <s v="Kent"/>
    <s v="Washington"/>
    <n v="98031"/>
    <x v="1"/>
    <x v="439"/>
    <x v="1"/>
    <s v="Envelopes"/>
    <s v="Strathmore #10 Envelopes, Ultimate White"/>
    <x v="3699"/>
    <n v="0.4"/>
    <n v="94.878"/>
  </r>
  <r>
    <n v="5198"/>
    <x v="2575"/>
    <x v="1025"/>
    <d v="2015-05-15T00:00:00"/>
    <x v="1"/>
    <s v="AI-10855"/>
    <s v="Arianne Irving"/>
    <x v="0"/>
    <s v="United States"/>
    <s v="Kent"/>
    <s v="Washington"/>
    <n v="98031"/>
    <x v="1"/>
    <x v="47"/>
    <x v="2"/>
    <s v="Phones"/>
    <s v="LF Elite 3D Dazzle Designer Hard Case Cover, Lf Stylus Pen and Wiper For Apple Iphone 5c Mini Lite"/>
    <x v="3477"/>
    <n v="0.4"/>
    <n v="26.16"/>
  </r>
  <r>
    <n v="5199"/>
    <x v="2576"/>
    <x v="840"/>
    <d v="2017-03-08T00:00:00"/>
    <x v="1"/>
    <s v="AA-10315"/>
    <s v="Alex Avila"/>
    <x v="0"/>
    <s v="United States"/>
    <s v="Round Rock"/>
    <s v="Texas"/>
    <n v="78664"/>
    <x v="2"/>
    <x v="1359"/>
    <x v="1"/>
    <s v="Supplies"/>
    <s v="High Speed Automatic Electric Letter Opener"/>
    <x v="3700"/>
    <n v="0.35"/>
    <n v="2554.5468000000001"/>
  </r>
  <r>
    <n v="5200"/>
    <x v="2576"/>
    <x v="840"/>
    <d v="2017-03-08T00:00:00"/>
    <x v="1"/>
    <s v="AA-10315"/>
    <s v="Alex Avila"/>
    <x v="0"/>
    <s v="United States"/>
    <s v="Round Rock"/>
    <s v="Texas"/>
    <n v="78664"/>
    <x v="2"/>
    <x v="1579"/>
    <x v="1"/>
    <s v="Fasteners"/>
    <s v="Acco Bankers Clasps, 5 3/4-Long"/>
    <x v="2060"/>
    <n v="0.3"/>
    <n v="1.6127999999999998"/>
  </r>
  <r>
    <n v="5201"/>
    <x v="2576"/>
    <x v="840"/>
    <d v="2017-03-08T00:00:00"/>
    <x v="1"/>
    <s v="AA-10315"/>
    <s v="Alex Avila"/>
    <x v="0"/>
    <s v="United States"/>
    <s v="Round Rock"/>
    <s v="Texas"/>
    <n v="78664"/>
    <x v="2"/>
    <x v="1149"/>
    <x v="2"/>
    <s v="Phones"/>
    <s v="Polycom VVX 310 VoIP phone"/>
    <x v="2087"/>
    <n v="0.3"/>
    <n v="302.38319999999999"/>
  </r>
  <r>
    <n v="5202"/>
    <x v="2576"/>
    <x v="840"/>
    <d v="2017-03-08T00:00:00"/>
    <x v="1"/>
    <s v="AA-10315"/>
    <s v="Alex Avila"/>
    <x v="0"/>
    <s v="United States"/>
    <s v="Round Rock"/>
    <s v="Texas"/>
    <n v="78664"/>
    <x v="2"/>
    <x v="540"/>
    <x v="2"/>
    <s v="Accessories"/>
    <s v="Verbatim 25 GB 6x Blu-ray Single Layer Recordable Disc, 1/Pack"/>
    <x v="1818"/>
    <n v="0.35"/>
    <n v="27.117999999999999"/>
  </r>
  <r>
    <n v="5203"/>
    <x v="2577"/>
    <x v="762"/>
    <d v="2016-08-19T00:00:00"/>
    <x v="1"/>
    <s v="RE-19450"/>
    <s v="Richard Eichhorn"/>
    <x v="0"/>
    <s v="United States"/>
    <s v="Oakland"/>
    <s v="California"/>
    <n v="94601"/>
    <x v="1"/>
    <x v="943"/>
    <x v="0"/>
    <s v="Furnishings"/>
    <s v="Tensor Computer Mounted Lamp"/>
    <x v="3701"/>
    <n v="0.4"/>
    <n v="62.537999999999997"/>
  </r>
  <r>
    <n v="5204"/>
    <x v="2577"/>
    <x v="762"/>
    <d v="2016-08-19T00:00:00"/>
    <x v="1"/>
    <s v="RE-19450"/>
    <s v="Richard Eichhorn"/>
    <x v="0"/>
    <s v="United States"/>
    <s v="Oakland"/>
    <s v="California"/>
    <n v="94601"/>
    <x v="1"/>
    <x v="1247"/>
    <x v="1"/>
    <s v="Storage"/>
    <s v="Mobile Personal File Cube"/>
    <x v="3702"/>
    <n v="0.5"/>
    <n v="35.130000000000003"/>
  </r>
  <r>
    <n v="5205"/>
    <x v="2578"/>
    <x v="811"/>
    <d v="2016-09-18T00:00:00"/>
    <x v="1"/>
    <s v="TM-21010"/>
    <s v="Tamara Manning"/>
    <x v="0"/>
    <s v="United States"/>
    <s v="Auburn"/>
    <s v="New York"/>
    <n v="13021"/>
    <x v="3"/>
    <x v="182"/>
    <x v="1"/>
    <s v="Art"/>
    <s v="Binney &amp; Smith Crayola Metallic Colored Pencils, 8-Color Set"/>
    <x v="1553"/>
    <n v="0.25"/>
    <n v="6.9450000000000003"/>
  </r>
  <r>
    <n v="5206"/>
    <x v="2578"/>
    <x v="811"/>
    <d v="2016-09-18T00:00:00"/>
    <x v="1"/>
    <s v="TM-21010"/>
    <s v="Tamara Manning"/>
    <x v="0"/>
    <s v="United States"/>
    <s v="Auburn"/>
    <s v="New York"/>
    <n v="13021"/>
    <x v="3"/>
    <x v="45"/>
    <x v="1"/>
    <s v="Storage"/>
    <s v="Gould Plastics 9-Pocket Panel Bin, 18-3/8w x 5-1/4d x 20-1/2h, Black"/>
    <x v="2746"/>
    <n v="0.5"/>
    <n v="52.99"/>
  </r>
  <r>
    <n v="5207"/>
    <x v="2578"/>
    <x v="811"/>
    <d v="2016-09-18T00:00:00"/>
    <x v="1"/>
    <s v="TM-21010"/>
    <s v="Tamara Manning"/>
    <x v="0"/>
    <s v="United States"/>
    <s v="Auburn"/>
    <s v="New York"/>
    <n v="13021"/>
    <x v="3"/>
    <x v="310"/>
    <x v="1"/>
    <s v="Fasteners"/>
    <s v="OIC Binder Clips, Mini, 1/4 Capacity, Black"/>
    <x v="3703"/>
    <n v="0.4"/>
    <n v="0.74399999999999999"/>
  </r>
  <r>
    <n v="5208"/>
    <x v="2578"/>
    <x v="811"/>
    <d v="2016-09-18T00:00:00"/>
    <x v="1"/>
    <s v="TM-21010"/>
    <s v="Tamara Manning"/>
    <x v="0"/>
    <s v="United States"/>
    <s v="Auburn"/>
    <s v="New York"/>
    <n v="13021"/>
    <x v="3"/>
    <x v="254"/>
    <x v="1"/>
    <s v="Labels"/>
    <s v="Avery 489"/>
    <x v="343"/>
    <n v="0.4"/>
    <n v="12.42"/>
  </r>
  <r>
    <n v="5209"/>
    <x v="2578"/>
    <x v="811"/>
    <d v="2016-09-18T00:00:00"/>
    <x v="1"/>
    <s v="TM-21010"/>
    <s v="Tamara Manning"/>
    <x v="0"/>
    <s v="United States"/>
    <s v="Auburn"/>
    <s v="New York"/>
    <n v="13021"/>
    <x v="3"/>
    <x v="1010"/>
    <x v="1"/>
    <s v="Paper"/>
    <s v="HP Office Recycled Paper (20Lb. and 87 Bright)"/>
    <x v="978"/>
    <n v="0.4"/>
    <n v="17.34"/>
  </r>
  <r>
    <n v="5210"/>
    <x v="2578"/>
    <x v="811"/>
    <d v="2016-09-18T00:00:00"/>
    <x v="1"/>
    <s v="TM-21010"/>
    <s v="Tamara Manning"/>
    <x v="0"/>
    <s v="United States"/>
    <s v="Auburn"/>
    <s v="New York"/>
    <n v="13021"/>
    <x v="3"/>
    <x v="113"/>
    <x v="1"/>
    <s v="Envelopes"/>
    <s v="Tyvek  Top-Opening Peel &amp; Seel Envelopes, Plain White"/>
    <x v="3274"/>
    <n v="0.4"/>
    <n v="16.308"/>
  </r>
  <r>
    <n v="5211"/>
    <x v="2579"/>
    <x v="1026"/>
    <d v="2016-01-18T00:00:00"/>
    <x v="1"/>
    <s v="YS-21880"/>
    <s v="Yana Sorensen"/>
    <x v="1"/>
    <s v="United States"/>
    <s v="Newark"/>
    <s v="Delaware"/>
    <n v="19711"/>
    <x v="3"/>
    <x v="1449"/>
    <x v="1"/>
    <s v="Storage"/>
    <s v="Dual Level, Single-Width Filing Carts"/>
    <x v="2776"/>
    <n v="0.5"/>
    <n v="232.59"/>
  </r>
  <r>
    <n v="5212"/>
    <x v="2580"/>
    <x v="793"/>
    <d v="2016-05-16T00:00:00"/>
    <x v="0"/>
    <s v="AZ-10750"/>
    <s v="Annie Zypern"/>
    <x v="0"/>
    <s v="United States"/>
    <s v="New York City"/>
    <s v="New York"/>
    <n v="10024"/>
    <x v="3"/>
    <x v="762"/>
    <x v="1"/>
    <s v="Storage"/>
    <s v="Portable Personal File Box"/>
    <x v="898"/>
    <n v="0.5"/>
    <n v="18.315000000000001"/>
  </r>
  <r>
    <n v="5213"/>
    <x v="2581"/>
    <x v="182"/>
    <d v="2017-09-26T00:00:00"/>
    <x v="3"/>
    <s v="CM-12445"/>
    <s v="Chuck Magee"/>
    <x v="0"/>
    <s v="United States"/>
    <s v="Redlands"/>
    <s v="California"/>
    <n v="92374"/>
    <x v="1"/>
    <x v="456"/>
    <x v="1"/>
    <s v="Storage"/>
    <s v="Advantus Rolling Storage Box"/>
    <x v="488"/>
    <n v="0.5"/>
    <n v="25.725000000000001"/>
  </r>
  <r>
    <n v="5214"/>
    <x v="2581"/>
    <x v="182"/>
    <d v="2017-09-26T00:00:00"/>
    <x v="3"/>
    <s v="CM-12445"/>
    <s v="Chuck Magee"/>
    <x v="0"/>
    <s v="United States"/>
    <s v="Redlands"/>
    <s v="California"/>
    <n v="92374"/>
    <x v="1"/>
    <x v="948"/>
    <x v="1"/>
    <s v="Labels"/>
    <s v="Avery 494"/>
    <x v="1484"/>
    <n v="0.4"/>
    <n v="4.6979999999999995"/>
  </r>
  <r>
    <n v="5215"/>
    <x v="2581"/>
    <x v="182"/>
    <d v="2017-09-26T00:00:00"/>
    <x v="3"/>
    <s v="CM-12445"/>
    <s v="Chuck Magee"/>
    <x v="0"/>
    <s v="United States"/>
    <s v="Redlands"/>
    <s v="California"/>
    <n v="92374"/>
    <x v="1"/>
    <x v="1658"/>
    <x v="1"/>
    <s v="Art"/>
    <s v="SANFORD Major Accent Highlighters"/>
    <x v="3704"/>
    <n v="0.45"/>
    <n v="19.470000000000002"/>
  </r>
  <r>
    <n v="5216"/>
    <x v="2581"/>
    <x v="182"/>
    <d v="2017-09-26T00:00:00"/>
    <x v="3"/>
    <s v="CM-12445"/>
    <s v="Chuck Magee"/>
    <x v="0"/>
    <s v="United States"/>
    <s v="Redlands"/>
    <s v="California"/>
    <n v="92374"/>
    <x v="1"/>
    <x v="457"/>
    <x v="1"/>
    <s v="Paper"/>
    <s v="Great White Multi-Use Recycled Paper (20Lb. and 84 Bright)"/>
    <x v="2680"/>
    <n v="0.4"/>
    <n v="17.939999999999998"/>
  </r>
  <r>
    <n v="5217"/>
    <x v="2582"/>
    <x v="428"/>
    <d v="2018-09-15T00:00:00"/>
    <x v="1"/>
    <s v="JB-16000"/>
    <s v="Joy Bell-"/>
    <x v="0"/>
    <s v="United States"/>
    <s v="Roseville"/>
    <s v="Michigan"/>
    <n v="48066"/>
    <x v="2"/>
    <x v="755"/>
    <x v="1"/>
    <s v="Envelopes"/>
    <s v="#10- 4 1/8 x 9 1/2 Recycled Envelopes"/>
    <x v="1897"/>
    <n v="0.3"/>
    <n v="12.235999999999999"/>
  </r>
  <r>
    <n v="5218"/>
    <x v="2583"/>
    <x v="4"/>
    <d v="2018-04-17T00:00:00"/>
    <x v="0"/>
    <s v="NS-18640"/>
    <s v="Noel Staavos"/>
    <x v="1"/>
    <s v="United States"/>
    <s v="Los Angeles"/>
    <s v="California"/>
    <n v="90049"/>
    <x v="1"/>
    <x v="145"/>
    <x v="1"/>
    <s v="Paper"/>
    <s v="Xerox 1883"/>
    <x v="1204"/>
    <n v="0.4"/>
    <n v="47.484000000000002"/>
  </r>
  <r>
    <n v="5219"/>
    <x v="2584"/>
    <x v="193"/>
    <d v="2018-06-14T00:00:00"/>
    <x v="1"/>
    <s v="LC-16930"/>
    <s v="Linda Cazamias"/>
    <x v="1"/>
    <s v="United States"/>
    <s v="New York City"/>
    <s v="New York"/>
    <n v="10011"/>
    <x v="3"/>
    <x v="59"/>
    <x v="1"/>
    <s v="Art"/>
    <s v="Prang Dustless Chalk Sticks"/>
    <x v="3566"/>
    <n v="0.25"/>
    <n v="6.3000000000000007"/>
  </r>
  <r>
    <n v="5220"/>
    <x v="2585"/>
    <x v="853"/>
    <d v="2018-09-01T00:00:00"/>
    <x v="3"/>
    <s v="CA-12775"/>
    <s v="Cynthia Arntzen"/>
    <x v="0"/>
    <s v="United States"/>
    <s v="Detroit"/>
    <s v="Michigan"/>
    <n v="48205"/>
    <x v="2"/>
    <x v="1459"/>
    <x v="0"/>
    <s v="Chairs"/>
    <s v="Harbour Creations 67200 Series Stacking Chairs"/>
    <x v="3705"/>
    <n v="0.35"/>
    <n v="323.86900000000003"/>
  </r>
  <r>
    <n v="5221"/>
    <x v="2586"/>
    <x v="1027"/>
    <d v="2015-06-20T00:00:00"/>
    <x v="1"/>
    <s v="SR-20425"/>
    <s v="Sharelle Roach"/>
    <x v="2"/>
    <s v="United States"/>
    <s v="Detroit"/>
    <s v="Michigan"/>
    <n v="48234"/>
    <x v="2"/>
    <x v="1624"/>
    <x v="0"/>
    <s v="Bookcases"/>
    <s v="Hon Metal Bookcases, Gray"/>
    <x v="3609"/>
    <n v="0.4"/>
    <n v="127.764"/>
  </r>
  <r>
    <n v="5222"/>
    <x v="2587"/>
    <x v="796"/>
    <d v="2018-05-22T00:00:00"/>
    <x v="0"/>
    <s v="PP-18955"/>
    <s v="Paul Prost"/>
    <x v="2"/>
    <s v="United States"/>
    <s v="Springfield"/>
    <s v="Missouri"/>
    <n v="65807"/>
    <x v="2"/>
    <x v="1725"/>
    <x v="1"/>
    <s v="Appliances"/>
    <s v="Avanti 1.7 Cu. Ft. Refrigerator"/>
    <x v="3706"/>
    <n v="0.3"/>
    <n v="494.80199999999996"/>
  </r>
  <r>
    <n v="5223"/>
    <x v="2587"/>
    <x v="796"/>
    <d v="2018-05-22T00:00:00"/>
    <x v="0"/>
    <s v="PP-18955"/>
    <s v="Paul Prost"/>
    <x v="2"/>
    <s v="United States"/>
    <s v="Springfield"/>
    <s v="Missouri"/>
    <n v="65807"/>
    <x v="2"/>
    <x v="461"/>
    <x v="2"/>
    <s v="Phones"/>
    <s v="Motorola HK250 Universal Bluetooth Headset"/>
    <x v="1152"/>
    <n v="0.3"/>
    <n v="80.465000000000003"/>
  </r>
  <r>
    <n v="5224"/>
    <x v="2587"/>
    <x v="796"/>
    <d v="2018-05-22T00:00:00"/>
    <x v="0"/>
    <s v="PP-18955"/>
    <s v="Paul Prost"/>
    <x v="2"/>
    <s v="United States"/>
    <s v="Springfield"/>
    <s v="Missouri"/>
    <n v="65807"/>
    <x v="2"/>
    <x v="1488"/>
    <x v="1"/>
    <s v="Binders"/>
    <s v="Universal Recycled Hanging Pressboard Report Binders, Letter Size"/>
    <x v="3707"/>
    <n v="0.3"/>
    <n v="30.232999999999997"/>
  </r>
  <r>
    <n v="5225"/>
    <x v="2588"/>
    <x v="510"/>
    <d v="2018-09-17T00:00:00"/>
    <x v="0"/>
    <s v="JM-15865"/>
    <s v="John Murray"/>
    <x v="0"/>
    <s v="United States"/>
    <s v="Los Angeles"/>
    <s v="California"/>
    <n v="90036"/>
    <x v="1"/>
    <x v="417"/>
    <x v="1"/>
    <s v="Paper"/>
    <s v="Eaton Premium Continuous-Feed Paper, 25% Cotton, Letter Size, White, 1000 Shts/Box"/>
    <x v="1668"/>
    <n v="0.4"/>
    <n v="99.86399999999999"/>
  </r>
  <r>
    <n v="5226"/>
    <x v="2589"/>
    <x v="1028"/>
    <d v="2017-06-26T00:00:00"/>
    <x v="1"/>
    <s v="AS-10090"/>
    <s v="Adam Shillingsburg"/>
    <x v="0"/>
    <s v="United States"/>
    <s v="New York City"/>
    <s v="New York"/>
    <n v="10011"/>
    <x v="3"/>
    <x v="1316"/>
    <x v="1"/>
    <s v="Binders"/>
    <s v="SpineVue Locking Slant-D Ring Binders by Cardinal"/>
    <x v="3708"/>
    <n v="0.4"/>
    <n v="21.936"/>
  </r>
  <r>
    <n v="5227"/>
    <x v="2589"/>
    <x v="1028"/>
    <d v="2017-06-26T00:00:00"/>
    <x v="1"/>
    <s v="AS-10090"/>
    <s v="Adam Shillingsburg"/>
    <x v="0"/>
    <s v="United States"/>
    <s v="New York City"/>
    <s v="New York"/>
    <n v="10011"/>
    <x v="3"/>
    <x v="1561"/>
    <x v="1"/>
    <s v="Binders"/>
    <s v="Premium Transparent Presentation Covers, No Pattern/Clear, 8 1/2 x 11"/>
    <x v="3709"/>
    <n v="0.4"/>
    <n v="111.68640000000001"/>
  </r>
  <r>
    <n v="5228"/>
    <x v="2589"/>
    <x v="1028"/>
    <d v="2017-06-26T00:00:00"/>
    <x v="1"/>
    <s v="AS-10090"/>
    <s v="Adam Shillingsburg"/>
    <x v="0"/>
    <s v="United States"/>
    <s v="New York City"/>
    <s v="New York"/>
    <n v="10011"/>
    <x v="3"/>
    <x v="587"/>
    <x v="0"/>
    <s v="Bookcases"/>
    <s v="OSullivan Living Dimensions 5-Shelf Bookcases"/>
    <x v="3710"/>
    <n v="0.5"/>
    <n v="176.78399999999999"/>
  </r>
  <r>
    <n v="5229"/>
    <x v="2590"/>
    <x v="35"/>
    <d v="2015-12-01T00:00:00"/>
    <x v="1"/>
    <s v="LS-16975"/>
    <s v="Lindsay Shagiari"/>
    <x v="2"/>
    <s v="United States"/>
    <s v="San Francisco"/>
    <s v="California"/>
    <n v="94109"/>
    <x v="1"/>
    <x v="1522"/>
    <x v="1"/>
    <s v="Paper"/>
    <s v="Xerox 1893"/>
    <x v="2597"/>
    <n v="0.4"/>
    <n v="49.188000000000002"/>
  </r>
  <r>
    <n v="5230"/>
    <x v="2591"/>
    <x v="498"/>
    <d v="2018-03-22T00:00:00"/>
    <x v="0"/>
    <s v="SA-20830"/>
    <s v="Sue Ann Reed"/>
    <x v="0"/>
    <s v="United States"/>
    <s v="Fresno"/>
    <s v="California"/>
    <n v="93727"/>
    <x v="1"/>
    <x v="1316"/>
    <x v="1"/>
    <s v="Binders"/>
    <s v="SpineVue Locking Slant-D Ring Binders by Cardinal"/>
    <x v="892"/>
    <n v="0.4"/>
    <n v="8.7744"/>
  </r>
  <r>
    <n v="5231"/>
    <x v="2591"/>
    <x v="498"/>
    <d v="2018-03-22T00:00:00"/>
    <x v="0"/>
    <s v="SA-20830"/>
    <s v="Sue Ann Reed"/>
    <x v="0"/>
    <s v="United States"/>
    <s v="Fresno"/>
    <s v="California"/>
    <n v="93727"/>
    <x v="1"/>
    <x v="616"/>
    <x v="0"/>
    <s v="Tables"/>
    <s v="Chromcraft Round Conference Tables"/>
    <x v="936"/>
    <n v="0.45"/>
    <n v="383.43799999999999"/>
  </r>
  <r>
    <n v="5232"/>
    <x v="2591"/>
    <x v="498"/>
    <d v="2018-03-22T00:00:00"/>
    <x v="0"/>
    <s v="SA-20830"/>
    <s v="Sue Ann Reed"/>
    <x v="0"/>
    <s v="United States"/>
    <s v="Fresno"/>
    <s v="California"/>
    <n v="93727"/>
    <x v="1"/>
    <x v="1435"/>
    <x v="0"/>
    <s v="Furnishings"/>
    <s v="Advantus Employee of the Month Certificate Frame, 11 x 13-1/2"/>
    <x v="3711"/>
    <n v="0.4"/>
    <n v="18.558"/>
  </r>
  <r>
    <n v="5233"/>
    <x v="2591"/>
    <x v="498"/>
    <d v="2018-03-22T00:00:00"/>
    <x v="0"/>
    <s v="SA-20830"/>
    <s v="Sue Ann Reed"/>
    <x v="0"/>
    <s v="United States"/>
    <s v="Fresno"/>
    <s v="California"/>
    <n v="93727"/>
    <x v="1"/>
    <x v="185"/>
    <x v="1"/>
    <s v="Binders"/>
    <s v="Pressboard Covers with Storage Hooks, 9 1/2 x 11, Light Blue"/>
    <x v="3712"/>
    <n v="0.4"/>
    <n v="16.497599999999998"/>
  </r>
  <r>
    <n v="5234"/>
    <x v="2592"/>
    <x v="638"/>
    <d v="2015-10-22T00:00:00"/>
    <x v="1"/>
    <s v="LS-17200"/>
    <s v="Luke Schmidt"/>
    <x v="1"/>
    <s v="United States"/>
    <s v="Texarkana"/>
    <s v="Arkansas"/>
    <n v="71854"/>
    <x v="0"/>
    <x v="1719"/>
    <x v="0"/>
    <s v="Chairs"/>
    <s v="Office Star Flex Back Scooter Chair with Aluminum Finish Frame"/>
    <x v="3713"/>
    <n v="0.15000000000000002"/>
    <n v="514.53899999999999"/>
  </r>
  <r>
    <n v="5235"/>
    <x v="2593"/>
    <x v="1029"/>
    <d v="2018-08-23T00:00:00"/>
    <x v="2"/>
    <s v="TM-21490"/>
    <s v="Tony Molinari"/>
    <x v="0"/>
    <s v="United States"/>
    <s v="San Francisco"/>
    <s v="California"/>
    <n v="94110"/>
    <x v="1"/>
    <x v="114"/>
    <x v="0"/>
    <s v="Tables"/>
    <s v="Hon Racetrack Conference Tables"/>
    <x v="3714"/>
    <n v="0.45"/>
    <n v="115.50440000000002"/>
  </r>
  <r>
    <n v="5236"/>
    <x v="2594"/>
    <x v="258"/>
    <d v="2017-11-22T00:00:00"/>
    <x v="2"/>
    <s v="TT-21265"/>
    <s v="Tim Taslimi"/>
    <x v="1"/>
    <s v="United States"/>
    <s v="Indianapolis"/>
    <s v="Indiana"/>
    <n v="46203"/>
    <x v="2"/>
    <x v="1549"/>
    <x v="1"/>
    <s v="Appliances"/>
    <s v="Acco 6 Outlet Guardian Premium Plus Surge Suppressor"/>
    <x v="3715"/>
    <n v="0.3"/>
    <n v="38.472000000000001"/>
  </r>
  <r>
    <n v="5237"/>
    <x v="2595"/>
    <x v="59"/>
    <d v="2015-09-24T00:00:00"/>
    <x v="1"/>
    <s v="DN-13690"/>
    <s v="Duane Noonan"/>
    <x v="0"/>
    <s v="United States"/>
    <s v="Columbia"/>
    <s v="Maryland"/>
    <n v="21044"/>
    <x v="3"/>
    <x v="859"/>
    <x v="0"/>
    <s v="Furnishings"/>
    <s v="C-Line Cubicle Keepers Polyproplyene Holder w/Velcro Back, 8-1/2x11, 25/Bx"/>
    <x v="3716"/>
    <n v="0.4"/>
    <n v="98.531999999999996"/>
  </r>
  <r>
    <n v="5238"/>
    <x v="2595"/>
    <x v="59"/>
    <d v="2015-09-24T00:00:00"/>
    <x v="1"/>
    <s v="DN-13690"/>
    <s v="Duane Noonan"/>
    <x v="0"/>
    <s v="United States"/>
    <s v="Columbia"/>
    <s v="Maryland"/>
    <n v="21044"/>
    <x v="3"/>
    <x v="430"/>
    <x v="0"/>
    <s v="Bookcases"/>
    <s v="OSullivan Living Dimensions 2-Shelf Bookcases"/>
    <x v="1033"/>
    <n v="0.5"/>
    <n v="181.47"/>
  </r>
  <r>
    <n v="5239"/>
    <x v="2595"/>
    <x v="59"/>
    <d v="2015-09-24T00:00:00"/>
    <x v="1"/>
    <s v="DN-13690"/>
    <s v="Duane Noonan"/>
    <x v="0"/>
    <s v="United States"/>
    <s v="Columbia"/>
    <s v="Maryland"/>
    <n v="21044"/>
    <x v="3"/>
    <x v="246"/>
    <x v="2"/>
    <s v="Accessories"/>
    <s v="Logitech 910-002974 M325 Wireless Mouse for Web Scrolling"/>
    <x v="2759"/>
    <n v="0.25"/>
    <n v="44.984999999999999"/>
  </r>
  <r>
    <n v="5240"/>
    <x v="2596"/>
    <x v="108"/>
    <d v="2017-09-17T00:00:00"/>
    <x v="1"/>
    <s v="EB-14110"/>
    <s v="Eugene Barchas"/>
    <x v="0"/>
    <s v="United States"/>
    <s v="San Jose"/>
    <s v="California"/>
    <n v="95123"/>
    <x v="1"/>
    <x v="16"/>
    <x v="1"/>
    <s v="Storage"/>
    <s v="Stur-D-Stor Shelving, Vertical 5-Shelf: 72H x 36W x 18 1/2D"/>
    <x v="737"/>
    <n v="0.5"/>
    <n v="166.47"/>
  </r>
  <r>
    <n v="5241"/>
    <x v="2596"/>
    <x v="108"/>
    <d v="2017-09-17T00:00:00"/>
    <x v="1"/>
    <s v="EB-14110"/>
    <s v="Eugene Barchas"/>
    <x v="0"/>
    <s v="United States"/>
    <s v="San Jose"/>
    <s v="California"/>
    <n v="95123"/>
    <x v="1"/>
    <x v="444"/>
    <x v="1"/>
    <s v="Binders"/>
    <s v="GBC Standard Therm-A-Bind Covers"/>
    <x v="3717"/>
    <n v="0.4"/>
    <n v="23.923199999999998"/>
  </r>
  <r>
    <n v="5242"/>
    <x v="2597"/>
    <x v="713"/>
    <d v="2017-09-26T00:00:00"/>
    <x v="0"/>
    <s v="CM-11815"/>
    <s v="Candace McMahon"/>
    <x v="1"/>
    <s v="United States"/>
    <s v="Seattle"/>
    <s v="Washington"/>
    <n v="98115"/>
    <x v="1"/>
    <x v="1726"/>
    <x v="1"/>
    <s v="Supplies"/>
    <s v="Acme Design Stainless Steel Bent Scissors"/>
    <x v="3718"/>
    <n v="0.45"/>
    <n v="7.524"/>
  </r>
  <r>
    <n v="5243"/>
    <x v="2598"/>
    <x v="1018"/>
    <d v="2018-08-08T00:00:00"/>
    <x v="1"/>
    <s v="HM-14860"/>
    <s v="Harry Marie"/>
    <x v="1"/>
    <s v="United States"/>
    <s v="Carrollton"/>
    <s v="Texas"/>
    <n v="75007"/>
    <x v="2"/>
    <x v="555"/>
    <x v="1"/>
    <s v="Binders"/>
    <s v="Avery Durable Poly Binders"/>
    <x v="618"/>
    <n v="0.3"/>
    <n v="2.3226"/>
  </r>
  <r>
    <n v="5244"/>
    <x v="2599"/>
    <x v="197"/>
    <d v="2017-07-26T00:00:00"/>
    <x v="2"/>
    <s v="KM-16375"/>
    <s v="Katherine Murray"/>
    <x v="2"/>
    <s v="United States"/>
    <s v="Arlington"/>
    <s v="Virginia"/>
    <n v="22204"/>
    <x v="0"/>
    <x v="864"/>
    <x v="1"/>
    <s v="Binders"/>
    <s v="Avery 3 1/2 Diskette Storage Pages, 10/Pack"/>
    <x v="822"/>
    <n v="0.25"/>
    <n v="7.83"/>
  </r>
  <r>
    <n v="5245"/>
    <x v="2600"/>
    <x v="1030"/>
    <d v="2017-08-04T00:00:00"/>
    <x v="0"/>
    <s v="BF-11020"/>
    <s v="Barry Französisch"/>
    <x v="1"/>
    <s v="United States"/>
    <s v="Los Angeles"/>
    <s v="California"/>
    <n v="90032"/>
    <x v="1"/>
    <x v="1727"/>
    <x v="0"/>
    <s v="Tables"/>
    <s v="Barricks Non-Folding Utility Table with Steel Legs, Laminate Tops"/>
    <x v="3719"/>
    <n v="0.45"/>
    <n v="75.055199999999999"/>
  </r>
  <r>
    <n v="5246"/>
    <x v="2600"/>
    <x v="1030"/>
    <d v="2017-08-04T00:00:00"/>
    <x v="0"/>
    <s v="BF-11020"/>
    <s v="Barry Französisch"/>
    <x v="1"/>
    <s v="United States"/>
    <s v="Los Angeles"/>
    <s v="California"/>
    <n v="90032"/>
    <x v="1"/>
    <x v="192"/>
    <x v="2"/>
    <s v="Phones"/>
    <s v="Nortel Business Series Terminal T7208 Digital phone"/>
    <x v="3720"/>
    <n v="0.4"/>
    <n v="200.1456"/>
  </r>
  <r>
    <n v="5247"/>
    <x v="2600"/>
    <x v="1030"/>
    <d v="2017-08-04T00:00:00"/>
    <x v="0"/>
    <s v="BF-11020"/>
    <s v="Barry Französisch"/>
    <x v="1"/>
    <s v="United States"/>
    <s v="Los Angeles"/>
    <s v="California"/>
    <n v="90032"/>
    <x v="1"/>
    <x v="460"/>
    <x v="1"/>
    <s v="Binders"/>
    <s v="XtraLife ClearVue Slant-D Ring Binders by Cardinal"/>
    <x v="2002"/>
    <n v="0.4"/>
    <n v="7.5263999999999998"/>
  </r>
  <r>
    <n v="5248"/>
    <x v="2601"/>
    <x v="1031"/>
    <d v="2016-05-27T00:00:00"/>
    <x v="1"/>
    <s v="JE-15745"/>
    <s v="Joel Eaton"/>
    <x v="0"/>
    <s v="United States"/>
    <s v="Frankfort"/>
    <s v="Illinois"/>
    <n v="60423"/>
    <x v="2"/>
    <x v="95"/>
    <x v="1"/>
    <s v="Appliances"/>
    <s v="Fellowes Basic Home/Office Series Surge Protectors"/>
    <x v="3721"/>
    <n v="0.3"/>
    <n v="14.537599999999999"/>
  </r>
  <r>
    <n v="5249"/>
    <x v="2602"/>
    <x v="132"/>
    <d v="2018-11-05T00:00:00"/>
    <x v="0"/>
    <s v="EJ-14155"/>
    <s v="Eva Jacobs"/>
    <x v="0"/>
    <s v="United States"/>
    <s v="Seattle"/>
    <s v="Washington"/>
    <n v="98105"/>
    <x v="1"/>
    <x v="174"/>
    <x v="2"/>
    <s v="Accessories"/>
    <s v="HP Standard 104 key PS/2 Keyboard"/>
    <x v="3722"/>
    <n v="0.45"/>
    <n v="23.925000000000001"/>
  </r>
  <r>
    <n v="5250"/>
    <x v="2603"/>
    <x v="392"/>
    <d v="2016-04-21T00:00:00"/>
    <x v="1"/>
    <s v="BN-11470"/>
    <s v="Brad Norvell"/>
    <x v="1"/>
    <s v="United States"/>
    <s v="Philadelphia"/>
    <s v="Pennsylvania"/>
    <n v="19143"/>
    <x v="3"/>
    <x v="1328"/>
    <x v="1"/>
    <s v="Fasteners"/>
    <s v="Staples"/>
    <x v="3723"/>
    <n v="0.4"/>
    <n v="7.5456000000000003"/>
  </r>
  <r>
    <n v="5251"/>
    <x v="2604"/>
    <x v="939"/>
    <d v="2017-12-18T00:00:00"/>
    <x v="1"/>
    <s v="EC-14050"/>
    <s v="Erin Creighton"/>
    <x v="0"/>
    <s v="United States"/>
    <s v="Columbus"/>
    <s v="Georgia"/>
    <n v="31907"/>
    <x v="0"/>
    <x v="959"/>
    <x v="2"/>
    <s v="Accessories"/>
    <s v="Case Logic 2.4GHz Wireless Keyboard"/>
    <x v="2857"/>
    <n v="0.15000000000000002"/>
    <n v="212.45749999999998"/>
  </r>
  <r>
    <n v="5252"/>
    <x v="2604"/>
    <x v="939"/>
    <d v="2017-12-18T00:00:00"/>
    <x v="1"/>
    <s v="EC-14050"/>
    <s v="Erin Creighton"/>
    <x v="0"/>
    <s v="United States"/>
    <s v="Columbus"/>
    <s v="Georgia"/>
    <n v="31907"/>
    <x v="0"/>
    <x v="1493"/>
    <x v="1"/>
    <s v="Paper"/>
    <s v="Xerox 1907"/>
    <x v="335"/>
    <n v="0.25"/>
    <n v="36.839999999999996"/>
  </r>
  <r>
    <n v="5253"/>
    <x v="2605"/>
    <x v="628"/>
    <d v="2016-11-02T00:00:00"/>
    <x v="2"/>
    <s v="TT-21220"/>
    <s v="Thomas Thornton"/>
    <x v="0"/>
    <s v="United States"/>
    <s v="Virginia Beach"/>
    <s v="Virginia"/>
    <n v="23464"/>
    <x v="0"/>
    <x v="1306"/>
    <x v="1"/>
    <s v="Appliances"/>
    <s v="Tripp Lite Isotel 6 Outlet Surge Protector with Fax/Modem Protection"/>
    <x v="3724"/>
    <n v="0.25"/>
    <n v="137.1825"/>
  </r>
  <r>
    <n v="5254"/>
    <x v="2606"/>
    <x v="1009"/>
    <d v="2015-03-11T00:00:00"/>
    <x v="0"/>
    <s v="NP-18685"/>
    <s v="Nora Pelletier"/>
    <x v="2"/>
    <s v="United States"/>
    <s v="Des Moines"/>
    <s v="Washington"/>
    <n v="98198"/>
    <x v="1"/>
    <x v="1080"/>
    <x v="1"/>
    <s v="Binders"/>
    <s v="Catalog Binders with Expanding Posts"/>
    <x v="3725"/>
    <n v="0.4"/>
    <n v="64.588799999999992"/>
  </r>
  <r>
    <n v="5255"/>
    <x v="2607"/>
    <x v="616"/>
    <d v="2016-03-07T00:00:00"/>
    <x v="0"/>
    <s v="AH-10195"/>
    <s v="Alan Haines"/>
    <x v="1"/>
    <s v="United States"/>
    <s v="Bethlehem"/>
    <s v="Pennsylvania"/>
    <n v="18018"/>
    <x v="3"/>
    <x v="474"/>
    <x v="0"/>
    <s v="Chairs"/>
    <s v="Situations Contoured Folding Chairs, 4/Set"/>
    <x v="2742"/>
    <n v="0.25"/>
    <n v="74.528999999999996"/>
  </r>
  <r>
    <n v="5256"/>
    <x v="2607"/>
    <x v="616"/>
    <d v="2016-03-07T00:00:00"/>
    <x v="0"/>
    <s v="AH-10195"/>
    <s v="Alan Haines"/>
    <x v="1"/>
    <s v="United States"/>
    <s v="Bethlehem"/>
    <s v="Pennsylvania"/>
    <n v="18018"/>
    <x v="3"/>
    <x v="1478"/>
    <x v="0"/>
    <s v="Furnishings"/>
    <s v="36X48 HARDFLOOR CHAIRMAT"/>
    <x v="2939"/>
    <n v="0.4"/>
    <n v="20.140799999999999"/>
  </r>
  <r>
    <n v="5257"/>
    <x v="2608"/>
    <x v="590"/>
    <d v="2017-08-14T00:00:00"/>
    <x v="1"/>
    <s v="CC-12145"/>
    <s v="Charles Crestani"/>
    <x v="0"/>
    <s v="United States"/>
    <s v="Oklahoma City"/>
    <s v="Oklahoma"/>
    <n v="73120"/>
    <x v="2"/>
    <x v="1436"/>
    <x v="1"/>
    <s v="Paper"/>
    <s v="Xerox 1954"/>
    <x v="232"/>
    <n v="0.3"/>
    <n v="7.3919999999999995"/>
  </r>
  <r>
    <n v="5258"/>
    <x v="2609"/>
    <x v="1032"/>
    <d v="2018-01-08T00:00:00"/>
    <x v="1"/>
    <s v="DL-13315"/>
    <s v="Delfina Latchford"/>
    <x v="0"/>
    <s v="United States"/>
    <s v="Rancho Cucamonga"/>
    <s v="California"/>
    <n v="91730"/>
    <x v="1"/>
    <x v="832"/>
    <x v="1"/>
    <s v="Paper"/>
    <s v="Xerox 1905"/>
    <x v="783"/>
    <n v="0.4"/>
    <n v="23.327999999999999"/>
  </r>
  <r>
    <n v="5259"/>
    <x v="2610"/>
    <x v="449"/>
    <d v="2018-10-11T00:00:00"/>
    <x v="2"/>
    <s v="XP-21865"/>
    <s v="Xylona Preis"/>
    <x v="0"/>
    <s v="United States"/>
    <s v="Los Angeles"/>
    <s v="California"/>
    <n v="90032"/>
    <x v="1"/>
    <x v="728"/>
    <x v="1"/>
    <s v="Paper"/>
    <s v="Wirebound Message Books, 2 7/8 x 5, 3 Forms per Page"/>
    <x v="3726"/>
    <n v="0.4"/>
    <n v="21.12"/>
  </r>
  <r>
    <n v="5260"/>
    <x v="2611"/>
    <x v="179"/>
    <d v="2018-10-26T00:00:00"/>
    <x v="1"/>
    <s v="MA-17560"/>
    <s v="Matt Abelman"/>
    <x v="2"/>
    <s v="United States"/>
    <s v="Philadelphia"/>
    <s v="Pennsylvania"/>
    <n v="19120"/>
    <x v="3"/>
    <x v="640"/>
    <x v="1"/>
    <s v="Paper"/>
    <s v="Xerox 1887"/>
    <x v="2748"/>
    <n v="0.4"/>
    <n v="27.316799999999997"/>
  </r>
  <r>
    <n v="5261"/>
    <x v="2612"/>
    <x v="557"/>
    <d v="2015-09-10T00:00:00"/>
    <x v="2"/>
    <s v="SZ-20035"/>
    <s v="Sam Zeldin"/>
    <x v="2"/>
    <s v="United States"/>
    <s v="Houston"/>
    <s v="Texas"/>
    <n v="77036"/>
    <x v="2"/>
    <x v="1361"/>
    <x v="2"/>
    <s v="Phones"/>
    <s v="Panasonic KX TS3282B Corded phone"/>
    <x v="2066"/>
    <n v="0.3"/>
    <n v="137.7432"/>
  </r>
  <r>
    <n v="5262"/>
    <x v="2612"/>
    <x v="557"/>
    <d v="2015-09-10T00:00:00"/>
    <x v="2"/>
    <s v="SZ-20035"/>
    <s v="Sam Zeldin"/>
    <x v="2"/>
    <s v="United States"/>
    <s v="Houston"/>
    <s v="Texas"/>
    <n v="77036"/>
    <x v="2"/>
    <x v="347"/>
    <x v="1"/>
    <s v="Binders"/>
    <s v="Angle-D Binders with Locking Rings, Label Holders"/>
    <x v="2775"/>
    <n v="0.3"/>
    <n v="2.044"/>
  </r>
  <r>
    <n v="5263"/>
    <x v="2612"/>
    <x v="557"/>
    <d v="2015-09-10T00:00:00"/>
    <x v="2"/>
    <s v="SZ-20035"/>
    <s v="Sam Zeldin"/>
    <x v="2"/>
    <s v="United States"/>
    <s v="Houston"/>
    <s v="Texas"/>
    <n v="77036"/>
    <x v="2"/>
    <x v="738"/>
    <x v="0"/>
    <s v="Tables"/>
    <s v="Riverside Furniture Oval Coffee Table, Oval End Table, End Table with Drawer"/>
    <x v="3727"/>
    <n v="0.35"/>
    <n v="130.51675"/>
  </r>
  <r>
    <n v="5264"/>
    <x v="2612"/>
    <x v="557"/>
    <d v="2015-09-10T00:00:00"/>
    <x v="2"/>
    <s v="SZ-20035"/>
    <s v="Sam Zeldin"/>
    <x v="2"/>
    <s v="United States"/>
    <s v="Houston"/>
    <s v="Texas"/>
    <n v="77036"/>
    <x v="2"/>
    <x v="1207"/>
    <x v="2"/>
    <s v="Accessories"/>
    <s v="Belkin Standard 104 key USB Keyboard"/>
    <x v="3728"/>
    <n v="0.35"/>
    <n v="30.347200000000001"/>
  </r>
  <r>
    <n v="5265"/>
    <x v="2612"/>
    <x v="557"/>
    <d v="2015-09-10T00:00:00"/>
    <x v="2"/>
    <s v="SZ-20035"/>
    <s v="Sam Zeldin"/>
    <x v="2"/>
    <s v="United States"/>
    <s v="Houston"/>
    <s v="Texas"/>
    <n v="77036"/>
    <x v="2"/>
    <x v="1583"/>
    <x v="1"/>
    <s v="Art"/>
    <s v="Dixon Ticonderoga Core-Lock Colored Pencils"/>
    <x v="3729"/>
    <n v="0.35"/>
    <n v="14.211600000000001"/>
  </r>
  <r>
    <n v="5266"/>
    <x v="2613"/>
    <x v="1033"/>
    <d v="2018-10-03T00:00:00"/>
    <x v="2"/>
    <s v="CS-11845"/>
    <s v="Cari Sayre"/>
    <x v="1"/>
    <s v="United States"/>
    <s v="Seattle"/>
    <s v="Washington"/>
    <n v="98103"/>
    <x v="1"/>
    <x v="1017"/>
    <x v="1"/>
    <s v="Paper"/>
    <s v="Adams Telephone Message Book W/Dividers/Space For Phone Numbers, 5 1/4X8 1/2, 300/Messages"/>
    <x v="2660"/>
    <n v="0.4"/>
    <n v="7.056"/>
  </r>
  <r>
    <n v="5267"/>
    <x v="2613"/>
    <x v="1033"/>
    <d v="2018-10-03T00:00:00"/>
    <x v="2"/>
    <s v="CS-11845"/>
    <s v="Cari Sayre"/>
    <x v="1"/>
    <s v="United States"/>
    <s v="Seattle"/>
    <s v="Washington"/>
    <n v="98103"/>
    <x v="1"/>
    <x v="1558"/>
    <x v="1"/>
    <s v="Paper"/>
    <s v="Xerox 1882"/>
    <x v="3730"/>
    <n v="0.4"/>
    <n v="100.764"/>
  </r>
  <r>
    <n v="5268"/>
    <x v="2613"/>
    <x v="1033"/>
    <d v="2018-10-03T00:00:00"/>
    <x v="2"/>
    <s v="CS-11845"/>
    <s v="Cari Sayre"/>
    <x v="1"/>
    <s v="United States"/>
    <s v="Seattle"/>
    <s v="Washington"/>
    <n v="98103"/>
    <x v="1"/>
    <x v="1034"/>
    <x v="1"/>
    <s v="Appliances"/>
    <s v="Commercial WindTunnel Clean Air Upright Vacuum, Replacement Belts, Filtration Bags"/>
    <x v="3731"/>
    <n v="0.4"/>
    <n v="2.3340000000000001"/>
  </r>
  <r>
    <n v="5269"/>
    <x v="2614"/>
    <x v="673"/>
    <d v="2018-11-21T00:00:00"/>
    <x v="1"/>
    <s v="MH-18115"/>
    <s v="Mick Hernandez"/>
    <x v="2"/>
    <s v="United States"/>
    <s v="Yonkers"/>
    <s v="New York"/>
    <n v="10701"/>
    <x v="3"/>
    <x v="1728"/>
    <x v="2"/>
    <s v="Machines"/>
    <s v="Hewlett-Packard 300S Scientific Calculator"/>
    <x v="3732"/>
    <n v="0.25"/>
    <n v="39.33"/>
  </r>
  <r>
    <n v="5270"/>
    <x v="2615"/>
    <x v="220"/>
    <d v="2018-09-11T00:00:00"/>
    <x v="3"/>
    <s v="CB-12025"/>
    <s v="Cassandra Brandow"/>
    <x v="0"/>
    <s v="United States"/>
    <s v="San Francisco"/>
    <s v="California"/>
    <n v="94110"/>
    <x v="1"/>
    <x v="74"/>
    <x v="0"/>
    <s v="Furnishings"/>
    <s v="6 Cubicle Wall Clock, Black"/>
    <x v="3733"/>
    <n v="0.4"/>
    <n v="19.416"/>
  </r>
  <r>
    <n v="5271"/>
    <x v="2615"/>
    <x v="220"/>
    <d v="2018-09-11T00:00:00"/>
    <x v="3"/>
    <s v="CB-12025"/>
    <s v="Cassandra Brandow"/>
    <x v="0"/>
    <s v="United States"/>
    <s v="San Francisco"/>
    <s v="California"/>
    <n v="94110"/>
    <x v="1"/>
    <x v="723"/>
    <x v="1"/>
    <s v="Appliances"/>
    <s v="Kensington 4 Outlet MasterPiece Compact Power Control Center"/>
    <x v="840"/>
    <n v="0.4"/>
    <n v="243.96"/>
  </r>
  <r>
    <n v="5272"/>
    <x v="2616"/>
    <x v="1034"/>
    <d v="2018-01-16T00:00:00"/>
    <x v="3"/>
    <s v="JO-15145"/>
    <s v="Jack OBriant"/>
    <x v="1"/>
    <s v="United States"/>
    <s v="Los Angeles"/>
    <s v="California"/>
    <n v="90008"/>
    <x v="1"/>
    <x v="5"/>
    <x v="0"/>
    <s v="Furnishings"/>
    <s v="Eldon Expressions Wood and Plastic Desk Accessories, Cherry Wood"/>
    <x v="3289"/>
    <n v="0.4"/>
    <n v="16.751999999999999"/>
  </r>
  <r>
    <n v="5273"/>
    <x v="2616"/>
    <x v="1034"/>
    <d v="2018-01-16T00:00:00"/>
    <x v="3"/>
    <s v="JO-15145"/>
    <s v="Jack OBriant"/>
    <x v="1"/>
    <s v="United States"/>
    <s v="Los Angeles"/>
    <s v="California"/>
    <n v="90008"/>
    <x v="1"/>
    <x v="719"/>
    <x v="0"/>
    <s v="Tables"/>
    <s v="Lesro Sheffield Collection Coffee Table, End Table, Center Table, Corner Table"/>
    <x v="3734"/>
    <n v="0.45"/>
    <n v="219.81960000000004"/>
  </r>
  <r>
    <n v="5274"/>
    <x v="2617"/>
    <x v="491"/>
    <d v="2017-11-29T00:00:00"/>
    <x v="2"/>
    <s v="PA-19060"/>
    <s v="Pete Armstrong"/>
    <x v="2"/>
    <s v="United States"/>
    <s v="Miami"/>
    <s v="Florida"/>
    <n v="33142"/>
    <x v="0"/>
    <x v="744"/>
    <x v="1"/>
    <s v="Binders"/>
    <s v="Zipper Ring Binder Pockets"/>
    <x v="3735"/>
    <n v="0.25"/>
    <n v="2.8080000000000003"/>
  </r>
  <r>
    <n v="5275"/>
    <x v="2618"/>
    <x v="209"/>
    <d v="2016-11-09T00:00:00"/>
    <x v="0"/>
    <s v="SV-20785"/>
    <s v="Stewart Visinsky"/>
    <x v="0"/>
    <s v="United States"/>
    <s v="Burlington"/>
    <s v="Vermont"/>
    <m/>
    <x v="3"/>
    <x v="467"/>
    <x v="0"/>
    <s v="Chairs"/>
    <s v="Safco Contoured Stacking Chairs"/>
    <x v="3736"/>
    <n v="0.25"/>
    <n v="536.40000000000009"/>
  </r>
  <r>
    <n v="5276"/>
    <x v="2619"/>
    <x v="817"/>
    <d v="2018-12-20T00:00:00"/>
    <x v="1"/>
    <s v="KL-16555"/>
    <s v="Kelly Lampkin"/>
    <x v="1"/>
    <s v="United States"/>
    <s v="Fayetteville"/>
    <s v="Arkansas"/>
    <n v="72701"/>
    <x v="0"/>
    <x v="240"/>
    <x v="2"/>
    <s v="Accessories"/>
    <s v="Microsoft Sculpt Comfort Mouse"/>
    <x v="3737"/>
    <n v="0.15000000000000002"/>
    <n v="135.83000000000001"/>
  </r>
  <r>
    <n v="5277"/>
    <x v="2619"/>
    <x v="817"/>
    <d v="2018-12-20T00:00:00"/>
    <x v="1"/>
    <s v="KL-16555"/>
    <s v="Kelly Lampkin"/>
    <x v="1"/>
    <s v="United States"/>
    <s v="Fayetteville"/>
    <s v="Arkansas"/>
    <n v="72701"/>
    <x v="0"/>
    <x v="1044"/>
    <x v="2"/>
    <s v="Accessories"/>
    <s v="Kingston Digital DataTraveler 16GB USB 2.0"/>
    <x v="908"/>
    <n v="0.15000000000000002"/>
    <n v="38.037500000000001"/>
  </r>
  <r>
    <n v="5278"/>
    <x v="2620"/>
    <x v="103"/>
    <d v="2015-09-17T00:00:00"/>
    <x v="1"/>
    <s v="BC-11125"/>
    <s v="Becky Castell"/>
    <x v="2"/>
    <s v="United States"/>
    <s v="Odessa"/>
    <s v="Texas"/>
    <n v="79762"/>
    <x v="2"/>
    <x v="167"/>
    <x v="0"/>
    <s v="Chairs"/>
    <s v="Padded Folding Chairs, Black, 4/Carton"/>
    <x v="3738"/>
    <n v="0.35"/>
    <n v="221.0754"/>
  </r>
  <r>
    <n v="5279"/>
    <x v="2621"/>
    <x v="1035"/>
    <d v="2015-12-13T00:00:00"/>
    <x v="1"/>
    <s v="PO-18850"/>
    <s v="Patrick OBrill"/>
    <x v="0"/>
    <s v="United States"/>
    <s v="Virginia Beach"/>
    <s v="Virginia"/>
    <n v="23464"/>
    <x v="0"/>
    <x v="954"/>
    <x v="1"/>
    <s v="Paper"/>
    <s v="Xerox 1909"/>
    <x v="151"/>
    <n v="0.25"/>
    <n v="79.14"/>
  </r>
  <r>
    <n v="5280"/>
    <x v="2622"/>
    <x v="210"/>
    <d v="2018-09-11T00:00:00"/>
    <x v="1"/>
    <s v="AG-10675"/>
    <s v="Anna Gayman"/>
    <x v="0"/>
    <s v="United States"/>
    <s v="Milwaukee"/>
    <s v="Wisconsin"/>
    <n v="53209"/>
    <x v="2"/>
    <x v="1556"/>
    <x v="2"/>
    <s v="Accessories"/>
    <s v="Rosewill 107 Normal Keys USB Wired Standard Keyboard"/>
    <x v="808"/>
    <n v="0.35"/>
    <n v="8.7620000000000005"/>
  </r>
  <r>
    <n v="5281"/>
    <x v="2623"/>
    <x v="566"/>
    <d v="2018-10-12T00:00:00"/>
    <x v="1"/>
    <s v="DB-13210"/>
    <s v="Dean Braden"/>
    <x v="0"/>
    <s v="United States"/>
    <s v="Detroit"/>
    <s v="Michigan"/>
    <n v="48234"/>
    <x v="2"/>
    <x v="1354"/>
    <x v="1"/>
    <s v="Storage"/>
    <s v="SAFCO Mobile Desk Side File, Wire Frame"/>
    <x v="2049"/>
    <n v="0.4"/>
    <n v="51.311999999999998"/>
  </r>
  <r>
    <n v="5282"/>
    <x v="2624"/>
    <x v="577"/>
    <d v="2016-09-10T00:00:00"/>
    <x v="1"/>
    <s v="SP-20860"/>
    <s v="Sung Pak"/>
    <x v="1"/>
    <s v="United States"/>
    <s v="Rochester"/>
    <s v="Minnesota"/>
    <n v="55901"/>
    <x v="2"/>
    <x v="50"/>
    <x v="0"/>
    <s v="Furnishings"/>
    <s v="Longer-Life Soft White Bulbs"/>
    <x v="51"/>
    <n v="0.3"/>
    <n v="4.3119999999999994"/>
  </r>
  <r>
    <n v="5283"/>
    <x v="2624"/>
    <x v="577"/>
    <d v="2016-09-10T00:00:00"/>
    <x v="1"/>
    <s v="SP-20860"/>
    <s v="Sung Pak"/>
    <x v="1"/>
    <s v="United States"/>
    <s v="Rochester"/>
    <s v="Minnesota"/>
    <n v="55901"/>
    <x v="2"/>
    <x v="314"/>
    <x v="1"/>
    <s v="Paper"/>
    <s v="Xerox 1881"/>
    <x v="651"/>
    <n v="0.3"/>
    <n v="25.788"/>
  </r>
  <r>
    <n v="5284"/>
    <x v="2625"/>
    <x v="809"/>
    <d v="2015-04-04T00:00:00"/>
    <x v="1"/>
    <s v="Dl-13600"/>
    <s v="Dorris liebe"/>
    <x v="1"/>
    <s v="United States"/>
    <s v="Seattle"/>
    <s v="Washington"/>
    <n v="98105"/>
    <x v="1"/>
    <x v="1505"/>
    <x v="1"/>
    <s v="Storage"/>
    <s v="Sterilite Show Offs Storage Containers"/>
    <x v="3329"/>
    <n v="0.5"/>
    <n v="7.92"/>
  </r>
  <r>
    <n v="5285"/>
    <x v="2625"/>
    <x v="809"/>
    <d v="2015-04-04T00:00:00"/>
    <x v="1"/>
    <s v="Dl-13600"/>
    <s v="Dorris liebe"/>
    <x v="1"/>
    <s v="United States"/>
    <s v="Seattle"/>
    <s v="Washington"/>
    <n v="98105"/>
    <x v="1"/>
    <x v="579"/>
    <x v="1"/>
    <s v="Labels"/>
    <s v="Avery 490"/>
    <x v="1821"/>
    <n v="0.4"/>
    <n v="26.639999999999997"/>
  </r>
  <r>
    <n v="5286"/>
    <x v="2626"/>
    <x v="1024"/>
    <d v="2018-05-06T00:00:00"/>
    <x v="2"/>
    <s v="LH-17020"/>
    <s v="Lisa Hazard"/>
    <x v="0"/>
    <s v="United States"/>
    <s v="Louisville"/>
    <s v="Colorado"/>
    <n v="80027"/>
    <x v="1"/>
    <x v="111"/>
    <x v="1"/>
    <s v="Envelopes"/>
    <s v="Redi-Strip #10 Envelopes, 4 1/8 x 9 1/2"/>
    <x v="3259"/>
    <n v="0.4"/>
    <n v="12.743999999999998"/>
  </r>
  <r>
    <n v="5287"/>
    <x v="2626"/>
    <x v="1024"/>
    <d v="2018-05-06T00:00:00"/>
    <x v="2"/>
    <s v="LH-17020"/>
    <s v="Lisa Hazard"/>
    <x v="0"/>
    <s v="United States"/>
    <s v="Louisville"/>
    <s v="Colorado"/>
    <n v="80027"/>
    <x v="1"/>
    <x v="122"/>
    <x v="1"/>
    <s v="Binders"/>
    <s v="Avery Durable Slant Ring Binders, No Labels"/>
    <x v="1235"/>
    <n v="0.4"/>
    <n v="5.7311999999999994"/>
  </r>
  <r>
    <n v="5288"/>
    <x v="2626"/>
    <x v="1024"/>
    <d v="2018-05-06T00:00:00"/>
    <x v="2"/>
    <s v="LH-17020"/>
    <s v="Lisa Hazard"/>
    <x v="0"/>
    <s v="United States"/>
    <s v="Louisville"/>
    <s v="Colorado"/>
    <n v="80027"/>
    <x v="1"/>
    <x v="899"/>
    <x v="0"/>
    <s v="Bookcases"/>
    <s v="Bestar Classic Bookcase"/>
    <x v="3739"/>
    <n v="0.5"/>
    <n v="44.9955"/>
  </r>
  <r>
    <n v="5289"/>
    <x v="2627"/>
    <x v="504"/>
    <d v="2018-05-05T00:00:00"/>
    <x v="1"/>
    <s v="AD-10180"/>
    <s v="Alan Dominguez"/>
    <x v="2"/>
    <s v="United States"/>
    <s v="San Francisco"/>
    <s v="California"/>
    <n v="94122"/>
    <x v="1"/>
    <x v="1127"/>
    <x v="1"/>
    <s v="Paper"/>
    <s v="Xerox 1919"/>
    <x v="2844"/>
    <n v="0.4"/>
    <n v="98.376000000000005"/>
  </r>
  <r>
    <n v="5290"/>
    <x v="2628"/>
    <x v="78"/>
    <d v="2015-09-15T00:00:00"/>
    <x v="1"/>
    <s v="KT-16465"/>
    <s v="Kean Takahito"/>
    <x v="0"/>
    <s v="United States"/>
    <s v="Houston"/>
    <s v="Texas"/>
    <n v="77036"/>
    <x v="2"/>
    <x v="862"/>
    <x v="1"/>
    <s v="Paper"/>
    <s v="Geographics Note Cards, Blank, White, 8 1/2 x 11"/>
    <x v="3740"/>
    <n v="0.3"/>
    <n v="12.5328"/>
  </r>
  <r>
    <n v="5291"/>
    <x v="2628"/>
    <x v="78"/>
    <d v="2015-09-15T00:00:00"/>
    <x v="1"/>
    <s v="KT-16465"/>
    <s v="Kean Takahito"/>
    <x v="0"/>
    <s v="United States"/>
    <s v="Houston"/>
    <s v="Texas"/>
    <n v="77036"/>
    <x v="2"/>
    <x v="157"/>
    <x v="0"/>
    <s v="Chairs"/>
    <s v="SAFCO Arco Folding Chair"/>
    <x v="3741"/>
    <n v="0.35"/>
    <n v="628.35500000000002"/>
  </r>
  <r>
    <n v="5292"/>
    <x v="2628"/>
    <x v="78"/>
    <d v="2015-09-15T00:00:00"/>
    <x v="1"/>
    <s v="KT-16465"/>
    <s v="Kean Takahito"/>
    <x v="0"/>
    <s v="United States"/>
    <s v="Houston"/>
    <s v="Texas"/>
    <n v="77036"/>
    <x v="2"/>
    <x v="67"/>
    <x v="1"/>
    <s v="Paper"/>
    <s v="Snap-A-Way Black Print Carbonless Ruled Speed Letter, Triplicate"/>
    <x v="3742"/>
    <n v="0.3"/>
    <n v="127.47839999999999"/>
  </r>
  <r>
    <n v="5293"/>
    <x v="2629"/>
    <x v="308"/>
    <d v="2018-06-23T00:00:00"/>
    <x v="2"/>
    <s v="PJ-19015"/>
    <s v="Pauline Johnson"/>
    <x v="0"/>
    <s v="United States"/>
    <s v="Miami"/>
    <s v="Florida"/>
    <n v="33180"/>
    <x v="0"/>
    <x v="1427"/>
    <x v="1"/>
    <s v="Storage"/>
    <s v="Plastic Stacking Crates &amp; Casters"/>
    <x v="3743"/>
    <n v="0.35"/>
    <n v="2.9016000000000002"/>
  </r>
  <r>
    <n v="5294"/>
    <x v="2630"/>
    <x v="207"/>
    <d v="2016-12-30T00:00:00"/>
    <x v="1"/>
    <s v="MC-18100"/>
    <s v="Mick Crebagga"/>
    <x v="0"/>
    <s v="United States"/>
    <s v="Medina"/>
    <s v="Ohio"/>
    <n v="44256"/>
    <x v="3"/>
    <x v="838"/>
    <x v="0"/>
    <s v="Tables"/>
    <s v="KI Adjustable-Height Table"/>
    <x v="3744"/>
    <n v="0.25"/>
    <n v="38.691000000000003"/>
  </r>
  <r>
    <n v="5295"/>
    <x v="2631"/>
    <x v="733"/>
    <d v="2018-08-19T00:00:00"/>
    <x v="1"/>
    <s v="BO-11350"/>
    <s v="Bill Overfelt"/>
    <x v="1"/>
    <s v="United States"/>
    <s v="Roseville"/>
    <s v="Minnesota"/>
    <n v="55113"/>
    <x v="2"/>
    <x v="1729"/>
    <x v="1"/>
    <s v="Labels"/>
    <s v="Avery 495"/>
    <x v="3745"/>
    <n v="0.3"/>
    <n v="35.279999999999994"/>
  </r>
  <r>
    <n v="5296"/>
    <x v="2632"/>
    <x v="168"/>
    <d v="2018-03-09T00:00:00"/>
    <x v="1"/>
    <s v="DP-13000"/>
    <s v="Darren Powers"/>
    <x v="0"/>
    <s v="United States"/>
    <s v="Houston"/>
    <s v="Texas"/>
    <n v="77041"/>
    <x v="2"/>
    <x v="964"/>
    <x v="1"/>
    <s v="Paper"/>
    <s v="Xerox 1934"/>
    <x v="2806"/>
    <n v="0.3"/>
    <n v="62.697599999999994"/>
  </r>
  <r>
    <n v="5297"/>
    <x v="2633"/>
    <x v="944"/>
    <d v="2018-07-31T00:00:00"/>
    <x v="1"/>
    <s v="TM-21490"/>
    <s v="Tony Molinari"/>
    <x v="0"/>
    <s v="United States"/>
    <s v="Yonkers"/>
    <s v="New York"/>
    <n v="10701"/>
    <x v="3"/>
    <x v="943"/>
    <x v="0"/>
    <s v="Furnishings"/>
    <s v="Tensor Computer Mounted Lamp"/>
    <x v="3746"/>
    <n v="0.4"/>
    <n v="8.9339999999999993"/>
  </r>
  <r>
    <n v="5298"/>
    <x v="2633"/>
    <x v="944"/>
    <d v="2018-07-31T00:00:00"/>
    <x v="1"/>
    <s v="TM-21490"/>
    <s v="Tony Molinari"/>
    <x v="0"/>
    <s v="United States"/>
    <s v="Yonkers"/>
    <s v="New York"/>
    <n v="10701"/>
    <x v="3"/>
    <x v="704"/>
    <x v="2"/>
    <s v="Phones"/>
    <s v="Nortel Networks T7316 E Nt8 B27"/>
    <x v="815"/>
    <n v="0.4"/>
    <n v="326.35199999999998"/>
  </r>
  <r>
    <n v="5299"/>
    <x v="2634"/>
    <x v="713"/>
    <d v="2017-09-26T00:00:00"/>
    <x v="2"/>
    <s v="DV-13045"/>
    <s v="Darrin Van Huff"/>
    <x v="1"/>
    <s v="United States"/>
    <s v="San Diego"/>
    <s v="California"/>
    <n v="92037"/>
    <x v="1"/>
    <x v="29"/>
    <x v="1"/>
    <s v="Envelopes"/>
    <s v="Poly String Tie Envelopes"/>
    <x v="3747"/>
    <n v="0.4"/>
    <n v="2.448"/>
  </r>
  <r>
    <n v="5300"/>
    <x v="2634"/>
    <x v="713"/>
    <d v="2017-09-26T00:00:00"/>
    <x v="2"/>
    <s v="DV-13045"/>
    <s v="Darrin Van Huff"/>
    <x v="1"/>
    <s v="United States"/>
    <s v="San Diego"/>
    <s v="California"/>
    <n v="92037"/>
    <x v="1"/>
    <x v="165"/>
    <x v="1"/>
    <s v="Labels"/>
    <s v="Avery 51"/>
    <x v="1365"/>
    <n v="0.4"/>
    <n v="11.339999999999998"/>
  </r>
  <r>
    <n v="5301"/>
    <x v="2635"/>
    <x v="198"/>
    <d v="2017-06-03T00:00:00"/>
    <x v="1"/>
    <s v="AH-10690"/>
    <s v="Anna Häberlin"/>
    <x v="1"/>
    <s v="United States"/>
    <s v="Springfield"/>
    <s v="Virginia"/>
    <n v="22153"/>
    <x v="0"/>
    <x v="1337"/>
    <x v="0"/>
    <s v="Tables"/>
    <s v="Hon Rectangular Conference Tables"/>
    <x v="3748"/>
    <n v="0.15000000000000002"/>
    <n v="1934.175"/>
  </r>
  <r>
    <n v="5302"/>
    <x v="2635"/>
    <x v="198"/>
    <d v="2017-06-03T00:00:00"/>
    <x v="1"/>
    <s v="AH-10690"/>
    <s v="Anna Häberlin"/>
    <x v="1"/>
    <s v="United States"/>
    <s v="Springfield"/>
    <s v="Virginia"/>
    <n v="22153"/>
    <x v="0"/>
    <x v="764"/>
    <x v="2"/>
    <s v="Accessories"/>
    <s v="Plantronics CS510 - Over-the-Head monaural Wireless Headset System"/>
    <x v="3749"/>
    <n v="0.15000000000000002"/>
    <n v="1682.7449999999999"/>
  </r>
  <r>
    <n v="5303"/>
    <x v="2635"/>
    <x v="198"/>
    <d v="2017-06-03T00:00:00"/>
    <x v="1"/>
    <s v="AH-10690"/>
    <s v="Anna Häberlin"/>
    <x v="1"/>
    <s v="United States"/>
    <s v="Springfield"/>
    <s v="Virginia"/>
    <n v="22153"/>
    <x v="0"/>
    <x v="488"/>
    <x v="1"/>
    <s v="Labels"/>
    <s v="Avery 473"/>
    <x v="3750"/>
    <n v="0.25"/>
    <n v="46.575000000000003"/>
  </r>
  <r>
    <n v="5304"/>
    <x v="2636"/>
    <x v="912"/>
    <d v="2015-11-20T00:00:00"/>
    <x v="1"/>
    <s v="AB-10165"/>
    <s v="Alan Barnes"/>
    <x v="0"/>
    <s v="United States"/>
    <s v="Decatur"/>
    <s v="Illinois"/>
    <n v="62521"/>
    <x v="2"/>
    <x v="1391"/>
    <x v="0"/>
    <s v="Chairs"/>
    <s v="SAFCO Optional Arm Kit for Workspace Cribbage Stacking Chair"/>
    <x v="3751"/>
    <n v="0.35"/>
    <n v="24.2424"/>
  </r>
  <r>
    <n v="5305"/>
    <x v="2637"/>
    <x v="158"/>
    <d v="2015-09-23T00:00:00"/>
    <x v="2"/>
    <s v="JS-15940"/>
    <s v="Joni Sundaresam"/>
    <x v="2"/>
    <s v="United States"/>
    <s v="Garland"/>
    <s v="Texas"/>
    <n v="75043"/>
    <x v="2"/>
    <x v="1445"/>
    <x v="0"/>
    <s v="Furnishings"/>
    <s v="Dana Swing-Arm Lamps"/>
    <x v="1076"/>
    <n v="0.3"/>
    <n v="5.9808000000000003"/>
  </r>
  <r>
    <n v="5306"/>
    <x v="2638"/>
    <x v="823"/>
    <d v="2017-02-26T00:00:00"/>
    <x v="1"/>
    <s v="BV-11245"/>
    <s v="Benjamin Venier"/>
    <x v="1"/>
    <s v="United States"/>
    <s v="Oceanside"/>
    <s v="New York"/>
    <n v="11572"/>
    <x v="3"/>
    <x v="93"/>
    <x v="0"/>
    <s v="Furnishings"/>
    <s v="9-3/4 Diameter Round Wall Clock"/>
    <x v="3752"/>
    <n v="0.4"/>
    <n v="41.37"/>
  </r>
  <r>
    <n v="5307"/>
    <x v="2638"/>
    <x v="823"/>
    <d v="2017-02-26T00:00:00"/>
    <x v="1"/>
    <s v="BV-11245"/>
    <s v="Benjamin Venier"/>
    <x v="1"/>
    <s v="United States"/>
    <s v="Oceanside"/>
    <s v="New York"/>
    <n v="11572"/>
    <x v="3"/>
    <x v="595"/>
    <x v="1"/>
    <s v="Storage"/>
    <s v="Recycled Data-Pak for Archival Bound Computer Printouts, 12-1/2 x 12-1/2 x 16"/>
    <x v="676"/>
    <n v="0.5"/>
    <n v="148.185"/>
  </r>
  <r>
    <n v="5308"/>
    <x v="2638"/>
    <x v="823"/>
    <d v="2017-02-26T00:00:00"/>
    <x v="1"/>
    <s v="BV-11245"/>
    <s v="Benjamin Venier"/>
    <x v="1"/>
    <s v="United States"/>
    <s v="Oceanside"/>
    <s v="New York"/>
    <n v="11572"/>
    <x v="3"/>
    <x v="1730"/>
    <x v="2"/>
    <s v="Phones"/>
    <s v="iOttie HLCRIO102 Car Mount"/>
    <x v="369"/>
    <n v="0.4"/>
    <n v="23.987999999999996"/>
  </r>
  <r>
    <n v="5309"/>
    <x v="2639"/>
    <x v="123"/>
    <d v="2018-11-21T00:00:00"/>
    <x v="2"/>
    <s v="NC-18415"/>
    <s v="Nathan Cano"/>
    <x v="0"/>
    <s v="United States"/>
    <s v="Houston"/>
    <s v="Texas"/>
    <n v="77095"/>
    <x v="2"/>
    <x v="1209"/>
    <x v="0"/>
    <s v="Chairs"/>
    <s v="Global Wood Trimmed Managers Task Chair, Khaki"/>
    <x v="3753"/>
    <n v="0.35"/>
    <n v="124.18769999999999"/>
  </r>
  <r>
    <n v="5310"/>
    <x v="2639"/>
    <x v="123"/>
    <d v="2018-11-21T00:00:00"/>
    <x v="2"/>
    <s v="NC-18415"/>
    <s v="Nathan Cano"/>
    <x v="0"/>
    <s v="United States"/>
    <s v="Houston"/>
    <s v="Texas"/>
    <n v="77095"/>
    <x v="2"/>
    <x v="1731"/>
    <x v="1"/>
    <s v="Art"/>
    <s v="Avery Hi-Liter GlideStik Fluorescent Highlighter, Yellow Ink"/>
    <x v="3754"/>
    <n v="0.35"/>
    <n v="8.4759999999999991"/>
  </r>
  <r>
    <n v="5311"/>
    <x v="2639"/>
    <x v="123"/>
    <d v="2018-11-21T00:00:00"/>
    <x v="2"/>
    <s v="NC-18415"/>
    <s v="Nathan Cano"/>
    <x v="0"/>
    <s v="United States"/>
    <s v="Houston"/>
    <s v="Texas"/>
    <n v="77095"/>
    <x v="2"/>
    <x v="450"/>
    <x v="1"/>
    <s v="Binders"/>
    <s v="Fellowes PB500 Electric Punch Plastic Comb Binding Machine with Manual Bind"/>
    <x v="3755"/>
    <n v="0.3"/>
    <n v="1067.6315999999999"/>
  </r>
  <r>
    <n v="5312"/>
    <x v="2640"/>
    <x v="1036"/>
    <d v="2017-08-27T00:00:00"/>
    <x v="1"/>
    <s v="SU-20665"/>
    <s v="Stephanie Ulpright"/>
    <x v="2"/>
    <s v="United States"/>
    <s v="Greenville"/>
    <s v="North Carolina"/>
    <n v="27834"/>
    <x v="0"/>
    <x v="1363"/>
    <x v="1"/>
    <s v="Labels"/>
    <s v="Avery 49"/>
    <x v="2106"/>
    <n v="0.25"/>
    <n v="6.911999999999999"/>
  </r>
  <r>
    <n v="5313"/>
    <x v="2640"/>
    <x v="1036"/>
    <d v="2017-08-27T00:00:00"/>
    <x v="1"/>
    <s v="SU-20665"/>
    <s v="Stephanie Ulpright"/>
    <x v="2"/>
    <s v="United States"/>
    <s v="Greenville"/>
    <s v="North Carolina"/>
    <n v="27834"/>
    <x v="0"/>
    <x v="354"/>
    <x v="1"/>
    <s v="Supplies"/>
    <s v="Acme 10 Easy Grip Assistive Scissors"/>
    <x v="3756"/>
    <n v="0.15000000000000002"/>
    <n v="23.840799999999998"/>
  </r>
  <r>
    <n v="5314"/>
    <x v="2641"/>
    <x v="504"/>
    <d v="2018-05-05T00:00:00"/>
    <x v="1"/>
    <s v="DJ-13510"/>
    <s v="Don Jones"/>
    <x v="1"/>
    <s v="United States"/>
    <s v="San Francisco"/>
    <s v="California"/>
    <n v="94110"/>
    <x v="1"/>
    <x v="596"/>
    <x v="0"/>
    <s v="Furnishings"/>
    <s v="Seth Thomas 16 Steel Case Clock"/>
    <x v="643"/>
    <n v="0.4"/>
    <n v="38.975999999999992"/>
  </r>
  <r>
    <n v="5315"/>
    <x v="2641"/>
    <x v="504"/>
    <d v="2018-05-05T00:00:00"/>
    <x v="1"/>
    <s v="DJ-13510"/>
    <s v="Don Jones"/>
    <x v="1"/>
    <s v="United States"/>
    <s v="San Francisco"/>
    <s v="California"/>
    <n v="94110"/>
    <x v="1"/>
    <x v="588"/>
    <x v="1"/>
    <s v="Envelopes"/>
    <s v="#10- 4 1/8 x 9 1/2 Security-Tint Envelopes"/>
    <x v="2433"/>
    <n v="0.4"/>
    <n v="18.335999999999999"/>
  </r>
  <r>
    <n v="5316"/>
    <x v="2642"/>
    <x v="440"/>
    <d v="2017-05-08T00:00:00"/>
    <x v="1"/>
    <s v="DL-12865"/>
    <s v="Dan Lawera"/>
    <x v="0"/>
    <s v="United States"/>
    <s v="Greensboro"/>
    <s v="North Carolina"/>
    <n v="27405"/>
    <x v="0"/>
    <x v="792"/>
    <x v="0"/>
    <s v="Chairs"/>
    <s v="Global Stack Chair without Arms, Black"/>
    <x v="3757"/>
    <n v="0.15000000000000002"/>
    <n v="158.99760000000001"/>
  </r>
  <r>
    <n v="5317"/>
    <x v="2643"/>
    <x v="280"/>
    <d v="2018-10-05T00:00:00"/>
    <x v="2"/>
    <s v="Dp-13240"/>
    <s v="Dean percer"/>
    <x v="2"/>
    <s v="United States"/>
    <s v="Knoxville"/>
    <s v="Tennessee"/>
    <n v="37918"/>
    <x v="0"/>
    <x v="1256"/>
    <x v="0"/>
    <s v="Furnishings"/>
    <s v="Eldon Expressions Wood Desk Accessories, Oak"/>
    <x v="921"/>
    <n v="0.25"/>
    <n v="8.8559999999999999"/>
  </r>
  <r>
    <n v="5318"/>
    <x v="2643"/>
    <x v="280"/>
    <d v="2018-10-05T00:00:00"/>
    <x v="2"/>
    <s v="Dp-13240"/>
    <s v="Dean percer"/>
    <x v="2"/>
    <s v="United States"/>
    <s v="Knoxville"/>
    <s v="Tennessee"/>
    <n v="37918"/>
    <x v="0"/>
    <x v="441"/>
    <x v="0"/>
    <s v="Furnishings"/>
    <s v="Eldon 500 Class Desk Accessories"/>
    <x v="3758"/>
    <n v="0.25"/>
    <n v="7.2420000000000009"/>
  </r>
  <r>
    <n v="5319"/>
    <x v="2643"/>
    <x v="280"/>
    <d v="2018-10-05T00:00:00"/>
    <x v="2"/>
    <s v="Dp-13240"/>
    <s v="Dean percer"/>
    <x v="2"/>
    <s v="United States"/>
    <s v="Knoxville"/>
    <s v="Tennessee"/>
    <n v="37918"/>
    <x v="0"/>
    <x v="860"/>
    <x v="1"/>
    <s v="Paper"/>
    <s v="Xerox 1996"/>
    <x v="557"/>
    <n v="0.25"/>
    <n v="15.552"/>
  </r>
  <r>
    <n v="5320"/>
    <x v="2643"/>
    <x v="280"/>
    <d v="2018-10-05T00:00:00"/>
    <x v="2"/>
    <s v="Dp-13240"/>
    <s v="Dean percer"/>
    <x v="2"/>
    <s v="United States"/>
    <s v="Knoxville"/>
    <s v="Tennessee"/>
    <n v="37918"/>
    <x v="0"/>
    <x v="999"/>
    <x v="1"/>
    <s v="Binders"/>
    <s v="Ibico Plastic Spiral Binding Combs"/>
    <x v="3251"/>
    <n v="0.25"/>
    <n v="20.52"/>
  </r>
  <r>
    <n v="5321"/>
    <x v="2643"/>
    <x v="280"/>
    <d v="2018-10-05T00:00:00"/>
    <x v="2"/>
    <s v="Dp-13240"/>
    <s v="Dean percer"/>
    <x v="2"/>
    <s v="United States"/>
    <s v="Knoxville"/>
    <s v="Tennessee"/>
    <n v="37918"/>
    <x v="0"/>
    <x v="594"/>
    <x v="0"/>
    <s v="Tables"/>
    <s v="Chromcraft Bull-Nose Wood Oval Conference Tables &amp; Bases"/>
    <x v="3759"/>
    <n v="0.15000000000000002"/>
    <n v="1966.9985999999999"/>
  </r>
  <r>
    <n v="5322"/>
    <x v="2643"/>
    <x v="280"/>
    <d v="2018-10-05T00:00:00"/>
    <x v="2"/>
    <s v="Dp-13240"/>
    <s v="Dean percer"/>
    <x v="2"/>
    <s v="United States"/>
    <s v="Knoxville"/>
    <s v="Tennessee"/>
    <n v="37918"/>
    <x v="0"/>
    <x v="697"/>
    <x v="1"/>
    <s v="Binders"/>
    <s v="Lock-Up Easel Spel-Binder"/>
    <x v="3760"/>
    <n v="0.25"/>
    <n v="25.677"/>
  </r>
  <r>
    <n v="5323"/>
    <x v="2643"/>
    <x v="280"/>
    <d v="2018-10-05T00:00:00"/>
    <x v="2"/>
    <s v="Dp-13240"/>
    <s v="Dean percer"/>
    <x v="2"/>
    <s v="United States"/>
    <s v="Knoxville"/>
    <s v="Tennessee"/>
    <n v="37918"/>
    <x v="0"/>
    <x v="893"/>
    <x v="0"/>
    <s v="Furnishings"/>
    <s v="Eldon Image Series Desk Accessories, Ebony"/>
    <x v="2354"/>
    <n v="0.25"/>
    <n v="14.82"/>
  </r>
  <r>
    <n v="5324"/>
    <x v="2644"/>
    <x v="65"/>
    <d v="2018-09-23T00:00:00"/>
    <x v="0"/>
    <s v="TM-21010"/>
    <s v="Tamara Manning"/>
    <x v="0"/>
    <s v="United States"/>
    <s v="Grand Island"/>
    <s v="Nebraska"/>
    <n v="68801"/>
    <x v="2"/>
    <x v="226"/>
    <x v="1"/>
    <s v="Paper"/>
    <s v="Adams Telephone Message Book w/Frequently-Called Numbers Space, 400 Messages per Book"/>
    <x v="3761"/>
    <n v="0.3"/>
    <n v="11.172000000000001"/>
  </r>
  <r>
    <n v="5325"/>
    <x v="2645"/>
    <x v="784"/>
    <d v="2016-12-09T00:00:00"/>
    <x v="1"/>
    <s v="TZ-21580"/>
    <s v="Tracy Zic"/>
    <x v="0"/>
    <s v="United States"/>
    <s v="Lakewood"/>
    <s v="California"/>
    <n v="90712"/>
    <x v="1"/>
    <x v="1173"/>
    <x v="1"/>
    <s v="Art"/>
    <s v="Avery Hi-Liter Fluorescent Desk Style Markers"/>
    <x v="2877"/>
    <n v="0.45"/>
    <n v="9.2949999999999999"/>
  </r>
  <r>
    <n v="5326"/>
    <x v="2645"/>
    <x v="784"/>
    <d v="2016-12-09T00:00:00"/>
    <x v="1"/>
    <s v="TZ-21580"/>
    <s v="Tracy Zic"/>
    <x v="0"/>
    <s v="United States"/>
    <s v="Lakewood"/>
    <s v="California"/>
    <n v="90712"/>
    <x v="1"/>
    <x v="1006"/>
    <x v="0"/>
    <s v="Furnishings"/>
    <s v="Eldon Image Series Desk Accessories, Burgundy"/>
    <x v="3762"/>
    <n v="0.4"/>
    <n v="15.047999999999998"/>
  </r>
  <r>
    <n v="5327"/>
    <x v="2646"/>
    <x v="184"/>
    <d v="2016-01-22T00:00:00"/>
    <x v="1"/>
    <s v="SC-20260"/>
    <s v="Scott Cohen"/>
    <x v="1"/>
    <s v="United States"/>
    <s v="Lawrence"/>
    <s v="Massachusetts"/>
    <n v="1841"/>
    <x v="3"/>
    <x v="1412"/>
    <x v="1"/>
    <s v="Art"/>
    <s v="Avery Fluorescent Highlighter Four-Color Set"/>
    <x v="3763"/>
    <n v="0.25"/>
    <n v="5.01"/>
  </r>
  <r>
    <n v="5328"/>
    <x v="2647"/>
    <x v="1037"/>
    <d v="2015-01-08T00:00:00"/>
    <x v="0"/>
    <s v="LS-17230"/>
    <s v="Lycoris Saunders"/>
    <x v="0"/>
    <s v="United States"/>
    <s v="Los Angeles"/>
    <s v="California"/>
    <n v="90049"/>
    <x v="1"/>
    <x v="510"/>
    <x v="1"/>
    <s v="Paper"/>
    <s v="Xerox 225"/>
    <x v="537"/>
    <n v="0.4"/>
    <n v="11.664"/>
  </r>
  <r>
    <n v="5329"/>
    <x v="2648"/>
    <x v="616"/>
    <d v="2016-03-09T00:00:00"/>
    <x v="1"/>
    <s v="MV-18190"/>
    <s v="Mike Vittorini"/>
    <x v="0"/>
    <s v="United States"/>
    <s v="Houston"/>
    <s v="Texas"/>
    <n v="77036"/>
    <x v="2"/>
    <x v="424"/>
    <x v="2"/>
    <s v="Phones"/>
    <s v="Cisco SPA525G2 IP Phone - Wireless"/>
    <x v="1043"/>
    <n v="0.3"/>
    <n v="22.344000000000001"/>
  </r>
  <r>
    <n v="5330"/>
    <x v="2649"/>
    <x v="591"/>
    <d v="2017-12-28T00:00:00"/>
    <x v="0"/>
    <s v="BD-11620"/>
    <s v="Brian DeCherney"/>
    <x v="0"/>
    <s v="United States"/>
    <s v="New York City"/>
    <s v="New York"/>
    <n v="10035"/>
    <x v="3"/>
    <x v="301"/>
    <x v="1"/>
    <s v="Binders"/>
    <s v="GBC Premium Transparent Covers with Diagonal Lined Pattern"/>
    <x v="2939"/>
    <n v="0.4"/>
    <n v="20.140799999999999"/>
  </r>
  <r>
    <n v="5331"/>
    <x v="2650"/>
    <x v="913"/>
    <d v="2017-09-08T00:00:00"/>
    <x v="1"/>
    <s v="CV-12295"/>
    <s v="Christina VanderZanden"/>
    <x v="0"/>
    <s v="United States"/>
    <s v="New York City"/>
    <s v="New York"/>
    <n v="10011"/>
    <x v="3"/>
    <x v="1268"/>
    <x v="0"/>
    <s v="Furnishings"/>
    <s v="Howard Miller 16 Diameter Gallery Wall Clock"/>
    <x v="3764"/>
    <n v="0.4"/>
    <n v="38.363999999999997"/>
  </r>
  <r>
    <n v="5332"/>
    <x v="2650"/>
    <x v="913"/>
    <d v="2017-09-08T00:00:00"/>
    <x v="1"/>
    <s v="CV-12295"/>
    <s v="Christina VanderZanden"/>
    <x v="0"/>
    <s v="United States"/>
    <s v="New York City"/>
    <s v="New York"/>
    <n v="10011"/>
    <x v="3"/>
    <x v="58"/>
    <x v="1"/>
    <s v="Binders"/>
    <s v="Plastic Binding Combs"/>
    <x v="3765"/>
    <n v="0.4"/>
    <n v="36.36"/>
  </r>
  <r>
    <n v="5333"/>
    <x v="2650"/>
    <x v="913"/>
    <d v="2017-09-08T00:00:00"/>
    <x v="1"/>
    <s v="CV-12295"/>
    <s v="Christina VanderZanden"/>
    <x v="0"/>
    <s v="United States"/>
    <s v="New York City"/>
    <s v="New York"/>
    <n v="10011"/>
    <x v="3"/>
    <x v="675"/>
    <x v="1"/>
    <s v="Supplies"/>
    <s v="Acme Preferred Stainless Steel Scissors"/>
    <x v="20"/>
    <n v="0.25"/>
    <n v="17.04"/>
  </r>
  <r>
    <n v="5334"/>
    <x v="2651"/>
    <x v="86"/>
    <d v="2015-09-01T00:00:00"/>
    <x v="1"/>
    <s v="KB-16315"/>
    <s v="Karl Braun"/>
    <x v="0"/>
    <s v="United States"/>
    <s v="Newark"/>
    <s v="Delaware"/>
    <n v="19711"/>
    <x v="3"/>
    <x v="1565"/>
    <x v="0"/>
    <s v="Furnishings"/>
    <s v="Acrylic Self-Standing Desk Frames"/>
    <x v="3766"/>
    <n v="0.4"/>
    <n v="6.4079999999999995"/>
  </r>
  <r>
    <n v="5335"/>
    <x v="2651"/>
    <x v="86"/>
    <d v="2015-09-01T00:00:00"/>
    <x v="1"/>
    <s v="KB-16315"/>
    <s v="Karl Braun"/>
    <x v="0"/>
    <s v="United States"/>
    <s v="Newark"/>
    <s v="Delaware"/>
    <n v="19711"/>
    <x v="3"/>
    <x v="1215"/>
    <x v="1"/>
    <s v="Paper"/>
    <s v="Xerox 1978"/>
    <x v="1686"/>
    <n v="0.4"/>
    <n v="10.404"/>
  </r>
  <r>
    <n v="5336"/>
    <x v="2651"/>
    <x v="86"/>
    <d v="2015-09-01T00:00:00"/>
    <x v="1"/>
    <s v="KB-16315"/>
    <s v="Karl Braun"/>
    <x v="0"/>
    <s v="United States"/>
    <s v="Newark"/>
    <s v="Delaware"/>
    <n v="19711"/>
    <x v="3"/>
    <x v="938"/>
    <x v="1"/>
    <s v="Paper"/>
    <s v="Avoid Verbal Orders Carbonless Minifold Book"/>
    <x v="1607"/>
    <n v="0.4"/>
    <n v="2.028"/>
  </r>
  <r>
    <n v="5337"/>
    <x v="2652"/>
    <x v="1031"/>
    <d v="2016-05-25T00:00:00"/>
    <x v="1"/>
    <s v="ME-18010"/>
    <s v="Michelle Ellison"/>
    <x v="1"/>
    <s v="United States"/>
    <s v="Seattle"/>
    <s v="Washington"/>
    <n v="98105"/>
    <x v="1"/>
    <x v="674"/>
    <x v="1"/>
    <s v="Binders"/>
    <s v="Ibico Plastic and Wire Spiral Binding Combs"/>
    <x v="777"/>
    <n v="0.4"/>
    <n v="16.185599999999997"/>
  </r>
  <r>
    <n v="5338"/>
    <x v="2653"/>
    <x v="524"/>
    <d v="2018-10-21T00:00:00"/>
    <x v="1"/>
    <s v="AJ-10780"/>
    <s v="Anthony Jacobs"/>
    <x v="1"/>
    <s v="United States"/>
    <s v="Scottsdale"/>
    <s v="Arizona"/>
    <n v="85254"/>
    <x v="1"/>
    <x v="1397"/>
    <x v="1"/>
    <s v="Paper"/>
    <s v="Green Bar Computer Printout Paper"/>
    <x v="3767"/>
    <n v="0.4"/>
    <n v="184.66560000000001"/>
  </r>
  <r>
    <n v="5339"/>
    <x v="2654"/>
    <x v="529"/>
    <d v="2016-11-14T00:00:00"/>
    <x v="0"/>
    <s v="DV-13465"/>
    <s v="Dianna Vittorini"/>
    <x v="0"/>
    <s v="United States"/>
    <s v="Oceanside"/>
    <s v="New York"/>
    <n v="11572"/>
    <x v="3"/>
    <x v="1166"/>
    <x v="1"/>
    <s v="Storage"/>
    <s v="Tennsco Industrial Shelving"/>
    <x v="1644"/>
    <n v="0.5"/>
    <n v="122.27500000000001"/>
  </r>
  <r>
    <n v="5340"/>
    <x v="2654"/>
    <x v="529"/>
    <d v="2016-11-14T00:00:00"/>
    <x v="0"/>
    <s v="DV-13465"/>
    <s v="Dianna Vittorini"/>
    <x v="0"/>
    <s v="United States"/>
    <s v="Oceanside"/>
    <s v="New York"/>
    <n v="11572"/>
    <x v="3"/>
    <x v="29"/>
    <x v="1"/>
    <s v="Envelopes"/>
    <s v="Poly String Tie Envelopes"/>
    <x v="3768"/>
    <n v="0.4"/>
    <n v="7.3439999999999994"/>
  </r>
  <r>
    <n v="5341"/>
    <x v="2654"/>
    <x v="529"/>
    <d v="2016-11-14T00:00:00"/>
    <x v="0"/>
    <s v="DV-13465"/>
    <s v="Dianna Vittorini"/>
    <x v="0"/>
    <s v="United States"/>
    <s v="Oceanside"/>
    <s v="New York"/>
    <n v="11572"/>
    <x v="3"/>
    <x v="1695"/>
    <x v="2"/>
    <s v="Accessories"/>
    <s v="AmazonBasics 3-Button USB Wired Mouse"/>
    <x v="62"/>
    <n v="0.25"/>
    <n v="10.484999999999999"/>
  </r>
  <r>
    <n v="5342"/>
    <x v="2654"/>
    <x v="529"/>
    <d v="2016-11-14T00:00:00"/>
    <x v="0"/>
    <s v="DV-13465"/>
    <s v="Dianna Vittorini"/>
    <x v="0"/>
    <s v="United States"/>
    <s v="Oceanside"/>
    <s v="New York"/>
    <n v="11572"/>
    <x v="3"/>
    <x v="1332"/>
    <x v="2"/>
    <s v="Accessories"/>
    <s v="Logitech VX Revolution Cordless Laser Mouse for Notebooks (Black)"/>
    <x v="3769"/>
    <n v="0.25"/>
    <n v="674.96250000000009"/>
  </r>
  <r>
    <n v="5343"/>
    <x v="2655"/>
    <x v="871"/>
    <d v="2015-11-27T00:00:00"/>
    <x v="1"/>
    <s v="JK-15325"/>
    <s v="Jason Klamczynski"/>
    <x v="1"/>
    <s v="United States"/>
    <s v="Dallas"/>
    <s v="Texas"/>
    <n v="75220"/>
    <x v="2"/>
    <x v="29"/>
    <x v="1"/>
    <s v="Envelopes"/>
    <s v="Poly String Tie Envelopes"/>
    <x v="3770"/>
    <n v="0.3"/>
    <n v="1.1423999999999999"/>
  </r>
  <r>
    <n v="5344"/>
    <x v="2655"/>
    <x v="871"/>
    <d v="2015-11-27T00:00:00"/>
    <x v="1"/>
    <s v="JK-15325"/>
    <s v="Jason Klamczynski"/>
    <x v="1"/>
    <s v="United States"/>
    <s v="Dallas"/>
    <s v="Texas"/>
    <n v="75220"/>
    <x v="2"/>
    <x v="1086"/>
    <x v="2"/>
    <s v="Phones"/>
    <s v="RCA Visys Integrated PBX 8-Line Router"/>
    <x v="3771"/>
    <n v="0.3"/>
    <n v="187.57199999999997"/>
  </r>
  <r>
    <n v="5345"/>
    <x v="2656"/>
    <x v="2"/>
    <d v="2016-10-13T00:00:00"/>
    <x v="0"/>
    <s v="SH-20395"/>
    <s v="Shahid Hopkins"/>
    <x v="0"/>
    <s v="United States"/>
    <s v="Rochester"/>
    <s v="New York"/>
    <n v="14609"/>
    <x v="3"/>
    <x v="1365"/>
    <x v="2"/>
    <s v="Accessories"/>
    <s v="Memorex 25GB 6X Branded Blu-Ray Recordable Disc, 30/Pack"/>
    <x v="3772"/>
    <n v="0.25"/>
    <n v="23.962499999999999"/>
  </r>
  <r>
    <n v="5346"/>
    <x v="2657"/>
    <x v="708"/>
    <d v="2018-03-23T00:00:00"/>
    <x v="0"/>
    <s v="SC-20725"/>
    <s v="Steven Cartwright"/>
    <x v="0"/>
    <s v="United States"/>
    <s v="Los Angeles"/>
    <s v="California"/>
    <n v="90045"/>
    <x v="1"/>
    <x v="245"/>
    <x v="1"/>
    <s v="Storage"/>
    <s v="Adjustable Depth Letter/Legal Cart"/>
    <x v="264"/>
    <n v="0.5"/>
    <n v="362.92"/>
  </r>
  <r>
    <n v="5347"/>
    <x v="2657"/>
    <x v="708"/>
    <d v="2018-03-23T00:00:00"/>
    <x v="0"/>
    <s v="SC-20725"/>
    <s v="Steven Cartwright"/>
    <x v="0"/>
    <s v="United States"/>
    <s v="Los Angeles"/>
    <s v="California"/>
    <n v="90045"/>
    <x v="1"/>
    <x v="109"/>
    <x v="1"/>
    <s v="Binders"/>
    <s v="Avery Durable Plastic 1 Binders"/>
    <x v="2944"/>
    <n v="0.4"/>
    <n v="6.5376000000000003"/>
  </r>
  <r>
    <n v="5348"/>
    <x v="2657"/>
    <x v="708"/>
    <d v="2018-03-23T00:00:00"/>
    <x v="0"/>
    <s v="SC-20725"/>
    <s v="Steven Cartwright"/>
    <x v="0"/>
    <s v="United States"/>
    <s v="Los Angeles"/>
    <s v="California"/>
    <n v="90045"/>
    <x v="1"/>
    <x v="880"/>
    <x v="1"/>
    <s v="Binders"/>
    <s v="Pressboard Data Binders by Wilson Jones"/>
    <x v="1076"/>
    <n v="0.4"/>
    <n v="5.1264000000000003"/>
  </r>
  <r>
    <n v="5349"/>
    <x v="2658"/>
    <x v="1038"/>
    <d v="2016-01-10T00:00:00"/>
    <x v="1"/>
    <s v="CS-12250"/>
    <s v="Chris Selesnick"/>
    <x v="1"/>
    <s v="United States"/>
    <s v="Woodbury"/>
    <s v="Minnesota"/>
    <n v="55125"/>
    <x v="2"/>
    <x v="828"/>
    <x v="1"/>
    <s v="Binders"/>
    <s v="GBC Standard Recycled Report Covers, Clear Plastic Sheets"/>
    <x v="3773"/>
    <n v="0.3"/>
    <n v="22.638000000000002"/>
  </r>
  <r>
    <n v="5350"/>
    <x v="2658"/>
    <x v="1038"/>
    <d v="2016-01-10T00:00:00"/>
    <x v="1"/>
    <s v="CS-12250"/>
    <s v="Chris Selesnick"/>
    <x v="1"/>
    <s v="United States"/>
    <s v="Woodbury"/>
    <s v="Minnesota"/>
    <n v="55125"/>
    <x v="2"/>
    <x v="226"/>
    <x v="1"/>
    <s v="Paper"/>
    <s v="Adams Telephone Message Book w/Frequently-Called Numbers Space, 400 Messages per Book"/>
    <x v="1749"/>
    <n v="0.3"/>
    <n v="27.929999999999996"/>
  </r>
  <r>
    <n v="5351"/>
    <x v="2659"/>
    <x v="34"/>
    <d v="2018-12-16T00:00:00"/>
    <x v="1"/>
    <s v="LH-16900"/>
    <s v="Lena Hernandez"/>
    <x v="0"/>
    <s v="United States"/>
    <s v="Park Ridge"/>
    <s v="Illinois"/>
    <n v="60068"/>
    <x v="2"/>
    <x v="681"/>
    <x v="1"/>
    <s v="Paper"/>
    <s v="Xerox 1884"/>
    <x v="3774"/>
    <n v="0.3"/>
    <n v="100.69919999999999"/>
  </r>
  <r>
    <n v="5352"/>
    <x v="2660"/>
    <x v="47"/>
    <d v="2017-09-12T00:00:00"/>
    <x v="1"/>
    <s v="YC-21895"/>
    <s v="Yoseph Carroll"/>
    <x v="1"/>
    <s v="United States"/>
    <s v="Dallas"/>
    <s v="Texas"/>
    <n v="75217"/>
    <x v="2"/>
    <x v="1402"/>
    <x v="1"/>
    <s v="Paper"/>
    <s v="Advantus Motivational Note Cards"/>
    <x v="1433"/>
    <n v="0.3"/>
    <n v="29.343999999999998"/>
  </r>
  <r>
    <n v="5353"/>
    <x v="2660"/>
    <x v="47"/>
    <d v="2017-09-12T00:00:00"/>
    <x v="1"/>
    <s v="YC-21895"/>
    <s v="Yoseph Carroll"/>
    <x v="1"/>
    <s v="United States"/>
    <s v="Dallas"/>
    <s v="Texas"/>
    <n v="75217"/>
    <x v="2"/>
    <x v="53"/>
    <x v="2"/>
    <s v="Phones"/>
    <s v="AT&amp;T CL83451 4-Handset Telephone"/>
    <x v="3775"/>
    <n v="0.3"/>
    <n v="230.7088"/>
  </r>
  <r>
    <n v="5354"/>
    <x v="2661"/>
    <x v="323"/>
    <d v="2017-09-06T00:00:00"/>
    <x v="2"/>
    <s v="CY-12745"/>
    <s v="Craig Yedwab"/>
    <x v="1"/>
    <s v="United States"/>
    <s v="Monroe"/>
    <s v="Louisiana"/>
    <n v="71203"/>
    <x v="0"/>
    <x v="634"/>
    <x v="1"/>
    <s v="Binders"/>
    <s v="Heavy-Duty E-Z-D Binders"/>
    <x v="3776"/>
    <n v="0.25"/>
    <n v="65.460000000000008"/>
  </r>
  <r>
    <n v="5355"/>
    <x v="2662"/>
    <x v="8"/>
    <d v="2015-05-19T00:00:00"/>
    <x v="1"/>
    <s v="AH-10030"/>
    <s v="Aaron Hawkins"/>
    <x v="1"/>
    <s v="United States"/>
    <s v="Los Angeles"/>
    <s v="California"/>
    <n v="90004"/>
    <x v="1"/>
    <x v="1340"/>
    <x v="0"/>
    <s v="Chairs"/>
    <s v="Iceberg Nesting Folding Chair, 19w x 6d x 43h"/>
    <x v="3777"/>
    <n v="0.45"/>
    <n v="153.70080000000002"/>
  </r>
  <r>
    <n v="5356"/>
    <x v="2662"/>
    <x v="8"/>
    <d v="2015-05-19T00:00:00"/>
    <x v="1"/>
    <s v="AH-10030"/>
    <s v="Aaron Hawkins"/>
    <x v="1"/>
    <s v="United States"/>
    <s v="Los Angeles"/>
    <s v="California"/>
    <n v="90004"/>
    <x v="1"/>
    <x v="1732"/>
    <x v="1"/>
    <s v="Paper"/>
    <s v="EcoTones Memo Sheets"/>
    <x v="3778"/>
    <n v="0.4"/>
    <n v="4.8"/>
  </r>
  <r>
    <n v="5357"/>
    <x v="2663"/>
    <x v="321"/>
    <d v="2017-10-03T00:00:00"/>
    <x v="1"/>
    <s v="AR-10540"/>
    <s v="Andy Reiter"/>
    <x v="0"/>
    <s v="United States"/>
    <s v="San Francisco"/>
    <s v="California"/>
    <n v="94109"/>
    <x v="1"/>
    <x v="1282"/>
    <x v="1"/>
    <s v="Binders"/>
    <s v="Avery Self-Adhesive Photo Pockets for Polaroid Photos"/>
    <x v="77"/>
    <n v="0.4"/>
    <n v="16.343999999999998"/>
  </r>
  <r>
    <n v="5358"/>
    <x v="2664"/>
    <x v="79"/>
    <d v="2015-08-11T00:00:00"/>
    <x v="1"/>
    <s v="SS-20590"/>
    <s v="Sonia Sunley"/>
    <x v="0"/>
    <s v="United States"/>
    <s v="San Francisco"/>
    <s v="California"/>
    <n v="94122"/>
    <x v="1"/>
    <x v="960"/>
    <x v="2"/>
    <s v="Accessories"/>
    <s v="Logitech Desktop MK120 Mouse and keyboard Combo"/>
    <x v="3779"/>
    <n v="0.45"/>
    <n v="8.9980000000000011"/>
  </r>
  <r>
    <n v="5359"/>
    <x v="2664"/>
    <x v="79"/>
    <d v="2015-08-11T00:00:00"/>
    <x v="1"/>
    <s v="SS-20590"/>
    <s v="Sonia Sunley"/>
    <x v="0"/>
    <s v="United States"/>
    <s v="San Francisco"/>
    <s v="California"/>
    <n v="94122"/>
    <x v="1"/>
    <x v="1555"/>
    <x v="1"/>
    <s v="Storage"/>
    <s v="Akro Stacking Bins"/>
    <x v="3780"/>
    <n v="0.5"/>
    <n v="7.89"/>
  </r>
  <r>
    <n v="5360"/>
    <x v="2664"/>
    <x v="79"/>
    <d v="2015-08-11T00:00:00"/>
    <x v="1"/>
    <s v="SS-20590"/>
    <s v="Sonia Sunley"/>
    <x v="0"/>
    <s v="United States"/>
    <s v="San Francisco"/>
    <s v="California"/>
    <n v="94122"/>
    <x v="1"/>
    <x v="1243"/>
    <x v="1"/>
    <s v="Art"/>
    <s v="Boston KS Multi-Size Manual Pencil Sharpener"/>
    <x v="44"/>
    <n v="0.45"/>
    <n v="25.289000000000001"/>
  </r>
  <r>
    <n v="5361"/>
    <x v="2665"/>
    <x v="349"/>
    <d v="2018-04-18T00:00:00"/>
    <x v="1"/>
    <s v="DW-13585"/>
    <s v="Dorothy Wardle"/>
    <x v="1"/>
    <s v="United States"/>
    <s v="Fayetteville"/>
    <s v="North Carolina"/>
    <n v="28314"/>
    <x v="0"/>
    <x v="927"/>
    <x v="0"/>
    <s v="Bookcases"/>
    <s v="Sauder Cornerstone Collection Library"/>
    <x v="654"/>
    <n v="0.35"/>
    <n v="128.8768"/>
  </r>
  <r>
    <n v="5362"/>
    <x v="2666"/>
    <x v="255"/>
    <d v="2018-06-10T00:00:00"/>
    <x v="2"/>
    <s v="NC-18625"/>
    <s v="Noah Childs"/>
    <x v="1"/>
    <s v="United States"/>
    <s v="Dallas"/>
    <s v="Texas"/>
    <n v="75217"/>
    <x v="2"/>
    <x v="734"/>
    <x v="1"/>
    <s v="Storage"/>
    <s v="Standard Rollaway File with Lock"/>
    <x v="3619"/>
    <n v="0.4"/>
    <n v="432.45599999999996"/>
  </r>
  <r>
    <n v="5363"/>
    <x v="2667"/>
    <x v="723"/>
    <d v="2018-01-02T00:00:00"/>
    <x v="1"/>
    <s v="CD-11920"/>
    <s v="Carlos Daly"/>
    <x v="0"/>
    <s v="United States"/>
    <s v="Wichita"/>
    <s v="Kansas"/>
    <n v="67212"/>
    <x v="2"/>
    <x v="1530"/>
    <x v="0"/>
    <s v="Furnishings"/>
    <s v="Executive Impressions 10 Spectator Wall Clock"/>
    <x v="2623"/>
    <n v="0.3"/>
    <n v="49.391999999999996"/>
  </r>
  <r>
    <n v="5364"/>
    <x v="2667"/>
    <x v="723"/>
    <d v="2018-01-02T00:00:00"/>
    <x v="1"/>
    <s v="CD-11920"/>
    <s v="Carlos Daly"/>
    <x v="0"/>
    <s v="United States"/>
    <s v="Wichita"/>
    <s v="Kansas"/>
    <n v="67212"/>
    <x v="2"/>
    <x v="1360"/>
    <x v="1"/>
    <s v="Appliances"/>
    <s v="Belkin 8 Outlet Surge Protector"/>
    <x v="3314"/>
    <n v="0.3"/>
    <n v="57.371999999999993"/>
  </r>
  <r>
    <n v="5365"/>
    <x v="2668"/>
    <x v="1039"/>
    <d v="2015-01-21T00:00:00"/>
    <x v="0"/>
    <s v="DW-13195"/>
    <s v="David Wiener"/>
    <x v="1"/>
    <s v="United States"/>
    <s v="Springfield"/>
    <s v="Oregon"/>
    <n v="97477"/>
    <x v="1"/>
    <x v="1266"/>
    <x v="1"/>
    <s v="Appliances"/>
    <s v="Fellowes Mighty 8 Compact Surge Protector"/>
    <x v="2038"/>
    <n v="0.4"/>
    <n v="38.918399999999998"/>
  </r>
  <r>
    <n v="5366"/>
    <x v="2669"/>
    <x v="73"/>
    <d v="2017-11-24T00:00:00"/>
    <x v="1"/>
    <s v="EH-13990"/>
    <s v="Erica Hackney"/>
    <x v="0"/>
    <s v="United States"/>
    <s v="Houston"/>
    <s v="Texas"/>
    <n v="77041"/>
    <x v="2"/>
    <x v="867"/>
    <x v="2"/>
    <s v="Phones"/>
    <s v="Wireless Extenders zBoost YX545 SOHO Signal Booster"/>
    <x v="3781"/>
    <n v="0.3"/>
    <n v="105.8344"/>
  </r>
  <r>
    <n v="5367"/>
    <x v="2670"/>
    <x v="193"/>
    <d v="2018-06-15T00:00:00"/>
    <x v="1"/>
    <s v="BD-11320"/>
    <s v="Bill Donatelli"/>
    <x v="0"/>
    <s v="United States"/>
    <s v="Seattle"/>
    <s v="Washington"/>
    <n v="98103"/>
    <x v="1"/>
    <x v="687"/>
    <x v="2"/>
    <s v="Phones"/>
    <s v="Logitech B530 USB Headset - headset - Full size, Binaural"/>
    <x v="2495"/>
    <n v="0.4"/>
    <n v="53.265599999999999"/>
  </r>
  <r>
    <n v="5368"/>
    <x v="2670"/>
    <x v="193"/>
    <d v="2018-06-15T00:00:00"/>
    <x v="1"/>
    <s v="BD-11320"/>
    <s v="Bill Donatelli"/>
    <x v="0"/>
    <s v="United States"/>
    <s v="Seattle"/>
    <s v="Washington"/>
    <n v="98103"/>
    <x v="1"/>
    <x v="264"/>
    <x v="1"/>
    <s v="Labels"/>
    <s v="Avery 512"/>
    <x v="1049"/>
    <n v="0.4"/>
    <n v="6.9359999999999999"/>
  </r>
  <r>
    <n v="5369"/>
    <x v="2670"/>
    <x v="193"/>
    <d v="2018-06-15T00:00:00"/>
    <x v="1"/>
    <s v="BD-11320"/>
    <s v="Bill Donatelli"/>
    <x v="0"/>
    <s v="United States"/>
    <s v="Seattle"/>
    <s v="Washington"/>
    <n v="98103"/>
    <x v="1"/>
    <x v="230"/>
    <x v="1"/>
    <s v="Storage"/>
    <s v="Personal File Boxes with Fold-Down Carry Handle"/>
    <x v="3782"/>
    <n v="0.5"/>
    <n v="7.79"/>
  </r>
  <r>
    <n v="5370"/>
    <x v="2671"/>
    <x v="18"/>
    <d v="2018-09-13T00:00:00"/>
    <x v="2"/>
    <s v="KH-16630"/>
    <s v="Ken Heidel"/>
    <x v="1"/>
    <s v="United States"/>
    <s v="Akron"/>
    <s v="Ohio"/>
    <n v="44312"/>
    <x v="3"/>
    <x v="1733"/>
    <x v="1"/>
    <s v="Paper"/>
    <s v="Xerox 1906"/>
    <x v="629"/>
    <n v="0.4"/>
    <n v="51.0336"/>
  </r>
  <r>
    <n v="5371"/>
    <x v="2672"/>
    <x v="798"/>
    <d v="2018-04-12T00:00:00"/>
    <x v="1"/>
    <s v="NH-18610"/>
    <s v="Nicole Hansen"/>
    <x v="1"/>
    <s v="United States"/>
    <s v="Oak Park"/>
    <s v="Michigan"/>
    <n v="48237"/>
    <x v="2"/>
    <x v="1369"/>
    <x v="0"/>
    <s v="Furnishings"/>
    <s v="3M Polarizing Task Lamp with Clamp Arm, Light Gray"/>
    <x v="2887"/>
    <n v="0.3"/>
    <n v="191.77199999999996"/>
  </r>
  <r>
    <n v="5372"/>
    <x v="2672"/>
    <x v="798"/>
    <d v="2018-04-12T00:00:00"/>
    <x v="1"/>
    <s v="NH-18610"/>
    <s v="Nicole Hansen"/>
    <x v="1"/>
    <s v="United States"/>
    <s v="Oak Park"/>
    <s v="Michigan"/>
    <n v="48237"/>
    <x v="2"/>
    <x v="743"/>
    <x v="0"/>
    <s v="Furnishings"/>
    <s v="Luxo Professional Combination Clamp-On Lamps"/>
    <x v="3783"/>
    <n v="0.3"/>
    <n v="214.82999999999998"/>
  </r>
  <r>
    <n v="5373"/>
    <x v="2673"/>
    <x v="1040"/>
    <d v="2016-10-30T00:00:00"/>
    <x v="1"/>
    <s v="AG-10495"/>
    <s v="Andrew Gjertsen"/>
    <x v="1"/>
    <s v="United States"/>
    <s v="Houston"/>
    <s v="Texas"/>
    <n v="77041"/>
    <x v="2"/>
    <x v="89"/>
    <x v="1"/>
    <s v="Paper"/>
    <s v="Xerox 1999"/>
    <x v="12"/>
    <n v="0.3"/>
    <n v="10.886399999999998"/>
  </r>
  <r>
    <n v="5374"/>
    <x v="2673"/>
    <x v="1040"/>
    <d v="2016-10-30T00:00:00"/>
    <x v="1"/>
    <s v="AG-10495"/>
    <s v="Andrew Gjertsen"/>
    <x v="1"/>
    <s v="United States"/>
    <s v="Houston"/>
    <s v="Texas"/>
    <n v="77041"/>
    <x v="2"/>
    <x v="223"/>
    <x v="0"/>
    <s v="Tables"/>
    <s v="KI Conference Tables"/>
    <x v="3784"/>
    <n v="0.35"/>
    <n v="225.78465"/>
  </r>
  <r>
    <n v="5375"/>
    <x v="2673"/>
    <x v="1040"/>
    <d v="2016-10-30T00:00:00"/>
    <x v="1"/>
    <s v="AG-10495"/>
    <s v="Andrew Gjertsen"/>
    <x v="1"/>
    <s v="United States"/>
    <s v="Houston"/>
    <s v="Texas"/>
    <n v="77041"/>
    <x v="2"/>
    <x v="778"/>
    <x v="1"/>
    <s v="Paper"/>
    <s v="Xerox 2"/>
    <x v="559"/>
    <n v="0.3"/>
    <n v="7.2576000000000001"/>
  </r>
  <r>
    <n v="5376"/>
    <x v="2674"/>
    <x v="837"/>
    <d v="2018-05-31T00:00:00"/>
    <x v="1"/>
    <s v="RP-19855"/>
    <s v="Roy Phan"/>
    <x v="1"/>
    <s v="United States"/>
    <s v="Seattle"/>
    <s v="Washington"/>
    <n v="98103"/>
    <x v="1"/>
    <x v="960"/>
    <x v="2"/>
    <s v="Accessories"/>
    <s v="Logitech Desktop MK120 Mouse and keyboard Combo"/>
    <x v="1524"/>
    <n v="0.45"/>
    <n v="53.988"/>
  </r>
  <r>
    <n v="5377"/>
    <x v="2674"/>
    <x v="837"/>
    <d v="2018-05-31T00:00:00"/>
    <x v="1"/>
    <s v="RP-19855"/>
    <s v="Roy Phan"/>
    <x v="1"/>
    <s v="United States"/>
    <s v="Seattle"/>
    <s v="Washington"/>
    <n v="98103"/>
    <x v="1"/>
    <x v="1554"/>
    <x v="1"/>
    <s v="Art"/>
    <s v="Staples in misc. colors"/>
    <x v="966"/>
    <n v="0.45"/>
    <n v="17.292000000000002"/>
  </r>
  <r>
    <n v="5378"/>
    <x v="2675"/>
    <x v="29"/>
    <d v="2015-12-07T00:00:00"/>
    <x v="2"/>
    <s v="NB-18655"/>
    <s v="Nona Balk"/>
    <x v="1"/>
    <s v="United States"/>
    <s v="Philadelphia"/>
    <s v="Pennsylvania"/>
    <n v="19134"/>
    <x v="3"/>
    <x v="633"/>
    <x v="1"/>
    <s v="Envelopes"/>
    <s v="Cameo Buff Policy Envelopes"/>
    <x v="3785"/>
    <n v="0.4"/>
    <n v="209.09279999999998"/>
  </r>
  <r>
    <n v="5379"/>
    <x v="2675"/>
    <x v="29"/>
    <d v="2015-12-07T00:00:00"/>
    <x v="2"/>
    <s v="NB-18655"/>
    <s v="Nona Balk"/>
    <x v="1"/>
    <s v="United States"/>
    <s v="Philadelphia"/>
    <s v="Pennsylvania"/>
    <n v="19134"/>
    <x v="3"/>
    <x v="398"/>
    <x v="1"/>
    <s v="Storage"/>
    <s v="Fellowes Bankers Box Recycled Super Stor/Drawer"/>
    <x v="3786"/>
    <n v="0.5"/>
    <n v="86.367999999999995"/>
  </r>
  <r>
    <n v="5380"/>
    <x v="2676"/>
    <x v="1041"/>
    <d v="2017-08-18T00:00:00"/>
    <x v="1"/>
    <s v="JM-15580"/>
    <s v="Jill Matthias"/>
    <x v="0"/>
    <s v="United States"/>
    <s v="Los Angeles"/>
    <s v="California"/>
    <n v="90045"/>
    <x v="1"/>
    <x v="1262"/>
    <x v="1"/>
    <s v="Paper"/>
    <s v="Array Memo Cubes"/>
    <x v="3787"/>
    <n v="0.4"/>
    <n v="9.3239999999999998"/>
  </r>
  <r>
    <n v="5381"/>
    <x v="2676"/>
    <x v="1041"/>
    <d v="2017-08-18T00:00:00"/>
    <x v="1"/>
    <s v="JM-15580"/>
    <s v="Jill Matthias"/>
    <x v="0"/>
    <s v="United States"/>
    <s v="Los Angeles"/>
    <s v="California"/>
    <n v="90045"/>
    <x v="1"/>
    <x v="1734"/>
    <x v="2"/>
    <s v="Machines"/>
    <s v="Texas Instruments TI-34 Scientific Calculator"/>
    <x v="3788"/>
    <n v="0.45"/>
    <n v="58.05360000000001"/>
  </r>
  <r>
    <n v="5382"/>
    <x v="2677"/>
    <x v="64"/>
    <d v="2017-09-07T00:00:00"/>
    <x v="0"/>
    <s v="DM-13525"/>
    <s v="Don Miller"/>
    <x v="1"/>
    <s v="United States"/>
    <s v="Houston"/>
    <s v="Texas"/>
    <n v="77070"/>
    <x v="2"/>
    <x v="680"/>
    <x v="1"/>
    <s v="Paper"/>
    <s v="Xerox 202"/>
    <x v="233"/>
    <n v="0.3"/>
    <n v="18.143999999999998"/>
  </r>
  <r>
    <n v="5383"/>
    <x v="2677"/>
    <x v="64"/>
    <d v="2017-09-07T00:00:00"/>
    <x v="0"/>
    <s v="DM-13525"/>
    <s v="Don Miller"/>
    <x v="1"/>
    <s v="United States"/>
    <s v="Houston"/>
    <s v="Texas"/>
    <n v="77070"/>
    <x v="2"/>
    <x v="1099"/>
    <x v="1"/>
    <s v="Fasteners"/>
    <s v="Staples"/>
    <x v="3789"/>
    <n v="0.3"/>
    <n v="11.0656"/>
  </r>
  <r>
    <n v="5384"/>
    <x v="2677"/>
    <x v="64"/>
    <d v="2017-09-07T00:00:00"/>
    <x v="0"/>
    <s v="DM-13525"/>
    <s v="Don Miller"/>
    <x v="1"/>
    <s v="United States"/>
    <s v="Houston"/>
    <s v="Texas"/>
    <n v="77070"/>
    <x v="2"/>
    <x v="329"/>
    <x v="1"/>
    <s v="Paper"/>
    <s v="Xerox 1930"/>
    <x v="559"/>
    <n v="0.3"/>
    <n v="7.2576000000000001"/>
  </r>
  <r>
    <n v="5385"/>
    <x v="2678"/>
    <x v="335"/>
    <d v="2018-07-03T00:00:00"/>
    <x v="1"/>
    <s v="CC-12220"/>
    <s v="Chris Cortes"/>
    <x v="0"/>
    <s v="United States"/>
    <s v="Philadelphia"/>
    <s v="Pennsylvania"/>
    <n v="19143"/>
    <x v="3"/>
    <x v="256"/>
    <x v="2"/>
    <s v="Phones"/>
    <s v="Bose SoundLink Bluetooth Speaker"/>
    <x v="3790"/>
    <n v="0.4"/>
    <n v="214.92"/>
  </r>
  <r>
    <n v="5386"/>
    <x v="2678"/>
    <x v="335"/>
    <d v="2018-07-03T00:00:00"/>
    <x v="1"/>
    <s v="CC-12220"/>
    <s v="Chris Cortes"/>
    <x v="0"/>
    <s v="United States"/>
    <s v="Philadelphia"/>
    <s v="Pennsylvania"/>
    <n v="19143"/>
    <x v="3"/>
    <x v="1417"/>
    <x v="2"/>
    <s v="Phones"/>
    <s v="Plantronics Voyager Pro HD - Bluetooth Headset"/>
    <x v="3791"/>
    <n v="0.4"/>
    <n v="327.5496"/>
  </r>
  <r>
    <n v="5387"/>
    <x v="2679"/>
    <x v="846"/>
    <d v="2018-03-17T00:00:00"/>
    <x v="1"/>
    <s v="GA-14725"/>
    <s v="Guy Armstrong"/>
    <x v="0"/>
    <s v="United States"/>
    <s v="Rogers"/>
    <s v="Arkansas"/>
    <n v="72756"/>
    <x v="0"/>
    <x v="1366"/>
    <x v="1"/>
    <s v="Binders"/>
    <s v="Avery Non-Stick Binders"/>
    <x v="3792"/>
    <n v="0.25"/>
    <n v="30.307499999999997"/>
  </r>
  <r>
    <n v="5388"/>
    <x v="2680"/>
    <x v="1042"/>
    <d v="2018-02-21T00:00:00"/>
    <x v="0"/>
    <s v="CV-12805"/>
    <s v="Cynthia Voltz"/>
    <x v="1"/>
    <s v="United States"/>
    <s v="Los Angeles"/>
    <s v="California"/>
    <n v="90045"/>
    <x v="1"/>
    <x v="431"/>
    <x v="2"/>
    <s v="Phones"/>
    <s v="iHome FM Clock Radio with Lightning Dock"/>
    <x v="3793"/>
    <n v="0.4"/>
    <n v="100.7856"/>
  </r>
  <r>
    <n v="5389"/>
    <x v="2680"/>
    <x v="1042"/>
    <d v="2018-02-21T00:00:00"/>
    <x v="0"/>
    <s v="CV-12805"/>
    <s v="Cynthia Voltz"/>
    <x v="1"/>
    <s v="United States"/>
    <s v="Los Angeles"/>
    <s v="California"/>
    <n v="90045"/>
    <x v="1"/>
    <x v="1312"/>
    <x v="2"/>
    <s v="Accessories"/>
    <s v="Memorex Micro Travel Drive 32 GB"/>
    <x v="3794"/>
    <n v="0.45"/>
    <n v="60.241500000000002"/>
  </r>
  <r>
    <n v="5390"/>
    <x v="2680"/>
    <x v="1042"/>
    <d v="2018-02-21T00:00:00"/>
    <x v="0"/>
    <s v="CV-12805"/>
    <s v="Cynthia Voltz"/>
    <x v="1"/>
    <s v="United States"/>
    <s v="Los Angeles"/>
    <s v="California"/>
    <n v="90045"/>
    <x v="1"/>
    <x v="522"/>
    <x v="1"/>
    <s v="Labels"/>
    <s v="Avery 493"/>
    <x v="759"/>
    <n v="0.4"/>
    <n v="5.8920000000000003"/>
  </r>
  <r>
    <n v="5391"/>
    <x v="2681"/>
    <x v="468"/>
    <d v="2018-11-12T00:00:00"/>
    <x v="0"/>
    <s v="NC-18535"/>
    <s v="Nick Crebassa"/>
    <x v="1"/>
    <s v="United States"/>
    <s v="Seattle"/>
    <s v="Washington"/>
    <n v="98105"/>
    <x v="1"/>
    <x v="1045"/>
    <x v="1"/>
    <s v="Binders"/>
    <s v="GBC Imprintable Covers"/>
    <x v="3532"/>
    <n v="0.4"/>
    <n v="15.811199999999999"/>
  </r>
  <r>
    <n v="5392"/>
    <x v="2682"/>
    <x v="84"/>
    <d v="2015-11-25T00:00:00"/>
    <x v="1"/>
    <s v="GR-14560"/>
    <s v="Georgia Rosenberg"/>
    <x v="1"/>
    <s v="United States"/>
    <s v="Wilmington"/>
    <s v="Delaware"/>
    <n v="19805"/>
    <x v="3"/>
    <x v="547"/>
    <x v="1"/>
    <s v="Labels"/>
    <s v="Avery 480"/>
    <x v="3795"/>
    <n v="0.4"/>
    <n v="13.5"/>
  </r>
  <r>
    <n v="5393"/>
    <x v="2682"/>
    <x v="84"/>
    <d v="2015-11-25T00:00:00"/>
    <x v="1"/>
    <s v="GR-14560"/>
    <s v="Georgia Rosenberg"/>
    <x v="1"/>
    <s v="United States"/>
    <s v="Wilmington"/>
    <s v="Delaware"/>
    <n v="19805"/>
    <x v="3"/>
    <x v="639"/>
    <x v="1"/>
    <s v="Labels"/>
    <s v="Avery 499"/>
    <x v="739"/>
    <n v="0.4"/>
    <n v="5.976"/>
  </r>
  <r>
    <n v="5394"/>
    <x v="2682"/>
    <x v="84"/>
    <d v="2015-11-25T00:00:00"/>
    <x v="1"/>
    <s v="GR-14560"/>
    <s v="Georgia Rosenberg"/>
    <x v="1"/>
    <s v="United States"/>
    <s v="Wilmington"/>
    <s v="Delaware"/>
    <n v="19805"/>
    <x v="3"/>
    <x v="471"/>
    <x v="1"/>
    <s v="Binders"/>
    <s v="Premier Elliptical Ring Binder, Black"/>
    <x v="3796"/>
    <n v="0.4"/>
    <n v="127.848"/>
  </r>
  <r>
    <n v="5395"/>
    <x v="2682"/>
    <x v="84"/>
    <d v="2015-11-25T00:00:00"/>
    <x v="1"/>
    <s v="GR-14560"/>
    <s v="Georgia Rosenberg"/>
    <x v="1"/>
    <s v="United States"/>
    <s v="Wilmington"/>
    <s v="Delaware"/>
    <n v="19805"/>
    <x v="3"/>
    <x v="1057"/>
    <x v="0"/>
    <s v="Bookcases"/>
    <s v="Sauder Inglewood Library Bookcases"/>
    <x v="3797"/>
    <n v="0.5"/>
    <n v="512.94000000000005"/>
  </r>
  <r>
    <n v="5396"/>
    <x v="2683"/>
    <x v="728"/>
    <d v="2015-11-21T00:00:00"/>
    <x v="0"/>
    <s v="JG-15805"/>
    <s v="John Grady"/>
    <x v="1"/>
    <s v="United States"/>
    <s v="Provo"/>
    <s v="Utah"/>
    <n v="84604"/>
    <x v="1"/>
    <x v="1407"/>
    <x v="1"/>
    <s v="Paper"/>
    <s v="Adams While You Were Out Message Pads"/>
    <x v="223"/>
    <n v="0.4"/>
    <n v="13.188000000000001"/>
  </r>
  <r>
    <n v="5397"/>
    <x v="2684"/>
    <x v="446"/>
    <d v="2017-09-24T00:00:00"/>
    <x v="3"/>
    <s v="EB-13750"/>
    <s v="Edward Becker"/>
    <x v="1"/>
    <s v="United States"/>
    <s v="San Francisco"/>
    <s v="California"/>
    <n v="94110"/>
    <x v="1"/>
    <x v="1308"/>
    <x v="0"/>
    <s v="Furnishings"/>
    <s v="Nu-Dell Executive Frame"/>
    <x v="1933"/>
    <n v="0.4"/>
    <n v="37.92"/>
  </r>
  <r>
    <n v="5398"/>
    <x v="2685"/>
    <x v="73"/>
    <d v="2017-11-27T00:00:00"/>
    <x v="1"/>
    <s v="MC-17605"/>
    <s v="Matt Connell"/>
    <x v="1"/>
    <s v="United States"/>
    <s v="Los Angeles"/>
    <s v="California"/>
    <n v="90004"/>
    <x v="1"/>
    <x v="189"/>
    <x v="1"/>
    <s v="Appliances"/>
    <s v="Bravo II Megaboss 12-Amp Hard Body Upright, Replacement Belts, 2 Belts per Pack"/>
    <x v="3798"/>
    <n v="0.4"/>
    <n v="23.4"/>
  </r>
  <r>
    <n v="5399"/>
    <x v="2686"/>
    <x v="720"/>
    <d v="2017-10-02T00:00:00"/>
    <x v="1"/>
    <s v="BM-11650"/>
    <s v="Brian Moss"/>
    <x v="1"/>
    <s v="United States"/>
    <s v="Lancaster"/>
    <s v="Ohio"/>
    <n v="43130"/>
    <x v="3"/>
    <x v="507"/>
    <x v="1"/>
    <s v="Binders"/>
    <s v="Recycled Pressboard Report Cover with Reinforced Top Hinge"/>
    <x v="3799"/>
    <n v="0.4"/>
    <n v="1.7442"/>
  </r>
  <r>
    <n v="5400"/>
    <x v="2687"/>
    <x v="526"/>
    <d v="2017-04-14T00:00:00"/>
    <x v="1"/>
    <s v="HF-14995"/>
    <s v="Herbert Flentye"/>
    <x v="0"/>
    <s v="United States"/>
    <s v="Los Angeles"/>
    <s v="California"/>
    <n v="90004"/>
    <x v="1"/>
    <x v="0"/>
    <x v="0"/>
    <s v="Bookcases"/>
    <s v="Bush Somerset Collection Bookcase"/>
    <x v="3043"/>
    <n v="0.5"/>
    <n v="278.33249999999998"/>
  </r>
  <r>
    <n v="5401"/>
    <x v="2688"/>
    <x v="296"/>
    <d v="2018-09-23T00:00:00"/>
    <x v="2"/>
    <s v="ML-18265"/>
    <s v="Muhammed Lee"/>
    <x v="0"/>
    <s v="United States"/>
    <s v="Seattle"/>
    <s v="Washington"/>
    <n v="98103"/>
    <x v="1"/>
    <x v="357"/>
    <x v="2"/>
    <s v="Accessories"/>
    <s v="Sony 64GB Class 10 Micro SDHC R40 Memory Card"/>
    <x v="2215"/>
    <n v="0.45"/>
    <n v="39.589000000000006"/>
  </r>
  <r>
    <n v="5402"/>
    <x v="2688"/>
    <x v="296"/>
    <d v="2018-09-23T00:00:00"/>
    <x v="2"/>
    <s v="ML-18265"/>
    <s v="Muhammed Lee"/>
    <x v="0"/>
    <s v="United States"/>
    <s v="Seattle"/>
    <s v="Washington"/>
    <n v="98103"/>
    <x v="1"/>
    <x v="434"/>
    <x v="2"/>
    <s v="Accessories"/>
    <s v="Logitech M510 Wireless Mouse"/>
    <x v="3800"/>
    <n v="0.45"/>
    <n v="43.989000000000004"/>
  </r>
  <r>
    <n v="5403"/>
    <x v="2689"/>
    <x v="1043"/>
    <d v="2018-08-29T00:00:00"/>
    <x v="1"/>
    <s v="AH-10195"/>
    <s v="Alan Haines"/>
    <x v="1"/>
    <s v="United States"/>
    <s v="New York City"/>
    <s v="New York"/>
    <n v="10024"/>
    <x v="3"/>
    <x v="8"/>
    <x v="1"/>
    <s v="Binders"/>
    <s v="DXL Angle-View Binders with Locking Rings by Samsill"/>
    <x v="1063"/>
    <n v="0.4"/>
    <n v="14.8032"/>
  </r>
  <r>
    <n v="5404"/>
    <x v="2689"/>
    <x v="1043"/>
    <d v="2018-08-29T00:00:00"/>
    <x v="1"/>
    <s v="AH-10195"/>
    <s v="Alan Haines"/>
    <x v="1"/>
    <s v="United States"/>
    <s v="New York City"/>
    <s v="New York"/>
    <n v="10024"/>
    <x v="3"/>
    <x v="605"/>
    <x v="1"/>
    <s v="Binders"/>
    <s v="Acco Translucent Poly Ring Binders"/>
    <x v="3735"/>
    <n v="0.4"/>
    <n v="2.2464"/>
  </r>
  <r>
    <n v="5405"/>
    <x v="2690"/>
    <x v="712"/>
    <d v="2017-02-26T00:00:00"/>
    <x v="1"/>
    <s v="TZ-21580"/>
    <s v="Tracy Zic"/>
    <x v="0"/>
    <s v="United States"/>
    <s v="Los Angeles"/>
    <s v="California"/>
    <n v="90045"/>
    <x v="1"/>
    <x v="288"/>
    <x v="2"/>
    <s v="Phones"/>
    <s v="AT&amp;T 1070 Corded Phone"/>
    <x v="563"/>
    <n v="0.4"/>
    <n v="267.57599999999996"/>
  </r>
  <r>
    <n v="5406"/>
    <x v="2690"/>
    <x v="712"/>
    <d v="2017-02-26T00:00:00"/>
    <x v="1"/>
    <s v="TZ-21580"/>
    <s v="Tracy Zic"/>
    <x v="0"/>
    <s v="United States"/>
    <s v="Los Angeles"/>
    <s v="California"/>
    <n v="90045"/>
    <x v="1"/>
    <x v="1519"/>
    <x v="2"/>
    <s v="Accessories"/>
    <s v="Memorex Mini Travel Drive 64 GB USB 2.0 Flash Drive"/>
    <x v="341"/>
    <n v="0.45"/>
    <n v="19.932000000000002"/>
  </r>
  <r>
    <n v="5407"/>
    <x v="2690"/>
    <x v="712"/>
    <d v="2017-02-26T00:00:00"/>
    <x v="1"/>
    <s v="TZ-21580"/>
    <s v="Tracy Zic"/>
    <x v="0"/>
    <s v="United States"/>
    <s v="Los Angeles"/>
    <s v="California"/>
    <n v="90045"/>
    <x v="1"/>
    <x v="1053"/>
    <x v="1"/>
    <s v="Fasteners"/>
    <s v="Acco Clips to Go Binder Clips, 24 Clips in Two Sizes"/>
    <x v="1381"/>
    <n v="0.4"/>
    <n v="6.39"/>
  </r>
  <r>
    <n v="5408"/>
    <x v="2691"/>
    <x v="166"/>
    <d v="2018-12-14T00:00:00"/>
    <x v="1"/>
    <s v="DM-13345"/>
    <s v="Denise Monton"/>
    <x v="1"/>
    <s v="United States"/>
    <s v="San Francisco"/>
    <s v="California"/>
    <n v="94109"/>
    <x v="1"/>
    <x v="1665"/>
    <x v="1"/>
    <s v="Paper"/>
    <s v="Standard Line “While You Were Out” Hardbound Telephone Message Book"/>
    <x v="1177"/>
    <n v="0.4"/>
    <n v="52.752000000000002"/>
  </r>
  <r>
    <n v="5409"/>
    <x v="2691"/>
    <x v="166"/>
    <d v="2018-12-14T00:00:00"/>
    <x v="1"/>
    <s v="DM-13345"/>
    <s v="Denise Monton"/>
    <x v="1"/>
    <s v="United States"/>
    <s v="San Francisco"/>
    <s v="California"/>
    <n v="94109"/>
    <x v="1"/>
    <x v="912"/>
    <x v="1"/>
    <s v="Binders"/>
    <s v="Performers Binder/Pad Holder, Black"/>
    <x v="3801"/>
    <n v="0.4"/>
    <n v="13.4544"/>
  </r>
  <r>
    <n v="5410"/>
    <x v="2691"/>
    <x v="166"/>
    <d v="2018-12-14T00:00:00"/>
    <x v="1"/>
    <s v="DM-13345"/>
    <s v="Denise Monton"/>
    <x v="1"/>
    <s v="United States"/>
    <s v="San Francisco"/>
    <s v="California"/>
    <n v="94109"/>
    <x v="1"/>
    <x v="443"/>
    <x v="1"/>
    <s v="Binders"/>
    <s v="Vinyl Sectional Post Binders"/>
    <x v="3377"/>
    <n v="0.4"/>
    <n v="54.288000000000004"/>
  </r>
  <r>
    <n v="5411"/>
    <x v="2691"/>
    <x v="166"/>
    <d v="2018-12-14T00:00:00"/>
    <x v="1"/>
    <s v="DM-13345"/>
    <s v="Denise Monton"/>
    <x v="1"/>
    <s v="United States"/>
    <s v="San Francisco"/>
    <s v="California"/>
    <n v="94109"/>
    <x v="1"/>
    <x v="1354"/>
    <x v="1"/>
    <s v="Storage"/>
    <s v="SAFCO Mobile Desk Side File, Wire Frame"/>
    <x v="3802"/>
    <n v="0.5"/>
    <n v="21.38"/>
  </r>
  <r>
    <n v="5412"/>
    <x v="2692"/>
    <x v="65"/>
    <d v="2018-09-22T00:00:00"/>
    <x v="1"/>
    <s v="TS-21505"/>
    <s v="Tony Sayre"/>
    <x v="0"/>
    <s v="United States"/>
    <s v="Clovis"/>
    <s v="New Mexico"/>
    <n v="88101"/>
    <x v="1"/>
    <x v="751"/>
    <x v="1"/>
    <s v="Binders"/>
    <s v="Wilson Jones Easy Flow II Sheet Lifters"/>
    <x v="1942"/>
    <n v="0.4"/>
    <n v="6.048"/>
  </r>
  <r>
    <n v="5413"/>
    <x v="2692"/>
    <x v="65"/>
    <d v="2018-09-22T00:00:00"/>
    <x v="1"/>
    <s v="TS-21505"/>
    <s v="Tony Sayre"/>
    <x v="0"/>
    <s v="United States"/>
    <s v="Clovis"/>
    <s v="New Mexico"/>
    <n v="88101"/>
    <x v="1"/>
    <x v="1735"/>
    <x v="2"/>
    <s v="Accessories"/>
    <s v="Kingston Digital DataTraveler 64GB USB 2.0"/>
    <x v="3803"/>
    <n v="0.45"/>
    <n v="55.737000000000009"/>
  </r>
  <r>
    <n v="5414"/>
    <x v="2693"/>
    <x v="108"/>
    <d v="2017-09-14T00:00:00"/>
    <x v="2"/>
    <s v="TB-21625"/>
    <s v="Trudy Brown"/>
    <x v="0"/>
    <s v="United States"/>
    <s v="Wichita"/>
    <s v="Kansas"/>
    <n v="67212"/>
    <x v="2"/>
    <x v="1517"/>
    <x v="2"/>
    <s v="Phones"/>
    <s v="Plantronics Encore H101 Dual Earpieces Headset"/>
    <x v="3804"/>
    <n v="0.3"/>
    <n v="157.32499999999999"/>
  </r>
  <r>
    <n v="5415"/>
    <x v="2694"/>
    <x v="397"/>
    <d v="2018-09-28T00:00:00"/>
    <x v="1"/>
    <s v="LC-16870"/>
    <s v="Lena Cacioppo"/>
    <x v="0"/>
    <s v="United States"/>
    <s v="Chicago"/>
    <s v="Illinois"/>
    <n v="60653"/>
    <x v="2"/>
    <x v="1712"/>
    <x v="1"/>
    <s v="Appliances"/>
    <s v="Euro Pro Shark Stick Mini Vacuum"/>
    <x v="3805"/>
    <n v="0.3"/>
    <n v="51.223199999999999"/>
  </r>
  <r>
    <n v="5416"/>
    <x v="2694"/>
    <x v="397"/>
    <d v="2018-09-28T00:00:00"/>
    <x v="1"/>
    <s v="LC-16870"/>
    <s v="Lena Cacioppo"/>
    <x v="0"/>
    <s v="United States"/>
    <s v="Chicago"/>
    <s v="Illinois"/>
    <n v="60653"/>
    <x v="2"/>
    <x v="974"/>
    <x v="1"/>
    <s v="Paper"/>
    <s v="Xerox 217"/>
    <x v="557"/>
    <n v="0.3"/>
    <n v="14.5152"/>
  </r>
  <r>
    <n v="5417"/>
    <x v="2694"/>
    <x v="397"/>
    <d v="2018-09-28T00:00:00"/>
    <x v="1"/>
    <s v="LC-16870"/>
    <s v="Lena Cacioppo"/>
    <x v="0"/>
    <s v="United States"/>
    <s v="Chicago"/>
    <s v="Illinois"/>
    <n v="60653"/>
    <x v="2"/>
    <x v="771"/>
    <x v="2"/>
    <s v="Phones"/>
    <s v="OtterBox Commuter Series Case - Samsung Galaxy S4"/>
    <x v="3806"/>
    <n v="0.3"/>
    <n v="27.988799999999998"/>
  </r>
  <r>
    <n v="5418"/>
    <x v="2695"/>
    <x v="191"/>
    <d v="2015-10-08T00:00:00"/>
    <x v="0"/>
    <s v="AM-10360"/>
    <s v="Alice McCarthy"/>
    <x v="1"/>
    <s v="United States"/>
    <s v="Omaha"/>
    <s v="Nebraska"/>
    <n v="68104"/>
    <x v="2"/>
    <x v="1736"/>
    <x v="1"/>
    <s v="Binders"/>
    <s v="GBC VeloBinder Strips"/>
    <x v="2544"/>
    <n v="0.3"/>
    <n v="10.751999999999999"/>
  </r>
  <r>
    <n v="5419"/>
    <x v="2696"/>
    <x v="924"/>
    <d v="2016-10-26T00:00:00"/>
    <x v="2"/>
    <s v="JE-15715"/>
    <s v="Joe Elijah"/>
    <x v="0"/>
    <s v="United States"/>
    <s v="Houston"/>
    <s v="Texas"/>
    <n v="77041"/>
    <x v="2"/>
    <x v="747"/>
    <x v="1"/>
    <s v="Paper"/>
    <s v="Xerox 212"/>
    <x v="1566"/>
    <n v="0.3"/>
    <n v="25.401599999999995"/>
  </r>
  <r>
    <n v="5420"/>
    <x v="2696"/>
    <x v="924"/>
    <d v="2016-10-26T00:00:00"/>
    <x v="2"/>
    <s v="JE-15715"/>
    <s v="Joe Elijah"/>
    <x v="0"/>
    <s v="United States"/>
    <s v="Houston"/>
    <s v="Texas"/>
    <n v="77041"/>
    <x v="2"/>
    <x v="539"/>
    <x v="2"/>
    <s v="Phones"/>
    <s v="Jabra SPEAK 410"/>
    <x v="3807"/>
    <n v="0.3"/>
    <n v="105.26879999999998"/>
  </r>
  <r>
    <n v="5421"/>
    <x v="2697"/>
    <x v="1044"/>
    <d v="2017-04-02T00:00:00"/>
    <x v="0"/>
    <s v="CS-11950"/>
    <s v="Carlos Soltero"/>
    <x v="0"/>
    <s v="United States"/>
    <s v="Philadelphia"/>
    <s v="Pennsylvania"/>
    <n v="19134"/>
    <x v="3"/>
    <x v="1594"/>
    <x v="2"/>
    <s v="Phones"/>
    <s v="LG Exalt"/>
    <x v="798"/>
    <n v="0.4"/>
    <n v="168.46919999999997"/>
  </r>
  <r>
    <n v="5422"/>
    <x v="2697"/>
    <x v="1044"/>
    <d v="2017-04-02T00:00:00"/>
    <x v="0"/>
    <s v="CS-11950"/>
    <s v="Carlos Soltero"/>
    <x v="0"/>
    <s v="United States"/>
    <s v="Philadelphia"/>
    <s v="Pennsylvania"/>
    <n v="19134"/>
    <x v="3"/>
    <x v="1235"/>
    <x v="2"/>
    <s v="Accessories"/>
    <s v="Anker Ultra-Slim Mini Bluetooth 3.0 Wireless Keyboard"/>
    <x v="236"/>
    <n v="0.25"/>
    <n v="23.988"/>
  </r>
  <r>
    <n v="5423"/>
    <x v="2698"/>
    <x v="723"/>
    <d v="2018-01-02T00:00:00"/>
    <x v="1"/>
    <s v="PF-19225"/>
    <s v="Phillip Flathmann"/>
    <x v="0"/>
    <s v="United States"/>
    <s v="Los Angeles"/>
    <s v="California"/>
    <n v="90045"/>
    <x v="1"/>
    <x v="605"/>
    <x v="1"/>
    <s v="Binders"/>
    <s v="Acco Translucent Poly Ring Binders"/>
    <x v="1494"/>
    <n v="0.4"/>
    <n v="6.7391999999999994"/>
  </r>
  <r>
    <n v="5424"/>
    <x v="2699"/>
    <x v="132"/>
    <d v="2018-11-05T00:00:00"/>
    <x v="0"/>
    <s v="PJ-18835"/>
    <s v="Patrick Jones"/>
    <x v="1"/>
    <s v="United States"/>
    <s v="Richmond"/>
    <s v="Kentucky"/>
    <n v="40475"/>
    <x v="0"/>
    <x v="1737"/>
    <x v="1"/>
    <s v="Paper"/>
    <s v="Xerox 1963"/>
    <x v="1579"/>
    <n v="0.25"/>
    <n v="19.799999999999997"/>
  </r>
  <r>
    <n v="5425"/>
    <x v="2700"/>
    <x v="176"/>
    <d v="2018-01-26T00:00:00"/>
    <x v="1"/>
    <s v="JF-15490"/>
    <s v="Jeremy Farry"/>
    <x v="0"/>
    <s v="United States"/>
    <s v="Waterbury"/>
    <s v="Connecticut"/>
    <n v="6708"/>
    <x v="3"/>
    <x v="824"/>
    <x v="1"/>
    <s v="Art"/>
    <s v="Newell 326"/>
    <x v="2799"/>
    <n v="0.25"/>
    <n v="2.64"/>
  </r>
  <r>
    <n v="5426"/>
    <x v="2701"/>
    <x v="275"/>
    <d v="2017-12-06T00:00:00"/>
    <x v="2"/>
    <s v="NM-18520"/>
    <s v="Neoma Murray"/>
    <x v="0"/>
    <s v="United States"/>
    <s v="Los Angeles"/>
    <s v="California"/>
    <n v="90045"/>
    <x v="1"/>
    <x v="1738"/>
    <x v="2"/>
    <s v="Accessories"/>
    <s v="Logitech Z-906 Speaker sys - home theater - 5.1-CH"/>
    <x v="3808"/>
    <n v="0.45"/>
    <n v="907.47250000000008"/>
  </r>
  <r>
    <n v="5427"/>
    <x v="2701"/>
    <x v="275"/>
    <d v="2017-12-06T00:00:00"/>
    <x v="2"/>
    <s v="NM-18520"/>
    <s v="Neoma Murray"/>
    <x v="0"/>
    <s v="United States"/>
    <s v="Los Angeles"/>
    <s v="California"/>
    <n v="90045"/>
    <x v="1"/>
    <x v="1608"/>
    <x v="0"/>
    <s v="Furnishings"/>
    <s v="3M Polarizing Light Filter Sleeves"/>
    <x v="3809"/>
    <n v="0.4"/>
    <n v="67.14"/>
  </r>
  <r>
    <n v="5428"/>
    <x v="2702"/>
    <x v="403"/>
    <d v="2017-06-14T00:00:00"/>
    <x v="3"/>
    <s v="MH-17290"/>
    <s v="Marc Harrigan"/>
    <x v="2"/>
    <s v="United States"/>
    <s v="Los Angeles"/>
    <s v="California"/>
    <n v="90036"/>
    <x v="1"/>
    <x v="1601"/>
    <x v="0"/>
    <s v="Bookcases"/>
    <s v="Bush Heritage Pine Collection 5-Shelf Bookcase, Albany Pine Finish, *Special Order"/>
    <x v="3810"/>
    <n v="0.5"/>
    <n v="299.58249999999998"/>
  </r>
  <r>
    <n v="5429"/>
    <x v="2703"/>
    <x v="476"/>
    <d v="2017-09-04T00:00:00"/>
    <x v="2"/>
    <s v="SZ-20035"/>
    <s v="Sam Zeldin"/>
    <x v="2"/>
    <s v="United States"/>
    <s v="San Francisco"/>
    <s v="California"/>
    <n v="94122"/>
    <x v="1"/>
    <x v="170"/>
    <x v="1"/>
    <s v="Storage"/>
    <s v="Tenex File Box, Personal Filing Tote with Lid, Black"/>
    <x v="2028"/>
    <n v="0.5"/>
    <n v="23.265000000000001"/>
  </r>
  <r>
    <n v="5430"/>
    <x v="2704"/>
    <x v="742"/>
    <d v="2015-09-07T00:00:00"/>
    <x v="2"/>
    <s v="PR-18880"/>
    <s v="Patrick Ryan"/>
    <x v="0"/>
    <s v="United States"/>
    <s v="Saint Petersburg"/>
    <s v="Florida"/>
    <n v="33710"/>
    <x v="0"/>
    <x v="296"/>
    <x v="0"/>
    <s v="Furnishings"/>
    <s v="Telescoping Adjustable Floor Lamp"/>
    <x v="236"/>
    <n v="0.25"/>
    <n v="23.988"/>
  </r>
  <r>
    <n v="5431"/>
    <x v="2705"/>
    <x v="208"/>
    <d v="2018-10-25T00:00:00"/>
    <x v="1"/>
    <s v="FC-14245"/>
    <s v="Frank Carlisle"/>
    <x v="2"/>
    <s v="United States"/>
    <s v="Lakewood"/>
    <s v="Ohio"/>
    <n v="44107"/>
    <x v="3"/>
    <x v="1725"/>
    <x v="1"/>
    <s v="Appliances"/>
    <s v="Avanti 1.7 Cu. Ft. Refrigerator"/>
    <x v="224"/>
    <n v="0.4"/>
    <n v="96.94080000000001"/>
  </r>
  <r>
    <n v="5432"/>
    <x v="2705"/>
    <x v="208"/>
    <d v="2018-10-25T00:00:00"/>
    <x v="1"/>
    <s v="FC-14245"/>
    <s v="Frank Carlisle"/>
    <x v="2"/>
    <s v="United States"/>
    <s v="Lakewood"/>
    <s v="Ohio"/>
    <n v="44107"/>
    <x v="3"/>
    <x v="727"/>
    <x v="1"/>
    <s v="Paper"/>
    <s v="RSVP Cards &amp; Envelopes, Blank White, 8-1/2 X 11, 24 Cards/25 Envelopes/Set"/>
    <x v="3811"/>
    <n v="0.4"/>
    <n v="2.4384000000000001"/>
  </r>
  <r>
    <n v="5433"/>
    <x v="2705"/>
    <x v="208"/>
    <d v="2018-10-25T00:00:00"/>
    <x v="1"/>
    <s v="FC-14245"/>
    <s v="Frank Carlisle"/>
    <x v="2"/>
    <s v="United States"/>
    <s v="Lakewood"/>
    <s v="Ohio"/>
    <n v="44107"/>
    <x v="3"/>
    <x v="1472"/>
    <x v="1"/>
    <s v="Binders"/>
    <s v="SlimView Poly Binder, 3/8"/>
    <x v="3812"/>
    <n v="0.4"/>
    <n v="3.7296"/>
  </r>
  <r>
    <n v="5434"/>
    <x v="2706"/>
    <x v="1016"/>
    <d v="2018-04-29T00:00:00"/>
    <x v="1"/>
    <s v="LH-16750"/>
    <s v="Larry Hughes"/>
    <x v="0"/>
    <s v="United States"/>
    <s v="Chandler"/>
    <s v="Arizona"/>
    <n v="85224"/>
    <x v="1"/>
    <x v="21"/>
    <x v="1"/>
    <s v="Art"/>
    <s v="Newell 318"/>
    <x v="3813"/>
    <n v="0.45"/>
    <n v="4.8928000000000011"/>
  </r>
  <r>
    <n v="5435"/>
    <x v="2707"/>
    <x v="324"/>
    <d v="2016-10-24T00:00:00"/>
    <x v="1"/>
    <s v="RM-19675"/>
    <s v="Robert Marley"/>
    <x v="2"/>
    <s v="United States"/>
    <s v="Los Angeles"/>
    <s v="California"/>
    <n v="90008"/>
    <x v="1"/>
    <x v="1739"/>
    <x v="1"/>
    <s v="Appliances"/>
    <s v="Sanyo Counter Height Refrigerator with Crisper, 3.6 Cubic Foot, Stainless Steel/Black"/>
    <x v="3814"/>
    <n v="0.4"/>
    <n v="984.42"/>
  </r>
  <r>
    <n v="5436"/>
    <x v="2707"/>
    <x v="324"/>
    <d v="2016-10-24T00:00:00"/>
    <x v="1"/>
    <s v="RM-19675"/>
    <s v="Robert Marley"/>
    <x v="2"/>
    <s v="United States"/>
    <s v="Los Angeles"/>
    <s v="California"/>
    <n v="90008"/>
    <x v="1"/>
    <x v="293"/>
    <x v="2"/>
    <s v="Accessories"/>
    <s v="NETGEAR N750 Dual Band Wi-Fi Gigabit Router"/>
    <x v="3815"/>
    <n v="0.45"/>
    <n v="148.5"/>
  </r>
  <r>
    <n v="5437"/>
    <x v="2708"/>
    <x v="260"/>
    <d v="2015-07-08T00:00:00"/>
    <x v="2"/>
    <s v="DM-13525"/>
    <s v="Don Miller"/>
    <x v="1"/>
    <s v="United States"/>
    <s v="Palm Coast"/>
    <s v="Florida"/>
    <n v="32137"/>
    <x v="0"/>
    <x v="1122"/>
    <x v="0"/>
    <s v="Furnishings"/>
    <s v="Advantus Panel Wall Certificate Holder - 8.5x11"/>
    <x v="3816"/>
    <n v="0.25"/>
    <n v="14.64"/>
  </r>
  <r>
    <n v="5438"/>
    <x v="2708"/>
    <x v="260"/>
    <d v="2015-07-08T00:00:00"/>
    <x v="2"/>
    <s v="DM-13525"/>
    <s v="Don Miller"/>
    <x v="1"/>
    <s v="United States"/>
    <s v="Palm Coast"/>
    <s v="Florida"/>
    <n v="32137"/>
    <x v="0"/>
    <x v="1504"/>
    <x v="1"/>
    <s v="Binders"/>
    <s v="Wilson Jones Four-Pocket Poly Binders"/>
    <x v="3817"/>
    <n v="0.25"/>
    <n v="7.3574999999999999"/>
  </r>
  <r>
    <n v="5439"/>
    <x v="2708"/>
    <x v="260"/>
    <d v="2015-07-08T00:00:00"/>
    <x v="2"/>
    <s v="DM-13525"/>
    <s v="Don Miller"/>
    <x v="1"/>
    <s v="United States"/>
    <s v="Palm Coast"/>
    <s v="Florida"/>
    <n v="32137"/>
    <x v="0"/>
    <x v="1740"/>
    <x v="0"/>
    <s v="Furnishings"/>
    <s v="Luxo Adjustable Task Clamp Lamp"/>
    <x v="3818"/>
    <n v="0.25"/>
    <n v="159.91200000000001"/>
  </r>
  <r>
    <n v="5440"/>
    <x v="2709"/>
    <x v="958"/>
    <d v="2017-04-09T00:00:00"/>
    <x v="1"/>
    <s v="EH-14185"/>
    <s v="Evan Henry"/>
    <x v="0"/>
    <s v="United States"/>
    <s v="New York City"/>
    <s v="New York"/>
    <n v="10035"/>
    <x v="3"/>
    <x v="1498"/>
    <x v="1"/>
    <s v="Binders"/>
    <s v="Ibico Ibimaster 300 Manual Binding System"/>
    <x v="3819"/>
    <n v="0.4"/>
    <n v="353.2704"/>
  </r>
  <r>
    <n v="5441"/>
    <x v="2710"/>
    <x v="38"/>
    <d v="2018-11-18T00:00:00"/>
    <x v="0"/>
    <s v="TC-21295"/>
    <s v="Toby Carlisle"/>
    <x v="0"/>
    <s v="United States"/>
    <s v="Jupiter"/>
    <s v="Florida"/>
    <n v="33458"/>
    <x v="0"/>
    <x v="679"/>
    <x v="1"/>
    <s v="Art"/>
    <s v="DIXON Oriole Pencils"/>
    <x v="3820"/>
    <n v="0.15000000000000002"/>
    <n v="1.7544"/>
  </r>
  <r>
    <n v="5442"/>
    <x v="2711"/>
    <x v="428"/>
    <d v="2018-09-13T00:00:00"/>
    <x v="1"/>
    <s v="AI-10855"/>
    <s v="Arianne Irving"/>
    <x v="0"/>
    <s v="United States"/>
    <s v="Glendale"/>
    <s v="Arizona"/>
    <n v="85301"/>
    <x v="1"/>
    <x v="1741"/>
    <x v="1"/>
    <s v="Paper"/>
    <s v="Unpadded Memo Slips"/>
    <x v="2850"/>
    <n v="0.4"/>
    <n v="3.8208000000000002"/>
  </r>
  <r>
    <n v="5443"/>
    <x v="2712"/>
    <x v="786"/>
    <d v="2016-04-23T00:00:00"/>
    <x v="1"/>
    <s v="JM-15535"/>
    <s v="Jessica Myrick"/>
    <x v="0"/>
    <s v="United States"/>
    <s v="New York City"/>
    <s v="New York"/>
    <n v="10035"/>
    <x v="3"/>
    <x v="769"/>
    <x v="2"/>
    <s v="Accessories"/>
    <s v="Enermax Acrylux Wireless Keyboard"/>
    <x v="914"/>
    <n v="0.25"/>
    <n v="74.699999999999989"/>
  </r>
  <r>
    <n v="5444"/>
    <x v="2712"/>
    <x v="786"/>
    <d v="2016-04-23T00:00:00"/>
    <x v="1"/>
    <s v="JM-15535"/>
    <s v="Jessica Myrick"/>
    <x v="0"/>
    <s v="United States"/>
    <s v="New York City"/>
    <s v="New York"/>
    <n v="10035"/>
    <x v="3"/>
    <x v="1120"/>
    <x v="1"/>
    <s v="Binders"/>
    <s v="DXL Angle-View Binders with Locking Rings, Black"/>
    <x v="3821"/>
    <n v="0.4"/>
    <n v="37.377600000000001"/>
  </r>
  <r>
    <n v="5445"/>
    <x v="2712"/>
    <x v="786"/>
    <d v="2016-04-23T00:00:00"/>
    <x v="1"/>
    <s v="JM-15535"/>
    <s v="Jessica Myrick"/>
    <x v="0"/>
    <s v="United States"/>
    <s v="New York City"/>
    <s v="New York"/>
    <n v="10035"/>
    <x v="3"/>
    <x v="1742"/>
    <x v="1"/>
    <s v="Art"/>
    <s v="Barrel Sharpener"/>
    <x v="3822"/>
    <n v="0.25"/>
    <n v="8.0325000000000006"/>
  </r>
  <r>
    <n v="5446"/>
    <x v="2713"/>
    <x v="197"/>
    <d v="2017-07-29T00:00:00"/>
    <x v="1"/>
    <s v="BE-11335"/>
    <s v="Bill Eplett"/>
    <x v="2"/>
    <s v="United States"/>
    <s v="Houston"/>
    <s v="Texas"/>
    <n v="77041"/>
    <x v="2"/>
    <x v="1249"/>
    <x v="1"/>
    <s v="Envelopes"/>
    <s v="Quality Park Security Envelopes"/>
    <x v="3823"/>
    <n v="0.3"/>
    <n v="14.655199999999999"/>
  </r>
  <r>
    <n v="5447"/>
    <x v="2714"/>
    <x v="370"/>
    <d v="2017-08-31T00:00:00"/>
    <x v="1"/>
    <s v="DR-12880"/>
    <s v="Dan Reichenbach"/>
    <x v="1"/>
    <s v="United States"/>
    <s v="New York City"/>
    <s v="New York"/>
    <n v="10035"/>
    <x v="3"/>
    <x v="895"/>
    <x v="2"/>
    <s v="Phones"/>
    <s v="Samsung Replacement EH64AVFWE Premium Headset"/>
    <x v="3824"/>
    <n v="0.4"/>
    <n v="19.8"/>
  </r>
  <r>
    <n v="5448"/>
    <x v="2714"/>
    <x v="370"/>
    <d v="2017-08-31T00:00:00"/>
    <x v="1"/>
    <s v="DR-12880"/>
    <s v="Dan Reichenbach"/>
    <x v="1"/>
    <s v="United States"/>
    <s v="New York City"/>
    <s v="New York"/>
    <n v="10035"/>
    <x v="3"/>
    <x v="1233"/>
    <x v="2"/>
    <s v="Accessories"/>
    <s v="Plantronics Audio 478 Stereo USB Headset"/>
    <x v="2857"/>
    <n v="0.25"/>
    <n v="187.46249999999998"/>
  </r>
  <r>
    <n v="5449"/>
    <x v="2715"/>
    <x v="171"/>
    <d v="2015-09-19T00:00:00"/>
    <x v="1"/>
    <s v="TA-21385"/>
    <s v="Tom Ashbrook"/>
    <x v="2"/>
    <s v="United States"/>
    <s v="Olathe"/>
    <s v="Kansas"/>
    <n v="66062"/>
    <x v="2"/>
    <x v="1420"/>
    <x v="1"/>
    <s v="Supplies"/>
    <s v="Compact Automatic Electric Letter Opener"/>
    <x v="3825"/>
    <n v="0.35"/>
    <n v="232.65450000000001"/>
  </r>
  <r>
    <n v="5450"/>
    <x v="2715"/>
    <x v="171"/>
    <d v="2015-09-19T00:00:00"/>
    <x v="1"/>
    <s v="TA-21385"/>
    <s v="Tom Ashbrook"/>
    <x v="2"/>
    <s v="United States"/>
    <s v="Olathe"/>
    <s v="Kansas"/>
    <n v="66062"/>
    <x v="2"/>
    <x v="1690"/>
    <x v="2"/>
    <s v="Accessories"/>
    <s v="SanDisk Cruzer 16 GB USB Flash Drive"/>
    <x v="3826"/>
    <n v="0.35"/>
    <n v="37.31"/>
  </r>
  <r>
    <n v="5451"/>
    <x v="2715"/>
    <x v="171"/>
    <d v="2015-09-19T00:00:00"/>
    <x v="1"/>
    <s v="TA-21385"/>
    <s v="Tom Ashbrook"/>
    <x v="2"/>
    <s v="United States"/>
    <s v="Olathe"/>
    <s v="Kansas"/>
    <n v="66062"/>
    <x v="2"/>
    <x v="896"/>
    <x v="1"/>
    <s v="Binders"/>
    <s v="GBC DocuBind P100 Manual Binding Machine"/>
    <x v="3827"/>
    <n v="0.3"/>
    <n v="232.37199999999996"/>
  </r>
  <r>
    <n v="5452"/>
    <x v="2715"/>
    <x v="171"/>
    <d v="2015-09-19T00:00:00"/>
    <x v="1"/>
    <s v="TA-21385"/>
    <s v="Tom Ashbrook"/>
    <x v="2"/>
    <s v="United States"/>
    <s v="Olathe"/>
    <s v="Kansas"/>
    <n v="66062"/>
    <x v="2"/>
    <x v="1492"/>
    <x v="0"/>
    <s v="Furnishings"/>
    <s v="Seth Thomas 8 1/2 Cubicle Clock"/>
    <x v="1090"/>
    <n v="0.3"/>
    <n v="28.391999999999999"/>
  </r>
  <r>
    <n v="5453"/>
    <x v="2716"/>
    <x v="405"/>
    <d v="2017-07-29T00:00:00"/>
    <x v="1"/>
    <s v="KN-16705"/>
    <s v="Kristina Nunn"/>
    <x v="2"/>
    <s v="United States"/>
    <s v="Sparks"/>
    <s v="Nevada"/>
    <n v="89431"/>
    <x v="1"/>
    <x v="610"/>
    <x v="1"/>
    <s v="Supplies"/>
    <s v="Fiskars 8 Scissors, 2/Pack"/>
    <x v="3828"/>
    <n v="0.45"/>
    <n v="47.410000000000004"/>
  </r>
  <r>
    <n v="5454"/>
    <x v="2717"/>
    <x v="240"/>
    <d v="2018-05-23T00:00:00"/>
    <x v="1"/>
    <s v="PJ-18835"/>
    <s v="Patrick Jones"/>
    <x v="1"/>
    <s v="United States"/>
    <s v="Rockford"/>
    <s v="Illinois"/>
    <n v="61107"/>
    <x v="2"/>
    <x v="1588"/>
    <x v="1"/>
    <s v="Paper"/>
    <s v="Things To Do Today Spiral Book"/>
    <x v="3829"/>
    <n v="0.3"/>
    <n v="26.611199999999997"/>
  </r>
  <r>
    <n v="5455"/>
    <x v="2718"/>
    <x v="1045"/>
    <d v="2018-05-02T00:00:00"/>
    <x v="1"/>
    <s v="MC-17605"/>
    <s v="Matt Connell"/>
    <x v="1"/>
    <s v="United States"/>
    <s v="Philadelphia"/>
    <s v="Pennsylvania"/>
    <n v="19143"/>
    <x v="3"/>
    <x v="470"/>
    <x v="1"/>
    <s v="Storage"/>
    <s v="Sterilite Officeware Hinged File Box"/>
    <x v="3830"/>
    <n v="0.5"/>
    <n v="4.1920000000000002"/>
  </r>
  <r>
    <n v="5456"/>
    <x v="2718"/>
    <x v="1045"/>
    <d v="2018-05-02T00:00:00"/>
    <x v="1"/>
    <s v="MC-17605"/>
    <s v="Matt Connell"/>
    <x v="1"/>
    <s v="United States"/>
    <s v="Philadelphia"/>
    <s v="Pennsylvania"/>
    <n v="19143"/>
    <x v="3"/>
    <x v="18"/>
    <x v="1"/>
    <s v="Art"/>
    <s v="Newell 341"/>
    <x v="1297"/>
    <n v="0.25"/>
    <n v="5.1360000000000001"/>
  </r>
  <r>
    <n v="5457"/>
    <x v="2719"/>
    <x v="614"/>
    <d v="2019-01-02T00:00:00"/>
    <x v="1"/>
    <s v="BS-11755"/>
    <s v="Bruce Stewart"/>
    <x v="0"/>
    <s v="United States"/>
    <s v="Edmonds"/>
    <s v="Washington"/>
    <n v="98026"/>
    <x v="1"/>
    <x v="1743"/>
    <x v="1"/>
    <s v="Fasteners"/>
    <s v="Acco Glide Clips"/>
    <x v="3831"/>
    <n v="0.4"/>
    <n v="11.76"/>
  </r>
  <r>
    <n v="5458"/>
    <x v="2719"/>
    <x v="614"/>
    <d v="2019-01-02T00:00:00"/>
    <x v="1"/>
    <s v="BS-11755"/>
    <s v="Bruce Stewart"/>
    <x v="0"/>
    <s v="United States"/>
    <s v="Edmonds"/>
    <s v="Washington"/>
    <n v="98026"/>
    <x v="1"/>
    <x v="1182"/>
    <x v="0"/>
    <s v="Furnishings"/>
    <s v="Hand-Finished Solid Wood Document Frame"/>
    <x v="3658"/>
    <n v="0.4"/>
    <n v="41.075999999999993"/>
  </r>
  <r>
    <n v="5459"/>
    <x v="2720"/>
    <x v="507"/>
    <d v="2018-09-06T00:00:00"/>
    <x v="0"/>
    <s v="PK-19075"/>
    <s v="Pete Kriz"/>
    <x v="0"/>
    <s v="United States"/>
    <s v="San Francisco"/>
    <s v="California"/>
    <n v="94122"/>
    <x v="1"/>
    <x v="757"/>
    <x v="1"/>
    <s v="Binders"/>
    <s v="Acco Suede Grain Vinyl Round Ring Binder"/>
    <x v="3832"/>
    <n v="0.4"/>
    <n v="8.0063999999999993"/>
  </r>
  <r>
    <n v="5460"/>
    <x v="2720"/>
    <x v="507"/>
    <d v="2018-09-06T00:00:00"/>
    <x v="0"/>
    <s v="PK-19075"/>
    <s v="Pete Kriz"/>
    <x v="0"/>
    <s v="United States"/>
    <s v="San Francisco"/>
    <s v="California"/>
    <n v="94122"/>
    <x v="1"/>
    <x v="1744"/>
    <x v="0"/>
    <s v="Tables"/>
    <s v="Bush Cubix Conference Tables, Fully Assembled"/>
    <x v="3833"/>
    <n v="0.45"/>
    <n v="813.04960000000005"/>
  </r>
  <r>
    <n v="5461"/>
    <x v="2721"/>
    <x v="90"/>
    <d v="2015-03-25T00:00:00"/>
    <x v="1"/>
    <s v="TS-21205"/>
    <s v="Thomas Seio"/>
    <x v="1"/>
    <s v="United States"/>
    <s v="Asheville"/>
    <s v="North Carolina"/>
    <n v="28806"/>
    <x v="0"/>
    <x v="1512"/>
    <x v="1"/>
    <s v="Storage"/>
    <s v="Tennsco Commercial Shelving"/>
    <x v="3834"/>
    <n v="0.35"/>
    <n v="10.576799999999999"/>
  </r>
  <r>
    <n v="5462"/>
    <x v="2722"/>
    <x v="394"/>
    <d v="2018-10-04T00:00:00"/>
    <x v="1"/>
    <s v="BD-11725"/>
    <s v="Bruce Degenhardt"/>
    <x v="0"/>
    <s v="United States"/>
    <s v="Los Angeles"/>
    <s v="California"/>
    <n v="90032"/>
    <x v="1"/>
    <x v="50"/>
    <x v="0"/>
    <s v="Furnishings"/>
    <s v="Longer-Life Soft White Bulbs"/>
    <x v="354"/>
    <n v="0.4"/>
    <n v="5.5439999999999996"/>
  </r>
  <r>
    <n v="5463"/>
    <x v="2723"/>
    <x v="1046"/>
    <d v="2015-01-20T00:00:00"/>
    <x v="2"/>
    <s v="TS-21340"/>
    <s v="Toby Swindell"/>
    <x v="0"/>
    <s v="United States"/>
    <s v="Scottsdale"/>
    <s v="Arizona"/>
    <n v="85254"/>
    <x v="1"/>
    <x v="828"/>
    <x v="1"/>
    <s v="Binders"/>
    <s v="GBC Standard Recycled Report Covers, Clear Plastic Sheets"/>
    <x v="3773"/>
    <n v="0.4"/>
    <n v="19.404"/>
  </r>
  <r>
    <n v="5464"/>
    <x v="2723"/>
    <x v="1046"/>
    <d v="2015-01-20T00:00:00"/>
    <x v="2"/>
    <s v="TS-21340"/>
    <s v="Toby Swindell"/>
    <x v="0"/>
    <s v="United States"/>
    <s v="Scottsdale"/>
    <s v="Arizona"/>
    <n v="85254"/>
    <x v="1"/>
    <x v="161"/>
    <x v="1"/>
    <s v="Paper"/>
    <s v="TOPS Carbonless Receipt Book, Four 2-3/4 x 7-1/4 Money Receipts per Page"/>
    <x v="3835"/>
    <n v="0.4"/>
    <n v="33.638399999999997"/>
  </r>
  <r>
    <n v="5465"/>
    <x v="2723"/>
    <x v="1046"/>
    <d v="2015-01-20T00:00:00"/>
    <x v="2"/>
    <s v="TS-21340"/>
    <s v="Toby Swindell"/>
    <x v="0"/>
    <s v="United States"/>
    <s v="Scottsdale"/>
    <s v="Arizona"/>
    <n v="85254"/>
    <x v="1"/>
    <x v="113"/>
    <x v="1"/>
    <s v="Envelopes"/>
    <s v="Tyvek  Top-Opening Peel &amp; Seel Envelopes, Plain White"/>
    <x v="3836"/>
    <n v="0.4"/>
    <n v="65.231999999999999"/>
  </r>
  <r>
    <n v="5466"/>
    <x v="2723"/>
    <x v="1046"/>
    <d v="2015-01-20T00:00:00"/>
    <x v="2"/>
    <s v="TS-21340"/>
    <s v="Toby Swindell"/>
    <x v="0"/>
    <s v="United States"/>
    <s v="Scottsdale"/>
    <s v="Arizona"/>
    <n v="85254"/>
    <x v="1"/>
    <x v="366"/>
    <x v="0"/>
    <s v="Bookcases"/>
    <s v="OSullivan 4-Shelf Bookcase in Odessa Pine"/>
    <x v="3837"/>
    <n v="0.5"/>
    <n v="90.734999999999999"/>
  </r>
  <r>
    <n v="5467"/>
    <x v="2724"/>
    <x v="1047"/>
    <d v="2015-02-19T00:00:00"/>
    <x v="0"/>
    <s v="ST-20530"/>
    <s v="Shui Tom"/>
    <x v="0"/>
    <s v="United States"/>
    <s v="Houston"/>
    <s v="Texas"/>
    <n v="77095"/>
    <x v="2"/>
    <x v="949"/>
    <x v="1"/>
    <s v="Paper"/>
    <s v="Memo Book, 100 Message Capacity, 5 3/8” x 11”"/>
    <x v="3838"/>
    <n v="0.3"/>
    <n v="11.323199999999998"/>
  </r>
  <r>
    <n v="5468"/>
    <x v="2725"/>
    <x v="632"/>
    <d v="2017-06-14T00:00:00"/>
    <x v="1"/>
    <s v="DB-13210"/>
    <s v="Dean Braden"/>
    <x v="0"/>
    <s v="United States"/>
    <s v="San Francisco"/>
    <s v="California"/>
    <n v="94109"/>
    <x v="1"/>
    <x v="23"/>
    <x v="0"/>
    <s v="Chairs"/>
    <s v="Global Deluxe Stacking Chair, Gray"/>
    <x v="1888"/>
    <n v="0.45"/>
    <n v="67.293600000000012"/>
  </r>
  <r>
    <n v="5469"/>
    <x v="2726"/>
    <x v="467"/>
    <d v="2015-09-27T00:00:00"/>
    <x v="2"/>
    <s v="KF-16285"/>
    <s v="Karen Ferguson"/>
    <x v="2"/>
    <s v="United States"/>
    <s v="San Diego"/>
    <s v="California"/>
    <n v="92105"/>
    <x v="1"/>
    <x v="1"/>
    <x v="0"/>
    <s v="Chairs"/>
    <s v="Hon Deluxe Fabric Upholstered Stacking Chairs, Rounded Back"/>
    <x v="2239"/>
    <n v="0.45"/>
    <n v="322.05360000000002"/>
  </r>
  <r>
    <n v="5470"/>
    <x v="2726"/>
    <x v="467"/>
    <d v="2015-09-27T00:00:00"/>
    <x v="2"/>
    <s v="KF-16285"/>
    <s v="Karen Ferguson"/>
    <x v="2"/>
    <s v="United States"/>
    <s v="San Diego"/>
    <s v="California"/>
    <n v="92105"/>
    <x v="1"/>
    <x v="974"/>
    <x v="1"/>
    <s v="Paper"/>
    <s v="Xerox 217"/>
    <x v="537"/>
    <n v="0.4"/>
    <n v="11.664"/>
  </r>
  <r>
    <n v="5471"/>
    <x v="2727"/>
    <x v="198"/>
    <d v="2017-06-04T00:00:00"/>
    <x v="1"/>
    <s v="JM-16195"/>
    <s v="Justin MacKendrick"/>
    <x v="0"/>
    <s v="United States"/>
    <s v="Hamilton"/>
    <s v="Ohio"/>
    <n v="45011"/>
    <x v="3"/>
    <x v="1271"/>
    <x v="1"/>
    <s v="Appliances"/>
    <s v="Euro-Pro Shark Turbo Vacuum"/>
    <x v="1832"/>
    <n v="0.4"/>
    <n v="74.352000000000004"/>
  </r>
  <r>
    <n v="5472"/>
    <x v="2728"/>
    <x v="484"/>
    <d v="2018-12-23T00:00:00"/>
    <x v="1"/>
    <s v="TS-21505"/>
    <s v="Tony Sayre"/>
    <x v="0"/>
    <s v="United States"/>
    <s v="Parker"/>
    <s v="Colorado"/>
    <n v="80134"/>
    <x v="1"/>
    <x v="1533"/>
    <x v="0"/>
    <s v="Furnishings"/>
    <s v="OIC Stacking Trays"/>
    <x v="518"/>
    <n v="0.4"/>
    <n v="8.016"/>
  </r>
  <r>
    <n v="5473"/>
    <x v="2728"/>
    <x v="484"/>
    <d v="2018-12-23T00:00:00"/>
    <x v="1"/>
    <s v="TS-21505"/>
    <s v="Tony Sayre"/>
    <x v="0"/>
    <s v="United States"/>
    <s v="Parker"/>
    <s v="Colorado"/>
    <n v="80134"/>
    <x v="1"/>
    <x v="1166"/>
    <x v="1"/>
    <s v="Storage"/>
    <s v="Tennsco Industrial Shelving"/>
    <x v="1592"/>
    <n v="0.5"/>
    <n v="39.128"/>
  </r>
  <r>
    <n v="5474"/>
    <x v="2728"/>
    <x v="484"/>
    <d v="2018-12-23T00:00:00"/>
    <x v="1"/>
    <s v="TS-21505"/>
    <s v="Tony Sayre"/>
    <x v="0"/>
    <s v="United States"/>
    <s v="Parker"/>
    <s v="Colorado"/>
    <n v="80134"/>
    <x v="1"/>
    <x v="1195"/>
    <x v="0"/>
    <s v="Bookcases"/>
    <s v="OSullivan 2-Shelf Heavy-Duty Bookcases"/>
    <x v="3839"/>
    <n v="0.5"/>
    <n v="51.009"/>
  </r>
  <r>
    <n v="5475"/>
    <x v="2729"/>
    <x v="377"/>
    <d v="2018-12-26T00:00:00"/>
    <x v="3"/>
    <s v="YC-21895"/>
    <s v="Yoseph Carroll"/>
    <x v="1"/>
    <s v="United States"/>
    <s v="Fremont"/>
    <s v="Nebraska"/>
    <n v="68025"/>
    <x v="2"/>
    <x v="458"/>
    <x v="1"/>
    <s v="Storage"/>
    <s v="Tennsco Single-Tier Lockers"/>
    <x v="3840"/>
    <n v="0.4"/>
    <n v="450.40799999999996"/>
  </r>
  <r>
    <n v="5476"/>
    <x v="2730"/>
    <x v="140"/>
    <d v="2018-06-18T00:00:00"/>
    <x v="2"/>
    <s v="Dp-13240"/>
    <s v="Dean percer"/>
    <x v="2"/>
    <s v="United States"/>
    <s v="Maple Grove"/>
    <s v="Minnesota"/>
    <n v="55369"/>
    <x v="2"/>
    <x v="579"/>
    <x v="1"/>
    <s v="Labels"/>
    <s v="Avery 490"/>
    <x v="1821"/>
    <n v="0.3"/>
    <n v="31.08"/>
  </r>
  <r>
    <n v="5477"/>
    <x v="2730"/>
    <x v="140"/>
    <d v="2018-06-18T00:00:00"/>
    <x v="2"/>
    <s v="Dp-13240"/>
    <s v="Dean percer"/>
    <x v="2"/>
    <s v="United States"/>
    <s v="Maple Grove"/>
    <s v="Minnesota"/>
    <n v="55369"/>
    <x v="2"/>
    <x v="1036"/>
    <x v="1"/>
    <s v="Storage"/>
    <s v="Tenex Personal Self-Stacking Standard File Box, Black/Gray"/>
    <x v="3841"/>
    <n v="0.4"/>
    <n v="50.73"/>
  </r>
  <r>
    <n v="5478"/>
    <x v="2730"/>
    <x v="140"/>
    <d v="2018-06-18T00:00:00"/>
    <x v="2"/>
    <s v="Dp-13240"/>
    <s v="Dean percer"/>
    <x v="2"/>
    <s v="United States"/>
    <s v="Maple Grove"/>
    <s v="Minnesota"/>
    <n v="55369"/>
    <x v="2"/>
    <x v="1665"/>
    <x v="1"/>
    <s v="Paper"/>
    <s v="Xerox 1992"/>
    <x v="1444"/>
    <n v="0.3"/>
    <n v="12.558"/>
  </r>
  <r>
    <n v="5479"/>
    <x v="2731"/>
    <x v="73"/>
    <d v="2017-11-24T00:00:00"/>
    <x v="1"/>
    <s v="SJ-20500"/>
    <s v="Shirley Jackson"/>
    <x v="0"/>
    <s v="United States"/>
    <s v="Newark"/>
    <s v="Delaware"/>
    <n v="19711"/>
    <x v="3"/>
    <x v="1160"/>
    <x v="1"/>
    <s v="Binders"/>
    <s v="Wilson Jones Elliptical Ring 3 1/2 Capacity Binders, 800 sheets"/>
    <x v="3146"/>
    <n v="0.4"/>
    <n v="77.040000000000006"/>
  </r>
  <r>
    <n v="5480"/>
    <x v="2732"/>
    <x v="691"/>
    <d v="2015-04-04T00:00:00"/>
    <x v="1"/>
    <s v="KB-16240"/>
    <s v="Karen Bern"/>
    <x v="1"/>
    <s v="United States"/>
    <s v="Miami"/>
    <s v="Florida"/>
    <n v="33180"/>
    <x v="0"/>
    <x v="799"/>
    <x v="1"/>
    <s v="Binders"/>
    <s v="Avery Hole Reinforcements"/>
    <x v="3842"/>
    <n v="0.25"/>
    <n v="1.4017500000000001"/>
  </r>
  <r>
    <n v="5481"/>
    <x v="2733"/>
    <x v="1048"/>
    <d v="2018-10-14T00:00:00"/>
    <x v="1"/>
    <s v="CS-12250"/>
    <s v="Chris Selesnick"/>
    <x v="1"/>
    <s v="United States"/>
    <s v="San Diego"/>
    <s v="California"/>
    <n v="92105"/>
    <x v="1"/>
    <x v="957"/>
    <x v="2"/>
    <s v="Phones"/>
    <s v="Digium D40 VoIP phone"/>
    <x v="3843"/>
    <n v="0.4"/>
    <n v="61.915199999999992"/>
  </r>
  <r>
    <n v="5482"/>
    <x v="2733"/>
    <x v="1048"/>
    <d v="2018-10-14T00:00:00"/>
    <x v="1"/>
    <s v="CS-12250"/>
    <s v="Chris Selesnick"/>
    <x v="1"/>
    <s v="United States"/>
    <s v="San Diego"/>
    <s v="California"/>
    <n v="92105"/>
    <x v="1"/>
    <x v="1542"/>
    <x v="2"/>
    <s v="Accessories"/>
    <s v="KeyTronic E03601U1 - Keyboard - Beige"/>
    <x v="3844"/>
    <n v="0.45"/>
    <n v="19.8"/>
  </r>
  <r>
    <n v="5483"/>
    <x v="2733"/>
    <x v="1048"/>
    <d v="2018-10-14T00:00:00"/>
    <x v="1"/>
    <s v="CS-12250"/>
    <s v="Chris Selesnick"/>
    <x v="1"/>
    <s v="United States"/>
    <s v="San Diego"/>
    <s v="California"/>
    <n v="92105"/>
    <x v="1"/>
    <x v="603"/>
    <x v="2"/>
    <s v="Accessories"/>
    <s v="Logitech Illuminated - Keyboard"/>
    <x v="3612"/>
    <n v="0.45"/>
    <n v="131.97800000000001"/>
  </r>
  <r>
    <n v="5484"/>
    <x v="2733"/>
    <x v="1048"/>
    <d v="2018-10-14T00:00:00"/>
    <x v="1"/>
    <s v="CS-12250"/>
    <s v="Chris Selesnick"/>
    <x v="1"/>
    <s v="United States"/>
    <s v="San Diego"/>
    <s v="California"/>
    <n v="92105"/>
    <x v="1"/>
    <x v="1512"/>
    <x v="1"/>
    <s v="Storage"/>
    <s v="Tennsco Commercial Shelving"/>
    <x v="1374"/>
    <n v="0.5"/>
    <n v="20.34"/>
  </r>
  <r>
    <n v="5485"/>
    <x v="2734"/>
    <x v="289"/>
    <d v="2018-02-04T00:00:00"/>
    <x v="1"/>
    <s v="EB-13870"/>
    <s v="Emily Burns"/>
    <x v="0"/>
    <s v="United States"/>
    <s v="Miami"/>
    <s v="Florida"/>
    <n v="33142"/>
    <x v="0"/>
    <x v="1745"/>
    <x v="0"/>
    <s v="Chairs"/>
    <s v="Office Star - Contemporary Task Swivel chair with 2-way adjustable arms, Plum"/>
    <x v="3344"/>
    <n v="0.15000000000000002"/>
    <n v="356.26560000000001"/>
  </r>
  <r>
    <n v="5486"/>
    <x v="2735"/>
    <x v="432"/>
    <d v="2015-12-17T00:00:00"/>
    <x v="1"/>
    <s v="PB-19150"/>
    <s v="Philip Brown"/>
    <x v="0"/>
    <s v="United States"/>
    <s v="Miami"/>
    <s v="Florida"/>
    <n v="33178"/>
    <x v="0"/>
    <x v="706"/>
    <x v="1"/>
    <s v="Envelopes"/>
    <s v="Staple envelope"/>
    <x v="2953"/>
    <n v="0.25"/>
    <n v="17.603999999999999"/>
  </r>
  <r>
    <n v="5487"/>
    <x v="2736"/>
    <x v="1040"/>
    <d v="2016-10-29T00:00:00"/>
    <x v="1"/>
    <s v="MT-18070"/>
    <s v="Michelle Tran"/>
    <x v="2"/>
    <s v="United States"/>
    <s v="San Antonio"/>
    <s v="Texas"/>
    <n v="78207"/>
    <x v="2"/>
    <x v="307"/>
    <x v="1"/>
    <s v="Binders"/>
    <s v="Avery Non-Stick Binders"/>
    <x v="3183"/>
    <n v="0.3"/>
    <n v="2.5143999999999997"/>
  </r>
  <r>
    <n v="5488"/>
    <x v="2737"/>
    <x v="719"/>
    <d v="2018-04-04T00:00:00"/>
    <x v="0"/>
    <s v="BF-11020"/>
    <s v="Barry Französisch"/>
    <x v="1"/>
    <s v="United States"/>
    <s v="Jacksonville"/>
    <s v="Florida"/>
    <n v="32216"/>
    <x v="0"/>
    <x v="1136"/>
    <x v="2"/>
    <s v="Phones"/>
    <s v="Mediabridge Sport Armband iPhone 5s"/>
    <x v="112"/>
    <n v="0.25"/>
    <n v="17.981999999999999"/>
  </r>
  <r>
    <n v="5489"/>
    <x v="2737"/>
    <x v="719"/>
    <d v="2018-04-04T00:00:00"/>
    <x v="0"/>
    <s v="BF-11020"/>
    <s v="Barry Französisch"/>
    <x v="1"/>
    <s v="United States"/>
    <s v="Jacksonville"/>
    <s v="Florida"/>
    <n v="32216"/>
    <x v="0"/>
    <x v="948"/>
    <x v="1"/>
    <s v="Labels"/>
    <s v="Avery 494"/>
    <x v="301"/>
    <n v="0.25"/>
    <n v="4.6980000000000004"/>
  </r>
  <r>
    <n v="5490"/>
    <x v="2737"/>
    <x v="719"/>
    <d v="2018-04-04T00:00:00"/>
    <x v="0"/>
    <s v="BF-11020"/>
    <s v="Barry Französisch"/>
    <x v="1"/>
    <s v="United States"/>
    <s v="Jacksonville"/>
    <s v="Florida"/>
    <n v="32216"/>
    <x v="0"/>
    <x v="1295"/>
    <x v="1"/>
    <s v="Appliances"/>
    <s v="Staple holder"/>
    <x v="3160"/>
    <n v="0.25"/>
    <n v="15.606"/>
  </r>
  <r>
    <n v="5491"/>
    <x v="2737"/>
    <x v="719"/>
    <d v="2018-04-04T00:00:00"/>
    <x v="0"/>
    <s v="BF-11020"/>
    <s v="Barry Französisch"/>
    <x v="1"/>
    <s v="United States"/>
    <s v="Jacksonville"/>
    <s v="Florida"/>
    <n v="32216"/>
    <x v="0"/>
    <x v="1209"/>
    <x v="0"/>
    <s v="Chairs"/>
    <s v="Global Wood Trimmed Managers Task Chair, Khaki"/>
    <x v="286"/>
    <n v="0.15000000000000002"/>
    <n v="185.5992"/>
  </r>
  <r>
    <n v="5492"/>
    <x v="2738"/>
    <x v="795"/>
    <d v="2018-01-27T00:00:00"/>
    <x v="2"/>
    <s v="CG-12520"/>
    <s v="Claire Gute"/>
    <x v="0"/>
    <s v="United States"/>
    <s v="Houston"/>
    <s v="Texas"/>
    <n v="77070"/>
    <x v="2"/>
    <x v="75"/>
    <x v="1"/>
    <s v="Storage"/>
    <s v="SimpliFile Personal File, Black Granite, 15w x 6-15/16d x 11-1/4h"/>
    <x v="1318"/>
    <n v="0.4"/>
    <n v="10.895999999999999"/>
  </r>
  <r>
    <n v="5493"/>
    <x v="2739"/>
    <x v="683"/>
    <d v="2015-11-28T00:00:00"/>
    <x v="3"/>
    <s v="DH-13675"/>
    <s v="Duane Huffman"/>
    <x v="2"/>
    <s v="United States"/>
    <s v="San Francisco"/>
    <s v="California"/>
    <n v="94122"/>
    <x v="1"/>
    <x v="327"/>
    <x v="1"/>
    <s v="Supplies"/>
    <s v="Staple remover"/>
    <x v="348"/>
    <n v="0.45"/>
    <n v="4.0480000000000009"/>
  </r>
  <r>
    <n v="5494"/>
    <x v="2739"/>
    <x v="683"/>
    <d v="2015-11-28T00:00:00"/>
    <x v="3"/>
    <s v="DH-13675"/>
    <s v="Duane Huffman"/>
    <x v="2"/>
    <s v="United States"/>
    <s v="San Francisco"/>
    <s v="California"/>
    <n v="94122"/>
    <x v="1"/>
    <x v="254"/>
    <x v="1"/>
    <s v="Labels"/>
    <s v="Avery 489"/>
    <x v="1399"/>
    <n v="0.4"/>
    <n v="24.84"/>
  </r>
  <r>
    <n v="5495"/>
    <x v="2739"/>
    <x v="683"/>
    <d v="2015-11-28T00:00:00"/>
    <x v="3"/>
    <s v="DH-13675"/>
    <s v="Duane Huffman"/>
    <x v="2"/>
    <s v="United States"/>
    <s v="San Francisco"/>
    <s v="California"/>
    <n v="94122"/>
    <x v="1"/>
    <x v="1119"/>
    <x v="0"/>
    <s v="Bookcases"/>
    <s v="Sauder Camden County Barrister Bookcase, Planked Cherry Finish"/>
    <x v="1504"/>
    <n v="0.5"/>
    <n v="205.666"/>
  </r>
  <r>
    <n v="5496"/>
    <x v="2740"/>
    <x v="406"/>
    <d v="2016-09-08T00:00:00"/>
    <x v="1"/>
    <s v="SC-20440"/>
    <s v="Shaun Chance"/>
    <x v="1"/>
    <s v="United States"/>
    <s v="Philadelphia"/>
    <s v="Pennsylvania"/>
    <n v="19140"/>
    <x v="3"/>
    <x v="1206"/>
    <x v="1"/>
    <s v="Binders"/>
    <s v="Avery Heavy-Duty EZD View Binder with Locking Rings"/>
    <x v="2976"/>
    <n v="0.4"/>
    <n v="4.5935999999999995"/>
  </r>
  <r>
    <n v="5497"/>
    <x v="2741"/>
    <x v="492"/>
    <d v="2018-06-16T00:00:00"/>
    <x v="1"/>
    <s v="HG-15025"/>
    <s v="Hunter Glantz"/>
    <x v="0"/>
    <s v="United States"/>
    <s v="Marion"/>
    <s v="Ohio"/>
    <n v="43302"/>
    <x v="3"/>
    <x v="240"/>
    <x v="2"/>
    <s v="Accessories"/>
    <s v="Microsoft Sculpt Comfort Mouse"/>
    <x v="3201"/>
    <n v="0.25"/>
    <n v="47.94"/>
  </r>
  <r>
    <n v="5498"/>
    <x v="2742"/>
    <x v="663"/>
    <d v="2018-07-18T00:00:00"/>
    <x v="0"/>
    <s v="MM-18055"/>
    <s v="Michelle Moray"/>
    <x v="0"/>
    <s v="United States"/>
    <s v="New York City"/>
    <s v="New York"/>
    <n v="10024"/>
    <x v="3"/>
    <x v="1241"/>
    <x v="1"/>
    <s v="Art"/>
    <s v="Newell 349"/>
    <x v="2578"/>
    <n v="0.25"/>
    <n v="4.92"/>
  </r>
  <r>
    <n v="5499"/>
    <x v="2742"/>
    <x v="663"/>
    <d v="2018-07-18T00:00:00"/>
    <x v="0"/>
    <s v="MM-18055"/>
    <s v="Michelle Moray"/>
    <x v="0"/>
    <s v="United States"/>
    <s v="New York City"/>
    <s v="New York"/>
    <n v="10024"/>
    <x v="3"/>
    <x v="286"/>
    <x v="1"/>
    <s v="Labels"/>
    <s v="Avery 509"/>
    <x v="1484"/>
    <n v="0.4"/>
    <n v="4.6979999999999995"/>
  </r>
  <r>
    <n v="5500"/>
    <x v="2742"/>
    <x v="663"/>
    <d v="2018-07-18T00:00:00"/>
    <x v="0"/>
    <s v="MM-18055"/>
    <s v="Michelle Moray"/>
    <x v="0"/>
    <s v="United States"/>
    <s v="New York City"/>
    <s v="New York"/>
    <n v="10024"/>
    <x v="3"/>
    <x v="341"/>
    <x v="2"/>
    <s v="Accessories"/>
    <s v="Sony 32GB Class 10 Micro SDHC R40 Memory Card"/>
    <x v="362"/>
    <n v="0.25"/>
    <n v="31.424999999999997"/>
  </r>
  <r>
    <n v="5501"/>
    <x v="2742"/>
    <x v="663"/>
    <d v="2018-07-18T00:00:00"/>
    <x v="0"/>
    <s v="MM-18055"/>
    <s v="Michelle Moray"/>
    <x v="0"/>
    <s v="United States"/>
    <s v="New York City"/>
    <s v="New York"/>
    <n v="10024"/>
    <x v="3"/>
    <x v="1265"/>
    <x v="0"/>
    <s v="Chairs"/>
    <s v="Hon Mobius Operators Chair"/>
    <x v="3845"/>
    <n v="0.25"/>
    <n v="498.10949999999997"/>
  </r>
  <r>
    <n v="5502"/>
    <x v="2742"/>
    <x v="663"/>
    <d v="2018-07-18T00:00:00"/>
    <x v="0"/>
    <s v="MM-18055"/>
    <s v="Michelle Moray"/>
    <x v="0"/>
    <s v="United States"/>
    <s v="New York City"/>
    <s v="New York"/>
    <n v="10024"/>
    <x v="3"/>
    <x v="1056"/>
    <x v="1"/>
    <s v="Paper"/>
    <s v="Spiral Phone Message Books with Labels by Adams"/>
    <x v="2431"/>
    <n v="0.4"/>
    <n v="5.3760000000000003"/>
  </r>
  <r>
    <n v="5503"/>
    <x v="2743"/>
    <x v="808"/>
    <d v="2018-11-06T00:00:00"/>
    <x v="1"/>
    <s v="TH-21115"/>
    <s v="Thea Hudgings"/>
    <x v="1"/>
    <s v="United States"/>
    <s v="Philadelphia"/>
    <s v="Pennsylvania"/>
    <n v="19140"/>
    <x v="3"/>
    <x v="1379"/>
    <x v="0"/>
    <s v="Furnishings"/>
    <s v="Eldon Image Series Black Desk Accessories"/>
    <x v="3846"/>
    <n v="0.4"/>
    <n v="1.9871999999999999"/>
  </r>
  <r>
    <n v="5504"/>
    <x v="2743"/>
    <x v="808"/>
    <d v="2018-11-06T00:00:00"/>
    <x v="1"/>
    <s v="TH-21115"/>
    <s v="Thea Hudgings"/>
    <x v="1"/>
    <s v="United States"/>
    <s v="Philadelphia"/>
    <s v="Pennsylvania"/>
    <n v="19140"/>
    <x v="3"/>
    <x v="1612"/>
    <x v="1"/>
    <s v="Appliances"/>
    <s v="Black &amp; Decker Filter for Double Action Dustbuster Cordless Vac BLDV7210"/>
    <x v="3847"/>
    <n v="0.4"/>
    <n v="12.0816"/>
  </r>
  <r>
    <n v="5505"/>
    <x v="2743"/>
    <x v="808"/>
    <d v="2018-11-06T00:00:00"/>
    <x v="1"/>
    <s v="TH-21115"/>
    <s v="Thea Hudgings"/>
    <x v="1"/>
    <s v="United States"/>
    <s v="Philadelphia"/>
    <s v="Pennsylvania"/>
    <n v="19140"/>
    <x v="3"/>
    <x v="436"/>
    <x v="1"/>
    <s v="Envelopes"/>
    <s v="Colored Envelopes"/>
    <x v="3096"/>
    <n v="0.4"/>
    <n v="5.3136000000000001"/>
  </r>
  <r>
    <n v="5506"/>
    <x v="2743"/>
    <x v="808"/>
    <d v="2018-11-06T00:00:00"/>
    <x v="1"/>
    <s v="TH-21115"/>
    <s v="Thea Hudgings"/>
    <x v="1"/>
    <s v="United States"/>
    <s v="Philadelphia"/>
    <s v="Pennsylvania"/>
    <n v="19140"/>
    <x v="3"/>
    <x v="1118"/>
    <x v="2"/>
    <s v="Phones"/>
    <s v="Wilson Electronics DB Pro Signal Booster"/>
    <x v="3848"/>
    <n v="0.4"/>
    <n v="515.52"/>
  </r>
  <r>
    <n v="5507"/>
    <x v="2744"/>
    <x v="750"/>
    <d v="2017-10-08T00:00:00"/>
    <x v="3"/>
    <s v="JE-15745"/>
    <s v="Joel Eaton"/>
    <x v="0"/>
    <s v="United States"/>
    <s v="Los Angeles"/>
    <s v="California"/>
    <n v="90036"/>
    <x v="1"/>
    <x v="1090"/>
    <x v="1"/>
    <s v="Paper"/>
    <s v="Xerox 1925"/>
    <x v="1156"/>
    <n v="0.4"/>
    <n v="37.176000000000002"/>
  </r>
  <r>
    <n v="5508"/>
    <x v="2745"/>
    <x v="143"/>
    <d v="2017-04-14T00:00:00"/>
    <x v="1"/>
    <s v="PG-18820"/>
    <s v="Patrick Gardner"/>
    <x v="0"/>
    <s v="United States"/>
    <s v="Smyrna"/>
    <s v="Georgia"/>
    <n v="30080"/>
    <x v="0"/>
    <x v="1343"/>
    <x v="1"/>
    <s v="Envelopes"/>
    <s v="Ampad #10 Peel &amp; Seel Holiday Envelopes"/>
    <x v="1411"/>
    <n v="0.25"/>
    <n v="13.440000000000001"/>
  </r>
  <r>
    <n v="5509"/>
    <x v="2746"/>
    <x v="1049"/>
    <d v="2016-10-12T00:00:00"/>
    <x v="1"/>
    <s v="MB-17305"/>
    <s v="Maria Bertelson"/>
    <x v="0"/>
    <s v="United States"/>
    <s v="San Francisco"/>
    <s v="California"/>
    <n v="94122"/>
    <x v="1"/>
    <x v="287"/>
    <x v="0"/>
    <s v="Furnishings"/>
    <s v="Deflect-o SuperTray Unbreakable Stackable Tray, Letter, Black"/>
    <x v="1213"/>
    <n v="0.4"/>
    <n v="87.54"/>
  </r>
  <r>
    <n v="5510"/>
    <x v="2747"/>
    <x v="356"/>
    <d v="2018-05-20T00:00:00"/>
    <x v="1"/>
    <s v="JD-16015"/>
    <s v="Joy Daniels"/>
    <x v="0"/>
    <s v="United States"/>
    <s v="Chicago"/>
    <s v="Illinois"/>
    <n v="60653"/>
    <x v="2"/>
    <x v="129"/>
    <x v="1"/>
    <s v="Paper"/>
    <s v="Xerox 1880"/>
    <x v="3849"/>
    <n v="0.3"/>
    <n v="39.692799999999998"/>
  </r>
  <r>
    <n v="5511"/>
    <x v="2747"/>
    <x v="356"/>
    <d v="2018-05-20T00:00:00"/>
    <x v="1"/>
    <s v="JD-16015"/>
    <s v="Joy Daniels"/>
    <x v="0"/>
    <s v="United States"/>
    <s v="Chicago"/>
    <s v="Illinois"/>
    <n v="60653"/>
    <x v="2"/>
    <x v="1091"/>
    <x v="2"/>
    <s v="Phones"/>
    <s v="QVS USB Car Charger 2-Port 2.1Amp for iPod/iPhone/iPad/iPad 2/iPad 3"/>
    <x v="1731"/>
    <n v="0.3"/>
    <n v="7.7839999999999989"/>
  </r>
  <r>
    <n v="5512"/>
    <x v="2748"/>
    <x v="1050"/>
    <d v="2015-03-02T00:00:00"/>
    <x v="1"/>
    <s v="JH-15430"/>
    <s v="Jennifer Halladay"/>
    <x v="0"/>
    <s v="United States"/>
    <s v="Medford"/>
    <s v="Oregon"/>
    <n v="97504"/>
    <x v="1"/>
    <x v="1536"/>
    <x v="1"/>
    <s v="Paper"/>
    <s v="Message Book, Wirebound, Four 5 1/2 X 4 Forms/Pg., 200 Dupl. Sets/Book"/>
    <x v="2668"/>
    <n v="0.4"/>
    <n v="19.7376"/>
  </r>
  <r>
    <n v="5513"/>
    <x v="2748"/>
    <x v="1050"/>
    <d v="2015-03-02T00:00:00"/>
    <x v="1"/>
    <s v="JH-15430"/>
    <s v="Jennifer Halladay"/>
    <x v="0"/>
    <s v="United States"/>
    <s v="Medford"/>
    <s v="Oregon"/>
    <n v="97504"/>
    <x v="1"/>
    <x v="1587"/>
    <x v="1"/>
    <s v="Paper"/>
    <s v="TOPS 4 x 6 Fluorescent Color Memo Sheets, 500 Sheets per Pack"/>
    <x v="3850"/>
    <n v="0.4"/>
    <n v="13.6656"/>
  </r>
  <r>
    <n v="5514"/>
    <x v="2749"/>
    <x v="1051"/>
    <d v="2016-06-01T00:00:00"/>
    <x v="2"/>
    <s v="EN-13780"/>
    <s v="Edward Nazzal"/>
    <x v="0"/>
    <s v="United States"/>
    <s v="New York City"/>
    <s v="New York"/>
    <n v="10009"/>
    <x v="3"/>
    <x v="647"/>
    <x v="2"/>
    <s v="Phones"/>
    <s v="RCA H5401RE1 DECT 6.0 4-Line Cordless Handset With Caller ID/Call Waiting"/>
    <x v="758"/>
    <n v="0.4"/>
    <n v="143.982"/>
  </r>
  <r>
    <n v="5515"/>
    <x v="2749"/>
    <x v="1051"/>
    <d v="2016-06-01T00:00:00"/>
    <x v="2"/>
    <s v="EN-13780"/>
    <s v="Edward Nazzal"/>
    <x v="0"/>
    <s v="United States"/>
    <s v="New York City"/>
    <s v="New York"/>
    <n v="10009"/>
    <x v="3"/>
    <x v="1317"/>
    <x v="1"/>
    <s v="Appliances"/>
    <s v="Eureka The Boss Lite 10-Amp Upright Vacuum, Blue"/>
    <x v="1953"/>
    <n v="0.4"/>
    <n v="96.191999999999993"/>
  </r>
  <r>
    <n v="5516"/>
    <x v="2749"/>
    <x v="1051"/>
    <d v="2016-06-01T00:00:00"/>
    <x v="2"/>
    <s v="EN-13780"/>
    <s v="Edward Nazzal"/>
    <x v="0"/>
    <s v="United States"/>
    <s v="New York City"/>
    <s v="New York"/>
    <n v="10009"/>
    <x v="3"/>
    <x v="1300"/>
    <x v="2"/>
    <s v="Phones"/>
    <s v="Plantronics MX500i Earset"/>
    <x v="3565"/>
    <n v="0.4"/>
    <n v="77.309999999999988"/>
  </r>
  <r>
    <n v="5517"/>
    <x v="2750"/>
    <x v="741"/>
    <d v="2017-11-21T00:00:00"/>
    <x v="0"/>
    <s v="KC-16255"/>
    <s v="Karen Carlisle"/>
    <x v="1"/>
    <s v="United States"/>
    <s v="Huntsville"/>
    <s v="Alabama"/>
    <n v="35810"/>
    <x v="0"/>
    <x v="1738"/>
    <x v="2"/>
    <s v="Accessories"/>
    <s v="Logitech Z-906 Speaker sys - home theater - 5.1-CH"/>
    <x v="3851"/>
    <n v="0.15000000000000002"/>
    <n v="1121.9659999999999"/>
  </r>
  <r>
    <n v="5518"/>
    <x v="2751"/>
    <x v="769"/>
    <d v="2018-12-09T00:00:00"/>
    <x v="1"/>
    <s v="MS-17980"/>
    <s v="Michael Stewart"/>
    <x v="1"/>
    <s v="United States"/>
    <s v="Philadelphia"/>
    <s v="Pennsylvania"/>
    <n v="19134"/>
    <x v="3"/>
    <x v="877"/>
    <x v="0"/>
    <s v="Chairs"/>
    <s v="Global Chrome Stack Chair"/>
    <x v="3612"/>
    <n v="0.25"/>
    <n v="179.97"/>
  </r>
  <r>
    <n v="5519"/>
    <x v="2751"/>
    <x v="769"/>
    <d v="2018-12-09T00:00:00"/>
    <x v="1"/>
    <s v="MS-17980"/>
    <s v="Michael Stewart"/>
    <x v="1"/>
    <s v="United States"/>
    <s v="Philadelphia"/>
    <s v="Pennsylvania"/>
    <n v="19134"/>
    <x v="3"/>
    <x v="1182"/>
    <x v="0"/>
    <s v="Furnishings"/>
    <s v="Hand-Finished Solid Wood Document Frame"/>
    <x v="3852"/>
    <n v="0.4"/>
    <n v="32.860799999999998"/>
  </r>
  <r>
    <n v="5520"/>
    <x v="2751"/>
    <x v="769"/>
    <d v="2018-12-09T00:00:00"/>
    <x v="1"/>
    <s v="MS-17980"/>
    <s v="Michael Stewart"/>
    <x v="1"/>
    <s v="United States"/>
    <s v="Philadelphia"/>
    <s v="Pennsylvania"/>
    <n v="19134"/>
    <x v="3"/>
    <x v="796"/>
    <x v="1"/>
    <s v="Art"/>
    <s v="DIXON Ticonderoga Erasable Checking Pencils"/>
    <x v="2513"/>
    <n v="0.25"/>
    <n v="10.044"/>
  </r>
  <r>
    <n v="5521"/>
    <x v="2751"/>
    <x v="769"/>
    <d v="2018-12-09T00:00:00"/>
    <x v="1"/>
    <s v="MS-17980"/>
    <s v="Michael Stewart"/>
    <x v="1"/>
    <s v="United States"/>
    <s v="Philadelphia"/>
    <s v="Pennsylvania"/>
    <n v="19134"/>
    <x v="3"/>
    <x v="1679"/>
    <x v="1"/>
    <s v="Paper"/>
    <s v="Xerox 1956"/>
    <x v="100"/>
    <n v="0.4"/>
    <n v="14.352"/>
  </r>
  <r>
    <n v="5522"/>
    <x v="2751"/>
    <x v="769"/>
    <d v="2018-12-09T00:00:00"/>
    <x v="1"/>
    <s v="MS-17980"/>
    <s v="Michael Stewart"/>
    <x v="1"/>
    <s v="United States"/>
    <s v="Philadelphia"/>
    <s v="Pennsylvania"/>
    <n v="19134"/>
    <x v="3"/>
    <x v="914"/>
    <x v="2"/>
    <s v="Accessories"/>
    <s v="Logitech G13 Programmable Gameboard with LCD Display"/>
    <x v="1294"/>
    <n v="0.25"/>
    <n v="191.976"/>
  </r>
  <r>
    <n v="5523"/>
    <x v="2752"/>
    <x v="410"/>
    <d v="2017-06-07T00:00:00"/>
    <x v="2"/>
    <s v="CK-12205"/>
    <s v="Chloris Kastensmidt"/>
    <x v="0"/>
    <s v="United States"/>
    <s v="Santa Clara"/>
    <s v="California"/>
    <n v="95051"/>
    <x v="1"/>
    <x v="1366"/>
    <x v="1"/>
    <s v="Binders"/>
    <s v="Avery Non-Stick Binders"/>
    <x v="3853"/>
    <n v="0.4"/>
    <n v="12.931199999999999"/>
  </r>
  <r>
    <n v="5524"/>
    <x v="2752"/>
    <x v="410"/>
    <d v="2017-06-07T00:00:00"/>
    <x v="2"/>
    <s v="CK-12205"/>
    <s v="Chloris Kastensmidt"/>
    <x v="0"/>
    <s v="United States"/>
    <s v="Santa Clara"/>
    <s v="California"/>
    <n v="95051"/>
    <x v="1"/>
    <x v="937"/>
    <x v="1"/>
    <s v="Appliances"/>
    <s v="Acco 6 Outlet Guardian Premium Surge Suppressor"/>
    <x v="2218"/>
    <n v="0.4"/>
    <n v="34.944000000000003"/>
  </r>
  <r>
    <n v="5525"/>
    <x v="2753"/>
    <x v="107"/>
    <d v="2017-12-12T00:00:00"/>
    <x v="2"/>
    <s v="SJ-20125"/>
    <s v="Sanjit Jacobs"/>
    <x v="2"/>
    <s v="United States"/>
    <s v="Long Beach"/>
    <s v="California"/>
    <n v="90805"/>
    <x v="1"/>
    <x v="1070"/>
    <x v="1"/>
    <s v="Paper"/>
    <s v="Wirebound Message Books, Four 2 3/4 x 5 White Forms per Page"/>
    <x v="3854"/>
    <n v="0.4"/>
    <n v="48.167999999999999"/>
  </r>
  <r>
    <n v="5526"/>
    <x v="2754"/>
    <x v="504"/>
    <d v="2018-05-05T00:00:00"/>
    <x v="1"/>
    <s v="EA-14035"/>
    <s v="Erin Ashbrook"/>
    <x v="1"/>
    <s v="United States"/>
    <s v="Los Angeles"/>
    <s v="California"/>
    <n v="90008"/>
    <x v="1"/>
    <x v="282"/>
    <x v="1"/>
    <s v="Art"/>
    <s v="Faber Castell Col-Erase Pencils"/>
    <x v="3855"/>
    <n v="0.45"/>
    <n v="5.3790000000000004"/>
  </r>
  <r>
    <n v="5527"/>
    <x v="2755"/>
    <x v="558"/>
    <d v="2018-04-28T00:00:00"/>
    <x v="1"/>
    <s v="MG-17890"/>
    <s v="Michael Granlund"/>
    <x v="2"/>
    <s v="United States"/>
    <s v="Santa Barbara"/>
    <s v="California"/>
    <n v="93101"/>
    <x v="1"/>
    <x v="1088"/>
    <x v="1"/>
    <s v="Fasteners"/>
    <s v="Colored Push Pins"/>
    <x v="2663"/>
    <n v="0.4"/>
    <n v="1.0860000000000001"/>
  </r>
  <r>
    <n v="5528"/>
    <x v="2756"/>
    <x v="412"/>
    <d v="2016-05-10T00:00:00"/>
    <x v="2"/>
    <s v="AB-10255"/>
    <s v="Alejandro Ballentine"/>
    <x v="2"/>
    <s v="United States"/>
    <s v="New York City"/>
    <s v="New York"/>
    <n v="10009"/>
    <x v="3"/>
    <x v="423"/>
    <x v="1"/>
    <s v="Paper"/>
    <s v="Xerox 1912"/>
    <x v="2428"/>
    <n v="0.4"/>
    <n v="22.763999999999999"/>
  </r>
  <r>
    <n v="5529"/>
    <x v="2757"/>
    <x v="1052"/>
    <d v="2016-04-04T00:00:00"/>
    <x v="1"/>
    <s v="SC-20260"/>
    <s v="Scott Cohen"/>
    <x v="1"/>
    <s v="United States"/>
    <s v="Jacksonville"/>
    <s v="Florida"/>
    <n v="32216"/>
    <x v="0"/>
    <x v="222"/>
    <x v="2"/>
    <s v="Phones"/>
    <s v="PureGear Roll-On Screen Protector"/>
    <x v="1095"/>
    <n v="0.25"/>
    <n v="59.97"/>
  </r>
  <r>
    <n v="5530"/>
    <x v="2758"/>
    <x v="634"/>
    <d v="2018-08-11T00:00:00"/>
    <x v="1"/>
    <s v="TB-21355"/>
    <s v="Todd Boyes"/>
    <x v="1"/>
    <s v="United States"/>
    <s v="Cedar Hill"/>
    <s v="Texas"/>
    <n v="75104"/>
    <x v="2"/>
    <x v="1696"/>
    <x v="1"/>
    <s v="Paper"/>
    <s v="14-7/8 x 11 Blue Bar Computer Printout Paper"/>
    <x v="905"/>
    <n v="0.3"/>
    <n v="80.7072"/>
  </r>
  <r>
    <n v="5531"/>
    <x v="2759"/>
    <x v="574"/>
    <d v="2018-12-06T00:00:00"/>
    <x v="1"/>
    <s v="JK-16090"/>
    <s v="Juliana Krohn"/>
    <x v="0"/>
    <s v="United States"/>
    <s v="Omaha"/>
    <s v="Nebraska"/>
    <n v="68104"/>
    <x v="2"/>
    <x v="647"/>
    <x v="2"/>
    <s v="Phones"/>
    <s v="ClearOne CHATAttach 160 - speaker phone"/>
    <x v="3856"/>
    <n v="0.3"/>
    <n v="1735.972"/>
  </r>
  <r>
    <n v="5532"/>
    <x v="2760"/>
    <x v="112"/>
    <d v="2017-06-07T00:00:00"/>
    <x v="2"/>
    <s v="CK-12595"/>
    <s v="Clytie Kelty"/>
    <x v="0"/>
    <s v="United States"/>
    <s v="Little Rock"/>
    <s v="Arkansas"/>
    <n v="72209"/>
    <x v="0"/>
    <x v="1016"/>
    <x v="2"/>
    <s v="Accessories"/>
    <s v="Logitech Trackman Marble Mouse"/>
    <x v="3857"/>
    <n v="0.15000000000000002"/>
    <n v="152.94899999999998"/>
  </r>
  <r>
    <n v="5533"/>
    <x v="2760"/>
    <x v="112"/>
    <d v="2017-06-07T00:00:00"/>
    <x v="2"/>
    <s v="CK-12595"/>
    <s v="Clytie Kelty"/>
    <x v="0"/>
    <s v="United States"/>
    <s v="Little Rock"/>
    <s v="Arkansas"/>
    <n v="72209"/>
    <x v="0"/>
    <x v="1044"/>
    <x v="2"/>
    <s v="Accessories"/>
    <s v="Kingston Digital DataTraveler 16GB USB 2.0"/>
    <x v="3858"/>
    <n v="0.15000000000000002"/>
    <n v="22.822500000000002"/>
  </r>
  <r>
    <n v="5534"/>
    <x v="2760"/>
    <x v="112"/>
    <d v="2017-06-07T00:00:00"/>
    <x v="2"/>
    <s v="CK-12595"/>
    <s v="Clytie Kelty"/>
    <x v="0"/>
    <s v="United States"/>
    <s v="Little Rock"/>
    <s v="Arkansas"/>
    <n v="72209"/>
    <x v="0"/>
    <x v="619"/>
    <x v="2"/>
    <s v="Accessories"/>
    <s v="Plantronics S12 Corded Telephone Headset System"/>
    <x v="2242"/>
    <n v="0.15000000000000002"/>
    <n v="274.86450000000002"/>
  </r>
  <r>
    <n v="5535"/>
    <x v="2760"/>
    <x v="112"/>
    <d v="2017-06-07T00:00:00"/>
    <x v="2"/>
    <s v="CK-12595"/>
    <s v="Clytie Kelty"/>
    <x v="0"/>
    <s v="United States"/>
    <s v="Little Rock"/>
    <s v="Arkansas"/>
    <n v="72209"/>
    <x v="0"/>
    <x v="368"/>
    <x v="1"/>
    <s v="Paper"/>
    <s v="Xerox 191"/>
    <x v="725"/>
    <n v="0.25"/>
    <n v="44.954999999999998"/>
  </r>
  <r>
    <n v="5536"/>
    <x v="2760"/>
    <x v="112"/>
    <d v="2017-06-07T00:00:00"/>
    <x v="2"/>
    <s v="CK-12595"/>
    <s v="Clytie Kelty"/>
    <x v="0"/>
    <s v="United States"/>
    <s v="Little Rock"/>
    <s v="Arkansas"/>
    <n v="72209"/>
    <x v="0"/>
    <x v="94"/>
    <x v="1"/>
    <s v="Binders"/>
    <s v="Trimflex Flexible Post Binders"/>
    <x v="2161"/>
    <n v="0.25"/>
    <n v="48.105000000000004"/>
  </r>
  <r>
    <n v="5537"/>
    <x v="2760"/>
    <x v="112"/>
    <d v="2017-06-07T00:00:00"/>
    <x v="2"/>
    <s v="CK-12595"/>
    <s v="Clytie Kelty"/>
    <x v="0"/>
    <s v="United States"/>
    <s v="Little Rock"/>
    <s v="Arkansas"/>
    <n v="72209"/>
    <x v="0"/>
    <x v="1065"/>
    <x v="1"/>
    <s v="Binders"/>
    <s v="Avery Binder Labels"/>
    <x v="1345"/>
    <n v="0.25"/>
    <n v="8.7524999999999995"/>
  </r>
  <r>
    <n v="5538"/>
    <x v="2760"/>
    <x v="112"/>
    <d v="2017-06-07T00:00:00"/>
    <x v="2"/>
    <s v="CK-12595"/>
    <s v="Clytie Kelty"/>
    <x v="0"/>
    <s v="United States"/>
    <s v="Little Rock"/>
    <s v="Arkansas"/>
    <n v="72209"/>
    <x v="0"/>
    <x v="1483"/>
    <x v="1"/>
    <s v="Paper"/>
    <s v="Xerox 230"/>
    <x v="91"/>
    <n v="0.25"/>
    <n v="9.7200000000000006"/>
  </r>
  <r>
    <n v="5539"/>
    <x v="2761"/>
    <x v="657"/>
    <d v="2016-04-20T00:00:00"/>
    <x v="1"/>
    <s v="SS-20590"/>
    <s v="Sonia Sunley"/>
    <x v="0"/>
    <s v="United States"/>
    <s v="Norfolk"/>
    <s v="Nebraska"/>
    <n v="68701"/>
    <x v="2"/>
    <x v="699"/>
    <x v="1"/>
    <s v="Binders"/>
    <s v="Fellowes Black Plastic Comb Bindings"/>
    <x v="1139"/>
    <n v="0.3"/>
    <n v="12.200999999999999"/>
  </r>
  <r>
    <n v="5540"/>
    <x v="2762"/>
    <x v="1053"/>
    <d v="2018-05-26T00:00:00"/>
    <x v="1"/>
    <s v="LE-16810"/>
    <s v="Laurel Elliston"/>
    <x v="0"/>
    <s v="United States"/>
    <s v="Chicago"/>
    <s v="Illinois"/>
    <n v="60653"/>
    <x v="2"/>
    <x v="70"/>
    <x v="0"/>
    <s v="Chairs"/>
    <s v="High-Back Leather Managers Chair"/>
    <x v="2086"/>
    <n v="0.35"/>
    <n v="118.29089999999999"/>
  </r>
  <r>
    <n v="5541"/>
    <x v="2762"/>
    <x v="1053"/>
    <d v="2018-05-26T00:00:00"/>
    <x v="1"/>
    <s v="LE-16810"/>
    <s v="Laurel Elliston"/>
    <x v="0"/>
    <s v="United States"/>
    <s v="Chicago"/>
    <s v="Illinois"/>
    <n v="60653"/>
    <x v="2"/>
    <x v="122"/>
    <x v="1"/>
    <s v="Binders"/>
    <s v="Avery Durable Slant Ring Binders, No Labels"/>
    <x v="3859"/>
    <n v="0.3"/>
    <n v="1.1144000000000001"/>
  </r>
  <r>
    <n v="5542"/>
    <x v="2762"/>
    <x v="1053"/>
    <d v="2018-05-26T00:00:00"/>
    <x v="1"/>
    <s v="LE-16810"/>
    <s v="Laurel Elliston"/>
    <x v="0"/>
    <s v="United States"/>
    <s v="Chicago"/>
    <s v="Illinois"/>
    <n v="60653"/>
    <x v="2"/>
    <x v="660"/>
    <x v="1"/>
    <s v="Supplies"/>
    <s v="Acme Forged Steel Scissors with Black Enamel Handles"/>
    <x v="3860"/>
    <n v="0.35"/>
    <n v="14.523600000000002"/>
  </r>
  <r>
    <n v="5543"/>
    <x v="2763"/>
    <x v="1054"/>
    <d v="2017-12-25T00:00:00"/>
    <x v="1"/>
    <s v="ES-14080"/>
    <s v="Erin Smith"/>
    <x v="1"/>
    <s v="United States"/>
    <s v="Tucson"/>
    <s v="Arizona"/>
    <n v="85705"/>
    <x v="1"/>
    <x v="1746"/>
    <x v="0"/>
    <s v="Tables"/>
    <s v="SAFCO PlanMaster Boards, 60w x 37-1/2d, White Melamine"/>
    <x v="3861"/>
    <n v="0.45"/>
    <n v="250.78350000000003"/>
  </r>
  <r>
    <n v="5544"/>
    <x v="2763"/>
    <x v="1054"/>
    <d v="2017-12-25T00:00:00"/>
    <x v="1"/>
    <s v="ES-14080"/>
    <s v="Erin Smith"/>
    <x v="1"/>
    <s v="United States"/>
    <s v="Tucson"/>
    <s v="Arizona"/>
    <n v="85705"/>
    <x v="1"/>
    <x v="1458"/>
    <x v="1"/>
    <s v="Binders"/>
    <s v="Wilson Jones Clip &amp; Carry Folder Binder Tool for Ring Binders, Clear"/>
    <x v="822"/>
    <n v="0.4"/>
    <n v="6.2639999999999993"/>
  </r>
  <r>
    <n v="5545"/>
    <x v="2763"/>
    <x v="1054"/>
    <d v="2017-12-25T00:00:00"/>
    <x v="1"/>
    <s v="ES-14080"/>
    <s v="Erin Smith"/>
    <x v="1"/>
    <s v="United States"/>
    <s v="Tucson"/>
    <s v="Arizona"/>
    <n v="85705"/>
    <x v="1"/>
    <x v="530"/>
    <x v="1"/>
    <s v="Binders"/>
    <s v="Cardinal Slant-D Ring Binder, Heavy Gauge Vinyl"/>
    <x v="3862"/>
    <n v="0.4"/>
    <n v="3.1284000000000001"/>
  </r>
  <r>
    <n v="5546"/>
    <x v="2764"/>
    <x v="585"/>
    <d v="2018-09-26T00:00:00"/>
    <x v="1"/>
    <s v="MG-17890"/>
    <s v="Michael Granlund"/>
    <x v="2"/>
    <s v="United States"/>
    <s v="Concord"/>
    <s v="New Hampshire"/>
    <n v="3301"/>
    <x v="3"/>
    <x v="146"/>
    <x v="1"/>
    <s v="Storage"/>
    <s v="Tenex Personal Project File with Scoop Front Design, Black"/>
    <x v="3863"/>
    <n v="0.5"/>
    <n v="33.700000000000003"/>
  </r>
  <r>
    <n v="5547"/>
    <x v="2765"/>
    <x v="210"/>
    <d v="2018-09-08T00:00:00"/>
    <x v="2"/>
    <s v="JM-16195"/>
    <s v="Justin MacKendrick"/>
    <x v="0"/>
    <s v="United States"/>
    <s v="Draper"/>
    <s v="Utah"/>
    <n v="84020"/>
    <x v="1"/>
    <x v="1598"/>
    <x v="0"/>
    <s v="Furnishings"/>
    <s v="DAX Copper Panel Document Frame, 5 x 7 Size"/>
    <x v="2783"/>
    <n v="0.4"/>
    <n v="15.096"/>
  </r>
  <r>
    <n v="5548"/>
    <x v="2765"/>
    <x v="210"/>
    <d v="2018-09-08T00:00:00"/>
    <x v="2"/>
    <s v="JM-16195"/>
    <s v="Justin MacKendrick"/>
    <x v="0"/>
    <s v="United States"/>
    <s v="Draper"/>
    <s v="Utah"/>
    <n v="84020"/>
    <x v="1"/>
    <x v="1255"/>
    <x v="2"/>
    <s v="Phones"/>
    <s v="Motorla HX550 Universal Bluetooth Headset"/>
    <x v="3864"/>
    <n v="0.4"/>
    <n v="75.935999999999993"/>
  </r>
  <r>
    <n v="5549"/>
    <x v="2766"/>
    <x v="683"/>
    <d v="2015-12-01T00:00:00"/>
    <x v="2"/>
    <s v="SG-20470"/>
    <s v="Sheri Gordon"/>
    <x v="0"/>
    <s v="United States"/>
    <s v="San Francisco"/>
    <s v="California"/>
    <n v="94109"/>
    <x v="1"/>
    <x v="937"/>
    <x v="1"/>
    <s v="Appliances"/>
    <s v="Acco 6 Outlet Guardian Premium Surge Suppressor"/>
    <x v="2834"/>
    <n v="0.4"/>
    <n v="26.207999999999998"/>
  </r>
  <r>
    <n v="5550"/>
    <x v="2766"/>
    <x v="683"/>
    <d v="2015-12-01T00:00:00"/>
    <x v="2"/>
    <s v="SG-20470"/>
    <s v="Sheri Gordon"/>
    <x v="0"/>
    <s v="United States"/>
    <s v="San Francisco"/>
    <s v="California"/>
    <n v="94109"/>
    <x v="1"/>
    <x v="808"/>
    <x v="2"/>
    <s v="Accessories"/>
    <s v="Micropad Numeric Keypads"/>
    <x v="3865"/>
    <n v="0.45"/>
    <n v="76.961500000000015"/>
  </r>
  <r>
    <n v="5551"/>
    <x v="2767"/>
    <x v="607"/>
    <d v="2015-11-16T00:00:00"/>
    <x v="1"/>
    <s v="DB-12970"/>
    <s v="Darren Budd"/>
    <x v="1"/>
    <s v="United States"/>
    <s v="Houston"/>
    <s v="Texas"/>
    <n v="77036"/>
    <x v="2"/>
    <x v="1412"/>
    <x v="1"/>
    <s v="Art"/>
    <s v="Avery Fluorescent Highlighter Four-Color Set"/>
    <x v="2743"/>
    <n v="0.35"/>
    <n v="1.7368000000000001"/>
  </r>
  <r>
    <n v="5552"/>
    <x v="2767"/>
    <x v="607"/>
    <d v="2015-11-16T00:00:00"/>
    <x v="1"/>
    <s v="DB-12970"/>
    <s v="Darren Budd"/>
    <x v="1"/>
    <s v="United States"/>
    <s v="Houston"/>
    <s v="Texas"/>
    <n v="77036"/>
    <x v="2"/>
    <x v="1567"/>
    <x v="1"/>
    <s v="Supplies"/>
    <s v="Acco Side-Punched Conventional Columnar Pads"/>
    <x v="3866"/>
    <n v="0.35"/>
    <n v="10.8264"/>
  </r>
  <r>
    <n v="5553"/>
    <x v="2767"/>
    <x v="607"/>
    <d v="2015-11-16T00:00:00"/>
    <x v="1"/>
    <s v="DB-12970"/>
    <s v="Darren Budd"/>
    <x v="1"/>
    <s v="United States"/>
    <s v="Houston"/>
    <s v="Texas"/>
    <n v="77036"/>
    <x v="2"/>
    <x v="217"/>
    <x v="2"/>
    <s v="Accessories"/>
    <s v="Imation 16GB Mini TravelDrive USB 2.0 Flash Drive"/>
    <x v="2179"/>
    <n v="0.35"/>
    <n v="51.6828"/>
  </r>
  <r>
    <n v="5554"/>
    <x v="2767"/>
    <x v="607"/>
    <d v="2015-11-16T00:00:00"/>
    <x v="1"/>
    <s v="DB-12970"/>
    <s v="Darren Budd"/>
    <x v="1"/>
    <s v="United States"/>
    <s v="Houston"/>
    <s v="Texas"/>
    <n v="77036"/>
    <x v="2"/>
    <x v="260"/>
    <x v="1"/>
    <s v="Paper"/>
    <s v="Xerox 216"/>
    <x v="1566"/>
    <n v="0.3"/>
    <n v="25.401599999999995"/>
  </r>
  <r>
    <n v="5555"/>
    <x v="2767"/>
    <x v="607"/>
    <d v="2015-11-16T00:00:00"/>
    <x v="1"/>
    <s v="DB-12970"/>
    <s v="Darren Budd"/>
    <x v="1"/>
    <s v="United States"/>
    <s v="Houston"/>
    <s v="Texas"/>
    <n v="77036"/>
    <x v="2"/>
    <x v="899"/>
    <x v="0"/>
    <s v="Bookcases"/>
    <s v="Bestar Classic Bookcase"/>
    <x v="3867"/>
    <n v="0.4"/>
    <n v="40.795920000000002"/>
  </r>
  <r>
    <n v="5556"/>
    <x v="2768"/>
    <x v="280"/>
    <d v="2018-10-06T00:00:00"/>
    <x v="0"/>
    <s v="JW-15220"/>
    <s v="Jane Waco"/>
    <x v="1"/>
    <s v="United States"/>
    <s v="Montgomery"/>
    <s v="Alabama"/>
    <n v="36116"/>
    <x v="0"/>
    <x v="1524"/>
    <x v="0"/>
    <s v="Furnishings"/>
    <s v="Master Caster Door Stop, Gray"/>
    <x v="1007"/>
    <n v="0.25"/>
    <n v="7.62"/>
  </r>
  <r>
    <n v="5557"/>
    <x v="2769"/>
    <x v="639"/>
    <d v="2016-12-18T00:00:00"/>
    <x v="1"/>
    <s v="KD-16495"/>
    <s v="Keith Dawkins"/>
    <x v="1"/>
    <s v="United States"/>
    <s v="Jackson"/>
    <s v="Mississippi"/>
    <n v="39212"/>
    <x v="0"/>
    <x v="1392"/>
    <x v="0"/>
    <s v="Furnishings"/>
    <s v="Stackable Trays"/>
    <x v="51"/>
    <n v="0.25"/>
    <n v="4.62"/>
  </r>
  <r>
    <n v="5558"/>
    <x v="2769"/>
    <x v="639"/>
    <d v="2016-12-18T00:00:00"/>
    <x v="1"/>
    <s v="KD-16495"/>
    <s v="Keith Dawkins"/>
    <x v="1"/>
    <s v="United States"/>
    <s v="Jackson"/>
    <s v="Mississippi"/>
    <n v="39212"/>
    <x v="0"/>
    <x v="1473"/>
    <x v="1"/>
    <s v="Art"/>
    <s v="Boston Electric Pencil Sharpener, Model 1818, Charcoal Black"/>
    <x v="2420"/>
    <n v="0.15000000000000002"/>
    <n v="47.854999999999997"/>
  </r>
  <r>
    <n v="5559"/>
    <x v="2770"/>
    <x v="401"/>
    <d v="2016-12-10T00:00:00"/>
    <x v="1"/>
    <s v="IL-15100"/>
    <s v="Ivan Liston"/>
    <x v="0"/>
    <s v="United States"/>
    <s v="North Las Vegas"/>
    <s v="Nevada"/>
    <n v="89031"/>
    <x v="1"/>
    <x v="1747"/>
    <x v="1"/>
    <s v="Paper"/>
    <s v="Xerox 20"/>
    <x v="90"/>
    <n v="0.4"/>
    <n v="3.8879999999999999"/>
  </r>
  <r>
    <n v="5560"/>
    <x v="2770"/>
    <x v="401"/>
    <d v="2016-12-10T00:00:00"/>
    <x v="1"/>
    <s v="IL-15100"/>
    <s v="Ivan Liston"/>
    <x v="0"/>
    <s v="United States"/>
    <s v="North Las Vegas"/>
    <s v="Nevada"/>
    <n v="89031"/>
    <x v="1"/>
    <x v="1244"/>
    <x v="1"/>
    <s v="Storage"/>
    <s v="Tennsco 6- and 18-Compartment Lockers"/>
    <x v="2184"/>
    <n v="0.5"/>
    <n v="662.92499999999995"/>
  </r>
  <r>
    <n v="5561"/>
    <x v="2770"/>
    <x v="401"/>
    <d v="2016-12-10T00:00:00"/>
    <x v="1"/>
    <s v="IL-15100"/>
    <s v="Ivan Liston"/>
    <x v="0"/>
    <s v="United States"/>
    <s v="North Las Vegas"/>
    <s v="Nevada"/>
    <n v="89031"/>
    <x v="1"/>
    <x v="690"/>
    <x v="1"/>
    <s v="Labels"/>
    <s v="Avery 483"/>
    <x v="1801"/>
    <n v="0.4"/>
    <n v="8.9639999999999986"/>
  </r>
  <r>
    <n v="5562"/>
    <x v="2771"/>
    <x v="185"/>
    <d v="2018-04-02T00:00:00"/>
    <x v="0"/>
    <s v="JE-15610"/>
    <s v="Jim Epp"/>
    <x v="1"/>
    <s v="United States"/>
    <s v="Atlanta"/>
    <s v="Georgia"/>
    <n v="30318"/>
    <x v="0"/>
    <x v="303"/>
    <x v="1"/>
    <s v="Binders"/>
    <s v="Ibico Recycled Grain-Textured Covers"/>
    <x v="3868"/>
    <n v="0.25"/>
    <n v="25.905000000000001"/>
  </r>
  <r>
    <n v="5563"/>
    <x v="2771"/>
    <x v="185"/>
    <d v="2018-04-02T00:00:00"/>
    <x v="0"/>
    <s v="JE-15610"/>
    <s v="Jim Epp"/>
    <x v="1"/>
    <s v="United States"/>
    <s v="Atlanta"/>
    <s v="Georgia"/>
    <n v="30318"/>
    <x v="0"/>
    <x v="306"/>
    <x v="2"/>
    <s v="Copiers"/>
    <s v="Hewlett Packard LaserJet 3310 Copier"/>
    <x v="487"/>
    <n v="0.35"/>
    <n v="1949.9675"/>
  </r>
  <r>
    <n v="5564"/>
    <x v="2771"/>
    <x v="185"/>
    <d v="2018-04-02T00:00:00"/>
    <x v="0"/>
    <s v="JE-15610"/>
    <s v="Jim Epp"/>
    <x v="1"/>
    <s v="United States"/>
    <s v="Atlanta"/>
    <s v="Georgia"/>
    <n v="30318"/>
    <x v="0"/>
    <x v="27"/>
    <x v="1"/>
    <s v="Binders"/>
    <s v="Avery Recycled Flexi-View Covers for Binding Systems"/>
    <x v="3869"/>
    <n v="0.25"/>
    <n v="48.09"/>
  </r>
  <r>
    <n v="5565"/>
    <x v="2772"/>
    <x v="677"/>
    <d v="2018-03-13T00:00:00"/>
    <x v="3"/>
    <s v="SU-20665"/>
    <s v="Stephanie Ulpright"/>
    <x v="2"/>
    <s v="United States"/>
    <s v="Chicago"/>
    <s v="Illinois"/>
    <n v="60610"/>
    <x v="2"/>
    <x v="1515"/>
    <x v="1"/>
    <s v="Art"/>
    <s v="Col-Erase Pencils with Erasers"/>
    <x v="526"/>
    <n v="0.35"/>
    <n v="12.6464"/>
  </r>
  <r>
    <n v="5566"/>
    <x v="2772"/>
    <x v="677"/>
    <d v="2018-03-13T00:00:00"/>
    <x v="3"/>
    <s v="SU-20665"/>
    <s v="Stephanie Ulpright"/>
    <x v="2"/>
    <s v="United States"/>
    <s v="Chicago"/>
    <s v="Illinois"/>
    <n v="60610"/>
    <x v="2"/>
    <x v="1748"/>
    <x v="2"/>
    <s v="Machines"/>
    <s v="HP Officejet Pro 8600 e-All-In-One Printer, Copier, Scanner, Fax"/>
    <x v="3870"/>
    <n v="0.35"/>
    <n v="136.49090000000001"/>
  </r>
  <r>
    <n v="5567"/>
    <x v="2772"/>
    <x v="677"/>
    <d v="2018-03-13T00:00:00"/>
    <x v="3"/>
    <s v="SU-20665"/>
    <s v="Stephanie Ulpright"/>
    <x v="2"/>
    <s v="United States"/>
    <s v="Chicago"/>
    <s v="Illinois"/>
    <n v="60610"/>
    <x v="2"/>
    <x v="1453"/>
    <x v="1"/>
    <s v="Art"/>
    <s v="Eberhard Faber 3 1/2 Golf Pencils"/>
    <x v="3871"/>
    <n v="0.35"/>
    <n v="19.344000000000001"/>
  </r>
  <r>
    <n v="5568"/>
    <x v="2772"/>
    <x v="677"/>
    <d v="2018-03-13T00:00:00"/>
    <x v="3"/>
    <s v="SU-20665"/>
    <s v="Stephanie Ulpright"/>
    <x v="2"/>
    <s v="United States"/>
    <s v="Chicago"/>
    <s v="Illinois"/>
    <n v="60610"/>
    <x v="2"/>
    <x v="1584"/>
    <x v="0"/>
    <s v="Chairs"/>
    <s v="SAFCO Folding Chair Trolley"/>
    <x v="3872"/>
    <n v="0.35"/>
    <n v="58.349200000000003"/>
  </r>
  <r>
    <n v="5569"/>
    <x v="2772"/>
    <x v="677"/>
    <d v="2018-03-13T00:00:00"/>
    <x v="3"/>
    <s v="SU-20665"/>
    <s v="Stephanie Ulpright"/>
    <x v="2"/>
    <s v="United States"/>
    <s v="Chicago"/>
    <s v="Illinois"/>
    <n v="60610"/>
    <x v="2"/>
    <x v="306"/>
    <x v="2"/>
    <s v="Copiers"/>
    <s v="Hewlett Packard LaserJet 3310 Copier"/>
    <x v="321"/>
    <n v="0.4"/>
    <n v="575.99040000000002"/>
  </r>
  <r>
    <n v="5570"/>
    <x v="2772"/>
    <x v="677"/>
    <d v="2018-03-13T00:00:00"/>
    <x v="3"/>
    <s v="SU-20665"/>
    <s v="Stephanie Ulpright"/>
    <x v="2"/>
    <s v="United States"/>
    <s v="Chicago"/>
    <s v="Illinois"/>
    <n v="60610"/>
    <x v="2"/>
    <x v="548"/>
    <x v="1"/>
    <s v="Paper"/>
    <s v="Xerox 1993"/>
    <x v="12"/>
    <n v="0.3"/>
    <n v="10.886399999999998"/>
  </r>
  <r>
    <n v="5571"/>
    <x v="2772"/>
    <x v="677"/>
    <d v="2018-03-13T00:00:00"/>
    <x v="3"/>
    <s v="SU-20665"/>
    <s v="Stephanie Ulpright"/>
    <x v="2"/>
    <s v="United States"/>
    <s v="Chicago"/>
    <s v="Illinois"/>
    <n v="60610"/>
    <x v="2"/>
    <x v="1300"/>
    <x v="2"/>
    <s v="Phones"/>
    <s v="Plantronics MX500i Earset"/>
    <x v="3873"/>
    <n v="0.3"/>
    <n v="24.052"/>
  </r>
  <r>
    <n v="5572"/>
    <x v="2773"/>
    <x v="29"/>
    <d v="2015-12-09T00:00:00"/>
    <x v="1"/>
    <s v="EA-14035"/>
    <s v="Erin Ashbrook"/>
    <x v="1"/>
    <s v="United States"/>
    <s v="Columbus"/>
    <s v="Ohio"/>
    <n v="43229"/>
    <x v="3"/>
    <x v="1522"/>
    <x v="1"/>
    <s v="Paper"/>
    <s v="Xerox 1893"/>
    <x v="3874"/>
    <n v="0.4"/>
    <n v="59.025599999999997"/>
  </r>
  <r>
    <n v="5573"/>
    <x v="2773"/>
    <x v="29"/>
    <d v="2015-12-09T00:00:00"/>
    <x v="1"/>
    <s v="EA-14035"/>
    <s v="Erin Ashbrook"/>
    <x v="1"/>
    <s v="United States"/>
    <s v="Columbus"/>
    <s v="Ohio"/>
    <n v="43229"/>
    <x v="3"/>
    <x v="691"/>
    <x v="1"/>
    <s v="Binders"/>
    <s v="Large Capacity Hanging Post Binders"/>
    <x v="3875"/>
    <n v="0.4"/>
    <n v="17.963999999999999"/>
  </r>
  <r>
    <n v="5574"/>
    <x v="2773"/>
    <x v="29"/>
    <d v="2015-12-09T00:00:00"/>
    <x v="1"/>
    <s v="EA-14035"/>
    <s v="Erin Ashbrook"/>
    <x v="1"/>
    <s v="United States"/>
    <s v="Columbus"/>
    <s v="Ohio"/>
    <n v="43229"/>
    <x v="3"/>
    <x v="1749"/>
    <x v="1"/>
    <s v="Paper"/>
    <s v="Black Print Carbonless 8 1/2 x 8 1/4 Rapid Memo Book"/>
    <x v="1121"/>
    <n v="0.4"/>
    <n v="10.4832"/>
  </r>
  <r>
    <n v="5575"/>
    <x v="2773"/>
    <x v="29"/>
    <d v="2015-12-09T00:00:00"/>
    <x v="1"/>
    <s v="EA-14035"/>
    <s v="Erin Ashbrook"/>
    <x v="1"/>
    <s v="United States"/>
    <s v="Columbus"/>
    <s v="Ohio"/>
    <n v="43229"/>
    <x v="3"/>
    <x v="1750"/>
    <x v="2"/>
    <s v="Phones"/>
    <s v="Lunatik TT5L-002 Taktik Strike Impact Protection System for iPhone 5"/>
    <x v="3876"/>
    <n v="0.4"/>
    <n v="22.0428"/>
  </r>
  <r>
    <n v="5576"/>
    <x v="2773"/>
    <x v="29"/>
    <d v="2015-12-09T00:00:00"/>
    <x v="1"/>
    <s v="EA-14035"/>
    <s v="Erin Ashbrook"/>
    <x v="1"/>
    <s v="United States"/>
    <s v="Columbus"/>
    <s v="Ohio"/>
    <n v="43229"/>
    <x v="3"/>
    <x v="1187"/>
    <x v="2"/>
    <s v="Phones"/>
    <s v="Panasonic KX T7736-B Digital phone"/>
    <x v="3857"/>
    <n v="0.4"/>
    <n v="107.964"/>
  </r>
  <r>
    <n v="5577"/>
    <x v="2774"/>
    <x v="939"/>
    <d v="2017-12-16T00:00:00"/>
    <x v="1"/>
    <s v="RF-19840"/>
    <s v="Roy Französisch"/>
    <x v="0"/>
    <s v="United States"/>
    <s v="Pasadena"/>
    <s v="California"/>
    <n v="91104"/>
    <x v="1"/>
    <x v="441"/>
    <x v="0"/>
    <s v="Furnishings"/>
    <s v="Howard Miller 14-1/2 Diameter Chrome Round Wall Clock"/>
    <x v="3877"/>
    <n v="0.4"/>
    <n v="230.184"/>
  </r>
  <r>
    <n v="5578"/>
    <x v="2774"/>
    <x v="939"/>
    <d v="2017-12-16T00:00:00"/>
    <x v="1"/>
    <s v="RF-19840"/>
    <s v="Roy Französisch"/>
    <x v="0"/>
    <s v="United States"/>
    <s v="Pasadena"/>
    <s v="California"/>
    <n v="91104"/>
    <x v="1"/>
    <x v="551"/>
    <x v="1"/>
    <s v="Appliances"/>
    <s v="Belkin F9H710-06 7 Outlet SurgeMaster Surge Protector"/>
    <x v="3012"/>
    <n v="0.4"/>
    <n v="33.911999999999999"/>
  </r>
  <r>
    <n v="5579"/>
    <x v="2775"/>
    <x v="428"/>
    <d v="2018-09-14T00:00:00"/>
    <x v="0"/>
    <s v="LC-17050"/>
    <s v="Liz Carlisle"/>
    <x v="0"/>
    <s v="United States"/>
    <s v="Los Angeles"/>
    <s v="California"/>
    <n v="90004"/>
    <x v="1"/>
    <x v="950"/>
    <x v="1"/>
    <s v="Art"/>
    <s v="Newell 35"/>
    <x v="2578"/>
    <n v="0.45"/>
    <n v="3.6080000000000001"/>
  </r>
  <r>
    <n v="5580"/>
    <x v="2775"/>
    <x v="428"/>
    <d v="2018-09-14T00:00:00"/>
    <x v="0"/>
    <s v="LC-17050"/>
    <s v="Liz Carlisle"/>
    <x v="0"/>
    <s v="United States"/>
    <s v="Los Angeles"/>
    <s v="California"/>
    <n v="90004"/>
    <x v="1"/>
    <x v="1225"/>
    <x v="0"/>
    <s v="Chairs"/>
    <s v="Novimex Fabric Task Chair"/>
    <x v="3501"/>
    <n v="0.45"/>
    <n v="134.15600000000001"/>
  </r>
  <r>
    <n v="5581"/>
    <x v="2775"/>
    <x v="428"/>
    <d v="2018-09-14T00:00:00"/>
    <x v="0"/>
    <s v="LC-17050"/>
    <s v="Liz Carlisle"/>
    <x v="0"/>
    <s v="United States"/>
    <s v="Los Angeles"/>
    <s v="California"/>
    <n v="90004"/>
    <x v="1"/>
    <x v="1714"/>
    <x v="1"/>
    <s v="Paper"/>
    <s v="Astroparche Fine Business Paper"/>
    <x v="3878"/>
    <n v="0.4"/>
    <n v="28.512"/>
  </r>
  <r>
    <n v="5582"/>
    <x v="2776"/>
    <x v="1055"/>
    <d v="2018-10-08T00:00:00"/>
    <x v="1"/>
    <s v="PS-18970"/>
    <s v="Paul Stevenson"/>
    <x v="2"/>
    <s v="United States"/>
    <s v="Clinton"/>
    <s v="Maryland"/>
    <n v="20735"/>
    <x v="3"/>
    <x v="891"/>
    <x v="0"/>
    <s v="Furnishings"/>
    <s v="24-Hour Round Wall Clock"/>
    <x v="1016"/>
    <n v="0.4"/>
    <n v="11.988"/>
  </r>
  <r>
    <n v="5583"/>
    <x v="2777"/>
    <x v="195"/>
    <d v="2017-05-13T00:00:00"/>
    <x v="1"/>
    <s v="PS-18970"/>
    <s v="Paul Stevenson"/>
    <x v="2"/>
    <s v="United States"/>
    <s v="New York City"/>
    <s v="New York"/>
    <n v="10024"/>
    <x v="3"/>
    <x v="902"/>
    <x v="1"/>
    <s v="Art"/>
    <s v="Sanford Pocket Accent Highlighters"/>
    <x v="3778"/>
    <n v="0.25"/>
    <n v="6"/>
  </r>
  <r>
    <n v="5584"/>
    <x v="2778"/>
    <x v="534"/>
    <d v="2015-12-19T00:00:00"/>
    <x v="0"/>
    <s v="JO-15280"/>
    <s v="Jas OCarroll"/>
    <x v="0"/>
    <s v="United States"/>
    <s v="San Diego"/>
    <s v="California"/>
    <n v="92037"/>
    <x v="1"/>
    <x v="1392"/>
    <x v="0"/>
    <s v="Furnishings"/>
    <s v="Stackable Trays"/>
    <x v="51"/>
    <n v="0.4"/>
    <n v="3.6959999999999997"/>
  </r>
  <r>
    <n v="5585"/>
    <x v="2779"/>
    <x v="329"/>
    <d v="2018-12-04T00:00:00"/>
    <x v="1"/>
    <s v="VP-21730"/>
    <s v="Victor Preis"/>
    <x v="2"/>
    <s v="United States"/>
    <s v="New York City"/>
    <s v="New York"/>
    <n v="10011"/>
    <x v="3"/>
    <x v="1751"/>
    <x v="1"/>
    <s v="Storage"/>
    <s v="Iris 3-Drawer Stacking Bin, Black"/>
    <x v="3879"/>
    <n v="0.5"/>
    <n v="41.78"/>
  </r>
  <r>
    <n v="5586"/>
    <x v="2779"/>
    <x v="329"/>
    <d v="2018-12-04T00:00:00"/>
    <x v="1"/>
    <s v="VP-21730"/>
    <s v="Victor Preis"/>
    <x v="2"/>
    <s v="United States"/>
    <s v="New York City"/>
    <s v="New York"/>
    <n v="10011"/>
    <x v="3"/>
    <x v="1752"/>
    <x v="2"/>
    <s v="Phones"/>
    <s v="Panasonic Business Telephones KX-T7736"/>
    <x v="3880"/>
    <n v="0.4"/>
    <n v="327.63599999999997"/>
  </r>
  <r>
    <n v="5587"/>
    <x v="2779"/>
    <x v="329"/>
    <d v="2018-12-04T00:00:00"/>
    <x v="1"/>
    <s v="VP-21730"/>
    <s v="Victor Preis"/>
    <x v="2"/>
    <s v="United States"/>
    <s v="New York City"/>
    <s v="New York"/>
    <n v="10011"/>
    <x v="3"/>
    <x v="435"/>
    <x v="1"/>
    <s v="Storage"/>
    <s v="Fellowes Officeware Wire Shelving"/>
    <x v="2020"/>
    <n v="0.5"/>
    <n v="134.745"/>
  </r>
  <r>
    <n v="5588"/>
    <x v="2780"/>
    <x v="531"/>
    <d v="2016-03-20T00:00:00"/>
    <x v="2"/>
    <s v="GA-14725"/>
    <s v="Guy Armstrong"/>
    <x v="0"/>
    <s v="United States"/>
    <s v="Lancaster"/>
    <s v="California"/>
    <n v="93534"/>
    <x v="1"/>
    <x v="845"/>
    <x v="1"/>
    <s v="Fasteners"/>
    <s v="Stockwell Push Pins"/>
    <x v="2868"/>
    <n v="0.4"/>
    <n v="6.54"/>
  </r>
  <r>
    <n v="5589"/>
    <x v="2781"/>
    <x v="866"/>
    <d v="2015-07-24T00:00:00"/>
    <x v="1"/>
    <s v="EM-14140"/>
    <s v="Eugene Moren"/>
    <x v="2"/>
    <s v="United States"/>
    <s v="Great Falls"/>
    <s v="Montana"/>
    <n v="59405"/>
    <x v="1"/>
    <x v="733"/>
    <x v="1"/>
    <s v="Binders"/>
    <s v="Acco Pressboard Covers with Storage Hooks, 14 7/8 x 11, Dark Blue"/>
    <x v="855"/>
    <n v="0.4"/>
    <n v="3.6576"/>
  </r>
  <r>
    <n v="5590"/>
    <x v="2782"/>
    <x v="16"/>
    <d v="2017-12-11T00:00:00"/>
    <x v="0"/>
    <s v="DB-13615"/>
    <s v="Doug Bickford"/>
    <x v="0"/>
    <s v="United States"/>
    <s v="San Francisco"/>
    <s v="California"/>
    <n v="94110"/>
    <x v="1"/>
    <x v="75"/>
    <x v="1"/>
    <s v="Storage"/>
    <s v="SimpliFile Personal File, Black Granite, 15w x 6-15/16d x 11-1/4h"/>
    <x v="3881"/>
    <n v="0.5"/>
    <n v="17.024999999999999"/>
  </r>
  <r>
    <n v="5591"/>
    <x v="2782"/>
    <x v="16"/>
    <d v="2017-12-11T00:00:00"/>
    <x v="0"/>
    <s v="DB-13615"/>
    <s v="Doug Bickford"/>
    <x v="0"/>
    <s v="United States"/>
    <s v="San Francisco"/>
    <s v="California"/>
    <n v="94110"/>
    <x v="1"/>
    <x v="718"/>
    <x v="1"/>
    <s v="Storage"/>
    <s v="Fellowes High-Stak Drawer Files"/>
    <x v="830"/>
    <n v="0.5"/>
    <n v="176.19"/>
  </r>
  <r>
    <n v="5592"/>
    <x v="2783"/>
    <x v="303"/>
    <d v="2015-10-18T00:00:00"/>
    <x v="0"/>
    <s v="ML-17395"/>
    <s v="Marina Lichtenstein"/>
    <x v="1"/>
    <s v="United States"/>
    <s v="Lakewood"/>
    <s v="New Jersey"/>
    <n v="8701"/>
    <x v="3"/>
    <x v="812"/>
    <x v="0"/>
    <s v="Chairs"/>
    <s v="Global High-Back Leather Tilter, Burgundy"/>
    <x v="3882"/>
    <n v="0.25"/>
    <n v="184.48499999999999"/>
  </r>
  <r>
    <n v="5593"/>
    <x v="2783"/>
    <x v="303"/>
    <d v="2015-10-18T00:00:00"/>
    <x v="0"/>
    <s v="ML-17395"/>
    <s v="Marina Lichtenstein"/>
    <x v="1"/>
    <s v="United States"/>
    <s v="Lakewood"/>
    <s v="New Jersey"/>
    <n v="8701"/>
    <x v="3"/>
    <x v="92"/>
    <x v="1"/>
    <s v="Binders"/>
    <s v="Flexible Leather- Look Classic Collection Ring Binder"/>
    <x v="3883"/>
    <n v="0.4"/>
    <n v="11.364000000000001"/>
  </r>
  <r>
    <n v="5594"/>
    <x v="2784"/>
    <x v="123"/>
    <d v="2018-11-25T00:00:00"/>
    <x v="1"/>
    <s v="JH-15430"/>
    <s v="Jennifer Halladay"/>
    <x v="0"/>
    <s v="United States"/>
    <s v="Cleveland"/>
    <s v="Ohio"/>
    <n v="44105"/>
    <x v="3"/>
    <x v="697"/>
    <x v="1"/>
    <s v="Binders"/>
    <s v="Lock-Up Easel Spel-Binder"/>
    <x v="3884"/>
    <n v="0.4"/>
    <n v="35.947799999999994"/>
  </r>
  <r>
    <n v="5595"/>
    <x v="2785"/>
    <x v="241"/>
    <d v="2018-09-24T00:00:00"/>
    <x v="3"/>
    <s v="BP-11095"/>
    <s v="Bart Pistole"/>
    <x v="1"/>
    <s v="United States"/>
    <s v="Lawrence"/>
    <s v="Massachusetts"/>
    <n v="1841"/>
    <x v="3"/>
    <x v="469"/>
    <x v="2"/>
    <s v="Phones"/>
    <s v="Panasonic KX-TG9471B"/>
    <x v="3627"/>
    <n v="0.4"/>
    <n v="235.18799999999999"/>
  </r>
  <r>
    <n v="5596"/>
    <x v="2785"/>
    <x v="241"/>
    <d v="2018-09-24T00:00:00"/>
    <x v="3"/>
    <s v="BP-11095"/>
    <s v="Bart Pistole"/>
    <x v="1"/>
    <s v="United States"/>
    <s v="Lawrence"/>
    <s v="Massachusetts"/>
    <n v="1841"/>
    <x v="3"/>
    <x v="1285"/>
    <x v="2"/>
    <s v="Phones"/>
    <s v="Wi-Ex zBoost YX540 Cellular Phone Signal Booster"/>
    <x v="1876"/>
    <n v="0.4"/>
    <n v="262.70999999999998"/>
  </r>
  <r>
    <n v="5597"/>
    <x v="2786"/>
    <x v="12"/>
    <d v="2016-09-29T00:00:00"/>
    <x v="1"/>
    <s v="SB-20185"/>
    <s v="Sarah Brown"/>
    <x v="0"/>
    <s v="United States"/>
    <s v="Concord"/>
    <s v="New Hampshire"/>
    <n v="3301"/>
    <x v="3"/>
    <x v="141"/>
    <x v="1"/>
    <s v="Binders"/>
    <s v="GBC Prestige Therm-A-Bind Covers"/>
    <x v="3885"/>
    <n v="0.4"/>
    <n v="41.172000000000004"/>
  </r>
  <r>
    <n v="5598"/>
    <x v="2787"/>
    <x v="778"/>
    <d v="2018-02-20T00:00:00"/>
    <x v="1"/>
    <s v="SV-20785"/>
    <s v="Stewart Visinsky"/>
    <x v="0"/>
    <s v="United States"/>
    <s v="Baltimore"/>
    <s v="Maryland"/>
    <n v="21215"/>
    <x v="3"/>
    <x v="1059"/>
    <x v="1"/>
    <s v="Supplies"/>
    <s v="Acme Elite Stainless Steel Scissors"/>
    <x v="3357"/>
    <n v="0.25"/>
    <n v="18.765000000000001"/>
  </r>
  <r>
    <n v="5599"/>
    <x v="2787"/>
    <x v="778"/>
    <d v="2018-02-20T00:00:00"/>
    <x v="1"/>
    <s v="SV-20785"/>
    <s v="Stewart Visinsky"/>
    <x v="0"/>
    <s v="United States"/>
    <s v="Baltimore"/>
    <s v="Maryland"/>
    <n v="21215"/>
    <x v="3"/>
    <x v="1742"/>
    <x v="1"/>
    <s v="Art"/>
    <s v="Barrel Sharpener"/>
    <x v="3822"/>
    <n v="0.25"/>
    <n v="8.0325000000000006"/>
  </r>
  <r>
    <n v="5600"/>
    <x v="2788"/>
    <x v="462"/>
    <d v="2015-10-03T00:00:00"/>
    <x v="3"/>
    <s v="DO-13435"/>
    <s v="Denny Ordway"/>
    <x v="0"/>
    <s v="United States"/>
    <s v="Columbus"/>
    <s v="Ohio"/>
    <n v="43229"/>
    <x v="3"/>
    <x v="1753"/>
    <x v="1"/>
    <s v="Art"/>
    <s v="Hunt Boston Vacuum Mount KS Pencil Sharpener"/>
    <x v="3886"/>
    <n v="0.25"/>
    <n v="41.988"/>
  </r>
  <r>
    <n v="5601"/>
    <x v="2788"/>
    <x v="462"/>
    <d v="2015-10-03T00:00:00"/>
    <x v="3"/>
    <s v="DO-13435"/>
    <s v="Denny Ordway"/>
    <x v="0"/>
    <s v="United States"/>
    <s v="Columbus"/>
    <s v="Ohio"/>
    <n v="43229"/>
    <x v="3"/>
    <x v="135"/>
    <x v="1"/>
    <s v="Envelopes"/>
    <s v="Convenience Packs of Business Envelopes"/>
    <x v="3108"/>
    <n v="0.4"/>
    <n v="8.6880000000000006"/>
  </r>
  <r>
    <n v="5602"/>
    <x v="2788"/>
    <x v="462"/>
    <d v="2015-10-03T00:00:00"/>
    <x v="3"/>
    <s v="DO-13435"/>
    <s v="Denny Ordway"/>
    <x v="0"/>
    <s v="United States"/>
    <s v="Columbus"/>
    <s v="Ohio"/>
    <n v="43229"/>
    <x v="3"/>
    <x v="1089"/>
    <x v="2"/>
    <s v="Accessories"/>
    <s v="Logitech G105 Gaming Keyboard"/>
    <x v="3887"/>
    <n v="0.25"/>
    <n v="106.866"/>
  </r>
  <r>
    <n v="5603"/>
    <x v="2789"/>
    <x v="278"/>
    <d v="2017-08-29T00:00:00"/>
    <x v="0"/>
    <s v="TB-21355"/>
    <s v="Todd Boyes"/>
    <x v="1"/>
    <s v="United States"/>
    <s v="Houston"/>
    <s v="Texas"/>
    <n v="77041"/>
    <x v="2"/>
    <x v="1754"/>
    <x v="1"/>
    <s v="Storage"/>
    <s v="Portfile Personal File Boxes"/>
    <x v="1802"/>
    <n v="0.4"/>
    <n v="8.4960000000000004"/>
  </r>
  <r>
    <n v="5604"/>
    <x v="2789"/>
    <x v="278"/>
    <d v="2017-08-29T00:00:00"/>
    <x v="0"/>
    <s v="TB-21355"/>
    <s v="Todd Boyes"/>
    <x v="1"/>
    <s v="United States"/>
    <s v="Houston"/>
    <s v="Texas"/>
    <n v="77041"/>
    <x v="2"/>
    <x v="1673"/>
    <x v="1"/>
    <s v="Paper"/>
    <s v="Southworth 25% Cotton Premium Laser Paper and Envelopes"/>
    <x v="705"/>
    <n v="0.3"/>
    <n v="55.943999999999996"/>
  </r>
  <r>
    <n v="5605"/>
    <x v="2790"/>
    <x v="155"/>
    <d v="2016-12-07T00:00:00"/>
    <x v="1"/>
    <s v="BS-11380"/>
    <s v="Bill Stewart"/>
    <x v="1"/>
    <s v="United States"/>
    <s v="New York City"/>
    <s v="New York"/>
    <n v="10011"/>
    <x v="3"/>
    <x v="1681"/>
    <x v="1"/>
    <s v="Binders"/>
    <s v="GBC Therma-A-Bind 250T Electric Binding System"/>
    <x v="3356"/>
    <n v="0.4"/>
    <n v="354.21119999999996"/>
  </r>
  <r>
    <n v="5606"/>
    <x v="2791"/>
    <x v="873"/>
    <d v="2017-09-25T00:00:00"/>
    <x v="1"/>
    <s v="FM-14215"/>
    <s v="Filia McAdams"/>
    <x v="1"/>
    <s v="United States"/>
    <s v="Greensboro"/>
    <s v="North Carolina"/>
    <n v="27405"/>
    <x v="0"/>
    <x v="1445"/>
    <x v="0"/>
    <s v="Furnishings"/>
    <s v="Dana Swing-Arm Lamps"/>
    <x v="1217"/>
    <n v="0.25"/>
    <n v="12.816000000000001"/>
  </r>
  <r>
    <n v="5607"/>
    <x v="2791"/>
    <x v="873"/>
    <d v="2017-09-25T00:00:00"/>
    <x v="1"/>
    <s v="FM-14215"/>
    <s v="Filia McAdams"/>
    <x v="1"/>
    <s v="United States"/>
    <s v="Greensboro"/>
    <s v="North Carolina"/>
    <n v="27405"/>
    <x v="0"/>
    <x v="812"/>
    <x v="0"/>
    <s v="Chairs"/>
    <s v="Global High-Back Leather Tilter, Burgundy"/>
    <x v="3888"/>
    <n v="0.15000000000000002"/>
    <n v="83.633199999999988"/>
  </r>
  <r>
    <n v="5608"/>
    <x v="2792"/>
    <x v="613"/>
    <d v="2018-03-31T00:00:00"/>
    <x v="1"/>
    <s v="JL-15835"/>
    <s v="John Lee"/>
    <x v="0"/>
    <s v="United States"/>
    <s v="New York City"/>
    <s v="New York"/>
    <n v="10024"/>
    <x v="3"/>
    <x v="147"/>
    <x v="1"/>
    <s v="Art"/>
    <s v="Newell 311"/>
    <x v="3889"/>
    <n v="0.25"/>
    <n v="8.2875000000000014"/>
  </r>
  <r>
    <n v="5609"/>
    <x v="2793"/>
    <x v="401"/>
    <d v="2016-12-11T00:00:00"/>
    <x v="1"/>
    <s v="AF-10870"/>
    <s v="Art Ferguson"/>
    <x v="0"/>
    <s v="United States"/>
    <s v="San Francisco"/>
    <s v="California"/>
    <n v="94109"/>
    <x v="1"/>
    <x v="1034"/>
    <x v="1"/>
    <s v="Appliances"/>
    <s v="Commercial WindTunnel Clean Air Upright Vacuum, Replacement Belts, Filtration Bags"/>
    <x v="3890"/>
    <n v="0.4"/>
    <n v="4.6680000000000001"/>
  </r>
  <r>
    <n v="5610"/>
    <x v="2794"/>
    <x v="515"/>
    <d v="2018-09-05T00:00:00"/>
    <x v="1"/>
    <s v="BG-11035"/>
    <s v="Barry Gonzalez"/>
    <x v="0"/>
    <s v="United States"/>
    <s v="Monroe"/>
    <s v="Louisiana"/>
    <n v="71203"/>
    <x v="0"/>
    <x v="764"/>
    <x v="2"/>
    <s v="Accessories"/>
    <s v="Plantronics CS510 - Over-the-Head monaural Wireless Headset System"/>
    <x v="2963"/>
    <n v="0.15000000000000002"/>
    <n v="560.91499999999996"/>
  </r>
  <r>
    <n v="5611"/>
    <x v="2795"/>
    <x v="348"/>
    <d v="2016-10-07T00:00:00"/>
    <x v="2"/>
    <s v="MB-17305"/>
    <s v="Maria Bertelson"/>
    <x v="0"/>
    <s v="United States"/>
    <s v="Cincinnati"/>
    <s v="Ohio"/>
    <n v="45231"/>
    <x v="3"/>
    <x v="176"/>
    <x v="2"/>
    <s v="Accessories"/>
    <s v="SanDisk Ultra 32 GB MicroSDHC Class 10 Memory Card"/>
    <x v="3891"/>
    <n v="0.25"/>
    <n v="39.78"/>
  </r>
  <r>
    <n v="5612"/>
    <x v="2796"/>
    <x v="238"/>
    <d v="2018-08-22T00:00:00"/>
    <x v="1"/>
    <s v="HW-14935"/>
    <s v="Helen Wasserman"/>
    <x v="1"/>
    <s v="United States"/>
    <s v="Seattle"/>
    <s v="Washington"/>
    <n v="98105"/>
    <x v="1"/>
    <x v="695"/>
    <x v="2"/>
    <s v="Accessories"/>
    <s v="Plantronics Savi W720 Multi-Device Wireless Headset System"/>
    <x v="3892"/>
    <n v="0.45"/>
    <n v="464.14500000000004"/>
  </r>
  <r>
    <n v="5613"/>
    <x v="2796"/>
    <x v="238"/>
    <d v="2018-08-22T00:00:00"/>
    <x v="1"/>
    <s v="HW-14935"/>
    <s v="Helen Wasserman"/>
    <x v="1"/>
    <s v="United States"/>
    <s v="Seattle"/>
    <s v="Washington"/>
    <n v="98105"/>
    <x v="1"/>
    <x v="577"/>
    <x v="2"/>
    <s v="Accessories"/>
    <s v="Imation Bio 8GB USB Flash Drive Imation Corp"/>
    <x v="3893"/>
    <n v="0.45"/>
    <n v="822.88800000000015"/>
  </r>
  <r>
    <n v="5614"/>
    <x v="2797"/>
    <x v="1056"/>
    <d v="2017-02-07T00:00:00"/>
    <x v="1"/>
    <s v="AB-10105"/>
    <s v="Adrian Barton"/>
    <x v="0"/>
    <s v="United States"/>
    <s v="New York City"/>
    <s v="New York"/>
    <n v="10011"/>
    <x v="3"/>
    <x v="1755"/>
    <x v="1"/>
    <s v="Storage"/>
    <s v="Belkin 19 Center-Weighted Shelf, Gray"/>
    <x v="3894"/>
    <n v="0.5"/>
    <n v="58.98"/>
  </r>
  <r>
    <n v="5615"/>
    <x v="2798"/>
    <x v="828"/>
    <d v="2017-08-27T00:00:00"/>
    <x v="1"/>
    <s v="JP-15460"/>
    <s v="Jennifer Patt"/>
    <x v="1"/>
    <s v="United States"/>
    <s v="New York City"/>
    <s v="New York"/>
    <n v="10035"/>
    <x v="3"/>
    <x v="319"/>
    <x v="1"/>
    <s v="Art"/>
    <s v="Dixon Prang Watercolor Pencils, 10-Color Set with Brush"/>
    <x v="3895"/>
    <n v="0.25"/>
    <n v="15.975000000000001"/>
  </r>
  <r>
    <n v="5616"/>
    <x v="2798"/>
    <x v="828"/>
    <d v="2017-08-27T00:00:00"/>
    <x v="1"/>
    <s v="JP-15460"/>
    <s v="Jennifer Patt"/>
    <x v="1"/>
    <s v="United States"/>
    <s v="New York City"/>
    <s v="New York"/>
    <n v="10035"/>
    <x v="3"/>
    <x v="77"/>
    <x v="1"/>
    <s v="Appliances"/>
    <s v="1.7 Cubic Foot Compact Cube Office Refrigerators"/>
    <x v="3896"/>
    <n v="0.4"/>
    <n v="624.4799999999999"/>
  </r>
  <r>
    <n v="5617"/>
    <x v="2798"/>
    <x v="828"/>
    <d v="2017-08-27T00:00:00"/>
    <x v="1"/>
    <s v="JP-15460"/>
    <s v="Jennifer Patt"/>
    <x v="1"/>
    <s v="United States"/>
    <s v="New York City"/>
    <s v="New York"/>
    <n v="10035"/>
    <x v="3"/>
    <x v="563"/>
    <x v="1"/>
    <s v="Art"/>
    <s v="Newell 331"/>
    <x v="1599"/>
    <n v="0.25"/>
    <n v="22.004999999999999"/>
  </r>
  <r>
    <n v="5618"/>
    <x v="2799"/>
    <x v="160"/>
    <d v="2018-07-04T00:00:00"/>
    <x v="1"/>
    <s v="DV-13045"/>
    <s v="Darrin Van Huff"/>
    <x v="1"/>
    <s v="United States"/>
    <s v="Memphis"/>
    <s v="Tennessee"/>
    <n v="38109"/>
    <x v="0"/>
    <x v="1122"/>
    <x v="0"/>
    <s v="Furnishings"/>
    <s v="Advantus Panel Wall Certificate Holder - 8.5x11"/>
    <x v="3816"/>
    <n v="0.25"/>
    <n v="14.64"/>
  </r>
  <r>
    <n v="5619"/>
    <x v="2800"/>
    <x v="227"/>
    <d v="2016-09-21T00:00:00"/>
    <x v="2"/>
    <s v="CM-12190"/>
    <s v="Charlotte Melton"/>
    <x v="0"/>
    <s v="United States"/>
    <s v="San Diego"/>
    <s v="California"/>
    <n v="92105"/>
    <x v="1"/>
    <x v="16"/>
    <x v="1"/>
    <s v="Storage"/>
    <s v="Stur-D-Stor Shelving, Vertical 5-Shelf: 72H x 36W x 18 1/2D"/>
    <x v="2293"/>
    <n v="0.5"/>
    <n v="221.96"/>
  </r>
  <r>
    <n v="5620"/>
    <x v="2801"/>
    <x v="477"/>
    <d v="2017-09-30T00:00:00"/>
    <x v="1"/>
    <s v="SC-20695"/>
    <s v="Steve Chapman"/>
    <x v="1"/>
    <s v="United States"/>
    <s v="La Crosse"/>
    <s v="Wisconsin"/>
    <n v="54601"/>
    <x v="2"/>
    <x v="295"/>
    <x v="2"/>
    <s v="Accessories"/>
    <s v="Logitech Wireless Headset h800"/>
    <x v="3897"/>
    <n v="0.35"/>
    <n v="324.96750000000003"/>
  </r>
  <r>
    <n v="5621"/>
    <x v="2801"/>
    <x v="477"/>
    <d v="2017-09-30T00:00:00"/>
    <x v="1"/>
    <s v="SC-20695"/>
    <s v="Steve Chapman"/>
    <x v="1"/>
    <s v="United States"/>
    <s v="La Crosse"/>
    <s v="Wisconsin"/>
    <n v="54601"/>
    <x v="2"/>
    <x v="1279"/>
    <x v="1"/>
    <s v="Art"/>
    <s v="Manco Dry-Lighter Erasable Highlighter"/>
    <x v="3898"/>
    <n v="0.35"/>
    <n v="1.9760000000000002"/>
  </r>
  <r>
    <n v="5622"/>
    <x v="2801"/>
    <x v="477"/>
    <d v="2017-09-30T00:00:00"/>
    <x v="1"/>
    <s v="SC-20695"/>
    <s v="Steve Chapman"/>
    <x v="1"/>
    <s v="United States"/>
    <s v="La Crosse"/>
    <s v="Wisconsin"/>
    <n v="54601"/>
    <x v="2"/>
    <x v="38"/>
    <x v="0"/>
    <s v="Chairs"/>
    <s v="Global Fabric Managers Chair, Dark Gray"/>
    <x v="3899"/>
    <n v="0.35"/>
    <n v="131.274"/>
  </r>
  <r>
    <n v="5623"/>
    <x v="2801"/>
    <x v="477"/>
    <d v="2017-09-30T00:00:00"/>
    <x v="1"/>
    <s v="SC-20695"/>
    <s v="Steve Chapman"/>
    <x v="1"/>
    <s v="United States"/>
    <s v="La Crosse"/>
    <s v="Wisconsin"/>
    <n v="54601"/>
    <x v="2"/>
    <x v="1466"/>
    <x v="0"/>
    <s v="Furnishings"/>
    <s v="Eldon Expressions Mahogany Wood Desk Collection"/>
    <x v="3900"/>
    <n v="0.3"/>
    <n v="48.047999999999995"/>
  </r>
  <r>
    <n v="5624"/>
    <x v="2802"/>
    <x v="1057"/>
    <d v="2017-10-28T00:00:00"/>
    <x v="0"/>
    <s v="VW-21775"/>
    <s v="Victoria Wilson"/>
    <x v="1"/>
    <s v="United States"/>
    <s v="Los Angeles"/>
    <s v="California"/>
    <n v="90032"/>
    <x v="1"/>
    <x v="1072"/>
    <x v="2"/>
    <s v="Accessories"/>
    <s v="Micro Innovations USB RF Wireless Keyboard with Mouse"/>
    <x v="1483"/>
    <n v="0.45"/>
    <n v="55.000000000000007"/>
  </r>
  <r>
    <n v="5625"/>
    <x v="2802"/>
    <x v="1057"/>
    <d v="2017-10-28T00:00:00"/>
    <x v="0"/>
    <s v="VW-21775"/>
    <s v="Victoria Wilson"/>
    <x v="1"/>
    <s v="United States"/>
    <s v="Los Angeles"/>
    <s v="California"/>
    <n v="90032"/>
    <x v="1"/>
    <x v="1332"/>
    <x v="2"/>
    <s v="Accessories"/>
    <s v="Logitech VX Revolution Cordless Laser Mouse for Notebooks (Black)"/>
    <x v="2622"/>
    <n v="0.45"/>
    <n v="197.98900000000003"/>
  </r>
  <r>
    <n v="5626"/>
    <x v="2803"/>
    <x v="411"/>
    <d v="2015-10-01T00:00:00"/>
    <x v="0"/>
    <s v="PP-18955"/>
    <s v="Paul Prost"/>
    <x v="2"/>
    <s v="United States"/>
    <s v="Seattle"/>
    <s v="Washington"/>
    <n v="98115"/>
    <x v="1"/>
    <x v="50"/>
    <x v="0"/>
    <s v="Furnishings"/>
    <s v="Longer-Life Soft White Bulbs"/>
    <x v="51"/>
    <n v="0.4"/>
    <n v="3.6959999999999997"/>
  </r>
  <r>
    <n v="5627"/>
    <x v="2803"/>
    <x v="411"/>
    <d v="2015-10-01T00:00:00"/>
    <x v="0"/>
    <s v="PP-18955"/>
    <s v="Paul Prost"/>
    <x v="2"/>
    <s v="United States"/>
    <s v="Seattle"/>
    <s v="Washington"/>
    <n v="98115"/>
    <x v="1"/>
    <x v="971"/>
    <x v="0"/>
    <s v="Tables"/>
    <s v="Bevis Oval Conference Table, Walnut"/>
    <x v="3901"/>
    <n v="0.45"/>
    <n v="1291.8510000000001"/>
  </r>
  <r>
    <n v="5628"/>
    <x v="2804"/>
    <x v="335"/>
    <d v="2018-07-01T00:00:00"/>
    <x v="1"/>
    <s v="DR-12880"/>
    <s v="Dan Reichenbach"/>
    <x v="1"/>
    <s v="United States"/>
    <s v="Miami"/>
    <s v="Florida"/>
    <n v="33180"/>
    <x v="0"/>
    <x v="264"/>
    <x v="1"/>
    <s v="Labels"/>
    <s v="Avery 512"/>
    <x v="847"/>
    <n v="0.25"/>
    <n v="10.404"/>
  </r>
  <r>
    <n v="5629"/>
    <x v="2804"/>
    <x v="335"/>
    <d v="2018-07-01T00:00:00"/>
    <x v="1"/>
    <s v="DR-12880"/>
    <s v="Dan Reichenbach"/>
    <x v="1"/>
    <s v="United States"/>
    <s v="Miami"/>
    <s v="Florida"/>
    <n v="33180"/>
    <x v="0"/>
    <x v="1756"/>
    <x v="0"/>
    <s v="Chairs"/>
    <s v="Hon Comfortask Task/Swivel Chairs"/>
    <x v="3902"/>
    <n v="0.15000000000000002"/>
    <n v="232.51920000000001"/>
  </r>
  <r>
    <n v="5630"/>
    <x v="2805"/>
    <x v="1036"/>
    <d v="2017-08-23T00:00:00"/>
    <x v="0"/>
    <s v="RB-19465"/>
    <s v="Rick Bensley"/>
    <x v="2"/>
    <s v="United States"/>
    <s v="Philadelphia"/>
    <s v="Pennsylvania"/>
    <n v="19143"/>
    <x v="3"/>
    <x v="1000"/>
    <x v="0"/>
    <s v="Tables"/>
    <s v="Iceberg OfficeWorks 42 Round Tables"/>
    <x v="3903"/>
    <n v="0.25"/>
    <n v="611.46900000000005"/>
  </r>
  <r>
    <n v="5631"/>
    <x v="2806"/>
    <x v="1058"/>
    <d v="2015-02-15T00:00:00"/>
    <x v="1"/>
    <s v="NF-18385"/>
    <s v="Natalie Fritzler"/>
    <x v="0"/>
    <s v="United States"/>
    <s v="Chesapeake"/>
    <s v="Virginia"/>
    <n v="23320"/>
    <x v="0"/>
    <x v="475"/>
    <x v="2"/>
    <s v="Accessories"/>
    <s v="Enermax Aurora Lite Keyboard"/>
    <x v="3904"/>
    <n v="0.15000000000000002"/>
    <n v="199.2825"/>
  </r>
  <r>
    <n v="5632"/>
    <x v="2806"/>
    <x v="1058"/>
    <d v="2015-02-15T00:00:00"/>
    <x v="1"/>
    <s v="NF-18385"/>
    <s v="Natalie Fritzler"/>
    <x v="0"/>
    <s v="United States"/>
    <s v="Chesapeake"/>
    <s v="Virginia"/>
    <n v="23320"/>
    <x v="0"/>
    <x v="1021"/>
    <x v="0"/>
    <s v="Tables"/>
    <s v="Hon 2111 Invitation Series Corner Table"/>
    <x v="3905"/>
    <n v="0.15000000000000002"/>
    <n v="1067.787"/>
  </r>
  <r>
    <n v="5633"/>
    <x v="2806"/>
    <x v="1058"/>
    <d v="2015-02-15T00:00:00"/>
    <x v="1"/>
    <s v="NF-18385"/>
    <s v="Natalie Fritzler"/>
    <x v="0"/>
    <s v="United States"/>
    <s v="Chesapeake"/>
    <s v="Virginia"/>
    <n v="23320"/>
    <x v="0"/>
    <x v="44"/>
    <x v="1"/>
    <s v="Binders"/>
    <s v="Wilson Jones Leather-Like Binders with DublLock Round Rings"/>
    <x v="45"/>
    <n v="0.25"/>
    <n v="13.095000000000001"/>
  </r>
  <r>
    <n v="5634"/>
    <x v="2807"/>
    <x v="713"/>
    <d v="2017-09-28T00:00:00"/>
    <x v="0"/>
    <s v="CR-12580"/>
    <s v="Clay Rozendal"/>
    <x v="2"/>
    <s v="United States"/>
    <s v="New York City"/>
    <s v="New York"/>
    <n v="10009"/>
    <x v="3"/>
    <x v="620"/>
    <x v="1"/>
    <s v="Binders"/>
    <s v="3-ring staple pack"/>
    <x v="3235"/>
    <n v="0.4"/>
    <n v="6.3167999999999997"/>
  </r>
  <r>
    <n v="5635"/>
    <x v="2808"/>
    <x v="901"/>
    <d v="2016-12-06T00:00:00"/>
    <x v="2"/>
    <s v="SU-20665"/>
    <s v="Stephanie Ulpright"/>
    <x v="2"/>
    <s v="United States"/>
    <s v="Ann Arbor"/>
    <s v="Michigan"/>
    <n v="48104"/>
    <x v="2"/>
    <x v="997"/>
    <x v="1"/>
    <s v="Binders"/>
    <s v="Surelock Post Binders"/>
    <x v="3906"/>
    <n v="0.3"/>
    <n v="106.96000000000001"/>
  </r>
  <r>
    <n v="5636"/>
    <x v="2809"/>
    <x v="213"/>
    <d v="2018-09-08T00:00:00"/>
    <x v="1"/>
    <s v="SC-20050"/>
    <s v="Sample Company A"/>
    <x v="2"/>
    <s v="United States"/>
    <s v="La Mesa"/>
    <s v="California"/>
    <n v="91941"/>
    <x v="1"/>
    <x v="340"/>
    <x v="1"/>
    <s v="Binders"/>
    <s v="Square Ring Data Binders, Rigid 75 Pt. Covers, 11 x 14-7/8"/>
    <x v="3907"/>
    <n v="0.4"/>
    <n v="49.536000000000001"/>
  </r>
  <r>
    <n v="5637"/>
    <x v="2809"/>
    <x v="213"/>
    <d v="2018-09-08T00:00:00"/>
    <x v="1"/>
    <s v="SC-20050"/>
    <s v="Sample Company A"/>
    <x v="2"/>
    <s v="United States"/>
    <s v="La Mesa"/>
    <s v="California"/>
    <n v="91941"/>
    <x v="1"/>
    <x v="1523"/>
    <x v="2"/>
    <s v="Accessories"/>
    <s v="Kensington Expert Mouse Optical USB Trackball for PC or Mac"/>
    <x v="3908"/>
    <n v="0.45"/>
    <n v="156.73350000000002"/>
  </r>
  <r>
    <n v="5638"/>
    <x v="2810"/>
    <x v="606"/>
    <d v="2018-04-02T00:00:00"/>
    <x v="1"/>
    <s v="ML-18040"/>
    <s v="Michelle Lonsdale"/>
    <x v="1"/>
    <s v="United States"/>
    <s v="Dearborn"/>
    <s v="Michigan"/>
    <n v="48126"/>
    <x v="2"/>
    <x v="1757"/>
    <x v="0"/>
    <s v="Furnishings"/>
    <s v="Career Cubicle Clock, 8 1/4, Black"/>
    <x v="3909"/>
    <n v="0.3"/>
    <n v="42.588000000000001"/>
  </r>
  <r>
    <n v="5639"/>
    <x v="2811"/>
    <x v="1059"/>
    <d v="2015-12-27T00:00:00"/>
    <x v="1"/>
    <s v="GM-14440"/>
    <s v="Gary McGarr"/>
    <x v="0"/>
    <s v="United States"/>
    <s v="San Diego"/>
    <s v="California"/>
    <n v="92024"/>
    <x v="1"/>
    <x v="157"/>
    <x v="0"/>
    <s v="Chairs"/>
    <s v="SAFCO Arco Folding Chair"/>
    <x v="3579"/>
    <n v="0.45"/>
    <n v="729.16800000000001"/>
  </r>
  <r>
    <n v="5640"/>
    <x v="2811"/>
    <x v="1059"/>
    <d v="2015-12-27T00:00:00"/>
    <x v="1"/>
    <s v="GM-14440"/>
    <s v="Gary McGarr"/>
    <x v="0"/>
    <s v="United States"/>
    <s v="San Diego"/>
    <s v="California"/>
    <n v="92024"/>
    <x v="1"/>
    <x v="467"/>
    <x v="0"/>
    <s v="Chairs"/>
    <s v="Safco Contoured Stacking Chairs"/>
    <x v="3064"/>
    <n v="0.45"/>
    <n v="314.68799999999999"/>
  </r>
  <r>
    <n v="5641"/>
    <x v="2812"/>
    <x v="865"/>
    <d v="2015-09-28T00:00:00"/>
    <x v="1"/>
    <s v="JK-15640"/>
    <s v="Jim Kriz"/>
    <x v="2"/>
    <s v="United States"/>
    <s v="Lakewood"/>
    <s v="Ohio"/>
    <n v="44107"/>
    <x v="3"/>
    <x v="1732"/>
    <x v="1"/>
    <s v="Paper"/>
    <s v="EcoTones Memo Sheets"/>
    <x v="3910"/>
    <n v="0.4"/>
    <n v="17.28"/>
  </r>
  <r>
    <n v="5642"/>
    <x v="2813"/>
    <x v="459"/>
    <d v="2018-04-05T00:00:00"/>
    <x v="2"/>
    <s v="AT-10435"/>
    <s v="Alyssa Tate"/>
    <x v="2"/>
    <s v="United States"/>
    <s v="Meriden"/>
    <s v="Connecticut"/>
    <n v="6450"/>
    <x v="3"/>
    <x v="21"/>
    <x v="1"/>
    <s v="Art"/>
    <s v="Newell 318"/>
    <x v="1731"/>
    <n v="0.25"/>
    <n v="8.34"/>
  </r>
  <r>
    <n v="5643"/>
    <x v="2814"/>
    <x v="178"/>
    <d v="2017-04-05T00:00:00"/>
    <x v="0"/>
    <s v="DB-12910"/>
    <s v="Daniel Byrd"/>
    <x v="2"/>
    <s v="United States"/>
    <s v="Columbus"/>
    <s v="Georgia"/>
    <n v="31907"/>
    <x v="0"/>
    <x v="247"/>
    <x v="0"/>
    <s v="Furnishings"/>
    <s v="Regeneration Desk Collection"/>
    <x v="983"/>
    <n v="0.25"/>
    <n v="5.28"/>
  </r>
  <r>
    <n v="5644"/>
    <x v="2815"/>
    <x v="1060"/>
    <d v="2016-05-20T00:00:00"/>
    <x v="0"/>
    <s v="AH-10690"/>
    <s v="Anna Häberlin"/>
    <x v="1"/>
    <s v="United States"/>
    <s v="Roswell"/>
    <s v="Georgia"/>
    <n v="30076"/>
    <x v="0"/>
    <x v="1303"/>
    <x v="1"/>
    <s v="Envelopes"/>
    <s v="Wausau Papers Astrobrights Colored Envelopes"/>
    <x v="1444"/>
    <n v="0.25"/>
    <n v="13.455000000000002"/>
  </r>
  <r>
    <n v="5645"/>
    <x v="2816"/>
    <x v="721"/>
    <d v="2018-03-26T00:00:00"/>
    <x v="2"/>
    <s v="SJ-20125"/>
    <s v="Sanjit Jacobs"/>
    <x v="2"/>
    <s v="United States"/>
    <s v="Seattle"/>
    <s v="Washington"/>
    <n v="98105"/>
    <x v="1"/>
    <x v="530"/>
    <x v="1"/>
    <s v="Binders"/>
    <s v="Cardinal Slant-D Ring Binder, Heavy Gauge Vinyl"/>
    <x v="1577"/>
    <n v="0.4"/>
    <n v="20.855999999999998"/>
  </r>
  <r>
    <n v="5646"/>
    <x v="2817"/>
    <x v="349"/>
    <d v="2018-04-19T00:00:00"/>
    <x v="1"/>
    <s v="HM-14860"/>
    <s v="Harry Marie"/>
    <x v="1"/>
    <s v="United States"/>
    <s v="Morristown"/>
    <s v="New Jersey"/>
    <n v="7960"/>
    <x v="3"/>
    <x v="943"/>
    <x v="0"/>
    <s v="Furnishings"/>
    <s v="Tensor Computer Mounted Lamp"/>
    <x v="3911"/>
    <n v="0.4"/>
    <n v="44.67"/>
  </r>
  <r>
    <n v="5647"/>
    <x v="2818"/>
    <x v="1038"/>
    <d v="2016-01-09T00:00:00"/>
    <x v="1"/>
    <s v="AG-10495"/>
    <s v="Andrew Gjertsen"/>
    <x v="1"/>
    <s v="United States"/>
    <s v="Alexandria"/>
    <s v="Virginia"/>
    <n v="22304"/>
    <x v="0"/>
    <x v="1001"/>
    <x v="0"/>
    <s v="Furnishings"/>
    <s v="DAX Wood Document Frame"/>
    <x v="3912"/>
    <n v="0.25"/>
    <n v="144.16499999999999"/>
  </r>
  <r>
    <n v="5648"/>
    <x v="2819"/>
    <x v="808"/>
    <d v="2018-11-07T00:00:00"/>
    <x v="1"/>
    <s v="JB-16000"/>
    <s v="Joy Bell-"/>
    <x v="0"/>
    <s v="United States"/>
    <s v="Salt Lake City"/>
    <s v="Utah"/>
    <n v="84106"/>
    <x v="1"/>
    <x v="585"/>
    <x v="1"/>
    <s v="Paper"/>
    <s v="Xerox 220"/>
    <x v="537"/>
    <n v="0.4"/>
    <n v="11.664"/>
  </r>
  <r>
    <n v="5649"/>
    <x v="2820"/>
    <x v="729"/>
    <d v="2018-07-19T00:00:00"/>
    <x v="0"/>
    <s v="AJ-10795"/>
    <s v="Anthony Johnson"/>
    <x v="1"/>
    <s v="United States"/>
    <s v="Apple Valley"/>
    <s v="California"/>
    <n v="92307"/>
    <x v="1"/>
    <x v="1516"/>
    <x v="1"/>
    <s v="Paper"/>
    <s v="Xerox 221"/>
    <x v="56"/>
    <n v="0.4"/>
    <n v="19.439999999999998"/>
  </r>
  <r>
    <n v="5650"/>
    <x v="2820"/>
    <x v="729"/>
    <d v="2018-07-19T00:00:00"/>
    <x v="0"/>
    <s v="AJ-10795"/>
    <s v="Anthony Johnson"/>
    <x v="1"/>
    <s v="United States"/>
    <s v="Apple Valley"/>
    <s v="California"/>
    <n v="92307"/>
    <x v="1"/>
    <x v="1758"/>
    <x v="1"/>
    <s v="Envelopes"/>
    <s v="Peel &amp; Seel Recycled Catalog Envelopes, Brown"/>
    <x v="3913"/>
    <n v="0.4"/>
    <n v="34.739999999999995"/>
  </r>
  <r>
    <n v="5651"/>
    <x v="2820"/>
    <x v="729"/>
    <d v="2018-07-19T00:00:00"/>
    <x v="0"/>
    <s v="AJ-10795"/>
    <s v="Anthony Johnson"/>
    <x v="1"/>
    <s v="United States"/>
    <s v="Apple Valley"/>
    <s v="California"/>
    <n v="92307"/>
    <x v="1"/>
    <x v="1505"/>
    <x v="1"/>
    <s v="Storage"/>
    <s v="Sterilite Show Offs Storage Containers"/>
    <x v="232"/>
    <n v="0.5"/>
    <n v="5.28"/>
  </r>
  <r>
    <n v="5652"/>
    <x v="2820"/>
    <x v="729"/>
    <d v="2018-07-19T00:00:00"/>
    <x v="0"/>
    <s v="AJ-10795"/>
    <s v="Anthony Johnson"/>
    <x v="1"/>
    <s v="United States"/>
    <s v="Apple Valley"/>
    <s v="California"/>
    <n v="92307"/>
    <x v="1"/>
    <x v="178"/>
    <x v="0"/>
    <s v="Bookcases"/>
    <s v="Atlantic Metals Mobile 4-Shelf Bookcases, Custom Colors"/>
    <x v="3914"/>
    <n v="0.5"/>
    <n v="597.08249999999998"/>
  </r>
  <r>
    <n v="5653"/>
    <x v="2821"/>
    <x v="833"/>
    <d v="2018-10-11T00:00:00"/>
    <x v="1"/>
    <s v="MM-18280"/>
    <s v="Muhammed MacIntyre"/>
    <x v="1"/>
    <s v="United States"/>
    <s v="New York City"/>
    <s v="New York"/>
    <n v="10009"/>
    <x v="3"/>
    <x v="1522"/>
    <x v="1"/>
    <s v="Paper"/>
    <s v="Xerox 1893"/>
    <x v="1010"/>
    <n v="0.4"/>
    <n v="24.594000000000001"/>
  </r>
  <r>
    <n v="5654"/>
    <x v="2822"/>
    <x v="130"/>
    <d v="2015-11-11T00:00:00"/>
    <x v="1"/>
    <s v="TH-21235"/>
    <s v="Tiffany House"/>
    <x v="1"/>
    <s v="United States"/>
    <s v="Long Beach"/>
    <s v="California"/>
    <n v="90805"/>
    <x v="1"/>
    <x v="134"/>
    <x v="1"/>
    <s v="Art"/>
    <s v="Newell 343"/>
    <x v="3915"/>
    <n v="0.45"/>
    <n v="1.617"/>
  </r>
  <r>
    <n v="5655"/>
    <x v="2823"/>
    <x v="122"/>
    <d v="2017-12-21T00:00:00"/>
    <x v="2"/>
    <s v="AH-10120"/>
    <s v="Adrian Hane"/>
    <x v="2"/>
    <s v="United States"/>
    <s v="Salem"/>
    <s v="Oregon"/>
    <n v="97301"/>
    <x v="1"/>
    <x v="443"/>
    <x v="1"/>
    <s v="Binders"/>
    <s v="Vinyl Sectional Post Binders"/>
    <x v="3916"/>
    <n v="0.4"/>
    <n v="27.144000000000002"/>
  </r>
  <r>
    <n v="5656"/>
    <x v="2823"/>
    <x v="122"/>
    <d v="2017-12-21T00:00:00"/>
    <x v="2"/>
    <s v="AH-10120"/>
    <s v="Adrian Hane"/>
    <x v="2"/>
    <s v="United States"/>
    <s v="Salem"/>
    <s v="Oregon"/>
    <n v="97301"/>
    <x v="1"/>
    <x v="512"/>
    <x v="1"/>
    <s v="Art"/>
    <s v="Newell 312"/>
    <x v="3917"/>
    <n v="0.45"/>
    <n v="10.2784"/>
  </r>
  <r>
    <n v="5657"/>
    <x v="2823"/>
    <x v="122"/>
    <d v="2017-12-21T00:00:00"/>
    <x v="2"/>
    <s v="AH-10120"/>
    <s v="Adrian Hane"/>
    <x v="2"/>
    <s v="United States"/>
    <s v="Salem"/>
    <s v="Oregon"/>
    <n v="97301"/>
    <x v="1"/>
    <x v="1749"/>
    <x v="1"/>
    <s v="Paper"/>
    <s v="Black Print Carbonless 8 1/2 x 8 1/4 Rapid Memo Book"/>
    <x v="25"/>
    <n v="0.4"/>
    <n v="6.9887999999999995"/>
  </r>
  <r>
    <n v="5658"/>
    <x v="2823"/>
    <x v="122"/>
    <d v="2017-12-21T00:00:00"/>
    <x v="2"/>
    <s v="AH-10120"/>
    <s v="Adrian Hane"/>
    <x v="2"/>
    <s v="United States"/>
    <s v="Salem"/>
    <s v="Oregon"/>
    <n v="97301"/>
    <x v="1"/>
    <x v="437"/>
    <x v="2"/>
    <s v="Accessories"/>
    <s v="Sony Micro Vault Click 8 GB USB 2.0 Flash Drive"/>
    <x v="3918"/>
    <n v="0.45"/>
    <n v="62.026800000000001"/>
  </r>
  <r>
    <n v="5659"/>
    <x v="2823"/>
    <x v="122"/>
    <d v="2017-12-21T00:00:00"/>
    <x v="2"/>
    <s v="AH-10120"/>
    <s v="Adrian Hane"/>
    <x v="2"/>
    <s v="United States"/>
    <s v="Salem"/>
    <s v="Oregon"/>
    <n v="97301"/>
    <x v="1"/>
    <x v="1000"/>
    <x v="0"/>
    <s v="Tables"/>
    <s v="Iceberg OfficeWorks 42 Round Tables"/>
    <x v="3919"/>
    <n v="0.45"/>
    <n v="207.5975"/>
  </r>
  <r>
    <n v="5660"/>
    <x v="2823"/>
    <x v="122"/>
    <d v="2017-12-21T00:00:00"/>
    <x v="2"/>
    <s v="AH-10120"/>
    <s v="Adrian Hane"/>
    <x v="2"/>
    <s v="United States"/>
    <s v="Salem"/>
    <s v="Oregon"/>
    <n v="97301"/>
    <x v="1"/>
    <x v="1508"/>
    <x v="1"/>
    <s v="Labels"/>
    <s v="Avery White Multi-Purpose Labels"/>
    <x v="795"/>
    <n v="0.4"/>
    <n v="9.5616000000000003"/>
  </r>
  <r>
    <n v="5661"/>
    <x v="2823"/>
    <x v="122"/>
    <d v="2017-12-21T00:00:00"/>
    <x v="2"/>
    <s v="AH-10120"/>
    <s v="Adrian Hane"/>
    <x v="2"/>
    <s v="United States"/>
    <s v="Salem"/>
    <s v="Oregon"/>
    <n v="97301"/>
    <x v="1"/>
    <x v="1378"/>
    <x v="2"/>
    <s v="Phones"/>
    <s v="Macally Suction Cup Mount"/>
    <x v="3920"/>
    <n v="0.4"/>
    <n v="17.207999999999998"/>
  </r>
  <r>
    <n v="5662"/>
    <x v="2824"/>
    <x v="446"/>
    <d v="2017-10-01T00:00:00"/>
    <x v="1"/>
    <s v="CL-12700"/>
    <s v="Craig Leslie"/>
    <x v="2"/>
    <s v="United States"/>
    <s v="Aurora"/>
    <s v="Colorado"/>
    <n v="80013"/>
    <x v="1"/>
    <x v="278"/>
    <x v="0"/>
    <s v="Furnishings"/>
    <s v="Electrix 20W Halogen Replacement Bulb for Zoom-In Desk Lamp"/>
    <x v="3921"/>
    <n v="0.4"/>
    <n v="12.864000000000001"/>
  </r>
  <r>
    <n v="5663"/>
    <x v="2824"/>
    <x v="446"/>
    <d v="2017-10-01T00:00:00"/>
    <x v="1"/>
    <s v="CL-12700"/>
    <s v="Craig Leslie"/>
    <x v="2"/>
    <s v="United States"/>
    <s v="Aurora"/>
    <s v="Colorado"/>
    <n v="80013"/>
    <x v="1"/>
    <x v="1043"/>
    <x v="1"/>
    <s v="Storage"/>
    <s v="Sensible Storage WireTech Storage Systems"/>
    <x v="3922"/>
    <n v="0.5"/>
    <n v="255.52799999999999"/>
  </r>
  <r>
    <n v="5664"/>
    <x v="2825"/>
    <x v="658"/>
    <d v="2017-07-21T00:00:00"/>
    <x v="3"/>
    <s v="JG-15310"/>
    <s v="Jason Gross"/>
    <x v="1"/>
    <s v="United States"/>
    <s v="Newark"/>
    <s v="Ohio"/>
    <n v="43055"/>
    <x v="3"/>
    <x v="1759"/>
    <x v="1"/>
    <s v="Art"/>
    <s v="Boston 16765 Mini Stand Up Battery Pencil Sharpener"/>
    <x v="3923"/>
    <n v="0.25"/>
    <n v="13.991999999999999"/>
  </r>
  <r>
    <n v="5665"/>
    <x v="2825"/>
    <x v="658"/>
    <d v="2017-07-21T00:00:00"/>
    <x v="3"/>
    <s v="JG-15310"/>
    <s v="Jason Gross"/>
    <x v="1"/>
    <s v="United States"/>
    <s v="Newark"/>
    <s v="Ohio"/>
    <n v="43055"/>
    <x v="3"/>
    <x v="1085"/>
    <x v="1"/>
    <s v="Binders"/>
    <s v="Wilson Jones 1 Hanging DublLock Ring Binders"/>
    <x v="2186"/>
    <n v="0.4"/>
    <n v="6.6527999999999992"/>
  </r>
  <r>
    <n v="5666"/>
    <x v="2825"/>
    <x v="658"/>
    <d v="2017-07-21T00:00:00"/>
    <x v="3"/>
    <s v="JG-15310"/>
    <s v="Jason Gross"/>
    <x v="1"/>
    <s v="United States"/>
    <s v="Newark"/>
    <s v="Ohio"/>
    <n v="43055"/>
    <x v="3"/>
    <x v="225"/>
    <x v="1"/>
    <s v="Storage"/>
    <s v="Safco Steel Mobile File Cart"/>
    <x v="3924"/>
    <n v="0.5"/>
    <n v="33.344000000000001"/>
  </r>
  <r>
    <n v="5667"/>
    <x v="2825"/>
    <x v="658"/>
    <d v="2017-07-21T00:00:00"/>
    <x v="3"/>
    <s v="JG-15310"/>
    <s v="Jason Gross"/>
    <x v="1"/>
    <s v="United States"/>
    <s v="Newark"/>
    <s v="Ohio"/>
    <n v="43055"/>
    <x v="3"/>
    <x v="821"/>
    <x v="1"/>
    <s v="Storage"/>
    <s v="Fellowes Mobile File Cart, Black"/>
    <x v="3925"/>
    <n v="0.5"/>
    <n v="49.744"/>
  </r>
  <r>
    <n v="5668"/>
    <x v="2826"/>
    <x v="725"/>
    <d v="2017-06-15T00:00:00"/>
    <x v="1"/>
    <s v="SE-20110"/>
    <s v="Sanjit Engle"/>
    <x v="0"/>
    <s v="United States"/>
    <s v="Seattle"/>
    <s v="Washington"/>
    <n v="98103"/>
    <x v="1"/>
    <x v="676"/>
    <x v="1"/>
    <s v="Labels"/>
    <s v="Avery 486"/>
    <x v="2"/>
    <n v="0.4"/>
    <n v="8.7719999999999985"/>
  </r>
  <r>
    <n v="5669"/>
    <x v="2826"/>
    <x v="725"/>
    <d v="2017-06-15T00:00:00"/>
    <x v="1"/>
    <s v="SE-20110"/>
    <s v="Sanjit Engle"/>
    <x v="0"/>
    <s v="United States"/>
    <s v="Seattle"/>
    <s v="Washington"/>
    <n v="98103"/>
    <x v="1"/>
    <x v="544"/>
    <x v="1"/>
    <s v="Binders"/>
    <s v="Wilson Jones Turn Tabs Binder Tool for Ring Binders"/>
    <x v="3926"/>
    <n v="0.4"/>
    <n v="32.3904"/>
  </r>
  <r>
    <n v="5670"/>
    <x v="2826"/>
    <x v="725"/>
    <d v="2017-06-15T00:00:00"/>
    <x v="1"/>
    <s v="SE-20110"/>
    <s v="Sanjit Engle"/>
    <x v="0"/>
    <s v="United States"/>
    <s v="Seattle"/>
    <s v="Washington"/>
    <n v="98103"/>
    <x v="1"/>
    <x v="1301"/>
    <x v="2"/>
    <s v="Accessories"/>
    <s v="Logitech G35 7.1-Channel Surround Sound Headset"/>
    <x v="1917"/>
    <n v="0.45"/>
    <n v="214.48350000000002"/>
  </r>
  <r>
    <n v="5671"/>
    <x v="2827"/>
    <x v="988"/>
    <d v="2016-06-11T00:00:00"/>
    <x v="0"/>
    <s v="TG-21640"/>
    <s v="Trudy Glocke"/>
    <x v="0"/>
    <s v="United States"/>
    <s v="Pocatello"/>
    <s v="Idaho"/>
    <n v="83201"/>
    <x v="1"/>
    <x v="1740"/>
    <x v="0"/>
    <s v="Furnishings"/>
    <s v="Luxo Adjustable Task Clamp Lamp"/>
    <x v="3927"/>
    <n v="0.4"/>
    <n v="213.21600000000001"/>
  </r>
  <r>
    <n v="5672"/>
    <x v="2827"/>
    <x v="988"/>
    <d v="2016-06-11T00:00:00"/>
    <x v="0"/>
    <s v="TG-21640"/>
    <s v="Trudy Glocke"/>
    <x v="0"/>
    <s v="United States"/>
    <s v="Pocatello"/>
    <s v="Idaho"/>
    <n v="83201"/>
    <x v="1"/>
    <x v="1717"/>
    <x v="2"/>
    <s v="Phones"/>
    <s v="Dexim XPower Skin Super-Thin Power Case for iPhone 5 - Black"/>
    <x v="3928"/>
    <n v="0.4"/>
    <n v="84.2256"/>
  </r>
  <r>
    <n v="5673"/>
    <x v="2828"/>
    <x v="855"/>
    <d v="2018-11-03T00:00:00"/>
    <x v="1"/>
    <s v="SH-19975"/>
    <s v="Sally Hughsby"/>
    <x v="1"/>
    <s v="United States"/>
    <s v="Dallas"/>
    <s v="Texas"/>
    <n v="75081"/>
    <x v="2"/>
    <x v="1652"/>
    <x v="1"/>
    <s v="Envelopes"/>
    <s v="#6 3/4 Gummed Flap White Envelopes"/>
    <x v="3329"/>
    <n v="0.3"/>
    <n v="11.087999999999999"/>
  </r>
  <r>
    <n v="5674"/>
    <x v="2828"/>
    <x v="855"/>
    <d v="2018-11-03T00:00:00"/>
    <x v="1"/>
    <s v="SH-19975"/>
    <s v="Sally Hughsby"/>
    <x v="1"/>
    <s v="United States"/>
    <s v="Dallas"/>
    <s v="Texas"/>
    <n v="75081"/>
    <x v="2"/>
    <x v="523"/>
    <x v="1"/>
    <s v="Paper"/>
    <s v="Xerox 1972"/>
    <x v="578"/>
    <n v="0.3"/>
    <n v="5.9135999999999997"/>
  </r>
  <r>
    <n v="5675"/>
    <x v="2829"/>
    <x v="115"/>
    <d v="2017-01-27T00:00:00"/>
    <x v="1"/>
    <s v="MC-17275"/>
    <s v="Marc Crier"/>
    <x v="0"/>
    <s v="United States"/>
    <s v="Seattle"/>
    <s v="Washington"/>
    <n v="98105"/>
    <x v="1"/>
    <x v="644"/>
    <x v="1"/>
    <s v="Paper"/>
    <s v="Xerox 218"/>
    <x v="91"/>
    <n v="0.4"/>
    <n v="7.7759999999999998"/>
  </r>
  <r>
    <n v="5676"/>
    <x v="2830"/>
    <x v="1061"/>
    <d v="2015-06-02T00:00:00"/>
    <x v="1"/>
    <s v="PJ-18835"/>
    <s v="Patrick Jones"/>
    <x v="1"/>
    <s v="United States"/>
    <s v="Seattle"/>
    <s v="Washington"/>
    <n v="98115"/>
    <x v="1"/>
    <x v="179"/>
    <x v="2"/>
    <s v="Phones"/>
    <s v="I Needs 3d Hello Kitty Hybrid Silicone Case Cover for HTC One X 4g with 3d Hello Kitty Stylus Pen Green/pink"/>
    <x v="3929"/>
    <n v="0.4"/>
    <n v="34.444800000000001"/>
  </r>
  <r>
    <n v="5677"/>
    <x v="2830"/>
    <x v="1061"/>
    <d v="2015-06-02T00:00:00"/>
    <x v="1"/>
    <s v="PJ-18835"/>
    <s v="Patrick Jones"/>
    <x v="1"/>
    <s v="United States"/>
    <s v="Seattle"/>
    <s v="Washington"/>
    <n v="98115"/>
    <x v="1"/>
    <x v="1691"/>
    <x v="2"/>
    <s v="Accessories"/>
    <s v="Imation 30456 USB Flash Drive 8GB"/>
    <x v="3930"/>
    <n v="0.45"/>
    <n v="15.180000000000001"/>
  </r>
  <r>
    <n v="5678"/>
    <x v="2831"/>
    <x v="282"/>
    <d v="2016-01-05T00:00:00"/>
    <x v="1"/>
    <s v="ZC-21910"/>
    <s v="Zuschuss Carroll"/>
    <x v="0"/>
    <s v="United States"/>
    <s v="Chicago"/>
    <s v="Illinois"/>
    <n v="60610"/>
    <x v="2"/>
    <x v="1525"/>
    <x v="0"/>
    <s v="Furnishings"/>
    <s v="Tenex Chairmats For Use with Hard Floors"/>
    <x v="2316"/>
    <n v="0.3"/>
    <n v="27.283199999999997"/>
  </r>
  <r>
    <n v="5679"/>
    <x v="2832"/>
    <x v="1062"/>
    <d v="2017-08-03T00:00:00"/>
    <x v="1"/>
    <s v="SC-20680"/>
    <s v="Steve Carroll"/>
    <x v="2"/>
    <s v="United States"/>
    <s v="Holland"/>
    <s v="Michigan"/>
    <n v="49423"/>
    <x v="2"/>
    <x v="848"/>
    <x v="1"/>
    <s v="Fasteners"/>
    <s v="Staples"/>
    <x v="3931"/>
    <n v="0.3"/>
    <n v="14.308"/>
  </r>
  <r>
    <n v="5680"/>
    <x v="2832"/>
    <x v="1062"/>
    <d v="2017-08-03T00:00:00"/>
    <x v="1"/>
    <s v="SC-20680"/>
    <s v="Steve Carroll"/>
    <x v="2"/>
    <s v="United States"/>
    <s v="Holland"/>
    <s v="Michigan"/>
    <n v="49423"/>
    <x v="2"/>
    <x v="519"/>
    <x v="1"/>
    <s v="Paper"/>
    <s v="Xerox 1889"/>
    <x v="1427"/>
    <n v="0.3"/>
    <n v="76.944000000000003"/>
  </r>
  <r>
    <n v="5681"/>
    <x v="2833"/>
    <x v="446"/>
    <d v="2017-09-30T00:00:00"/>
    <x v="1"/>
    <s v="BP-11230"/>
    <s v="Benjamin Patterson"/>
    <x v="0"/>
    <s v="United States"/>
    <s v="Broken Arrow"/>
    <s v="Oklahoma"/>
    <n v="74012"/>
    <x v="2"/>
    <x v="1206"/>
    <x v="1"/>
    <s v="Binders"/>
    <s v="Avery Heavy-Duty EZD View Binder with Locking Rings"/>
    <x v="3932"/>
    <n v="0.3"/>
    <n v="4.4659999999999993"/>
  </r>
  <r>
    <n v="5682"/>
    <x v="2833"/>
    <x v="446"/>
    <d v="2017-09-30T00:00:00"/>
    <x v="1"/>
    <s v="BP-11230"/>
    <s v="Benjamin Patterson"/>
    <x v="0"/>
    <s v="United States"/>
    <s v="Broken Arrow"/>
    <s v="Oklahoma"/>
    <n v="74012"/>
    <x v="2"/>
    <x v="55"/>
    <x v="1"/>
    <s v="Paper"/>
    <s v="Xerox 232"/>
    <x v="90"/>
    <n v="0.3"/>
    <n v="4.5359999999999996"/>
  </r>
  <r>
    <n v="5683"/>
    <x v="2834"/>
    <x v="1063"/>
    <d v="2015-04-08T00:00:00"/>
    <x v="1"/>
    <s v="RD-19585"/>
    <s v="Rob Dowd"/>
    <x v="0"/>
    <s v="United States"/>
    <s v="Athens"/>
    <s v="Georgia"/>
    <n v="30605"/>
    <x v="0"/>
    <x v="1634"/>
    <x v="1"/>
    <s v="Paper"/>
    <s v="Xerox 1990"/>
    <x v="3329"/>
    <n v="0.25"/>
    <n v="11.879999999999999"/>
  </r>
  <r>
    <n v="5684"/>
    <x v="2834"/>
    <x v="1063"/>
    <d v="2015-04-08T00:00:00"/>
    <x v="1"/>
    <s v="RD-19585"/>
    <s v="Rob Dowd"/>
    <x v="0"/>
    <s v="United States"/>
    <s v="Athens"/>
    <s v="Georgia"/>
    <n v="30605"/>
    <x v="0"/>
    <x v="1521"/>
    <x v="2"/>
    <s v="Phones"/>
    <s v="Motorola Droid Maxx"/>
    <x v="3933"/>
    <n v="0.25"/>
    <n v="787.44749999999999"/>
  </r>
  <r>
    <n v="5685"/>
    <x v="2834"/>
    <x v="1063"/>
    <d v="2015-04-08T00:00:00"/>
    <x v="1"/>
    <s v="RD-19585"/>
    <s v="Rob Dowd"/>
    <x v="0"/>
    <s v="United States"/>
    <s v="Athens"/>
    <s v="Georgia"/>
    <n v="30605"/>
    <x v="0"/>
    <x v="1271"/>
    <x v="1"/>
    <s v="Appliances"/>
    <s v="Euro-Pro Shark Turbo Vacuum"/>
    <x v="894"/>
    <n v="0.25"/>
    <n v="116.17500000000001"/>
  </r>
  <r>
    <n v="5686"/>
    <x v="2835"/>
    <x v="599"/>
    <d v="2016-11-05T00:00:00"/>
    <x v="3"/>
    <s v="KL-16645"/>
    <s v="Ken Lonsdale"/>
    <x v="0"/>
    <s v="United States"/>
    <s v="Seattle"/>
    <s v="Washington"/>
    <n v="98105"/>
    <x v="1"/>
    <x v="102"/>
    <x v="1"/>
    <s v="Binders"/>
    <s v="Avery Trapezoid Ring Binder, 3 Capacity, Black, 1040 sheets"/>
    <x v="2031"/>
    <n v="0.4"/>
    <n v="59.011200000000002"/>
  </r>
  <r>
    <n v="5687"/>
    <x v="2836"/>
    <x v="1064"/>
    <d v="2015-07-28T00:00:00"/>
    <x v="3"/>
    <s v="CK-12205"/>
    <s v="Chloris Kastensmidt"/>
    <x v="0"/>
    <s v="United States"/>
    <s v="Apopka"/>
    <s v="Florida"/>
    <n v="32712"/>
    <x v="0"/>
    <x v="110"/>
    <x v="1"/>
    <s v="Fasteners"/>
    <s v="OIC Colored Binder Clips, Assorted Sizes"/>
    <x v="3934"/>
    <n v="0.25"/>
    <n v="10.74"/>
  </r>
  <r>
    <n v="5688"/>
    <x v="2836"/>
    <x v="1064"/>
    <d v="2015-07-28T00:00:00"/>
    <x v="3"/>
    <s v="CK-12205"/>
    <s v="Chloris Kastensmidt"/>
    <x v="0"/>
    <s v="United States"/>
    <s v="Apopka"/>
    <s v="Florida"/>
    <n v="32712"/>
    <x v="0"/>
    <x v="1251"/>
    <x v="0"/>
    <s v="Furnishings"/>
    <s v="DataProducts Ampli Magnifier Task Lamp, Black,"/>
    <x v="3935"/>
    <n v="0.25"/>
    <n v="97.415999999999997"/>
  </r>
  <r>
    <n v="5689"/>
    <x v="2836"/>
    <x v="1064"/>
    <d v="2015-07-28T00:00:00"/>
    <x v="3"/>
    <s v="CK-12205"/>
    <s v="Chloris Kastensmidt"/>
    <x v="0"/>
    <s v="United States"/>
    <s v="Apopka"/>
    <s v="Florida"/>
    <n v="32712"/>
    <x v="0"/>
    <x v="1214"/>
    <x v="1"/>
    <s v="Envelopes"/>
    <s v="#10- 4 1/8 x 9 1/2 Recycled Envelopes"/>
    <x v="3936"/>
    <n v="0.25"/>
    <n v="36.707999999999998"/>
  </r>
  <r>
    <n v="5690"/>
    <x v="2837"/>
    <x v="207"/>
    <d v="2016-12-31T00:00:00"/>
    <x v="1"/>
    <s v="RB-19705"/>
    <s v="Roger Barcio"/>
    <x v="2"/>
    <s v="United States"/>
    <s v="Houston"/>
    <s v="Texas"/>
    <n v="77070"/>
    <x v="2"/>
    <x v="1745"/>
    <x v="0"/>
    <s v="Chairs"/>
    <s v="Office Star - Contemporary Task Swivel chair with 2-way adjustable arms, Plum"/>
    <x v="3937"/>
    <n v="0.35"/>
    <n v="178.7877"/>
  </r>
  <r>
    <n v="5691"/>
    <x v="2838"/>
    <x v="895"/>
    <d v="2016-12-16T00:00:00"/>
    <x v="1"/>
    <s v="KM-16225"/>
    <s v="Kalyca Meade"/>
    <x v="1"/>
    <s v="United States"/>
    <s v="Baltimore"/>
    <s v="Maryland"/>
    <n v="21215"/>
    <x v="3"/>
    <x v="1279"/>
    <x v="1"/>
    <s v="Art"/>
    <s v="Manco Dry-Lighter Erasable Highlighter"/>
    <x v="3251"/>
    <n v="0.25"/>
    <n v="20.52"/>
  </r>
  <r>
    <n v="5692"/>
    <x v="2838"/>
    <x v="895"/>
    <d v="2016-12-16T00:00:00"/>
    <x v="1"/>
    <s v="KM-16225"/>
    <s v="Kalyca Meade"/>
    <x v="1"/>
    <s v="United States"/>
    <s v="Baltimore"/>
    <s v="Maryland"/>
    <n v="21215"/>
    <x v="3"/>
    <x v="422"/>
    <x v="1"/>
    <s v="Paper"/>
    <s v="Recycled Desk Saver Line While You Were Out Book, 5 1/2 X 4"/>
    <x v="908"/>
    <n v="0.4"/>
    <n v="26.849999999999998"/>
  </r>
  <r>
    <n v="5693"/>
    <x v="2838"/>
    <x v="895"/>
    <d v="2016-12-16T00:00:00"/>
    <x v="1"/>
    <s v="KM-16225"/>
    <s v="Kalyca Meade"/>
    <x v="1"/>
    <s v="United States"/>
    <s v="Baltimore"/>
    <s v="Maryland"/>
    <n v="21215"/>
    <x v="3"/>
    <x v="524"/>
    <x v="2"/>
    <s v="Phones"/>
    <s v="Cisco 8x8 Inc. 6753i IP Business Phone System"/>
    <x v="3938"/>
    <n v="0.4"/>
    <n v="80.994"/>
  </r>
  <r>
    <n v="5694"/>
    <x v="2838"/>
    <x v="895"/>
    <d v="2016-12-16T00:00:00"/>
    <x v="1"/>
    <s v="KM-16225"/>
    <s v="Kalyca Meade"/>
    <x v="1"/>
    <s v="United States"/>
    <s v="Baltimore"/>
    <s v="Maryland"/>
    <n v="21215"/>
    <x v="3"/>
    <x v="1714"/>
    <x v="1"/>
    <s v="Paper"/>
    <s v="Astroparche Fine Business Paper"/>
    <x v="1579"/>
    <n v="0.4"/>
    <n v="15.839999999999998"/>
  </r>
  <r>
    <n v="5695"/>
    <x v="2838"/>
    <x v="895"/>
    <d v="2016-12-16T00:00:00"/>
    <x v="1"/>
    <s v="KM-16225"/>
    <s v="Kalyca Meade"/>
    <x v="1"/>
    <s v="United States"/>
    <s v="Baltimore"/>
    <s v="Maryland"/>
    <n v="21215"/>
    <x v="3"/>
    <x v="323"/>
    <x v="0"/>
    <s v="Chairs"/>
    <s v="Global Ergonomic Managers Chair"/>
    <x v="3036"/>
    <n v="0.25"/>
    <n v="407.20500000000004"/>
  </r>
  <r>
    <n v="5696"/>
    <x v="2839"/>
    <x v="465"/>
    <d v="2017-05-07T00:00:00"/>
    <x v="0"/>
    <s v="AH-10465"/>
    <s v="Amy Hunt"/>
    <x v="0"/>
    <s v="United States"/>
    <s v="San Francisco"/>
    <s v="California"/>
    <n v="94109"/>
    <x v="1"/>
    <x v="972"/>
    <x v="0"/>
    <s v="Tables"/>
    <s v="Hon 61000 Series Interactive Training Tables"/>
    <x v="3939"/>
    <n v="0.45"/>
    <n v="39.098399999999998"/>
  </r>
  <r>
    <n v="5697"/>
    <x v="2840"/>
    <x v="336"/>
    <d v="2018-10-18T00:00:00"/>
    <x v="1"/>
    <s v="AG-10765"/>
    <s v="Anthony Garverick"/>
    <x v="2"/>
    <s v="United States"/>
    <s v="Chicago"/>
    <s v="Illinois"/>
    <n v="60623"/>
    <x v="2"/>
    <x v="338"/>
    <x v="1"/>
    <s v="Binders"/>
    <s v="GBC Twin Loop Wire Binding Elements, 9/16 Spine, Black"/>
    <x v="3940"/>
    <n v="0.3"/>
    <n v="19.177199999999999"/>
  </r>
  <r>
    <n v="5698"/>
    <x v="2840"/>
    <x v="336"/>
    <d v="2018-10-18T00:00:00"/>
    <x v="1"/>
    <s v="AG-10765"/>
    <s v="Anthony Garverick"/>
    <x v="2"/>
    <s v="United States"/>
    <s v="Chicago"/>
    <s v="Illinois"/>
    <n v="60623"/>
    <x v="2"/>
    <x v="1080"/>
    <x v="1"/>
    <s v="Binders"/>
    <s v="Catalog Binders with Expanding Posts"/>
    <x v="3941"/>
    <n v="0.3"/>
    <n v="9.4191999999999982"/>
  </r>
  <r>
    <n v="5699"/>
    <x v="2841"/>
    <x v="732"/>
    <d v="2017-11-05T00:00:00"/>
    <x v="3"/>
    <s v="EB-14170"/>
    <s v="Evan Bailliet"/>
    <x v="0"/>
    <s v="United States"/>
    <s v="Laredo"/>
    <s v="Texas"/>
    <n v="78041"/>
    <x v="2"/>
    <x v="579"/>
    <x v="1"/>
    <s v="Labels"/>
    <s v="Avery 490"/>
    <x v="1559"/>
    <n v="0.3"/>
    <n v="8.2880000000000003"/>
  </r>
  <r>
    <n v="5700"/>
    <x v="2842"/>
    <x v="132"/>
    <d v="2018-11-08T00:00:00"/>
    <x v="1"/>
    <s v="PG-18895"/>
    <s v="Paul Gonzalez"/>
    <x v="0"/>
    <s v="United States"/>
    <s v="San Francisco"/>
    <s v="California"/>
    <n v="94109"/>
    <x v="1"/>
    <x v="1665"/>
    <x v="1"/>
    <s v="Paper"/>
    <s v="Xerox 1992"/>
    <x v="1197"/>
    <n v="0.4"/>
    <n v="21.528000000000002"/>
  </r>
  <r>
    <n v="5701"/>
    <x v="2843"/>
    <x v="390"/>
    <d v="2017-11-26T00:00:00"/>
    <x v="2"/>
    <s v="CA-12055"/>
    <s v="Cathy Armstrong"/>
    <x v="2"/>
    <s v="United States"/>
    <s v="Cleveland"/>
    <s v="Ohio"/>
    <n v="44105"/>
    <x v="3"/>
    <x v="618"/>
    <x v="1"/>
    <s v="Envelopes"/>
    <s v="Brown Kraft Recycled Envelopes"/>
    <x v="3942"/>
    <n v="0.4"/>
    <n v="24.4512"/>
  </r>
  <r>
    <n v="5702"/>
    <x v="2843"/>
    <x v="390"/>
    <d v="2017-11-26T00:00:00"/>
    <x v="2"/>
    <s v="CA-12055"/>
    <s v="Cathy Armstrong"/>
    <x v="2"/>
    <s v="United States"/>
    <s v="Cleveland"/>
    <s v="Ohio"/>
    <n v="44105"/>
    <x v="3"/>
    <x v="1067"/>
    <x v="2"/>
    <s v="Accessories"/>
    <s v="V7 USB Numeric Keypad"/>
    <x v="3943"/>
    <n v="0.25"/>
    <n v="104.97"/>
  </r>
  <r>
    <n v="5703"/>
    <x v="2844"/>
    <x v="637"/>
    <d v="2015-12-21T00:00:00"/>
    <x v="1"/>
    <s v="SS-20875"/>
    <s v="Sung Shariari"/>
    <x v="0"/>
    <s v="United States"/>
    <s v="Marion"/>
    <s v="Ohio"/>
    <n v="43302"/>
    <x v="3"/>
    <x v="950"/>
    <x v="1"/>
    <s v="Art"/>
    <s v="Newell 35"/>
    <x v="367"/>
    <n v="0.25"/>
    <n v="1.968"/>
  </r>
  <r>
    <n v="5704"/>
    <x v="2844"/>
    <x v="637"/>
    <d v="2015-12-21T00:00:00"/>
    <x v="1"/>
    <s v="SS-20875"/>
    <s v="Sung Shariari"/>
    <x v="0"/>
    <s v="United States"/>
    <s v="Marion"/>
    <s v="Ohio"/>
    <n v="43302"/>
    <x v="3"/>
    <x v="1337"/>
    <x v="0"/>
    <s v="Tables"/>
    <s v="Hon Rectangular Conference Tables"/>
    <x v="3944"/>
    <n v="0.25"/>
    <n v="102.39750000000001"/>
  </r>
  <r>
    <n v="5705"/>
    <x v="2844"/>
    <x v="637"/>
    <d v="2015-12-21T00:00:00"/>
    <x v="1"/>
    <s v="SS-20875"/>
    <s v="Sung Shariari"/>
    <x v="0"/>
    <s v="United States"/>
    <s v="Marion"/>
    <s v="Ohio"/>
    <n v="43302"/>
    <x v="3"/>
    <x v="764"/>
    <x v="2"/>
    <s v="Accessories"/>
    <s v="Plantronics CS510 - Over-the-Head monaural Wireless Headset System"/>
    <x v="1259"/>
    <n v="0.25"/>
    <n v="197.96999999999997"/>
  </r>
  <r>
    <n v="5706"/>
    <x v="2845"/>
    <x v="935"/>
    <d v="2015-11-08T00:00:00"/>
    <x v="1"/>
    <s v="RP-19390"/>
    <s v="Resi Pölking"/>
    <x v="0"/>
    <s v="United States"/>
    <s v="Fairfield"/>
    <s v="Connecticut"/>
    <n v="6824"/>
    <x v="3"/>
    <x v="1562"/>
    <x v="1"/>
    <s v="Supplies"/>
    <s v="Acme Kleen Earth Office Shears"/>
    <x v="3945"/>
    <n v="0.25"/>
    <n v="8.73"/>
  </r>
  <r>
    <n v="5707"/>
    <x v="2846"/>
    <x v="585"/>
    <d v="2018-09-25T00:00:00"/>
    <x v="0"/>
    <s v="SC-20440"/>
    <s v="Shaun Chance"/>
    <x v="1"/>
    <s v="United States"/>
    <s v="New York City"/>
    <s v="New York"/>
    <n v="10009"/>
    <x v="3"/>
    <x v="1595"/>
    <x v="1"/>
    <s v="Binders"/>
    <s v="GBC Poly Designer Binding Covers"/>
    <x v="2943"/>
    <n v="0.4"/>
    <n v="24.105599999999999"/>
  </r>
  <r>
    <n v="5708"/>
    <x v="2847"/>
    <x v="412"/>
    <d v="2016-05-15T00:00:00"/>
    <x v="1"/>
    <s v="NW-18400"/>
    <s v="Natalie Webber"/>
    <x v="0"/>
    <s v="United States"/>
    <s v="New York City"/>
    <s v="New York"/>
    <n v="10024"/>
    <x v="3"/>
    <x v="750"/>
    <x v="0"/>
    <s v="Furnishings"/>
    <s v="DAX Black Cherry Wood-Tone Poster Frame"/>
    <x v="3946"/>
    <n v="0.4"/>
    <n v="47.663999999999994"/>
  </r>
  <r>
    <n v="5709"/>
    <x v="2847"/>
    <x v="412"/>
    <d v="2016-05-15T00:00:00"/>
    <x v="1"/>
    <s v="NW-18400"/>
    <s v="Natalie Webber"/>
    <x v="0"/>
    <s v="United States"/>
    <s v="New York City"/>
    <s v="New York"/>
    <n v="10024"/>
    <x v="3"/>
    <x v="1420"/>
    <x v="1"/>
    <s v="Supplies"/>
    <s v="Compact Automatic Electric Letter Opener"/>
    <x v="3825"/>
    <n v="0.25"/>
    <n v="268.44749999999999"/>
  </r>
  <r>
    <n v="5710"/>
    <x v="2847"/>
    <x v="412"/>
    <d v="2016-05-15T00:00:00"/>
    <x v="1"/>
    <s v="NW-18400"/>
    <s v="Natalie Webber"/>
    <x v="0"/>
    <s v="United States"/>
    <s v="New York City"/>
    <s v="New York"/>
    <n v="10024"/>
    <x v="3"/>
    <x v="474"/>
    <x v="0"/>
    <s v="Chairs"/>
    <s v="Situations Contoured Folding Chairs, 4/Set"/>
    <x v="3947"/>
    <n v="0.25"/>
    <n v="95.822999999999993"/>
  </r>
  <r>
    <n v="5711"/>
    <x v="2847"/>
    <x v="412"/>
    <d v="2016-05-15T00:00:00"/>
    <x v="1"/>
    <s v="NW-18400"/>
    <s v="Natalie Webber"/>
    <x v="0"/>
    <s v="United States"/>
    <s v="New York City"/>
    <s v="New York"/>
    <n v="10024"/>
    <x v="3"/>
    <x v="361"/>
    <x v="2"/>
    <s v="Copiers"/>
    <s v="Sharp AL-1530CS Digital Copier"/>
    <x v="3948"/>
    <n v="0.5"/>
    <n v="1399.972"/>
  </r>
  <r>
    <n v="5712"/>
    <x v="2847"/>
    <x v="412"/>
    <d v="2016-05-15T00:00:00"/>
    <x v="1"/>
    <s v="NW-18400"/>
    <s v="Natalie Webber"/>
    <x v="0"/>
    <s v="United States"/>
    <s v="New York City"/>
    <s v="New York"/>
    <n v="10024"/>
    <x v="3"/>
    <x v="1541"/>
    <x v="1"/>
    <s v="Paper"/>
    <s v="Xerox 204"/>
    <x v="537"/>
    <n v="0.4"/>
    <n v="11.664"/>
  </r>
  <r>
    <n v="5713"/>
    <x v="2848"/>
    <x v="689"/>
    <d v="2018-07-31T00:00:00"/>
    <x v="3"/>
    <s v="KW-16435"/>
    <s v="Katrina Willman"/>
    <x v="0"/>
    <s v="United States"/>
    <s v="Chicago"/>
    <s v="Illinois"/>
    <n v="60653"/>
    <x v="2"/>
    <x v="521"/>
    <x v="2"/>
    <s v="Phones"/>
    <s v="Motorola L804"/>
    <x v="2163"/>
    <n v="0.3"/>
    <n v="25.7544"/>
  </r>
  <r>
    <n v="5714"/>
    <x v="2849"/>
    <x v="72"/>
    <d v="2015-03-05T00:00:00"/>
    <x v="1"/>
    <s v="HR-14770"/>
    <s v="Hallie Redmond"/>
    <x v="2"/>
    <s v="United States"/>
    <s v="New York City"/>
    <s v="New York"/>
    <n v="10035"/>
    <x v="3"/>
    <x v="869"/>
    <x v="2"/>
    <s v="Phones"/>
    <s v="Sannysis Cute Owl Design Soft Skin Case Cover for Samsung Galaxy S4"/>
    <x v="3949"/>
    <n v="0.4"/>
    <n v="3.5640000000000001"/>
  </r>
  <r>
    <n v="5715"/>
    <x v="2850"/>
    <x v="145"/>
    <d v="2018-09-29T00:00:00"/>
    <x v="1"/>
    <s v="AG-10900"/>
    <s v="Arthur Gainer"/>
    <x v="0"/>
    <s v="United States"/>
    <s v="Richmond"/>
    <s v="Virginia"/>
    <n v="23223"/>
    <x v="0"/>
    <x v="841"/>
    <x v="1"/>
    <s v="Storage"/>
    <s v="Steel Personal Filing/Posting Tote"/>
    <x v="3950"/>
    <n v="0.35"/>
    <n v="115.40750000000001"/>
  </r>
  <r>
    <n v="5716"/>
    <x v="2851"/>
    <x v="330"/>
    <d v="2016-10-12T00:00:00"/>
    <x v="0"/>
    <s v="BM-11650"/>
    <s v="Brian Moss"/>
    <x v="1"/>
    <s v="United States"/>
    <s v="Ann Arbor"/>
    <s v="Michigan"/>
    <n v="48104"/>
    <x v="2"/>
    <x v="695"/>
    <x v="2"/>
    <s v="Accessories"/>
    <s v="Logitech G19 Programmable Gaming Keyboard"/>
    <x v="1000"/>
    <n v="0.35"/>
    <n v="402.96750000000003"/>
  </r>
  <r>
    <n v="5717"/>
    <x v="2851"/>
    <x v="330"/>
    <d v="2016-10-12T00:00:00"/>
    <x v="0"/>
    <s v="BM-11650"/>
    <s v="Brian Moss"/>
    <x v="1"/>
    <s v="United States"/>
    <s v="Ann Arbor"/>
    <s v="Michigan"/>
    <n v="48104"/>
    <x v="2"/>
    <x v="119"/>
    <x v="2"/>
    <s v="Phones"/>
    <s v="KLD Oscar II Style Snap-on Ultra Thin Side Flip Synthetic Leather Cover Case for HTC One HTC M7"/>
    <x v="2421"/>
    <n v="0.3"/>
    <n v="20.411999999999999"/>
  </r>
  <r>
    <n v="5718"/>
    <x v="2851"/>
    <x v="330"/>
    <d v="2016-10-12T00:00:00"/>
    <x v="0"/>
    <s v="BM-11650"/>
    <s v="Brian Moss"/>
    <x v="1"/>
    <s v="United States"/>
    <s v="Ann Arbor"/>
    <s v="Michigan"/>
    <n v="48104"/>
    <x v="2"/>
    <x v="1451"/>
    <x v="1"/>
    <s v="Envelopes"/>
    <s v="Staple envelope"/>
    <x v="3951"/>
    <n v="0.3"/>
    <n v="40.571999999999996"/>
  </r>
  <r>
    <n v="5719"/>
    <x v="2851"/>
    <x v="330"/>
    <d v="2016-10-12T00:00:00"/>
    <x v="0"/>
    <s v="BM-11650"/>
    <s v="Brian Moss"/>
    <x v="1"/>
    <s v="United States"/>
    <s v="Ann Arbor"/>
    <s v="Michigan"/>
    <n v="48104"/>
    <x v="2"/>
    <x v="930"/>
    <x v="1"/>
    <s v="Appliances"/>
    <s v="Belkin 6 Outlet Metallic Surge Strip"/>
    <x v="3952"/>
    <n v="0.3"/>
    <n v="20.582099999999997"/>
  </r>
  <r>
    <n v="5720"/>
    <x v="2852"/>
    <x v="1065"/>
    <d v="2018-04-02T00:00:00"/>
    <x v="0"/>
    <s v="RD-19720"/>
    <s v="Roger Demir"/>
    <x v="0"/>
    <s v="United States"/>
    <s v="Lafayette"/>
    <s v="Indiana"/>
    <n v="47905"/>
    <x v="2"/>
    <x v="1569"/>
    <x v="1"/>
    <s v="Storage"/>
    <s v="Adjustable Personal File Tote"/>
    <x v="3953"/>
    <n v="0.4"/>
    <n v="48.84"/>
  </r>
  <r>
    <n v="5721"/>
    <x v="2853"/>
    <x v="717"/>
    <d v="2016-11-17T00:00:00"/>
    <x v="2"/>
    <s v="KB-16585"/>
    <s v="Ken Black"/>
    <x v="1"/>
    <s v="United States"/>
    <s v="Springfield"/>
    <s v="Oregon"/>
    <n v="97477"/>
    <x v="1"/>
    <x v="52"/>
    <x v="1"/>
    <s v="Fasteners"/>
    <s v="Advantus Push Pins"/>
    <x v="521"/>
    <n v="0.4"/>
    <n v="5.2320000000000002"/>
  </r>
  <r>
    <n v="5722"/>
    <x v="2853"/>
    <x v="717"/>
    <d v="2016-11-17T00:00:00"/>
    <x v="2"/>
    <s v="KB-16585"/>
    <s v="Ken Black"/>
    <x v="1"/>
    <s v="United States"/>
    <s v="Springfield"/>
    <s v="Oregon"/>
    <n v="97477"/>
    <x v="1"/>
    <x v="1302"/>
    <x v="2"/>
    <s v="Accessories"/>
    <s v="Imation Secure Drive + Hardware Encrypted USB flash drive - 16 GB"/>
    <x v="3954"/>
    <n v="0.45"/>
    <n v="50.146800000000006"/>
  </r>
  <r>
    <n v="5723"/>
    <x v="2853"/>
    <x v="717"/>
    <d v="2016-11-17T00:00:00"/>
    <x v="2"/>
    <s v="KB-16585"/>
    <s v="Ken Black"/>
    <x v="1"/>
    <s v="United States"/>
    <s v="Springfield"/>
    <s v="Oregon"/>
    <n v="97477"/>
    <x v="1"/>
    <x v="1233"/>
    <x v="2"/>
    <s v="Accessories"/>
    <s v="Plantronics Audio 478 Stereo USB Headset"/>
    <x v="3955"/>
    <n v="0.45"/>
    <n v="87.982399999999998"/>
  </r>
  <r>
    <n v="5724"/>
    <x v="2854"/>
    <x v="182"/>
    <d v="2017-09-30T00:00:00"/>
    <x v="1"/>
    <s v="DW-13585"/>
    <s v="Dorothy Wardle"/>
    <x v="1"/>
    <s v="United States"/>
    <s v="San Francisco"/>
    <s v="California"/>
    <n v="94109"/>
    <x v="1"/>
    <x v="832"/>
    <x v="1"/>
    <s v="Paper"/>
    <s v="Xerox 1905"/>
    <x v="91"/>
    <n v="0.4"/>
    <n v="7.7759999999999998"/>
  </r>
  <r>
    <n v="5725"/>
    <x v="2855"/>
    <x v="358"/>
    <d v="2015-09-27T00:00:00"/>
    <x v="1"/>
    <s v="VG-21805"/>
    <s v="Vivek Grady"/>
    <x v="1"/>
    <s v="United States"/>
    <s v="Chicago"/>
    <s v="Illinois"/>
    <n v="60653"/>
    <x v="2"/>
    <x v="942"/>
    <x v="1"/>
    <s v="Storage"/>
    <s v="SAFCO Commercial Wire Shelving, Black"/>
    <x v="3956"/>
    <n v="0.4"/>
    <n v="198.92159999999998"/>
  </r>
  <r>
    <n v="5726"/>
    <x v="2856"/>
    <x v="12"/>
    <d v="2016-09-27T00:00:00"/>
    <x v="2"/>
    <s v="DR-12880"/>
    <s v="Dan Reichenbach"/>
    <x v="1"/>
    <s v="United States"/>
    <s v="New York City"/>
    <s v="New York"/>
    <n v="10011"/>
    <x v="3"/>
    <x v="1336"/>
    <x v="2"/>
    <s v="Accessories"/>
    <s v="Razer Kraken 7.1 Surround Sound Over Ear USB Gaming Headset"/>
    <x v="435"/>
    <n v="0.25"/>
    <n v="674.9325"/>
  </r>
  <r>
    <n v="5727"/>
    <x v="2857"/>
    <x v="124"/>
    <d v="2016-05-08T00:00:00"/>
    <x v="1"/>
    <s v="AH-10690"/>
    <s v="Anna Häberlin"/>
    <x v="1"/>
    <s v="United States"/>
    <s v="Houston"/>
    <s v="Texas"/>
    <n v="77095"/>
    <x v="2"/>
    <x v="981"/>
    <x v="2"/>
    <s v="Phones"/>
    <s v="ShoreTel ShorePhone IP 230 VoIP phone"/>
    <x v="1251"/>
    <n v="0.3"/>
    <n v="662.44079999999997"/>
  </r>
  <r>
    <n v="5728"/>
    <x v="2858"/>
    <x v="166"/>
    <d v="2018-12-13T00:00:00"/>
    <x v="1"/>
    <s v="JP-15520"/>
    <s v="Jeremy Pistek"/>
    <x v="0"/>
    <s v="United States"/>
    <s v="Madison"/>
    <s v="Wisconsin"/>
    <n v="53711"/>
    <x v="2"/>
    <x v="1089"/>
    <x v="2"/>
    <s v="Accessories"/>
    <s v="Logitech G105 Gaming Keyboard"/>
    <x v="3957"/>
    <n v="0.35"/>
    <n v="115.77150000000002"/>
  </r>
  <r>
    <n v="5729"/>
    <x v="2858"/>
    <x v="166"/>
    <d v="2018-12-13T00:00:00"/>
    <x v="1"/>
    <s v="JP-15520"/>
    <s v="Jeremy Pistek"/>
    <x v="0"/>
    <s v="United States"/>
    <s v="Madison"/>
    <s v="Wisconsin"/>
    <n v="53711"/>
    <x v="2"/>
    <x v="963"/>
    <x v="1"/>
    <s v="Appliances"/>
    <s v="Hoover WindTunnel Plus Canister Vacuum"/>
    <x v="1219"/>
    <n v="0.3"/>
    <n v="762.82499999999993"/>
  </r>
  <r>
    <n v="5730"/>
    <x v="2858"/>
    <x v="166"/>
    <d v="2018-12-13T00:00:00"/>
    <x v="1"/>
    <s v="JP-15520"/>
    <s v="Jeremy Pistek"/>
    <x v="0"/>
    <s v="United States"/>
    <s v="Madison"/>
    <s v="Wisconsin"/>
    <n v="53711"/>
    <x v="2"/>
    <x v="580"/>
    <x v="1"/>
    <s v="Labels"/>
    <s v="Avery 4027 File Folder Labels for Dot Matrix Printers, 5000 Labels per Box, White"/>
    <x v="3447"/>
    <n v="0.3"/>
    <n v="42.741999999999997"/>
  </r>
  <r>
    <n v="5731"/>
    <x v="2858"/>
    <x v="166"/>
    <d v="2018-12-13T00:00:00"/>
    <x v="1"/>
    <s v="JP-15520"/>
    <s v="Jeremy Pistek"/>
    <x v="0"/>
    <s v="United States"/>
    <s v="Madison"/>
    <s v="Wisconsin"/>
    <n v="53711"/>
    <x v="2"/>
    <x v="1121"/>
    <x v="0"/>
    <s v="Bookcases"/>
    <s v="Sauder Camden County Collection Libraries, Planked Cherry Finish"/>
    <x v="3958"/>
    <n v="0.4"/>
    <n v="275.952"/>
  </r>
  <r>
    <n v="5732"/>
    <x v="2858"/>
    <x v="166"/>
    <d v="2018-12-13T00:00:00"/>
    <x v="1"/>
    <s v="JP-15520"/>
    <s v="Jeremy Pistek"/>
    <x v="0"/>
    <s v="United States"/>
    <s v="Madison"/>
    <s v="Wisconsin"/>
    <n v="53711"/>
    <x v="2"/>
    <x v="320"/>
    <x v="1"/>
    <s v="Paper"/>
    <s v="Adams Phone Message Book, 200 Message Capacity, 8 1/16” x 11”"/>
    <x v="3959"/>
    <n v="0.3"/>
    <n v="19.263999999999999"/>
  </r>
  <r>
    <n v="5733"/>
    <x v="2859"/>
    <x v="222"/>
    <d v="2018-07-02T00:00:00"/>
    <x v="2"/>
    <s v="DR-12880"/>
    <s v="Dan Reichenbach"/>
    <x v="1"/>
    <s v="United States"/>
    <s v="Milford"/>
    <s v="Connecticut"/>
    <n v="6460"/>
    <x v="3"/>
    <x v="1531"/>
    <x v="0"/>
    <s v="Bookcases"/>
    <s v="Hon Metal Bookcases, Putty"/>
    <x v="3083"/>
    <n v="0.5"/>
    <n v="319.41000000000003"/>
  </r>
  <r>
    <n v="5734"/>
    <x v="2859"/>
    <x v="222"/>
    <d v="2018-07-02T00:00:00"/>
    <x v="2"/>
    <s v="DR-12880"/>
    <s v="Dan Reichenbach"/>
    <x v="1"/>
    <s v="United States"/>
    <s v="Milford"/>
    <s v="Connecticut"/>
    <n v="6460"/>
    <x v="3"/>
    <x v="682"/>
    <x v="1"/>
    <s v="Supplies"/>
    <s v="Acme Box Cutter Scissors"/>
    <x v="3960"/>
    <n v="0.25"/>
    <n v="23.017500000000002"/>
  </r>
  <r>
    <n v="5735"/>
    <x v="2859"/>
    <x v="222"/>
    <d v="2018-07-02T00:00:00"/>
    <x v="2"/>
    <s v="DR-12880"/>
    <s v="Dan Reichenbach"/>
    <x v="1"/>
    <s v="United States"/>
    <s v="Milford"/>
    <s v="Connecticut"/>
    <n v="6460"/>
    <x v="3"/>
    <x v="980"/>
    <x v="0"/>
    <s v="Furnishings"/>
    <s v="DAX Executive Solid Wood Document Frame, Desktop or Hang, Mahogany, 5 x 7"/>
    <x v="2783"/>
    <n v="0.4"/>
    <n v="15.096"/>
  </r>
  <r>
    <n v="5736"/>
    <x v="2860"/>
    <x v="290"/>
    <d v="2015-07-03T00:00:00"/>
    <x v="1"/>
    <s v="JK-15625"/>
    <s v="Jim Karlsson"/>
    <x v="0"/>
    <s v="United States"/>
    <s v="New York City"/>
    <s v="New York"/>
    <n v="10024"/>
    <x v="3"/>
    <x v="1458"/>
    <x v="1"/>
    <s v="Binders"/>
    <s v="Wilson Jones Clip &amp; Carry Folder Binder Tool for Ring Binders, Clear"/>
    <x v="3961"/>
    <n v="0.4"/>
    <n v="8.3520000000000003"/>
  </r>
  <r>
    <n v="5737"/>
    <x v="2861"/>
    <x v="407"/>
    <d v="2015-01-25T00:00:00"/>
    <x v="1"/>
    <s v="MV-17485"/>
    <s v="Mark Van Huff"/>
    <x v="0"/>
    <s v="United States"/>
    <s v="Los Angeles"/>
    <s v="California"/>
    <n v="90049"/>
    <x v="1"/>
    <x v="364"/>
    <x v="1"/>
    <s v="Paper"/>
    <s v="Wirebound Service Call Books, 5 1/2 x 4"/>
    <x v="2389"/>
    <n v="0.4"/>
    <n v="11.616"/>
  </r>
  <r>
    <n v="5738"/>
    <x v="2861"/>
    <x v="407"/>
    <d v="2015-01-25T00:00:00"/>
    <x v="1"/>
    <s v="MV-17485"/>
    <s v="Mark Van Huff"/>
    <x v="0"/>
    <s v="United States"/>
    <s v="Los Angeles"/>
    <s v="California"/>
    <n v="90049"/>
    <x v="1"/>
    <x v="76"/>
    <x v="0"/>
    <s v="Furnishings"/>
    <s v="Eldon Expressions Desk Accessory, Wood Pencil Holder, Oak"/>
    <x v="78"/>
    <n v="0.4"/>
    <n v="11.58"/>
  </r>
  <r>
    <n v="5739"/>
    <x v="2862"/>
    <x v="413"/>
    <d v="2018-01-06T00:00:00"/>
    <x v="1"/>
    <s v="BP-11155"/>
    <s v="Becky Pak"/>
    <x v="0"/>
    <s v="United States"/>
    <s v="San Francisco"/>
    <s v="California"/>
    <n v="94109"/>
    <x v="1"/>
    <x v="1399"/>
    <x v="1"/>
    <s v="Binders"/>
    <s v="GBC Pre-Punched Binding Paper, Plastic, White, 8-1/2 x 11"/>
    <x v="3962"/>
    <n v="0.4"/>
    <n v="23.025599999999997"/>
  </r>
  <r>
    <n v="5740"/>
    <x v="2863"/>
    <x v="615"/>
    <d v="2018-03-31T00:00:00"/>
    <x v="2"/>
    <s v="DH-13075"/>
    <s v="Dave Hallsten"/>
    <x v="1"/>
    <s v="United States"/>
    <s v="Fairfield"/>
    <s v="California"/>
    <n v="94533"/>
    <x v="1"/>
    <x v="1641"/>
    <x v="1"/>
    <s v="Paper"/>
    <s v="Xerox 1975"/>
    <x v="91"/>
    <n v="0.4"/>
    <n v="7.7759999999999998"/>
  </r>
  <r>
    <n v="5741"/>
    <x v="2863"/>
    <x v="615"/>
    <d v="2018-03-31T00:00:00"/>
    <x v="2"/>
    <s v="DH-13075"/>
    <s v="Dave Hallsten"/>
    <x v="1"/>
    <s v="United States"/>
    <s v="Fairfield"/>
    <s v="California"/>
    <n v="94533"/>
    <x v="1"/>
    <x v="750"/>
    <x v="0"/>
    <s v="Furnishings"/>
    <s v="DAX Black Cherry Wood-Tone Poster Frame"/>
    <x v="3963"/>
    <n v="0.4"/>
    <n v="15.888"/>
  </r>
  <r>
    <n v="5742"/>
    <x v="2863"/>
    <x v="615"/>
    <d v="2018-03-31T00:00:00"/>
    <x v="2"/>
    <s v="DH-13075"/>
    <s v="Dave Hallsten"/>
    <x v="1"/>
    <s v="United States"/>
    <s v="Fairfield"/>
    <s v="California"/>
    <n v="94533"/>
    <x v="1"/>
    <x v="1093"/>
    <x v="2"/>
    <s v="Machines"/>
    <s v="StarTech.com 10/100 VDSL2 Ethernet Extender Kit"/>
    <x v="3964"/>
    <n v="0.45"/>
    <n v="292.99600000000004"/>
  </r>
  <r>
    <n v="5743"/>
    <x v="2863"/>
    <x v="615"/>
    <d v="2018-03-31T00:00:00"/>
    <x v="2"/>
    <s v="DH-13075"/>
    <s v="Dave Hallsten"/>
    <x v="1"/>
    <s v="United States"/>
    <s v="Fairfield"/>
    <s v="California"/>
    <n v="94533"/>
    <x v="1"/>
    <x v="652"/>
    <x v="1"/>
    <s v="Paper"/>
    <s v="Xerox 1968"/>
    <x v="2979"/>
    <n v="0.4"/>
    <n v="16.032"/>
  </r>
  <r>
    <n v="5744"/>
    <x v="2863"/>
    <x v="615"/>
    <d v="2018-03-31T00:00:00"/>
    <x v="2"/>
    <s v="DH-13075"/>
    <s v="Dave Hallsten"/>
    <x v="1"/>
    <s v="United States"/>
    <s v="Fairfield"/>
    <s v="California"/>
    <n v="94533"/>
    <x v="1"/>
    <x v="578"/>
    <x v="1"/>
    <s v="Paper"/>
    <s v="Xerox 1977"/>
    <x v="130"/>
    <n v="0.4"/>
    <n v="12.023999999999999"/>
  </r>
  <r>
    <n v="5745"/>
    <x v="2863"/>
    <x v="615"/>
    <d v="2018-03-31T00:00:00"/>
    <x v="2"/>
    <s v="DH-13075"/>
    <s v="Dave Hallsten"/>
    <x v="1"/>
    <s v="United States"/>
    <s v="Fairfield"/>
    <s v="California"/>
    <n v="94533"/>
    <x v="1"/>
    <x v="418"/>
    <x v="1"/>
    <s v="Storage"/>
    <s v="SAFCO Boltless Steel Shelving"/>
    <x v="3965"/>
    <n v="0.5"/>
    <n v="397.74"/>
  </r>
  <r>
    <n v="5746"/>
    <x v="2863"/>
    <x v="615"/>
    <d v="2018-03-31T00:00:00"/>
    <x v="2"/>
    <s v="DH-13075"/>
    <s v="Dave Hallsten"/>
    <x v="1"/>
    <s v="United States"/>
    <s v="Fairfield"/>
    <s v="California"/>
    <n v="94533"/>
    <x v="1"/>
    <x v="1392"/>
    <x v="0"/>
    <s v="Furnishings"/>
    <s v="Stackable Trays"/>
    <x v="742"/>
    <n v="0.4"/>
    <n v="12.935999999999998"/>
  </r>
  <r>
    <n v="5747"/>
    <x v="2864"/>
    <x v="16"/>
    <d v="2017-12-12T00:00:00"/>
    <x v="1"/>
    <s v="LH-16900"/>
    <s v="Lena Hernandez"/>
    <x v="0"/>
    <s v="United States"/>
    <s v="Greenville"/>
    <s v="North Carolina"/>
    <n v="27834"/>
    <x v="0"/>
    <x v="495"/>
    <x v="2"/>
    <s v="Phones"/>
    <s v="Cisco SPA301"/>
    <x v="2475"/>
    <n v="0.25"/>
    <n v="187.18799999999999"/>
  </r>
  <r>
    <n v="5748"/>
    <x v="2864"/>
    <x v="16"/>
    <d v="2017-12-12T00:00:00"/>
    <x v="1"/>
    <s v="LH-16900"/>
    <s v="Lena Hernandez"/>
    <x v="0"/>
    <s v="United States"/>
    <s v="Greenville"/>
    <s v="North Carolina"/>
    <n v="27834"/>
    <x v="0"/>
    <x v="721"/>
    <x v="2"/>
    <s v="Accessories"/>
    <s v="Maxell 4.7GB DVD-R"/>
    <x v="3065"/>
    <n v="0.15000000000000002"/>
    <n v="57.895199999999996"/>
  </r>
  <r>
    <n v="5749"/>
    <x v="2864"/>
    <x v="16"/>
    <d v="2017-12-12T00:00:00"/>
    <x v="1"/>
    <s v="LH-16900"/>
    <s v="Lena Hernandez"/>
    <x v="0"/>
    <s v="United States"/>
    <s v="Greenville"/>
    <s v="North Carolina"/>
    <n v="27834"/>
    <x v="0"/>
    <x v="1691"/>
    <x v="2"/>
    <s v="Accessories"/>
    <s v="Imation 30456 USB Flash Drive 8GB"/>
    <x v="3319"/>
    <n v="0.15000000000000002"/>
    <n v="14.075999999999999"/>
  </r>
  <r>
    <n v="5750"/>
    <x v="2865"/>
    <x v="551"/>
    <d v="2018-11-22T00:00:00"/>
    <x v="1"/>
    <s v="DK-13090"/>
    <s v="Dave Kipp"/>
    <x v="0"/>
    <s v="United States"/>
    <s v="Long Beach"/>
    <s v="New York"/>
    <n v="11561"/>
    <x v="3"/>
    <x v="1250"/>
    <x v="2"/>
    <s v="Phones"/>
    <s v="Belkin SportFit Armband For iPhone 5s/5c, Fuchsia"/>
    <x v="3966"/>
    <n v="0.4"/>
    <n v="44.97"/>
  </r>
  <r>
    <n v="5751"/>
    <x v="2866"/>
    <x v="992"/>
    <d v="2015-06-05T00:00:00"/>
    <x v="1"/>
    <s v="SS-20410"/>
    <s v="Shahid Shariari"/>
    <x v="0"/>
    <s v="United States"/>
    <s v="Buffalo Grove"/>
    <s v="Illinois"/>
    <n v="60089"/>
    <x v="2"/>
    <x v="10"/>
    <x v="0"/>
    <s v="Tables"/>
    <s v="Chromcraft Rectangular Conference Tables"/>
    <x v="3967"/>
    <n v="0.35"/>
    <n v="231.04575"/>
  </r>
  <r>
    <n v="5752"/>
    <x v="2867"/>
    <x v="115"/>
    <d v="2017-01-28T00:00:00"/>
    <x v="1"/>
    <s v="FP-14320"/>
    <s v="Frank Preis"/>
    <x v="0"/>
    <s v="United States"/>
    <s v="San Diego"/>
    <s v="California"/>
    <n v="92037"/>
    <x v="1"/>
    <x v="1760"/>
    <x v="1"/>
    <s v="Labels"/>
    <s v="Avery 475"/>
    <x v="1821"/>
    <n v="0.4"/>
    <n v="26.639999999999997"/>
  </r>
  <r>
    <n v="5753"/>
    <x v="2867"/>
    <x v="115"/>
    <d v="2017-01-28T00:00:00"/>
    <x v="1"/>
    <s v="FP-14320"/>
    <s v="Frank Preis"/>
    <x v="0"/>
    <s v="United States"/>
    <s v="San Diego"/>
    <s v="California"/>
    <n v="92037"/>
    <x v="1"/>
    <x v="617"/>
    <x v="1"/>
    <s v="Labels"/>
    <s v="Avery 476"/>
    <x v="2740"/>
    <n v="0.4"/>
    <n v="12.389999999999999"/>
  </r>
  <r>
    <n v="5754"/>
    <x v="2868"/>
    <x v="1066"/>
    <d v="2017-02-10T00:00:00"/>
    <x v="1"/>
    <s v="LC-17050"/>
    <s v="Liz Carlisle"/>
    <x v="0"/>
    <s v="United States"/>
    <s v="Richmond"/>
    <s v="Kentucky"/>
    <n v="40475"/>
    <x v="0"/>
    <x v="377"/>
    <x v="0"/>
    <s v="Chairs"/>
    <s v="Hon Multipurpose Stacking Arm Chairs"/>
    <x v="402"/>
    <n v="0.15000000000000002"/>
    <n v="736.43999999999994"/>
  </r>
  <r>
    <n v="5755"/>
    <x v="2869"/>
    <x v="368"/>
    <d v="2016-04-03T00:00:00"/>
    <x v="0"/>
    <s v="AS-10240"/>
    <s v="Alan Shonely"/>
    <x v="0"/>
    <s v="United States"/>
    <s v="Springfield"/>
    <s v="Virginia"/>
    <n v="22153"/>
    <x v="0"/>
    <x v="324"/>
    <x v="1"/>
    <s v="Art"/>
    <s v="Newell 333"/>
    <x v="345"/>
    <n v="0.15000000000000002"/>
    <n v="4.726"/>
  </r>
  <r>
    <n v="5756"/>
    <x v="2870"/>
    <x v="1005"/>
    <d v="2015-10-18T00:00:00"/>
    <x v="1"/>
    <s v="HG-15025"/>
    <s v="Hunter Glantz"/>
    <x v="0"/>
    <s v="United States"/>
    <s v="Fort Worth"/>
    <s v="Texas"/>
    <n v="76106"/>
    <x v="2"/>
    <x v="1683"/>
    <x v="1"/>
    <s v="Appliances"/>
    <s v="Hoover Replacement Belts For Soft Guard &amp; Commercial Ltweight Upright Vacs, 2/Pk"/>
    <x v="3968"/>
    <n v="0.3"/>
    <n v="2.2119999999999997"/>
  </r>
  <r>
    <n v="5757"/>
    <x v="2870"/>
    <x v="1005"/>
    <d v="2015-10-18T00:00:00"/>
    <x v="1"/>
    <s v="HG-15025"/>
    <s v="Hunter Glantz"/>
    <x v="0"/>
    <s v="United States"/>
    <s v="Fort Worth"/>
    <s v="Texas"/>
    <n v="76106"/>
    <x v="2"/>
    <x v="615"/>
    <x v="2"/>
    <s v="Copiers"/>
    <s v="Hewlett Packard 610 Color Digital Copier / Printer"/>
    <x v="3969"/>
    <n v="0.4"/>
    <n v="1199.9759999999999"/>
  </r>
  <r>
    <n v="5758"/>
    <x v="2871"/>
    <x v="1067"/>
    <d v="2016-08-16T00:00:00"/>
    <x v="1"/>
    <s v="BW-11065"/>
    <s v="Barry Weirich"/>
    <x v="0"/>
    <s v="United States"/>
    <s v="Raleigh"/>
    <s v="North Carolina"/>
    <n v="27604"/>
    <x v="0"/>
    <x v="1006"/>
    <x v="0"/>
    <s v="Furnishings"/>
    <s v="Executive Impressions 13 Clairmont Wall Clock"/>
    <x v="3970"/>
    <n v="0.25"/>
    <n v="34.614000000000004"/>
  </r>
  <r>
    <n v="5759"/>
    <x v="2872"/>
    <x v="6"/>
    <d v="2016-11-23T00:00:00"/>
    <x v="2"/>
    <s v="BH-11710"/>
    <s v="Brosina Hoffman"/>
    <x v="0"/>
    <s v="United States"/>
    <s v="Hialeah"/>
    <s v="Florida"/>
    <n v="33012"/>
    <x v="0"/>
    <x v="1734"/>
    <x v="2"/>
    <s v="Machines"/>
    <s v="Texas Instruments TI-34 Scientific Calculator"/>
    <x v="3971"/>
    <n v="0.15000000000000002"/>
    <n v="28.03725"/>
  </r>
  <r>
    <n v="5760"/>
    <x v="2873"/>
    <x v="945"/>
    <d v="2017-12-30T00:00:00"/>
    <x v="3"/>
    <s v="JP-16135"/>
    <s v="Julie Prescott"/>
    <x v="2"/>
    <s v="United States"/>
    <s v="Los Angeles"/>
    <s v="California"/>
    <n v="90032"/>
    <x v="1"/>
    <x v="772"/>
    <x v="1"/>
    <s v="Storage"/>
    <s v="Iceberg Mobile Mega Data/Printer Cart"/>
    <x v="2246"/>
    <n v="0.5"/>
    <n v="240.66"/>
  </r>
  <r>
    <n v="5761"/>
    <x v="2873"/>
    <x v="945"/>
    <d v="2017-12-30T00:00:00"/>
    <x v="3"/>
    <s v="JP-16135"/>
    <s v="Julie Prescott"/>
    <x v="2"/>
    <s v="United States"/>
    <s v="Los Angeles"/>
    <s v="California"/>
    <n v="90032"/>
    <x v="1"/>
    <x v="416"/>
    <x v="1"/>
    <s v="Binders"/>
    <s v="Cardinal Hold-It CD Pocket"/>
    <x v="3972"/>
    <n v="0.4"/>
    <n v="3.8304"/>
  </r>
  <r>
    <n v="5762"/>
    <x v="2874"/>
    <x v="801"/>
    <d v="2018-08-15T00:00:00"/>
    <x v="2"/>
    <s v="JM-16195"/>
    <s v="Justin MacKendrick"/>
    <x v="0"/>
    <s v="United States"/>
    <s v="Lake Forest"/>
    <s v="California"/>
    <n v="92630"/>
    <x v="1"/>
    <x v="1107"/>
    <x v="1"/>
    <s v="Appliances"/>
    <s v="Avanti 4.4 Cu. Ft. Refrigerator"/>
    <x v="3036"/>
    <n v="0.4"/>
    <n v="325.76400000000001"/>
  </r>
  <r>
    <n v="5763"/>
    <x v="2874"/>
    <x v="801"/>
    <d v="2018-08-15T00:00:00"/>
    <x v="2"/>
    <s v="JM-16195"/>
    <s v="Justin MacKendrick"/>
    <x v="0"/>
    <s v="United States"/>
    <s v="Lake Forest"/>
    <s v="California"/>
    <n v="92630"/>
    <x v="1"/>
    <x v="1001"/>
    <x v="0"/>
    <s v="Furnishings"/>
    <s v="DAX Wood Document Frame"/>
    <x v="3471"/>
    <n v="0.4"/>
    <n v="32.951999999999998"/>
  </r>
  <r>
    <n v="5764"/>
    <x v="2875"/>
    <x v="502"/>
    <d v="2016-11-05T00:00:00"/>
    <x v="2"/>
    <s v="FH-14365"/>
    <s v="Fred Hopkins"/>
    <x v="1"/>
    <s v="United States"/>
    <s v="Long Beach"/>
    <s v="New York"/>
    <n v="11561"/>
    <x v="3"/>
    <x v="1578"/>
    <x v="0"/>
    <s v="Chairs"/>
    <s v="Office Star - Mid Back Dual function Ergonomic High Back Chair with 2-Way Adjustable Arms"/>
    <x v="3973"/>
    <n v="0.25"/>
    <n v="1086.615"/>
  </r>
  <r>
    <n v="5765"/>
    <x v="2876"/>
    <x v="229"/>
    <d v="2016-09-12T00:00:00"/>
    <x v="0"/>
    <s v="MC-17575"/>
    <s v="Matt Collins"/>
    <x v="0"/>
    <s v="United States"/>
    <s v="Seattle"/>
    <s v="Washington"/>
    <n v="98103"/>
    <x v="1"/>
    <x v="1755"/>
    <x v="1"/>
    <s v="Storage"/>
    <s v="Belkin 19 Center-Weighted Shelf, Gray"/>
    <x v="3974"/>
    <n v="0.5"/>
    <n v="176.94"/>
  </r>
  <r>
    <n v="5766"/>
    <x v="2877"/>
    <x v="1068"/>
    <d v="2015-11-14T00:00:00"/>
    <x v="1"/>
    <s v="EB-13870"/>
    <s v="Emily Burns"/>
    <x v="0"/>
    <s v="United States"/>
    <s v="Redding"/>
    <s v="California"/>
    <n v="96003"/>
    <x v="1"/>
    <x v="872"/>
    <x v="2"/>
    <s v="Phones"/>
    <s v="Toshiba IPT2010-SD IP Telephone"/>
    <x v="3720"/>
    <n v="0.4"/>
    <n v="200.1456"/>
  </r>
  <r>
    <n v="5767"/>
    <x v="2878"/>
    <x v="750"/>
    <d v="2017-10-15T00:00:00"/>
    <x v="1"/>
    <s v="PM-19135"/>
    <s v="Peter McVee"/>
    <x v="2"/>
    <s v="United States"/>
    <s v="San Antonio"/>
    <s v="Texas"/>
    <n v="78207"/>
    <x v="2"/>
    <x v="1351"/>
    <x v="1"/>
    <s v="Labels"/>
    <s v="Avery 50"/>
    <x v="3975"/>
    <n v="0.3"/>
    <n v="42.1008"/>
  </r>
  <r>
    <n v="5768"/>
    <x v="2879"/>
    <x v="565"/>
    <d v="2018-09-12T00:00:00"/>
    <x v="0"/>
    <s v="AR-10345"/>
    <s v="Alex Russell"/>
    <x v="1"/>
    <s v="United States"/>
    <s v="Houston"/>
    <s v="Texas"/>
    <n v="77070"/>
    <x v="2"/>
    <x v="936"/>
    <x v="2"/>
    <s v="Accessories"/>
    <s v="Memorex Froggy Flash Drive 8 GB"/>
    <x v="3976"/>
    <n v="0.35"/>
    <n v="55.38"/>
  </r>
  <r>
    <n v="5769"/>
    <x v="2880"/>
    <x v="1069"/>
    <d v="2016-03-01T00:00:00"/>
    <x v="1"/>
    <s v="SS-20875"/>
    <s v="Sung Shariari"/>
    <x v="0"/>
    <s v="United States"/>
    <s v="Leominster"/>
    <s v="Massachusetts"/>
    <n v="1453"/>
    <x v="3"/>
    <x v="1042"/>
    <x v="1"/>
    <s v="Labels"/>
    <s v="Avery 518"/>
    <x v="974"/>
    <n v="0.4"/>
    <n v="1.89"/>
  </r>
  <r>
    <n v="5770"/>
    <x v="2880"/>
    <x v="1069"/>
    <d v="2016-03-01T00:00:00"/>
    <x v="1"/>
    <s v="SS-20875"/>
    <s v="Sung Shariari"/>
    <x v="0"/>
    <s v="United States"/>
    <s v="Leominster"/>
    <s v="Massachusetts"/>
    <n v="1453"/>
    <x v="3"/>
    <x v="126"/>
    <x v="1"/>
    <s v="Paper"/>
    <s v="Adams Telephone Message Book W/Dividers/Space For Phone Numbers, 5 1/4X8 1/2, 200/Messages"/>
    <x v="20"/>
    <n v="0.4"/>
    <n v="13.632"/>
  </r>
  <r>
    <n v="5771"/>
    <x v="2881"/>
    <x v="496"/>
    <d v="2016-09-28T00:00:00"/>
    <x v="1"/>
    <s v="SC-20440"/>
    <s v="Shaun Chance"/>
    <x v="1"/>
    <s v="United States"/>
    <s v="Los Angeles"/>
    <s v="California"/>
    <n v="90032"/>
    <x v="1"/>
    <x v="527"/>
    <x v="0"/>
    <s v="Furnishings"/>
    <s v="DAX Value U-Channel Document Frames, Easel Back"/>
    <x v="3977"/>
    <n v="0.4"/>
    <n v="8.9459999999999997"/>
  </r>
  <r>
    <n v="5772"/>
    <x v="2881"/>
    <x v="496"/>
    <d v="2016-09-28T00:00:00"/>
    <x v="1"/>
    <s v="SC-20440"/>
    <s v="Shaun Chance"/>
    <x v="1"/>
    <s v="United States"/>
    <s v="Los Angeles"/>
    <s v="California"/>
    <n v="90032"/>
    <x v="1"/>
    <x v="1364"/>
    <x v="1"/>
    <s v="Appliances"/>
    <s v="Hoover Upright Vacuum With Dirt Cup"/>
    <x v="3978"/>
    <n v="0.4"/>
    <n v="694.87199999999996"/>
  </r>
  <r>
    <n v="5773"/>
    <x v="2882"/>
    <x v="650"/>
    <d v="2016-12-01T00:00:00"/>
    <x v="1"/>
    <s v="EA-14035"/>
    <s v="Erin Ashbrook"/>
    <x v="1"/>
    <s v="United States"/>
    <s v="Springfield"/>
    <s v="Missouri"/>
    <n v="65807"/>
    <x v="2"/>
    <x v="349"/>
    <x v="2"/>
    <s v="Copiers"/>
    <s v="Canon PC1080F Personal Copier"/>
    <x v="3979"/>
    <n v="0.4"/>
    <n v="359.99399999999997"/>
  </r>
  <r>
    <n v="5774"/>
    <x v="2883"/>
    <x v="1070"/>
    <d v="2017-09-06T00:00:00"/>
    <x v="1"/>
    <s v="TP-21130"/>
    <s v="Theone Pippenger"/>
    <x v="0"/>
    <s v="United States"/>
    <s v="Waco"/>
    <s v="Texas"/>
    <n v="76706"/>
    <x v="2"/>
    <x v="355"/>
    <x v="1"/>
    <s v="Storage"/>
    <s v="Super Decoflex Portable Personal File"/>
    <x v="934"/>
    <n v="0.4"/>
    <n v="14.380799999999999"/>
  </r>
  <r>
    <n v="5775"/>
    <x v="2884"/>
    <x v="408"/>
    <d v="2017-04-16T00:00:00"/>
    <x v="1"/>
    <s v="BP-11290"/>
    <s v="Beth Paige"/>
    <x v="0"/>
    <s v="United States"/>
    <s v="Los Angeles"/>
    <s v="California"/>
    <n v="90036"/>
    <x v="1"/>
    <x v="1756"/>
    <x v="0"/>
    <s v="Chairs"/>
    <s v="Hon Comfortask Task/Swivel Chairs"/>
    <x v="3980"/>
    <n v="0.45"/>
    <n v="351.05840000000001"/>
  </r>
  <r>
    <n v="5776"/>
    <x v="2884"/>
    <x v="408"/>
    <d v="2017-04-16T00:00:00"/>
    <x v="1"/>
    <s v="BP-11290"/>
    <s v="Beth Paige"/>
    <x v="0"/>
    <s v="United States"/>
    <s v="Los Angeles"/>
    <s v="California"/>
    <n v="90036"/>
    <x v="1"/>
    <x v="729"/>
    <x v="1"/>
    <s v="Binders"/>
    <s v="JM Magazine Binder"/>
    <x v="3981"/>
    <n v="0.4"/>
    <n v="7.9247999999999994"/>
  </r>
  <r>
    <n v="5777"/>
    <x v="2885"/>
    <x v="429"/>
    <d v="2017-12-08T00:00:00"/>
    <x v="1"/>
    <s v="LM-17065"/>
    <s v="Liz MacKendrick"/>
    <x v="0"/>
    <s v="United States"/>
    <s v="Auburn"/>
    <s v="New York"/>
    <n v="13021"/>
    <x v="3"/>
    <x v="625"/>
    <x v="1"/>
    <s v="Binders"/>
    <s v="GBC Instant Report Kit"/>
    <x v="1626"/>
    <n v="0.4"/>
    <n v="9.3168000000000006"/>
  </r>
  <r>
    <n v="5778"/>
    <x v="2886"/>
    <x v="429"/>
    <d v="2017-12-09T00:00:00"/>
    <x v="1"/>
    <s v="KT-16465"/>
    <s v="Kean Takahito"/>
    <x v="0"/>
    <s v="United States"/>
    <s v="San Francisco"/>
    <s v="California"/>
    <n v="94109"/>
    <x v="1"/>
    <x v="921"/>
    <x v="1"/>
    <s v="Paper"/>
    <s v="Xerox 1915"/>
    <x v="1230"/>
    <n v="0.4"/>
    <n v="62.91"/>
  </r>
  <r>
    <n v="5779"/>
    <x v="2887"/>
    <x v="7"/>
    <d v="2015-11-18T00:00:00"/>
    <x v="1"/>
    <s v="AP-10915"/>
    <s v="Arthur Prichep"/>
    <x v="0"/>
    <s v="United States"/>
    <s v="Los Angeles"/>
    <s v="California"/>
    <n v="90008"/>
    <x v="1"/>
    <x v="400"/>
    <x v="1"/>
    <s v="Art"/>
    <s v="50 Colored Long Pencils"/>
    <x v="426"/>
    <n v="0.45"/>
    <n v="16.764000000000003"/>
  </r>
  <r>
    <n v="5780"/>
    <x v="2887"/>
    <x v="7"/>
    <d v="2015-11-18T00:00:00"/>
    <x v="1"/>
    <s v="AP-10915"/>
    <s v="Arthur Prichep"/>
    <x v="0"/>
    <s v="United States"/>
    <s v="Los Angeles"/>
    <s v="California"/>
    <n v="90008"/>
    <x v="1"/>
    <x v="1153"/>
    <x v="0"/>
    <s v="Chairs"/>
    <s v="Hon Olson Stacker Stools"/>
    <x v="3982"/>
    <n v="0.45"/>
    <n v="61.956400000000002"/>
  </r>
  <r>
    <n v="5781"/>
    <x v="2888"/>
    <x v="788"/>
    <d v="2016-04-09T00:00:00"/>
    <x v="1"/>
    <s v="JD-15790"/>
    <s v="John Dryer"/>
    <x v="0"/>
    <s v="United States"/>
    <s v="Los Angeles"/>
    <s v="California"/>
    <n v="90049"/>
    <x v="1"/>
    <x v="1761"/>
    <x v="2"/>
    <s v="Machines"/>
    <s v="Vtech AT&amp;T CL2940 Corded Speakerphone, Black"/>
    <x v="973"/>
    <n v="0.45"/>
    <n v="39.586800000000004"/>
  </r>
  <r>
    <n v="5782"/>
    <x v="2889"/>
    <x v="295"/>
    <d v="2016-12-16T00:00:00"/>
    <x v="0"/>
    <s v="XP-21865"/>
    <s v="Xylona Preis"/>
    <x v="0"/>
    <s v="United States"/>
    <s v="Chico"/>
    <s v="California"/>
    <n v="95928"/>
    <x v="1"/>
    <x v="147"/>
    <x v="1"/>
    <s v="Art"/>
    <s v="Newell 311"/>
    <x v="3983"/>
    <n v="0.45"/>
    <n v="1.2155"/>
  </r>
  <r>
    <n v="5783"/>
    <x v="2889"/>
    <x v="295"/>
    <d v="2016-12-16T00:00:00"/>
    <x v="0"/>
    <s v="XP-21865"/>
    <s v="Xylona Preis"/>
    <x v="0"/>
    <s v="United States"/>
    <s v="Chico"/>
    <s v="California"/>
    <n v="95928"/>
    <x v="1"/>
    <x v="776"/>
    <x v="1"/>
    <s v="Envelopes"/>
    <s v="Peel &amp; Seel Envelopes"/>
    <x v="2814"/>
    <n v="0.4"/>
    <n v="9.3119999999999994"/>
  </r>
  <r>
    <n v="5784"/>
    <x v="2889"/>
    <x v="295"/>
    <d v="2016-12-16T00:00:00"/>
    <x v="0"/>
    <s v="XP-21865"/>
    <s v="Xylona Preis"/>
    <x v="0"/>
    <s v="United States"/>
    <s v="Chico"/>
    <s v="California"/>
    <n v="95928"/>
    <x v="1"/>
    <x v="1346"/>
    <x v="1"/>
    <s v="Paper"/>
    <s v="Black Print Carbonless Snap-Off Rapid Letter, 8 1/2 x 7"/>
    <x v="2900"/>
    <n v="0.4"/>
    <n v="21.863999999999997"/>
  </r>
  <r>
    <n v="5785"/>
    <x v="2890"/>
    <x v="280"/>
    <d v="2018-10-08T00:00:00"/>
    <x v="1"/>
    <s v="JK-16090"/>
    <s v="Juliana Krohn"/>
    <x v="0"/>
    <s v="United States"/>
    <s v="Springfield"/>
    <s v="Oregon"/>
    <n v="97477"/>
    <x v="1"/>
    <x v="366"/>
    <x v="0"/>
    <s v="Bookcases"/>
    <s v="OSullivan 4-Shelf Bookcase in Odessa Pine"/>
    <x v="3984"/>
    <n v="0.5"/>
    <n v="108.88200000000001"/>
  </r>
  <r>
    <n v="5786"/>
    <x v="2890"/>
    <x v="280"/>
    <d v="2018-10-08T00:00:00"/>
    <x v="1"/>
    <s v="JK-16090"/>
    <s v="Juliana Krohn"/>
    <x v="0"/>
    <s v="United States"/>
    <s v="Springfield"/>
    <s v="Oregon"/>
    <n v="97477"/>
    <x v="1"/>
    <x v="597"/>
    <x v="1"/>
    <s v="Supplies"/>
    <s v="Acme Softgrip Scissors"/>
    <x v="381"/>
    <n v="0.45"/>
    <n v="21.489600000000003"/>
  </r>
  <r>
    <n v="5787"/>
    <x v="2890"/>
    <x v="280"/>
    <d v="2018-10-08T00:00:00"/>
    <x v="1"/>
    <s v="JK-16090"/>
    <s v="Juliana Krohn"/>
    <x v="0"/>
    <s v="United States"/>
    <s v="Springfield"/>
    <s v="Oregon"/>
    <n v="97477"/>
    <x v="1"/>
    <x v="828"/>
    <x v="1"/>
    <s v="Binders"/>
    <s v="GBC Standard Recycled Report Covers, Clear Plastic Sheets"/>
    <x v="3985"/>
    <n v="0.4"/>
    <n v="13.582800000000001"/>
  </r>
  <r>
    <n v="5788"/>
    <x v="2890"/>
    <x v="280"/>
    <d v="2018-10-08T00:00:00"/>
    <x v="1"/>
    <s v="JK-16090"/>
    <s v="Juliana Krohn"/>
    <x v="0"/>
    <s v="United States"/>
    <s v="Springfield"/>
    <s v="Oregon"/>
    <n v="97477"/>
    <x v="1"/>
    <x v="1385"/>
    <x v="1"/>
    <s v="Art"/>
    <s v="Berol Giant Pencil Sharpener"/>
    <x v="3986"/>
    <n v="0.45"/>
    <n v="52.329200000000007"/>
  </r>
  <r>
    <n v="5789"/>
    <x v="2891"/>
    <x v="318"/>
    <d v="2018-04-14T00:00:00"/>
    <x v="0"/>
    <s v="MG-18205"/>
    <s v="Mitch Gastineau"/>
    <x v="1"/>
    <s v="United States"/>
    <s v="Jacksonville"/>
    <s v="Florida"/>
    <n v="32216"/>
    <x v="0"/>
    <x v="1392"/>
    <x v="0"/>
    <s v="Furnishings"/>
    <s v="Stackable Trays"/>
    <x v="3987"/>
    <n v="0.25"/>
    <n v="9.24"/>
  </r>
  <r>
    <n v="5790"/>
    <x v="2891"/>
    <x v="318"/>
    <d v="2018-04-14T00:00:00"/>
    <x v="0"/>
    <s v="MG-18205"/>
    <s v="Mitch Gastineau"/>
    <x v="1"/>
    <s v="United States"/>
    <s v="Jacksonville"/>
    <s v="Florida"/>
    <n v="32216"/>
    <x v="0"/>
    <x v="696"/>
    <x v="1"/>
    <s v="Binders"/>
    <s v="Acco Pressboard Covers with Storage Hooks, 14 7/8 x 11, Light Blue"/>
    <x v="2896"/>
    <n v="0.25"/>
    <n v="3.3142499999999995"/>
  </r>
  <r>
    <n v="5791"/>
    <x v="2892"/>
    <x v="365"/>
    <d v="2018-10-02T00:00:00"/>
    <x v="2"/>
    <s v="PG-18820"/>
    <s v="Patrick Gardner"/>
    <x v="0"/>
    <s v="United States"/>
    <s v="Bakersfield"/>
    <s v="California"/>
    <n v="93309"/>
    <x v="1"/>
    <x v="659"/>
    <x v="1"/>
    <s v="Fasteners"/>
    <s v="Advantus Plastic Paper Clips"/>
    <x v="762"/>
    <n v="0.4"/>
    <n v="21"/>
  </r>
  <r>
    <n v="5792"/>
    <x v="2892"/>
    <x v="365"/>
    <d v="2018-10-02T00:00:00"/>
    <x v="2"/>
    <s v="PG-18820"/>
    <s v="Patrick Gardner"/>
    <x v="0"/>
    <s v="United States"/>
    <s v="Bakersfield"/>
    <s v="California"/>
    <n v="93309"/>
    <x v="1"/>
    <x v="955"/>
    <x v="0"/>
    <s v="Chairs"/>
    <s v="Leather Task Chair, Black"/>
    <x v="74"/>
    <n v="0.45"/>
    <n v="40.031200000000005"/>
  </r>
  <r>
    <n v="5793"/>
    <x v="2892"/>
    <x v="365"/>
    <d v="2018-10-02T00:00:00"/>
    <x v="2"/>
    <s v="PG-18820"/>
    <s v="Patrick Gardner"/>
    <x v="0"/>
    <s v="United States"/>
    <s v="Bakersfield"/>
    <s v="California"/>
    <n v="93309"/>
    <x v="1"/>
    <x v="414"/>
    <x v="1"/>
    <s v="Appliances"/>
    <s v="Fellowes Premier Superior Surge Suppressor, 10-Outlet, With Phone and Remote"/>
    <x v="2029"/>
    <n v="0.4"/>
    <n v="58.704000000000001"/>
  </r>
  <r>
    <n v="5794"/>
    <x v="2892"/>
    <x v="365"/>
    <d v="2018-10-02T00:00:00"/>
    <x v="2"/>
    <s v="PG-18820"/>
    <s v="Patrick Gardner"/>
    <x v="0"/>
    <s v="United States"/>
    <s v="Bakersfield"/>
    <s v="California"/>
    <n v="93309"/>
    <x v="1"/>
    <x v="28"/>
    <x v="0"/>
    <s v="Furnishings"/>
    <s v="Howard Miller 13-3/4 Diameter Brushed Chrome Round Wall Clock"/>
    <x v="2616"/>
    <n v="0.4"/>
    <n v="31.049999999999997"/>
  </r>
  <r>
    <n v="5795"/>
    <x v="2892"/>
    <x v="365"/>
    <d v="2018-10-02T00:00:00"/>
    <x v="2"/>
    <s v="PG-18820"/>
    <s v="Patrick Gardner"/>
    <x v="0"/>
    <s v="United States"/>
    <s v="Bakersfield"/>
    <s v="California"/>
    <n v="93309"/>
    <x v="1"/>
    <x v="705"/>
    <x v="1"/>
    <s v="Binders"/>
    <s v="Binding Machine Supplies"/>
    <x v="996"/>
    <n v="0.4"/>
    <n v="28.003199999999996"/>
  </r>
  <r>
    <n v="5796"/>
    <x v="2893"/>
    <x v="411"/>
    <d v="2015-10-03T00:00:00"/>
    <x v="0"/>
    <s v="LD-17005"/>
    <s v="Lisa DeCherney"/>
    <x v="0"/>
    <s v="United States"/>
    <s v="New York City"/>
    <s v="New York"/>
    <n v="10011"/>
    <x v="3"/>
    <x v="1449"/>
    <x v="1"/>
    <s v="Storage"/>
    <s v="Dual Level, Single-Width Filing Carts"/>
    <x v="3988"/>
    <n v="0.5"/>
    <n v="697.77"/>
  </r>
  <r>
    <n v="5797"/>
    <x v="2893"/>
    <x v="411"/>
    <d v="2015-10-03T00:00:00"/>
    <x v="0"/>
    <s v="LD-17005"/>
    <s v="Lisa DeCherney"/>
    <x v="0"/>
    <s v="United States"/>
    <s v="New York City"/>
    <s v="New York"/>
    <n v="10011"/>
    <x v="3"/>
    <x v="138"/>
    <x v="0"/>
    <s v="Furnishings"/>
    <s v="Seth Thomas 14 Putty-Colored Wall Clock"/>
    <x v="3989"/>
    <n v="0.4"/>
    <n v="70.415999999999997"/>
  </r>
  <r>
    <n v="5798"/>
    <x v="2893"/>
    <x v="411"/>
    <d v="2015-10-03T00:00:00"/>
    <x v="0"/>
    <s v="LD-17005"/>
    <s v="Lisa DeCherney"/>
    <x v="0"/>
    <s v="United States"/>
    <s v="New York City"/>
    <s v="New York"/>
    <n v="10011"/>
    <x v="3"/>
    <x v="919"/>
    <x v="1"/>
    <s v="Labels"/>
    <s v="Avery 48"/>
    <x v="1365"/>
    <n v="0.4"/>
    <n v="11.339999999999998"/>
  </r>
  <r>
    <n v="5799"/>
    <x v="2893"/>
    <x v="411"/>
    <d v="2015-10-03T00:00:00"/>
    <x v="0"/>
    <s v="LD-17005"/>
    <s v="Lisa DeCherney"/>
    <x v="0"/>
    <s v="United States"/>
    <s v="New York City"/>
    <s v="New York"/>
    <n v="10011"/>
    <x v="3"/>
    <x v="968"/>
    <x v="1"/>
    <s v="Paper"/>
    <s v="White Computer Printout Paper by Universal"/>
    <x v="2661"/>
    <n v="0.4"/>
    <n v="46.511999999999993"/>
  </r>
  <r>
    <n v="5800"/>
    <x v="2894"/>
    <x v="1071"/>
    <d v="2015-08-25T00:00:00"/>
    <x v="0"/>
    <s v="CR-12730"/>
    <s v="Craig Reiter"/>
    <x v="0"/>
    <s v="United States"/>
    <s v="Chicago"/>
    <s v="Illinois"/>
    <n v="60610"/>
    <x v="2"/>
    <x v="1496"/>
    <x v="0"/>
    <s v="Chairs"/>
    <s v="Global Leather and Oak Executive Chair, Black"/>
    <x v="3990"/>
    <n v="0.35"/>
    <n v="273.89180000000005"/>
  </r>
  <r>
    <n v="5801"/>
    <x v="2895"/>
    <x v="384"/>
    <d v="2015-07-14T00:00:00"/>
    <x v="2"/>
    <s v="MN-17935"/>
    <s v="Michael Nguyen"/>
    <x v="0"/>
    <s v="United States"/>
    <s v="El Paso"/>
    <s v="Texas"/>
    <n v="79907"/>
    <x v="2"/>
    <x v="1149"/>
    <x v="2"/>
    <s v="Phones"/>
    <s v="Polycom VVX 310 VoIP phone"/>
    <x v="3991"/>
    <n v="0.3"/>
    <n v="403.17759999999993"/>
  </r>
  <r>
    <n v="5802"/>
    <x v="2895"/>
    <x v="384"/>
    <d v="2015-07-14T00:00:00"/>
    <x v="2"/>
    <s v="MN-17935"/>
    <s v="Michael Nguyen"/>
    <x v="0"/>
    <s v="United States"/>
    <s v="El Paso"/>
    <s v="Texas"/>
    <n v="79907"/>
    <x v="2"/>
    <x v="1553"/>
    <x v="1"/>
    <s v="Paper"/>
    <s v="Xerox 200"/>
    <x v="559"/>
    <n v="0.3"/>
    <n v="7.2576000000000001"/>
  </r>
  <r>
    <n v="5803"/>
    <x v="2896"/>
    <x v="204"/>
    <d v="2016-03-24T00:00:00"/>
    <x v="2"/>
    <s v="RD-19900"/>
    <s v="Ruben Dartt"/>
    <x v="0"/>
    <s v="United States"/>
    <s v="Thousand Oaks"/>
    <s v="California"/>
    <n v="91360"/>
    <x v="1"/>
    <x v="433"/>
    <x v="2"/>
    <s v="Phones"/>
    <s v="Square Credit Card Reader"/>
    <x v="2913"/>
    <n v="0.4"/>
    <n v="9.5903999999999989"/>
  </r>
  <r>
    <n v="5804"/>
    <x v="2897"/>
    <x v="605"/>
    <d v="2018-05-19T00:00:00"/>
    <x v="1"/>
    <s v="JP-16135"/>
    <s v="Julie Prescott"/>
    <x v="2"/>
    <s v="United States"/>
    <s v="Springfield"/>
    <s v="Ohio"/>
    <n v="45503"/>
    <x v="3"/>
    <x v="1046"/>
    <x v="1"/>
    <s v="Art"/>
    <s v="Newell 347"/>
    <x v="1495"/>
    <n v="0.25"/>
    <n v="7.7040000000000006"/>
  </r>
  <r>
    <n v="5805"/>
    <x v="2898"/>
    <x v="38"/>
    <d v="2018-11-19T00:00:00"/>
    <x v="1"/>
    <s v="KE-16420"/>
    <s v="Katrina Edelman"/>
    <x v="1"/>
    <s v="United States"/>
    <s v="Dallas"/>
    <s v="Texas"/>
    <n v="75220"/>
    <x v="2"/>
    <x v="1220"/>
    <x v="1"/>
    <s v="Storage"/>
    <s v="Eldon ProFile File N Store Portable File Tub Letter/Legal Size Black"/>
    <x v="1815"/>
    <n v="0.4"/>
    <n v="37.075200000000002"/>
  </r>
  <r>
    <n v="5806"/>
    <x v="2898"/>
    <x v="38"/>
    <d v="2018-11-19T00:00:00"/>
    <x v="1"/>
    <s v="KE-16420"/>
    <s v="Katrina Edelman"/>
    <x v="1"/>
    <s v="United States"/>
    <s v="Dallas"/>
    <s v="Texas"/>
    <n v="75220"/>
    <x v="2"/>
    <x v="713"/>
    <x v="0"/>
    <s v="Bookcases"/>
    <s v="Bush Westfield Collection Bookcases, Fully Assembled"/>
    <x v="3992"/>
    <n v="0.4"/>
    <n v="123.59952"/>
  </r>
  <r>
    <n v="5807"/>
    <x v="2899"/>
    <x v="913"/>
    <d v="2017-09-07T00:00:00"/>
    <x v="0"/>
    <s v="DL-13315"/>
    <s v="Delfina Latchford"/>
    <x v="0"/>
    <s v="United States"/>
    <s v="Knoxville"/>
    <s v="Tennessee"/>
    <n v="37918"/>
    <x v="0"/>
    <x v="727"/>
    <x v="1"/>
    <s v="Paper"/>
    <s v="RSVP Cards &amp; Envelopes, Blank White, 8-1/2 X 11, 24 Cards/25 Envelopes/Set"/>
    <x v="848"/>
    <n v="0.25"/>
    <n v="9.1440000000000001"/>
  </r>
  <r>
    <n v="5808"/>
    <x v="2899"/>
    <x v="913"/>
    <d v="2017-09-07T00:00:00"/>
    <x v="0"/>
    <s v="DL-13315"/>
    <s v="Delfina Latchford"/>
    <x v="0"/>
    <s v="United States"/>
    <s v="Knoxville"/>
    <s v="Tennessee"/>
    <n v="37918"/>
    <x v="0"/>
    <x v="1309"/>
    <x v="1"/>
    <s v="Appliances"/>
    <s v="Belkin 5 Outlet SurgeMaster Power Centers"/>
    <x v="2734"/>
    <n v="0.25"/>
    <n v="65.376000000000005"/>
  </r>
  <r>
    <n v="5809"/>
    <x v="2899"/>
    <x v="913"/>
    <d v="2017-09-07T00:00:00"/>
    <x v="0"/>
    <s v="DL-13315"/>
    <s v="Delfina Latchford"/>
    <x v="0"/>
    <s v="United States"/>
    <s v="Knoxville"/>
    <s v="Tennessee"/>
    <n v="37918"/>
    <x v="0"/>
    <x v="1571"/>
    <x v="1"/>
    <s v="Art"/>
    <s v="Prismacolor Color Pencil Set"/>
    <x v="3993"/>
    <n v="0.15000000000000002"/>
    <n v="26.982399999999998"/>
  </r>
  <r>
    <n v="5810"/>
    <x v="2900"/>
    <x v="1072"/>
    <d v="2017-02-11T00:00:00"/>
    <x v="1"/>
    <s v="KB-16240"/>
    <s v="Karen Bern"/>
    <x v="1"/>
    <s v="United States"/>
    <s v="Chattanooga"/>
    <s v="Tennessee"/>
    <n v="37421"/>
    <x v="0"/>
    <x v="479"/>
    <x v="0"/>
    <s v="Furnishings"/>
    <s v="Deflect-o EconoMat Studded, No Bevel Mat for Low Pile Carpeting"/>
    <x v="3994"/>
    <n v="0.25"/>
    <n v="99.167999999999992"/>
  </r>
  <r>
    <n v="5811"/>
    <x v="2901"/>
    <x v="204"/>
    <d v="2016-03-26T00:00:00"/>
    <x v="1"/>
    <s v="JD-16150"/>
    <s v="Justin Deggeller"/>
    <x v="1"/>
    <s v="United States"/>
    <s v="San Diego"/>
    <s v="California"/>
    <n v="92037"/>
    <x v="1"/>
    <x v="813"/>
    <x v="1"/>
    <s v="Paper"/>
    <s v="Easy-staple paper"/>
    <x v="151"/>
    <n v="0.4"/>
    <n v="63.311999999999998"/>
  </r>
  <r>
    <n v="5812"/>
    <x v="2901"/>
    <x v="204"/>
    <d v="2016-03-26T00:00:00"/>
    <x v="1"/>
    <s v="JD-16150"/>
    <s v="Justin Deggeller"/>
    <x v="1"/>
    <s v="United States"/>
    <s v="San Diego"/>
    <s v="California"/>
    <n v="92037"/>
    <x v="1"/>
    <x v="1762"/>
    <x v="0"/>
    <s v="Furnishings"/>
    <s v="Tenex B1-RE Series Chair Mats for Low Pile Carpets"/>
    <x v="1361"/>
    <n v="0.4"/>
    <n v="55.175999999999995"/>
  </r>
  <r>
    <n v="5813"/>
    <x v="2901"/>
    <x v="204"/>
    <d v="2016-03-26T00:00:00"/>
    <x v="1"/>
    <s v="JD-16150"/>
    <s v="Justin Deggeller"/>
    <x v="1"/>
    <s v="United States"/>
    <s v="San Diego"/>
    <s v="California"/>
    <n v="92037"/>
    <x v="1"/>
    <x v="647"/>
    <x v="2"/>
    <s v="Phones"/>
    <s v="ClearOne CHATAttach 160 - speaker phone"/>
    <x v="3995"/>
    <n v="0.4"/>
    <n v="892.78560000000004"/>
  </r>
  <r>
    <n v="5814"/>
    <x v="2902"/>
    <x v="740"/>
    <d v="2016-07-03T00:00:00"/>
    <x v="2"/>
    <s v="SR-20740"/>
    <s v="Steven Roelle"/>
    <x v="2"/>
    <s v="United States"/>
    <s v="New York City"/>
    <s v="New York"/>
    <n v="10024"/>
    <x v="3"/>
    <x v="1723"/>
    <x v="1"/>
    <s v="Paper"/>
    <s v="Xerox 209"/>
    <x v="537"/>
    <n v="0.4"/>
    <n v="11.664"/>
  </r>
  <r>
    <n v="5815"/>
    <x v="2903"/>
    <x v="925"/>
    <d v="2016-06-17T00:00:00"/>
    <x v="2"/>
    <s v="AC-10450"/>
    <s v="Amy Cox"/>
    <x v="0"/>
    <s v="United States"/>
    <s v="Tampa"/>
    <s v="Florida"/>
    <n v="33614"/>
    <x v="0"/>
    <x v="1207"/>
    <x v="2"/>
    <s v="Accessories"/>
    <s v="Belkin Standard 104 key USB Keyboard"/>
    <x v="3996"/>
    <n v="0.15000000000000002"/>
    <n v="9.9212000000000007"/>
  </r>
  <r>
    <n v="5816"/>
    <x v="2904"/>
    <x v="35"/>
    <d v="2015-11-26T00:00:00"/>
    <x v="3"/>
    <s v="LS-17245"/>
    <s v="Lynn Smith"/>
    <x v="0"/>
    <s v="United States"/>
    <s v="Utica"/>
    <s v="New York"/>
    <n v="13501"/>
    <x v="3"/>
    <x v="599"/>
    <x v="2"/>
    <s v="Phones"/>
    <s v="ClearSounds CSC500 Amplified Spirit Phone Corded phone"/>
    <x v="460"/>
    <n v="0.4"/>
    <n v="167.97599999999997"/>
  </r>
  <r>
    <n v="5817"/>
    <x v="2904"/>
    <x v="35"/>
    <d v="2015-11-26T00:00:00"/>
    <x v="3"/>
    <s v="LS-17245"/>
    <s v="Lynn Smith"/>
    <x v="0"/>
    <s v="United States"/>
    <s v="Utica"/>
    <s v="New York"/>
    <n v="13501"/>
    <x v="3"/>
    <x v="61"/>
    <x v="1"/>
    <s v="Binders"/>
    <s v="Acco PRESSTEX Data Binder with Storage Hooks, Dark Blue, 14 7/8 X 11"/>
    <x v="3997"/>
    <n v="0.4"/>
    <n v="7.7472000000000003"/>
  </r>
  <r>
    <n v="5818"/>
    <x v="2904"/>
    <x v="35"/>
    <d v="2015-11-26T00:00:00"/>
    <x v="3"/>
    <s v="LS-17245"/>
    <s v="Lynn Smith"/>
    <x v="0"/>
    <s v="United States"/>
    <s v="Utica"/>
    <s v="New York"/>
    <n v="13501"/>
    <x v="3"/>
    <x v="880"/>
    <x v="1"/>
    <s v="Binders"/>
    <s v="Pressboard Data Binders by Wilson Jones"/>
    <x v="1217"/>
    <n v="0.4"/>
    <n v="10.252800000000001"/>
  </r>
  <r>
    <n v="5819"/>
    <x v="2904"/>
    <x v="35"/>
    <d v="2015-11-26T00:00:00"/>
    <x v="3"/>
    <s v="LS-17245"/>
    <s v="Lynn Smith"/>
    <x v="0"/>
    <s v="United States"/>
    <s v="Utica"/>
    <s v="New York"/>
    <n v="13501"/>
    <x v="3"/>
    <x v="322"/>
    <x v="1"/>
    <s v="Labels"/>
    <s v="Avery Address/Shipping Labels for Typewriters, 4 x 2"/>
    <x v="3998"/>
    <n v="0.4"/>
    <n v="55.89"/>
  </r>
  <r>
    <n v="5820"/>
    <x v="2904"/>
    <x v="35"/>
    <d v="2015-11-26T00:00:00"/>
    <x v="3"/>
    <s v="LS-17245"/>
    <s v="Lynn Smith"/>
    <x v="0"/>
    <s v="United States"/>
    <s v="Utica"/>
    <s v="New York"/>
    <n v="13501"/>
    <x v="3"/>
    <x v="745"/>
    <x v="1"/>
    <s v="Labels"/>
    <s v="Avery File Folder Labels"/>
    <x v="132"/>
    <n v="0.4"/>
    <n v="6.9119999999999999"/>
  </r>
  <r>
    <n v="5821"/>
    <x v="2905"/>
    <x v="605"/>
    <d v="2018-05-18T00:00:00"/>
    <x v="1"/>
    <s v="CS-12175"/>
    <s v="Charles Sheldon"/>
    <x v="1"/>
    <s v="United States"/>
    <s v="San Francisco"/>
    <s v="California"/>
    <n v="94122"/>
    <x v="1"/>
    <x v="1420"/>
    <x v="1"/>
    <s v="Supplies"/>
    <s v="Compact Automatic Electric Letter Opener"/>
    <x v="3999"/>
    <n v="0.45"/>
    <n v="131.24100000000001"/>
  </r>
  <r>
    <n v="5822"/>
    <x v="2905"/>
    <x v="605"/>
    <d v="2018-05-18T00:00:00"/>
    <x v="1"/>
    <s v="CS-12175"/>
    <s v="Charles Sheldon"/>
    <x v="1"/>
    <s v="United States"/>
    <s v="San Francisco"/>
    <s v="California"/>
    <n v="94122"/>
    <x v="1"/>
    <x v="1037"/>
    <x v="1"/>
    <s v="Appliances"/>
    <s v="Hoover Commercial Soft Guard Upright Vacuum And Disposable Filtration Bags"/>
    <x v="4000"/>
    <n v="0.4"/>
    <n v="4.6619999999999999"/>
  </r>
  <r>
    <n v="5823"/>
    <x v="2905"/>
    <x v="605"/>
    <d v="2018-05-18T00:00:00"/>
    <x v="1"/>
    <s v="CS-12175"/>
    <s v="Charles Sheldon"/>
    <x v="1"/>
    <s v="United States"/>
    <s v="San Francisco"/>
    <s v="California"/>
    <n v="94122"/>
    <x v="1"/>
    <x v="719"/>
    <x v="0"/>
    <s v="Tables"/>
    <s v="Lesro Sheffield Collection Coffee Table, End Table, Center Table, Corner Table"/>
    <x v="4001"/>
    <n v="0.45"/>
    <n v="157.01400000000001"/>
  </r>
  <r>
    <n v="5824"/>
    <x v="2905"/>
    <x v="605"/>
    <d v="2018-05-18T00:00:00"/>
    <x v="1"/>
    <s v="CS-12175"/>
    <s v="Charles Sheldon"/>
    <x v="1"/>
    <s v="United States"/>
    <s v="San Francisco"/>
    <s v="California"/>
    <n v="94122"/>
    <x v="1"/>
    <x v="1120"/>
    <x v="1"/>
    <s v="Binders"/>
    <s v="DXL Angle-View Binders with Locking Rings, Black"/>
    <x v="4002"/>
    <n v="0.4"/>
    <n v="11.5008"/>
  </r>
  <r>
    <n v="5825"/>
    <x v="2906"/>
    <x v="1073"/>
    <d v="2015-05-02T00:00:00"/>
    <x v="3"/>
    <s v="AR-10510"/>
    <s v="Andrew Roberts"/>
    <x v="0"/>
    <s v="United States"/>
    <s v="Columbus"/>
    <s v="Ohio"/>
    <n v="43229"/>
    <x v="3"/>
    <x v="930"/>
    <x v="1"/>
    <s v="Appliances"/>
    <s v="Belkin 6 Outlet Metallic Surge Strip"/>
    <x v="4003"/>
    <n v="0.4"/>
    <n v="15.6816"/>
  </r>
  <r>
    <n v="5826"/>
    <x v="2907"/>
    <x v="213"/>
    <d v="2018-09-06T00:00:00"/>
    <x v="0"/>
    <s v="KB-16405"/>
    <s v="Katrina Bavinger"/>
    <x v="2"/>
    <s v="United States"/>
    <s v="New York City"/>
    <s v="New York"/>
    <n v="10035"/>
    <x v="3"/>
    <x v="976"/>
    <x v="1"/>
    <s v="Paper"/>
    <s v="Xerox 189"/>
    <x v="1242"/>
    <n v="0.4"/>
    <n v="251.64"/>
  </r>
  <r>
    <n v="5827"/>
    <x v="2907"/>
    <x v="213"/>
    <d v="2018-09-06T00:00:00"/>
    <x v="0"/>
    <s v="KB-16405"/>
    <s v="Katrina Bavinger"/>
    <x v="2"/>
    <s v="United States"/>
    <s v="New York City"/>
    <s v="New York"/>
    <n v="10035"/>
    <x v="3"/>
    <x v="1719"/>
    <x v="0"/>
    <s v="Chairs"/>
    <s v="Office Star Flex Back Scooter Chair with Aluminum Finish Frame"/>
    <x v="4004"/>
    <n v="0.25"/>
    <n v="68.100750000000005"/>
  </r>
  <r>
    <n v="5828"/>
    <x v="2907"/>
    <x v="213"/>
    <d v="2018-09-06T00:00:00"/>
    <x v="0"/>
    <s v="KB-16405"/>
    <s v="Katrina Bavinger"/>
    <x v="2"/>
    <s v="United States"/>
    <s v="New York City"/>
    <s v="New York"/>
    <n v="10035"/>
    <x v="3"/>
    <x v="211"/>
    <x v="0"/>
    <s v="Chairs"/>
    <s v="Global Low Back Tilter Chair"/>
    <x v="4005"/>
    <n v="0.25"/>
    <n v="136.32300000000001"/>
  </r>
  <r>
    <n v="5829"/>
    <x v="2907"/>
    <x v="213"/>
    <d v="2018-09-06T00:00:00"/>
    <x v="0"/>
    <s v="KB-16405"/>
    <s v="Katrina Bavinger"/>
    <x v="2"/>
    <s v="United States"/>
    <s v="New York City"/>
    <s v="New York"/>
    <n v="10035"/>
    <x v="3"/>
    <x v="1061"/>
    <x v="1"/>
    <s v="Art"/>
    <s v="Prang Drawing Pencil Set"/>
    <x v="345"/>
    <n v="0.25"/>
    <n v="4.17"/>
  </r>
  <r>
    <n v="5830"/>
    <x v="2908"/>
    <x v="275"/>
    <d v="2017-12-07T00:00:00"/>
    <x v="1"/>
    <s v="MM-17920"/>
    <s v="Michael Moore"/>
    <x v="0"/>
    <s v="United States"/>
    <s v="Richmond"/>
    <s v="Indiana"/>
    <n v="47374"/>
    <x v="2"/>
    <x v="309"/>
    <x v="0"/>
    <s v="Tables"/>
    <s v="Hon 5100 Series Wood Tables"/>
    <x v="4006"/>
    <n v="0.35"/>
    <n v="378.27400000000006"/>
  </r>
  <r>
    <n v="5831"/>
    <x v="2908"/>
    <x v="275"/>
    <d v="2017-12-07T00:00:00"/>
    <x v="1"/>
    <s v="MM-17920"/>
    <s v="Michael Moore"/>
    <x v="0"/>
    <s v="United States"/>
    <s v="Richmond"/>
    <s v="Indiana"/>
    <n v="47374"/>
    <x v="2"/>
    <x v="1144"/>
    <x v="0"/>
    <s v="Chairs"/>
    <s v="Global Stack Chair with Arms, Black"/>
    <x v="4007"/>
    <n v="0.35"/>
    <n v="19.487000000000002"/>
  </r>
  <r>
    <n v="5832"/>
    <x v="2909"/>
    <x v="1074"/>
    <d v="2016-07-22T00:00:00"/>
    <x v="1"/>
    <s v="RF-19735"/>
    <s v="Roland Fjeld"/>
    <x v="0"/>
    <s v="United States"/>
    <s v="San Diego"/>
    <s v="California"/>
    <n v="92105"/>
    <x v="1"/>
    <x v="1301"/>
    <x v="2"/>
    <s v="Accessories"/>
    <s v="Logitech G35 7.1-Channel Surround Sound Headset"/>
    <x v="4008"/>
    <n v="0.45"/>
    <n v="285.97800000000007"/>
  </r>
  <r>
    <n v="5833"/>
    <x v="2910"/>
    <x v="658"/>
    <d v="2017-07-26T00:00:00"/>
    <x v="1"/>
    <s v="BP-11290"/>
    <s v="Beth Paige"/>
    <x v="0"/>
    <s v="United States"/>
    <s v="Concord"/>
    <s v="North Carolina"/>
    <n v="28027"/>
    <x v="0"/>
    <x v="948"/>
    <x v="1"/>
    <s v="Labels"/>
    <s v="Avery 494"/>
    <x v="301"/>
    <n v="0.25"/>
    <n v="4.6980000000000004"/>
  </r>
  <r>
    <n v="5834"/>
    <x v="2910"/>
    <x v="658"/>
    <d v="2017-07-26T00:00:00"/>
    <x v="1"/>
    <s v="BP-11290"/>
    <s v="Beth Paige"/>
    <x v="0"/>
    <s v="United States"/>
    <s v="Concord"/>
    <s v="North Carolina"/>
    <n v="28027"/>
    <x v="0"/>
    <x v="955"/>
    <x v="0"/>
    <s v="Chairs"/>
    <s v="Leather Task Chair, Black"/>
    <x v="4009"/>
    <n v="0.15000000000000002"/>
    <n v="309.33199999999999"/>
  </r>
  <r>
    <n v="5835"/>
    <x v="2911"/>
    <x v="988"/>
    <d v="2016-06-16T00:00:00"/>
    <x v="1"/>
    <s v="MJ-17740"/>
    <s v="Max Jones"/>
    <x v="0"/>
    <s v="United States"/>
    <s v="Miami"/>
    <s v="Florida"/>
    <n v="33178"/>
    <x v="0"/>
    <x v="1636"/>
    <x v="1"/>
    <s v="Binders"/>
    <s v="Green Canvas Binder for 8-1/2 x 14 Sheets"/>
    <x v="4010"/>
    <n v="0.25"/>
    <n v="48.150000000000006"/>
  </r>
  <r>
    <n v="5836"/>
    <x v="2911"/>
    <x v="988"/>
    <d v="2016-06-16T00:00:00"/>
    <x v="1"/>
    <s v="MJ-17740"/>
    <s v="Max Jones"/>
    <x v="0"/>
    <s v="United States"/>
    <s v="Miami"/>
    <s v="Florida"/>
    <n v="33178"/>
    <x v="0"/>
    <x v="1160"/>
    <x v="1"/>
    <s v="Binders"/>
    <s v="Wilson Jones Elliptical Ring 3 1/2 Capacity Binders, 800 sheets"/>
    <x v="1782"/>
    <n v="0.25"/>
    <n v="28.89"/>
  </r>
  <r>
    <n v="5837"/>
    <x v="2911"/>
    <x v="988"/>
    <d v="2016-06-16T00:00:00"/>
    <x v="1"/>
    <s v="MJ-17740"/>
    <s v="Max Jones"/>
    <x v="0"/>
    <s v="United States"/>
    <s v="Miami"/>
    <s v="Florida"/>
    <n v="33178"/>
    <x v="0"/>
    <x v="1700"/>
    <x v="2"/>
    <s v="Accessories"/>
    <s v="Logitech Keyboard K120"/>
    <x v="4011"/>
    <n v="0.15000000000000002"/>
    <n v="61.709999999999994"/>
  </r>
  <r>
    <n v="5838"/>
    <x v="2912"/>
    <x v="344"/>
    <d v="2018-12-03T00:00:00"/>
    <x v="1"/>
    <s v="DO-13645"/>
    <s v="Doug OConnell"/>
    <x v="0"/>
    <s v="United States"/>
    <s v="Los Angeles"/>
    <s v="California"/>
    <n v="90036"/>
    <x v="1"/>
    <x v="1763"/>
    <x v="2"/>
    <s v="Phones"/>
    <s v="Griffin GC17055 Auxiliary Audio Cable"/>
    <x v="4012"/>
    <n v="0.4"/>
    <n v="34.540799999999997"/>
  </r>
  <r>
    <n v="5839"/>
    <x v="2913"/>
    <x v="1075"/>
    <d v="2016-04-03T00:00:00"/>
    <x v="1"/>
    <s v="MV-17485"/>
    <s v="Mark Van Huff"/>
    <x v="0"/>
    <s v="United States"/>
    <s v="Seattle"/>
    <s v="Washington"/>
    <n v="98115"/>
    <x v="1"/>
    <x v="1764"/>
    <x v="1"/>
    <s v="Storage"/>
    <s v="Rogers Profile Extra Capacity Storage Tub"/>
    <x v="4013"/>
    <n v="0.5"/>
    <n v="41.85"/>
  </r>
  <r>
    <n v="5840"/>
    <x v="2914"/>
    <x v="357"/>
    <d v="2016-09-26T00:00:00"/>
    <x v="0"/>
    <s v="MG-17875"/>
    <s v="Michael Grace"/>
    <x v="2"/>
    <s v="United States"/>
    <s v="Arlington"/>
    <s v="Virginia"/>
    <n v="22204"/>
    <x v="0"/>
    <x v="1193"/>
    <x v="1"/>
    <s v="Paper"/>
    <s v="Xerox 214"/>
    <x v="56"/>
    <n v="0.25"/>
    <n v="24.299999999999997"/>
  </r>
  <r>
    <n v="5841"/>
    <x v="2914"/>
    <x v="357"/>
    <d v="2016-09-26T00:00:00"/>
    <x v="0"/>
    <s v="MG-17875"/>
    <s v="Michael Grace"/>
    <x v="2"/>
    <s v="United States"/>
    <s v="Arlington"/>
    <s v="Virginia"/>
    <n v="22204"/>
    <x v="0"/>
    <x v="928"/>
    <x v="0"/>
    <s v="Furnishings"/>
    <s v="Westinghouse Floor Lamp with Metal Mesh Shade, Black"/>
    <x v="3175"/>
    <n v="0.25"/>
    <n v="35.984999999999999"/>
  </r>
  <r>
    <n v="5842"/>
    <x v="2915"/>
    <x v="972"/>
    <d v="2016-11-21T00:00:00"/>
    <x v="1"/>
    <s v="BS-11665"/>
    <s v="Brian Stugart"/>
    <x v="0"/>
    <s v="United States"/>
    <s v="San Diego"/>
    <s v="California"/>
    <n v="92105"/>
    <x v="1"/>
    <x v="1765"/>
    <x v="2"/>
    <s v="Phones"/>
    <s v="RCA ViSYS 25825 Wireless digital phone"/>
    <x v="4014"/>
    <n v="0.4"/>
    <n v="249.58080000000001"/>
  </r>
  <r>
    <n v="5843"/>
    <x v="2915"/>
    <x v="972"/>
    <d v="2016-11-21T00:00:00"/>
    <x v="1"/>
    <s v="BS-11665"/>
    <s v="Brian Stugart"/>
    <x v="0"/>
    <s v="United States"/>
    <s v="San Diego"/>
    <s v="California"/>
    <n v="92105"/>
    <x v="1"/>
    <x v="886"/>
    <x v="1"/>
    <s v="Storage"/>
    <s v="Carina Media Storage Towers in Natural &amp; Black"/>
    <x v="4015"/>
    <n v="0.5"/>
    <n v="152.44999999999999"/>
  </r>
  <r>
    <n v="5844"/>
    <x v="2915"/>
    <x v="972"/>
    <d v="2016-11-21T00:00:00"/>
    <x v="1"/>
    <s v="BS-11665"/>
    <s v="Brian Stugart"/>
    <x v="0"/>
    <s v="United States"/>
    <s v="San Diego"/>
    <s v="California"/>
    <n v="92105"/>
    <x v="1"/>
    <x v="1702"/>
    <x v="0"/>
    <s v="Furnishings"/>
    <s v="DAX Contemporary Wood Frame with Silver Metal Mat, Desktop, 11 x 14 Size"/>
    <x v="4016"/>
    <n v="0.4"/>
    <n v="48.575999999999993"/>
  </r>
  <r>
    <n v="5845"/>
    <x v="2915"/>
    <x v="972"/>
    <d v="2016-11-21T00:00:00"/>
    <x v="1"/>
    <s v="BS-11665"/>
    <s v="Brian Stugart"/>
    <x v="0"/>
    <s v="United States"/>
    <s v="San Diego"/>
    <s v="California"/>
    <n v="92105"/>
    <x v="1"/>
    <x v="1667"/>
    <x v="1"/>
    <s v="Storage"/>
    <s v="Fellowes Recycled Storage Drawers"/>
    <x v="4017"/>
    <n v="0.5"/>
    <n v="388.60500000000002"/>
  </r>
  <r>
    <n v="5846"/>
    <x v="2915"/>
    <x v="972"/>
    <d v="2016-11-21T00:00:00"/>
    <x v="1"/>
    <s v="BS-11665"/>
    <s v="Brian Stugart"/>
    <x v="0"/>
    <s v="United States"/>
    <s v="San Diego"/>
    <s v="California"/>
    <n v="92105"/>
    <x v="1"/>
    <x v="988"/>
    <x v="1"/>
    <s v="Paper"/>
    <s v="Xerox 203"/>
    <x v="56"/>
    <n v="0.4"/>
    <n v="19.439999999999998"/>
  </r>
  <r>
    <n v="5847"/>
    <x v="2915"/>
    <x v="972"/>
    <d v="2016-11-21T00:00:00"/>
    <x v="1"/>
    <s v="BS-11665"/>
    <s v="Brian Stugart"/>
    <x v="0"/>
    <s v="United States"/>
    <s v="San Diego"/>
    <s v="California"/>
    <n v="92105"/>
    <x v="1"/>
    <x v="901"/>
    <x v="0"/>
    <s v="Chairs"/>
    <s v="Office Star - Contemporary Swivel Chair with Padded Adjustable Arms and Flex Back"/>
    <x v="4018"/>
    <n v="0.45"/>
    <n v="124.06240000000001"/>
  </r>
  <r>
    <n v="5848"/>
    <x v="2915"/>
    <x v="972"/>
    <d v="2016-11-21T00:00:00"/>
    <x v="1"/>
    <s v="BS-11665"/>
    <s v="Brian Stugart"/>
    <x v="0"/>
    <s v="United States"/>
    <s v="San Diego"/>
    <s v="California"/>
    <n v="92105"/>
    <x v="1"/>
    <x v="1122"/>
    <x v="0"/>
    <s v="Furnishings"/>
    <s v="Advantus Panel Wall Certificate Holder - 8.5x11"/>
    <x v="3031"/>
    <n v="0.4"/>
    <n v="21.96"/>
  </r>
  <r>
    <n v="5849"/>
    <x v="2916"/>
    <x v="113"/>
    <d v="2016-11-14T00:00:00"/>
    <x v="1"/>
    <s v="PO-19180"/>
    <s v="Philisse Overcash"/>
    <x v="2"/>
    <s v="United States"/>
    <s v="Roseville"/>
    <s v="Minnesota"/>
    <n v="55113"/>
    <x v="2"/>
    <x v="847"/>
    <x v="1"/>
    <s v="Appliances"/>
    <s v="Hoover Shoulder Vac Commercial Portable Vacuum"/>
    <x v="4019"/>
    <n v="0.3"/>
    <n v="500.94799999999998"/>
  </r>
  <r>
    <n v="5850"/>
    <x v="2916"/>
    <x v="113"/>
    <d v="2016-11-14T00:00:00"/>
    <x v="1"/>
    <s v="PO-19180"/>
    <s v="Philisse Overcash"/>
    <x v="2"/>
    <s v="United States"/>
    <s v="Roseville"/>
    <s v="Minnesota"/>
    <n v="55113"/>
    <x v="2"/>
    <x v="1244"/>
    <x v="1"/>
    <s v="Storage"/>
    <s v="Tennsco 6- and 18-Compartment Lockers"/>
    <x v="4020"/>
    <n v="0.4"/>
    <n v="477.30599999999998"/>
  </r>
  <r>
    <n v="5851"/>
    <x v="2916"/>
    <x v="113"/>
    <d v="2016-11-14T00:00:00"/>
    <x v="1"/>
    <s v="PO-19180"/>
    <s v="Philisse Overcash"/>
    <x v="2"/>
    <s v="United States"/>
    <s v="Roseville"/>
    <s v="Minnesota"/>
    <n v="55113"/>
    <x v="2"/>
    <x v="1572"/>
    <x v="2"/>
    <s v="Copiers"/>
    <s v="Sharp 1540cs Digital Laser Copier"/>
    <x v="3629"/>
    <n v="0.4"/>
    <n v="329.99399999999997"/>
  </r>
  <r>
    <n v="5852"/>
    <x v="2916"/>
    <x v="113"/>
    <d v="2016-11-14T00:00:00"/>
    <x v="1"/>
    <s v="PO-19180"/>
    <s v="Philisse Overcash"/>
    <x v="2"/>
    <s v="United States"/>
    <s v="Roseville"/>
    <s v="Minnesota"/>
    <n v="55113"/>
    <x v="2"/>
    <x v="444"/>
    <x v="1"/>
    <s v="Binders"/>
    <s v="GBC Standard Therm-A-Bind Covers"/>
    <x v="4021"/>
    <n v="0.3"/>
    <n v="52.332000000000001"/>
  </r>
  <r>
    <n v="5853"/>
    <x v="2916"/>
    <x v="113"/>
    <d v="2016-11-14T00:00:00"/>
    <x v="1"/>
    <s v="PO-19180"/>
    <s v="Philisse Overcash"/>
    <x v="2"/>
    <s v="United States"/>
    <s v="Roseville"/>
    <s v="Minnesota"/>
    <n v="55113"/>
    <x v="2"/>
    <x v="221"/>
    <x v="0"/>
    <s v="Furnishings"/>
    <s v="Staple-based wall hangings"/>
    <x v="4022"/>
    <n v="0.3"/>
    <n v="20.453999999999997"/>
  </r>
  <r>
    <n v="5854"/>
    <x v="2917"/>
    <x v="1076"/>
    <d v="2015-09-14T00:00:00"/>
    <x v="1"/>
    <s v="DA-13450"/>
    <s v="Dianna Arnett"/>
    <x v="2"/>
    <s v="United States"/>
    <s v="Virginia Beach"/>
    <s v="Virginia"/>
    <n v="23464"/>
    <x v="0"/>
    <x v="308"/>
    <x v="1"/>
    <s v="Binders"/>
    <s v="Tuff Stuff Recycled Round Ring Binders"/>
    <x v="1313"/>
    <n v="0.25"/>
    <n v="7.23"/>
  </r>
  <r>
    <n v="5855"/>
    <x v="2918"/>
    <x v="1077"/>
    <d v="2016-08-11T00:00:00"/>
    <x v="1"/>
    <s v="AH-10690"/>
    <s v="Anna Häberlin"/>
    <x v="1"/>
    <s v="United States"/>
    <s v="Dallas"/>
    <s v="Texas"/>
    <n v="75220"/>
    <x v="2"/>
    <x v="1198"/>
    <x v="1"/>
    <s v="Storage"/>
    <s v="Perma STOR-ALL Hanging File Box, 13 1/8W x 12 1/4D x 10 1/2H"/>
    <x v="1383"/>
    <n v="0.4"/>
    <n v="20.0928"/>
  </r>
  <r>
    <n v="5856"/>
    <x v="2918"/>
    <x v="1077"/>
    <d v="2016-08-11T00:00:00"/>
    <x v="1"/>
    <s v="AH-10690"/>
    <s v="Anna Häberlin"/>
    <x v="1"/>
    <s v="United States"/>
    <s v="Dallas"/>
    <s v="Texas"/>
    <n v="75220"/>
    <x v="2"/>
    <x v="1511"/>
    <x v="1"/>
    <s v="Supplies"/>
    <s v="Stiletto Hand Letter Openers"/>
    <x v="4023"/>
    <n v="0.35"/>
    <n v="14.975999999999999"/>
  </r>
  <r>
    <n v="5857"/>
    <x v="2918"/>
    <x v="1077"/>
    <d v="2016-08-11T00:00:00"/>
    <x v="1"/>
    <s v="AH-10690"/>
    <s v="Anna Häberlin"/>
    <x v="1"/>
    <s v="United States"/>
    <s v="Dallas"/>
    <s v="Texas"/>
    <n v="75220"/>
    <x v="2"/>
    <x v="1282"/>
    <x v="1"/>
    <s v="Binders"/>
    <s v="Avery Self-Adhesive Photo Pockets for Polaroid Photos"/>
    <x v="4024"/>
    <n v="0.3"/>
    <n v="0.95340000000000003"/>
  </r>
  <r>
    <n v="5858"/>
    <x v="2918"/>
    <x v="1077"/>
    <d v="2016-08-11T00:00:00"/>
    <x v="1"/>
    <s v="AH-10690"/>
    <s v="Anna Häberlin"/>
    <x v="1"/>
    <s v="United States"/>
    <s v="Dallas"/>
    <s v="Texas"/>
    <n v="75220"/>
    <x v="2"/>
    <x v="1256"/>
    <x v="0"/>
    <s v="Furnishings"/>
    <s v="Eldon Expressions Wood Desk Accessories, Oak"/>
    <x v="1787"/>
    <n v="0.3"/>
    <n v="10.331999999999999"/>
  </r>
  <r>
    <n v="5859"/>
    <x v="2919"/>
    <x v="213"/>
    <d v="2018-09-07T00:00:00"/>
    <x v="0"/>
    <s v="JK-15730"/>
    <s v="Joe Kamberova"/>
    <x v="0"/>
    <s v="United States"/>
    <s v="Concord"/>
    <s v="California"/>
    <n v="94521"/>
    <x v="1"/>
    <x v="1601"/>
    <x v="0"/>
    <s v="Bookcases"/>
    <s v="Bush Heritage Pine Collection 5-Shelf Bookcase, Albany Pine Finish, *Special Order"/>
    <x v="4025"/>
    <n v="0.5"/>
    <n v="119.833"/>
  </r>
  <r>
    <n v="5860"/>
    <x v="2920"/>
    <x v="549"/>
    <d v="2016-11-08T00:00:00"/>
    <x v="1"/>
    <s v="MS-17530"/>
    <s v="MaryBeth Skach"/>
    <x v="0"/>
    <s v="United States"/>
    <s v="Conway"/>
    <s v="Arkansas"/>
    <n v="72032"/>
    <x v="0"/>
    <x v="1000"/>
    <x v="0"/>
    <s v="Tables"/>
    <s v="Iceberg OfficeWorks 42 Round Tables"/>
    <x v="85"/>
    <n v="0.15000000000000002"/>
    <n v="256.666"/>
  </r>
  <r>
    <n v="5861"/>
    <x v="2921"/>
    <x v="1078"/>
    <d v="2016-05-04T00:00:00"/>
    <x v="0"/>
    <s v="JK-15640"/>
    <s v="Jim Kriz"/>
    <x v="2"/>
    <s v="United States"/>
    <s v="Philadelphia"/>
    <s v="Pennsylvania"/>
    <n v="19120"/>
    <x v="3"/>
    <x v="1050"/>
    <x v="1"/>
    <s v="Paper"/>
    <s v="Xerox 1949"/>
    <x v="885"/>
    <n v="0.4"/>
    <n v="4.7808000000000002"/>
  </r>
  <r>
    <n v="5862"/>
    <x v="2922"/>
    <x v="766"/>
    <d v="2017-05-04T00:00:00"/>
    <x v="0"/>
    <s v="CM-12235"/>
    <s v="Chris McAfee"/>
    <x v="0"/>
    <s v="United States"/>
    <s v="Little Rock"/>
    <s v="Arkansas"/>
    <n v="72209"/>
    <x v="0"/>
    <x v="1766"/>
    <x v="1"/>
    <s v="Paper"/>
    <s v="Xerox 1914"/>
    <x v="1427"/>
    <n v="0.25"/>
    <n v="82.44"/>
  </r>
  <r>
    <n v="5863"/>
    <x v="2922"/>
    <x v="766"/>
    <d v="2017-05-04T00:00:00"/>
    <x v="0"/>
    <s v="CM-12235"/>
    <s v="Chris McAfee"/>
    <x v="0"/>
    <s v="United States"/>
    <s v="Little Rock"/>
    <s v="Arkansas"/>
    <n v="72209"/>
    <x v="0"/>
    <x v="1307"/>
    <x v="1"/>
    <s v="Paper"/>
    <s v="Xerox 1994"/>
    <x v="537"/>
    <n v="0.25"/>
    <n v="14.580000000000002"/>
  </r>
  <r>
    <n v="5864"/>
    <x v="2922"/>
    <x v="766"/>
    <d v="2017-05-04T00:00:00"/>
    <x v="0"/>
    <s v="CM-12235"/>
    <s v="Chris McAfee"/>
    <x v="0"/>
    <s v="United States"/>
    <s v="Little Rock"/>
    <s v="Arkansas"/>
    <n v="72209"/>
    <x v="0"/>
    <x v="796"/>
    <x v="1"/>
    <s v="Art"/>
    <s v="DIXON Ticonderoga Erasable Checking Pencils"/>
    <x v="946"/>
    <n v="0.15000000000000002"/>
    <n v="9.4860000000000007"/>
  </r>
  <r>
    <n v="5865"/>
    <x v="2923"/>
    <x v="79"/>
    <d v="2015-08-07T00:00:00"/>
    <x v="0"/>
    <s v="RS-19420"/>
    <s v="Ricardo Sperren"/>
    <x v="1"/>
    <s v="United States"/>
    <s v="Meriden"/>
    <s v="Connecticut"/>
    <n v="6450"/>
    <x v="3"/>
    <x v="1276"/>
    <x v="1"/>
    <s v="Appliances"/>
    <s v="Fellowes Advanced Computer Series Surge Protectors"/>
    <x v="1941"/>
    <n v="0.4"/>
    <n v="47.681999999999995"/>
  </r>
  <r>
    <n v="5866"/>
    <x v="2923"/>
    <x v="79"/>
    <d v="2015-08-07T00:00:00"/>
    <x v="0"/>
    <s v="RS-19420"/>
    <s v="Ricardo Sperren"/>
    <x v="1"/>
    <s v="United States"/>
    <s v="Meriden"/>
    <s v="Connecticut"/>
    <n v="6450"/>
    <x v="3"/>
    <x v="1605"/>
    <x v="1"/>
    <s v="Art"/>
    <s v="Binney &amp; Smith inkTank Erasable Pocket Highlighter, Chisel Tip, Yellow"/>
    <x v="4026"/>
    <n v="0.25"/>
    <n v="3.42"/>
  </r>
  <r>
    <n v="5867"/>
    <x v="2923"/>
    <x v="79"/>
    <d v="2015-08-07T00:00:00"/>
    <x v="0"/>
    <s v="RS-19420"/>
    <s v="Ricardo Sperren"/>
    <x v="1"/>
    <s v="United States"/>
    <s v="Meriden"/>
    <s v="Connecticut"/>
    <n v="6450"/>
    <x v="3"/>
    <x v="629"/>
    <x v="0"/>
    <s v="Chairs"/>
    <s v="Hon GuestStacker Chair"/>
    <x v="4027"/>
    <n v="0.25"/>
    <n v="850.01249999999993"/>
  </r>
  <r>
    <n v="5868"/>
    <x v="2924"/>
    <x v="810"/>
    <d v="2017-01-08T00:00:00"/>
    <x v="1"/>
    <s v="BP-11185"/>
    <s v="Ben Peterman"/>
    <x v="1"/>
    <s v="United States"/>
    <s v="Philadelphia"/>
    <s v="Pennsylvania"/>
    <n v="19143"/>
    <x v="3"/>
    <x v="512"/>
    <x v="1"/>
    <s v="Art"/>
    <s v="Newell 312"/>
    <x v="1081"/>
    <n v="0.25"/>
    <n v="3.5039999999999996"/>
  </r>
  <r>
    <n v="5869"/>
    <x v="2924"/>
    <x v="810"/>
    <d v="2017-01-08T00:00:00"/>
    <x v="1"/>
    <s v="BP-11185"/>
    <s v="Ben Peterman"/>
    <x v="1"/>
    <s v="United States"/>
    <s v="Philadelphia"/>
    <s v="Pennsylvania"/>
    <n v="19143"/>
    <x v="3"/>
    <x v="920"/>
    <x v="1"/>
    <s v="Binders"/>
    <s v="Avery Arch Ring Binders"/>
    <x v="4028"/>
    <n v="0.4"/>
    <n v="62.747999999999998"/>
  </r>
  <r>
    <n v="5870"/>
    <x v="2925"/>
    <x v="77"/>
    <d v="2017-11-12T00:00:00"/>
    <x v="1"/>
    <s v="MA-17995"/>
    <s v="Michelle Arnett"/>
    <x v="2"/>
    <s v="United States"/>
    <s v="Cheyenne"/>
    <s v="Wyoming"/>
    <n v="82001"/>
    <x v="1"/>
    <x v="445"/>
    <x v="0"/>
    <s v="Chairs"/>
    <s v="Global Troy Executive Leather Low-Back Tilter"/>
    <x v="2311"/>
    <n v="0.45"/>
    <n v="881.72480000000007"/>
  </r>
  <r>
    <n v="5871"/>
    <x v="2926"/>
    <x v="403"/>
    <d v="2017-06-14T00:00:00"/>
    <x v="3"/>
    <s v="EB-13705"/>
    <s v="Ed Braxton"/>
    <x v="1"/>
    <s v="United States"/>
    <s v="Anaheim"/>
    <s v="California"/>
    <n v="92804"/>
    <x v="1"/>
    <x v="1744"/>
    <x v="0"/>
    <s v="Tables"/>
    <s v="Bush Cubix Conference Tables, Fully Assembled"/>
    <x v="4029"/>
    <n v="0.45"/>
    <n v="711.41840000000013"/>
  </r>
  <r>
    <n v="5872"/>
    <x v="2927"/>
    <x v="446"/>
    <d v="2017-09-28T00:00:00"/>
    <x v="1"/>
    <s v="RD-19900"/>
    <s v="Ruben Dartt"/>
    <x v="0"/>
    <s v="United States"/>
    <s v="Bloomington"/>
    <s v="Indiana"/>
    <n v="47401"/>
    <x v="2"/>
    <x v="101"/>
    <x v="0"/>
    <s v="Furnishings"/>
    <s v="Deflect-o DuraMat Lighweight, Studded, Beveled Mat for Low Pile Carpeting"/>
    <x v="4030"/>
    <n v="0.3"/>
    <n v="89.564999999999998"/>
  </r>
  <r>
    <n v="5873"/>
    <x v="2928"/>
    <x v="983"/>
    <d v="2018-04-03T00:00:00"/>
    <x v="1"/>
    <s v="ME-17320"/>
    <s v="Maria Etezadi"/>
    <x v="2"/>
    <s v="United States"/>
    <s v="Columbus"/>
    <s v="Georgia"/>
    <n v="31907"/>
    <x v="0"/>
    <x v="42"/>
    <x v="1"/>
    <s v="Storage"/>
    <s v="Advantus 10-Drawer Portable Organizer, Chrome Metal Frame, Smoke Drawers"/>
    <x v="4031"/>
    <n v="0.35"/>
    <n v="38.844000000000001"/>
  </r>
  <r>
    <n v="5874"/>
    <x v="2929"/>
    <x v="400"/>
    <d v="2018-06-04T00:00:00"/>
    <x v="3"/>
    <s v="EH-14005"/>
    <s v="Erica Hernandez"/>
    <x v="2"/>
    <s v="United States"/>
    <s v="Jonesboro"/>
    <s v="Arkansas"/>
    <n v="72401"/>
    <x v="0"/>
    <x v="1087"/>
    <x v="1"/>
    <s v="Binders"/>
    <s v="GBC VeloBind Cover Sets"/>
    <x v="4032"/>
    <n v="0.25"/>
    <n v="81.06"/>
  </r>
  <r>
    <n v="5875"/>
    <x v="2929"/>
    <x v="400"/>
    <d v="2018-06-04T00:00:00"/>
    <x v="3"/>
    <s v="EH-14005"/>
    <s v="Erica Hernandez"/>
    <x v="2"/>
    <s v="United States"/>
    <s v="Jonesboro"/>
    <s v="Arkansas"/>
    <n v="72401"/>
    <x v="0"/>
    <x v="1310"/>
    <x v="1"/>
    <s v="Binders"/>
    <s v="Insertable Tab Indexes For Data Binders"/>
    <x v="4033"/>
    <n v="0.25"/>
    <n v="7.1549999999999994"/>
  </r>
  <r>
    <n v="5876"/>
    <x v="2930"/>
    <x v="1003"/>
    <d v="2016-04-09T00:00:00"/>
    <x v="2"/>
    <s v="FM-14290"/>
    <s v="Frank Merwin"/>
    <x v="2"/>
    <s v="United States"/>
    <s v="Philadelphia"/>
    <s v="Pennsylvania"/>
    <n v="19140"/>
    <x v="3"/>
    <x v="563"/>
    <x v="1"/>
    <s v="Art"/>
    <s v="Newell 331"/>
    <x v="4034"/>
    <n v="0.25"/>
    <n v="8.8019999999999996"/>
  </r>
  <r>
    <n v="5877"/>
    <x v="2931"/>
    <x v="371"/>
    <d v="2015-05-26T00:00:00"/>
    <x v="1"/>
    <s v="FG-14260"/>
    <s v="Frank Gastineau"/>
    <x v="2"/>
    <s v="United States"/>
    <s v="Lawrence"/>
    <s v="Massachusetts"/>
    <n v="1841"/>
    <x v="3"/>
    <x v="669"/>
    <x v="1"/>
    <s v="Binders"/>
    <s v="GBC ProClick Punch Binding System"/>
    <x v="2456"/>
    <n v="0.4"/>
    <n v="268.71600000000001"/>
  </r>
  <r>
    <n v="5878"/>
    <x v="2931"/>
    <x v="371"/>
    <d v="2015-05-26T00:00:00"/>
    <x v="1"/>
    <s v="FG-14260"/>
    <s v="Frank Gastineau"/>
    <x v="2"/>
    <s v="United States"/>
    <s v="Lawrence"/>
    <s v="Massachusetts"/>
    <n v="1841"/>
    <x v="3"/>
    <x v="1665"/>
    <x v="1"/>
    <s v="Paper"/>
    <s v="Xerox 1992"/>
    <x v="1444"/>
    <n v="0.4"/>
    <n v="10.764000000000001"/>
  </r>
  <r>
    <n v="5879"/>
    <x v="2931"/>
    <x v="371"/>
    <d v="2015-05-26T00:00:00"/>
    <x v="1"/>
    <s v="FG-14260"/>
    <s v="Frank Gastineau"/>
    <x v="2"/>
    <s v="United States"/>
    <s v="Lawrence"/>
    <s v="Massachusetts"/>
    <n v="1841"/>
    <x v="3"/>
    <x v="1360"/>
    <x v="1"/>
    <s v="Appliances"/>
    <s v="Belkin 8 Outlet Surge Protector"/>
    <x v="3496"/>
    <n v="0.4"/>
    <n v="147.52799999999999"/>
  </r>
  <r>
    <n v="5880"/>
    <x v="2932"/>
    <x v="64"/>
    <d v="2017-09-11T00:00:00"/>
    <x v="1"/>
    <s v="MV-17485"/>
    <s v="Mark Van Huff"/>
    <x v="0"/>
    <s v="United States"/>
    <s v="New York City"/>
    <s v="New York"/>
    <n v="10011"/>
    <x v="3"/>
    <x v="1415"/>
    <x v="1"/>
    <s v="Paper"/>
    <s v="Xerox 1885"/>
    <x v="801"/>
    <n v="0.4"/>
    <n v="115.29599999999999"/>
  </r>
  <r>
    <n v="5881"/>
    <x v="2933"/>
    <x v="31"/>
    <d v="2017-09-22T00:00:00"/>
    <x v="1"/>
    <s v="JW-15220"/>
    <s v="Jane Waco"/>
    <x v="1"/>
    <s v="United States"/>
    <s v="San Diego"/>
    <s v="California"/>
    <n v="92105"/>
    <x v="1"/>
    <x v="445"/>
    <x v="0"/>
    <s v="Chairs"/>
    <s v="Global Troy Executive Leather Low-Back Tilter"/>
    <x v="476"/>
    <n v="0.45"/>
    <n v="440.86240000000004"/>
  </r>
  <r>
    <n v="5882"/>
    <x v="2933"/>
    <x v="31"/>
    <d v="2017-09-22T00:00:00"/>
    <x v="1"/>
    <s v="JW-15220"/>
    <s v="Jane Waco"/>
    <x v="1"/>
    <s v="United States"/>
    <s v="San Diego"/>
    <s v="California"/>
    <n v="92105"/>
    <x v="1"/>
    <x v="839"/>
    <x v="1"/>
    <s v="Paper"/>
    <s v="Xerox 1945"/>
    <x v="1519"/>
    <n v="0.4"/>
    <n v="221.346"/>
  </r>
  <r>
    <n v="5883"/>
    <x v="2933"/>
    <x v="31"/>
    <d v="2017-09-22T00:00:00"/>
    <x v="1"/>
    <s v="JW-15220"/>
    <s v="Jane Waco"/>
    <x v="1"/>
    <s v="United States"/>
    <s v="San Diego"/>
    <s v="California"/>
    <n v="92105"/>
    <x v="1"/>
    <x v="812"/>
    <x v="0"/>
    <s v="Chairs"/>
    <s v="Global High-Back Leather Tilter, Burgundy"/>
    <x v="4035"/>
    <n v="0.45"/>
    <n v="487.04040000000003"/>
  </r>
  <r>
    <n v="5884"/>
    <x v="2934"/>
    <x v="69"/>
    <d v="2017-03-15T00:00:00"/>
    <x v="0"/>
    <s v="EH-13765"/>
    <s v="Edward Hooks"/>
    <x v="1"/>
    <s v="United States"/>
    <s v="San Francisco"/>
    <s v="California"/>
    <n v="94109"/>
    <x v="1"/>
    <x v="375"/>
    <x v="0"/>
    <s v="Furnishings"/>
    <s v="Westinghouse Mesh Shade Clip-On Gooseneck Lamp, Black"/>
    <x v="4036"/>
    <n v="0.4"/>
    <n v="16.968"/>
  </r>
  <r>
    <n v="5885"/>
    <x v="2934"/>
    <x v="69"/>
    <d v="2017-03-15T00:00:00"/>
    <x v="0"/>
    <s v="EH-13765"/>
    <s v="Edward Hooks"/>
    <x v="1"/>
    <s v="United States"/>
    <s v="San Francisco"/>
    <s v="California"/>
    <n v="94109"/>
    <x v="1"/>
    <x v="1359"/>
    <x v="1"/>
    <s v="Supplies"/>
    <s v="High Speed Automatic Electric Letter Opener"/>
    <x v="4037"/>
    <n v="0.45"/>
    <n v="2701.9245000000001"/>
  </r>
  <r>
    <n v="5886"/>
    <x v="2935"/>
    <x v="1079"/>
    <d v="2015-10-17T00:00:00"/>
    <x v="3"/>
    <s v="LS-17245"/>
    <s v="Lynn Smith"/>
    <x v="0"/>
    <s v="United States"/>
    <s v="San Francisco"/>
    <s v="California"/>
    <n v="94110"/>
    <x v="1"/>
    <x v="952"/>
    <x v="1"/>
    <s v="Binders"/>
    <s v="Avery Non-Stick Heavy Duty View Round Locking Ring Binders"/>
    <x v="642"/>
    <n v="0.4"/>
    <n v="8.6112000000000002"/>
  </r>
  <r>
    <n v="5887"/>
    <x v="2935"/>
    <x v="1079"/>
    <d v="2015-10-17T00:00:00"/>
    <x v="3"/>
    <s v="LS-17245"/>
    <s v="Lynn Smith"/>
    <x v="0"/>
    <s v="United States"/>
    <s v="San Francisco"/>
    <s v="California"/>
    <n v="94110"/>
    <x v="1"/>
    <x v="603"/>
    <x v="2"/>
    <s v="Accessories"/>
    <s v="Logitech Illuminated - Keyboard"/>
    <x v="686"/>
    <n v="0.45"/>
    <n v="98.983500000000006"/>
  </r>
  <r>
    <n v="5888"/>
    <x v="2936"/>
    <x v="1048"/>
    <d v="2018-10-11T00:00:00"/>
    <x v="2"/>
    <s v="BP-11050"/>
    <s v="Barry Pond"/>
    <x v="1"/>
    <s v="United States"/>
    <s v="Cranston"/>
    <s v="Rhode Island"/>
    <n v="2920"/>
    <x v="3"/>
    <x v="1354"/>
    <x v="1"/>
    <s v="Storage"/>
    <s v="SAFCO Mobile Desk Side File, Wire Frame"/>
    <x v="3802"/>
    <n v="0.5"/>
    <n v="21.38"/>
  </r>
  <r>
    <n v="5889"/>
    <x v="2937"/>
    <x v="820"/>
    <d v="2016-05-12T00:00:00"/>
    <x v="1"/>
    <s v="CC-12220"/>
    <s v="Chris Cortes"/>
    <x v="0"/>
    <s v="United States"/>
    <s v="Owensboro"/>
    <s v="Kentucky"/>
    <n v="42301"/>
    <x v="0"/>
    <x v="1767"/>
    <x v="1"/>
    <s v="Paper"/>
    <s v="Xerox 1902"/>
    <x v="1816"/>
    <n v="0.25"/>
    <n v="34.26"/>
  </r>
  <r>
    <n v="5890"/>
    <x v="2938"/>
    <x v="167"/>
    <d v="2017-04-17T00:00:00"/>
    <x v="2"/>
    <s v="JM-15580"/>
    <s v="Jill Matthias"/>
    <x v="0"/>
    <s v="United States"/>
    <s v="Baltimore"/>
    <s v="Maryland"/>
    <n v="21215"/>
    <x v="3"/>
    <x v="1095"/>
    <x v="1"/>
    <s v="Binders"/>
    <s v="GBC ProClick Spines for 32-Hole Punch"/>
    <x v="2910"/>
    <n v="0.4"/>
    <n v="15.035999999999998"/>
  </r>
  <r>
    <n v="5891"/>
    <x v="2939"/>
    <x v="831"/>
    <d v="2017-11-26T00:00:00"/>
    <x v="1"/>
    <s v="RD-19720"/>
    <s v="Roger Demir"/>
    <x v="0"/>
    <s v="United States"/>
    <s v="Chicago"/>
    <s v="Illinois"/>
    <n v="60610"/>
    <x v="2"/>
    <x v="694"/>
    <x v="1"/>
    <s v="Paper"/>
    <s v="Xerox 1910"/>
    <x v="4038"/>
    <n v="0.3"/>
    <n v="26.9024"/>
  </r>
  <r>
    <n v="5892"/>
    <x v="2939"/>
    <x v="831"/>
    <d v="2017-11-26T00:00:00"/>
    <x v="1"/>
    <s v="RD-19720"/>
    <s v="Roger Demir"/>
    <x v="0"/>
    <s v="United States"/>
    <s v="Chicago"/>
    <s v="Illinois"/>
    <n v="60610"/>
    <x v="2"/>
    <x v="146"/>
    <x v="1"/>
    <s v="Storage"/>
    <s v="Tenex Personal Project File with Scoop Front Design, Black"/>
    <x v="4039"/>
    <n v="0.4"/>
    <n v="12.940800000000001"/>
  </r>
  <r>
    <n v="5893"/>
    <x v="2939"/>
    <x v="831"/>
    <d v="2017-11-26T00:00:00"/>
    <x v="1"/>
    <s v="RD-19720"/>
    <s v="Roger Demir"/>
    <x v="0"/>
    <s v="United States"/>
    <s v="Chicago"/>
    <s v="Illinois"/>
    <n v="60610"/>
    <x v="2"/>
    <x v="151"/>
    <x v="2"/>
    <s v="Accessories"/>
    <s v="Lenovo 17-Key USB Numeric Keypad"/>
    <x v="4040"/>
    <n v="0.35"/>
    <n v="53.0244"/>
  </r>
  <r>
    <n v="5894"/>
    <x v="2940"/>
    <x v="18"/>
    <d v="2018-09-14T00:00:00"/>
    <x v="1"/>
    <s v="SS-20410"/>
    <s v="Shahid Shariari"/>
    <x v="0"/>
    <s v="United States"/>
    <s v="Atlanta"/>
    <s v="Georgia"/>
    <n v="30318"/>
    <x v="0"/>
    <x v="994"/>
    <x v="1"/>
    <s v="Binders"/>
    <s v="Wilson Jones Suede Grain Vinyl Binders"/>
    <x v="1094"/>
    <n v="0.25"/>
    <n v="2.085"/>
  </r>
  <r>
    <n v="5895"/>
    <x v="2941"/>
    <x v="428"/>
    <d v="2018-09-14T00:00:00"/>
    <x v="1"/>
    <s v="KD-16495"/>
    <s v="Keith Dawkins"/>
    <x v="1"/>
    <s v="United States"/>
    <s v="Los Angeles"/>
    <s v="California"/>
    <n v="90036"/>
    <x v="1"/>
    <x v="1291"/>
    <x v="1"/>
    <s v="Storage"/>
    <s v="Fellowes Bases and Tops For Staxonsteel/High-Stak Systems"/>
    <x v="4041"/>
    <n v="0.5"/>
    <n v="49.935000000000002"/>
  </r>
  <r>
    <n v="5896"/>
    <x v="2942"/>
    <x v="301"/>
    <d v="2015-11-08T00:00:00"/>
    <x v="1"/>
    <s v="PL-18925"/>
    <s v="Paul Lucas"/>
    <x v="2"/>
    <s v="United States"/>
    <s v="Los Angeles"/>
    <s v="California"/>
    <n v="90049"/>
    <x v="1"/>
    <x v="1760"/>
    <x v="1"/>
    <s v="Labels"/>
    <s v="Avery 475"/>
    <x v="1821"/>
    <n v="0.4"/>
    <n v="26.639999999999997"/>
  </r>
  <r>
    <n v="5897"/>
    <x v="2942"/>
    <x v="301"/>
    <d v="2015-11-08T00:00:00"/>
    <x v="1"/>
    <s v="PL-18925"/>
    <s v="Paul Lucas"/>
    <x v="2"/>
    <s v="United States"/>
    <s v="Los Angeles"/>
    <s v="California"/>
    <n v="90049"/>
    <x v="1"/>
    <x v="1115"/>
    <x v="1"/>
    <s v="Paper"/>
    <s v="Easy-staple paper"/>
    <x v="1567"/>
    <n v="0.4"/>
    <n v="12.839999999999998"/>
  </r>
  <r>
    <n v="5898"/>
    <x v="2943"/>
    <x v="1015"/>
    <d v="2017-04-09T00:00:00"/>
    <x v="1"/>
    <s v="ZD-21925"/>
    <s v="Zuschuss Donatelli"/>
    <x v="0"/>
    <s v="United States"/>
    <s v="Richmond"/>
    <s v="Indiana"/>
    <n v="47374"/>
    <x v="2"/>
    <x v="90"/>
    <x v="0"/>
    <s v="Furnishings"/>
    <s v="Seth Thomas 13 1/2 Wall Clock"/>
    <x v="4042"/>
    <n v="0.3"/>
    <n v="49.783999999999999"/>
  </r>
  <r>
    <n v="5899"/>
    <x v="2943"/>
    <x v="1015"/>
    <d v="2017-04-09T00:00:00"/>
    <x v="1"/>
    <s v="ZD-21925"/>
    <s v="Zuschuss Donatelli"/>
    <x v="0"/>
    <s v="United States"/>
    <s v="Richmond"/>
    <s v="Indiana"/>
    <n v="47374"/>
    <x v="2"/>
    <x v="1417"/>
    <x v="2"/>
    <s v="Phones"/>
    <s v="Plantronics Voyager Pro HD - Bluetooth Headset"/>
    <x v="4043"/>
    <n v="0.3"/>
    <n v="181.97199999999998"/>
  </r>
  <r>
    <n v="5900"/>
    <x v="2944"/>
    <x v="602"/>
    <d v="2018-01-16T00:00:00"/>
    <x v="1"/>
    <s v="LS-16945"/>
    <s v="Linda Southworth"/>
    <x v="1"/>
    <s v="United States"/>
    <s v="San Francisco"/>
    <s v="California"/>
    <n v="94110"/>
    <x v="1"/>
    <x v="1170"/>
    <x v="1"/>
    <s v="Envelopes"/>
    <s v="Staple envelope"/>
    <x v="3855"/>
    <n v="0.4"/>
    <n v="5.8679999999999994"/>
  </r>
  <r>
    <n v="5901"/>
    <x v="2945"/>
    <x v="312"/>
    <d v="2016-11-24T00:00:00"/>
    <x v="1"/>
    <s v="PB-18805"/>
    <s v="Patrick Bzostek"/>
    <x v="2"/>
    <s v="United States"/>
    <s v="San Francisco"/>
    <s v="California"/>
    <n v="94122"/>
    <x v="1"/>
    <x v="472"/>
    <x v="1"/>
    <s v="Binders"/>
    <s v="Cardinal Poly Pocket Divider Pockets for Ring Binders"/>
    <x v="4044"/>
    <n v="0.4"/>
    <n v="14.5152"/>
  </r>
  <r>
    <n v="5902"/>
    <x v="2946"/>
    <x v="581"/>
    <d v="2017-12-02T00:00:00"/>
    <x v="1"/>
    <s v="PC-18745"/>
    <s v="Pamela Coakley"/>
    <x v="1"/>
    <s v="United States"/>
    <s v="Westfield"/>
    <s v="New Jersey"/>
    <n v="7090"/>
    <x v="3"/>
    <x v="1172"/>
    <x v="0"/>
    <s v="Furnishings"/>
    <s v="Ultra Door Pull Handle"/>
    <x v="610"/>
    <n v="0.4"/>
    <n v="18.936"/>
  </r>
  <r>
    <n v="5903"/>
    <x v="2947"/>
    <x v="44"/>
    <d v="2018-11-06T00:00:00"/>
    <x v="3"/>
    <s v="FM-14290"/>
    <s v="Frank Merwin"/>
    <x v="2"/>
    <s v="United States"/>
    <s v="San Francisco"/>
    <s v="California"/>
    <n v="94122"/>
    <x v="1"/>
    <x v="368"/>
    <x v="1"/>
    <s v="Paper"/>
    <s v="Xerox 191"/>
    <x v="725"/>
    <n v="0.4"/>
    <n v="35.963999999999999"/>
  </r>
  <r>
    <n v="5904"/>
    <x v="2947"/>
    <x v="44"/>
    <d v="2018-11-06T00:00:00"/>
    <x v="3"/>
    <s v="FM-14290"/>
    <s v="Frank Merwin"/>
    <x v="2"/>
    <s v="United States"/>
    <s v="San Francisco"/>
    <s v="California"/>
    <n v="94122"/>
    <x v="1"/>
    <x v="1713"/>
    <x v="1"/>
    <s v="Paper"/>
    <s v="Easy-staple paper"/>
    <x v="1544"/>
    <n v="0.4"/>
    <n v="27.215999999999998"/>
  </r>
  <r>
    <n v="5905"/>
    <x v="2947"/>
    <x v="44"/>
    <d v="2018-11-06T00:00:00"/>
    <x v="3"/>
    <s v="FM-14290"/>
    <s v="Frank Merwin"/>
    <x v="2"/>
    <s v="United States"/>
    <s v="San Francisco"/>
    <s v="California"/>
    <n v="94122"/>
    <x v="1"/>
    <x v="1714"/>
    <x v="1"/>
    <s v="Paper"/>
    <s v="Astroparche Fine Business Paper"/>
    <x v="1579"/>
    <n v="0.4"/>
    <n v="15.839999999999998"/>
  </r>
  <r>
    <n v="5906"/>
    <x v="2947"/>
    <x v="44"/>
    <d v="2018-11-06T00:00:00"/>
    <x v="3"/>
    <s v="FM-14290"/>
    <s v="Frank Merwin"/>
    <x v="2"/>
    <s v="United States"/>
    <s v="San Francisco"/>
    <s v="California"/>
    <n v="94122"/>
    <x v="1"/>
    <x v="1655"/>
    <x v="1"/>
    <s v="Labels"/>
    <s v="Avery 503"/>
    <x v="1399"/>
    <n v="0.4"/>
    <n v="24.84"/>
  </r>
  <r>
    <n v="5907"/>
    <x v="2947"/>
    <x v="44"/>
    <d v="2018-11-06T00:00:00"/>
    <x v="3"/>
    <s v="FM-14290"/>
    <s v="Frank Merwin"/>
    <x v="2"/>
    <s v="United States"/>
    <s v="San Francisco"/>
    <s v="California"/>
    <n v="94122"/>
    <x v="1"/>
    <x v="658"/>
    <x v="2"/>
    <s v="Accessories"/>
    <s v="Kingston Digital DataTraveler 32GB USB 2.0"/>
    <x v="4045"/>
    <n v="0.45"/>
    <n v="9.3224999999999998"/>
  </r>
  <r>
    <n v="5908"/>
    <x v="2948"/>
    <x v="499"/>
    <d v="2017-12-07T00:00:00"/>
    <x v="1"/>
    <s v="KD-16495"/>
    <s v="Keith Dawkins"/>
    <x v="1"/>
    <s v="United States"/>
    <s v="San Jose"/>
    <s v="California"/>
    <n v="95123"/>
    <x v="1"/>
    <x v="1087"/>
    <x v="1"/>
    <s v="Binders"/>
    <s v="GBC VeloBind Cover Sets"/>
    <x v="4046"/>
    <n v="0.4"/>
    <n v="14.8224"/>
  </r>
  <r>
    <n v="5909"/>
    <x v="2948"/>
    <x v="499"/>
    <d v="2017-12-07T00:00:00"/>
    <x v="1"/>
    <s v="KD-16495"/>
    <s v="Keith Dawkins"/>
    <x v="1"/>
    <s v="United States"/>
    <s v="San Jose"/>
    <s v="California"/>
    <n v="95123"/>
    <x v="1"/>
    <x v="941"/>
    <x v="1"/>
    <s v="Appliances"/>
    <s v="Holmes Cool Mist Humidifier for the Whole House with 8-Gallon Output per Day, Extended Life Filter"/>
    <x v="3263"/>
    <n v="0.4"/>
    <n v="35.82"/>
  </r>
  <r>
    <n v="5910"/>
    <x v="2948"/>
    <x v="499"/>
    <d v="2017-12-07T00:00:00"/>
    <x v="1"/>
    <s v="KD-16495"/>
    <s v="Keith Dawkins"/>
    <x v="1"/>
    <s v="United States"/>
    <s v="San Jose"/>
    <s v="California"/>
    <n v="95123"/>
    <x v="1"/>
    <x v="1573"/>
    <x v="0"/>
    <s v="Furnishings"/>
    <s v="Eldon Regeneration Recycled Desk Accessories, Black"/>
    <x v="1582"/>
    <n v="0.4"/>
    <n v="8.7119999999999997"/>
  </r>
  <r>
    <n v="5911"/>
    <x v="2948"/>
    <x v="499"/>
    <d v="2017-12-07T00:00:00"/>
    <x v="1"/>
    <s v="KD-16495"/>
    <s v="Keith Dawkins"/>
    <x v="1"/>
    <s v="United States"/>
    <s v="San Jose"/>
    <s v="California"/>
    <n v="95123"/>
    <x v="1"/>
    <x v="1311"/>
    <x v="1"/>
    <s v="Binders"/>
    <s v="Satellite Sectional Post Binders"/>
    <x v="4047"/>
    <n v="0.4"/>
    <n v="62.510399999999997"/>
  </r>
  <r>
    <n v="5912"/>
    <x v="2949"/>
    <x v="907"/>
    <d v="2017-12-22T00:00:00"/>
    <x v="1"/>
    <s v="SC-20680"/>
    <s v="Steve Carroll"/>
    <x v="2"/>
    <s v="United States"/>
    <s v="Seattle"/>
    <s v="Washington"/>
    <n v="98115"/>
    <x v="1"/>
    <x v="177"/>
    <x v="1"/>
    <s v="Storage"/>
    <s v="Personal Filing Tote with Lid, Black/Gray"/>
    <x v="2028"/>
    <n v="0.5"/>
    <n v="23.265000000000001"/>
  </r>
  <r>
    <n v="5913"/>
    <x v="2950"/>
    <x v="829"/>
    <d v="2015-08-26T00:00:00"/>
    <x v="0"/>
    <s v="DW-13585"/>
    <s v="Dorothy Wardle"/>
    <x v="1"/>
    <s v="United States"/>
    <s v="Owensboro"/>
    <s v="Kentucky"/>
    <n v="42301"/>
    <x v="0"/>
    <x v="1768"/>
    <x v="1"/>
    <s v="Supplies"/>
    <s v="Acme Titanium Bonded Scissors"/>
    <x v="4048"/>
    <n v="0.15000000000000002"/>
    <n v="21.675000000000001"/>
  </r>
  <r>
    <n v="5914"/>
    <x v="2951"/>
    <x v="14"/>
    <d v="2016-09-23T00:00:00"/>
    <x v="1"/>
    <s v="PF-19120"/>
    <s v="Peter Fuller"/>
    <x v="0"/>
    <s v="United States"/>
    <s v="New York City"/>
    <s v="New York"/>
    <n v="10035"/>
    <x v="3"/>
    <x v="383"/>
    <x v="1"/>
    <s v="Storage"/>
    <s v="Woodgrain Magazine Files by Perma"/>
    <x v="81"/>
    <n v="0.5"/>
    <n v="7.45"/>
  </r>
  <r>
    <n v="5915"/>
    <x v="2951"/>
    <x v="14"/>
    <d v="2016-09-23T00:00:00"/>
    <x v="1"/>
    <s v="PF-19120"/>
    <s v="Peter Fuller"/>
    <x v="0"/>
    <s v="United States"/>
    <s v="New York City"/>
    <s v="New York"/>
    <n v="10035"/>
    <x v="3"/>
    <x v="49"/>
    <x v="1"/>
    <s v="Labels"/>
    <s v="Avery 485"/>
    <x v="2041"/>
    <n v="0.4"/>
    <n v="52.625999999999998"/>
  </r>
  <r>
    <n v="5916"/>
    <x v="2951"/>
    <x v="14"/>
    <d v="2016-09-23T00:00:00"/>
    <x v="1"/>
    <s v="PF-19120"/>
    <s v="Peter Fuller"/>
    <x v="0"/>
    <s v="United States"/>
    <s v="New York City"/>
    <s v="New York"/>
    <n v="10035"/>
    <x v="3"/>
    <x v="913"/>
    <x v="0"/>
    <s v="Chairs"/>
    <s v="Office Star Flex Back Scooter Chair with White Frame"/>
    <x v="4049"/>
    <n v="0.25"/>
    <n v="149.82300000000001"/>
  </r>
  <r>
    <n v="5917"/>
    <x v="2951"/>
    <x v="14"/>
    <d v="2016-09-23T00:00:00"/>
    <x v="1"/>
    <s v="PF-19120"/>
    <s v="Peter Fuller"/>
    <x v="0"/>
    <s v="United States"/>
    <s v="New York City"/>
    <s v="New York"/>
    <n v="10035"/>
    <x v="3"/>
    <x v="392"/>
    <x v="1"/>
    <s v="Storage"/>
    <s v="Eldon Mobile Mega Data Cart  Mega Stackable  Add-On Trays"/>
    <x v="4050"/>
    <n v="0.5"/>
    <n v="47.3"/>
  </r>
  <r>
    <n v="5918"/>
    <x v="2951"/>
    <x v="14"/>
    <d v="2016-09-23T00:00:00"/>
    <x v="1"/>
    <s v="PF-19120"/>
    <s v="Peter Fuller"/>
    <x v="0"/>
    <s v="United States"/>
    <s v="New York City"/>
    <s v="New York"/>
    <n v="10035"/>
    <x v="3"/>
    <x v="26"/>
    <x v="0"/>
    <s v="Bookcases"/>
    <s v="Riverside Palais Royal Lawyers Bookcase, Royale Cherry Finish"/>
    <x v="4051"/>
    <n v="0.5"/>
    <n v="2114.3519999999999"/>
  </r>
  <r>
    <n v="5919"/>
    <x v="2951"/>
    <x v="14"/>
    <d v="2016-09-23T00:00:00"/>
    <x v="1"/>
    <s v="PF-19120"/>
    <s v="Peter Fuller"/>
    <x v="0"/>
    <s v="United States"/>
    <s v="New York City"/>
    <s v="New York"/>
    <n v="10035"/>
    <x v="3"/>
    <x v="1248"/>
    <x v="0"/>
    <s v="Bookcases"/>
    <s v="DMI Eclipse Executive Suite Bookcases"/>
    <x v="4052"/>
    <n v="0.5"/>
    <n v="1001.96"/>
  </r>
  <r>
    <n v="5920"/>
    <x v="2951"/>
    <x v="14"/>
    <d v="2016-09-23T00:00:00"/>
    <x v="1"/>
    <s v="PF-19120"/>
    <s v="Peter Fuller"/>
    <x v="0"/>
    <s v="United States"/>
    <s v="New York City"/>
    <s v="New York"/>
    <n v="10035"/>
    <x v="3"/>
    <x v="599"/>
    <x v="2"/>
    <s v="Phones"/>
    <s v="ClearSounds CSC500 Amplified Spirit Phone Corded phone"/>
    <x v="2713"/>
    <n v="0.4"/>
    <n v="125.982"/>
  </r>
  <r>
    <n v="5921"/>
    <x v="2951"/>
    <x v="14"/>
    <d v="2016-09-23T00:00:00"/>
    <x v="1"/>
    <s v="PF-19120"/>
    <s v="Peter Fuller"/>
    <x v="0"/>
    <s v="United States"/>
    <s v="New York City"/>
    <s v="New York"/>
    <n v="10035"/>
    <x v="3"/>
    <x v="764"/>
    <x v="2"/>
    <s v="Accessories"/>
    <s v="Plantronics CS510 - Over-the-Head monaural Wireless Headset System"/>
    <x v="2963"/>
    <n v="0.25"/>
    <n v="494.92499999999995"/>
  </r>
  <r>
    <n v="5922"/>
    <x v="2951"/>
    <x v="14"/>
    <d v="2016-09-23T00:00:00"/>
    <x v="1"/>
    <s v="PF-19120"/>
    <s v="Peter Fuller"/>
    <x v="0"/>
    <s v="United States"/>
    <s v="New York City"/>
    <s v="New York"/>
    <n v="10035"/>
    <x v="3"/>
    <x v="417"/>
    <x v="1"/>
    <s v="Paper"/>
    <s v="Eaton Premium Continuous-Feed Paper, 25% Cotton, Letter Size, White, 1000 Shts/Box"/>
    <x v="168"/>
    <n v="0.4"/>
    <n v="66.575999999999993"/>
  </r>
  <r>
    <n v="5923"/>
    <x v="2951"/>
    <x v="14"/>
    <d v="2016-09-23T00:00:00"/>
    <x v="1"/>
    <s v="PF-19120"/>
    <s v="Peter Fuller"/>
    <x v="0"/>
    <s v="United States"/>
    <s v="New York City"/>
    <s v="New York"/>
    <n v="10035"/>
    <x v="3"/>
    <x v="1049"/>
    <x v="2"/>
    <s v="Phones"/>
    <s v="ARKON Windshield Dashboard Air Vent Car Mount Holder"/>
    <x v="760"/>
    <n v="0.4"/>
    <n v="40.68"/>
  </r>
  <r>
    <n v="5924"/>
    <x v="2952"/>
    <x v="491"/>
    <d v="2017-11-30T00:00:00"/>
    <x v="0"/>
    <s v="DK-13225"/>
    <s v="Dean Katz"/>
    <x v="1"/>
    <s v="United States"/>
    <s v="New York City"/>
    <s v="New York"/>
    <n v="10011"/>
    <x v="3"/>
    <x v="971"/>
    <x v="0"/>
    <s v="Tables"/>
    <s v="Bevis Oval Conference Table, Walnut"/>
    <x v="4053"/>
    <n v="0.25"/>
    <n v="234.88200000000001"/>
  </r>
  <r>
    <n v="5925"/>
    <x v="2953"/>
    <x v="123"/>
    <d v="2018-11-22T00:00:00"/>
    <x v="0"/>
    <s v="RB-19435"/>
    <s v="Richard Bierner"/>
    <x v="0"/>
    <s v="United States"/>
    <s v="Springfield"/>
    <s v="Virginia"/>
    <n v="22153"/>
    <x v="0"/>
    <x v="1241"/>
    <x v="1"/>
    <s v="Art"/>
    <s v="Newell 349"/>
    <x v="1003"/>
    <n v="0.15000000000000002"/>
    <n v="19.516000000000002"/>
  </r>
  <r>
    <n v="5926"/>
    <x v="2954"/>
    <x v="95"/>
    <d v="2018-06-08T00:00:00"/>
    <x v="1"/>
    <s v="GD-14590"/>
    <s v="Giulietta Dortch"/>
    <x v="1"/>
    <s v="United States"/>
    <s v="Bellingham"/>
    <s v="Washington"/>
    <n v="98226"/>
    <x v="1"/>
    <x v="989"/>
    <x v="2"/>
    <s v="Accessories"/>
    <s v="Plantronics Audio 995 Wireless Stereo Headset"/>
    <x v="4054"/>
    <n v="0.45"/>
    <n v="604.72500000000002"/>
  </r>
  <r>
    <n v="5927"/>
    <x v="2955"/>
    <x v="918"/>
    <d v="2015-04-12T00:00:00"/>
    <x v="1"/>
    <s v="RA-19885"/>
    <s v="Ruben Ausman"/>
    <x v="1"/>
    <s v="United States"/>
    <s v="Decatur"/>
    <s v="Alabama"/>
    <n v="35601"/>
    <x v="0"/>
    <x v="1746"/>
    <x v="0"/>
    <s v="Tables"/>
    <s v="SAFCO PlanMaster Boards, 60w x 37-1/2d, White Melamine"/>
    <x v="4055"/>
    <n v="0.15000000000000002"/>
    <n v="1033.5319999999999"/>
  </r>
  <r>
    <n v="5928"/>
    <x v="2956"/>
    <x v="856"/>
    <d v="2015-10-15T00:00:00"/>
    <x v="1"/>
    <s v="DB-13555"/>
    <s v="Dorothy Badders"/>
    <x v="1"/>
    <s v="United States"/>
    <s v="Fayetteville"/>
    <s v="Arkansas"/>
    <n v="72701"/>
    <x v="0"/>
    <x v="2"/>
    <x v="1"/>
    <s v="Labels"/>
    <s v="Self-Adhesive Address Labels for Typewriters by Universal"/>
    <x v="2026"/>
    <n v="0.25"/>
    <n v="5.4824999999999999"/>
  </r>
  <r>
    <n v="5929"/>
    <x v="2956"/>
    <x v="856"/>
    <d v="2015-10-15T00:00:00"/>
    <x v="1"/>
    <s v="DB-13555"/>
    <s v="Dorothy Badders"/>
    <x v="1"/>
    <s v="United States"/>
    <s v="Fayetteville"/>
    <s v="Arkansas"/>
    <n v="72701"/>
    <x v="0"/>
    <x v="1348"/>
    <x v="0"/>
    <s v="Furnishings"/>
    <s v="Eldon Pizzaz Desk Accessories"/>
    <x v="4056"/>
    <n v="0.25"/>
    <n v="6.6899999999999995"/>
  </r>
  <r>
    <n v="5930"/>
    <x v="2957"/>
    <x v="437"/>
    <d v="2018-07-09T00:00:00"/>
    <x v="2"/>
    <s v="RL-19615"/>
    <s v="Rob Lucas"/>
    <x v="0"/>
    <s v="United States"/>
    <s v="Philadelphia"/>
    <s v="Pennsylvania"/>
    <n v="19120"/>
    <x v="3"/>
    <x v="672"/>
    <x v="0"/>
    <s v="Bookcases"/>
    <s v="OSullivan 3-Shelf Heavy-Duty Bookcases"/>
    <x v="4057"/>
    <n v="0.5"/>
    <n v="43.604999999999997"/>
  </r>
  <r>
    <n v="5931"/>
    <x v="2957"/>
    <x v="437"/>
    <d v="2018-07-09T00:00:00"/>
    <x v="2"/>
    <s v="RL-19615"/>
    <s v="Rob Lucas"/>
    <x v="0"/>
    <s v="United States"/>
    <s v="Philadelphia"/>
    <s v="Pennsylvania"/>
    <n v="19120"/>
    <x v="3"/>
    <x v="260"/>
    <x v="1"/>
    <s v="Paper"/>
    <s v="Xerox 216"/>
    <x v="12"/>
    <n v="0.4"/>
    <n v="9.3311999999999991"/>
  </r>
  <r>
    <n v="5932"/>
    <x v="2957"/>
    <x v="437"/>
    <d v="2018-07-09T00:00:00"/>
    <x v="2"/>
    <s v="RL-19615"/>
    <s v="Rob Lucas"/>
    <x v="0"/>
    <s v="United States"/>
    <s v="Philadelphia"/>
    <s v="Pennsylvania"/>
    <n v="19120"/>
    <x v="3"/>
    <x v="432"/>
    <x v="2"/>
    <s v="Phones"/>
    <s v="Apple iPhone 5S"/>
    <x v="4058"/>
    <n v="0.4"/>
    <n v="410.39280000000002"/>
  </r>
  <r>
    <n v="5933"/>
    <x v="2957"/>
    <x v="437"/>
    <d v="2018-07-09T00:00:00"/>
    <x v="2"/>
    <s v="RL-19615"/>
    <s v="Rob Lucas"/>
    <x v="0"/>
    <s v="United States"/>
    <s v="Philadelphia"/>
    <s v="Pennsylvania"/>
    <n v="19120"/>
    <x v="3"/>
    <x v="1427"/>
    <x v="1"/>
    <s v="Storage"/>
    <s v="Plastic Stacking Crates &amp; Casters"/>
    <x v="2513"/>
    <n v="0.5"/>
    <n v="6.6959999999999997"/>
  </r>
  <r>
    <n v="5934"/>
    <x v="2957"/>
    <x v="437"/>
    <d v="2018-07-09T00:00:00"/>
    <x v="2"/>
    <s v="RL-19615"/>
    <s v="Rob Lucas"/>
    <x v="0"/>
    <s v="United States"/>
    <s v="Philadelphia"/>
    <s v="Pennsylvania"/>
    <n v="19120"/>
    <x v="3"/>
    <x v="1695"/>
    <x v="2"/>
    <s v="Accessories"/>
    <s v="AmazonBasics 3-Button USB Wired Mouse"/>
    <x v="3549"/>
    <n v="0.25"/>
    <n v="12.582000000000001"/>
  </r>
  <r>
    <n v="5935"/>
    <x v="2957"/>
    <x v="437"/>
    <d v="2018-07-09T00:00:00"/>
    <x v="2"/>
    <s v="RL-19615"/>
    <s v="Rob Lucas"/>
    <x v="0"/>
    <s v="United States"/>
    <s v="Philadelphia"/>
    <s v="Pennsylvania"/>
    <n v="19120"/>
    <x v="3"/>
    <x v="764"/>
    <x v="2"/>
    <s v="Accessories"/>
    <s v="Plantronics CS510 - Over-the-Head monaural Wireless Headset System"/>
    <x v="4059"/>
    <n v="0.25"/>
    <n v="395.93999999999994"/>
  </r>
  <r>
    <n v="5936"/>
    <x v="2958"/>
    <x v="975"/>
    <d v="2017-07-04T00:00:00"/>
    <x v="3"/>
    <s v="RB-19465"/>
    <s v="Rick Bensley"/>
    <x v="2"/>
    <s v="United States"/>
    <s v="Seattle"/>
    <s v="Washington"/>
    <n v="98103"/>
    <x v="1"/>
    <x v="534"/>
    <x v="0"/>
    <s v="Furnishings"/>
    <s v="Master Caster Door Stop, Brown"/>
    <x v="3286"/>
    <n v="0.4"/>
    <n v="15.239999999999998"/>
  </r>
  <r>
    <n v="5937"/>
    <x v="2958"/>
    <x v="975"/>
    <d v="2017-07-04T00:00:00"/>
    <x v="3"/>
    <s v="RB-19465"/>
    <s v="Rick Bensley"/>
    <x v="2"/>
    <s v="United States"/>
    <s v="Seattle"/>
    <s v="Washington"/>
    <n v="98103"/>
    <x v="1"/>
    <x v="1192"/>
    <x v="2"/>
    <s v="Phones"/>
    <s v="Avaya 4621SW VoIP phone"/>
    <x v="1637"/>
    <n v="0.4"/>
    <n v="106.48799999999999"/>
  </r>
  <r>
    <n v="5938"/>
    <x v="2958"/>
    <x v="975"/>
    <d v="2017-07-04T00:00:00"/>
    <x v="3"/>
    <s v="RB-19465"/>
    <s v="Rick Bensley"/>
    <x v="2"/>
    <s v="United States"/>
    <s v="Seattle"/>
    <s v="Washington"/>
    <n v="98103"/>
    <x v="1"/>
    <x v="993"/>
    <x v="2"/>
    <s v="Phones"/>
    <s v="OtterBox Defender Series Case - Samsung Galaxy S4"/>
    <x v="973"/>
    <n v="0.4"/>
    <n v="43.185600000000001"/>
  </r>
  <r>
    <n v="5939"/>
    <x v="2959"/>
    <x v="240"/>
    <d v="2018-05-25T00:00:00"/>
    <x v="1"/>
    <s v="JF-15295"/>
    <s v="Jason Fortune-"/>
    <x v="0"/>
    <s v="United States"/>
    <s v="Plano"/>
    <s v="Texas"/>
    <n v="75023"/>
    <x v="2"/>
    <x v="1211"/>
    <x v="2"/>
    <s v="Phones"/>
    <s v="Jabra Supreme Plus Driver Edition Headset"/>
    <x v="4060"/>
    <n v="0.3"/>
    <n v="67.194400000000002"/>
  </r>
  <r>
    <n v="5940"/>
    <x v="2959"/>
    <x v="240"/>
    <d v="2018-05-25T00:00:00"/>
    <x v="1"/>
    <s v="JF-15295"/>
    <s v="Jason Fortune-"/>
    <x v="0"/>
    <s v="United States"/>
    <s v="Plano"/>
    <s v="Texas"/>
    <n v="75023"/>
    <x v="2"/>
    <x v="1722"/>
    <x v="1"/>
    <s v="Labels"/>
    <s v="Avery 491"/>
    <x v="1145"/>
    <n v="0.3"/>
    <n v="9.251199999999999"/>
  </r>
  <r>
    <n v="5941"/>
    <x v="2960"/>
    <x v="386"/>
    <d v="2018-10-14T00:00:00"/>
    <x v="0"/>
    <s v="RW-19690"/>
    <s v="Robert Waldorf"/>
    <x v="0"/>
    <s v="United States"/>
    <s v="Los Angeles"/>
    <s v="California"/>
    <n v="90049"/>
    <x v="1"/>
    <x v="477"/>
    <x v="2"/>
    <s v="Accessories"/>
    <s v="SanDisk Cruzer 64 GB USB Flash Drive"/>
    <x v="4061"/>
    <n v="0.45"/>
    <n v="239.71200000000002"/>
  </r>
  <r>
    <n v="5942"/>
    <x v="2960"/>
    <x v="386"/>
    <d v="2018-10-14T00:00:00"/>
    <x v="0"/>
    <s v="RW-19690"/>
    <s v="Robert Waldorf"/>
    <x v="0"/>
    <s v="United States"/>
    <s v="Los Angeles"/>
    <s v="California"/>
    <n v="90049"/>
    <x v="1"/>
    <x v="134"/>
    <x v="1"/>
    <s v="Art"/>
    <s v="Newell 343"/>
    <x v="486"/>
    <n v="0.45"/>
    <n v="3.234"/>
  </r>
  <r>
    <n v="5943"/>
    <x v="2961"/>
    <x v="876"/>
    <d v="2017-08-13T00:00:00"/>
    <x v="1"/>
    <s v="VG-21790"/>
    <s v="Vivek Gonzalez"/>
    <x v="0"/>
    <s v="United States"/>
    <s v="Los Angeles"/>
    <s v="California"/>
    <n v="90032"/>
    <x v="1"/>
    <x v="194"/>
    <x v="2"/>
    <s v="Phones"/>
    <s v="Panasonic KX-TG6844B Expandable Digital Cordless Telephone"/>
    <x v="1972"/>
    <n v="0.4"/>
    <n v="126.7008"/>
  </r>
  <r>
    <n v="5944"/>
    <x v="2962"/>
    <x v="55"/>
    <d v="2015-08-29T00:00:00"/>
    <x v="1"/>
    <s v="JM-15265"/>
    <s v="Janet Molinari"/>
    <x v="1"/>
    <s v="United States"/>
    <s v="Los Angeles"/>
    <s v="California"/>
    <n v="90036"/>
    <x v="1"/>
    <x v="1448"/>
    <x v="0"/>
    <s v="Furnishings"/>
    <s v="Eldon 200 Class Desk Accessories, Smoke"/>
    <x v="2933"/>
    <n v="0.4"/>
    <n v="3.7679999999999998"/>
  </r>
  <r>
    <n v="5945"/>
    <x v="2962"/>
    <x v="55"/>
    <d v="2015-08-29T00:00:00"/>
    <x v="1"/>
    <s v="JM-15265"/>
    <s v="Janet Molinari"/>
    <x v="1"/>
    <s v="United States"/>
    <s v="Los Angeles"/>
    <s v="California"/>
    <n v="90036"/>
    <x v="1"/>
    <x v="452"/>
    <x v="2"/>
    <s v="Accessories"/>
    <s v="SanDisk Cruzer 32 GB USB Flash Drive"/>
    <x v="2016"/>
    <n v="0.45"/>
    <n v="52.305"/>
  </r>
  <r>
    <n v="5946"/>
    <x v="2962"/>
    <x v="55"/>
    <d v="2015-08-29T00:00:00"/>
    <x v="1"/>
    <s v="JM-15265"/>
    <s v="Janet Molinari"/>
    <x v="1"/>
    <s v="United States"/>
    <s v="Los Angeles"/>
    <s v="California"/>
    <n v="90036"/>
    <x v="1"/>
    <x v="1347"/>
    <x v="1"/>
    <s v="Paper"/>
    <s v="Xerox 23"/>
    <x v="233"/>
    <n v="0.4"/>
    <n v="15.552"/>
  </r>
  <r>
    <n v="5947"/>
    <x v="2962"/>
    <x v="55"/>
    <d v="2015-08-29T00:00:00"/>
    <x v="1"/>
    <s v="JM-15265"/>
    <s v="Janet Molinari"/>
    <x v="1"/>
    <s v="United States"/>
    <s v="Los Angeles"/>
    <s v="California"/>
    <n v="90036"/>
    <x v="1"/>
    <x v="762"/>
    <x v="1"/>
    <s v="Storage"/>
    <s v="Portable Personal File Box"/>
    <x v="4062"/>
    <n v="0.5"/>
    <n v="24.42"/>
  </r>
  <r>
    <n v="5948"/>
    <x v="2963"/>
    <x v="471"/>
    <d v="2016-09-18T00:00:00"/>
    <x v="0"/>
    <s v="BE-11455"/>
    <s v="Brad Eason"/>
    <x v="2"/>
    <s v="United States"/>
    <s v="Des Moines"/>
    <s v="Iowa"/>
    <n v="50315"/>
    <x v="2"/>
    <x v="1499"/>
    <x v="1"/>
    <s v="Binders"/>
    <s v="Wilson Jones Impact Binders"/>
    <x v="4063"/>
    <n v="0.3"/>
    <n v="18.13"/>
  </r>
  <r>
    <n v="5949"/>
    <x v="2964"/>
    <x v="916"/>
    <d v="2018-03-05T00:00:00"/>
    <x v="3"/>
    <s v="CB-12535"/>
    <s v="Claudia Bergmann"/>
    <x v="1"/>
    <s v="United States"/>
    <s v="Southaven"/>
    <s v="Mississippi"/>
    <n v="38671"/>
    <x v="0"/>
    <x v="761"/>
    <x v="1"/>
    <s v="Envelopes"/>
    <s v="Laser &amp; Ink Jet Business Envelopes"/>
    <x v="4064"/>
    <n v="0.25"/>
    <n v="32.01"/>
  </r>
  <r>
    <n v="5950"/>
    <x v="2964"/>
    <x v="916"/>
    <d v="2018-03-05T00:00:00"/>
    <x v="3"/>
    <s v="CB-12535"/>
    <s v="Claudia Bergmann"/>
    <x v="1"/>
    <s v="United States"/>
    <s v="Southaven"/>
    <s v="Mississippi"/>
    <n v="38671"/>
    <x v="0"/>
    <x v="409"/>
    <x v="2"/>
    <s v="Accessories"/>
    <s v="Logitech G700s Rechargeable Gaming Mouse"/>
    <x v="670"/>
    <n v="0.15000000000000002"/>
    <n v="254.97450000000001"/>
  </r>
  <r>
    <n v="5951"/>
    <x v="2964"/>
    <x v="916"/>
    <d v="2018-03-05T00:00:00"/>
    <x v="3"/>
    <s v="CB-12535"/>
    <s v="Claudia Bergmann"/>
    <x v="1"/>
    <s v="United States"/>
    <s v="Southaven"/>
    <s v="Mississippi"/>
    <n v="38671"/>
    <x v="0"/>
    <x v="164"/>
    <x v="1"/>
    <s v="Appliances"/>
    <s v="Kensington 7 Outlet MasterPiece HOMEOFFICE Power Control Center"/>
    <x v="2664"/>
    <n v="0.25"/>
    <n v="196.68"/>
  </r>
  <r>
    <n v="5952"/>
    <x v="2964"/>
    <x v="916"/>
    <d v="2018-03-05T00:00:00"/>
    <x v="3"/>
    <s v="CB-12535"/>
    <s v="Claudia Bergmann"/>
    <x v="1"/>
    <s v="United States"/>
    <s v="Southaven"/>
    <s v="Mississippi"/>
    <n v="38671"/>
    <x v="0"/>
    <x v="920"/>
    <x v="1"/>
    <s v="Binders"/>
    <s v="Ibico Recycled Linen-Style Covers"/>
    <x v="4065"/>
    <n v="0.25"/>
    <n v="175.77"/>
  </r>
  <r>
    <n v="5953"/>
    <x v="2965"/>
    <x v="4"/>
    <d v="2018-04-21T00:00:00"/>
    <x v="1"/>
    <s v="SD-20485"/>
    <s v="Shirley Daniels"/>
    <x v="2"/>
    <s v="United States"/>
    <s v="Houston"/>
    <s v="Texas"/>
    <n v="77041"/>
    <x v="2"/>
    <x v="1769"/>
    <x v="1"/>
    <s v="Paper"/>
    <s v="Xerox 207"/>
    <x v="557"/>
    <n v="0.3"/>
    <n v="14.5152"/>
  </r>
  <r>
    <n v="5954"/>
    <x v="2966"/>
    <x v="809"/>
    <d v="2015-03-31T00:00:00"/>
    <x v="2"/>
    <s v="SG-20890"/>
    <s v="Susan Gilcrest"/>
    <x v="1"/>
    <s v="United States"/>
    <s v="New York City"/>
    <s v="New York"/>
    <n v="10009"/>
    <x v="3"/>
    <x v="1706"/>
    <x v="1"/>
    <s v="Art"/>
    <s v="Sanford EarthWrite Recycled Pencils, Medium Soft, #2"/>
    <x v="4066"/>
    <n v="0.25"/>
    <n v="7.875"/>
  </r>
  <r>
    <n v="5955"/>
    <x v="2967"/>
    <x v="7"/>
    <d v="2015-11-15T00:00:00"/>
    <x v="0"/>
    <s v="TS-21430"/>
    <s v="Tom Stivers"/>
    <x v="1"/>
    <s v="United States"/>
    <s v="Reading"/>
    <s v="Pennsylvania"/>
    <n v="19601"/>
    <x v="3"/>
    <x v="1442"/>
    <x v="0"/>
    <s v="Furnishings"/>
    <s v="GE 4 Foot Flourescent Tube, 40 Watt"/>
    <x v="934"/>
    <n v="0.4"/>
    <n v="14.380799999999999"/>
  </r>
  <r>
    <n v="5956"/>
    <x v="2967"/>
    <x v="7"/>
    <d v="2015-11-15T00:00:00"/>
    <x v="0"/>
    <s v="TS-21430"/>
    <s v="Tom Stivers"/>
    <x v="1"/>
    <s v="United States"/>
    <s v="Reading"/>
    <s v="Pennsylvania"/>
    <n v="19601"/>
    <x v="3"/>
    <x v="37"/>
    <x v="0"/>
    <s v="Bookcases"/>
    <s v="Atlantic Metals Mobile 3-Shelf Bookcases, Custom Colors"/>
    <x v="3431"/>
    <n v="0.5"/>
    <n v="260.98"/>
  </r>
  <r>
    <n v="5957"/>
    <x v="2968"/>
    <x v="299"/>
    <d v="2017-03-15T00:00:00"/>
    <x v="0"/>
    <s v="DK-13225"/>
    <s v="Dean Katz"/>
    <x v="1"/>
    <s v="United States"/>
    <s v="San Francisco"/>
    <s v="California"/>
    <n v="94109"/>
    <x v="1"/>
    <x v="273"/>
    <x v="1"/>
    <s v="Storage"/>
    <s v="Tennsco Stur-D-Stor Boltless Shelving, 5 Shelves, 24 Deep, Sand"/>
    <x v="4067"/>
    <n v="0.5"/>
    <n v="338.27499999999998"/>
  </r>
  <r>
    <n v="5958"/>
    <x v="2968"/>
    <x v="299"/>
    <d v="2017-03-15T00:00:00"/>
    <x v="0"/>
    <s v="DK-13225"/>
    <s v="Dean Katz"/>
    <x v="1"/>
    <s v="United States"/>
    <s v="San Francisco"/>
    <s v="California"/>
    <n v="94109"/>
    <x v="1"/>
    <x v="1271"/>
    <x v="1"/>
    <s v="Appliances"/>
    <s v="Euro-Pro Shark Turbo Vacuum"/>
    <x v="894"/>
    <n v="0.4"/>
    <n v="92.94"/>
  </r>
  <r>
    <n v="5959"/>
    <x v="2968"/>
    <x v="299"/>
    <d v="2017-03-15T00:00:00"/>
    <x v="0"/>
    <s v="DK-13225"/>
    <s v="Dean Katz"/>
    <x v="1"/>
    <s v="United States"/>
    <s v="San Francisco"/>
    <s v="California"/>
    <n v="94109"/>
    <x v="1"/>
    <x v="661"/>
    <x v="1"/>
    <s v="Envelopes"/>
    <s v="Security-Tint Envelopes"/>
    <x v="2433"/>
    <n v="0.4"/>
    <n v="18.335999999999999"/>
  </r>
  <r>
    <n v="5960"/>
    <x v="2968"/>
    <x v="299"/>
    <d v="2017-03-15T00:00:00"/>
    <x v="0"/>
    <s v="DK-13225"/>
    <s v="Dean Katz"/>
    <x v="1"/>
    <s v="United States"/>
    <s v="San Francisco"/>
    <s v="California"/>
    <n v="94109"/>
    <x v="1"/>
    <x v="623"/>
    <x v="0"/>
    <s v="Chairs"/>
    <s v="Hon 4070 Series Pagoda Round Back Stacking Chairs"/>
    <x v="4068"/>
    <n v="0.45"/>
    <n v="423.6936"/>
  </r>
  <r>
    <n v="5961"/>
    <x v="2969"/>
    <x v="839"/>
    <d v="2018-02-14T00:00:00"/>
    <x v="0"/>
    <s v="ML-17395"/>
    <s v="Marina Lichtenstein"/>
    <x v="1"/>
    <s v="United States"/>
    <s v="Los Angeles"/>
    <s v="California"/>
    <n v="90045"/>
    <x v="1"/>
    <x v="1226"/>
    <x v="0"/>
    <s v="Furnishings"/>
    <s v="Master Big Foot Doorstop, Beige"/>
    <x v="3051"/>
    <n v="0.4"/>
    <n v="12.672000000000001"/>
  </r>
  <r>
    <n v="5962"/>
    <x v="2970"/>
    <x v="7"/>
    <d v="2015-11-13T00:00:00"/>
    <x v="0"/>
    <s v="MA-17560"/>
    <s v="Matt Abelman"/>
    <x v="2"/>
    <s v="United States"/>
    <s v="Los Angeles"/>
    <s v="California"/>
    <n v="90004"/>
    <x v="1"/>
    <x v="516"/>
    <x v="2"/>
    <s v="Phones"/>
    <s v="Mophie Juice Pack Helium for iPhone"/>
    <x v="4069"/>
    <n v="0.4"/>
    <n v="345.55680000000001"/>
  </r>
  <r>
    <n v="5963"/>
    <x v="2970"/>
    <x v="7"/>
    <d v="2015-11-13T00:00:00"/>
    <x v="0"/>
    <s v="MA-17560"/>
    <s v="Matt Abelman"/>
    <x v="2"/>
    <s v="United States"/>
    <s v="Los Angeles"/>
    <s v="California"/>
    <n v="90004"/>
    <x v="1"/>
    <x v="1034"/>
    <x v="1"/>
    <s v="Appliances"/>
    <s v="Commercial WindTunnel Clean Air Upright Vacuum, Replacement Belts, Filtration Bags"/>
    <x v="3890"/>
    <n v="0.4"/>
    <n v="4.6680000000000001"/>
  </r>
  <r>
    <n v="5964"/>
    <x v="2970"/>
    <x v="7"/>
    <d v="2015-11-13T00:00:00"/>
    <x v="0"/>
    <s v="MA-17560"/>
    <s v="Matt Abelman"/>
    <x v="2"/>
    <s v="United States"/>
    <s v="Los Angeles"/>
    <s v="California"/>
    <n v="90004"/>
    <x v="1"/>
    <x v="759"/>
    <x v="1"/>
    <s v="Paper"/>
    <s v="Xerox 1979"/>
    <x v="1832"/>
    <n v="0.4"/>
    <n v="74.352000000000004"/>
  </r>
  <r>
    <n v="5965"/>
    <x v="2971"/>
    <x v="648"/>
    <d v="2018-08-25T00:00:00"/>
    <x v="1"/>
    <s v="LR-17035"/>
    <s v="Lisa Ryan"/>
    <x v="1"/>
    <s v="United States"/>
    <s v="San Francisco"/>
    <s v="California"/>
    <n v="94109"/>
    <x v="1"/>
    <x v="1322"/>
    <x v="1"/>
    <s v="Supplies"/>
    <s v="Acme Kleencut Forged Steel Scissors"/>
    <x v="1683"/>
    <n v="0.45"/>
    <n v="9.4710000000000001"/>
  </r>
  <r>
    <n v="5966"/>
    <x v="2971"/>
    <x v="648"/>
    <d v="2018-08-25T00:00:00"/>
    <x v="1"/>
    <s v="LR-17035"/>
    <s v="Lisa Ryan"/>
    <x v="1"/>
    <s v="United States"/>
    <s v="San Francisco"/>
    <s v="California"/>
    <n v="94109"/>
    <x v="1"/>
    <x v="117"/>
    <x v="1"/>
    <s v="Storage"/>
    <s v="Companion Letter/Legal File, Black"/>
    <x v="118"/>
    <n v="0.5"/>
    <n v="113.28"/>
  </r>
  <r>
    <n v="5967"/>
    <x v="2971"/>
    <x v="648"/>
    <d v="2018-08-25T00:00:00"/>
    <x v="1"/>
    <s v="LR-17035"/>
    <s v="Lisa Ryan"/>
    <x v="1"/>
    <s v="United States"/>
    <s v="San Francisco"/>
    <s v="California"/>
    <n v="94109"/>
    <x v="1"/>
    <x v="1517"/>
    <x v="2"/>
    <s v="Phones"/>
    <s v="Plantronics Encore H101 Dual Earpieces Headset"/>
    <x v="4070"/>
    <n v="0.4"/>
    <n v="64.727999999999994"/>
  </r>
  <r>
    <n v="5968"/>
    <x v="2972"/>
    <x v="804"/>
    <d v="2017-01-17T00:00:00"/>
    <x v="2"/>
    <s v="BE-11335"/>
    <s v="Bill Eplett"/>
    <x v="2"/>
    <s v="United States"/>
    <s v="New York City"/>
    <s v="New York"/>
    <n v="10009"/>
    <x v="3"/>
    <x v="1522"/>
    <x v="1"/>
    <s v="Paper"/>
    <s v="Xerox 1893"/>
    <x v="2597"/>
    <n v="0.4"/>
    <n v="49.188000000000002"/>
  </r>
  <r>
    <n v="5969"/>
    <x v="2973"/>
    <x v="836"/>
    <d v="2015-07-22T00:00:00"/>
    <x v="2"/>
    <s v="CC-12145"/>
    <s v="Charles Crestani"/>
    <x v="0"/>
    <s v="United States"/>
    <s v="San Diego"/>
    <s v="California"/>
    <n v="92105"/>
    <x v="1"/>
    <x v="976"/>
    <x v="1"/>
    <s v="Paper"/>
    <s v="Xerox 189"/>
    <x v="1230"/>
    <n v="0.4"/>
    <n v="62.91"/>
  </r>
  <r>
    <n v="5970"/>
    <x v="2973"/>
    <x v="836"/>
    <d v="2015-07-22T00:00:00"/>
    <x v="2"/>
    <s v="CC-12145"/>
    <s v="Charles Crestani"/>
    <x v="0"/>
    <s v="United States"/>
    <s v="San Diego"/>
    <s v="California"/>
    <n v="92105"/>
    <x v="1"/>
    <x v="304"/>
    <x v="1"/>
    <s v="Binders"/>
    <s v="Wilson Jones Custom Binder Spines &amp; Labels"/>
    <x v="4071"/>
    <n v="0.4"/>
    <n v="5.2224000000000004"/>
  </r>
  <r>
    <n v="5971"/>
    <x v="2973"/>
    <x v="836"/>
    <d v="2015-07-22T00:00:00"/>
    <x v="2"/>
    <s v="CC-12145"/>
    <s v="Charles Crestani"/>
    <x v="0"/>
    <s v="United States"/>
    <s v="San Diego"/>
    <s v="California"/>
    <n v="92105"/>
    <x v="1"/>
    <x v="388"/>
    <x v="1"/>
    <s v="Paper"/>
    <s v="Xerox 1897"/>
    <x v="544"/>
    <n v="0.4"/>
    <n v="11.952"/>
  </r>
  <r>
    <n v="5972"/>
    <x v="2973"/>
    <x v="836"/>
    <d v="2015-07-22T00:00:00"/>
    <x v="2"/>
    <s v="CC-12145"/>
    <s v="Charles Crestani"/>
    <x v="0"/>
    <s v="United States"/>
    <s v="San Diego"/>
    <s v="California"/>
    <n v="92105"/>
    <x v="1"/>
    <x v="613"/>
    <x v="0"/>
    <s v="Furnishings"/>
    <s v="Nu-Dell Leatherette Frames"/>
    <x v="4072"/>
    <n v="0.4"/>
    <n v="25.812000000000001"/>
  </r>
  <r>
    <n v="5973"/>
    <x v="2974"/>
    <x v="695"/>
    <d v="2018-02-11T00:00:00"/>
    <x v="1"/>
    <s v="BD-11770"/>
    <s v="Bryan Davis"/>
    <x v="0"/>
    <s v="United States"/>
    <s v="New York City"/>
    <s v="New York"/>
    <n v="10024"/>
    <x v="3"/>
    <x v="789"/>
    <x v="0"/>
    <s v="Bookcases"/>
    <s v="Atlantic Metals Mobile 5-Shelf Bookcases, Custom Colors"/>
    <x v="2949"/>
    <n v="0.5"/>
    <n v="120.392"/>
  </r>
  <r>
    <n v="5974"/>
    <x v="2975"/>
    <x v="707"/>
    <d v="2016-12-29T00:00:00"/>
    <x v="1"/>
    <s v="JK-15640"/>
    <s v="Jim Kriz"/>
    <x v="2"/>
    <s v="United States"/>
    <s v="New York City"/>
    <s v="New York"/>
    <n v="10011"/>
    <x v="3"/>
    <x v="1470"/>
    <x v="1"/>
    <s v="Appliances"/>
    <s v="Kensington 7 Outlet MasterPiece Power Center with Fax/Phone Line Protection"/>
    <x v="4073"/>
    <n v="0.4"/>
    <n v="248.97599999999997"/>
  </r>
  <r>
    <n v="5975"/>
    <x v="2976"/>
    <x v="750"/>
    <d v="2017-10-13T00:00:00"/>
    <x v="1"/>
    <s v="DB-13615"/>
    <s v="Doug Bickford"/>
    <x v="0"/>
    <s v="United States"/>
    <s v="Charlotte"/>
    <s v="North Carolina"/>
    <n v="28205"/>
    <x v="0"/>
    <x v="887"/>
    <x v="1"/>
    <s v="Storage"/>
    <s v="Fellowes Econo/Stor Drawers"/>
    <x v="4074"/>
    <n v="0.35"/>
    <n v="252.01800000000003"/>
  </r>
  <r>
    <n v="5976"/>
    <x v="2977"/>
    <x v="1002"/>
    <d v="2018-07-17T00:00:00"/>
    <x v="1"/>
    <s v="RR-19525"/>
    <s v="Rick Reed"/>
    <x v="1"/>
    <s v="United States"/>
    <s v="Overland Park"/>
    <s v="Kansas"/>
    <n v="66212"/>
    <x v="2"/>
    <x v="734"/>
    <x v="1"/>
    <s v="Storage"/>
    <s v="Standard Rollaway File with Lock"/>
    <x v="2861"/>
    <n v="0.4"/>
    <n v="216.22799999999998"/>
  </r>
  <r>
    <n v="5977"/>
    <x v="2977"/>
    <x v="1002"/>
    <d v="2018-07-17T00:00:00"/>
    <x v="1"/>
    <s v="RR-19525"/>
    <s v="Rick Reed"/>
    <x v="1"/>
    <s v="United States"/>
    <s v="Overland Park"/>
    <s v="Kansas"/>
    <n v="66212"/>
    <x v="2"/>
    <x v="987"/>
    <x v="1"/>
    <s v="Paper"/>
    <s v="Strathmore Photo Mount Cards"/>
    <x v="4075"/>
    <n v="0.3"/>
    <n v="9.4919999999999991"/>
  </r>
  <r>
    <n v="5978"/>
    <x v="2978"/>
    <x v="558"/>
    <d v="2018-04-25T00:00:00"/>
    <x v="2"/>
    <s v="SV-20935"/>
    <s v="Susan Vittorini"/>
    <x v="0"/>
    <s v="United States"/>
    <s v="Mesa"/>
    <s v="Arizona"/>
    <n v="85204"/>
    <x v="1"/>
    <x v="302"/>
    <x v="2"/>
    <s v="Phones"/>
    <s v="AT&amp;T 841000 Phone"/>
    <x v="4076"/>
    <n v="0.4"/>
    <n v="331.2"/>
  </r>
  <r>
    <n v="5979"/>
    <x v="2979"/>
    <x v="557"/>
    <d v="2015-09-13T00:00:00"/>
    <x v="1"/>
    <s v="RB-19465"/>
    <s v="Rick Bensley"/>
    <x v="2"/>
    <s v="United States"/>
    <s v="Tulsa"/>
    <s v="Oklahoma"/>
    <n v="74133"/>
    <x v="2"/>
    <x v="977"/>
    <x v="0"/>
    <s v="Tables"/>
    <s v="KI Adjustable-Height Table"/>
    <x v="4077"/>
    <n v="0.35"/>
    <n v="279.435"/>
  </r>
  <r>
    <n v="5980"/>
    <x v="2979"/>
    <x v="557"/>
    <d v="2015-09-13T00:00:00"/>
    <x v="1"/>
    <s v="RB-19465"/>
    <s v="Rick Bensley"/>
    <x v="2"/>
    <s v="United States"/>
    <s v="Tulsa"/>
    <s v="Oklahoma"/>
    <n v="74133"/>
    <x v="2"/>
    <x v="27"/>
    <x v="1"/>
    <s v="Binders"/>
    <s v="Avery Recycled Flexi-View Covers for Binding Systems"/>
    <x v="4078"/>
    <n v="0.3"/>
    <n v="22.442"/>
  </r>
  <r>
    <n v="5981"/>
    <x v="2979"/>
    <x v="557"/>
    <d v="2015-09-13T00:00:00"/>
    <x v="1"/>
    <s v="RB-19465"/>
    <s v="Rick Bensley"/>
    <x v="2"/>
    <s v="United States"/>
    <s v="Tulsa"/>
    <s v="Oklahoma"/>
    <n v="74133"/>
    <x v="2"/>
    <x v="167"/>
    <x v="0"/>
    <s v="Chairs"/>
    <s v="Padded Folding Chairs, Black, 4/Carton"/>
    <x v="4079"/>
    <n v="0.35"/>
    <n v="105.27400000000002"/>
  </r>
  <r>
    <n v="5982"/>
    <x v="2979"/>
    <x v="557"/>
    <d v="2015-09-13T00:00:00"/>
    <x v="1"/>
    <s v="RB-19465"/>
    <s v="Rick Bensley"/>
    <x v="2"/>
    <s v="United States"/>
    <s v="Tulsa"/>
    <s v="Oklahoma"/>
    <n v="74133"/>
    <x v="2"/>
    <x v="337"/>
    <x v="1"/>
    <s v="Storage"/>
    <s v="Akro-Mils 12-Gallon Tote"/>
    <x v="4080"/>
    <n v="0.4"/>
    <n v="11.915999999999999"/>
  </r>
  <r>
    <n v="5983"/>
    <x v="2980"/>
    <x v="831"/>
    <d v="2017-11-28T00:00:00"/>
    <x v="1"/>
    <s v="MV-18190"/>
    <s v="Mike Vittorini"/>
    <x v="0"/>
    <s v="United States"/>
    <s v="New York City"/>
    <s v="New York"/>
    <n v="10035"/>
    <x v="3"/>
    <x v="1641"/>
    <x v="1"/>
    <s v="Paper"/>
    <s v="Xerox 1975"/>
    <x v="91"/>
    <n v="0.4"/>
    <n v="7.7759999999999998"/>
  </r>
  <r>
    <n v="5984"/>
    <x v="2981"/>
    <x v="118"/>
    <d v="2018-09-18T00:00:00"/>
    <x v="0"/>
    <s v="EH-14185"/>
    <s v="Evan Henry"/>
    <x v="0"/>
    <s v="United States"/>
    <s v="Philadelphia"/>
    <s v="Pennsylvania"/>
    <n v="19143"/>
    <x v="3"/>
    <x v="630"/>
    <x v="1"/>
    <s v="Paper"/>
    <s v="Xerox 1927"/>
    <x v="3236"/>
    <n v="0.4"/>
    <n v="12.3264"/>
  </r>
  <r>
    <n v="5985"/>
    <x v="2982"/>
    <x v="1080"/>
    <d v="2017-07-25T00:00:00"/>
    <x v="1"/>
    <s v="JS-16030"/>
    <s v="Joy Smith"/>
    <x v="0"/>
    <s v="United States"/>
    <s v="Hattiesburg"/>
    <s v="Mississippi"/>
    <n v="39401"/>
    <x v="0"/>
    <x v="1435"/>
    <x v="0"/>
    <s v="Furnishings"/>
    <s v="Advantus Employee of the Month Certificate Frame, 11 x 13-1/2"/>
    <x v="2280"/>
    <n v="0.25"/>
    <n v="139.185"/>
  </r>
  <r>
    <n v="5986"/>
    <x v="2982"/>
    <x v="1080"/>
    <d v="2017-07-25T00:00:00"/>
    <x v="1"/>
    <s v="JS-16030"/>
    <s v="Joy Smith"/>
    <x v="0"/>
    <s v="United States"/>
    <s v="Hattiesburg"/>
    <s v="Mississippi"/>
    <n v="39401"/>
    <x v="0"/>
    <x v="1561"/>
    <x v="1"/>
    <s v="Binders"/>
    <s v="Premium Transparent Presentation Covers, No Pattern/Clear, 8 1/2 x 11"/>
    <x v="4081"/>
    <n v="0.25"/>
    <n v="58.17"/>
  </r>
  <r>
    <n v="5987"/>
    <x v="2982"/>
    <x v="1080"/>
    <d v="2017-07-25T00:00:00"/>
    <x v="1"/>
    <s v="JS-16030"/>
    <s v="Joy Smith"/>
    <x v="0"/>
    <s v="United States"/>
    <s v="Hattiesburg"/>
    <s v="Mississippi"/>
    <n v="39401"/>
    <x v="0"/>
    <x v="210"/>
    <x v="1"/>
    <s v="Storage"/>
    <s v="Rogers Deluxe File Chest"/>
    <x v="1177"/>
    <n v="0.35"/>
    <n v="57.148000000000003"/>
  </r>
  <r>
    <n v="5988"/>
    <x v="2982"/>
    <x v="1080"/>
    <d v="2017-07-25T00:00:00"/>
    <x v="1"/>
    <s v="JS-16030"/>
    <s v="Joy Smith"/>
    <x v="0"/>
    <s v="United States"/>
    <s v="Hattiesburg"/>
    <s v="Mississippi"/>
    <n v="39401"/>
    <x v="0"/>
    <x v="1522"/>
    <x v="1"/>
    <s v="Paper"/>
    <s v="Xerox 1893"/>
    <x v="4082"/>
    <n v="0.25"/>
    <n v="184.45499999999998"/>
  </r>
  <r>
    <n v="5989"/>
    <x v="2982"/>
    <x v="1080"/>
    <d v="2017-07-25T00:00:00"/>
    <x v="1"/>
    <s v="JS-16030"/>
    <s v="Joy Smith"/>
    <x v="0"/>
    <s v="United States"/>
    <s v="Hattiesburg"/>
    <s v="Mississippi"/>
    <n v="39401"/>
    <x v="0"/>
    <x v="480"/>
    <x v="1"/>
    <s v="Binders"/>
    <s v="Avery Printable Repositionable Plastic Tabs"/>
    <x v="4083"/>
    <n v="0.25"/>
    <n v="6.4499999999999993"/>
  </r>
  <r>
    <n v="5990"/>
    <x v="2982"/>
    <x v="1080"/>
    <d v="2017-07-25T00:00:00"/>
    <x v="1"/>
    <s v="JS-16030"/>
    <s v="Joy Smith"/>
    <x v="0"/>
    <s v="United States"/>
    <s v="Hattiesburg"/>
    <s v="Mississippi"/>
    <n v="39401"/>
    <x v="0"/>
    <x v="1659"/>
    <x v="0"/>
    <s v="Bookcases"/>
    <s v="Hon 4-Shelf Metal Bookcases"/>
    <x v="2414"/>
    <n v="0.35"/>
    <n v="328.185"/>
  </r>
  <r>
    <n v="5991"/>
    <x v="2983"/>
    <x v="175"/>
    <d v="2018-09-21T00:00:00"/>
    <x v="1"/>
    <s v="ES-14020"/>
    <s v="Erica Smith"/>
    <x v="0"/>
    <s v="United States"/>
    <s v="Los Angeles"/>
    <s v="California"/>
    <n v="90049"/>
    <x v="1"/>
    <x v="1178"/>
    <x v="1"/>
    <s v="Binders"/>
    <s v="GBC DocuBind 200 Manual Binding Machine"/>
    <x v="4084"/>
    <n v="0.4"/>
    <n v="1414.4927999999998"/>
  </r>
  <r>
    <n v="5992"/>
    <x v="2983"/>
    <x v="175"/>
    <d v="2018-09-21T00:00:00"/>
    <x v="1"/>
    <s v="ES-14020"/>
    <s v="Erica Smith"/>
    <x v="0"/>
    <s v="United States"/>
    <s v="Los Angeles"/>
    <s v="California"/>
    <n v="90049"/>
    <x v="1"/>
    <x v="194"/>
    <x v="2"/>
    <s v="Phones"/>
    <s v="Panasonic KX-TG6844B Expandable Digital Cordless Telephone"/>
    <x v="4085"/>
    <n v="0.4"/>
    <n v="221.72639999999998"/>
  </r>
  <r>
    <n v="5993"/>
    <x v="2983"/>
    <x v="175"/>
    <d v="2018-09-21T00:00:00"/>
    <x v="1"/>
    <s v="ES-14020"/>
    <s v="Erica Smith"/>
    <x v="0"/>
    <s v="United States"/>
    <s v="Los Angeles"/>
    <s v="California"/>
    <n v="90049"/>
    <x v="1"/>
    <x v="389"/>
    <x v="0"/>
    <s v="Chairs"/>
    <s v="Global Deluxe Steno Chair"/>
    <x v="4086"/>
    <n v="0.45"/>
    <n v="101.61360000000002"/>
  </r>
  <r>
    <n v="5994"/>
    <x v="2984"/>
    <x v="25"/>
    <d v="2017-12-11T00:00:00"/>
    <x v="3"/>
    <s v="NS-18640"/>
    <s v="Noel Staavos"/>
    <x v="1"/>
    <s v="United States"/>
    <s v="Columbus"/>
    <s v="Ohio"/>
    <n v="43229"/>
    <x v="3"/>
    <x v="720"/>
    <x v="1"/>
    <s v="Storage"/>
    <s v="Acco Perma 4000 Stacking Storage Drawers"/>
    <x v="643"/>
    <n v="0.5"/>
    <n v="32.479999999999997"/>
  </r>
  <r>
    <n v="5995"/>
    <x v="2984"/>
    <x v="25"/>
    <d v="2017-12-11T00:00:00"/>
    <x v="3"/>
    <s v="NS-18640"/>
    <s v="Noel Staavos"/>
    <x v="1"/>
    <s v="United States"/>
    <s v="Columbus"/>
    <s v="Ohio"/>
    <n v="43229"/>
    <x v="3"/>
    <x v="1566"/>
    <x v="1"/>
    <s v="Supplies"/>
    <s v="Elite 5 Scissors"/>
    <x v="1902"/>
    <n v="0.25"/>
    <n v="10.14"/>
  </r>
  <r>
    <n v="5996"/>
    <x v="2984"/>
    <x v="25"/>
    <d v="2017-12-11T00:00:00"/>
    <x v="3"/>
    <s v="NS-18640"/>
    <s v="Noel Staavos"/>
    <x v="1"/>
    <s v="United States"/>
    <s v="Columbus"/>
    <s v="Ohio"/>
    <n v="43229"/>
    <x v="3"/>
    <x v="1585"/>
    <x v="0"/>
    <s v="Chairs"/>
    <s v="Office Star - Contemporary Task Swivel chair with Loop Arms, Charcoal"/>
    <x v="4087"/>
    <n v="0.25"/>
    <n v="343.82249999999999"/>
  </r>
  <r>
    <n v="5997"/>
    <x v="2984"/>
    <x v="25"/>
    <d v="2017-12-11T00:00:00"/>
    <x v="3"/>
    <s v="NS-18640"/>
    <s v="Noel Staavos"/>
    <x v="1"/>
    <s v="United States"/>
    <s v="Columbus"/>
    <s v="Ohio"/>
    <n v="43229"/>
    <x v="3"/>
    <x v="643"/>
    <x v="1"/>
    <s v="Appliances"/>
    <s v="Belkin 325VA UPS Surge Protector, 6"/>
    <x v="2342"/>
    <n v="0.4"/>
    <n v="232.2816"/>
  </r>
  <r>
    <n v="5998"/>
    <x v="2984"/>
    <x v="25"/>
    <d v="2017-12-11T00:00:00"/>
    <x v="3"/>
    <s v="NS-18640"/>
    <s v="Noel Staavos"/>
    <x v="1"/>
    <s v="United States"/>
    <s v="Columbus"/>
    <s v="Ohio"/>
    <n v="43229"/>
    <x v="3"/>
    <x v="962"/>
    <x v="0"/>
    <s v="Tables"/>
    <s v="Lesro Round Back Collection Coffee Table, End Table"/>
    <x v="4088"/>
    <n v="0.25"/>
    <n v="246.4425"/>
  </r>
  <r>
    <n v="5999"/>
    <x v="2985"/>
    <x v="325"/>
    <d v="2015-12-14T00:00:00"/>
    <x v="1"/>
    <s v="SH-19975"/>
    <s v="Sally Hughsby"/>
    <x v="1"/>
    <s v="United States"/>
    <s v="Caldwell"/>
    <s v="Idaho"/>
    <n v="83605"/>
    <x v="1"/>
    <x v="901"/>
    <x v="0"/>
    <s v="Chairs"/>
    <s v="Office Star - Contemporary Swivel Chair with Padded Adjustable Arms and Flex Back"/>
    <x v="4089"/>
    <n v="0.45"/>
    <n v="186.09360000000001"/>
  </r>
  <r>
    <n v="6000"/>
    <x v="2985"/>
    <x v="325"/>
    <d v="2015-12-14T00:00:00"/>
    <x v="1"/>
    <s v="SH-19975"/>
    <s v="Sally Hughsby"/>
    <x v="1"/>
    <s v="United States"/>
    <s v="Caldwell"/>
    <s v="Idaho"/>
    <n v="83605"/>
    <x v="1"/>
    <x v="712"/>
    <x v="1"/>
    <s v="Paper"/>
    <s v="Xerox 1931"/>
    <x v="233"/>
    <n v="0.4"/>
    <n v="15.552"/>
  </r>
  <r>
    <n v="6001"/>
    <x v="2985"/>
    <x v="325"/>
    <d v="2015-12-14T00:00:00"/>
    <x v="1"/>
    <s v="SH-19975"/>
    <s v="Sally Hughsby"/>
    <x v="1"/>
    <s v="United States"/>
    <s v="Caldwell"/>
    <s v="Idaho"/>
    <n v="83605"/>
    <x v="1"/>
    <x v="393"/>
    <x v="1"/>
    <s v="Paper"/>
    <s v="Xerox Color Copier Paper, 11 x 17, Ream"/>
    <x v="419"/>
    <n v="0.4"/>
    <n v="54.815999999999995"/>
  </r>
  <r>
    <n v="6002"/>
    <x v="2986"/>
    <x v="736"/>
    <d v="2015-12-17T00:00:00"/>
    <x v="1"/>
    <s v="RF-19345"/>
    <s v="Randy Ferguson"/>
    <x v="1"/>
    <s v="United States"/>
    <s v="Phoenix"/>
    <s v="Arizona"/>
    <n v="85023"/>
    <x v="1"/>
    <x v="1142"/>
    <x v="0"/>
    <s v="Furnishings"/>
    <s v="Electrix Incandescent Magnifying Lamp, Black"/>
    <x v="2839"/>
    <n v="0.4"/>
    <n v="52.775999999999996"/>
  </r>
  <r>
    <n v="6003"/>
    <x v="2986"/>
    <x v="736"/>
    <d v="2015-12-17T00:00:00"/>
    <x v="1"/>
    <s v="RF-19345"/>
    <s v="Randy Ferguson"/>
    <x v="1"/>
    <s v="United States"/>
    <s v="Phoenix"/>
    <s v="Arizona"/>
    <n v="85023"/>
    <x v="1"/>
    <x v="530"/>
    <x v="1"/>
    <s v="Binders"/>
    <s v="Cardinal Slant-D Ring Binder, Heavy Gauge Vinyl"/>
    <x v="3862"/>
    <n v="0.4"/>
    <n v="3.1284000000000001"/>
  </r>
  <r>
    <n v="6004"/>
    <x v="2987"/>
    <x v="296"/>
    <d v="2018-09-27T00:00:00"/>
    <x v="1"/>
    <s v="DL-12865"/>
    <s v="Dan Lawera"/>
    <x v="0"/>
    <s v="United States"/>
    <s v="Miami"/>
    <s v="Florida"/>
    <n v="33142"/>
    <x v="0"/>
    <x v="102"/>
    <x v="1"/>
    <s v="Binders"/>
    <s v="Avery Trapezoid Ring Binder, 3 Capacity, Black, 1040 sheets"/>
    <x v="4090"/>
    <n v="0.25"/>
    <n v="9.2205000000000013"/>
  </r>
  <r>
    <n v="6005"/>
    <x v="2988"/>
    <x v="210"/>
    <d v="2018-09-11T00:00:00"/>
    <x v="1"/>
    <s v="AG-10390"/>
    <s v="Allen Goldenen"/>
    <x v="0"/>
    <s v="United States"/>
    <s v="Los Angeles"/>
    <s v="California"/>
    <n v="90004"/>
    <x v="1"/>
    <x v="627"/>
    <x v="0"/>
    <s v="Furnishings"/>
    <s v="C-Line Magnetic Cubicle Keepers, Clear Polypropylene"/>
    <x v="2354"/>
    <n v="0.4"/>
    <n v="11.856"/>
  </r>
  <r>
    <n v="6006"/>
    <x v="2989"/>
    <x v="121"/>
    <d v="2016-11-07T00:00:00"/>
    <x v="1"/>
    <s v="SW-20245"/>
    <s v="Scot Wooten"/>
    <x v="0"/>
    <s v="United States"/>
    <s v="Troy"/>
    <s v="New York"/>
    <n v="12180"/>
    <x v="3"/>
    <x v="1534"/>
    <x v="0"/>
    <s v="Chairs"/>
    <s v="Global Armless Task Chair, Royal Blue"/>
    <x v="4091"/>
    <n v="0.25"/>
    <n v="82.322999999999993"/>
  </r>
  <r>
    <n v="6007"/>
    <x v="2990"/>
    <x v="157"/>
    <d v="2018-12-18T00:00:00"/>
    <x v="1"/>
    <s v="KN-16390"/>
    <s v="Katherine Nockton"/>
    <x v="1"/>
    <s v="United States"/>
    <s v="New Bedford"/>
    <s v="Massachusetts"/>
    <n v="2740"/>
    <x v="3"/>
    <x v="1300"/>
    <x v="2"/>
    <s v="Phones"/>
    <s v="Plantronics MX500i Earset"/>
    <x v="3565"/>
    <n v="0.4"/>
    <n v="77.309999999999988"/>
  </r>
  <r>
    <n v="6008"/>
    <x v="2991"/>
    <x v="719"/>
    <d v="2018-04-03T00:00:00"/>
    <x v="2"/>
    <s v="GB-14530"/>
    <s v="George Bell"/>
    <x v="1"/>
    <s v="United States"/>
    <s v="Florence"/>
    <s v="South Carolina"/>
    <n v="29501"/>
    <x v="0"/>
    <x v="101"/>
    <x v="0"/>
    <s v="Furnishings"/>
    <s v="Deflect-o DuraMat Lighweight, Studded, Beveled Mat for Low Pile Carpeting"/>
    <x v="4030"/>
    <n v="0.25"/>
    <n v="95.962500000000006"/>
  </r>
  <r>
    <n v="6009"/>
    <x v="2992"/>
    <x v="1081"/>
    <d v="2017-01-03T00:00:00"/>
    <x v="1"/>
    <s v="CL-12565"/>
    <s v="Clay Ludtke"/>
    <x v="0"/>
    <s v="United States"/>
    <s v="Los Angeles"/>
    <s v="California"/>
    <n v="90049"/>
    <x v="1"/>
    <x v="1138"/>
    <x v="1"/>
    <s v="Paper"/>
    <s v="Xerox 1929"/>
    <x v="4092"/>
    <n v="0.4"/>
    <n v="41.111999999999995"/>
  </r>
  <r>
    <n v="6010"/>
    <x v="2992"/>
    <x v="1081"/>
    <d v="2017-01-03T00:00:00"/>
    <x v="1"/>
    <s v="CL-12565"/>
    <s v="Clay Ludtke"/>
    <x v="0"/>
    <s v="United States"/>
    <s v="Los Angeles"/>
    <s v="California"/>
    <n v="90049"/>
    <x v="1"/>
    <x v="352"/>
    <x v="1"/>
    <s v="Storage"/>
    <s v="2300 Heavy-Duty Transfer File Systems by Perma"/>
    <x v="4093"/>
    <n v="0.5"/>
    <n v="37.47"/>
  </r>
  <r>
    <n v="6011"/>
    <x v="2992"/>
    <x v="1081"/>
    <d v="2017-01-03T00:00:00"/>
    <x v="1"/>
    <s v="CL-12565"/>
    <s v="Clay Ludtke"/>
    <x v="0"/>
    <s v="United States"/>
    <s v="Los Angeles"/>
    <s v="California"/>
    <n v="90049"/>
    <x v="1"/>
    <x v="668"/>
    <x v="2"/>
    <s v="Machines"/>
    <s v="Zebra GX420t Direct Thermal/Thermal Transfer Printer"/>
    <x v="4094"/>
    <n v="0.45"/>
    <n v="1401.7080000000001"/>
  </r>
  <r>
    <n v="6012"/>
    <x v="2992"/>
    <x v="1081"/>
    <d v="2017-01-03T00:00:00"/>
    <x v="1"/>
    <s v="CL-12565"/>
    <s v="Clay Ludtke"/>
    <x v="0"/>
    <s v="United States"/>
    <s v="Los Angeles"/>
    <s v="California"/>
    <n v="90049"/>
    <x v="1"/>
    <x v="231"/>
    <x v="1"/>
    <s v="Envelopes"/>
    <s v="Tyvek Side-Opening Peel &amp; Seel Expanding Envelopes"/>
    <x v="3341"/>
    <n v="0.4"/>
    <n v="162.864"/>
  </r>
  <r>
    <n v="6013"/>
    <x v="2992"/>
    <x v="1081"/>
    <d v="2017-01-03T00:00:00"/>
    <x v="1"/>
    <s v="CL-12565"/>
    <s v="Clay Ludtke"/>
    <x v="0"/>
    <s v="United States"/>
    <s v="Los Angeles"/>
    <s v="California"/>
    <n v="90049"/>
    <x v="1"/>
    <x v="1191"/>
    <x v="2"/>
    <s v="Phones"/>
    <s v="Cisco SPA 502G IP Phone"/>
    <x v="4095"/>
    <n v="0.4"/>
    <n v="172.72799999999998"/>
  </r>
  <r>
    <n v="6014"/>
    <x v="2993"/>
    <x v="612"/>
    <d v="2017-03-11T00:00:00"/>
    <x v="2"/>
    <s v="KF-16285"/>
    <s v="Karen Ferguson"/>
    <x v="2"/>
    <s v="United States"/>
    <s v="Los Angeles"/>
    <s v="California"/>
    <n v="90008"/>
    <x v="1"/>
    <x v="1102"/>
    <x v="1"/>
    <s v="Paper"/>
    <s v="Rediform Voice Mail Log Books"/>
    <x v="81"/>
    <n v="0.4"/>
    <n v="8.94"/>
  </r>
  <r>
    <n v="6015"/>
    <x v="2993"/>
    <x v="612"/>
    <d v="2017-03-11T00:00:00"/>
    <x v="2"/>
    <s v="KF-16285"/>
    <s v="Karen Ferguson"/>
    <x v="2"/>
    <s v="United States"/>
    <s v="Los Angeles"/>
    <s v="California"/>
    <n v="90008"/>
    <x v="1"/>
    <x v="1148"/>
    <x v="2"/>
    <s v="Phones"/>
    <s v="Apple iPhone 5"/>
    <x v="4096"/>
    <n v="0.4"/>
    <n v="2495.3472000000002"/>
  </r>
  <r>
    <n v="6016"/>
    <x v="2994"/>
    <x v="322"/>
    <d v="2015-04-12T00:00:00"/>
    <x v="1"/>
    <s v="AY-10555"/>
    <s v="Andy Yotov"/>
    <x v="1"/>
    <s v="United States"/>
    <s v="Los Angeles"/>
    <s v="California"/>
    <n v="90049"/>
    <x v="1"/>
    <x v="1762"/>
    <x v="0"/>
    <s v="Furnishings"/>
    <s v="Tenex B1-RE Series Chair Mats for Low Pile Carpets"/>
    <x v="1361"/>
    <n v="0.4"/>
    <n v="55.175999999999995"/>
  </r>
  <r>
    <n v="6017"/>
    <x v="2994"/>
    <x v="322"/>
    <d v="2015-04-12T00:00:00"/>
    <x v="1"/>
    <s v="AY-10555"/>
    <s v="Andy Yotov"/>
    <x v="1"/>
    <s v="United States"/>
    <s v="Los Angeles"/>
    <s v="California"/>
    <n v="90049"/>
    <x v="1"/>
    <x v="283"/>
    <x v="0"/>
    <s v="Furnishings"/>
    <s v="C-Line Cubicle Keepers Polyproplyene Holder With Velcro Backings"/>
    <x v="900"/>
    <n v="0.4"/>
    <n v="19.866"/>
  </r>
  <r>
    <n v="6018"/>
    <x v="2994"/>
    <x v="322"/>
    <d v="2015-04-12T00:00:00"/>
    <x v="1"/>
    <s v="AY-10555"/>
    <s v="Andy Yotov"/>
    <x v="1"/>
    <s v="United States"/>
    <s v="Los Angeles"/>
    <s v="California"/>
    <n v="90049"/>
    <x v="1"/>
    <x v="1165"/>
    <x v="1"/>
    <s v="Paper"/>
    <s v="Xerox 211"/>
    <x v="537"/>
    <n v="0.4"/>
    <n v="11.664"/>
  </r>
  <r>
    <n v="6019"/>
    <x v="2994"/>
    <x v="322"/>
    <d v="2015-04-12T00:00:00"/>
    <x v="1"/>
    <s v="AY-10555"/>
    <s v="Andy Yotov"/>
    <x v="1"/>
    <s v="United States"/>
    <s v="Los Angeles"/>
    <s v="California"/>
    <n v="90049"/>
    <x v="1"/>
    <x v="1486"/>
    <x v="1"/>
    <s v="Paper"/>
    <s v="Xerox 194"/>
    <x v="444"/>
    <n v="0.4"/>
    <n v="33.287999999999997"/>
  </r>
  <r>
    <n v="6020"/>
    <x v="2995"/>
    <x v="1082"/>
    <d v="2015-10-10T00:00:00"/>
    <x v="0"/>
    <s v="BD-11635"/>
    <s v="Brian Derr"/>
    <x v="0"/>
    <s v="United States"/>
    <s v="Columbus"/>
    <s v="Ohio"/>
    <n v="43229"/>
    <x v="3"/>
    <x v="9"/>
    <x v="1"/>
    <s v="Appliances"/>
    <s v="Belkin F5C206VTEL 6 Outlet Surge"/>
    <x v="2784"/>
    <n v="0.4"/>
    <n v="55.152000000000001"/>
  </r>
  <r>
    <n v="6021"/>
    <x v="2996"/>
    <x v="572"/>
    <d v="2017-08-13T00:00:00"/>
    <x v="3"/>
    <s v="HG-15025"/>
    <s v="Hunter Glantz"/>
    <x v="0"/>
    <s v="United States"/>
    <s v="Kenner"/>
    <s v="Louisiana"/>
    <n v="70065"/>
    <x v="0"/>
    <x v="1295"/>
    <x v="1"/>
    <s v="Appliances"/>
    <s v="Staple holder"/>
    <x v="1686"/>
    <n v="0.25"/>
    <n v="13.004999999999999"/>
  </r>
  <r>
    <n v="6022"/>
    <x v="2996"/>
    <x v="572"/>
    <d v="2017-08-13T00:00:00"/>
    <x v="3"/>
    <s v="HG-15025"/>
    <s v="Hunter Glantz"/>
    <x v="0"/>
    <s v="United States"/>
    <s v="Kenner"/>
    <s v="Louisiana"/>
    <n v="70065"/>
    <x v="0"/>
    <x v="357"/>
    <x v="2"/>
    <s v="Accessories"/>
    <s v="Sony 64GB Class 10 Micro SDHC R40 Memory Card"/>
    <x v="2215"/>
    <n v="0.15000000000000002"/>
    <n v="61.183"/>
  </r>
  <r>
    <n v="6023"/>
    <x v="2997"/>
    <x v="664"/>
    <d v="2015-11-21T00:00:00"/>
    <x v="1"/>
    <s v="CB-12025"/>
    <s v="Cassandra Brandow"/>
    <x v="0"/>
    <s v="United States"/>
    <s v="Cedar Hill"/>
    <s v="Texas"/>
    <n v="75104"/>
    <x v="2"/>
    <x v="111"/>
    <x v="1"/>
    <s v="Envelopes"/>
    <s v="Redi-Strip #10 Envelopes, 4 1/8 x 9 1/2"/>
    <x v="906"/>
    <n v="0.3"/>
    <n v="4.9559999999999995"/>
  </r>
  <r>
    <n v="6024"/>
    <x v="2998"/>
    <x v="558"/>
    <d v="2018-04-27T00:00:00"/>
    <x v="2"/>
    <s v="LS-16945"/>
    <s v="Linda Southworth"/>
    <x v="1"/>
    <s v="United States"/>
    <s v="Providence"/>
    <s v="Rhode Island"/>
    <n v="2908"/>
    <x v="3"/>
    <x v="1067"/>
    <x v="2"/>
    <s v="Accessories"/>
    <s v="V7 USB Numeric Keypad"/>
    <x v="3401"/>
    <n v="0.25"/>
    <n v="52.484999999999999"/>
  </r>
  <r>
    <n v="6025"/>
    <x v="2999"/>
    <x v="1043"/>
    <d v="2018-08-26T00:00:00"/>
    <x v="0"/>
    <s v="DM-13015"/>
    <s v="Darrin Martin"/>
    <x v="0"/>
    <s v="United States"/>
    <s v="Lancaster"/>
    <s v="Ohio"/>
    <n v="43130"/>
    <x v="3"/>
    <x v="1725"/>
    <x v="1"/>
    <s v="Appliances"/>
    <s v="Avanti 1.7 Cu. Ft. Refrigerator"/>
    <x v="4097"/>
    <n v="0.4"/>
    <n v="387.76320000000004"/>
  </r>
  <r>
    <n v="6026"/>
    <x v="2999"/>
    <x v="1043"/>
    <d v="2018-08-26T00:00:00"/>
    <x v="0"/>
    <s v="DM-13015"/>
    <s v="Darrin Martin"/>
    <x v="0"/>
    <s v="United States"/>
    <s v="Lancaster"/>
    <s v="Ohio"/>
    <n v="43130"/>
    <x v="3"/>
    <x v="727"/>
    <x v="1"/>
    <s v="Paper"/>
    <s v="Xerox 1966"/>
    <x v="559"/>
    <n v="0.4"/>
    <n v="6.2207999999999997"/>
  </r>
  <r>
    <n v="6027"/>
    <x v="3000"/>
    <x v="660"/>
    <d v="2018-03-02T00:00:00"/>
    <x v="1"/>
    <s v="AC-10615"/>
    <s v="Ann Chong"/>
    <x v="1"/>
    <s v="United States"/>
    <s v="Seattle"/>
    <s v="Washington"/>
    <n v="98115"/>
    <x v="1"/>
    <x v="1471"/>
    <x v="1"/>
    <s v="Fasteners"/>
    <s v="Alliance Rubber Bands"/>
    <x v="3566"/>
    <n v="0.4"/>
    <n v="5.04"/>
  </r>
  <r>
    <n v="6028"/>
    <x v="3000"/>
    <x v="660"/>
    <d v="2018-03-02T00:00:00"/>
    <x v="1"/>
    <s v="AC-10615"/>
    <s v="Ann Chong"/>
    <x v="1"/>
    <s v="United States"/>
    <s v="Seattle"/>
    <s v="Washington"/>
    <n v="98115"/>
    <x v="1"/>
    <x v="831"/>
    <x v="2"/>
    <s v="Phones"/>
    <s v="invisibleSHIELD by ZAGG Smudge-Free Screen Protector"/>
    <x v="994"/>
    <n v="0.4"/>
    <n v="43.175999999999995"/>
  </r>
  <r>
    <n v="6029"/>
    <x v="3001"/>
    <x v="258"/>
    <d v="2017-11-21T00:00:00"/>
    <x v="2"/>
    <s v="LT-17110"/>
    <s v="Liz Thompson"/>
    <x v="0"/>
    <s v="United States"/>
    <s v="Jacksonville"/>
    <s v="North Carolina"/>
    <n v="28540"/>
    <x v="0"/>
    <x v="684"/>
    <x v="1"/>
    <s v="Art"/>
    <s v="Deluxe Chalkboard Eraser Cleaner"/>
    <x v="4098"/>
    <n v="0.15000000000000002"/>
    <n v="15.708"/>
  </r>
  <r>
    <n v="6030"/>
    <x v="3002"/>
    <x v="696"/>
    <d v="2017-11-15T00:00:00"/>
    <x v="2"/>
    <s v="TB-21250"/>
    <s v="Tim Brockman"/>
    <x v="0"/>
    <s v="United States"/>
    <s v="Los Angeles"/>
    <s v="California"/>
    <n v="90049"/>
    <x v="1"/>
    <x v="950"/>
    <x v="1"/>
    <s v="Art"/>
    <s v="Newell 35"/>
    <x v="294"/>
    <n v="0.45"/>
    <n v="5.4119999999999999"/>
  </r>
  <r>
    <n v="6031"/>
    <x v="3003"/>
    <x v="91"/>
    <d v="2018-07-06T00:00:00"/>
    <x v="3"/>
    <s v="AH-10585"/>
    <s v="Angele Hood"/>
    <x v="0"/>
    <s v="United States"/>
    <s v="Miami"/>
    <s v="Florida"/>
    <n v="33142"/>
    <x v="0"/>
    <x v="1180"/>
    <x v="0"/>
    <s v="Chairs"/>
    <s v="Global Comet Stacking Armless Chair"/>
    <x v="4099"/>
    <n v="0.15000000000000002"/>
    <n v="203.35400000000001"/>
  </r>
  <r>
    <n v="6032"/>
    <x v="3004"/>
    <x v="591"/>
    <d v="2018-01-01T00:00:00"/>
    <x v="1"/>
    <s v="SS-20140"/>
    <s v="Saphhira Shifley"/>
    <x v="1"/>
    <s v="United States"/>
    <s v="Nashua"/>
    <s v="New Hampshire"/>
    <n v="3060"/>
    <x v="3"/>
    <x v="1226"/>
    <x v="0"/>
    <s v="Furnishings"/>
    <s v="Master Big Foot Doorstop, Beige"/>
    <x v="3051"/>
    <n v="0.4"/>
    <n v="12.672000000000001"/>
  </r>
  <r>
    <n v="6033"/>
    <x v="3005"/>
    <x v="756"/>
    <d v="2018-04-25T00:00:00"/>
    <x v="2"/>
    <s v="TD-20995"/>
    <s v="Tamara Dahlen"/>
    <x v="0"/>
    <s v="United States"/>
    <s v="New York City"/>
    <s v="New York"/>
    <n v="10011"/>
    <x v="3"/>
    <x v="133"/>
    <x v="1"/>
    <s v="Supplies"/>
    <s v="Fiskars Softgrip Scissors"/>
    <x v="2735"/>
    <n v="0.25"/>
    <n v="41.174999999999997"/>
  </r>
  <r>
    <n v="6034"/>
    <x v="3006"/>
    <x v="639"/>
    <d v="2016-12-18T00:00:00"/>
    <x v="1"/>
    <s v="PP-18955"/>
    <s v="Paul Prost"/>
    <x v="2"/>
    <s v="United States"/>
    <s v="Los Angeles"/>
    <s v="California"/>
    <n v="90036"/>
    <x v="1"/>
    <x v="1524"/>
    <x v="0"/>
    <s v="Furnishings"/>
    <s v="Master Caster Door Stop, Gray"/>
    <x v="593"/>
    <n v="0.4"/>
    <n v="9.1440000000000001"/>
  </r>
  <r>
    <n v="6035"/>
    <x v="3007"/>
    <x v="1083"/>
    <d v="2016-04-25T00:00:00"/>
    <x v="1"/>
    <s v="PG-18820"/>
    <s v="Patrick Gardner"/>
    <x v="0"/>
    <s v="United States"/>
    <s v="Carrollton"/>
    <s v="Texas"/>
    <n v="75007"/>
    <x v="2"/>
    <x v="414"/>
    <x v="1"/>
    <s v="Appliances"/>
    <s v="Fellowes Premier Superior Surge Suppressor, 10-Outlet, With Phone and Remote"/>
    <x v="4100"/>
    <n v="0.3"/>
    <n v="13.6976"/>
  </r>
  <r>
    <n v="6036"/>
    <x v="3007"/>
    <x v="1083"/>
    <d v="2016-04-25T00:00:00"/>
    <x v="1"/>
    <s v="PG-18820"/>
    <s v="Patrick Gardner"/>
    <x v="0"/>
    <s v="United States"/>
    <s v="Carrollton"/>
    <s v="Texas"/>
    <n v="75007"/>
    <x v="2"/>
    <x v="760"/>
    <x v="1"/>
    <s v="Binders"/>
    <s v="Fellowes PB300 Plastic Comb Binding Machine"/>
    <x v="4101"/>
    <n v="0.3"/>
    <n v="217.27439999999999"/>
  </r>
  <r>
    <n v="6037"/>
    <x v="3008"/>
    <x v="913"/>
    <d v="2017-09-08T00:00:00"/>
    <x v="1"/>
    <s v="AA-10645"/>
    <s v="Anna Andreadi"/>
    <x v="0"/>
    <s v="United States"/>
    <s v="Georgetown"/>
    <s v="Kentucky"/>
    <n v="40324"/>
    <x v="0"/>
    <x v="378"/>
    <x v="0"/>
    <s v="Furnishings"/>
    <s v="Coloredge Poster Frame"/>
    <x v="528"/>
    <n v="0.25"/>
    <n v="31.950000000000003"/>
  </r>
  <r>
    <n v="6038"/>
    <x v="3008"/>
    <x v="913"/>
    <d v="2017-09-08T00:00:00"/>
    <x v="1"/>
    <s v="AA-10645"/>
    <s v="Anna Andreadi"/>
    <x v="0"/>
    <s v="United States"/>
    <s v="Georgetown"/>
    <s v="Kentucky"/>
    <n v="40324"/>
    <x v="0"/>
    <x v="412"/>
    <x v="1"/>
    <s v="Binders"/>
    <s v="Poly Designer Cover &amp; Back"/>
    <x v="3273"/>
    <n v="0.25"/>
    <n v="85.454999999999998"/>
  </r>
  <r>
    <n v="6039"/>
    <x v="3008"/>
    <x v="913"/>
    <d v="2017-09-08T00:00:00"/>
    <x v="1"/>
    <s v="AA-10645"/>
    <s v="Anna Andreadi"/>
    <x v="0"/>
    <s v="United States"/>
    <s v="Georgetown"/>
    <s v="Kentucky"/>
    <n v="40324"/>
    <x v="0"/>
    <x v="571"/>
    <x v="1"/>
    <s v="Storage"/>
    <s v="Fellowes Neat Ideas Storage Cubes"/>
    <x v="677"/>
    <n v="0.35"/>
    <n v="84.447999999999993"/>
  </r>
  <r>
    <n v="6040"/>
    <x v="3008"/>
    <x v="913"/>
    <d v="2017-09-08T00:00:00"/>
    <x v="1"/>
    <s v="AA-10645"/>
    <s v="Anna Andreadi"/>
    <x v="0"/>
    <s v="United States"/>
    <s v="Georgetown"/>
    <s v="Kentucky"/>
    <n v="40324"/>
    <x v="0"/>
    <x v="1273"/>
    <x v="1"/>
    <s v="Art"/>
    <s v="Nontoxic Chalk"/>
    <x v="266"/>
    <n v="0.15000000000000002"/>
    <n v="4.4880000000000004"/>
  </r>
  <r>
    <n v="6041"/>
    <x v="3009"/>
    <x v="241"/>
    <d v="2018-09-29T00:00:00"/>
    <x v="1"/>
    <s v="FA-14230"/>
    <s v="Frank Atkinson"/>
    <x v="1"/>
    <s v="United States"/>
    <s v="Los Angeles"/>
    <s v="California"/>
    <n v="90008"/>
    <x v="1"/>
    <x v="1118"/>
    <x v="2"/>
    <s v="Phones"/>
    <s v="Wilson Electronics DB Pro Signal Booster"/>
    <x v="3848"/>
    <n v="0.4"/>
    <n v="515.52"/>
  </r>
  <r>
    <n v="6042"/>
    <x v="3009"/>
    <x v="241"/>
    <d v="2018-09-29T00:00:00"/>
    <x v="1"/>
    <s v="FA-14230"/>
    <s v="Frank Atkinson"/>
    <x v="1"/>
    <s v="United States"/>
    <s v="Los Angeles"/>
    <s v="California"/>
    <n v="90008"/>
    <x v="1"/>
    <x v="1770"/>
    <x v="2"/>
    <s v="Machines"/>
    <s v="Socket Bluetooth Cordless Hand Scanner (CHS)"/>
    <x v="4102"/>
    <n v="0.45"/>
    <n v="278.45400000000001"/>
  </r>
  <r>
    <n v="6043"/>
    <x v="3010"/>
    <x v="1084"/>
    <d v="2017-02-08T00:00:00"/>
    <x v="1"/>
    <s v="TB-21520"/>
    <s v="Tracy Blumstein"/>
    <x v="0"/>
    <s v="United States"/>
    <s v="Sierra Vista"/>
    <s v="Arizona"/>
    <n v="85635"/>
    <x v="1"/>
    <x v="1104"/>
    <x v="0"/>
    <s v="Furnishings"/>
    <s v="Nu-Dell Float Frame 11 x 14 1/2"/>
    <x v="322"/>
    <n v="0.4"/>
    <n v="8.6207999999999991"/>
  </r>
  <r>
    <n v="6044"/>
    <x v="3011"/>
    <x v="240"/>
    <d v="2018-05-24T00:00:00"/>
    <x v="0"/>
    <s v="AH-10075"/>
    <s v="Adam Hart"/>
    <x v="1"/>
    <s v="United States"/>
    <s v="Knoxville"/>
    <s v="Tennessee"/>
    <n v="37918"/>
    <x v="0"/>
    <x v="541"/>
    <x v="0"/>
    <s v="Chairs"/>
    <s v="Office Star - Mesh Screen back chair with Vinyl seat"/>
    <x v="2317"/>
    <n v="0.15000000000000002"/>
    <n v="267.19919999999996"/>
  </r>
  <r>
    <n v="6045"/>
    <x v="3011"/>
    <x v="240"/>
    <d v="2018-05-24T00:00:00"/>
    <x v="0"/>
    <s v="AH-10075"/>
    <s v="Adam Hart"/>
    <x v="1"/>
    <s v="United States"/>
    <s v="Knoxville"/>
    <s v="Tennessee"/>
    <n v="37918"/>
    <x v="0"/>
    <x v="1050"/>
    <x v="1"/>
    <s v="Paper"/>
    <s v="Xerox 1949"/>
    <x v="2825"/>
    <n v="0.25"/>
    <n v="20.916"/>
  </r>
  <r>
    <n v="6046"/>
    <x v="3012"/>
    <x v="37"/>
    <d v="2016-09-08T00:00:00"/>
    <x v="1"/>
    <s v="CP-12085"/>
    <s v="Cathy Prescott"/>
    <x v="1"/>
    <s v="United States"/>
    <s v="Tucson"/>
    <s v="Arizona"/>
    <n v="85705"/>
    <x v="1"/>
    <x v="1071"/>
    <x v="0"/>
    <s v="Furnishings"/>
    <s v="GE 48 Fluorescent Tube, Cool White Energy Saver, 34 Watts, 30/Box"/>
    <x v="4103"/>
    <n v="0.4"/>
    <n v="142.8912"/>
  </r>
  <r>
    <n v="6047"/>
    <x v="3013"/>
    <x v="632"/>
    <d v="2017-06-16T00:00:00"/>
    <x v="1"/>
    <s v="BF-11215"/>
    <s v="Benjamin Farhat"/>
    <x v="2"/>
    <s v="United States"/>
    <s v="Minneapolis"/>
    <s v="Minnesota"/>
    <n v="55407"/>
    <x v="2"/>
    <x v="1744"/>
    <x v="0"/>
    <s v="Tables"/>
    <s v="Bush Cubix Conference Tables, Fully Assembled"/>
    <x v="4104"/>
    <n v="0.35"/>
    <n v="450.41100000000006"/>
  </r>
  <r>
    <n v="6048"/>
    <x v="3014"/>
    <x v="209"/>
    <d v="2016-11-11T00:00:00"/>
    <x v="1"/>
    <s v="CP-12340"/>
    <s v="Christine Phan"/>
    <x v="1"/>
    <s v="United States"/>
    <s v="Miami"/>
    <s v="Florida"/>
    <n v="33142"/>
    <x v="0"/>
    <x v="570"/>
    <x v="1"/>
    <s v="Binders"/>
    <s v="Avery Hanging File Binders"/>
    <x v="4105"/>
    <n v="0.25"/>
    <n v="12.109500000000001"/>
  </r>
  <r>
    <n v="6049"/>
    <x v="3014"/>
    <x v="209"/>
    <d v="2016-11-11T00:00:00"/>
    <x v="1"/>
    <s v="CP-12340"/>
    <s v="Christine Phan"/>
    <x v="1"/>
    <s v="United States"/>
    <s v="Miami"/>
    <s v="Florida"/>
    <n v="33142"/>
    <x v="0"/>
    <x v="1176"/>
    <x v="1"/>
    <s v="Binders"/>
    <s v="GBC DocuBind TL300 Electric Binding System"/>
    <x v="4106"/>
    <n v="0.25"/>
    <n v="1009.11375"/>
  </r>
  <r>
    <n v="6050"/>
    <x v="3015"/>
    <x v="1085"/>
    <d v="2017-06-18T00:00:00"/>
    <x v="2"/>
    <s v="LS-17245"/>
    <s v="Lynn Smith"/>
    <x v="0"/>
    <s v="United States"/>
    <s v="Houston"/>
    <s v="Texas"/>
    <n v="77036"/>
    <x v="2"/>
    <x v="1693"/>
    <x v="1"/>
    <s v="Paper"/>
    <s v="Xerox 19"/>
    <x v="4107"/>
    <n v="0.3"/>
    <n v="121.44159999999999"/>
  </r>
  <r>
    <n v="6051"/>
    <x v="3016"/>
    <x v="334"/>
    <d v="2016-04-30T00:00:00"/>
    <x v="1"/>
    <s v="TS-21655"/>
    <s v="Trudy Schmidt"/>
    <x v="0"/>
    <s v="United States"/>
    <s v="Milwaukee"/>
    <s v="Wisconsin"/>
    <n v="53209"/>
    <x v="2"/>
    <x v="332"/>
    <x v="1"/>
    <s v="Art"/>
    <s v="Newell 324"/>
    <x v="2444"/>
    <n v="0.35"/>
    <n v="37.537500000000001"/>
  </r>
  <r>
    <n v="6052"/>
    <x v="3016"/>
    <x v="334"/>
    <d v="2016-04-30T00:00:00"/>
    <x v="1"/>
    <s v="TS-21655"/>
    <s v="Trudy Schmidt"/>
    <x v="0"/>
    <s v="United States"/>
    <s v="Milwaukee"/>
    <s v="Wisconsin"/>
    <n v="53209"/>
    <x v="2"/>
    <x v="1309"/>
    <x v="1"/>
    <s v="Appliances"/>
    <s v="Belkin 5 Outlet SurgeMaster Power Centers"/>
    <x v="4108"/>
    <n v="0.3"/>
    <n v="190.67999999999998"/>
  </r>
  <r>
    <n v="6053"/>
    <x v="3017"/>
    <x v="713"/>
    <d v="2017-09-26T00:00:00"/>
    <x v="0"/>
    <s v="JS-15940"/>
    <s v="Joni Sundaresam"/>
    <x v="2"/>
    <s v="United States"/>
    <s v="Lancaster"/>
    <s v="Ohio"/>
    <n v="43130"/>
    <x v="3"/>
    <x v="1025"/>
    <x v="1"/>
    <s v="Paper"/>
    <s v="Xerox 1970"/>
    <x v="1627"/>
    <n v="0.4"/>
    <n v="7.1711999999999998"/>
  </r>
  <r>
    <n v="6054"/>
    <x v="3017"/>
    <x v="713"/>
    <d v="2017-09-26T00:00:00"/>
    <x v="0"/>
    <s v="JS-15940"/>
    <s v="Joni Sundaresam"/>
    <x v="2"/>
    <s v="United States"/>
    <s v="Lancaster"/>
    <s v="Ohio"/>
    <n v="43130"/>
    <x v="3"/>
    <x v="1457"/>
    <x v="0"/>
    <s v="Furnishings"/>
    <s v="Eldon 400 Class Desk Accessories, Black Carbon"/>
    <x v="4109"/>
    <n v="0.4"/>
    <n v="16.8"/>
  </r>
  <r>
    <n v="6055"/>
    <x v="3017"/>
    <x v="713"/>
    <d v="2017-09-26T00:00:00"/>
    <x v="0"/>
    <s v="JS-15940"/>
    <s v="Joni Sundaresam"/>
    <x v="2"/>
    <s v="United States"/>
    <s v="Lancaster"/>
    <s v="Ohio"/>
    <n v="43130"/>
    <x v="3"/>
    <x v="699"/>
    <x v="1"/>
    <s v="Binders"/>
    <s v="Fellowes Black Plastic Comb Bindings"/>
    <x v="4110"/>
    <n v="0.4"/>
    <n v="7.3205999999999998"/>
  </r>
  <r>
    <n v="6056"/>
    <x v="3018"/>
    <x v="298"/>
    <d v="2017-08-20T00:00:00"/>
    <x v="2"/>
    <s v="NF-18385"/>
    <s v="Natalie Fritzler"/>
    <x v="0"/>
    <s v="United States"/>
    <s v="Edinburg"/>
    <s v="Texas"/>
    <n v="78539"/>
    <x v="2"/>
    <x v="1339"/>
    <x v="1"/>
    <s v="Binders"/>
    <s v="GBC Wire Binding Combs"/>
    <x v="4111"/>
    <n v="0.3"/>
    <n v="1.4476"/>
  </r>
  <r>
    <n v="6057"/>
    <x v="3018"/>
    <x v="298"/>
    <d v="2017-08-20T00:00:00"/>
    <x v="2"/>
    <s v="NF-18385"/>
    <s v="Natalie Fritzler"/>
    <x v="0"/>
    <s v="United States"/>
    <s v="Edinburg"/>
    <s v="Texas"/>
    <n v="78539"/>
    <x v="2"/>
    <x v="1402"/>
    <x v="1"/>
    <s v="Paper"/>
    <s v="Advantus Motivational Note Cards"/>
    <x v="1332"/>
    <n v="0.3"/>
    <n v="58.687999999999995"/>
  </r>
  <r>
    <n v="6058"/>
    <x v="3019"/>
    <x v="1086"/>
    <d v="2015-03-08T00:00:00"/>
    <x v="1"/>
    <s v="KN-16705"/>
    <s v="Kristina Nunn"/>
    <x v="2"/>
    <s v="United States"/>
    <s v="New York City"/>
    <s v="New York"/>
    <n v="10009"/>
    <x v="3"/>
    <x v="152"/>
    <x v="1"/>
    <s v="Envelopes"/>
    <s v="Staple envelope"/>
    <x v="710"/>
    <n v="0.4"/>
    <n v="6.8159999999999998"/>
  </r>
  <r>
    <n v="6059"/>
    <x v="3019"/>
    <x v="1086"/>
    <d v="2015-03-08T00:00:00"/>
    <x v="1"/>
    <s v="KN-16705"/>
    <s v="Kristina Nunn"/>
    <x v="2"/>
    <s v="United States"/>
    <s v="New York City"/>
    <s v="New York"/>
    <n v="10009"/>
    <x v="3"/>
    <x v="57"/>
    <x v="1"/>
    <s v="Paper"/>
    <s v="Array Parchment Paper, Assorted Colors"/>
    <x v="3343"/>
    <n v="0.4"/>
    <n v="21.84"/>
  </r>
  <r>
    <n v="6060"/>
    <x v="3020"/>
    <x v="125"/>
    <d v="2016-01-03T00:00:00"/>
    <x v="1"/>
    <s v="GA-14725"/>
    <s v="Guy Armstrong"/>
    <x v="0"/>
    <s v="United States"/>
    <s v="Philadelphia"/>
    <s v="Pennsylvania"/>
    <n v="19120"/>
    <x v="3"/>
    <x v="1563"/>
    <x v="2"/>
    <s v="Accessories"/>
    <s v="Maxell Pro 80 Minute CD-R, 10/Pack"/>
    <x v="886"/>
    <n v="0.25"/>
    <n v="20.975999999999999"/>
  </r>
  <r>
    <n v="6061"/>
    <x v="3021"/>
    <x v="889"/>
    <d v="2016-04-16T00:00:00"/>
    <x v="1"/>
    <s v="EH-14125"/>
    <s v="Eugene Hildebrand"/>
    <x v="2"/>
    <s v="United States"/>
    <s v="Rochester"/>
    <s v="New York"/>
    <n v="14609"/>
    <x v="3"/>
    <x v="841"/>
    <x v="1"/>
    <s v="Storage"/>
    <s v="Steel Personal Filing/Posting Tote"/>
    <x v="4112"/>
    <n v="0.5"/>
    <n v="71.02"/>
  </r>
  <r>
    <n v="6062"/>
    <x v="3021"/>
    <x v="889"/>
    <d v="2016-04-16T00:00:00"/>
    <x v="1"/>
    <s v="EH-14125"/>
    <s v="Eugene Hildebrand"/>
    <x v="2"/>
    <s v="United States"/>
    <s v="Rochester"/>
    <s v="New York"/>
    <n v="14609"/>
    <x v="3"/>
    <x v="282"/>
    <x v="1"/>
    <s v="Art"/>
    <s v="Faber Castell Col-Erase Pencils"/>
    <x v="1835"/>
    <n v="0.25"/>
    <n v="11.0025"/>
  </r>
  <r>
    <n v="6063"/>
    <x v="3022"/>
    <x v="707"/>
    <d v="2016-12-30T00:00:00"/>
    <x v="0"/>
    <s v="RA-19285"/>
    <s v="Ralph Arnett"/>
    <x v="0"/>
    <s v="United States"/>
    <s v="San Diego"/>
    <s v="California"/>
    <n v="92037"/>
    <x v="1"/>
    <x v="851"/>
    <x v="2"/>
    <s v="Copiers"/>
    <s v="Brother DCP1000 Digital 3 in 1 Multifunction Machine"/>
    <x v="4113"/>
    <n v="0.5"/>
    <n v="599.98"/>
  </r>
  <r>
    <n v="6064"/>
    <x v="3022"/>
    <x v="707"/>
    <d v="2016-12-30T00:00:00"/>
    <x v="0"/>
    <s v="RA-19285"/>
    <s v="Ralph Arnett"/>
    <x v="0"/>
    <s v="United States"/>
    <s v="San Diego"/>
    <s v="California"/>
    <n v="92037"/>
    <x v="1"/>
    <x v="794"/>
    <x v="1"/>
    <s v="Paper"/>
    <s v="Important Message Pads, 50 4-1/4 x 5-1/2 Forms per Pad"/>
    <x v="2336"/>
    <n v="0.4"/>
    <n v="7.56"/>
  </r>
  <r>
    <n v="6065"/>
    <x v="3022"/>
    <x v="707"/>
    <d v="2016-12-30T00:00:00"/>
    <x v="0"/>
    <s v="RA-19285"/>
    <s v="Ralph Arnett"/>
    <x v="0"/>
    <s v="United States"/>
    <s v="San Diego"/>
    <s v="California"/>
    <n v="92037"/>
    <x v="1"/>
    <x v="457"/>
    <x v="1"/>
    <s v="Paper"/>
    <s v="Great White Multi-Use Recycled Paper (20Lb. and 84 Bright)"/>
    <x v="1444"/>
    <n v="0.4"/>
    <n v="10.764000000000001"/>
  </r>
  <r>
    <n v="6066"/>
    <x v="3023"/>
    <x v="57"/>
    <d v="2016-04-07T00:00:00"/>
    <x v="2"/>
    <s v="TT-21070"/>
    <s v="Ted Trevino"/>
    <x v="0"/>
    <s v="United States"/>
    <s v="Philadelphia"/>
    <s v="Pennsylvania"/>
    <n v="19120"/>
    <x v="3"/>
    <x v="639"/>
    <x v="1"/>
    <s v="Labels"/>
    <s v="Avery 499"/>
    <x v="4114"/>
    <n v="0.4"/>
    <n v="14.3424"/>
  </r>
  <r>
    <n v="6067"/>
    <x v="3024"/>
    <x v="184"/>
    <d v="2016-01-23T00:00:00"/>
    <x v="1"/>
    <s v="AH-10465"/>
    <s v="Amy Hunt"/>
    <x v="0"/>
    <s v="United States"/>
    <s v="Bartlett"/>
    <s v="Tennessee"/>
    <n v="38134"/>
    <x v="0"/>
    <x v="1205"/>
    <x v="1"/>
    <s v="Supplies"/>
    <s v="Acme Hot Forged Carbon Steel Scissors with Nickel-Plated Handles, 3 7/8 Cut, 8L"/>
    <x v="4115"/>
    <n v="0.15000000000000002"/>
    <n v="75.616"/>
  </r>
  <r>
    <n v="6068"/>
    <x v="3025"/>
    <x v="968"/>
    <d v="2018-05-24T00:00:00"/>
    <x v="1"/>
    <s v="CC-12430"/>
    <s v="Chuck Clark"/>
    <x v="2"/>
    <s v="United States"/>
    <s v="Lakewood"/>
    <s v="California"/>
    <n v="90712"/>
    <x v="1"/>
    <x v="405"/>
    <x v="0"/>
    <s v="Chairs"/>
    <s v="Global Geo Office Task Chair, Gray"/>
    <x v="4116"/>
    <n v="0.45"/>
    <n v="285.04960000000005"/>
  </r>
  <r>
    <n v="6069"/>
    <x v="3025"/>
    <x v="968"/>
    <d v="2018-05-24T00:00:00"/>
    <x v="1"/>
    <s v="CC-12430"/>
    <s v="Chuck Clark"/>
    <x v="2"/>
    <s v="United States"/>
    <s v="Lakewood"/>
    <s v="California"/>
    <n v="90712"/>
    <x v="1"/>
    <x v="770"/>
    <x v="0"/>
    <s v="Furnishings"/>
    <s v="G.E. Halogen Desk Lamp Bulbs"/>
    <x v="4117"/>
    <n v="0.4"/>
    <n v="4.1879999999999997"/>
  </r>
  <r>
    <n v="6070"/>
    <x v="3025"/>
    <x v="968"/>
    <d v="2018-05-24T00:00:00"/>
    <x v="1"/>
    <s v="CC-12430"/>
    <s v="Chuck Clark"/>
    <x v="2"/>
    <s v="United States"/>
    <s v="Lakewood"/>
    <s v="California"/>
    <n v="90712"/>
    <x v="1"/>
    <x v="1771"/>
    <x v="2"/>
    <s v="Machines"/>
    <s v="Okidata B400 Printer"/>
    <x v="4118"/>
    <n v="0.45"/>
    <n v="188.76000000000002"/>
  </r>
  <r>
    <n v="6071"/>
    <x v="3026"/>
    <x v="802"/>
    <d v="2018-08-20T00:00:00"/>
    <x v="1"/>
    <s v="KD-16495"/>
    <s v="Keith Dawkins"/>
    <x v="1"/>
    <s v="United States"/>
    <s v="Philadelphia"/>
    <s v="Pennsylvania"/>
    <n v="19120"/>
    <x v="3"/>
    <x v="676"/>
    <x v="1"/>
    <s v="Labels"/>
    <s v="Avery 486"/>
    <x v="1569"/>
    <n v="0.4"/>
    <n v="10.526400000000001"/>
  </r>
  <r>
    <n v="6072"/>
    <x v="3027"/>
    <x v="620"/>
    <d v="2017-01-04T00:00:00"/>
    <x v="1"/>
    <s v="BG-11035"/>
    <s v="Barry Gonzalez"/>
    <x v="0"/>
    <s v="United States"/>
    <s v="Austin"/>
    <s v="Texas"/>
    <n v="78745"/>
    <x v="2"/>
    <x v="621"/>
    <x v="1"/>
    <s v="Storage"/>
    <s v="Fellowes Stor/Drawer Steel Plus Storage Drawers"/>
    <x v="4119"/>
    <n v="0.4"/>
    <n v="91.612799999999993"/>
  </r>
  <r>
    <n v="6073"/>
    <x v="3027"/>
    <x v="620"/>
    <d v="2017-01-04T00:00:00"/>
    <x v="1"/>
    <s v="BG-11035"/>
    <s v="Barry Gonzalez"/>
    <x v="0"/>
    <s v="United States"/>
    <s v="Austin"/>
    <s v="Texas"/>
    <n v="78745"/>
    <x v="2"/>
    <x v="845"/>
    <x v="1"/>
    <s v="Fasteners"/>
    <s v="Stockwell Push Pins"/>
    <x v="4120"/>
    <n v="0.3"/>
    <n v="2.4415999999999998"/>
  </r>
  <r>
    <n v="6074"/>
    <x v="3027"/>
    <x v="620"/>
    <d v="2017-01-04T00:00:00"/>
    <x v="1"/>
    <s v="BG-11035"/>
    <s v="Barry Gonzalez"/>
    <x v="0"/>
    <s v="United States"/>
    <s v="Austin"/>
    <s v="Texas"/>
    <n v="78745"/>
    <x v="2"/>
    <x v="327"/>
    <x v="1"/>
    <s v="Supplies"/>
    <s v="Staple remover"/>
    <x v="4121"/>
    <n v="0.35"/>
    <n v="3.8271999999999999"/>
  </r>
  <r>
    <n v="6075"/>
    <x v="3028"/>
    <x v="53"/>
    <d v="2018-12-29T00:00:00"/>
    <x v="1"/>
    <s v="FH-14365"/>
    <s v="Fred Hopkins"/>
    <x v="1"/>
    <s v="United States"/>
    <s v="Los Angeles"/>
    <s v="California"/>
    <n v="90008"/>
    <x v="1"/>
    <x v="1242"/>
    <x v="1"/>
    <s v="Binders"/>
    <s v="GBC DocuBind P50 Personal Binding Machine"/>
    <x v="1830"/>
    <n v="0.4"/>
    <n v="92.131199999999993"/>
  </r>
  <r>
    <n v="6076"/>
    <x v="3028"/>
    <x v="53"/>
    <d v="2018-12-29T00:00:00"/>
    <x v="1"/>
    <s v="FH-14365"/>
    <s v="Fred Hopkins"/>
    <x v="1"/>
    <s v="United States"/>
    <s v="Los Angeles"/>
    <s v="California"/>
    <n v="90008"/>
    <x v="1"/>
    <x v="273"/>
    <x v="1"/>
    <s v="Storage"/>
    <s v="Tennsco Stur-D-Stor Boltless Shelving, 5 Shelves, 24 Deep, Sand"/>
    <x v="4122"/>
    <n v="0.5"/>
    <n v="135.31"/>
  </r>
  <r>
    <n v="6077"/>
    <x v="3029"/>
    <x v="142"/>
    <d v="2017-09-07T00:00:00"/>
    <x v="1"/>
    <s v="PG-18820"/>
    <s v="Patrick Gardner"/>
    <x v="0"/>
    <s v="United States"/>
    <s v="New York City"/>
    <s v="New York"/>
    <n v="10011"/>
    <x v="3"/>
    <x v="475"/>
    <x v="2"/>
    <s v="Accessories"/>
    <s v="Enermax Aurora Lite Keyboard"/>
    <x v="511"/>
    <n v="0.25"/>
    <n v="351.67499999999995"/>
  </r>
  <r>
    <n v="6078"/>
    <x v="3029"/>
    <x v="142"/>
    <d v="2017-09-07T00:00:00"/>
    <x v="1"/>
    <s v="PG-18820"/>
    <s v="Patrick Gardner"/>
    <x v="0"/>
    <s v="United States"/>
    <s v="New York City"/>
    <s v="New York"/>
    <n v="10011"/>
    <x v="3"/>
    <x v="1519"/>
    <x v="2"/>
    <s v="Accessories"/>
    <s v="Memorex Mini Travel Drive 64 GB USB 2.0 Flash Drive"/>
    <x v="4123"/>
    <n v="0.25"/>
    <n v="54.36"/>
  </r>
  <r>
    <n v="6079"/>
    <x v="3029"/>
    <x v="142"/>
    <d v="2017-09-07T00:00:00"/>
    <x v="1"/>
    <s v="PG-18820"/>
    <s v="Patrick Gardner"/>
    <x v="0"/>
    <s v="United States"/>
    <s v="New York City"/>
    <s v="New York"/>
    <n v="10011"/>
    <x v="3"/>
    <x v="503"/>
    <x v="1"/>
    <s v="Supplies"/>
    <s v="Acme Value Line Scissors"/>
    <x v="1023"/>
    <n v="0.25"/>
    <n v="8.2124999999999986"/>
  </r>
  <r>
    <n v="6080"/>
    <x v="3029"/>
    <x v="142"/>
    <d v="2017-09-07T00:00:00"/>
    <x v="1"/>
    <s v="PG-18820"/>
    <s v="Patrick Gardner"/>
    <x v="0"/>
    <s v="United States"/>
    <s v="New York City"/>
    <s v="New York"/>
    <n v="10011"/>
    <x v="3"/>
    <x v="441"/>
    <x v="0"/>
    <s v="Furnishings"/>
    <s v="Howard Miller 14-1/2 Diameter Chrome Round Wall Clock"/>
    <x v="1838"/>
    <n v="0.4"/>
    <n v="115.092"/>
  </r>
  <r>
    <n v="6081"/>
    <x v="3030"/>
    <x v="485"/>
    <d v="2018-08-08T00:00:00"/>
    <x v="2"/>
    <s v="NZ-18565"/>
    <s v="Nick Zandusky"/>
    <x v="2"/>
    <s v="United States"/>
    <s v="Houston"/>
    <s v="Texas"/>
    <n v="77070"/>
    <x v="2"/>
    <x v="1222"/>
    <x v="1"/>
    <s v="Storage"/>
    <s v="Tennsco Lockers, Sand"/>
    <x v="4124"/>
    <n v="0.4"/>
    <n v="90.633600000000001"/>
  </r>
  <r>
    <n v="6082"/>
    <x v="3031"/>
    <x v="1087"/>
    <d v="2015-02-18T00:00:00"/>
    <x v="3"/>
    <s v="TB-21595"/>
    <s v="Troy Blackwell"/>
    <x v="0"/>
    <s v="United States"/>
    <s v="Lubbock"/>
    <s v="Texas"/>
    <n v="79424"/>
    <x v="2"/>
    <x v="1598"/>
    <x v="0"/>
    <s v="Furnishings"/>
    <s v="DAX Copper Panel Document Frame, 5 x 7 Size"/>
    <x v="2783"/>
    <n v="0.3"/>
    <n v="17.611999999999998"/>
  </r>
  <r>
    <n v="6083"/>
    <x v="3032"/>
    <x v="441"/>
    <d v="2017-11-27T00:00:00"/>
    <x v="1"/>
    <s v="JE-15475"/>
    <s v="Jeremy Ellison"/>
    <x v="0"/>
    <s v="United States"/>
    <s v="Houston"/>
    <s v="Texas"/>
    <n v="77095"/>
    <x v="2"/>
    <x v="1499"/>
    <x v="1"/>
    <s v="Binders"/>
    <s v="Wilson Jones Impact Binders"/>
    <x v="3812"/>
    <n v="0.3"/>
    <n v="4.3511999999999995"/>
  </r>
  <r>
    <n v="6084"/>
    <x v="3032"/>
    <x v="441"/>
    <d v="2017-11-27T00:00:00"/>
    <x v="1"/>
    <s v="JE-15475"/>
    <s v="Jeremy Ellison"/>
    <x v="0"/>
    <s v="United States"/>
    <s v="Houston"/>
    <s v="Texas"/>
    <n v="77095"/>
    <x v="2"/>
    <x v="1609"/>
    <x v="1"/>
    <s v="Art"/>
    <s v="Newell 348"/>
    <x v="3353"/>
    <n v="0.35"/>
    <n v="15.3504"/>
  </r>
  <r>
    <n v="6085"/>
    <x v="3032"/>
    <x v="441"/>
    <d v="2017-11-27T00:00:00"/>
    <x v="1"/>
    <s v="JE-15475"/>
    <s v="Jeremy Ellison"/>
    <x v="0"/>
    <s v="United States"/>
    <s v="Houston"/>
    <s v="Texas"/>
    <n v="77095"/>
    <x v="2"/>
    <x v="1374"/>
    <x v="2"/>
    <s v="Accessories"/>
    <s v="KeyTronic KT800P2 - Keyboard - Black"/>
    <x v="4125"/>
    <n v="0.35"/>
    <n v="15.620800000000001"/>
  </r>
  <r>
    <n v="6086"/>
    <x v="3032"/>
    <x v="441"/>
    <d v="2017-11-27T00:00:00"/>
    <x v="1"/>
    <s v="JE-15475"/>
    <s v="Jeremy Ellison"/>
    <x v="0"/>
    <s v="United States"/>
    <s v="Houston"/>
    <s v="Texas"/>
    <n v="77095"/>
    <x v="2"/>
    <x v="948"/>
    <x v="1"/>
    <s v="Labels"/>
    <s v="Avery 494"/>
    <x v="4126"/>
    <n v="0.3"/>
    <n v="1.4616"/>
  </r>
  <r>
    <n v="6087"/>
    <x v="3032"/>
    <x v="441"/>
    <d v="2017-11-27T00:00:00"/>
    <x v="1"/>
    <s v="JE-15475"/>
    <s v="Jeremy Ellison"/>
    <x v="0"/>
    <s v="United States"/>
    <s v="Houston"/>
    <s v="Texas"/>
    <n v="77095"/>
    <x v="2"/>
    <x v="1390"/>
    <x v="1"/>
    <s v="Binders"/>
    <s v="Accohide Poly Flexible Ring Binders"/>
    <x v="4127"/>
    <n v="0.3"/>
    <n v="3.1415999999999999"/>
  </r>
  <r>
    <n v="6088"/>
    <x v="3033"/>
    <x v="639"/>
    <d v="2016-12-18T00:00:00"/>
    <x v="1"/>
    <s v="EH-13945"/>
    <s v="Eric Hoffmann"/>
    <x v="0"/>
    <s v="United States"/>
    <s v="Costa Mesa"/>
    <s v="California"/>
    <n v="92627"/>
    <x v="1"/>
    <x v="221"/>
    <x v="0"/>
    <s v="Furnishings"/>
    <s v="Staple-based wall hangings"/>
    <x v="4022"/>
    <n v="0.4"/>
    <n v="17.532"/>
  </r>
  <r>
    <n v="6089"/>
    <x v="3034"/>
    <x v="385"/>
    <d v="2016-06-17T00:00:00"/>
    <x v="1"/>
    <s v="BF-10975"/>
    <s v="Barbara Fisher"/>
    <x v="1"/>
    <s v="United States"/>
    <s v="Roswell"/>
    <s v="Georgia"/>
    <n v="30076"/>
    <x v="0"/>
    <x v="680"/>
    <x v="1"/>
    <s v="Paper"/>
    <s v="Xerox 202"/>
    <x v="90"/>
    <n v="0.25"/>
    <n v="4.8600000000000003"/>
  </r>
  <r>
    <n v="6090"/>
    <x v="3035"/>
    <x v="116"/>
    <d v="2018-12-31T00:00:00"/>
    <x v="0"/>
    <s v="PC-18745"/>
    <s v="Pamela Coakley"/>
    <x v="1"/>
    <s v="United States"/>
    <s v="Loveland"/>
    <s v="Colorado"/>
    <n v="80538"/>
    <x v="1"/>
    <x v="922"/>
    <x v="1"/>
    <s v="Binders"/>
    <s v="Avery Reinforcements for Hole-Punch Pages"/>
    <x v="1452"/>
    <n v="0.4"/>
    <n v="0.71279999999999999"/>
  </r>
  <r>
    <n v="6091"/>
    <x v="3036"/>
    <x v="1088"/>
    <d v="2018-09-26T00:00:00"/>
    <x v="1"/>
    <s v="SV-20365"/>
    <s v="Seth Vernon"/>
    <x v="0"/>
    <s v="United States"/>
    <s v="New York City"/>
    <s v="New York"/>
    <n v="10035"/>
    <x v="3"/>
    <x v="931"/>
    <x v="0"/>
    <s v="Chairs"/>
    <s v="Hon Valutask Swivel Chairs"/>
    <x v="4128"/>
    <n v="0.25"/>
    <n v="204.48450000000003"/>
  </r>
  <r>
    <n v="6092"/>
    <x v="3036"/>
    <x v="1088"/>
    <d v="2018-09-26T00:00:00"/>
    <x v="1"/>
    <s v="SV-20365"/>
    <s v="Seth Vernon"/>
    <x v="0"/>
    <s v="United States"/>
    <s v="New York City"/>
    <s v="New York"/>
    <n v="10035"/>
    <x v="3"/>
    <x v="1772"/>
    <x v="2"/>
    <s v="Accessories"/>
    <s v="Logitech Wireless Boombox Speaker - portable - wireless, wired"/>
    <x v="4129"/>
    <n v="0.25"/>
    <n v="159.60000000000002"/>
  </r>
  <r>
    <n v="6093"/>
    <x v="3036"/>
    <x v="1088"/>
    <d v="2018-09-26T00:00:00"/>
    <x v="1"/>
    <s v="SV-20365"/>
    <s v="Seth Vernon"/>
    <x v="0"/>
    <s v="United States"/>
    <s v="New York City"/>
    <s v="New York"/>
    <n v="10035"/>
    <x v="3"/>
    <x v="1671"/>
    <x v="1"/>
    <s v="Paper"/>
    <s v="TOPS Important Message Pads, Canary, 4-1/4 x 5-1/2, 50 Sheets per Pad"/>
    <x v="1782"/>
    <n v="0.4"/>
    <n v="23.112000000000002"/>
  </r>
  <r>
    <n v="6094"/>
    <x v="3036"/>
    <x v="1088"/>
    <d v="2018-09-26T00:00:00"/>
    <x v="1"/>
    <s v="SV-20365"/>
    <s v="Seth Vernon"/>
    <x v="0"/>
    <s v="United States"/>
    <s v="New York City"/>
    <s v="New York"/>
    <n v="10035"/>
    <x v="3"/>
    <x v="477"/>
    <x v="2"/>
    <s v="Accessories"/>
    <s v="SanDisk Cruzer 64 GB USB Flash Drive"/>
    <x v="3605"/>
    <n v="0.25"/>
    <n v="54.480000000000004"/>
  </r>
  <r>
    <n v="6095"/>
    <x v="3036"/>
    <x v="1088"/>
    <d v="2018-09-26T00:00:00"/>
    <x v="1"/>
    <s v="SV-20365"/>
    <s v="Seth Vernon"/>
    <x v="0"/>
    <s v="United States"/>
    <s v="New York City"/>
    <s v="New York"/>
    <n v="10035"/>
    <x v="3"/>
    <x v="75"/>
    <x v="1"/>
    <s v="Storage"/>
    <s v="SimpliFile Personal File, Black Granite, 15w x 6-15/16d x 11-1/4h"/>
    <x v="4130"/>
    <n v="0.5"/>
    <n v="22.7"/>
  </r>
  <r>
    <n v="6096"/>
    <x v="3036"/>
    <x v="1088"/>
    <d v="2018-09-26T00:00:00"/>
    <x v="1"/>
    <s v="SV-20365"/>
    <s v="Seth Vernon"/>
    <x v="0"/>
    <s v="United States"/>
    <s v="New York City"/>
    <s v="New York"/>
    <n v="10035"/>
    <x v="3"/>
    <x v="320"/>
    <x v="1"/>
    <s v="Paper"/>
    <s v="Adams Phone Message Book, 200 Message Capacity, 8 1/16” x 11”"/>
    <x v="1273"/>
    <n v="0.4"/>
    <n v="8.2560000000000002"/>
  </r>
  <r>
    <n v="6097"/>
    <x v="3036"/>
    <x v="1088"/>
    <d v="2018-09-26T00:00:00"/>
    <x v="1"/>
    <s v="SV-20365"/>
    <s v="Seth Vernon"/>
    <x v="0"/>
    <s v="United States"/>
    <s v="New York City"/>
    <s v="New York"/>
    <n v="10035"/>
    <x v="3"/>
    <x v="51"/>
    <x v="0"/>
    <s v="Chairs"/>
    <s v="Global Leather Task Chair, Black"/>
    <x v="4131"/>
    <n v="0.25"/>
    <n v="60.743250000000003"/>
  </r>
  <r>
    <n v="6098"/>
    <x v="3036"/>
    <x v="1088"/>
    <d v="2018-09-26T00:00:00"/>
    <x v="1"/>
    <s v="SV-20365"/>
    <s v="Seth Vernon"/>
    <x v="0"/>
    <s v="United States"/>
    <s v="New York City"/>
    <s v="New York"/>
    <n v="10035"/>
    <x v="3"/>
    <x v="185"/>
    <x v="1"/>
    <s v="Binders"/>
    <s v="Pressboard Covers with Storage Hooks, 9 1/2 x 11, Light Blue"/>
    <x v="692"/>
    <n v="0.4"/>
    <n v="7.0704000000000002"/>
  </r>
  <r>
    <n v="6099"/>
    <x v="3036"/>
    <x v="1088"/>
    <d v="2018-09-26T00:00:00"/>
    <x v="1"/>
    <s v="SV-20365"/>
    <s v="Seth Vernon"/>
    <x v="0"/>
    <s v="United States"/>
    <s v="New York City"/>
    <s v="New York"/>
    <n v="10035"/>
    <x v="3"/>
    <x v="52"/>
    <x v="1"/>
    <s v="Fasteners"/>
    <s v="Advantus Push Pins"/>
    <x v="1001"/>
    <n v="0.4"/>
    <n v="2.6160000000000001"/>
  </r>
  <r>
    <n v="6100"/>
    <x v="3036"/>
    <x v="1088"/>
    <d v="2018-09-26T00:00:00"/>
    <x v="1"/>
    <s v="SV-20365"/>
    <s v="Seth Vernon"/>
    <x v="0"/>
    <s v="United States"/>
    <s v="New York City"/>
    <s v="New York"/>
    <n v="10035"/>
    <x v="3"/>
    <x v="284"/>
    <x v="0"/>
    <s v="Chairs"/>
    <s v="Hon 4070 Series Pagoda Armless Upholstered Stacking Chairs"/>
    <x v="4132"/>
    <n v="0.25"/>
    <n v="2166.0952499999999"/>
  </r>
  <r>
    <n v="6101"/>
    <x v="3036"/>
    <x v="1088"/>
    <d v="2018-09-26T00:00:00"/>
    <x v="1"/>
    <s v="SV-20365"/>
    <s v="Seth Vernon"/>
    <x v="0"/>
    <s v="United States"/>
    <s v="New York City"/>
    <s v="New York"/>
    <n v="10035"/>
    <x v="3"/>
    <x v="1148"/>
    <x v="2"/>
    <s v="Phones"/>
    <s v="Apple iPhone 5"/>
    <x v="4133"/>
    <n v="0.4"/>
    <n v="779.79600000000005"/>
  </r>
  <r>
    <n v="6102"/>
    <x v="3036"/>
    <x v="1088"/>
    <d v="2018-09-26T00:00:00"/>
    <x v="1"/>
    <s v="SV-20365"/>
    <s v="Seth Vernon"/>
    <x v="0"/>
    <s v="United States"/>
    <s v="New York City"/>
    <s v="New York"/>
    <n v="10035"/>
    <x v="3"/>
    <x v="445"/>
    <x v="0"/>
    <s v="Chairs"/>
    <s v="Global Troy Executive Leather Low-Back Tilter"/>
    <x v="4134"/>
    <n v="0.25"/>
    <n v="1690.8074999999999"/>
  </r>
  <r>
    <n v="6103"/>
    <x v="3036"/>
    <x v="1088"/>
    <d v="2018-09-26T00:00:00"/>
    <x v="1"/>
    <s v="SV-20365"/>
    <s v="Seth Vernon"/>
    <x v="0"/>
    <s v="United States"/>
    <s v="New York City"/>
    <s v="New York"/>
    <n v="10035"/>
    <x v="3"/>
    <x v="139"/>
    <x v="2"/>
    <s v="Phones"/>
    <s v="Plantronics Cordless Phone Headset with In-line Volume - M214C"/>
    <x v="1230"/>
    <n v="0.4"/>
    <n v="62.91"/>
  </r>
  <r>
    <n v="6104"/>
    <x v="3036"/>
    <x v="1088"/>
    <d v="2018-09-26T00:00:00"/>
    <x v="1"/>
    <s v="SV-20365"/>
    <s v="Seth Vernon"/>
    <x v="0"/>
    <s v="United States"/>
    <s v="New York City"/>
    <s v="New York"/>
    <n v="10035"/>
    <x v="3"/>
    <x v="84"/>
    <x v="2"/>
    <s v="Accessories"/>
    <s v="Logitech LS21 Speaker System - PC Multimedia - 2.1-CH - Wired"/>
    <x v="127"/>
    <n v="0.25"/>
    <n v="44.977499999999999"/>
  </r>
  <r>
    <n v="6105"/>
    <x v="3037"/>
    <x v="1029"/>
    <d v="2018-08-24T00:00:00"/>
    <x v="2"/>
    <s v="Dp-13240"/>
    <s v="Dean percer"/>
    <x v="2"/>
    <s v="United States"/>
    <s v="Philadelphia"/>
    <s v="Pennsylvania"/>
    <n v="19143"/>
    <x v="3"/>
    <x v="736"/>
    <x v="0"/>
    <s v="Tables"/>
    <s v="Bevis Boat-Shaped Conference Table"/>
    <x v="4135"/>
    <n v="0.25"/>
    <n v="235.899"/>
  </r>
  <r>
    <n v="6106"/>
    <x v="3038"/>
    <x v="652"/>
    <d v="2016-06-22T00:00:00"/>
    <x v="1"/>
    <s v="HR-14830"/>
    <s v="Harold Ryan"/>
    <x v="1"/>
    <s v="United States"/>
    <s v="Miami"/>
    <s v="Florida"/>
    <n v="33178"/>
    <x v="0"/>
    <x v="319"/>
    <x v="1"/>
    <s v="Art"/>
    <s v="Dixon Prang Watercolor Pencils, 10-Color Set with Brush"/>
    <x v="4136"/>
    <n v="0.15000000000000002"/>
    <n v="11.587199999999999"/>
  </r>
  <r>
    <n v="6107"/>
    <x v="3039"/>
    <x v="414"/>
    <d v="2015-12-25T00:00:00"/>
    <x v="1"/>
    <s v="WB-21850"/>
    <s v="William Brown"/>
    <x v="0"/>
    <s v="United States"/>
    <s v="Grand Prairie"/>
    <s v="Texas"/>
    <n v="75051"/>
    <x v="2"/>
    <x v="535"/>
    <x v="1"/>
    <s v="Appliances"/>
    <s v="Belkin Premiere Surge Master II 8-outlet surge protector"/>
    <x v="4137"/>
    <n v="0.3"/>
    <n v="13.602399999999998"/>
  </r>
  <r>
    <n v="6108"/>
    <x v="3039"/>
    <x v="414"/>
    <d v="2015-12-25T00:00:00"/>
    <x v="1"/>
    <s v="WB-21850"/>
    <s v="William Brown"/>
    <x v="0"/>
    <s v="United States"/>
    <s v="Grand Prairie"/>
    <s v="Texas"/>
    <n v="75051"/>
    <x v="2"/>
    <x v="960"/>
    <x v="2"/>
    <s v="Accessories"/>
    <s v="Logitech Desktop MK120 Mouse and keyboard Combo"/>
    <x v="4138"/>
    <n v="0.35"/>
    <n v="42.536000000000001"/>
  </r>
  <r>
    <n v="6109"/>
    <x v="3040"/>
    <x v="108"/>
    <d v="2017-09-16T00:00:00"/>
    <x v="1"/>
    <s v="AS-10090"/>
    <s v="Adam Shillingsburg"/>
    <x v="0"/>
    <s v="United States"/>
    <s v="Chicago"/>
    <s v="Illinois"/>
    <n v="60653"/>
    <x v="2"/>
    <x v="1550"/>
    <x v="1"/>
    <s v="Labels"/>
    <s v="Smead Alpha-Z Color-Coded Name Labels First Letter Starter Set"/>
    <x v="1603"/>
    <n v="0.3"/>
    <n v="4.1999999999999993"/>
  </r>
  <r>
    <n v="6110"/>
    <x v="3040"/>
    <x v="108"/>
    <d v="2017-09-16T00:00:00"/>
    <x v="1"/>
    <s v="AS-10090"/>
    <s v="Adam Shillingsburg"/>
    <x v="0"/>
    <s v="United States"/>
    <s v="Chicago"/>
    <s v="Illinois"/>
    <n v="60653"/>
    <x v="2"/>
    <x v="1310"/>
    <x v="1"/>
    <s v="Binders"/>
    <s v="Insertable Tab Indexes For Data Binders"/>
    <x v="3453"/>
    <n v="0.3"/>
    <n v="1.3355999999999999"/>
  </r>
  <r>
    <n v="6111"/>
    <x v="3041"/>
    <x v="396"/>
    <d v="2017-11-16T00:00:00"/>
    <x v="1"/>
    <s v="SP-20920"/>
    <s v="Susan Pistek"/>
    <x v="0"/>
    <s v="United States"/>
    <s v="Parma"/>
    <s v="Ohio"/>
    <n v="44134"/>
    <x v="3"/>
    <x v="1496"/>
    <x v="0"/>
    <s v="Chairs"/>
    <s v="Global Leather and Oak Executive Chair, Black"/>
    <x v="4139"/>
    <n v="0.25"/>
    <n v="1106.1015"/>
  </r>
  <r>
    <n v="6112"/>
    <x v="3041"/>
    <x v="396"/>
    <d v="2017-11-16T00:00:00"/>
    <x v="1"/>
    <s v="SP-20920"/>
    <s v="Susan Pistek"/>
    <x v="0"/>
    <s v="United States"/>
    <s v="Parma"/>
    <s v="Ohio"/>
    <n v="44134"/>
    <x v="3"/>
    <x v="14"/>
    <x v="1"/>
    <s v="Appliances"/>
    <s v="Holmes Replacement Filter for HEPA Air Cleaner, Very Large Room, HEPA Filter"/>
    <x v="4140"/>
    <n v="0.4"/>
    <n v="66.057599999999994"/>
  </r>
  <r>
    <n v="6113"/>
    <x v="3041"/>
    <x v="396"/>
    <d v="2017-11-16T00:00:00"/>
    <x v="1"/>
    <s v="SP-20920"/>
    <s v="Susan Pistek"/>
    <x v="0"/>
    <s v="United States"/>
    <s v="Parma"/>
    <s v="Ohio"/>
    <n v="44134"/>
    <x v="3"/>
    <x v="203"/>
    <x v="1"/>
    <s v="Fasteners"/>
    <s v="OIC Bulk Pack Metal Binder Clips"/>
    <x v="4141"/>
    <n v="0.4"/>
    <n v="10.0512"/>
  </r>
  <r>
    <n v="6114"/>
    <x v="3041"/>
    <x v="396"/>
    <d v="2017-11-16T00:00:00"/>
    <x v="1"/>
    <s v="SP-20920"/>
    <s v="Susan Pistek"/>
    <x v="0"/>
    <s v="United States"/>
    <s v="Parma"/>
    <s v="Ohio"/>
    <n v="44134"/>
    <x v="3"/>
    <x v="1"/>
    <x v="0"/>
    <s v="Chairs"/>
    <s v="Hon Deluxe Fabric Upholstered Stacking Chairs, Rounded Back"/>
    <x v="4142"/>
    <n v="0.25"/>
    <n v="1152.8054999999999"/>
  </r>
  <r>
    <n v="6115"/>
    <x v="3041"/>
    <x v="396"/>
    <d v="2017-11-16T00:00:00"/>
    <x v="1"/>
    <s v="SP-20920"/>
    <s v="Susan Pistek"/>
    <x v="0"/>
    <s v="United States"/>
    <s v="Parma"/>
    <s v="Ohio"/>
    <n v="44134"/>
    <x v="3"/>
    <x v="623"/>
    <x v="0"/>
    <s v="Chairs"/>
    <s v="Hon 4070 Series Pagoda Round Back Stacking Chairs"/>
    <x v="4143"/>
    <n v="0.25"/>
    <n v="337.029"/>
  </r>
  <r>
    <n v="6116"/>
    <x v="3042"/>
    <x v="560"/>
    <d v="2017-03-20T00:00:00"/>
    <x v="1"/>
    <s v="SP-20650"/>
    <s v="Stephanie Phelps"/>
    <x v="1"/>
    <s v="United States"/>
    <s v="Redwood City"/>
    <s v="California"/>
    <n v="94061"/>
    <x v="1"/>
    <x v="44"/>
    <x v="1"/>
    <s v="Binders"/>
    <s v="Wilson Jones Leather-Like Binders with DublLock Round Rings"/>
    <x v="4144"/>
    <n v="0.4"/>
    <n v="25.142400000000002"/>
  </r>
  <r>
    <n v="6117"/>
    <x v="3043"/>
    <x v="373"/>
    <d v="2017-11-19T00:00:00"/>
    <x v="1"/>
    <s v="CM-12655"/>
    <s v="Corinna Mitchell"/>
    <x v="2"/>
    <s v="United States"/>
    <s v="New York City"/>
    <s v="New York"/>
    <n v="10011"/>
    <x v="3"/>
    <x v="1773"/>
    <x v="2"/>
    <s v="Phones"/>
    <s v="Xiaomi Mi3"/>
    <x v="4145"/>
    <n v="0.4"/>
    <n v="1367.9759999999999"/>
  </r>
  <r>
    <n v="6118"/>
    <x v="3043"/>
    <x v="373"/>
    <d v="2017-11-19T00:00:00"/>
    <x v="1"/>
    <s v="CM-12655"/>
    <s v="Corinna Mitchell"/>
    <x v="2"/>
    <s v="United States"/>
    <s v="New York City"/>
    <s v="New York"/>
    <n v="10011"/>
    <x v="3"/>
    <x v="639"/>
    <x v="1"/>
    <s v="Labels"/>
    <s v="Avery 499"/>
    <x v="1801"/>
    <n v="0.4"/>
    <n v="8.9639999999999986"/>
  </r>
  <r>
    <n v="6119"/>
    <x v="3044"/>
    <x v="20"/>
    <d v="2018-09-25T00:00:00"/>
    <x v="1"/>
    <s v="JR-16210"/>
    <s v="Justin Ritter"/>
    <x v="1"/>
    <s v="United States"/>
    <s v="Springfield"/>
    <s v="Oregon"/>
    <n v="97477"/>
    <x v="1"/>
    <x v="516"/>
    <x v="2"/>
    <s v="Phones"/>
    <s v="Mophie Juice Pack Helium for iPhone"/>
    <x v="1807"/>
    <n v="0.4"/>
    <n v="115.18559999999999"/>
  </r>
  <r>
    <n v="6120"/>
    <x v="3044"/>
    <x v="20"/>
    <d v="2018-09-25T00:00:00"/>
    <x v="1"/>
    <s v="JR-16210"/>
    <s v="Justin Ritter"/>
    <x v="1"/>
    <s v="United States"/>
    <s v="Springfield"/>
    <s v="Oregon"/>
    <n v="97477"/>
    <x v="1"/>
    <x v="1068"/>
    <x v="1"/>
    <s v="Art"/>
    <s v="Peel-Off China Markers"/>
    <x v="358"/>
    <n v="0.45"/>
    <n v="13.107600000000001"/>
  </r>
  <r>
    <n v="6121"/>
    <x v="3044"/>
    <x v="20"/>
    <d v="2018-09-25T00:00:00"/>
    <x v="1"/>
    <s v="JR-16210"/>
    <s v="Justin Ritter"/>
    <x v="1"/>
    <s v="United States"/>
    <s v="Springfield"/>
    <s v="Oregon"/>
    <n v="97477"/>
    <x v="1"/>
    <x v="441"/>
    <x v="0"/>
    <s v="Furnishings"/>
    <s v="Howard Miller 14-1/2 Diameter Chrome Round Wall Clock"/>
    <x v="4146"/>
    <n v="0.4"/>
    <n v="245.52959999999999"/>
  </r>
  <r>
    <n v="6122"/>
    <x v="3044"/>
    <x v="20"/>
    <d v="2018-09-25T00:00:00"/>
    <x v="1"/>
    <s v="JR-16210"/>
    <s v="Justin Ritter"/>
    <x v="1"/>
    <s v="United States"/>
    <s v="Springfield"/>
    <s v="Oregon"/>
    <n v="97477"/>
    <x v="1"/>
    <x v="366"/>
    <x v="0"/>
    <s v="Bookcases"/>
    <s v="OSullivan 4-Shelf Bookcase in Odessa Pine"/>
    <x v="1255"/>
    <n v="0.5"/>
    <n v="36.293999999999997"/>
  </r>
  <r>
    <n v="6123"/>
    <x v="3045"/>
    <x v="769"/>
    <d v="2018-12-09T00:00:00"/>
    <x v="1"/>
    <s v="CB-12415"/>
    <s v="Christy Brittain"/>
    <x v="0"/>
    <s v="United States"/>
    <s v="Chicago"/>
    <s v="Illinois"/>
    <n v="60610"/>
    <x v="2"/>
    <x v="1424"/>
    <x v="1"/>
    <s v="Storage"/>
    <s v="Advantus Rolling Drawer Organizers"/>
    <x v="3518"/>
    <n v="0.4"/>
    <n v="36.940799999999996"/>
  </r>
  <r>
    <n v="6124"/>
    <x v="3046"/>
    <x v="284"/>
    <d v="2016-09-05T00:00:00"/>
    <x v="1"/>
    <s v="SD-20485"/>
    <s v="Shirley Daniels"/>
    <x v="2"/>
    <s v="United States"/>
    <s v="Bedford"/>
    <s v="Texas"/>
    <n v="76021"/>
    <x v="2"/>
    <x v="1254"/>
    <x v="1"/>
    <s v="Paper"/>
    <s v="Message Book, Phone, Wirebound Standard Line Memo, 2 3/4 X 5"/>
    <x v="3208"/>
    <n v="0.3"/>
    <n v="14.671999999999999"/>
  </r>
  <r>
    <n v="6125"/>
    <x v="3047"/>
    <x v="95"/>
    <d v="2018-06-07T00:00:00"/>
    <x v="1"/>
    <s v="SS-20140"/>
    <s v="Saphhira Shifley"/>
    <x v="1"/>
    <s v="United States"/>
    <s v="Los Angeles"/>
    <s v="California"/>
    <n v="90036"/>
    <x v="1"/>
    <x v="1044"/>
    <x v="2"/>
    <s v="Accessories"/>
    <s v="Kingston Digital DataTraveler 16GB USB 2.0"/>
    <x v="908"/>
    <n v="0.45"/>
    <n v="24.612500000000001"/>
  </r>
  <r>
    <n v="6126"/>
    <x v="3047"/>
    <x v="95"/>
    <d v="2018-06-07T00:00:00"/>
    <x v="1"/>
    <s v="SS-20140"/>
    <s v="Saphhira Shifley"/>
    <x v="1"/>
    <s v="United States"/>
    <s v="Los Angeles"/>
    <s v="California"/>
    <n v="90036"/>
    <x v="1"/>
    <x v="1774"/>
    <x v="1"/>
    <s v="Paper"/>
    <s v="Xerox 1947"/>
    <x v="489"/>
    <n v="0.4"/>
    <n v="7.1760000000000002"/>
  </r>
  <r>
    <n v="6127"/>
    <x v="3047"/>
    <x v="95"/>
    <d v="2018-06-07T00:00:00"/>
    <x v="1"/>
    <s v="SS-20140"/>
    <s v="Saphhira Shifley"/>
    <x v="1"/>
    <s v="United States"/>
    <s v="Los Angeles"/>
    <s v="California"/>
    <n v="90036"/>
    <x v="1"/>
    <x v="766"/>
    <x v="1"/>
    <s v="Binders"/>
    <s v="UniKeep View Case Binders"/>
    <x v="2893"/>
    <n v="0.4"/>
    <n v="2.3472"/>
  </r>
  <r>
    <n v="6128"/>
    <x v="3048"/>
    <x v="1044"/>
    <d v="2017-04-06T00:00:00"/>
    <x v="1"/>
    <s v="EH-13990"/>
    <s v="Erica Hackney"/>
    <x v="0"/>
    <s v="United States"/>
    <s v="New York City"/>
    <s v="New York"/>
    <n v="10009"/>
    <x v="3"/>
    <x v="163"/>
    <x v="0"/>
    <s v="Chairs"/>
    <s v="Global Value Steno Chair, Gray"/>
    <x v="4147"/>
    <n v="0.25"/>
    <n v="245.99699999999999"/>
  </r>
  <r>
    <n v="6129"/>
    <x v="3049"/>
    <x v="1089"/>
    <d v="2015-10-28T00:00:00"/>
    <x v="2"/>
    <s v="AH-10030"/>
    <s v="Aaron Hawkins"/>
    <x v="1"/>
    <s v="United States"/>
    <s v="San Francisco"/>
    <s v="California"/>
    <n v="94109"/>
    <x v="1"/>
    <x v="1087"/>
    <x v="1"/>
    <s v="Binders"/>
    <s v="GBC VeloBind Cover Sets"/>
    <x v="4148"/>
    <n v="0.4"/>
    <n v="29.6448"/>
  </r>
  <r>
    <n v="6130"/>
    <x v="3050"/>
    <x v="606"/>
    <d v="2018-04-02T00:00:00"/>
    <x v="1"/>
    <s v="EM-14200"/>
    <s v="Evan Minnotte"/>
    <x v="2"/>
    <s v="United States"/>
    <s v="Virginia Beach"/>
    <s v="Virginia"/>
    <n v="23464"/>
    <x v="0"/>
    <x v="936"/>
    <x v="2"/>
    <s v="Accessories"/>
    <s v="Memorex Froggy Flash Drive 8 GB"/>
    <x v="3443"/>
    <n v="0.15000000000000002"/>
    <n v="45.262499999999996"/>
  </r>
  <r>
    <n v="6131"/>
    <x v="3050"/>
    <x v="606"/>
    <d v="2018-04-02T00:00:00"/>
    <x v="1"/>
    <s v="EM-14200"/>
    <s v="Evan Minnotte"/>
    <x v="2"/>
    <s v="United States"/>
    <s v="Virginia Beach"/>
    <s v="Virginia"/>
    <n v="23464"/>
    <x v="0"/>
    <x v="1014"/>
    <x v="1"/>
    <s v="Fasteners"/>
    <s v="Staples"/>
    <x v="1053"/>
    <n v="0.25"/>
    <n v="2.82"/>
  </r>
  <r>
    <n v="6132"/>
    <x v="3051"/>
    <x v="422"/>
    <d v="2015-12-31T00:00:00"/>
    <x v="1"/>
    <s v="TB-21190"/>
    <s v="Thomas Brumley"/>
    <x v="2"/>
    <s v="United States"/>
    <s v="New York City"/>
    <s v="New York"/>
    <n v="10011"/>
    <x v="3"/>
    <x v="212"/>
    <x v="0"/>
    <s v="Chairs"/>
    <s v="Global Push Button Managers Chair, Indigo"/>
    <x v="4149"/>
    <n v="0.25"/>
    <n v="575.41050000000007"/>
  </r>
  <r>
    <n v="6133"/>
    <x v="3052"/>
    <x v="175"/>
    <d v="2018-09-20T00:00:00"/>
    <x v="1"/>
    <s v="AB-10165"/>
    <s v="Alan Barnes"/>
    <x v="0"/>
    <s v="United States"/>
    <s v="Lebanon"/>
    <s v="Tennessee"/>
    <n v="37087"/>
    <x v="0"/>
    <x v="1522"/>
    <x v="1"/>
    <s v="Paper"/>
    <s v="Xerox 1893"/>
    <x v="2844"/>
    <n v="0.25"/>
    <n v="122.97"/>
  </r>
  <r>
    <n v="6134"/>
    <x v="3053"/>
    <x v="765"/>
    <d v="2017-08-19T00:00:00"/>
    <x v="2"/>
    <s v="AO-10810"/>
    <s v="Anthony O Donnel"/>
    <x v="1"/>
    <s v="United States"/>
    <s v="Los Angeles"/>
    <s v="California"/>
    <n v="90045"/>
    <x v="1"/>
    <x v="1529"/>
    <x v="0"/>
    <s v="Tables"/>
    <s v="Barricks 18 x 48 Non-Folding Utility Table with Bottom Storage Shelf"/>
    <x v="4150"/>
    <n v="0.45"/>
    <n v="88.704000000000008"/>
  </r>
  <r>
    <n v="6135"/>
    <x v="3054"/>
    <x v="254"/>
    <d v="2017-11-04T00:00:00"/>
    <x v="3"/>
    <s v="TT-21220"/>
    <s v="Thomas Thornton"/>
    <x v="0"/>
    <s v="United States"/>
    <s v="Chula Vista"/>
    <s v="California"/>
    <n v="91911"/>
    <x v="1"/>
    <x v="281"/>
    <x v="1"/>
    <s v="Art"/>
    <s v="Boston Heavy-Duty Trimline Electric Pencil Sharpeners"/>
    <x v="4151"/>
    <n v="0.45"/>
    <n v="106.04000000000002"/>
  </r>
  <r>
    <n v="6136"/>
    <x v="3055"/>
    <x v="1090"/>
    <d v="2016-10-22T00:00:00"/>
    <x v="1"/>
    <s v="KN-16705"/>
    <s v="Kristina Nunn"/>
    <x v="2"/>
    <s v="United States"/>
    <s v="Mcallen"/>
    <s v="Texas"/>
    <n v="78501"/>
    <x v="2"/>
    <x v="1575"/>
    <x v="2"/>
    <s v="Accessories"/>
    <s v="Verbatim Slim CD and DVD Storage Cases, 50/Pack"/>
    <x v="3473"/>
    <n v="0.35"/>
    <n v="18.002400000000002"/>
  </r>
  <r>
    <n v="6137"/>
    <x v="3055"/>
    <x v="1090"/>
    <d v="2016-10-22T00:00:00"/>
    <x v="1"/>
    <s v="KN-16705"/>
    <s v="Kristina Nunn"/>
    <x v="2"/>
    <s v="United States"/>
    <s v="Mcallen"/>
    <s v="Texas"/>
    <n v="78501"/>
    <x v="2"/>
    <x v="1306"/>
    <x v="1"/>
    <s v="Appliances"/>
    <s v="Tripp Lite Isotel 6 Outlet Surge Protector with Fax/Modem Protection"/>
    <x v="4152"/>
    <n v="0.3"/>
    <n v="51.214799999999997"/>
  </r>
  <r>
    <n v="6138"/>
    <x v="3056"/>
    <x v="731"/>
    <d v="2017-11-04T00:00:00"/>
    <x v="0"/>
    <s v="FO-14305"/>
    <s v="Frank Olsen"/>
    <x v="0"/>
    <s v="United States"/>
    <s v="Hollywood"/>
    <s v="Florida"/>
    <n v="33021"/>
    <x v="0"/>
    <x v="481"/>
    <x v="1"/>
    <s v="Paper"/>
    <s v="Xerox 1898"/>
    <x v="164"/>
    <n v="0.25"/>
    <n v="24.048000000000002"/>
  </r>
  <r>
    <n v="6139"/>
    <x v="3057"/>
    <x v="809"/>
    <d v="2015-04-04T00:00:00"/>
    <x v="1"/>
    <s v="GA-14725"/>
    <s v="Guy Armstrong"/>
    <x v="0"/>
    <s v="United States"/>
    <s v="San Francisco"/>
    <s v="California"/>
    <n v="94110"/>
    <x v="1"/>
    <x v="430"/>
    <x v="0"/>
    <s v="Bookcases"/>
    <s v="OSullivan Living Dimensions 2-Shelf Bookcases"/>
    <x v="4153"/>
    <n v="0.5"/>
    <n v="102.833"/>
  </r>
  <r>
    <n v="6140"/>
    <x v="3058"/>
    <x v="24"/>
    <d v="2016-04-20T00:00:00"/>
    <x v="2"/>
    <s v="NC-18415"/>
    <s v="Nathan Cano"/>
    <x v="0"/>
    <s v="United States"/>
    <s v="Santa Maria"/>
    <s v="California"/>
    <n v="93454"/>
    <x v="1"/>
    <x v="1424"/>
    <x v="1"/>
    <s v="Storage"/>
    <s v="Advantus Rolling Drawer Organizers"/>
    <x v="4154"/>
    <n v="0.5"/>
    <n v="57.72"/>
  </r>
  <r>
    <n v="6141"/>
    <x v="3059"/>
    <x v="362"/>
    <d v="2018-07-15T00:00:00"/>
    <x v="1"/>
    <s v="JF-15190"/>
    <s v="Jamie Frazer"/>
    <x v="0"/>
    <s v="United States"/>
    <s v="Manchester"/>
    <s v="Connecticut"/>
    <n v="6040"/>
    <x v="3"/>
    <x v="1766"/>
    <x v="1"/>
    <s v="Paper"/>
    <s v="Xerox 1914"/>
    <x v="4155"/>
    <n v="0.4"/>
    <n v="164.88"/>
  </r>
  <r>
    <n v="6142"/>
    <x v="3059"/>
    <x v="362"/>
    <d v="2018-07-15T00:00:00"/>
    <x v="1"/>
    <s v="JF-15190"/>
    <s v="Jamie Frazer"/>
    <x v="0"/>
    <s v="United States"/>
    <s v="Manchester"/>
    <s v="Connecticut"/>
    <n v="6040"/>
    <x v="3"/>
    <x v="1166"/>
    <x v="1"/>
    <s v="Storage"/>
    <s v="Tennsco Industrial Shelving"/>
    <x v="3483"/>
    <n v="0.5"/>
    <n v="97.82"/>
  </r>
  <r>
    <n v="6143"/>
    <x v="3059"/>
    <x v="362"/>
    <d v="2018-07-15T00:00:00"/>
    <x v="1"/>
    <s v="JF-15190"/>
    <s v="Jamie Frazer"/>
    <x v="0"/>
    <s v="United States"/>
    <s v="Manchester"/>
    <s v="Connecticut"/>
    <n v="6040"/>
    <x v="3"/>
    <x v="957"/>
    <x v="2"/>
    <s v="Phones"/>
    <s v="Digium D40 VoIP phone"/>
    <x v="2018"/>
    <n v="0.4"/>
    <n v="154.78800000000001"/>
  </r>
  <r>
    <n v="6144"/>
    <x v="3059"/>
    <x v="362"/>
    <d v="2018-07-15T00:00:00"/>
    <x v="1"/>
    <s v="JF-15190"/>
    <s v="Jamie Frazer"/>
    <x v="0"/>
    <s v="United States"/>
    <s v="Manchester"/>
    <s v="Connecticut"/>
    <n v="6040"/>
    <x v="3"/>
    <x v="1571"/>
    <x v="1"/>
    <s v="Art"/>
    <s v="Prismacolor Color Pencil Set"/>
    <x v="4156"/>
    <n v="0.25"/>
    <n v="89.28"/>
  </r>
  <r>
    <n v="6145"/>
    <x v="3060"/>
    <x v="818"/>
    <d v="2018-07-01T00:00:00"/>
    <x v="1"/>
    <s v="GT-14710"/>
    <s v="Greg Tran"/>
    <x v="0"/>
    <s v="United States"/>
    <s v="Omaha"/>
    <s v="Nebraska"/>
    <n v="68104"/>
    <x v="2"/>
    <x v="1070"/>
    <x v="1"/>
    <s v="Paper"/>
    <s v="Wirebound Message Books, Four 2 3/4 x 5 White Forms per Page"/>
    <x v="4157"/>
    <n v="0.3"/>
    <n v="14.048999999999999"/>
  </r>
  <r>
    <n v="6146"/>
    <x v="3061"/>
    <x v="1091"/>
    <d v="2015-12-26T00:00:00"/>
    <x v="1"/>
    <s v="KM-16660"/>
    <s v="Khloe Miller"/>
    <x v="0"/>
    <s v="United States"/>
    <s v="San Jose"/>
    <s v="California"/>
    <n v="95123"/>
    <x v="1"/>
    <x v="501"/>
    <x v="1"/>
    <s v="Art"/>
    <s v="Newell 332"/>
    <x v="2660"/>
    <n v="0.45"/>
    <n v="6.468"/>
  </r>
  <r>
    <n v="6147"/>
    <x v="3062"/>
    <x v="610"/>
    <d v="2018-11-25T00:00:00"/>
    <x v="1"/>
    <s v="PJ-18835"/>
    <s v="Patrick Jones"/>
    <x v="1"/>
    <s v="United States"/>
    <s v="San Francisco"/>
    <s v="California"/>
    <n v="94122"/>
    <x v="1"/>
    <x v="501"/>
    <x v="1"/>
    <s v="Art"/>
    <s v="Newell 332"/>
    <x v="2660"/>
    <n v="0.45"/>
    <n v="6.468"/>
  </r>
  <r>
    <n v="6148"/>
    <x v="3062"/>
    <x v="610"/>
    <d v="2018-11-25T00:00:00"/>
    <x v="1"/>
    <s v="PJ-18835"/>
    <s v="Patrick Jones"/>
    <x v="1"/>
    <s v="United States"/>
    <s v="San Francisco"/>
    <s v="California"/>
    <n v="94122"/>
    <x v="1"/>
    <x v="986"/>
    <x v="1"/>
    <s v="Binders"/>
    <s v="Canvas Sectional Post Binders"/>
    <x v="4158"/>
    <n v="0.4"/>
    <n v="24.441599999999998"/>
  </r>
  <r>
    <n v="6149"/>
    <x v="3063"/>
    <x v="812"/>
    <d v="2017-06-29T00:00:00"/>
    <x v="0"/>
    <s v="AC-10660"/>
    <s v="Anna Chung"/>
    <x v="0"/>
    <s v="United States"/>
    <s v="San Francisco"/>
    <s v="California"/>
    <n v="94109"/>
    <x v="1"/>
    <x v="1551"/>
    <x v="2"/>
    <s v="Phones"/>
    <s v="Ooma Telo VoIP Home Phone System"/>
    <x v="1212"/>
    <n v="0.4"/>
    <n v="120.9504"/>
  </r>
  <r>
    <n v="6150"/>
    <x v="3064"/>
    <x v="116"/>
    <d v="2018-12-31T00:00:00"/>
    <x v="2"/>
    <s v="JG-15310"/>
    <s v="Jason Gross"/>
    <x v="1"/>
    <s v="United States"/>
    <s v="Long Beach"/>
    <s v="California"/>
    <n v="90805"/>
    <x v="1"/>
    <x v="56"/>
    <x v="0"/>
    <s v="Chairs"/>
    <s v="Novimex Turbo Task Chair"/>
    <x v="4159"/>
    <n v="0.45"/>
    <n v="187.38720000000001"/>
  </r>
  <r>
    <n v="6151"/>
    <x v="3065"/>
    <x v="143"/>
    <d v="2017-04-11T00:00:00"/>
    <x v="2"/>
    <s v="RM-19375"/>
    <s v="Raymond Messe"/>
    <x v="0"/>
    <s v="United States"/>
    <s v="Columbus"/>
    <s v="Georgia"/>
    <n v="31907"/>
    <x v="0"/>
    <x v="1544"/>
    <x v="0"/>
    <s v="Bookcases"/>
    <s v="Hon Metal Bookcases, Black"/>
    <x v="1367"/>
    <n v="0.35"/>
    <n v="230.685"/>
  </r>
  <r>
    <n v="6152"/>
    <x v="3066"/>
    <x v="772"/>
    <d v="2015-03-21T00:00:00"/>
    <x v="0"/>
    <s v="EK-13795"/>
    <s v="Eileen Kiefer"/>
    <x v="2"/>
    <s v="United States"/>
    <s v="San Francisco"/>
    <s v="California"/>
    <n v="94110"/>
    <x v="1"/>
    <x v="1601"/>
    <x v="0"/>
    <s v="Bookcases"/>
    <s v="Bush Heritage Pine Collection 5-Shelf Bookcase, Albany Pine Finish, *Special Order"/>
    <x v="4160"/>
    <n v="0.5"/>
    <n v="599.16499999999996"/>
  </r>
  <r>
    <n v="6153"/>
    <x v="3067"/>
    <x v="445"/>
    <d v="2018-07-08T00:00:00"/>
    <x v="1"/>
    <s v="RD-19585"/>
    <s v="Rob Dowd"/>
    <x v="0"/>
    <s v="United States"/>
    <s v="Los Angeles"/>
    <s v="California"/>
    <n v="90004"/>
    <x v="1"/>
    <x v="210"/>
    <x v="1"/>
    <s v="Storage"/>
    <s v="Rogers Deluxe File Chest"/>
    <x v="1177"/>
    <n v="0.5"/>
    <n v="43.96"/>
  </r>
  <r>
    <n v="6154"/>
    <x v="3068"/>
    <x v="693"/>
    <d v="2018-04-23T00:00:00"/>
    <x v="2"/>
    <s v="CV-12805"/>
    <s v="Cynthia Voltz"/>
    <x v="1"/>
    <s v="United States"/>
    <s v="Philadelphia"/>
    <s v="Pennsylvania"/>
    <n v="19120"/>
    <x v="3"/>
    <x v="1416"/>
    <x v="0"/>
    <s v="Furnishings"/>
    <s v="Computer Room Manger, 14"/>
    <x v="3417"/>
    <n v="0.4"/>
    <n v="31.180800000000001"/>
  </r>
  <r>
    <n v="6155"/>
    <x v="3068"/>
    <x v="693"/>
    <d v="2018-04-23T00:00:00"/>
    <x v="2"/>
    <s v="CV-12805"/>
    <s v="Cynthia Voltz"/>
    <x v="1"/>
    <s v="United States"/>
    <s v="Philadelphia"/>
    <s v="Pennsylvania"/>
    <n v="19120"/>
    <x v="3"/>
    <x v="80"/>
    <x v="1"/>
    <s v="Storage"/>
    <s v="Sortfiler Multipurpose Personal File Organizer, Black"/>
    <x v="4161"/>
    <n v="0.5"/>
    <n v="25.667999999999999"/>
  </r>
  <r>
    <n v="6156"/>
    <x v="3068"/>
    <x v="693"/>
    <d v="2018-04-23T00:00:00"/>
    <x v="2"/>
    <s v="CV-12805"/>
    <s v="Cynthia Voltz"/>
    <x v="1"/>
    <s v="United States"/>
    <s v="Philadelphia"/>
    <s v="Pennsylvania"/>
    <n v="19120"/>
    <x v="3"/>
    <x v="403"/>
    <x v="1"/>
    <s v="Storage"/>
    <s v="Deluxe Rollaway Locking File with Drawer"/>
    <x v="4162"/>
    <n v="0.5"/>
    <n v="166.352"/>
  </r>
  <r>
    <n v="6157"/>
    <x v="3068"/>
    <x v="693"/>
    <d v="2018-04-23T00:00:00"/>
    <x v="2"/>
    <s v="CV-12805"/>
    <s v="Cynthia Voltz"/>
    <x v="1"/>
    <s v="United States"/>
    <s v="Philadelphia"/>
    <s v="Pennsylvania"/>
    <n v="19120"/>
    <x v="3"/>
    <x v="1381"/>
    <x v="0"/>
    <s v="Furnishings"/>
    <s v="Executive Impressions 12 Wall Clock"/>
    <x v="4163"/>
    <n v="0.4"/>
    <n v="25.444800000000001"/>
  </r>
  <r>
    <n v="6158"/>
    <x v="3069"/>
    <x v="1092"/>
    <d v="2017-08-05T00:00:00"/>
    <x v="0"/>
    <s v="AG-10330"/>
    <s v="Alex Grayson"/>
    <x v="0"/>
    <s v="United States"/>
    <s v="Tulsa"/>
    <s v="Oklahoma"/>
    <n v="74133"/>
    <x v="2"/>
    <x v="113"/>
    <x v="1"/>
    <s v="Envelopes"/>
    <s v="Tyvek  Top-Opening Peel &amp; Seel Envelopes, Plain White"/>
    <x v="2618"/>
    <n v="0.3"/>
    <n v="57.078000000000003"/>
  </r>
  <r>
    <n v="6159"/>
    <x v="3069"/>
    <x v="1092"/>
    <d v="2017-08-05T00:00:00"/>
    <x v="0"/>
    <s v="AG-10330"/>
    <s v="Alex Grayson"/>
    <x v="0"/>
    <s v="United States"/>
    <s v="Tulsa"/>
    <s v="Oklahoma"/>
    <n v="74133"/>
    <x v="2"/>
    <x v="1775"/>
    <x v="2"/>
    <s v="Accessories"/>
    <s v="Sony Micro Vault Click 4 GB USB 2.0 Flash Drive"/>
    <x v="4164"/>
    <n v="0.35"/>
    <n v="108.732"/>
  </r>
  <r>
    <n v="6160"/>
    <x v="3070"/>
    <x v="275"/>
    <d v="2017-12-09T00:00:00"/>
    <x v="1"/>
    <s v="GM-14440"/>
    <s v="Gary McGarr"/>
    <x v="0"/>
    <s v="United States"/>
    <s v="Los Angeles"/>
    <s v="California"/>
    <n v="90049"/>
    <x v="1"/>
    <x v="1662"/>
    <x v="1"/>
    <s v="Storage"/>
    <s v="Fellowes Staxonsteel Drawer Files"/>
    <x v="3404"/>
    <n v="0.5"/>
    <n v="386.34"/>
  </r>
  <r>
    <n v="6161"/>
    <x v="3071"/>
    <x v="1093"/>
    <d v="2015-03-21T00:00:00"/>
    <x v="2"/>
    <s v="MC-17605"/>
    <s v="Matt Connell"/>
    <x v="1"/>
    <s v="United States"/>
    <s v="Lakeland"/>
    <s v="Florida"/>
    <n v="33801"/>
    <x v="0"/>
    <x v="524"/>
    <x v="2"/>
    <s v="Phones"/>
    <s v="Cisco 8x8 Inc. 6753i IP Business Phone System"/>
    <x v="824"/>
    <n v="0.25"/>
    <n v="242.982"/>
  </r>
  <r>
    <n v="6162"/>
    <x v="3071"/>
    <x v="1093"/>
    <d v="2015-03-21T00:00:00"/>
    <x v="2"/>
    <s v="MC-17605"/>
    <s v="Matt Connell"/>
    <x v="1"/>
    <s v="United States"/>
    <s v="Lakeland"/>
    <s v="Florida"/>
    <n v="33801"/>
    <x v="0"/>
    <x v="1139"/>
    <x v="1"/>
    <s v="Labels"/>
    <s v="Avery 501"/>
    <x v="921"/>
    <n v="0.25"/>
    <n v="8.8559999999999999"/>
  </r>
  <r>
    <n v="6163"/>
    <x v="3071"/>
    <x v="1093"/>
    <d v="2015-03-21T00:00:00"/>
    <x v="2"/>
    <s v="MC-17605"/>
    <s v="Matt Connell"/>
    <x v="1"/>
    <s v="United States"/>
    <s v="Lakeland"/>
    <s v="Florida"/>
    <n v="33801"/>
    <x v="0"/>
    <x v="376"/>
    <x v="1"/>
    <s v="Storage"/>
    <s v="Crate-A-Files"/>
    <x v="4165"/>
    <n v="0.35"/>
    <n v="17.004000000000001"/>
  </r>
  <r>
    <n v="6164"/>
    <x v="3071"/>
    <x v="1093"/>
    <d v="2015-03-21T00:00:00"/>
    <x v="2"/>
    <s v="MC-17605"/>
    <s v="Matt Connell"/>
    <x v="1"/>
    <s v="United States"/>
    <s v="Lakeland"/>
    <s v="Florida"/>
    <n v="33801"/>
    <x v="0"/>
    <x v="1403"/>
    <x v="1"/>
    <s v="Binders"/>
    <s v="Avery Flip-Chart Easel Binder, Black"/>
    <x v="4166"/>
    <n v="0.25"/>
    <n v="25.177500000000002"/>
  </r>
  <r>
    <n v="6165"/>
    <x v="3071"/>
    <x v="1093"/>
    <d v="2015-03-21T00:00:00"/>
    <x v="2"/>
    <s v="MC-17605"/>
    <s v="Matt Connell"/>
    <x v="1"/>
    <s v="United States"/>
    <s v="Lakeland"/>
    <s v="Florida"/>
    <n v="33801"/>
    <x v="0"/>
    <x v="1035"/>
    <x v="0"/>
    <s v="Furnishings"/>
    <s v="Eldon Wave Desk Accessories"/>
    <x v="3688"/>
    <n v="0.25"/>
    <n v="3.7439999999999998"/>
  </r>
  <r>
    <n v="6166"/>
    <x v="3071"/>
    <x v="1093"/>
    <d v="2015-03-21T00:00:00"/>
    <x v="2"/>
    <s v="MC-17605"/>
    <s v="Matt Connell"/>
    <x v="1"/>
    <s v="United States"/>
    <s v="Lakeland"/>
    <s v="Florida"/>
    <n v="33801"/>
    <x v="0"/>
    <x v="1682"/>
    <x v="0"/>
    <s v="Furnishings"/>
    <s v="Document Clip Frames"/>
    <x v="184"/>
    <n v="0.25"/>
    <n v="15.011999999999999"/>
  </r>
  <r>
    <n v="6167"/>
    <x v="3071"/>
    <x v="1093"/>
    <d v="2015-03-21T00:00:00"/>
    <x v="2"/>
    <s v="MC-17605"/>
    <s v="Matt Connell"/>
    <x v="1"/>
    <s v="United States"/>
    <s v="Lakeland"/>
    <s v="Florida"/>
    <n v="33801"/>
    <x v="0"/>
    <x v="1772"/>
    <x v="2"/>
    <s v="Accessories"/>
    <s v="Logitech Wireless Boombox Speaker - portable - wireless, wired"/>
    <x v="4167"/>
    <n v="0.15000000000000002"/>
    <n v="144.70400000000001"/>
  </r>
  <r>
    <n v="6168"/>
    <x v="3072"/>
    <x v="704"/>
    <d v="2016-04-25T00:00:00"/>
    <x v="1"/>
    <s v="ES-14020"/>
    <s v="Erica Smith"/>
    <x v="0"/>
    <s v="United States"/>
    <s v="Houston"/>
    <s v="Texas"/>
    <n v="77036"/>
    <x v="2"/>
    <x v="126"/>
    <x v="1"/>
    <s v="Paper"/>
    <s v="Xerox 1916"/>
    <x v="4168"/>
    <n v="0.3"/>
    <n v="82.219200000000001"/>
  </r>
  <r>
    <n v="6169"/>
    <x v="3073"/>
    <x v="444"/>
    <d v="2016-09-22T00:00:00"/>
    <x v="0"/>
    <s v="RW-19540"/>
    <s v="Rick Wilson"/>
    <x v="1"/>
    <s v="United States"/>
    <s v="Los Angeles"/>
    <s v="California"/>
    <n v="90008"/>
    <x v="1"/>
    <x v="496"/>
    <x v="1"/>
    <s v="Paper"/>
    <s v="Personal Creations Ink Jet Cards and Labels"/>
    <x v="1003"/>
    <n v="0.4"/>
    <n v="13.776"/>
  </r>
  <r>
    <n v="6170"/>
    <x v="3074"/>
    <x v="9"/>
    <d v="2015-08-30T00:00:00"/>
    <x v="0"/>
    <s v="MM-17920"/>
    <s v="Michael Moore"/>
    <x v="0"/>
    <s v="United States"/>
    <s v="Springfield"/>
    <s v="Virginia"/>
    <n v="22153"/>
    <x v="0"/>
    <x v="481"/>
    <x v="1"/>
    <s v="Paper"/>
    <s v="Xerox 1898"/>
    <x v="518"/>
    <n v="0.25"/>
    <n v="10.02"/>
  </r>
  <r>
    <n v="6171"/>
    <x v="3075"/>
    <x v="1054"/>
    <d v="2017-12-24T00:00:00"/>
    <x v="0"/>
    <s v="MH-17440"/>
    <s v="Mark Haberlin"/>
    <x v="1"/>
    <s v="United States"/>
    <s v="New York City"/>
    <s v="New York"/>
    <n v="10035"/>
    <x v="3"/>
    <x v="1395"/>
    <x v="1"/>
    <s v="Binders"/>
    <s v="GBC Laser Imprintable Binding System Covers, Desert Sand"/>
    <x v="4169"/>
    <n v="0.4"/>
    <n v="20.548799999999996"/>
  </r>
  <r>
    <n v="6172"/>
    <x v="3075"/>
    <x v="1054"/>
    <d v="2017-12-24T00:00:00"/>
    <x v="0"/>
    <s v="MH-17440"/>
    <s v="Mark Haberlin"/>
    <x v="1"/>
    <s v="United States"/>
    <s v="New York City"/>
    <s v="New York"/>
    <n v="10035"/>
    <x v="3"/>
    <x v="824"/>
    <x v="1"/>
    <s v="Art"/>
    <s v="Newell 326"/>
    <x v="2799"/>
    <n v="0.25"/>
    <n v="2.64"/>
  </r>
  <r>
    <n v="6173"/>
    <x v="3076"/>
    <x v="1094"/>
    <d v="2015-08-08T00:00:00"/>
    <x v="1"/>
    <s v="NZ-18565"/>
    <s v="Nick Zandusky"/>
    <x v="2"/>
    <s v="United States"/>
    <s v="Springfield"/>
    <s v="Missouri"/>
    <n v="65807"/>
    <x v="2"/>
    <x v="951"/>
    <x v="1"/>
    <s v="Binders"/>
    <s v="Wilson Jones 14 Line Acrylic Coated Pressboard Data Binders"/>
    <x v="4170"/>
    <n v="0.3"/>
    <n v="18.689999999999998"/>
  </r>
  <r>
    <n v="6174"/>
    <x v="3076"/>
    <x v="1094"/>
    <d v="2015-08-08T00:00:00"/>
    <x v="1"/>
    <s v="NZ-18565"/>
    <s v="Nick Zandusky"/>
    <x v="2"/>
    <s v="United States"/>
    <s v="Springfield"/>
    <s v="Missouri"/>
    <n v="65807"/>
    <x v="2"/>
    <x v="1651"/>
    <x v="2"/>
    <s v="Accessories"/>
    <s v="Memorex Micro Travel Drive 4 GB"/>
    <x v="4171"/>
    <n v="0.35"/>
    <n v="13.78"/>
  </r>
  <r>
    <n v="6175"/>
    <x v="3076"/>
    <x v="1094"/>
    <d v="2015-08-08T00:00:00"/>
    <x v="1"/>
    <s v="NZ-18565"/>
    <s v="Nick Zandusky"/>
    <x v="2"/>
    <s v="United States"/>
    <s v="Springfield"/>
    <s v="Missouri"/>
    <n v="65807"/>
    <x v="2"/>
    <x v="1074"/>
    <x v="1"/>
    <s v="Storage"/>
    <s v="Smead Adjustable Mobile File Trolley with Lockable Top"/>
    <x v="4172"/>
    <n v="0.4"/>
    <n v="503.02799999999996"/>
  </r>
  <r>
    <n v="6176"/>
    <x v="3077"/>
    <x v="481"/>
    <d v="2016-09-26T00:00:00"/>
    <x v="1"/>
    <s v="GB-14575"/>
    <s v="Giulietta Baptist"/>
    <x v="0"/>
    <s v="United States"/>
    <s v="Columbia"/>
    <s v="South Carolina"/>
    <n v="29203"/>
    <x v="0"/>
    <x v="774"/>
    <x v="0"/>
    <s v="Chairs"/>
    <s v="Global Comet Stacking Arm Chair"/>
    <x v="4173"/>
    <n v="0.15000000000000002"/>
    <n v="1436.5339999999999"/>
  </r>
  <r>
    <n v="6177"/>
    <x v="3077"/>
    <x v="481"/>
    <d v="2016-09-26T00:00:00"/>
    <x v="1"/>
    <s v="GB-14575"/>
    <s v="Giulietta Baptist"/>
    <x v="0"/>
    <s v="United States"/>
    <s v="Columbia"/>
    <s v="South Carolina"/>
    <n v="29203"/>
    <x v="0"/>
    <x v="576"/>
    <x v="1"/>
    <s v="Storage"/>
    <s v="Recycled Eldon Regeneration Jumbo File"/>
    <x v="2937"/>
    <n v="0.35"/>
    <n v="55.873999999999995"/>
  </r>
  <r>
    <n v="6178"/>
    <x v="3077"/>
    <x v="481"/>
    <d v="2016-09-26T00:00:00"/>
    <x v="1"/>
    <s v="GB-14575"/>
    <s v="Giulietta Baptist"/>
    <x v="0"/>
    <s v="United States"/>
    <s v="Columbia"/>
    <s v="South Carolina"/>
    <n v="29203"/>
    <x v="0"/>
    <x v="1697"/>
    <x v="1"/>
    <s v="Envelopes"/>
    <s v="Tyvek Interoffice Envelopes, 9 1/2 x 12 1/2, 100/Box"/>
    <x v="4174"/>
    <n v="0.25"/>
    <n v="91.47"/>
  </r>
  <r>
    <n v="6179"/>
    <x v="3077"/>
    <x v="481"/>
    <d v="2016-09-26T00:00:00"/>
    <x v="1"/>
    <s v="GB-14575"/>
    <s v="Giulietta Baptist"/>
    <x v="0"/>
    <s v="United States"/>
    <s v="Columbia"/>
    <s v="South Carolina"/>
    <n v="29203"/>
    <x v="0"/>
    <x v="1776"/>
    <x v="1"/>
    <s v="Paper"/>
    <s v="Xerox 193"/>
    <x v="100"/>
    <n v="0.25"/>
    <n v="17.940000000000001"/>
  </r>
  <r>
    <n v="6180"/>
    <x v="3077"/>
    <x v="481"/>
    <d v="2016-09-26T00:00:00"/>
    <x v="1"/>
    <s v="GB-14575"/>
    <s v="Giulietta Baptist"/>
    <x v="0"/>
    <s v="United States"/>
    <s v="Columbia"/>
    <s v="South Carolina"/>
    <n v="29203"/>
    <x v="0"/>
    <x v="911"/>
    <x v="1"/>
    <s v="Storage"/>
    <s v="Fellowes Bankers Box Stor/Drawer Steel Plus"/>
    <x v="1458"/>
    <n v="0.35"/>
    <n v="41.574000000000005"/>
  </r>
  <r>
    <n v="6181"/>
    <x v="3077"/>
    <x v="481"/>
    <d v="2016-09-26T00:00:00"/>
    <x v="1"/>
    <s v="GB-14575"/>
    <s v="Giulietta Baptist"/>
    <x v="0"/>
    <s v="United States"/>
    <s v="Columbia"/>
    <s v="South Carolina"/>
    <n v="29203"/>
    <x v="0"/>
    <x v="1370"/>
    <x v="2"/>
    <s v="Phones"/>
    <s v="HTC One Mini"/>
    <x v="3125"/>
    <n v="0.25"/>
    <n v="472.46250000000003"/>
  </r>
  <r>
    <n v="6182"/>
    <x v="3077"/>
    <x v="481"/>
    <d v="2016-09-26T00:00:00"/>
    <x v="1"/>
    <s v="GB-14575"/>
    <s v="Giulietta Baptist"/>
    <x v="0"/>
    <s v="United States"/>
    <s v="Columbia"/>
    <s v="South Carolina"/>
    <n v="29203"/>
    <x v="0"/>
    <x v="529"/>
    <x v="2"/>
    <s v="Phones"/>
    <s v="Grandstream GXP1160 VoIP phone"/>
    <x v="4175"/>
    <n v="0.25"/>
    <n v="85.297499999999999"/>
  </r>
  <r>
    <n v="6183"/>
    <x v="3077"/>
    <x v="481"/>
    <d v="2016-09-26T00:00:00"/>
    <x v="1"/>
    <s v="GB-14575"/>
    <s v="Giulietta Baptist"/>
    <x v="0"/>
    <s v="United States"/>
    <s v="Columbia"/>
    <s v="South Carolina"/>
    <n v="29203"/>
    <x v="0"/>
    <x v="347"/>
    <x v="1"/>
    <s v="Binders"/>
    <s v="Angle-D Binders with Locking Rings, Label Holders"/>
    <x v="4176"/>
    <n v="0.25"/>
    <n v="10.95"/>
  </r>
  <r>
    <n v="6184"/>
    <x v="3077"/>
    <x v="481"/>
    <d v="2016-09-26T00:00:00"/>
    <x v="1"/>
    <s v="GB-14575"/>
    <s v="Giulietta Baptist"/>
    <x v="0"/>
    <s v="United States"/>
    <s v="Columbia"/>
    <s v="South Carolina"/>
    <n v="29203"/>
    <x v="0"/>
    <x v="16"/>
    <x v="1"/>
    <s v="Storage"/>
    <s v="Stur-D-Stor Shelving, Vertical 5-Shelf: 72H x 36W x 18 1/2D"/>
    <x v="4177"/>
    <n v="0.35"/>
    <n v="577.096"/>
  </r>
  <r>
    <n v="6185"/>
    <x v="3078"/>
    <x v="25"/>
    <d v="2017-12-13T00:00:00"/>
    <x v="2"/>
    <s v="DB-13270"/>
    <s v="Deborah Brumfield"/>
    <x v="2"/>
    <s v="United States"/>
    <s v="Portland"/>
    <s v="Oregon"/>
    <n v="97206"/>
    <x v="1"/>
    <x v="38"/>
    <x v="0"/>
    <s v="Chairs"/>
    <s v="Global Fabric Managers Chair, Dark Gray"/>
    <x v="4178"/>
    <n v="0.45"/>
    <n v="222.15600000000003"/>
  </r>
  <r>
    <n v="6186"/>
    <x v="3079"/>
    <x v="976"/>
    <d v="2016-08-12T00:00:00"/>
    <x v="1"/>
    <s v="JK-15625"/>
    <s v="Jim Karlsson"/>
    <x v="0"/>
    <s v="United States"/>
    <s v="Philadelphia"/>
    <s v="Pennsylvania"/>
    <n v="19120"/>
    <x v="3"/>
    <x v="818"/>
    <x v="1"/>
    <s v="Art"/>
    <s v="Stanley Contemporary Battery Pencil Sharpeners"/>
    <x v="4179"/>
    <n v="0.25"/>
    <n v="80.099999999999994"/>
  </r>
  <r>
    <n v="6187"/>
    <x v="3080"/>
    <x v="219"/>
    <d v="2016-11-17T00:00:00"/>
    <x v="2"/>
    <s v="MH-17785"/>
    <s v="Maya Herman"/>
    <x v="1"/>
    <s v="United States"/>
    <s v="New York City"/>
    <s v="New York"/>
    <n v="10035"/>
    <x v="3"/>
    <x v="392"/>
    <x v="1"/>
    <s v="Storage"/>
    <s v="Eldon Mobile Mega Data Cart  Mega Stackable  Add-On Trays"/>
    <x v="418"/>
    <n v="0.5"/>
    <n v="35.475000000000001"/>
  </r>
  <r>
    <n v="6188"/>
    <x v="3080"/>
    <x v="219"/>
    <d v="2016-11-17T00:00:00"/>
    <x v="2"/>
    <s v="MH-17785"/>
    <s v="Maya Herman"/>
    <x v="1"/>
    <s v="United States"/>
    <s v="New York City"/>
    <s v="New York"/>
    <n v="10035"/>
    <x v="3"/>
    <x v="1344"/>
    <x v="1"/>
    <s v="Binders"/>
    <s v="Cardinal Holdit Data Disk Pockets"/>
    <x v="4180"/>
    <n v="0.4"/>
    <n v="20.9664"/>
  </r>
  <r>
    <n v="6189"/>
    <x v="3080"/>
    <x v="219"/>
    <d v="2016-11-17T00:00:00"/>
    <x v="2"/>
    <s v="MH-17785"/>
    <s v="Maya Herman"/>
    <x v="1"/>
    <s v="United States"/>
    <s v="New York City"/>
    <s v="New York"/>
    <n v="10035"/>
    <x v="3"/>
    <x v="1041"/>
    <x v="1"/>
    <s v="Art"/>
    <s v="Newell 319"/>
    <x v="4156"/>
    <n v="0.25"/>
    <n v="89.28"/>
  </r>
  <r>
    <n v="6190"/>
    <x v="3081"/>
    <x v="1095"/>
    <d v="2018-04-08T00:00:00"/>
    <x v="1"/>
    <s v="AM-10705"/>
    <s v="Anne McFarland"/>
    <x v="0"/>
    <s v="United States"/>
    <s v="Des Plaines"/>
    <s v="Illinois"/>
    <n v="60016"/>
    <x v="2"/>
    <x v="1191"/>
    <x v="2"/>
    <s v="Phones"/>
    <s v="Cisco SPA 502G IP Phone"/>
    <x v="4181"/>
    <n v="0.3"/>
    <n v="268.68799999999999"/>
  </r>
  <r>
    <n v="6191"/>
    <x v="3082"/>
    <x v="435"/>
    <d v="2017-12-28T00:00:00"/>
    <x v="1"/>
    <s v="JM-15535"/>
    <s v="Jessica Myrick"/>
    <x v="0"/>
    <s v="United States"/>
    <s v="New York City"/>
    <s v="New York"/>
    <n v="10035"/>
    <x v="3"/>
    <x v="1740"/>
    <x v="0"/>
    <s v="Furnishings"/>
    <s v="Luxo Adjustable Task Clamp Lamp"/>
    <x v="4182"/>
    <n v="0.4"/>
    <n v="479.73599999999993"/>
  </r>
  <r>
    <n v="6192"/>
    <x v="3083"/>
    <x v="1096"/>
    <d v="2018-12-13T00:00:00"/>
    <x v="3"/>
    <s v="MW-18220"/>
    <s v="Mitch Webber"/>
    <x v="0"/>
    <s v="United States"/>
    <s v="Seattle"/>
    <s v="Washington"/>
    <n v="98103"/>
    <x v="1"/>
    <x v="470"/>
    <x v="1"/>
    <s v="Storage"/>
    <s v="Sterilite Officeware Hinged File Box"/>
    <x v="966"/>
    <n v="0.5"/>
    <n v="15.72"/>
  </r>
  <r>
    <n v="6193"/>
    <x v="3084"/>
    <x v="66"/>
    <d v="2018-12-26T00:00:00"/>
    <x v="1"/>
    <s v="AG-10330"/>
    <s v="Alex Grayson"/>
    <x v="0"/>
    <s v="United States"/>
    <s v="Houston"/>
    <s v="Texas"/>
    <n v="77095"/>
    <x v="2"/>
    <x v="712"/>
    <x v="1"/>
    <s v="Paper"/>
    <s v="Xerox 1931"/>
    <x v="233"/>
    <n v="0.3"/>
    <n v="18.143999999999998"/>
  </r>
  <r>
    <n v="6194"/>
    <x v="3084"/>
    <x v="66"/>
    <d v="2018-12-26T00:00:00"/>
    <x v="1"/>
    <s v="AG-10330"/>
    <s v="Alex Grayson"/>
    <x v="0"/>
    <s v="United States"/>
    <s v="Houston"/>
    <s v="Texas"/>
    <n v="77095"/>
    <x v="2"/>
    <x v="858"/>
    <x v="1"/>
    <s v="Binders"/>
    <s v="Cardinal HOLDit! Binder Insert Strips,Extra Strips"/>
    <x v="4183"/>
    <n v="0.3"/>
    <n v="4.431"/>
  </r>
  <r>
    <n v="6195"/>
    <x v="3084"/>
    <x v="66"/>
    <d v="2018-12-26T00:00:00"/>
    <x v="1"/>
    <s v="AG-10330"/>
    <s v="Alex Grayson"/>
    <x v="0"/>
    <s v="United States"/>
    <s v="Houston"/>
    <s v="Texas"/>
    <n v="77095"/>
    <x v="2"/>
    <x v="640"/>
    <x v="1"/>
    <s v="Paper"/>
    <s v="Xerox 1887"/>
    <x v="69"/>
    <n v="0.3"/>
    <n v="53.115999999999993"/>
  </r>
  <r>
    <n v="6196"/>
    <x v="3085"/>
    <x v="208"/>
    <d v="2018-10-28T00:00:00"/>
    <x v="1"/>
    <s v="CM-12160"/>
    <s v="Charles McCrossin"/>
    <x v="0"/>
    <s v="United States"/>
    <s v="Philadelphia"/>
    <s v="Pennsylvania"/>
    <n v="19143"/>
    <x v="3"/>
    <x v="903"/>
    <x v="2"/>
    <s v="Phones"/>
    <s v="Mitel MiVoice 5330e IP Phone"/>
    <x v="4184"/>
    <n v="0.4"/>
    <n v="197.99279999999999"/>
  </r>
  <r>
    <n v="6197"/>
    <x v="3085"/>
    <x v="208"/>
    <d v="2018-10-28T00:00:00"/>
    <x v="1"/>
    <s v="CM-12160"/>
    <s v="Charles McCrossin"/>
    <x v="0"/>
    <s v="United States"/>
    <s v="Philadelphia"/>
    <s v="Pennsylvania"/>
    <n v="19143"/>
    <x v="3"/>
    <x v="1069"/>
    <x v="1"/>
    <s v="Storage"/>
    <s v="Acco Perma 2700 Stacking Storage Drawers"/>
    <x v="4185"/>
    <n v="0.5"/>
    <n v="35.688000000000002"/>
  </r>
  <r>
    <n v="6198"/>
    <x v="3086"/>
    <x v="50"/>
    <d v="2016-11-17T00:00:00"/>
    <x v="1"/>
    <s v="RA-19915"/>
    <s v="Russell Applegate"/>
    <x v="0"/>
    <s v="United States"/>
    <s v="Columbus"/>
    <s v="Indiana"/>
    <n v="47201"/>
    <x v="2"/>
    <x v="1346"/>
    <x v="1"/>
    <s v="Paper"/>
    <s v="Black Print Carbonless Snap-Off Rapid Letter, 8 1/2 x 7"/>
    <x v="4186"/>
    <n v="0.3"/>
    <n v="44.639000000000003"/>
  </r>
  <r>
    <n v="6199"/>
    <x v="3086"/>
    <x v="50"/>
    <d v="2016-11-17T00:00:00"/>
    <x v="1"/>
    <s v="RA-19915"/>
    <s v="Russell Applegate"/>
    <x v="0"/>
    <s v="United States"/>
    <s v="Columbus"/>
    <s v="Indiana"/>
    <n v="47201"/>
    <x v="2"/>
    <x v="1259"/>
    <x v="2"/>
    <s v="Phones"/>
    <s v="Spigen Samsung Galaxy S5 Case Wallet"/>
    <x v="4187"/>
    <n v="0.3"/>
    <n v="35.678999999999995"/>
  </r>
  <r>
    <n v="6200"/>
    <x v="3086"/>
    <x v="50"/>
    <d v="2016-11-17T00:00:00"/>
    <x v="1"/>
    <s v="RA-19915"/>
    <s v="Russell Applegate"/>
    <x v="0"/>
    <s v="United States"/>
    <s v="Columbus"/>
    <s v="Indiana"/>
    <n v="47201"/>
    <x v="2"/>
    <x v="694"/>
    <x v="1"/>
    <s v="Paper"/>
    <s v="Xerox 1910"/>
    <x v="3542"/>
    <n v="0.3"/>
    <n v="67.256"/>
  </r>
  <r>
    <n v="6201"/>
    <x v="3087"/>
    <x v="392"/>
    <d v="2016-04-20T00:00:00"/>
    <x v="1"/>
    <s v="SB-20185"/>
    <s v="Sarah Brown"/>
    <x v="0"/>
    <s v="United States"/>
    <s v="Evanston"/>
    <s v="Illinois"/>
    <n v="60201"/>
    <x v="2"/>
    <x v="1077"/>
    <x v="2"/>
    <s v="Copiers"/>
    <s v="Canon PC940 Copier"/>
    <x v="4188"/>
    <n v="0.4"/>
    <n v="863.98080000000004"/>
  </r>
  <r>
    <n v="6202"/>
    <x v="3087"/>
    <x v="392"/>
    <d v="2016-04-20T00:00:00"/>
    <x v="1"/>
    <s v="SB-20185"/>
    <s v="Sarah Brown"/>
    <x v="0"/>
    <s v="United States"/>
    <s v="Evanston"/>
    <s v="Illinois"/>
    <n v="60201"/>
    <x v="2"/>
    <x v="1700"/>
    <x v="2"/>
    <s v="Accessories"/>
    <s v="Logitech Keyboard K120"/>
    <x v="1875"/>
    <n v="0.35"/>
    <n v="28.314000000000004"/>
  </r>
  <r>
    <n v="6203"/>
    <x v="3088"/>
    <x v="186"/>
    <d v="2017-12-23T00:00:00"/>
    <x v="1"/>
    <s v="PK-19075"/>
    <s v="Pete Kriz"/>
    <x v="0"/>
    <s v="United States"/>
    <s v="Apple Valley"/>
    <s v="California"/>
    <n v="92307"/>
    <x v="1"/>
    <x v="901"/>
    <x v="0"/>
    <s v="Chairs"/>
    <s v="Office Star - Contemporary Swivel Chair with Padded Adjustable Arms and Flex Back"/>
    <x v="4189"/>
    <n v="0.45"/>
    <n v="310.15600000000001"/>
  </r>
  <r>
    <n v="6204"/>
    <x v="3089"/>
    <x v="147"/>
    <d v="2017-10-27T00:00:00"/>
    <x v="1"/>
    <s v="SV-20935"/>
    <s v="Susan Vittorini"/>
    <x v="0"/>
    <s v="United States"/>
    <s v="Columbus"/>
    <s v="Ohio"/>
    <n v="43229"/>
    <x v="3"/>
    <x v="1692"/>
    <x v="2"/>
    <s v="Phones"/>
    <s v="Panasonic KX TS208W Corded phone"/>
    <x v="4190"/>
    <n v="0.4"/>
    <n v="141.09119999999999"/>
  </r>
  <r>
    <n v="6205"/>
    <x v="3090"/>
    <x v="96"/>
    <d v="2018-12-03T00:00:00"/>
    <x v="2"/>
    <s v="MG-17650"/>
    <s v="Matthew Grinstein"/>
    <x v="2"/>
    <s v="United States"/>
    <s v="Marion"/>
    <s v="Ohio"/>
    <n v="43302"/>
    <x v="3"/>
    <x v="763"/>
    <x v="0"/>
    <s v="Furnishings"/>
    <s v="Magna Visual Magnetic Picture Hangers"/>
    <x v="323"/>
    <n v="0.4"/>
    <n v="4.6271999999999993"/>
  </r>
  <r>
    <n v="6206"/>
    <x v="3091"/>
    <x v="201"/>
    <d v="2017-10-24T00:00:00"/>
    <x v="0"/>
    <s v="CM-12445"/>
    <s v="Chuck Magee"/>
    <x v="0"/>
    <s v="United States"/>
    <s v="Houston"/>
    <s v="Texas"/>
    <n v="77095"/>
    <x v="2"/>
    <x v="1346"/>
    <x v="1"/>
    <s v="Paper"/>
    <s v="Black Print Carbonless Snap-Off Rapid Letter, 8 1/2 x 7"/>
    <x v="4191"/>
    <n v="0.3"/>
    <n v="35.711199999999998"/>
  </r>
  <r>
    <n v="6207"/>
    <x v="3091"/>
    <x v="201"/>
    <d v="2017-10-24T00:00:00"/>
    <x v="0"/>
    <s v="CM-12445"/>
    <s v="Chuck Magee"/>
    <x v="0"/>
    <s v="United States"/>
    <s v="Houston"/>
    <s v="Texas"/>
    <n v="77095"/>
    <x v="2"/>
    <x v="550"/>
    <x v="1"/>
    <s v="Fasteners"/>
    <s v="Staples"/>
    <x v="4192"/>
    <n v="0.3"/>
    <n v="17.6736"/>
  </r>
  <r>
    <n v="6208"/>
    <x v="3091"/>
    <x v="201"/>
    <d v="2017-10-24T00:00:00"/>
    <x v="0"/>
    <s v="CM-12445"/>
    <s v="Chuck Magee"/>
    <x v="0"/>
    <s v="United States"/>
    <s v="Houston"/>
    <s v="Texas"/>
    <n v="77095"/>
    <x v="2"/>
    <x v="394"/>
    <x v="0"/>
    <s v="Chairs"/>
    <s v="Office Star - Ergonomically Designed Knee Chair"/>
    <x v="4193"/>
    <n v="0.35"/>
    <n v="36.8459"/>
  </r>
  <r>
    <n v="6209"/>
    <x v="3092"/>
    <x v="365"/>
    <d v="2018-10-03T00:00:00"/>
    <x v="1"/>
    <s v="ME-18010"/>
    <s v="Michelle Ellison"/>
    <x v="1"/>
    <s v="United States"/>
    <s v="Marion"/>
    <s v="Ohio"/>
    <n v="43302"/>
    <x v="3"/>
    <x v="911"/>
    <x v="1"/>
    <s v="Storage"/>
    <s v="Fellowes Bankers Box Stor/Drawer Steel Plus"/>
    <x v="4194"/>
    <n v="0.5"/>
    <n v="25.584"/>
  </r>
  <r>
    <n v="6210"/>
    <x v="3093"/>
    <x v="238"/>
    <d v="2018-08-25T00:00:00"/>
    <x v="1"/>
    <s v="YS-21880"/>
    <s v="Yana Sorensen"/>
    <x v="1"/>
    <s v="United States"/>
    <s v="Seattle"/>
    <s v="Washington"/>
    <n v="98103"/>
    <x v="1"/>
    <x v="760"/>
    <x v="1"/>
    <s v="Binders"/>
    <s v="Fellowes PB300 Plastic Comb Binding Machine"/>
    <x v="4195"/>
    <n v="0.4"/>
    <n v="1676.1167999999998"/>
  </r>
  <r>
    <n v="6211"/>
    <x v="3093"/>
    <x v="238"/>
    <d v="2018-08-25T00:00:00"/>
    <x v="1"/>
    <s v="YS-21880"/>
    <s v="Yana Sorensen"/>
    <x v="1"/>
    <s v="United States"/>
    <s v="Seattle"/>
    <s v="Washington"/>
    <n v="98103"/>
    <x v="1"/>
    <x v="384"/>
    <x v="1"/>
    <s v="Storage"/>
    <s v="Letter Size Cart"/>
    <x v="1397"/>
    <n v="0.5"/>
    <n v="500.01"/>
  </r>
  <r>
    <n v="6212"/>
    <x v="3093"/>
    <x v="238"/>
    <d v="2018-08-25T00:00:00"/>
    <x v="1"/>
    <s v="YS-21880"/>
    <s v="Yana Sorensen"/>
    <x v="1"/>
    <s v="United States"/>
    <s v="Seattle"/>
    <s v="Washington"/>
    <n v="98103"/>
    <x v="1"/>
    <x v="504"/>
    <x v="0"/>
    <s v="Furnishings"/>
    <s v="Contract Clock, 14, Brown"/>
    <x v="4196"/>
    <n v="0.4"/>
    <n v="39.564"/>
  </r>
  <r>
    <n v="6213"/>
    <x v="3094"/>
    <x v="105"/>
    <d v="2018-11-16T00:00:00"/>
    <x v="0"/>
    <s v="MB-17305"/>
    <s v="Maria Bertelson"/>
    <x v="0"/>
    <s v="United States"/>
    <s v="Longview"/>
    <s v="Washington"/>
    <n v="98632"/>
    <x v="1"/>
    <x v="829"/>
    <x v="1"/>
    <s v="Fasteners"/>
    <s v="Staples"/>
    <x v="2556"/>
    <n v="0.4"/>
    <n v="10.943999999999999"/>
  </r>
  <r>
    <n v="6214"/>
    <x v="3094"/>
    <x v="105"/>
    <d v="2018-11-16T00:00:00"/>
    <x v="0"/>
    <s v="MB-17305"/>
    <s v="Maria Bertelson"/>
    <x v="0"/>
    <s v="United States"/>
    <s v="Longview"/>
    <s v="Washington"/>
    <n v="98632"/>
    <x v="1"/>
    <x v="513"/>
    <x v="1"/>
    <s v="Appliances"/>
    <s v="Fellowes Superior 10 Outlet Split Surge Protector"/>
    <x v="562"/>
    <n v="0.4"/>
    <n v="45.672000000000004"/>
  </r>
  <r>
    <n v="6215"/>
    <x v="3095"/>
    <x v="856"/>
    <d v="2015-10-15T00:00:00"/>
    <x v="1"/>
    <s v="AS-10240"/>
    <s v="Alan Shonely"/>
    <x v="0"/>
    <s v="United States"/>
    <s v="Redondo Beach"/>
    <s v="California"/>
    <n v="90278"/>
    <x v="1"/>
    <x v="588"/>
    <x v="1"/>
    <s v="Envelopes"/>
    <s v="#10- 4 1/8 x 9 1/2 Security-Tint Envelopes"/>
    <x v="2469"/>
    <n v="0.4"/>
    <n v="4.5839999999999996"/>
  </r>
  <r>
    <n v="6216"/>
    <x v="3096"/>
    <x v="109"/>
    <d v="2016-12-03T00:00:00"/>
    <x v="1"/>
    <s v="MC-17425"/>
    <s v="Mark Cousins"/>
    <x v="1"/>
    <s v="United States"/>
    <s v="New York City"/>
    <s v="New York"/>
    <n v="10035"/>
    <x v="3"/>
    <x v="205"/>
    <x v="0"/>
    <s v="Furnishings"/>
    <s v="Executive Impressions 14 Two-Color Numerals Wall Clock"/>
    <x v="4197"/>
    <n v="0.4"/>
    <n v="40.895999999999994"/>
  </r>
  <r>
    <n v="6217"/>
    <x v="3096"/>
    <x v="109"/>
    <d v="2016-12-03T00:00:00"/>
    <x v="1"/>
    <s v="MC-17425"/>
    <s v="Mark Cousins"/>
    <x v="1"/>
    <s v="United States"/>
    <s v="New York City"/>
    <s v="New York"/>
    <n v="10035"/>
    <x v="3"/>
    <x v="837"/>
    <x v="1"/>
    <s v="Envelopes"/>
    <s v="Staple envelope"/>
    <x v="2529"/>
    <n v="0.4"/>
    <n v="37.344000000000001"/>
  </r>
  <r>
    <n v="6218"/>
    <x v="3097"/>
    <x v="1097"/>
    <d v="2016-08-02T00:00:00"/>
    <x v="1"/>
    <s v="PG-18820"/>
    <s v="Patrick Gardner"/>
    <x v="0"/>
    <s v="United States"/>
    <s v="Louisville"/>
    <s v="Kentucky"/>
    <n v="40214"/>
    <x v="0"/>
    <x v="1136"/>
    <x v="2"/>
    <s v="Phones"/>
    <s v="Mediabridge Sport Armband iPhone 5s"/>
    <x v="2030"/>
    <n v="0.25"/>
    <n v="22.477499999999999"/>
  </r>
  <r>
    <n v="6219"/>
    <x v="3098"/>
    <x v="201"/>
    <d v="2017-10-26T00:00:00"/>
    <x v="1"/>
    <s v="JS-16030"/>
    <s v="Joy Smith"/>
    <x v="0"/>
    <s v="United States"/>
    <s v="Trenton"/>
    <s v="Michigan"/>
    <n v="48183"/>
    <x v="2"/>
    <x v="1020"/>
    <x v="2"/>
    <s v="Phones"/>
    <s v="iKross Bluetooth Portable Keyboard + Cell Phone Stand Holder + Brush for Apple iPhone 5S 5C 5, 4S 4"/>
    <x v="4198"/>
    <n v="0.3"/>
    <n v="87.99"/>
  </r>
  <r>
    <n v="6220"/>
    <x v="3098"/>
    <x v="201"/>
    <d v="2017-10-26T00:00:00"/>
    <x v="1"/>
    <s v="JS-16030"/>
    <s v="Joy Smith"/>
    <x v="0"/>
    <s v="United States"/>
    <s v="Trenton"/>
    <s v="Michigan"/>
    <n v="48183"/>
    <x v="2"/>
    <x v="664"/>
    <x v="2"/>
    <s v="Phones"/>
    <s v="Pyle PMP37LED"/>
    <x v="766"/>
    <n v="0.3"/>
    <n v="134.386"/>
  </r>
  <r>
    <n v="6221"/>
    <x v="3098"/>
    <x v="201"/>
    <d v="2017-10-26T00:00:00"/>
    <x v="1"/>
    <s v="JS-16030"/>
    <s v="Joy Smith"/>
    <x v="0"/>
    <s v="United States"/>
    <s v="Trenton"/>
    <s v="Michigan"/>
    <n v="48183"/>
    <x v="2"/>
    <x v="383"/>
    <x v="1"/>
    <s v="Storage"/>
    <s v="Woodgrain Magazine Files by Perma"/>
    <x v="1516"/>
    <n v="0.4"/>
    <n v="12.516"/>
  </r>
  <r>
    <n v="6222"/>
    <x v="3099"/>
    <x v="32"/>
    <d v="2018-09-18T00:00:00"/>
    <x v="0"/>
    <s v="JB-16000"/>
    <s v="Joy Bell-"/>
    <x v="0"/>
    <s v="United States"/>
    <s v="Los Angeles"/>
    <s v="California"/>
    <n v="90045"/>
    <x v="1"/>
    <x v="919"/>
    <x v="1"/>
    <s v="Labels"/>
    <s v="Avery 48"/>
    <x v="3589"/>
    <n v="0.4"/>
    <n v="34.020000000000003"/>
  </r>
  <r>
    <n v="6223"/>
    <x v="3100"/>
    <x v="331"/>
    <d v="2018-12-27T00:00:00"/>
    <x v="1"/>
    <s v="DK-12985"/>
    <s v="Darren Koutras"/>
    <x v="0"/>
    <s v="United States"/>
    <s v="Hendersonville"/>
    <s v="Tennessee"/>
    <n v="37075"/>
    <x v="0"/>
    <x v="205"/>
    <x v="0"/>
    <s v="Furnishings"/>
    <s v="Executive Impressions 14 Two-Color Numerals Wall Clock"/>
    <x v="218"/>
    <n v="0.25"/>
    <n v="54.527999999999992"/>
  </r>
  <r>
    <n v="6224"/>
    <x v="3100"/>
    <x v="331"/>
    <d v="2018-12-27T00:00:00"/>
    <x v="1"/>
    <s v="DK-12985"/>
    <s v="Darren Koutras"/>
    <x v="0"/>
    <s v="United States"/>
    <s v="Hendersonville"/>
    <s v="Tennessee"/>
    <n v="37075"/>
    <x v="0"/>
    <x v="909"/>
    <x v="1"/>
    <s v="Art"/>
    <s v="Pencil and Crayon Sharpener"/>
    <x v="4199"/>
    <n v="0.15000000000000002"/>
    <n v="10.424399999999999"/>
  </r>
  <r>
    <n v="6225"/>
    <x v="3100"/>
    <x v="331"/>
    <d v="2018-12-27T00:00:00"/>
    <x v="1"/>
    <s v="DK-12985"/>
    <s v="Darren Koutras"/>
    <x v="0"/>
    <s v="United States"/>
    <s v="Hendersonville"/>
    <s v="Tennessee"/>
    <n v="37075"/>
    <x v="0"/>
    <x v="72"/>
    <x v="1"/>
    <s v="Storage"/>
    <s v="Safco Industrial Wire Shelving System"/>
    <x v="286"/>
    <n v="0.35"/>
    <n v="141.9288"/>
  </r>
  <r>
    <n v="6226"/>
    <x v="3101"/>
    <x v="348"/>
    <d v="2016-10-09T00:00:00"/>
    <x v="1"/>
    <s v="JF-15490"/>
    <s v="Jeremy Farry"/>
    <x v="0"/>
    <s v="United States"/>
    <s v="Portland"/>
    <s v="Oregon"/>
    <n v="97206"/>
    <x v="1"/>
    <x v="1487"/>
    <x v="0"/>
    <s v="Bookcases"/>
    <s v="Bush Cubix Collection Bookcases, Fully Assembled"/>
    <x v="4200"/>
    <n v="0.5"/>
    <n v="33.146999999999998"/>
  </r>
  <r>
    <n v="6227"/>
    <x v="3101"/>
    <x v="348"/>
    <d v="2016-10-09T00:00:00"/>
    <x v="1"/>
    <s v="JF-15490"/>
    <s v="Jeremy Farry"/>
    <x v="0"/>
    <s v="United States"/>
    <s v="Portland"/>
    <s v="Oregon"/>
    <n v="97206"/>
    <x v="1"/>
    <x v="1455"/>
    <x v="0"/>
    <s v="Chairs"/>
    <s v="Global Highback Leather Tilter in Burgundy"/>
    <x v="4201"/>
    <n v="0.45"/>
    <n v="160.14240000000001"/>
  </r>
  <r>
    <n v="6228"/>
    <x v="3102"/>
    <x v="981"/>
    <d v="2015-11-07T00:00:00"/>
    <x v="1"/>
    <s v="PO-18850"/>
    <s v="Patrick OBrill"/>
    <x v="0"/>
    <s v="United States"/>
    <s v="Irving"/>
    <s v="Texas"/>
    <n v="75061"/>
    <x v="2"/>
    <x v="687"/>
    <x v="2"/>
    <s v="Phones"/>
    <s v="Logitech B530 USB Headset - headset - Full size, Binaural"/>
    <x v="2495"/>
    <n v="0.3"/>
    <n v="62.143199999999993"/>
  </r>
  <r>
    <n v="6229"/>
    <x v="3103"/>
    <x v="115"/>
    <d v="2017-01-27T00:00:00"/>
    <x v="1"/>
    <s v="BT-11530"/>
    <s v="Bradley Talbott"/>
    <x v="2"/>
    <s v="United States"/>
    <s v="Cleveland"/>
    <s v="Ohio"/>
    <n v="44105"/>
    <x v="3"/>
    <x v="40"/>
    <x v="2"/>
    <s v="Phones"/>
    <s v="Panasonic Kx-TS550"/>
    <x v="4202"/>
    <n v="0.4"/>
    <n v="66.2256"/>
  </r>
  <r>
    <n v="6230"/>
    <x v="3103"/>
    <x v="115"/>
    <d v="2017-01-27T00:00:00"/>
    <x v="1"/>
    <s v="BT-11530"/>
    <s v="Bradley Talbott"/>
    <x v="2"/>
    <s v="United States"/>
    <s v="Cleveland"/>
    <s v="Ohio"/>
    <n v="44105"/>
    <x v="3"/>
    <x v="43"/>
    <x v="2"/>
    <s v="Accessories"/>
    <s v="Verbatim 25 GB 6x Blu-ray Single Layer Recordable Disc, 25/Pack"/>
    <x v="494"/>
    <n v="0.25"/>
    <n v="41.382000000000005"/>
  </r>
  <r>
    <n v="6231"/>
    <x v="3104"/>
    <x v="497"/>
    <d v="2018-07-17T00:00:00"/>
    <x v="1"/>
    <s v="NW-18400"/>
    <s v="Natalie Webber"/>
    <x v="0"/>
    <s v="United States"/>
    <s v="Waterloo"/>
    <s v="Iowa"/>
    <n v="50701"/>
    <x v="2"/>
    <x v="773"/>
    <x v="1"/>
    <s v="Art"/>
    <s v="Staples in misc. colors"/>
    <x v="4203"/>
    <n v="0.35"/>
    <n v="19.708000000000002"/>
  </r>
  <r>
    <n v="6232"/>
    <x v="3105"/>
    <x v="220"/>
    <d v="2018-09-11T00:00:00"/>
    <x v="3"/>
    <s v="JF-15415"/>
    <s v="Jennifer Ferguson"/>
    <x v="0"/>
    <s v="United States"/>
    <s v="Seattle"/>
    <s v="Washington"/>
    <n v="98105"/>
    <x v="1"/>
    <x v="637"/>
    <x v="0"/>
    <s v="Chairs"/>
    <s v="Office Star - Contemporary Task Swivel Chair"/>
    <x v="2787"/>
    <n v="0.45"/>
    <n v="97.662400000000019"/>
  </r>
  <r>
    <n v="6233"/>
    <x v="3105"/>
    <x v="220"/>
    <d v="2018-09-11T00:00:00"/>
    <x v="3"/>
    <s v="JF-15415"/>
    <s v="Jennifer Ferguson"/>
    <x v="0"/>
    <s v="United States"/>
    <s v="Seattle"/>
    <s v="Washington"/>
    <n v="98105"/>
    <x v="1"/>
    <x v="510"/>
    <x v="1"/>
    <s v="Paper"/>
    <s v="Xerox 225"/>
    <x v="537"/>
    <n v="0.4"/>
    <n v="11.664"/>
  </r>
  <r>
    <n v="6234"/>
    <x v="3105"/>
    <x v="220"/>
    <d v="2018-09-11T00:00:00"/>
    <x v="3"/>
    <s v="JF-15415"/>
    <s v="Jennifer Ferguson"/>
    <x v="0"/>
    <s v="United States"/>
    <s v="Seattle"/>
    <s v="Washington"/>
    <n v="98105"/>
    <x v="1"/>
    <x v="511"/>
    <x v="1"/>
    <s v="Paper"/>
    <s v="Xerox 1894"/>
    <x v="4204"/>
    <n v="0.4"/>
    <n v="42.768000000000001"/>
  </r>
  <r>
    <n v="6235"/>
    <x v="3105"/>
    <x v="220"/>
    <d v="2018-09-11T00:00:00"/>
    <x v="3"/>
    <s v="JF-15415"/>
    <s v="Jennifer Ferguson"/>
    <x v="0"/>
    <s v="United States"/>
    <s v="Seattle"/>
    <s v="Washington"/>
    <n v="98105"/>
    <x v="1"/>
    <x v="1498"/>
    <x v="1"/>
    <s v="Binders"/>
    <s v="Ibico Ibimaster 300 Manual Binding System"/>
    <x v="4205"/>
    <n v="0.4"/>
    <n v="883.17600000000004"/>
  </r>
  <r>
    <n v="6236"/>
    <x v="3105"/>
    <x v="220"/>
    <d v="2018-09-11T00:00:00"/>
    <x v="3"/>
    <s v="JF-15415"/>
    <s v="Jennifer Ferguson"/>
    <x v="0"/>
    <s v="United States"/>
    <s v="Seattle"/>
    <s v="Washington"/>
    <n v="98105"/>
    <x v="1"/>
    <x v="1777"/>
    <x v="2"/>
    <s v="Phones"/>
    <s v="iOttie XL Car Mount"/>
    <x v="1095"/>
    <n v="0.4"/>
    <n v="47.975999999999992"/>
  </r>
  <r>
    <n v="6237"/>
    <x v="3106"/>
    <x v="1098"/>
    <d v="2017-02-27T00:00:00"/>
    <x v="1"/>
    <s v="AC-10420"/>
    <s v="Alyssa Crouse"/>
    <x v="1"/>
    <s v="United States"/>
    <s v="Philadelphia"/>
    <s v="Pennsylvania"/>
    <n v="19120"/>
    <x v="3"/>
    <x v="244"/>
    <x v="1"/>
    <s v="Envelopes"/>
    <s v="Recycled Interoffice Envelopes with String and Button Closure, 10 x 13"/>
    <x v="263"/>
    <n v="0.4"/>
    <n v="34.5456"/>
  </r>
  <r>
    <n v="6238"/>
    <x v="3107"/>
    <x v="115"/>
    <d v="2017-01-29T00:00:00"/>
    <x v="1"/>
    <s v="TB-21280"/>
    <s v="Toby Braunhardt"/>
    <x v="0"/>
    <s v="United States"/>
    <s v="New York City"/>
    <s v="New York"/>
    <n v="10009"/>
    <x v="3"/>
    <x v="1263"/>
    <x v="1"/>
    <s v="Binders"/>
    <s v="Wilson Jones data.warehouse D-Ring Binders with DublLock"/>
    <x v="4206"/>
    <n v="0.4"/>
    <n v="15.801599999999999"/>
  </r>
  <r>
    <n v="6239"/>
    <x v="3108"/>
    <x v="295"/>
    <d v="2016-12-16T00:00:00"/>
    <x v="1"/>
    <s v="HA-14905"/>
    <s v="Helen Abelman"/>
    <x v="0"/>
    <s v="United States"/>
    <s v="San Jose"/>
    <s v="California"/>
    <n v="95123"/>
    <x v="1"/>
    <x v="1281"/>
    <x v="0"/>
    <s v="Furnishings"/>
    <s v="Eldon Cleatmat Chair Mats for Medium Pile Carpets"/>
    <x v="4207"/>
    <n v="0.4"/>
    <n v="99.899999999999991"/>
  </r>
  <r>
    <n v="6240"/>
    <x v="3108"/>
    <x v="295"/>
    <d v="2016-12-16T00:00:00"/>
    <x v="1"/>
    <s v="HA-14905"/>
    <s v="Helen Abelman"/>
    <x v="0"/>
    <s v="United States"/>
    <s v="San Jose"/>
    <s v="California"/>
    <n v="95123"/>
    <x v="1"/>
    <x v="734"/>
    <x v="1"/>
    <s v="Storage"/>
    <s v="Standard Rollaway File with Lock"/>
    <x v="2861"/>
    <n v="0.5"/>
    <n v="180.19"/>
  </r>
  <r>
    <n v="6241"/>
    <x v="3109"/>
    <x v="517"/>
    <d v="2017-11-01T00:00:00"/>
    <x v="0"/>
    <s v="LH-17155"/>
    <s v="Logan Haushalter"/>
    <x v="0"/>
    <s v="United States"/>
    <s v="Los Angeles"/>
    <s v="California"/>
    <n v="90008"/>
    <x v="1"/>
    <x v="908"/>
    <x v="1"/>
    <s v="Binders"/>
    <s v="XtraLife ClearVue Slant-D Ring Binder, White, 3"/>
    <x v="4208"/>
    <n v="0.4"/>
    <n v="7.0463999999999993"/>
  </r>
  <r>
    <n v="6242"/>
    <x v="3110"/>
    <x v="39"/>
    <d v="2018-05-31T00:00:00"/>
    <x v="0"/>
    <s v="LO-17170"/>
    <s v="Lori Olson"/>
    <x v="1"/>
    <s v="United States"/>
    <s v="Concord"/>
    <s v="New Hampshire"/>
    <n v="3301"/>
    <x v="3"/>
    <x v="1435"/>
    <x v="0"/>
    <s v="Furnishings"/>
    <s v="Advantus Employee of the Month Certificate Frame, 11 x 13-1/2"/>
    <x v="4209"/>
    <n v="0.4"/>
    <n v="148.464"/>
  </r>
  <r>
    <n v="6243"/>
    <x v="3111"/>
    <x v="1059"/>
    <d v="2015-12-28T00:00:00"/>
    <x v="1"/>
    <s v="DP-13390"/>
    <s v="Dennis Pardue"/>
    <x v="2"/>
    <s v="United States"/>
    <s v="Columbia"/>
    <s v="Tennessee"/>
    <n v="38401"/>
    <x v="0"/>
    <x v="999"/>
    <x v="1"/>
    <s v="Binders"/>
    <s v="Ibico Plastic Spiral Binding Combs"/>
    <x v="2556"/>
    <n v="0.25"/>
    <n v="13.68"/>
  </r>
  <r>
    <n v="6244"/>
    <x v="3112"/>
    <x v="390"/>
    <d v="2017-11-28T00:00:00"/>
    <x v="1"/>
    <s v="CR-12580"/>
    <s v="Clay Rozendal"/>
    <x v="2"/>
    <s v="United States"/>
    <s v="Bellevue"/>
    <s v="Washington"/>
    <n v="98006"/>
    <x v="1"/>
    <x v="1566"/>
    <x v="1"/>
    <s v="Supplies"/>
    <s v="Elite 5 Scissors"/>
    <x v="3451"/>
    <n v="0.45"/>
    <n v="13.942500000000003"/>
  </r>
  <r>
    <n v="6245"/>
    <x v="3113"/>
    <x v="312"/>
    <d v="2016-11-25T00:00:00"/>
    <x v="1"/>
    <s v="KB-16405"/>
    <s v="Katrina Bavinger"/>
    <x v="2"/>
    <s v="United States"/>
    <s v="Seattle"/>
    <s v="Washington"/>
    <n v="98105"/>
    <x v="1"/>
    <x v="1167"/>
    <x v="1"/>
    <s v="Art"/>
    <s v="Newell 334"/>
    <x v="4156"/>
    <n v="0.45"/>
    <n v="65.472000000000008"/>
  </r>
  <r>
    <n v="6246"/>
    <x v="3113"/>
    <x v="312"/>
    <d v="2016-11-25T00:00:00"/>
    <x v="1"/>
    <s v="KB-16405"/>
    <s v="Katrina Bavinger"/>
    <x v="2"/>
    <s v="United States"/>
    <s v="Seattle"/>
    <s v="Washington"/>
    <n v="98105"/>
    <x v="1"/>
    <x v="1256"/>
    <x v="0"/>
    <s v="Furnishings"/>
    <s v="Eldon Expressions Wood Desk Accessories, Oak"/>
    <x v="2997"/>
    <n v="0.4"/>
    <n v="13.284000000000001"/>
  </r>
  <r>
    <n v="6247"/>
    <x v="3113"/>
    <x v="312"/>
    <d v="2016-11-25T00:00:00"/>
    <x v="1"/>
    <s v="KB-16405"/>
    <s v="Katrina Bavinger"/>
    <x v="2"/>
    <s v="United States"/>
    <s v="Seattle"/>
    <s v="Washington"/>
    <n v="98105"/>
    <x v="1"/>
    <x v="1695"/>
    <x v="2"/>
    <s v="Accessories"/>
    <s v="AmazonBasics 3-Button USB Wired Mouse"/>
    <x v="62"/>
    <n v="0.45"/>
    <n v="7.6890000000000009"/>
  </r>
  <r>
    <n v="6248"/>
    <x v="3114"/>
    <x v="148"/>
    <d v="2018-06-04T00:00:00"/>
    <x v="1"/>
    <s v="ML-17410"/>
    <s v="Maris LaWare"/>
    <x v="0"/>
    <s v="United States"/>
    <s v="Columbus"/>
    <s v="Indiana"/>
    <n v="47201"/>
    <x v="2"/>
    <x v="1311"/>
    <x v="1"/>
    <s v="Binders"/>
    <s v="Satellite Sectional Post Binders"/>
    <x v="4210"/>
    <n v="0.3"/>
    <n v="30.386999999999997"/>
  </r>
  <r>
    <n v="6249"/>
    <x v="3114"/>
    <x v="148"/>
    <d v="2018-06-04T00:00:00"/>
    <x v="1"/>
    <s v="ML-17410"/>
    <s v="Maris LaWare"/>
    <x v="0"/>
    <s v="United States"/>
    <s v="Columbus"/>
    <s v="Indiana"/>
    <n v="47201"/>
    <x v="2"/>
    <x v="1035"/>
    <x v="0"/>
    <s v="Furnishings"/>
    <s v="Eldon Wave Desk Accessories"/>
    <x v="869"/>
    <n v="0.3"/>
    <n v="4.3679999999999994"/>
  </r>
  <r>
    <n v="6250"/>
    <x v="3114"/>
    <x v="148"/>
    <d v="2018-06-04T00:00:00"/>
    <x v="1"/>
    <s v="ML-17410"/>
    <s v="Maris LaWare"/>
    <x v="0"/>
    <s v="United States"/>
    <s v="Columbus"/>
    <s v="Indiana"/>
    <n v="47201"/>
    <x v="2"/>
    <x v="1778"/>
    <x v="1"/>
    <s v="Appliances"/>
    <s v="Hoover Commercial Lightweight Upright Vacuum with E-Z Empty Dirt Cup"/>
    <x v="4211"/>
    <n v="0.3"/>
    <n v="325.61200000000002"/>
  </r>
  <r>
    <n v="6251"/>
    <x v="3114"/>
    <x v="148"/>
    <d v="2018-06-04T00:00:00"/>
    <x v="1"/>
    <s v="ML-17410"/>
    <s v="Maris LaWare"/>
    <x v="0"/>
    <s v="United States"/>
    <s v="Columbus"/>
    <s v="Indiana"/>
    <n v="47201"/>
    <x v="2"/>
    <x v="226"/>
    <x v="1"/>
    <s v="Paper"/>
    <s v="Adams Telephone Message Book w/Frequently-Called Numbers Space, 400 Messages per Book"/>
    <x v="3277"/>
    <n v="0.3"/>
    <n v="5.5860000000000003"/>
  </r>
  <r>
    <n v="6252"/>
    <x v="3115"/>
    <x v="266"/>
    <d v="2015-12-04T00:00:00"/>
    <x v="2"/>
    <s v="MC-17575"/>
    <s v="Matt Collins"/>
    <x v="0"/>
    <s v="United States"/>
    <s v="Chicago"/>
    <s v="Illinois"/>
    <n v="60623"/>
    <x v="2"/>
    <x v="360"/>
    <x v="1"/>
    <s v="Appliances"/>
    <s v="Staple holder"/>
    <x v="4212"/>
    <n v="0.3"/>
    <n v="1.6758"/>
  </r>
  <r>
    <n v="6253"/>
    <x v="3116"/>
    <x v="884"/>
    <d v="2015-04-07T00:00:00"/>
    <x v="3"/>
    <s v="VM-21685"/>
    <s v="Valerie Mitchum"/>
    <x v="2"/>
    <s v="United States"/>
    <s v="Marietta"/>
    <s v="Georgia"/>
    <n v="30062"/>
    <x v="0"/>
    <x v="490"/>
    <x v="1"/>
    <s v="Paper"/>
    <s v="Xerox 226"/>
    <x v="707"/>
    <n v="0.25"/>
    <n v="43.74"/>
  </r>
  <r>
    <n v="6254"/>
    <x v="3116"/>
    <x v="884"/>
    <d v="2015-04-07T00:00:00"/>
    <x v="3"/>
    <s v="VM-21685"/>
    <s v="Valerie Mitchum"/>
    <x v="2"/>
    <s v="United States"/>
    <s v="Marietta"/>
    <s v="Georgia"/>
    <n v="30062"/>
    <x v="0"/>
    <x v="1086"/>
    <x v="2"/>
    <s v="Phones"/>
    <s v="RCA Visys Integrated PBX 8-Line Router"/>
    <x v="4213"/>
    <n v="0.25"/>
    <n v="150.72749999999999"/>
  </r>
  <r>
    <n v="6255"/>
    <x v="3117"/>
    <x v="1014"/>
    <d v="2016-09-14T00:00:00"/>
    <x v="1"/>
    <s v="VW-21775"/>
    <s v="Victoria Wilson"/>
    <x v="1"/>
    <s v="United States"/>
    <s v="Montgomery"/>
    <s v="Alabama"/>
    <n v="36116"/>
    <x v="0"/>
    <x v="1565"/>
    <x v="0"/>
    <s v="Furnishings"/>
    <s v="Acrylic Self-Standing Desk Frames"/>
    <x v="788"/>
    <n v="0.25"/>
    <n v="16.02"/>
  </r>
  <r>
    <n v="6256"/>
    <x v="3118"/>
    <x v="428"/>
    <d v="2018-09-15T00:00:00"/>
    <x v="1"/>
    <s v="GK-14620"/>
    <s v="Grace Kelly"/>
    <x v="1"/>
    <s v="United States"/>
    <s v="Plano"/>
    <s v="Texas"/>
    <n v="75023"/>
    <x v="2"/>
    <x v="85"/>
    <x v="1"/>
    <s v="Labels"/>
    <s v="Avery 511"/>
    <x v="4214"/>
    <n v="0.3"/>
    <n v="6.8991999999999996"/>
  </r>
  <r>
    <n v="6257"/>
    <x v="3119"/>
    <x v="684"/>
    <d v="2016-09-08T00:00:00"/>
    <x v="0"/>
    <s v="AT-10435"/>
    <s v="Alyssa Tate"/>
    <x v="2"/>
    <s v="United States"/>
    <s v="Tamarac"/>
    <s v="Florida"/>
    <n v="33319"/>
    <x v="0"/>
    <x v="1426"/>
    <x v="1"/>
    <s v="Binders"/>
    <s v="GBC Plasticlear Binding Covers"/>
    <x v="2689"/>
    <n v="0.25"/>
    <n v="2.5830000000000002"/>
  </r>
  <r>
    <n v="6258"/>
    <x v="3120"/>
    <x v="808"/>
    <d v="2018-11-06T00:00:00"/>
    <x v="0"/>
    <s v="AR-10825"/>
    <s v="Anthony Rawles"/>
    <x v="1"/>
    <s v="United States"/>
    <s v="Columbus"/>
    <s v="Ohio"/>
    <n v="43229"/>
    <x v="3"/>
    <x v="262"/>
    <x v="1"/>
    <s v="Supplies"/>
    <s v="Premier Automatic Letter Opener"/>
    <x v="4215"/>
    <n v="0.25"/>
    <n v="288.44399999999996"/>
  </r>
  <r>
    <n v="6259"/>
    <x v="3121"/>
    <x v="262"/>
    <d v="2016-03-30T00:00:00"/>
    <x v="0"/>
    <s v="JH-15820"/>
    <s v="John Huston"/>
    <x v="0"/>
    <s v="United States"/>
    <s v="New York City"/>
    <s v="New York"/>
    <n v="10009"/>
    <x v="3"/>
    <x v="661"/>
    <x v="1"/>
    <s v="Envelopes"/>
    <s v="Security-Tint Envelopes"/>
    <x v="988"/>
    <n v="0.4"/>
    <n v="13.752000000000001"/>
  </r>
  <r>
    <n v="6260"/>
    <x v="3122"/>
    <x v="863"/>
    <d v="2016-08-17T00:00:00"/>
    <x v="0"/>
    <s v="RA-19285"/>
    <s v="Ralph Arnett"/>
    <x v="0"/>
    <s v="United States"/>
    <s v="Richmond"/>
    <s v="Indiana"/>
    <n v="47374"/>
    <x v="2"/>
    <x v="798"/>
    <x v="1"/>
    <s v="Binders"/>
    <s v="Avery Round Ring Poly Binders"/>
    <x v="710"/>
    <n v="0.3"/>
    <n v="7.9519999999999991"/>
  </r>
  <r>
    <n v="6261"/>
    <x v="3123"/>
    <x v="793"/>
    <d v="2016-05-18T00:00:00"/>
    <x v="1"/>
    <s v="RO-19780"/>
    <s v="Rose OBrian"/>
    <x v="0"/>
    <s v="United States"/>
    <s v="Seattle"/>
    <s v="Washington"/>
    <n v="98115"/>
    <x v="1"/>
    <x v="525"/>
    <x v="1"/>
    <s v="Binders"/>
    <s v="Prestige Round Ring Binders"/>
    <x v="845"/>
    <n v="0.4"/>
    <n v="8.7552000000000003"/>
  </r>
  <r>
    <n v="6262"/>
    <x v="3124"/>
    <x v="283"/>
    <d v="2018-07-27T00:00:00"/>
    <x v="1"/>
    <s v="LR-17035"/>
    <s v="Lisa Ryan"/>
    <x v="1"/>
    <s v="United States"/>
    <s v="Long Beach"/>
    <s v="New York"/>
    <n v="11561"/>
    <x v="3"/>
    <x v="322"/>
    <x v="1"/>
    <s v="Labels"/>
    <s v="Avery Address/Shipping Labels for Typewriters, 4 x 2"/>
    <x v="1399"/>
    <n v="0.4"/>
    <n v="24.84"/>
  </r>
  <r>
    <n v="6263"/>
    <x v="3125"/>
    <x v="446"/>
    <d v="2017-09-26T00:00:00"/>
    <x v="2"/>
    <s v="MK-17905"/>
    <s v="Michael Kennedy"/>
    <x v="1"/>
    <s v="United States"/>
    <s v="Rockford"/>
    <s v="Illinois"/>
    <n v="61107"/>
    <x v="2"/>
    <x v="382"/>
    <x v="1"/>
    <s v="Binders"/>
    <s v="GBC ProClick 150 Presentation Binding System"/>
    <x v="4216"/>
    <n v="0.3"/>
    <n v="309.66039999999998"/>
  </r>
  <r>
    <n v="6264"/>
    <x v="3126"/>
    <x v="1024"/>
    <d v="2018-05-10T00:00:00"/>
    <x v="1"/>
    <s v="YS-21880"/>
    <s v="Yana Sorensen"/>
    <x v="1"/>
    <s v="United States"/>
    <s v="Columbus"/>
    <s v="Georgia"/>
    <n v="31907"/>
    <x v="0"/>
    <x v="1023"/>
    <x v="1"/>
    <s v="Binders"/>
    <s v="Ibico Covers for Plastic or Wire Binding Elements"/>
    <x v="1323"/>
    <n v="0.25"/>
    <n v="25.875"/>
  </r>
  <r>
    <n v="6265"/>
    <x v="3127"/>
    <x v="1099"/>
    <d v="2017-10-06T00:00:00"/>
    <x v="3"/>
    <s v="JH-15910"/>
    <s v="Jonathan Howell"/>
    <x v="0"/>
    <s v="United States"/>
    <s v="Tulsa"/>
    <s v="Oklahoma"/>
    <n v="74133"/>
    <x v="2"/>
    <x v="68"/>
    <x v="1"/>
    <s v="Binders"/>
    <s v="Avery Binding System Hidden Tab Executive Style Index Sets"/>
    <x v="4217"/>
    <n v="0.3"/>
    <n v="20.195"/>
  </r>
  <r>
    <n v="6266"/>
    <x v="3128"/>
    <x v="935"/>
    <d v="2015-11-08T00:00:00"/>
    <x v="1"/>
    <s v="AT-10735"/>
    <s v="Annie Thurman"/>
    <x v="0"/>
    <s v="United States"/>
    <s v="Nashville"/>
    <s v="Tennessee"/>
    <n v="37211"/>
    <x v="0"/>
    <x v="834"/>
    <x v="1"/>
    <s v="Paper"/>
    <s v="Ampad Evidence Wirebond Steno Books, 6 x 9"/>
    <x v="4120"/>
    <n v="0.25"/>
    <n v="2.6160000000000001"/>
  </r>
  <r>
    <n v="6267"/>
    <x v="3128"/>
    <x v="935"/>
    <d v="2015-11-08T00:00:00"/>
    <x v="1"/>
    <s v="AT-10735"/>
    <s v="Annie Thurman"/>
    <x v="0"/>
    <s v="United States"/>
    <s v="Nashville"/>
    <s v="Tennessee"/>
    <n v="37211"/>
    <x v="0"/>
    <x v="681"/>
    <x v="1"/>
    <s v="Paper"/>
    <s v="Xerox 1884"/>
    <x v="3774"/>
    <n v="0.25"/>
    <n v="107.892"/>
  </r>
  <r>
    <n v="6268"/>
    <x v="3129"/>
    <x v="486"/>
    <d v="2016-10-04T00:00:00"/>
    <x v="0"/>
    <s v="RM-19675"/>
    <s v="Robert Marley"/>
    <x v="2"/>
    <s v="United States"/>
    <s v="Cambridge"/>
    <s v="Massachusetts"/>
    <n v="2138"/>
    <x v="3"/>
    <x v="495"/>
    <x v="2"/>
    <s v="Phones"/>
    <s v="Cisco SPA301"/>
    <x v="4218"/>
    <n v="0.4"/>
    <n v="187.18800000000002"/>
  </r>
  <r>
    <n v="6269"/>
    <x v="3129"/>
    <x v="486"/>
    <d v="2016-10-04T00:00:00"/>
    <x v="0"/>
    <s v="RM-19675"/>
    <s v="Robert Marley"/>
    <x v="2"/>
    <s v="United States"/>
    <s v="Cambridge"/>
    <s v="Massachusetts"/>
    <n v="2138"/>
    <x v="3"/>
    <x v="1366"/>
    <x v="1"/>
    <s v="Binders"/>
    <s v="Avery Non-Stick Binders"/>
    <x v="4219"/>
    <n v="0.4"/>
    <n v="13.469999999999999"/>
  </r>
  <r>
    <n v="6270"/>
    <x v="3130"/>
    <x v="574"/>
    <d v="2018-12-06T00:00:00"/>
    <x v="1"/>
    <s v="BB-11545"/>
    <s v="Brenda Bowman"/>
    <x v="1"/>
    <s v="United States"/>
    <s v="Oakland"/>
    <s v="California"/>
    <n v="94601"/>
    <x v="1"/>
    <x v="140"/>
    <x v="2"/>
    <s v="Phones"/>
    <s v="Anker Astro 15000mAh USB Portable Charger"/>
    <x v="3067"/>
    <n v="0.4"/>
    <n v="23.995199999999997"/>
  </r>
  <r>
    <n v="6271"/>
    <x v="3130"/>
    <x v="574"/>
    <d v="2018-12-06T00:00:00"/>
    <x v="1"/>
    <s v="BB-11545"/>
    <s v="Brenda Bowman"/>
    <x v="1"/>
    <s v="United States"/>
    <s v="Oakland"/>
    <s v="California"/>
    <n v="94601"/>
    <x v="1"/>
    <x v="1578"/>
    <x v="0"/>
    <s v="Chairs"/>
    <s v="Office Star - Mid Back Dual function Ergonomic High Back Chair with 2-Way Adjustable Arms"/>
    <x v="4220"/>
    <n v="0.45"/>
    <n v="637.48080000000004"/>
  </r>
  <r>
    <n v="6272"/>
    <x v="3130"/>
    <x v="574"/>
    <d v="2018-12-06T00:00:00"/>
    <x v="1"/>
    <s v="BB-11545"/>
    <s v="Brenda Bowman"/>
    <x v="1"/>
    <s v="United States"/>
    <s v="Oakland"/>
    <s v="California"/>
    <n v="94601"/>
    <x v="1"/>
    <x v="915"/>
    <x v="1"/>
    <s v="Art"/>
    <s v="Panasonic KP-380BK Classic Electric Pencil Sharpener"/>
    <x v="4221"/>
    <n v="0.45"/>
    <n v="98.945000000000007"/>
  </r>
  <r>
    <n v="6273"/>
    <x v="3131"/>
    <x v="157"/>
    <d v="2018-12-12T00:00:00"/>
    <x v="2"/>
    <s v="AS-10285"/>
    <s v="Alejandro Savely"/>
    <x v="1"/>
    <s v="United States"/>
    <s v="Palatine"/>
    <s v="Illinois"/>
    <n v="60067"/>
    <x v="2"/>
    <x v="1196"/>
    <x v="2"/>
    <s v="Accessories"/>
    <s v="Enermax Briskie RF Wireless Keyboard and Mouse Combo"/>
    <x v="4222"/>
    <n v="0.35"/>
    <n v="75.602800000000002"/>
  </r>
  <r>
    <n v="6274"/>
    <x v="3132"/>
    <x v="19"/>
    <d v="2017-07-22T00:00:00"/>
    <x v="0"/>
    <s v="DK-13375"/>
    <s v="Dennis Kane"/>
    <x v="0"/>
    <s v="United States"/>
    <s v="Seattle"/>
    <s v="Washington"/>
    <n v="98105"/>
    <x v="1"/>
    <x v="1379"/>
    <x v="0"/>
    <s v="Furnishings"/>
    <s v="Eldon Image Series Black Desk Accessories"/>
    <x v="2122"/>
    <n v="0.4"/>
    <n v="7.452"/>
  </r>
  <r>
    <n v="6275"/>
    <x v="3132"/>
    <x v="19"/>
    <d v="2017-07-22T00:00:00"/>
    <x v="0"/>
    <s v="DK-13375"/>
    <s v="Dennis Kane"/>
    <x v="0"/>
    <s v="United States"/>
    <s v="Seattle"/>
    <s v="Washington"/>
    <n v="98105"/>
    <x v="1"/>
    <x v="1779"/>
    <x v="2"/>
    <s v="Accessories"/>
    <s v="First Data TMFD35 PIN Pad"/>
    <x v="4223"/>
    <n v="0.45"/>
    <n v="235.62"/>
  </r>
  <r>
    <n v="6276"/>
    <x v="3132"/>
    <x v="19"/>
    <d v="2017-07-22T00:00:00"/>
    <x v="0"/>
    <s v="DK-13375"/>
    <s v="Dennis Kane"/>
    <x v="0"/>
    <s v="United States"/>
    <s v="Seattle"/>
    <s v="Washington"/>
    <n v="98105"/>
    <x v="1"/>
    <x v="1592"/>
    <x v="0"/>
    <s v="Furnishings"/>
    <s v="Eldon 300 Class Desk Accessories, Black"/>
    <x v="4224"/>
    <n v="0.4"/>
    <n v="14.85"/>
  </r>
  <r>
    <n v="6277"/>
    <x v="3132"/>
    <x v="19"/>
    <d v="2017-07-22T00:00:00"/>
    <x v="0"/>
    <s v="DK-13375"/>
    <s v="Dennis Kane"/>
    <x v="0"/>
    <s v="United States"/>
    <s v="Seattle"/>
    <s v="Washington"/>
    <n v="98105"/>
    <x v="1"/>
    <x v="300"/>
    <x v="1"/>
    <s v="Labels"/>
    <s v="Round Specialty Laser Printer Labels"/>
    <x v="2041"/>
    <n v="0.4"/>
    <n v="52.625999999999998"/>
  </r>
  <r>
    <n v="6278"/>
    <x v="3132"/>
    <x v="19"/>
    <d v="2017-07-22T00:00:00"/>
    <x v="0"/>
    <s v="DK-13375"/>
    <s v="Dennis Kane"/>
    <x v="0"/>
    <s v="United States"/>
    <s v="Seattle"/>
    <s v="Washington"/>
    <n v="98105"/>
    <x v="1"/>
    <x v="54"/>
    <x v="1"/>
    <s v="Storage"/>
    <s v="Home/Office Personal File Carts"/>
    <x v="2803"/>
    <n v="0.5"/>
    <n v="34.76"/>
  </r>
  <r>
    <n v="6279"/>
    <x v="3132"/>
    <x v="19"/>
    <d v="2017-07-22T00:00:00"/>
    <x v="0"/>
    <s v="DK-13375"/>
    <s v="Dennis Kane"/>
    <x v="0"/>
    <s v="United States"/>
    <s v="Seattle"/>
    <s v="Washington"/>
    <n v="98105"/>
    <x v="1"/>
    <x v="780"/>
    <x v="2"/>
    <s v="Phones"/>
    <s v="Cyber Acoustics AC-202b Speech Recognition Stereo Headset"/>
    <x v="4225"/>
    <n v="0.4"/>
    <n v="12.4704"/>
  </r>
  <r>
    <n v="6280"/>
    <x v="3132"/>
    <x v="19"/>
    <d v="2017-07-22T00:00:00"/>
    <x v="0"/>
    <s v="DK-13375"/>
    <s v="Dennis Kane"/>
    <x v="0"/>
    <s v="United States"/>
    <s v="Seattle"/>
    <s v="Washington"/>
    <n v="98105"/>
    <x v="1"/>
    <x v="961"/>
    <x v="1"/>
    <s v="Binders"/>
    <s v="Pressboard Data Binder, Crimson, 12 X 8 1/2"/>
    <x v="2915"/>
    <n v="0.4"/>
    <n v="7.6896000000000004"/>
  </r>
  <r>
    <n v="6281"/>
    <x v="3133"/>
    <x v="605"/>
    <d v="2018-05-16T00:00:00"/>
    <x v="1"/>
    <s v="JH-15910"/>
    <s v="Jonathan Howell"/>
    <x v="0"/>
    <s v="United States"/>
    <s v="Cincinnati"/>
    <s v="Ohio"/>
    <n v="45231"/>
    <x v="3"/>
    <x v="1139"/>
    <x v="1"/>
    <s v="Labels"/>
    <s v="Avery 501"/>
    <x v="2144"/>
    <n v="0.4"/>
    <n v="3.5423999999999998"/>
  </r>
  <r>
    <n v="6282"/>
    <x v="3134"/>
    <x v="312"/>
    <d v="2016-11-26T00:00:00"/>
    <x v="1"/>
    <s v="JK-15205"/>
    <s v="Jamie Kunitz"/>
    <x v="0"/>
    <s v="United States"/>
    <s v="Marion"/>
    <s v="Ohio"/>
    <n v="43302"/>
    <x v="3"/>
    <x v="1780"/>
    <x v="0"/>
    <s v="Furnishings"/>
    <s v="Ultra Commercial Grade Dual Valve Door Closer"/>
    <x v="4226"/>
    <n v="0.4"/>
    <n v="38.294399999999996"/>
  </r>
  <r>
    <n v="6283"/>
    <x v="3134"/>
    <x v="312"/>
    <d v="2016-11-26T00:00:00"/>
    <x v="1"/>
    <s v="JK-15205"/>
    <s v="Jamie Kunitz"/>
    <x v="0"/>
    <s v="United States"/>
    <s v="Marion"/>
    <s v="Ohio"/>
    <n v="43302"/>
    <x v="3"/>
    <x v="1755"/>
    <x v="1"/>
    <s v="Storage"/>
    <s v="Belkin 19 Center-Weighted Shelf, Gray"/>
    <x v="4227"/>
    <n v="0.5"/>
    <n v="70.775999999999996"/>
  </r>
  <r>
    <n v="6284"/>
    <x v="3135"/>
    <x v="446"/>
    <d v="2017-09-28T00:00:00"/>
    <x v="1"/>
    <s v="EH-13765"/>
    <s v="Edward Hooks"/>
    <x v="1"/>
    <s v="United States"/>
    <s v="Los Angeles"/>
    <s v="California"/>
    <n v="90049"/>
    <x v="1"/>
    <x v="1697"/>
    <x v="1"/>
    <s v="Envelopes"/>
    <s v="Tyvek Interoffice Envelopes, 9 1/2 x 12 1/2, 100/Box"/>
    <x v="4015"/>
    <n v="0.4"/>
    <n v="182.93999999999997"/>
  </r>
  <r>
    <n v="6285"/>
    <x v="3135"/>
    <x v="446"/>
    <d v="2017-09-28T00:00:00"/>
    <x v="1"/>
    <s v="EH-13765"/>
    <s v="Edward Hooks"/>
    <x v="1"/>
    <s v="United States"/>
    <s v="Los Angeles"/>
    <s v="California"/>
    <n v="90049"/>
    <x v="1"/>
    <x v="1153"/>
    <x v="0"/>
    <s v="Chairs"/>
    <s v="Hon Olson Stacker Stools"/>
    <x v="4228"/>
    <n v="0.45"/>
    <n v="309.78200000000004"/>
  </r>
  <r>
    <n v="6286"/>
    <x v="3136"/>
    <x v="147"/>
    <d v="2017-10-26T00:00:00"/>
    <x v="1"/>
    <s v="VW-21775"/>
    <s v="Victoria Wilson"/>
    <x v="1"/>
    <s v="United States"/>
    <s v="Lakewood"/>
    <s v="Ohio"/>
    <n v="44107"/>
    <x v="3"/>
    <x v="1258"/>
    <x v="0"/>
    <s v="Tables"/>
    <s v="Chromcraft Bull-Nose Wood 48 x 96 Rectangular Conference Tables"/>
    <x v="4229"/>
    <n v="0.25"/>
    <n v="495.88200000000006"/>
  </r>
  <r>
    <n v="6287"/>
    <x v="3137"/>
    <x v="1057"/>
    <d v="2017-10-31T00:00:00"/>
    <x v="1"/>
    <s v="CG-12040"/>
    <s v="Catherine Glotzbach"/>
    <x v="2"/>
    <s v="United States"/>
    <s v="Lebanon"/>
    <s v="Tennessee"/>
    <n v="37087"/>
    <x v="0"/>
    <x v="835"/>
    <x v="2"/>
    <s v="Phones"/>
    <s v="Apple iPhone 5C"/>
    <x v="1946"/>
    <n v="0.25"/>
    <n v="179.982"/>
  </r>
  <r>
    <n v="6288"/>
    <x v="3138"/>
    <x v="1001"/>
    <d v="2015-07-12T00:00:00"/>
    <x v="1"/>
    <s v="EB-13705"/>
    <s v="Ed Braxton"/>
    <x v="1"/>
    <s v="United States"/>
    <s v="San Francisco"/>
    <s v="California"/>
    <n v="94122"/>
    <x v="1"/>
    <x v="1021"/>
    <x v="0"/>
    <s v="Tables"/>
    <s v="Hon 2111 Invitation Series Corner Table"/>
    <x v="4230"/>
    <n v="0.45"/>
    <n v="276.36840000000001"/>
  </r>
  <r>
    <n v="6289"/>
    <x v="3138"/>
    <x v="1001"/>
    <d v="2015-07-12T00:00:00"/>
    <x v="1"/>
    <s v="EB-13705"/>
    <s v="Ed Braxton"/>
    <x v="1"/>
    <s v="United States"/>
    <s v="San Francisco"/>
    <s v="California"/>
    <n v="94122"/>
    <x v="1"/>
    <x v="800"/>
    <x v="1"/>
    <s v="Binders"/>
    <s v="Wilson Jones Ledger-Size, Piano-Hinge Binder, 2, Blue"/>
    <x v="4231"/>
    <n v="0.4"/>
    <n v="118.0224"/>
  </r>
  <r>
    <n v="6290"/>
    <x v="3139"/>
    <x v="649"/>
    <d v="2016-03-18T00:00:00"/>
    <x v="0"/>
    <s v="NF-18595"/>
    <s v="Nicole Fjeld"/>
    <x v="2"/>
    <s v="United States"/>
    <s v="Chico"/>
    <s v="California"/>
    <n v="95928"/>
    <x v="1"/>
    <x v="120"/>
    <x v="0"/>
    <s v="Chairs"/>
    <s v="Global Deluxe High-Back Managers Chair"/>
    <x v="4232"/>
    <n v="0.45"/>
    <n v="503.32480000000004"/>
  </r>
  <r>
    <n v="6291"/>
    <x v="3139"/>
    <x v="649"/>
    <d v="2016-03-18T00:00:00"/>
    <x v="0"/>
    <s v="NF-18595"/>
    <s v="Nicole Fjeld"/>
    <x v="2"/>
    <s v="United States"/>
    <s v="Chico"/>
    <s v="California"/>
    <n v="95928"/>
    <x v="1"/>
    <x v="514"/>
    <x v="0"/>
    <s v="Furnishings"/>
    <s v="Dana Halogen Swing-Arm Architect Lamp"/>
    <x v="564"/>
    <n v="0.4"/>
    <n v="196.65599999999998"/>
  </r>
  <r>
    <n v="6292"/>
    <x v="3140"/>
    <x v="574"/>
    <d v="2018-12-05T00:00:00"/>
    <x v="2"/>
    <s v="ME-17725"/>
    <s v="Max Engle"/>
    <x v="0"/>
    <s v="United States"/>
    <s v="Salem"/>
    <s v="Virginia"/>
    <n v="24153"/>
    <x v="0"/>
    <x v="1131"/>
    <x v="0"/>
    <s v="Chairs"/>
    <s v="Office Star - Professional Matrix Back Chair with 2-to-1 Synchro Tilt and Mesh Fabric Seat"/>
    <x v="4233"/>
    <n v="0.15000000000000002"/>
    <n v="596.66600000000005"/>
  </r>
  <r>
    <n v="6293"/>
    <x v="3141"/>
    <x v="1100"/>
    <d v="2016-04-26T00:00:00"/>
    <x v="1"/>
    <s v="AZ-10750"/>
    <s v="Annie Zypern"/>
    <x v="0"/>
    <s v="United States"/>
    <s v="Los Angeles"/>
    <s v="California"/>
    <n v="90008"/>
    <x v="1"/>
    <x v="687"/>
    <x v="2"/>
    <s v="Phones"/>
    <s v="Logitech B530 USB Headset - headset - Full size, Binaural"/>
    <x v="2495"/>
    <n v="0.4"/>
    <n v="53.265599999999999"/>
  </r>
  <r>
    <n v="6294"/>
    <x v="3141"/>
    <x v="1100"/>
    <d v="2016-04-26T00:00:00"/>
    <x v="1"/>
    <s v="AZ-10750"/>
    <s v="Annie Zypern"/>
    <x v="0"/>
    <s v="United States"/>
    <s v="Los Angeles"/>
    <s v="California"/>
    <n v="90008"/>
    <x v="1"/>
    <x v="1394"/>
    <x v="1"/>
    <s v="Art"/>
    <s v="Boston 1730 StandUp Electric Pencil Sharpener"/>
    <x v="2161"/>
    <n v="0.45"/>
    <n v="35.277000000000001"/>
  </r>
  <r>
    <n v="6295"/>
    <x v="3142"/>
    <x v="1101"/>
    <d v="2015-09-19T00:00:00"/>
    <x v="2"/>
    <s v="RF-19345"/>
    <s v="Randy Ferguson"/>
    <x v="1"/>
    <s v="United States"/>
    <s v="New York City"/>
    <s v="New York"/>
    <n v="10024"/>
    <x v="3"/>
    <x v="735"/>
    <x v="1"/>
    <s v="Binders"/>
    <s v="Avery Trapezoid Extra Heavy Duty 4 Binders"/>
    <x v="4234"/>
    <n v="0.4"/>
    <n v="20.1312"/>
  </r>
  <r>
    <n v="6296"/>
    <x v="3143"/>
    <x v="129"/>
    <d v="2016-01-01T00:00:00"/>
    <x v="1"/>
    <s v="AJ-10780"/>
    <s v="Anthony Jacobs"/>
    <x v="1"/>
    <s v="United States"/>
    <s v="Beverly"/>
    <s v="Massachusetts"/>
    <n v="1915"/>
    <x v="3"/>
    <x v="1364"/>
    <x v="1"/>
    <s v="Appliances"/>
    <s v="Hoover Upright Vacuum With Dirt Cup"/>
    <x v="4235"/>
    <n v="0.4"/>
    <n v="1042.308"/>
  </r>
  <r>
    <n v="6297"/>
    <x v="3143"/>
    <x v="129"/>
    <d v="2016-01-01T00:00:00"/>
    <x v="1"/>
    <s v="AJ-10780"/>
    <s v="Anthony Jacobs"/>
    <x v="1"/>
    <s v="United States"/>
    <s v="Beverly"/>
    <s v="Massachusetts"/>
    <n v="1915"/>
    <x v="3"/>
    <x v="426"/>
    <x v="1"/>
    <s v="Storage"/>
    <s v="Fellowes Strictly Business Drawer File, Letter/Legal Size"/>
    <x v="454"/>
    <n v="0.5"/>
    <n v="352.125"/>
  </r>
  <r>
    <n v="6298"/>
    <x v="3143"/>
    <x v="129"/>
    <d v="2016-01-01T00:00:00"/>
    <x v="1"/>
    <s v="AJ-10780"/>
    <s v="Anthony Jacobs"/>
    <x v="1"/>
    <s v="United States"/>
    <s v="Beverly"/>
    <s v="Massachusetts"/>
    <n v="1915"/>
    <x v="3"/>
    <x v="1733"/>
    <x v="1"/>
    <s v="Paper"/>
    <s v="Xerox 1906"/>
    <x v="274"/>
    <n v="0.4"/>
    <n v="85.055999999999997"/>
  </r>
  <r>
    <n v="6299"/>
    <x v="3144"/>
    <x v="618"/>
    <d v="2015-10-26T00:00:00"/>
    <x v="1"/>
    <s v="SF-20965"/>
    <s v="Sylvia Foulston"/>
    <x v="1"/>
    <s v="United States"/>
    <s v="San Diego"/>
    <s v="California"/>
    <n v="92024"/>
    <x v="1"/>
    <x v="58"/>
    <x v="1"/>
    <s v="Binders"/>
    <s v="Plastic Binding Combs"/>
    <x v="4236"/>
    <n v="0.4"/>
    <n v="21.815999999999999"/>
  </r>
  <r>
    <n v="6300"/>
    <x v="3145"/>
    <x v="329"/>
    <d v="2018-12-03T00:00:00"/>
    <x v="2"/>
    <s v="MZ-17335"/>
    <s v="Maria Zettner"/>
    <x v="2"/>
    <s v="United States"/>
    <s v="San Francisco"/>
    <s v="California"/>
    <n v="94109"/>
    <x v="1"/>
    <x v="1781"/>
    <x v="0"/>
    <s v="Furnishings"/>
    <s v="Contemporary Borderless Frame"/>
    <x v="4237"/>
    <n v="0.4"/>
    <n v="15.497999999999998"/>
  </r>
  <r>
    <n v="6301"/>
    <x v="3146"/>
    <x v="571"/>
    <d v="2015-06-12T00:00:00"/>
    <x v="1"/>
    <s v="SB-20170"/>
    <s v="Sarah Bern"/>
    <x v="0"/>
    <s v="United States"/>
    <s v="Chicago"/>
    <s v="Illinois"/>
    <n v="60623"/>
    <x v="2"/>
    <x v="102"/>
    <x v="1"/>
    <s v="Binders"/>
    <s v="Avery Trapezoid Ring Binder, 3 Capacity, Black, 1040 sheets"/>
    <x v="4238"/>
    <n v="0.3"/>
    <n v="17.211600000000001"/>
  </r>
  <r>
    <n v="6302"/>
    <x v="3146"/>
    <x v="571"/>
    <d v="2015-06-12T00:00:00"/>
    <x v="1"/>
    <s v="SB-20170"/>
    <s v="Sarah Bern"/>
    <x v="0"/>
    <s v="United States"/>
    <s v="Chicago"/>
    <s v="Illinois"/>
    <n v="60623"/>
    <x v="2"/>
    <x v="755"/>
    <x v="1"/>
    <s v="Envelopes"/>
    <s v="#10- 4 1/8 x 9 1/2 Recycled Envelopes"/>
    <x v="4239"/>
    <n v="0.3"/>
    <n v="9.7888000000000002"/>
  </r>
  <r>
    <n v="6303"/>
    <x v="3147"/>
    <x v="51"/>
    <d v="2018-11-27T00:00:00"/>
    <x v="1"/>
    <s v="AH-10210"/>
    <s v="Alan Hwang"/>
    <x v="0"/>
    <s v="United States"/>
    <s v="Dallas"/>
    <s v="Texas"/>
    <n v="75220"/>
    <x v="2"/>
    <x v="1692"/>
    <x v="2"/>
    <s v="Phones"/>
    <s v="Panasonic KX TS208W Corded phone"/>
    <x v="4240"/>
    <n v="0.3"/>
    <n v="137.172"/>
  </r>
  <r>
    <n v="6304"/>
    <x v="3148"/>
    <x v="978"/>
    <d v="2018-06-20T00:00:00"/>
    <x v="0"/>
    <s v="NK-18490"/>
    <s v="Neil Knudson"/>
    <x v="2"/>
    <s v="United States"/>
    <s v="Corpus Christi"/>
    <s v="Texas"/>
    <n v="78415"/>
    <x v="2"/>
    <x v="1090"/>
    <x v="1"/>
    <s v="Paper"/>
    <s v="Xerox 1925"/>
    <x v="1339"/>
    <n v="0.3"/>
    <n v="52.046399999999998"/>
  </r>
  <r>
    <n v="6305"/>
    <x v="3149"/>
    <x v="1024"/>
    <d v="2018-05-05T00:00:00"/>
    <x v="3"/>
    <s v="AI-10855"/>
    <s v="Arianne Irving"/>
    <x v="0"/>
    <s v="United States"/>
    <s v="New York City"/>
    <s v="New York"/>
    <n v="10035"/>
    <x v="3"/>
    <x v="711"/>
    <x v="1"/>
    <s v="Paper"/>
    <s v="Xerox 1923"/>
    <x v="3763"/>
    <n v="0.4"/>
    <n v="4.008"/>
  </r>
  <r>
    <n v="6306"/>
    <x v="3150"/>
    <x v="254"/>
    <d v="2017-11-06T00:00:00"/>
    <x v="0"/>
    <s v="TP-21565"/>
    <s v="Tracy Poddar"/>
    <x v="1"/>
    <s v="United States"/>
    <s v="Eugene"/>
    <s v="Oregon"/>
    <n v="97405"/>
    <x v="1"/>
    <x v="1590"/>
    <x v="1"/>
    <s v="Supplies"/>
    <s v="Serrated Blade or Curved Handle Hand Letter Openers"/>
    <x v="4241"/>
    <n v="0.45"/>
    <n v="9.6712000000000007"/>
  </r>
  <r>
    <n v="6307"/>
    <x v="3150"/>
    <x v="254"/>
    <d v="2017-11-06T00:00:00"/>
    <x v="0"/>
    <s v="TP-21565"/>
    <s v="Tracy Poddar"/>
    <x v="1"/>
    <s v="United States"/>
    <s v="Eugene"/>
    <s v="Oregon"/>
    <n v="97405"/>
    <x v="1"/>
    <x v="1585"/>
    <x v="0"/>
    <s v="Chairs"/>
    <s v="Office Star - Contemporary Task Swivel chair with Loop Arms, Charcoal"/>
    <x v="4242"/>
    <n v="0.45"/>
    <n v="57.631200000000007"/>
  </r>
  <r>
    <n v="6308"/>
    <x v="3150"/>
    <x v="254"/>
    <d v="2017-11-06T00:00:00"/>
    <x v="0"/>
    <s v="TP-21565"/>
    <s v="Tracy Poddar"/>
    <x v="1"/>
    <s v="United States"/>
    <s v="Eugene"/>
    <s v="Oregon"/>
    <n v="97405"/>
    <x v="1"/>
    <x v="1673"/>
    <x v="1"/>
    <s v="Paper"/>
    <s v="Southworth 25% Cotton Premium Laser Paper and Envelopes"/>
    <x v="1097"/>
    <n v="0.4"/>
    <n v="28.771199999999997"/>
  </r>
  <r>
    <n v="6309"/>
    <x v="3150"/>
    <x v="254"/>
    <d v="2017-11-06T00:00:00"/>
    <x v="0"/>
    <s v="TP-21565"/>
    <s v="Tracy Poddar"/>
    <x v="1"/>
    <s v="United States"/>
    <s v="Eugene"/>
    <s v="Oregon"/>
    <n v="97405"/>
    <x v="1"/>
    <x v="1631"/>
    <x v="0"/>
    <s v="Chairs"/>
    <s v="Global Enterprise Series Seating High-Back Swivel/Tilt Chairs"/>
    <x v="4243"/>
    <n v="0.45"/>
    <n v="357.6936"/>
  </r>
  <r>
    <n v="6310"/>
    <x v="3150"/>
    <x v="254"/>
    <d v="2017-11-06T00:00:00"/>
    <x v="0"/>
    <s v="TP-21565"/>
    <s v="Tracy Poddar"/>
    <x v="1"/>
    <s v="United States"/>
    <s v="Eugene"/>
    <s v="Oregon"/>
    <n v="97405"/>
    <x v="1"/>
    <x v="508"/>
    <x v="1"/>
    <s v="Labels"/>
    <s v="Dot Matrix Printer Tape Reel Labels, White, 5000/Box"/>
    <x v="4244"/>
    <n v="0.4"/>
    <n v="377.51039999999995"/>
  </r>
  <r>
    <n v="6311"/>
    <x v="3150"/>
    <x v="254"/>
    <d v="2017-11-06T00:00:00"/>
    <x v="0"/>
    <s v="TP-21565"/>
    <s v="Tracy Poddar"/>
    <x v="1"/>
    <s v="United States"/>
    <s v="Eugene"/>
    <s v="Oregon"/>
    <n v="97405"/>
    <x v="1"/>
    <x v="640"/>
    <x v="1"/>
    <s v="Paper"/>
    <s v="Xerox 1887"/>
    <x v="4245"/>
    <n v="0.4"/>
    <n v="9.105599999999999"/>
  </r>
  <r>
    <n v="6312"/>
    <x v="3151"/>
    <x v="1102"/>
    <d v="2015-09-16T00:00:00"/>
    <x v="1"/>
    <s v="LW-17125"/>
    <s v="Liz Willingham"/>
    <x v="0"/>
    <s v="United States"/>
    <s v="Oxnard"/>
    <s v="California"/>
    <n v="93030"/>
    <x v="1"/>
    <x v="101"/>
    <x v="0"/>
    <s v="Furnishings"/>
    <s v="Deflect-o DuraMat Lighweight, Studded, Beveled Mat for Low Pile Carpeting"/>
    <x v="4030"/>
    <n v="0.4"/>
    <n v="76.77"/>
  </r>
  <r>
    <n v="6313"/>
    <x v="3152"/>
    <x v="911"/>
    <d v="2018-02-21T00:00:00"/>
    <x v="1"/>
    <s v="NG-18355"/>
    <s v="Nat Gilpin"/>
    <x v="1"/>
    <s v="United States"/>
    <s v="Fairfield"/>
    <s v="Connecticut"/>
    <n v="6824"/>
    <x v="3"/>
    <x v="1662"/>
    <x v="1"/>
    <s v="Storage"/>
    <s v="Fellowes Staxonsteel Drawer Files"/>
    <x v="4246"/>
    <n v="0.5"/>
    <n v="289.755"/>
  </r>
  <r>
    <n v="6314"/>
    <x v="3152"/>
    <x v="911"/>
    <d v="2018-02-21T00:00:00"/>
    <x v="1"/>
    <s v="NG-18355"/>
    <s v="Nat Gilpin"/>
    <x v="1"/>
    <s v="United States"/>
    <s v="Fairfield"/>
    <s v="Connecticut"/>
    <n v="6824"/>
    <x v="3"/>
    <x v="1250"/>
    <x v="2"/>
    <s v="Phones"/>
    <s v="Belkin SportFit Armband For iPhone 5s/5c, Fuchsia"/>
    <x v="4247"/>
    <n v="0.4"/>
    <n v="8.9939999999999998"/>
  </r>
  <r>
    <n v="6315"/>
    <x v="3153"/>
    <x v="156"/>
    <d v="2015-11-29T00:00:00"/>
    <x v="1"/>
    <s v="NG-18355"/>
    <s v="Nat Gilpin"/>
    <x v="1"/>
    <s v="United States"/>
    <s v="Jackson"/>
    <s v="Michigan"/>
    <n v="49201"/>
    <x v="2"/>
    <x v="108"/>
    <x v="1"/>
    <s v="Art"/>
    <s v="Hunt PowerHouse Electric Pencil Sharpener, Blue"/>
    <x v="4248"/>
    <n v="0.35"/>
    <n v="98.74799999999999"/>
  </r>
  <r>
    <n v="6316"/>
    <x v="3153"/>
    <x v="156"/>
    <d v="2015-11-29T00:00:00"/>
    <x v="1"/>
    <s v="NG-18355"/>
    <s v="Nat Gilpin"/>
    <x v="1"/>
    <s v="United States"/>
    <s v="Jackson"/>
    <s v="Michigan"/>
    <n v="49201"/>
    <x v="2"/>
    <x v="508"/>
    <x v="1"/>
    <s v="Labels"/>
    <s v="Dot Matrix Printer Tape Reel Labels, White, 5000/Box"/>
    <x v="1440"/>
    <n v="0.3"/>
    <n v="137.63399999999999"/>
  </r>
  <r>
    <n v="6317"/>
    <x v="3153"/>
    <x v="156"/>
    <d v="2015-11-29T00:00:00"/>
    <x v="1"/>
    <s v="NG-18355"/>
    <s v="Nat Gilpin"/>
    <x v="1"/>
    <s v="United States"/>
    <s v="Jackson"/>
    <s v="Michigan"/>
    <n v="49201"/>
    <x v="2"/>
    <x v="1415"/>
    <x v="1"/>
    <s v="Paper"/>
    <s v="Xerox 1885"/>
    <x v="3683"/>
    <n v="0.3"/>
    <n v="100.884"/>
  </r>
  <r>
    <n v="6318"/>
    <x v="3153"/>
    <x v="156"/>
    <d v="2015-11-29T00:00:00"/>
    <x v="1"/>
    <s v="NG-18355"/>
    <s v="Nat Gilpin"/>
    <x v="1"/>
    <s v="United States"/>
    <s v="Jackson"/>
    <s v="Michigan"/>
    <n v="49201"/>
    <x v="2"/>
    <x v="226"/>
    <x v="1"/>
    <s v="Paper"/>
    <s v="Adams Telephone Message Book w/Frequently-Called Numbers Space, 400 Messages per Book"/>
    <x v="3761"/>
    <n v="0.3"/>
    <n v="11.172000000000001"/>
  </r>
  <r>
    <n v="6319"/>
    <x v="3154"/>
    <x v="920"/>
    <d v="2018-11-29T00:00:00"/>
    <x v="0"/>
    <s v="EB-13750"/>
    <s v="Edward Becker"/>
    <x v="1"/>
    <s v="United States"/>
    <s v="Laguna Niguel"/>
    <s v="California"/>
    <n v="92677"/>
    <x v="1"/>
    <x v="1557"/>
    <x v="2"/>
    <s v="Phones"/>
    <s v="PayAnywhere Card Reader"/>
    <x v="786"/>
    <n v="0.4"/>
    <n v="23.975999999999999"/>
  </r>
  <r>
    <n v="6320"/>
    <x v="3154"/>
    <x v="920"/>
    <d v="2018-11-29T00:00:00"/>
    <x v="0"/>
    <s v="EB-13750"/>
    <s v="Edward Becker"/>
    <x v="1"/>
    <s v="United States"/>
    <s v="Laguna Niguel"/>
    <s v="California"/>
    <n v="92677"/>
    <x v="1"/>
    <x v="126"/>
    <x v="1"/>
    <s v="Paper"/>
    <s v="Adams Telephone Message Book W/Dividers/Space For Phone Numbers, 5 1/4X8 1/2, 200/Messages"/>
    <x v="3142"/>
    <n v="0.4"/>
    <n v="20.447999999999997"/>
  </r>
  <r>
    <n v="6321"/>
    <x v="3155"/>
    <x v="394"/>
    <d v="2018-10-02T00:00:00"/>
    <x v="1"/>
    <s v="SP-20860"/>
    <s v="Sung Pak"/>
    <x v="1"/>
    <s v="United States"/>
    <s v="Jacksonville"/>
    <s v="Florida"/>
    <n v="32216"/>
    <x v="0"/>
    <x v="585"/>
    <x v="1"/>
    <s v="Paper"/>
    <s v="Xerox 220"/>
    <x v="559"/>
    <n v="0.25"/>
    <n v="7.7759999999999998"/>
  </r>
  <r>
    <n v="6322"/>
    <x v="3156"/>
    <x v="303"/>
    <d v="2015-10-17T00:00:00"/>
    <x v="1"/>
    <s v="SP-20545"/>
    <s v="Sibella Parks"/>
    <x v="1"/>
    <s v="United States"/>
    <s v="Mount Vernon"/>
    <s v="New York"/>
    <n v="10550"/>
    <x v="3"/>
    <x v="507"/>
    <x v="1"/>
    <s v="Binders"/>
    <s v="Recycled Pressboard Report Cover with Reinforced Top Hinge"/>
    <x v="3203"/>
    <n v="0.4"/>
    <n v="4.6511999999999993"/>
  </r>
  <r>
    <n v="6323"/>
    <x v="3157"/>
    <x v="561"/>
    <d v="2015-06-07T00:00:00"/>
    <x v="0"/>
    <s v="RB-19795"/>
    <s v="Ross Baird"/>
    <x v="2"/>
    <s v="United States"/>
    <s v="Midland"/>
    <s v="Michigan"/>
    <n v="48640"/>
    <x v="2"/>
    <x v="661"/>
    <x v="1"/>
    <s v="Envelopes"/>
    <s v="Security-Tint Envelopes"/>
    <x v="764"/>
    <n v="0.3"/>
    <n v="10.696"/>
  </r>
  <r>
    <n v="6324"/>
    <x v="3158"/>
    <x v="1103"/>
    <d v="2015-06-23T00:00:00"/>
    <x v="1"/>
    <s v="DB-13660"/>
    <s v="Duane Benoit"/>
    <x v="0"/>
    <s v="United States"/>
    <s v="Newark"/>
    <s v="Delaware"/>
    <n v="19711"/>
    <x v="3"/>
    <x v="1734"/>
    <x v="2"/>
    <s v="Machines"/>
    <s v="Texas Instruments TI-34 Scientific Calculator"/>
    <x v="4249"/>
    <n v="0.25"/>
    <n v="49.477499999999999"/>
  </r>
  <r>
    <n v="6325"/>
    <x v="3159"/>
    <x v="1104"/>
    <d v="2016-11-02T00:00:00"/>
    <x v="1"/>
    <s v="NB-18655"/>
    <s v="Nona Balk"/>
    <x v="1"/>
    <s v="United States"/>
    <s v="San Francisco"/>
    <s v="California"/>
    <n v="94109"/>
    <x v="1"/>
    <x v="481"/>
    <x v="1"/>
    <s v="Paper"/>
    <s v="Xerox 1898"/>
    <x v="653"/>
    <n v="0.4"/>
    <n v="20.04"/>
  </r>
  <r>
    <n v="6326"/>
    <x v="3159"/>
    <x v="1104"/>
    <d v="2016-11-02T00:00:00"/>
    <x v="1"/>
    <s v="NB-18655"/>
    <s v="Nona Balk"/>
    <x v="1"/>
    <s v="United States"/>
    <s v="San Francisco"/>
    <s v="California"/>
    <n v="94109"/>
    <x v="1"/>
    <x v="439"/>
    <x v="1"/>
    <s v="Envelopes"/>
    <s v="Strathmore #10 Envelopes, Ultimate White"/>
    <x v="4250"/>
    <n v="0.4"/>
    <n v="126.50399999999999"/>
  </r>
  <r>
    <n v="6327"/>
    <x v="3160"/>
    <x v="407"/>
    <d v="2015-01-26T00:00:00"/>
    <x v="1"/>
    <s v="XP-21865"/>
    <s v="Xylona Preis"/>
    <x v="0"/>
    <s v="United States"/>
    <s v="Westland"/>
    <s v="Michigan"/>
    <n v="48185"/>
    <x v="2"/>
    <x v="4"/>
    <x v="1"/>
    <s v="Storage"/>
    <s v="Eldon Fold N Roll Cart System"/>
    <x v="62"/>
    <n v="0.4"/>
    <n v="8.3879999999999999"/>
  </r>
  <r>
    <n v="6328"/>
    <x v="3160"/>
    <x v="407"/>
    <d v="2015-01-26T00:00:00"/>
    <x v="1"/>
    <s v="XP-21865"/>
    <s v="Xylona Preis"/>
    <x v="0"/>
    <s v="United States"/>
    <s v="Westland"/>
    <s v="Michigan"/>
    <n v="48185"/>
    <x v="2"/>
    <x v="269"/>
    <x v="0"/>
    <s v="Furnishings"/>
    <s v="Eldon ClusterMat Chair Mat with Cordless Antistatic Protection"/>
    <x v="1042"/>
    <n v="0.3"/>
    <n v="191.05799999999999"/>
  </r>
  <r>
    <n v="6329"/>
    <x v="3160"/>
    <x v="407"/>
    <d v="2015-01-26T00:00:00"/>
    <x v="1"/>
    <s v="XP-21865"/>
    <s v="Xylona Preis"/>
    <x v="0"/>
    <s v="United States"/>
    <s v="Westland"/>
    <s v="Michigan"/>
    <n v="48185"/>
    <x v="2"/>
    <x v="536"/>
    <x v="1"/>
    <s v="Binders"/>
    <s v="Acco Pressboard Covers with Storage Hooks, 9 1/2 x 11, Executive Red"/>
    <x v="71"/>
    <n v="0.3"/>
    <n v="13.334999999999999"/>
  </r>
  <r>
    <n v="6330"/>
    <x v="3160"/>
    <x v="407"/>
    <d v="2015-01-26T00:00:00"/>
    <x v="1"/>
    <s v="XP-21865"/>
    <s v="Xylona Preis"/>
    <x v="0"/>
    <s v="United States"/>
    <s v="Westland"/>
    <s v="Michigan"/>
    <n v="48185"/>
    <x v="2"/>
    <x v="14"/>
    <x v="1"/>
    <s v="Appliances"/>
    <s v="Holmes Replacement Filter for HEPA Air Cleaner, Very Large Room, HEPA Filter"/>
    <x v="4251"/>
    <n v="0.3"/>
    <n v="173.40119999999999"/>
  </r>
  <r>
    <n v="6331"/>
    <x v="3160"/>
    <x v="407"/>
    <d v="2015-01-26T00:00:00"/>
    <x v="1"/>
    <s v="XP-21865"/>
    <s v="Xylona Preis"/>
    <x v="0"/>
    <s v="United States"/>
    <s v="Westland"/>
    <s v="Michigan"/>
    <n v="48185"/>
    <x v="2"/>
    <x v="1291"/>
    <x v="1"/>
    <s v="Storage"/>
    <s v="Fellowes Bases and Tops For Staxonsteel/High-Stak Systems"/>
    <x v="4252"/>
    <n v="0.4"/>
    <n v="39.948"/>
  </r>
  <r>
    <n v="6332"/>
    <x v="3160"/>
    <x v="407"/>
    <d v="2015-01-26T00:00:00"/>
    <x v="1"/>
    <s v="XP-21865"/>
    <s v="Xylona Preis"/>
    <x v="0"/>
    <s v="United States"/>
    <s v="Westland"/>
    <s v="Michigan"/>
    <n v="48185"/>
    <x v="2"/>
    <x v="1064"/>
    <x v="1"/>
    <s v="Art"/>
    <s v="Panasonic KP-4ABK Battery-Operated Pencil Sharpener"/>
    <x v="2836"/>
    <n v="0.35"/>
    <n v="28.548000000000002"/>
  </r>
  <r>
    <n v="6333"/>
    <x v="3160"/>
    <x v="407"/>
    <d v="2015-01-26T00:00:00"/>
    <x v="1"/>
    <s v="XP-21865"/>
    <s v="Xylona Preis"/>
    <x v="0"/>
    <s v="United States"/>
    <s v="Westland"/>
    <s v="Michigan"/>
    <n v="48185"/>
    <x v="2"/>
    <x v="875"/>
    <x v="0"/>
    <s v="Furnishings"/>
    <s v="Ultra Door Push Plate"/>
    <x v="1646"/>
    <n v="0.3"/>
    <n v="10.311"/>
  </r>
  <r>
    <n v="6334"/>
    <x v="3160"/>
    <x v="407"/>
    <d v="2015-01-26T00:00:00"/>
    <x v="1"/>
    <s v="XP-21865"/>
    <s v="Xylona Preis"/>
    <x v="0"/>
    <s v="United States"/>
    <s v="Westland"/>
    <s v="Michigan"/>
    <n v="48185"/>
    <x v="2"/>
    <x v="990"/>
    <x v="1"/>
    <s v="Binders"/>
    <s v="Storex Dura Pro Binders"/>
    <x v="1271"/>
    <n v="0.3"/>
    <n v="20.79"/>
  </r>
  <r>
    <n v="6335"/>
    <x v="3161"/>
    <x v="384"/>
    <d v="2015-07-15T00:00:00"/>
    <x v="1"/>
    <s v="MH-17455"/>
    <s v="Mark Hamilton"/>
    <x v="0"/>
    <s v="United States"/>
    <s v="New York City"/>
    <s v="New York"/>
    <n v="10011"/>
    <x v="3"/>
    <x v="314"/>
    <x v="1"/>
    <s v="Paper"/>
    <s v="Xerox 1881"/>
    <x v="335"/>
    <n v="0.4"/>
    <n v="29.471999999999998"/>
  </r>
  <r>
    <n v="6336"/>
    <x v="3161"/>
    <x v="384"/>
    <d v="2015-07-15T00:00:00"/>
    <x v="1"/>
    <s v="MH-17455"/>
    <s v="Mark Hamilton"/>
    <x v="0"/>
    <s v="United States"/>
    <s v="New York City"/>
    <s v="New York"/>
    <n v="10011"/>
    <x v="3"/>
    <x v="1203"/>
    <x v="1"/>
    <s v="Binders"/>
    <s v="Newell 3-Hole Punched Plastic Slotted Magazine Holders for Binders"/>
    <x v="717"/>
    <n v="0.4"/>
    <n v="10.968"/>
  </r>
  <r>
    <n v="6337"/>
    <x v="3162"/>
    <x v="133"/>
    <d v="2017-09-06T00:00:00"/>
    <x v="1"/>
    <s v="BG-11740"/>
    <s v="Bruce Geld"/>
    <x v="0"/>
    <s v="United States"/>
    <s v="Los Angeles"/>
    <s v="California"/>
    <n v="90008"/>
    <x v="1"/>
    <x v="1530"/>
    <x v="0"/>
    <s v="Furnishings"/>
    <s v="Executive Impressions 10 Spectator Wall Clock"/>
    <x v="116"/>
    <n v="0.4"/>
    <n v="28.224"/>
  </r>
  <r>
    <n v="6338"/>
    <x v="3162"/>
    <x v="133"/>
    <d v="2017-09-06T00:00:00"/>
    <x v="1"/>
    <s v="BG-11740"/>
    <s v="Bruce Geld"/>
    <x v="0"/>
    <s v="United States"/>
    <s v="Los Angeles"/>
    <s v="California"/>
    <n v="90008"/>
    <x v="1"/>
    <x v="1495"/>
    <x v="2"/>
    <s v="Phones"/>
    <s v="Panasonic KX TS3282W Corded phone"/>
    <x v="107"/>
    <n v="0.4"/>
    <n v="203.97599999999997"/>
  </r>
  <r>
    <n v="6339"/>
    <x v="3163"/>
    <x v="361"/>
    <d v="2018-10-09T00:00:00"/>
    <x v="1"/>
    <s v="TS-21370"/>
    <s v="Todd Sumrall"/>
    <x v="1"/>
    <s v="United States"/>
    <s v="New York City"/>
    <s v="New York"/>
    <n v="10035"/>
    <x v="3"/>
    <x v="1513"/>
    <x v="2"/>
    <s v="Phones"/>
    <s v="Samsung HM1900 Bluetooth Headset"/>
    <x v="4253"/>
    <n v="0.4"/>
    <n v="52.68"/>
  </r>
  <r>
    <n v="6340"/>
    <x v="3163"/>
    <x v="361"/>
    <d v="2018-10-09T00:00:00"/>
    <x v="1"/>
    <s v="TS-21370"/>
    <s v="Todd Sumrall"/>
    <x v="1"/>
    <s v="United States"/>
    <s v="New York City"/>
    <s v="New York"/>
    <n v="10035"/>
    <x v="3"/>
    <x v="812"/>
    <x v="0"/>
    <s v="Chairs"/>
    <s v="Global High-Back Leather Tilter, Burgundy"/>
    <x v="4254"/>
    <n v="0.25"/>
    <n v="166.03649999999999"/>
  </r>
  <r>
    <n v="6341"/>
    <x v="3163"/>
    <x v="361"/>
    <d v="2018-10-09T00:00:00"/>
    <x v="1"/>
    <s v="TS-21370"/>
    <s v="Todd Sumrall"/>
    <x v="1"/>
    <s v="United States"/>
    <s v="New York City"/>
    <s v="New York"/>
    <n v="10035"/>
    <x v="3"/>
    <x v="1646"/>
    <x v="2"/>
    <s v="Machines"/>
    <s v="3D Systems Cube Printer, 2nd Generation, Magenta"/>
    <x v="4255"/>
    <n v="0.25"/>
    <n v="3899.9700000000003"/>
  </r>
  <r>
    <n v="6342"/>
    <x v="3164"/>
    <x v="413"/>
    <d v="2018-01-02T00:00:00"/>
    <x v="2"/>
    <s v="DB-13660"/>
    <s v="Duane Benoit"/>
    <x v="0"/>
    <s v="United States"/>
    <s v="Lancaster"/>
    <s v="Ohio"/>
    <n v="43130"/>
    <x v="3"/>
    <x v="1166"/>
    <x v="1"/>
    <s v="Storage"/>
    <s v="Tennsco Industrial Shelving"/>
    <x v="4256"/>
    <n v="0.5"/>
    <n v="78.256"/>
  </r>
  <r>
    <n v="6343"/>
    <x v="3165"/>
    <x v="1105"/>
    <d v="2016-03-10T00:00:00"/>
    <x v="2"/>
    <s v="EM-14140"/>
    <s v="Eugene Moren"/>
    <x v="2"/>
    <s v="United States"/>
    <s v="Newark"/>
    <s v="Delaware"/>
    <n v="19711"/>
    <x v="3"/>
    <x v="240"/>
    <x v="2"/>
    <s v="Accessories"/>
    <s v="Microsoft Sculpt Comfort Mouse"/>
    <x v="4257"/>
    <n v="0.25"/>
    <n v="89.887499999999989"/>
  </r>
  <r>
    <n v="6344"/>
    <x v="3165"/>
    <x v="1105"/>
    <d v="2016-03-10T00:00:00"/>
    <x v="2"/>
    <s v="EM-14140"/>
    <s v="Eugene Moren"/>
    <x v="2"/>
    <s v="United States"/>
    <s v="Newark"/>
    <s v="Delaware"/>
    <n v="19711"/>
    <x v="3"/>
    <x v="338"/>
    <x v="1"/>
    <s v="Binders"/>
    <s v="GBC Twin Loop Wire Binding Elements, 9/16 Spine, Black"/>
    <x v="2628"/>
    <n v="0.4"/>
    <n v="18.263999999999999"/>
  </r>
  <r>
    <n v="6345"/>
    <x v="3165"/>
    <x v="1105"/>
    <d v="2016-03-10T00:00:00"/>
    <x v="2"/>
    <s v="EM-14140"/>
    <s v="Eugene Moren"/>
    <x v="2"/>
    <s v="United States"/>
    <s v="Newark"/>
    <s v="Delaware"/>
    <n v="19711"/>
    <x v="3"/>
    <x v="1002"/>
    <x v="1"/>
    <s v="Binders"/>
    <s v="Wilson Jones Heavy-Duty Casebound Ring Binders with Metal Hinges"/>
    <x v="4258"/>
    <n v="0.4"/>
    <n v="41.567999999999998"/>
  </r>
  <r>
    <n v="6346"/>
    <x v="3165"/>
    <x v="1105"/>
    <d v="2016-03-10T00:00:00"/>
    <x v="2"/>
    <s v="EM-14140"/>
    <s v="Eugene Moren"/>
    <x v="2"/>
    <s v="United States"/>
    <s v="Newark"/>
    <s v="Delaware"/>
    <n v="19711"/>
    <x v="3"/>
    <x v="1602"/>
    <x v="2"/>
    <s v="Phones"/>
    <s v="LG G3"/>
    <x v="2133"/>
    <n v="0.4"/>
    <n v="352.78199999999998"/>
  </r>
  <r>
    <n v="6347"/>
    <x v="3166"/>
    <x v="179"/>
    <d v="2018-10-20T00:00:00"/>
    <x v="3"/>
    <s v="RB-19465"/>
    <s v="Rick Bensley"/>
    <x v="2"/>
    <s v="United States"/>
    <s v="New York City"/>
    <s v="New York"/>
    <n v="10024"/>
    <x v="3"/>
    <x v="1123"/>
    <x v="1"/>
    <s v="Labels"/>
    <s v="Avery 478"/>
    <x v="4259"/>
    <n v="0.4"/>
    <n v="14.73"/>
  </r>
  <r>
    <n v="6348"/>
    <x v="3167"/>
    <x v="489"/>
    <d v="2016-05-06T00:00:00"/>
    <x v="1"/>
    <s v="PO-18850"/>
    <s v="Patrick OBrill"/>
    <x v="0"/>
    <s v="United States"/>
    <s v="San Francisco"/>
    <s v="California"/>
    <n v="94109"/>
    <x v="1"/>
    <x v="338"/>
    <x v="1"/>
    <s v="Binders"/>
    <s v="GBC Twin Loop Wire Binding Elements, 9/16 Spine, Black"/>
    <x v="359"/>
    <n v="0.4"/>
    <n v="7.3056000000000001"/>
  </r>
  <r>
    <n v="6349"/>
    <x v="3167"/>
    <x v="489"/>
    <d v="2016-05-06T00:00:00"/>
    <x v="1"/>
    <s v="PO-18850"/>
    <s v="Patrick OBrill"/>
    <x v="0"/>
    <s v="United States"/>
    <s v="San Francisco"/>
    <s v="California"/>
    <n v="94109"/>
    <x v="1"/>
    <x v="253"/>
    <x v="1"/>
    <s v="Storage"/>
    <s v="Eldon Simplefile Box Office"/>
    <x v="2150"/>
    <n v="0.5"/>
    <n v="18.66"/>
  </r>
  <r>
    <n v="6350"/>
    <x v="3167"/>
    <x v="489"/>
    <d v="2016-05-06T00:00:00"/>
    <x v="1"/>
    <s v="PO-18850"/>
    <s v="Patrick OBrill"/>
    <x v="0"/>
    <s v="United States"/>
    <s v="San Francisco"/>
    <s v="California"/>
    <n v="94109"/>
    <x v="1"/>
    <x v="354"/>
    <x v="1"/>
    <s v="Supplies"/>
    <s v="Acme 10 Easy Grip Assistive Scissors"/>
    <x v="1507"/>
    <n v="0.45"/>
    <n v="19.283000000000001"/>
  </r>
  <r>
    <n v="6351"/>
    <x v="3168"/>
    <x v="213"/>
    <d v="2018-09-08T00:00:00"/>
    <x v="1"/>
    <s v="AG-10900"/>
    <s v="Arthur Gainer"/>
    <x v="0"/>
    <s v="United States"/>
    <s v="Dallas"/>
    <s v="Texas"/>
    <n v="75217"/>
    <x v="2"/>
    <x v="797"/>
    <x v="0"/>
    <s v="Furnishings"/>
    <s v="Eldon Advantage Foldable Chair Mats for Low Pile Carpets"/>
    <x v="947"/>
    <n v="0.3"/>
    <n v="75.88"/>
  </r>
  <r>
    <n v="6352"/>
    <x v="3169"/>
    <x v="132"/>
    <d v="2018-11-08T00:00:00"/>
    <x v="1"/>
    <s v="BF-11275"/>
    <s v="Beth Fritzler"/>
    <x v="1"/>
    <s v="United States"/>
    <s v="Miami"/>
    <s v="Florida"/>
    <n v="33178"/>
    <x v="0"/>
    <x v="944"/>
    <x v="2"/>
    <s v="Phones"/>
    <s v="Polycom SoundPoint IP 450 VoIP phone"/>
    <x v="3252"/>
    <n v="0.25"/>
    <n v="271.03199999999998"/>
  </r>
  <r>
    <n v="6353"/>
    <x v="3170"/>
    <x v="1023"/>
    <d v="2016-09-19T00:00:00"/>
    <x v="1"/>
    <s v="HG-14845"/>
    <s v="Harry Greene"/>
    <x v="0"/>
    <s v="United States"/>
    <s v="Philadelphia"/>
    <s v="Pennsylvania"/>
    <n v="19120"/>
    <x v="3"/>
    <x v="1232"/>
    <x v="1"/>
    <s v="Binders"/>
    <s v="Fellowes Twister Kit, Gray/Clear, 3/pkg"/>
    <x v="4260"/>
    <n v="0.4"/>
    <n v="1.4471999999999998"/>
  </r>
  <r>
    <n v="6354"/>
    <x v="3171"/>
    <x v="684"/>
    <d v="2016-09-12T00:00:00"/>
    <x v="1"/>
    <s v="BS-11590"/>
    <s v="Brendan Sweed"/>
    <x v="1"/>
    <s v="United States"/>
    <s v="New York City"/>
    <s v="New York"/>
    <n v="10011"/>
    <x v="3"/>
    <x v="1612"/>
    <x v="1"/>
    <s v="Appliances"/>
    <s v="Black &amp; Decker Filter for Double Action Dustbuster Cordless Vac BLDV7210"/>
    <x v="4261"/>
    <n v="0.4"/>
    <n v="5.0339999999999998"/>
  </r>
  <r>
    <n v="6355"/>
    <x v="3171"/>
    <x v="684"/>
    <d v="2016-09-12T00:00:00"/>
    <x v="1"/>
    <s v="BS-11590"/>
    <s v="Brendan Sweed"/>
    <x v="1"/>
    <s v="United States"/>
    <s v="New York City"/>
    <s v="New York"/>
    <n v="10011"/>
    <x v="3"/>
    <x v="981"/>
    <x v="2"/>
    <s v="Phones"/>
    <s v="ShoreTel ShorePhone IP 230 VoIP phone"/>
    <x v="4262"/>
    <n v="0.4"/>
    <n v="202.78800000000001"/>
  </r>
  <r>
    <n v="6356"/>
    <x v="3172"/>
    <x v="191"/>
    <d v="2015-10-13T00:00:00"/>
    <x v="1"/>
    <s v="JD-16015"/>
    <s v="Joy Daniels"/>
    <x v="0"/>
    <s v="United States"/>
    <s v="Philadelphia"/>
    <s v="Pennsylvania"/>
    <n v="19120"/>
    <x v="3"/>
    <x v="193"/>
    <x v="1"/>
    <s v="Storage"/>
    <s v="Tennsco Lockers, Gray"/>
    <x v="202"/>
    <n v="0.5"/>
    <n v="41.96"/>
  </r>
  <r>
    <n v="6357"/>
    <x v="3173"/>
    <x v="205"/>
    <d v="2018-01-28T00:00:00"/>
    <x v="1"/>
    <s v="CS-12250"/>
    <s v="Chris Selesnick"/>
    <x v="1"/>
    <s v="United States"/>
    <s v="Seattle"/>
    <s v="Washington"/>
    <n v="98103"/>
    <x v="1"/>
    <x v="1181"/>
    <x v="1"/>
    <s v="Binders"/>
    <s v="Pressboard Hanging Data Binders for Unburst Sheets"/>
    <x v="1195"/>
    <n v="0.4"/>
    <n v="11.808"/>
  </r>
  <r>
    <n v="6358"/>
    <x v="3173"/>
    <x v="205"/>
    <d v="2018-01-28T00:00:00"/>
    <x v="1"/>
    <s v="CS-12250"/>
    <s v="Chris Selesnick"/>
    <x v="1"/>
    <s v="United States"/>
    <s v="Seattle"/>
    <s v="Washington"/>
    <n v="98103"/>
    <x v="1"/>
    <x v="747"/>
    <x v="1"/>
    <s v="Paper"/>
    <s v="Xerox 212"/>
    <x v="233"/>
    <n v="0.4"/>
    <n v="15.552"/>
  </r>
  <r>
    <n v="6359"/>
    <x v="3173"/>
    <x v="205"/>
    <d v="2018-01-28T00:00:00"/>
    <x v="1"/>
    <s v="CS-12250"/>
    <s v="Chris Selesnick"/>
    <x v="1"/>
    <s v="United States"/>
    <s v="Seattle"/>
    <s v="Washington"/>
    <n v="98103"/>
    <x v="1"/>
    <x v="1009"/>
    <x v="1"/>
    <s v="Paper"/>
    <s v="Xerox 192"/>
    <x v="90"/>
    <n v="0.4"/>
    <n v="3.8879999999999999"/>
  </r>
  <r>
    <n v="6360"/>
    <x v="3173"/>
    <x v="205"/>
    <d v="2018-01-28T00:00:00"/>
    <x v="1"/>
    <s v="CS-12250"/>
    <s v="Chris Selesnick"/>
    <x v="1"/>
    <s v="United States"/>
    <s v="Seattle"/>
    <s v="Washington"/>
    <n v="98103"/>
    <x v="1"/>
    <x v="1763"/>
    <x v="2"/>
    <s v="Phones"/>
    <s v="Griffin GC17055 Auxiliary Audio Cable"/>
    <x v="1134"/>
    <n v="0.4"/>
    <n v="51.811199999999999"/>
  </r>
  <r>
    <n v="6361"/>
    <x v="3174"/>
    <x v="895"/>
    <d v="2016-12-15T00:00:00"/>
    <x v="1"/>
    <s v="FC-14245"/>
    <s v="Frank Carlisle"/>
    <x v="2"/>
    <s v="United States"/>
    <s v="Los Angeles"/>
    <s v="California"/>
    <n v="90032"/>
    <x v="1"/>
    <x v="1473"/>
    <x v="1"/>
    <s v="Art"/>
    <s v="Boston Electric Pencil Sharpener, Model 1818, Charcoal Black"/>
    <x v="2420"/>
    <n v="0.45"/>
    <n v="30.965"/>
  </r>
  <r>
    <n v="6362"/>
    <x v="3175"/>
    <x v="641"/>
    <d v="2015-11-30T00:00:00"/>
    <x v="1"/>
    <s v="SE-20110"/>
    <s v="Sanjit Engle"/>
    <x v="0"/>
    <s v="United States"/>
    <s v="Springfield"/>
    <s v="Oregon"/>
    <n v="97477"/>
    <x v="1"/>
    <x v="1583"/>
    <x v="1"/>
    <s v="Art"/>
    <s v="Dixon Ticonderoga Core-Lock Colored Pencils"/>
    <x v="4191"/>
    <n v="0.45"/>
    <n v="28.058800000000002"/>
  </r>
  <r>
    <n v="6363"/>
    <x v="3176"/>
    <x v="610"/>
    <d v="2018-11-25T00:00:00"/>
    <x v="1"/>
    <s v="CK-12205"/>
    <s v="Chloris Kastensmidt"/>
    <x v="0"/>
    <s v="United States"/>
    <s v="Renton"/>
    <s v="Washington"/>
    <n v="98059"/>
    <x v="1"/>
    <x v="443"/>
    <x v="1"/>
    <s v="Binders"/>
    <s v="Vinyl Sectional Post Binders"/>
    <x v="4263"/>
    <n v="0.4"/>
    <n v="90.48"/>
  </r>
  <r>
    <n v="6364"/>
    <x v="3176"/>
    <x v="610"/>
    <d v="2018-11-25T00:00:00"/>
    <x v="1"/>
    <s v="CK-12205"/>
    <s v="Chloris Kastensmidt"/>
    <x v="0"/>
    <s v="United States"/>
    <s v="Renton"/>
    <s v="Washington"/>
    <n v="98059"/>
    <x v="1"/>
    <x v="1782"/>
    <x v="2"/>
    <s v="Machines"/>
    <s v="3D Systems Cube Printer, 2nd Generation, White"/>
    <x v="4264"/>
    <n v="0.45"/>
    <n v="571.99560000000008"/>
  </r>
  <r>
    <n v="6365"/>
    <x v="3176"/>
    <x v="610"/>
    <d v="2018-11-25T00:00:00"/>
    <x v="1"/>
    <s v="CK-12205"/>
    <s v="Chloris Kastensmidt"/>
    <x v="0"/>
    <s v="United States"/>
    <s v="Renton"/>
    <s v="Washington"/>
    <n v="98059"/>
    <x v="1"/>
    <x v="1723"/>
    <x v="1"/>
    <s v="Paper"/>
    <s v="Xerox 209"/>
    <x v="187"/>
    <n v="0.4"/>
    <n v="31.103999999999999"/>
  </r>
  <r>
    <n v="6366"/>
    <x v="3177"/>
    <x v="1095"/>
    <d v="2018-04-05T00:00:00"/>
    <x v="2"/>
    <s v="DS-13030"/>
    <s v="Darrin Sayre"/>
    <x v="2"/>
    <s v="United States"/>
    <s v="New York City"/>
    <s v="New York"/>
    <n v="10009"/>
    <x v="3"/>
    <x v="1783"/>
    <x v="2"/>
    <s v="Phones"/>
    <s v="Panasonic KX - TS880B Telephone"/>
    <x v="4265"/>
    <n v="0.4"/>
    <n v="24.731999999999999"/>
  </r>
  <r>
    <n v="6367"/>
    <x v="3177"/>
    <x v="1095"/>
    <d v="2018-04-05T00:00:00"/>
    <x v="2"/>
    <s v="DS-13030"/>
    <s v="Darrin Sayre"/>
    <x v="2"/>
    <s v="United States"/>
    <s v="New York City"/>
    <s v="New York"/>
    <n v="10009"/>
    <x v="3"/>
    <x v="262"/>
    <x v="1"/>
    <s v="Supplies"/>
    <s v="Premier Automatic Letter Opener"/>
    <x v="4266"/>
    <n v="0.25"/>
    <n v="180.2775"/>
  </r>
  <r>
    <n v="6368"/>
    <x v="3177"/>
    <x v="1095"/>
    <d v="2018-04-05T00:00:00"/>
    <x v="2"/>
    <s v="DS-13030"/>
    <s v="Darrin Sayre"/>
    <x v="2"/>
    <s v="United States"/>
    <s v="New York City"/>
    <s v="New York"/>
    <n v="10009"/>
    <x v="3"/>
    <x v="476"/>
    <x v="2"/>
    <s v="Phones"/>
    <s v="LG Electronics Tone+ HBS-730 Bluetooth Headset"/>
    <x v="4267"/>
    <n v="0.4"/>
    <n v="71.411999999999992"/>
  </r>
  <r>
    <n v="6369"/>
    <x v="3178"/>
    <x v="240"/>
    <d v="2018-05-24T00:00:00"/>
    <x v="1"/>
    <s v="SA-20830"/>
    <s v="Sue Ann Reed"/>
    <x v="0"/>
    <s v="United States"/>
    <s v="San Jose"/>
    <s v="California"/>
    <n v="95123"/>
    <x v="1"/>
    <x v="1197"/>
    <x v="1"/>
    <s v="Binders"/>
    <s v="GBC Twin Loop Wire Binding Elements"/>
    <x v="4268"/>
    <n v="0.4"/>
    <n v="79.872"/>
  </r>
  <r>
    <n v="6370"/>
    <x v="3179"/>
    <x v="339"/>
    <d v="2017-10-07T00:00:00"/>
    <x v="1"/>
    <s v="TP-21565"/>
    <s v="Tracy Poddar"/>
    <x v="1"/>
    <s v="United States"/>
    <s v="Grand Prairie"/>
    <s v="Texas"/>
    <n v="75051"/>
    <x v="2"/>
    <x v="285"/>
    <x v="0"/>
    <s v="Furnishings"/>
    <s v="Eldon Expressions Desk Accessory, Wood Photo Frame, Mahogany"/>
    <x v="4269"/>
    <n v="0.3"/>
    <n v="26.655999999999999"/>
  </r>
  <r>
    <n v="6371"/>
    <x v="3180"/>
    <x v="831"/>
    <d v="2017-11-21T00:00:00"/>
    <x v="3"/>
    <s v="JK-16120"/>
    <s v="Julie Kriz"/>
    <x v="2"/>
    <s v="United States"/>
    <s v="New York City"/>
    <s v="New York"/>
    <n v="10009"/>
    <x v="3"/>
    <x v="1531"/>
    <x v="0"/>
    <s v="Bookcases"/>
    <s v="Hon Metal Bookcases, Putty"/>
    <x v="391"/>
    <n v="0.5"/>
    <n v="56.783999999999999"/>
  </r>
  <r>
    <n v="6372"/>
    <x v="3181"/>
    <x v="621"/>
    <d v="2018-10-05T00:00:00"/>
    <x v="0"/>
    <s v="CC-12430"/>
    <s v="Chuck Clark"/>
    <x v="2"/>
    <s v="United States"/>
    <s v="New York City"/>
    <s v="New York"/>
    <n v="10009"/>
    <x v="3"/>
    <x v="107"/>
    <x v="0"/>
    <s v="Furnishings"/>
    <s v="Magnifier Swing Arm Lamp"/>
    <x v="202"/>
    <n v="0.4"/>
    <n v="50.351999999999997"/>
  </r>
  <r>
    <n v="6373"/>
    <x v="3181"/>
    <x v="621"/>
    <d v="2018-10-05T00:00:00"/>
    <x v="0"/>
    <s v="CC-12430"/>
    <s v="Chuck Clark"/>
    <x v="2"/>
    <s v="United States"/>
    <s v="New York City"/>
    <s v="New York"/>
    <n v="10009"/>
    <x v="3"/>
    <x v="790"/>
    <x v="1"/>
    <s v="Art"/>
    <s v="Quartet Alpha White Chalk, 12/Pack"/>
    <x v="153"/>
    <n v="0.25"/>
    <n v="4.9725000000000001"/>
  </r>
  <r>
    <n v="6374"/>
    <x v="3181"/>
    <x v="621"/>
    <d v="2018-10-05T00:00:00"/>
    <x v="0"/>
    <s v="CC-12430"/>
    <s v="Chuck Clark"/>
    <x v="2"/>
    <s v="United States"/>
    <s v="New York City"/>
    <s v="New York"/>
    <n v="10009"/>
    <x v="3"/>
    <x v="695"/>
    <x v="2"/>
    <s v="Accessories"/>
    <s v="Logitech G19 Programmable Gaming Keyboard"/>
    <x v="804"/>
    <n v="0.25"/>
    <n v="278.97750000000002"/>
  </r>
  <r>
    <n v="6375"/>
    <x v="3182"/>
    <x v="333"/>
    <d v="2015-05-03T00:00:00"/>
    <x v="1"/>
    <s v="LA-16780"/>
    <s v="Laura Armstrong"/>
    <x v="1"/>
    <s v="United States"/>
    <s v="Memphis"/>
    <s v="Tennessee"/>
    <n v="38109"/>
    <x v="0"/>
    <x v="654"/>
    <x v="0"/>
    <s v="Chairs"/>
    <s v="Global Leather Executive Chair"/>
    <x v="4270"/>
    <n v="0.15000000000000002"/>
    <n v="477.34639999999996"/>
  </r>
  <r>
    <n v="6376"/>
    <x v="3182"/>
    <x v="333"/>
    <d v="2015-05-03T00:00:00"/>
    <x v="1"/>
    <s v="LA-16780"/>
    <s v="Laura Armstrong"/>
    <x v="1"/>
    <s v="United States"/>
    <s v="Memphis"/>
    <s v="Tennessee"/>
    <n v="38109"/>
    <x v="0"/>
    <x v="352"/>
    <x v="1"/>
    <s v="Storage"/>
    <s v="2300 Heavy-Duty Transfer File Systems by Perma"/>
    <x v="4271"/>
    <n v="0.35"/>
    <n v="64.948000000000008"/>
  </r>
  <r>
    <n v="6377"/>
    <x v="3183"/>
    <x v="877"/>
    <d v="2017-10-10T00:00:00"/>
    <x v="2"/>
    <s v="AW-10930"/>
    <s v="Arthur Wiediger"/>
    <x v="2"/>
    <s v="United States"/>
    <s v="Philadelphia"/>
    <s v="Pennsylvania"/>
    <n v="19143"/>
    <x v="3"/>
    <x v="85"/>
    <x v="1"/>
    <s v="Labels"/>
    <s v="Avery 511"/>
    <x v="1253"/>
    <n v="0.4"/>
    <n v="2.9567999999999999"/>
  </r>
  <r>
    <n v="6378"/>
    <x v="3184"/>
    <x v="272"/>
    <d v="2017-12-22T00:00:00"/>
    <x v="1"/>
    <s v="BP-11230"/>
    <s v="Benjamin Patterson"/>
    <x v="0"/>
    <s v="United States"/>
    <s v="Los Angeles"/>
    <s v="California"/>
    <n v="90004"/>
    <x v="1"/>
    <x v="1256"/>
    <x v="0"/>
    <s v="Furnishings"/>
    <s v="Eldon Expressions Wood Desk Accessories, Oak"/>
    <x v="1787"/>
    <n v="0.4"/>
    <n v="8.8559999999999999"/>
  </r>
  <r>
    <n v="6379"/>
    <x v="3185"/>
    <x v="318"/>
    <d v="2018-04-14T00:00:00"/>
    <x v="1"/>
    <s v="DB-13360"/>
    <s v="Dennis Bolton"/>
    <x v="2"/>
    <s v="United States"/>
    <s v="Waterbury"/>
    <s v="Connecticut"/>
    <n v="6708"/>
    <x v="3"/>
    <x v="409"/>
    <x v="2"/>
    <s v="Accessories"/>
    <s v="Logitech G700s Rechargeable Gaming Mouse"/>
    <x v="311"/>
    <n v="0.25"/>
    <n v="74.992499999999993"/>
  </r>
  <r>
    <n v="6380"/>
    <x v="3185"/>
    <x v="318"/>
    <d v="2018-04-14T00:00:00"/>
    <x v="1"/>
    <s v="DB-13360"/>
    <s v="Dennis Bolton"/>
    <x v="2"/>
    <s v="United States"/>
    <s v="Waterbury"/>
    <s v="Connecticut"/>
    <n v="6708"/>
    <x v="3"/>
    <x v="1277"/>
    <x v="1"/>
    <s v="Storage"/>
    <s v="Recycled Steel Personal File for Hanging File Folders"/>
    <x v="4272"/>
    <n v="0.5"/>
    <n v="143.07499999999999"/>
  </r>
  <r>
    <n v="6381"/>
    <x v="3186"/>
    <x v="918"/>
    <d v="2015-04-13T00:00:00"/>
    <x v="1"/>
    <s v="PC-19000"/>
    <s v="Pauline Chand"/>
    <x v="2"/>
    <s v="United States"/>
    <s v="Chandler"/>
    <s v="Arizona"/>
    <n v="85224"/>
    <x v="1"/>
    <x v="1506"/>
    <x v="1"/>
    <s v="Fasteners"/>
    <s v="Alliance Super-Size Bands, Assorted Sizes"/>
    <x v="4273"/>
    <n v="0.4"/>
    <n v="29.8752"/>
  </r>
  <r>
    <n v="6382"/>
    <x v="3187"/>
    <x v="892"/>
    <d v="2017-04-02T00:00:00"/>
    <x v="1"/>
    <s v="TB-21595"/>
    <s v="Troy Blackwell"/>
    <x v="0"/>
    <s v="United States"/>
    <s v="Springfield"/>
    <s v="Ohio"/>
    <n v="45503"/>
    <x v="3"/>
    <x v="574"/>
    <x v="0"/>
    <s v="Bookcases"/>
    <s v="Bush Andora Bookcase, Maple/Graphite Gray Finish"/>
    <x v="4274"/>
    <n v="0.5"/>
    <n v="149.98750000000001"/>
  </r>
  <r>
    <n v="6383"/>
    <x v="3187"/>
    <x v="892"/>
    <d v="2017-04-02T00:00:00"/>
    <x v="1"/>
    <s v="TB-21595"/>
    <s v="Troy Blackwell"/>
    <x v="0"/>
    <s v="United States"/>
    <s v="Springfield"/>
    <s v="Ohio"/>
    <n v="45503"/>
    <x v="3"/>
    <x v="1326"/>
    <x v="2"/>
    <s v="Phones"/>
    <s v="Clearsounds A400"/>
    <x v="3097"/>
    <n v="0.4"/>
    <n v="95.025599999999997"/>
  </r>
  <r>
    <n v="6384"/>
    <x v="3188"/>
    <x v="787"/>
    <d v="2018-01-18T00:00:00"/>
    <x v="2"/>
    <s v="TB-21250"/>
    <s v="Tim Brockman"/>
    <x v="0"/>
    <s v="United States"/>
    <s v="Austin"/>
    <s v="Texas"/>
    <n v="78745"/>
    <x v="2"/>
    <x v="800"/>
    <x v="1"/>
    <s v="Binders"/>
    <s v="Wilson Jones Ledger-Size, Piano-Hinge Binder, 2, Blue"/>
    <x v="2065"/>
    <n v="0.3"/>
    <n v="22.948799999999999"/>
  </r>
  <r>
    <n v="6385"/>
    <x v="3188"/>
    <x v="787"/>
    <d v="2018-01-18T00:00:00"/>
    <x v="2"/>
    <s v="TB-21250"/>
    <s v="Tim Brockman"/>
    <x v="0"/>
    <s v="United States"/>
    <s v="Austin"/>
    <s v="Texas"/>
    <n v="78745"/>
    <x v="2"/>
    <x v="246"/>
    <x v="2"/>
    <s v="Accessories"/>
    <s v="Logitech 910-002974 M325 Wireless Mouse for Web Scrolling"/>
    <x v="730"/>
    <n v="0.35"/>
    <n v="31.189600000000002"/>
  </r>
  <r>
    <n v="6386"/>
    <x v="3188"/>
    <x v="787"/>
    <d v="2018-01-18T00:00:00"/>
    <x v="2"/>
    <s v="TB-21250"/>
    <s v="Tim Brockman"/>
    <x v="0"/>
    <s v="United States"/>
    <s v="Austin"/>
    <s v="Texas"/>
    <n v="78745"/>
    <x v="2"/>
    <x v="1599"/>
    <x v="2"/>
    <s v="Accessories"/>
    <s v="Maxell 74 Minute CDR, 10/Pack"/>
    <x v="4275"/>
    <n v="0.35"/>
    <n v="40.684800000000003"/>
  </r>
  <r>
    <n v="6387"/>
    <x v="3188"/>
    <x v="787"/>
    <d v="2018-01-18T00:00:00"/>
    <x v="2"/>
    <s v="TB-21250"/>
    <s v="Tim Brockman"/>
    <x v="0"/>
    <s v="United States"/>
    <s v="Austin"/>
    <s v="Texas"/>
    <n v="78745"/>
    <x v="2"/>
    <x v="410"/>
    <x v="1"/>
    <s v="Binders"/>
    <s v="Acco D-Ring Binder w/DublLock"/>
    <x v="4276"/>
    <n v="0.3"/>
    <n v="2.9931999999999999"/>
  </r>
  <r>
    <n v="6388"/>
    <x v="3189"/>
    <x v="1106"/>
    <d v="2015-02-04T00:00:00"/>
    <x v="1"/>
    <s v="MV-18190"/>
    <s v="Mike Vittorini"/>
    <x v="0"/>
    <s v="United States"/>
    <s v="Detroit"/>
    <s v="Michigan"/>
    <n v="48234"/>
    <x v="2"/>
    <x v="523"/>
    <x v="1"/>
    <s v="Paper"/>
    <s v="Xerox 1972"/>
    <x v="232"/>
    <n v="0.3"/>
    <n v="7.3919999999999995"/>
  </r>
  <r>
    <n v="6389"/>
    <x v="3189"/>
    <x v="1106"/>
    <d v="2015-02-04T00:00:00"/>
    <x v="1"/>
    <s v="MV-18190"/>
    <s v="Mike Vittorini"/>
    <x v="0"/>
    <s v="United States"/>
    <s v="Detroit"/>
    <s v="Michigan"/>
    <n v="48234"/>
    <x v="2"/>
    <x v="156"/>
    <x v="1"/>
    <s v="Storage"/>
    <s v="Space Solutions HD Industrial Steel Shelving."/>
    <x v="4277"/>
    <n v="0.4"/>
    <n v="137.964"/>
  </r>
  <r>
    <n v="6390"/>
    <x v="3190"/>
    <x v="1107"/>
    <d v="2016-02-11T00:00:00"/>
    <x v="1"/>
    <s v="DK-12835"/>
    <s v="Damala Kotsonis"/>
    <x v="1"/>
    <s v="United States"/>
    <s v="Springfield"/>
    <s v="Virginia"/>
    <n v="22153"/>
    <x v="0"/>
    <x v="633"/>
    <x v="1"/>
    <s v="Envelopes"/>
    <s v="Cameo Buff Policy Envelopes"/>
    <x v="4278"/>
    <n v="0.25"/>
    <n v="233.36249999999998"/>
  </r>
  <r>
    <n v="6391"/>
    <x v="3190"/>
    <x v="1107"/>
    <d v="2016-02-11T00:00:00"/>
    <x v="1"/>
    <s v="DK-12835"/>
    <s v="Damala Kotsonis"/>
    <x v="1"/>
    <s v="United States"/>
    <s v="Springfield"/>
    <s v="Virginia"/>
    <n v="22153"/>
    <x v="0"/>
    <x v="219"/>
    <x v="1"/>
    <s v="Paper"/>
    <s v="Xerox 1957"/>
    <x v="91"/>
    <n v="0.25"/>
    <n v="9.7200000000000006"/>
  </r>
  <r>
    <n v="6392"/>
    <x v="3191"/>
    <x v="882"/>
    <d v="2017-12-19T00:00:00"/>
    <x v="1"/>
    <s v="PK-19075"/>
    <s v="Pete Kriz"/>
    <x v="0"/>
    <s v="United States"/>
    <s v="New York City"/>
    <s v="New York"/>
    <n v="10011"/>
    <x v="3"/>
    <x v="1490"/>
    <x v="1"/>
    <s v="Paper"/>
    <s v="Strathmore Photo Frame Cards"/>
    <x v="2"/>
    <n v="0.4"/>
    <n v="8.7719999999999985"/>
  </r>
  <r>
    <n v="6393"/>
    <x v="3191"/>
    <x v="882"/>
    <d v="2017-12-19T00:00:00"/>
    <x v="1"/>
    <s v="PK-19075"/>
    <s v="Pete Kriz"/>
    <x v="0"/>
    <s v="United States"/>
    <s v="New York City"/>
    <s v="New York"/>
    <n v="10011"/>
    <x v="3"/>
    <x v="1186"/>
    <x v="1"/>
    <s v="Labels"/>
    <s v="Avery 474"/>
    <x v="1755"/>
    <n v="0.4"/>
    <n v="3.456"/>
  </r>
  <r>
    <n v="6394"/>
    <x v="3191"/>
    <x v="882"/>
    <d v="2017-12-19T00:00:00"/>
    <x v="1"/>
    <s v="PK-19075"/>
    <s v="Pete Kriz"/>
    <x v="0"/>
    <s v="United States"/>
    <s v="New York City"/>
    <s v="New York"/>
    <n v="10011"/>
    <x v="3"/>
    <x v="110"/>
    <x v="1"/>
    <s v="Fasteners"/>
    <s v="OIC Colored Binder Clips, Assorted Sizes"/>
    <x v="1369"/>
    <n v="0.4"/>
    <n v="12.888"/>
  </r>
  <r>
    <n v="6395"/>
    <x v="3191"/>
    <x v="882"/>
    <d v="2017-12-19T00:00:00"/>
    <x v="1"/>
    <s v="PK-19075"/>
    <s v="Pete Kriz"/>
    <x v="0"/>
    <s v="United States"/>
    <s v="New York City"/>
    <s v="New York"/>
    <n v="10011"/>
    <x v="3"/>
    <x v="1071"/>
    <x v="0"/>
    <s v="Furnishings"/>
    <s v="GE 48 Fluorescent Tube, Cool White Energy Saver, 34 Watts, 30/Box"/>
    <x v="4279"/>
    <n v="0.4"/>
    <n v="238.15199999999999"/>
  </r>
  <r>
    <n v="6396"/>
    <x v="3191"/>
    <x v="882"/>
    <d v="2017-12-19T00:00:00"/>
    <x v="1"/>
    <s v="PK-19075"/>
    <s v="Pete Kriz"/>
    <x v="0"/>
    <s v="United States"/>
    <s v="New York City"/>
    <s v="New York"/>
    <n v="10011"/>
    <x v="3"/>
    <x v="456"/>
    <x v="1"/>
    <s v="Storage"/>
    <s v="Advantus Rolling Storage Box"/>
    <x v="4280"/>
    <n v="0.5"/>
    <n v="8.5749999999999993"/>
  </r>
  <r>
    <n v="6397"/>
    <x v="3191"/>
    <x v="882"/>
    <d v="2017-12-19T00:00:00"/>
    <x v="1"/>
    <s v="PK-19075"/>
    <s v="Pete Kriz"/>
    <x v="0"/>
    <s v="United States"/>
    <s v="New York City"/>
    <s v="New York"/>
    <n v="10011"/>
    <x v="3"/>
    <x v="1784"/>
    <x v="1"/>
    <s v="Binders"/>
    <s v="Acco Recycled 2 Capacity Laser Printer Hanging Data Binders"/>
    <x v="1062"/>
    <n v="0.4"/>
    <n v="13.872"/>
  </r>
  <r>
    <n v="6398"/>
    <x v="3192"/>
    <x v="1108"/>
    <d v="2018-11-04T00:00:00"/>
    <x v="1"/>
    <s v="AH-10120"/>
    <s v="Adrian Hane"/>
    <x v="2"/>
    <s v="United States"/>
    <s v="Dallas"/>
    <s v="Texas"/>
    <n v="75217"/>
    <x v="2"/>
    <x v="279"/>
    <x v="1"/>
    <s v="Art"/>
    <s v="Newell 350"/>
    <x v="791"/>
    <n v="0.35"/>
    <n v="3.4112000000000005"/>
  </r>
  <r>
    <n v="6399"/>
    <x v="3193"/>
    <x v="634"/>
    <d v="2018-08-12T00:00:00"/>
    <x v="1"/>
    <s v="GM-14455"/>
    <s v="Gary Mitchum"/>
    <x v="2"/>
    <s v="United States"/>
    <s v="Concord"/>
    <s v="New Hampshire"/>
    <n v="3301"/>
    <x v="3"/>
    <x v="1405"/>
    <x v="2"/>
    <s v="Phones"/>
    <s v="Ativa D5772 2-Line 5.8GHz Digital Expandable Corded/Cordless Phone System with Answering &amp; Caller ID/Call Waiting, Black/Silver"/>
    <x v="4281"/>
    <n v="0.4"/>
    <n v="494.97"/>
  </r>
  <r>
    <n v="6400"/>
    <x v="3193"/>
    <x v="634"/>
    <d v="2018-08-12T00:00:00"/>
    <x v="1"/>
    <s v="GM-14455"/>
    <s v="Gary Mitchum"/>
    <x v="2"/>
    <s v="United States"/>
    <s v="Concord"/>
    <s v="New Hampshire"/>
    <n v="3301"/>
    <x v="3"/>
    <x v="1038"/>
    <x v="1"/>
    <s v="Labels"/>
    <s v="Avery 481"/>
    <x v="4282"/>
    <n v="0.4"/>
    <n v="14.783999999999999"/>
  </r>
  <r>
    <n v="6401"/>
    <x v="3193"/>
    <x v="634"/>
    <d v="2018-08-12T00:00:00"/>
    <x v="1"/>
    <s v="GM-14455"/>
    <s v="Gary Mitchum"/>
    <x v="2"/>
    <s v="United States"/>
    <s v="Concord"/>
    <s v="New Hampshire"/>
    <n v="3301"/>
    <x v="3"/>
    <x v="108"/>
    <x v="1"/>
    <s v="Art"/>
    <s v="Hunt PowerHouse Electric Pencil Sharpener, Blue"/>
    <x v="4283"/>
    <n v="0.25"/>
    <n v="170.91"/>
  </r>
  <r>
    <n v="6402"/>
    <x v="3194"/>
    <x v="1109"/>
    <d v="2018-05-31T00:00:00"/>
    <x v="2"/>
    <s v="BD-11725"/>
    <s v="Bruce Degenhardt"/>
    <x v="0"/>
    <s v="United States"/>
    <s v="Lafayette"/>
    <s v="Louisiana"/>
    <n v="70506"/>
    <x v="0"/>
    <x v="1119"/>
    <x v="0"/>
    <s v="Bookcases"/>
    <s v="Sauder Camden County Barrister Bookcase, Planked Cherry Finish"/>
    <x v="1776"/>
    <n v="0.35"/>
    <n v="157.274"/>
  </r>
  <r>
    <n v="6403"/>
    <x v="3194"/>
    <x v="1109"/>
    <d v="2018-05-31T00:00:00"/>
    <x v="2"/>
    <s v="BD-11725"/>
    <s v="Bruce Degenhardt"/>
    <x v="0"/>
    <s v="United States"/>
    <s v="Lafayette"/>
    <s v="Louisiana"/>
    <n v="70506"/>
    <x v="0"/>
    <x v="1065"/>
    <x v="1"/>
    <s v="Binders"/>
    <s v="Avery Binder Labels"/>
    <x v="3731"/>
    <n v="0.25"/>
    <n v="2.9175"/>
  </r>
  <r>
    <n v="6404"/>
    <x v="3194"/>
    <x v="1109"/>
    <d v="2018-05-31T00:00:00"/>
    <x v="2"/>
    <s v="BD-11725"/>
    <s v="Bruce Degenhardt"/>
    <x v="0"/>
    <s v="United States"/>
    <s v="Lafayette"/>
    <s v="Louisiana"/>
    <n v="70506"/>
    <x v="0"/>
    <x v="1565"/>
    <x v="0"/>
    <s v="Furnishings"/>
    <s v="Acrylic Self-Standing Desk Frames"/>
    <x v="4284"/>
    <n v="0.25"/>
    <n v="6.0075000000000003"/>
  </r>
  <r>
    <n v="6405"/>
    <x v="3195"/>
    <x v="672"/>
    <d v="2016-12-05T00:00:00"/>
    <x v="1"/>
    <s v="RM-19375"/>
    <s v="Raymond Messe"/>
    <x v="0"/>
    <s v="United States"/>
    <s v="Raleigh"/>
    <s v="North Carolina"/>
    <n v="27604"/>
    <x v="0"/>
    <x v="1192"/>
    <x v="2"/>
    <s v="Phones"/>
    <s v="Avaya 4621SW VoIP phone"/>
    <x v="1637"/>
    <n v="0.25"/>
    <n v="133.10999999999999"/>
  </r>
  <r>
    <n v="6406"/>
    <x v="3196"/>
    <x v="515"/>
    <d v="2018-09-02T00:00:00"/>
    <x v="0"/>
    <s v="BW-11110"/>
    <s v="Bart Watters"/>
    <x v="1"/>
    <s v="United States"/>
    <s v="Spokane"/>
    <s v="Washington"/>
    <n v="99207"/>
    <x v="1"/>
    <x v="406"/>
    <x v="0"/>
    <s v="Chairs"/>
    <s v="Hon 4700 Series Mobuis Mid-Back Task Chairs with Adjustable Arms"/>
    <x v="4285"/>
    <n v="0.45"/>
    <n v="313.26240000000001"/>
  </r>
  <r>
    <n v="6407"/>
    <x v="3196"/>
    <x v="515"/>
    <d v="2018-09-02T00:00:00"/>
    <x v="0"/>
    <s v="BW-11110"/>
    <s v="Bart Watters"/>
    <x v="1"/>
    <s v="United States"/>
    <s v="Spokane"/>
    <s v="Washington"/>
    <n v="99207"/>
    <x v="1"/>
    <x v="80"/>
    <x v="1"/>
    <s v="Storage"/>
    <s v="Sortfiler Multipurpose Personal File Organizer, Black"/>
    <x v="4286"/>
    <n v="0.5"/>
    <n v="74.864999999999995"/>
  </r>
  <r>
    <n v="6408"/>
    <x v="3197"/>
    <x v="304"/>
    <d v="2018-05-15T00:00:00"/>
    <x v="2"/>
    <s v="GT-14710"/>
    <s v="Greg Tran"/>
    <x v="0"/>
    <s v="United States"/>
    <s v="Houston"/>
    <s v="Texas"/>
    <n v="77041"/>
    <x v="2"/>
    <x v="1189"/>
    <x v="0"/>
    <s v="Chairs"/>
    <s v="Global Commerce Series Low-Back Swivel/Tilt Chairs"/>
    <x v="4287"/>
    <n v="0.35"/>
    <n v="584.62950000000001"/>
  </r>
  <r>
    <n v="6409"/>
    <x v="3197"/>
    <x v="304"/>
    <d v="2018-05-15T00:00:00"/>
    <x v="2"/>
    <s v="GT-14710"/>
    <s v="Greg Tran"/>
    <x v="0"/>
    <s v="United States"/>
    <s v="Houston"/>
    <s v="Texas"/>
    <n v="77041"/>
    <x v="2"/>
    <x v="1175"/>
    <x v="1"/>
    <s v="Art"/>
    <s v="Newell 309"/>
    <x v="843"/>
    <n v="0.35"/>
    <n v="30.03"/>
  </r>
  <r>
    <n v="6410"/>
    <x v="3197"/>
    <x v="304"/>
    <d v="2018-05-15T00:00:00"/>
    <x v="2"/>
    <s v="GT-14710"/>
    <s v="Greg Tran"/>
    <x v="0"/>
    <s v="United States"/>
    <s v="Houston"/>
    <s v="Texas"/>
    <n v="77041"/>
    <x v="2"/>
    <x v="1785"/>
    <x v="1"/>
    <s v="Paper"/>
    <s v="Xerox 1936"/>
    <x v="1097"/>
    <n v="0.3"/>
    <n v="33.566399999999994"/>
  </r>
  <r>
    <n v="6411"/>
    <x v="3197"/>
    <x v="304"/>
    <d v="2018-05-15T00:00:00"/>
    <x v="2"/>
    <s v="GT-14710"/>
    <s v="Greg Tran"/>
    <x v="0"/>
    <s v="United States"/>
    <s v="Houston"/>
    <s v="Texas"/>
    <n v="77041"/>
    <x v="2"/>
    <x v="1557"/>
    <x v="2"/>
    <s v="Phones"/>
    <s v="PayAnywhere Card Reader"/>
    <x v="462"/>
    <n v="0.3"/>
    <n v="5.5943999999999994"/>
  </r>
  <r>
    <n v="6412"/>
    <x v="3197"/>
    <x v="304"/>
    <d v="2018-05-15T00:00:00"/>
    <x v="2"/>
    <s v="GT-14710"/>
    <s v="Greg Tran"/>
    <x v="0"/>
    <s v="United States"/>
    <s v="Houston"/>
    <s v="Texas"/>
    <n v="77041"/>
    <x v="2"/>
    <x v="1684"/>
    <x v="1"/>
    <s v="Paper"/>
    <s v="Xerox 1937"/>
    <x v="4288"/>
    <n v="0.3"/>
    <n v="53.8048"/>
  </r>
  <r>
    <n v="6413"/>
    <x v="3198"/>
    <x v="629"/>
    <d v="2018-08-23T00:00:00"/>
    <x v="1"/>
    <s v="AH-10120"/>
    <s v="Adrian Hane"/>
    <x v="2"/>
    <s v="United States"/>
    <s v="Louisville"/>
    <s v="Kentucky"/>
    <n v="40214"/>
    <x v="0"/>
    <x v="141"/>
    <x v="1"/>
    <s v="Binders"/>
    <s v="GBC Prestige Therm-A-Bind Covers"/>
    <x v="4289"/>
    <n v="0.25"/>
    <n v="77.197500000000005"/>
  </r>
  <r>
    <n v="6414"/>
    <x v="3198"/>
    <x v="629"/>
    <d v="2018-08-23T00:00:00"/>
    <x v="1"/>
    <s v="AH-10120"/>
    <s v="Adrian Hane"/>
    <x v="2"/>
    <s v="United States"/>
    <s v="Louisville"/>
    <s v="Kentucky"/>
    <n v="40214"/>
    <x v="0"/>
    <x v="960"/>
    <x v="2"/>
    <s v="Accessories"/>
    <s v="Logitech Desktop MK120 Mouse and keyboard Combo"/>
    <x v="1524"/>
    <n v="0.15000000000000002"/>
    <n v="83.435999999999993"/>
  </r>
  <r>
    <n v="6415"/>
    <x v="3199"/>
    <x v="468"/>
    <d v="2018-11-14T00:00:00"/>
    <x v="0"/>
    <s v="DR-12940"/>
    <s v="Daniel Raglin"/>
    <x v="2"/>
    <s v="United States"/>
    <s v="Hollywood"/>
    <s v="Florida"/>
    <n v="33021"/>
    <x v="0"/>
    <x v="1736"/>
    <x v="1"/>
    <s v="Binders"/>
    <s v="GBC VeloBinder Strips"/>
    <x v="132"/>
    <n v="0.25"/>
    <n v="8.64"/>
  </r>
  <r>
    <n v="6416"/>
    <x v="3200"/>
    <x v="170"/>
    <d v="2018-08-21T00:00:00"/>
    <x v="3"/>
    <s v="DL-13495"/>
    <s v="Dionis Lloyd"/>
    <x v="1"/>
    <s v="United States"/>
    <s v="Chandler"/>
    <s v="Arizona"/>
    <n v="85224"/>
    <x v="1"/>
    <x v="656"/>
    <x v="1"/>
    <s v="Paper"/>
    <s v="Xerox 1941"/>
    <x v="1136"/>
    <n v="0.4"/>
    <n v="50.327999999999996"/>
  </r>
  <r>
    <n v="6417"/>
    <x v="3201"/>
    <x v="387"/>
    <d v="2017-03-12T00:00:00"/>
    <x v="1"/>
    <s v="BD-11620"/>
    <s v="Brian DeCherney"/>
    <x v="0"/>
    <s v="United States"/>
    <s v="Philadelphia"/>
    <s v="Pennsylvania"/>
    <n v="19120"/>
    <x v="3"/>
    <x v="1409"/>
    <x v="2"/>
    <s v="Phones"/>
    <s v="AT&amp;T 17929 Lendline Telephone"/>
    <x v="2197"/>
    <n v="0.4"/>
    <n v="65.145599999999988"/>
  </r>
  <r>
    <n v="6418"/>
    <x v="3201"/>
    <x v="387"/>
    <d v="2017-03-12T00:00:00"/>
    <x v="1"/>
    <s v="BD-11620"/>
    <s v="Brian DeCherney"/>
    <x v="0"/>
    <s v="United States"/>
    <s v="Philadelphia"/>
    <s v="Pennsylvania"/>
    <n v="19120"/>
    <x v="3"/>
    <x v="1028"/>
    <x v="1"/>
    <s v="Fasteners"/>
    <s v="Rubber Band Ball"/>
    <x v="4290"/>
    <n v="0.4"/>
    <n v="3.5903999999999998"/>
  </r>
  <r>
    <n v="6419"/>
    <x v="3202"/>
    <x v="731"/>
    <d v="2017-11-05T00:00:00"/>
    <x v="1"/>
    <s v="HW-14935"/>
    <s v="Helen Wasserman"/>
    <x v="1"/>
    <s v="United States"/>
    <s v="Tulsa"/>
    <s v="Oklahoma"/>
    <n v="74133"/>
    <x v="2"/>
    <x v="133"/>
    <x v="1"/>
    <s v="Supplies"/>
    <s v="Fiskars Softgrip Scissors"/>
    <x v="2099"/>
    <n v="0.35"/>
    <n v="14.274000000000001"/>
  </r>
  <r>
    <n v="6420"/>
    <x v="3202"/>
    <x v="731"/>
    <d v="2017-11-05T00:00:00"/>
    <x v="1"/>
    <s v="HW-14935"/>
    <s v="Helen Wasserman"/>
    <x v="1"/>
    <s v="United States"/>
    <s v="Tulsa"/>
    <s v="Oklahoma"/>
    <n v="74133"/>
    <x v="2"/>
    <x v="1265"/>
    <x v="0"/>
    <s v="Chairs"/>
    <s v="Hon Mobius Operators Chair"/>
    <x v="2363"/>
    <n v="0.35"/>
    <n v="239.83050000000003"/>
  </r>
  <r>
    <n v="6421"/>
    <x v="3202"/>
    <x v="731"/>
    <d v="2017-11-05T00:00:00"/>
    <x v="1"/>
    <s v="HW-14935"/>
    <s v="Helen Wasserman"/>
    <x v="1"/>
    <s v="United States"/>
    <s v="Tulsa"/>
    <s v="Oklahoma"/>
    <n v="74133"/>
    <x v="2"/>
    <x v="1560"/>
    <x v="1"/>
    <s v="Art"/>
    <s v="Newell 31"/>
    <x v="708"/>
    <n v="0.35"/>
    <n v="8.0535000000000014"/>
  </r>
  <r>
    <n v="6422"/>
    <x v="3202"/>
    <x v="731"/>
    <d v="2017-11-05T00:00:00"/>
    <x v="1"/>
    <s v="HW-14935"/>
    <s v="Helen Wasserman"/>
    <x v="1"/>
    <s v="United States"/>
    <s v="Tulsa"/>
    <s v="Oklahoma"/>
    <n v="74133"/>
    <x v="2"/>
    <x v="1439"/>
    <x v="1"/>
    <s v="Storage"/>
    <s v="Carina Mini System Audio Rack, Model AR050B"/>
    <x v="737"/>
    <n v="0.4"/>
    <n v="199.76399999999998"/>
  </r>
  <r>
    <n v="6423"/>
    <x v="3203"/>
    <x v="711"/>
    <d v="2015-08-01T00:00:00"/>
    <x v="1"/>
    <s v="JO-15145"/>
    <s v="Jack OBriant"/>
    <x v="1"/>
    <s v="United States"/>
    <s v="Draper"/>
    <s v="Utah"/>
    <n v="84020"/>
    <x v="1"/>
    <x v="1097"/>
    <x v="2"/>
    <s v="Accessories"/>
    <s v="Memorex Micro Travel Drive 16 GB"/>
    <x v="4291"/>
    <n v="0.45"/>
    <n v="61.561500000000009"/>
  </r>
  <r>
    <n v="6424"/>
    <x v="3204"/>
    <x v="1040"/>
    <d v="2016-10-27T00:00:00"/>
    <x v="2"/>
    <s v="RD-19660"/>
    <s v="Robert Dilbeck"/>
    <x v="2"/>
    <s v="United States"/>
    <s v="Oakland"/>
    <s v="California"/>
    <n v="94601"/>
    <x v="1"/>
    <x v="367"/>
    <x v="0"/>
    <s v="Chairs"/>
    <s v="Novimex High-Tech Fabric Mesh Task Chair"/>
    <x v="4292"/>
    <n v="0.45"/>
    <n v="249.84960000000001"/>
  </r>
  <r>
    <n v="6425"/>
    <x v="3205"/>
    <x v="971"/>
    <d v="2018-08-24T00:00:00"/>
    <x v="1"/>
    <s v="DO-13645"/>
    <s v="Doug OConnell"/>
    <x v="0"/>
    <s v="United States"/>
    <s v="Lawrence"/>
    <s v="Massachusetts"/>
    <n v="1841"/>
    <x v="3"/>
    <x v="1553"/>
    <x v="1"/>
    <s v="Paper"/>
    <s v="Xerox 200"/>
    <x v="537"/>
    <n v="0.4"/>
    <n v="11.664"/>
  </r>
  <r>
    <n v="6426"/>
    <x v="3206"/>
    <x v="454"/>
    <d v="2017-05-27T00:00:00"/>
    <x v="1"/>
    <s v="CC-12370"/>
    <s v="Christopher Conant"/>
    <x v="0"/>
    <s v="United States"/>
    <s v="Philadelphia"/>
    <s v="Pennsylvania"/>
    <n v="19120"/>
    <x v="3"/>
    <x v="1388"/>
    <x v="2"/>
    <s v="Copiers"/>
    <s v="Canon imageCLASS 2200 Advanced Copier"/>
    <x v="4293"/>
    <n v="0.5"/>
    <n v="4199.9880000000003"/>
  </r>
  <r>
    <n v="6427"/>
    <x v="3206"/>
    <x v="454"/>
    <d v="2017-05-27T00:00:00"/>
    <x v="1"/>
    <s v="CC-12370"/>
    <s v="Christopher Conant"/>
    <x v="0"/>
    <s v="United States"/>
    <s v="Philadelphia"/>
    <s v="Pennsylvania"/>
    <n v="19120"/>
    <x v="3"/>
    <x v="1786"/>
    <x v="1"/>
    <s v="Binders"/>
    <s v="Avery Legal 4-Ring Binder"/>
    <x v="4294"/>
    <n v="0.4"/>
    <n v="3.7763999999999998"/>
  </r>
  <r>
    <n v="6428"/>
    <x v="3206"/>
    <x v="454"/>
    <d v="2017-05-27T00:00:00"/>
    <x v="1"/>
    <s v="CC-12370"/>
    <s v="Christopher Conant"/>
    <x v="0"/>
    <s v="United States"/>
    <s v="Philadelphia"/>
    <s v="Pennsylvania"/>
    <n v="19120"/>
    <x v="3"/>
    <x v="815"/>
    <x v="1"/>
    <s v="Paper"/>
    <s v="Xerox 224"/>
    <x v="559"/>
    <n v="0.4"/>
    <n v="6.2207999999999997"/>
  </r>
  <r>
    <n v="6429"/>
    <x v="3206"/>
    <x v="454"/>
    <d v="2017-05-27T00:00:00"/>
    <x v="1"/>
    <s v="CC-12370"/>
    <s v="Christopher Conant"/>
    <x v="0"/>
    <s v="United States"/>
    <s v="Philadelphia"/>
    <s v="Pennsylvania"/>
    <n v="19120"/>
    <x v="3"/>
    <x v="1787"/>
    <x v="2"/>
    <s v="Phones"/>
    <s v="Avaya 5410 Digital phone"/>
    <x v="4295"/>
    <n v="0.4"/>
    <n v="73.429199999999994"/>
  </r>
  <r>
    <n v="6430"/>
    <x v="3207"/>
    <x v="935"/>
    <d v="2015-11-07T00:00:00"/>
    <x v="1"/>
    <s v="SH-20395"/>
    <s v="Shahid Hopkins"/>
    <x v="0"/>
    <s v="United States"/>
    <s v="Jacksonville"/>
    <s v="North Carolina"/>
    <n v="28540"/>
    <x v="0"/>
    <x v="720"/>
    <x v="1"/>
    <s v="Storage"/>
    <s v="Acco Perma 4000 Stacking Storage Drawers"/>
    <x v="3250"/>
    <n v="0.35"/>
    <n v="16.889600000000002"/>
  </r>
  <r>
    <n v="6431"/>
    <x v="3207"/>
    <x v="935"/>
    <d v="2015-11-07T00:00:00"/>
    <x v="1"/>
    <s v="SH-20395"/>
    <s v="Shahid Hopkins"/>
    <x v="0"/>
    <s v="United States"/>
    <s v="Jacksonville"/>
    <s v="North Carolina"/>
    <n v="28540"/>
    <x v="0"/>
    <x v="114"/>
    <x v="0"/>
    <s v="Tables"/>
    <s v="Hon Racetrack Conference Tables"/>
    <x v="4296"/>
    <n v="0.15000000000000002"/>
    <n v="803.28059999999994"/>
  </r>
  <r>
    <n v="6432"/>
    <x v="3207"/>
    <x v="935"/>
    <d v="2015-11-07T00:00:00"/>
    <x v="1"/>
    <s v="SH-20395"/>
    <s v="Shahid Hopkins"/>
    <x v="0"/>
    <s v="United States"/>
    <s v="Jacksonville"/>
    <s v="North Carolina"/>
    <n v="28540"/>
    <x v="0"/>
    <x v="1282"/>
    <x v="1"/>
    <s v="Binders"/>
    <s v="Avery Self-Adhesive Photo Pockets for Polaroid Photos"/>
    <x v="4297"/>
    <n v="0.25"/>
    <n v="10.72575"/>
  </r>
  <r>
    <n v="6433"/>
    <x v="3207"/>
    <x v="935"/>
    <d v="2015-11-07T00:00:00"/>
    <x v="1"/>
    <s v="SH-20395"/>
    <s v="Shahid Hopkins"/>
    <x v="0"/>
    <s v="United States"/>
    <s v="Jacksonville"/>
    <s v="North Carolina"/>
    <n v="28540"/>
    <x v="0"/>
    <x v="1304"/>
    <x v="0"/>
    <s v="Furnishings"/>
    <s v="Tenex Antistatic Computer Chair Mats"/>
    <x v="4298"/>
    <n v="0.25"/>
    <n v="307.76400000000001"/>
  </r>
  <r>
    <n v="6434"/>
    <x v="3208"/>
    <x v="1110"/>
    <d v="2016-04-04T00:00:00"/>
    <x v="1"/>
    <s v="FC-14335"/>
    <s v="Fred Chung"/>
    <x v="1"/>
    <s v="United States"/>
    <s v="Chicago"/>
    <s v="Illinois"/>
    <n v="60610"/>
    <x v="2"/>
    <x v="1017"/>
    <x v="1"/>
    <s v="Paper"/>
    <s v="Adams Telephone Message Book W/Dividers/Space For Phone Numbers, 5 1/4X8 1/2, 300/Messages"/>
    <x v="4299"/>
    <n v="0.3"/>
    <n v="16.463999999999999"/>
  </r>
  <r>
    <n v="6435"/>
    <x v="3208"/>
    <x v="1110"/>
    <d v="2016-04-04T00:00:00"/>
    <x v="1"/>
    <s v="FC-14335"/>
    <s v="Fred Chung"/>
    <x v="1"/>
    <s v="United States"/>
    <s v="Chicago"/>
    <s v="Illinois"/>
    <n v="60610"/>
    <x v="2"/>
    <x v="1409"/>
    <x v="2"/>
    <s v="Phones"/>
    <s v="AT&amp;T 17929 Lendline Telephone"/>
    <x v="2131"/>
    <n v="0.3"/>
    <n v="126.672"/>
  </r>
  <r>
    <n v="6436"/>
    <x v="3209"/>
    <x v="837"/>
    <d v="2018-05-29T00:00:00"/>
    <x v="2"/>
    <s v="JG-15160"/>
    <s v="James Galang"/>
    <x v="0"/>
    <s v="United States"/>
    <s v="Pocatello"/>
    <s v="Idaho"/>
    <n v="83201"/>
    <x v="1"/>
    <x v="1457"/>
    <x v="0"/>
    <s v="Furnishings"/>
    <s v="Eldon 400 Class Desk Accessories, Black Carbon"/>
    <x v="762"/>
    <n v="0.4"/>
    <n v="21"/>
  </r>
  <r>
    <n v="6437"/>
    <x v="3209"/>
    <x v="837"/>
    <d v="2018-05-29T00:00:00"/>
    <x v="2"/>
    <s v="JG-15160"/>
    <s v="James Galang"/>
    <x v="0"/>
    <s v="United States"/>
    <s v="Pocatello"/>
    <s v="Idaho"/>
    <n v="83201"/>
    <x v="1"/>
    <x v="621"/>
    <x v="1"/>
    <s v="Storage"/>
    <s v="Fellowes Stor/Drawer Steel Plus Storage Drawers"/>
    <x v="4300"/>
    <n v="0.5"/>
    <n v="238.57499999999999"/>
  </r>
  <r>
    <n v="6438"/>
    <x v="3209"/>
    <x v="837"/>
    <d v="2018-05-29T00:00:00"/>
    <x v="2"/>
    <s v="JG-15160"/>
    <s v="James Galang"/>
    <x v="0"/>
    <s v="United States"/>
    <s v="Pocatello"/>
    <s v="Idaho"/>
    <n v="83201"/>
    <x v="1"/>
    <x v="1443"/>
    <x v="2"/>
    <s v="Phones"/>
    <s v="Nokia Lumia 925"/>
    <x v="214"/>
    <n v="0.4"/>
    <n v="181.42559999999997"/>
  </r>
  <r>
    <n v="6439"/>
    <x v="3210"/>
    <x v="817"/>
    <d v="2018-12-19T00:00:00"/>
    <x v="1"/>
    <s v="LC-16885"/>
    <s v="Lena Creighton"/>
    <x v="0"/>
    <s v="United States"/>
    <s v="Plano"/>
    <s v="Texas"/>
    <n v="75023"/>
    <x v="2"/>
    <x v="3"/>
    <x v="0"/>
    <s v="Tables"/>
    <s v="Bretford CR4500 Series Slim Rectangular Table"/>
    <x v="4301"/>
    <n v="0.35"/>
    <n v="633.74220000000003"/>
  </r>
  <r>
    <n v="6440"/>
    <x v="3211"/>
    <x v="777"/>
    <d v="2015-10-06T00:00:00"/>
    <x v="2"/>
    <s v="CC-12220"/>
    <s v="Chris Cortes"/>
    <x v="0"/>
    <s v="United States"/>
    <s v="New York City"/>
    <s v="New York"/>
    <n v="10024"/>
    <x v="3"/>
    <x v="1585"/>
    <x v="0"/>
    <s v="Chairs"/>
    <s v="Office Star - Contemporary Task Swivel chair with Loop Arms, Charcoal"/>
    <x v="4302"/>
    <n v="0.25"/>
    <n v="442.0575"/>
  </r>
  <r>
    <n v="6441"/>
    <x v="3212"/>
    <x v="63"/>
    <d v="2017-10-20T00:00:00"/>
    <x v="1"/>
    <s v="BW-11110"/>
    <s v="Bart Watters"/>
    <x v="1"/>
    <s v="United States"/>
    <s v="New York City"/>
    <s v="New York"/>
    <n v="10024"/>
    <x v="3"/>
    <x v="924"/>
    <x v="1"/>
    <s v="Art"/>
    <s v="BIC Liqua Brite Liner"/>
    <x v="2817"/>
    <n v="0.25"/>
    <n v="26.025000000000002"/>
  </r>
  <r>
    <n v="6442"/>
    <x v="3212"/>
    <x v="63"/>
    <d v="2017-10-20T00:00:00"/>
    <x v="1"/>
    <s v="BW-11110"/>
    <s v="Bart Watters"/>
    <x v="1"/>
    <s v="United States"/>
    <s v="New York City"/>
    <s v="New York"/>
    <n v="10024"/>
    <x v="3"/>
    <x v="1291"/>
    <x v="1"/>
    <s v="Storage"/>
    <s v="Fellowes Bases and Tops For Staxonsteel/High-Stak Systems"/>
    <x v="4041"/>
    <n v="0.5"/>
    <n v="49.935000000000002"/>
  </r>
  <r>
    <n v="6443"/>
    <x v="3212"/>
    <x v="63"/>
    <d v="2017-10-20T00:00:00"/>
    <x v="1"/>
    <s v="BW-11110"/>
    <s v="Bart Watters"/>
    <x v="1"/>
    <s v="United States"/>
    <s v="New York City"/>
    <s v="New York"/>
    <n v="10024"/>
    <x v="3"/>
    <x v="1237"/>
    <x v="1"/>
    <s v="Paper"/>
    <s v="Computer Printout Paper with Letter-Trim Perforations"/>
    <x v="2428"/>
    <n v="0.4"/>
    <n v="22.763999999999999"/>
  </r>
  <r>
    <n v="6444"/>
    <x v="3212"/>
    <x v="63"/>
    <d v="2017-10-20T00:00:00"/>
    <x v="1"/>
    <s v="BW-11110"/>
    <s v="Bart Watters"/>
    <x v="1"/>
    <s v="United States"/>
    <s v="New York City"/>
    <s v="New York"/>
    <n v="10024"/>
    <x v="3"/>
    <x v="1508"/>
    <x v="1"/>
    <s v="Labels"/>
    <s v="Avery White Multi-Purpose Labels"/>
    <x v="1663"/>
    <n v="0.4"/>
    <n v="14.939999999999998"/>
  </r>
  <r>
    <n v="6445"/>
    <x v="3212"/>
    <x v="63"/>
    <d v="2017-10-20T00:00:00"/>
    <x v="1"/>
    <s v="BW-11110"/>
    <s v="Bart Watters"/>
    <x v="1"/>
    <s v="United States"/>
    <s v="New York City"/>
    <s v="New York"/>
    <n v="10024"/>
    <x v="3"/>
    <x v="905"/>
    <x v="0"/>
    <s v="Furnishings"/>
    <s v="Howard Miller Distant Time Traveler Alarm Clock"/>
    <x v="4303"/>
    <n v="0.4"/>
    <n v="49.356000000000002"/>
  </r>
  <r>
    <n v="6446"/>
    <x v="3213"/>
    <x v="616"/>
    <d v="2016-03-10T00:00:00"/>
    <x v="1"/>
    <s v="JJ-15445"/>
    <s v="Jennifer Jackson"/>
    <x v="0"/>
    <s v="United States"/>
    <s v="Chicago"/>
    <s v="Illinois"/>
    <n v="60623"/>
    <x v="2"/>
    <x v="1084"/>
    <x v="1"/>
    <s v="Fasteners"/>
    <s v="Binder Clips by OIC"/>
    <x v="1604"/>
    <n v="0.3"/>
    <n v="4.9727999999999994"/>
  </r>
  <r>
    <n v="6447"/>
    <x v="3214"/>
    <x v="168"/>
    <d v="2018-03-06T00:00:00"/>
    <x v="0"/>
    <s v="TT-21460"/>
    <s v="Tonja Turnell"/>
    <x v="2"/>
    <s v="United States"/>
    <s v="Houston"/>
    <s v="Texas"/>
    <n v="77095"/>
    <x v="2"/>
    <x v="28"/>
    <x v="0"/>
    <s v="Furnishings"/>
    <s v="Howard Miller 13-3/4 Diameter Brushed Chrome Round Wall Clock"/>
    <x v="4304"/>
    <n v="0.3"/>
    <n v="72.449999999999989"/>
  </r>
  <r>
    <n v="6448"/>
    <x v="3214"/>
    <x v="168"/>
    <d v="2018-03-06T00:00:00"/>
    <x v="0"/>
    <s v="TT-21460"/>
    <s v="Tonja Turnell"/>
    <x v="2"/>
    <s v="United States"/>
    <s v="Houston"/>
    <s v="Texas"/>
    <n v="77095"/>
    <x v="2"/>
    <x v="1098"/>
    <x v="1"/>
    <s v="Labels"/>
    <s v="Avery 497"/>
    <x v="4305"/>
    <n v="0.3"/>
    <n v="1.7247999999999999"/>
  </r>
  <r>
    <n v="6449"/>
    <x v="3214"/>
    <x v="168"/>
    <d v="2018-03-06T00:00:00"/>
    <x v="0"/>
    <s v="TT-21460"/>
    <s v="Tonja Turnell"/>
    <x v="2"/>
    <s v="United States"/>
    <s v="Houston"/>
    <s v="Texas"/>
    <n v="77095"/>
    <x v="2"/>
    <x v="376"/>
    <x v="1"/>
    <s v="Storage"/>
    <s v="Crate-A-Files"/>
    <x v="521"/>
    <n v="0.4"/>
    <n v="5.2320000000000002"/>
  </r>
  <r>
    <n v="6450"/>
    <x v="3215"/>
    <x v="12"/>
    <d v="2016-09-29T00:00:00"/>
    <x v="1"/>
    <s v="EH-13990"/>
    <s v="Erica Hackney"/>
    <x v="0"/>
    <s v="United States"/>
    <s v="Meriden"/>
    <s v="Connecticut"/>
    <n v="6450"/>
    <x v="3"/>
    <x v="973"/>
    <x v="1"/>
    <s v="Binders"/>
    <s v="Acco PRESSTEX Data Binder with Storage Hooks, Light Blue, 9 1/2 X 11"/>
    <x v="4306"/>
    <n v="0.4"/>
    <n v="6.4559999999999995"/>
  </r>
  <r>
    <n v="6451"/>
    <x v="3215"/>
    <x v="12"/>
    <d v="2016-09-29T00:00:00"/>
    <x v="1"/>
    <s v="EH-13990"/>
    <s v="Erica Hackney"/>
    <x v="0"/>
    <s v="United States"/>
    <s v="Meriden"/>
    <s v="Connecticut"/>
    <n v="6450"/>
    <x v="3"/>
    <x v="393"/>
    <x v="1"/>
    <s v="Paper"/>
    <s v="Xerox Color Copier Paper, 11 x 17, Ream"/>
    <x v="1816"/>
    <n v="0.4"/>
    <n v="27.407999999999998"/>
  </r>
  <r>
    <n v="6452"/>
    <x v="3215"/>
    <x v="12"/>
    <d v="2016-09-29T00:00:00"/>
    <x v="1"/>
    <s v="EH-13990"/>
    <s v="Erica Hackney"/>
    <x v="0"/>
    <s v="United States"/>
    <s v="Meriden"/>
    <s v="Connecticut"/>
    <n v="6450"/>
    <x v="3"/>
    <x v="87"/>
    <x v="1"/>
    <s v="Art"/>
    <s v="Turquoise Lead Holder with Pocket Clip"/>
    <x v="4307"/>
    <n v="0.25"/>
    <n v="5.0250000000000004"/>
  </r>
  <r>
    <n v="6453"/>
    <x v="3216"/>
    <x v="546"/>
    <d v="2016-12-23T00:00:00"/>
    <x v="0"/>
    <s v="PR-18880"/>
    <s v="Patrick Ryan"/>
    <x v="0"/>
    <s v="United States"/>
    <s v="Glenview"/>
    <s v="Illinois"/>
    <n v="60025"/>
    <x v="2"/>
    <x v="984"/>
    <x v="2"/>
    <s v="Phones"/>
    <s v="Samsung Rugby III"/>
    <x v="3097"/>
    <n v="0.3"/>
    <n v="110.86319999999999"/>
  </r>
  <r>
    <n v="6454"/>
    <x v="3217"/>
    <x v="1049"/>
    <d v="2016-10-13T00:00:00"/>
    <x v="1"/>
    <s v="BT-11680"/>
    <s v="Brian Thompson"/>
    <x v="0"/>
    <s v="United States"/>
    <s v="Houston"/>
    <s v="Texas"/>
    <n v="77036"/>
    <x v="2"/>
    <x v="1539"/>
    <x v="1"/>
    <s v="Art"/>
    <s v="Binney &amp; Smith inkTank Desk Highlighter, Chisel Tip, Yellow, 12/Box"/>
    <x v="4308"/>
    <n v="0.35"/>
    <n v="2.2360000000000002"/>
  </r>
  <r>
    <n v="6455"/>
    <x v="3218"/>
    <x v="689"/>
    <d v="2018-08-03T00:00:00"/>
    <x v="2"/>
    <s v="EC-14050"/>
    <s v="Erin Creighton"/>
    <x v="0"/>
    <s v="United States"/>
    <s v="San Francisco"/>
    <s v="California"/>
    <n v="94110"/>
    <x v="1"/>
    <x v="86"/>
    <x v="1"/>
    <s v="Storage"/>
    <s v="Eldon Portable Mobile Manager"/>
    <x v="400"/>
    <n v="0.5"/>
    <n v="28.28"/>
  </r>
  <r>
    <n v="6456"/>
    <x v="3218"/>
    <x v="689"/>
    <d v="2018-08-03T00:00:00"/>
    <x v="2"/>
    <s v="EC-14050"/>
    <s v="Erin Creighton"/>
    <x v="0"/>
    <s v="United States"/>
    <s v="San Francisco"/>
    <s v="California"/>
    <n v="94110"/>
    <x v="1"/>
    <x v="1226"/>
    <x v="0"/>
    <s v="Furnishings"/>
    <s v="Master Big Foot Doorstop, Beige"/>
    <x v="3228"/>
    <n v="0.4"/>
    <n v="22.175999999999998"/>
  </r>
  <r>
    <n v="6457"/>
    <x v="3219"/>
    <x v="79"/>
    <d v="2015-08-11T00:00:00"/>
    <x v="1"/>
    <s v="SP-20650"/>
    <s v="Stephanie Phelps"/>
    <x v="1"/>
    <s v="United States"/>
    <s v="New York City"/>
    <s v="New York"/>
    <n v="10009"/>
    <x v="3"/>
    <x v="1236"/>
    <x v="2"/>
    <s v="Phones"/>
    <s v="Plantronics CS 50-USB - headset - Convertible, Monaural"/>
    <x v="4309"/>
    <n v="0.4"/>
    <n v="81.594000000000008"/>
  </r>
  <r>
    <n v="6458"/>
    <x v="3219"/>
    <x v="79"/>
    <d v="2015-08-11T00:00:00"/>
    <x v="1"/>
    <s v="SP-20650"/>
    <s v="Stephanie Phelps"/>
    <x v="1"/>
    <s v="United States"/>
    <s v="New York City"/>
    <s v="New York"/>
    <n v="10009"/>
    <x v="3"/>
    <x v="1605"/>
    <x v="1"/>
    <s v="Art"/>
    <s v="Binney &amp; Smith inkTank Erasable Pocket Highlighter, Chisel Tip, Yellow"/>
    <x v="3761"/>
    <n v="0.25"/>
    <n v="11.97"/>
  </r>
  <r>
    <n v="6459"/>
    <x v="3220"/>
    <x v="304"/>
    <d v="2018-05-17T00:00:00"/>
    <x v="2"/>
    <s v="AJ-10780"/>
    <s v="Anthony Jacobs"/>
    <x v="1"/>
    <s v="United States"/>
    <s v="Baltimore"/>
    <s v="Maryland"/>
    <n v="21215"/>
    <x v="3"/>
    <x v="868"/>
    <x v="1"/>
    <s v="Art"/>
    <s v="OIC #2 Pencils, Medium Soft"/>
    <x v="1053"/>
    <n v="0.25"/>
    <n v="2.82"/>
  </r>
  <r>
    <n v="6460"/>
    <x v="3220"/>
    <x v="304"/>
    <d v="2018-05-17T00:00:00"/>
    <x v="2"/>
    <s v="AJ-10780"/>
    <s v="Anthony Jacobs"/>
    <x v="1"/>
    <s v="United States"/>
    <s v="Baltimore"/>
    <s v="Maryland"/>
    <n v="21215"/>
    <x v="3"/>
    <x v="425"/>
    <x v="1"/>
    <s v="Art"/>
    <s v="Prang Colored Pencils"/>
    <x v="453"/>
    <n v="0.25"/>
    <n v="11.024999999999999"/>
  </r>
  <r>
    <n v="6461"/>
    <x v="3220"/>
    <x v="304"/>
    <d v="2018-05-17T00:00:00"/>
    <x v="2"/>
    <s v="AJ-10780"/>
    <s v="Anthony Jacobs"/>
    <x v="1"/>
    <s v="United States"/>
    <s v="Baltimore"/>
    <s v="Maryland"/>
    <n v="21215"/>
    <x v="3"/>
    <x v="1453"/>
    <x v="1"/>
    <s v="Art"/>
    <s v="Eberhard Faber 3 1/2 Golf Pencils"/>
    <x v="4310"/>
    <n v="0.25"/>
    <n v="27.900000000000002"/>
  </r>
  <r>
    <n v="6462"/>
    <x v="3220"/>
    <x v="304"/>
    <d v="2018-05-17T00:00:00"/>
    <x v="2"/>
    <s v="AJ-10780"/>
    <s v="Anthony Jacobs"/>
    <x v="1"/>
    <s v="United States"/>
    <s v="Baltimore"/>
    <s v="Maryland"/>
    <n v="21215"/>
    <x v="3"/>
    <x v="1048"/>
    <x v="2"/>
    <s v="Accessories"/>
    <s v="Belkin F8E887 USB Wired Ergonomic Keyboard"/>
    <x v="1309"/>
    <n v="0.25"/>
    <n v="67.477499999999992"/>
  </r>
  <r>
    <n v="6463"/>
    <x v="3220"/>
    <x v="304"/>
    <d v="2018-05-17T00:00:00"/>
    <x v="2"/>
    <s v="AJ-10780"/>
    <s v="Anthony Jacobs"/>
    <x v="1"/>
    <s v="United States"/>
    <s v="Baltimore"/>
    <s v="Maryland"/>
    <n v="21215"/>
    <x v="3"/>
    <x v="1585"/>
    <x v="0"/>
    <s v="Chairs"/>
    <s v="Office Star - Contemporary Task Swivel chair with Loop Arms, Charcoal"/>
    <x v="0"/>
    <n v="0.25"/>
    <n v="196.46999999999997"/>
  </r>
  <r>
    <n v="6464"/>
    <x v="3220"/>
    <x v="304"/>
    <d v="2018-05-17T00:00:00"/>
    <x v="2"/>
    <s v="AJ-10780"/>
    <s v="Anthony Jacobs"/>
    <x v="1"/>
    <s v="United States"/>
    <s v="Baltimore"/>
    <s v="Maryland"/>
    <n v="21215"/>
    <x v="3"/>
    <x v="198"/>
    <x v="1"/>
    <s v="Labels"/>
    <s v="Avery 505"/>
    <x v="2986"/>
    <n v="0.4"/>
    <n v="44.4"/>
  </r>
  <r>
    <n v="6465"/>
    <x v="3221"/>
    <x v="897"/>
    <d v="2017-09-28T00:00:00"/>
    <x v="1"/>
    <s v="AS-10630"/>
    <s v="Ann Steele"/>
    <x v="2"/>
    <s v="United States"/>
    <s v="Louisville"/>
    <s v="Kentucky"/>
    <n v="40214"/>
    <x v="0"/>
    <x v="1494"/>
    <x v="0"/>
    <s v="Furnishings"/>
    <s v="G.E. Longer-Life Indoor Recessed Floodlight Bulbs"/>
    <x v="2484"/>
    <n v="0.25"/>
    <n v="9.9599999999999991"/>
  </r>
  <r>
    <n v="6466"/>
    <x v="3222"/>
    <x v="50"/>
    <d v="2016-11-17T00:00:00"/>
    <x v="1"/>
    <s v="AA-10375"/>
    <s v="Allen Armold"/>
    <x v="0"/>
    <s v="United States"/>
    <s v="Lebanon"/>
    <s v="Tennessee"/>
    <n v="37087"/>
    <x v="0"/>
    <x v="1754"/>
    <x v="1"/>
    <s v="Storage"/>
    <s v="Portfile Personal File Boxes"/>
    <x v="4311"/>
    <n v="0.35"/>
    <n v="55.223999999999997"/>
  </r>
  <r>
    <n v="6467"/>
    <x v="3223"/>
    <x v="1053"/>
    <d v="2018-05-25T00:00:00"/>
    <x v="0"/>
    <s v="EH-13945"/>
    <s v="Eric Hoffmann"/>
    <x v="0"/>
    <s v="United States"/>
    <s v="Los Angeles"/>
    <s v="California"/>
    <n v="90008"/>
    <x v="1"/>
    <x v="1599"/>
    <x v="2"/>
    <s v="Accessories"/>
    <s v="Maxell 74 Minute CDR, 10/Pack"/>
    <x v="3658"/>
    <n v="0.45"/>
    <n v="37.652999999999999"/>
  </r>
  <r>
    <n v="6468"/>
    <x v="3224"/>
    <x v="499"/>
    <d v="2017-12-08T00:00:00"/>
    <x v="1"/>
    <s v="DB-13270"/>
    <s v="Deborah Brumfield"/>
    <x v="2"/>
    <s v="United States"/>
    <s v="Providence"/>
    <s v="Rhode Island"/>
    <n v="2908"/>
    <x v="3"/>
    <x v="403"/>
    <x v="1"/>
    <s v="Storage"/>
    <s v="Deluxe Rollaway Locking File with Drawer"/>
    <x v="4312"/>
    <n v="0.5"/>
    <n v="1039.7"/>
  </r>
  <r>
    <n v="6469"/>
    <x v="3224"/>
    <x v="499"/>
    <d v="2017-12-08T00:00:00"/>
    <x v="1"/>
    <s v="DB-13270"/>
    <s v="Deborah Brumfield"/>
    <x v="2"/>
    <s v="United States"/>
    <s v="Providence"/>
    <s v="Rhode Island"/>
    <n v="2908"/>
    <x v="3"/>
    <x v="1066"/>
    <x v="2"/>
    <s v="Phones"/>
    <s v="VTech DS6151"/>
    <x v="3125"/>
    <n v="0.4"/>
    <n v="377.97"/>
  </r>
  <r>
    <n v="6470"/>
    <x v="3224"/>
    <x v="499"/>
    <d v="2017-12-08T00:00:00"/>
    <x v="1"/>
    <s v="DB-13270"/>
    <s v="Deborah Brumfield"/>
    <x v="2"/>
    <s v="United States"/>
    <s v="Providence"/>
    <s v="Rhode Island"/>
    <n v="2908"/>
    <x v="3"/>
    <x v="441"/>
    <x v="0"/>
    <s v="Furnishings"/>
    <s v="Eldon 500 Class Desk Accessories"/>
    <x v="4313"/>
    <n v="0.4"/>
    <n v="43.451999999999998"/>
  </r>
  <r>
    <n v="6471"/>
    <x v="3225"/>
    <x v="1111"/>
    <d v="2016-09-02T00:00:00"/>
    <x v="1"/>
    <s v="CC-12100"/>
    <s v="Chad Cunningham"/>
    <x v="2"/>
    <s v="United States"/>
    <s v="Detroit"/>
    <s v="Michigan"/>
    <n v="48234"/>
    <x v="2"/>
    <x v="984"/>
    <x v="2"/>
    <s v="Phones"/>
    <s v="Samsung Rugby III"/>
    <x v="203"/>
    <n v="0.3"/>
    <n v="92.385999999999981"/>
  </r>
  <r>
    <n v="6472"/>
    <x v="3225"/>
    <x v="1111"/>
    <d v="2016-09-02T00:00:00"/>
    <x v="1"/>
    <s v="CC-12100"/>
    <s v="Chad Cunningham"/>
    <x v="2"/>
    <s v="United States"/>
    <s v="Detroit"/>
    <s v="Michigan"/>
    <n v="48234"/>
    <x v="2"/>
    <x v="960"/>
    <x v="2"/>
    <s v="Accessories"/>
    <s v="Logitech Desktop MK120 Mouse and keyboard Combo"/>
    <x v="4314"/>
    <n v="0.35"/>
    <n v="74.438000000000002"/>
  </r>
  <r>
    <n v="6473"/>
    <x v="3226"/>
    <x v="571"/>
    <d v="2015-06-10T00:00:00"/>
    <x v="1"/>
    <s v="VT-21700"/>
    <s v="Valerie Takahito"/>
    <x v="2"/>
    <s v="United States"/>
    <s v="Houston"/>
    <s v="Texas"/>
    <n v="77070"/>
    <x v="2"/>
    <x v="300"/>
    <x v="1"/>
    <s v="Labels"/>
    <s v="Round Specialty Laser Printer Labels"/>
    <x v="316"/>
    <n v="0.3"/>
    <n v="70.167999999999992"/>
  </r>
  <r>
    <n v="6474"/>
    <x v="3227"/>
    <x v="196"/>
    <d v="2017-03-20T00:00:00"/>
    <x v="0"/>
    <s v="DB-13060"/>
    <s v="Dave Brooks"/>
    <x v="0"/>
    <s v="United States"/>
    <s v="Columbia"/>
    <s v="Tennessee"/>
    <n v="38401"/>
    <x v="0"/>
    <x v="963"/>
    <x v="1"/>
    <s v="Appliances"/>
    <s v="Hoover WindTunnel Plus Canister Vacuum"/>
    <x v="4315"/>
    <n v="0.25"/>
    <n v="653.84999999999991"/>
  </r>
  <r>
    <n v="6475"/>
    <x v="3228"/>
    <x v="1112"/>
    <d v="2015-01-15T00:00:00"/>
    <x v="2"/>
    <s v="BS-11590"/>
    <s v="Brendan Sweed"/>
    <x v="1"/>
    <s v="United States"/>
    <s v="Philadelphia"/>
    <s v="Pennsylvania"/>
    <n v="19140"/>
    <x v="3"/>
    <x v="927"/>
    <x v="0"/>
    <s v="Bookcases"/>
    <s v="Sauder Cornerstone Collection Library"/>
    <x v="1156"/>
    <n v="0.5"/>
    <n v="30.98"/>
  </r>
  <r>
    <n v="6476"/>
    <x v="3229"/>
    <x v="95"/>
    <d v="2018-06-10T00:00:00"/>
    <x v="1"/>
    <s v="NR-18550"/>
    <s v="Nick Radford"/>
    <x v="0"/>
    <s v="United States"/>
    <s v="Pembroke Pines"/>
    <s v="Florida"/>
    <n v="33024"/>
    <x v="0"/>
    <x v="881"/>
    <x v="1"/>
    <s v="Binders"/>
    <s v="Wilson Jones Standard D-Ring Binders"/>
    <x v="4316"/>
    <n v="0.25"/>
    <n v="3.4155000000000002"/>
  </r>
  <r>
    <n v="6477"/>
    <x v="3229"/>
    <x v="95"/>
    <d v="2018-06-10T00:00:00"/>
    <x v="1"/>
    <s v="NR-18550"/>
    <s v="Nick Radford"/>
    <x v="0"/>
    <s v="United States"/>
    <s v="Pembroke Pines"/>
    <s v="Florida"/>
    <n v="33024"/>
    <x v="0"/>
    <x v="189"/>
    <x v="1"/>
    <s v="Appliances"/>
    <s v="Bravo II Megaboss 12-Amp Hard Body Upright, Replacement Belts, 2 Belts per Pack"/>
    <x v="4317"/>
    <n v="0.25"/>
    <n v="3.9000000000000004"/>
  </r>
  <r>
    <n v="6478"/>
    <x v="3229"/>
    <x v="95"/>
    <d v="2018-06-10T00:00:00"/>
    <x v="1"/>
    <s v="NR-18550"/>
    <s v="Nick Radford"/>
    <x v="0"/>
    <s v="United States"/>
    <s v="Pembroke Pines"/>
    <s v="Florida"/>
    <n v="33024"/>
    <x v="0"/>
    <x v="217"/>
    <x v="2"/>
    <s v="Accessories"/>
    <s v="Logitech P710e Mobile Speakerphone"/>
    <x v="4318"/>
    <n v="0.15000000000000002"/>
    <n v="175.0932"/>
  </r>
  <r>
    <n v="6479"/>
    <x v="3229"/>
    <x v="95"/>
    <d v="2018-06-10T00:00:00"/>
    <x v="1"/>
    <s v="NR-18550"/>
    <s v="Nick Radford"/>
    <x v="0"/>
    <s v="United States"/>
    <s v="Pembroke Pines"/>
    <s v="Florida"/>
    <n v="33024"/>
    <x v="0"/>
    <x v="1145"/>
    <x v="1"/>
    <s v="Paper"/>
    <s v="Xerox 206"/>
    <x v="12"/>
    <n v="0.25"/>
    <n v="11.664"/>
  </r>
  <r>
    <n v="6480"/>
    <x v="3229"/>
    <x v="95"/>
    <d v="2018-06-10T00:00:00"/>
    <x v="1"/>
    <s v="NR-18550"/>
    <s v="Nick Radford"/>
    <x v="0"/>
    <s v="United States"/>
    <s v="Pembroke Pines"/>
    <s v="Florida"/>
    <n v="33024"/>
    <x v="0"/>
    <x v="1066"/>
    <x v="2"/>
    <s v="Phones"/>
    <s v="VTech DS6151"/>
    <x v="178"/>
    <n v="0.25"/>
    <n v="377.96999999999997"/>
  </r>
  <r>
    <n v="6481"/>
    <x v="3229"/>
    <x v="95"/>
    <d v="2018-06-10T00:00:00"/>
    <x v="1"/>
    <s v="NR-18550"/>
    <s v="Nick Radford"/>
    <x v="0"/>
    <s v="United States"/>
    <s v="Pembroke Pines"/>
    <s v="Florida"/>
    <n v="33024"/>
    <x v="0"/>
    <x v="1298"/>
    <x v="1"/>
    <s v="Appliances"/>
    <s v="Eureka Sanitaire  Multi-Pro Heavy-Duty Upright, Disposable Bags"/>
    <x v="4319"/>
    <n v="0.25"/>
    <n v="18.353999999999999"/>
  </r>
  <r>
    <n v="6482"/>
    <x v="3229"/>
    <x v="95"/>
    <d v="2018-06-10T00:00:00"/>
    <x v="1"/>
    <s v="NR-18550"/>
    <s v="Nick Radford"/>
    <x v="0"/>
    <s v="United States"/>
    <s v="Pembroke Pines"/>
    <s v="Florida"/>
    <n v="33024"/>
    <x v="0"/>
    <x v="415"/>
    <x v="0"/>
    <s v="Bookcases"/>
    <s v="Bush Mission Pointe Library"/>
    <x v="472"/>
    <n v="0.35"/>
    <n v="157.01920000000001"/>
  </r>
  <r>
    <n v="6483"/>
    <x v="3229"/>
    <x v="95"/>
    <d v="2018-06-10T00:00:00"/>
    <x v="1"/>
    <s v="NR-18550"/>
    <s v="Nick Radford"/>
    <x v="0"/>
    <s v="United States"/>
    <s v="Pembroke Pines"/>
    <s v="Florida"/>
    <n v="33024"/>
    <x v="0"/>
    <x v="1615"/>
    <x v="2"/>
    <s v="Accessories"/>
    <s v="WD My Passport Ultra 1TB Portable External Hard Drive"/>
    <x v="4320"/>
    <n v="0.15000000000000002"/>
    <n v="93.84"/>
  </r>
  <r>
    <n v="6484"/>
    <x v="3230"/>
    <x v="95"/>
    <d v="2018-06-09T00:00:00"/>
    <x v="1"/>
    <s v="KN-16390"/>
    <s v="Katherine Nockton"/>
    <x v="1"/>
    <s v="United States"/>
    <s v="New York City"/>
    <s v="New York"/>
    <n v="10011"/>
    <x v="3"/>
    <x v="855"/>
    <x v="0"/>
    <s v="Tables"/>
    <s v="Chromcraft 48 x 96 Racetrack Double Pedestal Table"/>
    <x v="4321"/>
    <n v="0.25"/>
    <n v="288.57599999999996"/>
  </r>
  <r>
    <n v="6485"/>
    <x v="3230"/>
    <x v="95"/>
    <d v="2018-06-09T00:00:00"/>
    <x v="1"/>
    <s v="KN-16390"/>
    <s v="Katherine Nockton"/>
    <x v="1"/>
    <s v="United States"/>
    <s v="New York City"/>
    <s v="New York"/>
    <n v="10011"/>
    <x v="3"/>
    <x v="1728"/>
    <x v="2"/>
    <s v="Machines"/>
    <s v="Hewlett-Packard 300S Scientific Calculator"/>
    <x v="4322"/>
    <n v="0.25"/>
    <n v="58.994999999999997"/>
  </r>
  <r>
    <n v="6486"/>
    <x v="3230"/>
    <x v="95"/>
    <d v="2018-06-09T00:00:00"/>
    <x v="1"/>
    <s v="KN-16390"/>
    <s v="Katherine Nockton"/>
    <x v="1"/>
    <s v="United States"/>
    <s v="New York City"/>
    <s v="New York"/>
    <n v="10011"/>
    <x v="3"/>
    <x v="752"/>
    <x v="1"/>
    <s v="Paper"/>
    <s v="Xerox 188"/>
    <x v="1544"/>
    <n v="0.4"/>
    <n v="27.215999999999998"/>
  </r>
  <r>
    <n v="6487"/>
    <x v="3231"/>
    <x v="1113"/>
    <d v="2016-03-26T00:00:00"/>
    <x v="1"/>
    <s v="JW-16075"/>
    <s v="Julia West"/>
    <x v="0"/>
    <s v="United States"/>
    <s v="Jacksonville"/>
    <s v="North Carolina"/>
    <n v="28540"/>
    <x v="0"/>
    <x v="227"/>
    <x v="1"/>
    <s v="Appliances"/>
    <s v="Honeywell Enviracaire Portable HEPA Air Cleaner for 17 x 22 Room"/>
    <x v="4323"/>
    <n v="0.25"/>
    <n v="721.56000000000006"/>
  </r>
  <r>
    <n v="6488"/>
    <x v="3231"/>
    <x v="1113"/>
    <d v="2016-03-26T00:00:00"/>
    <x v="1"/>
    <s v="JW-16075"/>
    <s v="Julia West"/>
    <x v="0"/>
    <s v="United States"/>
    <s v="Jacksonville"/>
    <s v="North Carolina"/>
    <n v="28540"/>
    <x v="0"/>
    <x v="1395"/>
    <x v="1"/>
    <s v="Binders"/>
    <s v="GBC Laser Imprintable Binding System Covers, Desert Sand"/>
    <x v="4324"/>
    <n v="0.25"/>
    <n v="9.6322499999999991"/>
  </r>
  <r>
    <n v="6489"/>
    <x v="3231"/>
    <x v="1113"/>
    <d v="2016-03-26T00:00:00"/>
    <x v="1"/>
    <s v="JW-16075"/>
    <s v="Julia West"/>
    <x v="0"/>
    <s v="United States"/>
    <s v="Jacksonville"/>
    <s v="North Carolina"/>
    <n v="28540"/>
    <x v="0"/>
    <x v="145"/>
    <x v="1"/>
    <s v="Paper"/>
    <s v="Xerox 1883"/>
    <x v="4325"/>
    <n v="0.25"/>
    <n v="221.59200000000001"/>
  </r>
  <r>
    <n v="6490"/>
    <x v="3232"/>
    <x v="20"/>
    <d v="2018-09-24T00:00:00"/>
    <x v="1"/>
    <s v="JM-15535"/>
    <s v="Jessica Myrick"/>
    <x v="0"/>
    <s v="United States"/>
    <s v="New York City"/>
    <s v="New York"/>
    <n v="10011"/>
    <x v="3"/>
    <x v="1434"/>
    <x v="1"/>
    <s v="Paper"/>
    <s v="Xerox 228"/>
    <x v="56"/>
    <n v="0.4"/>
    <n v="19.439999999999998"/>
  </r>
  <r>
    <n v="6491"/>
    <x v="3233"/>
    <x v="1114"/>
    <d v="2015-09-19T00:00:00"/>
    <x v="1"/>
    <s v="MF-18250"/>
    <s v="Monica Federle"/>
    <x v="1"/>
    <s v="United States"/>
    <s v="Philadelphia"/>
    <s v="Pennsylvania"/>
    <n v="19120"/>
    <x v="3"/>
    <x v="596"/>
    <x v="0"/>
    <s v="Furnishings"/>
    <s v="Seth Thomas 16 Steel Case Clock"/>
    <x v="4326"/>
    <n v="0.4"/>
    <n v="62.361600000000003"/>
  </r>
  <r>
    <n v="6492"/>
    <x v="3234"/>
    <x v="73"/>
    <d v="2017-11-25T00:00:00"/>
    <x v="1"/>
    <s v="FA-14230"/>
    <s v="Frank Atkinson"/>
    <x v="1"/>
    <s v="United States"/>
    <s v="Orlando"/>
    <s v="Florida"/>
    <n v="32839"/>
    <x v="0"/>
    <x v="199"/>
    <x v="0"/>
    <s v="Bookcases"/>
    <s v="OSullivan 2-Door Barrister Bookcase in Odessa Pine"/>
    <x v="4327"/>
    <n v="0.35"/>
    <n v="188.2192"/>
  </r>
  <r>
    <n v="6493"/>
    <x v="3234"/>
    <x v="73"/>
    <d v="2017-11-25T00:00:00"/>
    <x v="1"/>
    <s v="FA-14230"/>
    <s v="Frank Atkinson"/>
    <x v="1"/>
    <s v="United States"/>
    <s v="Orlando"/>
    <s v="Florida"/>
    <n v="32839"/>
    <x v="0"/>
    <x v="337"/>
    <x v="1"/>
    <s v="Storage"/>
    <s v="Akro-Mils 12-Gallon Tote"/>
    <x v="4328"/>
    <n v="0.35"/>
    <n v="25.818000000000001"/>
  </r>
  <r>
    <n v="6494"/>
    <x v="3234"/>
    <x v="73"/>
    <d v="2017-11-25T00:00:00"/>
    <x v="1"/>
    <s v="FA-14230"/>
    <s v="Frank Atkinson"/>
    <x v="1"/>
    <s v="United States"/>
    <s v="Orlando"/>
    <s v="Florida"/>
    <n v="32839"/>
    <x v="0"/>
    <x v="1081"/>
    <x v="2"/>
    <s v="Phones"/>
    <s v="Grandstream GXP2100 Mainstream Business Phone"/>
    <x v="4329"/>
    <n v="0.25"/>
    <n v="183.57599999999999"/>
  </r>
  <r>
    <n v="6495"/>
    <x v="3235"/>
    <x v="960"/>
    <d v="2018-11-01T00:00:00"/>
    <x v="0"/>
    <s v="KH-16510"/>
    <s v="Keith Herrera"/>
    <x v="0"/>
    <s v="United States"/>
    <s v="Houston"/>
    <s v="Texas"/>
    <n v="77095"/>
    <x v="2"/>
    <x v="46"/>
    <x v="2"/>
    <s v="Accessories"/>
    <s v="Imation 8gb Micro Traveldrive Usb 2.0 Flash Drive"/>
    <x v="728"/>
    <n v="0.35"/>
    <n v="15.600000000000001"/>
  </r>
  <r>
    <n v="6496"/>
    <x v="3235"/>
    <x v="960"/>
    <d v="2018-11-01T00:00:00"/>
    <x v="0"/>
    <s v="KH-16510"/>
    <s v="Keith Herrera"/>
    <x v="0"/>
    <s v="United States"/>
    <s v="Houston"/>
    <s v="Texas"/>
    <n v="77095"/>
    <x v="2"/>
    <x v="289"/>
    <x v="1"/>
    <s v="Paper"/>
    <s v="Xerox 21"/>
    <x v="12"/>
    <n v="0.3"/>
    <n v="10.886399999999998"/>
  </r>
  <r>
    <n v="6497"/>
    <x v="3235"/>
    <x v="960"/>
    <d v="2018-11-01T00:00:00"/>
    <x v="0"/>
    <s v="KH-16510"/>
    <s v="Keith Herrera"/>
    <x v="0"/>
    <s v="United States"/>
    <s v="Houston"/>
    <s v="Texas"/>
    <n v="77095"/>
    <x v="2"/>
    <x v="960"/>
    <x v="2"/>
    <s v="Accessories"/>
    <s v="Logitech Desktop MK120 Mouse and keyboard Combo"/>
    <x v="2627"/>
    <n v="0.35"/>
    <n v="17.014399999999998"/>
  </r>
  <r>
    <n v="6498"/>
    <x v="3236"/>
    <x v="1115"/>
    <d v="2016-07-28T00:00:00"/>
    <x v="1"/>
    <s v="SS-20515"/>
    <s v="Shirley Schmidt"/>
    <x v="2"/>
    <s v="United States"/>
    <s v="Louisville"/>
    <s v="Kentucky"/>
    <n v="40214"/>
    <x v="0"/>
    <x v="5"/>
    <x v="0"/>
    <s v="Furnishings"/>
    <s v="Eldon Expressions Wood and Plastic Desk Accessories, Cherry Wood"/>
    <x v="167"/>
    <n v="0.25"/>
    <n v="15.705000000000002"/>
  </r>
  <r>
    <n v="6499"/>
    <x v="3236"/>
    <x v="1115"/>
    <d v="2016-07-28T00:00:00"/>
    <x v="1"/>
    <s v="SS-20515"/>
    <s v="Shirley Schmidt"/>
    <x v="2"/>
    <s v="United States"/>
    <s v="Louisville"/>
    <s v="Kentucky"/>
    <n v="40214"/>
    <x v="0"/>
    <x v="491"/>
    <x v="1"/>
    <s v="Binders"/>
    <s v="GBC Prepunched Paper, 19-Hole, for Binding Systems, 24-lb"/>
    <x v="4330"/>
    <n v="0.25"/>
    <n v="101.3175"/>
  </r>
  <r>
    <n v="6500"/>
    <x v="3236"/>
    <x v="1115"/>
    <d v="2016-07-28T00:00:00"/>
    <x v="1"/>
    <s v="SS-20515"/>
    <s v="Shirley Schmidt"/>
    <x v="2"/>
    <s v="United States"/>
    <s v="Louisville"/>
    <s v="Kentucky"/>
    <n v="40214"/>
    <x v="0"/>
    <x v="1235"/>
    <x v="2"/>
    <s v="Accessories"/>
    <s v="Anker Ultra-Slim Mini Bluetooth 3.0 Wireless Keyboard"/>
    <x v="4331"/>
    <n v="0.15000000000000002"/>
    <n v="237.881"/>
  </r>
  <r>
    <n v="6501"/>
    <x v="3236"/>
    <x v="1115"/>
    <d v="2016-07-28T00:00:00"/>
    <x v="1"/>
    <s v="SS-20515"/>
    <s v="Shirley Schmidt"/>
    <x v="2"/>
    <s v="United States"/>
    <s v="Louisville"/>
    <s v="Kentucky"/>
    <n v="40214"/>
    <x v="0"/>
    <x v="491"/>
    <x v="1"/>
    <s v="Binders"/>
    <s v="GBC Prepunched Paper, 19-Hole, for Binding Systems, 24-lb"/>
    <x v="4332"/>
    <n v="0.25"/>
    <n v="67.545000000000002"/>
  </r>
  <r>
    <n v="6502"/>
    <x v="3237"/>
    <x v="981"/>
    <d v="2015-11-06T00:00:00"/>
    <x v="1"/>
    <s v="LC-17050"/>
    <s v="Liz Carlisle"/>
    <x v="0"/>
    <s v="United States"/>
    <s v="Medina"/>
    <s v="Ohio"/>
    <n v="44256"/>
    <x v="3"/>
    <x v="1501"/>
    <x v="2"/>
    <s v="Phones"/>
    <s v="Polycom CX300 Desktop Phone USB VoIP phone"/>
    <x v="2590"/>
    <n v="0.4"/>
    <n v="323.97840000000002"/>
  </r>
  <r>
    <n v="6503"/>
    <x v="3237"/>
    <x v="981"/>
    <d v="2015-11-06T00:00:00"/>
    <x v="1"/>
    <s v="LC-17050"/>
    <s v="Liz Carlisle"/>
    <x v="0"/>
    <s v="United States"/>
    <s v="Medina"/>
    <s v="Ohio"/>
    <n v="44256"/>
    <x v="3"/>
    <x v="179"/>
    <x v="2"/>
    <s v="Phones"/>
    <s v="I Needs 3d Hello Kitty Hybrid Silicone Case Cover for HTC One X 4g with 3d Hello Kitty Stylus Pen Green/pink"/>
    <x v="4333"/>
    <n v="0.4"/>
    <n v="30.139199999999999"/>
  </r>
  <r>
    <n v="6504"/>
    <x v="3237"/>
    <x v="981"/>
    <d v="2015-11-06T00:00:00"/>
    <x v="1"/>
    <s v="LC-17050"/>
    <s v="Liz Carlisle"/>
    <x v="0"/>
    <s v="United States"/>
    <s v="Medina"/>
    <s v="Ohio"/>
    <n v="44256"/>
    <x v="3"/>
    <x v="410"/>
    <x v="1"/>
    <s v="Binders"/>
    <s v="Acco D-Ring Binder w/DublLock"/>
    <x v="4334"/>
    <n v="0.4"/>
    <n v="11.545199999999999"/>
  </r>
  <r>
    <n v="6505"/>
    <x v="3238"/>
    <x v="701"/>
    <d v="2018-11-22T00:00:00"/>
    <x v="0"/>
    <s v="VW-21775"/>
    <s v="Victoria Wilson"/>
    <x v="1"/>
    <s v="United States"/>
    <s v="New York City"/>
    <s v="New York"/>
    <n v="10011"/>
    <x v="3"/>
    <x v="403"/>
    <x v="1"/>
    <s v="Storage"/>
    <s v="Deluxe Rollaway Locking File with Drawer"/>
    <x v="1421"/>
    <n v="0.5"/>
    <n v="623.82000000000005"/>
  </r>
  <r>
    <n v="6506"/>
    <x v="3239"/>
    <x v="190"/>
    <d v="2017-06-30T00:00:00"/>
    <x v="1"/>
    <s v="LD-16855"/>
    <s v="Lela Donovan"/>
    <x v="1"/>
    <s v="United States"/>
    <s v="Chicago"/>
    <s v="Illinois"/>
    <n v="60653"/>
    <x v="2"/>
    <x v="147"/>
    <x v="1"/>
    <s v="Art"/>
    <s v="Newell 311"/>
    <x v="4335"/>
    <n v="0.35"/>
    <n v="3.4476000000000004"/>
  </r>
  <r>
    <n v="6507"/>
    <x v="3240"/>
    <x v="790"/>
    <d v="2017-10-11T00:00:00"/>
    <x v="0"/>
    <s v="SP-20545"/>
    <s v="Sibella Parks"/>
    <x v="1"/>
    <s v="United States"/>
    <s v="Philadelphia"/>
    <s v="Pennsylvania"/>
    <n v="19143"/>
    <x v="3"/>
    <x v="1774"/>
    <x v="1"/>
    <s v="Paper"/>
    <s v="Xerox 1947"/>
    <x v="4336"/>
    <n v="0.4"/>
    <n v="11.481599999999998"/>
  </r>
  <r>
    <n v="6508"/>
    <x v="3240"/>
    <x v="790"/>
    <d v="2017-10-11T00:00:00"/>
    <x v="0"/>
    <s v="SP-20545"/>
    <s v="Sibella Parks"/>
    <x v="1"/>
    <s v="United States"/>
    <s v="Philadelphia"/>
    <s v="Pennsylvania"/>
    <n v="19143"/>
    <x v="3"/>
    <x v="575"/>
    <x v="0"/>
    <s v="Furnishings"/>
    <s v="Luxo Professional Magnifying Clamp-On Fluorescent Lamps"/>
    <x v="4337"/>
    <n v="0.4"/>
    <n v="199.69919999999999"/>
  </r>
  <r>
    <n v="6509"/>
    <x v="3241"/>
    <x v="698"/>
    <d v="2018-12-26T00:00:00"/>
    <x v="1"/>
    <s v="DK-13150"/>
    <s v="David Kendrick"/>
    <x v="1"/>
    <s v="United States"/>
    <s v="New York City"/>
    <s v="New York"/>
    <n v="10009"/>
    <x v="3"/>
    <x v="314"/>
    <x v="1"/>
    <s v="Paper"/>
    <s v="Xerox 1908"/>
    <x v="999"/>
    <n v="0.4"/>
    <n v="167.93999999999997"/>
  </r>
  <r>
    <n v="6510"/>
    <x v="3241"/>
    <x v="698"/>
    <d v="2018-12-26T00:00:00"/>
    <x v="1"/>
    <s v="DK-13150"/>
    <s v="David Kendrick"/>
    <x v="1"/>
    <s v="United States"/>
    <s v="New York City"/>
    <s v="New York"/>
    <n v="10009"/>
    <x v="3"/>
    <x v="301"/>
    <x v="1"/>
    <s v="Binders"/>
    <s v="GBC Premium Transparent Covers with Diagonal Lined Pattern"/>
    <x v="4338"/>
    <n v="0.4"/>
    <n v="30.211199999999998"/>
  </r>
  <r>
    <n v="6511"/>
    <x v="3241"/>
    <x v="698"/>
    <d v="2018-12-26T00:00:00"/>
    <x v="1"/>
    <s v="DK-13150"/>
    <s v="David Kendrick"/>
    <x v="1"/>
    <s v="United States"/>
    <s v="New York City"/>
    <s v="New York"/>
    <n v="10009"/>
    <x v="3"/>
    <x v="752"/>
    <x v="1"/>
    <s v="Paper"/>
    <s v="Xerox 188"/>
    <x v="880"/>
    <n v="0.4"/>
    <n v="20.412000000000003"/>
  </r>
  <r>
    <n v="6512"/>
    <x v="3242"/>
    <x v="904"/>
    <d v="2018-03-10T00:00:00"/>
    <x v="1"/>
    <s v="FC-14245"/>
    <s v="Frank Carlisle"/>
    <x v="2"/>
    <s v="United States"/>
    <s v="San Francisco"/>
    <s v="California"/>
    <n v="94109"/>
    <x v="1"/>
    <x v="703"/>
    <x v="1"/>
    <s v="Art"/>
    <s v="Fluorescent Highlighters by Dixon"/>
    <x v="1680"/>
    <n v="0.45"/>
    <n v="13.134"/>
  </r>
  <r>
    <n v="6513"/>
    <x v="3242"/>
    <x v="904"/>
    <d v="2018-03-10T00:00:00"/>
    <x v="1"/>
    <s v="FC-14245"/>
    <s v="Frank Carlisle"/>
    <x v="2"/>
    <s v="United States"/>
    <s v="San Francisco"/>
    <s v="California"/>
    <n v="94109"/>
    <x v="1"/>
    <x v="1363"/>
    <x v="1"/>
    <s v="Labels"/>
    <s v="Avery 49"/>
    <x v="132"/>
    <n v="0.4"/>
    <n v="6.9119999999999999"/>
  </r>
  <r>
    <n v="6514"/>
    <x v="3242"/>
    <x v="904"/>
    <d v="2018-03-10T00:00:00"/>
    <x v="1"/>
    <s v="FC-14245"/>
    <s v="Frank Carlisle"/>
    <x v="2"/>
    <s v="United States"/>
    <s v="San Francisco"/>
    <s v="California"/>
    <n v="94109"/>
    <x v="1"/>
    <x v="1522"/>
    <x v="1"/>
    <s v="Paper"/>
    <s v="Xerox 1893"/>
    <x v="2313"/>
    <n v="0.4"/>
    <n v="172.15799999999999"/>
  </r>
  <r>
    <n v="6515"/>
    <x v="3242"/>
    <x v="904"/>
    <d v="2018-03-10T00:00:00"/>
    <x v="1"/>
    <s v="FC-14245"/>
    <s v="Frank Carlisle"/>
    <x v="2"/>
    <s v="United States"/>
    <s v="San Francisco"/>
    <s v="California"/>
    <n v="94109"/>
    <x v="1"/>
    <x v="957"/>
    <x v="2"/>
    <s v="Phones"/>
    <s v="Digium D40 VoIP phone"/>
    <x v="4339"/>
    <n v="0.4"/>
    <n v="123.83039999999998"/>
  </r>
  <r>
    <n v="6516"/>
    <x v="3243"/>
    <x v="175"/>
    <d v="2018-09-19T00:00:00"/>
    <x v="1"/>
    <s v="RD-19480"/>
    <s v="Rick Duston"/>
    <x v="0"/>
    <s v="United States"/>
    <s v="San Francisco"/>
    <s v="California"/>
    <n v="94122"/>
    <x v="1"/>
    <x v="955"/>
    <x v="0"/>
    <s v="Chairs"/>
    <s v="Leather Task Chair, Black"/>
    <x v="286"/>
    <n v="0.45"/>
    <n v="120.09360000000001"/>
  </r>
  <r>
    <n v="6517"/>
    <x v="3243"/>
    <x v="175"/>
    <d v="2018-09-19T00:00:00"/>
    <x v="1"/>
    <s v="RD-19480"/>
    <s v="Rick Duston"/>
    <x v="0"/>
    <s v="United States"/>
    <s v="San Francisco"/>
    <s v="California"/>
    <n v="94122"/>
    <x v="1"/>
    <x v="1060"/>
    <x v="0"/>
    <s v="Furnishings"/>
    <s v="Tenex 46 x 60 Computer Anti-Static Chairmat, Rectangular Shaped"/>
    <x v="4340"/>
    <n v="0.4"/>
    <n v="317.94"/>
  </r>
  <r>
    <n v="6518"/>
    <x v="3243"/>
    <x v="175"/>
    <d v="2018-09-19T00:00:00"/>
    <x v="1"/>
    <s v="RD-19480"/>
    <s v="Rick Duston"/>
    <x v="0"/>
    <s v="United States"/>
    <s v="San Francisco"/>
    <s v="California"/>
    <n v="94122"/>
    <x v="1"/>
    <x v="1068"/>
    <x v="1"/>
    <s v="Art"/>
    <s v="Peel-Off China Markers"/>
    <x v="4341"/>
    <n v="0.45"/>
    <n v="54.615000000000002"/>
  </r>
  <r>
    <n v="6519"/>
    <x v="3243"/>
    <x v="175"/>
    <d v="2018-09-19T00:00:00"/>
    <x v="1"/>
    <s v="RD-19480"/>
    <s v="Rick Duston"/>
    <x v="0"/>
    <s v="United States"/>
    <s v="San Francisco"/>
    <s v="California"/>
    <n v="94122"/>
    <x v="1"/>
    <x v="1309"/>
    <x v="1"/>
    <s v="Appliances"/>
    <s v="Belkin 5 Outlet SurgeMaster Power Centers"/>
    <x v="4342"/>
    <n v="0.4"/>
    <n v="65.375999999999991"/>
  </r>
  <r>
    <n v="6520"/>
    <x v="3243"/>
    <x v="175"/>
    <d v="2018-09-19T00:00:00"/>
    <x v="1"/>
    <s v="RD-19480"/>
    <s v="Rick Duston"/>
    <x v="0"/>
    <s v="United States"/>
    <s v="San Francisco"/>
    <s v="California"/>
    <n v="94122"/>
    <x v="1"/>
    <x v="472"/>
    <x v="1"/>
    <s v="Binders"/>
    <s v="Cardinal Poly Pocket Divider Pockets for Ring Binders"/>
    <x v="638"/>
    <n v="0.4"/>
    <n v="1.6128"/>
  </r>
  <r>
    <n v="6521"/>
    <x v="3244"/>
    <x v="1034"/>
    <d v="2018-01-18T00:00:00"/>
    <x v="0"/>
    <s v="AR-10540"/>
    <s v="Andy Reiter"/>
    <x v="0"/>
    <s v="United States"/>
    <s v="Jackson"/>
    <s v="Michigan"/>
    <n v="49201"/>
    <x v="2"/>
    <x v="316"/>
    <x v="1"/>
    <s v="Binders"/>
    <s v="GBC DocuBind P400 Electric Binding System"/>
    <x v="4343"/>
    <n v="0.3"/>
    <n v="3810.7719999999999"/>
  </r>
  <r>
    <n v="6522"/>
    <x v="3244"/>
    <x v="1034"/>
    <d v="2018-01-18T00:00:00"/>
    <x v="0"/>
    <s v="AR-10540"/>
    <s v="Andy Reiter"/>
    <x v="0"/>
    <s v="United States"/>
    <s v="Jackson"/>
    <s v="Michigan"/>
    <n v="49201"/>
    <x v="2"/>
    <x v="1719"/>
    <x v="0"/>
    <s v="Chairs"/>
    <s v="Office Star Flex Back Scooter Chair with Aluminum Finish Frame"/>
    <x v="3607"/>
    <n v="0.35"/>
    <n v="196.73550000000003"/>
  </r>
  <r>
    <n v="6523"/>
    <x v="3244"/>
    <x v="1034"/>
    <d v="2018-01-18T00:00:00"/>
    <x v="0"/>
    <s v="AR-10540"/>
    <s v="Andy Reiter"/>
    <x v="0"/>
    <s v="United States"/>
    <s v="Jackson"/>
    <s v="Michigan"/>
    <n v="49201"/>
    <x v="2"/>
    <x v="1788"/>
    <x v="1"/>
    <s v="Paper"/>
    <s v="TOPS Money Receipt Book, Consecutively Numbered in Red,"/>
    <x v="4344"/>
    <n v="0.3"/>
    <n v="39.248999999999995"/>
  </r>
  <r>
    <n v="6524"/>
    <x v="3245"/>
    <x v="274"/>
    <d v="2017-07-13T00:00:00"/>
    <x v="1"/>
    <s v="CC-12100"/>
    <s v="Chad Cunningham"/>
    <x v="2"/>
    <s v="United States"/>
    <s v="Philadelphia"/>
    <s v="Pennsylvania"/>
    <n v="19120"/>
    <x v="3"/>
    <x v="1621"/>
    <x v="1"/>
    <s v="Labels"/>
    <s v="Permanent Self-Adhesive File Folder Labels for Typewriters, 1 1/8 x 3 1/2, White"/>
    <x v="1942"/>
    <n v="0.4"/>
    <n v="6.048"/>
  </r>
  <r>
    <n v="6525"/>
    <x v="3245"/>
    <x v="274"/>
    <d v="2017-07-13T00:00:00"/>
    <x v="1"/>
    <s v="CC-12100"/>
    <s v="Chad Cunningham"/>
    <x v="2"/>
    <s v="United States"/>
    <s v="Philadelphia"/>
    <s v="Pennsylvania"/>
    <n v="19120"/>
    <x v="3"/>
    <x v="966"/>
    <x v="2"/>
    <s v="Phones"/>
    <s v="Panasonic KX T7731-B Digital phone"/>
    <x v="2837"/>
    <n v="0.4"/>
    <n v="35.996400000000001"/>
  </r>
  <r>
    <n v="6526"/>
    <x v="3245"/>
    <x v="274"/>
    <d v="2017-07-13T00:00:00"/>
    <x v="1"/>
    <s v="CC-12100"/>
    <s v="Chad Cunningham"/>
    <x v="2"/>
    <s v="United States"/>
    <s v="Philadelphia"/>
    <s v="Pennsylvania"/>
    <n v="19120"/>
    <x v="3"/>
    <x v="31"/>
    <x v="1"/>
    <s v="Binders"/>
    <s v="Acco Pressboard Covers with Storage Hooks, 14 7/8 x 11, Executive Red"/>
    <x v="3416"/>
    <n v="0.4"/>
    <n v="3.4289999999999998"/>
  </r>
  <r>
    <n v="6527"/>
    <x v="3245"/>
    <x v="274"/>
    <d v="2017-07-13T00:00:00"/>
    <x v="1"/>
    <s v="CC-12100"/>
    <s v="Chad Cunningham"/>
    <x v="2"/>
    <s v="United States"/>
    <s v="Philadelphia"/>
    <s v="Pennsylvania"/>
    <n v="19120"/>
    <x v="3"/>
    <x v="1375"/>
    <x v="1"/>
    <s v="Binders"/>
    <s v="GBC Standard Plastic Binding Systems Combs"/>
    <x v="2276"/>
    <n v="0.4"/>
    <n v="5.6520000000000001"/>
  </r>
  <r>
    <n v="6528"/>
    <x v="3246"/>
    <x v="443"/>
    <d v="2017-12-28T00:00:00"/>
    <x v="0"/>
    <s v="CA-11965"/>
    <s v="Carol Adams"/>
    <x v="1"/>
    <s v="United States"/>
    <s v="Warwick"/>
    <s v="Rhode Island"/>
    <n v="2886"/>
    <x v="3"/>
    <x v="615"/>
    <x v="2"/>
    <s v="Copiers"/>
    <s v="Hewlett Packard 610 Color Digital Copier / Printer"/>
    <x v="3969"/>
    <n v="0.5"/>
    <n v="999.98"/>
  </r>
  <r>
    <n v="6529"/>
    <x v="3247"/>
    <x v="1091"/>
    <d v="2015-12-26T00:00:00"/>
    <x v="1"/>
    <s v="BT-11530"/>
    <s v="Bradley Talbott"/>
    <x v="2"/>
    <s v="United States"/>
    <s v="New York City"/>
    <s v="New York"/>
    <n v="10024"/>
    <x v="3"/>
    <x v="1789"/>
    <x v="1"/>
    <s v="Storage"/>
    <s v="Desktop 3-Pocket Hot File"/>
    <x v="4345"/>
    <n v="0.5"/>
    <n v="108.2"/>
  </r>
  <r>
    <n v="6530"/>
    <x v="3248"/>
    <x v="1116"/>
    <d v="2015-02-27T00:00:00"/>
    <x v="1"/>
    <s v="MG-17875"/>
    <s v="Michael Grace"/>
    <x v="2"/>
    <s v="United States"/>
    <s v="El Paso"/>
    <s v="Texas"/>
    <n v="79907"/>
    <x v="2"/>
    <x v="865"/>
    <x v="1"/>
    <s v="Labels"/>
    <s v="Staple-on labels"/>
    <x v="4346"/>
    <n v="0.3"/>
    <n v="4.8552"/>
  </r>
  <r>
    <n v="6531"/>
    <x v="3248"/>
    <x v="1116"/>
    <d v="2015-02-27T00:00:00"/>
    <x v="1"/>
    <s v="MG-17875"/>
    <s v="Michael Grace"/>
    <x v="2"/>
    <s v="United States"/>
    <s v="El Paso"/>
    <s v="Texas"/>
    <n v="79907"/>
    <x v="2"/>
    <x v="777"/>
    <x v="1"/>
    <s v="Binders"/>
    <s v="GBC Plastic Binding Combs"/>
    <x v="4347"/>
    <n v="0.3"/>
    <n v="3.0995999999999997"/>
  </r>
  <r>
    <n v="6532"/>
    <x v="3249"/>
    <x v="769"/>
    <d v="2018-12-08T00:00:00"/>
    <x v="1"/>
    <s v="TP-21130"/>
    <s v="Theone Pippenger"/>
    <x v="0"/>
    <s v="United States"/>
    <s v="Rochester"/>
    <s v="Minnesota"/>
    <n v="55901"/>
    <x v="2"/>
    <x v="1039"/>
    <x v="1"/>
    <s v="Art"/>
    <s v="Newell 310"/>
    <x v="3355"/>
    <n v="0.35"/>
    <n v="5.7200000000000006"/>
  </r>
  <r>
    <n v="6533"/>
    <x v="3249"/>
    <x v="769"/>
    <d v="2018-12-08T00:00:00"/>
    <x v="1"/>
    <s v="TP-21130"/>
    <s v="Theone Pippenger"/>
    <x v="0"/>
    <s v="United States"/>
    <s v="Rochester"/>
    <s v="Minnesota"/>
    <n v="55901"/>
    <x v="2"/>
    <x v="1779"/>
    <x v="2"/>
    <s v="Accessories"/>
    <s v="First Data TMFD35 PIN Pad"/>
    <x v="4348"/>
    <n v="0.35"/>
    <n v="92.820000000000007"/>
  </r>
  <r>
    <n v="6534"/>
    <x v="3249"/>
    <x v="769"/>
    <d v="2018-12-08T00:00:00"/>
    <x v="1"/>
    <s v="TP-21130"/>
    <s v="Theone Pippenger"/>
    <x v="0"/>
    <s v="United States"/>
    <s v="Rochester"/>
    <s v="Minnesota"/>
    <n v="55901"/>
    <x v="2"/>
    <x v="1593"/>
    <x v="2"/>
    <s v="Accessories"/>
    <s v="Logitech G430 Surround Sound Gaming Headset with Dolby 7.1 Technology"/>
    <x v="4349"/>
    <n v="0.35"/>
    <n v="259.96750000000003"/>
  </r>
  <r>
    <n v="6535"/>
    <x v="3250"/>
    <x v="664"/>
    <d v="2015-11-22T00:00:00"/>
    <x v="1"/>
    <s v="GT-14710"/>
    <s v="Greg Tran"/>
    <x v="0"/>
    <s v="United States"/>
    <s v="Buffalo"/>
    <s v="New York"/>
    <n v="14215"/>
    <x v="3"/>
    <x v="1176"/>
    <x v="1"/>
    <s v="Binders"/>
    <s v="GBC DocuBind TL300 Electric Binding System"/>
    <x v="4350"/>
    <n v="0.4"/>
    <n v="1291.6655999999998"/>
  </r>
  <r>
    <n v="6536"/>
    <x v="3250"/>
    <x v="664"/>
    <d v="2015-11-22T00:00:00"/>
    <x v="1"/>
    <s v="GT-14710"/>
    <s v="Greg Tran"/>
    <x v="0"/>
    <s v="United States"/>
    <s v="Buffalo"/>
    <s v="New York"/>
    <n v="14215"/>
    <x v="3"/>
    <x v="1248"/>
    <x v="0"/>
    <s v="Bookcases"/>
    <s v="DMI Eclipse Executive Suite Bookcases"/>
    <x v="4351"/>
    <n v="0.5"/>
    <n v="2003.92"/>
  </r>
  <r>
    <n v="6537"/>
    <x v="3251"/>
    <x v="22"/>
    <d v="2015-10-23T00:00:00"/>
    <x v="2"/>
    <s v="FH-14365"/>
    <s v="Fred Hopkins"/>
    <x v="1"/>
    <s v="United States"/>
    <s v="Knoxville"/>
    <s v="Tennessee"/>
    <n v="37918"/>
    <x v="0"/>
    <x v="962"/>
    <x v="0"/>
    <s v="Tables"/>
    <s v="Lesro Round Back Collection Coffee Table, End Table"/>
    <x v="4088"/>
    <n v="0.15000000000000002"/>
    <n v="279.30149999999998"/>
  </r>
  <r>
    <n v="6538"/>
    <x v="3251"/>
    <x v="22"/>
    <d v="2015-10-23T00:00:00"/>
    <x v="2"/>
    <s v="FH-14365"/>
    <s v="Fred Hopkins"/>
    <x v="1"/>
    <s v="United States"/>
    <s v="Knoxville"/>
    <s v="Tennessee"/>
    <n v="37918"/>
    <x v="0"/>
    <x v="356"/>
    <x v="1"/>
    <s v="Storage"/>
    <s v="Contico 72H Heavy-Duty Storage System"/>
    <x v="2031"/>
    <n v="0.35"/>
    <n v="63.928800000000003"/>
  </r>
  <r>
    <n v="6539"/>
    <x v="3252"/>
    <x v="969"/>
    <d v="2016-10-30T00:00:00"/>
    <x v="1"/>
    <s v="HK-14890"/>
    <s v="Heather Kirkland"/>
    <x v="1"/>
    <s v="United States"/>
    <s v="Newark"/>
    <s v="Delaware"/>
    <n v="19711"/>
    <x v="3"/>
    <x v="559"/>
    <x v="2"/>
    <s v="Phones"/>
    <s v="ClearOne Communications CHAT 70 OC Speaker Phone"/>
    <x v="4352"/>
    <n v="0.4"/>
    <n v="95.394000000000005"/>
  </r>
  <r>
    <n v="6540"/>
    <x v="3252"/>
    <x v="969"/>
    <d v="2016-10-30T00:00:00"/>
    <x v="1"/>
    <s v="HK-14890"/>
    <s v="Heather Kirkland"/>
    <x v="1"/>
    <s v="United States"/>
    <s v="Newark"/>
    <s v="Delaware"/>
    <n v="19711"/>
    <x v="3"/>
    <x v="1340"/>
    <x v="0"/>
    <s v="Chairs"/>
    <s v="Iceberg Nesting Folding Chair, 19w x 6d x 43h"/>
    <x v="4353"/>
    <n v="0.25"/>
    <n v="218.32500000000002"/>
  </r>
  <r>
    <n v="6541"/>
    <x v="3253"/>
    <x v="673"/>
    <d v="2018-11-19T00:00:00"/>
    <x v="2"/>
    <s v="CC-12220"/>
    <s v="Chris Cortes"/>
    <x v="0"/>
    <s v="United States"/>
    <s v="Seattle"/>
    <s v="Washington"/>
    <n v="98103"/>
    <x v="1"/>
    <x v="1635"/>
    <x v="1"/>
    <s v="Paper"/>
    <s v="Xerox 1933"/>
    <x v="4354"/>
    <n v="0.4"/>
    <n v="44.208000000000006"/>
  </r>
  <r>
    <n v="6542"/>
    <x v="3253"/>
    <x v="673"/>
    <d v="2018-11-19T00:00:00"/>
    <x v="2"/>
    <s v="CC-12220"/>
    <s v="Chris Cortes"/>
    <x v="0"/>
    <s v="United States"/>
    <s v="Seattle"/>
    <s v="Washington"/>
    <n v="98103"/>
    <x v="1"/>
    <x v="583"/>
    <x v="0"/>
    <s v="Furnishings"/>
    <s v="Tenex The Solids Textured Chair Mats"/>
    <x v="1809"/>
    <n v="0.4"/>
    <n v="83.951999999999984"/>
  </r>
  <r>
    <n v="6543"/>
    <x v="3253"/>
    <x v="673"/>
    <d v="2018-11-19T00:00:00"/>
    <x v="2"/>
    <s v="CC-12220"/>
    <s v="Chris Cortes"/>
    <x v="0"/>
    <s v="United States"/>
    <s v="Seattle"/>
    <s v="Washington"/>
    <n v="98103"/>
    <x v="1"/>
    <x v="1517"/>
    <x v="2"/>
    <s v="Phones"/>
    <s v="Plantronics Encore H101 Dual Earpieces Headset"/>
    <x v="4070"/>
    <n v="0.4"/>
    <n v="64.727999999999994"/>
  </r>
  <r>
    <n v="6544"/>
    <x v="3253"/>
    <x v="673"/>
    <d v="2018-11-19T00:00:00"/>
    <x v="2"/>
    <s v="CC-12220"/>
    <s v="Chris Cortes"/>
    <x v="0"/>
    <s v="United States"/>
    <s v="Seattle"/>
    <s v="Washington"/>
    <n v="98103"/>
    <x v="1"/>
    <x v="1291"/>
    <x v="1"/>
    <s v="Storage"/>
    <s v="Fellowes Bases and Tops For Staxonsteel/High-Stak Systems"/>
    <x v="3212"/>
    <n v="0.5"/>
    <n v="16.645"/>
  </r>
  <r>
    <n v="6545"/>
    <x v="3254"/>
    <x v="304"/>
    <d v="2018-05-18T00:00:00"/>
    <x v="1"/>
    <s v="DP-13000"/>
    <s v="Darren Powers"/>
    <x v="0"/>
    <s v="United States"/>
    <s v="Cleveland"/>
    <s v="Ohio"/>
    <n v="44105"/>
    <x v="3"/>
    <x v="1561"/>
    <x v="1"/>
    <s v="Binders"/>
    <s v="Premium Transparent Presentation Covers, No Pattern/Clear, 8 1/2 x 11"/>
    <x v="4355"/>
    <n v="0.4"/>
    <n v="34.902000000000001"/>
  </r>
  <r>
    <n v="6546"/>
    <x v="3254"/>
    <x v="304"/>
    <d v="2018-05-18T00:00:00"/>
    <x v="1"/>
    <s v="DP-13000"/>
    <s v="Darren Powers"/>
    <x v="0"/>
    <s v="United States"/>
    <s v="Cleveland"/>
    <s v="Ohio"/>
    <n v="44105"/>
    <x v="3"/>
    <x v="840"/>
    <x v="1"/>
    <s v="Labels"/>
    <s v="Avery 502"/>
    <x v="1310"/>
    <n v="0.4"/>
    <n v="3.024"/>
  </r>
  <r>
    <n v="6547"/>
    <x v="3254"/>
    <x v="304"/>
    <d v="2018-05-18T00:00:00"/>
    <x v="1"/>
    <s v="DP-13000"/>
    <s v="Darren Powers"/>
    <x v="0"/>
    <s v="United States"/>
    <s v="Cleveland"/>
    <s v="Ohio"/>
    <n v="44105"/>
    <x v="3"/>
    <x v="1693"/>
    <x v="1"/>
    <s v="Paper"/>
    <s v="Xerox 19"/>
    <x v="1609"/>
    <n v="0.4"/>
    <n v="14.870399999999998"/>
  </r>
  <r>
    <n v="6548"/>
    <x v="3255"/>
    <x v="72"/>
    <d v="2015-03-05T00:00:00"/>
    <x v="1"/>
    <s v="VF-21715"/>
    <s v="Vicky Freymann"/>
    <x v="2"/>
    <s v="United States"/>
    <s v="Elmhurst"/>
    <s v="Illinois"/>
    <n v="60126"/>
    <x v="2"/>
    <x v="83"/>
    <x v="0"/>
    <s v="Chairs"/>
    <s v="Novimex Swivel Fabric Task Chair"/>
    <x v="4356"/>
    <n v="0.35"/>
    <n v="412.17540000000002"/>
  </r>
  <r>
    <n v="6549"/>
    <x v="3255"/>
    <x v="72"/>
    <d v="2015-03-05T00:00:00"/>
    <x v="1"/>
    <s v="VF-21715"/>
    <s v="Vicky Freymann"/>
    <x v="2"/>
    <s v="United States"/>
    <s v="Elmhurst"/>
    <s v="Illinois"/>
    <n v="60126"/>
    <x v="2"/>
    <x v="1749"/>
    <x v="1"/>
    <s v="Paper"/>
    <s v="Black Print Carbonless 8 1/2 x 8 1/4 Rapid Memo Book"/>
    <x v="1121"/>
    <n v="0.3"/>
    <n v="12.230399999999999"/>
  </r>
  <r>
    <n v="6550"/>
    <x v="3256"/>
    <x v="117"/>
    <d v="2016-08-01T00:00:00"/>
    <x v="2"/>
    <s v="GH-14410"/>
    <s v="Gary Hansen"/>
    <x v="2"/>
    <s v="United States"/>
    <s v="Lakeville"/>
    <s v="Minnesota"/>
    <n v="55044"/>
    <x v="2"/>
    <x v="792"/>
    <x v="0"/>
    <s v="Chairs"/>
    <s v="Global Stack Chair without Arms, Black"/>
    <x v="4357"/>
    <n v="0.35"/>
    <n v="101.322"/>
  </r>
  <r>
    <n v="6551"/>
    <x v="3257"/>
    <x v="549"/>
    <d v="2016-11-03T00:00:00"/>
    <x v="0"/>
    <s v="JH-16180"/>
    <s v="Justin Hirsh"/>
    <x v="0"/>
    <s v="United States"/>
    <s v="New York City"/>
    <s v="New York"/>
    <n v="10035"/>
    <x v="3"/>
    <x v="1455"/>
    <x v="0"/>
    <s v="Chairs"/>
    <s v="Global Highback Leather Tilter in Burgundy"/>
    <x v="4358"/>
    <n v="0.25"/>
    <n v="245.673"/>
  </r>
  <r>
    <n v="6552"/>
    <x v="3258"/>
    <x v="819"/>
    <d v="2018-12-21T00:00:00"/>
    <x v="0"/>
    <s v="RB-19465"/>
    <s v="Rick Bensley"/>
    <x v="2"/>
    <s v="United States"/>
    <s v="Los Angeles"/>
    <s v="California"/>
    <n v="90036"/>
    <x v="1"/>
    <x v="481"/>
    <x v="1"/>
    <s v="Paper"/>
    <s v="Xerox 1898"/>
    <x v="518"/>
    <n v="0.4"/>
    <n v="8.016"/>
  </r>
  <r>
    <n v="6553"/>
    <x v="3258"/>
    <x v="819"/>
    <d v="2018-12-21T00:00:00"/>
    <x v="0"/>
    <s v="RB-19465"/>
    <s v="Rick Bensley"/>
    <x v="2"/>
    <s v="United States"/>
    <s v="Los Angeles"/>
    <s v="California"/>
    <n v="90036"/>
    <x v="1"/>
    <x v="967"/>
    <x v="1"/>
    <s v="Storage"/>
    <s v="Safco Wire Cube Shelving System, For Use as 4 or 5 14 Cubes, Black"/>
    <x v="1222"/>
    <n v="0.5"/>
    <n v="79.45"/>
  </r>
  <r>
    <n v="6554"/>
    <x v="3259"/>
    <x v="22"/>
    <d v="2015-10-22T00:00:00"/>
    <x v="0"/>
    <s v="LS-16975"/>
    <s v="Lindsay Shagiari"/>
    <x v="2"/>
    <s v="United States"/>
    <s v="Chicago"/>
    <s v="Illinois"/>
    <n v="60653"/>
    <x v="2"/>
    <x v="590"/>
    <x v="2"/>
    <s v="Accessories"/>
    <s v="Logitech Wireless Performance Mouse MX for PC and Mac"/>
    <x v="1864"/>
    <n v="0.35"/>
    <n v="207.97920000000002"/>
  </r>
  <r>
    <n v="6555"/>
    <x v="3259"/>
    <x v="22"/>
    <d v="2015-10-22T00:00:00"/>
    <x v="0"/>
    <s v="LS-16975"/>
    <s v="Lindsay Shagiari"/>
    <x v="2"/>
    <s v="United States"/>
    <s v="Chicago"/>
    <s v="Illinois"/>
    <n v="60653"/>
    <x v="2"/>
    <x v="1672"/>
    <x v="1"/>
    <s v="Storage"/>
    <s v="24 Capacity Maxi Data Binder Racks, Pearl"/>
    <x v="4359"/>
    <n v="0.4"/>
    <n v="303.19200000000001"/>
  </r>
  <r>
    <n v="6556"/>
    <x v="3259"/>
    <x v="22"/>
    <d v="2015-10-22T00:00:00"/>
    <x v="0"/>
    <s v="LS-16975"/>
    <s v="Lindsay Shagiari"/>
    <x v="2"/>
    <s v="United States"/>
    <s v="Chicago"/>
    <s v="Illinois"/>
    <n v="60653"/>
    <x v="2"/>
    <x v="1790"/>
    <x v="1"/>
    <s v="Paper"/>
    <s v="Wirebound Voice Message Log Book"/>
    <x v="4360"/>
    <n v="0.3"/>
    <n v="2.6655999999999995"/>
  </r>
  <r>
    <n v="6557"/>
    <x v="3259"/>
    <x v="22"/>
    <d v="2015-10-22T00:00:00"/>
    <x v="0"/>
    <s v="LS-16975"/>
    <s v="Lindsay Shagiari"/>
    <x v="2"/>
    <s v="United States"/>
    <s v="Chicago"/>
    <s v="Illinois"/>
    <n v="60653"/>
    <x v="2"/>
    <x v="1311"/>
    <x v="1"/>
    <s v="Binders"/>
    <s v="Satellite Sectional Post Binders"/>
    <x v="4361"/>
    <n v="0.3"/>
    <n v="6.0773999999999999"/>
  </r>
  <r>
    <n v="6558"/>
    <x v="3259"/>
    <x v="22"/>
    <d v="2015-10-22T00:00:00"/>
    <x v="0"/>
    <s v="LS-16975"/>
    <s v="Lindsay Shagiari"/>
    <x v="2"/>
    <s v="United States"/>
    <s v="Chicago"/>
    <s v="Illinois"/>
    <n v="60653"/>
    <x v="2"/>
    <x v="580"/>
    <x v="1"/>
    <s v="Labels"/>
    <s v="Avery 4027 File Folder Labels for Dot Matrix Printers, 5000 Labels per Box, White"/>
    <x v="4362"/>
    <n v="0.3"/>
    <n v="17.096799999999998"/>
  </r>
  <r>
    <n v="6559"/>
    <x v="3260"/>
    <x v="1117"/>
    <d v="2016-06-10T00:00:00"/>
    <x v="1"/>
    <s v="EB-13750"/>
    <s v="Edward Becker"/>
    <x v="1"/>
    <s v="United States"/>
    <s v="Buffalo"/>
    <s v="New York"/>
    <n v="14215"/>
    <x v="3"/>
    <x v="499"/>
    <x v="0"/>
    <s v="Chairs"/>
    <s v="Hon Every-Day Series Multi-Task Chairs"/>
    <x v="4363"/>
    <n v="0.25"/>
    <n v="1141.9784999999999"/>
  </r>
  <r>
    <n v="6560"/>
    <x v="3261"/>
    <x v="658"/>
    <d v="2017-07-26T00:00:00"/>
    <x v="1"/>
    <s v="DK-12835"/>
    <s v="Damala Kotsonis"/>
    <x v="1"/>
    <s v="United States"/>
    <s v="Roseville"/>
    <s v="California"/>
    <n v="95661"/>
    <x v="1"/>
    <x v="970"/>
    <x v="1"/>
    <s v="Envelopes"/>
    <s v="Ames Color-File Green Diamond Border X-ray Mailers"/>
    <x v="4364"/>
    <n v="0.4"/>
    <n v="251.93999999999997"/>
  </r>
  <r>
    <n v="6561"/>
    <x v="3261"/>
    <x v="658"/>
    <d v="2017-07-26T00:00:00"/>
    <x v="1"/>
    <s v="DK-12835"/>
    <s v="Damala Kotsonis"/>
    <x v="1"/>
    <s v="United States"/>
    <s v="Roseville"/>
    <s v="California"/>
    <n v="95661"/>
    <x v="1"/>
    <x v="365"/>
    <x v="1"/>
    <s v="Labels"/>
    <s v="Self-Adhesive Removable Labels"/>
    <x v="974"/>
    <n v="0.4"/>
    <n v="1.89"/>
  </r>
  <r>
    <n v="6562"/>
    <x v="3262"/>
    <x v="185"/>
    <d v="2018-04-02T00:00:00"/>
    <x v="2"/>
    <s v="SC-20260"/>
    <s v="Scott Cohen"/>
    <x v="1"/>
    <s v="United States"/>
    <s v="Arlington"/>
    <s v="Texas"/>
    <n v="76017"/>
    <x v="2"/>
    <x v="731"/>
    <x v="1"/>
    <s v="Appliances"/>
    <s v="Fellowes 8 Outlet Superior Workstation Surge Protector w/o Phone/Fax/Modem Protection"/>
    <x v="4365"/>
    <n v="0.3"/>
    <n v="23.533999999999995"/>
  </r>
  <r>
    <n v="6563"/>
    <x v="3263"/>
    <x v="1118"/>
    <d v="2015-05-12T00:00:00"/>
    <x v="1"/>
    <s v="CT-11995"/>
    <s v="Carol Triggs"/>
    <x v="0"/>
    <s v="United States"/>
    <s v="Lawrence"/>
    <s v="Massachusetts"/>
    <n v="1841"/>
    <x v="3"/>
    <x v="61"/>
    <x v="1"/>
    <s v="Binders"/>
    <s v="Acco PRESSTEX Data Binder with Storage Hooks, Dark Blue, 14 7/8 X 11"/>
    <x v="4366"/>
    <n v="0.4"/>
    <n v="9.6839999999999993"/>
  </r>
  <r>
    <n v="6564"/>
    <x v="3263"/>
    <x v="1118"/>
    <d v="2015-05-12T00:00:00"/>
    <x v="1"/>
    <s v="CT-11995"/>
    <s v="Carol Triggs"/>
    <x v="0"/>
    <s v="United States"/>
    <s v="Lawrence"/>
    <s v="Massachusetts"/>
    <n v="1841"/>
    <x v="3"/>
    <x v="1582"/>
    <x v="0"/>
    <s v="Tables"/>
    <s v="Balt Split Level Computer Training Table"/>
    <x v="4367"/>
    <n v="0.25"/>
    <n v="145.6875"/>
  </r>
  <r>
    <n v="6565"/>
    <x v="3263"/>
    <x v="1118"/>
    <d v="2015-05-12T00:00:00"/>
    <x v="1"/>
    <s v="CT-11995"/>
    <s v="Carol Triggs"/>
    <x v="0"/>
    <s v="United States"/>
    <s v="Lawrence"/>
    <s v="Massachusetts"/>
    <n v="1841"/>
    <x v="3"/>
    <x v="671"/>
    <x v="1"/>
    <s v="Art"/>
    <s v="Newell 335"/>
    <x v="874"/>
    <n v="0.25"/>
    <n v="6.48"/>
  </r>
  <r>
    <n v="6566"/>
    <x v="3263"/>
    <x v="1118"/>
    <d v="2015-05-12T00:00:00"/>
    <x v="1"/>
    <s v="CT-11995"/>
    <s v="Carol Triggs"/>
    <x v="0"/>
    <s v="United States"/>
    <s v="Lawrence"/>
    <s v="Massachusetts"/>
    <n v="1841"/>
    <x v="3"/>
    <x v="635"/>
    <x v="0"/>
    <s v="Chairs"/>
    <s v="Lifetime Advantage Folding Chairs, 4/Carton"/>
    <x v="1711"/>
    <n v="0.25"/>
    <n v="654.24"/>
  </r>
  <r>
    <n v="6567"/>
    <x v="3264"/>
    <x v="1119"/>
    <d v="2018-02-08T00:00:00"/>
    <x v="0"/>
    <s v="CB-12025"/>
    <s v="Cassandra Brandow"/>
    <x v="0"/>
    <s v="United States"/>
    <s v="Waco"/>
    <s v="Texas"/>
    <n v="76706"/>
    <x v="2"/>
    <x v="569"/>
    <x v="1"/>
    <s v="Binders"/>
    <s v="Ibico Hi-Tech Manual Binding System"/>
    <x v="124"/>
    <n v="0.3"/>
    <n v="170.7944"/>
  </r>
  <r>
    <n v="6568"/>
    <x v="3264"/>
    <x v="1119"/>
    <d v="2018-02-08T00:00:00"/>
    <x v="0"/>
    <s v="CB-12025"/>
    <s v="Cassandra Brandow"/>
    <x v="0"/>
    <s v="United States"/>
    <s v="Waco"/>
    <s v="Texas"/>
    <n v="76706"/>
    <x v="2"/>
    <x v="1325"/>
    <x v="1"/>
    <s v="Art"/>
    <s v="Staples in misc. colors"/>
    <x v="4368"/>
    <n v="0.35"/>
    <n v="4.6280000000000001"/>
  </r>
  <r>
    <n v="6569"/>
    <x v="3265"/>
    <x v="891"/>
    <d v="2015-04-22T00:00:00"/>
    <x v="1"/>
    <s v="KM-16720"/>
    <s v="Kunst Miller"/>
    <x v="0"/>
    <s v="United States"/>
    <s v="Houston"/>
    <s v="Texas"/>
    <n v="77095"/>
    <x v="2"/>
    <x v="59"/>
    <x v="1"/>
    <s v="Art"/>
    <s v="Prang Dustless Chalk Sticks"/>
    <x v="638"/>
    <n v="0.35"/>
    <n v="1.7472000000000001"/>
  </r>
  <r>
    <n v="6570"/>
    <x v="3265"/>
    <x v="891"/>
    <d v="2015-04-22T00:00:00"/>
    <x v="1"/>
    <s v="KM-16720"/>
    <s v="Kunst Miller"/>
    <x v="0"/>
    <s v="United States"/>
    <s v="Houston"/>
    <s v="Texas"/>
    <n v="77095"/>
    <x v="2"/>
    <x v="291"/>
    <x v="0"/>
    <s v="Chairs"/>
    <s v="DMI Arturo Collection Mission-style Design Wood Chair"/>
    <x v="2555"/>
    <n v="0.35"/>
    <n v="206.08770000000001"/>
  </r>
  <r>
    <n v="6571"/>
    <x v="3265"/>
    <x v="891"/>
    <d v="2015-04-22T00:00:00"/>
    <x v="1"/>
    <s v="KM-16720"/>
    <s v="Kunst Miller"/>
    <x v="0"/>
    <s v="United States"/>
    <s v="Houston"/>
    <s v="Texas"/>
    <n v="77095"/>
    <x v="2"/>
    <x v="633"/>
    <x v="1"/>
    <s v="Envelopes"/>
    <s v="Cameo Buff Policy Envelopes"/>
    <x v="836"/>
    <n v="0.3"/>
    <n v="104.54639999999999"/>
  </r>
  <r>
    <n v="6572"/>
    <x v="3265"/>
    <x v="891"/>
    <d v="2015-04-22T00:00:00"/>
    <x v="1"/>
    <s v="KM-16720"/>
    <s v="Kunst Miller"/>
    <x v="0"/>
    <s v="United States"/>
    <s v="Houston"/>
    <s v="Texas"/>
    <n v="77095"/>
    <x v="2"/>
    <x v="1523"/>
    <x v="2"/>
    <s v="Accessories"/>
    <s v="Kensington Expert Mouse Optical USB Trackball for PC or Mac"/>
    <x v="2609"/>
    <n v="0.35"/>
    <n v="148.18440000000001"/>
  </r>
  <r>
    <n v="6573"/>
    <x v="3266"/>
    <x v="1120"/>
    <d v="2017-05-16T00:00:00"/>
    <x v="1"/>
    <s v="RD-19720"/>
    <s v="Roger Demir"/>
    <x v="0"/>
    <s v="United States"/>
    <s v="Seattle"/>
    <s v="Washington"/>
    <n v="98105"/>
    <x v="1"/>
    <x v="1296"/>
    <x v="1"/>
    <s v="Paper"/>
    <s v="Xerox 1965"/>
    <x v="489"/>
    <n v="0.4"/>
    <n v="7.1760000000000002"/>
  </r>
  <r>
    <n v="6574"/>
    <x v="3267"/>
    <x v="881"/>
    <d v="2017-11-30T00:00:00"/>
    <x v="1"/>
    <s v="BP-11050"/>
    <s v="Barry Pond"/>
    <x v="1"/>
    <s v="United States"/>
    <s v="Plainfield"/>
    <s v="New Jersey"/>
    <n v="7060"/>
    <x v="3"/>
    <x v="426"/>
    <x v="1"/>
    <s v="Storage"/>
    <s v="Fellowes Strictly Business Drawer File, Letter/Legal Size"/>
    <x v="1601"/>
    <n v="0.5"/>
    <n v="281.7"/>
  </r>
  <r>
    <n v="6575"/>
    <x v="3267"/>
    <x v="881"/>
    <d v="2017-11-30T00:00:00"/>
    <x v="1"/>
    <s v="BP-11050"/>
    <s v="Barry Pond"/>
    <x v="1"/>
    <s v="United States"/>
    <s v="Plainfield"/>
    <s v="New Jersey"/>
    <n v="7060"/>
    <x v="3"/>
    <x v="1791"/>
    <x v="2"/>
    <s v="Machines"/>
    <s v="Konica Minolta magicolor 1690MF Multifunction Printer"/>
    <x v="4369"/>
    <n v="0.25"/>
    <n v="239.94"/>
  </r>
  <r>
    <n v="6576"/>
    <x v="3268"/>
    <x v="448"/>
    <d v="2018-03-08T00:00:00"/>
    <x v="1"/>
    <s v="EJ-13720"/>
    <s v="Ed Jacobs"/>
    <x v="0"/>
    <s v="United States"/>
    <s v="Los Angeles"/>
    <s v="California"/>
    <n v="90008"/>
    <x v="1"/>
    <x v="1543"/>
    <x v="2"/>
    <s v="Accessories"/>
    <s v="Imation Bio 2GB USB Flash Drive Imation Corp"/>
    <x v="4370"/>
    <n v="0.45"/>
    <n v="577.19200000000012"/>
  </r>
  <r>
    <n v="6577"/>
    <x v="3268"/>
    <x v="448"/>
    <d v="2018-03-08T00:00:00"/>
    <x v="1"/>
    <s v="EJ-13720"/>
    <s v="Ed Jacobs"/>
    <x v="0"/>
    <s v="United States"/>
    <s v="Los Angeles"/>
    <s v="California"/>
    <n v="90008"/>
    <x v="1"/>
    <x v="56"/>
    <x v="0"/>
    <s v="Chairs"/>
    <s v="Novimex Turbo Task Chair"/>
    <x v="2932"/>
    <n v="0.45"/>
    <n v="93.693600000000004"/>
  </r>
  <r>
    <n v="6578"/>
    <x v="3269"/>
    <x v="401"/>
    <d v="2016-12-11T00:00:00"/>
    <x v="0"/>
    <s v="RO-19780"/>
    <s v="Rose OBrian"/>
    <x v="0"/>
    <s v="United States"/>
    <s v="Arlington"/>
    <s v="Virginia"/>
    <n v="22204"/>
    <x v="0"/>
    <x v="1129"/>
    <x v="2"/>
    <s v="Phones"/>
    <s v="AT&amp;T CL82213"/>
    <x v="2093"/>
    <n v="0.25"/>
    <n v="130.45499999999998"/>
  </r>
  <r>
    <n v="6579"/>
    <x v="3270"/>
    <x v="55"/>
    <d v="2015-08-30T00:00:00"/>
    <x v="1"/>
    <s v="MW-18220"/>
    <s v="Mitch Webber"/>
    <x v="0"/>
    <s v="United States"/>
    <s v="Seattle"/>
    <s v="Washington"/>
    <n v="98103"/>
    <x v="1"/>
    <x v="1149"/>
    <x v="2"/>
    <s v="Phones"/>
    <s v="Polycom VVX 310 VoIP phone"/>
    <x v="4371"/>
    <n v="0.4"/>
    <n v="604.76639999999998"/>
  </r>
  <r>
    <n v="6580"/>
    <x v="3271"/>
    <x v="332"/>
    <d v="2017-10-22T00:00:00"/>
    <x v="3"/>
    <s v="MS-17530"/>
    <s v="MaryBeth Skach"/>
    <x v="0"/>
    <s v="United States"/>
    <s v="Seattle"/>
    <s v="Washington"/>
    <n v="98105"/>
    <x v="1"/>
    <x v="1083"/>
    <x v="1"/>
    <s v="Paper"/>
    <s v="Xerox 1986"/>
    <x v="3763"/>
    <n v="0.4"/>
    <n v="4.008"/>
  </r>
  <r>
    <n v="6581"/>
    <x v="3271"/>
    <x v="332"/>
    <d v="2017-10-22T00:00:00"/>
    <x v="3"/>
    <s v="MS-17530"/>
    <s v="MaryBeth Skach"/>
    <x v="0"/>
    <s v="United States"/>
    <s v="Seattle"/>
    <s v="Washington"/>
    <n v="98105"/>
    <x v="1"/>
    <x v="1622"/>
    <x v="1"/>
    <s v="Art"/>
    <s v="Prang Drawing Pencil Set"/>
    <x v="480"/>
    <n v="0.45"/>
    <n v="4.5870000000000006"/>
  </r>
  <r>
    <n v="6582"/>
    <x v="3271"/>
    <x v="332"/>
    <d v="2017-10-22T00:00:00"/>
    <x v="3"/>
    <s v="MS-17530"/>
    <s v="MaryBeth Skach"/>
    <x v="0"/>
    <s v="United States"/>
    <s v="Seattle"/>
    <s v="Washington"/>
    <n v="98105"/>
    <x v="1"/>
    <x v="1792"/>
    <x v="0"/>
    <s v="Furnishings"/>
    <s v="Linden 12 Wall Clock With Oak Frame"/>
    <x v="3033"/>
    <n v="0.4"/>
    <n v="61.163999999999994"/>
  </r>
  <r>
    <n v="6583"/>
    <x v="3272"/>
    <x v="1121"/>
    <d v="2017-08-11T00:00:00"/>
    <x v="1"/>
    <s v="DW-13585"/>
    <s v="Dorothy Wardle"/>
    <x v="1"/>
    <s v="United States"/>
    <s v="Edmonds"/>
    <s v="Washington"/>
    <n v="98026"/>
    <x v="1"/>
    <x v="603"/>
    <x v="2"/>
    <s v="Accessories"/>
    <s v="Logitech Illuminated - Keyboard"/>
    <x v="686"/>
    <n v="0.45"/>
    <n v="98.983500000000006"/>
  </r>
  <r>
    <n v="6584"/>
    <x v="3273"/>
    <x v="246"/>
    <d v="2018-07-27T00:00:00"/>
    <x v="1"/>
    <s v="AM-10705"/>
    <s v="Anne McFarland"/>
    <x v="0"/>
    <s v="United States"/>
    <s v="Salem"/>
    <s v="Virginia"/>
    <n v="24153"/>
    <x v="0"/>
    <x v="1385"/>
    <x v="1"/>
    <s v="Art"/>
    <s v="Berol Giant Pencil Sharpener"/>
    <x v="3033"/>
    <n v="0.15000000000000002"/>
    <n v="86.649000000000001"/>
  </r>
  <r>
    <n v="6585"/>
    <x v="3273"/>
    <x v="246"/>
    <d v="2018-07-27T00:00:00"/>
    <x v="1"/>
    <s v="AM-10705"/>
    <s v="Anne McFarland"/>
    <x v="0"/>
    <s v="United States"/>
    <s v="Salem"/>
    <s v="Virginia"/>
    <n v="24153"/>
    <x v="0"/>
    <x v="704"/>
    <x v="2"/>
    <s v="Phones"/>
    <s v="Nortel Networks T7316 E Nt8 B27"/>
    <x v="1071"/>
    <n v="0.25"/>
    <n v="203.96999999999997"/>
  </r>
  <r>
    <n v="6586"/>
    <x v="3273"/>
    <x v="246"/>
    <d v="2018-07-27T00:00:00"/>
    <x v="1"/>
    <s v="AM-10705"/>
    <s v="Anne McFarland"/>
    <x v="0"/>
    <s v="United States"/>
    <s v="Salem"/>
    <s v="Virginia"/>
    <n v="24153"/>
    <x v="0"/>
    <x v="247"/>
    <x v="0"/>
    <s v="Furnishings"/>
    <s v="Regeneration Desk Collection"/>
    <x v="3355"/>
    <n v="0.25"/>
    <n v="6.6000000000000005"/>
  </r>
  <r>
    <n v="6587"/>
    <x v="3273"/>
    <x v="246"/>
    <d v="2018-07-27T00:00:00"/>
    <x v="1"/>
    <s v="AM-10705"/>
    <s v="Anne McFarland"/>
    <x v="0"/>
    <s v="United States"/>
    <s v="Salem"/>
    <s v="Virginia"/>
    <n v="24153"/>
    <x v="0"/>
    <x v="950"/>
    <x v="1"/>
    <s v="Art"/>
    <s v="Newell 35"/>
    <x v="1195"/>
    <n v="0.15000000000000002"/>
    <n v="16.727999999999998"/>
  </r>
  <r>
    <n v="6588"/>
    <x v="3273"/>
    <x v="246"/>
    <d v="2018-07-27T00:00:00"/>
    <x v="1"/>
    <s v="AM-10705"/>
    <s v="Anne McFarland"/>
    <x v="0"/>
    <s v="United States"/>
    <s v="Salem"/>
    <s v="Virginia"/>
    <n v="24153"/>
    <x v="0"/>
    <x v="713"/>
    <x v="0"/>
    <s v="Bookcases"/>
    <s v="Bush Westfield Collection Bookcases, Fully Assembled"/>
    <x v="3271"/>
    <n v="0.35"/>
    <n v="196.911"/>
  </r>
  <r>
    <n v="6589"/>
    <x v="3273"/>
    <x v="246"/>
    <d v="2018-07-27T00:00:00"/>
    <x v="1"/>
    <s v="AM-10705"/>
    <s v="Anne McFarland"/>
    <x v="0"/>
    <s v="United States"/>
    <s v="Salem"/>
    <s v="Virginia"/>
    <n v="24153"/>
    <x v="0"/>
    <x v="591"/>
    <x v="1"/>
    <s v="Binders"/>
    <s v="Cardinal Holdit Business Card Pockets"/>
    <x v="1801"/>
    <n v="0.25"/>
    <n v="11.205"/>
  </r>
  <r>
    <n v="6590"/>
    <x v="3273"/>
    <x v="246"/>
    <d v="2018-07-27T00:00:00"/>
    <x v="1"/>
    <s v="AM-10705"/>
    <s v="Anne McFarland"/>
    <x v="0"/>
    <s v="United States"/>
    <s v="Salem"/>
    <s v="Virginia"/>
    <n v="24153"/>
    <x v="0"/>
    <x v="413"/>
    <x v="1"/>
    <s v="Supplies"/>
    <s v="Premier Electric Letter Opener"/>
    <x v="4372"/>
    <n v="0.15000000000000002"/>
    <n v="196.96199999999999"/>
  </r>
  <r>
    <n v="6591"/>
    <x v="3274"/>
    <x v="893"/>
    <d v="2015-03-26T00:00:00"/>
    <x v="2"/>
    <s v="BG-11740"/>
    <s v="Bruce Geld"/>
    <x v="0"/>
    <s v="United States"/>
    <s v="Delray Beach"/>
    <s v="Florida"/>
    <n v="33445"/>
    <x v="0"/>
    <x v="617"/>
    <x v="1"/>
    <s v="Labels"/>
    <s v="Avery 476"/>
    <x v="4373"/>
    <n v="0.25"/>
    <n v="7.4340000000000011"/>
  </r>
  <r>
    <n v="6592"/>
    <x v="3275"/>
    <x v="28"/>
    <d v="2016-05-06T00:00:00"/>
    <x v="1"/>
    <s v="KB-16585"/>
    <s v="Ken Black"/>
    <x v="1"/>
    <s v="United States"/>
    <s v="San Francisco"/>
    <s v="California"/>
    <n v="94110"/>
    <x v="1"/>
    <x v="332"/>
    <x v="1"/>
    <s v="Art"/>
    <s v="Newell 324"/>
    <x v="1610"/>
    <n v="0.45"/>
    <n v="19.057500000000001"/>
  </r>
  <r>
    <n v="6593"/>
    <x v="3275"/>
    <x v="28"/>
    <d v="2016-05-06T00:00:00"/>
    <x v="1"/>
    <s v="KB-16585"/>
    <s v="Ken Black"/>
    <x v="1"/>
    <s v="United States"/>
    <s v="San Francisco"/>
    <s v="California"/>
    <n v="94110"/>
    <x v="1"/>
    <x v="500"/>
    <x v="2"/>
    <s v="Phones"/>
    <s v="Cush Cases Heavy Duty Rugged Cover Case for Samsung Galaxy S5 - Purple"/>
    <x v="4374"/>
    <n v="0.4"/>
    <n v="11.88"/>
  </r>
  <r>
    <n v="6594"/>
    <x v="3276"/>
    <x v="900"/>
    <d v="2017-06-16T00:00:00"/>
    <x v="0"/>
    <s v="GT-14710"/>
    <s v="Greg Tran"/>
    <x v="0"/>
    <s v="United States"/>
    <s v="New York City"/>
    <s v="New York"/>
    <n v="10024"/>
    <x v="3"/>
    <x v="542"/>
    <x v="1"/>
    <s v="Binders"/>
    <s v="Premium Transparent Presentation Covers by GBC"/>
    <x v="2939"/>
    <n v="0.4"/>
    <n v="20.140799999999999"/>
  </r>
  <r>
    <n v="6595"/>
    <x v="3277"/>
    <x v="124"/>
    <d v="2016-05-11T00:00:00"/>
    <x v="1"/>
    <s v="SV-20815"/>
    <s v="Stuart Van"/>
    <x v="1"/>
    <s v="United States"/>
    <s v="Indianapolis"/>
    <s v="Indiana"/>
    <n v="46203"/>
    <x v="2"/>
    <x v="646"/>
    <x v="1"/>
    <s v="Art"/>
    <s v="Model L Table or Wall-Mount Pencil Sharpener"/>
    <x v="4375"/>
    <n v="0.35"/>
    <n v="81.854500000000002"/>
  </r>
  <r>
    <n v="6596"/>
    <x v="3278"/>
    <x v="756"/>
    <d v="2018-04-26T00:00:00"/>
    <x v="2"/>
    <s v="GG-14650"/>
    <s v="Greg Guthrie"/>
    <x v="1"/>
    <s v="United States"/>
    <s v="Columbus"/>
    <s v="Ohio"/>
    <n v="43229"/>
    <x v="3"/>
    <x v="460"/>
    <x v="1"/>
    <s v="Binders"/>
    <s v="XtraLife ClearVue Slant-D Ring Binders by Cardinal"/>
    <x v="2660"/>
    <n v="0.4"/>
    <n v="7.056"/>
  </r>
  <r>
    <n v="6597"/>
    <x v="3278"/>
    <x v="756"/>
    <d v="2018-04-26T00:00:00"/>
    <x v="2"/>
    <s v="GG-14650"/>
    <s v="Greg Guthrie"/>
    <x v="1"/>
    <s v="United States"/>
    <s v="Columbus"/>
    <s v="Ohio"/>
    <n v="43229"/>
    <x v="3"/>
    <x v="128"/>
    <x v="1"/>
    <s v="Paper"/>
    <s v="Xerox 195"/>
    <x v="752"/>
    <n v="0.4"/>
    <n v="3.2063999999999999"/>
  </r>
  <r>
    <n v="6598"/>
    <x v="3279"/>
    <x v="571"/>
    <d v="2015-06-12T00:00:00"/>
    <x v="1"/>
    <s v="SV-20785"/>
    <s v="Stewart Visinsky"/>
    <x v="0"/>
    <s v="United States"/>
    <s v="Jacksonville"/>
    <s v="Florida"/>
    <n v="32216"/>
    <x v="0"/>
    <x v="248"/>
    <x v="1"/>
    <s v="Binders"/>
    <s v="Presstex Flexible Ring Binders"/>
    <x v="4376"/>
    <n v="0.25"/>
    <n v="1.0237499999999999"/>
  </r>
  <r>
    <n v="6599"/>
    <x v="3279"/>
    <x v="571"/>
    <d v="2015-06-12T00:00:00"/>
    <x v="1"/>
    <s v="SV-20785"/>
    <s v="Stewart Visinsky"/>
    <x v="0"/>
    <s v="United States"/>
    <s v="Jacksonville"/>
    <s v="Florida"/>
    <n v="32216"/>
    <x v="0"/>
    <x v="1413"/>
    <x v="1"/>
    <s v="Paper"/>
    <s v="Xerox 1944"/>
    <x v="4377"/>
    <n v="0.25"/>
    <n v="46.512"/>
  </r>
  <r>
    <n v="6600"/>
    <x v="3280"/>
    <x v="266"/>
    <d v="2015-12-07T00:00:00"/>
    <x v="1"/>
    <s v="ON-18715"/>
    <s v="Odella Nelson"/>
    <x v="1"/>
    <s v="United States"/>
    <s v="Clinton"/>
    <s v="Maryland"/>
    <n v="20735"/>
    <x v="3"/>
    <x v="526"/>
    <x v="0"/>
    <s v="Furnishings"/>
    <s v="DAX Metal Frame, Desktop, Stepped-Edge"/>
    <x v="3224"/>
    <n v="0.4"/>
    <n v="36.431999999999995"/>
  </r>
  <r>
    <n v="6601"/>
    <x v="3280"/>
    <x v="266"/>
    <d v="2015-12-07T00:00:00"/>
    <x v="1"/>
    <s v="ON-18715"/>
    <s v="Odella Nelson"/>
    <x v="1"/>
    <s v="United States"/>
    <s v="Clinton"/>
    <s v="Maryland"/>
    <n v="20735"/>
    <x v="3"/>
    <x v="1438"/>
    <x v="1"/>
    <s v="Paper"/>
    <s v="Xerox 1942"/>
    <x v="674"/>
    <n v="0.4"/>
    <n v="88.091999999999999"/>
  </r>
  <r>
    <n v="6602"/>
    <x v="3280"/>
    <x v="266"/>
    <d v="2015-12-07T00:00:00"/>
    <x v="1"/>
    <s v="ON-18715"/>
    <s v="Odella Nelson"/>
    <x v="1"/>
    <s v="United States"/>
    <s v="Clinton"/>
    <s v="Maryland"/>
    <n v="20735"/>
    <x v="3"/>
    <x v="1144"/>
    <x v="0"/>
    <s v="Chairs"/>
    <s v="Global Stack Chair with Arms, Black"/>
    <x v="4378"/>
    <n v="0.25"/>
    <n v="179.88"/>
  </r>
  <r>
    <n v="6603"/>
    <x v="3280"/>
    <x v="266"/>
    <d v="2015-12-07T00:00:00"/>
    <x v="1"/>
    <s v="ON-18715"/>
    <s v="Odella Nelson"/>
    <x v="1"/>
    <s v="United States"/>
    <s v="Clinton"/>
    <s v="Maryland"/>
    <n v="20735"/>
    <x v="3"/>
    <x v="286"/>
    <x v="1"/>
    <s v="Labels"/>
    <s v="Avery 509"/>
    <x v="1189"/>
    <n v="0.4"/>
    <n v="9.395999999999999"/>
  </r>
  <r>
    <n v="6604"/>
    <x v="3281"/>
    <x v="46"/>
    <d v="2018-06-20T00:00:00"/>
    <x v="2"/>
    <s v="RA-19945"/>
    <s v="Ryan Akin"/>
    <x v="0"/>
    <s v="United States"/>
    <s v="Commerce City"/>
    <s v="Colorado"/>
    <n v="80022"/>
    <x v="1"/>
    <x v="886"/>
    <x v="1"/>
    <s v="Storage"/>
    <s v="Carina Media Storage Towers in Natural &amp; Black"/>
    <x v="1741"/>
    <n v="0.5"/>
    <n v="73.176000000000002"/>
  </r>
  <r>
    <n v="6605"/>
    <x v="3282"/>
    <x v="439"/>
    <d v="2017-05-31T00:00:00"/>
    <x v="1"/>
    <s v="SV-20785"/>
    <s v="Stewart Visinsky"/>
    <x v="0"/>
    <s v="United States"/>
    <s v="Santa Ana"/>
    <s v="California"/>
    <n v="92704"/>
    <x v="1"/>
    <x v="494"/>
    <x v="1"/>
    <s v="Fasteners"/>
    <s v="Alliance Big Bands Rubber Bands, 12/Pack"/>
    <x v="3949"/>
    <n v="0.4"/>
    <n v="3.5640000000000001"/>
  </r>
  <r>
    <n v="6606"/>
    <x v="3282"/>
    <x v="439"/>
    <d v="2017-05-31T00:00:00"/>
    <x v="1"/>
    <s v="SV-20785"/>
    <s v="Stewart Visinsky"/>
    <x v="0"/>
    <s v="United States"/>
    <s v="Santa Ana"/>
    <s v="California"/>
    <n v="92704"/>
    <x v="1"/>
    <x v="1004"/>
    <x v="1"/>
    <s v="Paper"/>
    <s v="Xerox 1946"/>
    <x v="1544"/>
    <n v="0.4"/>
    <n v="27.215999999999998"/>
  </r>
  <r>
    <n v="6607"/>
    <x v="3282"/>
    <x v="439"/>
    <d v="2017-05-31T00:00:00"/>
    <x v="1"/>
    <s v="SV-20785"/>
    <s v="Stewart Visinsky"/>
    <x v="0"/>
    <s v="United States"/>
    <s v="Santa Ana"/>
    <s v="California"/>
    <n v="92704"/>
    <x v="1"/>
    <x v="781"/>
    <x v="2"/>
    <s v="Phones"/>
    <s v="Cisco SPA508G"/>
    <x v="1972"/>
    <n v="0.4"/>
    <n v="126.7008"/>
  </r>
  <r>
    <n v="6608"/>
    <x v="3282"/>
    <x v="439"/>
    <d v="2017-05-31T00:00:00"/>
    <x v="1"/>
    <s v="SV-20785"/>
    <s v="Stewart Visinsky"/>
    <x v="0"/>
    <s v="United States"/>
    <s v="Santa Ana"/>
    <s v="California"/>
    <n v="92704"/>
    <x v="1"/>
    <x v="211"/>
    <x v="0"/>
    <s v="Chairs"/>
    <s v="Global Low Back Tilter Chair"/>
    <x v="4379"/>
    <n v="0.45"/>
    <n v="266.58720000000005"/>
  </r>
  <r>
    <n v="6609"/>
    <x v="3282"/>
    <x v="439"/>
    <d v="2017-05-31T00:00:00"/>
    <x v="1"/>
    <s v="SV-20785"/>
    <s v="Stewart Visinsky"/>
    <x v="0"/>
    <s v="United States"/>
    <s v="Santa Ana"/>
    <s v="California"/>
    <n v="92704"/>
    <x v="1"/>
    <x v="1520"/>
    <x v="2"/>
    <s v="Machines"/>
    <s v="Fellowes Powershred HS-440 4-Sheet High Security Shredder"/>
    <x v="4380"/>
    <n v="0.45"/>
    <n v="204.58680000000001"/>
  </r>
  <r>
    <n v="6610"/>
    <x v="3283"/>
    <x v="366"/>
    <d v="2016-03-10T00:00:00"/>
    <x v="3"/>
    <s v="KB-16585"/>
    <s v="Ken Black"/>
    <x v="1"/>
    <s v="United States"/>
    <s v="Clinton"/>
    <s v="Maryland"/>
    <n v="20735"/>
    <x v="3"/>
    <x v="328"/>
    <x v="1"/>
    <s v="Storage"/>
    <s v="Pizazz Global Quick File"/>
    <x v="4381"/>
    <n v="0.5"/>
    <n v="44.91"/>
  </r>
  <r>
    <n v="6611"/>
    <x v="3284"/>
    <x v="201"/>
    <d v="2017-10-22T00:00:00"/>
    <x v="2"/>
    <s v="AG-10495"/>
    <s v="Andrew Gjertsen"/>
    <x v="1"/>
    <s v="United States"/>
    <s v="Los Angeles"/>
    <s v="California"/>
    <n v="90049"/>
    <x v="1"/>
    <x v="1232"/>
    <x v="1"/>
    <s v="Binders"/>
    <s v="Fellowes Twister Kit, Gray/Clear, 3/pkg"/>
    <x v="1739"/>
    <n v="0.4"/>
    <n v="11.577599999999999"/>
  </r>
  <r>
    <n v="6612"/>
    <x v="3285"/>
    <x v="1122"/>
    <d v="2016-04-28T00:00:00"/>
    <x v="1"/>
    <s v="JK-16090"/>
    <s v="Juliana Krohn"/>
    <x v="0"/>
    <s v="United States"/>
    <s v="Louisville"/>
    <s v="Kentucky"/>
    <n v="40214"/>
    <x v="0"/>
    <x v="268"/>
    <x v="0"/>
    <s v="Chairs"/>
    <s v="Global Deluxe Office Fabric Chairs"/>
    <x v="2771"/>
    <n v="0.15000000000000002"/>
    <n v="163.166"/>
  </r>
  <r>
    <n v="6613"/>
    <x v="3285"/>
    <x v="1122"/>
    <d v="2016-04-28T00:00:00"/>
    <x v="1"/>
    <s v="JK-16090"/>
    <s v="Juliana Krohn"/>
    <x v="0"/>
    <s v="United States"/>
    <s v="Louisville"/>
    <s v="Kentucky"/>
    <n v="40214"/>
    <x v="0"/>
    <x v="20"/>
    <x v="1"/>
    <s v="Binders"/>
    <s v="Wilson Jones Hanging View Binder, White, 1"/>
    <x v="3895"/>
    <n v="0.25"/>
    <n v="15.975000000000001"/>
  </r>
  <r>
    <n v="6614"/>
    <x v="3285"/>
    <x v="1122"/>
    <d v="2016-04-28T00:00:00"/>
    <x v="1"/>
    <s v="JK-16090"/>
    <s v="Juliana Krohn"/>
    <x v="0"/>
    <s v="United States"/>
    <s v="Louisville"/>
    <s v="Kentucky"/>
    <n v="40214"/>
    <x v="0"/>
    <x v="539"/>
    <x v="2"/>
    <s v="Phones"/>
    <s v="Jabra SPEAK 410"/>
    <x v="4382"/>
    <n v="0.25"/>
    <n v="352.46249999999998"/>
  </r>
  <r>
    <n v="6615"/>
    <x v="3285"/>
    <x v="1122"/>
    <d v="2016-04-28T00:00:00"/>
    <x v="1"/>
    <s v="JK-16090"/>
    <s v="Juliana Krohn"/>
    <x v="0"/>
    <s v="United States"/>
    <s v="Louisville"/>
    <s v="Kentucky"/>
    <n v="40214"/>
    <x v="0"/>
    <x v="583"/>
    <x v="0"/>
    <s v="Furnishings"/>
    <s v="Tenex The Solids Textured Chair Mats"/>
    <x v="660"/>
    <n v="0.25"/>
    <n v="157.41"/>
  </r>
  <r>
    <n v="6616"/>
    <x v="3286"/>
    <x v="26"/>
    <d v="2017-06-19T00:00:00"/>
    <x v="2"/>
    <s v="MV-18190"/>
    <s v="Mike Vittorini"/>
    <x v="0"/>
    <s v="United States"/>
    <s v="Los Angeles"/>
    <s v="California"/>
    <n v="90045"/>
    <x v="1"/>
    <x v="1601"/>
    <x v="0"/>
    <s v="Bookcases"/>
    <s v="Bush Heritage Pine Collection 5-Shelf Bookcase, Albany Pine Finish, *Special Order"/>
    <x v="4025"/>
    <n v="0.5"/>
    <n v="119.833"/>
  </r>
  <r>
    <n v="6617"/>
    <x v="3286"/>
    <x v="26"/>
    <d v="2017-06-19T00:00:00"/>
    <x v="2"/>
    <s v="MV-18190"/>
    <s v="Mike Vittorini"/>
    <x v="0"/>
    <s v="United States"/>
    <s v="Los Angeles"/>
    <s v="California"/>
    <n v="90045"/>
    <x v="1"/>
    <x v="1345"/>
    <x v="1"/>
    <s v="Labels"/>
    <s v="Avery 496"/>
    <x v="3795"/>
    <n v="0.4"/>
    <n v="13.5"/>
  </r>
  <r>
    <n v="6618"/>
    <x v="3286"/>
    <x v="26"/>
    <d v="2017-06-19T00:00:00"/>
    <x v="2"/>
    <s v="MV-18190"/>
    <s v="Mike Vittorini"/>
    <x v="0"/>
    <s v="United States"/>
    <s v="Los Angeles"/>
    <s v="California"/>
    <n v="90045"/>
    <x v="1"/>
    <x v="1766"/>
    <x v="1"/>
    <s v="Paper"/>
    <s v="Xerox 1914"/>
    <x v="1523"/>
    <n v="0.4"/>
    <n v="131.904"/>
  </r>
  <r>
    <n v="6619"/>
    <x v="3287"/>
    <x v="1123"/>
    <d v="2018-01-18T00:00:00"/>
    <x v="0"/>
    <s v="CP-12085"/>
    <s v="Cathy Prescott"/>
    <x v="1"/>
    <s v="United States"/>
    <s v="Springfield"/>
    <s v="Missouri"/>
    <n v="65807"/>
    <x v="2"/>
    <x v="1347"/>
    <x v="1"/>
    <s v="Paper"/>
    <s v="Xerox 23"/>
    <x v="56"/>
    <n v="0.3"/>
    <n v="22.679999999999996"/>
  </r>
  <r>
    <n v="6620"/>
    <x v="3287"/>
    <x v="1123"/>
    <d v="2018-01-18T00:00:00"/>
    <x v="0"/>
    <s v="CP-12085"/>
    <s v="Cathy Prescott"/>
    <x v="1"/>
    <s v="United States"/>
    <s v="Springfield"/>
    <s v="Missouri"/>
    <n v="65807"/>
    <x v="2"/>
    <x v="1753"/>
    <x v="1"/>
    <s v="Art"/>
    <s v="Hunt Boston Vacuum Mount KS Pencil Sharpener"/>
    <x v="4383"/>
    <n v="0.35"/>
    <n v="136.46100000000001"/>
  </r>
  <r>
    <n v="6621"/>
    <x v="3287"/>
    <x v="1123"/>
    <d v="2018-01-18T00:00:00"/>
    <x v="0"/>
    <s v="CP-12085"/>
    <s v="Cathy Prescott"/>
    <x v="1"/>
    <s v="United States"/>
    <s v="Springfield"/>
    <s v="Missouri"/>
    <n v="65807"/>
    <x v="2"/>
    <x v="465"/>
    <x v="1"/>
    <s v="Supplies"/>
    <s v="Martin Yale Chadless Opener Electric Letter Opener"/>
    <x v="2576"/>
    <n v="0.35"/>
    <n v="2706.6325000000002"/>
  </r>
  <r>
    <n v="6622"/>
    <x v="3287"/>
    <x v="1123"/>
    <d v="2018-01-18T00:00:00"/>
    <x v="0"/>
    <s v="CP-12085"/>
    <s v="Cathy Prescott"/>
    <x v="1"/>
    <s v="United States"/>
    <s v="Springfield"/>
    <s v="Missouri"/>
    <n v="65807"/>
    <x v="2"/>
    <x v="1544"/>
    <x v="0"/>
    <s v="Bookcases"/>
    <s v="Hon Metal Bookcases, Black"/>
    <x v="3609"/>
    <n v="0.4"/>
    <n v="127.764"/>
  </r>
  <r>
    <n v="6623"/>
    <x v="3288"/>
    <x v="1124"/>
    <d v="2015-09-09T00:00:00"/>
    <x v="2"/>
    <s v="VP-21760"/>
    <s v="Victoria Pisteka"/>
    <x v="1"/>
    <s v="United States"/>
    <s v="San Francisco"/>
    <s v="California"/>
    <n v="94109"/>
    <x v="1"/>
    <x v="5"/>
    <x v="0"/>
    <s v="Furnishings"/>
    <s v="Eldon Expressions Wood and Plastic Desk Accessories, Cherry Wood"/>
    <x v="3623"/>
    <n v="0.4"/>
    <n v="25.128"/>
  </r>
  <r>
    <n v="6624"/>
    <x v="3288"/>
    <x v="1124"/>
    <d v="2015-09-09T00:00:00"/>
    <x v="2"/>
    <s v="VP-21760"/>
    <s v="Victoria Pisteka"/>
    <x v="1"/>
    <s v="United States"/>
    <s v="San Francisco"/>
    <s v="California"/>
    <n v="94109"/>
    <x v="1"/>
    <x v="573"/>
    <x v="1"/>
    <s v="Labels"/>
    <s v="Avery 516"/>
    <x v="2003"/>
    <n v="0.4"/>
    <n v="35.087999999999994"/>
  </r>
  <r>
    <n v="6625"/>
    <x v="3289"/>
    <x v="1125"/>
    <d v="2016-01-23T00:00:00"/>
    <x v="1"/>
    <s v="PM-18940"/>
    <s v="Paul MacIntyre"/>
    <x v="0"/>
    <s v="United States"/>
    <s v="Texas City"/>
    <s v="Texas"/>
    <n v="77590"/>
    <x v="2"/>
    <x v="1213"/>
    <x v="0"/>
    <s v="Tables"/>
    <s v="Bevis Round Conference Table Top &amp; Single Column Base"/>
    <x v="4384"/>
    <n v="0.35"/>
    <n v="66.584699999999998"/>
  </r>
  <r>
    <n v="6626"/>
    <x v="3289"/>
    <x v="1125"/>
    <d v="2016-01-23T00:00:00"/>
    <x v="1"/>
    <s v="PM-18940"/>
    <s v="Paul MacIntyre"/>
    <x v="0"/>
    <s v="United States"/>
    <s v="Texas City"/>
    <s v="Texas"/>
    <n v="77590"/>
    <x v="2"/>
    <x v="1459"/>
    <x v="0"/>
    <s v="Chairs"/>
    <s v="Harbour Creations 67200 Series Stacking Chairs"/>
    <x v="4385"/>
    <n v="0.35"/>
    <n v="129.54760000000002"/>
  </r>
  <r>
    <n v="6627"/>
    <x v="3290"/>
    <x v="637"/>
    <d v="2015-12-21T00:00:00"/>
    <x v="1"/>
    <s v="TB-21400"/>
    <s v="Tom Boeckenhauer"/>
    <x v="0"/>
    <s v="United States"/>
    <s v="New York City"/>
    <s v="New York"/>
    <n v="10024"/>
    <x v="3"/>
    <x v="1629"/>
    <x v="2"/>
    <s v="Machines"/>
    <s v="HP Designjet T520 Inkjet Large Format Printer - 24 Color"/>
    <x v="4386"/>
    <n v="0.25"/>
    <n v="5249.97"/>
  </r>
  <r>
    <n v="6628"/>
    <x v="3291"/>
    <x v="235"/>
    <d v="2015-05-27T00:00:00"/>
    <x v="1"/>
    <s v="EH-13990"/>
    <s v="Erica Hackney"/>
    <x v="0"/>
    <s v="United States"/>
    <s v="Bellevue"/>
    <s v="Washington"/>
    <n v="98006"/>
    <x v="1"/>
    <x v="89"/>
    <x v="1"/>
    <s v="Paper"/>
    <s v="Xerox 1999"/>
    <x v="91"/>
    <n v="0.4"/>
    <n v="7.7759999999999998"/>
  </r>
  <r>
    <n v="6629"/>
    <x v="3292"/>
    <x v="444"/>
    <d v="2016-09-22T00:00:00"/>
    <x v="0"/>
    <s v="GW-14605"/>
    <s v="Giulietta Weimer"/>
    <x v="0"/>
    <s v="United States"/>
    <s v="New York City"/>
    <s v="New York"/>
    <n v="10024"/>
    <x v="3"/>
    <x v="222"/>
    <x v="2"/>
    <s v="Phones"/>
    <s v="PureGear Roll-On Screen Protector"/>
    <x v="4331"/>
    <n v="0.4"/>
    <n v="167.916"/>
  </r>
  <r>
    <n v="6630"/>
    <x v="3293"/>
    <x v="653"/>
    <d v="2016-10-06T00:00:00"/>
    <x v="1"/>
    <s v="NP-18685"/>
    <s v="Nora Pelletier"/>
    <x v="2"/>
    <s v="United States"/>
    <s v="Wilson"/>
    <s v="North Carolina"/>
    <n v="27893"/>
    <x v="0"/>
    <x v="1181"/>
    <x v="1"/>
    <s v="Binders"/>
    <s v="Pressboard Hanging Data Binders for Unburst Sheets"/>
    <x v="1552"/>
    <n v="0.25"/>
    <n v="5.5350000000000001"/>
  </r>
  <r>
    <n v="6631"/>
    <x v="3294"/>
    <x v="591"/>
    <d v="2017-12-30T00:00:00"/>
    <x v="1"/>
    <s v="JE-15715"/>
    <s v="Joe Elijah"/>
    <x v="0"/>
    <s v="United States"/>
    <s v="Seattle"/>
    <s v="Washington"/>
    <n v="98115"/>
    <x v="1"/>
    <x v="1003"/>
    <x v="0"/>
    <s v="Chairs"/>
    <s v="Global Executive Mid-Back Managers Chair"/>
    <x v="324"/>
    <n v="0.45"/>
    <n v="384.09360000000004"/>
  </r>
  <r>
    <n v="6632"/>
    <x v="3294"/>
    <x v="591"/>
    <d v="2017-12-30T00:00:00"/>
    <x v="1"/>
    <s v="JE-15715"/>
    <s v="Joe Elijah"/>
    <x v="0"/>
    <s v="United States"/>
    <s v="Seattle"/>
    <s v="Washington"/>
    <n v="98115"/>
    <x v="1"/>
    <x v="1110"/>
    <x v="0"/>
    <s v="Tables"/>
    <s v="SAFCO PlanMaster Heigh-Adjustable Drafting Table Base, 43w x 30d x 30-37h, Black"/>
    <x v="4387"/>
    <n v="0.45"/>
    <n v="960.98750000000007"/>
  </r>
  <r>
    <n v="6633"/>
    <x v="3295"/>
    <x v="715"/>
    <d v="2017-05-08T00:00:00"/>
    <x v="0"/>
    <s v="BE-11455"/>
    <s v="Brad Eason"/>
    <x v="2"/>
    <s v="United States"/>
    <s v="Springfield"/>
    <s v="Missouri"/>
    <n v="65807"/>
    <x v="2"/>
    <x v="1309"/>
    <x v="1"/>
    <s v="Appliances"/>
    <s v="Belkin 5 Outlet SurgeMaster Power Centers"/>
    <x v="4388"/>
    <n v="0.3"/>
    <n v="38.135999999999996"/>
  </r>
  <r>
    <n v="6634"/>
    <x v="3296"/>
    <x v="1057"/>
    <d v="2017-10-24T00:00:00"/>
    <x v="3"/>
    <s v="SS-20590"/>
    <s v="Sonia Sunley"/>
    <x v="0"/>
    <s v="United States"/>
    <s v="San Francisco"/>
    <s v="California"/>
    <n v="94109"/>
    <x v="1"/>
    <x v="651"/>
    <x v="2"/>
    <s v="Accessories"/>
    <s v="Razer Tiamat Over Ear 7.1 Surround Sound PC Gaming Headset"/>
    <x v="4389"/>
    <n v="0.45"/>
    <n v="109.99450000000002"/>
  </r>
  <r>
    <n v="6635"/>
    <x v="3297"/>
    <x v="636"/>
    <d v="2018-05-06T00:00:00"/>
    <x v="3"/>
    <s v="MB-18085"/>
    <s v="Mick Brown"/>
    <x v="0"/>
    <s v="United States"/>
    <s v="Charlotte"/>
    <s v="North Carolina"/>
    <n v="28205"/>
    <x v="0"/>
    <x v="350"/>
    <x v="1"/>
    <s v="Binders"/>
    <s v="Wilson Jones Century Plastic Molded Ring Binders"/>
    <x v="4390"/>
    <n v="0.25"/>
    <n v="51.405749999999998"/>
  </r>
  <r>
    <n v="6636"/>
    <x v="3297"/>
    <x v="636"/>
    <d v="2018-05-06T00:00:00"/>
    <x v="3"/>
    <s v="MB-18085"/>
    <s v="Mick Brown"/>
    <x v="0"/>
    <s v="United States"/>
    <s v="Charlotte"/>
    <s v="North Carolina"/>
    <n v="28205"/>
    <x v="0"/>
    <x v="34"/>
    <x v="2"/>
    <s v="Phones"/>
    <s v="GE 30524EE4"/>
    <x v="2483"/>
    <n v="0.25"/>
    <n v="470.37599999999998"/>
  </r>
  <r>
    <n v="6637"/>
    <x v="3297"/>
    <x v="636"/>
    <d v="2018-05-06T00:00:00"/>
    <x v="3"/>
    <s v="MB-18085"/>
    <s v="Mick Brown"/>
    <x v="0"/>
    <s v="United States"/>
    <s v="Charlotte"/>
    <s v="North Carolina"/>
    <n v="28205"/>
    <x v="0"/>
    <x v="580"/>
    <x v="1"/>
    <s v="Labels"/>
    <s v="Avery 4027 File Folder Labels for Dot Matrix Printers, 5000 Labels per Box, White"/>
    <x v="1164"/>
    <n v="0.25"/>
    <n v="91.59"/>
  </r>
  <r>
    <n v="6638"/>
    <x v="3298"/>
    <x v="344"/>
    <d v="2018-11-30T00:00:00"/>
    <x v="0"/>
    <s v="RP-19390"/>
    <s v="Resi Pölking"/>
    <x v="0"/>
    <s v="United States"/>
    <s v="New York City"/>
    <s v="New York"/>
    <n v="10011"/>
    <x v="3"/>
    <x v="372"/>
    <x v="1"/>
    <s v="Art"/>
    <s v="American Pencil"/>
    <x v="4391"/>
    <n v="0.25"/>
    <n v="5.2424999999999997"/>
  </r>
  <r>
    <n v="6639"/>
    <x v="3298"/>
    <x v="344"/>
    <d v="2018-11-30T00:00:00"/>
    <x v="0"/>
    <s v="RP-19390"/>
    <s v="Resi Pölking"/>
    <x v="0"/>
    <s v="United States"/>
    <s v="New York City"/>
    <s v="New York"/>
    <n v="10011"/>
    <x v="3"/>
    <x v="1403"/>
    <x v="1"/>
    <s v="Binders"/>
    <s v="Avery Flip-Chart Easel Binder, Black"/>
    <x v="584"/>
    <n v="0.4"/>
    <n v="64.454400000000007"/>
  </r>
  <r>
    <n v="6640"/>
    <x v="3299"/>
    <x v="656"/>
    <d v="2015-11-02T00:00:00"/>
    <x v="0"/>
    <s v="AJ-10780"/>
    <s v="Anthony Jacobs"/>
    <x v="1"/>
    <s v="United States"/>
    <s v="Lorain"/>
    <s v="Ohio"/>
    <n v="44052"/>
    <x v="3"/>
    <x v="1234"/>
    <x v="0"/>
    <s v="Tables"/>
    <s v="Hon 94000 Series Round Tables"/>
    <x v="2702"/>
    <n v="0.25"/>
    <n v="1066.248"/>
  </r>
  <r>
    <n v="6641"/>
    <x v="3300"/>
    <x v="485"/>
    <d v="2018-08-09T00:00:00"/>
    <x v="1"/>
    <s v="PO-18865"/>
    <s v="Patrick O Donnel"/>
    <x v="0"/>
    <s v="United States"/>
    <s v="Indianapolis"/>
    <s v="Indiana"/>
    <n v="46203"/>
    <x v="2"/>
    <x v="542"/>
    <x v="1"/>
    <s v="Binders"/>
    <s v="Premium Transparent Presentation Covers by GBC"/>
    <x v="4392"/>
    <n v="0.3"/>
    <n v="88.115999999999985"/>
  </r>
  <r>
    <n v="6642"/>
    <x v="3300"/>
    <x v="485"/>
    <d v="2018-08-09T00:00:00"/>
    <x v="1"/>
    <s v="PO-18865"/>
    <s v="Patrick O Donnel"/>
    <x v="0"/>
    <s v="United States"/>
    <s v="Indianapolis"/>
    <s v="Indiana"/>
    <n v="46203"/>
    <x v="2"/>
    <x v="685"/>
    <x v="2"/>
    <s v="Accessories"/>
    <s v="Logitech MX Performance Wireless Mouse"/>
    <x v="4393"/>
    <n v="0.35"/>
    <n v="51.856999999999999"/>
  </r>
  <r>
    <n v="6643"/>
    <x v="3300"/>
    <x v="485"/>
    <d v="2018-08-09T00:00:00"/>
    <x v="1"/>
    <s v="PO-18865"/>
    <s v="Patrick O Donnel"/>
    <x v="0"/>
    <s v="United States"/>
    <s v="Indianapolis"/>
    <s v="Indiana"/>
    <n v="46203"/>
    <x v="2"/>
    <x v="1760"/>
    <x v="1"/>
    <s v="Labels"/>
    <s v="Avery 475"/>
    <x v="4394"/>
    <n v="0.3"/>
    <n v="93.239999999999981"/>
  </r>
  <r>
    <n v="6644"/>
    <x v="3301"/>
    <x v="544"/>
    <d v="2016-08-16T00:00:00"/>
    <x v="1"/>
    <s v="WB-21850"/>
    <s v="William Brown"/>
    <x v="0"/>
    <s v="United States"/>
    <s v="Redmond"/>
    <s v="Oregon"/>
    <n v="97756"/>
    <x v="1"/>
    <x v="819"/>
    <x v="2"/>
    <s v="Phones"/>
    <s v="AT&amp;T 1080 Corded phone"/>
    <x v="2269"/>
    <n v="0.4"/>
    <n v="263.02080000000001"/>
  </r>
  <r>
    <n v="6645"/>
    <x v="3301"/>
    <x v="544"/>
    <d v="2016-08-16T00:00:00"/>
    <x v="1"/>
    <s v="WB-21850"/>
    <s v="William Brown"/>
    <x v="0"/>
    <s v="United States"/>
    <s v="Redmond"/>
    <s v="Oregon"/>
    <n v="97756"/>
    <x v="1"/>
    <x v="771"/>
    <x v="2"/>
    <s v="Phones"/>
    <s v="OtterBox Commuter Series Case - Samsung Galaxy S4"/>
    <x v="4395"/>
    <n v="0.4"/>
    <n v="83.966399999999993"/>
  </r>
  <r>
    <n v="6646"/>
    <x v="3301"/>
    <x v="544"/>
    <d v="2016-08-16T00:00:00"/>
    <x v="1"/>
    <s v="WB-21850"/>
    <s v="William Brown"/>
    <x v="0"/>
    <s v="United States"/>
    <s v="Redmond"/>
    <s v="Oregon"/>
    <n v="97756"/>
    <x v="1"/>
    <x v="586"/>
    <x v="1"/>
    <s v="Appliances"/>
    <s v="Fellowes 8 Outlet Superior Workstation Surge Protector"/>
    <x v="4396"/>
    <n v="0.4"/>
    <n v="80.083200000000005"/>
  </r>
  <r>
    <n v="6647"/>
    <x v="3302"/>
    <x v="272"/>
    <d v="2017-12-21T00:00:00"/>
    <x v="1"/>
    <s v="MP-18175"/>
    <s v="Mike Pelletier"/>
    <x v="2"/>
    <s v="United States"/>
    <s v="Springfield"/>
    <s v="Oregon"/>
    <n v="97477"/>
    <x v="1"/>
    <x v="215"/>
    <x v="0"/>
    <s v="Tables"/>
    <s v="Bretford Rectangular Conference Table Tops"/>
    <x v="4397"/>
    <n v="0.45"/>
    <n v="310.30725000000007"/>
  </r>
  <r>
    <n v="6648"/>
    <x v="3302"/>
    <x v="272"/>
    <d v="2017-12-21T00:00:00"/>
    <x v="1"/>
    <s v="MP-18175"/>
    <s v="Mike Pelletier"/>
    <x v="2"/>
    <s v="United States"/>
    <s v="Springfield"/>
    <s v="Oregon"/>
    <n v="97477"/>
    <x v="1"/>
    <x v="1309"/>
    <x v="1"/>
    <s v="Appliances"/>
    <s v="Belkin 5 Outlet SurgeMaster Power Centers"/>
    <x v="2734"/>
    <n v="0.4"/>
    <n v="52.300800000000002"/>
  </r>
  <r>
    <n v="6649"/>
    <x v="3303"/>
    <x v="565"/>
    <d v="2018-09-11T00:00:00"/>
    <x v="2"/>
    <s v="BF-11020"/>
    <s v="Barry Französisch"/>
    <x v="1"/>
    <s v="United States"/>
    <s v="Arlington"/>
    <s v="Texas"/>
    <n v="76017"/>
    <x v="2"/>
    <x v="471"/>
    <x v="1"/>
    <s v="Binders"/>
    <s v="Premier Elliptical Ring Binder, Black"/>
    <x v="507"/>
    <n v="0.3"/>
    <n v="29.831199999999999"/>
  </r>
  <r>
    <n v="6650"/>
    <x v="3303"/>
    <x v="565"/>
    <d v="2018-09-11T00:00:00"/>
    <x v="2"/>
    <s v="BF-11020"/>
    <s v="Barry Französisch"/>
    <x v="1"/>
    <s v="United States"/>
    <s v="Arlington"/>
    <s v="Texas"/>
    <n v="76017"/>
    <x v="2"/>
    <x v="1687"/>
    <x v="2"/>
    <s v="Copiers"/>
    <s v="Canon PC-428 Personal Copier"/>
    <x v="4398"/>
    <n v="0.4"/>
    <n v="191.99039999999999"/>
  </r>
  <r>
    <n v="6651"/>
    <x v="3303"/>
    <x v="565"/>
    <d v="2018-09-11T00:00:00"/>
    <x v="2"/>
    <s v="BF-11020"/>
    <s v="Barry Französisch"/>
    <x v="1"/>
    <s v="United States"/>
    <s v="Arlington"/>
    <s v="Texas"/>
    <n v="76017"/>
    <x v="2"/>
    <x v="271"/>
    <x v="1"/>
    <s v="Fasteners"/>
    <s v="Vinyl Coated Wire Paper Clips in Organizer Box, 800/Box"/>
    <x v="1931"/>
    <n v="0.3"/>
    <n v="32.143999999999998"/>
  </r>
  <r>
    <n v="6652"/>
    <x v="3303"/>
    <x v="565"/>
    <d v="2018-09-11T00:00:00"/>
    <x v="2"/>
    <s v="BF-11020"/>
    <s v="Barry Französisch"/>
    <x v="1"/>
    <s v="United States"/>
    <s v="Arlington"/>
    <s v="Texas"/>
    <n v="76017"/>
    <x v="2"/>
    <x v="750"/>
    <x v="0"/>
    <s v="Furnishings"/>
    <s v="DAX Black Cherry Wood-Tone Poster Frame"/>
    <x v="4399"/>
    <n v="0.3"/>
    <n v="14.828799999999999"/>
  </r>
  <r>
    <n v="6653"/>
    <x v="3303"/>
    <x v="565"/>
    <d v="2018-09-11T00:00:00"/>
    <x v="2"/>
    <s v="BF-11020"/>
    <s v="Barry Französisch"/>
    <x v="1"/>
    <s v="United States"/>
    <s v="Arlington"/>
    <s v="Texas"/>
    <n v="76017"/>
    <x v="2"/>
    <x v="180"/>
    <x v="1"/>
    <s v="Paper"/>
    <s v="Xerox 205"/>
    <x v="557"/>
    <n v="0.3"/>
    <n v="14.5152"/>
  </r>
  <r>
    <n v="6654"/>
    <x v="3303"/>
    <x v="565"/>
    <d v="2018-09-11T00:00:00"/>
    <x v="2"/>
    <s v="BF-11020"/>
    <s v="Barry Französisch"/>
    <x v="1"/>
    <s v="United States"/>
    <s v="Arlington"/>
    <s v="Texas"/>
    <n v="76017"/>
    <x v="2"/>
    <x v="1534"/>
    <x v="0"/>
    <s v="Chairs"/>
    <s v="Global Armless Task Chair, Royal Blue"/>
    <x v="4400"/>
    <n v="0.35"/>
    <n v="138.7295"/>
  </r>
  <r>
    <n v="6655"/>
    <x v="3304"/>
    <x v="297"/>
    <d v="2018-02-27T00:00:00"/>
    <x v="1"/>
    <s v="KM-16375"/>
    <s v="Katherine Murray"/>
    <x v="2"/>
    <s v="United States"/>
    <s v="Gilbert"/>
    <s v="Arizona"/>
    <n v="85234"/>
    <x v="1"/>
    <x v="872"/>
    <x v="2"/>
    <s v="Phones"/>
    <s v="Toshiba IPT2010-SD IP Telephone"/>
    <x v="3720"/>
    <n v="0.4"/>
    <n v="200.1456"/>
  </r>
  <r>
    <n v="6656"/>
    <x v="3304"/>
    <x v="297"/>
    <d v="2018-02-27T00:00:00"/>
    <x v="1"/>
    <s v="KM-16375"/>
    <s v="Katherine Murray"/>
    <x v="2"/>
    <s v="United States"/>
    <s v="Gilbert"/>
    <s v="Arizona"/>
    <n v="85234"/>
    <x v="1"/>
    <x v="1227"/>
    <x v="2"/>
    <s v="Accessories"/>
    <s v="Microsoft Wireless Mobile Mouse 4000"/>
    <x v="4401"/>
    <n v="0.45"/>
    <n v="17.595600000000001"/>
  </r>
  <r>
    <n v="6657"/>
    <x v="3304"/>
    <x v="297"/>
    <d v="2018-02-27T00:00:00"/>
    <x v="1"/>
    <s v="KM-16375"/>
    <s v="Katherine Murray"/>
    <x v="2"/>
    <s v="United States"/>
    <s v="Gilbert"/>
    <s v="Arizona"/>
    <n v="85234"/>
    <x v="1"/>
    <x v="911"/>
    <x v="1"/>
    <s v="Storage"/>
    <s v="Fellowes Bankers Box Stor/Drawer Steel Plus"/>
    <x v="4194"/>
    <n v="0.5"/>
    <n v="25.584"/>
  </r>
  <r>
    <n v="6658"/>
    <x v="3304"/>
    <x v="297"/>
    <d v="2018-02-27T00:00:00"/>
    <x v="1"/>
    <s v="KM-16375"/>
    <s v="Katherine Murray"/>
    <x v="2"/>
    <s v="United States"/>
    <s v="Gilbert"/>
    <s v="Arizona"/>
    <n v="85234"/>
    <x v="1"/>
    <x v="1510"/>
    <x v="1"/>
    <s v="Envelopes"/>
    <s v="Letter or Legal Size Expandable Poly String Tie Envelopes"/>
    <x v="2945"/>
    <n v="0.4"/>
    <n v="6.3840000000000003"/>
  </r>
  <r>
    <n v="6659"/>
    <x v="3304"/>
    <x v="297"/>
    <d v="2018-02-27T00:00:00"/>
    <x v="1"/>
    <s v="KM-16375"/>
    <s v="Katherine Murray"/>
    <x v="2"/>
    <s v="United States"/>
    <s v="Gilbert"/>
    <s v="Arizona"/>
    <n v="85234"/>
    <x v="1"/>
    <x v="592"/>
    <x v="0"/>
    <s v="Furnishings"/>
    <s v="Howard Miller 13 Diameter Pewter Finish Round Wall Clock"/>
    <x v="4402"/>
    <n v="0.4"/>
    <n v="41.222399999999993"/>
  </r>
  <r>
    <n v="6660"/>
    <x v="3304"/>
    <x v="297"/>
    <d v="2018-02-27T00:00:00"/>
    <x v="1"/>
    <s v="KM-16375"/>
    <s v="Katherine Murray"/>
    <x v="2"/>
    <s v="United States"/>
    <s v="Gilbert"/>
    <s v="Arizona"/>
    <n v="85234"/>
    <x v="1"/>
    <x v="977"/>
    <x v="0"/>
    <s v="Tables"/>
    <s v="KI Adjustable-Height Table"/>
    <x v="4403"/>
    <n v="0.45"/>
    <n v="212.80050000000003"/>
  </r>
  <r>
    <n v="6661"/>
    <x v="3305"/>
    <x v="816"/>
    <d v="2016-08-10T00:00:00"/>
    <x v="0"/>
    <s v="DB-13405"/>
    <s v="Denny Blanton"/>
    <x v="0"/>
    <s v="United States"/>
    <s v="Lawrence"/>
    <s v="Massachusetts"/>
    <n v="1841"/>
    <x v="3"/>
    <x v="1643"/>
    <x v="1"/>
    <s v="Art"/>
    <s v="Boston 1827 Commercial Additional Cutter, Drive Gear &amp; Gear Rack for 1606"/>
    <x v="4404"/>
    <n v="0.25"/>
    <n v="29.744999999999997"/>
  </r>
  <r>
    <n v="6662"/>
    <x v="3305"/>
    <x v="816"/>
    <d v="2016-08-10T00:00:00"/>
    <x v="0"/>
    <s v="DB-13405"/>
    <s v="Denny Blanton"/>
    <x v="0"/>
    <s v="United States"/>
    <s v="Lawrence"/>
    <s v="Massachusetts"/>
    <n v="1841"/>
    <x v="3"/>
    <x v="1051"/>
    <x v="1"/>
    <s v="Appliances"/>
    <s v="Conquest 14 Commercial Heavy-Duty Upright Vacuum, Collection System, Accessory Kit"/>
    <x v="1976"/>
    <n v="0.4"/>
    <n v="68.352000000000004"/>
  </r>
  <r>
    <n v="6663"/>
    <x v="3305"/>
    <x v="816"/>
    <d v="2016-08-10T00:00:00"/>
    <x v="0"/>
    <s v="DB-13405"/>
    <s v="Denny Blanton"/>
    <x v="0"/>
    <s v="United States"/>
    <s v="Lawrence"/>
    <s v="Massachusetts"/>
    <n v="1841"/>
    <x v="3"/>
    <x v="1242"/>
    <x v="1"/>
    <s v="Binders"/>
    <s v="GBC DocuBind P50 Personal Binding Machine"/>
    <x v="2456"/>
    <n v="0.4"/>
    <n v="268.71600000000001"/>
  </r>
  <r>
    <n v="6664"/>
    <x v="3306"/>
    <x v="40"/>
    <d v="2018-11-01T00:00:00"/>
    <x v="1"/>
    <s v="OT-18730"/>
    <s v="Olvera Toch"/>
    <x v="0"/>
    <s v="United States"/>
    <s v="Virginia Beach"/>
    <s v="Virginia"/>
    <n v="23464"/>
    <x v="0"/>
    <x v="719"/>
    <x v="0"/>
    <s v="Tables"/>
    <s v="Lesro Sheffield Collection Coffee Table, End Table, Center Table, Corner Table"/>
    <x v="4405"/>
    <n v="0.15000000000000002"/>
    <n v="303.32249999999999"/>
  </r>
  <r>
    <n v="6665"/>
    <x v="3306"/>
    <x v="40"/>
    <d v="2018-11-01T00:00:00"/>
    <x v="1"/>
    <s v="OT-18730"/>
    <s v="Olvera Toch"/>
    <x v="0"/>
    <s v="United States"/>
    <s v="Virginia Beach"/>
    <s v="Virginia"/>
    <n v="23464"/>
    <x v="0"/>
    <x v="842"/>
    <x v="1"/>
    <s v="Envelopes"/>
    <s v="Tyvek  Top-Opening Peel &amp; Seel  Envelopes, Gray"/>
    <x v="4406"/>
    <n v="0.25"/>
    <n v="188.685"/>
  </r>
  <r>
    <n v="6666"/>
    <x v="3307"/>
    <x v="216"/>
    <d v="2017-07-18T00:00:00"/>
    <x v="0"/>
    <s v="JS-15880"/>
    <s v="John Stevenson"/>
    <x v="0"/>
    <s v="United States"/>
    <s v="Irving"/>
    <s v="Texas"/>
    <n v="75061"/>
    <x v="2"/>
    <x v="1766"/>
    <x v="1"/>
    <s v="Paper"/>
    <s v="Xerox 1914"/>
    <x v="1523"/>
    <n v="0.3"/>
    <n v="153.88800000000001"/>
  </r>
  <r>
    <n v="6667"/>
    <x v="3308"/>
    <x v="605"/>
    <d v="2018-05-14T00:00:00"/>
    <x v="0"/>
    <s v="CA-12775"/>
    <s v="Cynthia Arntzen"/>
    <x v="0"/>
    <s v="United States"/>
    <s v="Vineland"/>
    <s v="New Jersey"/>
    <n v="8360"/>
    <x v="3"/>
    <x v="1685"/>
    <x v="0"/>
    <s v="Furnishings"/>
    <s v="DAX Cubicle Frames, 8-1/2 x 11"/>
    <x v="4407"/>
    <n v="0.4"/>
    <n v="25.71"/>
  </r>
  <r>
    <n v="6668"/>
    <x v="3308"/>
    <x v="605"/>
    <d v="2018-05-14T00:00:00"/>
    <x v="0"/>
    <s v="CA-12775"/>
    <s v="Cynthia Arntzen"/>
    <x v="0"/>
    <s v="United States"/>
    <s v="Vineland"/>
    <s v="New Jersey"/>
    <n v="8360"/>
    <x v="3"/>
    <x v="641"/>
    <x v="1"/>
    <s v="Labels"/>
    <s v="Smead Alpha-Z Color-Coded Second Alphabetical Labels and Starter Set"/>
    <x v="51"/>
    <n v="0.4"/>
    <n v="3.6959999999999997"/>
  </r>
  <r>
    <n v="6669"/>
    <x v="3308"/>
    <x v="605"/>
    <d v="2018-05-14T00:00:00"/>
    <x v="0"/>
    <s v="CA-12775"/>
    <s v="Cynthia Arntzen"/>
    <x v="0"/>
    <s v="United States"/>
    <s v="Vineland"/>
    <s v="New Jersey"/>
    <n v="8360"/>
    <x v="3"/>
    <x v="1768"/>
    <x v="1"/>
    <s v="Supplies"/>
    <s v="Acme Titanium Bonded Scissors"/>
    <x v="4408"/>
    <n v="0.25"/>
    <n v="12.75"/>
  </r>
  <r>
    <n v="6670"/>
    <x v="3308"/>
    <x v="605"/>
    <d v="2018-05-14T00:00:00"/>
    <x v="0"/>
    <s v="CA-12775"/>
    <s v="Cynthia Arntzen"/>
    <x v="0"/>
    <s v="United States"/>
    <s v="Vineland"/>
    <s v="New Jersey"/>
    <n v="8360"/>
    <x v="3"/>
    <x v="1563"/>
    <x v="2"/>
    <s v="Accessories"/>
    <s v="Maxell Pro 80 Minute CD-R, 10/Pack"/>
    <x v="4409"/>
    <n v="0.25"/>
    <n v="65.550000000000011"/>
  </r>
  <r>
    <n v="6671"/>
    <x v="3309"/>
    <x v="1126"/>
    <d v="2018-05-29T00:00:00"/>
    <x v="1"/>
    <s v="MH-18115"/>
    <s v="Mick Hernandez"/>
    <x v="2"/>
    <s v="United States"/>
    <s v="Columbus"/>
    <s v="Georgia"/>
    <n v="31907"/>
    <x v="0"/>
    <x v="528"/>
    <x v="1"/>
    <s v="Binders"/>
    <s v="Recycled Easel Ring Binders"/>
    <x v="3445"/>
    <n v="0.25"/>
    <n v="22.38"/>
  </r>
  <r>
    <n v="6672"/>
    <x v="3310"/>
    <x v="709"/>
    <d v="2015-08-27T00:00:00"/>
    <x v="0"/>
    <s v="RB-19645"/>
    <s v="Robert Barroso"/>
    <x v="1"/>
    <s v="United States"/>
    <s v="Los Angeles"/>
    <s v="California"/>
    <n v="90032"/>
    <x v="1"/>
    <x v="582"/>
    <x v="1"/>
    <s v="Binders"/>
    <s v="GBC Linen Binding Covers"/>
    <x v="1967"/>
    <n v="0.4"/>
    <n v="29.740799999999997"/>
  </r>
  <r>
    <n v="6673"/>
    <x v="3311"/>
    <x v="861"/>
    <d v="2016-09-16T00:00:00"/>
    <x v="1"/>
    <s v="SB-20290"/>
    <s v="Sean Braxton"/>
    <x v="1"/>
    <s v="United States"/>
    <s v="San Diego"/>
    <s v="California"/>
    <n v="92024"/>
    <x v="1"/>
    <x v="108"/>
    <x v="1"/>
    <s v="Art"/>
    <s v="Hunt PowerHouse Electric Pencil Sharpener, Blue"/>
    <x v="4410"/>
    <n v="0.45"/>
    <n v="146.22300000000001"/>
  </r>
  <r>
    <n v="6674"/>
    <x v="3312"/>
    <x v="577"/>
    <d v="2016-09-12T00:00:00"/>
    <x v="1"/>
    <s v="TW-21025"/>
    <s v="Tamara Willingham"/>
    <x v="2"/>
    <s v="United States"/>
    <s v="Charlottesville"/>
    <s v="Virginia"/>
    <n v="22901"/>
    <x v="0"/>
    <x v="1793"/>
    <x v="0"/>
    <s v="Furnishings"/>
    <s v="Tensor Brushed Steel Torchiere Floor Lamp"/>
    <x v="4411"/>
    <n v="0.25"/>
    <n v="50.97"/>
  </r>
  <r>
    <n v="6675"/>
    <x v="3313"/>
    <x v="82"/>
    <d v="2016-11-23T00:00:00"/>
    <x v="0"/>
    <s v="DL-13330"/>
    <s v="Denise Leinenbach"/>
    <x v="0"/>
    <s v="United States"/>
    <s v="Lawrence"/>
    <s v="Indiana"/>
    <n v="46226"/>
    <x v="2"/>
    <x v="853"/>
    <x v="1"/>
    <s v="Art"/>
    <s v="Crayola Anti Dust Chalk, 12/Pack"/>
    <x v="267"/>
    <n v="0.35"/>
    <n v="7.0979999999999999"/>
  </r>
  <r>
    <n v="6676"/>
    <x v="3313"/>
    <x v="82"/>
    <d v="2016-11-23T00:00:00"/>
    <x v="0"/>
    <s v="DL-13330"/>
    <s v="Denise Leinenbach"/>
    <x v="0"/>
    <s v="United States"/>
    <s v="Lawrence"/>
    <s v="Indiana"/>
    <n v="46226"/>
    <x v="2"/>
    <x v="1794"/>
    <x v="2"/>
    <s v="Machines"/>
    <s v="Ricoh - Ink Collector Unit for GX3000 Series Printers"/>
    <x v="4412"/>
    <n v="0.35"/>
    <n v="54.535000000000004"/>
  </r>
  <r>
    <n v="6677"/>
    <x v="3313"/>
    <x v="82"/>
    <d v="2016-11-23T00:00:00"/>
    <x v="0"/>
    <s v="DL-13330"/>
    <s v="Denise Leinenbach"/>
    <x v="0"/>
    <s v="United States"/>
    <s v="Lawrence"/>
    <s v="Indiana"/>
    <n v="46226"/>
    <x v="2"/>
    <x v="1683"/>
    <x v="1"/>
    <s v="Appliances"/>
    <s v="Hoover Replacement Belts For Soft Guard &amp; Commercial Ltweight Upright Vacs, 2/Pk"/>
    <x v="4413"/>
    <n v="0.3"/>
    <n v="13.824999999999999"/>
  </r>
  <r>
    <n v="6678"/>
    <x v="3313"/>
    <x v="82"/>
    <d v="2016-11-23T00:00:00"/>
    <x v="0"/>
    <s v="DL-13330"/>
    <s v="Denise Leinenbach"/>
    <x v="0"/>
    <s v="United States"/>
    <s v="Lawrence"/>
    <s v="Indiana"/>
    <n v="46226"/>
    <x v="2"/>
    <x v="1543"/>
    <x v="2"/>
    <s v="Accessories"/>
    <s v="Imation Bio 2GB USB Flash Drive Imation Corp"/>
    <x v="4414"/>
    <n v="0.35"/>
    <n v="255.80100000000002"/>
  </r>
  <r>
    <n v="6679"/>
    <x v="3314"/>
    <x v="982"/>
    <d v="2015-10-14T00:00:00"/>
    <x v="1"/>
    <s v="SD-20485"/>
    <s v="Shirley Daniels"/>
    <x v="2"/>
    <s v="United States"/>
    <s v="Phoenix"/>
    <s v="Arizona"/>
    <n v="85023"/>
    <x v="1"/>
    <x v="904"/>
    <x v="0"/>
    <s v="Furnishings"/>
    <s v="Westinghouse Clip-On Gooseneck Lamps"/>
    <x v="4415"/>
    <n v="0.4"/>
    <n v="28.123200000000001"/>
  </r>
  <r>
    <n v="6680"/>
    <x v="3315"/>
    <x v="264"/>
    <d v="2018-09-07T00:00:00"/>
    <x v="0"/>
    <s v="TB-21055"/>
    <s v="Ted Butterfield"/>
    <x v="0"/>
    <s v="United States"/>
    <s v="Meriden"/>
    <s v="Connecticut"/>
    <n v="6450"/>
    <x v="3"/>
    <x v="376"/>
    <x v="1"/>
    <s v="Storage"/>
    <s v="Crate-A-Files"/>
    <x v="2868"/>
    <n v="0.5"/>
    <n v="5.45"/>
  </r>
  <r>
    <n v="6681"/>
    <x v="3315"/>
    <x v="264"/>
    <d v="2018-09-07T00:00:00"/>
    <x v="0"/>
    <s v="TB-21055"/>
    <s v="Ted Butterfield"/>
    <x v="0"/>
    <s v="United States"/>
    <s v="Meriden"/>
    <s v="Connecticut"/>
    <n v="6450"/>
    <x v="3"/>
    <x v="368"/>
    <x v="1"/>
    <s v="Paper"/>
    <s v="Xerox 191"/>
    <x v="705"/>
    <n v="0.4"/>
    <n v="47.951999999999998"/>
  </r>
  <r>
    <n v="6682"/>
    <x v="3315"/>
    <x v="264"/>
    <d v="2018-09-07T00:00:00"/>
    <x v="0"/>
    <s v="TB-21055"/>
    <s v="Ted Butterfield"/>
    <x v="0"/>
    <s v="United States"/>
    <s v="Meriden"/>
    <s v="Connecticut"/>
    <n v="6450"/>
    <x v="3"/>
    <x v="1619"/>
    <x v="1"/>
    <s v="Paper"/>
    <s v="Xerox 1890"/>
    <x v="674"/>
    <n v="0.4"/>
    <n v="88.091999999999999"/>
  </r>
  <r>
    <n v="6683"/>
    <x v="3316"/>
    <x v="314"/>
    <d v="2018-01-02T00:00:00"/>
    <x v="2"/>
    <s v="DP-13390"/>
    <s v="Dennis Pardue"/>
    <x v="2"/>
    <s v="United States"/>
    <s v="Franklin"/>
    <s v="Wisconsin"/>
    <n v="53132"/>
    <x v="2"/>
    <x v="751"/>
    <x v="1"/>
    <s v="Binders"/>
    <s v="Wilson Jones Easy Flow II Sheet Lifters"/>
    <x v="4416"/>
    <n v="0.3"/>
    <n v="2.52"/>
  </r>
  <r>
    <n v="6684"/>
    <x v="3317"/>
    <x v="1127"/>
    <d v="2015-11-10T00:00:00"/>
    <x v="1"/>
    <s v="DE-13255"/>
    <s v="Deanra Eno"/>
    <x v="2"/>
    <s v="United States"/>
    <s v="Los Angeles"/>
    <s v="California"/>
    <n v="90008"/>
    <x v="1"/>
    <x v="1533"/>
    <x v="0"/>
    <s v="Furnishings"/>
    <s v="OIC Stacking Trays"/>
    <x v="130"/>
    <n v="0.4"/>
    <n v="12.023999999999999"/>
  </r>
  <r>
    <n v="6685"/>
    <x v="3318"/>
    <x v="997"/>
    <d v="2016-12-22T00:00:00"/>
    <x v="1"/>
    <s v="MC-18100"/>
    <s v="Mick Crebagga"/>
    <x v="0"/>
    <s v="United States"/>
    <s v="Bloomington"/>
    <s v="Illinois"/>
    <n v="61701"/>
    <x v="2"/>
    <x v="906"/>
    <x v="1"/>
    <s v="Storage"/>
    <s v="Tennsco Double-Tier Lockers"/>
    <x v="4417"/>
    <n v="0.4"/>
    <n v="108.00959999999999"/>
  </r>
  <r>
    <n v="6686"/>
    <x v="3318"/>
    <x v="997"/>
    <d v="2016-12-22T00:00:00"/>
    <x v="1"/>
    <s v="MC-18100"/>
    <s v="Mick Crebagga"/>
    <x v="0"/>
    <s v="United States"/>
    <s v="Bloomington"/>
    <s v="Illinois"/>
    <n v="61701"/>
    <x v="2"/>
    <x v="689"/>
    <x v="0"/>
    <s v="Furnishings"/>
    <s v="Howard Miller 11-1/2 Diameter Ridgewood Wall Clock"/>
    <x v="4418"/>
    <n v="0.3"/>
    <n v="29.086399999999998"/>
  </r>
  <r>
    <n v="6687"/>
    <x v="3318"/>
    <x v="997"/>
    <d v="2016-12-22T00:00:00"/>
    <x v="1"/>
    <s v="MC-18100"/>
    <s v="Mick Crebagga"/>
    <x v="0"/>
    <s v="United States"/>
    <s v="Bloomington"/>
    <s v="Illinois"/>
    <n v="61701"/>
    <x v="2"/>
    <x v="950"/>
    <x v="1"/>
    <s v="Art"/>
    <s v="Newell 35"/>
    <x v="1317"/>
    <n v="0.35"/>
    <n v="8.5280000000000005"/>
  </r>
  <r>
    <n v="6688"/>
    <x v="3319"/>
    <x v="263"/>
    <d v="2016-05-21T00:00:00"/>
    <x v="1"/>
    <s v="HG-15025"/>
    <s v="Hunter Glantz"/>
    <x v="0"/>
    <s v="United States"/>
    <s v="Los Angeles"/>
    <s v="California"/>
    <n v="90032"/>
    <x v="1"/>
    <x v="1362"/>
    <x v="1"/>
    <s v="Storage"/>
    <s v="Tennsco Snap-Together Open Shelving Units, Starter Sets and Add-On Units"/>
    <x v="2068"/>
    <n v="0.5"/>
    <n v="558.96"/>
  </r>
  <r>
    <n v="6689"/>
    <x v="3320"/>
    <x v="434"/>
    <d v="2018-03-15T00:00:00"/>
    <x v="0"/>
    <s v="CM-11815"/>
    <s v="Candace McMahon"/>
    <x v="1"/>
    <s v="United States"/>
    <s v="San Francisco"/>
    <s v="California"/>
    <n v="94109"/>
    <x v="1"/>
    <x v="1130"/>
    <x v="2"/>
    <s v="Accessories"/>
    <s v="Maxell LTO Ultrium - 800 GB"/>
    <x v="1359"/>
    <n v="0.45"/>
    <n v="61.578000000000003"/>
  </r>
  <r>
    <n v="6690"/>
    <x v="3321"/>
    <x v="574"/>
    <d v="2018-12-09T00:00:00"/>
    <x v="1"/>
    <s v="RP-19855"/>
    <s v="Roy Phan"/>
    <x v="1"/>
    <s v="United States"/>
    <s v="Houston"/>
    <s v="Texas"/>
    <n v="77095"/>
    <x v="2"/>
    <x v="1279"/>
    <x v="1"/>
    <s v="Art"/>
    <s v="Manco Dry-Lighter Erasable Highlighter"/>
    <x v="4419"/>
    <n v="0.35"/>
    <n v="7.9040000000000008"/>
  </r>
  <r>
    <n v="6691"/>
    <x v="3322"/>
    <x v="689"/>
    <d v="2018-08-05T00:00:00"/>
    <x v="1"/>
    <s v="LS-17200"/>
    <s v="Luke Schmidt"/>
    <x v="1"/>
    <s v="United States"/>
    <s v="Milwaukee"/>
    <s v="Wisconsin"/>
    <n v="53209"/>
    <x v="2"/>
    <x v="236"/>
    <x v="1"/>
    <s v="Binders"/>
    <s v="Acco 3-Hole Punch"/>
    <x v="254"/>
    <n v="0.3"/>
    <n v="12.263999999999999"/>
  </r>
  <r>
    <n v="6692"/>
    <x v="3322"/>
    <x v="689"/>
    <d v="2018-08-05T00:00:00"/>
    <x v="1"/>
    <s v="LS-17200"/>
    <s v="Luke Schmidt"/>
    <x v="1"/>
    <s v="United States"/>
    <s v="Milwaukee"/>
    <s v="Wisconsin"/>
    <n v="53209"/>
    <x v="2"/>
    <x v="408"/>
    <x v="1"/>
    <s v="Appliances"/>
    <s v="3M Office Air Cleaner"/>
    <x v="4357"/>
    <n v="0.3"/>
    <n v="109.11599999999999"/>
  </r>
  <r>
    <n v="6693"/>
    <x v="3323"/>
    <x v="938"/>
    <d v="2018-08-13T00:00:00"/>
    <x v="0"/>
    <s v="DR-12940"/>
    <s v="Daniel Raglin"/>
    <x v="2"/>
    <s v="United States"/>
    <s v="Lake Charles"/>
    <s v="Louisiana"/>
    <n v="70601"/>
    <x v="0"/>
    <x v="1311"/>
    <x v="1"/>
    <s v="Binders"/>
    <s v="Satellite Sectional Post Binders"/>
    <x v="4420"/>
    <n v="0.25"/>
    <n v="358.13249999999999"/>
  </r>
  <r>
    <n v="6694"/>
    <x v="3324"/>
    <x v="1033"/>
    <d v="2018-10-02T00:00:00"/>
    <x v="0"/>
    <s v="CC-12475"/>
    <s v="Cindy Chapman"/>
    <x v="0"/>
    <s v="United States"/>
    <s v="Baltimore"/>
    <s v="Maryland"/>
    <n v="21215"/>
    <x v="3"/>
    <x v="1397"/>
    <x v="1"/>
    <s v="Paper"/>
    <s v="Green Bar Computer Printout Paper"/>
    <x v="2169"/>
    <n v="0.4"/>
    <n v="98.927999999999997"/>
  </r>
  <r>
    <n v="6695"/>
    <x v="3325"/>
    <x v="370"/>
    <d v="2017-08-30T00:00:00"/>
    <x v="1"/>
    <s v="SS-20515"/>
    <s v="Shirley Schmidt"/>
    <x v="2"/>
    <s v="United States"/>
    <s v="Franklin"/>
    <s v="Wisconsin"/>
    <n v="53132"/>
    <x v="2"/>
    <x v="1097"/>
    <x v="2"/>
    <s v="Accessories"/>
    <s v="Memorex Micro Travel Drive 16 GB"/>
    <x v="4421"/>
    <n v="0.35"/>
    <n v="31.180500000000002"/>
  </r>
  <r>
    <n v="6696"/>
    <x v="3326"/>
    <x v="499"/>
    <d v="2017-12-07T00:00:00"/>
    <x v="1"/>
    <s v="JF-15190"/>
    <s v="Jamie Frazer"/>
    <x v="0"/>
    <s v="United States"/>
    <s v="New York City"/>
    <s v="New York"/>
    <n v="10024"/>
    <x v="3"/>
    <x v="1591"/>
    <x v="1"/>
    <s v="Binders"/>
    <s v="Ibico EB-19 Dual Function Manual Binding System"/>
    <x v="4422"/>
    <n v="0.4"/>
    <n v="249.10559999999998"/>
  </r>
  <r>
    <n v="6697"/>
    <x v="3326"/>
    <x v="499"/>
    <d v="2017-12-07T00:00:00"/>
    <x v="1"/>
    <s v="JF-15190"/>
    <s v="Jamie Frazer"/>
    <x v="0"/>
    <s v="United States"/>
    <s v="New York City"/>
    <s v="New York"/>
    <n v="10024"/>
    <x v="3"/>
    <x v="908"/>
    <x v="1"/>
    <s v="Binders"/>
    <s v="XtraLife ClearVue Slant-D Ring Binder, White, 3"/>
    <x v="4423"/>
    <n v="0.4"/>
    <n v="21.139199999999999"/>
  </r>
  <r>
    <n v="6698"/>
    <x v="3326"/>
    <x v="499"/>
    <d v="2017-12-07T00:00:00"/>
    <x v="1"/>
    <s v="JF-15190"/>
    <s v="Jamie Frazer"/>
    <x v="0"/>
    <s v="United States"/>
    <s v="New York City"/>
    <s v="New York"/>
    <n v="10024"/>
    <x v="3"/>
    <x v="1397"/>
    <x v="1"/>
    <s v="Paper"/>
    <s v="Green Bar Computer Printout Paper"/>
    <x v="3715"/>
    <n v="0.4"/>
    <n v="32.975999999999999"/>
  </r>
  <r>
    <n v="6699"/>
    <x v="3327"/>
    <x v="246"/>
    <d v="2018-07-25T00:00:00"/>
    <x v="1"/>
    <s v="SW-20455"/>
    <s v="Shaun Weien"/>
    <x v="0"/>
    <s v="United States"/>
    <s v="San Diego"/>
    <s v="California"/>
    <n v="92024"/>
    <x v="1"/>
    <x v="1795"/>
    <x v="1"/>
    <s v="Paper"/>
    <s v="Wirebound Message Forms, Four 2 3/4 x 5 Forms per Page, Pink Paper"/>
    <x v="4424"/>
    <n v="0.4"/>
    <n v="9.8040000000000003"/>
  </r>
  <r>
    <n v="6700"/>
    <x v="3327"/>
    <x v="246"/>
    <d v="2018-07-25T00:00:00"/>
    <x v="1"/>
    <s v="SW-20455"/>
    <s v="Shaun Weien"/>
    <x v="0"/>
    <s v="United States"/>
    <s v="San Diego"/>
    <s v="California"/>
    <n v="92024"/>
    <x v="1"/>
    <x v="1153"/>
    <x v="0"/>
    <s v="Chairs"/>
    <s v="Hon Olson Stacker Stools"/>
    <x v="2241"/>
    <n v="0.45"/>
    <n v="123.9128"/>
  </r>
  <r>
    <n v="6701"/>
    <x v="3327"/>
    <x v="246"/>
    <d v="2018-07-25T00:00:00"/>
    <x v="1"/>
    <s v="SW-20455"/>
    <s v="Shaun Weien"/>
    <x v="0"/>
    <s v="United States"/>
    <s v="San Diego"/>
    <s v="California"/>
    <n v="92024"/>
    <x v="1"/>
    <x v="301"/>
    <x v="1"/>
    <s v="Binders"/>
    <s v="GBC Premium Transparent Covers with Diagonal Lined Pattern"/>
    <x v="4338"/>
    <n v="0.4"/>
    <n v="30.211199999999998"/>
  </r>
  <r>
    <n v="6702"/>
    <x v="3328"/>
    <x v="1128"/>
    <d v="2016-05-24T00:00:00"/>
    <x v="1"/>
    <s v="SG-20470"/>
    <s v="Sheri Gordon"/>
    <x v="0"/>
    <s v="United States"/>
    <s v="Wilson"/>
    <s v="North Carolina"/>
    <n v="27893"/>
    <x v="0"/>
    <x v="1154"/>
    <x v="0"/>
    <s v="Furnishings"/>
    <s v="Dana Fluorescent Magnifying Lamp, White, 36"/>
    <x v="4425"/>
    <n v="0.25"/>
    <n v="122.352"/>
  </r>
  <r>
    <n v="6703"/>
    <x v="3328"/>
    <x v="1128"/>
    <d v="2016-05-24T00:00:00"/>
    <x v="1"/>
    <s v="SG-20470"/>
    <s v="Sheri Gordon"/>
    <x v="0"/>
    <s v="United States"/>
    <s v="Wilson"/>
    <s v="North Carolina"/>
    <n v="27893"/>
    <x v="0"/>
    <x v="880"/>
    <x v="1"/>
    <s v="Binders"/>
    <s v="Pressboard Data Binders by Wilson Jones"/>
    <x v="1669"/>
    <n v="0.25"/>
    <n v="4.806"/>
  </r>
  <r>
    <n v="6704"/>
    <x v="3329"/>
    <x v="537"/>
    <d v="2016-06-28T00:00:00"/>
    <x v="1"/>
    <s v="CS-12355"/>
    <s v="Christine Sundaresam"/>
    <x v="0"/>
    <s v="United States"/>
    <s v="Long Beach"/>
    <s v="California"/>
    <n v="90805"/>
    <x v="1"/>
    <x v="1236"/>
    <x v="2"/>
    <s v="Phones"/>
    <s v="Plantronics CS 50-USB - headset - Convertible, Monaural"/>
    <x v="2039"/>
    <n v="0.4"/>
    <n v="130.5504"/>
  </r>
  <r>
    <n v="6705"/>
    <x v="3329"/>
    <x v="537"/>
    <d v="2016-06-28T00:00:00"/>
    <x v="1"/>
    <s v="CS-12355"/>
    <s v="Christine Sundaresam"/>
    <x v="0"/>
    <s v="United States"/>
    <s v="Long Beach"/>
    <s v="California"/>
    <n v="90805"/>
    <x v="1"/>
    <x v="804"/>
    <x v="1"/>
    <s v="Fasteners"/>
    <s v="Assorted Color Push Pins"/>
    <x v="4426"/>
    <n v="0.4"/>
    <n v="3.2579999999999996"/>
  </r>
  <r>
    <n v="6706"/>
    <x v="3329"/>
    <x v="537"/>
    <d v="2016-06-28T00:00:00"/>
    <x v="1"/>
    <s v="CS-12355"/>
    <s v="Christine Sundaresam"/>
    <x v="0"/>
    <s v="United States"/>
    <s v="Long Beach"/>
    <s v="California"/>
    <n v="90805"/>
    <x v="1"/>
    <x v="160"/>
    <x v="2"/>
    <s v="Phones"/>
    <s v="JBL Micro Wireless Portable Bluetooth Speaker"/>
    <x v="166"/>
    <n v="0.4"/>
    <n v="86.385599999999997"/>
  </r>
  <r>
    <n v="6707"/>
    <x v="3330"/>
    <x v="545"/>
    <d v="2017-09-15T00:00:00"/>
    <x v="1"/>
    <s v="SC-20695"/>
    <s v="Steve Chapman"/>
    <x v="1"/>
    <s v="United States"/>
    <s v="Fort Lauderdale"/>
    <s v="Florida"/>
    <n v="33311"/>
    <x v="0"/>
    <x v="918"/>
    <x v="2"/>
    <s v="Phones"/>
    <s v="Geemarc AmpliPOWER60"/>
    <x v="4427"/>
    <n v="0.25"/>
    <n v="389.76"/>
  </r>
  <r>
    <n v="6708"/>
    <x v="3331"/>
    <x v="138"/>
    <d v="2015-04-18T00:00:00"/>
    <x v="1"/>
    <s v="BF-11170"/>
    <s v="Ben Ferrer"/>
    <x v="2"/>
    <s v="United States"/>
    <s v="Baltimore"/>
    <s v="Maryland"/>
    <n v="21215"/>
    <x v="3"/>
    <x v="1796"/>
    <x v="1"/>
    <s v="Labels"/>
    <s v="Avery 479"/>
    <x v="1484"/>
    <n v="0.4"/>
    <n v="4.6979999999999995"/>
  </r>
  <r>
    <n v="6709"/>
    <x v="3332"/>
    <x v="717"/>
    <d v="2016-11-19T00:00:00"/>
    <x v="1"/>
    <s v="GZ-14470"/>
    <s v="Gary Zandusky"/>
    <x v="0"/>
    <s v="United States"/>
    <s v="Rio Rancho"/>
    <s v="New Mexico"/>
    <n v="87124"/>
    <x v="1"/>
    <x v="157"/>
    <x v="0"/>
    <s v="Chairs"/>
    <s v="SAFCO Arco Folding Chair"/>
    <x v="2173"/>
    <n v="0.45"/>
    <n v="486.11200000000008"/>
  </r>
  <r>
    <n v="6710"/>
    <x v="3332"/>
    <x v="717"/>
    <d v="2016-11-19T00:00:00"/>
    <x v="1"/>
    <s v="GZ-14470"/>
    <s v="Gary Zandusky"/>
    <x v="0"/>
    <s v="United States"/>
    <s v="Rio Rancho"/>
    <s v="New Mexico"/>
    <n v="87124"/>
    <x v="1"/>
    <x v="268"/>
    <x v="0"/>
    <s v="Chairs"/>
    <s v="Global Deluxe Office Fabric Chairs"/>
    <x v="285"/>
    <n v="0.45"/>
    <n v="126.69360000000002"/>
  </r>
  <r>
    <n v="6711"/>
    <x v="3333"/>
    <x v="10"/>
    <d v="2017-12-12T00:00:00"/>
    <x v="2"/>
    <s v="SP-20650"/>
    <s v="Stephanie Phelps"/>
    <x v="1"/>
    <s v="United States"/>
    <s v="Stockton"/>
    <s v="California"/>
    <n v="95207"/>
    <x v="1"/>
    <x v="1160"/>
    <x v="1"/>
    <s v="Binders"/>
    <s v="Wilson Jones Elliptical Ring 3 1/2 Capacity Binders, 800 sheets"/>
    <x v="4428"/>
    <n v="0.4"/>
    <n v="164.352"/>
  </r>
  <r>
    <n v="6712"/>
    <x v="3334"/>
    <x v="238"/>
    <d v="2018-08-21T00:00:00"/>
    <x v="0"/>
    <s v="PJ-19015"/>
    <s v="Pauline Johnson"/>
    <x v="0"/>
    <s v="United States"/>
    <s v="Columbus"/>
    <s v="Ohio"/>
    <n v="43229"/>
    <x v="3"/>
    <x v="1024"/>
    <x v="1"/>
    <s v="Art"/>
    <s v="Newell 325"/>
    <x v="4373"/>
    <n v="0.25"/>
    <n v="7.4340000000000011"/>
  </r>
  <r>
    <n v="6713"/>
    <x v="3335"/>
    <x v="817"/>
    <d v="2018-12-14T00:00:00"/>
    <x v="3"/>
    <s v="DB-13060"/>
    <s v="Dave Brooks"/>
    <x v="0"/>
    <s v="United States"/>
    <s v="Skokie"/>
    <s v="Illinois"/>
    <n v="60076"/>
    <x v="2"/>
    <x v="1319"/>
    <x v="0"/>
    <s v="Furnishings"/>
    <s v="Rubbermaid ClusterMat Chairmats, Mat Size- 66 x 60, Lip 20 x 11 -90 Degree Angle"/>
    <x v="4429"/>
    <n v="0.3"/>
    <n v="186.44639999999998"/>
  </r>
  <r>
    <n v="6714"/>
    <x v="3335"/>
    <x v="817"/>
    <d v="2018-12-14T00:00:00"/>
    <x v="3"/>
    <s v="DB-13060"/>
    <s v="Dave Brooks"/>
    <x v="0"/>
    <s v="United States"/>
    <s v="Skokie"/>
    <s v="Illinois"/>
    <n v="60076"/>
    <x v="2"/>
    <x v="267"/>
    <x v="0"/>
    <s v="Furnishings"/>
    <s v="Howard Miller 13 Diameter Goldtone Round Wall Clock"/>
    <x v="4430"/>
    <n v="0.3"/>
    <n v="39.429600000000001"/>
  </r>
  <r>
    <n v="6715"/>
    <x v="3335"/>
    <x v="817"/>
    <d v="2018-12-14T00:00:00"/>
    <x v="3"/>
    <s v="DB-13060"/>
    <s v="Dave Brooks"/>
    <x v="0"/>
    <s v="United States"/>
    <s v="Skokie"/>
    <s v="Illinois"/>
    <n v="60076"/>
    <x v="2"/>
    <x v="960"/>
    <x v="2"/>
    <s v="Accessories"/>
    <s v="Logitech Desktop MK120 Mouse and keyboard Combo"/>
    <x v="4431"/>
    <n v="0.35"/>
    <n v="25.521600000000003"/>
  </r>
  <r>
    <n v="6716"/>
    <x v="3335"/>
    <x v="817"/>
    <d v="2018-12-14T00:00:00"/>
    <x v="3"/>
    <s v="DB-13060"/>
    <s v="Dave Brooks"/>
    <x v="0"/>
    <s v="United States"/>
    <s v="Skokie"/>
    <s v="Illinois"/>
    <n v="60076"/>
    <x v="2"/>
    <x v="1571"/>
    <x v="1"/>
    <s v="Art"/>
    <s v="Prismacolor Color Pencil Set"/>
    <x v="4432"/>
    <n v="0.35"/>
    <n v="61.900800000000004"/>
  </r>
  <r>
    <n v="6717"/>
    <x v="3336"/>
    <x v="143"/>
    <d v="2017-04-15T00:00:00"/>
    <x v="1"/>
    <s v="CK-12325"/>
    <s v="Christine Kargatis"/>
    <x v="2"/>
    <s v="United States"/>
    <s v="Hot Springs"/>
    <s v="Arkansas"/>
    <n v="71901"/>
    <x v="0"/>
    <x v="659"/>
    <x v="1"/>
    <s v="Fasteners"/>
    <s v="Advantus Plastic Paper Clips"/>
    <x v="59"/>
    <n v="0.25"/>
    <n v="22.5"/>
  </r>
  <r>
    <n v="6718"/>
    <x v="3336"/>
    <x v="143"/>
    <d v="2017-04-15T00:00:00"/>
    <x v="1"/>
    <s v="CK-12325"/>
    <s v="Christine Kargatis"/>
    <x v="2"/>
    <s v="United States"/>
    <s v="Hot Springs"/>
    <s v="Arkansas"/>
    <n v="71901"/>
    <x v="0"/>
    <x v="548"/>
    <x v="1"/>
    <s v="Paper"/>
    <s v="Xerox 1993"/>
    <x v="233"/>
    <n v="0.25"/>
    <n v="19.440000000000001"/>
  </r>
  <r>
    <n v="6719"/>
    <x v="3336"/>
    <x v="143"/>
    <d v="2017-04-15T00:00:00"/>
    <x v="1"/>
    <s v="CK-12325"/>
    <s v="Christine Kargatis"/>
    <x v="2"/>
    <s v="United States"/>
    <s v="Hot Springs"/>
    <s v="Arkansas"/>
    <n v="71901"/>
    <x v="0"/>
    <x v="892"/>
    <x v="0"/>
    <s v="Furnishings"/>
    <s v="Eldon Radial Chair Mat for Low to Medium Pile Carpets"/>
    <x v="4433"/>
    <n v="0.25"/>
    <n v="119.94"/>
  </r>
  <r>
    <n v="6720"/>
    <x v="3337"/>
    <x v="186"/>
    <d v="2017-12-19T00:00:00"/>
    <x v="2"/>
    <s v="SF-20065"/>
    <s v="Sandra Flanagan"/>
    <x v="0"/>
    <s v="United States"/>
    <s v="Goldsboro"/>
    <s v="North Carolina"/>
    <n v="27534"/>
    <x v="0"/>
    <x v="937"/>
    <x v="1"/>
    <s v="Appliances"/>
    <s v="Acco 6 Outlet Guardian Premium Surge Suppressor"/>
    <x v="4180"/>
    <n v="0.25"/>
    <n v="26.208000000000002"/>
  </r>
  <r>
    <n v="6721"/>
    <x v="3338"/>
    <x v="20"/>
    <d v="2018-09-24T00:00:00"/>
    <x v="1"/>
    <s v="DP-13105"/>
    <s v="Dave Poirier"/>
    <x v="1"/>
    <s v="United States"/>
    <s v="Los Angeles"/>
    <s v="California"/>
    <n v="90032"/>
    <x v="1"/>
    <x v="632"/>
    <x v="2"/>
    <s v="Accessories"/>
    <s v="Microsoft Natural Ergonomic Keyboard 4000"/>
    <x v="179"/>
    <n v="0.45"/>
    <n v="82.472499999999997"/>
  </r>
  <r>
    <n v="6722"/>
    <x v="3338"/>
    <x v="20"/>
    <d v="2018-09-24T00:00:00"/>
    <x v="1"/>
    <s v="DP-13105"/>
    <s v="Dave Poirier"/>
    <x v="1"/>
    <s v="United States"/>
    <s v="Los Angeles"/>
    <s v="California"/>
    <n v="90032"/>
    <x v="1"/>
    <x v="1759"/>
    <x v="1"/>
    <s v="Art"/>
    <s v="Boston 16765 Mini Stand Up Battery Pencil Sharpener"/>
    <x v="4434"/>
    <n v="0.45"/>
    <n v="12.826000000000001"/>
  </r>
  <r>
    <n v="6723"/>
    <x v="3338"/>
    <x v="20"/>
    <d v="2018-09-24T00:00:00"/>
    <x v="1"/>
    <s v="DP-13105"/>
    <s v="Dave Poirier"/>
    <x v="1"/>
    <s v="United States"/>
    <s v="Los Angeles"/>
    <s v="California"/>
    <n v="90032"/>
    <x v="1"/>
    <x v="1260"/>
    <x v="1"/>
    <s v="Art"/>
    <s v="Newell 33"/>
    <x v="80"/>
    <n v="0.45"/>
    <n v="9.2070000000000007"/>
  </r>
  <r>
    <n v="6724"/>
    <x v="3339"/>
    <x v="507"/>
    <d v="2018-09-06T00:00:00"/>
    <x v="0"/>
    <s v="VM-21835"/>
    <s v="Vivian Mathis"/>
    <x v="0"/>
    <s v="United States"/>
    <s v="Nashua"/>
    <s v="New Hampshire"/>
    <n v="3060"/>
    <x v="3"/>
    <x v="1099"/>
    <x v="1"/>
    <s v="Fasteners"/>
    <s v="Staples"/>
    <x v="1450"/>
    <n v="0.4"/>
    <n v="8.8919999999999995"/>
  </r>
  <r>
    <n v="6725"/>
    <x v="3340"/>
    <x v="126"/>
    <d v="2017-09-16T00:00:00"/>
    <x v="1"/>
    <s v="SF-20200"/>
    <s v="Sarah Foster"/>
    <x v="0"/>
    <s v="United States"/>
    <s v="Seattle"/>
    <s v="Washington"/>
    <n v="98103"/>
    <x v="1"/>
    <x v="203"/>
    <x v="1"/>
    <s v="Fasteners"/>
    <s v="OIC Bulk Pack Metal Binder Clips"/>
    <x v="4435"/>
    <n v="0.4"/>
    <n v="6.282"/>
  </r>
  <r>
    <n v="6726"/>
    <x v="3340"/>
    <x v="126"/>
    <d v="2017-09-16T00:00:00"/>
    <x v="1"/>
    <s v="SF-20200"/>
    <s v="Sarah Foster"/>
    <x v="0"/>
    <s v="United States"/>
    <s v="Seattle"/>
    <s v="Washington"/>
    <n v="98103"/>
    <x v="1"/>
    <x v="1647"/>
    <x v="1"/>
    <s v="Labels"/>
    <s v="Avery 487"/>
    <x v="466"/>
    <n v="0.4"/>
    <n v="6.6420000000000003"/>
  </r>
  <r>
    <n v="6727"/>
    <x v="3340"/>
    <x v="126"/>
    <d v="2017-09-16T00:00:00"/>
    <x v="1"/>
    <s v="SF-20200"/>
    <s v="Sarah Foster"/>
    <x v="0"/>
    <s v="United States"/>
    <s v="Seattle"/>
    <s v="Washington"/>
    <n v="98103"/>
    <x v="1"/>
    <x v="625"/>
    <x v="1"/>
    <s v="Binders"/>
    <s v="GBC Instant Report Kit"/>
    <x v="4436"/>
    <n v="0.4"/>
    <n v="12.4224"/>
  </r>
  <r>
    <n v="6728"/>
    <x v="3341"/>
    <x v="682"/>
    <d v="2018-08-15T00:00:00"/>
    <x v="0"/>
    <s v="SC-20695"/>
    <s v="Steve Chapman"/>
    <x v="1"/>
    <s v="United States"/>
    <s v="Richmond"/>
    <s v="Indiana"/>
    <n v="47374"/>
    <x v="2"/>
    <x v="1733"/>
    <x v="1"/>
    <s v="Paper"/>
    <s v="Xerox 1906"/>
    <x v="924"/>
    <n v="0.3"/>
    <n v="124.03999999999998"/>
  </r>
  <r>
    <n v="6729"/>
    <x v="3342"/>
    <x v="254"/>
    <d v="2017-11-09T00:00:00"/>
    <x v="1"/>
    <s v="MF-17665"/>
    <s v="Maureen Fritzler"/>
    <x v="1"/>
    <s v="United States"/>
    <s v="Miami"/>
    <s v="Florida"/>
    <n v="33180"/>
    <x v="0"/>
    <x v="1172"/>
    <x v="0"/>
    <s v="Furnishings"/>
    <s v="Ultra Door Pull Handle"/>
    <x v="4437"/>
    <n v="0.25"/>
    <n v="37.872"/>
  </r>
  <r>
    <n v="6730"/>
    <x v="3343"/>
    <x v="652"/>
    <d v="2016-06-20T00:00:00"/>
    <x v="2"/>
    <s v="BV-11245"/>
    <s v="Benjamin Venier"/>
    <x v="1"/>
    <s v="United States"/>
    <s v="Smyrna"/>
    <s v="Tennessee"/>
    <n v="37167"/>
    <x v="0"/>
    <x v="1282"/>
    <x v="1"/>
    <s v="Binders"/>
    <s v="Avery Self-Adhesive Photo Pockets for Polaroid Photos"/>
    <x v="4438"/>
    <n v="0.25"/>
    <n v="4.5967500000000001"/>
  </r>
  <r>
    <n v="6731"/>
    <x v="3343"/>
    <x v="652"/>
    <d v="2016-06-20T00:00:00"/>
    <x v="2"/>
    <s v="BV-11245"/>
    <s v="Benjamin Venier"/>
    <x v="1"/>
    <s v="United States"/>
    <s v="Smyrna"/>
    <s v="Tennessee"/>
    <n v="37167"/>
    <x v="0"/>
    <x v="228"/>
    <x v="0"/>
    <s v="Chairs"/>
    <s v="Global Leather Highback Executive Chair with Pneumatic Height Adjustment, Black"/>
    <x v="4439"/>
    <n v="0.15000000000000002"/>
    <n v="546.66559999999993"/>
  </r>
  <r>
    <n v="6732"/>
    <x v="3343"/>
    <x v="652"/>
    <d v="2016-06-20T00:00:00"/>
    <x v="2"/>
    <s v="BV-11245"/>
    <s v="Benjamin Venier"/>
    <x v="1"/>
    <s v="United States"/>
    <s v="Smyrna"/>
    <s v="Tennessee"/>
    <n v="37167"/>
    <x v="0"/>
    <x v="289"/>
    <x v="1"/>
    <s v="Paper"/>
    <s v="Xerox 21"/>
    <x v="557"/>
    <n v="0.25"/>
    <n v="15.552"/>
  </r>
  <r>
    <n v="6733"/>
    <x v="3344"/>
    <x v="1129"/>
    <d v="2015-07-07T00:00:00"/>
    <x v="2"/>
    <s v="KE-16420"/>
    <s v="Katrina Edelman"/>
    <x v="1"/>
    <s v="United States"/>
    <s v="Aurora"/>
    <s v="Colorado"/>
    <n v="80013"/>
    <x v="1"/>
    <x v="1486"/>
    <x v="1"/>
    <s v="Paper"/>
    <s v="Xerox 194"/>
    <x v="3380"/>
    <n v="0.4"/>
    <n v="106.52159999999999"/>
  </r>
  <r>
    <n v="6734"/>
    <x v="3344"/>
    <x v="1129"/>
    <d v="2015-07-07T00:00:00"/>
    <x v="2"/>
    <s v="KE-16420"/>
    <s v="Katrina Edelman"/>
    <x v="1"/>
    <s v="United States"/>
    <s v="Aurora"/>
    <s v="Colorado"/>
    <n v="80013"/>
    <x v="1"/>
    <x v="1266"/>
    <x v="1"/>
    <s v="Appliances"/>
    <s v="Fellowes Mighty 8 Compact Surge Protector"/>
    <x v="4440"/>
    <n v="0.4"/>
    <n v="19.459199999999999"/>
  </r>
  <r>
    <n v="6735"/>
    <x v="3345"/>
    <x v="139"/>
    <d v="2016-12-25T00:00:00"/>
    <x v="1"/>
    <s v="EM-14200"/>
    <s v="Evan Minnotte"/>
    <x v="2"/>
    <s v="United States"/>
    <s v="Miami"/>
    <s v="Florida"/>
    <n v="33142"/>
    <x v="0"/>
    <x v="676"/>
    <x v="1"/>
    <s v="Labels"/>
    <s v="Avery 486"/>
    <x v="3190"/>
    <n v="0.25"/>
    <n v="8.7720000000000002"/>
  </r>
  <r>
    <n v="6736"/>
    <x v="3346"/>
    <x v="342"/>
    <d v="2017-04-17T00:00:00"/>
    <x v="1"/>
    <s v="BT-11680"/>
    <s v="Brian Thompson"/>
    <x v="0"/>
    <s v="United States"/>
    <s v="San Francisco"/>
    <s v="California"/>
    <n v="94122"/>
    <x v="1"/>
    <x v="983"/>
    <x v="1"/>
    <s v="Appliances"/>
    <s v="3M Replacement Filter for Office Air Cleaner for 20 x 33 Room"/>
    <x v="4441"/>
    <n v="0.4"/>
    <n v="68.256"/>
  </r>
  <r>
    <n v="6737"/>
    <x v="3346"/>
    <x v="342"/>
    <d v="2017-04-17T00:00:00"/>
    <x v="1"/>
    <s v="BT-11680"/>
    <s v="Brian Thompson"/>
    <x v="0"/>
    <s v="United States"/>
    <s v="San Francisco"/>
    <s v="California"/>
    <n v="94122"/>
    <x v="1"/>
    <x v="1662"/>
    <x v="1"/>
    <s v="Storage"/>
    <s v="Fellowes Staxonsteel Drawer Files"/>
    <x v="4246"/>
    <n v="0.5"/>
    <n v="289.755"/>
  </r>
  <r>
    <n v="6738"/>
    <x v="3346"/>
    <x v="342"/>
    <d v="2017-04-17T00:00:00"/>
    <x v="1"/>
    <s v="BT-11680"/>
    <s v="Brian Thompson"/>
    <x v="0"/>
    <s v="United States"/>
    <s v="San Francisco"/>
    <s v="California"/>
    <n v="94122"/>
    <x v="1"/>
    <x v="1764"/>
    <x v="1"/>
    <s v="Storage"/>
    <s v="Rogers Profile Extra Capacity Storage Tub"/>
    <x v="4442"/>
    <n v="0.5"/>
    <n v="75.33"/>
  </r>
  <r>
    <n v="6739"/>
    <x v="3346"/>
    <x v="342"/>
    <d v="2017-04-17T00:00:00"/>
    <x v="1"/>
    <s v="BT-11680"/>
    <s v="Brian Thompson"/>
    <x v="0"/>
    <s v="United States"/>
    <s v="San Francisco"/>
    <s v="California"/>
    <n v="94122"/>
    <x v="1"/>
    <x v="491"/>
    <x v="1"/>
    <s v="Binders"/>
    <s v="GBC Prepunched Paper, 19-Hole, for Binding Systems, 24-lb"/>
    <x v="4443"/>
    <n v="0.4"/>
    <n v="28.819199999999995"/>
  </r>
  <r>
    <n v="6740"/>
    <x v="3347"/>
    <x v="542"/>
    <d v="2015-05-31T00:00:00"/>
    <x v="1"/>
    <s v="MM-18055"/>
    <s v="Michelle Moray"/>
    <x v="0"/>
    <s v="United States"/>
    <s v="Chicago"/>
    <s v="Illinois"/>
    <n v="60623"/>
    <x v="2"/>
    <x v="1354"/>
    <x v="1"/>
    <s v="Storage"/>
    <s v="SAFCO Mobile Desk Side File, Wire Frame"/>
    <x v="4444"/>
    <n v="0.4"/>
    <n v="61.574399999999997"/>
  </r>
  <r>
    <n v="6741"/>
    <x v="3347"/>
    <x v="542"/>
    <d v="2015-05-31T00:00:00"/>
    <x v="1"/>
    <s v="MM-18055"/>
    <s v="Michelle Moray"/>
    <x v="0"/>
    <s v="United States"/>
    <s v="Chicago"/>
    <s v="Illinois"/>
    <n v="60623"/>
    <x v="2"/>
    <x v="1189"/>
    <x v="0"/>
    <s v="Chairs"/>
    <s v="Global Commerce Series Low-Back Swivel/Tilt Chairs"/>
    <x v="4445"/>
    <n v="0.35"/>
    <n v="233.8518"/>
  </r>
  <r>
    <n v="6742"/>
    <x v="3347"/>
    <x v="542"/>
    <d v="2015-05-31T00:00:00"/>
    <x v="1"/>
    <s v="MM-18055"/>
    <s v="Michelle Moray"/>
    <x v="0"/>
    <s v="United States"/>
    <s v="Chicago"/>
    <s v="Illinois"/>
    <n v="60623"/>
    <x v="2"/>
    <x v="796"/>
    <x v="1"/>
    <s v="Art"/>
    <s v="DIXON Ticonderoga Erasable Checking Pencils"/>
    <x v="2513"/>
    <n v="0.35"/>
    <n v="8.7048000000000005"/>
  </r>
  <r>
    <n v="6743"/>
    <x v="3348"/>
    <x v="91"/>
    <d v="2018-07-11T00:00:00"/>
    <x v="1"/>
    <s v="PO-18850"/>
    <s v="Patrick OBrill"/>
    <x v="0"/>
    <s v="United States"/>
    <s v="Los Angeles"/>
    <s v="California"/>
    <n v="90008"/>
    <x v="1"/>
    <x v="64"/>
    <x v="0"/>
    <s v="Chairs"/>
    <s v="Global Task Chair, Black"/>
    <x v="4446"/>
    <n v="0.45"/>
    <n v="67.174800000000005"/>
  </r>
  <r>
    <n v="6744"/>
    <x v="3349"/>
    <x v="1130"/>
    <d v="2016-02-20T00:00:00"/>
    <x v="1"/>
    <s v="SP-20860"/>
    <s v="Sung Pak"/>
    <x v="1"/>
    <s v="United States"/>
    <s v="Dover"/>
    <s v="New Hampshire"/>
    <n v="3820"/>
    <x v="3"/>
    <x v="150"/>
    <x v="1"/>
    <s v="Paper"/>
    <s v="Xerox 1920"/>
    <x v="1197"/>
    <n v="0.4"/>
    <n v="21.528000000000002"/>
  </r>
  <r>
    <n v="6745"/>
    <x v="3350"/>
    <x v="114"/>
    <d v="2018-06-18T00:00:00"/>
    <x v="0"/>
    <s v="CS-12355"/>
    <s v="Christine Sundaresam"/>
    <x v="0"/>
    <s v="United States"/>
    <s v="Dublin"/>
    <s v="Ohio"/>
    <n v="43017"/>
    <x v="3"/>
    <x v="590"/>
    <x v="2"/>
    <s v="Accessories"/>
    <s v="Logitech Wireless Performance Mouse MX for PC and Mac"/>
    <x v="4447"/>
    <n v="0.25"/>
    <n v="359.964"/>
  </r>
  <r>
    <n v="6746"/>
    <x v="3350"/>
    <x v="114"/>
    <d v="2018-06-18T00:00:00"/>
    <x v="0"/>
    <s v="CS-12355"/>
    <s v="Christine Sundaresam"/>
    <x v="0"/>
    <s v="United States"/>
    <s v="Dublin"/>
    <s v="Ohio"/>
    <n v="43017"/>
    <x v="3"/>
    <x v="250"/>
    <x v="1"/>
    <s v="Art"/>
    <s v="Newell 330"/>
    <x v="100"/>
    <n v="0.25"/>
    <n v="17.940000000000001"/>
  </r>
  <r>
    <n v="6747"/>
    <x v="3351"/>
    <x v="38"/>
    <d v="2018-11-16T00:00:00"/>
    <x v="2"/>
    <s v="KB-16600"/>
    <s v="Ken Brennan"/>
    <x v="1"/>
    <s v="United States"/>
    <s v="New York City"/>
    <s v="New York"/>
    <n v="10009"/>
    <x v="3"/>
    <x v="1443"/>
    <x v="2"/>
    <s v="Phones"/>
    <s v="Nokia Lumia 925"/>
    <x v="3125"/>
    <n v="0.4"/>
    <n v="377.97"/>
  </r>
  <r>
    <n v="6748"/>
    <x v="3352"/>
    <x v="157"/>
    <d v="2018-12-15T00:00:00"/>
    <x v="1"/>
    <s v="AA-10375"/>
    <s v="Allen Armold"/>
    <x v="0"/>
    <s v="United States"/>
    <s v="New York City"/>
    <s v="New York"/>
    <n v="10035"/>
    <x v="3"/>
    <x v="440"/>
    <x v="1"/>
    <s v="Binders"/>
    <s v="Clear Mylar Reinforcing Strips"/>
    <x v="475"/>
    <n v="0.4"/>
    <n v="8.9711999999999996"/>
  </r>
  <r>
    <n v="6749"/>
    <x v="3352"/>
    <x v="157"/>
    <d v="2018-12-15T00:00:00"/>
    <x v="1"/>
    <s v="AA-10375"/>
    <s v="Allen Armold"/>
    <x v="0"/>
    <s v="United States"/>
    <s v="New York City"/>
    <s v="New York"/>
    <n v="10035"/>
    <x v="3"/>
    <x v="1357"/>
    <x v="1"/>
    <s v="Paper"/>
    <s v="Xerox 1895"/>
    <x v="1444"/>
    <n v="0.4"/>
    <n v="10.764000000000001"/>
  </r>
  <r>
    <n v="6750"/>
    <x v="3352"/>
    <x v="157"/>
    <d v="2018-12-15T00:00:00"/>
    <x v="1"/>
    <s v="AA-10375"/>
    <s v="Allen Armold"/>
    <x v="0"/>
    <s v="United States"/>
    <s v="New York City"/>
    <s v="New York"/>
    <n v="10035"/>
    <x v="3"/>
    <x v="1717"/>
    <x v="2"/>
    <s v="Phones"/>
    <s v="Dexim XPower Skin Super-Thin Power Case for iPhone 5 - Black"/>
    <x v="4448"/>
    <n v="0.4"/>
    <n v="70.188000000000002"/>
  </r>
  <r>
    <n v="6751"/>
    <x v="3353"/>
    <x v="931"/>
    <d v="2017-06-30T00:00:00"/>
    <x v="0"/>
    <s v="BP-11155"/>
    <s v="Becky Pak"/>
    <x v="0"/>
    <s v="United States"/>
    <s v="Paterson"/>
    <s v="New Jersey"/>
    <n v="7501"/>
    <x v="3"/>
    <x v="1534"/>
    <x v="0"/>
    <s v="Chairs"/>
    <s v="Global Armless Task Chair, Royal Blue"/>
    <x v="4174"/>
    <n v="0.25"/>
    <n v="91.47"/>
  </r>
  <r>
    <n v="6752"/>
    <x v="3353"/>
    <x v="931"/>
    <d v="2017-06-30T00:00:00"/>
    <x v="0"/>
    <s v="BP-11155"/>
    <s v="Becky Pak"/>
    <x v="0"/>
    <s v="United States"/>
    <s v="Paterson"/>
    <s v="New Jersey"/>
    <n v="7501"/>
    <x v="3"/>
    <x v="1518"/>
    <x v="1"/>
    <s v="Appliances"/>
    <s v="Disposable Triple-Filter Dust Bags"/>
    <x v="4449"/>
    <n v="0.4"/>
    <n v="5.2439999999999998"/>
  </r>
  <r>
    <n v="6753"/>
    <x v="3353"/>
    <x v="931"/>
    <d v="2017-06-30T00:00:00"/>
    <x v="0"/>
    <s v="BP-11155"/>
    <s v="Becky Pak"/>
    <x v="0"/>
    <s v="United States"/>
    <s v="Paterson"/>
    <s v="New Jersey"/>
    <n v="7501"/>
    <x v="3"/>
    <x v="334"/>
    <x v="1"/>
    <s v="Paper"/>
    <s v="Xerox 1960"/>
    <x v="1156"/>
    <n v="0.4"/>
    <n v="37.176000000000002"/>
  </r>
  <r>
    <n v="6754"/>
    <x v="3353"/>
    <x v="931"/>
    <d v="2017-06-30T00:00:00"/>
    <x v="0"/>
    <s v="BP-11155"/>
    <s v="Becky Pak"/>
    <x v="0"/>
    <s v="United States"/>
    <s v="Paterson"/>
    <s v="New Jersey"/>
    <n v="7501"/>
    <x v="3"/>
    <x v="1406"/>
    <x v="1"/>
    <s v="Binders"/>
    <s v="Ibico Presentation Index for Binding Systems"/>
    <x v="1181"/>
    <n v="0.4"/>
    <n v="4.7759999999999998"/>
  </r>
  <r>
    <n v="6755"/>
    <x v="3353"/>
    <x v="931"/>
    <d v="2017-06-30T00:00:00"/>
    <x v="0"/>
    <s v="BP-11155"/>
    <s v="Becky Pak"/>
    <x v="0"/>
    <s v="United States"/>
    <s v="Paterson"/>
    <s v="New Jersey"/>
    <n v="7501"/>
    <x v="3"/>
    <x v="14"/>
    <x v="1"/>
    <s v="Appliances"/>
    <s v="Holmes Replacement Filter for HEPA Air Cleaner, Very Large Room, HEPA Filter"/>
    <x v="4450"/>
    <n v="0.4"/>
    <n v="165.14400000000001"/>
  </r>
  <r>
    <n v="6756"/>
    <x v="3354"/>
    <x v="175"/>
    <d v="2018-09-19T00:00:00"/>
    <x v="1"/>
    <s v="TC-21145"/>
    <s v="Theresa Coyne"/>
    <x v="1"/>
    <s v="United States"/>
    <s v="Lakewood"/>
    <s v="New Jersey"/>
    <n v="8701"/>
    <x v="3"/>
    <x v="1462"/>
    <x v="0"/>
    <s v="Furnishings"/>
    <s v="DAX Two-Tone Rosewood/Black Document Frame, Desktop, 5 x 7"/>
    <x v="4451"/>
    <n v="0.4"/>
    <n v="28.439999999999998"/>
  </r>
  <r>
    <n v="6757"/>
    <x v="3354"/>
    <x v="175"/>
    <d v="2018-09-19T00:00:00"/>
    <x v="1"/>
    <s v="TC-21145"/>
    <s v="Theresa Coyne"/>
    <x v="1"/>
    <s v="United States"/>
    <s v="Lakewood"/>
    <s v="New Jersey"/>
    <n v="8701"/>
    <x v="3"/>
    <x v="1584"/>
    <x v="0"/>
    <s v="Chairs"/>
    <s v="SAFCO Folding Chair Trolley"/>
    <x v="4452"/>
    <n v="0.25"/>
    <n v="384.72"/>
  </r>
  <r>
    <n v="6758"/>
    <x v="3354"/>
    <x v="175"/>
    <d v="2018-09-19T00:00:00"/>
    <x v="1"/>
    <s v="TC-21145"/>
    <s v="Theresa Coyne"/>
    <x v="1"/>
    <s v="United States"/>
    <s v="Lakewood"/>
    <s v="New Jersey"/>
    <n v="8701"/>
    <x v="3"/>
    <x v="803"/>
    <x v="2"/>
    <s v="Phones"/>
    <s v="Plantronics 81402"/>
    <x v="4453"/>
    <n v="0.4"/>
    <n v="237.56399999999999"/>
  </r>
  <r>
    <n v="6759"/>
    <x v="3354"/>
    <x v="175"/>
    <d v="2018-09-19T00:00:00"/>
    <x v="1"/>
    <s v="TC-21145"/>
    <s v="Theresa Coyne"/>
    <x v="1"/>
    <s v="United States"/>
    <s v="Lakewood"/>
    <s v="New Jersey"/>
    <n v="8701"/>
    <x v="3"/>
    <x v="356"/>
    <x v="1"/>
    <s v="Storage"/>
    <s v="Contico 72H Heavy-Duty Storage System"/>
    <x v="3314"/>
    <n v="0.5"/>
    <n v="40.98"/>
  </r>
  <r>
    <n v="6760"/>
    <x v="3355"/>
    <x v="574"/>
    <d v="2018-12-08T00:00:00"/>
    <x v="1"/>
    <s v="BG-11035"/>
    <s v="Barry Gonzalez"/>
    <x v="0"/>
    <s v="United States"/>
    <s v="Greensboro"/>
    <s v="North Carolina"/>
    <n v="27405"/>
    <x v="0"/>
    <x v="894"/>
    <x v="1"/>
    <s v="Art"/>
    <s v="Sanford 52201 APSCO Electric Pencil Sharpener"/>
    <x v="3291"/>
    <n v="0.15000000000000002"/>
    <n v="27.8596"/>
  </r>
  <r>
    <n v="6761"/>
    <x v="3356"/>
    <x v="335"/>
    <d v="2018-06-30T00:00:00"/>
    <x v="1"/>
    <s v="DO-13435"/>
    <s v="Denny Ordway"/>
    <x v="0"/>
    <s v="United States"/>
    <s v="New York City"/>
    <s v="New York"/>
    <n v="10035"/>
    <x v="3"/>
    <x v="72"/>
    <x v="1"/>
    <s v="Storage"/>
    <s v="Safco Industrial Wire Shelving System"/>
    <x v="1042"/>
    <n v="0.5"/>
    <n v="136.47"/>
  </r>
  <r>
    <n v="6762"/>
    <x v="3357"/>
    <x v="1131"/>
    <d v="2017-07-26T00:00:00"/>
    <x v="0"/>
    <s v="DB-12970"/>
    <s v="Darren Budd"/>
    <x v="1"/>
    <s v="United States"/>
    <s v="New York City"/>
    <s v="New York"/>
    <n v="10035"/>
    <x v="3"/>
    <x v="901"/>
    <x v="0"/>
    <s v="Chairs"/>
    <s v="Office Star - Contemporary Swivel Chair with Padded Adjustable Arms and Flex Back"/>
    <x v="4454"/>
    <n v="0.25"/>
    <n v="190.32300000000001"/>
  </r>
  <r>
    <n v="6763"/>
    <x v="3358"/>
    <x v="476"/>
    <d v="2017-09-08T00:00:00"/>
    <x v="1"/>
    <s v="RL-19615"/>
    <s v="Rob Lucas"/>
    <x v="0"/>
    <s v="United States"/>
    <s v="Chicago"/>
    <s v="Illinois"/>
    <n v="60623"/>
    <x v="2"/>
    <x v="2"/>
    <x v="1"/>
    <s v="Labels"/>
    <s v="Self-Adhesive Address Labels for Typewriters by Universal"/>
    <x v="3119"/>
    <n v="0.3"/>
    <n v="20.467999999999996"/>
  </r>
  <r>
    <n v="6764"/>
    <x v="3358"/>
    <x v="476"/>
    <d v="2017-09-08T00:00:00"/>
    <x v="1"/>
    <s v="RL-19615"/>
    <s v="Rob Lucas"/>
    <x v="0"/>
    <s v="United States"/>
    <s v="Chicago"/>
    <s v="Illinois"/>
    <n v="60623"/>
    <x v="2"/>
    <x v="210"/>
    <x v="1"/>
    <s v="Storage"/>
    <s v="Rogers Deluxe File Chest"/>
    <x v="200"/>
    <n v="0.4"/>
    <n v="21.1008"/>
  </r>
  <r>
    <n v="6765"/>
    <x v="3358"/>
    <x v="476"/>
    <d v="2017-09-08T00:00:00"/>
    <x v="1"/>
    <s v="RL-19615"/>
    <s v="Rob Lucas"/>
    <x v="0"/>
    <s v="United States"/>
    <s v="Chicago"/>
    <s v="Illinois"/>
    <n v="60623"/>
    <x v="2"/>
    <x v="1797"/>
    <x v="2"/>
    <s v="Machines"/>
    <s v="Okidata C610n Printer"/>
    <x v="4455"/>
    <n v="0.35"/>
    <n v="885.8850000000001"/>
  </r>
  <r>
    <n v="6766"/>
    <x v="3359"/>
    <x v="693"/>
    <d v="2018-04-24T00:00:00"/>
    <x v="1"/>
    <s v="SJ-20215"/>
    <s v="Sarah Jordon"/>
    <x v="0"/>
    <s v="United States"/>
    <s v="Chicago"/>
    <s v="Illinois"/>
    <n v="60653"/>
    <x v="2"/>
    <x v="291"/>
    <x v="0"/>
    <s v="Chairs"/>
    <s v="DMI Arturo Collection Mission-style Design Wood Chair"/>
    <x v="2555"/>
    <n v="0.35"/>
    <n v="206.08770000000001"/>
  </r>
  <r>
    <n v="6767"/>
    <x v="3359"/>
    <x v="693"/>
    <d v="2018-04-24T00:00:00"/>
    <x v="1"/>
    <s v="SJ-20215"/>
    <s v="Sarah Jordon"/>
    <x v="0"/>
    <s v="United States"/>
    <s v="Chicago"/>
    <s v="Illinois"/>
    <n v="60653"/>
    <x v="2"/>
    <x v="32"/>
    <x v="1"/>
    <s v="Art"/>
    <s v="Lumber Crayons"/>
    <x v="33"/>
    <n v="0.35"/>
    <n v="10.244"/>
  </r>
  <r>
    <n v="6768"/>
    <x v="3359"/>
    <x v="693"/>
    <d v="2018-04-24T00:00:00"/>
    <x v="1"/>
    <s v="SJ-20215"/>
    <s v="Sarah Jordon"/>
    <x v="0"/>
    <s v="United States"/>
    <s v="Chicago"/>
    <s v="Illinois"/>
    <n v="60653"/>
    <x v="2"/>
    <x v="1027"/>
    <x v="0"/>
    <s v="Furnishings"/>
    <s v="Master Caster Door Stop, Large Neon Orange"/>
    <x v="58"/>
    <n v="0.3"/>
    <n v="10.192"/>
  </r>
  <r>
    <n v="6769"/>
    <x v="3360"/>
    <x v="1132"/>
    <d v="2015-08-16T00:00:00"/>
    <x v="1"/>
    <s v="CS-12175"/>
    <s v="Charles Sheldon"/>
    <x v="1"/>
    <s v="United States"/>
    <s v="Lakewood"/>
    <s v="New Jersey"/>
    <n v="8701"/>
    <x v="3"/>
    <x v="912"/>
    <x v="1"/>
    <s v="Binders"/>
    <s v="Performers Binder/Pad Holder, Black"/>
    <x v="4456"/>
    <n v="0.4"/>
    <n v="117.726"/>
  </r>
  <r>
    <n v="6770"/>
    <x v="3361"/>
    <x v="20"/>
    <d v="2018-09-23T00:00:00"/>
    <x v="1"/>
    <s v="JP-16135"/>
    <s v="Julie Prescott"/>
    <x v="2"/>
    <s v="United States"/>
    <s v="Columbus"/>
    <s v="Georgia"/>
    <n v="31907"/>
    <x v="0"/>
    <x v="1658"/>
    <x v="1"/>
    <s v="Art"/>
    <s v="SANFORD Major Accent Highlighters"/>
    <x v="3704"/>
    <n v="0.15000000000000002"/>
    <n v="30.089999999999996"/>
  </r>
  <r>
    <n v="6771"/>
    <x v="3362"/>
    <x v="34"/>
    <d v="2018-12-13T00:00:00"/>
    <x v="1"/>
    <s v="NC-18535"/>
    <s v="Nick Crebassa"/>
    <x v="1"/>
    <s v="United States"/>
    <s v="Phoenix"/>
    <s v="Arizona"/>
    <n v="85023"/>
    <x v="1"/>
    <x v="1078"/>
    <x v="1"/>
    <s v="Paper"/>
    <s v="Multicolor Computer Printout Paper"/>
    <x v="1242"/>
    <n v="0.4"/>
    <n v="251.64"/>
  </r>
  <r>
    <n v="6772"/>
    <x v="3362"/>
    <x v="34"/>
    <d v="2018-12-13T00:00:00"/>
    <x v="1"/>
    <s v="NC-18535"/>
    <s v="Nick Crebassa"/>
    <x v="1"/>
    <s v="United States"/>
    <s v="Phoenix"/>
    <s v="Arizona"/>
    <n v="85023"/>
    <x v="1"/>
    <x v="1784"/>
    <x v="1"/>
    <s v="Binders"/>
    <s v="Acco Recycled 2 Capacity Laser Printer Hanging Data Binders"/>
    <x v="4457"/>
    <n v="0.4"/>
    <n v="7.8029999999999999"/>
  </r>
  <r>
    <n v="6773"/>
    <x v="3363"/>
    <x v="254"/>
    <d v="2017-11-08T00:00:00"/>
    <x v="1"/>
    <s v="CW-11905"/>
    <s v="Carl Weiss"/>
    <x v="2"/>
    <s v="United States"/>
    <s v="Los Angeles"/>
    <s v="California"/>
    <n v="90004"/>
    <x v="1"/>
    <x v="308"/>
    <x v="1"/>
    <s v="Binders"/>
    <s v="Tuff Stuff Recycled Round Ring Binders"/>
    <x v="323"/>
    <n v="0.4"/>
    <n v="4.6271999999999993"/>
  </r>
  <r>
    <n v="6774"/>
    <x v="3363"/>
    <x v="254"/>
    <d v="2017-11-08T00:00:00"/>
    <x v="1"/>
    <s v="CW-11905"/>
    <s v="Carl Weiss"/>
    <x v="2"/>
    <s v="United States"/>
    <s v="Los Angeles"/>
    <s v="California"/>
    <n v="90004"/>
    <x v="1"/>
    <x v="1581"/>
    <x v="1"/>
    <s v="Binders"/>
    <s v="Acco Economy Flexible Poly Round Ring Binder"/>
    <x v="4458"/>
    <n v="0.4"/>
    <n v="2.5055999999999998"/>
  </r>
  <r>
    <n v="6775"/>
    <x v="3363"/>
    <x v="254"/>
    <d v="2017-11-08T00:00:00"/>
    <x v="1"/>
    <s v="CW-11905"/>
    <s v="Carl Weiss"/>
    <x v="2"/>
    <s v="United States"/>
    <s v="Los Angeles"/>
    <s v="California"/>
    <n v="90004"/>
    <x v="1"/>
    <x v="1798"/>
    <x v="1"/>
    <s v="Paper"/>
    <s v="Xerox 229"/>
    <x v="783"/>
    <n v="0.4"/>
    <n v="23.327999999999999"/>
  </r>
  <r>
    <n v="6776"/>
    <x v="3364"/>
    <x v="368"/>
    <d v="2016-04-04T00:00:00"/>
    <x v="1"/>
    <s v="CM-12115"/>
    <s v="Chad McGuire"/>
    <x v="0"/>
    <s v="United States"/>
    <s v="New York City"/>
    <s v="New York"/>
    <n v="10024"/>
    <x v="3"/>
    <x v="249"/>
    <x v="1"/>
    <s v="Paper"/>
    <s v="Ampad Gold Fibre Wirebound Steno Books, 6 x 9, Gregg Ruled"/>
    <x v="4459"/>
    <n v="0.4"/>
    <n v="10.584"/>
  </r>
  <r>
    <n v="6777"/>
    <x v="3365"/>
    <x v="64"/>
    <d v="2017-09-11T00:00:00"/>
    <x v="1"/>
    <s v="PT-19090"/>
    <s v="Pete Takahito"/>
    <x v="0"/>
    <s v="United States"/>
    <s v="San Antonio"/>
    <s v="Texas"/>
    <n v="78207"/>
    <x v="2"/>
    <x v="41"/>
    <x v="1"/>
    <s v="Storage"/>
    <s v="Eldon Base for stackable storage shelf, platinum"/>
    <x v="4460"/>
    <n v="0.4"/>
    <n v="56.073599999999999"/>
  </r>
  <r>
    <n v="6778"/>
    <x v="3366"/>
    <x v="480"/>
    <d v="2018-02-01T00:00:00"/>
    <x v="1"/>
    <s v="CL-12700"/>
    <s v="Craig Leslie"/>
    <x v="2"/>
    <s v="United States"/>
    <s v="New York City"/>
    <s v="New York"/>
    <n v="10009"/>
    <x v="3"/>
    <x v="1233"/>
    <x v="2"/>
    <s v="Accessories"/>
    <s v="Plantronics Audio 478 Stereo USB Headset"/>
    <x v="4461"/>
    <n v="0.25"/>
    <n v="337.4325"/>
  </r>
  <r>
    <n v="6779"/>
    <x v="3367"/>
    <x v="323"/>
    <d v="2017-09-08T00:00:00"/>
    <x v="0"/>
    <s v="HF-14995"/>
    <s v="Herbert Flentye"/>
    <x v="0"/>
    <s v="United States"/>
    <s v="Baltimore"/>
    <s v="Maryland"/>
    <n v="21215"/>
    <x v="3"/>
    <x v="1121"/>
    <x v="0"/>
    <s v="Bookcases"/>
    <s v="Sauder Camden County Collection Libraries, Planked Cherry Finish"/>
    <x v="4462"/>
    <n v="0.5"/>
    <n v="172.47"/>
  </r>
  <r>
    <n v="6780"/>
    <x v="3367"/>
    <x v="323"/>
    <d v="2017-09-08T00:00:00"/>
    <x v="0"/>
    <s v="HF-14995"/>
    <s v="Herbert Flentye"/>
    <x v="0"/>
    <s v="United States"/>
    <s v="Baltimore"/>
    <s v="Maryland"/>
    <n v="21215"/>
    <x v="3"/>
    <x v="1256"/>
    <x v="0"/>
    <s v="Furnishings"/>
    <s v="Eldon Expressions Wood Desk Accessories, Oak"/>
    <x v="1787"/>
    <n v="0.4"/>
    <n v="8.8559999999999999"/>
  </r>
  <r>
    <n v="6781"/>
    <x v="3367"/>
    <x v="323"/>
    <d v="2017-09-08T00:00:00"/>
    <x v="0"/>
    <s v="HF-14995"/>
    <s v="Herbert Flentye"/>
    <x v="0"/>
    <s v="United States"/>
    <s v="Baltimore"/>
    <s v="Maryland"/>
    <n v="21215"/>
    <x v="3"/>
    <x v="849"/>
    <x v="1"/>
    <s v="Binders"/>
    <s v="Acco Expandable Hanging Binders"/>
    <x v="1022"/>
    <n v="0.4"/>
    <n v="7.6559999999999997"/>
  </r>
  <r>
    <n v="6782"/>
    <x v="3367"/>
    <x v="323"/>
    <d v="2017-09-08T00:00:00"/>
    <x v="0"/>
    <s v="HF-14995"/>
    <s v="Herbert Flentye"/>
    <x v="0"/>
    <s v="United States"/>
    <s v="Baltimore"/>
    <s v="Maryland"/>
    <n v="21215"/>
    <x v="3"/>
    <x v="676"/>
    <x v="1"/>
    <s v="Labels"/>
    <s v="Avery 486"/>
    <x v="2003"/>
    <n v="0.4"/>
    <n v="35.087999999999994"/>
  </r>
  <r>
    <n v="6783"/>
    <x v="3368"/>
    <x v="800"/>
    <d v="2018-07-28T00:00:00"/>
    <x v="0"/>
    <s v="JC-15775"/>
    <s v="John Castell"/>
    <x v="0"/>
    <s v="United States"/>
    <s v="Philadelphia"/>
    <s v="Pennsylvania"/>
    <n v="19143"/>
    <x v="3"/>
    <x v="545"/>
    <x v="0"/>
    <s v="Furnishings"/>
    <s v="Eldon 200 Class Desk Accessories"/>
    <x v="4463"/>
    <n v="0.4"/>
    <n v="12.057599999999999"/>
  </r>
  <r>
    <n v="6784"/>
    <x v="3368"/>
    <x v="800"/>
    <d v="2018-07-28T00:00:00"/>
    <x v="0"/>
    <s v="JC-15775"/>
    <s v="John Castell"/>
    <x v="0"/>
    <s v="United States"/>
    <s v="Philadelphia"/>
    <s v="Pennsylvania"/>
    <n v="19143"/>
    <x v="3"/>
    <x v="1799"/>
    <x v="1"/>
    <s v="Supplies"/>
    <s v="Acme Galleria Hot Forged Steel Scissors with Colored Handles"/>
    <x v="4464"/>
    <n v="0.25"/>
    <n v="28.314"/>
  </r>
  <r>
    <n v="6785"/>
    <x v="3368"/>
    <x v="800"/>
    <d v="2018-07-28T00:00:00"/>
    <x v="0"/>
    <s v="JC-15775"/>
    <s v="John Castell"/>
    <x v="0"/>
    <s v="United States"/>
    <s v="Philadelphia"/>
    <s v="Pennsylvania"/>
    <n v="19143"/>
    <x v="3"/>
    <x v="1744"/>
    <x v="0"/>
    <s v="Tables"/>
    <s v="Bush Cubix Conference Tables, Fully Assembled"/>
    <x v="4465"/>
    <n v="0.25"/>
    <n v="103.941"/>
  </r>
  <r>
    <n v="6786"/>
    <x v="3368"/>
    <x v="800"/>
    <d v="2018-07-28T00:00:00"/>
    <x v="0"/>
    <s v="JC-15775"/>
    <s v="John Castell"/>
    <x v="0"/>
    <s v="United States"/>
    <s v="Philadelphia"/>
    <s v="Pennsylvania"/>
    <n v="19143"/>
    <x v="3"/>
    <x v="391"/>
    <x v="1"/>
    <s v="Storage"/>
    <s v="Fellowes Bankers Box Staxonsteel Drawer File/Stacking System"/>
    <x v="4466"/>
    <n v="0.5"/>
    <n v="129.96"/>
  </r>
  <r>
    <n v="6787"/>
    <x v="3368"/>
    <x v="800"/>
    <d v="2018-07-28T00:00:00"/>
    <x v="0"/>
    <s v="JC-15775"/>
    <s v="John Castell"/>
    <x v="0"/>
    <s v="United States"/>
    <s v="Philadelphia"/>
    <s v="Pennsylvania"/>
    <n v="19143"/>
    <x v="3"/>
    <x v="260"/>
    <x v="1"/>
    <s v="Paper"/>
    <s v="Xerox 216"/>
    <x v="557"/>
    <n v="0.4"/>
    <n v="12.441599999999999"/>
  </r>
  <r>
    <n v="6788"/>
    <x v="3369"/>
    <x v="1023"/>
    <d v="2016-09-20T00:00:00"/>
    <x v="1"/>
    <s v="JH-15910"/>
    <s v="Jonathan Howell"/>
    <x v="0"/>
    <s v="United States"/>
    <s v="Atlanta"/>
    <s v="Georgia"/>
    <n v="30318"/>
    <x v="0"/>
    <x v="784"/>
    <x v="0"/>
    <s v="Furnishings"/>
    <s v="Eldon Advantage Chair Mats for Low to Medium Pile Carpets"/>
    <x v="2073"/>
    <n v="0.25"/>
    <n v="97.447500000000005"/>
  </r>
  <r>
    <n v="6789"/>
    <x v="3369"/>
    <x v="1023"/>
    <d v="2016-09-20T00:00:00"/>
    <x v="1"/>
    <s v="JH-15910"/>
    <s v="Jonathan Howell"/>
    <x v="0"/>
    <s v="United States"/>
    <s v="Atlanta"/>
    <s v="Georgia"/>
    <n v="30318"/>
    <x v="0"/>
    <x v="991"/>
    <x v="1"/>
    <s v="Paper"/>
    <s v="Xerox 1948"/>
    <x v="1546"/>
    <n v="0.25"/>
    <n v="52.447500000000005"/>
  </r>
  <r>
    <n v="6790"/>
    <x v="3370"/>
    <x v="67"/>
    <d v="2016-09-09T00:00:00"/>
    <x v="0"/>
    <s v="CC-12610"/>
    <s v="Corey Catlett"/>
    <x v="1"/>
    <s v="United States"/>
    <s v="Durham"/>
    <s v="North Carolina"/>
    <n v="27707"/>
    <x v="0"/>
    <x v="399"/>
    <x v="1"/>
    <s v="Art"/>
    <s v="Boston 1645 Deluxe Heavier-Duty Electric Pencil Sharpener"/>
    <x v="1182"/>
    <n v="0.15000000000000002"/>
    <n v="119.62559999999999"/>
  </r>
  <r>
    <n v="6791"/>
    <x v="3371"/>
    <x v="76"/>
    <d v="2017-11-17T00:00:00"/>
    <x v="2"/>
    <s v="IM-15055"/>
    <s v="Ionia McGrath"/>
    <x v="0"/>
    <s v="United States"/>
    <s v="Roseville"/>
    <s v="California"/>
    <n v="95661"/>
    <x v="1"/>
    <x v="255"/>
    <x v="1"/>
    <s v="Binders"/>
    <s v="Round Ring Binders"/>
    <x v="1350"/>
    <n v="0.4"/>
    <n v="4.992"/>
  </r>
  <r>
    <n v="6792"/>
    <x v="3372"/>
    <x v="338"/>
    <d v="2017-11-15T00:00:00"/>
    <x v="1"/>
    <s v="BF-11170"/>
    <s v="Ben Ferrer"/>
    <x v="2"/>
    <s v="United States"/>
    <s v="Sacramento"/>
    <s v="California"/>
    <n v="95823"/>
    <x v="1"/>
    <x v="1611"/>
    <x v="0"/>
    <s v="Furnishings"/>
    <s v="Eldon Expressions Wood and Plastic Desk Accessories, Oak"/>
    <x v="2966"/>
    <n v="0.4"/>
    <n v="5.9880000000000004"/>
  </r>
  <r>
    <n v="6793"/>
    <x v="3373"/>
    <x v="860"/>
    <d v="2015-08-18T00:00:00"/>
    <x v="2"/>
    <s v="CS-12355"/>
    <s v="Christine Sundaresam"/>
    <x v="0"/>
    <s v="United States"/>
    <s v="Fairfield"/>
    <s v="Connecticut"/>
    <n v="6824"/>
    <x v="3"/>
    <x v="542"/>
    <x v="1"/>
    <s v="Binders"/>
    <s v="Premium Transparent Presentation Covers by GBC"/>
    <x v="2714"/>
    <n v="0.4"/>
    <n v="37.763999999999996"/>
  </r>
  <r>
    <n v="6794"/>
    <x v="3374"/>
    <x v="547"/>
    <d v="2016-11-20T00:00:00"/>
    <x v="1"/>
    <s v="MC-17605"/>
    <s v="Matt Connell"/>
    <x v="1"/>
    <s v="United States"/>
    <s v="Chicago"/>
    <s v="Illinois"/>
    <n v="60610"/>
    <x v="2"/>
    <x v="1031"/>
    <x v="1"/>
    <s v="Storage"/>
    <s v="Neat Ideas Personal Hanging Folder Files, Black"/>
    <x v="4467"/>
    <n v="0.4"/>
    <n v="12.892799999999999"/>
  </r>
  <r>
    <n v="6795"/>
    <x v="3374"/>
    <x v="547"/>
    <d v="2016-11-20T00:00:00"/>
    <x v="1"/>
    <s v="MC-17605"/>
    <s v="Matt Connell"/>
    <x v="1"/>
    <s v="United States"/>
    <s v="Chicago"/>
    <s v="Illinois"/>
    <n v="60610"/>
    <x v="2"/>
    <x v="1278"/>
    <x v="2"/>
    <s v="Phones"/>
    <s v="HTC One"/>
    <x v="1946"/>
    <n v="0.3"/>
    <n v="167.98319999999998"/>
  </r>
  <r>
    <n v="6796"/>
    <x v="3374"/>
    <x v="547"/>
    <d v="2016-11-20T00:00:00"/>
    <x v="1"/>
    <s v="MC-17605"/>
    <s v="Matt Connell"/>
    <x v="1"/>
    <s v="United States"/>
    <s v="Chicago"/>
    <s v="Illinois"/>
    <n v="60610"/>
    <x v="2"/>
    <x v="1618"/>
    <x v="0"/>
    <s v="Furnishings"/>
    <s v="Howard Miller 11-1/2 Diameter Brentwood Wall Clock"/>
    <x v="523"/>
    <n v="0.3"/>
    <n v="24.152799999999996"/>
  </r>
  <r>
    <n v="6797"/>
    <x v="3375"/>
    <x v="767"/>
    <d v="2016-08-25T00:00:00"/>
    <x v="3"/>
    <s v="MC-18100"/>
    <s v="Mick Crebagga"/>
    <x v="0"/>
    <s v="United States"/>
    <s v="Houston"/>
    <s v="Texas"/>
    <n v="77041"/>
    <x v="2"/>
    <x v="1001"/>
    <x v="0"/>
    <s v="Furnishings"/>
    <s v="Eldon Executive Woodline II Desk Accessories, Mahogany"/>
    <x v="1839"/>
    <n v="0.3"/>
    <n v="14.072799999999999"/>
  </r>
  <r>
    <n v="6798"/>
    <x v="3375"/>
    <x v="767"/>
    <d v="2016-08-25T00:00:00"/>
    <x v="3"/>
    <s v="MC-18100"/>
    <s v="Mick Crebagga"/>
    <x v="0"/>
    <s v="United States"/>
    <s v="Houston"/>
    <s v="Texas"/>
    <n v="77041"/>
    <x v="2"/>
    <x v="412"/>
    <x v="1"/>
    <s v="Binders"/>
    <s v="Poly Designer Cover &amp; Back"/>
    <x v="3497"/>
    <n v="0.3"/>
    <n v="2.6585999999999999"/>
  </r>
  <r>
    <n v="6799"/>
    <x v="3375"/>
    <x v="767"/>
    <d v="2016-08-25T00:00:00"/>
    <x v="3"/>
    <s v="MC-18100"/>
    <s v="Mick Crebagga"/>
    <x v="0"/>
    <s v="United States"/>
    <s v="Houston"/>
    <s v="Texas"/>
    <n v="77041"/>
    <x v="2"/>
    <x v="1800"/>
    <x v="0"/>
    <s v="Furnishings"/>
    <s v="Nu-Dell EZ-Mount Plastic Wall Frames"/>
    <x v="2273"/>
    <n v="0.3"/>
    <n v="5.516"/>
  </r>
  <r>
    <n v="6800"/>
    <x v="3376"/>
    <x v="591"/>
    <d v="2018-01-01T00:00:00"/>
    <x v="1"/>
    <s v="LW-16825"/>
    <s v="Laurel Workman"/>
    <x v="1"/>
    <s v="United States"/>
    <s v="Phoenix"/>
    <s v="Arizona"/>
    <n v="85023"/>
    <x v="1"/>
    <x v="223"/>
    <x v="0"/>
    <s v="Tables"/>
    <s v="KI Conference Tables"/>
    <x v="4468"/>
    <n v="0.45"/>
    <n v="19.494750000000003"/>
  </r>
  <r>
    <n v="6801"/>
    <x v="3376"/>
    <x v="591"/>
    <d v="2018-01-01T00:00:00"/>
    <x v="1"/>
    <s v="LW-16825"/>
    <s v="Laurel Workman"/>
    <x v="1"/>
    <s v="United States"/>
    <s v="Phoenix"/>
    <s v="Arizona"/>
    <n v="85023"/>
    <x v="1"/>
    <x v="1384"/>
    <x v="2"/>
    <s v="Machines"/>
    <s v="Panasonic KX MC6040 Color Laser Multifunction Printer"/>
    <x v="1720"/>
    <n v="0.45"/>
    <n v="148.48350000000002"/>
  </r>
  <r>
    <n v="6802"/>
    <x v="3376"/>
    <x v="591"/>
    <d v="2018-01-01T00:00:00"/>
    <x v="1"/>
    <s v="LW-16825"/>
    <s v="Laurel Workman"/>
    <x v="1"/>
    <s v="United States"/>
    <s v="Phoenix"/>
    <s v="Arizona"/>
    <n v="85023"/>
    <x v="1"/>
    <x v="1202"/>
    <x v="2"/>
    <s v="Accessories"/>
    <s v="Imation Clip USB flash drive - 8 GB"/>
    <x v="4469"/>
    <n v="0.45"/>
    <n v="24.815999999999999"/>
  </r>
  <r>
    <n v="6803"/>
    <x v="3376"/>
    <x v="591"/>
    <d v="2018-01-01T00:00:00"/>
    <x v="1"/>
    <s v="LW-16825"/>
    <s v="Laurel Workman"/>
    <x v="1"/>
    <s v="United States"/>
    <s v="Phoenix"/>
    <s v="Arizona"/>
    <n v="85023"/>
    <x v="1"/>
    <x v="725"/>
    <x v="2"/>
    <s v="Accessories"/>
    <s v="Hypercom P1300 Pinpad"/>
    <x v="4470"/>
    <n v="0.45"/>
    <n v="55.440000000000005"/>
  </r>
  <r>
    <n v="6804"/>
    <x v="3376"/>
    <x v="591"/>
    <d v="2018-01-01T00:00:00"/>
    <x v="1"/>
    <s v="LW-16825"/>
    <s v="Laurel Workman"/>
    <x v="1"/>
    <s v="United States"/>
    <s v="Phoenix"/>
    <s v="Arizona"/>
    <n v="85023"/>
    <x v="1"/>
    <x v="1144"/>
    <x v="0"/>
    <s v="Chairs"/>
    <s v="Global Stack Chair with Arms, Black"/>
    <x v="4471"/>
    <n v="0.45"/>
    <n v="26.382400000000004"/>
  </r>
  <r>
    <n v="6805"/>
    <x v="3377"/>
    <x v="1082"/>
    <d v="2015-10-06T00:00:00"/>
    <x v="2"/>
    <s v="KH-16510"/>
    <s v="Keith Herrera"/>
    <x v="0"/>
    <s v="United States"/>
    <s v="Pomona"/>
    <s v="California"/>
    <n v="91767"/>
    <x v="1"/>
    <x v="1233"/>
    <x v="2"/>
    <s v="Accessories"/>
    <s v="Plantronics Audio 478 Stereo USB Headset"/>
    <x v="2564"/>
    <n v="0.45"/>
    <n v="54.989000000000004"/>
  </r>
  <r>
    <n v="6806"/>
    <x v="3378"/>
    <x v="754"/>
    <d v="2015-11-25T00:00:00"/>
    <x v="2"/>
    <s v="RB-19645"/>
    <s v="Robert Barroso"/>
    <x v="1"/>
    <s v="United States"/>
    <s v="Atlanta"/>
    <s v="Georgia"/>
    <n v="30318"/>
    <x v="0"/>
    <x v="1383"/>
    <x v="1"/>
    <s v="Paper"/>
    <s v="Hammermill CopyPlus Copy Paper (20Lb. and 84 Bright)"/>
    <x v="739"/>
    <n v="0.25"/>
    <n v="7.4700000000000006"/>
  </r>
  <r>
    <n v="6807"/>
    <x v="3379"/>
    <x v="53"/>
    <d v="2018-12-29T00:00:00"/>
    <x v="1"/>
    <s v="GD-14590"/>
    <s v="Giulietta Dortch"/>
    <x v="1"/>
    <s v="United States"/>
    <s v="Everett"/>
    <s v="Washington"/>
    <n v="98208"/>
    <x v="1"/>
    <x v="308"/>
    <x v="1"/>
    <s v="Binders"/>
    <s v="Tuff Stuff Recycled Round Ring Binders"/>
    <x v="4472"/>
    <n v="0.4"/>
    <n v="2.3135999999999997"/>
  </r>
  <r>
    <n v="6808"/>
    <x v="3380"/>
    <x v="1052"/>
    <d v="2016-04-05T00:00:00"/>
    <x v="1"/>
    <s v="EB-13705"/>
    <s v="Ed Braxton"/>
    <x v="1"/>
    <s v="United States"/>
    <s v="Houston"/>
    <s v="Texas"/>
    <n v="77095"/>
    <x v="2"/>
    <x v="447"/>
    <x v="1"/>
    <s v="Paper"/>
    <s v="White Dual Perf Computer Printout Paper, 2700 Sheets, 1 Part, Heavyweight, 20 lbs., 14 7/8 x 11"/>
    <x v="3874"/>
    <n v="0.3"/>
    <n v="68.863199999999992"/>
  </r>
  <r>
    <n v="6809"/>
    <x v="3380"/>
    <x v="1052"/>
    <d v="2016-04-05T00:00:00"/>
    <x v="1"/>
    <s v="EB-13705"/>
    <s v="Ed Braxton"/>
    <x v="1"/>
    <s v="United States"/>
    <s v="Houston"/>
    <s v="Texas"/>
    <n v="77095"/>
    <x v="2"/>
    <x v="1608"/>
    <x v="0"/>
    <s v="Furnishings"/>
    <s v="3M Polarizing Light Filter Sleeves"/>
    <x v="1044"/>
    <n v="0.3"/>
    <n v="15.665999999999999"/>
  </r>
  <r>
    <n v="6810"/>
    <x v="3381"/>
    <x v="32"/>
    <d v="2018-09-15T00:00:00"/>
    <x v="2"/>
    <s v="PS-18760"/>
    <s v="Pamela Stobb"/>
    <x v="0"/>
    <s v="United States"/>
    <s v="Philadelphia"/>
    <s v="Pennsylvania"/>
    <n v="19140"/>
    <x v="3"/>
    <x v="625"/>
    <x v="1"/>
    <s v="Binders"/>
    <s v="GBC Instant Report Kit"/>
    <x v="2350"/>
    <n v="0.4"/>
    <n v="2.3292000000000002"/>
  </r>
  <r>
    <n v="6811"/>
    <x v="3381"/>
    <x v="32"/>
    <d v="2018-09-15T00:00:00"/>
    <x v="2"/>
    <s v="PS-18760"/>
    <s v="Pamela Stobb"/>
    <x v="0"/>
    <s v="United States"/>
    <s v="Philadelphia"/>
    <s v="Pennsylvania"/>
    <n v="19140"/>
    <x v="3"/>
    <x v="1794"/>
    <x v="2"/>
    <s v="Machines"/>
    <s v="Ricoh - Ink Collector Unit for GX3000 Series Printers"/>
    <x v="4473"/>
    <n v="0.25"/>
    <n v="9.4387500000000006"/>
  </r>
  <r>
    <n v="6812"/>
    <x v="3381"/>
    <x v="32"/>
    <d v="2018-09-15T00:00:00"/>
    <x v="2"/>
    <s v="PS-18760"/>
    <s v="Pamela Stobb"/>
    <x v="0"/>
    <s v="United States"/>
    <s v="Philadelphia"/>
    <s v="Pennsylvania"/>
    <n v="19140"/>
    <x v="3"/>
    <x v="394"/>
    <x v="0"/>
    <s v="Chairs"/>
    <s v="Office Star - Ergonomically Designed Knee Chair"/>
    <x v="4474"/>
    <n v="0.25"/>
    <n v="85.028999999999996"/>
  </r>
  <r>
    <n v="6813"/>
    <x v="3381"/>
    <x v="32"/>
    <d v="2018-09-15T00:00:00"/>
    <x v="2"/>
    <s v="PS-18760"/>
    <s v="Pamela Stobb"/>
    <x v="0"/>
    <s v="United States"/>
    <s v="Philadelphia"/>
    <s v="Pennsylvania"/>
    <n v="19140"/>
    <x v="3"/>
    <x v="785"/>
    <x v="1"/>
    <s v="Binders"/>
    <s v="Aluminum Screw Posts"/>
    <x v="4475"/>
    <n v="0.4"/>
    <n v="10.9872"/>
  </r>
  <r>
    <n v="6814"/>
    <x v="3381"/>
    <x v="32"/>
    <d v="2018-09-15T00:00:00"/>
    <x v="2"/>
    <s v="PS-18760"/>
    <s v="Pamela Stobb"/>
    <x v="0"/>
    <s v="United States"/>
    <s v="Philadelphia"/>
    <s v="Pennsylvania"/>
    <n v="19140"/>
    <x v="3"/>
    <x v="1801"/>
    <x v="0"/>
    <s v="Furnishings"/>
    <s v="Tensor Track Tree Floor Lamp"/>
    <x v="4476"/>
    <n v="0.4"/>
    <n v="76.761600000000001"/>
  </r>
  <r>
    <n v="6815"/>
    <x v="3381"/>
    <x v="32"/>
    <d v="2018-09-15T00:00:00"/>
    <x v="2"/>
    <s v="PS-18760"/>
    <s v="Pamela Stobb"/>
    <x v="0"/>
    <s v="United States"/>
    <s v="Philadelphia"/>
    <s v="Pennsylvania"/>
    <n v="19140"/>
    <x v="3"/>
    <x v="344"/>
    <x v="2"/>
    <s v="Machines"/>
    <s v="Lexmark MarkNet N8150 Wireless Print Server"/>
    <x v="4477"/>
    <n v="0.25"/>
    <n v="180.8775"/>
  </r>
  <r>
    <n v="6816"/>
    <x v="3382"/>
    <x v="1103"/>
    <d v="2015-06-21T00:00:00"/>
    <x v="1"/>
    <s v="GH-14425"/>
    <s v="Gary Hwang"/>
    <x v="0"/>
    <s v="United States"/>
    <s v="Seattle"/>
    <s v="Washington"/>
    <n v="98105"/>
    <x v="1"/>
    <x v="1035"/>
    <x v="0"/>
    <s v="Furnishings"/>
    <s v="Eldon Wave Desk Accessories"/>
    <x v="869"/>
    <n v="0.4"/>
    <n v="3.7439999999999998"/>
  </r>
  <r>
    <n v="6817"/>
    <x v="3382"/>
    <x v="1103"/>
    <d v="2015-06-21T00:00:00"/>
    <x v="1"/>
    <s v="GH-14425"/>
    <s v="Gary Hwang"/>
    <x v="0"/>
    <s v="United States"/>
    <s v="Seattle"/>
    <s v="Washington"/>
    <n v="98105"/>
    <x v="1"/>
    <x v="294"/>
    <x v="1"/>
    <s v="Fasteners"/>
    <s v="OIC Binder Clips"/>
    <x v="1488"/>
    <n v="0.4"/>
    <n v="10.739999999999998"/>
  </r>
  <r>
    <n v="6818"/>
    <x v="3382"/>
    <x v="1103"/>
    <d v="2015-06-21T00:00:00"/>
    <x v="1"/>
    <s v="GH-14425"/>
    <s v="Gary Hwang"/>
    <x v="0"/>
    <s v="United States"/>
    <s v="Seattle"/>
    <s v="Washington"/>
    <n v="98105"/>
    <x v="1"/>
    <x v="316"/>
    <x v="1"/>
    <s v="Binders"/>
    <s v="GBC DocuBind P400 Electric Binding System"/>
    <x v="4478"/>
    <n v="0.4"/>
    <n v="1959.8256000000001"/>
  </r>
  <r>
    <n v="6819"/>
    <x v="3383"/>
    <x v="116"/>
    <d v="2019-01-01T00:00:00"/>
    <x v="1"/>
    <s v="LO-17170"/>
    <s v="Lori Olson"/>
    <x v="1"/>
    <s v="United States"/>
    <s v="Peoria"/>
    <s v="Illinois"/>
    <n v="61604"/>
    <x v="2"/>
    <x v="1338"/>
    <x v="1"/>
    <s v="Binders"/>
    <s v="Computer Printout Index Tabs"/>
    <x v="61"/>
    <n v="0.3"/>
    <n v="1.1759999999999999"/>
  </r>
  <r>
    <n v="6820"/>
    <x v="3383"/>
    <x v="116"/>
    <d v="2019-01-01T00:00:00"/>
    <x v="1"/>
    <s v="LO-17170"/>
    <s v="Lori Olson"/>
    <x v="1"/>
    <s v="United States"/>
    <s v="Peoria"/>
    <s v="Illinois"/>
    <n v="61604"/>
    <x v="2"/>
    <x v="1494"/>
    <x v="0"/>
    <s v="Furnishings"/>
    <s v="G.E. Longer-Life Indoor Recessed Floodlight Bulbs"/>
    <x v="885"/>
    <n v="0.3"/>
    <n v="5.5775999999999994"/>
  </r>
  <r>
    <n v="6821"/>
    <x v="3383"/>
    <x v="116"/>
    <d v="2019-01-01T00:00:00"/>
    <x v="1"/>
    <s v="LO-17170"/>
    <s v="Lori Olson"/>
    <x v="1"/>
    <s v="United States"/>
    <s v="Peoria"/>
    <s v="Illinois"/>
    <n v="61604"/>
    <x v="2"/>
    <x v="167"/>
    <x v="0"/>
    <s v="Chairs"/>
    <s v="Padded Folding Chairs, Black, 4/Carton"/>
    <x v="4474"/>
    <n v="0.35"/>
    <n v="73.691800000000001"/>
  </r>
  <r>
    <n v="6822"/>
    <x v="3383"/>
    <x v="116"/>
    <d v="2019-01-01T00:00:00"/>
    <x v="1"/>
    <s v="LO-17170"/>
    <s v="Lori Olson"/>
    <x v="1"/>
    <s v="United States"/>
    <s v="Peoria"/>
    <s v="Illinois"/>
    <n v="61604"/>
    <x v="2"/>
    <x v="345"/>
    <x v="0"/>
    <s v="Furnishings"/>
    <s v="3M Hangers With Command Adhesive"/>
    <x v="366"/>
    <n v="0.3"/>
    <n v="2.0720000000000001"/>
  </r>
  <r>
    <n v="6823"/>
    <x v="3384"/>
    <x v="808"/>
    <d v="2018-11-07T00:00:00"/>
    <x v="1"/>
    <s v="CS-12505"/>
    <s v="Cindy Stewart"/>
    <x v="0"/>
    <s v="United States"/>
    <s v="Los Angeles"/>
    <s v="California"/>
    <n v="90036"/>
    <x v="1"/>
    <x v="731"/>
    <x v="1"/>
    <s v="Appliances"/>
    <s v="Fellowes 8 Outlet Superior Workstation Surge Protector w/o Phone/Fax/Modem Protection"/>
    <x v="4479"/>
    <n v="0.4"/>
    <n v="100.86"/>
  </r>
  <r>
    <n v="6824"/>
    <x v="3385"/>
    <x v="395"/>
    <d v="2016-07-29T00:00:00"/>
    <x v="1"/>
    <s v="YS-21880"/>
    <s v="Yana Sorensen"/>
    <x v="1"/>
    <s v="United States"/>
    <s v="Montgomery"/>
    <s v="Alabama"/>
    <n v="36116"/>
    <x v="0"/>
    <x v="466"/>
    <x v="1"/>
    <s v="Envelopes"/>
    <s v="White Business Envelopes with Contemporary Seam, Recycled White Business Envelopes"/>
    <x v="4480"/>
    <n v="0.25"/>
    <n v="73.844999999999999"/>
  </r>
  <r>
    <n v="6825"/>
    <x v="3385"/>
    <x v="395"/>
    <d v="2016-07-29T00:00:00"/>
    <x v="1"/>
    <s v="YS-21880"/>
    <s v="Yana Sorensen"/>
    <x v="1"/>
    <s v="United States"/>
    <s v="Montgomery"/>
    <s v="Alabama"/>
    <n v="36116"/>
    <x v="0"/>
    <x v="363"/>
    <x v="0"/>
    <s v="Tables"/>
    <s v="Bevis Round Conference Table Top, X-Base"/>
    <x v="4481"/>
    <n v="0.15000000000000002"/>
    <n v="304.79300000000001"/>
  </r>
  <r>
    <n v="6826"/>
    <x v="3386"/>
    <x v="824"/>
    <d v="2017-10-09T00:00:00"/>
    <x v="1"/>
    <s v="TC-20980"/>
    <s v="Tamara Chand"/>
    <x v="1"/>
    <s v="United States"/>
    <s v="Lafayette"/>
    <s v="Indiana"/>
    <n v="47905"/>
    <x v="2"/>
    <x v="720"/>
    <x v="1"/>
    <s v="Storage"/>
    <s v="Acco Perma 4000 Stacking Storage Drawers"/>
    <x v="4482"/>
    <n v="0.4"/>
    <n v="19.487999999999996"/>
  </r>
  <r>
    <n v="6827"/>
    <x v="3386"/>
    <x v="824"/>
    <d v="2017-10-09T00:00:00"/>
    <x v="1"/>
    <s v="TC-20980"/>
    <s v="Tamara Chand"/>
    <x v="1"/>
    <s v="United States"/>
    <s v="Lafayette"/>
    <s v="Indiana"/>
    <n v="47905"/>
    <x v="2"/>
    <x v="1388"/>
    <x v="2"/>
    <s v="Copiers"/>
    <s v="Canon imageCLASS 2200 Advanced Copier"/>
    <x v="4483"/>
    <n v="0.4"/>
    <n v="10499.97"/>
  </r>
  <r>
    <n v="6828"/>
    <x v="3386"/>
    <x v="824"/>
    <d v="2017-10-09T00:00:00"/>
    <x v="1"/>
    <s v="TC-20980"/>
    <s v="Tamara Chand"/>
    <x v="1"/>
    <s v="United States"/>
    <s v="Lafayette"/>
    <s v="Indiana"/>
    <n v="47905"/>
    <x v="2"/>
    <x v="1498"/>
    <x v="1"/>
    <s v="Binders"/>
    <s v="Ibico Ibimaster 300 Manual Binding System"/>
    <x v="2501"/>
    <n v="0.3"/>
    <n v="515.18600000000004"/>
  </r>
  <r>
    <n v="6829"/>
    <x v="3386"/>
    <x v="824"/>
    <d v="2017-10-09T00:00:00"/>
    <x v="1"/>
    <s v="TC-20980"/>
    <s v="Tamara Chand"/>
    <x v="1"/>
    <s v="United States"/>
    <s v="Lafayette"/>
    <s v="Indiana"/>
    <n v="47905"/>
    <x v="2"/>
    <x v="696"/>
    <x v="1"/>
    <s v="Binders"/>
    <s v="Acco Pressboard Covers with Storage Hooks, 14 7/8 x 11, Light Blue"/>
    <x v="4484"/>
    <n v="0.3"/>
    <n v="24.058999999999997"/>
  </r>
  <r>
    <n v="6830"/>
    <x v="3386"/>
    <x v="824"/>
    <d v="2017-10-09T00:00:00"/>
    <x v="1"/>
    <s v="TC-20980"/>
    <s v="Tamara Chand"/>
    <x v="1"/>
    <s v="United States"/>
    <s v="Lafayette"/>
    <s v="Indiana"/>
    <n v="47905"/>
    <x v="2"/>
    <x v="207"/>
    <x v="1"/>
    <s v="Art"/>
    <s v="Stanley Bostitch Contemporary Electric Pencil Sharpeners"/>
    <x v="2007"/>
    <n v="0.35"/>
    <n v="22.074000000000002"/>
  </r>
  <r>
    <n v="6831"/>
    <x v="3387"/>
    <x v="435"/>
    <d v="2017-12-27T00:00:00"/>
    <x v="0"/>
    <s v="PW-19030"/>
    <s v="Pauline Webber"/>
    <x v="1"/>
    <s v="United States"/>
    <s v="New York City"/>
    <s v="New York"/>
    <n v="10009"/>
    <x v="3"/>
    <x v="984"/>
    <x v="2"/>
    <s v="Phones"/>
    <s v="Samsung Rugby III"/>
    <x v="925"/>
    <n v="0.4"/>
    <n v="118.782"/>
  </r>
  <r>
    <n v="6832"/>
    <x v="3388"/>
    <x v="246"/>
    <d v="2018-07-27T00:00:00"/>
    <x v="1"/>
    <s v="CS-11860"/>
    <s v="Cari Schnelling"/>
    <x v="0"/>
    <s v="United States"/>
    <s v="New York City"/>
    <s v="New York"/>
    <n v="10024"/>
    <x v="3"/>
    <x v="1298"/>
    <x v="1"/>
    <s v="Appliances"/>
    <s v="Eureka Sanitaire  Multi-Pro Heavy-Duty Upright, Disposable Bags"/>
    <x v="1897"/>
    <n v="0.4"/>
    <n v="10.488"/>
  </r>
  <r>
    <n v="6833"/>
    <x v="3389"/>
    <x v="998"/>
    <d v="2016-10-17T00:00:00"/>
    <x v="1"/>
    <s v="DP-13165"/>
    <s v="David Philippe"/>
    <x v="0"/>
    <s v="United States"/>
    <s v="Chicago"/>
    <s v="Illinois"/>
    <n v="60610"/>
    <x v="2"/>
    <x v="1412"/>
    <x v="1"/>
    <s v="Art"/>
    <s v="Avery Fluorescent Highlighter Four-Color Set"/>
    <x v="2204"/>
    <n v="0.35"/>
    <n v="5.2103999999999999"/>
  </r>
  <r>
    <n v="6834"/>
    <x v="3390"/>
    <x v="162"/>
    <d v="2017-09-08T00:00:00"/>
    <x v="3"/>
    <s v="PJ-19015"/>
    <s v="Pauline Johnson"/>
    <x v="0"/>
    <s v="United States"/>
    <s v="Santa Ana"/>
    <s v="California"/>
    <n v="92704"/>
    <x v="1"/>
    <x v="962"/>
    <x v="0"/>
    <s v="Tables"/>
    <s v="Lesro Round Back Collection Coffee Table, End Table"/>
    <x v="4485"/>
    <n v="0.45"/>
    <n v="80.322000000000003"/>
  </r>
  <r>
    <n v="6835"/>
    <x v="3391"/>
    <x v="73"/>
    <d v="2017-11-24T00:00:00"/>
    <x v="1"/>
    <s v="BM-11575"/>
    <s v="Brendan Murry"/>
    <x v="1"/>
    <s v="United States"/>
    <s v="Montebello"/>
    <s v="California"/>
    <n v="90640"/>
    <x v="1"/>
    <x v="1775"/>
    <x v="2"/>
    <s v="Accessories"/>
    <s v="Sony Micro Vault Click 4 GB USB 2.0 Flash Drive"/>
    <x v="4486"/>
    <n v="0.45"/>
    <n v="15.334000000000001"/>
  </r>
  <r>
    <n v="6836"/>
    <x v="3392"/>
    <x v="453"/>
    <d v="2018-10-20T00:00:00"/>
    <x v="1"/>
    <s v="DL-13495"/>
    <s v="Dionis Lloyd"/>
    <x v="1"/>
    <s v="United States"/>
    <s v="Thousand Oaks"/>
    <s v="California"/>
    <n v="91360"/>
    <x v="1"/>
    <x v="580"/>
    <x v="1"/>
    <s v="Labels"/>
    <s v="Avery 4027 File Folder Labels for Dot Matrix Printers, 5000 Labels per Box, White"/>
    <x v="4487"/>
    <n v="0.4"/>
    <n v="91.59"/>
  </r>
  <r>
    <n v="6837"/>
    <x v="3392"/>
    <x v="453"/>
    <d v="2018-10-20T00:00:00"/>
    <x v="1"/>
    <s v="DL-13495"/>
    <s v="Dionis Lloyd"/>
    <x v="1"/>
    <s v="United States"/>
    <s v="Thousand Oaks"/>
    <s v="California"/>
    <n v="91360"/>
    <x v="1"/>
    <x v="205"/>
    <x v="0"/>
    <s v="Furnishings"/>
    <s v="Executive Impressions 14 Two-Color Numerals Wall Clock"/>
    <x v="20"/>
    <n v="0.4"/>
    <n v="13.632"/>
  </r>
  <r>
    <n v="6838"/>
    <x v="3393"/>
    <x v="380"/>
    <d v="2016-07-12T00:00:00"/>
    <x v="1"/>
    <s v="BF-10975"/>
    <s v="Barbara Fisher"/>
    <x v="1"/>
    <s v="United States"/>
    <s v="Vineland"/>
    <s v="New Jersey"/>
    <n v="8360"/>
    <x v="3"/>
    <x v="324"/>
    <x v="1"/>
    <s v="Art"/>
    <s v="Newell 333"/>
    <x v="1731"/>
    <n v="0.25"/>
    <n v="8.34"/>
  </r>
  <r>
    <n v="6839"/>
    <x v="3394"/>
    <x v="1119"/>
    <d v="2018-02-09T00:00:00"/>
    <x v="1"/>
    <s v="FC-14335"/>
    <s v="Fred Chung"/>
    <x v="1"/>
    <s v="United States"/>
    <s v="Torrance"/>
    <s v="California"/>
    <n v="90503"/>
    <x v="1"/>
    <x v="1739"/>
    <x v="1"/>
    <s v="Appliances"/>
    <s v="Sanyo Counter Height Refrigerator with Crisper, 3.6 Cubic Foot, Stainless Steel/Black"/>
    <x v="3814"/>
    <n v="0.4"/>
    <n v="984.42"/>
  </r>
  <r>
    <n v="6840"/>
    <x v="3394"/>
    <x v="1119"/>
    <d v="2018-02-09T00:00:00"/>
    <x v="1"/>
    <s v="FC-14335"/>
    <s v="Fred Chung"/>
    <x v="1"/>
    <s v="United States"/>
    <s v="Torrance"/>
    <s v="California"/>
    <n v="90503"/>
    <x v="1"/>
    <x v="918"/>
    <x v="2"/>
    <s v="Phones"/>
    <s v="Geemarc AmpliPOWER60"/>
    <x v="4488"/>
    <n v="0.4"/>
    <n v="222.72"/>
  </r>
  <r>
    <n v="6841"/>
    <x v="3395"/>
    <x v="401"/>
    <d v="2016-12-07T00:00:00"/>
    <x v="2"/>
    <s v="MP-18175"/>
    <s v="Mike Pelletier"/>
    <x v="2"/>
    <s v="United States"/>
    <s v="Troy"/>
    <s v="Ohio"/>
    <n v="45373"/>
    <x v="3"/>
    <x v="91"/>
    <x v="1"/>
    <s v="Binders"/>
    <s v="Ibico Standard Transparent Covers"/>
    <x v="4489"/>
    <n v="0.4"/>
    <n v="8.8992000000000004"/>
  </r>
  <r>
    <n v="6842"/>
    <x v="3396"/>
    <x v="126"/>
    <d v="2017-09-17T00:00:00"/>
    <x v="1"/>
    <s v="AJ-10795"/>
    <s v="Anthony Johnson"/>
    <x v="1"/>
    <s v="United States"/>
    <s v="Springfield"/>
    <s v="Virginia"/>
    <n v="22153"/>
    <x v="0"/>
    <x v="1691"/>
    <x v="2"/>
    <s v="Accessories"/>
    <s v="Imation 30456 USB Flash Drive 8GB"/>
    <x v="343"/>
    <n v="0.15000000000000002"/>
    <n v="17.594999999999999"/>
  </r>
  <r>
    <n v="6843"/>
    <x v="3396"/>
    <x v="126"/>
    <d v="2017-09-17T00:00:00"/>
    <x v="1"/>
    <s v="AJ-10795"/>
    <s v="Anthony Johnson"/>
    <x v="1"/>
    <s v="United States"/>
    <s v="Springfield"/>
    <s v="Virginia"/>
    <n v="22153"/>
    <x v="0"/>
    <x v="1228"/>
    <x v="1"/>
    <s v="Fasteners"/>
    <s v="Staples"/>
    <x v="1176"/>
    <n v="0.25"/>
    <n v="8.504999999999999"/>
  </r>
  <r>
    <n v="6844"/>
    <x v="3396"/>
    <x v="126"/>
    <d v="2017-09-17T00:00:00"/>
    <x v="1"/>
    <s v="AJ-10795"/>
    <s v="Anthony Johnson"/>
    <x v="1"/>
    <s v="United States"/>
    <s v="Springfield"/>
    <s v="Virginia"/>
    <n v="22153"/>
    <x v="0"/>
    <x v="1033"/>
    <x v="1"/>
    <s v="Storage"/>
    <s v="Rogers Jumbo File, Granite"/>
    <x v="4490"/>
    <n v="0.35"/>
    <n v="44.135000000000005"/>
  </r>
  <r>
    <n v="6845"/>
    <x v="3396"/>
    <x v="126"/>
    <d v="2017-09-17T00:00:00"/>
    <x v="1"/>
    <s v="AJ-10795"/>
    <s v="Anthony Johnson"/>
    <x v="1"/>
    <s v="United States"/>
    <s v="Springfield"/>
    <s v="Virginia"/>
    <n v="22153"/>
    <x v="0"/>
    <x v="1802"/>
    <x v="0"/>
    <s v="Chairs"/>
    <s v="Hon Olson Stacker Chairs"/>
    <x v="4491"/>
    <n v="0.15000000000000002"/>
    <n v="900.25199999999984"/>
  </r>
  <r>
    <n v="6846"/>
    <x v="3397"/>
    <x v="522"/>
    <d v="2015-07-12T00:00:00"/>
    <x v="1"/>
    <s v="BC-11125"/>
    <s v="Becky Castell"/>
    <x v="2"/>
    <s v="United States"/>
    <s v="El Cajon"/>
    <s v="California"/>
    <n v="92020"/>
    <x v="1"/>
    <x v="1180"/>
    <x v="0"/>
    <s v="Chairs"/>
    <s v="Global Comet Stacking Armless Chair"/>
    <x v="1618"/>
    <n v="0.45"/>
    <n v="263.16400000000004"/>
  </r>
  <r>
    <n v="6847"/>
    <x v="3398"/>
    <x v="195"/>
    <d v="2017-05-14T00:00:00"/>
    <x v="1"/>
    <s v="RS-19420"/>
    <s v="Ricardo Sperren"/>
    <x v="1"/>
    <s v="United States"/>
    <s v="Los Angeles"/>
    <s v="California"/>
    <n v="90036"/>
    <x v="1"/>
    <x v="1788"/>
    <x v="1"/>
    <s v="Paper"/>
    <s v="TOPS Money Receipt Book, Consecutively Numbered in Red,"/>
    <x v="4492"/>
    <n v="0.4"/>
    <n v="19.224"/>
  </r>
  <r>
    <n v="6848"/>
    <x v="3399"/>
    <x v="427"/>
    <d v="2017-07-22T00:00:00"/>
    <x v="1"/>
    <s v="NP-18670"/>
    <s v="Nora Paige"/>
    <x v="0"/>
    <s v="United States"/>
    <s v="Phoenix"/>
    <s v="Arizona"/>
    <n v="85023"/>
    <x v="1"/>
    <x v="431"/>
    <x v="2"/>
    <s v="Phones"/>
    <s v="iHome FM Clock Radio with Lightning Dock"/>
    <x v="680"/>
    <n v="0.4"/>
    <n v="33.595199999999998"/>
  </r>
  <r>
    <n v="6849"/>
    <x v="3400"/>
    <x v="1133"/>
    <d v="2017-06-21T00:00:00"/>
    <x v="2"/>
    <s v="BT-11440"/>
    <s v="Bobby Trafton"/>
    <x v="0"/>
    <s v="United States"/>
    <s v="Frankfort"/>
    <s v="Illinois"/>
    <n v="60423"/>
    <x v="2"/>
    <x v="1684"/>
    <x v="1"/>
    <s v="Paper"/>
    <s v="Xerox 1937"/>
    <x v="4288"/>
    <n v="0.3"/>
    <n v="53.8048"/>
  </r>
  <r>
    <n v="6850"/>
    <x v="3401"/>
    <x v="1017"/>
    <d v="2015-04-25T00:00:00"/>
    <x v="1"/>
    <s v="BP-11230"/>
    <s v="Benjamin Patterson"/>
    <x v="0"/>
    <s v="United States"/>
    <s v="Los Angeles"/>
    <s v="California"/>
    <n v="90045"/>
    <x v="1"/>
    <x v="1442"/>
    <x v="0"/>
    <s v="Furnishings"/>
    <s v="GE 4 Foot Flourescent Tube, 40 Watt"/>
    <x v="3523"/>
    <n v="0.4"/>
    <n v="35.951999999999998"/>
  </r>
  <r>
    <n v="6851"/>
    <x v="3402"/>
    <x v="1134"/>
    <d v="2017-01-12T00:00:00"/>
    <x v="1"/>
    <s v="JO-15145"/>
    <s v="Jack OBriant"/>
    <x v="1"/>
    <s v="United States"/>
    <s v="Franklin"/>
    <s v="Wisconsin"/>
    <n v="53132"/>
    <x v="2"/>
    <x v="37"/>
    <x v="0"/>
    <s v="Bookcases"/>
    <s v="Atlantic Metals Mobile 3-Shelf Bookcases, Custom Colors"/>
    <x v="4493"/>
    <n v="0.4"/>
    <n v="939.52800000000002"/>
  </r>
  <r>
    <n v="6852"/>
    <x v="3402"/>
    <x v="1134"/>
    <d v="2017-01-12T00:00:00"/>
    <x v="1"/>
    <s v="JO-15145"/>
    <s v="Jack OBriant"/>
    <x v="1"/>
    <s v="United States"/>
    <s v="Franklin"/>
    <s v="Wisconsin"/>
    <n v="53132"/>
    <x v="2"/>
    <x v="58"/>
    <x v="1"/>
    <s v="Binders"/>
    <s v="Plastic Binding Combs"/>
    <x v="4494"/>
    <n v="0.3"/>
    <n v="74.234999999999999"/>
  </r>
  <r>
    <n v="6853"/>
    <x v="3403"/>
    <x v="331"/>
    <d v="2018-12-28T00:00:00"/>
    <x v="0"/>
    <s v="MF-18250"/>
    <s v="Monica Federle"/>
    <x v="1"/>
    <s v="United States"/>
    <s v="Little Rock"/>
    <s v="Arkansas"/>
    <n v="72209"/>
    <x v="0"/>
    <x v="177"/>
    <x v="1"/>
    <s v="Storage"/>
    <s v="Personal Filing Tote with Lid, Black/Gray"/>
    <x v="4495"/>
    <n v="0.35"/>
    <n v="40.326000000000001"/>
  </r>
  <r>
    <n v="6854"/>
    <x v="3403"/>
    <x v="331"/>
    <d v="2018-12-28T00:00:00"/>
    <x v="0"/>
    <s v="MF-18250"/>
    <s v="Monica Federle"/>
    <x v="1"/>
    <s v="United States"/>
    <s v="Little Rock"/>
    <s v="Arkansas"/>
    <n v="72209"/>
    <x v="0"/>
    <x v="1405"/>
    <x v="2"/>
    <s v="Phones"/>
    <s v="Ativa D5772 2-Line 5.8GHz Digital Expandable Corded/Cordless Phone System with Answering &amp; Caller ID/Call Waiting, Black/Silver"/>
    <x v="4496"/>
    <n v="0.25"/>
    <n v="371.22750000000002"/>
  </r>
  <r>
    <n v="6855"/>
    <x v="3403"/>
    <x v="331"/>
    <d v="2018-12-28T00:00:00"/>
    <x v="0"/>
    <s v="MF-18250"/>
    <s v="Monica Federle"/>
    <x v="1"/>
    <s v="United States"/>
    <s v="Little Rock"/>
    <s v="Arkansas"/>
    <n v="72209"/>
    <x v="0"/>
    <x v="196"/>
    <x v="1"/>
    <s v="Storage"/>
    <s v="Gould Plastics 18-Pocket Panel Bin, 34w x 5-1/4d x 20-1/2h"/>
    <x v="4497"/>
    <n v="0.35"/>
    <n v="239.17400000000001"/>
  </r>
  <r>
    <n v="6856"/>
    <x v="3403"/>
    <x v="331"/>
    <d v="2018-12-28T00:00:00"/>
    <x v="0"/>
    <s v="MF-18250"/>
    <s v="Monica Federle"/>
    <x v="1"/>
    <s v="United States"/>
    <s v="Little Rock"/>
    <s v="Arkansas"/>
    <n v="72209"/>
    <x v="0"/>
    <x v="1134"/>
    <x v="1"/>
    <s v="Paper"/>
    <s v="Ink Jet Note and Greeting Cards, 8-1/2 x 5-1/2 Card Size"/>
    <x v="4498"/>
    <n v="0.25"/>
    <n v="33.72"/>
  </r>
  <r>
    <n v="6857"/>
    <x v="3403"/>
    <x v="331"/>
    <d v="2018-12-28T00:00:00"/>
    <x v="0"/>
    <s v="MF-18250"/>
    <s v="Monica Federle"/>
    <x v="1"/>
    <s v="United States"/>
    <s v="Little Rock"/>
    <s v="Arkansas"/>
    <n v="72209"/>
    <x v="0"/>
    <x v="1697"/>
    <x v="1"/>
    <s v="Envelopes"/>
    <s v="Tyvek Interoffice Envelopes, 9 1/2 x 12 1/2, 100/Box"/>
    <x v="1091"/>
    <n v="0.25"/>
    <n v="137.20499999999998"/>
  </r>
  <r>
    <n v="6858"/>
    <x v="3404"/>
    <x v="827"/>
    <d v="2018-04-22T00:00:00"/>
    <x v="1"/>
    <s v="PS-18760"/>
    <s v="Pamela Stobb"/>
    <x v="0"/>
    <s v="United States"/>
    <s v="Los Angeles"/>
    <s v="California"/>
    <n v="90008"/>
    <x v="1"/>
    <x v="945"/>
    <x v="1"/>
    <s v="Paper"/>
    <s v="Rediform S.O.S. 1-Up Phone Message Bk, 4-1/4x3-1/16 Bk, 1 Form/Pg, 40 Messages/Bk, 3/Pk"/>
    <x v="4499"/>
    <n v="0.4"/>
    <n v="16.884"/>
  </r>
  <r>
    <n v="6859"/>
    <x v="3404"/>
    <x v="827"/>
    <d v="2018-04-22T00:00:00"/>
    <x v="1"/>
    <s v="PS-18760"/>
    <s v="Pamela Stobb"/>
    <x v="0"/>
    <s v="United States"/>
    <s v="Los Angeles"/>
    <s v="California"/>
    <n v="90008"/>
    <x v="1"/>
    <x v="932"/>
    <x v="1"/>
    <s v="Labels"/>
    <s v="Avery 517"/>
    <x v="1552"/>
    <n v="0.4"/>
    <n v="4.4279999999999999"/>
  </r>
  <r>
    <n v="6860"/>
    <x v="3404"/>
    <x v="827"/>
    <d v="2018-04-22T00:00:00"/>
    <x v="1"/>
    <s v="PS-18760"/>
    <s v="Pamela Stobb"/>
    <x v="0"/>
    <s v="United States"/>
    <s v="Los Angeles"/>
    <s v="California"/>
    <n v="90008"/>
    <x v="1"/>
    <x v="845"/>
    <x v="1"/>
    <s v="Fasteners"/>
    <s v="Stockwell Push Pins"/>
    <x v="2868"/>
    <n v="0.4"/>
    <n v="6.54"/>
  </r>
  <r>
    <n v="6861"/>
    <x v="3404"/>
    <x v="827"/>
    <d v="2018-04-22T00:00:00"/>
    <x v="1"/>
    <s v="PS-18760"/>
    <s v="Pamela Stobb"/>
    <x v="0"/>
    <s v="United States"/>
    <s v="Los Angeles"/>
    <s v="California"/>
    <n v="90008"/>
    <x v="1"/>
    <x v="606"/>
    <x v="2"/>
    <s v="Accessories"/>
    <s v="Logitech Wireless Touch Keyboard K400"/>
    <x v="4500"/>
    <n v="0.45"/>
    <n v="151.18950000000001"/>
  </r>
  <r>
    <n v="6862"/>
    <x v="3404"/>
    <x v="827"/>
    <d v="2018-04-22T00:00:00"/>
    <x v="1"/>
    <s v="PS-18760"/>
    <s v="Pamela Stobb"/>
    <x v="0"/>
    <s v="United States"/>
    <s v="Los Angeles"/>
    <s v="California"/>
    <n v="90008"/>
    <x v="1"/>
    <x v="1186"/>
    <x v="1"/>
    <s v="Labels"/>
    <s v="Avery 474"/>
    <x v="4023"/>
    <n v="0.4"/>
    <n v="13.824"/>
  </r>
  <r>
    <n v="6863"/>
    <x v="3404"/>
    <x v="827"/>
    <d v="2018-04-22T00:00:00"/>
    <x v="1"/>
    <s v="PS-18760"/>
    <s v="Pamela Stobb"/>
    <x v="0"/>
    <s v="United States"/>
    <s v="Los Angeles"/>
    <s v="California"/>
    <n v="90008"/>
    <x v="1"/>
    <x v="1209"/>
    <x v="0"/>
    <s v="Chairs"/>
    <s v="Global Wood Trimmed Managers Task Chair, Khaki"/>
    <x v="286"/>
    <n v="0.45"/>
    <n v="120.09360000000001"/>
  </r>
  <r>
    <n v="6864"/>
    <x v="3405"/>
    <x v="96"/>
    <d v="2018-12-08T00:00:00"/>
    <x v="1"/>
    <s v="MY-17380"/>
    <s v="Maribeth Yedwab"/>
    <x v="1"/>
    <s v="United States"/>
    <s v="San Antonio"/>
    <s v="Texas"/>
    <n v="78207"/>
    <x v="2"/>
    <x v="1440"/>
    <x v="1"/>
    <s v="Paper"/>
    <s v="Xerox 201"/>
    <x v="559"/>
    <n v="0.3"/>
    <n v="7.2576000000000001"/>
  </r>
  <r>
    <n v="6865"/>
    <x v="3406"/>
    <x v="1036"/>
    <d v="2017-08-28T00:00:00"/>
    <x v="1"/>
    <s v="SC-20230"/>
    <s v="Scot Coram"/>
    <x v="1"/>
    <s v="United States"/>
    <s v="Los Angeles"/>
    <s v="California"/>
    <n v="90004"/>
    <x v="1"/>
    <x v="741"/>
    <x v="1"/>
    <s v="Binders"/>
    <s v="Avery Durable Slant Ring Binders"/>
    <x v="2485"/>
    <n v="0.4"/>
    <n v="7.6032000000000002"/>
  </r>
  <r>
    <n v="6866"/>
    <x v="3406"/>
    <x v="1036"/>
    <d v="2017-08-28T00:00:00"/>
    <x v="1"/>
    <s v="SC-20230"/>
    <s v="Scot Coram"/>
    <x v="1"/>
    <s v="United States"/>
    <s v="Los Angeles"/>
    <s v="California"/>
    <n v="90004"/>
    <x v="1"/>
    <x v="461"/>
    <x v="2"/>
    <s v="Phones"/>
    <s v="Motorola HK250 Universal Bluetooth Headset"/>
    <x v="1361"/>
    <n v="0.4"/>
    <n v="55.175999999999995"/>
  </r>
  <r>
    <n v="6867"/>
    <x v="3406"/>
    <x v="1036"/>
    <d v="2017-08-28T00:00:00"/>
    <x v="1"/>
    <s v="SC-20230"/>
    <s v="Scot Coram"/>
    <x v="1"/>
    <s v="United States"/>
    <s v="Los Angeles"/>
    <s v="California"/>
    <n v="90004"/>
    <x v="1"/>
    <x v="106"/>
    <x v="2"/>
    <s v="Accessories"/>
    <s v="Logitech Gaming G510s - Keyboard"/>
    <x v="2325"/>
    <n v="0.45"/>
    <n v="140.23350000000002"/>
  </r>
  <r>
    <n v="6868"/>
    <x v="3406"/>
    <x v="1036"/>
    <d v="2017-08-28T00:00:00"/>
    <x v="1"/>
    <s v="SC-20230"/>
    <s v="Scot Coram"/>
    <x v="1"/>
    <s v="United States"/>
    <s v="Los Angeles"/>
    <s v="California"/>
    <n v="90004"/>
    <x v="1"/>
    <x v="1431"/>
    <x v="2"/>
    <s v="Phones"/>
    <s v="Anker Astro Mini 3000mAh Ultra-Compact Portable Charger"/>
    <x v="236"/>
    <n v="0.4"/>
    <n v="19.1904"/>
  </r>
  <r>
    <n v="6869"/>
    <x v="3406"/>
    <x v="1036"/>
    <d v="2017-08-28T00:00:00"/>
    <x v="1"/>
    <s v="SC-20230"/>
    <s v="Scot Coram"/>
    <x v="1"/>
    <s v="United States"/>
    <s v="Los Angeles"/>
    <s v="California"/>
    <n v="90004"/>
    <x v="1"/>
    <x v="1382"/>
    <x v="0"/>
    <s v="Tables"/>
    <s v="Bretford CR8500 Series Meeting Room Furniture"/>
    <x v="4501"/>
    <n v="0.45"/>
    <n v="1587.8808000000001"/>
  </r>
  <r>
    <n v="6870"/>
    <x v="3406"/>
    <x v="1036"/>
    <d v="2017-08-28T00:00:00"/>
    <x v="1"/>
    <s v="SC-20230"/>
    <s v="Scot Coram"/>
    <x v="1"/>
    <s v="United States"/>
    <s v="Los Angeles"/>
    <s v="California"/>
    <n v="90004"/>
    <x v="1"/>
    <x v="1465"/>
    <x v="1"/>
    <s v="Paper"/>
    <s v="Xerox 1997"/>
    <x v="91"/>
    <n v="0.4"/>
    <n v="7.7759999999999998"/>
  </r>
  <r>
    <n v="6871"/>
    <x v="3406"/>
    <x v="1036"/>
    <d v="2017-08-28T00:00:00"/>
    <x v="1"/>
    <s v="SC-20230"/>
    <s v="Scot Coram"/>
    <x v="1"/>
    <s v="United States"/>
    <s v="Los Angeles"/>
    <s v="California"/>
    <n v="90004"/>
    <x v="1"/>
    <x v="1610"/>
    <x v="1"/>
    <s v="Paper"/>
    <s v="Xerox 1928"/>
    <x v="3878"/>
    <n v="0.4"/>
    <n v="28.512"/>
  </r>
  <r>
    <n v="6872"/>
    <x v="3407"/>
    <x v="5"/>
    <d v="2017-12-08T00:00:00"/>
    <x v="0"/>
    <s v="RF-19345"/>
    <s v="Randy Ferguson"/>
    <x v="1"/>
    <s v="United States"/>
    <s v="Chicago"/>
    <s v="Illinois"/>
    <n v="60610"/>
    <x v="2"/>
    <x v="690"/>
    <x v="1"/>
    <s v="Labels"/>
    <s v="Avery 483"/>
    <x v="1627"/>
    <n v="0.3"/>
    <n v="8.3663999999999987"/>
  </r>
  <r>
    <n v="6873"/>
    <x v="3408"/>
    <x v="1135"/>
    <d v="2016-12-19T00:00:00"/>
    <x v="2"/>
    <s v="SG-20080"/>
    <s v="Sandra Glassco"/>
    <x v="0"/>
    <s v="United States"/>
    <s v="Seattle"/>
    <s v="Washington"/>
    <n v="98105"/>
    <x v="1"/>
    <x v="1668"/>
    <x v="1"/>
    <s v="Paper"/>
    <s v="Xerox 190"/>
    <x v="1377"/>
    <n v="0.4"/>
    <n v="2.988"/>
  </r>
  <r>
    <n v="6874"/>
    <x v="3409"/>
    <x v="1136"/>
    <d v="2015-10-22T00:00:00"/>
    <x v="0"/>
    <s v="TB-21520"/>
    <s v="Tracy Blumstein"/>
    <x v="0"/>
    <s v="United States"/>
    <s v="Beaumont"/>
    <s v="Texas"/>
    <n v="77705"/>
    <x v="2"/>
    <x v="828"/>
    <x v="1"/>
    <s v="Binders"/>
    <s v="GBC Standard Recycled Report Covers, Clear Plastic Sheets"/>
    <x v="991"/>
    <n v="0.3"/>
    <n v="7.5459999999999994"/>
  </r>
  <r>
    <n v="6875"/>
    <x v="3409"/>
    <x v="1136"/>
    <d v="2015-10-22T00:00:00"/>
    <x v="0"/>
    <s v="TB-21520"/>
    <s v="Tracy Blumstein"/>
    <x v="0"/>
    <s v="United States"/>
    <s v="Beaumont"/>
    <s v="Texas"/>
    <n v="77705"/>
    <x v="2"/>
    <x v="959"/>
    <x v="2"/>
    <s v="Accessories"/>
    <s v="Case Logic 2.4GHz Wireless Keyboard"/>
    <x v="2435"/>
    <n v="0.35"/>
    <n v="77.984400000000008"/>
  </r>
  <r>
    <n v="6876"/>
    <x v="3410"/>
    <x v="64"/>
    <d v="2017-09-10T00:00:00"/>
    <x v="1"/>
    <s v="MM-17920"/>
    <s v="Michael Moore"/>
    <x v="0"/>
    <s v="United States"/>
    <s v="Chesapeake"/>
    <s v="Virginia"/>
    <n v="23320"/>
    <x v="0"/>
    <x v="1351"/>
    <x v="1"/>
    <s v="Labels"/>
    <s v="Avery 50"/>
    <x v="2910"/>
    <n v="0.25"/>
    <n v="18.794999999999998"/>
  </r>
  <r>
    <n v="6877"/>
    <x v="3410"/>
    <x v="64"/>
    <d v="2017-09-10T00:00:00"/>
    <x v="1"/>
    <s v="MM-17920"/>
    <s v="Michael Moore"/>
    <x v="0"/>
    <s v="United States"/>
    <s v="Chesapeake"/>
    <s v="Virginia"/>
    <n v="23320"/>
    <x v="0"/>
    <x v="1258"/>
    <x v="0"/>
    <s v="Tables"/>
    <s v="Chromcraft Bull-Nose Wood 48 x 96 Rectangular Conference Tables"/>
    <x v="675"/>
    <n v="0.15000000000000002"/>
    <n v="1404.999"/>
  </r>
  <r>
    <n v="6878"/>
    <x v="3411"/>
    <x v="52"/>
    <d v="2016-10-15T00:00:00"/>
    <x v="3"/>
    <s v="CG-12520"/>
    <s v="Claire Gute"/>
    <x v="0"/>
    <s v="United States"/>
    <s v="Dallas"/>
    <s v="Texas"/>
    <n v="75217"/>
    <x v="2"/>
    <x v="859"/>
    <x v="0"/>
    <s v="Furnishings"/>
    <s v="C-Line Cubicle Keepers Polyproplyene Holder w/Velcro Back, 8-1/2x11, 25/Bx"/>
    <x v="4502"/>
    <n v="0.3"/>
    <n v="91.963200000000001"/>
  </r>
  <r>
    <n v="6879"/>
    <x v="3411"/>
    <x v="52"/>
    <d v="2016-10-15T00:00:00"/>
    <x v="3"/>
    <s v="CG-12520"/>
    <s v="Claire Gute"/>
    <x v="0"/>
    <s v="United States"/>
    <s v="Dallas"/>
    <s v="Texas"/>
    <n v="75217"/>
    <x v="2"/>
    <x v="1083"/>
    <x v="1"/>
    <s v="Paper"/>
    <s v="Xerox 1986"/>
    <x v="752"/>
    <n v="0.3"/>
    <n v="3.7408000000000001"/>
  </r>
  <r>
    <n v="6880"/>
    <x v="3412"/>
    <x v="494"/>
    <d v="2016-12-05T00:00:00"/>
    <x v="0"/>
    <s v="TW-21025"/>
    <s v="Tamara Willingham"/>
    <x v="2"/>
    <s v="United States"/>
    <s v="Seattle"/>
    <s v="Washington"/>
    <n v="98105"/>
    <x v="1"/>
    <x v="445"/>
    <x v="0"/>
    <s v="Chairs"/>
    <s v="Global Troy Executive Leather Low-Back Tilter"/>
    <x v="4052"/>
    <n v="0.45"/>
    <n v="1102.1560000000002"/>
  </r>
  <r>
    <n v="6881"/>
    <x v="3412"/>
    <x v="494"/>
    <d v="2016-12-05T00:00:00"/>
    <x v="0"/>
    <s v="TW-21025"/>
    <s v="Tamara Willingham"/>
    <x v="2"/>
    <s v="United States"/>
    <s v="Seattle"/>
    <s v="Washington"/>
    <n v="98105"/>
    <x v="1"/>
    <x v="1330"/>
    <x v="1"/>
    <s v="Paper"/>
    <s v="Xerox 219"/>
    <x v="56"/>
    <n v="0.4"/>
    <n v="19.439999999999998"/>
  </r>
  <r>
    <n v="6882"/>
    <x v="3412"/>
    <x v="494"/>
    <d v="2016-12-05T00:00:00"/>
    <x v="0"/>
    <s v="TW-21025"/>
    <s v="Tamara Willingham"/>
    <x v="2"/>
    <s v="United States"/>
    <s v="Seattle"/>
    <s v="Washington"/>
    <n v="98105"/>
    <x v="1"/>
    <x v="214"/>
    <x v="0"/>
    <s v="Tables"/>
    <s v="Bush Advantage Collection Round Conference Table"/>
    <x v="4503"/>
    <n v="0.45"/>
    <n v="1052.3700000000001"/>
  </r>
  <r>
    <n v="6883"/>
    <x v="3412"/>
    <x v="494"/>
    <d v="2016-12-05T00:00:00"/>
    <x v="0"/>
    <s v="TW-21025"/>
    <s v="Tamara Willingham"/>
    <x v="2"/>
    <s v="United States"/>
    <s v="Seattle"/>
    <s v="Washington"/>
    <n v="98105"/>
    <x v="1"/>
    <x v="1166"/>
    <x v="1"/>
    <s v="Storage"/>
    <s v="Tennsco Industrial Shelving"/>
    <x v="64"/>
    <n v="0.5"/>
    <n v="73.364999999999995"/>
  </r>
  <r>
    <n v="6884"/>
    <x v="3412"/>
    <x v="494"/>
    <d v="2016-12-05T00:00:00"/>
    <x v="0"/>
    <s v="TW-21025"/>
    <s v="Tamara Willingham"/>
    <x v="2"/>
    <s v="United States"/>
    <s v="Seattle"/>
    <s v="Washington"/>
    <n v="98105"/>
    <x v="1"/>
    <x v="393"/>
    <x v="1"/>
    <s v="Paper"/>
    <s v="Xerox Color Copier Paper, 11 x 17, Ream"/>
    <x v="1147"/>
    <n v="0.4"/>
    <n v="68.52"/>
  </r>
  <r>
    <n v="6885"/>
    <x v="3413"/>
    <x v="70"/>
    <d v="2016-06-04T00:00:00"/>
    <x v="1"/>
    <s v="BD-11320"/>
    <s v="Bill Donatelli"/>
    <x v="0"/>
    <s v="United States"/>
    <s v="Minneapolis"/>
    <s v="Minnesota"/>
    <n v="55407"/>
    <x v="2"/>
    <x v="1476"/>
    <x v="0"/>
    <s v="Chairs"/>
    <s v="Hon Pagoda Stacking Chairs"/>
    <x v="4504"/>
    <n v="0.35"/>
    <n v="1669.0960000000002"/>
  </r>
  <r>
    <n v="6886"/>
    <x v="3414"/>
    <x v="18"/>
    <d v="2018-09-17T00:00:00"/>
    <x v="1"/>
    <s v="HA-14905"/>
    <s v="Helen Abelman"/>
    <x v="0"/>
    <s v="United States"/>
    <s v="Springfield"/>
    <s v="Ohio"/>
    <n v="45503"/>
    <x v="3"/>
    <x v="103"/>
    <x v="2"/>
    <s v="Accessories"/>
    <s v="Memorex Mini Travel Drive 8 GB USB 2.0 Flash Drive"/>
    <x v="4505"/>
    <n v="0.25"/>
    <n v="27.791999999999998"/>
  </r>
  <r>
    <n v="6887"/>
    <x v="3414"/>
    <x v="18"/>
    <d v="2018-09-17T00:00:00"/>
    <x v="1"/>
    <s v="HA-14905"/>
    <s v="Helen Abelman"/>
    <x v="0"/>
    <s v="United States"/>
    <s v="Springfield"/>
    <s v="Ohio"/>
    <n v="45503"/>
    <x v="3"/>
    <x v="1015"/>
    <x v="2"/>
    <s v="Phones"/>
    <s v="Cisco IP Phone 7961G-GE VoIP phone"/>
    <x v="4506"/>
    <n v="0.4"/>
    <n v="155.9376"/>
  </r>
  <r>
    <n v="6888"/>
    <x v="3415"/>
    <x v="1016"/>
    <d v="2018-05-02T00:00:00"/>
    <x v="1"/>
    <s v="LL-16840"/>
    <s v="Lauren Leatherbury"/>
    <x v="0"/>
    <s v="United States"/>
    <s v="Los Angeles"/>
    <s v="California"/>
    <n v="90032"/>
    <x v="1"/>
    <x v="69"/>
    <x v="1"/>
    <s v="Paper"/>
    <s v="Telephone Message Books with Fax/Mobile Section, 5 1/2 x 3 3/16"/>
    <x v="71"/>
    <n v="0.4"/>
    <n v="11.43"/>
  </r>
  <r>
    <n v="6889"/>
    <x v="3415"/>
    <x v="1016"/>
    <d v="2018-05-02T00:00:00"/>
    <x v="1"/>
    <s v="LL-16840"/>
    <s v="Lauren Leatherbury"/>
    <x v="0"/>
    <s v="United States"/>
    <s v="Los Angeles"/>
    <s v="California"/>
    <n v="90032"/>
    <x v="1"/>
    <x v="997"/>
    <x v="1"/>
    <s v="Binders"/>
    <s v="Surelock Post Binders"/>
    <x v="4507"/>
    <n v="0.4"/>
    <n v="44.006399999999992"/>
  </r>
  <r>
    <n v="6890"/>
    <x v="3416"/>
    <x v="65"/>
    <d v="2018-09-22T00:00:00"/>
    <x v="1"/>
    <s v="SS-20140"/>
    <s v="Saphhira Shifley"/>
    <x v="1"/>
    <s v="United States"/>
    <s v="Columbus"/>
    <s v="Georgia"/>
    <n v="31907"/>
    <x v="0"/>
    <x v="179"/>
    <x v="2"/>
    <s v="Phones"/>
    <s v="I Needs 3d Hello Kitty Hybrid Silicone Case Cover for HTC One X 4g with 3d Hello Kitty Stylus Pen Green/pink"/>
    <x v="4508"/>
    <n v="0.25"/>
    <n v="71.760000000000005"/>
  </r>
  <r>
    <n v="6891"/>
    <x v="3416"/>
    <x v="65"/>
    <d v="2018-09-22T00:00:00"/>
    <x v="1"/>
    <s v="SS-20140"/>
    <s v="Saphhira Shifley"/>
    <x v="1"/>
    <s v="United States"/>
    <s v="Columbus"/>
    <s v="Georgia"/>
    <n v="31907"/>
    <x v="0"/>
    <x v="251"/>
    <x v="1"/>
    <s v="Paper"/>
    <s v="Post-it “Important Message” Note Pad, Neon Colors, 50 Sheets/Pad"/>
    <x v="360"/>
    <n v="0.25"/>
    <n v="38.22"/>
  </r>
  <r>
    <n v="6892"/>
    <x v="3416"/>
    <x v="65"/>
    <d v="2018-09-22T00:00:00"/>
    <x v="1"/>
    <s v="SS-20140"/>
    <s v="Saphhira Shifley"/>
    <x v="1"/>
    <s v="United States"/>
    <s v="Columbus"/>
    <s v="Georgia"/>
    <n v="31907"/>
    <x v="0"/>
    <x v="108"/>
    <x v="1"/>
    <s v="Art"/>
    <s v="Hunt PowerHouse Electric Pencil Sharpener, Blue"/>
    <x v="3273"/>
    <n v="0.15000000000000002"/>
    <n v="96.84899999999999"/>
  </r>
  <r>
    <n v="6893"/>
    <x v="3416"/>
    <x v="65"/>
    <d v="2018-09-22T00:00:00"/>
    <x v="1"/>
    <s v="SS-20140"/>
    <s v="Saphhira Shifley"/>
    <x v="1"/>
    <s v="United States"/>
    <s v="Columbus"/>
    <s v="Georgia"/>
    <n v="31907"/>
    <x v="0"/>
    <x v="1465"/>
    <x v="1"/>
    <s v="Paper"/>
    <s v="Xerox 1997"/>
    <x v="233"/>
    <n v="0.25"/>
    <n v="19.440000000000001"/>
  </r>
  <r>
    <n v="6894"/>
    <x v="3416"/>
    <x v="65"/>
    <d v="2018-09-22T00:00:00"/>
    <x v="1"/>
    <s v="SS-20140"/>
    <s v="Saphhira Shifley"/>
    <x v="1"/>
    <s v="United States"/>
    <s v="Columbus"/>
    <s v="Georgia"/>
    <n v="31907"/>
    <x v="0"/>
    <x v="1524"/>
    <x v="0"/>
    <s v="Furnishings"/>
    <s v="Master Caster Door Stop, Gray"/>
    <x v="2308"/>
    <n v="0.25"/>
    <n v="15.24"/>
  </r>
  <r>
    <n v="6895"/>
    <x v="3416"/>
    <x v="65"/>
    <d v="2018-09-22T00:00:00"/>
    <x v="1"/>
    <s v="SS-20140"/>
    <s v="Saphhira Shifley"/>
    <x v="1"/>
    <s v="United States"/>
    <s v="Columbus"/>
    <s v="Georgia"/>
    <n v="31907"/>
    <x v="0"/>
    <x v="53"/>
    <x v="2"/>
    <s v="Phones"/>
    <s v="AT&amp;T CL83451 4-Handset Telephone"/>
    <x v="4509"/>
    <n v="0.25"/>
    <n v="308.98500000000001"/>
  </r>
  <r>
    <n v="6896"/>
    <x v="3416"/>
    <x v="65"/>
    <d v="2018-09-22T00:00:00"/>
    <x v="1"/>
    <s v="SS-20140"/>
    <s v="Saphhira Shifley"/>
    <x v="1"/>
    <s v="United States"/>
    <s v="Columbus"/>
    <s v="Georgia"/>
    <n v="31907"/>
    <x v="0"/>
    <x v="610"/>
    <x v="1"/>
    <s v="Supplies"/>
    <s v="Fiskars 8 Scissors, 2/Pack"/>
    <x v="4510"/>
    <n v="0.15000000000000002"/>
    <n v="29.307999999999996"/>
  </r>
  <r>
    <n v="6897"/>
    <x v="3416"/>
    <x v="65"/>
    <d v="2018-09-22T00:00:00"/>
    <x v="1"/>
    <s v="SS-20140"/>
    <s v="Saphhira Shifley"/>
    <x v="1"/>
    <s v="United States"/>
    <s v="Columbus"/>
    <s v="Georgia"/>
    <n v="31907"/>
    <x v="0"/>
    <x v="1689"/>
    <x v="1"/>
    <s v="Paper"/>
    <s v="Xerox 1917"/>
    <x v="1644"/>
    <n v="0.25"/>
    <n v="183.41250000000002"/>
  </r>
  <r>
    <n v="6898"/>
    <x v="3417"/>
    <x v="238"/>
    <d v="2018-08-25T00:00:00"/>
    <x v="1"/>
    <s v="CK-12205"/>
    <s v="Chloris Kastensmidt"/>
    <x v="0"/>
    <s v="United States"/>
    <s v="Lakewood"/>
    <s v="Ohio"/>
    <n v="44107"/>
    <x v="3"/>
    <x v="1224"/>
    <x v="1"/>
    <s v="Binders"/>
    <s v="GBC Personal VeloBind Strips"/>
    <x v="4511"/>
    <n v="0.4"/>
    <n v="6.4691999999999998"/>
  </r>
  <r>
    <n v="6899"/>
    <x v="3418"/>
    <x v="1137"/>
    <d v="2016-05-26T00:00:00"/>
    <x v="0"/>
    <s v="VS-21820"/>
    <s v="Vivek Sundaresam"/>
    <x v="0"/>
    <s v="United States"/>
    <s v="Naperville"/>
    <s v="Illinois"/>
    <n v="60540"/>
    <x v="2"/>
    <x v="812"/>
    <x v="0"/>
    <s v="Chairs"/>
    <s v="Global High-Back Leather Tilter, Burgundy"/>
    <x v="4512"/>
    <n v="0.35"/>
    <n v="391.72314999999998"/>
  </r>
  <r>
    <n v="6900"/>
    <x v="3418"/>
    <x v="1137"/>
    <d v="2016-05-26T00:00:00"/>
    <x v="0"/>
    <s v="VS-21820"/>
    <s v="Vivek Sundaresam"/>
    <x v="0"/>
    <s v="United States"/>
    <s v="Naperville"/>
    <s v="Illinois"/>
    <n v="60540"/>
    <x v="2"/>
    <x v="1206"/>
    <x v="1"/>
    <s v="Binders"/>
    <s v="Avery Heavy-Duty EZD View Binder with Locking Rings"/>
    <x v="2976"/>
    <n v="0.3"/>
    <n v="5.3591999999999995"/>
  </r>
  <r>
    <n v="6901"/>
    <x v="3419"/>
    <x v="67"/>
    <d v="2016-09-11T00:00:00"/>
    <x v="1"/>
    <s v="TN-21040"/>
    <s v="Tanja Norvell"/>
    <x v="2"/>
    <s v="United States"/>
    <s v="New York City"/>
    <s v="New York"/>
    <n v="10009"/>
    <x v="3"/>
    <x v="657"/>
    <x v="2"/>
    <s v="Accessories"/>
    <s v="Razer Kraken PRO Over Ear PC and Music Headset"/>
    <x v="4513"/>
    <n v="0.25"/>
    <n v="419.94749999999999"/>
  </r>
  <r>
    <n v="6902"/>
    <x v="3420"/>
    <x v="1138"/>
    <d v="2018-07-24T00:00:00"/>
    <x v="3"/>
    <s v="HR-14830"/>
    <s v="Harold Ryan"/>
    <x v="1"/>
    <s v="United States"/>
    <s v="Huntington Beach"/>
    <s v="California"/>
    <n v="92646"/>
    <x v="1"/>
    <x v="306"/>
    <x v="2"/>
    <s v="Copiers"/>
    <s v="Hewlett Packard LaserJet 3310 Copier"/>
    <x v="4514"/>
    <n v="0.5"/>
    <n v="1199.98"/>
  </r>
  <r>
    <n v="6903"/>
    <x v="3421"/>
    <x v="264"/>
    <d v="2018-09-08T00:00:00"/>
    <x v="1"/>
    <s v="JS-15595"/>
    <s v="Jill Stevenson"/>
    <x v="1"/>
    <s v="United States"/>
    <s v="Chicago"/>
    <s v="Illinois"/>
    <n v="60653"/>
    <x v="2"/>
    <x v="659"/>
    <x v="1"/>
    <s v="Fasteners"/>
    <s v="Advantus Plastic Paper Clips"/>
    <x v="4515"/>
    <n v="0.3"/>
    <n v="11.2"/>
  </r>
  <r>
    <n v="6904"/>
    <x v="3421"/>
    <x v="264"/>
    <d v="2018-09-08T00:00:00"/>
    <x v="1"/>
    <s v="JS-15595"/>
    <s v="Jill Stevenson"/>
    <x v="1"/>
    <s v="United States"/>
    <s v="Chicago"/>
    <s v="Illinois"/>
    <n v="60653"/>
    <x v="2"/>
    <x v="1803"/>
    <x v="1"/>
    <s v="Appliances"/>
    <s v="Belkin 7-Outlet SurgeMaster Home Series"/>
    <x v="4516"/>
    <n v="0.3"/>
    <n v="3.9116"/>
  </r>
  <r>
    <n v="6905"/>
    <x v="3421"/>
    <x v="264"/>
    <d v="2018-09-08T00:00:00"/>
    <x v="1"/>
    <s v="JS-15595"/>
    <s v="Jill Stevenson"/>
    <x v="1"/>
    <s v="United States"/>
    <s v="Chicago"/>
    <s v="Illinois"/>
    <n v="60653"/>
    <x v="2"/>
    <x v="1755"/>
    <x v="1"/>
    <s v="Storage"/>
    <s v="Belkin 19 Center-Weighted Shelf, Gray"/>
    <x v="4517"/>
    <n v="0.4"/>
    <n v="141.55199999999999"/>
  </r>
  <r>
    <n v="6906"/>
    <x v="3422"/>
    <x v="1139"/>
    <d v="2018-12-08T00:00:00"/>
    <x v="0"/>
    <s v="BN-11470"/>
    <s v="Brad Norvell"/>
    <x v="1"/>
    <s v="United States"/>
    <s v="Brentwood"/>
    <s v="California"/>
    <n v="94513"/>
    <x v="1"/>
    <x v="683"/>
    <x v="1"/>
    <s v="Storage"/>
    <s v="Staple magnet"/>
    <x v="3766"/>
    <n v="0.5"/>
    <n v="5.34"/>
  </r>
  <r>
    <n v="6907"/>
    <x v="3423"/>
    <x v="968"/>
    <d v="2018-05-20T00:00:00"/>
    <x v="3"/>
    <s v="AR-10405"/>
    <s v="Allen Rosenblatt"/>
    <x v="1"/>
    <s v="United States"/>
    <s v="Trenton"/>
    <s v="Michigan"/>
    <n v="48183"/>
    <x v="2"/>
    <x v="340"/>
    <x v="1"/>
    <s v="Binders"/>
    <s v="Square Ring Data Binders, Rigid 75 Pt. Covers, 11 x 14-7/8"/>
    <x v="517"/>
    <n v="0.3"/>
    <n v="28.895999999999997"/>
  </r>
  <r>
    <n v="6908"/>
    <x v="3424"/>
    <x v="720"/>
    <d v="2017-10-03T00:00:00"/>
    <x v="1"/>
    <s v="SW-20455"/>
    <s v="Shaun Weien"/>
    <x v="0"/>
    <s v="United States"/>
    <s v="Seattle"/>
    <s v="Washington"/>
    <n v="98103"/>
    <x v="1"/>
    <x v="1718"/>
    <x v="2"/>
    <s v="Phones"/>
    <s v="Samsung Galaxy S4"/>
    <x v="3676"/>
    <n v="0.4"/>
    <n v="600.95039999999995"/>
  </r>
  <r>
    <n v="6909"/>
    <x v="3425"/>
    <x v="389"/>
    <d v="2018-12-15T00:00:00"/>
    <x v="1"/>
    <s v="JE-16165"/>
    <s v="Justin Ellison"/>
    <x v="1"/>
    <s v="United States"/>
    <s v="North Charleston"/>
    <s v="South Carolina"/>
    <n v="29406"/>
    <x v="0"/>
    <x v="1256"/>
    <x v="0"/>
    <s v="Furnishings"/>
    <s v="Eldon Expressions Wood Desk Accessories, Oak"/>
    <x v="1787"/>
    <n v="0.25"/>
    <n v="11.07"/>
  </r>
  <r>
    <n v="6910"/>
    <x v="3426"/>
    <x v="103"/>
    <d v="2015-09-18T00:00:00"/>
    <x v="0"/>
    <s v="LH-16900"/>
    <s v="Lena Hernandez"/>
    <x v="0"/>
    <s v="United States"/>
    <s v="Columbus"/>
    <s v="Ohio"/>
    <n v="43229"/>
    <x v="3"/>
    <x v="757"/>
    <x v="1"/>
    <s v="Binders"/>
    <s v="Acco Suede Grain Vinyl Round Ring Binder"/>
    <x v="1278"/>
    <n v="0.4"/>
    <n v="1.5011999999999999"/>
  </r>
  <r>
    <n v="6911"/>
    <x v="3427"/>
    <x v="570"/>
    <d v="2018-08-02T00:00:00"/>
    <x v="1"/>
    <s v="VG-21790"/>
    <s v="Vivek Gonzalez"/>
    <x v="0"/>
    <s v="United States"/>
    <s v="Seattle"/>
    <s v="Washington"/>
    <n v="98103"/>
    <x v="1"/>
    <x v="266"/>
    <x v="0"/>
    <s v="Bookcases"/>
    <s v="Bush Westfield Collection Bookcases, Medium Cherry Finish"/>
    <x v="4518"/>
    <n v="0.5"/>
    <n v="57.98"/>
  </r>
  <r>
    <n v="6912"/>
    <x v="3428"/>
    <x v="378"/>
    <d v="2018-08-05T00:00:00"/>
    <x v="0"/>
    <s v="EM-13960"/>
    <s v="Eric Murdock"/>
    <x v="0"/>
    <s v="United States"/>
    <s v="San Francisco"/>
    <s v="California"/>
    <n v="94109"/>
    <x v="1"/>
    <x v="821"/>
    <x v="1"/>
    <s v="Storage"/>
    <s v="Fellowes Mobile File Cart, Black"/>
    <x v="4519"/>
    <n v="0.5"/>
    <n v="93.27"/>
  </r>
  <r>
    <n v="6913"/>
    <x v="3429"/>
    <x v="743"/>
    <d v="2018-05-05T00:00:00"/>
    <x v="0"/>
    <s v="EM-13825"/>
    <s v="Elizabeth Moffitt"/>
    <x v="1"/>
    <s v="United States"/>
    <s v="Los Angeles"/>
    <s v="California"/>
    <n v="90049"/>
    <x v="1"/>
    <x v="685"/>
    <x v="2"/>
    <s v="Accessories"/>
    <s v="Logitech MX Performance Wireless Mouse"/>
    <x v="4520"/>
    <n v="0.45"/>
    <n v="87.75800000000001"/>
  </r>
  <r>
    <n v="6914"/>
    <x v="3430"/>
    <x v="821"/>
    <d v="2016-06-16T00:00:00"/>
    <x v="1"/>
    <s v="JH-15910"/>
    <s v="Jonathan Howell"/>
    <x v="0"/>
    <s v="United States"/>
    <s v="West Palm Beach"/>
    <s v="Florida"/>
    <n v="33407"/>
    <x v="0"/>
    <x v="104"/>
    <x v="2"/>
    <s v="Phones"/>
    <s v="Speck Products Candyshell Flip Case"/>
    <x v="3886"/>
    <n v="0.25"/>
    <n v="41.988"/>
  </r>
  <r>
    <n v="6915"/>
    <x v="3431"/>
    <x v="1091"/>
    <d v="2015-12-29T00:00:00"/>
    <x v="1"/>
    <s v="NP-18700"/>
    <s v="Nora Preis"/>
    <x v="0"/>
    <s v="United States"/>
    <s v="Chicago"/>
    <s v="Illinois"/>
    <n v="60623"/>
    <x v="2"/>
    <x v="546"/>
    <x v="1"/>
    <s v="Storage"/>
    <s v="Economy Rollaway Files"/>
    <x v="4521"/>
    <n v="0.4"/>
    <n v="79.295999999999992"/>
  </r>
  <r>
    <n v="6916"/>
    <x v="3431"/>
    <x v="1091"/>
    <d v="2015-12-29T00:00:00"/>
    <x v="1"/>
    <s v="NP-18700"/>
    <s v="Nora Preis"/>
    <x v="0"/>
    <s v="United States"/>
    <s v="Chicago"/>
    <s v="Illinois"/>
    <n v="60623"/>
    <x v="2"/>
    <x v="528"/>
    <x v="1"/>
    <s v="Binders"/>
    <s v="Recycled Easel Ring Binders"/>
    <x v="3740"/>
    <n v="0.3"/>
    <n v="12.5328"/>
  </r>
  <r>
    <n v="6917"/>
    <x v="3431"/>
    <x v="1091"/>
    <d v="2015-12-29T00:00:00"/>
    <x v="1"/>
    <s v="NP-18700"/>
    <s v="Nora Preis"/>
    <x v="0"/>
    <s v="United States"/>
    <s v="Chicago"/>
    <s v="Illinois"/>
    <n v="60623"/>
    <x v="2"/>
    <x v="968"/>
    <x v="1"/>
    <s v="Paper"/>
    <s v="White Computer Printout Paper by Universal"/>
    <x v="4522"/>
    <n v="0.3"/>
    <n v="86.822399999999988"/>
  </r>
  <r>
    <n v="6918"/>
    <x v="3432"/>
    <x v="757"/>
    <d v="2015-12-21T00:00:00"/>
    <x v="1"/>
    <s v="SH-20635"/>
    <s v="Stefanie Holloman"/>
    <x v="1"/>
    <s v="United States"/>
    <s v="Sacramento"/>
    <s v="California"/>
    <n v="95823"/>
    <x v="1"/>
    <x v="1131"/>
    <x v="0"/>
    <s v="Chairs"/>
    <s v="Office Star - Professional Matrix Back Chair with 2-to-1 Synchro Tilt and Mesh Fabric Seat"/>
    <x v="4523"/>
    <n v="0.45"/>
    <n v="772.15600000000006"/>
  </r>
  <r>
    <n v="6919"/>
    <x v="3433"/>
    <x v="947"/>
    <d v="2017-04-18T00:00:00"/>
    <x v="0"/>
    <s v="BM-11785"/>
    <s v="Bryan Mills"/>
    <x v="0"/>
    <s v="United States"/>
    <s v="Seattle"/>
    <s v="Washington"/>
    <n v="98115"/>
    <x v="1"/>
    <x v="1511"/>
    <x v="1"/>
    <s v="Supplies"/>
    <s v="Stiletto Hand Letter Openers"/>
    <x v="3910"/>
    <n v="0.45"/>
    <n v="15.840000000000002"/>
  </r>
  <r>
    <n v="6920"/>
    <x v="3434"/>
    <x v="1031"/>
    <d v="2016-05-28T00:00:00"/>
    <x v="1"/>
    <s v="HG-14965"/>
    <s v="Henry Goldwyn"/>
    <x v="1"/>
    <s v="United States"/>
    <s v="Philadelphia"/>
    <s v="Pennsylvania"/>
    <n v="19143"/>
    <x v="3"/>
    <x v="800"/>
    <x v="1"/>
    <s v="Binders"/>
    <s v="Wilson Jones Ledger-Size, Piano-Hinge Binder, 2, Blue"/>
    <x v="4238"/>
    <n v="0.4"/>
    <n v="14.752800000000001"/>
  </r>
  <r>
    <n v="6921"/>
    <x v="3435"/>
    <x v="425"/>
    <d v="2018-03-02T00:00:00"/>
    <x v="1"/>
    <s v="BM-11140"/>
    <s v="Becky Martin"/>
    <x v="0"/>
    <s v="United States"/>
    <s v="Santa Barbara"/>
    <s v="California"/>
    <n v="93101"/>
    <x v="1"/>
    <x v="543"/>
    <x v="1"/>
    <s v="Appliances"/>
    <s v="Tripp Lite TLP810NET Broadband Surge for Modem/Fax"/>
    <x v="4524"/>
    <n v="0.4"/>
    <n v="214.07400000000001"/>
  </r>
  <r>
    <n v="6922"/>
    <x v="3436"/>
    <x v="1095"/>
    <d v="2018-04-10T00:00:00"/>
    <x v="1"/>
    <s v="PS-19045"/>
    <s v="Penelope Sewall"/>
    <x v="2"/>
    <s v="United States"/>
    <s v="New York City"/>
    <s v="New York"/>
    <n v="10011"/>
    <x v="3"/>
    <x v="618"/>
    <x v="1"/>
    <s v="Envelopes"/>
    <s v="Brown Kraft Recycled Envelopes"/>
    <x v="4525"/>
    <n v="0.4"/>
    <n v="10.188000000000001"/>
  </r>
  <r>
    <n v="6923"/>
    <x v="3437"/>
    <x v="199"/>
    <d v="2016-03-19T00:00:00"/>
    <x v="0"/>
    <s v="MS-17710"/>
    <s v="Maurice Satty"/>
    <x v="0"/>
    <s v="United States"/>
    <s v="Auburn"/>
    <s v="Alabama"/>
    <n v="36830"/>
    <x v="0"/>
    <x v="508"/>
    <x v="1"/>
    <s v="Labels"/>
    <s v="Dot Matrix Printer Tape Reel Labels, White, 5000/Box"/>
    <x v="4526"/>
    <n v="0.25"/>
    <n v="368.66250000000002"/>
  </r>
  <r>
    <n v="6924"/>
    <x v="3437"/>
    <x v="199"/>
    <d v="2016-03-19T00:00:00"/>
    <x v="0"/>
    <s v="MS-17710"/>
    <s v="Maurice Satty"/>
    <x v="0"/>
    <s v="United States"/>
    <s v="Auburn"/>
    <s v="Alabama"/>
    <n v="36830"/>
    <x v="0"/>
    <x v="436"/>
    <x v="1"/>
    <s v="Envelopes"/>
    <s v="Colored Envelopes"/>
    <x v="1552"/>
    <n v="0.25"/>
    <n v="5.5350000000000001"/>
  </r>
  <r>
    <n v="6925"/>
    <x v="3438"/>
    <x v="672"/>
    <d v="2016-12-04T00:00:00"/>
    <x v="1"/>
    <s v="JL-15235"/>
    <s v="Janet Lee"/>
    <x v="0"/>
    <s v="United States"/>
    <s v="New York City"/>
    <s v="New York"/>
    <n v="10035"/>
    <x v="3"/>
    <x v="938"/>
    <x v="1"/>
    <s v="Paper"/>
    <s v="Avoid Verbal Orders Carbonless Minifold Book"/>
    <x v="4527"/>
    <n v="0.4"/>
    <n v="14.196"/>
  </r>
  <r>
    <n v="6926"/>
    <x v="3438"/>
    <x v="672"/>
    <d v="2016-12-04T00:00:00"/>
    <x v="1"/>
    <s v="JL-15235"/>
    <s v="Janet Lee"/>
    <x v="0"/>
    <s v="United States"/>
    <s v="New York City"/>
    <s v="New York"/>
    <n v="10035"/>
    <x v="3"/>
    <x v="1544"/>
    <x v="0"/>
    <s v="Bookcases"/>
    <s v="Hon Metal Bookcases, Black"/>
    <x v="2798"/>
    <n v="0.5"/>
    <n v="340.70400000000001"/>
  </r>
  <r>
    <n v="6927"/>
    <x v="3439"/>
    <x v="1062"/>
    <d v="2017-08-03T00:00:00"/>
    <x v="1"/>
    <s v="KM-16660"/>
    <s v="Khloe Miller"/>
    <x v="0"/>
    <s v="United States"/>
    <s v="Los Angeles"/>
    <s v="California"/>
    <n v="90032"/>
    <x v="1"/>
    <x v="1729"/>
    <x v="1"/>
    <s v="Labels"/>
    <s v="Avery 495"/>
    <x v="1365"/>
    <n v="0.4"/>
    <n v="11.339999999999998"/>
  </r>
  <r>
    <n v="6928"/>
    <x v="3440"/>
    <x v="661"/>
    <d v="2017-06-25T00:00:00"/>
    <x v="0"/>
    <s v="RD-19900"/>
    <s v="Ruben Dartt"/>
    <x v="0"/>
    <s v="United States"/>
    <s v="San Francisco"/>
    <s v="California"/>
    <n v="94109"/>
    <x v="1"/>
    <x v="1247"/>
    <x v="1"/>
    <s v="Storage"/>
    <s v="Mobile Personal File Cube"/>
    <x v="4528"/>
    <n v="0.5"/>
    <n v="46.84"/>
  </r>
  <r>
    <n v="6929"/>
    <x v="3440"/>
    <x v="661"/>
    <d v="2017-06-25T00:00:00"/>
    <x v="0"/>
    <s v="RD-19900"/>
    <s v="Ruben Dartt"/>
    <x v="0"/>
    <s v="United States"/>
    <s v="San Francisco"/>
    <s v="California"/>
    <n v="94109"/>
    <x v="1"/>
    <x v="573"/>
    <x v="1"/>
    <s v="Labels"/>
    <s v="Avery 516"/>
    <x v="2468"/>
    <n v="0.4"/>
    <n v="13.157999999999999"/>
  </r>
  <r>
    <n v="6930"/>
    <x v="3440"/>
    <x v="661"/>
    <d v="2017-06-25T00:00:00"/>
    <x v="0"/>
    <s v="RD-19900"/>
    <s v="Ruben Dartt"/>
    <x v="0"/>
    <s v="United States"/>
    <s v="San Francisco"/>
    <s v="California"/>
    <n v="94109"/>
    <x v="1"/>
    <x v="348"/>
    <x v="2"/>
    <s v="Phones"/>
    <s v="Nortel Meridian M3904 Professional Digital phone"/>
    <x v="4529"/>
    <n v="0.4"/>
    <n v="517.40639999999996"/>
  </r>
  <r>
    <n v="6931"/>
    <x v="3440"/>
    <x v="661"/>
    <d v="2017-06-25T00:00:00"/>
    <x v="0"/>
    <s v="RD-19900"/>
    <s v="Ruben Dartt"/>
    <x v="0"/>
    <s v="United States"/>
    <s v="San Francisco"/>
    <s v="California"/>
    <n v="94109"/>
    <x v="1"/>
    <x v="681"/>
    <x v="1"/>
    <s v="Paper"/>
    <s v="Xerox 1884"/>
    <x v="1016"/>
    <n v="0.4"/>
    <n v="11.988"/>
  </r>
  <r>
    <n v="6932"/>
    <x v="3441"/>
    <x v="686"/>
    <d v="2015-07-18T00:00:00"/>
    <x v="1"/>
    <s v="ST-20530"/>
    <s v="Shui Tom"/>
    <x v="0"/>
    <s v="United States"/>
    <s v="Philadelphia"/>
    <s v="Pennsylvania"/>
    <n v="19140"/>
    <x v="3"/>
    <x v="1804"/>
    <x v="2"/>
    <s v="Phones"/>
    <s v="Griffin GC36547 PowerJolt SE Lightning Charger"/>
    <x v="4530"/>
    <n v="0.4"/>
    <n v="8.0963999999999992"/>
  </r>
  <r>
    <n v="6933"/>
    <x v="3441"/>
    <x v="686"/>
    <d v="2015-07-18T00:00:00"/>
    <x v="1"/>
    <s v="ST-20530"/>
    <s v="Shui Tom"/>
    <x v="0"/>
    <s v="United States"/>
    <s v="Philadelphia"/>
    <s v="Pennsylvania"/>
    <n v="19140"/>
    <x v="3"/>
    <x v="1730"/>
    <x v="2"/>
    <s v="Phones"/>
    <s v="iOttie HLCRIO102 Car Mount"/>
    <x v="1792"/>
    <n v="0.4"/>
    <n v="14.392799999999999"/>
  </r>
  <r>
    <n v="6934"/>
    <x v="3441"/>
    <x v="686"/>
    <d v="2015-07-18T00:00:00"/>
    <x v="1"/>
    <s v="ST-20530"/>
    <s v="Shui Tom"/>
    <x v="0"/>
    <s v="United States"/>
    <s v="Philadelphia"/>
    <s v="Pennsylvania"/>
    <n v="19140"/>
    <x v="3"/>
    <x v="1801"/>
    <x v="0"/>
    <s v="Furnishings"/>
    <s v="Tensor Track Tree Floor Lamp"/>
    <x v="236"/>
    <n v="0.4"/>
    <n v="19.1904"/>
  </r>
  <r>
    <n v="6935"/>
    <x v="3441"/>
    <x v="686"/>
    <d v="2015-07-18T00:00:00"/>
    <x v="1"/>
    <s v="ST-20530"/>
    <s v="Shui Tom"/>
    <x v="0"/>
    <s v="United States"/>
    <s v="Philadelphia"/>
    <s v="Pennsylvania"/>
    <n v="19140"/>
    <x v="3"/>
    <x v="1062"/>
    <x v="1"/>
    <s v="Art"/>
    <s v="BOSTON Ranger #55 Pencil Sharpener, Black"/>
    <x v="4531"/>
    <n v="0.25"/>
    <n v="31.188000000000002"/>
  </r>
  <r>
    <n v="6936"/>
    <x v="3442"/>
    <x v="329"/>
    <d v="2018-12-03T00:00:00"/>
    <x v="0"/>
    <s v="BP-11095"/>
    <s v="Bart Pistole"/>
    <x v="1"/>
    <s v="United States"/>
    <s v="El Paso"/>
    <s v="Texas"/>
    <n v="79907"/>
    <x v="2"/>
    <x v="97"/>
    <x v="2"/>
    <s v="Accessories"/>
    <s v="SanDisk Ultra 64 GB MicroSDHC Class 10 Memory Card"/>
    <x v="98"/>
    <n v="0.35"/>
    <n v="62.384399999999999"/>
  </r>
  <r>
    <n v="6937"/>
    <x v="3443"/>
    <x v="476"/>
    <d v="2017-09-04T00:00:00"/>
    <x v="2"/>
    <s v="TA-21385"/>
    <s v="Tom Ashbrook"/>
    <x v="2"/>
    <s v="United States"/>
    <s v="Chicago"/>
    <s v="Illinois"/>
    <n v="60653"/>
    <x v="2"/>
    <x v="1805"/>
    <x v="0"/>
    <s v="Furnishings"/>
    <s v="Deflect-o DuraMat Antistatic Studded Beveled Mat for Medium Pile Carpeting"/>
    <x v="4532"/>
    <n v="0.3"/>
    <n v="58.990400000000001"/>
  </r>
  <r>
    <n v="6938"/>
    <x v="3444"/>
    <x v="345"/>
    <d v="2015-06-15T00:00:00"/>
    <x v="3"/>
    <s v="PS-18760"/>
    <s v="Pamela Stobb"/>
    <x v="0"/>
    <s v="United States"/>
    <s v="El Paso"/>
    <s v="Texas"/>
    <n v="79907"/>
    <x v="2"/>
    <x v="1767"/>
    <x v="1"/>
    <s v="Paper"/>
    <s v="Xerox 1902"/>
    <x v="4533"/>
    <n v="0.3"/>
    <n v="25.580799999999996"/>
  </r>
  <r>
    <n v="6939"/>
    <x v="3445"/>
    <x v="732"/>
    <d v="2017-11-09T00:00:00"/>
    <x v="1"/>
    <s v="NP-18700"/>
    <s v="Nora Preis"/>
    <x v="0"/>
    <s v="United States"/>
    <s v="Seattle"/>
    <s v="Washington"/>
    <n v="98105"/>
    <x v="1"/>
    <x v="1806"/>
    <x v="2"/>
    <s v="Accessories"/>
    <s v="Cherry 142-key Programmable Keyboard"/>
    <x v="4534"/>
    <n v="0.45"/>
    <n v="263.84600000000006"/>
  </r>
  <r>
    <n v="6940"/>
    <x v="3446"/>
    <x v="335"/>
    <d v="2018-06-30T00:00:00"/>
    <x v="1"/>
    <s v="SC-20260"/>
    <s v="Scott Cohen"/>
    <x v="1"/>
    <s v="United States"/>
    <s v="New York City"/>
    <s v="New York"/>
    <n v="10009"/>
    <x v="3"/>
    <x v="669"/>
    <x v="1"/>
    <s v="Binders"/>
    <s v="GBC ProClick Punch Binding System"/>
    <x v="4535"/>
    <n v="0.4"/>
    <n v="61.420799999999993"/>
  </r>
  <r>
    <n v="6941"/>
    <x v="3446"/>
    <x v="335"/>
    <d v="2018-06-30T00:00:00"/>
    <x v="1"/>
    <s v="SC-20260"/>
    <s v="Scott Cohen"/>
    <x v="1"/>
    <s v="United States"/>
    <s v="New York City"/>
    <s v="New York"/>
    <n v="10009"/>
    <x v="3"/>
    <x v="675"/>
    <x v="1"/>
    <s v="Supplies"/>
    <s v="Acme Preferred Stainless Steel Scissors"/>
    <x v="158"/>
    <n v="0.25"/>
    <n v="21.299999999999997"/>
  </r>
  <r>
    <n v="6942"/>
    <x v="3446"/>
    <x v="335"/>
    <d v="2018-06-30T00:00:00"/>
    <x v="1"/>
    <s v="SC-20260"/>
    <s v="Scott Cohen"/>
    <x v="1"/>
    <s v="United States"/>
    <s v="New York City"/>
    <s v="New York"/>
    <n v="10009"/>
    <x v="3"/>
    <x v="518"/>
    <x v="1"/>
    <s v="Storage"/>
    <s v="Hot File 7-Pocket, Floor Stand"/>
    <x v="4536"/>
    <n v="0.5"/>
    <n v="356.94"/>
  </r>
  <r>
    <n v="6943"/>
    <x v="3446"/>
    <x v="335"/>
    <d v="2018-06-30T00:00:00"/>
    <x v="1"/>
    <s v="SC-20260"/>
    <s v="Scott Cohen"/>
    <x v="1"/>
    <s v="United States"/>
    <s v="New York City"/>
    <s v="New York"/>
    <n v="10009"/>
    <x v="3"/>
    <x v="1274"/>
    <x v="1"/>
    <s v="Paper"/>
    <s v="Xerox 1991"/>
    <x v="4092"/>
    <n v="0.4"/>
    <n v="41.111999999999995"/>
  </r>
  <r>
    <n v="6944"/>
    <x v="3447"/>
    <x v="395"/>
    <d v="2016-07-30T00:00:00"/>
    <x v="1"/>
    <s v="RD-19930"/>
    <s v="Russell DAscenzo"/>
    <x v="0"/>
    <s v="United States"/>
    <s v="Los Angeles"/>
    <s v="California"/>
    <n v="90032"/>
    <x v="1"/>
    <x v="1807"/>
    <x v="2"/>
    <s v="Phones"/>
    <s v="Motorola L703CM"/>
    <x v="4537"/>
    <n v="0.4"/>
    <n v="374.37600000000003"/>
  </r>
  <r>
    <n v="6945"/>
    <x v="3448"/>
    <x v="865"/>
    <d v="2015-09-27T00:00:00"/>
    <x v="1"/>
    <s v="TH-21115"/>
    <s v="Thea Hudgings"/>
    <x v="1"/>
    <s v="United States"/>
    <s v="Newark"/>
    <s v="Delaware"/>
    <n v="19711"/>
    <x v="3"/>
    <x v="994"/>
    <x v="1"/>
    <s v="Binders"/>
    <s v="Wilson Jones Suede Grain Vinyl Binders"/>
    <x v="1731"/>
    <n v="0.4"/>
    <n v="6.6719999999999997"/>
  </r>
  <r>
    <n v="6946"/>
    <x v="3449"/>
    <x v="955"/>
    <d v="2017-10-04T00:00:00"/>
    <x v="1"/>
    <s v="GM-14680"/>
    <s v="Greg Matthias"/>
    <x v="0"/>
    <s v="United States"/>
    <s v="New York City"/>
    <s v="New York"/>
    <n v="10011"/>
    <x v="3"/>
    <x v="1219"/>
    <x v="0"/>
    <s v="Bookcases"/>
    <s v="OSullivan Elevations Bookcase, Cherry Finish"/>
    <x v="2908"/>
    <n v="0.5"/>
    <n v="261.95999999999998"/>
  </r>
  <r>
    <n v="6947"/>
    <x v="3450"/>
    <x v="529"/>
    <d v="2016-11-13T00:00:00"/>
    <x v="1"/>
    <s v="JO-15550"/>
    <s v="Jesus Ocampo"/>
    <x v="2"/>
    <s v="United States"/>
    <s v="Roseville"/>
    <s v="California"/>
    <n v="95661"/>
    <x v="1"/>
    <x v="310"/>
    <x v="1"/>
    <s v="Fasteners"/>
    <s v="OIC Binder Clips, Mini, 1/4 Capacity, Black"/>
    <x v="4538"/>
    <n v="0.4"/>
    <n v="1.488"/>
  </r>
  <r>
    <n v="6948"/>
    <x v="3451"/>
    <x v="334"/>
    <d v="2016-04-29T00:00:00"/>
    <x v="1"/>
    <s v="ZC-21910"/>
    <s v="Zuschuss Carroll"/>
    <x v="0"/>
    <s v="United States"/>
    <s v="Aurora"/>
    <s v="Illinois"/>
    <n v="60505"/>
    <x v="2"/>
    <x v="942"/>
    <x v="1"/>
    <s v="Storage"/>
    <s v="SAFCO Commercial Wire Shelving, Black"/>
    <x v="3084"/>
    <n v="0.4"/>
    <n v="132.61439999999999"/>
  </r>
  <r>
    <n v="6949"/>
    <x v="3451"/>
    <x v="334"/>
    <d v="2016-04-29T00:00:00"/>
    <x v="1"/>
    <s v="ZC-21910"/>
    <s v="Zuschuss Carroll"/>
    <x v="0"/>
    <s v="United States"/>
    <s v="Aurora"/>
    <s v="Illinois"/>
    <n v="60505"/>
    <x v="2"/>
    <x v="1534"/>
    <x v="0"/>
    <s v="Chairs"/>
    <s v="Global Armless Task Chair, Royal Blue"/>
    <x v="3294"/>
    <n v="0.35"/>
    <n v="83.237700000000004"/>
  </r>
  <r>
    <n v="6950"/>
    <x v="3452"/>
    <x v="123"/>
    <d v="2018-11-19T00:00:00"/>
    <x v="3"/>
    <s v="AP-10720"/>
    <s v="Anne Pryor"/>
    <x v="2"/>
    <s v="United States"/>
    <s v="New York City"/>
    <s v="New York"/>
    <n v="10011"/>
    <x v="3"/>
    <x v="1124"/>
    <x v="1"/>
    <s v="Binders"/>
    <s v="Acco Data Flex Cable Posts For Top &amp; Bottom Load Binders, 6 Capacity"/>
    <x v="4539"/>
    <n v="0.4"/>
    <n v="35.044800000000002"/>
  </r>
  <r>
    <n v="6951"/>
    <x v="3452"/>
    <x v="123"/>
    <d v="2018-11-19T00:00:00"/>
    <x v="3"/>
    <s v="AP-10720"/>
    <s v="Anne Pryor"/>
    <x v="2"/>
    <s v="United States"/>
    <s v="New York City"/>
    <s v="New York"/>
    <n v="10011"/>
    <x v="3"/>
    <x v="972"/>
    <x v="0"/>
    <s v="Tables"/>
    <s v="Hon 61000 Series Interactive Training Tables"/>
    <x v="2562"/>
    <n v="0.25"/>
    <n v="59.980500000000006"/>
  </r>
  <r>
    <n v="6952"/>
    <x v="3453"/>
    <x v="312"/>
    <d v="2016-11-24T00:00:00"/>
    <x v="1"/>
    <s v="GK-14620"/>
    <s v="Grace Kelly"/>
    <x v="1"/>
    <s v="United States"/>
    <s v="Dallas"/>
    <s v="Texas"/>
    <n v="75217"/>
    <x v="2"/>
    <x v="1808"/>
    <x v="2"/>
    <s v="Machines"/>
    <s v="NeatDesk Desktop Scanner &amp; Digital Filing System"/>
    <x v="219"/>
    <n v="0.35"/>
    <n v="311.99220000000003"/>
  </r>
  <r>
    <n v="6953"/>
    <x v="3454"/>
    <x v="653"/>
    <d v="2016-10-03T00:00:00"/>
    <x v="2"/>
    <s v="HM-14980"/>
    <s v="Henry MacAllister"/>
    <x v="0"/>
    <s v="United States"/>
    <s v="Los Angeles"/>
    <s v="California"/>
    <n v="90008"/>
    <x v="1"/>
    <x v="1181"/>
    <x v="1"/>
    <s v="Binders"/>
    <s v="Pressboard Hanging Data Binders for Unburst Sheets"/>
    <x v="921"/>
    <n v="0.4"/>
    <n v="7.0847999999999995"/>
  </r>
  <r>
    <n v="6954"/>
    <x v="3454"/>
    <x v="653"/>
    <d v="2016-10-03T00:00:00"/>
    <x v="2"/>
    <s v="HM-14980"/>
    <s v="Henry MacAllister"/>
    <x v="0"/>
    <s v="United States"/>
    <s v="Los Angeles"/>
    <s v="California"/>
    <n v="90008"/>
    <x v="1"/>
    <x v="1595"/>
    <x v="1"/>
    <s v="Binders"/>
    <s v="GBC Poly Designer Binding Covers"/>
    <x v="4540"/>
    <n v="0.4"/>
    <n v="32.140799999999999"/>
  </r>
  <r>
    <n v="6955"/>
    <x v="3454"/>
    <x v="653"/>
    <d v="2016-10-03T00:00:00"/>
    <x v="2"/>
    <s v="HM-14980"/>
    <s v="Henry MacAllister"/>
    <x v="0"/>
    <s v="United States"/>
    <s v="Los Angeles"/>
    <s v="California"/>
    <n v="90008"/>
    <x v="1"/>
    <x v="1370"/>
    <x v="2"/>
    <s v="Phones"/>
    <s v="HTC One Mini"/>
    <x v="178"/>
    <n v="0.4"/>
    <n v="302.37599999999998"/>
  </r>
  <r>
    <n v="6956"/>
    <x v="3455"/>
    <x v="334"/>
    <d v="2016-05-02T00:00:00"/>
    <x v="1"/>
    <s v="LS-16945"/>
    <s v="Linda Southworth"/>
    <x v="1"/>
    <s v="United States"/>
    <s v="Los Angeles"/>
    <s v="California"/>
    <n v="90004"/>
    <x v="1"/>
    <x v="761"/>
    <x v="1"/>
    <s v="Envelopes"/>
    <s v="Laser &amp; Ink Jet Business Envelopes"/>
    <x v="4541"/>
    <n v="0.4"/>
    <n v="12.804"/>
  </r>
  <r>
    <n v="6957"/>
    <x v="3456"/>
    <x v="216"/>
    <d v="2017-07-19T00:00:00"/>
    <x v="1"/>
    <s v="AR-10570"/>
    <s v="Anemone Ratner"/>
    <x v="0"/>
    <s v="United States"/>
    <s v="Columbus"/>
    <s v="Georgia"/>
    <n v="31907"/>
    <x v="0"/>
    <x v="1344"/>
    <x v="1"/>
    <s v="Binders"/>
    <s v="Cardinal Holdit Data Disk Pockets"/>
    <x v="3343"/>
    <n v="0.25"/>
    <n v="27.299999999999997"/>
  </r>
  <r>
    <n v="6958"/>
    <x v="3456"/>
    <x v="216"/>
    <d v="2017-07-19T00:00:00"/>
    <x v="1"/>
    <s v="AR-10570"/>
    <s v="Anemone Ratner"/>
    <x v="0"/>
    <s v="United States"/>
    <s v="Columbus"/>
    <s v="Georgia"/>
    <n v="31907"/>
    <x v="0"/>
    <x v="28"/>
    <x v="0"/>
    <s v="Furnishings"/>
    <s v="Howard Miller 13-3/4 Diameter Brushed Chrome Round Wall Clock"/>
    <x v="2616"/>
    <n v="0.25"/>
    <n v="38.8125"/>
  </r>
  <r>
    <n v="6959"/>
    <x v="3457"/>
    <x v="874"/>
    <d v="2016-09-29T00:00:00"/>
    <x v="0"/>
    <s v="RH-19510"/>
    <s v="Rick Huthwaite"/>
    <x v="2"/>
    <s v="United States"/>
    <s v="San Francisco"/>
    <s v="California"/>
    <n v="94110"/>
    <x v="1"/>
    <x v="177"/>
    <x v="1"/>
    <s v="Storage"/>
    <s v="Personal Filing Tote with Lid, Black/Gray"/>
    <x v="4542"/>
    <n v="0.5"/>
    <n v="7.7549999999999999"/>
  </r>
  <r>
    <n v="6960"/>
    <x v="3457"/>
    <x v="874"/>
    <d v="2016-09-29T00:00:00"/>
    <x v="0"/>
    <s v="RH-19510"/>
    <s v="Rick Huthwaite"/>
    <x v="2"/>
    <s v="United States"/>
    <s v="San Francisco"/>
    <s v="California"/>
    <n v="94110"/>
    <x v="1"/>
    <x v="126"/>
    <x v="1"/>
    <s v="Paper"/>
    <s v="Xerox 1916"/>
    <x v="674"/>
    <n v="0.4"/>
    <n v="88.091999999999999"/>
  </r>
  <r>
    <n v="6961"/>
    <x v="3457"/>
    <x v="874"/>
    <d v="2016-09-29T00:00:00"/>
    <x v="0"/>
    <s v="RH-19510"/>
    <s v="Rick Huthwaite"/>
    <x v="2"/>
    <s v="United States"/>
    <s v="San Francisco"/>
    <s v="California"/>
    <n v="94110"/>
    <x v="1"/>
    <x v="490"/>
    <x v="1"/>
    <s v="Paper"/>
    <s v="Xerox 226"/>
    <x v="91"/>
    <n v="0.4"/>
    <n v="7.7759999999999998"/>
  </r>
  <r>
    <n v="6962"/>
    <x v="3458"/>
    <x v="468"/>
    <d v="2018-11-10T00:00:00"/>
    <x v="3"/>
    <s v="TB-21190"/>
    <s v="Thomas Brumley"/>
    <x v="2"/>
    <s v="United States"/>
    <s v="Riverside"/>
    <s v="California"/>
    <n v="92503"/>
    <x v="1"/>
    <x v="1026"/>
    <x v="1"/>
    <s v="Art"/>
    <s v="12 Colored Short Pencils"/>
    <x v="4543"/>
    <n v="0.45"/>
    <n v="4.29"/>
  </r>
  <r>
    <n v="6963"/>
    <x v="3459"/>
    <x v="87"/>
    <d v="2017-07-20T00:00:00"/>
    <x v="0"/>
    <s v="JD-15895"/>
    <s v="Jonathan Doherty"/>
    <x v="1"/>
    <s v="United States"/>
    <s v="Columbia"/>
    <s v="South Carolina"/>
    <n v="29203"/>
    <x v="0"/>
    <x v="29"/>
    <x v="1"/>
    <s v="Envelopes"/>
    <s v="Poly String Tie Envelopes"/>
    <x v="4544"/>
    <n v="0.25"/>
    <n v="7.6499999999999995"/>
  </r>
  <r>
    <n v="6964"/>
    <x v="3459"/>
    <x v="87"/>
    <d v="2017-07-20T00:00:00"/>
    <x v="0"/>
    <s v="JD-15895"/>
    <s v="Jonathan Doherty"/>
    <x v="1"/>
    <s v="United States"/>
    <s v="Columbia"/>
    <s v="South Carolina"/>
    <n v="29203"/>
    <x v="0"/>
    <x v="1453"/>
    <x v="1"/>
    <s v="Art"/>
    <s v="Eberhard Faber 3 1/2 Golf Pencils"/>
    <x v="4545"/>
    <n v="0.15000000000000002"/>
    <n v="18.972000000000001"/>
  </r>
  <r>
    <n v="6965"/>
    <x v="3459"/>
    <x v="87"/>
    <d v="2017-07-20T00:00:00"/>
    <x v="0"/>
    <s v="JD-15895"/>
    <s v="Jonathan Doherty"/>
    <x v="1"/>
    <s v="United States"/>
    <s v="Columbia"/>
    <s v="South Carolina"/>
    <n v="29203"/>
    <x v="0"/>
    <x v="544"/>
    <x v="1"/>
    <s v="Binders"/>
    <s v="Wilson Jones Turn Tabs Binder Tool for Ring Binders"/>
    <x v="899"/>
    <n v="0.25"/>
    <n v="18.075000000000003"/>
  </r>
  <r>
    <n v="6966"/>
    <x v="3459"/>
    <x v="87"/>
    <d v="2017-07-20T00:00:00"/>
    <x v="0"/>
    <s v="JD-15895"/>
    <s v="Jonathan Doherty"/>
    <x v="1"/>
    <s v="United States"/>
    <s v="Columbia"/>
    <s v="South Carolina"/>
    <n v="29203"/>
    <x v="0"/>
    <x v="1302"/>
    <x v="2"/>
    <s v="Accessories"/>
    <s v="Imation Secure Drive + Hardware Encrypted USB flash drive - 16 GB"/>
    <x v="4546"/>
    <n v="0.15000000000000002"/>
    <n v="64.582999999999998"/>
  </r>
  <r>
    <n v="6967"/>
    <x v="3459"/>
    <x v="87"/>
    <d v="2017-07-20T00:00:00"/>
    <x v="0"/>
    <s v="JD-15895"/>
    <s v="Jonathan Doherty"/>
    <x v="1"/>
    <s v="United States"/>
    <s v="Columbia"/>
    <s v="South Carolina"/>
    <n v="29203"/>
    <x v="0"/>
    <x v="507"/>
    <x v="1"/>
    <s v="Binders"/>
    <s v="Recycled Pressboard Report Cover with Reinforced Top Hinge"/>
    <x v="4547"/>
    <n v="0.25"/>
    <n v="4.8449999999999998"/>
  </r>
  <r>
    <n v="6968"/>
    <x v="3459"/>
    <x v="87"/>
    <d v="2017-07-20T00:00:00"/>
    <x v="0"/>
    <s v="JD-15895"/>
    <s v="Jonathan Doherty"/>
    <x v="1"/>
    <s v="United States"/>
    <s v="Columbia"/>
    <s v="South Carolina"/>
    <n v="29203"/>
    <x v="0"/>
    <x v="1604"/>
    <x v="1"/>
    <s v="Paper"/>
    <s v="HP Office Paper (20Lb. and 87 Bright)"/>
    <x v="1817"/>
    <n v="0.25"/>
    <n v="45.089999999999996"/>
  </r>
  <r>
    <n v="6969"/>
    <x v="3460"/>
    <x v="1140"/>
    <d v="2016-10-20T00:00:00"/>
    <x v="0"/>
    <s v="MP-17965"/>
    <s v="Michael Paige"/>
    <x v="1"/>
    <s v="United States"/>
    <s v="New York City"/>
    <s v="New York"/>
    <n v="10011"/>
    <x v="3"/>
    <x v="903"/>
    <x v="2"/>
    <s v="Phones"/>
    <s v="Mitel MiVoice 5330e IP Phone"/>
    <x v="4548"/>
    <n v="0.4"/>
    <n v="494.98199999999997"/>
  </r>
  <r>
    <n v="6970"/>
    <x v="3461"/>
    <x v="994"/>
    <d v="2017-01-13T00:00:00"/>
    <x v="0"/>
    <s v="JB-16000"/>
    <s v="Joy Bell-"/>
    <x v="0"/>
    <s v="United States"/>
    <s v="Longview"/>
    <s v="Washington"/>
    <n v="98632"/>
    <x v="1"/>
    <x v="527"/>
    <x v="0"/>
    <s v="Furnishings"/>
    <s v="DAX Value U-Channel Document Frames, Easel Back"/>
    <x v="2557"/>
    <n v="0.4"/>
    <n v="14.91"/>
  </r>
  <r>
    <n v="6971"/>
    <x v="3462"/>
    <x v="20"/>
    <d v="2018-09-25T00:00:00"/>
    <x v="1"/>
    <s v="AB-10105"/>
    <s v="Adrian Barton"/>
    <x v="0"/>
    <s v="United States"/>
    <s v="Phoenix"/>
    <s v="Arizona"/>
    <n v="85023"/>
    <x v="1"/>
    <x v="1555"/>
    <x v="1"/>
    <s v="Storage"/>
    <s v="Akro Stacking Bins"/>
    <x v="1420"/>
    <n v="0.5"/>
    <n v="6.3120000000000003"/>
  </r>
  <r>
    <n v="6972"/>
    <x v="3462"/>
    <x v="20"/>
    <d v="2018-09-25T00:00:00"/>
    <x v="1"/>
    <s v="AB-10105"/>
    <s v="Adrian Barton"/>
    <x v="0"/>
    <s v="United States"/>
    <s v="Phoenix"/>
    <s v="Arizona"/>
    <n v="85023"/>
    <x v="1"/>
    <x v="201"/>
    <x v="2"/>
    <s v="Accessories"/>
    <s v="Sony Micro Vault Click 16 GB USB 2.0 Flash Drive"/>
    <x v="212"/>
    <n v="0.45"/>
    <n v="49.271200000000007"/>
  </r>
  <r>
    <n v="6973"/>
    <x v="3462"/>
    <x v="20"/>
    <d v="2018-09-25T00:00:00"/>
    <x v="1"/>
    <s v="AB-10105"/>
    <s v="Adrian Barton"/>
    <x v="0"/>
    <s v="United States"/>
    <s v="Phoenix"/>
    <s v="Arizona"/>
    <n v="85023"/>
    <x v="1"/>
    <x v="1538"/>
    <x v="2"/>
    <s v="Phones"/>
    <s v="Polycom VoiceStation 500 Conference phone"/>
    <x v="2685"/>
    <n v="0.4"/>
    <n v="283.15199999999999"/>
  </r>
  <r>
    <n v="6974"/>
    <x v="3462"/>
    <x v="20"/>
    <d v="2018-09-25T00:00:00"/>
    <x v="1"/>
    <s v="AB-10105"/>
    <s v="Adrian Barton"/>
    <x v="0"/>
    <s v="United States"/>
    <s v="Phoenix"/>
    <s v="Arizona"/>
    <n v="85023"/>
    <x v="1"/>
    <x v="58"/>
    <x v="1"/>
    <s v="Binders"/>
    <s v="Plastic Binding Combs"/>
    <x v="4549"/>
    <n v="0.4"/>
    <n v="10.907999999999999"/>
  </r>
  <r>
    <n v="6975"/>
    <x v="3463"/>
    <x v="175"/>
    <d v="2018-09-19T00:00:00"/>
    <x v="1"/>
    <s v="CC-12145"/>
    <s v="Charles Crestani"/>
    <x v="0"/>
    <s v="United States"/>
    <s v="Houston"/>
    <s v="Texas"/>
    <n v="77095"/>
    <x v="2"/>
    <x v="1571"/>
    <x v="1"/>
    <s v="Art"/>
    <s v="Prismacolor Color Pencil Set"/>
    <x v="3993"/>
    <n v="0.35"/>
    <n v="20.633600000000001"/>
  </r>
  <r>
    <n v="6976"/>
    <x v="3464"/>
    <x v="1141"/>
    <d v="2016-07-02T00:00:00"/>
    <x v="1"/>
    <s v="CY-12745"/>
    <s v="Craig Yedwab"/>
    <x v="1"/>
    <s v="United States"/>
    <s v="Gilbert"/>
    <s v="Arizona"/>
    <n v="85234"/>
    <x v="1"/>
    <x v="1139"/>
    <x v="1"/>
    <s v="Labels"/>
    <s v="Avery 501"/>
    <x v="2144"/>
    <n v="0.4"/>
    <n v="3.5423999999999998"/>
  </r>
  <r>
    <n v="6977"/>
    <x v="3464"/>
    <x v="1141"/>
    <d v="2016-07-02T00:00:00"/>
    <x v="1"/>
    <s v="CY-12745"/>
    <s v="Craig Yedwab"/>
    <x v="1"/>
    <s v="United States"/>
    <s v="Gilbert"/>
    <s v="Arizona"/>
    <n v="85234"/>
    <x v="1"/>
    <x v="622"/>
    <x v="0"/>
    <s v="Furnishings"/>
    <s v="Electrix Halogen Magnifier Lamp"/>
    <x v="4550"/>
    <n v="0.4"/>
    <n v="373.05599999999998"/>
  </r>
  <r>
    <n v="6978"/>
    <x v="3465"/>
    <x v="881"/>
    <d v="2017-11-28T00:00:00"/>
    <x v="2"/>
    <s v="EP-13915"/>
    <s v="Emily Phan"/>
    <x v="0"/>
    <s v="United States"/>
    <s v="Jonesboro"/>
    <s v="Arkansas"/>
    <n v="72401"/>
    <x v="0"/>
    <x v="993"/>
    <x v="2"/>
    <s v="Phones"/>
    <s v="OtterBox Defender Series Case - Samsung Galaxy S4"/>
    <x v="2759"/>
    <n v="0.25"/>
    <n v="44.984999999999999"/>
  </r>
  <r>
    <n v="6979"/>
    <x v="3466"/>
    <x v="920"/>
    <d v="2018-11-29T00:00:00"/>
    <x v="0"/>
    <s v="DL-13315"/>
    <s v="Delfina Latchford"/>
    <x v="0"/>
    <s v="United States"/>
    <s v="Atlanta"/>
    <s v="Georgia"/>
    <n v="30318"/>
    <x v="0"/>
    <x v="362"/>
    <x v="1"/>
    <s v="Paper"/>
    <s v="Wirebound Message Book, 4 per Page"/>
    <x v="4551"/>
    <n v="0.25"/>
    <n v="36.652499999999996"/>
  </r>
  <r>
    <n v="6980"/>
    <x v="3467"/>
    <x v="424"/>
    <d v="2018-01-19T00:00:00"/>
    <x v="1"/>
    <s v="SO-20335"/>
    <s v="Sean O Donnel"/>
    <x v="0"/>
    <s v="United States"/>
    <s v="Los Angeles"/>
    <s v="California"/>
    <n v="90036"/>
    <x v="1"/>
    <x v="1693"/>
    <x v="1"/>
    <s v="Paper"/>
    <s v="Xerox 19"/>
    <x v="894"/>
    <n v="0.4"/>
    <n v="92.94"/>
  </r>
  <r>
    <n v="6981"/>
    <x v="3468"/>
    <x v="845"/>
    <d v="2015-11-08T00:00:00"/>
    <x v="2"/>
    <s v="BP-11095"/>
    <s v="Bart Pistole"/>
    <x v="1"/>
    <s v="United States"/>
    <s v="New York City"/>
    <s v="New York"/>
    <n v="10024"/>
    <x v="3"/>
    <x v="1084"/>
    <x v="1"/>
    <s v="Fasteners"/>
    <s v="Binder Clips by OIC"/>
    <x v="4552"/>
    <n v="0.4"/>
    <n v="3.552"/>
  </r>
  <r>
    <n v="6982"/>
    <x v="3468"/>
    <x v="845"/>
    <d v="2015-11-08T00:00:00"/>
    <x v="2"/>
    <s v="BP-11095"/>
    <s v="Bart Pistole"/>
    <x v="1"/>
    <s v="United States"/>
    <s v="New York City"/>
    <s v="New York"/>
    <n v="10024"/>
    <x v="3"/>
    <x v="1603"/>
    <x v="1"/>
    <s v="Paper"/>
    <s v="Riverleaf Stik-Withit Designer Note Cubes"/>
    <x v="4553"/>
    <n v="0.4"/>
    <n v="18.108000000000001"/>
  </r>
  <r>
    <n v="6983"/>
    <x v="3469"/>
    <x v="142"/>
    <d v="2017-09-05T00:00:00"/>
    <x v="1"/>
    <s v="JA-15970"/>
    <s v="Joseph Airdo"/>
    <x v="0"/>
    <s v="United States"/>
    <s v="Detroit"/>
    <s v="Michigan"/>
    <n v="48227"/>
    <x v="2"/>
    <x v="544"/>
    <x v="1"/>
    <s v="Binders"/>
    <s v="Wilson Jones Turn Tabs Binder Tool for Ring Binders"/>
    <x v="899"/>
    <n v="0.3"/>
    <n v="16.87"/>
  </r>
  <r>
    <n v="6984"/>
    <x v="3469"/>
    <x v="142"/>
    <d v="2017-09-05T00:00:00"/>
    <x v="1"/>
    <s v="JA-15970"/>
    <s v="Joseph Airdo"/>
    <x v="0"/>
    <s v="United States"/>
    <s v="Detroit"/>
    <s v="Michigan"/>
    <n v="48227"/>
    <x v="2"/>
    <x v="402"/>
    <x v="2"/>
    <s v="Phones"/>
    <s v="Belkin Grip Candy Sheer Case / Cover for iPhone 5 and 5S"/>
    <x v="4554"/>
    <n v="0.3"/>
    <n v="6.145999999999999"/>
  </r>
  <r>
    <n v="6985"/>
    <x v="3469"/>
    <x v="142"/>
    <d v="2017-09-05T00:00:00"/>
    <x v="1"/>
    <s v="JA-15970"/>
    <s v="Joseph Airdo"/>
    <x v="0"/>
    <s v="United States"/>
    <s v="Detroit"/>
    <s v="Michigan"/>
    <n v="48227"/>
    <x v="2"/>
    <x v="549"/>
    <x v="1"/>
    <s v="Appliances"/>
    <s v="Eureka The Boss Plus 12-Amp Hard Box Upright Vacuum, Red"/>
    <x v="4555"/>
    <n v="0.3"/>
    <n v="263.71800000000002"/>
  </r>
  <r>
    <n v="6986"/>
    <x v="3469"/>
    <x v="142"/>
    <d v="2017-09-05T00:00:00"/>
    <x v="1"/>
    <s v="JA-15970"/>
    <s v="Joseph Airdo"/>
    <x v="0"/>
    <s v="United States"/>
    <s v="Detroit"/>
    <s v="Michigan"/>
    <n v="48227"/>
    <x v="2"/>
    <x v="777"/>
    <x v="1"/>
    <s v="Binders"/>
    <s v="GBC Plastic Binding Combs"/>
    <x v="3418"/>
    <n v="0.3"/>
    <n v="20.663999999999998"/>
  </r>
  <r>
    <n v="6987"/>
    <x v="3469"/>
    <x v="142"/>
    <d v="2017-09-05T00:00:00"/>
    <x v="1"/>
    <s v="JA-15970"/>
    <s v="Joseph Airdo"/>
    <x v="0"/>
    <s v="United States"/>
    <s v="Detroit"/>
    <s v="Michigan"/>
    <n v="48227"/>
    <x v="2"/>
    <x v="879"/>
    <x v="1"/>
    <s v="Art"/>
    <s v="Newell 315"/>
    <x v="489"/>
    <n v="0.35"/>
    <n v="7.7740000000000009"/>
  </r>
  <r>
    <n v="6988"/>
    <x v="3469"/>
    <x v="142"/>
    <d v="2017-09-05T00:00:00"/>
    <x v="1"/>
    <s v="JA-15970"/>
    <s v="Joseph Airdo"/>
    <x v="0"/>
    <s v="United States"/>
    <s v="Detroit"/>
    <s v="Michigan"/>
    <n v="48227"/>
    <x v="2"/>
    <x v="1085"/>
    <x v="1"/>
    <s v="Binders"/>
    <s v="Wilson Jones 1 Hanging DublLock Ring Binders"/>
    <x v="1579"/>
    <n v="0.3"/>
    <n v="18.479999999999997"/>
  </r>
  <r>
    <n v="6989"/>
    <x v="3470"/>
    <x v="343"/>
    <d v="2018-11-16T00:00:00"/>
    <x v="0"/>
    <s v="BB-11545"/>
    <s v="Brenda Bowman"/>
    <x v="1"/>
    <s v="United States"/>
    <s v="Fort Lauderdale"/>
    <s v="Florida"/>
    <n v="33311"/>
    <x v="0"/>
    <x v="1364"/>
    <x v="1"/>
    <s v="Appliances"/>
    <s v="Hoover Upright Vacuum With Dirt Cup"/>
    <x v="3978"/>
    <n v="0.25"/>
    <n v="868.58999999999992"/>
  </r>
  <r>
    <n v="6990"/>
    <x v="3471"/>
    <x v="157"/>
    <d v="2018-12-13T00:00:00"/>
    <x v="2"/>
    <s v="DK-13375"/>
    <s v="Dennis Kane"/>
    <x v="0"/>
    <s v="United States"/>
    <s v="Abilene"/>
    <s v="Texas"/>
    <n v="79605"/>
    <x v="2"/>
    <x v="1809"/>
    <x v="1"/>
    <s v="Appliances"/>
    <s v="Hoover Commercial Lightweight Upright Vacuum"/>
    <x v="4556"/>
    <n v="0.3"/>
    <n v="0.97439999999999982"/>
  </r>
  <r>
    <n v="6991"/>
    <x v="3472"/>
    <x v="627"/>
    <d v="2016-11-13T00:00:00"/>
    <x v="0"/>
    <s v="RH-19600"/>
    <s v="Rob Haberlin"/>
    <x v="0"/>
    <s v="United States"/>
    <s v="Hampton"/>
    <s v="Virginia"/>
    <n v="23666"/>
    <x v="0"/>
    <x v="667"/>
    <x v="1"/>
    <s v="Appliances"/>
    <s v="Holmes Replacement Filter for HEPA Air Cleaner, Large Room"/>
    <x v="4557"/>
    <n v="0.25"/>
    <n v="33.322499999999998"/>
  </r>
  <r>
    <n v="6992"/>
    <x v="3472"/>
    <x v="627"/>
    <d v="2016-11-13T00:00:00"/>
    <x v="0"/>
    <s v="RH-19600"/>
    <s v="Rob Haberlin"/>
    <x v="0"/>
    <s v="United States"/>
    <s v="Hampton"/>
    <s v="Virginia"/>
    <n v="23666"/>
    <x v="0"/>
    <x v="1409"/>
    <x v="2"/>
    <s v="Phones"/>
    <s v="AT&amp;T 17929 Lendline Telephone"/>
    <x v="4558"/>
    <n v="0.25"/>
    <n v="169.64999999999998"/>
  </r>
  <r>
    <n v="6993"/>
    <x v="3472"/>
    <x v="627"/>
    <d v="2016-11-13T00:00:00"/>
    <x v="0"/>
    <s v="RH-19600"/>
    <s v="Rob Haberlin"/>
    <x v="0"/>
    <s v="United States"/>
    <s v="Hampton"/>
    <s v="Virginia"/>
    <n v="23666"/>
    <x v="0"/>
    <x v="1292"/>
    <x v="0"/>
    <s v="Furnishings"/>
    <s v="Deflect-o Glass Clear Studded Chair Mats"/>
    <x v="4519"/>
    <n v="0.25"/>
    <n v="139.905"/>
  </r>
  <r>
    <n v="6994"/>
    <x v="3472"/>
    <x v="627"/>
    <d v="2016-11-13T00:00:00"/>
    <x v="0"/>
    <s v="RH-19600"/>
    <s v="Rob Haberlin"/>
    <x v="0"/>
    <s v="United States"/>
    <s v="Hampton"/>
    <s v="Virginia"/>
    <n v="23666"/>
    <x v="0"/>
    <x v="108"/>
    <x v="1"/>
    <s v="Art"/>
    <s v="Hunt PowerHouse Electric Pencil Sharpener, Blue"/>
    <x v="4410"/>
    <n v="0.15000000000000002"/>
    <n v="225.98099999999999"/>
  </r>
  <r>
    <n v="6995"/>
    <x v="3472"/>
    <x v="627"/>
    <d v="2016-11-13T00:00:00"/>
    <x v="0"/>
    <s v="RH-19600"/>
    <s v="Rob Haberlin"/>
    <x v="0"/>
    <s v="United States"/>
    <s v="Hampton"/>
    <s v="Virginia"/>
    <n v="23666"/>
    <x v="0"/>
    <x v="311"/>
    <x v="1"/>
    <s v="Art"/>
    <s v="Newell 314"/>
    <x v="4559"/>
    <n v="0.15000000000000002"/>
    <n v="23.715"/>
  </r>
  <r>
    <n v="6996"/>
    <x v="3473"/>
    <x v="902"/>
    <d v="2016-11-26T00:00:00"/>
    <x v="1"/>
    <s v="AG-10300"/>
    <s v="Aleksandra Gannaway"/>
    <x v="1"/>
    <s v="United States"/>
    <s v="Las Vegas"/>
    <s v="Nevada"/>
    <n v="89115"/>
    <x v="1"/>
    <x v="1037"/>
    <x v="1"/>
    <s v="Appliances"/>
    <s v="Hoover Commercial Soft Guard Upright Vacuum And Disposable Filtration Bags"/>
    <x v="4560"/>
    <n v="0.4"/>
    <n v="18.648"/>
  </r>
  <r>
    <n v="6997"/>
    <x v="3474"/>
    <x v="331"/>
    <d v="2018-12-25T00:00:00"/>
    <x v="0"/>
    <s v="JB-15400"/>
    <s v="Jennifer Braxton"/>
    <x v="1"/>
    <s v="United States"/>
    <s v="Rockford"/>
    <s v="Illinois"/>
    <n v="61107"/>
    <x v="2"/>
    <x v="153"/>
    <x v="1"/>
    <s v="Binders"/>
    <s v="Wilson Jones International Size A4 Ring Binders"/>
    <x v="4561"/>
    <n v="0.3"/>
    <n v="9.6879999999999988"/>
  </r>
  <r>
    <n v="6998"/>
    <x v="3474"/>
    <x v="331"/>
    <d v="2018-12-25T00:00:00"/>
    <x v="0"/>
    <s v="JB-15400"/>
    <s v="Jennifer Braxton"/>
    <x v="1"/>
    <s v="United States"/>
    <s v="Rockford"/>
    <s v="Illinois"/>
    <n v="61107"/>
    <x v="2"/>
    <x v="1082"/>
    <x v="1"/>
    <s v="Paper"/>
    <s v="Xerox 1940"/>
    <x v="4562"/>
    <n v="0.3"/>
    <n v="123.1104"/>
  </r>
  <r>
    <n v="6999"/>
    <x v="3475"/>
    <x v="1142"/>
    <d v="2017-09-22T00:00:00"/>
    <x v="1"/>
    <s v="BC-11125"/>
    <s v="Becky Castell"/>
    <x v="2"/>
    <s v="United States"/>
    <s v="Laguna Niguel"/>
    <s v="California"/>
    <n v="92677"/>
    <x v="1"/>
    <x v="727"/>
    <x v="1"/>
    <s v="Paper"/>
    <s v="Xerox 1966"/>
    <x v="91"/>
    <n v="0.4"/>
    <n v="7.7759999999999998"/>
  </r>
  <r>
    <n v="7000"/>
    <x v="3476"/>
    <x v="1143"/>
    <d v="2018-05-29T00:00:00"/>
    <x v="2"/>
    <s v="KC-16675"/>
    <s v="Kimberly Carter"/>
    <x v="1"/>
    <s v="United States"/>
    <s v="Louisville"/>
    <s v="Kentucky"/>
    <n v="40214"/>
    <x v="0"/>
    <x v="1710"/>
    <x v="1"/>
    <s v="Appliances"/>
    <s v="Belkin 8-Outlet Premiere SurgeMaster II Surge Protectors"/>
    <x v="4563"/>
    <n v="0.25"/>
    <n v="156.32999999999998"/>
  </r>
  <r>
    <n v="7001"/>
    <x v="3476"/>
    <x v="1143"/>
    <d v="2018-05-29T00:00:00"/>
    <x v="2"/>
    <s v="KC-16675"/>
    <s v="Kimberly Carter"/>
    <x v="1"/>
    <s v="United States"/>
    <s v="Louisville"/>
    <s v="Kentucky"/>
    <n v="40214"/>
    <x v="0"/>
    <x v="505"/>
    <x v="1"/>
    <s v="Supplies"/>
    <s v="Martin-Yale Premier Letter Opener"/>
    <x v="4564"/>
    <n v="0.15000000000000002"/>
    <n v="21.896000000000001"/>
  </r>
  <r>
    <n v="7002"/>
    <x v="3477"/>
    <x v="1110"/>
    <d v="2016-04-03T00:00:00"/>
    <x v="1"/>
    <s v="DR-12940"/>
    <s v="Daniel Raglin"/>
    <x v="2"/>
    <s v="United States"/>
    <s v="Normal"/>
    <s v="Illinois"/>
    <n v="61761"/>
    <x v="2"/>
    <x v="1585"/>
    <x v="0"/>
    <s v="Chairs"/>
    <s v="Office Star - Contemporary Task Swivel chair with Loop Arms, Charcoal"/>
    <x v="4565"/>
    <n v="0.35"/>
    <n v="238.38360000000003"/>
  </r>
  <r>
    <n v="7003"/>
    <x v="3478"/>
    <x v="710"/>
    <d v="2015-08-21T00:00:00"/>
    <x v="0"/>
    <s v="DW-13195"/>
    <s v="David Wiener"/>
    <x v="1"/>
    <s v="United States"/>
    <s v="Los Angeles"/>
    <s v="California"/>
    <n v="90045"/>
    <x v="1"/>
    <x v="479"/>
    <x v="0"/>
    <s v="Furnishings"/>
    <s v="Deflect-o EconoMat Studded, No Bevel Mat for Low Pile Carpeting"/>
    <x v="4566"/>
    <n v="0.4"/>
    <n v="173.54400000000001"/>
  </r>
  <r>
    <n v="7004"/>
    <x v="3478"/>
    <x v="710"/>
    <d v="2015-08-21T00:00:00"/>
    <x v="0"/>
    <s v="DW-13195"/>
    <s v="David Wiener"/>
    <x v="1"/>
    <s v="United States"/>
    <s v="Los Angeles"/>
    <s v="California"/>
    <n v="90045"/>
    <x v="1"/>
    <x v="1311"/>
    <x v="1"/>
    <s v="Binders"/>
    <s v="Satellite Sectional Post Binders"/>
    <x v="1940"/>
    <n v="0.4"/>
    <n v="41.6736"/>
  </r>
  <r>
    <n v="7005"/>
    <x v="3479"/>
    <x v="851"/>
    <d v="2015-12-28T00:00:00"/>
    <x v="1"/>
    <s v="ME-18010"/>
    <s v="Michelle Ellison"/>
    <x v="1"/>
    <s v="United States"/>
    <s v="Port Arthur"/>
    <s v="Texas"/>
    <n v="77642"/>
    <x v="2"/>
    <x v="1396"/>
    <x v="1"/>
    <s v="Paper"/>
    <s v="Xerox 2000"/>
    <x v="1170"/>
    <n v="0.3"/>
    <n v="3.6288"/>
  </r>
  <r>
    <n v="7006"/>
    <x v="3480"/>
    <x v="549"/>
    <d v="2016-11-05T00:00:00"/>
    <x v="1"/>
    <s v="JF-15490"/>
    <s v="Jeremy Farry"/>
    <x v="0"/>
    <s v="United States"/>
    <s v="New York City"/>
    <s v="New York"/>
    <n v="10009"/>
    <x v="3"/>
    <x v="1756"/>
    <x v="0"/>
    <s v="Chairs"/>
    <s v="Hon Comfortask Task/Swivel Chairs"/>
    <x v="4567"/>
    <n v="0.25"/>
    <n v="153.87299999999999"/>
  </r>
  <r>
    <n v="7007"/>
    <x v="3481"/>
    <x v="534"/>
    <d v="2015-12-21T00:00:00"/>
    <x v="1"/>
    <s v="SP-20860"/>
    <s v="Sung Pak"/>
    <x v="1"/>
    <s v="United States"/>
    <s v="Chicago"/>
    <s v="Illinois"/>
    <n v="60623"/>
    <x v="2"/>
    <x v="1445"/>
    <x v="0"/>
    <s v="Furnishings"/>
    <s v="Dana Swing-Arm Lamps"/>
    <x v="1076"/>
    <n v="0.3"/>
    <n v="5.9808000000000003"/>
  </r>
  <r>
    <n v="7008"/>
    <x v="3482"/>
    <x v="291"/>
    <d v="2016-08-25T00:00:00"/>
    <x v="1"/>
    <s v="KN-16390"/>
    <s v="Katherine Nockton"/>
    <x v="1"/>
    <s v="United States"/>
    <s v="Springfield"/>
    <s v="Ohio"/>
    <n v="45503"/>
    <x v="3"/>
    <x v="410"/>
    <x v="1"/>
    <s v="Binders"/>
    <s v="Acco D-Ring Binder w/DublLock"/>
    <x v="2211"/>
    <n v="0.4"/>
    <n v="7.6967999999999996"/>
  </r>
  <r>
    <n v="7009"/>
    <x v="3482"/>
    <x v="291"/>
    <d v="2016-08-25T00:00:00"/>
    <x v="1"/>
    <s v="KN-16390"/>
    <s v="Katherine Nockton"/>
    <x v="1"/>
    <s v="United States"/>
    <s v="Springfield"/>
    <s v="Ohio"/>
    <n v="45503"/>
    <x v="3"/>
    <x v="463"/>
    <x v="0"/>
    <s v="Chairs"/>
    <s v="Global Commerce Series High-Back Swivel/Tilt Chairs"/>
    <x v="4568"/>
    <n v="0.25"/>
    <n v="448.84349999999995"/>
  </r>
  <r>
    <n v="7010"/>
    <x v="3482"/>
    <x v="291"/>
    <d v="2016-08-25T00:00:00"/>
    <x v="1"/>
    <s v="KN-16390"/>
    <s v="Katherine Nockton"/>
    <x v="1"/>
    <s v="United States"/>
    <s v="Springfield"/>
    <s v="Ohio"/>
    <n v="45503"/>
    <x v="3"/>
    <x v="1525"/>
    <x v="0"/>
    <s v="Furnishings"/>
    <s v="Tenex Chairmats For Use with Hard Floors"/>
    <x v="3250"/>
    <n v="0.4"/>
    <n v="15.590400000000001"/>
  </r>
  <r>
    <n v="7011"/>
    <x v="3483"/>
    <x v="235"/>
    <d v="2015-05-27T00:00:00"/>
    <x v="1"/>
    <s v="GT-14710"/>
    <s v="Greg Tran"/>
    <x v="0"/>
    <s v="United States"/>
    <s v="New York City"/>
    <s v="New York"/>
    <n v="10035"/>
    <x v="3"/>
    <x v="1366"/>
    <x v="1"/>
    <s v="Binders"/>
    <s v="Avery Non-Stick Binders"/>
    <x v="2082"/>
    <n v="0.4"/>
    <n v="10.776"/>
  </r>
  <r>
    <n v="7012"/>
    <x v="3483"/>
    <x v="235"/>
    <d v="2015-05-27T00:00:00"/>
    <x v="1"/>
    <s v="GT-14710"/>
    <s v="Greg Tran"/>
    <x v="0"/>
    <s v="United States"/>
    <s v="New York City"/>
    <s v="New York"/>
    <n v="10035"/>
    <x v="3"/>
    <x v="1576"/>
    <x v="1"/>
    <s v="Supplies"/>
    <s v="Letter Slitter"/>
    <x v="1310"/>
    <n v="0.25"/>
    <n v="3.7800000000000002"/>
  </r>
  <r>
    <n v="7013"/>
    <x v="3483"/>
    <x v="235"/>
    <d v="2015-05-27T00:00:00"/>
    <x v="1"/>
    <s v="GT-14710"/>
    <s v="Greg Tran"/>
    <x v="0"/>
    <s v="United States"/>
    <s v="New York City"/>
    <s v="New York"/>
    <n v="10035"/>
    <x v="3"/>
    <x v="77"/>
    <x v="1"/>
    <s v="Appliances"/>
    <s v="1.7 Cubic Foot Compact Cube Office Refrigerators"/>
    <x v="79"/>
    <n v="0.4"/>
    <n v="124.89599999999999"/>
  </r>
  <r>
    <n v="7014"/>
    <x v="3484"/>
    <x v="34"/>
    <d v="2018-12-11T00:00:00"/>
    <x v="0"/>
    <s v="DB-12910"/>
    <s v="Daniel Byrd"/>
    <x v="2"/>
    <s v="United States"/>
    <s v="Salinas"/>
    <s v="California"/>
    <n v="93905"/>
    <x v="1"/>
    <x v="672"/>
    <x v="0"/>
    <s v="Bookcases"/>
    <s v="OSullivan 3-Shelf Heavy-Duty Bookcases"/>
    <x v="4569"/>
    <n v="0.5"/>
    <n v="74.128500000000003"/>
  </r>
  <r>
    <n v="7015"/>
    <x v="3485"/>
    <x v="518"/>
    <d v="2015-03-13T00:00:00"/>
    <x v="0"/>
    <s v="FM-14215"/>
    <s v="Filia McAdams"/>
    <x v="1"/>
    <s v="United States"/>
    <s v="Richmond"/>
    <s v="Kentucky"/>
    <n v="40475"/>
    <x v="0"/>
    <x v="414"/>
    <x v="1"/>
    <s v="Appliances"/>
    <s v="Fellowes Premier Superior Surge Suppressor, 10-Outlet, With Phone and Remote"/>
    <x v="4570"/>
    <n v="0.25"/>
    <n v="110.07"/>
  </r>
  <r>
    <n v="7016"/>
    <x v="3485"/>
    <x v="518"/>
    <d v="2015-03-13T00:00:00"/>
    <x v="0"/>
    <s v="FM-14215"/>
    <s v="Filia McAdams"/>
    <x v="1"/>
    <s v="United States"/>
    <s v="Richmond"/>
    <s v="Kentucky"/>
    <n v="40475"/>
    <x v="0"/>
    <x v="678"/>
    <x v="2"/>
    <s v="Accessories"/>
    <s v="Maxell DVD-RAM Discs"/>
    <x v="93"/>
    <n v="0.15000000000000002"/>
    <n v="28.015999999999998"/>
  </r>
  <r>
    <n v="7017"/>
    <x v="3485"/>
    <x v="518"/>
    <d v="2015-03-13T00:00:00"/>
    <x v="0"/>
    <s v="FM-14215"/>
    <s v="Filia McAdams"/>
    <x v="1"/>
    <s v="United States"/>
    <s v="Richmond"/>
    <s v="Kentucky"/>
    <n v="40475"/>
    <x v="0"/>
    <x v="469"/>
    <x v="2"/>
    <s v="Phones"/>
    <s v="Panasonic KX-TG9471B"/>
    <x v="2133"/>
    <n v="0.25"/>
    <n v="440.97750000000002"/>
  </r>
  <r>
    <n v="7018"/>
    <x v="3485"/>
    <x v="518"/>
    <d v="2015-03-13T00:00:00"/>
    <x v="0"/>
    <s v="FM-14215"/>
    <s v="Filia McAdams"/>
    <x v="1"/>
    <s v="United States"/>
    <s v="Richmond"/>
    <s v="Kentucky"/>
    <n v="40475"/>
    <x v="0"/>
    <x v="1463"/>
    <x v="1"/>
    <s v="Paper"/>
    <s v="Xerox 198"/>
    <x v="1801"/>
    <n v="0.25"/>
    <n v="11.205"/>
  </r>
  <r>
    <n v="7019"/>
    <x v="3486"/>
    <x v="661"/>
    <d v="2017-06-27T00:00:00"/>
    <x v="0"/>
    <s v="SM-20005"/>
    <s v="Sally Matthias"/>
    <x v="0"/>
    <s v="United States"/>
    <s v="New York City"/>
    <s v="New York"/>
    <n v="10035"/>
    <x v="3"/>
    <x v="1647"/>
    <x v="1"/>
    <s v="Labels"/>
    <s v="Avery 487"/>
    <x v="4237"/>
    <n v="0.4"/>
    <n v="15.497999999999998"/>
  </r>
  <r>
    <n v="7020"/>
    <x v="3487"/>
    <x v="709"/>
    <d v="2015-08-27T00:00:00"/>
    <x v="1"/>
    <s v="AP-10915"/>
    <s v="Arthur Prichep"/>
    <x v="0"/>
    <s v="United States"/>
    <s v="Denver"/>
    <s v="Colorado"/>
    <n v="80219"/>
    <x v="1"/>
    <x v="1810"/>
    <x v="1"/>
    <s v="Paper"/>
    <s v="Xerox 1976"/>
    <x v="12"/>
    <n v="0.4"/>
    <n v="9.3311999999999991"/>
  </r>
  <r>
    <n v="7021"/>
    <x v="3487"/>
    <x v="709"/>
    <d v="2015-08-27T00:00:00"/>
    <x v="1"/>
    <s v="AP-10915"/>
    <s v="Arthur Prichep"/>
    <x v="0"/>
    <s v="United States"/>
    <s v="Denver"/>
    <s v="Colorado"/>
    <n v="80219"/>
    <x v="1"/>
    <x v="1768"/>
    <x v="1"/>
    <s v="Supplies"/>
    <s v="Acme Titanium Bonded Scissors"/>
    <x v="4571"/>
    <n v="0.45"/>
    <n v="3.74"/>
  </r>
  <r>
    <n v="7022"/>
    <x v="3487"/>
    <x v="709"/>
    <d v="2015-08-27T00:00:00"/>
    <x v="1"/>
    <s v="AP-10915"/>
    <s v="Arthur Prichep"/>
    <x v="0"/>
    <s v="United States"/>
    <s v="Denver"/>
    <s v="Colorado"/>
    <n v="80219"/>
    <x v="1"/>
    <x v="247"/>
    <x v="0"/>
    <s v="Furnishings"/>
    <s v="Regeneration Desk Collection"/>
    <x v="1700"/>
    <n v="0.4"/>
    <n v="2.5344000000000002"/>
  </r>
  <r>
    <n v="7023"/>
    <x v="3487"/>
    <x v="709"/>
    <d v="2015-08-27T00:00:00"/>
    <x v="1"/>
    <s v="AP-10915"/>
    <s v="Arthur Prichep"/>
    <x v="0"/>
    <s v="United States"/>
    <s v="Denver"/>
    <s v="Colorado"/>
    <n v="80219"/>
    <x v="1"/>
    <x v="424"/>
    <x v="2"/>
    <s v="Phones"/>
    <s v="Cisco SPA525G2 IP Phone - Wireless"/>
    <x v="4572"/>
    <n v="0.4"/>
    <n v="86.183999999999983"/>
  </r>
  <r>
    <n v="7024"/>
    <x v="3487"/>
    <x v="709"/>
    <d v="2015-08-27T00:00:00"/>
    <x v="1"/>
    <s v="AP-10915"/>
    <s v="Arthur Prichep"/>
    <x v="0"/>
    <s v="United States"/>
    <s v="Denver"/>
    <s v="Colorado"/>
    <n v="80219"/>
    <x v="1"/>
    <x v="712"/>
    <x v="1"/>
    <s v="Paper"/>
    <s v="Xerox 1931"/>
    <x v="276"/>
    <n v="0.4"/>
    <n v="18.662399999999998"/>
  </r>
  <r>
    <n v="7025"/>
    <x v="3487"/>
    <x v="709"/>
    <d v="2015-08-27T00:00:00"/>
    <x v="1"/>
    <s v="AP-10915"/>
    <s v="Arthur Prichep"/>
    <x v="0"/>
    <s v="United States"/>
    <s v="Denver"/>
    <s v="Colorado"/>
    <n v="80219"/>
    <x v="1"/>
    <x v="1030"/>
    <x v="1"/>
    <s v="Paper"/>
    <s v="Xerox 1988"/>
    <x v="1319"/>
    <n v="0.4"/>
    <n v="133.83359999999999"/>
  </r>
  <r>
    <n v="7026"/>
    <x v="3488"/>
    <x v="695"/>
    <d v="2018-02-12T00:00:00"/>
    <x v="1"/>
    <s v="SP-20545"/>
    <s v="Sibella Parks"/>
    <x v="1"/>
    <s v="United States"/>
    <s v="New York City"/>
    <s v="New York"/>
    <n v="10024"/>
    <x v="3"/>
    <x v="529"/>
    <x v="2"/>
    <s v="Phones"/>
    <s v="Grandstream GXP1160 VoIP phone"/>
    <x v="4573"/>
    <n v="0.4"/>
    <n v="136.476"/>
  </r>
  <r>
    <n v="7027"/>
    <x v="3488"/>
    <x v="695"/>
    <d v="2018-02-12T00:00:00"/>
    <x v="1"/>
    <s v="SP-20545"/>
    <s v="Sibella Parks"/>
    <x v="1"/>
    <s v="United States"/>
    <s v="New York City"/>
    <s v="New York"/>
    <n v="10024"/>
    <x v="3"/>
    <x v="1784"/>
    <x v="1"/>
    <s v="Binders"/>
    <s v="Acco Recycled 2 Capacity Laser Printer Hanging Data Binders"/>
    <x v="4574"/>
    <n v="0.4"/>
    <n v="27.744"/>
  </r>
  <r>
    <n v="7028"/>
    <x v="3489"/>
    <x v="926"/>
    <d v="2018-02-05T00:00:00"/>
    <x v="1"/>
    <s v="RD-19585"/>
    <s v="Rob Dowd"/>
    <x v="0"/>
    <s v="United States"/>
    <s v="New York City"/>
    <s v="New York"/>
    <n v="10011"/>
    <x v="3"/>
    <x v="709"/>
    <x v="1"/>
    <s v="Labels"/>
    <s v="Permanent Self-Adhesive File Folder Labels for Typewriters by Universal"/>
    <x v="3576"/>
    <n v="0.4"/>
    <n v="3.1319999999999997"/>
  </r>
  <r>
    <n v="7029"/>
    <x v="3490"/>
    <x v="887"/>
    <d v="2017-12-23T00:00:00"/>
    <x v="0"/>
    <s v="MC-17575"/>
    <s v="Matt Collins"/>
    <x v="0"/>
    <s v="United States"/>
    <s v="Fremont"/>
    <s v="Nebraska"/>
    <n v="68025"/>
    <x v="2"/>
    <x v="987"/>
    <x v="1"/>
    <s v="Paper"/>
    <s v="Strathmore Photo Mount Cards"/>
    <x v="1269"/>
    <n v="0.3"/>
    <n v="23.729999999999997"/>
  </r>
  <r>
    <n v="7030"/>
    <x v="3491"/>
    <x v="583"/>
    <d v="2017-11-16T00:00:00"/>
    <x v="1"/>
    <s v="EB-13750"/>
    <s v="Edward Becker"/>
    <x v="1"/>
    <s v="United States"/>
    <s v="New York City"/>
    <s v="New York"/>
    <n v="10011"/>
    <x v="3"/>
    <x v="1190"/>
    <x v="1"/>
    <s v="Storage"/>
    <s v="Staple magnet"/>
    <x v="4499"/>
    <n v="0.5"/>
    <n v="14.07"/>
  </r>
  <r>
    <n v="7031"/>
    <x v="3491"/>
    <x v="583"/>
    <d v="2017-11-16T00:00:00"/>
    <x v="1"/>
    <s v="EB-13750"/>
    <s v="Edward Becker"/>
    <x v="1"/>
    <s v="United States"/>
    <s v="New York City"/>
    <s v="New York"/>
    <n v="10011"/>
    <x v="3"/>
    <x v="1542"/>
    <x v="2"/>
    <s v="Accessories"/>
    <s v="KeyTronic E03601U1 - Keyboard - Beige"/>
    <x v="3844"/>
    <n v="0.25"/>
    <n v="27"/>
  </r>
  <r>
    <n v="7032"/>
    <x v="3491"/>
    <x v="583"/>
    <d v="2017-11-16T00:00:00"/>
    <x v="1"/>
    <s v="EB-13750"/>
    <s v="Edward Becker"/>
    <x v="1"/>
    <s v="United States"/>
    <s v="New York City"/>
    <s v="New York"/>
    <n v="10011"/>
    <x v="3"/>
    <x v="290"/>
    <x v="1"/>
    <s v="Art"/>
    <s v="Boston School Pro Electric Pencil Sharpener, 1670"/>
    <x v="1635"/>
    <n v="0.25"/>
    <n v="69.704999999999998"/>
  </r>
  <r>
    <n v="7033"/>
    <x v="3491"/>
    <x v="583"/>
    <d v="2017-11-16T00:00:00"/>
    <x v="1"/>
    <s v="EB-13750"/>
    <s v="Edward Becker"/>
    <x v="1"/>
    <s v="United States"/>
    <s v="New York City"/>
    <s v="New York"/>
    <n v="10011"/>
    <x v="3"/>
    <x v="1209"/>
    <x v="0"/>
    <s v="Chairs"/>
    <s v="Global Wood Trimmed Managers Task Chair, Khaki"/>
    <x v="4575"/>
    <n v="0.25"/>
    <n v="184.2345"/>
  </r>
  <r>
    <n v="7034"/>
    <x v="3491"/>
    <x v="583"/>
    <d v="2017-11-16T00:00:00"/>
    <x v="1"/>
    <s v="EB-13750"/>
    <s v="Edward Becker"/>
    <x v="1"/>
    <s v="United States"/>
    <s v="New York City"/>
    <s v="New York"/>
    <n v="10011"/>
    <x v="3"/>
    <x v="710"/>
    <x v="1"/>
    <s v="Binders"/>
    <s v="Deluxe Heavy-Duty Vinyl Round Ring Binder"/>
    <x v="4576"/>
    <n v="0.4"/>
    <n v="33.004800000000003"/>
  </r>
  <r>
    <n v="7035"/>
    <x v="3491"/>
    <x v="583"/>
    <d v="2017-11-16T00:00:00"/>
    <x v="1"/>
    <s v="EB-13750"/>
    <s v="Edward Becker"/>
    <x v="1"/>
    <s v="United States"/>
    <s v="New York City"/>
    <s v="New York"/>
    <n v="10011"/>
    <x v="3"/>
    <x v="908"/>
    <x v="1"/>
    <s v="Binders"/>
    <s v="XtraLife ClearVue Slant-D Ring Binder, White, 3"/>
    <x v="4423"/>
    <n v="0.4"/>
    <n v="21.139199999999999"/>
  </r>
  <r>
    <n v="7036"/>
    <x v="3492"/>
    <x v="45"/>
    <d v="2018-11-13T00:00:00"/>
    <x v="1"/>
    <s v="JE-15610"/>
    <s v="Jim Epp"/>
    <x v="1"/>
    <s v="United States"/>
    <s v="San Diego"/>
    <s v="California"/>
    <n v="92105"/>
    <x v="1"/>
    <x v="635"/>
    <x v="0"/>
    <s v="Chairs"/>
    <s v="Lifetime Advantage Folding Chairs, 4/Carton"/>
    <x v="4577"/>
    <n v="0.45"/>
    <n v="287.86560000000003"/>
  </r>
  <r>
    <n v="7037"/>
    <x v="3493"/>
    <x v="1073"/>
    <d v="2015-05-04T00:00:00"/>
    <x v="0"/>
    <s v="CS-11860"/>
    <s v="Cari Schnelling"/>
    <x v="0"/>
    <s v="United States"/>
    <s v="Lakeland"/>
    <s v="Florida"/>
    <n v="33801"/>
    <x v="0"/>
    <x v="851"/>
    <x v="2"/>
    <s v="Copiers"/>
    <s v="Brother DCP1000 Digital 3 in 1 Multifunction Machine"/>
    <x v="1973"/>
    <n v="0.35"/>
    <n v="311.9896"/>
  </r>
  <r>
    <n v="7038"/>
    <x v="3494"/>
    <x v="585"/>
    <d v="2018-09-27T00:00:00"/>
    <x v="1"/>
    <s v="PB-19105"/>
    <s v="Peter Bühler"/>
    <x v="0"/>
    <s v="United States"/>
    <s v="Smyrna"/>
    <s v="Georgia"/>
    <n v="30080"/>
    <x v="0"/>
    <x v="1330"/>
    <x v="1"/>
    <s v="Paper"/>
    <s v="Xerox 219"/>
    <x v="91"/>
    <n v="0.25"/>
    <n v="9.7200000000000006"/>
  </r>
  <r>
    <n v="7039"/>
    <x v="3494"/>
    <x v="585"/>
    <d v="2018-09-27T00:00:00"/>
    <x v="1"/>
    <s v="PB-19105"/>
    <s v="Peter Bühler"/>
    <x v="0"/>
    <s v="United States"/>
    <s v="Smyrna"/>
    <s v="Georgia"/>
    <n v="30080"/>
    <x v="0"/>
    <x v="1811"/>
    <x v="1"/>
    <s v="Art"/>
    <s v="Stride Job 150 Highlighters, Chisel Tip, Assorted Colors"/>
    <x v="1444"/>
    <n v="0.15000000000000002"/>
    <n v="15.249000000000001"/>
  </r>
  <r>
    <n v="7040"/>
    <x v="3495"/>
    <x v="94"/>
    <d v="2018-12-23T00:00:00"/>
    <x v="1"/>
    <s v="AT-10735"/>
    <s v="Annie Thurman"/>
    <x v="0"/>
    <s v="United States"/>
    <s v="New York City"/>
    <s v="New York"/>
    <n v="10009"/>
    <x v="3"/>
    <x v="225"/>
    <x v="1"/>
    <s v="Storage"/>
    <s v="Safco Steel Mobile File Cart"/>
    <x v="240"/>
    <n v="0.5"/>
    <n v="83.36"/>
  </r>
  <r>
    <n v="7041"/>
    <x v="3495"/>
    <x v="94"/>
    <d v="2018-12-23T00:00:00"/>
    <x v="1"/>
    <s v="AT-10735"/>
    <s v="Annie Thurman"/>
    <x v="0"/>
    <s v="United States"/>
    <s v="New York City"/>
    <s v="New York"/>
    <n v="10009"/>
    <x v="3"/>
    <x v="1339"/>
    <x v="1"/>
    <s v="Binders"/>
    <s v="GBC Wire Binding Combs"/>
    <x v="176"/>
    <n v="0.4"/>
    <n v="14.889599999999998"/>
  </r>
  <r>
    <n v="7042"/>
    <x v="3495"/>
    <x v="94"/>
    <d v="2018-12-23T00:00:00"/>
    <x v="1"/>
    <s v="AT-10735"/>
    <s v="Annie Thurman"/>
    <x v="0"/>
    <s v="United States"/>
    <s v="New York City"/>
    <s v="New York"/>
    <n v="10009"/>
    <x v="3"/>
    <x v="1292"/>
    <x v="0"/>
    <s v="Furnishings"/>
    <s v="Deflect-o Glass Clear Studded Chair Mats"/>
    <x v="2217"/>
    <n v="0.4"/>
    <n v="74.616"/>
  </r>
  <r>
    <n v="7043"/>
    <x v="3496"/>
    <x v="930"/>
    <d v="2018-07-23T00:00:00"/>
    <x v="1"/>
    <s v="SV-20365"/>
    <s v="Seth Vernon"/>
    <x v="0"/>
    <s v="United States"/>
    <s v="Philadelphia"/>
    <s v="Pennsylvania"/>
    <n v="19134"/>
    <x v="3"/>
    <x v="1687"/>
    <x v="2"/>
    <s v="Copiers"/>
    <s v="Canon PC-428 Personal Copier"/>
    <x v="2730"/>
    <n v="0.5"/>
    <n v="299.98500000000001"/>
  </r>
  <r>
    <n v="7044"/>
    <x v="3496"/>
    <x v="930"/>
    <d v="2018-07-23T00:00:00"/>
    <x v="1"/>
    <s v="SV-20365"/>
    <s v="Seth Vernon"/>
    <x v="0"/>
    <s v="United States"/>
    <s v="Philadelphia"/>
    <s v="Pennsylvania"/>
    <n v="19134"/>
    <x v="3"/>
    <x v="474"/>
    <x v="0"/>
    <s v="Chairs"/>
    <s v="Situations Contoured Folding Chairs, 4/Set"/>
    <x v="4578"/>
    <n v="0.25"/>
    <n v="149.05799999999999"/>
  </r>
  <r>
    <n v="7045"/>
    <x v="3496"/>
    <x v="930"/>
    <d v="2018-07-23T00:00:00"/>
    <x v="1"/>
    <s v="SV-20365"/>
    <s v="Seth Vernon"/>
    <x v="0"/>
    <s v="United States"/>
    <s v="Philadelphia"/>
    <s v="Pennsylvania"/>
    <n v="19134"/>
    <x v="3"/>
    <x v="1322"/>
    <x v="1"/>
    <s v="Supplies"/>
    <s v="Acme Kleencut Forged Steel Scissors"/>
    <x v="1964"/>
    <n v="0.25"/>
    <n v="6.8879999999999999"/>
  </r>
  <r>
    <n v="7046"/>
    <x v="3497"/>
    <x v="54"/>
    <d v="2017-11-09T00:00:00"/>
    <x v="1"/>
    <s v="PJ-18835"/>
    <s v="Patrick Jones"/>
    <x v="1"/>
    <s v="United States"/>
    <s v="Dallas"/>
    <s v="Texas"/>
    <n v="75217"/>
    <x v="2"/>
    <x v="1215"/>
    <x v="1"/>
    <s v="Paper"/>
    <s v="Xerox 1978"/>
    <x v="4579"/>
    <n v="0.3"/>
    <n v="6.4735999999999994"/>
  </r>
  <r>
    <n v="7047"/>
    <x v="3498"/>
    <x v="918"/>
    <d v="2015-04-12T00:00:00"/>
    <x v="1"/>
    <s v="NM-18445"/>
    <s v="Nathan Mautz"/>
    <x v="2"/>
    <s v="United States"/>
    <s v="Concord"/>
    <s v="California"/>
    <n v="94521"/>
    <x v="1"/>
    <x v="209"/>
    <x v="0"/>
    <s v="Tables"/>
    <s v="Bevis 36 x 72 Conference Tables"/>
    <x v="4580"/>
    <n v="0.45"/>
    <n v="54.775600000000004"/>
  </r>
  <r>
    <n v="7048"/>
    <x v="3498"/>
    <x v="918"/>
    <d v="2015-04-12T00:00:00"/>
    <x v="1"/>
    <s v="NM-18445"/>
    <s v="Nathan Mautz"/>
    <x v="2"/>
    <s v="United States"/>
    <s v="Concord"/>
    <s v="California"/>
    <n v="94521"/>
    <x v="1"/>
    <x v="295"/>
    <x v="2"/>
    <s v="Accessories"/>
    <s v="Logitech Wireless Headset h800"/>
    <x v="1221"/>
    <n v="0.45"/>
    <n v="219.97800000000001"/>
  </r>
  <r>
    <n v="7049"/>
    <x v="3499"/>
    <x v="1041"/>
    <d v="2017-08-16T00:00:00"/>
    <x v="2"/>
    <s v="TR-21325"/>
    <s v="Toby Ritter"/>
    <x v="0"/>
    <s v="United States"/>
    <s v="Nashville"/>
    <s v="Tennessee"/>
    <n v="37211"/>
    <x v="0"/>
    <x v="1553"/>
    <x v="1"/>
    <s v="Paper"/>
    <s v="Xerox 200"/>
    <x v="12"/>
    <n v="0.25"/>
    <n v="11.664"/>
  </r>
  <r>
    <n v="7050"/>
    <x v="3500"/>
    <x v="794"/>
    <d v="2015-09-30T00:00:00"/>
    <x v="1"/>
    <s v="BF-11005"/>
    <s v="Barry Franz"/>
    <x v="2"/>
    <s v="United States"/>
    <s v="Aurora"/>
    <s v="Colorado"/>
    <n v="80013"/>
    <x v="1"/>
    <x v="1583"/>
    <x v="1"/>
    <s v="Art"/>
    <s v="Dixon Ticonderoga Core-Lock Colored Pencils"/>
    <x v="4581"/>
    <n v="0.45"/>
    <n v="8.0168000000000017"/>
  </r>
  <r>
    <n v="7051"/>
    <x v="3501"/>
    <x v="25"/>
    <d v="2017-12-11T00:00:00"/>
    <x v="3"/>
    <s v="WB-21850"/>
    <s v="William Brown"/>
    <x v="0"/>
    <s v="United States"/>
    <s v="Anaheim"/>
    <s v="California"/>
    <n v="92804"/>
    <x v="1"/>
    <x v="270"/>
    <x v="1"/>
    <s v="Binders"/>
    <s v="Ibico Laser Imprintable Binding System Covers"/>
    <x v="4582"/>
    <n v="0.4"/>
    <n v="125.75999999999999"/>
  </r>
  <r>
    <n v="7052"/>
    <x v="3501"/>
    <x v="25"/>
    <d v="2017-12-11T00:00:00"/>
    <x v="3"/>
    <s v="WB-21850"/>
    <s v="William Brown"/>
    <x v="0"/>
    <s v="United States"/>
    <s v="Anaheim"/>
    <s v="California"/>
    <n v="92804"/>
    <x v="1"/>
    <x v="1759"/>
    <x v="1"/>
    <s v="Art"/>
    <s v="Boston 16765 Mini Stand Up Battery Pencil Sharpener"/>
    <x v="4434"/>
    <n v="0.45"/>
    <n v="12.826000000000001"/>
  </r>
  <r>
    <n v="7053"/>
    <x v="3501"/>
    <x v="25"/>
    <d v="2017-12-11T00:00:00"/>
    <x v="3"/>
    <s v="WB-21850"/>
    <s v="William Brown"/>
    <x v="0"/>
    <s v="United States"/>
    <s v="Anaheim"/>
    <s v="California"/>
    <n v="92804"/>
    <x v="1"/>
    <x v="1174"/>
    <x v="1"/>
    <s v="Paper"/>
    <s v="IBM Multi-Purpose Copy Paper, 8 1/2 x 11, Case"/>
    <x v="4583"/>
    <n v="0.4"/>
    <n v="18.588000000000001"/>
  </r>
  <r>
    <n v="7054"/>
    <x v="3501"/>
    <x v="25"/>
    <d v="2017-12-11T00:00:00"/>
    <x v="3"/>
    <s v="WB-21850"/>
    <s v="William Brown"/>
    <x v="0"/>
    <s v="United States"/>
    <s v="Anaheim"/>
    <s v="California"/>
    <n v="92804"/>
    <x v="1"/>
    <x v="632"/>
    <x v="2"/>
    <s v="Accessories"/>
    <s v="Microsoft Natural Ergonomic Keyboard 4000"/>
    <x v="664"/>
    <n v="0.45"/>
    <n v="65.978000000000009"/>
  </r>
  <r>
    <n v="7055"/>
    <x v="3501"/>
    <x v="25"/>
    <d v="2017-12-11T00:00:00"/>
    <x v="3"/>
    <s v="WB-21850"/>
    <s v="William Brown"/>
    <x v="0"/>
    <s v="United States"/>
    <s v="Anaheim"/>
    <s v="California"/>
    <n v="92804"/>
    <x v="1"/>
    <x v="1209"/>
    <x v="0"/>
    <s v="Chairs"/>
    <s v="Global Wood Trimmed Managers Task Chair, Khaki"/>
    <x v="4009"/>
    <n v="0.45"/>
    <n v="200.15600000000003"/>
  </r>
  <r>
    <n v="7056"/>
    <x v="3501"/>
    <x v="25"/>
    <d v="2017-12-11T00:00:00"/>
    <x v="3"/>
    <s v="WB-21850"/>
    <s v="William Brown"/>
    <x v="0"/>
    <s v="United States"/>
    <s v="Anaheim"/>
    <s v="California"/>
    <n v="92804"/>
    <x v="1"/>
    <x v="528"/>
    <x v="1"/>
    <s v="Binders"/>
    <s v="Recycled Easel Ring Binders"/>
    <x v="2011"/>
    <n v="0.4"/>
    <n v="21.4848"/>
  </r>
  <r>
    <n v="7057"/>
    <x v="3501"/>
    <x v="25"/>
    <d v="2017-12-11T00:00:00"/>
    <x v="3"/>
    <s v="WB-21850"/>
    <s v="William Brown"/>
    <x v="0"/>
    <s v="United States"/>
    <s v="Anaheim"/>
    <s v="California"/>
    <n v="92804"/>
    <x v="1"/>
    <x v="822"/>
    <x v="1"/>
    <s v="Binders"/>
    <s v="GBC Recycled VeloBinder Covers"/>
    <x v="4584"/>
    <n v="0.4"/>
    <n v="73.612799999999993"/>
  </r>
  <r>
    <n v="7058"/>
    <x v="3501"/>
    <x v="25"/>
    <d v="2017-12-11T00:00:00"/>
    <x v="3"/>
    <s v="WB-21850"/>
    <s v="William Brown"/>
    <x v="0"/>
    <s v="United States"/>
    <s v="Anaheim"/>
    <s v="California"/>
    <n v="92804"/>
    <x v="1"/>
    <x v="898"/>
    <x v="0"/>
    <s v="Tables"/>
    <s v="Hon Non-Folding Utility Tables"/>
    <x v="4585"/>
    <n v="0.45"/>
    <n v="490.6748"/>
  </r>
  <r>
    <n v="7059"/>
    <x v="3501"/>
    <x v="25"/>
    <d v="2017-12-11T00:00:00"/>
    <x v="3"/>
    <s v="WB-21850"/>
    <s v="William Brown"/>
    <x v="0"/>
    <s v="United States"/>
    <s v="Anaheim"/>
    <s v="California"/>
    <n v="92804"/>
    <x v="1"/>
    <x v="1764"/>
    <x v="1"/>
    <s v="Storage"/>
    <s v="Rogers Profile Extra Capacity Storage Tub"/>
    <x v="4586"/>
    <n v="0.5"/>
    <n v="25.11"/>
  </r>
  <r>
    <n v="7060"/>
    <x v="3501"/>
    <x v="25"/>
    <d v="2017-12-11T00:00:00"/>
    <x v="3"/>
    <s v="WB-21850"/>
    <s v="William Brown"/>
    <x v="0"/>
    <s v="United States"/>
    <s v="Anaheim"/>
    <s v="California"/>
    <n v="92804"/>
    <x v="1"/>
    <x v="586"/>
    <x v="1"/>
    <s v="Appliances"/>
    <s v="Fellowes 8 Outlet Superior Workstation Surge Protector"/>
    <x v="4587"/>
    <n v="0.4"/>
    <n v="50.052"/>
  </r>
  <r>
    <n v="7061"/>
    <x v="3501"/>
    <x v="25"/>
    <d v="2017-12-11T00:00:00"/>
    <x v="3"/>
    <s v="WB-21850"/>
    <s v="William Brown"/>
    <x v="0"/>
    <s v="United States"/>
    <s v="Anaheim"/>
    <s v="California"/>
    <n v="92804"/>
    <x v="1"/>
    <x v="1812"/>
    <x v="1"/>
    <s v="Binders"/>
    <s v="Black Avery Memo-Size 3-Ring Binder, 5 1/2 x 8 1/2"/>
    <x v="4588"/>
    <n v="0.4"/>
    <n v="3.5231999999999997"/>
  </r>
  <r>
    <n v="7062"/>
    <x v="3502"/>
    <x v="302"/>
    <d v="2016-02-05T00:00:00"/>
    <x v="0"/>
    <s v="KH-16630"/>
    <s v="Ken Heidel"/>
    <x v="1"/>
    <s v="United States"/>
    <s v="Pleasant Grove"/>
    <s v="Utah"/>
    <n v="84062"/>
    <x v="1"/>
    <x v="881"/>
    <x v="1"/>
    <s v="Binders"/>
    <s v="Wilson Jones Standard D-Ring Binders"/>
    <x v="4589"/>
    <n v="0.4"/>
    <n v="7.2863999999999995"/>
  </r>
  <r>
    <n v="7063"/>
    <x v="3503"/>
    <x v="723"/>
    <d v="2017-12-31T00:00:00"/>
    <x v="0"/>
    <s v="KL-16645"/>
    <s v="Ken Lonsdale"/>
    <x v="0"/>
    <s v="United States"/>
    <s v="Springfield"/>
    <s v="Oregon"/>
    <n v="97477"/>
    <x v="1"/>
    <x v="1758"/>
    <x v="1"/>
    <s v="Envelopes"/>
    <s v="Peel &amp; Seel Recycled Catalog Envelopes, Brown"/>
    <x v="4590"/>
    <n v="0.4"/>
    <n v="16.6752"/>
  </r>
  <r>
    <n v="7064"/>
    <x v="3504"/>
    <x v="515"/>
    <d v="2018-09-05T00:00:00"/>
    <x v="1"/>
    <s v="MG-17890"/>
    <s v="Michael Granlund"/>
    <x v="2"/>
    <s v="United States"/>
    <s v="Salem"/>
    <s v="Oregon"/>
    <n v="97301"/>
    <x v="1"/>
    <x v="1562"/>
    <x v="1"/>
    <s v="Supplies"/>
    <s v="Acme Kleen Earth Office Shears"/>
    <x v="920"/>
    <n v="0.45"/>
    <n v="3.4144000000000005"/>
  </r>
  <r>
    <n v="7065"/>
    <x v="3505"/>
    <x v="1144"/>
    <d v="2018-02-09T00:00:00"/>
    <x v="1"/>
    <s v="JF-15355"/>
    <s v="Jay Fein"/>
    <x v="0"/>
    <s v="United States"/>
    <s v="Rochester"/>
    <s v="New York"/>
    <n v="14609"/>
    <x v="3"/>
    <x v="930"/>
    <x v="1"/>
    <s v="Appliances"/>
    <s v="Belkin 6 Outlet Metallic Surge Strip"/>
    <x v="4591"/>
    <n v="0.4"/>
    <n v="19.602"/>
  </r>
  <r>
    <n v="7066"/>
    <x v="3506"/>
    <x v="776"/>
    <d v="2015-12-08T00:00:00"/>
    <x v="2"/>
    <s v="RS-19765"/>
    <s v="Roland Schwarz"/>
    <x v="1"/>
    <s v="United States"/>
    <s v="Los Angeles"/>
    <s v="California"/>
    <n v="90008"/>
    <x v="1"/>
    <x v="734"/>
    <x v="1"/>
    <s v="Storage"/>
    <s v="Standard Rollaway File with Lock"/>
    <x v="4592"/>
    <n v="0.5"/>
    <n v="630.66499999999996"/>
  </r>
  <r>
    <n v="7067"/>
    <x v="3507"/>
    <x v="198"/>
    <d v="2017-06-03T00:00:00"/>
    <x v="1"/>
    <s v="NL-18310"/>
    <s v="Nancy Lomonaco"/>
    <x v="2"/>
    <s v="United States"/>
    <s v="Los Angeles"/>
    <s v="California"/>
    <n v="90049"/>
    <x v="1"/>
    <x v="1434"/>
    <x v="1"/>
    <s v="Paper"/>
    <s v="Xerox 228"/>
    <x v="783"/>
    <n v="0.4"/>
    <n v="23.327999999999999"/>
  </r>
  <r>
    <n v="7068"/>
    <x v="3508"/>
    <x v="206"/>
    <d v="2017-05-26T00:00:00"/>
    <x v="1"/>
    <s v="AS-10285"/>
    <s v="Alejandro Savely"/>
    <x v="1"/>
    <s v="United States"/>
    <s v="Dallas"/>
    <s v="Texas"/>
    <n v="75081"/>
    <x v="2"/>
    <x v="185"/>
    <x v="1"/>
    <s v="Binders"/>
    <s v="Pressboard Covers with Storage Hooks, 9 1/2 x 11, Light Blue"/>
    <x v="3153"/>
    <n v="0.3"/>
    <n v="1.3747999999999998"/>
  </r>
  <r>
    <n v="7069"/>
    <x v="3508"/>
    <x v="206"/>
    <d v="2017-05-26T00:00:00"/>
    <x v="1"/>
    <s v="AS-10285"/>
    <s v="Alejandro Savely"/>
    <x v="1"/>
    <s v="United States"/>
    <s v="Dallas"/>
    <s v="Texas"/>
    <n v="75081"/>
    <x v="2"/>
    <x v="693"/>
    <x v="1"/>
    <s v="Paper"/>
    <s v="Southworth 100% Cotton The Best Paper"/>
    <x v="4593"/>
    <n v="0.3"/>
    <n v="57.859200000000001"/>
  </r>
  <r>
    <n v="7070"/>
    <x v="3509"/>
    <x v="128"/>
    <d v="2015-08-14T00:00:00"/>
    <x v="1"/>
    <s v="GM-14500"/>
    <s v="Gene McClure"/>
    <x v="0"/>
    <s v="United States"/>
    <s v="Fresno"/>
    <s v="California"/>
    <n v="93727"/>
    <x v="1"/>
    <x v="457"/>
    <x v="1"/>
    <s v="Paper"/>
    <s v="Great White Multi-Use Recycled Paper (20Lb. and 84 Bright)"/>
    <x v="156"/>
    <n v="0.4"/>
    <n v="3.5880000000000001"/>
  </r>
  <r>
    <n v="7071"/>
    <x v="3510"/>
    <x v="64"/>
    <d v="2017-09-10T00:00:00"/>
    <x v="0"/>
    <s v="SU-20665"/>
    <s v="Stephanie Ulpright"/>
    <x v="2"/>
    <s v="United States"/>
    <s v="Chicago"/>
    <s v="Illinois"/>
    <n v="60653"/>
    <x v="2"/>
    <x v="609"/>
    <x v="1"/>
    <s v="Paper"/>
    <s v="Xerox 196"/>
    <x v="4579"/>
    <n v="0.3"/>
    <n v="6.4735999999999994"/>
  </r>
  <r>
    <n v="7072"/>
    <x v="3511"/>
    <x v="310"/>
    <d v="2017-07-28T00:00:00"/>
    <x v="1"/>
    <s v="CK-12205"/>
    <s v="Chloris Kastensmidt"/>
    <x v="0"/>
    <s v="United States"/>
    <s v="Mcallen"/>
    <s v="Texas"/>
    <n v="78501"/>
    <x v="2"/>
    <x v="1477"/>
    <x v="1"/>
    <s v="Art"/>
    <s v="Newell 339"/>
    <x v="2999"/>
    <n v="0.35"/>
    <n v="2.8912000000000004"/>
  </r>
  <r>
    <n v="7073"/>
    <x v="3511"/>
    <x v="310"/>
    <d v="2017-07-28T00:00:00"/>
    <x v="1"/>
    <s v="CK-12205"/>
    <s v="Chloris Kastensmidt"/>
    <x v="0"/>
    <s v="United States"/>
    <s v="Mcallen"/>
    <s v="Texas"/>
    <n v="78501"/>
    <x v="2"/>
    <x v="1114"/>
    <x v="1"/>
    <s v="Paper"/>
    <s v="Xerox 231"/>
    <x v="1170"/>
    <n v="0.3"/>
    <n v="3.6288"/>
  </r>
  <r>
    <n v="7074"/>
    <x v="3511"/>
    <x v="310"/>
    <d v="2017-07-28T00:00:00"/>
    <x v="1"/>
    <s v="CK-12205"/>
    <s v="Chloris Kastensmidt"/>
    <x v="0"/>
    <s v="United States"/>
    <s v="Mcallen"/>
    <s v="Texas"/>
    <n v="78501"/>
    <x v="2"/>
    <x v="399"/>
    <x v="1"/>
    <s v="Art"/>
    <s v="Boston 1645 Deluxe Heavier-Duty Electric Pencil Sharpener"/>
    <x v="4594"/>
    <n v="0.35"/>
    <n v="114.348"/>
  </r>
  <r>
    <n v="7075"/>
    <x v="3511"/>
    <x v="310"/>
    <d v="2017-07-28T00:00:00"/>
    <x v="1"/>
    <s v="CK-12205"/>
    <s v="Chloris Kastensmidt"/>
    <x v="0"/>
    <s v="United States"/>
    <s v="Mcallen"/>
    <s v="Texas"/>
    <n v="78501"/>
    <x v="2"/>
    <x v="990"/>
    <x v="1"/>
    <s v="Binders"/>
    <s v="Storex Dura Pro Binders"/>
    <x v="320"/>
    <n v="0.3"/>
    <n v="3.3263999999999996"/>
  </r>
  <r>
    <n v="7076"/>
    <x v="3511"/>
    <x v="310"/>
    <d v="2017-07-28T00:00:00"/>
    <x v="1"/>
    <s v="CK-12205"/>
    <s v="Chloris Kastensmidt"/>
    <x v="0"/>
    <s v="United States"/>
    <s v="Mcallen"/>
    <s v="Texas"/>
    <n v="78501"/>
    <x v="2"/>
    <x v="1059"/>
    <x v="1"/>
    <s v="Supplies"/>
    <s v="Acme Elite Stainless Steel Scissors"/>
    <x v="3832"/>
    <n v="0.35"/>
    <n v="8.6736000000000004"/>
  </r>
  <r>
    <n v="7077"/>
    <x v="3512"/>
    <x v="536"/>
    <d v="2017-05-17T00:00:00"/>
    <x v="1"/>
    <s v="JM-15580"/>
    <s v="Jill Matthias"/>
    <x v="0"/>
    <s v="United States"/>
    <s v="Seattle"/>
    <s v="Washington"/>
    <n v="98105"/>
    <x v="1"/>
    <x v="598"/>
    <x v="1"/>
    <s v="Envelopes"/>
    <s v="Manila Recycled Extra-Heavyweight Clasp Envelopes, 6 x 9"/>
    <x v="2735"/>
    <n v="0.4"/>
    <n v="32.94"/>
  </r>
  <r>
    <n v="7078"/>
    <x v="3513"/>
    <x v="476"/>
    <d v="2017-09-06T00:00:00"/>
    <x v="1"/>
    <s v="JE-15715"/>
    <s v="Joe Elijah"/>
    <x v="0"/>
    <s v="United States"/>
    <s v="Charlotte"/>
    <s v="North Carolina"/>
    <n v="28205"/>
    <x v="0"/>
    <x v="634"/>
    <x v="1"/>
    <s v="Binders"/>
    <s v="Heavy-Duty E-Z-D Binders"/>
    <x v="4595"/>
    <n v="0.25"/>
    <n v="17.183250000000001"/>
  </r>
  <r>
    <n v="7079"/>
    <x v="3513"/>
    <x v="476"/>
    <d v="2017-09-06T00:00:00"/>
    <x v="1"/>
    <s v="JE-15715"/>
    <s v="Joe Elijah"/>
    <x v="0"/>
    <s v="United States"/>
    <s v="Charlotte"/>
    <s v="North Carolina"/>
    <n v="28205"/>
    <x v="0"/>
    <x v="1428"/>
    <x v="1"/>
    <s v="Appliances"/>
    <s v="Belkin F9M820V08 8 Outlet Surge"/>
    <x v="4596"/>
    <n v="0.25"/>
    <n v="232.09200000000001"/>
  </r>
  <r>
    <n v="7080"/>
    <x v="3513"/>
    <x v="476"/>
    <d v="2017-09-06T00:00:00"/>
    <x v="1"/>
    <s v="JE-15715"/>
    <s v="Joe Elijah"/>
    <x v="0"/>
    <s v="United States"/>
    <s v="Charlotte"/>
    <s v="North Carolina"/>
    <n v="28205"/>
    <x v="0"/>
    <x v="487"/>
    <x v="1"/>
    <s v="Art"/>
    <s v="Zebra Zazzle Fluorescent Highlighters"/>
    <x v="526"/>
    <n v="0.15000000000000002"/>
    <n v="16.537599999999998"/>
  </r>
  <r>
    <n v="7081"/>
    <x v="3513"/>
    <x v="476"/>
    <d v="2017-09-06T00:00:00"/>
    <x v="1"/>
    <s v="JE-15715"/>
    <s v="Joe Elijah"/>
    <x v="0"/>
    <s v="United States"/>
    <s v="Charlotte"/>
    <s v="North Carolina"/>
    <n v="28205"/>
    <x v="0"/>
    <x v="114"/>
    <x v="0"/>
    <s v="Tables"/>
    <s v="Hon Racetrack Conference Tables"/>
    <x v="4597"/>
    <n v="0.15000000000000002"/>
    <n v="401.64029999999997"/>
  </r>
  <r>
    <n v="7082"/>
    <x v="3513"/>
    <x v="476"/>
    <d v="2017-09-06T00:00:00"/>
    <x v="1"/>
    <s v="JE-15715"/>
    <s v="Joe Elijah"/>
    <x v="0"/>
    <s v="United States"/>
    <s v="Charlotte"/>
    <s v="North Carolina"/>
    <n v="28205"/>
    <x v="0"/>
    <x v="695"/>
    <x v="2"/>
    <s v="Accessories"/>
    <s v="Plantronics Savi W720 Multi-Device Wireless Headset System"/>
    <x v="4598"/>
    <n v="0.15000000000000002"/>
    <n v="860.77799999999991"/>
  </r>
  <r>
    <n v="7083"/>
    <x v="3513"/>
    <x v="476"/>
    <d v="2017-09-06T00:00:00"/>
    <x v="1"/>
    <s v="JE-15715"/>
    <s v="Joe Elijah"/>
    <x v="0"/>
    <s v="United States"/>
    <s v="Charlotte"/>
    <s v="North Carolina"/>
    <n v="28205"/>
    <x v="0"/>
    <x v="1426"/>
    <x v="1"/>
    <s v="Binders"/>
    <s v="GBC Plasticlear Binding Covers"/>
    <x v="1683"/>
    <n v="0.25"/>
    <n v="12.914999999999999"/>
  </r>
  <r>
    <n v="7084"/>
    <x v="3514"/>
    <x v="246"/>
    <d v="2018-07-25T00:00:00"/>
    <x v="0"/>
    <s v="AR-10825"/>
    <s v="Anthony Rawles"/>
    <x v="1"/>
    <s v="United States"/>
    <s v="Concord"/>
    <s v="California"/>
    <n v="94521"/>
    <x v="1"/>
    <x v="1273"/>
    <x v="1"/>
    <s v="Art"/>
    <s v="Nontoxic Chalk"/>
    <x v="2799"/>
    <n v="0.45"/>
    <n v="1.9360000000000002"/>
  </r>
  <r>
    <n v="7085"/>
    <x v="3514"/>
    <x v="246"/>
    <d v="2018-07-25T00:00:00"/>
    <x v="0"/>
    <s v="AR-10825"/>
    <s v="Anthony Rawles"/>
    <x v="1"/>
    <s v="United States"/>
    <s v="Concord"/>
    <s v="California"/>
    <n v="94521"/>
    <x v="1"/>
    <x v="944"/>
    <x v="2"/>
    <s v="Phones"/>
    <s v="Polycom SoundPoint IP 450 VoIP phone"/>
    <x v="4599"/>
    <n v="0.4"/>
    <n v="975.71519999999998"/>
  </r>
  <r>
    <n v="7086"/>
    <x v="3515"/>
    <x v="145"/>
    <d v="2018-09-28T00:00:00"/>
    <x v="2"/>
    <s v="AH-10075"/>
    <s v="Adam Hart"/>
    <x v="1"/>
    <s v="United States"/>
    <s v="Chester"/>
    <s v="Pennsylvania"/>
    <n v="19013"/>
    <x v="3"/>
    <x v="1547"/>
    <x v="1"/>
    <s v="Binders"/>
    <s v="Avery Metallic Poly Binders"/>
    <x v="4600"/>
    <n v="0.4"/>
    <n v="5.157"/>
  </r>
  <r>
    <n v="7087"/>
    <x v="3515"/>
    <x v="145"/>
    <d v="2018-09-28T00:00:00"/>
    <x v="2"/>
    <s v="AH-10075"/>
    <s v="Adam Hart"/>
    <x v="1"/>
    <s v="United States"/>
    <s v="Chester"/>
    <s v="Pennsylvania"/>
    <n v="19013"/>
    <x v="3"/>
    <x v="1420"/>
    <x v="1"/>
    <s v="Supplies"/>
    <s v="Compact Automatic Electric Letter Opener"/>
    <x v="4601"/>
    <n v="0.25"/>
    <n v="143.172"/>
  </r>
  <r>
    <n v="7088"/>
    <x v="3516"/>
    <x v="646"/>
    <d v="2018-08-06T00:00:00"/>
    <x v="0"/>
    <s v="GA-14515"/>
    <s v="George Ashbrook"/>
    <x v="0"/>
    <s v="United States"/>
    <s v="Los Angeles"/>
    <s v="California"/>
    <n v="90004"/>
    <x v="1"/>
    <x v="1291"/>
    <x v="1"/>
    <s v="Storage"/>
    <s v="Fellowes Bases and Tops For Staxonsteel/High-Stak Systems"/>
    <x v="4041"/>
    <n v="0.5"/>
    <n v="49.935000000000002"/>
  </r>
  <r>
    <n v="7089"/>
    <x v="3517"/>
    <x v="969"/>
    <d v="2016-10-27T00:00:00"/>
    <x v="0"/>
    <s v="JF-15415"/>
    <s v="Jennifer Ferguson"/>
    <x v="0"/>
    <s v="United States"/>
    <s v="Sparks"/>
    <s v="Nevada"/>
    <n v="89431"/>
    <x v="1"/>
    <x v="1041"/>
    <x v="1"/>
    <s v="Art"/>
    <s v="Newell 319"/>
    <x v="1362"/>
    <n v="0.45"/>
    <n v="43.648000000000003"/>
  </r>
  <r>
    <n v="7090"/>
    <x v="3518"/>
    <x v="140"/>
    <d v="2018-06-19T00:00:00"/>
    <x v="0"/>
    <s v="KH-16690"/>
    <s v="Kristen Hastings"/>
    <x v="1"/>
    <s v="United States"/>
    <s v="Los Angeles"/>
    <s v="California"/>
    <n v="90032"/>
    <x v="1"/>
    <x v="1187"/>
    <x v="2"/>
    <s v="Phones"/>
    <s v="Panasonic KX T7736-B Digital phone"/>
    <x v="664"/>
    <n v="0.4"/>
    <n v="71.975999999999999"/>
  </r>
  <r>
    <n v="7091"/>
    <x v="3519"/>
    <x v="1145"/>
    <d v="2016-01-13T00:00:00"/>
    <x v="1"/>
    <s v="CC-12685"/>
    <s v="Craig Carroll"/>
    <x v="0"/>
    <s v="United States"/>
    <s v="Henderson"/>
    <s v="Kentucky"/>
    <n v="42420"/>
    <x v="0"/>
    <x v="258"/>
    <x v="1"/>
    <s v="Paper"/>
    <s v="Easy-staple paper"/>
    <x v="1907"/>
    <n v="0.25"/>
    <n v="79.739999999999995"/>
  </r>
  <r>
    <n v="7092"/>
    <x v="3519"/>
    <x v="1145"/>
    <d v="2016-01-13T00:00:00"/>
    <x v="1"/>
    <s v="CC-12685"/>
    <s v="Craig Carroll"/>
    <x v="0"/>
    <s v="United States"/>
    <s v="Henderson"/>
    <s v="Kentucky"/>
    <n v="42420"/>
    <x v="0"/>
    <x v="1309"/>
    <x v="1"/>
    <s v="Appliances"/>
    <s v="Belkin 5 Outlet SurgeMaster Power Centers"/>
    <x v="4602"/>
    <n v="0.25"/>
    <n v="122.58"/>
  </r>
  <r>
    <n v="7093"/>
    <x v="3519"/>
    <x v="1145"/>
    <d v="2016-01-13T00:00:00"/>
    <x v="1"/>
    <s v="CC-12685"/>
    <s v="Craig Carroll"/>
    <x v="0"/>
    <s v="United States"/>
    <s v="Henderson"/>
    <s v="Kentucky"/>
    <n v="42420"/>
    <x v="0"/>
    <x v="1394"/>
    <x v="1"/>
    <s v="Art"/>
    <s v="Boston 1730 StandUp Electric Pencil Sharpener"/>
    <x v="3802"/>
    <n v="0.15000000000000002"/>
    <n v="36.345999999999997"/>
  </r>
  <r>
    <n v="7094"/>
    <x v="3519"/>
    <x v="1145"/>
    <d v="2016-01-13T00:00:00"/>
    <x v="1"/>
    <s v="CC-12685"/>
    <s v="Craig Carroll"/>
    <x v="0"/>
    <s v="United States"/>
    <s v="Henderson"/>
    <s v="Kentucky"/>
    <n v="42420"/>
    <x v="0"/>
    <x v="1540"/>
    <x v="1"/>
    <s v="Paper"/>
    <s v="Speediset Carbonless Redi-Letter 7 x 8 1/2"/>
    <x v="3667"/>
    <n v="0.25"/>
    <n v="38.662499999999994"/>
  </r>
  <r>
    <n v="7095"/>
    <x v="3520"/>
    <x v="97"/>
    <d v="2016-02-13T00:00:00"/>
    <x v="0"/>
    <s v="JF-15565"/>
    <s v="Jill Fjeld"/>
    <x v="0"/>
    <s v="United States"/>
    <s v="Decatur"/>
    <s v="Illinois"/>
    <n v="62521"/>
    <x v="2"/>
    <x v="295"/>
    <x v="2"/>
    <s v="Accessories"/>
    <s v="Logitech Wireless Headset h800"/>
    <x v="4447"/>
    <n v="0.35"/>
    <n v="311.96879999999999"/>
  </r>
  <r>
    <n v="7096"/>
    <x v="3521"/>
    <x v="1146"/>
    <d v="2017-08-20T00:00:00"/>
    <x v="2"/>
    <s v="RP-19390"/>
    <s v="Resi Pölking"/>
    <x v="0"/>
    <s v="United States"/>
    <s v="New York City"/>
    <s v="New York"/>
    <n v="10009"/>
    <x v="3"/>
    <x v="997"/>
    <x v="1"/>
    <s v="Binders"/>
    <s v="Surelock Post Binders"/>
    <x v="4603"/>
    <n v="0.4"/>
    <n v="88.012799999999984"/>
  </r>
  <r>
    <n v="7097"/>
    <x v="3521"/>
    <x v="1146"/>
    <d v="2017-08-20T00:00:00"/>
    <x v="2"/>
    <s v="RP-19390"/>
    <s v="Resi Pölking"/>
    <x v="0"/>
    <s v="United States"/>
    <s v="New York City"/>
    <s v="New York"/>
    <n v="10009"/>
    <x v="3"/>
    <x v="1591"/>
    <x v="1"/>
    <s v="Binders"/>
    <s v="Ibico EB-19 Dual Function Manual Binding System"/>
    <x v="4604"/>
    <n v="0.4"/>
    <n v="166.07039999999998"/>
  </r>
  <r>
    <n v="7098"/>
    <x v="3521"/>
    <x v="1146"/>
    <d v="2017-08-20T00:00:00"/>
    <x v="2"/>
    <s v="RP-19390"/>
    <s v="Resi Pölking"/>
    <x v="0"/>
    <s v="United States"/>
    <s v="New York City"/>
    <s v="New York"/>
    <n v="10009"/>
    <x v="3"/>
    <x v="858"/>
    <x v="1"/>
    <s v="Binders"/>
    <s v="Cardinal HOLDit! Binder Insert Strips,Extra Strips"/>
    <x v="1038"/>
    <n v="0.4"/>
    <n v="15.192"/>
  </r>
  <r>
    <n v="7099"/>
    <x v="3522"/>
    <x v="44"/>
    <d v="2018-11-10T00:00:00"/>
    <x v="1"/>
    <s v="CD-11980"/>
    <s v="Carol Darley"/>
    <x v="0"/>
    <s v="United States"/>
    <s v="New York City"/>
    <s v="New York"/>
    <n v="10011"/>
    <x v="3"/>
    <x v="1733"/>
    <x v="1"/>
    <s v="Paper"/>
    <s v="Xerox 1906"/>
    <x v="4605"/>
    <n v="0.4"/>
    <n v="191.37599999999998"/>
  </r>
  <r>
    <n v="7100"/>
    <x v="3523"/>
    <x v="207"/>
    <d v="2016-12-30T00:00:00"/>
    <x v="0"/>
    <s v="DF-13135"/>
    <s v="David Flashing"/>
    <x v="0"/>
    <s v="United States"/>
    <s v="New York City"/>
    <s v="New York"/>
    <n v="10009"/>
    <x v="3"/>
    <x v="1733"/>
    <x v="1"/>
    <s v="Paper"/>
    <s v="Xerox 1906"/>
    <x v="3441"/>
    <n v="0.4"/>
    <n v="127.58399999999999"/>
  </r>
  <r>
    <n v="7101"/>
    <x v="3524"/>
    <x v="533"/>
    <d v="2015-11-28T00:00:00"/>
    <x v="1"/>
    <s v="SM-20005"/>
    <s v="Sally Matthias"/>
    <x v="0"/>
    <s v="United States"/>
    <s v="Scottsdale"/>
    <s v="Arizona"/>
    <n v="85254"/>
    <x v="1"/>
    <x v="1170"/>
    <x v="1"/>
    <s v="Envelopes"/>
    <s v="Staple envelope"/>
    <x v="2953"/>
    <n v="0.4"/>
    <n v="14.0832"/>
  </r>
  <r>
    <n v="7102"/>
    <x v="3525"/>
    <x v="1147"/>
    <d v="2017-08-05T00:00:00"/>
    <x v="0"/>
    <s v="SG-20890"/>
    <s v="Susan Gilcrest"/>
    <x v="1"/>
    <s v="United States"/>
    <s v="Amarillo"/>
    <s v="Texas"/>
    <n v="79109"/>
    <x v="2"/>
    <x v="33"/>
    <x v="1"/>
    <s v="Paper"/>
    <s v="Easy-staple paper"/>
    <x v="2993"/>
    <n v="0.3"/>
    <n v="13.753599999999999"/>
  </r>
  <r>
    <n v="7103"/>
    <x v="3526"/>
    <x v="158"/>
    <d v="2015-09-24T00:00:00"/>
    <x v="2"/>
    <s v="LH-16750"/>
    <s v="Larry Hughes"/>
    <x v="0"/>
    <s v="United States"/>
    <s v="Philadelphia"/>
    <s v="Pennsylvania"/>
    <n v="19140"/>
    <x v="3"/>
    <x v="347"/>
    <x v="1"/>
    <s v="Binders"/>
    <s v="Angle-D Binders with Locking Rings, Label Holders"/>
    <x v="1124"/>
    <n v="0.4"/>
    <n v="3.9420000000000002"/>
  </r>
  <r>
    <n v="7104"/>
    <x v="3527"/>
    <x v="507"/>
    <d v="2018-09-08T00:00:00"/>
    <x v="1"/>
    <s v="EJ-14155"/>
    <s v="Eva Jacobs"/>
    <x v="0"/>
    <s v="United States"/>
    <s v="Santa Ana"/>
    <s v="California"/>
    <n v="92704"/>
    <x v="1"/>
    <x v="1672"/>
    <x v="1"/>
    <s v="Storage"/>
    <s v="24 Capacity Maxi Data Binder Racks, Pearl"/>
    <x v="4606"/>
    <n v="0.5"/>
    <n v="210.55"/>
  </r>
  <r>
    <n v="7105"/>
    <x v="3528"/>
    <x v="249"/>
    <d v="2018-06-21T00:00:00"/>
    <x v="0"/>
    <s v="KH-16330"/>
    <s v="Katharine Harms"/>
    <x v="1"/>
    <s v="United States"/>
    <s v="Newark"/>
    <s v="Ohio"/>
    <n v="43055"/>
    <x v="3"/>
    <x v="323"/>
    <x v="0"/>
    <s v="Chairs"/>
    <s v="Global Ergonomic Managers Chair"/>
    <x v="4607"/>
    <n v="0.25"/>
    <n v="570.08699999999999"/>
  </r>
  <r>
    <n v="7106"/>
    <x v="3528"/>
    <x v="249"/>
    <d v="2018-06-21T00:00:00"/>
    <x v="0"/>
    <s v="KH-16330"/>
    <s v="Katharine Harms"/>
    <x v="1"/>
    <s v="United States"/>
    <s v="Newark"/>
    <s v="Ohio"/>
    <n v="43055"/>
    <x v="3"/>
    <x v="1372"/>
    <x v="0"/>
    <s v="Furnishings"/>
    <s v="Contemporary Wood/Metal Frame"/>
    <x v="4608"/>
    <n v="0.4"/>
    <n v="23.270399999999999"/>
  </r>
  <r>
    <n v="7107"/>
    <x v="3528"/>
    <x v="249"/>
    <d v="2018-06-21T00:00:00"/>
    <x v="0"/>
    <s v="KH-16330"/>
    <s v="Katharine Harms"/>
    <x v="1"/>
    <s v="United States"/>
    <s v="Newark"/>
    <s v="Ohio"/>
    <n v="43055"/>
    <x v="3"/>
    <x v="1617"/>
    <x v="2"/>
    <s v="Accessories"/>
    <s v="Memorex 25GB 6X Branded Blu-Ray Recordable Disc, 15/Pack"/>
    <x v="602"/>
    <n v="0.25"/>
    <n v="91.746000000000009"/>
  </r>
  <r>
    <n v="7108"/>
    <x v="3529"/>
    <x v="475"/>
    <d v="2017-04-26T00:00:00"/>
    <x v="1"/>
    <s v="KM-16720"/>
    <s v="Kunst Miller"/>
    <x v="0"/>
    <s v="United States"/>
    <s v="New York City"/>
    <s v="New York"/>
    <n v="10035"/>
    <x v="3"/>
    <x v="714"/>
    <x v="2"/>
    <s v="Phones"/>
    <s v="Gear Head AU3700S Headset"/>
    <x v="2232"/>
    <n v="0.4"/>
    <n v="15.587999999999999"/>
  </r>
  <r>
    <n v="7109"/>
    <x v="3529"/>
    <x v="475"/>
    <d v="2017-04-26T00:00:00"/>
    <x v="1"/>
    <s v="KM-16720"/>
    <s v="Kunst Miller"/>
    <x v="0"/>
    <s v="United States"/>
    <s v="New York City"/>
    <s v="New York"/>
    <n v="10035"/>
    <x v="3"/>
    <x v="1199"/>
    <x v="1"/>
    <s v="Art"/>
    <s v="BIC Brite Liner Grip Highlighters"/>
    <x v="175"/>
    <n v="0.25"/>
    <n v="2.46"/>
  </r>
  <r>
    <n v="7110"/>
    <x v="3529"/>
    <x v="475"/>
    <d v="2017-04-26T00:00:00"/>
    <x v="1"/>
    <s v="KM-16720"/>
    <s v="Kunst Miller"/>
    <x v="0"/>
    <s v="United States"/>
    <s v="New York City"/>
    <s v="New York"/>
    <n v="10035"/>
    <x v="3"/>
    <x v="156"/>
    <x v="1"/>
    <s v="Storage"/>
    <s v="Space Solutions HD Industrial Steel Shelving."/>
    <x v="4609"/>
    <n v="0.5"/>
    <n v="229.94"/>
  </r>
  <r>
    <n v="7111"/>
    <x v="3529"/>
    <x v="475"/>
    <d v="2017-04-26T00:00:00"/>
    <x v="1"/>
    <s v="KM-16720"/>
    <s v="Kunst Miller"/>
    <x v="0"/>
    <s v="United States"/>
    <s v="New York City"/>
    <s v="New York"/>
    <n v="10035"/>
    <x v="3"/>
    <x v="1562"/>
    <x v="1"/>
    <s v="Supplies"/>
    <s v="Acme Kleen Earth Office Shears"/>
    <x v="3335"/>
    <n v="0.25"/>
    <n v="5.82"/>
  </r>
  <r>
    <n v="7112"/>
    <x v="3529"/>
    <x v="475"/>
    <d v="2017-04-26T00:00:00"/>
    <x v="1"/>
    <s v="KM-16720"/>
    <s v="Kunst Miller"/>
    <x v="0"/>
    <s v="United States"/>
    <s v="New York City"/>
    <s v="New York"/>
    <n v="10035"/>
    <x v="3"/>
    <x v="915"/>
    <x v="1"/>
    <s v="Art"/>
    <s v="Panasonic KP-380BK Classic Electric Pencil Sharpener"/>
    <x v="994"/>
    <n v="0.25"/>
    <n v="53.97"/>
  </r>
  <r>
    <n v="7113"/>
    <x v="3529"/>
    <x v="475"/>
    <d v="2017-04-26T00:00:00"/>
    <x v="1"/>
    <s v="KM-16720"/>
    <s v="Kunst Miller"/>
    <x v="0"/>
    <s v="United States"/>
    <s v="New York City"/>
    <s v="New York"/>
    <n v="10035"/>
    <x v="3"/>
    <x v="133"/>
    <x v="1"/>
    <s v="Supplies"/>
    <s v="Fiskars Softgrip Scissors"/>
    <x v="2735"/>
    <n v="0.25"/>
    <n v="41.174999999999997"/>
  </r>
  <r>
    <n v="7114"/>
    <x v="3529"/>
    <x v="475"/>
    <d v="2017-04-26T00:00:00"/>
    <x v="1"/>
    <s v="KM-16720"/>
    <s v="Kunst Miller"/>
    <x v="0"/>
    <s v="United States"/>
    <s v="New York City"/>
    <s v="New York"/>
    <n v="10035"/>
    <x v="3"/>
    <x v="1458"/>
    <x v="1"/>
    <s v="Binders"/>
    <s v="Wilson Jones Clip &amp; Carry Folder Binder Tool for Ring Binders, Clear"/>
    <x v="4610"/>
    <n v="0.4"/>
    <n v="5.5679999999999996"/>
  </r>
  <r>
    <n v="7115"/>
    <x v="3530"/>
    <x v="465"/>
    <d v="2017-05-06T00:00:00"/>
    <x v="2"/>
    <s v="LW-16990"/>
    <s v="Lindsay Williams"/>
    <x v="1"/>
    <s v="United States"/>
    <s v="Henderson"/>
    <s v="Nevada"/>
    <n v="89015"/>
    <x v="1"/>
    <x v="1660"/>
    <x v="0"/>
    <s v="Tables"/>
    <s v="Global Adaptabilities Conference Tables"/>
    <x v="4611"/>
    <n v="0.45"/>
    <n v="927.23400000000015"/>
  </r>
  <r>
    <n v="7116"/>
    <x v="3530"/>
    <x v="465"/>
    <d v="2017-05-06T00:00:00"/>
    <x v="2"/>
    <s v="LW-16990"/>
    <s v="Lindsay Williams"/>
    <x v="1"/>
    <s v="United States"/>
    <s v="Henderson"/>
    <s v="Nevada"/>
    <n v="89015"/>
    <x v="1"/>
    <x v="175"/>
    <x v="1"/>
    <s v="Binders"/>
    <s v="Avery Poly Binder Pockets"/>
    <x v="3004"/>
    <n v="0.4"/>
    <n v="3.4367999999999999"/>
  </r>
  <r>
    <n v="7117"/>
    <x v="3531"/>
    <x v="638"/>
    <d v="2015-10-23T00:00:00"/>
    <x v="0"/>
    <s v="IG-15085"/>
    <s v="Ivan Gibson"/>
    <x v="0"/>
    <s v="United States"/>
    <s v="Seattle"/>
    <s v="Washington"/>
    <n v="98103"/>
    <x v="1"/>
    <x v="1090"/>
    <x v="1"/>
    <s v="Paper"/>
    <s v="Xerox 1925"/>
    <x v="1156"/>
    <n v="0.4"/>
    <n v="37.176000000000002"/>
  </r>
  <r>
    <n v="7118"/>
    <x v="3531"/>
    <x v="638"/>
    <d v="2015-10-23T00:00:00"/>
    <x v="0"/>
    <s v="IG-15085"/>
    <s v="Ivan Gibson"/>
    <x v="0"/>
    <s v="United States"/>
    <s v="Seattle"/>
    <s v="Washington"/>
    <n v="98103"/>
    <x v="1"/>
    <x v="1338"/>
    <x v="1"/>
    <s v="Binders"/>
    <s v="Computer Printout Index Tabs"/>
    <x v="2000"/>
    <n v="0.4"/>
    <n v="0.80640000000000001"/>
  </r>
  <r>
    <n v="7119"/>
    <x v="3532"/>
    <x v="778"/>
    <d v="2018-02-17T00:00:00"/>
    <x v="1"/>
    <s v="JP-15460"/>
    <s v="Jennifer Patt"/>
    <x v="1"/>
    <s v="United States"/>
    <s v="New York City"/>
    <s v="New York"/>
    <n v="10009"/>
    <x v="3"/>
    <x v="1331"/>
    <x v="1"/>
    <s v="Paper"/>
    <s v="Xerox 1903"/>
    <x v="1444"/>
    <n v="0.4"/>
    <n v="10.764000000000001"/>
  </r>
  <r>
    <n v="7120"/>
    <x v="3533"/>
    <x v="701"/>
    <d v="2018-11-24T00:00:00"/>
    <x v="1"/>
    <s v="GG-14650"/>
    <s v="Greg Guthrie"/>
    <x v="1"/>
    <s v="United States"/>
    <s v="Seattle"/>
    <s v="Washington"/>
    <n v="98103"/>
    <x v="1"/>
    <x v="530"/>
    <x v="1"/>
    <s v="Binders"/>
    <s v="Cardinal Slant-D Ring Binder, Heavy Gauge Vinyl"/>
    <x v="1150"/>
    <n v="0.4"/>
    <n v="8.3423999999999996"/>
  </r>
  <r>
    <n v="7121"/>
    <x v="3534"/>
    <x v="407"/>
    <d v="2015-01-26T00:00:00"/>
    <x v="1"/>
    <s v="MM-18280"/>
    <s v="Muhammed MacIntyre"/>
    <x v="1"/>
    <s v="United States"/>
    <s v="Smyrna"/>
    <s v="Tennessee"/>
    <n v="37167"/>
    <x v="0"/>
    <x v="1188"/>
    <x v="1"/>
    <s v="Binders"/>
    <s v="GBC DocuBind TL200 Manual Binding Machine"/>
    <x v="4612"/>
    <n v="0.25"/>
    <n v="50.395499999999998"/>
  </r>
  <r>
    <n v="7122"/>
    <x v="3535"/>
    <x v="96"/>
    <d v="2018-12-08T00:00:00"/>
    <x v="1"/>
    <s v="SO-20335"/>
    <s v="Sean O Donnel"/>
    <x v="0"/>
    <s v="United States"/>
    <s v="Seattle"/>
    <s v="Washington"/>
    <n v="98105"/>
    <x v="1"/>
    <x v="1774"/>
    <x v="1"/>
    <s v="Paper"/>
    <s v="Xerox 1947"/>
    <x v="1075"/>
    <n v="0.4"/>
    <n v="25.116"/>
  </r>
  <r>
    <n v="7123"/>
    <x v="3535"/>
    <x v="96"/>
    <d v="2018-12-08T00:00:00"/>
    <x v="1"/>
    <s v="SO-20335"/>
    <s v="Sean O Donnel"/>
    <x v="0"/>
    <s v="United States"/>
    <s v="Seattle"/>
    <s v="Washington"/>
    <n v="98105"/>
    <x v="1"/>
    <x v="1531"/>
    <x v="0"/>
    <s v="Bookcases"/>
    <s v="Hon Metal Bookcases, Putty"/>
    <x v="1713"/>
    <n v="0.5"/>
    <n v="70.98"/>
  </r>
  <r>
    <n v="7124"/>
    <x v="3536"/>
    <x v="101"/>
    <d v="2016-08-16T00:00:00"/>
    <x v="1"/>
    <s v="MF-18250"/>
    <s v="Monica Federle"/>
    <x v="1"/>
    <s v="United States"/>
    <s v="New York City"/>
    <s v="New York"/>
    <n v="10035"/>
    <x v="3"/>
    <x v="1533"/>
    <x v="0"/>
    <s v="Furnishings"/>
    <s v="OIC Stacking Trays"/>
    <x v="4613"/>
    <n v="0.4"/>
    <n v="6.0119999999999996"/>
  </r>
  <r>
    <n v="7125"/>
    <x v="3536"/>
    <x v="101"/>
    <d v="2016-08-16T00:00:00"/>
    <x v="1"/>
    <s v="MF-18250"/>
    <s v="Monica Federle"/>
    <x v="1"/>
    <s v="United States"/>
    <s v="New York City"/>
    <s v="New York"/>
    <n v="10035"/>
    <x v="3"/>
    <x v="1415"/>
    <x v="1"/>
    <s v="Paper"/>
    <s v="Xerox 1885"/>
    <x v="3683"/>
    <n v="0.4"/>
    <n v="86.471999999999994"/>
  </r>
  <r>
    <n v="7126"/>
    <x v="3537"/>
    <x v="720"/>
    <d v="2017-09-29T00:00:00"/>
    <x v="0"/>
    <s v="JG-15160"/>
    <s v="James Galang"/>
    <x v="0"/>
    <s v="United States"/>
    <s v="Atlanta"/>
    <s v="Georgia"/>
    <n v="30318"/>
    <x v="0"/>
    <x v="1296"/>
    <x v="1"/>
    <s v="Paper"/>
    <s v="Xerox 1965"/>
    <x v="1444"/>
    <n v="0.25"/>
    <n v="13.455000000000002"/>
  </r>
  <r>
    <n v="7127"/>
    <x v="3537"/>
    <x v="720"/>
    <d v="2017-09-29T00:00:00"/>
    <x v="0"/>
    <s v="JG-15160"/>
    <s v="James Galang"/>
    <x v="0"/>
    <s v="United States"/>
    <s v="Atlanta"/>
    <s v="Georgia"/>
    <n v="30318"/>
    <x v="0"/>
    <x v="182"/>
    <x v="1"/>
    <s v="Art"/>
    <s v="Binney &amp; Smith Crayola Metallic Colored Pencils, 8-Color Set"/>
    <x v="4614"/>
    <n v="0.15000000000000002"/>
    <n v="11.8065"/>
  </r>
  <r>
    <n v="7128"/>
    <x v="3538"/>
    <x v="696"/>
    <d v="2017-11-20T00:00:00"/>
    <x v="1"/>
    <s v="JM-16195"/>
    <s v="Justin MacKendrick"/>
    <x v="0"/>
    <s v="United States"/>
    <s v="Newark"/>
    <s v="Delaware"/>
    <n v="19711"/>
    <x v="3"/>
    <x v="1128"/>
    <x v="1"/>
    <s v="Paper"/>
    <s v="Tops Wirebound Message Log Books"/>
    <x v="4615"/>
    <n v="0.4"/>
    <n v="9.8699999999999992"/>
  </r>
  <r>
    <n v="7129"/>
    <x v="3538"/>
    <x v="696"/>
    <d v="2017-11-20T00:00:00"/>
    <x v="1"/>
    <s v="JM-16195"/>
    <s v="Justin MacKendrick"/>
    <x v="0"/>
    <s v="United States"/>
    <s v="Newark"/>
    <s v="Delaware"/>
    <n v="19711"/>
    <x v="3"/>
    <x v="1467"/>
    <x v="0"/>
    <s v="Furnishings"/>
    <s v="Stacking Trays by OIC"/>
    <x v="544"/>
    <n v="0.4"/>
    <n v="11.952"/>
  </r>
  <r>
    <n v="7130"/>
    <x v="3539"/>
    <x v="947"/>
    <d v="2017-04-22T00:00:00"/>
    <x v="1"/>
    <s v="PK-19075"/>
    <s v="Pete Kriz"/>
    <x v="0"/>
    <s v="United States"/>
    <s v="Nashville"/>
    <s v="Tennessee"/>
    <n v="37211"/>
    <x v="0"/>
    <x v="916"/>
    <x v="2"/>
    <s v="Accessories"/>
    <s v="Memorex Froggy Flash Drive 4 GB"/>
    <x v="200"/>
    <n v="0.15000000000000002"/>
    <n v="29.892799999999998"/>
  </r>
  <r>
    <n v="7131"/>
    <x v="3539"/>
    <x v="947"/>
    <d v="2017-04-22T00:00:00"/>
    <x v="1"/>
    <s v="PK-19075"/>
    <s v="Pete Kriz"/>
    <x v="0"/>
    <s v="United States"/>
    <s v="Nashville"/>
    <s v="Tennessee"/>
    <n v="37211"/>
    <x v="0"/>
    <x v="1665"/>
    <x v="1"/>
    <s v="Paper"/>
    <s v="Standard Line “While You Were Out” Hardbound Telephone Message Book"/>
    <x v="4616"/>
    <n v="0.25"/>
    <n v="92.316000000000003"/>
  </r>
  <r>
    <n v="7132"/>
    <x v="3540"/>
    <x v="200"/>
    <d v="2018-12-01T00:00:00"/>
    <x v="1"/>
    <s v="TT-21460"/>
    <s v="Tonja Turnell"/>
    <x v="2"/>
    <s v="United States"/>
    <s v="Richmond"/>
    <s v="Indiana"/>
    <n v="47374"/>
    <x v="2"/>
    <x v="977"/>
    <x v="0"/>
    <s v="Tables"/>
    <s v="KI Adjustable-Height Table"/>
    <x v="4617"/>
    <n v="0.35"/>
    <n v="167.661"/>
  </r>
  <r>
    <n v="7133"/>
    <x v="3540"/>
    <x v="200"/>
    <d v="2018-12-01T00:00:00"/>
    <x v="1"/>
    <s v="TT-21460"/>
    <s v="Tonja Turnell"/>
    <x v="2"/>
    <s v="United States"/>
    <s v="Richmond"/>
    <s v="Indiana"/>
    <n v="47374"/>
    <x v="2"/>
    <x v="1147"/>
    <x v="2"/>
    <s v="Phones"/>
    <s v="Samsung Galaxy S4 Mini"/>
    <x v="2096"/>
    <n v="0.3"/>
    <n v="1315.972"/>
  </r>
  <r>
    <n v="7134"/>
    <x v="3540"/>
    <x v="200"/>
    <d v="2018-12-01T00:00:00"/>
    <x v="1"/>
    <s v="TT-21460"/>
    <s v="Tonja Turnell"/>
    <x v="2"/>
    <s v="United States"/>
    <s v="Richmond"/>
    <s v="Indiana"/>
    <n v="47374"/>
    <x v="2"/>
    <x v="1001"/>
    <x v="0"/>
    <s v="Furnishings"/>
    <s v="DAX Wood Document Frame"/>
    <x v="1287"/>
    <n v="0.3"/>
    <n v="19.221999999999998"/>
  </r>
  <r>
    <n v="7135"/>
    <x v="3540"/>
    <x v="200"/>
    <d v="2018-12-01T00:00:00"/>
    <x v="1"/>
    <s v="TT-21460"/>
    <s v="Tonja Turnell"/>
    <x v="2"/>
    <s v="United States"/>
    <s v="Richmond"/>
    <s v="Indiana"/>
    <n v="47374"/>
    <x v="2"/>
    <x v="817"/>
    <x v="2"/>
    <s v="Phones"/>
    <s v="Innergie mMini Combo Duo USB Travel Charging Kit"/>
    <x v="2230"/>
    <n v="0.3"/>
    <n v="62.985999999999997"/>
  </r>
  <r>
    <n v="7136"/>
    <x v="3540"/>
    <x v="200"/>
    <d v="2018-12-01T00:00:00"/>
    <x v="1"/>
    <s v="TT-21460"/>
    <s v="Tonja Turnell"/>
    <x v="2"/>
    <s v="United States"/>
    <s v="Richmond"/>
    <s v="Indiana"/>
    <n v="47374"/>
    <x v="2"/>
    <x v="157"/>
    <x v="0"/>
    <s v="Chairs"/>
    <s v="SAFCO Arco Folding Chair"/>
    <x v="4618"/>
    <n v="0.35"/>
    <n v="538.59"/>
  </r>
  <r>
    <n v="7137"/>
    <x v="3541"/>
    <x v="312"/>
    <d v="2016-11-27T00:00:00"/>
    <x v="1"/>
    <s v="SS-20875"/>
    <s v="Sung Shariari"/>
    <x v="0"/>
    <s v="United States"/>
    <s v="Miami"/>
    <s v="Florida"/>
    <n v="33180"/>
    <x v="0"/>
    <x v="544"/>
    <x v="1"/>
    <s v="Binders"/>
    <s v="Wilson Jones Turn Tabs Binder Tool for Ring Binders"/>
    <x v="2159"/>
    <n v="0.25"/>
    <n v="5.4225000000000003"/>
  </r>
  <r>
    <n v="7138"/>
    <x v="3541"/>
    <x v="312"/>
    <d v="2016-11-27T00:00:00"/>
    <x v="1"/>
    <s v="SS-20875"/>
    <s v="Sung Shariari"/>
    <x v="0"/>
    <s v="United States"/>
    <s v="Miami"/>
    <s v="Florida"/>
    <n v="33180"/>
    <x v="0"/>
    <x v="376"/>
    <x v="1"/>
    <s v="Storage"/>
    <s v="Crate-A-Files"/>
    <x v="4619"/>
    <n v="0.35"/>
    <n v="11.336000000000002"/>
  </r>
  <r>
    <n v="7139"/>
    <x v="3541"/>
    <x v="312"/>
    <d v="2016-11-27T00:00:00"/>
    <x v="1"/>
    <s v="SS-20875"/>
    <s v="Sung Shariari"/>
    <x v="0"/>
    <s v="United States"/>
    <s v="Miami"/>
    <s v="Florida"/>
    <n v="33180"/>
    <x v="0"/>
    <x v="270"/>
    <x v="1"/>
    <s v="Binders"/>
    <s v="Ibico Laser Imprintable Binding System Covers"/>
    <x v="4620"/>
    <n v="0.25"/>
    <n v="47.160000000000004"/>
  </r>
  <r>
    <n v="7140"/>
    <x v="3541"/>
    <x v="312"/>
    <d v="2016-11-27T00:00:00"/>
    <x v="1"/>
    <s v="SS-20875"/>
    <s v="Sung Shariari"/>
    <x v="0"/>
    <s v="United States"/>
    <s v="Miami"/>
    <s v="Florida"/>
    <n v="33180"/>
    <x v="0"/>
    <x v="430"/>
    <x v="0"/>
    <s v="Bookcases"/>
    <s v="OSullivan Living Dimensions 2-Shelf Bookcases"/>
    <x v="4621"/>
    <n v="0.35"/>
    <n v="188.72879999999998"/>
  </r>
  <r>
    <n v="7141"/>
    <x v="3542"/>
    <x v="210"/>
    <d v="2018-09-07T00:00:00"/>
    <x v="3"/>
    <s v="TG-21640"/>
    <s v="Trudy Glocke"/>
    <x v="0"/>
    <s v="United States"/>
    <s v="Saint Charles"/>
    <s v="Missouri"/>
    <n v="63301"/>
    <x v="2"/>
    <x v="721"/>
    <x v="2"/>
    <s v="Accessories"/>
    <s v="Maxell 4.7GB DVD-R"/>
    <x v="3458"/>
    <n v="0.35"/>
    <n v="73.787999999999997"/>
  </r>
  <r>
    <n v="7142"/>
    <x v="3542"/>
    <x v="210"/>
    <d v="2018-09-07T00:00:00"/>
    <x v="3"/>
    <s v="TG-21640"/>
    <s v="Trudy Glocke"/>
    <x v="0"/>
    <s v="United States"/>
    <s v="Saint Charles"/>
    <s v="Missouri"/>
    <n v="63301"/>
    <x v="2"/>
    <x v="1251"/>
    <x v="0"/>
    <s v="Furnishings"/>
    <s v="DataProducts Ampli Magnifier Task Lamp, Black,"/>
    <x v="4622"/>
    <n v="0.3"/>
    <n v="94.710000000000008"/>
  </r>
  <r>
    <n v="7143"/>
    <x v="3543"/>
    <x v="156"/>
    <d v="2015-11-29T00:00:00"/>
    <x v="1"/>
    <s v="HP-14815"/>
    <s v="Harold Pawlan"/>
    <x v="2"/>
    <s v="United States"/>
    <s v="Virginia Beach"/>
    <s v="Virginia"/>
    <n v="23464"/>
    <x v="0"/>
    <x v="1380"/>
    <x v="0"/>
    <s v="Furnishings"/>
    <s v="Executive Impressions 14"/>
    <x v="4623"/>
    <n v="0.25"/>
    <n v="83.362500000000011"/>
  </r>
  <r>
    <n v="7144"/>
    <x v="3544"/>
    <x v="825"/>
    <d v="2018-03-16T00:00:00"/>
    <x v="1"/>
    <s v="MH-17290"/>
    <s v="Marc Harrigan"/>
    <x v="2"/>
    <s v="United States"/>
    <s v="Philadelphia"/>
    <s v="Pennsylvania"/>
    <n v="19140"/>
    <x v="3"/>
    <x v="1367"/>
    <x v="2"/>
    <s v="Phones"/>
    <s v="Nortel Meridian M5316 Digital phone"/>
    <x v="4624"/>
    <n v="0.4"/>
    <n v="466.11"/>
  </r>
  <r>
    <n v="7145"/>
    <x v="3544"/>
    <x v="825"/>
    <d v="2018-03-16T00:00:00"/>
    <x v="1"/>
    <s v="MH-17290"/>
    <s v="Marc Harrigan"/>
    <x v="2"/>
    <s v="United States"/>
    <s v="Philadelphia"/>
    <s v="Pennsylvania"/>
    <n v="19140"/>
    <x v="3"/>
    <x v="102"/>
    <x v="1"/>
    <s v="Binders"/>
    <s v="Avery Trapezoid Ring Binder, 3 Capacity, Black, 1040 sheets"/>
    <x v="4090"/>
    <n v="0.4"/>
    <n v="7.3764000000000003"/>
  </r>
  <r>
    <n v="7146"/>
    <x v="3544"/>
    <x v="825"/>
    <d v="2018-03-16T00:00:00"/>
    <x v="1"/>
    <s v="MH-17290"/>
    <s v="Marc Harrigan"/>
    <x v="2"/>
    <s v="United States"/>
    <s v="Philadelphia"/>
    <s v="Pennsylvania"/>
    <n v="19140"/>
    <x v="3"/>
    <x v="838"/>
    <x v="0"/>
    <s v="Tables"/>
    <s v="KI Adjustable-Height Table"/>
    <x v="1244"/>
    <n v="0.25"/>
    <n v="116.07300000000001"/>
  </r>
  <r>
    <n v="7147"/>
    <x v="3544"/>
    <x v="825"/>
    <d v="2018-03-16T00:00:00"/>
    <x v="1"/>
    <s v="MH-17290"/>
    <s v="Marc Harrigan"/>
    <x v="2"/>
    <s v="United States"/>
    <s v="Philadelphia"/>
    <s v="Pennsylvania"/>
    <n v="19140"/>
    <x v="3"/>
    <x v="1789"/>
    <x v="1"/>
    <s v="Storage"/>
    <s v="Desktop 3-Pocket Hot File"/>
    <x v="4625"/>
    <n v="0.5"/>
    <n v="21.64"/>
  </r>
  <r>
    <n v="7148"/>
    <x v="3545"/>
    <x v="1"/>
    <d v="2017-06-17T00:00:00"/>
    <x v="1"/>
    <s v="CB-12415"/>
    <s v="Christy Brittain"/>
    <x v="0"/>
    <s v="United States"/>
    <s v="Long Beach"/>
    <s v="New York"/>
    <n v="11561"/>
    <x v="3"/>
    <x v="1174"/>
    <x v="1"/>
    <s v="Paper"/>
    <s v="IBM Multi-Purpose Copy Paper, 8 1/2 x 11, Case"/>
    <x v="1635"/>
    <n v="0.4"/>
    <n v="55.763999999999996"/>
  </r>
  <r>
    <n v="7149"/>
    <x v="3545"/>
    <x v="1"/>
    <d v="2017-06-17T00:00:00"/>
    <x v="1"/>
    <s v="CB-12415"/>
    <s v="Christy Brittain"/>
    <x v="0"/>
    <s v="United States"/>
    <s v="Long Beach"/>
    <s v="New York"/>
    <n v="11561"/>
    <x v="3"/>
    <x v="1297"/>
    <x v="1"/>
    <s v="Appliances"/>
    <s v="Bionaire 99.97% HEPA Air Cleaner"/>
    <x v="4626"/>
    <n v="0.4"/>
    <n v="31.536000000000001"/>
  </r>
  <r>
    <n v="7150"/>
    <x v="3546"/>
    <x v="153"/>
    <d v="2016-06-30T00:00:00"/>
    <x v="1"/>
    <s v="VD-21670"/>
    <s v="Valerie Dominguez"/>
    <x v="0"/>
    <s v="United States"/>
    <s v="Houston"/>
    <s v="Texas"/>
    <n v="77070"/>
    <x v="2"/>
    <x v="1246"/>
    <x v="2"/>
    <s v="Phones"/>
    <s v="Polycom SoundStation2 EX Conference phone"/>
    <x v="4627"/>
    <n v="0.3"/>
    <n v="680.31599999999992"/>
  </r>
  <r>
    <n v="7151"/>
    <x v="3547"/>
    <x v="66"/>
    <d v="2018-12-26T00:00:00"/>
    <x v="1"/>
    <s v="SR-20425"/>
    <s v="Sharelle Roach"/>
    <x v="2"/>
    <s v="United States"/>
    <s v="Tuscaloosa"/>
    <s v="Alabama"/>
    <n v="35401"/>
    <x v="0"/>
    <x v="474"/>
    <x v="0"/>
    <s v="Chairs"/>
    <s v="Situations Contoured Folding Chairs, 4/Set"/>
    <x v="1713"/>
    <n v="0.15000000000000002"/>
    <n v="120.666"/>
  </r>
  <r>
    <n v="7152"/>
    <x v="3548"/>
    <x v="66"/>
    <d v="2018-12-25T00:00:00"/>
    <x v="0"/>
    <s v="AG-10330"/>
    <s v="Alex Grayson"/>
    <x v="0"/>
    <s v="United States"/>
    <s v="Mesa"/>
    <s v="Arizona"/>
    <n v="85204"/>
    <x v="1"/>
    <x v="962"/>
    <x v="0"/>
    <s v="Tables"/>
    <s v="Lesro Round Back Collection Coffee Table, End Table"/>
    <x v="4628"/>
    <n v="0.45"/>
    <n v="100.40250000000002"/>
  </r>
  <r>
    <n v="7153"/>
    <x v="3549"/>
    <x v="1148"/>
    <d v="2015-10-15T00:00:00"/>
    <x v="1"/>
    <s v="BP-11095"/>
    <s v="Bart Pistole"/>
    <x v="1"/>
    <s v="United States"/>
    <s v="Jacksonville"/>
    <s v="North Carolina"/>
    <n v="28540"/>
    <x v="0"/>
    <x v="417"/>
    <x v="1"/>
    <s v="Paper"/>
    <s v="Eaton Premium Continuous-Feed Paper, 25% Cotton, Letter Size, White, 1000 Shts/Box"/>
    <x v="1638"/>
    <n v="0.25"/>
    <n v="66.575999999999993"/>
  </r>
  <r>
    <n v="7154"/>
    <x v="3550"/>
    <x v="895"/>
    <d v="2016-12-15T00:00:00"/>
    <x v="1"/>
    <s v="JW-16075"/>
    <s v="Julia West"/>
    <x v="0"/>
    <s v="United States"/>
    <s v="Chicago"/>
    <s v="Illinois"/>
    <n v="60610"/>
    <x v="2"/>
    <x v="983"/>
    <x v="1"/>
    <s v="Appliances"/>
    <s v="3M Replacement Filter for Office Air Cleaner for 20 x 33 Room"/>
    <x v="4629"/>
    <n v="0.3"/>
    <n v="37.1616"/>
  </r>
  <r>
    <n v="7155"/>
    <x v="3551"/>
    <x v="707"/>
    <d v="2016-12-27T00:00:00"/>
    <x v="0"/>
    <s v="LH-16900"/>
    <s v="Lena Hernandez"/>
    <x v="0"/>
    <s v="United States"/>
    <s v="Columbus"/>
    <s v="Georgia"/>
    <n v="31907"/>
    <x v="0"/>
    <x v="1762"/>
    <x v="0"/>
    <s v="Furnishings"/>
    <s v="Tenex B1-RE Series Chair Mats for Low Pile Carpets"/>
    <x v="4630"/>
    <n v="0.25"/>
    <n v="206.91"/>
  </r>
  <r>
    <n v="7156"/>
    <x v="3551"/>
    <x v="707"/>
    <d v="2016-12-27T00:00:00"/>
    <x v="0"/>
    <s v="LH-16900"/>
    <s v="Lena Hernandez"/>
    <x v="0"/>
    <s v="United States"/>
    <s v="Columbus"/>
    <s v="Georgia"/>
    <n v="31907"/>
    <x v="0"/>
    <x v="351"/>
    <x v="1"/>
    <s v="Binders"/>
    <s v="Tuf-Vin Binders"/>
    <x v="4631"/>
    <n v="0.25"/>
    <n v="118.42500000000001"/>
  </r>
  <r>
    <n v="7157"/>
    <x v="3552"/>
    <x v="568"/>
    <d v="2018-05-04T00:00:00"/>
    <x v="1"/>
    <s v="KT-16480"/>
    <s v="Kean Thornton"/>
    <x v="0"/>
    <s v="United States"/>
    <s v="Orange"/>
    <s v="New Jersey"/>
    <n v="7050"/>
    <x v="3"/>
    <x v="746"/>
    <x v="1"/>
    <s v="Labels"/>
    <s v="Color-Coded Legal Exhibit Labels"/>
    <x v="3262"/>
    <n v="0.4"/>
    <n v="2.9460000000000002"/>
  </r>
  <r>
    <n v="7158"/>
    <x v="3553"/>
    <x v="463"/>
    <d v="2017-03-31T00:00:00"/>
    <x v="0"/>
    <s v="CC-12220"/>
    <s v="Chris Cortes"/>
    <x v="0"/>
    <s v="United States"/>
    <s v="Los Angeles"/>
    <s v="California"/>
    <n v="90032"/>
    <x v="1"/>
    <x v="210"/>
    <x v="1"/>
    <s v="Storage"/>
    <s v="Rogers Deluxe File Chest"/>
    <x v="1177"/>
    <n v="0.5"/>
    <n v="43.96"/>
  </r>
  <r>
    <n v="7159"/>
    <x v="3553"/>
    <x v="463"/>
    <d v="2017-03-31T00:00:00"/>
    <x v="0"/>
    <s v="CC-12220"/>
    <s v="Chris Cortes"/>
    <x v="0"/>
    <s v="United States"/>
    <s v="Los Angeles"/>
    <s v="California"/>
    <n v="90032"/>
    <x v="1"/>
    <x v="1813"/>
    <x v="1"/>
    <s v="Paper"/>
    <s v="Xerox 1983"/>
    <x v="156"/>
    <n v="0.4"/>
    <n v="3.5880000000000001"/>
  </r>
  <r>
    <n v="7160"/>
    <x v="3554"/>
    <x v="1149"/>
    <d v="2016-05-18T00:00:00"/>
    <x v="0"/>
    <s v="BF-11170"/>
    <s v="Ben Ferrer"/>
    <x v="2"/>
    <s v="United States"/>
    <s v="Chicago"/>
    <s v="Illinois"/>
    <n v="60623"/>
    <x v="2"/>
    <x v="872"/>
    <x v="2"/>
    <s v="Phones"/>
    <s v="Toshiba IPT2010-SD IP Telephone"/>
    <x v="2643"/>
    <n v="0.3"/>
    <n v="155.66879999999998"/>
  </r>
  <r>
    <n v="7161"/>
    <x v="3554"/>
    <x v="1149"/>
    <d v="2016-05-18T00:00:00"/>
    <x v="0"/>
    <s v="BF-11170"/>
    <s v="Ben Ferrer"/>
    <x v="2"/>
    <s v="United States"/>
    <s v="Chicago"/>
    <s v="Illinois"/>
    <n v="60623"/>
    <x v="2"/>
    <x v="659"/>
    <x v="1"/>
    <s v="Fasteners"/>
    <s v="Advantus Plastic Paper Clips"/>
    <x v="4515"/>
    <n v="0.3"/>
    <n v="11.2"/>
  </r>
  <r>
    <n v="7162"/>
    <x v="3555"/>
    <x v="1129"/>
    <d v="2015-07-09T00:00:00"/>
    <x v="1"/>
    <s v="MS-17770"/>
    <s v="Maxwell Schwartz"/>
    <x v="0"/>
    <s v="United States"/>
    <s v="Richmond"/>
    <s v="Virginia"/>
    <n v="23223"/>
    <x v="0"/>
    <x v="339"/>
    <x v="1"/>
    <s v="Paper"/>
    <s v="Southworth Structures Collection"/>
    <x v="1372"/>
    <n v="0.25"/>
    <n v="16.38"/>
  </r>
  <r>
    <n v="7163"/>
    <x v="3555"/>
    <x v="1129"/>
    <d v="2015-07-09T00:00:00"/>
    <x v="1"/>
    <s v="MS-17770"/>
    <s v="Maxwell Schwartz"/>
    <x v="0"/>
    <s v="United States"/>
    <s v="Richmond"/>
    <s v="Virginia"/>
    <n v="23223"/>
    <x v="0"/>
    <x v="744"/>
    <x v="1"/>
    <s v="Binders"/>
    <s v="Zipper Ring Binder Pockets"/>
    <x v="4632"/>
    <n v="0.25"/>
    <n v="11.7"/>
  </r>
  <r>
    <n v="7164"/>
    <x v="3556"/>
    <x v="1150"/>
    <d v="2015-04-24T00:00:00"/>
    <x v="0"/>
    <s v="AH-10030"/>
    <s v="Aaron Hawkins"/>
    <x v="1"/>
    <s v="United States"/>
    <s v="Troy"/>
    <s v="New York"/>
    <n v="12180"/>
    <x v="3"/>
    <x v="1503"/>
    <x v="1"/>
    <s v="Envelopes"/>
    <s v="Staple envelope"/>
    <x v="4633"/>
    <n v="0.4"/>
    <n v="148.70400000000001"/>
  </r>
  <r>
    <n v="7165"/>
    <x v="3556"/>
    <x v="1150"/>
    <d v="2015-04-24T00:00:00"/>
    <x v="0"/>
    <s v="AH-10030"/>
    <s v="Aaron Hawkins"/>
    <x v="1"/>
    <s v="United States"/>
    <s v="Troy"/>
    <s v="New York"/>
    <n v="12180"/>
    <x v="3"/>
    <x v="925"/>
    <x v="1"/>
    <s v="Binders"/>
    <s v="ACCOHIDE 3-Ring Binder, Blue, 1"/>
    <x v="4373"/>
    <n v="0.4"/>
    <n v="5.9472000000000005"/>
  </r>
  <r>
    <n v="7166"/>
    <x v="3557"/>
    <x v="251"/>
    <d v="2017-09-22T00:00:00"/>
    <x v="2"/>
    <s v="CK-12595"/>
    <s v="Clytie Kelty"/>
    <x v="0"/>
    <s v="United States"/>
    <s v="Providence"/>
    <s v="Rhode Island"/>
    <n v="2908"/>
    <x v="3"/>
    <x v="54"/>
    <x v="1"/>
    <s v="Storage"/>
    <s v="Home/Office Personal File Carts"/>
    <x v="2803"/>
    <n v="0.5"/>
    <n v="34.76"/>
  </r>
  <r>
    <n v="7167"/>
    <x v="3558"/>
    <x v="192"/>
    <d v="2015-07-24T00:00:00"/>
    <x v="0"/>
    <s v="NP-18325"/>
    <s v="Naresj Patel"/>
    <x v="0"/>
    <s v="United States"/>
    <s v="San Francisco"/>
    <s v="California"/>
    <n v="94122"/>
    <x v="1"/>
    <x v="649"/>
    <x v="1"/>
    <s v="Art"/>
    <s v="Newell 32"/>
    <x v="132"/>
    <n v="0.45"/>
    <n v="6.3360000000000003"/>
  </r>
  <r>
    <n v="7168"/>
    <x v="3558"/>
    <x v="192"/>
    <d v="2015-07-24T00:00:00"/>
    <x v="0"/>
    <s v="NP-18325"/>
    <s v="Naresj Patel"/>
    <x v="0"/>
    <s v="United States"/>
    <s v="San Francisco"/>
    <s v="California"/>
    <n v="94122"/>
    <x v="1"/>
    <x v="1180"/>
    <x v="0"/>
    <s v="Chairs"/>
    <s v="Global Comet Stacking Armless Chair"/>
    <x v="4634"/>
    <n v="0.45"/>
    <n v="394.74600000000004"/>
  </r>
  <r>
    <n v="7169"/>
    <x v="3558"/>
    <x v="192"/>
    <d v="2015-07-24T00:00:00"/>
    <x v="0"/>
    <s v="NP-18325"/>
    <s v="Naresj Patel"/>
    <x v="0"/>
    <s v="United States"/>
    <s v="San Francisco"/>
    <s v="California"/>
    <n v="94122"/>
    <x v="1"/>
    <x v="392"/>
    <x v="1"/>
    <s v="Storage"/>
    <s v="Eldon Mobile Mega Data Cart  Mega Stackable  Add-On Trays"/>
    <x v="4635"/>
    <n v="0.5"/>
    <n v="118.25"/>
  </r>
  <r>
    <n v="7170"/>
    <x v="3558"/>
    <x v="192"/>
    <d v="2015-07-24T00:00:00"/>
    <x v="0"/>
    <s v="NP-18325"/>
    <s v="Naresj Patel"/>
    <x v="0"/>
    <s v="United States"/>
    <s v="San Francisco"/>
    <s v="California"/>
    <n v="94122"/>
    <x v="1"/>
    <x v="1169"/>
    <x v="0"/>
    <s v="Tables"/>
    <s v="Safco Drafting Table"/>
    <x v="2932"/>
    <n v="0.45"/>
    <n v="93.693600000000004"/>
  </r>
  <r>
    <n v="7171"/>
    <x v="3559"/>
    <x v="1048"/>
    <d v="2018-10-14T00:00:00"/>
    <x v="1"/>
    <s v="GM-14440"/>
    <s v="Gary McGarr"/>
    <x v="0"/>
    <s v="United States"/>
    <s v="New York City"/>
    <s v="New York"/>
    <n v="10009"/>
    <x v="3"/>
    <x v="394"/>
    <x v="0"/>
    <s v="Chairs"/>
    <s v="Office Star - Ergonomically Designed Knee Chair"/>
    <x v="3388"/>
    <n v="0.25"/>
    <n v="109.32300000000001"/>
  </r>
  <r>
    <n v="7172"/>
    <x v="3560"/>
    <x v="1016"/>
    <d v="2018-04-27T00:00:00"/>
    <x v="0"/>
    <s v="SG-20605"/>
    <s v="Speros Goranitis"/>
    <x v="0"/>
    <s v="United States"/>
    <s v="San Francisco"/>
    <s v="California"/>
    <n v="94109"/>
    <x v="1"/>
    <x v="357"/>
    <x v="2"/>
    <s v="Accessories"/>
    <s v="Sony 64GB Class 10 Micro SDHC R40 Memory Card"/>
    <x v="3219"/>
    <n v="0.45"/>
    <n v="59.383500000000005"/>
  </r>
  <r>
    <n v="7173"/>
    <x v="3561"/>
    <x v="606"/>
    <d v="2018-03-30T00:00:00"/>
    <x v="1"/>
    <s v="HK-14890"/>
    <s v="Heather Kirkland"/>
    <x v="1"/>
    <s v="United States"/>
    <s v="Houston"/>
    <s v="Texas"/>
    <n v="77070"/>
    <x v="2"/>
    <x v="357"/>
    <x v="2"/>
    <s v="Accessories"/>
    <s v="Sony 64GB Class 10 Micro SDHC R40 Memory Card"/>
    <x v="734"/>
    <n v="0.35"/>
    <n v="93.574000000000012"/>
  </r>
  <r>
    <n v="7174"/>
    <x v="3561"/>
    <x v="606"/>
    <d v="2018-03-30T00:00:00"/>
    <x v="1"/>
    <s v="HK-14890"/>
    <s v="Heather Kirkland"/>
    <x v="1"/>
    <s v="United States"/>
    <s v="Houston"/>
    <s v="Texas"/>
    <n v="77070"/>
    <x v="2"/>
    <x v="349"/>
    <x v="2"/>
    <s v="Copiers"/>
    <s v="Canon PC1080F Personal Copier"/>
    <x v="4514"/>
    <n v="0.4"/>
    <n v="1439.9759999999999"/>
  </r>
  <r>
    <n v="7175"/>
    <x v="3561"/>
    <x v="606"/>
    <d v="2018-03-30T00:00:00"/>
    <x v="1"/>
    <s v="HK-14890"/>
    <s v="Heather Kirkland"/>
    <x v="1"/>
    <s v="United States"/>
    <s v="Houston"/>
    <s v="Texas"/>
    <n v="77070"/>
    <x v="2"/>
    <x v="1323"/>
    <x v="1"/>
    <s v="Paper"/>
    <s v="Xerox 1951"/>
    <x v="1339"/>
    <n v="0.3"/>
    <n v="52.046399999999998"/>
  </r>
  <r>
    <n v="7176"/>
    <x v="3561"/>
    <x v="606"/>
    <d v="2018-03-30T00:00:00"/>
    <x v="1"/>
    <s v="HK-14890"/>
    <s v="Heather Kirkland"/>
    <x v="1"/>
    <s v="United States"/>
    <s v="Houston"/>
    <s v="Texas"/>
    <n v="77070"/>
    <x v="2"/>
    <x v="1309"/>
    <x v="1"/>
    <s v="Appliances"/>
    <s v="Belkin 5 Outlet SurgeMaster Power Centers"/>
    <x v="2734"/>
    <n v="0.3"/>
    <n v="61.017600000000002"/>
  </r>
  <r>
    <n v="7177"/>
    <x v="3561"/>
    <x v="606"/>
    <d v="2018-03-30T00:00:00"/>
    <x v="1"/>
    <s v="HK-14890"/>
    <s v="Heather Kirkland"/>
    <x v="1"/>
    <s v="United States"/>
    <s v="Houston"/>
    <s v="Texas"/>
    <n v="77070"/>
    <x v="2"/>
    <x v="1031"/>
    <x v="1"/>
    <s v="Storage"/>
    <s v="Neat Ideas Personal Hanging Folder Files, Black"/>
    <x v="4636"/>
    <n v="0.4"/>
    <n v="19.339199999999998"/>
  </r>
  <r>
    <n v="7178"/>
    <x v="3562"/>
    <x v="464"/>
    <d v="2018-05-10T00:00:00"/>
    <x v="1"/>
    <s v="MY-18295"/>
    <s v="Muhammed Yedwab"/>
    <x v="1"/>
    <s v="United States"/>
    <s v="Philadelphia"/>
    <s v="Pennsylvania"/>
    <n v="19140"/>
    <x v="3"/>
    <x v="1812"/>
    <x v="1"/>
    <s v="Binders"/>
    <s v="Black Avery Memo-Size 3-Ring Binder, 5 1/2 x 8 1/2"/>
    <x v="4637"/>
    <n v="0.4"/>
    <n v="1.3211999999999999"/>
  </r>
  <r>
    <n v="7179"/>
    <x v="3562"/>
    <x v="464"/>
    <d v="2018-05-10T00:00:00"/>
    <x v="1"/>
    <s v="MY-18295"/>
    <s v="Muhammed Yedwab"/>
    <x v="1"/>
    <s v="United States"/>
    <s v="Philadelphia"/>
    <s v="Pennsylvania"/>
    <n v="19140"/>
    <x v="3"/>
    <x v="864"/>
    <x v="1"/>
    <s v="Binders"/>
    <s v="Avery 3 1/2 Diskette Storage Pages, 10/Pack"/>
    <x v="4638"/>
    <n v="0.4"/>
    <n v="5.6375999999999999"/>
  </r>
  <r>
    <n v="7180"/>
    <x v="3563"/>
    <x v="696"/>
    <d v="2017-11-18T00:00:00"/>
    <x v="1"/>
    <s v="RC-19960"/>
    <s v="Ryan Crowe"/>
    <x v="0"/>
    <s v="United States"/>
    <s v="Baltimore"/>
    <s v="Maryland"/>
    <n v="21215"/>
    <x v="3"/>
    <x v="1507"/>
    <x v="2"/>
    <s v="Phones"/>
    <s v="BlueLounge Milo Smartphone Stand, White/Metallic"/>
    <x v="1309"/>
    <n v="0.4"/>
    <n v="53.981999999999999"/>
  </r>
  <r>
    <n v="7181"/>
    <x v="3564"/>
    <x v="1037"/>
    <d v="2015-01-07T00:00:00"/>
    <x v="2"/>
    <s v="JO-15145"/>
    <s v="Jack OBriant"/>
    <x v="1"/>
    <s v="United States"/>
    <s v="Athens"/>
    <s v="Georgia"/>
    <n v="30605"/>
    <x v="0"/>
    <x v="319"/>
    <x v="1"/>
    <s v="Art"/>
    <s v="Dixon Prang Watercolor Pencils, 10-Color Set with Brush"/>
    <x v="4639"/>
    <n v="0.15000000000000002"/>
    <n v="10.863"/>
  </r>
  <r>
    <n v="7182"/>
    <x v="3565"/>
    <x v="797"/>
    <d v="2017-12-30T00:00:00"/>
    <x v="0"/>
    <s v="MW-18220"/>
    <s v="Mitch Webber"/>
    <x v="0"/>
    <s v="United States"/>
    <s v="Lancaster"/>
    <s v="Ohio"/>
    <n v="43130"/>
    <x v="3"/>
    <x v="1072"/>
    <x v="2"/>
    <s v="Accessories"/>
    <s v="Micro Innovations USB RF Wireless Keyboard with Mouse"/>
    <x v="4640"/>
    <n v="0.25"/>
    <n v="30"/>
  </r>
  <r>
    <n v="7183"/>
    <x v="3566"/>
    <x v="504"/>
    <d v="2018-05-04T00:00:00"/>
    <x v="1"/>
    <s v="NZ-18565"/>
    <s v="Nick Zandusky"/>
    <x v="2"/>
    <s v="United States"/>
    <s v="Los Angeles"/>
    <s v="California"/>
    <n v="90032"/>
    <x v="1"/>
    <x v="699"/>
    <x v="1"/>
    <s v="Binders"/>
    <s v="Fellowes Black Plastic Comb Bindings"/>
    <x v="4641"/>
    <n v="0.4"/>
    <n v="13.943999999999999"/>
  </r>
  <r>
    <n v="7184"/>
    <x v="3567"/>
    <x v="81"/>
    <d v="2018-04-23T00:00:00"/>
    <x v="2"/>
    <s v="JM-15250"/>
    <s v="Janet Martin"/>
    <x v="0"/>
    <s v="United States"/>
    <s v="Baltimore"/>
    <s v="Maryland"/>
    <n v="21215"/>
    <x v="3"/>
    <x v="38"/>
    <x v="0"/>
    <s v="Chairs"/>
    <s v="Global Fabric Managers Chair, Dark Gray"/>
    <x v="4642"/>
    <n v="0.25"/>
    <n v="681.61500000000001"/>
  </r>
  <r>
    <n v="7185"/>
    <x v="3568"/>
    <x v="629"/>
    <d v="2018-08-24T00:00:00"/>
    <x v="1"/>
    <s v="ED-13885"/>
    <s v="Emily Ducich"/>
    <x v="2"/>
    <s v="United States"/>
    <s v="Houston"/>
    <s v="Texas"/>
    <n v="77095"/>
    <x v="2"/>
    <x v="1567"/>
    <x v="1"/>
    <s v="Supplies"/>
    <s v="Acco Side-Punched Conventional Columnar Pads"/>
    <x v="4643"/>
    <n v="0.35"/>
    <n v="3.6088"/>
  </r>
  <r>
    <n v="7186"/>
    <x v="3568"/>
    <x v="629"/>
    <d v="2018-08-24T00:00:00"/>
    <x v="1"/>
    <s v="ED-13885"/>
    <s v="Emily Ducich"/>
    <x v="2"/>
    <s v="United States"/>
    <s v="Houston"/>
    <s v="Texas"/>
    <n v="77095"/>
    <x v="2"/>
    <x v="1412"/>
    <x v="1"/>
    <s v="Art"/>
    <s v="Avery Fluorescent Highlighter Four-Color Set"/>
    <x v="2204"/>
    <n v="0.35"/>
    <n v="5.2103999999999999"/>
  </r>
  <r>
    <n v="7187"/>
    <x v="3568"/>
    <x v="629"/>
    <d v="2018-08-24T00:00:00"/>
    <x v="1"/>
    <s v="ED-13885"/>
    <s v="Emily Ducich"/>
    <x v="2"/>
    <s v="United States"/>
    <s v="Houston"/>
    <s v="Texas"/>
    <n v="77095"/>
    <x v="2"/>
    <x v="1391"/>
    <x v="0"/>
    <s v="Chairs"/>
    <s v="SAFCO Optional Arm Kit for Workspace Cribbage Stacking Chair"/>
    <x v="4644"/>
    <n v="0.35"/>
    <n v="48.4848"/>
  </r>
  <r>
    <n v="7188"/>
    <x v="3568"/>
    <x v="629"/>
    <d v="2018-08-24T00:00:00"/>
    <x v="1"/>
    <s v="ED-13885"/>
    <s v="Emily Ducich"/>
    <x v="2"/>
    <s v="United States"/>
    <s v="Houston"/>
    <s v="Texas"/>
    <n v="77095"/>
    <x v="2"/>
    <x v="1478"/>
    <x v="0"/>
    <s v="Furnishings"/>
    <s v="36X48 HARDFLOOR CHAIRMAT"/>
    <x v="1316"/>
    <n v="0.3"/>
    <n v="11.748799999999999"/>
  </r>
  <r>
    <n v="7189"/>
    <x v="3568"/>
    <x v="629"/>
    <d v="2018-08-24T00:00:00"/>
    <x v="1"/>
    <s v="ED-13885"/>
    <s v="Emily Ducich"/>
    <x v="2"/>
    <s v="United States"/>
    <s v="Houston"/>
    <s v="Texas"/>
    <n v="77095"/>
    <x v="2"/>
    <x v="535"/>
    <x v="1"/>
    <s v="Appliances"/>
    <s v="Belkin Premiere Surge Master II 8-outlet surge protector"/>
    <x v="1726"/>
    <n v="0.3"/>
    <n v="27.204799999999995"/>
  </r>
  <r>
    <n v="7190"/>
    <x v="3569"/>
    <x v="396"/>
    <d v="2017-11-15T00:00:00"/>
    <x v="2"/>
    <s v="DW-13480"/>
    <s v="Dianna Wilson"/>
    <x v="2"/>
    <s v="United States"/>
    <s v="San Diego"/>
    <s v="California"/>
    <n v="92024"/>
    <x v="1"/>
    <x v="1495"/>
    <x v="2"/>
    <s v="Phones"/>
    <s v="Panasonic KX TS3282W Corded phone"/>
    <x v="4645"/>
    <n v="0.4"/>
    <n v="122.3856"/>
  </r>
  <r>
    <n v="7191"/>
    <x v="3569"/>
    <x v="396"/>
    <d v="2017-11-15T00:00:00"/>
    <x v="2"/>
    <s v="DW-13480"/>
    <s v="Dianna Wilson"/>
    <x v="2"/>
    <s v="United States"/>
    <s v="San Diego"/>
    <s v="California"/>
    <n v="92024"/>
    <x v="1"/>
    <x v="1660"/>
    <x v="0"/>
    <s v="Tables"/>
    <s v="Global Adaptabilities Conference Tables"/>
    <x v="2929"/>
    <n v="0.45"/>
    <n v="370.89359999999999"/>
  </r>
  <r>
    <n v="7192"/>
    <x v="3570"/>
    <x v="393"/>
    <d v="2017-10-06T00:00:00"/>
    <x v="0"/>
    <s v="JK-15205"/>
    <s v="Jamie Kunitz"/>
    <x v="0"/>
    <s v="United States"/>
    <s v="Hialeah"/>
    <s v="Florida"/>
    <n v="33012"/>
    <x v="0"/>
    <x v="307"/>
    <x v="1"/>
    <s v="Binders"/>
    <s v="Avery Non-Stick Binders"/>
    <x v="4646"/>
    <n v="0.25"/>
    <n v="4.0410000000000004"/>
  </r>
  <r>
    <n v="7193"/>
    <x v="3570"/>
    <x v="393"/>
    <d v="2017-10-06T00:00:00"/>
    <x v="0"/>
    <s v="JK-15205"/>
    <s v="Jamie Kunitz"/>
    <x v="0"/>
    <s v="United States"/>
    <s v="Hialeah"/>
    <s v="Florida"/>
    <n v="33012"/>
    <x v="0"/>
    <x v="1159"/>
    <x v="1"/>
    <s v="Art"/>
    <s v="Staples in misc. colors"/>
    <x v="4647"/>
    <n v="0.15000000000000002"/>
    <n v="26.329599999999999"/>
  </r>
  <r>
    <n v="7194"/>
    <x v="3571"/>
    <x v="1151"/>
    <d v="2017-02-14T00:00:00"/>
    <x v="2"/>
    <s v="JS-15880"/>
    <s v="John Stevenson"/>
    <x v="0"/>
    <s v="United States"/>
    <s v="Atlanta"/>
    <s v="Georgia"/>
    <n v="30318"/>
    <x v="0"/>
    <x v="906"/>
    <x v="1"/>
    <s v="Storage"/>
    <s v="Tennsco Double-Tier Lockers"/>
    <x v="4648"/>
    <n v="0.35"/>
    <n v="877.57799999999997"/>
  </r>
  <r>
    <n v="7195"/>
    <x v="3571"/>
    <x v="1151"/>
    <d v="2017-02-14T00:00:00"/>
    <x v="2"/>
    <s v="JS-15880"/>
    <s v="John Stevenson"/>
    <x v="0"/>
    <s v="United States"/>
    <s v="Atlanta"/>
    <s v="Georgia"/>
    <n v="30318"/>
    <x v="0"/>
    <x v="122"/>
    <x v="1"/>
    <s v="Binders"/>
    <s v="Avery Durable Slant Ring Binders, No Labels"/>
    <x v="204"/>
    <n v="0.25"/>
    <n v="11.94"/>
  </r>
  <r>
    <n v="7196"/>
    <x v="3572"/>
    <x v="373"/>
    <d v="2017-11-17T00:00:00"/>
    <x v="1"/>
    <s v="PO-19180"/>
    <s v="Philisse Overcash"/>
    <x v="2"/>
    <s v="United States"/>
    <s v="Seattle"/>
    <s v="Washington"/>
    <n v="98103"/>
    <x v="1"/>
    <x v="28"/>
    <x v="0"/>
    <s v="Furnishings"/>
    <s v="DAX Solid Wood Frames"/>
    <x v="4649"/>
    <n v="0.4"/>
    <n v="11.723999999999998"/>
  </r>
  <r>
    <n v="7197"/>
    <x v="3573"/>
    <x v="759"/>
    <d v="2015-04-30T00:00:00"/>
    <x v="1"/>
    <s v="MH-17290"/>
    <s v="Marc Harrigan"/>
    <x v="2"/>
    <s v="United States"/>
    <s v="Los Angeles"/>
    <s v="California"/>
    <n v="90036"/>
    <x v="1"/>
    <x v="1046"/>
    <x v="1"/>
    <s v="Art"/>
    <s v="Newell 347"/>
    <x v="1567"/>
    <n v="0.45"/>
    <n v="11.77"/>
  </r>
  <r>
    <n v="7198"/>
    <x v="3573"/>
    <x v="759"/>
    <d v="2015-04-30T00:00:00"/>
    <x v="1"/>
    <s v="MH-17290"/>
    <s v="Marc Harrigan"/>
    <x v="2"/>
    <s v="United States"/>
    <s v="Los Angeles"/>
    <s v="California"/>
    <n v="90036"/>
    <x v="1"/>
    <x v="1729"/>
    <x v="1"/>
    <s v="Labels"/>
    <s v="Avery 495"/>
    <x v="2336"/>
    <n v="0.4"/>
    <n v="7.56"/>
  </r>
  <r>
    <n v="7199"/>
    <x v="3574"/>
    <x v="1067"/>
    <d v="2016-08-15T00:00:00"/>
    <x v="1"/>
    <s v="PO-19180"/>
    <s v="Philisse Overcash"/>
    <x v="2"/>
    <s v="United States"/>
    <s v="New York City"/>
    <s v="New York"/>
    <n v="10035"/>
    <x v="3"/>
    <x v="250"/>
    <x v="1"/>
    <s v="Art"/>
    <s v="Newell 330"/>
    <x v="489"/>
    <n v="0.25"/>
    <n v="8.9700000000000006"/>
  </r>
  <r>
    <n v="7200"/>
    <x v="3574"/>
    <x v="1067"/>
    <d v="2016-08-15T00:00:00"/>
    <x v="1"/>
    <s v="PO-19180"/>
    <s v="Philisse Overcash"/>
    <x v="2"/>
    <s v="United States"/>
    <s v="New York City"/>
    <s v="New York"/>
    <n v="10035"/>
    <x v="3"/>
    <x v="302"/>
    <x v="2"/>
    <s v="Phones"/>
    <s v="AT&amp;T 841000 Phone"/>
    <x v="4650"/>
    <n v="0.4"/>
    <n v="82.8"/>
  </r>
  <r>
    <n v="7201"/>
    <x v="3575"/>
    <x v="581"/>
    <d v="2017-12-03T00:00:00"/>
    <x v="1"/>
    <s v="HF-14995"/>
    <s v="Herbert Flentye"/>
    <x v="0"/>
    <s v="United States"/>
    <s v="Fort Lauderdale"/>
    <s v="Florida"/>
    <n v="33311"/>
    <x v="0"/>
    <x v="1285"/>
    <x v="2"/>
    <s v="Phones"/>
    <s v="Wi-Ex zBoost YX540 Cellular Phone Signal Booster"/>
    <x v="4651"/>
    <n v="0.25"/>
    <n v="87.570000000000007"/>
  </r>
  <r>
    <n v="7202"/>
    <x v="3575"/>
    <x v="581"/>
    <d v="2017-12-03T00:00:00"/>
    <x v="1"/>
    <s v="HF-14995"/>
    <s v="Herbert Flentye"/>
    <x v="0"/>
    <s v="United States"/>
    <s v="Fort Lauderdale"/>
    <s v="Florida"/>
    <n v="33311"/>
    <x v="0"/>
    <x v="977"/>
    <x v="0"/>
    <s v="Tables"/>
    <s v="KI Adjustable-Height Table"/>
    <x v="4652"/>
    <n v="0.15000000000000002"/>
    <n v="281.36955"/>
  </r>
  <r>
    <n v="7203"/>
    <x v="3576"/>
    <x v="99"/>
    <d v="2017-10-28T00:00:00"/>
    <x v="3"/>
    <s v="VB-21745"/>
    <s v="Victoria Brennan"/>
    <x v="1"/>
    <s v="United States"/>
    <s v="Rochester"/>
    <s v="New York"/>
    <n v="14609"/>
    <x v="3"/>
    <x v="1814"/>
    <x v="0"/>
    <s v="Furnishings"/>
    <s v="Tenex Chairmat w/ Average Lip, 45 x 53"/>
    <x v="4653"/>
    <n v="0.4"/>
    <n v="454.08"/>
  </r>
  <r>
    <n v="7204"/>
    <x v="3577"/>
    <x v="282"/>
    <d v="2016-01-02T00:00:00"/>
    <x v="1"/>
    <s v="MG-17890"/>
    <s v="Michael Granlund"/>
    <x v="2"/>
    <s v="United States"/>
    <s v="Saint Charles"/>
    <s v="Illinois"/>
    <n v="60174"/>
    <x v="2"/>
    <x v="1677"/>
    <x v="0"/>
    <s v="Furnishings"/>
    <s v="Master Caster Door Stop, Large Brown"/>
    <x v="1648"/>
    <n v="0.3"/>
    <n v="6.1151999999999997"/>
  </r>
  <r>
    <n v="7205"/>
    <x v="3578"/>
    <x v="229"/>
    <d v="2016-09-17T00:00:00"/>
    <x v="1"/>
    <s v="BO-11425"/>
    <s v="Bobby Odegard"/>
    <x v="0"/>
    <s v="United States"/>
    <s v="New York City"/>
    <s v="New York"/>
    <n v="10024"/>
    <x v="3"/>
    <x v="1279"/>
    <x v="1"/>
    <s v="Art"/>
    <s v="Manco Dry-Lighter Erasable Highlighter"/>
    <x v="2351"/>
    <n v="0.25"/>
    <n v="4.5600000000000005"/>
  </r>
  <r>
    <n v="7206"/>
    <x v="3579"/>
    <x v="280"/>
    <d v="2018-10-06T00:00:00"/>
    <x v="1"/>
    <s v="CM-12115"/>
    <s v="Chad McGuire"/>
    <x v="0"/>
    <s v="United States"/>
    <s v="San Francisco"/>
    <s v="California"/>
    <n v="94109"/>
    <x v="1"/>
    <x v="698"/>
    <x v="0"/>
    <s v="Furnishings"/>
    <s v="Dax Clear Box Frame"/>
    <x v="45"/>
    <n v="0.4"/>
    <n v="10.476000000000001"/>
  </r>
  <r>
    <n v="7207"/>
    <x v="3579"/>
    <x v="280"/>
    <d v="2018-10-06T00:00:00"/>
    <x v="1"/>
    <s v="CM-12115"/>
    <s v="Chad McGuire"/>
    <x v="0"/>
    <s v="United States"/>
    <s v="San Francisco"/>
    <s v="California"/>
    <n v="94109"/>
    <x v="1"/>
    <x v="1794"/>
    <x v="2"/>
    <s v="Machines"/>
    <s v="Ricoh - Ink Collector Unit for GX3000 Series Printers"/>
    <x v="4654"/>
    <n v="0.45"/>
    <n v="203.03800000000004"/>
  </r>
  <r>
    <n v="7208"/>
    <x v="3580"/>
    <x v="108"/>
    <d v="2017-09-13T00:00:00"/>
    <x v="2"/>
    <s v="LC-16930"/>
    <s v="Linda Cazamias"/>
    <x v="1"/>
    <s v="United States"/>
    <s v="Phoenix"/>
    <s v="Arizona"/>
    <n v="85023"/>
    <x v="1"/>
    <x v="853"/>
    <x v="1"/>
    <s v="Art"/>
    <s v="Crayola Anti Dust Chalk, 12/Pack"/>
    <x v="2114"/>
    <n v="0.45"/>
    <n v="1.6016000000000001"/>
  </r>
  <r>
    <n v="7209"/>
    <x v="3580"/>
    <x v="108"/>
    <d v="2017-09-13T00:00:00"/>
    <x v="2"/>
    <s v="LC-16930"/>
    <s v="Linda Cazamias"/>
    <x v="1"/>
    <s v="United States"/>
    <s v="Phoenix"/>
    <s v="Arizona"/>
    <n v="85023"/>
    <x v="1"/>
    <x v="1810"/>
    <x v="1"/>
    <s v="Paper"/>
    <s v="Xerox 1976"/>
    <x v="557"/>
    <n v="0.4"/>
    <n v="12.441599999999999"/>
  </r>
  <r>
    <n v="7210"/>
    <x v="3580"/>
    <x v="108"/>
    <d v="2017-09-13T00:00:00"/>
    <x v="2"/>
    <s v="LC-16930"/>
    <s v="Linda Cazamias"/>
    <x v="1"/>
    <s v="United States"/>
    <s v="Phoenix"/>
    <s v="Arizona"/>
    <n v="85023"/>
    <x v="1"/>
    <x v="457"/>
    <x v="1"/>
    <s v="Paper"/>
    <s v="Great White Multi-Use Recycled Paper (20Lb. and 84 Bright)"/>
    <x v="380"/>
    <n v="0.4"/>
    <n v="5.7407999999999992"/>
  </r>
  <r>
    <n v="7211"/>
    <x v="3581"/>
    <x v="799"/>
    <d v="2017-06-06T00:00:00"/>
    <x v="1"/>
    <s v="EH-13765"/>
    <s v="Edward Hooks"/>
    <x v="1"/>
    <s v="United States"/>
    <s v="Seattle"/>
    <s v="Washington"/>
    <n v="98115"/>
    <x v="1"/>
    <x v="1603"/>
    <x v="1"/>
    <s v="Paper"/>
    <s v="Riverleaf Stik-Withit Designer Note Cubes"/>
    <x v="4553"/>
    <n v="0.4"/>
    <n v="18.108000000000001"/>
  </r>
  <r>
    <n v="7212"/>
    <x v="3581"/>
    <x v="799"/>
    <d v="2017-06-06T00:00:00"/>
    <x v="1"/>
    <s v="EH-13765"/>
    <s v="Edward Hooks"/>
    <x v="1"/>
    <s v="United States"/>
    <s v="Seattle"/>
    <s v="Washington"/>
    <n v="98115"/>
    <x v="1"/>
    <x v="61"/>
    <x v="1"/>
    <s v="Binders"/>
    <s v="Acco PRESSTEX Data Binder with Storage Hooks, Dark Blue, 14 7/8 X 11"/>
    <x v="4655"/>
    <n v="0.4"/>
    <n v="30.988800000000001"/>
  </r>
  <r>
    <n v="7213"/>
    <x v="3581"/>
    <x v="799"/>
    <d v="2017-06-06T00:00:00"/>
    <x v="1"/>
    <s v="EH-13765"/>
    <s v="Edward Hooks"/>
    <x v="1"/>
    <s v="United States"/>
    <s v="Seattle"/>
    <s v="Washington"/>
    <n v="98115"/>
    <x v="1"/>
    <x v="605"/>
    <x v="1"/>
    <s v="Binders"/>
    <s v="Acco Translucent Poly Ring Binders"/>
    <x v="1494"/>
    <n v="0.4"/>
    <n v="6.7391999999999994"/>
  </r>
  <r>
    <n v="7214"/>
    <x v="3582"/>
    <x v="453"/>
    <d v="2018-10-19T00:00:00"/>
    <x v="1"/>
    <s v="MC-17275"/>
    <s v="Marc Crier"/>
    <x v="0"/>
    <s v="United States"/>
    <s v="Camarillo"/>
    <s v="California"/>
    <n v="93010"/>
    <x v="1"/>
    <x v="1123"/>
    <x v="1"/>
    <s v="Labels"/>
    <s v="Avery 478"/>
    <x v="1646"/>
    <n v="0.4"/>
    <n v="8.8379999999999992"/>
  </r>
  <r>
    <n v="7215"/>
    <x v="3583"/>
    <x v="874"/>
    <d v="2016-09-30T00:00:00"/>
    <x v="0"/>
    <s v="HW-14935"/>
    <s v="Helen Wasserman"/>
    <x v="1"/>
    <s v="United States"/>
    <s v="Detroit"/>
    <s v="Michigan"/>
    <n v="48205"/>
    <x v="2"/>
    <x v="1210"/>
    <x v="1"/>
    <s v="Art"/>
    <s v="Newell 321"/>
    <x v="1220"/>
    <n v="0.35"/>
    <n v="10.66"/>
  </r>
  <r>
    <n v="7216"/>
    <x v="3583"/>
    <x v="874"/>
    <d v="2016-09-30T00:00:00"/>
    <x v="0"/>
    <s v="HW-14935"/>
    <s v="Helen Wasserman"/>
    <x v="1"/>
    <s v="United States"/>
    <s v="Detroit"/>
    <s v="Michigan"/>
    <n v="48205"/>
    <x v="2"/>
    <x v="860"/>
    <x v="1"/>
    <s v="Paper"/>
    <s v="Xerox 1996"/>
    <x v="233"/>
    <n v="0.3"/>
    <n v="18.143999999999998"/>
  </r>
  <r>
    <n v="7217"/>
    <x v="3584"/>
    <x v="910"/>
    <d v="2016-05-06T00:00:00"/>
    <x v="2"/>
    <s v="LC-16870"/>
    <s v="Lena Cacioppo"/>
    <x v="0"/>
    <s v="United States"/>
    <s v="San Francisco"/>
    <s v="California"/>
    <n v="94109"/>
    <x v="1"/>
    <x v="454"/>
    <x v="1"/>
    <s v="Art"/>
    <s v="Newell 317"/>
    <x v="138"/>
    <n v="0.45"/>
    <n v="4.8510000000000009"/>
  </r>
  <r>
    <n v="7218"/>
    <x v="3584"/>
    <x v="910"/>
    <d v="2016-05-06T00:00:00"/>
    <x v="2"/>
    <s v="LC-16870"/>
    <s v="Lena Cacioppo"/>
    <x v="0"/>
    <s v="United States"/>
    <s v="San Francisco"/>
    <s v="California"/>
    <n v="94109"/>
    <x v="1"/>
    <x v="920"/>
    <x v="1"/>
    <s v="Binders"/>
    <s v="Ibico Recycled Linen-Style Covers"/>
    <x v="4656"/>
    <n v="0.4"/>
    <n v="37.497599999999998"/>
  </r>
  <r>
    <n v="7219"/>
    <x v="3584"/>
    <x v="910"/>
    <d v="2016-05-06T00:00:00"/>
    <x v="2"/>
    <s v="LC-16870"/>
    <s v="Lena Cacioppo"/>
    <x v="0"/>
    <s v="United States"/>
    <s v="San Francisco"/>
    <s v="California"/>
    <n v="94109"/>
    <x v="1"/>
    <x v="106"/>
    <x v="2"/>
    <s v="Accessories"/>
    <s v="Logitech Gaming G510s - Keyboard"/>
    <x v="107"/>
    <n v="0.45"/>
    <n v="186.97800000000001"/>
  </r>
  <r>
    <n v="7220"/>
    <x v="3584"/>
    <x v="910"/>
    <d v="2016-05-06T00:00:00"/>
    <x v="2"/>
    <s v="LC-16870"/>
    <s v="Lena Cacioppo"/>
    <x v="0"/>
    <s v="United States"/>
    <s v="San Francisco"/>
    <s v="California"/>
    <n v="94109"/>
    <x v="1"/>
    <x v="582"/>
    <x v="1"/>
    <s v="Binders"/>
    <s v="GBC Linen Binding Covers"/>
    <x v="1967"/>
    <n v="0.4"/>
    <n v="29.740799999999997"/>
  </r>
  <r>
    <n v="7221"/>
    <x v="3585"/>
    <x v="1152"/>
    <d v="2018-01-13T00:00:00"/>
    <x v="1"/>
    <s v="BP-11290"/>
    <s v="Beth Paige"/>
    <x v="0"/>
    <s v="United States"/>
    <s v="Philadelphia"/>
    <s v="Pennsylvania"/>
    <n v="19140"/>
    <x v="3"/>
    <x v="569"/>
    <x v="1"/>
    <s v="Binders"/>
    <s v="Ibico Hi-Tech Manual Binding System"/>
    <x v="4657"/>
    <n v="0.4"/>
    <n v="164.69459999999998"/>
  </r>
  <r>
    <n v="7222"/>
    <x v="3586"/>
    <x v="678"/>
    <d v="2018-01-31T00:00:00"/>
    <x v="1"/>
    <s v="TG-21310"/>
    <s v="Toby Gnade"/>
    <x v="0"/>
    <s v="United States"/>
    <s v="New York City"/>
    <s v="New York"/>
    <n v="10035"/>
    <x v="3"/>
    <x v="1676"/>
    <x v="2"/>
    <s v="Phones"/>
    <s v="Jensen SMPS-640 - speaker phone"/>
    <x v="4658"/>
    <n v="0.4"/>
    <n v="82.763999999999996"/>
  </r>
  <r>
    <n v="7223"/>
    <x v="3587"/>
    <x v="264"/>
    <d v="2018-09-06T00:00:00"/>
    <x v="1"/>
    <s v="MC-18100"/>
    <s v="Mick Crebagga"/>
    <x v="0"/>
    <s v="United States"/>
    <s v="Chicago"/>
    <s v="Illinois"/>
    <n v="60623"/>
    <x v="2"/>
    <x v="658"/>
    <x v="2"/>
    <s v="Accessories"/>
    <s v="Kingston Digital DataTraveler 32GB USB 2.0"/>
    <x v="1374"/>
    <n v="0.35"/>
    <n v="26.442"/>
  </r>
  <r>
    <n v="7224"/>
    <x v="3588"/>
    <x v="216"/>
    <d v="2017-07-18T00:00:00"/>
    <x v="1"/>
    <s v="RB-19360"/>
    <s v="Raymond Buch"/>
    <x v="0"/>
    <s v="United States"/>
    <s v="San Francisco"/>
    <s v="California"/>
    <n v="94122"/>
    <x v="1"/>
    <x v="40"/>
    <x v="2"/>
    <s v="Phones"/>
    <s v="Panasonic Kx-TS550"/>
    <x v="4202"/>
    <n v="0.4"/>
    <n v="66.2256"/>
  </r>
  <r>
    <n v="7225"/>
    <x v="3588"/>
    <x v="216"/>
    <d v="2017-07-18T00:00:00"/>
    <x v="1"/>
    <s v="RB-19360"/>
    <s v="Raymond Buch"/>
    <x v="0"/>
    <s v="United States"/>
    <s v="San Francisco"/>
    <s v="California"/>
    <n v="94122"/>
    <x v="1"/>
    <x v="1656"/>
    <x v="1"/>
    <s v="Appliances"/>
    <s v="Holmes 99% HEPA Air Purifier"/>
    <x v="4659"/>
    <n v="0.4"/>
    <n v="90.971999999999994"/>
  </r>
  <r>
    <n v="7226"/>
    <x v="3588"/>
    <x v="216"/>
    <d v="2017-07-18T00:00:00"/>
    <x v="1"/>
    <s v="RB-19360"/>
    <s v="Raymond Buch"/>
    <x v="0"/>
    <s v="United States"/>
    <s v="San Francisco"/>
    <s v="California"/>
    <n v="94122"/>
    <x v="1"/>
    <x v="442"/>
    <x v="0"/>
    <s v="Furnishings"/>
    <s v="Deflect-O Glasstique Clear Desk Accessories"/>
    <x v="4660"/>
    <n v="0.4"/>
    <n v="18.48"/>
  </r>
  <r>
    <n v="7227"/>
    <x v="3589"/>
    <x v="642"/>
    <d v="2018-02-28T00:00:00"/>
    <x v="1"/>
    <s v="ES-14080"/>
    <s v="Erin Smith"/>
    <x v="1"/>
    <s v="United States"/>
    <s v="Philadelphia"/>
    <s v="Pennsylvania"/>
    <n v="19134"/>
    <x v="3"/>
    <x v="1030"/>
    <x v="1"/>
    <s v="Paper"/>
    <s v="Xerox 1988"/>
    <x v="1832"/>
    <n v="0.4"/>
    <n v="74.352000000000004"/>
  </r>
  <r>
    <n v="7228"/>
    <x v="3589"/>
    <x v="642"/>
    <d v="2018-02-28T00:00:00"/>
    <x v="1"/>
    <s v="ES-14080"/>
    <s v="Erin Smith"/>
    <x v="1"/>
    <s v="United States"/>
    <s v="Philadelphia"/>
    <s v="Pennsylvania"/>
    <n v="19134"/>
    <x v="3"/>
    <x v="764"/>
    <x v="2"/>
    <s v="Accessories"/>
    <s v="Plantronics CS510 - Over-the-Head monaural Wireless Headset System"/>
    <x v="4661"/>
    <n v="0.25"/>
    <n v="989.84999999999991"/>
  </r>
  <r>
    <n v="7229"/>
    <x v="3590"/>
    <x v="836"/>
    <d v="2015-07-22T00:00:00"/>
    <x v="2"/>
    <s v="RD-19720"/>
    <s v="Roger Demir"/>
    <x v="0"/>
    <s v="United States"/>
    <s v="San Francisco"/>
    <s v="California"/>
    <n v="94122"/>
    <x v="1"/>
    <x v="440"/>
    <x v="1"/>
    <s v="Binders"/>
    <s v="Clear Mylar Reinforcing Strips"/>
    <x v="4662"/>
    <n v="0.4"/>
    <n v="53.827199999999998"/>
  </r>
  <r>
    <n v="7230"/>
    <x v="3590"/>
    <x v="836"/>
    <d v="2015-07-22T00:00:00"/>
    <x v="2"/>
    <s v="RD-19720"/>
    <s v="Roger Demir"/>
    <x v="0"/>
    <s v="United States"/>
    <s v="San Francisco"/>
    <s v="California"/>
    <n v="94122"/>
    <x v="1"/>
    <x v="229"/>
    <x v="1"/>
    <s v="Paper"/>
    <s v="Wirebound Message Books, Two 4 1/4 x 5 Forms per Page"/>
    <x v="4663"/>
    <n v="0.4"/>
    <n v="13.697999999999999"/>
  </r>
  <r>
    <n v="7231"/>
    <x v="3591"/>
    <x v="677"/>
    <d v="2018-03-15T00:00:00"/>
    <x v="2"/>
    <s v="SC-20380"/>
    <s v="Shahid Collister"/>
    <x v="0"/>
    <s v="United States"/>
    <s v="Fairfield"/>
    <s v="Connecticut"/>
    <n v="6824"/>
    <x v="3"/>
    <x v="1087"/>
    <x v="1"/>
    <s v="Binders"/>
    <s v="GBC VeloBind Cover Sets"/>
    <x v="2822"/>
    <n v="0.4"/>
    <n v="18.527999999999999"/>
  </r>
  <r>
    <n v="7232"/>
    <x v="3591"/>
    <x v="677"/>
    <d v="2018-03-15T00:00:00"/>
    <x v="2"/>
    <s v="SC-20380"/>
    <s v="Shahid Collister"/>
    <x v="0"/>
    <s v="United States"/>
    <s v="Fairfield"/>
    <s v="Connecticut"/>
    <n v="6824"/>
    <x v="3"/>
    <x v="1778"/>
    <x v="1"/>
    <s v="Appliances"/>
    <s v="Hoover Commercial Lightweight Upright Vacuum with E-Z Empty Dirt Cup"/>
    <x v="4211"/>
    <n v="0.4"/>
    <n v="279.096"/>
  </r>
  <r>
    <n v="7233"/>
    <x v="3591"/>
    <x v="677"/>
    <d v="2018-03-15T00:00:00"/>
    <x v="2"/>
    <s v="SC-20380"/>
    <s v="Shahid Collister"/>
    <x v="0"/>
    <s v="United States"/>
    <s v="Fairfield"/>
    <s v="Connecticut"/>
    <n v="6824"/>
    <x v="3"/>
    <x v="987"/>
    <x v="1"/>
    <s v="Paper"/>
    <s v="Strathmore Photo Mount Cards"/>
    <x v="3226"/>
    <n v="0.4"/>
    <n v="16.271999999999998"/>
  </r>
  <r>
    <n v="7234"/>
    <x v="3592"/>
    <x v="387"/>
    <d v="2017-03-12T00:00:00"/>
    <x v="1"/>
    <s v="GB-14575"/>
    <s v="Giulietta Baptist"/>
    <x v="0"/>
    <s v="United States"/>
    <s v="New York City"/>
    <s v="New York"/>
    <n v="10011"/>
    <x v="3"/>
    <x v="378"/>
    <x v="0"/>
    <s v="Furnishings"/>
    <s v="Coloredge Poster Frame"/>
    <x v="4664"/>
    <n v="0.4"/>
    <n v="68.16"/>
  </r>
  <r>
    <n v="7235"/>
    <x v="3592"/>
    <x v="387"/>
    <d v="2017-03-12T00:00:00"/>
    <x v="1"/>
    <s v="GB-14575"/>
    <s v="Giulietta Baptist"/>
    <x v="0"/>
    <s v="United States"/>
    <s v="New York City"/>
    <s v="New York"/>
    <n v="10011"/>
    <x v="3"/>
    <x v="548"/>
    <x v="1"/>
    <s v="Paper"/>
    <s v="Xerox 1993"/>
    <x v="91"/>
    <n v="0.4"/>
    <n v="7.7759999999999998"/>
  </r>
  <r>
    <n v="7236"/>
    <x v="3592"/>
    <x v="387"/>
    <d v="2017-03-12T00:00:00"/>
    <x v="1"/>
    <s v="GB-14575"/>
    <s v="Giulietta Baptist"/>
    <x v="0"/>
    <s v="United States"/>
    <s v="New York City"/>
    <s v="New York"/>
    <n v="10011"/>
    <x v="3"/>
    <x v="1311"/>
    <x v="1"/>
    <s v="Binders"/>
    <s v="Satellite Sectional Post Binders"/>
    <x v="1940"/>
    <n v="0.4"/>
    <n v="41.6736"/>
  </r>
  <r>
    <n v="7237"/>
    <x v="3593"/>
    <x v="1035"/>
    <d v="2015-12-10T00:00:00"/>
    <x v="2"/>
    <s v="FP-14320"/>
    <s v="Frank Preis"/>
    <x v="0"/>
    <s v="United States"/>
    <s v="Los Angeles"/>
    <s v="California"/>
    <n v="90049"/>
    <x v="1"/>
    <x v="649"/>
    <x v="1"/>
    <s v="Art"/>
    <s v="Newell 32"/>
    <x v="874"/>
    <n v="0.45"/>
    <n v="4.7520000000000007"/>
  </r>
  <r>
    <n v="7238"/>
    <x v="3594"/>
    <x v="212"/>
    <d v="2017-07-10T00:00:00"/>
    <x v="3"/>
    <s v="EA-14035"/>
    <s v="Erin Ashbrook"/>
    <x v="1"/>
    <s v="United States"/>
    <s v="Philadelphia"/>
    <s v="Pennsylvania"/>
    <n v="19143"/>
    <x v="3"/>
    <x v="1815"/>
    <x v="2"/>
    <s v="Machines"/>
    <s v="Brother MFC-9340CDW LED All-In-One Printer, Copier Scanner"/>
    <x v="4665"/>
    <n v="0.25"/>
    <n v="256.49324999999999"/>
  </r>
  <r>
    <n v="7239"/>
    <x v="3595"/>
    <x v="435"/>
    <d v="2017-12-30T00:00:00"/>
    <x v="1"/>
    <s v="SC-20305"/>
    <s v="Sean Christensen"/>
    <x v="0"/>
    <s v="United States"/>
    <s v="San Jose"/>
    <s v="California"/>
    <n v="95123"/>
    <x v="1"/>
    <x v="1448"/>
    <x v="0"/>
    <s v="Furnishings"/>
    <s v="Eldon 200 Class Desk Accessories, Smoke"/>
    <x v="3287"/>
    <n v="0.4"/>
    <n v="26.376000000000001"/>
  </r>
  <r>
    <n v="7240"/>
    <x v="3595"/>
    <x v="435"/>
    <d v="2017-12-30T00:00:00"/>
    <x v="1"/>
    <s v="SC-20305"/>
    <s v="Sean Christensen"/>
    <x v="0"/>
    <s v="United States"/>
    <s v="San Jose"/>
    <s v="California"/>
    <n v="95123"/>
    <x v="1"/>
    <x v="152"/>
    <x v="1"/>
    <s v="Envelopes"/>
    <s v="Staple envelope"/>
    <x v="1477"/>
    <n v="0.4"/>
    <n v="23.855999999999998"/>
  </r>
  <r>
    <n v="7241"/>
    <x v="3596"/>
    <x v="756"/>
    <d v="2018-04-25T00:00:00"/>
    <x v="0"/>
    <s v="JF-15355"/>
    <s v="Jay Fein"/>
    <x v="0"/>
    <s v="United States"/>
    <s v="Pasadena"/>
    <s v="California"/>
    <n v="91104"/>
    <x v="1"/>
    <x v="1462"/>
    <x v="0"/>
    <s v="Furnishings"/>
    <s v="DAX Two-Tone Rosewood/Black Document Frame, Desktop, 5 x 7"/>
    <x v="3648"/>
    <n v="0.4"/>
    <n v="39.815999999999995"/>
  </r>
  <r>
    <n v="7242"/>
    <x v="3596"/>
    <x v="756"/>
    <d v="2018-04-25T00:00:00"/>
    <x v="0"/>
    <s v="JF-15355"/>
    <s v="Jay Fein"/>
    <x v="0"/>
    <s v="United States"/>
    <s v="Pasadena"/>
    <s v="California"/>
    <n v="91104"/>
    <x v="1"/>
    <x v="612"/>
    <x v="1"/>
    <s v="Binders"/>
    <s v="GBC Durable Plastic Covers"/>
    <x v="4666"/>
    <n v="0.4"/>
    <n v="55.727999999999994"/>
  </r>
  <r>
    <n v="7243"/>
    <x v="3596"/>
    <x v="756"/>
    <d v="2018-04-25T00:00:00"/>
    <x v="0"/>
    <s v="JF-15355"/>
    <s v="Jay Fein"/>
    <x v="0"/>
    <s v="United States"/>
    <s v="Pasadena"/>
    <s v="California"/>
    <n v="91104"/>
    <x v="1"/>
    <x v="441"/>
    <x v="0"/>
    <s v="Furnishings"/>
    <s v="Eldon 500 Class Desk Accessories"/>
    <x v="4667"/>
    <n v="0.4"/>
    <n v="14.484"/>
  </r>
  <r>
    <n v="7244"/>
    <x v="3597"/>
    <x v="629"/>
    <d v="2018-08-22T00:00:00"/>
    <x v="0"/>
    <s v="TP-21415"/>
    <s v="Tom Prescott"/>
    <x v="0"/>
    <s v="United States"/>
    <s v="Philadelphia"/>
    <s v="Pennsylvania"/>
    <n v="19134"/>
    <x v="3"/>
    <x v="483"/>
    <x v="0"/>
    <s v="Chairs"/>
    <s v="HON 5400 Series Task Chairs for Big and Tall"/>
    <x v="4668"/>
    <n v="0.25"/>
    <n v="3312.1305000000002"/>
  </r>
  <r>
    <n v="7245"/>
    <x v="3598"/>
    <x v="1053"/>
    <d v="2018-05-25T00:00:00"/>
    <x v="2"/>
    <s v="RL-19615"/>
    <s v="Rob Lucas"/>
    <x v="0"/>
    <s v="United States"/>
    <s v="Los Angeles"/>
    <s v="California"/>
    <n v="90049"/>
    <x v="1"/>
    <x v="1658"/>
    <x v="1"/>
    <s v="Art"/>
    <s v="SANFORD Major Accent Highlighters"/>
    <x v="4669"/>
    <n v="0.45"/>
    <n v="27.258000000000003"/>
  </r>
  <r>
    <n v="7246"/>
    <x v="3599"/>
    <x v="839"/>
    <d v="2018-02-13T00:00:00"/>
    <x v="1"/>
    <s v="SB-20170"/>
    <s v="Sarah Bern"/>
    <x v="0"/>
    <s v="United States"/>
    <s v="Los Angeles"/>
    <s v="California"/>
    <n v="90032"/>
    <x v="1"/>
    <x v="1043"/>
    <x v="1"/>
    <s v="Storage"/>
    <s v="Sensible Storage WireTech Storage Systems"/>
    <x v="1367"/>
    <n v="0.5"/>
    <n v="177.45"/>
  </r>
  <r>
    <n v="7247"/>
    <x v="3600"/>
    <x v="223"/>
    <d v="2015-03-08T00:00:00"/>
    <x v="1"/>
    <s v="JS-15595"/>
    <s v="Jill Stevenson"/>
    <x v="1"/>
    <s v="United States"/>
    <s v="Columbus"/>
    <s v="Ohio"/>
    <n v="43229"/>
    <x v="3"/>
    <x v="1729"/>
    <x v="1"/>
    <s v="Labels"/>
    <s v="Avery 495"/>
    <x v="1138"/>
    <n v="0.4"/>
    <n v="9.0719999999999992"/>
  </r>
  <r>
    <n v="7248"/>
    <x v="3600"/>
    <x v="223"/>
    <d v="2015-03-08T00:00:00"/>
    <x v="1"/>
    <s v="JS-15595"/>
    <s v="Jill Stevenson"/>
    <x v="1"/>
    <s v="United States"/>
    <s v="Columbus"/>
    <s v="Ohio"/>
    <n v="43229"/>
    <x v="3"/>
    <x v="366"/>
    <x v="0"/>
    <s v="Bookcases"/>
    <s v="OSullivan 4-Shelf Bookcase in Odessa Pine"/>
    <x v="4670"/>
    <n v="0.5"/>
    <n v="151.22499999999999"/>
  </r>
  <r>
    <n v="7249"/>
    <x v="3600"/>
    <x v="223"/>
    <d v="2015-03-08T00:00:00"/>
    <x v="1"/>
    <s v="JS-15595"/>
    <s v="Jill Stevenson"/>
    <x v="1"/>
    <s v="United States"/>
    <s v="Columbus"/>
    <s v="Ohio"/>
    <n v="43229"/>
    <x v="3"/>
    <x v="700"/>
    <x v="1"/>
    <s v="Storage"/>
    <s v="Eldon Shelf Savers Cubes and Bins"/>
    <x v="4671"/>
    <n v="0.5"/>
    <n v="22.335999999999999"/>
  </r>
  <r>
    <n v="7250"/>
    <x v="3601"/>
    <x v="593"/>
    <d v="2016-06-09T00:00:00"/>
    <x v="0"/>
    <s v="BP-11155"/>
    <s v="Becky Pak"/>
    <x v="0"/>
    <s v="United States"/>
    <s v="Los Angeles"/>
    <s v="California"/>
    <n v="90008"/>
    <x v="1"/>
    <x v="1580"/>
    <x v="2"/>
    <s v="Accessories"/>
    <s v="Logitech Wireless Anywhere Mouse MX for PC and Mac"/>
    <x v="998"/>
    <n v="0.45"/>
    <n v="65.989000000000004"/>
  </r>
  <r>
    <n v="7251"/>
    <x v="3601"/>
    <x v="593"/>
    <d v="2016-06-09T00:00:00"/>
    <x v="0"/>
    <s v="BP-11155"/>
    <s v="Becky Pak"/>
    <x v="0"/>
    <s v="United States"/>
    <s v="Los Angeles"/>
    <s v="California"/>
    <n v="90008"/>
    <x v="1"/>
    <x v="1738"/>
    <x v="2"/>
    <s v="Accessories"/>
    <s v="Logitech Z-906 Speaker sys - home theater - 5.1-CH"/>
    <x v="4672"/>
    <n v="0.45"/>
    <n v="544.48350000000005"/>
  </r>
  <r>
    <n v="7252"/>
    <x v="3602"/>
    <x v="278"/>
    <d v="2017-09-02T00:00:00"/>
    <x v="1"/>
    <s v="EM-13825"/>
    <s v="Elizabeth Moffitt"/>
    <x v="1"/>
    <s v="United States"/>
    <s v="Hollywood"/>
    <s v="Florida"/>
    <n v="33021"/>
    <x v="0"/>
    <x v="1816"/>
    <x v="1"/>
    <s v="Labels"/>
    <s v="Avery 484"/>
    <x v="2106"/>
    <n v="0.25"/>
    <n v="6.911999999999999"/>
  </r>
  <r>
    <n v="7253"/>
    <x v="3603"/>
    <x v="126"/>
    <d v="2017-09-18T00:00:00"/>
    <x v="1"/>
    <s v="SC-20695"/>
    <s v="Steve Chapman"/>
    <x v="1"/>
    <s v="United States"/>
    <s v="Roseville"/>
    <s v="Michigan"/>
    <n v="48066"/>
    <x v="2"/>
    <x v="1274"/>
    <x v="1"/>
    <s v="Paper"/>
    <s v="Xerox 1991"/>
    <x v="4092"/>
    <n v="0.3"/>
    <n v="47.963999999999992"/>
  </r>
  <r>
    <n v="7254"/>
    <x v="3604"/>
    <x v="198"/>
    <d v="2017-06-04T00:00:00"/>
    <x v="1"/>
    <s v="EM-14140"/>
    <s v="Eugene Moren"/>
    <x v="2"/>
    <s v="United States"/>
    <s v="Superior"/>
    <s v="Wisconsin"/>
    <n v="54880"/>
    <x v="2"/>
    <x v="166"/>
    <x v="1"/>
    <s v="Appliances"/>
    <s v="Acco 7-Outlet Masterpiece Power Center, Wihtout Fax/Phone Line Protection"/>
    <x v="4673"/>
    <n v="0.3"/>
    <n v="255.31799999999998"/>
  </r>
  <r>
    <n v="7255"/>
    <x v="3604"/>
    <x v="198"/>
    <d v="2017-06-04T00:00:00"/>
    <x v="1"/>
    <s v="EM-14140"/>
    <s v="Eugene Moren"/>
    <x v="2"/>
    <s v="United States"/>
    <s v="Superior"/>
    <s v="Wisconsin"/>
    <n v="54880"/>
    <x v="2"/>
    <x v="1183"/>
    <x v="0"/>
    <s v="Furnishings"/>
    <s v="DAX Charcoal/Nickel-Tone Document Frame, 5 x 7"/>
    <x v="4451"/>
    <n v="0.3"/>
    <n v="33.18"/>
  </r>
  <r>
    <n v="7256"/>
    <x v="3604"/>
    <x v="198"/>
    <d v="2017-06-04T00:00:00"/>
    <x v="1"/>
    <s v="EM-14140"/>
    <s v="Eugene Moren"/>
    <x v="2"/>
    <s v="United States"/>
    <s v="Superior"/>
    <s v="Wisconsin"/>
    <n v="54880"/>
    <x v="2"/>
    <x v="253"/>
    <x v="1"/>
    <s v="Storage"/>
    <s v="Eldon Simplefile Box Office"/>
    <x v="4674"/>
    <n v="0.4"/>
    <n v="29.855999999999998"/>
  </r>
  <r>
    <n v="7257"/>
    <x v="3604"/>
    <x v="198"/>
    <d v="2017-06-04T00:00:00"/>
    <x v="1"/>
    <s v="EM-14140"/>
    <s v="Eugene Moren"/>
    <x v="2"/>
    <s v="United States"/>
    <s v="Superior"/>
    <s v="Wisconsin"/>
    <n v="54880"/>
    <x v="2"/>
    <x v="324"/>
    <x v="1"/>
    <s v="Art"/>
    <s v="Newell 333"/>
    <x v="345"/>
    <n v="0.35"/>
    <n v="3.6139999999999999"/>
  </r>
  <r>
    <n v="7258"/>
    <x v="3604"/>
    <x v="198"/>
    <d v="2017-06-04T00:00:00"/>
    <x v="1"/>
    <s v="EM-14140"/>
    <s v="Eugene Moren"/>
    <x v="2"/>
    <s v="United States"/>
    <s v="Superior"/>
    <s v="Wisconsin"/>
    <n v="54880"/>
    <x v="2"/>
    <x v="921"/>
    <x v="1"/>
    <s v="Paper"/>
    <s v="Xerox 1915"/>
    <x v="2651"/>
    <n v="0.3"/>
    <n v="440.37"/>
  </r>
  <r>
    <n v="7259"/>
    <x v="3604"/>
    <x v="198"/>
    <d v="2017-06-04T00:00:00"/>
    <x v="1"/>
    <s v="EM-14140"/>
    <s v="Eugene Moren"/>
    <x v="2"/>
    <s v="United States"/>
    <s v="Superior"/>
    <s v="Wisconsin"/>
    <n v="54880"/>
    <x v="2"/>
    <x v="134"/>
    <x v="1"/>
    <s v="Art"/>
    <s v="Newell 343"/>
    <x v="453"/>
    <n v="0.35"/>
    <n v="9.5549999999999997"/>
  </r>
  <r>
    <n v="7260"/>
    <x v="3604"/>
    <x v="198"/>
    <d v="2017-06-04T00:00:00"/>
    <x v="1"/>
    <s v="EM-14140"/>
    <s v="Eugene Moren"/>
    <x v="2"/>
    <s v="United States"/>
    <s v="Superior"/>
    <s v="Wisconsin"/>
    <n v="54880"/>
    <x v="2"/>
    <x v="974"/>
    <x v="1"/>
    <s v="Paper"/>
    <s v="Xerox 217"/>
    <x v="1544"/>
    <n v="0.3"/>
    <n v="31.751999999999999"/>
  </r>
  <r>
    <n v="7261"/>
    <x v="3604"/>
    <x v="198"/>
    <d v="2017-06-04T00:00:00"/>
    <x v="1"/>
    <s v="EM-14140"/>
    <s v="Eugene Moren"/>
    <x v="2"/>
    <s v="United States"/>
    <s v="Superior"/>
    <s v="Wisconsin"/>
    <n v="54880"/>
    <x v="2"/>
    <x v="1066"/>
    <x v="2"/>
    <s v="Phones"/>
    <s v="VTech DS6151"/>
    <x v="4675"/>
    <n v="0.3"/>
    <n v="88.192999999999998"/>
  </r>
  <r>
    <n v="7262"/>
    <x v="3605"/>
    <x v="193"/>
    <d v="2018-06-13T00:00:00"/>
    <x v="0"/>
    <s v="GZ-14545"/>
    <s v="George Zrebassa"/>
    <x v="1"/>
    <s v="United States"/>
    <s v="Thousand Oaks"/>
    <s v="California"/>
    <n v="91360"/>
    <x v="1"/>
    <x v="1706"/>
    <x v="1"/>
    <s v="Art"/>
    <s v="Sanford EarthWrite Recycled Pencils, Medium Soft, #2"/>
    <x v="453"/>
    <n v="0.45"/>
    <n v="8.0850000000000009"/>
  </r>
  <r>
    <n v="7263"/>
    <x v="3606"/>
    <x v="760"/>
    <d v="2018-10-28T00:00:00"/>
    <x v="1"/>
    <s v="ML-17395"/>
    <s v="Marina Lichtenstein"/>
    <x v="1"/>
    <s v="United States"/>
    <s v="Philadelphia"/>
    <s v="Pennsylvania"/>
    <n v="19134"/>
    <x v="3"/>
    <x v="47"/>
    <x v="2"/>
    <s v="Phones"/>
    <s v="LF Elite 3D Dazzle Designer Hard Case Cover, Lf Stylus Pen and Wiper For Apple Iphone 5c Mini Lite"/>
    <x v="401"/>
    <n v="0.4"/>
    <n v="19.62"/>
  </r>
  <r>
    <n v="7264"/>
    <x v="3606"/>
    <x v="760"/>
    <d v="2018-10-28T00:00:00"/>
    <x v="1"/>
    <s v="ML-17395"/>
    <s v="Marina Lichtenstein"/>
    <x v="1"/>
    <s v="United States"/>
    <s v="Philadelphia"/>
    <s v="Pennsylvania"/>
    <n v="19134"/>
    <x v="3"/>
    <x v="1652"/>
    <x v="1"/>
    <s v="Envelopes"/>
    <s v="#6 3/4 Gummed Flap White Envelopes"/>
    <x v="2458"/>
    <n v="0.4"/>
    <n v="19.007999999999999"/>
  </r>
  <r>
    <n v="7265"/>
    <x v="3607"/>
    <x v="487"/>
    <d v="2018-06-17T00:00:00"/>
    <x v="1"/>
    <s v="PG-18895"/>
    <s v="Paul Gonzalez"/>
    <x v="0"/>
    <s v="United States"/>
    <s v="Springfield"/>
    <s v="Virginia"/>
    <n v="22153"/>
    <x v="0"/>
    <x v="1502"/>
    <x v="1"/>
    <s v="Art"/>
    <s v="Boston 1799 Powerhouse Electric Pencil Sharpener"/>
    <x v="2514"/>
    <n v="0.15000000000000002"/>
    <n v="154.58100000000002"/>
  </r>
  <r>
    <n v="7266"/>
    <x v="3608"/>
    <x v="533"/>
    <d v="2015-11-26T00:00:00"/>
    <x v="0"/>
    <s v="DK-12835"/>
    <s v="Damala Kotsonis"/>
    <x v="1"/>
    <s v="United States"/>
    <s v="Houston"/>
    <s v="Texas"/>
    <n v="77095"/>
    <x v="2"/>
    <x v="913"/>
    <x v="0"/>
    <s v="Chairs"/>
    <s v="Office Star Flex Back Scooter Chair with White Frame"/>
    <x v="1165"/>
    <n v="0.35"/>
    <n v="100.99180000000001"/>
  </r>
  <r>
    <n v="7267"/>
    <x v="3609"/>
    <x v="1153"/>
    <d v="2018-08-16T00:00:00"/>
    <x v="3"/>
    <s v="SJ-20215"/>
    <s v="Sarah Jordon"/>
    <x v="0"/>
    <s v="United States"/>
    <s v="Columbia"/>
    <s v="Tennessee"/>
    <n v="38401"/>
    <x v="0"/>
    <x v="528"/>
    <x v="1"/>
    <s v="Binders"/>
    <s v="Recycled Easel Ring Binders"/>
    <x v="4676"/>
    <n v="0.25"/>
    <n v="10.071000000000002"/>
  </r>
  <r>
    <n v="7268"/>
    <x v="3609"/>
    <x v="1153"/>
    <d v="2018-08-16T00:00:00"/>
    <x v="3"/>
    <s v="SJ-20215"/>
    <s v="Sarah Jordon"/>
    <x v="0"/>
    <s v="United States"/>
    <s v="Columbia"/>
    <s v="Tennessee"/>
    <n v="38401"/>
    <x v="0"/>
    <x v="1018"/>
    <x v="1"/>
    <s v="Storage"/>
    <s v="Acco Perma 3000 Stacking Storage Drawers"/>
    <x v="1715"/>
    <n v="0.35"/>
    <n v="43.638399999999997"/>
  </r>
  <r>
    <n v="7269"/>
    <x v="3610"/>
    <x v="1154"/>
    <d v="2017-01-20T00:00:00"/>
    <x v="1"/>
    <s v="AG-10675"/>
    <s v="Anna Gayman"/>
    <x v="0"/>
    <s v="United States"/>
    <s v="Concord"/>
    <s v="North Carolina"/>
    <n v="28027"/>
    <x v="0"/>
    <x v="1558"/>
    <x v="1"/>
    <s v="Paper"/>
    <s v="Xerox 1882"/>
    <x v="2806"/>
    <n v="0.25"/>
    <n v="67.176000000000002"/>
  </r>
  <r>
    <n v="7270"/>
    <x v="3610"/>
    <x v="1154"/>
    <d v="2017-01-20T00:00:00"/>
    <x v="1"/>
    <s v="AG-10675"/>
    <s v="Anna Gayman"/>
    <x v="0"/>
    <s v="United States"/>
    <s v="Concord"/>
    <s v="North Carolina"/>
    <n v="28027"/>
    <x v="0"/>
    <x v="1817"/>
    <x v="0"/>
    <s v="Furnishings"/>
    <s v="Electrix Fluorescent Magnifier Lamps &amp; Weighted Base"/>
    <x v="4677"/>
    <n v="0.25"/>
    <n v="236.83199999999999"/>
  </r>
  <r>
    <n v="7271"/>
    <x v="3611"/>
    <x v="1142"/>
    <d v="2017-09-22T00:00:00"/>
    <x v="1"/>
    <s v="KD-16495"/>
    <s v="Keith Dawkins"/>
    <x v="1"/>
    <s v="United States"/>
    <s v="San Jose"/>
    <s v="California"/>
    <n v="95123"/>
    <x v="1"/>
    <x v="1162"/>
    <x v="0"/>
    <s v="Bookcases"/>
    <s v="Sauder Forest Hills Library with Doors, Woodland Oak Finish"/>
    <x v="4678"/>
    <n v="0.5"/>
    <n v="136.833"/>
  </r>
  <r>
    <n v="7272"/>
    <x v="3611"/>
    <x v="1142"/>
    <d v="2017-09-22T00:00:00"/>
    <x v="1"/>
    <s v="KD-16495"/>
    <s v="Keith Dawkins"/>
    <x v="1"/>
    <s v="United States"/>
    <s v="San Jose"/>
    <s v="California"/>
    <n v="95123"/>
    <x v="1"/>
    <x v="1298"/>
    <x v="1"/>
    <s v="Appliances"/>
    <s v="Eureka Sanitaire  Multi-Pro Heavy-Duty Upright, Disposable Bags"/>
    <x v="1897"/>
    <n v="0.4"/>
    <n v="10.488"/>
  </r>
  <r>
    <n v="7273"/>
    <x v="3612"/>
    <x v="1155"/>
    <d v="2017-10-14T00:00:00"/>
    <x v="1"/>
    <s v="EB-13975"/>
    <s v="Erica Bern"/>
    <x v="1"/>
    <s v="United States"/>
    <s v="Greensboro"/>
    <s v="North Carolina"/>
    <n v="27405"/>
    <x v="0"/>
    <x v="505"/>
    <x v="1"/>
    <s v="Supplies"/>
    <s v="Martin-Yale Premier Letter Opener"/>
    <x v="4679"/>
    <n v="0.15000000000000002"/>
    <n v="17.5168"/>
  </r>
  <r>
    <n v="7274"/>
    <x v="3612"/>
    <x v="1155"/>
    <d v="2017-10-14T00:00:00"/>
    <x v="1"/>
    <s v="EB-13975"/>
    <s v="Erica Bern"/>
    <x v="1"/>
    <s v="United States"/>
    <s v="Greensboro"/>
    <s v="North Carolina"/>
    <n v="27405"/>
    <x v="0"/>
    <x v="248"/>
    <x v="1"/>
    <s v="Binders"/>
    <s v="Presstex Flexible Ring Binders"/>
    <x v="4680"/>
    <n v="0.25"/>
    <n v="3.07125"/>
  </r>
  <r>
    <n v="7275"/>
    <x v="3613"/>
    <x v="50"/>
    <d v="2016-11-17T00:00:00"/>
    <x v="1"/>
    <s v="AW-10930"/>
    <s v="Arthur Wiediger"/>
    <x v="2"/>
    <s v="United States"/>
    <s v="Helena"/>
    <s v="Montana"/>
    <n v="59601"/>
    <x v="1"/>
    <x v="1495"/>
    <x v="2"/>
    <s v="Phones"/>
    <s v="Panasonic KX TS3282W Corded phone"/>
    <x v="107"/>
    <n v="0.4"/>
    <n v="203.97599999999997"/>
  </r>
  <r>
    <n v="7276"/>
    <x v="3613"/>
    <x v="50"/>
    <d v="2016-11-17T00:00:00"/>
    <x v="1"/>
    <s v="AW-10930"/>
    <s v="Arthur Wiediger"/>
    <x v="2"/>
    <s v="United States"/>
    <s v="Helena"/>
    <s v="Montana"/>
    <n v="59601"/>
    <x v="1"/>
    <x v="645"/>
    <x v="0"/>
    <s v="Furnishings"/>
    <s v="Eldon Stackable Tray, Side-Load, Legal, Smoke"/>
    <x v="4681"/>
    <n v="0.4"/>
    <n v="38.387999999999998"/>
  </r>
  <r>
    <n v="7277"/>
    <x v="3614"/>
    <x v="981"/>
    <d v="2015-11-06T00:00:00"/>
    <x v="1"/>
    <s v="JK-16120"/>
    <s v="Julie Kriz"/>
    <x v="2"/>
    <s v="United States"/>
    <s v="Fort Lauderdale"/>
    <s v="Florida"/>
    <n v="33311"/>
    <x v="0"/>
    <x v="1336"/>
    <x v="2"/>
    <s v="Accessories"/>
    <s v="Razer Kraken 7.1 Surround Sound Over Ear USB Gaming Headset"/>
    <x v="4682"/>
    <n v="0.15000000000000002"/>
    <n v="679.9319999999999"/>
  </r>
  <r>
    <n v="7278"/>
    <x v="3615"/>
    <x v="1080"/>
    <d v="2017-07-21T00:00:00"/>
    <x v="2"/>
    <s v="TC-21535"/>
    <s v="Tracy Collins"/>
    <x v="2"/>
    <s v="United States"/>
    <s v="San Francisco"/>
    <s v="California"/>
    <n v="94110"/>
    <x v="1"/>
    <x v="1804"/>
    <x v="2"/>
    <s v="Phones"/>
    <s v="Griffin GC36547 PowerJolt SE Lightning Charger"/>
    <x v="4683"/>
    <n v="0.4"/>
    <n v="21.590399999999999"/>
  </r>
  <r>
    <n v="7279"/>
    <x v="3615"/>
    <x v="1080"/>
    <d v="2017-07-21T00:00:00"/>
    <x v="2"/>
    <s v="TC-21535"/>
    <s v="Tracy Collins"/>
    <x v="2"/>
    <s v="United States"/>
    <s v="San Francisco"/>
    <s v="California"/>
    <n v="94110"/>
    <x v="1"/>
    <x v="1301"/>
    <x v="2"/>
    <s v="Accessories"/>
    <s v="Logitech G35 7.1-Channel Surround Sound Headset"/>
    <x v="1917"/>
    <n v="0.45"/>
    <n v="214.48350000000002"/>
  </r>
  <r>
    <n v="7280"/>
    <x v="3616"/>
    <x v="675"/>
    <d v="2017-05-14T00:00:00"/>
    <x v="3"/>
    <s v="TH-21235"/>
    <s v="Tiffany House"/>
    <x v="1"/>
    <s v="United States"/>
    <s v="Yuma"/>
    <s v="Arizona"/>
    <n v="85364"/>
    <x v="1"/>
    <x v="217"/>
    <x v="2"/>
    <s v="Accessories"/>
    <s v="Imation 16GB Mini TravelDrive USB 2.0 Flash Drive"/>
    <x v="4684"/>
    <n v="0.45"/>
    <n v="102.04040000000001"/>
  </r>
  <r>
    <n v="7281"/>
    <x v="3617"/>
    <x v="780"/>
    <d v="2016-02-27T00:00:00"/>
    <x v="1"/>
    <s v="PW-19240"/>
    <s v="Pierre Wener"/>
    <x v="0"/>
    <s v="United States"/>
    <s v="Columbia"/>
    <s v="Maryland"/>
    <n v="21044"/>
    <x v="3"/>
    <x v="450"/>
    <x v="1"/>
    <s v="Binders"/>
    <s v="Fellowes PB500 Electric Punch Plastic Comb Binding Machine with Manual Bind"/>
    <x v="4685"/>
    <n v="0.4"/>
    <n v="1525.1879999999999"/>
  </r>
  <r>
    <n v="7282"/>
    <x v="3618"/>
    <x v="524"/>
    <d v="2018-10-21T00:00:00"/>
    <x v="1"/>
    <s v="GH-14410"/>
    <s v="Gary Hansen"/>
    <x v="2"/>
    <s v="United States"/>
    <s v="Yuma"/>
    <s v="Arizona"/>
    <n v="85364"/>
    <x v="1"/>
    <x v="206"/>
    <x v="2"/>
    <s v="Machines"/>
    <s v="Swingline SM12-08 MicroCut Jam Free Shredder"/>
    <x v="4686"/>
    <n v="0.45"/>
    <n v="329.99175000000002"/>
  </r>
  <r>
    <n v="7283"/>
    <x v="3619"/>
    <x v="738"/>
    <d v="2018-06-29T00:00:00"/>
    <x v="1"/>
    <s v="JK-15730"/>
    <s v="Joe Kamberova"/>
    <x v="0"/>
    <s v="United States"/>
    <s v="Chicago"/>
    <s v="Illinois"/>
    <n v="60653"/>
    <x v="2"/>
    <x v="881"/>
    <x v="1"/>
    <s v="Binders"/>
    <s v="Wilson Jones Standard D-Ring Binders"/>
    <x v="1079"/>
    <n v="0.3"/>
    <n v="2.1252"/>
  </r>
  <r>
    <n v="7284"/>
    <x v="3620"/>
    <x v="428"/>
    <d v="2018-09-13T00:00:00"/>
    <x v="1"/>
    <s v="LC-17140"/>
    <s v="Logan Currie"/>
    <x v="0"/>
    <s v="United States"/>
    <s v="Cleveland"/>
    <s v="Ohio"/>
    <n v="44105"/>
    <x v="3"/>
    <x v="313"/>
    <x v="1"/>
    <s v="Art"/>
    <s v="BIC Brite Liner Highlighters, Chisel Tip"/>
    <x v="233"/>
    <n v="0.25"/>
    <n v="19.440000000000001"/>
  </r>
  <r>
    <n v="7285"/>
    <x v="3620"/>
    <x v="428"/>
    <d v="2018-09-13T00:00:00"/>
    <x v="1"/>
    <s v="LC-17140"/>
    <s v="Logan Currie"/>
    <x v="0"/>
    <s v="United States"/>
    <s v="Cleveland"/>
    <s v="Ohio"/>
    <n v="44105"/>
    <x v="3"/>
    <x v="479"/>
    <x v="0"/>
    <s v="Furnishings"/>
    <s v="Deflect-o EconoMat Studded, No Bevel Mat for Low Pile Carpeting"/>
    <x v="516"/>
    <n v="0.4"/>
    <n v="39.667199999999994"/>
  </r>
  <r>
    <n v="7286"/>
    <x v="3621"/>
    <x v="336"/>
    <d v="2018-10-19T00:00:00"/>
    <x v="1"/>
    <s v="BK-11260"/>
    <s v="Berenike Kampe"/>
    <x v="0"/>
    <s v="United States"/>
    <s v="San Francisco"/>
    <s v="California"/>
    <n v="94110"/>
    <x v="1"/>
    <x v="567"/>
    <x v="2"/>
    <s v="Accessories"/>
    <s v="Verbatim 25 GB 6x Blu-ray Single Layer Recordable Disc, 10/Pack"/>
    <x v="4687"/>
    <n v="0.45"/>
    <n v="25.498000000000001"/>
  </r>
  <r>
    <n v="7287"/>
    <x v="3622"/>
    <x v="23"/>
    <d v="2017-06-25T00:00:00"/>
    <x v="1"/>
    <s v="BS-11365"/>
    <s v="Bill Shonely"/>
    <x v="1"/>
    <s v="United States"/>
    <s v="Oklahoma City"/>
    <s v="Oklahoma"/>
    <n v="73120"/>
    <x v="2"/>
    <x v="1691"/>
    <x v="2"/>
    <s v="Accessories"/>
    <s v="Imation 30456 USB Flash Drive 8GB"/>
    <x v="2080"/>
    <n v="0.35"/>
    <n v="4.4850000000000003"/>
  </r>
  <r>
    <n v="7288"/>
    <x v="3622"/>
    <x v="23"/>
    <d v="2017-06-25T00:00:00"/>
    <x v="1"/>
    <s v="BS-11365"/>
    <s v="Bill Shonely"/>
    <x v="1"/>
    <s v="United States"/>
    <s v="Oklahoma City"/>
    <s v="Oklahoma"/>
    <n v="73120"/>
    <x v="2"/>
    <x v="1006"/>
    <x v="0"/>
    <s v="Furnishings"/>
    <s v="Executive Impressions 13 Clairmont Wall Clock"/>
    <x v="2165"/>
    <n v="0.3"/>
    <n v="40.382999999999996"/>
  </r>
  <r>
    <n v="7289"/>
    <x v="3623"/>
    <x v="814"/>
    <d v="2015-09-07T00:00:00"/>
    <x v="1"/>
    <s v="AG-10525"/>
    <s v="Andy Gerbode"/>
    <x v="1"/>
    <s v="United States"/>
    <s v="Houston"/>
    <s v="Texas"/>
    <n v="77095"/>
    <x v="2"/>
    <x v="1389"/>
    <x v="2"/>
    <s v="Machines"/>
    <s v="Epson TM-T88V Direct Thermal Printer - Monochrome - Desktop"/>
    <x v="4688"/>
    <n v="0.35"/>
    <n v="363.81150000000002"/>
  </r>
  <r>
    <n v="7290"/>
    <x v="3624"/>
    <x v="806"/>
    <d v="2017-01-31T00:00:00"/>
    <x v="2"/>
    <s v="SC-20725"/>
    <s v="Steven Cartwright"/>
    <x v="0"/>
    <s v="United States"/>
    <s v="San Francisco"/>
    <s v="California"/>
    <n v="94122"/>
    <x v="1"/>
    <x v="298"/>
    <x v="1"/>
    <s v="Storage"/>
    <s v="File Shuttle II and Handi-File, Black"/>
    <x v="2364"/>
    <n v="0.5"/>
    <n v="152.505"/>
  </r>
  <r>
    <n v="7291"/>
    <x v="3624"/>
    <x v="806"/>
    <d v="2017-01-31T00:00:00"/>
    <x v="2"/>
    <s v="SC-20725"/>
    <s v="Steven Cartwright"/>
    <x v="0"/>
    <s v="United States"/>
    <s v="San Francisco"/>
    <s v="California"/>
    <n v="94122"/>
    <x v="1"/>
    <x v="132"/>
    <x v="1"/>
    <s v="Binders"/>
    <s v="GBC Wire Binding Strips"/>
    <x v="4689"/>
    <n v="0.4"/>
    <n v="30.470399999999998"/>
  </r>
  <r>
    <n v="7292"/>
    <x v="3624"/>
    <x v="806"/>
    <d v="2017-01-31T00:00:00"/>
    <x v="2"/>
    <s v="SC-20725"/>
    <s v="Steven Cartwright"/>
    <x v="0"/>
    <s v="United States"/>
    <s v="San Francisco"/>
    <s v="California"/>
    <n v="94122"/>
    <x v="1"/>
    <x v="264"/>
    <x v="1"/>
    <s v="Labels"/>
    <s v="Avery 512"/>
    <x v="4690"/>
    <n v="0.4"/>
    <n v="15.606"/>
  </r>
  <r>
    <n v="7293"/>
    <x v="3625"/>
    <x v="769"/>
    <d v="2018-12-09T00:00:00"/>
    <x v="1"/>
    <s v="LR-16915"/>
    <s v="Lena Radford"/>
    <x v="0"/>
    <s v="United States"/>
    <s v="Nashville"/>
    <s v="Tennessee"/>
    <n v="37211"/>
    <x v="0"/>
    <x v="1818"/>
    <x v="2"/>
    <s v="Machines"/>
    <s v="Okidata C610n Printer"/>
    <x v="4691"/>
    <n v="0.15000000000000002"/>
    <n v="551.65"/>
  </r>
  <r>
    <n v="7294"/>
    <x v="3626"/>
    <x v="1156"/>
    <d v="2017-01-29T00:00:00"/>
    <x v="1"/>
    <s v="CB-12415"/>
    <s v="Christy Brittain"/>
    <x v="0"/>
    <s v="United States"/>
    <s v="Los Angeles"/>
    <s v="California"/>
    <n v="90036"/>
    <x v="1"/>
    <x v="1685"/>
    <x v="0"/>
    <s v="Furnishings"/>
    <s v="DAX Cubicle Frames, 8-1/2 x 11"/>
    <x v="4692"/>
    <n v="0.4"/>
    <n v="35.994"/>
  </r>
  <r>
    <n v="7295"/>
    <x v="3627"/>
    <x v="989"/>
    <d v="2016-05-31T00:00:00"/>
    <x v="1"/>
    <s v="RD-19900"/>
    <s v="Ruben Dartt"/>
    <x v="0"/>
    <s v="United States"/>
    <s v="Bellevue"/>
    <s v="Washington"/>
    <n v="98006"/>
    <x v="1"/>
    <x v="526"/>
    <x v="0"/>
    <s v="Furnishings"/>
    <s v="DAX Metal Frame, Desktop, Stepped-Edge"/>
    <x v="4693"/>
    <n v="0.4"/>
    <n v="12.143999999999998"/>
  </r>
  <r>
    <n v="7296"/>
    <x v="3628"/>
    <x v="417"/>
    <d v="2015-05-05T00:00:00"/>
    <x v="2"/>
    <s v="NC-18340"/>
    <s v="Nat Carroll"/>
    <x v="0"/>
    <s v="United States"/>
    <s v="Houston"/>
    <s v="Texas"/>
    <n v="77036"/>
    <x v="2"/>
    <x v="1559"/>
    <x v="1"/>
    <s v="Art"/>
    <s v="Boston Home &amp; Office Model 2000 Electric Pencil Sharpeners"/>
    <x v="4694"/>
    <n v="0.35"/>
    <n v="24.596000000000004"/>
  </r>
  <r>
    <n v="7297"/>
    <x v="3628"/>
    <x v="417"/>
    <d v="2015-05-05T00:00:00"/>
    <x v="2"/>
    <s v="NC-18340"/>
    <s v="Nat Carroll"/>
    <x v="0"/>
    <s v="United States"/>
    <s v="Houston"/>
    <s v="Texas"/>
    <n v="77036"/>
    <x v="2"/>
    <x v="1705"/>
    <x v="1"/>
    <s v="Fasteners"/>
    <s v="OIC Thumb-Tacks"/>
    <x v="2984"/>
    <n v="0.3"/>
    <n v="3.8304"/>
  </r>
  <r>
    <n v="7298"/>
    <x v="3629"/>
    <x v="1157"/>
    <d v="2016-02-14T00:00:00"/>
    <x v="0"/>
    <s v="NB-18655"/>
    <s v="Nona Balk"/>
    <x v="1"/>
    <s v="United States"/>
    <s v="Philadelphia"/>
    <s v="Pennsylvania"/>
    <n v="19143"/>
    <x v="3"/>
    <x v="1220"/>
    <x v="1"/>
    <s v="Storage"/>
    <s v="Eldon ProFile File N Store Portable File Tub Letter/Legal Size Black"/>
    <x v="4695"/>
    <n v="0.5"/>
    <n v="38.619999999999997"/>
  </r>
  <r>
    <n v="7299"/>
    <x v="3630"/>
    <x v="728"/>
    <d v="2015-11-21T00:00:00"/>
    <x v="2"/>
    <s v="JK-15730"/>
    <s v="Joe Kamberova"/>
    <x v="0"/>
    <s v="United States"/>
    <s v="Des Plaines"/>
    <s v="Illinois"/>
    <n v="60016"/>
    <x v="2"/>
    <x v="277"/>
    <x v="0"/>
    <s v="Tables"/>
    <s v="BPI Conference Tables"/>
    <x v="4696"/>
    <n v="0.35"/>
    <n v="189.86500000000001"/>
  </r>
  <r>
    <n v="7300"/>
    <x v="3630"/>
    <x v="728"/>
    <d v="2015-11-21T00:00:00"/>
    <x v="2"/>
    <s v="JK-15730"/>
    <s v="Joe Kamberova"/>
    <x v="0"/>
    <s v="United States"/>
    <s v="Des Plaines"/>
    <s v="Illinois"/>
    <n v="60016"/>
    <x v="2"/>
    <x v="1445"/>
    <x v="0"/>
    <s v="Furnishings"/>
    <s v="Dana Swing-Arm Lamps"/>
    <x v="1076"/>
    <n v="0.3"/>
    <n v="5.9808000000000003"/>
  </r>
  <r>
    <n v="7301"/>
    <x v="3630"/>
    <x v="728"/>
    <d v="2015-11-21T00:00:00"/>
    <x v="2"/>
    <s v="JK-15730"/>
    <s v="Joe Kamberova"/>
    <x v="0"/>
    <s v="United States"/>
    <s v="Des Plaines"/>
    <s v="Illinois"/>
    <n v="60016"/>
    <x v="2"/>
    <x v="1659"/>
    <x v="0"/>
    <s v="Bookcases"/>
    <s v="Hon 4-Shelf Metal Bookcases"/>
    <x v="4697"/>
    <n v="0.4"/>
    <n v="254.46959999999999"/>
  </r>
  <r>
    <n v="7302"/>
    <x v="3630"/>
    <x v="728"/>
    <d v="2015-11-21T00:00:00"/>
    <x v="2"/>
    <s v="JK-15730"/>
    <s v="Joe Kamberova"/>
    <x v="0"/>
    <s v="United States"/>
    <s v="Des Plaines"/>
    <s v="Illinois"/>
    <n v="60016"/>
    <x v="2"/>
    <x v="544"/>
    <x v="1"/>
    <s v="Binders"/>
    <s v="Wilson Jones Turn Tabs Binder Tool for Ring Binders"/>
    <x v="4698"/>
    <n v="0.3"/>
    <n v="2.0244"/>
  </r>
  <r>
    <n v="7303"/>
    <x v="3630"/>
    <x v="728"/>
    <d v="2015-11-21T00:00:00"/>
    <x v="2"/>
    <s v="JK-15730"/>
    <s v="Joe Kamberova"/>
    <x v="0"/>
    <s v="United States"/>
    <s v="Des Plaines"/>
    <s v="Illinois"/>
    <n v="60016"/>
    <x v="2"/>
    <x v="621"/>
    <x v="1"/>
    <s v="Storage"/>
    <s v="Fellowes Stor/Drawer Steel Plus Storage Drawers"/>
    <x v="4699"/>
    <n v="0.4"/>
    <n v="229.03200000000001"/>
  </r>
  <r>
    <n v="7304"/>
    <x v="3631"/>
    <x v="507"/>
    <d v="2018-09-08T00:00:00"/>
    <x v="1"/>
    <s v="DO-13645"/>
    <s v="Doug OConnell"/>
    <x v="0"/>
    <s v="United States"/>
    <s v="Boynton Beach"/>
    <s v="Florida"/>
    <n v="33437"/>
    <x v="0"/>
    <x v="163"/>
    <x v="0"/>
    <s v="Chairs"/>
    <s v="Global Value Steno Chair, Gray"/>
    <x v="2376"/>
    <n v="0.15000000000000002"/>
    <n v="82.606399999999994"/>
  </r>
  <r>
    <n v="7305"/>
    <x v="3631"/>
    <x v="507"/>
    <d v="2018-09-08T00:00:00"/>
    <x v="1"/>
    <s v="DO-13645"/>
    <s v="Doug OConnell"/>
    <x v="0"/>
    <s v="United States"/>
    <s v="Boynton Beach"/>
    <s v="Florida"/>
    <n v="33437"/>
    <x v="0"/>
    <x v="730"/>
    <x v="1"/>
    <s v="Paper"/>
    <s v="Xerox 213"/>
    <x v="559"/>
    <n v="0.25"/>
    <n v="7.7759999999999998"/>
  </r>
  <r>
    <n v="7306"/>
    <x v="3632"/>
    <x v="1158"/>
    <d v="2015-04-02T00:00:00"/>
    <x v="1"/>
    <s v="MG-18145"/>
    <s v="Mike Gockenbach"/>
    <x v="0"/>
    <s v="United States"/>
    <s v="Plano"/>
    <s v="Texas"/>
    <n v="75023"/>
    <x v="2"/>
    <x v="411"/>
    <x v="0"/>
    <s v="Tables"/>
    <s v="Bush Advantage Collection Racetrack Conference Table"/>
    <x v="4700"/>
    <n v="0.35"/>
    <n v="579.04665"/>
  </r>
  <r>
    <n v="7307"/>
    <x v="3633"/>
    <x v="732"/>
    <d v="2017-11-07T00:00:00"/>
    <x v="0"/>
    <s v="LH-17155"/>
    <s v="Logan Haushalter"/>
    <x v="0"/>
    <s v="United States"/>
    <s v="San Jose"/>
    <s v="California"/>
    <n v="95123"/>
    <x v="1"/>
    <x v="1542"/>
    <x v="2"/>
    <s v="Accessories"/>
    <s v="KeyTronic E03601U1 - Keyboard - Beige"/>
    <x v="2709"/>
    <n v="0.45"/>
    <n v="39.6"/>
  </r>
  <r>
    <n v="7308"/>
    <x v="3633"/>
    <x v="732"/>
    <d v="2017-11-07T00:00:00"/>
    <x v="0"/>
    <s v="LH-17155"/>
    <s v="Logan Haushalter"/>
    <x v="0"/>
    <s v="United States"/>
    <s v="San Jose"/>
    <s v="California"/>
    <n v="95123"/>
    <x v="1"/>
    <x v="1459"/>
    <x v="0"/>
    <s v="Chairs"/>
    <s v="Harbour Creations 67200 Series Stacking Chairs"/>
    <x v="2369"/>
    <n v="0.45"/>
    <n v="62.638400000000011"/>
  </r>
  <r>
    <n v="7309"/>
    <x v="3633"/>
    <x v="732"/>
    <d v="2017-11-07T00:00:00"/>
    <x v="0"/>
    <s v="LH-17155"/>
    <s v="Logan Haushalter"/>
    <x v="0"/>
    <s v="United States"/>
    <s v="San Jose"/>
    <s v="California"/>
    <n v="95123"/>
    <x v="1"/>
    <x v="439"/>
    <x v="1"/>
    <s v="Envelopes"/>
    <s v="Strathmore #10 Envelopes, Ultimate White"/>
    <x v="3699"/>
    <n v="0.4"/>
    <n v="94.878"/>
  </r>
  <r>
    <n v="7310"/>
    <x v="3634"/>
    <x v="193"/>
    <d v="2018-06-14T00:00:00"/>
    <x v="0"/>
    <s v="MM-18280"/>
    <s v="Muhammed MacIntyre"/>
    <x v="1"/>
    <s v="United States"/>
    <s v="New York City"/>
    <s v="New York"/>
    <n v="10024"/>
    <x v="3"/>
    <x v="1217"/>
    <x v="1"/>
    <s v="Fasteners"/>
    <s v="Plymouth Boxed Rubber Bands by Plymouth"/>
    <x v="4701"/>
    <n v="0.4"/>
    <n v="8.4779999999999998"/>
  </r>
  <r>
    <n v="7311"/>
    <x v="3635"/>
    <x v="544"/>
    <d v="2016-08-14T00:00:00"/>
    <x v="1"/>
    <s v="BD-11320"/>
    <s v="Bill Donatelli"/>
    <x v="0"/>
    <s v="United States"/>
    <s v="Detroit"/>
    <s v="Michigan"/>
    <n v="48227"/>
    <x v="2"/>
    <x v="569"/>
    <x v="1"/>
    <s v="Binders"/>
    <s v="GBC Binding covers"/>
    <x v="4702"/>
    <n v="0.3"/>
    <n v="45.324999999999996"/>
  </r>
  <r>
    <n v="7312"/>
    <x v="3636"/>
    <x v="330"/>
    <d v="2016-10-13T00:00:00"/>
    <x v="1"/>
    <s v="SC-20575"/>
    <s v="Sonia Cooley"/>
    <x v="0"/>
    <s v="United States"/>
    <s v="Miami"/>
    <s v="Florida"/>
    <n v="33178"/>
    <x v="0"/>
    <x v="744"/>
    <x v="1"/>
    <s v="Binders"/>
    <s v="Zipper Ring Binder Pockets"/>
    <x v="1067"/>
    <n v="0.25"/>
    <n v="1.4040000000000001"/>
  </r>
  <r>
    <n v="7313"/>
    <x v="3636"/>
    <x v="330"/>
    <d v="2016-10-13T00:00:00"/>
    <x v="1"/>
    <s v="SC-20575"/>
    <s v="Sonia Cooley"/>
    <x v="0"/>
    <s v="United States"/>
    <s v="Miami"/>
    <s v="Florida"/>
    <n v="33178"/>
    <x v="0"/>
    <x v="440"/>
    <x v="1"/>
    <s v="Binders"/>
    <s v="Clear Mylar Reinforcing Strips"/>
    <x v="4703"/>
    <n v="0.25"/>
    <n v="8.4105000000000008"/>
  </r>
  <r>
    <n v="7314"/>
    <x v="3636"/>
    <x v="330"/>
    <d v="2016-10-13T00:00:00"/>
    <x v="1"/>
    <s v="SC-20575"/>
    <s v="Sonia Cooley"/>
    <x v="0"/>
    <s v="United States"/>
    <s v="Miami"/>
    <s v="Florida"/>
    <n v="33178"/>
    <x v="0"/>
    <x v="1663"/>
    <x v="1"/>
    <s v="Art"/>
    <s v="Avery Hi-Liter Smear-Safe Highlighters"/>
    <x v="1855"/>
    <n v="0.15000000000000002"/>
    <n v="31.769599999999997"/>
  </r>
  <r>
    <n v="7315"/>
    <x v="3637"/>
    <x v="316"/>
    <d v="2017-06-02T00:00:00"/>
    <x v="1"/>
    <s v="TN-21040"/>
    <s v="Tanja Norvell"/>
    <x v="2"/>
    <s v="United States"/>
    <s v="Park Ridge"/>
    <s v="Illinois"/>
    <n v="60068"/>
    <x v="2"/>
    <x v="1118"/>
    <x v="2"/>
    <s v="Phones"/>
    <s v="Wilson Electronics DB Pro Signal Booster"/>
    <x v="4704"/>
    <n v="0.3"/>
    <n v="200.47999999999996"/>
  </r>
  <r>
    <n v="7316"/>
    <x v="3638"/>
    <x v="943"/>
    <d v="2018-05-16T00:00:00"/>
    <x v="0"/>
    <s v="ZC-21910"/>
    <s v="Zuschuss Carroll"/>
    <x v="0"/>
    <s v="United States"/>
    <s v="New York City"/>
    <s v="New York"/>
    <n v="10024"/>
    <x v="3"/>
    <x v="1064"/>
    <x v="1"/>
    <s v="Art"/>
    <s v="Panasonic KP-4ABK Battery-Operated Pencil Sharpener"/>
    <x v="2836"/>
    <n v="0.25"/>
    <n v="32.94"/>
  </r>
  <r>
    <n v="7317"/>
    <x v="3639"/>
    <x v="1159"/>
    <d v="2017-10-20T00:00:00"/>
    <x v="1"/>
    <s v="NB-18655"/>
    <s v="Nona Balk"/>
    <x v="1"/>
    <s v="United States"/>
    <s v="New York City"/>
    <s v="New York"/>
    <n v="10011"/>
    <x v="3"/>
    <x v="10"/>
    <x v="0"/>
    <s v="Tables"/>
    <s v="Chromcraft Rectangular Conference Tables"/>
    <x v="4705"/>
    <n v="0.25"/>
    <n v="106.63649999999998"/>
  </r>
  <r>
    <n v="7318"/>
    <x v="3640"/>
    <x v="701"/>
    <d v="2018-11-21T00:00:00"/>
    <x v="1"/>
    <s v="KH-16330"/>
    <s v="Katharine Harms"/>
    <x v="1"/>
    <s v="United States"/>
    <s v="Hillsboro"/>
    <s v="Oregon"/>
    <n v="97123"/>
    <x v="1"/>
    <x v="1795"/>
    <x v="1"/>
    <s v="Paper"/>
    <s v="Wirebound Message Forms, Four 2 3/4 x 5 Forms per Page, Pink Paper"/>
    <x v="4706"/>
    <n v="0.4"/>
    <n v="11.764799999999999"/>
  </r>
  <r>
    <n v="7319"/>
    <x v="3640"/>
    <x v="701"/>
    <d v="2018-11-21T00:00:00"/>
    <x v="1"/>
    <s v="KH-16330"/>
    <s v="Katharine Harms"/>
    <x v="1"/>
    <s v="United States"/>
    <s v="Hillsboro"/>
    <s v="Oregon"/>
    <n v="97123"/>
    <x v="1"/>
    <x v="922"/>
    <x v="1"/>
    <s v="Binders"/>
    <s v="Avery Reinforcements for Hole-Punch Pages"/>
    <x v="4707"/>
    <n v="0.4"/>
    <n v="2.4948000000000001"/>
  </r>
  <r>
    <n v="7320"/>
    <x v="3641"/>
    <x v="200"/>
    <d v="2018-11-29T00:00:00"/>
    <x v="0"/>
    <s v="MN-17935"/>
    <s v="Michael Nguyen"/>
    <x v="0"/>
    <s v="United States"/>
    <s v="New York City"/>
    <s v="New York"/>
    <n v="10009"/>
    <x v="3"/>
    <x v="966"/>
    <x v="2"/>
    <s v="Phones"/>
    <s v="Plantronics Calisto P620-M USB Wireless Speakerphone System"/>
    <x v="504"/>
    <n v="0.4"/>
    <n v="587.97"/>
  </r>
  <r>
    <n v="7321"/>
    <x v="3641"/>
    <x v="200"/>
    <d v="2018-11-29T00:00:00"/>
    <x v="0"/>
    <s v="MN-17935"/>
    <s v="Michael Nguyen"/>
    <x v="0"/>
    <s v="United States"/>
    <s v="New York City"/>
    <s v="New York"/>
    <n v="10009"/>
    <x v="3"/>
    <x v="1251"/>
    <x v="0"/>
    <s v="Furnishings"/>
    <s v="DataProducts Ampli Magnifier Task Lamp, Black,"/>
    <x v="4622"/>
    <n v="0.4"/>
    <n v="81.180000000000007"/>
  </r>
  <r>
    <n v="7322"/>
    <x v="3642"/>
    <x v="213"/>
    <d v="2018-09-07T00:00:00"/>
    <x v="1"/>
    <s v="MY-18295"/>
    <s v="Muhammed Yedwab"/>
    <x v="1"/>
    <s v="United States"/>
    <s v="Chicago"/>
    <s v="Illinois"/>
    <n v="60623"/>
    <x v="2"/>
    <x v="1101"/>
    <x v="1"/>
    <s v="Paper"/>
    <s v="While you Were Out Message Book, One Form per Page"/>
    <x v="821"/>
    <n v="0.3"/>
    <n v="6.2327999999999992"/>
  </r>
  <r>
    <n v="7323"/>
    <x v="3642"/>
    <x v="213"/>
    <d v="2018-09-07T00:00:00"/>
    <x v="1"/>
    <s v="MY-18295"/>
    <s v="Muhammed Yedwab"/>
    <x v="1"/>
    <s v="United States"/>
    <s v="Chicago"/>
    <s v="Illinois"/>
    <n v="60623"/>
    <x v="2"/>
    <x v="725"/>
    <x v="2"/>
    <s v="Accessories"/>
    <s v="Hypercom P1300 Pinpad"/>
    <x v="4470"/>
    <n v="0.35"/>
    <n v="65.52"/>
  </r>
  <r>
    <n v="7324"/>
    <x v="3643"/>
    <x v="256"/>
    <d v="2018-12-08T00:00:00"/>
    <x v="2"/>
    <s v="CS-11950"/>
    <s v="Carlos Soltero"/>
    <x v="0"/>
    <s v="United States"/>
    <s v="New York City"/>
    <s v="New York"/>
    <n v="10024"/>
    <x v="3"/>
    <x v="107"/>
    <x v="0"/>
    <s v="Furnishings"/>
    <s v="Magnifier Swing Arm Lamp"/>
    <x v="108"/>
    <n v="0.4"/>
    <n v="25.175999999999998"/>
  </r>
  <r>
    <n v="7325"/>
    <x v="3643"/>
    <x v="256"/>
    <d v="2018-12-08T00:00:00"/>
    <x v="2"/>
    <s v="CS-11950"/>
    <s v="Carlos Soltero"/>
    <x v="0"/>
    <s v="United States"/>
    <s v="New York City"/>
    <s v="New York"/>
    <n v="10024"/>
    <x v="3"/>
    <x v="365"/>
    <x v="1"/>
    <s v="Labels"/>
    <s v="Self-Adhesive Removable Labels"/>
    <x v="1227"/>
    <n v="0.4"/>
    <n v="5.669999999999999"/>
  </r>
  <r>
    <n v="7326"/>
    <x v="3644"/>
    <x v="468"/>
    <d v="2018-11-17T00:00:00"/>
    <x v="1"/>
    <s v="MC-17845"/>
    <s v="Michael Chen"/>
    <x v="0"/>
    <s v="United States"/>
    <s v="Pasco"/>
    <s v="Washington"/>
    <n v="99301"/>
    <x v="1"/>
    <x v="1317"/>
    <x v="1"/>
    <s v="Appliances"/>
    <s v="Eureka The Boss Lite 10-Amp Upright Vacuum, Blue"/>
    <x v="4708"/>
    <n v="0.4"/>
    <n v="240.48"/>
  </r>
  <r>
    <n v="7327"/>
    <x v="3644"/>
    <x v="468"/>
    <d v="2018-11-17T00:00:00"/>
    <x v="1"/>
    <s v="MC-17845"/>
    <s v="Michael Chen"/>
    <x v="0"/>
    <s v="United States"/>
    <s v="Pasco"/>
    <s v="Washington"/>
    <n v="99301"/>
    <x v="1"/>
    <x v="379"/>
    <x v="1"/>
    <s v="Binders"/>
    <s v="GBC VeloBinder Manual Binding System"/>
    <x v="4709"/>
    <n v="0.4"/>
    <n v="17.275200000000002"/>
  </r>
  <r>
    <n v="7328"/>
    <x v="3645"/>
    <x v="772"/>
    <d v="2015-03-24T00:00:00"/>
    <x v="1"/>
    <s v="SC-20050"/>
    <s v="Sample Company A"/>
    <x v="2"/>
    <s v="United States"/>
    <s v="Burbank"/>
    <s v="California"/>
    <n v="91505"/>
    <x v="1"/>
    <x v="1281"/>
    <x v="0"/>
    <s v="Furnishings"/>
    <s v="Eldon Cleatmat Chair Mats for Medium Pile Carpets"/>
    <x v="4710"/>
    <n v="0.4"/>
    <n v="66.599999999999994"/>
  </r>
  <r>
    <n v="7329"/>
    <x v="3645"/>
    <x v="772"/>
    <d v="2015-03-24T00:00:00"/>
    <x v="1"/>
    <s v="SC-20050"/>
    <s v="Sample Company A"/>
    <x v="2"/>
    <s v="United States"/>
    <s v="Burbank"/>
    <s v="California"/>
    <n v="91505"/>
    <x v="1"/>
    <x v="206"/>
    <x v="2"/>
    <s v="Machines"/>
    <s v="Swingline SM12-08 MicroCut Jam Free Shredder"/>
    <x v="4711"/>
    <n v="0.45"/>
    <n v="703.9824000000001"/>
  </r>
  <r>
    <n v="7330"/>
    <x v="3645"/>
    <x v="772"/>
    <d v="2015-03-24T00:00:00"/>
    <x v="1"/>
    <s v="SC-20050"/>
    <s v="Sample Company A"/>
    <x v="2"/>
    <s v="United States"/>
    <s v="Burbank"/>
    <s v="California"/>
    <n v="91505"/>
    <x v="1"/>
    <x v="1244"/>
    <x v="1"/>
    <s v="Storage"/>
    <s v="Tennsco 6- and 18-Compartment Lockers"/>
    <x v="4712"/>
    <n v="0.5"/>
    <n v="928.09500000000003"/>
  </r>
  <r>
    <n v="7331"/>
    <x v="3646"/>
    <x v="396"/>
    <d v="2017-11-13T00:00:00"/>
    <x v="2"/>
    <s v="SP-20650"/>
    <s v="Stephanie Phelps"/>
    <x v="1"/>
    <s v="United States"/>
    <s v="Chicago"/>
    <s v="Illinois"/>
    <n v="60623"/>
    <x v="2"/>
    <x v="1183"/>
    <x v="0"/>
    <s v="Furnishings"/>
    <s v="DAX Charcoal/Nickel-Tone Document Frame, 5 x 7"/>
    <x v="4713"/>
    <n v="0.3"/>
    <n v="15.926399999999997"/>
  </r>
  <r>
    <n v="7332"/>
    <x v="3647"/>
    <x v="40"/>
    <d v="2018-10-30T00:00:00"/>
    <x v="1"/>
    <s v="SC-20440"/>
    <s v="Shaun Chance"/>
    <x v="1"/>
    <s v="United States"/>
    <s v="Lancaster"/>
    <s v="Pennsylvania"/>
    <n v="17602"/>
    <x v="3"/>
    <x v="239"/>
    <x v="2"/>
    <s v="Phones"/>
    <s v="Cisco Small Business SPA 502G VoIP phone"/>
    <x v="4714"/>
    <n v="0.4"/>
    <n v="36.925199999999997"/>
  </r>
  <r>
    <n v="7333"/>
    <x v="3647"/>
    <x v="40"/>
    <d v="2018-10-30T00:00:00"/>
    <x v="1"/>
    <s v="SC-20440"/>
    <s v="Shaun Chance"/>
    <x v="1"/>
    <s v="United States"/>
    <s v="Lancaster"/>
    <s v="Pennsylvania"/>
    <n v="17602"/>
    <x v="3"/>
    <x v="1561"/>
    <x v="1"/>
    <s v="Binders"/>
    <s v="Premium Transparent Presentation Covers, No Pattern/Clear, 8 1/2 x 11"/>
    <x v="4715"/>
    <n v="0.4"/>
    <n v="48.8628"/>
  </r>
  <r>
    <n v="7334"/>
    <x v="3648"/>
    <x v="347"/>
    <d v="2016-04-17T00:00:00"/>
    <x v="1"/>
    <s v="PR-18880"/>
    <s v="Patrick Ryan"/>
    <x v="0"/>
    <s v="United States"/>
    <s v="Tampa"/>
    <s v="Florida"/>
    <n v="33614"/>
    <x v="0"/>
    <x v="451"/>
    <x v="0"/>
    <s v="Furnishings"/>
    <s v="Executive Impressions Supervisor Wall Clock"/>
    <x v="4716"/>
    <n v="0.25"/>
    <n v="50.519999999999996"/>
  </r>
  <r>
    <n v="7335"/>
    <x v="3648"/>
    <x v="347"/>
    <d v="2016-04-17T00:00:00"/>
    <x v="1"/>
    <s v="PR-18880"/>
    <s v="Patrick Ryan"/>
    <x v="0"/>
    <s v="United States"/>
    <s v="Tampa"/>
    <s v="Florida"/>
    <n v="33614"/>
    <x v="0"/>
    <x v="205"/>
    <x v="0"/>
    <s v="Furnishings"/>
    <s v="Executive Impressions 14 Two-Color Numerals Wall Clock"/>
    <x v="4717"/>
    <n v="0.25"/>
    <n v="40.896000000000001"/>
  </r>
  <r>
    <n v="7336"/>
    <x v="3649"/>
    <x v="707"/>
    <d v="2016-12-30T00:00:00"/>
    <x v="1"/>
    <s v="JK-15625"/>
    <s v="Jim Karlsson"/>
    <x v="0"/>
    <s v="United States"/>
    <s v="New York City"/>
    <s v="New York"/>
    <n v="10024"/>
    <x v="3"/>
    <x v="695"/>
    <x v="2"/>
    <s v="Accessories"/>
    <s v="Plantronics Savi W720 Multi-Device Wireless Headset System"/>
    <x v="3892"/>
    <n v="0.25"/>
    <n v="632.92499999999995"/>
  </r>
  <r>
    <n v="7337"/>
    <x v="3649"/>
    <x v="707"/>
    <d v="2016-12-30T00:00:00"/>
    <x v="1"/>
    <s v="JK-15625"/>
    <s v="Jim Karlsson"/>
    <x v="0"/>
    <s v="United States"/>
    <s v="New York City"/>
    <s v="New York"/>
    <n v="10024"/>
    <x v="3"/>
    <x v="178"/>
    <x v="0"/>
    <s v="Bookcases"/>
    <s v="Atlantic Metals Mobile 4-Shelf Bookcases, Custom Colors"/>
    <x v="4718"/>
    <n v="0.5"/>
    <n v="224.78399999999999"/>
  </r>
  <r>
    <n v="7338"/>
    <x v="3650"/>
    <x v="296"/>
    <d v="2018-09-23T00:00:00"/>
    <x v="2"/>
    <s v="BM-11575"/>
    <s v="Brendan Murry"/>
    <x v="1"/>
    <s v="United States"/>
    <s v="Los Angeles"/>
    <s v="California"/>
    <n v="90045"/>
    <x v="1"/>
    <x v="1018"/>
    <x v="1"/>
    <s v="Storage"/>
    <s v="Tenex Personal Filing Tote With Secure Closure Lid, Black/Frost"/>
    <x v="4542"/>
    <n v="0.5"/>
    <n v="7.7549999999999999"/>
  </r>
  <r>
    <n v="7339"/>
    <x v="3651"/>
    <x v="414"/>
    <d v="2015-12-23T00:00:00"/>
    <x v="0"/>
    <s v="SM-20950"/>
    <s v="Suzanne McNair"/>
    <x v="1"/>
    <s v="United States"/>
    <s v="New York City"/>
    <s v="New York"/>
    <n v="10035"/>
    <x v="3"/>
    <x v="1459"/>
    <x v="0"/>
    <s v="Chairs"/>
    <s v="Harbour Creations 67200 Series Stacking Chairs"/>
    <x v="4719"/>
    <n v="0.25"/>
    <n v="144.1395"/>
  </r>
  <r>
    <n v="7340"/>
    <x v="3652"/>
    <x v="1074"/>
    <d v="2016-07-21T00:00:00"/>
    <x v="2"/>
    <s v="KC-16255"/>
    <s v="Karen Carlisle"/>
    <x v="1"/>
    <s v="United States"/>
    <s v="New York City"/>
    <s v="New York"/>
    <n v="10009"/>
    <x v="3"/>
    <x v="649"/>
    <x v="1"/>
    <s v="Art"/>
    <s v="Newell 32"/>
    <x v="1755"/>
    <n v="0.25"/>
    <n v="4.32"/>
  </r>
  <r>
    <n v="7341"/>
    <x v="3653"/>
    <x v="711"/>
    <d v="2015-08-01T00:00:00"/>
    <x v="1"/>
    <s v="SG-20470"/>
    <s v="Sheri Gordon"/>
    <x v="0"/>
    <s v="United States"/>
    <s v="Atlanta"/>
    <s v="Georgia"/>
    <n v="30318"/>
    <x v="0"/>
    <x v="1272"/>
    <x v="0"/>
    <s v="Chairs"/>
    <s v="Metal Folding Chairs, Beige, 4/Carton"/>
    <x v="4720"/>
    <n v="0.15000000000000002"/>
    <n v="57.697999999999993"/>
  </r>
  <r>
    <n v="7342"/>
    <x v="3653"/>
    <x v="711"/>
    <d v="2015-08-01T00:00:00"/>
    <x v="1"/>
    <s v="SG-20470"/>
    <s v="Sheri Gordon"/>
    <x v="0"/>
    <s v="United States"/>
    <s v="Atlanta"/>
    <s v="Georgia"/>
    <n v="30318"/>
    <x v="0"/>
    <x v="49"/>
    <x v="1"/>
    <s v="Labels"/>
    <s v="Avery 485"/>
    <x v="4721"/>
    <n v="0.25"/>
    <n v="122.16749999999999"/>
  </r>
  <r>
    <n v="7343"/>
    <x v="3653"/>
    <x v="711"/>
    <d v="2015-08-01T00:00:00"/>
    <x v="1"/>
    <s v="SG-20470"/>
    <s v="Sheri Gordon"/>
    <x v="0"/>
    <s v="United States"/>
    <s v="Atlanta"/>
    <s v="Georgia"/>
    <n v="30318"/>
    <x v="0"/>
    <x v="1685"/>
    <x v="0"/>
    <s v="Furnishings"/>
    <s v="DAX Cubicle Frames, 8-1/2 x 11"/>
    <x v="3462"/>
    <n v="0.25"/>
    <n v="19.282499999999999"/>
  </r>
  <r>
    <n v="7344"/>
    <x v="3654"/>
    <x v="58"/>
    <d v="2016-01-01T00:00:00"/>
    <x v="1"/>
    <s v="TB-21520"/>
    <s v="Tracy Blumstein"/>
    <x v="0"/>
    <s v="United States"/>
    <s v="New York City"/>
    <s v="New York"/>
    <n v="10009"/>
    <x v="3"/>
    <x v="911"/>
    <x v="1"/>
    <s v="Storage"/>
    <s v="Fellowes Bankers Box Stor/Drawer Steel Plus"/>
    <x v="1616"/>
    <n v="0.5"/>
    <n v="95.94"/>
  </r>
  <r>
    <n v="7345"/>
    <x v="3655"/>
    <x v="157"/>
    <d v="2018-12-17T00:00:00"/>
    <x v="1"/>
    <s v="DV-13045"/>
    <s v="Darrin Van Huff"/>
    <x v="1"/>
    <s v="United States"/>
    <s v="Jacksonville"/>
    <s v="Florida"/>
    <n v="32216"/>
    <x v="0"/>
    <x v="188"/>
    <x v="0"/>
    <s v="Tables"/>
    <s v="BoxOffice By Design Rectangular and Half-Moon Meeting Room Tables"/>
    <x v="4722"/>
    <n v="0.15000000000000002"/>
    <n v="613.59375"/>
  </r>
  <r>
    <n v="7346"/>
    <x v="3655"/>
    <x v="157"/>
    <d v="2018-12-17T00:00:00"/>
    <x v="1"/>
    <s v="DV-13045"/>
    <s v="Darrin Van Huff"/>
    <x v="1"/>
    <s v="United States"/>
    <s v="Jacksonville"/>
    <s v="Florida"/>
    <n v="32216"/>
    <x v="0"/>
    <x v="461"/>
    <x v="2"/>
    <s v="Phones"/>
    <s v="Motorola HK250 Universal Bluetooth Headset"/>
    <x v="4723"/>
    <n v="0.25"/>
    <n v="55.176000000000002"/>
  </r>
  <r>
    <n v="7347"/>
    <x v="3655"/>
    <x v="157"/>
    <d v="2018-12-17T00:00:00"/>
    <x v="1"/>
    <s v="DV-13045"/>
    <s v="Darrin Van Huff"/>
    <x v="1"/>
    <s v="United States"/>
    <s v="Jacksonville"/>
    <s v="Florida"/>
    <n v="32216"/>
    <x v="0"/>
    <x v="207"/>
    <x v="1"/>
    <s v="Art"/>
    <s v="Stanley Bostitch Contemporary Electric Pencil Sharpeners"/>
    <x v="4724"/>
    <n v="0.15000000000000002"/>
    <n v="11.5464"/>
  </r>
  <r>
    <n v="7348"/>
    <x v="3655"/>
    <x v="157"/>
    <d v="2018-12-17T00:00:00"/>
    <x v="1"/>
    <s v="DV-13045"/>
    <s v="Darrin Van Huff"/>
    <x v="1"/>
    <s v="United States"/>
    <s v="Jacksonville"/>
    <s v="Florida"/>
    <n v="32216"/>
    <x v="0"/>
    <x v="405"/>
    <x v="0"/>
    <s v="Chairs"/>
    <s v="Global Geo Office Task Chair, Gray"/>
    <x v="1445"/>
    <n v="0.15000000000000002"/>
    <n v="55.066400000000002"/>
  </r>
  <r>
    <n v="7349"/>
    <x v="3656"/>
    <x v="223"/>
    <d v="2015-03-07T00:00:00"/>
    <x v="1"/>
    <s v="SC-20020"/>
    <s v="Sam Craven"/>
    <x v="0"/>
    <s v="United States"/>
    <s v="Houston"/>
    <s v="Texas"/>
    <n v="77095"/>
    <x v="2"/>
    <x v="1218"/>
    <x v="1"/>
    <s v="Appliances"/>
    <s v="3.6 Cubic Foot Counter Height Office Refrigerator"/>
    <x v="4725"/>
    <n v="0.3"/>
    <n v="123.74039999999998"/>
  </r>
  <r>
    <n v="7350"/>
    <x v="3657"/>
    <x v="208"/>
    <d v="2018-10-27T00:00:00"/>
    <x v="1"/>
    <s v="JB-15400"/>
    <s v="Jennifer Braxton"/>
    <x v="1"/>
    <s v="United States"/>
    <s v="Milwaukee"/>
    <s v="Wisconsin"/>
    <n v="53209"/>
    <x v="2"/>
    <x v="625"/>
    <x v="1"/>
    <s v="Binders"/>
    <s v="GBC Instant Report Kit"/>
    <x v="1109"/>
    <n v="0.3"/>
    <n v="27.173999999999999"/>
  </r>
  <r>
    <n v="7351"/>
    <x v="3657"/>
    <x v="208"/>
    <d v="2018-10-27T00:00:00"/>
    <x v="1"/>
    <s v="JB-15400"/>
    <s v="Jennifer Braxton"/>
    <x v="1"/>
    <s v="United States"/>
    <s v="Milwaukee"/>
    <s v="Wisconsin"/>
    <n v="53209"/>
    <x v="2"/>
    <x v="236"/>
    <x v="1"/>
    <s v="Binders"/>
    <s v="Acco 3-Hole Punch"/>
    <x v="4726"/>
    <n v="0.3"/>
    <n v="15.329999999999998"/>
  </r>
  <r>
    <n v="7352"/>
    <x v="3658"/>
    <x v="468"/>
    <d v="2018-11-16T00:00:00"/>
    <x v="1"/>
    <s v="GH-14425"/>
    <s v="Gary Hwang"/>
    <x v="0"/>
    <s v="United States"/>
    <s v="Modesto"/>
    <s v="California"/>
    <n v="95351"/>
    <x v="1"/>
    <x v="404"/>
    <x v="2"/>
    <s v="Accessories"/>
    <s v="Memorex Mini Travel Drive 16 GB USB 2.0 Flash Drive"/>
    <x v="1800"/>
    <n v="0.45"/>
    <n v="61.484500000000011"/>
  </r>
  <r>
    <n v="7353"/>
    <x v="3659"/>
    <x v="633"/>
    <d v="2018-03-18T00:00:00"/>
    <x v="0"/>
    <s v="MG-17650"/>
    <s v="Matthew Grinstein"/>
    <x v="2"/>
    <s v="United States"/>
    <s v="Lakewood"/>
    <s v="Ohio"/>
    <n v="44107"/>
    <x v="3"/>
    <x v="918"/>
    <x v="2"/>
    <s v="Phones"/>
    <s v="Geemarc AmpliPOWER60"/>
    <x v="4727"/>
    <n v="0.4"/>
    <n v="267.26400000000001"/>
  </r>
  <r>
    <n v="7354"/>
    <x v="3660"/>
    <x v="897"/>
    <d v="2017-09-29T00:00:00"/>
    <x v="1"/>
    <s v="RD-19660"/>
    <s v="Robert Dilbeck"/>
    <x v="2"/>
    <s v="United States"/>
    <s v="Philadelphia"/>
    <s v="Pennsylvania"/>
    <n v="19134"/>
    <x v="3"/>
    <x v="617"/>
    <x v="1"/>
    <s v="Labels"/>
    <s v="Avery 476"/>
    <x v="1045"/>
    <n v="0.4"/>
    <n v="9.911999999999999"/>
  </r>
  <r>
    <n v="7355"/>
    <x v="3661"/>
    <x v="695"/>
    <d v="2018-02-13T00:00:00"/>
    <x v="1"/>
    <s v="SN-20560"/>
    <s v="Skye Norling"/>
    <x v="2"/>
    <s v="United States"/>
    <s v="San Francisco"/>
    <s v="California"/>
    <n v="94109"/>
    <x v="1"/>
    <x v="1774"/>
    <x v="1"/>
    <s v="Paper"/>
    <s v="Xerox 1947"/>
    <x v="2680"/>
    <n v="0.4"/>
    <n v="17.939999999999998"/>
  </r>
  <r>
    <n v="7356"/>
    <x v="3662"/>
    <x v="620"/>
    <d v="2017-01-02T00:00:00"/>
    <x v="0"/>
    <s v="AH-10690"/>
    <s v="Anna Häberlin"/>
    <x v="1"/>
    <s v="United States"/>
    <s v="Detroit"/>
    <s v="Michigan"/>
    <n v="48205"/>
    <x v="2"/>
    <x v="939"/>
    <x v="1"/>
    <s v="Binders"/>
    <s v="Fellowes Presentation Covers for Comb Binding Machines"/>
    <x v="4728"/>
    <n v="0.3"/>
    <n v="81.48"/>
  </r>
  <r>
    <n v="7357"/>
    <x v="3663"/>
    <x v="790"/>
    <d v="2017-10-14T00:00:00"/>
    <x v="1"/>
    <s v="MZ-17335"/>
    <s v="Maria Zettner"/>
    <x v="2"/>
    <s v="United States"/>
    <s v="Phoenix"/>
    <s v="Arizona"/>
    <n v="85023"/>
    <x v="1"/>
    <x v="1039"/>
    <x v="1"/>
    <s v="Art"/>
    <s v="Newell 310"/>
    <x v="4729"/>
    <n v="0.45"/>
    <n v="0.77439999999999998"/>
  </r>
  <r>
    <n v="7358"/>
    <x v="3663"/>
    <x v="790"/>
    <d v="2017-10-14T00:00:00"/>
    <x v="1"/>
    <s v="MZ-17335"/>
    <s v="Maria Zettner"/>
    <x v="2"/>
    <s v="United States"/>
    <s v="Phoenix"/>
    <s v="Arizona"/>
    <n v="85023"/>
    <x v="1"/>
    <x v="1060"/>
    <x v="0"/>
    <s v="Furnishings"/>
    <s v="Tenex 46 x 60 Computer Anti-Static Chairmat, Rectangular Shaped"/>
    <x v="4730"/>
    <n v="0.4"/>
    <n v="101.74080000000001"/>
  </r>
  <r>
    <n v="7359"/>
    <x v="3664"/>
    <x v="125"/>
    <d v="2016-01-03T00:00:00"/>
    <x v="0"/>
    <s v="AR-10345"/>
    <s v="Alex Russell"/>
    <x v="1"/>
    <s v="United States"/>
    <s v="Philadelphia"/>
    <s v="Pennsylvania"/>
    <n v="19143"/>
    <x v="3"/>
    <x v="599"/>
    <x v="2"/>
    <s v="Phones"/>
    <s v="ClearSounds CSC500 Amplified Spirit Phone Corded phone"/>
    <x v="4731"/>
    <n v="0.4"/>
    <n v="151.17839999999998"/>
  </r>
  <r>
    <n v="7360"/>
    <x v="3664"/>
    <x v="125"/>
    <d v="2016-01-03T00:00:00"/>
    <x v="0"/>
    <s v="AR-10345"/>
    <s v="Alex Russell"/>
    <x v="1"/>
    <s v="United States"/>
    <s v="Philadelphia"/>
    <s v="Pennsylvania"/>
    <n v="19143"/>
    <x v="3"/>
    <x v="309"/>
    <x v="0"/>
    <s v="Tables"/>
    <s v="Hon 5100 Series Wood Tables"/>
    <x v="2901"/>
    <n v="0.25"/>
    <n v="392.82299999999998"/>
  </r>
  <r>
    <n v="7361"/>
    <x v="3665"/>
    <x v="408"/>
    <d v="2017-04-14T00:00:00"/>
    <x v="2"/>
    <s v="JF-15295"/>
    <s v="Jason Fortune-"/>
    <x v="0"/>
    <s v="United States"/>
    <s v="Los Angeles"/>
    <s v="California"/>
    <n v="90036"/>
    <x v="1"/>
    <x v="1145"/>
    <x v="1"/>
    <s v="Paper"/>
    <s v="Xerox 206"/>
    <x v="537"/>
    <n v="0.4"/>
    <n v="11.664"/>
  </r>
  <r>
    <n v="7362"/>
    <x v="3665"/>
    <x v="408"/>
    <d v="2017-04-14T00:00:00"/>
    <x v="2"/>
    <s v="JF-15295"/>
    <s v="Jason Fortune-"/>
    <x v="0"/>
    <s v="United States"/>
    <s v="Los Angeles"/>
    <s v="California"/>
    <n v="90036"/>
    <x v="1"/>
    <x v="405"/>
    <x v="0"/>
    <s v="Chairs"/>
    <s v="Global Geo Office Task Chair, Gray"/>
    <x v="4732"/>
    <n v="0.45"/>
    <n v="106.89360000000001"/>
  </r>
  <r>
    <n v="7363"/>
    <x v="3665"/>
    <x v="408"/>
    <d v="2017-04-14T00:00:00"/>
    <x v="2"/>
    <s v="JF-15295"/>
    <s v="Jason Fortune-"/>
    <x v="0"/>
    <s v="United States"/>
    <s v="Los Angeles"/>
    <s v="California"/>
    <n v="90036"/>
    <x v="1"/>
    <x v="785"/>
    <x v="1"/>
    <s v="Binders"/>
    <s v="Aluminum Screw Posts"/>
    <x v="933"/>
    <n v="0.4"/>
    <n v="21.974399999999999"/>
  </r>
  <r>
    <n v="7364"/>
    <x v="3666"/>
    <x v="85"/>
    <d v="2017-12-04T00:00:00"/>
    <x v="1"/>
    <s v="DS-13180"/>
    <s v="David Smith"/>
    <x v="1"/>
    <s v="United States"/>
    <s v="Philadelphia"/>
    <s v="Pennsylvania"/>
    <n v="19140"/>
    <x v="3"/>
    <x v="867"/>
    <x v="2"/>
    <s v="Phones"/>
    <s v="Wireless Extenders zBoost YX545 SOHO Signal Booster"/>
    <x v="4733"/>
    <n v="0.4"/>
    <n v="204.10920000000002"/>
  </r>
  <r>
    <n v="7365"/>
    <x v="3666"/>
    <x v="85"/>
    <d v="2017-12-04T00:00:00"/>
    <x v="1"/>
    <s v="DS-13180"/>
    <s v="David Smith"/>
    <x v="1"/>
    <s v="United States"/>
    <s v="Philadelphia"/>
    <s v="Pennsylvania"/>
    <n v="19140"/>
    <x v="3"/>
    <x v="1239"/>
    <x v="1"/>
    <s v="Fasteners"/>
    <s v="Translucent Push Pins by OIC"/>
    <x v="2485"/>
    <n v="0.4"/>
    <n v="7.6032000000000002"/>
  </r>
  <r>
    <n v="7366"/>
    <x v="3666"/>
    <x v="85"/>
    <d v="2017-12-04T00:00:00"/>
    <x v="1"/>
    <s v="DS-13180"/>
    <s v="David Smith"/>
    <x v="1"/>
    <s v="United States"/>
    <s v="Philadelphia"/>
    <s v="Pennsylvania"/>
    <n v="19140"/>
    <x v="3"/>
    <x v="1426"/>
    <x v="1"/>
    <s v="Binders"/>
    <s v="GBC Plasticlear Binding Covers"/>
    <x v="4734"/>
    <n v="0.4"/>
    <n v="4.1327999999999996"/>
  </r>
  <r>
    <n v="7367"/>
    <x v="3666"/>
    <x v="85"/>
    <d v="2017-12-04T00:00:00"/>
    <x v="1"/>
    <s v="DS-13180"/>
    <s v="David Smith"/>
    <x v="1"/>
    <s v="United States"/>
    <s v="Philadelphia"/>
    <s v="Pennsylvania"/>
    <n v="19140"/>
    <x v="3"/>
    <x v="1512"/>
    <x v="1"/>
    <s v="Storage"/>
    <s v="Tennsco Commercial Shelving"/>
    <x v="2546"/>
    <n v="0.5"/>
    <n v="16.271999999999998"/>
  </r>
  <r>
    <n v="7368"/>
    <x v="3666"/>
    <x v="85"/>
    <d v="2017-12-04T00:00:00"/>
    <x v="1"/>
    <s v="DS-13180"/>
    <s v="David Smith"/>
    <x v="1"/>
    <s v="United States"/>
    <s v="Philadelphia"/>
    <s v="Pennsylvania"/>
    <n v="19140"/>
    <x v="3"/>
    <x v="474"/>
    <x v="0"/>
    <s v="Chairs"/>
    <s v="Situations Contoured Folding Chairs, 4/Set"/>
    <x v="2493"/>
    <n v="0.25"/>
    <n v="260.85149999999999"/>
  </r>
  <r>
    <n v="7369"/>
    <x v="3667"/>
    <x v="4"/>
    <d v="2018-04-17T00:00:00"/>
    <x v="2"/>
    <s v="BP-11095"/>
    <s v="Bart Pistole"/>
    <x v="1"/>
    <s v="United States"/>
    <s v="Miami"/>
    <s v="Florida"/>
    <n v="33180"/>
    <x v="0"/>
    <x v="68"/>
    <x v="1"/>
    <s v="Binders"/>
    <s v="VariCap6 Expandable Binder"/>
    <x v="4735"/>
    <n v="0.25"/>
    <n v="11.6775"/>
  </r>
  <r>
    <n v="7370"/>
    <x v="3668"/>
    <x v="1000"/>
    <d v="2016-03-11T00:00:00"/>
    <x v="0"/>
    <s v="TG-21310"/>
    <s v="Toby Gnade"/>
    <x v="0"/>
    <s v="United States"/>
    <s v="Raleigh"/>
    <s v="North Carolina"/>
    <n v="27604"/>
    <x v="0"/>
    <x v="782"/>
    <x v="1"/>
    <s v="Labels"/>
    <s v="Avery 514"/>
    <x v="871"/>
    <n v="0.25"/>
    <n v="3.4559999999999995"/>
  </r>
  <r>
    <n v="7371"/>
    <x v="3669"/>
    <x v="919"/>
    <d v="2015-11-01T00:00:00"/>
    <x v="1"/>
    <s v="BT-11395"/>
    <s v="Bill Tyler"/>
    <x v="1"/>
    <s v="United States"/>
    <s v="Garden City"/>
    <s v="Kansas"/>
    <n v="67846"/>
    <x v="2"/>
    <x v="957"/>
    <x v="2"/>
    <s v="Phones"/>
    <s v="Digium D40 VoIP phone"/>
    <x v="2018"/>
    <n v="0.3"/>
    <n v="180.58600000000001"/>
  </r>
  <r>
    <n v="7372"/>
    <x v="3670"/>
    <x v="363"/>
    <d v="2018-01-09T00:00:00"/>
    <x v="0"/>
    <s v="JF-15190"/>
    <s v="Jamie Frazer"/>
    <x v="0"/>
    <s v="United States"/>
    <s v="Long Beach"/>
    <s v="California"/>
    <n v="90805"/>
    <x v="1"/>
    <x v="4"/>
    <x v="1"/>
    <s v="Storage"/>
    <s v="Eldon Fold N Roll Cart System"/>
    <x v="4736"/>
    <n v="0.5"/>
    <n v="76.89"/>
  </r>
  <r>
    <n v="7373"/>
    <x v="3670"/>
    <x v="363"/>
    <d v="2018-01-09T00:00:00"/>
    <x v="0"/>
    <s v="JF-15190"/>
    <s v="Jamie Frazer"/>
    <x v="0"/>
    <s v="United States"/>
    <s v="Long Beach"/>
    <s v="California"/>
    <n v="90805"/>
    <x v="1"/>
    <x v="1512"/>
    <x v="1"/>
    <s v="Storage"/>
    <s v="Tennsco Commercial Shelving"/>
    <x v="4737"/>
    <n v="0.5"/>
    <n v="30.51"/>
  </r>
  <r>
    <n v="7374"/>
    <x v="3670"/>
    <x v="363"/>
    <d v="2018-01-09T00:00:00"/>
    <x v="0"/>
    <s v="JF-15190"/>
    <s v="Jamie Frazer"/>
    <x v="0"/>
    <s v="United States"/>
    <s v="Long Beach"/>
    <s v="California"/>
    <n v="90805"/>
    <x v="1"/>
    <x v="1799"/>
    <x v="1"/>
    <s v="Supplies"/>
    <s v="Acme Galleria Hot Forged Steel Scissors with Colored Handles"/>
    <x v="4738"/>
    <n v="0.45"/>
    <n v="60.560500000000005"/>
  </r>
  <r>
    <n v="7375"/>
    <x v="3670"/>
    <x v="363"/>
    <d v="2018-01-09T00:00:00"/>
    <x v="0"/>
    <s v="JF-15190"/>
    <s v="Jamie Frazer"/>
    <x v="0"/>
    <s v="United States"/>
    <s v="Long Beach"/>
    <s v="California"/>
    <n v="90805"/>
    <x v="1"/>
    <x v="550"/>
    <x v="1"/>
    <s v="Fasteners"/>
    <s v="Staples"/>
    <x v="2766"/>
    <n v="0.4"/>
    <n v="4.734"/>
  </r>
  <r>
    <n v="7376"/>
    <x v="3671"/>
    <x v="802"/>
    <d v="2018-08-20T00:00:00"/>
    <x v="1"/>
    <s v="MK-17905"/>
    <s v="Michael Kennedy"/>
    <x v="1"/>
    <s v="United States"/>
    <s v="San Diego"/>
    <s v="California"/>
    <n v="92037"/>
    <x v="1"/>
    <x v="491"/>
    <x v="1"/>
    <s v="Binders"/>
    <s v="GBC Prepunched Paper, 19-Hole, for Binding Systems, 24-lb"/>
    <x v="4739"/>
    <n v="0.4"/>
    <n v="21.6144"/>
  </r>
  <r>
    <n v="7377"/>
    <x v="3672"/>
    <x v="808"/>
    <d v="2018-11-05T00:00:00"/>
    <x v="2"/>
    <s v="GG-14650"/>
    <s v="Greg Guthrie"/>
    <x v="1"/>
    <s v="United States"/>
    <s v="Bloomington"/>
    <s v="Illinois"/>
    <n v="61701"/>
    <x v="2"/>
    <x v="207"/>
    <x v="1"/>
    <s v="Art"/>
    <s v="Stanley Bostitch Contemporary Electric Pencil Sharpeners"/>
    <x v="4740"/>
    <n v="0.35"/>
    <n v="35.318399999999997"/>
  </r>
  <r>
    <n v="7378"/>
    <x v="3673"/>
    <x v="111"/>
    <d v="2015-09-23T00:00:00"/>
    <x v="1"/>
    <s v="MC-18130"/>
    <s v="Mike Caudle"/>
    <x v="1"/>
    <s v="United States"/>
    <s v="Seattle"/>
    <s v="Washington"/>
    <n v="98115"/>
    <x v="1"/>
    <x v="421"/>
    <x v="1"/>
    <s v="Storage"/>
    <s v="Decoflex Hanging Personal Folder File, Blue"/>
    <x v="448"/>
    <n v="0.5"/>
    <n v="46.26"/>
  </r>
  <r>
    <n v="7379"/>
    <x v="3674"/>
    <x v="70"/>
    <d v="2016-05-31T00:00:00"/>
    <x v="3"/>
    <s v="ML-18265"/>
    <s v="Muhammed Lee"/>
    <x v="0"/>
    <s v="United States"/>
    <s v="Fayetteville"/>
    <s v="North Carolina"/>
    <n v="28314"/>
    <x v="0"/>
    <x v="1046"/>
    <x v="1"/>
    <s v="Art"/>
    <s v="Newell 347"/>
    <x v="1495"/>
    <n v="0.15000000000000002"/>
    <n v="8.7311999999999994"/>
  </r>
  <r>
    <n v="7380"/>
    <x v="3675"/>
    <x v="1160"/>
    <d v="2017-09-18T00:00:00"/>
    <x v="1"/>
    <s v="AG-10270"/>
    <s v="Alejandro Grove"/>
    <x v="0"/>
    <s v="United States"/>
    <s v="Omaha"/>
    <s v="Nebraska"/>
    <n v="68104"/>
    <x v="2"/>
    <x v="1033"/>
    <x v="1"/>
    <s v="Storage"/>
    <s v="Rogers Jumbo File, Granite"/>
    <x v="1344"/>
    <n v="0.4"/>
    <n v="24.443999999999999"/>
  </r>
  <r>
    <n v="7381"/>
    <x v="3675"/>
    <x v="1160"/>
    <d v="2017-09-18T00:00:00"/>
    <x v="1"/>
    <s v="AG-10270"/>
    <s v="Alejandro Grove"/>
    <x v="0"/>
    <s v="United States"/>
    <s v="Omaha"/>
    <s v="Nebraska"/>
    <n v="68104"/>
    <x v="2"/>
    <x v="1363"/>
    <x v="1"/>
    <s v="Labels"/>
    <s v="Avery 49"/>
    <x v="928"/>
    <n v="0.3"/>
    <n v="10.08"/>
  </r>
  <r>
    <n v="7382"/>
    <x v="3675"/>
    <x v="1160"/>
    <d v="2017-09-18T00:00:00"/>
    <x v="1"/>
    <s v="AG-10270"/>
    <s v="Alejandro Grove"/>
    <x v="0"/>
    <s v="United States"/>
    <s v="Omaha"/>
    <s v="Nebraska"/>
    <n v="68104"/>
    <x v="2"/>
    <x v="1507"/>
    <x v="2"/>
    <s v="Phones"/>
    <s v="BlueLounge Milo Smartphone Stand, White/Metallic"/>
    <x v="179"/>
    <n v="0.3"/>
    <n v="104.96499999999999"/>
  </r>
  <r>
    <n v="7383"/>
    <x v="3675"/>
    <x v="1160"/>
    <d v="2017-09-18T00:00:00"/>
    <x v="1"/>
    <s v="AG-10270"/>
    <s v="Alejandro Grove"/>
    <x v="0"/>
    <s v="United States"/>
    <s v="Omaha"/>
    <s v="Nebraska"/>
    <n v="68104"/>
    <x v="2"/>
    <x v="1566"/>
    <x v="1"/>
    <s v="Supplies"/>
    <s v="Elite 5 Scissors"/>
    <x v="2877"/>
    <n v="0.35"/>
    <n v="10.984999999999999"/>
  </r>
  <r>
    <n v="7384"/>
    <x v="3675"/>
    <x v="1160"/>
    <d v="2017-09-18T00:00:00"/>
    <x v="1"/>
    <s v="AG-10270"/>
    <s v="Alejandro Grove"/>
    <x v="0"/>
    <s v="United States"/>
    <s v="Omaha"/>
    <s v="Nebraska"/>
    <n v="68104"/>
    <x v="2"/>
    <x v="707"/>
    <x v="1"/>
    <s v="Paper"/>
    <s v="Things To Do Today Pad"/>
    <x v="1200"/>
    <n v="0.3"/>
    <n v="12.326999999999998"/>
  </r>
  <r>
    <n v="7385"/>
    <x v="3675"/>
    <x v="1160"/>
    <d v="2017-09-18T00:00:00"/>
    <x v="1"/>
    <s v="AG-10270"/>
    <s v="Alejandro Grove"/>
    <x v="0"/>
    <s v="United States"/>
    <s v="Omaha"/>
    <s v="Nebraska"/>
    <n v="68104"/>
    <x v="2"/>
    <x v="1141"/>
    <x v="1"/>
    <s v="Appliances"/>
    <s v="Harmony Air Purifier"/>
    <x v="4741"/>
    <n v="0.3"/>
    <n v="264.59999999999997"/>
  </r>
  <r>
    <n v="7386"/>
    <x v="3675"/>
    <x v="1160"/>
    <d v="2017-09-18T00:00:00"/>
    <x v="1"/>
    <s v="AG-10270"/>
    <s v="Alejandro Grove"/>
    <x v="0"/>
    <s v="United States"/>
    <s v="Omaha"/>
    <s v="Nebraska"/>
    <n v="68104"/>
    <x v="2"/>
    <x v="1017"/>
    <x v="1"/>
    <s v="Paper"/>
    <s v="Adams Telephone Message Book W/Dividers/Space For Phone Numbers, 5 1/4X8 1/2, 300/Messages"/>
    <x v="4459"/>
    <n v="0.3"/>
    <n v="12.347999999999999"/>
  </r>
  <r>
    <n v="7387"/>
    <x v="3675"/>
    <x v="1160"/>
    <d v="2017-09-18T00:00:00"/>
    <x v="1"/>
    <s v="AG-10270"/>
    <s v="Alejandro Grove"/>
    <x v="0"/>
    <s v="United States"/>
    <s v="Omaha"/>
    <s v="Nebraska"/>
    <n v="68104"/>
    <x v="2"/>
    <x v="821"/>
    <x v="1"/>
    <s v="Storage"/>
    <s v="Fellowes Mobile File Cart, Black"/>
    <x v="3026"/>
    <n v="0.4"/>
    <n v="223.84799999999998"/>
  </r>
  <r>
    <n v="7388"/>
    <x v="3675"/>
    <x v="1160"/>
    <d v="2017-09-18T00:00:00"/>
    <x v="1"/>
    <s v="AG-10270"/>
    <s v="Alejandro Grove"/>
    <x v="0"/>
    <s v="United States"/>
    <s v="Omaha"/>
    <s v="Nebraska"/>
    <n v="68104"/>
    <x v="2"/>
    <x v="35"/>
    <x v="0"/>
    <s v="Furnishings"/>
    <s v="Electrix Architects Clamp-On Swing Arm Lamp, Black"/>
    <x v="4742"/>
    <n v="0.3"/>
    <n v="935.50799999999992"/>
  </r>
  <r>
    <n v="7389"/>
    <x v="3675"/>
    <x v="1160"/>
    <d v="2017-09-18T00:00:00"/>
    <x v="1"/>
    <s v="AG-10270"/>
    <s v="Alejandro Grove"/>
    <x v="0"/>
    <s v="United States"/>
    <s v="Omaha"/>
    <s v="Nebraska"/>
    <n v="68104"/>
    <x v="2"/>
    <x v="1136"/>
    <x v="2"/>
    <s v="Phones"/>
    <s v="Mediabridge Sport Armband iPhone 5s"/>
    <x v="2030"/>
    <n v="0.3"/>
    <n v="20.978999999999999"/>
  </r>
  <r>
    <n v="7390"/>
    <x v="3676"/>
    <x v="1161"/>
    <d v="2018-12-03T00:00:00"/>
    <x v="1"/>
    <s v="TT-21070"/>
    <s v="Ted Trevino"/>
    <x v="0"/>
    <s v="United States"/>
    <s v="Chattanooga"/>
    <s v="Tennessee"/>
    <n v="37421"/>
    <x v="0"/>
    <x v="1"/>
    <x v="0"/>
    <s v="Chairs"/>
    <s v="Hon Deluxe Fabric Upholstered Stacking Chairs, Rounded Back"/>
    <x v="4743"/>
    <n v="0.15000000000000002"/>
    <n v="331.81279999999998"/>
  </r>
  <r>
    <n v="7391"/>
    <x v="3676"/>
    <x v="1161"/>
    <d v="2018-12-03T00:00:00"/>
    <x v="1"/>
    <s v="TT-21070"/>
    <s v="Ted Trevino"/>
    <x v="0"/>
    <s v="United States"/>
    <s v="Chattanooga"/>
    <s v="Tennessee"/>
    <n v="37421"/>
    <x v="0"/>
    <x v="216"/>
    <x v="0"/>
    <s v="Furnishings"/>
    <s v="Executive Impressions 13 Chairman Wall Clock"/>
    <x v="4744"/>
    <n v="0.25"/>
    <n v="76.14"/>
  </r>
  <r>
    <n v="7392"/>
    <x v="3677"/>
    <x v="769"/>
    <d v="2018-12-07T00:00:00"/>
    <x v="0"/>
    <s v="LT-16765"/>
    <s v="Larry Tron"/>
    <x v="0"/>
    <s v="United States"/>
    <s v="Fairfield"/>
    <s v="Ohio"/>
    <n v="45014"/>
    <x v="3"/>
    <x v="1174"/>
    <x v="1"/>
    <s v="Paper"/>
    <s v="IBM Multi-Purpose Copy Paper, 8 1/2 x 11, Case"/>
    <x v="1339"/>
    <n v="0.4"/>
    <n v="44.611200000000004"/>
  </r>
  <r>
    <n v="7393"/>
    <x v="3678"/>
    <x v="743"/>
    <d v="2018-05-06T00:00:00"/>
    <x v="1"/>
    <s v="DD-13570"/>
    <s v="Dorothy Dickinson"/>
    <x v="0"/>
    <s v="United States"/>
    <s v="Los Angeles"/>
    <s v="California"/>
    <n v="90049"/>
    <x v="1"/>
    <x v="1407"/>
    <x v="1"/>
    <s v="Paper"/>
    <s v="Adams While You Were Out Message Pads"/>
    <x v="2195"/>
    <n v="0.4"/>
    <n v="9.42"/>
  </r>
  <r>
    <n v="7394"/>
    <x v="3678"/>
    <x v="743"/>
    <d v="2018-05-06T00:00:00"/>
    <x v="1"/>
    <s v="DD-13570"/>
    <s v="Dorothy Dickinson"/>
    <x v="0"/>
    <s v="United States"/>
    <s v="Los Angeles"/>
    <s v="California"/>
    <n v="90049"/>
    <x v="1"/>
    <x v="1500"/>
    <x v="1"/>
    <s v="Art"/>
    <s v="Newell 34"/>
    <x v="423"/>
    <n v="0.45"/>
    <n v="32.736000000000004"/>
  </r>
  <r>
    <n v="7395"/>
    <x v="3678"/>
    <x v="743"/>
    <d v="2018-05-06T00:00:00"/>
    <x v="1"/>
    <s v="DD-13570"/>
    <s v="Dorothy Dickinson"/>
    <x v="0"/>
    <s v="United States"/>
    <s v="Los Angeles"/>
    <s v="California"/>
    <n v="90049"/>
    <x v="1"/>
    <x v="320"/>
    <x v="1"/>
    <s v="Paper"/>
    <s v="Adams Phone Message Book, 200 Message Capacity, 8 1/16” x 11”"/>
    <x v="340"/>
    <n v="0.4"/>
    <n v="20.639999999999997"/>
  </r>
  <r>
    <n v="7396"/>
    <x v="3679"/>
    <x v="591"/>
    <d v="2017-12-30T00:00:00"/>
    <x v="1"/>
    <s v="DB-12970"/>
    <s v="Darren Budd"/>
    <x v="1"/>
    <s v="United States"/>
    <s v="New York City"/>
    <s v="New York"/>
    <n v="10024"/>
    <x v="3"/>
    <x v="971"/>
    <x v="0"/>
    <s v="Tables"/>
    <s v="Bevis Oval Conference Table, Walnut"/>
    <x v="4053"/>
    <n v="0.25"/>
    <n v="234.88200000000001"/>
  </r>
  <r>
    <n v="7397"/>
    <x v="3679"/>
    <x v="591"/>
    <d v="2017-12-30T00:00:00"/>
    <x v="1"/>
    <s v="DB-12970"/>
    <s v="Darren Budd"/>
    <x v="1"/>
    <s v="United States"/>
    <s v="New York City"/>
    <s v="New York"/>
    <n v="10024"/>
    <x v="3"/>
    <x v="623"/>
    <x v="0"/>
    <s v="Chairs"/>
    <s v="Hon 4070 Series Pagoda Round Back Stacking Chairs"/>
    <x v="4745"/>
    <n v="0.25"/>
    <n v="649.98450000000003"/>
  </r>
  <r>
    <n v="7398"/>
    <x v="3680"/>
    <x v="587"/>
    <d v="2015-09-30T00:00:00"/>
    <x v="3"/>
    <s v="DM-12955"/>
    <s v="Dario Medina"/>
    <x v="1"/>
    <s v="United States"/>
    <s v="Fairfield"/>
    <s v="Ohio"/>
    <n v="45014"/>
    <x v="3"/>
    <x v="190"/>
    <x v="1"/>
    <s v="Appliances"/>
    <s v="Eureka Sanitaire  Commercial Upright"/>
    <x v="4746"/>
    <n v="0.4"/>
    <n v="477.2448"/>
  </r>
  <r>
    <n v="7399"/>
    <x v="3681"/>
    <x v="136"/>
    <d v="2015-07-15T00:00:00"/>
    <x v="0"/>
    <s v="ME-17725"/>
    <s v="Max Engle"/>
    <x v="0"/>
    <s v="United States"/>
    <s v="Chicago"/>
    <s v="Illinois"/>
    <n v="60610"/>
    <x v="2"/>
    <x v="1050"/>
    <x v="1"/>
    <s v="Paper"/>
    <s v="Xerox 1949"/>
    <x v="4747"/>
    <n v="0.3"/>
    <n v="25.0992"/>
  </r>
  <r>
    <n v="7400"/>
    <x v="3681"/>
    <x v="136"/>
    <d v="2015-07-15T00:00:00"/>
    <x v="0"/>
    <s v="ME-17725"/>
    <s v="Max Engle"/>
    <x v="0"/>
    <s v="United States"/>
    <s v="Chicago"/>
    <s v="Illinois"/>
    <n v="60610"/>
    <x v="2"/>
    <x v="540"/>
    <x v="2"/>
    <s v="Accessories"/>
    <s v="Verbatim 25 GB 6x Blu-ray Single Layer Recordable Disc, 1/Pack"/>
    <x v="4748"/>
    <n v="0.35"/>
    <n v="15.496"/>
  </r>
  <r>
    <n v="7401"/>
    <x v="3682"/>
    <x v="162"/>
    <d v="2017-09-13T00:00:00"/>
    <x v="1"/>
    <s v="TR-21325"/>
    <s v="Toby Ritter"/>
    <x v="0"/>
    <s v="United States"/>
    <s v="Seattle"/>
    <s v="Washington"/>
    <n v="98103"/>
    <x v="1"/>
    <x v="484"/>
    <x v="0"/>
    <s v="Furnishings"/>
    <s v="Howard Miller 11-1/2 Diameter Grantwood Wall Clock"/>
    <x v="3474"/>
    <n v="0.4"/>
    <n v="25.878"/>
  </r>
  <r>
    <n v="7402"/>
    <x v="3682"/>
    <x v="162"/>
    <d v="2017-09-13T00:00:00"/>
    <x v="1"/>
    <s v="TR-21325"/>
    <s v="Toby Ritter"/>
    <x v="0"/>
    <s v="United States"/>
    <s v="Seattle"/>
    <s v="Washington"/>
    <n v="98103"/>
    <x v="1"/>
    <x v="249"/>
    <x v="1"/>
    <s v="Paper"/>
    <s v="Ampad Gold Fibre Wirebound Steno Books, 6 x 9, Gregg Ruled"/>
    <x v="4749"/>
    <n v="0.4"/>
    <n v="18.521999999999998"/>
  </r>
  <r>
    <n v="7403"/>
    <x v="3683"/>
    <x v="634"/>
    <d v="2018-08-10T00:00:00"/>
    <x v="1"/>
    <s v="SH-20395"/>
    <s v="Shahid Hopkins"/>
    <x v="0"/>
    <s v="United States"/>
    <s v="New York City"/>
    <s v="New York"/>
    <n v="10011"/>
    <x v="3"/>
    <x v="354"/>
    <x v="1"/>
    <s v="Supplies"/>
    <s v="Acme 10 Easy Grip Assistive Scissors"/>
    <x v="375"/>
    <n v="0.25"/>
    <n v="52.59"/>
  </r>
  <r>
    <n v="7404"/>
    <x v="3684"/>
    <x v="263"/>
    <d v="2016-05-19T00:00:00"/>
    <x v="1"/>
    <s v="CB-12535"/>
    <s v="Claudia Bergmann"/>
    <x v="1"/>
    <s v="United States"/>
    <s v="Camarillo"/>
    <s v="California"/>
    <n v="93010"/>
    <x v="1"/>
    <x v="574"/>
    <x v="0"/>
    <s v="Bookcases"/>
    <s v="Bush Andora Bookcase, Maple/Graphite Gray Finish"/>
    <x v="4750"/>
    <n v="0.5"/>
    <n v="254.97874999999999"/>
  </r>
  <r>
    <n v="7405"/>
    <x v="3684"/>
    <x v="263"/>
    <d v="2016-05-19T00:00:00"/>
    <x v="1"/>
    <s v="CB-12535"/>
    <s v="Claudia Bergmann"/>
    <x v="1"/>
    <s v="United States"/>
    <s v="Camarillo"/>
    <s v="California"/>
    <n v="93010"/>
    <x v="1"/>
    <x v="514"/>
    <x v="0"/>
    <s v="Furnishings"/>
    <s v="Dana Halogen Swing-Arm Architect Lamp"/>
    <x v="4751"/>
    <n v="0.4"/>
    <n v="73.745999999999995"/>
  </r>
  <r>
    <n v="7406"/>
    <x v="3684"/>
    <x v="263"/>
    <d v="2016-05-19T00:00:00"/>
    <x v="1"/>
    <s v="CB-12535"/>
    <s v="Claudia Bergmann"/>
    <x v="1"/>
    <s v="United States"/>
    <s v="Camarillo"/>
    <s v="California"/>
    <n v="93010"/>
    <x v="1"/>
    <x v="1225"/>
    <x v="0"/>
    <s v="Chairs"/>
    <s v="Novimex Fabric Task Chair"/>
    <x v="1892"/>
    <n v="0.45"/>
    <n v="53.662400000000005"/>
  </r>
  <r>
    <n v="7407"/>
    <x v="3684"/>
    <x v="263"/>
    <d v="2016-05-19T00:00:00"/>
    <x v="1"/>
    <s v="CB-12535"/>
    <s v="Claudia Bergmann"/>
    <x v="1"/>
    <s v="United States"/>
    <s v="Camarillo"/>
    <s v="California"/>
    <n v="93010"/>
    <x v="1"/>
    <x v="1496"/>
    <x v="0"/>
    <s v="Chairs"/>
    <s v="Global Leather and Oak Executive Chair, Black"/>
    <x v="938"/>
    <n v="0.45"/>
    <n v="397.29360000000003"/>
  </r>
  <r>
    <n v="7408"/>
    <x v="3685"/>
    <x v="176"/>
    <d v="2018-01-21T00:00:00"/>
    <x v="2"/>
    <s v="ML-17410"/>
    <s v="Maris LaWare"/>
    <x v="0"/>
    <s v="United States"/>
    <s v="Chicago"/>
    <s v="Illinois"/>
    <n v="60653"/>
    <x v="2"/>
    <x v="745"/>
    <x v="1"/>
    <s v="Labels"/>
    <s v="Avery File Folder Labels"/>
    <x v="132"/>
    <n v="0.3"/>
    <n v="8.0640000000000001"/>
  </r>
  <r>
    <n v="7409"/>
    <x v="3686"/>
    <x v="198"/>
    <d v="2017-06-06T00:00:00"/>
    <x v="1"/>
    <s v="JG-15310"/>
    <s v="Jason Gross"/>
    <x v="1"/>
    <s v="United States"/>
    <s v="Los Angeles"/>
    <s v="California"/>
    <n v="90032"/>
    <x v="1"/>
    <x v="1478"/>
    <x v="0"/>
    <s v="Furnishings"/>
    <s v="36X48 HARDFLOOR CHAIRMAT"/>
    <x v="4752"/>
    <n v="0.4"/>
    <n v="100.70399999999999"/>
  </r>
  <r>
    <n v="7410"/>
    <x v="3687"/>
    <x v="918"/>
    <d v="2015-04-12T00:00:00"/>
    <x v="1"/>
    <s v="JS-15880"/>
    <s v="John Stevenson"/>
    <x v="0"/>
    <s v="United States"/>
    <s v="Toledo"/>
    <s v="Ohio"/>
    <n v="43615"/>
    <x v="3"/>
    <x v="1666"/>
    <x v="0"/>
    <s v="Tables"/>
    <s v="Riverside Furniture Stanwyck Manor Table Series"/>
    <x v="4753"/>
    <n v="0.25"/>
    <n v="129.08250000000001"/>
  </r>
  <r>
    <n v="7411"/>
    <x v="3688"/>
    <x v="149"/>
    <d v="2015-07-24T00:00:00"/>
    <x v="2"/>
    <s v="AG-10270"/>
    <s v="Alejandro Grove"/>
    <x v="0"/>
    <s v="United States"/>
    <s v="New York City"/>
    <s v="New York"/>
    <n v="10011"/>
    <x v="3"/>
    <x v="959"/>
    <x v="2"/>
    <s v="Accessories"/>
    <s v="Case Logic 2.4GHz Wireless Keyboard"/>
    <x v="2564"/>
    <n v="0.25"/>
    <n v="74.984999999999999"/>
  </r>
  <r>
    <n v="7412"/>
    <x v="3689"/>
    <x v="1109"/>
    <d v="2018-06-03T00:00:00"/>
    <x v="1"/>
    <s v="MG-17890"/>
    <s v="Michael Granlund"/>
    <x v="2"/>
    <s v="United States"/>
    <s v="Tigard"/>
    <s v="Oregon"/>
    <n v="97224"/>
    <x v="1"/>
    <x v="1602"/>
    <x v="2"/>
    <s v="Phones"/>
    <s v="LG G3"/>
    <x v="2356"/>
    <n v="0.4"/>
    <n v="94.075199999999995"/>
  </r>
  <r>
    <n v="7413"/>
    <x v="3689"/>
    <x v="1109"/>
    <d v="2018-06-03T00:00:00"/>
    <x v="1"/>
    <s v="MG-17890"/>
    <s v="Michael Granlund"/>
    <x v="2"/>
    <s v="United States"/>
    <s v="Tigard"/>
    <s v="Oregon"/>
    <n v="97224"/>
    <x v="1"/>
    <x v="176"/>
    <x v="2"/>
    <s v="Accessories"/>
    <s v="SanDisk Ultra 32 GB MicroSDHC Class 10 Memory Card"/>
    <x v="1424"/>
    <n v="0.45"/>
    <n v="19.448"/>
  </r>
  <r>
    <n v="7414"/>
    <x v="3689"/>
    <x v="1109"/>
    <d v="2018-06-03T00:00:00"/>
    <x v="1"/>
    <s v="MG-17890"/>
    <s v="Michael Granlund"/>
    <x v="2"/>
    <s v="United States"/>
    <s v="Tigard"/>
    <s v="Oregon"/>
    <n v="97224"/>
    <x v="1"/>
    <x v="1793"/>
    <x v="0"/>
    <s v="Furnishings"/>
    <s v="Tensor Brushed Steel Torchiere Floor Lamp"/>
    <x v="4754"/>
    <n v="0.4"/>
    <n v="8.1552000000000007"/>
  </r>
  <r>
    <n v="7415"/>
    <x v="3690"/>
    <x v="69"/>
    <d v="2017-03-15T00:00:00"/>
    <x v="0"/>
    <s v="SC-20770"/>
    <s v="Stewart Carmichael"/>
    <x v="1"/>
    <s v="United States"/>
    <s v="Philadelphia"/>
    <s v="Pennsylvania"/>
    <n v="19134"/>
    <x v="3"/>
    <x v="157"/>
    <x v="0"/>
    <s v="Chairs"/>
    <s v="SAFCO Arco Folding Chair"/>
    <x v="4755"/>
    <n v="0.25"/>
    <n v="290.01"/>
  </r>
  <r>
    <n v="7416"/>
    <x v="3690"/>
    <x v="69"/>
    <d v="2017-03-15T00:00:00"/>
    <x v="0"/>
    <s v="SC-20770"/>
    <s v="Stewart Carmichael"/>
    <x v="1"/>
    <s v="United States"/>
    <s v="Philadelphia"/>
    <s v="Pennsylvania"/>
    <n v="19134"/>
    <x v="3"/>
    <x v="1523"/>
    <x v="2"/>
    <s v="Accessories"/>
    <s v="Kensington Expert Mouse Optical USB Trackball for PC or Mac"/>
    <x v="4756"/>
    <n v="0.25"/>
    <n v="284.96999999999997"/>
  </r>
  <r>
    <n v="7417"/>
    <x v="3690"/>
    <x v="69"/>
    <d v="2017-03-15T00:00:00"/>
    <x v="0"/>
    <s v="SC-20770"/>
    <s v="Stewart Carmichael"/>
    <x v="1"/>
    <s v="United States"/>
    <s v="Philadelphia"/>
    <s v="Pennsylvania"/>
    <n v="19134"/>
    <x v="3"/>
    <x v="716"/>
    <x v="2"/>
    <s v="Phones"/>
    <s v="Polycom CX600 IP Phone VoIP phone"/>
    <x v="4757"/>
    <n v="0.4"/>
    <n v="323.94599999999997"/>
  </r>
  <r>
    <n v="7418"/>
    <x v="3690"/>
    <x v="69"/>
    <d v="2017-03-15T00:00:00"/>
    <x v="0"/>
    <s v="SC-20770"/>
    <s v="Stewart Carmichael"/>
    <x v="1"/>
    <s v="United States"/>
    <s v="Philadelphia"/>
    <s v="Pennsylvania"/>
    <n v="19134"/>
    <x v="3"/>
    <x v="1540"/>
    <x v="1"/>
    <s v="Paper"/>
    <s v="Speediset Carbonless Redi-Letter 7 x 8 1/2"/>
    <x v="4758"/>
    <n v="0.4"/>
    <n v="24.744"/>
  </r>
  <r>
    <n v="7419"/>
    <x v="3690"/>
    <x v="69"/>
    <d v="2017-03-15T00:00:00"/>
    <x v="0"/>
    <s v="SC-20770"/>
    <s v="Stewart Carmichael"/>
    <x v="1"/>
    <s v="United States"/>
    <s v="Philadelphia"/>
    <s v="Pennsylvania"/>
    <n v="19134"/>
    <x v="3"/>
    <x v="1591"/>
    <x v="1"/>
    <s v="Binders"/>
    <s v="Ibico EB-19 Dual Function Manual Binding System"/>
    <x v="4759"/>
    <n v="0.4"/>
    <n v="31.138199999999998"/>
  </r>
  <r>
    <n v="7420"/>
    <x v="3690"/>
    <x v="69"/>
    <d v="2017-03-15T00:00:00"/>
    <x v="0"/>
    <s v="SC-20770"/>
    <s v="Stewart Carmichael"/>
    <x v="1"/>
    <s v="United States"/>
    <s v="Philadelphia"/>
    <s v="Pennsylvania"/>
    <n v="19134"/>
    <x v="3"/>
    <x v="942"/>
    <x v="1"/>
    <s v="Storage"/>
    <s v="SAFCO Commercial Wire Shelving, Black"/>
    <x v="1183"/>
    <n v="0.5"/>
    <n v="276.27999999999997"/>
  </r>
  <r>
    <n v="7421"/>
    <x v="3690"/>
    <x v="69"/>
    <d v="2017-03-15T00:00:00"/>
    <x v="0"/>
    <s v="SC-20770"/>
    <s v="Stewart Carmichael"/>
    <x v="1"/>
    <s v="United States"/>
    <s v="Philadelphia"/>
    <s v="Pennsylvania"/>
    <n v="19134"/>
    <x v="3"/>
    <x v="1087"/>
    <x v="1"/>
    <s v="Binders"/>
    <s v="GBC VeloBind Cover Sets"/>
    <x v="3697"/>
    <n v="0.4"/>
    <n v="13.895999999999999"/>
  </r>
  <r>
    <n v="7422"/>
    <x v="3690"/>
    <x v="69"/>
    <d v="2017-03-15T00:00:00"/>
    <x v="0"/>
    <s v="SC-20770"/>
    <s v="Stewart Carmichael"/>
    <x v="1"/>
    <s v="United States"/>
    <s v="Philadelphia"/>
    <s v="Pennsylvania"/>
    <n v="19134"/>
    <x v="3"/>
    <x v="1819"/>
    <x v="1"/>
    <s v="Storage"/>
    <s v="Space Solutions Industrial Galvanized Steel Shelving."/>
    <x v="4760"/>
    <n v="0.5"/>
    <n v="63.04"/>
  </r>
  <r>
    <n v="7423"/>
    <x v="3690"/>
    <x v="69"/>
    <d v="2017-03-15T00:00:00"/>
    <x v="0"/>
    <s v="SC-20770"/>
    <s v="Stewart Carmichael"/>
    <x v="1"/>
    <s v="United States"/>
    <s v="Philadelphia"/>
    <s v="Pennsylvania"/>
    <n v="19134"/>
    <x v="3"/>
    <x v="206"/>
    <x v="2"/>
    <s v="Machines"/>
    <s v="Okidata MB491 Multifunction Printer"/>
    <x v="4761"/>
    <n v="0.25"/>
    <n v="336.82500000000005"/>
  </r>
  <r>
    <n v="7424"/>
    <x v="3691"/>
    <x v="318"/>
    <d v="2018-04-14T00:00:00"/>
    <x v="1"/>
    <s v="BS-11755"/>
    <s v="Bruce Stewart"/>
    <x v="0"/>
    <s v="United States"/>
    <s v="Philadelphia"/>
    <s v="Pennsylvania"/>
    <n v="19143"/>
    <x v="3"/>
    <x v="1306"/>
    <x v="1"/>
    <s v="Appliances"/>
    <s v="Tripp Lite Isotel 6 Outlet Surge Protector with Fax/Modem Protection"/>
    <x v="4762"/>
    <n v="0.4"/>
    <n v="117.0624"/>
  </r>
  <r>
    <n v="7425"/>
    <x v="3691"/>
    <x v="318"/>
    <d v="2018-04-14T00:00:00"/>
    <x v="1"/>
    <s v="BS-11755"/>
    <s v="Bruce Stewart"/>
    <x v="0"/>
    <s v="United States"/>
    <s v="Philadelphia"/>
    <s v="Pennsylvania"/>
    <n v="19143"/>
    <x v="3"/>
    <x v="677"/>
    <x v="0"/>
    <s v="Furnishings"/>
    <s v="Linden 10 Round Wall Clock, Black"/>
    <x v="1272"/>
    <n v="0.4"/>
    <n v="22.003199999999996"/>
  </r>
  <r>
    <n v="7426"/>
    <x v="3692"/>
    <x v="674"/>
    <d v="2017-06-27T00:00:00"/>
    <x v="0"/>
    <s v="LC-17140"/>
    <s v="Logan Currie"/>
    <x v="0"/>
    <s v="United States"/>
    <s v="Houston"/>
    <s v="Texas"/>
    <n v="77070"/>
    <x v="2"/>
    <x v="64"/>
    <x v="0"/>
    <s v="Chairs"/>
    <s v="Global Value Mid-Back Managers Chair, Gray"/>
    <x v="4763"/>
    <n v="0.35"/>
    <n v="55.4099"/>
  </r>
  <r>
    <n v="7427"/>
    <x v="3692"/>
    <x v="674"/>
    <d v="2017-06-27T00:00:00"/>
    <x v="0"/>
    <s v="LC-17140"/>
    <s v="Logan Currie"/>
    <x v="0"/>
    <s v="United States"/>
    <s v="Houston"/>
    <s v="Texas"/>
    <n v="77070"/>
    <x v="2"/>
    <x v="1535"/>
    <x v="0"/>
    <s v="Furnishings"/>
    <s v="Eldon Executive Woodline II Cherry Finish Desk Accessories"/>
    <x v="4764"/>
    <n v="0.3"/>
    <n v="22.898400000000002"/>
  </r>
  <r>
    <n v="7428"/>
    <x v="3693"/>
    <x v="461"/>
    <d v="2015-03-21T00:00:00"/>
    <x v="1"/>
    <s v="MH-17440"/>
    <s v="Mark Haberlin"/>
    <x v="1"/>
    <s v="United States"/>
    <s v="Jackson"/>
    <s v="Mississippi"/>
    <n v="39212"/>
    <x v="0"/>
    <x v="536"/>
    <x v="1"/>
    <s v="Binders"/>
    <s v="Acco Pressboard Covers with Storage Hooks, 9 1/2 x 11, Executive Red"/>
    <x v="4765"/>
    <n v="0.25"/>
    <n v="8.5724999999999998"/>
  </r>
  <r>
    <n v="7429"/>
    <x v="3693"/>
    <x v="461"/>
    <d v="2015-03-21T00:00:00"/>
    <x v="1"/>
    <s v="MH-17440"/>
    <s v="Mark Haberlin"/>
    <x v="1"/>
    <s v="United States"/>
    <s v="Jackson"/>
    <s v="Mississippi"/>
    <n v="39212"/>
    <x v="0"/>
    <x v="338"/>
    <x v="1"/>
    <s v="Binders"/>
    <s v="GBC Twin Loop Wire Binding Elements, 9/16 Spine, Black"/>
    <x v="2628"/>
    <n v="0.25"/>
    <n v="22.830000000000002"/>
  </r>
  <r>
    <n v="7430"/>
    <x v="3693"/>
    <x v="461"/>
    <d v="2015-03-21T00:00:00"/>
    <x v="1"/>
    <s v="MH-17440"/>
    <s v="Mark Haberlin"/>
    <x v="1"/>
    <s v="United States"/>
    <s v="Jackson"/>
    <s v="Mississippi"/>
    <n v="39212"/>
    <x v="0"/>
    <x v="219"/>
    <x v="1"/>
    <s v="Paper"/>
    <s v="Xerox 1957"/>
    <x v="91"/>
    <n v="0.25"/>
    <n v="9.7200000000000006"/>
  </r>
  <r>
    <n v="7431"/>
    <x v="3693"/>
    <x v="461"/>
    <d v="2015-03-21T00:00:00"/>
    <x v="1"/>
    <s v="MH-17440"/>
    <s v="Mark Haberlin"/>
    <x v="1"/>
    <s v="United States"/>
    <s v="Jackson"/>
    <s v="Mississippi"/>
    <n v="39212"/>
    <x v="0"/>
    <x v="1732"/>
    <x v="1"/>
    <s v="Paper"/>
    <s v="EcoTones Memo Sheets"/>
    <x v="4515"/>
    <n v="0.25"/>
    <n v="12"/>
  </r>
  <r>
    <n v="7432"/>
    <x v="3693"/>
    <x v="461"/>
    <d v="2015-03-21T00:00:00"/>
    <x v="1"/>
    <s v="MH-17440"/>
    <s v="Mark Haberlin"/>
    <x v="1"/>
    <s v="United States"/>
    <s v="Jackson"/>
    <s v="Mississippi"/>
    <n v="39212"/>
    <x v="0"/>
    <x v="930"/>
    <x v="1"/>
    <s v="Appliances"/>
    <s v="Belkin 6 Outlet Metallic Surge Strip"/>
    <x v="4591"/>
    <n v="0.25"/>
    <n v="24.502500000000001"/>
  </r>
  <r>
    <n v="7433"/>
    <x v="3694"/>
    <x v="128"/>
    <d v="2015-08-13T00:00:00"/>
    <x v="1"/>
    <s v="RD-19720"/>
    <s v="Roger Demir"/>
    <x v="0"/>
    <s v="United States"/>
    <s v="Phoenix"/>
    <s v="Arizona"/>
    <n v="85023"/>
    <x v="1"/>
    <x v="802"/>
    <x v="1"/>
    <s v="Fasteners"/>
    <s v="Super Bands, 12/Pack"/>
    <x v="3743"/>
    <n v="0.4"/>
    <n v="2.6784000000000003"/>
  </r>
  <r>
    <n v="7434"/>
    <x v="3694"/>
    <x v="128"/>
    <d v="2015-08-13T00:00:00"/>
    <x v="1"/>
    <s v="RD-19720"/>
    <s v="Roger Demir"/>
    <x v="0"/>
    <s v="United States"/>
    <s v="Phoenix"/>
    <s v="Arizona"/>
    <n v="85023"/>
    <x v="1"/>
    <x v="799"/>
    <x v="1"/>
    <s v="Binders"/>
    <s v="Avery Hole Reinforcements"/>
    <x v="4766"/>
    <n v="0.4"/>
    <n v="5.6070000000000002"/>
  </r>
  <r>
    <n v="7435"/>
    <x v="3695"/>
    <x v="353"/>
    <d v="2016-07-31T00:00:00"/>
    <x v="1"/>
    <s v="BP-11095"/>
    <s v="Bart Pistole"/>
    <x v="1"/>
    <s v="United States"/>
    <s v="Oxnard"/>
    <s v="California"/>
    <n v="93030"/>
    <x v="1"/>
    <x v="536"/>
    <x v="1"/>
    <s v="Binders"/>
    <s v="Acco Pressboard Covers with Storage Hooks, 9 1/2 x 11, Executive Red"/>
    <x v="1073"/>
    <n v="0.4"/>
    <n v="5.4863999999999997"/>
  </r>
  <r>
    <n v="7436"/>
    <x v="3695"/>
    <x v="353"/>
    <d v="2016-07-31T00:00:00"/>
    <x v="1"/>
    <s v="BP-11095"/>
    <s v="Bart Pistole"/>
    <x v="1"/>
    <s v="United States"/>
    <s v="Oxnard"/>
    <s v="California"/>
    <n v="93030"/>
    <x v="1"/>
    <x v="308"/>
    <x v="1"/>
    <s v="Binders"/>
    <s v="Tuff Stuff Recycled Round Ring Binders"/>
    <x v="4767"/>
    <n v="0.4"/>
    <n v="13.881599999999999"/>
  </r>
  <r>
    <n v="7437"/>
    <x v="3695"/>
    <x v="353"/>
    <d v="2016-07-31T00:00:00"/>
    <x v="1"/>
    <s v="BP-11095"/>
    <s v="Bart Pistole"/>
    <x v="1"/>
    <s v="United States"/>
    <s v="Oxnard"/>
    <s v="California"/>
    <n v="93030"/>
    <x v="1"/>
    <x v="1167"/>
    <x v="1"/>
    <s v="Art"/>
    <s v="Newell 334"/>
    <x v="1593"/>
    <n v="0.45"/>
    <n v="54.560000000000009"/>
  </r>
  <r>
    <n v="7438"/>
    <x v="3696"/>
    <x v="1162"/>
    <d v="2015-02-19T00:00:00"/>
    <x v="1"/>
    <s v="BF-11020"/>
    <s v="Barry Französisch"/>
    <x v="1"/>
    <s v="United States"/>
    <s v="Seattle"/>
    <s v="Washington"/>
    <n v="98105"/>
    <x v="1"/>
    <x v="880"/>
    <x v="1"/>
    <s v="Binders"/>
    <s v="Pressboard Data Binders by Wilson Jones"/>
    <x v="788"/>
    <n v="0.4"/>
    <n v="12.815999999999999"/>
  </r>
  <r>
    <n v="7439"/>
    <x v="3697"/>
    <x v="539"/>
    <d v="2016-03-27T00:00:00"/>
    <x v="0"/>
    <s v="CP-12085"/>
    <s v="Cathy Prescott"/>
    <x v="1"/>
    <s v="United States"/>
    <s v="Covington"/>
    <s v="Washington"/>
    <n v="98042"/>
    <x v="1"/>
    <x v="1441"/>
    <x v="0"/>
    <s v="Furnishings"/>
    <s v="Eldon Expressions Punched Metal &amp; Wood Desk Accessories, Black &amp; Cherry"/>
    <x v="4768"/>
    <n v="0.4"/>
    <n v="28.139999999999997"/>
  </r>
  <r>
    <n v="7440"/>
    <x v="3698"/>
    <x v="264"/>
    <d v="2018-09-06T00:00:00"/>
    <x v="1"/>
    <s v="JL-15235"/>
    <s v="Janet Lee"/>
    <x v="0"/>
    <s v="United States"/>
    <s v="Los Angeles"/>
    <s v="California"/>
    <n v="90049"/>
    <x v="1"/>
    <x v="605"/>
    <x v="1"/>
    <s v="Binders"/>
    <s v="Acco Translucent Poly Ring Binders"/>
    <x v="690"/>
    <n v="0.4"/>
    <n v="11.231999999999999"/>
  </r>
  <r>
    <n v="7441"/>
    <x v="3698"/>
    <x v="264"/>
    <d v="2018-09-06T00:00:00"/>
    <x v="1"/>
    <s v="JL-15235"/>
    <s v="Janet Lee"/>
    <x v="0"/>
    <s v="United States"/>
    <s v="Los Angeles"/>
    <s v="California"/>
    <n v="90049"/>
    <x v="1"/>
    <x v="1116"/>
    <x v="0"/>
    <s v="Tables"/>
    <s v="Hon 2111 Invitation Series Straight Table"/>
    <x v="4769"/>
    <n v="0.45"/>
    <n v="130.09040000000002"/>
  </r>
  <r>
    <n v="7442"/>
    <x v="3699"/>
    <x v="547"/>
    <d v="2016-11-18T00:00:00"/>
    <x v="2"/>
    <s v="JG-15805"/>
    <s v="John Grady"/>
    <x v="1"/>
    <s v="United States"/>
    <s v="San Diego"/>
    <s v="California"/>
    <n v="92105"/>
    <x v="1"/>
    <x v="165"/>
    <x v="1"/>
    <s v="Labels"/>
    <s v="Avery 51"/>
    <x v="1365"/>
    <n v="0.4"/>
    <n v="11.339999999999998"/>
  </r>
  <r>
    <n v="7443"/>
    <x v="3700"/>
    <x v="337"/>
    <d v="2015-12-11T00:00:00"/>
    <x v="2"/>
    <s v="VP-21760"/>
    <s v="Victoria Pisteka"/>
    <x v="1"/>
    <s v="United States"/>
    <s v="Brownsville"/>
    <s v="Texas"/>
    <n v="78521"/>
    <x v="2"/>
    <x v="128"/>
    <x v="1"/>
    <s v="Paper"/>
    <s v="Xerox 195"/>
    <x v="1414"/>
    <n v="0.3"/>
    <n v="7.4816000000000003"/>
  </r>
  <r>
    <n v="7444"/>
    <x v="3700"/>
    <x v="337"/>
    <d v="2015-12-11T00:00:00"/>
    <x v="2"/>
    <s v="VP-21760"/>
    <s v="Victoria Pisteka"/>
    <x v="1"/>
    <s v="United States"/>
    <s v="Brownsville"/>
    <s v="Texas"/>
    <n v="78521"/>
    <x v="2"/>
    <x v="595"/>
    <x v="1"/>
    <s v="Storage"/>
    <s v="Recycled Data-Pak for Archival Bound Computer Printouts, 12-1/2 x 12-1/2 x 16"/>
    <x v="4770"/>
    <n v="0.4"/>
    <n v="142.2576"/>
  </r>
  <r>
    <n v="7445"/>
    <x v="3701"/>
    <x v="447"/>
    <d v="2018-02-07T00:00:00"/>
    <x v="0"/>
    <s v="RD-19810"/>
    <s v="Ross DeVincentis"/>
    <x v="2"/>
    <s v="United States"/>
    <s v="Chicago"/>
    <s v="Illinois"/>
    <n v="60610"/>
    <x v="2"/>
    <x v="778"/>
    <x v="1"/>
    <s v="Paper"/>
    <s v="Xerox 2"/>
    <x v="1170"/>
    <n v="0.3"/>
    <n v="3.6288"/>
  </r>
  <r>
    <n v="7446"/>
    <x v="3701"/>
    <x v="447"/>
    <d v="2018-02-07T00:00:00"/>
    <x v="0"/>
    <s v="RD-19810"/>
    <s v="Ross DeVincentis"/>
    <x v="2"/>
    <s v="United States"/>
    <s v="Chicago"/>
    <s v="Illinois"/>
    <n v="60610"/>
    <x v="2"/>
    <x v="1522"/>
    <x v="1"/>
    <s v="Paper"/>
    <s v="Xerox 1893"/>
    <x v="4771"/>
    <n v="0.3"/>
    <n v="45.908799999999999"/>
  </r>
  <r>
    <n v="7447"/>
    <x v="3701"/>
    <x v="447"/>
    <d v="2018-02-07T00:00:00"/>
    <x v="0"/>
    <s v="RD-19810"/>
    <s v="Ross DeVincentis"/>
    <x v="2"/>
    <s v="United States"/>
    <s v="Chicago"/>
    <s v="Illinois"/>
    <n v="60610"/>
    <x v="2"/>
    <x v="1281"/>
    <x v="0"/>
    <s v="Furnishings"/>
    <s v="Eldon Cleatmat Chair Mats for Medium Pile Carpets"/>
    <x v="496"/>
    <n v="0.3"/>
    <n v="15.54"/>
  </r>
  <r>
    <n v="7448"/>
    <x v="3701"/>
    <x v="447"/>
    <d v="2018-02-07T00:00:00"/>
    <x v="0"/>
    <s v="RD-19810"/>
    <s v="Ross DeVincentis"/>
    <x v="2"/>
    <s v="United States"/>
    <s v="Chicago"/>
    <s v="Illinois"/>
    <n v="60610"/>
    <x v="2"/>
    <x v="976"/>
    <x v="1"/>
    <s v="Paper"/>
    <s v="Xerox 189"/>
    <x v="1242"/>
    <n v="0.3"/>
    <n v="293.58"/>
  </r>
  <r>
    <n v="7449"/>
    <x v="3702"/>
    <x v="343"/>
    <d v="2018-11-14T00:00:00"/>
    <x v="2"/>
    <s v="MH-18025"/>
    <s v="Michelle Huthwaite"/>
    <x v="0"/>
    <s v="United States"/>
    <s v="Knoxville"/>
    <s v="Tennessee"/>
    <n v="37918"/>
    <x v="0"/>
    <x v="642"/>
    <x v="0"/>
    <s v="Furnishings"/>
    <s v="Executive Impressions 14 Contract Wall Clock"/>
    <x v="4772"/>
    <n v="0.25"/>
    <n v="66.69"/>
  </r>
  <r>
    <n v="7450"/>
    <x v="3703"/>
    <x v="697"/>
    <d v="2018-09-22T00:00:00"/>
    <x v="0"/>
    <s v="SJ-20125"/>
    <s v="Sanjit Jacobs"/>
    <x v="2"/>
    <s v="United States"/>
    <s v="Houston"/>
    <s v="Texas"/>
    <n v="77036"/>
    <x v="2"/>
    <x v="105"/>
    <x v="1"/>
    <s v="Art"/>
    <s v="Newell Chalk Holder"/>
    <x v="4373"/>
    <n v="0.35"/>
    <n v="6.442800000000001"/>
  </r>
  <r>
    <n v="7451"/>
    <x v="3703"/>
    <x v="697"/>
    <d v="2018-09-22T00:00:00"/>
    <x v="0"/>
    <s v="SJ-20125"/>
    <s v="Sanjit Jacobs"/>
    <x v="2"/>
    <s v="United States"/>
    <s v="Houston"/>
    <s v="Texas"/>
    <n v="77036"/>
    <x v="2"/>
    <x v="1209"/>
    <x v="0"/>
    <s v="Chairs"/>
    <s v="Global Wood Trimmed Managers Task Chair, Khaki"/>
    <x v="2550"/>
    <n v="0.35"/>
    <n v="206.9795"/>
  </r>
  <r>
    <n v="7452"/>
    <x v="3703"/>
    <x v="697"/>
    <d v="2018-09-22T00:00:00"/>
    <x v="0"/>
    <s v="SJ-20125"/>
    <s v="Sanjit Jacobs"/>
    <x v="2"/>
    <s v="United States"/>
    <s v="Houston"/>
    <s v="Texas"/>
    <n v="77036"/>
    <x v="2"/>
    <x v="326"/>
    <x v="1"/>
    <s v="Binders"/>
    <s v="Wilson Jones “Snap” Scratch Pad Binder Tool for Ring Binders"/>
    <x v="4773"/>
    <n v="0.3"/>
    <n v="4.0599999999999996"/>
  </r>
  <r>
    <n v="7453"/>
    <x v="3703"/>
    <x v="697"/>
    <d v="2018-09-22T00:00:00"/>
    <x v="0"/>
    <s v="SJ-20125"/>
    <s v="Sanjit Jacobs"/>
    <x v="2"/>
    <s v="United States"/>
    <s v="Houston"/>
    <s v="Texas"/>
    <n v="77036"/>
    <x v="2"/>
    <x v="1538"/>
    <x v="2"/>
    <s v="Phones"/>
    <s v="Polycom VoiceStation 500 Conference phone"/>
    <x v="4774"/>
    <n v="0.3"/>
    <n v="991.03199999999993"/>
  </r>
  <r>
    <n v="7454"/>
    <x v="3704"/>
    <x v="643"/>
    <d v="2018-07-01T00:00:00"/>
    <x v="1"/>
    <s v="FM-14380"/>
    <s v="Fred McMath"/>
    <x v="0"/>
    <s v="United States"/>
    <s v="Bolingbrook"/>
    <s v="Illinois"/>
    <n v="60440"/>
    <x v="2"/>
    <x v="918"/>
    <x v="2"/>
    <s v="Phones"/>
    <s v="Geemarc AmpliPOWER60"/>
    <x v="1467"/>
    <n v="0.3"/>
    <n v="103.93599999999999"/>
  </r>
  <r>
    <n v="7455"/>
    <x v="3705"/>
    <x v="679"/>
    <d v="2017-08-04T00:00:00"/>
    <x v="1"/>
    <s v="KH-16360"/>
    <s v="Katherine Hughes"/>
    <x v="0"/>
    <s v="United States"/>
    <s v="Chicago"/>
    <s v="Illinois"/>
    <n v="60623"/>
    <x v="2"/>
    <x v="1387"/>
    <x v="1"/>
    <s v="Labels"/>
    <s v="Avery 498"/>
    <x v="4579"/>
    <n v="0.3"/>
    <n v="6.4735999999999994"/>
  </r>
  <r>
    <n v="7456"/>
    <x v="3705"/>
    <x v="679"/>
    <d v="2017-08-04T00:00:00"/>
    <x v="1"/>
    <s v="KH-16360"/>
    <s v="Katherine Hughes"/>
    <x v="0"/>
    <s v="United States"/>
    <s v="Chicago"/>
    <s v="Illinois"/>
    <n v="60623"/>
    <x v="2"/>
    <x v="486"/>
    <x v="1"/>
    <s v="Storage"/>
    <s v="Tennsco 16-Compartment Lockers with Coat Rack"/>
    <x v="2479"/>
    <n v="0.4"/>
    <n v="621.97439999999995"/>
  </r>
  <r>
    <n v="7457"/>
    <x v="3706"/>
    <x v="392"/>
    <d v="2016-04-18T00:00:00"/>
    <x v="2"/>
    <s v="LL-16840"/>
    <s v="Lauren Leatherbury"/>
    <x v="0"/>
    <s v="United States"/>
    <s v="Waynesboro"/>
    <s v="Virginia"/>
    <n v="22980"/>
    <x v="0"/>
    <x v="11"/>
    <x v="2"/>
    <s v="Phones"/>
    <s v="Konftel 250 Conference phone - Charcoal black"/>
    <x v="4775"/>
    <n v="0.25"/>
    <n v="427.23"/>
  </r>
  <r>
    <n v="7458"/>
    <x v="3706"/>
    <x v="392"/>
    <d v="2016-04-18T00:00:00"/>
    <x v="2"/>
    <s v="LL-16840"/>
    <s v="Lauren Leatherbury"/>
    <x v="0"/>
    <s v="United States"/>
    <s v="Waynesboro"/>
    <s v="Virginia"/>
    <n v="22980"/>
    <x v="0"/>
    <x v="624"/>
    <x v="1"/>
    <s v="Binders"/>
    <s v="Cardinal EasyOpen D-Ring Binders"/>
    <x v="4776"/>
    <n v="0.25"/>
    <n v="6.8550000000000004"/>
  </r>
  <r>
    <n v="7459"/>
    <x v="3706"/>
    <x v="392"/>
    <d v="2016-04-18T00:00:00"/>
    <x v="2"/>
    <s v="LL-16840"/>
    <s v="Lauren Leatherbury"/>
    <x v="0"/>
    <s v="United States"/>
    <s v="Waynesboro"/>
    <s v="Virginia"/>
    <n v="22980"/>
    <x v="0"/>
    <x v="1304"/>
    <x v="0"/>
    <s v="Furnishings"/>
    <s v="Tenex Antistatic Computer Chair Mats"/>
    <x v="4777"/>
    <n v="0.25"/>
    <n v="897.64499999999998"/>
  </r>
  <r>
    <n v="7460"/>
    <x v="3706"/>
    <x v="392"/>
    <d v="2016-04-18T00:00:00"/>
    <x v="2"/>
    <s v="LL-16840"/>
    <s v="Lauren Leatherbury"/>
    <x v="0"/>
    <s v="United States"/>
    <s v="Waynesboro"/>
    <s v="Virginia"/>
    <n v="22980"/>
    <x v="0"/>
    <x v="672"/>
    <x v="0"/>
    <s v="Bookcases"/>
    <s v="OSullivan 3-Shelf Heavy-Duty Bookcases"/>
    <x v="4778"/>
    <n v="0.35"/>
    <n v="340.11900000000003"/>
  </r>
  <r>
    <n v="7461"/>
    <x v="3707"/>
    <x v="347"/>
    <d v="2016-04-14T00:00:00"/>
    <x v="0"/>
    <s v="AR-10540"/>
    <s v="Andy Reiter"/>
    <x v="0"/>
    <s v="United States"/>
    <s v="Los Angeles"/>
    <s v="California"/>
    <n v="90004"/>
    <x v="1"/>
    <x v="1687"/>
    <x v="2"/>
    <s v="Copiers"/>
    <s v="Canon PC-428 Personal Copier"/>
    <x v="4779"/>
    <n v="0.5"/>
    <n v="319.98399999999998"/>
  </r>
  <r>
    <n v="7462"/>
    <x v="3707"/>
    <x v="347"/>
    <d v="2016-04-14T00:00:00"/>
    <x v="0"/>
    <s v="AR-10540"/>
    <s v="Andy Reiter"/>
    <x v="0"/>
    <s v="United States"/>
    <s v="Los Angeles"/>
    <s v="California"/>
    <n v="90004"/>
    <x v="1"/>
    <x v="813"/>
    <x v="1"/>
    <s v="Paper"/>
    <s v="Easy-staple paper"/>
    <x v="4780"/>
    <n v="0.4"/>
    <n v="31.655999999999999"/>
  </r>
  <r>
    <n v="7463"/>
    <x v="3708"/>
    <x v="914"/>
    <d v="2016-03-01T00:00:00"/>
    <x v="0"/>
    <s v="NP-18670"/>
    <s v="Nora Paige"/>
    <x v="0"/>
    <s v="United States"/>
    <s v="Seattle"/>
    <s v="Washington"/>
    <n v="98105"/>
    <x v="1"/>
    <x v="333"/>
    <x v="2"/>
    <s v="Accessories"/>
    <s v="Microsoft Natural Keyboard Elite"/>
    <x v="4781"/>
    <n v="0.45"/>
    <n v="296.40600000000001"/>
  </r>
  <r>
    <n v="7464"/>
    <x v="3709"/>
    <x v="162"/>
    <d v="2017-09-15T00:00:00"/>
    <x v="1"/>
    <s v="LP-17095"/>
    <s v="Liz Preis"/>
    <x v="0"/>
    <s v="United States"/>
    <s v="Visalia"/>
    <s v="California"/>
    <n v="93277"/>
    <x v="1"/>
    <x v="1453"/>
    <x v="1"/>
    <s v="Art"/>
    <s v="Eberhard Faber 3 1/2 Golf Pencils"/>
    <x v="3544"/>
    <n v="0.45"/>
    <n v="8.1840000000000011"/>
  </r>
  <r>
    <n v="7465"/>
    <x v="3709"/>
    <x v="162"/>
    <d v="2017-09-15T00:00:00"/>
    <x v="1"/>
    <s v="LP-17095"/>
    <s v="Liz Preis"/>
    <x v="0"/>
    <s v="United States"/>
    <s v="Visalia"/>
    <s v="California"/>
    <n v="93277"/>
    <x v="1"/>
    <x v="1532"/>
    <x v="1"/>
    <s v="Paper"/>
    <s v="Xerox 1900"/>
    <x v="1353"/>
    <n v="0.4"/>
    <n v="20.544"/>
  </r>
  <r>
    <n v="7466"/>
    <x v="3709"/>
    <x v="162"/>
    <d v="2017-09-15T00:00:00"/>
    <x v="1"/>
    <s v="LP-17095"/>
    <s v="Liz Preis"/>
    <x v="0"/>
    <s v="United States"/>
    <s v="Visalia"/>
    <s v="California"/>
    <n v="93277"/>
    <x v="1"/>
    <x v="533"/>
    <x v="1"/>
    <s v="Storage"/>
    <s v="Mini 13-1/2 Capacity Data Binder Rack, Pearl"/>
    <x v="2172"/>
    <n v="0.5"/>
    <n v="130.87"/>
  </r>
  <r>
    <n v="7467"/>
    <x v="3710"/>
    <x v="288"/>
    <d v="2017-05-23T00:00:00"/>
    <x v="1"/>
    <s v="AH-10690"/>
    <s v="Anna Häberlin"/>
    <x v="1"/>
    <s v="United States"/>
    <s v="Los Angeles"/>
    <s v="California"/>
    <n v="90008"/>
    <x v="1"/>
    <x v="1644"/>
    <x v="1"/>
    <s v="Appliances"/>
    <s v="Staple holder"/>
    <x v="4782"/>
    <n v="0.4"/>
    <n v="52.704000000000001"/>
  </r>
  <r>
    <n v="7468"/>
    <x v="3711"/>
    <x v="343"/>
    <d v="2018-11-15T00:00:00"/>
    <x v="0"/>
    <s v="TB-21190"/>
    <s v="Thomas Brumley"/>
    <x v="2"/>
    <s v="United States"/>
    <s v="Los Angeles"/>
    <s v="California"/>
    <n v="90045"/>
    <x v="1"/>
    <x v="698"/>
    <x v="0"/>
    <s v="Furnishings"/>
    <s v="Dax Clear Box Frame"/>
    <x v="4783"/>
    <n v="0.4"/>
    <n v="20.952000000000002"/>
  </r>
  <r>
    <n v="7469"/>
    <x v="3712"/>
    <x v="1114"/>
    <d v="2015-09-20T00:00:00"/>
    <x v="1"/>
    <s v="AA-10315"/>
    <s v="Alex Avila"/>
    <x v="0"/>
    <s v="United States"/>
    <s v="New York City"/>
    <s v="New York"/>
    <n v="10011"/>
    <x v="3"/>
    <x v="811"/>
    <x v="1"/>
    <s v="Paper"/>
    <s v="Easy-staple paper"/>
    <x v="1801"/>
    <n v="0.4"/>
    <n v="8.9639999999999986"/>
  </r>
  <r>
    <n v="7470"/>
    <x v="3712"/>
    <x v="1114"/>
    <d v="2015-09-20T00:00:00"/>
    <x v="1"/>
    <s v="AA-10315"/>
    <s v="Alex Avila"/>
    <x v="0"/>
    <s v="United States"/>
    <s v="New York City"/>
    <s v="New York"/>
    <n v="10011"/>
    <x v="3"/>
    <x v="1027"/>
    <x v="0"/>
    <s v="Furnishings"/>
    <s v="Master Caster Door Stop, Large Neon Orange"/>
    <x v="58"/>
    <n v="0.4"/>
    <n v="8.7360000000000007"/>
  </r>
  <r>
    <n v="7471"/>
    <x v="3713"/>
    <x v="426"/>
    <d v="2016-09-20T00:00:00"/>
    <x v="1"/>
    <s v="AC-10615"/>
    <s v="Ann Chong"/>
    <x v="1"/>
    <s v="United States"/>
    <s v="Philadelphia"/>
    <s v="Pennsylvania"/>
    <n v="19143"/>
    <x v="3"/>
    <x v="98"/>
    <x v="1"/>
    <s v="Binders"/>
    <s v="Avery Hidden Tab Dividers for Binding Systems"/>
    <x v="4784"/>
    <n v="0.4"/>
    <n v="2.1456"/>
  </r>
  <r>
    <n v="7472"/>
    <x v="3713"/>
    <x v="426"/>
    <d v="2016-09-20T00:00:00"/>
    <x v="1"/>
    <s v="AC-10615"/>
    <s v="Ann Chong"/>
    <x v="1"/>
    <s v="United States"/>
    <s v="Philadelphia"/>
    <s v="Pennsylvania"/>
    <n v="19143"/>
    <x v="3"/>
    <x v="196"/>
    <x v="1"/>
    <s v="Storage"/>
    <s v="Gould Plastics 18-Pocket Panel Bin, 34w x 5-1/4d x 20-1/2h"/>
    <x v="2706"/>
    <n v="0.5"/>
    <n v="73.591999999999999"/>
  </r>
  <r>
    <n v="7473"/>
    <x v="3714"/>
    <x v="949"/>
    <d v="2017-07-03T00:00:00"/>
    <x v="2"/>
    <s v="EM-14140"/>
    <s v="Eugene Moren"/>
    <x v="2"/>
    <s v="United States"/>
    <s v="Lehi"/>
    <s v="Utah"/>
    <n v="84043"/>
    <x v="1"/>
    <x v="1327"/>
    <x v="2"/>
    <s v="Copiers"/>
    <s v="Hewlett Packard 310 Color Digital Copier"/>
    <x v="4785"/>
    <n v="0.5"/>
    <n v="749.97500000000002"/>
  </r>
  <r>
    <n v="7474"/>
    <x v="3715"/>
    <x v="342"/>
    <d v="2017-04-15T00:00:00"/>
    <x v="1"/>
    <s v="QJ-19255"/>
    <s v="Quincy Jones"/>
    <x v="1"/>
    <s v="United States"/>
    <s v="Chicago"/>
    <s v="Illinois"/>
    <n v="60653"/>
    <x v="2"/>
    <x v="753"/>
    <x v="1"/>
    <s v="Art"/>
    <s v="BIC Brite Liner Grip Highlighters, Assorted, 5/Pack"/>
    <x v="4786"/>
    <n v="0.35"/>
    <n v="8.8192000000000004"/>
  </r>
  <r>
    <n v="7475"/>
    <x v="3716"/>
    <x v="1037"/>
    <d v="2015-01-10T00:00:00"/>
    <x v="1"/>
    <s v="ME-17320"/>
    <s v="Maria Etezadi"/>
    <x v="2"/>
    <s v="United States"/>
    <s v="Henderson"/>
    <s v="Kentucky"/>
    <n v="42420"/>
    <x v="0"/>
    <x v="120"/>
    <x v="0"/>
    <s v="Chairs"/>
    <s v="Global Deluxe High-Back Managers Chair"/>
    <x v="4787"/>
    <n v="0.15000000000000002"/>
    <n v="2187.7470000000003"/>
  </r>
  <r>
    <n v="7476"/>
    <x v="3716"/>
    <x v="1037"/>
    <d v="2015-01-10T00:00:00"/>
    <x v="1"/>
    <s v="ME-17320"/>
    <s v="Maria Etezadi"/>
    <x v="2"/>
    <s v="United States"/>
    <s v="Henderson"/>
    <s v="Kentucky"/>
    <n v="42420"/>
    <x v="0"/>
    <x v="569"/>
    <x v="1"/>
    <s v="Binders"/>
    <s v="Ibico Hi-Tech Manual Binding System"/>
    <x v="4788"/>
    <n v="0.25"/>
    <n v="457.48500000000001"/>
  </r>
  <r>
    <n v="7477"/>
    <x v="3716"/>
    <x v="1037"/>
    <d v="2015-01-10T00:00:00"/>
    <x v="1"/>
    <s v="ME-17320"/>
    <s v="Maria Etezadi"/>
    <x v="2"/>
    <s v="United States"/>
    <s v="Henderson"/>
    <s v="Kentucky"/>
    <n v="42420"/>
    <x v="0"/>
    <x v="448"/>
    <x v="1"/>
    <s v="Art"/>
    <s v="Rogers Handheld Barrel Pencil Sharpener"/>
    <x v="4789"/>
    <n v="0.15000000000000002"/>
    <n v="4.6580000000000004"/>
  </r>
  <r>
    <n v="7478"/>
    <x v="3716"/>
    <x v="1037"/>
    <d v="2015-01-10T00:00:00"/>
    <x v="1"/>
    <s v="ME-17320"/>
    <s v="Maria Etezadi"/>
    <x v="2"/>
    <s v="United States"/>
    <s v="Henderson"/>
    <s v="Kentucky"/>
    <n v="42420"/>
    <x v="0"/>
    <x v="34"/>
    <x v="2"/>
    <s v="Phones"/>
    <s v="GE 30524EE4"/>
    <x v="3627"/>
    <n v="0.25"/>
    <n v="293.98500000000001"/>
  </r>
  <r>
    <n v="7479"/>
    <x v="3716"/>
    <x v="1037"/>
    <d v="2015-01-10T00:00:00"/>
    <x v="1"/>
    <s v="ME-17320"/>
    <s v="Maria Etezadi"/>
    <x v="2"/>
    <s v="United States"/>
    <s v="Henderson"/>
    <s v="Kentucky"/>
    <n v="42420"/>
    <x v="0"/>
    <x v="867"/>
    <x v="2"/>
    <s v="Phones"/>
    <s v="Wireless Extenders zBoost YX545 SOHO Signal Booster"/>
    <x v="4790"/>
    <n v="0.25"/>
    <n v="566.97"/>
  </r>
  <r>
    <n v="7480"/>
    <x v="3716"/>
    <x v="1037"/>
    <d v="2015-01-10T00:00:00"/>
    <x v="1"/>
    <s v="ME-17320"/>
    <s v="Maria Etezadi"/>
    <x v="2"/>
    <s v="United States"/>
    <s v="Henderson"/>
    <s v="Kentucky"/>
    <n v="42420"/>
    <x v="0"/>
    <x v="1506"/>
    <x v="1"/>
    <s v="Fasteners"/>
    <s v="Alliance Super-Size Bands, Assorted Sizes"/>
    <x v="4791"/>
    <n v="0.25"/>
    <n v="23.34"/>
  </r>
  <r>
    <n v="7481"/>
    <x v="3716"/>
    <x v="1037"/>
    <d v="2015-01-10T00:00:00"/>
    <x v="1"/>
    <s v="ME-17320"/>
    <s v="Maria Etezadi"/>
    <x v="2"/>
    <s v="United States"/>
    <s v="Henderson"/>
    <s v="Kentucky"/>
    <n v="42420"/>
    <x v="0"/>
    <x v="783"/>
    <x v="1"/>
    <s v="Paper"/>
    <s v="Southworth 25% Cotton Granite Paper &amp; Envelopes"/>
    <x v="2571"/>
    <n v="0.25"/>
    <n v="4.9050000000000002"/>
  </r>
  <r>
    <n v="7482"/>
    <x v="3717"/>
    <x v="142"/>
    <d v="2017-09-03T00:00:00"/>
    <x v="0"/>
    <s v="LB-16795"/>
    <s v="Laurel Beltran"/>
    <x v="2"/>
    <s v="United States"/>
    <s v="Huntington Beach"/>
    <s v="California"/>
    <n v="92646"/>
    <x v="1"/>
    <x v="118"/>
    <x v="1"/>
    <s v="Envelopes"/>
    <s v="Globe Weis Peel &amp; Seel First Class Envelopes"/>
    <x v="4639"/>
    <n v="0.4"/>
    <n v="7.6679999999999993"/>
  </r>
  <r>
    <n v="7483"/>
    <x v="3718"/>
    <x v="865"/>
    <d v="2015-09-30T00:00:00"/>
    <x v="1"/>
    <s v="JP-16135"/>
    <s v="Julie Prescott"/>
    <x v="2"/>
    <s v="United States"/>
    <s v="New York City"/>
    <s v="New York"/>
    <n v="10011"/>
    <x v="3"/>
    <x v="68"/>
    <x v="1"/>
    <s v="Binders"/>
    <s v="Avery Binding System Hidden Tab Executive Style Index Sets"/>
    <x v="4792"/>
    <n v="0.4"/>
    <n v="11.078399999999998"/>
  </r>
  <r>
    <n v="7484"/>
    <x v="3719"/>
    <x v="534"/>
    <d v="2015-12-17T00:00:00"/>
    <x v="0"/>
    <s v="EB-13705"/>
    <s v="Ed Braxton"/>
    <x v="1"/>
    <s v="United States"/>
    <s v="Philadelphia"/>
    <s v="Pennsylvania"/>
    <n v="19140"/>
    <x v="3"/>
    <x v="1209"/>
    <x v="0"/>
    <s v="Chairs"/>
    <s v="Global Wood Trimmed Managers Task Chair, Khaki"/>
    <x v="4793"/>
    <n v="0.25"/>
    <n v="334.35149999999999"/>
  </r>
  <r>
    <n v="7485"/>
    <x v="3720"/>
    <x v="116"/>
    <d v="2019-01-02T00:00:00"/>
    <x v="1"/>
    <s v="CS-12400"/>
    <s v="Christopher Schild"/>
    <x v="2"/>
    <s v="United States"/>
    <s v="Fargo"/>
    <s v="North Dakota"/>
    <n v="58103"/>
    <x v="2"/>
    <x v="1820"/>
    <x v="1"/>
    <s v="Art"/>
    <s v="Staples in misc. colors"/>
    <x v="4538"/>
    <n v="0.35"/>
    <n v="1.6120000000000001"/>
  </r>
  <r>
    <n v="7486"/>
    <x v="3720"/>
    <x v="116"/>
    <d v="2019-01-02T00:00:00"/>
    <x v="1"/>
    <s v="CS-12400"/>
    <s v="Christopher Schild"/>
    <x v="2"/>
    <s v="United States"/>
    <s v="Fargo"/>
    <s v="North Dakota"/>
    <n v="58103"/>
    <x v="2"/>
    <x v="1499"/>
    <x v="1"/>
    <s v="Binders"/>
    <s v="Wilson Jones Impact Binders"/>
    <x v="4063"/>
    <n v="0.3"/>
    <n v="18.13"/>
  </r>
  <r>
    <n v="7487"/>
    <x v="3721"/>
    <x v="546"/>
    <d v="2016-12-24T00:00:00"/>
    <x v="0"/>
    <s v="PM-19135"/>
    <s v="Peter McVee"/>
    <x v="2"/>
    <s v="United States"/>
    <s v="Dover"/>
    <s v="New Hampshire"/>
    <n v="3820"/>
    <x v="3"/>
    <x v="1331"/>
    <x v="1"/>
    <s v="Paper"/>
    <s v="Xerox 1903"/>
    <x v="2680"/>
    <n v="0.4"/>
    <n v="17.939999999999998"/>
  </r>
  <r>
    <n v="7488"/>
    <x v="3721"/>
    <x v="546"/>
    <d v="2016-12-24T00:00:00"/>
    <x v="0"/>
    <s v="PM-19135"/>
    <s v="Peter McVee"/>
    <x v="2"/>
    <s v="United States"/>
    <s v="Dover"/>
    <s v="New Hampshire"/>
    <n v="3820"/>
    <x v="3"/>
    <x v="1287"/>
    <x v="2"/>
    <s v="Accessories"/>
    <s v="Logitech diNovo Edge Keyboard"/>
    <x v="3522"/>
    <n v="0.25"/>
    <n v="1687.4324999999999"/>
  </r>
  <r>
    <n v="7489"/>
    <x v="3721"/>
    <x v="546"/>
    <d v="2016-12-24T00:00:00"/>
    <x v="0"/>
    <s v="PM-19135"/>
    <s v="Peter McVee"/>
    <x v="2"/>
    <s v="United States"/>
    <s v="Dover"/>
    <s v="New Hampshire"/>
    <n v="3820"/>
    <x v="3"/>
    <x v="215"/>
    <x v="0"/>
    <s v="Tables"/>
    <s v="Bretford Rectangular Conference Table Tops"/>
    <x v="4794"/>
    <n v="0.25"/>
    <n v="789.87300000000005"/>
  </r>
  <r>
    <n v="7490"/>
    <x v="3722"/>
    <x v="60"/>
    <d v="2018-11-09T00:00:00"/>
    <x v="1"/>
    <s v="AA-10645"/>
    <s v="Anna Andreadi"/>
    <x v="0"/>
    <s v="United States"/>
    <s v="San Diego"/>
    <s v="California"/>
    <n v="92105"/>
    <x v="1"/>
    <x v="860"/>
    <x v="1"/>
    <s v="Paper"/>
    <s v="Xerox 1996"/>
    <x v="91"/>
    <n v="0.4"/>
    <n v="7.7759999999999998"/>
  </r>
  <r>
    <n v="7491"/>
    <x v="3723"/>
    <x v="229"/>
    <d v="2016-09-16T00:00:00"/>
    <x v="1"/>
    <s v="FA-14230"/>
    <s v="Frank Atkinson"/>
    <x v="1"/>
    <s v="United States"/>
    <s v="Los Angeles"/>
    <s v="California"/>
    <n v="90032"/>
    <x v="1"/>
    <x v="90"/>
    <x v="0"/>
    <s v="Furnishings"/>
    <s v="Seth Thomas 13 1/2 Wall Clock"/>
    <x v="4795"/>
    <n v="0.4"/>
    <n v="64.007999999999996"/>
  </r>
  <r>
    <n v="7492"/>
    <x v="3724"/>
    <x v="673"/>
    <d v="2018-11-16T00:00:00"/>
    <x v="3"/>
    <s v="CM-12190"/>
    <s v="Charlotte Melton"/>
    <x v="0"/>
    <s v="United States"/>
    <s v="Utica"/>
    <s v="New York"/>
    <n v="13501"/>
    <x v="3"/>
    <x v="1730"/>
    <x v="2"/>
    <s v="Phones"/>
    <s v="iOttie HLCRIO102 Car Mount"/>
    <x v="580"/>
    <n v="0.4"/>
    <n v="71.963999999999999"/>
  </r>
  <r>
    <n v="7493"/>
    <x v="3725"/>
    <x v="220"/>
    <d v="2018-09-16T00:00:00"/>
    <x v="1"/>
    <s v="CC-12475"/>
    <s v="Cindy Chapman"/>
    <x v="0"/>
    <s v="United States"/>
    <s v="Houston"/>
    <s v="Texas"/>
    <n v="77070"/>
    <x v="2"/>
    <x v="1433"/>
    <x v="1"/>
    <s v="Paper"/>
    <s v="Xerox 1953"/>
    <x v="1495"/>
    <n v="0.3"/>
    <n v="7.1903999999999995"/>
  </r>
  <r>
    <n v="7494"/>
    <x v="3725"/>
    <x v="220"/>
    <d v="2018-09-16T00:00:00"/>
    <x v="1"/>
    <s v="CC-12475"/>
    <s v="Cindy Chapman"/>
    <x v="0"/>
    <s v="United States"/>
    <s v="Houston"/>
    <s v="Texas"/>
    <n v="77070"/>
    <x v="2"/>
    <x v="1213"/>
    <x v="0"/>
    <s v="Tables"/>
    <s v="Bevis Round Conference Table Top &amp; Single Column Base"/>
    <x v="4796"/>
    <n v="0.35"/>
    <n v="332.92350000000005"/>
  </r>
  <r>
    <n v="7495"/>
    <x v="3725"/>
    <x v="220"/>
    <d v="2018-09-16T00:00:00"/>
    <x v="1"/>
    <s v="CC-12475"/>
    <s v="Cindy Chapman"/>
    <x v="0"/>
    <s v="United States"/>
    <s v="Houston"/>
    <s v="Texas"/>
    <n v="77070"/>
    <x v="2"/>
    <x v="1034"/>
    <x v="1"/>
    <s v="Appliances"/>
    <s v="Commercial WindTunnel Clean Air Upright Vacuum, Replacement Belts, Filtration Bags"/>
    <x v="4797"/>
    <n v="0.3"/>
    <n v="1.0891999999999999"/>
  </r>
  <r>
    <n v="7496"/>
    <x v="3726"/>
    <x v="1163"/>
    <d v="2018-07-18T00:00:00"/>
    <x v="1"/>
    <s v="TC-21295"/>
    <s v="Toby Carlisle"/>
    <x v="0"/>
    <s v="United States"/>
    <s v="Westminster"/>
    <s v="California"/>
    <n v="92683"/>
    <x v="1"/>
    <x v="757"/>
    <x v="1"/>
    <s v="Binders"/>
    <s v="Acco Suede Grain Vinyl Round Ring Binder"/>
    <x v="2999"/>
    <n v="0.4"/>
    <n v="2.6688000000000001"/>
  </r>
  <r>
    <n v="7497"/>
    <x v="3726"/>
    <x v="1163"/>
    <d v="2018-07-18T00:00:00"/>
    <x v="1"/>
    <s v="TC-21295"/>
    <s v="Toby Carlisle"/>
    <x v="0"/>
    <s v="United States"/>
    <s v="Westminster"/>
    <s v="California"/>
    <n v="92683"/>
    <x v="1"/>
    <x v="737"/>
    <x v="0"/>
    <s v="Furnishings"/>
    <s v="Deflect-o RollaMat Studded, Beveled Mat for Medium Pile Carpeting"/>
    <x v="3057"/>
    <n v="0.4"/>
    <n v="166.01399999999998"/>
  </r>
  <r>
    <n v="7498"/>
    <x v="3726"/>
    <x v="1163"/>
    <d v="2018-07-18T00:00:00"/>
    <x v="1"/>
    <s v="TC-21295"/>
    <s v="Toby Carlisle"/>
    <x v="0"/>
    <s v="United States"/>
    <s v="Westminster"/>
    <s v="California"/>
    <n v="92683"/>
    <x v="1"/>
    <x v="310"/>
    <x v="1"/>
    <s v="Fasteners"/>
    <s v="OIC Binder Clips, Mini, 1/4 Capacity, Black"/>
    <x v="325"/>
    <n v="0.4"/>
    <n v="2.976"/>
  </r>
  <r>
    <n v="7499"/>
    <x v="3726"/>
    <x v="1163"/>
    <d v="2018-07-18T00:00:00"/>
    <x v="1"/>
    <s v="TC-21295"/>
    <s v="Toby Carlisle"/>
    <x v="0"/>
    <s v="United States"/>
    <s v="Westminster"/>
    <s v="California"/>
    <n v="92683"/>
    <x v="1"/>
    <x v="30"/>
    <x v="1"/>
    <s v="Art"/>
    <s v="BOSTON Model 1800 Electric Pencil Sharpeners, Putty/Woodgrain"/>
    <x v="4798"/>
    <n v="0.45"/>
    <n v="39.556000000000004"/>
  </r>
  <r>
    <n v="7500"/>
    <x v="3726"/>
    <x v="1163"/>
    <d v="2018-07-18T00:00:00"/>
    <x v="1"/>
    <s v="TC-21295"/>
    <s v="Toby Carlisle"/>
    <x v="0"/>
    <s v="United States"/>
    <s v="Westminster"/>
    <s v="California"/>
    <n v="92683"/>
    <x v="1"/>
    <x v="191"/>
    <x v="0"/>
    <s v="Furnishings"/>
    <s v="Eldon 200 Class Desk Accessories, Burgundy"/>
    <x v="605"/>
    <n v="0.4"/>
    <n v="11.304"/>
  </r>
  <r>
    <n v="7501"/>
    <x v="3726"/>
    <x v="1163"/>
    <d v="2018-07-18T00:00:00"/>
    <x v="1"/>
    <s v="TC-21295"/>
    <s v="Toby Carlisle"/>
    <x v="0"/>
    <s v="United States"/>
    <s v="Westminster"/>
    <s v="California"/>
    <n v="92683"/>
    <x v="1"/>
    <x v="437"/>
    <x v="2"/>
    <s v="Accessories"/>
    <s v="Sony Micro Vault Click 8 GB USB 2.0 Flash Drive"/>
    <x v="4799"/>
    <n v="0.45"/>
    <n v="77.533500000000004"/>
  </r>
  <r>
    <n v="7502"/>
    <x v="3726"/>
    <x v="1163"/>
    <d v="2018-07-18T00:00:00"/>
    <x v="1"/>
    <s v="TC-21295"/>
    <s v="Toby Carlisle"/>
    <x v="0"/>
    <s v="United States"/>
    <s v="Westminster"/>
    <s v="California"/>
    <n v="92683"/>
    <x v="1"/>
    <x v="34"/>
    <x v="2"/>
    <s v="Phones"/>
    <s v="GE 30524EE4"/>
    <x v="549"/>
    <n v="0.4"/>
    <n v="282.22559999999999"/>
  </r>
  <r>
    <n v="7503"/>
    <x v="3727"/>
    <x v="983"/>
    <d v="2018-03-30T00:00:00"/>
    <x v="3"/>
    <s v="TB-21400"/>
    <s v="Tom Boeckenhauer"/>
    <x v="0"/>
    <s v="United States"/>
    <s v="Los Angeles"/>
    <s v="California"/>
    <n v="90036"/>
    <x v="1"/>
    <x v="1279"/>
    <x v="1"/>
    <s v="Art"/>
    <s v="Manco Dry-Lighter Erasable Highlighter"/>
    <x v="2351"/>
    <n v="0.45"/>
    <n v="3.3440000000000003"/>
  </r>
  <r>
    <n v="7504"/>
    <x v="3727"/>
    <x v="983"/>
    <d v="2018-03-30T00:00:00"/>
    <x v="3"/>
    <s v="TB-21400"/>
    <s v="Tom Boeckenhauer"/>
    <x v="0"/>
    <s v="United States"/>
    <s v="Los Angeles"/>
    <s v="California"/>
    <n v="90036"/>
    <x v="1"/>
    <x v="53"/>
    <x v="2"/>
    <s v="Phones"/>
    <s v="AT&amp;T CL83451 4-Handset Telephone"/>
    <x v="4800"/>
    <n v="0.4"/>
    <n v="98.875199999999992"/>
  </r>
  <r>
    <n v="7505"/>
    <x v="3728"/>
    <x v="1011"/>
    <d v="2017-02-04T00:00:00"/>
    <x v="0"/>
    <s v="JK-15325"/>
    <s v="Jason Klamczynski"/>
    <x v="1"/>
    <s v="United States"/>
    <s v="Atlantic City"/>
    <s v="New Jersey"/>
    <n v="8401"/>
    <x v="3"/>
    <x v="1040"/>
    <x v="1"/>
    <s v="Envelopes"/>
    <s v="Staple envelope"/>
    <x v="368"/>
    <n v="0.4"/>
    <n v="14.016"/>
  </r>
  <r>
    <n v="7506"/>
    <x v="3729"/>
    <x v="110"/>
    <d v="2018-06-13T00:00:00"/>
    <x v="1"/>
    <s v="BW-11200"/>
    <s v="Ben Wallace"/>
    <x v="0"/>
    <s v="United States"/>
    <s v="Skokie"/>
    <s v="Illinois"/>
    <n v="60076"/>
    <x v="2"/>
    <x v="338"/>
    <x v="1"/>
    <s v="Binders"/>
    <s v="GBC Twin Loop Wire Binding Elements, 9/16 Spine, Black"/>
    <x v="359"/>
    <n v="0.3"/>
    <n v="8.5231999999999992"/>
  </r>
  <r>
    <n v="7507"/>
    <x v="3730"/>
    <x v="981"/>
    <d v="2015-11-06T00:00:00"/>
    <x v="1"/>
    <s v="SH-20395"/>
    <s v="Shahid Hopkins"/>
    <x v="0"/>
    <s v="United States"/>
    <s v="San Francisco"/>
    <s v="California"/>
    <n v="94122"/>
    <x v="1"/>
    <x v="1129"/>
    <x v="2"/>
    <s v="Phones"/>
    <s v="AT&amp;T CL82213"/>
    <x v="1925"/>
    <n v="0.4"/>
    <n v="27.830400000000001"/>
  </r>
  <r>
    <n v="7508"/>
    <x v="3730"/>
    <x v="981"/>
    <d v="2015-11-06T00:00:00"/>
    <x v="1"/>
    <s v="SH-20395"/>
    <s v="Shahid Hopkins"/>
    <x v="0"/>
    <s v="United States"/>
    <s v="San Francisco"/>
    <s v="California"/>
    <n v="94122"/>
    <x v="1"/>
    <x v="245"/>
    <x v="1"/>
    <s v="Storage"/>
    <s v="Adjustable Depth Letter/Legal Cart"/>
    <x v="971"/>
    <n v="0.5"/>
    <n v="181.46"/>
  </r>
  <r>
    <n v="7509"/>
    <x v="3731"/>
    <x v="1163"/>
    <d v="2018-07-18T00:00:00"/>
    <x v="1"/>
    <s v="JL-15835"/>
    <s v="John Lee"/>
    <x v="0"/>
    <s v="United States"/>
    <s v="Columbus"/>
    <s v="Ohio"/>
    <n v="43229"/>
    <x v="3"/>
    <x v="820"/>
    <x v="1"/>
    <s v="Paper"/>
    <s v="Xerox 1950"/>
    <x v="4579"/>
    <n v="0.4"/>
    <n v="5.5487999999999991"/>
  </r>
  <r>
    <n v="7510"/>
    <x v="3731"/>
    <x v="1163"/>
    <d v="2018-07-18T00:00:00"/>
    <x v="1"/>
    <s v="JL-15835"/>
    <s v="John Lee"/>
    <x v="0"/>
    <s v="United States"/>
    <s v="Columbus"/>
    <s v="Ohio"/>
    <n v="43229"/>
    <x v="3"/>
    <x v="754"/>
    <x v="2"/>
    <s v="Phones"/>
    <s v="Samsung Galaxy S III - 16GB - pebble blue (T-Mobile)"/>
    <x v="4801"/>
    <n v="0.4"/>
    <n v="1133.9675999999999"/>
  </r>
  <r>
    <n v="7511"/>
    <x v="3731"/>
    <x v="1163"/>
    <d v="2018-07-18T00:00:00"/>
    <x v="1"/>
    <s v="JL-15835"/>
    <s v="John Lee"/>
    <x v="0"/>
    <s v="United States"/>
    <s v="Columbus"/>
    <s v="Ohio"/>
    <n v="43229"/>
    <x v="3"/>
    <x v="170"/>
    <x v="1"/>
    <s v="Storage"/>
    <s v="Tenex File Box, Personal Filing Tote with Lid, Black"/>
    <x v="4495"/>
    <n v="0.5"/>
    <n v="31.02"/>
  </r>
  <r>
    <n v="7512"/>
    <x v="3731"/>
    <x v="1163"/>
    <d v="2018-07-18T00:00:00"/>
    <x v="1"/>
    <s v="JL-15835"/>
    <s v="John Lee"/>
    <x v="0"/>
    <s v="United States"/>
    <s v="Columbus"/>
    <s v="Ohio"/>
    <n v="43229"/>
    <x v="3"/>
    <x v="1071"/>
    <x v="0"/>
    <s v="Furnishings"/>
    <s v="GE 48 Fluorescent Tube, Cool White Energy Saver, 34 Watts, 30/Box"/>
    <x v="4279"/>
    <n v="0.4"/>
    <n v="238.15199999999999"/>
  </r>
  <r>
    <n v="7513"/>
    <x v="3731"/>
    <x v="1163"/>
    <d v="2018-07-18T00:00:00"/>
    <x v="1"/>
    <s v="JL-15835"/>
    <s v="John Lee"/>
    <x v="0"/>
    <s v="United States"/>
    <s v="Columbus"/>
    <s v="Ohio"/>
    <n v="43229"/>
    <x v="3"/>
    <x v="1354"/>
    <x v="1"/>
    <s v="Storage"/>
    <s v="SAFCO Mobile Desk Side File, Wire Frame"/>
    <x v="4802"/>
    <n v="0.5"/>
    <n v="119.72799999999999"/>
  </r>
  <r>
    <n v="7514"/>
    <x v="3731"/>
    <x v="1163"/>
    <d v="2018-07-18T00:00:00"/>
    <x v="1"/>
    <s v="JL-15835"/>
    <s v="John Lee"/>
    <x v="0"/>
    <s v="United States"/>
    <s v="Columbus"/>
    <s v="Ohio"/>
    <n v="43229"/>
    <x v="3"/>
    <x v="346"/>
    <x v="1"/>
    <s v="Art"/>
    <s v="Crayola Colored Pencils"/>
    <x v="1317"/>
    <n v="0.25"/>
    <n v="9.84"/>
  </r>
  <r>
    <n v="7515"/>
    <x v="3732"/>
    <x v="34"/>
    <d v="2018-12-12T00:00:00"/>
    <x v="0"/>
    <s v="JL-15835"/>
    <s v="John Lee"/>
    <x v="0"/>
    <s v="United States"/>
    <s v="Richmond"/>
    <s v="Kentucky"/>
    <n v="40475"/>
    <x v="0"/>
    <x v="908"/>
    <x v="1"/>
    <s v="Binders"/>
    <s v="XtraLife ClearVue Slant-D Ring Binder, White, 3"/>
    <x v="4803"/>
    <n v="0.25"/>
    <n v="22.02"/>
  </r>
  <r>
    <n v="7516"/>
    <x v="3732"/>
    <x v="34"/>
    <d v="2018-12-12T00:00:00"/>
    <x v="0"/>
    <s v="JL-15835"/>
    <s v="John Lee"/>
    <x v="0"/>
    <s v="United States"/>
    <s v="Richmond"/>
    <s v="Kentucky"/>
    <n v="40475"/>
    <x v="0"/>
    <x v="1428"/>
    <x v="1"/>
    <s v="Appliances"/>
    <s v="Belkin F9M820V08 8 Outlet Surge"/>
    <x v="4804"/>
    <n v="0.25"/>
    <n v="161.17500000000001"/>
  </r>
  <r>
    <n v="7517"/>
    <x v="3732"/>
    <x v="34"/>
    <d v="2018-12-12T00:00:00"/>
    <x v="0"/>
    <s v="JL-15835"/>
    <s v="John Lee"/>
    <x v="0"/>
    <s v="United States"/>
    <s v="Richmond"/>
    <s v="Kentucky"/>
    <n v="40475"/>
    <x v="0"/>
    <x v="122"/>
    <x v="1"/>
    <s v="Binders"/>
    <s v="Avery Durable Slant Ring Binders, No Labels"/>
    <x v="204"/>
    <n v="0.25"/>
    <n v="11.94"/>
  </r>
  <r>
    <n v="7518"/>
    <x v="3732"/>
    <x v="34"/>
    <d v="2018-12-12T00:00:00"/>
    <x v="0"/>
    <s v="JL-15835"/>
    <s v="John Lee"/>
    <x v="0"/>
    <s v="United States"/>
    <s v="Richmond"/>
    <s v="Kentucky"/>
    <n v="40475"/>
    <x v="0"/>
    <x v="825"/>
    <x v="2"/>
    <s v="Accessories"/>
    <s v="Logitech ClearChat Comfort/USB Headset H390"/>
    <x v="4805"/>
    <n v="0.15000000000000002"/>
    <n v="124.48249999999999"/>
  </r>
  <r>
    <n v="7519"/>
    <x v="3732"/>
    <x v="34"/>
    <d v="2018-12-12T00:00:00"/>
    <x v="0"/>
    <s v="JL-15835"/>
    <s v="John Lee"/>
    <x v="0"/>
    <s v="United States"/>
    <s v="Richmond"/>
    <s v="Kentucky"/>
    <n v="40475"/>
    <x v="0"/>
    <x v="464"/>
    <x v="1"/>
    <s v="Storage"/>
    <s v="Eldon Gobal File Keepers"/>
    <x v="4806"/>
    <n v="0.35"/>
    <n v="9.8410000000000011"/>
  </r>
  <r>
    <n v="7520"/>
    <x v="3732"/>
    <x v="34"/>
    <d v="2018-12-12T00:00:00"/>
    <x v="0"/>
    <s v="JL-15835"/>
    <s v="John Lee"/>
    <x v="0"/>
    <s v="United States"/>
    <s v="Richmond"/>
    <s v="Kentucky"/>
    <n v="40475"/>
    <x v="0"/>
    <x v="1568"/>
    <x v="1"/>
    <s v="Labels"/>
    <s v="Avery 492"/>
    <x v="1755"/>
    <n v="0.25"/>
    <n v="4.32"/>
  </r>
  <r>
    <n v="7521"/>
    <x v="3732"/>
    <x v="34"/>
    <d v="2018-12-12T00:00:00"/>
    <x v="0"/>
    <s v="JL-15835"/>
    <s v="John Lee"/>
    <x v="0"/>
    <s v="United States"/>
    <s v="Richmond"/>
    <s v="Kentucky"/>
    <n v="40475"/>
    <x v="0"/>
    <x v="890"/>
    <x v="2"/>
    <s v="Copiers"/>
    <s v="Canon Imageclass D680 Copier / Fax"/>
    <x v="4807"/>
    <n v="0.35"/>
    <n v="909.98700000000008"/>
  </r>
  <r>
    <n v="7522"/>
    <x v="3733"/>
    <x v="64"/>
    <d v="2017-09-11T00:00:00"/>
    <x v="1"/>
    <s v="MD-17350"/>
    <s v="Maribeth Dona"/>
    <x v="0"/>
    <s v="United States"/>
    <s v="Lancaster"/>
    <s v="Ohio"/>
    <n v="43130"/>
    <x v="3"/>
    <x v="528"/>
    <x v="1"/>
    <s v="Binders"/>
    <s v="Recycled Easel Ring Binders"/>
    <x v="4808"/>
    <n v="0.4"/>
    <n v="5.3712"/>
  </r>
  <r>
    <n v="7523"/>
    <x v="3733"/>
    <x v="64"/>
    <d v="2017-09-11T00:00:00"/>
    <x v="1"/>
    <s v="MD-17350"/>
    <s v="Maribeth Dona"/>
    <x v="0"/>
    <s v="United States"/>
    <s v="Lancaster"/>
    <s v="Ohio"/>
    <n v="43130"/>
    <x v="3"/>
    <x v="1181"/>
    <x v="1"/>
    <s v="Binders"/>
    <s v="Pressboard Hanging Data Binders for Unburst Sheets"/>
    <x v="3096"/>
    <n v="0.4"/>
    <n v="5.3136000000000001"/>
  </r>
  <r>
    <n v="7524"/>
    <x v="3733"/>
    <x v="64"/>
    <d v="2017-09-11T00:00:00"/>
    <x v="1"/>
    <s v="MD-17350"/>
    <s v="Maribeth Dona"/>
    <x v="0"/>
    <s v="United States"/>
    <s v="Lancaster"/>
    <s v="Ohio"/>
    <n v="43130"/>
    <x v="3"/>
    <x v="212"/>
    <x v="0"/>
    <s v="Chairs"/>
    <s v="Global Push Button Managers Chair, Indigo"/>
    <x v="4763"/>
    <n v="0.25"/>
    <n v="63.9345"/>
  </r>
  <r>
    <n v="7525"/>
    <x v="3734"/>
    <x v="1076"/>
    <d v="2015-09-16T00:00:00"/>
    <x v="1"/>
    <s v="CL-12565"/>
    <s v="Clay Ludtke"/>
    <x v="0"/>
    <s v="United States"/>
    <s v="Gresham"/>
    <s v="Oregon"/>
    <n v="97030"/>
    <x v="1"/>
    <x v="776"/>
    <x v="1"/>
    <s v="Envelopes"/>
    <s v="Peel &amp; Seel Envelopes"/>
    <x v="4809"/>
    <n v="0.4"/>
    <n v="13.036800000000001"/>
  </r>
  <r>
    <n v="7526"/>
    <x v="3734"/>
    <x v="1076"/>
    <d v="2015-09-16T00:00:00"/>
    <x v="1"/>
    <s v="CL-12565"/>
    <s v="Clay Ludtke"/>
    <x v="0"/>
    <s v="United States"/>
    <s v="Gresham"/>
    <s v="Oregon"/>
    <n v="97030"/>
    <x v="1"/>
    <x v="873"/>
    <x v="0"/>
    <s v="Chairs"/>
    <s v="GuestStacker Chair with Chrome Finish Legs"/>
    <x v="3241"/>
    <n v="0.45"/>
    <n v="817.87200000000007"/>
  </r>
  <r>
    <n v="7527"/>
    <x v="3735"/>
    <x v="986"/>
    <d v="2018-09-26T00:00:00"/>
    <x v="3"/>
    <s v="RA-19885"/>
    <s v="Ruben Ausman"/>
    <x v="1"/>
    <s v="United States"/>
    <s v="San Francisco"/>
    <s v="California"/>
    <n v="94109"/>
    <x v="1"/>
    <x v="1606"/>
    <x v="1"/>
    <s v="Envelopes"/>
    <s v="Staple envelope"/>
    <x v="3242"/>
    <n v="0.4"/>
    <n v="43.127999999999993"/>
  </r>
  <r>
    <n v="7528"/>
    <x v="3735"/>
    <x v="986"/>
    <d v="2018-09-26T00:00:00"/>
    <x v="3"/>
    <s v="RA-19885"/>
    <s v="Ruben Ausman"/>
    <x v="1"/>
    <s v="United States"/>
    <s v="San Francisco"/>
    <s v="California"/>
    <n v="94109"/>
    <x v="1"/>
    <x v="1392"/>
    <x v="0"/>
    <s v="Furnishings"/>
    <s v="Stackable Trays"/>
    <x v="354"/>
    <n v="0.4"/>
    <n v="5.5439999999999996"/>
  </r>
  <r>
    <n v="7529"/>
    <x v="3735"/>
    <x v="986"/>
    <d v="2018-09-26T00:00:00"/>
    <x v="3"/>
    <s v="RA-19885"/>
    <s v="Ruben Ausman"/>
    <x v="1"/>
    <s v="United States"/>
    <s v="San Francisco"/>
    <s v="California"/>
    <n v="94109"/>
    <x v="1"/>
    <x v="1357"/>
    <x v="1"/>
    <s v="Paper"/>
    <s v="Xerox 1895"/>
    <x v="1197"/>
    <n v="0.4"/>
    <n v="21.528000000000002"/>
  </r>
  <r>
    <n v="7530"/>
    <x v="3735"/>
    <x v="986"/>
    <d v="2018-09-26T00:00:00"/>
    <x v="3"/>
    <s v="RA-19885"/>
    <s v="Ruben Ausman"/>
    <x v="1"/>
    <s v="United States"/>
    <s v="San Francisco"/>
    <s v="California"/>
    <n v="94109"/>
    <x v="1"/>
    <x v="20"/>
    <x v="1"/>
    <s v="Binders"/>
    <s v="Wilson Jones Hanging View Binder, White, 1"/>
    <x v="339"/>
    <n v="0.4"/>
    <n v="10.223999999999998"/>
  </r>
  <r>
    <n v="7531"/>
    <x v="3735"/>
    <x v="986"/>
    <d v="2018-09-26T00:00:00"/>
    <x v="3"/>
    <s v="RA-19885"/>
    <s v="Ruben Ausman"/>
    <x v="1"/>
    <s v="United States"/>
    <s v="San Francisco"/>
    <s v="California"/>
    <n v="94109"/>
    <x v="1"/>
    <x v="760"/>
    <x v="1"/>
    <s v="Binders"/>
    <s v="Fellowes PB300 Plastic Comb Binding Machine"/>
    <x v="2537"/>
    <n v="0.4"/>
    <n v="558.7056"/>
  </r>
  <r>
    <n v="7532"/>
    <x v="3736"/>
    <x v="26"/>
    <d v="2017-06-19T00:00:00"/>
    <x v="2"/>
    <s v="LC-16885"/>
    <s v="Lena Creighton"/>
    <x v="0"/>
    <s v="United States"/>
    <s v="Longmont"/>
    <s v="Colorado"/>
    <n v="80501"/>
    <x v="1"/>
    <x v="1319"/>
    <x v="0"/>
    <s v="Furnishings"/>
    <s v="Rubbermaid ClusterMat Chairmats, Mat Size- 66 x 60, Lip 20 x 11 -90 Degree Angle"/>
    <x v="4429"/>
    <n v="0.4"/>
    <n v="159.81119999999999"/>
  </r>
  <r>
    <n v="7533"/>
    <x v="3736"/>
    <x v="26"/>
    <d v="2017-06-19T00:00:00"/>
    <x v="2"/>
    <s v="LC-16885"/>
    <s v="Lena Creighton"/>
    <x v="0"/>
    <s v="United States"/>
    <s v="Longmont"/>
    <s v="Colorado"/>
    <n v="80501"/>
    <x v="1"/>
    <x v="531"/>
    <x v="0"/>
    <s v="Chairs"/>
    <s v="Global Managers Adjustable Task Chair, Storm"/>
    <x v="4810"/>
    <n v="0.45"/>
    <n v="265.72480000000002"/>
  </r>
  <r>
    <n v="7534"/>
    <x v="3737"/>
    <x v="906"/>
    <d v="2018-03-01T00:00:00"/>
    <x v="1"/>
    <s v="SW-20245"/>
    <s v="Scot Wooten"/>
    <x v="0"/>
    <s v="United States"/>
    <s v="Greenville"/>
    <s v="North Carolina"/>
    <n v="27834"/>
    <x v="0"/>
    <x v="812"/>
    <x v="0"/>
    <s v="Chairs"/>
    <s v="Global High-Back Leather Tilter, Burgundy"/>
    <x v="3174"/>
    <n v="0.15000000000000002"/>
    <n v="167.26639999999998"/>
  </r>
  <r>
    <n v="7535"/>
    <x v="3737"/>
    <x v="906"/>
    <d v="2018-03-01T00:00:00"/>
    <x v="1"/>
    <s v="SW-20245"/>
    <s v="Scot Wooten"/>
    <x v="0"/>
    <s v="United States"/>
    <s v="Greenville"/>
    <s v="North Carolina"/>
    <n v="27834"/>
    <x v="0"/>
    <x v="266"/>
    <x v="0"/>
    <s v="Bookcases"/>
    <s v="Bush Westfield Collection Bookcases, Medium Cherry Finish"/>
    <x v="3027"/>
    <n v="0.35"/>
    <n v="150.74799999999999"/>
  </r>
  <r>
    <n v="7536"/>
    <x v="3738"/>
    <x v="185"/>
    <d v="2018-04-07T00:00:00"/>
    <x v="1"/>
    <s v="HG-14965"/>
    <s v="Henry Goldwyn"/>
    <x v="1"/>
    <s v="United States"/>
    <s v="Los Angeles"/>
    <s v="California"/>
    <n v="90004"/>
    <x v="1"/>
    <x v="558"/>
    <x v="1"/>
    <s v="Supplies"/>
    <s v="Acme Tagit Stainless Steel Antibacterial Scissors"/>
    <x v="1271"/>
    <n v="0.45"/>
    <n v="16.335000000000001"/>
  </r>
  <r>
    <n v="7537"/>
    <x v="3739"/>
    <x v="734"/>
    <d v="2018-12-08T00:00:00"/>
    <x v="1"/>
    <s v="MV-17485"/>
    <s v="Mark Van Huff"/>
    <x v="0"/>
    <s v="United States"/>
    <s v="Houston"/>
    <s v="Texas"/>
    <n v="77041"/>
    <x v="2"/>
    <x v="1793"/>
    <x v="0"/>
    <s v="Furnishings"/>
    <s v="Tensor Brushed Steel Torchiere Floor Lamp"/>
    <x v="4754"/>
    <n v="0.3"/>
    <n v="9.5144000000000002"/>
  </r>
  <r>
    <n v="7538"/>
    <x v="3740"/>
    <x v="317"/>
    <d v="2017-02-22T00:00:00"/>
    <x v="0"/>
    <s v="GT-14710"/>
    <s v="Greg Tran"/>
    <x v="0"/>
    <s v="United States"/>
    <s v="San Francisco"/>
    <s v="California"/>
    <n v="94109"/>
    <x v="1"/>
    <x v="129"/>
    <x v="1"/>
    <s v="Paper"/>
    <s v="Xerox 1880"/>
    <x v="2681"/>
    <n v="0.4"/>
    <n v="42.527999999999999"/>
  </r>
  <r>
    <n v="7539"/>
    <x v="3741"/>
    <x v="574"/>
    <d v="2018-12-06T00:00:00"/>
    <x v="1"/>
    <s v="BS-11380"/>
    <s v="Bill Stewart"/>
    <x v="1"/>
    <s v="United States"/>
    <s v="Denver"/>
    <s v="Colorado"/>
    <n v="80219"/>
    <x v="1"/>
    <x v="384"/>
    <x v="1"/>
    <s v="Storage"/>
    <s v="Letter Size Cart"/>
    <x v="4811"/>
    <n v="0.5"/>
    <n v="57.143999999999998"/>
  </r>
  <r>
    <n v="7540"/>
    <x v="3741"/>
    <x v="574"/>
    <d v="2018-12-06T00:00:00"/>
    <x v="1"/>
    <s v="BS-11380"/>
    <s v="Bill Stewart"/>
    <x v="1"/>
    <s v="United States"/>
    <s v="Denver"/>
    <s v="Colorado"/>
    <n v="80219"/>
    <x v="1"/>
    <x v="785"/>
    <x v="1"/>
    <s v="Binders"/>
    <s v="Aluminum Screw Posts"/>
    <x v="933"/>
    <n v="0.4"/>
    <n v="21.974399999999999"/>
  </r>
  <r>
    <n v="7541"/>
    <x v="3741"/>
    <x v="574"/>
    <d v="2018-12-06T00:00:00"/>
    <x v="1"/>
    <s v="BS-11380"/>
    <s v="Bill Stewart"/>
    <x v="1"/>
    <s v="United States"/>
    <s v="Denver"/>
    <s v="Colorado"/>
    <n v="80219"/>
    <x v="1"/>
    <x v="1659"/>
    <x v="0"/>
    <s v="Bookcases"/>
    <s v="Hon 4-Shelf Metal Bookcases"/>
    <x v="2463"/>
    <n v="0.5"/>
    <n v="121.176"/>
  </r>
  <r>
    <n v="7542"/>
    <x v="3741"/>
    <x v="574"/>
    <d v="2018-12-06T00:00:00"/>
    <x v="1"/>
    <s v="BS-11380"/>
    <s v="Bill Stewart"/>
    <x v="1"/>
    <s v="United States"/>
    <s v="Denver"/>
    <s v="Colorado"/>
    <n v="80219"/>
    <x v="1"/>
    <x v="1670"/>
    <x v="2"/>
    <s v="Phones"/>
    <s v="Seidio BD2-HK3IPH5-BK DILEX Case and Holster Combo for Apple iPhone 5/5s - Black"/>
    <x v="4812"/>
    <n v="0.4"/>
    <n v="29.769599999999997"/>
  </r>
  <r>
    <n v="7543"/>
    <x v="3741"/>
    <x v="574"/>
    <d v="2018-12-06T00:00:00"/>
    <x v="1"/>
    <s v="BS-11380"/>
    <s v="Bill Stewart"/>
    <x v="1"/>
    <s v="United States"/>
    <s v="Denver"/>
    <s v="Colorado"/>
    <n v="80219"/>
    <x v="1"/>
    <x v="1060"/>
    <x v="0"/>
    <s v="Furnishings"/>
    <s v="Tenex 46 x 60 Computer Anti-Static Chairmat, Rectangular Shaped"/>
    <x v="4813"/>
    <n v="0.4"/>
    <n v="305.22239999999999"/>
  </r>
  <r>
    <n v="7544"/>
    <x v="3741"/>
    <x v="574"/>
    <d v="2018-12-06T00:00:00"/>
    <x v="1"/>
    <s v="BS-11380"/>
    <s v="Bill Stewart"/>
    <x v="1"/>
    <s v="United States"/>
    <s v="Denver"/>
    <s v="Colorado"/>
    <n v="80219"/>
    <x v="1"/>
    <x v="1378"/>
    <x v="2"/>
    <s v="Phones"/>
    <s v="Macally Suction Cup Mount"/>
    <x v="4814"/>
    <n v="0.4"/>
    <n v="34.415999999999997"/>
  </r>
  <r>
    <n v="7545"/>
    <x v="3741"/>
    <x v="574"/>
    <d v="2018-12-06T00:00:00"/>
    <x v="1"/>
    <s v="BS-11380"/>
    <s v="Bill Stewart"/>
    <x v="1"/>
    <s v="United States"/>
    <s v="Denver"/>
    <s v="Colorado"/>
    <n v="80219"/>
    <x v="1"/>
    <x v="629"/>
    <x v="0"/>
    <s v="Chairs"/>
    <s v="Hon GuestStacker Chair"/>
    <x v="4815"/>
    <n v="0.45"/>
    <n v="498.67400000000004"/>
  </r>
  <r>
    <n v="7546"/>
    <x v="3742"/>
    <x v="982"/>
    <d v="2015-10-15T00:00:00"/>
    <x v="1"/>
    <s v="CM-12715"/>
    <s v="Craig Molinari"/>
    <x v="1"/>
    <s v="United States"/>
    <s v="Huntsville"/>
    <s v="Texas"/>
    <n v="77340"/>
    <x v="2"/>
    <x v="1521"/>
    <x v="2"/>
    <s v="Phones"/>
    <s v="Motorola Droid Maxx"/>
    <x v="4816"/>
    <n v="0.3"/>
    <n v="503.96639999999996"/>
  </r>
  <r>
    <n v="7547"/>
    <x v="3742"/>
    <x v="982"/>
    <d v="2015-10-15T00:00:00"/>
    <x v="1"/>
    <s v="CM-12715"/>
    <s v="Craig Molinari"/>
    <x v="1"/>
    <s v="United States"/>
    <s v="Huntsville"/>
    <s v="Texas"/>
    <n v="77340"/>
    <x v="2"/>
    <x v="524"/>
    <x v="2"/>
    <s v="Phones"/>
    <s v="Cisco 8x8 Inc. 6753i IP Business Phone System"/>
    <x v="4817"/>
    <n v="0.3"/>
    <n v="529.16079999999999"/>
  </r>
  <r>
    <n v="7548"/>
    <x v="3742"/>
    <x v="982"/>
    <d v="2015-10-15T00:00:00"/>
    <x v="1"/>
    <s v="CM-12715"/>
    <s v="Craig Molinari"/>
    <x v="1"/>
    <s v="United States"/>
    <s v="Huntsville"/>
    <s v="Texas"/>
    <n v="77340"/>
    <x v="2"/>
    <x v="1224"/>
    <x v="1"/>
    <s v="Binders"/>
    <s v="GBC Personal VeloBind Strips"/>
    <x v="4818"/>
    <n v="0.3"/>
    <n v="8.3859999999999992"/>
  </r>
  <r>
    <n v="7549"/>
    <x v="3742"/>
    <x v="982"/>
    <d v="2015-10-15T00:00:00"/>
    <x v="1"/>
    <s v="CM-12715"/>
    <s v="Craig Molinari"/>
    <x v="1"/>
    <s v="United States"/>
    <s v="Huntsville"/>
    <s v="Texas"/>
    <n v="77340"/>
    <x v="2"/>
    <x v="307"/>
    <x v="1"/>
    <s v="Binders"/>
    <s v="Avery Non-Stick Binders"/>
    <x v="4819"/>
    <n v="0.3"/>
    <n v="0.62859999999999994"/>
  </r>
  <r>
    <n v="7550"/>
    <x v="3743"/>
    <x v="64"/>
    <d v="2017-09-07T00:00:00"/>
    <x v="2"/>
    <s v="EM-13825"/>
    <s v="Elizabeth Moffitt"/>
    <x v="1"/>
    <s v="United States"/>
    <s v="Houston"/>
    <s v="Texas"/>
    <n v="77036"/>
    <x v="2"/>
    <x v="1381"/>
    <x v="0"/>
    <s v="Furnishings"/>
    <s v="Executive Impressions 12 Wall Clock"/>
    <x v="4820"/>
    <n v="0.3"/>
    <n v="14.842799999999999"/>
  </r>
  <r>
    <n v="7551"/>
    <x v="3744"/>
    <x v="1164"/>
    <d v="2015-11-25T00:00:00"/>
    <x v="1"/>
    <s v="KH-16330"/>
    <s v="Katharine Harms"/>
    <x v="1"/>
    <s v="United States"/>
    <s v="New York City"/>
    <s v="New York"/>
    <n v="10024"/>
    <x v="3"/>
    <x v="1758"/>
    <x v="1"/>
    <s v="Envelopes"/>
    <s v="Peel &amp; Seel Recycled Catalog Envelopes, Brown"/>
    <x v="4821"/>
    <n v="0.4"/>
    <n v="20.844000000000001"/>
  </r>
  <r>
    <n v="7552"/>
    <x v="3744"/>
    <x v="1164"/>
    <d v="2015-11-25T00:00:00"/>
    <x v="1"/>
    <s v="KH-16330"/>
    <s v="Katharine Harms"/>
    <x v="1"/>
    <s v="United States"/>
    <s v="New York City"/>
    <s v="New York"/>
    <n v="10024"/>
    <x v="3"/>
    <x v="872"/>
    <x v="2"/>
    <s v="Phones"/>
    <s v="Toshiba IPT2010-SD IP Telephone"/>
    <x v="4822"/>
    <n v="0.4"/>
    <n v="500.36400000000003"/>
  </r>
  <r>
    <n v="7553"/>
    <x v="3744"/>
    <x v="1164"/>
    <d v="2015-11-25T00:00:00"/>
    <x v="1"/>
    <s v="KH-16330"/>
    <s v="Katharine Harms"/>
    <x v="1"/>
    <s v="United States"/>
    <s v="New York City"/>
    <s v="New York"/>
    <n v="10024"/>
    <x v="3"/>
    <x v="806"/>
    <x v="1"/>
    <s v="Binders"/>
    <s v="3M Organizer Strips"/>
    <x v="91"/>
    <n v="0.4"/>
    <n v="7.7759999999999998"/>
  </r>
  <r>
    <n v="7554"/>
    <x v="3744"/>
    <x v="1164"/>
    <d v="2015-11-25T00:00:00"/>
    <x v="1"/>
    <s v="KH-16330"/>
    <s v="Katharine Harms"/>
    <x v="1"/>
    <s v="United States"/>
    <s v="New York City"/>
    <s v="New York"/>
    <n v="10024"/>
    <x v="3"/>
    <x v="1396"/>
    <x v="1"/>
    <s v="Paper"/>
    <s v="Xerox 2000"/>
    <x v="233"/>
    <n v="0.4"/>
    <n v="15.552"/>
  </r>
  <r>
    <n v="7555"/>
    <x v="3745"/>
    <x v="1025"/>
    <d v="2015-05-14T00:00:00"/>
    <x v="0"/>
    <s v="AF-10885"/>
    <s v="Art Foster"/>
    <x v="0"/>
    <s v="United States"/>
    <s v="Philadelphia"/>
    <s v="Pennsylvania"/>
    <n v="19134"/>
    <x v="3"/>
    <x v="899"/>
    <x v="0"/>
    <s v="Bookcases"/>
    <s v="Bestar Classic Bookcase"/>
    <x v="4823"/>
    <n v="0.5"/>
    <n v="174.98249999999999"/>
  </r>
  <r>
    <n v="7556"/>
    <x v="3745"/>
    <x v="1025"/>
    <d v="2015-05-14T00:00:00"/>
    <x v="0"/>
    <s v="AF-10885"/>
    <s v="Art Foster"/>
    <x v="0"/>
    <s v="United States"/>
    <s v="Philadelphia"/>
    <s v="Pennsylvania"/>
    <n v="19134"/>
    <x v="3"/>
    <x v="796"/>
    <x v="1"/>
    <s v="Art"/>
    <s v="DIXON Ticonderoga Erasable Checking Pencils"/>
    <x v="4545"/>
    <n v="0.25"/>
    <n v="16.740000000000002"/>
  </r>
  <r>
    <n v="7557"/>
    <x v="3746"/>
    <x v="344"/>
    <d v="2018-12-02T00:00:00"/>
    <x v="1"/>
    <s v="JR-16210"/>
    <s v="Justin Ritter"/>
    <x v="1"/>
    <s v="United States"/>
    <s v="Columbus"/>
    <s v="Indiana"/>
    <n v="47201"/>
    <x v="2"/>
    <x v="954"/>
    <x v="1"/>
    <s v="Paper"/>
    <s v="Xerox 1909"/>
    <x v="4824"/>
    <n v="0.3"/>
    <n v="110.79599999999999"/>
  </r>
  <r>
    <n v="7558"/>
    <x v="3746"/>
    <x v="344"/>
    <d v="2018-12-02T00:00:00"/>
    <x v="1"/>
    <s v="JR-16210"/>
    <s v="Justin Ritter"/>
    <x v="1"/>
    <s v="United States"/>
    <s v="Columbus"/>
    <s v="Indiana"/>
    <n v="47201"/>
    <x v="2"/>
    <x v="896"/>
    <x v="1"/>
    <s v="Binders"/>
    <s v="GBC DocuBind P100 Manual Binding Machine"/>
    <x v="4825"/>
    <n v="0.3"/>
    <n v="348.55799999999999"/>
  </r>
  <r>
    <n v="7559"/>
    <x v="3747"/>
    <x v="301"/>
    <d v="2015-11-05T00:00:00"/>
    <x v="1"/>
    <s v="DL-12925"/>
    <s v="Daniel Lacy"/>
    <x v="0"/>
    <s v="United States"/>
    <s v="Long Beach"/>
    <s v="New York"/>
    <n v="11561"/>
    <x v="3"/>
    <x v="159"/>
    <x v="1"/>
    <s v="Appliances"/>
    <s v="Kensington 7 Outlet MasterPiece Power Center"/>
    <x v="4826"/>
    <n v="0.4"/>
    <n v="320.36400000000003"/>
  </r>
  <r>
    <n v="7560"/>
    <x v="3747"/>
    <x v="301"/>
    <d v="2015-11-05T00:00:00"/>
    <x v="1"/>
    <s v="DL-12925"/>
    <s v="Daniel Lacy"/>
    <x v="0"/>
    <s v="United States"/>
    <s v="Long Beach"/>
    <s v="New York"/>
    <n v="11561"/>
    <x v="3"/>
    <x v="964"/>
    <x v="1"/>
    <s v="Paper"/>
    <s v="Xerox 1934"/>
    <x v="3730"/>
    <n v="0.4"/>
    <n v="100.764"/>
  </r>
  <r>
    <n v="7561"/>
    <x v="3747"/>
    <x v="301"/>
    <d v="2015-11-05T00:00:00"/>
    <x v="1"/>
    <s v="DL-12925"/>
    <s v="Daniel Lacy"/>
    <x v="0"/>
    <s v="United States"/>
    <s v="Long Beach"/>
    <s v="New York"/>
    <n v="11561"/>
    <x v="3"/>
    <x v="1226"/>
    <x v="0"/>
    <s v="Furnishings"/>
    <s v="Master Big Foot Doorstop, Beige"/>
    <x v="2458"/>
    <n v="0.4"/>
    <n v="19.007999999999999"/>
  </r>
  <r>
    <n v="7562"/>
    <x v="3748"/>
    <x v="945"/>
    <d v="2018-01-01T00:00:00"/>
    <x v="2"/>
    <s v="BD-11605"/>
    <s v="Brian Dahlen"/>
    <x v="0"/>
    <s v="United States"/>
    <s v="Lancaster"/>
    <s v="Pennsylvania"/>
    <n v="17602"/>
    <x v="3"/>
    <x v="1"/>
    <x v="0"/>
    <s v="Chairs"/>
    <s v="Hon Deluxe Fabric Upholstered Stacking Chairs, Rounded Back"/>
    <x v="4827"/>
    <n v="0.25"/>
    <n v="128.08949999999999"/>
  </r>
  <r>
    <n v="7563"/>
    <x v="3749"/>
    <x v="323"/>
    <d v="2017-09-07T00:00:00"/>
    <x v="1"/>
    <s v="RB-19570"/>
    <s v="Rob Beeghly"/>
    <x v="0"/>
    <s v="United States"/>
    <s v="Chicago"/>
    <s v="Illinois"/>
    <n v="60610"/>
    <x v="2"/>
    <x v="1638"/>
    <x v="0"/>
    <s v="Bookcases"/>
    <s v="Safco Value Mate Steel Bookcase, Baked Enamel Finish on Steel, Black"/>
    <x v="4578"/>
    <n v="0.4"/>
    <n v="119.24639999999999"/>
  </r>
  <r>
    <n v="7564"/>
    <x v="3750"/>
    <x v="361"/>
    <d v="2018-10-07T00:00:00"/>
    <x v="2"/>
    <s v="RB-19795"/>
    <s v="Ross Baird"/>
    <x v="2"/>
    <s v="United States"/>
    <s v="Denver"/>
    <s v="Colorado"/>
    <n v="80219"/>
    <x v="1"/>
    <x v="685"/>
    <x v="2"/>
    <s v="Accessories"/>
    <s v="Logitech MX Performance Wireless Mouse"/>
    <x v="4226"/>
    <n v="0.45"/>
    <n v="35.103200000000001"/>
  </r>
  <r>
    <n v="7565"/>
    <x v="3751"/>
    <x v="806"/>
    <d v="2017-02-01T00:00:00"/>
    <x v="0"/>
    <s v="TB-21250"/>
    <s v="Tim Brockman"/>
    <x v="0"/>
    <s v="United States"/>
    <s v="Seattle"/>
    <s v="Washington"/>
    <n v="98103"/>
    <x v="1"/>
    <x v="1349"/>
    <x v="0"/>
    <s v="Chairs"/>
    <s v="Global Deluxe High-Back Office Chair in Storm"/>
    <x v="4828"/>
    <n v="0.45"/>
    <n v="239.34240000000003"/>
  </r>
  <r>
    <n v="7566"/>
    <x v="3751"/>
    <x v="806"/>
    <d v="2017-02-01T00:00:00"/>
    <x v="0"/>
    <s v="TB-21250"/>
    <s v="Tim Brockman"/>
    <x v="0"/>
    <s v="United States"/>
    <s v="Seattle"/>
    <s v="Washington"/>
    <n v="98103"/>
    <x v="1"/>
    <x v="1195"/>
    <x v="0"/>
    <s v="Bookcases"/>
    <s v="OSullivan 2-Shelf Heavy-Duty Bookcases"/>
    <x v="4829"/>
    <n v="0.5"/>
    <n v="24.29"/>
  </r>
  <r>
    <n v="7567"/>
    <x v="3752"/>
    <x v="81"/>
    <d v="2018-04-23T00:00:00"/>
    <x v="2"/>
    <s v="KN-16390"/>
    <s v="Katherine Nockton"/>
    <x v="1"/>
    <s v="United States"/>
    <s v="Houston"/>
    <s v="Texas"/>
    <n v="77070"/>
    <x v="2"/>
    <x v="84"/>
    <x v="2"/>
    <s v="Accessories"/>
    <s v="Logitech LS21 Speaker System - PC Multimedia - 2.1-CH - Wired"/>
    <x v="331"/>
    <n v="0.35"/>
    <n v="31.1844"/>
  </r>
  <r>
    <n v="7568"/>
    <x v="3752"/>
    <x v="81"/>
    <d v="2018-04-23T00:00:00"/>
    <x v="2"/>
    <s v="KN-16390"/>
    <s v="Katherine Nockton"/>
    <x v="1"/>
    <s v="United States"/>
    <s v="Houston"/>
    <s v="Texas"/>
    <n v="77070"/>
    <x v="2"/>
    <x v="1483"/>
    <x v="1"/>
    <s v="Paper"/>
    <s v="Xerox 230"/>
    <x v="557"/>
    <n v="0.3"/>
    <n v="14.5152"/>
  </r>
  <r>
    <n v="7569"/>
    <x v="3753"/>
    <x v="29"/>
    <d v="2015-12-10T00:00:00"/>
    <x v="1"/>
    <s v="RL-19615"/>
    <s v="Rob Lucas"/>
    <x v="0"/>
    <s v="United States"/>
    <s v="Los Angeles"/>
    <s v="California"/>
    <n v="90045"/>
    <x v="1"/>
    <x v="425"/>
    <x v="1"/>
    <s v="Art"/>
    <s v="Prang Colored Pencils"/>
    <x v="4830"/>
    <n v="0.45"/>
    <n v="14.553000000000001"/>
  </r>
  <r>
    <n v="7570"/>
    <x v="3753"/>
    <x v="29"/>
    <d v="2015-12-10T00:00:00"/>
    <x v="1"/>
    <s v="RL-19615"/>
    <s v="Rob Lucas"/>
    <x v="0"/>
    <s v="United States"/>
    <s v="Los Angeles"/>
    <s v="California"/>
    <n v="90045"/>
    <x v="1"/>
    <x v="1635"/>
    <x v="1"/>
    <s v="Paper"/>
    <s v="Xerox 1933"/>
    <x v="335"/>
    <n v="0.4"/>
    <n v="29.471999999999998"/>
  </r>
  <r>
    <n v="7571"/>
    <x v="3753"/>
    <x v="29"/>
    <d v="2015-12-10T00:00:00"/>
    <x v="1"/>
    <s v="RL-19615"/>
    <s v="Rob Lucas"/>
    <x v="0"/>
    <s v="United States"/>
    <s v="Los Angeles"/>
    <s v="California"/>
    <n v="90045"/>
    <x v="1"/>
    <x v="659"/>
    <x v="1"/>
    <s v="Fasteners"/>
    <s v="Advantus Plastic Paper Clips"/>
    <x v="1692"/>
    <n v="0.4"/>
    <n v="9"/>
  </r>
  <r>
    <n v="7572"/>
    <x v="3754"/>
    <x v="618"/>
    <d v="2015-10-26T00:00:00"/>
    <x v="1"/>
    <s v="FH-14275"/>
    <s v="Frank Hawley"/>
    <x v="1"/>
    <s v="United States"/>
    <s v="Newport News"/>
    <s v="Virginia"/>
    <n v="23602"/>
    <x v="0"/>
    <x v="41"/>
    <x v="1"/>
    <s v="Storage"/>
    <s v="Eldon Base for stackable storage shelf, platinum"/>
    <x v="4831"/>
    <n v="0.35"/>
    <n v="126.55499999999999"/>
  </r>
  <r>
    <n v="7573"/>
    <x v="3754"/>
    <x v="618"/>
    <d v="2015-10-26T00:00:00"/>
    <x v="1"/>
    <s v="FH-14275"/>
    <s v="Frank Hawley"/>
    <x v="1"/>
    <s v="United States"/>
    <s v="Newport News"/>
    <s v="Virginia"/>
    <n v="23602"/>
    <x v="0"/>
    <x v="1116"/>
    <x v="0"/>
    <s v="Tables"/>
    <s v="Hon 2111 Invitation Series Straight Table"/>
    <x v="4832"/>
    <n v="0.15000000000000002"/>
    <n v="502.62200000000001"/>
  </r>
  <r>
    <n v="7574"/>
    <x v="3754"/>
    <x v="618"/>
    <d v="2015-10-26T00:00:00"/>
    <x v="1"/>
    <s v="FH-14275"/>
    <s v="Frank Hawley"/>
    <x v="1"/>
    <s v="United States"/>
    <s v="Newport News"/>
    <s v="Virginia"/>
    <n v="23602"/>
    <x v="0"/>
    <x v="888"/>
    <x v="1"/>
    <s v="Art"/>
    <s v="SANFORD Liquid Accent Tank-Style Highlighters"/>
    <x v="4833"/>
    <n v="0.15000000000000002"/>
    <n v="2.4139999999999997"/>
  </r>
  <r>
    <n v="7575"/>
    <x v="3755"/>
    <x v="575"/>
    <d v="2016-12-12T00:00:00"/>
    <x v="1"/>
    <s v="YS-21880"/>
    <s v="Yana Sorensen"/>
    <x v="1"/>
    <s v="United States"/>
    <s v="Los Angeles"/>
    <s v="California"/>
    <n v="90036"/>
    <x v="1"/>
    <x v="16"/>
    <x v="1"/>
    <s v="Storage"/>
    <s v="Stur-D-Stor Shelving, Vertical 5-Shelf: 72H x 36W x 18 1/2D"/>
    <x v="4834"/>
    <n v="0.5"/>
    <n v="110.98"/>
  </r>
  <r>
    <n v="7576"/>
    <x v="3755"/>
    <x v="575"/>
    <d v="2016-12-12T00:00:00"/>
    <x v="1"/>
    <s v="YS-21880"/>
    <s v="Yana Sorensen"/>
    <x v="1"/>
    <s v="United States"/>
    <s v="Los Angeles"/>
    <s v="California"/>
    <n v="90036"/>
    <x v="1"/>
    <x v="1013"/>
    <x v="2"/>
    <s v="Accessories"/>
    <s v="WD My Passport Ultra 500GB Portable External Hard Drive"/>
    <x v="4835"/>
    <n v="0.45"/>
    <n v="129.80000000000001"/>
  </r>
  <r>
    <n v="7577"/>
    <x v="3756"/>
    <x v="981"/>
    <d v="2015-11-07T00:00:00"/>
    <x v="0"/>
    <s v="SW-20755"/>
    <s v="Steven Ward"/>
    <x v="1"/>
    <s v="United States"/>
    <s v="Seattle"/>
    <s v="Washington"/>
    <n v="98115"/>
    <x v="1"/>
    <x v="917"/>
    <x v="2"/>
    <s v="Accessories"/>
    <s v="Maxell 74 Minute CD-R Spindle, 50/Pack"/>
    <x v="4836"/>
    <n v="0.45"/>
    <n v="23.067"/>
  </r>
  <r>
    <n v="7578"/>
    <x v="3756"/>
    <x v="981"/>
    <d v="2015-11-07T00:00:00"/>
    <x v="0"/>
    <s v="SW-20755"/>
    <s v="Steven Ward"/>
    <x v="1"/>
    <s v="United States"/>
    <s v="Seattle"/>
    <s v="Washington"/>
    <n v="98115"/>
    <x v="1"/>
    <x v="984"/>
    <x v="2"/>
    <s v="Phones"/>
    <s v="Samsung Rugby III"/>
    <x v="4837"/>
    <n v="0.4"/>
    <n v="31.6752"/>
  </r>
  <r>
    <n v="7579"/>
    <x v="3757"/>
    <x v="122"/>
    <d v="2017-12-21T00:00:00"/>
    <x v="2"/>
    <s v="PN-18775"/>
    <s v="Parhena Norris"/>
    <x v="2"/>
    <s v="United States"/>
    <s v="Omaha"/>
    <s v="Nebraska"/>
    <n v="68104"/>
    <x v="2"/>
    <x v="499"/>
    <x v="0"/>
    <s v="Chairs"/>
    <s v="Hon Every-Day Series Multi-Task Chairs"/>
    <x v="3681"/>
    <n v="0.35"/>
    <n v="366.56100000000004"/>
  </r>
  <r>
    <n v="7580"/>
    <x v="3758"/>
    <x v="521"/>
    <d v="2016-11-27T00:00:00"/>
    <x v="0"/>
    <s v="AT-10735"/>
    <s v="Annie Thurman"/>
    <x v="0"/>
    <s v="United States"/>
    <s v="Morristown"/>
    <s v="New Jersey"/>
    <n v="7960"/>
    <x v="3"/>
    <x v="1739"/>
    <x v="1"/>
    <s v="Appliances"/>
    <s v="Sanyo Counter Height Refrigerator with Crisper, 3.6 Cubic Foot, Stainless Steel/Black"/>
    <x v="4838"/>
    <n v="0.4"/>
    <n v="1575.0719999999999"/>
  </r>
  <r>
    <n v="7581"/>
    <x v="3758"/>
    <x v="521"/>
    <d v="2016-11-27T00:00:00"/>
    <x v="0"/>
    <s v="AT-10735"/>
    <s v="Annie Thurman"/>
    <x v="0"/>
    <s v="United States"/>
    <s v="Morristown"/>
    <s v="New Jersey"/>
    <n v="7960"/>
    <x v="3"/>
    <x v="879"/>
    <x v="1"/>
    <s v="Art"/>
    <s v="Newell 315"/>
    <x v="1444"/>
    <n v="0.25"/>
    <n v="13.455000000000002"/>
  </r>
  <r>
    <n v="7582"/>
    <x v="3759"/>
    <x v="863"/>
    <d v="2016-08-16T00:00:00"/>
    <x v="2"/>
    <s v="EJ-13720"/>
    <s v="Ed Jacobs"/>
    <x v="0"/>
    <s v="United States"/>
    <s v="Philadelphia"/>
    <s v="Pennsylvania"/>
    <n v="19143"/>
    <x v="3"/>
    <x v="718"/>
    <x v="1"/>
    <s v="Storage"/>
    <s v="Fellowes High-Stak Drawer Files"/>
    <x v="4839"/>
    <n v="0.5"/>
    <n v="211.428"/>
  </r>
  <r>
    <n v="7583"/>
    <x v="3760"/>
    <x v="392"/>
    <d v="2016-04-21T00:00:00"/>
    <x v="1"/>
    <s v="DM-13345"/>
    <s v="Denise Monton"/>
    <x v="1"/>
    <s v="United States"/>
    <s v="New York City"/>
    <s v="New York"/>
    <n v="10024"/>
    <x v="3"/>
    <x v="56"/>
    <x v="0"/>
    <s v="Chairs"/>
    <s v="Novimex Turbo Task Chair"/>
    <x v="3947"/>
    <n v="0.25"/>
    <n v="95.822999999999993"/>
  </r>
  <r>
    <n v="7584"/>
    <x v="3761"/>
    <x v="90"/>
    <d v="2015-03-25T00:00:00"/>
    <x v="1"/>
    <s v="KH-16690"/>
    <s v="Kristen Hastings"/>
    <x v="1"/>
    <s v="United States"/>
    <s v="Springfield"/>
    <s v="Virginia"/>
    <n v="22153"/>
    <x v="0"/>
    <x v="1577"/>
    <x v="2"/>
    <s v="Phones"/>
    <s v="Samsung Galaxy S4 Active"/>
    <x v="4840"/>
    <n v="0.25"/>
    <n v="2624.9474999999998"/>
  </r>
  <r>
    <n v="7585"/>
    <x v="3761"/>
    <x v="90"/>
    <d v="2015-03-25T00:00:00"/>
    <x v="1"/>
    <s v="KH-16690"/>
    <s v="Kristen Hastings"/>
    <x v="1"/>
    <s v="United States"/>
    <s v="Springfield"/>
    <s v="Virginia"/>
    <n v="22153"/>
    <x v="0"/>
    <x v="1568"/>
    <x v="1"/>
    <s v="Labels"/>
    <s v="Avery 492"/>
    <x v="928"/>
    <n v="0.25"/>
    <n v="10.8"/>
  </r>
  <r>
    <n v="7586"/>
    <x v="3761"/>
    <x v="90"/>
    <d v="2015-03-25T00:00:00"/>
    <x v="1"/>
    <s v="KH-16690"/>
    <s v="Kristen Hastings"/>
    <x v="1"/>
    <s v="United States"/>
    <s v="Springfield"/>
    <s v="Virginia"/>
    <n v="22153"/>
    <x v="0"/>
    <x v="1127"/>
    <x v="1"/>
    <s v="Paper"/>
    <s v="Xerox 1919"/>
    <x v="1232"/>
    <n v="0.25"/>
    <n v="92.227499999999992"/>
  </r>
  <r>
    <n v="7587"/>
    <x v="3761"/>
    <x v="90"/>
    <d v="2015-03-25T00:00:00"/>
    <x v="1"/>
    <s v="KH-16690"/>
    <s v="Kristen Hastings"/>
    <x v="1"/>
    <s v="United States"/>
    <s v="Springfield"/>
    <s v="Virginia"/>
    <n v="22153"/>
    <x v="0"/>
    <x v="372"/>
    <x v="1"/>
    <s v="Art"/>
    <s v="American Pencil"/>
    <x v="397"/>
    <n v="0.15000000000000002"/>
    <n v="7.9219999999999997"/>
  </r>
  <r>
    <n v="7588"/>
    <x v="3761"/>
    <x v="90"/>
    <d v="2015-03-25T00:00:00"/>
    <x v="1"/>
    <s v="KH-16690"/>
    <s v="Kristen Hastings"/>
    <x v="1"/>
    <s v="United States"/>
    <s v="Springfield"/>
    <s v="Virginia"/>
    <n v="22153"/>
    <x v="0"/>
    <x v="800"/>
    <x v="1"/>
    <s v="Binders"/>
    <s v="Wilson Jones Ledger-Size, Piano-Hinge Binder, 2, Blue"/>
    <x v="1522"/>
    <n v="0.25"/>
    <n v="92.204999999999998"/>
  </r>
  <r>
    <n v="7589"/>
    <x v="3762"/>
    <x v="673"/>
    <d v="2018-11-22T00:00:00"/>
    <x v="1"/>
    <s v="MB-18085"/>
    <s v="Mick Brown"/>
    <x v="0"/>
    <s v="United States"/>
    <s v="Roseville"/>
    <s v="California"/>
    <n v="95661"/>
    <x v="1"/>
    <x v="1137"/>
    <x v="0"/>
    <s v="Furnishings"/>
    <s v="DAX Cubicle Frames - 8x10"/>
    <x v="1732"/>
    <n v="0.4"/>
    <n v="10.385999999999999"/>
  </r>
  <r>
    <n v="7590"/>
    <x v="3763"/>
    <x v="12"/>
    <d v="2016-09-29T00:00:00"/>
    <x v="1"/>
    <s v="DK-12895"/>
    <s v="Dana Kaydos"/>
    <x v="0"/>
    <s v="United States"/>
    <s v="Rockford"/>
    <s v="Illinois"/>
    <n v="61107"/>
    <x v="2"/>
    <x v="1243"/>
    <x v="1"/>
    <s v="Art"/>
    <s v="Boston KS Multi-Size Manual Pencil Sharpener"/>
    <x v="1986"/>
    <n v="0.35"/>
    <n v="83.683599999999998"/>
  </r>
  <r>
    <n v="7591"/>
    <x v="3764"/>
    <x v="64"/>
    <d v="2017-09-09T00:00:00"/>
    <x v="1"/>
    <s v="DB-13210"/>
    <s v="Dean Braden"/>
    <x v="0"/>
    <s v="United States"/>
    <s v="Philadelphia"/>
    <s v="Pennsylvania"/>
    <n v="19134"/>
    <x v="3"/>
    <x v="74"/>
    <x v="0"/>
    <s v="Furnishings"/>
    <s v="6 Cubicle Wall Clock, Black"/>
    <x v="4841"/>
    <n v="0.4"/>
    <n v="34.948799999999999"/>
  </r>
  <r>
    <n v="7592"/>
    <x v="3764"/>
    <x v="64"/>
    <d v="2017-09-09T00:00:00"/>
    <x v="1"/>
    <s v="DB-13210"/>
    <s v="Dean Braden"/>
    <x v="0"/>
    <s v="United States"/>
    <s v="Philadelphia"/>
    <s v="Pennsylvania"/>
    <n v="19134"/>
    <x v="3"/>
    <x v="64"/>
    <x v="0"/>
    <s v="Chairs"/>
    <s v="Global Task Chair, Black"/>
    <x v="4842"/>
    <n v="0.25"/>
    <n v="53.4345"/>
  </r>
  <r>
    <n v="7593"/>
    <x v="3764"/>
    <x v="64"/>
    <d v="2017-09-09T00:00:00"/>
    <x v="1"/>
    <s v="DB-13210"/>
    <s v="Dean Braden"/>
    <x v="0"/>
    <s v="United States"/>
    <s v="Philadelphia"/>
    <s v="Pennsylvania"/>
    <n v="19134"/>
    <x v="3"/>
    <x v="965"/>
    <x v="1"/>
    <s v="Art"/>
    <s v="Newell 329"/>
    <x v="956"/>
    <n v="0.25"/>
    <n v="5.9039999999999999"/>
  </r>
  <r>
    <n v="7594"/>
    <x v="3764"/>
    <x v="64"/>
    <d v="2017-09-09T00:00:00"/>
    <x v="1"/>
    <s v="DB-13210"/>
    <s v="Dean Braden"/>
    <x v="0"/>
    <s v="United States"/>
    <s v="Philadelphia"/>
    <s v="Pennsylvania"/>
    <n v="19134"/>
    <x v="3"/>
    <x v="774"/>
    <x v="0"/>
    <s v="Chairs"/>
    <s v="Global Comet Stacking Arm Chair"/>
    <x v="4843"/>
    <n v="0.25"/>
    <n v="665.45325000000003"/>
  </r>
  <r>
    <n v="7595"/>
    <x v="3765"/>
    <x v="693"/>
    <d v="2018-04-24T00:00:00"/>
    <x v="1"/>
    <s v="CV-12295"/>
    <s v="Christina VanderZanden"/>
    <x v="0"/>
    <s v="United States"/>
    <s v="Detroit"/>
    <s v="Michigan"/>
    <n v="48234"/>
    <x v="2"/>
    <x v="542"/>
    <x v="1"/>
    <s v="Binders"/>
    <s v="Premium Transparent Presentation Covers by GBC"/>
    <x v="4844"/>
    <n v="0.3"/>
    <n v="102.80200000000001"/>
  </r>
  <r>
    <n v="7596"/>
    <x v="3765"/>
    <x v="693"/>
    <d v="2018-04-24T00:00:00"/>
    <x v="1"/>
    <s v="CV-12295"/>
    <s v="Christina VanderZanden"/>
    <x v="0"/>
    <s v="United States"/>
    <s v="Detroit"/>
    <s v="Michigan"/>
    <n v="48234"/>
    <x v="2"/>
    <x v="624"/>
    <x v="1"/>
    <s v="Binders"/>
    <s v="Cardinal EasyOpen D-Ring Binders"/>
    <x v="3708"/>
    <n v="0.3"/>
    <n v="25.591999999999999"/>
  </r>
  <r>
    <n v="7597"/>
    <x v="3766"/>
    <x v="925"/>
    <d v="2016-06-19T00:00:00"/>
    <x v="1"/>
    <s v="GK-14620"/>
    <s v="Grace Kelly"/>
    <x v="1"/>
    <s v="United States"/>
    <s v="Los Angeles"/>
    <s v="California"/>
    <n v="90004"/>
    <x v="1"/>
    <x v="539"/>
    <x v="2"/>
    <s v="Phones"/>
    <s v="Jabra SPEAK 410"/>
    <x v="4845"/>
    <n v="0.4"/>
    <n v="135.34559999999999"/>
  </r>
  <r>
    <n v="7598"/>
    <x v="3767"/>
    <x v="328"/>
    <d v="2015-09-22T00:00:00"/>
    <x v="1"/>
    <s v="JA-15970"/>
    <s v="Joseph Airdo"/>
    <x v="0"/>
    <s v="United States"/>
    <s v="Springfield"/>
    <s v="Oregon"/>
    <n v="97477"/>
    <x v="1"/>
    <x v="1355"/>
    <x v="1"/>
    <s v="Art"/>
    <s v="Newell 313"/>
    <x v="791"/>
    <n v="0.45"/>
    <n v="2.8864000000000005"/>
  </r>
  <r>
    <n v="7599"/>
    <x v="3767"/>
    <x v="328"/>
    <d v="2015-09-22T00:00:00"/>
    <x v="1"/>
    <s v="JA-15970"/>
    <s v="Joseph Airdo"/>
    <x v="0"/>
    <s v="United States"/>
    <s v="Springfield"/>
    <s v="Oregon"/>
    <n v="97477"/>
    <x v="1"/>
    <x v="947"/>
    <x v="1"/>
    <s v="Art"/>
    <s v="Boston 16701 Slimline Battery Pencil Sharpener"/>
    <x v="4846"/>
    <n v="0.45"/>
    <n v="21.040800000000001"/>
  </r>
  <r>
    <n v="7600"/>
    <x v="3767"/>
    <x v="328"/>
    <d v="2015-09-22T00:00:00"/>
    <x v="1"/>
    <s v="JA-15970"/>
    <s v="Joseph Airdo"/>
    <x v="0"/>
    <s v="United States"/>
    <s v="Springfield"/>
    <s v="Oregon"/>
    <n v="97477"/>
    <x v="1"/>
    <x v="1603"/>
    <x v="1"/>
    <s v="Paper"/>
    <s v="Riverleaf Stik-Withit Designer Note Cubes"/>
    <x v="4847"/>
    <n v="0.4"/>
    <n v="24.144000000000002"/>
  </r>
  <r>
    <n v="7601"/>
    <x v="3767"/>
    <x v="328"/>
    <d v="2015-09-22T00:00:00"/>
    <x v="1"/>
    <s v="JA-15970"/>
    <s v="Joseph Airdo"/>
    <x v="0"/>
    <s v="United States"/>
    <s v="Springfield"/>
    <s v="Oregon"/>
    <n v="97477"/>
    <x v="1"/>
    <x v="1821"/>
    <x v="2"/>
    <s v="Machines"/>
    <s v="Plantronics Single Ear Headset"/>
    <x v="4848"/>
    <n v="0.45"/>
    <n v="16.458750000000002"/>
  </r>
  <r>
    <n v="7602"/>
    <x v="3767"/>
    <x v="328"/>
    <d v="2015-09-22T00:00:00"/>
    <x v="1"/>
    <s v="JA-15970"/>
    <s v="Joseph Airdo"/>
    <x v="0"/>
    <s v="United States"/>
    <s v="Springfield"/>
    <s v="Oregon"/>
    <n v="97477"/>
    <x v="1"/>
    <x v="334"/>
    <x v="1"/>
    <s v="Paper"/>
    <s v="Xerox 1960"/>
    <x v="4849"/>
    <n v="0.4"/>
    <n v="89.222400000000007"/>
  </r>
  <r>
    <n v="7603"/>
    <x v="3767"/>
    <x v="328"/>
    <d v="2015-09-22T00:00:00"/>
    <x v="1"/>
    <s v="JA-15970"/>
    <s v="Joseph Airdo"/>
    <x v="0"/>
    <s v="United States"/>
    <s v="Springfield"/>
    <s v="Oregon"/>
    <n v="97477"/>
    <x v="1"/>
    <x v="60"/>
    <x v="2"/>
    <s v="Accessories"/>
    <s v="Verbatim 25 GB 6x Blu-ray Single Layer Recordable Disc, 3/Pack"/>
    <x v="2292"/>
    <n v="0.45"/>
    <n v="30.756000000000004"/>
  </r>
  <r>
    <n v="7604"/>
    <x v="3768"/>
    <x v="630"/>
    <d v="2017-07-12T00:00:00"/>
    <x v="1"/>
    <s v="TH-21115"/>
    <s v="Thea Hudgings"/>
    <x v="1"/>
    <s v="United States"/>
    <s v="Providence"/>
    <s v="Rhode Island"/>
    <n v="2908"/>
    <x v="3"/>
    <x v="730"/>
    <x v="1"/>
    <s v="Paper"/>
    <s v="Xerox 213"/>
    <x v="91"/>
    <n v="0.4"/>
    <n v="7.7759999999999998"/>
  </r>
  <r>
    <n v="7605"/>
    <x v="3769"/>
    <x v="1022"/>
    <d v="2017-05-31T00:00:00"/>
    <x v="1"/>
    <s v="BS-11665"/>
    <s v="Brian Stugart"/>
    <x v="0"/>
    <s v="United States"/>
    <s v="Chicago"/>
    <s v="Illinois"/>
    <n v="60623"/>
    <x v="2"/>
    <x v="1478"/>
    <x v="0"/>
    <s v="Furnishings"/>
    <s v="36X48 HARDFLOOR CHAIRMAT"/>
    <x v="962"/>
    <n v="0.3"/>
    <n v="17.623199999999997"/>
  </r>
  <r>
    <n v="7606"/>
    <x v="3769"/>
    <x v="1022"/>
    <d v="2017-05-31T00:00:00"/>
    <x v="1"/>
    <s v="BS-11665"/>
    <s v="Brian Stugart"/>
    <x v="0"/>
    <s v="United States"/>
    <s v="Chicago"/>
    <s v="Illinois"/>
    <n v="60623"/>
    <x v="2"/>
    <x v="770"/>
    <x v="0"/>
    <s v="Furnishings"/>
    <s v="G.E. Halogen Desk Lamp Bulbs"/>
    <x v="215"/>
    <n v="0.3"/>
    <n v="3.9087999999999994"/>
  </r>
  <r>
    <n v="7607"/>
    <x v="3769"/>
    <x v="1022"/>
    <d v="2017-05-31T00:00:00"/>
    <x v="1"/>
    <s v="BS-11665"/>
    <s v="Brian Stugart"/>
    <x v="0"/>
    <s v="United States"/>
    <s v="Chicago"/>
    <s v="Illinois"/>
    <n v="60623"/>
    <x v="2"/>
    <x v="734"/>
    <x v="1"/>
    <s v="Storage"/>
    <s v="Standard Rollaway File with Lock"/>
    <x v="4850"/>
    <n v="0.4"/>
    <n v="778.42079999999999"/>
  </r>
  <r>
    <n v="7608"/>
    <x v="3770"/>
    <x v="165"/>
    <d v="2018-12-27T00:00:00"/>
    <x v="2"/>
    <s v="NS-18505"/>
    <s v="Neola Schneider"/>
    <x v="0"/>
    <s v="United States"/>
    <s v="Dallas"/>
    <s v="Texas"/>
    <n v="75220"/>
    <x v="2"/>
    <x v="546"/>
    <x v="1"/>
    <s v="Storage"/>
    <s v="Economy Rollaway Files"/>
    <x v="2071"/>
    <n v="0.4"/>
    <n v="158.59199999999998"/>
  </r>
  <r>
    <n v="7609"/>
    <x v="3771"/>
    <x v="898"/>
    <d v="2018-05-07T00:00:00"/>
    <x v="1"/>
    <s v="MK-18160"/>
    <s v="Mike Kennedy"/>
    <x v="0"/>
    <s v="United States"/>
    <s v="San Francisco"/>
    <s v="California"/>
    <n v="94122"/>
    <x v="1"/>
    <x v="778"/>
    <x v="1"/>
    <s v="Paper"/>
    <s v="Xerox 2"/>
    <x v="233"/>
    <n v="0.4"/>
    <n v="15.552"/>
  </r>
  <r>
    <n v="7610"/>
    <x v="3771"/>
    <x v="898"/>
    <d v="2018-05-07T00:00:00"/>
    <x v="1"/>
    <s v="MK-18160"/>
    <s v="Mike Kennedy"/>
    <x v="0"/>
    <s v="United States"/>
    <s v="San Francisco"/>
    <s v="California"/>
    <n v="94122"/>
    <x v="1"/>
    <x v="279"/>
    <x v="1"/>
    <s v="Art"/>
    <s v="Newell 350"/>
    <x v="1003"/>
    <n v="0.45"/>
    <n v="12.628000000000002"/>
  </r>
  <r>
    <n v="7611"/>
    <x v="3772"/>
    <x v="1165"/>
    <d v="2015-02-24T00:00:00"/>
    <x v="2"/>
    <s v="SA-20830"/>
    <s v="Sue Ann Reed"/>
    <x v="0"/>
    <s v="United States"/>
    <s v="Moreno Valley"/>
    <s v="California"/>
    <n v="92553"/>
    <x v="1"/>
    <x v="585"/>
    <x v="1"/>
    <s v="Paper"/>
    <s v="Xerox 220"/>
    <x v="537"/>
    <n v="0.4"/>
    <n v="11.664"/>
  </r>
  <r>
    <n v="7612"/>
    <x v="3773"/>
    <x v="285"/>
    <d v="2016-02-11T00:00:00"/>
    <x v="2"/>
    <s v="BH-11710"/>
    <s v="Brosina Hoffman"/>
    <x v="0"/>
    <s v="United States"/>
    <s v="Garden City"/>
    <s v="Kansas"/>
    <n v="67846"/>
    <x v="2"/>
    <x v="1446"/>
    <x v="1"/>
    <s v="Paper"/>
    <s v="Wirebound Message Books, Four 2 3/4 x 5 Forms per Page, 200 Sets per Book"/>
    <x v="4033"/>
    <n v="0.3"/>
    <n v="6.677999999999999"/>
  </r>
  <r>
    <n v="7613"/>
    <x v="3773"/>
    <x v="285"/>
    <d v="2016-02-11T00:00:00"/>
    <x v="2"/>
    <s v="BH-11710"/>
    <s v="Brosina Hoffman"/>
    <x v="0"/>
    <s v="United States"/>
    <s v="Garden City"/>
    <s v="Kansas"/>
    <n v="67846"/>
    <x v="2"/>
    <x v="195"/>
    <x v="1"/>
    <s v="Fasteners"/>
    <s v="Advantus Push Pins, Aluminum Head"/>
    <x v="4851"/>
    <n v="0.3"/>
    <n v="4.0669999999999993"/>
  </r>
  <r>
    <n v="7614"/>
    <x v="3773"/>
    <x v="285"/>
    <d v="2016-02-11T00:00:00"/>
    <x v="2"/>
    <s v="BH-11710"/>
    <s v="Brosina Hoffman"/>
    <x v="0"/>
    <s v="United States"/>
    <s v="Garden City"/>
    <s v="Kansas"/>
    <n v="67846"/>
    <x v="2"/>
    <x v="130"/>
    <x v="1"/>
    <s v="Art"/>
    <s v="Sanford Colorific Colored Pencils, 12/Box"/>
    <x v="1755"/>
    <n v="0.35"/>
    <n v="3.7439999999999998"/>
  </r>
  <r>
    <n v="7615"/>
    <x v="3774"/>
    <x v="252"/>
    <d v="2016-08-28T00:00:00"/>
    <x v="0"/>
    <s v="SC-20380"/>
    <s v="Shahid Collister"/>
    <x v="0"/>
    <s v="United States"/>
    <s v="New York City"/>
    <s v="New York"/>
    <n v="10035"/>
    <x v="3"/>
    <x v="527"/>
    <x v="0"/>
    <s v="Furnishings"/>
    <s v="DAX Value U-Channel Document Frames, Easel Back"/>
    <x v="3977"/>
    <n v="0.4"/>
    <n v="8.9459999999999997"/>
  </r>
  <r>
    <n v="7616"/>
    <x v="3775"/>
    <x v="953"/>
    <d v="2015-12-04T00:00:00"/>
    <x v="1"/>
    <s v="RF-19345"/>
    <s v="Randy Ferguson"/>
    <x v="1"/>
    <s v="United States"/>
    <s v="Orlando"/>
    <s v="Florida"/>
    <n v="32839"/>
    <x v="0"/>
    <x v="1699"/>
    <x v="1"/>
    <s v="Binders"/>
    <s v="Avery Triangle Shaped Sheet Lifters, Black, 2/Pack"/>
    <x v="4852"/>
    <n v="0.25"/>
    <n v="4.9815000000000005"/>
  </r>
  <r>
    <n v="7617"/>
    <x v="3776"/>
    <x v="107"/>
    <d v="2017-12-16T00:00:00"/>
    <x v="1"/>
    <s v="CM-12235"/>
    <s v="Chris McAfee"/>
    <x v="0"/>
    <s v="United States"/>
    <s v="Watertown"/>
    <s v="New York"/>
    <n v="13601"/>
    <x v="3"/>
    <x v="1286"/>
    <x v="1"/>
    <s v="Paper"/>
    <s v="Wirebound Message Books, Four 2 3/4 x 5 Forms per Page, 600 Sets per Book"/>
    <x v="1878"/>
    <n v="0.4"/>
    <n v="11.123999999999999"/>
  </r>
  <r>
    <n v="7618"/>
    <x v="3776"/>
    <x v="107"/>
    <d v="2017-12-16T00:00:00"/>
    <x v="1"/>
    <s v="CM-12235"/>
    <s v="Chris McAfee"/>
    <x v="0"/>
    <s v="United States"/>
    <s v="Watertown"/>
    <s v="New York"/>
    <n v="13601"/>
    <x v="3"/>
    <x v="13"/>
    <x v="1"/>
    <s v="Binders"/>
    <s v="Fellowes PB200 Plastic Comb Binding Machine"/>
    <x v="4853"/>
    <n v="0.4"/>
    <n v="407.976"/>
  </r>
  <r>
    <n v="7619"/>
    <x v="3777"/>
    <x v="855"/>
    <d v="2018-10-29T00:00:00"/>
    <x v="2"/>
    <s v="JM-15655"/>
    <s v="Jim Mitchum"/>
    <x v="1"/>
    <s v="United States"/>
    <s v="Los Angeles"/>
    <s v="California"/>
    <n v="90032"/>
    <x v="1"/>
    <x v="10"/>
    <x v="0"/>
    <s v="Tables"/>
    <s v="Chromcraft Rectangular Conference Tables"/>
    <x v="4854"/>
    <n v="0.45"/>
    <n v="104.2668"/>
  </r>
  <r>
    <n v="7620"/>
    <x v="3777"/>
    <x v="855"/>
    <d v="2018-10-29T00:00:00"/>
    <x v="2"/>
    <s v="JM-15655"/>
    <s v="Jim Mitchum"/>
    <x v="1"/>
    <s v="United States"/>
    <s v="Los Angeles"/>
    <s v="California"/>
    <n v="90032"/>
    <x v="1"/>
    <x v="1763"/>
    <x v="2"/>
    <s v="Phones"/>
    <s v="Griffin GC17055 Auxiliary Audio Cable"/>
    <x v="994"/>
    <n v="0.4"/>
    <n v="43.175999999999995"/>
  </r>
  <r>
    <n v="7621"/>
    <x v="3778"/>
    <x v="641"/>
    <d v="2015-11-29T00:00:00"/>
    <x v="1"/>
    <s v="RB-19435"/>
    <s v="Richard Bierner"/>
    <x v="0"/>
    <s v="United States"/>
    <s v="Los Angeles"/>
    <s v="California"/>
    <n v="90004"/>
    <x v="1"/>
    <x v="233"/>
    <x v="2"/>
    <s v="Phones"/>
    <s v="Logitech Mobile Speakerphone P710e - speaker phone"/>
    <x v="4855"/>
    <n v="0.4"/>
    <n v="323.95199999999994"/>
  </r>
  <r>
    <n v="7622"/>
    <x v="3778"/>
    <x v="641"/>
    <d v="2015-11-29T00:00:00"/>
    <x v="1"/>
    <s v="RB-19435"/>
    <s v="Richard Bierner"/>
    <x v="0"/>
    <s v="United States"/>
    <s v="Los Angeles"/>
    <s v="California"/>
    <n v="90004"/>
    <x v="1"/>
    <x v="629"/>
    <x v="0"/>
    <s v="Chairs"/>
    <s v="Hon GuestStacker Chair"/>
    <x v="4856"/>
    <n v="0.45"/>
    <n v="398.93920000000008"/>
  </r>
  <r>
    <n v="7623"/>
    <x v="3778"/>
    <x v="641"/>
    <d v="2015-11-29T00:00:00"/>
    <x v="1"/>
    <s v="RB-19435"/>
    <s v="Richard Bierner"/>
    <x v="0"/>
    <s v="United States"/>
    <s v="Los Angeles"/>
    <s v="California"/>
    <n v="90004"/>
    <x v="1"/>
    <x v="1820"/>
    <x v="1"/>
    <s v="Art"/>
    <s v="Staples in misc. colors"/>
    <x v="4857"/>
    <n v="0.45"/>
    <n v="4.0920000000000005"/>
  </r>
  <r>
    <n v="7624"/>
    <x v="3779"/>
    <x v="686"/>
    <d v="2015-07-20T00:00:00"/>
    <x v="1"/>
    <s v="SS-20515"/>
    <s v="Shirley Schmidt"/>
    <x v="2"/>
    <s v="United States"/>
    <s v="Newark"/>
    <s v="Delaware"/>
    <n v="19711"/>
    <x v="3"/>
    <x v="643"/>
    <x v="1"/>
    <s v="Appliances"/>
    <s v="Belkin 7 Outlet SurgeMaster II"/>
    <x v="4858"/>
    <n v="0.4"/>
    <n v="23.687999999999999"/>
  </r>
  <r>
    <n v="7625"/>
    <x v="3780"/>
    <x v="293"/>
    <d v="2016-05-27T00:00:00"/>
    <x v="0"/>
    <s v="NM-18445"/>
    <s v="Nathan Mautz"/>
    <x v="2"/>
    <s v="United States"/>
    <s v="Detroit"/>
    <s v="Michigan"/>
    <n v="48234"/>
    <x v="2"/>
    <x v="1141"/>
    <x v="1"/>
    <s v="Appliances"/>
    <s v="Harmony Air Purifier"/>
    <x v="4859"/>
    <n v="0.3"/>
    <n v="595.34999999999991"/>
  </r>
  <r>
    <n v="7626"/>
    <x v="3780"/>
    <x v="293"/>
    <d v="2016-05-27T00:00:00"/>
    <x v="0"/>
    <s v="NM-18445"/>
    <s v="Nathan Mautz"/>
    <x v="2"/>
    <s v="United States"/>
    <s v="Detroit"/>
    <s v="Michigan"/>
    <n v="48234"/>
    <x v="2"/>
    <x v="904"/>
    <x v="0"/>
    <s v="Furnishings"/>
    <s v="Westinghouse Clip-On Gooseneck Lamps"/>
    <x v="4860"/>
    <n v="0.3"/>
    <n v="52.730999999999995"/>
  </r>
  <r>
    <n v="7627"/>
    <x v="3781"/>
    <x v="82"/>
    <d v="2016-11-23T00:00:00"/>
    <x v="0"/>
    <s v="EM-14095"/>
    <s v="Eudokia Martin"/>
    <x v="1"/>
    <s v="United States"/>
    <s v="Phoenix"/>
    <s v="Arizona"/>
    <n v="85023"/>
    <x v="1"/>
    <x v="1527"/>
    <x v="1"/>
    <s v="Appliances"/>
    <s v="Fellowes Command Center 5-outlet power strip"/>
    <x v="4861"/>
    <n v="0.4"/>
    <n v="195.3792"/>
  </r>
  <r>
    <n v="7628"/>
    <x v="3781"/>
    <x v="82"/>
    <d v="2016-11-23T00:00:00"/>
    <x v="0"/>
    <s v="EM-14095"/>
    <s v="Eudokia Martin"/>
    <x v="1"/>
    <s v="United States"/>
    <s v="Phoenix"/>
    <s v="Arizona"/>
    <n v="85023"/>
    <x v="1"/>
    <x v="1207"/>
    <x v="2"/>
    <s v="Accessories"/>
    <s v="Belkin Standard 104 key USB Keyboard"/>
    <x v="4862"/>
    <n v="0.45"/>
    <n v="12.839200000000002"/>
  </r>
  <r>
    <n v="7629"/>
    <x v="3781"/>
    <x v="82"/>
    <d v="2016-11-23T00:00:00"/>
    <x v="0"/>
    <s v="EM-14095"/>
    <s v="Eudokia Martin"/>
    <x v="1"/>
    <s v="United States"/>
    <s v="Phoenix"/>
    <s v="Arizona"/>
    <n v="85023"/>
    <x v="1"/>
    <x v="1008"/>
    <x v="1"/>
    <s v="Labels"/>
    <s v="Avery 506"/>
    <x v="1045"/>
    <n v="0.4"/>
    <n v="9.911999999999999"/>
  </r>
  <r>
    <n v="7630"/>
    <x v="3782"/>
    <x v="809"/>
    <d v="2015-04-01T00:00:00"/>
    <x v="2"/>
    <s v="MP-17470"/>
    <s v="Mark Packer"/>
    <x v="2"/>
    <s v="United States"/>
    <s v="Brownsville"/>
    <s v="Texas"/>
    <n v="78521"/>
    <x v="2"/>
    <x v="556"/>
    <x v="1"/>
    <s v="Envelopes"/>
    <s v="Airmail Envelopes"/>
    <x v="4863"/>
    <n v="0.3"/>
    <n v="235.00399999999999"/>
  </r>
  <r>
    <n v="7631"/>
    <x v="3782"/>
    <x v="809"/>
    <d v="2015-04-01T00:00:00"/>
    <x v="2"/>
    <s v="MP-17470"/>
    <s v="Mark Packer"/>
    <x v="2"/>
    <s v="United States"/>
    <s v="Brownsville"/>
    <s v="Texas"/>
    <n v="78521"/>
    <x v="2"/>
    <x v="817"/>
    <x v="2"/>
    <s v="Phones"/>
    <s v="Innergie mMini Combo Duo USB Travel Charging Kit"/>
    <x v="4864"/>
    <n v="0.3"/>
    <n v="176.36079999999998"/>
  </r>
  <r>
    <n v="7632"/>
    <x v="3782"/>
    <x v="809"/>
    <d v="2015-04-01T00:00:00"/>
    <x v="2"/>
    <s v="MP-17470"/>
    <s v="Mark Packer"/>
    <x v="2"/>
    <s v="United States"/>
    <s v="Brownsville"/>
    <s v="Texas"/>
    <n v="78521"/>
    <x v="2"/>
    <x v="792"/>
    <x v="0"/>
    <s v="Chairs"/>
    <s v="Global Stack Chair without Arms, Black"/>
    <x v="4865"/>
    <n v="0.35"/>
    <n v="82.746300000000005"/>
  </r>
  <r>
    <n v="7633"/>
    <x v="3783"/>
    <x v="614"/>
    <d v="2019-01-01T00:00:00"/>
    <x v="0"/>
    <s v="KH-16360"/>
    <s v="Katherine Hughes"/>
    <x v="0"/>
    <s v="United States"/>
    <s v="Louisville"/>
    <s v="Kentucky"/>
    <n v="40214"/>
    <x v="0"/>
    <x v="291"/>
    <x v="0"/>
    <s v="Chairs"/>
    <s v="DMI Arturo Collection Mission-style Design Wood Chair"/>
    <x v="4866"/>
    <n v="0.15000000000000002"/>
    <n v="1026.664"/>
  </r>
  <r>
    <n v="7634"/>
    <x v="3783"/>
    <x v="614"/>
    <d v="2019-01-01T00:00:00"/>
    <x v="0"/>
    <s v="KH-16360"/>
    <s v="Katherine Hughes"/>
    <x v="0"/>
    <s v="United States"/>
    <s v="Louisville"/>
    <s v="Kentucky"/>
    <n v="40214"/>
    <x v="0"/>
    <x v="1095"/>
    <x v="1"/>
    <s v="Binders"/>
    <s v="GBC ProClick Spines for 32-Hole Punch"/>
    <x v="4867"/>
    <n v="0.25"/>
    <n v="9.3974999999999991"/>
  </r>
  <r>
    <n v="7635"/>
    <x v="3783"/>
    <x v="614"/>
    <d v="2019-01-01T00:00:00"/>
    <x v="0"/>
    <s v="KH-16360"/>
    <s v="Katherine Hughes"/>
    <x v="0"/>
    <s v="United States"/>
    <s v="Louisville"/>
    <s v="Kentucky"/>
    <n v="40214"/>
    <x v="0"/>
    <x v="1261"/>
    <x v="1"/>
    <s v="Art"/>
    <s v="Panasonic KP-350BK Electric Pencil Sharpener with Auto Stop"/>
    <x v="722"/>
    <n v="0.15000000000000002"/>
    <n v="29.392999999999997"/>
  </r>
  <r>
    <n v="7636"/>
    <x v="3783"/>
    <x v="614"/>
    <d v="2019-01-01T00:00:00"/>
    <x v="0"/>
    <s v="KH-16360"/>
    <s v="Katherine Hughes"/>
    <x v="0"/>
    <s v="United States"/>
    <s v="Louisville"/>
    <s v="Kentucky"/>
    <n v="40214"/>
    <x v="0"/>
    <x v="1496"/>
    <x v="0"/>
    <s v="Chairs"/>
    <s v="Global Leather and Oak Executive Chair, Black"/>
    <x v="4868"/>
    <n v="0.15000000000000002"/>
    <n v="255.833"/>
  </r>
  <r>
    <n v="7637"/>
    <x v="3783"/>
    <x v="614"/>
    <d v="2019-01-01T00:00:00"/>
    <x v="0"/>
    <s v="KH-16360"/>
    <s v="Katherine Hughes"/>
    <x v="0"/>
    <s v="United States"/>
    <s v="Louisville"/>
    <s v="Kentucky"/>
    <n v="40214"/>
    <x v="0"/>
    <x v="866"/>
    <x v="0"/>
    <s v="Chairs"/>
    <s v="Harbour Creations Steel Folding Chair"/>
    <x v="4869"/>
    <n v="0.15000000000000002"/>
    <n v="219.9375"/>
  </r>
  <r>
    <n v="7638"/>
    <x v="3784"/>
    <x v="580"/>
    <d v="2018-03-08T00:00:00"/>
    <x v="1"/>
    <s v="DB-13555"/>
    <s v="Dorothy Badders"/>
    <x v="1"/>
    <s v="United States"/>
    <s v="Newark"/>
    <s v="Delaware"/>
    <n v="19711"/>
    <x v="3"/>
    <x v="1500"/>
    <x v="1"/>
    <s v="Art"/>
    <s v="Newell 34"/>
    <x v="423"/>
    <n v="0.25"/>
    <n v="44.64"/>
  </r>
  <r>
    <n v="7639"/>
    <x v="3784"/>
    <x v="580"/>
    <d v="2018-03-08T00:00:00"/>
    <x v="1"/>
    <s v="DB-13555"/>
    <s v="Dorothy Badders"/>
    <x v="1"/>
    <s v="United States"/>
    <s v="Newark"/>
    <s v="Delaware"/>
    <n v="19711"/>
    <x v="3"/>
    <x v="1451"/>
    <x v="1"/>
    <s v="Envelopes"/>
    <s v="Staple envelope"/>
    <x v="3951"/>
    <n v="0.4"/>
    <n v="34.775999999999996"/>
  </r>
  <r>
    <n v="7640"/>
    <x v="3784"/>
    <x v="580"/>
    <d v="2018-03-08T00:00:00"/>
    <x v="1"/>
    <s v="DB-13555"/>
    <s v="Dorothy Badders"/>
    <x v="1"/>
    <s v="United States"/>
    <s v="Newark"/>
    <s v="Delaware"/>
    <n v="19711"/>
    <x v="3"/>
    <x v="1487"/>
    <x v="0"/>
    <s v="Bookcases"/>
    <s v="Bush Cubix Collection Bookcases, Fully Assembled"/>
    <x v="4870"/>
    <n v="0.5"/>
    <n v="220.98"/>
  </r>
  <r>
    <n v="7641"/>
    <x v="3784"/>
    <x v="580"/>
    <d v="2018-03-08T00:00:00"/>
    <x v="1"/>
    <s v="DB-13555"/>
    <s v="Dorothy Badders"/>
    <x v="1"/>
    <s v="United States"/>
    <s v="Newark"/>
    <s v="Delaware"/>
    <n v="19711"/>
    <x v="3"/>
    <x v="1713"/>
    <x v="1"/>
    <s v="Paper"/>
    <s v="Easy-staple paper"/>
    <x v="120"/>
    <n v="0.4"/>
    <n v="40.824000000000005"/>
  </r>
  <r>
    <n v="7642"/>
    <x v="3785"/>
    <x v="1099"/>
    <d v="2017-10-07T00:00:00"/>
    <x v="2"/>
    <s v="LB-16795"/>
    <s v="Laurel Beltran"/>
    <x v="2"/>
    <s v="United States"/>
    <s v="Pueblo"/>
    <s v="Colorado"/>
    <n v="81001"/>
    <x v="1"/>
    <x v="1822"/>
    <x v="2"/>
    <s v="Machines"/>
    <s v="Zebra GK420t Direct Thermal/Thermal Transfer Printer"/>
    <x v="4871"/>
    <n v="0.45"/>
    <n v="387.04050000000007"/>
  </r>
  <r>
    <n v="7643"/>
    <x v="3785"/>
    <x v="1099"/>
    <d v="2017-10-07T00:00:00"/>
    <x v="2"/>
    <s v="LB-16795"/>
    <s v="Laurel Beltran"/>
    <x v="2"/>
    <s v="United States"/>
    <s v="Pueblo"/>
    <s v="Colorado"/>
    <n v="81001"/>
    <x v="1"/>
    <x v="528"/>
    <x v="1"/>
    <s v="Binders"/>
    <s v="Recycled Easel Ring Binders"/>
    <x v="3740"/>
    <n v="0.4"/>
    <n v="10.7424"/>
  </r>
  <r>
    <n v="7644"/>
    <x v="3785"/>
    <x v="1099"/>
    <d v="2017-10-07T00:00:00"/>
    <x v="2"/>
    <s v="LB-16795"/>
    <s v="Laurel Beltran"/>
    <x v="2"/>
    <s v="United States"/>
    <s v="Pueblo"/>
    <s v="Colorado"/>
    <n v="81001"/>
    <x v="1"/>
    <x v="1230"/>
    <x v="1"/>
    <s v="Binders"/>
    <s v="Avery Framed View Binder, EZD Ring (Locking), Navy, 1 1/2"/>
    <x v="4872"/>
    <n v="0.4"/>
    <n v="7.1856"/>
  </r>
  <r>
    <n v="7645"/>
    <x v="3785"/>
    <x v="1099"/>
    <d v="2017-10-07T00:00:00"/>
    <x v="2"/>
    <s v="LB-16795"/>
    <s v="Laurel Beltran"/>
    <x v="2"/>
    <s v="United States"/>
    <s v="Pueblo"/>
    <s v="Colorado"/>
    <n v="81001"/>
    <x v="1"/>
    <x v="1617"/>
    <x v="2"/>
    <s v="Accessories"/>
    <s v="Memorex 25GB 6X Branded Blu-Ray Recordable Disc, 15/Pack"/>
    <x v="4411"/>
    <n v="0.45"/>
    <n v="37.378"/>
  </r>
  <r>
    <n v="7646"/>
    <x v="3786"/>
    <x v="57"/>
    <d v="2016-04-11T00:00:00"/>
    <x v="1"/>
    <s v="CA-11965"/>
    <s v="Carol Adams"/>
    <x v="1"/>
    <s v="United States"/>
    <s v="Los Angeles"/>
    <s v="California"/>
    <n v="90036"/>
    <x v="1"/>
    <x v="873"/>
    <x v="0"/>
    <s v="Chairs"/>
    <s v="GuestStacker Chair with Chrome Finish Legs"/>
    <x v="1060"/>
    <n v="0.45"/>
    <n v="490.72320000000008"/>
  </r>
  <r>
    <n v="7647"/>
    <x v="3787"/>
    <x v="340"/>
    <d v="2015-09-13T00:00:00"/>
    <x v="1"/>
    <s v="DL-12925"/>
    <s v="Daniel Lacy"/>
    <x v="0"/>
    <s v="United States"/>
    <s v="Greenville"/>
    <s v="North Carolina"/>
    <n v="27834"/>
    <x v="0"/>
    <x v="1782"/>
    <x v="2"/>
    <s v="Machines"/>
    <s v="3D Systems Cube Printer, 2nd Generation, White"/>
    <x v="4873"/>
    <n v="0.15000000000000002"/>
    <n v="1104.9915000000001"/>
  </r>
  <r>
    <n v="7648"/>
    <x v="3788"/>
    <x v="543"/>
    <d v="2017-03-16T00:00:00"/>
    <x v="2"/>
    <s v="FC-14335"/>
    <s v="Fred Chung"/>
    <x v="1"/>
    <s v="United States"/>
    <s v="San Francisco"/>
    <s v="California"/>
    <n v="94110"/>
    <x v="1"/>
    <x v="798"/>
    <x v="1"/>
    <s v="Binders"/>
    <s v="Avery Round Ring Poly Binders"/>
    <x v="4874"/>
    <n v="0.4"/>
    <n v="2.7263999999999995"/>
  </r>
  <r>
    <n v="7649"/>
    <x v="3788"/>
    <x v="543"/>
    <d v="2017-03-16T00:00:00"/>
    <x v="2"/>
    <s v="FC-14335"/>
    <s v="Fred Chung"/>
    <x v="1"/>
    <s v="United States"/>
    <s v="San Francisco"/>
    <s v="California"/>
    <n v="94110"/>
    <x v="1"/>
    <x v="774"/>
    <x v="0"/>
    <s v="Chairs"/>
    <s v="Global Comet Stacking Arm Chair"/>
    <x v="4875"/>
    <n v="0.45"/>
    <n v="743.61760000000004"/>
  </r>
  <r>
    <n v="7650"/>
    <x v="3789"/>
    <x v="17"/>
    <d v="2016-12-31T00:00:00"/>
    <x v="1"/>
    <s v="DB-13120"/>
    <s v="David Bremer"/>
    <x v="1"/>
    <s v="United States"/>
    <s v="Marion"/>
    <s v="Ohio"/>
    <n v="43302"/>
    <x v="3"/>
    <x v="738"/>
    <x v="0"/>
    <s v="Tables"/>
    <s v="Riverside Furniture Oval Coffee Table, Oval End Table, End Table with Drawer"/>
    <x v="4876"/>
    <n v="0.25"/>
    <n v="1161.7425000000001"/>
  </r>
  <r>
    <n v="7651"/>
    <x v="3789"/>
    <x v="17"/>
    <d v="2016-12-31T00:00:00"/>
    <x v="1"/>
    <s v="DB-13120"/>
    <s v="David Bremer"/>
    <x v="1"/>
    <s v="United States"/>
    <s v="Marion"/>
    <s v="Ohio"/>
    <n v="43302"/>
    <x v="3"/>
    <x v="1451"/>
    <x v="1"/>
    <s v="Envelopes"/>
    <s v="Staple envelope"/>
    <x v="4877"/>
    <n v="0.4"/>
    <n v="11.9232"/>
  </r>
  <r>
    <n v="7652"/>
    <x v="3790"/>
    <x v="783"/>
    <d v="2018-08-08T00:00:00"/>
    <x v="2"/>
    <s v="CK-12205"/>
    <s v="Chloris Kastensmidt"/>
    <x v="0"/>
    <s v="United States"/>
    <s v="Dallas"/>
    <s v="Texas"/>
    <n v="75081"/>
    <x v="2"/>
    <x v="100"/>
    <x v="2"/>
    <s v="Accessories"/>
    <s v="Logitech K350 2.4Ghz Wireless Keyboard"/>
    <x v="4878"/>
    <n v="0.35"/>
    <n v="77.641199999999998"/>
  </r>
  <r>
    <n v="7653"/>
    <x v="3790"/>
    <x v="783"/>
    <d v="2018-08-08T00:00:00"/>
    <x v="2"/>
    <s v="CK-12205"/>
    <s v="Chloris Kastensmidt"/>
    <x v="0"/>
    <s v="United States"/>
    <s v="Dallas"/>
    <s v="Texas"/>
    <n v="75081"/>
    <x v="2"/>
    <x v="235"/>
    <x v="1"/>
    <s v="Storage"/>
    <s v="Safco Industrial Shelving"/>
    <x v="4879"/>
    <n v="0.4"/>
    <n v="70.896000000000001"/>
  </r>
  <r>
    <n v="7654"/>
    <x v="3791"/>
    <x v="204"/>
    <d v="2016-03-27T00:00:00"/>
    <x v="1"/>
    <s v="FW-14395"/>
    <s v="Fred Wasserman"/>
    <x v="1"/>
    <s v="United States"/>
    <s v="Huntsville"/>
    <s v="Alabama"/>
    <n v="35810"/>
    <x v="0"/>
    <x v="1661"/>
    <x v="1"/>
    <s v="Art"/>
    <s v="Newell 316"/>
    <x v="634"/>
    <n v="0.15000000000000002"/>
    <n v="16.625999999999998"/>
  </r>
  <r>
    <n v="7655"/>
    <x v="3792"/>
    <x v="672"/>
    <d v="2016-12-02T00:00:00"/>
    <x v="0"/>
    <s v="JM-15865"/>
    <s v="John Murray"/>
    <x v="0"/>
    <s v="United States"/>
    <s v="Las Vegas"/>
    <s v="Nevada"/>
    <n v="89115"/>
    <x v="1"/>
    <x v="1702"/>
    <x v="0"/>
    <s v="Furnishings"/>
    <s v="DAX Contemporary Wood Frame with Silver Metal Mat, Desktop, 11 x 14 Size"/>
    <x v="4016"/>
    <n v="0.4"/>
    <n v="48.575999999999993"/>
  </r>
  <r>
    <n v="7656"/>
    <x v="3792"/>
    <x v="672"/>
    <d v="2016-12-02T00:00:00"/>
    <x v="0"/>
    <s v="JM-15865"/>
    <s v="John Murray"/>
    <x v="0"/>
    <s v="United States"/>
    <s v="Las Vegas"/>
    <s v="Nevada"/>
    <n v="89115"/>
    <x v="1"/>
    <x v="1465"/>
    <x v="1"/>
    <s v="Paper"/>
    <s v="Xerox 1997"/>
    <x v="233"/>
    <n v="0.4"/>
    <n v="15.552"/>
  </r>
  <r>
    <n v="7657"/>
    <x v="3793"/>
    <x v="1166"/>
    <d v="2015-04-15T00:00:00"/>
    <x v="3"/>
    <s v="PS-18970"/>
    <s v="Paul Stevenson"/>
    <x v="2"/>
    <s v="United States"/>
    <s v="Los Angeles"/>
    <s v="California"/>
    <n v="90049"/>
    <x v="1"/>
    <x v="650"/>
    <x v="1"/>
    <s v="Appliances"/>
    <s v="Belkin F9G930V10-GRY 9 Outlet Surge"/>
    <x v="1461"/>
    <n v="0.4"/>
    <n v="64.175999999999988"/>
  </r>
  <r>
    <n v="7658"/>
    <x v="3793"/>
    <x v="1166"/>
    <d v="2015-04-15T00:00:00"/>
    <x v="3"/>
    <s v="PS-18970"/>
    <s v="Paul Stevenson"/>
    <x v="2"/>
    <s v="United States"/>
    <s v="Los Angeles"/>
    <s v="California"/>
    <n v="90049"/>
    <x v="1"/>
    <x v="267"/>
    <x v="0"/>
    <s v="Furnishings"/>
    <s v="Howard Miller 13 Diameter Goldtone Round Wall Clock"/>
    <x v="4880"/>
    <n v="0.4"/>
    <n v="112.65599999999999"/>
  </r>
  <r>
    <n v="7659"/>
    <x v="3794"/>
    <x v="245"/>
    <d v="2018-08-02T00:00:00"/>
    <x v="2"/>
    <s v="TC-21475"/>
    <s v="Tony Chapman"/>
    <x v="2"/>
    <s v="United States"/>
    <s v="Lakewood"/>
    <s v="Ohio"/>
    <n v="44107"/>
    <x v="3"/>
    <x v="669"/>
    <x v="1"/>
    <s v="Binders"/>
    <s v="GBC ProClick Punch Binding System"/>
    <x v="1963"/>
    <n v="0.4"/>
    <n v="46.065599999999996"/>
  </r>
  <r>
    <n v="7660"/>
    <x v="3795"/>
    <x v="702"/>
    <d v="2018-06-05T00:00:00"/>
    <x v="1"/>
    <s v="CV-12805"/>
    <s v="Cynthia Voltz"/>
    <x v="1"/>
    <s v="United States"/>
    <s v="Fremont"/>
    <s v="Nebraska"/>
    <n v="68025"/>
    <x v="2"/>
    <x v="828"/>
    <x v="1"/>
    <s v="Binders"/>
    <s v="GBC Standard Recycled Report Covers, Clear Plastic Sheets"/>
    <x v="4881"/>
    <n v="0.3"/>
    <n v="37.729999999999997"/>
  </r>
  <r>
    <n v="7661"/>
    <x v="3796"/>
    <x v="1167"/>
    <d v="2015-01-12T00:00:00"/>
    <x v="1"/>
    <s v="VS-21820"/>
    <s v="Vivek Sundaresam"/>
    <x v="0"/>
    <s v="United States"/>
    <s v="Huntsville"/>
    <s v="Texas"/>
    <n v="77340"/>
    <x v="2"/>
    <x v="441"/>
    <x v="0"/>
    <s v="Furnishings"/>
    <s v="Howard Miller 14-1/2 Diameter Chrome Round Wall Clock"/>
    <x v="4882"/>
    <n v="0.3"/>
    <n v="53.709599999999995"/>
  </r>
  <r>
    <n v="7662"/>
    <x v="3796"/>
    <x v="1167"/>
    <d v="2015-01-12T00:00:00"/>
    <x v="1"/>
    <s v="VS-21820"/>
    <s v="Vivek Sundaresam"/>
    <x v="0"/>
    <s v="United States"/>
    <s v="Huntsville"/>
    <s v="Texas"/>
    <n v="77340"/>
    <x v="2"/>
    <x v="985"/>
    <x v="1"/>
    <s v="Binders"/>
    <s v="Acco Four Pocket Poly Ring Binder with Label Holder, Smoke, 1"/>
    <x v="4883"/>
    <n v="0.3"/>
    <n v="7.3009999999999993"/>
  </r>
  <r>
    <n v="7663"/>
    <x v="3797"/>
    <x v="365"/>
    <d v="2018-10-01T00:00:00"/>
    <x v="2"/>
    <s v="SC-20575"/>
    <s v="Sonia Cooley"/>
    <x v="0"/>
    <s v="United States"/>
    <s v="Los Angeles"/>
    <s v="California"/>
    <n v="90036"/>
    <x v="1"/>
    <x v="1167"/>
    <x v="1"/>
    <s v="Art"/>
    <s v="Newell 334"/>
    <x v="1593"/>
    <n v="0.45"/>
    <n v="54.560000000000009"/>
  </r>
  <r>
    <n v="7664"/>
    <x v="3798"/>
    <x v="1168"/>
    <d v="2018-09-19T00:00:00"/>
    <x v="1"/>
    <s v="SG-20605"/>
    <s v="Speros Goranitis"/>
    <x v="0"/>
    <s v="United States"/>
    <s v="Asheville"/>
    <s v="North Carolina"/>
    <n v="28806"/>
    <x v="0"/>
    <x v="703"/>
    <x v="1"/>
    <s v="Art"/>
    <s v="Fluorescent Highlighters by Dixon"/>
    <x v="204"/>
    <n v="0.15000000000000002"/>
    <n v="13.532"/>
  </r>
  <r>
    <n v="7665"/>
    <x v="3799"/>
    <x v="68"/>
    <d v="2015-10-26T00:00:00"/>
    <x v="1"/>
    <s v="NB-18580"/>
    <s v="Nicole Brennan"/>
    <x v="1"/>
    <s v="United States"/>
    <s v="Bossier City"/>
    <s v="Louisiana"/>
    <n v="71111"/>
    <x v="0"/>
    <x v="1525"/>
    <x v="0"/>
    <s v="Furnishings"/>
    <s v="Tenex Chairmats For Use with Hard Floors"/>
    <x v="677"/>
    <n v="0.25"/>
    <n v="97.44"/>
  </r>
  <r>
    <n v="7666"/>
    <x v="3800"/>
    <x v="964"/>
    <d v="2017-10-08T00:00:00"/>
    <x v="1"/>
    <s v="DR-12940"/>
    <s v="Daniel Raglin"/>
    <x v="2"/>
    <s v="United States"/>
    <s v="Providence"/>
    <s v="Rhode Island"/>
    <n v="2908"/>
    <x v="3"/>
    <x v="999"/>
    <x v="1"/>
    <s v="Binders"/>
    <s v="Ibico Plastic Spiral Binding Combs"/>
    <x v="3265"/>
    <n v="0.4"/>
    <n v="18.239999999999998"/>
  </r>
  <r>
    <n v="7667"/>
    <x v="3800"/>
    <x v="964"/>
    <d v="2017-10-08T00:00:00"/>
    <x v="1"/>
    <s v="DR-12940"/>
    <s v="Daniel Raglin"/>
    <x v="2"/>
    <s v="United States"/>
    <s v="Providence"/>
    <s v="Rhode Island"/>
    <n v="2908"/>
    <x v="3"/>
    <x v="306"/>
    <x v="2"/>
    <s v="Copiers"/>
    <s v="Hewlett Packard LaserJet 3310 Copier"/>
    <x v="4884"/>
    <n v="0.5"/>
    <n v="2699.9549999999999"/>
  </r>
  <r>
    <n v="7668"/>
    <x v="3800"/>
    <x v="964"/>
    <d v="2017-10-08T00:00:00"/>
    <x v="1"/>
    <s v="DR-12940"/>
    <s v="Daniel Raglin"/>
    <x v="2"/>
    <s v="United States"/>
    <s v="Providence"/>
    <s v="Rhode Island"/>
    <n v="2908"/>
    <x v="3"/>
    <x v="1716"/>
    <x v="1"/>
    <s v="Storage"/>
    <s v="Letter Size File"/>
    <x v="4885"/>
    <n v="0.5"/>
    <n v="59.55"/>
  </r>
  <r>
    <n v="7669"/>
    <x v="3801"/>
    <x v="154"/>
    <d v="2016-11-29T00:00:00"/>
    <x v="0"/>
    <s v="MA-17560"/>
    <s v="Matt Abelman"/>
    <x v="2"/>
    <s v="United States"/>
    <s v="Everett"/>
    <s v="Massachusetts"/>
    <n v="2149"/>
    <x v="3"/>
    <x v="578"/>
    <x v="1"/>
    <s v="Paper"/>
    <s v="Xerox 1977"/>
    <x v="1574"/>
    <n v="0.4"/>
    <n v="24.047999999999998"/>
  </r>
  <r>
    <n v="7670"/>
    <x v="3801"/>
    <x v="154"/>
    <d v="2016-11-29T00:00:00"/>
    <x v="0"/>
    <s v="MA-17560"/>
    <s v="Matt Abelman"/>
    <x v="2"/>
    <s v="United States"/>
    <s v="Everett"/>
    <s v="Massachusetts"/>
    <n v="2149"/>
    <x v="3"/>
    <x v="681"/>
    <x v="1"/>
    <s v="Paper"/>
    <s v="Xerox 1884"/>
    <x v="725"/>
    <n v="0.4"/>
    <n v="35.963999999999999"/>
  </r>
  <r>
    <n v="7671"/>
    <x v="3801"/>
    <x v="154"/>
    <d v="2016-11-29T00:00:00"/>
    <x v="0"/>
    <s v="MA-17560"/>
    <s v="Matt Abelman"/>
    <x v="2"/>
    <s v="United States"/>
    <s v="Everett"/>
    <s v="Massachusetts"/>
    <n v="2149"/>
    <x v="3"/>
    <x v="1301"/>
    <x v="2"/>
    <s v="Accessories"/>
    <s v="Logitech G35 7.1-Channel Surround Sound Headset"/>
    <x v="4886"/>
    <n v="0.25"/>
    <n v="194.98500000000001"/>
  </r>
  <r>
    <n v="7672"/>
    <x v="3801"/>
    <x v="154"/>
    <d v="2016-11-29T00:00:00"/>
    <x v="0"/>
    <s v="MA-17560"/>
    <s v="Matt Abelman"/>
    <x v="2"/>
    <s v="United States"/>
    <s v="Everett"/>
    <s v="Massachusetts"/>
    <n v="2149"/>
    <x v="3"/>
    <x v="1528"/>
    <x v="0"/>
    <s v="Bookcases"/>
    <s v="Rush Hierlooms Collection 1 Thick Stackable Bookcases"/>
    <x v="4887"/>
    <n v="0.5"/>
    <n v="85.49"/>
  </r>
  <r>
    <n v="7673"/>
    <x v="3801"/>
    <x v="154"/>
    <d v="2016-11-29T00:00:00"/>
    <x v="0"/>
    <s v="MA-17560"/>
    <s v="Matt Abelman"/>
    <x v="2"/>
    <s v="United States"/>
    <s v="Everett"/>
    <s v="Massachusetts"/>
    <n v="2149"/>
    <x v="3"/>
    <x v="1823"/>
    <x v="0"/>
    <s v="Furnishings"/>
    <s v="Tensor Hersey Kiss Styled Floor Lamp"/>
    <x v="2731"/>
    <n v="0.4"/>
    <n v="23.381999999999998"/>
  </r>
  <r>
    <n v="7674"/>
    <x v="3801"/>
    <x v="154"/>
    <d v="2016-11-29T00:00:00"/>
    <x v="0"/>
    <s v="MA-17560"/>
    <s v="Matt Abelman"/>
    <x v="2"/>
    <s v="United States"/>
    <s v="Everett"/>
    <s v="Massachusetts"/>
    <n v="2149"/>
    <x v="3"/>
    <x v="1019"/>
    <x v="1"/>
    <s v="Paper"/>
    <s v="Xerox 197"/>
    <x v="894"/>
    <n v="0.4"/>
    <n v="92.94"/>
  </r>
  <r>
    <n v="7675"/>
    <x v="3801"/>
    <x v="154"/>
    <d v="2016-11-29T00:00:00"/>
    <x v="0"/>
    <s v="MA-17560"/>
    <s v="Matt Abelman"/>
    <x v="2"/>
    <s v="United States"/>
    <s v="Everett"/>
    <s v="Massachusetts"/>
    <n v="2149"/>
    <x v="3"/>
    <x v="898"/>
    <x v="0"/>
    <s v="Tables"/>
    <s v="Hon Non-Folding Utility Tables"/>
    <x v="4888"/>
    <n v="0.25"/>
    <n v="334.55099999999999"/>
  </r>
  <r>
    <n v="7676"/>
    <x v="3802"/>
    <x v="636"/>
    <d v="2018-05-09T00:00:00"/>
    <x v="0"/>
    <s v="TS-21655"/>
    <s v="Trudy Schmidt"/>
    <x v="0"/>
    <s v="United States"/>
    <s v="Rancho Cucamonga"/>
    <s v="California"/>
    <n v="91730"/>
    <x v="1"/>
    <x v="473"/>
    <x v="1"/>
    <s v="Appliances"/>
    <s v="Eureka The Boss Cordless Rechargeable Stick Vac"/>
    <x v="509"/>
    <n v="0.4"/>
    <n v="91.763999999999996"/>
  </r>
  <r>
    <n v="7677"/>
    <x v="3803"/>
    <x v="1169"/>
    <d v="2015-10-08T00:00:00"/>
    <x v="3"/>
    <s v="JG-15115"/>
    <s v="Jack Garza"/>
    <x v="0"/>
    <s v="United States"/>
    <s v="Charlotte"/>
    <s v="North Carolina"/>
    <n v="28205"/>
    <x v="0"/>
    <x v="1599"/>
    <x v="2"/>
    <s v="Accessories"/>
    <s v="Maxell 74 Minute CDR, 10/Pack"/>
    <x v="2953"/>
    <n v="0.15000000000000002"/>
    <n v="19.9512"/>
  </r>
  <r>
    <n v="7678"/>
    <x v="3804"/>
    <x v="520"/>
    <d v="2016-01-07T00:00:00"/>
    <x v="1"/>
    <s v="KM-16375"/>
    <s v="Katherine Murray"/>
    <x v="2"/>
    <s v="United States"/>
    <s v="Providence"/>
    <s v="Rhode Island"/>
    <n v="2908"/>
    <x v="3"/>
    <x v="1689"/>
    <x v="1"/>
    <s v="Paper"/>
    <s v="Xerox 1917"/>
    <x v="3483"/>
    <n v="0.4"/>
    <n v="117.38399999999999"/>
  </r>
  <r>
    <n v="7679"/>
    <x v="3804"/>
    <x v="520"/>
    <d v="2016-01-07T00:00:00"/>
    <x v="1"/>
    <s v="KM-16375"/>
    <s v="Katherine Murray"/>
    <x v="2"/>
    <s v="United States"/>
    <s v="Providence"/>
    <s v="Rhode Island"/>
    <n v="2908"/>
    <x v="3"/>
    <x v="1025"/>
    <x v="1"/>
    <s v="Paper"/>
    <s v="Xerox 1970"/>
    <x v="1801"/>
    <n v="0.4"/>
    <n v="8.9639999999999986"/>
  </r>
  <r>
    <n v="7680"/>
    <x v="3804"/>
    <x v="520"/>
    <d v="2016-01-07T00:00:00"/>
    <x v="1"/>
    <s v="KM-16375"/>
    <s v="Katherine Murray"/>
    <x v="2"/>
    <s v="United States"/>
    <s v="Providence"/>
    <s v="Rhode Island"/>
    <n v="2908"/>
    <x v="3"/>
    <x v="695"/>
    <x v="2"/>
    <s v="Accessories"/>
    <s v="Plantronics Savi W720 Multi-Device Wireless Headset System"/>
    <x v="2761"/>
    <n v="0.25"/>
    <n v="1265.8499999999999"/>
  </r>
  <r>
    <n v="7681"/>
    <x v="3804"/>
    <x v="520"/>
    <d v="2016-01-07T00:00:00"/>
    <x v="1"/>
    <s v="KM-16375"/>
    <s v="Katherine Murray"/>
    <x v="2"/>
    <s v="United States"/>
    <s v="Providence"/>
    <s v="Rhode Island"/>
    <n v="2908"/>
    <x v="3"/>
    <x v="1057"/>
    <x v="0"/>
    <s v="Bookcases"/>
    <s v="Sauder Inglewood Library Bookcases"/>
    <x v="2600"/>
    <n v="0.5"/>
    <n v="170.98"/>
  </r>
  <r>
    <n v="7682"/>
    <x v="3804"/>
    <x v="520"/>
    <d v="2016-01-07T00:00:00"/>
    <x v="1"/>
    <s v="KM-16375"/>
    <s v="Katherine Murray"/>
    <x v="2"/>
    <s v="United States"/>
    <s v="Providence"/>
    <s v="Rhode Island"/>
    <n v="2908"/>
    <x v="3"/>
    <x v="38"/>
    <x v="0"/>
    <s v="Chairs"/>
    <s v="Global Fabric Managers Chair, Dark Gray"/>
    <x v="4889"/>
    <n v="0.25"/>
    <n v="454.40999999999997"/>
  </r>
  <r>
    <n v="7683"/>
    <x v="3805"/>
    <x v="152"/>
    <d v="2016-05-01T00:00:00"/>
    <x v="2"/>
    <s v="SD-20485"/>
    <s v="Shirley Daniels"/>
    <x v="2"/>
    <s v="United States"/>
    <s v="Midland"/>
    <s v="Michigan"/>
    <n v="48640"/>
    <x v="2"/>
    <x v="1470"/>
    <x v="1"/>
    <s v="Appliances"/>
    <s v="Kensington 7 Outlet MasterPiece Power Center with Fax/Phone Line Protection"/>
    <x v="4890"/>
    <n v="0.3"/>
    <n v="130.7124"/>
  </r>
  <r>
    <n v="7684"/>
    <x v="3805"/>
    <x v="152"/>
    <d v="2016-05-01T00:00:00"/>
    <x v="2"/>
    <s v="SD-20485"/>
    <s v="Shirley Daniels"/>
    <x v="2"/>
    <s v="United States"/>
    <s v="Midland"/>
    <s v="Michigan"/>
    <n v="48640"/>
    <x v="2"/>
    <x v="450"/>
    <x v="1"/>
    <s v="Binders"/>
    <s v="Fellowes PB500 Electric Punch Plastic Comb Binding Machine with Manual Bind"/>
    <x v="4891"/>
    <n v="0.3"/>
    <n v="2669.0789999999997"/>
  </r>
  <r>
    <n v="7685"/>
    <x v="3806"/>
    <x v="966"/>
    <d v="2016-02-21T00:00:00"/>
    <x v="1"/>
    <s v="TT-21070"/>
    <s v="Ted Trevino"/>
    <x v="0"/>
    <s v="United States"/>
    <s v="Rochester"/>
    <s v="New York"/>
    <n v="14609"/>
    <x v="3"/>
    <x v="1812"/>
    <x v="1"/>
    <s v="Binders"/>
    <s v="Black Avery Memo-Size 3-Ring Binder, 5 1/2 x 8 1/2"/>
    <x v="4892"/>
    <n v="0.4"/>
    <n v="15.854399999999998"/>
  </r>
  <r>
    <n v="7686"/>
    <x v="3806"/>
    <x v="966"/>
    <d v="2016-02-21T00:00:00"/>
    <x v="1"/>
    <s v="TT-21070"/>
    <s v="Ted Trevino"/>
    <x v="0"/>
    <s v="United States"/>
    <s v="Rochester"/>
    <s v="New York"/>
    <n v="14609"/>
    <x v="3"/>
    <x v="1718"/>
    <x v="2"/>
    <s v="Phones"/>
    <s v="Samsung Galaxy S4"/>
    <x v="4893"/>
    <n v="0.4"/>
    <n v="375.59399999999999"/>
  </r>
  <r>
    <n v="7687"/>
    <x v="3807"/>
    <x v="881"/>
    <d v="2017-11-29T00:00:00"/>
    <x v="1"/>
    <s v="BB-11545"/>
    <s v="Brenda Bowman"/>
    <x v="1"/>
    <s v="United States"/>
    <s v="Jackson"/>
    <s v="Michigan"/>
    <n v="49201"/>
    <x v="2"/>
    <x v="616"/>
    <x v="0"/>
    <s v="Tables"/>
    <s v="Chromcraft Round Conference Tables"/>
    <x v="4894"/>
    <n v="0.35"/>
    <n v="1019.5965"/>
  </r>
  <r>
    <n v="7688"/>
    <x v="3807"/>
    <x v="881"/>
    <d v="2017-11-29T00:00:00"/>
    <x v="1"/>
    <s v="BB-11545"/>
    <s v="Brenda Bowman"/>
    <x v="1"/>
    <s v="United States"/>
    <s v="Jackson"/>
    <s v="Michigan"/>
    <n v="49201"/>
    <x v="2"/>
    <x v="153"/>
    <x v="1"/>
    <s v="Binders"/>
    <s v="Wilson Jones International Size A4 Ring Binders"/>
    <x v="4895"/>
    <n v="0.3"/>
    <n v="12.11"/>
  </r>
  <r>
    <n v="7689"/>
    <x v="3807"/>
    <x v="881"/>
    <d v="2017-11-29T00:00:00"/>
    <x v="1"/>
    <s v="BB-11545"/>
    <s v="Brenda Bowman"/>
    <x v="1"/>
    <s v="United States"/>
    <s v="Jackson"/>
    <s v="Michigan"/>
    <n v="49201"/>
    <x v="2"/>
    <x v="1824"/>
    <x v="2"/>
    <s v="Accessories"/>
    <s v="Memorex Mini Travel Drive 32 GB USB 2.0 Flash Drive"/>
    <x v="4896"/>
    <n v="0.35"/>
    <n v="104"/>
  </r>
  <r>
    <n v="7690"/>
    <x v="3808"/>
    <x v="663"/>
    <d v="2018-07-17T00:00:00"/>
    <x v="2"/>
    <s v="RS-19420"/>
    <s v="Ricardo Sperren"/>
    <x v="1"/>
    <s v="United States"/>
    <s v="Suffolk"/>
    <s v="Virginia"/>
    <n v="23434"/>
    <x v="0"/>
    <x v="810"/>
    <x v="1"/>
    <s v="Appliances"/>
    <s v="Belkin 8 Outlet SurgeMaster II Gold Surge Protector"/>
    <x v="3857"/>
    <n v="0.25"/>
    <n v="134.95499999999998"/>
  </r>
  <r>
    <n v="7691"/>
    <x v="3808"/>
    <x v="663"/>
    <d v="2018-07-17T00:00:00"/>
    <x v="2"/>
    <s v="RS-19420"/>
    <s v="Ricardo Sperren"/>
    <x v="1"/>
    <s v="United States"/>
    <s v="Suffolk"/>
    <s v="Virginia"/>
    <n v="23434"/>
    <x v="0"/>
    <x v="309"/>
    <x v="0"/>
    <s v="Tables"/>
    <s v="Hon 5100 Series Wood Tables"/>
    <x v="1295"/>
    <n v="0.15000000000000002"/>
    <n v="741.99900000000002"/>
  </r>
  <r>
    <n v="7692"/>
    <x v="3808"/>
    <x v="663"/>
    <d v="2018-07-17T00:00:00"/>
    <x v="2"/>
    <s v="RS-19420"/>
    <s v="Ricardo Sperren"/>
    <x v="1"/>
    <s v="United States"/>
    <s v="Suffolk"/>
    <s v="Virginia"/>
    <n v="23434"/>
    <x v="0"/>
    <x v="89"/>
    <x v="1"/>
    <s v="Paper"/>
    <s v="Xerox 1999"/>
    <x v="91"/>
    <n v="0.25"/>
    <n v="9.7200000000000006"/>
  </r>
  <r>
    <n v="7693"/>
    <x v="3809"/>
    <x v="282"/>
    <d v="2016-01-03T00:00:00"/>
    <x v="1"/>
    <s v="AI-10855"/>
    <s v="Arianne Irving"/>
    <x v="0"/>
    <s v="United States"/>
    <s v="Brentwood"/>
    <s v="California"/>
    <n v="94513"/>
    <x v="1"/>
    <x v="429"/>
    <x v="1"/>
    <s v="Labels"/>
    <s v="Alphabetical Labels for Top Tab Filing"/>
    <x v="330"/>
    <n v="0.4"/>
    <n v="53.279999999999994"/>
  </r>
  <r>
    <n v="7694"/>
    <x v="3809"/>
    <x v="282"/>
    <d v="2016-01-03T00:00:00"/>
    <x v="1"/>
    <s v="AI-10855"/>
    <s v="Arianne Irving"/>
    <x v="0"/>
    <s v="United States"/>
    <s v="Brentwood"/>
    <s v="California"/>
    <n v="94513"/>
    <x v="1"/>
    <x v="1278"/>
    <x v="2"/>
    <s v="Phones"/>
    <s v="HTC One"/>
    <x v="1864"/>
    <n v="0.4"/>
    <n v="191.98080000000002"/>
  </r>
  <r>
    <n v="7695"/>
    <x v="3810"/>
    <x v="554"/>
    <d v="2017-03-22T00:00:00"/>
    <x v="3"/>
    <s v="MC-17275"/>
    <s v="Marc Crier"/>
    <x v="0"/>
    <s v="United States"/>
    <s v="Seattle"/>
    <s v="Washington"/>
    <n v="98103"/>
    <x v="1"/>
    <x v="1144"/>
    <x v="0"/>
    <s v="Chairs"/>
    <s v="Global Stack Chair with Arms, Black"/>
    <x v="4897"/>
    <n v="0.45"/>
    <n v="92.338400000000007"/>
  </r>
  <r>
    <n v="7696"/>
    <x v="3811"/>
    <x v="1170"/>
    <d v="2018-07-05T00:00:00"/>
    <x v="2"/>
    <s v="AH-10120"/>
    <s v="Adrian Hane"/>
    <x v="2"/>
    <s v="United States"/>
    <s v="Houston"/>
    <s v="Texas"/>
    <n v="77036"/>
    <x v="2"/>
    <x v="447"/>
    <x v="1"/>
    <s v="Paper"/>
    <s v="White Dual Perf Computer Printout Paper, 2700 Sheets, 1 Part, Heavyweight, 20 lbs., 14 7/8 x 11"/>
    <x v="2844"/>
    <n v="0.3"/>
    <n v="114.77199999999999"/>
  </r>
  <r>
    <n v="7697"/>
    <x v="3811"/>
    <x v="1170"/>
    <d v="2018-07-05T00:00:00"/>
    <x v="2"/>
    <s v="AH-10120"/>
    <s v="Adrian Hane"/>
    <x v="2"/>
    <s v="United States"/>
    <s v="Houston"/>
    <s v="Texas"/>
    <n v="77036"/>
    <x v="2"/>
    <x v="1504"/>
    <x v="1"/>
    <s v="Binders"/>
    <s v="Wilson Jones Four-Pocket Poly Binders"/>
    <x v="1836"/>
    <n v="0.3"/>
    <n v="3.6623999999999999"/>
  </r>
  <r>
    <n v="7698"/>
    <x v="3812"/>
    <x v="817"/>
    <d v="2018-12-18T00:00:00"/>
    <x v="1"/>
    <s v="BF-11170"/>
    <s v="Ben Ferrer"/>
    <x v="2"/>
    <s v="United States"/>
    <s v="Lawrence"/>
    <s v="Massachusetts"/>
    <n v="1841"/>
    <x v="3"/>
    <x v="349"/>
    <x v="2"/>
    <s v="Copiers"/>
    <s v="Canon PC1080F Personal Copier"/>
    <x v="4898"/>
    <n v="0.5"/>
    <n v="599.99"/>
  </r>
  <r>
    <n v="7699"/>
    <x v="3812"/>
    <x v="817"/>
    <d v="2018-12-18T00:00:00"/>
    <x v="1"/>
    <s v="BF-11170"/>
    <s v="Ben Ferrer"/>
    <x v="2"/>
    <s v="United States"/>
    <s v="Lawrence"/>
    <s v="Massachusetts"/>
    <n v="1841"/>
    <x v="3"/>
    <x v="235"/>
    <x v="1"/>
    <s v="Storage"/>
    <s v="Safco Industrial Shelving"/>
    <x v="4899"/>
    <n v="0.5"/>
    <n v="36.924999999999997"/>
  </r>
  <r>
    <n v="7700"/>
    <x v="3812"/>
    <x v="817"/>
    <d v="2018-12-18T00:00:00"/>
    <x v="1"/>
    <s v="BF-11170"/>
    <s v="Ben Ferrer"/>
    <x v="2"/>
    <s v="United States"/>
    <s v="Lawrence"/>
    <s v="Massachusetts"/>
    <n v="1841"/>
    <x v="3"/>
    <x v="1257"/>
    <x v="1"/>
    <s v="Supplies"/>
    <s v="Acme Office Executive Series Stainless Steel Trimmers"/>
    <x v="3462"/>
    <n v="0.25"/>
    <n v="19.282499999999999"/>
  </r>
  <r>
    <n v="7701"/>
    <x v="3812"/>
    <x v="817"/>
    <d v="2018-12-18T00:00:00"/>
    <x v="1"/>
    <s v="BF-11170"/>
    <s v="Ben Ferrer"/>
    <x v="2"/>
    <s v="United States"/>
    <s v="Lawrence"/>
    <s v="Massachusetts"/>
    <n v="1841"/>
    <x v="3"/>
    <x v="1579"/>
    <x v="1"/>
    <s v="Fasteners"/>
    <s v="Acco Bankers Clasps, 5 3/4-Long"/>
    <x v="1300"/>
    <n v="0.4"/>
    <n v="10.368"/>
  </r>
  <r>
    <n v="7702"/>
    <x v="3812"/>
    <x v="817"/>
    <d v="2018-12-18T00:00:00"/>
    <x v="1"/>
    <s v="BF-11170"/>
    <s v="Ben Ferrer"/>
    <x v="2"/>
    <s v="United States"/>
    <s v="Lawrence"/>
    <s v="Massachusetts"/>
    <n v="1841"/>
    <x v="3"/>
    <x v="215"/>
    <x v="0"/>
    <s v="Tables"/>
    <s v="Bretford Rectangular Conference Table Tops"/>
    <x v="4900"/>
    <n v="0.25"/>
    <n v="394.93650000000002"/>
  </r>
  <r>
    <n v="7703"/>
    <x v="3813"/>
    <x v="370"/>
    <d v="2017-09-02T00:00:00"/>
    <x v="1"/>
    <s v="AA-10480"/>
    <s v="Andrew Allen"/>
    <x v="0"/>
    <s v="United States"/>
    <s v="Detroit"/>
    <s v="Michigan"/>
    <n v="48234"/>
    <x v="2"/>
    <x v="820"/>
    <x v="1"/>
    <s v="Paper"/>
    <s v="Xerox 1950"/>
    <x v="1049"/>
    <n v="0.3"/>
    <n v="8.0920000000000005"/>
  </r>
  <r>
    <n v="7704"/>
    <x v="3813"/>
    <x v="370"/>
    <d v="2017-09-02T00:00:00"/>
    <x v="1"/>
    <s v="AA-10480"/>
    <s v="Andrew Allen"/>
    <x v="0"/>
    <s v="United States"/>
    <s v="Detroit"/>
    <s v="Michigan"/>
    <n v="48234"/>
    <x v="2"/>
    <x v="599"/>
    <x v="2"/>
    <s v="Phones"/>
    <s v="ClearSounds CSC500 Amplified Spirit Phone Corded phone"/>
    <x v="2713"/>
    <n v="0.3"/>
    <n v="146.97899999999998"/>
  </r>
  <r>
    <n v="7705"/>
    <x v="3813"/>
    <x v="370"/>
    <d v="2017-09-02T00:00:00"/>
    <x v="1"/>
    <s v="AA-10480"/>
    <s v="Andrew Allen"/>
    <x v="0"/>
    <s v="United States"/>
    <s v="Detroit"/>
    <s v="Michigan"/>
    <n v="48234"/>
    <x v="2"/>
    <x v="823"/>
    <x v="0"/>
    <s v="Tables"/>
    <s v="Hon 4060 Series Tables"/>
    <x v="982"/>
    <n v="0.35"/>
    <n v="291.096"/>
  </r>
  <r>
    <n v="7706"/>
    <x v="3813"/>
    <x v="370"/>
    <d v="2017-09-02T00:00:00"/>
    <x v="1"/>
    <s v="AA-10480"/>
    <s v="Andrew Allen"/>
    <x v="0"/>
    <s v="United States"/>
    <s v="Detroit"/>
    <s v="Michigan"/>
    <n v="48234"/>
    <x v="2"/>
    <x v="331"/>
    <x v="2"/>
    <s v="Accessories"/>
    <s v="NETGEAR AC1750 Dual Band Gigabit Smart WiFi Router"/>
    <x v="647"/>
    <n v="0.35"/>
    <n v="311.98050000000001"/>
  </r>
  <r>
    <n v="7707"/>
    <x v="3813"/>
    <x v="370"/>
    <d v="2017-09-02T00:00:00"/>
    <x v="1"/>
    <s v="AA-10480"/>
    <s v="Andrew Allen"/>
    <x v="0"/>
    <s v="United States"/>
    <s v="Detroit"/>
    <s v="Michigan"/>
    <n v="48234"/>
    <x v="2"/>
    <x v="671"/>
    <x v="1"/>
    <s v="Art"/>
    <s v="Newell 335"/>
    <x v="874"/>
    <n v="0.35"/>
    <n v="5.6160000000000005"/>
  </r>
  <r>
    <n v="7708"/>
    <x v="3814"/>
    <x v="453"/>
    <d v="2018-10-19T00:00:00"/>
    <x v="1"/>
    <s v="SV-20815"/>
    <s v="Stuart Van"/>
    <x v="1"/>
    <s v="United States"/>
    <s v="Orem"/>
    <s v="Utah"/>
    <n v="84057"/>
    <x v="1"/>
    <x v="1663"/>
    <x v="1"/>
    <s v="Art"/>
    <s v="Avery Hi-Liter Smear-Safe Highlighters"/>
    <x v="2582"/>
    <n v="0.45"/>
    <n v="6.4240000000000004"/>
  </r>
  <r>
    <n v="7709"/>
    <x v="3815"/>
    <x v="1089"/>
    <d v="2015-10-29T00:00:00"/>
    <x v="1"/>
    <s v="EH-14185"/>
    <s v="Evan Henry"/>
    <x v="0"/>
    <s v="United States"/>
    <s v="Philadelphia"/>
    <s v="Pennsylvania"/>
    <n v="19120"/>
    <x v="3"/>
    <x v="1617"/>
    <x v="2"/>
    <s v="Accessories"/>
    <s v="Memorex 25GB 6X Branded Blu-Ray Recordable Disc, 15/Pack"/>
    <x v="2795"/>
    <n v="0.25"/>
    <n v="30.582000000000001"/>
  </r>
  <r>
    <n v="7710"/>
    <x v="3815"/>
    <x v="1089"/>
    <d v="2015-10-29T00:00:00"/>
    <x v="1"/>
    <s v="EH-14185"/>
    <s v="Evan Henry"/>
    <x v="0"/>
    <s v="United States"/>
    <s v="Philadelphia"/>
    <s v="Pennsylvania"/>
    <n v="19120"/>
    <x v="3"/>
    <x v="338"/>
    <x v="1"/>
    <s v="Binders"/>
    <s v="GBC Twin Loop Wire Binding Elements, 9/16 Spine, Black"/>
    <x v="4901"/>
    <n v="0.4"/>
    <n v="8.2187999999999999"/>
  </r>
  <r>
    <n v="7711"/>
    <x v="3816"/>
    <x v="788"/>
    <d v="2016-04-07T00:00:00"/>
    <x v="1"/>
    <s v="JL-15850"/>
    <s v="John Lucas"/>
    <x v="0"/>
    <s v="United States"/>
    <s v="Mesa"/>
    <s v="Arizona"/>
    <n v="85204"/>
    <x v="1"/>
    <x v="1513"/>
    <x v="2"/>
    <s v="Phones"/>
    <s v="Samsung HM1900 Bluetooth Headset"/>
    <x v="4253"/>
    <n v="0.4"/>
    <n v="52.68"/>
  </r>
  <r>
    <n v="7712"/>
    <x v="3817"/>
    <x v="960"/>
    <d v="2018-10-30T00:00:00"/>
    <x v="0"/>
    <s v="JM-15250"/>
    <s v="Janet Martin"/>
    <x v="0"/>
    <s v="United States"/>
    <s v="Fayetteville"/>
    <s v="North Carolina"/>
    <n v="28314"/>
    <x v="0"/>
    <x v="1416"/>
    <x v="0"/>
    <s v="Furnishings"/>
    <s v="Computer Room Manger, 14"/>
    <x v="2486"/>
    <n v="0.25"/>
    <n v="58.463999999999999"/>
  </r>
  <r>
    <n v="7713"/>
    <x v="3817"/>
    <x v="960"/>
    <d v="2018-10-30T00:00:00"/>
    <x v="0"/>
    <s v="JM-15250"/>
    <s v="Janet Martin"/>
    <x v="0"/>
    <s v="United States"/>
    <s v="Fayetteville"/>
    <s v="North Carolina"/>
    <n v="28314"/>
    <x v="0"/>
    <x v="196"/>
    <x v="1"/>
    <s v="Storage"/>
    <s v="Gould Plastics 18-Pocket Panel Bin, 34w x 5-1/4d x 20-1/2h"/>
    <x v="2706"/>
    <n v="0.35"/>
    <n v="95.669600000000003"/>
  </r>
  <r>
    <n v="7714"/>
    <x v="3817"/>
    <x v="960"/>
    <d v="2018-10-30T00:00:00"/>
    <x v="0"/>
    <s v="JM-15250"/>
    <s v="Janet Martin"/>
    <x v="0"/>
    <s v="United States"/>
    <s v="Fayetteville"/>
    <s v="North Carolina"/>
    <n v="28314"/>
    <x v="0"/>
    <x v="1785"/>
    <x v="1"/>
    <s v="Paper"/>
    <s v="Xerox 1936"/>
    <x v="1097"/>
    <n v="0.25"/>
    <n v="35.963999999999999"/>
  </r>
  <r>
    <n v="7715"/>
    <x v="3818"/>
    <x v="29"/>
    <d v="2015-12-07T00:00:00"/>
    <x v="2"/>
    <s v="JB-15925"/>
    <s v="Joni Blumstein"/>
    <x v="0"/>
    <s v="United States"/>
    <s v="Los Angeles"/>
    <s v="California"/>
    <n v="90032"/>
    <x v="1"/>
    <x v="586"/>
    <x v="1"/>
    <s v="Appliances"/>
    <s v="Fellowes 8 Outlet Superior Workstation Surge Protector"/>
    <x v="4902"/>
    <n v="0.4"/>
    <n v="150.15599999999998"/>
  </r>
  <r>
    <n v="7716"/>
    <x v="3819"/>
    <x v="132"/>
    <d v="2018-11-08T00:00:00"/>
    <x v="1"/>
    <s v="PB-19105"/>
    <s v="Peter Bühler"/>
    <x v="0"/>
    <s v="United States"/>
    <s v="Philadelphia"/>
    <s v="Pennsylvania"/>
    <n v="19140"/>
    <x v="3"/>
    <x v="1617"/>
    <x v="2"/>
    <s v="Accessories"/>
    <s v="Memorex 25GB 6X Branded Blu-Ray Recordable Disc, 15/Pack"/>
    <x v="2795"/>
    <n v="0.25"/>
    <n v="30.582000000000001"/>
  </r>
  <r>
    <n v="7717"/>
    <x v="3820"/>
    <x v="1171"/>
    <d v="2016-01-12T00:00:00"/>
    <x v="1"/>
    <s v="SP-20620"/>
    <s v="Stefania Perrino"/>
    <x v="1"/>
    <s v="United States"/>
    <s v="Colorado Springs"/>
    <s v="Colorado"/>
    <n v="80906"/>
    <x v="1"/>
    <x v="956"/>
    <x v="1"/>
    <s v="Paper"/>
    <s v="Its Hot Message Books with Stickers, 2 3/4 x 5"/>
    <x v="458"/>
    <n v="0.4"/>
    <n v="17.760000000000002"/>
  </r>
  <r>
    <n v="7718"/>
    <x v="3820"/>
    <x v="1171"/>
    <d v="2016-01-12T00:00:00"/>
    <x v="1"/>
    <s v="SP-20620"/>
    <s v="Stefania Perrino"/>
    <x v="1"/>
    <s v="United States"/>
    <s v="Colorado Springs"/>
    <s v="Colorado"/>
    <n v="80906"/>
    <x v="1"/>
    <x v="507"/>
    <x v="1"/>
    <s v="Binders"/>
    <s v="Recycled Pressboard Report Cover with Reinforced Top Hinge"/>
    <x v="4903"/>
    <n v="0.4"/>
    <n v="1.1627999999999998"/>
  </r>
  <r>
    <n v="7719"/>
    <x v="3821"/>
    <x v="428"/>
    <d v="2018-09-14T00:00:00"/>
    <x v="1"/>
    <s v="MC-17605"/>
    <s v="Matt Connell"/>
    <x v="1"/>
    <s v="United States"/>
    <s v="Los Angeles"/>
    <s v="California"/>
    <n v="90032"/>
    <x v="1"/>
    <x v="1227"/>
    <x v="2"/>
    <s v="Accessories"/>
    <s v="Microsoft Wireless Mobile Mouse 4000"/>
    <x v="3092"/>
    <n v="0.45"/>
    <n v="87.978000000000009"/>
  </r>
  <r>
    <n v="7720"/>
    <x v="3822"/>
    <x v="956"/>
    <d v="2016-01-10T00:00:00"/>
    <x v="1"/>
    <s v="BG-11695"/>
    <s v="Brooke Gillingham"/>
    <x v="1"/>
    <s v="United States"/>
    <s v="New York City"/>
    <s v="New York"/>
    <n v="10009"/>
    <x v="3"/>
    <x v="1500"/>
    <x v="1"/>
    <s v="Art"/>
    <s v="Newell 34"/>
    <x v="423"/>
    <n v="0.25"/>
    <n v="44.64"/>
  </r>
  <r>
    <n v="7721"/>
    <x v="3822"/>
    <x v="956"/>
    <d v="2016-01-10T00:00:00"/>
    <x v="1"/>
    <s v="BG-11695"/>
    <s v="Brooke Gillingham"/>
    <x v="1"/>
    <s v="United States"/>
    <s v="New York City"/>
    <s v="New York"/>
    <n v="10009"/>
    <x v="3"/>
    <x v="755"/>
    <x v="1"/>
    <s v="Envelopes"/>
    <s v="#10- 4 1/8 x 9 1/2 Recycled Envelopes"/>
    <x v="1897"/>
    <n v="0.4"/>
    <n v="10.488"/>
  </r>
  <r>
    <n v="7722"/>
    <x v="3822"/>
    <x v="956"/>
    <d v="2016-01-10T00:00:00"/>
    <x v="1"/>
    <s v="BG-11695"/>
    <s v="Brooke Gillingham"/>
    <x v="1"/>
    <s v="United States"/>
    <s v="New York City"/>
    <s v="New York"/>
    <n v="10009"/>
    <x v="3"/>
    <x v="1263"/>
    <x v="1"/>
    <s v="Binders"/>
    <s v="Wilson Jones data.warehouse D-Ring Binders with DublLock"/>
    <x v="4904"/>
    <n v="0.4"/>
    <n v="7.9007999999999994"/>
  </r>
  <r>
    <n v="7723"/>
    <x v="3823"/>
    <x v="513"/>
    <d v="2018-04-20T00:00:00"/>
    <x v="1"/>
    <s v="JO-15550"/>
    <s v="Jesus Ocampo"/>
    <x v="2"/>
    <s v="United States"/>
    <s v="San Francisco"/>
    <s v="California"/>
    <n v="94109"/>
    <x v="1"/>
    <x v="1825"/>
    <x v="1"/>
    <s v="Appliances"/>
    <s v="Hoover Commercial SteamVac"/>
    <x v="1344"/>
    <n v="0.4"/>
    <n v="24.443999999999999"/>
  </r>
  <r>
    <n v="7724"/>
    <x v="3824"/>
    <x v="229"/>
    <d v="2016-09-14T00:00:00"/>
    <x v="1"/>
    <s v="AR-10345"/>
    <s v="Alex Russell"/>
    <x v="1"/>
    <s v="United States"/>
    <s v="Austin"/>
    <s v="Texas"/>
    <n v="78745"/>
    <x v="2"/>
    <x v="1189"/>
    <x v="0"/>
    <s v="Chairs"/>
    <s v="Global Commerce Series Low-Back Swivel/Tilt Chairs"/>
    <x v="4905"/>
    <n v="0.35"/>
    <n v="116.9259"/>
  </r>
  <r>
    <n v="7725"/>
    <x v="3825"/>
    <x v="477"/>
    <d v="2017-09-29T00:00:00"/>
    <x v="1"/>
    <s v="TS-21505"/>
    <s v="Tony Sayre"/>
    <x v="0"/>
    <s v="United States"/>
    <s v="Cleveland"/>
    <s v="Ohio"/>
    <n v="44105"/>
    <x v="3"/>
    <x v="847"/>
    <x v="1"/>
    <s v="Appliances"/>
    <s v="Hoover Shoulder Vac Commercial Portable Vacuum"/>
    <x v="4906"/>
    <n v="0.4"/>
    <n v="171.75359999999998"/>
  </r>
  <r>
    <n v="7726"/>
    <x v="3825"/>
    <x v="477"/>
    <d v="2017-09-29T00:00:00"/>
    <x v="1"/>
    <s v="TS-21505"/>
    <s v="Tony Sayre"/>
    <x v="0"/>
    <s v="United States"/>
    <s v="Cleveland"/>
    <s v="Ohio"/>
    <n v="44105"/>
    <x v="3"/>
    <x v="464"/>
    <x v="1"/>
    <s v="Storage"/>
    <s v="Eldon Gobal File Keepers"/>
    <x v="4907"/>
    <n v="0.5"/>
    <n v="12.112"/>
  </r>
  <r>
    <n v="7727"/>
    <x v="3825"/>
    <x v="477"/>
    <d v="2017-09-29T00:00:00"/>
    <x v="1"/>
    <s v="TS-21505"/>
    <s v="Tony Sayre"/>
    <x v="0"/>
    <s v="United States"/>
    <s v="Cleveland"/>
    <s v="Ohio"/>
    <n v="44105"/>
    <x v="3"/>
    <x v="942"/>
    <x v="1"/>
    <s v="Storage"/>
    <s v="SAFCO Commercial Wire Shelving, Black"/>
    <x v="3956"/>
    <n v="0.5"/>
    <n v="165.768"/>
  </r>
  <r>
    <n v="7728"/>
    <x v="3826"/>
    <x v="199"/>
    <d v="2016-03-20T00:00:00"/>
    <x v="0"/>
    <s v="JK-15640"/>
    <s v="Jim Kriz"/>
    <x v="2"/>
    <s v="United States"/>
    <s v="New York City"/>
    <s v="New York"/>
    <n v="10009"/>
    <x v="3"/>
    <x v="1663"/>
    <x v="1"/>
    <s v="Art"/>
    <s v="Avery Hi-Liter Smear-Safe Highlighters"/>
    <x v="254"/>
    <n v="0.25"/>
    <n v="13.14"/>
  </r>
  <r>
    <n v="7729"/>
    <x v="3827"/>
    <x v="491"/>
    <d v="2017-12-02T00:00:00"/>
    <x v="1"/>
    <s v="GA-14515"/>
    <s v="George Ashbrook"/>
    <x v="0"/>
    <s v="United States"/>
    <s v="El Paso"/>
    <s v="Texas"/>
    <n v="79907"/>
    <x v="2"/>
    <x v="796"/>
    <x v="1"/>
    <s v="Art"/>
    <s v="DIXON Ticonderoga Erasable Checking Pencils"/>
    <x v="326"/>
    <n v="0.35"/>
    <n v="11.606400000000001"/>
  </r>
  <r>
    <n v="7730"/>
    <x v="3828"/>
    <x v="182"/>
    <d v="2017-10-01T00:00:00"/>
    <x v="1"/>
    <s v="TN-21040"/>
    <s v="Tanja Norvell"/>
    <x v="2"/>
    <s v="United States"/>
    <s v="Tallahassee"/>
    <s v="Florida"/>
    <n v="32303"/>
    <x v="0"/>
    <x v="1332"/>
    <x v="2"/>
    <s v="Accessories"/>
    <s v="Logitech VX Revolution Cordless Laser Mouse for Notebooks (Black)"/>
    <x v="2087"/>
    <n v="0.15000000000000002"/>
    <n v="367.17959999999999"/>
  </r>
  <r>
    <n v="7731"/>
    <x v="3829"/>
    <x v="487"/>
    <d v="2018-06-19T00:00:00"/>
    <x v="1"/>
    <s v="TW-21025"/>
    <s v="Tamara Willingham"/>
    <x v="2"/>
    <s v="United States"/>
    <s v="Seattle"/>
    <s v="Washington"/>
    <n v="98103"/>
    <x v="1"/>
    <x v="1209"/>
    <x v="0"/>
    <s v="Chairs"/>
    <s v="Global Wood Trimmed Managers Task Chair, Khaki"/>
    <x v="4908"/>
    <n v="0.45"/>
    <n v="160.12480000000002"/>
  </r>
  <r>
    <n v="7732"/>
    <x v="3830"/>
    <x v="65"/>
    <d v="2018-09-21T00:00:00"/>
    <x v="2"/>
    <s v="PA-19060"/>
    <s v="Pete Armstrong"/>
    <x v="2"/>
    <s v="United States"/>
    <s v="Dallas"/>
    <s v="Texas"/>
    <n v="75220"/>
    <x v="2"/>
    <x v="81"/>
    <x v="1"/>
    <s v="Envelopes"/>
    <s v="Jet-Pak Recycled Peel N Seal Padded Mailers"/>
    <x v="4909"/>
    <n v="0.3"/>
    <n v="80.393599999999992"/>
  </r>
  <r>
    <n v="7733"/>
    <x v="3831"/>
    <x v="455"/>
    <d v="2018-06-08T00:00:00"/>
    <x v="1"/>
    <s v="JD-15790"/>
    <s v="John Dryer"/>
    <x v="0"/>
    <s v="United States"/>
    <s v="Houston"/>
    <s v="Texas"/>
    <n v="77070"/>
    <x v="2"/>
    <x v="578"/>
    <x v="1"/>
    <s v="Paper"/>
    <s v="Xerox 1977"/>
    <x v="1414"/>
    <n v="0.3"/>
    <n v="7.4816000000000003"/>
  </r>
  <r>
    <n v="7734"/>
    <x v="3832"/>
    <x v="666"/>
    <d v="2017-05-19T00:00:00"/>
    <x v="0"/>
    <s v="MN-17935"/>
    <s v="Michael Nguyen"/>
    <x v="0"/>
    <s v="United States"/>
    <s v="Springfield"/>
    <s v="Ohio"/>
    <n v="45503"/>
    <x v="3"/>
    <x v="1393"/>
    <x v="1"/>
    <s v="Paper"/>
    <s v="TOPS Voice Message Log Book, Flash Format"/>
    <x v="300"/>
    <n v="0.4"/>
    <n v="9.1391999999999989"/>
  </r>
  <r>
    <n v="7735"/>
    <x v="3833"/>
    <x v="175"/>
    <d v="2018-09-20T00:00:00"/>
    <x v="1"/>
    <s v="GM-14500"/>
    <s v="Gene McClure"/>
    <x v="0"/>
    <s v="United States"/>
    <s v="Seattle"/>
    <s v="Washington"/>
    <n v="98103"/>
    <x v="1"/>
    <x v="154"/>
    <x v="1"/>
    <s v="Art"/>
    <s v="BIC Brite Liner Highlighters"/>
    <x v="2122"/>
    <n v="0.45"/>
    <n v="6.8310000000000004"/>
  </r>
  <r>
    <n v="7736"/>
    <x v="3834"/>
    <x v="250"/>
    <d v="2017-08-26T00:00:00"/>
    <x v="1"/>
    <s v="DG-13300"/>
    <s v="Deirdre Greer"/>
    <x v="1"/>
    <s v="United States"/>
    <s v="Seattle"/>
    <s v="Washington"/>
    <n v="98105"/>
    <x v="1"/>
    <x v="680"/>
    <x v="1"/>
    <s v="Paper"/>
    <s v="Xerox 202"/>
    <x v="537"/>
    <n v="0.4"/>
    <n v="11.664"/>
  </r>
  <r>
    <n v="7737"/>
    <x v="3835"/>
    <x v="992"/>
    <d v="2015-06-06T00:00:00"/>
    <x v="1"/>
    <s v="JG-15160"/>
    <s v="James Galang"/>
    <x v="0"/>
    <s v="United States"/>
    <s v="New York City"/>
    <s v="New York"/>
    <n v="10024"/>
    <x v="3"/>
    <x v="715"/>
    <x v="1"/>
    <s v="Binders"/>
    <s v="Wilson Jones Legal Size Ring Binders"/>
    <x v="464"/>
    <n v="0.4"/>
    <n v="42.220799999999997"/>
  </r>
  <r>
    <n v="7738"/>
    <x v="3836"/>
    <x v="404"/>
    <d v="2018-12-20T00:00:00"/>
    <x v="2"/>
    <s v="AG-10330"/>
    <s v="Alex Grayson"/>
    <x v="0"/>
    <s v="United States"/>
    <s v="Charlotte"/>
    <s v="North Carolina"/>
    <n v="28205"/>
    <x v="0"/>
    <x v="1039"/>
    <x v="1"/>
    <s v="Art"/>
    <s v="Newell 310"/>
    <x v="2485"/>
    <n v="0.15000000000000002"/>
    <n v="10.7712"/>
  </r>
  <r>
    <n v="7739"/>
    <x v="3837"/>
    <x v="245"/>
    <d v="2018-08-06T00:00:00"/>
    <x v="1"/>
    <s v="JF-15355"/>
    <s v="Jay Fein"/>
    <x v="0"/>
    <s v="United States"/>
    <s v="Baltimore"/>
    <s v="Maryland"/>
    <n v="21215"/>
    <x v="3"/>
    <x v="831"/>
    <x v="2"/>
    <s v="Phones"/>
    <s v="invisibleSHIELD by ZAGG Smudge-Free Screen Protector"/>
    <x v="4910"/>
    <n v="0.4"/>
    <n v="53.97"/>
  </r>
  <r>
    <n v="7740"/>
    <x v="3838"/>
    <x v="871"/>
    <d v="2015-11-26T00:00:00"/>
    <x v="1"/>
    <s v="SC-20680"/>
    <s v="Steve Carroll"/>
    <x v="2"/>
    <s v="United States"/>
    <s v="San Francisco"/>
    <s v="California"/>
    <n v="94110"/>
    <x v="1"/>
    <x v="1128"/>
    <x v="1"/>
    <s v="Paper"/>
    <s v="Tops Wirebound Message Log Books"/>
    <x v="1521"/>
    <n v="0.4"/>
    <n v="3.948"/>
  </r>
  <r>
    <n v="7741"/>
    <x v="3838"/>
    <x v="871"/>
    <d v="2015-11-26T00:00:00"/>
    <x v="1"/>
    <s v="SC-20680"/>
    <s v="Steve Carroll"/>
    <x v="2"/>
    <s v="United States"/>
    <s v="San Francisco"/>
    <s v="California"/>
    <n v="94110"/>
    <x v="1"/>
    <x v="1523"/>
    <x v="2"/>
    <s v="Accessories"/>
    <s v="Kensington Expert Mouse Optical USB Trackball for PC or Mac"/>
    <x v="4911"/>
    <n v="0.45"/>
    <n v="52.244500000000002"/>
  </r>
  <r>
    <n v="7742"/>
    <x v="3839"/>
    <x v="496"/>
    <d v="2016-09-26T00:00:00"/>
    <x v="0"/>
    <s v="CM-11935"/>
    <s v="Carlos Meador"/>
    <x v="0"/>
    <s v="United States"/>
    <s v="Tucson"/>
    <s v="Arizona"/>
    <n v="85705"/>
    <x v="1"/>
    <x v="1513"/>
    <x v="2"/>
    <s v="Phones"/>
    <s v="Samsung HM1900 Bluetooth Headset"/>
    <x v="427"/>
    <n v="0.4"/>
    <n v="21.071999999999999"/>
  </r>
  <r>
    <n v="7743"/>
    <x v="3840"/>
    <x v="648"/>
    <d v="2018-08-27T00:00:00"/>
    <x v="1"/>
    <s v="KT-16480"/>
    <s v="Kean Thornton"/>
    <x v="0"/>
    <s v="United States"/>
    <s v="Los Angeles"/>
    <s v="California"/>
    <n v="90036"/>
    <x v="1"/>
    <x v="988"/>
    <x v="1"/>
    <s v="Paper"/>
    <s v="Xerox 203"/>
    <x v="233"/>
    <n v="0.4"/>
    <n v="15.552"/>
  </r>
  <r>
    <n v="7744"/>
    <x v="3841"/>
    <x v="26"/>
    <d v="2017-06-22T00:00:00"/>
    <x v="1"/>
    <s v="CP-12340"/>
    <s v="Christine Phan"/>
    <x v="1"/>
    <s v="United States"/>
    <s v="Waterbury"/>
    <s v="Connecticut"/>
    <n v="6708"/>
    <x v="3"/>
    <x v="1406"/>
    <x v="1"/>
    <s v="Binders"/>
    <s v="Ibico Presentation Index for Binding Systems"/>
    <x v="1181"/>
    <n v="0.4"/>
    <n v="4.7759999999999998"/>
  </r>
  <r>
    <n v="7745"/>
    <x v="3841"/>
    <x v="26"/>
    <d v="2017-06-22T00:00:00"/>
    <x v="1"/>
    <s v="CP-12340"/>
    <s v="Christine Phan"/>
    <x v="1"/>
    <s v="United States"/>
    <s v="Waterbury"/>
    <s v="Connecticut"/>
    <n v="6708"/>
    <x v="3"/>
    <x v="867"/>
    <x v="2"/>
    <s v="Phones"/>
    <s v="Wireless Extenders zBoost YX545 SOHO Signal Booster"/>
    <x v="4912"/>
    <n v="0.4"/>
    <n v="340.18200000000002"/>
  </r>
  <r>
    <n v="7746"/>
    <x v="3841"/>
    <x v="26"/>
    <d v="2017-06-22T00:00:00"/>
    <x v="1"/>
    <s v="CP-12340"/>
    <s v="Christine Phan"/>
    <x v="1"/>
    <s v="United States"/>
    <s v="Waterbury"/>
    <s v="Connecticut"/>
    <n v="6708"/>
    <x v="3"/>
    <x v="950"/>
    <x v="1"/>
    <s v="Art"/>
    <s v="Newell 35"/>
    <x v="294"/>
    <n v="0.25"/>
    <n v="7.38"/>
  </r>
  <r>
    <n v="7747"/>
    <x v="3842"/>
    <x v="546"/>
    <d v="2016-12-23T00:00:00"/>
    <x v="1"/>
    <s v="EK-13795"/>
    <s v="Eileen Kiefer"/>
    <x v="2"/>
    <s v="United States"/>
    <s v="Chicago"/>
    <s v="Illinois"/>
    <n v="60610"/>
    <x v="2"/>
    <x v="788"/>
    <x v="2"/>
    <s v="Accessories"/>
    <s v="Maxell 4.7GB DVD+RW 3/Pack"/>
    <x v="2079"/>
    <n v="0.35"/>
    <n v="16.5672"/>
  </r>
  <r>
    <n v="7748"/>
    <x v="3843"/>
    <x v="70"/>
    <d v="2016-06-02T00:00:00"/>
    <x v="0"/>
    <s v="CW-11905"/>
    <s v="Carl Weiss"/>
    <x v="2"/>
    <s v="United States"/>
    <s v="Long Beach"/>
    <s v="New York"/>
    <n v="11561"/>
    <x v="3"/>
    <x v="242"/>
    <x v="1"/>
    <s v="Fasteners"/>
    <s v="Bagged Rubber Bands"/>
    <x v="261"/>
    <n v="0.4"/>
    <n v="4.5359999999999996"/>
  </r>
  <r>
    <n v="7749"/>
    <x v="3844"/>
    <x v="652"/>
    <d v="2016-06-24T00:00:00"/>
    <x v="1"/>
    <s v="KH-16510"/>
    <s v="Keith Herrera"/>
    <x v="0"/>
    <s v="United States"/>
    <s v="Arlington"/>
    <s v="Virginia"/>
    <n v="22204"/>
    <x v="0"/>
    <x v="1492"/>
    <x v="0"/>
    <s v="Furnishings"/>
    <s v="Seth Thomas 8 1/2 Cubicle Clock"/>
    <x v="3909"/>
    <n v="0.25"/>
    <n v="45.63"/>
  </r>
  <r>
    <n v="7750"/>
    <x v="3844"/>
    <x v="652"/>
    <d v="2016-06-24T00:00:00"/>
    <x v="1"/>
    <s v="KH-16510"/>
    <s v="Keith Herrera"/>
    <x v="0"/>
    <s v="United States"/>
    <s v="Arlington"/>
    <s v="Virginia"/>
    <n v="22204"/>
    <x v="0"/>
    <x v="906"/>
    <x v="1"/>
    <s v="Storage"/>
    <s v="Tennsco Double-Tier Lockers"/>
    <x v="4913"/>
    <n v="0.35"/>
    <n v="292.52600000000001"/>
  </r>
  <r>
    <n v="7751"/>
    <x v="3844"/>
    <x v="652"/>
    <d v="2016-06-24T00:00:00"/>
    <x v="1"/>
    <s v="KH-16510"/>
    <s v="Keith Herrera"/>
    <x v="0"/>
    <s v="United States"/>
    <s v="Arlington"/>
    <s v="Virginia"/>
    <n v="22204"/>
    <x v="0"/>
    <x v="153"/>
    <x v="1"/>
    <s v="Binders"/>
    <s v="Wilson Jones International Size A4 Ring Binders"/>
    <x v="4914"/>
    <n v="0.25"/>
    <n v="25.950000000000003"/>
  </r>
  <r>
    <n v="7752"/>
    <x v="3844"/>
    <x v="652"/>
    <d v="2016-06-24T00:00:00"/>
    <x v="1"/>
    <s v="KH-16510"/>
    <s v="Keith Herrera"/>
    <x v="0"/>
    <s v="United States"/>
    <s v="Arlington"/>
    <s v="Virginia"/>
    <n v="22204"/>
    <x v="0"/>
    <x v="495"/>
    <x v="2"/>
    <s v="Phones"/>
    <s v="Cisco SPA301"/>
    <x v="4915"/>
    <n v="0.25"/>
    <n v="350.97750000000002"/>
  </r>
  <r>
    <n v="7753"/>
    <x v="3844"/>
    <x v="652"/>
    <d v="2016-06-24T00:00:00"/>
    <x v="1"/>
    <s v="KH-16510"/>
    <s v="Keith Herrera"/>
    <x v="0"/>
    <s v="United States"/>
    <s v="Arlington"/>
    <s v="Virginia"/>
    <n v="22204"/>
    <x v="0"/>
    <x v="729"/>
    <x v="1"/>
    <s v="Binders"/>
    <s v="JM Magazine Binder"/>
    <x v="4916"/>
    <n v="0.25"/>
    <n v="24.765000000000001"/>
  </r>
  <r>
    <n v="7754"/>
    <x v="3845"/>
    <x v="672"/>
    <d v="2016-12-03T00:00:00"/>
    <x v="2"/>
    <s v="AB-10600"/>
    <s v="Ann Blume"/>
    <x v="1"/>
    <s v="United States"/>
    <s v="Jacksonville"/>
    <s v="North Carolina"/>
    <n v="28540"/>
    <x v="0"/>
    <x v="1445"/>
    <x v="0"/>
    <s v="Furnishings"/>
    <s v="Dana Swing-Arm Lamps"/>
    <x v="1217"/>
    <n v="0.25"/>
    <n v="12.816000000000001"/>
  </r>
  <r>
    <n v="7755"/>
    <x v="3846"/>
    <x v="379"/>
    <d v="2016-12-23T00:00:00"/>
    <x v="0"/>
    <s v="AH-10075"/>
    <s v="Adam Hart"/>
    <x v="1"/>
    <s v="United States"/>
    <s v="Columbus"/>
    <s v="Ohio"/>
    <n v="43229"/>
    <x v="3"/>
    <x v="868"/>
    <x v="1"/>
    <s v="Art"/>
    <s v="OIC #2 Pencils, Medium Soft"/>
    <x v="4917"/>
    <n v="0.25"/>
    <n v="2.2560000000000002"/>
  </r>
  <r>
    <n v="7756"/>
    <x v="3847"/>
    <x v="701"/>
    <d v="2018-11-21T00:00:00"/>
    <x v="1"/>
    <s v="CK-12595"/>
    <s v="Clytie Kelty"/>
    <x v="0"/>
    <s v="United States"/>
    <s v="Charlotte"/>
    <s v="North Carolina"/>
    <n v="28205"/>
    <x v="0"/>
    <x v="1826"/>
    <x v="1"/>
    <s v="Paper"/>
    <s v="Xerox 1938"/>
    <x v="4918"/>
    <n v="0.25"/>
    <n v="201.18"/>
  </r>
  <r>
    <n v="7757"/>
    <x v="3847"/>
    <x v="701"/>
    <d v="2018-11-21T00:00:00"/>
    <x v="1"/>
    <s v="CK-12595"/>
    <s v="Clytie Kelty"/>
    <x v="0"/>
    <s v="United States"/>
    <s v="Charlotte"/>
    <s v="North Carolina"/>
    <n v="28205"/>
    <x v="0"/>
    <x v="619"/>
    <x v="2"/>
    <s v="Accessories"/>
    <s v="Plantronics S12 Corded Telephone Headset System"/>
    <x v="4919"/>
    <n v="0.15000000000000002"/>
    <n v="366.48599999999999"/>
  </r>
  <r>
    <n v="7758"/>
    <x v="3848"/>
    <x v="38"/>
    <d v="2018-11-16T00:00:00"/>
    <x v="0"/>
    <s v="SP-20620"/>
    <s v="Stefania Perrino"/>
    <x v="1"/>
    <s v="United States"/>
    <s v="Buffalo"/>
    <s v="New York"/>
    <n v="14215"/>
    <x v="3"/>
    <x v="47"/>
    <x v="2"/>
    <s v="Phones"/>
    <s v="LF Elite 3D Dazzle Designer Hard Case Cover, Lf Stylus Pen and Wiper For Apple Iphone 5c Mini Lite"/>
    <x v="3477"/>
    <n v="0.4"/>
    <n v="26.16"/>
  </r>
  <r>
    <n v="7759"/>
    <x v="3848"/>
    <x v="38"/>
    <d v="2018-11-16T00:00:00"/>
    <x v="0"/>
    <s v="SP-20620"/>
    <s v="Stefania Perrino"/>
    <x v="1"/>
    <s v="United States"/>
    <s v="Buffalo"/>
    <s v="New York"/>
    <n v="14215"/>
    <x v="3"/>
    <x v="1704"/>
    <x v="0"/>
    <s v="Furnishings"/>
    <s v="Deflect-o EconoMat Nonstudded, No Bevel Mat"/>
    <x v="4920"/>
    <n v="0.4"/>
    <n v="92.969999999999985"/>
  </r>
  <r>
    <n v="7760"/>
    <x v="3849"/>
    <x v="1057"/>
    <d v="2017-10-28T00:00:00"/>
    <x v="1"/>
    <s v="JP-15460"/>
    <s v="Jennifer Patt"/>
    <x v="1"/>
    <s v="United States"/>
    <s v="Houston"/>
    <s v="Texas"/>
    <n v="77041"/>
    <x v="2"/>
    <x v="934"/>
    <x v="1"/>
    <s v="Paper"/>
    <s v="Eureka Recycled Copy Paper 8 1/2 x 11, Ream"/>
    <x v="12"/>
    <n v="0.3"/>
    <n v="10.886399999999998"/>
  </r>
  <r>
    <n v="7761"/>
    <x v="3850"/>
    <x v="776"/>
    <d v="2015-12-11T00:00:00"/>
    <x v="1"/>
    <s v="BG-11035"/>
    <s v="Barry Gonzalez"/>
    <x v="0"/>
    <s v="United States"/>
    <s v="Memphis"/>
    <s v="Tennessee"/>
    <n v="38109"/>
    <x v="0"/>
    <x v="954"/>
    <x v="1"/>
    <s v="Paper"/>
    <s v="Xerox 1909"/>
    <x v="4921"/>
    <n v="0.25"/>
    <n v="31.655999999999999"/>
  </r>
  <r>
    <n v="7762"/>
    <x v="3851"/>
    <x v="734"/>
    <d v="2018-12-06T00:00:00"/>
    <x v="2"/>
    <s v="CC-12550"/>
    <s v="Clay Cheatham"/>
    <x v="0"/>
    <s v="United States"/>
    <s v="Plano"/>
    <s v="Texas"/>
    <n v="75023"/>
    <x v="2"/>
    <x v="1151"/>
    <x v="1"/>
    <s v="Paper"/>
    <s v="Xerox 1998"/>
    <x v="559"/>
    <n v="0.3"/>
    <n v="7.2576000000000001"/>
  </r>
  <r>
    <n v="7763"/>
    <x v="3852"/>
    <x v="986"/>
    <d v="2018-09-28T00:00:00"/>
    <x v="2"/>
    <s v="SL-20155"/>
    <s v="Sara Luxemburg"/>
    <x v="2"/>
    <s v="United States"/>
    <s v="Salem"/>
    <s v="Oregon"/>
    <n v="97301"/>
    <x v="1"/>
    <x v="1061"/>
    <x v="1"/>
    <s v="Art"/>
    <s v="Prang Drawing Pencil Set"/>
    <x v="4922"/>
    <n v="0.45"/>
    <n v="1.2232000000000003"/>
  </r>
  <r>
    <n v="7764"/>
    <x v="3853"/>
    <x v="302"/>
    <d v="2016-02-07T00:00:00"/>
    <x v="1"/>
    <s v="FO-14305"/>
    <s v="Frank Olsen"/>
    <x v="0"/>
    <s v="United States"/>
    <s v="Columbus"/>
    <s v="Georgia"/>
    <n v="31907"/>
    <x v="0"/>
    <x v="1451"/>
    <x v="1"/>
    <s v="Envelopes"/>
    <s v="Staple envelope"/>
    <x v="4923"/>
    <n v="0.25"/>
    <n v="55.89"/>
  </r>
  <r>
    <n v="7765"/>
    <x v="3854"/>
    <x v="801"/>
    <d v="2018-08-12T00:00:00"/>
    <x v="3"/>
    <s v="BB-11545"/>
    <s v="Brenda Bowman"/>
    <x v="1"/>
    <s v="United States"/>
    <s v="Columbia"/>
    <s v="Maryland"/>
    <n v="21044"/>
    <x v="3"/>
    <x v="512"/>
    <x v="1"/>
    <s v="Art"/>
    <s v="Newell 312"/>
    <x v="254"/>
    <n v="0.25"/>
    <n v="13.14"/>
  </r>
  <r>
    <n v="7766"/>
    <x v="3854"/>
    <x v="801"/>
    <d v="2018-08-12T00:00:00"/>
    <x v="3"/>
    <s v="BB-11545"/>
    <s v="Brenda Bowman"/>
    <x v="1"/>
    <s v="United States"/>
    <s v="Columbia"/>
    <s v="Maryland"/>
    <n v="21044"/>
    <x v="3"/>
    <x v="406"/>
    <x v="0"/>
    <s v="Chairs"/>
    <s v="Hon 4700 Series Mobuis Mid-Back Task Chairs with Adjustable Arms"/>
    <x v="4924"/>
    <n v="0.25"/>
    <n v="1334.9250000000002"/>
  </r>
  <r>
    <n v="7767"/>
    <x v="3854"/>
    <x v="801"/>
    <d v="2018-08-12T00:00:00"/>
    <x v="3"/>
    <s v="BB-11545"/>
    <s v="Brenda Bowman"/>
    <x v="1"/>
    <s v="United States"/>
    <s v="Columbia"/>
    <s v="Maryland"/>
    <n v="21044"/>
    <x v="3"/>
    <x v="399"/>
    <x v="1"/>
    <s v="Art"/>
    <s v="Boston 1645 Deluxe Heavier-Duty Electric Pencil Sharpener"/>
    <x v="4925"/>
    <n v="0.25"/>
    <n v="164.92500000000001"/>
  </r>
  <r>
    <n v="7768"/>
    <x v="3855"/>
    <x v="252"/>
    <d v="2016-08-26T00:00:00"/>
    <x v="2"/>
    <s v="DO-13435"/>
    <s v="Denny Ordway"/>
    <x v="0"/>
    <s v="United States"/>
    <s v="Portland"/>
    <s v="Oregon"/>
    <n v="97206"/>
    <x v="1"/>
    <x v="79"/>
    <x v="1"/>
    <s v="Art"/>
    <s v="Premium Writing Pencils, Soft, #2 by Central Association for the Blind"/>
    <x v="485"/>
    <n v="0.45"/>
    <n v="3.9336000000000002"/>
  </r>
  <r>
    <n v="7769"/>
    <x v="3856"/>
    <x v="105"/>
    <d v="2018-11-17T00:00:00"/>
    <x v="1"/>
    <s v="LB-16735"/>
    <s v="Larry Blacks"/>
    <x v="0"/>
    <s v="United States"/>
    <s v="Tallahassee"/>
    <s v="Florida"/>
    <n v="32303"/>
    <x v="0"/>
    <x v="652"/>
    <x v="1"/>
    <s v="Paper"/>
    <s v="Xerox 1968"/>
    <x v="2979"/>
    <n v="0.25"/>
    <n v="20.04"/>
  </r>
  <r>
    <n v="7770"/>
    <x v="3857"/>
    <x v="1147"/>
    <d v="2017-08-01T00:00:00"/>
    <x v="3"/>
    <s v="TS-21205"/>
    <s v="Thomas Seio"/>
    <x v="1"/>
    <s v="United States"/>
    <s v="Riverside"/>
    <s v="California"/>
    <n v="92503"/>
    <x v="1"/>
    <x v="1148"/>
    <x v="2"/>
    <s v="Phones"/>
    <s v="Apple iPhone 5"/>
    <x v="4926"/>
    <n v="0.4"/>
    <n v="623.83680000000004"/>
  </r>
  <r>
    <n v="7771"/>
    <x v="3857"/>
    <x v="1147"/>
    <d v="2017-08-01T00:00:00"/>
    <x v="3"/>
    <s v="TS-21205"/>
    <s v="Thomas Seio"/>
    <x v="1"/>
    <s v="United States"/>
    <s v="Riverside"/>
    <s v="California"/>
    <n v="92503"/>
    <x v="1"/>
    <x v="9"/>
    <x v="1"/>
    <s v="Appliances"/>
    <s v="Belkin F5C206VTEL 6 Outlet Surge"/>
    <x v="4927"/>
    <n v="0.4"/>
    <n v="27.576000000000001"/>
  </r>
  <r>
    <n v="7772"/>
    <x v="3858"/>
    <x v="881"/>
    <d v="2017-12-02T00:00:00"/>
    <x v="1"/>
    <s v="CS-12505"/>
    <s v="Cindy Stewart"/>
    <x v="0"/>
    <s v="United States"/>
    <s v="Lancaster"/>
    <s v="Ohio"/>
    <n v="43130"/>
    <x v="3"/>
    <x v="692"/>
    <x v="1"/>
    <s v="Binders"/>
    <s v="GBC Ibimaster 500 Manual ProClick Binding System"/>
    <x v="4928"/>
    <n v="0.4"/>
    <n v="273.95280000000002"/>
  </r>
  <r>
    <n v="7773"/>
    <x v="3858"/>
    <x v="881"/>
    <d v="2017-12-02T00:00:00"/>
    <x v="1"/>
    <s v="CS-12505"/>
    <s v="Cindy Stewart"/>
    <x v="0"/>
    <s v="United States"/>
    <s v="Lancaster"/>
    <s v="Ohio"/>
    <n v="43130"/>
    <x v="3"/>
    <x v="1497"/>
    <x v="2"/>
    <s v="Machines"/>
    <s v="Cubify CubeX 3D Printer Double Head Print"/>
    <x v="4929"/>
    <n v="0.25"/>
    <n v="3374.9887499999995"/>
  </r>
  <r>
    <n v="7774"/>
    <x v="3858"/>
    <x v="881"/>
    <d v="2017-12-02T00:00:00"/>
    <x v="1"/>
    <s v="CS-12505"/>
    <s v="Cindy Stewart"/>
    <x v="0"/>
    <s v="United States"/>
    <s v="Lancaster"/>
    <s v="Ohio"/>
    <n v="43130"/>
    <x v="3"/>
    <x v="1827"/>
    <x v="2"/>
    <s v="Accessories"/>
    <s v="NETGEAR RangeMax WNR1000 Wireless Router"/>
    <x v="4930"/>
    <n v="0.25"/>
    <n v="44.981999999999999"/>
  </r>
  <r>
    <n v="7775"/>
    <x v="3859"/>
    <x v="1172"/>
    <d v="2017-04-15T00:00:00"/>
    <x v="2"/>
    <s v="SP-20920"/>
    <s v="Susan Pistek"/>
    <x v="0"/>
    <s v="United States"/>
    <s v="San Francisco"/>
    <s v="California"/>
    <n v="94109"/>
    <x v="1"/>
    <x v="29"/>
    <x v="1"/>
    <s v="Envelopes"/>
    <s v="Poly String Tie Envelopes"/>
    <x v="4931"/>
    <n v="0.4"/>
    <n v="3.6719999999999997"/>
  </r>
  <r>
    <n v="7776"/>
    <x v="3860"/>
    <x v="422"/>
    <d v="2015-12-31T00:00:00"/>
    <x v="1"/>
    <s v="CD-12790"/>
    <s v="Cynthia Delaney"/>
    <x v="2"/>
    <s v="United States"/>
    <s v="Moreno Valley"/>
    <s v="California"/>
    <n v="92553"/>
    <x v="1"/>
    <x v="1644"/>
    <x v="1"/>
    <s v="Appliances"/>
    <s v="Staple holder"/>
    <x v="4932"/>
    <n v="0.4"/>
    <n v="6.5880000000000001"/>
  </r>
  <r>
    <n v="7777"/>
    <x v="3860"/>
    <x v="422"/>
    <d v="2015-12-31T00:00:00"/>
    <x v="1"/>
    <s v="CD-12790"/>
    <s v="Cynthia Delaney"/>
    <x v="2"/>
    <s v="United States"/>
    <s v="Moreno Valley"/>
    <s v="California"/>
    <n v="92553"/>
    <x v="1"/>
    <x v="1711"/>
    <x v="1"/>
    <s v="Fasteners"/>
    <s v="Staples"/>
    <x v="1974"/>
    <n v="0.4"/>
    <n v="4.7160000000000002"/>
  </r>
  <r>
    <n v="7778"/>
    <x v="3860"/>
    <x v="422"/>
    <d v="2015-12-31T00:00:00"/>
    <x v="1"/>
    <s v="CD-12790"/>
    <s v="Cynthia Delaney"/>
    <x v="2"/>
    <s v="United States"/>
    <s v="Moreno Valley"/>
    <s v="California"/>
    <n v="92553"/>
    <x v="1"/>
    <x v="456"/>
    <x v="1"/>
    <s v="Storage"/>
    <s v="Advantus Rolling Storage Box"/>
    <x v="488"/>
    <n v="0.5"/>
    <n v="25.725000000000001"/>
  </r>
  <r>
    <n v="7779"/>
    <x v="3860"/>
    <x v="422"/>
    <d v="2015-12-31T00:00:00"/>
    <x v="1"/>
    <s v="CD-12790"/>
    <s v="Cynthia Delaney"/>
    <x v="2"/>
    <s v="United States"/>
    <s v="Moreno Valley"/>
    <s v="California"/>
    <n v="92553"/>
    <x v="1"/>
    <x v="1087"/>
    <x v="1"/>
    <s v="Binders"/>
    <s v="GBC VeloBind Cover Sets"/>
    <x v="4505"/>
    <n v="0.4"/>
    <n v="22.233599999999999"/>
  </r>
  <r>
    <n v="7780"/>
    <x v="3861"/>
    <x v="724"/>
    <d v="2017-04-22T00:00:00"/>
    <x v="1"/>
    <s v="RF-19840"/>
    <s v="Roy Französisch"/>
    <x v="0"/>
    <s v="United States"/>
    <s v="Chesapeake"/>
    <s v="Virginia"/>
    <n v="23320"/>
    <x v="0"/>
    <x v="473"/>
    <x v="1"/>
    <s v="Appliances"/>
    <s v="Eureka The Boss Cordless Rechargeable Stick Vac"/>
    <x v="2572"/>
    <n v="0.25"/>
    <n v="152.94"/>
  </r>
  <r>
    <n v="7781"/>
    <x v="3861"/>
    <x v="724"/>
    <d v="2017-04-22T00:00:00"/>
    <x v="1"/>
    <s v="RF-19840"/>
    <s v="Roy Französisch"/>
    <x v="0"/>
    <s v="United States"/>
    <s v="Chesapeake"/>
    <s v="Virginia"/>
    <n v="23320"/>
    <x v="0"/>
    <x v="1179"/>
    <x v="2"/>
    <s v="Phones"/>
    <s v="SKILCRAFT Telephone Shoulder Rest, 2 x 6.5 x 2.5, Black"/>
    <x v="4933"/>
    <n v="0.25"/>
    <n v="22.169999999999998"/>
  </r>
  <r>
    <n v="7782"/>
    <x v="3862"/>
    <x v="936"/>
    <d v="2016-03-12T00:00:00"/>
    <x v="1"/>
    <s v="FO-14305"/>
    <s v="Frank Olsen"/>
    <x v="0"/>
    <s v="United States"/>
    <s v="Chicago"/>
    <s v="Illinois"/>
    <n v="60623"/>
    <x v="2"/>
    <x v="276"/>
    <x v="1"/>
    <s v="Binders"/>
    <s v="Avery Premier Heavy-Duty Binder with Round Locking Rings"/>
    <x v="835"/>
    <n v="0.3"/>
    <n v="5.9975999999999994"/>
  </r>
  <r>
    <n v="7783"/>
    <x v="3863"/>
    <x v="254"/>
    <d v="2017-11-06T00:00:00"/>
    <x v="0"/>
    <s v="ER-13855"/>
    <s v="Elpida Rittenbach"/>
    <x v="1"/>
    <s v="United States"/>
    <s v="Charlotte"/>
    <s v="North Carolina"/>
    <n v="28205"/>
    <x v="0"/>
    <x v="86"/>
    <x v="1"/>
    <s v="Storage"/>
    <s v="Eldon Portable Mobile Manager"/>
    <x v="3395"/>
    <n v="0.35"/>
    <n v="29.411200000000001"/>
  </r>
  <r>
    <n v="7784"/>
    <x v="3863"/>
    <x v="254"/>
    <d v="2017-11-06T00:00:00"/>
    <x v="0"/>
    <s v="ER-13855"/>
    <s v="Elpida Rittenbach"/>
    <x v="1"/>
    <s v="United States"/>
    <s v="Charlotte"/>
    <s v="North Carolina"/>
    <n v="28205"/>
    <x v="0"/>
    <x v="277"/>
    <x v="0"/>
    <s v="Tables"/>
    <s v="BPI Conference Tables"/>
    <x v="4934"/>
    <n v="0.15000000000000002"/>
    <n v="744.8549999999999"/>
  </r>
  <r>
    <n v="7785"/>
    <x v="3863"/>
    <x v="254"/>
    <d v="2017-11-06T00:00:00"/>
    <x v="0"/>
    <s v="ER-13855"/>
    <s v="Elpida Rittenbach"/>
    <x v="1"/>
    <s v="United States"/>
    <s v="Charlotte"/>
    <s v="North Carolina"/>
    <n v="28205"/>
    <x v="0"/>
    <x v="413"/>
    <x v="1"/>
    <s v="Supplies"/>
    <s v="Premier Electric Letter Opener"/>
    <x v="439"/>
    <n v="0.15000000000000002"/>
    <n v="157.56960000000001"/>
  </r>
  <r>
    <n v="7786"/>
    <x v="3864"/>
    <x v="503"/>
    <d v="2015-12-06T00:00:00"/>
    <x v="1"/>
    <s v="PB-19150"/>
    <s v="Philip Brown"/>
    <x v="0"/>
    <s v="United States"/>
    <s v="New York City"/>
    <s v="New York"/>
    <n v="10009"/>
    <x v="3"/>
    <x v="49"/>
    <x v="1"/>
    <s v="Labels"/>
    <s v="Avery 485"/>
    <x v="2910"/>
    <n v="0.4"/>
    <n v="15.035999999999998"/>
  </r>
  <r>
    <n v="7787"/>
    <x v="3865"/>
    <x v="624"/>
    <d v="2017-05-20T00:00:00"/>
    <x v="2"/>
    <s v="LW-17215"/>
    <s v="Luke Weiss"/>
    <x v="0"/>
    <s v="United States"/>
    <s v="Chicago"/>
    <s v="Illinois"/>
    <n v="60653"/>
    <x v="2"/>
    <x v="1784"/>
    <x v="1"/>
    <s v="Binders"/>
    <s v="Acco Recycled 2 Capacity Laser Printer Hanging Data Binders"/>
    <x v="793"/>
    <n v="0.3"/>
    <n v="2.0230000000000001"/>
  </r>
  <r>
    <n v="7788"/>
    <x v="3865"/>
    <x v="624"/>
    <d v="2017-05-20T00:00:00"/>
    <x v="2"/>
    <s v="LW-17215"/>
    <s v="Luke Weiss"/>
    <x v="0"/>
    <s v="United States"/>
    <s v="Chicago"/>
    <s v="Illinois"/>
    <n v="60653"/>
    <x v="2"/>
    <x v="1321"/>
    <x v="1"/>
    <s v="Fasteners"/>
    <s v="Acco Hot Clips Clips to Go"/>
    <x v="4935"/>
    <n v="0.3"/>
    <n v="5.5271999999999997"/>
  </r>
  <r>
    <n v="7789"/>
    <x v="3865"/>
    <x v="624"/>
    <d v="2017-05-20T00:00:00"/>
    <x v="2"/>
    <s v="LW-17215"/>
    <s v="Luke Weiss"/>
    <x v="0"/>
    <s v="United States"/>
    <s v="Chicago"/>
    <s v="Illinois"/>
    <n v="60653"/>
    <x v="2"/>
    <x v="1155"/>
    <x v="0"/>
    <s v="Furnishings"/>
    <s v="Flat Face Poster Frame"/>
    <x v="1803"/>
    <n v="0.3"/>
    <n v="15.8256"/>
  </r>
  <r>
    <n v="7790"/>
    <x v="3865"/>
    <x v="624"/>
    <d v="2017-05-20T00:00:00"/>
    <x v="2"/>
    <s v="LW-17215"/>
    <s v="Luke Weiss"/>
    <x v="0"/>
    <s v="United States"/>
    <s v="Chicago"/>
    <s v="Illinois"/>
    <n v="60653"/>
    <x v="2"/>
    <x v="1446"/>
    <x v="1"/>
    <s v="Paper"/>
    <s v="Wirebound Message Books, Four 2 3/4 x 5 Forms per Page, 200 Sets per Book"/>
    <x v="4936"/>
    <n v="0.3"/>
    <n v="21.369599999999998"/>
  </r>
  <r>
    <n v="7791"/>
    <x v="3866"/>
    <x v="20"/>
    <d v="2018-09-19T00:00:00"/>
    <x v="3"/>
    <s v="FG-14260"/>
    <s v="Frank Gastineau"/>
    <x v="2"/>
    <s v="United States"/>
    <s v="Philadelphia"/>
    <s v="Pennsylvania"/>
    <n v="19120"/>
    <x v="3"/>
    <x v="636"/>
    <x v="1"/>
    <s v="Binders"/>
    <s v="Acco PRESSTEX Data Binder with Storage Hooks, Dark Blue, 9 1/2 X 11"/>
    <x v="4937"/>
    <n v="0.4"/>
    <n v="2.9051999999999998"/>
  </r>
  <r>
    <n v="7792"/>
    <x v="3867"/>
    <x v="1054"/>
    <d v="2017-12-24T00:00:00"/>
    <x v="1"/>
    <s v="BP-11050"/>
    <s v="Barry Pond"/>
    <x v="1"/>
    <s v="United States"/>
    <s v="Chicago"/>
    <s v="Illinois"/>
    <n v="60623"/>
    <x v="2"/>
    <x v="751"/>
    <x v="1"/>
    <s v="Binders"/>
    <s v="Wilson Jones Easy Flow II Sheet Lifters"/>
    <x v="4938"/>
    <n v="0.3"/>
    <n v="1.26"/>
  </r>
  <r>
    <n v="7793"/>
    <x v="3868"/>
    <x v="386"/>
    <d v="2018-10-15T00:00:00"/>
    <x v="2"/>
    <s v="SP-20860"/>
    <s v="Sung Pak"/>
    <x v="1"/>
    <s v="United States"/>
    <s v="Dallas"/>
    <s v="Texas"/>
    <n v="75217"/>
    <x v="2"/>
    <x v="606"/>
    <x v="2"/>
    <s v="Accessories"/>
    <s v="Logitech Wireless Touch Keyboard K400"/>
    <x v="3806"/>
    <n v="0.35"/>
    <n v="25.989600000000003"/>
  </r>
  <r>
    <n v="7794"/>
    <x v="3869"/>
    <x v="295"/>
    <d v="2016-12-15T00:00:00"/>
    <x v="0"/>
    <s v="JD-15895"/>
    <s v="Jonathan Doherty"/>
    <x v="1"/>
    <s v="United States"/>
    <s v="Las Vegas"/>
    <s v="Nevada"/>
    <n v="89115"/>
    <x v="1"/>
    <x v="329"/>
    <x v="1"/>
    <s v="Paper"/>
    <s v="Xerox 1930"/>
    <x v="56"/>
    <n v="0.4"/>
    <n v="19.439999999999998"/>
  </r>
  <r>
    <n v="7795"/>
    <x v="3869"/>
    <x v="295"/>
    <d v="2016-12-15T00:00:00"/>
    <x v="0"/>
    <s v="JD-15895"/>
    <s v="Jonathan Doherty"/>
    <x v="1"/>
    <s v="United States"/>
    <s v="Las Vegas"/>
    <s v="Nevada"/>
    <n v="89115"/>
    <x v="1"/>
    <x v="126"/>
    <x v="1"/>
    <s v="Paper"/>
    <s v="Xerox 1916"/>
    <x v="3038"/>
    <n v="0.4"/>
    <n v="58.727999999999994"/>
  </r>
  <r>
    <n v="7796"/>
    <x v="3870"/>
    <x v="984"/>
    <d v="2016-07-18T00:00:00"/>
    <x v="1"/>
    <s v="FM-14380"/>
    <s v="Fred McMath"/>
    <x v="0"/>
    <s v="United States"/>
    <s v="Amarillo"/>
    <s v="Texas"/>
    <n v="79109"/>
    <x v="2"/>
    <x v="1485"/>
    <x v="2"/>
    <s v="Phones"/>
    <s v="Vtech CS6719"/>
    <x v="4939"/>
    <n v="0.3"/>
    <n v="215.01759999999999"/>
  </r>
  <r>
    <n v="7797"/>
    <x v="3871"/>
    <x v="653"/>
    <d v="2016-10-06T00:00:00"/>
    <x v="1"/>
    <s v="MP-17965"/>
    <s v="Michael Paige"/>
    <x v="1"/>
    <s v="United States"/>
    <s v="Middletown"/>
    <s v="Connecticut"/>
    <n v="6457"/>
    <x v="3"/>
    <x v="61"/>
    <x v="1"/>
    <s v="Binders"/>
    <s v="Acco PRESSTEX Data Binder with Storage Hooks, Dark Blue, 14 7/8 X 11"/>
    <x v="4940"/>
    <n v="0.4"/>
    <n v="16.139999999999997"/>
  </r>
  <r>
    <n v="7798"/>
    <x v="3872"/>
    <x v="668"/>
    <d v="2018-03-27T00:00:00"/>
    <x v="2"/>
    <s v="HR-14830"/>
    <s v="Harold Ryan"/>
    <x v="1"/>
    <s v="United States"/>
    <s v="New York City"/>
    <s v="New York"/>
    <n v="10035"/>
    <x v="3"/>
    <x v="1358"/>
    <x v="1"/>
    <s v="Envelopes"/>
    <s v="#10 White Business Envelopes,4 1/8 x 9 1/2"/>
    <x v="4941"/>
    <n v="0.4"/>
    <n v="28.206"/>
  </r>
  <r>
    <n v="7799"/>
    <x v="3872"/>
    <x v="668"/>
    <d v="2018-03-27T00:00:00"/>
    <x v="2"/>
    <s v="HR-14830"/>
    <s v="Harold Ryan"/>
    <x v="1"/>
    <s v="United States"/>
    <s v="New York City"/>
    <s v="New York"/>
    <n v="10035"/>
    <x v="3"/>
    <x v="1147"/>
    <x v="2"/>
    <s v="Phones"/>
    <s v="Samsung Galaxy S4 Mini"/>
    <x v="4942"/>
    <n v="0.4"/>
    <n v="281.99399999999997"/>
  </r>
  <r>
    <n v="7800"/>
    <x v="3872"/>
    <x v="668"/>
    <d v="2018-03-27T00:00:00"/>
    <x v="2"/>
    <s v="HR-14830"/>
    <s v="Harold Ryan"/>
    <x v="1"/>
    <s v="United States"/>
    <s v="New York City"/>
    <s v="New York"/>
    <n v="10035"/>
    <x v="3"/>
    <x v="389"/>
    <x v="0"/>
    <s v="Chairs"/>
    <s v="Global Deluxe Steno Chair"/>
    <x v="415"/>
    <n v="0.25"/>
    <n v="155.8845"/>
  </r>
  <r>
    <n v="7801"/>
    <x v="3873"/>
    <x v="702"/>
    <d v="2018-06-06T00:00:00"/>
    <x v="1"/>
    <s v="BW-11065"/>
    <s v="Barry Weirich"/>
    <x v="0"/>
    <s v="United States"/>
    <s v="Philadelphia"/>
    <s v="Pennsylvania"/>
    <n v="19120"/>
    <x v="3"/>
    <x v="273"/>
    <x v="1"/>
    <s v="Storage"/>
    <s v="Tennsco Stur-D-Stor Boltless Shelving, 5 Shelves, 24 Deep, Sand"/>
    <x v="4943"/>
    <n v="0.5"/>
    <n v="162.37200000000001"/>
  </r>
  <r>
    <n v="7802"/>
    <x v="3874"/>
    <x v="977"/>
    <d v="2015-03-29T00:00:00"/>
    <x v="0"/>
    <s v="MS-17710"/>
    <s v="Maurice Satty"/>
    <x v="0"/>
    <s v="United States"/>
    <s v="Fresno"/>
    <s v="California"/>
    <n v="93727"/>
    <x v="1"/>
    <x v="1702"/>
    <x v="0"/>
    <s v="Furnishings"/>
    <s v="DAX Contemporary Wood Frame with Silver Metal Mat, Desktop, 11 x 14 Size"/>
    <x v="582"/>
    <n v="0.4"/>
    <n v="24.287999999999997"/>
  </r>
  <r>
    <n v="7803"/>
    <x v="3875"/>
    <x v="357"/>
    <d v="2016-09-26T00:00:00"/>
    <x v="1"/>
    <s v="SJ-20125"/>
    <s v="Sanjit Jacobs"/>
    <x v="2"/>
    <s v="United States"/>
    <s v="Franklin"/>
    <s v="Tennessee"/>
    <n v="37064"/>
    <x v="0"/>
    <x v="1171"/>
    <x v="1"/>
    <s v="Labels"/>
    <s v="Avery 510"/>
    <x v="4944"/>
    <n v="0.25"/>
    <n v="9"/>
  </r>
  <r>
    <n v="7804"/>
    <x v="3875"/>
    <x v="357"/>
    <d v="2016-09-26T00:00:00"/>
    <x v="1"/>
    <s v="SJ-20125"/>
    <s v="Sanjit Jacobs"/>
    <x v="2"/>
    <s v="United States"/>
    <s v="Franklin"/>
    <s v="Tennessee"/>
    <n v="37064"/>
    <x v="0"/>
    <x v="906"/>
    <x v="1"/>
    <s v="Storage"/>
    <s v="Tennsco Double-Tier Lockers"/>
    <x v="2889"/>
    <n v="0.35"/>
    <n v="468.04160000000002"/>
  </r>
  <r>
    <n v="7805"/>
    <x v="3875"/>
    <x v="357"/>
    <d v="2016-09-26T00:00:00"/>
    <x v="1"/>
    <s v="SJ-20125"/>
    <s v="Sanjit Jacobs"/>
    <x v="2"/>
    <s v="United States"/>
    <s v="Franklin"/>
    <s v="Tennessee"/>
    <n v="37064"/>
    <x v="0"/>
    <x v="967"/>
    <x v="1"/>
    <s v="Storage"/>
    <s v="Safco Wire Cube Shelving System, For Use as 4 or 5 14 Cubes, Black"/>
    <x v="4945"/>
    <n v="0.35"/>
    <n v="16.525600000000001"/>
  </r>
  <r>
    <n v="7806"/>
    <x v="3875"/>
    <x v="357"/>
    <d v="2016-09-26T00:00:00"/>
    <x v="1"/>
    <s v="SJ-20125"/>
    <s v="Sanjit Jacobs"/>
    <x v="2"/>
    <s v="United States"/>
    <s v="Franklin"/>
    <s v="Tennessee"/>
    <n v="37064"/>
    <x v="0"/>
    <x v="1039"/>
    <x v="1"/>
    <s v="Art"/>
    <s v="Newell 310"/>
    <x v="1850"/>
    <n v="0.15000000000000002"/>
    <n v="2.3935999999999997"/>
  </r>
  <r>
    <n v="7807"/>
    <x v="3875"/>
    <x v="357"/>
    <d v="2016-09-26T00:00:00"/>
    <x v="1"/>
    <s v="SJ-20125"/>
    <s v="Sanjit Jacobs"/>
    <x v="2"/>
    <s v="United States"/>
    <s v="Franklin"/>
    <s v="Tennessee"/>
    <n v="37064"/>
    <x v="0"/>
    <x v="961"/>
    <x v="1"/>
    <s v="Binders"/>
    <s v="Pressboard Data Binder, Crimson, 12 X 8 1/2"/>
    <x v="2193"/>
    <n v="0.25"/>
    <n v="2.403"/>
  </r>
  <r>
    <n v="7808"/>
    <x v="3876"/>
    <x v="1134"/>
    <d v="2017-01-13T00:00:00"/>
    <x v="1"/>
    <s v="VS-21820"/>
    <s v="Vivek Sundaresam"/>
    <x v="0"/>
    <s v="United States"/>
    <s v="Raleigh"/>
    <s v="North Carolina"/>
    <n v="27604"/>
    <x v="0"/>
    <x v="908"/>
    <x v="1"/>
    <s v="Binders"/>
    <s v="XtraLife ClearVue Slant-D Ring Binder, White, 3"/>
    <x v="4946"/>
    <n v="0.25"/>
    <n v="23.120999999999999"/>
  </r>
  <r>
    <n v="7809"/>
    <x v="3876"/>
    <x v="1134"/>
    <d v="2017-01-13T00:00:00"/>
    <x v="1"/>
    <s v="VS-21820"/>
    <s v="Vivek Sundaresam"/>
    <x v="0"/>
    <s v="United States"/>
    <s v="Raleigh"/>
    <s v="North Carolina"/>
    <n v="27604"/>
    <x v="0"/>
    <x v="1041"/>
    <x v="1"/>
    <s v="Art"/>
    <s v="Newell 319"/>
    <x v="1634"/>
    <n v="0.15000000000000002"/>
    <n v="40.473599999999998"/>
  </r>
  <r>
    <n v="7810"/>
    <x v="3876"/>
    <x v="1134"/>
    <d v="2017-01-13T00:00:00"/>
    <x v="1"/>
    <s v="VS-21820"/>
    <s v="Vivek Sundaresam"/>
    <x v="0"/>
    <s v="United States"/>
    <s v="Raleigh"/>
    <s v="North Carolina"/>
    <n v="27604"/>
    <x v="0"/>
    <x v="1787"/>
    <x v="2"/>
    <s v="Phones"/>
    <s v="Avaya 5410 Digital phone"/>
    <x v="2955"/>
    <n v="0.25"/>
    <n v="81.588000000000008"/>
  </r>
  <r>
    <n v="7811"/>
    <x v="3877"/>
    <x v="1173"/>
    <d v="2017-02-15T00:00:00"/>
    <x v="2"/>
    <s v="DK-13090"/>
    <s v="Dave Kipp"/>
    <x v="0"/>
    <s v="United States"/>
    <s v="Clinton"/>
    <s v="Maryland"/>
    <n v="20735"/>
    <x v="3"/>
    <x v="1446"/>
    <x v="1"/>
    <s v="Paper"/>
    <s v="Wirebound Message Books, Four 2 3/4 x 5 Forms per Page, 200 Sets per Book"/>
    <x v="4947"/>
    <n v="0.4"/>
    <n v="2.8619999999999997"/>
  </r>
  <r>
    <n v="7812"/>
    <x v="3877"/>
    <x v="1173"/>
    <d v="2017-02-15T00:00:00"/>
    <x v="2"/>
    <s v="DK-13090"/>
    <s v="Dave Kipp"/>
    <x v="0"/>
    <s v="United States"/>
    <s v="Clinton"/>
    <s v="Maryland"/>
    <n v="20735"/>
    <x v="3"/>
    <x v="1596"/>
    <x v="1"/>
    <s v="Art"/>
    <s v="Economy #2 Pencils"/>
    <x v="3277"/>
    <n v="0.25"/>
    <n v="5.9850000000000003"/>
  </r>
  <r>
    <n v="7813"/>
    <x v="3877"/>
    <x v="1173"/>
    <d v="2017-02-15T00:00:00"/>
    <x v="2"/>
    <s v="DK-13090"/>
    <s v="Dave Kipp"/>
    <x v="0"/>
    <s v="United States"/>
    <s v="Clinton"/>
    <s v="Maryland"/>
    <n v="20735"/>
    <x v="3"/>
    <x v="736"/>
    <x v="0"/>
    <s v="Tables"/>
    <s v="Bevis Boat-Shaped Conference Table"/>
    <x v="4948"/>
    <n v="0.25"/>
    <n v="412.82325000000003"/>
  </r>
  <r>
    <n v="7814"/>
    <x v="3877"/>
    <x v="1173"/>
    <d v="2017-02-15T00:00:00"/>
    <x v="2"/>
    <s v="DK-13090"/>
    <s v="Dave Kipp"/>
    <x v="0"/>
    <s v="United States"/>
    <s v="Clinton"/>
    <s v="Maryland"/>
    <n v="20735"/>
    <x v="3"/>
    <x v="247"/>
    <x v="0"/>
    <s v="Furnishings"/>
    <s v="Regeneration Desk Collection"/>
    <x v="232"/>
    <n v="0.4"/>
    <n v="6.3360000000000003"/>
  </r>
  <r>
    <n v="7815"/>
    <x v="3878"/>
    <x v="110"/>
    <d v="2018-06-10T00:00:00"/>
    <x v="2"/>
    <s v="MG-17680"/>
    <s v="Maureen Gastineau"/>
    <x v="2"/>
    <s v="United States"/>
    <s v="Los Angeles"/>
    <s v="California"/>
    <n v="90049"/>
    <x v="1"/>
    <x v="26"/>
    <x v="0"/>
    <s v="Bookcases"/>
    <s v="Riverside Palais Royal Lawyers Bookcase, Royale Cherry Finish"/>
    <x v="4949"/>
    <n v="0.5"/>
    <n v="748.83299999999997"/>
  </r>
  <r>
    <n v="7816"/>
    <x v="3878"/>
    <x v="110"/>
    <d v="2018-06-10T00:00:00"/>
    <x v="2"/>
    <s v="MG-17680"/>
    <s v="Maureen Gastineau"/>
    <x v="2"/>
    <s v="United States"/>
    <s v="Los Angeles"/>
    <s v="California"/>
    <n v="90049"/>
    <x v="1"/>
    <x v="850"/>
    <x v="2"/>
    <s v="Phones"/>
    <s v="Shocksock Galaxy S4 Armband"/>
    <x v="254"/>
    <n v="0.4"/>
    <n v="10.511999999999999"/>
  </r>
  <r>
    <n v="7817"/>
    <x v="3879"/>
    <x v="147"/>
    <d v="2017-10-26T00:00:00"/>
    <x v="0"/>
    <s v="DP-13390"/>
    <s v="Dennis Pardue"/>
    <x v="2"/>
    <s v="United States"/>
    <s v="North Las Vegas"/>
    <s v="Nevada"/>
    <n v="89031"/>
    <x v="1"/>
    <x v="978"/>
    <x v="1"/>
    <s v="Art"/>
    <s v="Panasonic KP-150 Electric Pencil Sharpener"/>
    <x v="4950"/>
    <n v="0.45"/>
    <n v="62.271000000000008"/>
  </r>
  <r>
    <n v="7818"/>
    <x v="3879"/>
    <x v="147"/>
    <d v="2017-10-26T00:00:00"/>
    <x v="0"/>
    <s v="DP-13390"/>
    <s v="Dennis Pardue"/>
    <x v="2"/>
    <s v="United States"/>
    <s v="North Las Vegas"/>
    <s v="Nevada"/>
    <n v="89031"/>
    <x v="1"/>
    <x v="1776"/>
    <x v="1"/>
    <s v="Paper"/>
    <s v="Xerox 193"/>
    <x v="1197"/>
    <n v="0.4"/>
    <n v="21.528000000000002"/>
  </r>
  <r>
    <n v="7819"/>
    <x v="3879"/>
    <x v="147"/>
    <d v="2017-10-26T00:00:00"/>
    <x v="0"/>
    <s v="DP-13390"/>
    <s v="Dennis Pardue"/>
    <x v="2"/>
    <s v="United States"/>
    <s v="North Las Vegas"/>
    <s v="Nevada"/>
    <n v="89031"/>
    <x v="1"/>
    <x v="1625"/>
    <x v="1"/>
    <s v="Binders"/>
    <s v="Ibico EPK-21 Electric Binding System"/>
    <x v="4951"/>
    <n v="0.4"/>
    <n v="2721.5855999999999"/>
  </r>
  <r>
    <n v="7820"/>
    <x v="3880"/>
    <x v="795"/>
    <d v="2018-01-30T00:00:00"/>
    <x v="1"/>
    <s v="CJ-12010"/>
    <s v="Caroline Jumper"/>
    <x v="0"/>
    <s v="United States"/>
    <s v="San Francisco"/>
    <s v="California"/>
    <n v="94109"/>
    <x v="1"/>
    <x v="1084"/>
    <x v="1"/>
    <s v="Fasteners"/>
    <s v="Binder Clips by OIC"/>
    <x v="1559"/>
    <n v="0.4"/>
    <n v="7.1040000000000001"/>
  </r>
  <r>
    <n v="7821"/>
    <x v="3881"/>
    <x v="166"/>
    <d v="2018-12-10T00:00:00"/>
    <x v="0"/>
    <s v="CW-11905"/>
    <s v="Carl Weiss"/>
    <x v="2"/>
    <s v="United States"/>
    <s v="Cranston"/>
    <s v="Rhode Island"/>
    <n v="2920"/>
    <x v="3"/>
    <x v="595"/>
    <x v="1"/>
    <s v="Storage"/>
    <s v="Recycled Data-Pak for Archival Bound Computer Printouts, 12-1/2 x 12-1/2 x 16"/>
    <x v="4952"/>
    <n v="0.5"/>
    <n v="296.37"/>
  </r>
  <r>
    <n v="7822"/>
    <x v="3882"/>
    <x v="147"/>
    <d v="2017-10-24T00:00:00"/>
    <x v="0"/>
    <s v="GW-14605"/>
    <s v="Giulietta Weimer"/>
    <x v="0"/>
    <s v="United States"/>
    <s v="Jackson"/>
    <s v="Tennessee"/>
    <n v="38301"/>
    <x v="0"/>
    <x v="1018"/>
    <x v="1"/>
    <s v="Storage"/>
    <s v="Tenex Personal Filing Tote With Secure Closure Lid, Black/Frost"/>
    <x v="2637"/>
    <n v="0.35"/>
    <n v="72.586799999999997"/>
  </r>
  <r>
    <n v="7823"/>
    <x v="3883"/>
    <x v="86"/>
    <d v="2015-09-01T00:00:00"/>
    <x v="1"/>
    <s v="PP-18955"/>
    <s v="Paul Prost"/>
    <x v="2"/>
    <s v="United States"/>
    <s v="Newark"/>
    <s v="Delaware"/>
    <n v="19711"/>
    <x v="3"/>
    <x v="1007"/>
    <x v="1"/>
    <s v="Art"/>
    <s v="Newell 340"/>
    <x v="874"/>
    <n v="0.25"/>
    <n v="6.48"/>
  </r>
  <r>
    <n v="7824"/>
    <x v="3883"/>
    <x v="86"/>
    <d v="2015-09-01T00:00:00"/>
    <x v="1"/>
    <s v="PP-18955"/>
    <s v="Paul Prost"/>
    <x v="2"/>
    <s v="United States"/>
    <s v="Newark"/>
    <s v="Delaware"/>
    <n v="19711"/>
    <x v="3"/>
    <x v="1233"/>
    <x v="2"/>
    <s v="Accessories"/>
    <s v="Plantronics Audio 478 Stereo USB Headset"/>
    <x v="145"/>
    <n v="0.25"/>
    <n v="112.47749999999999"/>
  </r>
  <r>
    <n v="7825"/>
    <x v="3884"/>
    <x v="1174"/>
    <d v="2015-05-23T00:00:00"/>
    <x v="1"/>
    <s v="PW-19030"/>
    <s v="Pauline Webber"/>
    <x v="1"/>
    <s v="United States"/>
    <s v="Los Angeles"/>
    <s v="California"/>
    <n v="90036"/>
    <x v="1"/>
    <x v="1340"/>
    <x v="0"/>
    <s v="Chairs"/>
    <s v="Iceberg Nesting Folding Chair, 19w x 6d x 43h"/>
    <x v="3047"/>
    <n v="0.45"/>
    <n v="128.084"/>
  </r>
  <r>
    <n v="7826"/>
    <x v="3885"/>
    <x v="302"/>
    <d v="2016-02-07T00:00:00"/>
    <x v="1"/>
    <s v="PW-19030"/>
    <s v="Pauline Webber"/>
    <x v="1"/>
    <s v="United States"/>
    <s v="Rome"/>
    <s v="New York"/>
    <n v="13440"/>
    <x v="3"/>
    <x v="38"/>
    <x v="0"/>
    <s v="Chairs"/>
    <s v="Global Fabric Managers Chair, Dark Gray"/>
    <x v="4953"/>
    <n v="0.25"/>
    <n v="68.161500000000004"/>
  </r>
  <r>
    <n v="7827"/>
    <x v="3886"/>
    <x v="1108"/>
    <d v="2018-11-05T00:00:00"/>
    <x v="1"/>
    <s v="CY-12745"/>
    <s v="Craig Yedwab"/>
    <x v="1"/>
    <s v="United States"/>
    <s v="Chicago"/>
    <s v="Illinois"/>
    <n v="60610"/>
    <x v="2"/>
    <x v="559"/>
    <x v="2"/>
    <s v="Phones"/>
    <s v="ClearOne Communications CHAT 70 OC Speaker Phone"/>
    <x v="4954"/>
    <n v="0.3"/>
    <n v="356.13759999999996"/>
  </r>
  <r>
    <n v="7828"/>
    <x v="3886"/>
    <x v="1108"/>
    <d v="2018-11-05T00:00:00"/>
    <x v="1"/>
    <s v="CY-12745"/>
    <s v="Craig Yedwab"/>
    <x v="1"/>
    <s v="United States"/>
    <s v="Chicago"/>
    <s v="Illinois"/>
    <n v="60610"/>
    <x v="2"/>
    <x v="318"/>
    <x v="1"/>
    <s v="Envelopes"/>
    <s v="#10 Gummed Flap White Envelopes, 100/Box"/>
    <x v="4373"/>
    <n v="0.3"/>
    <n v="6.9384000000000006"/>
  </r>
  <r>
    <n v="7829"/>
    <x v="3887"/>
    <x v="33"/>
    <d v="2016-05-01T00:00:00"/>
    <x v="1"/>
    <s v="BW-11110"/>
    <s v="Bart Watters"/>
    <x v="1"/>
    <s v="United States"/>
    <s v="San Diego"/>
    <s v="California"/>
    <n v="92105"/>
    <x v="1"/>
    <x v="1391"/>
    <x v="0"/>
    <s v="Chairs"/>
    <s v="SAFCO Optional Arm Kit for Workspace Cribbage Stacking Chair"/>
    <x v="2796"/>
    <n v="0.45"/>
    <n v="35.1648"/>
  </r>
  <r>
    <n v="7830"/>
    <x v="3887"/>
    <x v="33"/>
    <d v="2016-05-01T00:00:00"/>
    <x v="1"/>
    <s v="BW-11110"/>
    <s v="Bart Watters"/>
    <x v="1"/>
    <s v="United States"/>
    <s v="San Diego"/>
    <s v="California"/>
    <n v="92105"/>
    <x v="1"/>
    <x v="397"/>
    <x v="1"/>
    <s v="Art"/>
    <s v="Newell 345"/>
    <x v="423"/>
    <n v="0.45"/>
    <n v="32.736000000000004"/>
  </r>
  <r>
    <n v="7831"/>
    <x v="3887"/>
    <x v="33"/>
    <d v="2016-05-01T00:00:00"/>
    <x v="1"/>
    <s v="BW-11110"/>
    <s v="Bart Watters"/>
    <x v="1"/>
    <s v="United States"/>
    <s v="San Diego"/>
    <s v="California"/>
    <n v="92105"/>
    <x v="1"/>
    <x v="1765"/>
    <x v="2"/>
    <s v="Phones"/>
    <s v="RCA ViSYS 25825 Wireless digital phone"/>
    <x v="2977"/>
    <n v="0.4"/>
    <n v="187.18559999999999"/>
  </r>
  <r>
    <n v="7832"/>
    <x v="3887"/>
    <x v="33"/>
    <d v="2016-05-01T00:00:00"/>
    <x v="1"/>
    <s v="BW-11110"/>
    <s v="Bart Watters"/>
    <x v="1"/>
    <s v="United States"/>
    <s v="San Diego"/>
    <s v="California"/>
    <n v="92105"/>
    <x v="1"/>
    <x v="301"/>
    <x v="1"/>
    <s v="Binders"/>
    <s v="GBC Premium Transparent Covers with Diagonal Lined Pattern"/>
    <x v="4338"/>
    <n v="0.4"/>
    <n v="30.211199999999998"/>
  </r>
  <r>
    <n v="7833"/>
    <x v="3888"/>
    <x v="195"/>
    <d v="2017-05-13T00:00:00"/>
    <x v="1"/>
    <s v="MB-18085"/>
    <s v="Mick Brown"/>
    <x v="0"/>
    <s v="United States"/>
    <s v="Houston"/>
    <s v="Texas"/>
    <n v="77036"/>
    <x v="2"/>
    <x v="179"/>
    <x v="2"/>
    <s v="Phones"/>
    <s v="I Needs 3d Hello Kitty Hybrid Silicone Case Cover for HTC One X 4g with 3d Hello Kitty Stylus Pen Green/pink"/>
    <x v="4336"/>
    <n v="0.3"/>
    <n v="13.395199999999999"/>
  </r>
  <r>
    <n v="7834"/>
    <x v="3889"/>
    <x v="1175"/>
    <d v="2016-01-28T00:00:00"/>
    <x v="1"/>
    <s v="CR-12820"/>
    <s v="Cyra Reiten"/>
    <x v="2"/>
    <s v="United States"/>
    <s v="West Palm Beach"/>
    <s v="Florida"/>
    <n v="33407"/>
    <x v="0"/>
    <x v="346"/>
    <x v="1"/>
    <s v="Art"/>
    <s v="Crayola Colored Pencils"/>
    <x v="1317"/>
    <n v="0.15000000000000002"/>
    <n v="11.151999999999999"/>
  </r>
  <r>
    <n v="7835"/>
    <x v="3890"/>
    <x v="657"/>
    <d v="2016-04-17T00:00:00"/>
    <x v="0"/>
    <s v="EB-14110"/>
    <s v="Eugene Barchas"/>
    <x v="0"/>
    <s v="United States"/>
    <s v="Los Angeles"/>
    <s v="California"/>
    <n v="90045"/>
    <x v="1"/>
    <x v="1000"/>
    <x v="0"/>
    <s v="Tables"/>
    <s v="Iceberg OfficeWorks 42 Round Tables"/>
    <x v="472"/>
    <n v="0.45"/>
    <n v="132.86240000000001"/>
  </r>
  <r>
    <n v="7836"/>
    <x v="3890"/>
    <x v="657"/>
    <d v="2016-04-17T00:00:00"/>
    <x v="0"/>
    <s v="EB-14110"/>
    <s v="Eugene Barchas"/>
    <x v="0"/>
    <s v="United States"/>
    <s v="Los Angeles"/>
    <s v="California"/>
    <n v="90045"/>
    <x v="1"/>
    <x v="716"/>
    <x v="2"/>
    <s v="Phones"/>
    <s v="Polycom CX600 IP Phone VoIP phone"/>
    <x v="4955"/>
    <n v="0.4"/>
    <n v="287.952"/>
  </r>
  <r>
    <n v="7837"/>
    <x v="3891"/>
    <x v="12"/>
    <d v="2016-09-30T00:00:00"/>
    <x v="1"/>
    <s v="SH-19975"/>
    <s v="Sally Hughsby"/>
    <x v="1"/>
    <s v="United States"/>
    <s v="Seattle"/>
    <s v="Washington"/>
    <n v="98103"/>
    <x v="1"/>
    <x v="992"/>
    <x v="0"/>
    <s v="Chairs"/>
    <s v="Global Super Steno Chair"/>
    <x v="393"/>
    <n v="0.45"/>
    <n v="168.92480000000003"/>
  </r>
  <r>
    <n v="7838"/>
    <x v="3891"/>
    <x v="12"/>
    <d v="2016-09-30T00:00:00"/>
    <x v="1"/>
    <s v="SH-19975"/>
    <s v="Sally Hughsby"/>
    <x v="1"/>
    <s v="United States"/>
    <s v="Seattle"/>
    <s v="Washington"/>
    <n v="98103"/>
    <x v="1"/>
    <x v="1621"/>
    <x v="1"/>
    <s v="Labels"/>
    <s v="Permanent Self-Adhesive File Folder Labels for Typewriters, 1 1/8 x 3 1/2, White"/>
    <x v="2336"/>
    <n v="0.4"/>
    <n v="7.56"/>
  </r>
  <r>
    <n v="7839"/>
    <x v="3891"/>
    <x v="12"/>
    <d v="2016-09-30T00:00:00"/>
    <x v="1"/>
    <s v="SH-19975"/>
    <s v="Sally Hughsby"/>
    <x v="1"/>
    <s v="United States"/>
    <s v="Seattle"/>
    <s v="Washington"/>
    <n v="98103"/>
    <x v="1"/>
    <x v="428"/>
    <x v="2"/>
    <s v="Accessories"/>
    <s v="Logitech G602 Wireless Gaming Mouse"/>
    <x v="457"/>
    <n v="0.45"/>
    <n v="87.989000000000004"/>
  </r>
  <r>
    <n v="7840"/>
    <x v="3892"/>
    <x v="1176"/>
    <d v="2015-04-02T00:00:00"/>
    <x v="1"/>
    <s v="CV-12295"/>
    <s v="Christina VanderZanden"/>
    <x v="0"/>
    <s v="United States"/>
    <s v="Des Moines"/>
    <s v="Iowa"/>
    <n v="50315"/>
    <x v="2"/>
    <x v="29"/>
    <x v="1"/>
    <s v="Envelopes"/>
    <s v="Poly String Tie Envelopes"/>
    <x v="4931"/>
    <n v="0.3"/>
    <n v="4.2839999999999998"/>
  </r>
  <r>
    <n v="7841"/>
    <x v="3892"/>
    <x v="1176"/>
    <d v="2015-04-02T00:00:00"/>
    <x v="1"/>
    <s v="CV-12295"/>
    <s v="Christina VanderZanden"/>
    <x v="0"/>
    <s v="United States"/>
    <s v="Des Moines"/>
    <s v="Iowa"/>
    <n v="50315"/>
    <x v="2"/>
    <x v="1234"/>
    <x v="0"/>
    <s v="Tables"/>
    <s v="Hon 94000 Series Round Tables"/>
    <x v="4956"/>
    <n v="0.35"/>
    <n v="770.0680000000001"/>
  </r>
  <r>
    <n v="7842"/>
    <x v="3893"/>
    <x v="19"/>
    <d v="2017-07-22T00:00:00"/>
    <x v="1"/>
    <s v="AT-10735"/>
    <s v="Annie Thurman"/>
    <x v="0"/>
    <s v="United States"/>
    <s v="New York City"/>
    <s v="New York"/>
    <n v="10024"/>
    <x v="3"/>
    <x v="9"/>
    <x v="1"/>
    <s v="Appliances"/>
    <s v="Belkin F5C206VTEL 6 Outlet Surge"/>
    <x v="4927"/>
    <n v="0.4"/>
    <n v="27.576000000000001"/>
  </r>
  <r>
    <n v="7843"/>
    <x v="3894"/>
    <x v="987"/>
    <d v="2015-04-23T00:00:00"/>
    <x v="0"/>
    <s v="AG-10390"/>
    <s v="Allen Goldenen"/>
    <x v="0"/>
    <s v="United States"/>
    <s v="Arlington"/>
    <s v="Virginia"/>
    <n v="22204"/>
    <x v="0"/>
    <x v="612"/>
    <x v="1"/>
    <s v="Binders"/>
    <s v="GBC Durable Plastic Covers"/>
    <x v="701"/>
    <n v="0.25"/>
    <n v="43.537499999999994"/>
  </r>
  <r>
    <n v="7844"/>
    <x v="3894"/>
    <x v="987"/>
    <d v="2015-04-23T00:00:00"/>
    <x v="0"/>
    <s v="AG-10390"/>
    <s v="Allen Goldenen"/>
    <x v="0"/>
    <s v="United States"/>
    <s v="Arlington"/>
    <s v="Virginia"/>
    <n v="22204"/>
    <x v="0"/>
    <x v="55"/>
    <x v="1"/>
    <s v="Paper"/>
    <s v="Xerox 232"/>
    <x v="4204"/>
    <n v="0.25"/>
    <n v="53.46"/>
  </r>
  <r>
    <n v="7845"/>
    <x v="3895"/>
    <x v="246"/>
    <d v="2018-07-25T00:00:00"/>
    <x v="1"/>
    <s v="GM-14500"/>
    <s v="Gene McClure"/>
    <x v="0"/>
    <s v="United States"/>
    <s v="Pharr"/>
    <s v="Texas"/>
    <n v="78577"/>
    <x v="2"/>
    <x v="972"/>
    <x v="0"/>
    <s v="Tables"/>
    <s v="Hon 61000 Series Interactive Training Tables"/>
    <x v="4957"/>
    <n v="0.35"/>
    <n v="80.8626"/>
  </r>
  <r>
    <n v="7846"/>
    <x v="3896"/>
    <x v="874"/>
    <d v="2016-10-02T00:00:00"/>
    <x v="1"/>
    <s v="JK-15205"/>
    <s v="Jamie Kunitz"/>
    <x v="0"/>
    <s v="United States"/>
    <s v="Arlington"/>
    <s v="Virginia"/>
    <n v="22204"/>
    <x v="0"/>
    <x v="1030"/>
    <x v="1"/>
    <s v="Paper"/>
    <s v="Xerox 1988"/>
    <x v="894"/>
    <n v="0.25"/>
    <n v="116.17500000000001"/>
  </r>
  <r>
    <n v="7847"/>
    <x v="3896"/>
    <x v="874"/>
    <d v="2016-10-02T00:00:00"/>
    <x v="1"/>
    <s v="JK-15205"/>
    <s v="Jamie Kunitz"/>
    <x v="0"/>
    <s v="United States"/>
    <s v="Arlington"/>
    <s v="Virginia"/>
    <n v="22204"/>
    <x v="0"/>
    <x v="495"/>
    <x v="2"/>
    <s v="Phones"/>
    <s v="Cisco SPA301"/>
    <x v="4958"/>
    <n v="0.25"/>
    <n v="1403.91"/>
  </r>
  <r>
    <n v="7848"/>
    <x v="3897"/>
    <x v="535"/>
    <d v="2017-03-02T00:00:00"/>
    <x v="1"/>
    <s v="DW-13540"/>
    <s v="Don Weiss"/>
    <x v="0"/>
    <s v="United States"/>
    <s v="Houston"/>
    <s v="Texas"/>
    <n v="77070"/>
    <x v="2"/>
    <x v="1653"/>
    <x v="0"/>
    <s v="Furnishings"/>
    <s v="DAX Two-Tone Silver Metal Document Frame"/>
    <x v="2674"/>
    <n v="0.3"/>
    <n v="11.334399999999999"/>
  </r>
  <r>
    <n v="7849"/>
    <x v="3898"/>
    <x v="440"/>
    <d v="2017-05-06T00:00:00"/>
    <x v="1"/>
    <s v="AS-10090"/>
    <s v="Adam Shillingsburg"/>
    <x v="0"/>
    <s v="United States"/>
    <s v="Irving"/>
    <s v="Texas"/>
    <n v="75061"/>
    <x v="2"/>
    <x v="1555"/>
    <x v="1"/>
    <s v="Storage"/>
    <s v="Akro Stacking Bins"/>
    <x v="2206"/>
    <n v="0.4"/>
    <n v="11.361599999999999"/>
  </r>
  <r>
    <n v="7850"/>
    <x v="3898"/>
    <x v="440"/>
    <d v="2017-05-06T00:00:00"/>
    <x v="1"/>
    <s v="AS-10090"/>
    <s v="Adam Shillingsburg"/>
    <x v="0"/>
    <s v="United States"/>
    <s v="Irving"/>
    <s v="Texas"/>
    <n v="75061"/>
    <x v="2"/>
    <x v="1505"/>
    <x v="1"/>
    <s v="Storage"/>
    <s v="Sterilite Show Offs Storage Containers"/>
    <x v="2485"/>
    <n v="0.4"/>
    <n v="7.6032000000000002"/>
  </r>
  <r>
    <n v="7851"/>
    <x v="3898"/>
    <x v="440"/>
    <d v="2017-05-06T00:00:00"/>
    <x v="1"/>
    <s v="AS-10090"/>
    <s v="Adam Shillingsburg"/>
    <x v="0"/>
    <s v="United States"/>
    <s v="Irving"/>
    <s v="Texas"/>
    <n v="75061"/>
    <x v="2"/>
    <x v="840"/>
    <x v="1"/>
    <s v="Labels"/>
    <s v="Avery 502"/>
    <x v="1310"/>
    <n v="0.3"/>
    <n v="3.5279999999999996"/>
  </r>
  <r>
    <n v="7852"/>
    <x v="3899"/>
    <x v="337"/>
    <d v="2015-12-15T00:00:00"/>
    <x v="1"/>
    <s v="TS-21205"/>
    <s v="Thomas Seio"/>
    <x v="1"/>
    <s v="United States"/>
    <s v="Chicago"/>
    <s v="Illinois"/>
    <n v="60653"/>
    <x v="2"/>
    <x v="1714"/>
    <x v="1"/>
    <s v="Paper"/>
    <s v="Astroparche Fine Business Paper"/>
    <x v="578"/>
    <n v="0.3"/>
    <n v="5.9135999999999997"/>
  </r>
  <r>
    <n v="7853"/>
    <x v="3899"/>
    <x v="337"/>
    <d v="2015-12-15T00:00:00"/>
    <x v="1"/>
    <s v="TS-21205"/>
    <s v="Thomas Seio"/>
    <x v="1"/>
    <s v="United States"/>
    <s v="Chicago"/>
    <s v="Illinois"/>
    <n v="60653"/>
    <x v="2"/>
    <x v="543"/>
    <x v="1"/>
    <s v="Appliances"/>
    <s v="Tripp Lite TLP810NET Broadband Surge for Modem/Fax"/>
    <x v="4959"/>
    <n v="0.3"/>
    <n v="14.271599999999999"/>
  </r>
  <r>
    <n v="7854"/>
    <x v="3900"/>
    <x v="707"/>
    <d v="2016-12-29T00:00:00"/>
    <x v="1"/>
    <s v="SM-20320"/>
    <s v="Sean Miller"/>
    <x v="2"/>
    <s v="United States"/>
    <s v="Los Angeles"/>
    <s v="California"/>
    <n v="90049"/>
    <x v="1"/>
    <x v="1050"/>
    <x v="1"/>
    <s v="Paper"/>
    <s v="Xerox 1949"/>
    <x v="739"/>
    <n v="0.4"/>
    <n v="5.976"/>
  </r>
  <r>
    <n v="7855"/>
    <x v="3901"/>
    <x v="226"/>
    <d v="2018-12-12T00:00:00"/>
    <x v="1"/>
    <s v="BH-11710"/>
    <s v="Brosina Hoffman"/>
    <x v="0"/>
    <s v="United States"/>
    <s v="Hattiesburg"/>
    <s v="Mississippi"/>
    <n v="39401"/>
    <x v="0"/>
    <x v="1317"/>
    <x v="1"/>
    <s v="Appliances"/>
    <s v="Eureka The Boss Lite 10-Amp Upright Vacuum, Blue"/>
    <x v="4960"/>
    <n v="0.25"/>
    <n v="240.48"/>
  </r>
  <r>
    <n v="7856"/>
    <x v="3901"/>
    <x v="226"/>
    <d v="2018-12-12T00:00:00"/>
    <x v="1"/>
    <s v="BH-11710"/>
    <s v="Brosina Hoffman"/>
    <x v="0"/>
    <s v="United States"/>
    <s v="Hattiesburg"/>
    <s v="Mississippi"/>
    <n v="39401"/>
    <x v="0"/>
    <x v="197"/>
    <x v="2"/>
    <s v="Accessories"/>
    <s v="Memorex Micro Travel Drive 8 GB"/>
    <x v="4961"/>
    <n v="0.15000000000000002"/>
    <n v="44.199999999999996"/>
  </r>
  <r>
    <n v="7857"/>
    <x v="3902"/>
    <x v="992"/>
    <d v="2015-06-01T00:00:00"/>
    <x v="2"/>
    <s v="LW-16825"/>
    <s v="Laurel Workman"/>
    <x v="1"/>
    <s v="United States"/>
    <s v="New York City"/>
    <s v="New York"/>
    <n v="10024"/>
    <x v="3"/>
    <x v="1399"/>
    <x v="1"/>
    <s v="Binders"/>
    <s v="GBC Pre-Punched Binding Paper, Plastic, White, 8-1/2 x 11"/>
    <x v="2171"/>
    <n v="0.4"/>
    <n v="15.350399999999999"/>
  </r>
  <r>
    <n v="7858"/>
    <x v="3902"/>
    <x v="992"/>
    <d v="2015-06-01T00:00:00"/>
    <x v="2"/>
    <s v="LW-16825"/>
    <s v="Laurel Workman"/>
    <x v="1"/>
    <s v="United States"/>
    <s v="New York City"/>
    <s v="New York"/>
    <n v="10024"/>
    <x v="3"/>
    <x v="918"/>
    <x v="2"/>
    <s v="Phones"/>
    <s v="Geemarc AmpliPOWER60"/>
    <x v="4962"/>
    <n v="0.4"/>
    <n v="278.39999999999998"/>
  </r>
  <r>
    <n v="7859"/>
    <x v="3902"/>
    <x v="992"/>
    <d v="2015-06-01T00:00:00"/>
    <x v="2"/>
    <s v="LW-16825"/>
    <s v="Laurel Workman"/>
    <x v="1"/>
    <s v="United States"/>
    <s v="New York City"/>
    <s v="New York"/>
    <n v="10024"/>
    <x v="3"/>
    <x v="1152"/>
    <x v="1"/>
    <s v="Appliances"/>
    <s v="Honeywell Quietcare HEPA Air Cleaner"/>
    <x v="4963"/>
    <n v="0.4"/>
    <n v="141.57"/>
  </r>
  <r>
    <n v="7860"/>
    <x v="3902"/>
    <x v="992"/>
    <d v="2015-06-01T00:00:00"/>
    <x v="2"/>
    <s v="LW-16825"/>
    <s v="Laurel Workman"/>
    <x v="1"/>
    <s v="United States"/>
    <s v="New York City"/>
    <s v="New York"/>
    <n v="10024"/>
    <x v="3"/>
    <x v="991"/>
    <x v="1"/>
    <s v="Paper"/>
    <s v="Xerox 1948"/>
    <x v="786"/>
    <n v="0.4"/>
    <n v="23.975999999999999"/>
  </r>
  <r>
    <n v="7861"/>
    <x v="3903"/>
    <x v="580"/>
    <d v="2018-03-06T00:00:00"/>
    <x v="1"/>
    <s v="JA-15970"/>
    <s v="Joseph Airdo"/>
    <x v="0"/>
    <s v="United States"/>
    <s v="Cuyahoga Falls"/>
    <s v="Ohio"/>
    <n v="44221"/>
    <x v="3"/>
    <x v="1087"/>
    <x v="1"/>
    <s v="Binders"/>
    <s v="GBC VeloBind Cover Sets"/>
    <x v="4964"/>
    <n v="0.4"/>
    <n v="11.1168"/>
  </r>
  <r>
    <n v="7862"/>
    <x v="3904"/>
    <x v="88"/>
    <d v="2016-10-17T00:00:00"/>
    <x v="1"/>
    <s v="KA-16525"/>
    <s v="Kelly Andreada"/>
    <x v="0"/>
    <s v="United States"/>
    <s v="Seattle"/>
    <s v="Washington"/>
    <n v="98103"/>
    <x v="1"/>
    <x v="1044"/>
    <x v="2"/>
    <s v="Accessories"/>
    <s v="Kingston Digital DataTraveler 16GB USB 2.0"/>
    <x v="1488"/>
    <n v="0.45"/>
    <n v="9.8450000000000006"/>
  </r>
  <r>
    <n v="7863"/>
    <x v="3904"/>
    <x v="88"/>
    <d v="2016-10-17T00:00:00"/>
    <x v="1"/>
    <s v="KA-16525"/>
    <s v="Kelly Andreada"/>
    <x v="0"/>
    <s v="United States"/>
    <s v="Seattle"/>
    <s v="Washington"/>
    <n v="98103"/>
    <x v="1"/>
    <x v="356"/>
    <x v="1"/>
    <s v="Storage"/>
    <s v="Contico 72H Heavy-Duty Storage System"/>
    <x v="3314"/>
    <n v="0.5"/>
    <n v="40.98"/>
  </r>
  <r>
    <n v="7864"/>
    <x v="3905"/>
    <x v="1177"/>
    <d v="2016-07-19T00:00:00"/>
    <x v="0"/>
    <s v="TG-21310"/>
    <s v="Toby Gnade"/>
    <x v="0"/>
    <s v="United States"/>
    <s v="Mesa"/>
    <s v="Arizona"/>
    <n v="85204"/>
    <x v="1"/>
    <x v="418"/>
    <x v="1"/>
    <s v="Storage"/>
    <s v="SAFCO Boltless Steel Shelving"/>
    <x v="693"/>
    <n v="0.5"/>
    <n v="136.36799999999999"/>
  </r>
  <r>
    <n v="7865"/>
    <x v="3905"/>
    <x v="1177"/>
    <d v="2016-07-19T00:00:00"/>
    <x v="0"/>
    <s v="TG-21310"/>
    <s v="Toby Gnade"/>
    <x v="0"/>
    <s v="United States"/>
    <s v="Mesa"/>
    <s v="Arizona"/>
    <n v="85204"/>
    <x v="1"/>
    <x v="1828"/>
    <x v="1"/>
    <s v="Paper"/>
    <s v="Xerox 1899"/>
    <x v="281"/>
    <n v="0.4"/>
    <n v="11.097599999999998"/>
  </r>
  <r>
    <n v="7866"/>
    <x v="3905"/>
    <x v="1177"/>
    <d v="2016-07-19T00:00:00"/>
    <x v="0"/>
    <s v="TG-21310"/>
    <s v="Toby Gnade"/>
    <x v="0"/>
    <s v="United States"/>
    <s v="Mesa"/>
    <s v="Arizona"/>
    <n v="85204"/>
    <x v="1"/>
    <x v="157"/>
    <x v="0"/>
    <s v="Chairs"/>
    <s v="SAFCO Arco Folding Chair"/>
    <x v="4965"/>
    <n v="0.45"/>
    <n v="243.05600000000004"/>
  </r>
  <r>
    <n v="7867"/>
    <x v="3905"/>
    <x v="1177"/>
    <d v="2016-07-19T00:00:00"/>
    <x v="0"/>
    <s v="TG-21310"/>
    <s v="Toby Gnade"/>
    <x v="0"/>
    <s v="United States"/>
    <s v="Mesa"/>
    <s v="Arizona"/>
    <n v="85204"/>
    <x v="1"/>
    <x v="1544"/>
    <x v="0"/>
    <s v="Bookcases"/>
    <s v="Hon Metal Bookcases, Black"/>
    <x v="3947"/>
    <n v="0.5"/>
    <n v="63.881999999999998"/>
  </r>
  <r>
    <n v="7868"/>
    <x v="3906"/>
    <x v="84"/>
    <d v="2015-11-24T00:00:00"/>
    <x v="0"/>
    <s v="DB-13360"/>
    <s v="Dennis Bolton"/>
    <x v="2"/>
    <s v="United States"/>
    <s v="Salt Lake City"/>
    <s v="Utah"/>
    <n v="84106"/>
    <x v="1"/>
    <x v="447"/>
    <x v="1"/>
    <s v="Paper"/>
    <s v="Xerox 1888"/>
    <x v="1668"/>
    <n v="0.4"/>
    <n v="99.86399999999999"/>
  </r>
  <r>
    <n v="7869"/>
    <x v="3907"/>
    <x v="1022"/>
    <d v="2017-06-02T00:00:00"/>
    <x v="1"/>
    <s v="LS-17245"/>
    <s v="Lynn Smith"/>
    <x v="0"/>
    <s v="United States"/>
    <s v="Los Angeles"/>
    <s v="California"/>
    <n v="90045"/>
    <x v="1"/>
    <x v="1070"/>
    <x v="1"/>
    <s v="Paper"/>
    <s v="Wirebound Message Books, Four 2 3/4 x 5 White Forms per Page"/>
    <x v="4966"/>
    <n v="0.4"/>
    <n v="8.0280000000000005"/>
  </r>
  <r>
    <n v="7870"/>
    <x v="3908"/>
    <x v="445"/>
    <d v="2018-07-09T00:00:00"/>
    <x v="1"/>
    <s v="MO-17950"/>
    <s v="Michael Oakman"/>
    <x v="0"/>
    <s v="United States"/>
    <s v="Jacksonville"/>
    <s v="North Carolina"/>
    <n v="28540"/>
    <x v="0"/>
    <x v="46"/>
    <x v="2"/>
    <s v="Accessories"/>
    <s v="Imation 8gb Micro Traveldrive Usb 2.0 Flash Drive"/>
    <x v="728"/>
    <n v="0.15000000000000002"/>
    <n v="20.399999999999999"/>
  </r>
  <r>
    <n v="7871"/>
    <x v="3909"/>
    <x v="145"/>
    <d v="2018-09-29T00:00:00"/>
    <x v="1"/>
    <s v="CA-11965"/>
    <s v="Carol Adams"/>
    <x v="1"/>
    <s v="United States"/>
    <s v="Lakewood"/>
    <s v="Ohio"/>
    <n v="44107"/>
    <x v="3"/>
    <x v="661"/>
    <x v="1"/>
    <s v="Envelopes"/>
    <s v="Security-Tint Envelopes"/>
    <x v="667"/>
    <n v="0.4"/>
    <n v="14.668799999999999"/>
  </r>
  <r>
    <n v="7872"/>
    <x v="3910"/>
    <x v="339"/>
    <d v="2017-10-07T00:00:00"/>
    <x v="1"/>
    <s v="DB-12910"/>
    <s v="Daniel Byrd"/>
    <x v="2"/>
    <s v="United States"/>
    <s v="Lake Forest"/>
    <s v="California"/>
    <n v="92630"/>
    <x v="1"/>
    <x v="641"/>
    <x v="1"/>
    <s v="Labels"/>
    <s v="Smead Alpha-Z Color-Coded Second Alphabetical Labels and Starter Set"/>
    <x v="51"/>
    <n v="0.4"/>
    <n v="3.6959999999999997"/>
  </r>
  <r>
    <n v="7873"/>
    <x v="3910"/>
    <x v="339"/>
    <d v="2017-10-07T00:00:00"/>
    <x v="1"/>
    <s v="DB-12910"/>
    <s v="Daniel Byrd"/>
    <x v="2"/>
    <s v="United States"/>
    <s v="Lake Forest"/>
    <s v="California"/>
    <n v="92630"/>
    <x v="1"/>
    <x v="120"/>
    <x v="0"/>
    <s v="Chairs"/>
    <s v="Global Deluxe High-Back Managers Chair"/>
    <x v="4232"/>
    <n v="0.45"/>
    <n v="503.32480000000004"/>
  </r>
  <r>
    <n v="7874"/>
    <x v="3910"/>
    <x v="339"/>
    <d v="2017-10-07T00:00:00"/>
    <x v="1"/>
    <s v="DB-12910"/>
    <s v="Daniel Byrd"/>
    <x v="2"/>
    <s v="United States"/>
    <s v="Lake Forest"/>
    <s v="California"/>
    <n v="92630"/>
    <x v="1"/>
    <x v="1532"/>
    <x v="1"/>
    <s v="Paper"/>
    <s v="Xerox 1900"/>
    <x v="18"/>
    <n v="0.4"/>
    <n v="5.1360000000000001"/>
  </r>
  <r>
    <n v="7875"/>
    <x v="3910"/>
    <x v="339"/>
    <d v="2017-10-07T00:00:00"/>
    <x v="1"/>
    <s v="DB-12910"/>
    <s v="Daniel Byrd"/>
    <x v="2"/>
    <s v="United States"/>
    <s v="Lake Forest"/>
    <s v="California"/>
    <n v="92630"/>
    <x v="1"/>
    <x v="1184"/>
    <x v="1"/>
    <s v="Paper"/>
    <s v="Xerox 1891"/>
    <x v="615"/>
    <n v="0.4"/>
    <n v="58.691999999999993"/>
  </r>
  <r>
    <n v="7876"/>
    <x v="3911"/>
    <x v="428"/>
    <d v="2018-09-15T00:00:00"/>
    <x v="1"/>
    <s v="DK-12835"/>
    <s v="Damala Kotsonis"/>
    <x v="1"/>
    <s v="United States"/>
    <s v="Portland"/>
    <s v="Oregon"/>
    <n v="97206"/>
    <x v="1"/>
    <x v="329"/>
    <x v="1"/>
    <s v="Paper"/>
    <s v="Xerox 1930"/>
    <x v="276"/>
    <n v="0.4"/>
    <n v="18.662399999999998"/>
  </r>
  <r>
    <n v="7877"/>
    <x v="3911"/>
    <x v="428"/>
    <d v="2018-09-15T00:00:00"/>
    <x v="1"/>
    <s v="DK-12835"/>
    <s v="Damala Kotsonis"/>
    <x v="1"/>
    <s v="United States"/>
    <s v="Portland"/>
    <s v="Oregon"/>
    <n v="97206"/>
    <x v="1"/>
    <x v="1803"/>
    <x v="1"/>
    <s v="Appliances"/>
    <s v="Belkin 7-Outlet SurgeMaster Home Series"/>
    <x v="4967"/>
    <n v="0.4"/>
    <n v="6.7055999999999996"/>
  </r>
  <r>
    <n v="7878"/>
    <x v="3912"/>
    <x v="899"/>
    <d v="2016-03-18T00:00:00"/>
    <x v="1"/>
    <s v="EB-14170"/>
    <s v="Evan Bailliet"/>
    <x v="0"/>
    <s v="United States"/>
    <s v="Charlotte"/>
    <s v="North Carolina"/>
    <n v="28205"/>
    <x v="0"/>
    <x v="1042"/>
    <x v="1"/>
    <s v="Labels"/>
    <s v="Avery 518"/>
    <x v="1310"/>
    <n v="0.25"/>
    <n v="3.7800000000000002"/>
  </r>
  <r>
    <n v="7879"/>
    <x v="3913"/>
    <x v="896"/>
    <d v="2017-12-04T00:00:00"/>
    <x v="0"/>
    <s v="DR-12940"/>
    <s v="Daniel Raglin"/>
    <x v="2"/>
    <s v="United States"/>
    <s v="Aurora"/>
    <s v="Illinois"/>
    <n v="60505"/>
    <x v="2"/>
    <x v="1814"/>
    <x v="0"/>
    <s v="Furnishings"/>
    <s v="Tenex Chairmat w/ Average Lip, 45 x 53"/>
    <x v="4968"/>
    <n v="0.3"/>
    <n v="169.52319999999997"/>
  </r>
  <r>
    <n v="7880"/>
    <x v="3914"/>
    <x v="403"/>
    <d v="2017-06-21T00:00:00"/>
    <x v="1"/>
    <s v="JS-15685"/>
    <s v="Jim Sink"/>
    <x v="1"/>
    <s v="United States"/>
    <s v="Philadelphia"/>
    <s v="Pennsylvania"/>
    <n v="19140"/>
    <x v="3"/>
    <x v="1660"/>
    <x v="0"/>
    <s v="Tables"/>
    <s v="Global Adaptabilities Conference Tables"/>
    <x v="4969"/>
    <n v="0.25"/>
    <n v="252.88200000000001"/>
  </r>
  <r>
    <n v="7881"/>
    <x v="3915"/>
    <x v="734"/>
    <d v="2018-12-06T00:00:00"/>
    <x v="0"/>
    <s v="LC-16870"/>
    <s v="Lena Cacioppo"/>
    <x v="0"/>
    <s v="United States"/>
    <s v="Thornton"/>
    <s v="Colorado"/>
    <n v="80229"/>
    <x v="1"/>
    <x v="449"/>
    <x v="1"/>
    <s v="Art"/>
    <s v="Newell 344"/>
    <x v="3832"/>
    <n v="0.45"/>
    <n v="7.3391999999999999"/>
  </r>
  <r>
    <n v="7882"/>
    <x v="3915"/>
    <x v="734"/>
    <d v="2018-12-06T00:00:00"/>
    <x v="0"/>
    <s v="LC-16870"/>
    <s v="Lena Cacioppo"/>
    <x v="0"/>
    <s v="United States"/>
    <s v="Thornton"/>
    <s v="Colorado"/>
    <n v="80229"/>
    <x v="1"/>
    <x v="1097"/>
    <x v="2"/>
    <s v="Accessories"/>
    <s v="Memorex Micro Travel Drive 16 GB"/>
    <x v="3398"/>
    <n v="0.45"/>
    <n v="42.2136"/>
  </r>
  <r>
    <n v="7883"/>
    <x v="3915"/>
    <x v="734"/>
    <d v="2018-12-06T00:00:00"/>
    <x v="0"/>
    <s v="LC-16870"/>
    <s v="Lena Cacioppo"/>
    <x v="0"/>
    <s v="United States"/>
    <s v="Thornton"/>
    <s v="Colorado"/>
    <n v="80229"/>
    <x v="1"/>
    <x v="1097"/>
    <x v="2"/>
    <s v="Accessories"/>
    <s v="Memorex Micro Travel Drive 16 GB"/>
    <x v="1129"/>
    <n v="0.45"/>
    <n v="56.284800000000004"/>
  </r>
  <r>
    <n v="7884"/>
    <x v="3915"/>
    <x v="734"/>
    <d v="2018-12-06T00:00:00"/>
    <x v="0"/>
    <s v="LC-16870"/>
    <s v="Lena Cacioppo"/>
    <x v="0"/>
    <s v="United States"/>
    <s v="Thornton"/>
    <s v="Colorado"/>
    <n v="80229"/>
    <x v="1"/>
    <x v="1408"/>
    <x v="1"/>
    <s v="Paper"/>
    <s v="Wirebound Four 2-3/4 x 5 Forms per Page, 400 Sets per Book"/>
    <x v="4970"/>
    <n v="0.4"/>
    <n v="6.1920000000000002"/>
  </r>
  <r>
    <n v="7885"/>
    <x v="3915"/>
    <x v="734"/>
    <d v="2018-12-06T00:00:00"/>
    <x v="0"/>
    <s v="LC-16870"/>
    <s v="Lena Cacioppo"/>
    <x v="0"/>
    <s v="United States"/>
    <s v="Thornton"/>
    <s v="Colorado"/>
    <n v="80229"/>
    <x v="1"/>
    <x v="1566"/>
    <x v="1"/>
    <s v="Supplies"/>
    <s v="Elite 5 Scissors"/>
    <x v="4971"/>
    <n v="0.45"/>
    <n v="26.026000000000003"/>
  </r>
  <r>
    <n v="7886"/>
    <x v="3915"/>
    <x v="734"/>
    <d v="2018-12-06T00:00:00"/>
    <x v="0"/>
    <s v="LC-16870"/>
    <s v="Lena Cacioppo"/>
    <x v="0"/>
    <s v="United States"/>
    <s v="Thornton"/>
    <s v="Colorado"/>
    <n v="80229"/>
    <x v="1"/>
    <x v="221"/>
    <x v="0"/>
    <s v="Furnishings"/>
    <s v="Staple-based wall hangings"/>
    <x v="4972"/>
    <n v="0.4"/>
    <n v="14.025600000000001"/>
  </r>
  <r>
    <n v="7887"/>
    <x v="3915"/>
    <x v="734"/>
    <d v="2018-12-06T00:00:00"/>
    <x v="0"/>
    <s v="LC-16870"/>
    <s v="Lena Cacioppo"/>
    <x v="0"/>
    <s v="United States"/>
    <s v="Thornton"/>
    <s v="Colorado"/>
    <n v="80229"/>
    <x v="1"/>
    <x v="1006"/>
    <x v="0"/>
    <s v="Furnishings"/>
    <s v="Eldon Image Series Desk Accessories, Burgundy"/>
    <x v="2423"/>
    <n v="0.4"/>
    <n v="10.031999999999998"/>
  </r>
  <r>
    <n v="7888"/>
    <x v="3915"/>
    <x v="734"/>
    <d v="2018-12-06T00:00:00"/>
    <x v="0"/>
    <s v="LC-16870"/>
    <s v="Lena Cacioppo"/>
    <x v="0"/>
    <s v="United States"/>
    <s v="Thornton"/>
    <s v="Colorado"/>
    <n v="80229"/>
    <x v="1"/>
    <x v="1653"/>
    <x v="0"/>
    <s v="Furnishings"/>
    <s v="DAX Two-Tone Silver Metal Document Frame"/>
    <x v="2674"/>
    <n v="0.4"/>
    <n v="9.7151999999999994"/>
  </r>
  <r>
    <n v="7889"/>
    <x v="3916"/>
    <x v="765"/>
    <d v="2017-08-22T00:00:00"/>
    <x v="1"/>
    <s v="JP-15520"/>
    <s v="Jeremy Pistek"/>
    <x v="0"/>
    <s v="United States"/>
    <s v="Davis"/>
    <s v="California"/>
    <n v="95616"/>
    <x v="1"/>
    <x v="712"/>
    <x v="1"/>
    <s v="Paper"/>
    <s v="Xerox 1931"/>
    <x v="56"/>
    <n v="0.4"/>
    <n v="19.439999999999998"/>
  </r>
  <r>
    <n v="7890"/>
    <x v="3917"/>
    <x v="591"/>
    <d v="2017-12-29T00:00:00"/>
    <x v="1"/>
    <s v="TS-21655"/>
    <s v="Trudy Schmidt"/>
    <x v="0"/>
    <s v="United States"/>
    <s v="Fayetteville"/>
    <s v="Arkansas"/>
    <n v="72701"/>
    <x v="0"/>
    <x v="453"/>
    <x v="1"/>
    <s v="Art"/>
    <s v="Newell 327"/>
    <x v="4973"/>
    <n v="0.15000000000000002"/>
    <n v="16.906500000000001"/>
  </r>
  <r>
    <n v="7891"/>
    <x v="3917"/>
    <x v="591"/>
    <d v="2017-12-29T00:00:00"/>
    <x v="1"/>
    <s v="TS-21655"/>
    <s v="Trudy Schmidt"/>
    <x v="0"/>
    <s v="United States"/>
    <s v="Fayetteville"/>
    <s v="Arkansas"/>
    <n v="72701"/>
    <x v="0"/>
    <x v="651"/>
    <x v="2"/>
    <s v="Accessories"/>
    <s v="Razer Tiamat Over Ear 7.1 Surround Sound PC Gaming Headset"/>
    <x v="4974"/>
    <n v="0.15000000000000002"/>
    <n v="339.983"/>
  </r>
  <r>
    <n v="7892"/>
    <x v="3917"/>
    <x v="591"/>
    <d v="2017-12-29T00:00:00"/>
    <x v="1"/>
    <s v="TS-21655"/>
    <s v="Trudy Schmidt"/>
    <x v="0"/>
    <s v="United States"/>
    <s v="Fayetteville"/>
    <s v="Arkansas"/>
    <n v="72701"/>
    <x v="0"/>
    <x v="568"/>
    <x v="0"/>
    <s v="Furnishings"/>
    <s v="Howard Miller 13-1/2 Diameter Rosebrook Wall Clock"/>
    <x v="4975"/>
    <n v="0.25"/>
    <n v="257.88750000000005"/>
  </r>
  <r>
    <n v="7893"/>
    <x v="3917"/>
    <x v="591"/>
    <d v="2017-12-29T00:00:00"/>
    <x v="1"/>
    <s v="TS-21655"/>
    <s v="Trudy Schmidt"/>
    <x v="0"/>
    <s v="United States"/>
    <s v="Fayetteville"/>
    <s v="Arkansas"/>
    <n v="72701"/>
    <x v="0"/>
    <x v="1733"/>
    <x v="1"/>
    <s v="Paper"/>
    <s v="Xerox 1906"/>
    <x v="1907"/>
    <n v="0.25"/>
    <n v="79.739999999999995"/>
  </r>
  <r>
    <n v="7894"/>
    <x v="3918"/>
    <x v="283"/>
    <d v="2018-07-30T00:00:00"/>
    <x v="1"/>
    <s v="NM-18445"/>
    <s v="Nathan Mautz"/>
    <x v="2"/>
    <s v="United States"/>
    <s v="New York City"/>
    <s v="New York"/>
    <n v="10011"/>
    <x v="3"/>
    <x v="326"/>
    <x v="1"/>
    <s v="Binders"/>
    <s v="Wilson Jones “Snap” Scratch Pad Binder Tool for Ring Binders"/>
    <x v="3961"/>
    <n v="0.4"/>
    <n v="8.3520000000000003"/>
  </r>
  <r>
    <n v="7895"/>
    <x v="3919"/>
    <x v="548"/>
    <d v="2018-06-25T00:00:00"/>
    <x v="1"/>
    <s v="EH-14125"/>
    <s v="Eugene Hildebrand"/>
    <x v="2"/>
    <s v="United States"/>
    <s v="Wheeling"/>
    <s v="West Virginia"/>
    <n v="26003"/>
    <x v="3"/>
    <x v="91"/>
    <x v="1"/>
    <s v="Binders"/>
    <s v="Ibico Standard Transparent Covers"/>
    <x v="4976"/>
    <n v="0.4"/>
    <n v="49.440000000000005"/>
  </r>
  <r>
    <n v="7896"/>
    <x v="3919"/>
    <x v="548"/>
    <d v="2018-06-25T00:00:00"/>
    <x v="1"/>
    <s v="EH-14125"/>
    <s v="Eugene Hildebrand"/>
    <x v="2"/>
    <s v="United States"/>
    <s v="Wheeling"/>
    <s v="West Virginia"/>
    <n v="26003"/>
    <x v="3"/>
    <x v="744"/>
    <x v="1"/>
    <s v="Binders"/>
    <s v="Zipper Ring Binder Pockets"/>
    <x v="869"/>
    <n v="0.4"/>
    <n v="3.7439999999999998"/>
  </r>
  <r>
    <n v="7897"/>
    <x v="3919"/>
    <x v="548"/>
    <d v="2018-06-25T00:00:00"/>
    <x v="1"/>
    <s v="EH-14125"/>
    <s v="Eugene Hildebrand"/>
    <x v="2"/>
    <s v="United States"/>
    <s v="Wheeling"/>
    <s v="West Virginia"/>
    <n v="26003"/>
    <x v="3"/>
    <x v="314"/>
    <x v="1"/>
    <s v="Paper"/>
    <s v="Xerox 1908"/>
    <x v="982"/>
    <n v="0.4"/>
    <n v="268.70399999999995"/>
  </r>
  <r>
    <n v="7898"/>
    <x v="3920"/>
    <x v="802"/>
    <d v="2018-08-18T00:00:00"/>
    <x v="1"/>
    <s v="DC-12850"/>
    <s v="Dan Campbell"/>
    <x v="0"/>
    <s v="United States"/>
    <s v="Memphis"/>
    <s v="Tennessee"/>
    <n v="38109"/>
    <x v="0"/>
    <x v="535"/>
    <x v="1"/>
    <s v="Appliances"/>
    <s v="Belkin Premiere Surge Master II 8-outlet surge protector"/>
    <x v="4977"/>
    <n v="0.25"/>
    <n v="204.036"/>
  </r>
  <r>
    <n v="7899"/>
    <x v="3920"/>
    <x v="802"/>
    <d v="2018-08-18T00:00:00"/>
    <x v="1"/>
    <s v="DC-12850"/>
    <s v="Dan Campbell"/>
    <x v="0"/>
    <s v="United States"/>
    <s v="Memphis"/>
    <s v="Tennessee"/>
    <n v="38109"/>
    <x v="0"/>
    <x v="1176"/>
    <x v="1"/>
    <s v="Binders"/>
    <s v="GBC DocuBind TL300 Electric Binding System"/>
    <x v="4978"/>
    <n v="0.25"/>
    <n v="1210.9365"/>
  </r>
  <r>
    <n v="7900"/>
    <x v="3920"/>
    <x v="802"/>
    <d v="2018-08-18T00:00:00"/>
    <x v="1"/>
    <s v="DC-12850"/>
    <s v="Dan Campbell"/>
    <x v="0"/>
    <s v="United States"/>
    <s v="Memphis"/>
    <s v="Tennessee"/>
    <n v="38109"/>
    <x v="0"/>
    <x v="829"/>
    <x v="1"/>
    <s v="Fasteners"/>
    <s v="Staples"/>
    <x v="1867"/>
    <n v="0.25"/>
    <n v="18.240000000000002"/>
  </r>
  <r>
    <n v="7901"/>
    <x v="3920"/>
    <x v="802"/>
    <d v="2018-08-18T00:00:00"/>
    <x v="1"/>
    <s v="DC-12850"/>
    <s v="Dan Campbell"/>
    <x v="0"/>
    <s v="United States"/>
    <s v="Memphis"/>
    <s v="Tennessee"/>
    <n v="38109"/>
    <x v="0"/>
    <x v="1425"/>
    <x v="2"/>
    <s v="Accessories"/>
    <s v="Maxell 4.7GB DVD-R 5/Pack"/>
    <x v="4979"/>
    <n v="0.15000000000000002"/>
    <n v="1.3464"/>
  </r>
  <r>
    <n v="7902"/>
    <x v="3920"/>
    <x v="802"/>
    <d v="2018-08-18T00:00:00"/>
    <x v="1"/>
    <s v="DC-12850"/>
    <s v="Dan Campbell"/>
    <x v="0"/>
    <s v="United States"/>
    <s v="Memphis"/>
    <s v="Tennessee"/>
    <n v="38109"/>
    <x v="0"/>
    <x v="892"/>
    <x v="0"/>
    <s v="Furnishings"/>
    <s v="Eldon Radial Chair Mat for Low to Medium Pile Carpets"/>
    <x v="236"/>
    <n v="0.25"/>
    <n v="23.988"/>
  </r>
  <r>
    <n v="7903"/>
    <x v="3920"/>
    <x v="802"/>
    <d v="2018-08-18T00:00:00"/>
    <x v="1"/>
    <s v="DC-12850"/>
    <s v="Dan Campbell"/>
    <x v="0"/>
    <s v="United States"/>
    <s v="Memphis"/>
    <s v="Tennessee"/>
    <n v="38109"/>
    <x v="0"/>
    <x v="436"/>
    <x v="1"/>
    <s v="Envelopes"/>
    <s v="Colored Envelopes"/>
    <x v="1787"/>
    <n v="0.25"/>
    <n v="11.07"/>
  </r>
  <r>
    <n v="7904"/>
    <x v="3920"/>
    <x v="802"/>
    <d v="2018-08-18T00:00:00"/>
    <x v="1"/>
    <s v="DC-12850"/>
    <s v="Dan Campbell"/>
    <x v="0"/>
    <s v="United States"/>
    <s v="Memphis"/>
    <s v="Tennessee"/>
    <n v="38109"/>
    <x v="0"/>
    <x v="1802"/>
    <x v="0"/>
    <s v="Chairs"/>
    <s v="Hon Olson Stacker Chairs"/>
    <x v="4980"/>
    <n v="0.15000000000000002"/>
    <n v="360.10079999999999"/>
  </r>
  <r>
    <n v="7905"/>
    <x v="3921"/>
    <x v="209"/>
    <d v="2016-11-13T00:00:00"/>
    <x v="1"/>
    <s v="DO-13645"/>
    <s v="Doug OConnell"/>
    <x v="0"/>
    <s v="United States"/>
    <s v="Houston"/>
    <s v="Texas"/>
    <n v="77036"/>
    <x v="2"/>
    <x v="1052"/>
    <x v="1"/>
    <s v="Paper"/>
    <s v="Xerox 1886"/>
    <x v="4981"/>
    <n v="0.3"/>
    <n v="53.647999999999996"/>
  </r>
  <r>
    <n v="7906"/>
    <x v="3922"/>
    <x v="52"/>
    <d v="2016-10-22T00:00:00"/>
    <x v="1"/>
    <s v="LS-16975"/>
    <s v="Lindsay Shagiari"/>
    <x v="2"/>
    <s v="United States"/>
    <s v="Dallas"/>
    <s v="Texas"/>
    <n v="75217"/>
    <x v="2"/>
    <x v="407"/>
    <x v="1"/>
    <s v="Envelopes"/>
    <s v="Staple envelope"/>
    <x v="3743"/>
    <n v="0.3"/>
    <n v="3.1248"/>
  </r>
  <r>
    <n v="7907"/>
    <x v="3922"/>
    <x v="52"/>
    <d v="2016-10-22T00:00:00"/>
    <x v="1"/>
    <s v="LS-16975"/>
    <s v="Lindsay Shagiari"/>
    <x v="2"/>
    <s v="United States"/>
    <s v="Dallas"/>
    <s v="Texas"/>
    <n v="75217"/>
    <x v="2"/>
    <x v="922"/>
    <x v="1"/>
    <s v="Binders"/>
    <s v="Avery Reinforcements for Hole-Punch Pages"/>
    <x v="532"/>
    <n v="0.3"/>
    <n v="2.7719999999999998"/>
  </r>
  <r>
    <n v="7908"/>
    <x v="3923"/>
    <x v="679"/>
    <d v="2017-08-02T00:00:00"/>
    <x v="2"/>
    <s v="RW-19630"/>
    <s v="Rob Williams"/>
    <x v="1"/>
    <s v="United States"/>
    <s v="San Francisco"/>
    <s v="California"/>
    <n v="94122"/>
    <x v="1"/>
    <x v="847"/>
    <x v="1"/>
    <s v="Appliances"/>
    <s v="Hoover Shoulder Vac Commercial Portable Vacuum"/>
    <x v="4019"/>
    <n v="0.4"/>
    <n v="429.38399999999996"/>
  </r>
  <r>
    <n v="7909"/>
    <x v="3924"/>
    <x v="275"/>
    <d v="2017-12-07T00:00:00"/>
    <x v="1"/>
    <s v="RD-19720"/>
    <s v="Roger Demir"/>
    <x v="0"/>
    <s v="United States"/>
    <s v="Morgan Hill"/>
    <s v="California"/>
    <n v="95037"/>
    <x v="1"/>
    <x v="823"/>
    <x v="0"/>
    <s v="Tables"/>
    <s v="Hon 4060 Series Tables"/>
    <x v="4982"/>
    <n v="0.45"/>
    <n v="147.78720000000001"/>
  </r>
  <r>
    <n v="7910"/>
    <x v="3924"/>
    <x v="275"/>
    <d v="2017-12-07T00:00:00"/>
    <x v="1"/>
    <s v="RD-19720"/>
    <s v="Roger Demir"/>
    <x v="0"/>
    <s v="United States"/>
    <s v="Morgan Hill"/>
    <s v="California"/>
    <n v="95037"/>
    <x v="1"/>
    <x v="448"/>
    <x v="1"/>
    <s v="Art"/>
    <s v="Rogers Handheld Barrel Pencil Sharpener"/>
    <x v="4983"/>
    <n v="0.45"/>
    <n v="12.056000000000003"/>
  </r>
  <r>
    <n v="7911"/>
    <x v="3924"/>
    <x v="275"/>
    <d v="2017-12-07T00:00:00"/>
    <x v="1"/>
    <s v="RD-19720"/>
    <s v="Roger Demir"/>
    <x v="0"/>
    <s v="United States"/>
    <s v="Morgan Hill"/>
    <s v="California"/>
    <n v="95037"/>
    <x v="1"/>
    <x v="720"/>
    <x v="1"/>
    <s v="Storage"/>
    <s v="Acco Perma 4000 Stacking Storage Drawers"/>
    <x v="4984"/>
    <n v="0.5"/>
    <n v="24.36"/>
  </r>
  <r>
    <n v="7912"/>
    <x v="3924"/>
    <x v="275"/>
    <d v="2017-12-07T00:00:00"/>
    <x v="1"/>
    <s v="RD-19720"/>
    <s v="Roger Demir"/>
    <x v="0"/>
    <s v="United States"/>
    <s v="Morgan Hill"/>
    <s v="California"/>
    <n v="95037"/>
    <x v="1"/>
    <x v="430"/>
    <x v="0"/>
    <s v="Bookcases"/>
    <s v="OSullivan Living Dimensions 2-Shelf Bookcases"/>
    <x v="4153"/>
    <n v="0.5"/>
    <n v="102.833"/>
  </r>
  <r>
    <n v="7913"/>
    <x v="3925"/>
    <x v="236"/>
    <d v="2017-04-30T00:00:00"/>
    <x v="0"/>
    <s v="RB-19570"/>
    <s v="Rob Beeghly"/>
    <x v="0"/>
    <s v="United States"/>
    <s v="Saint Charles"/>
    <s v="Illinois"/>
    <n v="60174"/>
    <x v="2"/>
    <x v="767"/>
    <x v="0"/>
    <s v="Furnishings"/>
    <s v="Eldon Delta Triangular Chair Mat, 52 x 58, Clear"/>
    <x v="4985"/>
    <n v="0.3"/>
    <n v="21.2408"/>
  </r>
  <r>
    <n v="7914"/>
    <x v="3926"/>
    <x v="326"/>
    <d v="2018-08-27T00:00:00"/>
    <x v="2"/>
    <s v="JE-15715"/>
    <s v="Joe Elijah"/>
    <x v="0"/>
    <s v="United States"/>
    <s v="Cleveland"/>
    <s v="Ohio"/>
    <n v="44105"/>
    <x v="3"/>
    <x v="1229"/>
    <x v="1"/>
    <s v="Storage"/>
    <s v="Letter/Legal File Tote with Clear Snap-On Lid, Black Granite"/>
    <x v="4986"/>
    <n v="0.5"/>
    <n v="12.848000000000001"/>
  </r>
  <r>
    <n v="7915"/>
    <x v="3927"/>
    <x v="46"/>
    <d v="2018-06-21T00:00:00"/>
    <x v="1"/>
    <s v="SR-20740"/>
    <s v="Steven Roelle"/>
    <x v="2"/>
    <s v="United States"/>
    <s v="New York City"/>
    <s v="New York"/>
    <n v="10024"/>
    <x v="3"/>
    <x v="1829"/>
    <x v="2"/>
    <s v="Machines"/>
    <s v="Hewlett-Packard Desktjet 6988DT Refurbished Printer"/>
    <x v="4987"/>
    <n v="0.25"/>
    <n v="2553.375"/>
  </r>
  <r>
    <n v="7916"/>
    <x v="3927"/>
    <x v="46"/>
    <d v="2018-06-21T00:00:00"/>
    <x v="1"/>
    <s v="SR-20740"/>
    <s v="Steven Roelle"/>
    <x v="2"/>
    <s v="United States"/>
    <s v="New York City"/>
    <s v="New York"/>
    <n v="10024"/>
    <x v="3"/>
    <x v="1735"/>
    <x v="2"/>
    <s v="Accessories"/>
    <s v="Kingston Digital DataTraveler 64GB USB 2.0"/>
    <x v="3803"/>
    <n v="0.25"/>
    <n v="76.004999999999995"/>
  </r>
  <r>
    <n v="7917"/>
    <x v="3928"/>
    <x v="312"/>
    <d v="2016-11-24T00:00:00"/>
    <x v="1"/>
    <s v="PO-19195"/>
    <s v="Phillina Ober"/>
    <x v="2"/>
    <s v="United States"/>
    <s v="Philadelphia"/>
    <s v="Pennsylvania"/>
    <n v="19140"/>
    <x v="3"/>
    <x v="812"/>
    <x v="0"/>
    <s v="Chairs"/>
    <s v="Global High-Back Leather Tilter, Burgundy"/>
    <x v="4988"/>
    <n v="0.25"/>
    <n v="258.279"/>
  </r>
  <r>
    <n v="7918"/>
    <x v="3929"/>
    <x v="507"/>
    <d v="2018-09-08T00:00:00"/>
    <x v="0"/>
    <s v="JK-16120"/>
    <s v="Julie Kriz"/>
    <x v="2"/>
    <s v="United States"/>
    <s v="Garland"/>
    <s v="Texas"/>
    <n v="75043"/>
    <x v="2"/>
    <x v="108"/>
    <x v="1"/>
    <s v="Art"/>
    <s v="Hunt PowerHouse Electric Pencil Sharpener, Blue"/>
    <x v="4989"/>
    <n v="0.35"/>
    <n v="19.749600000000001"/>
  </r>
  <r>
    <n v="7919"/>
    <x v="3930"/>
    <x v="433"/>
    <d v="2016-07-08T00:00:00"/>
    <x v="0"/>
    <s v="JP-16135"/>
    <s v="Julie Prescott"/>
    <x v="2"/>
    <s v="United States"/>
    <s v="San Diego"/>
    <s v="California"/>
    <n v="92024"/>
    <x v="1"/>
    <x v="276"/>
    <x v="1"/>
    <s v="Binders"/>
    <s v="Avery Premier Heavy-Duty Binder with Round Locking Rings"/>
    <x v="2489"/>
    <n v="0.4"/>
    <n v="13.708799999999998"/>
  </r>
  <r>
    <n v="7920"/>
    <x v="3931"/>
    <x v="175"/>
    <d v="2018-09-21T00:00:00"/>
    <x v="1"/>
    <s v="Dp-13240"/>
    <s v="Dean percer"/>
    <x v="2"/>
    <s v="United States"/>
    <s v="Waterbury"/>
    <s v="Connecticut"/>
    <n v="6708"/>
    <x v="3"/>
    <x v="1220"/>
    <x v="1"/>
    <s v="Storage"/>
    <s v="Eldon ProFile File N Store Portable File Tub Letter/Legal Size Black"/>
    <x v="4990"/>
    <n v="0.5"/>
    <n v="19.309999999999999"/>
  </r>
  <r>
    <n v="7921"/>
    <x v="3931"/>
    <x v="175"/>
    <d v="2018-09-21T00:00:00"/>
    <x v="1"/>
    <s v="Dp-13240"/>
    <s v="Dean percer"/>
    <x v="2"/>
    <s v="United States"/>
    <s v="Waterbury"/>
    <s v="Connecticut"/>
    <n v="6708"/>
    <x v="3"/>
    <x v="1600"/>
    <x v="2"/>
    <s v="Accessories"/>
    <s v="Micro Innovations Wireless Classic Keyboard with Mouse"/>
    <x v="2759"/>
    <n v="0.25"/>
    <n v="44.984999999999999"/>
  </r>
  <r>
    <n v="7922"/>
    <x v="3932"/>
    <x v="677"/>
    <d v="2018-03-17T00:00:00"/>
    <x v="1"/>
    <s v="JB-16000"/>
    <s v="Joy Bell-"/>
    <x v="0"/>
    <s v="United States"/>
    <s v="Columbia"/>
    <s v="Maryland"/>
    <n v="21044"/>
    <x v="3"/>
    <x v="920"/>
    <x v="1"/>
    <s v="Binders"/>
    <s v="Avery Arch Ring Binders"/>
    <x v="4991"/>
    <n v="0.4"/>
    <n v="104.58"/>
  </r>
  <r>
    <n v="7923"/>
    <x v="3933"/>
    <x v="241"/>
    <d v="2018-09-29T00:00:00"/>
    <x v="1"/>
    <s v="PP-18955"/>
    <s v="Paul Prost"/>
    <x v="2"/>
    <s v="United States"/>
    <s v="Hollywood"/>
    <s v="Florida"/>
    <n v="33021"/>
    <x v="0"/>
    <x v="1485"/>
    <x v="2"/>
    <s v="Phones"/>
    <s v="Vtech CS6719"/>
    <x v="3202"/>
    <n v="0.25"/>
    <n v="287.96999999999997"/>
  </r>
  <r>
    <n v="7924"/>
    <x v="3933"/>
    <x v="241"/>
    <d v="2018-09-29T00:00:00"/>
    <x v="1"/>
    <s v="PP-18955"/>
    <s v="Paul Prost"/>
    <x v="2"/>
    <s v="United States"/>
    <s v="Hollywood"/>
    <s v="Florida"/>
    <n v="33021"/>
    <x v="0"/>
    <x v="153"/>
    <x v="1"/>
    <s v="Binders"/>
    <s v="Wilson Jones International Size A4 Ring Binders"/>
    <x v="4735"/>
    <n v="0.25"/>
    <n v="11.6775"/>
  </r>
  <r>
    <n v="7925"/>
    <x v="3934"/>
    <x v="572"/>
    <d v="2017-08-16T00:00:00"/>
    <x v="2"/>
    <s v="RF-19840"/>
    <s v="Roy Französisch"/>
    <x v="0"/>
    <s v="United States"/>
    <s v="Springfield"/>
    <s v="Virginia"/>
    <n v="22153"/>
    <x v="0"/>
    <x v="78"/>
    <x v="1"/>
    <s v="Binders"/>
    <s v="Avery Heavy-Duty EZD  Binder With Locking Rings"/>
    <x v="4545"/>
    <n v="0.25"/>
    <n v="16.740000000000002"/>
  </r>
  <r>
    <n v="7926"/>
    <x v="3934"/>
    <x v="572"/>
    <d v="2017-08-16T00:00:00"/>
    <x v="2"/>
    <s v="RF-19840"/>
    <s v="Roy Französisch"/>
    <x v="0"/>
    <s v="United States"/>
    <s v="Springfield"/>
    <s v="Virginia"/>
    <n v="22153"/>
    <x v="0"/>
    <x v="429"/>
    <x v="1"/>
    <s v="Labels"/>
    <s v="Alphabetical Labels for Top Tab Filing"/>
    <x v="819"/>
    <n v="0.25"/>
    <n v="77.699999999999989"/>
  </r>
  <r>
    <n v="7927"/>
    <x v="3935"/>
    <x v="225"/>
    <d v="2018-11-24T00:00:00"/>
    <x v="0"/>
    <s v="KH-16330"/>
    <s v="Katharine Harms"/>
    <x v="1"/>
    <s v="United States"/>
    <s v="New York City"/>
    <s v="New York"/>
    <n v="10035"/>
    <x v="3"/>
    <x v="1430"/>
    <x v="2"/>
    <s v="Accessories"/>
    <s v="Maxell 4.7GB DVD+R 5/Pack"/>
    <x v="1179"/>
    <n v="0.25"/>
    <n v="2.2275"/>
  </r>
  <r>
    <n v="7928"/>
    <x v="3935"/>
    <x v="225"/>
    <d v="2018-11-24T00:00:00"/>
    <x v="0"/>
    <s v="KH-16330"/>
    <s v="Katharine Harms"/>
    <x v="1"/>
    <s v="United States"/>
    <s v="New York City"/>
    <s v="New York"/>
    <n v="10035"/>
    <x v="3"/>
    <x v="432"/>
    <x v="2"/>
    <s v="Phones"/>
    <s v="Apple iPhone 5S"/>
    <x v="4992"/>
    <n v="0.4"/>
    <n v="341.99399999999997"/>
  </r>
  <r>
    <n v="7929"/>
    <x v="3935"/>
    <x v="225"/>
    <d v="2018-11-24T00:00:00"/>
    <x v="0"/>
    <s v="KH-16330"/>
    <s v="Katharine Harms"/>
    <x v="1"/>
    <s v="United States"/>
    <s v="New York City"/>
    <s v="New York"/>
    <n v="10035"/>
    <x v="3"/>
    <x v="1793"/>
    <x v="0"/>
    <s v="Furnishings"/>
    <s v="Tensor Brushed Steel Torchiere Floor Lamp"/>
    <x v="4187"/>
    <n v="0.4"/>
    <n v="30.581999999999997"/>
  </r>
  <r>
    <n v="7930"/>
    <x v="3936"/>
    <x v="800"/>
    <d v="2018-07-27T00:00:00"/>
    <x v="2"/>
    <s v="EM-14200"/>
    <s v="Evan Minnotte"/>
    <x v="2"/>
    <s v="United States"/>
    <s v="Dallas"/>
    <s v="Texas"/>
    <n v="75217"/>
    <x v="2"/>
    <x v="1169"/>
    <x v="0"/>
    <s v="Tables"/>
    <s v="Safco Drafting Table"/>
    <x v="4993"/>
    <n v="0.35"/>
    <n v="193.77539999999999"/>
  </r>
  <r>
    <n v="7931"/>
    <x v="3937"/>
    <x v="869"/>
    <d v="2017-03-27T00:00:00"/>
    <x v="0"/>
    <s v="DK-12835"/>
    <s v="Damala Kotsonis"/>
    <x v="1"/>
    <s v="United States"/>
    <s v="New York City"/>
    <s v="New York"/>
    <n v="10024"/>
    <x v="3"/>
    <x v="1041"/>
    <x v="1"/>
    <s v="Art"/>
    <s v="Newell 319"/>
    <x v="423"/>
    <n v="0.25"/>
    <n v="44.64"/>
  </r>
  <r>
    <n v="7932"/>
    <x v="3938"/>
    <x v="692"/>
    <d v="2017-07-20T00:00:00"/>
    <x v="1"/>
    <s v="MC-17425"/>
    <s v="Mark Cousins"/>
    <x v="1"/>
    <s v="United States"/>
    <s v="Portland"/>
    <s v="Oregon"/>
    <n v="97206"/>
    <x v="1"/>
    <x v="370"/>
    <x v="0"/>
    <s v="Chairs"/>
    <s v="Bevis Steel Folding Chairs"/>
    <x v="2145"/>
    <n v="0.45"/>
    <n v="126.65400000000001"/>
  </r>
  <r>
    <n v="7933"/>
    <x v="3938"/>
    <x v="692"/>
    <d v="2017-07-20T00:00:00"/>
    <x v="1"/>
    <s v="MC-17425"/>
    <s v="Mark Cousins"/>
    <x v="1"/>
    <s v="United States"/>
    <s v="Portland"/>
    <s v="Oregon"/>
    <n v="97206"/>
    <x v="1"/>
    <x v="954"/>
    <x v="1"/>
    <s v="Paper"/>
    <s v="Xerox 1909"/>
    <x v="151"/>
    <n v="0.4"/>
    <n v="63.311999999999998"/>
  </r>
  <r>
    <n v="7934"/>
    <x v="3939"/>
    <x v="629"/>
    <d v="2018-08-24T00:00:00"/>
    <x v="1"/>
    <s v="RW-19540"/>
    <s v="Rick Wilson"/>
    <x v="1"/>
    <s v="United States"/>
    <s v="Brentwood"/>
    <s v="California"/>
    <n v="94513"/>
    <x v="1"/>
    <x v="1040"/>
    <x v="1"/>
    <s v="Envelopes"/>
    <s v="Staple envelope"/>
    <x v="368"/>
    <n v="0.4"/>
    <n v="14.016"/>
  </r>
  <r>
    <n v="7935"/>
    <x v="3939"/>
    <x v="629"/>
    <d v="2018-08-24T00:00:00"/>
    <x v="1"/>
    <s v="RW-19540"/>
    <s v="Rick Wilson"/>
    <x v="1"/>
    <s v="United States"/>
    <s v="Brentwood"/>
    <s v="California"/>
    <n v="94513"/>
    <x v="1"/>
    <x v="993"/>
    <x v="2"/>
    <s v="Phones"/>
    <s v="OtterBox Defender Series Case - Samsung Galaxy S4"/>
    <x v="973"/>
    <n v="0.4"/>
    <n v="43.185600000000001"/>
  </r>
  <r>
    <n v="7936"/>
    <x v="3939"/>
    <x v="629"/>
    <d v="2018-08-24T00:00:00"/>
    <x v="1"/>
    <s v="RW-19540"/>
    <s v="Rick Wilson"/>
    <x v="1"/>
    <s v="United States"/>
    <s v="Brentwood"/>
    <s v="California"/>
    <n v="94513"/>
    <x v="1"/>
    <x v="1117"/>
    <x v="1"/>
    <s v="Paper"/>
    <s v="Xerox 1962"/>
    <x v="18"/>
    <n v="0.4"/>
    <n v="5.1360000000000001"/>
  </r>
  <r>
    <n v="7937"/>
    <x v="3939"/>
    <x v="629"/>
    <d v="2018-08-24T00:00:00"/>
    <x v="1"/>
    <s v="RW-19540"/>
    <s v="Rick Wilson"/>
    <x v="1"/>
    <s v="United States"/>
    <s v="Brentwood"/>
    <s v="California"/>
    <n v="94513"/>
    <x v="1"/>
    <x v="1458"/>
    <x v="1"/>
    <s v="Binders"/>
    <s v="Wilson Jones Clip &amp; Carry Folder Binder Tool for Ring Binders, Clear"/>
    <x v="3961"/>
    <n v="0.4"/>
    <n v="8.3520000000000003"/>
  </r>
  <r>
    <n v="7938"/>
    <x v="3939"/>
    <x v="629"/>
    <d v="2018-08-24T00:00:00"/>
    <x v="1"/>
    <s v="RW-19540"/>
    <s v="Rick Wilson"/>
    <x v="1"/>
    <s v="United States"/>
    <s v="Brentwood"/>
    <s v="California"/>
    <n v="94513"/>
    <x v="1"/>
    <x v="137"/>
    <x v="1"/>
    <s v="Appliances"/>
    <s v="Sanyo 2.5 Cubic Foot Mid-Size Office Refrigerators"/>
    <x v="4994"/>
    <n v="0.4"/>
    <n v="1510.9739999999999"/>
  </r>
  <r>
    <n v="7939"/>
    <x v="3939"/>
    <x v="629"/>
    <d v="2018-08-24T00:00:00"/>
    <x v="1"/>
    <s v="RW-19540"/>
    <s v="Rick Wilson"/>
    <x v="1"/>
    <s v="United States"/>
    <s v="Brentwood"/>
    <s v="California"/>
    <n v="94513"/>
    <x v="1"/>
    <x v="734"/>
    <x v="1"/>
    <s v="Storage"/>
    <s v="Standard Rollaway File with Lock"/>
    <x v="857"/>
    <n v="0.5"/>
    <n v="270.28500000000003"/>
  </r>
  <r>
    <n v="7940"/>
    <x v="3939"/>
    <x v="629"/>
    <d v="2018-08-24T00:00:00"/>
    <x v="1"/>
    <s v="RW-19540"/>
    <s v="Rick Wilson"/>
    <x v="1"/>
    <s v="United States"/>
    <s v="Brentwood"/>
    <s v="California"/>
    <n v="94513"/>
    <x v="1"/>
    <x v="655"/>
    <x v="1"/>
    <s v="Binders"/>
    <s v="GBC Recycled Grain Textured Covers"/>
    <x v="4995"/>
    <n v="0.4"/>
    <n v="132.6336"/>
  </r>
  <r>
    <n v="7941"/>
    <x v="3940"/>
    <x v="882"/>
    <d v="2017-12-17T00:00:00"/>
    <x v="2"/>
    <s v="DS-13180"/>
    <s v="David Smith"/>
    <x v="1"/>
    <s v="United States"/>
    <s v="San Diego"/>
    <s v="California"/>
    <n v="92037"/>
    <x v="1"/>
    <x v="64"/>
    <x v="0"/>
    <s v="Chairs"/>
    <s v="Global Task Chair, Black"/>
    <x v="125"/>
    <n v="0.45"/>
    <n v="44.783200000000008"/>
  </r>
  <r>
    <n v="7942"/>
    <x v="3940"/>
    <x v="882"/>
    <d v="2017-12-17T00:00:00"/>
    <x v="2"/>
    <s v="DS-13180"/>
    <s v="David Smith"/>
    <x v="1"/>
    <s v="United States"/>
    <s v="San Diego"/>
    <s v="California"/>
    <n v="92037"/>
    <x v="1"/>
    <x v="146"/>
    <x v="1"/>
    <s v="Storage"/>
    <s v="Tenex Personal Project File with Scoop Front Design, Black"/>
    <x v="4996"/>
    <n v="0.5"/>
    <n v="67.400000000000006"/>
  </r>
  <r>
    <n v="7943"/>
    <x v="3941"/>
    <x v="53"/>
    <d v="2019-01-01T00:00:00"/>
    <x v="1"/>
    <s v="GA-14725"/>
    <s v="Guy Armstrong"/>
    <x v="0"/>
    <s v="United States"/>
    <s v="Dallas"/>
    <s v="Texas"/>
    <n v="75081"/>
    <x v="2"/>
    <x v="715"/>
    <x v="1"/>
    <s v="Binders"/>
    <s v="Wilson Jones Legal Size Ring Binders"/>
    <x v="4997"/>
    <n v="0.3"/>
    <n v="27.7074"/>
  </r>
  <r>
    <n v="7944"/>
    <x v="3941"/>
    <x v="53"/>
    <d v="2019-01-01T00:00:00"/>
    <x v="1"/>
    <s v="GA-14725"/>
    <s v="Guy Armstrong"/>
    <x v="0"/>
    <s v="United States"/>
    <s v="Dallas"/>
    <s v="Texas"/>
    <n v="75081"/>
    <x v="2"/>
    <x v="1444"/>
    <x v="1"/>
    <s v="Supplies"/>
    <s v="Staple remover"/>
    <x v="4998"/>
    <n v="0.35"/>
    <n v="29.047200000000004"/>
  </r>
  <r>
    <n v="7945"/>
    <x v="3941"/>
    <x v="53"/>
    <d v="2019-01-01T00:00:00"/>
    <x v="1"/>
    <s v="GA-14725"/>
    <s v="Guy Armstrong"/>
    <x v="0"/>
    <s v="United States"/>
    <s v="Dallas"/>
    <s v="Texas"/>
    <n v="75081"/>
    <x v="2"/>
    <x v="1500"/>
    <x v="1"/>
    <s v="Art"/>
    <s v="Newell 34"/>
    <x v="3993"/>
    <n v="0.35"/>
    <n v="20.633600000000001"/>
  </r>
  <r>
    <n v="7946"/>
    <x v="3941"/>
    <x v="53"/>
    <d v="2019-01-01T00:00:00"/>
    <x v="1"/>
    <s v="GA-14725"/>
    <s v="Guy Armstrong"/>
    <x v="0"/>
    <s v="United States"/>
    <s v="Dallas"/>
    <s v="Texas"/>
    <n v="75081"/>
    <x v="2"/>
    <x v="800"/>
    <x v="1"/>
    <s v="Binders"/>
    <s v="Wilson Jones Ledger-Size, Piano-Hinge Binder, 2, Blue"/>
    <x v="4999"/>
    <n v="0.3"/>
    <n v="28.685999999999996"/>
  </r>
  <r>
    <n v="7947"/>
    <x v="3941"/>
    <x v="53"/>
    <d v="2019-01-01T00:00:00"/>
    <x v="1"/>
    <s v="GA-14725"/>
    <s v="Guy Armstrong"/>
    <x v="0"/>
    <s v="United States"/>
    <s v="Dallas"/>
    <s v="Texas"/>
    <n v="75081"/>
    <x v="2"/>
    <x v="1085"/>
    <x v="1"/>
    <s v="Binders"/>
    <s v="Wilson Jones 1 Hanging DublLock Ring Binders"/>
    <x v="754"/>
    <n v="0.3"/>
    <n v="2.2176"/>
  </r>
  <r>
    <n v="7948"/>
    <x v="3942"/>
    <x v="72"/>
    <d v="2015-03-05T00:00:00"/>
    <x v="1"/>
    <s v="SC-20380"/>
    <s v="Shahid Collister"/>
    <x v="0"/>
    <s v="United States"/>
    <s v="El Paso"/>
    <s v="Texas"/>
    <n v="79907"/>
    <x v="2"/>
    <x v="1217"/>
    <x v="1"/>
    <s v="Fasteners"/>
    <s v="Plymouth Boxed Rubber Bands by Plymouth"/>
    <x v="605"/>
    <n v="0.3"/>
    <n v="13.187999999999999"/>
  </r>
  <r>
    <n v="7949"/>
    <x v="3942"/>
    <x v="72"/>
    <d v="2015-03-05T00:00:00"/>
    <x v="1"/>
    <s v="SC-20380"/>
    <s v="Shahid Collister"/>
    <x v="0"/>
    <s v="United States"/>
    <s v="El Paso"/>
    <s v="Texas"/>
    <n v="79907"/>
    <x v="2"/>
    <x v="866"/>
    <x v="0"/>
    <s v="Chairs"/>
    <s v="Harbour Creations Steel Folding Chair"/>
    <x v="5000"/>
    <n v="0.35"/>
    <n v="235.46250000000001"/>
  </r>
  <r>
    <n v="7950"/>
    <x v="3942"/>
    <x v="72"/>
    <d v="2015-03-05T00:00:00"/>
    <x v="1"/>
    <s v="SC-20380"/>
    <s v="Shahid Collister"/>
    <x v="0"/>
    <s v="United States"/>
    <s v="El Paso"/>
    <s v="Texas"/>
    <n v="79907"/>
    <x v="2"/>
    <x v="750"/>
    <x v="0"/>
    <s v="Furnishings"/>
    <s v="DAX Black Cherry Wood-Tone Poster Frame"/>
    <x v="3020"/>
    <n v="0.3"/>
    <n v="44.486399999999996"/>
  </r>
  <r>
    <n v="7951"/>
    <x v="3942"/>
    <x v="72"/>
    <d v="2015-03-05T00:00:00"/>
    <x v="1"/>
    <s v="SC-20380"/>
    <s v="Shahid Collister"/>
    <x v="0"/>
    <s v="United States"/>
    <s v="El Paso"/>
    <s v="Texas"/>
    <n v="79907"/>
    <x v="2"/>
    <x v="398"/>
    <x v="1"/>
    <s v="Storage"/>
    <s v="Fellowes Bankers Box Recycled Super Stor/Drawer"/>
    <x v="5001"/>
    <n v="0.4"/>
    <n v="77.731199999999987"/>
  </r>
  <r>
    <n v="7952"/>
    <x v="3943"/>
    <x v="902"/>
    <d v="2016-11-24T00:00:00"/>
    <x v="1"/>
    <s v="KD-16345"/>
    <s v="Katherine Ducich"/>
    <x v="0"/>
    <s v="United States"/>
    <s v="New York City"/>
    <s v="New York"/>
    <n v="10035"/>
    <x v="3"/>
    <x v="1390"/>
    <x v="1"/>
    <s v="Binders"/>
    <s v="Accohide Poly Flexible Ring Binders"/>
    <x v="4290"/>
    <n v="0.4"/>
    <n v="3.5903999999999998"/>
  </r>
  <r>
    <n v="7953"/>
    <x v="3943"/>
    <x v="902"/>
    <d v="2016-11-24T00:00:00"/>
    <x v="1"/>
    <s v="KD-16345"/>
    <s v="Katherine Ducich"/>
    <x v="0"/>
    <s v="United States"/>
    <s v="New York City"/>
    <s v="New York"/>
    <n v="10035"/>
    <x v="3"/>
    <x v="883"/>
    <x v="2"/>
    <s v="Phones"/>
    <s v="Aastra 6757i CT Wireless VoIP phone"/>
    <x v="5002"/>
    <n v="0.4"/>
    <n v="517.05599999999993"/>
  </r>
  <r>
    <n v="7954"/>
    <x v="3944"/>
    <x v="470"/>
    <d v="2015-04-06T00:00:00"/>
    <x v="1"/>
    <s v="KH-16330"/>
    <s v="Katharine Harms"/>
    <x v="1"/>
    <s v="United States"/>
    <s v="Revere"/>
    <s v="Massachusetts"/>
    <n v="2151"/>
    <x v="3"/>
    <x v="1764"/>
    <x v="1"/>
    <s v="Storage"/>
    <s v="Rogers Profile Extra Capacity Storage Tub"/>
    <x v="5003"/>
    <n v="0.5"/>
    <n v="33.479999999999997"/>
  </r>
  <r>
    <n v="7955"/>
    <x v="3944"/>
    <x v="470"/>
    <d v="2015-04-06T00:00:00"/>
    <x v="1"/>
    <s v="KH-16330"/>
    <s v="Katharine Harms"/>
    <x v="1"/>
    <s v="United States"/>
    <s v="Revere"/>
    <s v="Massachusetts"/>
    <n v="2151"/>
    <x v="3"/>
    <x v="744"/>
    <x v="1"/>
    <s v="Binders"/>
    <s v="Zipper Ring Binder Pockets"/>
    <x v="869"/>
    <n v="0.4"/>
    <n v="3.7439999999999998"/>
  </r>
  <r>
    <n v="7956"/>
    <x v="3945"/>
    <x v="361"/>
    <d v="2018-10-10T00:00:00"/>
    <x v="1"/>
    <s v="GG-14650"/>
    <s v="Greg Guthrie"/>
    <x v="1"/>
    <s v="United States"/>
    <s v="Chico"/>
    <s v="California"/>
    <n v="95928"/>
    <x v="1"/>
    <x v="1349"/>
    <x v="0"/>
    <s v="Chairs"/>
    <s v="Global Deluxe High-Back Office Chair in Storm"/>
    <x v="4828"/>
    <n v="0.45"/>
    <n v="239.34240000000003"/>
  </r>
  <r>
    <n v="7957"/>
    <x v="3945"/>
    <x v="361"/>
    <d v="2018-10-10T00:00:00"/>
    <x v="1"/>
    <s v="GG-14650"/>
    <s v="Greg Guthrie"/>
    <x v="1"/>
    <s v="United States"/>
    <s v="Chico"/>
    <s v="California"/>
    <n v="95928"/>
    <x v="1"/>
    <x v="127"/>
    <x v="1"/>
    <s v="Fasteners"/>
    <s v="Staples"/>
    <x v="81"/>
    <n v="0.4"/>
    <n v="8.94"/>
  </r>
  <r>
    <n v="7958"/>
    <x v="3945"/>
    <x v="361"/>
    <d v="2018-10-10T00:00:00"/>
    <x v="1"/>
    <s v="GG-14650"/>
    <s v="Greg Guthrie"/>
    <x v="1"/>
    <s v="United States"/>
    <s v="Chico"/>
    <s v="California"/>
    <n v="95928"/>
    <x v="1"/>
    <x v="1683"/>
    <x v="1"/>
    <s v="Appliances"/>
    <s v="Hoover Replacement Belts For Soft Guard &amp; Commercial Ltweight Upright Vacs, 2/Pk"/>
    <x v="2347"/>
    <n v="0.4"/>
    <n v="9.48"/>
  </r>
  <r>
    <n v="7959"/>
    <x v="3945"/>
    <x v="361"/>
    <d v="2018-10-10T00:00:00"/>
    <x v="1"/>
    <s v="GG-14650"/>
    <s v="Greg Guthrie"/>
    <x v="1"/>
    <s v="United States"/>
    <s v="Chico"/>
    <s v="California"/>
    <n v="95928"/>
    <x v="1"/>
    <x v="1474"/>
    <x v="0"/>
    <s v="Furnishings"/>
    <s v="DAX Clear Channel Poster Frame"/>
    <x v="5004"/>
    <n v="0.4"/>
    <n v="43.74"/>
  </r>
  <r>
    <n v="7960"/>
    <x v="3945"/>
    <x v="361"/>
    <d v="2018-10-10T00:00:00"/>
    <x v="1"/>
    <s v="GG-14650"/>
    <s v="Greg Guthrie"/>
    <x v="1"/>
    <s v="United States"/>
    <s v="Chico"/>
    <s v="California"/>
    <n v="95928"/>
    <x v="1"/>
    <x v="838"/>
    <x v="0"/>
    <s v="Tables"/>
    <s v="KI Adjustable-Height Table"/>
    <x v="5005"/>
    <n v="0.45"/>
    <n v="113.49360000000001"/>
  </r>
  <r>
    <n v="7961"/>
    <x v="3945"/>
    <x v="361"/>
    <d v="2018-10-10T00:00:00"/>
    <x v="1"/>
    <s v="GG-14650"/>
    <s v="Greg Guthrie"/>
    <x v="1"/>
    <s v="United States"/>
    <s v="Chico"/>
    <s v="California"/>
    <n v="95928"/>
    <x v="1"/>
    <x v="312"/>
    <x v="2"/>
    <s v="Phones"/>
    <s v="Square Credit Card Reader, 4 1/2 x 4 1/2 x 1, White"/>
    <x v="462"/>
    <n v="0.4"/>
    <n v="4.7951999999999995"/>
  </r>
  <r>
    <n v="7962"/>
    <x v="3946"/>
    <x v="551"/>
    <d v="2018-11-23T00:00:00"/>
    <x v="0"/>
    <s v="JS-15685"/>
    <s v="Jim Sink"/>
    <x v="1"/>
    <s v="United States"/>
    <s v="Miramar"/>
    <s v="Florida"/>
    <n v="33023"/>
    <x v="0"/>
    <x v="1512"/>
    <x v="1"/>
    <s v="Storage"/>
    <s v="Tennsco Commercial Shelving"/>
    <x v="5006"/>
    <n v="0.35"/>
    <n v="52.884"/>
  </r>
  <r>
    <n v="7963"/>
    <x v="3946"/>
    <x v="551"/>
    <d v="2018-11-23T00:00:00"/>
    <x v="0"/>
    <s v="JS-15685"/>
    <s v="Jim Sink"/>
    <x v="1"/>
    <s v="United States"/>
    <s v="Miramar"/>
    <s v="Florida"/>
    <n v="33023"/>
    <x v="0"/>
    <x v="674"/>
    <x v="1"/>
    <s v="Binders"/>
    <s v="Ibico Plastic and Wire Spiral Binding Combs"/>
    <x v="3163"/>
    <n v="0.25"/>
    <n v="15.173999999999999"/>
  </r>
  <r>
    <n v="7964"/>
    <x v="3946"/>
    <x v="551"/>
    <d v="2018-11-23T00:00:00"/>
    <x v="0"/>
    <s v="JS-15685"/>
    <s v="Jim Sink"/>
    <x v="1"/>
    <s v="United States"/>
    <s v="Miramar"/>
    <s v="Florida"/>
    <n v="33023"/>
    <x v="0"/>
    <x v="166"/>
    <x v="1"/>
    <s v="Appliances"/>
    <s v="Acco 7-Outlet Masterpiece Power Center, Wihtout Fax/Phone Line Protection"/>
    <x v="5007"/>
    <n v="0.25"/>
    <n v="291.79199999999997"/>
  </r>
  <r>
    <n v="7965"/>
    <x v="3946"/>
    <x v="551"/>
    <d v="2018-11-23T00:00:00"/>
    <x v="0"/>
    <s v="JS-15685"/>
    <s v="Jim Sink"/>
    <x v="1"/>
    <s v="United States"/>
    <s v="Miramar"/>
    <s v="Florida"/>
    <n v="33023"/>
    <x v="0"/>
    <x v="1516"/>
    <x v="1"/>
    <s v="Paper"/>
    <s v="Xerox 221"/>
    <x v="557"/>
    <n v="0.25"/>
    <n v="15.552"/>
  </r>
  <r>
    <n v="7966"/>
    <x v="3946"/>
    <x v="551"/>
    <d v="2018-11-23T00:00:00"/>
    <x v="0"/>
    <s v="JS-15685"/>
    <s v="Jim Sink"/>
    <x v="1"/>
    <s v="United States"/>
    <s v="Miramar"/>
    <s v="Florida"/>
    <n v="33023"/>
    <x v="0"/>
    <x v="1165"/>
    <x v="1"/>
    <s v="Paper"/>
    <s v="Xerox 211"/>
    <x v="753"/>
    <n v="0.25"/>
    <n v="31.103999999999999"/>
  </r>
  <r>
    <n v="7967"/>
    <x v="3947"/>
    <x v="391"/>
    <d v="2016-03-30T00:00:00"/>
    <x v="1"/>
    <s v="BP-11095"/>
    <s v="Bart Pistole"/>
    <x v="1"/>
    <s v="United States"/>
    <s v="Los Angeles"/>
    <s v="California"/>
    <n v="90049"/>
    <x v="1"/>
    <x v="1305"/>
    <x v="1"/>
    <s v="Paper"/>
    <s v="REDIFORM Incoming/Outgoing Call Register, 11 X 8 1/2, 100 Messages"/>
    <x v="1707"/>
    <n v="0.4"/>
    <n v="20.015999999999998"/>
  </r>
  <r>
    <n v="7968"/>
    <x v="3948"/>
    <x v="1155"/>
    <d v="2017-10-12T00:00:00"/>
    <x v="2"/>
    <s v="CC-12610"/>
    <s v="Corey Catlett"/>
    <x v="1"/>
    <s v="United States"/>
    <s v="Denver"/>
    <s v="Colorado"/>
    <n v="80219"/>
    <x v="1"/>
    <x v="1830"/>
    <x v="0"/>
    <s v="Bookcases"/>
    <s v="Bush Westfield Collection Bookcases, Dark Cherry Finish, Fully Assembled"/>
    <x v="4953"/>
    <n v="0.5"/>
    <n v="45.441000000000003"/>
  </r>
  <r>
    <n v="7969"/>
    <x v="3948"/>
    <x v="1155"/>
    <d v="2017-10-12T00:00:00"/>
    <x v="2"/>
    <s v="CC-12610"/>
    <s v="Corey Catlett"/>
    <x v="1"/>
    <s v="United States"/>
    <s v="Denver"/>
    <s v="Colorado"/>
    <n v="80219"/>
    <x v="1"/>
    <x v="1730"/>
    <x v="2"/>
    <s v="Phones"/>
    <s v="iOttie HLCRIO102 Car Mount"/>
    <x v="312"/>
    <n v="0.4"/>
    <n v="9.5952000000000002"/>
  </r>
  <r>
    <n v="7970"/>
    <x v="3948"/>
    <x v="1155"/>
    <d v="2017-10-12T00:00:00"/>
    <x v="2"/>
    <s v="CC-12610"/>
    <s v="Corey Catlett"/>
    <x v="1"/>
    <s v="United States"/>
    <s v="Denver"/>
    <s v="Colorado"/>
    <n v="80219"/>
    <x v="1"/>
    <x v="531"/>
    <x v="0"/>
    <s v="Chairs"/>
    <s v="Global Managers Adjustable Task Chair, Storm"/>
    <x v="3115"/>
    <n v="0.45"/>
    <n v="66.431200000000004"/>
  </r>
  <r>
    <n v="7971"/>
    <x v="3949"/>
    <x v="748"/>
    <d v="2016-08-20T00:00:00"/>
    <x v="1"/>
    <s v="SP-20860"/>
    <s v="Sung Pak"/>
    <x v="1"/>
    <s v="United States"/>
    <s v="Philadelphia"/>
    <s v="Pennsylvania"/>
    <n v="19134"/>
    <x v="3"/>
    <x v="1015"/>
    <x v="2"/>
    <s v="Phones"/>
    <s v="Cisco IP Phone 7961G-GE VoIP phone"/>
    <x v="5008"/>
    <n v="0.4"/>
    <n v="311.87520000000001"/>
  </r>
  <r>
    <n v="7972"/>
    <x v="3949"/>
    <x v="748"/>
    <d v="2016-08-20T00:00:00"/>
    <x v="1"/>
    <s v="SP-20860"/>
    <s v="Sung Pak"/>
    <x v="1"/>
    <s v="United States"/>
    <s v="Philadelphia"/>
    <s v="Pennsylvania"/>
    <n v="19134"/>
    <x v="3"/>
    <x v="1421"/>
    <x v="2"/>
    <s v="Accessories"/>
    <s v="SanDisk Ultra 16 GB MicroSDHC Class 10 Memory Card"/>
    <x v="5009"/>
    <n v="0.25"/>
    <n v="23.381999999999998"/>
  </r>
  <r>
    <n v="7973"/>
    <x v="3949"/>
    <x v="748"/>
    <d v="2016-08-20T00:00:00"/>
    <x v="1"/>
    <s v="SP-20860"/>
    <s v="Sung Pak"/>
    <x v="1"/>
    <s v="United States"/>
    <s v="Philadelphia"/>
    <s v="Pennsylvania"/>
    <n v="19134"/>
    <x v="3"/>
    <x v="1290"/>
    <x v="1"/>
    <s v="Paper"/>
    <s v="Xerox 227"/>
    <x v="559"/>
    <n v="0.4"/>
    <n v="6.2207999999999997"/>
  </r>
  <r>
    <n v="7974"/>
    <x v="3949"/>
    <x v="748"/>
    <d v="2016-08-20T00:00:00"/>
    <x v="1"/>
    <s v="SP-20860"/>
    <s v="Sung Pak"/>
    <x v="1"/>
    <s v="United States"/>
    <s v="Philadelphia"/>
    <s v="Pennsylvania"/>
    <n v="19134"/>
    <x v="3"/>
    <x v="109"/>
    <x v="1"/>
    <s v="Binders"/>
    <s v="Avery Durable Plastic 1 Binders"/>
    <x v="625"/>
    <n v="0.4"/>
    <n v="1.6344000000000001"/>
  </r>
  <r>
    <n v="7975"/>
    <x v="3949"/>
    <x v="748"/>
    <d v="2016-08-20T00:00:00"/>
    <x v="1"/>
    <s v="SP-20860"/>
    <s v="Sung Pak"/>
    <x v="1"/>
    <s v="United States"/>
    <s v="Philadelphia"/>
    <s v="Pennsylvania"/>
    <n v="19134"/>
    <x v="3"/>
    <x v="1060"/>
    <x v="0"/>
    <s v="Furnishings"/>
    <s v="Tenex 46 x 60 Computer Anti-Static Chairmat, Rectangular Shaped"/>
    <x v="1796"/>
    <n v="0.4"/>
    <n v="152.6112"/>
  </r>
  <r>
    <n v="7976"/>
    <x v="3949"/>
    <x v="748"/>
    <d v="2016-08-20T00:00:00"/>
    <x v="1"/>
    <s v="SP-20860"/>
    <s v="Sung Pak"/>
    <x v="1"/>
    <s v="United States"/>
    <s v="Philadelphia"/>
    <s v="Pennsylvania"/>
    <n v="19134"/>
    <x v="3"/>
    <x v="807"/>
    <x v="1"/>
    <s v="Binders"/>
    <s v="Avery Durable Slant Ring Binders With Label Holder"/>
    <x v="5010"/>
    <n v="0.4"/>
    <n v="2.2572000000000001"/>
  </r>
  <r>
    <n v="7977"/>
    <x v="3949"/>
    <x v="748"/>
    <d v="2016-08-20T00:00:00"/>
    <x v="1"/>
    <s v="SP-20860"/>
    <s v="Sung Pak"/>
    <x v="1"/>
    <s v="United States"/>
    <s v="Philadelphia"/>
    <s v="Pennsylvania"/>
    <n v="19134"/>
    <x v="3"/>
    <x v="1012"/>
    <x v="1"/>
    <s v="Paper"/>
    <s v="Xerox 199"/>
    <x v="1495"/>
    <n v="0.4"/>
    <n v="6.1631999999999998"/>
  </r>
  <r>
    <n v="7978"/>
    <x v="3950"/>
    <x v="1178"/>
    <d v="2015-06-05T00:00:00"/>
    <x v="1"/>
    <s v="JK-15625"/>
    <s v="Jim Karlsson"/>
    <x v="0"/>
    <s v="United States"/>
    <s v="Jackson"/>
    <s v="Mississippi"/>
    <n v="39212"/>
    <x v="0"/>
    <x v="420"/>
    <x v="2"/>
    <s v="Phones"/>
    <s v="Samsung Galaxy Note 3"/>
    <x v="5011"/>
    <n v="0.25"/>
    <n v="494.97750000000002"/>
  </r>
  <r>
    <n v="7979"/>
    <x v="3950"/>
    <x v="1178"/>
    <d v="2015-06-05T00:00:00"/>
    <x v="1"/>
    <s v="JK-15625"/>
    <s v="Jim Karlsson"/>
    <x v="0"/>
    <s v="United States"/>
    <s v="Jackson"/>
    <s v="Mississippi"/>
    <n v="39212"/>
    <x v="0"/>
    <x v="529"/>
    <x v="2"/>
    <s v="Phones"/>
    <s v="Grandstream GXP1160 VoIP phone"/>
    <x v="4175"/>
    <n v="0.25"/>
    <n v="85.297499999999999"/>
  </r>
  <r>
    <n v="7980"/>
    <x v="3951"/>
    <x v="375"/>
    <d v="2016-08-31T00:00:00"/>
    <x v="1"/>
    <s v="CC-12100"/>
    <s v="Chad Cunningham"/>
    <x v="2"/>
    <s v="United States"/>
    <s v="Los Angeles"/>
    <s v="California"/>
    <n v="90045"/>
    <x v="1"/>
    <x v="1206"/>
    <x v="1"/>
    <s v="Binders"/>
    <s v="Avery Heavy-Duty EZD View Binder with Locking Rings"/>
    <x v="1670"/>
    <n v="0.4"/>
    <n v="3.0623999999999998"/>
  </r>
  <r>
    <n v="7981"/>
    <x v="3952"/>
    <x v="1179"/>
    <d v="2015-01-07T00:00:00"/>
    <x v="1"/>
    <s v="DP-13000"/>
    <s v="Darren Powers"/>
    <x v="0"/>
    <s v="United States"/>
    <s v="Houston"/>
    <s v="Texas"/>
    <n v="77095"/>
    <x v="2"/>
    <x v="1536"/>
    <x v="1"/>
    <s v="Paper"/>
    <s v="Message Book, Wirebound, Four 5 1/2 X 4 Forms/Pg., 200 Dupl. Sets/Book"/>
    <x v="2789"/>
    <n v="0.3"/>
    <n v="11.5136"/>
  </r>
  <r>
    <n v="7982"/>
    <x v="3953"/>
    <x v="1076"/>
    <d v="2015-09-13T00:00:00"/>
    <x v="2"/>
    <s v="SF-20065"/>
    <s v="Sandra Flanagan"/>
    <x v="0"/>
    <s v="United States"/>
    <s v="Clifton"/>
    <s v="New Jersey"/>
    <n v="7011"/>
    <x v="3"/>
    <x v="564"/>
    <x v="1"/>
    <s v="Appliances"/>
    <s v="Kensington 6 Outlet Guardian Standard Surge Protector"/>
    <x v="1058"/>
    <n v="0.4"/>
    <n v="49.152000000000001"/>
  </r>
  <r>
    <n v="7983"/>
    <x v="3953"/>
    <x v="1076"/>
    <d v="2015-09-13T00:00:00"/>
    <x v="2"/>
    <s v="SF-20065"/>
    <s v="Sandra Flanagan"/>
    <x v="0"/>
    <s v="United States"/>
    <s v="Clifton"/>
    <s v="New Jersey"/>
    <n v="7011"/>
    <x v="3"/>
    <x v="1154"/>
    <x v="0"/>
    <s v="Furnishings"/>
    <s v="Dana Fluorescent Magnifying Lamp, White, 36"/>
    <x v="2518"/>
    <n v="0.4"/>
    <n v="152.94"/>
  </r>
  <r>
    <n v="7984"/>
    <x v="3954"/>
    <x v="203"/>
    <d v="2018-01-25T00:00:00"/>
    <x v="0"/>
    <s v="EH-13765"/>
    <s v="Edward Hooks"/>
    <x v="1"/>
    <s v="United States"/>
    <s v="Chicago"/>
    <s v="Illinois"/>
    <n v="60623"/>
    <x v="2"/>
    <x v="1228"/>
    <x v="1"/>
    <s v="Fasteners"/>
    <s v="Staples"/>
    <x v="1138"/>
    <n v="0.3"/>
    <n v="10.584"/>
  </r>
  <r>
    <n v="7985"/>
    <x v="3954"/>
    <x v="203"/>
    <d v="2018-01-25T00:00:00"/>
    <x v="0"/>
    <s v="EH-13765"/>
    <s v="Edward Hooks"/>
    <x v="1"/>
    <s v="United States"/>
    <s v="Chicago"/>
    <s v="Illinois"/>
    <n v="60623"/>
    <x v="2"/>
    <x v="1609"/>
    <x v="1"/>
    <s v="Art"/>
    <s v="Newell 348"/>
    <x v="956"/>
    <n v="0.35"/>
    <n v="5.1168000000000005"/>
  </r>
  <r>
    <n v="7986"/>
    <x v="3955"/>
    <x v="438"/>
    <d v="2017-04-24T00:00:00"/>
    <x v="2"/>
    <s v="DN-13690"/>
    <s v="Duane Noonan"/>
    <x v="0"/>
    <s v="United States"/>
    <s v="Seattle"/>
    <s v="Washington"/>
    <n v="98115"/>
    <x v="1"/>
    <x v="255"/>
    <x v="1"/>
    <s v="Binders"/>
    <s v="Round Ring Binders"/>
    <x v="1350"/>
    <n v="0.4"/>
    <n v="4.992"/>
  </r>
  <r>
    <n v="7987"/>
    <x v="3956"/>
    <x v="1180"/>
    <d v="2017-07-23T00:00:00"/>
    <x v="0"/>
    <s v="PJ-19015"/>
    <s v="Pauline Johnson"/>
    <x v="0"/>
    <s v="United States"/>
    <s v="Long Beach"/>
    <s v="New York"/>
    <n v="11561"/>
    <x v="3"/>
    <x v="831"/>
    <x v="2"/>
    <s v="Phones"/>
    <s v="invisibleSHIELD by ZAGG Smudge-Free Screen Protector"/>
    <x v="4910"/>
    <n v="0.4"/>
    <n v="53.97"/>
  </r>
  <r>
    <n v="7988"/>
    <x v="3957"/>
    <x v="828"/>
    <d v="2017-08-29T00:00:00"/>
    <x v="1"/>
    <s v="MA-17560"/>
    <s v="Matt Abelman"/>
    <x v="2"/>
    <s v="United States"/>
    <s v="Sheboygan"/>
    <s v="Wisconsin"/>
    <n v="53081"/>
    <x v="2"/>
    <x v="1621"/>
    <x v="1"/>
    <s v="Labels"/>
    <s v="Permanent Self-Adhesive File Folder Labels for Typewriters, 1 1/8 x 3 1/2, White"/>
    <x v="5012"/>
    <n v="0.3"/>
    <n v="17.639999999999997"/>
  </r>
  <r>
    <n v="7989"/>
    <x v="3957"/>
    <x v="828"/>
    <d v="2017-08-29T00:00:00"/>
    <x v="1"/>
    <s v="MA-17560"/>
    <s v="Matt Abelman"/>
    <x v="2"/>
    <s v="United States"/>
    <s v="Sheboygan"/>
    <s v="Wisconsin"/>
    <n v="53081"/>
    <x v="2"/>
    <x v="1586"/>
    <x v="1"/>
    <s v="Labels"/>
    <s v="Avery 515"/>
    <x v="3101"/>
    <n v="0.3"/>
    <n v="26.313000000000002"/>
  </r>
  <r>
    <n v="7990"/>
    <x v="3957"/>
    <x v="828"/>
    <d v="2017-08-29T00:00:00"/>
    <x v="1"/>
    <s v="MA-17560"/>
    <s v="Matt Abelman"/>
    <x v="2"/>
    <s v="United States"/>
    <s v="Sheboygan"/>
    <s v="Wisconsin"/>
    <n v="53081"/>
    <x v="2"/>
    <x v="328"/>
    <x v="1"/>
    <s v="Storage"/>
    <s v="Pizazz Global Quick File"/>
    <x v="2684"/>
    <n v="0.4"/>
    <n v="8.9819999999999993"/>
  </r>
  <r>
    <n v="7991"/>
    <x v="3957"/>
    <x v="828"/>
    <d v="2017-08-29T00:00:00"/>
    <x v="1"/>
    <s v="MA-17560"/>
    <s v="Matt Abelman"/>
    <x v="2"/>
    <s v="United States"/>
    <s v="Sheboygan"/>
    <s v="Wisconsin"/>
    <n v="53081"/>
    <x v="2"/>
    <x v="1430"/>
    <x v="2"/>
    <s v="Accessories"/>
    <s v="Maxell 4.7GB DVD+R 5/Pack"/>
    <x v="5013"/>
    <n v="0.35"/>
    <n v="1.2869999999999999"/>
  </r>
  <r>
    <n v="7992"/>
    <x v="3958"/>
    <x v="403"/>
    <d v="2017-06-17T00:00:00"/>
    <x v="2"/>
    <s v="VM-21835"/>
    <s v="Vivian Mathis"/>
    <x v="0"/>
    <s v="United States"/>
    <s v="Boca Raton"/>
    <s v="Florida"/>
    <n v="33433"/>
    <x v="0"/>
    <x v="1197"/>
    <x v="1"/>
    <s v="Binders"/>
    <s v="GBC Twin Loop Wire Binding Elements"/>
    <x v="5014"/>
    <n v="0.25"/>
    <n v="29.951999999999998"/>
  </r>
  <r>
    <n v="7993"/>
    <x v="3958"/>
    <x v="403"/>
    <d v="2017-06-17T00:00:00"/>
    <x v="2"/>
    <s v="VM-21835"/>
    <s v="Vivian Mathis"/>
    <x v="0"/>
    <s v="United States"/>
    <s v="Boca Raton"/>
    <s v="Florida"/>
    <n v="33433"/>
    <x v="0"/>
    <x v="1575"/>
    <x v="2"/>
    <s v="Accessories"/>
    <s v="Verbatim Slim CD and DVD Storage Cases, 50/Pack"/>
    <x v="4792"/>
    <n v="0.15000000000000002"/>
    <n v="15.694399999999998"/>
  </r>
  <r>
    <n v="7994"/>
    <x v="3959"/>
    <x v="312"/>
    <d v="2016-11-23T00:00:00"/>
    <x v="0"/>
    <s v="MM-18055"/>
    <s v="Michelle Moray"/>
    <x v="0"/>
    <s v="United States"/>
    <s v="Aurora"/>
    <s v="Colorado"/>
    <n v="80013"/>
    <x v="1"/>
    <x v="304"/>
    <x v="1"/>
    <s v="Binders"/>
    <s v="Wilson Jones Custom Binder Spines &amp; Labels"/>
    <x v="319"/>
    <n v="0.4"/>
    <n v="2.9375999999999998"/>
  </r>
  <r>
    <n v="7995"/>
    <x v="3959"/>
    <x v="312"/>
    <d v="2016-11-23T00:00:00"/>
    <x v="0"/>
    <s v="MM-18055"/>
    <s v="Michelle Moray"/>
    <x v="0"/>
    <s v="United States"/>
    <s v="Aurora"/>
    <s v="Colorado"/>
    <n v="80013"/>
    <x v="1"/>
    <x v="317"/>
    <x v="0"/>
    <s v="Bookcases"/>
    <s v="Sauder Barrister Bookcases"/>
    <x v="3388"/>
    <n v="0.5"/>
    <n v="72.882000000000005"/>
  </r>
  <r>
    <n v="7996"/>
    <x v="3959"/>
    <x v="312"/>
    <d v="2016-11-23T00:00:00"/>
    <x v="0"/>
    <s v="MM-18055"/>
    <s v="Michelle Moray"/>
    <x v="0"/>
    <s v="United States"/>
    <s v="Aurora"/>
    <s v="Colorado"/>
    <n v="80013"/>
    <x v="1"/>
    <x v="951"/>
    <x v="1"/>
    <s v="Binders"/>
    <s v="Wilson Jones 14 Line Acrylic Coated Pressboard Data Binders"/>
    <x v="5015"/>
    <n v="0.4"/>
    <n v="5.7671999999999999"/>
  </r>
  <r>
    <n v="7997"/>
    <x v="3960"/>
    <x v="132"/>
    <d v="2018-11-05T00:00:00"/>
    <x v="2"/>
    <s v="CR-12580"/>
    <s v="Clay Rozendal"/>
    <x v="2"/>
    <s v="United States"/>
    <s v="San Diego"/>
    <s v="California"/>
    <n v="92037"/>
    <x v="1"/>
    <x v="240"/>
    <x v="2"/>
    <s v="Accessories"/>
    <s v="Microsoft Sculpt Comfort Mouse"/>
    <x v="5016"/>
    <n v="0.45"/>
    <n v="109.86250000000001"/>
  </r>
  <r>
    <n v="7998"/>
    <x v="3960"/>
    <x v="132"/>
    <d v="2018-11-05T00:00:00"/>
    <x v="2"/>
    <s v="CR-12580"/>
    <s v="Clay Rozendal"/>
    <x v="2"/>
    <s v="United States"/>
    <s v="San Diego"/>
    <s v="California"/>
    <n v="92037"/>
    <x v="1"/>
    <x v="616"/>
    <x v="0"/>
    <s v="Tables"/>
    <s v="Chromcraft Round Conference Tables"/>
    <x v="5017"/>
    <n v="0.45"/>
    <n v="920.25120000000004"/>
  </r>
  <r>
    <n v="7999"/>
    <x v="3961"/>
    <x v="417"/>
    <d v="2015-05-07T00:00:00"/>
    <x v="2"/>
    <s v="BS-11365"/>
    <s v="Bill Shonely"/>
    <x v="1"/>
    <s v="United States"/>
    <s v="Seattle"/>
    <s v="Washington"/>
    <n v="98105"/>
    <x v="1"/>
    <x v="852"/>
    <x v="0"/>
    <s v="Furnishings"/>
    <s v="Eldon Regeneration Recycled Desk Accessories, Smoke"/>
    <x v="5018"/>
    <n v="0.4"/>
    <n v="7.3079999999999998"/>
  </r>
  <r>
    <n v="8000"/>
    <x v="3961"/>
    <x v="417"/>
    <d v="2015-05-07T00:00:00"/>
    <x v="2"/>
    <s v="BS-11365"/>
    <s v="Bill Shonely"/>
    <x v="1"/>
    <s v="United States"/>
    <s v="Seattle"/>
    <s v="Washington"/>
    <n v="98105"/>
    <x v="1"/>
    <x v="336"/>
    <x v="1"/>
    <s v="Appliances"/>
    <s v="Holmes Odor Grabber"/>
    <x v="5019"/>
    <n v="0.4"/>
    <n v="34.607999999999997"/>
  </r>
  <r>
    <n v="8001"/>
    <x v="3962"/>
    <x v="627"/>
    <d v="2016-11-12T00:00:00"/>
    <x v="1"/>
    <s v="RD-19585"/>
    <s v="Rob Dowd"/>
    <x v="0"/>
    <s v="United States"/>
    <s v="Dubuque"/>
    <s v="Iowa"/>
    <n v="52001"/>
    <x v="2"/>
    <x v="781"/>
    <x v="2"/>
    <s v="Phones"/>
    <s v="Cisco SPA508G"/>
    <x v="1259"/>
    <n v="0.3"/>
    <n v="184.77199999999996"/>
  </r>
  <r>
    <n v="8002"/>
    <x v="3963"/>
    <x v="295"/>
    <d v="2016-12-15T00:00:00"/>
    <x v="2"/>
    <s v="KD-16270"/>
    <s v="Karen Daniels"/>
    <x v="0"/>
    <s v="United States"/>
    <s v="Los Angeles"/>
    <s v="California"/>
    <n v="90032"/>
    <x v="1"/>
    <x v="1135"/>
    <x v="2"/>
    <s v="Accessories"/>
    <s v="Logitech Wireless Marathon Mouse M705"/>
    <x v="5020"/>
    <n v="0.45"/>
    <n v="164.96700000000001"/>
  </r>
  <r>
    <n v="8003"/>
    <x v="3963"/>
    <x v="295"/>
    <d v="2016-12-15T00:00:00"/>
    <x v="2"/>
    <s v="KD-16270"/>
    <s v="Karen Daniels"/>
    <x v="0"/>
    <s v="United States"/>
    <s v="Los Angeles"/>
    <s v="California"/>
    <n v="90032"/>
    <x v="1"/>
    <x v="327"/>
    <x v="1"/>
    <s v="Supplies"/>
    <s v="Staple remover"/>
    <x v="4564"/>
    <n v="0.45"/>
    <n v="14.168000000000003"/>
  </r>
  <r>
    <n v="8004"/>
    <x v="3964"/>
    <x v="588"/>
    <d v="2015-12-03T00:00:00"/>
    <x v="2"/>
    <s v="AA-10645"/>
    <s v="Anna Andreadi"/>
    <x v="0"/>
    <s v="United States"/>
    <s v="Lowell"/>
    <s v="Massachusetts"/>
    <n v="1852"/>
    <x v="3"/>
    <x v="1623"/>
    <x v="2"/>
    <s v="Phones"/>
    <s v="Cisco IP Phone 7961G VoIP phone - Dark gray"/>
    <x v="5021"/>
    <n v="0.4"/>
    <n v="163.13999999999999"/>
  </r>
  <r>
    <n v="8005"/>
    <x v="3964"/>
    <x v="588"/>
    <d v="2015-12-03T00:00:00"/>
    <x v="2"/>
    <s v="AA-10645"/>
    <s v="Anna Andreadi"/>
    <x v="0"/>
    <s v="United States"/>
    <s v="Lowell"/>
    <s v="Massachusetts"/>
    <n v="1852"/>
    <x v="3"/>
    <x v="677"/>
    <x v="0"/>
    <s v="Furnishings"/>
    <s v="Linden 10 Round Wall Clock, Black"/>
    <x v="2732"/>
    <n v="0.4"/>
    <n v="27.504000000000001"/>
  </r>
  <r>
    <n v="8006"/>
    <x v="3964"/>
    <x v="588"/>
    <d v="2015-12-03T00:00:00"/>
    <x v="2"/>
    <s v="AA-10645"/>
    <s v="Anna Andreadi"/>
    <x v="0"/>
    <s v="United States"/>
    <s v="Lowell"/>
    <s v="Massachusetts"/>
    <n v="1852"/>
    <x v="3"/>
    <x v="875"/>
    <x v="0"/>
    <s v="Furnishings"/>
    <s v="Ultra Door Push Plate"/>
    <x v="759"/>
    <n v="0.4"/>
    <n v="5.8920000000000003"/>
  </r>
  <r>
    <n v="8007"/>
    <x v="3965"/>
    <x v="877"/>
    <d v="2017-10-11T00:00:00"/>
    <x v="1"/>
    <s v="MC-18100"/>
    <s v="Mick Crebagga"/>
    <x v="0"/>
    <s v="United States"/>
    <s v="Marysville"/>
    <s v="Washington"/>
    <n v="98270"/>
    <x v="1"/>
    <x v="1506"/>
    <x v="1"/>
    <s v="Fasteners"/>
    <s v="Alliance Super-Size Bands, Assorted Sizes"/>
    <x v="5022"/>
    <n v="0.4"/>
    <n v="56.015999999999998"/>
  </r>
  <r>
    <n v="8008"/>
    <x v="3966"/>
    <x v="972"/>
    <d v="2016-11-24T00:00:00"/>
    <x v="1"/>
    <s v="AA-10645"/>
    <s v="Anna Andreadi"/>
    <x v="0"/>
    <s v="United States"/>
    <s v="Oklahoma City"/>
    <s v="Oklahoma"/>
    <n v="73120"/>
    <x v="2"/>
    <x v="273"/>
    <x v="1"/>
    <s v="Storage"/>
    <s v="Tennsco Stur-D-Stor Boltless Shelving, 5 Shelves, 24 Deep, Sand"/>
    <x v="5023"/>
    <n v="0.4"/>
    <n v="324.74399999999997"/>
  </r>
  <r>
    <n v="8009"/>
    <x v="3966"/>
    <x v="972"/>
    <d v="2016-11-24T00:00:00"/>
    <x v="1"/>
    <s v="AA-10645"/>
    <s v="Anna Andreadi"/>
    <x v="0"/>
    <s v="United States"/>
    <s v="Oklahoma City"/>
    <s v="Oklahoma"/>
    <n v="73120"/>
    <x v="2"/>
    <x v="258"/>
    <x v="1"/>
    <s v="Paper"/>
    <s v="Easy-staple paper"/>
    <x v="1907"/>
    <n v="0.3"/>
    <n v="74.423999999999992"/>
  </r>
  <r>
    <n v="8010"/>
    <x v="3966"/>
    <x v="972"/>
    <d v="2016-11-24T00:00:00"/>
    <x v="1"/>
    <s v="AA-10645"/>
    <s v="Anna Andreadi"/>
    <x v="0"/>
    <s v="United States"/>
    <s v="Oklahoma City"/>
    <s v="Oklahoma"/>
    <n v="73120"/>
    <x v="2"/>
    <x v="1802"/>
    <x v="0"/>
    <s v="Chairs"/>
    <s v="Hon Olson Stacker Chairs"/>
    <x v="5024"/>
    <n v="0.35"/>
    <n v="860.53500000000008"/>
  </r>
  <r>
    <n v="8011"/>
    <x v="3967"/>
    <x v="461"/>
    <d v="2015-03-20T00:00:00"/>
    <x v="0"/>
    <s v="QJ-19255"/>
    <s v="Quincy Jones"/>
    <x v="1"/>
    <s v="United States"/>
    <s v="Philadelphia"/>
    <s v="Pennsylvania"/>
    <n v="19134"/>
    <x v="3"/>
    <x v="954"/>
    <x v="1"/>
    <s v="Paper"/>
    <s v="Xerox 1909"/>
    <x v="5025"/>
    <n v="0.4"/>
    <n v="75.974399999999989"/>
  </r>
  <r>
    <n v="8012"/>
    <x v="3968"/>
    <x v="782"/>
    <d v="2016-06-23T00:00:00"/>
    <x v="2"/>
    <s v="JM-16195"/>
    <s v="Justin MacKendrick"/>
    <x v="0"/>
    <s v="United States"/>
    <s v="Aurora"/>
    <s v="Colorado"/>
    <n v="80013"/>
    <x v="1"/>
    <x v="1804"/>
    <x v="2"/>
    <s v="Phones"/>
    <s v="Griffin GC36547 PowerJolt SE Lightning Charger"/>
    <x v="5026"/>
    <n v="0.4"/>
    <n v="75.566400000000002"/>
  </r>
  <r>
    <n v="8013"/>
    <x v="3969"/>
    <x v="1126"/>
    <d v="2018-05-25T00:00:00"/>
    <x v="3"/>
    <s v="TB-21625"/>
    <s v="Trudy Brown"/>
    <x v="0"/>
    <s v="United States"/>
    <s v="New York City"/>
    <s v="New York"/>
    <n v="10009"/>
    <x v="3"/>
    <x v="896"/>
    <x v="1"/>
    <s v="Binders"/>
    <s v="GBC DocuBind P100 Manual Binding Machine"/>
    <x v="5027"/>
    <n v="0.4"/>
    <n v="398.35199999999998"/>
  </r>
  <r>
    <n v="8014"/>
    <x v="3969"/>
    <x v="1126"/>
    <d v="2018-05-25T00:00:00"/>
    <x v="3"/>
    <s v="TB-21625"/>
    <s v="Trudy Brown"/>
    <x v="0"/>
    <s v="United States"/>
    <s v="New York City"/>
    <s v="New York"/>
    <n v="10009"/>
    <x v="3"/>
    <x v="46"/>
    <x v="2"/>
    <s v="Accessories"/>
    <s v="Imation 8gb Micro Traveldrive Usb 2.0 Flash Drive"/>
    <x v="5028"/>
    <n v="0.25"/>
    <n v="90"/>
  </r>
  <r>
    <n v="8015"/>
    <x v="3969"/>
    <x v="1126"/>
    <d v="2018-05-25T00:00:00"/>
    <x v="3"/>
    <s v="TB-21625"/>
    <s v="Trudy Brown"/>
    <x v="0"/>
    <s v="United States"/>
    <s v="New York City"/>
    <s v="New York"/>
    <n v="10009"/>
    <x v="3"/>
    <x v="1321"/>
    <x v="1"/>
    <s v="Fasteners"/>
    <s v="Acco Hot Clips Clips to Go"/>
    <x v="5029"/>
    <n v="0.4"/>
    <n v="1.974"/>
  </r>
  <r>
    <n v="8016"/>
    <x v="3969"/>
    <x v="1126"/>
    <d v="2018-05-25T00:00:00"/>
    <x v="3"/>
    <s v="TB-21625"/>
    <s v="Trudy Brown"/>
    <x v="0"/>
    <s v="United States"/>
    <s v="New York City"/>
    <s v="New York"/>
    <n v="10009"/>
    <x v="3"/>
    <x v="545"/>
    <x v="0"/>
    <s v="Furnishings"/>
    <s v="Eldon 200 Class Desk Accessories"/>
    <x v="605"/>
    <n v="0.4"/>
    <n v="11.304"/>
  </r>
  <r>
    <n v="8017"/>
    <x v="3970"/>
    <x v="340"/>
    <d v="2015-09-11T00:00:00"/>
    <x v="2"/>
    <s v="NF-18595"/>
    <s v="Nicole Fjeld"/>
    <x v="2"/>
    <s v="United States"/>
    <s v="Lancaster"/>
    <s v="Ohio"/>
    <n v="43130"/>
    <x v="3"/>
    <x v="1308"/>
    <x v="0"/>
    <s v="Furnishings"/>
    <s v="Nu-Dell Executive Frame"/>
    <x v="1256"/>
    <n v="0.4"/>
    <n v="36.403199999999998"/>
  </r>
  <r>
    <n v="8018"/>
    <x v="3970"/>
    <x v="340"/>
    <d v="2015-09-11T00:00:00"/>
    <x v="2"/>
    <s v="NF-18595"/>
    <s v="Nicole Fjeld"/>
    <x v="2"/>
    <s v="United States"/>
    <s v="Lancaster"/>
    <s v="Ohio"/>
    <n v="43130"/>
    <x v="3"/>
    <x v="1005"/>
    <x v="1"/>
    <s v="Art"/>
    <s v="Newell 320"/>
    <x v="2723"/>
    <n v="0.25"/>
    <n v="23.111999999999998"/>
  </r>
  <r>
    <n v="8019"/>
    <x v="3971"/>
    <x v="161"/>
    <d v="2018-10-19T00:00:00"/>
    <x v="0"/>
    <s v="BF-11020"/>
    <s v="Barry Französisch"/>
    <x v="1"/>
    <s v="United States"/>
    <s v="Modesto"/>
    <s v="California"/>
    <n v="95351"/>
    <x v="1"/>
    <x v="194"/>
    <x v="2"/>
    <s v="Phones"/>
    <s v="Panasonic KX-TG6844B Expandable Digital Cordless Telephone"/>
    <x v="4837"/>
    <n v="0.4"/>
    <n v="31.6752"/>
  </r>
  <r>
    <n v="8020"/>
    <x v="3972"/>
    <x v="808"/>
    <d v="2018-11-05T00:00:00"/>
    <x v="2"/>
    <s v="NP-18670"/>
    <s v="Nora Paige"/>
    <x v="0"/>
    <s v="United States"/>
    <s v="Saint Louis"/>
    <s v="Missouri"/>
    <n v="63116"/>
    <x v="2"/>
    <x v="1612"/>
    <x v="1"/>
    <s v="Appliances"/>
    <s v="Black &amp; Decker Filter for Double Action Dustbuster Cordless Vac BLDV7210"/>
    <x v="4412"/>
    <n v="0.3"/>
    <n v="58.73"/>
  </r>
  <r>
    <n v="8021"/>
    <x v="3972"/>
    <x v="808"/>
    <d v="2018-11-05T00:00:00"/>
    <x v="2"/>
    <s v="NP-18670"/>
    <s v="Nora Paige"/>
    <x v="0"/>
    <s v="United States"/>
    <s v="Saint Louis"/>
    <s v="Missouri"/>
    <n v="63116"/>
    <x v="2"/>
    <x v="1017"/>
    <x v="1"/>
    <s v="Paper"/>
    <s v="Adams Telephone Message Book W/Dividers/Space For Phone Numbers, 5 1/4X8 1/2, 300/Messages"/>
    <x v="2660"/>
    <n v="0.3"/>
    <n v="8.2319999999999993"/>
  </r>
  <r>
    <n v="8022"/>
    <x v="3973"/>
    <x v="609"/>
    <d v="2015-07-25T00:00:00"/>
    <x v="1"/>
    <s v="HM-14860"/>
    <s v="Harry Marie"/>
    <x v="1"/>
    <s v="United States"/>
    <s v="Dallas"/>
    <s v="Texas"/>
    <n v="75217"/>
    <x v="2"/>
    <x v="1252"/>
    <x v="1"/>
    <s v="Appliances"/>
    <s v="Acco 6 Outlet Guardian Basic Surge Suppressor"/>
    <x v="3688"/>
    <n v="0.3"/>
    <n v="3.4943999999999997"/>
  </r>
  <r>
    <n v="8023"/>
    <x v="3973"/>
    <x v="609"/>
    <d v="2015-07-25T00:00:00"/>
    <x v="1"/>
    <s v="HM-14860"/>
    <s v="Harry Marie"/>
    <x v="1"/>
    <s v="United States"/>
    <s v="Dallas"/>
    <s v="Texas"/>
    <n v="75217"/>
    <x v="2"/>
    <x v="1664"/>
    <x v="1"/>
    <s v="Envelopes"/>
    <s v="Inter-Office Recycled Envelopes, Brown Kraft, Button-String,10 x 13 , 100/Box"/>
    <x v="1177"/>
    <n v="0.3"/>
    <n v="61.543999999999997"/>
  </r>
  <r>
    <n v="8024"/>
    <x v="3973"/>
    <x v="609"/>
    <d v="2015-07-25T00:00:00"/>
    <x v="1"/>
    <s v="HM-14860"/>
    <s v="Harry Marie"/>
    <x v="1"/>
    <s v="United States"/>
    <s v="Dallas"/>
    <s v="Texas"/>
    <n v="75217"/>
    <x v="2"/>
    <x v="499"/>
    <x v="0"/>
    <s v="Chairs"/>
    <s v="Hon Every-Day Series Multi-Task Chairs"/>
    <x v="2782"/>
    <n v="0.35"/>
    <n v="427.65449999999998"/>
  </r>
  <r>
    <n v="8025"/>
    <x v="3973"/>
    <x v="609"/>
    <d v="2015-07-25T00:00:00"/>
    <x v="1"/>
    <s v="HM-14860"/>
    <s v="Harry Marie"/>
    <x v="1"/>
    <s v="United States"/>
    <s v="Dallas"/>
    <s v="Texas"/>
    <n v="75217"/>
    <x v="2"/>
    <x v="1581"/>
    <x v="1"/>
    <s v="Binders"/>
    <s v="Acco Economy Flexible Poly Round Ring Binder"/>
    <x v="5030"/>
    <n v="0.3"/>
    <n v="0.73080000000000001"/>
  </r>
  <r>
    <n v="8026"/>
    <x v="3974"/>
    <x v="861"/>
    <d v="2016-09-15T00:00:00"/>
    <x v="0"/>
    <s v="DM-13525"/>
    <s v="Don Miller"/>
    <x v="1"/>
    <s v="United States"/>
    <s v="New York City"/>
    <s v="New York"/>
    <n v="10035"/>
    <x v="3"/>
    <x v="1805"/>
    <x v="0"/>
    <s v="Furnishings"/>
    <s v="Deflect-o DuraMat Antistatic Studded Beveled Mat for Medium Pile Carpeting"/>
    <x v="5031"/>
    <n v="0.4"/>
    <n v="126.408"/>
  </r>
  <r>
    <n v="8027"/>
    <x v="3974"/>
    <x v="861"/>
    <d v="2016-09-15T00:00:00"/>
    <x v="0"/>
    <s v="DM-13525"/>
    <s v="Don Miller"/>
    <x v="1"/>
    <s v="United States"/>
    <s v="New York City"/>
    <s v="New York"/>
    <n v="10035"/>
    <x v="3"/>
    <x v="1819"/>
    <x v="1"/>
    <s v="Storage"/>
    <s v="Space Solutions Industrial Galvanized Steel Shelving."/>
    <x v="5032"/>
    <n v="0.5"/>
    <n v="39.4"/>
  </r>
  <r>
    <n v="8028"/>
    <x v="3974"/>
    <x v="861"/>
    <d v="2016-09-15T00:00:00"/>
    <x v="0"/>
    <s v="DM-13525"/>
    <s v="Don Miller"/>
    <x v="1"/>
    <s v="United States"/>
    <s v="New York City"/>
    <s v="New York"/>
    <n v="10035"/>
    <x v="3"/>
    <x v="84"/>
    <x v="2"/>
    <s v="Accessories"/>
    <s v="Logitech LS21 Speaker System - PC Multimedia - 2.1-CH - Wired"/>
    <x v="86"/>
    <n v="0.25"/>
    <n v="14.9925"/>
  </r>
  <r>
    <n v="8029"/>
    <x v="3974"/>
    <x v="861"/>
    <d v="2016-09-15T00:00:00"/>
    <x v="0"/>
    <s v="DM-13525"/>
    <s v="Don Miller"/>
    <x v="1"/>
    <s v="United States"/>
    <s v="New York City"/>
    <s v="New York"/>
    <n v="10035"/>
    <x v="3"/>
    <x v="1662"/>
    <x v="1"/>
    <s v="Storage"/>
    <s v="Fellowes Staxonsteel Drawer Files"/>
    <x v="3404"/>
    <n v="0.5"/>
    <n v="386.34"/>
  </r>
  <r>
    <n v="8030"/>
    <x v="3975"/>
    <x v="147"/>
    <d v="2017-10-25T00:00:00"/>
    <x v="1"/>
    <s v="JF-15565"/>
    <s v="Jill Fjeld"/>
    <x v="0"/>
    <s v="United States"/>
    <s v="San Antonio"/>
    <s v="Texas"/>
    <n v="78207"/>
    <x v="2"/>
    <x v="176"/>
    <x v="2"/>
    <s v="Accessories"/>
    <s v="SanDisk Ultra 32 GB MicroSDHC Class 10 Memory Card"/>
    <x v="5033"/>
    <n v="0.35"/>
    <n v="68.951999999999998"/>
  </r>
  <r>
    <n v="8031"/>
    <x v="3976"/>
    <x v="676"/>
    <d v="2017-01-11T00:00:00"/>
    <x v="1"/>
    <s v="NM-18520"/>
    <s v="Neoma Murray"/>
    <x v="0"/>
    <s v="United States"/>
    <s v="Amarillo"/>
    <s v="Texas"/>
    <n v="79109"/>
    <x v="2"/>
    <x v="1006"/>
    <x v="0"/>
    <s v="Furnishings"/>
    <s v="Executive Impressions 13 Clairmont Wall Clock"/>
    <x v="5034"/>
    <n v="0.3"/>
    <n v="16.153199999999998"/>
  </r>
  <r>
    <n v="8032"/>
    <x v="3976"/>
    <x v="676"/>
    <d v="2017-01-11T00:00:00"/>
    <x v="1"/>
    <s v="NM-18520"/>
    <s v="Neoma Murray"/>
    <x v="0"/>
    <s v="United States"/>
    <s v="Amarillo"/>
    <s v="Texas"/>
    <n v="79109"/>
    <x v="2"/>
    <x v="747"/>
    <x v="1"/>
    <s v="Paper"/>
    <s v="Xerox 212"/>
    <x v="233"/>
    <n v="0.3"/>
    <n v="18.143999999999998"/>
  </r>
  <r>
    <n v="8033"/>
    <x v="3977"/>
    <x v="608"/>
    <d v="2016-06-28T00:00:00"/>
    <x v="2"/>
    <s v="MV-17485"/>
    <s v="Mark Van Huff"/>
    <x v="0"/>
    <s v="United States"/>
    <s v="Houston"/>
    <s v="Texas"/>
    <n v="77041"/>
    <x v="2"/>
    <x v="681"/>
    <x v="1"/>
    <s v="Paper"/>
    <s v="Xerox 1884"/>
    <x v="1097"/>
    <n v="0.3"/>
    <n v="33.566399999999994"/>
  </r>
  <r>
    <n v="8034"/>
    <x v="3977"/>
    <x v="608"/>
    <d v="2016-06-28T00:00:00"/>
    <x v="2"/>
    <s v="MV-17485"/>
    <s v="Mark Van Huff"/>
    <x v="0"/>
    <s v="United States"/>
    <s v="Houston"/>
    <s v="Texas"/>
    <n v="77041"/>
    <x v="2"/>
    <x v="1699"/>
    <x v="1"/>
    <s v="Binders"/>
    <s v="Avery Triangle Shaped Sheet Lifters, Black, 2/Pack"/>
    <x v="5035"/>
    <n v="0.3"/>
    <n v="0.68879999999999997"/>
  </r>
  <r>
    <n v="8035"/>
    <x v="3977"/>
    <x v="608"/>
    <d v="2016-06-28T00:00:00"/>
    <x v="2"/>
    <s v="MV-17485"/>
    <s v="Mark Van Huff"/>
    <x v="0"/>
    <s v="United States"/>
    <s v="Houston"/>
    <s v="Texas"/>
    <n v="77041"/>
    <x v="2"/>
    <x v="1377"/>
    <x v="0"/>
    <s v="Furnishings"/>
    <s v="GE General Use Halogen Bulbs, 100 Watts, 1 Bulb per Pack"/>
    <x v="5036"/>
    <n v="0.3"/>
    <n v="52.768799999999999"/>
  </r>
  <r>
    <n v="8036"/>
    <x v="3977"/>
    <x v="608"/>
    <d v="2016-06-28T00:00:00"/>
    <x v="2"/>
    <s v="MV-17485"/>
    <s v="Mark Van Huff"/>
    <x v="0"/>
    <s v="United States"/>
    <s v="Houston"/>
    <s v="Texas"/>
    <n v="77041"/>
    <x v="2"/>
    <x v="745"/>
    <x v="1"/>
    <s v="Labels"/>
    <s v="Avery File Folder Labels"/>
    <x v="871"/>
    <n v="0.3"/>
    <n v="3.2255999999999996"/>
  </r>
  <r>
    <n v="8037"/>
    <x v="3978"/>
    <x v="1181"/>
    <d v="2016-09-22T00:00:00"/>
    <x v="2"/>
    <s v="AG-10270"/>
    <s v="Alejandro Grove"/>
    <x v="0"/>
    <s v="United States"/>
    <s v="Lawrence"/>
    <s v="Massachusetts"/>
    <n v="1841"/>
    <x v="3"/>
    <x v="1375"/>
    <x v="1"/>
    <s v="Binders"/>
    <s v="GBC Standard Plastic Binding Systems Combs"/>
    <x v="1015"/>
    <n v="0.4"/>
    <n v="22.608000000000001"/>
  </r>
  <r>
    <n v="8038"/>
    <x v="3979"/>
    <x v="815"/>
    <d v="2018-07-14T00:00:00"/>
    <x v="1"/>
    <s v="BF-11275"/>
    <s v="Beth Fritzler"/>
    <x v="1"/>
    <s v="United States"/>
    <s v="Columbus"/>
    <s v="Georgia"/>
    <n v="31907"/>
    <x v="0"/>
    <x v="1803"/>
    <x v="1"/>
    <s v="Appliances"/>
    <s v="Belkin 7-Outlet SurgeMaster Home Series"/>
    <x v="5037"/>
    <n v="0.25"/>
    <n v="31.432499999999997"/>
  </r>
  <r>
    <n v="8039"/>
    <x v="3980"/>
    <x v="160"/>
    <d v="2018-07-02T00:00:00"/>
    <x v="0"/>
    <s v="JC-15775"/>
    <s v="John Castell"/>
    <x v="0"/>
    <s v="United States"/>
    <s v="Los Angeles"/>
    <s v="California"/>
    <n v="90032"/>
    <x v="1"/>
    <x v="1106"/>
    <x v="0"/>
    <s v="Bookcases"/>
    <s v="Sauder Facets Collection Library, Sky Alder Finish"/>
    <x v="2621"/>
    <n v="0.5"/>
    <n v="217.99950000000001"/>
  </r>
  <r>
    <n v="8040"/>
    <x v="3981"/>
    <x v="170"/>
    <d v="2018-08-25T00:00:00"/>
    <x v="0"/>
    <s v="CM-11815"/>
    <s v="Candace McMahon"/>
    <x v="1"/>
    <s v="United States"/>
    <s v="Seattle"/>
    <s v="Washington"/>
    <n v="98115"/>
    <x v="1"/>
    <x v="167"/>
    <x v="0"/>
    <s v="Chairs"/>
    <s v="Padded Folding Chairs, Black, 4/Carton"/>
    <x v="337"/>
    <n v="0.45"/>
    <n v="213.78720000000001"/>
  </r>
  <r>
    <n v="8041"/>
    <x v="3981"/>
    <x v="170"/>
    <d v="2018-08-25T00:00:00"/>
    <x v="0"/>
    <s v="CM-11815"/>
    <s v="Candace McMahon"/>
    <x v="1"/>
    <s v="United States"/>
    <s v="Seattle"/>
    <s v="Washington"/>
    <n v="98115"/>
    <x v="1"/>
    <x v="621"/>
    <x v="1"/>
    <s v="Storage"/>
    <s v="Fellowes Stor/Drawer Steel Plus Storage Drawers"/>
    <x v="714"/>
    <n v="0.5"/>
    <n v="286.29000000000002"/>
  </r>
  <r>
    <n v="8042"/>
    <x v="3981"/>
    <x v="170"/>
    <d v="2018-08-25T00:00:00"/>
    <x v="0"/>
    <s v="CM-11815"/>
    <s v="Candace McMahon"/>
    <x v="1"/>
    <s v="United States"/>
    <s v="Seattle"/>
    <s v="Washington"/>
    <n v="98115"/>
    <x v="1"/>
    <x v="1350"/>
    <x v="2"/>
    <s v="Accessories"/>
    <s v="Kensington K72356US Mouse-in-a-Box USB Desktop Mouse"/>
    <x v="5038"/>
    <n v="0.45"/>
    <n v="18.249000000000002"/>
  </r>
  <r>
    <n v="8043"/>
    <x v="3982"/>
    <x v="825"/>
    <d v="2018-03-15T00:00:00"/>
    <x v="1"/>
    <s v="PV-18985"/>
    <s v="Paul Van Hugh"/>
    <x v="2"/>
    <s v="United States"/>
    <s v="Cambridge"/>
    <s v="Massachusetts"/>
    <n v="2138"/>
    <x v="3"/>
    <x v="404"/>
    <x v="2"/>
    <s v="Accessories"/>
    <s v="Memorex Mini Travel Drive 16 GB USB 2.0 Flash Drive"/>
    <x v="430"/>
    <n v="0.25"/>
    <n v="47.910000000000004"/>
  </r>
  <r>
    <n v="8044"/>
    <x v="3982"/>
    <x v="825"/>
    <d v="2018-03-15T00:00:00"/>
    <x v="1"/>
    <s v="PV-18985"/>
    <s v="Paul Van Hugh"/>
    <x v="2"/>
    <s v="United States"/>
    <s v="Cambridge"/>
    <s v="Massachusetts"/>
    <n v="2138"/>
    <x v="3"/>
    <x v="1831"/>
    <x v="0"/>
    <s v="Furnishings"/>
    <s v="Executive Impressions 16-1/2 Circular Wall Clock"/>
    <x v="2979"/>
    <n v="0.4"/>
    <n v="16.032"/>
  </r>
  <r>
    <n v="8045"/>
    <x v="3983"/>
    <x v="175"/>
    <d v="2018-09-17T00:00:00"/>
    <x v="0"/>
    <s v="DO-13645"/>
    <s v="Doug OConnell"/>
    <x v="0"/>
    <s v="United States"/>
    <s v="Salt Lake City"/>
    <s v="Utah"/>
    <n v="84106"/>
    <x v="1"/>
    <x v="102"/>
    <x v="1"/>
    <s v="Binders"/>
    <s v="Avery Trapezoid Ring Binder, 3 Capacity, Black, 1040 sheets"/>
    <x v="5039"/>
    <n v="0.4"/>
    <n v="177.03359999999998"/>
  </r>
  <r>
    <n v="8046"/>
    <x v="3984"/>
    <x v="873"/>
    <d v="2017-09-24T00:00:00"/>
    <x v="1"/>
    <s v="HA-14905"/>
    <s v="Helen Abelman"/>
    <x v="0"/>
    <s v="United States"/>
    <s v="New York City"/>
    <s v="New York"/>
    <n v="10035"/>
    <x v="3"/>
    <x v="1152"/>
    <x v="1"/>
    <s v="Appliances"/>
    <s v="Honeywell Quietcare HEPA Air Cleaner"/>
    <x v="5040"/>
    <n v="0.4"/>
    <n v="235.95"/>
  </r>
  <r>
    <n v="8047"/>
    <x v="3985"/>
    <x v="272"/>
    <d v="2017-12-17T00:00:00"/>
    <x v="0"/>
    <s v="SH-20395"/>
    <s v="Shahid Hopkins"/>
    <x v="0"/>
    <s v="United States"/>
    <s v="Cuyahoga Falls"/>
    <s v="Ohio"/>
    <n v="44221"/>
    <x v="3"/>
    <x v="1699"/>
    <x v="1"/>
    <s v="Binders"/>
    <s v="Avery Triangle Shaped Sheet Lifters, Black, 2/Pack"/>
    <x v="3520"/>
    <n v="0.4"/>
    <n v="1.3284"/>
  </r>
  <r>
    <n v="8048"/>
    <x v="3986"/>
    <x v="132"/>
    <d v="2018-11-06T00:00:00"/>
    <x v="0"/>
    <s v="JM-16195"/>
    <s v="Justin MacKendrick"/>
    <x v="0"/>
    <s v="United States"/>
    <s v="Wilmington"/>
    <s v="North Carolina"/>
    <n v="28403"/>
    <x v="0"/>
    <x v="987"/>
    <x v="1"/>
    <s v="Paper"/>
    <s v="Strathmore Photo Mount Cards"/>
    <x v="3834"/>
    <n v="0.25"/>
    <n v="12.203999999999999"/>
  </r>
  <r>
    <n v="8049"/>
    <x v="3987"/>
    <x v="894"/>
    <d v="2017-07-07T00:00:00"/>
    <x v="1"/>
    <s v="DK-13225"/>
    <s v="Dean Katz"/>
    <x v="1"/>
    <s v="United States"/>
    <s v="New York City"/>
    <s v="New York"/>
    <n v="10035"/>
    <x v="3"/>
    <x v="1725"/>
    <x v="1"/>
    <s v="Appliances"/>
    <s v="Avanti 1.7 Cu. Ft. Refrigerator"/>
    <x v="3706"/>
    <n v="0.4"/>
    <n v="424.11599999999999"/>
  </r>
  <r>
    <n v="8050"/>
    <x v="3988"/>
    <x v="467"/>
    <d v="2015-09-30T00:00:00"/>
    <x v="1"/>
    <s v="CM-12715"/>
    <s v="Craig Molinari"/>
    <x v="1"/>
    <s v="United States"/>
    <s v="Philadelphia"/>
    <s v="Pennsylvania"/>
    <n v="19140"/>
    <x v="3"/>
    <x v="122"/>
    <x v="1"/>
    <s v="Binders"/>
    <s v="Avery Durable Slant Ring Binders, No Labels"/>
    <x v="3537"/>
    <n v="0.4"/>
    <n v="3.5819999999999999"/>
  </r>
  <r>
    <n v="8051"/>
    <x v="3988"/>
    <x v="467"/>
    <d v="2015-09-30T00:00:00"/>
    <x v="1"/>
    <s v="CM-12715"/>
    <s v="Craig Molinari"/>
    <x v="1"/>
    <s v="United States"/>
    <s v="Philadelphia"/>
    <s v="Pennsylvania"/>
    <n v="19140"/>
    <x v="3"/>
    <x v="750"/>
    <x v="0"/>
    <s v="Furnishings"/>
    <s v="DAX Black Cherry Wood-Tone Poster Frame"/>
    <x v="4399"/>
    <n v="0.4"/>
    <n v="12.7104"/>
  </r>
  <r>
    <n v="8052"/>
    <x v="3988"/>
    <x v="467"/>
    <d v="2015-09-30T00:00:00"/>
    <x v="1"/>
    <s v="CM-12715"/>
    <s v="Craig Molinari"/>
    <x v="1"/>
    <s v="United States"/>
    <s v="Philadelphia"/>
    <s v="Pennsylvania"/>
    <n v="19140"/>
    <x v="3"/>
    <x v="22"/>
    <x v="1"/>
    <s v="Appliances"/>
    <s v="Acco Six-Outlet Power Strip, 4 Cord Length"/>
    <x v="3021"/>
    <n v="0.4"/>
    <n v="24.825599999999998"/>
  </r>
  <r>
    <n v="8053"/>
    <x v="3989"/>
    <x v="686"/>
    <d v="2015-07-17T00:00:00"/>
    <x v="0"/>
    <s v="BF-10975"/>
    <s v="Barbara Fisher"/>
    <x v="1"/>
    <s v="United States"/>
    <s v="New York City"/>
    <s v="New York"/>
    <n v="10009"/>
    <x v="3"/>
    <x v="879"/>
    <x v="1"/>
    <s v="Art"/>
    <s v="Newell 315"/>
    <x v="1444"/>
    <n v="0.25"/>
    <n v="13.455000000000002"/>
  </r>
  <r>
    <n v="8054"/>
    <x v="3990"/>
    <x v="394"/>
    <d v="2018-10-05T00:00:00"/>
    <x v="1"/>
    <s v="SF-20965"/>
    <s v="Sylvia Foulston"/>
    <x v="1"/>
    <s v="United States"/>
    <s v="Philadelphia"/>
    <s v="Pennsylvania"/>
    <n v="19134"/>
    <x v="3"/>
    <x v="608"/>
    <x v="1"/>
    <s v="Binders"/>
    <s v="GBC Standard Plastic Binding Systems Combs"/>
    <x v="5041"/>
    <n v="0.4"/>
    <n v="1.5929999999999997"/>
  </r>
  <r>
    <n v="8055"/>
    <x v="3991"/>
    <x v="834"/>
    <d v="2016-09-04T00:00:00"/>
    <x v="1"/>
    <s v="CB-12025"/>
    <s v="Cassandra Brandow"/>
    <x v="0"/>
    <s v="United States"/>
    <s v="Los Angeles"/>
    <s v="California"/>
    <n v="90049"/>
    <x v="1"/>
    <x v="518"/>
    <x v="1"/>
    <s v="Storage"/>
    <s v="Hot File 7-Pocket, Floor Stand"/>
    <x v="5042"/>
    <n v="0.5"/>
    <n v="446.17500000000001"/>
  </r>
  <r>
    <n v="8056"/>
    <x v="3991"/>
    <x v="834"/>
    <d v="2016-09-04T00:00:00"/>
    <x v="1"/>
    <s v="CB-12025"/>
    <s v="Cassandra Brandow"/>
    <x v="0"/>
    <s v="United States"/>
    <s v="Los Angeles"/>
    <s v="California"/>
    <n v="90049"/>
    <x v="1"/>
    <x v="199"/>
    <x v="0"/>
    <s v="Bookcases"/>
    <s v="OSullivan 2-Door Barrister Bookcase in Odessa Pine"/>
    <x v="1473"/>
    <n v="0.5"/>
    <n v="153.833"/>
  </r>
  <r>
    <n v="8057"/>
    <x v="3991"/>
    <x v="834"/>
    <d v="2016-09-04T00:00:00"/>
    <x v="1"/>
    <s v="CB-12025"/>
    <s v="Cassandra Brandow"/>
    <x v="0"/>
    <s v="United States"/>
    <s v="Los Angeles"/>
    <s v="California"/>
    <n v="90049"/>
    <x v="1"/>
    <x v="459"/>
    <x v="1"/>
    <s v="Storage"/>
    <s v="Carina Double Wide Media Storage Towers in Natural &amp; Black"/>
    <x v="5043"/>
    <n v="0.5"/>
    <n v="364.41"/>
  </r>
  <r>
    <n v="8058"/>
    <x v="3991"/>
    <x v="834"/>
    <d v="2016-09-04T00:00:00"/>
    <x v="1"/>
    <s v="CB-12025"/>
    <s v="Cassandra Brandow"/>
    <x v="0"/>
    <s v="United States"/>
    <s v="Los Angeles"/>
    <s v="California"/>
    <n v="90049"/>
    <x v="1"/>
    <x v="1339"/>
    <x v="1"/>
    <s v="Binders"/>
    <s v="GBC Wire Binding Combs"/>
    <x v="5044"/>
    <n v="0.4"/>
    <n v="24.815999999999999"/>
  </r>
  <r>
    <n v="8059"/>
    <x v="3991"/>
    <x v="834"/>
    <d v="2016-09-04T00:00:00"/>
    <x v="1"/>
    <s v="CB-12025"/>
    <s v="Cassandra Brandow"/>
    <x v="0"/>
    <s v="United States"/>
    <s v="Los Angeles"/>
    <s v="California"/>
    <n v="90049"/>
    <x v="1"/>
    <x v="831"/>
    <x v="2"/>
    <s v="Phones"/>
    <s v="invisibleSHIELD by ZAGG Smudge-Free Screen Protector"/>
    <x v="746"/>
    <n v="0.4"/>
    <n v="25.9056"/>
  </r>
  <r>
    <n v="8060"/>
    <x v="3991"/>
    <x v="834"/>
    <d v="2016-09-04T00:00:00"/>
    <x v="1"/>
    <s v="CB-12025"/>
    <s v="Cassandra Brandow"/>
    <x v="0"/>
    <s v="United States"/>
    <s v="Los Angeles"/>
    <s v="California"/>
    <n v="90049"/>
    <x v="1"/>
    <x v="1035"/>
    <x v="0"/>
    <s v="Furnishings"/>
    <s v="Eldon Wave Desk Accessories"/>
    <x v="1337"/>
    <n v="0.4"/>
    <n v="2.496"/>
  </r>
  <r>
    <n v="8061"/>
    <x v="3992"/>
    <x v="1181"/>
    <d v="2016-09-26T00:00:00"/>
    <x v="1"/>
    <s v="TC-20980"/>
    <s v="Tamara Chand"/>
    <x v="1"/>
    <s v="United States"/>
    <s v="Long Beach"/>
    <s v="New York"/>
    <n v="11561"/>
    <x v="3"/>
    <x v="314"/>
    <x v="1"/>
    <s v="Paper"/>
    <s v="Xerox 1881"/>
    <x v="3618"/>
    <n v="0.4"/>
    <n v="36.839999999999996"/>
  </r>
  <r>
    <n v="8062"/>
    <x v="3992"/>
    <x v="1181"/>
    <d v="2016-09-26T00:00:00"/>
    <x v="1"/>
    <s v="TC-20980"/>
    <s v="Tamara Chand"/>
    <x v="1"/>
    <s v="United States"/>
    <s v="Long Beach"/>
    <s v="New York"/>
    <n v="11561"/>
    <x v="3"/>
    <x v="1329"/>
    <x v="1"/>
    <s v="Binders"/>
    <s v="Recycled Premium Regency Composition Covers"/>
    <x v="667"/>
    <n v="0.4"/>
    <n v="14.668799999999999"/>
  </r>
  <r>
    <n v="8063"/>
    <x v="3993"/>
    <x v="77"/>
    <d v="2017-11-09T00:00:00"/>
    <x v="2"/>
    <s v="LW-17215"/>
    <s v="Luke Weiss"/>
    <x v="0"/>
    <s v="United States"/>
    <s v="Rochester"/>
    <s v="New York"/>
    <n v="14609"/>
    <x v="3"/>
    <x v="506"/>
    <x v="2"/>
    <s v="Phones"/>
    <s v="AT&amp;T SB67148 SynJ"/>
    <x v="1259"/>
    <n v="0.4"/>
    <n v="158.37599999999998"/>
  </r>
  <r>
    <n v="8064"/>
    <x v="3993"/>
    <x v="77"/>
    <d v="2017-11-09T00:00:00"/>
    <x v="2"/>
    <s v="LW-17215"/>
    <s v="Luke Weiss"/>
    <x v="0"/>
    <s v="United States"/>
    <s v="Rochester"/>
    <s v="New York"/>
    <n v="14609"/>
    <x v="3"/>
    <x v="1211"/>
    <x v="2"/>
    <s v="Phones"/>
    <s v="Jabra Supreme Plus Driver Edition Headset"/>
    <x v="1880"/>
    <n v="0.4"/>
    <n v="215.982"/>
  </r>
  <r>
    <n v="8065"/>
    <x v="3993"/>
    <x v="77"/>
    <d v="2017-11-09T00:00:00"/>
    <x v="2"/>
    <s v="LW-17215"/>
    <s v="Luke Weiss"/>
    <x v="0"/>
    <s v="United States"/>
    <s v="Rochester"/>
    <s v="New York"/>
    <n v="14609"/>
    <x v="3"/>
    <x v="1347"/>
    <x v="1"/>
    <s v="Paper"/>
    <s v="Xerox 23"/>
    <x v="91"/>
    <n v="0.4"/>
    <n v="7.7759999999999998"/>
  </r>
  <r>
    <n v="8066"/>
    <x v="3993"/>
    <x v="77"/>
    <d v="2017-11-09T00:00:00"/>
    <x v="2"/>
    <s v="LW-17215"/>
    <s v="Luke Weiss"/>
    <x v="0"/>
    <s v="United States"/>
    <s v="Rochester"/>
    <s v="New York"/>
    <n v="14609"/>
    <x v="3"/>
    <x v="41"/>
    <x v="1"/>
    <s v="Storage"/>
    <s v="Eldon Base for stackable storage shelf, platinum"/>
    <x v="5045"/>
    <n v="0.5"/>
    <n v="58.41"/>
  </r>
  <r>
    <n v="8067"/>
    <x v="3993"/>
    <x v="77"/>
    <d v="2017-11-09T00:00:00"/>
    <x v="2"/>
    <s v="LW-17215"/>
    <s v="Luke Weiss"/>
    <x v="0"/>
    <s v="United States"/>
    <s v="Rochester"/>
    <s v="New York"/>
    <n v="14609"/>
    <x v="3"/>
    <x v="1591"/>
    <x v="1"/>
    <s v="Binders"/>
    <s v="Ibico EB-19 Dual Function Manual Binding System"/>
    <x v="4604"/>
    <n v="0.4"/>
    <n v="166.07039999999998"/>
  </r>
  <r>
    <n v="8068"/>
    <x v="3994"/>
    <x v="1182"/>
    <d v="2016-10-24T00:00:00"/>
    <x v="1"/>
    <s v="NS-18640"/>
    <s v="Noel Staavos"/>
    <x v="1"/>
    <s v="United States"/>
    <s v="San Francisco"/>
    <s v="California"/>
    <n v="94109"/>
    <x v="1"/>
    <x v="428"/>
    <x v="2"/>
    <s v="Accessories"/>
    <s v="Logitech G602 Wireless Gaming Mouse"/>
    <x v="758"/>
    <n v="0.45"/>
    <n v="131.98350000000002"/>
  </r>
  <r>
    <n v="8069"/>
    <x v="3994"/>
    <x v="1182"/>
    <d v="2016-10-24T00:00:00"/>
    <x v="1"/>
    <s v="NS-18640"/>
    <s v="Noel Staavos"/>
    <x v="1"/>
    <s v="United States"/>
    <s v="San Francisco"/>
    <s v="California"/>
    <n v="94109"/>
    <x v="1"/>
    <x v="1565"/>
    <x v="0"/>
    <s v="Furnishings"/>
    <s v="Acrylic Self-Standing Desk Frames"/>
    <x v="1970"/>
    <n v="0.4"/>
    <n v="9.6120000000000001"/>
  </r>
  <r>
    <n v="8070"/>
    <x v="3995"/>
    <x v="314"/>
    <d v="2018-01-05T00:00:00"/>
    <x v="1"/>
    <s v="JM-15250"/>
    <s v="Janet Martin"/>
    <x v="0"/>
    <s v="United States"/>
    <s v="Huntsville"/>
    <s v="Texas"/>
    <n v="77340"/>
    <x v="2"/>
    <x v="418"/>
    <x v="1"/>
    <s v="Storage"/>
    <s v="SAFCO Boltless Steel Shelving"/>
    <x v="5046"/>
    <n v="0.4"/>
    <n v="272.73599999999999"/>
  </r>
  <r>
    <n v="8071"/>
    <x v="3995"/>
    <x v="314"/>
    <d v="2018-01-05T00:00:00"/>
    <x v="1"/>
    <s v="JM-15250"/>
    <s v="Janet Martin"/>
    <x v="0"/>
    <s v="United States"/>
    <s v="Huntsville"/>
    <s v="Texas"/>
    <n v="77340"/>
    <x v="2"/>
    <x v="1454"/>
    <x v="0"/>
    <s v="Furnishings"/>
    <s v="Tenex Carpeted, Granite-Look or Clear Contemporary Contour Shape Chair Mats"/>
    <x v="5047"/>
    <n v="0.3"/>
    <n v="98.993999999999986"/>
  </r>
  <r>
    <n v="8072"/>
    <x v="3995"/>
    <x v="314"/>
    <d v="2018-01-05T00:00:00"/>
    <x v="1"/>
    <s v="JM-15250"/>
    <s v="Janet Martin"/>
    <x v="0"/>
    <s v="United States"/>
    <s v="Huntsville"/>
    <s v="Texas"/>
    <n v="77340"/>
    <x v="2"/>
    <x v="637"/>
    <x v="0"/>
    <s v="Chairs"/>
    <s v="Office Star - Contemporary Task Swivel Chair"/>
    <x v="5048"/>
    <n v="0.35"/>
    <n v="201.98360000000002"/>
  </r>
  <r>
    <n v="8073"/>
    <x v="3995"/>
    <x v="314"/>
    <d v="2018-01-05T00:00:00"/>
    <x v="1"/>
    <s v="JM-15250"/>
    <s v="Janet Martin"/>
    <x v="0"/>
    <s v="United States"/>
    <s v="Huntsville"/>
    <s v="Texas"/>
    <n v="77340"/>
    <x v="2"/>
    <x v="703"/>
    <x v="1"/>
    <s v="Art"/>
    <s v="Fluorescent Highlighters by Dixon"/>
    <x v="5049"/>
    <n v="0.35"/>
    <n v="8.2784000000000013"/>
  </r>
  <r>
    <n v="8074"/>
    <x v="3995"/>
    <x v="314"/>
    <d v="2018-01-05T00:00:00"/>
    <x v="1"/>
    <s v="JM-15250"/>
    <s v="Janet Martin"/>
    <x v="0"/>
    <s v="United States"/>
    <s v="Huntsville"/>
    <s v="Texas"/>
    <n v="77340"/>
    <x v="2"/>
    <x v="625"/>
    <x v="1"/>
    <s v="Binders"/>
    <s v="GBC Instant Report Kit"/>
    <x v="5050"/>
    <n v="0.3"/>
    <n v="4.5289999999999999"/>
  </r>
  <r>
    <n v="8075"/>
    <x v="3995"/>
    <x v="314"/>
    <d v="2018-01-05T00:00:00"/>
    <x v="1"/>
    <s v="JM-15250"/>
    <s v="Janet Martin"/>
    <x v="0"/>
    <s v="United States"/>
    <s v="Huntsville"/>
    <s v="Texas"/>
    <n v="77340"/>
    <x v="2"/>
    <x v="185"/>
    <x v="1"/>
    <s v="Binders"/>
    <s v="Pressboard Covers with Storage Hooks, 9 1/2 x 11, Light Blue"/>
    <x v="5051"/>
    <n v="0.3"/>
    <n v="9.6235999999999997"/>
  </r>
  <r>
    <n v="8076"/>
    <x v="3995"/>
    <x v="314"/>
    <d v="2018-01-05T00:00:00"/>
    <x v="1"/>
    <s v="JM-15250"/>
    <s v="Janet Martin"/>
    <x v="0"/>
    <s v="United States"/>
    <s v="Huntsville"/>
    <s v="Texas"/>
    <n v="77340"/>
    <x v="2"/>
    <x v="513"/>
    <x v="1"/>
    <s v="Appliances"/>
    <s v="Fellowes Superior 10 Outlet Split Surge Protector"/>
    <x v="5052"/>
    <n v="0.3"/>
    <n v="10.656799999999999"/>
  </r>
  <r>
    <n v="8077"/>
    <x v="3996"/>
    <x v="537"/>
    <d v="2016-06-29T00:00:00"/>
    <x v="1"/>
    <s v="RF-19345"/>
    <s v="Randy Ferguson"/>
    <x v="1"/>
    <s v="United States"/>
    <s v="East Point"/>
    <s v="Georgia"/>
    <n v="30344"/>
    <x v="0"/>
    <x v="645"/>
    <x v="0"/>
    <s v="Furnishings"/>
    <s v="Eldon Stackable Tray, Side-Load, Legal, Smoke"/>
    <x v="1846"/>
    <n v="0.25"/>
    <n v="20.565000000000001"/>
  </r>
  <r>
    <n v="8078"/>
    <x v="3996"/>
    <x v="537"/>
    <d v="2016-06-29T00:00:00"/>
    <x v="1"/>
    <s v="RF-19345"/>
    <s v="Randy Ferguson"/>
    <x v="1"/>
    <s v="United States"/>
    <s v="East Point"/>
    <s v="Georgia"/>
    <n v="30344"/>
    <x v="0"/>
    <x v="896"/>
    <x v="1"/>
    <s v="Binders"/>
    <s v="GBC DocuBind P100 Manual Binding Machine"/>
    <x v="5053"/>
    <n v="0.25"/>
    <n v="124.48499999999999"/>
  </r>
  <r>
    <n v="8079"/>
    <x v="3996"/>
    <x v="537"/>
    <d v="2016-06-29T00:00:00"/>
    <x v="1"/>
    <s v="RF-19345"/>
    <s v="Randy Ferguson"/>
    <x v="1"/>
    <s v="United States"/>
    <s v="East Point"/>
    <s v="Georgia"/>
    <n v="30344"/>
    <x v="0"/>
    <x v="1371"/>
    <x v="2"/>
    <s v="Accessories"/>
    <s v="Dell Slim USB Multimedia Keyboard"/>
    <x v="5054"/>
    <n v="0.15000000000000002"/>
    <n v="63.75"/>
  </r>
  <r>
    <n v="8080"/>
    <x v="3997"/>
    <x v="441"/>
    <d v="2017-11-27T00:00:00"/>
    <x v="1"/>
    <s v="CA-12055"/>
    <s v="Cathy Armstrong"/>
    <x v="2"/>
    <s v="United States"/>
    <s v="New York City"/>
    <s v="New York"/>
    <n v="10009"/>
    <x v="3"/>
    <x v="301"/>
    <x v="1"/>
    <s v="Binders"/>
    <s v="GBC Premium Transparent Covers with Diagonal Lined Pattern"/>
    <x v="5055"/>
    <n v="0.4"/>
    <n v="80.563199999999995"/>
  </r>
  <r>
    <n v="8081"/>
    <x v="3998"/>
    <x v="662"/>
    <d v="2016-11-01T00:00:00"/>
    <x v="1"/>
    <s v="KH-16690"/>
    <s v="Kristen Hastings"/>
    <x v="1"/>
    <s v="United States"/>
    <s v="Springfield"/>
    <s v="Oregon"/>
    <n v="97477"/>
    <x v="1"/>
    <x v="933"/>
    <x v="1"/>
    <s v="Labels"/>
    <s v="Avery 477"/>
    <x v="5056"/>
    <n v="0.4"/>
    <n v="87.926400000000001"/>
  </r>
  <r>
    <n v="8082"/>
    <x v="3998"/>
    <x v="662"/>
    <d v="2016-11-01T00:00:00"/>
    <x v="1"/>
    <s v="KH-16690"/>
    <s v="Kristen Hastings"/>
    <x v="1"/>
    <s v="United States"/>
    <s v="Springfield"/>
    <s v="Oregon"/>
    <n v="97477"/>
    <x v="1"/>
    <x v="1766"/>
    <x v="1"/>
    <s v="Paper"/>
    <s v="Xerox 1914"/>
    <x v="572"/>
    <n v="0.4"/>
    <n v="79.142399999999995"/>
  </r>
  <r>
    <n v="8083"/>
    <x v="3998"/>
    <x v="662"/>
    <d v="2016-11-01T00:00:00"/>
    <x v="1"/>
    <s v="KH-16690"/>
    <s v="Kristen Hastings"/>
    <x v="1"/>
    <s v="United States"/>
    <s v="Springfield"/>
    <s v="Oregon"/>
    <n v="97477"/>
    <x v="1"/>
    <x v="543"/>
    <x v="1"/>
    <s v="Appliances"/>
    <s v="Tripp Lite TLP810NET Broadband Surge for Modem/Fax"/>
    <x v="5057"/>
    <n v="0.4"/>
    <n v="122.32799999999999"/>
  </r>
  <r>
    <n v="8084"/>
    <x v="3998"/>
    <x v="662"/>
    <d v="2016-11-01T00:00:00"/>
    <x v="1"/>
    <s v="KH-16690"/>
    <s v="Kristen Hastings"/>
    <x v="1"/>
    <s v="United States"/>
    <s v="Springfield"/>
    <s v="Oregon"/>
    <n v="97477"/>
    <x v="1"/>
    <x v="1282"/>
    <x v="1"/>
    <s v="Binders"/>
    <s v="Avery Self-Adhesive Photo Pockets for Polaroid Photos"/>
    <x v="4297"/>
    <n v="0.4"/>
    <n v="8.5806000000000004"/>
  </r>
  <r>
    <n v="8085"/>
    <x v="3998"/>
    <x v="662"/>
    <d v="2016-11-01T00:00:00"/>
    <x v="1"/>
    <s v="KH-16690"/>
    <s v="Kristen Hastings"/>
    <x v="1"/>
    <s v="United States"/>
    <s v="Springfield"/>
    <s v="Oregon"/>
    <n v="97477"/>
    <x v="1"/>
    <x v="435"/>
    <x v="1"/>
    <s v="Storage"/>
    <s v="Fellowes Officeware Wire Shelving"/>
    <x v="5058"/>
    <n v="0.5"/>
    <n v="359.32"/>
  </r>
  <r>
    <n v="8086"/>
    <x v="3999"/>
    <x v="201"/>
    <d v="2017-10-26T00:00:00"/>
    <x v="1"/>
    <s v="LC-16960"/>
    <s v="Lindsay Castell"/>
    <x v="2"/>
    <s v="United States"/>
    <s v="Arlington"/>
    <s v="Virginia"/>
    <n v="22204"/>
    <x v="0"/>
    <x v="390"/>
    <x v="0"/>
    <s v="Furnishings"/>
    <s v="Aluminum Document Frame"/>
    <x v="5059"/>
    <n v="0.25"/>
    <n v="45.825000000000003"/>
  </r>
  <r>
    <n v="8087"/>
    <x v="4000"/>
    <x v="1045"/>
    <d v="2018-05-02T00:00:00"/>
    <x v="1"/>
    <s v="JL-15130"/>
    <s v="Jack Lebron"/>
    <x v="0"/>
    <s v="United States"/>
    <s v="Wilmington"/>
    <s v="North Carolina"/>
    <n v="28403"/>
    <x v="0"/>
    <x v="1267"/>
    <x v="1"/>
    <s v="Appliances"/>
    <s v="Harmony HEPA Quiet Air Purifiers"/>
    <x v="5060"/>
    <n v="0.25"/>
    <n v="21.06"/>
  </r>
  <r>
    <n v="8088"/>
    <x v="4001"/>
    <x v="321"/>
    <d v="2017-10-01T00:00:00"/>
    <x v="0"/>
    <s v="DM-12955"/>
    <s v="Dario Medina"/>
    <x v="1"/>
    <s v="United States"/>
    <s v="Yuma"/>
    <s v="Arizona"/>
    <n v="85364"/>
    <x v="1"/>
    <x v="836"/>
    <x v="1"/>
    <s v="Art"/>
    <s v="Newell 351"/>
    <x v="5061"/>
    <n v="0.45"/>
    <n v="5.772800000000001"/>
  </r>
  <r>
    <n v="8089"/>
    <x v="4002"/>
    <x v="848"/>
    <d v="2016-07-14T00:00:00"/>
    <x v="1"/>
    <s v="MV-18190"/>
    <s v="Mike Vittorini"/>
    <x v="0"/>
    <s v="United States"/>
    <s v="San Bernardino"/>
    <s v="California"/>
    <n v="92404"/>
    <x v="1"/>
    <x v="691"/>
    <x v="1"/>
    <s v="Binders"/>
    <s v="Large Capacity Hanging Post Binders"/>
    <x v="3009"/>
    <n v="0.4"/>
    <n v="23.952000000000002"/>
  </r>
  <r>
    <n v="8090"/>
    <x v="4003"/>
    <x v="976"/>
    <d v="2016-08-09T00:00:00"/>
    <x v="2"/>
    <s v="NS-18640"/>
    <s v="Noel Staavos"/>
    <x v="1"/>
    <s v="United States"/>
    <s v="Baltimore"/>
    <s v="Maryland"/>
    <n v="21215"/>
    <x v="3"/>
    <x v="22"/>
    <x v="1"/>
    <s v="Appliances"/>
    <s v="Acco Six-Outlet Power Strip, 4 Cord Length"/>
    <x v="5062"/>
    <n v="0.4"/>
    <n v="46.547999999999995"/>
  </r>
  <r>
    <n v="8091"/>
    <x v="4004"/>
    <x v="1035"/>
    <d v="2015-12-13T00:00:00"/>
    <x v="1"/>
    <s v="AS-10630"/>
    <s v="Ann Steele"/>
    <x v="2"/>
    <s v="United States"/>
    <s v="Seattle"/>
    <s v="Washington"/>
    <n v="98103"/>
    <x v="1"/>
    <x v="1424"/>
    <x v="1"/>
    <s v="Storage"/>
    <s v="Advantus Rolling Drawer Organizers"/>
    <x v="5063"/>
    <n v="0.5"/>
    <n v="134.68"/>
  </r>
  <r>
    <n v="8092"/>
    <x v="4005"/>
    <x v="895"/>
    <d v="2016-12-14T00:00:00"/>
    <x v="1"/>
    <s v="MT-17815"/>
    <s v="Meg Tillman"/>
    <x v="0"/>
    <s v="United States"/>
    <s v="San Francisco"/>
    <s v="California"/>
    <n v="94110"/>
    <x v="1"/>
    <x v="745"/>
    <x v="1"/>
    <s v="Labels"/>
    <s v="Avery File Folder Labels"/>
    <x v="1755"/>
    <n v="0.4"/>
    <n v="3.456"/>
  </r>
  <r>
    <n v="8093"/>
    <x v="4006"/>
    <x v="1183"/>
    <d v="2018-11-13T00:00:00"/>
    <x v="0"/>
    <s v="SR-20425"/>
    <s v="Sharelle Roach"/>
    <x v="2"/>
    <s v="United States"/>
    <s v="New York City"/>
    <s v="New York"/>
    <n v="10035"/>
    <x v="3"/>
    <x v="940"/>
    <x v="1"/>
    <s v="Art"/>
    <s v="Panasonic KP-310 Heavy-Duty Electric Pencil Sharpener"/>
    <x v="2198"/>
    <n v="0.25"/>
    <n v="82.425000000000011"/>
  </r>
  <r>
    <n v="8094"/>
    <x v="4007"/>
    <x v="944"/>
    <d v="2018-08-01T00:00:00"/>
    <x v="0"/>
    <s v="DK-13375"/>
    <s v="Dennis Kane"/>
    <x v="0"/>
    <s v="United States"/>
    <s v="Seattle"/>
    <s v="Washington"/>
    <n v="98115"/>
    <x v="1"/>
    <x v="740"/>
    <x v="0"/>
    <s v="Furnishings"/>
    <s v="Staple-based wall hangings"/>
    <x v="1680"/>
    <n v="0.4"/>
    <n v="14.327999999999999"/>
  </r>
  <r>
    <n v="8095"/>
    <x v="4007"/>
    <x v="944"/>
    <d v="2018-08-01T00:00:00"/>
    <x v="0"/>
    <s v="DK-13375"/>
    <s v="Dennis Kane"/>
    <x v="0"/>
    <s v="United States"/>
    <s v="Seattle"/>
    <s v="Washington"/>
    <n v="98115"/>
    <x v="1"/>
    <x v="1254"/>
    <x v="1"/>
    <s v="Paper"/>
    <s v="Message Book, Phone, Wirebound Standard Line Memo, 2 3/4 X 5"/>
    <x v="2183"/>
    <n v="0.4"/>
    <n v="15.719999999999999"/>
  </r>
  <r>
    <n v="8096"/>
    <x v="4007"/>
    <x v="944"/>
    <d v="2018-08-01T00:00:00"/>
    <x v="0"/>
    <s v="DK-13375"/>
    <s v="Dennis Kane"/>
    <x v="0"/>
    <s v="United States"/>
    <s v="Seattle"/>
    <s v="Washington"/>
    <n v="98115"/>
    <x v="1"/>
    <x v="1290"/>
    <x v="1"/>
    <s v="Paper"/>
    <s v="Xerox 227"/>
    <x v="91"/>
    <n v="0.4"/>
    <n v="7.7759999999999998"/>
  </r>
  <r>
    <n v="8097"/>
    <x v="4007"/>
    <x v="944"/>
    <d v="2018-08-01T00:00:00"/>
    <x v="0"/>
    <s v="DK-13375"/>
    <s v="Dennis Kane"/>
    <x v="0"/>
    <s v="United States"/>
    <s v="Seattle"/>
    <s v="Washington"/>
    <n v="98115"/>
    <x v="1"/>
    <x v="437"/>
    <x v="2"/>
    <s v="Accessories"/>
    <s v="Sony Micro Vault Click 8 GB USB 2.0 Flash Drive"/>
    <x v="5064"/>
    <n v="0.45"/>
    <n v="129.2225"/>
  </r>
  <r>
    <n v="8098"/>
    <x v="4008"/>
    <x v="116"/>
    <d v="2019-01-01T00:00:00"/>
    <x v="1"/>
    <s v="SV-20935"/>
    <s v="Susan Vittorini"/>
    <x v="0"/>
    <s v="United States"/>
    <s v="Albuquerque"/>
    <s v="New Mexico"/>
    <n v="87105"/>
    <x v="1"/>
    <x v="392"/>
    <x v="1"/>
    <s v="Storage"/>
    <s v="Eldon Mobile Mega Data Cart  Mega Stackable  Add-On Trays"/>
    <x v="2871"/>
    <n v="0.5"/>
    <n v="59.125"/>
  </r>
  <r>
    <n v="8099"/>
    <x v="4008"/>
    <x v="116"/>
    <d v="2019-01-01T00:00:00"/>
    <x v="1"/>
    <s v="SV-20935"/>
    <s v="Susan Vittorini"/>
    <x v="0"/>
    <s v="United States"/>
    <s v="Albuquerque"/>
    <s v="New Mexico"/>
    <n v="87105"/>
    <x v="1"/>
    <x v="1433"/>
    <x v="1"/>
    <s v="Paper"/>
    <s v="Xerox 1953"/>
    <x v="726"/>
    <n v="0.4"/>
    <n v="2.5680000000000001"/>
  </r>
  <r>
    <n v="8100"/>
    <x v="4009"/>
    <x v="612"/>
    <d v="2017-03-13T00:00:00"/>
    <x v="2"/>
    <s v="RH-19510"/>
    <s v="Rick Huthwaite"/>
    <x v="2"/>
    <s v="United States"/>
    <s v="Los Angeles"/>
    <s v="California"/>
    <n v="90045"/>
    <x v="1"/>
    <x v="1044"/>
    <x v="2"/>
    <s v="Accessories"/>
    <s v="Kingston Digital DataTraveler 16GB USB 2.0"/>
    <x v="3858"/>
    <n v="0.45"/>
    <n v="14.767500000000002"/>
  </r>
  <r>
    <n v="8101"/>
    <x v="4009"/>
    <x v="612"/>
    <d v="2017-03-13T00:00:00"/>
    <x v="2"/>
    <s v="RH-19510"/>
    <s v="Rick Huthwaite"/>
    <x v="2"/>
    <s v="United States"/>
    <s v="Los Angeles"/>
    <s v="California"/>
    <n v="90045"/>
    <x v="1"/>
    <x v="1832"/>
    <x v="2"/>
    <s v="Machines"/>
    <s v="Okidata MB760 Printer"/>
    <x v="5065"/>
    <n v="0.45"/>
    <n v="1846.68"/>
  </r>
  <r>
    <n v="8102"/>
    <x v="4010"/>
    <x v="1184"/>
    <d v="2016-05-26T00:00:00"/>
    <x v="1"/>
    <s v="SB-20185"/>
    <s v="Sarah Brown"/>
    <x v="0"/>
    <s v="United States"/>
    <s v="Los Angeles"/>
    <s v="California"/>
    <n v="90045"/>
    <x v="1"/>
    <x v="617"/>
    <x v="1"/>
    <s v="Labels"/>
    <s v="Avery 476"/>
    <x v="338"/>
    <n v="0.4"/>
    <n v="4.9559999999999995"/>
  </r>
  <r>
    <n v="8103"/>
    <x v="4010"/>
    <x v="1184"/>
    <d v="2016-05-26T00:00:00"/>
    <x v="1"/>
    <s v="SB-20185"/>
    <s v="Sarah Brown"/>
    <x v="0"/>
    <s v="United States"/>
    <s v="Los Angeles"/>
    <s v="California"/>
    <n v="90045"/>
    <x v="1"/>
    <x v="668"/>
    <x v="2"/>
    <s v="Machines"/>
    <s v="Zebra GX420t Direct Thermal/Thermal Transfer Printer"/>
    <x v="5066"/>
    <n v="0.45"/>
    <n v="1635.3260000000002"/>
  </r>
  <r>
    <n v="8104"/>
    <x v="4010"/>
    <x v="1184"/>
    <d v="2016-05-26T00:00:00"/>
    <x v="1"/>
    <s v="SB-20185"/>
    <s v="Sarah Brown"/>
    <x v="0"/>
    <s v="United States"/>
    <s v="Los Angeles"/>
    <s v="California"/>
    <n v="90045"/>
    <x v="1"/>
    <x v="328"/>
    <x v="1"/>
    <s v="Storage"/>
    <s v="Pizazz Global Quick File"/>
    <x v="349"/>
    <n v="0.5"/>
    <n v="52.395000000000003"/>
  </r>
  <r>
    <n v="8105"/>
    <x v="4010"/>
    <x v="1184"/>
    <d v="2016-05-26T00:00:00"/>
    <x v="1"/>
    <s v="SB-20185"/>
    <s v="Sarah Brown"/>
    <x v="0"/>
    <s v="United States"/>
    <s v="Los Angeles"/>
    <s v="California"/>
    <n v="90045"/>
    <x v="1"/>
    <x v="297"/>
    <x v="2"/>
    <s v="Phones"/>
    <s v="Aastra 57i VoIP phone"/>
    <x v="5067"/>
    <n v="0.4"/>
    <n v="465.43679999999995"/>
  </r>
  <r>
    <n v="8106"/>
    <x v="4011"/>
    <x v="922"/>
    <d v="2018-02-19T00:00:00"/>
    <x v="2"/>
    <s v="CR-12820"/>
    <s v="Cyra Reiten"/>
    <x v="2"/>
    <s v="United States"/>
    <s v="Houston"/>
    <s v="Texas"/>
    <n v="77041"/>
    <x v="2"/>
    <x v="419"/>
    <x v="0"/>
    <s v="Bookcases"/>
    <s v="Sauder Mission Library with Doors, Fruitwood Finish"/>
    <x v="5068"/>
    <n v="0.4"/>
    <n v="53.439839999999997"/>
  </r>
  <r>
    <n v="8107"/>
    <x v="4011"/>
    <x v="922"/>
    <d v="2018-02-19T00:00:00"/>
    <x v="2"/>
    <s v="CR-12820"/>
    <s v="Cyra Reiten"/>
    <x v="2"/>
    <s v="United States"/>
    <s v="Houston"/>
    <s v="Texas"/>
    <n v="77041"/>
    <x v="2"/>
    <x v="1833"/>
    <x v="1"/>
    <s v="Art"/>
    <s v="Dixon Ticonderoga Core-Lock Colored Pencils, 48-Color Set"/>
    <x v="5069"/>
    <n v="0.35"/>
    <n v="114.036"/>
  </r>
  <r>
    <n v="8108"/>
    <x v="4011"/>
    <x v="922"/>
    <d v="2018-02-19T00:00:00"/>
    <x v="2"/>
    <s v="CR-12820"/>
    <s v="Cyra Reiten"/>
    <x v="2"/>
    <s v="United States"/>
    <s v="Houston"/>
    <s v="Texas"/>
    <n v="77041"/>
    <x v="2"/>
    <x v="1075"/>
    <x v="2"/>
    <s v="Phones"/>
    <s v="Jawbone MINI JAMBOX Wireless Bluetooth Speaker"/>
    <x v="1417"/>
    <n v="0.3"/>
    <n v="306.83519999999999"/>
  </r>
  <r>
    <n v="8109"/>
    <x v="4012"/>
    <x v="166"/>
    <d v="2018-12-15T00:00:00"/>
    <x v="1"/>
    <s v="EG-13900"/>
    <s v="Emily Grady"/>
    <x v="0"/>
    <s v="United States"/>
    <s v="Philadelphia"/>
    <s v="Pennsylvania"/>
    <n v="19140"/>
    <x v="3"/>
    <x v="389"/>
    <x v="0"/>
    <s v="Chairs"/>
    <s v="Global Deluxe Steno Chair"/>
    <x v="5070"/>
    <n v="0.25"/>
    <n v="161.65800000000002"/>
  </r>
  <r>
    <n v="8110"/>
    <x v="4013"/>
    <x v="551"/>
    <d v="2018-11-23T00:00:00"/>
    <x v="1"/>
    <s v="RD-19930"/>
    <s v="Russell DAscenzo"/>
    <x v="0"/>
    <s v="United States"/>
    <s v="Chicago"/>
    <s v="Illinois"/>
    <n v="60623"/>
    <x v="2"/>
    <x v="1758"/>
    <x v="1"/>
    <s v="Envelopes"/>
    <s v="Peel &amp; Seel Recycled Catalog Envelopes, Brown"/>
    <x v="5071"/>
    <n v="0.3"/>
    <n v="38.908799999999999"/>
  </r>
  <r>
    <n v="8111"/>
    <x v="4013"/>
    <x v="551"/>
    <d v="2018-11-23T00:00:00"/>
    <x v="1"/>
    <s v="RD-19930"/>
    <s v="Russell DAscenzo"/>
    <x v="0"/>
    <s v="United States"/>
    <s v="Chicago"/>
    <s v="Illinois"/>
    <n v="60623"/>
    <x v="2"/>
    <x v="1455"/>
    <x v="0"/>
    <s v="Chairs"/>
    <s v="Global Highback Leather Tilter in Burgundy"/>
    <x v="5072"/>
    <n v="0.35"/>
    <n v="82.800899999999999"/>
  </r>
  <r>
    <n v="8112"/>
    <x v="4014"/>
    <x v="49"/>
    <d v="2017-12-03T00:00:00"/>
    <x v="0"/>
    <s v="JM-15865"/>
    <s v="John Murray"/>
    <x v="0"/>
    <s v="United States"/>
    <s v="San Angelo"/>
    <s v="Texas"/>
    <n v="76903"/>
    <x v="2"/>
    <x v="474"/>
    <x v="0"/>
    <s v="Chairs"/>
    <s v="Situations Contoured Folding Chairs, 4/Set"/>
    <x v="5073"/>
    <n v="0.35"/>
    <n v="161.4795"/>
  </r>
  <r>
    <n v="8113"/>
    <x v="4014"/>
    <x v="49"/>
    <d v="2017-12-03T00:00:00"/>
    <x v="0"/>
    <s v="JM-15865"/>
    <s v="John Murray"/>
    <x v="0"/>
    <s v="United States"/>
    <s v="San Angelo"/>
    <s v="Texas"/>
    <n v="76903"/>
    <x v="2"/>
    <x v="937"/>
    <x v="1"/>
    <s v="Appliances"/>
    <s v="Acco 6 Outlet Guardian Premium Surge Suppressor"/>
    <x v="25"/>
    <n v="0.3"/>
    <n v="8.1535999999999991"/>
  </r>
  <r>
    <n v="8114"/>
    <x v="4014"/>
    <x v="49"/>
    <d v="2017-12-03T00:00:00"/>
    <x v="0"/>
    <s v="JM-15865"/>
    <s v="John Murray"/>
    <x v="0"/>
    <s v="United States"/>
    <s v="San Angelo"/>
    <s v="Texas"/>
    <n v="76903"/>
    <x v="2"/>
    <x v="212"/>
    <x v="0"/>
    <s v="Chairs"/>
    <s v="Global Push Button Managers Chair, Indigo"/>
    <x v="4763"/>
    <n v="0.35"/>
    <n v="55.4099"/>
  </r>
  <r>
    <n v="8115"/>
    <x v="4015"/>
    <x v="621"/>
    <d v="2018-10-07T00:00:00"/>
    <x v="0"/>
    <s v="LW-16825"/>
    <s v="Laurel Workman"/>
    <x v="1"/>
    <s v="United States"/>
    <s v="Pasadena"/>
    <s v="Texas"/>
    <n v="77506"/>
    <x v="2"/>
    <x v="923"/>
    <x v="1"/>
    <s v="Art"/>
    <s v="Colorific Watercolor Pencils"/>
    <x v="5074"/>
    <n v="0.35"/>
    <n v="13.416"/>
  </r>
  <r>
    <n v="8116"/>
    <x v="4016"/>
    <x v="635"/>
    <d v="2018-09-04T00:00:00"/>
    <x v="1"/>
    <s v="RW-19540"/>
    <s v="Rick Wilson"/>
    <x v="1"/>
    <s v="United States"/>
    <s v="Los Angeles"/>
    <s v="California"/>
    <n v="90049"/>
    <x v="1"/>
    <x v="1817"/>
    <x v="0"/>
    <s v="Furnishings"/>
    <s v="Electrix Fluorescent Magnifier Lamps &amp; Weighted Base"/>
    <x v="5075"/>
    <n v="0.4"/>
    <n v="88.811999999999998"/>
  </r>
  <r>
    <n v="8117"/>
    <x v="4017"/>
    <x v="221"/>
    <d v="2018-11-24T00:00:00"/>
    <x v="3"/>
    <s v="BG-11695"/>
    <s v="Brooke Gillingham"/>
    <x v="1"/>
    <s v="United States"/>
    <s v="Garden City"/>
    <s v="Kansas"/>
    <n v="67846"/>
    <x v="2"/>
    <x v="1291"/>
    <x v="1"/>
    <s v="Storage"/>
    <s v="Fellowes Bases and Tops For Staxonsteel/High-Stak Systems"/>
    <x v="3212"/>
    <n v="0.4"/>
    <n v="19.974"/>
  </r>
  <r>
    <n v="8118"/>
    <x v="4018"/>
    <x v="160"/>
    <d v="2018-07-05T00:00:00"/>
    <x v="1"/>
    <s v="TT-21220"/>
    <s v="Thomas Thornton"/>
    <x v="0"/>
    <s v="United States"/>
    <s v="Los Angeles"/>
    <s v="California"/>
    <n v="90045"/>
    <x v="1"/>
    <x v="1127"/>
    <x v="1"/>
    <s v="Paper"/>
    <s v="Xerox 1919"/>
    <x v="2854"/>
    <n v="0.4"/>
    <n v="122.96999999999998"/>
  </r>
  <r>
    <n v="8119"/>
    <x v="4019"/>
    <x v="847"/>
    <d v="2018-07-27T00:00:00"/>
    <x v="1"/>
    <s v="EB-13930"/>
    <s v="Eric Barreto"/>
    <x v="0"/>
    <s v="United States"/>
    <s v="Chicago"/>
    <s v="Illinois"/>
    <n v="60653"/>
    <x v="2"/>
    <x v="499"/>
    <x v="0"/>
    <s v="Chairs"/>
    <s v="Hon Every-Day Series Multi-Task Chairs"/>
    <x v="5076"/>
    <n v="0.35"/>
    <n v="342.12360000000007"/>
  </r>
  <r>
    <n v="8120"/>
    <x v="4020"/>
    <x v="583"/>
    <d v="2017-11-16T00:00:00"/>
    <x v="1"/>
    <s v="LP-17080"/>
    <s v="Liz Pelletier"/>
    <x v="0"/>
    <s v="United States"/>
    <s v="San Francisco"/>
    <s v="California"/>
    <n v="94110"/>
    <x v="1"/>
    <x v="107"/>
    <x v="0"/>
    <s v="Furnishings"/>
    <s v="Magnifier Swing Arm Lamp"/>
    <x v="108"/>
    <n v="0.4"/>
    <n v="25.175999999999998"/>
  </r>
  <r>
    <n v="8121"/>
    <x v="4020"/>
    <x v="583"/>
    <d v="2017-11-16T00:00:00"/>
    <x v="1"/>
    <s v="LP-17080"/>
    <s v="Liz Pelletier"/>
    <x v="0"/>
    <s v="United States"/>
    <s v="San Francisco"/>
    <s v="California"/>
    <n v="94110"/>
    <x v="1"/>
    <x v="499"/>
    <x v="0"/>
    <s v="Chairs"/>
    <s v="Hon Every-Day Series Multi-Task Chairs"/>
    <x v="538"/>
    <n v="0.45"/>
    <n v="248.1336"/>
  </r>
  <r>
    <n v="8122"/>
    <x v="4020"/>
    <x v="583"/>
    <d v="2017-11-16T00:00:00"/>
    <x v="1"/>
    <s v="LP-17080"/>
    <s v="Liz Pelletier"/>
    <x v="0"/>
    <s v="United States"/>
    <s v="San Francisco"/>
    <s v="California"/>
    <n v="94110"/>
    <x v="1"/>
    <x v="175"/>
    <x v="1"/>
    <s v="Binders"/>
    <s v="Avery Poly Binder Pockets"/>
    <x v="5077"/>
    <n v="0.4"/>
    <n v="18.9024"/>
  </r>
  <r>
    <n v="8123"/>
    <x v="4021"/>
    <x v="337"/>
    <d v="2015-12-15T00:00:00"/>
    <x v="1"/>
    <s v="FP-14320"/>
    <s v="Frank Preis"/>
    <x v="0"/>
    <s v="United States"/>
    <s v="Philadelphia"/>
    <s v="Pennsylvania"/>
    <n v="19134"/>
    <x v="3"/>
    <x v="118"/>
    <x v="1"/>
    <s v="Envelopes"/>
    <s v="Globe Weis Peel &amp; Seel First Class Envelopes"/>
    <x v="5078"/>
    <n v="0.4"/>
    <n v="18.403199999999998"/>
  </r>
  <r>
    <n v="8124"/>
    <x v="4021"/>
    <x v="337"/>
    <d v="2015-12-15T00:00:00"/>
    <x v="1"/>
    <s v="FP-14320"/>
    <s v="Frank Preis"/>
    <x v="0"/>
    <s v="United States"/>
    <s v="Philadelphia"/>
    <s v="Pennsylvania"/>
    <n v="19134"/>
    <x v="3"/>
    <x v="1077"/>
    <x v="2"/>
    <s v="Copiers"/>
    <s v="Canon PC940 Copier"/>
    <x v="5079"/>
    <n v="0.5"/>
    <n v="539.98800000000006"/>
  </r>
  <r>
    <n v="8125"/>
    <x v="4022"/>
    <x v="210"/>
    <d v="2018-09-12T00:00:00"/>
    <x v="1"/>
    <s v="JA-15970"/>
    <s v="Joseph Airdo"/>
    <x v="0"/>
    <s v="United States"/>
    <s v="Modesto"/>
    <s v="California"/>
    <n v="95351"/>
    <x v="1"/>
    <x v="211"/>
    <x v="0"/>
    <s v="Chairs"/>
    <s v="Global Low Back Tilter Chair"/>
    <x v="224"/>
    <n v="0.45"/>
    <n v="88.862400000000008"/>
  </r>
  <r>
    <n v="8126"/>
    <x v="4023"/>
    <x v="525"/>
    <d v="2016-02-13T00:00:00"/>
    <x v="1"/>
    <s v="TS-21655"/>
    <s v="Trudy Schmidt"/>
    <x v="0"/>
    <s v="United States"/>
    <s v="Houston"/>
    <s v="Texas"/>
    <n v="77070"/>
    <x v="2"/>
    <x v="766"/>
    <x v="1"/>
    <s v="Binders"/>
    <s v="UniKeep View Case Binders"/>
    <x v="987"/>
    <n v="0.3"/>
    <n v="2.0537999999999998"/>
  </r>
  <r>
    <n v="8127"/>
    <x v="4023"/>
    <x v="525"/>
    <d v="2016-02-13T00:00:00"/>
    <x v="1"/>
    <s v="TS-21655"/>
    <s v="Trudy Schmidt"/>
    <x v="0"/>
    <s v="United States"/>
    <s v="Houston"/>
    <s v="Texas"/>
    <n v="77070"/>
    <x v="2"/>
    <x v="103"/>
    <x v="2"/>
    <s v="Accessories"/>
    <s v="Memorex Mini Travel Drive 8 GB USB 2.0 Flash Drive"/>
    <x v="4964"/>
    <n v="0.35"/>
    <n v="12.043199999999999"/>
  </r>
  <r>
    <n v="8128"/>
    <x v="4023"/>
    <x v="525"/>
    <d v="2016-02-13T00:00:00"/>
    <x v="1"/>
    <s v="TS-21655"/>
    <s v="Trudy Schmidt"/>
    <x v="0"/>
    <s v="United States"/>
    <s v="Houston"/>
    <s v="Texas"/>
    <n v="77070"/>
    <x v="2"/>
    <x v="1362"/>
    <x v="1"/>
    <s v="Storage"/>
    <s v="Tennsco Snap-Together Open Shelving Units, Starter Sets and Add-On Units"/>
    <x v="5080"/>
    <n v="0.4"/>
    <n v="402.45119999999997"/>
  </r>
  <r>
    <n v="8129"/>
    <x v="4024"/>
    <x v="775"/>
    <d v="2018-09-01T00:00:00"/>
    <x v="1"/>
    <s v="DP-13000"/>
    <s v="Darren Powers"/>
    <x v="0"/>
    <s v="United States"/>
    <s v="Chicago"/>
    <s v="Illinois"/>
    <n v="60610"/>
    <x v="2"/>
    <x v="596"/>
    <x v="0"/>
    <s v="Furnishings"/>
    <s v="Seth Thomas 16 Steel Case Clock"/>
    <x v="643"/>
    <n v="0.3"/>
    <n v="45.471999999999994"/>
  </r>
  <r>
    <n v="8130"/>
    <x v="4025"/>
    <x v="836"/>
    <d v="2015-07-23T00:00:00"/>
    <x v="2"/>
    <s v="JD-15895"/>
    <s v="Jonathan Doherty"/>
    <x v="1"/>
    <s v="United States"/>
    <s v="Riverside"/>
    <s v="California"/>
    <n v="92503"/>
    <x v="1"/>
    <x v="917"/>
    <x v="2"/>
    <s v="Accessories"/>
    <s v="Maxell 74 Minute CD-R Spindle, 50/Pack"/>
    <x v="4836"/>
    <n v="0.45"/>
    <n v="23.067"/>
  </r>
  <r>
    <n v="8131"/>
    <x v="4025"/>
    <x v="836"/>
    <d v="2015-07-23T00:00:00"/>
    <x v="2"/>
    <s v="JD-15895"/>
    <s v="Jonathan Doherty"/>
    <x v="1"/>
    <s v="United States"/>
    <s v="Riverside"/>
    <s v="California"/>
    <n v="92503"/>
    <x v="1"/>
    <x v="1296"/>
    <x v="1"/>
    <s v="Paper"/>
    <s v="Xerox 1965"/>
    <x v="489"/>
    <n v="0.4"/>
    <n v="7.1760000000000002"/>
  </r>
  <r>
    <n v="8132"/>
    <x v="4025"/>
    <x v="836"/>
    <d v="2015-07-23T00:00:00"/>
    <x v="2"/>
    <s v="JD-15895"/>
    <s v="Jonathan Doherty"/>
    <x v="1"/>
    <s v="United States"/>
    <s v="Riverside"/>
    <s v="California"/>
    <n v="92503"/>
    <x v="1"/>
    <x v="1609"/>
    <x v="1"/>
    <s v="Art"/>
    <s v="Newell 348"/>
    <x v="1317"/>
    <n v="0.45"/>
    <n v="7.2160000000000002"/>
  </r>
  <r>
    <n v="8133"/>
    <x v="4025"/>
    <x v="836"/>
    <d v="2015-07-23T00:00:00"/>
    <x v="2"/>
    <s v="JD-15895"/>
    <s v="Jonathan Doherty"/>
    <x v="1"/>
    <s v="United States"/>
    <s v="Riverside"/>
    <s v="California"/>
    <n v="92503"/>
    <x v="1"/>
    <x v="518"/>
    <x v="1"/>
    <s v="Storage"/>
    <s v="Hot File 7-Pocket, Floor Stand"/>
    <x v="3370"/>
    <n v="0.5"/>
    <n v="267.70499999999998"/>
  </r>
  <r>
    <n v="8134"/>
    <x v="4026"/>
    <x v="1049"/>
    <d v="2016-10-13T00:00:00"/>
    <x v="1"/>
    <s v="GH-14485"/>
    <s v="Gene Hale"/>
    <x v="1"/>
    <s v="United States"/>
    <s v="Dallas"/>
    <s v="Texas"/>
    <n v="75081"/>
    <x v="2"/>
    <x v="71"/>
    <x v="0"/>
    <s v="Furnishings"/>
    <s v="Tenex Traditional Chairmats for Medium Pile Carpet, Standard Lip, 36 x 48"/>
    <x v="5081"/>
    <n v="0.3"/>
    <n v="50.945999999999998"/>
  </r>
  <r>
    <n v="8135"/>
    <x v="4027"/>
    <x v="1130"/>
    <d v="2016-02-21T00:00:00"/>
    <x v="1"/>
    <s v="RD-19585"/>
    <s v="Rob Dowd"/>
    <x v="0"/>
    <s v="United States"/>
    <s v="Los Angeles"/>
    <s v="California"/>
    <n v="90008"/>
    <x v="1"/>
    <x v="314"/>
    <x v="1"/>
    <s v="Paper"/>
    <s v="Xerox 1881"/>
    <x v="651"/>
    <n v="0.4"/>
    <n v="22.104000000000003"/>
  </r>
  <r>
    <n v="8136"/>
    <x v="4027"/>
    <x v="1130"/>
    <d v="2016-02-21T00:00:00"/>
    <x v="1"/>
    <s v="RD-19585"/>
    <s v="Rob Dowd"/>
    <x v="0"/>
    <s v="United States"/>
    <s v="Los Angeles"/>
    <s v="California"/>
    <n v="90008"/>
    <x v="1"/>
    <x v="49"/>
    <x v="1"/>
    <s v="Labels"/>
    <s v="Avery 485"/>
    <x v="2041"/>
    <n v="0.4"/>
    <n v="52.625999999999998"/>
  </r>
  <r>
    <n v="8137"/>
    <x v="4028"/>
    <x v="399"/>
    <d v="2017-08-16T00:00:00"/>
    <x v="1"/>
    <s v="CS-12490"/>
    <s v="Cindy Schnelling"/>
    <x v="1"/>
    <s v="United States"/>
    <s v="Lakeland"/>
    <s v="Florida"/>
    <n v="33801"/>
    <x v="0"/>
    <x v="277"/>
    <x v="0"/>
    <s v="Tables"/>
    <s v="BPI Conference Tables"/>
    <x v="5082"/>
    <n v="0.15000000000000002"/>
    <n v="477.94862499999999"/>
  </r>
  <r>
    <n v="8138"/>
    <x v="4029"/>
    <x v="187"/>
    <d v="2015-11-13T00:00:00"/>
    <x v="1"/>
    <s v="BF-11215"/>
    <s v="Benjamin Farhat"/>
    <x v="2"/>
    <s v="United States"/>
    <s v="New York City"/>
    <s v="New York"/>
    <n v="10035"/>
    <x v="3"/>
    <x v="267"/>
    <x v="0"/>
    <s v="Furnishings"/>
    <s v="Eldon 200 Class Desk Accessories, Black"/>
    <x v="3012"/>
    <n v="0.4"/>
    <n v="33.911999999999999"/>
  </r>
  <r>
    <n v="8139"/>
    <x v="4030"/>
    <x v="427"/>
    <d v="2017-07-22T00:00:00"/>
    <x v="1"/>
    <s v="NK-18490"/>
    <s v="Neil Knudson"/>
    <x v="2"/>
    <s v="United States"/>
    <s v="Philadelphia"/>
    <s v="Pennsylvania"/>
    <n v="19140"/>
    <x v="3"/>
    <x v="824"/>
    <x v="1"/>
    <s v="Art"/>
    <s v="Newell 326"/>
    <x v="2387"/>
    <n v="0.25"/>
    <n v="8.4480000000000004"/>
  </r>
  <r>
    <n v="8140"/>
    <x v="4030"/>
    <x v="427"/>
    <d v="2017-07-22T00:00:00"/>
    <x v="1"/>
    <s v="NK-18490"/>
    <s v="Neil Knudson"/>
    <x v="2"/>
    <s v="United States"/>
    <s v="Philadelphia"/>
    <s v="Pennsylvania"/>
    <n v="19140"/>
    <x v="3"/>
    <x v="841"/>
    <x v="1"/>
    <s v="Storage"/>
    <s v="Steel Personal Filing/Posting Tote"/>
    <x v="5083"/>
    <n v="0.5"/>
    <n v="142.04"/>
  </r>
  <r>
    <n v="8141"/>
    <x v="4030"/>
    <x v="427"/>
    <d v="2017-07-22T00:00:00"/>
    <x v="1"/>
    <s v="NK-18490"/>
    <s v="Neil Knudson"/>
    <x v="2"/>
    <s v="United States"/>
    <s v="Philadelphia"/>
    <s v="Pennsylvania"/>
    <n v="19140"/>
    <x v="3"/>
    <x v="609"/>
    <x v="1"/>
    <s v="Paper"/>
    <s v="Xerox 196"/>
    <x v="281"/>
    <n v="0.4"/>
    <n v="11.097599999999998"/>
  </r>
  <r>
    <n v="8142"/>
    <x v="4031"/>
    <x v="473"/>
    <d v="2017-02-10T00:00:00"/>
    <x v="1"/>
    <s v="AZ-10750"/>
    <s v="Annie Zypern"/>
    <x v="0"/>
    <s v="United States"/>
    <s v="San Diego"/>
    <s v="California"/>
    <n v="92037"/>
    <x v="1"/>
    <x v="607"/>
    <x v="1"/>
    <s v="Labels"/>
    <s v="Avery 508"/>
    <x v="1646"/>
    <n v="0.4"/>
    <n v="8.8379999999999992"/>
  </r>
  <r>
    <n v="8143"/>
    <x v="4031"/>
    <x v="473"/>
    <d v="2017-02-10T00:00:00"/>
    <x v="1"/>
    <s v="AZ-10750"/>
    <s v="Annie Zypern"/>
    <x v="0"/>
    <s v="United States"/>
    <s v="San Diego"/>
    <s v="California"/>
    <n v="92037"/>
    <x v="1"/>
    <x v="821"/>
    <x v="1"/>
    <s v="Storage"/>
    <s v="Fellowes Mobile File Cart, Black"/>
    <x v="4519"/>
    <n v="0.5"/>
    <n v="93.27"/>
  </r>
  <r>
    <n v="8144"/>
    <x v="4031"/>
    <x v="473"/>
    <d v="2017-02-10T00:00:00"/>
    <x v="1"/>
    <s v="AZ-10750"/>
    <s v="Annie Zypern"/>
    <x v="0"/>
    <s v="United States"/>
    <s v="San Diego"/>
    <s v="California"/>
    <n v="92037"/>
    <x v="1"/>
    <x v="616"/>
    <x v="0"/>
    <s v="Tables"/>
    <s v="Chromcraft Round Conference Tables"/>
    <x v="5084"/>
    <n v="0.45"/>
    <n v="306.75040000000001"/>
  </r>
  <r>
    <n v="8145"/>
    <x v="4031"/>
    <x v="473"/>
    <d v="2017-02-10T00:00:00"/>
    <x v="1"/>
    <s v="AZ-10750"/>
    <s v="Annie Zypern"/>
    <x v="0"/>
    <s v="United States"/>
    <s v="San Diego"/>
    <s v="California"/>
    <n v="92037"/>
    <x v="1"/>
    <x v="140"/>
    <x v="2"/>
    <s v="Phones"/>
    <s v="Anker Astro 15000mAh USB Portable Charger"/>
    <x v="3955"/>
    <n v="0.4"/>
    <n v="95.980799999999988"/>
  </r>
  <r>
    <n v="8146"/>
    <x v="4032"/>
    <x v="886"/>
    <d v="2015-06-27T00:00:00"/>
    <x v="1"/>
    <s v="Co-12640"/>
    <s v="Corey-Lock"/>
    <x v="0"/>
    <s v="United States"/>
    <s v="Lawton"/>
    <s v="Oklahoma"/>
    <n v="73505"/>
    <x v="2"/>
    <x v="1152"/>
    <x v="1"/>
    <s v="Appliances"/>
    <s v="Honeywell Quietcare HEPA Air Cleaner"/>
    <x v="5085"/>
    <n v="0.3"/>
    <n v="330.33"/>
  </r>
  <r>
    <n v="8147"/>
    <x v="4032"/>
    <x v="886"/>
    <d v="2015-06-27T00:00:00"/>
    <x v="1"/>
    <s v="Co-12640"/>
    <s v="Corey-Lock"/>
    <x v="0"/>
    <s v="United States"/>
    <s v="Lawton"/>
    <s v="Oklahoma"/>
    <n v="73505"/>
    <x v="2"/>
    <x v="1273"/>
    <x v="1"/>
    <s v="Art"/>
    <s v="Nontoxic Chalk"/>
    <x v="2799"/>
    <n v="0.35"/>
    <n v="2.2880000000000003"/>
  </r>
  <r>
    <n v="8148"/>
    <x v="4033"/>
    <x v="255"/>
    <d v="2018-06-14T00:00:00"/>
    <x v="1"/>
    <s v="AG-10675"/>
    <s v="Anna Gayman"/>
    <x v="0"/>
    <s v="United States"/>
    <s v="Salem"/>
    <s v="Virginia"/>
    <n v="24153"/>
    <x v="0"/>
    <x v="33"/>
    <x v="1"/>
    <s v="Paper"/>
    <s v="Easy-staple paper"/>
    <x v="335"/>
    <n v="0.25"/>
    <n v="36.839999999999996"/>
  </r>
  <r>
    <n v="8149"/>
    <x v="4034"/>
    <x v="797"/>
    <d v="2017-12-31T00:00:00"/>
    <x v="1"/>
    <s v="EM-14140"/>
    <s v="Eugene Moren"/>
    <x v="2"/>
    <s v="United States"/>
    <s v="Santa Ana"/>
    <s v="California"/>
    <n v="92704"/>
    <x v="1"/>
    <x v="745"/>
    <x v="1"/>
    <s v="Labels"/>
    <s v="Avery File Folder Labels"/>
    <x v="171"/>
    <n v="0.4"/>
    <n v="12.096"/>
  </r>
  <r>
    <n v="8150"/>
    <x v="4035"/>
    <x v="755"/>
    <d v="2015-01-29T00:00:00"/>
    <x v="2"/>
    <s v="CA-11965"/>
    <s v="Carol Adams"/>
    <x v="1"/>
    <s v="United States"/>
    <s v="Rapid City"/>
    <s v="South Dakota"/>
    <n v="57701"/>
    <x v="2"/>
    <x v="951"/>
    <x v="1"/>
    <s v="Binders"/>
    <s v="Wilson Jones 14 Line Acrylic Coated Pressboard Data Binders"/>
    <x v="3766"/>
    <n v="0.3"/>
    <n v="7.4759999999999991"/>
  </r>
  <r>
    <n v="8151"/>
    <x v="4035"/>
    <x v="755"/>
    <d v="2015-01-29T00:00:00"/>
    <x v="2"/>
    <s v="CA-11965"/>
    <s v="Carol Adams"/>
    <x v="1"/>
    <s v="United States"/>
    <s v="Rapid City"/>
    <s v="South Dakota"/>
    <n v="57701"/>
    <x v="2"/>
    <x v="631"/>
    <x v="0"/>
    <s v="Bookcases"/>
    <s v="Safco Value Mate Series Steel Bookcases, Baked Enamel Finish on Steel, Gray"/>
    <x v="1713"/>
    <n v="0.4"/>
    <n v="85.176000000000002"/>
  </r>
  <r>
    <n v="8152"/>
    <x v="4036"/>
    <x v="721"/>
    <d v="2018-03-25T00:00:00"/>
    <x v="2"/>
    <s v="RB-19360"/>
    <s v="Raymond Buch"/>
    <x v="0"/>
    <s v="United States"/>
    <s v="Seattle"/>
    <s v="Washington"/>
    <n v="98115"/>
    <x v="1"/>
    <x v="720"/>
    <x v="1"/>
    <s v="Storage"/>
    <s v="Acco Perma 4000 Stacking Storage Drawers"/>
    <x v="4482"/>
    <n v="0.5"/>
    <n v="16.239999999999998"/>
  </r>
  <r>
    <n v="8153"/>
    <x v="4036"/>
    <x v="721"/>
    <d v="2018-03-25T00:00:00"/>
    <x v="2"/>
    <s v="RB-19360"/>
    <s v="Raymond Buch"/>
    <x v="0"/>
    <s v="United States"/>
    <s v="Seattle"/>
    <s v="Washington"/>
    <n v="98115"/>
    <x v="1"/>
    <x v="481"/>
    <x v="1"/>
    <s v="Paper"/>
    <s v="Xerox 1898"/>
    <x v="130"/>
    <n v="0.4"/>
    <n v="12.023999999999999"/>
  </r>
  <r>
    <n v="8154"/>
    <x v="4036"/>
    <x v="721"/>
    <d v="2018-03-25T00:00:00"/>
    <x v="2"/>
    <s v="RB-19360"/>
    <s v="Raymond Buch"/>
    <x v="0"/>
    <s v="United States"/>
    <s v="Seattle"/>
    <s v="Washington"/>
    <n v="98115"/>
    <x v="1"/>
    <x v="1388"/>
    <x v="2"/>
    <s v="Copiers"/>
    <s v="Canon imageCLASS 2200 Advanced Copier"/>
    <x v="5086"/>
    <n v="0.5"/>
    <n v="6999.98"/>
  </r>
  <r>
    <n v="8155"/>
    <x v="4037"/>
    <x v="177"/>
    <d v="2018-03-24T00:00:00"/>
    <x v="1"/>
    <s v="RD-19720"/>
    <s v="Roger Demir"/>
    <x v="0"/>
    <s v="United States"/>
    <s v="Middletown"/>
    <s v="Connecticut"/>
    <n v="6457"/>
    <x v="3"/>
    <x v="1200"/>
    <x v="2"/>
    <s v="Accessories"/>
    <s v="WD My Passport Ultra 2TB Portable External Hard Drive"/>
    <x v="1657"/>
    <n v="0.25"/>
    <n v="178.5"/>
  </r>
  <r>
    <n v="8156"/>
    <x v="4037"/>
    <x v="177"/>
    <d v="2018-03-24T00:00:00"/>
    <x v="1"/>
    <s v="RD-19720"/>
    <s v="Roger Demir"/>
    <x v="0"/>
    <s v="United States"/>
    <s v="Middletown"/>
    <s v="Connecticut"/>
    <n v="6457"/>
    <x v="3"/>
    <x v="1030"/>
    <x v="1"/>
    <s v="Paper"/>
    <s v="Xerox 1988"/>
    <x v="1156"/>
    <n v="0.4"/>
    <n v="37.176000000000002"/>
  </r>
  <r>
    <n v="8157"/>
    <x v="4038"/>
    <x v="964"/>
    <d v="2017-10-09T00:00:00"/>
    <x v="1"/>
    <s v="MS-17830"/>
    <s v="Melanie Seite"/>
    <x v="0"/>
    <s v="United States"/>
    <s v="Baltimore"/>
    <s v="Maryland"/>
    <n v="21215"/>
    <x v="3"/>
    <x v="975"/>
    <x v="0"/>
    <s v="Tables"/>
    <s v="Bush Andora Conference Table, Maple/Graphite Gray Finish"/>
    <x v="5087"/>
    <n v="0.25"/>
    <n v="179.529"/>
  </r>
  <r>
    <n v="8158"/>
    <x v="4039"/>
    <x v="741"/>
    <d v="2017-11-22T00:00:00"/>
    <x v="1"/>
    <s v="PG-18820"/>
    <s v="Patrick Gardner"/>
    <x v="0"/>
    <s v="United States"/>
    <s v="San Diego"/>
    <s v="California"/>
    <n v="92105"/>
    <x v="1"/>
    <x v="1200"/>
    <x v="2"/>
    <s v="Accessories"/>
    <s v="WD My Passport Ultra 2TB Portable External Hard Drive"/>
    <x v="1993"/>
    <n v="0.45"/>
    <n v="327.25"/>
  </r>
  <r>
    <n v="8159"/>
    <x v="4040"/>
    <x v="377"/>
    <d v="2019-01-01T00:00:00"/>
    <x v="1"/>
    <s v="KB-16240"/>
    <s v="Karen Bern"/>
    <x v="1"/>
    <s v="United States"/>
    <s v="Odessa"/>
    <s v="Texas"/>
    <n v="79762"/>
    <x v="2"/>
    <x v="1283"/>
    <x v="1"/>
    <s v="Paper"/>
    <s v="Xerox 1959"/>
    <x v="2897"/>
    <n v="0.3"/>
    <n v="11.222399999999999"/>
  </r>
  <r>
    <n v="8160"/>
    <x v="4041"/>
    <x v="1185"/>
    <d v="2017-03-13T00:00:00"/>
    <x v="1"/>
    <s v="RB-19465"/>
    <s v="Rick Bensley"/>
    <x v="2"/>
    <s v="United States"/>
    <s v="Milford"/>
    <s v="Connecticut"/>
    <n v="6460"/>
    <x v="3"/>
    <x v="240"/>
    <x v="2"/>
    <s v="Accessories"/>
    <s v="Microsoft Sculpt Comfort Mouse"/>
    <x v="5016"/>
    <n v="0.25"/>
    <n v="149.8125"/>
  </r>
  <r>
    <n v="8161"/>
    <x v="4042"/>
    <x v="595"/>
    <d v="2017-02-20T00:00:00"/>
    <x v="1"/>
    <s v="JD-15790"/>
    <s v="John Dryer"/>
    <x v="0"/>
    <s v="United States"/>
    <s v="Belleville"/>
    <s v="New Jersey"/>
    <n v="7109"/>
    <x v="3"/>
    <x v="1756"/>
    <x v="0"/>
    <s v="Chairs"/>
    <s v="Hon Comfortask Task/Swivel Chairs"/>
    <x v="5088"/>
    <n v="0.25"/>
    <n v="170.97"/>
  </r>
  <r>
    <n v="8162"/>
    <x v="4043"/>
    <x v="694"/>
    <d v="2016-10-03T00:00:00"/>
    <x v="0"/>
    <s v="JJ-15445"/>
    <s v="Jennifer Jackson"/>
    <x v="0"/>
    <s v="United States"/>
    <s v="New York City"/>
    <s v="New York"/>
    <n v="10035"/>
    <x v="3"/>
    <x v="414"/>
    <x v="1"/>
    <s v="Appliances"/>
    <s v="Fellowes Premier Superior Surge Suppressor, 10-Outlet, With Phone and Remote"/>
    <x v="5089"/>
    <n v="0.4"/>
    <n v="176.11199999999999"/>
  </r>
  <r>
    <n v="8163"/>
    <x v="4043"/>
    <x v="694"/>
    <d v="2016-10-03T00:00:00"/>
    <x v="0"/>
    <s v="JJ-15445"/>
    <s v="Jennifer Jackson"/>
    <x v="0"/>
    <s v="United States"/>
    <s v="New York City"/>
    <s v="New York"/>
    <n v="10035"/>
    <x v="3"/>
    <x v="348"/>
    <x v="2"/>
    <s v="Phones"/>
    <s v="Nortel Meridian M3904 Professional Digital phone"/>
    <x v="669"/>
    <n v="0.4"/>
    <n v="184.78800000000001"/>
  </r>
  <r>
    <n v="8164"/>
    <x v="4044"/>
    <x v="121"/>
    <d v="2016-11-06T00:00:00"/>
    <x v="1"/>
    <s v="LT-17110"/>
    <s v="Liz Thompson"/>
    <x v="0"/>
    <s v="United States"/>
    <s v="San Diego"/>
    <s v="California"/>
    <n v="92105"/>
    <x v="1"/>
    <x v="1372"/>
    <x v="0"/>
    <s v="Furnishings"/>
    <s v="Contemporary Wood/Metal Frame"/>
    <x v="5090"/>
    <n v="0.4"/>
    <n v="58.175999999999995"/>
  </r>
  <r>
    <n v="8165"/>
    <x v="4044"/>
    <x v="121"/>
    <d v="2016-11-06T00:00:00"/>
    <x v="1"/>
    <s v="LT-17110"/>
    <s v="Liz Thompson"/>
    <x v="0"/>
    <s v="United States"/>
    <s v="San Diego"/>
    <s v="California"/>
    <n v="92105"/>
    <x v="1"/>
    <x v="301"/>
    <x v="1"/>
    <s v="Binders"/>
    <s v="GBC Premium Transparent Covers with Diagonal Lined Pattern"/>
    <x v="3553"/>
    <n v="0.4"/>
    <n v="70.492800000000003"/>
  </r>
  <r>
    <n v="8166"/>
    <x v="4044"/>
    <x v="121"/>
    <d v="2016-11-06T00:00:00"/>
    <x v="1"/>
    <s v="LT-17110"/>
    <s v="Liz Thompson"/>
    <x v="0"/>
    <s v="United States"/>
    <s v="San Diego"/>
    <s v="California"/>
    <n v="92105"/>
    <x v="1"/>
    <x v="591"/>
    <x v="1"/>
    <s v="Binders"/>
    <s v="Cardinal Holdit Business Card Pockets"/>
    <x v="1627"/>
    <n v="0.4"/>
    <n v="7.1711999999999998"/>
  </r>
  <r>
    <n v="8167"/>
    <x v="4044"/>
    <x v="121"/>
    <d v="2016-11-06T00:00:00"/>
    <x v="1"/>
    <s v="LT-17110"/>
    <s v="Liz Thompson"/>
    <x v="0"/>
    <s v="United States"/>
    <s v="San Diego"/>
    <s v="California"/>
    <n v="92105"/>
    <x v="1"/>
    <x v="1373"/>
    <x v="0"/>
    <s v="Bookcases"/>
    <s v="OSullivan Living Dimensions 3-Shelf Bookcases"/>
    <x v="5091"/>
    <n v="0.5"/>
    <n v="256.24950000000001"/>
  </r>
  <r>
    <n v="8168"/>
    <x v="4045"/>
    <x v="995"/>
    <d v="2017-08-05T00:00:00"/>
    <x v="1"/>
    <s v="AH-10690"/>
    <s v="Anna Häberlin"/>
    <x v="1"/>
    <s v="United States"/>
    <s v="San Francisco"/>
    <s v="California"/>
    <n v="94122"/>
    <x v="1"/>
    <x v="584"/>
    <x v="0"/>
    <s v="Tables"/>
    <s v="Laminate Occasional Tables"/>
    <x v="3178"/>
    <n v="0.45"/>
    <n v="474.72040000000004"/>
  </r>
  <r>
    <n v="8169"/>
    <x v="4046"/>
    <x v="44"/>
    <d v="2018-11-13T00:00:00"/>
    <x v="1"/>
    <s v="AB-10060"/>
    <s v="Adam Bellavance"/>
    <x v="2"/>
    <s v="United States"/>
    <s v="Seattle"/>
    <s v="Washington"/>
    <n v="98105"/>
    <x v="1"/>
    <x v="309"/>
    <x v="0"/>
    <s v="Tables"/>
    <s v="Hon 5100 Series Wood Tables"/>
    <x v="5092"/>
    <n v="0.45"/>
    <n v="1120.2730000000001"/>
  </r>
  <r>
    <n v="8170"/>
    <x v="4046"/>
    <x v="44"/>
    <d v="2018-11-13T00:00:00"/>
    <x v="1"/>
    <s v="AB-10060"/>
    <s v="Adam Bellavance"/>
    <x v="2"/>
    <s v="United States"/>
    <s v="Seattle"/>
    <s v="Washington"/>
    <n v="98105"/>
    <x v="1"/>
    <x v="299"/>
    <x v="0"/>
    <s v="Chairs"/>
    <s v="Hon 2090 “Pillow Soft” Series Mid Back Swivel/Tilt Chairs"/>
    <x v="4718"/>
    <n v="0.45"/>
    <n v="247.26240000000001"/>
  </r>
  <r>
    <n v="8171"/>
    <x v="4046"/>
    <x v="44"/>
    <d v="2018-11-13T00:00:00"/>
    <x v="1"/>
    <s v="AB-10060"/>
    <s v="Adam Bellavance"/>
    <x v="2"/>
    <s v="United States"/>
    <s v="Seattle"/>
    <s v="Washington"/>
    <n v="98105"/>
    <x v="1"/>
    <x v="477"/>
    <x v="2"/>
    <s v="Accessories"/>
    <s v="SanDisk Cruzer 64 GB USB Flash Drive"/>
    <x v="4342"/>
    <n v="0.45"/>
    <n v="59.928000000000004"/>
  </r>
  <r>
    <n v="8172"/>
    <x v="4047"/>
    <x v="1173"/>
    <d v="2017-02-19T00:00:00"/>
    <x v="1"/>
    <s v="FM-14380"/>
    <s v="Fred McMath"/>
    <x v="0"/>
    <s v="United States"/>
    <s v="Jackson"/>
    <s v="Mississippi"/>
    <n v="39212"/>
    <x v="0"/>
    <x v="978"/>
    <x v="1"/>
    <s v="Art"/>
    <s v="Panasonic KP-150 Electric Pencil Sharpener"/>
    <x v="5093"/>
    <n v="0.15000000000000002"/>
    <n v="224.553"/>
  </r>
  <r>
    <n v="8173"/>
    <x v="4048"/>
    <x v="868"/>
    <d v="2015-07-13T00:00:00"/>
    <x v="1"/>
    <s v="GH-14410"/>
    <s v="Gary Hansen"/>
    <x v="2"/>
    <s v="United States"/>
    <s v="Los Angeles"/>
    <s v="California"/>
    <n v="90049"/>
    <x v="1"/>
    <x v="1363"/>
    <x v="1"/>
    <s v="Labels"/>
    <s v="Avery 49"/>
    <x v="704"/>
    <n v="0.4"/>
    <n v="1.728"/>
  </r>
  <r>
    <n v="8174"/>
    <x v="4048"/>
    <x v="868"/>
    <d v="2015-07-13T00:00:00"/>
    <x v="1"/>
    <s v="GH-14410"/>
    <s v="Gary Hansen"/>
    <x v="2"/>
    <s v="United States"/>
    <s v="Los Angeles"/>
    <s v="California"/>
    <n v="90049"/>
    <x v="1"/>
    <x v="44"/>
    <x v="1"/>
    <s v="Binders"/>
    <s v="Wilson Jones Leather-Like Binders with DublLock Round Rings"/>
    <x v="4144"/>
    <n v="0.4"/>
    <n v="25.142400000000002"/>
  </r>
  <r>
    <n v="8175"/>
    <x v="4048"/>
    <x v="868"/>
    <d v="2015-07-13T00:00:00"/>
    <x v="1"/>
    <s v="GH-14410"/>
    <s v="Gary Hansen"/>
    <x v="2"/>
    <s v="United States"/>
    <s v="Los Angeles"/>
    <s v="California"/>
    <n v="90049"/>
    <x v="1"/>
    <x v="1198"/>
    <x v="1"/>
    <s v="Storage"/>
    <s v="Perma STOR-ALL Hanging File Box, 13 1/8W x 12 1/4D x 10 1/2H"/>
    <x v="100"/>
    <n v="0.5"/>
    <n v="11.96"/>
  </r>
  <r>
    <n v="8176"/>
    <x v="4049"/>
    <x v="806"/>
    <d v="2017-02-04T00:00:00"/>
    <x v="1"/>
    <s v="HE-14800"/>
    <s v="Harold Engle"/>
    <x v="1"/>
    <s v="United States"/>
    <s v="Chicago"/>
    <s v="Illinois"/>
    <n v="60623"/>
    <x v="2"/>
    <x v="62"/>
    <x v="1"/>
    <s v="Paper"/>
    <s v="Xerox 1943"/>
    <x v="4256"/>
    <n v="0.3"/>
    <n v="109.55839999999999"/>
  </r>
  <r>
    <n v="8177"/>
    <x v="4050"/>
    <x v="897"/>
    <d v="2017-09-25T00:00:00"/>
    <x v="2"/>
    <s v="SZ-20035"/>
    <s v="Sam Zeldin"/>
    <x v="2"/>
    <s v="United States"/>
    <s v="New York City"/>
    <s v="New York"/>
    <n v="10035"/>
    <x v="3"/>
    <x v="80"/>
    <x v="1"/>
    <s v="Storage"/>
    <s v="Sortfiler Multipurpose Personal File Organizer, Black"/>
    <x v="5094"/>
    <n v="0.5"/>
    <n v="64.17"/>
  </r>
  <r>
    <n v="8178"/>
    <x v="4051"/>
    <x v="66"/>
    <d v="2018-12-24T00:00:00"/>
    <x v="2"/>
    <s v="CM-12115"/>
    <s v="Chad McGuire"/>
    <x v="0"/>
    <s v="United States"/>
    <s v="Los Angeles"/>
    <s v="California"/>
    <n v="90008"/>
    <x v="1"/>
    <x v="1523"/>
    <x v="2"/>
    <s v="Accessories"/>
    <s v="Kensington Expert Mouse Optical USB Trackball for PC or Mac"/>
    <x v="5095"/>
    <n v="0.45"/>
    <n v="261.22250000000003"/>
  </r>
  <r>
    <n v="8179"/>
    <x v="4052"/>
    <x v="476"/>
    <d v="2017-09-08T00:00:00"/>
    <x v="1"/>
    <s v="TG-21310"/>
    <s v="Toby Gnade"/>
    <x v="0"/>
    <s v="United States"/>
    <s v="Des Moines"/>
    <s v="Washington"/>
    <n v="98198"/>
    <x v="1"/>
    <x v="615"/>
    <x v="2"/>
    <s v="Copiers"/>
    <s v="Hewlett Packard 610 Color Digital Copier / Printer"/>
    <x v="3074"/>
    <n v="0.5"/>
    <n v="499.99"/>
  </r>
  <r>
    <n v="8180"/>
    <x v="4053"/>
    <x v="991"/>
    <d v="2016-08-06T00:00:00"/>
    <x v="1"/>
    <s v="DK-12985"/>
    <s v="Darren Koutras"/>
    <x v="0"/>
    <s v="United States"/>
    <s v="Springfield"/>
    <s v="Oregon"/>
    <n v="97477"/>
    <x v="1"/>
    <x v="1582"/>
    <x v="0"/>
    <s v="Tables"/>
    <s v="Balt Split Level Computer Training Table"/>
    <x v="5096"/>
    <n v="0.45"/>
    <n v="152.625"/>
  </r>
  <r>
    <n v="8181"/>
    <x v="4054"/>
    <x v="82"/>
    <d v="2016-11-25T00:00:00"/>
    <x v="1"/>
    <s v="SS-20410"/>
    <s v="Shahid Shariari"/>
    <x v="0"/>
    <s v="United States"/>
    <s v="Philadelphia"/>
    <s v="Pennsylvania"/>
    <n v="19120"/>
    <x v="3"/>
    <x v="971"/>
    <x v="0"/>
    <s v="Tables"/>
    <s v="Bevis Oval Conference Table, Walnut"/>
    <x v="5097"/>
    <n v="0.25"/>
    <n v="939.52800000000002"/>
  </r>
  <r>
    <n v="8182"/>
    <x v="4054"/>
    <x v="82"/>
    <d v="2016-11-25T00:00:00"/>
    <x v="1"/>
    <s v="SS-20410"/>
    <s v="Shahid Shariari"/>
    <x v="0"/>
    <s v="United States"/>
    <s v="Philadelphia"/>
    <s v="Pennsylvania"/>
    <n v="19120"/>
    <x v="3"/>
    <x v="687"/>
    <x v="2"/>
    <s v="Phones"/>
    <s v="Logitech B530 USB Headset - headset - Full size, Binaural"/>
    <x v="5098"/>
    <n v="0.4"/>
    <n v="66.581999999999994"/>
  </r>
  <r>
    <n v="8183"/>
    <x v="4055"/>
    <x v="796"/>
    <d v="2018-05-22T00:00:00"/>
    <x v="1"/>
    <s v="BM-11575"/>
    <s v="Brendan Murry"/>
    <x v="1"/>
    <s v="United States"/>
    <s v="Chicago"/>
    <s v="Illinois"/>
    <n v="60653"/>
    <x v="2"/>
    <x v="1155"/>
    <x v="0"/>
    <s v="Furnishings"/>
    <s v="Flat Face Poster Frame"/>
    <x v="1803"/>
    <n v="0.3"/>
    <n v="15.8256"/>
  </r>
  <r>
    <n v="8184"/>
    <x v="4055"/>
    <x v="796"/>
    <d v="2018-05-22T00:00:00"/>
    <x v="1"/>
    <s v="BM-11575"/>
    <s v="Brendan Murry"/>
    <x v="1"/>
    <s v="United States"/>
    <s v="Chicago"/>
    <s v="Illinois"/>
    <n v="60653"/>
    <x v="2"/>
    <x v="283"/>
    <x v="0"/>
    <s v="Furnishings"/>
    <s v="C-Line Cubicle Keepers Polyproplyene Holder With Velcro Backings"/>
    <x v="5099"/>
    <n v="0.3"/>
    <n v="1.3243999999999998"/>
  </r>
  <r>
    <n v="8185"/>
    <x v="4056"/>
    <x v="283"/>
    <d v="2018-07-27T00:00:00"/>
    <x v="1"/>
    <s v="MY-17380"/>
    <s v="Maribeth Yedwab"/>
    <x v="1"/>
    <s v="United States"/>
    <s v="Chicago"/>
    <s v="Illinois"/>
    <n v="60623"/>
    <x v="2"/>
    <x v="954"/>
    <x v="1"/>
    <s v="Paper"/>
    <s v="Xerox 1909"/>
    <x v="922"/>
    <n v="0.3"/>
    <n v="44.318399999999997"/>
  </r>
  <r>
    <n v="8186"/>
    <x v="4057"/>
    <x v="1023"/>
    <d v="2016-09-17T00:00:00"/>
    <x v="0"/>
    <s v="AG-10900"/>
    <s v="Arthur Gainer"/>
    <x v="0"/>
    <s v="United States"/>
    <s v="Chicago"/>
    <s v="Illinois"/>
    <n v="60623"/>
    <x v="2"/>
    <x v="1170"/>
    <x v="1"/>
    <s v="Envelopes"/>
    <s v="Staple envelope"/>
    <x v="1608"/>
    <n v="0.3"/>
    <n v="5.4767999999999999"/>
  </r>
  <r>
    <n v="8187"/>
    <x v="4057"/>
    <x v="1023"/>
    <d v="2016-09-17T00:00:00"/>
    <x v="0"/>
    <s v="AG-10900"/>
    <s v="Arthur Gainer"/>
    <x v="0"/>
    <s v="United States"/>
    <s v="Chicago"/>
    <s v="Illinois"/>
    <n v="60623"/>
    <x v="2"/>
    <x v="163"/>
    <x v="0"/>
    <s v="Chairs"/>
    <s v="Global Value Steno Chair, Gray"/>
    <x v="5100"/>
    <n v="0.35"/>
    <n v="110.5468"/>
  </r>
  <r>
    <n v="8188"/>
    <x v="4058"/>
    <x v="107"/>
    <d v="2017-12-16T00:00:00"/>
    <x v="1"/>
    <s v="BW-11110"/>
    <s v="Bart Watters"/>
    <x v="1"/>
    <s v="United States"/>
    <s v="New York City"/>
    <s v="New York"/>
    <n v="10024"/>
    <x v="3"/>
    <x v="161"/>
    <x v="1"/>
    <s v="Paper"/>
    <s v="Adams Phone Message Book, Professional, 400 Message Capacity, 5 3/6” x 11”"/>
    <x v="2119"/>
    <n v="0.4"/>
    <n v="37.692"/>
  </r>
  <r>
    <n v="8189"/>
    <x v="4059"/>
    <x v="653"/>
    <d v="2016-10-05T00:00:00"/>
    <x v="0"/>
    <s v="SG-20470"/>
    <s v="Sheri Gordon"/>
    <x v="0"/>
    <s v="United States"/>
    <s v="Rockville"/>
    <s v="Maryland"/>
    <n v="20852"/>
    <x v="3"/>
    <x v="680"/>
    <x v="1"/>
    <s v="Paper"/>
    <s v="Xerox 202"/>
    <x v="537"/>
    <n v="0.4"/>
    <n v="11.664"/>
  </r>
  <r>
    <n v="8190"/>
    <x v="4059"/>
    <x v="653"/>
    <d v="2016-10-05T00:00:00"/>
    <x v="0"/>
    <s v="SG-20470"/>
    <s v="Sheri Gordon"/>
    <x v="0"/>
    <s v="United States"/>
    <s v="Rockville"/>
    <s v="Maryland"/>
    <n v="20852"/>
    <x v="3"/>
    <x v="777"/>
    <x v="1"/>
    <s v="Binders"/>
    <s v="GBC Plastic Binding Combs"/>
    <x v="1552"/>
    <n v="0.4"/>
    <n v="4.4279999999999999"/>
  </r>
  <r>
    <n v="8191"/>
    <x v="4060"/>
    <x v="701"/>
    <d v="2018-11-21T00:00:00"/>
    <x v="1"/>
    <s v="CC-12370"/>
    <s v="Christopher Conant"/>
    <x v="0"/>
    <s v="United States"/>
    <s v="New York City"/>
    <s v="New York"/>
    <n v="10011"/>
    <x v="3"/>
    <x v="832"/>
    <x v="1"/>
    <s v="Paper"/>
    <s v="Xerox 1905"/>
    <x v="783"/>
    <n v="0.4"/>
    <n v="23.327999999999999"/>
  </r>
  <r>
    <n v="8192"/>
    <x v="4060"/>
    <x v="701"/>
    <d v="2018-11-21T00:00:00"/>
    <x v="1"/>
    <s v="CC-12370"/>
    <s v="Christopher Conant"/>
    <x v="0"/>
    <s v="United States"/>
    <s v="New York City"/>
    <s v="New York"/>
    <n v="10011"/>
    <x v="3"/>
    <x v="267"/>
    <x v="0"/>
    <s v="Furnishings"/>
    <s v="Howard Miller 13 Diameter Goldtone Round Wall Clock"/>
    <x v="4880"/>
    <n v="0.4"/>
    <n v="112.65599999999999"/>
  </r>
  <r>
    <n v="8193"/>
    <x v="4061"/>
    <x v="672"/>
    <d v="2016-12-03T00:00:00"/>
    <x v="2"/>
    <s v="LR-16915"/>
    <s v="Lena Radford"/>
    <x v="0"/>
    <s v="United States"/>
    <s v="Durham"/>
    <s v="North Carolina"/>
    <n v="27707"/>
    <x v="0"/>
    <x v="614"/>
    <x v="1"/>
    <s v="Binders"/>
    <s v="Avery Durable Binders"/>
    <x v="192"/>
    <n v="0.25"/>
    <n v="4.5359999999999996"/>
  </r>
  <r>
    <n v="8194"/>
    <x v="4061"/>
    <x v="672"/>
    <d v="2016-12-03T00:00:00"/>
    <x v="2"/>
    <s v="LR-16915"/>
    <s v="Lena Radford"/>
    <x v="0"/>
    <s v="United States"/>
    <s v="Durham"/>
    <s v="North Carolina"/>
    <n v="27707"/>
    <x v="0"/>
    <x v="1360"/>
    <x v="1"/>
    <s v="Appliances"/>
    <s v="Belkin 8 Outlet Surge Protector"/>
    <x v="2031"/>
    <n v="0.25"/>
    <n v="73.76400000000001"/>
  </r>
  <r>
    <n v="8195"/>
    <x v="4061"/>
    <x v="672"/>
    <d v="2016-12-03T00:00:00"/>
    <x v="2"/>
    <s v="LR-16915"/>
    <s v="Lena Radford"/>
    <x v="0"/>
    <s v="United States"/>
    <s v="Durham"/>
    <s v="North Carolina"/>
    <n v="27707"/>
    <x v="0"/>
    <x v="220"/>
    <x v="0"/>
    <s v="Furnishings"/>
    <s v="Luxo Professional Fluorescent Magnifier Lamp with Clamp-Mount Base"/>
    <x v="5101"/>
    <n v="0.25"/>
    <n v="251.80800000000002"/>
  </r>
  <r>
    <n v="8196"/>
    <x v="4062"/>
    <x v="401"/>
    <d v="2016-12-11T00:00:00"/>
    <x v="0"/>
    <s v="DB-13120"/>
    <s v="David Bremer"/>
    <x v="1"/>
    <s v="United States"/>
    <s v="Santa Barbara"/>
    <s v="California"/>
    <n v="93101"/>
    <x v="1"/>
    <x v="1056"/>
    <x v="1"/>
    <s v="Paper"/>
    <s v="Spiral Phone Message Books with Labels by Adams"/>
    <x v="2431"/>
    <n v="0.4"/>
    <n v="5.3760000000000003"/>
  </r>
  <r>
    <n v="8197"/>
    <x v="4063"/>
    <x v="528"/>
    <d v="2018-09-09T00:00:00"/>
    <x v="1"/>
    <s v="LP-17095"/>
    <s v="Liz Preis"/>
    <x v="0"/>
    <s v="United States"/>
    <s v="Knoxville"/>
    <s v="Tennessee"/>
    <n v="37918"/>
    <x v="0"/>
    <x v="1130"/>
    <x v="2"/>
    <s v="Accessories"/>
    <s v="Maxell LTO Ultrium - 800 GB"/>
    <x v="2806"/>
    <n v="0.15000000000000002"/>
    <n v="76.132800000000003"/>
  </r>
  <r>
    <n v="8198"/>
    <x v="4063"/>
    <x v="528"/>
    <d v="2018-09-09T00:00:00"/>
    <x v="1"/>
    <s v="LP-17095"/>
    <s v="Liz Preis"/>
    <x v="0"/>
    <s v="United States"/>
    <s v="Knoxville"/>
    <s v="Tennessee"/>
    <n v="37918"/>
    <x v="0"/>
    <x v="646"/>
    <x v="1"/>
    <s v="Art"/>
    <s v="Model L Table or Wall-Mount Pencil Sharpener"/>
    <x v="994"/>
    <n v="0.15000000000000002"/>
    <n v="61.16599999999999"/>
  </r>
  <r>
    <n v="8199"/>
    <x v="4063"/>
    <x v="528"/>
    <d v="2018-09-09T00:00:00"/>
    <x v="1"/>
    <s v="LP-17095"/>
    <s v="Liz Preis"/>
    <x v="0"/>
    <s v="United States"/>
    <s v="Knoxville"/>
    <s v="Tennessee"/>
    <n v="37918"/>
    <x v="0"/>
    <x v="585"/>
    <x v="1"/>
    <s v="Paper"/>
    <s v="Xerox 220"/>
    <x v="12"/>
    <n v="0.25"/>
    <n v="11.664"/>
  </r>
  <r>
    <n v="8200"/>
    <x v="4064"/>
    <x v="558"/>
    <d v="2018-04-30T00:00:00"/>
    <x v="1"/>
    <s v="AF-10870"/>
    <s v="Art Ferguson"/>
    <x v="0"/>
    <s v="United States"/>
    <s v="Chicago"/>
    <s v="Illinois"/>
    <n v="60610"/>
    <x v="2"/>
    <x v="1124"/>
    <x v="1"/>
    <s v="Binders"/>
    <s v="Acco Data Flex Cable Posts For Top &amp; Bottom Load Binders, 6 Capacity"/>
    <x v="4883"/>
    <n v="0.3"/>
    <n v="7.3009999999999993"/>
  </r>
  <r>
    <n v="8201"/>
    <x v="4064"/>
    <x v="558"/>
    <d v="2018-04-30T00:00:00"/>
    <x v="1"/>
    <s v="AF-10870"/>
    <s v="Art Ferguson"/>
    <x v="0"/>
    <s v="United States"/>
    <s v="Chicago"/>
    <s v="Illinois"/>
    <n v="60610"/>
    <x v="2"/>
    <x v="72"/>
    <x v="1"/>
    <s v="Storage"/>
    <s v="Safco Industrial Wire Shelving System"/>
    <x v="74"/>
    <n v="0.4"/>
    <n v="43.670400000000001"/>
  </r>
  <r>
    <n v="8202"/>
    <x v="4065"/>
    <x v="627"/>
    <d v="2016-11-08T00:00:00"/>
    <x v="3"/>
    <s v="KD-16495"/>
    <s v="Keith Dawkins"/>
    <x v="1"/>
    <s v="United States"/>
    <s v="New York City"/>
    <s v="New York"/>
    <n v="10024"/>
    <x v="3"/>
    <x v="1678"/>
    <x v="1"/>
    <s v="Storage"/>
    <s v="Fellowes Desktop Hanging File Manager"/>
    <x v="5102"/>
    <n v="0.5"/>
    <n v="33.575000000000003"/>
  </r>
  <r>
    <n v="8203"/>
    <x v="4065"/>
    <x v="627"/>
    <d v="2016-11-08T00:00:00"/>
    <x v="3"/>
    <s v="KD-16495"/>
    <s v="Keith Dawkins"/>
    <x v="1"/>
    <s v="United States"/>
    <s v="New York City"/>
    <s v="New York"/>
    <n v="10024"/>
    <x v="3"/>
    <x v="903"/>
    <x v="2"/>
    <s v="Phones"/>
    <s v="Mitel MiVoice 5330e IP Phone"/>
    <x v="5103"/>
    <n v="0.4"/>
    <n v="329.988"/>
  </r>
  <r>
    <n v="8204"/>
    <x v="4065"/>
    <x v="627"/>
    <d v="2016-11-08T00:00:00"/>
    <x v="3"/>
    <s v="KD-16495"/>
    <s v="Keith Dawkins"/>
    <x v="1"/>
    <s v="United States"/>
    <s v="New York City"/>
    <s v="New York"/>
    <n v="10024"/>
    <x v="3"/>
    <x v="1800"/>
    <x v="0"/>
    <s v="Furnishings"/>
    <s v="Nu-Dell EZ-Mount Plastic Wall Frames"/>
    <x v="5104"/>
    <n v="0.4"/>
    <n v="7.0919999999999996"/>
  </r>
  <r>
    <n v="8205"/>
    <x v="4065"/>
    <x v="627"/>
    <d v="2016-11-08T00:00:00"/>
    <x v="3"/>
    <s v="KD-16495"/>
    <s v="Keith Dawkins"/>
    <x v="1"/>
    <s v="United States"/>
    <s v="New York City"/>
    <s v="New York"/>
    <n v="10024"/>
    <x v="3"/>
    <x v="1715"/>
    <x v="2"/>
    <s v="Machines"/>
    <s v="Zebra ZM400 Thermal Label Printer"/>
    <x v="5105"/>
    <n v="0.25"/>
    <n v="3482.8500000000004"/>
  </r>
  <r>
    <n v="8206"/>
    <x v="4065"/>
    <x v="627"/>
    <d v="2016-11-08T00:00:00"/>
    <x v="3"/>
    <s v="KD-16495"/>
    <s v="Keith Dawkins"/>
    <x v="1"/>
    <s v="United States"/>
    <s v="New York City"/>
    <s v="New York"/>
    <n v="10024"/>
    <x v="3"/>
    <x v="623"/>
    <x v="0"/>
    <s v="Chairs"/>
    <s v="Hon 4070 Series Pagoda Round Back Stacking Chairs"/>
    <x v="5106"/>
    <n v="0.25"/>
    <n v="433.32299999999998"/>
  </r>
  <r>
    <n v="8207"/>
    <x v="4066"/>
    <x v="33"/>
    <d v="2016-04-30T00:00:00"/>
    <x v="1"/>
    <s v="SA-20830"/>
    <s v="Sue Ann Reed"/>
    <x v="0"/>
    <s v="United States"/>
    <s v="Daytona Beach"/>
    <s v="Florida"/>
    <n v="32114"/>
    <x v="0"/>
    <x v="3"/>
    <x v="0"/>
    <s v="Tables"/>
    <s v="Bretford CR4500 Series Slim Rectangular Table"/>
    <x v="5107"/>
    <n v="0.15000000000000002"/>
    <n v="162.788175"/>
  </r>
  <r>
    <n v="8208"/>
    <x v="4066"/>
    <x v="33"/>
    <d v="2016-04-30T00:00:00"/>
    <x v="1"/>
    <s v="SA-20830"/>
    <s v="Sue Ann Reed"/>
    <x v="0"/>
    <s v="United States"/>
    <s v="Daytona Beach"/>
    <s v="Florida"/>
    <n v="32114"/>
    <x v="0"/>
    <x v="346"/>
    <x v="1"/>
    <s v="Art"/>
    <s v="Crayola Colored Pencils"/>
    <x v="367"/>
    <n v="0.15000000000000002"/>
    <n v="2.2303999999999999"/>
  </r>
  <r>
    <n v="8209"/>
    <x v="4067"/>
    <x v="1181"/>
    <d v="2016-09-24T00:00:00"/>
    <x v="1"/>
    <s v="BG-11035"/>
    <s v="Barry Gonzalez"/>
    <x v="0"/>
    <s v="United States"/>
    <s v="Nashville"/>
    <s v="Tennessee"/>
    <n v="37211"/>
    <x v="0"/>
    <x v="692"/>
    <x v="1"/>
    <s v="Binders"/>
    <s v="GBC Ibimaster 500 Manual ProClick Binding System"/>
    <x v="5108"/>
    <n v="0.25"/>
    <n v="1027.3229999999999"/>
  </r>
  <r>
    <n v="8210"/>
    <x v="4067"/>
    <x v="1181"/>
    <d v="2016-09-24T00:00:00"/>
    <x v="1"/>
    <s v="BG-11035"/>
    <s v="Barry Gonzalez"/>
    <x v="0"/>
    <s v="United States"/>
    <s v="Nashville"/>
    <s v="Tennessee"/>
    <n v="37211"/>
    <x v="0"/>
    <x v="196"/>
    <x v="1"/>
    <s v="Storage"/>
    <s v="Gould Plastics 18-Pocket Panel Bin, 34w x 5-1/4d x 20-1/2h"/>
    <x v="5109"/>
    <n v="0.35"/>
    <n v="191.33920000000001"/>
  </r>
  <r>
    <n v="8211"/>
    <x v="4068"/>
    <x v="210"/>
    <d v="2018-09-12T00:00:00"/>
    <x v="1"/>
    <s v="DM-12955"/>
    <s v="Dario Medina"/>
    <x v="1"/>
    <s v="United States"/>
    <s v="Nashville"/>
    <s v="Tennessee"/>
    <n v="37211"/>
    <x v="0"/>
    <x v="473"/>
    <x v="1"/>
    <s v="Appliances"/>
    <s v="Eureka The Boss Cordless Rechargeable Stick Vac"/>
    <x v="2375"/>
    <n v="0.25"/>
    <n v="61.176000000000002"/>
  </r>
  <r>
    <n v="8212"/>
    <x v="4069"/>
    <x v="77"/>
    <d v="2017-11-12T00:00:00"/>
    <x v="1"/>
    <s v="MC-17845"/>
    <s v="Michael Chen"/>
    <x v="0"/>
    <s v="United States"/>
    <s v="Dallas"/>
    <s v="Texas"/>
    <n v="75220"/>
    <x v="2"/>
    <x v="1834"/>
    <x v="0"/>
    <s v="Furnishings"/>
    <s v="Executive Impressions 14 Contract Wall Clock with Quartz Movement"/>
    <x v="785"/>
    <n v="0.3"/>
    <n v="31.122"/>
  </r>
  <r>
    <n v="8213"/>
    <x v="4069"/>
    <x v="77"/>
    <d v="2017-11-12T00:00:00"/>
    <x v="1"/>
    <s v="MC-17845"/>
    <s v="Michael Chen"/>
    <x v="0"/>
    <s v="United States"/>
    <s v="Dallas"/>
    <s v="Texas"/>
    <n v="75220"/>
    <x v="2"/>
    <x v="533"/>
    <x v="1"/>
    <s v="Storage"/>
    <s v="Mini 13-1/2 Capacity Data Binder Rack, Pearl"/>
    <x v="5110"/>
    <n v="0.4"/>
    <n v="188.4528"/>
  </r>
  <r>
    <n v="8214"/>
    <x v="4070"/>
    <x v="12"/>
    <d v="2016-10-02T00:00:00"/>
    <x v="1"/>
    <s v="ML-17395"/>
    <s v="Marina Lichtenstein"/>
    <x v="1"/>
    <s v="United States"/>
    <s v="Murfreesboro"/>
    <s v="Tennessee"/>
    <n v="37130"/>
    <x v="0"/>
    <x v="1085"/>
    <x v="1"/>
    <s v="Binders"/>
    <s v="Wilson Jones 1 Hanging DublLock Ring Binders"/>
    <x v="5111"/>
    <n v="0.25"/>
    <n v="4.7520000000000007"/>
  </r>
  <r>
    <n v="8215"/>
    <x v="4070"/>
    <x v="12"/>
    <d v="2016-10-02T00:00:00"/>
    <x v="1"/>
    <s v="ML-17395"/>
    <s v="Marina Lichtenstein"/>
    <x v="1"/>
    <s v="United States"/>
    <s v="Murfreesboro"/>
    <s v="Tennessee"/>
    <n v="37130"/>
    <x v="0"/>
    <x v="1402"/>
    <x v="1"/>
    <s v="Paper"/>
    <s v="Advantus Motivational Note Cards"/>
    <x v="3639"/>
    <n v="0.25"/>
    <n v="7.86"/>
  </r>
  <r>
    <n v="8216"/>
    <x v="4070"/>
    <x v="12"/>
    <d v="2016-10-02T00:00:00"/>
    <x v="1"/>
    <s v="ML-17395"/>
    <s v="Marina Lichtenstein"/>
    <x v="1"/>
    <s v="United States"/>
    <s v="Murfreesboro"/>
    <s v="Tennessee"/>
    <n v="37130"/>
    <x v="0"/>
    <x v="1263"/>
    <x v="1"/>
    <s v="Binders"/>
    <s v="Wilson Jones data.warehouse D-Ring Binders with DublLock"/>
    <x v="5112"/>
    <n v="0.25"/>
    <n v="1.85175"/>
  </r>
  <r>
    <n v="8217"/>
    <x v="4070"/>
    <x v="12"/>
    <d v="2016-10-02T00:00:00"/>
    <x v="1"/>
    <s v="ML-17395"/>
    <s v="Marina Lichtenstein"/>
    <x v="1"/>
    <s v="United States"/>
    <s v="Murfreesboro"/>
    <s v="Tennessee"/>
    <n v="37130"/>
    <x v="0"/>
    <x v="304"/>
    <x v="1"/>
    <s v="Binders"/>
    <s v="Wilson Jones Custom Binder Spines &amp; Labels"/>
    <x v="30"/>
    <n v="0.25"/>
    <n v="2.448"/>
  </r>
  <r>
    <n v="8218"/>
    <x v="4071"/>
    <x v="462"/>
    <d v="2015-10-07T00:00:00"/>
    <x v="1"/>
    <s v="RD-19930"/>
    <s v="Russell DAscenzo"/>
    <x v="0"/>
    <s v="United States"/>
    <s v="Dallas"/>
    <s v="Texas"/>
    <n v="75217"/>
    <x v="2"/>
    <x v="1088"/>
    <x v="1"/>
    <s v="Fasteners"/>
    <s v="Colored Push Pins"/>
    <x v="1435"/>
    <n v="0.3"/>
    <n v="3.0407999999999999"/>
  </r>
  <r>
    <n v="8219"/>
    <x v="4071"/>
    <x v="462"/>
    <d v="2015-10-07T00:00:00"/>
    <x v="1"/>
    <s v="RD-19930"/>
    <s v="Russell DAscenzo"/>
    <x v="0"/>
    <s v="United States"/>
    <s v="Dallas"/>
    <s v="Texas"/>
    <n v="75217"/>
    <x v="2"/>
    <x v="1092"/>
    <x v="0"/>
    <s v="Furnishings"/>
    <s v="DAX Natural Wood-Tone Poster Frame"/>
    <x v="2792"/>
    <n v="0.3"/>
    <n v="22.243199999999998"/>
  </r>
  <r>
    <n v="8220"/>
    <x v="4071"/>
    <x v="462"/>
    <d v="2015-10-07T00:00:00"/>
    <x v="1"/>
    <s v="RD-19930"/>
    <s v="Russell DAscenzo"/>
    <x v="0"/>
    <s v="United States"/>
    <s v="Dallas"/>
    <s v="Texas"/>
    <n v="75217"/>
    <x v="2"/>
    <x v="641"/>
    <x v="1"/>
    <s v="Labels"/>
    <s v="Smead Alpha-Z Color-Coded Second Alphabetical Labels and Starter Set"/>
    <x v="1253"/>
    <n v="0.3"/>
    <n v="3.4495999999999998"/>
  </r>
  <r>
    <n v="8221"/>
    <x v="4071"/>
    <x v="462"/>
    <d v="2015-10-07T00:00:00"/>
    <x v="1"/>
    <s v="RD-19930"/>
    <s v="Russell DAscenzo"/>
    <x v="0"/>
    <s v="United States"/>
    <s v="Dallas"/>
    <s v="Texas"/>
    <n v="75217"/>
    <x v="2"/>
    <x v="98"/>
    <x v="1"/>
    <s v="Binders"/>
    <s v="Avery Hidden Tab Dividers for Binding Systems"/>
    <x v="99"/>
    <n v="0.3"/>
    <n v="1.2516"/>
  </r>
  <r>
    <n v="8222"/>
    <x v="4071"/>
    <x v="462"/>
    <d v="2015-10-07T00:00:00"/>
    <x v="1"/>
    <s v="RD-19930"/>
    <s v="Russell DAscenzo"/>
    <x v="0"/>
    <s v="United States"/>
    <s v="Dallas"/>
    <s v="Texas"/>
    <n v="75217"/>
    <x v="2"/>
    <x v="1835"/>
    <x v="1"/>
    <s v="Fasteners"/>
    <s v="Sterling Rubber Bands by Alliance"/>
    <x v="659"/>
    <n v="0.3"/>
    <n v="10.550399999999998"/>
  </r>
  <r>
    <n v="8223"/>
    <x v="4072"/>
    <x v="1087"/>
    <d v="2015-02-24T00:00:00"/>
    <x v="1"/>
    <s v="AB-10015"/>
    <s v="Aaron Bergman"/>
    <x v="0"/>
    <s v="United States"/>
    <s v="Arlington"/>
    <s v="Texas"/>
    <n v="76017"/>
    <x v="2"/>
    <x v="1555"/>
    <x v="1"/>
    <s v="Storage"/>
    <s v="Akro Stacking Bins"/>
    <x v="1420"/>
    <n v="0.4"/>
    <n v="7.5743999999999998"/>
  </r>
  <r>
    <n v="8224"/>
    <x v="4073"/>
    <x v="1"/>
    <d v="2017-06-16T00:00:00"/>
    <x v="1"/>
    <s v="EA-14035"/>
    <s v="Erin Ashbrook"/>
    <x v="1"/>
    <s v="United States"/>
    <s v="Pasadena"/>
    <s v="California"/>
    <n v="91104"/>
    <x v="1"/>
    <x v="1174"/>
    <x v="1"/>
    <s v="Paper"/>
    <s v="IBM Multi-Purpose Copy Paper, 8 1/2 x 11, Case"/>
    <x v="784"/>
    <n v="0.4"/>
    <n v="111.52799999999999"/>
  </r>
  <r>
    <n v="8225"/>
    <x v="4073"/>
    <x v="1"/>
    <d v="2017-06-16T00:00:00"/>
    <x v="1"/>
    <s v="EA-14035"/>
    <s v="Erin Ashbrook"/>
    <x v="1"/>
    <s v="United States"/>
    <s v="Pasadena"/>
    <s v="California"/>
    <n v="91104"/>
    <x v="1"/>
    <x v="1434"/>
    <x v="1"/>
    <s v="Paper"/>
    <s v="Xerox 228"/>
    <x v="91"/>
    <n v="0.4"/>
    <n v="7.7759999999999998"/>
  </r>
  <r>
    <n v="8226"/>
    <x v="4074"/>
    <x v="752"/>
    <d v="2018-11-04T00:00:00"/>
    <x v="0"/>
    <s v="SF-20065"/>
    <s v="Sandra Flanagan"/>
    <x v="0"/>
    <s v="United States"/>
    <s v="Everett"/>
    <s v="Massachusetts"/>
    <n v="2149"/>
    <x v="3"/>
    <x v="274"/>
    <x v="1"/>
    <s v="Paper"/>
    <s v="Xerox 1939"/>
    <x v="2360"/>
    <n v="0.4"/>
    <n v="113.82"/>
  </r>
  <r>
    <n v="8227"/>
    <x v="4074"/>
    <x v="752"/>
    <d v="2018-11-04T00:00:00"/>
    <x v="0"/>
    <s v="SF-20065"/>
    <s v="Sandra Flanagan"/>
    <x v="0"/>
    <s v="United States"/>
    <s v="Everett"/>
    <s v="Massachusetts"/>
    <n v="2149"/>
    <x v="3"/>
    <x v="1522"/>
    <x v="1"/>
    <s v="Paper"/>
    <s v="Xerox 1893"/>
    <x v="1010"/>
    <n v="0.4"/>
    <n v="24.594000000000001"/>
  </r>
  <r>
    <n v="8228"/>
    <x v="4075"/>
    <x v="958"/>
    <d v="2017-04-08T00:00:00"/>
    <x v="0"/>
    <s v="BC-11125"/>
    <s v="Becky Castell"/>
    <x v="2"/>
    <s v="United States"/>
    <s v="Troy"/>
    <s v="New York"/>
    <n v="12180"/>
    <x v="3"/>
    <x v="479"/>
    <x v="0"/>
    <s v="Furnishings"/>
    <s v="Deflect-o EconoMat Studded, No Bevel Mat for Low Pile Carpeting"/>
    <x v="5113"/>
    <n v="0.4"/>
    <n v="49.583999999999996"/>
  </r>
  <r>
    <n v="8229"/>
    <x v="4075"/>
    <x v="958"/>
    <d v="2017-04-08T00:00:00"/>
    <x v="0"/>
    <s v="BC-11125"/>
    <s v="Becky Castell"/>
    <x v="2"/>
    <s v="United States"/>
    <s v="Troy"/>
    <s v="New York"/>
    <n v="12180"/>
    <x v="3"/>
    <x v="170"/>
    <x v="1"/>
    <s v="Storage"/>
    <s v="Tenex File Box, Personal Filing Tote with Lid, Black"/>
    <x v="5114"/>
    <n v="0.5"/>
    <n v="15.51"/>
  </r>
  <r>
    <n v="8230"/>
    <x v="4075"/>
    <x v="958"/>
    <d v="2017-04-08T00:00:00"/>
    <x v="0"/>
    <s v="BC-11125"/>
    <s v="Becky Castell"/>
    <x v="2"/>
    <s v="United States"/>
    <s v="Troy"/>
    <s v="New York"/>
    <n v="12180"/>
    <x v="3"/>
    <x v="1016"/>
    <x v="2"/>
    <s v="Accessories"/>
    <s v="Logitech Trackman Marble Mouse"/>
    <x v="1309"/>
    <n v="0.25"/>
    <n v="67.477499999999992"/>
  </r>
  <r>
    <n v="8231"/>
    <x v="4076"/>
    <x v="1186"/>
    <d v="2017-07-02T00:00:00"/>
    <x v="0"/>
    <s v="PF-19165"/>
    <s v="Philip Fox"/>
    <x v="0"/>
    <s v="United States"/>
    <s v="Sandy Springs"/>
    <s v="Georgia"/>
    <n v="30328"/>
    <x v="0"/>
    <x v="369"/>
    <x v="1"/>
    <s v="Art"/>
    <s v="Bulldog Vacuum Base Pencil Sharpener"/>
    <x v="872"/>
    <n v="0.15000000000000002"/>
    <n v="30.574499999999997"/>
  </r>
  <r>
    <n v="8232"/>
    <x v="4076"/>
    <x v="1186"/>
    <d v="2017-07-02T00:00:00"/>
    <x v="0"/>
    <s v="PF-19165"/>
    <s v="Philip Fox"/>
    <x v="0"/>
    <s v="United States"/>
    <s v="Sandy Springs"/>
    <s v="Georgia"/>
    <n v="30328"/>
    <x v="0"/>
    <x v="199"/>
    <x v="0"/>
    <s v="Bookcases"/>
    <s v="OSullivan 2-Door Barrister Bookcase in Odessa Pine"/>
    <x v="5115"/>
    <n v="0.35"/>
    <n v="823.45899999999995"/>
  </r>
  <r>
    <n v="8233"/>
    <x v="4077"/>
    <x v="358"/>
    <d v="2015-09-28T00:00:00"/>
    <x v="1"/>
    <s v="SE-20110"/>
    <s v="Sanjit Engle"/>
    <x v="0"/>
    <s v="United States"/>
    <s v="San Jose"/>
    <s v="California"/>
    <n v="95123"/>
    <x v="1"/>
    <x v="298"/>
    <x v="1"/>
    <s v="Storage"/>
    <s v="File Shuttle II and Handi-File, Black"/>
    <x v="3285"/>
    <n v="0.5"/>
    <n v="84.724999999999994"/>
  </r>
  <r>
    <n v="8234"/>
    <x v="4077"/>
    <x v="358"/>
    <d v="2015-09-28T00:00:00"/>
    <x v="1"/>
    <s v="SE-20110"/>
    <s v="Sanjit Engle"/>
    <x v="0"/>
    <s v="United States"/>
    <s v="San Jose"/>
    <s v="California"/>
    <n v="95123"/>
    <x v="1"/>
    <x v="1512"/>
    <x v="1"/>
    <s v="Storage"/>
    <s v="Tennsco Commercial Shelving"/>
    <x v="1374"/>
    <n v="0.5"/>
    <n v="20.34"/>
  </r>
  <r>
    <n v="8235"/>
    <x v="4078"/>
    <x v="927"/>
    <d v="2018-05-06T00:00:00"/>
    <x v="1"/>
    <s v="CJ-12010"/>
    <s v="Caroline Jumper"/>
    <x v="0"/>
    <s v="United States"/>
    <s v="Jacksonville"/>
    <s v="Florida"/>
    <n v="32216"/>
    <x v="0"/>
    <x v="1698"/>
    <x v="1"/>
    <s v="Supplies"/>
    <s v="Kleencut Forged Office Shears by Acme United Corporation"/>
    <x v="5116"/>
    <n v="0.15000000000000002"/>
    <n v="2.8287999999999998"/>
  </r>
  <r>
    <n v="8236"/>
    <x v="4078"/>
    <x v="927"/>
    <d v="2018-05-06T00:00:00"/>
    <x v="1"/>
    <s v="CJ-12010"/>
    <s v="Caroline Jumper"/>
    <x v="0"/>
    <s v="United States"/>
    <s v="Jacksonville"/>
    <s v="Florida"/>
    <n v="32216"/>
    <x v="0"/>
    <x v="411"/>
    <x v="0"/>
    <s v="Tables"/>
    <s v="Bush Advantage Collection Racetrack Conference Table"/>
    <x v="5117"/>
    <n v="0.15000000000000002"/>
    <n v="793.27269999999999"/>
  </r>
  <r>
    <n v="8237"/>
    <x v="4078"/>
    <x v="927"/>
    <d v="2018-05-06T00:00:00"/>
    <x v="1"/>
    <s v="CJ-12010"/>
    <s v="Caroline Jumper"/>
    <x v="0"/>
    <s v="United States"/>
    <s v="Jacksonville"/>
    <s v="Florida"/>
    <n v="32216"/>
    <x v="0"/>
    <x v="483"/>
    <x v="0"/>
    <s v="Chairs"/>
    <s v="HON 5400 Series Task Chairs for Big and Tall"/>
    <x v="5118"/>
    <n v="0.15000000000000002"/>
    <n v="2383.3319999999999"/>
  </r>
  <r>
    <n v="8238"/>
    <x v="4079"/>
    <x v="179"/>
    <d v="2018-10-20T00:00:00"/>
    <x v="3"/>
    <s v="PT-19090"/>
    <s v="Pete Takahito"/>
    <x v="0"/>
    <s v="United States"/>
    <s v="Jacksonville"/>
    <s v="Florida"/>
    <n v="32216"/>
    <x v="0"/>
    <x v="383"/>
    <x v="1"/>
    <s v="Storage"/>
    <s v="Woodgrain Magazine Files by Perma"/>
    <x v="408"/>
    <n v="0.35"/>
    <n v="3.0992000000000002"/>
  </r>
  <r>
    <n v="8239"/>
    <x v="4079"/>
    <x v="179"/>
    <d v="2018-10-20T00:00:00"/>
    <x v="3"/>
    <s v="PT-19090"/>
    <s v="Pete Takahito"/>
    <x v="0"/>
    <s v="United States"/>
    <s v="Jacksonville"/>
    <s v="Florida"/>
    <n v="32216"/>
    <x v="0"/>
    <x v="1305"/>
    <x v="1"/>
    <s v="Paper"/>
    <s v="REDIFORM Incoming/Outgoing Call Register, 11 X 8 1/2, 100 Messages"/>
    <x v="405"/>
    <n v="0.25"/>
    <n v="5.0039999999999996"/>
  </r>
  <r>
    <n v="8240"/>
    <x v="4079"/>
    <x v="179"/>
    <d v="2018-10-20T00:00:00"/>
    <x v="3"/>
    <s v="PT-19090"/>
    <s v="Pete Takahito"/>
    <x v="0"/>
    <s v="United States"/>
    <s v="Jacksonville"/>
    <s v="Florida"/>
    <n v="32216"/>
    <x v="0"/>
    <x v="1061"/>
    <x v="1"/>
    <s v="Art"/>
    <s v="Prang Drawing Pencil Set"/>
    <x v="2999"/>
    <n v="0.15000000000000002"/>
    <n v="3.7808000000000002"/>
  </r>
  <r>
    <n v="8241"/>
    <x v="4079"/>
    <x v="179"/>
    <d v="2018-10-20T00:00:00"/>
    <x v="3"/>
    <s v="PT-19090"/>
    <s v="Pete Takahito"/>
    <x v="0"/>
    <s v="United States"/>
    <s v="Jacksonville"/>
    <s v="Florida"/>
    <n v="32216"/>
    <x v="0"/>
    <x v="1649"/>
    <x v="0"/>
    <s v="Furnishings"/>
    <s v="DAX Wood Document Frame."/>
    <x v="5119"/>
    <n v="0.25"/>
    <n v="32.951999999999998"/>
  </r>
  <r>
    <n v="8242"/>
    <x v="4080"/>
    <x v="416"/>
    <d v="2015-09-05T00:00:00"/>
    <x v="1"/>
    <s v="LH-16900"/>
    <s v="Lena Hernandez"/>
    <x v="0"/>
    <s v="United States"/>
    <s v="New York City"/>
    <s v="New York"/>
    <n v="10009"/>
    <x v="3"/>
    <x v="708"/>
    <x v="1"/>
    <s v="Binders"/>
    <s v="Wilson Jones Hanging Recycled Pressboard Data Binders"/>
    <x v="5120"/>
    <n v="0.4"/>
    <n v="14.2464"/>
  </r>
  <r>
    <n v="8243"/>
    <x v="4080"/>
    <x v="416"/>
    <d v="2015-09-05T00:00:00"/>
    <x v="1"/>
    <s v="LH-16900"/>
    <s v="Lena Hernandez"/>
    <x v="0"/>
    <s v="United States"/>
    <s v="New York City"/>
    <s v="New York"/>
    <n v="10009"/>
    <x v="3"/>
    <x v="1200"/>
    <x v="2"/>
    <s v="Accessories"/>
    <s v="WD My Passport Ultra 2TB Portable External Hard Drive"/>
    <x v="5121"/>
    <n v="0.25"/>
    <n v="267.75"/>
  </r>
  <r>
    <n v="8244"/>
    <x v="4081"/>
    <x v="1132"/>
    <d v="2015-08-16T00:00:00"/>
    <x v="1"/>
    <s v="BW-11200"/>
    <s v="Ben Wallace"/>
    <x v="0"/>
    <s v="United States"/>
    <s v="San Francisco"/>
    <s v="California"/>
    <n v="94122"/>
    <x v="1"/>
    <x v="1419"/>
    <x v="2"/>
    <s v="Phones"/>
    <s v="BlackBerry Q10"/>
    <x v="5122"/>
    <n v="0.4"/>
    <n v="483.80160000000001"/>
  </r>
  <r>
    <n v="8245"/>
    <x v="4081"/>
    <x v="1132"/>
    <d v="2015-08-16T00:00:00"/>
    <x v="1"/>
    <s v="BW-11200"/>
    <s v="Ben Wallace"/>
    <x v="0"/>
    <s v="United States"/>
    <s v="San Francisco"/>
    <s v="California"/>
    <n v="94122"/>
    <x v="1"/>
    <x v="1146"/>
    <x v="0"/>
    <s v="Furnishings"/>
    <s v="Seth Thomas 14 Day/Date Wall Clock"/>
    <x v="5123"/>
    <n v="0.4"/>
    <n v="51.263999999999996"/>
  </r>
  <r>
    <n v="8246"/>
    <x v="4082"/>
    <x v="710"/>
    <d v="2015-08-23T00:00:00"/>
    <x v="1"/>
    <s v="BS-11365"/>
    <s v="Bill Shonely"/>
    <x v="1"/>
    <s v="United States"/>
    <s v="Columbus"/>
    <s v="Georgia"/>
    <n v="31907"/>
    <x v="0"/>
    <x v="156"/>
    <x v="1"/>
    <s v="Storage"/>
    <s v="Space Solutions HD Industrial Steel Shelving."/>
    <x v="3129"/>
    <n v="0.35"/>
    <n v="224.19150000000002"/>
  </r>
  <r>
    <n v="8247"/>
    <x v="4083"/>
    <x v="1187"/>
    <d v="2016-05-10T00:00:00"/>
    <x v="3"/>
    <s v="DP-13390"/>
    <s v="Dennis Pardue"/>
    <x v="2"/>
    <s v="United States"/>
    <s v="Aurora"/>
    <s v="Illinois"/>
    <n v="60505"/>
    <x v="2"/>
    <x v="554"/>
    <x v="1"/>
    <s v="Appliances"/>
    <s v="Tripp Lite Isotel 8 Ultra 8 Outlet Metal Surge"/>
    <x v="5124"/>
    <n v="0.3"/>
    <n v="49.678999999999995"/>
  </r>
  <r>
    <n v="8248"/>
    <x v="4083"/>
    <x v="1187"/>
    <d v="2016-05-10T00:00:00"/>
    <x v="3"/>
    <s v="DP-13390"/>
    <s v="Dennis Pardue"/>
    <x v="2"/>
    <s v="United States"/>
    <s v="Aurora"/>
    <s v="Illinois"/>
    <n v="60505"/>
    <x v="2"/>
    <x v="1243"/>
    <x v="1"/>
    <s v="Art"/>
    <s v="Boston KS Multi-Size Manual Pencil Sharpener"/>
    <x v="2790"/>
    <n v="0.35"/>
    <n v="23.909600000000001"/>
  </r>
  <r>
    <n v="8249"/>
    <x v="4084"/>
    <x v="1120"/>
    <d v="2017-05-13T00:00:00"/>
    <x v="0"/>
    <s v="CS-12400"/>
    <s v="Christopher Schild"/>
    <x v="2"/>
    <s v="United States"/>
    <s v="Philadelphia"/>
    <s v="Pennsylvania"/>
    <n v="19134"/>
    <x v="3"/>
    <x v="647"/>
    <x v="2"/>
    <s v="Phones"/>
    <s v="ClearOne CHATAttach 160 - speaker phone"/>
    <x v="5125"/>
    <n v="0.4"/>
    <n v="446.39280000000002"/>
  </r>
  <r>
    <n v="8250"/>
    <x v="4085"/>
    <x v="616"/>
    <d v="2016-03-09T00:00:00"/>
    <x v="0"/>
    <s v="MS-17365"/>
    <s v="Maribeth Schnelling"/>
    <x v="0"/>
    <s v="United States"/>
    <s v="Chicago"/>
    <s v="Illinois"/>
    <n v="60653"/>
    <x v="2"/>
    <x v="912"/>
    <x v="1"/>
    <s v="Binders"/>
    <s v="Performers Binder/Pad Holder, Black"/>
    <x v="5126"/>
    <n v="0.3"/>
    <n v="7.8483999999999989"/>
  </r>
  <r>
    <n v="8251"/>
    <x v="4085"/>
    <x v="616"/>
    <d v="2016-03-09T00:00:00"/>
    <x v="0"/>
    <s v="MS-17365"/>
    <s v="Maribeth Schnelling"/>
    <x v="0"/>
    <s v="United States"/>
    <s v="Chicago"/>
    <s v="Illinois"/>
    <n v="60653"/>
    <x v="2"/>
    <x v="325"/>
    <x v="0"/>
    <s v="Furnishings"/>
    <s v="Eldon Wave Desk Accessories"/>
    <x v="5127"/>
    <n v="0.3"/>
    <n v="3.2983999999999996"/>
  </r>
  <r>
    <n v="8252"/>
    <x v="4085"/>
    <x v="616"/>
    <d v="2016-03-09T00:00:00"/>
    <x v="0"/>
    <s v="MS-17365"/>
    <s v="Maribeth Schnelling"/>
    <x v="0"/>
    <s v="United States"/>
    <s v="Chicago"/>
    <s v="Illinois"/>
    <n v="60653"/>
    <x v="2"/>
    <x v="1107"/>
    <x v="1"/>
    <s v="Appliances"/>
    <s v="Avanti 4.4 Cu. Ft. Refrigerator"/>
    <x v="2699"/>
    <n v="0.3"/>
    <n v="126.68599999999998"/>
  </r>
  <r>
    <n v="8253"/>
    <x v="4085"/>
    <x v="616"/>
    <d v="2016-03-09T00:00:00"/>
    <x v="0"/>
    <s v="MS-17365"/>
    <s v="Maribeth Schnelling"/>
    <x v="0"/>
    <s v="United States"/>
    <s v="Chicago"/>
    <s v="Illinois"/>
    <n v="60653"/>
    <x v="2"/>
    <x v="117"/>
    <x v="1"/>
    <s v="Storage"/>
    <s v="Companion Letter/Legal File, Black"/>
    <x v="1532"/>
    <n v="0.4"/>
    <n v="36.249599999999994"/>
  </r>
  <r>
    <n v="8254"/>
    <x v="4086"/>
    <x v="801"/>
    <d v="2018-08-19T00:00:00"/>
    <x v="1"/>
    <s v="DK-12895"/>
    <s v="Dana Kaydos"/>
    <x v="0"/>
    <s v="United States"/>
    <s v="Seattle"/>
    <s v="Washington"/>
    <n v="98103"/>
    <x v="1"/>
    <x v="1327"/>
    <x v="2"/>
    <s v="Copiers"/>
    <s v="Hewlett Packard 310 Color Digital Copier"/>
    <x v="5128"/>
    <n v="0.5"/>
    <n v="149.995"/>
  </r>
  <r>
    <n v="8255"/>
    <x v="4086"/>
    <x v="801"/>
    <d v="2018-08-19T00:00:00"/>
    <x v="1"/>
    <s v="DK-12895"/>
    <s v="Dana Kaydos"/>
    <x v="0"/>
    <s v="United States"/>
    <s v="Seattle"/>
    <s v="Washington"/>
    <n v="98103"/>
    <x v="1"/>
    <x v="1684"/>
    <x v="1"/>
    <s v="Paper"/>
    <s v="Xerox 1937"/>
    <x v="801"/>
    <n v="0.4"/>
    <n v="115.29599999999999"/>
  </r>
  <r>
    <n v="8256"/>
    <x v="4086"/>
    <x v="801"/>
    <d v="2018-08-19T00:00:00"/>
    <x v="1"/>
    <s v="DK-12895"/>
    <s v="Dana Kaydos"/>
    <x v="0"/>
    <s v="United States"/>
    <s v="Seattle"/>
    <s v="Washington"/>
    <n v="98103"/>
    <x v="1"/>
    <x v="529"/>
    <x v="2"/>
    <s v="Phones"/>
    <s v="Grandstream GXP1160 VoIP phone"/>
    <x v="5129"/>
    <n v="0.4"/>
    <n v="145.5744"/>
  </r>
  <r>
    <n v="8257"/>
    <x v="4086"/>
    <x v="801"/>
    <d v="2018-08-19T00:00:00"/>
    <x v="1"/>
    <s v="DK-12895"/>
    <s v="Dana Kaydos"/>
    <x v="0"/>
    <s v="United States"/>
    <s v="Seattle"/>
    <s v="Washington"/>
    <n v="98103"/>
    <x v="1"/>
    <x v="230"/>
    <x v="1"/>
    <s v="Storage"/>
    <s v="Personal File Boxes with Fold-Down Carry Handle"/>
    <x v="481"/>
    <n v="0.5"/>
    <n v="23.37"/>
  </r>
  <r>
    <n v="8258"/>
    <x v="4086"/>
    <x v="801"/>
    <d v="2018-08-19T00:00:00"/>
    <x v="1"/>
    <s v="DK-12895"/>
    <s v="Dana Kaydos"/>
    <x v="0"/>
    <s v="United States"/>
    <s v="Seattle"/>
    <s v="Washington"/>
    <n v="98103"/>
    <x v="1"/>
    <x v="1481"/>
    <x v="2"/>
    <s v="Accessories"/>
    <s v="Perixx PERIBOARD-512B, Ergonomic Split Keyboard"/>
    <x v="5130"/>
    <n v="0.45"/>
    <n v="96.222499999999997"/>
  </r>
  <r>
    <n v="8259"/>
    <x v="4086"/>
    <x v="801"/>
    <d v="2018-08-19T00:00:00"/>
    <x v="1"/>
    <s v="DK-12895"/>
    <s v="Dana Kaydos"/>
    <x v="0"/>
    <s v="United States"/>
    <s v="Seattle"/>
    <s v="Washington"/>
    <n v="98103"/>
    <x v="1"/>
    <x v="1786"/>
    <x v="1"/>
    <s v="Binders"/>
    <s v="Avery Legal 4-Ring Binder"/>
    <x v="989"/>
    <n v="0.4"/>
    <n v="60.422399999999996"/>
  </r>
  <r>
    <n v="8260"/>
    <x v="4087"/>
    <x v="190"/>
    <d v="2017-06-26T00:00:00"/>
    <x v="3"/>
    <s v="SN-20560"/>
    <s v="Skye Norling"/>
    <x v="2"/>
    <s v="United States"/>
    <s v="Roseville"/>
    <s v="Michigan"/>
    <n v="48066"/>
    <x v="2"/>
    <x v="447"/>
    <x v="1"/>
    <s v="Paper"/>
    <s v="White Dual Perf Computer Printout Paper, 2700 Sheets, 1 Part, Heavyweight, 20 lbs., 14 7/8 x 11"/>
    <x v="1519"/>
    <n v="0.3"/>
    <n v="258.23700000000002"/>
  </r>
  <r>
    <n v="8261"/>
    <x v="4087"/>
    <x v="190"/>
    <d v="2017-06-26T00:00:00"/>
    <x v="3"/>
    <s v="SN-20560"/>
    <s v="Skye Norling"/>
    <x v="2"/>
    <s v="United States"/>
    <s v="Roseville"/>
    <s v="Michigan"/>
    <n v="48066"/>
    <x v="2"/>
    <x v="385"/>
    <x v="1"/>
    <s v="Binders"/>
    <s v="Insertable Tab Post Binder Dividers"/>
    <x v="5131"/>
    <n v="0.3"/>
    <n v="5.613999999999999"/>
  </r>
  <r>
    <n v="8262"/>
    <x v="4087"/>
    <x v="190"/>
    <d v="2017-06-26T00:00:00"/>
    <x v="3"/>
    <s v="SN-20560"/>
    <s v="Skye Norling"/>
    <x v="2"/>
    <s v="United States"/>
    <s v="Roseville"/>
    <s v="Michigan"/>
    <n v="48066"/>
    <x v="2"/>
    <x v="1354"/>
    <x v="1"/>
    <s v="Storage"/>
    <s v="SAFCO Mobile Desk Side File, Wire Frame"/>
    <x v="5132"/>
    <n v="0.4"/>
    <n v="102.624"/>
  </r>
  <r>
    <n v="8263"/>
    <x v="4088"/>
    <x v="272"/>
    <d v="2017-12-19T00:00:00"/>
    <x v="1"/>
    <s v="TC-21475"/>
    <s v="Tony Chapman"/>
    <x v="2"/>
    <s v="United States"/>
    <s v="Fayetteville"/>
    <s v="Arkansas"/>
    <n v="72701"/>
    <x v="0"/>
    <x v="353"/>
    <x v="1"/>
    <s v="Paper"/>
    <s v="Xerox 1958"/>
    <x v="537"/>
    <n v="0.25"/>
    <n v="14.580000000000002"/>
  </r>
  <r>
    <n v="8264"/>
    <x v="4089"/>
    <x v="1023"/>
    <d v="2016-09-17T00:00:00"/>
    <x v="1"/>
    <s v="AM-10705"/>
    <s v="Anne McFarland"/>
    <x v="0"/>
    <s v="United States"/>
    <s v="Jacksonville"/>
    <s v="North Carolina"/>
    <n v="28540"/>
    <x v="0"/>
    <x v="634"/>
    <x v="1"/>
    <s v="Binders"/>
    <s v="Heavy-Duty E-Z-D Binders"/>
    <x v="3587"/>
    <n v="0.25"/>
    <n v="9.8190000000000008"/>
  </r>
  <r>
    <n v="8265"/>
    <x v="4090"/>
    <x v="125"/>
    <d v="2016-01-04T00:00:00"/>
    <x v="1"/>
    <s v="AJ-10960"/>
    <s v="Astrea Jones"/>
    <x v="0"/>
    <s v="United States"/>
    <s v="New York City"/>
    <s v="New York"/>
    <n v="10035"/>
    <x v="3"/>
    <x v="1836"/>
    <x v="1"/>
    <s v="Appliances"/>
    <s v="Kensington 6 Outlet SmartSocket Surge Protector"/>
    <x v="1522"/>
    <n v="0.4"/>
    <n v="73.763999999999996"/>
  </r>
  <r>
    <n v="8266"/>
    <x v="4090"/>
    <x v="125"/>
    <d v="2016-01-04T00:00:00"/>
    <x v="1"/>
    <s v="AJ-10960"/>
    <s v="Astrea Jones"/>
    <x v="0"/>
    <s v="United States"/>
    <s v="New York City"/>
    <s v="New York"/>
    <n v="10035"/>
    <x v="3"/>
    <x v="858"/>
    <x v="1"/>
    <s v="Binders"/>
    <s v="Cardinal HOLDit! Binder Insert Strips,Extra Strips"/>
    <x v="5133"/>
    <n v="0.4"/>
    <n v="21.268799999999999"/>
  </r>
  <r>
    <n v="8267"/>
    <x v="4091"/>
    <x v="333"/>
    <d v="2015-05-04T00:00:00"/>
    <x v="1"/>
    <s v="KH-16360"/>
    <s v="Katherine Hughes"/>
    <x v="0"/>
    <s v="United States"/>
    <s v="Dover"/>
    <s v="Delaware"/>
    <n v="19901"/>
    <x v="3"/>
    <x v="433"/>
    <x v="2"/>
    <s v="Phones"/>
    <s v="Square Credit Card Reader"/>
    <x v="1016"/>
    <n v="0.4"/>
    <n v="11.988"/>
  </r>
  <r>
    <n v="8268"/>
    <x v="4092"/>
    <x v="289"/>
    <d v="2018-02-06T00:00:00"/>
    <x v="1"/>
    <s v="LP-17095"/>
    <s v="Liz Preis"/>
    <x v="0"/>
    <s v="United States"/>
    <s v="Aurora"/>
    <s v="Illinois"/>
    <n v="60505"/>
    <x v="2"/>
    <x v="1582"/>
    <x v="0"/>
    <s v="Tables"/>
    <s v="Balt Split Level Computer Training Table"/>
    <x v="5134"/>
    <n v="0.35"/>
    <n v="45.09375"/>
  </r>
  <r>
    <n v="8269"/>
    <x v="4092"/>
    <x v="289"/>
    <d v="2018-02-06T00:00:00"/>
    <x v="1"/>
    <s v="LP-17095"/>
    <s v="Liz Preis"/>
    <x v="0"/>
    <s v="United States"/>
    <s v="Aurora"/>
    <s v="Illinois"/>
    <n v="60505"/>
    <x v="2"/>
    <x v="558"/>
    <x v="1"/>
    <s v="Supplies"/>
    <s v="Acme Tagit Stainless Steel Antibacterial Scissors"/>
    <x v="2458"/>
    <n v="0.35"/>
    <n v="20.591999999999999"/>
  </r>
  <r>
    <n v="8270"/>
    <x v="4092"/>
    <x v="289"/>
    <d v="2018-02-06T00:00:00"/>
    <x v="1"/>
    <s v="LP-17095"/>
    <s v="Liz Preis"/>
    <x v="0"/>
    <s v="United States"/>
    <s v="Aurora"/>
    <s v="Illinois"/>
    <n v="60505"/>
    <x v="2"/>
    <x v="1718"/>
    <x v="2"/>
    <s v="Phones"/>
    <s v="Samsung Galaxy S4"/>
    <x v="5135"/>
    <n v="0.3"/>
    <n v="1402.2175999999999"/>
  </r>
  <r>
    <n v="8271"/>
    <x v="4092"/>
    <x v="289"/>
    <d v="2018-02-06T00:00:00"/>
    <x v="1"/>
    <s v="LP-17095"/>
    <s v="Liz Preis"/>
    <x v="0"/>
    <s v="United States"/>
    <s v="Aurora"/>
    <s v="Illinois"/>
    <n v="60505"/>
    <x v="2"/>
    <x v="241"/>
    <x v="1"/>
    <s v="Art"/>
    <s v="Quartet Omega Colored Chalk, 12/Pack"/>
    <x v="560"/>
    <n v="0.35"/>
    <n v="6.0735999999999999"/>
  </r>
  <r>
    <n v="8272"/>
    <x v="4093"/>
    <x v="591"/>
    <d v="2017-12-31T00:00:00"/>
    <x v="1"/>
    <s v="JE-15715"/>
    <s v="Joe Elijah"/>
    <x v="0"/>
    <s v="United States"/>
    <s v="New York City"/>
    <s v="New York"/>
    <n v="10009"/>
    <x v="3"/>
    <x v="406"/>
    <x v="0"/>
    <s v="Chairs"/>
    <s v="Hon 4700 Series Mobuis Mid-Back Task Chairs with Adjustable Arms"/>
    <x v="5136"/>
    <n v="0.25"/>
    <n v="1922.2919999999999"/>
  </r>
  <r>
    <n v="8273"/>
    <x v="4094"/>
    <x v="201"/>
    <d v="2017-10-25T00:00:00"/>
    <x v="1"/>
    <s v="MY-18295"/>
    <s v="Muhammed Yedwab"/>
    <x v="1"/>
    <s v="United States"/>
    <s v="El Cajon"/>
    <s v="California"/>
    <n v="92020"/>
    <x v="1"/>
    <x v="1708"/>
    <x v="0"/>
    <s v="Chairs"/>
    <s v="Hon Every-Day Chair Series Swivel Task Chairs"/>
    <x v="2342"/>
    <n v="0.45"/>
    <n v="212.92480000000003"/>
  </r>
  <r>
    <n v="8274"/>
    <x v="4095"/>
    <x v="385"/>
    <d v="2016-06-15T00:00:00"/>
    <x v="0"/>
    <s v="FC-14245"/>
    <s v="Frank Carlisle"/>
    <x v="2"/>
    <s v="United States"/>
    <s v="Springfield"/>
    <s v="Ohio"/>
    <n v="45503"/>
    <x v="3"/>
    <x v="1005"/>
    <x v="1"/>
    <s v="Art"/>
    <s v="Newell 320"/>
    <x v="1306"/>
    <n v="0.25"/>
    <n v="2.5680000000000001"/>
  </r>
  <r>
    <n v="8275"/>
    <x v="4096"/>
    <x v="160"/>
    <d v="2018-07-04T00:00:00"/>
    <x v="1"/>
    <s v="ND-18460"/>
    <s v="Neil Ducich"/>
    <x v="1"/>
    <s v="United States"/>
    <s v="Mount Vernon"/>
    <s v="New York"/>
    <n v="10550"/>
    <x v="3"/>
    <x v="1449"/>
    <x v="1"/>
    <s v="Storage"/>
    <s v="Dual Level, Single-Width Filing Carts"/>
    <x v="2892"/>
    <n v="0.5"/>
    <n v="542.71"/>
  </r>
  <r>
    <n v="8276"/>
    <x v="4097"/>
    <x v="153"/>
    <d v="2016-06-30T00:00:00"/>
    <x v="1"/>
    <s v="DB-13360"/>
    <s v="Dennis Bolton"/>
    <x v="2"/>
    <s v="United States"/>
    <s v="Lakewood"/>
    <s v="Ohio"/>
    <n v="44107"/>
    <x v="3"/>
    <x v="99"/>
    <x v="1"/>
    <s v="Paper"/>
    <s v="Universal Premium White Copier/Laser Paper (20Lb. and 87 Bright)"/>
    <x v="5137"/>
    <n v="0.4"/>
    <n v="25.833599999999997"/>
  </r>
  <r>
    <n v="8277"/>
    <x v="4098"/>
    <x v="823"/>
    <d v="2017-02-25T00:00:00"/>
    <x v="1"/>
    <s v="LC-16960"/>
    <s v="Lindsay Castell"/>
    <x v="2"/>
    <s v="United States"/>
    <s v="Tampa"/>
    <s v="Florida"/>
    <n v="33614"/>
    <x v="0"/>
    <x v="807"/>
    <x v="1"/>
    <s v="Binders"/>
    <s v="Avery Durable Slant Ring Binders With Label Holder"/>
    <x v="5010"/>
    <n v="0.25"/>
    <n v="2.8214999999999999"/>
  </r>
  <r>
    <n v="8278"/>
    <x v="4098"/>
    <x v="823"/>
    <d v="2017-02-25T00:00:00"/>
    <x v="1"/>
    <s v="LC-16960"/>
    <s v="Lindsay Castell"/>
    <x v="2"/>
    <s v="United States"/>
    <s v="Tampa"/>
    <s v="Florida"/>
    <n v="33614"/>
    <x v="0"/>
    <x v="920"/>
    <x v="1"/>
    <s v="Binders"/>
    <s v="Avery Arch Ring Binders"/>
    <x v="1950"/>
    <n v="0.25"/>
    <n v="26.145"/>
  </r>
  <r>
    <n v="8279"/>
    <x v="4098"/>
    <x v="823"/>
    <d v="2017-02-25T00:00:00"/>
    <x v="1"/>
    <s v="LC-16960"/>
    <s v="Lindsay Castell"/>
    <x v="2"/>
    <s v="United States"/>
    <s v="Tampa"/>
    <s v="Florida"/>
    <n v="33614"/>
    <x v="0"/>
    <x v="734"/>
    <x v="1"/>
    <s v="Storage"/>
    <s v="Standard Rollaway File with Lock"/>
    <x v="5138"/>
    <n v="0.35"/>
    <n v="281.09640000000002"/>
  </r>
  <r>
    <n v="8280"/>
    <x v="4099"/>
    <x v="300"/>
    <d v="2018-04-26T00:00:00"/>
    <x v="1"/>
    <s v="BD-11725"/>
    <s v="Bruce Degenhardt"/>
    <x v="0"/>
    <s v="United States"/>
    <s v="Columbus"/>
    <s v="Georgia"/>
    <n v="31907"/>
    <x v="0"/>
    <x v="906"/>
    <x v="1"/>
    <s v="Storage"/>
    <s v="Tennsco Double-Tier Lockers"/>
    <x v="5139"/>
    <n v="0.35"/>
    <n v="438.78899999999999"/>
  </r>
  <r>
    <n v="8281"/>
    <x v="4100"/>
    <x v="1188"/>
    <d v="2018-05-10T00:00:00"/>
    <x v="2"/>
    <s v="MC-17605"/>
    <s v="Matt Connell"/>
    <x v="1"/>
    <s v="United States"/>
    <s v="Jacksonville"/>
    <s v="North Carolina"/>
    <n v="28540"/>
    <x v="0"/>
    <x v="113"/>
    <x v="1"/>
    <s v="Envelopes"/>
    <s v="Tyvek  Top-Opening Peel &amp; Seel Envelopes, Plain White"/>
    <x v="5140"/>
    <n v="0.25"/>
    <n v="48.923999999999999"/>
  </r>
  <r>
    <n v="8282"/>
    <x v="4100"/>
    <x v="1188"/>
    <d v="2018-05-10T00:00:00"/>
    <x v="2"/>
    <s v="MC-17605"/>
    <s v="Matt Connell"/>
    <x v="1"/>
    <s v="United States"/>
    <s v="Jacksonville"/>
    <s v="North Carolina"/>
    <n v="28540"/>
    <x v="0"/>
    <x v="866"/>
    <x v="0"/>
    <s v="Chairs"/>
    <s v="Harbour Creations Steel Folding Chair"/>
    <x v="718"/>
    <n v="0.15000000000000002"/>
    <n v="175.95"/>
  </r>
  <r>
    <n v="8283"/>
    <x v="4101"/>
    <x v="379"/>
    <d v="2016-12-26T00:00:00"/>
    <x v="0"/>
    <s v="SZ-20035"/>
    <s v="Sam Zeldin"/>
    <x v="2"/>
    <s v="United States"/>
    <s v="Saint Charles"/>
    <s v="Illinois"/>
    <n v="60174"/>
    <x v="2"/>
    <x v="846"/>
    <x v="2"/>
    <s v="Machines"/>
    <s v="Star Micronics TSP800 TSP847IIU Receipt Printer"/>
    <x v="5141"/>
    <n v="0.35"/>
    <n v="390.34449999999998"/>
  </r>
  <r>
    <n v="8284"/>
    <x v="4101"/>
    <x v="379"/>
    <d v="2016-12-26T00:00:00"/>
    <x v="0"/>
    <s v="SZ-20035"/>
    <s v="Sam Zeldin"/>
    <x v="2"/>
    <s v="United States"/>
    <s v="Saint Charles"/>
    <s v="Illinois"/>
    <n v="60174"/>
    <x v="2"/>
    <x v="726"/>
    <x v="1"/>
    <s v="Art"/>
    <s v="Sanford Prismacolor Professional Thick Lead Art Pencils, 36-Color Set"/>
    <x v="3396"/>
    <n v="0.35"/>
    <n v="38.937600000000003"/>
  </r>
  <r>
    <n v="8285"/>
    <x v="4101"/>
    <x v="379"/>
    <d v="2016-12-26T00:00:00"/>
    <x v="0"/>
    <s v="SZ-20035"/>
    <s v="Sam Zeldin"/>
    <x v="2"/>
    <s v="United States"/>
    <s v="Saint Charles"/>
    <s v="Illinois"/>
    <n v="60174"/>
    <x v="2"/>
    <x v="769"/>
    <x v="2"/>
    <s v="Accessories"/>
    <s v="Enermax Acrylux Wireless Keyboard"/>
    <x v="5142"/>
    <n v="0.35"/>
    <n v="414.33600000000007"/>
  </r>
  <r>
    <n v="8286"/>
    <x v="4101"/>
    <x v="379"/>
    <d v="2016-12-26T00:00:00"/>
    <x v="0"/>
    <s v="SZ-20035"/>
    <s v="Sam Zeldin"/>
    <x v="2"/>
    <s v="United States"/>
    <s v="Saint Charles"/>
    <s v="Illinois"/>
    <n v="60174"/>
    <x v="2"/>
    <x v="484"/>
    <x v="0"/>
    <s v="Furnishings"/>
    <s v="Howard Miller 11-1/2 Diameter Grantwood Wall Clock"/>
    <x v="5143"/>
    <n v="0.3"/>
    <n v="36.229199999999999"/>
  </r>
  <r>
    <n v="8287"/>
    <x v="4102"/>
    <x v="1132"/>
    <d v="2015-08-16T00:00:00"/>
    <x v="1"/>
    <s v="DH-13675"/>
    <s v="Duane Huffman"/>
    <x v="2"/>
    <s v="United States"/>
    <s v="Miami"/>
    <s v="Florida"/>
    <n v="33180"/>
    <x v="0"/>
    <x v="1798"/>
    <x v="1"/>
    <s v="Paper"/>
    <s v="Xerox 229"/>
    <x v="276"/>
    <n v="0.25"/>
    <n v="23.327999999999999"/>
  </r>
  <r>
    <n v="8288"/>
    <x v="4102"/>
    <x v="1132"/>
    <d v="2015-08-16T00:00:00"/>
    <x v="1"/>
    <s v="DH-13675"/>
    <s v="Duane Huffman"/>
    <x v="2"/>
    <s v="United States"/>
    <s v="Miami"/>
    <s v="Florida"/>
    <n v="33180"/>
    <x v="0"/>
    <x v="369"/>
    <x v="1"/>
    <s v="Art"/>
    <s v="Bulldog Vacuum Base Pencil Sharpener"/>
    <x v="1883"/>
    <n v="0.15000000000000002"/>
    <n v="40.765999999999998"/>
  </r>
  <r>
    <n v="8289"/>
    <x v="4102"/>
    <x v="1132"/>
    <d v="2015-08-16T00:00:00"/>
    <x v="1"/>
    <s v="DH-13675"/>
    <s v="Duane Huffman"/>
    <x v="2"/>
    <s v="United States"/>
    <s v="Miami"/>
    <s v="Florida"/>
    <n v="33180"/>
    <x v="0"/>
    <x v="721"/>
    <x v="2"/>
    <s v="Accessories"/>
    <s v="Maxell 4.7GB DVD-R"/>
    <x v="1996"/>
    <n v="0.15000000000000002"/>
    <n v="135.08879999999999"/>
  </r>
  <r>
    <n v="8290"/>
    <x v="4102"/>
    <x v="1132"/>
    <d v="2015-08-16T00:00:00"/>
    <x v="1"/>
    <s v="DH-13675"/>
    <s v="Duane Huffman"/>
    <x v="2"/>
    <s v="United States"/>
    <s v="Miami"/>
    <s v="Florida"/>
    <n v="33180"/>
    <x v="0"/>
    <x v="1324"/>
    <x v="1"/>
    <s v="Appliances"/>
    <s v="Acco Smartsocket Color-Coded Six-Outlet AC Adapter Model Surge Protectors"/>
    <x v="5144"/>
    <n v="0.25"/>
    <n v="158.43599999999998"/>
  </r>
  <r>
    <n v="8291"/>
    <x v="4102"/>
    <x v="1132"/>
    <d v="2015-08-16T00:00:00"/>
    <x v="1"/>
    <s v="DH-13675"/>
    <s v="Duane Huffman"/>
    <x v="2"/>
    <s v="United States"/>
    <s v="Miami"/>
    <s v="Florida"/>
    <n v="33180"/>
    <x v="0"/>
    <x v="1567"/>
    <x v="1"/>
    <s v="Supplies"/>
    <s v="Acco Side-Punched Conventional Columnar Pads"/>
    <x v="4643"/>
    <n v="0.15000000000000002"/>
    <n v="4.7191999999999998"/>
  </r>
  <r>
    <n v="8292"/>
    <x v="4102"/>
    <x v="1132"/>
    <d v="2015-08-16T00:00:00"/>
    <x v="1"/>
    <s v="DH-13675"/>
    <s v="Duane Huffman"/>
    <x v="2"/>
    <s v="United States"/>
    <s v="Miami"/>
    <s v="Florida"/>
    <n v="33180"/>
    <x v="0"/>
    <x v="1139"/>
    <x v="1"/>
    <s v="Labels"/>
    <s v="Avery 501"/>
    <x v="1620"/>
    <n v="0.25"/>
    <n v="2.214"/>
  </r>
  <r>
    <n v="8293"/>
    <x v="4103"/>
    <x v="555"/>
    <d v="2016-12-15T00:00:00"/>
    <x v="1"/>
    <s v="LC-16885"/>
    <s v="Lena Creighton"/>
    <x v="0"/>
    <s v="United States"/>
    <s v="Troy"/>
    <s v="Ohio"/>
    <n v="45373"/>
    <x v="3"/>
    <x v="1426"/>
    <x v="1"/>
    <s v="Binders"/>
    <s v="GBC Plasticlear Binding Covers"/>
    <x v="2250"/>
    <n v="0.4"/>
    <n v="6.1992000000000003"/>
  </r>
  <r>
    <n v="8294"/>
    <x v="4104"/>
    <x v="132"/>
    <d v="2018-11-07T00:00:00"/>
    <x v="1"/>
    <s v="JO-15145"/>
    <s v="Jack OBriant"/>
    <x v="1"/>
    <s v="United States"/>
    <s v="Seattle"/>
    <s v="Washington"/>
    <n v="98103"/>
    <x v="1"/>
    <x v="1212"/>
    <x v="1"/>
    <s v="Binders"/>
    <s v="Binder Posts"/>
    <x v="5145"/>
    <n v="0.4"/>
    <n v="11.020799999999999"/>
  </r>
  <r>
    <n v="8295"/>
    <x v="4105"/>
    <x v="677"/>
    <d v="2018-03-17T00:00:00"/>
    <x v="1"/>
    <s v="MT-17815"/>
    <s v="Meg Tillman"/>
    <x v="0"/>
    <s v="United States"/>
    <s v="New York City"/>
    <s v="New York"/>
    <n v="10011"/>
    <x v="3"/>
    <x v="1187"/>
    <x v="2"/>
    <s v="Phones"/>
    <s v="Panasonic KX T7736-B Digital phone"/>
    <x v="1629"/>
    <n v="0.4"/>
    <n v="179.93999999999997"/>
  </r>
  <r>
    <n v="8296"/>
    <x v="4106"/>
    <x v="198"/>
    <d v="2017-06-03T00:00:00"/>
    <x v="1"/>
    <s v="EB-13750"/>
    <s v="Edward Becker"/>
    <x v="1"/>
    <s v="United States"/>
    <s v="Arlington"/>
    <s v="Virginia"/>
    <n v="22204"/>
    <x v="0"/>
    <x v="111"/>
    <x v="1"/>
    <s v="Envelopes"/>
    <s v="Redi-Strip #10 Envelopes, 4 1/8 x 9 1/2"/>
    <x v="1756"/>
    <n v="0.25"/>
    <n v="19.912500000000001"/>
  </r>
  <r>
    <n v="8297"/>
    <x v="4106"/>
    <x v="198"/>
    <d v="2017-06-03T00:00:00"/>
    <x v="1"/>
    <s v="EB-13750"/>
    <s v="Edward Becker"/>
    <x v="1"/>
    <s v="United States"/>
    <s v="Arlington"/>
    <s v="Virginia"/>
    <n v="22204"/>
    <x v="0"/>
    <x v="201"/>
    <x v="2"/>
    <s v="Accessories"/>
    <s v="Sony Micro Vault Click 16 GB USB 2.0 Flash Drive"/>
    <x v="5146"/>
    <n v="0.15000000000000002"/>
    <n v="95.183000000000007"/>
  </r>
  <r>
    <n v="8298"/>
    <x v="4107"/>
    <x v="761"/>
    <d v="2016-07-11T00:00:00"/>
    <x v="1"/>
    <s v="RS-19765"/>
    <s v="Roland Schwarz"/>
    <x v="1"/>
    <s v="United States"/>
    <s v="Charlotte"/>
    <s v="North Carolina"/>
    <n v="28205"/>
    <x v="0"/>
    <x v="1392"/>
    <x v="0"/>
    <s v="Furnishings"/>
    <s v="Stackable Trays"/>
    <x v="1253"/>
    <n v="0.25"/>
    <n v="3.6959999999999997"/>
  </r>
  <r>
    <n v="8299"/>
    <x v="4107"/>
    <x v="761"/>
    <d v="2016-07-11T00:00:00"/>
    <x v="1"/>
    <s v="RS-19765"/>
    <s v="Roland Schwarz"/>
    <x v="1"/>
    <s v="United States"/>
    <s v="Charlotte"/>
    <s v="North Carolina"/>
    <n v="28205"/>
    <x v="0"/>
    <x v="607"/>
    <x v="1"/>
    <s v="Labels"/>
    <s v="Avery 508"/>
    <x v="692"/>
    <n v="0.25"/>
    <n v="8.838000000000001"/>
  </r>
  <r>
    <n v="8300"/>
    <x v="4108"/>
    <x v="518"/>
    <d v="2015-03-15T00:00:00"/>
    <x v="1"/>
    <s v="RB-19435"/>
    <s v="Richard Bierner"/>
    <x v="0"/>
    <s v="United States"/>
    <s v="Roseville"/>
    <s v="California"/>
    <n v="95661"/>
    <x v="1"/>
    <x v="1596"/>
    <x v="1"/>
    <s v="Art"/>
    <s v="Economy #2 Pencils"/>
    <x v="3277"/>
    <n v="0.45"/>
    <n v="4.3890000000000002"/>
  </r>
  <r>
    <n v="8301"/>
    <x v="4109"/>
    <x v="704"/>
    <d v="2016-04-24T00:00:00"/>
    <x v="1"/>
    <s v="OT-18730"/>
    <s v="Olvera Toch"/>
    <x v="0"/>
    <s v="United States"/>
    <s v="Detroit"/>
    <s v="Michigan"/>
    <n v="48234"/>
    <x v="2"/>
    <x v="231"/>
    <x v="1"/>
    <s v="Envelopes"/>
    <s v="Tyvek Side-Opening Peel &amp; Seel Expanding Envelopes"/>
    <x v="2131"/>
    <n v="0.3"/>
    <n v="126.672"/>
  </r>
  <r>
    <n v="8302"/>
    <x v="4110"/>
    <x v="1189"/>
    <d v="2018-08-01T00:00:00"/>
    <x v="1"/>
    <s v="GZ-14545"/>
    <s v="George Zrebassa"/>
    <x v="1"/>
    <s v="United States"/>
    <s v="Los Angeles"/>
    <s v="California"/>
    <n v="90036"/>
    <x v="1"/>
    <x v="1738"/>
    <x v="2"/>
    <s v="Accessories"/>
    <s v="Logitech Z-906 Speaker sys - home theater - 5.1-CH"/>
    <x v="3808"/>
    <n v="0.45"/>
    <n v="907.47250000000008"/>
  </r>
  <r>
    <n v="8303"/>
    <x v="4110"/>
    <x v="1189"/>
    <d v="2018-08-01T00:00:00"/>
    <x v="1"/>
    <s v="GZ-14545"/>
    <s v="George Zrebassa"/>
    <x v="1"/>
    <s v="United States"/>
    <s v="Los Angeles"/>
    <s v="California"/>
    <n v="90036"/>
    <x v="1"/>
    <x v="662"/>
    <x v="0"/>
    <s v="Chairs"/>
    <s v="Global Airflow Leather Mesh Back Chair, Black"/>
    <x v="1575"/>
    <n v="0.45"/>
    <n v="199.2936"/>
  </r>
  <r>
    <n v="8304"/>
    <x v="4111"/>
    <x v="656"/>
    <d v="2015-11-02T00:00:00"/>
    <x v="0"/>
    <s v="NL-18310"/>
    <s v="Nancy Lomonaco"/>
    <x v="2"/>
    <s v="United States"/>
    <s v="San Francisco"/>
    <s v="California"/>
    <n v="94110"/>
    <x v="1"/>
    <x v="521"/>
    <x v="2"/>
    <s v="Phones"/>
    <s v="Motorola L804"/>
    <x v="89"/>
    <n v="0.4"/>
    <n v="44.150399999999998"/>
  </r>
  <r>
    <n v="8305"/>
    <x v="4112"/>
    <x v="132"/>
    <d v="2018-11-09T00:00:00"/>
    <x v="1"/>
    <s v="BG-11740"/>
    <s v="Bruce Geld"/>
    <x v="0"/>
    <s v="United States"/>
    <s v="Bakersfield"/>
    <s v="California"/>
    <n v="93309"/>
    <x v="1"/>
    <x v="1746"/>
    <x v="0"/>
    <s v="Tables"/>
    <s v="SAFCO PlanMaster Boards, 60w x 37-1/2d, White Melamine"/>
    <x v="5147"/>
    <n v="0.45"/>
    <n v="267.50240000000002"/>
  </r>
  <r>
    <n v="8306"/>
    <x v="4113"/>
    <x v="1190"/>
    <d v="2017-08-16T00:00:00"/>
    <x v="1"/>
    <s v="MT-18070"/>
    <s v="Michelle Tran"/>
    <x v="2"/>
    <s v="United States"/>
    <s v="Tulsa"/>
    <s v="Oklahoma"/>
    <n v="74133"/>
    <x v="2"/>
    <x v="680"/>
    <x v="1"/>
    <s v="Paper"/>
    <s v="Xerox 202"/>
    <x v="56"/>
    <n v="0.3"/>
    <n v="22.679999999999996"/>
  </r>
  <r>
    <n v="8307"/>
    <x v="4113"/>
    <x v="1190"/>
    <d v="2017-08-16T00:00:00"/>
    <x v="1"/>
    <s v="MT-18070"/>
    <s v="Michelle Tran"/>
    <x v="2"/>
    <s v="United States"/>
    <s v="Tulsa"/>
    <s v="Oklahoma"/>
    <n v="74133"/>
    <x v="2"/>
    <x v="570"/>
    <x v="1"/>
    <s v="Binders"/>
    <s v="Avery Hanging File Binders"/>
    <x v="1075"/>
    <n v="0.3"/>
    <n v="29.301999999999996"/>
  </r>
  <r>
    <n v="8308"/>
    <x v="4113"/>
    <x v="1190"/>
    <d v="2017-08-16T00:00:00"/>
    <x v="1"/>
    <s v="MT-18070"/>
    <s v="Michelle Tran"/>
    <x v="2"/>
    <s v="United States"/>
    <s v="Tulsa"/>
    <s v="Oklahoma"/>
    <n v="74133"/>
    <x v="2"/>
    <x v="1561"/>
    <x v="1"/>
    <s v="Binders"/>
    <s v="Premium Transparent Presentation Covers, No Pattern/Clear, 8 1/2 x 11"/>
    <x v="4081"/>
    <n v="0.3"/>
    <n v="54.292000000000002"/>
  </r>
  <r>
    <n v="8309"/>
    <x v="4114"/>
    <x v="197"/>
    <d v="2017-07-25T00:00:00"/>
    <x v="3"/>
    <s v="BC-11125"/>
    <s v="Becky Castell"/>
    <x v="2"/>
    <s v="United States"/>
    <s v="San Francisco"/>
    <s v="California"/>
    <n v="94122"/>
    <x v="1"/>
    <x v="1024"/>
    <x v="1"/>
    <s v="Art"/>
    <s v="Newell 325"/>
    <x v="5148"/>
    <n v="0.45"/>
    <n v="20.443500000000004"/>
  </r>
  <r>
    <n v="8310"/>
    <x v="4115"/>
    <x v="72"/>
    <d v="2015-03-07T00:00:00"/>
    <x v="1"/>
    <s v="GW-14605"/>
    <s v="Giulietta Weimer"/>
    <x v="0"/>
    <s v="United States"/>
    <s v="Houston"/>
    <s v="Texas"/>
    <n v="77036"/>
    <x v="2"/>
    <x v="1277"/>
    <x v="1"/>
    <s v="Storage"/>
    <s v="Recycled Steel Personal File for Hanging File Folders"/>
    <x v="5149"/>
    <n v="0.4"/>
    <n v="82.411199999999994"/>
  </r>
  <r>
    <n v="8311"/>
    <x v="4115"/>
    <x v="72"/>
    <d v="2015-03-07T00:00:00"/>
    <x v="1"/>
    <s v="GW-14605"/>
    <s v="Giulietta Weimer"/>
    <x v="0"/>
    <s v="United States"/>
    <s v="Houston"/>
    <s v="Texas"/>
    <n v="77036"/>
    <x v="2"/>
    <x v="1294"/>
    <x v="0"/>
    <s v="Tables"/>
    <s v="Bevis Round Conference Room Tables and Bases"/>
    <x v="5150"/>
    <n v="0.35"/>
    <n v="244.73085"/>
  </r>
  <r>
    <n v="8312"/>
    <x v="4116"/>
    <x v="795"/>
    <d v="2018-01-31T00:00:00"/>
    <x v="1"/>
    <s v="BD-11500"/>
    <s v="Bradley Drucker"/>
    <x v="0"/>
    <s v="United States"/>
    <s v="Columbus"/>
    <s v="Georgia"/>
    <n v="31907"/>
    <x v="0"/>
    <x v="116"/>
    <x v="0"/>
    <s v="Furnishings"/>
    <s v="Artistic Insta-Plaque"/>
    <x v="5151"/>
    <n v="0.25"/>
    <n v="47.04"/>
  </r>
  <r>
    <n v="8313"/>
    <x v="4116"/>
    <x v="795"/>
    <d v="2018-01-31T00:00:00"/>
    <x v="1"/>
    <s v="BD-11500"/>
    <s v="Bradley Drucker"/>
    <x v="0"/>
    <s v="United States"/>
    <s v="Columbus"/>
    <s v="Georgia"/>
    <n v="31907"/>
    <x v="0"/>
    <x v="1461"/>
    <x v="2"/>
    <s v="Phones"/>
    <s v="Samsung Galaxy Mega 6.3"/>
    <x v="5152"/>
    <n v="0.25"/>
    <n v="2204.9474999999998"/>
  </r>
  <r>
    <n v="8314"/>
    <x v="4117"/>
    <x v="136"/>
    <d v="2015-07-16T00:00:00"/>
    <x v="1"/>
    <s v="PV-18985"/>
    <s v="Paul Van Hugh"/>
    <x v="2"/>
    <s v="United States"/>
    <s v="League City"/>
    <s v="Texas"/>
    <n v="77573"/>
    <x v="2"/>
    <x v="856"/>
    <x v="0"/>
    <s v="Chairs"/>
    <s v="Hon Deluxe Fabric Upholstered Stacking Chairs"/>
    <x v="5153"/>
    <n v="0.35"/>
    <n v="333.03269999999998"/>
  </r>
  <r>
    <n v="8315"/>
    <x v="4117"/>
    <x v="136"/>
    <d v="2015-07-16T00:00:00"/>
    <x v="1"/>
    <s v="PV-18985"/>
    <s v="Paul Van Hugh"/>
    <x v="2"/>
    <s v="United States"/>
    <s v="League City"/>
    <s v="Texas"/>
    <n v="77573"/>
    <x v="2"/>
    <x v="845"/>
    <x v="1"/>
    <s v="Fasteners"/>
    <s v="Stockwell Push Pins"/>
    <x v="4120"/>
    <n v="0.3"/>
    <n v="2.4415999999999998"/>
  </r>
  <r>
    <n v="8316"/>
    <x v="4117"/>
    <x v="136"/>
    <d v="2015-07-16T00:00:00"/>
    <x v="1"/>
    <s v="PV-18985"/>
    <s v="Paul Van Hugh"/>
    <x v="2"/>
    <s v="United States"/>
    <s v="League City"/>
    <s v="Texas"/>
    <n v="77573"/>
    <x v="2"/>
    <x v="703"/>
    <x v="1"/>
    <s v="Art"/>
    <s v="Fluorescent Highlighters by Dixon"/>
    <x v="2653"/>
    <n v="0.35"/>
    <n v="14.487200000000001"/>
  </r>
  <r>
    <n v="8317"/>
    <x v="4117"/>
    <x v="136"/>
    <d v="2015-07-16T00:00:00"/>
    <x v="1"/>
    <s v="PV-18985"/>
    <s v="Paul Van Hugh"/>
    <x v="2"/>
    <s v="United States"/>
    <s v="League City"/>
    <s v="Texas"/>
    <n v="77573"/>
    <x v="2"/>
    <x v="128"/>
    <x v="1"/>
    <s v="Paper"/>
    <s v="Xerox 195"/>
    <x v="2897"/>
    <n v="0.3"/>
    <n v="11.222399999999999"/>
  </r>
  <r>
    <n v="8318"/>
    <x v="4118"/>
    <x v="645"/>
    <d v="2018-04-16T00:00:00"/>
    <x v="1"/>
    <s v="HM-14980"/>
    <s v="Henry MacAllister"/>
    <x v="0"/>
    <s v="United States"/>
    <s v="Burlington"/>
    <s v="North Carolina"/>
    <n v="27217"/>
    <x v="0"/>
    <x v="909"/>
    <x v="1"/>
    <s v="Art"/>
    <s v="Pencil and Crayon Sharpener"/>
    <x v="5154"/>
    <n v="0.15000000000000002"/>
    <n v="1.4891999999999999"/>
  </r>
  <r>
    <n v="8319"/>
    <x v="4118"/>
    <x v="645"/>
    <d v="2018-04-16T00:00:00"/>
    <x v="1"/>
    <s v="HM-14980"/>
    <s v="Henry MacAllister"/>
    <x v="0"/>
    <s v="United States"/>
    <s v="Burlington"/>
    <s v="North Carolina"/>
    <n v="27217"/>
    <x v="0"/>
    <x v="1210"/>
    <x v="1"/>
    <s v="Art"/>
    <s v="Newell 321"/>
    <x v="5155"/>
    <n v="0.15000000000000002"/>
    <n v="17.8432"/>
  </r>
  <r>
    <n v="8320"/>
    <x v="4119"/>
    <x v="38"/>
    <d v="2018-11-18T00:00:00"/>
    <x v="1"/>
    <s v="EM-14065"/>
    <s v="Erin Mull"/>
    <x v="0"/>
    <s v="United States"/>
    <s v="New York City"/>
    <s v="New York"/>
    <n v="10009"/>
    <x v="3"/>
    <x v="602"/>
    <x v="1"/>
    <s v="Storage"/>
    <s v="Personal Folder Holder, Ebony"/>
    <x v="1072"/>
    <n v="0.5"/>
    <n v="5.6050000000000004"/>
  </r>
  <r>
    <n v="8321"/>
    <x v="4120"/>
    <x v="901"/>
    <d v="2016-12-06T00:00:00"/>
    <x v="2"/>
    <s v="SF-20065"/>
    <s v="Sandra Flanagan"/>
    <x v="0"/>
    <s v="United States"/>
    <s v="Dallas"/>
    <s v="Texas"/>
    <n v="75220"/>
    <x v="2"/>
    <x v="1473"/>
    <x v="1"/>
    <s v="Art"/>
    <s v="Boston Electric Pencil Sharpener, Model 1818, Charcoal Black"/>
    <x v="3696"/>
    <n v="0.35"/>
    <n v="29.276"/>
  </r>
  <r>
    <n v="8322"/>
    <x v="4121"/>
    <x v="182"/>
    <d v="2017-10-01T00:00:00"/>
    <x v="1"/>
    <s v="SC-20380"/>
    <s v="Shahid Collister"/>
    <x v="0"/>
    <s v="United States"/>
    <s v="Houston"/>
    <s v="Texas"/>
    <n v="77095"/>
    <x v="2"/>
    <x v="920"/>
    <x v="1"/>
    <s v="Binders"/>
    <s v="Ibico Recycled Linen-Style Covers"/>
    <x v="5156"/>
    <n v="0.3"/>
    <n v="10.9368"/>
  </r>
  <r>
    <n v="8323"/>
    <x v="4122"/>
    <x v="258"/>
    <d v="2017-11-25T00:00:00"/>
    <x v="1"/>
    <s v="ND-18370"/>
    <s v="Natalie DeCherney"/>
    <x v="0"/>
    <s v="United States"/>
    <s v="Long Beach"/>
    <s v="New York"/>
    <n v="11561"/>
    <x v="3"/>
    <x v="1518"/>
    <x v="1"/>
    <s v="Appliances"/>
    <s v="Disposable Triple-Filter Dust Bags"/>
    <x v="4449"/>
    <n v="0.4"/>
    <n v="5.2439999999999998"/>
  </r>
  <r>
    <n v="8324"/>
    <x v="4122"/>
    <x v="258"/>
    <d v="2017-11-25T00:00:00"/>
    <x v="1"/>
    <s v="ND-18370"/>
    <s v="Natalie DeCherney"/>
    <x v="0"/>
    <s v="United States"/>
    <s v="Long Beach"/>
    <s v="New York"/>
    <n v="11561"/>
    <x v="3"/>
    <x v="422"/>
    <x v="1"/>
    <s v="Paper"/>
    <s v="Recycled Desk Saver Line While You Were Out Book, 5 1/2 X 4"/>
    <x v="908"/>
    <n v="0.4"/>
    <n v="26.849999999999998"/>
  </r>
  <r>
    <n v="8325"/>
    <x v="4123"/>
    <x v="565"/>
    <d v="2018-09-09T00:00:00"/>
    <x v="2"/>
    <s v="FC-14245"/>
    <s v="Frank Carlisle"/>
    <x v="2"/>
    <s v="United States"/>
    <s v="Hialeah"/>
    <s v="Florida"/>
    <n v="33012"/>
    <x v="0"/>
    <x v="421"/>
    <x v="1"/>
    <s v="Storage"/>
    <s v="Decoflex Hanging Personal Folder File, Blue"/>
    <x v="2978"/>
    <n v="0.35"/>
    <n v="40.091999999999999"/>
  </r>
  <r>
    <n v="8326"/>
    <x v="4123"/>
    <x v="565"/>
    <d v="2018-09-09T00:00:00"/>
    <x v="2"/>
    <s v="FC-14245"/>
    <s v="Frank Carlisle"/>
    <x v="2"/>
    <s v="United States"/>
    <s v="Hialeah"/>
    <s v="Florida"/>
    <n v="33012"/>
    <x v="0"/>
    <x v="984"/>
    <x v="2"/>
    <s v="Phones"/>
    <s v="Samsung Rugby III"/>
    <x v="3097"/>
    <n v="0.25"/>
    <n v="118.78200000000001"/>
  </r>
  <r>
    <n v="8327"/>
    <x v="4124"/>
    <x v="246"/>
    <d v="2018-07-24T00:00:00"/>
    <x v="0"/>
    <s v="KL-16555"/>
    <s v="Kelly Lampkin"/>
    <x v="1"/>
    <s v="United States"/>
    <s v="Aurora"/>
    <s v="Illinois"/>
    <n v="60505"/>
    <x v="2"/>
    <x v="175"/>
    <x v="1"/>
    <s v="Binders"/>
    <s v="Avery Poly Binder Pockets"/>
    <x v="5157"/>
    <n v="0.3"/>
    <n v="2.0047999999999999"/>
  </r>
  <r>
    <n v="8328"/>
    <x v="4124"/>
    <x v="246"/>
    <d v="2018-07-24T00:00:00"/>
    <x v="0"/>
    <s v="KL-16555"/>
    <s v="Kelly Lampkin"/>
    <x v="1"/>
    <s v="United States"/>
    <s v="Aurora"/>
    <s v="Illinois"/>
    <n v="60505"/>
    <x v="2"/>
    <x v="1080"/>
    <x v="1"/>
    <s v="Binders"/>
    <s v="Catalog Binders with Expanding Posts"/>
    <x v="5158"/>
    <n v="0.3"/>
    <n v="65.934399999999997"/>
  </r>
  <r>
    <n v="8329"/>
    <x v="4125"/>
    <x v="833"/>
    <d v="2018-10-11T00:00:00"/>
    <x v="1"/>
    <s v="XP-21865"/>
    <s v="Xylona Preis"/>
    <x v="0"/>
    <s v="United States"/>
    <s v="Belleville"/>
    <s v="New Jersey"/>
    <n v="7109"/>
    <x v="3"/>
    <x v="1052"/>
    <x v="1"/>
    <s v="Paper"/>
    <s v="Xerox 1886"/>
    <x v="140"/>
    <n v="0.4"/>
    <n v="86.219999999999985"/>
  </r>
  <r>
    <n v="8330"/>
    <x v="4125"/>
    <x v="833"/>
    <d v="2018-10-11T00:00:00"/>
    <x v="1"/>
    <s v="XP-21865"/>
    <s v="Xylona Preis"/>
    <x v="0"/>
    <s v="United States"/>
    <s v="Belleville"/>
    <s v="New Jersey"/>
    <n v="7109"/>
    <x v="3"/>
    <x v="974"/>
    <x v="1"/>
    <s v="Paper"/>
    <s v="Xerox 217"/>
    <x v="90"/>
    <n v="0.4"/>
    <n v="3.8879999999999999"/>
  </r>
  <r>
    <n v="8331"/>
    <x v="4126"/>
    <x v="659"/>
    <d v="2018-11-11T00:00:00"/>
    <x v="1"/>
    <s v="FP-14320"/>
    <s v="Frank Preis"/>
    <x v="0"/>
    <s v="United States"/>
    <s v="New York City"/>
    <s v="New York"/>
    <n v="10024"/>
    <x v="3"/>
    <x v="1837"/>
    <x v="2"/>
    <s v="Accessories"/>
    <s v="Maxell CD-R Discs"/>
    <x v="2273"/>
    <n v="0.25"/>
    <n v="5.91"/>
  </r>
  <r>
    <n v="8332"/>
    <x v="4127"/>
    <x v="1185"/>
    <d v="2017-03-12T00:00:00"/>
    <x v="2"/>
    <s v="PS-18760"/>
    <s v="Pamela Stobb"/>
    <x v="0"/>
    <s v="United States"/>
    <s v="Andover"/>
    <s v="Massachusetts"/>
    <n v="1810"/>
    <x v="3"/>
    <x v="602"/>
    <x v="1"/>
    <s v="Storage"/>
    <s v="Personal Folder Holder, Ebony"/>
    <x v="1072"/>
    <n v="0.5"/>
    <n v="5.6050000000000004"/>
  </r>
  <r>
    <n v="8333"/>
    <x v="4127"/>
    <x v="1185"/>
    <d v="2017-03-12T00:00:00"/>
    <x v="2"/>
    <s v="PS-18760"/>
    <s v="Pamela Stobb"/>
    <x v="0"/>
    <s v="United States"/>
    <s v="Andover"/>
    <s v="Massachusetts"/>
    <n v="1810"/>
    <x v="3"/>
    <x v="474"/>
    <x v="0"/>
    <s v="Chairs"/>
    <s v="Situations Contoured Folding Chairs, 4/Set"/>
    <x v="1367"/>
    <n v="0.25"/>
    <n v="266.17499999999995"/>
  </r>
  <r>
    <n v="8334"/>
    <x v="4127"/>
    <x v="1185"/>
    <d v="2017-03-12T00:00:00"/>
    <x v="2"/>
    <s v="PS-18760"/>
    <s v="Pamela Stobb"/>
    <x v="0"/>
    <s v="United States"/>
    <s v="Andover"/>
    <s v="Massachusetts"/>
    <n v="1810"/>
    <x v="3"/>
    <x v="1776"/>
    <x v="1"/>
    <s v="Paper"/>
    <s v="Xerox 193"/>
    <x v="1444"/>
    <n v="0.4"/>
    <n v="10.764000000000001"/>
  </r>
  <r>
    <n v="8335"/>
    <x v="4127"/>
    <x v="1185"/>
    <d v="2017-03-12T00:00:00"/>
    <x v="2"/>
    <s v="PS-18760"/>
    <s v="Pamela Stobb"/>
    <x v="0"/>
    <s v="United States"/>
    <s v="Andover"/>
    <s v="Massachusetts"/>
    <n v="1810"/>
    <x v="3"/>
    <x v="569"/>
    <x v="1"/>
    <s v="Binders"/>
    <s v="GBC Binding covers"/>
    <x v="5159"/>
    <n v="0.4"/>
    <n v="31.08"/>
  </r>
  <r>
    <n v="8336"/>
    <x v="4128"/>
    <x v="726"/>
    <d v="2018-05-18T00:00:00"/>
    <x v="0"/>
    <s v="CW-11905"/>
    <s v="Carl Weiss"/>
    <x v="2"/>
    <s v="United States"/>
    <s v="Newark"/>
    <s v="Delaware"/>
    <n v="19711"/>
    <x v="3"/>
    <x v="1197"/>
    <x v="1"/>
    <s v="Binders"/>
    <s v="GBC Twin Loop Wire Binding Elements"/>
    <x v="5160"/>
    <n v="0.4"/>
    <n v="179.71199999999999"/>
  </r>
  <r>
    <n v="8337"/>
    <x v="4129"/>
    <x v="415"/>
    <d v="2017-07-08T00:00:00"/>
    <x v="1"/>
    <s v="KH-16360"/>
    <s v="Katherine Hughes"/>
    <x v="0"/>
    <s v="United States"/>
    <s v="Arlington"/>
    <s v="Virginia"/>
    <n v="22204"/>
    <x v="0"/>
    <x v="1838"/>
    <x v="1"/>
    <s v="Art"/>
    <s v="Avery Hi-Liter Pen Style Six-Color Fluorescent Set"/>
    <x v="5161"/>
    <n v="0.15000000000000002"/>
    <n v="6.5449999999999999"/>
  </r>
  <r>
    <n v="8338"/>
    <x v="4130"/>
    <x v="422"/>
    <d v="2016-01-03T00:00:00"/>
    <x v="1"/>
    <s v="TC-20980"/>
    <s v="Tamara Chand"/>
    <x v="1"/>
    <s v="United States"/>
    <s v="Decatur"/>
    <s v="Alabama"/>
    <n v="35601"/>
    <x v="0"/>
    <x v="1813"/>
    <x v="1"/>
    <s v="Paper"/>
    <s v="Xerox 1983"/>
    <x v="100"/>
    <n v="0.25"/>
    <n v="17.940000000000001"/>
  </r>
  <r>
    <n v="8339"/>
    <x v="4130"/>
    <x v="422"/>
    <d v="2016-01-03T00:00:00"/>
    <x v="1"/>
    <s v="TC-20980"/>
    <s v="Tamara Chand"/>
    <x v="1"/>
    <s v="United States"/>
    <s v="Decatur"/>
    <s v="Alabama"/>
    <n v="35601"/>
    <x v="0"/>
    <x v="769"/>
    <x v="2"/>
    <s v="Accessories"/>
    <s v="Enermax Acrylux Wireless Keyboard"/>
    <x v="5162"/>
    <n v="0.15000000000000002"/>
    <n v="423.3"/>
  </r>
  <r>
    <n v="8340"/>
    <x v="4131"/>
    <x v="669"/>
    <d v="2018-04-17T00:00:00"/>
    <x v="1"/>
    <s v="YS-21880"/>
    <s v="Yana Sorensen"/>
    <x v="1"/>
    <s v="United States"/>
    <s v="Hesperia"/>
    <s v="California"/>
    <n v="92345"/>
    <x v="1"/>
    <x v="1209"/>
    <x v="0"/>
    <s v="Chairs"/>
    <s v="Global Wood Trimmed Managers Task Chair, Khaki"/>
    <x v="5163"/>
    <n v="0.45"/>
    <n v="240.18720000000002"/>
  </r>
  <r>
    <n v="8341"/>
    <x v="4132"/>
    <x v="687"/>
    <d v="2015-11-20T00:00:00"/>
    <x v="1"/>
    <s v="CC-12220"/>
    <s v="Chris Cortes"/>
    <x v="0"/>
    <s v="United States"/>
    <s v="Chesapeake"/>
    <s v="Virginia"/>
    <n v="23320"/>
    <x v="0"/>
    <x v="1009"/>
    <x v="1"/>
    <s v="Paper"/>
    <s v="Xerox 192"/>
    <x v="56"/>
    <n v="0.25"/>
    <n v="24.299999999999997"/>
  </r>
  <r>
    <n v="8342"/>
    <x v="4133"/>
    <x v="532"/>
    <d v="2018-06-14T00:00:00"/>
    <x v="2"/>
    <s v="ZD-21925"/>
    <s v="Zuschuss Donatelli"/>
    <x v="0"/>
    <s v="United States"/>
    <s v="Los Angeles"/>
    <s v="California"/>
    <n v="90036"/>
    <x v="1"/>
    <x v="564"/>
    <x v="1"/>
    <s v="Appliances"/>
    <s v="Kensington 6 Outlet Guardian Standard Surge Protector"/>
    <x v="635"/>
    <n v="0.4"/>
    <n v="36.863999999999997"/>
  </r>
  <r>
    <n v="8343"/>
    <x v="4134"/>
    <x v="881"/>
    <d v="2017-11-30T00:00:00"/>
    <x v="1"/>
    <s v="JK-15370"/>
    <s v="Jay Kimmel"/>
    <x v="0"/>
    <s v="United States"/>
    <s v="Huntsville"/>
    <s v="Alabama"/>
    <n v="35810"/>
    <x v="0"/>
    <x v="470"/>
    <x v="1"/>
    <s v="Storage"/>
    <s v="Sterilite Officeware Hinged File Box"/>
    <x v="5164"/>
    <n v="0.35"/>
    <n v="47.684000000000005"/>
  </r>
  <r>
    <n v="8344"/>
    <x v="4135"/>
    <x v="90"/>
    <d v="2015-03-25T00:00:00"/>
    <x v="1"/>
    <s v="GM-14440"/>
    <s v="Gary McGarr"/>
    <x v="0"/>
    <s v="United States"/>
    <s v="Knoxville"/>
    <s v="Tennessee"/>
    <n v="37918"/>
    <x v="0"/>
    <x v="198"/>
    <x v="1"/>
    <s v="Labels"/>
    <s v="Avery 505"/>
    <x v="2261"/>
    <n v="0.25"/>
    <n v="44.400000000000006"/>
  </r>
  <r>
    <n v="8345"/>
    <x v="4135"/>
    <x v="90"/>
    <d v="2015-03-25T00:00:00"/>
    <x v="1"/>
    <s v="GM-14440"/>
    <s v="Gary McGarr"/>
    <x v="0"/>
    <s v="United States"/>
    <s v="Knoxville"/>
    <s v="Tennessee"/>
    <n v="37918"/>
    <x v="0"/>
    <x v="1001"/>
    <x v="0"/>
    <s v="Furnishings"/>
    <s v="DAX Wood Document Frame"/>
    <x v="2377"/>
    <n v="0.25"/>
    <n v="24.713999999999999"/>
  </r>
  <r>
    <n v="8346"/>
    <x v="4135"/>
    <x v="90"/>
    <d v="2015-03-25T00:00:00"/>
    <x v="1"/>
    <s v="GM-14440"/>
    <s v="Gary McGarr"/>
    <x v="0"/>
    <s v="United States"/>
    <s v="Knoxville"/>
    <s v="Tennessee"/>
    <n v="37918"/>
    <x v="0"/>
    <x v="1455"/>
    <x v="0"/>
    <s v="Chairs"/>
    <s v="Global Highback Leather Tilter in Burgundy"/>
    <x v="5165"/>
    <n v="0.15000000000000002"/>
    <n v="185.61959999999999"/>
  </r>
  <r>
    <n v="8347"/>
    <x v="4136"/>
    <x v="28"/>
    <d v="2016-05-04T00:00:00"/>
    <x v="1"/>
    <s v="JW-15220"/>
    <s v="Jane Waco"/>
    <x v="1"/>
    <s v="United States"/>
    <s v="Lawrence"/>
    <s v="Massachusetts"/>
    <n v="1841"/>
    <x v="3"/>
    <x v="191"/>
    <x v="0"/>
    <s v="Furnishings"/>
    <s v="Eldon 200 Class Desk Accessories, Burgundy"/>
    <x v="809"/>
    <n v="0.4"/>
    <n v="18.84"/>
  </r>
  <r>
    <n v="8348"/>
    <x v="4136"/>
    <x v="28"/>
    <d v="2016-05-04T00:00:00"/>
    <x v="1"/>
    <s v="JW-15220"/>
    <s v="Jane Waco"/>
    <x v="1"/>
    <s v="United States"/>
    <s v="Lawrence"/>
    <s v="Massachusetts"/>
    <n v="1841"/>
    <x v="3"/>
    <x v="1462"/>
    <x v="0"/>
    <s v="Furnishings"/>
    <s v="DAX Two-Tone Rosewood/Black Document Frame, Desktop, 5 x 7"/>
    <x v="5166"/>
    <n v="0.4"/>
    <n v="5.6879999999999997"/>
  </r>
  <r>
    <n v="8349"/>
    <x v="4136"/>
    <x v="28"/>
    <d v="2016-05-04T00:00:00"/>
    <x v="1"/>
    <s v="JW-15220"/>
    <s v="Jane Waco"/>
    <x v="1"/>
    <s v="United States"/>
    <s v="Lawrence"/>
    <s v="Massachusetts"/>
    <n v="1841"/>
    <x v="3"/>
    <x v="1020"/>
    <x v="2"/>
    <s v="Phones"/>
    <s v="iKross Bluetooth Portable Keyboard + Cell Phone Stand Holder + Brush for Apple iPhone 5S 5C 5, 4S 4"/>
    <x v="5167"/>
    <n v="0.4"/>
    <n v="125.69999999999999"/>
  </r>
  <r>
    <n v="8350"/>
    <x v="4136"/>
    <x v="28"/>
    <d v="2016-05-04T00:00:00"/>
    <x v="1"/>
    <s v="JW-15220"/>
    <s v="Jane Waco"/>
    <x v="1"/>
    <s v="United States"/>
    <s v="Lawrence"/>
    <s v="Massachusetts"/>
    <n v="1841"/>
    <x v="3"/>
    <x v="1721"/>
    <x v="0"/>
    <s v="Furnishings"/>
    <s v="Eldon Imàge Series Desk Accessories, Clear"/>
    <x v="5168"/>
    <n v="0.4"/>
    <n v="14.58"/>
  </r>
  <r>
    <n v="8351"/>
    <x v="4136"/>
    <x v="28"/>
    <d v="2016-05-04T00:00:00"/>
    <x v="1"/>
    <s v="JW-15220"/>
    <s v="Jane Waco"/>
    <x v="1"/>
    <s v="United States"/>
    <s v="Lawrence"/>
    <s v="Massachusetts"/>
    <n v="1841"/>
    <x v="3"/>
    <x v="1076"/>
    <x v="1"/>
    <s v="Paper"/>
    <s v="Weyerhaeuser First Choice Laser/Copy Paper (20Lb. and 88 Bright)"/>
    <x v="90"/>
    <n v="0.4"/>
    <n v="3.8879999999999999"/>
  </r>
  <r>
    <n v="8352"/>
    <x v="4137"/>
    <x v="898"/>
    <d v="2018-05-08T00:00:00"/>
    <x v="1"/>
    <s v="BO-11350"/>
    <s v="Bill Overfelt"/>
    <x v="1"/>
    <s v="United States"/>
    <s v="Philadelphia"/>
    <s v="Pennsylvania"/>
    <n v="19134"/>
    <x v="3"/>
    <x v="1757"/>
    <x v="0"/>
    <s v="Furnishings"/>
    <s v="Career Cubicle Clock, 8 1/4, Black"/>
    <x v="5169"/>
    <n v="0.4"/>
    <n v="19.468799999999998"/>
  </r>
  <r>
    <n v="8353"/>
    <x v="4137"/>
    <x v="898"/>
    <d v="2018-05-08T00:00:00"/>
    <x v="1"/>
    <s v="BO-11350"/>
    <s v="Bill Overfelt"/>
    <x v="1"/>
    <s v="United States"/>
    <s v="Philadelphia"/>
    <s v="Pennsylvania"/>
    <n v="19134"/>
    <x v="3"/>
    <x v="715"/>
    <x v="1"/>
    <s v="Binders"/>
    <s v="Wilson Jones Legal Size Ring Binders"/>
    <x v="5170"/>
    <n v="0.4"/>
    <n v="15.832800000000001"/>
  </r>
  <r>
    <n v="8354"/>
    <x v="4137"/>
    <x v="898"/>
    <d v="2018-05-08T00:00:00"/>
    <x v="1"/>
    <s v="BO-11350"/>
    <s v="Bill Overfelt"/>
    <x v="1"/>
    <s v="United States"/>
    <s v="Philadelphia"/>
    <s v="Pennsylvania"/>
    <n v="19134"/>
    <x v="3"/>
    <x v="209"/>
    <x v="0"/>
    <s v="Tables"/>
    <s v="Bevis 36 x 72 Conference Tables"/>
    <x v="5171"/>
    <n v="0.25"/>
    <n v="280.10250000000002"/>
  </r>
  <r>
    <n v="8355"/>
    <x v="4137"/>
    <x v="898"/>
    <d v="2018-05-08T00:00:00"/>
    <x v="1"/>
    <s v="BO-11350"/>
    <s v="Bill Overfelt"/>
    <x v="1"/>
    <s v="United States"/>
    <s v="Philadelphia"/>
    <s v="Pennsylvania"/>
    <n v="19134"/>
    <x v="3"/>
    <x v="1160"/>
    <x v="1"/>
    <s v="Binders"/>
    <s v="Wilson Jones Elliptical Ring 3 1/2 Capacity Binders, 800 sheets"/>
    <x v="4010"/>
    <n v="0.4"/>
    <n v="38.520000000000003"/>
  </r>
  <r>
    <n v="8356"/>
    <x v="4137"/>
    <x v="898"/>
    <d v="2018-05-08T00:00:00"/>
    <x v="1"/>
    <s v="BO-11350"/>
    <s v="Bill Overfelt"/>
    <x v="1"/>
    <s v="United States"/>
    <s v="Philadelphia"/>
    <s v="Pennsylvania"/>
    <n v="19134"/>
    <x v="3"/>
    <x v="659"/>
    <x v="1"/>
    <s v="Fasteners"/>
    <s v="Advantus Plastic Paper Clips"/>
    <x v="3778"/>
    <n v="0.4"/>
    <n v="4.8"/>
  </r>
  <r>
    <n v="8357"/>
    <x v="4138"/>
    <x v="370"/>
    <d v="2017-08-30T00:00:00"/>
    <x v="1"/>
    <s v="XP-21865"/>
    <s v="Xylona Preis"/>
    <x v="0"/>
    <s v="United States"/>
    <s v="Athens"/>
    <s v="Georgia"/>
    <n v="30605"/>
    <x v="0"/>
    <x v="1292"/>
    <x v="0"/>
    <s v="Furnishings"/>
    <s v="Deflect-o Glass Clear Studded Chair Mats"/>
    <x v="4519"/>
    <n v="0.25"/>
    <n v="139.905"/>
  </r>
  <r>
    <n v="8358"/>
    <x v="4139"/>
    <x v="909"/>
    <d v="2015-04-18T00:00:00"/>
    <x v="1"/>
    <s v="MM-18055"/>
    <s v="Michelle Moray"/>
    <x v="0"/>
    <s v="United States"/>
    <s v="Great Falls"/>
    <s v="Montana"/>
    <n v="59405"/>
    <x v="1"/>
    <x v="253"/>
    <x v="1"/>
    <s v="Storage"/>
    <s v="Eldon Simplefile Box Office"/>
    <x v="5172"/>
    <n v="0.5"/>
    <n v="43.54"/>
  </r>
  <r>
    <n v="8359"/>
    <x v="4139"/>
    <x v="909"/>
    <d v="2015-04-18T00:00:00"/>
    <x v="1"/>
    <s v="MM-18055"/>
    <s v="Michelle Moray"/>
    <x v="0"/>
    <s v="United States"/>
    <s v="Great Falls"/>
    <s v="Montana"/>
    <n v="59405"/>
    <x v="1"/>
    <x v="506"/>
    <x v="2"/>
    <s v="Phones"/>
    <s v="AT&amp;T SB67148 SynJ"/>
    <x v="550"/>
    <n v="0.4"/>
    <n v="63.3504"/>
  </r>
  <r>
    <n v="8360"/>
    <x v="4139"/>
    <x v="909"/>
    <d v="2015-04-18T00:00:00"/>
    <x v="1"/>
    <s v="MM-18055"/>
    <s v="Michelle Moray"/>
    <x v="0"/>
    <s v="United States"/>
    <s v="Great Falls"/>
    <s v="Montana"/>
    <n v="59405"/>
    <x v="1"/>
    <x v="1519"/>
    <x v="2"/>
    <s v="Accessories"/>
    <s v="Memorex Mini Travel Drive 64 GB USB 2.0 Flash Drive"/>
    <x v="5173"/>
    <n v="0.45"/>
    <n v="119.59200000000001"/>
  </r>
  <r>
    <n v="8361"/>
    <x v="4140"/>
    <x v="460"/>
    <d v="2018-01-04T00:00:00"/>
    <x v="0"/>
    <s v="TS-21655"/>
    <s v="Trudy Schmidt"/>
    <x v="0"/>
    <s v="United States"/>
    <s v="El Paso"/>
    <s v="Texas"/>
    <n v="79907"/>
    <x v="2"/>
    <x v="1041"/>
    <x v="1"/>
    <s v="Art"/>
    <s v="Newell 319"/>
    <x v="3993"/>
    <n v="0.35"/>
    <n v="20.633600000000001"/>
  </r>
  <r>
    <n v="8362"/>
    <x v="4140"/>
    <x v="460"/>
    <d v="2018-01-04T00:00:00"/>
    <x v="0"/>
    <s v="TS-21655"/>
    <s v="Trudy Schmidt"/>
    <x v="0"/>
    <s v="United States"/>
    <s v="El Paso"/>
    <s v="Texas"/>
    <n v="79907"/>
    <x v="2"/>
    <x v="1825"/>
    <x v="1"/>
    <s v="Appliances"/>
    <s v="Hoover Commercial SteamVac"/>
    <x v="5174"/>
    <n v="0.3"/>
    <n v="3.8024"/>
  </r>
  <r>
    <n v="8363"/>
    <x v="4140"/>
    <x v="460"/>
    <d v="2018-01-04T00:00:00"/>
    <x v="0"/>
    <s v="TS-21655"/>
    <s v="Trudy Schmidt"/>
    <x v="0"/>
    <s v="United States"/>
    <s v="El Paso"/>
    <s v="Texas"/>
    <n v="79907"/>
    <x v="2"/>
    <x v="971"/>
    <x v="0"/>
    <s v="Tables"/>
    <s v="Bevis Oval Conference Table, Walnut"/>
    <x v="3245"/>
    <n v="0.35"/>
    <n v="593.72950000000003"/>
  </r>
  <r>
    <n v="8364"/>
    <x v="4140"/>
    <x v="460"/>
    <d v="2018-01-04T00:00:00"/>
    <x v="0"/>
    <s v="TS-21655"/>
    <s v="Trudy Schmidt"/>
    <x v="0"/>
    <s v="United States"/>
    <s v="El Paso"/>
    <s v="Texas"/>
    <n v="79907"/>
    <x v="2"/>
    <x v="1449"/>
    <x v="1"/>
    <s v="Storage"/>
    <s v="Dual Level, Single-Width Filing Carts"/>
    <x v="5175"/>
    <n v="0.4"/>
    <n v="223.28639999999999"/>
  </r>
  <r>
    <n v="8365"/>
    <x v="4141"/>
    <x v="1045"/>
    <d v="2018-05-02T00:00:00"/>
    <x v="1"/>
    <s v="JL-15235"/>
    <s v="Janet Lee"/>
    <x v="0"/>
    <s v="United States"/>
    <s v="Kissimmee"/>
    <s v="Florida"/>
    <n v="34741"/>
    <x v="0"/>
    <x v="1147"/>
    <x v="2"/>
    <s v="Phones"/>
    <s v="Samsung Galaxy S4 Mini"/>
    <x v="5176"/>
    <n v="0.25"/>
    <n v="563.98800000000006"/>
  </r>
  <r>
    <n v="8366"/>
    <x v="4142"/>
    <x v="289"/>
    <d v="2018-02-02T00:00:00"/>
    <x v="2"/>
    <s v="SZ-20035"/>
    <s v="Sam Zeldin"/>
    <x v="2"/>
    <s v="United States"/>
    <s v="Seattle"/>
    <s v="Washington"/>
    <n v="98105"/>
    <x v="1"/>
    <x v="7"/>
    <x v="2"/>
    <s v="Phones"/>
    <s v="Mitel 5320 IP Phone VoIP phone"/>
    <x v="5177"/>
    <n v="0.4"/>
    <n v="362.86079999999998"/>
  </r>
  <r>
    <n v="8367"/>
    <x v="4143"/>
    <x v="557"/>
    <d v="2015-09-12T00:00:00"/>
    <x v="0"/>
    <s v="LR-17035"/>
    <s v="Lisa Ryan"/>
    <x v="1"/>
    <s v="United States"/>
    <s v="Santa Clara"/>
    <s v="California"/>
    <n v="95051"/>
    <x v="1"/>
    <x v="1839"/>
    <x v="1"/>
    <s v="Supplies"/>
    <s v="Acme Design Line 8 Stainless Steel Bent Scissors w/Champagne Handles, 3-1/8 Cut"/>
    <x v="3251"/>
    <n v="0.45"/>
    <n v="15.048"/>
  </r>
  <r>
    <n v="8368"/>
    <x v="4143"/>
    <x v="557"/>
    <d v="2015-09-12T00:00:00"/>
    <x v="0"/>
    <s v="LR-17035"/>
    <s v="Lisa Ryan"/>
    <x v="1"/>
    <s v="United States"/>
    <s v="Santa Clara"/>
    <s v="California"/>
    <n v="95051"/>
    <x v="1"/>
    <x v="1536"/>
    <x v="1"/>
    <s v="Paper"/>
    <s v="Message Book, Wirebound, Four 5 1/2 X 4 Forms/Pg., 200 Dupl. Sets/Book"/>
    <x v="5178"/>
    <n v="0.4"/>
    <n v="12.335999999999999"/>
  </r>
  <r>
    <n v="8369"/>
    <x v="4143"/>
    <x v="557"/>
    <d v="2015-09-12T00:00:00"/>
    <x v="0"/>
    <s v="LR-17035"/>
    <s v="Lisa Ryan"/>
    <x v="1"/>
    <s v="United States"/>
    <s v="Santa Clara"/>
    <s v="California"/>
    <n v="95051"/>
    <x v="1"/>
    <x v="1786"/>
    <x v="1"/>
    <s v="Binders"/>
    <s v="Avery Legal 4-Ring Binder"/>
    <x v="202"/>
    <n v="0.4"/>
    <n v="50.351999999999997"/>
  </r>
  <r>
    <n v="8370"/>
    <x v="4144"/>
    <x v="725"/>
    <d v="2017-06-16T00:00:00"/>
    <x v="1"/>
    <s v="SV-20365"/>
    <s v="Seth Vernon"/>
    <x v="0"/>
    <s v="United States"/>
    <s v="Los Angeles"/>
    <s v="California"/>
    <n v="90049"/>
    <x v="1"/>
    <x v="215"/>
    <x v="0"/>
    <s v="Tables"/>
    <s v="Bretford Rectangular Conference Table Tops"/>
    <x v="3359"/>
    <n v="0.45"/>
    <n v="496.49160000000006"/>
  </r>
  <r>
    <n v="8371"/>
    <x v="4145"/>
    <x v="508"/>
    <d v="2017-10-21T00:00:00"/>
    <x v="1"/>
    <s v="MG-17890"/>
    <s v="Michael Granlund"/>
    <x v="2"/>
    <s v="United States"/>
    <s v="Fresno"/>
    <s v="California"/>
    <n v="93727"/>
    <x v="1"/>
    <x v="1638"/>
    <x v="0"/>
    <s v="Bookcases"/>
    <s v="Safco Value Mate Steel Bookcase, Baked Enamel Finish on Steel, Black"/>
    <x v="2446"/>
    <n v="0.5"/>
    <n v="60.332999999999998"/>
  </r>
  <r>
    <n v="8372"/>
    <x v="4146"/>
    <x v="422"/>
    <d v="2015-12-30T00:00:00"/>
    <x v="2"/>
    <s v="NC-18415"/>
    <s v="Nathan Cano"/>
    <x v="0"/>
    <s v="United States"/>
    <s v="Fort Worth"/>
    <s v="Texas"/>
    <n v="76106"/>
    <x v="2"/>
    <x v="444"/>
    <x v="1"/>
    <s v="Binders"/>
    <s v="GBC Standard Therm-A-Bind Covers"/>
    <x v="5179"/>
    <n v="0.3"/>
    <n v="3.4887999999999999"/>
  </r>
  <r>
    <n v="8373"/>
    <x v="4147"/>
    <x v="390"/>
    <d v="2017-12-01T00:00:00"/>
    <x v="1"/>
    <s v="SC-20680"/>
    <s v="Steve Carroll"/>
    <x v="2"/>
    <s v="United States"/>
    <s v="Seattle"/>
    <s v="Washington"/>
    <n v="98105"/>
    <x v="1"/>
    <x v="905"/>
    <x v="0"/>
    <s v="Furnishings"/>
    <s v="Howard Miller Distant Time Traveler Alarm Clock"/>
    <x v="4303"/>
    <n v="0.4"/>
    <n v="49.356000000000002"/>
  </r>
  <r>
    <n v="8374"/>
    <x v="4148"/>
    <x v="338"/>
    <d v="2017-11-13T00:00:00"/>
    <x v="2"/>
    <s v="RO-19780"/>
    <s v="Rose OBrian"/>
    <x v="0"/>
    <s v="United States"/>
    <s v="San Francisco"/>
    <s v="California"/>
    <n v="94110"/>
    <x v="1"/>
    <x v="1069"/>
    <x v="1"/>
    <s v="Storage"/>
    <s v="Acco Perma 2700 Stacking Storage Drawers"/>
    <x v="5180"/>
    <n v="0.5"/>
    <n v="14.87"/>
  </r>
  <r>
    <n v="8375"/>
    <x v="4149"/>
    <x v="956"/>
    <d v="2016-01-10T00:00:00"/>
    <x v="1"/>
    <s v="JL-15175"/>
    <s v="James Lanier"/>
    <x v="2"/>
    <s v="United States"/>
    <s v="San Francisco"/>
    <s v="California"/>
    <n v="94110"/>
    <x v="1"/>
    <x v="937"/>
    <x v="1"/>
    <s v="Appliances"/>
    <s v="Acco 6 Outlet Guardian Premium Surge Suppressor"/>
    <x v="5181"/>
    <n v="0.4"/>
    <n v="52.415999999999997"/>
  </r>
  <r>
    <n v="8376"/>
    <x v="4149"/>
    <x v="956"/>
    <d v="2016-01-10T00:00:00"/>
    <x v="1"/>
    <s v="JL-15175"/>
    <s v="James Lanier"/>
    <x v="2"/>
    <s v="United States"/>
    <s v="San Francisco"/>
    <s v="California"/>
    <n v="94110"/>
    <x v="1"/>
    <x v="673"/>
    <x v="1"/>
    <s v="Binders"/>
    <s v="Fellowes Binding Cases"/>
    <x v="5182"/>
    <n v="0.4"/>
    <n v="33.695999999999998"/>
  </r>
  <r>
    <n v="8377"/>
    <x v="4150"/>
    <x v="708"/>
    <d v="2018-03-27T00:00:00"/>
    <x v="1"/>
    <s v="PW-19030"/>
    <s v="Pauline Webber"/>
    <x v="1"/>
    <s v="United States"/>
    <s v="Pompano Beach"/>
    <s v="Florida"/>
    <n v="33068"/>
    <x v="0"/>
    <x v="1429"/>
    <x v="1"/>
    <s v="Appliances"/>
    <s v="APC 7 Outlet Network SurgeArrest Surge Protector"/>
    <x v="5183"/>
    <n v="0.25"/>
    <n v="48.287999999999997"/>
  </r>
  <r>
    <n v="8378"/>
    <x v="4151"/>
    <x v="768"/>
    <d v="2016-11-18T00:00:00"/>
    <x v="1"/>
    <s v="MF-18250"/>
    <s v="Monica Federle"/>
    <x v="1"/>
    <s v="United States"/>
    <s v="Houston"/>
    <s v="Texas"/>
    <n v="77095"/>
    <x v="2"/>
    <x v="871"/>
    <x v="1"/>
    <s v="Storage"/>
    <s v="Carina 42Hx23 3/4W Media Storage Unit"/>
    <x v="1445"/>
    <n v="0.4"/>
    <n v="38.870400000000004"/>
  </r>
  <r>
    <n v="8379"/>
    <x v="4151"/>
    <x v="768"/>
    <d v="2016-11-18T00:00:00"/>
    <x v="1"/>
    <s v="MF-18250"/>
    <s v="Monica Federle"/>
    <x v="1"/>
    <s v="United States"/>
    <s v="Houston"/>
    <s v="Texas"/>
    <n v="77095"/>
    <x v="2"/>
    <x v="219"/>
    <x v="1"/>
    <s v="Paper"/>
    <s v="Xerox 1957"/>
    <x v="12"/>
    <n v="0.3"/>
    <n v="10.886399999999998"/>
  </r>
  <r>
    <n v="8380"/>
    <x v="4151"/>
    <x v="768"/>
    <d v="2016-11-18T00:00:00"/>
    <x v="1"/>
    <s v="MF-18250"/>
    <s v="Monica Federle"/>
    <x v="1"/>
    <s v="United States"/>
    <s v="Houston"/>
    <s v="Texas"/>
    <n v="77095"/>
    <x v="2"/>
    <x v="889"/>
    <x v="1"/>
    <s v="Envelopes"/>
    <s v="Blue String-Tie &amp; Button Interoffice Envelopes, 10 x 13"/>
    <x v="5184"/>
    <n v="0.3"/>
    <n v="156.7216"/>
  </r>
  <r>
    <n v="8381"/>
    <x v="4152"/>
    <x v="340"/>
    <d v="2015-09-14T00:00:00"/>
    <x v="0"/>
    <s v="CC-12220"/>
    <s v="Chris Cortes"/>
    <x v="0"/>
    <s v="United States"/>
    <s v="Chicago"/>
    <s v="Illinois"/>
    <n v="60653"/>
    <x v="2"/>
    <x v="702"/>
    <x v="1"/>
    <s v="Paper"/>
    <s v="Ampad Poly Cover Wirebound Steno Book, 6 x 9 Assorted Colors, Gregg Ruled"/>
    <x v="2944"/>
    <n v="0.3"/>
    <n v="7.6272000000000002"/>
  </r>
  <r>
    <n v="8382"/>
    <x v="4153"/>
    <x v="716"/>
    <d v="2017-03-19T00:00:00"/>
    <x v="0"/>
    <s v="AC-10660"/>
    <s v="Anna Chung"/>
    <x v="0"/>
    <s v="United States"/>
    <s v="San Francisco"/>
    <s v="California"/>
    <n v="94109"/>
    <x v="1"/>
    <x v="509"/>
    <x v="2"/>
    <s v="Phones"/>
    <s v="i.Sound Portable Power - 8000 mAh"/>
    <x v="556"/>
    <n v="0.4"/>
    <n v="50.870400000000004"/>
  </r>
  <r>
    <n v="8383"/>
    <x v="4154"/>
    <x v="597"/>
    <d v="2017-02-15T00:00:00"/>
    <x v="1"/>
    <s v="MH-17440"/>
    <s v="Mark Haberlin"/>
    <x v="1"/>
    <s v="United States"/>
    <s v="Houston"/>
    <s v="Texas"/>
    <n v="77036"/>
    <x v="2"/>
    <x v="866"/>
    <x v="0"/>
    <s v="Chairs"/>
    <s v="Harbour Creations Steel Folding Chair"/>
    <x v="5185"/>
    <n v="0.35"/>
    <n v="156.97499999999999"/>
  </r>
  <r>
    <n v="8384"/>
    <x v="4155"/>
    <x v="491"/>
    <d v="2017-11-28T00:00:00"/>
    <x v="2"/>
    <s v="CD-12790"/>
    <s v="Cynthia Delaney"/>
    <x v="2"/>
    <s v="United States"/>
    <s v="Shelton"/>
    <s v="Connecticut"/>
    <n v="6484"/>
    <x v="3"/>
    <x v="808"/>
    <x v="2"/>
    <s v="Accessories"/>
    <s v="Micropad Numeric Keypads"/>
    <x v="127"/>
    <n v="0.25"/>
    <n v="44.977499999999999"/>
  </r>
  <r>
    <n v="8385"/>
    <x v="4155"/>
    <x v="491"/>
    <d v="2017-11-28T00:00:00"/>
    <x v="2"/>
    <s v="CD-12790"/>
    <s v="Cynthia Delaney"/>
    <x v="2"/>
    <s v="United States"/>
    <s v="Shelton"/>
    <s v="Connecticut"/>
    <n v="6484"/>
    <x v="3"/>
    <x v="1283"/>
    <x v="1"/>
    <s v="Paper"/>
    <s v="Xerox 1959"/>
    <x v="518"/>
    <n v="0.4"/>
    <n v="8.016"/>
  </r>
  <r>
    <n v="8386"/>
    <x v="4156"/>
    <x v="507"/>
    <d v="2018-09-08T00:00:00"/>
    <x v="1"/>
    <s v="CV-12805"/>
    <s v="Cynthia Voltz"/>
    <x v="1"/>
    <s v="United States"/>
    <s v="Oakland"/>
    <s v="California"/>
    <n v="94601"/>
    <x v="1"/>
    <x v="1181"/>
    <x v="1"/>
    <s v="Binders"/>
    <s v="Pressboard Hanging Data Binders for Unburst Sheets"/>
    <x v="921"/>
    <n v="0.4"/>
    <n v="7.0847999999999995"/>
  </r>
  <r>
    <n v="8387"/>
    <x v="4157"/>
    <x v="71"/>
    <d v="2016-06-03T00:00:00"/>
    <x v="1"/>
    <s v="TB-21625"/>
    <s v="Trudy Brown"/>
    <x v="0"/>
    <s v="United States"/>
    <s v="Manchester"/>
    <s v="Connecticut"/>
    <n v="6040"/>
    <x v="3"/>
    <x v="720"/>
    <x v="1"/>
    <s v="Storage"/>
    <s v="Acco Perma 4000 Stacking Storage Drawers"/>
    <x v="5186"/>
    <n v="0.5"/>
    <n v="8.1199999999999992"/>
  </r>
  <r>
    <n v="8388"/>
    <x v="4157"/>
    <x v="71"/>
    <d v="2016-06-03T00:00:00"/>
    <x v="1"/>
    <s v="TB-21625"/>
    <s v="Trudy Brown"/>
    <x v="0"/>
    <s v="United States"/>
    <s v="Manchester"/>
    <s v="Connecticut"/>
    <n v="6040"/>
    <x v="3"/>
    <x v="177"/>
    <x v="1"/>
    <s v="Storage"/>
    <s v="Personal Filing Tote with Lid, Black/Gray"/>
    <x v="3378"/>
    <n v="0.5"/>
    <n v="38.774999999999999"/>
  </r>
  <r>
    <n v="8389"/>
    <x v="4158"/>
    <x v="301"/>
    <d v="2015-11-05T00:00:00"/>
    <x v="1"/>
    <s v="DG-13300"/>
    <s v="Deirdre Greer"/>
    <x v="1"/>
    <s v="United States"/>
    <s v="Orange"/>
    <s v="New Jersey"/>
    <n v="7050"/>
    <x v="3"/>
    <x v="513"/>
    <x v="1"/>
    <s v="Appliances"/>
    <s v="Fellowes Superior 10 Outlet Split Surge Protector"/>
    <x v="562"/>
    <n v="0.4"/>
    <n v="45.672000000000004"/>
  </r>
  <r>
    <n v="8390"/>
    <x v="4159"/>
    <x v="797"/>
    <d v="2017-12-30T00:00:00"/>
    <x v="2"/>
    <s v="RD-19810"/>
    <s v="Ross DeVincentis"/>
    <x v="2"/>
    <s v="United States"/>
    <s v="Akron"/>
    <s v="Ohio"/>
    <n v="44312"/>
    <x v="3"/>
    <x v="110"/>
    <x v="1"/>
    <s v="Fasteners"/>
    <s v="OIC Colored Binder Clips, Assorted Sizes"/>
    <x v="5187"/>
    <n v="0.4"/>
    <n v="10.3104"/>
  </r>
  <r>
    <n v="8391"/>
    <x v="4160"/>
    <x v="769"/>
    <d v="2018-12-06T00:00:00"/>
    <x v="2"/>
    <s v="CS-12250"/>
    <s v="Chris Selesnick"/>
    <x v="1"/>
    <s v="United States"/>
    <s v="Los Angeles"/>
    <s v="California"/>
    <n v="90032"/>
    <x v="1"/>
    <x v="1017"/>
    <x v="1"/>
    <s v="Paper"/>
    <s v="Adams Telephone Message Book W/Dividers/Space For Phone Numbers, 5 1/4X8 1/2, 300/Messages"/>
    <x v="2660"/>
    <n v="0.4"/>
    <n v="7.056"/>
  </r>
  <r>
    <n v="8392"/>
    <x v="4161"/>
    <x v="331"/>
    <d v="2018-12-30T00:00:00"/>
    <x v="1"/>
    <s v="JB-16045"/>
    <s v="Julia Barnett"/>
    <x v="2"/>
    <s v="United States"/>
    <s v="Danbury"/>
    <s v="Connecticut"/>
    <n v="6810"/>
    <x v="3"/>
    <x v="1001"/>
    <x v="0"/>
    <s v="Furnishings"/>
    <s v="DAX Wood Document Frame"/>
    <x v="1287"/>
    <n v="0.4"/>
    <n v="16.475999999999999"/>
  </r>
  <r>
    <n v="8393"/>
    <x v="4162"/>
    <x v="49"/>
    <d v="2017-12-06T00:00:00"/>
    <x v="0"/>
    <s v="EJ-14155"/>
    <s v="Eva Jacobs"/>
    <x v="0"/>
    <s v="United States"/>
    <s v="Franklin"/>
    <s v="Massachusetts"/>
    <n v="2038"/>
    <x v="3"/>
    <x v="1676"/>
    <x v="2"/>
    <s v="Phones"/>
    <s v="Jensen SMPS-640 - speaker phone"/>
    <x v="4658"/>
    <n v="0.4"/>
    <n v="82.763999999999996"/>
  </r>
  <r>
    <n v="8394"/>
    <x v="4162"/>
    <x v="49"/>
    <d v="2017-12-06T00:00:00"/>
    <x v="0"/>
    <s v="EJ-14155"/>
    <s v="Eva Jacobs"/>
    <x v="0"/>
    <s v="United States"/>
    <s v="Franklin"/>
    <s v="Massachusetts"/>
    <n v="2038"/>
    <x v="3"/>
    <x v="1380"/>
    <x v="0"/>
    <s v="Furnishings"/>
    <s v="Executive Impressions 14"/>
    <x v="4623"/>
    <n v="0.4"/>
    <n v="66.69"/>
  </r>
  <r>
    <n v="8395"/>
    <x v="4162"/>
    <x v="49"/>
    <d v="2017-12-06T00:00:00"/>
    <x v="0"/>
    <s v="EJ-14155"/>
    <s v="Eva Jacobs"/>
    <x v="0"/>
    <s v="United States"/>
    <s v="Franklin"/>
    <s v="Massachusetts"/>
    <n v="2038"/>
    <x v="3"/>
    <x v="227"/>
    <x v="1"/>
    <s v="Appliances"/>
    <s v="Honeywell Enviracaire Portable HEPA Air Cleaner for 17 x 22 Room"/>
    <x v="3256"/>
    <n v="0.4"/>
    <n v="541.16999999999996"/>
  </r>
  <r>
    <n v="8396"/>
    <x v="4162"/>
    <x v="49"/>
    <d v="2017-12-06T00:00:00"/>
    <x v="0"/>
    <s v="EJ-14155"/>
    <s v="Eva Jacobs"/>
    <x v="0"/>
    <s v="United States"/>
    <s v="Franklin"/>
    <s v="Massachusetts"/>
    <n v="2038"/>
    <x v="3"/>
    <x v="616"/>
    <x v="0"/>
    <s v="Tables"/>
    <s v="Chromcraft Round Conference Tables"/>
    <x v="5188"/>
    <n v="0.25"/>
    <n v="274.50675000000001"/>
  </r>
  <r>
    <n v="8397"/>
    <x v="4163"/>
    <x v="479"/>
    <d v="2015-06-30T00:00:00"/>
    <x v="3"/>
    <s v="BD-11620"/>
    <s v="Brian DeCherney"/>
    <x v="0"/>
    <s v="United States"/>
    <s v="Wilmington"/>
    <s v="North Carolina"/>
    <n v="28403"/>
    <x v="0"/>
    <x v="162"/>
    <x v="1"/>
    <s v="Paper"/>
    <s v="Xerox 1913"/>
    <x v="5189"/>
    <n v="0.25"/>
    <n v="233.01599999999999"/>
  </r>
  <r>
    <n v="8398"/>
    <x v="4164"/>
    <x v="1010"/>
    <d v="2015-09-04T00:00:00"/>
    <x v="2"/>
    <s v="MR-17545"/>
    <s v="Mathew Reese"/>
    <x v="2"/>
    <s v="United States"/>
    <s v="Houston"/>
    <s v="Texas"/>
    <n v="77095"/>
    <x v="2"/>
    <x v="1736"/>
    <x v="1"/>
    <s v="Binders"/>
    <s v="GBC VeloBinder Strips"/>
    <x v="5190"/>
    <n v="0.3"/>
    <n v="5.3759999999999994"/>
  </r>
  <r>
    <n v="8399"/>
    <x v="4165"/>
    <x v="808"/>
    <d v="2018-11-07T00:00:00"/>
    <x v="0"/>
    <s v="SR-20425"/>
    <s v="Sharelle Roach"/>
    <x v="2"/>
    <s v="United States"/>
    <s v="Springfield"/>
    <s v="Ohio"/>
    <n v="45503"/>
    <x v="3"/>
    <x v="913"/>
    <x v="0"/>
    <s v="Chairs"/>
    <s v="Office Star Flex Back Scooter Chair with White Frame"/>
    <x v="1165"/>
    <n v="0.25"/>
    <n v="116.52900000000001"/>
  </r>
  <r>
    <n v="8400"/>
    <x v="4166"/>
    <x v="657"/>
    <d v="2016-04-18T00:00:00"/>
    <x v="1"/>
    <s v="TH-21100"/>
    <s v="Thea Hendricks"/>
    <x v="0"/>
    <s v="United States"/>
    <s v="Glendale"/>
    <s v="Arizona"/>
    <n v="85301"/>
    <x v="1"/>
    <x v="1031"/>
    <x v="1"/>
    <s v="Storage"/>
    <s v="Neat Ideas Personal Hanging Folder Files, Black"/>
    <x v="1340"/>
    <n v="0.5"/>
    <n v="5.3719999999999999"/>
  </r>
  <r>
    <n v="8401"/>
    <x v="4167"/>
    <x v="901"/>
    <d v="2016-12-09T00:00:00"/>
    <x v="0"/>
    <s v="BD-11635"/>
    <s v="Brian Derr"/>
    <x v="0"/>
    <s v="United States"/>
    <s v="New York City"/>
    <s v="New York"/>
    <n v="10009"/>
    <x v="3"/>
    <x v="920"/>
    <x v="1"/>
    <s v="Binders"/>
    <s v="Avery Arch Ring Binders"/>
    <x v="2595"/>
    <n v="0.4"/>
    <n v="139.44"/>
  </r>
  <r>
    <n v="8402"/>
    <x v="4167"/>
    <x v="901"/>
    <d v="2016-12-09T00:00:00"/>
    <x v="0"/>
    <s v="BD-11635"/>
    <s v="Brian Derr"/>
    <x v="0"/>
    <s v="United States"/>
    <s v="New York City"/>
    <s v="New York"/>
    <n v="10009"/>
    <x v="3"/>
    <x v="1534"/>
    <x v="0"/>
    <s v="Chairs"/>
    <s v="Global Armless Task Chair, Royal Blue"/>
    <x v="5191"/>
    <n v="0.25"/>
    <n v="123.4845"/>
  </r>
  <r>
    <n v="8403"/>
    <x v="4167"/>
    <x v="901"/>
    <d v="2016-12-09T00:00:00"/>
    <x v="0"/>
    <s v="BD-11635"/>
    <s v="Brian Derr"/>
    <x v="0"/>
    <s v="United States"/>
    <s v="New York City"/>
    <s v="New York"/>
    <n v="10009"/>
    <x v="3"/>
    <x v="752"/>
    <x v="1"/>
    <s v="Paper"/>
    <s v="Xerox 188"/>
    <x v="5192"/>
    <n v="0.4"/>
    <n v="13.607999999999999"/>
  </r>
  <r>
    <n v="8404"/>
    <x v="4168"/>
    <x v="854"/>
    <d v="2017-02-07T00:00:00"/>
    <x v="1"/>
    <s v="SM-20950"/>
    <s v="Suzanne McNair"/>
    <x v="1"/>
    <s v="United States"/>
    <s v="Los Angeles"/>
    <s v="California"/>
    <n v="90036"/>
    <x v="1"/>
    <x v="145"/>
    <x v="1"/>
    <s v="Paper"/>
    <s v="Xerox 1883"/>
    <x v="151"/>
    <n v="0.4"/>
    <n v="63.311999999999998"/>
  </r>
  <r>
    <n v="8405"/>
    <x v="4169"/>
    <x v="141"/>
    <d v="2018-07-12T00:00:00"/>
    <x v="1"/>
    <s v="HE-14800"/>
    <s v="Harold Engle"/>
    <x v="1"/>
    <s v="United States"/>
    <s v="Newark"/>
    <s v="Delaware"/>
    <n v="19711"/>
    <x v="3"/>
    <x v="1478"/>
    <x v="0"/>
    <s v="Furnishings"/>
    <s v="36X48 HARDFLOOR CHAIRMAT"/>
    <x v="202"/>
    <n v="0.4"/>
    <n v="50.351999999999997"/>
  </r>
  <r>
    <n v="8406"/>
    <x v="4169"/>
    <x v="141"/>
    <d v="2018-07-12T00:00:00"/>
    <x v="1"/>
    <s v="HE-14800"/>
    <s v="Harold Engle"/>
    <x v="1"/>
    <s v="United States"/>
    <s v="Newark"/>
    <s v="Delaware"/>
    <n v="19711"/>
    <x v="3"/>
    <x v="721"/>
    <x v="2"/>
    <s v="Accessories"/>
    <s v="Maxell 4.7GB DVD-R"/>
    <x v="5193"/>
    <n v="0.25"/>
    <n v="106.42500000000001"/>
  </r>
  <r>
    <n v="8407"/>
    <x v="4169"/>
    <x v="141"/>
    <d v="2018-07-12T00:00:00"/>
    <x v="1"/>
    <s v="HE-14800"/>
    <s v="Harold Engle"/>
    <x v="1"/>
    <s v="United States"/>
    <s v="Newark"/>
    <s v="Delaware"/>
    <n v="19711"/>
    <x v="3"/>
    <x v="1801"/>
    <x v="0"/>
    <s v="Furnishings"/>
    <s v="Tensor Track Tree Floor Lamp"/>
    <x v="369"/>
    <n v="0.4"/>
    <n v="23.987999999999996"/>
  </r>
  <r>
    <n v="8408"/>
    <x v="4169"/>
    <x v="141"/>
    <d v="2018-07-12T00:00:00"/>
    <x v="1"/>
    <s v="HE-14800"/>
    <s v="Harold Engle"/>
    <x v="1"/>
    <s v="United States"/>
    <s v="Newark"/>
    <s v="Delaware"/>
    <n v="19711"/>
    <x v="3"/>
    <x v="1024"/>
    <x v="1"/>
    <s v="Art"/>
    <s v="Newell 325"/>
    <x v="1301"/>
    <n v="0.25"/>
    <n v="21.682500000000001"/>
  </r>
  <r>
    <n v="8409"/>
    <x v="4169"/>
    <x v="141"/>
    <d v="2018-07-12T00:00:00"/>
    <x v="1"/>
    <s v="HE-14800"/>
    <s v="Harold Engle"/>
    <x v="1"/>
    <s v="United States"/>
    <s v="Newark"/>
    <s v="Delaware"/>
    <n v="19711"/>
    <x v="3"/>
    <x v="1753"/>
    <x v="1"/>
    <s v="Art"/>
    <s v="Hunt Boston Vacuum Mount KS Pencil Sharpener"/>
    <x v="5130"/>
    <n v="0.25"/>
    <n v="131.21249999999998"/>
  </r>
  <r>
    <n v="8410"/>
    <x v="4170"/>
    <x v="555"/>
    <d v="2016-12-17T00:00:00"/>
    <x v="1"/>
    <s v="JK-15640"/>
    <s v="Jim Kriz"/>
    <x v="2"/>
    <s v="United States"/>
    <s v="San Bernardino"/>
    <s v="California"/>
    <n v="92404"/>
    <x v="1"/>
    <x v="655"/>
    <x v="1"/>
    <s v="Binders"/>
    <s v="GBC Recycled Grain Textured Covers"/>
    <x v="5194"/>
    <n v="0.4"/>
    <n v="66.316800000000001"/>
  </r>
  <r>
    <n v="8411"/>
    <x v="4171"/>
    <x v="625"/>
    <d v="2017-11-15T00:00:00"/>
    <x v="3"/>
    <s v="ON-18715"/>
    <s v="Odella Nelson"/>
    <x v="1"/>
    <s v="United States"/>
    <s v="Burlington"/>
    <s v="North Carolina"/>
    <n v="27217"/>
    <x v="0"/>
    <x v="114"/>
    <x v="0"/>
    <s v="Tables"/>
    <s v="Hon Racetrack Conference Tables"/>
    <x v="5195"/>
    <n v="0.15000000000000002"/>
    <n v="535.5204"/>
  </r>
  <r>
    <n v="8412"/>
    <x v="4172"/>
    <x v="195"/>
    <d v="2017-05-12T00:00:00"/>
    <x v="0"/>
    <s v="TH-21100"/>
    <s v="Thea Hendricks"/>
    <x v="0"/>
    <s v="United States"/>
    <s v="Salem"/>
    <s v="Virginia"/>
    <n v="24153"/>
    <x v="0"/>
    <x v="181"/>
    <x v="1"/>
    <s v="Art"/>
    <s v="4009 Highlighters by Sanford"/>
    <x v="5196"/>
    <n v="0.15000000000000002"/>
    <n v="23.680999999999997"/>
  </r>
  <r>
    <n v="8413"/>
    <x v="4173"/>
    <x v="434"/>
    <d v="2018-03-14T00:00:00"/>
    <x v="1"/>
    <s v="MD-17350"/>
    <s v="Maribeth Dona"/>
    <x v="0"/>
    <s v="United States"/>
    <s v="Dallas"/>
    <s v="Texas"/>
    <n v="75217"/>
    <x v="2"/>
    <x v="601"/>
    <x v="0"/>
    <s v="Tables"/>
    <s v="Bevis Traditional Conference Table Top, Plinth Base"/>
    <x v="5197"/>
    <n v="0.35"/>
    <n v="606.71519999999998"/>
  </r>
  <r>
    <n v="8414"/>
    <x v="4174"/>
    <x v="907"/>
    <d v="2017-12-21T00:00:00"/>
    <x v="1"/>
    <s v="AH-10075"/>
    <s v="Adam Hart"/>
    <x v="1"/>
    <s v="United States"/>
    <s v="Arlington"/>
    <s v="Texas"/>
    <n v="76017"/>
    <x v="2"/>
    <x v="1193"/>
    <x v="1"/>
    <s v="Paper"/>
    <s v="Xerox 214"/>
    <x v="187"/>
    <n v="0.3"/>
    <n v="36.287999999999997"/>
  </r>
  <r>
    <n v="8415"/>
    <x v="4174"/>
    <x v="907"/>
    <d v="2017-12-21T00:00:00"/>
    <x v="1"/>
    <s v="AH-10075"/>
    <s v="Adam Hart"/>
    <x v="1"/>
    <s v="United States"/>
    <s v="Arlington"/>
    <s v="Texas"/>
    <n v="76017"/>
    <x v="2"/>
    <x v="1615"/>
    <x v="2"/>
    <s v="Accessories"/>
    <s v="WD My Passport Ultra 1TB Portable External Hard Drive"/>
    <x v="5198"/>
    <n v="0.35"/>
    <n v="107.64"/>
  </r>
  <r>
    <n v="8416"/>
    <x v="4175"/>
    <x v="1191"/>
    <d v="2018-04-12T00:00:00"/>
    <x v="1"/>
    <s v="ML-17755"/>
    <s v="Max Ludwig"/>
    <x v="2"/>
    <s v="United States"/>
    <s v="Marion"/>
    <s v="Iowa"/>
    <n v="52302"/>
    <x v="2"/>
    <x v="258"/>
    <x v="1"/>
    <s v="Paper"/>
    <s v="Easy-staple paper"/>
    <x v="1907"/>
    <n v="0.3"/>
    <n v="74.423999999999992"/>
  </r>
  <r>
    <n v="8417"/>
    <x v="4176"/>
    <x v="1188"/>
    <d v="2018-05-11T00:00:00"/>
    <x v="2"/>
    <s v="LB-16795"/>
    <s v="Laurel Beltran"/>
    <x v="2"/>
    <s v="United States"/>
    <s v="Seattle"/>
    <s v="Washington"/>
    <n v="98105"/>
    <x v="1"/>
    <x v="805"/>
    <x v="1"/>
    <s v="Binders"/>
    <s v="GBC Velobind Prepunched Cover Sets, Regency Series"/>
    <x v="5199"/>
    <n v="0.4"/>
    <n v="88.751999999999995"/>
  </r>
  <r>
    <n v="8418"/>
    <x v="4176"/>
    <x v="1188"/>
    <d v="2018-05-11T00:00:00"/>
    <x v="2"/>
    <s v="LB-16795"/>
    <s v="Laurel Beltran"/>
    <x v="2"/>
    <s v="United States"/>
    <s v="Seattle"/>
    <s v="Washington"/>
    <n v="98105"/>
    <x v="1"/>
    <x v="54"/>
    <x v="1"/>
    <s v="Storage"/>
    <s v="Home/Office Personal File Carts"/>
    <x v="1443"/>
    <n v="0.5"/>
    <n v="52.14"/>
  </r>
  <r>
    <n v="8419"/>
    <x v="4176"/>
    <x v="1188"/>
    <d v="2018-05-11T00:00:00"/>
    <x v="2"/>
    <s v="LB-16795"/>
    <s v="Laurel Beltran"/>
    <x v="2"/>
    <s v="United States"/>
    <s v="Seattle"/>
    <s v="Washington"/>
    <n v="98105"/>
    <x v="1"/>
    <x v="738"/>
    <x v="0"/>
    <s v="Tables"/>
    <s v="Riverside Furniture Oval Coffee Table, Oval End Table, End Table with Drawer"/>
    <x v="5200"/>
    <n v="0.45"/>
    <n v="157.76750000000001"/>
  </r>
  <r>
    <n v="8420"/>
    <x v="4176"/>
    <x v="1188"/>
    <d v="2018-05-11T00:00:00"/>
    <x v="2"/>
    <s v="LB-16795"/>
    <s v="Laurel Beltran"/>
    <x v="2"/>
    <s v="United States"/>
    <s v="Seattle"/>
    <s v="Washington"/>
    <n v="98105"/>
    <x v="1"/>
    <x v="1764"/>
    <x v="1"/>
    <s v="Storage"/>
    <s v="Rogers Profile Extra Capacity Storage Tub"/>
    <x v="5003"/>
    <n v="0.5"/>
    <n v="33.479999999999997"/>
  </r>
  <r>
    <n v="8421"/>
    <x v="4176"/>
    <x v="1188"/>
    <d v="2018-05-11T00:00:00"/>
    <x v="2"/>
    <s v="LB-16795"/>
    <s v="Laurel Beltran"/>
    <x v="2"/>
    <s v="United States"/>
    <s v="Seattle"/>
    <s v="Washington"/>
    <n v="98105"/>
    <x v="1"/>
    <x v="1336"/>
    <x v="2"/>
    <s v="Accessories"/>
    <s v="Razer Kraken 7.1 Surround Sound Over Ear USB Gaming Headset"/>
    <x v="1636"/>
    <n v="0.45"/>
    <n v="109.989"/>
  </r>
  <r>
    <n v="8422"/>
    <x v="4177"/>
    <x v="386"/>
    <d v="2018-10-16T00:00:00"/>
    <x v="1"/>
    <s v="NP-18670"/>
    <s v="Nora Paige"/>
    <x v="0"/>
    <s v="United States"/>
    <s v="Lakewood"/>
    <s v="New Jersey"/>
    <n v="8701"/>
    <x v="3"/>
    <x v="46"/>
    <x v="2"/>
    <s v="Accessories"/>
    <s v="Imation 8gb Micro Traveldrive Usb 2.0 Flash Drive"/>
    <x v="47"/>
    <n v="0.25"/>
    <n v="33.75"/>
  </r>
  <r>
    <n v="8423"/>
    <x v="4177"/>
    <x v="386"/>
    <d v="2018-10-16T00:00:00"/>
    <x v="1"/>
    <s v="NP-18670"/>
    <s v="Nora Paige"/>
    <x v="0"/>
    <s v="United States"/>
    <s v="Lakewood"/>
    <s v="New Jersey"/>
    <n v="8701"/>
    <x v="3"/>
    <x v="110"/>
    <x v="1"/>
    <s v="Fasteners"/>
    <s v="OIC Colored Binder Clips, Assorted Sizes"/>
    <x v="1488"/>
    <n v="0.4"/>
    <n v="10.739999999999998"/>
  </r>
  <r>
    <n v="8424"/>
    <x v="4177"/>
    <x v="386"/>
    <d v="2018-10-16T00:00:00"/>
    <x v="1"/>
    <s v="NP-18670"/>
    <s v="Nora Paige"/>
    <x v="0"/>
    <s v="United States"/>
    <s v="Lakewood"/>
    <s v="New Jersey"/>
    <n v="8701"/>
    <x v="3"/>
    <x v="1653"/>
    <x v="0"/>
    <s v="Furnishings"/>
    <s v="DAX Two-Tone Silver Metal Document Frame"/>
    <x v="582"/>
    <n v="0.4"/>
    <n v="24.287999999999997"/>
  </r>
  <r>
    <n v="8425"/>
    <x v="4177"/>
    <x v="386"/>
    <d v="2018-10-16T00:00:00"/>
    <x v="1"/>
    <s v="NP-18670"/>
    <s v="Nora Paige"/>
    <x v="0"/>
    <s v="United States"/>
    <s v="Lakewood"/>
    <s v="New Jersey"/>
    <n v="8701"/>
    <x v="3"/>
    <x v="1398"/>
    <x v="0"/>
    <s v="Bookcases"/>
    <s v="Global Adaptabilites Bookcase, Cherry/Storm Gray Finish"/>
    <x v="5201"/>
    <n v="0.5"/>
    <n v="1077.45"/>
  </r>
  <r>
    <n v="8426"/>
    <x v="4178"/>
    <x v="770"/>
    <d v="2017-08-30T00:00:00"/>
    <x v="2"/>
    <s v="EB-13750"/>
    <s v="Edward Becker"/>
    <x v="1"/>
    <s v="United States"/>
    <s v="Cincinnati"/>
    <s v="Ohio"/>
    <n v="45231"/>
    <x v="3"/>
    <x v="1736"/>
    <x v="1"/>
    <s v="Binders"/>
    <s v="GBC VeloBinder Strips"/>
    <x v="3584"/>
    <n v="0.4"/>
    <n v="11.059199999999999"/>
  </r>
  <r>
    <n v="8427"/>
    <x v="4179"/>
    <x v="653"/>
    <d v="2016-10-07T00:00:00"/>
    <x v="1"/>
    <s v="RP-19390"/>
    <s v="Resi Pölking"/>
    <x v="0"/>
    <s v="United States"/>
    <s v="Thornton"/>
    <s v="Colorado"/>
    <n v="80229"/>
    <x v="1"/>
    <x v="1839"/>
    <x v="1"/>
    <s v="Supplies"/>
    <s v="Acme Design Line 8 Stainless Steel Bent Scissors w/Champagne Handles, 3-1/8 Cut"/>
    <x v="5202"/>
    <n v="0.45"/>
    <n v="6.0192000000000005"/>
  </r>
  <r>
    <n v="8428"/>
    <x v="4180"/>
    <x v="51"/>
    <d v="2018-11-25T00:00:00"/>
    <x v="2"/>
    <s v="DC-12850"/>
    <s v="Dan Campbell"/>
    <x v="0"/>
    <s v="United States"/>
    <s v="Roseville"/>
    <s v="Michigan"/>
    <n v="48066"/>
    <x v="2"/>
    <x v="482"/>
    <x v="1"/>
    <s v="Supplies"/>
    <s v="Staple remover"/>
    <x v="1001"/>
    <n v="0.35"/>
    <n v="2.8340000000000005"/>
  </r>
  <r>
    <n v="8429"/>
    <x v="4181"/>
    <x v="105"/>
    <d v="2018-11-16T00:00:00"/>
    <x v="1"/>
    <s v="DJ-13510"/>
    <s v="Don Jones"/>
    <x v="1"/>
    <s v="United States"/>
    <s v="Tempe"/>
    <s v="Arizona"/>
    <n v="85281"/>
    <x v="1"/>
    <x v="1421"/>
    <x v="2"/>
    <s v="Accessories"/>
    <s v="SanDisk Ultra 16 GB MicroSDHC Class 10 Memory Card"/>
    <x v="5203"/>
    <n v="0.45"/>
    <n v="34.293599999999998"/>
  </r>
  <r>
    <n v="8430"/>
    <x v="4182"/>
    <x v="1054"/>
    <d v="2017-12-21T00:00:00"/>
    <x v="0"/>
    <s v="CL-12565"/>
    <s v="Clay Ludtke"/>
    <x v="0"/>
    <s v="United States"/>
    <s v="Reading"/>
    <s v="Pennsylvania"/>
    <n v="19601"/>
    <x v="3"/>
    <x v="1597"/>
    <x v="0"/>
    <s v="Furnishings"/>
    <s v="Eldon L Workstation Diamond Chairmat"/>
    <x v="5204"/>
    <n v="0.4"/>
    <n v="182.352"/>
  </r>
  <r>
    <n v="8431"/>
    <x v="4183"/>
    <x v="809"/>
    <d v="2015-04-05T00:00:00"/>
    <x v="1"/>
    <s v="NC-18340"/>
    <s v="Nat Carroll"/>
    <x v="0"/>
    <s v="United States"/>
    <s v="Apple Valley"/>
    <s v="Minnesota"/>
    <n v="55124"/>
    <x v="2"/>
    <x v="557"/>
    <x v="1"/>
    <s v="Storage"/>
    <s v="Space Solutions Commercial Steel Shelving"/>
    <x v="2349"/>
    <n v="0.4"/>
    <n v="77.58"/>
  </r>
  <r>
    <n v="8432"/>
    <x v="4184"/>
    <x v="1183"/>
    <d v="2018-11-13T00:00:00"/>
    <x v="1"/>
    <s v="KN-16450"/>
    <s v="Kean Nguyen"/>
    <x v="1"/>
    <s v="United States"/>
    <s v="Baltimore"/>
    <s v="Maryland"/>
    <n v="21215"/>
    <x v="3"/>
    <x v="905"/>
    <x v="0"/>
    <s v="Furnishings"/>
    <s v="Howard Miller Distant Time Traveler Alarm Clock"/>
    <x v="5205"/>
    <n v="0.4"/>
    <n v="164.51999999999998"/>
  </r>
  <r>
    <n v="8433"/>
    <x v="4185"/>
    <x v="80"/>
    <d v="2015-09-18T00:00:00"/>
    <x v="0"/>
    <s v="SC-20260"/>
    <s v="Scott Cohen"/>
    <x v="1"/>
    <s v="United States"/>
    <s v="Corpus Christi"/>
    <s v="Texas"/>
    <n v="78415"/>
    <x v="2"/>
    <x v="969"/>
    <x v="1"/>
    <s v="Fasteners"/>
    <s v="Revere Boxed Rubber Bands by Revere"/>
    <x v="192"/>
    <n v="0.3"/>
    <n v="4.2336"/>
  </r>
  <r>
    <n v="8434"/>
    <x v="4185"/>
    <x v="80"/>
    <d v="2015-09-18T00:00:00"/>
    <x v="0"/>
    <s v="SC-20260"/>
    <s v="Scott Cohen"/>
    <x v="1"/>
    <s v="United States"/>
    <s v="Corpus Christi"/>
    <s v="Texas"/>
    <n v="78415"/>
    <x v="2"/>
    <x v="1532"/>
    <x v="1"/>
    <s v="Paper"/>
    <s v="Xerox 1900"/>
    <x v="1297"/>
    <n v="0.3"/>
    <n v="4.7935999999999996"/>
  </r>
  <r>
    <n v="8435"/>
    <x v="4185"/>
    <x v="80"/>
    <d v="2015-09-18T00:00:00"/>
    <x v="0"/>
    <s v="SC-20260"/>
    <s v="Scott Cohen"/>
    <x v="1"/>
    <s v="United States"/>
    <s v="Corpus Christi"/>
    <s v="Texas"/>
    <n v="78415"/>
    <x v="2"/>
    <x v="1467"/>
    <x v="0"/>
    <s v="Furnishings"/>
    <s v="Stacking Trays by OIC"/>
    <x v="739"/>
    <n v="0.3"/>
    <n v="6.9720000000000004"/>
  </r>
  <r>
    <n v="8436"/>
    <x v="4185"/>
    <x v="80"/>
    <d v="2015-09-18T00:00:00"/>
    <x v="0"/>
    <s v="SC-20260"/>
    <s v="Scott Cohen"/>
    <x v="1"/>
    <s v="United States"/>
    <s v="Corpus Christi"/>
    <s v="Texas"/>
    <n v="78415"/>
    <x v="2"/>
    <x v="94"/>
    <x v="1"/>
    <s v="Binders"/>
    <s v="Trimflex Flexible Post Binders"/>
    <x v="5206"/>
    <n v="0.3"/>
    <n v="5.9863999999999997"/>
  </r>
  <r>
    <n v="8437"/>
    <x v="4186"/>
    <x v="1181"/>
    <d v="2016-09-26T00:00:00"/>
    <x v="1"/>
    <s v="AM-10705"/>
    <s v="Anne McFarland"/>
    <x v="0"/>
    <s v="United States"/>
    <s v="Las Vegas"/>
    <s v="Nevada"/>
    <n v="89115"/>
    <x v="1"/>
    <x v="1499"/>
    <x v="1"/>
    <s v="Binders"/>
    <s v="Wilson Jones Impact Binders"/>
    <x v="678"/>
    <n v="0.4"/>
    <n v="27.3504"/>
  </r>
  <r>
    <n v="8438"/>
    <x v="4187"/>
    <x v="895"/>
    <d v="2016-12-16T00:00:00"/>
    <x v="1"/>
    <s v="RA-19945"/>
    <s v="Ryan Akin"/>
    <x v="0"/>
    <s v="United States"/>
    <s v="Cleveland"/>
    <s v="Ohio"/>
    <n v="44105"/>
    <x v="3"/>
    <x v="1365"/>
    <x v="2"/>
    <s v="Accessories"/>
    <s v="Maxell 4.7GB DVD-RW 3/Pack"/>
    <x v="2079"/>
    <n v="0.25"/>
    <n v="19.116"/>
  </r>
  <r>
    <n v="8439"/>
    <x v="4188"/>
    <x v="1061"/>
    <d v="2015-06-01T00:00:00"/>
    <x v="1"/>
    <s v="MM-17260"/>
    <s v="Magdelene Morse"/>
    <x v="0"/>
    <s v="United States"/>
    <s v="Seattle"/>
    <s v="Washington"/>
    <n v="98105"/>
    <x v="1"/>
    <x v="1636"/>
    <x v="1"/>
    <s v="Binders"/>
    <s v="Green Canvas Binder for 8-1/2 x 14 Sheets"/>
    <x v="5207"/>
    <n v="0.4"/>
    <n v="82.176000000000002"/>
  </r>
  <r>
    <n v="8440"/>
    <x v="4189"/>
    <x v="1192"/>
    <d v="2018-03-17T00:00:00"/>
    <x v="0"/>
    <s v="BN-11470"/>
    <s v="Brad Norvell"/>
    <x v="1"/>
    <s v="United States"/>
    <s v="Chicago"/>
    <s v="Illinois"/>
    <n v="60623"/>
    <x v="2"/>
    <x v="1670"/>
    <x v="2"/>
    <s v="Phones"/>
    <s v="Seidio BD2-HK3IPH5-BK DILEX Case and Holster Combo for Apple iPhone 5/5s - Black"/>
    <x v="4812"/>
    <n v="0.3"/>
    <n v="34.731199999999994"/>
  </r>
  <r>
    <n v="8441"/>
    <x v="4190"/>
    <x v="16"/>
    <d v="2017-12-12T00:00:00"/>
    <x v="0"/>
    <s v="JB-16045"/>
    <s v="Julia Barnett"/>
    <x v="2"/>
    <s v="United States"/>
    <s v="Columbus"/>
    <s v="Ohio"/>
    <n v="43229"/>
    <x v="3"/>
    <x v="249"/>
    <x v="1"/>
    <s v="Paper"/>
    <s v="Ampad Gold Fibre Wirebound Steno Books, 6 x 9, Gregg Ruled"/>
    <x v="1785"/>
    <n v="0.4"/>
    <n v="6.3503999999999996"/>
  </r>
  <r>
    <n v="8442"/>
    <x v="4191"/>
    <x v="636"/>
    <d v="2018-05-10T00:00:00"/>
    <x v="1"/>
    <s v="DB-13615"/>
    <s v="Doug Bickford"/>
    <x v="0"/>
    <s v="United States"/>
    <s v="Tucson"/>
    <s v="Arizona"/>
    <n v="85705"/>
    <x v="1"/>
    <x v="145"/>
    <x v="1"/>
    <s v="Paper"/>
    <s v="Xerox 1883"/>
    <x v="5208"/>
    <n v="0.4"/>
    <n v="50.6496"/>
  </r>
  <r>
    <n v="8443"/>
    <x v="4192"/>
    <x v="1193"/>
    <d v="2017-03-10T00:00:00"/>
    <x v="1"/>
    <s v="JB-16045"/>
    <s v="Julia Barnett"/>
    <x v="2"/>
    <s v="United States"/>
    <s v="Philadelphia"/>
    <s v="Pennsylvania"/>
    <n v="19120"/>
    <x v="3"/>
    <x v="907"/>
    <x v="2"/>
    <s v="Phones"/>
    <s v="Wilson SignalBoost 841262 DB PRO Amplifier Kit"/>
    <x v="5209"/>
    <n v="0.4"/>
    <n v="259.16399999999999"/>
  </r>
  <r>
    <n v="8444"/>
    <x v="4192"/>
    <x v="1193"/>
    <d v="2017-03-10T00:00:00"/>
    <x v="1"/>
    <s v="JB-16045"/>
    <s v="Julia Barnett"/>
    <x v="2"/>
    <s v="United States"/>
    <s v="Philadelphia"/>
    <s v="Pennsylvania"/>
    <n v="19120"/>
    <x v="3"/>
    <x v="1282"/>
    <x v="1"/>
    <s v="Binders"/>
    <s v="Avery Self-Adhesive Photo Pockets for Polaroid Photos"/>
    <x v="5210"/>
    <n v="0.4"/>
    <n v="1.2258"/>
  </r>
  <r>
    <n v="8445"/>
    <x v="4192"/>
    <x v="1193"/>
    <d v="2017-03-10T00:00:00"/>
    <x v="1"/>
    <s v="JB-16045"/>
    <s v="Julia Barnett"/>
    <x v="2"/>
    <s v="United States"/>
    <s v="Philadelphia"/>
    <s v="Pennsylvania"/>
    <n v="19120"/>
    <x v="3"/>
    <x v="529"/>
    <x v="2"/>
    <s v="Phones"/>
    <s v="Grandstream GXP1160 VoIP phone"/>
    <x v="5211"/>
    <n v="0.4"/>
    <n v="40.942799999999998"/>
  </r>
  <r>
    <n v="8446"/>
    <x v="4193"/>
    <x v="436"/>
    <d v="2018-10-24T00:00:00"/>
    <x v="2"/>
    <s v="AH-10075"/>
    <s v="Adam Hart"/>
    <x v="1"/>
    <s v="United States"/>
    <s v="Cranston"/>
    <s v="Rhode Island"/>
    <n v="2920"/>
    <x v="3"/>
    <x v="977"/>
    <x v="0"/>
    <s v="Tables"/>
    <s v="KI Adjustable-Height Table"/>
    <x v="5212"/>
    <n v="0.25"/>
    <n v="180.55799999999999"/>
  </r>
  <r>
    <n v="8447"/>
    <x v="4193"/>
    <x v="436"/>
    <d v="2018-10-24T00:00:00"/>
    <x v="2"/>
    <s v="AH-10075"/>
    <s v="Adam Hart"/>
    <x v="1"/>
    <s v="United States"/>
    <s v="Cranston"/>
    <s v="Rhode Island"/>
    <n v="2920"/>
    <x v="3"/>
    <x v="1457"/>
    <x v="0"/>
    <s v="Furnishings"/>
    <s v="Eldon 400 Class Desk Accessories, Black Carbon"/>
    <x v="762"/>
    <n v="0.4"/>
    <n v="21"/>
  </r>
  <r>
    <n v="8448"/>
    <x v="4193"/>
    <x v="436"/>
    <d v="2018-10-24T00:00:00"/>
    <x v="2"/>
    <s v="AH-10075"/>
    <s v="Adam Hart"/>
    <x v="1"/>
    <s v="United States"/>
    <s v="Cranston"/>
    <s v="Rhode Island"/>
    <n v="2920"/>
    <x v="3"/>
    <x v="1805"/>
    <x v="0"/>
    <s v="Furnishings"/>
    <s v="Deflect-o DuraMat Antistatic Studded Beveled Mat for Medium Pile Carpeting"/>
    <x v="5031"/>
    <n v="0.4"/>
    <n v="126.408"/>
  </r>
  <r>
    <n v="8449"/>
    <x v="4193"/>
    <x v="436"/>
    <d v="2018-10-24T00:00:00"/>
    <x v="2"/>
    <s v="AH-10075"/>
    <s v="Adam Hart"/>
    <x v="1"/>
    <s v="United States"/>
    <s v="Cranston"/>
    <s v="Rhode Island"/>
    <n v="2920"/>
    <x v="3"/>
    <x v="335"/>
    <x v="0"/>
    <s v="Tables"/>
    <s v="Office Impressions End Table, 20-1/2H x 24W x 20D"/>
    <x v="3029"/>
    <n v="0.25"/>
    <n v="478.42199999999997"/>
  </r>
  <r>
    <n v="8450"/>
    <x v="4193"/>
    <x v="436"/>
    <d v="2018-10-24T00:00:00"/>
    <x v="2"/>
    <s v="AH-10075"/>
    <s v="Adam Hart"/>
    <x v="1"/>
    <s v="United States"/>
    <s v="Cranston"/>
    <s v="Rhode Island"/>
    <n v="2920"/>
    <x v="3"/>
    <x v="362"/>
    <x v="1"/>
    <s v="Paper"/>
    <s v="Wirebound Message Book, 4 per Page"/>
    <x v="5213"/>
    <n v="0.4"/>
    <n v="26.063999999999997"/>
  </r>
  <r>
    <n v="8451"/>
    <x v="4193"/>
    <x v="436"/>
    <d v="2018-10-24T00:00:00"/>
    <x v="2"/>
    <s v="AH-10075"/>
    <s v="Adam Hart"/>
    <x v="1"/>
    <s v="United States"/>
    <s v="Cranston"/>
    <s v="Rhode Island"/>
    <n v="2920"/>
    <x v="3"/>
    <x v="1108"/>
    <x v="1"/>
    <s v="Appliances"/>
    <s v="Hoover Replacement Belt for Commercial Guardsman Heavy-Duty Upright Vacuum"/>
    <x v="5214"/>
    <n v="0.4"/>
    <n v="1.3320000000000001"/>
  </r>
  <r>
    <n v="8452"/>
    <x v="4194"/>
    <x v="582"/>
    <d v="2015-04-30T00:00:00"/>
    <x v="2"/>
    <s v="AI-10855"/>
    <s v="Arianne Irving"/>
    <x v="0"/>
    <s v="United States"/>
    <s v="San Francisco"/>
    <s v="California"/>
    <n v="94122"/>
    <x v="1"/>
    <x v="1461"/>
    <x v="2"/>
    <s v="Phones"/>
    <s v="Samsung Galaxy Mega 6.3"/>
    <x v="5215"/>
    <n v="0.4"/>
    <n v="1007.976"/>
  </r>
  <r>
    <n v="8453"/>
    <x v="4195"/>
    <x v="724"/>
    <d v="2017-04-23T00:00:00"/>
    <x v="1"/>
    <s v="TH-21115"/>
    <s v="Thea Hudgings"/>
    <x v="1"/>
    <s v="United States"/>
    <s v="Houston"/>
    <s v="Texas"/>
    <n v="77070"/>
    <x v="2"/>
    <x v="812"/>
    <x v="0"/>
    <s v="Chairs"/>
    <s v="Global High-Back Leather Tilter, Burgundy"/>
    <x v="4988"/>
    <n v="0.35"/>
    <n v="223.84180000000001"/>
  </r>
  <r>
    <n v="8454"/>
    <x v="4195"/>
    <x v="724"/>
    <d v="2017-04-23T00:00:00"/>
    <x v="1"/>
    <s v="TH-21115"/>
    <s v="Thea Hudgings"/>
    <x v="1"/>
    <s v="United States"/>
    <s v="Houston"/>
    <s v="Texas"/>
    <n v="77070"/>
    <x v="2"/>
    <x v="486"/>
    <x v="1"/>
    <s v="Storage"/>
    <s v="Tennsco 16-Compartment Lockers with Coat Rack"/>
    <x v="5216"/>
    <n v="0.4"/>
    <n v="932.96159999999986"/>
  </r>
  <r>
    <n v="8455"/>
    <x v="4195"/>
    <x v="724"/>
    <d v="2017-04-23T00:00:00"/>
    <x v="1"/>
    <s v="TH-21115"/>
    <s v="Thea Hudgings"/>
    <x v="1"/>
    <s v="United States"/>
    <s v="Houston"/>
    <s v="Texas"/>
    <n v="77070"/>
    <x v="2"/>
    <x v="1268"/>
    <x v="0"/>
    <s v="Furnishings"/>
    <s v="Howard Miller 16 Diameter Gallery Wall Clock"/>
    <x v="1952"/>
    <n v="0.3"/>
    <n v="89.515999999999991"/>
  </r>
  <r>
    <n v="8456"/>
    <x v="4196"/>
    <x v="730"/>
    <d v="2017-05-29T00:00:00"/>
    <x v="1"/>
    <s v="JE-15610"/>
    <s v="Jim Epp"/>
    <x v="1"/>
    <s v="United States"/>
    <s v="Los Angeles"/>
    <s v="California"/>
    <n v="90049"/>
    <x v="1"/>
    <x v="192"/>
    <x v="2"/>
    <s v="Phones"/>
    <s v="Nortel Business Series Terminal T7208 Digital phone"/>
    <x v="2643"/>
    <n v="0.4"/>
    <n v="133.43039999999999"/>
  </r>
  <r>
    <n v="8457"/>
    <x v="4197"/>
    <x v="39"/>
    <d v="2018-06-02T00:00:00"/>
    <x v="0"/>
    <s v="TH-21235"/>
    <s v="Tiffany House"/>
    <x v="1"/>
    <s v="United States"/>
    <s v="Chicago"/>
    <s v="Illinois"/>
    <n v="60653"/>
    <x v="2"/>
    <x v="64"/>
    <x v="0"/>
    <s v="Chairs"/>
    <s v="Global Task Chair, Black"/>
    <x v="5217"/>
    <n v="0.35"/>
    <n v="69.464849999999998"/>
  </r>
  <r>
    <n v="8458"/>
    <x v="4197"/>
    <x v="39"/>
    <d v="2018-06-02T00:00:00"/>
    <x v="0"/>
    <s v="TH-21235"/>
    <s v="Tiffany House"/>
    <x v="1"/>
    <s v="United States"/>
    <s v="Chicago"/>
    <s v="Illinois"/>
    <n v="60653"/>
    <x v="2"/>
    <x v="990"/>
    <x v="1"/>
    <s v="Binders"/>
    <s v="Storex Dura Pro Binders"/>
    <x v="2940"/>
    <n v="0.3"/>
    <n v="2.4947999999999997"/>
  </r>
  <r>
    <n v="8459"/>
    <x v="4198"/>
    <x v="55"/>
    <d v="2015-08-29T00:00:00"/>
    <x v="1"/>
    <s v="JE-15715"/>
    <s v="Joe Elijah"/>
    <x v="0"/>
    <s v="United States"/>
    <s v="Houston"/>
    <s v="Texas"/>
    <n v="77070"/>
    <x v="2"/>
    <x v="1160"/>
    <x v="1"/>
    <s v="Binders"/>
    <s v="Wilson Jones Elliptical Ring 3 1/2 Capacity Binders, 800 sheets"/>
    <x v="2274"/>
    <n v="0.3"/>
    <n v="17.975999999999999"/>
  </r>
  <r>
    <n v="8460"/>
    <x v="4198"/>
    <x v="55"/>
    <d v="2015-08-29T00:00:00"/>
    <x v="1"/>
    <s v="JE-15715"/>
    <s v="Joe Elijah"/>
    <x v="0"/>
    <s v="United States"/>
    <s v="Houston"/>
    <s v="Texas"/>
    <n v="77070"/>
    <x v="2"/>
    <x v="340"/>
    <x v="1"/>
    <s v="Binders"/>
    <s v="Square Ring Data Binders, Rigid 75 Pt. Covers, 11 x 14-7/8"/>
    <x v="5218"/>
    <n v="0.3"/>
    <n v="8.6687999999999992"/>
  </r>
  <r>
    <n v="8461"/>
    <x v="4199"/>
    <x v="1194"/>
    <d v="2015-09-04T00:00:00"/>
    <x v="1"/>
    <s v="AT-10735"/>
    <s v="Annie Thurman"/>
    <x v="0"/>
    <s v="United States"/>
    <s v="Bristol"/>
    <s v="Connecticut"/>
    <n v="6010"/>
    <x v="3"/>
    <x v="881"/>
    <x v="1"/>
    <s v="Binders"/>
    <s v="Wilson Jones Standard D-Ring Binders"/>
    <x v="3186"/>
    <n v="0.4"/>
    <n v="15.18"/>
  </r>
  <r>
    <n v="8462"/>
    <x v="4199"/>
    <x v="1194"/>
    <d v="2015-09-04T00:00:00"/>
    <x v="1"/>
    <s v="AT-10735"/>
    <s v="Annie Thurman"/>
    <x v="0"/>
    <s v="United States"/>
    <s v="Bristol"/>
    <s v="Connecticut"/>
    <n v="6010"/>
    <x v="3"/>
    <x v="911"/>
    <x v="1"/>
    <s v="Storage"/>
    <s v="Fellowes Bankers Box Stor/Drawer Steel Plus"/>
    <x v="1429"/>
    <n v="0.5"/>
    <n v="47.97"/>
  </r>
  <r>
    <n v="8463"/>
    <x v="4200"/>
    <x v="37"/>
    <d v="2016-09-07T00:00:00"/>
    <x v="0"/>
    <s v="JH-15820"/>
    <s v="John Huston"/>
    <x v="0"/>
    <s v="United States"/>
    <s v="Holland"/>
    <s v="Michigan"/>
    <n v="49423"/>
    <x v="2"/>
    <x v="1550"/>
    <x v="1"/>
    <s v="Labels"/>
    <s v="Smead Alpha-Z Color-Coded Name Labels First Letter Starter Set"/>
    <x v="5219"/>
    <n v="0.3"/>
    <n v="5.25"/>
  </r>
  <r>
    <n v="8464"/>
    <x v="4201"/>
    <x v="1176"/>
    <d v="2015-04-01T00:00:00"/>
    <x v="1"/>
    <s v="DR-12940"/>
    <s v="Daniel Raglin"/>
    <x v="2"/>
    <s v="United States"/>
    <s v="Albuquerque"/>
    <s v="New Mexico"/>
    <n v="87105"/>
    <x v="1"/>
    <x v="172"/>
    <x v="2"/>
    <s v="Phones"/>
    <s v="AT&amp;T TR1909W"/>
    <x v="214"/>
    <n v="0.4"/>
    <n v="181.42559999999997"/>
  </r>
  <r>
    <n v="8465"/>
    <x v="4202"/>
    <x v="1187"/>
    <d v="2016-05-15T00:00:00"/>
    <x v="1"/>
    <s v="AB-10165"/>
    <s v="Alan Barnes"/>
    <x v="0"/>
    <s v="United States"/>
    <s v="Louisville"/>
    <s v="Colorado"/>
    <n v="80027"/>
    <x v="1"/>
    <x v="1207"/>
    <x v="2"/>
    <s v="Accessories"/>
    <s v="Belkin Standard 104 key USB Keyboard"/>
    <x v="3728"/>
    <n v="0.45"/>
    <n v="25.678400000000003"/>
  </r>
  <r>
    <n v="8466"/>
    <x v="4203"/>
    <x v="265"/>
    <d v="2016-04-14T00:00:00"/>
    <x v="1"/>
    <s v="MC-18100"/>
    <s v="Mick Crebagga"/>
    <x v="0"/>
    <s v="United States"/>
    <s v="New York City"/>
    <s v="New York"/>
    <n v="10024"/>
    <x v="3"/>
    <x v="1198"/>
    <x v="1"/>
    <s v="Storage"/>
    <s v="Perma STOR-ALL Hanging File Box, 13 1/8W x 12 1/4D x 10 1/2H"/>
    <x v="1444"/>
    <n v="0.5"/>
    <n v="8.9700000000000006"/>
  </r>
  <r>
    <n v="8467"/>
    <x v="4204"/>
    <x v="265"/>
    <d v="2016-04-14T00:00:00"/>
    <x v="1"/>
    <s v="IG-15085"/>
    <s v="Ivan Gibson"/>
    <x v="0"/>
    <s v="United States"/>
    <s v="Norwich"/>
    <s v="Connecticut"/>
    <n v="6360"/>
    <x v="3"/>
    <x v="532"/>
    <x v="1"/>
    <s v="Appliances"/>
    <s v="Honeywell Enviracaire Portable HEPA Air Cleaner for up to 10 x 16 Room"/>
    <x v="5220"/>
    <n v="0.4"/>
    <n v="222.08399999999997"/>
  </r>
  <r>
    <n v="8468"/>
    <x v="4205"/>
    <x v="251"/>
    <d v="2017-09-23T00:00:00"/>
    <x v="1"/>
    <s v="FH-14275"/>
    <s v="Frank Hawley"/>
    <x v="1"/>
    <s v="United States"/>
    <s v="San Francisco"/>
    <s v="California"/>
    <n v="94122"/>
    <x v="1"/>
    <x v="78"/>
    <x v="1"/>
    <s v="Binders"/>
    <s v="Avery Heavy-Duty EZD  Binder With Locking Rings"/>
    <x v="433"/>
    <n v="0.4"/>
    <n v="5.3568000000000007"/>
  </r>
  <r>
    <n v="8469"/>
    <x v="4206"/>
    <x v="583"/>
    <d v="2017-11-17T00:00:00"/>
    <x v="1"/>
    <s v="AS-10285"/>
    <s v="Alejandro Savely"/>
    <x v="1"/>
    <s v="United States"/>
    <s v="Noblesville"/>
    <s v="Indiana"/>
    <n v="46060"/>
    <x v="2"/>
    <x v="1299"/>
    <x v="0"/>
    <s v="Tables"/>
    <s v="Balt Solid Wood Round Tables"/>
    <x v="5221"/>
    <n v="0.35"/>
    <n v="1741.3110000000001"/>
  </r>
  <r>
    <n v="8470"/>
    <x v="4207"/>
    <x v="756"/>
    <d v="2018-04-27T00:00:00"/>
    <x v="1"/>
    <s v="PN-18775"/>
    <s v="Parhena Norris"/>
    <x v="2"/>
    <s v="United States"/>
    <s v="Clarksville"/>
    <s v="Tennessee"/>
    <n v="37042"/>
    <x v="0"/>
    <x v="366"/>
    <x v="0"/>
    <s v="Bookcases"/>
    <s v="OSullivan 4-Shelf Bookcase in Odessa Pine"/>
    <x v="2342"/>
    <n v="0.35"/>
    <n v="251.63840000000002"/>
  </r>
  <r>
    <n v="8471"/>
    <x v="4207"/>
    <x v="756"/>
    <d v="2018-04-27T00:00:00"/>
    <x v="1"/>
    <s v="PN-18775"/>
    <s v="Parhena Norris"/>
    <x v="2"/>
    <s v="United States"/>
    <s v="Clarksville"/>
    <s v="Tennessee"/>
    <n v="37042"/>
    <x v="0"/>
    <x v="721"/>
    <x v="2"/>
    <s v="Accessories"/>
    <s v="Maxell 4.7GB DVD-R"/>
    <x v="5222"/>
    <n v="0.15000000000000002"/>
    <n v="38.596800000000002"/>
  </r>
  <r>
    <n v="8472"/>
    <x v="4207"/>
    <x v="756"/>
    <d v="2018-04-27T00:00:00"/>
    <x v="1"/>
    <s v="PN-18775"/>
    <s v="Parhena Norris"/>
    <x v="2"/>
    <s v="United States"/>
    <s v="Clarksville"/>
    <s v="Tennessee"/>
    <n v="37042"/>
    <x v="0"/>
    <x v="1525"/>
    <x v="0"/>
    <s v="Furnishings"/>
    <s v="Tenex Chairmats For Use with Hard Floors"/>
    <x v="2486"/>
    <n v="0.25"/>
    <n v="58.463999999999999"/>
  </r>
  <r>
    <n v="8473"/>
    <x v="4207"/>
    <x v="756"/>
    <d v="2018-04-27T00:00:00"/>
    <x v="1"/>
    <s v="PN-18775"/>
    <s v="Parhena Norris"/>
    <x v="2"/>
    <s v="United States"/>
    <s v="Clarksville"/>
    <s v="Tennessee"/>
    <n v="37042"/>
    <x v="0"/>
    <x v="1345"/>
    <x v="1"/>
    <s v="Labels"/>
    <s v="Avery 496"/>
    <x v="3399"/>
    <n v="0.25"/>
    <n v="2.25"/>
  </r>
  <r>
    <n v="8474"/>
    <x v="4208"/>
    <x v="420"/>
    <d v="2016-10-26T00:00:00"/>
    <x v="0"/>
    <s v="GM-14500"/>
    <s v="Gene McClure"/>
    <x v="0"/>
    <s v="United States"/>
    <s v="Hollywood"/>
    <s v="Florida"/>
    <n v="33021"/>
    <x v="0"/>
    <x v="253"/>
    <x v="1"/>
    <s v="Storage"/>
    <s v="Eldon Simplefile Box Office"/>
    <x v="5223"/>
    <n v="0.35"/>
    <n v="6.4687999999999999"/>
  </r>
  <r>
    <n v="8475"/>
    <x v="4209"/>
    <x v="359"/>
    <d v="2018-04-14T00:00:00"/>
    <x v="1"/>
    <s v="NC-18625"/>
    <s v="Noah Childs"/>
    <x v="1"/>
    <s v="United States"/>
    <s v="York"/>
    <s v="Pennsylvania"/>
    <n v="17403"/>
    <x v="3"/>
    <x v="351"/>
    <x v="1"/>
    <s v="Binders"/>
    <s v="Tuf-Vin Binders"/>
    <x v="5224"/>
    <n v="0.4"/>
    <n v="22.7376"/>
  </r>
  <r>
    <n v="8476"/>
    <x v="4209"/>
    <x v="359"/>
    <d v="2018-04-14T00:00:00"/>
    <x v="1"/>
    <s v="NC-18625"/>
    <s v="Noah Childs"/>
    <x v="1"/>
    <s v="United States"/>
    <s v="York"/>
    <s v="Pennsylvania"/>
    <n v="17403"/>
    <x v="3"/>
    <x v="1522"/>
    <x v="1"/>
    <s v="Paper"/>
    <s v="Xerox 1893"/>
    <x v="4771"/>
    <n v="0.4"/>
    <n v="39.3504"/>
  </r>
  <r>
    <n v="8477"/>
    <x v="4210"/>
    <x v="855"/>
    <d v="2018-11-01T00:00:00"/>
    <x v="1"/>
    <s v="TW-21025"/>
    <s v="Tamara Willingham"/>
    <x v="2"/>
    <s v="United States"/>
    <s v="Mesa"/>
    <s v="Arizona"/>
    <n v="85204"/>
    <x v="1"/>
    <x v="1558"/>
    <x v="1"/>
    <s v="Paper"/>
    <s v="Xerox 1882"/>
    <x v="2488"/>
    <n v="0.4"/>
    <n v="26.8704"/>
  </r>
  <r>
    <n v="8478"/>
    <x v="4211"/>
    <x v="628"/>
    <d v="2016-10-30T00:00:00"/>
    <x v="3"/>
    <s v="BF-11020"/>
    <s v="Barry Französisch"/>
    <x v="1"/>
    <s v="United States"/>
    <s v="New York City"/>
    <s v="New York"/>
    <n v="10024"/>
    <x v="3"/>
    <x v="1840"/>
    <x v="2"/>
    <s v="Machines"/>
    <s v="Star Micronics TSP100 TSP143LAN Receipt Printer"/>
    <x v="5225"/>
    <n v="0.25"/>
    <n v="776.84999999999991"/>
  </r>
  <r>
    <n v="8479"/>
    <x v="4212"/>
    <x v="404"/>
    <d v="2018-12-24T00:00:00"/>
    <x v="1"/>
    <s v="TT-21460"/>
    <s v="Tonja Turnell"/>
    <x v="2"/>
    <s v="United States"/>
    <s v="San Francisco"/>
    <s v="California"/>
    <n v="94110"/>
    <x v="1"/>
    <x v="671"/>
    <x v="1"/>
    <s v="Art"/>
    <s v="Newell 335"/>
    <x v="1755"/>
    <n v="0.45"/>
    <n v="3.1680000000000001"/>
  </r>
  <r>
    <n v="8480"/>
    <x v="4213"/>
    <x v="299"/>
    <d v="2017-03-16T00:00:00"/>
    <x v="1"/>
    <s v="SW-20245"/>
    <s v="Scot Wooten"/>
    <x v="0"/>
    <s v="United States"/>
    <s v="Los Angeles"/>
    <s v="California"/>
    <n v="90036"/>
    <x v="1"/>
    <x v="1633"/>
    <x v="1"/>
    <s v="Paper"/>
    <s v="Hammermill Color Copier Paper (28Lb. and 96 Bright)"/>
    <x v="1016"/>
    <n v="0.4"/>
    <n v="11.988"/>
  </r>
  <r>
    <n v="8481"/>
    <x v="4214"/>
    <x v="609"/>
    <d v="2015-07-27T00:00:00"/>
    <x v="1"/>
    <s v="PG-18820"/>
    <s v="Patrick Gardner"/>
    <x v="0"/>
    <s v="United States"/>
    <s v="Omaha"/>
    <s v="Nebraska"/>
    <n v="68104"/>
    <x v="2"/>
    <x v="1763"/>
    <x v="2"/>
    <s v="Phones"/>
    <s v="Griffin GC17055 Auxiliary Audio Cable"/>
    <x v="5226"/>
    <n v="0.3"/>
    <n v="25.185999999999996"/>
  </r>
  <r>
    <n v="8482"/>
    <x v="4215"/>
    <x v="1012"/>
    <d v="2017-05-28T00:00:00"/>
    <x v="1"/>
    <s v="DP-13390"/>
    <s v="Dennis Pardue"/>
    <x v="2"/>
    <s v="United States"/>
    <s v="Philadelphia"/>
    <s v="Pennsylvania"/>
    <n v="19120"/>
    <x v="3"/>
    <x v="924"/>
    <x v="1"/>
    <s v="Art"/>
    <s v="BIC Liqua Brite Liner"/>
    <x v="3866"/>
    <n v="0.25"/>
    <n v="12.491999999999999"/>
  </r>
  <r>
    <n v="8483"/>
    <x v="4216"/>
    <x v="512"/>
    <d v="2018-02-15T00:00:00"/>
    <x v="1"/>
    <s v="DJ-13510"/>
    <s v="Don Jones"/>
    <x v="1"/>
    <s v="United States"/>
    <s v="New York City"/>
    <s v="New York"/>
    <n v="10024"/>
    <x v="3"/>
    <x v="488"/>
    <x v="1"/>
    <s v="Labels"/>
    <s v="Avery 473"/>
    <x v="343"/>
    <n v="0.4"/>
    <n v="12.42"/>
  </r>
  <r>
    <n v="8484"/>
    <x v="4217"/>
    <x v="873"/>
    <d v="2017-09-24T00:00:00"/>
    <x v="1"/>
    <s v="EN-13780"/>
    <s v="Edward Nazzal"/>
    <x v="0"/>
    <s v="United States"/>
    <s v="Grand Rapids"/>
    <s v="Michigan"/>
    <n v="49505"/>
    <x v="2"/>
    <x v="1595"/>
    <x v="1"/>
    <s v="Binders"/>
    <s v="GBC Poly Designer Binding Covers"/>
    <x v="4013"/>
    <n v="0.3"/>
    <n v="58.589999999999996"/>
  </r>
  <r>
    <n v="8485"/>
    <x v="4218"/>
    <x v="241"/>
    <d v="2018-09-24T00:00:00"/>
    <x v="3"/>
    <s v="PB-19150"/>
    <s v="Philip Brown"/>
    <x v="0"/>
    <s v="United States"/>
    <s v="Seattle"/>
    <s v="Washington"/>
    <n v="98115"/>
    <x v="1"/>
    <x v="561"/>
    <x v="0"/>
    <s v="Furnishings"/>
    <s v="12-1/2 Diameter Round Wall Clock"/>
    <x v="5227"/>
    <n v="0.4"/>
    <n v="119.88"/>
  </r>
  <r>
    <n v="8486"/>
    <x v="4219"/>
    <x v="996"/>
    <d v="2018-03-31T00:00:00"/>
    <x v="1"/>
    <s v="BD-11560"/>
    <s v="Brendan Dodson"/>
    <x v="2"/>
    <s v="United States"/>
    <s v="Fresno"/>
    <s v="California"/>
    <n v="93727"/>
    <x v="1"/>
    <x v="1264"/>
    <x v="1"/>
    <s v="Paper"/>
    <s v="Xerox 1982"/>
    <x v="1816"/>
    <n v="0.4"/>
    <n v="27.407999999999998"/>
  </r>
  <r>
    <n v="8487"/>
    <x v="4219"/>
    <x v="996"/>
    <d v="2018-03-31T00:00:00"/>
    <x v="1"/>
    <s v="BD-11560"/>
    <s v="Brendan Dodson"/>
    <x v="2"/>
    <s v="United States"/>
    <s v="Fresno"/>
    <s v="California"/>
    <n v="93727"/>
    <x v="1"/>
    <x v="162"/>
    <x v="1"/>
    <s v="Paper"/>
    <s v="Xerox 1913"/>
    <x v="168"/>
    <n v="0.4"/>
    <n v="66.575999999999993"/>
  </r>
  <r>
    <n v="8488"/>
    <x v="4219"/>
    <x v="996"/>
    <d v="2018-03-31T00:00:00"/>
    <x v="1"/>
    <s v="BD-11560"/>
    <s v="Brendan Dodson"/>
    <x v="2"/>
    <s v="United States"/>
    <s v="Fresno"/>
    <s v="California"/>
    <n v="93727"/>
    <x v="1"/>
    <x v="1741"/>
    <x v="1"/>
    <s v="Paper"/>
    <s v="Unpadded Memo Slips"/>
    <x v="5228"/>
    <n v="0.4"/>
    <n v="7.1639999999999997"/>
  </r>
  <r>
    <n v="8489"/>
    <x v="4220"/>
    <x v="1056"/>
    <d v="2017-02-04T00:00:00"/>
    <x v="0"/>
    <s v="SE-20110"/>
    <s v="Sanjit Engle"/>
    <x v="0"/>
    <s v="United States"/>
    <s v="Arlington"/>
    <s v="Virginia"/>
    <n v="22204"/>
    <x v="0"/>
    <x v="1629"/>
    <x v="2"/>
    <s v="Machines"/>
    <s v="HP Designjet T520 Inkjet Large Format Printer - 24 Color"/>
    <x v="5229"/>
    <n v="0.15000000000000002"/>
    <n v="7437.4575000000004"/>
  </r>
  <r>
    <n v="8490"/>
    <x v="4220"/>
    <x v="1056"/>
    <d v="2017-02-04T00:00:00"/>
    <x v="0"/>
    <s v="SE-20110"/>
    <s v="Sanjit Engle"/>
    <x v="0"/>
    <s v="United States"/>
    <s v="Arlington"/>
    <s v="Virginia"/>
    <n v="22204"/>
    <x v="0"/>
    <x v="248"/>
    <x v="1"/>
    <s v="Binders"/>
    <s v="Presstex Flexible Ring Binders"/>
    <x v="3343"/>
    <n v="0.25"/>
    <n v="27.299999999999997"/>
  </r>
  <r>
    <n v="8491"/>
    <x v="4220"/>
    <x v="1056"/>
    <d v="2017-02-04T00:00:00"/>
    <x v="0"/>
    <s v="SE-20110"/>
    <s v="Sanjit Engle"/>
    <x v="0"/>
    <s v="United States"/>
    <s v="Arlington"/>
    <s v="Virginia"/>
    <n v="22204"/>
    <x v="0"/>
    <x v="1565"/>
    <x v="0"/>
    <s v="Furnishings"/>
    <s v="Acrylic Self-Standing Desk Frames"/>
    <x v="3450"/>
    <n v="0.25"/>
    <n v="14.017500000000002"/>
  </r>
  <r>
    <n v="8492"/>
    <x v="4221"/>
    <x v="437"/>
    <d v="2018-07-11T00:00:00"/>
    <x v="1"/>
    <s v="AT-10735"/>
    <s v="Annie Thurman"/>
    <x v="0"/>
    <s v="United States"/>
    <s v="Los Angeles"/>
    <s v="California"/>
    <n v="90049"/>
    <x v="1"/>
    <x v="1079"/>
    <x v="1"/>
    <s v="Fasteners"/>
    <s v="Brites Rubber Bands, 1 1/2 oz. Box"/>
    <x v="3949"/>
    <n v="0.4"/>
    <n v="3.5640000000000001"/>
  </r>
  <r>
    <n v="8493"/>
    <x v="4222"/>
    <x v="924"/>
    <d v="2016-10-28T00:00:00"/>
    <x v="1"/>
    <s v="CC-12685"/>
    <s v="Craig Carroll"/>
    <x v="0"/>
    <s v="United States"/>
    <s v="Lubbock"/>
    <s v="Texas"/>
    <n v="79424"/>
    <x v="2"/>
    <x v="1587"/>
    <x v="1"/>
    <s v="Paper"/>
    <s v="TOPS 4 x 6 Fluorescent Color Memo Sheets, 500 Sheets per Pack"/>
    <x v="5230"/>
    <n v="0.3"/>
    <n v="42.515199999999993"/>
  </r>
  <r>
    <n v="8494"/>
    <x v="4222"/>
    <x v="924"/>
    <d v="2016-10-28T00:00:00"/>
    <x v="1"/>
    <s v="CC-12685"/>
    <s v="Craig Carroll"/>
    <x v="0"/>
    <s v="United States"/>
    <s v="Lubbock"/>
    <s v="Texas"/>
    <n v="79424"/>
    <x v="2"/>
    <x v="1687"/>
    <x v="2"/>
    <s v="Copiers"/>
    <s v="Canon PC-428 Personal Copier"/>
    <x v="5231"/>
    <n v="0.4"/>
    <n v="287.98559999999998"/>
  </r>
  <r>
    <n v="8495"/>
    <x v="4222"/>
    <x v="924"/>
    <d v="2016-10-28T00:00:00"/>
    <x v="1"/>
    <s v="CC-12685"/>
    <s v="Craig Carroll"/>
    <x v="0"/>
    <s v="United States"/>
    <s v="Lubbock"/>
    <s v="Texas"/>
    <n v="79424"/>
    <x v="2"/>
    <x v="999"/>
    <x v="1"/>
    <s v="Binders"/>
    <s v="Ibico Plastic Spiral Binding Combs"/>
    <x v="2351"/>
    <n v="0.3"/>
    <n v="4.2559999999999993"/>
  </r>
  <r>
    <n v="8496"/>
    <x v="4223"/>
    <x v="499"/>
    <d v="2017-12-08T00:00:00"/>
    <x v="1"/>
    <s v="AS-10225"/>
    <s v="Alan Schoenberger"/>
    <x v="1"/>
    <s v="United States"/>
    <s v="Longmont"/>
    <s v="Colorado"/>
    <n v="80501"/>
    <x v="1"/>
    <x v="1615"/>
    <x v="2"/>
    <s v="Accessories"/>
    <s v="WD My Passport Ultra 1TB Portable External Hard Drive"/>
    <x v="5198"/>
    <n v="0.45"/>
    <n v="91.08"/>
  </r>
  <r>
    <n v="8497"/>
    <x v="4224"/>
    <x v="1195"/>
    <d v="2015-03-08T00:00:00"/>
    <x v="0"/>
    <s v="AB-10150"/>
    <s v="Aimee Bixby"/>
    <x v="0"/>
    <s v="United States"/>
    <s v="Yonkers"/>
    <s v="New York"/>
    <n v="10701"/>
    <x v="3"/>
    <x v="397"/>
    <x v="1"/>
    <s v="Art"/>
    <s v="Newell 345"/>
    <x v="423"/>
    <n v="0.25"/>
    <n v="44.64"/>
  </r>
  <r>
    <n v="8498"/>
    <x v="4224"/>
    <x v="1195"/>
    <d v="2015-03-08T00:00:00"/>
    <x v="0"/>
    <s v="AB-10150"/>
    <s v="Aimee Bixby"/>
    <x v="0"/>
    <s v="United States"/>
    <s v="Yonkers"/>
    <s v="New York"/>
    <n v="10701"/>
    <x v="3"/>
    <x v="265"/>
    <x v="2"/>
    <s v="Accessories"/>
    <s v="Logitech Wireless Gaming Headset G930"/>
    <x v="647"/>
    <n v="0.25"/>
    <n v="359.97750000000002"/>
  </r>
  <r>
    <n v="8499"/>
    <x v="4224"/>
    <x v="1195"/>
    <d v="2015-03-08T00:00:00"/>
    <x v="0"/>
    <s v="AB-10150"/>
    <s v="Aimee Bixby"/>
    <x v="0"/>
    <s v="United States"/>
    <s v="Yonkers"/>
    <s v="New York"/>
    <n v="10701"/>
    <x v="3"/>
    <x v="660"/>
    <x v="1"/>
    <s v="Supplies"/>
    <s v="Acme Forged Steel Scissors with Black Enamel Handles"/>
    <x v="5232"/>
    <n v="0.25"/>
    <n v="13.965"/>
  </r>
  <r>
    <n v="8500"/>
    <x v="4224"/>
    <x v="1195"/>
    <d v="2015-03-08T00:00:00"/>
    <x v="0"/>
    <s v="AB-10150"/>
    <s v="Aimee Bixby"/>
    <x v="0"/>
    <s v="United States"/>
    <s v="Yonkers"/>
    <s v="New York"/>
    <n v="10701"/>
    <x v="3"/>
    <x v="1339"/>
    <x v="1"/>
    <s v="Binders"/>
    <s v="GBC Wire Binding Combs"/>
    <x v="1587"/>
    <n v="0.4"/>
    <n v="29.779199999999996"/>
  </r>
  <r>
    <n v="8501"/>
    <x v="4224"/>
    <x v="1195"/>
    <d v="2015-03-08T00:00:00"/>
    <x v="0"/>
    <s v="AB-10150"/>
    <s v="Aimee Bixby"/>
    <x v="0"/>
    <s v="United States"/>
    <s v="Yonkers"/>
    <s v="New York"/>
    <n v="10701"/>
    <x v="3"/>
    <x v="1184"/>
    <x v="1"/>
    <s v="Paper"/>
    <s v="Xerox 1891"/>
    <x v="615"/>
    <n v="0.4"/>
    <n v="58.691999999999993"/>
  </r>
  <r>
    <n v="8502"/>
    <x v="4225"/>
    <x v="879"/>
    <d v="2016-03-03T00:00:00"/>
    <x v="0"/>
    <s v="DH-13075"/>
    <s v="Dave Hallsten"/>
    <x v="1"/>
    <s v="United States"/>
    <s v="Los Angeles"/>
    <s v="California"/>
    <n v="90045"/>
    <x v="1"/>
    <x v="433"/>
    <x v="2"/>
    <s v="Phones"/>
    <s v="Square Credit Card Reader"/>
    <x v="2913"/>
    <n v="0.4"/>
    <n v="9.5903999999999989"/>
  </r>
  <r>
    <n v="8503"/>
    <x v="4225"/>
    <x v="879"/>
    <d v="2016-03-03T00:00:00"/>
    <x v="0"/>
    <s v="DH-13075"/>
    <s v="Dave Hallsten"/>
    <x v="1"/>
    <s v="United States"/>
    <s v="Los Angeles"/>
    <s v="California"/>
    <n v="90045"/>
    <x v="1"/>
    <x v="389"/>
    <x v="0"/>
    <s v="Chairs"/>
    <s v="Global Deluxe Steno Chair"/>
    <x v="4086"/>
    <n v="0.45"/>
    <n v="101.61360000000002"/>
  </r>
  <r>
    <n v="8504"/>
    <x v="4226"/>
    <x v="980"/>
    <d v="2015-02-24T00:00:00"/>
    <x v="1"/>
    <s v="SR-20740"/>
    <s v="Steven Roelle"/>
    <x v="2"/>
    <s v="United States"/>
    <s v="Los Angeles"/>
    <s v="California"/>
    <n v="90049"/>
    <x v="1"/>
    <x v="1541"/>
    <x v="1"/>
    <s v="Paper"/>
    <s v="Xerox 204"/>
    <x v="91"/>
    <n v="0.4"/>
    <n v="7.7759999999999998"/>
  </r>
  <r>
    <n v="8505"/>
    <x v="4227"/>
    <x v="440"/>
    <d v="2017-05-06T00:00:00"/>
    <x v="1"/>
    <s v="NR-18550"/>
    <s v="Nick Radford"/>
    <x v="0"/>
    <s v="United States"/>
    <s v="Amarillo"/>
    <s v="Texas"/>
    <n v="79109"/>
    <x v="2"/>
    <x v="1585"/>
    <x v="0"/>
    <s v="Chairs"/>
    <s v="Office Star - Contemporary Task Swivel chair with Loop Arms, Charcoal"/>
    <x v="4565"/>
    <n v="0.35"/>
    <n v="238.38360000000003"/>
  </r>
  <r>
    <n v="8506"/>
    <x v="4228"/>
    <x v="387"/>
    <d v="2017-03-12T00:00:00"/>
    <x v="1"/>
    <s v="SJ-20125"/>
    <s v="Sanjit Jacobs"/>
    <x v="2"/>
    <s v="United States"/>
    <s v="Dallas"/>
    <s v="Texas"/>
    <n v="75217"/>
    <x v="2"/>
    <x v="1181"/>
    <x v="1"/>
    <s v="Binders"/>
    <s v="Pressboard Hanging Data Binders for Unburst Sheets"/>
    <x v="3096"/>
    <n v="0.3"/>
    <n v="6.1991999999999994"/>
  </r>
  <r>
    <n v="8507"/>
    <x v="4228"/>
    <x v="387"/>
    <d v="2017-03-12T00:00:00"/>
    <x v="1"/>
    <s v="SJ-20125"/>
    <s v="Sanjit Jacobs"/>
    <x v="2"/>
    <s v="United States"/>
    <s v="Dallas"/>
    <s v="Texas"/>
    <n v="75217"/>
    <x v="2"/>
    <x v="60"/>
    <x v="2"/>
    <s v="Accessories"/>
    <s v="Verbatim 25 GB 6x Blu-ray Single Layer Recordable Disc, 3/Pack"/>
    <x v="5233"/>
    <n v="0.35"/>
    <n v="18.173999999999999"/>
  </r>
  <r>
    <n v="8508"/>
    <x v="4228"/>
    <x v="387"/>
    <d v="2017-03-12T00:00:00"/>
    <x v="1"/>
    <s v="SJ-20125"/>
    <s v="Sanjit Jacobs"/>
    <x v="2"/>
    <s v="United States"/>
    <s v="Dallas"/>
    <s v="Texas"/>
    <n v="75217"/>
    <x v="2"/>
    <x v="1697"/>
    <x v="1"/>
    <s v="Envelopes"/>
    <s v="Tyvek Interoffice Envelopes, 9 1/2 x 12 1/2, 100/Box"/>
    <x v="1741"/>
    <n v="0.3"/>
    <n v="102.4464"/>
  </r>
  <r>
    <n v="8509"/>
    <x v="4229"/>
    <x v="555"/>
    <d v="2016-12-14T00:00:00"/>
    <x v="2"/>
    <s v="CA-12775"/>
    <s v="Cynthia Arntzen"/>
    <x v="0"/>
    <s v="United States"/>
    <s v="Detroit"/>
    <s v="Michigan"/>
    <n v="48205"/>
    <x v="2"/>
    <x v="788"/>
    <x v="2"/>
    <s v="Accessories"/>
    <s v="Maxell 4.7GB DVD+RW 3/Pack"/>
    <x v="5234"/>
    <n v="0.35"/>
    <n v="113.8995"/>
  </r>
  <r>
    <n v="8510"/>
    <x v="4229"/>
    <x v="555"/>
    <d v="2016-12-14T00:00:00"/>
    <x v="2"/>
    <s v="CA-12775"/>
    <s v="Cynthia Arntzen"/>
    <x v="0"/>
    <s v="United States"/>
    <s v="Detroit"/>
    <s v="Michigan"/>
    <n v="48205"/>
    <x v="2"/>
    <x v="1419"/>
    <x v="2"/>
    <s v="Phones"/>
    <s v="BlackBerry Q10"/>
    <x v="4675"/>
    <n v="0.3"/>
    <n v="88.192999999999998"/>
  </r>
  <r>
    <n v="8511"/>
    <x v="4229"/>
    <x v="555"/>
    <d v="2016-12-14T00:00:00"/>
    <x v="2"/>
    <s v="CA-12775"/>
    <s v="Cynthia Arntzen"/>
    <x v="0"/>
    <s v="United States"/>
    <s v="Detroit"/>
    <s v="Michigan"/>
    <n v="48205"/>
    <x v="2"/>
    <x v="1023"/>
    <x v="1"/>
    <s v="Binders"/>
    <s v="Ibico Covers for Plastic or Wire Binding Elements"/>
    <x v="5235"/>
    <n v="0.3"/>
    <n v="16.099999999999998"/>
  </r>
  <r>
    <n v="8512"/>
    <x v="4230"/>
    <x v="596"/>
    <d v="2017-12-26T00:00:00"/>
    <x v="1"/>
    <s v="LC-16885"/>
    <s v="Lena Creighton"/>
    <x v="0"/>
    <s v="United States"/>
    <s v="New York City"/>
    <s v="New York"/>
    <n v="10035"/>
    <x v="3"/>
    <x v="1399"/>
    <x v="1"/>
    <s v="Binders"/>
    <s v="GBC Pre-Punched Binding Paper, Plastic, White, 8-1/2 x 11"/>
    <x v="2171"/>
    <n v="0.4"/>
    <n v="15.350399999999999"/>
  </r>
  <r>
    <n v="8513"/>
    <x v="4231"/>
    <x v="1056"/>
    <d v="2017-02-08T00:00:00"/>
    <x v="1"/>
    <s v="NS-18640"/>
    <s v="Noel Staavos"/>
    <x v="1"/>
    <s v="United States"/>
    <s v="Houston"/>
    <s v="Texas"/>
    <n v="77041"/>
    <x v="2"/>
    <x v="737"/>
    <x v="0"/>
    <s v="Furnishings"/>
    <s v="Deflect-o RollaMat Studded, Beveled Mat for Medium Pile Carpeting"/>
    <x v="5236"/>
    <n v="0.3"/>
    <n v="51.648800000000001"/>
  </r>
  <r>
    <n v="8514"/>
    <x v="4232"/>
    <x v="929"/>
    <d v="2018-06-09T00:00:00"/>
    <x v="1"/>
    <s v="NS-18640"/>
    <s v="Noel Staavos"/>
    <x v="1"/>
    <s v="United States"/>
    <s v="Orlando"/>
    <s v="Florida"/>
    <n v="32839"/>
    <x v="0"/>
    <x v="1290"/>
    <x v="1"/>
    <s v="Paper"/>
    <s v="Xerox 227"/>
    <x v="557"/>
    <n v="0.25"/>
    <n v="15.552"/>
  </r>
  <r>
    <n v="8515"/>
    <x v="4233"/>
    <x v="291"/>
    <d v="2016-08-26T00:00:00"/>
    <x v="1"/>
    <s v="HG-14965"/>
    <s v="Henry Goldwyn"/>
    <x v="1"/>
    <s v="United States"/>
    <s v="Florence"/>
    <s v="Kentucky"/>
    <n v="41042"/>
    <x v="0"/>
    <x v="241"/>
    <x v="1"/>
    <s v="Art"/>
    <s v="Quartet Omega Colored Chalk, 12/Pack"/>
    <x v="254"/>
    <n v="0.15000000000000002"/>
    <n v="14.891999999999999"/>
  </r>
  <r>
    <n v="8516"/>
    <x v="4233"/>
    <x v="291"/>
    <d v="2016-08-26T00:00:00"/>
    <x v="1"/>
    <s v="HG-14965"/>
    <s v="Henry Goldwyn"/>
    <x v="1"/>
    <s v="United States"/>
    <s v="Florence"/>
    <s v="Kentucky"/>
    <n v="41042"/>
    <x v="0"/>
    <x v="79"/>
    <x v="1"/>
    <s v="Art"/>
    <s v="Premium Writing Pencils, Soft, #2 by Central Association for the Blind"/>
    <x v="5237"/>
    <n v="0.15000000000000002"/>
    <n v="30.395999999999997"/>
  </r>
  <r>
    <n v="8517"/>
    <x v="4234"/>
    <x v="281"/>
    <d v="2017-04-11T00:00:00"/>
    <x v="1"/>
    <s v="SF-20200"/>
    <s v="Sarah Foster"/>
    <x v="0"/>
    <s v="United States"/>
    <s v="New York City"/>
    <s v="New York"/>
    <n v="10009"/>
    <x v="3"/>
    <x v="6"/>
    <x v="1"/>
    <s v="Art"/>
    <s v="Newell 322"/>
    <x v="1026"/>
    <n v="0.25"/>
    <n v="2.73"/>
  </r>
  <r>
    <n v="8518"/>
    <x v="4235"/>
    <x v="400"/>
    <d v="2018-06-07T00:00:00"/>
    <x v="0"/>
    <s v="EM-14065"/>
    <s v="Erin Mull"/>
    <x v="0"/>
    <s v="United States"/>
    <s v="Frisco"/>
    <s v="Texas"/>
    <n v="75034"/>
    <x v="2"/>
    <x v="1308"/>
    <x v="0"/>
    <s v="Furnishings"/>
    <s v="Nu-Dell Executive Frame"/>
    <x v="5238"/>
    <n v="0.3"/>
    <n v="21.235199999999999"/>
  </r>
  <r>
    <n v="8519"/>
    <x v="4236"/>
    <x v="769"/>
    <d v="2018-12-10T00:00:00"/>
    <x v="1"/>
    <s v="DO-13645"/>
    <s v="Doug OConnell"/>
    <x v="0"/>
    <s v="United States"/>
    <s v="Paterson"/>
    <s v="New Jersey"/>
    <n v="7501"/>
    <x v="3"/>
    <x v="1823"/>
    <x v="0"/>
    <s v="Furnishings"/>
    <s v="Tensor Hersey Kiss Styled Floor Lamp"/>
    <x v="2391"/>
    <n v="0.4"/>
    <n v="7.7939999999999996"/>
  </r>
  <r>
    <n v="8520"/>
    <x v="4236"/>
    <x v="769"/>
    <d v="2018-12-10T00:00:00"/>
    <x v="1"/>
    <s v="DO-13645"/>
    <s v="Doug OConnell"/>
    <x v="0"/>
    <s v="United States"/>
    <s v="Paterson"/>
    <s v="New Jersey"/>
    <n v="7501"/>
    <x v="3"/>
    <x v="163"/>
    <x v="0"/>
    <s v="Chairs"/>
    <s v="Global Value Steno Chair, Gray"/>
    <x v="5239"/>
    <n v="0.25"/>
    <n v="136.66499999999999"/>
  </r>
  <r>
    <n v="8521"/>
    <x v="4236"/>
    <x v="769"/>
    <d v="2018-12-10T00:00:00"/>
    <x v="1"/>
    <s v="DO-13645"/>
    <s v="Doug OConnell"/>
    <x v="0"/>
    <s v="United States"/>
    <s v="Paterson"/>
    <s v="New Jersey"/>
    <n v="7501"/>
    <x v="3"/>
    <x v="211"/>
    <x v="0"/>
    <s v="Chairs"/>
    <s v="Global Low Back Tilter Chair"/>
    <x v="3271"/>
    <n v="0.25"/>
    <n v="227.20499999999998"/>
  </r>
  <r>
    <n v="8522"/>
    <x v="4237"/>
    <x v="383"/>
    <d v="2017-01-15T00:00:00"/>
    <x v="1"/>
    <s v="MP-17470"/>
    <s v="Mark Packer"/>
    <x v="2"/>
    <s v="United States"/>
    <s v="Columbus"/>
    <s v="Ohio"/>
    <n v="43229"/>
    <x v="3"/>
    <x v="875"/>
    <x v="0"/>
    <s v="Furnishings"/>
    <s v="Ultra Door Push Plate"/>
    <x v="5240"/>
    <n v="0.4"/>
    <n v="32.995199999999997"/>
  </r>
  <r>
    <n v="8523"/>
    <x v="4238"/>
    <x v="178"/>
    <d v="2017-04-07T00:00:00"/>
    <x v="1"/>
    <s v="MY-18295"/>
    <s v="Muhammed Yedwab"/>
    <x v="1"/>
    <s v="United States"/>
    <s v="Milwaukee"/>
    <s v="Wisconsin"/>
    <n v="53209"/>
    <x v="2"/>
    <x v="780"/>
    <x v="2"/>
    <s v="Phones"/>
    <s v="Cyber Acoustics AC-202b Speech Recognition Stereo Headset"/>
    <x v="2391"/>
    <n v="0.3"/>
    <n v="9.093"/>
  </r>
  <r>
    <n v="8524"/>
    <x v="4239"/>
    <x v="296"/>
    <d v="2018-09-25T00:00:00"/>
    <x v="1"/>
    <s v="DB-13615"/>
    <s v="Doug Bickford"/>
    <x v="0"/>
    <s v="United States"/>
    <s v="San Francisco"/>
    <s v="California"/>
    <n v="94109"/>
    <x v="1"/>
    <x v="226"/>
    <x v="1"/>
    <s v="Paper"/>
    <s v="Adams Telephone Message Book w/Frequently-Called Numbers Space, 400 Messages per Book"/>
    <x v="5241"/>
    <n v="0.4"/>
    <n v="33.515999999999998"/>
  </r>
  <r>
    <n v="8525"/>
    <x v="4240"/>
    <x v="633"/>
    <d v="2018-03-16T00:00:00"/>
    <x v="3"/>
    <s v="SP-20920"/>
    <s v="Susan Pistek"/>
    <x v="0"/>
    <s v="United States"/>
    <s v="Columbus"/>
    <s v="Ohio"/>
    <n v="43229"/>
    <x v="3"/>
    <x v="995"/>
    <x v="2"/>
    <s v="Phones"/>
    <s v="OtterBox Defender Series Case - iPhone 5c"/>
    <x v="5242"/>
    <n v="0.4"/>
    <n v="26.625599999999999"/>
  </r>
  <r>
    <n v="8526"/>
    <x v="4240"/>
    <x v="633"/>
    <d v="2018-03-16T00:00:00"/>
    <x v="3"/>
    <s v="SP-20920"/>
    <s v="Susan Pistek"/>
    <x v="0"/>
    <s v="United States"/>
    <s v="Columbus"/>
    <s v="Ohio"/>
    <n v="43229"/>
    <x v="3"/>
    <x v="1680"/>
    <x v="0"/>
    <s v="Furnishings"/>
    <s v="Nu-Dell Oak Frame"/>
    <x v="5243"/>
    <n v="0.4"/>
    <n v="30.758400000000002"/>
  </r>
  <r>
    <n v="8527"/>
    <x v="4240"/>
    <x v="633"/>
    <d v="2018-03-16T00:00:00"/>
    <x v="3"/>
    <s v="SP-20920"/>
    <s v="Susan Pistek"/>
    <x v="0"/>
    <s v="United States"/>
    <s v="Columbus"/>
    <s v="Ohio"/>
    <n v="43229"/>
    <x v="3"/>
    <x v="68"/>
    <x v="1"/>
    <s v="Binders"/>
    <s v="Avery Binding System Hidden Tab Executive Style Index Sets"/>
    <x v="5244"/>
    <n v="0.4"/>
    <n v="3.1157999999999997"/>
  </r>
  <r>
    <n v="8528"/>
    <x v="4240"/>
    <x v="633"/>
    <d v="2018-03-16T00:00:00"/>
    <x v="3"/>
    <s v="SP-20920"/>
    <s v="Susan Pistek"/>
    <x v="0"/>
    <s v="United States"/>
    <s v="Columbus"/>
    <s v="Ohio"/>
    <n v="43229"/>
    <x v="3"/>
    <x v="409"/>
    <x v="2"/>
    <s v="Accessories"/>
    <s v="Logitech G700s Rechargeable Gaming Mouse"/>
    <x v="1290"/>
    <n v="0.25"/>
    <n v="119.988"/>
  </r>
  <r>
    <n v="8529"/>
    <x v="4240"/>
    <x v="633"/>
    <d v="2018-03-16T00:00:00"/>
    <x v="3"/>
    <s v="SP-20920"/>
    <s v="Susan Pistek"/>
    <x v="0"/>
    <s v="United States"/>
    <s v="Columbus"/>
    <s v="Ohio"/>
    <n v="43229"/>
    <x v="3"/>
    <x v="298"/>
    <x v="1"/>
    <s v="Storage"/>
    <s v="File Shuttle II and Handi-File, Black"/>
    <x v="314"/>
    <n v="0.5"/>
    <n v="27.111999999999998"/>
  </r>
  <r>
    <n v="8530"/>
    <x v="4241"/>
    <x v="468"/>
    <d v="2018-11-17T00:00:00"/>
    <x v="1"/>
    <s v="ME-17320"/>
    <s v="Maria Etezadi"/>
    <x v="2"/>
    <s v="United States"/>
    <s v="Los Angeles"/>
    <s v="California"/>
    <n v="90008"/>
    <x v="1"/>
    <x v="1318"/>
    <x v="0"/>
    <s v="Chairs"/>
    <s v="Global Leather &amp; Oak Executive Chair, Burgundy"/>
    <x v="5245"/>
    <n v="0.45"/>
    <n v="132.78320000000002"/>
  </r>
  <r>
    <n v="8531"/>
    <x v="4242"/>
    <x v="885"/>
    <d v="2017-12-06T00:00:00"/>
    <x v="1"/>
    <s v="BS-11755"/>
    <s v="Bruce Stewart"/>
    <x v="0"/>
    <s v="United States"/>
    <s v="Detroit"/>
    <s v="Michigan"/>
    <n v="48227"/>
    <x v="2"/>
    <x v="1305"/>
    <x v="1"/>
    <s v="Paper"/>
    <s v="REDIFORM Incoming/Outgoing Call Register, 11 X 8 1/2, 100 Messages"/>
    <x v="1707"/>
    <n v="0.3"/>
    <n v="23.351999999999997"/>
  </r>
  <r>
    <n v="8532"/>
    <x v="4242"/>
    <x v="885"/>
    <d v="2017-12-06T00:00:00"/>
    <x v="1"/>
    <s v="BS-11755"/>
    <s v="Bruce Stewart"/>
    <x v="0"/>
    <s v="United States"/>
    <s v="Detroit"/>
    <s v="Michigan"/>
    <n v="48227"/>
    <x v="2"/>
    <x v="320"/>
    <x v="1"/>
    <s v="Paper"/>
    <s v="Adams Phone Message Book, 200 Message Capacity, 8 1/16” x 11”"/>
    <x v="1273"/>
    <n v="0.3"/>
    <n v="9.6319999999999997"/>
  </r>
  <r>
    <n v="8533"/>
    <x v="4242"/>
    <x v="885"/>
    <d v="2017-12-06T00:00:00"/>
    <x v="1"/>
    <s v="BS-11755"/>
    <s v="Bruce Stewart"/>
    <x v="0"/>
    <s v="United States"/>
    <s v="Detroit"/>
    <s v="Michigan"/>
    <n v="48227"/>
    <x v="2"/>
    <x v="1043"/>
    <x v="1"/>
    <s v="Storage"/>
    <s v="Sensible Storage WireTech Storage Systems"/>
    <x v="5246"/>
    <n v="0.4"/>
    <n v="298.11599999999999"/>
  </r>
  <r>
    <n v="8534"/>
    <x v="4242"/>
    <x v="885"/>
    <d v="2017-12-06T00:00:00"/>
    <x v="1"/>
    <s v="BS-11755"/>
    <s v="Bruce Stewart"/>
    <x v="0"/>
    <s v="United States"/>
    <s v="Detroit"/>
    <s v="Michigan"/>
    <n v="48227"/>
    <x v="2"/>
    <x v="70"/>
    <x v="0"/>
    <s v="Chairs"/>
    <s v="High-Back Leather Managers Chair"/>
    <x v="1917"/>
    <n v="0.35"/>
    <n v="253.48050000000003"/>
  </r>
  <r>
    <n v="8535"/>
    <x v="4243"/>
    <x v="1004"/>
    <d v="2016-01-15T00:00:00"/>
    <x v="0"/>
    <s v="KS-16300"/>
    <s v="Karen Seio"/>
    <x v="1"/>
    <s v="United States"/>
    <s v="Columbus"/>
    <s v="Georgia"/>
    <n v="31907"/>
    <x v="0"/>
    <x v="607"/>
    <x v="1"/>
    <s v="Labels"/>
    <s v="Avery 508"/>
    <x v="759"/>
    <n v="0.25"/>
    <n v="7.3650000000000002"/>
  </r>
  <r>
    <n v="8536"/>
    <x v="4244"/>
    <x v="1174"/>
    <d v="2015-05-20T00:00:00"/>
    <x v="1"/>
    <s v="CC-12475"/>
    <s v="Cindy Chapman"/>
    <x v="0"/>
    <s v="United States"/>
    <s v="San Francisco"/>
    <s v="California"/>
    <n v="94122"/>
    <x v="1"/>
    <x v="1202"/>
    <x v="2"/>
    <s v="Accessories"/>
    <s v="Imation Clip USB flash drive - 8 GB"/>
    <x v="5247"/>
    <n v="0.45"/>
    <n v="31.020000000000003"/>
  </r>
  <r>
    <n v="8537"/>
    <x v="4245"/>
    <x v="722"/>
    <d v="2016-06-11T00:00:00"/>
    <x v="1"/>
    <s v="HD-14785"/>
    <s v="Harold Dahlen"/>
    <x v="2"/>
    <s v="United States"/>
    <s v="Philadelphia"/>
    <s v="Pennsylvania"/>
    <n v="19143"/>
    <x v="3"/>
    <x v="785"/>
    <x v="1"/>
    <s v="Binders"/>
    <s v="Aluminum Screw Posts"/>
    <x v="4475"/>
    <n v="0.4"/>
    <n v="10.9872"/>
  </r>
  <r>
    <n v="8538"/>
    <x v="4245"/>
    <x v="722"/>
    <d v="2016-06-11T00:00:00"/>
    <x v="1"/>
    <s v="HD-14785"/>
    <s v="Harold Dahlen"/>
    <x v="2"/>
    <s v="United States"/>
    <s v="Philadelphia"/>
    <s v="Pennsylvania"/>
    <n v="19143"/>
    <x v="3"/>
    <x v="1553"/>
    <x v="1"/>
    <s v="Paper"/>
    <s v="Xerox 200"/>
    <x v="233"/>
    <n v="0.4"/>
    <n v="15.552"/>
  </r>
  <r>
    <n v="8539"/>
    <x v="4245"/>
    <x v="722"/>
    <d v="2016-06-11T00:00:00"/>
    <x v="1"/>
    <s v="HD-14785"/>
    <s v="Harold Dahlen"/>
    <x v="2"/>
    <s v="United States"/>
    <s v="Philadelphia"/>
    <s v="Pennsylvania"/>
    <n v="19143"/>
    <x v="3"/>
    <x v="1412"/>
    <x v="1"/>
    <s v="Art"/>
    <s v="Avery Fluorescent Highlighter Four-Color Set"/>
    <x v="2204"/>
    <n v="0.25"/>
    <n v="6.0120000000000005"/>
  </r>
  <r>
    <n v="8540"/>
    <x v="4246"/>
    <x v="631"/>
    <d v="2018-03-13T00:00:00"/>
    <x v="1"/>
    <s v="KB-16315"/>
    <s v="Karl Braun"/>
    <x v="0"/>
    <s v="United States"/>
    <s v="Los Angeles"/>
    <s v="California"/>
    <n v="90008"/>
    <x v="1"/>
    <x v="1327"/>
    <x v="2"/>
    <s v="Copiers"/>
    <s v="Hewlett Packard 310 Color Digital Copier"/>
    <x v="1973"/>
    <n v="0.5"/>
    <n v="239.99199999999999"/>
  </r>
  <r>
    <n v="8541"/>
    <x v="4246"/>
    <x v="631"/>
    <d v="2018-03-13T00:00:00"/>
    <x v="1"/>
    <s v="KB-16315"/>
    <s v="Karl Braun"/>
    <x v="0"/>
    <s v="United States"/>
    <s v="Los Angeles"/>
    <s v="California"/>
    <n v="90008"/>
    <x v="1"/>
    <x v="8"/>
    <x v="1"/>
    <s v="Binders"/>
    <s v="DXL Angle-View Binders with Locking Rings by Samsill"/>
    <x v="117"/>
    <n v="0.4"/>
    <n v="18.503999999999998"/>
  </r>
  <r>
    <n v="8542"/>
    <x v="4247"/>
    <x v="937"/>
    <d v="2016-12-23T00:00:00"/>
    <x v="2"/>
    <s v="HR-14830"/>
    <s v="Harold Ryan"/>
    <x v="1"/>
    <s v="United States"/>
    <s v="Philadelphia"/>
    <s v="Pennsylvania"/>
    <n v="19140"/>
    <x v="3"/>
    <x v="1222"/>
    <x v="1"/>
    <s v="Storage"/>
    <s v="Tennsco Lockers, Sand"/>
    <x v="2939"/>
    <n v="0.5"/>
    <n v="16.783999999999999"/>
  </r>
  <r>
    <n v="8543"/>
    <x v="4247"/>
    <x v="937"/>
    <d v="2016-12-23T00:00:00"/>
    <x v="2"/>
    <s v="HR-14830"/>
    <s v="Harold Ryan"/>
    <x v="1"/>
    <s v="United States"/>
    <s v="Philadelphia"/>
    <s v="Pennsylvania"/>
    <n v="19140"/>
    <x v="3"/>
    <x v="866"/>
    <x v="0"/>
    <s v="Chairs"/>
    <s v="Harbour Creations Steel Folding Chair"/>
    <x v="5248"/>
    <n v="0.25"/>
    <n v="316.96875"/>
  </r>
  <r>
    <n v="8544"/>
    <x v="4248"/>
    <x v="908"/>
    <d v="2015-08-11T00:00:00"/>
    <x v="1"/>
    <s v="TB-21625"/>
    <s v="Trudy Brown"/>
    <x v="0"/>
    <s v="United States"/>
    <s v="New York City"/>
    <s v="New York"/>
    <n v="10035"/>
    <x v="3"/>
    <x v="409"/>
    <x v="2"/>
    <s v="Accessories"/>
    <s v="Logitech G700s Rechargeable Gaming Mouse"/>
    <x v="1636"/>
    <n v="0.25"/>
    <n v="149.98499999999999"/>
  </r>
  <r>
    <n v="8545"/>
    <x v="4249"/>
    <x v="1196"/>
    <d v="2017-03-31T00:00:00"/>
    <x v="1"/>
    <s v="DS-13180"/>
    <s v="David Smith"/>
    <x v="1"/>
    <s v="United States"/>
    <s v="Columbus"/>
    <s v="Georgia"/>
    <n v="31907"/>
    <x v="0"/>
    <x v="1653"/>
    <x v="0"/>
    <s v="Furnishings"/>
    <s v="DAX Two-Tone Silver Metal Document Frame"/>
    <x v="4693"/>
    <n v="0.25"/>
    <n v="15.18"/>
  </r>
  <r>
    <n v="8546"/>
    <x v="4249"/>
    <x v="1196"/>
    <d v="2017-03-31T00:00:00"/>
    <x v="1"/>
    <s v="DS-13180"/>
    <s v="David Smith"/>
    <x v="1"/>
    <s v="United States"/>
    <s v="Columbus"/>
    <s v="Georgia"/>
    <n v="31907"/>
    <x v="0"/>
    <x v="1611"/>
    <x v="0"/>
    <s v="Furnishings"/>
    <s v="Eldon Expressions Wood and Plastic Desk Accessories, Oak"/>
    <x v="3009"/>
    <n v="0.25"/>
    <n v="29.94"/>
  </r>
  <r>
    <n v="8547"/>
    <x v="4249"/>
    <x v="1196"/>
    <d v="2017-03-31T00:00:00"/>
    <x v="1"/>
    <s v="DS-13180"/>
    <s v="David Smith"/>
    <x v="1"/>
    <s v="United States"/>
    <s v="Columbus"/>
    <s v="Georgia"/>
    <n v="31907"/>
    <x v="0"/>
    <x v="1526"/>
    <x v="1"/>
    <s v="Binders"/>
    <s v="Acco Flexible ACCOHIDE Square Ring Data Binder, Dark Blue, 11 1/2 X 14 7/8"/>
    <x v="2867"/>
    <n v="0.25"/>
    <n v="24.405000000000001"/>
  </r>
  <r>
    <n v="8548"/>
    <x v="4250"/>
    <x v="901"/>
    <d v="2016-12-10T00:00:00"/>
    <x v="1"/>
    <s v="GB-14530"/>
    <s v="George Bell"/>
    <x v="1"/>
    <s v="United States"/>
    <s v="Los Angeles"/>
    <s v="California"/>
    <n v="90049"/>
    <x v="1"/>
    <x v="197"/>
    <x v="2"/>
    <s v="Accessories"/>
    <s v="Memorex Micro Travel Drive 8 GB"/>
    <x v="3798"/>
    <n v="0.45"/>
    <n v="21.450000000000003"/>
  </r>
  <r>
    <n v="8549"/>
    <x v="4250"/>
    <x v="901"/>
    <d v="2016-12-10T00:00:00"/>
    <x v="1"/>
    <s v="GB-14530"/>
    <s v="George Bell"/>
    <x v="1"/>
    <s v="United States"/>
    <s v="Los Angeles"/>
    <s v="California"/>
    <n v="90049"/>
    <x v="1"/>
    <x v="816"/>
    <x v="1"/>
    <s v="Labels"/>
    <s v="Avery 488"/>
    <x v="2336"/>
    <n v="0.4"/>
    <n v="7.56"/>
  </r>
  <r>
    <n v="8550"/>
    <x v="4251"/>
    <x v="861"/>
    <d v="2016-09-12T00:00:00"/>
    <x v="2"/>
    <s v="GB-14530"/>
    <s v="George Bell"/>
    <x v="1"/>
    <s v="United States"/>
    <s v="Aurora"/>
    <s v="Colorado"/>
    <n v="80013"/>
    <x v="1"/>
    <x v="442"/>
    <x v="0"/>
    <s v="Furnishings"/>
    <s v="Deflect-O Glasstique Clear Desk Accessories"/>
    <x v="4282"/>
    <n v="0.4"/>
    <n v="14.783999999999999"/>
  </r>
  <r>
    <n v="8551"/>
    <x v="4252"/>
    <x v="789"/>
    <d v="2016-07-24T00:00:00"/>
    <x v="1"/>
    <s v="VB-21745"/>
    <s v="Victoria Brennan"/>
    <x v="1"/>
    <s v="United States"/>
    <s v="Houston"/>
    <s v="Texas"/>
    <n v="77041"/>
    <x v="2"/>
    <x v="1796"/>
    <x v="1"/>
    <s v="Labels"/>
    <s v="Avery 479"/>
    <x v="301"/>
    <n v="0.3"/>
    <n v="4.3848000000000003"/>
  </r>
  <r>
    <n v="8552"/>
    <x v="4252"/>
    <x v="789"/>
    <d v="2016-07-24T00:00:00"/>
    <x v="1"/>
    <s v="VB-21745"/>
    <s v="Victoria Brennan"/>
    <x v="1"/>
    <s v="United States"/>
    <s v="Houston"/>
    <s v="Texas"/>
    <n v="77041"/>
    <x v="2"/>
    <x v="485"/>
    <x v="1"/>
    <s v="Fasteners"/>
    <s v="Advantus T-Pin Paper Clips"/>
    <x v="5249"/>
    <n v="0.3"/>
    <n v="10.102399999999999"/>
  </r>
  <r>
    <n v="8553"/>
    <x v="4253"/>
    <x v="992"/>
    <d v="2015-06-03T00:00:00"/>
    <x v="1"/>
    <s v="MC-17425"/>
    <s v="Mark Cousins"/>
    <x v="1"/>
    <s v="United States"/>
    <s v="Chicago"/>
    <s v="Illinois"/>
    <n v="60623"/>
    <x v="2"/>
    <x v="851"/>
    <x v="2"/>
    <s v="Copiers"/>
    <s v="Brother DCP1000 Digital 3 in 1 Multifunction Machine"/>
    <x v="5250"/>
    <n v="0.4"/>
    <n v="431.98559999999998"/>
  </r>
  <r>
    <n v="8554"/>
    <x v="4254"/>
    <x v="38"/>
    <d v="2018-11-20T00:00:00"/>
    <x v="1"/>
    <s v="CB-12025"/>
    <s v="Cassandra Brandow"/>
    <x v="0"/>
    <s v="United States"/>
    <s v="Decatur"/>
    <s v="Alabama"/>
    <n v="35601"/>
    <x v="0"/>
    <x v="701"/>
    <x v="2"/>
    <s v="Accessories"/>
    <s v="Anker Ultrathin Bluetooth Wireless Keyboard Aluminum Cover with Stand"/>
    <x v="5251"/>
    <n v="0.15000000000000002"/>
    <n v="203.93199999999999"/>
  </r>
  <r>
    <n v="8555"/>
    <x v="4255"/>
    <x v="10"/>
    <d v="2017-12-11T00:00:00"/>
    <x v="2"/>
    <s v="PM-18940"/>
    <s v="Paul MacIntyre"/>
    <x v="0"/>
    <s v="United States"/>
    <s v="Springfield"/>
    <s v="Virginia"/>
    <n v="22153"/>
    <x v="0"/>
    <x v="1000"/>
    <x v="0"/>
    <s v="Tables"/>
    <s v="Iceberg OfficeWorks 42 Round Tables"/>
    <x v="2914"/>
    <n v="0.15000000000000002"/>
    <n v="898.3309999999999"/>
  </r>
  <r>
    <n v="8556"/>
    <x v="4256"/>
    <x v="204"/>
    <d v="2016-03-22T00:00:00"/>
    <x v="3"/>
    <s v="DC-13285"/>
    <s v="Debra Catini"/>
    <x v="0"/>
    <s v="United States"/>
    <s v="Plantation"/>
    <s v="Florida"/>
    <n v="33317"/>
    <x v="0"/>
    <x v="428"/>
    <x v="2"/>
    <s v="Accessories"/>
    <s v="Logitech G602 Wireless Gaming Mouse"/>
    <x v="2941"/>
    <n v="0.15000000000000002"/>
    <n v="380.75240000000002"/>
  </r>
  <r>
    <n v="8557"/>
    <x v="4256"/>
    <x v="204"/>
    <d v="2016-03-22T00:00:00"/>
    <x v="3"/>
    <s v="DC-13285"/>
    <s v="Debra Catini"/>
    <x v="0"/>
    <s v="United States"/>
    <s v="Plantation"/>
    <s v="Florida"/>
    <n v="33317"/>
    <x v="0"/>
    <x v="1751"/>
    <x v="1"/>
    <s v="Storage"/>
    <s v="Iris 3-Drawer Stacking Bin, Black"/>
    <x v="5252"/>
    <n v="0.35"/>
    <n v="97.765199999999993"/>
  </r>
  <r>
    <n v="8558"/>
    <x v="4257"/>
    <x v="443"/>
    <d v="2017-12-26T00:00:00"/>
    <x v="0"/>
    <s v="LA-16780"/>
    <s v="Laura Armstrong"/>
    <x v="1"/>
    <s v="United States"/>
    <s v="Houston"/>
    <s v="Texas"/>
    <n v="77041"/>
    <x v="2"/>
    <x v="867"/>
    <x v="2"/>
    <s v="Phones"/>
    <s v="Wireless Extenders zBoost YX545 SOHO Signal Booster"/>
    <x v="1368"/>
    <n v="0.3"/>
    <n v="317.50319999999999"/>
  </r>
  <r>
    <n v="8559"/>
    <x v="4257"/>
    <x v="443"/>
    <d v="2017-12-26T00:00:00"/>
    <x v="0"/>
    <s v="LA-16780"/>
    <s v="Laura Armstrong"/>
    <x v="1"/>
    <s v="United States"/>
    <s v="Houston"/>
    <s v="Texas"/>
    <n v="77041"/>
    <x v="2"/>
    <x v="1621"/>
    <x v="1"/>
    <s v="Labels"/>
    <s v="Permanent Self-Adhesive File Folder Labels for Typewriters, 1 1/8 x 3 1/2, White"/>
    <x v="1544"/>
    <n v="0.3"/>
    <n v="31.751999999999999"/>
  </r>
  <r>
    <n v="8560"/>
    <x v="4257"/>
    <x v="443"/>
    <d v="2017-12-26T00:00:00"/>
    <x v="0"/>
    <s v="LA-16780"/>
    <s v="Laura Armstrong"/>
    <x v="1"/>
    <s v="United States"/>
    <s v="Houston"/>
    <s v="Texas"/>
    <n v="77041"/>
    <x v="2"/>
    <x v="1191"/>
    <x v="2"/>
    <s v="Phones"/>
    <s v="Cisco SPA 502G IP Phone"/>
    <x v="4095"/>
    <n v="0.3"/>
    <n v="201.51599999999999"/>
  </r>
  <r>
    <n v="8561"/>
    <x v="4257"/>
    <x v="443"/>
    <d v="2017-12-26T00:00:00"/>
    <x v="0"/>
    <s v="LA-16780"/>
    <s v="Laura Armstrong"/>
    <x v="1"/>
    <s v="United States"/>
    <s v="Houston"/>
    <s v="Texas"/>
    <n v="77041"/>
    <x v="2"/>
    <x v="1514"/>
    <x v="2"/>
    <s v="Phones"/>
    <s v="Cisco SPA112 2 Port Phone Adapter"/>
    <x v="5253"/>
    <n v="0.3"/>
    <n v="92.315999999999988"/>
  </r>
  <r>
    <n v="8562"/>
    <x v="4257"/>
    <x v="443"/>
    <d v="2017-12-26T00:00:00"/>
    <x v="0"/>
    <s v="LA-16780"/>
    <s v="Laura Armstrong"/>
    <x v="1"/>
    <s v="United States"/>
    <s v="Houston"/>
    <s v="Texas"/>
    <n v="77041"/>
    <x v="2"/>
    <x v="396"/>
    <x v="0"/>
    <s v="Furnishings"/>
    <s v="GE General Purpose, Extra Long Life, Showcase &amp; Floodlight Incandescent Bulbs"/>
    <x v="990"/>
    <n v="0.3"/>
    <n v="1.6295999999999997"/>
  </r>
  <r>
    <n v="8563"/>
    <x v="4258"/>
    <x v="1197"/>
    <d v="2017-04-06T00:00:00"/>
    <x v="0"/>
    <s v="DJ-13420"/>
    <s v="Denny Joy"/>
    <x v="1"/>
    <s v="United States"/>
    <s v="Milwaukee"/>
    <s v="Wisconsin"/>
    <n v="53209"/>
    <x v="2"/>
    <x v="1003"/>
    <x v="0"/>
    <s v="Chairs"/>
    <s v="Global Executive Mid-Back Managers Chair"/>
    <x v="5254"/>
    <n v="0.35"/>
    <n v="945.68500000000006"/>
  </r>
  <r>
    <n v="8564"/>
    <x v="4259"/>
    <x v="504"/>
    <d v="2018-05-04T00:00:00"/>
    <x v="1"/>
    <s v="MH-18115"/>
    <s v="Mick Hernandez"/>
    <x v="2"/>
    <s v="United States"/>
    <s v="Sanford"/>
    <s v="Florida"/>
    <n v="32771"/>
    <x v="0"/>
    <x v="973"/>
    <x v="1"/>
    <s v="Binders"/>
    <s v="Acco PRESSTEX Data Binder with Storage Hooks, Light Blue, 9 1/2 X 11"/>
    <x v="4937"/>
    <n v="0.25"/>
    <n v="3.6315"/>
  </r>
  <r>
    <n v="8565"/>
    <x v="4259"/>
    <x v="504"/>
    <d v="2018-05-04T00:00:00"/>
    <x v="1"/>
    <s v="MH-18115"/>
    <s v="Mick Hernandez"/>
    <x v="2"/>
    <s v="United States"/>
    <s v="Sanford"/>
    <s v="Florida"/>
    <n v="32771"/>
    <x v="0"/>
    <x v="1762"/>
    <x v="0"/>
    <s v="Furnishings"/>
    <s v="Tenex B1-RE Series Chair Mats for Low Pile Carpets"/>
    <x v="5255"/>
    <n v="0.25"/>
    <n v="165.52800000000002"/>
  </r>
  <r>
    <n v="8566"/>
    <x v="4260"/>
    <x v="1019"/>
    <d v="2017-11-18T00:00:00"/>
    <x v="2"/>
    <s v="BG-11035"/>
    <s v="Barry Gonzalez"/>
    <x v="0"/>
    <s v="United States"/>
    <s v="The Colony"/>
    <s v="Texas"/>
    <n v="75056"/>
    <x v="2"/>
    <x v="1480"/>
    <x v="2"/>
    <s v="Phones"/>
    <s v="Apple EarPods with Remote and Mic"/>
    <x v="3061"/>
    <n v="0.3"/>
    <n v="47.023199999999996"/>
  </r>
  <r>
    <n v="8567"/>
    <x v="4260"/>
    <x v="1019"/>
    <d v="2017-11-18T00:00:00"/>
    <x v="2"/>
    <s v="BG-11035"/>
    <s v="Barry Gonzalez"/>
    <x v="0"/>
    <s v="United States"/>
    <s v="The Colony"/>
    <s v="Texas"/>
    <n v="75056"/>
    <x v="2"/>
    <x v="1393"/>
    <x v="1"/>
    <s v="Paper"/>
    <s v="TOPS Voice Message Log Book, Flash Format"/>
    <x v="300"/>
    <n v="0.3"/>
    <n v="10.662399999999998"/>
  </r>
  <r>
    <n v="8568"/>
    <x v="4261"/>
    <x v="338"/>
    <d v="2017-11-12T00:00:00"/>
    <x v="2"/>
    <s v="SV-20365"/>
    <s v="Seth Vernon"/>
    <x v="0"/>
    <s v="United States"/>
    <s v="Troy"/>
    <s v="Ohio"/>
    <n v="45373"/>
    <x v="3"/>
    <x v="1290"/>
    <x v="1"/>
    <s v="Paper"/>
    <s v="Xerox 227"/>
    <x v="276"/>
    <n v="0.4"/>
    <n v="18.662399999999998"/>
  </r>
  <r>
    <n v="8569"/>
    <x v="4262"/>
    <x v="409"/>
    <d v="2017-12-12T00:00:00"/>
    <x v="1"/>
    <s v="DP-13105"/>
    <s v="Dave Poirier"/>
    <x v="1"/>
    <s v="United States"/>
    <s v="Hempstead"/>
    <s v="New York"/>
    <n v="11550"/>
    <x v="3"/>
    <x v="1591"/>
    <x v="1"/>
    <s v="Binders"/>
    <s v="Ibico EB-19 Dual Function Manual Binding System"/>
    <x v="5256"/>
    <n v="0.4"/>
    <n v="581.24639999999999"/>
  </r>
  <r>
    <n v="8570"/>
    <x v="4262"/>
    <x v="409"/>
    <d v="2017-12-12T00:00:00"/>
    <x v="1"/>
    <s v="DP-13105"/>
    <s v="Dave Poirier"/>
    <x v="1"/>
    <s v="United States"/>
    <s v="Hempstead"/>
    <s v="New York"/>
    <n v="11550"/>
    <x v="3"/>
    <x v="94"/>
    <x v="1"/>
    <s v="Binders"/>
    <s v="Trimflex Flexible Post Binders"/>
    <x v="5257"/>
    <n v="0.4"/>
    <n v="133.41120000000001"/>
  </r>
  <r>
    <n v="8571"/>
    <x v="4262"/>
    <x v="409"/>
    <d v="2017-12-12T00:00:00"/>
    <x v="1"/>
    <s v="DP-13105"/>
    <s v="Dave Poirier"/>
    <x v="1"/>
    <s v="United States"/>
    <s v="Hempstead"/>
    <s v="New York"/>
    <n v="11550"/>
    <x v="3"/>
    <x v="851"/>
    <x v="2"/>
    <s v="Copiers"/>
    <s v="Brother DCP1000 Digital 3 in 1 Multifunction Machine"/>
    <x v="1973"/>
    <n v="0.5"/>
    <n v="239.99199999999999"/>
  </r>
  <r>
    <n v="8572"/>
    <x v="4263"/>
    <x v="1015"/>
    <d v="2017-04-03T00:00:00"/>
    <x v="3"/>
    <s v="SR-20740"/>
    <s v="Steven Roelle"/>
    <x v="2"/>
    <s v="United States"/>
    <s v="Dallas"/>
    <s v="Texas"/>
    <n v="75081"/>
    <x v="2"/>
    <x v="1117"/>
    <x v="1"/>
    <s v="Paper"/>
    <s v="Xerox 1962"/>
    <x v="1495"/>
    <n v="0.3"/>
    <n v="7.1903999999999995"/>
  </r>
  <r>
    <n v="8573"/>
    <x v="4264"/>
    <x v="683"/>
    <d v="2015-12-02T00:00:00"/>
    <x v="1"/>
    <s v="BT-11680"/>
    <s v="Brian Thompson"/>
    <x v="0"/>
    <s v="United States"/>
    <s v="Houston"/>
    <s v="Texas"/>
    <n v="77041"/>
    <x v="2"/>
    <x v="1093"/>
    <x v="2"/>
    <s v="Machines"/>
    <s v="StarTech.com 10/100 VDSL2 Ethernet Extender Kit"/>
    <x v="5258"/>
    <n v="0.35"/>
    <n v="649.25250000000005"/>
  </r>
  <r>
    <n v="8574"/>
    <x v="4265"/>
    <x v="1182"/>
    <d v="2016-10-22T00:00:00"/>
    <x v="2"/>
    <s v="MS-17770"/>
    <s v="Maxwell Schwartz"/>
    <x v="0"/>
    <s v="United States"/>
    <s v="New York City"/>
    <s v="New York"/>
    <n v="10035"/>
    <x v="3"/>
    <x v="33"/>
    <x v="1"/>
    <s v="Paper"/>
    <s v="Easy-staple paper"/>
    <x v="332"/>
    <n v="0.4"/>
    <n v="14.735999999999999"/>
  </r>
  <r>
    <n v="8575"/>
    <x v="4266"/>
    <x v="111"/>
    <d v="2015-09-19T00:00:00"/>
    <x v="3"/>
    <s v="JK-15640"/>
    <s v="Jim Kriz"/>
    <x v="2"/>
    <s v="United States"/>
    <s v="San Francisco"/>
    <s v="California"/>
    <n v="94110"/>
    <x v="1"/>
    <x v="969"/>
    <x v="1"/>
    <s v="Fasteners"/>
    <s v="Revere Boxed Rubber Bands by Revere"/>
    <x v="1962"/>
    <n v="0.4"/>
    <n v="3.4019999999999997"/>
  </r>
  <r>
    <n v="8576"/>
    <x v="4267"/>
    <x v="151"/>
    <d v="2018-08-30T00:00:00"/>
    <x v="0"/>
    <s v="ST-20530"/>
    <s v="Shui Tom"/>
    <x v="0"/>
    <s v="United States"/>
    <s v="Port Saint Lucie"/>
    <s v="Florida"/>
    <n v="34952"/>
    <x v="0"/>
    <x v="566"/>
    <x v="1"/>
    <s v="Appliances"/>
    <s v="Hoover Portapower Portable Vacuum"/>
    <x v="5259"/>
    <n v="0.25"/>
    <n v="10.752000000000001"/>
  </r>
  <r>
    <n v="8577"/>
    <x v="4268"/>
    <x v="445"/>
    <d v="2018-07-04T00:00:00"/>
    <x v="2"/>
    <s v="TS-21505"/>
    <s v="Tony Sayre"/>
    <x v="0"/>
    <s v="United States"/>
    <s v="Concord"/>
    <s v="New Hampshire"/>
    <n v="3301"/>
    <x v="3"/>
    <x v="743"/>
    <x v="0"/>
    <s v="Furnishings"/>
    <s v="Luxo Professional Combination Clamp-On Lamps"/>
    <x v="787"/>
    <n v="0.4"/>
    <n v="61.379999999999995"/>
  </r>
  <r>
    <n v="8578"/>
    <x v="4269"/>
    <x v="66"/>
    <d v="2018-12-26T00:00:00"/>
    <x v="1"/>
    <s v="CM-12190"/>
    <s v="Charlotte Melton"/>
    <x v="0"/>
    <s v="United States"/>
    <s v="Rochester"/>
    <s v="Minnesota"/>
    <n v="55901"/>
    <x v="2"/>
    <x v="335"/>
    <x v="0"/>
    <s v="Tables"/>
    <s v="Office Impressions End Table, 20-1/2H x 24W x 20D"/>
    <x v="5260"/>
    <n v="0.35"/>
    <n v="394.88799999999998"/>
  </r>
  <r>
    <n v="8579"/>
    <x v="4269"/>
    <x v="66"/>
    <d v="2018-12-26T00:00:00"/>
    <x v="1"/>
    <s v="CM-12190"/>
    <s v="Charlotte Melton"/>
    <x v="0"/>
    <s v="United States"/>
    <s v="Rochester"/>
    <s v="Minnesota"/>
    <n v="55901"/>
    <x v="2"/>
    <x v="230"/>
    <x v="1"/>
    <s v="Storage"/>
    <s v="Personal File Boxes with Fold-Down Carry Handle"/>
    <x v="5261"/>
    <n v="0.4"/>
    <n v="18.695999999999998"/>
  </r>
  <r>
    <n v="8580"/>
    <x v="4270"/>
    <x v="797"/>
    <d v="2018-01-02T00:00:00"/>
    <x v="1"/>
    <s v="JW-15955"/>
    <s v="Joni Wasserman"/>
    <x v="0"/>
    <s v="United States"/>
    <s v="Louisville"/>
    <s v="Kentucky"/>
    <n v="40214"/>
    <x v="0"/>
    <x v="1796"/>
    <x v="1"/>
    <s v="Labels"/>
    <s v="Avery 479"/>
    <x v="533"/>
    <n v="0.25"/>
    <n v="1.9575"/>
  </r>
  <r>
    <n v="8581"/>
    <x v="4271"/>
    <x v="671"/>
    <d v="2015-05-22T00:00:00"/>
    <x v="0"/>
    <s v="MC-17590"/>
    <s v="Matt Collister"/>
    <x v="1"/>
    <s v="United States"/>
    <s v="San Marcos"/>
    <s v="Texas"/>
    <n v="78666"/>
    <x v="2"/>
    <x v="1781"/>
    <x v="0"/>
    <s v="Furnishings"/>
    <s v="Contemporary Borderless Frame"/>
    <x v="2250"/>
    <n v="0.3"/>
    <n v="7.2324000000000002"/>
  </r>
  <r>
    <n v="8582"/>
    <x v="4271"/>
    <x v="671"/>
    <d v="2015-05-22T00:00:00"/>
    <x v="0"/>
    <s v="MC-17590"/>
    <s v="Matt Collister"/>
    <x v="1"/>
    <s v="United States"/>
    <s v="San Marcos"/>
    <s v="Texas"/>
    <n v="78666"/>
    <x v="2"/>
    <x v="730"/>
    <x v="1"/>
    <s v="Paper"/>
    <s v="Xerox 213"/>
    <x v="559"/>
    <n v="0.3"/>
    <n v="7.2576000000000001"/>
  </r>
  <r>
    <n v="8583"/>
    <x v="4271"/>
    <x v="671"/>
    <d v="2015-05-22T00:00:00"/>
    <x v="0"/>
    <s v="MC-17590"/>
    <s v="Matt Collister"/>
    <x v="1"/>
    <s v="United States"/>
    <s v="San Marcos"/>
    <s v="Texas"/>
    <n v="78666"/>
    <x v="2"/>
    <x v="1421"/>
    <x v="2"/>
    <s v="Accessories"/>
    <s v="SanDisk Ultra 16 GB MicroSDHC Class 10 Memory Card"/>
    <x v="4225"/>
    <n v="0.35"/>
    <n v="13.509599999999999"/>
  </r>
  <r>
    <n v="8584"/>
    <x v="4271"/>
    <x v="671"/>
    <d v="2015-05-22T00:00:00"/>
    <x v="0"/>
    <s v="MC-17590"/>
    <s v="Matt Collister"/>
    <x v="1"/>
    <s v="United States"/>
    <s v="San Marcos"/>
    <s v="Texas"/>
    <n v="78666"/>
    <x v="2"/>
    <x v="1764"/>
    <x v="1"/>
    <s v="Storage"/>
    <s v="Rogers Profile Extra Capacity Storage Tub"/>
    <x v="5003"/>
    <n v="0.4"/>
    <n v="40.175999999999995"/>
  </r>
  <r>
    <n v="8585"/>
    <x v="4272"/>
    <x v="519"/>
    <d v="2015-02-08T00:00:00"/>
    <x v="0"/>
    <s v="MH-17440"/>
    <s v="Mark Haberlin"/>
    <x v="1"/>
    <s v="United States"/>
    <s v="Escondido"/>
    <s v="California"/>
    <n v="92025"/>
    <x v="1"/>
    <x v="828"/>
    <x v="1"/>
    <s v="Binders"/>
    <s v="GBC Standard Recycled Report Covers, Clear Plastic Sheets"/>
    <x v="2995"/>
    <n v="0.4"/>
    <n v="10.348800000000001"/>
  </r>
  <r>
    <n v="8586"/>
    <x v="4273"/>
    <x v="34"/>
    <d v="2018-12-15T00:00:00"/>
    <x v="1"/>
    <s v="RD-19720"/>
    <s v="Roger Demir"/>
    <x v="0"/>
    <s v="United States"/>
    <s v="Philadelphia"/>
    <s v="Pennsylvania"/>
    <n v="19134"/>
    <x v="3"/>
    <x v="1085"/>
    <x v="1"/>
    <s v="Binders"/>
    <s v="Wilson Jones 1 Hanging DublLock Ring Binders"/>
    <x v="2186"/>
    <n v="0.4"/>
    <n v="6.6527999999999992"/>
  </r>
  <r>
    <n v="8587"/>
    <x v="4274"/>
    <x v="497"/>
    <d v="2018-07-18T00:00:00"/>
    <x v="1"/>
    <s v="KB-16240"/>
    <s v="Karen Bern"/>
    <x v="1"/>
    <s v="United States"/>
    <s v="Los Angeles"/>
    <s v="California"/>
    <n v="90049"/>
    <x v="1"/>
    <x v="217"/>
    <x v="2"/>
    <s v="Accessories"/>
    <s v="Logitech P710e Mobile Speakerphone"/>
    <x v="2632"/>
    <n v="0.45"/>
    <n v="708.09750000000008"/>
  </r>
  <r>
    <n v="8588"/>
    <x v="4274"/>
    <x v="497"/>
    <d v="2018-07-18T00:00:00"/>
    <x v="1"/>
    <s v="KB-16240"/>
    <s v="Karen Bern"/>
    <x v="1"/>
    <s v="United States"/>
    <s v="Los Angeles"/>
    <s v="California"/>
    <n v="90049"/>
    <x v="1"/>
    <x v="731"/>
    <x v="1"/>
    <s v="Appliances"/>
    <s v="Fellowes 8 Outlet Superior Workstation Surge Protector w/o Phone/Fax/Modem Protection"/>
    <x v="4479"/>
    <n v="0.4"/>
    <n v="100.86"/>
  </r>
  <r>
    <n v="8589"/>
    <x v="4275"/>
    <x v="1060"/>
    <d v="2016-05-22T00:00:00"/>
    <x v="1"/>
    <s v="FC-14335"/>
    <s v="Fred Chung"/>
    <x v="1"/>
    <s v="United States"/>
    <s v="Philadelphia"/>
    <s v="Pennsylvania"/>
    <n v="19140"/>
    <x v="3"/>
    <x v="571"/>
    <x v="1"/>
    <s v="Storage"/>
    <s v="Fellowes Neat Ideas Storage Cubes"/>
    <x v="3417"/>
    <n v="0.5"/>
    <n v="25.984000000000002"/>
  </r>
  <r>
    <n v="8590"/>
    <x v="4276"/>
    <x v="926"/>
    <d v="2018-02-01T00:00:00"/>
    <x v="2"/>
    <s v="BD-11770"/>
    <s v="Bryan Davis"/>
    <x v="0"/>
    <s v="United States"/>
    <s v="Philadelphia"/>
    <s v="Pennsylvania"/>
    <n v="19120"/>
    <x v="3"/>
    <x v="79"/>
    <x v="1"/>
    <s v="Art"/>
    <s v="Premium Writing Pencils, Soft, #2 by Central Association for the Blind"/>
    <x v="408"/>
    <n v="0.25"/>
    <n v="3.5759999999999996"/>
  </r>
  <r>
    <n v="8591"/>
    <x v="4277"/>
    <x v="365"/>
    <d v="2018-10-01T00:00:00"/>
    <x v="2"/>
    <s v="FH-14365"/>
    <s v="Fred Hopkins"/>
    <x v="1"/>
    <s v="United States"/>
    <s v="Hempstead"/>
    <s v="New York"/>
    <n v="11550"/>
    <x v="3"/>
    <x v="1510"/>
    <x v="1"/>
    <s v="Envelopes"/>
    <s v="Letter or Legal Size Expandable Poly String Tie Envelopes"/>
    <x v="3277"/>
    <n v="0.4"/>
    <n v="4.7880000000000003"/>
  </r>
  <r>
    <n v="8592"/>
    <x v="4278"/>
    <x v="756"/>
    <d v="2018-04-26T00:00:00"/>
    <x v="2"/>
    <s v="SO-20335"/>
    <s v="Sean O Donnel"/>
    <x v="0"/>
    <s v="United States"/>
    <s v="Greeley"/>
    <s v="Colorado"/>
    <n v="80634"/>
    <x v="1"/>
    <x v="1040"/>
    <x v="1"/>
    <s v="Envelopes"/>
    <s v="Staple envelope"/>
    <x v="3917"/>
    <n v="0.4"/>
    <n v="11.2128"/>
  </r>
  <r>
    <n v="8593"/>
    <x v="4278"/>
    <x v="756"/>
    <d v="2018-04-26T00:00:00"/>
    <x v="2"/>
    <s v="SO-20335"/>
    <s v="Sean O Donnel"/>
    <x v="0"/>
    <s v="United States"/>
    <s v="Greeley"/>
    <s v="Colorado"/>
    <n v="80634"/>
    <x v="1"/>
    <x v="1721"/>
    <x v="0"/>
    <s v="Furnishings"/>
    <s v="Eldon Imàge Series Desk Accessories, Clear"/>
    <x v="5262"/>
    <n v="0.4"/>
    <n v="6.9983999999999993"/>
  </r>
  <r>
    <n v="8594"/>
    <x v="4279"/>
    <x v="45"/>
    <d v="2018-11-13T00:00:00"/>
    <x v="1"/>
    <s v="PM-19135"/>
    <s v="Peter McVee"/>
    <x v="2"/>
    <s v="United States"/>
    <s v="Jacksonville"/>
    <s v="Florida"/>
    <n v="32216"/>
    <x v="0"/>
    <x v="428"/>
    <x v="2"/>
    <s v="Accessories"/>
    <s v="Logitech G602 Wireless Gaming Mouse"/>
    <x v="1807"/>
    <n v="0.15000000000000002"/>
    <n v="163.17959999999999"/>
  </r>
  <r>
    <n v="8595"/>
    <x v="4279"/>
    <x v="45"/>
    <d v="2018-11-13T00:00:00"/>
    <x v="1"/>
    <s v="PM-19135"/>
    <s v="Peter McVee"/>
    <x v="2"/>
    <s v="United States"/>
    <s v="Jacksonville"/>
    <s v="Florida"/>
    <n v="32216"/>
    <x v="0"/>
    <x v="1807"/>
    <x v="2"/>
    <s v="Phones"/>
    <s v="Motorola L703CM"/>
    <x v="5263"/>
    <n v="0.25"/>
    <n v="374.37599999999998"/>
  </r>
  <r>
    <n v="8596"/>
    <x v="4280"/>
    <x v="952"/>
    <d v="2015-05-07T00:00:00"/>
    <x v="2"/>
    <s v="GD-14590"/>
    <s v="Giulietta Dortch"/>
    <x v="1"/>
    <s v="United States"/>
    <s v="Arlington"/>
    <s v="Virginia"/>
    <n v="22204"/>
    <x v="0"/>
    <x v="990"/>
    <x v="1"/>
    <s v="Binders"/>
    <s v="Storex Dura Pro Binders"/>
    <x v="5264"/>
    <n v="0.25"/>
    <n v="8.91"/>
  </r>
  <r>
    <n v="8597"/>
    <x v="4280"/>
    <x v="952"/>
    <d v="2015-05-07T00:00:00"/>
    <x v="2"/>
    <s v="GD-14590"/>
    <s v="Giulietta Dortch"/>
    <x v="1"/>
    <s v="United States"/>
    <s v="Arlington"/>
    <s v="Virginia"/>
    <n v="22204"/>
    <x v="0"/>
    <x v="258"/>
    <x v="1"/>
    <s v="Paper"/>
    <s v="Easy-staple paper"/>
    <x v="131"/>
    <n v="0.25"/>
    <n v="26.58"/>
  </r>
  <r>
    <n v="8598"/>
    <x v="4281"/>
    <x v="189"/>
    <d v="2017-10-31T00:00:00"/>
    <x v="1"/>
    <s v="PA-19060"/>
    <s v="Pete Armstrong"/>
    <x v="2"/>
    <s v="United States"/>
    <s v="San Francisco"/>
    <s v="California"/>
    <n v="94122"/>
    <x v="1"/>
    <x v="1786"/>
    <x v="1"/>
    <s v="Binders"/>
    <s v="Avery Legal 4-Ring Binder"/>
    <x v="1715"/>
    <n v="0.4"/>
    <n v="40.281599999999997"/>
  </r>
  <r>
    <n v="8599"/>
    <x v="4282"/>
    <x v="35"/>
    <d v="2015-12-01T00:00:00"/>
    <x v="1"/>
    <s v="LS-17200"/>
    <s v="Luke Schmidt"/>
    <x v="1"/>
    <s v="United States"/>
    <s v="Fresno"/>
    <s v="California"/>
    <n v="93727"/>
    <x v="1"/>
    <x v="751"/>
    <x v="1"/>
    <s v="Binders"/>
    <s v="Wilson Jones Easy Flow II Sheet Lifters"/>
    <x v="5265"/>
    <n v="0.4"/>
    <n v="2.5920000000000001"/>
  </r>
  <r>
    <n v="8600"/>
    <x v="4282"/>
    <x v="35"/>
    <d v="2015-12-01T00:00:00"/>
    <x v="1"/>
    <s v="LS-17200"/>
    <s v="Luke Schmidt"/>
    <x v="1"/>
    <s v="United States"/>
    <s v="Fresno"/>
    <s v="California"/>
    <n v="93727"/>
    <x v="1"/>
    <x v="1025"/>
    <x v="1"/>
    <s v="Paper"/>
    <s v="Xerox 1970"/>
    <x v="1801"/>
    <n v="0.4"/>
    <n v="8.9639999999999986"/>
  </r>
  <r>
    <n v="8601"/>
    <x v="4282"/>
    <x v="35"/>
    <d v="2015-12-01T00:00:00"/>
    <x v="1"/>
    <s v="LS-17200"/>
    <s v="Luke Schmidt"/>
    <x v="1"/>
    <s v="United States"/>
    <s v="Fresno"/>
    <s v="California"/>
    <n v="93727"/>
    <x v="1"/>
    <x v="1266"/>
    <x v="1"/>
    <s v="Appliances"/>
    <s v="Fellowes Mighty 8 Compact Surge Protector"/>
    <x v="5266"/>
    <n v="0.4"/>
    <n v="24.323999999999998"/>
  </r>
  <r>
    <n v="8602"/>
    <x v="4282"/>
    <x v="35"/>
    <d v="2015-12-01T00:00:00"/>
    <x v="1"/>
    <s v="LS-17200"/>
    <s v="Luke Schmidt"/>
    <x v="1"/>
    <s v="United States"/>
    <s v="Fresno"/>
    <s v="California"/>
    <n v="93727"/>
    <x v="1"/>
    <x v="1316"/>
    <x v="1"/>
    <s v="Binders"/>
    <s v="SpineVue Locking Slant-D Ring Binders by Cardinal"/>
    <x v="1746"/>
    <n v="0.4"/>
    <n v="4.3872"/>
  </r>
  <r>
    <n v="8603"/>
    <x v="4283"/>
    <x v="520"/>
    <d v="2015-12-31T00:00:00"/>
    <x v="3"/>
    <s v="JL-15175"/>
    <s v="James Lanier"/>
    <x v="2"/>
    <s v="United States"/>
    <s v="Reno"/>
    <s v="Nevada"/>
    <n v="89502"/>
    <x v="1"/>
    <x v="1495"/>
    <x v="2"/>
    <s v="Phones"/>
    <s v="Panasonic KX TS3282W Corded phone"/>
    <x v="5267"/>
    <n v="0.4"/>
    <n v="285.56639999999999"/>
  </r>
  <r>
    <n v="8604"/>
    <x v="4284"/>
    <x v="835"/>
    <d v="2017-01-08T00:00:00"/>
    <x v="1"/>
    <s v="CA-12310"/>
    <s v="Christine Abelman"/>
    <x v="1"/>
    <s v="United States"/>
    <s v="San Antonio"/>
    <s v="Texas"/>
    <n v="78207"/>
    <x v="2"/>
    <x v="1202"/>
    <x v="2"/>
    <s v="Accessories"/>
    <s v="Imation Clip USB flash drive - 8 GB"/>
    <x v="5268"/>
    <n v="0.35"/>
    <n v="19.552"/>
  </r>
  <r>
    <n v="8605"/>
    <x v="4284"/>
    <x v="835"/>
    <d v="2017-01-08T00:00:00"/>
    <x v="1"/>
    <s v="CA-12310"/>
    <s v="Christine Abelman"/>
    <x v="1"/>
    <s v="United States"/>
    <s v="San Antonio"/>
    <s v="Texas"/>
    <n v="78207"/>
    <x v="2"/>
    <x v="1615"/>
    <x v="2"/>
    <s v="Accessories"/>
    <s v="WD My Passport Ultra 1TB Portable External Hard Drive"/>
    <x v="5198"/>
    <n v="0.35"/>
    <n v="107.64"/>
  </r>
  <r>
    <n v="8606"/>
    <x v="4284"/>
    <x v="835"/>
    <d v="2017-01-08T00:00:00"/>
    <x v="1"/>
    <s v="CA-12310"/>
    <s v="Christine Abelman"/>
    <x v="1"/>
    <s v="United States"/>
    <s v="San Antonio"/>
    <s v="Texas"/>
    <n v="78207"/>
    <x v="2"/>
    <x v="1409"/>
    <x v="2"/>
    <s v="Phones"/>
    <s v="AT&amp;T 17929 Lendline Telephone"/>
    <x v="2131"/>
    <n v="0.3"/>
    <n v="126.672"/>
  </r>
  <r>
    <n v="8607"/>
    <x v="4285"/>
    <x v="238"/>
    <d v="2018-08-22T00:00:00"/>
    <x v="1"/>
    <s v="CM-12160"/>
    <s v="Charles McCrossin"/>
    <x v="0"/>
    <s v="United States"/>
    <s v="New Bedford"/>
    <s v="Massachusetts"/>
    <n v="2740"/>
    <x v="3"/>
    <x v="567"/>
    <x v="2"/>
    <s v="Accessories"/>
    <s v="Verbatim 25 GB 6x Blu-ray Single Layer Recordable Disc, 10/Pack"/>
    <x v="5269"/>
    <n v="0.25"/>
    <n v="17.384999999999998"/>
  </r>
  <r>
    <n v="8608"/>
    <x v="4286"/>
    <x v="611"/>
    <d v="2015-06-09T00:00:00"/>
    <x v="1"/>
    <s v="BT-11440"/>
    <s v="Bobby Trafton"/>
    <x v="0"/>
    <s v="United States"/>
    <s v="New York City"/>
    <s v="New York"/>
    <n v="10035"/>
    <x v="3"/>
    <x v="1146"/>
    <x v="0"/>
    <s v="Furnishings"/>
    <s v="Seth Thomas 14 Day/Date Wall Clock"/>
    <x v="5270"/>
    <n v="0.4"/>
    <n v="34.176000000000002"/>
  </r>
  <r>
    <n v="8609"/>
    <x v="4286"/>
    <x v="611"/>
    <d v="2015-06-09T00:00:00"/>
    <x v="1"/>
    <s v="BT-11440"/>
    <s v="Bobby Trafton"/>
    <x v="0"/>
    <s v="United States"/>
    <s v="New York City"/>
    <s v="New York"/>
    <n v="10035"/>
    <x v="3"/>
    <x v="1034"/>
    <x v="1"/>
    <s v="Appliances"/>
    <s v="Commercial WindTunnel Clean Air Upright Vacuum, Replacement Belts, Filtration Bags"/>
    <x v="2505"/>
    <n v="0.4"/>
    <n v="9.3360000000000003"/>
  </r>
  <r>
    <n v="8610"/>
    <x v="4286"/>
    <x v="611"/>
    <d v="2015-06-09T00:00:00"/>
    <x v="1"/>
    <s v="BT-11440"/>
    <s v="Bobby Trafton"/>
    <x v="0"/>
    <s v="United States"/>
    <s v="New York City"/>
    <s v="New York"/>
    <n v="10035"/>
    <x v="3"/>
    <x v="587"/>
    <x v="0"/>
    <s v="Bookcases"/>
    <s v="OSullivan Living Dimensions 5-Shelf Bookcases"/>
    <x v="3710"/>
    <n v="0.5"/>
    <n v="176.78399999999999"/>
  </r>
  <r>
    <n v="8611"/>
    <x v="4286"/>
    <x v="611"/>
    <d v="2015-06-09T00:00:00"/>
    <x v="1"/>
    <s v="BT-11440"/>
    <s v="Bobby Trafton"/>
    <x v="0"/>
    <s v="United States"/>
    <s v="New York City"/>
    <s v="New York"/>
    <n v="10035"/>
    <x v="3"/>
    <x v="770"/>
    <x v="0"/>
    <s v="Furnishings"/>
    <s v="G.E. Halogen Desk Lamp Bulbs"/>
    <x v="540"/>
    <n v="0.4"/>
    <n v="8.3759999999999994"/>
  </r>
  <r>
    <n v="8612"/>
    <x v="4287"/>
    <x v="38"/>
    <d v="2018-11-17T00:00:00"/>
    <x v="0"/>
    <s v="SE-20110"/>
    <s v="Sanjit Engle"/>
    <x v="0"/>
    <s v="United States"/>
    <s v="Oxnard"/>
    <s v="California"/>
    <n v="93030"/>
    <x v="1"/>
    <x v="1350"/>
    <x v="2"/>
    <s v="Accessories"/>
    <s v="Kensington K72356US Mouse-in-a-Box USB Desktop Mouse"/>
    <x v="2040"/>
    <n v="0.45"/>
    <n v="45.622500000000002"/>
  </r>
  <r>
    <n v="8613"/>
    <x v="4288"/>
    <x v="1198"/>
    <d v="2017-02-01T00:00:00"/>
    <x v="0"/>
    <s v="HG-14965"/>
    <s v="Henry Goldwyn"/>
    <x v="1"/>
    <s v="United States"/>
    <s v="Los Angeles"/>
    <s v="California"/>
    <n v="90036"/>
    <x v="1"/>
    <x v="397"/>
    <x v="1"/>
    <s v="Art"/>
    <s v="Newell 345"/>
    <x v="1977"/>
    <n v="0.45"/>
    <n v="21.824000000000002"/>
  </r>
  <r>
    <n v="8614"/>
    <x v="4289"/>
    <x v="1199"/>
    <d v="2017-11-14T00:00:00"/>
    <x v="1"/>
    <s v="PF-19165"/>
    <s v="Philip Fox"/>
    <x v="0"/>
    <s v="United States"/>
    <s v="Oakland"/>
    <s v="California"/>
    <n v="94601"/>
    <x v="1"/>
    <x v="265"/>
    <x v="2"/>
    <s v="Accessories"/>
    <s v="Logitech Wireless Gaming Headset G930"/>
    <x v="647"/>
    <n v="0.45"/>
    <n v="263.98350000000005"/>
  </r>
  <r>
    <n v="8615"/>
    <x v="4290"/>
    <x v="545"/>
    <d v="2017-09-14T00:00:00"/>
    <x v="1"/>
    <s v="BD-11770"/>
    <s v="Bryan Davis"/>
    <x v="0"/>
    <s v="United States"/>
    <s v="Edmonds"/>
    <s v="Washington"/>
    <n v="98026"/>
    <x v="1"/>
    <x v="1647"/>
    <x v="1"/>
    <s v="Labels"/>
    <s v="Avery 487"/>
    <x v="1552"/>
    <n v="0.4"/>
    <n v="4.4279999999999999"/>
  </r>
  <r>
    <n v="8616"/>
    <x v="4290"/>
    <x v="545"/>
    <d v="2017-09-14T00:00:00"/>
    <x v="1"/>
    <s v="BD-11770"/>
    <s v="Bryan Davis"/>
    <x v="0"/>
    <s v="United States"/>
    <s v="Edmonds"/>
    <s v="Washington"/>
    <n v="98026"/>
    <x v="1"/>
    <x v="990"/>
    <x v="1"/>
    <s v="Binders"/>
    <s v="Storex Dura Pro Binders"/>
    <x v="5271"/>
    <n v="0.4"/>
    <n v="8.5535999999999994"/>
  </r>
  <r>
    <n v="8617"/>
    <x v="4290"/>
    <x v="545"/>
    <d v="2017-09-14T00:00:00"/>
    <x v="1"/>
    <s v="BD-11770"/>
    <s v="Bryan Davis"/>
    <x v="0"/>
    <s v="United States"/>
    <s v="Edmonds"/>
    <s v="Washington"/>
    <n v="98026"/>
    <x v="1"/>
    <x v="839"/>
    <x v="1"/>
    <s v="Paper"/>
    <s v="Xerox 1945"/>
    <x v="2597"/>
    <n v="0.4"/>
    <n v="49.188000000000002"/>
  </r>
  <r>
    <n v="8618"/>
    <x v="4290"/>
    <x v="545"/>
    <d v="2017-09-14T00:00:00"/>
    <x v="1"/>
    <s v="BD-11770"/>
    <s v="Bryan Davis"/>
    <x v="0"/>
    <s v="United States"/>
    <s v="Edmonds"/>
    <s v="Washington"/>
    <n v="98026"/>
    <x v="1"/>
    <x v="729"/>
    <x v="1"/>
    <s v="Binders"/>
    <s v="JM Magazine Binder"/>
    <x v="5272"/>
    <n v="0.4"/>
    <n v="23.7744"/>
  </r>
  <r>
    <n v="8619"/>
    <x v="4291"/>
    <x v="448"/>
    <d v="2018-03-08T00:00:00"/>
    <x v="1"/>
    <s v="BT-11395"/>
    <s v="Bill Tyler"/>
    <x v="1"/>
    <s v="United States"/>
    <s v="Los Angeles"/>
    <s v="California"/>
    <n v="90004"/>
    <x v="1"/>
    <x v="719"/>
    <x v="0"/>
    <s v="Tables"/>
    <s v="Lesro Sheffield Collection Coffee Table, End Table, Center Table, Corner Table"/>
    <x v="3734"/>
    <n v="0.45"/>
    <n v="219.81960000000004"/>
  </r>
  <r>
    <n v="8620"/>
    <x v="4292"/>
    <x v="565"/>
    <d v="2018-09-13T00:00:00"/>
    <x v="0"/>
    <s v="EM-14095"/>
    <s v="Eudokia Martin"/>
    <x v="1"/>
    <s v="United States"/>
    <s v="New York City"/>
    <s v="New York"/>
    <n v="10024"/>
    <x v="3"/>
    <x v="1569"/>
    <x v="1"/>
    <s v="Storage"/>
    <s v="Adjustable Personal File Tote"/>
    <x v="5273"/>
    <n v="0.5"/>
    <n v="32.56"/>
  </r>
  <r>
    <n v="8621"/>
    <x v="4293"/>
    <x v="44"/>
    <d v="2018-11-09T00:00:00"/>
    <x v="0"/>
    <s v="LC-17050"/>
    <s v="Liz Carlisle"/>
    <x v="0"/>
    <s v="United States"/>
    <s v="Dallas"/>
    <s v="Texas"/>
    <n v="75217"/>
    <x v="2"/>
    <x v="677"/>
    <x v="0"/>
    <s v="Furnishings"/>
    <s v="Linden 10 Round Wall Clock, Black"/>
    <x v="2433"/>
    <n v="0.3"/>
    <n v="21.391999999999999"/>
  </r>
  <r>
    <n v="8622"/>
    <x v="4294"/>
    <x v="726"/>
    <d v="2018-05-18T00:00:00"/>
    <x v="1"/>
    <s v="FH-14275"/>
    <s v="Frank Hawley"/>
    <x v="1"/>
    <s v="United States"/>
    <s v="Franklin"/>
    <s v="Tennessee"/>
    <n v="37064"/>
    <x v="0"/>
    <x v="95"/>
    <x v="1"/>
    <s v="Appliances"/>
    <s v="Fellowes Basic Home/Office Series Surge Protectors"/>
    <x v="3721"/>
    <n v="0.25"/>
    <n v="15.576000000000001"/>
  </r>
  <r>
    <n v="8623"/>
    <x v="4295"/>
    <x v="581"/>
    <d v="2017-12-01T00:00:00"/>
    <x v="1"/>
    <s v="CM-12235"/>
    <s v="Chris McAfee"/>
    <x v="0"/>
    <s v="United States"/>
    <s v="Phoenix"/>
    <s v="Arizona"/>
    <n v="85023"/>
    <x v="1"/>
    <x v="253"/>
    <x v="1"/>
    <s v="Storage"/>
    <s v="Eldon Simplefile Box Office"/>
    <x v="5274"/>
    <n v="0.5"/>
    <n v="19.904"/>
  </r>
  <r>
    <n v="8624"/>
    <x v="4296"/>
    <x v="50"/>
    <d v="2016-11-18T00:00:00"/>
    <x v="1"/>
    <s v="FM-14380"/>
    <s v="Fred McMath"/>
    <x v="0"/>
    <s v="United States"/>
    <s v="Miami"/>
    <s v="Florida"/>
    <n v="33178"/>
    <x v="0"/>
    <x v="1080"/>
    <x v="1"/>
    <s v="Binders"/>
    <s v="Catalog Binders with Expanding Posts"/>
    <x v="1425"/>
    <n v="0.25"/>
    <n v="90.828000000000003"/>
  </r>
  <r>
    <n v="8625"/>
    <x v="4296"/>
    <x v="50"/>
    <d v="2016-11-18T00:00:00"/>
    <x v="1"/>
    <s v="FM-14380"/>
    <s v="Fred McMath"/>
    <x v="0"/>
    <s v="United States"/>
    <s v="Miami"/>
    <s v="Florida"/>
    <n v="33178"/>
    <x v="0"/>
    <x v="1130"/>
    <x v="2"/>
    <s v="Accessories"/>
    <s v="Maxell LTO Ultrium - 800 GB"/>
    <x v="1359"/>
    <n v="0.15000000000000002"/>
    <n v="95.165999999999997"/>
  </r>
  <r>
    <n v="8626"/>
    <x v="4297"/>
    <x v="575"/>
    <d v="2016-12-12T00:00:00"/>
    <x v="1"/>
    <s v="HG-14965"/>
    <s v="Henry Goldwyn"/>
    <x v="1"/>
    <s v="United States"/>
    <s v="Colorado Springs"/>
    <s v="Colorado"/>
    <n v="80906"/>
    <x v="1"/>
    <x v="1221"/>
    <x v="1"/>
    <s v="Paper"/>
    <s v="Southworth Parchment Paper &amp; Envelopes"/>
    <x v="929"/>
    <n v="0.4"/>
    <n v="9.4176000000000002"/>
  </r>
  <r>
    <n v="8627"/>
    <x v="4298"/>
    <x v="67"/>
    <d v="2016-09-12T00:00:00"/>
    <x v="1"/>
    <s v="AG-10525"/>
    <s v="Andy Gerbode"/>
    <x v="1"/>
    <s v="United States"/>
    <s v="New York City"/>
    <s v="New York"/>
    <n v="10011"/>
    <x v="3"/>
    <x v="1247"/>
    <x v="1"/>
    <s v="Storage"/>
    <s v="Mobile Personal File Cube"/>
    <x v="3702"/>
    <n v="0.5"/>
    <n v="35.130000000000003"/>
  </r>
  <r>
    <n v="8628"/>
    <x v="4298"/>
    <x v="67"/>
    <d v="2016-09-12T00:00:00"/>
    <x v="1"/>
    <s v="AG-10525"/>
    <s v="Andy Gerbode"/>
    <x v="1"/>
    <s v="United States"/>
    <s v="New York City"/>
    <s v="New York"/>
    <n v="10011"/>
    <x v="3"/>
    <x v="1542"/>
    <x v="2"/>
    <s v="Accessories"/>
    <s v="KeyTronic E03601U1 - Keyboard - Beige"/>
    <x v="2540"/>
    <n v="0.25"/>
    <n v="67.5"/>
  </r>
  <r>
    <n v="8629"/>
    <x v="4298"/>
    <x v="67"/>
    <d v="2016-09-12T00:00:00"/>
    <x v="1"/>
    <s v="AG-10525"/>
    <s v="Andy Gerbode"/>
    <x v="1"/>
    <s v="United States"/>
    <s v="New York City"/>
    <s v="New York"/>
    <n v="10011"/>
    <x v="3"/>
    <x v="536"/>
    <x v="1"/>
    <s v="Binders"/>
    <s v="Acco Pressboard Covers with Storage Hooks, 9 1/2 x 11, Executive Red"/>
    <x v="855"/>
    <n v="0.4"/>
    <n v="3.6576"/>
  </r>
  <r>
    <n v="8630"/>
    <x v="4298"/>
    <x v="67"/>
    <d v="2016-09-12T00:00:00"/>
    <x v="1"/>
    <s v="AG-10525"/>
    <s v="Andy Gerbode"/>
    <x v="1"/>
    <s v="United States"/>
    <s v="New York City"/>
    <s v="New York"/>
    <n v="10011"/>
    <x v="3"/>
    <x v="1382"/>
    <x v="0"/>
    <s v="Tables"/>
    <s v="Bretford CR8500 Series Meeting Room Furniture"/>
    <x v="5275"/>
    <n v="0.25"/>
    <n v="360.88200000000001"/>
  </r>
  <r>
    <n v="8631"/>
    <x v="4298"/>
    <x v="67"/>
    <d v="2016-09-12T00:00:00"/>
    <x v="1"/>
    <s v="AG-10525"/>
    <s v="Andy Gerbode"/>
    <x v="1"/>
    <s v="United States"/>
    <s v="New York City"/>
    <s v="New York"/>
    <n v="10011"/>
    <x v="3"/>
    <x v="804"/>
    <x v="1"/>
    <s v="Fasteners"/>
    <s v="Assorted Color Push Pins"/>
    <x v="3578"/>
    <n v="0.4"/>
    <n v="4.3440000000000003"/>
  </r>
  <r>
    <n v="8632"/>
    <x v="4299"/>
    <x v="1062"/>
    <d v="2017-07-29T00:00:00"/>
    <x v="2"/>
    <s v="OT-18730"/>
    <s v="Olvera Toch"/>
    <x v="0"/>
    <s v="United States"/>
    <s v="Bethlehem"/>
    <s v="Pennsylvania"/>
    <n v="18018"/>
    <x v="3"/>
    <x v="631"/>
    <x v="0"/>
    <s v="Bookcases"/>
    <s v="Safco Value Mate Series Steel Bookcases, Baked Enamel Finish on Steel, Gray"/>
    <x v="5276"/>
    <n v="0.5"/>
    <n v="88.724999999999994"/>
  </r>
  <r>
    <n v="8633"/>
    <x v="4299"/>
    <x v="1062"/>
    <d v="2017-07-29T00:00:00"/>
    <x v="2"/>
    <s v="OT-18730"/>
    <s v="Olvera Toch"/>
    <x v="0"/>
    <s v="United States"/>
    <s v="Bethlehem"/>
    <s v="Pennsylvania"/>
    <n v="18018"/>
    <x v="3"/>
    <x v="692"/>
    <x v="1"/>
    <s v="Binders"/>
    <s v="GBC Ibimaster 500 Manual ProClick Binding System"/>
    <x v="5108"/>
    <n v="0.4"/>
    <n v="821.85839999999996"/>
  </r>
  <r>
    <n v="8634"/>
    <x v="4299"/>
    <x v="1062"/>
    <d v="2017-07-29T00:00:00"/>
    <x v="2"/>
    <s v="OT-18730"/>
    <s v="Olvera Toch"/>
    <x v="0"/>
    <s v="United States"/>
    <s v="Bethlehem"/>
    <s v="Pennsylvania"/>
    <n v="18018"/>
    <x v="3"/>
    <x v="1683"/>
    <x v="1"/>
    <s v="Appliances"/>
    <s v="Hoover Replacement Belts For Soft Guard &amp; Commercial Ltweight Upright Vacs, 2/Pk"/>
    <x v="5166"/>
    <n v="0.4"/>
    <n v="5.6879999999999997"/>
  </r>
  <r>
    <n v="8635"/>
    <x v="4300"/>
    <x v="326"/>
    <d v="2018-08-29T00:00:00"/>
    <x v="1"/>
    <s v="SV-20365"/>
    <s v="Seth Vernon"/>
    <x v="0"/>
    <s v="United States"/>
    <s v="Philadelphia"/>
    <s v="Pennsylvania"/>
    <n v="19140"/>
    <x v="3"/>
    <x v="0"/>
    <x v="0"/>
    <s v="Bookcases"/>
    <s v="Bush Somerset Collection Bookcase"/>
    <x v="5277"/>
    <n v="0.5"/>
    <n v="65.489999999999995"/>
  </r>
  <r>
    <n v="8636"/>
    <x v="4301"/>
    <x v="1013"/>
    <d v="2015-05-02T00:00:00"/>
    <x v="2"/>
    <s v="JM-16195"/>
    <s v="Justin MacKendrick"/>
    <x v="0"/>
    <s v="United States"/>
    <s v="Louisville"/>
    <s v="Kentucky"/>
    <n v="40214"/>
    <x v="0"/>
    <x v="1753"/>
    <x v="1"/>
    <s v="Art"/>
    <s v="Hunt Boston Vacuum Mount KS Pencil Sharpener"/>
    <x v="5130"/>
    <n v="0.15000000000000002"/>
    <n v="148.70749999999998"/>
  </r>
  <r>
    <n v="8637"/>
    <x v="4301"/>
    <x v="1013"/>
    <d v="2015-05-02T00:00:00"/>
    <x v="2"/>
    <s v="JM-16195"/>
    <s v="Justin MacKendrick"/>
    <x v="0"/>
    <s v="United States"/>
    <s v="Louisville"/>
    <s v="Kentucky"/>
    <n v="40214"/>
    <x v="0"/>
    <x v="546"/>
    <x v="1"/>
    <s v="Storage"/>
    <s v="Economy Rollaway Files"/>
    <x v="5278"/>
    <n v="0.35"/>
    <n v="536.9"/>
  </r>
  <r>
    <n v="8638"/>
    <x v="4302"/>
    <x v="842"/>
    <d v="2018-05-02T00:00:00"/>
    <x v="1"/>
    <s v="HM-14980"/>
    <s v="Henry MacAllister"/>
    <x v="0"/>
    <s v="United States"/>
    <s v="Seattle"/>
    <s v="Washington"/>
    <n v="98105"/>
    <x v="1"/>
    <x v="63"/>
    <x v="0"/>
    <s v="Furnishings"/>
    <s v="Luxo Economy Swing Arm Lamp"/>
    <x v="5279"/>
    <n v="0.4"/>
    <n v="83.748000000000005"/>
  </r>
  <r>
    <n v="8639"/>
    <x v="4303"/>
    <x v="283"/>
    <d v="2018-07-24T00:00:00"/>
    <x v="2"/>
    <s v="PO-19180"/>
    <s v="Philisse Overcash"/>
    <x v="2"/>
    <s v="United States"/>
    <s v="Kenosha"/>
    <s v="Wisconsin"/>
    <n v="53142"/>
    <x v="2"/>
    <x v="1105"/>
    <x v="2"/>
    <s v="Accessories"/>
    <s v="Logitech G600 MMO Gaming Mouse"/>
    <x v="4349"/>
    <n v="0.35"/>
    <n v="259.96750000000003"/>
  </r>
  <r>
    <n v="8640"/>
    <x v="4304"/>
    <x v="736"/>
    <d v="2015-12-15T00:00:00"/>
    <x v="0"/>
    <s v="KC-16675"/>
    <s v="Kimberly Carter"/>
    <x v="1"/>
    <s v="United States"/>
    <s v="Henderson"/>
    <s v="Kentucky"/>
    <n v="42420"/>
    <x v="0"/>
    <x v="925"/>
    <x v="1"/>
    <s v="Binders"/>
    <s v="ACCOHIDE 3-Ring Binder, Blue, 1"/>
    <x v="708"/>
    <n v="0.25"/>
    <n v="9.2925000000000004"/>
  </r>
  <r>
    <n v="8641"/>
    <x v="4305"/>
    <x v="602"/>
    <d v="2018-01-16T00:00:00"/>
    <x v="1"/>
    <s v="DB-13120"/>
    <s v="David Bremer"/>
    <x v="1"/>
    <s v="United States"/>
    <s v="Dallas"/>
    <s v="Texas"/>
    <n v="75217"/>
    <x v="2"/>
    <x v="692"/>
    <x v="1"/>
    <s v="Binders"/>
    <s v="GBC Ibimaster 500 Manual ProClick Binding System"/>
    <x v="5280"/>
    <n v="0.3"/>
    <n v="532.68600000000004"/>
  </r>
  <r>
    <n v="8642"/>
    <x v="4306"/>
    <x v="574"/>
    <d v="2018-12-02T00:00:00"/>
    <x v="3"/>
    <s v="SV-20935"/>
    <s v="Susan Vittorini"/>
    <x v="0"/>
    <s v="United States"/>
    <s v="Peoria"/>
    <s v="Arizona"/>
    <n v="85345"/>
    <x v="1"/>
    <x v="443"/>
    <x v="1"/>
    <s v="Binders"/>
    <s v="Vinyl Sectional Post Binders"/>
    <x v="5281"/>
    <n v="0.4"/>
    <n v="40.716000000000001"/>
  </r>
  <r>
    <n v="8643"/>
    <x v="4307"/>
    <x v="627"/>
    <d v="2016-11-15T00:00:00"/>
    <x v="1"/>
    <s v="NS-18640"/>
    <s v="Noel Staavos"/>
    <x v="1"/>
    <s v="United States"/>
    <s v="Jacksonville"/>
    <s v="North Carolina"/>
    <n v="28540"/>
    <x v="0"/>
    <x v="294"/>
    <x v="1"/>
    <s v="Fasteners"/>
    <s v="OIC Binder Clips"/>
    <x v="5077"/>
    <n v="0.25"/>
    <n v="23.628"/>
  </r>
  <r>
    <n v="8644"/>
    <x v="4307"/>
    <x v="627"/>
    <d v="2016-11-15T00:00:00"/>
    <x v="1"/>
    <s v="NS-18640"/>
    <s v="Noel Staavos"/>
    <x v="1"/>
    <s v="United States"/>
    <s v="Jacksonville"/>
    <s v="North Carolina"/>
    <n v="28540"/>
    <x v="0"/>
    <x v="1621"/>
    <x v="1"/>
    <s v="Labels"/>
    <s v="Permanent Self-Adhesive File Folder Labels for Typewriters, 1 1/8 x 3 1/2, White"/>
    <x v="1310"/>
    <n v="0.25"/>
    <n v="3.7800000000000002"/>
  </r>
  <r>
    <n v="8645"/>
    <x v="4307"/>
    <x v="627"/>
    <d v="2016-11-15T00:00:00"/>
    <x v="1"/>
    <s v="NS-18640"/>
    <s v="Noel Staavos"/>
    <x v="1"/>
    <s v="United States"/>
    <s v="Jacksonville"/>
    <s v="North Carolina"/>
    <n v="28540"/>
    <x v="0"/>
    <x v="412"/>
    <x v="1"/>
    <s v="Binders"/>
    <s v="Poly Designer Cover &amp; Back"/>
    <x v="5282"/>
    <n v="0.25"/>
    <n v="29.90925"/>
  </r>
  <r>
    <n v="8646"/>
    <x v="4307"/>
    <x v="627"/>
    <d v="2016-11-15T00:00:00"/>
    <x v="1"/>
    <s v="NS-18640"/>
    <s v="Noel Staavos"/>
    <x v="1"/>
    <s v="United States"/>
    <s v="Jacksonville"/>
    <s v="North Carolina"/>
    <n v="28540"/>
    <x v="0"/>
    <x v="325"/>
    <x v="0"/>
    <s v="Furnishings"/>
    <s v="Eldon Wave Desk Accessories"/>
    <x v="5127"/>
    <n v="0.25"/>
    <n v="3.5339999999999998"/>
  </r>
  <r>
    <n v="8647"/>
    <x v="4308"/>
    <x v="881"/>
    <d v="2017-11-29T00:00:00"/>
    <x v="1"/>
    <s v="MH-17455"/>
    <s v="Mark Hamilton"/>
    <x v="0"/>
    <s v="United States"/>
    <s v="Los Angeles"/>
    <s v="California"/>
    <n v="90032"/>
    <x v="1"/>
    <x v="167"/>
    <x v="0"/>
    <s v="Chairs"/>
    <s v="Padded Folding Chairs, Black, 4/Carton"/>
    <x v="4732"/>
    <n v="0.45"/>
    <n v="106.89360000000001"/>
  </r>
  <r>
    <n v="8648"/>
    <x v="4309"/>
    <x v="901"/>
    <d v="2016-12-08T00:00:00"/>
    <x v="2"/>
    <s v="RR-19525"/>
    <s v="Rick Reed"/>
    <x v="1"/>
    <s v="United States"/>
    <s v="Nashville"/>
    <s v="Tennessee"/>
    <n v="37211"/>
    <x v="0"/>
    <x v="212"/>
    <x v="0"/>
    <s v="Chairs"/>
    <s v="Global Push Button Managers Chair, Indigo"/>
    <x v="5283"/>
    <n v="0.15000000000000002"/>
    <n v="82.810400000000001"/>
  </r>
  <r>
    <n v="8649"/>
    <x v="4310"/>
    <x v="875"/>
    <d v="2017-08-03T00:00:00"/>
    <x v="1"/>
    <s v="RH-19555"/>
    <s v="Ritsa Hightower"/>
    <x v="0"/>
    <s v="United States"/>
    <s v="Charlotte"/>
    <s v="North Carolina"/>
    <n v="28205"/>
    <x v="0"/>
    <x v="718"/>
    <x v="1"/>
    <s v="Storage"/>
    <s v="Fellowes High-Stak Drawer Files"/>
    <x v="3232"/>
    <n v="0.35"/>
    <n v="458.09399999999999"/>
  </r>
  <r>
    <n v="8650"/>
    <x v="4310"/>
    <x v="875"/>
    <d v="2017-08-03T00:00:00"/>
    <x v="1"/>
    <s v="RH-19555"/>
    <s v="Ritsa Hightower"/>
    <x v="0"/>
    <s v="United States"/>
    <s v="Charlotte"/>
    <s v="North Carolina"/>
    <n v="28205"/>
    <x v="0"/>
    <x v="471"/>
    <x v="1"/>
    <s v="Binders"/>
    <s v="Premier Elliptical Ring Binder, Black"/>
    <x v="3940"/>
    <n v="0.25"/>
    <n v="20.547000000000001"/>
  </r>
  <r>
    <n v="8651"/>
    <x v="4311"/>
    <x v="103"/>
    <d v="2015-09-13T00:00:00"/>
    <x v="3"/>
    <s v="RP-19390"/>
    <s v="Resi Pölking"/>
    <x v="0"/>
    <s v="United States"/>
    <s v="Seattle"/>
    <s v="Washington"/>
    <n v="98103"/>
    <x v="1"/>
    <x v="1705"/>
    <x v="1"/>
    <s v="Fasteners"/>
    <s v="OIC Thumb-Tacks"/>
    <x v="5284"/>
    <n v="0.4"/>
    <n v="3.42"/>
  </r>
  <r>
    <n v="8652"/>
    <x v="4311"/>
    <x v="103"/>
    <d v="2015-09-13T00:00:00"/>
    <x v="3"/>
    <s v="RP-19390"/>
    <s v="Resi Pölking"/>
    <x v="0"/>
    <s v="United States"/>
    <s v="Seattle"/>
    <s v="Washington"/>
    <n v="98103"/>
    <x v="1"/>
    <x v="283"/>
    <x v="0"/>
    <s v="Furnishings"/>
    <s v="C-Line Cubicle Keepers Polyproplyene Holder With Velcro Backings"/>
    <x v="5285"/>
    <n v="0.4"/>
    <n v="8.5139999999999993"/>
  </r>
  <r>
    <n v="8653"/>
    <x v="4311"/>
    <x v="103"/>
    <d v="2015-09-13T00:00:00"/>
    <x v="3"/>
    <s v="RP-19390"/>
    <s v="Resi Pölking"/>
    <x v="0"/>
    <s v="United States"/>
    <s v="Seattle"/>
    <s v="Washington"/>
    <n v="98103"/>
    <x v="1"/>
    <x v="503"/>
    <x v="1"/>
    <s v="Supplies"/>
    <s v="Acme Value Line Scissors"/>
    <x v="545"/>
    <n v="0.45"/>
    <n v="4.0150000000000006"/>
  </r>
  <r>
    <n v="8654"/>
    <x v="4311"/>
    <x v="103"/>
    <d v="2015-09-13T00:00:00"/>
    <x v="3"/>
    <s v="RP-19390"/>
    <s v="Resi Pölking"/>
    <x v="0"/>
    <s v="United States"/>
    <s v="Seattle"/>
    <s v="Washington"/>
    <n v="98103"/>
    <x v="1"/>
    <x v="590"/>
    <x v="2"/>
    <s v="Accessories"/>
    <s v="Logitech Wireless Performance Mouse MX for PC and Mac"/>
    <x v="1636"/>
    <n v="0.45"/>
    <n v="109.989"/>
  </r>
  <r>
    <n v="8655"/>
    <x v="4311"/>
    <x v="103"/>
    <d v="2015-09-13T00:00:00"/>
    <x v="3"/>
    <s v="RP-19390"/>
    <s v="Resi Pölking"/>
    <x v="0"/>
    <s v="United States"/>
    <s v="Seattle"/>
    <s v="Washington"/>
    <n v="98103"/>
    <x v="1"/>
    <x v="1519"/>
    <x v="2"/>
    <s v="Accessories"/>
    <s v="Memorex Mini Travel Drive 64 GB USB 2.0 Flash Drive"/>
    <x v="5286"/>
    <n v="0.45"/>
    <n v="79.728000000000009"/>
  </r>
  <r>
    <n v="8656"/>
    <x v="4311"/>
    <x v="103"/>
    <d v="2015-09-13T00:00:00"/>
    <x v="3"/>
    <s v="RP-19390"/>
    <s v="Resi Pölking"/>
    <x v="0"/>
    <s v="United States"/>
    <s v="Seattle"/>
    <s v="Washington"/>
    <n v="98103"/>
    <x v="1"/>
    <x v="1013"/>
    <x v="2"/>
    <s v="Accessories"/>
    <s v="WD My Passport Ultra 500GB Portable External Hard Drive"/>
    <x v="5287"/>
    <n v="0.45"/>
    <n v="64.900000000000006"/>
  </r>
  <r>
    <n v="8657"/>
    <x v="4311"/>
    <x v="103"/>
    <d v="2015-09-13T00:00:00"/>
    <x v="3"/>
    <s v="RP-19390"/>
    <s v="Resi Pölking"/>
    <x v="0"/>
    <s v="United States"/>
    <s v="Seattle"/>
    <s v="Washington"/>
    <n v="98103"/>
    <x v="1"/>
    <x v="1438"/>
    <x v="1"/>
    <s v="Paper"/>
    <s v="Xerox 1942"/>
    <x v="1529"/>
    <n v="0.4"/>
    <n v="29.363999999999997"/>
  </r>
  <r>
    <n v="8658"/>
    <x v="4311"/>
    <x v="103"/>
    <d v="2015-09-13T00:00:00"/>
    <x v="3"/>
    <s v="RP-19390"/>
    <s v="Resi Pölking"/>
    <x v="0"/>
    <s v="United States"/>
    <s v="Seattle"/>
    <s v="Washington"/>
    <n v="98103"/>
    <x v="1"/>
    <x v="1201"/>
    <x v="1"/>
    <s v="Appliances"/>
    <s v="Holmes Replacement Filter for HEPA Air Cleaner, Medium Room"/>
    <x v="5288"/>
    <n v="0.4"/>
    <n v="13.596"/>
  </r>
  <r>
    <n v="8659"/>
    <x v="4312"/>
    <x v="1028"/>
    <d v="2017-06-25T00:00:00"/>
    <x v="1"/>
    <s v="KB-16600"/>
    <s v="Ken Brennan"/>
    <x v="1"/>
    <s v="United States"/>
    <s v="Chicago"/>
    <s v="Illinois"/>
    <n v="60623"/>
    <x v="2"/>
    <x v="807"/>
    <x v="1"/>
    <s v="Binders"/>
    <s v="Avery Durable Slant Ring Binders With Label Holder"/>
    <x v="5289"/>
    <n v="0.3"/>
    <n v="0.58519999999999994"/>
  </r>
  <r>
    <n v="8660"/>
    <x v="4313"/>
    <x v="323"/>
    <d v="2017-09-08T00:00:00"/>
    <x v="1"/>
    <s v="MH-17620"/>
    <s v="Matt Hagelstein"/>
    <x v="1"/>
    <s v="United States"/>
    <s v="Cincinnati"/>
    <s v="Ohio"/>
    <n v="45231"/>
    <x v="3"/>
    <x v="1408"/>
    <x v="1"/>
    <s v="Paper"/>
    <s v="Wirebound Four 2-3/4 x 5 Forms per Page, 400 Sets per Book"/>
    <x v="2585"/>
    <n v="0.4"/>
    <n v="18.576000000000001"/>
  </r>
  <r>
    <n v="8661"/>
    <x v="4314"/>
    <x v="920"/>
    <d v="2018-11-30T00:00:00"/>
    <x v="1"/>
    <s v="HZ-14950"/>
    <s v="Henia Zydlo"/>
    <x v="0"/>
    <s v="United States"/>
    <s v="Fort Lauderdale"/>
    <s v="Florida"/>
    <n v="33311"/>
    <x v="0"/>
    <x v="1103"/>
    <x v="0"/>
    <s v="Bookcases"/>
    <s v="OSullivan Manor Hill 2-Door Library in Brianna Oak"/>
    <x v="1906"/>
    <n v="0.35"/>
    <n v="470.548"/>
  </r>
  <r>
    <n v="8662"/>
    <x v="4315"/>
    <x v="793"/>
    <d v="2016-05-17T00:00:00"/>
    <x v="1"/>
    <s v="JG-15160"/>
    <s v="James Galang"/>
    <x v="0"/>
    <s v="United States"/>
    <s v="Houston"/>
    <s v="Texas"/>
    <n v="77041"/>
    <x v="2"/>
    <x v="1649"/>
    <x v="0"/>
    <s v="Furnishings"/>
    <s v="DAX Wood Document Frame."/>
    <x v="5290"/>
    <n v="0.3"/>
    <n v="15.377599999999999"/>
  </r>
  <r>
    <n v="8663"/>
    <x v="4315"/>
    <x v="793"/>
    <d v="2016-05-17T00:00:00"/>
    <x v="1"/>
    <s v="JG-15160"/>
    <s v="James Galang"/>
    <x v="0"/>
    <s v="United States"/>
    <s v="Houston"/>
    <s v="Texas"/>
    <n v="77041"/>
    <x v="2"/>
    <x v="957"/>
    <x v="2"/>
    <s v="Phones"/>
    <s v="Digium D40 VoIP phone"/>
    <x v="5291"/>
    <n v="0.3"/>
    <n v="433.40640000000002"/>
  </r>
  <r>
    <n v="8664"/>
    <x v="4315"/>
    <x v="793"/>
    <d v="2016-05-17T00:00:00"/>
    <x v="1"/>
    <s v="JG-15160"/>
    <s v="James Galang"/>
    <x v="0"/>
    <s v="United States"/>
    <s v="Houston"/>
    <s v="Texas"/>
    <n v="77041"/>
    <x v="2"/>
    <x v="600"/>
    <x v="1"/>
    <s v="Paper"/>
    <s v="Xerox 1964"/>
    <x v="5292"/>
    <n v="0.3"/>
    <n v="89.532799999999995"/>
  </r>
  <r>
    <n v="8665"/>
    <x v="4316"/>
    <x v="983"/>
    <d v="2018-04-01T00:00:00"/>
    <x v="0"/>
    <s v="AB-10165"/>
    <s v="Alan Barnes"/>
    <x v="0"/>
    <s v="United States"/>
    <s v="Lakewood"/>
    <s v="California"/>
    <n v="90712"/>
    <x v="1"/>
    <x v="1155"/>
    <x v="0"/>
    <s v="Furnishings"/>
    <s v="Flat Face Poster Frame"/>
    <x v="1983"/>
    <n v="0.4"/>
    <n v="56.52"/>
  </r>
  <r>
    <n v="8666"/>
    <x v="4317"/>
    <x v="1019"/>
    <d v="2017-11-18T00:00:00"/>
    <x v="2"/>
    <s v="HJ-14875"/>
    <s v="Heather Jas"/>
    <x v="2"/>
    <s v="United States"/>
    <s v="San Francisco"/>
    <s v="California"/>
    <n v="94122"/>
    <x v="1"/>
    <x v="558"/>
    <x v="1"/>
    <s v="Supplies"/>
    <s v="Acme Tagit Stainless Steel Antibacterial Scissors"/>
    <x v="5293"/>
    <n v="0.45"/>
    <n v="27.225000000000001"/>
  </r>
  <r>
    <n v="8667"/>
    <x v="4318"/>
    <x v="945"/>
    <d v="2018-01-02T00:00:00"/>
    <x v="2"/>
    <s v="CJ-11875"/>
    <s v="Carl Jackson"/>
    <x v="1"/>
    <s v="United States"/>
    <s v="Philadelphia"/>
    <s v="Pennsylvania"/>
    <n v="19140"/>
    <x v="3"/>
    <x v="1560"/>
    <x v="1"/>
    <s v="Art"/>
    <s v="Newell 31"/>
    <x v="1045"/>
    <n v="0.25"/>
    <n v="12.39"/>
  </r>
  <r>
    <n v="8668"/>
    <x v="4319"/>
    <x v="596"/>
    <d v="2017-12-24T00:00:00"/>
    <x v="0"/>
    <s v="ED-13885"/>
    <s v="Emily Ducich"/>
    <x v="2"/>
    <s v="United States"/>
    <s v="Seattle"/>
    <s v="Washington"/>
    <n v="98115"/>
    <x v="1"/>
    <x v="153"/>
    <x v="1"/>
    <s v="Binders"/>
    <s v="Wilson Jones International Size A4 Ring Binders"/>
    <x v="2394"/>
    <n v="0.4"/>
    <n v="33.216000000000001"/>
  </r>
  <r>
    <n v="8669"/>
    <x v="4319"/>
    <x v="596"/>
    <d v="2017-12-24T00:00:00"/>
    <x v="0"/>
    <s v="ED-13885"/>
    <s v="Emily Ducich"/>
    <x v="2"/>
    <s v="United States"/>
    <s v="Seattle"/>
    <s v="Washington"/>
    <n v="98115"/>
    <x v="1"/>
    <x v="1703"/>
    <x v="2"/>
    <s v="Machines"/>
    <s v="Texas Instrument TI-15 Fraction Calculator"/>
    <x v="1049"/>
    <n v="0.45"/>
    <n v="6.3580000000000005"/>
  </r>
  <r>
    <n v="8670"/>
    <x v="4320"/>
    <x v="139"/>
    <d v="2016-12-25T00:00:00"/>
    <x v="0"/>
    <s v="AI-10855"/>
    <s v="Arianne Irving"/>
    <x v="0"/>
    <s v="United States"/>
    <s v="Los Angeles"/>
    <s v="California"/>
    <n v="90036"/>
    <x v="1"/>
    <x v="1115"/>
    <x v="1"/>
    <s v="Paper"/>
    <s v="Easy-staple paper"/>
    <x v="854"/>
    <n v="0.4"/>
    <n v="10.272"/>
  </r>
  <r>
    <n v="8671"/>
    <x v="4321"/>
    <x v="422"/>
    <d v="2016-01-01T00:00:00"/>
    <x v="0"/>
    <s v="KB-16315"/>
    <s v="Karl Braun"/>
    <x v="0"/>
    <s v="United States"/>
    <s v="Cleveland"/>
    <s v="Ohio"/>
    <n v="44105"/>
    <x v="3"/>
    <x v="1597"/>
    <x v="0"/>
    <s v="Furnishings"/>
    <s v="Eldon L Workstation Diamond Chairmat"/>
    <x v="5294"/>
    <n v="0.4"/>
    <n v="109.41119999999999"/>
  </r>
  <r>
    <n v="8672"/>
    <x v="4321"/>
    <x v="422"/>
    <d v="2016-01-01T00:00:00"/>
    <x v="0"/>
    <s v="KB-16315"/>
    <s v="Karl Braun"/>
    <x v="0"/>
    <s v="United States"/>
    <s v="Cleveland"/>
    <s v="Ohio"/>
    <n v="44105"/>
    <x v="3"/>
    <x v="235"/>
    <x v="1"/>
    <s v="Storage"/>
    <s v="Safco Industrial Shelving"/>
    <x v="4879"/>
    <n v="0.5"/>
    <n v="59.08"/>
  </r>
  <r>
    <n v="8673"/>
    <x v="4322"/>
    <x v="911"/>
    <d v="2018-02-21T00:00:00"/>
    <x v="1"/>
    <s v="JS-16030"/>
    <s v="Joy Smith"/>
    <x v="0"/>
    <s v="United States"/>
    <s v="Decatur"/>
    <s v="Illinois"/>
    <n v="62521"/>
    <x v="2"/>
    <x v="271"/>
    <x v="1"/>
    <s v="Fasteners"/>
    <s v="Vinyl Coated Wire Paper Clips in Organizer Box, 800/Box"/>
    <x v="5145"/>
    <n v="0.3"/>
    <n v="12.857599999999998"/>
  </r>
  <r>
    <n v="8674"/>
    <x v="4322"/>
    <x v="911"/>
    <d v="2018-02-21T00:00:00"/>
    <x v="1"/>
    <s v="JS-16030"/>
    <s v="Joy Smith"/>
    <x v="0"/>
    <s v="United States"/>
    <s v="Decatur"/>
    <s v="Illinois"/>
    <n v="62521"/>
    <x v="2"/>
    <x v="120"/>
    <x v="0"/>
    <s v="Chairs"/>
    <s v="Global Deluxe High-Back Managers Chair"/>
    <x v="121"/>
    <n v="0.35"/>
    <n v="390.36270000000002"/>
  </r>
  <r>
    <n v="8675"/>
    <x v="4322"/>
    <x v="911"/>
    <d v="2018-02-21T00:00:00"/>
    <x v="1"/>
    <s v="JS-16030"/>
    <s v="Joy Smith"/>
    <x v="0"/>
    <s v="United States"/>
    <s v="Decatur"/>
    <s v="Illinois"/>
    <n v="62521"/>
    <x v="2"/>
    <x v="193"/>
    <x v="1"/>
    <s v="Storage"/>
    <s v="Tennsco Lockers, Gray"/>
    <x v="4338"/>
    <n v="0.4"/>
    <n v="30.211199999999998"/>
  </r>
  <r>
    <n v="8676"/>
    <x v="4322"/>
    <x v="911"/>
    <d v="2018-02-21T00:00:00"/>
    <x v="1"/>
    <s v="JS-16030"/>
    <s v="Joy Smith"/>
    <x v="0"/>
    <s v="United States"/>
    <s v="Decatur"/>
    <s v="Illinois"/>
    <n v="62521"/>
    <x v="2"/>
    <x v="512"/>
    <x v="1"/>
    <s v="Art"/>
    <s v="Newell 312"/>
    <x v="5295"/>
    <n v="0.35"/>
    <n v="18.220800000000001"/>
  </r>
  <r>
    <n v="8677"/>
    <x v="4322"/>
    <x v="911"/>
    <d v="2018-02-21T00:00:00"/>
    <x v="1"/>
    <s v="JS-16030"/>
    <s v="Joy Smith"/>
    <x v="0"/>
    <s v="United States"/>
    <s v="Decatur"/>
    <s v="Illinois"/>
    <n v="62521"/>
    <x v="2"/>
    <x v="1006"/>
    <x v="0"/>
    <s v="Furnishings"/>
    <s v="Executive Impressions 13 Clairmont Wall Clock"/>
    <x v="5296"/>
    <n v="0.3"/>
    <n v="5.3843999999999994"/>
  </r>
  <r>
    <n v="8678"/>
    <x v="4323"/>
    <x v="1200"/>
    <d v="2018-10-26T00:00:00"/>
    <x v="2"/>
    <s v="PO-18850"/>
    <s v="Patrick OBrill"/>
    <x v="0"/>
    <s v="United States"/>
    <s v="Mansfield"/>
    <s v="Texas"/>
    <n v="76063"/>
    <x v="2"/>
    <x v="1116"/>
    <x v="0"/>
    <s v="Tables"/>
    <s v="Hon 2111 Invitation Series Straight Table"/>
    <x v="5297"/>
    <n v="0.35"/>
    <n v="336.31324999999998"/>
  </r>
  <r>
    <n v="8679"/>
    <x v="4324"/>
    <x v="476"/>
    <d v="2017-09-07T00:00:00"/>
    <x v="0"/>
    <s v="RD-19810"/>
    <s v="Ross DeVincentis"/>
    <x v="2"/>
    <s v="United States"/>
    <s v="Houston"/>
    <s v="Texas"/>
    <n v="77070"/>
    <x v="2"/>
    <x v="636"/>
    <x v="1"/>
    <s v="Binders"/>
    <s v="Acco PRESSTEX Data Binder with Storage Hooks, Dark Blue, 9 1/2 X 11"/>
    <x v="5298"/>
    <n v="0.3"/>
    <n v="6.0255999999999998"/>
  </r>
  <r>
    <n v="8680"/>
    <x v="4324"/>
    <x v="476"/>
    <d v="2017-09-07T00:00:00"/>
    <x v="0"/>
    <s v="RD-19810"/>
    <s v="Ross DeVincentis"/>
    <x v="2"/>
    <s v="United States"/>
    <s v="Houston"/>
    <s v="Texas"/>
    <n v="77070"/>
    <x v="2"/>
    <x v="685"/>
    <x v="2"/>
    <s v="Accessories"/>
    <s v="Logitech MX Performance Wireless Mouse"/>
    <x v="4520"/>
    <n v="0.35"/>
    <n v="103.714"/>
  </r>
  <r>
    <n v="8681"/>
    <x v="4325"/>
    <x v="49"/>
    <d v="2017-12-03T00:00:00"/>
    <x v="0"/>
    <s v="JD-15895"/>
    <s v="Jonathan Doherty"/>
    <x v="1"/>
    <s v="United States"/>
    <s v="Richmond"/>
    <s v="Virginia"/>
    <n v="23223"/>
    <x v="0"/>
    <x v="227"/>
    <x v="1"/>
    <s v="Appliances"/>
    <s v="Honeywell Enviracaire Portable HEPA Air Cleaner for 17 x 22 Room"/>
    <x v="5299"/>
    <n v="0.25"/>
    <n v="1578.4125000000001"/>
  </r>
  <r>
    <n v="8682"/>
    <x v="4325"/>
    <x v="49"/>
    <d v="2017-12-03T00:00:00"/>
    <x v="0"/>
    <s v="JD-15895"/>
    <s v="Jonathan Doherty"/>
    <x v="1"/>
    <s v="United States"/>
    <s v="Richmond"/>
    <s v="Virginia"/>
    <n v="23223"/>
    <x v="0"/>
    <x v="597"/>
    <x v="1"/>
    <s v="Supplies"/>
    <s v="Acme Softgrip Scissors"/>
    <x v="5300"/>
    <n v="0.15000000000000002"/>
    <n v="34.594999999999999"/>
  </r>
  <r>
    <n v="8683"/>
    <x v="4326"/>
    <x v="1127"/>
    <d v="2015-11-10T00:00:00"/>
    <x v="1"/>
    <s v="SR-20740"/>
    <s v="Steven Roelle"/>
    <x v="2"/>
    <s v="United States"/>
    <s v="Arlington"/>
    <s v="Virginia"/>
    <n v="22204"/>
    <x v="0"/>
    <x v="1365"/>
    <x v="2"/>
    <s v="Accessories"/>
    <s v="Maxell 4.7GB DVD-RW 3/Pack"/>
    <x v="3591"/>
    <n v="0.15000000000000002"/>
    <n v="40.621499999999997"/>
  </r>
  <r>
    <n v="8684"/>
    <x v="4327"/>
    <x v="920"/>
    <d v="2018-12-01T00:00:00"/>
    <x v="1"/>
    <s v="TZ-21580"/>
    <s v="Tracy Zic"/>
    <x v="0"/>
    <s v="United States"/>
    <s v="San Francisco"/>
    <s v="California"/>
    <n v="94122"/>
    <x v="1"/>
    <x v="679"/>
    <x v="1"/>
    <s v="Art"/>
    <s v="DIXON Oriole Pencils"/>
    <x v="782"/>
    <n v="0.45"/>
    <n v="2.8380000000000005"/>
  </r>
  <r>
    <n v="8685"/>
    <x v="4328"/>
    <x v="186"/>
    <d v="2017-12-23T00:00:00"/>
    <x v="1"/>
    <s v="TN-21040"/>
    <s v="Tanja Norvell"/>
    <x v="2"/>
    <s v="United States"/>
    <s v="San Diego"/>
    <s v="California"/>
    <n v="92024"/>
    <x v="1"/>
    <x v="427"/>
    <x v="2"/>
    <s v="Accessories"/>
    <s v="Imation USB 2.0 Swivel Flash Drive USB flash drive - 4 GB - Pink"/>
    <x v="5301"/>
    <n v="0.45"/>
    <n v="11.665500000000002"/>
  </r>
  <r>
    <n v="8686"/>
    <x v="4329"/>
    <x v="237"/>
    <d v="2018-11-18T00:00:00"/>
    <x v="0"/>
    <s v="PW-19030"/>
    <s v="Pauline Webber"/>
    <x v="1"/>
    <s v="United States"/>
    <s v="Watertown"/>
    <s v="New York"/>
    <n v="13601"/>
    <x v="3"/>
    <x v="1229"/>
    <x v="1"/>
    <s v="Storage"/>
    <s v="Letter/Legal File Tote with Clear Snap-On Lid, Black Granite"/>
    <x v="5302"/>
    <n v="0.5"/>
    <n v="48.18"/>
  </r>
  <r>
    <n v="8687"/>
    <x v="4330"/>
    <x v="190"/>
    <d v="2017-06-26T00:00:00"/>
    <x v="3"/>
    <s v="AH-10075"/>
    <s v="Adam Hart"/>
    <x v="1"/>
    <s v="United States"/>
    <s v="Los Angeles"/>
    <s v="California"/>
    <n v="90036"/>
    <x v="1"/>
    <x v="413"/>
    <x v="1"/>
    <s v="Supplies"/>
    <s v="Premier Electric Letter Opener"/>
    <x v="4372"/>
    <n v="0.45"/>
    <n v="127.44600000000001"/>
  </r>
  <r>
    <n v="8688"/>
    <x v="4330"/>
    <x v="190"/>
    <d v="2017-06-26T00:00:00"/>
    <x v="3"/>
    <s v="AH-10075"/>
    <s v="Adam Hart"/>
    <x v="1"/>
    <s v="United States"/>
    <s v="Los Angeles"/>
    <s v="California"/>
    <n v="90036"/>
    <x v="1"/>
    <x v="294"/>
    <x v="1"/>
    <s v="Fasteners"/>
    <s v="OIC Binder Clips"/>
    <x v="1488"/>
    <n v="0.4"/>
    <n v="10.739999999999998"/>
  </r>
  <r>
    <n v="8689"/>
    <x v="4330"/>
    <x v="190"/>
    <d v="2017-06-26T00:00:00"/>
    <x v="3"/>
    <s v="AH-10075"/>
    <s v="Adam Hart"/>
    <x v="1"/>
    <s v="United States"/>
    <s v="Los Angeles"/>
    <s v="California"/>
    <n v="90036"/>
    <x v="1"/>
    <x v="910"/>
    <x v="1"/>
    <s v="Paper"/>
    <s v="Ampad Phone Message Book, Recycled, 400 Message Capacity, 5 ¾” x 11”"/>
    <x v="1128"/>
    <n v="0.4"/>
    <n v="7.4879999999999995"/>
  </r>
  <r>
    <n v="8690"/>
    <x v="4331"/>
    <x v="58"/>
    <d v="2015-12-30T00:00:00"/>
    <x v="1"/>
    <s v="AY-10555"/>
    <s v="Andy Yotov"/>
    <x v="1"/>
    <s v="United States"/>
    <s v="Philadelphia"/>
    <s v="Pennsylvania"/>
    <n v="19140"/>
    <x v="3"/>
    <x v="1216"/>
    <x v="1"/>
    <s v="Art"/>
    <s v="Eldon Spacemaker Box, Quick-Snap Lid, Clear"/>
    <x v="2204"/>
    <n v="0.25"/>
    <n v="6.0120000000000005"/>
  </r>
  <r>
    <n v="8691"/>
    <x v="4332"/>
    <x v="1041"/>
    <d v="2017-08-18T00:00:00"/>
    <x v="1"/>
    <s v="SP-20650"/>
    <s v="Stephanie Phelps"/>
    <x v="1"/>
    <s v="United States"/>
    <s v="Akron"/>
    <s v="Ohio"/>
    <n v="44312"/>
    <x v="3"/>
    <x v="1015"/>
    <x v="2"/>
    <s v="Phones"/>
    <s v="Cisco IP Phone 7961G-GE VoIP phone"/>
    <x v="4506"/>
    <n v="0.4"/>
    <n v="155.9376"/>
  </r>
  <r>
    <n v="8692"/>
    <x v="4332"/>
    <x v="1041"/>
    <d v="2017-08-18T00:00:00"/>
    <x v="1"/>
    <s v="SP-20650"/>
    <s v="Stephanie Phelps"/>
    <x v="1"/>
    <s v="United States"/>
    <s v="Akron"/>
    <s v="Ohio"/>
    <n v="44312"/>
    <x v="3"/>
    <x v="638"/>
    <x v="2"/>
    <s v="Phones"/>
    <s v="Plantronics Voyager Pro Legend"/>
    <x v="5303"/>
    <n v="0.4"/>
    <n v="148.31279999999998"/>
  </r>
  <r>
    <n v="8693"/>
    <x v="4332"/>
    <x v="1041"/>
    <d v="2017-08-18T00:00:00"/>
    <x v="1"/>
    <s v="SP-20650"/>
    <s v="Stephanie Phelps"/>
    <x v="1"/>
    <s v="United States"/>
    <s v="Akron"/>
    <s v="Ohio"/>
    <n v="44312"/>
    <x v="3"/>
    <x v="1509"/>
    <x v="2"/>
    <s v="Accessories"/>
    <s v="Logitech G500s Laser Gaming Mouse with Adjustable Weight Tuning"/>
    <x v="460"/>
    <n v="0.25"/>
    <n v="209.96999999999997"/>
  </r>
  <r>
    <n v="8694"/>
    <x v="4333"/>
    <x v="1057"/>
    <d v="2017-10-28T00:00:00"/>
    <x v="1"/>
    <s v="ED-13885"/>
    <s v="Emily Ducich"/>
    <x v="2"/>
    <s v="United States"/>
    <s v="San Francisco"/>
    <s v="California"/>
    <n v="94110"/>
    <x v="1"/>
    <x v="293"/>
    <x v="2"/>
    <s v="Accessories"/>
    <s v="NETGEAR N750 Dual Band Wi-Fi Gigabit Router"/>
    <x v="5304"/>
    <n v="0.45"/>
    <n v="247.50000000000003"/>
  </r>
  <r>
    <n v="8695"/>
    <x v="4334"/>
    <x v="709"/>
    <d v="2015-08-28T00:00:00"/>
    <x v="0"/>
    <s v="CR-12625"/>
    <s v="Corey Roper"/>
    <x v="2"/>
    <s v="United States"/>
    <s v="Grand Rapids"/>
    <s v="Michigan"/>
    <n v="49505"/>
    <x v="2"/>
    <x v="548"/>
    <x v="1"/>
    <s v="Paper"/>
    <s v="Xerox 1993"/>
    <x v="537"/>
    <n v="0.3"/>
    <n v="13.608000000000001"/>
  </r>
  <r>
    <n v="8696"/>
    <x v="4335"/>
    <x v="175"/>
    <d v="2018-09-17T00:00:00"/>
    <x v="0"/>
    <s v="CS-12400"/>
    <s v="Christopher Schild"/>
    <x v="2"/>
    <s v="United States"/>
    <s v="San Francisco"/>
    <s v="California"/>
    <n v="94109"/>
    <x v="1"/>
    <x v="215"/>
    <x v="0"/>
    <s v="Tables"/>
    <s v="Bretford Rectangular Conference Table Tops"/>
    <x v="1201"/>
    <n v="0.45"/>
    <n v="165.49720000000002"/>
  </r>
  <r>
    <n v="8697"/>
    <x v="4336"/>
    <x v="140"/>
    <d v="2018-06-20T00:00:00"/>
    <x v="1"/>
    <s v="TS-21205"/>
    <s v="Thomas Seio"/>
    <x v="1"/>
    <s v="United States"/>
    <s v="Nashville"/>
    <s v="Tennessee"/>
    <n v="37211"/>
    <x v="0"/>
    <x v="1278"/>
    <x v="2"/>
    <s v="Phones"/>
    <s v="HTC One"/>
    <x v="1946"/>
    <n v="0.25"/>
    <n v="179.982"/>
  </r>
  <r>
    <n v="8698"/>
    <x v="4336"/>
    <x v="140"/>
    <d v="2018-06-20T00:00:00"/>
    <x v="1"/>
    <s v="TS-21205"/>
    <s v="Thomas Seio"/>
    <x v="1"/>
    <s v="United States"/>
    <s v="Nashville"/>
    <s v="Tennessee"/>
    <n v="37211"/>
    <x v="0"/>
    <x v="221"/>
    <x v="0"/>
    <s v="Furnishings"/>
    <s v="Staple-based wall hangings"/>
    <x v="5305"/>
    <n v="0.25"/>
    <n v="23.375999999999998"/>
  </r>
  <r>
    <n v="8699"/>
    <x v="4336"/>
    <x v="140"/>
    <d v="2018-06-20T00:00:00"/>
    <x v="1"/>
    <s v="TS-21205"/>
    <s v="Thomas Seio"/>
    <x v="1"/>
    <s v="United States"/>
    <s v="Nashville"/>
    <s v="Tennessee"/>
    <n v="37211"/>
    <x v="0"/>
    <x v="1529"/>
    <x v="0"/>
    <s v="Tables"/>
    <s v="Barricks 18 x 48 Non-Folding Utility Table with Bottom Storage Shelf"/>
    <x v="5306"/>
    <n v="0.15000000000000002"/>
    <n v="102.81599999999999"/>
  </r>
  <r>
    <n v="8700"/>
    <x v="4336"/>
    <x v="140"/>
    <d v="2018-06-20T00:00:00"/>
    <x v="1"/>
    <s v="TS-21205"/>
    <s v="Thomas Seio"/>
    <x v="1"/>
    <s v="United States"/>
    <s v="Nashville"/>
    <s v="Tennessee"/>
    <n v="37211"/>
    <x v="0"/>
    <x v="754"/>
    <x v="2"/>
    <s v="Phones"/>
    <s v="Samsung Galaxy S III - 16GB - pebble blue (T-Mobile)"/>
    <x v="5307"/>
    <n v="0.25"/>
    <n v="1679.9520000000002"/>
  </r>
  <r>
    <n v="8701"/>
    <x v="4336"/>
    <x v="140"/>
    <d v="2018-06-20T00:00:00"/>
    <x v="1"/>
    <s v="TS-21205"/>
    <s v="Thomas Seio"/>
    <x v="1"/>
    <s v="United States"/>
    <s v="Nashville"/>
    <s v="Tennessee"/>
    <n v="37211"/>
    <x v="0"/>
    <x v="360"/>
    <x v="1"/>
    <s v="Appliances"/>
    <s v="Staple holder"/>
    <x v="5308"/>
    <n v="0.25"/>
    <n v="57.456000000000003"/>
  </r>
  <r>
    <n v="8702"/>
    <x v="4336"/>
    <x v="140"/>
    <d v="2018-06-20T00:00:00"/>
    <x v="1"/>
    <s v="TS-21205"/>
    <s v="Thomas Seio"/>
    <x v="1"/>
    <s v="United States"/>
    <s v="Nashville"/>
    <s v="Tennessee"/>
    <n v="37211"/>
    <x v="0"/>
    <x v="518"/>
    <x v="1"/>
    <s v="Storage"/>
    <s v="Hot File 7-Pocket, Floor Stand"/>
    <x v="569"/>
    <n v="0.35"/>
    <n v="92.804400000000015"/>
  </r>
  <r>
    <n v="8703"/>
    <x v="4336"/>
    <x v="140"/>
    <d v="2018-06-20T00:00:00"/>
    <x v="1"/>
    <s v="TS-21205"/>
    <s v="Thomas Seio"/>
    <x v="1"/>
    <s v="United States"/>
    <s v="Nashville"/>
    <s v="Tennessee"/>
    <n v="37211"/>
    <x v="0"/>
    <x v="1841"/>
    <x v="1"/>
    <s v="Paper"/>
    <s v="Xerox 1955"/>
    <x v="419"/>
    <n v="0.25"/>
    <n v="68.52"/>
  </r>
  <r>
    <n v="8704"/>
    <x v="4337"/>
    <x v="879"/>
    <d v="2016-03-05T00:00:00"/>
    <x v="1"/>
    <s v="RP-19390"/>
    <s v="Resi Pölking"/>
    <x v="0"/>
    <s v="United States"/>
    <s v="Philadelphia"/>
    <s v="Pennsylvania"/>
    <n v="19120"/>
    <x v="3"/>
    <x v="1108"/>
    <x v="1"/>
    <s v="Appliances"/>
    <s v="Hoover Replacement Belt for Commercial Guardsman Heavy-Duty Upright Vacuum"/>
    <x v="1480"/>
    <n v="0.4"/>
    <n v="2.1311999999999998"/>
  </r>
  <r>
    <n v="8705"/>
    <x v="4338"/>
    <x v="310"/>
    <d v="2017-07-26T00:00:00"/>
    <x v="2"/>
    <s v="IL-15100"/>
    <s v="Ivan Liston"/>
    <x v="0"/>
    <s v="United States"/>
    <s v="Houston"/>
    <s v="Texas"/>
    <n v="77041"/>
    <x v="2"/>
    <x v="1763"/>
    <x v="2"/>
    <s v="Phones"/>
    <s v="Griffin GC17055 Auxiliary Audio Cable"/>
    <x v="5309"/>
    <n v="0.3"/>
    <n v="80.595199999999991"/>
  </r>
  <r>
    <n v="8706"/>
    <x v="4339"/>
    <x v="1201"/>
    <d v="2015-10-05T00:00:00"/>
    <x v="1"/>
    <s v="NF-18475"/>
    <s v="Neil Französisch"/>
    <x v="2"/>
    <s v="United States"/>
    <s v="Reno"/>
    <s v="Nevada"/>
    <n v="89502"/>
    <x v="1"/>
    <x v="1835"/>
    <x v="1"/>
    <s v="Fasteners"/>
    <s v="Sterling Rubber Bands by Alliance"/>
    <x v="5310"/>
    <n v="0.4"/>
    <n v="2.8260000000000001"/>
  </r>
  <r>
    <n v="8707"/>
    <x v="4340"/>
    <x v="78"/>
    <d v="2015-09-13T00:00:00"/>
    <x v="1"/>
    <s v="PP-18955"/>
    <s v="Paul Prost"/>
    <x v="2"/>
    <s v="United States"/>
    <s v="New York City"/>
    <s v="New York"/>
    <n v="10009"/>
    <x v="3"/>
    <x v="992"/>
    <x v="0"/>
    <s v="Chairs"/>
    <s v="Global Super Steno Chair"/>
    <x v="3058"/>
    <n v="0.25"/>
    <n v="129.57300000000001"/>
  </r>
  <r>
    <n v="8708"/>
    <x v="4340"/>
    <x v="78"/>
    <d v="2015-09-13T00:00:00"/>
    <x v="1"/>
    <s v="PP-18955"/>
    <s v="Paul Prost"/>
    <x v="2"/>
    <s v="United States"/>
    <s v="New York City"/>
    <s v="New York"/>
    <n v="10009"/>
    <x v="3"/>
    <x v="1273"/>
    <x v="1"/>
    <s v="Art"/>
    <s v="Nontoxic Chalk"/>
    <x v="2799"/>
    <n v="0.25"/>
    <n v="2.64"/>
  </r>
  <r>
    <n v="8709"/>
    <x v="4341"/>
    <x v="912"/>
    <d v="2015-11-18T00:00:00"/>
    <x v="2"/>
    <s v="JD-16150"/>
    <s v="Justin Deggeller"/>
    <x v="1"/>
    <s v="United States"/>
    <s v="Los Angeles"/>
    <s v="California"/>
    <n v="90008"/>
    <x v="1"/>
    <x v="771"/>
    <x v="2"/>
    <s v="Phones"/>
    <s v="OtterBox Commuter Series Case - Samsung Galaxy S4"/>
    <x v="5311"/>
    <n v="0.4"/>
    <n v="47.980800000000002"/>
  </r>
  <r>
    <n v="8710"/>
    <x v="4341"/>
    <x v="912"/>
    <d v="2015-11-18T00:00:00"/>
    <x v="2"/>
    <s v="JD-16150"/>
    <s v="Justin Deggeller"/>
    <x v="1"/>
    <s v="United States"/>
    <s v="Los Angeles"/>
    <s v="California"/>
    <n v="90008"/>
    <x v="1"/>
    <x v="574"/>
    <x v="0"/>
    <s v="Bookcases"/>
    <s v="Bush Andora Bookcase, Maple/Graphite Gray Finish"/>
    <x v="5312"/>
    <n v="0.5"/>
    <n v="152.98724999999999"/>
  </r>
  <r>
    <n v="8711"/>
    <x v="4341"/>
    <x v="912"/>
    <d v="2015-11-18T00:00:00"/>
    <x v="2"/>
    <s v="JD-16150"/>
    <s v="Justin Deggeller"/>
    <x v="1"/>
    <s v="United States"/>
    <s v="Los Angeles"/>
    <s v="California"/>
    <n v="90008"/>
    <x v="1"/>
    <x v="156"/>
    <x v="1"/>
    <s v="Storage"/>
    <s v="Space Solutions HD Industrial Steel Shelving."/>
    <x v="3129"/>
    <n v="0.5"/>
    <n v="172.45500000000001"/>
  </r>
  <r>
    <n v="8712"/>
    <x v="4342"/>
    <x v="223"/>
    <d v="2015-03-07T00:00:00"/>
    <x v="1"/>
    <s v="EJ-14155"/>
    <s v="Eva Jacobs"/>
    <x v="0"/>
    <s v="United States"/>
    <s v="San Diego"/>
    <s v="California"/>
    <n v="92037"/>
    <x v="1"/>
    <x v="971"/>
    <x v="0"/>
    <s v="Tables"/>
    <s v="Bevis Oval Conference Table, Walnut"/>
    <x v="188"/>
    <n v="0.45"/>
    <n v="344.49360000000001"/>
  </r>
  <r>
    <n v="8713"/>
    <x v="4343"/>
    <x v="155"/>
    <d v="2016-12-07T00:00:00"/>
    <x v="1"/>
    <s v="PW-19240"/>
    <s v="Pierre Wener"/>
    <x v="0"/>
    <s v="United States"/>
    <s v="San Francisco"/>
    <s v="California"/>
    <n v="94110"/>
    <x v="1"/>
    <x v="1248"/>
    <x v="0"/>
    <s v="Bookcases"/>
    <s v="Sauder Forest Hills Library, Woodland Oak Finish"/>
    <x v="3638"/>
    <n v="0.5"/>
    <n v="179.74950000000001"/>
  </r>
  <r>
    <n v="8714"/>
    <x v="4344"/>
    <x v="497"/>
    <d v="2018-07-16T00:00:00"/>
    <x v="1"/>
    <s v="TS-21430"/>
    <s v="Tom Stivers"/>
    <x v="1"/>
    <s v="United States"/>
    <s v="San Diego"/>
    <s v="California"/>
    <n v="92105"/>
    <x v="1"/>
    <x v="611"/>
    <x v="2"/>
    <s v="Phones"/>
    <s v="Belkin iPhone and iPad Lightning Cable"/>
    <x v="5313"/>
    <n v="0.4"/>
    <n v="43.171199999999999"/>
  </r>
  <r>
    <n v="8715"/>
    <x v="4344"/>
    <x v="497"/>
    <d v="2018-07-16T00:00:00"/>
    <x v="1"/>
    <s v="TS-21430"/>
    <s v="Tom Stivers"/>
    <x v="1"/>
    <s v="United States"/>
    <s v="San Diego"/>
    <s v="California"/>
    <n v="92105"/>
    <x v="1"/>
    <x v="985"/>
    <x v="1"/>
    <s v="Binders"/>
    <s v="Acco Four Pocket Poly Ring Binder with Label Holder, Smoke, 1"/>
    <x v="1263"/>
    <n v="0.4"/>
    <n v="17.88"/>
  </r>
  <r>
    <n v="8716"/>
    <x v="4345"/>
    <x v="673"/>
    <d v="2018-11-20T00:00:00"/>
    <x v="0"/>
    <s v="BM-11650"/>
    <s v="Brian Moss"/>
    <x v="1"/>
    <s v="United States"/>
    <s v="Elyria"/>
    <s v="Ohio"/>
    <n v="44035"/>
    <x v="3"/>
    <x v="525"/>
    <x v="1"/>
    <s v="Binders"/>
    <s v="Prestige Round Ring Binders"/>
    <x v="3515"/>
    <n v="0.4"/>
    <n v="1.0944"/>
  </r>
  <r>
    <n v="8717"/>
    <x v="4346"/>
    <x v="1"/>
    <d v="2017-06-16T00:00:00"/>
    <x v="0"/>
    <s v="AW-10930"/>
    <s v="Arthur Wiediger"/>
    <x v="2"/>
    <s v="United States"/>
    <s v="Houston"/>
    <s v="Texas"/>
    <n v="77070"/>
    <x v="2"/>
    <x v="1429"/>
    <x v="1"/>
    <s v="Appliances"/>
    <s v="APC 7 Outlet Network SurgeArrest Surge Protector"/>
    <x v="5183"/>
    <n v="0.3"/>
    <n v="45.068799999999996"/>
  </r>
  <r>
    <n v="8718"/>
    <x v="4346"/>
    <x v="1"/>
    <d v="2017-06-16T00:00:00"/>
    <x v="0"/>
    <s v="AW-10930"/>
    <s v="Arthur Wiediger"/>
    <x v="2"/>
    <s v="United States"/>
    <s v="Houston"/>
    <s v="Texas"/>
    <n v="77070"/>
    <x v="2"/>
    <x v="698"/>
    <x v="0"/>
    <s v="Furnishings"/>
    <s v="Dax Clear Box Frame"/>
    <x v="1882"/>
    <n v="0.3"/>
    <n v="4.8887999999999998"/>
  </r>
  <r>
    <n v="8719"/>
    <x v="4346"/>
    <x v="1"/>
    <d v="2017-06-16T00:00:00"/>
    <x v="0"/>
    <s v="AW-10930"/>
    <s v="Arthur Wiediger"/>
    <x v="2"/>
    <s v="United States"/>
    <s v="Houston"/>
    <s v="Texas"/>
    <n v="77070"/>
    <x v="2"/>
    <x v="1273"/>
    <x v="1"/>
    <s v="Art"/>
    <s v="Nontoxic Chalk"/>
    <x v="2387"/>
    <n v="0.35"/>
    <n v="7.3216000000000001"/>
  </r>
  <r>
    <n v="8720"/>
    <x v="4346"/>
    <x v="1"/>
    <d v="2017-06-16T00:00:00"/>
    <x v="0"/>
    <s v="AW-10930"/>
    <s v="Arthur Wiediger"/>
    <x v="2"/>
    <s v="United States"/>
    <s v="Houston"/>
    <s v="Texas"/>
    <n v="77070"/>
    <x v="2"/>
    <x v="1641"/>
    <x v="1"/>
    <s v="Paper"/>
    <s v="Xerox 1975"/>
    <x v="12"/>
    <n v="0.3"/>
    <n v="10.886399999999998"/>
  </r>
  <r>
    <n v="8721"/>
    <x v="4346"/>
    <x v="1"/>
    <d v="2017-06-16T00:00:00"/>
    <x v="0"/>
    <s v="AW-10930"/>
    <s v="Arthur Wiediger"/>
    <x v="2"/>
    <s v="United States"/>
    <s v="Houston"/>
    <s v="Texas"/>
    <n v="77070"/>
    <x v="2"/>
    <x v="1631"/>
    <x v="0"/>
    <s v="Chairs"/>
    <s v="Global Enterprise Series Seating High-Back Swivel/Tilt Chairs"/>
    <x v="5314"/>
    <n v="0.35"/>
    <n v="246.59180000000001"/>
  </r>
  <r>
    <n v="8722"/>
    <x v="4346"/>
    <x v="1"/>
    <d v="2017-06-16T00:00:00"/>
    <x v="0"/>
    <s v="AW-10930"/>
    <s v="Arthur Wiediger"/>
    <x v="2"/>
    <s v="United States"/>
    <s v="Houston"/>
    <s v="Texas"/>
    <n v="77070"/>
    <x v="2"/>
    <x v="1190"/>
    <x v="1"/>
    <s v="Storage"/>
    <s v="Staple magnet"/>
    <x v="5315"/>
    <n v="0.4"/>
    <n v="40.521599999999999"/>
  </r>
  <r>
    <n v="8723"/>
    <x v="4346"/>
    <x v="1"/>
    <d v="2017-06-16T00:00:00"/>
    <x v="0"/>
    <s v="AW-10930"/>
    <s v="Arthur Wiediger"/>
    <x v="2"/>
    <s v="United States"/>
    <s v="Houston"/>
    <s v="Texas"/>
    <n v="77070"/>
    <x v="2"/>
    <x v="31"/>
    <x v="1"/>
    <s v="Binders"/>
    <s v="Acco Pressboard Covers with Storage Hooks, 14 7/8 x 11, Executive Red"/>
    <x v="5316"/>
    <n v="0.3"/>
    <n v="1.0668"/>
  </r>
  <r>
    <n v="8724"/>
    <x v="4347"/>
    <x v="723"/>
    <d v="2017-12-31T00:00:00"/>
    <x v="0"/>
    <s v="MH-17290"/>
    <s v="Marc Harrigan"/>
    <x v="2"/>
    <s v="United States"/>
    <s v="Miami"/>
    <s v="Florida"/>
    <n v="33178"/>
    <x v="0"/>
    <x v="481"/>
    <x v="1"/>
    <s v="Paper"/>
    <s v="Xerox 1898"/>
    <x v="5317"/>
    <n v="0.25"/>
    <n v="28.056000000000001"/>
  </r>
  <r>
    <n v="8725"/>
    <x v="4347"/>
    <x v="723"/>
    <d v="2017-12-31T00:00:00"/>
    <x v="0"/>
    <s v="MH-17290"/>
    <s v="Marc Harrigan"/>
    <x v="2"/>
    <s v="United States"/>
    <s v="Miami"/>
    <s v="Florida"/>
    <n v="33178"/>
    <x v="0"/>
    <x v="1714"/>
    <x v="1"/>
    <s v="Paper"/>
    <s v="Astroparche Fine Business Paper"/>
    <x v="863"/>
    <n v="0.25"/>
    <n v="19.008000000000003"/>
  </r>
  <r>
    <n v="8726"/>
    <x v="4348"/>
    <x v="257"/>
    <d v="2018-03-23T00:00:00"/>
    <x v="1"/>
    <s v="SW-20275"/>
    <s v="Scott Williamson"/>
    <x v="0"/>
    <s v="United States"/>
    <s v="Seattle"/>
    <s v="Washington"/>
    <n v="98115"/>
    <x v="1"/>
    <x v="684"/>
    <x v="1"/>
    <s v="Art"/>
    <s v="Deluxe Chalkboard Eraser Cleaner"/>
    <x v="843"/>
    <n v="0.45"/>
    <n v="25.410000000000004"/>
  </r>
  <r>
    <n v="8727"/>
    <x v="4349"/>
    <x v="17"/>
    <d v="2016-12-31T00:00:00"/>
    <x v="1"/>
    <s v="SP-20860"/>
    <s v="Sung Pak"/>
    <x v="1"/>
    <s v="United States"/>
    <s v="Murfreesboro"/>
    <s v="Tennessee"/>
    <n v="37130"/>
    <x v="0"/>
    <x v="1837"/>
    <x v="2"/>
    <s v="Accessories"/>
    <s v="Maxell CD-R Discs"/>
    <x v="5318"/>
    <n v="0.15000000000000002"/>
    <n v="4.0187999999999997"/>
  </r>
  <r>
    <n v="8728"/>
    <x v="4349"/>
    <x v="17"/>
    <d v="2016-12-31T00:00:00"/>
    <x v="1"/>
    <s v="SP-20860"/>
    <s v="Sung Pak"/>
    <x v="1"/>
    <s v="United States"/>
    <s v="Murfreesboro"/>
    <s v="Tennessee"/>
    <n v="37130"/>
    <x v="0"/>
    <x v="1834"/>
    <x v="0"/>
    <s v="Furnishings"/>
    <s v="Executive Impressions 14 Contract Wall Clock with Quartz Movement"/>
    <x v="5319"/>
    <n v="0.25"/>
    <n v="40.013999999999996"/>
  </r>
  <r>
    <n v="8729"/>
    <x v="4349"/>
    <x v="17"/>
    <d v="2016-12-31T00:00:00"/>
    <x v="1"/>
    <s v="SP-20860"/>
    <s v="Sung Pak"/>
    <x v="1"/>
    <s v="United States"/>
    <s v="Murfreesboro"/>
    <s v="Tennessee"/>
    <n v="37130"/>
    <x v="0"/>
    <x v="1632"/>
    <x v="0"/>
    <s v="Bookcases"/>
    <s v="OSullivan 5-Shelf Heavy-Duty Bookcases"/>
    <x v="5320"/>
    <n v="0.35"/>
    <n v="85.217600000000019"/>
  </r>
  <r>
    <n v="8730"/>
    <x v="4349"/>
    <x v="17"/>
    <d v="2016-12-31T00:00:00"/>
    <x v="1"/>
    <s v="SP-20860"/>
    <s v="Sung Pak"/>
    <x v="1"/>
    <s v="United States"/>
    <s v="Murfreesboro"/>
    <s v="Tennessee"/>
    <n v="37130"/>
    <x v="0"/>
    <x v="1190"/>
    <x v="1"/>
    <s v="Storage"/>
    <s v="Staple magnet"/>
    <x v="2688"/>
    <n v="0.35"/>
    <n v="14.632800000000001"/>
  </r>
  <r>
    <n v="8731"/>
    <x v="4349"/>
    <x v="17"/>
    <d v="2016-12-31T00:00:00"/>
    <x v="1"/>
    <s v="SP-20860"/>
    <s v="Sung Pak"/>
    <x v="1"/>
    <s v="United States"/>
    <s v="Murfreesboro"/>
    <s v="Tennessee"/>
    <n v="37130"/>
    <x v="0"/>
    <x v="1421"/>
    <x v="2"/>
    <s v="Accessories"/>
    <s v="SanDisk Ultra 16 GB MicroSDHC Class 10 Memory Card"/>
    <x v="3063"/>
    <n v="0.15000000000000002"/>
    <n v="61.8324"/>
  </r>
  <r>
    <n v="8732"/>
    <x v="4350"/>
    <x v="374"/>
    <d v="2016-08-06T00:00:00"/>
    <x v="1"/>
    <s v="SC-20695"/>
    <s v="Steve Chapman"/>
    <x v="1"/>
    <s v="United States"/>
    <s v="Saint Louis"/>
    <s v="Missouri"/>
    <n v="63116"/>
    <x v="2"/>
    <x v="354"/>
    <x v="1"/>
    <s v="Supplies"/>
    <s v="Acme 10 Easy Grip Assistive Scissors"/>
    <x v="5321"/>
    <n v="0.35"/>
    <n v="34.183500000000002"/>
  </r>
  <r>
    <n v="8733"/>
    <x v="4351"/>
    <x v="818"/>
    <d v="2018-06-29T00:00:00"/>
    <x v="0"/>
    <s v="PW-19030"/>
    <s v="Pauline Webber"/>
    <x v="1"/>
    <s v="United States"/>
    <s v="Seattle"/>
    <s v="Washington"/>
    <n v="98105"/>
    <x v="1"/>
    <x v="1465"/>
    <x v="1"/>
    <s v="Paper"/>
    <s v="Xerox 1997"/>
    <x v="537"/>
    <n v="0.4"/>
    <n v="11.664"/>
  </r>
  <r>
    <n v="8734"/>
    <x v="4351"/>
    <x v="818"/>
    <d v="2018-06-29T00:00:00"/>
    <x v="0"/>
    <s v="PW-19030"/>
    <s v="Pauline Webber"/>
    <x v="1"/>
    <s v="United States"/>
    <s v="Seattle"/>
    <s v="Washington"/>
    <n v="98105"/>
    <x v="1"/>
    <x v="451"/>
    <x v="0"/>
    <s v="Furnishings"/>
    <s v="Executive Impressions Supervisor Wall Clock"/>
    <x v="483"/>
    <n v="0.4"/>
    <n v="75.78"/>
  </r>
  <r>
    <n v="8735"/>
    <x v="4351"/>
    <x v="818"/>
    <d v="2018-06-29T00:00:00"/>
    <x v="0"/>
    <s v="PW-19030"/>
    <s v="Pauline Webber"/>
    <x v="1"/>
    <s v="United States"/>
    <s v="Seattle"/>
    <s v="Washington"/>
    <n v="98105"/>
    <x v="1"/>
    <x v="217"/>
    <x v="2"/>
    <s v="Accessories"/>
    <s v="Logitech P710e Mobile Speakerphone"/>
    <x v="2632"/>
    <n v="0.45"/>
    <n v="708.09750000000008"/>
  </r>
  <r>
    <n v="8736"/>
    <x v="4352"/>
    <x v="315"/>
    <d v="2015-02-10T00:00:00"/>
    <x v="0"/>
    <s v="CS-12250"/>
    <s v="Chris Selesnick"/>
    <x v="1"/>
    <s v="United States"/>
    <s v="New York City"/>
    <s v="New York"/>
    <n v="10024"/>
    <x v="3"/>
    <x v="720"/>
    <x v="1"/>
    <s v="Storage"/>
    <s v="Acco Perma 4000 Stacking Storage Drawers"/>
    <x v="643"/>
    <n v="0.5"/>
    <n v="32.479999999999997"/>
  </r>
  <r>
    <n v="8737"/>
    <x v="4353"/>
    <x v="913"/>
    <d v="2017-09-09T00:00:00"/>
    <x v="1"/>
    <s v="RP-19855"/>
    <s v="Roy Phan"/>
    <x v="1"/>
    <s v="United States"/>
    <s v="Woodbury"/>
    <s v="Minnesota"/>
    <n v="55125"/>
    <x v="2"/>
    <x v="518"/>
    <x v="1"/>
    <s v="Storage"/>
    <s v="Hot File 7-Pocket, Floor Stand"/>
    <x v="3370"/>
    <n v="0.4"/>
    <n v="321.24599999999998"/>
  </r>
  <r>
    <n v="8738"/>
    <x v="4354"/>
    <x v="1191"/>
    <d v="2018-04-10T00:00:00"/>
    <x v="1"/>
    <s v="CS-12175"/>
    <s v="Charles Sheldon"/>
    <x v="1"/>
    <s v="United States"/>
    <s v="Chattanooga"/>
    <s v="Tennessee"/>
    <n v="37421"/>
    <x v="0"/>
    <x v="806"/>
    <x v="1"/>
    <s v="Binders"/>
    <s v="3M Organizer Strips"/>
    <x v="5322"/>
    <n v="0.25"/>
    <n v="6.0749999999999993"/>
  </r>
  <r>
    <n v="8739"/>
    <x v="4355"/>
    <x v="166"/>
    <d v="2018-12-11T00:00:00"/>
    <x v="2"/>
    <s v="MJ-17740"/>
    <s v="Max Jones"/>
    <x v="0"/>
    <s v="United States"/>
    <s v="Philadelphia"/>
    <s v="Pennsylvania"/>
    <n v="19140"/>
    <x v="3"/>
    <x v="154"/>
    <x v="1"/>
    <s v="Art"/>
    <s v="BIC Brite Liner Highlighters"/>
    <x v="2113"/>
    <n v="0.25"/>
    <n v="9.9359999999999999"/>
  </r>
  <r>
    <n v="8740"/>
    <x v="4355"/>
    <x v="166"/>
    <d v="2018-12-11T00:00:00"/>
    <x v="2"/>
    <s v="MJ-17740"/>
    <s v="Max Jones"/>
    <x v="0"/>
    <s v="United States"/>
    <s v="Philadelphia"/>
    <s v="Pennsylvania"/>
    <n v="19140"/>
    <x v="3"/>
    <x v="431"/>
    <x v="2"/>
    <s v="Phones"/>
    <s v="iHome FM Clock Radio with Lightning Dock"/>
    <x v="5323"/>
    <n v="0.4"/>
    <n v="50.392800000000001"/>
  </r>
  <r>
    <n v="8741"/>
    <x v="4356"/>
    <x v="1131"/>
    <d v="2017-07-25T00:00:00"/>
    <x v="2"/>
    <s v="JG-15160"/>
    <s v="James Galang"/>
    <x v="0"/>
    <s v="United States"/>
    <s v="Lafayette"/>
    <s v="Louisiana"/>
    <n v="70506"/>
    <x v="0"/>
    <x v="1064"/>
    <x v="1"/>
    <s v="Art"/>
    <s v="Panasonic KP-4ABK Battery-Operated Pencil Sharpener"/>
    <x v="1393"/>
    <n v="0.15000000000000002"/>
    <n v="62.22"/>
  </r>
  <r>
    <n v="8742"/>
    <x v="4357"/>
    <x v="529"/>
    <d v="2016-11-09T00:00:00"/>
    <x v="3"/>
    <s v="AG-10765"/>
    <s v="Anthony Garverick"/>
    <x v="2"/>
    <s v="United States"/>
    <s v="Lawrence"/>
    <s v="Indiana"/>
    <n v="46226"/>
    <x v="2"/>
    <x v="175"/>
    <x v="1"/>
    <s v="Binders"/>
    <s v="Avery Poly Binder Pockets"/>
    <x v="627"/>
    <n v="0.3"/>
    <n v="7.5179999999999998"/>
  </r>
  <r>
    <n v="8743"/>
    <x v="4358"/>
    <x v="653"/>
    <d v="2016-10-04T00:00:00"/>
    <x v="2"/>
    <s v="CK-12205"/>
    <s v="Chloris Kastensmidt"/>
    <x v="0"/>
    <s v="United States"/>
    <s v="Hillsboro"/>
    <s v="Oregon"/>
    <n v="97123"/>
    <x v="1"/>
    <x v="93"/>
    <x v="0"/>
    <s v="Furnishings"/>
    <s v="9-3/4 Diameter Round Wall Clock"/>
    <x v="5324"/>
    <n v="0.4"/>
    <n v="6.6192000000000002"/>
  </r>
  <r>
    <n v="8744"/>
    <x v="4358"/>
    <x v="653"/>
    <d v="2016-10-04T00:00:00"/>
    <x v="2"/>
    <s v="CK-12205"/>
    <s v="Chloris Kastensmidt"/>
    <x v="0"/>
    <s v="United States"/>
    <s v="Hillsboro"/>
    <s v="Oregon"/>
    <n v="97123"/>
    <x v="1"/>
    <x v="176"/>
    <x v="2"/>
    <s v="Accessories"/>
    <s v="SanDisk Ultra 32 GB MicroSDHC Class 10 Memory Card"/>
    <x v="3891"/>
    <n v="0.45"/>
    <n v="29.172000000000001"/>
  </r>
  <r>
    <n v="8745"/>
    <x v="4359"/>
    <x v="6"/>
    <d v="2016-11-25T00:00:00"/>
    <x v="0"/>
    <s v="HD-14785"/>
    <s v="Harold Dahlen"/>
    <x v="2"/>
    <s v="United States"/>
    <s v="Cambridge"/>
    <s v="Massachusetts"/>
    <n v="2138"/>
    <x v="3"/>
    <x v="18"/>
    <x v="1"/>
    <s v="Art"/>
    <s v="Newell 341"/>
    <x v="854"/>
    <n v="0.25"/>
    <n v="12.84"/>
  </r>
  <r>
    <n v="8746"/>
    <x v="4359"/>
    <x v="6"/>
    <d v="2016-11-25T00:00:00"/>
    <x v="0"/>
    <s v="HD-14785"/>
    <s v="Harold Dahlen"/>
    <x v="2"/>
    <s v="United States"/>
    <s v="Cambridge"/>
    <s v="Massachusetts"/>
    <n v="2138"/>
    <x v="3"/>
    <x v="1785"/>
    <x v="1"/>
    <s v="Paper"/>
    <s v="Xerox 1936"/>
    <x v="725"/>
    <n v="0.4"/>
    <n v="35.963999999999999"/>
  </r>
  <r>
    <n v="8747"/>
    <x v="4360"/>
    <x v="62"/>
    <d v="2018-02-07T00:00:00"/>
    <x v="1"/>
    <s v="BO-11350"/>
    <s v="Bill Overfelt"/>
    <x v="1"/>
    <s v="United States"/>
    <s v="San Diego"/>
    <s v="California"/>
    <n v="92105"/>
    <x v="1"/>
    <x v="793"/>
    <x v="0"/>
    <s v="Furnishings"/>
    <s v="Eldon Antistatic Chair Mats for Low to Medium Pile Carpets"/>
    <x v="5325"/>
    <n v="0.4"/>
    <n v="126.348"/>
  </r>
  <r>
    <n v="8748"/>
    <x v="4360"/>
    <x v="62"/>
    <d v="2018-02-07T00:00:00"/>
    <x v="1"/>
    <s v="BO-11350"/>
    <s v="Bill Overfelt"/>
    <x v="1"/>
    <s v="United States"/>
    <s v="San Diego"/>
    <s v="California"/>
    <n v="92105"/>
    <x v="1"/>
    <x v="612"/>
    <x v="1"/>
    <s v="Binders"/>
    <s v="GBC Durable Plastic Covers"/>
    <x v="2585"/>
    <n v="0.4"/>
    <n v="18.576000000000001"/>
  </r>
  <r>
    <n v="8749"/>
    <x v="4360"/>
    <x v="62"/>
    <d v="2018-02-07T00:00:00"/>
    <x v="1"/>
    <s v="BO-11350"/>
    <s v="Bill Overfelt"/>
    <x v="1"/>
    <s v="United States"/>
    <s v="San Diego"/>
    <s v="California"/>
    <n v="92105"/>
    <x v="1"/>
    <x v="1748"/>
    <x v="2"/>
    <s v="Machines"/>
    <s v="HP Officejet Pro 8600 e-All-In-One Printer, Copier, Scanner, Fax"/>
    <x v="2507"/>
    <n v="0.45"/>
    <n v="131.99120000000002"/>
  </r>
  <r>
    <n v="8750"/>
    <x v="4361"/>
    <x v="382"/>
    <d v="2016-06-19T00:00:00"/>
    <x v="2"/>
    <s v="LC-16885"/>
    <s v="Lena Creighton"/>
    <x v="0"/>
    <s v="United States"/>
    <s v="New York City"/>
    <s v="New York"/>
    <n v="10009"/>
    <x v="3"/>
    <x v="450"/>
    <x v="1"/>
    <s v="Binders"/>
    <s v="Fellowes PB500 Electric Punch Plastic Comb Binding Machine with Manual Bind"/>
    <x v="5326"/>
    <n v="0.4"/>
    <n v="1830.2256"/>
  </r>
  <r>
    <n v="8751"/>
    <x v="4361"/>
    <x v="382"/>
    <d v="2016-06-19T00:00:00"/>
    <x v="2"/>
    <s v="LC-16885"/>
    <s v="Lena Creighton"/>
    <x v="0"/>
    <s v="United States"/>
    <s v="New York City"/>
    <s v="New York"/>
    <n v="10009"/>
    <x v="3"/>
    <x v="1086"/>
    <x v="2"/>
    <s v="Phones"/>
    <s v="RCA Visys Integrated PBX 8-Line Router"/>
    <x v="5327"/>
    <n v="0.4"/>
    <n v="80.387999999999991"/>
  </r>
  <r>
    <n v="8752"/>
    <x v="4362"/>
    <x v="465"/>
    <d v="2017-05-09T00:00:00"/>
    <x v="1"/>
    <s v="RB-19465"/>
    <s v="Rick Bensley"/>
    <x v="2"/>
    <s v="United States"/>
    <s v="Tallahassee"/>
    <s v="Florida"/>
    <n v="32303"/>
    <x v="0"/>
    <x v="1842"/>
    <x v="1"/>
    <s v="Paper"/>
    <s v="Snap-A-Way Black Print Carbonless Speed Message, No Reply Area, Duplicate"/>
    <x v="5328"/>
    <n v="0.25"/>
    <n v="69.936000000000007"/>
  </r>
  <r>
    <n v="8753"/>
    <x v="4362"/>
    <x v="465"/>
    <d v="2017-05-09T00:00:00"/>
    <x v="1"/>
    <s v="RB-19465"/>
    <s v="Rick Bensley"/>
    <x v="2"/>
    <s v="United States"/>
    <s v="Tallahassee"/>
    <s v="Florida"/>
    <n v="32303"/>
    <x v="0"/>
    <x v="1192"/>
    <x v="2"/>
    <s v="Phones"/>
    <s v="Avaya 4621SW VoIP phone"/>
    <x v="1637"/>
    <n v="0.25"/>
    <n v="133.10999999999999"/>
  </r>
  <r>
    <n v="8754"/>
    <x v="4363"/>
    <x v="428"/>
    <d v="2018-09-10T00:00:00"/>
    <x v="2"/>
    <s v="JD-16015"/>
    <s v="Joy Daniels"/>
    <x v="0"/>
    <s v="United States"/>
    <s v="Toledo"/>
    <s v="Ohio"/>
    <n v="43615"/>
    <x v="3"/>
    <x v="1139"/>
    <x v="1"/>
    <s v="Labels"/>
    <s v="Avery 501"/>
    <x v="1161"/>
    <n v="0.4"/>
    <n v="10.6272"/>
  </r>
  <r>
    <n v="8755"/>
    <x v="4363"/>
    <x v="428"/>
    <d v="2018-09-10T00:00:00"/>
    <x v="2"/>
    <s v="JD-16015"/>
    <s v="Joy Daniels"/>
    <x v="0"/>
    <s v="United States"/>
    <s v="Toledo"/>
    <s v="Ohio"/>
    <n v="43615"/>
    <x v="3"/>
    <x v="806"/>
    <x v="1"/>
    <s v="Binders"/>
    <s v="3M Organizer Strips"/>
    <x v="5329"/>
    <n v="0.4"/>
    <n v="2.9159999999999999"/>
  </r>
  <r>
    <n v="8756"/>
    <x v="4363"/>
    <x v="428"/>
    <d v="2018-09-10T00:00:00"/>
    <x v="2"/>
    <s v="JD-16015"/>
    <s v="Joy Daniels"/>
    <x v="0"/>
    <s v="United States"/>
    <s v="Toledo"/>
    <s v="Ohio"/>
    <n v="43615"/>
    <x v="3"/>
    <x v="1124"/>
    <x v="1"/>
    <s v="Binders"/>
    <s v="Acco Data Flex Cable Posts For Top &amp; Bottom Load Binders, 6 Capacity"/>
    <x v="5330"/>
    <n v="0.4"/>
    <n v="3.7547999999999999"/>
  </r>
  <r>
    <n v="8757"/>
    <x v="4364"/>
    <x v="405"/>
    <d v="2017-07-26T00:00:00"/>
    <x v="1"/>
    <s v="MF-17665"/>
    <s v="Maureen Fritzler"/>
    <x v="1"/>
    <s v="United States"/>
    <s v="Columbia"/>
    <s v="Maryland"/>
    <n v="21044"/>
    <x v="3"/>
    <x v="551"/>
    <x v="1"/>
    <s v="Appliances"/>
    <s v="Belkin F9H710-06 7 Outlet SurgeMaster Surge Protector"/>
    <x v="1015"/>
    <n v="0.4"/>
    <n v="22.608000000000001"/>
  </r>
  <r>
    <n v="8758"/>
    <x v="4364"/>
    <x v="405"/>
    <d v="2017-07-26T00:00:00"/>
    <x v="1"/>
    <s v="MF-17665"/>
    <s v="Maureen Fritzler"/>
    <x v="1"/>
    <s v="United States"/>
    <s v="Columbia"/>
    <s v="Maryland"/>
    <n v="21044"/>
    <x v="3"/>
    <x v="260"/>
    <x v="1"/>
    <s v="Paper"/>
    <s v="Xerox 216"/>
    <x v="187"/>
    <n v="0.4"/>
    <n v="31.103999999999999"/>
  </r>
  <r>
    <n v="8759"/>
    <x v="4364"/>
    <x v="405"/>
    <d v="2017-07-26T00:00:00"/>
    <x v="1"/>
    <s v="MF-17665"/>
    <s v="Maureen Fritzler"/>
    <x v="1"/>
    <s v="United States"/>
    <s v="Columbia"/>
    <s v="Maryland"/>
    <n v="21044"/>
    <x v="3"/>
    <x v="645"/>
    <x v="0"/>
    <s v="Furnishings"/>
    <s v="Eldon Stackable Tray, Side-Load, Legal, Smoke"/>
    <x v="1846"/>
    <n v="0.4"/>
    <n v="16.452000000000002"/>
  </r>
  <r>
    <n v="8760"/>
    <x v="4364"/>
    <x v="405"/>
    <d v="2017-07-26T00:00:00"/>
    <x v="1"/>
    <s v="MF-17665"/>
    <s v="Maureen Fritzler"/>
    <x v="1"/>
    <s v="United States"/>
    <s v="Columbia"/>
    <s v="Maryland"/>
    <n v="21044"/>
    <x v="3"/>
    <x v="751"/>
    <x v="1"/>
    <s v="Binders"/>
    <s v="Wilson Jones Easy Flow II Sheet Lifters"/>
    <x v="5331"/>
    <n v="0.4"/>
    <n v="3.24"/>
  </r>
  <r>
    <n v="8761"/>
    <x v="4365"/>
    <x v="1011"/>
    <d v="2017-02-06T00:00:00"/>
    <x v="1"/>
    <s v="BF-11170"/>
    <s v="Ben Ferrer"/>
    <x v="2"/>
    <s v="United States"/>
    <s v="Atlanta"/>
    <s v="Georgia"/>
    <n v="30318"/>
    <x v="0"/>
    <x v="450"/>
    <x v="1"/>
    <s v="Binders"/>
    <s v="Fellowes PB500 Electric Punch Plastic Comb Binding Machine with Manual Bind"/>
    <x v="5332"/>
    <n v="0.25"/>
    <n v="953.24250000000006"/>
  </r>
  <r>
    <n v="8762"/>
    <x v="4365"/>
    <x v="1011"/>
    <d v="2017-02-06T00:00:00"/>
    <x v="1"/>
    <s v="BF-11170"/>
    <s v="Ben Ferrer"/>
    <x v="2"/>
    <s v="United States"/>
    <s v="Atlanta"/>
    <s v="Georgia"/>
    <n v="30318"/>
    <x v="0"/>
    <x v="1358"/>
    <x v="1"/>
    <s v="Envelopes"/>
    <s v="#10 White Business Envelopes,4 1/8 x 9 1/2"/>
    <x v="5333"/>
    <n v="0.25"/>
    <n v="94.02"/>
  </r>
  <r>
    <n v="8763"/>
    <x v="4366"/>
    <x v="723"/>
    <d v="2018-01-02T00:00:00"/>
    <x v="1"/>
    <s v="FO-14305"/>
    <s v="Frank Olsen"/>
    <x v="0"/>
    <s v="United States"/>
    <s v="Sacramento"/>
    <s v="California"/>
    <n v="95823"/>
    <x v="1"/>
    <x v="768"/>
    <x v="1"/>
    <s v="Storage"/>
    <s v="Project Tote Personal File"/>
    <x v="912"/>
    <n v="0.5"/>
    <n v="7.0149999999999997"/>
  </r>
  <r>
    <n v="8764"/>
    <x v="4366"/>
    <x v="723"/>
    <d v="2018-01-02T00:00:00"/>
    <x v="1"/>
    <s v="FO-14305"/>
    <s v="Frank Olsen"/>
    <x v="0"/>
    <s v="United States"/>
    <s v="Sacramento"/>
    <s v="California"/>
    <n v="95823"/>
    <x v="1"/>
    <x v="1352"/>
    <x v="1"/>
    <s v="Supplies"/>
    <s v="Fiskars Spring-Action Scissors"/>
    <x v="5233"/>
    <n v="0.45"/>
    <n v="15.378000000000002"/>
  </r>
  <r>
    <n v="8765"/>
    <x v="4367"/>
    <x v="82"/>
    <d v="2016-11-27T00:00:00"/>
    <x v="1"/>
    <s v="BB-11545"/>
    <s v="Brenda Bowman"/>
    <x v="1"/>
    <s v="United States"/>
    <s v="Fort Worth"/>
    <s v="Texas"/>
    <n v="76106"/>
    <x v="2"/>
    <x v="1216"/>
    <x v="1"/>
    <s v="Art"/>
    <s v="Eldon Spacemaker Box, Quick-Snap Lid, Clear"/>
    <x v="752"/>
    <n v="0.35"/>
    <n v="3.4736000000000002"/>
  </r>
  <r>
    <n v="8766"/>
    <x v="4367"/>
    <x v="82"/>
    <d v="2016-11-27T00:00:00"/>
    <x v="1"/>
    <s v="BB-11545"/>
    <s v="Brenda Bowman"/>
    <x v="1"/>
    <s v="United States"/>
    <s v="Fort Worth"/>
    <s v="Texas"/>
    <n v="76106"/>
    <x v="2"/>
    <x v="15"/>
    <x v="1"/>
    <s v="Binders"/>
    <s v="Storex DuraTech Recycled Plastic Frosted Binders"/>
    <x v="5334"/>
    <n v="0.3"/>
    <n v="1.1871999999999998"/>
  </r>
  <r>
    <n v="8767"/>
    <x v="4367"/>
    <x v="82"/>
    <d v="2016-11-27T00:00:00"/>
    <x v="1"/>
    <s v="BB-11545"/>
    <s v="Brenda Bowman"/>
    <x v="1"/>
    <s v="United States"/>
    <s v="Fort Worth"/>
    <s v="Texas"/>
    <n v="76106"/>
    <x v="2"/>
    <x v="1836"/>
    <x v="1"/>
    <s v="Appliances"/>
    <s v="Kensington 6 Outlet SmartSocket Surge Protector"/>
    <x v="4238"/>
    <n v="0.3"/>
    <n v="17.211600000000001"/>
  </r>
  <r>
    <n v="8768"/>
    <x v="4367"/>
    <x v="82"/>
    <d v="2016-11-27T00:00:00"/>
    <x v="1"/>
    <s v="BB-11545"/>
    <s v="Brenda Bowman"/>
    <x v="1"/>
    <s v="United States"/>
    <s v="Fort Worth"/>
    <s v="Texas"/>
    <n v="76106"/>
    <x v="2"/>
    <x v="416"/>
    <x v="1"/>
    <s v="Binders"/>
    <s v="Cardinal Hold-It CD Pocket"/>
    <x v="3277"/>
    <n v="0.3"/>
    <n v="5.5860000000000003"/>
  </r>
  <r>
    <n v="8769"/>
    <x v="4368"/>
    <x v="348"/>
    <d v="2016-10-09T00:00:00"/>
    <x v="1"/>
    <s v="IL-15100"/>
    <s v="Ivan Liston"/>
    <x v="0"/>
    <s v="United States"/>
    <s v="Columbus"/>
    <s v="Ohio"/>
    <n v="43229"/>
    <x v="3"/>
    <x v="293"/>
    <x v="2"/>
    <s v="Accessories"/>
    <s v="NETGEAR N750 Dual Band Wi-Fi Gigabit Router"/>
    <x v="5335"/>
    <n v="0.25"/>
    <n v="216"/>
  </r>
  <r>
    <n v="8770"/>
    <x v="4369"/>
    <x v="126"/>
    <d v="2017-09-13T00:00:00"/>
    <x v="3"/>
    <s v="PO-19180"/>
    <s v="Philisse Overcash"/>
    <x v="2"/>
    <s v="United States"/>
    <s v="Louisville"/>
    <s v="Colorado"/>
    <n v="80027"/>
    <x v="1"/>
    <x v="1750"/>
    <x v="2"/>
    <s v="Phones"/>
    <s v="Lunatik TT5L-002 Taktik Strike Impact Protection System for iPhone 5"/>
    <x v="5336"/>
    <n v="0.4"/>
    <n v="88.171199999999999"/>
  </r>
  <r>
    <n v="8771"/>
    <x v="4369"/>
    <x v="126"/>
    <d v="2017-09-13T00:00:00"/>
    <x v="3"/>
    <s v="PO-19180"/>
    <s v="Philisse Overcash"/>
    <x v="2"/>
    <s v="United States"/>
    <s v="Louisville"/>
    <s v="Colorado"/>
    <n v="80027"/>
    <x v="1"/>
    <x v="792"/>
    <x v="0"/>
    <s v="Chairs"/>
    <s v="Global Stack Chair without Arms, Black"/>
    <x v="5337"/>
    <n v="0.45"/>
    <n v="45.724800000000002"/>
  </r>
  <r>
    <n v="8772"/>
    <x v="4370"/>
    <x v="32"/>
    <d v="2018-09-17T00:00:00"/>
    <x v="2"/>
    <s v="DB-13555"/>
    <s v="Dorothy Badders"/>
    <x v="1"/>
    <s v="United States"/>
    <s v="Raleigh"/>
    <s v="North Carolina"/>
    <n v="27604"/>
    <x v="0"/>
    <x v="1218"/>
    <x v="1"/>
    <s v="Appliances"/>
    <s v="3.6 Cubic Foot Counter Height Office Refrigerator"/>
    <x v="5338"/>
    <n v="0.25"/>
    <n v="707.08799999999997"/>
  </r>
  <r>
    <n v="8773"/>
    <x v="4370"/>
    <x v="32"/>
    <d v="2018-09-17T00:00:00"/>
    <x v="2"/>
    <s v="DB-13555"/>
    <s v="Dorothy Badders"/>
    <x v="1"/>
    <s v="United States"/>
    <s v="Raleigh"/>
    <s v="North Carolina"/>
    <n v="27604"/>
    <x v="0"/>
    <x v="1030"/>
    <x v="1"/>
    <s v="Paper"/>
    <s v="Xerox 1988"/>
    <x v="1339"/>
    <n v="0.25"/>
    <n v="55.764000000000003"/>
  </r>
  <r>
    <n v="8774"/>
    <x v="4371"/>
    <x v="1202"/>
    <d v="2016-02-28T00:00:00"/>
    <x v="1"/>
    <s v="LC-16960"/>
    <s v="Lindsay Castell"/>
    <x v="2"/>
    <s v="United States"/>
    <s v="New York City"/>
    <s v="New York"/>
    <n v="10024"/>
    <x v="3"/>
    <x v="566"/>
    <x v="1"/>
    <s v="Appliances"/>
    <s v="Hoover Portapower Portable Vacuum"/>
    <x v="2017"/>
    <n v="0.4"/>
    <n v="16.128"/>
  </r>
  <r>
    <n v="8775"/>
    <x v="4371"/>
    <x v="1202"/>
    <d v="2016-02-28T00:00:00"/>
    <x v="1"/>
    <s v="LC-16960"/>
    <s v="Lindsay Castell"/>
    <x v="2"/>
    <s v="United States"/>
    <s v="New York City"/>
    <s v="New York"/>
    <n v="10024"/>
    <x v="3"/>
    <x v="1282"/>
    <x v="1"/>
    <s v="Binders"/>
    <s v="Avery Self-Adhesive Photo Pockets for Polaroid Photos"/>
    <x v="2944"/>
    <n v="0.4"/>
    <n v="6.5376000000000003"/>
  </r>
  <r>
    <n v="8776"/>
    <x v="4372"/>
    <x v="5"/>
    <d v="2017-12-09T00:00:00"/>
    <x v="0"/>
    <s v="MP-18175"/>
    <s v="Mike Pelletier"/>
    <x v="2"/>
    <s v="United States"/>
    <s v="Chicago"/>
    <s v="Illinois"/>
    <n v="60623"/>
    <x v="2"/>
    <x v="147"/>
    <x v="1"/>
    <s v="Art"/>
    <s v="Newell 311"/>
    <x v="5339"/>
    <n v="0.35"/>
    <n v="2.2984"/>
  </r>
  <r>
    <n v="8777"/>
    <x v="4373"/>
    <x v="415"/>
    <d v="2017-07-03T00:00:00"/>
    <x v="2"/>
    <s v="EA-14035"/>
    <s v="Erin Ashbrook"/>
    <x v="1"/>
    <s v="United States"/>
    <s v="Huntsville"/>
    <s v="Texas"/>
    <n v="77340"/>
    <x v="2"/>
    <x v="662"/>
    <x v="0"/>
    <s v="Chairs"/>
    <s v="Global Airflow Leather Mesh Back Chair, Black"/>
    <x v="2512"/>
    <n v="0.35"/>
    <n v="343.47949999999997"/>
  </r>
  <r>
    <n v="8778"/>
    <x v="4373"/>
    <x v="415"/>
    <d v="2017-07-03T00:00:00"/>
    <x v="2"/>
    <s v="EA-14035"/>
    <s v="Erin Ashbrook"/>
    <x v="1"/>
    <s v="United States"/>
    <s v="Huntsville"/>
    <s v="Texas"/>
    <n v="77340"/>
    <x v="2"/>
    <x v="1440"/>
    <x v="1"/>
    <s v="Paper"/>
    <s v="Xerox 201"/>
    <x v="753"/>
    <n v="0.3"/>
    <n v="29.0304"/>
  </r>
  <r>
    <n v="8779"/>
    <x v="4374"/>
    <x v="1096"/>
    <d v="2018-12-18T00:00:00"/>
    <x v="1"/>
    <s v="BP-11095"/>
    <s v="Bart Pistole"/>
    <x v="1"/>
    <s v="United States"/>
    <s v="New York City"/>
    <s v="New York"/>
    <n v="10024"/>
    <x v="3"/>
    <x v="574"/>
    <x v="0"/>
    <s v="Bookcases"/>
    <s v="Bush Andora Bookcase, Maple/Graphite Gray Finish"/>
    <x v="5340"/>
    <n v="0.5"/>
    <n v="143.988"/>
  </r>
  <r>
    <n v="8780"/>
    <x v="4375"/>
    <x v="305"/>
    <d v="2016-03-22T00:00:00"/>
    <x v="0"/>
    <s v="BM-11785"/>
    <s v="Bryan Mills"/>
    <x v="0"/>
    <s v="United States"/>
    <s v="Salem"/>
    <s v="Oregon"/>
    <n v="97301"/>
    <x v="1"/>
    <x v="762"/>
    <x v="1"/>
    <s v="Storage"/>
    <s v="Portable Personal File Box"/>
    <x v="5341"/>
    <n v="0.5"/>
    <n v="14.651999999999999"/>
  </r>
  <r>
    <n v="8781"/>
    <x v="4376"/>
    <x v="879"/>
    <d v="2016-03-04T00:00:00"/>
    <x v="2"/>
    <s v="CM-12715"/>
    <s v="Craig Molinari"/>
    <x v="1"/>
    <s v="United States"/>
    <s v="Houston"/>
    <s v="Texas"/>
    <n v="77070"/>
    <x v="2"/>
    <x v="1261"/>
    <x v="1"/>
    <s v="Art"/>
    <s v="Panasonic KP-350BK Electric Pencil Sharpener with Auto Stop"/>
    <x v="5342"/>
    <n v="0.35"/>
    <n v="35.963200000000001"/>
  </r>
  <r>
    <n v="8782"/>
    <x v="4376"/>
    <x v="879"/>
    <d v="2016-03-04T00:00:00"/>
    <x v="2"/>
    <s v="CM-12715"/>
    <s v="Craig Molinari"/>
    <x v="1"/>
    <s v="United States"/>
    <s v="Houston"/>
    <s v="Texas"/>
    <n v="77070"/>
    <x v="2"/>
    <x v="789"/>
    <x v="0"/>
    <s v="Bookcases"/>
    <s v="Atlantic Metals Mobile 5-Shelf Bookcases, Custom Colors"/>
    <x v="5343"/>
    <n v="0.4"/>
    <n v="736.79903999999999"/>
  </r>
  <r>
    <n v="8783"/>
    <x v="4377"/>
    <x v="306"/>
    <d v="2017-09-20T00:00:00"/>
    <x v="1"/>
    <s v="JD-16150"/>
    <s v="Justin Deggeller"/>
    <x v="1"/>
    <s v="United States"/>
    <s v="Twin Falls"/>
    <s v="Idaho"/>
    <n v="83301"/>
    <x v="1"/>
    <x v="1206"/>
    <x v="1"/>
    <s v="Binders"/>
    <s v="Avery Heavy-Duty EZD View Binder with Locking Rings"/>
    <x v="5344"/>
    <n v="0.4"/>
    <n v="12.249599999999999"/>
  </r>
  <r>
    <n v="8784"/>
    <x v="4377"/>
    <x v="306"/>
    <d v="2017-09-20T00:00:00"/>
    <x v="1"/>
    <s v="JD-16150"/>
    <s v="Justin Deggeller"/>
    <x v="1"/>
    <s v="United States"/>
    <s v="Twin Falls"/>
    <s v="Idaho"/>
    <n v="83301"/>
    <x v="1"/>
    <x v="215"/>
    <x v="0"/>
    <s v="Tables"/>
    <s v="Bretford Rectangular Conference Table Tops"/>
    <x v="5345"/>
    <n v="0.45"/>
    <n v="620.61450000000013"/>
  </r>
  <r>
    <n v="8785"/>
    <x v="4378"/>
    <x v="294"/>
    <d v="2018-03-23T00:00:00"/>
    <x v="1"/>
    <s v="AS-10630"/>
    <s v="Ann Steele"/>
    <x v="2"/>
    <s v="United States"/>
    <s v="Knoxville"/>
    <s v="Tennessee"/>
    <n v="37918"/>
    <x v="0"/>
    <x v="1186"/>
    <x v="1"/>
    <s v="Labels"/>
    <s v="Avery 474"/>
    <x v="871"/>
    <n v="0.25"/>
    <n v="3.4559999999999995"/>
  </r>
  <r>
    <n v="8786"/>
    <x v="4379"/>
    <x v="39"/>
    <d v="2018-06-02T00:00:00"/>
    <x v="1"/>
    <s v="CM-11815"/>
    <s v="Candace McMahon"/>
    <x v="1"/>
    <s v="United States"/>
    <s v="Phoenix"/>
    <s v="Arizona"/>
    <n v="85023"/>
    <x v="1"/>
    <x v="1692"/>
    <x v="2"/>
    <s v="Phones"/>
    <s v="Panasonic KX TS208W Corded phone"/>
    <x v="4240"/>
    <n v="0.4"/>
    <n v="117.57599999999999"/>
  </r>
  <r>
    <n v="8787"/>
    <x v="4379"/>
    <x v="39"/>
    <d v="2018-06-02T00:00:00"/>
    <x v="1"/>
    <s v="CM-11815"/>
    <s v="Candace McMahon"/>
    <x v="1"/>
    <s v="United States"/>
    <s v="Phoenix"/>
    <s v="Arizona"/>
    <n v="85023"/>
    <x v="1"/>
    <x v="1483"/>
    <x v="1"/>
    <s v="Paper"/>
    <s v="Xerox 230"/>
    <x v="12"/>
    <n v="0.4"/>
    <n v="9.3311999999999991"/>
  </r>
  <r>
    <n v="8788"/>
    <x v="4379"/>
    <x v="39"/>
    <d v="2018-06-02T00:00:00"/>
    <x v="1"/>
    <s v="CM-11815"/>
    <s v="Candace McMahon"/>
    <x v="1"/>
    <s v="United States"/>
    <s v="Phoenix"/>
    <s v="Arizona"/>
    <n v="85023"/>
    <x v="1"/>
    <x v="106"/>
    <x v="2"/>
    <s v="Accessories"/>
    <s v="Logitech Gaming G510s - Keyboard"/>
    <x v="5346"/>
    <n v="0.45"/>
    <n v="149.58240000000004"/>
  </r>
  <r>
    <n v="8789"/>
    <x v="4380"/>
    <x v="140"/>
    <d v="2018-06-19T00:00:00"/>
    <x v="1"/>
    <s v="JE-15715"/>
    <s v="Joe Elijah"/>
    <x v="0"/>
    <s v="United States"/>
    <s v="Monroe"/>
    <s v="North Carolina"/>
    <n v="28110"/>
    <x v="0"/>
    <x v="1003"/>
    <x v="0"/>
    <s v="Chairs"/>
    <s v="Global Executive Mid-Back Managers Chair"/>
    <x v="324"/>
    <n v="0.15000000000000002"/>
    <n v="593.5992"/>
  </r>
  <r>
    <n v="8790"/>
    <x v="4380"/>
    <x v="140"/>
    <d v="2018-06-19T00:00:00"/>
    <x v="1"/>
    <s v="JE-15715"/>
    <s v="Joe Elijah"/>
    <x v="0"/>
    <s v="United States"/>
    <s v="Monroe"/>
    <s v="North Carolina"/>
    <n v="28110"/>
    <x v="0"/>
    <x v="1195"/>
    <x v="0"/>
    <s v="Bookcases"/>
    <s v="OSullivan 2-Shelf Heavy-Duty Bookcases"/>
    <x v="5347"/>
    <n v="0.35"/>
    <n v="50.523199999999996"/>
  </r>
  <r>
    <n v="8791"/>
    <x v="4381"/>
    <x v="684"/>
    <d v="2016-09-12T00:00:00"/>
    <x v="1"/>
    <s v="AG-10525"/>
    <s v="Andy Gerbode"/>
    <x v="1"/>
    <s v="United States"/>
    <s v="Richmond"/>
    <s v="Virginia"/>
    <n v="23223"/>
    <x v="0"/>
    <x v="1472"/>
    <x v="1"/>
    <s v="Binders"/>
    <s v="SlimView Poly Binder, 3/8"/>
    <x v="5348"/>
    <n v="0.25"/>
    <n v="34.964999999999996"/>
  </r>
  <r>
    <n v="8792"/>
    <x v="4382"/>
    <x v="257"/>
    <d v="2018-03-24T00:00:00"/>
    <x v="1"/>
    <s v="TT-21220"/>
    <s v="Thomas Thornton"/>
    <x v="0"/>
    <s v="United States"/>
    <s v="Houston"/>
    <s v="Texas"/>
    <n v="77041"/>
    <x v="2"/>
    <x v="664"/>
    <x v="2"/>
    <s v="Phones"/>
    <s v="Pyle PMP37LED"/>
    <x v="3333"/>
    <n v="0.3"/>
    <n v="376.28079999999994"/>
  </r>
  <r>
    <n v="8793"/>
    <x v="4383"/>
    <x v="174"/>
    <d v="2015-12-21T00:00:00"/>
    <x v="2"/>
    <s v="BP-11095"/>
    <s v="Bart Pistole"/>
    <x v="1"/>
    <s v="United States"/>
    <s v="Los Angeles"/>
    <s v="California"/>
    <n v="90008"/>
    <x v="1"/>
    <x v="573"/>
    <x v="1"/>
    <s v="Labels"/>
    <s v="Avery 516"/>
    <x v="2"/>
    <n v="0.4"/>
    <n v="8.7719999999999985"/>
  </r>
  <r>
    <n v="8794"/>
    <x v="4383"/>
    <x v="174"/>
    <d v="2015-12-21T00:00:00"/>
    <x v="2"/>
    <s v="BP-11095"/>
    <s v="Bart Pistole"/>
    <x v="1"/>
    <s v="United States"/>
    <s v="Los Angeles"/>
    <s v="California"/>
    <n v="90008"/>
    <x v="1"/>
    <x v="485"/>
    <x v="1"/>
    <s v="Fasteners"/>
    <s v="Advantus T-Pin Paper Clips"/>
    <x v="5349"/>
    <n v="0.4"/>
    <n v="13.53"/>
  </r>
  <r>
    <n v="8795"/>
    <x v="4383"/>
    <x v="174"/>
    <d v="2015-12-21T00:00:00"/>
    <x v="2"/>
    <s v="BP-11095"/>
    <s v="Bart Pistole"/>
    <x v="1"/>
    <s v="United States"/>
    <s v="Los Angeles"/>
    <s v="California"/>
    <n v="90008"/>
    <x v="1"/>
    <x v="1285"/>
    <x v="2"/>
    <s v="Phones"/>
    <s v="Wi-Ex zBoost YX540 Cellular Phone Signal Booster"/>
    <x v="5350"/>
    <n v="0.4"/>
    <n v="350.28"/>
  </r>
  <r>
    <n v="8796"/>
    <x v="4383"/>
    <x v="174"/>
    <d v="2015-12-21T00:00:00"/>
    <x v="2"/>
    <s v="BP-11095"/>
    <s v="Bart Pistole"/>
    <x v="1"/>
    <s v="United States"/>
    <s v="Los Angeles"/>
    <s v="California"/>
    <n v="90008"/>
    <x v="1"/>
    <x v="665"/>
    <x v="2"/>
    <s v="Phones"/>
    <s v="Clarity 53712"/>
    <x v="1972"/>
    <n v="0.4"/>
    <n v="126.7008"/>
  </r>
  <r>
    <n v="8797"/>
    <x v="4384"/>
    <x v="274"/>
    <d v="2017-07-13T00:00:00"/>
    <x v="1"/>
    <s v="MJ-17740"/>
    <s v="Max Jones"/>
    <x v="0"/>
    <s v="United States"/>
    <s v="Orem"/>
    <s v="Utah"/>
    <n v="84057"/>
    <x v="1"/>
    <x v="490"/>
    <x v="1"/>
    <s v="Paper"/>
    <s v="Xerox 226"/>
    <x v="91"/>
    <n v="0.4"/>
    <n v="7.7759999999999998"/>
  </r>
  <r>
    <n v="8798"/>
    <x v="4384"/>
    <x v="274"/>
    <d v="2017-07-13T00:00:00"/>
    <x v="1"/>
    <s v="MJ-17740"/>
    <s v="Max Jones"/>
    <x v="0"/>
    <s v="United States"/>
    <s v="Orem"/>
    <s v="Utah"/>
    <n v="84057"/>
    <x v="1"/>
    <x v="1243"/>
    <x v="1"/>
    <s v="Art"/>
    <s v="Boston KS Multi-Size Manual Pencil Sharpener"/>
    <x v="44"/>
    <n v="0.45"/>
    <n v="25.289000000000001"/>
  </r>
  <r>
    <n v="8799"/>
    <x v="4385"/>
    <x v="1203"/>
    <d v="2017-04-10T00:00:00"/>
    <x v="1"/>
    <s v="VM-21685"/>
    <s v="Valerie Mitchum"/>
    <x v="2"/>
    <s v="United States"/>
    <s v="Burlington"/>
    <s v="Vermont"/>
    <m/>
    <x v="3"/>
    <x v="1367"/>
    <x v="2"/>
    <s v="Phones"/>
    <s v="Nortel Meridian M5316 Digital phone"/>
    <x v="5351"/>
    <n v="0.4"/>
    <n v="776.85"/>
  </r>
  <r>
    <n v="8800"/>
    <x v="4386"/>
    <x v="1204"/>
    <d v="2015-05-10T00:00:00"/>
    <x v="2"/>
    <s v="KT-16480"/>
    <s v="Kean Thornton"/>
    <x v="0"/>
    <s v="United States"/>
    <s v="Philadelphia"/>
    <s v="Pennsylvania"/>
    <n v="19134"/>
    <x v="3"/>
    <x v="306"/>
    <x v="2"/>
    <s v="Copiers"/>
    <s v="Hewlett Packard LaserJet 3310 Copier"/>
    <x v="371"/>
    <n v="0.5"/>
    <n v="899.98500000000001"/>
  </r>
  <r>
    <n v="8801"/>
    <x v="4387"/>
    <x v="51"/>
    <d v="2018-11-27T00:00:00"/>
    <x v="1"/>
    <s v="CS-12250"/>
    <s v="Chris Selesnick"/>
    <x v="1"/>
    <s v="United States"/>
    <s v="Chicago"/>
    <s v="Illinois"/>
    <n v="60623"/>
    <x v="2"/>
    <x v="1283"/>
    <x v="1"/>
    <s v="Paper"/>
    <s v="Xerox 1959"/>
    <x v="1414"/>
    <n v="0.3"/>
    <n v="7.4816000000000003"/>
  </r>
  <r>
    <n v="8802"/>
    <x v="4388"/>
    <x v="338"/>
    <d v="2017-11-12T00:00:00"/>
    <x v="2"/>
    <s v="AB-10015"/>
    <s v="Aaron Bergman"/>
    <x v="0"/>
    <s v="United States"/>
    <s v="Oklahoma City"/>
    <s v="Oklahoma"/>
    <n v="73120"/>
    <x v="2"/>
    <x v="1720"/>
    <x v="2"/>
    <s v="Phones"/>
    <s v="Samsung Convoy 3"/>
    <x v="5352"/>
    <n v="0.3"/>
    <n v="155.386"/>
  </r>
  <r>
    <n v="8803"/>
    <x v="4388"/>
    <x v="338"/>
    <d v="2017-11-12T00:00:00"/>
    <x v="2"/>
    <s v="AB-10015"/>
    <s v="Aaron Bergman"/>
    <x v="0"/>
    <s v="United States"/>
    <s v="Oklahoma City"/>
    <s v="Oklahoma"/>
    <n v="73120"/>
    <x v="2"/>
    <x v="1106"/>
    <x v="0"/>
    <s v="Bookcases"/>
    <s v="Sauder Facets Collection Library, Sky Alder Finish"/>
    <x v="2600"/>
    <n v="0.4"/>
    <n v="205.17599999999999"/>
  </r>
  <r>
    <n v="8804"/>
    <x v="4389"/>
    <x v="520"/>
    <d v="2016-01-01T00:00:00"/>
    <x v="2"/>
    <s v="AH-10030"/>
    <s v="Aaron Hawkins"/>
    <x v="1"/>
    <s v="United States"/>
    <s v="New York City"/>
    <s v="New York"/>
    <n v="10035"/>
    <x v="3"/>
    <x v="567"/>
    <x v="2"/>
    <s v="Accessories"/>
    <s v="Verbatim 25 GB 6x Blu-ray Single Layer Recordable Disc, 10/Pack"/>
    <x v="5353"/>
    <n v="0.25"/>
    <n v="26.077500000000001"/>
  </r>
  <r>
    <n v="8805"/>
    <x v="4389"/>
    <x v="520"/>
    <d v="2016-01-01T00:00:00"/>
    <x v="2"/>
    <s v="AH-10030"/>
    <s v="Aaron Hawkins"/>
    <x v="1"/>
    <s v="United States"/>
    <s v="New York City"/>
    <s v="New York"/>
    <n v="10035"/>
    <x v="3"/>
    <x v="165"/>
    <x v="1"/>
    <s v="Labels"/>
    <s v="Avery 51"/>
    <x v="1365"/>
    <n v="0.4"/>
    <n v="11.339999999999998"/>
  </r>
  <r>
    <n v="8806"/>
    <x v="4390"/>
    <x v="971"/>
    <d v="2018-08-23T00:00:00"/>
    <x v="1"/>
    <s v="DO-13435"/>
    <s v="Denny Ordway"/>
    <x v="0"/>
    <s v="United States"/>
    <s v="Salt Lake City"/>
    <s v="Utah"/>
    <n v="84106"/>
    <x v="1"/>
    <x v="1160"/>
    <x v="1"/>
    <s v="Binders"/>
    <s v="Wilson Jones Elliptical Ring 3 1/2 Capacity Binders, 800 sheets"/>
    <x v="5354"/>
    <n v="0.4"/>
    <n v="61.631999999999998"/>
  </r>
  <r>
    <n v="8807"/>
    <x v="4391"/>
    <x v="126"/>
    <d v="2017-09-16T00:00:00"/>
    <x v="1"/>
    <s v="MC-17590"/>
    <s v="Matt Collister"/>
    <x v="1"/>
    <s v="United States"/>
    <s v="Utica"/>
    <s v="New York"/>
    <n v="13501"/>
    <x v="3"/>
    <x v="1702"/>
    <x v="0"/>
    <s v="Furnishings"/>
    <s v="DAX Contemporary Wood Frame with Silver Metal Mat, Desktop, 11 x 14 Size"/>
    <x v="582"/>
    <n v="0.4"/>
    <n v="24.287999999999997"/>
  </r>
  <r>
    <n v="8808"/>
    <x v="4392"/>
    <x v="40"/>
    <d v="2018-10-31T00:00:00"/>
    <x v="1"/>
    <s v="JF-15190"/>
    <s v="Jamie Frazer"/>
    <x v="0"/>
    <s v="United States"/>
    <s v="Philadelphia"/>
    <s v="Pennsylvania"/>
    <n v="19134"/>
    <x v="3"/>
    <x v="805"/>
    <x v="1"/>
    <s v="Binders"/>
    <s v="GBC Velobind Prepunched Cover Sets, Regency Series"/>
    <x v="5355"/>
    <n v="0.4"/>
    <n v="19.969199999999997"/>
  </r>
  <r>
    <n v="8809"/>
    <x v="4392"/>
    <x v="40"/>
    <d v="2018-10-31T00:00:00"/>
    <x v="1"/>
    <s v="JF-15190"/>
    <s v="Jamie Frazer"/>
    <x v="0"/>
    <s v="United States"/>
    <s v="Philadelphia"/>
    <s v="Pennsylvania"/>
    <n v="19134"/>
    <x v="3"/>
    <x v="1255"/>
    <x v="2"/>
    <s v="Phones"/>
    <s v="Motorla HX550 Universal Bluetooth Headset"/>
    <x v="5356"/>
    <n v="0.4"/>
    <n v="71.19"/>
  </r>
  <r>
    <n v="8810"/>
    <x v="4392"/>
    <x v="40"/>
    <d v="2018-10-31T00:00:00"/>
    <x v="1"/>
    <s v="JF-15190"/>
    <s v="Jamie Frazer"/>
    <x v="0"/>
    <s v="United States"/>
    <s v="Philadelphia"/>
    <s v="Pennsylvania"/>
    <n v="19134"/>
    <x v="3"/>
    <x v="932"/>
    <x v="1"/>
    <s v="Labels"/>
    <s v="Avery 517"/>
    <x v="1787"/>
    <n v="0.4"/>
    <n v="8.8559999999999999"/>
  </r>
  <r>
    <n v="8811"/>
    <x v="4393"/>
    <x v="1109"/>
    <d v="2018-06-04T00:00:00"/>
    <x v="1"/>
    <s v="SM-20950"/>
    <s v="Suzanne McNair"/>
    <x v="1"/>
    <s v="United States"/>
    <s v="Los Angeles"/>
    <s v="California"/>
    <n v="90004"/>
    <x v="1"/>
    <x v="945"/>
    <x v="1"/>
    <s v="Paper"/>
    <s v="Rediform S.O.S. 1-Up Phone Message Bk, 4-1/4x3-1/16 Bk, 1 Form/Pg, 40 Messages/Bk, 3/Pk"/>
    <x v="2778"/>
    <n v="0.4"/>
    <n v="22.512"/>
  </r>
  <r>
    <n v="8812"/>
    <x v="4394"/>
    <x v="387"/>
    <d v="2017-03-13T00:00:00"/>
    <x v="1"/>
    <s v="SP-20650"/>
    <s v="Stephanie Phelps"/>
    <x v="1"/>
    <s v="United States"/>
    <s v="Jackson"/>
    <s v="Michigan"/>
    <n v="49201"/>
    <x v="2"/>
    <x v="1143"/>
    <x v="1"/>
    <s v="Appliances"/>
    <s v="Honeywell Enviracaire Portable Air Cleaner for up to 8 x 10 Room"/>
    <x v="5357"/>
    <n v="0.3"/>
    <n v="145.0008"/>
  </r>
  <r>
    <n v="8813"/>
    <x v="4394"/>
    <x v="387"/>
    <d v="2017-03-13T00:00:00"/>
    <x v="1"/>
    <s v="SP-20650"/>
    <s v="Stephanie Phelps"/>
    <x v="1"/>
    <s v="United States"/>
    <s v="Jackson"/>
    <s v="Michigan"/>
    <n v="49201"/>
    <x v="2"/>
    <x v="1622"/>
    <x v="1"/>
    <s v="Art"/>
    <s v="Prang Drawing Pencil Set"/>
    <x v="2213"/>
    <n v="0.35"/>
    <n v="9.0350000000000001"/>
  </r>
  <r>
    <n v="8814"/>
    <x v="4395"/>
    <x v="353"/>
    <d v="2016-07-31T00:00:00"/>
    <x v="1"/>
    <s v="CK-12760"/>
    <s v="Cyma Kinney"/>
    <x v="1"/>
    <s v="United States"/>
    <s v="Glendale"/>
    <s v="Arizona"/>
    <n v="85301"/>
    <x v="1"/>
    <x v="637"/>
    <x v="0"/>
    <s v="Chairs"/>
    <s v="Office Star - Contemporary Task Swivel Chair"/>
    <x v="4429"/>
    <n v="0.45"/>
    <n v="146.49359999999999"/>
  </r>
  <r>
    <n v="8815"/>
    <x v="4396"/>
    <x v="521"/>
    <d v="2016-11-25T00:00:00"/>
    <x v="0"/>
    <s v="PW-19240"/>
    <s v="Pierre Wener"/>
    <x v="0"/>
    <s v="United States"/>
    <s v="Wilmington"/>
    <s v="Delaware"/>
    <n v="19805"/>
    <x v="3"/>
    <x v="348"/>
    <x v="2"/>
    <s v="Phones"/>
    <s v="Nortel Meridian M3904 Professional Digital phone"/>
    <x v="669"/>
    <n v="0.4"/>
    <n v="184.78800000000001"/>
  </r>
  <r>
    <n v="8816"/>
    <x v="4396"/>
    <x v="521"/>
    <d v="2016-11-25T00:00:00"/>
    <x v="0"/>
    <s v="PW-19240"/>
    <s v="Pierre Wener"/>
    <x v="0"/>
    <s v="United States"/>
    <s v="Wilmington"/>
    <s v="Delaware"/>
    <n v="19805"/>
    <x v="3"/>
    <x v="1843"/>
    <x v="1"/>
    <s v="Paper"/>
    <s v="1/4 Fold Party Design Invitations &amp; White Envelopes, 24 8-1/2 X 11 Cards, 25 Env./Pack"/>
    <x v="5358"/>
    <n v="0.4"/>
    <n v="26.46"/>
  </r>
  <r>
    <n v="8817"/>
    <x v="4396"/>
    <x v="521"/>
    <d v="2016-11-25T00:00:00"/>
    <x v="0"/>
    <s v="PW-19240"/>
    <s v="Pierre Wener"/>
    <x v="0"/>
    <s v="United States"/>
    <s v="Wilmington"/>
    <s v="Delaware"/>
    <n v="19805"/>
    <x v="3"/>
    <x v="169"/>
    <x v="1"/>
    <s v="Art"/>
    <s v="Sanford Colorific Eraseable Coloring Pencils, 12 Count"/>
    <x v="1317"/>
    <n v="0.25"/>
    <n v="9.84"/>
  </r>
  <r>
    <n v="8818"/>
    <x v="4396"/>
    <x v="521"/>
    <d v="2016-11-25T00:00:00"/>
    <x v="0"/>
    <s v="PW-19240"/>
    <s v="Pierre Wener"/>
    <x v="0"/>
    <s v="United States"/>
    <s v="Wilmington"/>
    <s v="Delaware"/>
    <n v="19805"/>
    <x v="3"/>
    <x v="1451"/>
    <x v="1"/>
    <s v="Envelopes"/>
    <s v="Staple envelope"/>
    <x v="3319"/>
    <n v="0.4"/>
    <n v="9.9359999999999982"/>
  </r>
  <r>
    <n v="8819"/>
    <x v="4396"/>
    <x v="521"/>
    <d v="2016-11-25T00:00:00"/>
    <x v="0"/>
    <s v="PW-19240"/>
    <s v="Pierre Wener"/>
    <x v="0"/>
    <s v="United States"/>
    <s v="Wilmington"/>
    <s v="Delaware"/>
    <n v="19805"/>
    <x v="3"/>
    <x v="490"/>
    <x v="1"/>
    <s v="Paper"/>
    <s v="Xerox 226"/>
    <x v="783"/>
    <n v="0.4"/>
    <n v="23.327999999999999"/>
  </r>
  <r>
    <n v="8820"/>
    <x v="4397"/>
    <x v="109"/>
    <d v="2016-12-02T00:00:00"/>
    <x v="1"/>
    <s v="EB-14170"/>
    <s v="Evan Bailliet"/>
    <x v="0"/>
    <s v="United States"/>
    <s v="Austin"/>
    <s v="Texas"/>
    <n v="78745"/>
    <x v="2"/>
    <x v="656"/>
    <x v="1"/>
    <s v="Paper"/>
    <s v="Xerox 1941"/>
    <x v="757"/>
    <n v="0.3"/>
    <n v="234.86399999999998"/>
  </r>
  <r>
    <n v="8821"/>
    <x v="4398"/>
    <x v="132"/>
    <d v="2018-11-07T00:00:00"/>
    <x v="1"/>
    <s v="DK-13090"/>
    <s v="Dave Kipp"/>
    <x v="0"/>
    <s v="United States"/>
    <s v="Orlando"/>
    <s v="Florida"/>
    <n v="32839"/>
    <x v="0"/>
    <x v="455"/>
    <x v="2"/>
    <s v="Copiers"/>
    <s v="Canon Image Class D660 Copier"/>
    <x v="321"/>
    <n v="0.35"/>
    <n v="623.9896"/>
  </r>
  <r>
    <n v="8822"/>
    <x v="4398"/>
    <x v="132"/>
    <d v="2018-11-07T00:00:00"/>
    <x v="1"/>
    <s v="DK-13090"/>
    <s v="Dave Kipp"/>
    <x v="0"/>
    <s v="United States"/>
    <s v="Orlando"/>
    <s v="Florida"/>
    <n v="32839"/>
    <x v="0"/>
    <x v="1282"/>
    <x v="1"/>
    <s v="Binders"/>
    <s v="Avery Self-Adhesive Photo Pockets for Polaroid Photos"/>
    <x v="5359"/>
    <n v="0.25"/>
    <n v="3.0645000000000002"/>
  </r>
  <r>
    <n v="8823"/>
    <x v="4398"/>
    <x v="132"/>
    <d v="2018-11-07T00:00:00"/>
    <x v="1"/>
    <s v="DK-13090"/>
    <s v="Dave Kipp"/>
    <x v="0"/>
    <s v="United States"/>
    <s v="Orlando"/>
    <s v="Florida"/>
    <n v="32839"/>
    <x v="0"/>
    <x v="1753"/>
    <x v="1"/>
    <s v="Art"/>
    <s v="Hunt Boston Vacuum Mount KS Pencil Sharpener"/>
    <x v="3886"/>
    <n v="0.15000000000000002"/>
    <n v="47.586399999999998"/>
  </r>
  <r>
    <n v="8824"/>
    <x v="4398"/>
    <x v="132"/>
    <d v="2018-11-07T00:00:00"/>
    <x v="1"/>
    <s v="DK-13090"/>
    <s v="Dave Kipp"/>
    <x v="0"/>
    <s v="United States"/>
    <s v="Orlando"/>
    <s v="Florida"/>
    <n v="32839"/>
    <x v="0"/>
    <x v="711"/>
    <x v="1"/>
    <s v="Paper"/>
    <s v="Xerox 1923"/>
    <x v="1414"/>
    <n v="0.25"/>
    <n v="8.016"/>
  </r>
  <r>
    <n v="8825"/>
    <x v="4399"/>
    <x v="708"/>
    <d v="2018-03-23T00:00:00"/>
    <x v="0"/>
    <s v="TB-21055"/>
    <s v="Ted Butterfield"/>
    <x v="0"/>
    <s v="United States"/>
    <s v="Reading"/>
    <s v="Pennsylvania"/>
    <n v="19601"/>
    <x v="3"/>
    <x v="436"/>
    <x v="1"/>
    <s v="Envelopes"/>
    <s v="Colored Envelopes"/>
    <x v="3096"/>
    <n v="0.4"/>
    <n v="5.3136000000000001"/>
  </r>
  <r>
    <n v="8826"/>
    <x v="4400"/>
    <x v="546"/>
    <d v="2016-12-22T00:00:00"/>
    <x v="2"/>
    <s v="AG-10900"/>
    <s v="Arthur Gainer"/>
    <x v="0"/>
    <s v="United States"/>
    <s v="Philadelphia"/>
    <s v="Pennsylvania"/>
    <n v="19134"/>
    <x v="3"/>
    <x v="1186"/>
    <x v="1"/>
    <s v="Labels"/>
    <s v="Avery 474"/>
    <x v="2721"/>
    <n v="0.4"/>
    <n v="4.1471999999999998"/>
  </r>
  <r>
    <n v="8827"/>
    <x v="4401"/>
    <x v="1063"/>
    <d v="2015-04-06T00:00:00"/>
    <x v="0"/>
    <s v="SC-20020"/>
    <s v="Sam Craven"/>
    <x v="0"/>
    <s v="United States"/>
    <s v="Houston"/>
    <s v="Texas"/>
    <n v="77095"/>
    <x v="2"/>
    <x v="481"/>
    <x v="1"/>
    <s v="Paper"/>
    <s v="Xerox 1898"/>
    <x v="2979"/>
    <n v="0.3"/>
    <n v="18.703999999999997"/>
  </r>
  <r>
    <n v="8828"/>
    <x v="4401"/>
    <x v="1063"/>
    <d v="2015-04-06T00:00:00"/>
    <x v="0"/>
    <s v="SC-20020"/>
    <s v="Sam Craven"/>
    <x v="0"/>
    <s v="United States"/>
    <s v="Houston"/>
    <s v="Texas"/>
    <n v="77095"/>
    <x v="2"/>
    <x v="1774"/>
    <x v="1"/>
    <s v="Paper"/>
    <s v="Xerox 1947"/>
    <x v="1383"/>
    <n v="0.3"/>
    <n v="23.441599999999998"/>
  </r>
  <r>
    <n v="8829"/>
    <x v="4402"/>
    <x v="1117"/>
    <d v="2016-06-09T00:00:00"/>
    <x v="1"/>
    <s v="BB-11545"/>
    <s v="Brenda Bowman"/>
    <x v="1"/>
    <s v="United States"/>
    <s v="Saint Charles"/>
    <s v="Missouri"/>
    <n v="63301"/>
    <x v="2"/>
    <x v="1157"/>
    <x v="1"/>
    <s v="Paper"/>
    <s v="Xerox 1981"/>
    <x v="232"/>
    <n v="0.3"/>
    <n v="7.3919999999999995"/>
  </r>
  <r>
    <n v="8830"/>
    <x v="4403"/>
    <x v="191"/>
    <d v="2015-10-09T00:00:00"/>
    <x v="2"/>
    <s v="VP-21760"/>
    <s v="Victoria Pisteka"/>
    <x v="1"/>
    <s v="United States"/>
    <s v="Indianapolis"/>
    <s v="Indiana"/>
    <n v="46203"/>
    <x v="2"/>
    <x v="1662"/>
    <x v="1"/>
    <s v="Storage"/>
    <s v="Fellowes Staxonsteel Drawer Files"/>
    <x v="5360"/>
    <n v="0.4"/>
    <n v="231.80399999999997"/>
  </r>
  <r>
    <n v="8831"/>
    <x v="4404"/>
    <x v="1036"/>
    <d v="2017-08-24T00:00:00"/>
    <x v="0"/>
    <s v="RP-19270"/>
    <s v="Rachel Payne"/>
    <x v="1"/>
    <s v="United States"/>
    <s v="Seattle"/>
    <s v="Washington"/>
    <n v="98115"/>
    <x v="1"/>
    <x v="807"/>
    <x v="1"/>
    <s v="Binders"/>
    <s v="Avery Durable Slant Ring Binders With Label Holder"/>
    <x v="5361"/>
    <n v="0.4"/>
    <n v="20.063999999999997"/>
  </r>
  <r>
    <n v="8832"/>
    <x v="4405"/>
    <x v="219"/>
    <d v="2016-11-19T00:00:00"/>
    <x v="1"/>
    <s v="DH-13675"/>
    <s v="Duane Huffman"/>
    <x v="2"/>
    <s v="United States"/>
    <s v="Harrisonburg"/>
    <s v="Virginia"/>
    <n v="22801"/>
    <x v="0"/>
    <x v="561"/>
    <x v="0"/>
    <s v="Furnishings"/>
    <s v="12-1/2 Diameter Round Wall Clock"/>
    <x v="786"/>
    <n v="0.25"/>
    <n v="29.97"/>
  </r>
  <r>
    <n v="8833"/>
    <x v="4406"/>
    <x v="137"/>
    <d v="2016-06-27T00:00:00"/>
    <x v="1"/>
    <s v="SW-20455"/>
    <s v="Shaun Weien"/>
    <x v="0"/>
    <s v="United States"/>
    <s v="Rochester"/>
    <s v="New York"/>
    <n v="14609"/>
    <x v="3"/>
    <x v="692"/>
    <x v="1"/>
    <s v="Binders"/>
    <s v="GBC Ibimaster 500 Manual ProClick Binding System"/>
    <x v="1380"/>
    <n v="0.4"/>
    <n v="730.54079999999999"/>
  </r>
  <r>
    <n v="8834"/>
    <x v="4407"/>
    <x v="241"/>
    <d v="2018-09-28T00:00:00"/>
    <x v="1"/>
    <s v="KF-16285"/>
    <s v="Karen Ferguson"/>
    <x v="2"/>
    <s v="United States"/>
    <s v="Sandy Springs"/>
    <s v="Georgia"/>
    <n v="30328"/>
    <x v="0"/>
    <x v="1018"/>
    <x v="1"/>
    <s v="Storage"/>
    <s v="Tenex Personal Filing Tote With Secure Closure Lid, Black/Frost"/>
    <x v="4542"/>
    <n v="0.35"/>
    <n v="10.0815"/>
  </r>
  <r>
    <n v="8835"/>
    <x v="4407"/>
    <x v="241"/>
    <d v="2018-09-28T00:00:00"/>
    <x v="1"/>
    <s v="KF-16285"/>
    <s v="Karen Ferguson"/>
    <x v="2"/>
    <s v="United States"/>
    <s v="Sandy Springs"/>
    <s v="Georgia"/>
    <n v="30328"/>
    <x v="0"/>
    <x v="1517"/>
    <x v="2"/>
    <s v="Phones"/>
    <s v="Plantronics Encore H101 Dual Earpieces Headset"/>
    <x v="5362"/>
    <n v="0.25"/>
    <n v="67.425000000000011"/>
  </r>
  <r>
    <n v="8836"/>
    <x v="4407"/>
    <x v="241"/>
    <d v="2018-09-28T00:00:00"/>
    <x v="1"/>
    <s v="KF-16285"/>
    <s v="Karen Ferguson"/>
    <x v="2"/>
    <s v="United States"/>
    <s v="Sandy Springs"/>
    <s v="Georgia"/>
    <n v="30328"/>
    <x v="0"/>
    <x v="1742"/>
    <x v="1"/>
    <s v="Art"/>
    <s v="Barrel Sharpener"/>
    <x v="190"/>
    <n v="0.15000000000000002"/>
    <n v="12.138"/>
  </r>
  <r>
    <n v="8837"/>
    <x v="4407"/>
    <x v="241"/>
    <d v="2018-09-28T00:00:00"/>
    <x v="1"/>
    <s v="KF-16285"/>
    <s v="Karen Ferguson"/>
    <x v="2"/>
    <s v="United States"/>
    <s v="Sandy Springs"/>
    <s v="Georgia"/>
    <n v="30328"/>
    <x v="0"/>
    <x v="753"/>
    <x v="1"/>
    <s v="Art"/>
    <s v="BIC Brite Liner Grip Highlighters, Assorted, 5/Pack"/>
    <x v="1905"/>
    <n v="0.15000000000000002"/>
    <n v="10.811999999999999"/>
  </r>
  <r>
    <n v="8838"/>
    <x v="4407"/>
    <x v="241"/>
    <d v="2018-09-28T00:00:00"/>
    <x v="1"/>
    <s v="KF-16285"/>
    <s v="Karen Ferguson"/>
    <x v="2"/>
    <s v="United States"/>
    <s v="Sandy Springs"/>
    <s v="Georgia"/>
    <n v="30328"/>
    <x v="0"/>
    <x v="365"/>
    <x v="1"/>
    <s v="Labels"/>
    <s v="Self-Adhesive Removable Labels"/>
    <x v="2104"/>
    <n v="0.25"/>
    <n v="11.8125"/>
  </r>
  <r>
    <n v="8839"/>
    <x v="4408"/>
    <x v="322"/>
    <d v="2015-04-10T00:00:00"/>
    <x v="0"/>
    <s v="FH-14275"/>
    <s v="Frank Hawley"/>
    <x v="1"/>
    <s v="United States"/>
    <s v="Los Angeles"/>
    <s v="California"/>
    <n v="90004"/>
    <x v="1"/>
    <x v="1559"/>
    <x v="1"/>
    <s v="Art"/>
    <s v="Boston Home &amp; Office Model 2000 Electric Pencil Sharpeners"/>
    <x v="418"/>
    <n v="0.45"/>
    <n v="39.022500000000008"/>
  </r>
  <r>
    <n v="8840"/>
    <x v="4408"/>
    <x v="322"/>
    <d v="2015-04-10T00:00:00"/>
    <x v="0"/>
    <s v="FH-14275"/>
    <s v="Frank Hawley"/>
    <x v="1"/>
    <s v="United States"/>
    <s v="Los Angeles"/>
    <s v="California"/>
    <n v="90004"/>
    <x v="1"/>
    <x v="102"/>
    <x v="1"/>
    <s v="Binders"/>
    <s v="Avery Trapezoid Ring Binder, 3 Capacity, Black, 1040 sheets"/>
    <x v="951"/>
    <n v="0.4"/>
    <n v="39.340799999999994"/>
  </r>
  <r>
    <n v="8841"/>
    <x v="4408"/>
    <x v="322"/>
    <d v="2015-04-10T00:00:00"/>
    <x v="0"/>
    <s v="FH-14275"/>
    <s v="Frank Hawley"/>
    <x v="1"/>
    <s v="United States"/>
    <s v="Los Angeles"/>
    <s v="California"/>
    <n v="90004"/>
    <x v="1"/>
    <x v="1336"/>
    <x v="2"/>
    <s v="Accessories"/>
    <s v="Razer Kraken 7.1 Surround Sound Over Ear USB Gaming Headset"/>
    <x v="670"/>
    <n v="0.45"/>
    <n v="164.98350000000002"/>
  </r>
  <r>
    <n v="8842"/>
    <x v="4409"/>
    <x v="1205"/>
    <d v="2017-02-13T00:00:00"/>
    <x v="1"/>
    <s v="JR-16210"/>
    <s v="Justin Ritter"/>
    <x v="1"/>
    <s v="United States"/>
    <s v="San Francisco"/>
    <s v="California"/>
    <n v="94110"/>
    <x v="1"/>
    <x v="246"/>
    <x v="2"/>
    <s v="Accessories"/>
    <s v="Logitech 910-002974 M325 Wireless Mouse for Web Scrolling"/>
    <x v="1309"/>
    <n v="0.45"/>
    <n v="49.483500000000006"/>
  </r>
  <r>
    <n v="8843"/>
    <x v="4409"/>
    <x v="1205"/>
    <d v="2017-02-13T00:00:00"/>
    <x v="1"/>
    <s v="JR-16210"/>
    <s v="Justin Ritter"/>
    <x v="1"/>
    <s v="United States"/>
    <s v="San Francisco"/>
    <s v="California"/>
    <n v="94110"/>
    <x v="1"/>
    <x v="788"/>
    <x v="2"/>
    <s v="Accessories"/>
    <s v="Maxell 4.7GB DVD+RW 3/Pack"/>
    <x v="937"/>
    <n v="0.45"/>
    <n v="17.523"/>
  </r>
  <r>
    <n v="8844"/>
    <x v="4410"/>
    <x v="728"/>
    <d v="2015-11-20T00:00:00"/>
    <x v="0"/>
    <s v="JC-16105"/>
    <s v="Julie Creighton"/>
    <x v="1"/>
    <s v="United States"/>
    <s v="Minneapolis"/>
    <s v="Minnesota"/>
    <n v="55407"/>
    <x v="2"/>
    <x v="1678"/>
    <x v="1"/>
    <s v="Storage"/>
    <s v="Fellowes Desktop Hanging File Manager"/>
    <x v="5102"/>
    <n v="0.4"/>
    <n v="40.29"/>
  </r>
  <r>
    <n v="8845"/>
    <x v="4411"/>
    <x v="404"/>
    <d v="2018-12-23T00:00:00"/>
    <x v="1"/>
    <s v="BP-11290"/>
    <s v="Beth Paige"/>
    <x v="0"/>
    <s v="United States"/>
    <s v="Columbus"/>
    <s v="Ohio"/>
    <n v="43229"/>
    <x v="3"/>
    <x v="1232"/>
    <x v="1"/>
    <s v="Binders"/>
    <s v="Fellowes Twister Kit, Gray/Clear, 3/pkg"/>
    <x v="5363"/>
    <n v="0.4"/>
    <n v="4.3415999999999997"/>
  </r>
  <r>
    <n v="8846"/>
    <x v="4411"/>
    <x v="404"/>
    <d v="2018-12-23T00:00:00"/>
    <x v="1"/>
    <s v="BP-11290"/>
    <s v="Beth Paige"/>
    <x v="0"/>
    <s v="United States"/>
    <s v="Columbus"/>
    <s v="Ohio"/>
    <n v="43229"/>
    <x v="3"/>
    <x v="131"/>
    <x v="1"/>
    <s v="Fasteners"/>
    <s v="Ideal Clamps"/>
    <x v="5364"/>
    <n v="0.4"/>
    <n v="2.8943999999999996"/>
  </r>
  <r>
    <n v="8847"/>
    <x v="4411"/>
    <x v="404"/>
    <d v="2018-12-23T00:00:00"/>
    <x v="1"/>
    <s v="BP-11290"/>
    <s v="Beth Paige"/>
    <x v="0"/>
    <s v="United States"/>
    <s v="Columbus"/>
    <s v="Ohio"/>
    <n v="43229"/>
    <x v="3"/>
    <x v="393"/>
    <x v="1"/>
    <s v="Paper"/>
    <s v="Xerox Color Copier Paper, 11 x 17, Ream"/>
    <x v="419"/>
    <n v="0.4"/>
    <n v="54.815999999999995"/>
  </r>
  <r>
    <n v="8848"/>
    <x v="4411"/>
    <x v="404"/>
    <d v="2018-12-23T00:00:00"/>
    <x v="1"/>
    <s v="BP-11290"/>
    <s v="Beth Paige"/>
    <x v="0"/>
    <s v="United States"/>
    <s v="Columbus"/>
    <s v="Ohio"/>
    <n v="43229"/>
    <x v="3"/>
    <x v="723"/>
    <x v="1"/>
    <s v="Appliances"/>
    <s v="Kensington 4 Outlet MasterPiece Compact Power Control Center"/>
    <x v="5365"/>
    <n v="0.4"/>
    <n v="78.0672"/>
  </r>
  <r>
    <n v="8849"/>
    <x v="4412"/>
    <x v="740"/>
    <d v="2016-07-04T00:00:00"/>
    <x v="2"/>
    <s v="FA-14230"/>
    <s v="Frank Atkinson"/>
    <x v="1"/>
    <s v="United States"/>
    <s v="Raleigh"/>
    <s v="North Carolina"/>
    <n v="27604"/>
    <x v="0"/>
    <x v="918"/>
    <x v="2"/>
    <s v="Phones"/>
    <s v="Geemarc AmpliPOWER60"/>
    <x v="5366"/>
    <n v="0.25"/>
    <n v="55.679999999999993"/>
  </r>
  <r>
    <n v="8850"/>
    <x v="4412"/>
    <x v="740"/>
    <d v="2016-07-04T00:00:00"/>
    <x v="2"/>
    <s v="FA-14230"/>
    <s v="Frank Atkinson"/>
    <x v="1"/>
    <s v="United States"/>
    <s v="Raleigh"/>
    <s v="North Carolina"/>
    <n v="27604"/>
    <x v="0"/>
    <x v="891"/>
    <x v="0"/>
    <s v="Furnishings"/>
    <s v="24-Hour Round Wall Clock"/>
    <x v="5367"/>
    <n v="0.25"/>
    <n v="119.88"/>
  </r>
  <r>
    <n v="8851"/>
    <x v="4412"/>
    <x v="740"/>
    <d v="2016-07-04T00:00:00"/>
    <x v="2"/>
    <s v="FA-14230"/>
    <s v="Frank Atkinson"/>
    <x v="1"/>
    <s v="United States"/>
    <s v="Raleigh"/>
    <s v="North Carolina"/>
    <n v="27604"/>
    <x v="0"/>
    <x v="544"/>
    <x v="1"/>
    <s v="Binders"/>
    <s v="Wilson Jones Turn Tabs Binder Tool for Ring Binders"/>
    <x v="4698"/>
    <n v="0.25"/>
    <n v="2.169"/>
  </r>
  <r>
    <n v="8852"/>
    <x v="4412"/>
    <x v="740"/>
    <d v="2016-07-04T00:00:00"/>
    <x v="2"/>
    <s v="FA-14230"/>
    <s v="Frank Atkinson"/>
    <x v="1"/>
    <s v="United States"/>
    <s v="Raleigh"/>
    <s v="North Carolina"/>
    <n v="27604"/>
    <x v="0"/>
    <x v="707"/>
    <x v="1"/>
    <s v="Paper"/>
    <s v="Things To Do Today Pad"/>
    <x v="1718"/>
    <n v="0.25"/>
    <n v="7.0439999999999996"/>
  </r>
  <r>
    <n v="8853"/>
    <x v="4413"/>
    <x v="1169"/>
    <d v="2015-10-13T00:00:00"/>
    <x v="0"/>
    <s v="DN-13690"/>
    <s v="Duane Noonan"/>
    <x v="0"/>
    <s v="United States"/>
    <s v="New York City"/>
    <s v="New York"/>
    <n v="10011"/>
    <x v="3"/>
    <x v="1019"/>
    <x v="1"/>
    <s v="Paper"/>
    <s v="Xerox 197"/>
    <x v="1832"/>
    <n v="0.4"/>
    <n v="74.352000000000004"/>
  </r>
  <r>
    <n v="8854"/>
    <x v="4414"/>
    <x v="357"/>
    <d v="2016-09-25T00:00:00"/>
    <x v="2"/>
    <s v="FO-14305"/>
    <s v="Frank Olsen"/>
    <x v="0"/>
    <s v="United States"/>
    <s v="Philadelphia"/>
    <s v="Pennsylvania"/>
    <n v="19143"/>
    <x v="3"/>
    <x v="1205"/>
    <x v="1"/>
    <s v="Supplies"/>
    <s v="Acme Hot Forged Carbon Steel Scissors with Nickel-Plated Handles, 3 7/8 Cut, 8L"/>
    <x v="5368"/>
    <n v="0.25"/>
    <n v="41.7"/>
  </r>
  <r>
    <n v="8855"/>
    <x v="4414"/>
    <x v="357"/>
    <d v="2016-09-25T00:00:00"/>
    <x v="2"/>
    <s v="FO-14305"/>
    <s v="Frank Olsen"/>
    <x v="0"/>
    <s v="United States"/>
    <s v="Philadelphia"/>
    <s v="Pennsylvania"/>
    <n v="19143"/>
    <x v="3"/>
    <x v="217"/>
    <x v="2"/>
    <s v="Accessories"/>
    <s v="Logitech P710e Mobile Speakerphone"/>
    <x v="231"/>
    <n v="0.25"/>
    <n v="463.48199999999997"/>
  </r>
  <r>
    <n v="8856"/>
    <x v="4415"/>
    <x v="165"/>
    <d v="2018-12-30T00:00:00"/>
    <x v="1"/>
    <s v="DP-13105"/>
    <s v="Dave Poirier"/>
    <x v="1"/>
    <s v="United States"/>
    <s v="Meridian"/>
    <s v="Idaho"/>
    <n v="83642"/>
    <x v="1"/>
    <x v="213"/>
    <x v="1"/>
    <s v="Binders"/>
    <s v="GBC Instant Index System for Binding Systems"/>
    <x v="3309"/>
    <n v="0.4"/>
    <n v="12.7872"/>
  </r>
  <r>
    <n v="8857"/>
    <x v="4416"/>
    <x v="119"/>
    <d v="2018-10-20T00:00:00"/>
    <x v="1"/>
    <s v="JW-15220"/>
    <s v="Jane Waco"/>
    <x v="1"/>
    <s v="United States"/>
    <s v="Sacramento"/>
    <s v="California"/>
    <n v="95823"/>
    <x v="1"/>
    <x v="343"/>
    <x v="2"/>
    <s v="Accessories"/>
    <s v="Logitech Media Keyboard K200"/>
    <x v="4383"/>
    <n v="0.45"/>
    <n v="115.46700000000001"/>
  </r>
  <r>
    <n v="8858"/>
    <x v="4416"/>
    <x v="119"/>
    <d v="2018-10-20T00:00:00"/>
    <x v="1"/>
    <s v="JW-15220"/>
    <s v="Jane Waco"/>
    <x v="1"/>
    <s v="United States"/>
    <s v="Sacramento"/>
    <s v="California"/>
    <n v="95823"/>
    <x v="1"/>
    <x v="1431"/>
    <x v="2"/>
    <s v="Phones"/>
    <s v="Anker Astro Mini 3000mAh Ultra-Compact Portable Charger"/>
    <x v="236"/>
    <n v="0.4"/>
    <n v="19.1904"/>
  </r>
  <r>
    <n v="8859"/>
    <x v="4416"/>
    <x v="119"/>
    <d v="2018-10-20T00:00:00"/>
    <x v="1"/>
    <s v="JW-15220"/>
    <s v="Jane Waco"/>
    <x v="1"/>
    <s v="United States"/>
    <s v="Sacramento"/>
    <s v="California"/>
    <n v="95823"/>
    <x v="1"/>
    <x v="450"/>
    <x v="1"/>
    <s v="Binders"/>
    <s v="Fellowes PB500 Electric Punch Plastic Comb Binding Machine with Manual Bind"/>
    <x v="5369"/>
    <n v="0.4"/>
    <n v="3050.3759999999997"/>
  </r>
  <r>
    <n v="8860"/>
    <x v="4417"/>
    <x v="648"/>
    <d v="2018-08-26T00:00:00"/>
    <x v="1"/>
    <s v="TT-21460"/>
    <s v="Tonja Turnell"/>
    <x v="2"/>
    <s v="United States"/>
    <s v="Charlotte"/>
    <s v="North Carolina"/>
    <n v="28205"/>
    <x v="0"/>
    <x v="1517"/>
    <x v="2"/>
    <s v="Phones"/>
    <s v="Plantronics Encore H101 Dual Earpieces Headset"/>
    <x v="3539"/>
    <n v="0.25"/>
    <n v="26.97"/>
  </r>
  <r>
    <n v="8861"/>
    <x v="4418"/>
    <x v="861"/>
    <d v="2016-09-18T00:00:00"/>
    <x v="1"/>
    <s v="SN-20560"/>
    <s v="Skye Norling"/>
    <x v="2"/>
    <s v="United States"/>
    <s v="Paterson"/>
    <s v="New Jersey"/>
    <n v="7501"/>
    <x v="3"/>
    <x v="1655"/>
    <x v="1"/>
    <s v="Labels"/>
    <s v="Avery 503"/>
    <x v="2496"/>
    <n v="0.4"/>
    <n v="18.63"/>
  </r>
  <r>
    <n v="8862"/>
    <x v="4418"/>
    <x v="861"/>
    <d v="2016-09-18T00:00:00"/>
    <x v="1"/>
    <s v="SN-20560"/>
    <s v="Skye Norling"/>
    <x v="2"/>
    <s v="United States"/>
    <s v="Paterson"/>
    <s v="New Jersey"/>
    <n v="7501"/>
    <x v="3"/>
    <x v="1348"/>
    <x v="0"/>
    <s v="Furnishings"/>
    <s v="Eldon Pizzaz Desk Accessories"/>
    <x v="4056"/>
    <n v="0.4"/>
    <n v="5.3519999999999994"/>
  </r>
  <r>
    <n v="8863"/>
    <x v="4418"/>
    <x v="861"/>
    <d v="2016-09-18T00:00:00"/>
    <x v="1"/>
    <s v="SN-20560"/>
    <s v="Skye Norling"/>
    <x v="2"/>
    <s v="United States"/>
    <s v="Paterson"/>
    <s v="New Jersey"/>
    <n v="7501"/>
    <x v="3"/>
    <x v="270"/>
    <x v="1"/>
    <s v="Binders"/>
    <s v="Ibico Laser Imprintable Binding System Covers"/>
    <x v="4582"/>
    <n v="0.4"/>
    <n v="125.75999999999999"/>
  </r>
  <r>
    <n v="8864"/>
    <x v="4418"/>
    <x v="861"/>
    <d v="2016-09-18T00:00:00"/>
    <x v="1"/>
    <s v="SN-20560"/>
    <s v="Skye Norling"/>
    <x v="2"/>
    <s v="United States"/>
    <s v="Paterson"/>
    <s v="New Jersey"/>
    <n v="7501"/>
    <x v="3"/>
    <x v="1109"/>
    <x v="1"/>
    <s v="Appliances"/>
    <s v="Fellowes Advanced 8 Outlet Surge Suppressor with Phone/Fax Protection"/>
    <x v="5370"/>
    <n v="0.4"/>
    <n v="66.623999999999995"/>
  </r>
  <r>
    <n v="8865"/>
    <x v="4418"/>
    <x v="861"/>
    <d v="2016-09-18T00:00:00"/>
    <x v="1"/>
    <s v="SN-20560"/>
    <s v="Skye Norling"/>
    <x v="2"/>
    <s v="United States"/>
    <s v="Paterson"/>
    <s v="New Jersey"/>
    <n v="7501"/>
    <x v="3"/>
    <x v="1650"/>
    <x v="1"/>
    <s v="Paper"/>
    <s v="Xerox 208"/>
    <x v="783"/>
    <n v="0.4"/>
    <n v="23.327999999999999"/>
  </r>
  <r>
    <n v="8866"/>
    <x v="4419"/>
    <x v="139"/>
    <d v="2016-12-26T00:00:00"/>
    <x v="1"/>
    <s v="JM-15865"/>
    <s v="John Murray"/>
    <x v="0"/>
    <s v="United States"/>
    <s v="Arlington"/>
    <s v="Virginia"/>
    <n v="22204"/>
    <x v="0"/>
    <x v="1204"/>
    <x v="1"/>
    <s v="Appliances"/>
    <s v="Acco 6 Outlet Guardian Standard Surge Suppressor"/>
    <x v="2267"/>
    <n v="0.25"/>
    <n v="27.202500000000001"/>
  </r>
  <r>
    <n v="8867"/>
    <x v="4420"/>
    <x v="59"/>
    <d v="2015-09-23T00:00:00"/>
    <x v="2"/>
    <s v="SB-20185"/>
    <s v="Sarah Brown"/>
    <x v="0"/>
    <s v="United States"/>
    <s v="Chicago"/>
    <s v="Illinois"/>
    <n v="60653"/>
    <x v="2"/>
    <x v="1601"/>
    <x v="0"/>
    <s v="Bookcases"/>
    <s v="Bush Heritage Pine Collection 5-Shelf Bookcase, Albany Pine Finish, *Special Order"/>
    <x v="5371"/>
    <n v="0.4"/>
    <n v="296.05799999999999"/>
  </r>
  <r>
    <n v="8868"/>
    <x v="4420"/>
    <x v="59"/>
    <d v="2015-09-23T00:00:00"/>
    <x v="2"/>
    <s v="SB-20185"/>
    <s v="Sarah Brown"/>
    <x v="0"/>
    <s v="United States"/>
    <s v="Chicago"/>
    <s v="Illinois"/>
    <n v="60653"/>
    <x v="2"/>
    <x v="1091"/>
    <x v="2"/>
    <s v="Phones"/>
    <s v="QVS USB Car Charger 2-Port 2.1Amp for iPod/iPhone/iPad/iPad 2/iPad 3"/>
    <x v="1731"/>
    <n v="0.3"/>
    <n v="7.7839999999999989"/>
  </r>
  <r>
    <n v="8869"/>
    <x v="4421"/>
    <x v="254"/>
    <d v="2017-11-08T00:00:00"/>
    <x v="1"/>
    <s v="CC-12475"/>
    <s v="Cindy Chapman"/>
    <x v="0"/>
    <s v="United States"/>
    <s v="San Diego"/>
    <s v="California"/>
    <n v="92037"/>
    <x v="1"/>
    <x v="1771"/>
    <x v="2"/>
    <s v="Machines"/>
    <s v="Okidata B400 Printer"/>
    <x v="5372"/>
    <n v="0.45"/>
    <n v="377.52000000000004"/>
  </r>
  <r>
    <n v="8870"/>
    <x v="4422"/>
    <x v="96"/>
    <d v="2018-12-06T00:00:00"/>
    <x v="1"/>
    <s v="SH-19975"/>
    <s v="Sally Hughsby"/>
    <x v="1"/>
    <s v="United States"/>
    <s v="Seattle"/>
    <s v="Washington"/>
    <n v="98105"/>
    <x v="1"/>
    <x v="1406"/>
    <x v="1"/>
    <s v="Binders"/>
    <s v="Ibico Presentation Index for Binding Systems"/>
    <x v="204"/>
    <n v="0.4"/>
    <n v="9.5519999999999996"/>
  </r>
  <r>
    <n v="8871"/>
    <x v="4422"/>
    <x v="96"/>
    <d v="2018-12-06T00:00:00"/>
    <x v="1"/>
    <s v="SH-19975"/>
    <s v="Sally Hughsby"/>
    <x v="1"/>
    <s v="United States"/>
    <s v="Seattle"/>
    <s v="Washington"/>
    <n v="98105"/>
    <x v="1"/>
    <x v="325"/>
    <x v="0"/>
    <s v="Furnishings"/>
    <s v="Eldon Wave Desk Accessories"/>
    <x v="5373"/>
    <n v="0.4"/>
    <n v="42.408000000000001"/>
  </r>
  <r>
    <n v="8872"/>
    <x v="4422"/>
    <x v="96"/>
    <d v="2018-12-06T00:00:00"/>
    <x v="1"/>
    <s v="SH-19975"/>
    <s v="Sally Hughsby"/>
    <x v="1"/>
    <s v="United States"/>
    <s v="Seattle"/>
    <s v="Washington"/>
    <n v="98105"/>
    <x v="1"/>
    <x v="273"/>
    <x v="1"/>
    <s v="Storage"/>
    <s v="Tennsco Stur-D-Stor Boltless Shelving, 5 Shelves, 24 Deep, Sand"/>
    <x v="5023"/>
    <n v="0.5"/>
    <n v="270.62"/>
  </r>
  <r>
    <n v="8873"/>
    <x v="4423"/>
    <x v="982"/>
    <d v="2015-10-10T00:00:00"/>
    <x v="3"/>
    <s v="RB-19435"/>
    <s v="Richard Bierner"/>
    <x v="0"/>
    <s v="United States"/>
    <s v="Columbus"/>
    <s v="Ohio"/>
    <n v="43229"/>
    <x v="3"/>
    <x v="1844"/>
    <x v="2"/>
    <s v="Machines"/>
    <s v="Hewlett-Packard Deskjet F4180 All-in-One Color Ink-jet - Printer / copier / scanner"/>
    <x v="5374"/>
    <n v="0.25"/>
    <n v="76.495499999999993"/>
  </r>
  <r>
    <n v="8874"/>
    <x v="4423"/>
    <x v="982"/>
    <d v="2015-10-10T00:00:00"/>
    <x v="3"/>
    <s v="RB-19435"/>
    <s v="Richard Bierner"/>
    <x v="0"/>
    <s v="United States"/>
    <s v="Columbus"/>
    <s v="Ohio"/>
    <n v="43229"/>
    <x v="3"/>
    <x v="471"/>
    <x v="1"/>
    <s v="Binders"/>
    <s v="Premier Elliptical Ring Binder, Black"/>
    <x v="3487"/>
    <n v="0.4"/>
    <n v="10.958399999999999"/>
  </r>
  <r>
    <n v="8875"/>
    <x v="4424"/>
    <x v="237"/>
    <d v="2018-11-16T00:00:00"/>
    <x v="0"/>
    <s v="TC-21295"/>
    <s v="Toby Carlisle"/>
    <x v="0"/>
    <s v="United States"/>
    <s v="Houston"/>
    <s v="Texas"/>
    <n v="77095"/>
    <x v="2"/>
    <x v="715"/>
    <x v="1"/>
    <s v="Binders"/>
    <s v="Wilson Jones Legal Size Ring Binders"/>
    <x v="839"/>
    <n v="0.3"/>
    <n v="15.392999999999997"/>
  </r>
  <r>
    <n v="8876"/>
    <x v="4425"/>
    <x v="572"/>
    <d v="2017-08-19T00:00:00"/>
    <x v="1"/>
    <s v="CT-11995"/>
    <s v="Carol Triggs"/>
    <x v="0"/>
    <s v="United States"/>
    <s v="Irving"/>
    <s v="Texas"/>
    <n v="75061"/>
    <x v="2"/>
    <x v="413"/>
    <x v="1"/>
    <s v="Supplies"/>
    <s v="Premier Electric Letter Opener"/>
    <x v="439"/>
    <n v="0.35"/>
    <n v="120.49440000000001"/>
  </r>
  <r>
    <n v="8877"/>
    <x v="4425"/>
    <x v="572"/>
    <d v="2017-08-19T00:00:00"/>
    <x v="1"/>
    <s v="CT-11995"/>
    <s v="Carol Triggs"/>
    <x v="0"/>
    <s v="United States"/>
    <s v="Irving"/>
    <s v="Texas"/>
    <n v="75061"/>
    <x v="2"/>
    <x v="1218"/>
    <x v="1"/>
    <s v="Appliances"/>
    <s v="3.6 Cubic Foot Counter Height Office Refrigerator"/>
    <x v="5375"/>
    <n v="0.3"/>
    <n v="41.2468"/>
  </r>
  <r>
    <n v="8878"/>
    <x v="4426"/>
    <x v="697"/>
    <d v="2018-09-23T00:00:00"/>
    <x v="1"/>
    <s v="GZ-14470"/>
    <s v="Gary Zandusky"/>
    <x v="0"/>
    <s v="United States"/>
    <s v="Morristown"/>
    <s v="New Jersey"/>
    <n v="7960"/>
    <x v="3"/>
    <x v="1845"/>
    <x v="2"/>
    <s v="Machines"/>
    <s v="Lexmark 20R1285 X6650 Wireless All-in-One Printer"/>
    <x v="5376"/>
    <n v="0.25"/>
    <n v="360"/>
  </r>
  <r>
    <n v="8879"/>
    <x v="4426"/>
    <x v="697"/>
    <d v="2018-09-23T00:00:00"/>
    <x v="1"/>
    <s v="GZ-14470"/>
    <s v="Gary Zandusky"/>
    <x v="0"/>
    <s v="United States"/>
    <s v="Morristown"/>
    <s v="New Jersey"/>
    <n v="7960"/>
    <x v="3"/>
    <x v="75"/>
    <x v="1"/>
    <s v="Storage"/>
    <s v="SimpliFile Personal File, Black Granite, 15w x 6-15/16d x 11-1/4h"/>
    <x v="3881"/>
    <n v="0.5"/>
    <n v="17.024999999999999"/>
  </r>
  <r>
    <n v="8880"/>
    <x v="4427"/>
    <x v="391"/>
    <d v="2016-03-25T00:00:00"/>
    <x v="2"/>
    <s v="AM-10360"/>
    <s v="Alice McCarthy"/>
    <x v="1"/>
    <s v="United States"/>
    <s v="Los Angeles"/>
    <s v="California"/>
    <n v="90008"/>
    <x v="1"/>
    <x v="161"/>
    <x v="1"/>
    <s v="Paper"/>
    <s v="TOPS Carbonless Receipt Book, Four 2-3/4 x 7-1/4 Money Receipts per Page"/>
    <x v="5377"/>
    <n v="0.4"/>
    <n v="115.63199999999999"/>
  </r>
  <r>
    <n v="8881"/>
    <x v="4427"/>
    <x v="391"/>
    <d v="2016-03-25T00:00:00"/>
    <x v="2"/>
    <s v="AM-10360"/>
    <s v="Alice McCarthy"/>
    <x v="1"/>
    <s v="United States"/>
    <s v="Los Angeles"/>
    <s v="California"/>
    <n v="90008"/>
    <x v="1"/>
    <x v="1105"/>
    <x v="2"/>
    <s v="Accessories"/>
    <s v="Logitech G600 MMO Gaming Mouse"/>
    <x v="758"/>
    <n v="0.45"/>
    <n v="131.98350000000002"/>
  </r>
  <r>
    <n v="8882"/>
    <x v="4428"/>
    <x v="1186"/>
    <d v="2017-07-03T00:00:00"/>
    <x v="0"/>
    <s v="AH-10120"/>
    <s v="Adrian Hane"/>
    <x v="2"/>
    <s v="United States"/>
    <s v="Aurora"/>
    <s v="Illinois"/>
    <n v="60505"/>
    <x v="2"/>
    <x v="1044"/>
    <x v="2"/>
    <s v="Accessories"/>
    <s v="Kingston Digital DataTraveler 16GB USB 2.0"/>
    <x v="2255"/>
    <n v="0.35"/>
    <n v="32.578000000000003"/>
  </r>
  <r>
    <n v="8883"/>
    <x v="4429"/>
    <x v="179"/>
    <d v="2018-10-25T00:00:00"/>
    <x v="1"/>
    <s v="MY-18295"/>
    <s v="Muhammed Yedwab"/>
    <x v="1"/>
    <s v="United States"/>
    <s v="Durham"/>
    <s v="North Carolina"/>
    <n v="27707"/>
    <x v="0"/>
    <x v="1557"/>
    <x v="2"/>
    <s v="Phones"/>
    <s v="PayAnywhere Card Reader"/>
    <x v="2913"/>
    <n v="0.25"/>
    <n v="11.988"/>
  </r>
  <r>
    <n v="8884"/>
    <x v="4429"/>
    <x v="179"/>
    <d v="2018-10-25T00:00:00"/>
    <x v="1"/>
    <s v="MY-18295"/>
    <s v="Muhammed Yedwab"/>
    <x v="1"/>
    <s v="United States"/>
    <s v="Durham"/>
    <s v="North Carolina"/>
    <n v="27707"/>
    <x v="0"/>
    <x v="457"/>
    <x v="1"/>
    <s v="Paper"/>
    <s v="Great White Multi-Use Recycled Paper (20Lb. and 84 Bright)"/>
    <x v="642"/>
    <n v="0.25"/>
    <n v="10.763999999999999"/>
  </r>
  <r>
    <n v="8885"/>
    <x v="4430"/>
    <x v="55"/>
    <d v="2015-08-30T00:00:00"/>
    <x v="1"/>
    <s v="BS-11590"/>
    <s v="Brendan Sweed"/>
    <x v="1"/>
    <s v="United States"/>
    <s v="Columbus"/>
    <s v="Ohio"/>
    <n v="43229"/>
    <x v="3"/>
    <x v="304"/>
    <x v="1"/>
    <s v="Binders"/>
    <s v="Wilson Jones Custom Binder Spines &amp; Labels"/>
    <x v="5378"/>
    <n v="0.4"/>
    <n v="3.9167999999999994"/>
  </r>
  <r>
    <n v="8886"/>
    <x v="4430"/>
    <x v="55"/>
    <d v="2015-08-30T00:00:00"/>
    <x v="1"/>
    <s v="BS-11590"/>
    <s v="Brendan Sweed"/>
    <x v="1"/>
    <s v="United States"/>
    <s v="Columbus"/>
    <s v="Ohio"/>
    <n v="43229"/>
    <x v="3"/>
    <x v="1310"/>
    <x v="1"/>
    <s v="Binders"/>
    <s v="Insertable Tab Indexes For Data Binders"/>
    <x v="5379"/>
    <n v="0.4"/>
    <n v="1.7172000000000001"/>
  </r>
  <r>
    <n v="8887"/>
    <x v="4430"/>
    <x v="55"/>
    <d v="2015-08-30T00:00:00"/>
    <x v="1"/>
    <s v="BS-11590"/>
    <s v="Brendan Sweed"/>
    <x v="1"/>
    <s v="United States"/>
    <s v="Columbus"/>
    <s v="Ohio"/>
    <n v="43229"/>
    <x v="3"/>
    <x v="530"/>
    <x v="1"/>
    <s v="Binders"/>
    <s v="Cardinal Slant-D Ring Binder, Heavy Gauge Vinyl"/>
    <x v="5380"/>
    <n v="0.4"/>
    <n v="12.5136"/>
  </r>
  <r>
    <n v="8888"/>
    <x v="4431"/>
    <x v="923"/>
    <d v="2015-07-30T00:00:00"/>
    <x v="0"/>
    <s v="BB-10990"/>
    <s v="Barry Blumstein"/>
    <x v="1"/>
    <s v="United States"/>
    <s v="Los Angeles"/>
    <s v="California"/>
    <n v="90036"/>
    <x v="1"/>
    <x v="942"/>
    <x v="1"/>
    <s v="Storage"/>
    <s v="SAFCO Commercial Wire Shelving, Black"/>
    <x v="5381"/>
    <n v="0.5"/>
    <n v="138.13999999999999"/>
  </r>
  <r>
    <n v="8889"/>
    <x v="4432"/>
    <x v="96"/>
    <d v="2018-12-07T00:00:00"/>
    <x v="1"/>
    <s v="ML-17755"/>
    <s v="Max Ludwig"/>
    <x v="2"/>
    <s v="United States"/>
    <s v="Stockton"/>
    <s v="California"/>
    <n v="95207"/>
    <x v="1"/>
    <x v="583"/>
    <x v="0"/>
    <s v="Furnishings"/>
    <s v="Tenex The Solids Textured Chair Mats"/>
    <x v="5382"/>
    <n v="0.4"/>
    <n v="377.78399999999999"/>
  </r>
  <r>
    <n v="8890"/>
    <x v="4433"/>
    <x v="508"/>
    <d v="2017-10-21T00:00:00"/>
    <x v="0"/>
    <s v="FC-14245"/>
    <s v="Frank Carlisle"/>
    <x v="2"/>
    <s v="United States"/>
    <s v="Columbia"/>
    <s v="Missouri"/>
    <n v="65203"/>
    <x v="2"/>
    <x v="1334"/>
    <x v="2"/>
    <s v="Phones"/>
    <s v="Panasonic KX-TG9541B DECT 6.0 Digital 2-Line Expandable Cordless Phone With Digital Answering System"/>
    <x v="5383"/>
    <n v="0.3"/>
    <n v="314.97899999999998"/>
  </r>
  <r>
    <n v="8891"/>
    <x v="4433"/>
    <x v="508"/>
    <d v="2017-10-21T00:00:00"/>
    <x v="0"/>
    <s v="FC-14245"/>
    <s v="Frank Carlisle"/>
    <x v="2"/>
    <s v="United States"/>
    <s v="Columbia"/>
    <s v="Missouri"/>
    <n v="65203"/>
    <x v="2"/>
    <x v="1341"/>
    <x v="1"/>
    <s v="Appliances"/>
    <s v="Honeywell Enviracaire Portable HEPA Air Cleaner for 16 x 20 Room"/>
    <x v="5384"/>
    <n v="0.3"/>
    <n v="1349.3129999999999"/>
  </r>
  <r>
    <n v="8892"/>
    <x v="4434"/>
    <x v="1142"/>
    <d v="2017-09-18T00:00:00"/>
    <x v="2"/>
    <s v="CR-12625"/>
    <s v="Corey Roper"/>
    <x v="2"/>
    <s v="United States"/>
    <s v="Columbus"/>
    <s v="Georgia"/>
    <n v="31907"/>
    <x v="0"/>
    <x v="64"/>
    <x v="0"/>
    <s v="Chairs"/>
    <s v="Global Value Mid-Back Managers Chair, Gray"/>
    <x v="5385"/>
    <n v="0.15000000000000002"/>
    <n v="103.51300000000001"/>
  </r>
  <r>
    <n v="8893"/>
    <x v="4435"/>
    <x v="494"/>
    <d v="2016-12-06T00:00:00"/>
    <x v="1"/>
    <s v="LC-16960"/>
    <s v="Lindsay Castell"/>
    <x v="2"/>
    <s v="United States"/>
    <s v="San Diego"/>
    <s v="California"/>
    <n v="92037"/>
    <x v="1"/>
    <x v="873"/>
    <x v="0"/>
    <s v="Chairs"/>
    <s v="GuestStacker Chair with Chrome Finish Legs"/>
    <x v="5386"/>
    <n v="0.45"/>
    <n v="1472.1696000000002"/>
  </r>
  <r>
    <n v="8894"/>
    <x v="4436"/>
    <x v="79"/>
    <d v="2015-08-12T00:00:00"/>
    <x v="1"/>
    <s v="GZ-14470"/>
    <s v="Gary Zandusky"/>
    <x v="0"/>
    <s v="United States"/>
    <s v="Texas City"/>
    <s v="Texas"/>
    <n v="77590"/>
    <x v="2"/>
    <x v="1110"/>
    <x v="0"/>
    <s v="Tables"/>
    <s v="SAFCO PlanMaster Heigh-Adjustable Drafting Table Base, 43w x 30d x 30-37h, Black"/>
    <x v="5387"/>
    <n v="0.35"/>
    <n v="317.99950000000001"/>
  </r>
  <r>
    <n v="8895"/>
    <x v="4437"/>
    <x v="243"/>
    <d v="2017-08-22T00:00:00"/>
    <x v="1"/>
    <s v="BD-11320"/>
    <s v="Bill Donatelli"/>
    <x v="0"/>
    <s v="United States"/>
    <s v="Los Angeles"/>
    <s v="California"/>
    <n v="90004"/>
    <x v="1"/>
    <x v="575"/>
    <x v="0"/>
    <s v="Furnishings"/>
    <s v="Luxo Professional Magnifying Clamp-On Fluorescent Lamps"/>
    <x v="5388"/>
    <n v="0.4"/>
    <n v="187.21799999999999"/>
  </r>
  <r>
    <n v="8896"/>
    <x v="4437"/>
    <x v="243"/>
    <d v="2017-08-22T00:00:00"/>
    <x v="1"/>
    <s v="BD-11320"/>
    <s v="Bill Donatelli"/>
    <x v="0"/>
    <s v="United States"/>
    <s v="Los Angeles"/>
    <s v="California"/>
    <n v="90004"/>
    <x v="1"/>
    <x v="1198"/>
    <x v="1"/>
    <s v="Storage"/>
    <s v="Perma STOR-ALL Hanging File Box, 13 1/8W x 12 1/4D x 10 1/2H"/>
    <x v="1444"/>
    <n v="0.5"/>
    <n v="8.9700000000000006"/>
  </r>
  <r>
    <n v="8897"/>
    <x v="4437"/>
    <x v="243"/>
    <d v="2017-08-22T00:00:00"/>
    <x v="1"/>
    <s v="BD-11320"/>
    <s v="Bill Donatelli"/>
    <x v="0"/>
    <s v="United States"/>
    <s v="Los Angeles"/>
    <s v="California"/>
    <n v="90004"/>
    <x v="1"/>
    <x v="302"/>
    <x v="2"/>
    <s v="Phones"/>
    <s v="AT&amp;T 841000 Phone"/>
    <x v="5198"/>
    <n v="0.4"/>
    <n v="99.36"/>
  </r>
  <r>
    <n v="8898"/>
    <x v="4437"/>
    <x v="243"/>
    <d v="2017-08-22T00:00:00"/>
    <x v="1"/>
    <s v="BD-11320"/>
    <s v="Bill Donatelli"/>
    <x v="0"/>
    <s v="United States"/>
    <s v="Los Angeles"/>
    <s v="California"/>
    <n v="90004"/>
    <x v="1"/>
    <x v="945"/>
    <x v="1"/>
    <s v="Paper"/>
    <s v="Rediform S.O.S. 1-Up Phone Message Bk, 4-1/4x3-1/16 Bk, 1 Form/Pg, 40 Messages/Bk, 3/Pk"/>
    <x v="2778"/>
    <n v="0.4"/>
    <n v="22.512"/>
  </r>
  <r>
    <n v="8899"/>
    <x v="4438"/>
    <x v="976"/>
    <d v="2016-08-09T00:00:00"/>
    <x v="0"/>
    <s v="EM-14095"/>
    <s v="Eudokia Martin"/>
    <x v="1"/>
    <s v="United States"/>
    <s v="Springfield"/>
    <s v="Virginia"/>
    <n v="22153"/>
    <x v="0"/>
    <x v="1405"/>
    <x v="2"/>
    <s v="Phones"/>
    <s v="Ativa D5772 2-Line 5.8GHz Digital Expandable Corded/Cordless Phone System with Answering &amp; Caller ID/Call Waiting, Black/Silver"/>
    <x v="4496"/>
    <n v="0.25"/>
    <n v="371.22750000000002"/>
  </r>
  <r>
    <n v="8900"/>
    <x v="4438"/>
    <x v="976"/>
    <d v="2016-08-09T00:00:00"/>
    <x v="0"/>
    <s v="EM-14095"/>
    <s v="Eudokia Martin"/>
    <x v="1"/>
    <s v="United States"/>
    <s v="Springfield"/>
    <s v="Virginia"/>
    <n v="22153"/>
    <x v="0"/>
    <x v="1351"/>
    <x v="1"/>
    <s v="Labels"/>
    <s v="Avery 50"/>
    <x v="2910"/>
    <n v="0.25"/>
    <n v="18.794999999999998"/>
  </r>
  <r>
    <n v="8901"/>
    <x v="4439"/>
    <x v="1206"/>
    <d v="2017-06-04T00:00:00"/>
    <x v="1"/>
    <s v="BP-11290"/>
    <s v="Beth Paige"/>
    <x v="0"/>
    <s v="United States"/>
    <s v="Decatur"/>
    <s v="Illinois"/>
    <n v="62521"/>
    <x v="2"/>
    <x v="1831"/>
    <x v="0"/>
    <s v="Furnishings"/>
    <s v="Executive Impressions 16-1/2 Circular Wall Clock"/>
    <x v="164"/>
    <n v="0.3"/>
    <n v="22.444799999999997"/>
  </r>
  <r>
    <n v="8902"/>
    <x v="4439"/>
    <x v="1206"/>
    <d v="2017-06-04T00:00:00"/>
    <x v="1"/>
    <s v="BP-11290"/>
    <s v="Beth Paige"/>
    <x v="0"/>
    <s v="United States"/>
    <s v="Decatur"/>
    <s v="Illinois"/>
    <n v="62521"/>
    <x v="2"/>
    <x v="1828"/>
    <x v="1"/>
    <s v="Paper"/>
    <s v="Xerox 1899"/>
    <x v="281"/>
    <n v="0.3"/>
    <n v="12.947199999999999"/>
  </r>
  <r>
    <n v="8903"/>
    <x v="4439"/>
    <x v="1206"/>
    <d v="2017-06-04T00:00:00"/>
    <x v="1"/>
    <s v="BP-11290"/>
    <s v="Beth Paige"/>
    <x v="0"/>
    <s v="United States"/>
    <s v="Decatur"/>
    <s v="Illinois"/>
    <n v="62521"/>
    <x v="2"/>
    <x v="1455"/>
    <x v="0"/>
    <s v="Chairs"/>
    <s v="Global Highback Leather Tilter in Burgundy"/>
    <x v="5389"/>
    <n v="0.35"/>
    <n v="124.20135000000001"/>
  </r>
  <r>
    <n v="8904"/>
    <x v="4439"/>
    <x v="1206"/>
    <d v="2017-06-04T00:00:00"/>
    <x v="1"/>
    <s v="BP-11290"/>
    <s v="Beth Paige"/>
    <x v="0"/>
    <s v="United States"/>
    <s v="Decatur"/>
    <s v="Illinois"/>
    <n v="62521"/>
    <x v="2"/>
    <x v="747"/>
    <x v="1"/>
    <s v="Paper"/>
    <s v="Xerox 212"/>
    <x v="559"/>
    <n v="0.3"/>
    <n v="7.2576000000000001"/>
  </r>
  <r>
    <n v="8905"/>
    <x v="4440"/>
    <x v="949"/>
    <d v="2017-07-01T00:00:00"/>
    <x v="3"/>
    <s v="SU-20665"/>
    <s v="Stephanie Ulpright"/>
    <x v="2"/>
    <s v="United States"/>
    <s v="New York City"/>
    <s v="New York"/>
    <n v="10009"/>
    <x v="3"/>
    <x v="933"/>
    <x v="1"/>
    <s v="Labels"/>
    <s v="Avery 477"/>
    <x v="5390"/>
    <n v="0.4"/>
    <n v="18.318000000000001"/>
  </r>
  <r>
    <n v="8906"/>
    <x v="4440"/>
    <x v="949"/>
    <d v="2017-07-01T00:00:00"/>
    <x v="3"/>
    <s v="SU-20665"/>
    <s v="Stephanie Ulpright"/>
    <x v="2"/>
    <s v="United States"/>
    <s v="New York City"/>
    <s v="New York"/>
    <n v="10009"/>
    <x v="3"/>
    <x v="1386"/>
    <x v="2"/>
    <s v="Accessories"/>
    <s v="KeyTronic KT400U2 - Keyboard - Black"/>
    <x v="117"/>
    <n v="0.25"/>
    <n v="23.13"/>
  </r>
  <r>
    <n v="8907"/>
    <x v="4440"/>
    <x v="949"/>
    <d v="2017-07-01T00:00:00"/>
    <x v="3"/>
    <s v="SU-20665"/>
    <s v="Stephanie Ulpright"/>
    <x v="2"/>
    <s v="United States"/>
    <s v="New York City"/>
    <s v="New York"/>
    <n v="10009"/>
    <x v="3"/>
    <x v="144"/>
    <x v="1"/>
    <s v="Paper"/>
    <s v="Southworth 25% Cotton Antique Laid Paper &amp; Envelopes"/>
    <x v="5391"/>
    <n v="0.4"/>
    <n v="45.036000000000001"/>
  </r>
  <r>
    <n v="8908"/>
    <x v="4441"/>
    <x v="122"/>
    <d v="2017-12-20T00:00:00"/>
    <x v="2"/>
    <s v="AY-10555"/>
    <s v="Andy Yotov"/>
    <x v="1"/>
    <s v="United States"/>
    <s v="San Francisco"/>
    <s v="California"/>
    <n v="94110"/>
    <x v="1"/>
    <x v="179"/>
    <x v="2"/>
    <s v="Phones"/>
    <s v="I Needs 3d Hello Kitty Hybrid Silicone Case Cover for HTC One X 4g with 3d Hello Kitty Stylus Pen Green/pink"/>
    <x v="5392"/>
    <n v="0.4"/>
    <n v="40.185600000000001"/>
  </r>
  <r>
    <n v="8909"/>
    <x v="4442"/>
    <x v="1207"/>
    <d v="2016-02-01T00:00:00"/>
    <x v="1"/>
    <s v="EM-13825"/>
    <s v="Elizabeth Moffitt"/>
    <x v="1"/>
    <s v="United States"/>
    <s v="Moreno Valley"/>
    <s v="California"/>
    <n v="92553"/>
    <x v="1"/>
    <x v="1274"/>
    <x v="1"/>
    <s v="Paper"/>
    <s v="Xerox 1991"/>
    <x v="681"/>
    <n v="0.4"/>
    <n v="109.63199999999999"/>
  </r>
  <r>
    <n v="8910"/>
    <x v="4443"/>
    <x v="960"/>
    <d v="2018-11-01T00:00:00"/>
    <x v="1"/>
    <s v="SA-20830"/>
    <s v="Sue Ann Reed"/>
    <x v="0"/>
    <s v="United States"/>
    <s v="Everett"/>
    <s v="Massachusetts"/>
    <n v="2149"/>
    <x v="3"/>
    <x v="148"/>
    <x v="1"/>
    <s v="Labels"/>
    <s v="Avery 519"/>
    <x v="2468"/>
    <n v="0.4"/>
    <n v="13.157999999999999"/>
  </r>
  <r>
    <n v="8911"/>
    <x v="4444"/>
    <x v="259"/>
    <d v="2018-11-08T00:00:00"/>
    <x v="1"/>
    <s v="CA-12265"/>
    <s v="Christina Anderson"/>
    <x v="0"/>
    <s v="United States"/>
    <s v="Chattanooga"/>
    <s v="Tennessee"/>
    <n v="37421"/>
    <x v="0"/>
    <x v="434"/>
    <x v="2"/>
    <s v="Accessories"/>
    <s v="Logitech M510 Wireless Mouse"/>
    <x v="98"/>
    <n v="0.15000000000000002"/>
    <n v="81.579599999999999"/>
  </r>
  <r>
    <n v="8912"/>
    <x v="4444"/>
    <x v="259"/>
    <d v="2018-11-08T00:00:00"/>
    <x v="1"/>
    <s v="CA-12265"/>
    <s v="Christina Anderson"/>
    <x v="0"/>
    <s v="United States"/>
    <s v="Chattanooga"/>
    <s v="Tennessee"/>
    <n v="37421"/>
    <x v="0"/>
    <x v="1777"/>
    <x v="2"/>
    <s v="Phones"/>
    <s v="iOttie XL Car Mount"/>
    <x v="5393"/>
    <n v="0.25"/>
    <n v="107.946"/>
  </r>
  <r>
    <n v="8913"/>
    <x v="4444"/>
    <x v="259"/>
    <d v="2018-11-08T00:00:00"/>
    <x v="1"/>
    <s v="CA-12265"/>
    <s v="Christina Anderson"/>
    <x v="0"/>
    <s v="United States"/>
    <s v="Chattanooga"/>
    <s v="Tennessee"/>
    <n v="37421"/>
    <x v="0"/>
    <x v="990"/>
    <x v="1"/>
    <s v="Binders"/>
    <s v="Storex Dura Pro Binders"/>
    <x v="2940"/>
    <n v="0.25"/>
    <n v="2.673"/>
  </r>
  <r>
    <n v="8914"/>
    <x v="4444"/>
    <x v="259"/>
    <d v="2018-11-08T00:00:00"/>
    <x v="1"/>
    <s v="CA-12265"/>
    <s v="Christina Anderson"/>
    <x v="0"/>
    <s v="United States"/>
    <s v="Chattanooga"/>
    <s v="Tennessee"/>
    <n v="37421"/>
    <x v="0"/>
    <x v="1038"/>
    <x v="1"/>
    <s v="Labels"/>
    <s v="Avery 481"/>
    <x v="1253"/>
    <n v="0.25"/>
    <n v="3.6959999999999997"/>
  </r>
  <r>
    <n v="8915"/>
    <x v="4445"/>
    <x v="195"/>
    <d v="2017-05-13T00:00:00"/>
    <x v="1"/>
    <s v="CV-12805"/>
    <s v="Cynthia Voltz"/>
    <x v="1"/>
    <s v="United States"/>
    <s v="Austin"/>
    <s v="Texas"/>
    <n v="78745"/>
    <x v="2"/>
    <x v="518"/>
    <x v="1"/>
    <s v="Storage"/>
    <s v="Hot File 7-Pocket, Floor Stand"/>
    <x v="5394"/>
    <n v="0.4"/>
    <n v="513.9935999999999"/>
  </r>
  <r>
    <n v="8916"/>
    <x v="4445"/>
    <x v="195"/>
    <d v="2017-05-13T00:00:00"/>
    <x v="1"/>
    <s v="CV-12805"/>
    <s v="Cynthia Voltz"/>
    <x v="1"/>
    <s v="United States"/>
    <s v="Austin"/>
    <s v="Texas"/>
    <n v="78745"/>
    <x v="2"/>
    <x v="91"/>
    <x v="1"/>
    <s v="Binders"/>
    <s v="Ibico Standard Transparent Covers"/>
    <x v="1223"/>
    <n v="0.3"/>
    <n v="9.2287999999999997"/>
  </r>
  <r>
    <n v="8917"/>
    <x v="4445"/>
    <x v="195"/>
    <d v="2017-05-13T00:00:00"/>
    <x v="1"/>
    <s v="CV-12805"/>
    <s v="Cynthia Voltz"/>
    <x v="1"/>
    <s v="United States"/>
    <s v="Austin"/>
    <s v="Texas"/>
    <n v="78745"/>
    <x v="2"/>
    <x v="1712"/>
    <x v="1"/>
    <s v="Appliances"/>
    <s v="Euro Pro Shark Stick Mini Vacuum"/>
    <x v="3586"/>
    <n v="0.3"/>
    <n v="34.148799999999994"/>
  </r>
  <r>
    <n v="8918"/>
    <x v="4445"/>
    <x v="195"/>
    <d v="2017-05-13T00:00:00"/>
    <x v="1"/>
    <s v="CV-12805"/>
    <s v="Cynthia Voltz"/>
    <x v="1"/>
    <s v="United States"/>
    <s v="Austin"/>
    <s v="Texas"/>
    <n v="78745"/>
    <x v="2"/>
    <x v="136"/>
    <x v="1"/>
    <s v="Paper"/>
    <s v="Xerox 1911"/>
    <x v="4981"/>
    <n v="0.3"/>
    <n v="53.647999999999996"/>
  </r>
  <r>
    <n v="8919"/>
    <x v="4445"/>
    <x v="195"/>
    <d v="2017-05-13T00:00:00"/>
    <x v="1"/>
    <s v="CV-12805"/>
    <s v="Cynthia Voltz"/>
    <x v="1"/>
    <s v="United States"/>
    <s v="Austin"/>
    <s v="Texas"/>
    <n v="78745"/>
    <x v="2"/>
    <x v="1087"/>
    <x v="1"/>
    <s v="Binders"/>
    <s v="GBC VeloBind Cover Sets"/>
    <x v="4964"/>
    <n v="0.3"/>
    <n v="12.969599999999998"/>
  </r>
  <r>
    <n v="8920"/>
    <x v="4446"/>
    <x v="1063"/>
    <d v="2015-04-08T00:00:00"/>
    <x v="1"/>
    <s v="AH-10690"/>
    <s v="Anna Häberlin"/>
    <x v="1"/>
    <s v="United States"/>
    <s v="Virginia Beach"/>
    <s v="Virginia"/>
    <n v="23464"/>
    <x v="0"/>
    <x v="1740"/>
    <x v="0"/>
    <s v="Furnishings"/>
    <s v="Luxo Adjustable Task Clamp Lamp"/>
    <x v="5395"/>
    <n v="0.25"/>
    <n v="133.26"/>
  </r>
  <r>
    <n v="8921"/>
    <x v="4447"/>
    <x v="582"/>
    <d v="2015-05-03T00:00:00"/>
    <x v="1"/>
    <s v="DS-13180"/>
    <s v="David Smith"/>
    <x v="1"/>
    <s v="United States"/>
    <s v="Jamestown"/>
    <s v="New York"/>
    <n v="14701"/>
    <x v="3"/>
    <x v="1105"/>
    <x v="2"/>
    <s v="Accessories"/>
    <s v="Logitech G600 MMO Gaming Mouse"/>
    <x v="457"/>
    <n v="0.25"/>
    <n v="119.98499999999999"/>
  </r>
  <r>
    <n v="8922"/>
    <x v="4448"/>
    <x v="964"/>
    <d v="2017-10-08T00:00:00"/>
    <x v="1"/>
    <s v="AH-10690"/>
    <s v="Anna Häberlin"/>
    <x v="1"/>
    <s v="United States"/>
    <s v="Coral Gables"/>
    <s v="Florida"/>
    <n v="33134"/>
    <x v="0"/>
    <x v="1513"/>
    <x v="2"/>
    <s v="Phones"/>
    <s v="Samsung HM1900 Bluetooth Headset"/>
    <x v="2610"/>
    <n v="0.25"/>
    <n v="39.51"/>
  </r>
  <r>
    <n v="8923"/>
    <x v="4448"/>
    <x v="964"/>
    <d v="2017-10-08T00:00:00"/>
    <x v="1"/>
    <s v="AH-10690"/>
    <s v="Anna Häberlin"/>
    <x v="1"/>
    <s v="United States"/>
    <s v="Coral Gables"/>
    <s v="Florida"/>
    <n v="33134"/>
    <x v="0"/>
    <x v="763"/>
    <x v="0"/>
    <s v="Furnishings"/>
    <s v="Magna Visual Magnetic Picture Hangers"/>
    <x v="5396"/>
    <n v="0.25"/>
    <n v="8.6760000000000002"/>
  </r>
  <r>
    <n v="8924"/>
    <x v="4449"/>
    <x v="532"/>
    <d v="2018-06-17T00:00:00"/>
    <x v="1"/>
    <s v="ZC-21910"/>
    <s v="Zuschuss Carroll"/>
    <x v="0"/>
    <s v="United States"/>
    <s v="Hickory"/>
    <s v="North Carolina"/>
    <n v="28601"/>
    <x v="0"/>
    <x v="31"/>
    <x v="1"/>
    <s v="Binders"/>
    <s v="Acco Pressboard Covers with Storage Hooks, 14 7/8 x 11, Executive Red"/>
    <x v="5397"/>
    <n v="0.25"/>
    <n v="3.4290000000000003"/>
  </r>
  <r>
    <n v="8925"/>
    <x v="4450"/>
    <x v="806"/>
    <d v="2017-02-03T00:00:00"/>
    <x v="1"/>
    <s v="DF-13135"/>
    <s v="David Flashing"/>
    <x v="0"/>
    <s v="United States"/>
    <s v="Rockford"/>
    <s v="Illinois"/>
    <n v="61107"/>
    <x v="2"/>
    <x v="1846"/>
    <x v="2"/>
    <s v="Phones"/>
    <s v="Nokia Lumia 1020"/>
    <x v="4188"/>
    <n v="0.3"/>
    <n v="1007.9775999999999"/>
  </r>
  <r>
    <n v="8926"/>
    <x v="4450"/>
    <x v="806"/>
    <d v="2017-02-03T00:00:00"/>
    <x v="1"/>
    <s v="DF-13135"/>
    <s v="David Flashing"/>
    <x v="0"/>
    <s v="United States"/>
    <s v="Rockford"/>
    <s v="Illinois"/>
    <n v="61107"/>
    <x v="2"/>
    <x v="614"/>
    <x v="1"/>
    <s v="Binders"/>
    <s v="Avery Durable Binders"/>
    <x v="1089"/>
    <n v="0.3"/>
    <n v="1.2096"/>
  </r>
  <r>
    <n v="8927"/>
    <x v="4450"/>
    <x v="806"/>
    <d v="2017-02-03T00:00:00"/>
    <x v="1"/>
    <s v="DF-13135"/>
    <s v="David Flashing"/>
    <x v="0"/>
    <s v="United States"/>
    <s v="Rockford"/>
    <s v="Illinois"/>
    <n v="61107"/>
    <x v="2"/>
    <x v="489"/>
    <x v="0"/>
    <s v="Tables"/>
    <s v="Bretford “Just In Time” Height-Adjustable Multi-Task Work Tables"/>
    <x v="5398"/>
    <n v="0.35"/>
    <n v="406.96500000000003"/>
  </r>
  <r>
    <n v="8928"/>
    <x v="4451"/>
    <x v="874"/>
    <d v="2016-09-29T00:00:00"/>
    <x v="0"/>
    <s v="SS-20140"/>
    <s v="Saphhira Shifley"/>
    <x v="1"/>
    <s v="United States"/>
    <s v="Seattle"/>
    <s v="Washington"/>
    <n v="98103"/>
    <x v="1"/>
    <x v="1167"/>
    <x v="1"/>
    <s v="Art"/>
    <s v="Newell 334"/>
    <x v="1593"/>
    <n v="0.45"/>
    <n v="54.560000000000009"/>
  </r>
  <r>
    <n v="8929"/>
    <x v="4452"/>
    <x v="657"/>
    <d v="2016-04-17T00:00:00"/>
    <x v="1"/>
    <s v="FP-14320"/>
    <s v="Frank Preis"/>
    <x v="0"/>
    <s v="United States"/>
    <s v="Huntsville"/>
    <s v="Texas"/>
    <n v="77340"/>
    <x v="2"/>
    <x v="562"/>
    <x v="0"/>
    <s v="Tables"/>
    <s v="Chromcraft Bull-Nose Wood Round Conference Table Top, Wood Base"/>
    <x v="4788"/>
    <n v="0.35"/>
    <n v="396.48700000000002"/>
  </r>
  <r>
    <n v="8930"/>
    <x v="4452"/>
    <x v="657"/>
    <d v="2016-04-17T00:00:00"/>
    <x v="1"/>
    <s v="FP-14320"/>
    <s v="Frank Preis"/>
    <x v="0"/>
    <s v="United States"/>
    <s v="Huntsville"/>
    <s v="Texas"/>
    <n v="77340"/>
    <x v="2"/>
    <x v="1000"/>
    <x v="0"/>
    <s v="Tables"/>
    <s v="Iceberg OfficeWorks 42 Round Tables"/>
    <x v="5399"/>
    <n v="0.35"/>
    <n v="137.39180000000002"/>
  </r>
  <r>
    <n v="8931"/>
    <x v="4452"/>
    <x v="657"/>
    <d v="2016-04-17T00:00:00"/>
    <x v="1"/>
    <s v="FP-14320"/>
    <s v="Frank Preis"/>
    <x v="0"/>
    <s v="United States"/>
    <s v="Huntsville"/>
    <s v="Texas"/>
    <n v="77340"/>
    <x v="2"/>
    <x v="835"/>
    <x v="2"/>
    <s v="Phones"/>
    <s v="Apple iPhone 5C"/>
    <x v="1946"/>
    <n v="0.3"/>
    <n v="167.98319999999998"/>
  </r>
  <r>
    <n v="8932"/>
    <x v="4453"/>
    <x v="404"/>
    <d v="2018-12-24T00:00:00"/>
    <x v="1"/>
    <s v="HE-14800"/>
    <s v="Harold Engle"/>
    <x v="1"/>
    <s v="United States"/>
    <s v="Milwaukee"/>
    <s v="Wisconsin"/>
    <n v="53209"/>
    <x v="2"/>
    <x v="1801"/>
    <x v="0"/>
    <s v="Furnishings"/>
    <s v="Tensor Track Tree Floor Lamp"/>
    <x v="5400"/>
    <n v="0.3"/>
    <n v="69.965000000000003"/>
  </r>
  <r>
    <n v="8933"/>
    <x v="4453"/>
    <x v="404"/>
    <d v="2018-12-24T00:00:00"/>
    <x v="1"/>
    <s v="HE-14800"/>
    <s v="Harold Engle"/>
    <x v="1"/>
    <s v="United States"/>
    <s v="Milwaukee"/>
    <s v="Wisconsin"/>
    <n v="53209"/>
    <x v="2"/>
    <x v="1599"/>
    <x v="2"/>
    <s v="Accessories"/>
    <s v="Maxell 74 Minute CDR, 10/Pack"/>
    <x v="1599"/>
    <n v="0.35"/>
    <n v="19.071000000000002"/>
  </r>
  <r>
    <n v="8934"/>
    <x v="4454"/>
    <x v="560"/>
    <d v="2017-03-19T00:00:00"/>
    <x v="1"/>
    <s v="SP-20545"/>
    <s v="Sibella Parks"/>
    <x v="1"/>
    <s v="United States"/>
    <s v="Green Bay"/>
    <s v="Wisconsin"/>
    <n v="54302"/>
    <x v="2"/>
    <x v="904"/>
    <x v="0"/>
    <s v="Furnishings"/>
    <s v="Westinghouse Clip-On Gooseneck Lamps"/>
    <x v="80"/>
    <n v="0.3"/>
    <n v="11.717999999999998"/>
  </r>
  <r>
    <n v="8935"/>
    <x v="4455"/>
    <x v="151"/>
    <d v="2018-08-27T00:00:00"/>
    <x v="3"/>
    <s v="BP-11185"/>
    <s v="Ben Peterman"/>
    <x v="1"/>
    <s v="United States"/>
    <s v="Philadelphia"/>
    <s v="Pennsylvania"/>
    <n v="19120"/>
    <x v="3"/>
    <x v="1157"/>
    <x v="1"/>
    <s v="Paper"/>
    <s v="Xerox 1981"/>
    <x v="2485"/>
    <n v="0.4"/>
    <n v="7.6032000000000002"/>
  </r>
  <r>
    <n v="8936"/>
    <x v="4455"/>
    <x v="151"/>
    <d v="2018-08-27T00:00:00"/>
    <x v="3"/>
    <s v="BP-11185"/>
    <s v="Ben Peterman"/>
    <x v="1"/>
    <s v="United States"/>
    <s v="Philadelphia"/>
    <s v="Pennsylvania"/>
    <n v="19120"/>
    <x v="3"/>
    <x v="295"/>
    <x v="2"/>
    <s v="Accessories"/>
    <s v="Logitech Wireless Headset h800"/>
    <x v="5401"/>
    <n v="0.25"/>
    <n v="839.91599999999994"/>
  </r>
  <r>
    <n v="8937"/>
    <x v="4456"/>
    <x v="997"/>
    <d v="2016-12-19T00:00:00"/>
    <x v="0"/>
    <s v="PG-18895"/>
    <s v="Paul Gonzalez"/>
    <x v="0"/>
    <s v="United States"/>
    <s v="Los Angeles"/>
    <s v="California"/>
    <n v="90008"/>
    <x v="1"/>
    <x v="894"/>
    <x v="1"/>
    <s v="Art"/>
    <s v="Sanford 52201 APSCO Electric Pencil Sharpener"/>
    <x v="3054"/>
    <n v="0.45"/>
    <n v="112.6675"/>
  </r>
  <r>
    <n v="8938"/>
    <x v="4456"/>
    <x v="997"/>
    <d v="2016-12-19T00:00:00"/>
    <x v="0"/>
    <s v="PG-18895"/>
    <s v="Paul Gonzalez"/>
    <x v="0"/>
    <s v="United States"/>
    <s v="Los Angeles"/>
    <s v="California"/>
    <n v="90008"/>
    <x v="1"/>
    <x v="1495"/>
    <x v="2"/>
    <s v="Phones"/>
    <s v="Panasonic KX TS3282W Corded phone"/>
    <x v="5402"/>
    <n v="0.4"/>
    <n v="81.590400000000002"/>
  </r>
  <r>
    <n v="8939"/>
    <x v="4456"/>
    <x v="997"/>
    <d v="2016-12-19T00:00:00"/>
    <x v="0"/>
    <s v="PG-18895"/>
    <s v="Paul Gonzalez"/>
    <x v="0"/>
    <s v="United States"/>
    <s v="Los Angeles"/>
    <s v="California"/>
    <n v="90008"/>
    <x v="1"/>
    <x v="169"/>
    <x v="1"/>
    <s v="Art"/>
    <s v="Sanford Colorific Eraseable Coloring Pencils, 12 Count"/>
    <x v="1220"/>
    <n v="0.45"/>
    <n v="9.02"/>
  </r>
  <r>
    <n v="8940"/>
    <x v="4456"/>
    <x v="997"/>
    <d v="2016-12-19T00:00:00"/>
    <x v="0"/>
    <s v="PG-18895"/>
    <s v="Paul Gonzalez"/>
    <x v="0"/>
    <s v="United States"/>
    <s v="Los Angeles"/>
    <s v="California"/>
    <n v="90008"/>
    <x v="1"/>
    <x v="920"/>
    <x v="1"/>
    <s v="Binders"/>
    <s v="Avery Arch Ring Binders"/>
    <x v="5403"/>
    <n v="0.4"/>
    <n v="55.775999999999996"/>
  </r>
  <r>
    <n v="8941"/>
    <x v="4457"/>
    <x v="963"/>
    <d v="2015-08-24T00:00:00"/>
    <x v="0"/>
    <s v="JP-15520"/>
    <s v="Jeremy Pistek"/>
    <x v="0"/>
    <s v="United States"/>
    <s v="North Miami"/>
    <s v="Florida"/>
    <n v="33161"/>
    <x v="0"/>
    <x v="1847"/>
    <x v="1"/>
    <s v="Supplies"/>
    <s v="Acme Serrated Blade Letter Opener"/>
    <x v="5404"/>
    <n v="0.15000000000000002"/>
    <n v="6.4871999999999996"/>
  </r>
  <r>
    <n v="8942"/>
    <x v="4458"/>
    <x v="54"/>
    <d v="2017-11-05T00:00:00"/>
    <x v="2"/>
    <s v="NW-18400"/>
    <s v="Natalie Webber"/>
    <x v="0"/>
    <s v="United States"/>
    <s v="Portland"/>
    <s v="Oregon"/>
    <n v="97206"/>
    <x v="1"/>
    <x v="922"/>
    <x v="1"/>
    <s v="Binders"/>
    <s v="Avery Reinforcements for Hole-Punch Pages"/>
    <x v="4707"/>
    <n v="0.4"/>
    <n v="2.4948000000000001"/>
  </r>
  <r>
    <n v="8943"/>
    <x v="4458"/>
    <x v="54"/>
    <d v="2017-11-05T00:00:00"/>
    <x v="2"/>
    <s v="NW-18400"/>
    <s v="Natalie Webber"/>
    <x v="0"/>
    <s v="United States"/>
    <s v="Portland"/>
    <s v="Oregon"/>
    <n v="97206"/>
    <x v="1"/>
    <x v="1848"/>
    <x v="2"/>
    <s v="Machines"/>
    <s v="Okidata B401 Printer"/>
    <x v="5405"/>
    <n v="0.45"/>
    <n v="98.99505000000002"/>
  </r>
  <r>
    <n v="8944"/>
    <x v="4459"/>
    <x v="1208"/>
    <d v="2018-10-16T00:00:00"/>
    <x v="1"/>
    <s v="SW-20245"/>
    <s v="Scot Wooten"/>
    <x v="0"/>
    <s v="United States"/>
    <s v="Aurora"/>
    <s v="Illinois"/>
    <n v="60505"/>
    <x v="2"/>
    <x v="1756"/>
    <x v="0"/>
    <s v="Chairs"/>
    <s v="Hon Comfortask Task/Swivel Chairs"/>
    <x v="5406"/>
    <n v="0.35"/>
    <n v="155.58270000000002"/>
  </r>
  <r>
    <n v="8945"/>
    <x v="4460"/>
    <x v="1035"/>
    <d v="2015-12-08T00:00:00"/>
    <x v="2"/>
    <s v="EH-14005"/>
    <s v="Erica Hernandez"/>
    <x v="2"/>
    <s v="United States"/>
    <s v="San Francisco"/>
    <s v="California"/>
    <n v="94109"/>
    <x v="1"/>
    <x v="1397"/>
    <x v="1"/>
    <s v="Paper"/>
    <s v="Green Bar Computer Printout Paper"/>
    <x v="2169"/>
    <n v="0.4"/>
    <n v="98.927999999999997"/>
  </r>
  <r>
    <n v="8946"/>
    <x v="4461"/>
    <x v="647"/>
    <d v="2015-11-17T00:00:00"/>
    <x v="0"/>
    <s v="SC-20260"/>
    <s v="Scott Cohen"/>
    <x v="1"/>
    <s v="United States"/>
    <s v="San Francisco"/>
    <s v="California"/>
    <n v="94110"/>
    <x v="1"/>
    <x v="503"/>
    <x v="1"/>
    <s v="Supplies"/>
    <s v="Acme Value Line Scissors"/>
    <x v="1023"/>
    <n v="0.45"/>
    <n v="6.0225"/>
  </r>
  <r>
    <n v="8947"/>
    <x v="4462"/>
    <x v="165"/>
    <d v="2018-12-28T00:00:00"/>
    <x v="1"/>
    <s v="NC-18535"/>
    <s v="Nick Crebassa"/>
    <x v="1"/>
    <s v="United States"/>
    <s v="New Bedford"/>
    <s v="Massachusetts"/>
    <n v="2740"/>
    <x v="3"/>
    <x v="1193"/>
    <x v="1"/>
    <s v="Paper"/>
    <s v="Xerox 214"/>
    <x v="537"/>
    <n v="0.4"/>
    <n v="11.664"/>
  </r>
  <r>
    <n v="8948"/>
    <x v="4462"/>
    <x v="165"/>
    <d v="2018-12-28T00:00:00"/>
    <x v="1"/>
    <s v="NC-18535"/>
    <s v="Nick Crebassa"/>
    <x v="1"/>
    <s v="United States"/>
    <s v="New Bedford"/>
    <s v="Massachusetts"/>
    <n v="2740"/>
    <x v="3"/>
    <x v="1699"/>
    <x v="1"/>
    <s v="Binders"/>
    <s v="Avery Triangle Shaped Sheet Lifters, Black, 2/Pack"/>
    <x v="5407"/>
    <n v="0.4"/>
    <n v="7.38"/>
  </r>
  <r>
    <n v="8949"/>
    <x v="4463"/>
    <x v="163"/>
    <d v="2015-12-26T00:00:00"/>
    <x v="2"/>
    <s v="AS-10090"/>
    <s v="Adam Shillingsburg"/>
    <x v="0"/>
    <s v="United States"/>
    <s v="San Diego"/>
    <s v="California"/>
    <n v="92037"/>
    <x v="1"/>
    <x v="1803"/>
    <x v="1"/>
    <s v="Appliances"/>
    <s v="Belkin 7-Outlet SurgeMaster Home Series"/>
    <x v="5408"/>
    <n v="0.4"/>
    <n v="8.3819999999999997"/>
  </r>
  <r>
    <n v="8950"/>
    <x v="4464"/>
    <x v="66"/>
    <d v="2018-12-28T00:00:00"/>
    <x v="1"/>
    <s v="JL-15130"/>
    <s v="Jack Lebron"/>
    <x v="0"/>
    <s v="United States"/>
    <s v="Jackson"/>
    <s v="Tennessee"/>
    <n v="38301"/>
    <x v="0"/>
    <x v="257"/>
    <x v="0"/>
    <s v="Tables"/>
    <s v="Bevis Round Bullnose 29 High Table Top"/>
    <x v="5409"/>
    <n v="0.15000000000000002"/>
    <n v="794.71259999999995"/>
  </r>
  <r>
    <n v="8951"/>
    <x v="4464"/>
    <x v="66"/>
    <d v="2018-12-28T00:00:00"/>
    <x v="1"/>
    <s v="JL-15130"/>
    <s v="Jack Lebron"/>
    <x v="0"/>
    <s v="United States"/>
    <s v="Jackson"/>
    <s v="Tennessee"/>
    <n v="38301"/>
    <x v="0"/>
    <x v="825"/>
    <x v="2"/>
    <s v="Accessories"/>
    <s v="Logitech ClearChat Comfort/USB Headset H390"/>
    <x v="1502"/>
    <n v="0.15000000000000002"/>
    <n v="39.834399999999995"/>
  </r>
  <r>
    <n v="8952"/>
    <x v="4464"/>
    <x v="66"/>
    <d v="2018-12-28T00:00:00"/>
    <x v="1"/>
    <s v="JL-15130"/>
    <s v="Jack Lebron"/>
    <x v="0"/>
    <s v="United States"/>
    <s v="Jackson"/>
    <s v="Tennessee"/>
    <n v="38301"/>
    <x v="0"/>
    <x v="376"/>
    <x v="1"/>
    <s v="Storage"/>
    <s v="Crate-A-Files"/>
    <x v="4165"/>
    <n v="0.35"/>
    <n v="17.004000000000001"/>
  </r>
  <r>
    <n v="8953"/>
    <x v="4464"/>
    <x v="66"/>
    <d v="2018-12-28T00:00:00"/>
    <x v="1"/>
    <s v="JL-15130"/>
    <s v="Jack Lebron"/>
    <x v="0"/>
    <s v="United States"/>
    <s v="Jackson"/>
    <s v="Tennessee"/>
    <n v="38301"/>
    <x v="0"/>
    <x v="1024"/>
    <x v="1"/>
    <s v="Art"/>
    <s v="Newell 325"/>
    <x v="5410"/>
    <n v="0.15000000000000002"/>
    <n v="19.658799999999999"/>
  </r>
  <r>
    <n v="8954"/>
    <x v="4464"/>
    <x v="66"/>
    <d v="2018-12-28T00:00:00"/>
    <x v="1"/>
    <s v="JL-15130"/>
    <s v="Jack Lebron"/>
    <x v="0"/>
    <s v="United States"/>
    <s v="Jackson"/>
    <s v="Tennessee"/>
    <n v="38301"/>
    <x v="0"/>
    <x v="667"/>
    <x v="1"/>
    <s v="Appliances"/>
    <s v="Holmes Replacement Filter for HEPA Air Cleaner, Large Room"/>
    <x v="5411"/>
    <n v="0.25"/>
    <n v="44.43"/>
  </r>
  <r>
    <n v="8955"/>
    <x v="4465"/>
    <x v="233"/>
    <d v="2015-08-10T00:00:00"/>
    <x v="0"/>
    <s v="VG-21790"/>
    <s v="Vivek Gonzalez"/>
    <x v="0"/>
    <s v="United States"/>
    <s v="Jacksonville"/>
    <s v="Florida"/>
    <n v="32216"/>
    <x v="0"/>
    <x v="1195"/>
    <x v="0"/>
    <s v="Bookcases"/>
    <s v="OSullivan 2-Shelf Heavy-Duty Bookcases"/>
    <x v="5412"/>
    <n v="0.35"/>
    <n v="101.04639999999999"/>
  </r>
  <r>
    <n v="8956"/>
    <x v="4466"/>
    <x v="59"/>
    <d v="2015-09-24T00:00:00"/>
    <x v="1"/>
    <s v="HG-14965"/>
    <s v="Henry Goldwyn"/>
    <x v="1"/>
    <s v="United States"/>
    <s v="San Diego"/>
    <s v="California"/>
    <n v="92024"/>
    <x v="1"/>
    <x v="1532"/>
    <x v="1"/>
    <s v="Paper"/>
    <s v="Xerox 1900"/>
    <x v="18"/>
    <n v="0.4"/>
    <n v="5.1360000000000001"/>
  </r>
  <r>
    <n v="8957"/>
    <x v="4467"/>
    <x v="53"/>
    <d v="2018-12-28T00:00:00"/>
    <x v="2"/>
    <s v="JH-15430"/>
    <s v="Jennifer Halladay"/>
    <x v="0"/>
    <s v="United States"/>
    <s v="Hialeah"/>
    <s v="Florida"/>
    <n v="33012"/>
    <x v="0"/>
    <x v="1457"/>
    <x v="0"/>
    <s v="Furnishings"/>
    <s v="Eldon 400 Class Desk Accessories, Black Carbon"/>
    <x v="5413"/>
    <n v="0.25"/>
    <n v="15.75"/>
  </r>
  <r>
    <n v="8958"/>
    <x v="4467"/>
    <x v="53"/>
    <d v="2018-12-28T00:00:00"/>
    <x v="2"/>
    <s v="JH-15430"/>
    <s v="Jennifer Halladay"/>
    <x v="0"/>
    <s v="United States"/>
    <s v="Hialeah"/>
    <s v="Florida"/>
    <n v="33012"/>
    <x v="0"/>
    <x v="1845"/>
    <x v="2"/>
    <s v="Machines"/>
    <s v="Lexmark 20R1285 X6650 Wireless All-in-One Printer"/>
    <x v="5028"/>
    <n v="0.15000000000000002"/>
    <n v="102"/>
  </r>
  <r>
    <n v="8959"/>
    <x v="4468"/>
    <x v="920"/>
    <d v="2018-11-30T00:00:00"/>
    <x v="1"/>
    <s v="RO-19780"/>
    <s v="Rose OBrian"/>
    <x v="0"/>
    <s v="United States"/>
    <s v="Houston"/>
    <s v="Texas"/>
    <n v="77070"/>
    <x v="2"/>
    <x v="929"/>
    <x v="2"/>
    <s v="Phones"/>
    <s v="Blue Parrot B250XT Professional Grade Wireless Bluetooth Headset with"/>
    <x v="5414"/>
    <n v="0.3"/>
    <n v="209.97199999999998"/>
  </r>
  <r>
    <n v="8960"/>
    <x v="4468"/>
    <x v="920"/>
    <d v="2018-11-30T00:00:00"/>
    <x v="1"/>
    <s v="RO-19780"/>
    <s v="Rose OBrian"/>
    <x v="0"/>
    <s v="United States"/>
    <s v="Houston"/>
    <s v="Texas"/>
    <n v="77070"/>
    <x v="2"/>
    <x v="1527"/>
    <x v="1"/>
    <s v="Appliances"/>
    <s v="Fellowes Command Center 5-outlet power strip"/>
    <x v="3561"/>
    <n v="0.3"/>
    <n v="47.488"/>
  </r>
  <r>
    <n v="8961"/>
    <x v="4468"/>
    <x v="920"/>
    <d v="2018-11-30T00:00:00"/>
    <x v="1"/>
    <s v="RO-19780"/>
    <s v="Rose OBrian"/>
    <x v="0"/>
    <s v="United States"/>
    <s v="Houston"/>
    <s v="Texas"/>
    <n v="77070"/>
    <x v="2"/>
    <x v="856"/>
    <x v="0"/>
    <s v="Chairs"/>
    <s v="Hon Deluxe Fabric Upholstered Stacking Chairs"/>
    <x v="3042"/>
    <n v="0.35"/>
    <n v="555.05449999999996"/>
  </r>
  <r>
    <n v="8962"/>
    <x v="4468"/>
    <x v="920"/>
    <d v="2018-11-30T00:00:00"/>
    <x v="1"/>
    <s v="RO-19780"/>
    <s v="Rose OBrian"/>
    <x v="0"/>
    <s v="United States"/>
    <s v="Houston"/>
    <s v="Texas"/>
    <n v="77070"/>
    <x v="2"/>
    <x v="1663"/>
    <x v="1"/>
    <s v="Art"/>
    <s v="Avery Hi-Liter Smear-Safe Highlighters"/>
    <x v="3917"/>
    <n v="0.35"/>
    <n v="12.1472"/>
  </r>
  <r>
    <n v="8963"/>
    <x v="4469"/>
    <x v="732"/>
    <d v="2017-11-07T00:00:00"/>
    <x v="2"/>
    <s v="LW-17125"/>
    <s v="Liz Willingham"/>
    <x v="0"/>
    <s v="United States"/>
    <s v="Virginia Beach"/>
    <s v="Virginia"/>
    <n v="23464"/>
    <x v="0"/>
    <x v="1369"/>
    <x v="0"/>
    <s v="Furnishings"/>
    <s v="3M Polarizing Task Lamp with Clamp Arm, Light Gray"/>
    <x v="2887"/>
    <n v="0.25"/>
    <n v="205.46999999999997"/>
  </r>
  <r>
    <n v="8964"/>
    <x v="4469"/>
    <x v="732"/>
    <d v="2017-11-07T00:00:00"/>
    <x v="2"/>
    <s v="LW-17125"/>
    <s v="Liz Willingham"/>
    <x v="0"/>
    <s v="United States"/>
    <s v="Virginia Beach"/>
    <s v="Virginia"/>
    <n v="23464"/>
    <x v="0"/>
    <x v="632"/>
    <x v="2"/>
    <s v="Accessories"/>
    <s v="Microsoft Natural Ergonomic Keyboard 4000"/>
    <x v="1309"/>
    <n v="0.15000000000000002"/>
    <n v="76.474499999999992"/>
  </r>
  <r>
    <n v="8965"/>
    <x v="4469"/>
    <x v="732"/>
    <d v="2017-11-07T00:00:00"/>
    <x v="2"/>
    <s v="LW-17125"/>
    <s v="Liz Willingham"/>
    <x v="0"/>
    <s v="United States"/>
    <s v="Virginia Beach"/>
    <s v="Virginia"/>
    <n v="23464"/>
    <x v="0"/>
    <x v="1814"/>
    <x v="0"/>
    <s v="Furnishings"/>
    <s v="Tenex Chairmat w/ Average Lip, 45 x 53"/>
    <x v="4653"/>
    <n v="0.25"/>
    <n v="567.59999999999991"/>
  </r>
  <r>
    <n v="8966"/>
    <x v="4470"/>
    <x v="44"/>
    <d v="2018-11-12T00:00:00"/>
    <x v="1"/>
    <s v="CC-12370"/>
    <s v="Christopher Conant"/>
    <x v="0"/>
    <s v="United States"/>
    <s v="Houston"/>
    <s v="Texas"/>
    <n v="77070"/>
    <x v="2"/>
    <x v="744"/>
    <x v="1"/>
    <s v="Binders"/>
    <s v="Zipper Ring Binder Pockets"/>
    <x v="75"/>
    <n v="0.3"/>
    <n v="0.87359999999999993"/>
  </r>
  <r>
    <n v="8967"/>
    <x v="4471"/>
    <x v="54"/>
    <d v="2017-11-07T00:00:00"/>
    <x v="1"/>
    <s v="JP-16135"/>
    <s v="Julie Prescott"/>
    <x v="2"/>
    <s v="United States"/>
    <s v="Philadelphia"/>
    <s v="Pennsylvania"/>
    <n v="19120"/>
    <x v="3"/>
    <x v="293"/>
    <x v="2"/>
    <s v="Accessories"/>
    <s v="NETGEAR N750 Dual Band Wi-Fi Gigabit Router"/>
    <x v="2709"/>
    <n v="0.25"/>
    <n v="54"/>
  </r>
  <r>
    <n v="8968"/>
    <x v="4471"/>
    <x v="54"/>
    <d v="2017-11-07T00:00:00"/>
    <x v="1"/>
    <s v="JP-16135"/>
    <s v="Julie Prescott"/>
    <x v="2"/>
    <s v="United States"/>
    <s v="Philadelphia"/>
    <s v="Pennsylvania"/>
    <n v="19120"/>
    <x v="3"/>
    <x v="370"/>
    <x v="0"/>
    <s v="Chairs"/>
    <s v="Bevis Steel Folding Chairs"/>
    <x v="5415"/>
    <n v="0.25"/>
    <n v="352.61624999999998"/>
  </r>
  <r>
    <n v="8969"/>
    <x v="4472"/>
    <x v="125"/>
    <d v="2016-01-01T00:00:00"/>
    <x v="2"/>
    <s v="DD-13570"/>
    <s v="Dorothy Dickinson"/>
    <x v="0"/>
    <s v="United States"/>
    <s v="Memphis"/>
    <s v="Tennessee"/>
    <n v="38109"/>
    <x v="0"/>
    <x v="1166"/>
    <x v="1"/>
    <s v="Storage"/>
    <s v="Tennsco Industrial Shelving"/>
    <x v="5416"/>
    <n v="0.35"/>
    <n v="25.433199999999999"/>
  </r>
  <r>
    <n v="8970"/>
    <x v="4473"/>
    <x v="574"/>
    <d v="2018-12-07T00:00:00"/>
    <x v="1"/>
    <s v="ES-14080"/>
    <s v="Erin Smith"/>
    <x v="1"/>
    <s v="United States"/>
    <s v="Lakewood"/>
    <s v="Ohio"/>
    <n v="44107"/>
    <x v="3"/>
    <x v="448"/>
    <x v="1"/>
    <s v="Art"/>
    <s v="Rogers Handheld Barrel Pencil Sharpener"/>
    <x v="5417"/>
    <n v="0.25"/>
    <n v="14.796000000000001"/>
  </r>
  <r>
    <n v="8971"/>
    <x v="4473"/>
    <x v="574"/>
    <d v="2018-12-07T00:00:00"/>
    <x v="1"/>
    <s v="ES-14080"/>
    <s v="Erin Smith"/>
    <x v="1"/>
    <s v="United States"/>
    <s v="Lakewood"/>
    <s v="Ohio"/>
    <n v="44107"/>
    <x v="3"/>
    <x v="722"/>
    <x v="2"/>
    <s v="Phones"/>
    <s v="AT&amp;T CL2909"/>
    <x v="5418"/>
    <n v="0.4"/>
    <n v="90.712799999999987"/>
  </r>
  <r>
    <n v="8972"/>
    <x v="4474"/>
    <x v="668"/>
    <d v="2018-03-28T00:00:00"/>
    <x v="1"/>
    <s v="MV-17485"/>
    <s v="Mark Van Huff"/>
    <x v="0"/>
    <s v="United States"/>
    <s v="New York City"/>
    <s v="New York"/>
    <n v="10011"/>
    <x v="3"/>
    <x v="662"/>
    <x v="0"/>
    <s v="Chairs"/>
    <s v="Global Airflow Leather Mesh Back Chair, Black"/>
    <x v="2598"/>
    <n v="0.25"/>
    <n v="203.82300000000001"/>
  </r>
  <r>
    <n v="8973"/>
    <x v="4475"/>
    <x v="84"/>
    <d v="2015-11-21T00:00:00"/>
    <x v="2"/>
    <s v="RD-19900"/>
    <s v="Ruben Dartt"/>
    <x v="0"/>
    <s v="United States"/>
    <s v="Philadelphia"/>
    <s v="Pennsylvania"/>
    <n v="19120"/>
    <x v="3"/>
    <x v="1089"/>
    <x v="2"/>
    <s v="Accessories"/>
    <s v="Logitech G105 Gaming Keyboard"/>
    <x v="5419"/>
    <n v="0.25"/>
    <n v="35.622"/>
  </r>
  <r>
    <n v="8974"/>
    <x v="4476"/>
    <x v="1016"/>
    <d v="2018-04-27T00:00:00"/>
    <x v="0"/>
    <s v="RL-19615"/>
    <s v="Rob Lucas"/>
    <x v="0"/>
    <s v="United States"/>
    <s v="Los Angeles"/>
    <s v="California"/>
    <n v="90008"/>
    <x v="1"/>
    <x v="266"/>
    <x v="0"/>
    <s v="Bookcases"/>
    <s v="Bush Westfield Collection Bookcases, Medium Cherry Finish"/>
    <x v="5420"/>
    <n v="0.5"/>
    <n v="172.4905"/>
  </r>
  <r>
    <n v="8975"/>
    <x v="4477"/>
    <x v="51"/>
    <d v="2018-11-26T00:00:00"/>
    <x v="2"/>
    <s v="JP-15460"/>
    <s v="Jennifer Patt"/>
    <x v="1"/>
    <s v="United States"/>
    <s v="Dallas"/>
    <s v="Texas"/>
    <n v="75220"/>
    <x v="2"/>
    <x v="1231"/>
    <x v="1"/>
    <s v="Paper"/>
    <s v="Xerox 22"/>
    <x v="1566"/>
    <n v="0.3"/>
    <n v="25.401599999999995"/>
  </r>
  <r>
    <n v="8976"/>
    <x v="4477"/>
    <x v="51"/>
    <d v="2018-11-26T00:00:00"/>
    <x v="2"/>
    <s v="JP-15460"/>
    <s v="Jennifer Patt"/>
    <x v="1"/>
    <s v="United States"/>
    <s v="Dallas"/>
    <s v="Texas"/>
    <n v="75220"/>
    <x v="2"/>
    <x v="1438"/>
    <x v="1"/>
    <s v="Paper"/>
    <s v="Xerox 1942"/>
    <x v="128"/>
    <n v="0.3"/>
    <n v="54.812799999999996"/>
  </r>
  <r>
    <n v="8977"/>
    <x v="4477"/>
    <x v="51"/>
    <d v="2018-11-26T00:00:00"/>
    <x v="2"/>
    <s v="JP-15460"/>
    <s v="Jennifer Patt"/>
    <x v="1"/>
    <s v="United States"/>
    <s v="Dallas"/>
    <s v="Texas"/>
    <n v="75220"/>
    <x v="2"/>
    <x v="962"/>
    <x v="0"/>
    <s v="Tables"/>
    <s v="Lesro Round Back Collection Coffee Table, End Table"/>
    <x v="5421"/>
    <n v="0.35"/>
    <n v="83.060249999999996"/>
  </r>
  <r>
    <n v="8978"/>
    <x v="4477"/>
    <x v="51"/>
    <d v="2018-11-26T00:00:00"/>
    <x v="2"/>
    <s v="JP-15460"/>
    <s v="Jennifer Patt"/>
    <x v="1"/>
    <s v="United States"/>
    <s v="Dallas"/>
    <s v="Texas"/>
    <n v="75220"/>
    <x v="2"/>
    <x v="785"/>
    <x v="1"/>
    <s v="Binders"/>
    <s v="Aluminum Screw Posts"/>
    <x v="5422"/>
    <n v="0.3"/>
    <n v="4.2728000000000002"/>
  </r>
  <r>
    <n v="8979"/>
    <x v="4478"/>
    <x v="935"/>
    <d v="2015-11-05T00:00:00"/>
    <x v="0"/>
    <s v="DM-13345"/>
    <s v="Denise Monton"/>
    <x v="1"/>
    <s v="United States"/>
    <s v="Orange"/>
    <s v="New Jersey"/>
    <n v="7050"/>
    <x v="3"/>
    <x v="614"/>
    <x v="1"/>
    <s v="Binders"/>
    <s v="Avery Durable Binders"/>
    <x v="1755"/>
    <n v="0.4"/>
    <n v="3.456"/>
  </r>
  <r>
    <n v="8980"/>
    <x v="4479"/>
    <x v="324"/>
    <d v="2016-10-24T00:00:00"/>
    <x v="0"/>
    <s v="CS-11860"/>
    <s v="Cari Schnelling"/>
    <x v="0"/>
    <s v="United States"/>
    <s v="Dallas"/>
    <s v="Texas"/>
    <n v="75220"/>
    <x v="2"/>
    <x v="480"/>
    <x v="1"/>
    <s v="Binders"/>
    <s v="Avery Printable Repositionable Plastic Tabs"/>
    <x v="5423"/>
    <n v="0.3"/>
    <n v="1.204"/>
  </r>
  <r>
    <n v="8981"/>
    <x v="4480"/>
    <x v="644"/>
    <d v="2015-02-10T00:00:00"/>
    <x v="0"/>
    <s v="DL-13315"/>
    <s v="Delfina Latchford"/>
    <x v="0"/>
    <s v="United States"/>
    <s v="Romeoville"/>
    <s v="Illinois"/>
    <n v="60441"/>
    <x v="2"/>
    <x v="1403"/>
    <x v="1"/>
    <s v="Binders"/>
    <s v="Avery Flip-Chart Easel Binder, Black"/>
    <x v="4808"/>
    <n v="0.3"/>
    <n v="6.2664"/>
  </r>
  <r>
    <n v="8982"/>
    <x v="4481"/>
    <x v="1193"/>
    <d v="2017-03-12T00:00:00"/>
    <x v="1"/>
    <s v="LC-16870"/>
    <s v="Lena Cacioppo"/>
    <x v="0"/>
    <s v="United States"/>
    <s v="Chicago"/>
    <s v="Illinois"/>
    <n v="60623"/>
    <x v="2"/>
    <x v="1034"/>
    <x v="1"/>
    <s v="Appliances"/>
    <s v="Commercial WindTunnel Clean Air Upright Vacuum, Replacement Belts, Filtration Bags"/>
    <x v="5424"/>
    <n v="0.3"/>
    <n v="1.6337999999999999"/>
  </r>
  <r>
    <n v="8983"/>
    <x v="4481"/>
    <x v="1193"/>
    <d v="2017-03-12T00:00:00"/>
    <x v="1"/>
    <s v="LC-16870"/>
    <s v="Lena Cacioppo"/>
    <x v="0"/>
    <s v="United States"/>
    <s v="Chicago"/>
    <s v="Illinois"/>
    <n v="60623"/>
    <x v="2"/>
    <x v="870"/>
    <x v="1"/>
    <s v="Binders"/>
    <s v="Peel &amp; Stick Add-On Corner Pockets"/>
    <x v="1089"/>
    <n v="0.3"/>
    <n v="1.2096"/>
  </r>
  <r>
    <n v="8984"/>
    <x v="4481"/>
    <x v="1193"/>
    <d v="2017-03-12T00:00:00"/>
    <x v="1"/>
    <s v="LC-16870"/>
    <s v="Lena Cacioppo"/>
    <x v="0"/>
    <s v="United States"/>
    <s v="Chicago"/>
    <s v="Illinois"/>
    <n v="60623"/>
    <x v="2"/>
    <x v="124"/>
    <x v="0"/>
    <s v="Furnishings"/>
    <s v="Eldon Cleatmat Plus Chair Mats for High Pile Carpets"/>
    <x v="5425"/>
    <n v="0.3"/>
    <n v="111.32799999999999"/>
  </r>
  <r>
    <n v="8985"/>
    <x v="4481"/>
    <x v="1193"/>
    <d v="2017-03-12T00:00:00"/>
    <x v="1"/>
    <s v="LC-16870"/>
    <s v="Lena Cacioppo"/>
    <x v="0"/>
    <s v="United States"/>
    <s v="Chicago"/>
    <s v="Illinois"/>
    <n v="60623"/>
    <x v="2"/>
    <x v="1342"/>
    <x v="0"/>
    <s v="Tables"/>
    <s v="Bevis Rectangular Conference Tables"/>
    <x v="2010"/>
    <n v="0.35"/>
    <n v="94.887"/>
  </r>
  <r>
    <n v="8986"/>
    <x v="4482"/>
    <x v="155"/>
    <d v="2016-12-07T00:00:00"/>
    <x v="1"/>
    <s v="JG-15115"/>
    <s v="Jack Garza"/>
    <x v="0"/>
    <s v="United States"/>
    <s v="Jacksonville"/>
    <s v="North Carolina"/>
    <n v="28540"/>
    <x v="0"/>
    <x v="596"/>
    <x v="0"/>
    <s v="Furnishings"/>
    <s v="Seth Thomas 16 Steel Case Clock"/>
    <x v="2486"/>
    <n v="0.25"/>
    <n v="58.463999999999999"/>
  </r>
  <r>
    <n v="8987"/>
    <x v="4482"/>
    <x v="155"/>
    <d v="2016-12-07T00:00:00"/>
    <x v="1"/>
    <s v="JG-15115"/>
    <s v="Jack Garza"/>
    <x v="0"/>
    <s v="United States"/>
    <s v="Jacksonville"/>
    <s v="North Carolina"/>
    <n v="28540"/>
    <x v="0"/>
    <x v="1242"/>
    <x v="1"/>
    <s v="Binders"/>
    <s v="GBC DocuBind P50 Personal Binding Machine"/>
    <x v="5426"/>
    <n v="0.25"/>
    <n v="71.977499999999992"/>
  </r>
  <r>
    <n v="8988"/>
    <x v="4482"/>
    <x v="155"/>
    <d v="2016-12-07T00:00:00"/>
    <x v="1"/>
    <s v="JG-15115"/>
    <s v="Jack Garza"/>
    <x v="0"/>
    <s v="United States"/>
    <s v="Jacksonville"/>
    <s v="North Carolina"/>
    <n v="28540"/>
    <x v="0"/>
    <x v="194"/>
    <x v="2"/>
    <s v="Phones"/>
    <s v="Panasonic KX-TG6844B Expandable Digital Cordless Telephone"/>
    <x v="550"/>
    <n v="0.25"/>
    <n v="79.188000000000002"/>
  </r>
  <r>
    <n v="8989"/>
    <x v="4482"/>
    <x v="155"/>
    <d v="2016-12-07T00:00:00"/>
    <x v="1"/>
    <s v="JG-15115"/>
    <s v="Jack Garza"/>
    <x v="0"/>
    <s v="United States"/>
    <s v="Jacksonville"/>
    <s v="North Carolina"/>
    <n v="28540"/>
    <x v="0"/>
    <x v="512"/>
    <x v="1"/>
    <s v="Art"/>
    <s v="Newell 312"/>
    <x v="560"/>
    <n v="0.15000000000000002"/>
    <n v="7.9423999999999992"/>
  </r>
  <r>
    <n v="8990"/>
    <x v="4483"/>
    <x v="100"/>
    <d v="2016-12-30T00:00:00"/>
    <x v="1"/>
    <s v="HM-14860"/>
    <s v="Harry Marie"/>
    <x v="1"/>
    <s v="United States"/>
    <s v="Springfield"/>
    <s v="Missouri"/>
    <n v="65807"/>
    <x v="2"/>
    <x v="1573"/>
    <x v="0"/>
    <s v="Furnishings"/>
    <s v="Eldon Regeneration Recycled Desk Accessories, Black"/>
    <x v="387"/>
    <n v="0.3"/>
    <n v="6.7759999999999998"/>
  </r>
  <r>
    <n v="8991"/>
    <x v="4483"/>
    <x v="100"/>
    <d v="2016-12-30T00:00:00"/>
    <x v="1"/>
    <s v="HM-14860"/>
    <s v="Harry Marie"/>
    <x v="1"/>
    <s v="United States"/>
    <s v="Springfield"/>
    <s v="Missouri"/>
    <n v="65807"/>
    <x v="2"/>
    <x v="1293"/>
    <x v="2"/>
    <s v="Copiers"/>
    <s v="Canon PC1060 Personal Laser Copier"/>
    <x v="972"/>
    <n v="0.4"/>
    <n v="2939.9580000000001"/>
  </r>
  <r>
    <n v="8992"/>
    <x v="4484"/>
    <x v="172"/>
    <d v="2018-10-06T00:00:00"/>
    <x v="1"/>
    <s v="TN-21040"/>
    <s v="Tanja Norvell"/>
    <x v="2"/>
    <s v="United States"/>
    <s v="San Francisco"/>
    <s v="California"/>
    <n v="94110"/>
    <x v="1"/>
    <x v="341"/>
    <x v="2"/>
    <s v="Accessories"/>
    <s v="Sony 32GB Class 10 Micro SDHC R40 Memory Card"/>
    <x v="5427"/>
    <n v="0.45"/>
    <n v="57.612500000000004"/>
  </r>
  <r>
    <n v="8993"/>
    <x v="4485"/>
    <x v="524"/>
    <d v="2018-10-21T00:00:00"/>
    <x v="1"/>
    <s v="VP-21760"/>
    <s v="Victoria Pisteka"/>
    <x v="1"/>
    <s v="United States"/>
    <s v="Columbia"/>
    <s v="Tennessee"/>
    <n v="38401"/>
    <x v="0"/>
    <x v="103"/>
    <x v="2"/>
    <s v="Accessories"/>
    <s v="Memorex Mini Travel Drive 8 GB USB 2.0 Flash Drive"/>
    <x v="4964"/>
    <n v="0.15000000000000002"/>
    <n v="15.748799999999999"/>
  </r>
  <r>
    <n v="8994"/>
    <x v="4485"/>
    <x v="524"/>
    <d v="2018-10-21T00:00:00"/>
    <x v="1"/>
    <s v="VP-21760"/>
    <s v="Victoria Pisteka"/>
    <x v="1"/>
    <s v="United States"/>
    <s v="Columbia"/>
    <s v="Tennessee"/>
    <n v="38401"/>
    <x v="0"/>
    <x v="1299"/>
    <x v="0"/>
    <s v="Tables"/>
    <s v="Balt Solid Wood Round Tables"/>
    <x v="5428"/>
    <n v="0.15000000000000002"/>
    <n v="1593.9693"/>
  </r>
  <r>
    <n v="8995"/>
    <x v="4486"/>
    <x v="860"/>
    <d v="2015-08-17T00:00:00"/>
    <x v="2"/>
    <s v="CS-12355"/>
    <s v="Christine Sundaresam"/>
    <x v="0"/>
    <s v="United States"/>
    <s v="Hollywood"/>
    <s v="Florida"/>
    <n v="33021"/>
    <x v="0"/>
    <x v="1841"/>
    <x v="1"/>
    <s v="Paper"/>
    <s v="Xerox 1955"/>
    <x v="419"/>
    <n v="0.25"/>
    <n v="68.52"/>
  </r>
  <r>
    <n v="8996"/>
    <x v="4486"/>
    <x v="860"/>
    <d v="2015-08-17T00:00:00"/>
    <x v="2"/>
    <s v="CS-12355"/>
    <s v="Christine Sundaresam"/>
    <x v="0"/>
    <s v="United States"/>
    <s v="Hollywood"/>
    <s v="Florida"/>
    <n v="33021"/>
    <x v="0"/>
    <x v="513"/>
    <x v="1"/>
    <s v="Appliances"/>
    <s v="Fellowes Superior 10 Outlet Split Surge Protector"/>
    <x v="5429"/>
    <n v="0.25"/>
    <n v="114.18"/>
  </r>
  <r>
    <n v="8997"/>
    <x v="4487"/>
    <x v="343"/>
    <d v="2018-11-13T00:00:00"/>
    <x v="2"/>
    <s v="PG-18820"/>
    <s v="Patrick Gardner"/>
    <x v="0"/>
    <s v="United States"/>
    <s v="Dallas"/>
    <s v="Texas"/>
    <n v="75081"/>
    <x v="2"/>
    <x v="722"/>
    <x v="2"/>
    <s v="Phones"/>
    <s v="OtterBox Commuter Series Case - iPhone 5 &amp; 5s"/>
    <x v="5430"/>
    <n v="0.3"/>
    <n v="24.628799999999998"/>
  </r>
  <r>
    <n v="8998"/>
    <x v="4488"/>
    <x v="177"/>
    <d v="2018-03-20T00:00:00"/>
    <x v="3"/>
    <s v="HG-14845"/>
    <s v="Harry Greene"/>
    <x v="0"/>
    <s v="United States"/>
    <s v="Houston"/>
    <s v="Texas"/>
    <n v="77041"/>
    <x v="2"/>
    <x v="258"/>
    <x v="1"/>
    <s v="Paper"/>
    <s v="Easy-staple paper"/>
    <x v="3849"/>
    <n v="0.3"/>
    <n v="39.692799999999998"/>
  </r>
  <r>
    <n v="8999"/>
    <x v="4488"/>
    <x v="177"/>
    <d v="2018-03-20T00:00:00"/>
    <x v="3"/>
    <s v="HG-14845"/>
    <s v="Harry Greene"/>
    <x v="0"/>
    <s v="United States"/>
    <s v="Houston"/>
    <s v="Texas"/>
    <n v="77041"/>
    <x v="2"/>
    <x v="126"/>
    <x v="1"/>
    <s v="Paper"/>
    <s v="Xerox 1916"/>
    <x v="5431"/>
    <n v="0.3"/>
    <n v="191.84479999999999"/>
  </r>
  <r>
    <n v="9000"/>
    <x v="4489"/>
    <x v="726"/>
    <d v="2018-05-17T00:00:00"/>
    <x v="1"/>
    <s v="MH-18115"/>
    <s v="Mick Hernandez"/>
    <x v="2"/>
    <s v="United States"/>
    <s v="Philadelphia"/>
    <s v="Pennsylvania"/>
    <n v="19140"/>
    <x v="3"/>
    <x v="541"/>
    <x v="0"/>
    <s v="Chairs"/>
    <s v="Office Star - Mesh Screen back chair with Vinyl seat"/>
    <x v="4087"/>
    <n v="0.25"/>
    <n v="343.82249999999999"/>
  </r>
  <r>
    <n v="9001"/>
    <x v="4490"/>
    <x v="169"/>
    <d v="2015-06-22T00:00:00"/>
    <x v="3"/>
    <s v="TB-21280"/>
    <s v="Toby Braunhardt"/>
    <x v="0"/>
    <s v="United States"/>
    <s v="Phoenix"/>
    <s v="Arizona"/>
    <n v="85023"/>
    <x v="1"/>
    <x v="1316"/>
    <x v="1"/>
    <s v="Binders"/>
    <s v="SpineVue Locking Slant-D Ring Binders by Cardinal"/>
    <x v="2238"/>
    <n v="0.4"/>
    <n v="4.9356"/>
  </r>
  <r>
    <n v="9002"/>
    <x v="4491"/>
    <x v="266"/>
    <d v="2015-12-09T00:00:00"/>
    <x v="1"/>
    <s v="EM-13825"/>
    <s v="Elizabeth Moffitt"/>
    <x v="1"/>
    <s v="United States"/>
    <s v="Sandy Springs"/>
    <s v="Georgia"/>
    <n v="30328"/>
    <x v="0"/>
    <x v="1628"/>
    <x v="2"/>
    <s v="Accessories"/>
    <s v="Kingston Digital DataTraveler 8GB USB 2.0"/>
    <x v="5432"/>
    <n v="0.15000000000000002"/>
    <n v="5.0575000000000001"/>
  </r>
  <r>
    <n v="9003"/>
    <x v="4491"/>
    <x v="266"/>
    <d v="2015-12-09T00:00:00"/>
    <x v="1"/>
    <s v="EM-13825"/>
    <s v="Elizabeth Moffitt"/>
    <x v="1"/>
    <s v="United States"/>
    <s v="Sandy Springs"/>
    <s v="Georgia"/>
    <n v="30328"/>
    <x v="0"/>
    <x v="727"/>
    <x v="1"/>
    <s v="Paper"/>
    <s v="RSVP Cards &amp; Envelopes, Blank White, 8-1/2 X 11, 24 Cards/25 Envelopes/Set"/>
    <x v="593"/>
    <n v="0.25"/>
    <n v="11.43"/>
  </r>
  <r>
    <n v="9004"/>
    <x v="4492"/>
    <x v="57"/>
    <d v="2016-04-06T00:00:00"/>
    <x v="3"/>
    <s v="JF-15415"/>
    <s v="Jennifer Ferguson"/>
    <x v="0"/>
    <s v="United States"/>
    <s v="Spokane"/>
    <s v="Washington"/>
    <n v="99207"/>
    <x v="1"/>
    <x v="97"/>
    <x v="2"/>
    <s v="Accessories"/>
    <s v="SanDisk Ultra 64 GB MicroSDHC Class 10 Memory Card"/>
    <x v="5433"/>
    <n v="0.45"/>
    <n v="131.96700000000001"/>
  </r>
  <r>
    <n v="9005"/>
    <x v="4492"/>
    <x v="57"/>
    <d v="2016-04-06T00:00:00"/>
    <x v="3"/>
    <s v="JF-15415"/>
    <s v="Jennifer Ferguson"/>
    <x v="0"/>
    <s v="United States"/>
    <s v="Spokane"/>
    <s v="Washington"/>
    <n v="99207"/>
    <x v="1"/>
    <x v="1701"/>
    <x v="1"/>
    <s v="Art"/>
    <s v="Dixon Ticonderoga Pencils"/>
    <x v="4748"/>
    <n v="0.45"/>
    <n v="13.112"/>
  </r>
  <r>
    <n v="9006"/>
    <x v="4493"/>
    <x v="551"/>
    <d v="2018-11-18T00:00:00"/>
    <x v="3"/>
    <s v="NB-18655"/>
    <s v="Nona Balk"/>
    <x v="1"/>
    <s v="United States"/>
    <s v="Milwaukee"/>
    <s v="Wisconsin"/>
    <n v="53209"/>
    <x v="2"/>
    <x v="421"/>
    <x v="1"/>
    <s v="Storage"/>
    <s v="Decoflex Hanging Personal Folder File, Blue"/>
    <x v="448"/>
    <n v="0.4"/>
    <n v="55.511999999999993"/>
  </r>
  <r>
    <n v="9007"/>
    <x v="4493"/>
    <x v="551"/>
    <d v="2018-11-18T00:00:00"/>
    <x v="3"/>
    <s v="NB-18655"/>
    <s v="Nona Balk"/>
    <x v="1"/>
    <s v="United States"/>
    <s v="Milwaukee"/>
    <s v="Wisconsin"/>
    <n v="53209"/>
    <x v="2"/>
    <x v="117"/>
    <x v="1"/>
    <s v="Storage"/>
    <s v="Companion Letter/Legal File, Black"/>
    <x v="5434"/>
    <n v="0.4"/>
    <n v="22.655999999999999"/>
  </r>
  <r>
    <n v="9008"/>
    <x v="4493"/>
    <x v="551"/>
    <d v="2018-11-18T00:00:00"/>
    <x v="3"/>
    <s v="NB-18655"/>
    <s v="Nona Balk"/>
    <x v="1"/>
    <s v="United States"/>
    <s v="Milwaukee"/>
    <s v="Wisconsin"/>
    <n v="53209"/>
    <x v="2"/>
    <x v="1647"/>
    <x v="1"/>
    <s v="Labels"/>
    <s v="Avery 487"/>
    <x v="1552"/>
    <n v="0.3"/>
    <n v="5.1659999999999995"/>
  </r>
  <r>
    <n v="9009"/>
    <x v="4493"/>
    <x v="551"/>
    <d v="2018-11-18T00:00:00"/>
    <x v="3"/>
    <s v="NB-18655"/>
    <s v="Nona Balk"/>
    <x v="1"/>
    <s v="United States"/>
    <s v="Milwaukee"/>
    <s v="Wisconsin"/>
    <n v="53209"/>
    <x v="2"/>
    <x v="396"/>
    <x v="0"/>
    <s v="Furnishings"/>
    <s v="GE General Purpose, Extra Long Life, Showcase &amp; Floodlight Incandescent Bulbs"/>
    <x v="5435"/>
    <n v="0.3"/>
    <n v="4.0739999999999998"/>
  </r>
  <r>
    <n v="9010"/>
    <x v="4494"/>
    <x v="1209"/>
    <d v="2018-07-18T00:00:00"/>
    <x v="1"/>
    <s v="CS-11860"/>
    <s v="Cari Schnelling"/>
    <x v="0"/>
    <s v="United States"/>
    <s v="Fairfield"/>
    <s v="Ohio"/>
    <n v="45014"/>
    <x v="3"/>
    <x v="1446"/>
    <x v="1"/>
    <s v="Paper"/>
    <s v="Wirebound Message Books, Four 2 3/4 x 5 Forms per Page, 200 Sets per Book"/>
    <x v="5436"/>
    <n v="0.4"/>
    <n v="2.2895999999999996"/>
  </r>
  <r>
    <n v="9011"/>
    <x v="4495"/>
    <x v="240"/>
    <d v="2018-05-23T00:00:00"/>
    <x v="1"/>
    <s v="ND-18460"/>
    <s v="Neil Ducich"/>
    <x v="1"/>
    <s v="United States"/>
    <s v="Huntsville"/>
    <s v="Alabama"/>
    <n v="35810"/>
    <x v="0"/>
    <x v="1504"/>
    <x v="1"/>
    <s v="Binders"/>
    <s v="Wilson Jones Four-Pocket Poly Binders"/>
    <x v="4165"/>
    <n v="0.25"/>
    <n v="19.62"/>
  </r>
  <r>
    <n v="9012"/>
    <x v="4496"/>
    <x v="139"/>
    <d v="2016-12-21T00:00:00"/>
    <x v="2"/>
    <s v="ED-13885"/>
    <s v="Emily Ducich"/>
    <x v="2"/>
    <s v="United States"/>
    <s v="Houston"/>
    <s v="Texas"/>
    <n v="77036"/>
    <x v="2"/>
    <x v="725"/>
    <x v="2"/>
    <s v="Accessories"/>
    <s v="Hypercom P1300 Pinpad"/>
    <x v="4470"/>
    <n v="0.35"/>
    <n v="65.52"/>
  </r>
  <r>
    <n v="9013"/>
    <x v="4497"/>
    <x v="823"/>
    <d v="2017-02-22T00:00:00"/>
    <x v="2"/>
    <s v="EA-14035"/>
    <s v="Erin Ashbrook"/>
    <x v="1"/>
    <s v="United States"/>
    <s v="New York City"/>
    <s v="New York"/>
    <n v="10011"/>
    <x v="3"/>
    <x v="275"/>
    <x v="0"/>
    <s v="Furnishings"/>
    <s v="Floodlight Indoor Halogen Bulbs, 1 Bulb per Pack, 60 Watts"/>
    <x v="5437"/>
    <n v="0.4"/>
    <n v="81.48"/>
  </r>
  <r>
    <n v="9014"/>
    <x v="4498"/>
    <x v="257"/>
    <d v="2018-03-22T00:00:00"/>
    <x v="1"/>
    <s v="BP-11050"/>
    <s v="Barry Pond"/>
    <x v="1"/>
    <s v="United States"/>
    <s v="Los Angeles"/>
    <s v="California"/>
    <n v="90008"/>
    <x v="1"/>
    <x v="1622"/>
    <x v="1"/>
    <s v="Art"/>
    <s v="Prang Drawing Pencil Set"/>
    <x v="2213"/>
    <n v="0.45"/>
    <n v="7.6450000000000005"/>
  </r>
  <r>
    <n v="9015"/>
    <x v="4498"/>
    <x v="257"/>
    <d v="2018-03-22T00:00:00"/>
    <x v="1"/>
    <s v="BP-11050"/>
    <s v="Barry Pond"/>
    <x v="1"/>
    <s v="United States"/>
    <s v="Los Angeles"/>
    <s v="California"/>
    <n v="90008"/>
    <x v="1"/>
    <x v="776"/>
    <x v="1"/>
    <s v="Envelopes"/>
    <s v="Peel &amp; Seel Envelopes"/>
    <x v="5438"/>
    <n v="0.4"/>
    <n v="11.639999999999999"/>
  </r>
  <r>
    <n v="9016"/>
    <x v="4499"/>
    <x v="907"/>
    <d v="2017-12-23T00:00:00"/>
    <x v="1"/>
    <s v="NS-18640"/>
    <s v="Noel Staavos"/>
    <x v="1"/>
    <s v="United States"/>
    <s v="Carlsbad"/>
    <s v="New Mexico"/>
    <n v="88220"/>
    <x v="1"/>
    <x v="674"/>
    <x v="1"/>
    <s v="Binders"/>
    <s v="Ibico Plastic and Wire Spiral Binding Combs"/>
    <x v="5439"/>
    <n v="0.4"/>
    <n v="8.0927999999999987"/>
  </r>
  <r>
    <n v="9017"/>
    <x v="4499"/>
    <x v="907"/>
    <d v="2017-12-23T00:00:00"/>
    <x v="1"/>
    <s v="NS-18640"/>
    <s v="Noel Staavos"/>
    <x v="1"/>
    <s v="United States"/>
    <s v="Carlsbad"/>
    <s v="New Mexico"/>
    <n v="88220"/>
    <x v="1"/>
    <x v="1395"/>
    <x v="1"/>
    <s v="Binders"/>
    <s v="GBC Laser Imprintable Binding System Covers, Desert Sand"/>
    <x v="3161"/>
    <n v="0.4"/>
    <n v="6.8495999999999997"/>
  </r>
  <r>
    <n v="9018"/>
    <x v="4500"/>
    <x v="253"/>
    <d v="2017-03-28T00:00:00"/>
    <x v="0"/>
    <s v="MV-17485"/>
    <s v="Mark Van Huff"/>
    <x v="0"/>
    <s v="United States"/>
    <s v="Pocatello"/>
    <s v="Idaho"/>
    <n v="83201"/>
    <x v="1"/>
    <x v="1017"/>
    <x v="1"/>
    <s v="Paper"/>
    <s v="Adams Telephone Message Book W/Dividers/Space For Phone Numbers, 5 1/4X8 1/2, 300/Messages"/>
    <x v="4459"/>
    <n v="0.4"/>
    <n v="10.584"/>
  </r>
  <r>
    <n v="9019"/>
    <x v="4500"/>
    <x v="253"/>
    <d v="2017-03-28T00:00:00"/>
    <x v="0"/>
    <s v="MV-17485"/>
    <s v="Mark Van Huff"/>
    <x v="0"/>
    <s v="United States"/>
    <s v="Pocatello"/>
    <s v="Idaho"/>
    <n v="83201"/>
    <x v="1"/>
    <x v="20"/>
    <x v="1"/>
    <s v="Binders"/>
    <s v="Wilson Jones Hanging View Binder, White, 1"/>
    <x v="339"/>
    <n v="0.4"/>
    <n v="10.223999999999998"/>
  </r>
  <r>
    <n v="9020"/>
    <x v="4501"/>
    <x v="757"/>
    <d v="2015-12-18T00:00:00"/>
    <x v="0"/>
    <s v="LE-16810"/>
    <s v="Laurel Elliston"/>
    <x v="0"/>
    <s v="United States"/>
    <s v="Springfield"/>
    <s v="Virginia"/>
    <n v="22153"/>
    <x v="0"/>
    <x v="959"/>
    <x v="2"/>
    <s v="Accessories"/>
    <s v="Case Logic 2.4GHz Wireless Keyboard"/>
    <x v="2564"/>
    <n v="0.15000000000000002"/>
    <n v="84.983000000000004"/>
  </r>
  <r>
    <n v="9021"/>
    <x v="4501"/>
    <x v="757"/>
    <d v="2015-12-18T00:00:00"/>
    <x v="0"/>
    <s v="LE-16810"/>
    <s v="Laurel Elliston"/>
    <x v="0"/>
    <s v="United States"/>
    <s v="Springfield"/>
    <s v="Virginia"/>
    <n v="22153"/>
    <x v="0"/>
    <x v="875"/>
    <x v="0"/>
    <s v="Furnishings"/>
    <s v="Ultra Door Push Plate"/>
    <x v="2074"/>
    <n v="0.25"/>
    <n v="22.094999999999999"/>
  </r>
  <r>
    <n v="9022"/>
    <x v="4502"/>
    <x v="219"/>
    <d v="2016-11-20T00:00:00"/>
    <x v="1"/>
    <s v="VP-21760"/>
    <s v="Victoria Pisteka"/>
    <x v="1"/>
    <s v="United States"/>
    <s v="Toledo"/>
    <s v="Ohio"/>
    <n v="43615"/>
    <x v="3"/>
    <x v="1160"/>
    <x v="1"/>
    <s v="Binders"/>
    <s v="Wilson Jones Elliptical Ring 3 1/2 Capacity Binders, 800 sheets"/>
    <x v="5440"/>
    <n v="0.4"/>
    <n v="100.15199999999999"/>
  </r>
  <r>
    <n v="9023"/>
    <x v="4503"/>
    <x v="250"/>
    <d v="2017-08-23T00:00:00"/>
    <x v="2"/>
    <s v="TC-21475"/>
    <s v="Tony Chapman"/>
    <x v="2"/>
    <s v="United States"/>
    <s v="Fort Collins"/>
    <s v="Colorado"/>
    <n v="80525"/>
    <x v="1"/>
    <x v="514"/>
    <x v="0"/>
    <s v="Furnishings"/>
    <s v="Dana Halogen Swing-Arm Architect Lamp"/>
    <x v="5441"/>
    <n v="0.4"/>
    <n v="58.9968"/>
  </r>
  <r>
    <n v="9024"/>
    <x v="4504"/>
    <x v="685"/>
    <d v="2016-07-02T00:00:00"/>
    <x v="2"/>
    <s v="SG-20470"/>
    <s v="Sheri Gordon"/>
    <x v="0"/>
    <s v="United States"/>
    <s v="New York City"/>
    <s v="New York"/>
    <n v="10024"/>
    <x v="3"/>
    <x v="541"/>
    <x v="0"/>
    <s v="Chairs"/>
    <s v="Office Star - Mesh Screen back chair with Vinyl seat"/>
    <x v="5442"/>
    <n v="0.25"/>
    <n v="88.411500000000004"/>
  </r>
  <r>
    <n v="9025"/>
    <x v="4505"/>
    <x v="190"/>
    <d v="2017-07-02T00:00:00"/>
    <x v="1"/>
    <s v="VP-21760"/>
    <s v="Victoria Pisteka"/>
    <x v="1"/>
    <s v="United States"/>
    <s v="New York City"/>
    <s v="New York"/>
    <n v="10035"/>
    <x v="3"/>
    <x v="1695"/>
    <x v="2"/>
    <s v="Accessories"/>
    <s v="AmazonBasics 3-Button USB Wired Mouse"/>
    <x v="5443"/>
    <n v="0.25"/>
    <n v="15.727499999999999"/>
  </r>
  <r>
    <n v="9026"/>
    <x v="4505"/>
    <x v="190"/>
    <d v="2017-07-02T00:00:00"/>
    <x v="1"/>
    <s v="VP-21760"/>
    <s v="Victoria Pisteka"/>
    <x v="1"/>
    <s v="United States"/>
    <s v="New York City"/>
    <s v="New York"/>
    <n v="10035"/>
    <x v="3"/>
    <x v="1481"/>
    <x v="2"/>
    <s v="Accessories"/>
    <s v="Perixx PERIBOARD-512B, Ergonomic Split Keyboard"/>
    <x v="3943"/>
    <n v="0.25"/>
    <n v="104.97"/>
  </r>
  <r>
    <n v="9027"/>
    <x v="4505"/>
    <x v="190"/>
    <d v="2017-07-02T00:00:00"/>
    <x v="1"/>
    <s v="VP-21760"/>
    <s v="Victoria Pisteka"/>
    <x v="1"/>
    <s v="United States"/>
    <s v="New York City"/>
    <s v="New York"/>
    <n v="10035"/>
    <x v="3"/>
    <x v="980"/>
    <x v="0"/>
    <s v="Furnishings"/>
    <s v="DAX Executive Solid Wood Document Frame, Desktop or Hang, Mahogany, 5 x 7"/>
    <x v="1250"/>
    <n v="0.4"/>
    <n v="22.644000000000002"/>
  </r>
  <r>
    <n v="9028"/>
    <x v="4506"/>
    <x v="42"/>
    <d v="2017-09-22T00:00:00"/>
    <x v="1"/>
    <s v="PO-18865"/>
    <s v="Patrick O Donnel"/>
    <x v="0"/>
    <s v="United States"/>
    <s v="Marlborough"/>
    <s v="Massachusetts"/>
    <n v="1752"/>
    <x v="3"/>
    <x v="627"/>
    <x v="0"/>
    <s v="Furnishings"/>
    <s v="C-Line Magnetic Cubicle Keepers, Clear Polypropylene"/>
    <x v="1450"/>
    <n v="0.4"/>
    <n v="8.8919999999999995"/>
  </r>
  <r>
    <n v="9029"/>
    <x v="4506"/>
    <x v="42"/>
    <d v="2017-09-22T00:00:00"/>
    <x v="1"/>
    <s v="PO-18865"/>
    <s v="Patrick O Donnel"/>
    <x v="0"/>
    <s v="United States"/>
    <s v="Marlborough"/>
    <s v="Massachusetts"/>
    <n v="1752"/>
    <x v="3"/>
    <x v="441"/>
    <x v="0"/>
    <s v="Furnishings"/>
    <s v="Howard Miller 14-1/2 Diameter Chrome Round Wall Clock"/>
    <x v="1838"/>
    <n v="0.4"/>
    <n v="115.092"/>
  </r>
  <r>
    <n v="9030"/>
    <x v="4507"/>
    <x v="667"/>
    <d v="2015-07-23T00:00:00"/>
    <x v="1"/>
    <s v="JL-15130"/>
    <s v="Jack Lebron"/>
    <x v="0"/>
    <s v="United States"/>
    <s v="New Rochelle"/>
    <s v="New York"/>
    <n v="10801"/>
    <x v="3"/>
    <x v="530"/>
    <x v="1"/>
    <s v="Binders"/>
    <s v="Cardinal Slant-D Ring Binder, Heavy Gauge Vinyl"/>
    <x v="1150"/>
    <n v="0.4"/>
    <n v="8.3423999999999996"/>
  </r>
  <r>
    <n v="9031"/>
    <x v="4508"/>
    <x v="853"/>
    <d v="2018-09-01T00:00:00"/>
    <x v="3"/>
    <s v="RW-19540"/>
    <s v="Rick Wilson"/>
    <x v="1"/>
    <s v="United States"/>
    <s v="Seattle"/>
    <s v="Washington"/>
    <n v="98103"/>
    <x v="1"/>
    <x v="1152"/>
    <x v="1"/>
    <s v="Appliances"/>
    <s v="Honeywell Quietcare HEPA Air Cleaner"/>
    <x v="5444"/>
    <n v="0.4"/>
    <n v="188.76000000000002"/>
  </r>
  <r>
    <n v="9032"/>
    <x v="4508"/>
    <x v="853"/>
    <d v="2018-09-01T00:00:00"/>
    <x v="3"/>
    <s v="RW-19540"/>
    <s v="Rick Wilson"/>
    <x v="1"/>
    <s v="United States"/>
    <s v="Seattle"/>
    <s v="Washington"/>
    <n v="98103"/>
    <x v="1"/>
    <x v="223"/>
    <x v="0"/>
    <s v="Tables"/>
    <s v="KI Conference Tables"/>
    <x v="5445"/>
    <n v="0.45"/>
    <n v="155.95800000000003"/>
  </r>
  <r>
    <n v="9033"/>
    <x v="4509"/>
    <x v="738"/>
    <d v="2018-06-26T00:00:00"/>
    <x v="1"/>
    <s v="RB-19465"/>
    <s v="Rick Bensley"/>
    <x v="2"/>
    <s v="United States"/>
    <s v="Detroit"/>
    <s v="Michigan"/>
    <n v="48227"/>
    <x v="2"/>
    <x v="1"/>
    <x v="0"/>
    <s v="Chairs"/>
    <s v="Hon Deluxe Fabric Upholstered Stacking Chairs, Rounded Back"/>
    <x v="5446"/>
    <n v="0.35"/>
    <n v="317.17399999999998"/>
  </r>
  <r>
    <n v="9034"/>
    <x v="4510"/>
    <x v="814"/>
    <d v="2015-09-07T00:00:00"/>
    <x v="1"/>
    <s v="SC-20095"/>
    <s v="Sanjit Chand"/>
    <x v="0"/>
    <s v="United States"/>
    <s v="Fayetteville"/>
    <s v="Arkansas"/>
    <n v="72701"/>
    <x v="0"/>
    <x v="1176"/>
    <x v="1"/>
    <s v="Binders"/>
    <s v="GBC DocuBind TL300 Electric Binding System"/>
    <x v="1612"/>
    <n v="0.25"/>
    <n v="1345.4850000000001"/>
  </r>
  <r>
    <n v="9035"/>
    <x v="4511"/>
    <x v="486"/>
    <d v="2016-10-05T00:00:00"/>
    <x v="1"/>
    <s v="EM-13960"/>
    <s v="Eric Murdock"/>
    <x v="0"/>
    <s v="United States"/>
    <s v="Quincy"/>
    <s v="Illinois"/>
    <n v="62301"/>
    <x v="2"/>
    <x v="1390"/>
    <x v="1"/>
    <s v="Binders"/>
    <s v="Accohide Poly Flexible Ring Binders"/>
    <x v="5447"/>
    <n v="0.3"/>
    <n v="2.0943999999999998"/>
  </r>
  <r>
    <n v="9036"/>
    <x v="4511"/>
    <x v="486"/>
    <d v="2016-10-05T00:00:00"/>
    <x v="1"/>
    <s v="EM-13960"/>
    <s v="Eric Murdock"/>
    <x v="0"/>
    <s v="United States"/>
    <s v="Quincy"/>
    <s v="Illinois"/>
    <n v="62301"/>
    <x v="2"/>
    <x v="151"/>
    <x v="2"/>
    <s v="Accessories"/>
    <s v="Lenovo 17-Key USB Numeric Keypad"/>
    <x v="5448"/>
    <n v="0.35"/>
    <n v="70.699200000000005"/>
  </r>
  <r>
    <n v="9037"/>
    <x v="4512"/>
    <x v="1003"/>
    <d v="2016-04-10T00:00:00"/>
    <x v="2"/>
    <s v="RP-19390"/>
    <s v="Resi Pölking"/>
    <x v="0"/>
    <s v="United States"/>
    <s v="New York City"/>
    <s v="New York"/>
    <n v="10035"/>
    <x v="3"/>
    <x v="1009"/>
    <x v="1"/>
    <s v="Paper"/>
    <s v="Xerox 192"/>
    <x v="233"/>
    <n v="0.4"/>
    <n v="15.552"/>
  </r>
  <r>
    <n v="9038"/>
    <x v="4512"/>
    <x v="1003"/>
    <d v="2016-04-10T00:00:00"/>
    <x v="2"/>
    <s v="RP-19390"/>
    <s v="Resi Pölking"/>
    <x v="0"/>
    <s v="United States"/>
    <s v="New York City"/>
    <s v="New York"/>
    <n v="10035"/>
    <x v="3"/>
    <x v="1011"/>
    <x v="1"/>
    <s v="Storage"/>
    <s v="X-Rack File for Hanging Folders"/>
    <x v="2383"/>
    <n v="0.5"/>
    <n v="11.29"/>
  </r>
  <r>
    <n v="9039"/>
    <x v="4513"/>
    <x v="610"/>
    <d v="2018-11-21T00:00:00"/>
    <x v="3"/>
    <s v="HZ-14950"/>
    <s v="Henia Zydlo"/>
    <x v="0"/>
    <s v="United States"/>
    <s v="Houston"/>
    <s v="Texas"/>
    <n v="77095"/>
    <x v="2"/>
    <x v="461"/>
    <x v="2"/>
    <s v="Phones"/>
    <s v="Motorola HK250 Universal Bluetooth Headset"/>
    <x v="494"/>
    <n v="0.3"/>
    <n v="38.623199999999997"/>
  </r>
  <r>
    <n v="9040"/>
    <x v="4514"/>
    <x v="907"/>
    <d v="2017-12-21T00:00:00"/>
    <x v="1"/>
    <s v="AB-10105"/>
    <s v="Adrian Barton"/>
    <x v="0"/>
    <s v="United States"/>
    <s v="Detroit"/>
    <s v="Michigan"/>
    <n v="48205"/>
    <x v="2"/>
    <x v="692"/>
    <x v="1"/>
    <s v="Binders"/>
    <s v="GBC Ibimaster 500 Manual ProClick Binding System"/>
    <x v="5449"/>
    <n v="0.3"/>
    <n v="6924.9179999999997"/>
  </r>
  <r>
    <n v="9041"/>
    <x v="4515"/>
    <x v="111"/>
    <d v="2015-09-24T00:00:00"/>
    <x v="1"/>
    <s v="ND-18460"/>
    <s v="Neil Ducich"/>
    <x v="1"/>
    <s v="United States"/>
    <s v="Chandler"/>
    <s v="Arizona"/>
    <n v="85224"/>
    <x v="1"/>
    <x v="1116"/>
    <x v="0"/>
    <s v="Tables"/>
    <s v="Hon 2111 Invitation Series Straight Table"/>
    <x v="5450"/>
    <n v="0.45"/>
    <n v="40.653250000000007"/>
  </r>
  <r>
    <n v="9042"/>
    <x v="4516"/>
    <x v="450"/>
    <d v="2015-10-03T00:00:00"/>
    <x v="1"/>
    <s v="XP-21865"/>
    <s v="Xylona Preis"/>
    <x v="0"/>
    <s v="United States"/>
    <s v="Hollywood"/>
    <s v="Florida"/>
    <n v="33021"/>
    <x v="0"/>
    <x v="1805"/>
    <x v="0"/>
    <s v="Furnishings"/>
    <s v="Deflect-o DuraMat Antistatic Studded Beveled Mat for Medium Pile Carpeting"/>
    <x v="5451"/>
    <n v="0.25"/>
    <n v="252.81600000000003"/>
  </r>
  <r>
    <n v="9043"/>
    <x v="4517"/>
    <x v="357"/>
    <d v="2016-09-26T00:00:00"/>
    <x v="0"/>
    <s v="MM-18280"/>
    <s v="Muhammed MacIntyre"/>
    <x v="1"/>
    <s v="United States"/>
    <s v="Los Angeles"/>
    <s v="California"/>
    <n v="90049"/>
    <x v="1"/>
    <x v="564"/>
    <x v="1"/>
    <s v="Appliances"/>
    <s v="Kensington 6 Outlet Guardian Standard Surge Protector"/>
    <x v="635"/>
    <n v="0.4"/>
    <n v="36.863999999999997"/>
  </r>
  <r>
    <n v="9044"/>
    <x v="4518"/>
    <x v="77"/>
    <d v="2017-11-13T00:00:00"/>
    <x v="1"/>
    <s v="ML-17395"/>
    <s v="Marina Lichtenstein"/>
    <x v="1"/>
    <s v="United States"/>
    <s v="San Francisco"/>
    <s v="California"/>
    <n v="94122"/>
    <x v="1"/>
    <x v="331"/>
    <x v="2"/>
    <s v="Accessories"/>
    <s v="NETGEAR AC1750 Dual Band Gigabit Smart WiFi Router"/>
    <x v="647"/>
    <n v="0.45"/>
    <n v="263.98350000000005"/>
  </r>
  <r>
    <n v="9045"/>
    <x v="4519"/>
    <x v="819"/>
    <d v="2018-12-20T00:00:00"/>
    <x v="0"/>
    <s v="KM-16225"/>
    <s v="Kalyca Meade"/>
    <x v="1"/>
    <s v="United States"/>
    <s v="Sunnyvale"/>
    <s v="California"/>
    <n v="94086"/>
    <x v="1"/>
    <x v="1390"/>
    <x v="1"/>
    <s v="Binders"/>
    <s v="Accohide Poly Flexible Ring Binders"/>
    <x v="4290"/>
    <n v="0.4"/>
    <n v="3.5903999999999998"/>
  </r>
  <r>
    <n v="9046"/>
    <x v="4519"/>
    <x v="819"/>
    <d v="2018-12-20T00:00:00"/>
    <x v="0"/>
    <s v="KM-16225"/>
    <s v="Kalyca Meade"/>
    <x v="1"/>
    <s v="United States"/>
    <s v="Sunnyvale"/>
    <s v="California"/>
    <n v="94086"/>
    <x v="1"/>
    <x v="1302"/>
    <x v="2"/>
    <s v="Accessories"/>
    <s v="Imation Secure Drive + Hardware Encrypted USB flash drive - 16 GB"/>
    <x v="5452"/>
    <n v="0.45"/>
    <n v="104.4725"/>
  </r>
  <r>
    <n v="9047"/>
    <x v="4519"/>
    <x v="819"/>
    <d v="2018-12-20T00:00:00"/>
    <x v="0"/>
    <s v="KM-16225"/>
    <s v="Kalyca Meade"/>
    <x v="1"/>
    <s v="United States"/>
    <s v="Sunnyvale"/>
    <s v="California"/>
    <n v="94086"/>
    <x v="1"/>
    <x v="632"/>
    <x v="2"/>
    <s v="Accessories"/>
    <s v="Microsoft Natural Ergonomic Keyboard 4000"/>
    <x v="179"/>
    <n v="0.45"/>
    <n v="82.472499999999997"/>
  </r>
  <r>
    <n v="9048"/>
    <x v="4519"/>
    <x v="819"/>
    <d v="2018-12-20T00:00:00"/>
    <x v="0"/>
    <s v="KM-16225"/>
    <s v="Kalyca Meade"/>
    <x v="1"/>
    <s v="United States"/>
    <s v="Sunnyvale"/>
    <s v="California"/>
    <n v="94086"/>
    <x v="1"/>
    <x v="758"/>
    <x v="1"/>
    <s v="Art"/>
    <s v="Bulldog Table or Wall-Mount Pencil Sharpener"/>
    <x v="5453"/>
    <n v="0.45"/>
    <n v="16.4725"/>
  </r>
  <r>
    <n v="9049"/>
    <x v="4519"/>
    <x v="819"/>
    <d v="2018-12-20T00:00:00"/>
    <x v="0"/>
    <s v="KM-16225"/>
    <s v="Kalyca Meade"/>
    <x v="1"/>
    <s v="United States"/>
    <s v="Sunnyvale"/>
    <s v="California"/>
    <n v="94086"/>
    <x v="1"/>
    <x v="1760"/>
    <x v="1"/>
    <s v="Labels"/>
    <s v="Avery 475"/>
    <x v="1821"/>
    <n v="0.4"/>
    <n v="26.639999999999997"/>
  </r>
  <r>
    <n v="9050"/>
    <x v="4520"/>
    <x v="158"/>
    <d v="2015-09-25T00:00:00"/>
    <x v="1"/>
    <s v="SL-20155"/>
    <s v="Sara Luxemburg"/>
    <x v="2"/>
    <s v="United States"/>
    <s v="New York City"/>
    <s v="New York"/>
    <n v="10011"/>
    <x v="3"/>
    <x v="666"/>
    <x v="1"/>
    <s v="Art"/>
    <s v="Boston 16801 Nautilus Battery Pencil Sharpener"/>
    <x v="5454"/>
    <n v="0.25"/>
    <n v="49.522500000000001"/>
  </r>
  <r>
    <n v="9051"/>
    <x v="4521"/>
    <x v="1210"/>
    <d v="2016-05-22T00:00:00"/>
    <x v="1"/>
    <s v="AJ-10780"/>
    <s v="Anthony Jacobs"/>
    <x v="1"/>
    <s v="United States"/>
    <s v="Los Angeles"/>
    <s v="California"/>
    <n v="90004"/>
    <x v="1"/>
    <x v="362"/>
    <x v="1"/>
    <s v="Paper"/>
    <s v="Wirebound Message Book, 4 per Page"/>
    <x v="139"/>
    <n v="0.4"/>
    <n v="6.5159999999999991"/>
  </r>
  <r>
    <n v="9052"/>
    <x v="4522"/>
    <x v="959"/>
    <d v="2015-03-31T00:00:00"/>
    <x v="0"/>
    <s v="DK-12835"/>
    <s v="Damala Kotsonis"/>
    <x v="1"/>
    <s v="United States"/>
    <s v="San Francisco"/>
    <s v="California"/>
    <n v="94122"/>
    <x v="1"/>
    <x v="1245"/>
    <x v="1"/>
    <s v="Art"/>
    <s v="Newell 308"/>
    <x v="3525"/>
    <n v="0.45"/>
    <n v="1.8480000000000001"/>
  </r>
  <r>
    <n v="9053"/>
    <x v="4522"/>
    <x v="959"/>
    <d v="2015-03-31T00:00:00"/>
    <x v="0"/>
    <s v="DK-12835"/>
    <s v="Damala Kotsonis"/>
    <x v="1"/>
    <s v="United States"/>
    <s v="San Francisco"/>
    <s v="California"/>
    <n v="94122"/>
    <x v="1"/>
    <x v="44"/>
    <x v="1"/>
    <s v="Binders"/>
    <s v="Wilson Jones Leather-Like Binders with DublLock Round Rings"/>
    <x v="688"/>
    <n v="0.4"/>
    <n v="16.761599999999998"/>
  </r>
  <r>
    <n v="9054"/>
    <x v="4522"/>
    <x v="959"/>
    <d v="2015-03-31T00:00:00"/>
    <x v="0"/>
    <s v="DK-12835"/>
    <s v="Damala Kotsonis"/>
    <x v="1"/>
    <s v="United States"/>
    <s v="San Francisco"/>
    <s v="California"/>
    <n v="94122"/>
    <x v="1"/>
    <x v="1763"/>
    <x v="2"/>
    <s v="Phones"/>
    <s v="Griffin GC17055 Auxiliary Audio Cable"/>
    <x v="5455"/>
    <n v="0.4"/>
    <n v="17.270399999999999"/>
  </r>
  <r>
    <n v="9055"/>
    <x v="4523"/>
    <x v="585"/>
    <d v="2018-09-28T00:00:00"/>
    <x v="1"/>
    <s v="BK-11260"/>
    <s v="Berenike Kampe"/>
    <x v="0"/>
    <s v="United States"/>
    <s v="Santa Ana"/>
    <s v="California"/>
    <n v="92704"/>
    <x v="1"/>
    <x v="133"/>
    <x v="1"/>
    <s v="Supplies"/>
    <s v="Fiskars Softgrip Scissors"/>
    <x v="2099"/>
    <n v="0.45"/>
    <n v="12.078000000000001"/>
  </r>
  <r>
    <n v="9056"/>
    <x v="4524"/>
    <x v="811"/>
    <d v="2016-09-17T00:00:00"/>
    <x v="0"/>
    <s v="CC-12670"/>
    <s v="Craig Carreira"/>
    <x v="0"/>
    <s v="United States"/>
    <s v="Seattle"/>
    <s v="Washington"/>
    <n v="98103"/>
    <x v="1"/>
    <x v="916"/>
    <x v="2"/>
    <s v="Accessories"/>
    <s v="Memorex Froggy Flash Drive 4 GB"/>
    <x v="223"/>
    <n v="0.45"/>
    <n v="12.089"/>
  </r>
  <r>
    <n v="9057"/>
    <x v="4525"/>
    <x v="121"/>
    <d v="2016-11-04T00:00:00"/>
    <x v="2"/>
    <s v="ED-13885"/>
    <s v="Emily Ducich"/>
    <x v="2"/>
    <s v="United States"/>
    <s v="New York City"/>
    <s v="New York"/>
    <n v="10011"/>
    <x v="3"/>
    <x v="1802"/>
    <x v="0"/>
    <s v="Chairs"/>
    <s v="Hon Olson Stacker Chairs"/>
    <x v="5456"/>
    <n v="0.25"/>
    <n v="1965.9915000000001"/>
  </r>
  <r>
    <n v="9058"/>
    <x v="4526"/>
    <x v="1182"/>
    <d v="2016-10-24T00:00:00"/>
    <x v="1"/>
    <s v="SV-20785"/>
    <s v="Stewart Visinsky"/>
    <x v="0"/>
    <s v="United States"/>
    <s v="Los Angeles"/>
    <s v="California"/>
    <n v="90045"/>
    <x v="1"/>
    <x v="1680"/>
    <x v="0"/>
    <s v="Furnishings"/>
    <s v="Nu-Dell Oak Frame"/>
    <x v="4021"/>
    <n v="0.4"/>
    <n v="44.856000000000002"/>
  </r>
  <r>
    <n v="9059"/>
    <x v="4526"/>
    <x v="1182"/>
    <d v="2016-10-24T00:00:00"/>
    <x v="1"/>
    <s v="SV-20785"/>
    <s v="Stewart Visinsky"/>
    <x v="0"/>
    <s v="United States"/>
    <s v="Los Angeles"/>
    <s v="California"/>
    <n v="90045"/>
    <x v="1"/>
    <x v="1746"/>
    <x v="0"/>
    <s v="Tables"/>
    <s v="SAFCO PlanMaster Boards, 60w x 37-1/2d, White Melamine"/>
    <x v="5457"/>
    <n v="0.45"/>
    <n v="200.62680000000003"/>
  </r>
  <r>
    <n v="9060"/>
    <x v="4527"/>
    <x v="403"/>
    <d v="2017-06-18T00:00:00"/>
    <x v="1"/>
    <s v="AR-10825"/>
    <s v="Anthony Rawles"/>
    <x v="1"/>
    <s v="United States"/>
    <s v="Seattle"/>
    <s v="Washington"/>
    <n v="98103"/>
    <x v="1"/>
    <x v="898"/>
    <x v="0"/>
    <s v="Tables"/>
    <s v="Hon Non-Folding Utility Tables"/>
    <x v="5458"/>
    <n v="0.45"/>
    <n v="613.34350000000006"/>
  </r>
  <r>
    <n v="9061"/>
    <x v="4528"/>
    <x v="312"/>
    <d v="2016-11-21T00:00:00"/>
    <x v="2"/>
    <s v="CS-12250"/>
    <s v="Chris Selesnick"/>
    <x v="1"/>
    <s v="United States"/>
    <s v="San Diego"/>
    <s v="California"/>
    <n v="92024"/>
    <x v="1"/>
    <x v="912"/>
    <x v="1"/>
    <s v="Binders"/>
    <s v="Performers Binder/Pad Holder, Black"/>
    <x v="5459"/>
    <n v="0.4"/>
    <n v="53.817599999999999"/>
  </r>
  <r>
    <n v="9062"/>
    <x v="4528"/>
    <x v="312"/>
    <d v="2016-11-21T00:00:00"/>
    <x v="2"/>
    <s v="CS-12250"/>
    <s v="Chris Selesnick"/>
    <x v="1"/>
    <s v="United States"/>
    <s v="San Diego"/>
    <s v="California"/>
    <n v="92024"/>
    <x v="1"/>
    <x v="49"/>
    <x v="1"/>
    <s v="Labels"/>
    <s v="Avery 485"/>
    <x v="2255"/>
    <n v="0.4"/>
    <n v="30.071999999999996"/>
  </r>
  <r>
    <n v="9063"/>
    <x v="4529"/>
    <x v="905"/>
    <d v="2017-03-06T00:00:00"/>
    <x v="1"/>
    <s v="RR-19525"/>
    <s v="Rick Reed"/>
    <x v="1"/>
    <s v="United States"/>
    <s v="New York City"/>
    <s v="New York"/>
    <n v="10035"/>
    <x v="3"/>
    <x v="829"/>
    <x v="1"/>
    <s v="Fasteners"/>
    <s v="Staples"/>
    <x v="5460"/>
    <n v="0.4"/>
    <n v="21.887999999999998"/>
  </r>
  <r>
    <n v="9064"/>
    <x v="4530"/>
    <x v="1005"/>
    <d v="2015-10-20T00:00:00"/>
    <x v="1"/>
    <s v="BD-11500"/>
    <s v="Bradley Drucker"/>
    <x v="0"/>
    <s v="United States"/>
    <s v="Chicago"/>
    <s v="Illinois"/>
    <n v="60653"/>
    <x v="2"/>
    <x v="1323"/>
    <x v="1"/>
    <s v="Paper"/>
    <s v="Xerox 1951"/>
    <x v="5461"/>
    <n v="0.3"/>
    <n v="225.53439999999998"/>
  </r>
  <r>
    <n v="9065"/>
    <x v="4530"/>
    <x v="1005"/>
    <d v="2015-10-20T00:00:00"/>
    <x v="1"/>
    <s v="BD-11500"/>
    <s v="Bradley Drucker"/>
    <x v="0"/>
    <s v="United States"/>
    <s v="Chicago"/>
    <s v="Illinois"/>
    <n v="60653"/>
    <x v="2"/>
    <x v="185"/>
    <x v="1"/>
    <s v="Binders"/>
    <s v="Pressboard Covers with Storage Hooks, 9 1/2 x 11, Light Blue"/>
    <x v="194"/>
    <n v="0.3"/>
    <n v="2.0621999999999998"/>
  </r>
  <r>
    <n v="9066"/>
    <x v="4530"/>
    <x v="1005"/>
    <d v="2015-10-20T00:00:00"/>
    <x v="1"/>
    <s v="BD-11500"/>
    <s v="Bradley Drucker"/>
    <x v="0"/>
    <s v="United States"/>
    <s v="Chicago"/>
    <s v="Illinois"/>
    <n v="60653"/>
    <x v="2"/>
    <x v="1331"/>
    <x v="1"/>
    <s v="Paper"/>
    <s v="Xerox 1903"/>
    <x v="4336"/>
    <n v="0.3"/>
    <n v="13.395199999999999"/>
  </r>
  <r>
    <n v="9067"/>
    <x v="4531"/>
    <x v="1143"/>
    <d v="2018-05-30T00:00:00"/>
    <x v="1"/>
    <s v="BM-11785"/>
    <s v="Bryan Mills"/>
    <x v="0"/>
    <s v="United States"/>
    <s v="Harrisonburg"/>
    <s v="Virginia"/>
    <n v="22801"/>
    <x v="0"/>
    <x v="1575"/>
    <x v="2"/>
    <s v="Accessories"/>
    <s v="Verbatim Slim CD and DVD Storage Cases, 50/Pack"/>
    <x v="5462"/>
    <n v="0.15000000000000002"/>
    <n v="19.617999999999999"/>
  </r>
  <r>
    <n v="9068"/>
    <x v="4532"/>
    <x v="1084"/>
    <d v="2017-02-10T00:00:00"/>
    <x v="1"/>
    <s v="MS-17365"/>
    <s v="Maribeth Schnelling"/>
    <x v="0"/>
    <s v="United States"/>
    <s v="Rockville"/>
    <s v="Maryland"/>
    <n v="20852"/>
    <x v="3"/>
    <x v="1409"/>
    <x v="2"/>
    <s v="Phones"/>
    <s v="AT&amp;T 17929 Lendline Telephone"/>
    <x v="3377"/>
    <n v="0.4"/>
    <n v="54.288000000000004"/>
  </r>
  <r>
    <n v="9069"/>
    <x v="4533"/>
    <x v="476"/>
    <d v="2017-09-05T00:00:00"/>
    <x v="0"/>
    <s v="BM-11140"/>
    <s v="Becky Martin"/>
    <x v="0"/>
    <s v="United States"/>
    <s v="Des Moines"/>
    <s v="Washington"/>
    <n v="98198"/>
    <x v="1"/>
    <x v="51"/>
    <x v="0"/>
    <s v="Chairs"/>
    <s v="Global Leather Task Chair, Black"/>
    <x v="1775"/>
    <n v="0.45"/>
    <n v="118.78680000000001"/>
  </r>
  <r>
    <n v="9070"/>
    <x v="4533"/>
    <x v="476"/>
    <d v="2017-09-05T00:00:00"/>
    <x v="0"/>
    <s v="BM-11140"/>
    <s v="Becky Martin"/>
    <x v="0"/>
    <s v="United States"/>
    <s v="Des Moines"/>
    <s v="Washington"/>
    <n v="98198"/>
    <x v="1"/>
    <x v="1664"/>
    <x v="1"/>
    <s v="Envelopes"/>
    <s v="Inter-Office Recycled Envelopes, Brown Kraft, Button-String,10 x 13 , 100/Box"/>
    <x v="4196"/>
    <n v="0.4"/>
    <n v="39.564"/>
  </r>
  <r>
    <n v="9071"/>
    <x v="4534"/>
    <x v="769"/>
    <d v="2018-12-05T00:00:00"/>
    <x v="2"/>
    <s v="KE-16420"/>
    <s v="Katrina Edelman"/>
    <x v="1"/>
    <s v="United States"/>
    <s v="Philadelphia"/>
    <s v="Pennsylvania"/>
    <n v="19134"/>
    <x v="3"/>
    <x v="283"/>
    <x v="0"/>
    <s v="Furnishings"/>
    <s v="C-Line Cubicle Keepers Polyproplyene Holder With Velcro Backings"/>
    <x v="1366"/>
    <n v="0.4"/>
    <n v="6.8112000000000004"/>
  </r>
  <r>
    <n v="9072"/>
    <x v="4535"/>
    <x v="821"/>
    <d v="2016-06-16T00:00:00"/>
    <x v="1"/>
    <s v="SZ-20035"/>
    <s v="Sam Zeldin"/>
    <x v="2"/>
    <s v="United States"/>
    <s v="Columbus"/>
    <s v="Indiana"/>
    <n v="47201"/>
    <x v="2"/>
    <x v="576"/>
    <x v="1"/>
    <s v="Storage"/>
    <s v="Recycled Eldon Regeneration Jumbo File"/>
    <x v="332"/>
    <n v="0.4"/>
    <n v="14.735999999999999"/>
  </r>
  <r>
    <n v="9073"/>
    <x v="4536"/>
    <x v="913"/>
    <d v="2017-09-08T00:00:00"/>
    <x v="1"/>
    <s v="MB-18085"/>
    <s v="Mick Brown"/>
    <x v="0"/>
    <s v="United States"/>
    <s v="Springfield"/>
    <s v="Missouri"/>
    <n v="65807"/>
    <x v="2"/>
    <x v="1451"/>
    <x v="1"/>
    <s v="Envelopes"/>
    <s v="Staple envelope"/>
    <x v="3319"/>
    <n v="0.3"/>
    <n v="11.591999999999999"/>
  </r>
  <r>
    <n v="9074"/>
    <x v="4536"/>
    <x v="913"/>
    <d v="2017-09-08T00:00:00"/>
    <x v="1"/>
    <s v="MB-18085"/>
    <s v="Mick Brown"/>
    <x v="0"/>
    <s v="United States"/>
    <s v="Springfield"/>
    <s v="Missouri"/>
    <n v="65807"/>
    <x v="2"/>
    <x v="201"/>
    <x v="2"/>
    <s v="Accessories"/>
    <s v="Sony Micro Vault Click 16 GB USB 2.0 Flash Drive"/>
    <x v="5463"/>
    <n v="0.35"/>
    <n v="181.9675"/>
  </r>
  <r>
    <n v="9075"/>
    <x v="4537"/>
    <x v="419"/>
    <d v="2015-04-26T00:00:00"/>
    <x v="1"/>
    <s v="DB-13555"/>
    <s v="Dorothy Badders"/>
    <x v="1"/>
    <s v="United States"/>
    <s v="Henderson"/>
    <s v="Kentucky"/>
    <n v="42420"/>
    <x v="0"/>
    <x v="942"/>
    <x v="1"/>
    <s v="Storage"/>
    <s v="SAFCO Commercial Wire Shelving, Black"/>
    <x v="5464"/>
    <n v="0.35"/>
    <n v="538.74600000000009"/>
  </r>
  <r>
    <n v="9076"/>
    <x v="4538"/>
    <x v="599"/>
    <d v="2016-11-08T00:00:00"/>
    <x v="2"/>
    <s v="CB-12415"/>
    <s v="Christy Brittain"/>
    <x v="0"/>
    <s v="United States"/>
    <s v="Lakewood"/>
    <s v="Ohio"/>
    <n v="44107"/>
    <x v="3"/>
    <x v="385"/>
    <x v="1"/>
    <s v="Binders"/>
    <s v="Insertable Tab Post Binder Dividers"/>
    <x v="570"/>
    <n v="0.4"/>
    <n v="4.3308"/>
  </r>
  <r>
    <n v="9077"/>
    <x v="4538"/>
    <x v="599"/>
    <d v="2016-11-08T00:00:00"/>
    <x v="2"/>
    <s v="CB-12415"/>
    <s v="Christy Brittain"/>
    <x v="0"/>
    <s v="United States"/>
    <s v="Lakewood"/>
    <s v="Ohio"/>
    <n v="44107"/>
    <x v="3"/>
    <x v="1768"/>
    <x v="1"/>
    <s v="Supplies"/>
    <s v="Acme Titanium Bonded Scissors"/>
    <x v="5465"/>
    <n v="0.25"/>
    <n v="20.399999999999999"/>
  </r>
  <r>
    <n v="9078"/>
    <x v="4539"/>
    <x v="935"/>
    <d v="2015-11-07T00:00:00"/>
    <x v="1"/>
    <s v="SP-20650"/>
    <s v="Stephanie Phelps"/>
    <x v="1"/>
    <s v="United States"/>
    <s v="Omaha"/>
    <s v="Nebraska"/>
    <n v="68104"/>
    <x v="2"/>
    <x v="1048"/>
    <x v="2"/>
    <s v="Accessories"/>
    <s v="Belkin F8E887 USB Wired Ergonomic Keyboard"/>
    <x v="1309"/>
    <n v="0.35"/>
    <n v="58.480499999999999"/>
  </r>
  <r>
    <n v="9079"/>
    <x v="4540"/>
    <x v="595"/>
    <d v="2017-02-23T00:00:00"/>
    <x v="1"/>
    <s v="GW-14605"/>
    <s v="Giulietta Weimer"/>
    <x v="0"/>
    <s v="United States"/>
    <s v="Henderson"/>
    <s v="Kentucky"/>
    <n v="42420"/>
    <x v="0"/>
    <x v="124"/>
    <x v="0"/>
    <s v="Furnishings"/>
    <s v="Eldon Cleatmat Plus Chair Mats for High Pile Carpets"/>
    <x v="5466"/>
    <n v="0.25"/>
    <n v="238.56"/>
  </r>
  <r>
    <n v="9080"/>
    <x v="4540"/>
    <x v="595"/>
    <d v="2017-02-23T00:00:00"/>
    <x v="1"/>
    <s v="GW-14605"/>
    <s v="Giulietta Weimer"/>
    <x v="0"/>
    <s v="United States"/>
    <s v="Henderson"/>
    <s v="Kentucky"/>
    <n v="42420"/>
    <x v="0"/>
    <x v="326"/>
    <x v="1"/>
    <s v="Binders"/>
    <s v="Wilson Jones “Snap” Scratch Pad Binder Tool for Ring Binders"/>
    <x v="4773"/>
    <n v="0.25"/>
    <n v="4.3499999999999996"/>
  </r>
  <r>
    <n v="9081"/>
    <x v="4541"/>
    <x v="220"/>
    <d v="2018-09-13T00:00:00"/>
    <x v="0"/>
    <s v="KH-16630"/>
    <s v="Ken Heidel"/>
    <x v="1"/>
    <s v="United States"/>
    <s v="Santa Ana"/>
    <s v="California"/>
    <n v="92704"/>
    <x v="1"/>
    <x v="993"/>
    <x v="2"/>
    <s v="Phones"/>
    <s v="OtterBox Defender Series Case - Samsung Galaxy S4"/>
    <x v="2092"/>
    <n v="0.4"/>
    <n v="86.371200000000002"/>
  </r>
  <r>
    <n v="9082"/>
    <x v="4541"/>
    <x v="220"/>
    <d v="2018-09-13T00:00:00"/>
    <x v="0"/>
    <s v="KH-16630"/>
    <s v="Ken Heidel"/>
    <x v="1"/>
    <s v="United States"/>
    <s v="Santa Ana"/>
    <s v="California"/>
    <n v="92704"/>
    <x v="1"/>
    <x v="1009"/>
    <x v="1"/>
    <s v="Paper"/>
    <s v="Xerox 192"/>
    <x v="537"/>
    <n v="0.4"/>
    <n v="11.664"/>
  </r>
  <r>
    <n v="9083"/>
    <x v="4542"/>
    <x v="808"/>
    <d v="2018-11-06T00:00:00"/>
    <x v="1"/>
    <s v="BG-11035"/>
    <s v="Barry Gonzalez"/>
    <x v="0"/>
    <s v="United States"/>
    <s v="Springfield"/>
    <s v="Virginia"/>
    <n v="22153"/>
    <x v="0"/>
    <x v="21"/>
    <x v="1"/>
    <s v="Art"/>
    <s v="Newell 318"/>
    <x v="345"/>
    <n v="0.15000000000000002"/>
    <n v="4.726"/>
  </r>
  <r>
    <n v="9084"/>
    <x v="4543"/>
    <x v="525"/>
    <d v="2016-02-08T00:00:00"/>
    <x v="2"/>
    <s v="LO-17170"/>
    <s v="Lori Olson"/>
    <x v="1"/>
    <s v="United States"/>
    <s v="Suffolk"/>
    <s v="Virginia"/>
    <n v="23434"/>
    <x v="0"/>
    <x v="1166"/>
    <x v="1"/>
    <s v="Storage"/>
    <s v="Tennsco Industrial Shelving"/>
    <x v="64"/>
    <n v="0.35"/>
    <n v="95.374499999999998"/>
  </r>
  <r>
    <n v="9085"/>
    <x v="4543"/>
    <x v="525"/>
    <d v="2016-02-08T00:00:00"/>
    <x v="2"/>
    <s v="LO-17170"/>
    <s v="Lori Olson"/>
    <x v="1"/>
    <s v="United States"/>
    <s v="Suffolk"/>
    <s v="Virginia"/>
    <n v="23434"/>
    <x v="0"/>
    <x v="150"/>
    <x v="1"/>
    <s v="Paper"/>
    <s v="Xerox 1920"/>
    <x v="2680"/>
    <n v="0.25"/>
    <n v="22.424999999999997"/>
  </r>
  <r>
    <n v="9086"/>
    <x v="4544"/>
    <x v="545"/>
    <d v="2017-09-12T00:00:00"/>
    <x v="0"/>
    <s v="DV-13465"/>
    <s v="Dianna Vittorini"/>
    <x v="0"/>
    <s v="United States"/>
    <s v="Los Angeles"/>
    <s v="California"/>
    <n v="90049"/>
    <x v="1"/>
    <x v="1591"/>
    <x v="1"/>
    <s v="Binders"/>
    <s v="Ibico EB-19 Dual Function Manual Binding System"/>
    <x v="4604"/>
    <n v="0.4"/>
    <n v="166.07039999999998"/>
  </r>
  <r>
    <n v="9087"/>
    <x v="4545"/>
    <x v="182"/>
    <d v="2017-09-30T00:00:00"/>
    <x v="1"/>
    <s v="LR-17035"/>
    <s v="Lisa Ryan"/>
    <x v="1"/>
    <s v="United States"/>
    <s v="Houston"/>
    <s v="Texas"/>
    <n v="77041"/>
    <x v="2"/>
    <x v="1778"/>
    <x v="1"/>
    <s v="Appliances"/>
    <s v="Hoover Commercial Lightweight Upright Vacuum with E-Z Empty Dirt Cup"/>
    <x v="5467"/>
    <n v="0.3"/>
    <n v="65.122399999999999"/>
  </r>
  <r>
    <n v="9088"/>
    <x v="4545"/>
    <x v="182"/>
    <d v="2017-09-30T00:00:00"/>
    <x v="1"/>
    <s v="LR-17035"/>
    <s v="Lisa Ryan"/>
    <x v="1"/>
    <s v="United States"/>
    <s v="Houston"/>
    <s v="Texas"/>
    <n v="77041"/>
    <x v="2"/>
    <x v="70"/>
    <x v="0"/>
    <s v="Chairs"/>
    <s v="High-Back Leather Managers Chair"/>
    <x v="5468"/>
    <n v="0.35"/>
    <n v="295.72724999999997"/>
  </r>
  <r>
    <n v="9089"/>
    <x v="4546"/>
    <x v="83"/>
    <d v="2016-12-20T00:00:00"/>
    <x v="1"/>
    <s v="RR-19525"/>
    <s v="Rick Reed"/>
    <x v="1"/>
    <s v="United States"/>
    <s v="Cary"/>
    <s v="North Carolina"/>
    <n v="27511"/>
    <x v="0"/>
    <x v="239"/>
    <x v="2"/>
    <s v="Phones"/>
    <s v="Cisco Small Business SPA 502G VoIP phone"/>
    <x v="2126"/>
    <n v="0.25"/>
    <n v="184.626"/>
  </r>
  <r>
    <n v="9090"/>
    <x v="4547"/>
    <x v="42"/>
    <d v="2017-09-20T00:00:00"/>
    <x v="0"/>
    <s v="TS-21610"/>
    <s v="Troy Staebel"/>
    <x v="0"/>
    <s v="United States"/>
    <s v="Springfield"/>
    <s v="Ohio"/>
    <n v="45503"/>
    <x v="3"/>
    <x v="235"/>
    <x v="1"/>
    <s v="Storage"/>
    <s v="Safco Industrial Shelving"/>
    <x v="5469"/>
    <n v="0.5"/>
    <n v="147.69999999999999"/>
  </r>
  <r>
    <n v="9091"/>
    <x v="4548"/>
    <x v="119"/>
    <d v="2018-10-15T00:00:00"/>
    <x v="2"/>
    <s v="AH-10210"/>
    <s v="Alan Hwang"/>
    <x v="0"/>
    <s v="United States"/>
    <s v="Louisville"/>
    <s v="Kentucky"/>
    <n v="40214"/>
    <x v="0"/>
    <x v="123"/>
    <x v="1"/>
    <s v="Storage"/>
    <s v="Trav-L-File Heavy-Duty Shuttle II, Black"/>
    <x v="5470"/>
    <n v="0.35"/>
    <n v="226.56400000000002"/>
  </r>
  <r>
    <n v="9092"/>
    <x v="4549"/>
    <x v="1141"/>
    <d v="2016-07-03T00:00:00"/>
    <x v="0"/>
    <s v="DW-13585"/>
    <s v="Dorothy Wardle"/>
    <x v="1"/>
    <s v="United States"/>
    <s v="Troy"/>
    <s v="Ohio"/>
    <n v="45373"/>
    <x v="3"/>
    <x v="89"/>
    <x v="1"/>
    <s v="Paper"/>
    <s v="Xerox 1999"/>
    <x v="12"/>
    <n v="0.4"/>
    <n v="9.3311999999999991"/>
  </r>
  <r>
    <n v="9093"/>
    <x v="4549"/>
    <x v="1141"/>
    <d v="2016-07-03T00:00:00"/>
    <x v="0"/>
    <s v="DW-13585"/>
    <s v="Dorothy Wardle"/>
    <x v="1"/>
    <s v="United States"/>
    <s v="Troy"/>
    <s v="Ohio"/>
    <n v="45373"/>
    <x v="3"/>
    <x v="1162"/>
    <x v="0"/>
    <s v="Bookcases"/>
    <s v="Sauder Forest Hills Library with Doors, Woodland Oak Finish"/>
    <x v="5471"/>
    <n v="0.5"/>
    <n v="241.47"/>
  </r>
  <r>
    <n v="9094"/>
    <x v="4550"/>
    <x v="932"/>
    <d v="2016-06-05T00:00:00"/>
    <x v="1"/>
    <s v="AJ-10945"/>
    <s v="Ashley Jarboe"/>
    <x v="0"/>
    <s v="United States"/>
    <s v="Detroit"/>
    <s v="Michigan"/>
    <n v="48227"/>
    <x v="2"/>
    <x v="1501"/>
    <x v="2"/>
    <s v="Phones"/>
    <s v="Polycom CX300 Desktop Phone USB VoIP phone"/>
    <x v="3633"/>
    <n v="0.3"/>
    <n v="209.98599999999999"/>
  </r>
  <r>
    <n v="9095"/>
    <x v="4550"/>
    <x v="932"/>
    <d v="2016-06-05T00:00:00"/>
    <x v="1"/>
    <s v="AJ-10945"/>
    <s v="Ashley Jarboe"/>
    <x v="0"/>
    <s v="United States"/>
    <s v="Detroit"/>
    <s v="Michigan"/>
    <n v="48227"/>
    <x v="2"/>
    <x v="1080"/>
    <x v="1"/>
    <s v="Binders"/>
    <s v="Catalog Binders with Expanding Posts"/>
    <x v="5472"/>
    <n v="0.3"/>
    <n v="282.57599999999996"/>
  </r>
  <r>
    <n v="9096"/>
    <x v="4550"/>
    <x v="932"/>
    <d v="2016-06-05T00:00:00"/>
    <x v="1"/>
    <s v="AJ-10945"/>
    <s v="Ashley Jarboe"/>
    <x v="0"/>
    <s v="United States"/>
    <s v="Detroit"/>
    <s v="Michigan"/>
    <n v="48227"/>
    <x v="2"/>
    <x v="1020"/>
    <x v="2"/>
    <s v="Phones"/>
    <s v="iKross Bluetooth Portable Keyboard + Cell Phone Stand Holder + Brush for Apple iPhone 5S 5C 5, 4S 4"/>
    <x v="362"/>
    <n v="0.3"/>
    <n v="29.33"/>
  </r>
  <r>
    <n v="9097"/>
    <x v="4550"/>
    <x v="932"/>
    <d v="2016-06-05T00:00:00"/>
    <x v="1"/>
    <s v="AJ-10945"/>
    <s v="Ashley Jarboe"/>
    <x v="0"/>
    <s v="United States"/>
    <s v="Detroit"/>
    <s v="Michigan"/>
    <n v="48227"/>
    <x v="2"/>
    <x v="1722"/>
    <x v="1"/>
    <s v="Labels"/>
    <s v="Avery 491"/>
    <x v="1301"/>
    <n v="0.3"/>
    <n v="20.236999999999998"/>
  </r>
  <r>
    <n v="9098"/>
    <x v="4551"/>
    <x v="791"/>
    <d v="2015-04-17T00:00:00"/>
    <x v="1"/>
    <s v="SV-20785"/>
    <s v="Stewart Visinsky"/>
    <x v="0"/>
    <s v="United States"/>
    <s v="Bloomington"/>
    <s v="Indiana"/>
    <n v="47401"/>
    <x v="2"/>
    <x v="730"/>
    <x v="1"/>
    <s v="Paper"/>
    <s v="Xerox 213"/>
    <x v="56"/>
    <n v="0.3"/>
    <n v="22.679999999999996"/>
  </r>
  <r>
    <n v="9099"/>
    <x v="4552"/>
    <x v="386"/>
    <d v="2018-10-16T00:00:00"/>
    <x v="1"/>
    <s v="MG-17650"/>
    <s v="Matthew Grinstein"/>
    <x v="2"/>
    <s v="United States"/>
    <s v="Dallas"/>
    <s v="Texas"/>
    <n v="75081"/>
    <x v="2"/>
    <x v="665"/>
    <x v="2"/>
    <s v="Phones"/>
    <s v="Clarity 53712"/>
    <x v="4085"/>
    <n v="0.3"/>
    <n v="258.68079999999998"/>
  </r>
  <r>
    <n v="9100"/>
    <x v="4552"/>
    <x v="386"/>
    <d v="2018-10-16T00:00:00"/>
    <x v="1"/>
    <s v="MG-17650"/>
    <s v="Matthew Grinstein"/>
    <x v="2"/>
    <s v="United States"/>
    <s v="Dallas"/>
    <s v="Texas"/>
    <n v="75081"/>
    <x v="2"/>
    <x v="548"/>
    <x v="1"/>
    <s v="Paper"/>
    <s v="Xerox 1993"/>
    <x v="559"/>
    <n v="0.3"/>
    <n v="7.2576000000000001"/>
  </r>
  <r>
    <n v="9101"/>
    <x v="4552"/>
    <x v="386"/>
    <d v="2018-10-16T00:00:00"/>
    <x v="1"/>
    <s v="MG-17650"/>
    <s v="Matthew Grinstein"/>
    <x v="2"/>
    <s v="United States"/>
    <s v="Dallas"/>
    <s v="Texas"/>
    <n v="75081"/>
    <x v="2"/>
    <x v="764"/>
    <x v="2"/>
    <s v="Accessories"/>
    <s v="Plantronics CS510 - Over-the-Head monaural Wireless Headset System"/>
    <x v="5473"/>
    <n v="0.35"/>
    <n v="514.72199999999998"/>
  </r>
  <r>
    <n v="9102"/>
    <x v="4553"/>
    <x v="209"/>
    <d v="2016-11-12T00:00:00"/>
    <x v="1"/>
    <s v="AB-10105"/>
    <s v="Adrian Barton"/>
    <x v="0"/>
    <s v="United States"/>
    <s v="Houston"/>
    <s v="Texas"/>
    <n v="77041"/>
    <x v="2"/>
    <x v="32"/>
    <x v="1"/>
    <s v="Art"/>
    <s v="Lumber Crayons"/>
    <x v="5474"/>
    <n v="0.35"/>
    <n v="15.366000000000001"/>
  </r>
  <r>
    <n v="9103"/>
    <x v="4553"/>
    <x v="209"/>
    <d v="2016-11-12T00:00:00"/>
    <x v="1"/>
    <s v="AB-10105"/>
    <s v="Adrian Barton"/>
    <x v="0"/>
    <s v="United States"/>
    <s v="Houston"/>
    <s v="Texas"/>
    <n v="77041"/>
    <x v="2"/>
    <x v="45"/>
    <x v="1"/>
    <s v="Storage"/>
    <s v="Gould Plastics 9-Pocket Panel Bin, 18-3/8w x 5-1/4d x 20-1/2h, Black"/>
    <x v="556"/>
    <n v="0.4"/>
    <n v="50.870400000000004"/>
  </r>
  <r>
    <n v="9104"/>
    <x v="4553"/>
    <x v="209"/>
    <d v="2016-11-12T00:00:00"/>
    <x v="1"/>
    <s v="AB-10105"/>
    <s v="Adrian Barton"/>
    <x v="0"/>
    <s v="United States"/>
    <s v="Houston"/>
    <s v="Texas"/>
    <n v="77041"/>
    <x v="2"/>
    <x v="1525"/>
    <x v="0"/>
    <s v="Furnishings"/>
    <s v="Tenex Chairmats For Use with Hard Floors"/>
    <x v="643"/>
    <n v="0.3"/>
    <n v="45.471999999999994"/>
  </r>
  <r>
    <n v="9105"/>
    <x v="4553"/>
    <x v="209"/>
    <d v="2016-11-12T00:00:00"/>
    <x v="1"/>
    <s v="AB-10105"/>
    <s v="Adrian Barton"/>
    <x v="0"/>
    <s v="United States"/>
    <s v="Houston"/>
    <s v="Texas"/>
    <n v="77041"/>
    <x v="2"/>
    <x v="27"/>
    <x v="1"/>
    <s v="Binders"/>
    <s v="Avery Recycled Flexi-View Covers for Binding Systems"/>
    <x v="4078"/>
    <n v="0.3"/>
    <n v="22.442"/>
  </r>
  <r>
    <n v="9106"/>
    <x v="4553"/>
    <x v="209"/>
    <d v="2016-11-12T00:00:00"/>
    <x v="1"/>
    <s v="AB-10105"/>
    <s v="Adrian Barton"/>
    <x v="0"/>
    <s v="United States"/>
    <s v="Houston"/>
    <s v="Texas"/>
    <n v="77041"/>
    <x v="2"/>
    <x v="1667"/>
    <x v="1"/>
    <s v="Storage"/>
    <s v="Fellowes Recycled Storage Drawers"/>
    <x v="5475"/>
    <n v="0.4"/>
    <n v="106.58879999999999"/>
  </r>
  <r>
    <n v="9107"/>
    <x v="4553"/>
    <x v="209"/>
    <d v="2016-11-12T00:00:00"/>
    <x v="1"/>
    <s v="AB-10105"/>
    <s v="Adrian Barton"/>
    <x v="0"/>
    <s v="United States"/>
    <s v="Houston"/>
    <s v="Texas"/>
    <n v="77041"/>
    <x v="2"/>
    <x v="1616"/>
    <x v="2"/>
    <s v="Machines"/>
    <s v="Canon PC170 Desktop Personal Copier"/>
    <x v="3030"/>
    <n v="0.35"/>
    <n v="187.14150000000004"/>
  </r>
  <r>
    <n v="9108"/>
    <x v="4554"/>
    <x v="442"/>
    <d v="2016-05-28T00:00:00"/>
    <x v="2"/>
    <s v="MM-18280"/>
    <s v="Muhammed MacIntyre"/>
    <x v="1"/>
    <s v="United States"/>
    <s v="Haltom City"/>
    <s v="Texas"/>
    <n v="76117"/>
    <x v="2"/>
    <x v="1352"/>
    <x v="1"/>
    <s v="Supplies"/>
    <s v="Fiskars Spring-Action Scissors"/>
    <x v="4"/>
    <n v="0.35"/>
    <n v="14.539199999999999"/>
  </r>
  <r>
    <n v="9109"/>
    <x v="4554"/>
    <x v="442"/>
    <d v="2016-05-28T00:00:00"/>
    <x v="2"/>
    <s v="MM-18280"/>
    <s v="Muhammed MacIntyre"/>
    <x v="1"/>
    <s v="United States"/>
    <s v="Haltom City"/>
    <s v="Texas"/>
    <n v="76117"/>
    <x v="2"/>
    <x v="1215"/>
    <x v="1"/>
    <s v="Paper"/>
    <s v="Xerox 1978"/>
    <x v="5476"/>
    <n v="0.3"/>
    <n v="22.657599999999999"/>
  </r>
  <r>
    <n v="9110"/>
    <x v="4554"/>
    <x v="442"/>
    <d v="2016-05-28T00:00:00"/>
    <x v="2"/>
    <s v="MM-18280"/>
    <s v="Muhammed MacIntyre"/>
    <x v="1"/>
    <s v="United States"/>
    <s v="Haltom City"/>
    <s v="Texas"/>
    <n v="76117"/>
    <x v="2"/>
    <x v="1301"/>
    <x v="2"/>
    <s v="Accessories"/>
    <s v="Logitech G35 7.1-Channel Surround Sound Headset"/>
    <x v="3568"/>
    <n v="0.35"/>
    <n v="135.18960000000001"/>
  </r>
  <r>
    <n v="9111"/>
    <x v="4555"/>
    <x v="303"/>
    <d v="2015-10-15T00:00:00"/>
    <x v="2"/>
    <s v="MA-17995"/>
    <s v="Michelle Arnett"/>
    <x v="2"/>
    <s v="United States"/>
    <s v="Richmond"/>
    <s v="Virginia"/>
    <n v="23223"/>
    <x v="0"/>
    <x v="1047"/>
    <x v="1"/>
    <s v="Envelopes"/>
    <s v="Pastel Pink Envelopes"/>
    <x v="3343"/>
    <n v="0.25"/>
    <n v="27.299999999999997"/>
  </r>
  <r>
    <n v="9112"/>
    <x v="4555"/>
    <x v="303"/>
    <d v="2015-10-15T00:00:00"/>
    <x v="2"/>
    <s v="MA-17995"/>
    <s v="Michelle Arnett"/>
    <x v="2"/>
    <s v="United States"/>
    <s v="Richmond"/>
    <s v="Virginia"/>
    <n v="23223"/>
    <x v="0"/>
    <x v="1690"/>
    <x v="2"/>
    <s v="Accessories"/>
    <s v="SanDisk Cruzer 16 GB USB Flash Drive"/>
    <x v="1003"/>
    <n v="0.15000000000000002"/>
    <n v="19.516000000000002"/>
  </r>
  <r>
    <n v="9113"/>
    <x v="4555"/>
    <x v="303"/>
    <d v="2015-10-15T00:00:00"/>
    <x v="2"/>
    <s v="MA-17995"/>
    <s v="Michelle Arnett"/>
    <x v="2"/>
    <s v="United States"/>
    <s v="Richmond"/>
    <s v="Virginia"/>
    <n v="23223"/>
    <x v="0"/>
    <x v="1819"/>
    <x v="1"/>
    <s v="Storage"/>
    <s v="Space Solutions Industrial Galvanized Steel Shelving."/>
    <x v="5477"/>
    <n v="0.35"/>
    <n v="204.88"/>
  </r>
  <r>
    <n v="9114"/>
    <x v="4555"/>
    <x v="303"/>
    <d v="2015-10-15T00:00:00"/>
    <x v="2"/>
    <s v="MA-17995"/>
    <s v="Michelle Arnett"/>
    <x v="2"/>
    <s v="United States"/>
    <s v="Richmond"/>
    <s v="Virginia"/>
    <n v="23223"/>
    <x v="0"/>
    <x v="881"/>
    <x v="1"/>
    <s v="Binders"/>
    <s v="Wilson Jones Standard D-Ring Binders"/>
    <x v="5478"/>
    <n v="0.25"/>
    <n v="11.385"/>
  </r>
  <r>
    <n v="9115"/>
    <x v="4556"/>
    <x v="569"/>
    <d v="2017-02-10T00:00:00"/>
    <x v="0"/>
    <s v="EB-13975"/>
    <s v="Erica Bern"/>
    <x v="1"/>
    <s v="United States"/>
    <s v="Los Angeles"/>
    <s v="California"/>
    <n v="90049"/>
    <x v="1"/>
    <x v="1807"/>
    <x v="2"/>
    <s v="Phones"/>
    <s v="Motorola L703CM"/>
    <x v="4537"/>
    <n v="0.4"/>
    <n v="374.37600000000003"/>
  </r>
  <r>
    <n v="9116"/>
    <x v="4557"/>
    <x v="617"/>
    <d v="2018-01-24T00:00:00"/>
    <x v="0"/>
    <s v="NS-18505"/>
    <s v="Neola Schneider"/>
    <x v="0"/>
    <s v="United States"/>
    <s v="Philadelphia"/>
    <s v="Pennsylvania"/>
    <n v="19140"/>
    <x v="3"/>
    <x v="1118"/>
    <x v="2"/>
    <s v="Phones"/>
    <s v="Wilson Electronics DB Pro Signal Booster"/>
    <x v="5479"/>
    <n v="0.4"/>
    <n v="257.76"/>
  </r>
  <r>
    <n v="9117"/>
    <x v="4557"/>
    <x v="617"/>
    <d v="2018-01-24T00:00:00"/>
    <x v="0"/>
    <s v="NS-18505"/>
    <s v="Neola Schneider"/>
    <x v="0"/>
    <s v="United States"/>
    <s v="Philadelphia"/>
    <s v="Pennsylvania"/>
    <n v="19140"/>
    <x v="3"/>
    <x v="561"/>
    <x v="0"/>
    <s v="Furnishings"/>
    <s v="12-1/2 Diameter Round Wall Clock"/>
    <x v="1303"/>
    <n v="0.4"/>
    <n v="19.180799999999998"/>
  </r>
  <r>
    <n v="9118"/>
    <x v="4557"/>
    <x v="617"/>
    <d v="2018-01-24T00:00:00"/>
    <x v="0"/>
    <s v="NS-18505"/>
    <s v="Neola Schneider"/>
    <x v="0"/>
    <s v="United States"/>
    <s v="Philadelphia"/>
    <s v="Pennsylvania"/>
    <n v="19140"/>
    <x v="3"/>
    <x v="774"/>
    <x v="0"/>
    <s v="Chairs"/>
    <s v="Global Comet Stacking Arm Chair"/>
    <x v="4843"/>
    <n v="0.25"/>
    <n v="665.45325000000003"/>
  </r>
  <r>
    <n v="9119"/>
    <x v="4557"/>
    <x v="617"/>
    <d v="2018-01-24T00:00:00"/>
    <x v="0"/>
    <s v="NS-18505"/>
    <s v="Neola Schneider"/>
    <x v="0"/>
    <s v="United States"/>
    <s v="Philadelphia"/>
    <s v="Pennsylvania"/>
    <n v="19140"/>
    <x v="3"/>
    <x v="987"/>
    <x v="1"/>
    <s v="Paper"/>
    <s v="Strathmore Photo Mount Cards"/>
    <x v="5480"/>
    <n v="0.4"/>
    <n v="13.0176"/>
  </r>
  <r>
    <n v="9120"/>
    <x v="4558"/>
    <x v="112"/>
    <d v="2017-06-12T00:00:00"/>
    <x v="1"/>
    <s v="RB-19795"/>
    <s v="Ross Baird"/>
    <x v="2"/>
    <s v="United States"/>
    <s v="Los Angeles"/>
    <s v="California"/>
    <n v="90036"/>
    <x v="1"/>
    <x v="816"/>
    <x v="1"/>
    <s v="Labels"/>
    <s v="Avery 488"/>
    <x v="421"/>
    <n v="0.4"/>
    <n v="13.23"/>
  </r>
  <r>
    <n v="9121"/>
    <x v="4558"/>
    <x v="112"/>
    <d v="2017-06-12T00:00:00"/>
    <x v="1"/>
    <s v="RB-19795"/>
    <s v="Ross Baird"/>
    <x v="2"/>
    <s v="United States"/>
    <s v="Los Angeles"/>
    <s v="California"/>
    <n v="90036"/>
    <x v="1"/>
    <x v="1849"/>
    <x v="1"/>
    <s v="Paper"/>
    <s v="Xerox Blank Computer Paper"/>
    <x v="3324"/>
    <n v="0.4"/>
    <n v="59.94"/>
  </r>
  <r>
    <n v="9122"/>
    <x v="4559"/>
    <x v="257"/>
    <d v="2018-03-20T00:00:00"/>
    <x v="0"/>
    <s v="JK-15325"/>
    <s v="Jason Klamczynski"/>
    <x v="1"/>
    <s v="United States"/>
    <s v="Los Angeles"/>
    <s v="California"/>
    <n v="90032"/>
    <x v="1"/>
    <x v="95"/>
    <x v="1"/>
    <s v="Appliances"/>
    <s v="Fellowes Basic Home/Office Series Surge Protectors"/>
    <x v="1750"/>
    <n v="0.4"/>
    <n v="54.515999999999998"/>
  </r>
  <r>
    <n v="9123"/>
    <x v="4560"/>
    <x v="221"/>
    <d v="2018-11-24T00:00:00"/>
    <x v="3"/>
    <s v="PR-18880"/>
    <s v="Patrick Ryan"/>
    <x v="0"/>
    <s v="United States"/>
    <s v="San Francisco"/>
    <s v="California"/>
    <n v="94109"/>
    <x v="1"/>
    <x v="565"/>
    <x v="1"/>
    <s v="Paper"/>
    <s v="Southworth 100% Résumé Paper, 24lb."/>
    <x v="3890"/>
    <n v="0.4"/>
    <n v="4.6680000000000001"/>
  </r>
  <r>
    <n v="9124"/>
    <x v="4561"/>
    <x v="491"/>
    <d v="2017-11-28T00:00:00"/>
    <x v="0"/>
    <s v="EH-13945"/>
    <s v="Eric Hoffmann"/>
    <x v="0"/>
    <s v="United States"/>
    <s v="Philadelphia"/>
    <s v="Pennsylvania"/>
    <n v="19120"/>
    <x v="3"/>
    <x v="705"/>
    <x v="1"/>
    <s v="Binders"/>
    <s v="Binding Machine Supplies"/>
    <x v="5481"/>
    <n v="0.4"/>
    <n v="47.255400000000002"/>
  </r>
  <r>
    <n v="9125"/>
    <x v="4562"/>
    <x v="298"/>
    <d v="2017-08-20T00:00:00"/>
    <x v="0"/>
    <s v="MA-17560"/>
    <s v="Matt Abelman"/>
    <x v="2"/>
    <s v="United States"/>
    <s v="Houston"/>
    <s v="Texas"/>
    <n v="77070"/>
    <x v="2"/>
    <x v="740"/>
    <x v="0"/>
    <s v="Furnishings"/>
    <s v="Staple-based wall hangings"/>
    <x v="1235"/>
    <n v="0.3"/>
    <n v="6.686399999999999"/>
  </r>
  <r>
    <n v="9126"/>
    <x v="4562"/>
    <x v="298"/>
    <d v="2017-08-20T00:00:00"/>
    <x v="0"/>
    <s v="MA-17560"/>
    <s v="Matt Abelman"/>
    <x v="2"/>
    <s v="United States"/>
    <s v="Houston"/>
    <s v="Texas"/>
    <n v="77070"/>
    <x v="2"/>
    <x v="1533"/>
    <x v="0"/>
    <s v="Furnishings"/>
    <s v="OIC Stacking Trays"/>
    <x v="752"/>
    <n v="0.3"/>
    <n v="3.7408000000000001"/>
  </r>
  <r>
    <n v="9127"/>
    <x v="4563"/>
    <x v="109"/>
    <d v="2016-12-03T00:00:00"/>
    <x v="1"/>
    <s v="MA-17995"/>
    <s v="Michelle Arnett"/>
    <x v="2"/>
    <s v="United States"/>
    <s v="Las Cruces"/>
    <s v="New Mexico"/>
    <n v="88001"/>
    <x v="1"/>
    <x v="154"/>
    <x v="1"/>
    <s v="Art"/>
    <s v="BIC Brite Liner Highlighters"/>
    <x v="5482"/>
    <n v="0.45"/>
    <n v="4.5540000000000003"/>
  </r>
  <r>
    <n v="9128"/>
    <x v="4564"/>
    <x v="1126"/>
    <d v="2018-06-01T00:00:00"/>
    <x v="1"/>
    <s v="JL-15505"/>
    <s v="Jeremy Lonsdale"/>
    <x v="0"/>
    <s v="United States"/>
    <s v="Houston"/>
    <s v="Texas"/>
    <n v="77070"/>
    <x v="2"/>
    <x v="1751"/>
    <x v="1"/>
    <s v="Storage"/>
    <s v="Iris 3-Drawer Stacking Bin, Black"/>
    <x v="5483"/>
    <n v="0.4"/>
    <n v="30.081600000000002"/>
  </r>
  <r>
    <n v="9129"/>
    <x v="4565"/>
    <x v="507"/>
    <d v="2018-09-05T00:00:00"/>
    <x v="2"/>
    <s v="AS-10045"/>
    <s v="Aaron Smayling"/>
    <x v="1"/>
    <s v="United States"/>
    <s v="Redmond"/>
    <s v="Oregon"/>
    <n v="97756"/>
    <x v="1"/>
    <x v="735"/>
    <x v="1"/>
    <s v="Binders"/>
    <s v="Avery Trapezoid Extra Heavy Duty 4 Binders"/>
    <x v="5484"/>
    <n v="0.4"/>
    <n v="52.8444"/>
  </r>
  <r>
    <n v="9130"/>
    <x v="4566"/>
    <x v="830"/>
    <d v="2017-03-26T00:00:00"/>
    <x v="0"/>
    <s v="DC-12850"/>
    <s v="Dan Campbell"/>
    <x v="0"/>
    <s v="United States"/>
    <s v="Cleveland"/>
    <s v="Ohio"/>
    <n v="44105"/>
    <x v="3"/>
    <x v="1373"/>
    <x v="0"/>
    <s v="Bookcases"/>
    <s v="OSullivan Living Dimensions 3-Shelf Bookcases"/>
    <x v="5485"/>
    <n v="0.5"/>
    <n v="150.73500000000001"/>
  </r>
  <r>
    <n v="9131"/>
    <x v="4566"/>
    <x v="830"/>
    <d v="2017-03-26T00:00:00"/>
    <x v="0"/>
    <s v="DC-12850"/>
    <s v="Dan Campbell"/>
    <x v="0"/>
    <s v="United States"/>
    <s v="Cleveland"/>
    <s v="Ohio"/>
    <n v="44105"/>
    <x v="3"/>
    <x v="1132"/>
    <x v="1"/>
    <s v="Art"/>
    <s v="Hunt BOSTON Vista Battery-Operated Pencil Sharpener, Black"/>
    <x v="3923"/>
    <n v="0.25"/>
    <n v="13.991999999999999"/>
  </r>
  <r>
    <n v="9132"/>
    <x v="4567"/>
    <x v="39"/>
    <d v="2018-06-01T00:00:00"/>
    <x v="1"/>
    <s v="MD-17860"/>
    <s v="Michael Dominguez"/>
    <x v="1"/>
    <s v="United States"/>
    <s v="Laurel"/>
    <s v="Maryland"/>
    <n v="20707"/>
    <x v="3"/>
    <x v="1001"/>
    <x v="0"/>
    <s v="Furnishings"/>
    <s v="DAX Wood Document Frame"/>
    <x v="1287"/>
    <n v="0.4"/>
    <n v="16.475999999999999"/>
  </r>
  <r>
    <n v="9133"/>
    <x v="4567"/>
    <x v="39"/>
    <d v="2018-06-01T00:00:00"/>
    <x v="1"/>
    <s v="MD-17860"/>
    <s v="Michael Dominguez"/>
    <x v="1"/>
    <s v="United States"/>
    <s v="Laurel"/>
    <s v="Maryland"/>
    <n v="20707"/>
    <x v="3"/>
    <x v="586"/>
    <x v="1"/>
    <s v="Appliances"/>
    <s v="Fellowes 8 Outlet Superior Workstation Surge Protector"/>
    <x v="5486"/>
    <n v="0.4"/>
    <n v="75.077999999999989"/>
  </r>
  <r>
    <n v="9134"/>
    <x v="4568"/>
    <x v="284"/>
    <d v="2016-09-04T00:00:00"/>
    <x v="1"/>
    <s v="RH-19510"/>
    <s v="Rick Huthwaite"/>
    <x v="2"/>
    <s v="United States"/>
    <s v="San Diego"/>
    <s v="California"/>
    <n v="92037"/>
    <x v="1"/>
    <x v="872"/>
    <x v="2"/>
    <s v="Phones"/>
    <s v="Toshiba IPT2010-SD IP Telephone"/>
    <x v="5487"/>
    <n v="0.4"/>
    <n v="333.57600000000002"/>
  </r>
  <r>
    <n v="9135"/>
    <x v="4569"/>
    <x v="408"/>
    <d v="2017-04-17T00:00:00"/>
    <x v="1"/>
    <s v="TB-21175"/>
    <s v="Thomas Boland"/>
    <x v="1"/>
    <s v="United States"/>
    <s v="Wilson"/>
    <s v="North Carolina"/>
    <n v="27893"/>
    <x v="0"/>
    <x v="398"/>
    <x v="1"/>
    <s v="Storage"/>
    <s v="Fellowes Bankers Box Recycled Super Stor/Drawer"/>
    <x v="5001"/>
    <n v="0.35"/>
    <n v="84.208799999999997"/>
  </r>
  <r>
    <n v="9136"/>
    <x v="4569"/>
    <x v="408"/>
    <d v="2017-04-17T00:00:00"/>
    <x v="1"/>
    <s v="TB-21175"/>
    <s v="Thomas Boland"/>
    <x v="1"/>
    <s v="United States"/>
    <s v="Wilson"/>
    <s v="North Carolina"/>
    <n v="27893"/>
    <x v="0"/>
    <x v="391"/>
    <x v="1"/>
    <s v="Storage"/>
    <s v="Fellowes Bankers Box Staxonsteel Drawer File/Stacking System"/>
    <x v="5488"/>
    <n v="0.35"/>
    <n v="33.7896"/>
  </r>
  <r>
    <n v="9137"/>
    <x v="4569"/>
    <x v="408"/>
    <d v="2017-04-17T00:00:00"/>
    <x v="1"/>
    <s v="TB-21175"/>
    <s v="Thomas Boland"/>
    <x v="1"/>
    <s v="United States"/>
    <s v="Wilson"/>
    <s v="North Carolina"/>
    <n v="27893"/>
    <x v="0"/>
    <x v="1671"/>
    <x v="1"/>
    <s v="Paper"/>
    <s v="TOPS Important Message Pads, Canary, 4-1/4 x 5-1/2, 50 Sheets per Pad"/>
    <x v="1495"/>
    <n v="0.25"/>
    <n v="7.7040000000000006"/>
  </r>
  <r>
    <n v="9138"/>
    <x v="4570"/>
    <x v="563"/>
    <d v="2015-02-09T00:00:00"/>
    <x v="1"/>
    <s v="EB-13930"/>
    <s v="Eric Barreto"/>
    <x v="0"/>
    <s v="United States"/>
    <s v="Saint Petersburg"/>
    <s v="Florida"/>
    <n v="33710"/>
    <x v="0"/>
    <x v="997"/>
    <x v="1"/>
    <s v="Binders"/>
    <s v="Surelock Post Binders"/>
    <x v="823"/>
    <n v="0.25"/>
    <n v="13.751999999999999"/>
  </r>
  <r>
    <n v="9139"/>
    <x v="4570"/>
    <x v="563"/>
    <d v="2015-02-09T00:00:00"/>
    <x v="1"/>
    <s v="EB-13930"/>
    <s v="Eric Barreto"/>
    <x v="0"/>
    <s v="United States"/>
    <s v="Saint Petersburg"/>
    <s v="Florida"/>
    <n v="33710"/>
    <x v="0"/>
    <x v="1409"/>
    <x v="2"/>
    <s v="Phones"/>
    <s v="AT&amp;T 17929 Lendline Telephone"/>
    <x v="2131"/>
    <n v="0.25"/>
    <n v="135.72"/>
  </r>
  <r>
    <n v="9140"/>
    <x v="4571"/>
    <x v="814"/>
    <d v="2015-09-08T00:00:00"/>
    <x v="1"/>
    <s v="BM-11785"/>
    <s v="Bryan Mills"/>
    <x v="0"/>
    <s v="United States"/>
    <s v="Buffalo Grove"/>
    <s v="Illinois"/>
    <n v="60089"/>
    <x v="2"/>
    <x v="106"/>
    <x v="2"/>
    <s v="Accessories"/>
    <s v="Logitech Gaming G510s - Keyboard"/>
    <x v="5267"/>
    <n v="0.35"/>
    <n v="309.36360000000002"/>
  </r>
  <r>
    <n v="9141"/>
    <x v="4572"/>
    <x v="1033"/>
    <d v="2018-10-02T00:00:00"/>
    <x v="0"/>
    <s v="BT-11530"/>
    <s v="Bradley Talbott"/>
    <x v="2"/>
    <s v="United States"/>
    <s v="Los Angeles"/>
    <s v="California"/>
    <n v="90049"/>
    <x v="1"/>
    <x v="657"/>
    <x v="2"/>
    <s v="Accessories"/>
    <s v="Razer Kraken PRO Over Ear PC and Music Headset"/>
    <x v="457"/>
    <n v="0.45"/>
    <n v="87.989000000000004"/>
  </r>
  <r>
    <n v="9142"/>
    <x v="4573"/>
    <x v="64"/>
    <d v="2017-09-07T00:00:00"/>
    <x v="2"/>
    <s v="FW-14395"/>
    <s v="Fred Wasserman"/>
    <x v="1"/>
    <s v="United States"/>
    <s v="New York City"/>
    <s v="New York"/>
    <n v="10011"/>
    <x v="3"/>
    <x v="47"/>
    <x v="2"/>
    <s v="Phones"/>
    <s v="LF Elite 3D Dazzle Designer Hard Case Cover, Lf Stylus Pen and Wiper For Apple Iphone 5c Mini Lite"/>
    <x v="3477"/>
    <n v="0.4"/>
    <n v="26.16"/>
  </r>
  <r>
    <n v="9143"/>
    <x v="4574"/>
    <x v="968"/>
    <d v="2018-05-26T00:00:00"/>
    <x v="1"/>
    <s v="RD-19480"/>
    <s v="Rick Duston"/>
    <x v="0"/>
    <s v="United States"/>
    <s v="Las Vegas"/>
    <s v="Nevada"/>
    <n v="89115"/>
    <x v="1"/>
    <x v="1499"/>
    <x v="1"/>
    <s v="Binders"/>
    <s v="Wilson Jones Impact Binders"/>
    <x v="1808"/>
    <n v="0.4"/>
    <n v="4.9728000000000003"/>
  </r>
  <r>
    <n v="9144"/>
    <x v="4574"/>
    <x v="968"/>
    <d v="2018-05-26T00:00:00"/>
    <x v="1"/>
    <s v="RD-19480"/>
    <s v="Rick Duston"/>
    <x v="0"/>
    <s v="United States"/>
    <s v="Las Vegas"/>
    <s v="Nevada"/>
    <n v="89115"/>
    <x v="1"/>
    <x v="1807"/>
    <x v="2"/>
    <s v="Phones"/>
    <s v="Motorola L703CM"/>
    <x v="5489"/>
    <n v="0.4"/>
    <n v="673.87679999999989"/>
  </r>
  <r>
    <n v="9145"/>
    <x v="4574"/>
    <x v="968"/>
    <d v="2018-05-26T00:00:00"/>
    <x v="1"/>
    <s v="RD-19480"/>
    <s v="Rick Duston"/>
    <x v="0"/>
    <s v="United States"/>
    <s v="Las Vegas"/>
    <s v="Nevada"/>
    <n v="89115"/>
    <x v="1"/>
    <x v="95"/>
    <x v="1"/>
    <s v="Appliances"/>
    <s v="Fellowes Basic Home/Office Series Surge Protectors"/>
    <x v="5490"/>
    <n v="0.4"/>
    <n v="38.940000000000005"/>
  </r>
  <r>
    <n v="9146"/>
    <x v="4575"/>
    <x v="1181"/>
    <d v="2016-09-24T00:00:00"/>
    <x v="1"/>
    <s v="TP-21130"/>
    <s v="Theone Pippenger"/>
    <x v="0"/>
    <s v="United States"/>
    <s v="Naperville"/>
    <s v="Illinois"/>
    <n v="60540"/>
    <x v="2"/>
    <x v="605"/>
    <x v="1"/>
    <s v="Binders"/>
    <s v="Acco Translucent Poly Ring Binders"/>
    <x v="1774"/>
    <n v="0.3"/>
    <n v="1.9655999999999998"/>
  </r>
  <r>
    <n v="9147"/>
    <x v="4576"/>
    <x v="1156"/>
    <d v="2017-01-27T00:00:00"/>
    <x v="1"/>
    <s v="CB-12535"/>
    <s v="Claudia Bergmann"/>
    <x v="1"/>
    <s v="United States"/>
    <s v="Burlington"/>
    <s v="Vermont"/>
    <m/>
    <x v="3"/>
    <x v="1135"/>
    <x v="2"/>
    <s v="Accessories"/>
    <s v="Logitech Wireless Marathon Mouse M705"/>
    <x v="2564"/>
    <n v="0.25"/>
    <n v="74.984999999999999"/>
  </r>
  <r>
    <n v="9148"/>
    <x v="4576"/>
    <x v="1156"/>
    <d v="2017-01-27T00:00:00"/>
    <x v="1"/>
    <s v="CB-12535"/>
    <s v="Claudia Bergmann"/>
    <x v="1"/>
    <s v="United States"/>
    <s v="Burlington"/>
    <s v="Vermont"/>
    <m/>
    <x v="3"/>
    <x v="1850"/>
    <x v="1"/>
    <s v="Art"/>
    <s v="4009 Highlighters"/>
    <x v="1384"/>
    <n v="0.25"/>
    <n v="6.0299999999999994"/>
  </r>
  <r>
    <n v="9149"/>
    <x v="4576"/>
    <x v="1156"/>
    <d v="2017-01-27T00:00:00"/>
    <x v="1"/>
    <s v="CB-12535"/>
    <s v="Claudia Bergmann"/>
    <x v="1"/>
    <s v="United States"/>
    <s v="Burlington"/>
    <s v="Vermont"/>
    <m/>
    <x v="3"/>
    <x v="772"/>
    <x v="1"/>
    <s v="Storage"/>
    <s v="Iceberg Mobile Mega Data/Printer Cart"/>
    <x v="5491"/>
    <n v="0.5"/>
    <n v="782.14499999999998"/>
  </r>
  <r>
    <n v="9150"/>
    <x v="4577"/>
    <x v="106"/>
    <d v="2015-06-06T00:00:00"/>
    <x v="1"/>
    <s v="QJ-19255"/>
    <s v="Quincy Jones"/>
    <x v="1"/>
    <s v="United States"/>
    <s v="Detroit"/>
    <s v="Michigan"/>
    <n v="48234"/>
    <x v="2"/>
    <x v="1002"/>
    <x v="1"/>
    <s v="Binders"/>
    <s v="Wilson Jones Heavy-Duty Casebound Ring Binders with Metal Hinges"/>
    <x v="5492"/>
    <n v="0.3"/>
    <n v="96.99199999999999"/>
  </r>
  <r>
    <n v="9151"/>
    <x v="4577"/>
    <x v="106"/>
    <d v="2015-06-06T00:00:00"/>
    <x v="1"/>
    <s v="QJ-19255"/>
    <s v="Quincy Jones"/>
    <x v="1"/>
    <s v="United States"/>
    <s v="Detroit"/>
    <s v="Michigan"/>
    <n v="48234"/>
    <x v="2"/>
    <x v="937"/>
    <x v="1"/>
    <s v="Appliances"/>
    <s v="Acco 6 Outlet Guardian Premium Surge Suppressor"/>
    <x v="5493"/>
    <n v="0.3"/>
    <n v="45.863999999999997"/>
  </r>
  <r>
    <n v="9152"/>
    <x v="4578"/>
    <x v="496"/>
    <d v="2016-09-29T00:00:00"/>
    <x v="0"/>
    <s v="KM-16720"/>
    <s v="Kunst Miller"/>
    <x v="0"/>
    <s v="United States"/>
    <s v="Avondale"/>
    <s v="Arizona"/>
    <n v="85323"/>
    <x v="1"/>
    <x v="1583"/>
    <x v="1"/>
    <s v="Art"/>
    <s v="Dixon Ticonderoga Core-Lock Colored Pencils"/>
    <x v="4581"/>
    <n v="0.45"/>
    <n v="8.0168000000000017"/>
  </r>
  <r>
    <n v="9153"/>
    <x v="4578"/>
    <x v="496"/>
    <d v="2016-09-29T00:00:00"/>
    <x v="0"/>
    <s v="KM-16720"/>
    <s v="Kunst Miller"/>
    <x v="0"/>
    <s v="United States"/>
    <s v="Avondale"/>
    <s v="Arizona"/>
    <n v="85323"/>
    <x v="1"/>
    <x v="174"/>
    <x v="2"/>
    <s v="Accessories"/>
    <s v="HP Standard 104 key PS/2 Keyboard"/>
    <x v="347"/>
    <n v="0.45"/>
    <n v="12.76"/>
  </r>
  <r>
    <n v="9154"/>
    <x v="4578"/>
    <x v="496"/>
    <d v="2016-09-29T00:00:00"/>
    <x v="0"/>
    <s v="KM-16720"/>
    <s v="Kunst Miller"/>
    <x v="0"/>
    <s v="United States"/>
    <s v="Avondale"/>
    <s v="Arizona"/>
    <n v="85323"/>
    <x v="1"/>
    <x v="454"/>
    <x v="1"/>
    <s v="Art"/>
    <s v="Newell 317"/>
    <x v="2265"/>
    <n v="0.45"/>
    <n v="9.0551999999999992"/>
  </r>
  <r>
    <n v="9155"/>
    <x v="4579"/>
    <x v="1147"/>
    <d v="2017-08-03T00:00:00"/>
    <x v="0"/>
    <s v="KM-16660"/>
    <s v="Khloe Miller"/>
    <x v="0"/>
    <s v="United States"/>
    <s v="Philadelphia"/>
    <s v="Pennsylvania"/>
    <n v="19140"/>
    <x v="3"/>
    <x v="441"/>
    <x v="0"/>
    <s v="Furnishings"/>
    <s v="Eldon 500 Class Desk Accessories"/>
    <x v="5494"/>
    <n v="0.4"/>
    <n v="11.587200000000001"/>
  </r>
  <r>
    <n v="9156"/>
    <x v="4580"/>
    <x v="1211"/>
    <d v="2015-01-28T00:00:00"/>
    <x v="1"/>
    <s v="IM-15055"/>
    <s v="Ionia McGrath"/>
    <x v="0"/>
    <s v="United States"/>
    <s v="Las Vegas"/>
    <s v="Nevada"/>
    <n v="89115"/>
    <x v="1"/>
    <x v="128"/>
    <x v="1"/>
    <s v="Paper"/>
    <s v="Xerox 195"/>
    <x v="1574"/>
    <n v="0.4"/>
    <n v="24.047999999999998"/>
  </r>
  <r>
    <n v="9157"/>
    <x v="4581"/>
    <x v="472"/>
    <d v="2015-08-08T00:00:00"/>
    <x v="1"/>
    <s v="ML-17395"/>
    <s v="Marina Lichtenstein"/>
    <x v="1"/>
    <s v="United States"/>
    <s v="Bangor"/>
    <s v="Maine"/>
    <n v="4401"/>
    <x v="3"/>
    <x v="473"/>
    <x v="1"/>
    <s v="Appliances"/>
    <s v="Eureka The Boss Cordless Rechargeable Stick Vac"/>
    <x v="5495"/>
    <n v="0.4"/>
    <n v="61.175999999999995"/>
  </r>
  <r>
    <n v="9158"/>
    <x v="4581"/>
    <x v="472"/>
    <d v="2015-08-08T00:00:00"/>
    <x v="1"/>
    <s v="ML-17395"/>
    <s v="Marina Lichtenstein"/>
    <x v="1"/>
    <s v="United States"/>
    <s v="Bangor"/>
    <s v="Maine"/>
    <n v="4401"/>
    <x v="3"/>
    <x v="1673"/>
    <x v="1"/>
    <s v="Paper"/>
    <s v="Southworth 25% Cotton Premium Laser Paper and Envelopes"/>
    <x v="5496"/>
    <n v="0.4"/>
    <n v="155.84399999999999"/>
  </r>
  <r>
    <n v="9159"/>
    <x v="4581"/>
    <x v="472"/>
    <d v="2015-08-08T00:00:00"/>
    <x v="1"/>
    <s v="ML-17395"/>
    <s v="Marina Lichtenstein"/>
    <x v="1"/>
    <s v="United States"/>
    <s v="Bangor"/>
    <s v="Maine"/>
    <n v="4401"/>
    <x v="3"/>
    <x v="721"/>
    <x v="2"/>
    <s v="Accessories"/>
    <s v="Maxell 4.7GB DVD-R"/>
    <x v="5497"/>
    <n v="0.25"/>
    <n v="191.565"/>
  </r>
  <r>
    <n v="9160"/>
    <x v="4582"/>
    <x v="888"/>
    <d v="2017-08-14T00:00:00"/>
    <x v="1"/>
    <s v="GH-14410"/>
    <s v="Gary Hansen"/>
    <x v="2"/>
    <s v="United States"/>
    <s v="Hendersonville"/>
    <s v="Tennessee"/>
    <n v="37075"/>
    <x v="0"/>
    <x v="308"/>
    <x v="1"/>
    <s v="Binders"/>
    <s v="Tuff Stuff Recycled Round Ring Binders"/>
    <x v="5498"/>
    <n v="0.25"/>
    <n v="3.2534999999999998"/>
  </r>
  <r>
    <n v="9161"/>
    <x v="4582"/>
    <x v="888"/>
    <d v="2017-08-14T00:00:00"/>
    <x v="1"/>
    <s v="GH-14410"/>
    <s v="Gary Hansen"/>
    <x v="2"/>
    <s v="United States"/>
    <s v="Hendersonville"/>
    <s v="Tennessee"/>
    <n v="37075"/>
    <x v="0"/>
    <x v="741"/>
    <x v="1"/>
    <s v="Binders"/>
    <s v="Avery Durable Slant Ring Binders"/>
    <x v="5264"/>
    <n v="0.25"/>
    <n v="8.91"/>
  </r>
  <r>
    <n v="9162"/>
    <x v="4583"/>
    <x v="16"/>
    <d v="2017-12-12T00:00:00"/>
    <x v="1"/>
    <s v="AG-10900"/>
    <s v="Arthur Gainer"/>
    <x v="0"/>
    <s v="United States"/>
    <s v="Eau Claire"/>
    <s v="Wisconsin"/>
    <n v="54703"/>
    <x v="2"/>
    <x v="1368"/>
    <x v="0"/>
    <s v="Bookcases"/>
    <s v="Bush Westfield Collection Bookcases, Dark Cherry Finish"/>
    <x v="5499"/>
    <n v="0.4"/>
    <n v="243.51599999999999"/>
  </r>
  <r>
    <n v="9163"/>
    <x v="4583"/>
    <x v="16"/>
    <d v="2017-12-12T00:00:00"/>
    <x v="1"/>
    <s v="AG-10900"/>
    <s v="Arthur Gainer"/>
    <x v="0"/>
    <s v="United States"/>
    <s v="Eau Claire"/>
    <s v="Wisconsin"/>
    <n v="54703"/>
    <x v="2"/>
    <x v="629"/>
    <x v="0"/>
    <s v="Chairs"/>
    <s v="Hon GuestStacker Chair"/>
    <x v="5500"/>
    <n v="0.35"/>
    <n v="442.00650000000002"/>
  </r>
  <r>
    <n v="9164"/>
    <x v="4584"/>
    <x v="1212"/>
    <d v="2016-06-12T00:00:00"/>
    <x v="1"/>
    <s v="MG-17695"/>
    <s v="Maureen Gnade"/>
    <x v="0"/>
    <s v="United States"/>
    <s v="Chicago"/>
    <s v="Illinois"/>
    <n v="60610"/>
    <x v="2"/>
    <x v="1430"/>
    <x v="2"/>
    <s v="Accessories"/>
    <s v="Maxell 4.7GB DVD+R 5/Pack"/>
    <x v="477"/>
    <n v="0.35"/>
    <n v="1.5444"/>
  </r>
  <r>
    <n v="9165"/>
    <x v="4584"/>
    <x v="1212"/>
    <d v="2016-06-12T00:00:00"/>
    <x v="1"/>
    <s v="MG-17695"/>
    <s v="Maureen Gnade"/>
    <x v="0"/>
    <s v="United States"/>
    <s v="Chicago"/>
    <s v="Illinois"/>
    <n v="60610"/>
    <x v="2"/>
    <x v="847"/>
    <x v="1"/>
    <s v="Appliances"/>
    <s v="Hoover Shoulder Vac Commercial Portable Vacuum"/>
    <x v="5501"/>
    <n v="0.3"/>
    <n v="100.18959999999998"/>
  </r>
  <r>
    <n v="9166"/>
    <x v="4585"/>
    <x v="890"/>
    <d v="2017-06-26T00:00:00"/>
    <x v="0"/>
    <s v="MJ-17740"/>
    <s v="Max Jones"/>
    <x v="0"/>
    <s v="United States"/>
    <s v="San Diego"/>
    <s v="California"/>
    <n v="92037"/>
    <x v="1"/>
    <x v="1832"/>
    <x v="2"/>
    <s v="Machines"/>
    <s v="Okidata MB760 Printer"/>
    <x v="5502"/>
    <n v="0.45"/>
    <n v="2462.2400000000002"/>
  </r>
  <r>
    <n v="9167"/>
    <x v="4585"/>
    <x v="890"/>
    <d v="2017-06-26T00:00:00"/>
    <x v="0"/>
    <s v="MJ-17740"/>
    <s v="Max Jones"/>
    <x v="0"/>
    <s v="United States"/>
    <s v="San Diego"/>
    <s v="California"/>
    <n v="92037"/>
    <x v="1"/>
    <x v="976"/>
    <x v="1"/>
    <s v="Paper"/>
    <s v="Xerox 189"/>
    <x v="1230"/>
    <n v="0.4"/>
    <n v="62.91"/>
  </r>
  <r>
    <n v="9168"/>
    <x v="4585"/>
    <x v="890"/>
    <d v="2017-06-26T00:00:00"/>
    <x v="0"/>
    <s v="MJ-17740"/>
    <s v="Max Jones"/>
    <x v="0"/>
    <s v="United States"/>
    <s v="San Diego"/>
    <s v="California"/>
    <n v="92037"/>
    <x v="1"/>
    <x v="1429"/>
    <x v="1"/>
    <s v="Appliances"/>
    <s v="APC 7 Outlet Network SurgeArrest Surge Protector"/>
    <x v="2566"/>
    <n v="0.4"/>
    <n v="144.864"/>
  </r>
  <r>
    <n v="9169"/>
    <x v="4586"/>
    <x v="543"/>
    <d v="2017-03-19T00:00:00"/>
    <x v="1"/>
    <s v="SJ-20125"/>
    <s v="Sanjit Jacobs"/>
    <x v="2"/>
    <s v="United States"/>
    <s v="Jackson"/>
    <s v="Mississippi"/>
    <n v="39212"/>
    <x v="0"/>
    <x v="600"/>
    <x v="1"/>
    <s v="Paper"/>
    <s v="Xerox 1964"/>
    <x v="5503"/>
    <n v="0.25"/>
    <n v="239.82"/>
  </r>
  <r>
    <n v="9170"/>
    <x v="4586"/>
    <x v="543"/>
    <d v="2017-03-19T00:00:00"/>
    <x v="1"/>
    <s v="SJ-20125"/>
    <s v="Sanjit Jacobs"/>
    <x v="2"/>
    <s v="United States"/>
    <s v="Jackson"/>
    <s v="Mississippi"/>
    <n v="39212"/>
    <x v="0"/>
    <x v="600"/>
    <x v="1"/>
    <s v="Paper"/>
    <s v="Xerox 1964"/>
    <x v="1816"/>
    <n v="0.25"/>
    <n v="34.26"/>
  </r>
  <r>
    <n v="9171"/>
    <x v="4587"/>
    <x v="49"/>
    <d v="2017-12-01T00:00:00"/>
    <x v="3"/>
    <s v="LB-16795"/>
    <s v="Laurel Beltran"/>
    <x v="2"/>
    <s v="United States"/>
    <s v="Oxnard"/>
    <s v="California"/>
    <n v="93030"/>
    <x v="1"/>
    <x v="468"/>
    <x v="0"/>
    <s v="Furnishings"/>
    <s v="Tenex Chairmats For Use With Carpeted Floors"/>
    <x v="5504"/>
    <n v="0.4"/>
    <n v="19.175999999999998"/>
  </r>
  <r>
    <n v="9172"/>
    <x v="4587"/>
    <x v="49"/>
    <d v="2017-12-01T00:00:00"/>
    <x v="3"/>
    <s v="LB-16795"/>
    <s v="Laurel Beltran"/>
    <x v="2"/>
    <s v="United States"/>
    <s v="Oxnard"/>
    <s v="California"/>
    <n v="93030"/>
    <x v="1"/>
    <x v="1052"/>
    <x v="1"/>
    <s v="Paper"/>
    <s v="Xerox 1886"/>
    <x v="3531"/>
    <n v="0.4"/>
    <n v="28.74"/>
  </r>
  <r>
    <n v="9173"/>
    <x v="4587"/>
    <x v="49"/>
    <d v="2017-12-01T00:00:00"/>
    <x v="3"/>
    <s v="LB-16795"/>
    <s v="Laurel Beltran"/>
    <x v="2"/>
    <s v="United States"/>
    <s v="Oxnard"/>
    <s v="California"/>
    <n v="93030"/>
    <x v="1"/>
    <x v="878"/>
    <x v="1"/>
    <s v="Storage"/>
    <s v="Sauder Facets Collection Locker/File Cabinet, Sky Alder Finish"/>
    <x v="5505"/>
    <n v="0.5"/>
    <n v="556.47"/>
  </r>
  <r>
    <n v="9174"/>
    <x v="4587"/>
    <x v="49"/>
    <d v="2017-12-01T00:00:00"/>
    <x v="3"/>
    <s v="LB-16795"/>
    <s v="Laurel Beltran"/>
    <x v="2"/>
    <s v="United States"/>
    <s v="Oxnard"/>
    <s v="California"/>
    <n v="93030"/>
    <x v="1"/>
    <x v="588"/>
    <x v="1"/>
    <s v="Envelopes"/>
    <s v="#10- 4 1/8 x 9 1/2 Security-Tint Envelopes"/>
    <x v="988"/>
    <n v="0.4"/>
    <n v="13.752000000000001"/>
  </r>
  <r>
    <n v="9175"/>
    <x v="4588"/>
    <x v="492"/>
    <d v="2018-06-14T00:00:00"/>
    <x v="0"/>
    <s v="SB-20185"/>
    <s v="Sarah Brown"/>
    <x v="0"/>
    <s v="United States"/>
    <s v="Kent"/>
    <s v="Washington"/>
    <n v="98031"/>
    <x v="1"/>
    <x v="993"/>
    <x v="2"/>
    <s v="Phones"/>
    <s v="OtterBox Defender Series Case - Samsung Galaxy S4"/>
    <x v="973"/>
    <n v="0.4"/>
    <n v="43.185600000000001"/>
  </r>
  <r>
    <n v="9176"/>
    <x v="4588"/>
    <x v="492"/>
    <d v="2018-06-14T00:00:00"/>
    <x v="0"/>
    <s v="SB-20185"/>
    <s v="Sarah Brown"/>
    <x v="0"/>
    <s v="United States"/>
    <s v="Kent"/>
    <s v="Washington"/>
    <n v="98031"/>
    <x v="1"/>
    <x v="988"/>
    <x v="1"/>
    <s v="Paper"/>
    <s v="Xerox 203"/>
    <x v="537"/>
    <n v="0.4"/>
    <n v="11.664"/>
  </r>
  <r>
    <n v="9177"/>
    <x v="4589"/>
    <x v="690"/>
    <d v="2017-03-24T00:00:00"/>
    <x v="1"/>
    <s v="CC-12610"/>
    <s v="Corey Catlett"/>
    <x v="1"/>
    <s v="United States"/>
    <s v="Nashville"/>
    <s v="Tennessee"/>
    <n v="37211"/>
    <x v="0"/>
    <x v="303"/>
    <x v="1"/>
    <s v="Binders"/>
    <s v="Ibico Recycled Grain-Textured Covers"/>
    <x v="756"/>
    <n v="0.25"/>
    <n v="23.314499999999999"/>
  </r>
  <r>
    <n v="9178"/>
    <x v="4590"/>
    <x v="696"/>
    <d v="2017-11-18T00:00:00"/>
    <x v="1"/>
    <s v="DP-13000"/>
    <s v="Darren Powers"/>
    <x v="0"/>
    <s v="United States"/>
    <s v="New York City"/>
    <s v="New York"/>
    <n v="10035"/>
    <x v="3"/>
    <x v="1709"/>
    <x v="2"/>
    <s v="Phones"/>
    <s v="SmartStand Mobile Device Holder, Assorted Colors"/>
    <x v="62"/>
    <n v="0.4"/>
    <n v="8.3879999999999999"/>
  </r>
  <r>
    <n v="9179"/>
    <x v="4590"/>
    <x v="696"/>
    <d v="2017-11-18T00:00:00"/>
    <x v="1"/>
    <s v="DP-13000"/>
    <s v="Darren Powers"/>
    <x v="0"/>
    <s v="United States"/>
    <s v="New York City"/>
    <s v="New York"/>
    <n v="10035"/>
    <x v="3"/>
    <x v="1559"/>
    <x v="1"/>
    <s v="Art"/>
    <s v="Boston Home &amp; Office Model 2000 Electric Pencil Sharpeners"/>
    <x v="5506"/>
    <n v="0.25"/>
    <n v="17.737499999999997"/>
  </r>
  <r>
    <n v="9180"/>
    <x v="4591"/>
    <x v="783"/>
    <d v="2018-08-11T00:00:00"/>
    <x v="1"/>
    <s v="JL-15505"/>
    <s v="Jeremy Lonsdale"/>
    <x v="0"/>
    <s v="United States"/>
    <s v="Westminster"/>
    <s v="California"/>
    <n v="92683"/>
    <x v="1"/>
    <x v="1538"/>
    <x v="2"/>
    <s v="Phones"/>
    <s v="Polycom VoiceStation 500 Conference phone"/>
    <x v="5507"/>
    <n v="0.4"/>
    <n v="424.72800000000001"/>
  </r>
  <r>
    <n v="9181"/>
    <x v="4591"/>
    <x v="783"/>
    <d v="2018-08-11T00:00:00"/>
    <x v="1"/>
    <s v="JL-15505"/>
    <s v="Jeremy Lonsdale"/>
    <x v="0"/>
    <s v="United States"/>
    <s v="Westminster"/>
    <s v="California"/>
    <n v="92683"/>
    <x v="1"/>
    <x v="591"/>
    <x v="1"/>
    <s v="Binders"/>
    <s v="Cardinal Holdit Business Card Pockets"/>
    <x v="1627"/>
    <n v="0.4"/>
    <n v="7.1711999999999998"/>
  </r>
  <r>
    <n v="9182"/>
    <x v="4591"/>
    <x v="783"/>
    <d v="2018-08-11T00:00:00"/>
    <x v="1"/>
    <s v="JL-15505"/>
    <s v="Jeremy Lonsdale"/>
    <x v="0"/>
    <s v="United States"/>
    <s v="Westminster"/>
    <s v="California"/>
    <n v="92683"/>
    <x v="1"/>
    <x v="1645"/>
    <x v="1"/>
    <s v="Binders"/>
    <s v="Mead 1st Gear 2 Zipper Binder, Asst. Colors"/>
    <x v="5508"/>
    <n v="0.4"/>
    <n v="18.6768"/>
  </r>
  <r>
    <n v="9183"/>
    <x v="4591"/>
    <x v="783"/>
    <d v="2018-08-11T00:00:00"/>
    <x v="1"/>
    <s v="JL-15505"/>
    <s v="Jeremy Lonsdale"/>
    <x v="0"/>
    <s v="United States"/>
    <s v="Westminster"/>
    <s v="California"/>
    <n v="92683"/>
    <x v="1"/>
    <x v="1775"/>
    <x v="2"/>
    <s v="Accessories"/>
    <s v="Sony Micro Vault Click 4 GB USB 2.0 Flash Drive"/>
    <x v="5509"/>
    <n v="0.45"/>
    <n v="30.668000000000003"/>
  </r>
  <r>
    <n v="9184"/>
    <x v="4591"/>
    <x v="783"/>
    <d v="2018-08-11T00:00:00"/>
    <x v="1"/>
    <s v="JL-15505"/>
    <s v="Jeremy Lonsdale"/>
    <x v="0"/>
    <s v="United States"/>
    <s v="Westminster"/>
    <s v="California"/>
    <n v="92683"/>
    <x v="1"/>
    <x v="314"/>
    <x v="1"/>
    <s v="Paper"/>
    <s v="Xerox 1881"/>
    <x v="332"/>
    <n v="0.4"/>
    <n v="14.735999999999999"/>
  </r>
  <r>
    <n v="9185"/>
    <x v="4591"/>
    <x v="783"/>
    <d v="2018-08-11T00:00:00"/>
    <x v="1"/>
    <s v="JL-15505"/>
    <s v="Jeremy Lonsdale"/>
    <x v="0"/>
    <s v="United States"/>
    <s v="Westminster"/>
    <s v="California"/>
    <n v="92683"/>
    <x v="1"/>
    <x v="28"/>
    <x v="0"/>
    <s v="Furnishings"/>
    <s v="Howard Miller 13-3/4 Diameter Brushed Chrome Round Wall Clock"/>
    <x v="2616"/>
    <n v="0.4"/>
    <n v="31.049999999999997"/>
  </r>
  <r>
    <n v="9186"/>
    <x v="4591"/>
    <x v="783"/>
    <d v="2018-08-11T00:00:00"/>
    <x v="1"/>
    <s v="JL-15505"/>
    <s v="Jeremy Lonsdale"/>
    <x v="0"/>
    <s v="United States"/>
    <s v="Westminster"/>
    <s v="California"/>
    <n v="92683"/>
    <x v="1"/>
    <x v="1851"/>
    <x v="0"/>
    <s v="Chairs"/>
    <s v="Global Enterprise Series Seating Low-Back Swivel/Tilt Chairs"/>
    <x v="5510"/>
    <n v="0.45"/>
    <n v="113.95120000000001"/>
  </r>
  <r>
    <n v="9187"/>
    <x v="4591"/>
    <x v="783"/>
    <d v="2018-08-11T00:00:00"/>
    <x v="1"/>
    <s v="JL-15505"/>
    <s v="Jeremy Lonsdale"/>
    <x v="0"/>
    <s v="United States"/>
    <s v="Westminster"/>
    <s v="California"/>
    <n v="92683"/>
    <x v="1"/>
    <x v="1218"/>
    <x v="1"/>
    <s v="Appliances"/>
    <s v="3.6 Cubic Foot Counter Height Office Refrigerator"/>
    <x v="5511"/>
    <n v="0.4"/>
    <n v="883.8599999999999"/>
  </r>
  <r>
    <n v="9188"/>
    <x v="4592"/>
    <x v="291"/>
    <d v="2016-08-25T00:00:00"/>
    <x v="1"/>
    <s v="SM-20320"/>
    <s v="Sean Miller"/>
    <x v="2"/>
    <s v="United States"/>
    <s v="Allentown"/>
    <s v="Pennsylvania"/>
    <n v="18103"/>
    <x v="3"/>
    <x v="482"/>
    <x v="1"/>
    <s v="Supplies"/>
    <s v="Staple remover"/>
    <x v="4120"/>
    <n v="0.25"/>
    <n v="2.6160000000000001"/>
  </r>
  <r>
    <n v="9189"/>
    <x v="4592"/>
    <x v="291"/>
    <d v="2016-08-25T00:00:00"/>
    <x v="1"/>
    <s v="SM-20320"/>
    <s v="Sean Miller"/>
    <x v="2"/>
    <s v="United States"/>
    <s v="Allentown"/>
    <s v="Pennsylvania"/>
    <n v="18103"/>
    <x v="3"/>
    <x v="234"/>
    <x v="2"/>
    <s v="Accessories"/>
    <s v="Sabrent 4-Port USB 2.0 Hub"/>
    <x v="4809"/>
    <n v="0.25"/>
    <n v="16.295999999999999"/>
  </r>
  <r>
    <n v="9190"/>
    <x v="4592"/>
    <x v="291"/>
    <d v="2016-08-25T00:00:00"/>
    <x v="1"/>
    <s v="SM-20320"/>
    <s v="Sean Miller"/>
    <x v="2"/>
    <s v="United States"/>
    <s v="Allentown"/>
    <s v="Pennsylvania"/>
    <n v="18103"/>
    <x v="3"/>
    <x v="942"/>
    <x v="1"/>
    <s v="Storage"/>
    <s v="SAFCO Commercial Wire Shelving, Black"/>
    <x v="5512"/>
    <n v="0.5"/>
    <n v="331.536"/>
  </r>
  <r>
    <n v="9191"/>
    <x v="4592"/>
    <x v="291"/>
    <d v="2016-08-25T00:00:00"/>
    <x v="1"/>
    <s v="SM-20320"/>
    <s v="Sean Miller"/>
    <x v="2"/>
    <s v="United States"/>
    <s v="Allentown"/>
    <s v="Pennsylvania"/>
    <n v="18103"/>
    <x v="3"/>
    <x v="896"/>
    <x v="1"/>
    <s v="Binders"/>
    <s v="GBC DocuBind P100 Manual Binding Machine"/>
    <x v="5513"/>
    <n v="0.4"/>
    <n v="59.752799999999993"/>
  </r>
  <r>
    <n v="9192"/>
    <x v="4592"/>
    <x v="291"/>
    <d v="2016-08-25T00:00:00"/>
    <x v="1"/>
    <s v="SM-20320"/>
    <s v="Sean Miller"/>
    <x v="2"/>
    <s v="United States"/>
    <s v="Allentown"/>
    <s v="Pennsylvania"/>
    <n v="18103"/>
    <x v="3"/>
    <x v="759"/>
    <x v="1"/>
    <s v="Paper"/>
    <s v="Xerox 1979"/>
    <x v="1967"/>
    <n v="0.4"/>
    <n v="29.740799999999997"/>
  </r>
  <r>
    <n v="9193"/>
    <x v="4593"/>
    <x v="121"/>
    <d v="2016-11-07T00:00:00"/>
    <x v="1"/>
    <s v="BB-10990"/>
    <s v="Barry Blumstein"/>
    <x v="1"/>
    <s v="United States"/>
    <s v="San Antonio"/>
    <s v="Texas"/>
    <n v="78207"/>
    <x v="2"/>
    <x v="301"/>
    <x v="1"/>
    <s v="Binders"/>
    <s v="GBC Premium Transparent Covers with Diagonal Lined Pattern"/>
    <x v="5514"/>
    <n v="0.3"/>
    <n v="20.560399999999998"/>
  </r>
  <r>
    <n v="9194"/>
    <x v="4593"/>
    <x v="121"/>
    <d v="2016-11-07T00:00:00"/>
    <x v="1"/>
    <s v="BB-10990"/>
    <s v="Barry Blumstein"/>
    <x v="1"/>
    <s v="United States"/>
    <s v="San Antonio"/>
    <s v="Texas"/>
    <n v="78207"/>
    <x v="2"/>
    <x v="883"/>
    <x v="2"/>
    <s v="Phones"/>
    <s v="Aastra 6757i CT Wireless VoIP phone"/>
    <x v="3430"/>
    <n v="0.3"/>
    <n v="241.2928"/>
  </r>
  <r>
    <n v="9195"/>
    <x v="4594"/>
    <x v="953"/>
    <d v="2015-12-06T00:00:00"/>
    <x v="1"/>
    <s v="PB-19150"/>
    <s v="Philip Brown"/>
    <x v="0"/>
    <s v="United States"/>
    <s v="Avondale"/>
    <s v="Arizona"/>
    <n v="85323"/>
    <x v="1"/>
    <x v="1257"/>
    <x v="1"/>
    <s v="Supplies"/>
    <s v="Acme Office Executive Series Stainless Steel Trimmers"/>
    <x v="1388"/>
    <n v="0.45"/>
    <n v="26.395600000000002"/>
  </r>
  <r>
    <n v="9196"/>
    <x v="4594"/>
    <x v="953"/>
    <d v="2015-12-06T00:00:00"/>
    <x v="1"/>
    <s v="PB-19150"/>
    <s v="Philip Brown"/>
    <x v="0"/>
    <s v="United States"/>
    <s v="Avondale"/>
    <s v="Arizona"/>
    <n v="85323"/>
    <x v="1"/>
    <x v="1365"/>
    <x v="2"/>
    <s v="Accessories"/>
    <s v="Memorex 25GB 6X Branded Blu-Ray Recordable Disc, 30/Pack"/>
    <x v="5515"/>
    <n v="0.45"/>
    <n v="56.231999999999999"/>
  </r>
  <r>
    <n v="9197"/>
    <x v="4595"/>
    <x v="1025"/>
    <d v="2015-05-15T00:00:00"/>
    <x v="1"/>
    <s v="GM-14680"/>
    <s v="Greg Matthias"/>
    <x v="0"/>
    <s v="United States"/>
    <s v="San Jose"/>
    <s v="California"/>
    <n v="95123"/>
    <x v="1"/>
    <x v="1673"/>
    <x v="1"/>
    <s v="Paper"/>
    <s v="Southworth 25% Cotton Premium Laser Paper and Envelopes"/>
    <x v="786"/>
    <n v="0.4"/>
    <n v="23.975999999999999"/>
  </r>
  <r>
    <n v="9198"/>
    <x v="4595"/>
    <x v="1025"/>
    <d v="2015-05-15T00:00:00"/>
    <x v="1"/>
    <s v="GM-14680"/>
    <s v="Greg Matthias"/>
    <x v="0"/>
    <s v="United States"/>
    <s v="San Jose"/>
    <s v="California"/>
    <n v="95123"/>
    <x v="1"/>
    <x v="1118"/>
    <x v="2"/>
    <s v="Phones"/>
    <s v="Wilson Electronics DB Pro Signal Booster"/>
    <x v="5516"/>
    <n v="0.4"/>
    <n v="859.19999999999993"/>
  </r>
  <r>
    <n v="9199"/>
    <x v="4595"/>
    <x v="1025"/>
    <d v="2015-05-15T00:00:00"/>
    <x v="1"/>
    <s v="GM-14680"/>
    <s v="Greg Matthias"/>
    <x v="0"/>
    <s v="United States"/>
    <s v="San Jose"/>
    <s v="California"/>
    <n v="95123"/>
    <x v="1"/>
    <x v="1726"/>
    <x v="1"/>
    <s v="Supplies"/>
    <s v="Acme Design Stainless Steel Bent Scissors"/>
    <x v="5517"/>
    <n v="0.45"/>
    <n v="22.572000000000003"/>
  </r>
  <r>
    <n v="9200"/>
    <x v="4595"/>
    <x v="1025"/>
    <d v="2015-05-15T00:00:00"/>
    <x v="1"/>
    <s v="GM-14680"/>
    <s v="Greg Matthias"/>
    <x v="0"/>
    <s v="United States"/>
    <s v="San Jose"/>
    <s v="California"/>
    <n v="95123"/>
    <x v="1"/>
    <x v="1476"/>
    <x v="0"/>
    <s v="Chairs"/>
    <s v="Hon Pagoda Stacking Chairs"/>
    <x v="5518"/>
    <n v="0.45"/>
    <n v="141.2312"/>
  </r>
  <r>
    <n v="9201"/>
    <x v="4596"/>
    <x v="508"/>
    <d v="2017-10-20T00:00:00"/>
    <x v="2"/>
    <s v="NR-18550"/>
    <s v="Nick Radford"/>
    <x v="0"/>
    <s v="United States"/>
    <s v="Perth Amboy"/>
    <s v="New Jersey"/>
    <n v="8861"/>
    <x v="3"/>
    <x v="430"/>
    <x v="0"/>
    <s v="Bookcases"/>
    <s v="OSullivan Living Dimensions 2-Shelf Bookcases"/>
    <x v="5519"/>
    <n v="0.5"/>
    <n v="60.49"/>
  </r>
  <r>
    <n v="9202"/>
    <x v="4596"/>
    <x v="508"/>
    <d v="2017-10-20T00:00:00"/>
    <x v="2"/>
    <s v="NR-18550"/>
    <s v="Nick Radford"/>
    <x v="0"/>
    <s v="United States"/>
    <s v="Perth Amboy"/>
    <s v="New Jersey"/>
    <n v="8861"/>
    <x v="3"/>
    <x v="382"/>
    <x v="1"/>
    <s v="Binders"/>
    <s v="GBC ProClick 150 Presentation Binding System"/>
    <x v="5520"/>
    <n v="0.4"/>
    <n v="189.58799999999999"/>
  </r>
  <r>
    <n v="9203"/>
    <x v="4597"/>
    <x v="859"/>
    <d v="2017-11-03T00:00:00"/>
    <x v="1"/>
    <s v="EH-13765"/>
    <s v="Edward Hooks"/>
    <x v="1"/>
    <s v="United States"/>
    <s v="New York City"/>
    <s v="New York"/>
    <n v="10011"/>
    <x v="3"/>
    <x v="1224"/>
    <x v="1"/>
    <s v="Binders"/>
    <s v="GBC Personal VeloBind Strips"/>
    <x v="1505"/>
    <n v="0.4"/>
    <n v="17.251199999999997"/>
  </r>
  <r>
    <n v="9204"/>
    <x v="4597"/>
    <x v="859"/>
    <d v="2017-11-03T00:00:00"/>
    <x v="1"/>
    <s v="EH-13765"/>
    <s v="Edward Hooks"/>
    <x v="1"/>
    <s v="United States"/>
    <s v="New York City"/>
    <s v="New York"/>
    <n v="10011"/>
    <x v="3"/>
    <x v="1243"/>
    <x v="1"/>
    <s v="Art"/>
    <s v="Boston KS Multi-Size Manual Pencil Sharpener"/>
    <x v="1152"/>
    <n v="0.25"/>
    <n v="86.212500000000006"/>
  </r>
  <r>
    <n v="9205"/>
    <x v="4598"/>
    <x v="49"/>
    <d v="2017-12-05T00:00:00"/>
    <x v="1"/>
    <s v="FH-14365"/>
    <s v="Fred Hopkins"/>
    <x v="1"/>
    <s v="United States"/>
    <s v="Los Angeles"/>
    <s v="California"/>
    <n v="90004"/>
    <x v="1"/>
    <x v="130"/>
    <x v="1"/>
    <s v="Art"/>
    <s v="Sanford Colorific Colored Pencils, 12/Box"/>
    <x v="4023"/>
    <n v="0.45"/>
    <n v="12.672000000000001"/>
  </r>
  <r>
    <n v="9206"/>
    <x v="4599"/>
    <x v="438"/>
    <d v="2017-04-21T00:00:00"/>
    <x v="3"/>
    <s v="BT-11680"/>
    <s v="Brian Thompson"/>
    <x v="0"/>
    <s v="United States"/>
    <s v="Milford"/>
    <s v="Connecticut"/>
    <n v="6460"/>
    <x v="3"/>
    <x v="923"/>
    <x v="1"/>
    <s v="Art"/>
    <s v="Colorific Watercolor Pencils"/>
    <x v="1142"/>
    <n v="0.25"/>
    <n v="11.61"/>
  </r>
  <r>
    <n v="9207"/>
    <x v="4599"/>
    <x v="438"/>
    <d v="2017-04-21T00:00:00"/>
    <x v="3"/>
    <s v="BT-11680"/>
    <s v="Brian Thompson"/>
    <x v="0"/>
    <s v="United States"/>
    <s v="Milford"/>
    <s v="Connecticut"/>
    <n v="6460"/>
    <x v="3"/>
    <x v="1723"/>
    <x v="1"/>
    <s v="Paper"/>
    <s v="Xerox 209"/>
    <x v="187"/>
    <n v="0.4"/>
    <n v="31.103999999999999"/>
  </r>
  <r>
    <n v="9208"/>
    <x v="4600"/>
    <x v="646"/>
    <d v="2018-08-07T00:00:00"/>
    <x v="1"/>
    <s v="AB-10105"/>
    <s v="Adrian Barton"/>
    <x v="0"/>
    <s v="United States"/>
    <s v="Bloomington"/>
    <s v="Illinois"/>
    <n v="61701"/>
    <x v="2"/>
    <x v="1350"/>
    <x v="2"/>
    <s v="Accessories"/>
    <s v="Kensington K72356US Mouse-in-a-Box USB Desktop Mouse"/>
    <x v="5521"/>
    <n v="0.35"/>
    <n v="25.880400000000002"/>
  </r>
  <r>
    <n v="9209"/>
    <x v="4601"/>
    <x v="646"/>
    <d v="2018-08-08T00:00:00"/>
    <x v="0"/>
    <s v="SC-20230"/>
    <s v="Scot Coram"/>
    <x v="1"/>
    <s v="United States"/>
    <s v="Seattle"/>
    <s v="Washington"/>
    <n v="98105"/>
    <x v="1"/>
    <x v="1229"/>
    <x v="1"/>
    <s v="Storage"/>
    <s v="Letter/Legal File Tote with Clear Snap-On Lid, Black Granite"/>
    <x v="5522"/>
    <n v="0.5"/>
    <n v="8.0299999999999994"/>
  </r>
  <r>
    <n v="9210"/>
    <x v="4602"/>
    <x v="157"/>
    <d v="2018-12-14T00:00:00"/>
    <x v="0"/>
    <s v="RS-19870"/>
    <s v="Roy Skaria"/>
    <x v="2"/>
    <s v="United States"/>
    <s v="Burlington"/>
    <s v="Iowa"/>
    <n v="52601"/>
    <x v="2"/>
    <x v="1047"/>
    <x v="1"/>
    <s v="Envelopes"/>
    <s v="Pastel Pink Envelopes"/>
    <x v="6"/>
    <n v="0.3"/>
    <n v="5.0960000000000001"/>
  </r>
  <r>
    <n v="9211"/>
    <x v="4602"/>
    <x v="157"/>
    <d v="2018-12-14T00:00:00"/>
    <x v="0"/>
    <s v="RS-19870"/>
    <s v="Roy Skaria"/>
    <x v="2"/>
    <s v="United States"/>
    <s v="Burlington"/>
    <s v="Iowa"/>
    <n v="52601"/>
    <x v="2"/>
    <x v="751"/>
    <x v="1"/>
    <s v="Binders"/>
    <s v="Wilson Jones Easy Flow II Sheet Lifters"/>
    <x v="5331"/>
    <n v="0.3"/>
    <n v="3.78"/>
  </r>
  <r>
    <n v="9212"/>
    <x v="4603"/>
    <x v="948"/>
    <d v="2016-03-19T00:00:00"/>
    <x v="1"/>
    <s v="AI-10855"/>
    <s v="Arianne Irving"/>
    <x v="0"/>
    <s v="United States"/>
    <s v="Roseville"/>
    <s v="California"/>
    <n v="95661"/>
    <x v="1"/>
    <x v="272"/>
    <x v="1"/>
    <s v="Paper"/>
    <s v="Xerox 223"/>
    <x v="537"/>
    <n v="0.4"/>
    <n v="11.664"/>
  </r>
  <r>
    <n v="9213"/>
    <x v="4604"/>
    <x v="589"/>
    <d v="2015-12-15T00:00:00"/>
    <x v="1"/>
    <s v="DJ-13420"/>
    <s v="Denny Joy"/>
    <x v="1"/>
    <s v="United States"/>
    <s v="San Francisco"/>
    <s v="California"/>
    <n v="94110"/>
    <x v="1"/>
    <x v="63"/>
    <x v="0"/>
    <s v="Furnishings"/>
    <s v="Luxo Economy Swing Arm Lamp"/>
    <x v="1143"/>
    <n v="0.4"/>
    <n v="23.928000000000001"/>
  </r>
  <r>
    <n v="9214"/>
    <x v="4604"/>
    <x v="589"/>
    <d v="2015-12-15T00:00:00"/>
    <x v="1"/>
    <s v="DJ-13420"/>
    <s v="Denny Joy"/>
    <x v="1"/>
    <s v="United States"/>
    <s v="San Francisco"/>
    <s v="California"/>
    <n v="94110"/>
    <x v="1"/>
    <x v="1092"/>
    <x v="0"/>
    <s v="Furnishings"/>
    <s v="DAX Natural Wood-Tone Poster Frame"/>
    <x v="3946"/>
    <n v="0.4"/>
    <n v="47.663999999999994"/>
  </r>
  <r>
    <n v="9215"/>
    <x v="4605"/>
    <x v="1033"/>
    <d v="2018-10-02T00:00:00"/>
    <x v="2"/>
    <s v="BF-10975"/>
    <s v="Barbara Fisher"/>
    <x v="1"/>
    <s v="United States"/>
    <s v="Philadelphia"/>
    <s v="Pennsylvania"/>
    <n v="19120"/>
    <x v="3"/>
    <x v="1852"/>
    <x v="1"/>
    <s v="Labels"/>
    <s v="Self-Adhesive Address Labels for Typewriters with Dispenser Box"/>
    <x v="5523"/>
    <n v="0.4"/>
    <n v="12.398400000000001"/>
  </r>
  <r>
    <n v="9216"/>
    <x v="4606"/>
    <x v="831"/>
    <d v="2017-11-26T00:00:00"/>
    <x v="1"/>
    <s v="TH-21235"/>
    <s v="Tiffany House"/>
    <x v="1"/>
    <s v="United States"/>
    <s v="Los Angeles"/>
    <s v="California"/>
    <n v="90049"/>
    <x v="1"/>
    <x v="498"/>
    <x v="1"/>
    <s v="Paper"/>
    <s v="Xerox 222"/>
    <x v="56"/>
    <n v="0.4"/>
    <n v="19.439999999999998"/>
  </r>
  <r>
    <n v="9217"/>
    <x v="4607"/>
    <x v="221"/>
    <d v="2018-11-30T00:00:00"/>
    <x v="1"/>
    <s v="JG-15310"/>
    <s v="Jason Gross"/>
    <x v="1"/>
    <s v="United States"/>
    <s v="Odessa"/>
    <s v="Texas"/>
    <n v="79762"/>
    <x v="2"/>
    <x v="14"/>
    <x v="1"/>
    <s v="Appliances"/>
    <s v="Holmes Replacement Filter for HEPA Air Cleaner, Very Large Room, HEPA Filter"/>
    <x v="5524"/>
    <n v="0.3"/>
    <n v="9.6334"/>
  </r>
  <r>
    <n v="9218"/>
    <x v="4608"/>
    <x v="237"/>
    <d v="2018-11-17T00:00:00"/>
    <x v="2"/>
    <s v="AW-10930"/>
    <s v="Arthur Wiediger"/>
    <x v="2"/>
    <s v="United States"/>
    <s v="Minneapolis"/>
    <s v="Minnesota"/>
    <n v="55407"/>
    <x v="2"/>
    <x v="661"/>
    <x v="1"/>
    <s v="Envelopes"/>
    <s v="Security-Tint Envelopes"/>
    <x v="764"/>
    <n v="0.3"/>
    <n v="10.696"/>
  </r>
  <r>
    <n v="9219"/>
    <x v="4609"/>
    <x v="748"/>
    <d v="2016-08-20T00:00:00"/>
    <x v="1"/>
    <s v="JW-15955"/>
    <s v="Joni Wasserman"/>
    <x v="0"/>
    <s v="United States"/>
    <s v="Philadelphia"/>
    <s v="Pennsylvania"/>
    <n v="19120"/>
    <x v="3"/>
    <x v="861"/>
    <x v="1"/>
    <s v="Storage"/>
    <s v="Iris Project Case"/>
    <x v="4998"/>
    <n v="0.5"/>
    <n v="22.344000000000001"/>
  </r>
  <r>
    <n v="9220"/>
    <x v="4609"/>
    <x v="748"/>
    <d v="2016-08-20T00:00:00"/>
    <x v="1"/>
    <s v="JW-15955"/>
    <s v="Joni Wasserman"/>
    <x v="0"/>
    <s v="United States"/>
    <s v="Philadelphia"/>
    <s v="Pennsylvania"/>
    <n v="19120"/>
    <x v="3"/>
    <x v="1333"/>
    <x v="0"/>
    <s v="Bookcases"/>
    <s v="OSullivan Plantations 2-Door Library in Landvery Oak"/>
    <x v="5485"/>
    <n v="0.5"/>
    <n v="150.73500000000001"/>
  </r>
  <r>
    <n v="9221"/>
    <x v="4610"/>
    <x v="119"/>
    <d v="2018-10-14T00:00:00"/>
    <x v="2"/>
    <s v="MH-18025"/>
    <s v="Michelle Huthwaite"/>
    <x v="0"/>
    <s v="United States"/>
    <s v="Lafayette"/>
    <s v="Louisiana"/>
    <n v="70506"/>
    <x v="0"/>
    <x v="1238"/>
    <x v="1"/>
    <s v="Labels"/>
    <s v="Avery 52"/>
    <x v="466"/>
    <n v="0.25"/>
    <n v="8.3025000000000002"/>
  </r>
  <r>
    <n v="9222"/>
    <x v="4610"/>
    <x v="119"/>
    <d v="2018-10-14T00:00:00"/>
    <x v="2"/>
    <s v="MH-18025"/>
    <s v="Michelle Huthwaite"/>
    <x v="0"/>
    <s v="United States"/>
    <s v="Lafayette"/>
    <s v="Louisiana"/>
    <n v="70506"/>
    <x v="0"/>
    <x v="215"/>
    <x v="0"/>
    <s v="Tables"/>
    <s v="Bretford Rectangular Conference Table Tops"/>
    <x v="5525"/>
    <n v="0.15000000000000002"/>
    <n v="1278.8419999999999"/>
  </r>
  <r>
    <n v="9223"/>
    <x v="4610"/>
    <x v="119"/>
    <d v="2018-10-14T00:00:00"/>
    <x v="2"/>
    <s v="MH-18025"/>
    <s v="Michelle Huthwaite"/>
    <x v="0"/>
    <s v="United States"/>
    <s v="Lafayette"/>
    <s v="Louisiana"/>
    <n v="70506"/>
    <x v="0"/>
    <x v="1114"/>
    <x v="1"/>
    <s v="Paper"/>
    <s v="Xerox 231"/>
    <x v="233"/>
    <n v="0.25"/>
    <n v="19.440000000000001"/>
  </r>
  <r>
    <n v="9224"/>
    <x v="4611"/>
    <x v="259"/>
    <d v="2018-11-04T00:00:00"/>
    <x v="3"/>
    <s v="FM-14290"/>
    <s v="Frank Merwin"/>
    <x v="2"/>
    <s v="United States"/>
    <s v="Bryan"/>
    <s v="Texas"/>
    <n v="77803"/>
    <x v="2"/>
    <x v="1375"/>
    <x v="1"/>
    <s v="Binders"/>
    <s v="GBC Standard Plastic Binding Systems Combs"/>
    <x v="5526"/>
    <n v="0.3"/>
    <n v="5.275199999999999"/>
  </r>
  <r>
    <n v="9225"/>
    <x v="4611"/>
    <x v="259"/>
    <d v="2018-11-04T00:00:00"/>
    <x v="3"/>
    <s v="FM-14290"/>
    <s v="Frank Merwin"/>
    <x v="2"/>
    <s v="United States"/>
    <s v="Bryan"/>
    <s v="Texas"/>
    <n v="77803"/>
    <x v="2"/>
    <x v="653"/>
    <x v="1"/>
    <s v="Binders"/>
    <s v="Self-Adhesive Ring Binder Labels"/>
    <x v="4729"/>
    <n v="0.3"/>
    <n v="0.98559999999999992"/>
  </r>
  <r>
    <n v="9226"/>
    <x v="4611"/>
    <x v="259"/>
    <d v="2018-11-04T00:00:00"/>
    <x v="3"/>
    <s v="FM-14290"/>
    <s v="Frank Merwin"/>
    <x v="2"/>
    <s v="United States"/>
    <s v="Bryan"/>
    <s v="Texas"/>
    <n v="77803"/>
    <x v="2"/>
    <x v="1499"/>
    <x v="1"/>
    <s v="Binders"/>
    <s v="Wilson Jones Impact Binders"/>
    <x v="5527"/>
    <n v="0.3"/>
    <n v="2.9007999999999998"/>
  </r>
  <r>
    <n v="9227"/>
    <x v="4611"/>
    <x v="259"/>
    <d v="2018-11-04T00:00:00"/>
    <x v="3"/>
    <s v="FM-14290"/>
    <s v="Frank Merwin"/>
    <x v="2"/>
    <s v="United States"/>
    <s v="Bryan"/>
    <s v="Texas"/>
    <n v="77803"/>
    <x v="2"/>
    <x v="210"/>
    <x v="1"/>
    <s v="Storage"/>
    <s v="Rogers Deluxe File Chest"/>
    <x v="5528"/>
    <n v="0.4"/>
    <n v="31.651199999999999"/>
  </r>
  <r>
    <n v="9228"/>
    <x v="4612"/>
    <x v="498"/>
    <d v="2018-03-24T00:00:00"/>
    <x v="1"/>
    <s v="GZ-14545"/>
    <s v="George Zrebassa"/>
    <x v="1"/>
    <s v="United States"/>
    <s v="Los Angeles"/>
    <s v="California"/>
    <n v="90008"/>
    <x v="1"/>
    <x v="1309"/>
    <x v="1"/>
    <s v="Appliances"/>
    <s v="Belkin 5 Outlet SurgeMaster Power Centers"/>
    <x v="5529"/>
    <n v="0.4"/>
    <n v="228.816"/>
  </r>
  <r>
    <n v="9229"/>
    <x v="4613"/>
    <x v="935"/>
    <d v="2015-11-03T00:00:00"/>
    <x v="3"/>
    <s v="TC-21535"/>
    <s v="Tracy Collins"/>
    <x v="2"/>
    <s v="United States"/>
    <s v="Los Angeles"/>
    <s v="California"/>
    <n v="90049"/>
    <x v="1"/>
    <x v="59"/>
    <x v="1"/>
    <s v="Art"/>
    <s v="Prang Dustless Chalk Sticks"/>
    <x v="944"/>
    <n v="0.45"/>
    <n v="3.6960000000000002"/>
  </r>
  <r>
    <n v="9230"/>
    <x v="4614"/>
    <x v="283"/>
    <d v="2018-07-26T00:00:00"/>
    <x v="2"/>
    <s v="TB-21520"/>
    <s v="Tracy Blumstein"/>
    <x v="0"/>
    <s v="United States"/>
    <s v="Los Angeles"/>
    <s v="California"/>
    <n v="90045"/>
    <x v="1"/>
    <x v="858"/>
    <x v="1"/>
    <s v="Binders"/>
    <s v="Cardinal HOLDit! Binder Insert Strips,Extra Strips"/>
    <x v="5530"/>
    <n v="0.4"/>
    <n v="9.1151999999999997"/>
  </r>
  <r>
    <n v="9231"/>
    <x v="4614"/>
    <x v="283"/>
    <d v="2018-07-26T00:00:00"/>
    <x v="2"/>
    <s v="TB-21520"/>
    <s v="Tracy Blumstein"/>
    <x v="0"/>
    <s v="United States"/>
    <s v="Los Angeles"/>
    <s v="California"/>
    <n v="90045"/>
    <x v="1"/>
    <x v="1076"/>
    <x v="1"/>
    <s v="Paper"/>
    <s v="Weyerhaeuser First Choice Laser/Copy Paper (20Lb. and 88 Bright)"/>
    <x v="707"/>
    <n v="0.4"/>
    <n v="34.991999999999997"/>
  </r>
  <r>
    <n v="9232"/>
    <x v="4615"/>
    <x v="422"/>
    <d v="2015-12-31T00:00:00"/>
    <x v="1"/>
    <s v="RP-19390"/>
    <s v="Resi Pölking"/>
    <x v="0"/>
    <s v="United States"/>
    <s v="Phoenix"/>
    <s v="Arizona"/>
    <n v="85023"/>
    <x v="1"/>
    <x v="115"/>
    <x v="1"/>
    <s v="Binders"/>
    <s v="GBC DocuBind 300 Electric Binding Machine"/>
    <x v="5531"/>
    <n v="0.4"/>
    <n v="568.05840000000001"/>
  </r>
  <r>
    <n v="9233"/>
    <x v="4616"/>
    <x v="476"/>
    <d v="2017-09-06T00:00:00"/>
    <x v="1"/>
    <s v="LR-16915"/>
    <s v="Lena Radford"/>
    <x v="0"/>
    <s v="United States"/>
    <s v="Los Angeles"/>
    <s v="California"/>
    <n v="90036"/>
    <x v="1"/>
    <x v="1172"/>
    <x v="0"/>
    <s v="Furnishings"/>
    <s v="Ultra Door Pull Handle"/>
    <x v="5532"/>
    <n v="0.4"/>
    <n v="56.808"/>
  </r>
  <r>
    <n v="9234"/>
    <x v="4616"/>
    <x v="476"/>
    <d v="2017-09-06T00:00:00"/>
    <x v="1"/>
    <s v="LR-16915"/>
    <s v="Lena Radford"/>
    <x v="0"/>
    <s v="United States"/>
    <s v="Los Angeles"/>
    <s v="California"/>
    <n v="90036"/>
    <x v="1"/>
    <x v="1555"/>
    <x v="1"/>
    <s v="Storage"/>
    <s v="Akro Stacking Bins"/>
    <x v="5533"/>
    <n v="0.5"/>
    <n v="11.835000000000001"/>
  </r>
  <r>
    <n v="9235"/>
    <x v="4616"/>
    <x v="476"/>
    <d v="2017-09-06T00:00:00"/>
    <x v="1"/>
    <s v="LR-16915"/>
    <s v="Lena Radford"/>
    <x v="0"/>
    <s v="United States"/>
    <s v="Los Angeles"/>
    <s v="California"/>
    <n v="90036"/>
    <x v="1"/>
    <x v="638"/>
    <x v="2"/>
    <s v="Phones"/>
    <s v="Cisco Unified IP Phone 7945G VoIP phone"/>
    <x v="2645"/>
    <n v="0.4"/>
    <n v="654.70079999999996"/>
  </r>
  <r>
    <n v="9236"/>
    <x v="4616"/>
    <x v="476"/>
    <d v="2017-09-06T00:00:00"/>
    <x v="1"/>
    <s v="LR-16915"/>
    <s v="Lena Radford"/>
    <x v="0"/>
    <s v="United States"/>
    <s v="Los Angeles"/>
    <s v="California"/>
    <n v="90036"/>
    <x v="1"/>
    <x v="1126"/>
    <x v="1"/>
    <s v="Art"/>
    <s v="Blackstonian Pencils"/>
    <x v="3450"/>
    <n v="0.45"/>
    <n v="10.279500000000002"/>
  </r>
  <r>
    <n v="9237"/>
    <x v="4616"/>
    <x v="476"/>
    <d v="2017-09-06T00:00:00"/>
    <x v="1"/>
    <s v="LR-16915"/>
    <s v="Lena Radford"/>
    <x v="0"/>
    <s v="United States"/>
    <s v="Los Angeles"/>
    <s v="California"/>
    <n v="90036"/>
    <x v="1"/>
    <x v="10"/>
    <x v="0"/>
    <s v="Tables"/>
    <s v="Chromcraft Rectangular Conference Tables"/>
    <x v="2613"/>
    <n v="0.45"/>
    <n v="312.80040000000002"/>
  </r>
  <r>
    <n v="9238"/>
    <x v="4616"/>
    <x v="476"/>
    <d v="2017-09-06T00:00:00"/>
    <x v="1"/>
    <s v="LR-16915"/>
    <s v="Lena Radford"/>
    <x v="0"/>
    <s v="United States"/>
    <s v="Los Angeles"/>
    <s v="California"/>
    <n v="90036"/>
    <x v="1"/>
    <x v="1316"/>
    <x v="1"/>
    <s v="Binders"/>
    <s v="SpineVue Locking Slant-D Ring Binders by Cardinal"/>
    <x v="1746"/>
    <n v="0.4"/>
    <n v="4.3872"/>
  </r>
  <r>
    <n v="9239"/>
    <x v="4617"/>
    <x v="512"/>
    <d v="2018-02-14T00:00:00"/>
    <x v="2"/>
    <s v="MM-17260"/>
    <s v="Magdelene Morse"/>
    <x v="0"/>
    <s v="United States"/>
    <s v="Columbus"/>
    <s v="Ohio"/>
    <n v="43229"/>
    <x v="3"/>
    <x v="737"/>
    <x v="0"/>
    <s v="Furnishings"/>
    <s v="Deflect-o RollaMat Studded, Beveled Mat for Medium Pile Carpeting"/>
    <x v="5534"/>
    <n v="0.4"/>
    <n v="88.540800000000004"/>
  </r>
  <r>
    <n v="9240"/>
    <x v="4618"/>
    <x v="855"/>
    <d v="2018-11-02T00:00:00"/>
    <x v="1"/>
    <s v="NB-18655"/>
    <s v="Nona Balk"/>
    <x v="1"/>
    <s v="United States"/>
    <s v="Tallahassee"/>
    <s v="Florida"/>
    <n v="32303"/>
    <x v="0"/>
    <x v="885"/>
    <x v="1"/>
    <s v="Paper"/>
    <s v="Easy-staple paper"/>
    <x v="5535"/>
    <n v="0.25"/>
    <n v="42.588000000000001"/>
  </r>
  <r>
    <n v="9241"/>
    <x v="4618"/>
    <x v="855"/>
    <d v="2018-11-02T00:00:00"/>
    <x v="1"/>
    <s v="NB-18655"/>
    <s v="Nona Balk"/>
    <x v="1"/>
    <s v="United States"/>
    <s v="Tallahassee"/>
    <s v="Florida"/>
    <n v="32303"/>
    <x v="0"/>
    <x v="799"/>
    <x v="1"/>
    <s v="Binders"/>
    <s v="Avery Hole Reinforcements"/>
    <x v="1540"/>
    <n v="0.25"/>
    <n v="4.2052500000000004"/>
  </r>
  <r>
    <n v="9242"/>
    <x v="4618"/>
    <x v="855"/>
    <d v="2018-11-02T00:00:00"/>
    <x v="1"/>
    <s v="NB-18655"/>
    <s v="Nona Balk"/>
    <x v="1"/>
    <s v="United States"/>
    <s v="Tallahassee"/>
    <s v="Florida"/>
    <n v="32303"/>
    <x v="0"/>
    <x v="448"/>
    <x v="1"/>
    <s v="Art"/>
    <s v="Rogers Handheld Barrel Pencil Sharpener"/>
    <x v="5536"/>
    <n v="0.15000000000000002"/>
    <n v="5.5895999999999999"/>
  </r>
  <r>
    <n v="9243"/>
    <x v="4619"/>
    <x v="868"/>
    <d v="2015-07-14T00:00:00"/>
    <x v="1"/>
    <s v="DS-13030"/>
    <s v="Darrin Sayre"/>
    <x v="2"/>
    <s v="United States"/>
    <s v="San Francisco"/>
    <s v="California"/>
    <n v="94122"/>
    <x v="1"/>
    <x v="98"/>
    <x v="1"/>
    <s v="Binders"/>
    <s v="Avery Hidden Tab Dividers for Binding Systems"/>
    <x v="1471"/>
    <n v="0.4"/>
    <n v="8.5823999999999998"/>
  </r>
  <r>
    <n v="9244"/>
    <x v="4619"/>
    <x v="868"/>
    <d v="2015-07-14T00:00:00"/>
    <x v="1"/>
    <s v="DS-13030"/>
    <s v="Darrin Sayre"/>
    <x v="2"/>
    <s v="United States"/>
    <s v="San Francisco"/>
    <s v="California"/>
    <n v="94122"/>
    <x v="1"/>
    <x v="1601"/>
    <x v="0"/>
    <s v="Bookcases"/>
    <s v="Bush Heritage Pine Collection 5-Shelf Bookcase, Albany Pine Finish, *Special Order"/>
    <x v="997"/>
    <n v="0.5"/>
    <n v="59.916499999999999"/>
  </r>
  <r>
    <n v="9245"/>
    <x v="4619"/>
    <x v="868"/>
    <d v="2015-07-14T00:00:00"/>
    <x v="1"/>
    <s v="DS-13030"/>
    <s v="Darrin Sayre"/>
    <x v="2"/>
    <s v="United States"/>
    <s v="San Francisco"/>
    <s v="California"/>
    <n v="94122"/>
    <x v="1"/>
    <x v="1061"/>
    <x v="1"/>
    <s v="Art"/>
    <s v="Prang Drawing Pencil Set"/>
    <x v="345"/>
    <n v="0.45"/>
    <n v="3.0579999999999998"/>
  </r>
  <r>
    <n v="9246"/>
    <x v="4619"/>
    <x v="868"/>
    <d v="2015-07-14T00:00:00"/>
    <x v="1"/>
    <s v="DS-13030"/>
    <s v="Darrin Sayre"/>
    <x v="2"/>
    <s v="United States"/>
    <s v="San Francisco"/>
    <s v="California"/>
    <n v="94122"/>
    <x v="1"/>
    <x v="12"/>
    <x v="1"/>
    <s v="Paper"/>
    <s v="Xerox 1967"/>
    <x v="56"/>
    <n v="0.4"/>
    <n v="19.439999999999998"/>
  </r>
  <r>
    <n v="9247"/>
    <x v="4620"/>
    <x v="1053"/>
    <d v="2018-05-26T00:00:00"/>
    <x v="1"/>
    <s v="VF-21715"/>
    <s v="Vicky Freymann"/>
    <x v="2"/>
    <s v="United States"/>
    <s v="San Francisco"/>
    <s v="California"/>
    <n v="94109"/>
    <x v="1"/>
    <x v="279"/>
    <x v="1"/>
    <s v="Art"/>
    <s v="Newell 350"/>
    <x v="294"/>
    <n v="0.45"/>
    <n v="5.4119999999999999"/>
  </r>
  <r>
    <n v="9248"/>
    <x v="4620"/>
    <x v="1053"/>
    <d v="2018-05-26T00:00:00"/>
    <x v="1"/>
    <s v="VF-21715"/>
    <s v="Vicky Freymann"/>
    <x v="2"/>
    <s v="United States"/>
    <s v="San Francisco"/>
    <s v="California"/>
    <n v="94109"/>
    <x v="1"/>
    <x v="324"/>
    <x v="1"/>
    <s v="Art"/>
    <s v="Newell 333"/>
    <x v="1094"/>
    <n v="0.45"/>
    <n v="1.5289999999999999"/>
  </r>
  <r>
    <n v="9249"/>
    <x v="4621"/>
    <x v="338"/>
    <d v="2017-11-14T00:00:00"/>
    <x v="1"/>
    <s v="SW-20275"/>
    <s v="Scott Williamson"/>
    <x v="0"/>
    <s v="United States"/>
    <s v="New York City"/>
    <s v="New York"/>
    <n v="10009"/>
    <x v="3"/>
    <x v="248"/>
    <x v="1"/>
    <s v="Binders"/>
    <s v="Presstex Flexible Ring Binders"/>
    <x v="1026"/>
    <n v="0.4"/>
    <n v="2.1840000000000002"/>
  </r>
  <r>
    <n v="9250"/>
    <x v="4621"/>
    <x v="338"/>
    <d v="2017-11-14T00:00:00"/>
    <x v="1"/>
    <s v="SW-20275"/>
    <s v="Scott Williamson"/>
    <x v="0"/>
    <s v="United States"/>
    <s v="New York City"/>
    <s v="New York"/>
    <n v="10009"/>
    <x v="3"/>
    <x v="1419"/>
    <x v="2"/>
    <s v="Phones"/>
    <s v="BlackBerry Q10"/>
    <x v="1837"/>
    <n v="0.4"/>
    <n v="529.1579999999999"/>
  </r>
  <r>
    <n v="9251"/>
    <x v="4622"/>
    <x v="499"/>
    <d v="2017-12-06T00:00:00"/>
    <x v="1"/>
    <s v="PW-19030"/>
    <s v="Pauline Webber"/>
    <x v="1"/>
    <s v="United States"/>
    <s v="Marion"/>
    <s v="Iowa"/>
    <n v="52302"/>
    <x v="2"/>
    <x v="497"/>
    <x v="1"/>
    <s v="Binders"/>
    <s v="GBC White Gloss Covers, Plain Front"/>
    <x v="5537"/>
    <n v="0.3"/>
    <n v="81.087999999999994"/>
  </r>
  <r>
    <n v="9252"/>
    <x v="4623"/>
    <x v="580"/>
    <d v="2018-03-08T00:00:00"/>
    <x v="1"/>
    <s v="KD-16615"/>
    <s v="Ken Dana"/>
    <x v="1"/>
    <s v="United States"/>
    <s v="Los Angeles"/>
    <s v="California"/>
    <n v="90008"/>
    <x v="1"/>
    <x v="1080"/>
    <x v="1"/>
    <s v="Binders"/>
    <s v="Catalog Binders with Expanding Posts"/>
    <x v="3725"/>
    <n v="0.4"/>
    <n v="64.588799999999992"/>
  </r>
  <r>
    <n v="9253"/>
    <x v="4624"/>
    <x v="397"/>
    <d v="2018-09-25T00:00:00"/>
    <x v="0"/>
    <s v="DO-13645"/>
    <s v="Doug OConnell"/>
    <x v="0"/>
    <s v="United States"/>
    <s v="Pine Bluff"/>
    <s v="Arkansas"/>
    <n v="71603"/>
    <x v="0"/>
    <x v="1227"/>
    <x v="2"/>
    <s v="Accessories"/>
    <s v="Microsoft Wireless Mobile Mouse 4000"/>
    <x v="1695"/>
    <n v="0.15000000000000002"/>
    <n v="169.95749999999998"/>
  </r>
  <r>
    <n v="9254"/>
    <x v="4624"/>
    <x v="397"/>
    <d v="2018-09-25T00:00:00"/>
    <x v="0"/>
    <s v="DO-13645"/>
    <s v="Doug OConnell"/>
    <x v="0"/>
    <s v="United States"/>
    <s v="Pine Bluff"/>
    <s v="Arkansas"/>
    <n v="71603"/>
    <x v="0"/>
    <x v="510"/>
    <x v="1"/>
    <s v="Paper"/>
    <s v="Xerox 225"/>
    <x v="91"/>
    <n v="0.25"/>
    <n v="9.7200000000000006"/>
  </r>
  <r>
    <n v="9255"/>
    <x v="4625"/>
    <x v="1058"/>
    <d v="2015-02-15T00:00:00"/>
    <x v="0"/>
    <s v="GA-14725"/>
    <s v="Guy Armstrong"/>
    <x v="0"/>
    <s v="United States"/>
    <s v="Columbia"/>
    <s v="Missouri"/>
    <n v="65203"/>
    <x v="2"/>
    <x v="64"/>
    <x v="0"/>
    <s v="Chairs"/>
    <s v="Global Value Mid-Back Managers Chair, Gray"/>
    <x v="5538"/>
    <n v="0.35"/>
    <n v="39.578499999999998"/>
  </r>
  <r>
    <n v="9256"/>
    <x v="4625"/>
    <x v="1058"/>
    <d v="2015-02-15T00:00:00"/>
    <x v="0"/>
    <s v="GA-14725"/>
    <s v="Guy Armstrong"/>
    <x v="0"/>
    <s v="United States"/>
    <s v="Columbia"/>
    <s v="Missouri"/>
    <n v="65203"/>
    <x v="2"/>
    <x v="690"/>
    <x v="1"/>
    <s v="Labels"/>
    <s v="Avery 483"/>
    <x v="1801"/>
    <n v="0.3"/>
    <n v="10.457999999999998"/>
  </r>
  <r>
    <n v="9257"/>
    <x v="4625"/>
    <x v="1058"/>
    <d v="2015-02-15T00:00:00"/>
    <x v="0"/>
    <s v="GA-14725"/>
    <s v="Guy Armstrong"/>
    <x v="0"/>
    <s v="United States"/>
    <s v="Columbia"/>
    <s v="Missouri"/>
    <n v="65203"/>
    <x v="2"/>
    <x v="544"/>
    <x v="1"/>
    <s v="Binders"/>
    <s v="Wilson Jones Turn Tabs Binder Tool for Ring Binders"/>
    <x v="1313"/>
    <n v="0.3"/>
    <n v="6.7480000000000002"/>
  </r>
  <r>
    <n v="9258"/>
    <x v="4625"/>
    <x v="1058"/>
    <d v="2015-02-15T00:00:00"/>
    <x v="0"/>
    <s v="GA-14725"/>
    <s v="Guy Armstrong"/>
    <x v="0"/>
    <s v="United States"/>
    <s v="Columbia"/>
    <s v="Missouri"/>
    <n v="65203"/>
    <x v="2"/>
    <x v="1319"/>
    <x v="0"/>
    <s v="Furnishings"/>
    <s v="Rubbermaid ClusterMat Chairmats, Mat Size- 66 x 60, Lip 20 x 11 -90 Degree Angle"/>
    <x v="737"/>
    <n v="0.3"/>
    <n v="233.05799999999999"/>
  </r>
  <r>
    <n v="9259"/>
    <x v="4625"/>
    <x v="1058"/>
    <d v="2015-02-15T00:00:00"/>
    <x v="0"/>
    <s v="GA-14725"/>
    <s v="Guy Armstrong"/>
    <x v="0"/>
    <s v="United States"/>
    <s v="Columbia"/>
    <s v="Missouri"/>
    <n v="65203"/>
    <x v="2"/>
    <x v="68"/>
    <x v="1"/>
    <s v="Binders"/>
    <s v="VariCap6 Expandable Binder"/>
    <x v="5539"/>
    <n v="0.3"/>
    <n v="36.33"/>
  </r>
  <r>
    <n v="9260"/>
    <x v="4625"/>
    <x v="1058"/>
    <d v="2015-02-15T00:00:00"/>
    <x v="0"/>
    <s v="GA-14725"/>
    <s v="Guy Armstrong"/>
    <x v="0"/>
    <s v="United States"/>
    <s v="Columbia"/>
    <s v="Missouri"/>
    <n v="65203"/>
    <x v="2"/>
    <x v="571"/>
    <x v="1"/>
    <s v="Storage"/>
    <s v="Fellowes Neat Ideas Storage Cubes"/>
    <x v="643"/>
    <n v="0.4"/>
    <n v="38.975999999999992"/>
  </r>
  <r>
    <n v="9261"/>
    <x v="4626"/>
    <x v="343"/>
    <d v="2018-11-14T00:00:00"/>
    <x v="0"/>
    <s v="JL-15505"/>
    <s v="Jeremy Lonsdale"/>
    <x v="0"/>
    <s v="United States"/>
    <s v="Aberdeen"/>
    <s v="South Dakota"/>
    <n v="57401"/>
    <x v="2"/>
    <x v="1768"/>
    <x v="1"/>
    <s v="Supplies"/>
    <s v="Acme Titanium Bonded Scissors"/>
    <x v="4048"/>
    <n v="0.35"/>
    <n v="16.574999999999999"/>
  </r>
  <r>
    <n v="9262"/>
    <x v="4627"/>
    <x v="264"/>
    <d v="2018-09-02T00:00:00"/>
    <x v="3"/>
    <s v="SU-20665"/>
    <s v="Stephanie Ulpright"/>
    <x v="2"/>
    <s v="United States"/>
    <s v="Seattle"/>
    <s v="Washington"/>
    <n v="98103"/>
    <x v="1"/>
    <x v="51"/>
    <x v="0"/>
    <s v="Chairs"/>
    <s v="Global Leather Task Chair, Black"/>
    <x v="1775"/>
    <n v="0.45"/>
    <n v="118.78680000000001"/>
  </r>
  <r>
    <n v="9263"/>
    <x v="4628"/>
    <x v="330"/>
    <d v="2016-10-13T00:00:00"/>
    <x v="1"/>
    <s v="FM-14380"/>
    <s v="Fred McMath"/>
    <x v="0"/>
    <s v="United States"/>
    <s v="Detroit"/>
    <s v="Michigan"/>
    <n v="48227"/>
    <x v="2"/>
    <x v="70"/>
    <x v="0"/>
    <s v="Chairs"/>
    <s v="High-Back Leather Managers Chair"/>
    <x v="1917"/>
    <n v="0.35"/>
    <n v="253.48050000000003"/>
  </r>
  <r>
    <n v="9264"/>
    <x v="4628"/>
    <x v="330"/>
    <d v="2016-10-13T00:00:00"/>
    <x v="1"/>
    <s v="FM-14380"/>
    <s v="Fred McMath"/>
    <x v="0"/>
    <s v="United States"/>
    <s v="Detroit"/>
    <s v="Michigan"/>
    <n v="48227"/>
    <x v="2"/>
    <x v="810"/>
    <x v="1"/>
    <s v="Appliances"/>
    <s v="Belkin 8 Outlet SurgeMaster II Gold Surge Protector"/>
    <x v="5540"/>
    <n v="0.3"/>
    <n v="188.93700000000001"/>
  </r>
  <r>
    <n v="9265"/>
    <x v="4629"/>
    <x v="221"/>
    <d v="2018-12-01T00:00:00"/>
    <x v="1"/>
    <s v="MY-17380"/>
    <s v="Maribeth Yedwab"/>
    <x v="1"/>
    <s v="United States"/>
    <s v="Memphis"/>
    <s v="Tennessee"/>
    <n v="38109"/>
    <x v="0"/>
    <x v="1645"/>
    <x v="1"/>
    <s v="Binders"/>
    <s v="Mead 1st Gear 2 Zipper Binder, Asst. Colors"/>
    <x v="3177"/>
    <n v="0.25"/>
    <n v="8.7547499999999996"/>
  </r>
  <r>
    <n v="9266"/>
    <x v="4629"/>
    <x v="221"/>
    <d v="2018-12-01T00:00:00"/>
    <x v="1"/>
    <s v="MY-17380"/>
    <s v="Maribeth Yedwab"/>
    <x v="1"/>
    <s v="United States"/>
    <s v="Memphis"/>
    <s v="Tennessee"/>
    <n v="38109"/>
    <x v="0"/>
    <x v="1724"/>
    <x v="1"/>
    <s v="Envelopes"/>
    <s v="Peel &amp; Seel Recycled Catalog Envelopes, Brown"/>
    <x v="5541"/>
    <n v="0.25"/>
    <n v="48.635999999999996"/>
  </r>
  <r>
    <n v="9267"/>
    <x v="4630"/>
    <x v="1213"/>
    <d v="2015-02-09T00:00:00"/>
    <x v="2"/>
    <s v="NM-18445"/>
    <s v="Nathan Mautz"/>
    <x v="2"/>
    <s v="United States"/>
    <s v="North Las Vegas"/>
    <s v="Nevada"/>
    <n v="89031"/>
    <x v="1"/>
    <x v="1677"/>
    <x v="0"/>
    <s v="Furnishings"/>
    <s v="Master Caster Door Stop, Large Brown"/>
    <x v="58"/>
    <n v="0.4"/>
    <n v="8.7360000000000007"/>
  </r>
  <r>
    <n v="9268"/>
    <x v="4631"/>
    <x v="12"/>
    <d v="2016-09-25T00:00:00"/>
    <x v="3"/>
    <s v="CS-11950"/>
    <s v="Carlos Soltero"/>
    <x v="0"/>
    <s v="United States"/>
    <s v="Freeport"/>
    <s v="New York"/>
    <n v="11520"/>
    <x v="3"/>
    <x v="1756"/>
    <x v="0"/>
    <s v="Chairs"/>
    <s v="Hon Comfortask Task/Swivel Chairs"/>
    <x v="5542"/>
    <n v="0.25"/>
    <n v="76.936499999999995"/>
  </r>
  <r>
    <n v="9269"/>
    <x v="4631"/>
    <x v="12"/>
    <d v="2016-09-25T00:00:00"/>
    <x v="3"/>
    <s v="CS-11950"/>
    <s v="Carlos Soltero"/>
    <x v="0"/>
    <s v="United States"/>
    <s v="Freeport"/>
    <s v="New York"/>
    <n v="11520"/>
    <x v="3"/>
    <x v="711"/>
    <x v="1"/>
    <s v="Paper"/>
    <s v="Xerox 1923"/>
    <x v="130"/>
    <n v="0.4"/>
    <n v="12.023999999999999"/>
  </r>
  <r>
    <n v="9270"/>
    <x v="4632"/>
    <x v="170"/>
    <d v="2018-08-28T00:00:00"/>
    <x v="1"/>
    <s v="PK-19075"/>
    <s v="Pete Kriz"/>
    <x v="0"/>
    <s v="United States"/>
    <s v="New York City"/>
    <s v="New York"/>
    <n v="10035"/>
    <x v="3"/>
    <x v="1547"/>
    <x v="1"/>
    <s v="Binders"/>
    <s v="Avery Metallic Poly Binders"/>
    <x v="5543"/>
    <n v="0.4"/>
    <n v="19.252800000000001"/>
  </r>
  <r>
    <n v="9271"/>
    <x v="4632"/>
    <x v="170"/>
    <d v="2018-08-28T00:00:00"/>
    <x v="1"/>
    <s v="PK-19075"/>
    <s v="Pete Kriz"/>
    <x v="0"/>
    <s v="United States"/>
    <s v="New York City"/>
    <s v="New York"/>
    <n v="10035"/>
    <x v="3"/>
    <x v="1176"/>
    <x v="1"/>
    <s v="Binders"/>
    <s v="GBC DocuBind TL300 Electric Binding System"/>
    <x v="5544"/>
    <n v="0.4"/>
    <n v="2583.3311999999996"/>
  </r>
  <r>
    <n v="9272"/>
    <x v="4633"/>
    <x v="536"/>
    <d v="2017-05-17T00:00:00"/>
    <x v="1"/>
    <s v="HM-14860"/>
    <s v="Harry Marie"/>
    <x v="1"/>
    <s v="United States"/>
    <s v="New York City"/>
    <s v="New York"/>
    <n v="10024"/>
    <x v="3"/>
    <x v="1533"/>
    <x v="0"/>
    <s v="Furnishings"/>
    <s v="OIC Stacking Trays"/>
    <x v="4613"/>
    <n v="0.4"/>
    <n v="6.0119999999999996"/>
  </r>
  <r>
    <n v="9273"/>
    <x v="4633"/>
    <x v="536"/>
    <d v="2017-05-17T00:00:00"/>
    <x v="1"/>
    <s v="HM-14860"/>
    <s v="Harry Marie"/>
    <x v="1"/>
    <s v="United States"/>
    <s v="New York City"/>
    <s v="New York"/>
    <n v="10024"/>
    <x v="3"/>
    <x v="1356"/>
    <x v="2"/>
    <s v="Phones"/>
    <s v="Jawbone JAMBOX Wireless Bluetooth Speaker"/>
    <x v="2050"/>
    <n v="0.4"/>
    <n v="379.17599999999999"/>
  </r>
  <r>
    <n v="9274"/>
    <x v="4634"/>
    <x v="264"/>
    <d v="2018-09-06T00:00:00"/>
    <x v="1"/>
    <s v="AH-10210"/>
    <s v="Alan Hwang"/>
    <x v="0"/>
    <s v="United States"/>
    <s v="Henderson"/>
    <s v="Kentucky"/>
    <n v="42420"/>
    <x v="0"/>
    <x v="115"/>
    <x v="1"/>
    <s v="Binders"/>
    <s v="GBC DocuBind 300 Electric Binding Machine"/>
    <x v="2758"/>
    <n v="0.25"/>
    <n v="1183.4549999999999"/>
  </r>
  <r>
    <n v="9275"/>
    <x v="4635"/>
    <x v="982"/>
    <d v="2015-10-10T00:00:00"/>
    <x v="3"/>
    <s v="FC-14335"/>
    <s v="Fred Chung"/>
    <x v="1"/>
    <s v="United States"/>
    <s v="Albuquerque"/>
    <s v="New Mexico"/>
    <n v="87105"/>
    <x v="1"/>
    <x v="1833"/>
    <x v="1"/>
    <s v="Art"/>
    <s v="Dixon Ticonderoga Core-Lock Colored Pencils, 48-Color Set"/>
    <x v="5545"/>
    <n v="0.45"/>
    <n v="140.7175"/>
  </r>
  <r>
    <n v="9276"/>
    <x v="4636"/>
    <x v="439"/>
    <d v="2017-05-29T00:00:00"/>
    <x v="0"/>
    <s v="CP-12085"/>
    <s v="Cathy Prescott"/>
    <x v="1"/>
    <s v="United States"/>
    <s v="Delray Beach"/>
    <s v="Florida"/>
    <n v="33445"/>
    <x v="0"/>
    <x v="1424"/>
    <x v="1"/>
    <s v="Storage"/>
    <s v="Advantus Rolling Drawer Organizers"/>
    <x v="5546"/>
    <n v="0.35"/>
    <n v="120.05760000000001"/>
  </r>
  <r>
    <n v="9277"/>
    <x v="4636"/>
    <x v="439"/>
    <d v="2017-05-29T00:00:00"/>
    <x v="0"/>
    <s v="CP-12085"/>
    <s v="Cathy Prescott"/>
    <x v="1"/>
    <s v="United States"/>
    <s v="Delray Beach"/>
    <s v="Florida"/>
    <n v="33445"/>
    <x v="0"/>
    <x v="538"/>
    <x v="2"/>
    <s v="Accessories"/>
    <s v="Imation 32GB Pocket Pro USB 3.0 Flash Drive - 32 GB - Black - 1 P ..."/>
    <x v="5547"/>
    <n v="0.15000000000000002"/>
    <n v="40.731999999999999"/>
  </r>
  <r>
    <n v="9278"/>
    <x v="4637"/>
    <x v="96"/>
    <d v="2018-12-05T00:00:00"/>
    <x v="1"/>
    <s v="SC-20305"/>
    <s v="Sean Christensen"/>
    <x v="0"/>
    <s v="United States"/>
    <s v="Philadelphia"/>
    <s v="Pennsylvania"/>
    <n v="19140"/>
    <x v="3"/>
    <x v="690"/>
    <x v="1"/>
    <s v="Labels"/>
    <s v="Avery 483"/>
    <x v="795"/>
    <n v="0.4"/>
    <n v="9.5616000000000003"/>
  </r>
  <r>
    <n v="9279"/>
    <x v="4637"/>
    <x v="96"/>
    <d v="2018-12-05T00:00:00"/>
    <x v="1"/>
    <s v="SC-20305"/>
    <s v="Sean Christensen"/>
    <x v="0"/>
    <s v="United States"/>
    <s v="Philadelphia"/>
    <s v="Pennsylvania"/>
    <n v="19140"/>
    <x v="3"/>
    <x v="733"/>
    <x v="1"/>
    <s v="Binders"/>
    <s v="Acco Pressboard Covers with Storage Hooks, 14 7/8 x 11, Dark Blue"/>
    <x v="5548"/>
    <n v="0.4"/>
    <n v="4.8005999999999993"/>
  </r>
  <r>
    <n v="9280"/>
    <x v="4637"/>
    <x v="96"/>
    <d v="2018-12-05T00:00:00"/>
    <x v="1"/>
    <s v="SC-20305"/>
    <s v="Sean Christensen"/>
    <x v="0"/>
    <s v="United States"/>
    <s v="Philadelphia"/>
    <s v="Pennsylvania"/>
    <n v="19140"/>
    <x v="3"/>
    <x v="463"/>
    <x v="0"/>
    <s v="Chairs"/>
    <s v="Global Commerce Series High-Back Swivel/Tilt Chairs"/>
    <x v="5549"/>
    <n v="0.25"/>
    <n v="299.22899999999998"/>
  </r>
  <r>
    <n v="9281"/>
    <x v="4638"/>
    <x v="873"/>
    <d v="2017-09-24T00:00:00"/>
    <x v="1"/>
    <s v="HJ-14875"/>
    <s v="Heather Jas"/>
    <x v="2"/>
    <s v="United States"/>
    <s v="Seattle"/>
    <s v="Washington"/>
    <n v="98105"/>
    <x v="1"/>
    <x v="1632"/>
    <x v="0"/>
    <s v="Bookcases"/>
    <s v="OSullivan 5-Shelf Heavy-Duty Bookcases"/>
    <x v="3413"/>
    <n v="0.5"/>
    <n v="81.94"/>
  </r>
  <r>
    <n v="9282"/>
    <x v="4639"/>
    <x v="220"/>
    <d v="2018-09-15T00:00:00"/>
    <x v="1"/>
    <s v="CB-12025"/>
    <s v="Cassandra Brandow"/>
    <x v="0"/>
    <s v="United States"/>
    <s v="Richmond"/>
    <s v="Virginia"/>
    <n v="23223"/>
    <x v="0"/>
    <x v="1825"/>
    <x v="1"/>
    <s v="Appliances"/>
    <s v="Hoover Commercial SteamVac"/>
    <x v="4490"/>
    <n v="0.25"/>
    <n v="50.925000000000004"/>
  </r>
  <r>
    <n v="9283"/>
    <x v="4640"/>
    <x v="945"/>
    <d v="2018-01-04T00:00:00"/>
    <x v="1"/>
    <s v="EH-14185"/>
    <s v="Evan Henry"/>
    <x v="0"/>
    <s v="United States"/>
    <s v="West Palm Beach"/>
    <s v="Florida"/>
    <n v="33407"/>
    <x v="0"/>
    <x v="1437"/>
    <x v="1"/>
    <s v="Paper"/>
    <s v="Embossed Ink Jet Note Cards"/>
    <x v="5550"/>
    <n v="0.25"/>
    <n v="54.168000000000006"/>
  </r>
  <r>
    <n v="9284"/>
    <x v="4641"/>
    <x v="264"/>
    <d v="2018-09-04T00:00:00"/>
    <x v="0"/>
    <s v="LW-17215"/>
    <s v="Luke Weiss"/>
    <x v="0"/>
    <s v="United States"/>
    <s v="Fort Collins"/>
    <s v="Colorado"/>
    <n v="80525"/>
    <x v="1"/>
    <x v="148"/>
    <x v="1"/>
    <s v="Labels"/>
    <s v="Avery 519"/>
    <x v="3190"/>
    <n v="0.4"/>
    <n v="7.0175999999999998"/>
  </r>
  <r>
    <n v="9285"/>
    <x v="4642"/>
    <x v="728"/>
    <d v="2015-11-23T00:00:00"/>
    <x v="1"/>
    <s v="MK-17905"/>
    <s v="Michael Kennedy"/>
    <x v="1"/>
    <s v="United States"/>
    <s v="Franklin"/>
    <s v="Wisconsin"/>
    <n v="53132"/>
    <x v="2"/>
    <x v="541"/>
    <x v="0"/>
    <s v="Chairs"/>
    <s v="Office Star - Mesh Screen back chair with Vinyl seat"/>
    <x v="600"/>
    <n v="0.35"/>
    <n v="255.411"/>
  </r>
  <r>
    <n v="9286"/>
    <x v="4643"/>
    <x v="82"/>
    <d v="2016-11-24T00:00:00"/>
    <x v="2"/>
    <s v="JH-15820"/>
    <s v="John Huston"/>
    <x v="0"/>
    <s v="United States"/>
    <s v="Monroe"/>
    <s v="North Carolina"/>
    <n v="28110"/>
    <x v="0"/>
    <x v="205"/>
    <x v="0"/>
    <s v="Furnishings"/>
    <s v="Executive Impressions 14 Two-Color Numerals Wall Clock"/>
    <x v="268"/>
    <n v="0.25"/>
    <n v="13.631999999999998"/>
  </r>
  <r>
    <n v="9287"/>
    <x v="4644"/>
    <x v="249"/>
    <d v="2018-06-26T00:00:00"/>
    <x v="1"/>
    <s v="DB-13270"/>
    <s v="Deborah Brumfield"/>
    <x v="2"/>
    <s v="United States"/>
    <s v="Dallas"/>
    <s v="Texas"/>
    <n v="75081"/>
    <x v="2"/>
    <x v="1426"/>
    <x v="1"/>
    <s v="Binders"/>
    <s v="GBC Plasticlear Binding Covers"/>
    <x v="4734"/>
    <n v="0.3"/>
    <n v="4.8215999999999992"/>
  </r>
  <r>
    <n v="9288"/>
    <x v="4644"/>
    <x v="249"/>
    <d v="2018-06-26T00:00:00"/>
    <x v="1"/>
    <s v="DB-13270"/>
    <s v="Deborah Brumfield"/>
    <x v="2"/>
    <s v="United States"/>
    <s v="Dallas"/>
    <s v="Texas"/>
    <n v="75081"/>
    <x v="2"/>
    <x v="562"/>
    <x v="0"/>
    <s v="Tables"/>
    <s v="Chromcraft Bull-Nose Wood Round Conference Table Top, Wood Base"/>
    <x v="5551"/>
    <n v="0.35"/>
    <n v="297.36525"/>
  </r>
  <r>
    <n v="9289"/>
    <x v="4645"/>
    <x v="329"/>
    <d v="2018-12-03T00:00:00"/>
    <x v="2"/>
    <s v="TB-21625"/>
    <s v="Trudy Brown"/>
    <x v="0"/>
    <s v="United States"/>
    <s v="Philadelphia"/>
    <s v="Pennsylvania"/>
    <n v="19134"/>
    <x v="3"/>
    <x v="1189"/>
    <x v="0"/>
    <s v="Chairs"/>
    <s v="Global Commerce Series Low-Back Swivel/Tilt Chairs"/>
    <x v="5552"/>
    <n v="0.25"/>
    <n v="809.48700000000008"/>
  </r>
  <r>
    <n v="9290"/>
    <x v="4646"/>
    <x v="488"/>
    <d v="2015-04-26T00:00:00"/>
    <x v="0"/>
    <s v="NM-18445"/>
    <s v="Nathan Mautz"/>
    <x v="2"/>
    <s v="United States"/>
    <s v="San Francisco"/>
    <s v="California"/>
    <n v="94109"/>
    <x v="1"/>
    <x v="1184"/>
    <x v="1"/>
    <s v="Paper"/>
    <s v="Xerox 1891"/>
    <x v="5553"/>
    <n v="0.4"/>
    <n v="29.345999999999997"/>
  </r>
  <r>
    <n v="9291"/>
    <x v="4647"/>
    <x v="865"/>
    <d v="2015-09-25T00:00:00"/>
    <x v="2"/>
    <s v="TT-21220"/>
    <s v="Thomas Thornton"/>
    <x v="0"/>
    <s v="United States"/>
    <s v="Dover"/>
    <s v="Delaware"/>
    <n v="19901"/>
    <x v="3"/>
    <x v="836"/>
    <x v="1"/>
    <s v="Art"/>
    <s v="Newell 351"/>
    <x v="294"/>
    <n v="0.25"/>
    <n v="7.38"/>
  </r>
  <r>
    <n v="9292"/>
    <x v="4647"/>
    <x v="865"/>
    <d v="2015-09-25T00:00:00"/>
    <x v="2"/>
    <s v="TT-21220"/>
    <s v="Thomas Thornton"/>
    <x v="0"/>
    <s v="United States"/>
    <s v="Dover"/>
    <s v="Delaware"/>
    <n v="19901"/>
    <x v="3"/>
    <x v="1023"/>
    <x v="1"/>
    <s v="Binders"/>
    <s v="Ibico Covers for Plastic or Wire Binding Elements"/>
    <x v="1323"/>
    <n v="0.4"/>
    <n v="20.7"/>
  </r>
  <r>
    <n v="9293"/>
    <x v="4648"/>
    <x v="580"/>
    <d v="2018-03-02T00:00:00"/>
    <x v="3"/>
    <s v="RS-19765"/>
    <s v="Roland Schwarz"/>
    <x v="1"/>
    <s v="United States"/>
    <s v="Waco"/>
    <s v="Texas"/>
    <n v="76706"/>
    <x v="2"/>
    <x v="757"/>
    <x v="1"/>
    <s v="Binders"/>
    <s v="Acco Suede Grain Vinyl Round Ring Binder"/>
    <x v="5554"/>
    <n v="0.3"/>
    <n v="0.38919999999999999"/>
  </r>
  <r>
    <n v="9294"/>
    <x v="4649"/>
    <x v="701"/>
    <d v="2018-11-21T00:00:00"/>
    <x v="0"/>
    <s v="TB-21625"/>
    <s v="Trudy Brown"/>
    <x v="0"/>
    <s v="United States"/>
    <s v="Hagerstown"/>
    <s v="Maryland"/>
    <n v="21740"/>
    <x v="3"/>
    <x v="347"/>
    <x v="1"/>
    <s v="Binders"/>
    <s v="Angle-D Binders with Locking Rings, Label Holders"/>
    <x v="1844"/>
    <n v="0.4"/>
    <n v="26.279999999999998"/>
  </r>
  <r>
    <n v="9295"/>
    <x v="4650"/>
    <x v="39"/>
    <d v="2018-06-01T00:00:00"/>
    <x v="1"/>
    <s v="AM-10360"/>
    <s v="Alice McCarthy"/>
    <x v="1"/>
    <s v="United States"/>
    <s v="Cleveland"/>
    <s v="Ohio"/>
    <n v="44105"/>
    <x v="3"/>
    <x v="1010"/>
    <x v="1"/>
    <s v="Paper"/>
    <s v="HP Office Recycled Paper (20Lb. and 87 Bright)"/>
    <x v="847"/>
    <n v="0.4"/>
    <n v="8.3231999999999999"/>
  </r>
  <r>
    <n v="9296"/>
    <x v="4650"/>
    <x v="39"/>
    <d v="2018-06-01T00:00:00"/>
    <x v="1"/>
    <s v="AM-10360"/>
    <s v="Alice McCarthy"/>
    <x v="1"/>
    <s v="United States"/>
    <s v="Cleveland"/>
    <s v="Ohio"/>
    <n v="44105"/>
    <x v="3"/>
    <x v="266"/>
    <x v="0"/>
    <s v="Bookcases"/>
    <s v="Bush Westfield Collection Bookcases, Medium Cherry Finish"/>
    <x v="4518"/>
    <n v="0.5"/>
    <n v="57.98"/>
  </r>
  <r>
    <n v="9297"/>
    <x v="4651"/>
    <x v="24"/>
    <d v="2016-04-22T00:00:00"/>
    <x v="0"/>
    <s v="MP-17965"/>
    <s v="Michael Paige"/>
    <x v="1"/>
    <s v="United States"/>
    <s v="Mcallen"/>
    <s v="Texas"/>
    <n v="78501"/>
    <x v="2"/>
    <x v="1113"/>
    <x v="2"/>
    <s v="Accessories"/>
    <s v="TRENDnet 56K USB 2.0 Phone, Internet and Fax Modem"/>
    <x v="2890"/>
    <n v="0.35"/>
    <n v="26.925599999999999"/>
  </r>
  <r>
    <n v="9298"/>
    <x v="4651"/>
    <x v="24"/>
    <d v="2016-04-22T00:00:00"/>
    <x v="0"/>
    <s v="MP-17965"/>
    <s v="Michael Paige"/>
    <x v="1"/>
    <s v="United States"/>
    <s v="Mcallen"/>
    <s v="Texas"/>
    <n v="78501"/>
    <x v="2"/>
    <x v="1081"/>
    <x v="2"/>
    <s v="Phones"/>
    <s v="Grandstream GXP2100 Mainstream Business Phone"/>
    <x v="4329"/>
    <n v="0.3"/>
    <n v="171.33759999999998"/>
  </r>
  <r>
    <n v="9299"/>
    <x v="4651"/>
    <x v="24"/>
    <d v="2016-04-22T00:00:00"/>
    <x v="0"/>
    <s v="MP-17965"/>
    <s v="Michael Paige"/>
    <x v="1"/>
    <s v="United States"/>
    <s v="Mcallen"/>
    <s v="Texas"/>
    <n v="78501"/>
    <x v="2"/>
    <x v="290"/>
    <x v="1"/>
    <s v="Art"/>
    <s v="Boston School Pro Electric Pencil Sharpener, 1670"/>
    <x v="1339"/>
    <n v="0.35"/>
    <n v="48.328800000000001"/>
  </r>
  <r>
    <n v="9300"/>
    <x v="4651"/>
    <x v="24"/>
    <d v="2016-04-22T00:00:00"/>
    <x v="0"/>
    <s v="MP-17965"/>
    <s v="Michael Paige"/>
    <x v="1"/>
    <s v="United States"/>
    <s v="Mcallen"/>
    <s v="Texas"/>
    <n v="78501"/>
    <x v="2"/>
    <x v="828"/>
    <x v="1"/>
    <s v="Binders"/>
    <s v="GBC Standard Recycled Report Covers, Clear Plastic Sheets"/>
    <x v="3093"/>
    <n v="0.3"/>
    <n v="3.0184000000000002"/>
  </r>
  <r>
    <n v="9301"/>
    <x v="4651"/>
    <x v="24"/>
    <d v="2016-04-22T00:00:00"/>
    <x v="0"/>
    <s v="MP-17965"/>
    <s v="Michael Paige"/>
    <x v="1"/>
    <s v="United States"/>
    <s v="Mcallen"/>
    <s v="Texas"/>
    <n v="78501"/>
    <x v="2"/>
    <x v="405"/>
    <x v="0"/>
    <s v="Chairs"/>
    <s v="Global Geo Office Task Chair, Gray"/>
    <x v="4193"/>
    <n v="0.35"/>
    <n v="36.8459"/>
  </r>
  <r>
    <n v="9302"/>
    <x v="4651"/>
    <x v="24"/>
    <d v="2016-04-22T00:00:00"/>
    <x v="0"/>
    <s v="MP-17965"/>
    <s v="Michael Paige"/>
    <x v="1"/>
    <s v="United States"/>
    <s v="Mcallen"/>
    <s v="Texas"/>
    <n v="78501"/>
    <x v="2"/>
    <x v="1750"/>
    <x v="2"/>
    <s v="Phones"/>
    <s v="Lunatik TT5L-002 Taktik Strike Impact Protection System for iPhone 5"/>
    <x v="5555"/>
    <n v="0.3"/>
    <n v="68.577600000000004"/>
  </r>
  <r>
    <n v="9303"/>
    <x v="4651"/>
    <x v="24"/>
    <d v="2016-04-22T00:00:00"/>
    <x v="0"/>
    <s v="MP-17965"/>
    <s v="Michael Paige"/>
    <x v="1"/>
    <s v="United States"/>
    <s v="Mcallen"/>
    <s v="Texas"/>
    <n v="78501"/>
    <x v="2"/>
    <x v="1609"/>
    <x v="1"/>
    <s v="Art"/>
    <s v="Newell 348"/>
    <x v="956"/>
    <n v="0.35"/>
    <n v="5.1168000000000005"/>
  </r>
  <r>
    <n v="9304"/>
    <x v="4651"/>
    <x v="24"/>
    <d v="2016-04-22T00:00:00"/>
    <x v="0"/>
    <s v="MP-17965"/>
    <s v="Michael Paige"/>
    <x v="1"/>
    <s v="United States"/>
    <s v="Mcallen"/>
    <s v="Texas"/>
    <n v="78501"/>
    <x v="2"/>
    <x v="1307"/>
    <x v="1"/>
    <s v="Paper"/>
    <s v="Xerox 1994"/>
    <x v="12"/>
    <n v="0.3"/>
    <n v="10.886399999999998"/>
  </r>
  <r>
    <n v="9305"/>
    <x v="4651"/>
    <x v="24"/>
    <d v="2016-04-22T00:00:00"/>
    <x v="0"/>
    <s v="MP-17965"/>
    <s v="Michael Paige"/>
    <x v="1"/>
    <s v="United States"/>
    <s v="Mcallen"/>
    <s v="Texas"/>
    <n v="78501"/>
    <x v="2"/>
    <x v="777"/>
    <x v="1"/>
    <s v="Binders"/>
    <s v="GBC Plastic Binding Combs"/>
    <x v="3466"/>
    <n v="0.3"/>
    <n v="1.0331999999999999"/>
  </r>
  <r>
    <n v="9306"/>
    <x v="4652"/>
    <x v="444"/>
    <d v="2016-09-24T00:00:00"/>
    <x v="1"/>
    <s v="MH-17290"/>
    <s v="Marc Harrigan"/>
    <x v="2"/>
    <s v="United States"/>
    <s v="Santa Fe"/>
    <s v="New Mexico"/>
    <n v="87505"/>
    <x v="1"/>
    <x v="1642"/>
    <x v="1"/>
    <s v="Art"/>
    <s v="Newell 323"/>
    <x v="3566"/>
    <n v="0.45"/>
    <n v="4.620000000000001"/>
  </r>
  <r>
    <n v="9307"/>
    <x v="4653"/>
    <x v="727"/>
    <d v="2015-03-30T00:00:00"/>
    <x v="1"/>
    <s v="CA-12265"/>
    <s v="Christina Anderson"/>
    <x v="0"/>
    <s v="United States"/>
    <s v="San Francisco"/>
    <s v="California"/>
    <n v="94110"/>
    <x v="1"/>
    <x v="950"/>
    <x v="1"/>
    <s v="Art"/>
    <s v="Newell 35"/>
    <x v="2578"/>
    <n v="0.45"/>
    <n v="3.6080000000000001"/>
  </r>
  <r>
    <n v="9308"/>
    <x v="4653"/>
    <x v="727"/>
    <d v="2015-03-30T00:00:00"/>
    <x v="1"/>
    <s v="CA-12265"/>
    <s v="Christina Anderson"/>
    <x v="0"/>
    <s v="United States"/>
    <s v="San Francisco"/>
    <s v="California"/>
    <n v="94110"/>
    <x v="1"/>
    <x v="1453"/>
    <x v="1"/>
    <s v="Art"/>
    <s v="Eberhard Faber 3 1/2 Golf Pencils"/>
    <x v="3544"/>
    <n v="0.45"/>
    <n v="8.1840000000000011"/>
  </r>
  <r>
    <n v="9309"/>
    <x v="4653"/>
    <x v="727"/>
    <d v="2015-03-30T00:00:00"/>
    <x v="1"/>
    <s v="CA-12265"/>
    <s v="Christina Anderson"/>
    <x v="0"/>
    <s v="United States"/>
    <s v="San Francisco"/>
    <s v="California"/>
    <n v="94110"/>
    <x v="1"/>
    <x v="1564"/>
    <x v="2"/>
    <s v="Accessories"/>
    <s v="Imation Swivel Flash Drive USB flash drive - 8 GB"/>
    <x v="295"/>
    <n v="0.45"/>
    <n v="25.013999999999999"/>
  </r>
  <r>
    <n v="9310"/>
    <x v="4653"/>
    <x v="727"/>
    <d v="2015-03-30T00:00:00"/>
    <x v="1"/>
    <s v="CA-12265"/>
    <s v="Christina Anderson"/>
    <x v="0"/>
    <s v="United States"/>
    <s v="San Francisco"/>
    <s v="California"/>
    <n v="94110"/>
    <x v="1"/>
    <x v="753"/>
    <x v="1"/>
    <s v="Art"/>
    <s v="BIC Brite Liner Grip Highlighters, Assorted, 5/Pack"/>
    <x v="2326"/>
    <n v="0.45"/>
    <n v="13.992000000000003"/>
  </r>
  <r>
    <n v="9311"/>
    <x v="4654"/>
    <x v="370"/>
    <d v="2017-08-31T00:00:00"/>
    <x v="1"/>
    <s v="KD-16615"/>
    <s v="Ken Dana"/>
    <x v="1"/>
    <s v="United States"/>
    <s v="New York City"/>
    <s v="New York"/>
    <n v="10024"/>
    <x v="3"/>
    <x v="710"/>
    <x v="1"/>
    <s v="Binders"/>
    <s v="Deluxe Heavy-Duty Vinyl Round Ring Binder"/>
    <x v="4603"/>
    <n v="0.4"/>
    <n v="88.012799999999984"/>
  </r>
  <r>
    <n v="9312"/>
    <x v="4655"/>
    <x v="904"/>
    <d v="2018-03-12T00:00:00"/>
    <x v="1"/>
    <s v="DW-13540"/>
    <s v="Don Weiss"/>
    <x v="0"/>
    <s v="United States"/>
    <s v="Dallas"/>
    <s v="Texas"/>
    <n v="75220"/>
    <x v="2"/>
    <x v="85"/>
    <x v="1"/>
    <s v="Labels"/>
    <s v="Avery 511"/>
    <x v="1253"/>
    <n v="0.3"/>
    <n v="3.4495999999999998"/>
  </r>
  <r>
    <n v="9313"/>
    <x v="4655"/>
    <x v="904"/>
    <d v="2018-03-12T00:00:00"/>
    <x v="1"/>
    <s v="DW-13540"/>
    <s v="Don Weiss"/>
    <x v="0"/>
    <s v="United States"/>
    <s v="Dallas"/>
    <s v="Texas"/>
    <n v="75220"/>
    <x v="2"/>
    <x v="397"/>
    <x v="1"/>
    <s v="Art"/>
    <s v="Newell 345"/>
    <x v="5556"/>
    <n v="0.35"/>
    <n v="41.267200000000003"/>
  </r>
  <r>
    <n v="9314"/>
    <x v="4656"/>
    <x v="1214"/>
    <d v="2016-11-11T00:00:00"/>
    <x v="3"/>
    <s v="AG-10495"/>
    <s v="Andrew Gjertsen"/>
    <x v="1"/>
    <s v="United States"/>
    <s v="Detroit"/>
    <s v="Michigan"/>
    <n v="48234"/>
    <x v="2"/>
    <x v="42"/>
    <x v="1"/>
    <s v="Storage"/>
    <s v="Advantus 10-Drawer Portable Organizer, Chrome Metal Frame, Smoke Drawers"/>
    <x v="5557"/>
    <n v="0.4"/>
    <n v="250.99199999999999"/>
  </r>
  <r>
    <n v="9315"/>
    <x v="4656"/>
    <x v="1214"/>
    <d v="2016-11-11T00:00:00"/>
    <x v="3"/>
    <s v="AG-10495"/>
    <s v="Andrew Gjertsen"/>
    <x v="1"/>
    <s v="United States"/>
    <s v="Detroit"/>
    <s v="Michigan"/>
    <n v="48234"/>
    <x v="2"/>
    <x v="14"/>
    <x v="1"/>
    <s v="Appliances"/>
    <s v="Holmes Replacement Filter for HEPA Air Cleaner, Very Large Room, HEPA Filter"/>
    <x v="5558"/>
    <n v="0.3"/>
    <n v="86.700599999999994"/>
  </r>
  <r>
    <n v="9316"/>
    <x v="4657"/>
    <x v="41"/>
    <d v="2017-04-09T00:00:00"/>
    <x v="1"/>
    <s v="JH-16180"/>
    <s v="Justin Hirsh"/>
    <x v="0"/>
    <s v="United States"/>
    <s v="Philadelphia"/>
    <s v="Pennsylvania"/>
    <n v="19140"/>
    <x v="3"/>
    <x v="1326"/>
    <x v="2"/>
    <s v="Phones"/>
    <s v="Clearsounds A400"/>
    <x v="957"/>
    <n v="0.4"/>
    <n v="71.269199999999998"/>
  </r>
  <r>
    <n v="9317"/>
    <x v="4657"/>
    <x v="41"/>
    <d v="2017-04-09T00:00:00"/>
    <x v="1"/>
    <s v="JH-16180"/>
    <s v="Justin Hirsh"/>
    <x v="0"/>
    <s v="United States"/>
    <s v="Philadelphia"/>
    <s v="Pennsylvania"/>
    <n v="19140"/>
    <x v="3"/>
    <x v="262"/>
    <x v="1"/>
    <s v="Supplies"/>
    <s v="Premier Automatic Letter Opener"/>
    <x v="5559"/>
    <n v="0.25"/>
    <n v="576.88799999999992"/>
  </r>
  <r>
    <n v="9318"/>
    <x v="4658"/>
    <x v="1215"/>
    <d v="2018-02-26T00:00:00"/>
    <x v="1"/>
    <s v="DK-13090"/>
    <s v="Dave Kipp"/>
    <x v="0"/>
    <s v="United States"/>
    <s v="Carrollton"/>
    <s v="Texas"/>
    <n v="75007"/>
    <x v="2"/>
    <x v="333"/>
    <x v="2"/>
    <s v="Accessories"/>
    <s v="Microsoft Natural Keyboard Elite"/>
    <x v="5560"/>
    <n v="0.35"/>
    <n v="31.137600000000003"/>
  </r>
  <r>
    <n v="9319"/>
    <x v="4659"/>
    <x v="228"/>
    <d v="2018-07-25T00:00:00"/>
    <x v="1"/>
    <s v="AR-10825"/>
    <s v="Anthony Rawles"/>
    <x v="1"/>
    <s v="United States"/>
    <s v="New York City"/>
    <s v="New York"/>
    <n v="10009"/>
    <x v="3"/>
    <x v="578"/>
    <x v="1"/>
    <s v="Paper"/>
    <s v="Xerox 1977"/>
    <x v="518"/>
    <n v="0.4"/>
    <n v="8.016"/>
  </r>
  <r>
    <n v="9320"/>
    <x v="4659"/>
    <x v="228"/>
    <d v="2018-07-25T00:00:00"/>
    <x v="1"/>
    <s v="AR-10825"/>
    <s v="Anthony Rawles"/>
    <x v="1"/>
    <s v="United States"/>
    <s v="New York City"/>
    <s v="New York"/>
    <n v="10009"/>
    <x v="3"/>
    <x v="1853"/>
    <x v="0"/>
    <s v="Chairs"/>
    <s v="Office Star - Task Chair with Contemporary Loop Arms"/>
    <x v="5561"/>
    <n v="0.25"/>
    <n v="122.82300000000001"/>
  </r>
  <r>
    <n v="9321"/>
    <x v="4659"/>
    <x v="228"/>
    <d v="2018-07-25T00:00:00"/>
    <x v="1"/>
    <s v="AR-10825"/>
    <s v="Anthony Rawles"/>
    <x v="1"/>
    <s v="United States"/>
    <s v="New York City"/>
    <s v="New York"/>
    <n v="10009"/>
    <x v="3"/>
    <x v="1762"/>
    <x v="0"/>
    <s v="Furnishings"/>
    <s v="Tenex B1-RE Series Chair Mats for Low Pile Carpets"/>
    <x v="5562"/>
    <n v="0.4"/>
    <n v="110.35199999999999"/>
  </r>
  <r>
    <n v="9322"/>
    <x v="4660"/>
    <x v="254"/>
    <d v="2017-11-08T00:00:00"/>
    <x v="1"/>
    <s v="SM-20005"/>
    <s v="Sally Matthias"/>
    <x v="0"/>
    <s v="United States"/>
    <s v="Houston"/>
    <s v="Texas"/>
    <n v="77041"/>
    <x v="2"/>
    <x v="1462"/>
    <x v="0"/>
    <s v="Furnishings"/>
    <s v="DAX Two-Tone Rosewood/Black Document Frame, Desktop, 5 x 7"/>
    <x v="5563"/>
    <n v="0.3"/>
    <n v="7.9631999999999987"/>
  </r>
  <r>
    <n v="9323"/>
    <x v="4660"/>
    <x v="254"/>
    <d v="2017-11-08T00:00:00"/>
    <x v="1"/>
    <s v="SM-20005"/>
    <s v="Sally Matthias"/>
    <x v="0"/>
    <s v="United States"/>
    <s v="Houston"/>
    <s v="Texas"/>
    <n v="77041"/>
    <x v="2"/>
    <x v="479"/>
    <x v="0"/>
    <s v="Furnishings"/>
    <s v="Deflect-o EconoMat Studded, No Bevel Mat for Low Pile Carpeting"/>
    <x v="516"/>
    <n v="0.3"/>
    <n v="46.278399999999991"/>
  </r>
  <r>
    <n v="9324"/>
    <x v="4661"/>
    <x v="397"/>
    <d v="2018-09-29T00:00:00"/>
    <x v="1"/>
    <s v="DB-13660"/>
    <s v="Duane Benoit"/>
    <x v="0"/>
    <s v="United States"/>
    <s v="Los Angeles"/>
    <s v="California"/>
    <n v="90036"/>
    <x v="1"/>
    <x v="954"/>
    <x v="1"/>
    <s v="Paper"/>
    <s v="Xerox 1909"/>
    <x v="5564"/>
    <n v="0.4"/>
    <n v="126.624"/>
  </r>
  <r>
    <n v="9325"/>
    <x v="4661"/>
    <x v="397"/>
    <d v="2018-09-29T00:00:00"/>
    <x v="1"/>
    <s v="DB-13660"/>
    <s v="Duane Benoit"/>
    <x v="0"/>
    <s v="United States"/>
    <s v="Los Angeles"/>
    <s v="California"/>
    <n v="90036"/>
    <x v="1"/>
    <x v="873"/>
    <x v="0"/>
    <s v="Chairs"/>
    <s v="GuestStacker Chair with Chrome Finish Legs"/>
    <x v="5565"/>
    <n v="0.45"/>
    <n v="327.14880000000005"/>
  </r>
  <r>
    <n v="9326"/>
    <x v="4661"/>
    <x v="397"/>
    <d v="2018-09-29T00:00:00"/>
    <x v="1"/>
    <s v="DB-13660"/>
    <s v="Duane Benoit"/>
    <x v="0"/>
    <s v="United States"/>
    <s v="Los Angeles"/>
    <s v="California"/>
    <n v="90036"/>
    <x v="1"/>
    <x v="999"/>
    <x v="1"/>
    <s v="Binders"/>
    <s v="Ibico Plastic Spiral Binding Combs"/>
    <x v="5566"/>
    <n v="0.4"/>
    <n v="43.775999999999996"/>
  </r>
  <r>
    <n v="9327"/>
    <x v="4662"/>
    <x v="210"/>
    <d v="2018-09-10T00:00:00"/>
    <x v="2"/>
    <s v="PF-19225"/>
    <s v="Phillip Flathmann"/>
    <x v="0"/>
    <s v="United States"/>
    <s v="Edmonds"/>
    <s v="Washington"/>
    <n v="98026"/>
    <x v="1"/>
    <x v="1653"/>
    <x v="0"/>
    <s v="Furnishings"/>
    <s v="DAX Two-Tone Silver Metal Document Frame"/>
    <x v="4016"/>
    <n v="0.4"/>
    <n v="48.575999999999993"/>
  </r>
  <r>
    <n v="9328"/>
    <x v="4662"/>
    <x v="210"/>
    <d v="2018-09-10T00:00:00"/>
    <x v="2"/>
    <s v="PF-19225"/>
    <s v="Phillip Flathmann"/>
    <x v="0"/>
    <s v="United States"/>
    <s v="Edmonds"/>
    <s v="Washington"/>
    <n v="98026"/>
    <x v="1"/>
    <x v="11"/>
    <x v="2"/>
    <s v="Phones"/>
    <s v="Konftel 250 Conference phone - Charcoal black"/>
    <x v="5567"/>
    <n v="0.4"/>
    <n v="273.42719999999997"/>
  </r>
  <r>
    <n v="9329"/>
    <x v="4662"/>
    <x v="210"/>
    <d v="2018-09-10T00:00:00"/>
    <x v="2"/>
    <s v="PF-19225"/>
    <s v="Phillip Flathmann"/>
    <x v="0"/>
    <s v="United States"/>
    <s v="Edmonds"/>
    <s v="Washington"/>
    <n v="98026"/>
    <x v="1"/>
    <x v="1502"/>
    <x v="1"/>
    <s v="Art"/>
    <s v="Boston 1799 Powerhouse Electric Pencil Sharpener"/>
    <x v="2232"/>
    <n v="0.45"/>
    <n v="14.289000000000001"/>
  </r>
  <r>
    <n v="9330"/>
    <x v="4663"/>
    <x v="109"/>
    <d v="2016-11-30T00:00:00"/>
    <x v="2"/>
    <s v="AJ-10945"/>
    <s v="Ashley Jarboe"/>
    <x v="0"/>
    <s v="United States"/>
    <s v="San Francisco"/>
    <s v="California"/>
    <n v="94110"/>
    <x v="1"/>
    <x v="1626"/>
    <x v="1"/>
    <s v="Appliances"/>
    <s v="Holmes Visible Mist Ultrasonic Humidifier with 2.3-Gallon Output per Day, Replacement Filter"/>
    <x v="5568"/>
    <n v="0.4"/>
    <n v="27.167999999999999"/>
  </r>
  <r>
    <n v="9331"/>
    <x v="4664"/>
    <x v="768"/>
    <d v="2016-11-18T00:00:00"/>
    <x v="1"/>
    <s v="EB-14110"/>
    <s v="Eugene Barchas"/>
    <x v="0"/>
    <s v="United States"/>
    <s v="New York City"/>
    <s v="New York"/>
    <n v="10035"/>
    <x v="3"/>
    <x v="837"/>
    <x v="1"/>
    <s v="Envelopes"/>
    <s v="Staple envelope"/>
    <x v="2505"/>
    <n v="0.4"/>
    <n v="9.3360000000000003"/>
  </r>
  <r>
    <n v="9332"/>
    <x v="4665"/>
    <x v="321"/>
    <d v="2017-10-03T00:00:00"/>
    <x v="1"/>
    <s v="ES-14080"/>
    <s v="Erin Smith"/>
    <x v="1"/>
    <s v="United States"/>
    <s v="Springfield"/>
    <s v="Oregon"/>
    <n v="97477"/>
    <x v="1"/>
    <x v="1118"/>
    <x v="2"/>
    <s v="Phones"/>
    <s v="Wilson Electronics DB Pro Signal Booster"/>
    <x v="3848"/>
    <n v="0.4"/>
    <n v="515.52"/>
  </r>
  <r>
    <n v="9333"/>
    <x v="4666"/>
    <x v="220"/>
    <d v="2018-09-13T00:00:00"/>
    <x v="0"/>
    <s v="SS-20410"/>
    <s v="Shahid Shariari"/>
    <x v="0"/>
    <s v="United States"/>
    <s v="Georgetown"/>
    <s v="Kentucky"/>
    <n v="40324"/>
    <x v="0"/>
    <x v="414"/>
    <x v="1"/>
    <s v="Appliances"/>
    <s v="Fellowes Premier Superior Surge Suppressor, 10-Outlet, With Phone and Remote"/>
    <x v="5569"/>
    <n v="0.25"/>
    <n v="146.76"/>
  </r>
  <r>
    <n v="9334"/>
    <x v="4666"/>
    <x v="220"/>
    <d v="2018-09-13T00:00:00"/>
    <x v="0"/>
    <s v="SS-20410"/>
    <s v="Shahid Shariari"/>
    <x v="0"/>
    <s v="United States"/>
    <s v="Georgetown"/>
    <s v="Kentucky"/>
    <n v="40324"/>
    <x v="0"/>
    <x v="1053"/>
    <x v="1"/>
    <s v="Fasteners"/>
    <s v="Acco Clips to Go Binder Clips, 24 Clips in Two Sizes"/>
    <x v="1168"/>
    <n v="0.25"/>
    <n v="10.649999999999999"/>
  </r>
  <r>
    <n v="9335"/>
    <x v="4667"/>
    <x v="927"/>
    <d v="2018-05-02T00:00:00"/>
    <x v="2"/>
    <s v="AG-10900"/>
    <s v="Arthur Gainer"/>
    <x v="0"/>
    <s v="United States"/>
    <s v="Coral Springs"/>
    <s v="Florida"/>
    <n v="33065"/>
    <x v="0"/>
    <x v="0"/>
    <x v="0"/>
    <s v="Bookcases"/>
    <s v="Bush Somerset Collection Bookcase"/>
    <x v="2317"/>
    <n v="0.35"/>
    <n v="204.3288"/>
  </r>
  <r>
    <n v="9336"/>
    <x v="4667"/>
    <x v="927"/>
    <d v="2018-05-02T00:00:00"/>
    <x v="2"/>
    <s v="AG-10900"/>
    <s v="Arthur Gainer"/>
    <x v="0"/>
    <s v="United States"/>
    <s v="Coral Springs"/>
    <s v="Florida"/>
    <n v="33065"/>
    <x v="0"/>
    <x v="1568"/>
    <x v="1"/>
    <s v="Labels"/>
    <s v="Avery 492"/>
    <x v="871"/>
    <n v="0.25"/>
    <n v="3.4559999999999995"/>
  </r>
  <r>
    <n v="9337"/>
    <x v="4668"/>
    <x v="118"/>
    <d v="2018-09-20T00:00:00"/>
    <x v="1"/>
    <s v="CY-12745"/>
    <s v="Craig Yedwab"/>
    <x v="1"/>
    <s v="United States"/>
    <s v="San Francisco"/>
    <s v="California"/>
    <n v="94110"/>
    <x v="1"/>
    <x v="110"/>
    <x v="1"/>
    <s v="Fasteners"/>
    <s v="OIC Colored Binder Clips, Assorted Sizes"/>
    <x v="1488"/>
    <n v="0.4"/>
    <n v="10.739999999999998"/>
  </r>
  <r>
    <n v="9338"/>
    <x v="4669"/>
    <x v="538"/>
    <d v="2015-10-22T00:00:00"/>
    <x v="0"/>
    <s v="RP-19270"/>
    <s v="Rachel Payne"/>
    <x v="1"/>
    <s v="United States"/>
    <s v="San Francisco"/>
    <s v="California"/>
    <n v="94110"/>
    <x v="1"/>
    <x v="1390"/>
    <x v="1"/>
    <s v="Binders"/>
    <s v="Accohide Poly Flexible Ring Binders"/>
    <x v="5447"/>
    <n v="0.4"/>
    <n v="1.7951999999999999"/>
  </r>
  <r>
    <n v="9339"/>
    <x v="4669"/>
    <x v="538"/>
    <d v="2015-10-22T00:00:00"/>
    <x v="0"/>
    <s v="RP-19270"/>
    <s v="Rachel Payne"/>
    <x v="1"/>
    <s v="United States"/>
    <s v="San Francisco"/>
    <s v="California"/>
    <n v="94110"/>
    <x v="1"/>
    <x v="807"/>
    <x v="1"/>
    <s v="Binders"/>
    <s v="Avery Durable Slant Ring Binders With Label Holder"/>
    <x v="5570"/>
    <n v="0.4"/>
    <n v="12.038399999999999"/>
  </r>
  <r>
    <n v="9340"/>
    <x v="4669"/>
    <x v="538"/>
    <d v="2015-10-22T00:00:00"/>
    <x v="0"/>
    <s v="RP-19270"/>
    <s v="Rachel Payne"/>
    <x v="1"/>
    <s v="United States"/>
    <s v="San Francisco"/>
    <s v="California"/>
    <n v="94110"/>
    <x v="1"/>
    <x v="1689"/>
    <x v="1"/>
    <s v="Paper"/>
    <s v="Xerox 1917"/>
    <x v="64"/>
    <n v="0.4"/>
    <n v="88.037999999999997"/>
  </r>
  <r>
    <n v="9341"/>
    <x v="4669"/>
    <x v="538"/>
    <d v="2015-10-22T00:00:00"/>
    <x v="0"/>
    <s v="RP-19270"/>
    <s v="Rachel Payne"/>
    <x v="1"/>
    <s v="United States"/>
    <s v="San Francisco"/>
    <s v="California"/>
    <n v="94110"/>
    <x v="1"/>
    <x v="547"/>
    <x v="1"/>
    <s v="Labels"/>
    <s v="Avery 480"/>
    <x v="2022"/>
    <n v="0.4"/>
    <n v="11.25"/>
  </r>
  <r>
    <n v="9342"/>
    <x v="4669"/>
    <x v="538"/>
    <d v="2015-10-22T00:00:00"/>
    <x v="0"/>
    <s v="RP-19270"/>
    <s v="Rachel Payne"/>
    <x v="1"/>
    <s v="United States"/>
    <s v="San Francisco"/>
    <s v="California"/>
    <n v="94110"/>
    <x v="1"/>
    <x v="1692"/>
    <x v="2"/>
    <s v="Phones"/>
    <s v="Panasonic KX TS208W Corded phone"/>
    <x v="5571"/>
    <n v="0.4"/>
    <n v="70.545599999999993"/>
  </r>
  <r>
    <n v="9343"/>
    <x v="4670"/>
    <x v="69"/>
    <d v="2017-03-18T00:00:00"/>
    <x v="1"/>
    <s v="DB-13360"/>
    <s v="Dennis Bolton"/>
    <x v="2"/>
    <s v="United States"/>
    <s v="Riverside"/>
    <s v="California"/>
    <n v="92503"/>
    <x v="1"/>
    <x v="624"/>
    <x v="1"/>
    <s v="Binders"/>
    <s v="Cardinal EasyOpen D-Ring Binders"/>
    <x v="771"/>
    <n v="0.4"/>
    <n v="30.710399999999996"/>
  </r>
  <r>
    <n v="9344"/>
    <x v="4671"/>
    <x v="922"/>
    <d v="2018-02-20T00:00:00"/>
    <x v="2"/>
    <s v="CK-12325"/>
    <s v="Christine Kargatis"/>
    <x v="2"/>
    <s v="United States"/>
    <s v="Troy"/>
    <s v="Ohio"/>
    <n v="45373"/>
    <x v="3"/>
    <x v="1746"/>
    <x v="0"/>
    <s v="Tables"/>
    <s v="SAFCO PlanMaster Boards, 60w x 37-1/2d, White Melamine"/>
    <x v="3861"/>
    <n v="0.25"/>
    <n v="341.97750000000002"/>
  </r>
  <r>
    <n v="9345"/>
    <x v="4671"/>
    <x v="922"/>
    <d v="2018-02-20T00:00:00"/>
    <x v="2"/>
    <s v="CK-12325"/>
    <s v="Christine Kargatis"/>
    <x v="2"/>
    <s v="United States"/>
    <s v="Troy"/>
    <s v="Ohio"/>
    <n v="45373"/>
    <x v="3"/>
    <x v="31"/>
    <x v="1"/>
    <s v="Binders"/>
    <s v="Acco Pressboard Covers with Storage Hooks, 14 7/8 x 11, Executive Red"/>
    <x v="3416"/>
    <n v="0.4"/>
    <n v="3.4289999999999998"/>
  </r>
  <r>
    <n v="9346"/>
    <x v="4671"/>
    <x v="922"/>
    <d v="2018-02-20T00:00:00"/>
    <x v="2"/>
    <s v="CK-12325"/>
    <s v="Christine Kargatis"/>
    <x v="2"/>
    <s v="United States"/>
    <s v="Troy"/>
    <s v="Ohio"/>
    <n v="45373"/>
    <x v="3"/>
    <x v="1485"/>
    <x v="2"/>
    <s v="Phones"/>
    <s v="Vtech CS6719"/>
    <x v="5572"/>
    <n v="0.4"/>
    <n v="34.556399999999996"/>
  </r>
  <r>
    <n v="9347"/>
    <x v="4671"/>
    <x v="922"/>
    <d v="2018-02-20T00:00:00"/>
    <x v="2"/>
    <s v="CK-12325"/>
    <s v="Christine Kargatis"/>
    <x v="2"/>
    <s v="United States"/>
    <s v="Troy"/>
    <s v="Ohio"/>
    <n v="45373"/>
    <x v="3"/>
    <x v="1155"/>
    <x v="0"/>
    <s v="Furnishings"/>
    <s v="Flat Face Poster Frame"/>
    <x v="611"/>
    <n v="0.4"/>
    <n v="18.086399999999998"/>
  </r>
  <r>
    <n v="9348"/>
    <x v="4671"/>
    <x v="922"/>
    <d v="2018-02-20T00:00:00"/>
    <x v="2"/>
    <s v="CK-12325"/>
    <s v="Christine Kargatis"/>
    <x v="2"/>
    <s v="United States"/>
    <s v="Troy"/>
    <s v="Ohio"/>
    <n v="45373"/>
    <x v="3"/>
    <x v="1189"/>
    <x v="0"/>
    <s v="Chairs"/>
    <s v="Global Commerce Series Low-Back Swivel/Tilt Chairs"/>
    <x v="4287"/>
    <n v="0.25"/>
    <n v="674.57249999999999"/>
  </r>
  <r>
    <n v="9349"/>
    <x v="4672"/>
    <x v="596"/>
    <d v="2017-12-28T00:00:00"/>
    <x v="1"/>
    <s v="DN-13690"/>
    <s v="Duane Noonan"/>
    <x v="0"/>
    <s v="United States"/>
    <s v="Moreno Valley"/>
    <s v="California"/>
    <n v="92553"/>
    <x v="1"/>
    <x v="1805"/>
    <x v="0"/>
    <s v="Furnishings"/>
    <s v="Deflect-o DuraMat Antistatic Studded Beveled Mat for Medium Pile Carpeting"/>
    <x v="5573"/>
    <n v="0.4"/>
    <n v="505.63200000000001"/>
  </r>
  <r>
    <n v="9350"/>
    <x v="4672"/>
    <x v="596"/>
    <d v="2017-12-28T00:00:00"/>
    <x v="1"/>
    <s v="DN-13690"/>
    <s v="Duane Noonan"/>
    <x v="0"/>
    <s v="United States"/>
    <s v="Moreno Valley"/>
    <s v="California"/>
    <n v="92553"/>
    <x v="1"/>
    <x v="107"/>
    <x v="0"/>
    <s v="Furnishings"/>
    <s v="Magnifier Swing Arm Lamp"/>
    <x v="108"/>
    <n v="0.4"/>
    <n v="25.175999999999998"/>
  </r>
  <r>
    <n v="9351"/>
    <x v="4673"/>
    <x v="713"/>
    <d v="2017-09-27T00:00:00"/>
    <x v="1"/>
    <s v="DP-13105"/>
    <s v="Dave Poirier"/>
    <x v="1"/>
    <s v="United States"/>
    <s v="Seattle"/>
    <s v="Washington"/>
    <n v="98115"/>
    <x v="1"/>
    <x v="925"/>
    <x v="1"/>
    <s v="Binders"/>
    <s v="ACCOHIDE 3-Ring Binder, Blue, 1"/>
    <x v="1145"/>
    <n v="0.4"/>
    <n v="7.9295999999999989"/>
  </r>
  <r>
    <n v="9352"/>
    <x v="4673"/>
    <x v="713"/>
    <d v="2017-09-27T00:00:00"/>
    <x v="1"/>
    <s v="DP-13105"/>
    <s v="Dave Poirier"/>
    <x v="1"/>
    <s v="United States"/>
    <s v="Seattle"/>
    <s v="Washington"/>
    <n v="98115"/>
    <x v="1"/>
    <x v="389"/>
    <x v="0"/>
    <s v="Chairs"/>
    <s v="Global Deluxe Steno Chair"/>
    <x v="4086"/>
    <n v="0.45"/>
    <n v="101.61360000000002"/>
  </r>
  <r>
    <n v="9353"/>
    <x v="4674"/>
    <x v="241"/>
    <d v="2018-09-26T00:00:00"/>
    <x v="2"/>
    <s v="RO-19780"/>
    <s v="Rose OBrian"/>
    <x v="0"/>
    <s v="United States"/>
    <s v="Chicago"/>
    <s v="Illinois"/>
    <n v="60623"/>
    <x v="2"/>
    <x v="873"/>
    <x v="0"/>
    <s v="Chairs"/>
    <s v="GuestStacker Chair with Chrome Finish Legs"/>
    <x v="3230"/>
    <n v="0.35"/>
    <n v="338.30160000000006"/>
  </r>
  <r>
    <n v="9354"/>
    <x v="4674"/>
    <x v="241"/>
    <d v="2018-09-26T00:00:00"/>
    <x v="2"/>
    <s v="RO-19780"/>
    <s v="Rose OBrian"/>
    <x v="0"/>
    <s v="United States"/>
    <s v="Chicago"/>
    <s v="Illinois"/>
    <n v="60623"/>
    <x v="2"/>
    <x v="1790"/>
    <x v="1"/>
    <s v="Paper"/>
    <s v="Wirebound Voice Message Log Book"/>
    <x v="5574"/>
    <n v="0.3"/>
    <n v="7.9967999999999995"/>
  </r>
  <r>
    <n v="9355"/>
    <x v="4675"/>
    <x v="494"/>
    <d v="2016-12-05T00:00:00"/>
    <x v="1"/>
    <s v="MA-17560"/>
    <s v="Matt Abelman"/>
    <x v="2"/>
    <s v="United States"/>
    <s v="Jackson"/>
    <s v="Michigan"/>
    <n v="49201"/>
    <x v="2"/>
    <x v="1769"/>
    <x v="1"/>
    <s v="Paper"/>
    <s v="Xerox 207"/>
    <x v="537"/>
    <n v="0.3"/>
    <n v="13.608000000000001"/>
  </r>
  <r>
    <n v="9356"/>
    <x v="4675"/>
    <x v="494"/>
    <d v="2016-12-05T00:00:00"/>
    <x v="1"/>
    <s v="MA-17560"/>
    <s v="Matt Abelman"/>
    <x v="2"/>
    <s v="United States"/>
    <s v="Jackson"/>
    <s v="Michigan"/>
    <n v="49201"/>
    <x v="2"/>
    <x v="1063"/>
    <x v="1"/>
    <s v="Art"/>
    <s v="Newell 307"/>
    <x v="1026"/>
    <n v="0.35"/>
    <n v="2.3660000000000001"/>
  </r>
  <r>
    <n v="9357"/>
    <x v="4675"/>
    <x v="494"/>
    <d v="2016-12-05T00:00:00"/>
    <x v="1"/>
    <s v="MA-17560"/>
    <s v="Matt Abelman"/>
    <x v="2"/>
    <s v="United States"/>
    <s v="Jackson"/>
    <s v="Michigan"/>
    <n v="49201"/>
    <x v="2"/>
    <x v="1286"/>
    <x v="1"/>
    <s v="Paper"/>
    <s v="Wirebound Message Books, Four 2 3/4 x 5 Forms per Page, 600 Sets per Book"/>
    <x v="1878"/>
    <n v="0.3"/>
    <n v="12.977999999999998"/>
  </r>
  <r>
    <n v="9358"/>
    <x v="4676"/>
    <x v="967"/>
    <d v="2017-01-28T00:00:00"/>
    <x v="0"/>
    <s v="JD-15895"/>
    <s v="Jonathan Doherty"/>
    <x v="1"/>
    <s v="United States"/>
    <s v="New York City"/>
    <s v="New York"/>
    <n v="10024"/>
    <x v="3"/>
    <x v="828"/>
    <x v="1"/>
    <s v="Binders"/>
    <s v="GBC Standard Recycled Report Covers, Clear Plastic Sheets"/>
    <x v="136"/>
    <n v="0.4"/>
    <n v="25.871999999999996"/>
  </r>
  <r>
    <n v="9359"/>
    <x v="4676"/>
    <x v="967"/>
    <d v="2017-01-28T00:00:00"/>
    <x v="0"/>
    <s v="JD-15895"/>
    <s v="Jonathan Doherty"/>
    <x v="1"/>
    <s v="United States"/>
    <s v="New York City"/>
    <s v="New York"/>
    <n v="10024"/>
    <x v="3"/>
    <x v="616"/>
    <x v="0"/>
    <s v="Tables"/>
    <s v="Chromcraft Round Conference Tables"/>
    <x v="5575"/>
    <n v="0.25"/>
    <n v="235.29149999999998"/>
  </r>
  <r>
    <n v="9360"/>
    <x v="4676"/>
    <x v="967"/>
    <d v="2017-01-28T00:00:00"/>
    <x v="0"/>
    <s v="JD-15895"/>
    <s v="Jonathan Doherty"/>
    <x v="1"/>
    <s v="United States"/>
    <s v="New York City"/>
    <s v="New York"/>
    <n v="10024"/>
    <x v="3"/>
    <x v="1762"/>
    <x v="0"/>
    <s v="Furnishings"/>
    <s v="Tenex B1-RE Series Chair Mats for Low Pile Carpets"/>
    <x v="44"/>
    <n v="0.4"/>
    <n v="27.587999999999997"/>
  </r>
  <r>
    <n v="9361"/>
    <x v="4676"/>
    <x v="967"/>
    <d v="2017-01-28T00:00:00"/>
    <x v="0"/>
    <s v="JD-15895"/>
    <s v="Jonathan Doherty"/>
    <x v="1"/>
    <s v="United States"/>
    <s v="New York City"/>
    <s v="New York"/>
    <n v="10024"/>
    <x v="3"/>
    <x v="854"/>
    <x v="1"/>
    <s v="Storage"/>
    <s v="SAFCO Commercial Wire Shelving, 72h"/>
    <x v="5576"/>
    <n v="0.5"/>
    <n v="214.34"/>
  </r>
  <r>
    <n v="9362"/>
    <x v="4677"/>
    <x v="708"/>
    <d v="2018-03-25T00:00:00"/>
    <x v="1"/>
    <s v="PS-18970"/>
    <s v="Paul Stevenson"/>
    <x v="2"/>
    <s v="United States"/>
    <s v="Seattle"/>
    <s v="Washington"/>
    <n v="98105"/>
    <x v="1"/>
    <x v="48"/>
    <x v="1"/>
    <s v="Binders"/>
    <s v="C-Line Peel &amp; Stick Add-On Filing Pockets, 8-3/4 x 5-1/8, 10/Pack"/>
    <x v="5577"/>
    <n v="0.4"/>
    <n v="18.345600000000001"/>
  </r>
  <r>
    <n v="9363"/>
    <x v="4677"/>
    <x v="708"/>
    <d v="2018-03-25T00:00:00"/>
    <x v="1"/>
    <s v="PS-18970"/>
    <s v="Paul Stevenson"/>
    <x v="2"/>
    <s v="United States"/>
    <s v="Seattle"/>
    <s v="Washington"/>
    <n v="98105"/>
    <x v="1"/>
    <x v="802"/>
    <x v="1"/>
    <s v="Fasteners"/>
    <s v="Super Bands, 12/Pack"/>
    <x v="5578"/>
    <n v="0.4"/>
    <n v="7.8119999999999994"/>
  </r>
  <r>
    <n v="9364"/>
    <x v="4677"/>
    <x v="708"/>
    <d v="2018-03-25T00:00:00"/>
    <x v="1"/>
    <s v="PS-18970"/>
    <s v="Paul Stevenson"/>
    <x v="2"/>
    <s v="United States"/>
    <s v="Seattle"/>
    <s v="Washington"/>
    <n v="98105"/>
    <x v="1"/>
    <x v="1256"/>
    <x v="0"/>
    <s v="Furnishings"/>
    <s v="Eldon Expressions Wood Desk Accessories, Oak"/>
    <x v="2997"/>
    <n v="0.4"/>
    <n v="13.284000000000001"/>
  </r>
  <r>
    <n v="9365"/>
    <x v="4677"/>
    <x v="708"/>
    <d v="2018-03-25T00:00:00"/>
    <x v="1"/>
    <s v="PS-18970"/>
    <s v="Paul Stevenson"/>
    <x v="2"/>
    <s v="United States"/>
    <s v="Seattle"/>
    <s v="Washington"/>
    <n v="98105"/>
    <x v="1"/>
    <x v="435"/>
    <x v="1"/>
    <s v="Storage"/>
    <s v="Fellowes Officeware Wire Shelving"/>
    <x v="699"/>
    <n v="0.5"/>
    <n v="179.66"/>
  </r>
  <r>
    <n v="9366"/>
    <x v="4678"/>
    <x v="963"/>
    <d v="2015-08-25T00:00:00"/>
    <x v="2"/>
    <s v="JF-15415"/>
    <s v="Jennifer Ferguson"/>
    <x v="0"/>
    <s v="United States"/>
    <s v="Saint Charles"/>
    <s v="Missouri"/>
    <n v="63301"/>
    <x v="2"/>
    <x v="1828"/>
    <x v="1"/>
    <s v="Paper"/>
    <s v="Xerox 1899"/>
    <x v="1049"/>
    <n v="0.3"/>
    <n v="8.0920000000000005"/>
  </r>
  <r>
    <n v="9367"/>
    <x v="4679"/>
    <x v="785"/>
    <d v="2015-06-13T00:00:00"/>
    <x v="1"/>
    <s v="RD-19480"/>
    <s v="Rick Duston"/>
    <x v="0"/>
    <s v="United States"/>
    <s v="Long Beach"/>
    <s v="New York"/>
    <n v="11561"/>
    <x v="3"/>
    <x v="1636"/>
    <x v="1"/>
    <s v="Binders"/>
    <s v="Green Canvas Binder for 8-1/2 x 14 Sheets"/>
    <x v="5579"/>
    <n v="0.4"/>
    <n v="41.088000000000001"/>
  </r>
  <r>
    <n v="9368"/>
    <x v="4679"/>
    <x v="785"/>
    <d v="2015-06-13T00:00:00"/>
    <x v="1"/>
    <s v="RD-19480"/>
    <s v="Rick Duston"/>
    <x v="0"/>
    <s v="United States"/>
    <s v="Long Beach"/>
    <s v="New York"/>
    <n v="11561"/>
    <x v="3"/>
    <x v="1362"/>
    <x v="1"/>
    <s v="Storage"/>
    <s v="Tennsco Snap-Together Open Shelving Units, Starter Sets and Add-On Units"/>
    <x v="5580"/>
    <n v="0.5"/>
    <n v="838.44"/>
  </r>
  <r>
    <n v="9369"/>
    <x v="4680"/>
    <x v="281"/>
    <d v="2017-04-09T00:00:00"/>
    <x v="2"/>
    <s v="ES-14080"/>
    <s v="Erin Smith"/>
    <x v="1"/>
    <s v="United States"/>
    <s v="Lakewood"/>
    <s v="New Jersey"/>
    <n v="8701"/>
    <x v="3"/>
    <x v="274"/>
    <x v="1"/>
    <s v="Paper"/>
    <s v="Xerox 1939"/>
    <x v="2428"/>
    <n v="0.4"/>
    <n v="22.763999999999999"/>
  </r>
  <r>
    <n v="9370"/>
    <x v="4681"/>
    <x v="659"/>
    <d v="2018-11-09T00:00:00"/>
    <x v="0"/>
    <s v="KN-16390"/>
    <s v="Katherine Nockton"/>
    <x v="1"/>
    <s v="United States"/>
    <s v="Clinton"/>
    <s v="Maryland"/>
    <n v="20735"/>
    <x v="3"/>
    <x v="1455"/>
    <x v="0"/>
    <s v="Chairs"/>
    <s v="Global Highback Leather Tilter in Burgundy"/>
    <x v="5581"/>
    <n v="0.25"/>
    <n v="204.72750000000002"/>
  </r>
  <r>
    <n v="9371"/>
    <x v="4682"/>
    <x v="352"/>
    <d v="2016-05-31T00:00:00"/>
    <x v="2"/>
    <s v="VP-21760"/>
    <s v="Victoria Pisteka"/>
    <x v="1"/>
    <s v="United States"/>
    <s v="Columbus"/>
    <s v="Ohio"/>
    <n v="43229"/>
    <x v="3"/>
    <x v="1823"/>
    <x v="0"/>
    <s v="Furnishings"/>
    <s v="Tensor Hersey Kiss Styled Floor Lamp"/>
    <x v="1501"/>
    <n v="0.4"/>
    <n v="24.940799999999999"/>
  </r>
  <r>
    <n v="9372"/>
    <x v="4682"/>
    <x v="352"/>
    <d v="2016-05-31T00:00:00"/>
    <x v="2"/>
    <s v="VP-21760"/>
    <s v="Victoria Pisteka"/>
    <x v="1"/>
    <s v="United States"/>
    <s v="Columbus"/>
    <s v="Ohio"/>
    <n v="43229"/>
    <x v="3"/>
    <x v="83"/>
    <x v="0"/>
    <s v="Chairs"/>
    <s v="Novimex Swivel Fabric Task Chair"/>
    <x v="2555"/>
    <n v="0.25"/>
    <n v="237.79349999999999"/>
  </r>
  <r>
    <n v="9373"/>
    <x v="4682"/>
    <x v="352"/>
    <d v="2016-05-31T00:00:00"/>
    <x v="2"/>
    <s v="VP-21760"/>
    <s v="Victoria Pisteka"/>
    <x v="1"/>
    <s v="United States"/>
    <s v="Columbus"/>
    <s v="Ohio"/>
    <n v="43229"/>
    <x v="3"/>
    <x v="131"/>
    <x v="1"/>
    <s v="Fasteners"/>
    <s v="Ideal Clamps"/>
    <x v="1384"/>
    <n v="0.4"/>
    <n v="4.823999999999999"/>
  </r>
  <r>
    <n v="9374"/>
    <x v="4683"/>
    <x v="917"/>
    <d v="2018-05-11T00:00:00"/>
    <x v="1"/>
    <s v="CS-11950"/>
    <s v="Carlos Soltero"/>
    <x v="0"/>
    <s v="United States"/>
    <s v="Pasadena"/>
    <s v="California"/>
    <n v="91104"/>
    <x v="1"/>
    <x v="929"/>
    <x v="2"/>
    <s v="Phones"/>
    <s v="Blue Parrot B250XT Professional Grade Wireless Bluetooth Headset with"/>
    <x v="1159"/>
    <n v="0.4"/>
    <n v="251.96639999999999"/>
  </r>
  <r>
    <n v="9375"/>
    <x v="4684"/>
    <x v="410"/>
    <d v="2017-06-09T00:00:00"/>
    <x v="1"/>
    <s v="KB-16600"/>
    <s v="Ken Brennan"/>
    <x v="1"/>
    <s v="United States"/>
    <s v="Seattle"/>
    <s v="Washington"/>
    <n v="98105"/>
    <x v="1"/>
    <x v="682"/>
    <x v="1"/>
    <s v="Supplies"/>
    <s v="Acme Box Cutter Scissors"/>
    <x v="5582"/>
    <n v="0.45"/>
    <n v="33.759000000000007"/>
  </r>
  <r>
    <n v="9376"/>
    <x v="4685"/>
    <x v="639"/>
    <d v="2016-12-19T00:00:00"/>
    <x v="0"/>
    <s v="AJ-10945"/>
    <s v="Ashley Jarboe"/>
    <x v="0"/>
    <s v="United States"/>
    <s v="Los Angeles"/>
    <s v="California"/>
    <n v="90045"/>
    <x v="1"/>
    <x v="1072"/>
    <x v="2"/>
    <s v="Accessories"/>
    <s v="Micro Innovations USB RF Wireless Keyboard with Mouse"/>
    <x v="1406"/>
    <n v="0.45"/>
    <n v="27.500000000000004"/>
  </r>
  <r>
    <n v="9377"/>
    <x v="4686"/>
    <x v="53"/>
    <d v="2018-12-29T00:00:00"/>
    <x v="1"/>
    <s v="PO-18865"/>
    <s v="Patrick O Donnel"/>
    <x v="0"/>
    <s v="United States"/>
    <s v="East Orange"/>
    <s v="New Jersey"/>
    <n v="7017"/>
    <x v="3"/>
    <x v="1651"/>
    <x v="2"/>
    <s v="Accessories"/>
    <s v="Memorex Micro Travel Drive 4 GB"/>
    <x v="5583"/>
    <n v="0.25"/>
    <n v="23.85"/>
  </r>
  <r>
    <n v="9378"/>
    <x v="4687"/>
    <x v="94"/>
    <d v="2018-12-21T00:00:00"/>
    <x v="1"/>
    <s v="DP-13105"/>
    <s v="Dave Poirier"/>
    <x v="1"/>
    <s v="United States"/>
    <s v="Eau Claire"/>
    <s v="Wisconsin"/>
    <n v="54703"/>
    <x v="2"/>
    <x v="1569"/>
    <x v="1"/>
    <s v="Storage"/>
    <s v="Adjustable Personal File Tote"/>
    <x v="5584"/>
    <n v="0.4"/>
    <n v="19.536000000000001"/>
  </r>
  <r>
    <n v="9379"/>
    <x v="4688"/>
    <x v="1120"/>
    <d v="2017-05-15T00:00:00"/>
    <x v="1"/>
    <s v="GM-14500"/>
    <s v="Gene McClure"/>
    <x v="0"/>
    <s v="United States"/>
    <s v="Chicago"/>
    <s v="Illinois"/>
    <n v="60610"/>
    <x v="2"/>
    <x v="1854"/>
    <x v="1"/>
    <s v="Envelopes"/>
    <s v="Grip Seal Envelopes"/>
    <x v="5585"/>
    <n v="0.3"/>
    <n v="4.9504000000000001"/>
  </r>
  <r>
    <n v="9380"/>
    <x v="4689"/>
    <x v="851"/>
    <d v="2015-12-27T00:00:00"/>
    <x v="0"/>
    <s v="CC-12670"/>
    <s v="Craig Carreira"/>
    <x v="0"/>
    <s v="United States"/>
    <s v="Tampa"/>
    <s v="Florida"/>
    <n v="33614"/>
    <x v="0"/>
    <x v="1237"/>
    <x v="1"/>
    <s v="Paper"/>
    <s v="Computer Printout Paper with Letter-Trim Perforations"/>
    <x v="2748"/>
    <n v="0.25"/>
    <n v="34.146000000000001"/>
  </r>
  <r>
    <n v="9381"/>
    <x v="4689"/>
    <x v="851"/>
    <d v="2015-12-27T00:00:00"/>
    <x v="0"/>
    <s v="CC-12670"/>
    <s v="Craig Carreira"/>
    <x v="0"/>
    <s v="United States"/>
    <s v="Tampa"/>
    <s v="Florida"/>
    <n v="33614"/>
    <x v="0"/>
    <x v="167"/>
    <x v="0"/>
    <s v="Chairs"/>
    <s v="Padded Folding Chairs, Black, 4/Carton"/>
    <x v="1445"/>
    <n v="0.15000000000000002"/>
    <n v="55.066400000000002"/>
  </r>
  <r>
    <n v="9382"/>
    <x v="4689"/>
    <x v="851"/>
    <d v="2015-12-27T00:00:00"/>
    <x v="0"/>
    <s v="CC-12670"/>
    <s v="Craig Carreira"/>
    <x v="0"/>
    <s v="United States"/>
    <s v="Tampa"/>
    <s v="Florida"/>
    <n v="33614"/>
    <x v="0"/>
    <x v="1244"/>
    <x v="1"/>
    <s v="Storage"/>
    <s v="Tennsco 6- and 18-Compartment Lockers"/>
    <x v="5586"/>
    <n v="0.35"/>
    <n v="275.77679999999998"/>
  </r>
  <r>
    <n v="9383"/>
    <x v="4689"/>
    <x v="851"/>
    <d v="2015-12-27T00:00:00"/>
    <x v="0"/>
    <s v="CC-12670"/>
    <s v="Craig Carreira"/>
    <x v="0"/>
    <s v="United States"/>
    <s v="Tampa"/>
    <s v="Florida"/>
    <n v="33614"/>
    <x v="0"/>
    <x v="59"/>
    <x v="1"/>
    <s v="Art"/>
    <s v="Prang Dustless Chalk Sticks"/>
    <x v="2000"/>
    <n v="0.15000000000000002"/>
    <n v="1.1424000000000001"/>
  </r>
  <r>
    <n v="9384"/>
    <x v="4689"/>
    <x v="851"/>
    <d v="2015-12-27T00:00:00"/>
    <x v="0"/>
    <s v="CC-12670"/>
    <s v="Craig Carreira"/>
    <x v="0"/>
    <s v="United States"/>
    <s v="Tampa"/>
    <s v="Florida"/>
    <n v="33614"/>
    <x v="0"/>
    <x v="1018"/>
    <x v="1"/>
    <s v="Storage"/>
    <s v="Acco Perma 3000 Stacking Storage Drawers"/>
    <x v="202"/>
    <n v="0.35"/>
    <n v="54.548000000000002"/>
  </r>
  <r>
    <n v="9385"/>
    <x v="4690"/>
    <x v="938"/>
    <d v="2018-08-16T00:00:00"/>
    <x v="1"/>
    <s v="SJ-20125"/>
    <s v="Sanjit Jacobs"/>
    <x v="2"/>
    <s v="United States"/>
    <s v="New York City"/>
    <s v="New York"/>
    <n v="10009"/>
    <x v="3"/>
    <x v="490"/>
    <x v="1"/>
    <s v="Paper"/>
    <s v="Xerox 226"/>
    <x v="233"/>
    <n v="0.4"/>
    <n v="15.552"/>
  </r>
  <r>
    <n v="9386"/>
    <x v="4691"/>
    <x v="151"/>
    <d v="2018-08-31T00:00:00"/>
    <x v="1"/>
    <s v="SF-20200"/>
    <s v="Sarah Foster"/>
    <x v="0"/>
    <s v="United States"/>
    <s v="Mesa"/>
    <s v="Arizona"/>
    <n v="85204"/>
    <x v="1"/>
    <x v="1155"/>
    <x v="0"/>
    <s v="Furnishings"/>
    <s v="Flat Face Poster Frame"/>
    <x v="5587"/>
    <n v="0.4"/>
    <n v="72.34559999999999"/>
  </r>
  <r>
    <n v="9387"/>
    <x v="4692"/>
    <x v="617"/>
    <d v="2018-01-23T00:00:00"/>
    <x v="1"/>
    <s v="RM-19375"/>
    <s v="Raymond Messe"/>
    <x v="0"/>
    <s v="United States"/>
    <s v="Burlington"/>
    <s v="Vermont"/>
    <m/>
    <x v="3"/>
    <x v="368"/>
    <x v="1"/>
    <s v="Paper"/>
    <s v="Xerox 191"/>
    <x v="705"/>
    <n v="0.4"/>
    <n v="47.951999999999998"/>
  </r>
  <r>
    <n v="9388"/>
    <x v="4692"/>
    <x v="617"/>
    <d v="2018-01-23T00:00:00"/>
    <x v="1"/>
    <s v="RM-19375"/>
    <s v="Raymond Messe"/>
    <x v="0"/>
    <s v="United States"/>
    <s v="Burlington"/>
    <s v="Vermont"/>
    <m/>
    <x v="3"/>
    <x v="314"/>
    <x v="1"/>
    <s v="Paper"/>
    <s v="Xerox 1881"/>
    <x v="5588"/>
    <n v="0.4"/>
    <n v="7.3679999999999994"/>
  </r>
  <r>
    <n v="9389"/>
    <x v="4692"/>
    <x v="617"/>
    <d v="2018-01-23T00:00:00"/>
    <x v="1"/>
    <s v="RM-19375"/>
    <s v="Raymond Messe"/>
    <x v="0"/>
    <s v="United States"/>
    <s v="Burlington"/>
    <s v="Vermont"/>
    <m/>
    <x v="3"/>
    <x v="1107"/>
    <x v="1"/>
    <s v="Appliances"/>
    <s v="Avanti 4.4 Cu. Ft. Refrigerator"/>
    <x v="3036"/>
    <n v="0.4"/>
    <n v="325.76400000000001"/>
  </r>
  <r>
    <n v="9390"/>
    <x v="4692"/>
    <x v="617"/>
    <d v="2018-01-23T00:00:00"/>
    <x v="1"/>
    <s v="RM-19375"/>
    <s v="Raymond Messe"/>
    <x v="0"/>
    <s v="United States"/>
    <s v="Burlington"/>
    <s v="Vermont"/>
    <m/>
    <x v="3"/>
    <x v="29"/>
    <x v="1"/>
    <s v="Envelopes"/>
    <s v="Poly String Tie Envelopes"/>
    <x v="5589"/>
    <n v="0.4"/>
    <n v="1.224"/>
  </r>
  <r>
    <n v="9391"/>
    <x v="4693"/>
    <x v="974"/>
    <d v="2016-06-24T00:00:00"/>
    <x v="1"/>
    <s v="KM-16375"/>
    <s v="Katherine Murray"/>
    <x v="2"/>
    <s v="United States"/>
    <s v="Houston"/>
    <s v="Texas"/>
    <n v="77070"/>
    <x v="2"/>
    <x v="1277"/>
    <x v="1"/>
    <s v="Storage"/>
    <s v="Recycled Steel Personal File for Hanging File Folders"/>
    <x v="1863"/>
    <n v="0.4"/>
    <n v="137.35199999999998"/>
  </r>
  <r>
    <n v="9392"/>
    <x v="4694"/>
    <x v="677"/>
    <d v="2018-03-16T00:00:00"/>
    <x v="2"/>
    <s v="FH-14275"/>
    <s v="Frank Hawley"/>
    <x v="1"/>
    <s v="United States"/>
    <s v="Aurora"/>
    <s v="Illinois"/>
    <n v="60505"/>
    <x v="2"/>
    <x v="857"/>
    <x v="2"/>
    <s v="Phones"/>
    <s v="PowerGen Dual USB Car Charger"/>
    <x v="462"/>
    <n v="0.3"/>
    <n v="5.5943999999999994"/>
  </r>
  <r>
    <n v="9393"/>
    <x v="4695"/>
    <x v="969"/>
    <d v="2016-10-25T00:00:00"/>
    <x v="3"/>
    <s v="DG-13300"/>
    <s v="Deirdre Greer"/>
    <x v="1"/>
    <s v="United States"/>
    <s v="Denver"/>
    <s v="Colorado"/>
    <n v="80219"/>
    <x v="1"/>
    <x v="1455"/>
    <x v="0"/>
    <s v="Chairs"/>
    <s v="Global Highback Leather Tilter in Burgundy"/>
    <x v="5590"/>
    <n v="0.45"/>
    <n v="320.28480000000002"/>
  </r>
  <r>
    <n v="9394"/>
    <x v="4696"/>
    <x v="59"/>
    <d v="2015-09-23T00:00:00"/>
    <x v="2"/>
    <s v="MW-18220"/>
    <s v="Mitch Webber"/>
    <x v="0"/>
    <s v="United States"/>
    <s v="New York City"/>
    <s v="New York"/>
    <n v="10011"/>
    <x v="3"/>
    <x v="1551"/>
    <x v="2"/>
    <s v="Phones"/>
    <s v="Ooma Telo VoIP Home Phone System"/>
    <x v="3125"/>
    <n v="0.4"/>
    <n v="377.97"/>
  </r>
  <r>
    <n v="9395"/>
    <x v="4696"/>
    <x v="59"/>
    <d v="2015-09-23T00:00:00"/>
    <x v="2"/>
    <s v="MW-18220"/>
    <s v="Mitch Webber"/>
    <x v="0"/>
    <s v="United States"/>
    <s v="New York City"/>
    <s v="New York"/>
    <n v="10011"/>
    <x v="3"/>
    <x v="654"/>
    <x v="0"/>
    <s v="Chairs"/>
    <s v="Global Leather Executive Chair"/>
    <x v="3223"/>
    <n v="0.25"/>
    <n v="473.8365"/>
  </r>
  <r>
    <n v="9396"/>
    <x v="4696"/>
    <x v="59"/>
    <d v="2015-09-23T00:00:00"/>
    <x v="2"/>
    <s v="MW-18220"/>
    <s v="Mitch Webber"/>
    <x v="0"/>
    <s v="United States"/>
    <s v="New York City"/>
    <s v="New York"/>
    <n v="10011"/>
    <x v="3"/>
    <x v="1248"/>
    <x v="0"/>
    <s v="Bookcases"/>
    <s v="DMI Eclipse Executive Suite Bookcases"/>
    <x v="476"/>
    <n v="0.5"/>
    <n v="400.78399999999999"/>
  </r>
  <r>
    <n v="9397"/>
    <x v="4696"/>
    <x v="59"/>
    <d v="2015-09-23T00:00:00"/>
    <x v="2"/>
    <s v="MW-18220"/>
    <s v="Mitch Webber"/>
    <x v="0"/>
    <s v="United States"/>
    <s v="New York City"/>
    <s v="New York"/>
    <n v="10011"/>
    <x v="3"/>
    <x v="49"/>
    <x v="1"/>
    <s v="Labels"/>
    <s v="Avery 485"/>
    <x v="50"/>
    <n v="0.4"/>
    <n v="45.108000000000004"/>
  </r>
  <r>
    <n v="9398"/>
    <x v="4696"/>
    <x v="59"/>
    <d v="2015-09-23T00:00:00"/>
    <x v="2"/>
    <s v="MW-18220"/>
    <s v="Mitch Webber"/>
    <x v="0"/>
    <s v="United States"/>
    <s v="New York City"/>
    <s v="New York"/>
    <n v="10011"/>
    <x v="3"/>
    <x v="1271"/>
    <x v="1"/>
    <s v="Appliances"/>
    <s v="Euro-Pro Shark Turbo Vacuum"/>
    <x v="4583"/>
    <n v="0.4"/>
    <n v="18.588000000000001"/>
  </r>
  <r>
    <n v="9399"/>
    <x v="4696"/>
    <x v="59"/>
    <d v="2015-09-23T00:00:00"/>
    <x v="2"/>
    <s v="MW-18220"/>
    <s v="Mitch Webber"/>
    <x v="0"/>
    <s v="United States"/>
    <s v="New York City"/>
    <s v="New York"/>
    <n v="10011"/>
    <x v="3"/>
    <x v="1334"/>
    <x v="2"/>
    <s v="Phones"/>
    <s v="Panasonic KX-TG9541B DECT 6.0 Digital 2-Line Expandable Cordless Phone With Digital Answering System"/>
    <x v="5591"/>
    <n v="0.4"/>
    <n v="809.94600000000003"/>
  </r>
  <r>
    <n v="9400"/>
    <x v="4697"/>
    <x v="583"/>
    <d v="2017-11-15T00:00:00"/>
    <x v="1"/>
    <s v="SC-20845"/>
    <s v="Sung Chung"/>
    <x v="0"/>
    <s v="United States"/>
    <s v="Arlington Heights"/>
    <s v="Illinois"/>
    <n v="60004"/>
    <x v="2"/>
    <x v="501"/>
    <x v="1"/>
    <s v="Art"/>
    <s v="Newell 332"/>
    <x v="492"/>
    <n v="0.35"/>
    <n v="9.1728000000000005"/>
  </r>
  <r>
    <n v="9401"/>
    <x v="4698"/>
    <x v="1216"/>
    <d v="2016-09-21T00:00:00"/>
    <x v="1"/>
    <s v="BD-11500"/>
    <s v="Bradley Drucker"/>
    <x v="0"/>
    <s v="United States"/>
    <s v="Newport News"/>
    <s v="Virginia"/>
    <n v="23602"/>
    <x v="0"/>
    <x v="837"/>
    <x v="1"/>
    <s v="Envelopes"/>
    <s v="Staple envelope"/>
    <x v="4791"/>
    <n v="0.25"/>
    <n v="23.34"/>
  </r>
  <r>
    <n v="9402"/>
    <x v="4699"/>
    <x v="1217"/>
    <d v="2015-06-28T00:00:00"/>
    <x v="1"/>
    <s v="LP-17080"/>
    <s v="Liz Pelletier"/>
    <x v="0"/>
    <s v="United States"/>
    <s v="Tucson"/>
    <s v="Arizona"/>
    <n v="85705"/>
    <x v="1"/>
    <x v="1565"/>
    <x v="0"/>
    <s v="Furnishings"/>
    <s v="Acrylic Self-Standing Desk Frames"/>
    <x v="5592"/>
    <n v="0.4"/>
    <n v="2.5632000000000001"/>
  </r>
  <r>
    <n v="9403"/>
    <x v="4700"/>
    <x v="399"/>
    <d v="2017-08-17T00:00:00"/>
    <x v="0"/>
    <s v="NP-18700"/>
    <s v="Nora Preis"/>
    <x v="0"/>
    <s v="United States"/>
    <s v="New York City"/>
    <s v="New York"/>
    <n v="10024"/>
    <x v="3"/>
    <x v="616"/>
    <x v="0"/>
    <s v="Tables"/>
    <s v="Chromcraft Round Conference Tables"/>
    <x v="5593"/>
    <n v="0.25"/>
    <n v="156.86099999999999"/>
  </r>
  <r>
    <n v="9404"/>
    <x v="4700"/>
    <x v="399"/>
    <d v="2017-08-17T00:00:00"/>
    <x v="0"/>
    <s v="NP-18700"/>
    <s v="Nora Preis"/>
    <x v="0"/>
    <s v="United States"/>
    <s v="New York City"/>
    <s v="New York"/>
    <n v="10024"/>
    <x v="3"/>
    <x v="1244"/>
    <x v="1"/>
    <s v="Storage"/>
    <s v="Tennsco 6- and 18-Compartment Lockers"/>
    <x v="5594"/>
    <n v="0.5"/>
    <n v="795.51"/>
  </r>
  <r>
    <n v="9405"/>
    <x v="4701"/>
    <x v="669"/>
    <d v="2018-04-17T00:00:00"/>
    <x v="1"/>
    <s v="DP-13105"/>
    <s v="Dave Poirier"/>
    <x v="1"/>
    <s v="United States"/>
    <s v="Philadelphia"/>
    <s v="Pennsylvania"/>
    <n v="19134"/>
    <x v="3"/>
    <x v="1239"/>
    <x v="1"/>
    <s v="Fasteners"/>
    <s v="Translucent Push Pins by OIC"/>
    <x v="1054"/>
    <n v="0.4"/>
    <n v="4.7519999999999998"/>
  </r>
  <r>
    <n v="9406"/>
    <x v="4702"/>
    <x v="619"/>
    <d v="2015-03-17T00:00:00"/>
    <x v="2"/>
    <s v="RB-19465"/>
    <s v="Rick Bensley"/>
    <x v="2"/>
    <s v="United States"/>
    <s v="Chicago"/>
    <s v="Illinois"/>
    <n v="60653"/>
    <x v="2"/>
    <x v="1410"/>
    <x v="2"/>
    <s v="Machines"/>
    <s v="Hewlett-Packard Deskjet 6540 Color Inkjet Printer"/>
    <x v="5595"/>
    <n v="0.35"/>
    <n v="373.69150000000002"/>
  </r>
  <r>
    <n v="9407"/>
    <x v="4702"/>
    <x v="619"/>
    <d v="2015-03-17T00:00:00"/>
    <x v="2"/>
    <s v="RB-19465"/>
    <s v="Rick Bensley"/>
    <x v="2"/>
    <s v="United States"/>
    <s v="Chicago"/>
    <s v="Illinois"/>
    <n v="60653"/>
    <x v="2"/>
    <x v="1737"/>
    <x v="1"/>
    <s v="Paper"/>
    <s v="Xerox 1963"/>
    <x v="578"/>
    <n v="0.3"/>
    <n v="5.9135999999999997"/>
  </r>
  <r>
    <n v="9408"/>
    <x v="4703"/>
    <x v="585"/>
    <d v="2018-09-24T00:00:00"/>
    <x v="0"/>
    <s v="LC-17140"/>
    <s v="Logan Currie"/>
    <x v="0"/>
    <s v="United States"/>
    <s v="New York City"/>
    <s v="New York"/>
    <n v="10035"/>
    <x v="3"/>
    <x v="1200"/>
    <x v="2"/>
    <s v="Accessories"/>
    <s v="WD My Passport Ultra 2TB Portable External Hard Drive"/>
    <x v="5596"/>
    <n v="0.25"/>
    <n v="803.25"/>
  </r>
  <r>
    <n v="9409"/>
    <x v="4703"/>
    <x v="585"/>
    <d v="2018-09-24T00:00:00"/>
    <x v="0"/>
    <s v="LC-17140"/>
    <s v="Logan Currie"/>
    <x v="0"/>
    <s v="United States"/>
    <s v="New York City"/>
    <s v="New York"/>
    <n v="10035"/>
    <x v="3"/>
    <x v="441"/>
    <x v="0"/>
    <s v="Furnishings"/>
    <s v="Eldon 500 Class Desk Accessories"/>
    <x v="5597"/>
    <n v="0.4"/>
    <n v="7.242"/>
  </r>
  <r>
    <n v="9410"/>
    <x v="4704"/>
    <x v="389"/>
    <d v="2018-12-13T00:00:00"/>
    <x v="2"/>
    <s v="WB-21850"/>
    <s v="William Brown"/>
    <x v="0"/>
    <s v="United States"/>
    <s v="Philadelphia"/>
    <s v="Pennsylvania"/>
    <n v="19143"/>
    <x v="3"/>
    <x v="634"/>
    <x v="1"/>
    <s v="Binders"/>
    <s v="Heavy-Duty E-Z-D Binders"/>
    <x v="5598"/>
    <n v="0.4"/>
    <n v="1.9638"/>
  </r>
  <r>
    <n v="9411"/>
    <x v="4704"/>
    <x v="389"/>
    <d v="2018-12-13T00:00:00"/>
    <x v="2"/>
    <s v="WB-21850"/>
    <s v="William Brown"/>
    <x v="0"/>
    <s v="United States"/>
    <s v="Philadelphia"/>
    <s v="Pennsylvania"/>
    <n v="19143"/>
    <x v="3"/>
    <x v="504"/>
    <x v="0"/>
    <s v="Furnishings"/>
    <s v="Contract Clock, 14, Brown"/>
    <x v="1177"/>
    <n v="0.4"/>
    <n v="52.752000000000002"/>
  </r>
  <r>
    <n v="9412"/>
    <x v="4705"/>
    <x v="612"/>
    <d v="2017-03-14T00:00:00"/>
    <x v="0"/>
    <s v="MH-17785"/>
    <s v="Maya Herman"/>
    <x v="1"/>
    <s v="United States"/>
    <s v="Glendale"/>
    <s v="Arizona"/>
    <n v="85301"/>
    <x v="1"/>
    <x v="533"/>
    <x v="1"/>
    <s v="Storage"/>
    <s v="Mini 13-1/2 Capacity Data Binder Rack, Pearl"/>
    <x v="5599"/>
    <n v="0.5"/>
    <n v="52.347999999999999"/>
  </r>
  <r>
    <n v="9413"/>
    <x v="4706"/>
    <x v="746"/>
    <d v="2016-01-29T00:00:00"/>
    <x v="2"/>
    <s v="SC-20305"/>
    <s v="Sean Christensen"/>
    <x v="0"/>
    <s v="United States"/>
    <s v="Los Angeles"/>
    <s v="California"/>
    <n v="90036"/>
    <x v="1"/>
    <x v="483"/>
    <x v="0"/>
    <s v="Chairs"/>
    <s v="HON 5400 Series Task Chairs for Big and Tall"/>
    <x v="5118"/>
    <n v="0.45"/>
    <n v="1542.1560000000002"/>
  </r>
  <r>
    <n v="9414"/>
    <x v="4707"/>
    <x v="182"/>
    <d v="2017-09-27T00:00:00"/>
    <x v="2"/>
    <s v="MH-17620"/>
    <s v="Matt Hagelstein"/>
    <x v="1"/>
    <s v="United States"/>
    <s v="Houston"/>
    <s v="Texas"/>
    <n v="77041"/>
    <x v="2"/>
    <x v="822"/>
    <x v="1"/>
    <s v="Binders"/>
    <s v="GBC Recycled VeloBinder Covers"/>
    <x v="5600"/>
    <n v="0.3"/>
    <n v="4.7711999999999994"/>
  </r>
  <r>
    <n v="9415"/>
    <x v="4708"/>
    <x v="1090"/>
    <d v="2016-10-22T00:00:00"/>
    <x v="1"/>
    <s v="JC-15775"/>
    <s v="John Castell"/>
    <x v="0"/>
    <s v="United States"/>
    <s v="Seattle"/>
    <s v="Washington"/>
    <n v="98115"/>
    <x v="1"/>
    <x v="1807"/>
    <x v="2"/>
    <s v="Phones"/>
    <s v="Motorola L703CM"/>
    <x v="2475"/>
    <n v="0.4"/>
    <n v="149.75039999999998"/>
  </r>
  <r>
    <n v="9416"/>
    <x v="4708"/>
    <x v="1090"/>
    <d v="2016-10-22T00:00:00"/>
    <x v="1"/>
    <s v="JC-15775"/>
    <s v="John Castell"/>
    <x v="0"/>
    <s v="United States"/>
    <s v="Seattle"/>
    <s v="Washington"/>
    <n v="98115"/>
    <x v="1"/>
    <x v="1331"/>
    <x v="1"/>
    <s v="Paper"/>
    <s v="Xerox 1903"/>
    <x v="1444"/>
    <n v="0.4"/>
    <n v="10.764000000000001"/>
  </r>
  <r>
    <n v="9417"/>
    <x v="4708"/>
    <x v="1090"/>
    <d v="2016-10-22T00:00:00"/>
    <x v="1"/>
    <s v="JC-15775"/>
    <s v="John Castell"/>
    <x v="0"/>
    <s v="United States"/>
    <s v="Seattle"/>
    <s v="Washington"/>
    <n v="98115"/>
    <x v="1"/>
    <x v="224"/>
    <x v="0"/>
    <s v="Furnishings"/>
    <s v="Eldon 100 Class Desk Accessories"/>
    <x v="3601"/>
    <n v="0.4"/>
    <n v="6.0659999999999998"/>
  </r>
  <r>
    <n v="9418"/>
    <x v="4709"/>
    <x v="1218"/>
    <d v="2015-11-01T00:00:00"/>
    <x v="1"/>
    <s v="RD-19810"/>
    <s v="Ross DeVincentis"/>
    <x v="2"/>
    <s v="United States"/>
    <s v="Fayetteville"/>
    <s v="North Carolina"/>
    <n v="28314"/>
    <x v="0"/>
    <x v="778"/>
    <x v="1"/>
    <s v="Paper"/>
    <s v="Xerox 2"/>
    <x v="559"/>
    <n v="0.25"/>
    <n v="7.7759999999999998"/>
  </r>
  <r>
    <n v="9419"/>
    <x v="4709"/>
    <x v="1218"/>
    <d v="2015-11-01T00:00:00"/>
    <x v="1"/>
    <s v="RD-19810"/>
    <s v="Ross DeVincentis"/>
    <x v="2"/>
    <s v="United States"/>
    <s v="Fayetteville"/>
    <s v="North Carolina"/>
    <n v="28314"/>
    <x v="0"/>
    <x v="811"/>
    <x v="1"/>
    <s v="Paper"/>
    <s v="Easy-staple paper"/>
    <x v="1627"/>
    <n v="0.25"/>
    <n v="8.9640000000000004"/>
  </r>
  <r>
    <n v="9420"/>
    <x v="4710"/>
    <x v="280"/>
    <d v="2018-10-04T00:00:00"/>
    <x v="0"/>
    <s v="SC-20695"/>
    <s v="Steve Chapman"/>
    <x v="1"/>
    <s v="United States"/>
    <s v="Houston"/>
    <s v="Texas"/>
    <n v="77041"/>
    <x v="2"/>
    <x v="513"/>
    <x v="1"/>
    <s v="Appliances"/>
    <s v="Fellowes Superior 10 Outlet Split Surge Protector"/>
    <x v="5052"/>
    <n v="0.3"/>
    <n v="10.656799999999999"/>
  </r>
  <r>
    <n v="9421"/>
    <x v="4710"/>
    <x v="280"/>
    <d v="2018-10-04T00:00:00"/>
    <x v="0"/>
    <s v="SC-20695"/>
    <s v="Steve Chapman"/>
    <x v="1"/>
    <s v="United States"/>
    <s v="Houston"/>
    <s v="Texas"/>
    <n v="77041"/>
    <x v="2"/>
    <x v="1549"/>
    <x v="1"/>
    <s v="Appliances"/>
    <s v="Acco 6 Outlet Guardian Premium Plus Surge Suppressor"/>
    <x v="5601"/>
    <n v="0.3"/>
    <n v="15.3888"/>
  </r>
  <r>
    <n v="9422"/>
    <x v="4711"/>
    <x v="149"/>
    <d v="2015-07-27T00:00:00"/>
    <x v="1"/>
    <s v="NC-18535"/>
    <s v="Nick Crebassa"/>
    <x v="1"/>
    <s v="United States"/>
    <s v="San Francisco"/>
    <s v="California"/>
    <n v="94122"/>
    <x v="1"/>
    <x v="1066"/>
    <x v="2"/>
    <s v="Phones"/>
    <s v="VTech DS6151"/>
    <x v="2752"/>
    <n v="0.4"/>
    <n v="362.85119999999995"/>
  </r>
  <r>
    <n v="9423"/>
    <x v="4711"/>
    <x v="149"/>
    <d v="2015-07-27T00:00:00"/>
    <x v="1"/>
    <s v="NC-18535"/>
    <s v="Nick Crebassa"/>
    <x v="1"/>
    <s v="United States"/>
    <s v="San Francisco"/>
    <s v="California"/>
    <n v="94122"/>
    <x v="1"/>
    <x v="597"/>
    <x v="1"/>
    <s v="Supplies"/>
    <s v="Acme Softgrip Scissors"/>
    <x v="5300"/>
    <n v="0.45"/>
    <n v="22.385000000000005"/>
  </r>
  <r>
    <n v="9424"/>
    <x v="4711"/>
    <x v="149"/>
    <d v="2015-07-27T00:00:00"/>
    <x v="1"/>
    <s v="NC-18535"/>
    <s v="Nick Crebassa"/>
    <x v="1"/>
    <s v="United States"/>
    <s v="San Francisco"/>
    <s v="California"/>
    <n v="94122"/>
    <x v="1"/>
    <x v="722"/>
    <x v="2"/>
    <s v="Phones"/>
    <s v="AT&amp;T CL2909"/>
    <x v="214"/>
    <n v="0.4"/>
    <n v="181.42559999999997"/>
  </r>
  <r>
    <n v="9425"/>
    <x v="4711"/>
    <x v="149"/>
    <d v="2015-07-27T00:00:00"/>
    <x v="1"/>
    <s v="NC-18535"/>
    <s v="Nick Crebassa"/>
    <x v="1"/>
    <s v="United States"/>
    <s v="San Francisco"/>
    <s v="California"/>
    <n v="94122"/>
    <x v="1"/>
    <x v="46"/>
    <x v="2"/>
    <s v="Accessories"/>
    <s v="Imation 8gb Micro Traveldrive Usb 2.0 Flash Drive"/>
    <x v="47"/>
    <n v="0.45"/>
    <n v="24.750000000000004"/>
  </r>
  <r>
    <n v="9426"/>
    <x v="4712"/>
    <x v="171"/>
    <d v="2015-09-17T00:00:00"/>
    <x v="0"/>
    <s v="LW-17215"/>
    <s v="Luke Weiss"/>
    <x v="0"/>
    <s v="United States"/>
    <s v="New York City"/>
    <s v="New York"/>
    <n v="10035"/>
    <x v="3"/>
    <x v="483"/>
    <x v="0"/>
    <s v="Chairs"/>
    <s v="HON 5400 Series Task Chairs for Big and Tall"/>
    <x v="5602"/>
    <n v="0.25"/>
    <n v="2838.9690000000001"/>
  </r>
  <r>
    <n v="9427"/>
    <x v="4713"/>
    <x v="306"/>
    <d v="2017-09-20T00:00:00"/>
    <x v="1"/>
    <s v="AH-10585"/>
    <s v="Angele Hood"/>
    <x v="0"/>
    <s v="United States"/>
    <s v="Seattle"/>
    <s v="Washington"/>
    <n v="98105"/>
    <x v="1"/>
    <x v="1658"/>
    <x v="1"/>
    <s v="Art"/>
    <s v="SANFORD Major Accent Highlighters"/>
    <x v="3704"/>
    <n v="0.45"/>
    <n v="19.470000000000002"/>
  </r>
  <r>
    <n v="9428"/>
    <x v="4714"/>
    <x v="501"/>
    <d v="2015-12-01T00:00:00"/>
    <x v="1"/>
    <s v="JO-15145"/>
    <s v="Jack OBriant"/>
    <x v="1"/>
    <s v="United States"/>
    <s v="Buffalo"/>
    <s v="New York"/>
    <n v="14215"/>
    <x v="3"/>
    <x v="892"/>
    <x v="0"/>
    <s v="Furnishings"/>
    <s v="Eldon Radial Chair Mat for Low to Medium Pile Carpets"/>
    <x v="3255"/>
    <n v="0.4"/>
    <n v="119.94"/>
  </r>
  <r>
    <n v="9429"/>
    <x v="4715"/>
    <x v="218"/>
    <d v="2015-05-16T00:00:00"/>
    <x v="1"/>
    <s v="VW-21775"/>
    <s v="Victoria Wilson"/>
    <x v="1"/>
    <s v="United States"/>
    <s v="Huntsville"/>
    <s v="Texas"/>
    <n v="77340"/>
    <x v="2"/>
    <x v="377"/>
    <x v="0"/>
    <s v="Chairs"/>
    <s v="Hon Multipurpose Stacking Arm Chairs"/>
    <x v="1877"/>
    <n v="0.35"/>
    <n v="788.42400000000009"/>
  </r>
  <r>
    <n v="9430"/>
    <x v="4716"/>
    <x v="834"/>
    <d v="2016-09-01T00:00:00"/>
    <x v="1"/>
    <s v="BP-11185"/>
    <s v="Ben Peterman"/>
    <x v="1"/>
    <s v="United States"/>
    <s v="Dallas"/>
    <s v="Texas"/>
    <n v="75081"/>
    <x v="2"/>
    <x v="903"/>
    <x v="2"/>
    <s v="Phones"/>
    <s v="Mitel MiVoice 5330e IP Phone"/>
    <x v="1113"/>
    <n v="0.3"/>
    <n v="769.97199999999998"/>
  </r>
  <r>
    <n v="9431"/>
    <x v="4716"/>
    <x v="834"/>
    <d v="2016-09-01T00:00:00"/>
    <x v="1"/>
    <s v="BP-11185"/>
    <s v="Ben Peterman"/>
    <x v="1"/>
    <s v="United States"/>
    <s v="Dallas"/>
    <s v="Texas"/>
    <n v="75081"/>
    <x v="2"/>
    <x v="1116"/>
    <x v="0"/>
    <s v="Tables"/>
    <s v="Hon 2111 Invitation Series Straight Table"/>
    <x v="5603"/>
    <n v="0.35"/>
    <n v="67.262649999999994"/>
  </r>
  <r>
    <n v="9432"/>
    <x v="4717"/>
    <x v="974"/>
    <d v="2016-06-19T00:00:00"/>
    <x v="3"/>
    <s v="PP-18955"/>
    <s v="Paul Prost"/>
    <x v="2"/>
    <s v="United States"/>
    <s v="Philadelphia"/>
    <s v="Pennsylvania"/>
    <n v="19134"/>
    <x v="3"/>
    <x v="1852"/>
    <x v="1"/>
    <s v="Labels"/>
    <s v="Self-Adhesive Address Labels for Typewriters with Dispenser Box"/>
    <x v="2144"/>
    <n v="0.4"/>
    <n v="3.5423999999999998"/>
  </r>
  <r>
    <n v="9433"/>
    <x v="4718"/>
    <x v="493"/>
    <d v="2016-08-23T00:00:00"/>
    <x v="1"/>
    <s v="SC-20725"/>
    <s v="Steven Cartwright"/>
    <x v="0"/>
    <s v="United States"/>
    <s v="Peoria"/>
    <s v="Arizona"/>
    <n v="85345"/>
    <x v="1"/>
    <x v="1202"/>
    <x v="2"/>
    <s v="Accessories"/>
    <s v="Imation Clip USB flash drive - 8 GB"/>
    <x v="5268"/>
    <n v="0.45"/>
    <n v="16.544"/>
  </r>
  <r>
    <n v="9434"/>
    <x v="4718"/>
    <x v="493"/>
    <d v="2016-08-23T00:00:00"/>
    <x v="1"/>
    <s v="SC-20725"/>
    <s v="Steven Cartwright"/>
    <x v="0"/>
    <s v="United States"/>
    <s v="Peoria"/>
    <s v="Arizona"/>
    <n v="85345"/>
    <x v="1"/>
    <x v="289"/>
    <x v="1"/>
    <s v="Paper"/>
    <s v="Xerox 21"/>
    <x v="1566"/>
    <n v="0.4"/>
    <n v="21.772799999999997"/>
  </r>
  <r>
    <n v="9435"/>
    <x v="4718"/>
    <x v="493"/>
    <d v="2016-08-23T00:00:00"/>
    <x v="1"/>
    <s v="SC-20725"/>
    <s v="Steven Cartwright"/>
    <x v="0"/>
    <s v="United States"/>
    <s v="Peoria"/>
    <s v="Arizona"/>
    <n v="85345"/>
    <x v="1"/>
    <x v="786"/>
    <x v="1"/>
    <s v="Art"/>
    <s v="Newell 336"/>
    <x v="1495"/>
    <n v="0.45"/>
    <n v="5.6496000000000004"/>
  </r>
  <r>
    <n v="9436"/>
    <x v="4718"/>
    <x v="493"/>
    <d v="2016-08-23T00:00:00"/>
    <x v="1"/>
    <s v="SC-20725"/>
    <s v="Steven Cartwright"/>
    <x v="0"/>
    <s v="United States"/>
    <s v="Peoria"/>
    <s v="Arizona"/>
    <n v="85345"/>
    <x v="1"/>
    <x v="552"/>
    <x v="2"/>
    <s v="Accessories"/>
    <s v="First Data FD10 PIN Pad"/>
    <x v="5604"/>
    <n v="0.45"/>
    <n v="139.04000000000002"/>
  </r>
  <r>
    <n v="9437"/>
    <x v="4719"/>
    <x v="12"/>
    <d v="2016-09-25T00:00:00"/>
    <x v="3"/>
    <s v="BM-11785"/>
    <s v="Bryan Mills"/>
    <x v="0"/>
    <s v="United States"/>
    <s v="Philadelphia"/>
    <s v="Pennsylvania"/>
    <n v="19143"/>
    <x v="3"/>
    <x v="696"/>
    <x v="1"/>
    <s v="Binders"/>
    <s v="Acco Pressboard Covers with Storage Hooks, 14 7/8 x 11, Light Blue"/>
    <x v="194"/>
    <n v="0.4"/>
    <n v="1.7676000000000001"/>
  </r>
  <r>
    <n v="9438"/>
    <x v="4720"/>
    <x v="1143"/>
    <d v="2018-05-31T00:00:00"/>
    <x v="1"/>
    <s v="CD-11920"/>
    <s v="Carlos Daly"/>
    <x v="0"/>
    <s v="United States"/>
    <s v="Oceanside"/>
    <s v="California"/>
    <n v="92054"/>
    <x v="1"/>
    <x v="1440"/>
    <x v="1"/>
    <s v="Paper"/>
    <s v="Xerox 201"/>
    <x v="91"/>
    <n v="0.4"/>
    <n v="7.7759999999999998"/>
  </r>
  <r>
    <n v="9439"/>
    <x v="4721"/>
    <x v="689"/>
    <d v="2018-08-05T00:00:00"/>
    <x v="1"/>
    <s v="GM-14680"/>
    <s v="Greg Matthias"/>
    <x v="0"/>
    <s v="United States"/>
    <s v="Philadelphia"/>
    <s v="Pennsylvania"/>
    <n v="19134"/>
    <x v="3"/>
    <x v="1270"/>
    <x v="2"/>
    <s v="Phones"/>
    <s v="Polycom SoundPoint Pro SE-225 Corded phone"/>
    <x v="5605"/>
    <n v="0.4"/>
    <n v="171.34560000000002"/>
  </r>
  <r>
    <n v="9440"/>
    <x v="4722"/>
    <x v="36"/>
    <d v="2015-10-17T00:00:00"/>
    <x v="1"/>
    <s v="BP-11050"/>
    <s v="Barry Pond"/>
    <x v="1"/>
    <s v="United States"/>
    <s v="Chicago"/>
    <s v="Illinois"/>
    <n v="60623"/>
    <x v="2"/>
    <x v="1205"/>
    <x v="1"/>
    <s v="Supplies"/>
    <s v="Acme Hot Forged Carbon Steel Scissors with Nickel-Plated Handles, 3 7/8 Cut, 8L"/>
    <x v="5606"/>
    <n v="0.35"/>
    <n v="14.456"/>
  </r>
  <r>
    <n v="9441"/>
    <x v="4723"/>
    <x v="594"/>
    <d v="2015-05-29T00:00:00"/>
    <x v="1"/>
    <s v="BW-11065"/>
    <s v="Barry Weirich"/>
    <x v="0"/>
    <s v="United States"/>
    <s v="New York City"/>
    <s v="New York"/>
    <n v="10035"/>
    <x v="3"/>
    <x v="1490"/>
    <x v="1"/>
    <s v="Paper"/>
    <s v="Strathmore Photo Frame Cards"/>
    <x v="2"/>
    <n v="0.4"/>
    <n v="8.7719999999999985"/>
  </r>
  <r>
    <n v="9442"/>
    <x v="4724"/>
    <x v="282"/>
    <d v="2015-12-31T00:00:00"/>
    <x v="0"/>
    <s v="RE-19405"/>
    <s v="Ricardo Emerson"/>
    <x v="0"/>
    <s v="United States"/>
    <s v="Kent"/>
    <s v="Ohio"/>
    <n v="44240"/>
    <x v="3"/>
    <x v="1204"/>
    <x v="1"/>
    <s v="Appliances"/>
    <s v="Acco 6 Outlet Guardian Standard Surge Suppressor"/>
    <x v="5607"/>
    <n v="0.4"/>
    <n v="29.015999999999998"/>
  </r>
  <r>
    <n v="9443"/>
    <x v="4725"/>
    <x v="104"/>
    <d v="2018-04-11T00:00:00"/>
    <x v="1"/>
    <s v="HR-14770"/>
    <s v="Hallie Redmond"/>
    <x v="2"/>
    <s v="United States"/>
    <s v="Jacksonville"/>
    <s v="Florida"/>
    <n v="32216"/>
    <x v="0"/>
    <x v="400"/>
    <x v="1"/>
    <s v="Art"/>
    <s v="50 Colored Long Pencils"/>
    <x v="5608"/>
    <n v="0.15000000000000002"/>
    <n v="13.817600000000001"/>
  </r>
  <r>
    <n v="9444"/>
    <x v="4725"/>
    <x v="104"/>
    <d v="2018-04-11T00:00:00"/>
    <x v="1"/>
    <s v="HR-14770"/>
    <s v="Hallie Redmond"/>
    <x v="2"/>
    <s v="United States"/>
    <s v="Jacksonville"/>
    <s v="Florida"/>
    <n v="32216"/>
    <x v="0"/>
    <x v="819"/>
    <x v="2"/>
    <s v="Phones"/>
    <s v="AT&amp;T 1080 Corded phone"/>
    <x v="977"/>
    <n v="0.25"/>
    <n v="164.38800000000001"/>
  </r>
  <r>
    <n v="9445"/>
    <x v="4726"/>
    <x v="879"/>
    <d v="2016-03-02T00:00:00"/>
    <x v="2"/>
    <s v="TP-21565"/>
    <s v="Tracy Poddar"/>
    <x v="1"/>
    <s v="United States"/>
    <s v="Coppell"/>
    <s v="Texas"/>
    <n v="75019"/>
    <x v="2"/>
    <x v="1620"/>
    <x v="2"/>
    <s v="Phones"/>
    <s v="Jackery Bar Premium Fast-charging Portable Charger"/>
    <x v="3044"/>
    <n v="0.3"/>
    <n v="67.087999999999994"/>
  </r>
  <r>
    <n v="9446"/>
    <x v="4727"/>
    <x v="352"/>
    <d v="2016-06-03T00:00:00"/>
    <x v="1"/>
    <s v="KB-16315"/>
    <s v="Karl Braun"/>
    <x v="0"/>
    <s v="United States"/>
    <s v="Indianapolis"/>
    <s v="Indiana"/>
    <n v="46203"/>
    <x v="2"/>
    <x v="617"/>
    <x v="1"/>
    <s v="Labels"/>
    <s v="Avery 476"/>
    <x v="708"/>
    <n v="0.3"/>
    <n v="8.673"/>
  </r>
  <r>
    <n v="9447"/>
    <x v="4728"/>
    <x v="897"/>
    <d v="2017-09-28T00:00:00"/>
    <x v="1"/>
    <s v="AC-10660"/>
    <s v="Anna Chung"/>
    <x v="0"/>
    <s v="United States"/>
    <s v="Lawrence"/>
    <s v="Indiana"/>
    <n v="46226"/>
    <x v="2"/>
    <x v="1357"/>
    <x v="1"/>
    <s v="Paper"/>
    <s v="Xerox 1895"/>
    <x v="1197"/>
    <n v="0.3"/>
    <n v="25.116"/>
  </r>
  <r>
    <n v="9448"/>
    <x v="4729"/>
    <x v="837"/>
    <d v="2018-06-03T00:00:00"/>
    <x v="1"/>
    <s v="DN-13690"/>
    <s v="Duane Noonan"/>
    <x v="0"/>
    <s v="United States"/>
    <s v="Tulsa"/>
    <s v="Oklahoma"/>
    <n v="74133"/>
    <x v="2"/>
    <x v="35"/>
    <x v="0"/>
    <s v="Furnishings"/>
    <s v="Electrix Architects Clamp-On Swing Arm Lamp, Black"/>
    <x v="5609"/>
    <n v="0.3"/>
    <n v="334.11"/>
  </r>
  <r>
    <n v="9449"/>
    <x v="4730"/>
    <x v="42"/>
    <d v="2017-09-23T00:00:00"/>
    <x v="1"/>
    <s v="CC-12430"/>
    <s v="Chuck Clark"/>
    <x v="2"/>
    <s v="United States"/>
    <s v="Redmond"/>
    <s v="Washington"/>
    <n v="98052"/>
    <x v="1"/>
    <x v="1038"/>
    <x v="1"/>
    <s v="Labels"/>
    <s v="Avery 481"/>
    <x v="3987"/>
    <n v="0.4"/>
    <n v="7.3919999999999995"/>
  </r>
  <r>
    <n v="9450"/>
    <x v="4731"/>
    <x v="78"/>
    <d v="2015-09-13T00:00:00"/>
    <x v="1"/>
    <s v="TS-21340"/>
    <s v="Toby Swindell"/>
    <x v="0"/>
    <s v="United States"/>
    <s v="San Francisco"/>
    <s v="California"/>
    <n v="94109"/>
    <x v="1"/>
    <x v="973"/>
    <x v="1"/>
    <s v="Binders"/>
    <s v="Acco PRESSTEX Data Binder with Storage Hooks, Light Blue, 9 1/2 X 11"/>
    <x v="5298"/>
    <n v="0.4"/>
    <n v="5.1648000000000005"/>
  </r>
  <r>
    <n v="9451"/>
    <x v="4732"/>
    <x v="95"/>
    <d v="2018-06-07T00:00:00"/>
    <x v="1"/>
    <s v="MO-17800"/>
    <s v="Meg OConnel"/>
    <x v="2"/>
    <s v="United States"/>
    <s v="Spokane"/>
    <s v="Washington"/>
    <n v="99207"/>
    <x v="1"/>
    <x v="464"/>
    <x v="1"/>
    <s v="Storage"/>
    <s v="Eldon Gobal File Keepers"/>
    <x v="5610"/>
    <n v="0.5"/>
    <n v="68.13"/>
  </r>
  <r>
    <n v="9452"/>
    <x v="4733"/>
    <x v="694"/>
    <d v="2016-10-05T00:00:00"/>
    <x v="1"/>
    <s v="RP-19855"/>
    <s v="Roy Phan"/>
    <x v="1"/>
    <s v="United States"/>
    <s v="Los Angeles"/>
    <s v="California"/>
    <n v="90032"/>
    <x v="1"/>
    <x v="1094"/>
    <x v="1"/>
    <s v="Appliances"/>
    <s v="Acco Smartsocket Table Surge Protector, 6 Color-Coded Adapter Outlets"/>
    <x v="5611"/>
    <n v="0.4"/>
    <n v="111.69"/>
  </r>
  <r>
    <n v="9453"/>
    <x v="4733"/>
    <x v="694"/>
    <d v="2016-10-05T00:00:00"/>
    <x v="1"/>
    <s v="RP-19855"/>
    <s v="Roy Phan"/>
    <x v="1"/>
    <s v="United States"/>
    <s v="Los Angeles"/>
    <s v="California"/>
    <n v="90032"/>
    <x v="1"/>
    <x v="822"/>
    <x v="1"/>
    <s v="Binders"/>
    <s v="GBC Recycled VeloBinder Covers"/>
    <x v="5612"/>
    <n v="0.4"/>
    <n v="49.075200000000002"/>
  </r>
  <r>
    <n v="9454"/>
    <x v="4733"/>
    <x v="694"/>
    <d v="2016-10-05T00:00:00"/>
    <x v="1"/>
    <s v="RP-19855"/>
    <s v="Roy Phan"/>
    <x v="1"/>
    <s v="United States"/>
    <s v="Los Angeles"/>
    <s v="California"/>
    <n v="90032"/>
    <x v="1"/>
    <x v="1799"/>
    <x v="1"/>
    <s v="Supplies"/>
    <s v="Acme Galleria Hot Forged Steel Scissors with Colored Handles"/>
    <x v="5613"/>
    <n v="0.45"/>
    <n v="25.954499999999999"/>
  </r>
  <r>
    <n v="9455"/>
    <x v="4733"/>
    <x v="694"/>
    <d v="2016-10-05T00:00:00"/>
    <x v="1"/>
    <s v="RP-19855"/>
    <s v="Roy Phan"/>
    <x v="1"/>
    <s v="United States"/>
    <s v="Los Angeles"/>
    <s v="California"/>
    <n v="90032"/>
    <x v="1"/>
    <x v="461"/>
    <x v="2"/>
    <s v="Phones"/>
    <s v="Motorola HK250 Universal Bluetooth Headset"/>
    <x v="2790"/>
    <n v="0.4"/>
    <n v="22.070399999999999"/>
  </r>
  <r>
    <n v="9456"/>
    <x v="4734"/>
    <x v="950"/>
    <d v="2017-06-19T00:00:00"/>
    <x v="0"/>
    <s v="JL-15175"/>
    <s v="James Lanier"/>
    <x v="2"/>
    <s v="United States"/>
    <s v="Chattanooga"/>
    <s v="Tennessee"/>
    <n v="37421"/>
    <x v="0"/>
    <x v="1855"/>
    <x v="2"/>
    <s v="Machines"/>
    <s v="Penpower WorldCard Pro Card Scanner"/>
    <x v="5614"/>
    <n v="0.15000000000000002"/>
    <n v="77.753749999999997"/>
  </r>
  <r>
    <n v="9457"/>
    <x v="4735"/>
    <x v="837"/>
    <d v="2018-06-03T00:00:00"/>
    <x v="1"/>
    <s v="BW-11110"/>
    <s v="Bart Watters"/>
    <x v="1"/>
    <s v="United States"/>
    <s v="Greensboro"/>
    <s v="North Carolina"/>
    <n v="27405"/>
    <x v="0"/>
    <x v="1856"/>
    <x v="2"/>
    <s v="Accessories"/>
    <s v="Sony 8GB Class 10 Micro SDHC R40 Memory Card"/>
    <x v="5615"/>
    <n v="0.15000000000000002"/>
    <n v="23.113199999999999"/>
  </r>
  <r>
    <n v="9458"/>
    <x v="4735"/>
    <x v="837"/>
    <d v="2018-06-03T00:00:00"/>
    <x v="1"/>
    <s v="BW-11110"/>
    <s v="Bart Watters"/>
    <x v="1"/>
    <s v="United States"/>
    <s v="Greensboro"/>
    <s v="North Carolina"/>
    <n v="27405"/>
    <x v="0"/>
    <x v="1232"/>
    <x v="1"/>
    <s v="Binders"/>
    <s v="Fellowes Twister Kit, Gray/Clear, 3/pkg"/>
    <x v="5616"/>
    <n v="0.25"/>
    <n v="9.0449999999999999"/>
  </r>
  <r>
    <n v="9459"/>
    <x v="4736"/>
    <x v="1148"/>
    <d v="2015-10-14T00:00:00"/>
    <x v="1"/>
    <s v="SJ-20500"/>
    <s v="Shirley Jackson"/>
    <x v="0"/>
    <s v="United States"/>
    <s v="San Francisco"/>
    <s v="California"/>
    <n v="94122"/>
    <x v="1"/>
    <x v="281"/>
    <x v="1"/>
    <s v="Art"/>
    <s v="Boston Heavy-Duty Trimline Electric Pencil Sharpeners"/>
    <x v="5617"/>
    <n v="0.45"/>
    <n v="79.53"/>
  </r>
  <r>
    <n v="9460"/>
    <x v="4736"/>
    <x v="1148"/>
    <d v="2015-10-14T00:00:00"/>
    <x v="1"/>
    <s v="SJ-20500"/>
    <s v="Shirley Jackson"/>
    <x v="0"/>
    <s v="United States"/>
    <s v="San Francisco"/>
    <s v="California"/>
    <n v="94122"/>
    <x v="1"/>
    <x v="1730"/>
    <x v="2"/>
    <s v="Phones"/>
    <s v="iOttie HLCRIO102 Car Mount"/>
    <x v="312"/>
    <n v="0.4"/>
    <n v="9.5952000000000002"/>
  </r>
  <r>
    <n v="9461"/>
    <x v="4737"/>
    <x v="664"/>
    <d v="2015-11-22T00:00:00"/>
    <x v="0"/>
    <s v="FG-14260"/>
    <s v="Frank Gastineau"/>
    <x v="2"/>
    <s v="United States"/>
    <s v="New York City"/>
    <s v="New York"/>
    <n v="10024"/>
    <x v="3"/>
    <x v="693"/>
    <x v="1"/>
    <s v="Paper"/>
    <s v="Southworth 100% Cotton The Best Paper"/>
    <x v="799"/>
    <n v="0.4"/>
    <n v="20.663999999999998"/>
  </r>
  <r>
    <n v="9462"/>
    <x v="4738"/>
    <x v="538"/>
    <d v="2015-10-24T00:00:00"/>
    <x v="1"/>
    <s v="EH-14125"/>
    <s v="Eugene Hildebrand"/>
    <x v="2"/>
    <s v="United States"/>
    <s v="Lakewood"/>
    <s v="California"/>
    <n v="90712"/>
    <x v="1"/>
    <x v="1086"/>
    <x v="2"/>
    <s v="Phones"/>
    <s v="RCA Visys Integrated PBX 8-Line Router"/>
    <x v="5618"/>
    <n v="0.4"/>
    <n v="192.93120000000002"/>
  </r>
  <r>
    <n v="9463"/>
    <x v="4739"/>
    <x v="920"/>
    <d v="2018-11-30T00:00:00"/>
    <x v="0"/>
    <s v="BS-11590"/>
    <s v="Brendan Sweed"/>
    <x v="1"/>
    <s v="United States"/>
    <s v="Louisville"/>
    <s v="Kentucky"/>
    <n v="40214"/>
    <x v="0"/>
    <x v="1131"/>
    <x v="0"/>
    <s v="Chairs"/>
    <s v="Office Star - Professional Matrix Back Chair with 2-to-1 Synchro Tilt and Mesh Fabric Seat"/>
    <x v="4233"/>
    <n v="0.15000000000000002"/>
    <n v="596.66600000000005"/>
  </r>
  <r>
    <n v="9464"/>
    <x v="4740"/>
    <x v="1219"/>
    <d v="2015-03-03T00:00:00"/>
    <x v="2"/>
    <s v="JS-16030"/>
    <s v="Joy Smith"/>
    <x v="0"/>
    <s v="United States"/>
    <s v="Columbus"/>
    <s v="Ohio"/>
    <n v="43229"/>
    <x v="3"/>
    <x v="487"/>
    <x v="1"/>
    <s v="Art"/>
    <s v="Zebra Zazzle Fluorescent Highlighters"/>
    <x v="526"/>
    <n v="0.25"/>
    <n v="14.591999999999999"/>
  </r>
  <r>
    <n v="9465"/>
    <x v="4741"/>
    <x v="1059"/>
    <d v="2015-12-25T00:00:00"/>
    <x v="1"/>
    <s v="JC-15775"/>
    <s v="John Castell"/>
    <x v="0"/>
    <s v="United States"/>
    <s v="Newark"/>
    <s v="Delaware"/>
    <n v="19711"/>
    <x v="3"/>
    <x v="1568"/>
    <x v="1"/>
    <s v="Labels"/>
    <s v="Avery 492"/>
    <x v="1300"/>
    <n v="0.4"/>
    <n v="10.368"/>
  </r>
  <r>
    <n v="9466"/>
    <x v="4742"/>
    <x v="258"/>
    <d v="2017-11-23T00:00:00"/>
    <x v="1"/>
    <s v="JM-15265"/>
    <s v="Janet Molinari"/>
    <x v="1"/>
    <s v="United States"/>
    <s v="Seattle"/>
    <s v="Washington"/>
    <n v="98115"/>
    <x v="1"/>
    <x v="468"/>
    <x v="0"/>
    <s v="Furnishings"/>
    <s v="Tenex Chairmats For Use With Carpeted Floors"/>
    <x v="5504"/>
    <n v="0.4"/>
    <n v="19.175999999999998"/>
  </r>
  <r>
    <n v="9467"/>
    <x v="4743"/>
    <x v="60"/>
    <d v="2018-11-10T00:00:00"/>
    <x v="0"/>
    <s v="CD-12280"/>
    <s v="Christina DeMoss"/>
    <x v="0"/>
    <s v="United States"/>
    <s v="New York City"/>
    <s v="New York"/>
    <n v="10024"/>
    <x v="3"/>
    <x v="141"/>
    <x v="1"/>
    <s v="Binders"/>
    <s v="GBC Prestige Therm-A-Bind Covers"/>
    <x v="5619"/>
    <n v="0.4"/>
    <n v="98.812799999999996"/>
  </r>
  <r>
    <n v="9468"/>
    <x v="4743"/>
    <x v="60"/>
    <d v="2018-11-10T00:00:00"/>
    <x v="0"/>
    <s v="CD-12280"/>
    <s v="Christina DeMoss"/>
    <x v="0"/>
    <s v="United States"/>
    <s v="New York City"/>
    <s v="New York"/>
    <n v="10024"/>
    <x v="3"/>
    <x v="1582"/>
    <x v="0"/>
    <s v="Tables"/>
    <s v="Balt Split Level Computer Training Table"/>
    <x v="4207"/>
    <n v="0.25"/>
    <n v="124.875"/>
  </r>
  <r>
    <n v="9469"/>
    <x v="4743"/>
    <x v="60"/>
    <d v="2018-11-10T00:00:00"/>
    <x v="0"/>
    <s v="CD-12280"/>
    <s v="Christina DeMoss"/>
    <x v="0"/>
    <s v="United States"/>
    <s v="New York City"/>
    <s v="New York"/>
    <n v="10024"/>
    <x v="3"/>
    <x v="680"/>
    <x v="1"/>
    <s v="Paper"/>
    <s v="Xerox 202"/>
    <x v="91"/>
    <n v="0.4"/>
    <n v="7.7759999999999998"/>
  </r>
  <r>
    <n v="9470"/>
    <x v="4743"/>
    <x v="60"/>
    <d v="2018-11-10T00:00:00"/>
    <x v="0"/>
    <s v="CD-12280"/>
    <s v="Christina DeMoss"/>
    <x v="0"/>
    <s v="United States"/>
    <s v="New York City"/>
    <s v="New York"/>
    <n v="10024"/>
    <x v="3"/>
    <x v="417"/>
    <x v="1"/>
    <s v="Paper"/>
    <s v="Eaton Premium Continuous-Feed Paper, 25% Cotton, Letter Size, White, 1000 Shts/Box"/>
    <x v="168"/>
    <n v="0.4"/>
    <n v="66.575999999999993"/>
  </r>
  <r>
    <n v="9471"/>
    <x v="4743"/>
    <x v="60"/>
    <d v="2018-11-10T00:00:00"/>
    <x v="0"/>
    <s v="CD-12280"/>
    <s v="Christina DeMoss"/>
    <x v="0"/>
    <s v="United States"/>
    <s v="New York City"/>
    <s v="New York"/>
    <n v="10024"/>
    <x v="3"/>
    <x v="140"/>
    <x v="2"/>
    <s v="Phones"/>
    <s v="Anker Astro 15000mAh USB Portable Charger"/>
    <x v="2564"/>
    <n v="0.4"/>
    <n v="59.988"/>
  </r>
  <r>
    <n v="9472"/>
    <x v="4743"/>
    <x v="60"/>
    <d v="2018-11-10T00:00:00"/>
    <x v="0"/>
    <s v="CD-12280"/>
    <s v="Christina DeMoss"/>
    <x v="0"/>
    <s v="United States"/>
    <s v="New York City"/>
    <s v="New York"/>
    <n v="10024"/>
    <x v="3"/>
    <x v="276"/>
    <x v="1"/>
    <s v="Binders"/>
    <s v="Avery Premier Heavy-Duty Binder with Round Locking Rings"/>
    <x v="5574"/>
    <n v="0.4"/>
    <n v="6.8543999999999992"/>
  </r>
  <r>
    <n v="9473"/>
    <x v="4743"/>
    <x v="60"/>
    <d v="2018-11-10T00:00:00"/>
    <x v="0"/>
    <s v="CD-12280"/>
    <s v="Christina DeMoss"/>
    <x v="0"/>
    <s v="United States"/>
    <s v="New York City"/>
    <s v="New York"/>
    <n v="10024"/>
    <x v="3"/>
    <x v="1459"/>
    <x v="0"/>
    <s v="Chairs"/>
    <s v="Harbour Creations 67200 Series Stacking Chairs"/>
    <x v="5620"/>
    <n v="0.25"/>
    <n v="96.092999999999989"/>
  </r>
  <r>
    <n v="9474"/>
    <x v="4743"/>
    <x v="60"/>
    <d v="2018-11-10T00:00:00"/>
    <x v="0"/>
    <s v="CD-12280"/>
    <s v="Christina DeMoss"/>
    <x v="0"/>
    <s v="United States"/>
    <s v="New York City"/>
    <s v="New York"/>
    <n v="10024"/>
    <x v="3"/>
    <x v="1757"/>
    <x v="0"/>
    <s v="Furnishings"/>
    <s v="Career Cubicle Clock, 8 1/4, Black"/>
    <x v="5621"/>
    <n v="0.4"/>
    <n v="60.84"/>
  </r>
  <r>
    <n v="9475"/>
    <x v="4744"/>
    <x v="70"/>
    <d v="2016-06-05T00:00:00"/>
    <x v="0"/>
    <s v="JM-15265"/>
    <s v="Janet Molinari"/>
    <x v="1"/>
    <s v="United States"/>
    <s v="Chicago"/>
    <s v="Illinois"/>
    <n v="60653"/>
    <x v="2"/>
    <x v="1139"/>
    <x v="1"/>
    <s v="Labels"/>
    <s v="Avery 501"/>
    <x v="2144"/>
    <n v="0.3"/>
    <n v="4.1327999999999996"/>
  </r>
  <r>
    <n v="9476"/>
    <x v="4744"/>
    <x v="70"/>
    <d v="2016-06-05T00:00:00"/>
    <x v="0"/>
    <s v="JM-15265"/>
    <s v="Janet Molinari"/>
    <x v="1"/>
    <s v="United States"/>
    <s v="Chicago"/>
    <s v="Illinois"/>
    <n v="60653"/>
    <x v="2"/>
    <x v="1030"/>
    <x v="1"/>
    <s v="Paper"/>
    <s v="Xerox 1988"/>
    <x v="4107"/>
    <n v="0.3"/>
    <n v="121.44159999999999"/>
  </r>
  <r>
    <n v="9477"/>
    <x v="4744"/>
    <x v="70"/>
    <d v="2016-06-05T00:00:00"/>
    <x v="0"/>
    <s v="JM-15265"/>
    <s v="Janet Molinari"/>
    <x v="1"/>
    <s v="United States"/>
    <s v="Chicago"/>
    <s v="Illinois"/>
    <n v="60653"/>
    <x v="2"/>
    <x v="1537"/>
    <x v="0"/>
    <s v="Furnishings"/>
    <s v="Tenex Traditional Chairmats for Hard Floors, Average Lip, 36 x 48"/>
    <x v="5622"/>
    <n v="0.3"/>
    <n v="36.091999999999999"/>
  </r>
  <r>
    <n v="9478"/>
    <x v="4744"/>
    <x v="70"/>
    <d v="2016-06-05T00:00:00"/>
    <x v="0"/>
    <s v="JM-15265"/>
    <s v="Janet Molinari"/>
    <x v="1"/>
    <s v="United States"/>
    <s v="Chicago"/>
    <s v="Illinois"/>
    <n v="60653"/>
    <x v="2"/>
    <x v="990"/>
    <x v="1"/>
    <s v="Binders"/>
    <s v="Storex Dura Pro Binders"/>
    <x v="2940"/>
    <n v="0.3"/>
    <n v="2.4947999999999997"/>
  </r>
  <r>
    <n v="9479"/>
    <x v="4745"/>
    <x v="557"/>
    <d v="2015-09-14T00:00:00"/>
    <x v="1"/>
    <s v="SS-20410"/>
    <s v="Shahid Shariari"/>
    <x v="0"/>
    <s v="United States"/>
    <s v="Oswego"/>
    <s v="Illinois"/>
    <n v="60543"/>
    <x v="2"/>
    <x v="1321"/>
    <x v="1"/>
    <s v="Fasteners"/>
    <s v="Acco Hot Clips Clips to Go"/>
    <x v="5623"/>
    <n v="0.3"/>
    <n v="9.2119999999999997"/>
  </r>
  <r>
    <n v="9480"/>
    <x v="4745"/>
    <x v="557"/>
    <d v="2015-09-14T00:00:00"/>
    <x v="1"/>
    <s v="SS-20410"/>
    <s v="Shahid Shariari"/>
    <x v="0"/>
    <s v="United States"/>
    <s v="Oswego"/>
    <s v="Illinois"/>
    <n v="60543"/>
    <x v="2"/>
    <x v="1206"/>
    <x v="1"/>
    <s v="Binders"/>
    <s v="Avery Heavy-Duty EZD View Binder with Locking Rings"/>
    <x v="5624"/>
    <n v="0.3"/>
    <n v="2.6795999999999998"/>
  </r>
  <r>
    <n v="9481"/>
    <x v="4745"/>
    <x v="557"/>
    <d v="2015-09-14T00:00:00"/>
    <x v="1"/>
    <s v="SS-20410"/>
    <s v="Shahid Shariari"/>
    <x v="0"/>
    <s v="United States"/>
    <s v="Oswego"/>
    <s v="Illinois"/>
    <n v="60543"/>
    <x v="2"/>
    <x v="569"/>
    <x v="1"/>
    <s v="Binders"/>
    <s v="Ibico Hi-Tech Manual Binding System"/>
    <x v="5625"/>
    <n v="0.3"/>
    <n v="213.49299999999999"/>
  </r>
  <r>
    <n v="9482"/>
    <x v="4746"/>
    <x v="44"/>
    <d v="2018-11-12T00:00:00"/>
    <x v="1"/>
    <s v="HG-14845"/>
    <s v="Harry Greene"/>
    <x v="0"/>
    <s v="United States"/>
    <s v="Dallas"/>
    <s v="Texas"/>
    <n v="75220"/>
    <x v="2"/>
    <x v="75"/>
    <x v="1"/>
    <s v="Storage"/>
    <s v="SimpliFile Personal File, Black Granite, 15w x 6-15/16d x 11-1/4h"/>
    <x v="1318"/>
    <n v="0.4"/>
    <n v="10.895999999999999"/>
  </r>
  <r>
    <n v="9483"/>
    <x v="4747"/>
    <x v="782"/>
    <d v="2016-06-24T00:00:00"/>
    <x v="0"/>
    <s v="BC-11125"/>
    <s v="Becky Castell"/>
    <x v="2"/>
    <s v="United States"/>
    <s v="Philadelphia"/>
    <s v="Pennsylvania"/>
    <n v="19134"/>
    <x v="3"/>
    <x v="651"/>
    <x v="2"/>
    <s v="Accessories"/>
    <s v="Razer Tiamat Over Ear 7.1 Surround Sound PC Gaming Headset"/>
    <x v="4398"/>
    <n v="0.25"/>
    <n v="239.988"/>
  </r>
  <r>
    <n v="9484"/>
    <x v="4748"/>
    <x v="192"/>
    <d v="2015-07-28T00:00:00"/>
    <x v="1"/>
    <s v="AB-10255"/>
    <s v="Alejandro Ballentine"/>
    <x v="2"/>
    <s v="United States"/>
    <s v="Los Angeles"/>
    <s v="California"/>
    <n v="90008"/>
    <x v="1"/>
    <x v="346"/>
    <x v="1"/>
    <s v="Art"/>
    <s v="Crayola Colored Pencils"/>
    <x v="1195"/>
    <n v="0.45"/>
    <n v="10.824"/>
  </r>
  <r>
    <n v="9485"/>
    <x v="4749"/>
    <x v="499"/>
    <d v="2017-12-04T00:00:00"/>
    <x v="0"/>
    <s v="MY-18295"/>
    <s v="Muhammed Yedwab"/>
    <x v="1"/>
    <s v="United States"/>
    <s v="Houston"/>
    <s v="Texas"/>
    <n v="77036"/>
    <x v="2"/>
    <x v="1686"/>
    <x v="0"/>
    <s v="Bookcases"/>
    <s v="Sauder Camden County Collection Library"/>
    <x v="5626"/>
    <n v="0.4"/>
    <n v="469.11840000000001"/>
  </r>
  <r>
    <n v="9486"/>
    <x v="4749"/>
    <x v="499"/>
    <d v="2017-12-04T00:00:00"/>
    <x v="0"/>
    <s v="MY-18295"/>
    <s v="Muhammed Yedwab"/>
    <x v="1"/>
    <s v="United States"/>
    <s v="Houston"/>
    <s v="Texas"/>
    <n v="77036"/>
    <x v="2"/>
    <x v="1117"/>
    <x v="1"/>
    <s v="Paper"/>
    <s v="Xerox 1962"/>
    <x v="2723"/>
    <n v="0.3"/>
    <n v="21.571199999999997"/>
  </r>
  <r>
    <n v="9487"/>
    <x v="4750"/>
    <x v="386"/>
    <d v="2018-10-12T00:00:00"/>
    <x v="3"/>
    <s v="NF-18385"/>
    <s v="Natalie Fritzler"/>
    <x v="0"/>
    <s v="United States"/>
    <s v="Wheeling"/>
    <s v="West Virginia"/>
    <n v="26003"/>
    <x v="3"/>
    <x v="855"/>
    <x v="0"/>
    <s v="Tables"/>
    <s v="Chromcraft 48 x 96 Racetrack Double Pedestal Table"/>
    <x v="5627"/>
    <n v="0.25"/>
    <n v="505.00800000000004"/>
  </r>
  <r>
    <n v="9488"/>
    <x v="4751"/>
    <x v="157"/>
    <d v="2018-12-13T00:00:00"/>
    <x v="2"/>
    <s v="NB-18655"/>
    <s v="Nona Balk"/>
    <x v="1"/>
    <s v="United States"/>
    <s v="Paterson"/>
    <s v="New Jersey"/>
    <n v="7501"/>
    <x v="3"/>
    <x v="845"/>
    <x v="1"/>
    <s v="Fasteners"/>
    <s v="Stockwell Push Pins"/>
    <x v="2571"/>
    <n v="0.4"/>
    <n v="3.9239999999999999"/>
  </r>
  <r>
    <n v="9489"/>
    <x v="4752"/>
    <x v="486"/>
    <d v="2016-10-04T00:00:00"/>
    <x v="2"/>
    <s v="EM-13960"/>
    <s v="Eric Murdock"/>
    <x v="0"/>
    <s v="United States"/>
    <s v="Portland"/>
    <s v="Oregon"/>
    <n v="97206"/>
    <x v="1"/>
    <x v="1118"/>
    <x v="2"/>
    <s v="Phones"/>
    <s v="Wilson Electronics DB Pro Signal Booster"/>
    <x v="5628"/>
    <n v="0.4"/>
    <n v="343.67999999999995"/>
  </r>
  <r>
    <n v="9490"/>
    <x v="4753"/>
    <x v="1220"/>
    <d v="2017-08-11T00:00:00"/>
    <x v="1"/>
    <s v="MF-17665"/>
    <s v="Maureen Fritzler"/>
    <x v="1"/>
    <s v="United States"/>
    <s v="Huntsville"/>
    <s v="Alabama"/>
    <n v="35810"/>
    <x v="0"/>
    <x v="1269"/>
    <x v="1"/>
    <s v="Art"/>
    <s v="Boston Model 1800 Electric Pencil Sharpener, Gray"/>
    <x v="5629"/>
    <n v="0.15000000000000002"/>
    <n v="167.49250000000001"/>
  </r>
  <r>
    <n v="9491"/>
    <x v="4754"/>
    <x v="1032"/>
    <d v="2018-01-07T00:00:00"/>
    <x v="1"/>
    <s v="CM-12385"/>
    <s v="Christopher Martinez"/>
    <x v="0"/>
    <s v="United States"/>
    <s v="San Francisco"/>
    <s v="California"/>
    <n v="94110"/>
    <x v="1"/>
    <x v="382"/>
    <x v="1"/>
    <s v="Binders"/>
    <s v="GBC ProClick 150 Presentation Binding System"/>
    <x v="5630"/>
    <n v="0.4"/>
    <n v="1213.3632"/>
  </r>
  <r>
    <n v="9492"/>
    <x v="4754"/>
    <x v="1032"/>
    <d v="2018-01-07T00:00:00"/>
    <x v="1"/>
    <s v="CM-12385"/>
    <s v="Christopher Martinez"/>
    <x v="0"/>
    <s v="United States"/>
    <s v="San Francisco"/>
    <s v="California"/>
    <n v="94110"/>
    <x v="1"/>
    <x v="1279"/>
    <x v="1"/>
    <s v="Art"/>
    <s v="Manco Dry-Lighter Erasable Highlighter"/>
    <x v="5631"/>
    <n v="0.45"/>
    <n v="5.016"/>
  </r>
  <r>
    <n v="9493"/>
    <x v="4755"/>
    <x v="659"/>
    <d v="2018-11-07T00:00:00"/>
    <x v="3"/>
    <s v="EC-14050"/>
    <s v="Erin Creighton"/>
    <x v="0"/>
    <s v="United States"/>
    <s v="Oklahoma City"/>
    <s v="Oklahoma"/>
    <n v="73120"/>
    <x v="2"/>
    <x v="15"/>
    <x v="1"/>
    <s v="Binders"/>
    <s v="Storex DuraTech Recycled Plastic Frosted Binders"/>
    <x v="5632"/>
    <n v="0.3"/>
    <n v="26.711999999999996"/>
  </r>
  <r>
    <n v="9494"/>
    <x v="4756"/>
    <x v="835"/>
    <d v="2017-01-08T00:00:00"/>
    <x v="1"/>
    <s v="BO-11350"/>
    <s v="Bill Overfelt"/>
    <x v="1"/>
    <s v="United States"/>
    <s v="Broken Arrow"/>
    <s v="Oklahoma"/>
    <n v="74012"/>
    <x v="2"/>
    <x v="342"/>
    <x v="0"/>
    <s v="Tables"/>
    <s v="Hon Practical Foundations 30 x 60 Training Table, Light Gray/Charcoal"/>
    <x v="5633"/>
    <n v="0.35"/>
    <n v="1035.3525"/>
  </r>
  <r>
    <n v="9495"/>
    <x v="4756"/>
    <x v="835"/>
    <d v="2017-01-08T00:00:00"/>
    <x v="1"/>
    <s v="BO-11350"/>
    <s v="Bill Overfelt"/>
    <x v="1"/>
    <s v="United States"/>
    <s v="Broken Arrow"/>
    <s v="Oklahoma"/>
    <n v="74012"/>
    <x v="2"/>
    <x v="990"/>
    <x v="1"/>
    <s v="Binders"/>
    <s v="Storex Dura Pro Binders"/>
    <x v="5264"/>
    <n v="0.3"/>
    <n v="8.3160000000000007"/>
  </r>
  <r>
    <n v="9496"/>
    <x v="4757"/>
    <x v="536"/>
    <d v="2017-05-16T00:00:00"/>
    <x v="1"/>
    <s v="VM-21835"/>
    <s v="Vivian Mathis"/>
    <x v="0"/>
    <s v="United States"/>
    <s v="Mission Viejo"/>
    <s v="California"/>
    <n v="92691"/>
    <x v="1"/>
    <x v="1824"/>
    <x v="2"/>
    <s v="Accessories"/>
    <s v="Memorex Mini Travel Drive 32 GB USB 2.0 Flash Drive"/>
    <x v="5028"/>
    <n v="0.45"/>
    <n v="66"/>
  </r>
  <r>
    <n v="9497"/>
    <x v="4757"/>
    <x v="536"/>
    <d v="2017-05-16T00:00:00"/>
    <x v="1"/>
    <s v="VM-21835"/>
    <s v="Vivian Mathis"/>
    <x v="0"/>
    <s v="United States"/>
    <s v="Mission Viejo"/>
    <s v="California"/>
    <n v="92691"/>
    <x v="1"/>
    <x v="1295"/>
    <x v="1"/>
    <s v="Appliances"/>
    <s v="Staple holder"/>
    <x v="1298"/>
    <n v="0.4"/>
    <n v="5.202"/>
  </r>
  <r>
    <n v="9498"/>
    <x v="4758"/>
    <x v="60"/>
    <d v="2018-11-07T00:00:00"/>
    <x v="2"/>
    <s v="AB-10060"/>
    <s v="Adam Bellavance"/>
    <x v="2"/>
    <s v="United States"/>
    <s v="Greenwood"/>
    <s v="Indiana"/>
    <n v="46142"/>
    <x v="2"/>
    <x v="249"/>
    <x v="1"/>
    <s v="Paper"/>
    <s v="Ampad Gold Fibre Wirebound Steno Books, 6 x 9, Gregg Ruled"/>
    <x v="5634"/>
    <n v="0.3"/>
    <n v="3.0869999999999997"/>
  </r>
  <r>
    <n v="9499"/>
    <x v="4758"/>
    <x v="60"/>
    <d v="2018-11-07T00:00:00"/>
    <x v="2"/>
    <s v="AB-10060"/>
    <s v="Adam Bellavance"/>
    <x v="2"/>
    <s v="United States"/>
    <s v="Greenwood"/>
    <s v="Indiana"/>
    <n v="46142"/>
    <x v="2"/>
    <x v="1654"/>
    <x v="1"/>
    <s v="Paper"/>
    <s v="Easy-staple paper"/>
    <x v="3730"/>
    <n v="0.3"/>
    <n v="117.55799999999999"/>
  </r>
  <r>
    <n v="9500"/>
    <x v="4758"/>
    <x v="60"/>
    <d v="2018-11-07T00:00:00"/>
    <x v="2"/>
    <s v="AB-10060"/>
    <s v="Adam Bellavance"/>
    <x v="2"/>
    <s v="United States"/>
    <s v="Greenwood"/>
    <s v="Indiana"/>
    <n v="46142"/>
    <x v="2"/>
    <x v="987"/>
    <x v="1"/>
    <s v="Paper"/>
    <s v="Strathmore Photo Mount Cards"/>
    <x v="760"/>
    <n v="0.3"/>
    <n v="47.459999999999994"/>
  </r>
  <r>
    <n v="9501"/>
    <x v="4759"/>
    <x v="439"/>
    <d v="2017-05-30T00:00:00"/>
    <x v="1"/>
    <s v="CM-12235"/>
    <s v="Chris McAfee"/>
    <x v="0"/>
    <s v="United States"/>
    <s v="Milwaukee"/>
    <s v="Wisconsin"/>
    <n v="53209"/>
    <x v="2"/>
    <x v="1104"/>
    <x v="0"/>
    <s v="Furnishings"/>
    <s v="Nu-Dell Float Frame 11 x 14 1/2"/>
    <x v="5635"/>
    <n v="0.3"/>
    <n v="18.858000000000001"/>
  </r>
  <r>
    <n v="9502"/>
    <x v="4760"/>
    <x v="312"/>
    <d v="2016-11-24T00:00:00"/>
    <x v="1"/>
    <s v="KW-16570"/>
    <s v="Kelly Williams"/>
    <x v="0"/>
    <s v="United States"/>
    <s v="San Francisco"/>
    <s v="California"/>
    <n v="94109"/>
    <x v="1"/>
    <x v="1445"/>
    <x v="0"/>
    <s v="Furnishings"/>
    <s v="Dana Swing-Arm Lamps"/>
    <x v="4492"/>
    <n v="0.4"/>
    <n v="19.224"/>
  </r>
  <r>
    <n v="9503"/>
    <x v="4761"/>
    <x v="183"/>
    <d v="2017-04-29T00:00:00"/>
    <x v="1"/>
    <s v="MM-17920"/>
    <s v="Michael Moore"/>
    <x v="0"/>
    <s v="United States"/>
    <s v="Rome"/>
    <s v="New York"/>
    <n v="13440"/>
    <x v="3"/>
    <x v="1742"/>
    <x v="1"/>
    <s v="Art"/>
    <s v="Barrel Sharpener"/>
    <x v="5636"/>
    <n v="0.25"/>
    <n v="24.097500000000004"/>
  </r>
  <r>
    <n v="9504"/>
    <x v="4761"/>
    <x v="183"/>
    <d v="2017-04-29T00:00:00"/>
    <x v="1"/>
    <s v="MM-17920"/>
    <s v="Michael Moore"/>
    <x v="0"/>
    <s v="United States"/>
    <s v="Rome"/>
    <s v="New York"/>
    <n v="13440"/>
    <x v="3"/>
    <x v="649"/>
    <x v="1"/>
    <s v="Art"/>
    <s v="Newell 32"/>
    <x v="704"/>
    <n v="0.25"/>
    <n v="2.16"/>
  </r>
  <r>
    <n v="9505"/>
    <x v="4762"/>
    <x v="500"/>
    <d v="2017-10-18T00:00:00"/>
    <x v="1"/>
    <s v="PW-19030"/>
    <s v="Pauline Webber"/>
    <x v="1"/>
    <s v="United States"/>
    <s v="New York City"/>
    <s v="New York"/>
    <n v="10009"/>
    <x v="3"/>
    <x v="1807"/>
    <x v="2"/>
    <s v="Phones"/>
    <s v="Motorola L703CM"/>
    <x v="5637"/>
    <n v="0.4"/>
    <n v="655.15800000000002"/>
  </r>
  <r>
    <n v="9506"/>
    <x v="4762"/>
    <x v="500"/>
    <d v="2017-10-18T00:00:00"/>
    <x v="1"/>
    <s v="PW-19030"/>
    <s v="Pauline Webber"/>
    <x v="1"/>
    <s v="United States"/>
    <s v="New York City"/>
    <s v="New York"/>
    <n v="10009"/>
    <x v="3"/>
    <x v="314"/>
    <x v="1"/>
    <s v="Paper"/>
    <s v="Xerox 1908"/>
    <x v="1359"/>
    <n v="0.4"/>
    <n v="67.175999999999988"/>
  </r>
  <r>
    <n v="9507"/>
    <x v="4763"/>
    <x v="267"/>
    <d v="2015-04-07T00:00:00"/>
    <x v="0"/>
    <s v="RD-19900"/>
    <s v="Ruben Dartt"/>
    <x v="0"/>
    <s v="United States"/>
    <s v="Dearborn Heights"/>
    <s v="Michigan"/>
    <n v="48127"/>
    <x v="2"/>
    <x v="818"/>
    <x v="1"/>
    <s v="Art"/>
    <s v="Stanley Contemporary Battery Pencil Sharpeners"/>
    <x v="4170"/>
    <n v="0.35"/>
    <n v="17.355"/>
  </r>
  <r>
    <n v="9508"/>
    <x v="4763"/>
    <x v="267"/>
    <d v="2015-04-07T00:00:00"/>
    <x v="0"/>
    <s v="RD-19900"/>
    <s v="Ruben Dartt"/>
    <x v="0"/>
    <s v="United States"/>
    <s v="Dearborn Heights"/>
    <s v="Michigan"/>
    <n v="48127"/>
    <x v="2"/>
    <x v="1232"/>
    <x v="1"/>
    <s v="Binders"/>
    <s v="Fellowes Twister Kit, Gray/Clear, 3/pkg"/>
    <x v="452"/>
    <n v="0.3"/>
    <n v="28.14"/>
  </r>
  <r>
    <n v="9509"/>
    <x v="4763"/>
    <x v="267"/>
    <d v="2015-04-07T00:00:00"/>
    <x v="0"/>
    <s v="RD-19900"/>
    <s v="Ruben Dartt"/>
    <x v="0"/>
    <s v="United States"/>
    <s v="Dearborn Heights"/>
    <s v="Michigan"/>
    <n v="48127"/>
    <x v="2"/>
    <x v="182"/>
    <x v="1"/>
    <s v="Art"/>
    <s v="Binney &amp; Smith Crayola Metallic Colored Pencils, 8-Color Set"/>
    <x v="4614"/>
    <n v="0.35"/>
    <n v="9.0285000000000011"/>
  </r>
  <r>
    <n v="9510"/>
    <x v="4763"/>
    <x v="267"/>
    <d v="2015-04-07T00:00:00"/>
    <x v="0"/>
    <s v="RD-19900"/>
    <s v="Ruben Dartt"/>
    <x v="0"/>
    <s v="United States"/>
    <s v="Dearborn Heights"/>
    <s v="Michigan"/>
    <n v="48127"/>
    <x v="2"/>
    <x v="156"/>
    <x v="1"/>
    <s v="Storage"/>
    <s v="Space Solutions HD Industrial Steel Shelving."/>
    <x v="5638"/>
    <n v="0.4"/>
    <n v="413.892"/>
  </r>
  <r>
    <n v="9511"/>
    <x v="4764"/>
    <x v="876"/>
    <d v="2017-08-11T00:00:00"/>
    <x v="1"/>
    <s v="LM-17065"/>
    <s v="Liz MacKendrick"/>
    <x v="0"/>
    <s v="United States"/>
    <s v="New York City"/>
    <s v="New York"/>
    <n v="10024"/>
    <x v="3"/>
    <x v="319"/>
    <x v="1"/>
    <s v="Art"/>
    <s v="Dixon Prang Watercolor Pencils, 10-Color Set with Brush"/>
    <x v="3631"/>
    <n v="0.25"/>
    <n v="28.755000000000003"/>
  </r>
  <r>
    <n v="9512"/>
    <x v="4765"/>
    <x v="637"/>
    <d v="2015-12-16T00:00:00"/>
    <x v="2"/>
    <s v="CS-11845"/>
    <s v="Cari Sayre"/>
    <x v="1"/>
    <s v="United States"/>
    <s v="Chicago"/>
    <s v="Illinois"/>
    <n v="60623"/>
    <x v="2"/>
    <x v="1087"/>
    <x v="1"/>
    <s v="Binders"/>
    <s v="GBC VeloBind Cover Sets"/>
    <x v="1814"/>
    <n v="0.3"/>
    <n v="6.484799999999999"/>
  </r>
  <r>
    <n v="9513"/>
    <x v="4766"/>
    <x v="1109"/>
    <d v="2018-06-03T00:00:00"/>
    <x v="0"/>
    <s v="KT-16480"/>
    <s v="Kean Thornton"/>
    <x v="0"/>
    <s v="United States"/>
    <s v="Dallas"/>
    <s v="Texas"/>
    <n v="75217"/>
    <x v="2"/>
    <x v="789"/>
    <x v="0"/>
    <s v="Bookcases"/>
    <s v="Atlantic Metals Mobile 5-Shelf Bookcases, Custom Colors"/>
    <x v="5639"/>
    <n v="0.4"/>
    <n v="122.79984"/>
  </r>
  <r>
    <n v="9514"/>
    <x v="4767"/>
    <x v="500"/>
    <d v="2017-10-19T00:00:00"/>
    <x v="1"/>
    <s v="BE-11410"/>
    <s v="Bobby Elias"/>
    <x v="0"/>
    <s v="United States"/>
    <s v="Appleton"/>
    <s v="Wisconsin"/>
    <n v="54915"/>
    <x v="2"/>
    <x v="764"/>
    <x v="2"/>
    <s v="Accessories"/>
    <s v="Plantronics CS510 - Over-the-Head monaural Wireless Headset System"/>
    <x v="5640"/>
    <n v="0.35"/>
    <n v="1072.3375000000001"/>
  </r>
  <r>
    <n v="9515"/>
    <x v="4768"/>
    <x v="619"/>
    <d v="2015-03-18T00:00:00"/>
    <x v="1"/>
    <s v="NF-18475"/>
    <s v="Neil Französisch"/>
    <x v="2"/>
    <s v="United States"/>
    <s v="Jacksonville"/>
    <s v="Florida"/>
    <n v="32216"/>
    <x v="0"/>
    <x v="640"/>
    <x v="1"/>
    <s v="Paper"/>
    <s v="Xerox 1887"/>
    <x v="5641"/>
    <n v="0.25"/>
    <n v="68.292000000000002"/>
  </r>
  <r>
    <n v="9516"/>
    <x v="4769"/>
    <x v="1221"/>
    <d v="2015-02-24T00:00:00"/>
    <x v="1"/>
    <s v="DL-13315"/>
    <s v="Delfina Latchford"/>
    <x v="0"/>
    <s v="United States"/>
    <s v="Chicago"/>
    <s v="Illinois"/>
    <n v="60653"/>
    <x v="2"/>
    <x v="1159"/>
    <x v="1"/>
    <s v="Art"/>
    <s v="Staples in misc. colors"/>
    <x v="5642"/>
    <n v="0.35"/>
    <n v="35.235199999999999"/>
  </r>
  <r>
    <n v="9517"/>
    <x v="4770"/>
    <x v="252"/>
    <d v="2016-08-26T00:00:00"/>
    <x v="0"/>
    <s v="MS-17710"/>
    <s v="Maurice Satty"/>
    <x v="0"/>
    <s v="United States"/>
    <s v="Bowling Green"/>
    <s v="Ohio"/>
    <n v="43402"/>
    <x v="3"/>
    <x v="1250"/>
    <x v="2"/>
    <s v="Phones"/>
    <s v="Belkin SportFit Armband For iPhone 5s/5c, Fuchsia"/>
    <x v="5643"/>
    <n v="0.4"/>
    <n v="16.1892"/>
  </r>
  <r>
    <n v="9518"/>
    <x v="4770"/>
    <x v="252"/>
    <d v="2016-08-26T00:00:00"/>
    <x v="0"/>
    <s v="MS-17710"/>
    <s v="Maurice Satty"/>
    <x v="0"/>
    <s v="United States"/>
    <s v="Bowling Green"/>
    <s v="Ohio"/>
    <n v="43402"/>
    <x v="3"/>
    <x v="1186"/>
    <x v="1"/>
    <s v="Labels"/>
    <s v="Avery 474"/>
    <x v="2721"/>
    <n v="0.4"/>
    <n v="4.1471999999999998"/>
  </r>
  <r>
    <n v="9519"/>
    <x v="4770"/>
    <x v="252"/>
    <d v="2016-08-26T00:00:00"/>
    <x v="0"/>
    <s v="MS-17710"/>
    <s v="Maurice Satty"/>
    <x v="0"/>
    <s v="United States"/>
    <s v="Bowling Green"/>
    <s v="Ohio"/>
    <n v="43402"/>
    <x v="3"/>
    <x v="245"/>
    <x v="1"/>
    <s v="Storage"/>
    <s v="Adjustable Depth Letter/Legal Cart"/>
    <x v="2708"/>
    <n v="0.5"/>
    <n v="217.75200000000001"/>
  </r>
  <r>
    <n v="9520"/>
    <x v="4771"/>
    <x v="540"/>
    <d v="2018-05-12T00:00:00"/>
    <x v="0"/>
    <s v="MM-18055"/>
    <s v="Michelle Moray"/>
    <x v="0"/>
    <s v="United States"/>
    <s v="San Francisco"/>
    <s v="California"/>
    <n v="94110"/>
    <x v="1"/>
    <x v="1266"/>
    <x v="1"/>
    <s v="Appliances"/>
    <s v="Fellowes Mighty 8 Compact Surge Protector"/>
    <x v="5644"/>
    <n v="0.4"/>
    <n v="48.647999999999996"/>
  </r>
  <r>
    <n v="9521"/>
    <x v="4772"/>
    <x v="1084"/>
    <d v="2017-02-09T00:00:00"/>
    <x v="1"/>
    <s v="JB-15400"/>
    <s v="Jennifer Braxton"/>
    <x v="1"/>
    <s v="United States"/>
    <s v="Los Angeles"/>
    <s v="California"/>
    <n v="90049"/>
    <x v="1"/>
    <x v="243"/>
    <x v="1"/>
    <s v="Storage"/>
    <s v="Safco Commercial Shelving"/>
    <x v="5645"/>
    <n v="0.5"/>
    <n v="46.51"/>
  </r>
  <r>
    <n v="9522"/>
    <x v="4773"/>
    <x v="174"/>
    <d v="2015-12-25T00:00:00"/>
    <x v="1"/>
    <s v="SG-20605"/>
    <s v="Speros Goranitis"/>
    <x v="0"/>
    <s v="United States"/>
    <s v="Chicago"/>
    <s v="Illinois"/>
    <n v="60623"/>
    <x v="2"/>
    <x v="1857"/>
    <x v="2"/>
    <s v="Phones"/>
    <s v="RCA ViSYS 25425RE1 Corded phone"/>
    <x v="824"/>
    <n v="0.3"/>
    <n v="226.78319999999999"/>
  </r>
  <r>
    <n v="9523"/>
    <x v="4773"/>
    <x v="174"/>
    <d v="2015-12-25T00:00:00"/>
    <x v="1"/>
    <s v="SG-20605"/>
    <s v="Speros Goranitis"/>
    <x v="0"/>
    <s v="United States"/>
    <s v="Chicago"/>
    <s v="Illinois"/>
    <n v="60623"/>
    <x v="2"/>
    <x v="1798"/>
    <x v="1"/>
    <s v="Paper"/>
    <s v="Xerox 229"/>
    <x v="12"/>
    <n v="0.3"/>
    <n v="10.886399999999998"/>
  </r>
  <r>
    <n v="9524"/>
    <x v="4773"/>
    <x v="174"/>
    <d v="2015-12-25T00:00:00"/>
    <x v="1"/>
    <s v="SG-20605"/>
    <s v="Speros Goranitis"/>
    <x v="0"/>
    <s v="United States"/>
    <s v="Chicago"/>
    <s v="Illinois"/>
    <n v="60623"/>
    <x v="2"/>
    <x v="1033"/>
    <x v="1"/>
    <s v="Storage"/>
    <s v="Rogers Jumbo File, Granite"/>
    <x v="5646"/>
    <n v="0.4"/>
    <n v="19.555199999999999"/>
  </r>
  <r>
    <n v="9525"/>
    <x v="4774"/>
    <x v="256"/>
    <d v="2018-12-06T00:00:00"/>
    <x v="2"/>
    <s v="PB-18805"/>
    <s v="Patrick Bzostek"/>
    <x v="2"/>
    <s v="United States"/>
    <s v="Seattle"/>
    <s v="Washington"/>
    <n v="98115"/>
    <x v="1"/>
    <x v="301"/>
    <x v="1"/>
    <s v="Binders"/>
    <s v="GBC Premium Transparent Covers with Diagonal Lined Pattern"/>
    <x v="202"/>
    <n v="0.4"/>
    <n v="50.351999999999997"/>
  </r>
  <r>
    <n v="9526"/>
    <x v="4774"/>
    <x v="256"/>
    <d v="2018-12-06T00:00:00"/>
    <x v="2"/>
    <s v="PB-18805"/>
    <s v="Patrick Bzostek"/>
    <x v="2"/>
    <s v="United States"/>
    <s v="Seattle"/>
    <s v="Washington"/>
    <n v="98115"/>
    <x v="1"/>
    <x v="892"/>
    <x v="0"/>
    <s v="Furnishings"/>
    <s v="Eldon Radial Chair Mat for Low to Medium Pile Carpets"/>
    <x v="3255"/>
    <n v="0.4"/>
    <n v="119.94"/>
  </r>
  <r>
    <n v="9527"/>
    <x v="4774"/>
    <x v="256"/>
    <d v="2018-12-06T00:00:00"/>
    <x v="2"/>
    <s v="PB-18805"/>
    <s v="Patrick Bzostek"/>
    <x v="2"/>
    <s v="United States"/>
    <s v="Seattle"/>
    <s v="Washington"/>
    <n v="98115"/>
    <x v="1"/>
    <x v="780"/>
    <x v="2"/>
    <s v="Phones"/>
    <s v="Cyber Acoustics AC-202b Speech Recognition Stereo Headset"/>
    <x v="5009"/>
    <n v="0.4"/>
    <n v="18.705599999999997"/>
  </r>
  <r>
    <n v="9528"/>
    <x v="4774"/>
    <x v="256"/>
    <d v="2018-12-06T00:00:00"/>
    <x v="2"/>
    <s v="PB-18805"/>
    <s v="Patrick Bzostek"/>
    <x v="2"/>
    <s v="United States"/>
    <s v="Seattle"/>
    <s v="Washington"/>
    <n v="98115"/>
    <x v="1"/>
    <x v="379"/>
    <x v="1"/>
    <s v="Binders"/>
    <s v="GBC VeloBinder Manual Binding System"/>
    <x v="5647"/>
    <n v="0.4"/>
    <n v="103.6512"/>
  </r>
  <r>
    <n v="9529"/>
    <x v="4774"/>
    <x v="256"/>
    <d v="2018-12-06T00:00:00"/>
    <x v="2"/>
    <s v="PB-18805"/>
    <s v="Patrick Bzostek"/>
    <x v="2"/>
    <s v="United States"/>
    <s v="Seattle"/>
    <s v="Washington"/>
    <n v="98115"/>
    <x v="1"/>
    <x v="699"/>
    <x v="1"/>
    <s v="Binders"/>
    <s v="Fellowes Black Plastic Comb Bindings"/>
    <x v="3299"/>
    <n v="0.4"/>
    <n v="5.5775999999999994"/>
  </r>
  <r>
    <n v="9530"/>
    <x v="4775"/>
    <x v="668"/>
    <d v="2018-03-25T00:00:00"/>
    <x v="3"/>
    <s v="AC-10615"/>
    <s v="Ann Chong"/>
    <x v="1"/>
    <s v="United States"/>
    <s v="Beaumont"/>
    <s v="Texas"/>
    <n v="77705"/>
    <x v="2"/>
    <x v="861"/>
    <x v="1"/>
    <s v="Storage"/>
    <s v="Iris Project Case"/>
    <x v="2543"/>
    <n v="0.4"/>
    <n v="7.6608000000000001"/>
  </r>
  <r>
    <n v="9531"/>
    <x v="4776"/>
    <x v="141"/>
    <d v="2018-07-12T00:00:00"/>
    <x v="1"/>
    <s v="MR-17545"/>
    <s v="Mathew Reese"/>
    <x v="2"/>
    <s v="United States"/>
    <s v="Seattle"/>
    <s v="Washington"/>
    <n v="98103"/>
    <x v="1"/>
    <x v="813"/>
    <x v="1"/>
    <s v="Paper"/>
    <s v="Easy-staple paper"/>
    <x v="4780"/>
    <n v="0.4"/>
    <n v="31.655999999999999"/>
  </r>
  <r>
    <n v="9532"/>
    <x v="4777"/>
    <x v="40"/>
    <d v="2018-10-31T00:00:00"/>
    <x v="1"/>
    <s v="BF-11215"/>
    <s v="Benjamin Farhat"/>
    <x v="2"/>
    <s v="United States"/>
    <s v="Dallas"/>
    <s v="Texas"/>
    <n v="75217"/>
    <x v="2"/>
    <x v="1156"/>
    <x v="1"/>
    <s v="Storage"/>
    <s v="Multi-Use Personal File Cart and Caster Set, Three Stacking Bins"/>
    <x v="5648"/>
    <n v="0.4"/>
    <n v="33.369599999999998"/>
  </r>
  <r>
    <n v="9533"/>
    <x v="4778"/>
    <x v="189"/>
    <d v="2017-10-31T00:00:00"/>
    <x v="1"/>
    <s v="BW-11200"/>
    <s v="Ben Wallace"/>
    <x v="0"/>
    <s v="United States"/>
    <s v="New York City"/>
    <s v="New York"/>
    <n v="10011"/>
    <x v="3"/>
    <x v="1272"/>
    <x v="0"/>
    <s v="Chairs"/>
    <s v="Metal Folding Chairs, Beige, 4/Carton"/>
    <x v="5649"/>
    <n v="0.25"/>
    <n v="320.733"/>
  </r>
  <r>
    <n v="9534"/>
    <x v="4778"/>
    <x v="189"/>
    <d v="2017-10-31T00:00:00"/>
    <x v="1"/>
    <s v="BW-11200"/>
    <s v="Ben Wallace"/>
    <x v="0"/>
    <s v="United States"/>
    <s v="New York City"/>
    <s v="New York"/>
    <n v="10011"/>
    <x v="3"/>
    <x v="195"/>
    <x v="1"/>
    <s v="Fasteners"/>
    <s v="Advantus Push Pins, Aluminum Head"/>
    <x v="5650"/>
    <n v="0.4"/>
    <n v="24.402000000000001"/>
  </r>
  <r>
    <n v="9535"/>
    <x v="4778"/>
    <x v="189"/>
    <d v="2017-10-31T00:00:00"/>
    <x v="1"/>
    <s v="BW-11200"/>
    <s v="Ben Wallace"/>
    <x v="0"/>
    <s v="United States"/>
    <s v="New York City"/>
    <s v="New York"/>
    <n v="10011"/>
    <x v="3"/>
    <x v="1764"/>
    <x v="1"/>
    <s v="Storage"/>
    <s v="Rogers Profile Extra Capacity Storage Tub"/>
    <x v="3347"/>
    <n v="0.5"/>
    <n v="16.739999999999998"/>
  </r>
  <r>
    <n v="9536"/>
    <x v="4778"/>
    <x v="189"/>
    <d v="2017-10-31T00:00:00"/>
    <x v="1"/>
    <s v="BW-11200"/>
    <s v="Ben Wallace"/>
    <x v="0"/>
    <s v="United States"/>
    <s v="New York City"/>
    <s v="New York"/>
    <n v="10011"/>
    <x v="3"/>
    <x v="525"/>
    <x v="1"/>
    <s v="Binders"/>
    <s v="Prestige Round Ring Binders"/>
    <x v="1261"/>
    <n v="0.4"/>
    <n v="5.8367999999999993"/>
  </r>
  <r>
    <n v="9537"/>
    <x v="4779"/>
    <x v="492"/>
    <d v="2018-06-14T00:00:00"/>
    <x v="0"/>
    <s v="TS-21610"/>
    <s v="Troy Staebel"/>
    <x v="0"/>
    <s v="United States"/>
    <s v="Chicago"/>
    <s v="Illinois"/>
    <n v="60610"/>
    <x v="2"/>
    <x v="1256"/>
    <x v="0"/>
    <s v="Furnishings"/>
    <s v="Eldon Expressions Wood Desk Accessories, Oak"/>
    <x v="3096"/>
    <n v="0.3"/>
    <n v="6.1991999999999994"/>
  </r>
  <r>
    <n v="9538"/>
    <x v="4780"/>
    <x v="477"/>
    <d v="2017-09-27T00:00:00"/>
    <x v="2"/>
    <s v="AS-10045"/>
    <s v="Aaron Smayling"/>
    <x v="1"/>
    <s v="United States"/>
    <s v="San Francisco"/>
    <s v="California"/>
    <n v="94110"/>
    <x v="1"/>
    <x v="178"/>
    <x v="0"/>
    <s v="Bookcases"/>
    <s v="Atlantic Metals Mobile 4-Shelf Bookcases, Custom Colors"/>
    <x v="5651"/>
    <n v="0.5"/>
    <n v="238.833"/>
  </r>
  <r>
    <n v="9539"/>
    <x v="4781"/>
    <x v="210"/>
    <d v="2018-09-09T00:00:00"/>
    <x v="2"/>
    <s v="AA-10375"/>
    <s v="Allen Armold"/>
    <x v="0"/>
    <s v="United States"/>
    <s v="Providence"/>
    <s v="Rhode Island"/>
    <n v="2908"/>
    <x v="3"/>
    <x v="938"/>
    <x v="1"/>
    <s v="Paper"/>
    <s v="Avoid Verbal Orders Carbonless Minifold Book"/>
    <x v="2877"/>
    <n v="0.4"/>
    <n v="10.139999999999999"/>
  </r>
  <r>
    <n v="9540"/>
    <x v="4781"/>
    <x v="210"/>
    <d v="2018-09-09T00:00:00"/>
    <x v="2"/>
    <s v="AA-10375"/>
    <s v="Allen Armold"/>
    <x v="0"/>
    <s v="United States"/>
    <s v="Providence"/>
    <s v="Rhode Island"/>
    <n v="2908"/>
    <x v="3"/>
    <x v="368"/>
    <x v="1"/>
    <s v="Paper"/>
    <s v="Xerox 191"/>
    <x v="786"/>
    <n v="0.4"/>
    <n v="23.975999999999999"/>
  </r>
  <r>
    <n v="9541"/>
    <x v="4782"/>
    <x v="1222"/>
    <d v="2016-05-16T00:00:00"/>
    <x v="0"/>
    <s v="PS-18970"/>
    <s v="Paul Stevenson"/>
    <x v="2"/>
    <s v="United States"/>
    <s v="Phoenix"/>
    <s v="Arizona"/>
    <n v="85023"/>
    <x v="1"/>
    <x v="877"/>
    <x v="0"/>
    <s v="Chairs"/>
    <s v="Global Chrome Stack Chair"/>
    <x v="2950"/>
    <n v="0.45"/>
    <n v="105.58240000000001"/>
  </r>
  <r>
    <n v="9542"/>
    <x v="4783"/>
    <x v="705"/>
    <d v="2016-08-10T00:00:00"/>
    <x v="1"/>
    <s v="RP-19270"/>
    <s v="Rachel Payne"/>
    <x v="1"/>
    <s v="United States"/>
    <s v="Houston"/>
    <s v="Texas"/>
    <n v="77095"/>
    <x v="2"/>
    <x v="198"/>
    <x v="1"/>
    <s v="Labels"/>
    <s v="Avery 505"/>
    <x v="5652"/>
    <n v="0.3"/>
    <n v="24.864000000000001"/>
  </r>
  <r>
    <n v="9543"/>
    <x v="4783"/>
    <x v="705"/>
    <d v="2016-08-10T00:00:00"/>
    <x v="1"/>
    <s v="RP-19270"/>
    <s v="Rachel Payne"/>
    <x v="1"/>
    <s v="United States"/>
    <s v="Houston"/>
    <s v="Texas"/>
    <n v="77095"/>
    <x v="2"/>
    <x v="799"/>
    <x v="1"/>
    <s v="Binders"/>
    <s v="Avery Hole Reinforcements"/>
    <x v="5653"/>
    <n v="0.3"/>
    <n v="4.3609999999999998"/>
  </r>
  <r>
    <n v="9544"/>
    <x v="4783"/>
    <x v="705"/>
    <d v="2016-08-10T00:00:00"/>
    <x v="1"/>
    <s v="RP-19270"/>
    <s v="Rachel Payne"/>
    <x v="1"/>
    <s v="United States"/>
    <s v="Houston"/>
    <s v="Texas"/>
    <n v="77095"/>
    <x v="2"/>
    <x v="1733"/>
    <x v="1"/>
    <s v="Paper"/>
    <s v="Xerox 1906"/>
    <x v="3849"/>
    <n v="0.3"/>
    <n v="39.692799999999998"/>
  </r>
  <r>
    <n v="9545"/>
    <x v="4783"/>
    <x v="705"/>
    <d v="2016-08-10T00:00:00"/>
    <x v="1"/>
    <s v="RP-19270"/>
    <s v="Rachel Payne"/>
    <x v="1"/>
    <s v="United States"/>
    <s v="Houston"/>
    <s v="Texas"/>
    <n v="77095"/>
    <x v="2"/>
    <x v="1103"/>
    <x v="0"/>
    <s v="Bookcases"/>
    <s v="OSullivan Manor Hill 2-Door Library in Brianna Oak"/>
    <x v="5654"/>
    <n v="0.4"/>
    <n v="221.51952"/>
  </r>
  <r>
    <n v="9546"/>
    <x v="4784"/>
    <x v="194"/>
    <d v="2015-11-02T00:00:00"/>
    <x v="1"/>
    <s v="NC-18625"/>
    <s v="Noah Childs"/>
    <x v="1"/>
    <s v="United States"/>
    <s v="Columbus"/>
    <s v="Indiana"/>
    <n v="47201"/>
    <x v="2"/>
    <x v="1430"/>
    <x v="2"/>
    <s v="Accessories"/>
    <s v="Maxell 4.7GB DVD+R 5/Pack"/>
    <x v="5013"/>
    <n v="0.35"/>
    <n v="1.2869999999999999"/>
  </r>
  <r>
    <n v="9547"/>
    <x v="4784"/>
    <x v="194"/>
    <d v="2015-11-02T00:00:00"/>
    <x v="1"/>
    <s v="NC-18625"/>
    <s v="Noah Childs"/>
    <x v="1"/>
    <s v="United States"/>
    <s v="Columbus"/>
    <s v="Indiana"/>
    <n v="47201"/>
    <x v="2"/>
    <x v="67"/>
    <x v="1"/>
    <s v="Paper"/>
    <s v="Snap-A-Way Black Print Carbonless Ruled Speed Letter, Triplicate"/>
    <x v="69"/>
    <n v="0.3"/>
    <n v="53.115999999999993"/>
  </r>
  <r>
    <n v="9548"/>
    <x v="4785"/>
    <x v="1133"/>
    <d v="2017-06-20T00:00:00"/>
    <x v="0"/>
    <s v="SC-20770"/>
    <s v="Stewart Carmichael"/>
    <x v="1"/>
    <s v="United States"/>
    <s v="Philadelphia"/>
    <s v="Pennsylvania"/>
    <n v="19134"/>
    <x v="3"/>
    <x v="1532"/>
    <x v="1"/>
    <s v="Paper"/>
    <s v="Xerox 1900"/>
    <x v="1297"/>
    <n v="0.4"/>
    <n v="4.1087999999999996"/>
  </r>
  <r>
    <n v="9549"/>
    <x v="4785"/>
    <x v="1133"/>
    <d v="2017-06-20T00:00:00"/>
    <x v="0"/>
    <s v="SC-20770"/>
    <s v="Stewart Carmichael"/>
    <x v="1"/>
    <s v="United States"/>
    <s v="Philadelphia"/>
    <s v="Pennsylvania"/>
    <n v="19134"/>
    <x v="3"/>
    <x v="8"/>
    <x v="1"/>
    <s v="Binders"/>
    <s v="DXL Angle-View Binders with Locking Rings by Samsill"/>
    <x v="5655"/>
    <n v="0.4"/>
    <n v="2.7756000000000003"/>
  </r>
  <r>
    <n v="9550"/>
    <x v="4785"/>
    <x v="1133"/>
    <d v="2017-06-20T00:00:00"/>
    <x v="0"/>
    <s v="SC-20770"/>
    <s v="Stewart Carmichael"/>
    <x v="1"/>
    <s v="United States"/>
    <s v="Philadelphia"/>
    <s v="Pennsylvania"/>
    <n v="19134"/>
    <x v="3"/>
    <x v="1141"/>
    <x v="1"/>
    <s v="Appliances"/>
    <s v="Harmony Air Purifier"/>
    <x v="5656"/>
    <n v="0.4"/>
    <n v="272.16000000000003"/>
  </r>
  <r>
    <n v="9551"/>
    <x v="4786"/>
    <x v="910"/>
    <d v="2016-05-06T00:00:00"/>
    <x v="2"/>
    <s v="NF-18595"/>
    <s v="Nicole Fjeld"/>
    <x v="2"/>
    <s v="United States"/>
    <s v="San Jose"/>
    <s v="California"/>
    <n v="95123"/>
    <x v="1"/>
    <x v="68"/>
    <x v="1"/>
    <s v="Binders"/>
    <s v="Avery Binding System Hidden Tab Executive Style Index Sets"/>
    <x v="5657"/>
    <n v="0.4"/>
    <n v="8.3087999999999997"/>
  </r>
  <r>
    <n v="9552"/>
    <x v="4787"/>
    <x v="113"/>
    <d v="2016-11-14T00:00:00"/>
    <x v="1"/>
    <s v="SC-20020"/>
    <s v="Sam Craven"/>
    <x v="0"/>
    <s v="United States"/>
    <s v="Philadelphia"/>
    <s v="Pennsylvania"/>
    <n v="19140"/>
    <x v="3"/>
    <x v="772"/>
    <x v="1"/>
    <s v="Storage"/>
    <s v="Iceberg Mobile Mega Data/Printer Cart"/>
    <x v="5658"/>
    <n v="0.5"/>
    <n v="288.79199999999997"/>
  </r>
  <r>
    <n v="9553"/>
    <x v="4788"/>
    <x v="1051"/>
    <d v="2016-06-03T00:00:00"/>
    <x v="1"/>
    <s v="BD-11560"/>
    <s v="Brendan Dodson"/>
    <x v="2"/>
    <s v="United States"/>
    <s v="Springfield"/>
    <s v="Virginia"/>
    <n v="22153"/>
    <x v="0"/>
    <x v="1302"/>
    <x v="2"/>
    <s v="Accessories"/>
    <s v="Imation Secure Drive + Hardware Encrypted USB flash drive - 16 GB"/>
    <x v="2946"/>
    <n v="0.15000000000000002"/>
    <n v="129.166"/>
  </r>
  <r>
    <n v="9554"/>
    <x v="4789"/>
    <x v="897"/>
    <d v="2017-09-27T00:00:00"/>
    <x v="1"/>
    <s v="SM-20950"/>
    <s v="Suzanne McNair"/>
    <x v="1"/>
    <s v="United States"/>
    <s v="Broomfield"/>
    <s v="Colorado"/>
    <n v="80020"/>
    <x v="1"/>
    <x v="390"/>
    <x v="0"/>
    <s v="Furnishings"/>
    <s v="Aluminum Document Frame"/>
    <x v="5659"/>
    <n v="0.4"/>
    <n v="41.059199999999997"/>
  </r>
  <r>
    <n v="9555"/>
    <x v="4790"/>
    <x v="109"/>
    <d v="2016-12-02T00:00:00"/>
    <x v="1"/>
    <s v="EB-14110"/>
    <s v="Eugene Barchas"/>
    <x v="0"/>
    <s v="United States"/>
    <s v="Columbus"/>
    <s v="Ohio"/>
    <n v="43229"/>
    <x v="3"/>
    <x v="90"/>
    <x v="0"/>
    <s v="Furnishings"/>
    <s v="Seth Thomas 13 1/2 Wall Clock"/>
    <x v="4042"/>
    <n v="0.4"/>
    <n v="42.672000000000004"/>
  </r>
  <r>
    <n v="9556"/>
    <x v="4790"/>
    <x v="109"/>
    <d v="2016-12-02T00:00:00"/>
    <x v="1"/>
    <s v="EB-14110"/>
    <s v="Eugene Barchas"/>
    <x v="0"/>
    <s v="United States"/>
    <s v="Columbus"/>
    <s v="Ohio"/>
    <n v="43229"/>
    <x v="3"/>
    <x v="1014"/>
    <x v="1"/>
    <s v="Fasteners"/>
    <s v="Staples"/>
    <x v="4917"/>
    <n v="0.4"/>
    <n v="1.8048"/>
  </r>
  <r>
    <n v="9557"/>
    <x v="4791"/>
    <x v="155"/>
    <d v="2016-12-05T00:00:00"/>
    <x v="0"/>
    <s v="HP-14815"/>
    <s v="Harold Pawlan"/>
    <x v="2"/>
    <s v="United States"/>
    <s v="Concord"/>
    <s v="New Hampshire"/>
    <n v="3301"/>
    <x v="3"/>
    <x v="779"/>
    <x v="1"/>
    <s v="Paper"/>
    <s v="Xerox 1935"/>
    <x v="2337"/>
    <n v="0.4"/>
    <n v="110.79599999999999"/>
  </r>
  <r>
    <n v="9558"/>
    <x v="4792"/>
    <x v="1136"/>
    <d v="2015-10-19T00:00:00"/>
    <x v="0"/>
    <s v="EB-14170"/>
    <s v="Evan Bailliet"/>
    <x v="0"/>
    <s v="United States"/>
    <s v="Houston"/>
    <s v="Texas"/>
    <n v="77095"/>
    <x v="2"/>
    <x v="1494"/>
    <x v="0"/>
    <s v="Furnishings"/>
    <s v="G.E. Longer-Life Indoor Recessed Floodlight Bulbs"/>
    <x v="5660"/>
    <n v="0.3"/>
    <n v="3.7183999999999999"/>
  </r>
  <r>
    <n v="9559"/>
    <x v="4793"/>
    <x v="973"/>
    <d v="2017-05-05T00:00:00"/>
    <x v="2"/>
    <s v="SM-20905"/>
    <s v="Susan MacKendrick"/>
    <x v="0"/>
    <s v="United States"/>
    <s v="Newark"/>
    <s v="Ohio"/>
    <n v="43055"/>
    <x v="3"/>
    <x v="217"/>
    <x v="2"/>
    <s v="Accessories"/>
    <s v="Imation 16GB Mini TravelDrive USB 2.0 Flash Drive"/>
    <x v="608"/>
    <n v="0.25"/>
    <n v="99.390000000000015"/>
  </r>
  <r>
    <n v="9560"/>
    <x v="4793"/>
    <x v="973"/>
    <d v="2017-05-05T00:00:00"/>
    <x v="2"/>
    <s v="SM-20905"/>
    <s v="Susan MacKendrick"/>
    <x v="0"/>
    <s v="United States"/>
    <s v="Newark"/>
    <s v="Ohio"/>
    <n v="43055"/>
    <x v="3"/>
    <x v="1166"/>
    <x v="1"/>
    <s v="Storage"/>
    <s v="Tennsco Industrial Shelving"/>
    <x v="3483"/>
    <n v="0.5"/>
    <n v="97.82"/>
  </r>
  <r>
    <n v="9561"/>
    <x v="4793"/>
    <x v="973"/>
    <d v="2017-05-05T00:00:00"/>
    <x v="2"/>
    <s v="SM-20905"/>
    <s v="Susan MacKendrick"/>
    <x v="0"/>
    <s v="United States"/>
    <s v="Newark"/>
    <s v="Ohio"/>
    <n v="43055"/>
    <x v="3"/>
    <x v="1416"/>
    <x v="0"/>
    <s v="Furnishings"/>
    <s v="Computer Room Manger, 14"/>
    <x v="3417"/>
    <n v="0.4"/>
    <n v="31.180800000000001"/>
  </r>
  <r>
    <n v="9562"/>
    <x v="4793"/>
    <x v="973"/>
    <d v="2017-05-05T00:00:00"/>
    <x v="2"/>
    <s v="SM-20905"/>
    <s v="Susan MacKendrick"/>
    <x v="0"/>
    <s v="United States"/>
    <s v="Newark"/>
    <s v="Ohio"/>
    <n v="43055"/>
    <x v="3"/>
    <x v="1332"/>
    <x v="2"/>
    <s v="Accessories"/>
    <s v="Logitech VX Revolution Cordless Laser Mouse for Notebooks (Black)"/>
    <x v="2087"/>
    <n v="0.25"/>
    <n v="323.98199999999997"/>
  </r>
  <r>
    <n v="9563"/>
    <x v="4793"/>
    <x v="973"/>
    <d v="2017-05-05T00:00:00"/>
    <x v="2"/>
    <s v="SM-20905"/>
    <s v="Susan MacKendrick"/>
    <x v="0"/>
    <s v="United States"/>
    <s v="Newark"/>
    <s v="Ohio"/>
    <n v="43055"/>
    <x v="3"/>
    <x v="1858"/>
    <x v="2"/>
    <s v="Machines"/>
    <s v="Cisco 8961 IP Phone Charcoal"/>
    <x v="5661"/>
    <n v="0.25"/>
    <n v="168.70275000000001"/>
  </r>
  <r>
    <n v="9564"/>
    <x v="4793"/>
    <x v="973"/>
    <d v="2017-05-05T00:00:00"/>
    <x v="2"/>
    <s v="SM-20905"/>
    <s v="Susan MacKendrick"/>
    <x v="0"/>
    <s v="United States"/>
    <s v="Newark"/>
    <s v="Ohio"/>
    <n v="43055"/>
    <x v="3"/>
    <x v="1345"/>
    <x v="1"/>
    <s v="Labels"/>
    <s v="Avery 496"/>
    <x v="1603"/>
    <n v="0.4"/>
    <n v="3.5999999999999996"/>
  </r>
  <r>
    <n v="9565"/>
    <x v="4794"/>
    <x v="932"/>
    <d v="2016-06-08T00:00:00"/>
    <x v="1"/>
    <s v="CG-12040"/>
    <s v="Catherine Glotzbach"/>
    <x v="2"/>
    <s v="United States"/>
    <s v="Los Angeles"/>
    <s v="California"/>
    <n v="90045"/>
    <x v="1"/>
    <x v="1017"/>
    <x v="1"/>
    <s v="Paper"/>
    <s v="Adams Telephone Message Book W/Dividers/Space For Phone Numbers, 5 1/4X8 1/2, 300/Messages"/>
    <x v="2660"/>
    <n v="0.4"/>
    <n v="7.056"/>
  </r>
  <r>
    <n v="9566"/>
    <x v="4795"/>
    <x v="691"/>
    <d v="2015-03-31T00:00:00"/>
    <x v="3"/>
    <s v="TG-21640"/>
    <s v="Trudy Glocke"/>
    <x v="0"/>
    <s v="United States"/>
    <s v="Tampa"/>
    <s v="Florida"/>
    <n v="33614"/>
    <x v="0"/>
    <x v="228"/>
    <x v="0"/>
    <s v="Chairs"/>
    <s v="Global Leather Highback Executive Chair with Pneumatic Height Adjustment, Black"/>
    <x v="5662"/>
    <n v="0.15000000000000002"/>
    <n v="956.66480000000001"/>
  </r>
  <r>
    <n v="9567"/>
    <x v="4795"/>
    <x v="691"/>
    <d v="2015-03-31T00:00:00"/>
    <x v="3"/>
    <s v="TG-21640"/>
    <s v="Trudy Glocke"/>
    <x v="0"/>
    <s v="United States"/>
    <s v="Tampa"/>
    <s v="Florida"/>
    <n v="33614"/>
    <x v="0"/>
    <x v="674"/>
    <x v="1"/>
    <s v="Binders"/>
    <s v="Ibico Plastic and Wire Spiral Binding Combs"/>
    <x v="5663"/>
    <n v="0.25"/>
    <n v="9.4837500000000006"/>
  </r>
  <r>
    <n v="9568"/>
    <x v="4795"/>
    <x v="691"/>
    <d v="2015-03-31T00:00:00"/>
    <x v="3"/>
    <s v="TG-21640"/>
    <s v="Trudy Glocke"/>
    <x v="0"/>
    <s v="United States"/>
    <s v="Tampa"/>
    <s v="Florida"/>
    <n v="33614"/>
    <x v="0"/>
    <x v="183"/>
    <x v="1"/>
    <s v="Art"/>
    <s v="Binney &amp; Smith inkTank Erasable Desk Highlighter, Chisel Tip, Yellow, 12/Box"/>
    <x v="5664"/>
    <n v="0.15000000000000002"/>
    <n v="3.4272"/>
  </r>
  <r>
    <n v="9569"/>
    <x v="4796"/>
    <x v="957"/>
    <d v="2018-07-07T00:00:00"/>
    <x v="2"/>
    <s v="DK-12835"/>
    <s v="Damala Kotsonis"/>
    <x v="1"/>
    <s v="United States"/>
    <s v="Fremont"/>
    <s v="Nebraska"/>
    <n v="68025"/>
    <x v="2"/>
    <x v="125"/>
    <x v="2"/>
    <s v="Phones"/>
    <s v="Anker 36W 4-Port USB Wall Charger Travel Power Adapter for iPhone 5s 5c 5"/>
    <x v="1095"/>
    <n v="0.3"/>
    <n v="55.971999999999994"/>
  </r>
  <r>
    <n v="9570"/>
    <x v="4797"/>
    <x v="496"/>
    <d v="2016-09-24T00:00:00"/>
    <x v="3"/>
    <s v="MB-17305"/>
    <s v="Maria Bertelson"/>
    <x v="0"/>
    <s v="United States"/>
    <s v="Columbus"/>
    <s v="Ohio"/>
    <n v="43229"/>
    <x v="3"/>
    <x v="1390"/>
    <x v="1"/>
    <s v="Binders"/>
    <s v="Accohide Poly Flexible Ring Binders"/>
    <x v="5665"/>
    <n v="0.4"/>
    <n v="4.0392000000000001"/>
  </r>
  <r>
    <n v="9571"/>
    <x v="4797"/>
    <x v="496"/>
    <d v="2016-09-24T00:00:00"/>
    <x v="3"/>
    <s v="MB-17305"/>
    <s v="Maria Bertelson"/>
    <x v="0"/>
    <s v="United States"/>
    <s v="Columbus"/>
    <s v="Ohio"/>
    <n v="43229"/>
    <x v="3"/>
    <x v="1222"/>
    <x v="1"/>
    <s v="Storage"/>
    <s v="Tennsco Lockers, Sand"/>
    <x v="2939"/>
    <n v="0.5"/>
    <n v="16.783999999999999"/>
  </r>
  <r>
    <n v="9572"/>
    <x v="4797"/>
    <x v="496"/>
    <d v="2016-09-24T00:00:00"/>
    <x v="3"/>
    <s v="MB-17305"/>
    <s v="Maria Bertelson"/>
    <x v="0"/>
    <s v="United States"/>
    <s v="Columbus"/>
    <s v="Ohio"/>
    <n v="43229"/>
    <x v="3"/>
    <x v="1652"/>
    <x v="1"/>
    <s v="Envelopes"/>
    <s v="#6 3/4 Gummed Flap White Envelopes"/>
    <x v="3329"/>
    <n v="0.4"/>
    <n v="9.5039999999999996"/>
  </r>
  <r>
    <n v="9573"/>
    <x v="4797"/>
    <x v="496"/>
    <d v="2016-09-24T00:00:00"/>
    <x v="3"/>
    <s v="MB-17305"/>
    <s v="Maria Bertelson"/>
    <x v="0"/>
    <s v="United States"/>
    <s v="Columbus"/>
    <s v="Ohio"/>
    <n v="43229"/>
    <x v="3"/>
    <x v="580"/>
    <x v="1"/>
    <s v="Labels"/>
    <s v="Avery 4027 File Folder Labels for Dot Matrix Printers, 5000 Labels per Box, White"/>
    <x v="4362"/>
    <n v="0.4"/>
    <n v="14.654399999999999"/>
  </r>
  <r>
    <n v="9574"/>
    <x v="4797"/>
    <x v="496"/>
    <d v="2016-09-24T00:00:00"/>
    <x v="3"/>
    <s v="MB-17305"/>
    <s v="Maria Bertelson"/>
    <x v="0"/>
    <s v="United States"/>
    <s v="Columbus"/>
    <s v="Ohio"/>
    <n v="43229"/>
    <x v="3"/>
    <x v="1046"/>
    <x v="1"/>
    <s v="Art"/>
    <s v="Newell 347"/>
    <x v="854"/>
    <n v="0.25"/>
    <n v="12.84"/>
  </r>
  <r>
    <n v="9575"/>
    <x v="4798"/>
    <x v="863"/>
    <d v="2016-08-13T00:00:00"/>
    <x v="3"/>
    <s v="SF-20065"/>
    <s v="Sandra Flanagan"/>
    <x v="0"/>
    <s v="United States"/>
    <s v="Pomona"/>
    <s v="California"/>
    <n v="91767"/>
    <x v="1"/>
    <x v="1172"/>
    <x v="0"/>
    <s v="Furnishings"/>
    <s v="Ultra Door Pull Handle"/>
    <x v="610"/>
    <n v="0.4"/>
    <n v="18.936"/>
  </r>
  <r>
    <n v="9576"/>
    <x v="4799"/>
    <x v="989"/>
    <d v="2016-05-28T00:00:00"/>
    <x v="0"/>
    <s v="PS-18760"/>
    <s v="Pamela Stobb"/>
    <x v="0"/>
    <s v="United States"/>
    <s v="San Antonio"/>
    <s v="Texas"/>
    <n v="78207"/>
    <x v="2"/>
    <x v="83"/>
    <x v="0"/>
    <s v="Chairs"/>
    <s v="Novimex Swivel Fabric Task Chair"/>
    <x v="5666"/>
    <n v="0.35"/>
    <n v="68.695900000000009"/>
  </r>
  <r>
    <n v="9577"/>
    <x v="4799"/>
    <x v="989"/>
    <d v="2016-05-28T00:00:00"/>
    <x v="0"/>
    <s v="PS-18760"/>
    <s v="Pamela Stobb"/>
    <x v="0"/>
    <s v="United States"/>
    <s v="San Antonio"/>
    <s v="Texas"/>
    <n v="78207"/>
    <x v="2"/>
    <x v="1093"/>
    <x v="2"/>
    <s v="Machines"/>
    <s v="StarTech.com 10/100 VDSL2 Ethernet Extender Kit"/>
    <x v="1448"/>
    <n v="0.35"/>
    <n v="259.70100000000002"/>
  </r>
  <r>
    <n v="9578"/>
    <x v="4799"/>
    <x v="989"/>
    <d v="2016-05-28T00:00:00"/>
    <x v="0"/>
    <s v="PS-18760"/>
    <s v="Pamela Stobb"/>
    <x v="0"/>
    <s v="United States"/>
    <s v="San Antonio"/>
    <s v="Texas"/>
    <n v="78207"/>
    <x v="2"/>
    <x v="1144"/>
    <x v="0"/>
    <s v="Chairs"/>
    <s v="Global Stack Chair with Arms, Black"/>
    <x v="5667"/>
    <n v="0.35"/>
    <n v="68.20450000000001"/>
  </r>
  <r>
    <n v="9579"/>
    <x v="4800"/>
    <x v="32"/>
    <d v="2018-09-16T00:00:00"/>
    <x v="2"/>
    <s v="RB-19705"/>
    <s v="Roger Barcio"/>
    <x v="2"/>
    <s v="United States"/>
    <s v="New York City"/>
    <s v="New York"/>
    <n v="10035"/>
    <x v="3"/>
    <x v="907"/>
    <x v="2"/>
    <s v="Phones"/>
    <s v="Wilson SignalBoost 841262 DB PRO Amplifier Kit"/>
    <x v="5668"/>
    <n v="0.4"/>
    <n v="647.91"/>
  </r>
  <r>
    <n v="9580"/>
    <x v="4800"/>
    <x v="32"/>
    <d v="2018-09-16T00:00:00"/>
    <x v="2"/>
    <s v="RB-19705"/>
    <s v="Roger Barcio"/>
    <x v="2"/>
    <s v="United States"/>
    <s v="New York City"/>
    <s v="New York"/>
    <n v="10035"/>
    <x v="3"/>
    <x v="1043"/>
    <x v="1"/>
    <s v="Storage"/>
    <s v="Sensible Storage WireTech Storage Systems"/>
    <x v="554"/>
    <n v="0.5"/>
    <n v="35.49"/>
  </r>
  <r>
    <n v="9581"/>
    <x v="4800"/>
    <x v="32"/>
    <d v="2018-09-16T00:00:00"/>
    <x v="2"/>
    <s v="RB-19705"/>
    <s v="Roger Barcio"/>
    <x v="2"/>
    <s v="United States"/>
    <s v="New York City"/>
    <s v="New York"/>
    <n v="10035"/>
    <x v="3"/>
    <x v="758"/>
    <x v="1"/>
    <s v="Art"/>
    <s v="Bulldog Table or Wall-Mount Pencil Sharpener"/>
    <x v="5453"/>
    <n v="0.25"/>
    <n v="22.462499999999999"/>
  </r>
  <r>
    <n v="9582"/>
    <x v="4800"/>
    <x v="32"/>
    <d v="2018-09-16T00:00:00"/>
    <x v="2"/>
    <s v="RB-19705"/>
    <s v="Roger Barcio"/>
    <x v="2"/>
    <s v="United States"/>
    <s v="New York City"/>
    <s v="New York"/>
    <n v="10035"/>
    <x v="3"/>
    <x v="1585"/>
    <x v="0"/>
    <s v="Chairs"/>
    <s v="Office Star - Contemporary Task Swivel chair with Loop Arms, Charcoal"/>
    <x v="4302"/>
    <n v="0.25"/>
    <n v="442.0575"/>
  </r>
  <r>
    <n v="9583"/>
    <x v="4801"/>
    <x v="843"/>
    <d v="2017-06-11T00:00:00"/>
    <x v="1"/>
    <s v="RS-19870"/>
    <s v="Roy Skaria"/>
    <x v="2"/>
    <s v="United States"/>
    <s v="Philadelphia"/>
    <s v="Pennsylvania"/>
    <n v="19120"/>
    <x v="3"/>
    <x v="131"/>
    <x v="1"/>
    <s v="Fasteners"/>
    <s v="Ideal Clamps"/>
    <x v="2081"/>
    <n v="0.4"/>
    <n v="5.7887999999999993"/>
  </r>
  <r>
    <n v="9584"/>
    <x v="4802"/>
    <x v="643"/>
    <d v="2018-06-27T00:00:00"/>
    <x v="0"/>
    <s v="SB-20185"/>
    <s v="Sarah Brown"/>
    <x v="0"/>
    <s v="United States"/>
    <s v="New York City"/>
    <s v="New York"/>
    <n v="10024"/>
    <x v="3"/>
    <x v="1248"/>
    <x v="0"/>
    <s v="Bookcases"/>
    <s v="DMI Eclipse Executive Suite Bookcases"/>
    <x v="5669"/>
    <n v="0.5"/>
    <n v="200.392"/>
  </r>
  <r>
    <n v="9585"/>
    <x v="4803"/>
    <x v="775"/>
    <d v="2018-08-27T00:00:00"/>
    <x v="2"/>
    <s v="HJ-14875"/>
    <s v="Heather Jas"/>
    <x v="2"/>
    <s v="United States"/>
    <s v="Detroit"/>
    <s v="Michigan"/>
    <n v="48234"/>
    <x v="2"/>
    <x v="1031"/>
    <x v="1"/>
    <s v="Storage"/>
    <s v="Neat Ideas Personal Hanging Folder Files, Black"/>
    <x v="2062"/>
    <n v="0.4"/>
    <n v="32.231999999999999"/>
  </r>
  <r>
    <n v="9586"/>
    <x v="4804"/>
    <x v="370"/>
    <d v="2017-08-28T00:00:00"/>
    <x v="2"/>
    <s v="SV-20815"/>
    <s v="Stuart Van"/>
    <x v="1"/>
    <s v="United States"/>
    <s v="Miami"/>
    <s v="Florida"/>
    <n v="33142"/>
    <x v="0"/>
    <x v="1413"/>
    <x v="1"/>
    <s v="Paper"/>
    <s v="Xerox 1944"/>
    <x v="5670"/>
    <n v="0.25"/>
    <n v="23.256"/>
  </r>
  <r>
    <n v="9587"/>
    <x v="4805"/>
    <x v="741"/>
    <d v="2017-11-18T00:00:00"/>
    <x v="3"/>
    <s v="BE-11410"/>
    <s v="Bobby Elias"/>
    <x v="0"/>
    <s v="United States"/>
    <s v="Concord"/>
    <s v="California"/>
    <n v="94521"/>
    <x v="1"/>
    <x v="1329"/>
    <x v="1"/>
    <s v="Binders"/>
    <s v="Recycled Premium Regency Composition Covers"/>
    <x v="2139"/>
    <n v="0.4"/>
    <n v="36.671999999999997"/>
  </r>
  <r>
    <n v="9588"/>
    <x v="4806"/>
    <x v="827"/>
    <d v="2018-04-22T00:00:00"/>
    <x v="1"/>
    <s v="BM-11575"/>
    <s v="Brendan Murry"/>
    <x v="1"/>
    <s v="United States"/>
    <s v="Chicago"/>
    <s v="Illinois"/>
    <n v="60653"/>
    <x v="2"/>
    <x v="886"/>
    <x v="1"/>
    <s v="Storage"/>
    <s v="Carina Media Storage Towers in Natural &amp; Black"/>
    <x v="2417"/>
    <n v="0.4"/>
    <n v="117.08159999999999"/>
  </r>
  <r>
    <n v="9589"/>
    <x v="4807"/>
    <x v="283"/>
    <d v="2018-07-28T00:00:00"/>
    <x v="1"/>
    <s v="AZ-10750"/>
    <s v="Annie Zypern"/>
    <x v="0"/>
    <s v="United States"/>
    <s v="Wheeling"/>
    <s v="Illinois"/>
    <n v="60090"/>
    <x v="2"/>
    <x v="108"/>
    <x v="1"/>
    <s v="Art"/>
    <s v="Hunt PowerHouse Electric Pencil Sharpener, Blue"/>
    <x v="5671"/>
    <n v="0.35"/>
    <n v="78.998400000000004"/>
  </r>
  <r>
    <n v="9590"/>
    <x v="4808"/>
    <x v="218"/>
    <d v="2015-05-15T00:00:00"/>
    <x v="1"/>
    <s v="HD-14785"/>
    <s v="Harold Dahlen"/>
    <x v="2"/>
    <s v="United States"/>
    <s v="Chicago"/>
    <s v="Illinois"/>
    <n v="60610"/>
    <x v="2"/>
    <x v="1749"/>
    <x v="1"/>
    <s v="Paper"/>
    <s v="Black Print Carbonless 8 1/2 x 8 1/4 Rapid Memo Book"/>
    <x v="1121"/>
    <n v="0.3"/>
    <n v="12.230399999999999"/>
  </r>
  <r>
    <n v="9591"/>
    <x v="4808"/>
    <x v="218"/>
    <d v="2015-05-15T00:00:00"/>
    <x v="1"/>
    <s v="HD-14785"/>
    <s v="Harold Dahlen"/>
    <x v="2"/>
    <s v="United States"/>
    <s v="Chicago"/>
    <s v="Illinois"/>
    <n v="60610"/>
    <x v="2"/>
    <x v="920"/>
    <x v="1"/>
    <s v="Binders"/>
    <s v="Avery Arch Ring Binders"/>
    <x v="4028"/>
    <n v="0.3"/>
    <n v="73.205999999999989"/>
  </r>
  <r>
    <n v="9592"/>
    <x v="4809"/>
    <x v="1062"/>
    <d v="2017-08-01T00:00:00"/>
    <x v="1"/>
    <s v="BF-11005"/>
    <s v="Barry Franz"/>
    <x v="2"/>
    <s v="United States"/>
    <s v="Pasadena"/>
    <s v="Texas"/>
    <n v="77506"/>
    <x v="2"/>
    <x v="893"/>
    <x v="0"/>
    <s v="Furnishings"/>
    <s v="Eldon Image Series Desk Accessories, Ebony"/>
    <x v="3137"/>
    <n v="0.3"/>
    <n v="17.29"/>
  </r>
  <r>
    <n v="9593"/>
    <x v="4809"/>
    <x v="1062"/>
    <d v="2017-08-01T00:00:00"/>
    <x v="1"/>
    <s v="BF-11005"/>
    <s v="Barry Franz"/>
    <x v="2"/>
    <s v="United States"/>
    <s v="Pasadena"/>
    <s v="Texas"/>
    <n v="77506"/>
    <x v="2"/>
    <x v="1814"/>
    <x v="0"/>
    <s v="Furnishings"/>
    <s v="Tenex Chairmat w/ Average Lip, 45 x 53"/>
    <x v="5672"/>
    <n v="0.3"/>
    <n v="211.904"/>
  </r>
  <r>
    <n v="9594"/>
    <x v="4810"/>
    <x v="32"/>
    <d v="2018-09-19T00:00:00"/>
    <x v="1"/>
    <s v="HZ-14950"/>
    <s v="Henia Zydlo"/>
    <x v="0"/>
    <s v="United States"/>
    <s v="New York City"/>
    <s v="New York"/>
    <n v="10024"/>
    <x v="3"/>
    <x v="1489"/>
    <x v="1"/>
    <s v="Paper"/>
    <s v="Xerox 1980"/>
    <x v="18"/>
    <n v="0.4"/>
    <n v="5.1360000000000001"/>
  </r>
  <r>
    <n v="9595"/>
    <x v="4810"/>
    <x v="32"/>
    <d v="2018-09-19T00:00:00"/>
    <x v="1"/>
    <s v="HZ-14950"/>
    <s v="Henia Zydlo"/>
    <x v="0"/>
    <s v="United States"/>
    <s v="New York City"/>
    <s v="New York"/>
    <n v="10024"/>
    <x v="3"/>
    <x v="371"/>
    <x v="1"/>
    <s v="Paper"/>
    <s v="Xerox 1987"/>
    <x v="1049"/>
    <n v="0.4"/>
    <n v="6.9359999999999999"/>
  </r>
  <r>
    <n v="9596"/>
    <x v="4811"/>
    <x v="714"/>
    <d v="2018-01-29T00:00:00"/>
    <x v="1"/>
    <s v="KD-16495"/>
    <s v="Keith Dawkins"/>
    <x v="1"/>
    <s v="United States"/>
    <s v="San Jose"/>
    <s v="California"/>
    <n v="95123"/>
    <x v="1"/>
    <x v="22"/>
    <x v="1"/>
    <s v="Appliances"/>
    <s v="Acco Six-Outlet Power Strip, 4 Cord Length"/>
    <x v="3039"/>
    <n v="0.4"/>
    <n v="15.515999999999998"/>
  </r>
  <r>
    <n v="9597"/>
    <x v="4811"/>
    <x v="714"/>
    <d v="2018-01-29T00:00:00"/>
    <x v="1"/>
    <s v="KD-16495"/>
    <s v="Keith Dawkins"/>
    <x v="1"/>
    <s v="United States"/>
    <s v="San Jose"/>
    <s v="California"/>
    <n v="95123"/>
    <x v="1"/>
    <x v="1591"/>
    <x v="1"/>
    <s v="Binders"/>
    <s v="Ibico EB-19 Dual Function Manual Binding System"/>
    <x v="4604"/>
    <n v="0.4"/>
    <n v="166.07039999999998"/>
  </r>
  <r>
    <n v="9598"/>
    <x v="4811"/>
    <x v="714"/>
    <d v="2018-01-29T00:00:00"/>
    <x v="1"/>
    <s v="KD-16495"/>
    <s v="Keith Dawkins"/>
    <x v="1"/>
    <s v="United States"/>
    <s v="San Jose"/>
    <s v="California"/>
    <n v="95123"/>
    <x v="1"/>
    <x v="1676"/>
    <x v="2"/>
    <s v="Phones"/>
    <s v="Jensen SMPS-640 - speaker phone"/>
    <x v="3342"/>
    <n v="0.4"/>
    <n v="66.211200000000005"/>
  </r>
  <r>
    <n v="9599"/>
    <x v="4812"/>
    <x v="444"/>
    <d v="2016-09-23T00:00:00"/>
    <x v="1"/>
    <s v="FC-14245"/>
    <s v="Frank Carlisle"/>
    <x v="2"/>
    <s v="United States"/>
    <s v="Sacramento"/>
    <s v="California"/>
    <n v="95823"/>
    <x v="1"/>
    <x v="1492"/>
    <x v="0"/>
    <s v="Furnishings"/>
    <s v="Seth Thomas 8 1/2 Cubicle Clock"/>
    <x v="3909"/>
    <n v="0.4"/>
    <n v="36.503999999999998"/>
  </r>
  <r>
    <n v="9600"/>
    <x v="4813"/>
    <x v="1223"/>
    <d v="2016-04-18T00:00:00"/>
    <x v="1"/>
    <s v="TP-21130"/>
    <s v="Theone Pippenger"/>
    <x v="0"/>
    <s v="United States"/>
    <s v="Springfield"/>
    <s v="Oregon"/>
    <n v="97477"/>
    <x v="1"/>
    <x v="1324"/>
    <x v="1"/>
    <s v="Appliances"/>
    <s v="Acco Smartsocket Color-Coded Six-Outlet AC Adapter Model Surge Protectors"/>
    <x v="5673"/>
    <n v="0.4"/>
    <n v="21.124799999999997"/>
  </r>
  <r>
    <n v="9601"/>
    <x v="4814"/>
    <x v="540"/>
    <d v="2018-05-11T00:00:00"/>
    <x v="0"/>
    <s v="EB-13705"/>
    <s v="Ed Braxton"/>
    <x v="1"/>
    <s v="United States"/>
    <s v="Mansfield"/>
    <s v="Texas"/>
    <n v="76063"/>
    <x v="2"/>
    <x v="1465"/>
    <x v="1"/>
    <s v="Paper"/>
    <s v="Xerox 1997"/>
    <x v="753"/>
    <n v="0.3"/>
    <n v="29.0304"/>
  </r>
  <r>
    <n v="9602"/>
    <x v="4815"/>
    <x v="913"/>
    <d v="2017-09-09T00:00:00"/>
    <x v="1"/>
    <s v="JP-15520"/>
    <s v="Jeremy Pistek"/>
    <x v="0"/>
    <s v="United States"/>
    <s v="Jonesboro"/>
    <s v="Arkansas"/>
    <n v="72401"/>
    <x v="0"/>
    <x v="1052"/>
    <x v="1"/>
    <s v="Paper"/>
    <s v="Xerox 1886"/>
    <x v="5674"/>
    <n v="0.25"/>
    <n v="179.625"/>
  </r>
  <r>
    <n v="9603"/>
    <x v="4816"/>
    <x v="946"/>
    <d v="2015-05-22T00:00:00"/>
    <x v="2"/>
    <s v="TD-20995"/>
    <s v="Tamara Dahlen"/>
    <x v="0"/>
    <s v="United States"/>
    <s v="Virginia Beach"/>
    <s v="Virginia"/>
    <n v="23464"/>
    <x v="0"/>
    <x v="1726"/>
    <x v="1"/>
    <s v="Supplies"/>
    <s v="Acme Design Stainless Steel Bent Scissors"/>
    <x v="5675"/>
    <n v="0.15000000000000002"/>
    <n v="29.07"/>
  </r>
  <r>
    <n v="9604"/>
    <x v="4817"/>
    <x v="26"/>
    <d v="2017-06-23T00:00:00"/>
    <x v="1"/>
    <s v="DM-13345"/>
    <s v="Denise Monton"/>
    <x v="1"/>
    <s v="United States"/>
    <s v="Rochester"/>
    <s v="New York"/>
    <n v="14609"/>
    <x v="3"/>
    <x v="1021"/>
    <x v="0"/>
    <s v="Tables"/>
    <s v="Hon 2111 Invitation Series Corner Table"/>
    <x v="5676"/>
    <n v="0.25"/>
    <n v="282.64949999999999"/>
  </r>
  <r>
    <n v="9605"/>
    <x v="4818"/>
    <x v="121"/>
    <d v="2016-11-05T00:00:00"/>
    <x v="2"/>
    <s v="EG-13900"/>
    <s v="Emily Grady"/>
    <x v="0"/>
    <s v="United States"/>
    <s v="Chesapeake"/>
    <s v="Virginia"/>
    <n v="23320"/>
    <x v="0"/>
    <x v="1859"/>
    <x v="1"/>
    <s v="Appliances"/>
    <s v="Eureka Hand Vacuum, Bagless"/>
    <x v="5677"/>
    <n v="0.25"/>
    <n v="148.29"/>
  </r>
  <r>
    <n v="9606"/>
    <x v="4819"/>
    <x v="259"/>
    <d v="2018-11-09T00:00:00"/>
    <x v="1"/>
    <s v="HG-14965"/>
    <s v="Henry Goldwyn"/>
    <x v="1"/>
    <s v="United States"/>
    <s v="Lancaster"/>
    <s v="Ohio"/>
    <n v="43130"/>
    <x v="3"/>
    <x v="176"/>
    <x v="2"/>
    <s v="Accessories"/>
    <s v="SanDisk Ultra 32 GB MicroSDHC Class 10 Memory Card"/>
    <x v="5678"/>
    <n v="0.25"/>
    <n v="53.04"/>
  </r>
  <r>
    <n v="9607"/>
    <x v="4819"/>
    <x v="259"/>
    <d v="2018-11-09T00:00:00"/>
    <x v="1"/>
    <s v="HG-14965"/>
    <s v="Henry Goldwyn"/>
    <x v="1"/>
    <s v="United States"/>
    <s v="Lancaster"/>
    <s v="Ohio"/>
    <n v="43130"/>
    <x v="3"/>
    <x v="871"/>
    <x v="1"/>
    <s v="Storage"/>
    <s v="Carina 42Hx23 3/4W Media Storage Unit"/>
    <x v="4732"/>
    <n v="0.5"/>
    <n v="97.176000000000002"/>
  </r>
  <r>
    <n v="9608"/>
    <x v="4820"/>
    <x v="256"/>
    <d v="2018-12-08T00:00:00"/>
    <x v="0"/>
    <s v="BF-11080"/>
    <s v="Bart Folk"/>
    <x v="0"/>
    <s v="United States"/>
    <s v="New York City"/>
    <s v="New York"/>
    <n v="10024"/>
    <x v="3"/>
    <x v="1552"/>
    <x v="1"/>
    <s v="Paper"/>
    <s v="Telephone Message Books with Fax/Mobile Section, 4 1/4 x 6"/>
    <x v="5679"/>
    <n v="0.4"/>
    <n v="12.96"/>
  </r>
  <r>
    <n v="9609"/>
    <x v="4820"/>
    <x v="256"/>
    <d v="2018-12-08T00:00:00"/>
    <x v="0"/>
    <s v="BF-11080"/>
    <s v="Bart Folk"/>
    <x v="0"/>
    <s v="United States"/>
    <s v="New York City"/>
    <s v="New York"/>
    <n v="10024"/>
    <x v="3"/>
    <x v="1238"/>
    <x v="1"/>
    <s v="Labels"/>
    <s v="Avery 52"/>
    <x v="466"/>
    <n v="0.4"/>
    <n v="6.6420000000000003"/>
  </r>
  <r>
    <n v="9610"/>
    <x v="4821"/>
    <x v="458"/>
    <d v="2017-05-19T00:00:00"/>
    <x v="0"/>
    <s v="SC-20095"/>
    <s v="Sanjit Chand"/>
    <x v="0"/>
    <s v="United States"/>
    <s v="Los Angeles"/>
    <s v="California"/>
    <n v="90045"/>
    <x v="1"/>
    <x v="1454"/>
    <x v="0"/>
    <s v="Furnishings"/>
    <s v="Tenex Carpeted, Granite-Look or Clear Contemporary Contour Shape Chair Mats"/>
    <x v="5680"/>
    <n v="0.4"/>
    <n v="169.70399999999998"/>
  </r>
  <r>
    <n v="9611"/>
    <x v="4821"/>
    <x v="458"/>
    <d v="2017-05-19T00:00:00"/>
    <x v="0"/>
    <s v="SC-20095"/>
    <s v="Sanjit Chand"/>
    <x v="0"/>
    <s v="United States"/>
    <s v="Los Angeles"/>
    <s v="California"/>
    <n v="90045"/>
    <x v="1"/>
    <x v="1038"/>
    <x v="1"/>
    <s v="Labels"/>
    <s v="Avery 481"/>
    <x v="1777"/>
    <n v="0.4"/>
    <n v="16.631999999999998"/>
  </r>
  <r>
    <n v="9612"/>
    <x v="4822"/>
    <x v="1200"/>
    <d v="2018-10-30T00:00:00"/>
    <x v="1"/>
    <s v="CS-11950"/>
    <s v="Carlos Soltero"/>
    <x v="0"/>
    <s v="United States"/>
    <s v="Jackson"/>
    <s v="Mississippi"/>
    <n v="39212"/>
    <x v="0"/>
    <x v="848"/>
    <x v="1"/>
    <s v="Fasteners"/>
    <s v="Staples"/>
    <x v="2582"/>
    <n v="0.25"/>
    <n v="8.76"/>
  </r>
  <r>
    <n v="9613"/>
    <x v="4823"/>
    <x v="31"/>
    <d v="2017-09-22T00:00:00"/>
    <x v="1"/>
    <s v="BD-11320"/>
    <s v="Bill Donatelli"/>
    <x v="0"/>
    <s v="United States"/>
    <s v="Woodland"/>
    <s v="California"/>
    <n v="95695"/>
    <x v="1"/>
    <x v="1501"/>
    <x v="2"/>
    <s v="Phones"/>
    <s v="Polycom CX300 Desktop Phone USB VoIP phone"/>
    <x v="2507"/>
    <n v="0.4"/>
    <n v="143.99039999999999"/>
  </r>
  <r>
    <n v="9614"/>
    <x v="4824"/>
    <x v="7"/>
    <d v="2015-11-13T00:00:00"/>
    <x v="2"/>
    <s v="MZ-17515"/>
    <s v="Mary Zewe"/>
    <x v="1"/>
    <s v="United States"/>
    <s v="Seattle"/>
    <s v="Washington"/>
    <n v="98115"/>
    <x v="1"/>
    <x v="9"/>
    <x v="1"/>
    <s v="Appliances"/>
    <s v="Belkin F5C206VTEL 6 Outlet Surge"/>
    <x v="5681"/>
    <n v="0.4"/>
    <n v="13.788"/>
  </r>
  <r>
    <n v="9615"/>
    <x v="4824"/>
    <x v="7"/>
    <d v="2015-11-13T00:00:00"/>
    <x v="2"/>
    <s v="MZ-17515"/>
    <s v="Mary Zewe"/>
    <x v="1"/>
    <s v="United States"/>
    <s v="Seattle"/>
    <s v="Washington"/>
    <n v="98115"/>
    <x v="1"/>
    <x v="1207"/>
    <x v="2"/>
    <s v="Accessories"/>
    <s v="Belkin Standard 104 key USB Keyboard"/>
    <x v="5682"/>
    <n v="0.45"/>
    <n v="56.171500000000002"/>
  </r>
  <r>
    <n v="9616"/>
    <x v="4824"/>
    <x v="7"/>
    <d v="2015-11-13T00:00:00"/>
    <x v="2"/>
    <s v="MZ-17515"/>
    <s v="Mary Zewe"/>
    <x v="1"/>
    <s v="United States"/>
    <s v="Seattle"/>
    <s v="Washington"/>
    <n v="98115"/>
    <x v="1"/>
    <x v="450"/>
    <x v="1"/>
    <s v="Binders"/>
    <s v="Fellowes PB500 Electric Punch Plastic Comb Binding Machine with Manual Bind"/>
    <x v="5683"/>
    <n v="0.4"/>
    <n v="1220.1504"/>
  </r>
  <r>
    <n v="9617"/>
    <x v="4825"/>
    <x v="250"/>
    <d v="2017-08-29T00:00:00"/>
    <x v="1"/>
    <s v="PW-19030"/>
    <s v="Pauline Webber"/>
    <x v="1"/>
    <s v="United States"/>
    <s v="Los Angeles"/>
    <s v="California"/>
    <n v="90049"/>
    <x v="1"/>
    <x v="826"/>
    <x v="1"/>
    <s v="Art"/>
    <s v="Newell 346"/>
    <x v="1755"/>
    <n v="0.45"/>
    <n v="3.1680000000000001"/>
  </r>
  <r>
    <n v="9618"/>
    <x v="4826"/>
    <x v="673"/>
    <d v="2018-11-21T00:00:00"/>
    <x v="1"/>
    <s v="BS-11380"/>
    <s v="Bill Stewart"/>
    <x v="1"/>
    <s v="United States"/>
    <s v="Bowling Green"/>
    <s v="Ohio"/>
    <n v="43402"/>
    <x v="3"/>
    <x v="615"/>
    <x v="2"/>
    <s v="Copiers"/>
    <s v="Hewlett Packard 610 Color Digital Copier / Printer"/>
    <x v="5684"/>
    <n v="0.5"/>
    <n v="449.99099999999999"/>
  </r>
  <r>
    <n v="9619"/>
    <x v="4826"/>
    <x v="673"/>
    <d v="2018-11-21T00:00:00"/>
    <x v="1"/>
    <s v="BS-11380"/>
    <s v="Bill Stewart"/>
    <x v="1"/>
    <s v="United States"/>
    <s v="Bowling Green"/>
    <s v="Ohio"/>
    <n v="43402"/>
    <x v="3"/>
    <x v="915"/>
    <x v="1"/>
    <s v="Art"/>
    <s v="Panasonic KP-380BK Classic Electric Pencil Sharpener"/>
    <x v="1134"/>
    <n v="0.25"/>
    <n v="64.76400000000001"/>
  </r>
  <r>
    <n v="9620"/>
    <x v="4826"/>
    <x v="673"/>
    <d v="2018-11-21T00:00:00"/>
    <x v="1"/>
    <s v="BS-11380"/>
    <s v="Bill Stewart"/>
    <x v="1"/>
    <s v="United States"/>
    <s v="Bowling Green"/>
    <s v="Ohio"/>
    <n v="43402"/>
    <x v="3"/>
    <x v="343"/>
    <x v="2"/>
    <s v="Accessories"/>
    <s v="Logitech Media Keyboard K200"/>
    <x v="3943"/>
    <n v="0.25"/>
    <n v="104.97"/>
  </r>
  <r>
    <n v="9621"/>
    <x v="4827"/>
    <x v="467"/>
    <d v="2015-09-30T00:00:00"/>
    <x v="1"/>
    <s v="DA-13450"/>
    <s v="Dianna Arnett"/>
    <x v="2"/>
    <s v="United States"/>
    <s v="Lancaster"/>
    <s v="Ohio"/>
    <n v="43130"/>
    <x v="3"/>
    <x v="1809"/>
    <x v="1"/>
    <s v="Appliances"/>
    <s v="Hoover Commercial Lightweight Upright Vacuum"/>
    <x v="5685"/>
    <n v="0.4"/>
    <n v="10.022399999999999"/>
  </r>
  <r>
    <n v="9622"/>
    <x v="4827"/>
    <x v="467"/>
    <d v="2015-09-30T00:00:00"/>
    <x v="1"/>
    <s v="DA-13450"/>
    <s v="Dianna Arnett"/>
    <x v="2"/>
    <s v="United States"/>
    <s v="Lancaster"/>
    <s v="Ohio"/>
    <n v="43130"/>
    <x v="3"/>
    <x v="1837"/>
    <x v="2"/>
    <s v="Accessories"/>
    <s v="Maxell CD-R Discs"/>
    <x v="5686"/>
    <n v="0.25"/>
    <n v="2.3639999999999999"/>
  </r>
  <r>
    <n v="9623"/>
    <x v="4827"/>
    <x v="467"/>
    <d v="2015-09-30T00:00:00"/>
    <x v="1"/>
    <s v="DA-13450"/>
    <s v="Dianna Arnett"/>
    <x v="2"/>
    <s v="United States"/>
    <s v="Lancaster"/>
    <s v="Ohio"/>
    <n v="43130"/>
    <x v="3"/>
    <x v="1536"/>
    <x v="1"/>
    <s v="Paper"/>
    <s v="Message Book, Wirebound, Four 5 1/2 X 4 Forms/Pg., 200 Dupl. Sets/Book"/>
    <x v="2668"/>
    <n v="0.4"/>
    <n v="19.7376"/>
  </r>
  <r>
    <n v="9624"/>
    <x v="4828"/>
    <x v="222"/>
    <d v="2018-06-30T00:00:00"/>
    <x v="2"/>
    <s v="ME-17725"/>
    <s v="Max Engle"/>
    <x v="0"/>
    <s v="United States"/>
    <s v="Dallas"/>
    <s v="Texas"/>
    <n v="75220"/>
    <x v="2"/>
    <x v="650"/>
    <x v="1"/>
    <s v="Appliances"/>
    <s v="Belkin F9G930V10-GRY 9 Outlet Surge"/>
    <x v="5687"/>
    <n v="0.3"/>
    <n v="14.974399999999999"/>
  </r>
  <r>
    <n v="9625"/>
    <x v="4828"/>
    <x v="222"/>
    <d v="2018-06-30T00:00:00"/>
    <x v="2"/>
    <s v="ME-17725"/>
    <s v="Max Engle"/>
    <x v="0"/>
    <s v="United States"/>
    <s v="Dallas"/>
    <s v="Texas"/>
    <n v="75220"/>
    <x v="2"/>
    <x v="1213"/>
    <x v="0"/>
    <s v="Tables"/>
    <s v="Bevis Round Conference Table Top &amp; Single Column Base"/>
    <x v="5688"/>
    <n v="0.35"/>
    <n v="199.75410000000002"/>
  </r>
  <r>
    <n v="9626"/>
    <x v="4828"/>
    <x v="222"/>
    <d v="2018-06-30T00:00:00"/>
    <x v="2"/>
    <s v="ME-17725"/>
    <s v="Max Engle"/>
    <x v="0"/>
    <s v="United States"/>
    <s v="Dallas"/>
    <s v="Texas"/>
    <n v="75220"/>
    <x v="2"/>
    <x v="1333"/>
    <x v="0"/>
    <s v="Bookcases"/>
    <s v="OSullivan Plantations 2-Door Library in Landvery Oak"/>
    <x v="5689"/>
    <n v="0.4"/>
    <n v="245.99951999999996"/>
  </r>
  <r>
    <n v="9627"/>
    <x v="4829"/>
    <x v="397"/>
    <d v="2018-09-25T00:00:00"/>
    <x v="2"/>
    <s v="MH-17785"/>
    <s v="Maya Herman"/>
    <x v="1"/>
    <s v="United States"/>
    <s v="Lubbock"/>
    <s v="Texas"/>
    <n v="79424"/>
    <x v="2"/>
    <x v="1828"/>
    <x v="1"/>
    <s v="Paper"/>
    <s v="Xerox 1899"/>
    <x v="4579"/>
    <n v="0.3"/>
    <n v="6.4735999999999994"/>
  </r>
  <r>
    <n v="9628"/>
    <x v="4830"/>
    <x v="533"/>
    <d v="2015-11-27T00:00:00"/>
    <x v="1"/>
    <s v="BT-11440"/>
    <s v="Bobby Trafton"/>
    <x v="0"/>
    <s v="United States"/>
    <s v="Detroit"/>
    <s v="Michigan"/>
    <n v="48227"/>
    <x v="2"/>
    <x v="766"/>
    <x v="1"/>
    <s v="Binders"/>
    <s v="UniKeep View Case Binders"/>
    <x v="1835"/>
    <n v="0.3"/>
    <n v="10.269"/>
  </r>
  <r>
    <n v="9629"/>
    <x v="4831"/>
    <x v="286"/>
    <d v="2015-01-18T00:00:00"/>
    <x v="1"/>
    <s v="MM-17920"/>
    <s v="Michael Moore"/>
    <x v="0"/>
    <s v="United States"/>
    <s v="Newark"/>
    <s v="Ohio"/>
    <n v="43055"/>
    <x v="3"/>
    <x v="711"/>
    <x v="1"/>
    <s v="Paper"/>
    <s v="Xerox 1923"/>
    <x v="5317"/>
    <n v="0.4"/>
    <n v="22.444800000000001"/>
  </r>
  <r>
    <n v="9630"/>
    <x v="4831"/>
    <x v="286"/>
    <d v="2015-01-18T00:00:00"/>
    <x v="1"/>
    <s v="MM-17920"/>
    <s v="Michael Moore"/>
    <x v="0"/>
    <s v="United States"/>
    <s v="Newark"/>
    <s v="Ohio"/>
    <n v="43055"/>
    <x v="3"/>
    <x v="1547"/>
    <x v="1"/>
    <s v="Binders"/>
    <s v="Avery Metallic Poly Binders"/>
    <x v="5690"/>
    <n v="0.4"/>
    <n v="2.0628000000000002"/>
  </r>
  <r>
    <n v="9631"/>
    <x v="4832"/>
    <x v="1206"/>
    <d v="2017-06-06T00:00:00"/>
    <x v="1"/>
    <s v="NM-18520"/>
    <s v="Neoma Murray"/>
    <x v="0"/>
    <s v="United States"/>
    <s v="New York City"/>
    <s v="New York"/>
    <n v="10011"/>
    <x v="3"/>
    <x v="98"/>
    <x v="1"/>
    <s v="Binders"/>
    <s v="Avery Hidden Tab Dividers for Binding Systems"/>
    <x v="485"/>
    <n v="0.4"/>
    <n v="4.2911999999999999"/>
  </r>
  <r>
    <n v="9632"/>
    <x v="4832"/>
    <x v="1206"/>
    <d v="2017-06-06T00:00:00"/>
    <x v="1"/>
    <s v="NM-18520"/>
    <s v="Neoma Murray"/>
    <x v="0"/>
    <s v="United States"/>
    <s v="New York City"/>
    <s v="New York"/>
    <n v="10011"/>
    <x v="3"/>
    <x v="1620"/>
    <x v="2"/>
    <s v="Phones"/>
    <s v="Jackery Bar Premium Fast-charging Portable Charger"/>
    <x v="5691"/>
    <n v="0.4"/>
    <n v="107.82"/>
  </r>
  <r>
    <n v="9633"/>
    <x v="4833"/>
    <x v="778"/>
    <d v="2018-02-17T00:00:00"/>
    <x v="1"/>
    <s v="MH-17455"/>
    <s v="Mark Hamilton"/>
    <x v="0"/>
    <s v="United States"/>
    <s v="Minneapolis"/>
    <s v="Minnesota"/>
    <n v="55407"/>
    <x v="2"/>
    <x v="1201"/>
    <x v="1"/>
    <s v="Appliances"/>
    <s v="Holmes Replacement Filter for HEPA Air Cleaner, Medium Room"/>
    <x v="5692"/>
    <n v="0.3"/>
    <n v="63.447999999999993"/>
  </r>
  <r>
    <n v="9634"/>
    <x v="4834"/>
    <x v="1005"/>
    <d v="2015-10-17T00:00:00"/>
    <x v="2"/>
    <s v="TC-21295"/>
    <s v="Toby Carlisle"/>
    <x v="0"/>
    <s v="United States"/>
    <s v="Everett"/>
    <s v="Massachusetts"/>
    <n v="2149"/>
    <x v="3"/>
    <x v="1013"/>
    <x v="2"/>
    <s v="Accessories"/>
    <s v="WD My Passport Ultra 500GB Portable External Hard Drive"/>
    <x v="1307"/>
    <n v="0.25"/>
    <n v="132.75"/>
  </r>
  <r>
    <n v="9635"/>
    <x v="4834"/>
    <x v="1005"/>
    <d v="2015-10-17T00:00:00"/>
    <x v="2"/>
    <s v="TC-21295"/>
    <s v="Toby Carlisle"/>
    <x v="0"/>
    <s v="United States"/>
    <s v="Everett"/>
    <s v="Massachusetts"/>
    <n v="2149"/>
    <x v="3"/>
    <x v="75"/>
    <x v="1"/>
    <s v="Storage"/>
    <s v="SimpliFile Personal File, Black Granite, 15w x 6-15/16d x 11-1/4h"/>
    <x v="5693"/>
    <n v="0.5"/>
    <n v="39.725000000000001"/>
  </r>
  <r>
    <n v="9636"/>
    <x v="4834"/>
    <x v="1005"/>
    <d v="2015-10-17T00:00:00"/>
    <x v="2"/>
    <s v="TC-21295"/>
    <s v="Toby Carlisle"/>
    <x v="0"/>
    <s v="United States"/>
    <s v="Everett"/>
    <s v="Massachusetts"/>
    <n v="2149"/>
    <x v="3"/>
    <x v="1688"/>
    <x v="0"/>
    <s v="Chairs"/>
    <s v="Office Star - Ergonomic Mid Back Chair with 2-Way Adjustable Arms"/>
    <x v="2312"/>
    <n v="0.25"/>
    <n v="1221.615"/>
  </r>
  <r>
    <n v="9637"/>
    <x v="4835"/>
    <x v="728"/>
    <d v="2015-11-25T00:00:00"/>
    <x v="1"/>
    <s v="MH-17785"/>
    <s v="Maya Herman"/>
    <x v="1"/>
    <s v="United States"/>
    <s v="Seattle"/>
    <s v="Washington"/>
    <n v="98105"/>
    <x v="1"/>
    <x v="568"/>
    <x v="0"/>
    <s v="Furnishings"/>
    <s v="Howard Miller 13-1/2 Diameter Rosebrook Wall Clock"/>
    <x v="5694"/>
    <n v="0.4"/>
    <n v="82.523999999999987"/>
  </r>
  <r>
    <n v="9638"/>
    <x v="4835"/>
    <x v="728"/>
    <d v="2015-11-25T00:00:00"/>
    <x v="1"/>
    <s v="MH-17785"/>
    <s v="Maya Herman"/>
    <x v="1"/>
    <s v="United States"/>
    <s v="Seattle"/>
    <s v="Washington"/>
    <n v="98105"/>
    <x v="1"/>
    <x v="962"/>
    <x v="0"/>
    <s v="Tables"/>
    <s v="Lesro Round Back Collection Coffee Table, End Table"/>
    <x v="5695"/>
    <n v="0.45"/>
    <n v="401.61000000000007"/>
  </r>
  <r>
    <n v="9639"/>
    <x v="4836"/>
    <x v="105"/>
    <d v="2018-11-15T00:00:00"/>
    <x v="0"/>
    <s v="EP-13915"/>
    <s v="Emily Phan"/>
    <x v="0"/>
    <s v="United States"/>
    <s v="Los Angeles"/>
    <s v="California"/>
    <n v="90032"/>
    <x v="1"/>
    <x v="1828"/>
    <x v="1"/>
    <s v="Paper"/>
    <s v="Xerox 1899"/>
    <x v="1049"/>
    <n v="0.4"/>
    <n v="6.9359999999999999"/>
  </r>
  <r>
    <n v="9640"/>
    <x v="4837"/>
    <x v="1224"/>
    <d v="2016-01-31T00:00:00"/>
    <x v="0"/>
    <s v="JH-15985"/>
    <s v="Joseph Holt"/>
    <x v="0"/>
    <s v="United States"/>
    <s v="Concord"/>
    <s v="North Carolina"/>
    <n v="28027"/>
    <x v="0"/>
    <x v="594"/>
    <x v="0"/>
    <s v="Tables"/>
    <s v="Chromcraft Bull-Nose Wood Oval Conference Tables &amp; Bases"/>
    <x v="5696"/>
    <n v="0.15000000000000002"/>
    <n v="3652.9974000000002"/>
  </r>
  <r>
    <n v="9641"/>
    <x v="4838"/>
    <x v="1009"/>
    <d v="2015-03-12T00:00:00"/>
    <x v="1"/>
    <s v="CM-12715"/>
    <s v="Craig Molinari"/>
    <x v="1"/>
    <s v="United States"/>
    <s v="Seattle"/>
    <s v="Washington"/>
    <n v="98103"/>
    <x v="1"/>
    <x v="105"/>
    <x v="1"/>
    <s v="Art"/>
    <s v="Newell Chalk Holder"/>
    <x v="2740"/>
    <n v="0.45"/>
    <n v="11.3575"/>
  </r>
  <r>
    <n v="9642"/>
    <x v="4838"/>
    <x v="1009"/>
    <d v="2015-03-12T00:00:00"/>
    <x v="1"/>
    <s v="CM-12715"/>
    <s v="Craig Molinari"/>
    <x v="1"/>
    <s v="United States"/>
    <s v="Seattle"/>
    <s v="Washington"/>
    <n v="98103"/>
    <x v="1"/>
    <x v="356"/>
    <x v="1"/>
    <s v="Storage"/>
    <s v="Contico 72H Heavy-Duty Storage System"/>
    <x v="5697"/>
    <n v="0.5"/>
    <n v="102.45"/>
  </r>
  <r>
    <n v="9643"/>
    <x v="4838"/>
    <x v="1009"/>
    <d v="2015-03-12T00:00:00"/>
    <x v="1"/>
    <s v="CM-12715"/>
    <s v="Craig Molinari"/>
    <x v="1"/>
    <s v="United States"/>
    <s v="Seattle"/>
    <s v="Washington"/>
    <n v="98103"/>
    <x v="1"/>
    <x v="1853"/>
    <x v="0"/>
    <s v="Chairs"/>
    <s v="Office Star - Task Chair with Contemporary Loop Arms"/>
    <x v="5163"/>
    <n v="0.45"/>
    <n v="240.18720000000002"/>
  </r>
  <r>
    <n v="9644"/>
    <x v="4838"/>
    <x v="1009"/>
    <d v="2015-03-12T00:00:00"/>
    <x v="1"/>
    <s v="CM-12715"/>
    <s v="Craig Molinari"/>
    <x v="1"/>
    <s v="United States"/>
    <s v="Seattle"/>
    <s v="Washington"/>
    <n v="98103"/>
    <x v="1"/>
    <x v="1496"/>
    <x v="0"/>
    <s v="Chairs"/>
    <s v="Global Leather and Oak Executive Chair, Black"/>
    <x v="5698"/>
    <n v="0.45"/>
    <n v="264.86240000000004"/>
  </r>
  <r>
    <n v="9645"/>
    <x v="4839"/>
    <x v="110"/>
    <d v="2018-06-13T00:00:00"/>
    <x v="1"/>
    <s v="FO-14305"/>
    <s v="Frank Olsen"/>
    <x v="0"/>
    <s v="United States"/>
    <s v="Glendale"/>
    <s v="Arizona"/>
    <n v="85301"/>
    <x v="1"/>
    <x v="1097"/>
    <x v="2"/>
    <s v="Accessories"/>
    <s v="Memorex Micro Travel Drive 16 GB"/>
    <x v="5699"/>
    <n v="0.45"/>
    <n v="49.249200000000002"/>
  </r>
  <r>
    <n v="9646"/>
    <x v="4839"/>
    <x v="110"/>
    <d v="2018-06-13T00:00:00"/>
    <x v="1"/>
    <s v="FO-14305"/>
    <s v="Frank Olsen"/>
    <x v="0"/>
    <s v="United States"/>
    <s v="Glendale"/>
    <s v="Arizona"/>
    <n v="85301"/>
    <x v="1"/>
    <x v="210"/>
    <x v="1"/>
    <s v="Storage"/>
    <s v="Rogers Deluxe File Chest"/>
    <x v="200"/>
    <n v="0.5"/>
    <n v="17.584"/>
  </r>
  <r>
    <n v="9647"/>
    <x v="4839"/>
    <x v="110"/>
    <d v="2018-06-13T00:00:00"/>
    <x v="1"/>
    <s v="FO-14305"/>
    <s v="Frank Olsen"/>
    <x v="0"/>
    <s v="United States"/>
    <s v="Glendale"/>
    <s v="Arizona"/>
    <n v="85301"/>
    <x v="1"/>
    <x v="261"/>
    <x v="1"/>
    <s v="Binders"/>
    <s v="GBC VeloBinder Electric Binding Machine"/>
    <x v="1255"/>
    <n v="0.4"/>
    <n v="43.552799999999998"/>
  </r>
  <r>
    <n v="9648"/>
    <x v="4840"/>
    <x v="84"/>
    <d v="2015-11-24T00:00:00"/>
    <x v="1"/>
    <s v="MW-18220"/>
    <s v="Mitch Webber"/>
    <x v="0"/>
    <s v="United States"/>
    <s v="Coon Rapids"/>
    <s v="Minnesota"/>
    <n v="55433"/>
    <x v="2"/>
    <x v="1125"/>
    <x v="1"/>
    <s v="Storage"/>
    <s v="Recycled Steel Personal File for Standard File Folders"/>
    <x v="3449"/>
    <n v="0.4"/>
    <n v="132.696"/>
  </r>
  <r>
    <n v="9649"/>
    <x v="4840"/>
    <x v="84"/>
    <d v="2015-11-24T00:00:00"/>
    <x v="1"/>
    <s v="MW-18220"/>
    <s v="Mitch Webber"/>
    <x v="0"/>
    <s v="United States"/>
    <s v="Coon Rapids"/>
    <s v="Minnesota"/>
    <n v="55433"/>
    <x v="2"/>
    <x v="539"/>
    <x v="2"/>
    <s v="Phones"/>
    <s v="Jabra SPEAK 410"/>
    <x v="1666"/>
    <n v="0.3"/>
    <n v="197.37900000000002"/>
  </r>
  <r>
    <n v="9650"/>
    <x v="4841"/>
    <x v="491"/>
    <d v="2017-11-30T00:00:00"/>
    <x v="1"/>
    <s v="MS-17365"/>
    <s v="Maribeth Schnelling"/>
    <x v="0"/>
    <s v="United States"/>
    <s v="Los Angeles"/>
    <s v="California"/>
    <n v="90045"/>
    <x v="1"/>
    <x v="1248"/>
    <x v="0"/>
    <s v="Bookcases"/>
    <s v="DMI Eclipse Executive Suite Bookcases"/>
    <x v="5700"/>
    <n v="0.5"/>
    <n v="1703.3320000000001"/>
  </r>
  <r>
    <n v="9651"/>
    <x v="4841"/>
    <x v="491"/>
    <d v="2017-11-30T00:00:00"/>
    <x v="1"/>
    <s v="MS-17365"/>
    <s v="Maribeth Schnelling"/>
    <x v="0"/>
    <s v="United States"/>
    <s v="Los Angeles"/>
    <s v="California"/>
    <n v="90045"/>
    <x v="1"/>
    <x v="1560"/>
    <x v="1"/>
    <s v="Art"/>
    <s v="Newell 31"/>
    <x v="5148"/>
    <n v="0.45"/>
    <n v="20.443500000000004"/>
  </r>
  <r>
    <n v="9652"/>
    <x v="4841"/>
    <x v="491"/>
    <d v="2017-11-30T00:00:00"/>
    <x v="1"/>
    <s v="MS-17365"/>
    <s v="Maribeth Schnelling"/>
    <x v="0"/>
    <s v="United States"/>
    <s v="Los Angeles"/>
    <s v="California"/>
    <n v="90045"/>
    <x v="1"/>
    <x v="791"/>
    <x v="1"/>
    <s v="Appliances"/>
    <s v="Belkin F9S820V06 8 Outlet Surge"/>
    <x v="643"/>
    <n v="0.4"/>
    <n v="38.975999999999992"/>
  </r>
  <r>
    <n v="9653"/>
    <x v="4841"/>
    <x v="491"/>
    <d v="2017-11-30T00:00:00"/>
    <x v="1"/>
    <s v="MS-17365"/>
    <s v="Maribeth Schnelling"/>
    <x v="0"/>
    <s v="United States"/>
    <s v="Los Angeles"/>
    <s v="California"/>
    <n v="90045"/>
    <x v="1"/>
    <x v="1071"/>
    <x v="0"/>
    <s v="Furnishings"/>
    <s v="GE 48 Fluorescent Tube, Cool White Energy Saver, 34 Watts, 30/Box"/>
    <x v="1899"/>
    <n v="0.4"/>
    <n v="357.22800000000001"/>
  </r>
  <r>
    <n v="9654"/>
    <x v="4842"/>
    <x v="205"/>
    <d v="2018-01-27T00:00:00"/>
    <x v="1"/>
    <s v="HP-14815"/>
    <s v="Harold Pawlan"/>
    <x v="2"/>
    <s v="United States"/>
    <s v="Tucson"/>
    <s v="Arizona"/>
    <n v="85705"/>
    <x v="1"/>
    <x v="1580"/>
    <x v="2"/>
    <s v="Accessories"/>
    <s v="Logitech Wireless Anywhere Mouse MX for PC and Mac"/>
    <x v="909"/>
    <n v="0.45"/>
    <n v="52.791200000000003"/>
  </r>
  <r>
    <n v="9655"/>
    <x v="4842"/>
    <x v="205"/>
    <d v="2018-01-27T00:00:00"/>
    <x v="1"/>
    <s v="HP-14815"/>
    <s v="Harold Pawlan"/>
    <x v="2"/>
    <s v="United States"/>
    <s v="Tucson"/>
    <s v="Arizona"/>
    <n v="85705"/>
    <x v="1"/>
    <x v="1263"/>
    <x v="1"/>
    <s v="Binders"/>
    <s v="Wilson Jones data.warehouse D-Ring Binders with DublLock"/>
    <x v="5701"/>
    <n v="0.4"/>
    <n v="2.9627999999999997"/>
  </r>
  <r>
    <n v="9656"/>
    <x v="4843"/>
    <x v="358"/>
    <d v="2015-09-29T00:00:00"/>
    <x v="1"/>
    <s v="AS-10090"/>
    <s v="Adam Shillingsburg"/>
    <x v="0"/>
    <s v="United States"/>
    <s v="New York City"/>
    <s v="New York"/>
    <n v="10035"/>
    <x v="3"/>
    <x v="1416"/>
    <x v="0"/>
    <s v="Furnishings"/>
    <s v="Computer Room Manger, 14"/>
    <x v="5702"/>
    <n v="0.4"/>
    <n v="58.463999999999999"/>
  </r>
  <r>
    <n v="9657"/>
    <x v="4843"/>
    <x v="358"/>
    <d v="2015-09-29T00:00:00"/>
    <x v="1"/>
    <s v="AS-10090"/>
    <s v="Adam Shillingsburg"/>
    <x v="0"/>
    <s v="United States"/>
    <s v="New York City"/>
    <s v="New York"/>
    <n v="10035"/>
    <x v="3"/>
    <x v="591"/>
    <x v="1"/>
    <s v="Binders"/>
    <s v="Cardinal Holdit Business Card Pockets"/>
    <x v="2176"/>
    <n v="0.4"/>
    <n v="2.3904000000000001"/>
  </r>
  <r>
    <n v="9658"/>
    <x v="4843"/>
    <x v="358"/>
    <d v="2015-09-29T00:00:00"/>
    <x v="1"/>
    <s v="AS-10090"/>
    <s v="Adam Shillingsburg"/>
    <x v="0"/>
    <s v="United States"/>
    <s v="New York City"/>
    <s v="New York"/>
    <n v="10035"/>
    <x v="3"/>
    <x v="1731"/>
    <x v="1"/>
    <s v="Art"/>
    <s v="Avery Hi-Liter GlideStik Fluorescent Highlighter, Yellow Ink"/>
    <x v="3754"/>
    <n v="0.25"/>
    <n v="9.7799999999999994"/>
  </r>
  <r>
    <n v="9659"/>
    <x v="4843"/>
    <x v="358"/>
    <d v="2015-09-29T00:00:00"/>
    <x v="1"/>
    <s v="AS-10090"/>
    <s v="Adam Shillingsburg"/>
    <x v="0"/>
    <s v="United States"/>
    <s v="New York City"/>
    <s v="New York"/>
    <n v="10035"/>
    <x v="3"/>
    <x v="1578"/>
    <x v="0"/>
    <s v="Chairs"/>
    <s v="Office Star - Mid Back Dual function Ergonomic High Back Chair with 2-Way Adjustable Arms"/>
    <x v="5703"/>
    <n v="0.25"/>
    <n v="434.64600000000002"/>
  </r>
  <r>
    <n v="9660"/>
    <x v="4844"/>
    <x v="959"/>
    <d v="2015-03-30T00:00:00"/>
    <x v="0"/>
    <s v="CS-12505"/>
    <s v="Cindy Stewart"/>
    <x v="0"/>
    <s v="United States"/>
    <s v="Pomona"/>
    <s v="California"/>
    <n v="91767"/>
    <x v="1"/>
    <x v="1550"/>
    <x v="1"/>
    <s v="Labels"/>
    <s v="Smead Alpha-Z Color-Coded Name Labels First Letter Starter Set"/>
    <x v="2022"/>
    <n v="0.4"/>
    <n v="11.25"/>
  </r>
  <r>
    <n v="9661"/>
    <x v="4845"/>
    <x v="112"/>
    <d v="2017-06-11T00:00:00"/>
    <x v="1"/>
    <s v="ME-17320"/>
    <s v="Maria Etezadi"/>
    <x v="2"/>
    <s v="United States"/>
    <s v="Santa Barbara"/>
    <s v="California"/>
    <n v="93101"/>
    <x v="1"/>
    <x v="1461"/>
    <x v="2"/>
    <s v="Phones"/>
    <s v="Samsung Galaxy Mega 6.3"/>
    <x v="5704"/>
    <n v="0.4"/>
    <n v="1814.3567999999998"/>
  </r>
  <r>
    <n v="9662"/>
    <x v="4845"/>
    <x v="112"/>
    <d v="2017-06-11T00:00:00"/>
    <x v="1"/>
    <s v="ME-17320"/>
    <s v="Maria Etezadi"/>
    <x v="2"/>
    <s v="United States"/>
    <s v="Santa Barbara"/>
    <s v="California"/>
    <n v="93101"/>
    <x v="1"/>
    <x v="1556"/>
    <x v="2"/>
    <s v="Accessories"/>
    <s v="Rosewill 107 Normal Keys USB Wired Standard Keyboard"/>
    <x v="1153"/>
    <n v="0.45"/>
    <n v="14.828000000000001"/>
  </r>
  <r>
    <n v="9663"/>
    <x v="4845"/>
    <x v="112"/>
    <d v="2017-06-11T00:00:00"/>
    <x v="1"/>
    <s v="ME-17320"/>
    <s v="Maria Etezadi"/>
    <x v="2"/>
    <s v="United States"/>
    <s v="Santa Barbara"/>
    <s v="California"/>
    <n v="93101"/>
    <x v="1"/>
    <x v="256"/>
    <x v="2"/>
    <s v="Phones"/>
    <s v="Bose SoundLink Bluetooth Speaker"/>
    <x v="5705"/>
    <n v="0.4"/>
    <n v="286.56"/>
  </r>
  <r>
    <n v="9664"/>
    <x v="4846"/>
    <x v="515"/>
    <d v="2018-09-05T00:00:00"/>
    <x v="1"/>
    <s v="MS-17770"/>
    <s v="Maxwell Schwartz"/>
    <x v="0"/>
    <s v="United States"/>
    <s v="San Francisco"/>
    <s v="California"/>
    <n v="94109"/>
    <x v="1"/>
    <x v="557"/>
    <x v="1"/>
    <s v="Storage"/>
    <s v="Space Solutions Commercial Steel Shelving"/>
    <x v="2652"/>
    <n v="0.5"/>
    <n v="96.974999999999994"/>
  </r>
  <r>
    <n v="9665"/>
    <x v="4847"/>
    <x v="214"/>
    <d v="2016-12-07T00:00:00"/>
    <x v="3"/>
    <s v="KH-16690"/>
    <s v="Kristen Hastings"/>
    <x v="1"/>
    <s v="United States"/>
    <s v="Riverside"/>
    <s v="California"/>
    <n v="92503"/>
    <x v="1"/>
    <x v="644"/>
    <x v="1"/>
    <s v="Paper"/>
    <s v="Xerox 218"/>
    <x v="91"/>
    <n v="0.4"/>
    <n v="7.7759999999999998"/>
  </r>
  <r>
    <n v="9666"/>
    <x v="4848"/>
    <x v="673"/>
    <d v="2018-11-20T00:00:00"/>
    <x v="1"/>
    <s v="LC-16885"/>
    <s v="Lena Creighton"/>
    <x v="0"/>
    <s v="United States"/>
    <s v="Los Angeles"/>
    <s v="California"/>
    <n v="90049"/>
    <x v="1"/>
    <x v="892"/>
    <x v="0"/>
    <s v="Furnishings"/>
    <s v="Eldon Radial Chair Mat for Low to Medium Pile Carpets"/>
    <x v="580"/>
    <n v="0.4"/>
    <n v="71.963999999999999"/>
  </r>
  <r>
    <n v="9667"/>
    <x v="4848"/>
    <x v="673"/>
    <d v="2018-11-20T00:00:00"/>
    <x v="1"/>
    <s v="LC-16885"/>
    <s v="Lena Creighton"/>
    <x v="0"/>
    <s v="United States"/>
    <s v="Los Angeles"/>
    <s v="California"/>
    <n v="90049"/>
    <x v="1"/>
    <x v="1379"/>
    <x v="0"/>
    <s v="Furnishings"/>
    <s v="Eldon Image Series Black Desk Accessories"/>
    <x v="2122"/>
    <n v="0.4"/>
    <n v="7.452"/>
  </r>
  <r>
    <n v="9668"/>
    <x v="4849"/>
    <x v="131"/>
    <d v="2017-04-27T00:00:00"/>
    <x v="1"/>
    <s v="AF-10870"/>
    <s v="Art Ferguson"/>
    <x v="0"/>
    <s v="United States"/>
    <s v="San Clemente"/>
    <s v="California"/>
    <n v="92672"/>
    <x v="1"/>
    <x v="507"/>
    <x v="1"/>
    <s v="Binders"/>
    <s v="Recycled Pressboard Report Cover with Reinforced Top Hinge"/>
    <x v="2270"/>
    <n v="0.4"/>
    <n v="10.8528"/>
  </r>
  <r>
    <n v="9669"/>
    <x v="4849"/>
    <x v="131"/>
    <d v="2017-04-27T00:00:00"/>
    <x v="1"/>
    <s v="AF-10870"/>
    <s v="Art Ferguson"/>
    <x v="0"/>
    <s v="United States"/>
    <s v="San Clemente"/>
    <s v="California"/>
    <n v="92672"/>
    <x v="1"/>
    <x v="244"/>
    <x v="1"/>
    <s v="Envelopes"/>
    <s v="Recycled Interoffice Envelopes with String and Button Closure, 10 x 13"/>
    <x v="2866"/>
    <n v="0.4"/>
    <n v="43.181999999999995"/>
  </r>
  <r>
    <n v="9670"/>
    <x v="4850"/>
    <x v="459"/>
    <d v="2018-04-06T00:00:00"/>
    <x v="1"/>
    <s v="AH-10465"/>
    <s v="Amy Hunt"/>
    <x v="0"/>
    <s v="United States"/>
    <s v="Decatur"/>
    <s v="Alabama"/>
    <n v="35601"/>
    <x v="0"/>
    <x v="639"/>
    <x v="1"/>
    <s v="Labels"/>
    <s v="Avery 499"/>
    <x v="1801"/>
    <n v="0.25"/>
    <n v="11.205"/>
  </r>
  <r>
    <n v="9671"/>
    <x v="4851"/>
    <x v="863"/>
    <d v="2016-08-15T00:00:00"/>
    <x v="2"/>
    <s v="GK-14620"/>
    <s v="Grace Kelly"/>
    <x v="1"/>
    <s v="United States"/>
    <s v="Greensboro"/>
    <s v="North Carolina"/>
    <n v="27405"/>
    <x v="0"/>
    <x v="1175"/>
    <x v="1"/>
    <s v="Art"/>
    <s v="Newell 309"/>
    <x v="5706"/>
    <n v="0.15000000000000002"/>
    <n v="54.978000000000002"/>
  </r>
  <r>
    <n v="9672"/>
    <x v="4852"/>
    <x v="38"/>
    <d v="2018-11-19T00:00:00"/>
    <x v="1"/>
    <s v="KL-16645"/>
    <s v="Ken Lonsdale"/>
    <x v="0"/>
    <s v="United States"/>
    <s v="Dublin"/>
    <s v="California"/>
    <n v="94568"/>
    <x v="1"/>
    <x v="895"/>
    <x v="2"/>
    <s v="Phones"/>
    <s v="Samsung Replacement EH64AVFWE Premium Headset"/>
    <x v="1103"/>
    <n v="0.4"/>
    <n v="13.2"/>
  </r>
  <r>
    <n v="9673"/>
    <x v="4853"/>
    <x v="443"/>
    <d v="2017-12-28T00:00:00"/>
    <x v="1"/>
    <s v="FM-14290"/>
    <s v="Frank Merwin"/>
    <x v="2"/>
    <s v="United States"/>
    <s v="Philadelphia"/>
    <s v="Pennsylvania"/>
    <n v="19143"/>
    <x v="3"/>
    <x v="1231"/>
    <x v="1"/>
    <s v="Paper"/>
    <s v="Xerox 1952"/>
    <x v="885"/>
    <n v="0.4"/>
    <n v="4.7808000000000002"/>
  </r>
  <r>
    <n v="9674"/>
    <x v="4853"/>
    <x v="443"/>
    <d v="2017-12-28T00:00:00"/>
    <x v="1"/>
    <s v="FM-14290"/>
    <s v="Frank Merwin"/>
    <x v="2"/>
    <s v="United States"/>
    <s v="Philadelphia"/>
    <s v="Pennsylvania"/>
    <n v="19143"/>
    <x v="3"/>
    <x v="1860"/>
    <x v="2"/>
    <s v="Phones"/>
    <s v="LG G2"/>
    <x v="5707"/>
    <n v="0.4"/>
    <n v="899.98199999999997"/>
  </r>
  <r>
    <n v="9675"/>
    <x v="4854"/>
    <x v="192"/>
    <d v="2015-07-24T00:00:00"/>
    <x v="0"/>
    <s v="JL-15850"/>
    <s v="John Lucas"/>
    <x v="0"/>
    <s v="United States"/>
    <s v="Houston"/>
    <s v="Texas"/>
    <n v="77095"/>
    <x v="2"/>
    <x v="1291"/>
    <x v="1"/>
    <s v="Storage"/>
    <s v="Fellowes Bases and Tops For Staxonsteel/High-Stak Systems"/>
    <x v="5708"/>
    <n v="0.4"/>
    <n v="15.979200000000001"/>
  </r>
  <r>
    <n v="9676"/>
    <x v="4855"/>
    <x v="715"/>
    <d v="2017-05-10T00:00:00"/>
    <x v="1"/>
    <s v="GM-14500"/>
    <s v="Gene McClure"/>
    <x v="0"/>
    <s v="United States"/>
    <s v="Bakersfield"/>
    <s v="California"/>
    <n v="93309"/>
    <x v="1"/>
    <x v="1163"/>
    <x v="0"/>
    <s v="Furnishings"/>
    <s v="Executive Impressions 8-1/2 Career Panel/Partition Cubicle Clock"/>
    <x v="2368"/>
    <n v="0.4"/>
    <n v="24.96"/>
  </r>
  <r>
    <n v="9677"/>
    <x v="4856"/>
    <x v="683"/>
    <d v="2015-12-03T00:00:00"/>
    <x v="1"/>
    <s v="MC-17635"/>
    <s v="Matthew Clasen"/>
    <x v="1"/>
    <s v="United States"/>
    <s v="Richmond"/>
    <s v="Indiana"/>
    <n v="47374"/>
    <x v="2"/>
    <x v="761"/>
    <x v="1"/>
    <s v="Envelopes"/>
    <s v="Laser &amp; Ink Jet Business Envelopes"/>
    <x v="5709"/>
    <n v="0.3"/>
    <n v="44.813999999999993"/>
  </r>
  <r>
    <n v="9678"/>
    <x v="4857"/>
    <x v="724"/>
    <d v="2017-04-23T00:00:00"/>
    <x v="1"/>
    <s v="CS-12490"/>
    <s v="Cindy Schnelling"/>
    <x v="1"/>
    <s v="United States"/>
    <s v="New York City"/>
    <s v="New York"/>
    <n v="10009"/>
    <x v="3"/>
    <x v="372"/>
    <x v="1"/>
    <s v="Art"/>
    <s v="American Pencil"/>
    <x v="4391"/>
    <n v="0.25"/>
    <n v="5.2424999999999997"/>
  </r>
  <r>
    <n v="9679"/>
    <x v="4857"/>
    <x v="724"/>
    <d v="2017-04-23T00:00:00"/>
    <x v="1"/>
    <s v="CS-12490"/>
    <s v="Cindy Schnelling"/>
    <x v="1"/>
    <s v="United States"/>
    <s v="New York City"/>
    <s v="New York"/>
    <n v="10009"/>
    <x v="3"/>
    <x v="1839"/>
    <x v="1"/>
    <s v="Supplies"/>
    <s v="Acme Design Line 8 Stainless Steel Bent Scissors w/Champagne Handles, 3-1/8 Cut"/>
    <x v="5710"/>
    <n v="0.25"/>
    <n v="5.13"/>
  </r>
  <r>
    <n v="9680"/>
    <x v="4858"/>
    <x v="17"/>
    <d v="2016-12-31T00:00:00"/>
    <x v="1"/>
    <s v="AH-10030"/>
    <s v="Aaron Hawkins"/>
    <x v="1"/>
    <s v="United States"/>
    <s v="San Francisco"/>
    <s v="California"/>
    <n v="94122"/>
    <x v="1"/>
    <x v="765"/>
    <x v="1"/>
    <s v="Storage"/>
    <s v="Fellowes Super Stor/Drawer Files"/>
    <x v="2105"/>
    <n v="0.5"/>
    <n v="161.55000000000001"/>
  </r>
  <r>
    <n v="9681"/>
    <x v="4858"/>
    <x v="17"/>
    <d v="2016-12-31T00:00:00"/>
    <x v="1"/>
    <s v="AH-10030"/>
    <s v="Aaron Hawkins"/>
    <x v="1"/>
    <s v="United States"/>
    <s v="San Francisco"/>
    <s v="California"/>
    <n v="94122"/>
    <x v="1"/>
    <x v="918"/>
    <x v="2"/>
    <s v="Phones"/>
    <s v="Geemarc AmpliPOWER60"/>
    <x v="5711"/>
    <n v="0.4"/>
    <n v="400.89599999999996"/>
  </r>
  <r>
    <n v="9682"/>
    <x v="4859"/>
    <x v="1096"/>
    <d v="2018-12-18T00:00:00"/>
    <x v="1"/>
    <s v="EP-13915"/>
    <s v="Emily Phan"/>
    <x v="0"/>
    <s v="United States"/>
    <s v="San Francisco"/>
    <s v="California"/>
    <n v="94122"/>
    <x v="1"/>
    <x v="1363"/>
    <x v="1"/>
    <s v="Labels"/>
    <s v="Avery 49"/>
    <x v="874"/>
    <n v="0.4"/>
    <n v="5.1840000000000002"/>
  </r>
  <r>
    <n v="9683"/>
    <x v="4859"/>
    <x v="1096"/>
    <d v="2018-12-18T00:00:00"/>
    <x v="1"/>
    <s v="EP-13915"/>
    <s v="Emily Phan"/>
    <x v="0"/>
    <s v="United States"/>
    <s v="San Francisco"/>
    <s v="California"/>
    <n v="94122"/>
    <x v="1"/>
    <x v="860"/>
    <x v="1"/>
    <s v="Paper"/>
    <s v="Xerox 1996"/>
    <x v="783"/>
    <n v="0.4"/>
    <n v="23.327999999999999"/>
  </r>
  <r>
    <n v="9684"/>
    <x v="4859"/>
    <x v="1096"/>
    <d v="2018-12-18T00:00:00"/>
    <x v="1"/>
    <s v="EP-13915"/>
    <s v="Emily Phan"/>
    <x v="0"/>
    <s v="United States"/>
    <s v="San Francisco"/>
    <s v="California"/>
    <n v="94122"/>
    <x v="1"/>
    <x v="1001"/>
    <x v="0"/>
    <s v="Furnishings"/>
    <s v="Eldon Executive Woodline II Desk Accessories, Mahogany"/>
    <x v="5712"/>
    <n v="0.4"/>
    <n v="120.624"/>
  </r>
  <r>
    <n v="9685"/>
    <x v="4859"/>
    <x v="1096"/>
    <d v="2018-12-18T00:00:00"/>
    <x v="1"/>
    <s v="EP-13915"/>
    <s v="Emily Phan"/>
    <x v="0"/>
    <s v="United States"/>
    <s v="San Francisco"/>
    <s v="California"/>
    <n v="94122"/>
    <x v="1"/>
    <x v="1641"/>
    <x v="1"/>
    <s v="Paper"/>
    <s v="Xerox 1975"/>
    <x v="91"/>
    <n v="0.4"/>
    <n v="7.7759999999999998"/>
  </r>
  <r>
    <n v="9686"/>
    <x v="4860"/>
    <x v="460"/>
    <d v="2018-01-04T00:00:00"/>
    <x v="0"/>
    <s v="FW-14395"/>
    <s v="Fred Wasserman"/>
    <x v="1"/>
    <s v="United States"/>
    <s v="Los Angeles"/>
    <s v="California"/>
    <n v="90032"/>
    <x v="1"/>
    <x v="1350"/>
    <x v="2"/>
    <s v="Accessories"/>
    <s v="Kensington K72356US Mouse-in-a-Box USB Desktop Mouse"/>
    <x v="5713"/>
    <n v="0.45"/>
    <n v="9.1245000000000012"/>
  </r>
  <r>
    <n v="9687"/>
    <x v="4861"/>
    <x v="1109"/>
    <d v="2018-06-03T00:00:00"/>
    <x v="1"/>
    <s v="KA-16525"/>
    <s v="Kelly Andreada"/>
    <x v="0"/>
    <s v="United States"/>
    <s v="San Diego"/>
    <s v="California"/>
    <n v="92037"/>
    <x v="1"/>
    <x v="628"/>
    <x v="1"/>
    <s v="Art"/>
    <s v="Dixon My First Ticonderoga Pencil, #2"/>
    <x v="1833"/>
    <n v="0.45"/>
    <n v="19.305000000000003"/>
  </r>
  <r>
    <n v="9688"/>
    <x v="4862"/>
    <x v="1033"/>
    <d v="2018-10-06T00:00:00"/>
    <x v="1"/>
    <s v="SC-20050"/>
    <s v="Sample Company A"/>
    <x v="2"/>
    <s v="United States"/>
    <s v="Arlington"/>
    <s v="Texas"/>
    <n v="76017"/>
    <x v="2"/>
    <x v="625"/>
    <x v="1"/>
    <s v="Binders"/>
    <s v="GBC Instant Report Kit"/>
    <x v="5714"/>
    <n v="0.3"/>
    <n v="8.1522000000000006"/>
  </r>
  <r>
    <n v="9689"/>
    <x v="4863"/>
    <x v="308"/>
    <d v="2018-06-27T00:00:00"/>
    <x v="1"/>
    <s v="PG-18895"/>
    <s v="Paul Gonzalez"/>
    <x v="0"/>
    <s v="United States"/>
    <s v="Richmond"/>
    <s v="Virginia"/>
    <n v="23223"/>
    <x v="0"/>
    <x v="1483"/>
    <x v="1"/>
    <s v="Paper"/>
    <s v="Xerox 230"/>
    <x v="56"/>
    <n v="0.25"/>
    <n v="24.299999999999997"/>
  </r>
  <r>
    <n v="9690"/>
    <x v="4863"/>
    <x v="308"/>
    <d v="2018-06-27T00:00:00"/>
    <x v="1"/>
    <s v="PG-18895"/>
    <s v="Paul Gonzalez"/>
    <x v="0"/>
    <s v="United States"/>
    <s v="Richmond"/>
    <s v="Virginia"/>
    <n v="23223"/>
    <x v="0"/>
    <x v="1419"/>
    <x v="2"/>
    <s v="Phones"/>
    <s v="BlackBerry Q10"/>
    <x v="178"/>
    <n v="0.25"/>
    <n v="377.96999999999997"/>
  </r>
  <r>
    <n v="9691"/>
    <x v="4864"/>
    <x v="1095"/>
    <d v="2018-04-05T00:00:00"/>
    <x v="2"/>
    <s v="TA-21385"/>
    <s v="Tom Ashbrook"/>
    <x v="2"/>
    <s v="United States"/>
    <s v="New York City"/>
    <s v="New York"/>
    <n v="10035"/>
    <x v="3"/>
    <x v="824"/>
    <x v="1"/>
    <s v="Art"/>
    <s v="Newell 326"/>
    <x v="983"/>
    <n v="0.25"/>
    <n v="5.28"/>
  </r>
  <r>
    <n v="9692"/>
    <x v="4865"/>
    <x v="50"/>
    <d v="2016-11-17T00:00:00"/>
    <x v="1"/>
    <s v="PO-18850"/>
    <s v="Patrick OBrill"/>
    <x v="0"/>
    <s v="United States"/>
    <s v="Houston"/>
    <s v="Texas"/>
    <n v="77041"/>
    <x v="2"/>
    <x v="789"/>
    <x v="0"/>
    <s v="Bookcases"/>
    <s v="Atlantic Metals Mobile 5-Shelf Bookcases, Custom Colors"/>
    <x v="5715"/>
    <n v="0.4"/>
    <n v="368.39952"/>
  </r>
  <r>
    <n v="9693"/>
    <x v="4866"/>
    <x v="834"/>
    <d v="2016-09-02T00:00:00"/>
    <x v="1"/>
    <s v="SM-20950"/>
    <s v="Suzanne McNair"/>
    <x v="1"/>
    <s v="United States"/>
    <s v="Fairfield"/>
    <s v="Connecticut"/>
    <n v="6824"/>
    <x v="3"/>
    <x v="1354"/>
    <x v="1"/>
    <s v="Storage"/>
    <s v="SAFCO Mobile Desk Side File, Wire Frame"/>
    <x v="5716"/>
    <n v="0.5"/>
    <n v="235.18"/>
  </r>
  <r>
    <n v="9694"/>
    <x v="4867"/>
    <x v="241"/>
    <d v="2018-09-28T00:00:00"/>
    <x v="0"/>
    <s v="NK-18490"/>
    <s v="Neil Knudson"/>
    <x v="2"/>
    <s v="United States"/>
    <s v="San Francisco"/>
    <s v="California"/>
    <n v="94110"/>
    <x v="1"/>
    <x v="1262"/>
    <x v="1"/>
    <s v="Paper"/>
    <s v="Array Memo Cubes"/>
    <x v="4560"/>
    <n v="0.4"/>
    <n v="18.648"/>
  </r>
  <r>
    <n v="9695"/>
    <x v="4867"/>
    <x v="241"/>
    <d v="2018-09-28T00:00:00"/>
    <x v="0"/>
    <s v="NK-18490"/>
    <s v="Neil Knudson"/>
    <x v="2"/>
    <s v="United States"/>
    <s v="San Francisco"/>
    <s v="California"/>
    <n v="94110"/>
    <x v="1"/>
    <x v="503"/>
    <x v="1"/>
    <s v="Supplies"/>
    <s v="Acme Value Line Scissors"/>
    <x v="545"/>
    <n v="0.45"/>
    <n v="4.0150000000000006"/>
  </r>
  <r>
    <n v="9696"/>
    <x v="4868"/>
    <x v="25"/>
    <d v="2017-12-14T00:00:00"/>
    <x v="2"/>
    <s v="SC-20695"/>
    <s v="Steve Chapman"/>
    <x v="1"/>
    <s v="United States"/>
    <s v="Springfield"/>
    <s v="Ohio"/>
    <n v="45503"/>
    <x v="3"/>
    <x v="9"/>
    <x v="1"/>
    <s v="Appliances"/>
    <s v="Belkin F5C206VTEL 6 Outlet Surge"/>
    <x v="5717"/>
    <n v="0.4"/>
    <n v="44.121600000000001"/>
  </r>
  <r>
    <n v="9697"/>
    <x v="4869"/>
    <x v="1225"/>
    <d v="2015-06-15T00:00:00"/>
    <x v="0"/>
    <s v="HK-14890"/>
    <s v="Heather Kirkland"/>
    <x v="1"/>
    <s v="United States"/>
    <s v="Detroit"/>
    <s v="Michigan"/>
    <n v="48234"/>
    <x v="2"/>
    <x v="508"/>
    <x v="1"/>
    <s v="Labels"/>
    <s v="Dot Matrix Printer Tape Reel Labels, White, 5000/Box"/>
    <x v="4526"/>
    <n v="0.3"/>
    <n v="344.08499999999998"/>
  </r>
  <r>
    <n v="9698"/>
    <x v="4870"/>
    <x v="21"/>
    <d v="2017-03-11T00:00:00"/>
    <x v="3"/>
    <s v="BT-11485"/>
    <s v="Brad Thomas"/>
    <x v="2"/>
    <s v="United States"/>
    <s v="Philadelphia"/>
    <s v="Pennsylvania"/>
    <n v="19140"/>
    <x v="3"/>
    <x v="1183"/>
    <x v="0"/>
    <s v="Furnishings"/>
    <s v="DAX Charcoal/Nickel-Tone Document Frame, 5 x 7"/>
    <x v="5238"/>
    <n v="0.4"/>
    <n v="18.201599999999999"/>
  </r>
  <r>
    <n v="9699"/>
    <x v="4871"/>
    <x v="934"/>
    <d v="2018-12-19T00:00:00"/>
    <x v="1"/>
    <s v="KM-16660"/>
    <s v="Khloe Miller"/>
    <x v="0"/>
    <s v="United States"/>
    <s v="Inglewood"/>
    <s v="California"/>
    <n v="90301"/>
    <x v="1"/>
    <x v="229"/>
    <x v="1"/>
    <s v="Paper"/>
    <s v="Wirebound Message Books, Two 4 1/4 x 5 Forms per Page"/>
    <x v="4663"/>
    <n v="0.4"/>
    <n v="13.697999999999999"/>
  </r>
  <r>
    <n v="9700"/>
    <x v="4871"/>
    <x v="934"/>
    <d v="2018-12-19T00:00:00"/>
    <x v="1"/>
    <s v="KM-16660"/>
    <s v="Khloe Miller"/>
    <x v="0"/>
    <s v="United States"/>
    <s v="Inglewood"/>
    <s v="California"/>
    <n v="90301"/>
    <x v="1"/>
    <x v="1825"/>
    <x v="1"/>
    <s v="Appliances"/>
    <s v="Hoover Commercial SteamVac"/>
    <x v="3196"/>
    <n v="0.4"/>
    <n v="32.591999999999999"/>
  </r>
  <r>
    <n v="9701"/>
    <x v="4871"/>
    <x v="934"/>
    <d v="2018-12-19T00:00:00"/>
    <x v="1"/>
    <s v="KM-16660"/>
    <s v="Khloe Miller"/>
    <x v="0"/>
    <s v="United States"/>
    <s v="Inglewood"/>
    <s v="California"/>
    <n v="90301"/>
    <x v="1"/>
    <x v="1361"/>
    <x v="2"/>
    <s v="Phones"/>
    <s v="Panasonic KX TS3282B Corded phone"/>
    <x v="2066"/>
    <n v="0.4"/>
    <n v="118.0656"/>
  </r>
  <r>
    <n v="9702"/>
    <x v="4872"/>
    <x v="859"/>
    <d v="2017-11-04T00:00:00"/>
    <x v="1"/>
    <s v="SP-20920"/>
    <s v="Susan Pistek"/>
    <x v="0"/>
    <s v="United States"/>
    <s v="San Luis Obispo"/>
    <s v="California"/>
    <n v="93405"/>
    <x v="1"/>
    <x v="804"/>
    <x v="1"/>
    <s v="Fasteners"/>
    <s v="Assorted Color Push Pins"/>
    <x v="3543"/>
    <n v="0.4"/>
    <n v="2.1720000000000002"/>
  </r>
  <r>
    <n v="9703"/>
    <x v="4873"/>
    <x v="689"/>
    <d v="2018-08-04T00:00:00"/>
    <x v="1"/>
    <s v="LB-16795"/>
    <s v="Laurel Beltran"/>
    <x v="2"/>
    <s v="United States"/>
    <s v="Wilmington"/>
    <s v="Delaware"/>
    <n v="19805"/>
    <x v="3"/>
    <x v="96"/>
    <x v="1"/>
    <s v="Paper"/>
    <s v="Avery Personal Creations Heavyweight Cards"/>
    <x v="1034"/>
    <n v="0.4"/>
    <n v="6.9239999999999995"/>
  </r>
  <r>
    <n v="9704"/>
    <x v="4873"/>
    <x v="689"/>
    <d v="2018-08-04T00:00:00"/>
    <x v="1"/>
    <s v="LB-16795"/>
    <s v="Laurel Beltran"/>
    <x v="2"/>
    <s v="United States"/>
    <s v="Wilmington"/>
    <s v="Delaware"/>
    <n v="19805"/>
    <x v="3"/>
    <x v="13"/>
    <x v="1"/>
    <s v="Binders"/>
    <s v="Fellowes PB200 Plastic Comb Binding Machine"/>
    <x v="5718"/>
    <n v="0.4"/>
    <n v="509.97"/>
  </r>
  <r>
    <n v="9705"/>
    <x v="4873"/>
    <x v="689"/>
    <d v="2018-08-04T00:00:00"/>
    <x v="1"/>
    <s v="LB-16795"/>
    <s v="Laurel Beltran"/>
    <x v="2"/>
    <s v="United States"/>
    <s v="Wilmington"/>
    <s v="Delaware"/>
    <n v="19805"/>
    <x v="3"/>
    <x v="1812"/>
    <x v="1"/>
    <s v="Binders"/>
    <s v="Black Avery Memo-Size 3-Ring Binder, 5 1/2 x 8 1/2"/>
    <x v="5719"/>
    <n v="0.4"/>
    <n v="6.6059999999999999"/>
  </r>
  <r>
    <n v="9706"/>
    <x v="4874"/>
    <x v="15"/>
    <d v="2018-10-23T00:00:00"/>
    <x v="1"/>
    <s v="JS-16030"/>
    <s v="Joy Smith"/>
    <x v="0"/>
    <s v="United States"/>
    <s v="San Francisco"/>
    <s v="California"/>
    <n v="94122"/>
    <x v="1"/>
    <x v="729"/>
    <x v="1"/>
    <s v="Binders"/>
    <s v="JM Magazine Binder"/>
    <x v="5272"/>
    <n v="0.4"/>
    <n v="23.7744"/>
  </r>
  <r>
    <n v="9707"/>
    <x v="4875"/>
    <x v="147"/>
    <d v="2017-10-27T00:00:00"/>
    <x v="1"/>
    <s v="CS-11950"/>
    <s v="Carlos Soltero"/>
    <x v="0"/>
    <s v="United States"/>
    <s v="Los Angeles"/>
    <s v="California"/>
    <n v="90045"/>
    <x v="1"/>
    <x v="1719"/>
    <x v="0"/>
    <s v="Chairs"/>
    <s v="Office Star Flex Back Scooter Chair with Aluminum Finish Frame"/>
    <x v="5720"/>
    <n v="0.45"/>
    <n v="133.1748"/>
  </r>
  <r>
    <n v="9708"/>
    <x v="4875"/>
    <x v="147"/>
    <d v="2017-10-27T00:00:00"/>
    <x v="1"/>
    <s v="CS-11950"/>
    <s v="Carlos Soltero"/>
    <x v="0"/>
    <s v="United States"/>
    <s v="Los Angeles"/>
    <s v="California"/>
    <n v="90045"/>
    <x v="1"/>
    <x v="105"/>
    <x v="1"/>
    <s v="Art"/>
    <s v="Newell Chalk Holder"/>
    <x v="708"/>
    <n v="0.45"/>
    <n v="6.8145000000000007"/>
  </r>
  <r>
    <n v="9709"/>
    <x v="4875"/>
    <x v="147"/>
    <d v="2017-10-27T00:00:00"/>
    <x v="1"/>
    <s v="CS-11950"/>
    <s v="Carlos Soltero"/>
    <x v="0"/>
    <s v="United States"/>
    <s v="Los Angeles"/>
    <s v="California"/>
    <n v="90045"/>
    <x v="1"/>
    <x v="1611"/>
    <x v="0"/>
    <s v="Furnishings"/>
    <s v="Eldon Expressions Wood and Plastic Desk Accessories, Oak"/>
    <x v="2923"/>
    <n v="0.4"/>
    <n v="11.976000000000001"/>
  </r>
  <r>
    <n v="9710"/>
    <x v="4875"/>
    <x v="147"/>
    <d v="2017-10-27T00:00:00"/>
    <x v="1"/>
    <s v="CS-11950"/>
    <s v="Carlos Soltero"/>
    <x v="0"/>
    <s v="United States"/>
    <s v="Los Angeles"/>
    <s v="California"/>
    <n v="90045"/>
    <x v="1"/>
    <x v="418"/>
    <x v="1"/>
    <s v="Storage"/>
    <s v="SAFCO Boltless Steel Shelving"/>
    <x v="445"/>
    <n v="0.5"/>
    <n v="170.46"/>
  </r>
  <r>
    <n v="9711"/>
    <x v="4876"/>
    <x v="1127"/>
    <d v="2015-11-10T00:00:00"/>
    <x v="1"/>
    <s v="MD-17350"/>
    <s v="Maribeth Dona"/>
    <x v="0"/>
    <s v="United States"/>
    <s v="Philadelphia"/>
    <s v="Pennsylvania"/>
    <n v="19143"/>
    <x v="3"/>
    <x v="1304"/>
    <x v="0"/>
    <s v="Furnishings"/>
    <s v="Tenex Antistatic Computer Chair Mats"/>
    <x v="5721"/>
    <n v="0.4"/>
    <n v="164.14079999999998"/>
  </r>
  <r>
    <n v="9712"/>
    <x v="4876"/>
    <x v="1127"/>
    <d v="2015-11-10T00:00:00"/>
    <x v="1"/>
    <s v="MD-17350"/>
    <s v="Maribeth Dona"/>
    <x v="0"/>
    <s v="United States"/>
    <s v="Philadelphia"/>
    <s v="Pennsylvania"/>
    <n v="19143"/>
    <x v="3"/>
    <x v="715"/>
    <x v="1"/>
    <s v="Binders"/>
    <s v="Wilson Jones Legal Size Ring Binders"/>
    <x v="5722"/>
    <n v="0.4"/>
    <n v="7.9164000000000003"/>
  </r>
  <r>
    <n v="9713"/>
    <x v="4876"/>
    <x v="1127"/>
    <d v="2015-11-10T00:00:00"/>
    <x v="1"/>
    <s v="MD-17350"/>
    <s v="Maribeth Dona"/>
    <x v="0"/>
    <s v="United States"/>
    <s v="Philadelphia"/>
    <s v="Pennsylvania"/>
    <n v="19143"/>
    <x v="3"/>
    <x v="906"/>
    <x v="1"/>
    <s v="Storage"/>
    <s v="Tennsco Double-Tier Lockers"/>
    <x v="5723"/>
    <n v="0.5"/>
    <n v="540.048"/>
  </r>
  <r>
    <n v="9714"/>
    <x v="4876"/>
    <x v="1127"/>
    <d v="2015-11-10T00:00:00"/>
    <x v="1"/>
    <s v="MD-17350"/>
    <s v="Maribeth Dona"/>
    <x v="0"/>
    <s v="United States"/>
    <s v="Philadelphia"/>
    <s v="Pennsylvania"/>
    <n v="19143"/>
    <x v="3"/>
    <x v="553"/>
    <x v="2"/>
    <s v="Accessories"/>
    <s v="Sony 16GB Class 10 Micro SDHC R40 Memory Card"/>
    <x v="5622"/>
    <n v="0.25"/>
    <n v="38.67"/>
  </r>
  <r>
    <n v="9715"/>
    <x v="4876"/>
    <x v="1127"/>
    <d v="2015-11-10T00:00:00"/>
    <x v="1"/>
    <s v="MD-17350"/>
    <s v="Maribeth Dona"/>
    <x v="0"/>
    <s v="United States"/>
    <s v="Philadelphia"/>
    <s v="Pennsylvania"/>
    <n v="19143"/>
    <x v="3"/>
    <x v="1312"/>
    <x v="2"/>
    <s v="Accessories"/>
    <s v="Memorex Micro Travel Drive 32 GB"/>
    <x v="2788"/>
    <n v="0.25"/>
    <n v="43.811999999999998"/>
  </r>
  <r>
    <n v="9716"/>
    <x v="4877"/>
    <x v="77"/>
    <d v="2017-11-12T00:00:00"/>
    <x v="1"/>
    <s v="LD-17005"/>
    <s v="Lisa DeCherney"/>
    <x v="0"/>
    <s v="United States"/>
    <s v="San Francisco"/>
    <s v="California"/>
    <n v="94122"/>
    <x v="1"/>
    <x v="379"/>
    <x v="1"/>
    <s v="Binders"/>
    <s v="GBC VeloBinder Manual Binding System"/>
    <x v="379"/>
    <n v="0.4"/>
    <n v="34.550400000000003"/>
  </r>
  <r>
    <n v="9717"/>
    <x v="4878"/>
    <x v="399"/>
    <d v="2017-08-14T00:00:00"/>
    <x v="0"/>
    <s v="DB-13270"/>
    <s v="Deborah Brumfield"/>
    <x v="2"/>
    <s v="United States"/>
    <s v="Philadelphia"/>
    <s v="Pennsylvania"/>
    <n v="19134"/>
    <x v="3"/>
    <x v="1759"/>
    <x v="1"/>
    <s v="Art"/>
    <s v="Boston 16765 Mini Stand Up Battery Pencil Sharpener"/>
    <x v="5724"/>
    <n v="0.25"/>
    <n v="27.983999999999998"/>
  </r>
  <r>
    <n v="9718"/>
    <x v="4879"/>
    <x v="198"/>
    <d v="2017-05-31T00:00:00"/>
    <x v="3"/>
    <s v="AT-10735"/>
    <s v="Annie Thurman"/>
    <x v="0"/>
    <s v="United States"/>
    <s v="Houston"/>
    <s v="Texas"/>
    <n v="77041"/>
    <x v="2"/>
    <x v="125"/>
    <x v="2"/>
    <s v="Phones"/>
    <s v="Anker 36W 4-Port USB Wall Charger Travel Power Adapter for iPhone 5s 5c 5"/>
    <x v="1095"/>
    <n v="0.3"/>
    <n v="55.971999999999994"/>
  </r>
  <r>
    <n v="9719"/>
    <x v="4879"/>
    <x v="198"/>
    <d v="2017-05-31T00:00:00"/>
    <x v="3"/>
    <s v="AT-10735"/>
    <s v="Annie Thurman"/>
    <x v="0"/>
    <s v="United States"/>
    <s v="Houston"/>
    <s v="Texas"/>
    <n v="77041"/>
    <x v="2"/>
    <x v="201"/>
    <x v="2"/>
    <s v="Accessories"/>
    <s v="Sony Micro Vault Click 16 GB USB 2.0 Flash Drive"/>
    <x v="1891"/>
    <n v="0.35"/>
    <n v="145.57400000000001"/>
  </r>
  <r>
    <n v="9720"/>
    <x v="4880"/>
    <x v="105"/>
    <d v="2018-11-14T00:00:00"/>
    <x v="0"/>
    <s v="DK-13375"/>
    <s v="Dennis Kane"/>
    <x v="0"/>
    <s v="United States"/>
    <s v="Lancaster"/>
    <s v="Pennsylvania"/>
    <n v="17602"/>
    <x v="3"/>
    <x v="942"/>
    <x v="1"/>
    <s v="Storage"/>
    <s v="SAFCO Commercial Wire Shelving, Black"/>
    <x v="3084"/>
    <n v="0.5"/>
    <n v="110.512"/>
  </r>
  <r>
    <n v="9721"/>
    <x v="4881"/>
    <x v="897"/>
    <d v="2017-09-26T00:00:00"/>
    <x v="1"/>
    <s v="CS-12250"/>
    <s v="Chris Selesnick"/>
    <x v="1"/>
    <s v="United States"/>
    <s v="Green Bay"/>
    <s v="Wisconsin"/>
    <n v="54302"/>
    <x v="2"/>
    <x v="1462"/>
    <x v="0"/>
    <s v="Furnishings"/>
    <s v="DAX Two-Tone Rosewood/Black Document Frame, Desktop, 5 x 7"/>
    <x v="1623"/>
    <n v="0.3"/>
    <n v="13.272"/>
  </r>
  <r>
    <n v="9722"/>
    <x v="4882"/>
    <x v="595"/>
    <d v="2017-02-20T00:00:00"/>
    <x v="1"/>
    <s v="JF-15565"/>
    <s v="Jill Fjeld"/>
    <x v="0"/>
    <s v="United States"/>
    <s v="New York City"/>
    <s v="New York"/>
    <n v="10024"/>
    <x v="3"/>
    <x v="1708"/>
    <x v="0"/>
    <s v="Chairs"/>
    <s v="Hon Every-Day Chair Series Swivel Task Chairs"/>
    <x v="5725"/>
    <n v="0.25"/>
    <n v="244.98450000000003"/>
  </r>
  <r>
    <n v="9723"/>
    <x v="4882"/>
    <x v="595"/>
    <d v="2017-02-20T00:00:00"/>
    <x v="1"/>
    <s v="JF-15565"/>
    <s v="Jill Fjeld"/>
    <x v="0"/>
    <s v="United States"/>
    <s v="New York City"/>
    <s v="New York"/>
    <n v="10024"/>
    <x v="3"/>
    <x v="246"/>
    <x v="2"/>
    <s v="Accessories"/>
    <s v="Logitech 910-002974 M325 Wireless Mouse for Web Scrolling"/>
    <x v="1309"/>
    <n v="0.25"/>
    <n v="67.477499999999992"/>
  </r>
  <r>
    <n v="9724"/>
    <x v="4883"/>
    <x v="1091"/>
    <d v="2015-12-26T00:00:00"/>
    <x v="1"/>
    <s v="TW-21025"/>
    <s v="Tamara Willingham"/>
    <x v="2"/>
    <s v="United States"/>
    <s v="New York City"/>
    <s v="New York"/>
    <n v="10011"/>
    <x v="3"/>
    <x v="697"/>
    <x v="1"/>
    <s v="Binders"/>
    <s v="Lock-Up Easel Spel-Binder"/>
    <x v="5726"/>
    <n v="0.4"/>
    <n v="178.02719999999999"/>
  </r>
  <r>
    <n v="9725"/>
    <x v="4884"/>
    <x v="901"/>
    <d v="2016-12-11T00:00:00"/>
    <x v="1"/>
    <s v="TB-21250"/>
    <s v="Tim Brockman"/>
    <x v="0"/>
    <s v="United States"/>
    <s v="Bloomington"/>
    <s v="Illinois"/>
    <n v="61701"/>
    <x v="2"/>
    <x v="661"/>
    <x v="1"/>
    <s v="Envelopes"/>
    <s v="Security-Tint Envelopes"/>
    <x v="2059"/>
    <n v="0.3"/>
    <n v="8.5567999999999991"/>
  </r>
  <r>
    <n v="9726"/>
    <x v="4885"/>
    <x v="697"/>
    <d v="2018-09-20T00:00:00"/>
    <x v="2"/>
    <s v="SC-20380"/>
    <s v="Shahid Collister"/>
    <x v="0"/>
    <s v="United States"/>
    <s v="Boise"/>
    <s v="Idaho"/>
    <n v="83704"/>
    <x v="1"/>
    <x v="1016"/>
    <x v="2"/>
    <s v="Accessories"/>
    <s v="Logitech Trackman Marble Mouse"/>
    <x v="1309"/>
    <n v="0.45"/>
    <n v="49.483500000000006"/>
  </r>
  <r>
    <n v="9727"/>
    <x v="4886"/>
    <x v="574"/>
    <d v="2018-12-04T00:00:00"/>
    <x v="2"/>
    <s v="KM-16720"/>
    <s v="Kunst Miller"/>
    <x v="0"/>
    <s v="United States"/>
    <s v="Lowell"/>
    <s v="Massachusetts"/>
    <n v="1852"/>
    <x v="3"/>
    <x v="1360"/>
    <x v="1"/>
    <s v="Appliances"/>
    <s v="Belkin 8 Outlet Surge Protector"/>
    <x v="5727"/>
    <n v="0.4"/>
    <n v="172.11600000000001"/>
  </r>
  <r>
    <n v="9728"/>
    <x v="4886"/>
    <x v="574"/>
    <d v="2018-12-04T00:00:00"/>
    <x v="2"/>
    <s v="KM-16720"/>
    <s v="Kunst Miller"/>
    <x v="0"/>
    <s v="United States"/>
    <s v="Lowell"/>
    <s v="Massachusetts"/>
    <n v="1852"/>
    <x v="3"/>
    <x v="34"/>
    <x v="2"/>
    <s v="Phones"/>
    <s v="GE 30524EE4"/>
    <x v="504"/>
    <n v="0.4"/>
    <n v="587.97"/>
  </r>
  <r>
    <n v="9729"/>
    <x v="4886"/>
    <x v="574"/>
    <d v="2018-12-04T00:00:00"/>
    <x v="2"/>
    <s v="KM-16720"/>
    <s v="Kunst Miller"/>
    <x v="0"/>
    <s v="United States"/>
    <s v="Lowell"/>
    <s v="Massachusetts"/>
    <n v="1852"/>
    <x v="3"/>
    <x v="482"/>
    <x v="1"/>
    <s v="Supplies"/>
    <s v="Staple remover"/>
    <x v="1001"/>
    <n v="0.25"/>
    <n v="3.2700000000000005"/>
  </r>
  <r>
    <n v="9730"/>
    <x v="4887"/>
    <x v="411"/>
    <d v="2015-10-04T00:00:00"/>
    <x v="1"/>
    <s v="EB-14170"/>
    <s v="Evan Bailliet"/>
    <x v="0"/>
    <s v="United States"/>
    <s v="Seattle"/>
    <s v="Washington"/>
    <n v="98115"/>
    <x v="1"/>
    <x v="1375"/>
    <x v="1"/>
    <s v="Binders"/>
    <s v="GBC Standard Plastic Binding Systems Combs"/>
    <x v="3651"/>
    <n v="0.4"/>
    <n v="6.0287999999999995"/>
  </r>
  <r>
    <n v="9731"/>
    <x v="4887"/>
    <x v="411"/>
    <d v="2015-10-04T00:00:00"/>
    <x v="1"/>
    <s v="EB-14170"/>
    <s v="Evan Bailliet"/>
    <x v="0"/>
    <s v="United States"/>
    <s v="Seattle"/>
    <s v="Washington"/>
    <n v="98115"/>
    <x v="1"/>
    <x v="765"/>
    <x v="1"/>
    <s v="Storage"/>
    <s v="Fellowes Super Stor/Drawer Files"/>
    <x v="5728"/>
    <n v="0.5"/>
    <n v="403.875"/>
  </r>
  <r>
    <n v="9732"/>
    <x v="4888"/>
    <x v="237"/>
    <d v="2018-11-19T00:00:00"/>
    <x v="1"/>
    <s v="JE-15715"/>
    <s v="Joe Elijah"/>
    <x v="0"/>
    <s v="United States"/>
    <s v="Los Angeles"/>
    <s v="California"/>
    <n v="90049"/>
    <x v="1"/>
    <x v="1046"/>
    <x v="1"/>
    <s v="Art"/>
    <s v="Newell 347"/>
    <x v="1353"/>
    <n v="0.45"/>
    <n v="18.832000000000004"/>
  </r>
  <r>
    <n v="9733"/>
    <x v="4889"/>
    <x v="1071"/>
    <d v="2015-08-25T00:00:00"/>
    <x v="1"/>
    <s v="NC-18535"/>
    <s v="Nick Crebassa"/>
    <x v="1"/>
    <s v="United States"/>
    <s v="Hampton"/>
    <s v="Virginia"/>
    <n v="23666"/>
    <x v="0"/>
    <x v="1464"/>
    <x v="0"/>
    <s v="Chairs"/>
    <s v="Safco Chair Connectors, 6/Carton"/>
    <x v="5729"/>
    <n v="0.15000000000000002"/>
    <n v="425.20400000000001"/>
  </r>
  <r>
    <n v="9734"/>
    <x v="4889"/>
    <x v="1071"/>
    <d v="2015-08-25T00:00:00"/>
    <x v="1"/>
    <s v="NC-18535"/>
    <s v="Nick Crebassa"/>
    <x v="1"/>
    <s v="United States"/>
    <s v="Hampton"/>
    <s v="Virginia"/>
    <n v="23666"/>
    <x v="0"/>
    <x v="1603"/>
    <x v="1"/>
    <s v="Paper"/>
    <s v="Riverleaf Stik-Withit Designer Note Cubes"/>
    <x v="5730"/>
    <n v="0.25"/>
    <n v="15.09"/>
  </r>
  <r>
    <n v="9735"/>
    <x v="4889"/>
    <x v="1071"/>
    <d v="2015-08-25T00:00:00"/>
    <x v="1"/>
    <s v="NC-18535"/>
    <s v="Nick Crebassa"/>
    <x v="1"/>
    <s v="United States"/>
    <s v="Hampton"/>
    <s v="Virginia"/>
    <n v="23666"/>
    <x v="0"/>
    <x v="1176"/>
    <x v="1"/>
    <s v="Binders"/>
    <s v="GBC DocuBind TL300 Electric Binding System"/>
    <x v="2605"/>
    <n v="0.25"/>
    <n v="672.74250000000006"/>
  </r>
  <r>
    <n v="9736"/>
    <x v="4890"/>
    <x v="84"/>
    <d v="2015-11-22T00:00:00"/>
    <x v="0"/>
    <s v="AD-10180"/>
    <s v="Alan Dominguez"/>
    <x v="2"/>
    <s v="United States"/>
    <s v="Philadelphia"/>
    <s v="Pennsylvania"/>
    <n v="19134"/>
    <x v="3"/>
    <x v="1843"/>
    <x v="1"/>
    <s v="Paper"/>
    <s v="1/4 Fold Party Design Invitations &amp; White Envelopes, 24 8-1/2 X 11 Cards, 25 Env./Pack"/>
    <x v="486"/>
    <n v="0.4"/>
    <n v="3.528"/>
  </r>
  <r>
    <n v="9737"/>
    <x v="4891"/>
    <x v="685"/>
    <d v="2016-07-03T00:00:00"/>
    <x v="1"/>
    <s v="NF-18475"/>
    <s v="Neil Französisch"/>
    <x v="2"/>
    <s v="United States"/>
    <s v="Omaha"/>
    <s v="Nebraska"/>
    <n v="68104"/>
    <x v="2"/>
    <x v="524"/>
    <x v="2"/>
    <s v="Phones"/>
    <s v="Cisco 8x8 Inc. 6753i IP Business Phone System"/>
    <x v="3323"/>
    <n v="0.3"/>
    <n v="188.98599999999999"/>
  </r>
  <r>
    <n v="9738"/>
    <x v="4892"/>
    <x v="633"/>
    <d v="2018-03-21T00:00:00"/>
    <x v="1"/>
    <s v="KD-16615"/>
    <s v="Ken Dana"/>
    <x v="1"/>
    <s v="United States"/>
    <s v="Los Angeles"/>
    <s v="California"/>
    <n v="90032"/>
    <x v="1"/>
    <x v="1449"/>
    <x v="1"/>
    <s v="Storage"/>
    <s v="Dual Level, Single-Width Filing Carts"/>
    <x v="2340"/>
    <n v="0.5"/>
    <n v="155.06"/>
  </r>
  <r>
    <n v="9739"/>
    <x v="4892"/>
    <x v="633"/>
    <d v="2018-03-21T00:00:00"/>
    <x v="1"/>
    <s v="KD-16615"/>
    <s v="Ken Dana"/>
    <x v="1"/>
    <s v="United States"/>
    <s v="Los Angeles"/>
    <s v="California"/>
    <n v="90032"/>
    <x v="1"/>
    <x v="908"/>
    <x v="1"/>
    <s v="Binders"/>
    <s v="XtraLife ClearVue Slant-D Ring Binder, White, 3"/>
    <x v="5731"/>
    <n v="0.4"/>
    <n v="42.278399999999998"/>
  </r>
  <r>
    <n v="9740"/>
    <x v="4892"/>
    <x v="633"/>
    <d v="2018-03-21T00:00:00"/>
    <x v="1"/>
    <s v="KD-16615"/>
    <s v="Ken Dana"/>
    <x v="1"/>
    <s v="United States"/>
    <s v="Los Angeles"/>
    <s v="California"/>
    <n v="90032"/>
    <x v="1"/>
    <x v="1181"/>
    <x v="1"/>
    <s v="Binders"/>
    <s v="Pressboard Hanging Data Binders for Unburst Sheets"/>
    <x v="1195"/>
    <n v="0.4"/>
    <n v="11.808"/>
  </r>
  <r>
    <n v="9741"/>
    <x v="4892"/>
    <x v="633"/>
    <d v="2018-03-21T00:00:00"/>
    <x v="1"/>
    <s v="KD-16615"/>
    <s v="Ken Dana"/>
    <x v="1"/>
    <s v="United States"/>
    <s v="Los Angeles"/>
    <s v="California"/>
    <n v="90032"/>
    <x v="1"/>
    <x v="589"/>
    <x v="1"/>
    <s v="Appliances"/>
    <s v="Bionaire Personal Warm Mist Humidifier/Vaporizer"/>
    <x v="5732"/>
    <n v="0.4"/>
    <n v="84.401999999999987"/>
  </r>
  <r>
    <n v="9742"/>
    <x v="4893"/>
    <x v="627"/>
    <d v="2016-11-12T00:00:00"/>
    <x v="1"/>
    <s v="QJ-19255"/>
    <s v="Quincy Jones"/>
    <x v="1"/>
    <s v="United States"/>
    <s v="Burlington"/>
    <s v="Vermont"/>
    <m/>
    <x v="3"/>
    <x v="26"/>
    <x v="0"/>
    <s v="Bookcases"/>
    <s v="Riverside Palais Royal Lawyers Bookcase, Royale Cherry Finish"/>
    <x v="5733"/>
    <n v="0.5"/>
    <n v="2202.4499999999998"/>
  </r>
  <r>
    <n v="9743"/>
    <x v="4894"/>
    <x v="354"/>
    <d v="2018-12-02T00:00:00"/>
    <x v="1"/>
    <s v="EP-13915"/>
    <s v="Emily Phan"/>
    <x v="0"/>
    <s v="United States"/>
    <s v="San Diego"/>
    <s v="California"/>
    <n v="92037"/>
    <x v="1"/>
    <x v="300"/>
    <x v="1"/>
    <s v="Labels"/>
    <s v="Round Specialty Laser Printer Labels"/>
    <x v="449"/>
    <n v="0.4"/>
    <n v="37.589999999999996"/>
  </r>
  <r>
    <n v="9744"/>
    <x v="4895"/>
    <x v="950"/>
    <d v="2017-06-22T00:00:00"/>
    <x v="1"/>
    <s v="JJ-15445"/>
    <s v="Jennifer Jackson"/>
    <x v="0"/>
    <s v="United States"/>
    <s v="Newark"/>
    <s v="Delaware"/>
    <n v="19711"/>
    <x v="3"/>
    <x v="1042"/>
    <x v="1"/>
    <s v="Labels"/>
    <s v="Avery 518"/>
    <x v="1227"/>
    <n v="0.4"/>
    <n v="5.669999999999999"/>
  </r>
  <r>
    <n v="9745"/>
    <x v="4896"/>
    <x v="276"/>
    <d v="2018-01-25T00:00:00"/>
    <x v="1"/>
    <s v="BE-11410"/>
    <s v="Bobby Elias"/>
    <x v="0"/>
    <s v="United States"/>
    <s v="Aurora"/>
    <s v="Illinois"/>
    <n v="60505"/>
    <x v="2"/>
    <x v="556"/>
    <x v="1"/>
    <s v="Envelopes"/>
    <s v="Airmail Envelopes"/>
    <x v="5734"/>
    <n v="0.3"/>
    <n v="188.00319999999999"/>
  </r>
  <r>
    <n v="9746"/>
    <x v="4897"/>
    <x v="221"/>
    <d v="2018-11-24T00:00:00"/>
    <x v="3"/>
    <s v="BP-11290"/>
    <s v="Beth Paige"/>
    <x v="0"/>
    <s v="United States"/>
    <s v="Los Angeles"/>
    <s v="California"/>
    <n v="90008"/>
    <x v="1"/>
    <x v="342"/>
    <x v="0"/>
    <s v="Tables"/>
    <s v="Hon Practical Foundations 30 x 60 Training Table, Light Gray/Charcoal"/>
    <x v="5735"/>
    <n v="0.45"/>
    <n v="200.244"/>
  </r>
  <r>
    <n v="9747"/>
    <x v="4897"/>
    <x v="221"/>
    <d v="2018-11-24T00:00:00"/>
    <x v="3"/>
    <s v="BP-11290"/>
    <s v="Beth Paige"/>
    <x v="0"/>
    <s v="United States"/>
    <s v="Los Angeles"/>
    <s v="California"/>
    <n v="90008"/>
    <x v="1"/>
    <x v="972"/>
    <x v="0"/>
    <s v="Tables"/>
    <s v="Hon 61000 Series Interactive Training Tables"/>
    <x v="3939"/>
    <n v="0.45"/>
    <n v="39.098399999999998"/>
  </r>
  <r>
    <n v="9748"/>
    <x v="4898"/>
    <x v="7"/>
    <d v="2015-11-15T00:00:00"/>
    <x v="1"/>
    <s v="BH-11710"/>
    <s v="Brosina Hoffman"/>
    <x v="0"/>
    <s v="United States"/>
    <s v="Chicago"/>
    <s v="Illinois"/>
    <n v="60653"/>
    <x v="2"/>
    <x v="1649"/>
    <x v="0"/>
    <s v="Furnishings"/>
    <s v="DAX Wood Document Frame."/>
    <x v="5736"/>
    <n v="0.3"/>
    <n v="7.6887999999999996"/>
  </r>
  <r>
    <n v="9749"/>
    <x v="4898"/>
    <x v="7"/>
    <d v="2015-11-15T00:00:00"/>
    <x v="1"/>
    <s v="BH-11710"/>
    <s v="Brosina Hoffman"/>
    <x v="0"/>
    <s v="United States"/>
    <s v="Chicago"/>
    <s v="Illinois"/>
    <n v="60653"/>
    <x v="2"/>
    <x v="463"/>
    <x v="0"/>
    <s v="Chairs"/>
    <s v="Global Commerce Series High-Back Swivel/Tilt Chairs"/>
    <x v="834"/>
    <n v="0.35"/>
    <n v="518.66359999999997"/>
  </r>
  <r>
    <n v="9750"/>
    <x v="4899"/>
    <x v="758"/>
    <d v="2017-03-08T00:00:00"/>
    <x v="1"/>
    <s v="EM-13810"/>
    <s v="Eleni McCrary"/>
    <x v="1"/>
    <s v="United States"/>
    <s v="Dover"/>
    <s v="New Hampshire"/>
    <n v="3820"/>
    <x v="3"/>
    <x v="428"/>
    <x v="2"/>
    <s v="Accessories"/>
    <s v="Logitech G602 Wireless Gaming Mouse"/>
    <x v="457"/>
    <n v="0.25"/>
    <n v="119.98499999999999"/>
  </r>
  <r>
    <n v="9751"/>
    <x v="4900"/>
    <x v="1226"/>
    <d v="2017-10-15T00:00:00"/>
    <x v="1"/>
    <s v="EP-13915"/>
    <s v="Emily Phan"/>
    <x v="0"/>
    <s v="United States"/>
    <s v="Chicago"/>
    <s v="Illinois"/>
    <n v="60610"/>
    <x v="2"/>
    <x v="1412"/>
    <x v="1"/>
    <s v="Art"/>
    <s v="Avery Fluorescent Highlighter Four-Color Set"/>
    <x v="752"/>
    <n v="0.35"/>
    <n v="3.4736000000000002"/>
  </r>
  <r>
    <n v="9752"/>
    <x v="4900"/>
    <x v="1226"/>
    <d v="2017-10-15T00:00:00"/>
    <x v="1"/>
    <s v="EP-13915"/>
    <s v="Emily Phan"/>
    <x v="0"/>
    <s v="United States"/>
    <s v="Chicago"/>
    <s v="Illinois"/>
    <n v="60610"/>
    <x v="2"/>
    <x v="1175"/>
    <x v="1"/>
    <s v="Art"/>
    <s v="Newell 309"/>
    <x v="1777"/>
    <n v="0.35"/>
    <n v="18.018000000000001"/>
  </r>
  <r>
    <n v="9753"/>
    <x v="4901"/>
    <x v="949"/>
    <d v="2017-07-02T00:00:00"/>
    <x v="2"/>
    <s v="NZ-18565"/>
    <s v="Nick Zandusky"/>
    <x v="2"/>
    <s v="United States"/>
    <s v="Seattle"/>
    <s v="Washington"/>
    <n v="98115"/>
    <x v="1"/>
    <x v="744"/>
    <x v="1"/>
    <s v="Binders"/>
    <s v="Zipper Ring Binder Pockets"/>
    <x v="5737"/>
    <n v="0.4"/>
    <n v="1.4976"/>
  </r>
  <r>
    <n v="9754"/>
    <x v="4902"/>
    <x v="996"/>
    <d v="2018-03-29T00:00:00"/>
    <x v="0"/>
    <s v="LC-16870"/>
    <s v="Lena Cacioppo"/>
    <x v="0"/>
    <s v="United States"/>
    <s v="Richmond"/>
    <s v="Virginia"/>
    <n v="23223"/>
    <x v="0"/>
    <x v="1570"/>
    <x v="1"/>
    <s v="Labels"/>
    <s v="Avery 05222 Permanent Self-Adhesive File Folder Labels for Typewriters, on Rolls, White, 250/Roll"/>
    <x v="338"/>
    <n v="0.25"/>
    <n v="6.1950000000000003"/>
  </r>
  <r>
    <n v="9755"/>
    <x v="4902"/>
    <x v="996"/>
    <d v="2018-03-29T00:00:00"/>
    <x v="0"/>
    <s v="LC-16870"/>
    <s v="Lena Cacioppo"/>
    <x v="0"/>
    <s v="United States"/>
    <s v="Richmond"/>
    <s v="Virginia"/>
    <n v="23223"/>
    <x v="0"/>
    <x v="213"/>
    <x v="1"/>
    <s v="Binders"/>
    <s v="GBC Instant Index System for Binding Systems"/>
    <x v="2720"/>
    <n v="0.25"/>
    <n v="13.32"/>
  </r>
  <r>
    <n v="9756"/>
    <x v="4902"/>
    <x v="996"/>
    <d v="2018-03-29T00:00:00"/>
    <x v="0"/>
    <s v="LC-16870"/>
    <s v="Lena Cacioppo"/>
    <x v="0"/>
    <s v="United States"/>
    <s v="Richmond"/>
    <s v="Virginia"/>
    <n v="23223"/>
    <x v="0"/>
    <x v="1439"/>
    <x v="1"/>
    <s v="Storage"/>
    <s v="Carina Mini System Audio Rack, Model AR050B"/>
    <x v="737"/>
    <n v="0.35"/>
    <n v="216.411"/>
  </r>
  <r>
    <n v="9757"/>
    <x v="4902"/>
    <x v="996"/>
    <d v="2018-03-29T00:00:00"/>
    <x v="0"/>
    <s v="LC-16870"/>
    <s v="Lena Cacioppo"/>
    <x v="0"/>
    <s v="United States"/>
    <s v="Richmond"/>
    <s v="Virginia"/>
    <n v="23223"/>
    <x v="0"/>
    <x v="277"/>
    <x v="0"/>
    <s v="Tables"/>
    <s v="BPI Conference Tables"/>
    <x v="4696"/>
    <n v="0.15000000000000002"/>
    <n v="248.28500000000003"/>
  </r>
  <r>
    <n v="9758"/>
    <x v="4902"/>
    <x v="996"/>
    <d v="2018-03-29T00:00:00"/>
    <x v="0"/>
    <s v="LC-16870"/>
    <s v="Lena Cacioppo"/>
    <x v="0"/>
    <s v="United States"/>
    <s v="Richmond"/>
    <s v="Virginia"/>
    <n v="23223"/>
    <x v="0"/>
    <x v="1783"/>
    <x v="2"/>
    <s v="Phones"/>
    <s v="Panasonic KX - TS880B Telephone"/>
    <x v="5738"/>
    <n v="0.25"/>
    <n v="154.57499999999999"/>
  </r>
  <r>
    <n v="9759"/>
    <x v="4902"/>
    <x v="996"/>
    <d v="2018-03-29T00:00:00"/>
    <x v="0"/>
    <s v="LC-16870"/>
    <s v="Lena Cacioppo"/>
    <x v="0"/>
    <s v="United States"/>
    <s v="Richmond"/>
    <s v="Virginia"/>
    <n v="23223"/>
    <x v="0"/>
    <x v="249"/>
    <x v="1"/>
    <s v="Paper"/>
    <s v="Ampad Gold Fibre Wirebound Steno Books, 6 x 9, Gregg Ruled"/>
    <x v="4459"/>
    <n v="0.25"/>
    <n v="13.23"/>
  </r>
  <r>
    <n v="9760"/>
    <x v="4903"/>
    <x v="731"/>
    <d v="2017-11-05T00:00:00"/>
    <x v="1"/>
    <s v="SF-20965"/>
    <s v="Sylvia Foulston"/>
    <x v="1"/>
    <s v="United States"/>
    <s v="San Francisco"/>
    <s v="California"/>
    <n v="94109"/>
    <x v="1"/>
    <x v="1131"/>
    <x v="0"/>
    <s v="Chairs"/>
    <s v="Office Star - Professional Matrix Back Chair with 2-to-1 Synchro Tilt and Mesh Fabric Seat"/>
    <x v="4523"/>
    <n v="0.45"/>
    <n v="772.15600000000006"/>
  </r>
  <r>
    <n v="9761"/>
    <x v="4904"/>
    <x v="259"/>
    <d v="2018-11-08T00:00:00"/>
    <x v="1"/>
    <s v="KM-16375"/>
    <s v="Katherine Murray"/>
    <x v="2"/>
    <s v="United States"/>
    <s v="Springdale"/>
    <s v="Arkansas"/>
    <n v="72762"/>
    <x v="0"/>
    <x v="1539"/>
    <x v="1"/>
    <s v="Art"/>
    <s v="Binney &amp; Smith inkTank Desk Highlighter, Chisel Tip, Yellow, 12/Box"/>
    <x v="5739"/>
    <n v="0.15000000000000002"/>
    <n v="3.6549999999999998"/>
  </r>
  <r>
    <n v="9762"/>
    <x v="4905"/>
    <x v="1047"/>
    <d v="2015-02-18T00:00:00"/>
    <x v="1"/>
    <s v="ML-17395"/>
    <s v="Marina Lichtenstein"/>
    <x v="1"/>
    <s v="United States"/>
    <s v="Seattle"/>
    <s v="Washington"/>
    <n v="98103"/>
    <x v="1"/>
    <x v="1105"/>
    <x v="2"/>
    <s v="Accessories"/>
    <s v="Logitech G600 MMO Gaming Mouse"/>
    <x v="758"/>
    <n v="0.45"/>
    <n v="131.98350000000002"/>
  </r>
  <r>
    <n v="9763"/>
    <x v="4905"/>
    <x v="1047"/>
    <d v="2015-02-18T00:00:00"/>
    <x v="1"/>
    <s v="ML-17395"/>
    <s v="Marina Lichtenstein"/>
    <x v="1"/>
    <s v="United States"/>
    <s v="Seattle"/>
    <s v="Washington"/>
    <n v="98103"/>
    <x v="1"/>
    <x v="1360"/>
    <x v="1"/>
    <s v="Appliances"/>
    <s v="Belkin 8 Outlet Surge Protector"/>
    <x v="3314"/>
    <n v="0.4"/>
    <n v="49.175999999999995"/>
  </r>
  <r>
    <n v="9764"/>
    <x v="4905"/>
    <x v="1047"/>
    <d v="2015-02-18T00:00:00"/>
    <x v="1"/>
    <s v="ML-17395"/>
    <s v="Marina Lichtenstein"/>
    <x v="1"/>
    <s v="United States"/>
    <s v="Seattle"/>
    <s v="Washington"/>
    <n v="98103"/>
    <x v="1"/>
    <x v="1420"/>
    <x v="1"/>
    <s v="Supplies"/>
    <s v="Compact Automatic Electric Letter Opener"/>
    <x v="3999"/>
    <n v="0.45"/>
    <n v="131.24100000000001"/>
  </r>
  <r>
    <n v="9765"/>
    <x v="4906"/>
    <x v="1227"/>
    <d v="2015-06-23T00:00:00"/>
    <x v="1"/>
    <s v="MC-18100"/>
    <s v="Mick Crebagga"/>
    <x v="0"/>
    <s v="United States"/>
    <s v="Los Angeles"/>
    <s v="California"/>
    <n v="90036"/>
    <x v="1"/>
    <x v="139"/>
    <x v="2"/>
    <s v="Phones"/>
    <s v="Plantronics Cordless Phone Headset with In-line Volume - M214C"/>
    <x v="5740"/>
    <n v="0.4"/>
    <n v="83.88000000000001"/>
  </r>
  <r>
    <n v="9766"/>
    <x v="4907"/>
    <x v="1228"/>
    <d v="2018-03-06T00:00:00"/>
    <x v="1"/>
    <s v="DB-13660"/>
    <s v="Duane Benoit"/>
    <x v="0"/>
    <s v="United States"/>
    <s v="Middletown"/>
    <s v="Connecticut"/>
    <n v="6457"/>
    <x v="3"/>
    <x v="1181"/>
    <x v="1"/>
    <s v="Binders"/>
    <s v="Pressboard Hanging Data Binders for Unburst Sheets"/>
    <x v="294"/>
    <n v="0.4"/>
    <n v="5.9039999999999999"/>
  </r>
  <r>
    <n v="9767"/>
    <x v="4907"/>
    <x v="1228"/>
    <d v="2018-03-06T00:00:00"/>
    <x v="1"/>
    <s v="DB-13660"/>
    <s v="Duane Benoit"/>
    <x v="0"/>
    <s v="United States"/>
    <s v="Middletown"/>
    <s v="Connecticut"/>
    <n v="6457"/>
    <x v="3"/>
    <x v="565"/>
    <x v="1"/>
    <s v="Paper"/>
    <s v="Southworth 100% Résumé Paper, 24lb."/>
    <x v="3890"/>
    <n v="0.4"/>
    <n v="4.6680000000000001"/>
  </r>
  <r>
    <n v="9768"/>
    <x v="4908"/>
    <x v="34"/>
    <d v="2018-12-15T00:00:00"/>
    <x v="1"/>
    <s v="LW-17215"/>
    <s v="Luke Weiss"/>
    <x v="0"/>
    <s v="United States"/>
    <s v="Grand Rapids"/>
    <s v="Michigan"/>
    <n v="49505"/>
    <x v="2"/>
    <x v="1045"/>
    <x v="1"/>
    <s v="Binders"/>
    <s v="GBC Imprintable Covers"/>
    <x v="2735"/>
    <n v="0.3"/>
    <n v="38.43"/>
  </r>
  <r>
    <n v="9769"/>
    <x v="4909"/>
    <x v="226"/>
    <d v="2018-12-14T00:00:00"/>
    <x v="1"/>
    <s v="TC-21535"/>
    <s v="Tracy Collins"/>
    <x v="2"/>
    <s v="United States"/>
    <s v="San Francisco"/>
    <s v="California"/>
    <n v="94122"/>
    <x v="1"/>
    <x v="1305"/>
    <x v="1"/>
    <s v="Paper"/>
    <s v="REDIFORM Incoming/Outgoing Call Register, 11 X 8 1/2, 100 Messages"/>
    <x v="5741"/>
    <n v="0.4"/>
    <n v="30.023999999999997"/>
  </r>
  <r>
    <n v="9770"/>
    <x v="4910"/>
    <x v="390"/>
    <d v="2017-11-30T00:00:00"/>
    <x v="1"/>
    <s v="SC-20050"/>
    <s v="Sample Company A"/>
    <x v="2"/>
    <s v="United States"/>
    <s v="Hialeah"/>
    <s v="Florida"/>
    <n v="33012"/>
    <x v="0"/>
    <x v="604"/>
    <x v="0"/>
    <s v="Bookcases"/>
    <s v="OSullivan Cherrywood Estates Traditional Bookcase"/>
    <x v="5742"/>
    <n v="0.35"/>
    <n v="220.94800000000001"/>
  </r>
  <r>
    <n v="9771"/>
    <x v="4910"/>
    <x v="390"/>
    <d v="2017-11-30T00:00:00"/>
    <x v="1"/>
    <s v="SC-20050"/>
    <s v="Sample Company A"/>
    <x v="2"/>
    <s v="United States"/>
    <s v="Hialeah"/>
    <s v="Florida"/>
    <n v="33012"/>
    <x v="0"/>
    <x v="1128"/>
    <x v="1"/>
    <s v="Paper"/>
    <s v="Tops Wirebound Message Log Books"/>
    <x v="3235"/>
    <n v="0.25"/>
    <n v="7.8960000000000008"/>
  </r>
  <r>
    <n v="9772"/>
    <x v="4910"/>
    <x v="390"/>
    <d v="2017-11-30T00:00:00"/>
    <x v="1"/>
    <s v="SC-20050"/>
    <s v="Sample Company A"/>
    <x v="2"/>
    <s v="United States"/>
    <s v="Hialeah"/>
    <s v="Florida"/>
    <n v="33012"/>
    <x v="0"/>
    <x v="1276"/>
    <x v="1"/>
    <s v="Appliances"/>
    <s v="Fellowes Advanced Computer Series Surge Protectors"/>
    <x v="5743"/>
    <n v="0.25"/>
    <n v="31.788"/>
  </r>
  <r>
    <n v="9773"/>
    <x v="4911"/>
    <x v="894"/>
    <d v="2017-07-03T00:00:00"/>
    <x v="3"/>
    <s v="FM-14215"/>
    <s v="Filia McAdams"/>
    <x v="1"/>
    <s v="United States"/>
    <s v="Philadelphia"/>
    <s v="Pennsylvania"/>
    <n v="19143"/>
    <x v="3"/>
    <x v="1090"/>
    <x v="1"/>
    <s v="Paper"/>
    <s v="Xerox 1925"/>
    <x v="1832"/>
    <n v="0.4"/>
    <n v="74.352000000000004"/>
  </r>
  <r>
    <n v="9774"/>
    <x v="4912"/>
    <x v="190"/>
    <d v="2017-07-03T00:00:00"/>
    <x v="1"/>
    <s v="PF-19225"/>
    <s v="Phillip Flathmann"/>
    <x v="0"/>
    <s v="United States"/>
    <s v="Atlanta"/>
    <s v="Georgia"/>
    <n v="30318"/>
    <x v="0"/>
    <x v="1623"/>
    <x v="2"/>
    <s v="Phones"/>
    <s v="Cisco IP Phone 7961G VoIP phone - Dark gray"/>
    <x v="5744"/>
    <n v="0.25"/>
    <n v="101.96249999999999"/>
  </r>
  <r>
    <n v="9775"/>
    <x v="4913"/>
    <x v="711"/>
    <d v="2015-07-30T00:00:00"/>
    <x v="1"/>
    <s v="LF-17185"/>
    <s v="Luke Foster"/>
    <x v="0"/>
    <s v="United States"/>
    <s v="San Antonio"/>
    <s v="Texas"/>
    <n v="78207"/>
    <x v="2"/>
    <x v="316"/>
    <x v="1"/>
    <s v="Binders"/>
    <s v="GBC DocuBind P400 Electric Binding System"/>
    <x v="5745"/>
    <n v="0.3"/>
    <n v="1524.3087999999998"/>
  </r>
  <r>
    <n v="9776"/>
    <x v="4913"/>
    <x v="711"/>
    <d v="2015-07-30T00:00:00"/>
    <x v="1"/>
    <s v="LF-17185"/>
    <s v="Luke Foster"/>
    <x v="0"/>
    <s v="United States"/>
    <s v="San Antonio"/>
    <s v="Texas"/>
    <n v="78207"/>
    <x v="2"/>
    <x v="1474"/>
    <x v="0"/>
    <s v="Furnishings"/>
    <s v="DAX Clear Channel Poster Frame"/>
    <x v="3652"/>
    <n v="0.3"/>
    <n v="12.247199999999998"/>
  </r>
  <r>
    <n v="9777"/>
    <x v="4913"/>
    <x v="711"/>
    <d v="2015-07-30T00:00:00"/>
    <x v="1"/>
    <s v="LF-17185"/>
    <s v="Luke Foster"/>
    <x v="0"/>
    <s v="United States"/>
    <s v="San Antonio"/>
    <s v="Texas"/>
    <n v="78207"/>
    <x v="2"/>
    <x v="301"/>
    <x v="1"/>
    <s v="Binders"/>
    <s v="GBC Premium Transparent Covers with Diagonal Lined Pattern"/>
    <x v="1316"/>
    <n v="0.3"/>
    <n v="11.748799999999999"/>
  </r>
  <r>
    <n v="9778"/>
    <x v="4913"/>
    <x v="711"/>
    <d v="2015-07-30T00:00:00"/>
    <x v="1"/>
    <s v="LF-17185"/>
    <s v="Luke Foster"/>
    <x v="0"/>
    <s v="United States"/>
    <s v="San Antonio"/>
    <s v="Texas"/>
    <n v="78207"/>
    <x v="2"/>
    <x v="333"/>
    <x v="2"/>
    <s v="Accessories"/>
    <s v="Microsoft Natural Keyboard Elite"/>
    <x v="5746"/>
    <n v="0.35"/>
    <n v="280.23840000000001"/>
  </r>
  <r>
    <n v="9779"/>
    <x v="4913"/>
    <x v="711"/>
    <d v="2015-07-30T00:00:00"/>
    <x v="1"/>
    <s v="LF-17185"/>
    <s v="Luke Foster"/>
    <x v="0"/>
    <s v="United States"/>
    <s v="San Antonio"/>
    <s v="Texas"/>
    <n v="78207"/>
    <x v="2"/>
    <x v="213"/>
    <x v="1"/>
    <s v="Binders"/>
    <s v="GBC Instant Index System for Binding Systems"/>
    <x v="5747"/>
    <n v="0.3"/>
    <n v="6.2160000000000002"/>
  </r>
  <r>
    <n v="9780"/>
    <x v="4913"/>
    <x v="711"/>
    <d v="2015-07-30T00:00:00"/>
    <x v="1"/>
    <s v="LF-17185"/>
    <s v="Luke Foster"/>
    <x v="0"/>
    <s v="United States"/>
    <s v="San Antonio"/>
    <s v="Texas"/>
    <n v="78207"/>
    <x v="2"/>
    <x v="1204"/>
    <x v="1"/>
    <s v="Appliances"/>
    <s v="Acco 6 Outlet Guardian Standard Surge Suppressor"/>
    <x v="5748"/>
    <n v="0.3"/>
    <n v="3.3852000000000002"/>
  </r>
  <r>
    <n v="9781"/>
    <x v="4914"/>
    <x v="749"/>
    <d v="2017-09-18T00:00:00"/>
    <x v="1"/>
    <s v="CL-12565"/>
    <s v="Clay Ludtke"/>
    <x v="0"/>
    <s v="United States"/>
    <s v="Long Beach"/>
    <s v="New York"/>
    <n v="11561"/>
    <x v="3"/>
    <x v="1285"/>
    <x v="2"/>
    <s v="Phones"/>
    <s v="Wi-Ex zBoost YX540 Cellular Phone Signal Booster"/>
    <x v="1876"/>
    <n v="0.4"/>
    <n v="262.70999999999998"/>
  </r>
  <r>
    <n v="9782"/>
    <x v="4914"/>
    <x v="749"/>
    <d v="2017-09-18T00:00:00"/>
    <x v="1"/>
    <s v="CL-12565"/>
    <s v="Clay Ludtke"/>
    <x v="0"/>
    <s v="United States"/>
    <s v="Long Beach"/>
    <s v="New York"/>
    <n v="11561"/>
    <x v="3"/>
    <x v="1178"/>
    <x v="1"/>
    <s v="Binders"/>
    <s v="GBC DocuBind 200 Manual Binding Machine"/>
    <x v="1860"/>
    <n v="0.4"/>
    <n v="404.14079999999996"/>
  </r>
  <r>
    <n v="9783"/>
    <x v="4915"/>
    <x v="70"/>
    <d v="2016-06-02T00:00:00"/>
    <x v="0"/>
    <s v="EM-13825"/>
    <s v="Elizabeth Moffitt"/>
    <x v="1"/>
    <s v="United States"/>
    <s v="Paterson"/>
    <s v="New Jersey"/>
    <n v="7501"/>
    <x v="3"/>
    <x v="519"/>
    <x v="1"/>
    <s v="Paper"/>
    <s v="Xerox 1889"/>
    <x v="4155"/>
    <n v="0.4"/>
    <n v="164.88"/>
  </r>
  <r>
    <n v="9784"/>
    <x v="4915"/>
    <x v="70"/>
    <d v="2016-06-02T00:00:00"/>
    <x v="0"/>
    <s v="EM-13825"/>
    <s v="Elizabeth Moffitt"/>
    <x v="1"/>
    <s v="United States"/>
    <s v="Paterson"/>
    <s v="New Jersey"/>
    <n v="7501"/>
    <x v="3"/>
    <x v="821"/>
    <x v="1"/>
    <s v="Storage"/>
    <s v="Fellowes Mobile File Cart, Black"/>
    <x v="1020"/>
    <n v="0.5"/>
    <n v="31.09"/>
  </r>
  <r>
    <n v="9785"/>
    <x v="4915"/>
    <x v="70"/>
    <d v="2016-06-02T00:00:00"/>
    <x v="0"/>
    <s v="EM-13825"/>
    <s v="Elizabeth Moffitt"/>
    <x v="1"/>
    <s v="United States"/>
    <s v="Paterson"/>
    <s v="New Jersey"/>
    <n v="7501"/>
    <x v="3"/>
    <x v="1379"/>
    <x v="0"/>
    <s v="Furnishings"/>
    <s v="Eldon Image Series Black Desk Accessories"/>
    <x v="5482"/>
    <n v="0.4"/>
    <n v="4.9679999999999991"/>
  </r>
  <r>
    <n v="9786"/>
    <x v="4916"/>
    <x v="1229"/>
    <d v="2016-05-13T00:00:00"/>
    <x v="1"/>
    <s v="ME-17725"/>
    <s v="Max Engle"/>
    <x v="0"/>
    <s v="United States"/>
    <s v="Louisville"/>
    <s v="Kentucky"/>
    <n v="40214"/>
    <x v="0"/>
    <x v="1526"/>
    <x v="1"/>
    <s v="Binders"/>
    <s v="Acco Flexible ACCOHIDE Square Ring Data Binder, Dark Blue, 11 1/2 X 14 7/8"/>
    <x v="5749"/>
    <n v="0.25"/>
    <n v="36.607500000000002"/>
  </r>
  <r>
    <n v="9787"/>
    <x v="4917"/>
    <x v="1127"/>
    <d v="2015-11-05T00:00:00"/>
    <x v="3"/>
    <s v="BG-11035"/>
    <s v="Barry Gonzalez"/>
    <x v="0"/>
    <s v="United States"/>
    <s v="Hampton"/>
    <s v="Virginia"/>
    <n v="23666"/>
    <x v="0"/>
    <x v="1144"/>
    <x v="0"/>
    <s v="Chairs"/>
    <s v="Global Stack Chair with Arms, Black"/>
    <x v="5750"/>
    <n v="0.15000000000000002"/>
    <n v="127.41500000000001"/>
  </r>
  <r>
    <n v="9788"/>
    <x v="4918"/>
    <x v="996"/>
    <d v="2018-04-01T00:00:00"/>
    <x v="1"/>
    <s v="CJ-12010"/>
    <s v="Caroline Jumper"/>
    <x v="0"/>
    <s v="United States"/>
    <s v="Houston"/>
    <s v="Texas"/>
    <n v="77070"/>
    <x v="2"/>
    <x v="789"/>
    <x v="0"/>
    <s v="Bookcases"/>
    <s v="Atlantic Metals Mobile 5-Shelf Bookcases, Custom Colors"/>
    <x v="5751"/>
    <n v="0.4"/>
    <n v="613.99919999999997"/>
  </r>
  <r>
    <n v="9789"/>
    <x v="4918"/>
    <x v="996"/>
    <d v="2018-04-01T00:00:00"/>
    <x v="1"/>
    <s v="CJ-12010"/>
    <s v="Caroline Jumper"/>
    <x v="0"/>
    <s v="United States"/>
    <s v="Houston"/>
    <s v="Texas"/>
    <n v="77070"/>
    <x v="2"/>
    <x v="120"/>
    <x v="0"/>
    <s v="Chairs"/>
    <s v="Global Deluxe High-Back Managers Chair"/>
    <x v="121"/>
    <n v="0.35"/>
    <n v="390.36270000000002"/>
  </r>
  <r>
    <n v="9790"/>
    <x v="4918"/>
    <x v="996"/>
    <d v="2018-04-01T00:00:00"/>
    <x v="1"/>
    <s v="CJ-12010"/>
    <s v="Caroline Jumper"/>
    <x v="0"/>
    <s v="United States"/>
    <s v="Houston"/>
    <s v="Texas"/>
    <n v="77070"/>
    <x v="2"/>
    <x v="648"/>
    <x v="2"/>
    <s v="Accessories"/>
    <s v="Kensington SlimBlade Notebook Wireless Mouse with Nano Receiver"/>
    <x v="3067"/>
    <n v="0.35"/>
    <n v="25.994799999999998"/>
  </r>
  <r>
    <n v="9791"/>
    <x v="4918"/>
    <x v="996"/>
    <d v="2018-04-01T00:00:00"/>
    <x v="1"/>
    <s v="CJ-12010"/>
    <s v="Caroline Jumper"/>
    <x v="0"/>
    <s v="United States"/>
    <s v="Houston"/>
    <s v="Texas"/>
    <n v="77070"/>
    <x v="2"/>
    <x v="1318"/>
    <x v="0"/>
    <s v="Chairs"/>
    <s v="Global Leather &amp; Oak Executive Chair, Burgundy"/>
    <x v="5752"/>
    <n v="0.35"/>
    <n v="137.3099"/>
  </r>
  <r>
    <n v="9792"/>
    <x v="4919"/>
    <x v="371"/>
    <d v="2015-05-23T00:00:00"/>
    <x v="0"/>
    <s v="KH-16360"/>
    <s v="Katherine Hughes"/>
    <x v="0"/>
    <s v="United States"/>
    <s v="Houston"/>
    <s v="Texas"/>
    <n v="77070"/>
    <x v="2"/>
    <x v="1040"/>
    <x v="1"/>
    <s v="Envelopes"/>
    <s v="Staple envelope"/>
    <x v="3835"/>
    <n v="0.3"/>
    <n v="39.244799999999998"/>
  </r>
  <r>
    <n v="9793"/>
    <x v="4919"/>
    <x v="371"/>
    <d v="2015-05-23T00:00:00"/>
    <x v="0"/>
    <s v="KH-16360"/>
    <s v="Katherine Hughes"/>
    <x v="0"/>
    <s v="United States"/>
    <s v="Houston"/>
    <s v="Texas"/>
    <n v="77070"/>
    <x v="2"/>
    <x v="389"/>
    <x v="0"/>
    <s v="Chairs"/>
    <s v="Global Deluxe Steno Chair"/>
    <x v="953"/>
    <n v="0.35"/>
    <n v="70.0518"/>
  </r>
  <r>
    <n v="9794"/>
    <x v="4919"/>
    <x v="371"/>
    <d v="2015-05-23T00:00:00"/>
    <x v="0"/>
    <s v="KH-16360"/>
    <s v="Katherine Hughes"/>
    <x v="0"/>
    <s v="United States"/>
    <s v="Houston"/>
    <s v="Texas"/>
    <n v="77070"/>
    <x v="2"/>
    <x v="670"/>
    <x v="1"/>
    <s v="Paper"/>
    <s v="Adams Telephone Message Books, 5 1/4” x 11”"/>
    <x v="5753"/>
    <n v="0.3"/>
    <n v="3.3823999999999996"/>
  </r>
  <r>
    <n v="9795"/>
    <x v="4919"/>
    <x v="371"/>
    <d v="2015-05-23T00:00:00"/>
    <x v="0"/>
    <s v="KH-16360"/>
    <s v="Katherine Hughes"/>
    <x v="0"/>
    <s v="United States"/>
    <s v="Houston"/>
    <s v="Texas"/>
    <n v="77070"/>
    <x v="2"/>
    <x v="999"/>
    <x v="1"/>
    <s v="Binders"/>
    <s v="Ibico Plastic Spiral Binding Combs"/>
    <x v="2556"/>
    <n v="0.3"/>
    <n v="12.767999999999999"/>
  </r>
  <r>
    <n v="9796"/>
    <x v="4920"/>
    <x v="206"/>
    <d v="2017-05-28T00:00:00"/>
    <x v="1"/>
    <s v="SH-19975"/>
    <s v="Sally Hughsby"/>
    <x v="1"/>
    <s v="United States"/>
    <s v="Chicago"/>
    <s v="Illinois"/>
    <n v="60610"/>
    <x v="2"/>
    <x v="858"/>
    <x v="1"/>
    <s v="Binders"/>
    <s v="Cardinal HOLDit! Binder Insert Strips,Extra Strips"/>
    <x v="3497"/>
    <n v="0.3"/>
    <n v="2.6585999999999999"/>
  </r>
  <r>
    <n v="9797"/>
    <x v="4921"/>
    <x v="1026"/>
    <d v="2016-01-17T00:00:00"/>
    <x v="1"/>
    <s v="CS-12490"/>
    <s v="Cindy Schnelling"/>
    <x v="1"/>
    <s v="United States"/>
    <s v="Toledo"/>
    <s v="Ohio"/>
    <n v="43615"/>
    <x v="3"/>
    <x v="313"/>
    <x v="1"/>
    <s v="Art"/>
    <s v="BIC Brite Liner Highlighters, Chisel Tip"/>
    <x v="559"/>
    <n v="0.25"/>
    <n v="7.7759999999999998"/>
  </r>
  <r>
    <n v="9798"/>
    <x v="4921"/>
    <x v="1026"/>
    <d v="2016-01-17T00:00:00"/>
    <x v="1"/>
    <s v="CS-12490"/>
    <s v="Cindy Schnelling"/>
    <x v="1"/>
    <s v="United States"/>
    <s v="Toledo"/>
    <s v="Ohio"/>
    <n v="43615"/>
    <x v="3"/>
    <x v="34"/>
    <x v="2"/>
    <s v="Phones"/>
    <s v="GE 30524EE4"/>
    <x v="5754"/>
    <n v="0.4"/>
    <n v="141.11279999999999"/>
  </r>
  <r>
    <n v="9799"/>
    <x v="4921"/>
    <x v="1026"/>
    <d v="2016-01-17T00:00:00"/>
    <x v="1"/>
    <s v="CS-12490"/>
    <s v="Cindy Schnelling"/>
    <x v="1"/>
    <s v="United States"/>
    <s v="Toledo"/>
    <s v="Ohio"/>
    <n v="43615"/>
    <x v="3"/>
    <x v="1353"/>
    <x v="2"/>
    <s v="Phones"/>
    <s v="Anker 24W Portable Micro USB Car Charger"/>
    <x v="5755"/>
    <n v="0.4"/>
    <n v="15.8256"/>
  </r>
  <r>
    <n v="9800"/>
    <x v="4921"/>
    <x v="1026"/>
    <d v="2016-01-17T00:00:00"/>
    <x v="1"/>
    <s v="CS-12490"/>
    <s v="Cindy Schnelling"/>
    <x v="1"/>
    <s v="United States"/>
    <s v="Toledo"/>
    <s v="Ohio"/>
    <n v="43615"/>
    <x v="3"/>
    <x v="1694"/>
    <x v="2"/>
    <s v="Accessories"/>
    <s v="SanDisk Cruzer 4 GB USB Flash Drive"/>
    <x v="5756"/>
    <n v="0.25"/>
    <n v="7.78800000000000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x v="0"/>
    <s v="Henderson"/>
    <x v="0"/>
    <n v="42420"/>
    <x v="0"/>
    <s v="FUR-BO-10001798"/>
    <x v="0"/>
    <s v="Bookcases"/>
    <s v="Bush Somerset Collection Bookcase"/>
    <n v="261.95999999999998"/>
    <n v="0.35"/>
    <n v="170.274"/>
  </r>
  <r>
    <n v="2"/>
    <s v="CA-2017-152156"/>
    <x v="0"/>
    <d v="2017-11-11T00:00:00"/>
    <s v="Second Class"/>
    <s v="CG-12520"/>
    <s v="Claire Gute"/>
    <x v="0"/>
    <x v="0"/>
    <s v="Henderson"/>
    <x v="0"/>
    <n v="42420"/>
    <x v="0"/>
    <s v="FUR-CH-10000454"/>
    <x v="0"/>
    <s v="Chairs"/>
    <s v="Hon Deluxe Fabric Upholstered Stacking Chairs, Rounded Back"/>
    <n v="731.94"/>
    <n v="0.3"/>
    <n v="512.35800000000006"/>
  </r>
  <r>
    <n v="3"/>
    <s v="CA-2017-138688"/>
    <x v="1"/>
    <d v="2017-06-16T00:00:00"/>
    <s v="Second Class"/>
    <s v="DV-13045"/>
    <s v="Darrin Van Huff"/>
    <x v="1"/>
    <x v="0"/>
    <s v="Los Angeles"/>
    <x v="1"/>
    <n v="90036"/>
    <x v="1"/>
    <s v="OFF-LA-10000240"/>
    <x v="1"/>
    <s v="Labels"/>
    <s v="Self-Adhesive Address Labels for Typewriters by Universal"/>
    <n v="14.62"/>
    <n v="0.4"/>
    <n v="8.7719999999999985"/>
  </r>
  <r>
    <n v="4"/>
    <s v="US-2016-108966"/>
    <x v="2"/>
    <d v="2016-10-18T00:00:00"/>
    <s v="Standard Class"/>
    <s v="SO-20335"/>
    <s v="Sean O Donnel"/>
    <x v="0"/>
    <x v="0"/>
    <s v="Fort Lauderdale"/>
    <x v="2"/>
    <n v="33311"/>
    <x v="0"/>
    <s v="FUR-TA-10000577"/>
    <x v="0"/>
    <s v="Tables"/>
    <s v="Bretford CR4500 Series Slim Rectangular Table"/>
    <n v="957.57749999999999"/>
    <n v="0.3"/>
    <n v="670.30424999999991"/>
  </r>
  <r>
    <n v="5"/>
    <s v="US-2016-108966"/>
    <x v="2"/>
    <d v="2016-10-18T00:00:00"/>
    <s v="Standard Class"/>
    <s v="SO-20335"/>
    <s v="Sean O Donnel"/>
    <x v="0"/>
    <x v="0"/>
    <s v="Fort Lauderdale"/>
    <x v="2"/>
    <n v="33311"/>
    <x v="0"/>
    <s v="OFF-ST-10000760"/>
    <x v="1"/>
    <s v="Storage"/>
    <s v="Eldon Fold N Roll Cart System"/>
    <n v="22.367999999999999"/>
    <n v="0.35"/>
    <n v="14.539199999999999"/>
  </r>
  <r>
    <n v="6"/>
    <s v="CA-2015-115812"/>
    <x v="3"/>
    <d v="2015-06-14T00:00:00"/>
    <s v="Standard Class"/>
    <s v="BH-11710"/>
    <s v="Brosina Hoffman"/>
    <x v="0"/>
    <x v="0"/>
    <s v="Los Angeles"/>
    <x v="1"/>
    <n v="90032"/>
    <x v="1"/>
    <s v="FUR-FU-10001487"/>
    <x v="0"/>
    <s v="Furnishings"/>
    <s v="Eldon Expressions Wood and Plastic Desk Accessories, Cherry Wood"/>
    <n v="48.86"/>
    <n v="0.4"/>
    <n v="29.315999999999999"/>
  </r>
  <r>
    <n v="7"/>
    <s v="CA-2015-115812"/>
    <x v="3"/>
    <d v="2015-06-14T00:00:00"/>
    <s v="Standard Class"/>
    <s v="BH-11710"/>
    <s v="Brosina Hoffman"/>
    <x v="0"/>
    <x v="0"/>
    <s v="Los Angeles"/>
    <x v="1"/>
    <n v="90032"/>
    <x v="1"/>
    <s v="OFF-AR-10002833"/>
    <x v="1"/>
    <s v="Art"/>
    <s v="Newell 322"/>
    <n v="7.28"/>
    <n v="0.45"/>
    <n v="4.0040000000000004"/>
  </r>
  <r>
    <n v="8"/>
    <s v="CA-2015-115812"/>
    <x v="3"/>
    <d v="2015-06-14T00:00:00"/>
    <s v="Standard Class"/>
    <s v="BH-11710"/>
    <s v="Brosina Hoffman"/>
    <x v="0"/>
    <x v="0"/>
    <s v="Los Angeles"/>
    <x v="1"/>
    <n v="90032"/>
    <x v="1"/>
    <s v="TEC-PH-10002275"/>
    <x v="2"/>
    <s v="Phones"/>
    <s v="Mitel 5320 IP Phone VoIP phone"/>
    <n v="907.15200000000004"/>
    <n v="0.4"/>
    <n v="544.2912"/>
  </r>
  <r>
    <n v="9"/>
    <s v="CA-2015-115812"/>
    <x v="3"/>
    <d v="2015-06-14T00:00:00"/>
    <s v="Standard Class"/>
    <s v="BH-11710"/>
    <s v="Brosina Hoffman"/>
    <x v="0"/>
    <x v="0"/>
    <s v="Los Angeles"/>
    <x v="1"/>
    <n v="90032"/>
    <x v="1"/>
    <s v="OFF-BI-10003910"/>
    <x v="1"/>
    <s v="Binders"/>
    <s v="DXL Angle-View Binders with Locking Rings by Samsill"/>
    <n v="18.504000000000001"/>
    <n v="0.4"/>
    <n v="11.102400000000001"/>
  </r>
  <r>
    <n v="10"/>
    <s v="CA-2015-115812"/>
    <x v="3"/>
    <d v="2015-06-14T00:00:00"/>
    <s v="Standard Class"/>
    <s v="BH-11710"/>
    <s v="Brosina Hoffman"/>
    <x v="0"/>
    <x v="0"/>
    <s v="Los Angeles"/>
    <x v="1"/>
    <n v="90032"/>
    <x v="1"/>
    <s v="OFF-AP-10002892"/>
    <x v="1"/>
    <s v="Appliances"/>
    <s v="Belkin F5C206VTEL 6 Outlet Surge"/>
    <n v="114.9"/>
    <n v="0.4"/>
    <n v="68.94"/>
  </r>
  <r>
    <n v="11"/>
    <s v="CA-2015-115812"/>
    <x v="3"/>
    <d v="2015-06-14T00:00:00"/>
    <s v="Standard Class"/>
    <s v="BH-11710"/>
    <s v="Brosina Hoffman"/>
    <x v="0"/>
    <x v="0"/>
    <s v="Los Angeles"/>
    <x v="1"/>
    <n v="90032"/>
    <x v="1"/>
    <s v="FUR-TA-10001539"/>
    <x v="0"/>
    <s v="Tables"/>
    <s v="Chromcraft Rectangular Conference Tables"/>
    <n v="1706.184"/>
    <n v="0.45"/>
    <n v="938.40120000000002"/>
  </r>
  <r>
    <n v="12"/>
    <s v="CA-2015-115812"/>
    <x v="3"/>
    <d v="2015-06-14T00:00:00"/>
    <s v="Standard Class"/>
    <s v="BH-11710"/>
    <s v="Brosina Hoffman"/>
    <x v="0"/>
    <x v="0"/>
    <s v="Los Angeles"/>
    <x v="1"/>
    <n v="90032"/>
    <x v="1"/>
    <s v="TEC-PH-10002033"/>
    <x v="2"/>
    <s v="Phones"/>
    <s v="Konftel 250 Conference phone - Charcoal black"/>
    <n v="911.42399999999998"/>
    <n v="0.4"/>
    <n v="546.85439999999994"/>
  </r>
  <r>
    <n v="13"/>
    <s v="CA-2018-114412"/>
    <x v="4"/>
    <d v="2018-04-20T00:00:00"/>
    <s v="Standard Class"/>
    <s v="AA-10480"/>
    <s v="Andrew Allen"/>
    <x v="0"/>
    <x v="0"/>
    <s v="Concord"/>
    <x v="3"/>
    <n v="28027"/>
    <x v="0"/>
    <s v="OFF-PA-10002365"/>
    <x v="1"/>
    <s v="Paper"/>
    <s v="Xerox 1967"/>
    <n v="15.552"/>
    <n v="0.25"/>
    <n v="11.664"/>
  </r>
  <r>
    <n v="14"/>
    <s v="CA-2017-161389"/>
    <x v="5"/>
    <d v="2017-12-10T00:00:00"/>
    <s v="Standard Class"/>
    <s v="IM-15070"/>
    <s v="Irene Maddox"/>
    <x v="0"/>
    <x v="0"/>
    <s v="Seattle"/>
    <x v="4"/>
    <n v="98103"/>
    <x v="1"/>
    <s v="OFF-BI-10003656"/>
    <x v="1"/>
    <s v="Binders"/>
    <s v="Fellowes PB200 Plastic Comb Binding Machine"/>
    <n v="407.976"/>
    <n v="0.4"/>
    <n v="244.78559999999999"/>
  </r>
  <r>
    <n v="15"/>
    <s v="US-2016-118983"/>
    <x v="6"/>
    <d v="2016-11-26T00:00:00"/>
    <s v="Standard Class"/>
    <s v="HP-14815"/>
    <s v="Harold Pawlan"/>
    <x v="2"/>
    <x v="0"/>
    <s v="Fort Worth"/>
    <x v="5"/>
    <n v="76106"/>
    <x v="2"/>
    <s v="OFF-AP-10002311"/>
    <x v="1"/>
    <s v="Appliances"/>
    <s v="Holmes Replacement Filter for HEPA Air Cleaner, Very Large Room, HEPA Filter"/>
    <n v="68.81"/>
    <n v="0.3"/>
    <n v="48.167000000000002"/>
  </r>
  <r>
    <n v="16"/>
    <s v="US-2016-118983"/>
    <x v="6"/>
    <d v="2016-11-26T00:00:00"/>
    <s v="Standard Class"/>
    <s v="HP-14815"/>
    <s v="Harold Pawlan"/>
    <x v="2"/>
    <x v="0"/>
    <s v="Fort Worth"/>
    <x v="5"/>
    <n v="76106"/>
    <x v="2"/>
    <s v="OFF-BI-10000756"/>
    <x v="1"/>
    <s v="Binders"/>
    <s v="Storex DuraTech Recycled Plastic Frosted Binders"/>
    <n v="2.544"/>
    <n v="0.3"/>
    <n v="1.7807999999999999"/>
  </r>
  <r>
    <n v="17"/>
    <s v="CA-2015-105893"/>
    <x v="7"/>
    <d v="2015-11-18T00:00:00"/>
    <s v="Standard Class"/>
    <s v="PK-19075"/>
    <s v="Pete Kriz"/>
    <x v="0"/>
    <x v="0"/>
    <s v="Madison"/>
    <x v="6"/>
    <n v="53711"/>
    <x v="2"/>
    <s v="OFF-ST-10004186"/>
    <x v="1"/>
    <s v="Storage"/>
    <s v="Stur-D-Stor Shelving, Vertical 5-Shelf: 72H x 36W x 18 1/2D"/>
    <n v="665.88"/>
    <n v="0.4"/>
    <n v="399.52799999999996"/>
  </r>
  <r>
    <n v="18"/>
    <s v="CA-2015-167164"/>
    <x v="8"/>
    <d v="2015-05-15T00:00:00"/>
    <s v="Second Class"/>
    <s v="AG-10270"/>
    <s v="Alejandro Grove"/>
    <x v="0"/>
    <x v="0"/>
    <s v="West Jordan"/>
    <x v="7"/>
    <n v="84084"/>
    <x v="1"/>
    <s v="OFF-ST-10000107"/>
    <x v="1"/>
    <s v="Storage"/>
    <s v="Fellowes Super Stor/Drawer"/>
    <n v="55.5"/>
    <n v="0.5"/>
    <n v="27.75"/>
  </r>
  <r>
    <n v="19"/>
    <s v="CA-2015-143336"/>
    <x v="9"/>
    <d v="2015-09-01T00:00:00"/>
    <s v="Second Class"/>
    <s v="ZD-21925"/>
    <s v="Zuschuss Donatelli"/>
    <x v="0"/>
    <x v="0"/>
    <s v="San Francisco"/>
    <x v="1"/>
    <n v="94109"/>
    <x v="1"/>
    <s v="OFF-AR-10003056"/>
    <x v="1"/>
    <s v="Art"/>
    <s v="Newell 341"/>
    <n v="8.56"/>
    <n v="0.45"/>
    <n v="4.7080000000000011"/>
  </r>
  <r>
    <n v="20"/>
    <s v="CA-2015-143336"/>
    <x v="9"/>
    <d v="2015-09-01T00:00:00"/>
    <s v="Second Class"/>
    <s v="ZD-21925"/>
    <s v="Zuschuss Donatelli"/>
    <x v="0"/>
    <x v="0"/>
    <s v="San Francisco"/>
    <x v="1"/>
    <n v="94109"/>
    <x v="1"/>
    <s v="TEC-PH-10001949"/>
    <x v="2"/>
    <s v="Phones"/>
    <s v="Cisco SPA 501G IP Phone"/>
    <n v="213.48"/>
    <n v="0.4"/>
    <n v="128.08799999999999"/>
  </r>
  <r>
    <n v="21"/>
    <s v="CA-2015-143336"/>
    <x v="9"/>
    <d v="2015-09-01T00:00:00"/>
    <s v="Second Class"/>
    <s v="ZD-21925"/>
    <s v="Zuschuss Donatelli"/>
    <x v="0"/>
    <x v="0"/>
    <s v="San Francisco"/>
    <x v="1"/>
    <n v="94109"/>
    <x v="1"/>
    <s v="OFF-BI-10002215"/>
    <x v="1"/>
    <s v="Binders"/>
    <s v="Wilson Jones Hanging View Binder, White, 1"/>
    <n v="22.72"/>
    <n v="0.4"/>
    <n v="13.632"/>
  </r>
  <r>
    <n v="22"/>
    <s v="CA-2017-137330"/>
    <x v="10"/>
    <d v="2017-12-13T00:00:00"/>
    <s v="Standard Class"/>
    <s v="KB-16585"/>
    <s v="Ken Black"/>
    <x v="1"/>
    <x v="0"/>
    <s v="Fremont"/>
    <x v="8"/>
    <n v="68025"/>
    <x v="2"/>
    <s v="OFF-AR-10000246"/>
    <x v="1"/>
    <s v="Art"/>
    <s v="Newell 318"/>
    <n v="19.46"/>
    <n v="0.35"/>
    <n v="12.649000000000001"/>
  </r>
  <r>
    <n v="23"/>
    <s v="CA-2017-137330"/>
    <x v="10"/>
    <d v="2017-12-13T00:00:00"/>
    <s v="Standard Class"/>
    <s v="KB-16585"/>
    <s v="Ken Black"/>
    <x v="1"/>
    <x v="0"/>
    <s v="Fremont"/>
    <x v="8"/>
    <n v="68025"/>
    <x v="2"/>
    <s v="OFF-AP-10001492"/>
    <x v="1"/>
    <s v="Appliances"/>
    <s v="Acco Six-Outlet Power Strip, 4 Cord Length"/>
    <n v="60.34"/>
    <n v="0.3"/>
    <n v="42.238"/>
  </r>
  <r>
    <n v="24"/>
    <s v="US-2018-156909"/>
    <x v="11"/>
    <d v="2018-07-18T00:00:00"/>
    <s v="Second Class"/>
    <s v="SF-20065"/>
    <s v="Sandra Flanagan"/>
    <x v="0"/>
    <x v="0"/>
    <s v="Philadelphia"/>
    <x v="9"/>
    <n v="19140"/>
    <x v="3"/>
    <s v="FUR-CH-10002774"/>
    <x v="0"/>
    <s v="Chairs"/>
    <s v="Global Deluxe Stacking Chair, Gray"/>
    <n v="71.372"/>
    <n v="0.45"/>
    <n v="39.254600000000003"/>
  </r>
  <r>
    <n v="25"/>
    <s v="CA-2016-106320"/>
    <x v="12"/>
    <d v="2016-09-30T00:00:00"/>
    <s v="Standard Class"/>
    <s v="EB-13870"/>
    <s v="Emily Burns"/>
    <x v="0"/>
    <x v="0"/>
    <s v="Orem"/>
    <x v="7"/>
    <n v="84057"/>
    <x v="1"/>
    <s v="FUR-TA-10000577"/>
    <x v="0"/>
    <s v="Tables"/>
    <s v="Bretford CR4500 Series Slim Rectangular Table"/>
    <n v="1044.6300000000001"/>
    <n v="0.45"/>
    <n v="574.54650000000015"/>
  </r>
  <r>
    <n v="26"/>
    <s v="CA-2017-121755"/>
    <x v="13"/>
    <d v="2017-01-20T00:00:00"/>
    <s v="Second Class"/>
    <s v="EH-13945"/>
    <s v="Eric Hoffmann"/>
    <x v="0"/>
    <x v="0"/>
    <s v="Los Angeles"/>
    <x v="1"/>
    <n v="90049"/>
    <x v="1"/>
    <s v="OFF-BI-10001634"/>
    <x v="1"/>
    <s v="Binders"/>
    <s v="Wilson Jones Active Use Binders"/>
    <n v="11.648"/>
    <n v="0.4"/>
    <n v="6.9887999999999995"/>
  </r>
  <r>
    <n v="27"/>
    <s v="CA-2017-121755"/>
    <x v="13"/>
    <d v="2017-01-20T00:00:00"/>
    <s v="Second Class"/>
    <s v="EH-13945"/>
    <s v="Eric Hoffmann"/>
    <x v="0"/>
    <x v="0"/>
    <s v="Los Angeles"/>
    <x v="1"/>
    <n v="90049"/>
    <x v="1"/>
    <s v="TEC-AC-10003027"/>
    <x v="2"/>
    <s v="Accessories"/>
    <s v="Imation 8GB Mini TravelDrive USB 2.0 Flash Drive"/>
    <n v="90.57"/>
    <n v="0.45"/>
    <n v="49.813499999999998"/>
  </r>
  <r>
    <n v="28"/>
    <s v="US-2016-150630"/>
    <x v="14"/>
    <d v="2016-09-21T00:00:00"/>
    <s v="Standard Class"/>
    <s v="TB-21520"/>
    <s v="Tracy Blumstein"/>
    <x v="0"/>
    <x v="0"/>
    <s v="Philadelphia"/>
    <x v="9"/>
    <n v="19140"/>
    <x v="3"/>
    <s v="FUR-BO-10004834"/>
    <x v="0"/>
    <s v="Bookcases"/>
    <s v="Riverside Palais Royal Lawyers Bookcase, Royale Cherry Finish"/>
    <n v="3083.43"/>
    <n v="0.5"/>
    <n v="1541.7149999999999"/>
  </r>
  <r>
    <n v="29"/>
    <s v="US-2016-150630"/>
    <x v="14"/>
    <d v="2016-09-21T00:00:00"/>
    <s v="Standard Class"/>
    <s v="TB-21520"/>
    <s v="Tracy Blumstein"/>
    <x v="0"/>
    <x v="0"/>
    <s v="Philadelphia"/>
    <x v="9"/>
    <n v="19140"/>
    <x v="3"/>
    <s v="OFF-BI-10000474"/>
    <x v="1"/>
    <s v="Binders"/>
    <s v="Avery Recycled Flexi-View Covers for Binding Systems"/>
    <n v="9.6180000000000003"/>
    <n v="0.4"/>
    <n v="5.7708000000000004"/>
  </r>
  <r>
    <n v="30"/>
    <s v="US-2016-150630"/>
    <x v="14"/>
    <d v="2016-09-21T00:00:00"/>
    <s v="Standard Class"/>
    <s v="TB-21520"/>
    <s v="Tracy Blumstein"/>
    <x v="0"/>
    <x v="0"/>
    <s v="Philadelphia"/>
    <x v="9"/>
    <n v="19140"/>
    <x v="3"/>
    <s v="FUR-FU-10004848"/>
    <x v="0"/>
    <s v="Furnishings"/>
    <s v="Howard Miller 13-3/4 Diameter Brushed Chrome Round Wall Clock"/>
    <n v="124.2"/>
    <n v="0.4"/>
    <n v="74.52"/>
  </r>
  <r>
    <n v="31"/>
    <s v="US-2016-150630"/>
    <x v="14"/>
    <d v="2016-09-21T00:00:00"/>
    <s v="Standard Class"/>
    <s v="TB-21520"/>
    <s v="Tracy Blumstein"/>
    <x v="0"/>
    <x v="0"/>
    <s v="Philadelphia"/>
    <x v="9"/>
    <n v="19140"/>
    <x v="3"/>
    <s v="OFF-EN-10001509"/>
    <x v="1"/>
    <s v="Envelopes"/>
    <s v="Poly String Tie Envelopes"/>
    <n v="3.2639999999999998"/>
    <n v="0.4"/>
    <n v="1.9583999999999997"/>
  </r>
  <r>
    <n v="32"/>
    <s v="US-2016-150630"/>
    <x v="14"/>
    <d v="2016-09-21T00:00:00"/>
    <s v="Standard Class"/>
    <s v="TB-21520"/>
    <s v="Tracy Blumstein"/>
    <x v="0"/>
    <x v="0"/>
    <s v="Philadelphia"/>
    <x v="9"/>
    <n v="19140"/>
    <x v="3"/>
    <s v="OFF-AR-10004042"/>
    <x v="1"/>
    <s v="Art"/>
    <s v="BOSTON Model 1800 Electric Pencil Sharpeners, Putty/Woodgrain"/>
    <n v="86.304000000000002"/>
    <n v="0.45"/>
    <n v="47.467200000000005"/>
  </r>
  <r>
    <n v="33"/>
    <s v="US-2016-150630"/>
    <x v="14"/>
    <d v="2016-09-21T00:00:00"/>
    <s v="Standard Class"/>
    <s v="TB-21520"/>
    <s v="Tracy Blumstein"/>
    <x v="0"/>
    <x v="0"/>
    <s v="Philadelphia"/>
    <x v="9"/>
    <n v="19140"/>
    <x v="3"/>
    <s v="OFF-BI-10001525"/>
    <x v="1"/>
    <s v="Binders"/>
    <s v="Acco Pressboard Covers with Storage Hooks, 14 7/8 x 11, Executive Red"/>
    <n v="6.8579999999999997"/>
    <n v="0.4"/>
    <n v="4.1147999999999998"/>
  </r>
  <r>
    <n v="34"/>
    <s v="US-2016-150630"/>
    <x v="14"/>
    <d v="2016-09-21T00:00:00"/>
    <s v="Standard Class"/>
    <s v="TB-21520"/>
    <s v="Tracy Blumstein"/>
    <x v="0"/>
    <x v="0"/>
    <s v="Philadelphia"/>
    <x v="9"/>
    <n v="19140"/>
    <x v="3"/>
    <s v="OFF-AR-10001683"/>
    <x v="1"/>
    <s v="Art"/>
    <s v="Lumber Crayons"/>
    <n v="15.76"/>
    <n v="0.45"/>
    <n v="8.668000000000001"/>
  </r>
  <r>
    <n v="35"/>
    <s v="CA-2018-107727"/>
    <x v="15"/>
    <d v="2018-10-23T00:00:00"/>
    <s v="Second Class"/>
    <s v="MA-17560"/>
    <s v="Matt Abelman"/>
    <x v="2"/>
    <x v="0"/>
    <s v="Houston"/>
    <x v="5"/>
    <n v="77095"/>
    <x v="2"/>
    <s v="OFF-PA-10000249"/>
    <x v="1"/>
    <s v="Paper"/>
    <s v="Easy-staple paper"/>
    <n v="29.472000000000001"/>
    <n v="0.3"/>
    <n v="20.630399999999998"/>
  </r>
  <r>
    <n v="36"/>
    <s v="CA-2017-117590"/>
    <x v="16"/>
    <d v="2017-12-10T00:00:00"/>
    <s v="First Class"/>
    <s v="GH-14485"/>
    <s v="Gene Hale"/>
    <x v="1"/>
    <x v="0"/>
    <s v="Richardson"/>
    <x v="5"/>
    <n v="75080"/>
    <x v="2"/>
    <s v="TEC-PH-10004977"/>
    <x v="2"/>
    <s v="Phones"/>
    <s v="GE 30524EE4"/>
    <n v="1097.5440000000001"/>
    <n v="0.3"/>
    <n v="768.2808"/>
  </r>
  <r>
    <n v="37"/>
    <s v="CA-2017-117590"/>
    <x v="16"/>
    <d v="2017-12-10T00:00:00"/>
    <s v="First Class"/>
    <s v="GH-14485"/>
    <s v="Gene Hale"/>
    <x v="1"/>
    <x v="0"/>
    <s v="Richardson"/>
    <x v="5"/>
    <n v="75080"/>
    <x v="2"/>
    <s v="FUR-FU-10003664"/>
    <x v="0"/>
    <s v="Furnishings"/>
    <s v="Electrix Architects Clamp-On Swing Arm Lamp, Black"/>
    <n v="190.92"/>
    <n v="0.3"/>
    <n v="133.64399999999998"/>
  </r>
  <r>
    <n v="38"/>
    <s v="CA-2016-117415"/>
    <x v="17"/>
    <d v="2016-12-31T00:00:00"/>
    <s v="Standard Class"/>
    <s v="SN-20710"/>
    <s v="Steve Nguyen"/>
    <x v="2"/>
    <x v="0"/>
    <s v="Houston"/>
    <x v="5"/>
    <n v="77041"/>
    <x v="2"/>
    <s v="OFF-EN-10002986"/>
    <x v="1"/>
    <s v="Envelopes"/>
    <s v="#10-4 1/8 x 9 1/2 Premium Diagonal Seam Envelopes"/>
    <n v="113.328"/>
    <n v="0.3"/>
    <n v="79.329599999999999"/>
  </r>
  <r>
    <n v="39"/>
    <s v="CA-2016-117415"/>
    <x v="17"/>
    <d v="2016-12-31T00:00:00"/>
    <s v="Standard Class"/>
    <s v="SN-20710"/>
    <s v="Steve Nguyen"/>
    <x v="2"/>
    <x v="0"/>
    <s v="Houston"/>
    <x v="5"/>
    <n v="77041"/>
    <x v="2"/>
    <s v="FUR-BO-10002545"/>
    <x v="0"/>
    <s v="Bookcases"/>
    <s v="Atlantic Metals Mobile 3-Shelf Bookcases, Custom Colors"/>
    <n v="532.39919999999995"/>
    <n v="0.4"/>
    <n v="319.43951999999996"/>
  </r>
  <r>
    <n v="40"/>
    <s v="CA-2016-117415"/>
    <x v="17"/>
    <d v="2016-12-31T00:00:00"/>
    <s v="Standard Class"/>
    <s v="SN-20710"/>
    <s v="Steve Nguyen"/>
    <x v="2"/>
    <x v="0"/>
    <s v="Houston"/>
    <x v="5"/>
    <n v="77041"/>
    <x v="2"/>
    <s v="FUR-CH-10004218"/>
    <x v="0"/>
    <s v="Chairs"/>
    <s v="Global Fabric Managers Chair, Dark Gray"/>
    <n v="212.05799999999999"/>
    <n v="0.35"/>
    <n v="137.83770000000001"/>
  </r>
  <r>
    <n v="41"/>
    <s v="CA-2016-117415"/>
    <x v="17"/>
    <d v="2016-12-31T00:00:00"/>
    <s v="Standard Class"/>
    <s v="SN-20710"/>
    <s v="Steve Nguyen"/>
    <x v="2"/>
    <x v="0"/>
    <s v="Houston"/>
    <x v="5"/>
    <n v="77041"/>
    <x v="2"/>
    <s v="TEC-PH-10000486"/>
    <x v="2"/>
    <s v="Phones"/>
    <s v="Plantronics HL10 Handset Lifter"/>
    <n v="371.16800000000001"/>
    <n v="0.3"/>
    <n v="259.81759999999997"/>
  </r>
  <r>
    <n v="42"/>
    <s v="CA-2018-120999"/>
    <x v="18"/>
    <d v="2018-09-15T00:00:00"/>
    <s v="Standard Class"/>
    <s v="LC-16930"/>
    <s v="Linda Cazamias"/>
    <x v="1"/>
    <x v="0"/>
    <s v="Naperville"/>
    <x v="10"/>
    <n v="60540"/>
    <x v="2"/>
    <s v="TEC-PH-10004093"/>
    <x v="2"/>
    <s v="Phones"/>
    <s v="Panasonic Kx-TS550"/>
    <n v="147.16800000000001"/>
    <n v="0.3"/>
    <n v="103.0176"/>
  </r>
  <r>
    <n v="43"/>
    <s v="CA-2017-101343"/>
    <x v="19"/>
    <d v="2017-07-22T00:00:00"/>
    <s v="Standard Class"/>
    <s v="RA-19885"/>
    <s v="Ruben Ausman"/>
    <x v="1"/>
    <x v="0"/>
    <s v="Los Angeles"/>
    <x v="1"/>
    <n v="90049"/>
    <x v="1"/>
    <s v="OFF-ST-10003479"/>
    <x v="1"/>
    <s v="Storage"/>
    <s v="Eldon Base for stackable storage shelf, platinum"/>
    <n v="77.88"/>
    <n v="0.5"/>
    <n v="38.94"/>
  </r>
  <r>
    <n v="44"/>
    <s v="CA-2018-139619"/>
    <x v="20"/>
    <d v="2018-09-23T00:00:00"/>
    <s v="Standard Class"/>
    <s v="ES-14080"/>
    <s v="Erin Smith"/>
    <x v="1"/>
    <x v="0"/>
    <s v="Melbourne"/>
    <x v="2"/>
    <n v="32935"/>
    <x v="0"/>
    <s v="OFF-ST-10003282"/>
    <x v="1"/>
    <s v="Storage"/>
    <s v="Advantus 10-Drawer Portable Organizer, Chrome Metal Frame, Smoke Drawers"/>
    <n v="95.616"/>
    <n v="0.35"/>
    <n v="62.150400000000005"/>
  </r>
  <r>
    <n v="45"/>
    <s v="CA-2017-118255"/>
    <x v="21"/>
    <d v="2017-03-13T00:00:00"/>
    <s v="First Class"/>
    <s v="ON-18715"/>
    <s v="Odella Nelson"/>
    <x v="1"/>
    <x v="0"/>
    <s v="Eagan"/>
    <x v="11"/>
    <n v="55122"/>
    <x v="2"/>
    <s v="TEC-AC-10000171"/>
    <x v="2"/>
    <s v="Accessories"/>
    <s v="Verbatim 25 GB 6x Blu-ray Single Layer Recordable Disc, 25/Pack"/>
    <n v="45.98"/>
    <n v="0.35"/>
    <n v="29.887"/>
  </r>
  <r>
    <n v="46"/>
    <s v="CA-2017-118255"/>
    <x v="21"/>
    <d v="2017-03-13T00:00:00"/>
    <s v="First Class"/>
    <s v="ON-18715"/>
    <s v="Odella Nelson"/>
    <x v="1"/>
    <x v="0"/>
    <s v="Eagan"/>
    <x v="11"/>
    <n v="55122"/>
    <x v="2"/>
    <s v="OFF-BI-10003291"/>
    <x v="1"/>
    <s v="Binders"/>
    <s v="Wilson Jones Leather-Like Binders with DublLock Round Rings"/>
    <n v="17.46"/>
    <n v="0.3"/>
    <n v="12.222"/>
  </r>
  <r>
    <n v="47"/>
    <s v="CA-2015-146703"/>
    <x v="22"/>
    <d v="2015-10-25T00:00:00"/>
    <s v="Second Class"/>
    <s v="PO-18865"/>
    <s v="Patrick O Donnel"/>
    <x v="0"/>
    <x v="0"/>
    <s v="Westland"/>
    <x v="12"/>
    <n v="48185"/>
    <x v="2"/>
    <s v="OFF-ST-10001713"/>
    <x v="1"/>
    <s v="Storage"/>
    <s v="Gould Plastics 9-Pocket Panel Bin, 18-3/8w x 5-1/4d x 20-1/2h, Black"/>
    <n v="211.96"/>
    <n v="0.4"/>
    <n v="127.176"/>
  </r>
  <r>
    <n v="48"/>
    <s v="CA-2017-169194"/>
    <x v="23"/>
    <d v="2017-06-25T00:00:00"/>
    <s v="Standard Class"/>
    <s v="LH-16900"/>
    <s v="Lena Hernandez"/>
    <x v="0"/>
    <x v="0"/>
    <s v="Dover"/>
    <x v="13"/>
    <n v="19901"/>
    <x v="3"/>
    <s v="TEC-AC-10002167"/>
    <x v="2"/>
    <s v="Accessories"/>
    <s v="Imation 8gb Micro Traveldrive Usb 2.0 Flash Drive"/>
    <n v="45"/>
    <n v="0.45"/>
    <n v="24.750000000000004"/>
  </r>
  <r>
    <n v="49"/>
    <s v="CA-2017-169194"/>
    <x v="23"/>
    <d v="2017-06-25T00:00:00"/>
    <s v="Standard Class"/>
    <s v="LH-16900"/>
    <s v="Lena Hernandez"/>
    <x v="0"/>
    <x v="0"/>
    <s v="Dover"/>
    <x v="13"/>
    <n v="19901"/>
    <x v="3"/>
    <s v="TEC-PH-10003988"/>
    <x v="2"/>
    <s v="Phones"/>
    <s v="LF Elite 3D Dazzle Designer Hard Case Cover, Lf Stylus Pen and Wiper For Apple Iphone 5c Mini Lite"/>
    <n v="21.8"/>
    <n v="0.4"/>
    <n v="13.08"/>
  </r>
  <r>
    <n v="50"/>
    <s v="CA-2016-115742"/>
    <x v="24"/>
    <d v="2016-04-22T00:00:00"/>
    <s v="Standard Class"/>
    <s v="DP-13000"/>
    <s v="Darren Powers"/>
    <x v="0"/>
    <x v="0"/>
    <s v="New Albany"/>
    <x v="14"/>
    <n v="47150"/>
    <x v="2"/>
    <s v="OFF-BI-10004410"/>
    <x v="1"/>
    <s v="Binders"/>
    <s v="C-Line Peel &amp; Stick Add-On Filing Pockets, 8-3/4 x 5-1/8, 10/Pack"/>
    <n v="38.22"/>
    <n v="0.3"/>
    <n v="26.753999999999998"/>
  </r>
  <r>
    <n v="51"/>
    <s v="CA-2016-115742"/>
    <x v="24"/>
    <d v="2016-04-22T00:00:00"/>
    <s v="Standard Class"/>
    <s v="DP-13000"/>
    <s v="Darren Powers"/>
    <x v="0"/>
    <x v="0"/>
    <s v="New Albany"/>
    <x v="14"/>
    <n v="47150"/>
    <x v="2"/>
    <s v="OFF-LA-10002762"/>
    <x v="1"/>
    <s v="Labels"/>
    <s v="Avery 485"/>
    <n v="75.180000000000007"/>
    <n v="0.3"/>
    <n v="52.626000000000005"/>
  </r>
  <r>
    <n v="52"/>
    <s v="CA-2016-115742"/>
    <x v="24"/>
    <d v="2016-04-22T00:00:00"/>
    <s v="Standard Class"/>
    <s v="DP-13000"/>
    <s v="Darren Powers"/>
    <x v="0"/>
    <x v="0"/>
    <s v="New Albany"/>
    <x v="14"/>
    <n v="47150"/>
    <x v="2"/>
    <s v="FUR-FU-10001706"/>
    <x v="0"/>
    <s v="Furnishings"/>
    <s v="Longer-Life Soft White Bulbs"/>
    <n v="6.16"/>
    <n v="0.3"/>
    <n v="4.3119999999999994"/>
  </r>
  <r>
    <n v="53"/>
    <s v="CA-2016-115742"/>
    <x v="24"/>
    <d v="2016-04-22T00:00:00"/>
    <s v="Standard Class"/>
    <s v="DP-13000"/>
    <s v="Darren Powers"/>
    <x v="0"/>
    <x v="0"/>
    <s v="New Albany"/>
    <x v="14"/>
    <n v="47150"/>
    <x v="2"/>
    <s v="FUR-CH-10003061"/>
    <x v="0"/>
    <s v="Chairs"/>
    <s v="Global Leather Task Chair, Black"/>
    <n v="89.99"/>
    <n v="0.35"/>
    <n v="58.493499999999997"/>
  </r>
  <r>
    <n v="54"/>
    <s v="CA-2017-105816"/>
    <x v="25"/>
    <d v="2017-12-17T00:00:00"/>
    <s v="Standard Class"/>
    <s v="JM-15265"/>
    <s v="Janet Molinari"/>
    <x v="1"/>
    <x v="0"/>
    <s v="New York City"/>
    <x v="15"/>
    <n v="10024"/>
    <x v="3"/>
    <s v="OFF-FA-10000304"/>
    <x v="1"/>
    <s v="Fasteners"/>
    <s v="Advantus Push Pins"/>
    <n v="15.26"/>
    <n v="0.4"/>
    <n v="9.1559999999999988"/>
  </r>
  <r>
    <n v="55"/>
    <s v="CA-2017-105816"/>
    <x v="25"/>
    <d v="2017-12-17T00:00:00"/>
    <s v="Standard Class"/>
    <s v="JM-15265"/>
    <s v="Janet Molinari"/>
    <x v="1"/>
    <x v="0"/>
    <s v="New York City"/>
    <x v="15"/>
    <n v="10024"/>
    <x v="3"/>
    <s v="TEC-PH-10002447"/>
    <x v="2"/>
    <s v="Phones"/>
    <s v="AT&amp;T CL83451 4-Handset Telephone"/>
    <n v="1029.95"/>
    <n v="0.4"/>
    <n v="617.97"/>
  </r>
  <r>
    <n v="56"/>
    <s v="CA-2017-111682"/>
    <x v="26"/>
    <d v="2017-06-18T00:00:00"/>
    <s v="First Class"/>
    <s v="TB-21055"/>
    <s v="Ted Butterfield"/>
    <x v="0"/>
    <x v="0"/>
    <s v="Troy"/>
    <x v="15"/>
    <n v="12180"/>
    <x v="3"/>
    <s v="OFF-ST-10000604"/>
    <x v="1"/>
    <s v="Storage"/>
    <s v="Home/Office Personal File Carts"/>
    <n v="208.56"/>
    <n v="0.5"/>
    <n v="104.28"/>
  </r>
  <r>
    <n v="57"/>
    <s v="CA-2017-111682"/>
    <x v="26"/>
    <d v="2017-06-18T00:00:00"/>
    <s v="First Class"/>
    <s v="TB-21055"/>
    <s v="Ted Butterfield"/>
    <x v="0"/>
    <x v="0"/>
    <s v="Troy"/>
    <x v="15"/>
    <n v="12180"/>
    <x v="3"/>
    <s v="OFF-PA-10001569"/>
    <x v="1"/>
    <s v="Paper"/>
    <s v="Xerox 232"/>
    <n v="32.4"/>
    <n v="0.4"/>
    <n v="19.439999999999998"/>
  </r>
  <r>
    <n v="58"/>
    <s v="CA-2017-111682"/>
    <x v="26"/>
    <d v="2017-06-18T00:00:00"/>
    <s v="First Class"/>
    <s v="TB-21055"/>
    <s v="Ted Butterfield"/>
    <x v="0"/>
    <x v="0"/>
    <s v="Troy"/>
    <x v="15"/>
    <n v="12180"/>
    <x v="3"/>
    <s v="FUR-CH-10003968"/>
    <x v="0"/>
    <s v="Chairs"/>
    <s v="Novimex Turbo Task Chair"/>
    <n v="319.41000000000003"/>
    <n v="0.45"/>
    <n v="175.67550000000003"/>
  </r>
  <r>
    <n v="59"/>
    <s v="CA-2017-111682"/>
    <x v="26"/>
    <d v="2017-06-18T00:00:00"/>
    <s v="First Class"/>
    <s v="TB-21055"/>
    <s v="Ted Butterfield"/>
    <x v="0"/>
    <x v="0"/>
    <s v="Troy"/>
    <x v="15"/>
    <n v="12180"/>
    <x v="3"/>
    <s v="OFF-PA-10000587"/>
    <x v="1"/>
    <s v="Paper"/>
    <s v="Array Parchment Paper, Assorted Colors"/>
    <n v="14.56"/>
    <n v="0.4"/>
    <n v="8.7360000000000007"/>
  </r>
  <r>
    <n v="60"/>
    <s v="CA-2017-111682"/>
    <x v="26"/>
    <d v="2017-06-18T00:00:00"/>
    <s v="First Class"/>
    <s v="TB-21055"/>
    <s v="Ted Butterfield"/>
    <x v="0"/>
    <x v="0"/>
    <s v="Troy"/>
    <x v="15"/>
    <n v="12180"/>
    <x v="3"/>
    <s v="TEC-AC-10002167"/>
    <x v="2"/>
    <s v="Accessories"/>
    <s v="Imation 8gb Micro Traveldrive Usb 2.0 Flash Drive"/>
    <n v="30"/>
    <n v="0.45"/>
    <n v="16.5"/>
  </r>
  <r>
    <n v="61"/>
    <s v="CA-2017-111682"/>
    <x v="26"/>
    <d v="2017-06-18T00:00:00"/>
    <s v="First Class"/>
    <s v="TB-21055"/>
    <s v="Ted Butterfield"/>
    <x v="0"/>
    <x v="0"/>
    <s v="Troy"/>
    <x v="15"/>
    <n v="12180"/>
    <x v="3"/>
    <s v="OFF-BI-10001460"/>
    <x v="1"/>
    <s v="Binders"/>
    <s v="Plastic Binding Combs"/>
    <n v="48.48"/>
    <n v="0.4"/>
    <n v="29.087999999999997"/>
  </r>
  <r>
    <n v="62"/>
    <s v="CA-2017-111682"/>
    <x v="26"/>
    <d v="2017-06-18T00:00:00"/>
    <s v="First Class"/>
    <s v="TB-21055"/>
    <s v="Ted Butterfield"/>
    <x v="0"/>
    <x v="0"/>
    <s v="Troy"/>
    <x v="15"/>
    <n v="12180"/>
    <x v="3"/>
    <s v="OFF-AR-10001868"/>
    <x v="1"/>
    <s v="Art"/>
    <s v="Prang Dustless Chalk Sticks"/>
    <n v="1.68"/>
    <n v="0.45"/>
    <n v="0.92400000000000004"/>
  </r>
  <r>
    <n v="63"/>
    <s v="CA-2016-135545"/>
    <x v="27"/>
    <d v="2016-11-30T00:00:00"/>
    <s v="Standard Class"/>
    <s v="KM-16720"/>
    <s v="Kunst Miller"/>
    <x v="0"/>
    <x v="0"/>
    <s v="Los Angeles"/>
    <x v="1"/>
    <n v="90004"/>
    <x v="1"/>
    <s v="TEC-AC-10004633"/>
    <x v="2"/>
    <s v="Accessories"/>
    <s v="Verbatim 25 GB 6x Blu-ray Single Layer Recordable Disc, 3/Pack"/>
    <n v="13.98"/>
    <n v="0.45"/>
    <n v="7.6890000000000009"/>
  </r>
  <r>
    <n v="64"/>
    <s v="CA-2016-135545"/>
    <x v="27"/>
    <d v="2016-11-30T00:00:00"/>
    <s v="Standard Class"/>
    <s v="KM-16720"/>
    <s v="Kunst Miller"/>
    <x v="0"/>
    <x v="0"/>
    <s v="Los Angeles"/>
    <x v="1"/>
    <n v="90004"/>
    <x v="1"/>
    <s v="OFF-BI-10001078"/>
    <x v="1"/>
    <s v="Binders"/>
    <s v="Acco PRESSTEX Data Binder with Storage Hooks, Dark Blue, 14 7/8 X 11"/>
    <n v="25.824000000000002"/>
    <n v="0.4"/>
    <n v="15.494400000000001"/>
  </r>
  <r>
    <n v="65"/>
    <s v="CA-2016-135545"/>
    <x v="27"/>
    <d v="2016-11-30T00:00:00"/>
    <s v="Standard Class"/>
    <s v="KM-16720"/>
    <s v="Kunst Miller"/>
    <x v="0"/>
    <x v="0"/>
    <s v="Los Angeles"/>
    <x v="1"/>
    <n v="90004"/>
    <x v="1"/>
    <s v="OFF-PA-10003892"/>
    <x v="1"/>
    <s v="Paper"/>
    <s v="Xerox 1943"/>
    <n v="146.72999999999999"/>
    <n v="0.4"/>
    <n v="88.037999999999997"/>
  </r>
  <r>
    <n v="66"/>
    <s v="CA-2016-135545"/>
    <x v="27"/>
    <d v="2016-11-30T00:00:00"/>
    <s v="Standard Class"/>
    <s v="KM-16720"/>
    <s v="Kunst Miller"/>
    <x v="0"/>
    <x v="0"/>
    <s v="Los Angeles"/>
    <x v="1"/>
    <n v="90004"/>
    <x v="1"/>
    <s v="FUR-FU-10000397"/>
    <x v="0"/>
    <s v="Furnishings"/>
    <s v="Luxo Economy Swing Arm Lamp"/>
    <n v="79.760000000000005"/>
    <n v="0.4"/>
    <n v="47.856000000000002"/>
  </r>
  <r>
    <n v="67"/>
    <s v="US-2016-164175"/>
    <x v="28"/>
    <d v="2016-05-05T00:00:00"/>
    <s v="Standard Class"/>
    <s v="PS-18970"/>
    <s v="Paul Stevenson"/>
    <x v="2"/>
    <x v="0"/>
    <s v="Chicago"/>
    <x v="10"/>
    <n v="60610"/>
    <x v="2"/>
    <s v="FUR-CH-10001146"/>
    <x v="0"/>
    <s v="Chairs"/>
    <s v="Global Value Mid-Back Managers Chair, Gray"/>
    <n v="213.11500000000001"/>
    <n v="0.35"/>
    <n v="138.52475000000001"/>
  </r>
  <r>
    <n v="68"/>
    <s v="CA-2015-106376"/>
    <x v="29"/>
    <d v="2015-12-10T00:00:00"/>
    <s v="Standard Class"/>
    <s v="BS-11590"/>
    <s v="Brendan Sweed"/>
    <x v="1"/>
    <x v="0"/>
    <s v="Gilbert"/>
    <x v="16"/>
    <n v="85234"/>
    <x v="1"/>
    <s v="OFF-AR-10002671"/>
    <x v="1"/>
    <s v="Art"/>
    <s v="Hunt BOSTON Model 1606 High-Volume Electric Pencil Sharpener, Beige"/>
    <n v="1113.0239999999999"/>
    <n v="0.45"/>
    <n v="612.16319999999996"/>
  </r>
  <r>
    <n v="69"/>
    <s v="CA-2015-106376"/>
    <x v="29"/>
    <d v="2015-12-10T00:00:00"/>
    <s v="Standard Class"/>
    <s v="BS-11590"/>
    <s v="Brendan Sweed"/>
    <x v="1"/>
    <x v="0"/>
    <s v="Gilbert"/>
    <x v="16"/>
    <n v="85234"/>
    <x v="1"/>
    <s v="TEC-PH-10002726"/>
    <x v="2"/>
    <s v="Phones"/>
    <s v="netTALK DUO VoIP Telephone Service"/>
    <n v="167.96799999999999"/>
    <n v="0.4"/>
    <n v="100.78079999999999"/>
  </r>
  <r>
    <n v="70"/>
    <s v="CA-2017-119823"/>
    <x v="30"/>
    <d v="2017-06-06T00:00:00"/>
    <s v="First Class"/>
    <s v="KD-16270"/>
    <s v="Karen Daniels"/>
    <x v="0"/>
    <x v="0"/>
    <s v="Springfield"/>
    <x v="17"/>
    <n v="22153"/>
    <x v="0"/>
    <s v="OFF-PA-10000482"/>
    <x v="1"/>
    <s v="Paper"/>
    <s v="Snap-A-Way Black Print Carbonless Ruled Speed Letter, Triplicate"/>
    <n v="75.88"/>
    <n v="0.25"/>
    <n v="56.91"/>
  </r>
  <r>
    <n v="71"/>
    <s v="CA-2017-106075"/>
    <x v="31"/>
    <d v="2017-09-23T00:00:00"/>
    <s v="Standard Class"/>
    <s v="HM-14980"/>
    <s v="Henry MacAllister"/>
    <x v="0"/>
    <x v="0"/>
    <s v="New York City"/>
    <x v="15"/>
    <n v="10009"/>
    <x v="3"/>
    <s v="OFF-BI-10004654"/>
    <x v="1"/>
    <s v="Binders"/>
    <s v="Avery Binding System Hidden Tab Executive Style Index Sets"/>
    <n v="4.6159999999999997"/>
    <n v="0.4"/>
    <n v="2.7695999999999996"/>
  </r>
  <r>
    <n v="72"/>
    <s v="CA-2018-114440"/>
    <x v="32"/>
    <d v="2018-09-17T00:00:00"/>
    <s v="Second Class"/>
    <s v="TB-21520"/>
    <s v="Tracy Blumstein"/>
    <x v="0"/>
    <x v="0"/>
    <s v="Jackson"/>
    <x v="12"/>
    <n v="49201"/>
    <x v="2"/>
    <s v="OFF-PA-10004675"/>
    <x v="1"/>
    <s v="Paper"/>
    <s v="Telephone Message Books with Fax/Mobile Section, 5 1/2 x 3 3/16"/>
    <n v="19.05"/>
    <n v="0.3"/>
    <n v="13.334999999999999"/>
  </r>
  <r>
    <n v="73"/>
    <s v="US-2016-134026"/>
    <x v="33"/>
    <d v="2016-05-02T00:00:00"/>
    <s v="Standard Class"/>
    <s v="JE-15745"/>
    <s v="Joel Eaton"/>
    <x v="0"/>
    <x v="0"/>
    <s v="Memphis"/>
    <x v="18"/>
    <n v="38109"/>
    <x v="0"/>
    <s v="FUR-CH-10000513"/>
    <x v="0"/>
    <s v="Chairs"/>
    <s v="High-Back Leather Managers Chair"/>
    <n v="831.93600000000004"/>
    <n v="0.3"/>
    <n v="582.35519999999997"/>
  </r>
  <r>
    <n v="74"/>
    <s v="US-2016-134026"/>
    <x v="33"/>
    <d v="2016-05-02T00:00:00"/>
    <s v="Standard Class"/>
    <s v="JE-15745"/>
    <s v="Joel Eaton"/>
    <x v="0"/>
    <x v="0"/>
    <s v="Memphis"/>
    <x v="18"/>
    <n v="38109"/>
    <x v="0"/>
    <s v="FUR-FU-10003708"/>
    <x v="0"/>
    <s v="Furnishings"/>
    <s v="Tenex Traditional Chairmats for Medium Pile Carpet, Standard Lip, 36 x 48"/>
    <n v="97.04"/>
    <n v="0.25"/>
    <n v="72.78"/>
  </r>
  <r>
    <n v="75"/>
    <s v="US-2016-134026"/>
    <x v="33"/>
    <d v="2016-05-02T00:00:00"/>
    <s v="Standard Class"/>
    <s v="JE-15745"/>
    <s v="Joel Eaton"/>
    <x v="0"/>
    <x v="0"/>
    <s v="Memphis"/>
    <x v="18"/>
    <n v="38109"/>
    <x v="0"/>
    <s v="OFF-ST-10004123"/>
    <x v="1"/>
    <s v="Storage"/>
    <s v="Safco Industrial Wire Shelving System"/>
    <n v="72.784000000000006"/>
    <n v="0.35"/>
    <n v="47.309600000000003"/>
  </r>
  <r>
    <n v="76"/>
    <s v="US-2018-118038"/>
    <x v="34"/>
    <d v="2018-12-11T00:00:00"/>
    <s v="First Class"/>
    <s v="KB-16600"/>
    <s v="Ken Brennan"/>
    <x v="1"/>
    <x v="0"/>
    <s v="Houston"/>
    <x v="5"/>
    <n v="77041"/>
    <x v="2"/>
    <s v="OFF-BI-10004182"/>
    <x v="1"/>
    <s v="Binders"/>
    <s v="Economy Binders"/>
    <n v="1.248"/>
    <n v="0.3"/>
    <n v="0.87359999999999993"/>
  </r>
  <r>
    <n v="77"/>
    <s v="US-2018-118038"/>
    <x v="34"/>
    <d v="2018-12-11T00:00:00"/>
    <s v="First Class"/>
    <s v="KB-16600"/>
    <s v="Ken Brennan"/>
    <x v="1"/>
    <x v="0"/>
    <s v="Houston"/>
    <x v="5"/>
    <n v="77041"/>
    <x v="2"/>
    <s v="FUR-FU-10000260"/>
    <x v="0"/>
    <s v="Furnishings"/>
    <s v="6 Cubicle Wall Clock, Black"/>
    <n v="9.7080000000000002"/>
    <n v="0.3"/>
    <n v="6.7955999999999994"/>
  </r>
  <r>
    <n v="78"/>
    <s v="US-2018-118038"/>
    <x v="34"/>
    <d v="2018-12-11T00:00:00"/>
    <s v="First Class"/>
    <s v="KB-16600"/>
    <s v="Ken Brennan"/>
    <x v="1"/>
    <x v="0"/>
    <s v="Houston"/>
    <x v="5"/>
    <n v="77041"/>
    <x v="2"/>
    <s v="OFF-ST-10000615"/>
    <x v="1"/>
    <s v="Storage"/>
    <s v="SimpliFile Personal File, Black Granite, 15w x 6-15/16d x 11-1/4h"/>
    <n v="27.24"/>
    <n v="0.4"/>
    <n v="16.343999999999998"/>
  </r>
  <r>
    <n v="79"/>
    <s v="US-2015-147606"/>
    <x v="35"/>
    <d v="2015-12-01T00:00:00"/>
    <s v="Second Class"/>
    <s v="JE-15745"/>
    <s v="Joel Eaton"/>
    <x v="0"/>
    <x v="0"/>
    <s v="Houston"/>
    <x v="5"/>
    <n v="77070"/>
    <x v="2"/>
    <s v="FUR-FU-10003194"/>
    <x v="0"/>
    <s v="Furnishings"/>
    <s v="Eldon Expressions Desk Accessory, Wood Pencil Holder, Oak"/>
    <n v="19.3"/>
    <n v="0.3"/>
    <n v="13.51"/>
  </r>
  <r>
    <n v="80"/>
    <s v="CA-2017-127208"/>
    <x v="1"/>
    <d v="2017-06-15T00:00:00"/>
    <s v="First Class"/>
    <s v="SC-20770"/>
    <s v="Stewart Carmichael"/>
    <x v="1"/>
    <x v="0"/>
    <s v="Decatur"/>
    <x v="19"/>
    <n v="35601"/>
    <x v="0"/>
    <s v="OFF-AP-10002118"/>
    <x v="1"/>
    <s v="Appliances"/>
    <s v="1.7 Cubic Foot Compact Cube Office Refrigerators"/>
    <n v="208.16"/>
    <n v="0.25"/>
    <n v="156.12"/>
  </r>
  <r>
    <n v="81"/>
    <s v="CA-2017-127208"/>
    <x v="1"/>
    <d v="2017-06-15T00:00:00"/>
    <s v="First Class"/>
    <s v="SC-20770"/>
    <s v="Stewart Carmichael"/>
    <x v="1"/>
    <x v="0"/>
    <s v="Decatur"/>
    <x v="19"/>
    <n v="35601"/>
    <x v="0"/>
    <s v="OFF-BI-10002309"/>
    <x v="1"/>
    <s v="Binders"/>
    <s v="Avery Heavy-Duty EZD  Binder With Locking Rings"/>
    <n v="16.739999999999998"/>
    <n v="0.25"/>
    <n v="12.555"/>
  </r>
  <r>
    <n v="82"/>
    <s v="CA-2015-139451"/>
    <x v="36"/>
    <d v="2015-10-16T00:00:00"/>
    <s v="Standard Class"/>
    <s v="DN-13690"/>
    <s v="Duane Noonan"/>
    <x v="0"/>
    <x v="0"/>
    <s v="San Francisco"/>
    <x v="1"/>
    <n v="94122"/>
    <x v="1"/>
    <s v="OFF-AR-10002053"/>
    <x v="1"/>
    <s v="Art"/>
    <s v="Premium Writing Pencils, Soft, #2 by Central Association for the Blind"/>
    <n v="14.9"/>
    <n v="0.45"/>
    <n v="8.1950000000000003"/>
  </r>
  <r>
    <n v="83"/>
    <s v="CA-2015-139451"/>
    <x v="36"/>
    <d v="2015-10-16T00:00:00"/>
    <s v="Standard Class"/>
    <s v="DN-13690"/>
    <s v="Duane Noonan"/>
    <x v="0"/>
    <x v="0"/>
    <s v="San Francisco"/>
    <x v="1"/>
    <n v="94122"/>
    <x v="1"/>
    <s v="OFF-ST-10002370"/>
    <x v="1"/>
    <s v="Storage"/>
    <s v="Sortfiler Multipurpose Personal File Organizer, Black"/>
    <n v="21.39"/>
    <n v="0.5"/>
    <n v="10.695"/>
  </r>
  <r>
    <n v="84"/>
    <s v="CA-2016-149734"/>
    <x v="37"/>
    <d v="2016-09-08T00:00:00"/>
    <s v="Standard Class"/>
    <s v="JC-16105"/>
    <s v="Julie Creighton"/>
    <x v="1"/>
    <x v="0"/>
    <s v="Durham"/>
    <x v="3"/>
    <n v="27707"/>
    <x v="0"/>
    <s v="OFF-EN-10000927"/>
    <x v="1"/>
    <s v="Envelopes"/>
    <s v="Jet-Pak Recycled Peel N Seal Padded Mailers"/>
    <n v="200.98400000000001"/>
    <n v="0.25"/>
    <n v="150.738"/>
  </r>
  <r>
    <n v="85"/>
    <s v="US-2018-119662"/>
    <x v="38"/>
    <d v="2018-11-16T00:00:00"/>
    <s v="First Class"/>
    <s v="CS-12400"/>
    <s v="Christopher Schild"/>
    <x v="2"/>
    <x v="0"/>
    <s v="Chicago"/>
    <x v="10"/>
    <n v="60623"/>
    <x v="2"/>
    <s v="OFF-ST-10003656"/>
    <x v="1"/>
    <s v="Storage"/>
    <s v="Safco Industrial Wire Shelving"/>
    <n v="230.376"/>
    <n v="0.4"/>
    <n v="138.22559999999999"/>
  </r>
  <r>
    <n v="86"/>
    <s v="CA-2018-140088"/>
    <x v="39"/>
    <d v="2018-05-30T00:00:00"/>
    <s v="Second Class"/>
    <s v="PO-18865"/>
    <s v="Patrick O Donnel"/>
    <x v="0"/>
    <x v="0"/>
    <s v="Columbia"/>
    <x v="20"/>
    <n v="29203"/>
    <x v="0"/>
    <s v="FUR-CH-10000863"/>
    <x v="0"/>
    <s v="Chairs"/>
    <s v="Novimex Swivel Fabric Task Chair"/>
    <n v="301.95999999999998"/>
    <n v="0.3"/>
    <n v="211.37199999999999"/>
  </r>
  <r>
    <n v="87"/>
    <s v="CA-2018-155558"/>
    <x v="40"/>
    <d v="2018-11-02T00:00:00"/>
    <s v="Standard Class"/>
    <s v="PG-18895"/>
    <s v="Paul Gonzalez"/>
    <x v="0"/>
    <x v="0"/>
    <s v="Rochester"/>
    <x v="11"/>
    <n v="55901"/>
    <x v="2"/>
    <s v="TEC-AC-10001998"/>
    <x v="2"/>
    <s v="Accessories"/>
    <s v="Logitech LS21 Speaker System - PC Multimedia - 2.1-CH - Wired"/>
    <n v="19.989999999999998"/>
    <n v="0.35"/>
    <n v="12.993499999999999"/>
  </r>
  <r>
    <n v="88"/>
    <s v="CA-2018-155558"/>
    <x v="40"/>
    <d v="2018-11-02T00:00:00"/>
    <s v="Standard Class"/>
    <s v="PG-18895"/>
    <s v="Paul Gonzalez"/>
    <x v="0"/>
    <x v="0"/>
    <s v="Rochester"/>
    <x v="11"/>
    <n v="55901"/>
    <x v="2"/>
    <s v="OFF-LA-10000134"/>
    <x v="1"/>
    <s v="Labels"/>
    <s v="Avery 511"/>
    <n v="6.16"/>
    <n v="0.3"/>
    <n v="4.3119999999999994"/>
  </r>
  <r>
    <n v="89"/>
    <s v="CA-2017-159695"/>
    <x v="41"/>
    <d v="2017-04-10T00:00:00"/>
    <s v="Second Class"/>
    <s v="GM-14455"/>
    <s v="Gary Mitchum"/>
    <x v="2"/>
    <x v="0"/>
    <s v="Houston"/>
    <x v="5"/>
    <n v="77095"/>
    <x v="2"/>
    <s v="OFF-ST-10003442"/>
    <x v="1"/>
    <s v="Storage"/>
    <s v="Eldon Portable Mobile Manager"/>
    <n v="158.36799999999999"/>
    <n v="0.4"/>
    <n v="95.020799999999994"/>
  </r>
  <r>
    <n v="90"/>
    <s v="CA-2017-109806"/>
    <x v="42"/>
    <d v="2017-09-22T00:00:00"/>
    <s v="Standard Class"/>
    <s v="JS-15685"/>
    <s v="Jim Sink"/>
    <x v="1"/>
    <x v="0"/>
    <s v="Los Angeles"/>
    <x v="1"/>
    <n v="90036"/>
    <x v="1"/>
    <s v="OFF-AR-10004930"/>
    <x v="1"/>
    <s v="Art"/>
    <s v="Turquoise Lead Holder with Pocket Clip"/>
    <n v="20.100000000000001"/>
    <n v="0.45"/>
    <n v="11.055000000000001"/>
  </r>
  <r>
    <n v="91"/>
    <s v="CA-2017-109806"/>
    <x v="42"/>
    <d v="2017-09-22T00:00:00"/>
    <s v="Standard Class"/>
    <s v="JS-15685"/>
    <s v="Jim Sink"/>
    <x v="1"/>
    <x v="0"/>
    <s v="Los Angeles"/>
    <x v="1"/>
    <n v="90036"/>
    <x v="1"/>
    <s v="TEC-PH-10004093"/>
    <x v="2"/>
    <s v="Phones"/>
    <s v="Panasonic Kx-TS550"/>
    <n v="73.584000000000003"/>
    <n v="0.4"/>
    <n v="44.150399999999998"/>
  </r>
  <r>
    <n v="92"/>
    <s v="CA-2017-109806"/>
    <x v="42"/>
    <d v="2017-09-22T00:00:00"/>
    <s v="Standard Class"/>
    <s v="JS-15685"/>
    <s v="Jim Sink"/>
    <x v="1"/>
    <x v="0"/>
    <s v="Los Angeles"/>
    <x v="1"/>
    <n v="90036"/>
    <x v="1"/>
    <s v="OFF-PA-10000304"/>
    <x v="1"/>
    <s v="Paper"/>
    <s v="Xerox 1995"/>
    <n v="6.48"/>
    <n v="0.4"/>
    <n v="3.8879999999999999"/>
  </r>
  <r>
    <n v="93"/>
    <s v="CA-2016-149587"/>
    <x v="43"/>
    <d v="2016-02-05T00:00:00"/>
    <s v="Second Class"/>
    <s v="KB-16315"/>
    <s v="Karl Braun"/>
    <x v="0"/>
    <x v="0"/>
    <s v="Minneapolis"/>
    <x v="11"/>
    <n v="55407"/>
    <x v="2"/>
    <s v="OFF-PA-10003177"/>
    <x v="1"/>
    <s v="Paper"/>
    <s v="Xerox 1999"/>
    <n v="12.96"/>
    <n v="0.3"/>
    <n v="9.0719999999999992"/>
  </r>
  <r>
    <n v="94"/>
    <s v="CA-2016-149587"/>
    <x v="43"/>
    <d v="2016-02-05T00:00:00"/>
    <s v="Second Class"/>
    <s v="KB-16315"/>
    <s v="Karl Braun"/>
    <x v="0"/>
    <x v="0"/>
    <s v="Minneapolis"/>
    <x v="11"/>
    <n v="55407"/>
    <x v="2"/>
    <s v="FUR-FU-10003799"/>
    <x v="0"/>
    <s v="Furnishings"/>
    <s v="Seth Thomas 13 1/2 Wall Clock"/>
    <n v="53.34"/>
    <n v="0.3"/>
    <n v="37.338000000000001"/>
  </r>
  <r>
    <n v="95"/>
    <s v="CA-2016-149587"/>
    <x v="43"/>
    <d v="2016-02-05T00:00:00"/>
    <s v="Second Class"/>
    <s v="KB-16315"/>
    <s v="Karl Braun"/>
    <x v="0"/>
    <x v="0"/>
    <s v="Minneapolis"/>
    <x v="11"/>
    <n v="55407"/>
    <x v="2"/>
    <s v="OFF-BI-10002852"/>
    <x v="1"/>
    <s v="Binders"/>
    <s v="Ibico Standard Transparent Covers"/>
    <n v="32.96"/>
    <n v="0.3"/>
    <n v="23.071999999999999"/>
  </r>
  <r>
    <n v="96"/>
    <s v="US-2018-109484"/>
    <x v="44"/>
    <d v="2018-11-12T00:00:00"/>
    <s v="Standard Class"/>
    <s v="RB-19705"/>
    <s v="Roger Barcio"/>
    <x v="2"/>
    <x v="0"/>
    <s v="Portland"/>
    <x v="21"/>
    <n v="97206"/>
    <x v="1"/>
    <s v="OFF-BI-10004738"/>
    <x v="1"/>
    <s v="Binders"/>
    <s v="Flexible Leather- Look Classic Collection Ring Binder"/>
    <n v="5.6820000000000004"/>
    <n v="0.4"/>
    <n v="3.4092000000000002"/>
  </r>
  <r>
    <n v="97"/>
    <s v="CA-2018-161018"/>
    <x v="45"/>
    <d v="2018-11-11T00:00:00"/>
    <s v="Second Class"/>
    <s v="PN-18775"/>
    <s v="Parhena Norris"/>
    <x v="2"/>
    <x v="0"/>
    <s v="New York City"/>
    <x v="15"/>
    <n v="10009"/>
    <x v="3"/>
    <s v="FUR-FU-10000629"/>
    <x v="0"/>
    <s v="Furnishings"/>
    <s v="9-3/4 Diameter Round Wall Clock"/>
    <n v="96.53"/>
    <n v="0.4"/>
    <n v="57.917999999999999"/>
  </r>
  <r>
    <n v="98"/>
    <s v="CA-2018-157833"/>
    <x v="46"/>
    <d v="2018-06-20T00:00:00"/>
    <s v="First Class"/>
    <s v="KD-16345"/>
    <s v="Katherine Ducich"/>
    <x v="0"/>
    <x v="0"/>
    <s v="San Francisco"/>
    <x v="1"/>
    <n v="94122"/>
    <x v="1"/>
    <s v="OFF-BI-10001721"/>
    <x v="1"/>
    <s v="Binders"/>
    <s v="Trimflex Flexible Post Binders"/>
    <n v="51.311999999999998"/>
    <n v="0.4"/>
    <n v="30.787199999999999"/>
  </r>
  <r>
    <n v="99"/>
    <s v="CA-2017-149223"/>
    <x v="47"/>
    <d v="2017-09-11T00:00:00"/>
    <s v="Standard Class"/>
    <s v="ER-13855"/>
    <s v="Elpida Rittenbach"/>
    <x v="1"/>
    <x v="0"/>
    <s v="Saint Paul"/>
    <x v="11"/>
    <n v="55106"/>
    <x v="2"/>
    <s v="OFF-AP-10000358"/>
    <x v="1"/>
    <s v="Appliances"/>
    <s v="Fellowes Basic Home/Office Series Surge Protectors"/>
    <n v="77.88"/>
    <n v="0.3"/>
    <n v="54.515999999999991"/>
  </r>
  <r>
    <n v="100"/>
    <s v="CA-2017-158568"/>
    <x v="48"/>
    <d v="2017-09-02T00:00:00"/>
    <s v="Standard Class"/>
    <s v="RB-19465"/>
    <s v="Rick Bensley"/>
    <x v="2"/>
    <x v="0"/>
    <s v="Chicago"/>
    <x v="10"/>
    <n v="60610"/>
    <x v="2"/>
    <s v="OFF-PA-10003256"/>
    <x v="1"/>
    <s v="Paper"/>
    <s v="Avery Personal Creations Heavyweight Cards"/>
    <n v="64.623999999999995"/>
    <n v="0.3"/>
    <n v="45.236799999999995"/>
  </r>
  <r>
    <n v="101"/>
    <s v="CA-2017-158568"/>
    <x v="48"/>
    <d v="2017-09-02T00:00:00"/>
    <s v="Standard Class"/>
    <s v="RB-19465"/>
    <s v="Rick Bensley"/>
    <x v="2"/>
    <x v="0"/>
    <s v="Chicago"/>
    <x v="10"/>
    <n v="60610"/>
    <x v="2"/>
    <s v="TEC-AC-10001767"/>
    <x v="2"/>
    <s v="Accessories"/>
    <s v="SanDisk Ultra 64 GB MicroSDHC Class 10 Memory Card"/>
    <n v="95.975999999999999"/>
    <n v="0.35"/>
    <n v="62.384399999999999"/>
  </r>
  <r>
    <n v="102"/>
    <s v="CA-2017-158568"/>
    <x v="48"/>
    <d v="2017-09-02T00:00:00"/>
    <s v="Standard Class"/>
    <s v="RB-19465"/>
    <s v="Rick Bensley"/>
    <x v="2"/>
    <x v="0"/>
    <s v="Chicago"/>
    <x v="10"/>
    <n v="60610"/>
    <x v="2"/>
    <s v="OFF-BI-10002609"/>
    <x v="1"/>
    <s v="Binders"/>
    <s v="Avery Hidden Tab Dividers for Binding Systems"/>
    <n v="1.788"/>
    <n v="0.3"/>
    <n v="1.2516"/>
  </r>
  <r>
    <n v="103"/>
    <s v="CA-2017-129903"/>
    <x v="49"/>
    <d v="2017-12-04T00:00:00"/>
    <s v="Second Class"/>
    <s v="GZ-14470"/>
    <s v="Gary Zandusky"/>
    <x v="0"/>
    <x v="0"/>
    <s v="Rochester"/>
    <x v="11"/>
    <n v="55901"/>
    <x v="2"/>
    <s v="OFF-PA-10004040"/>
    <x v="1"/>
    <s v="Paper"/>
    <s v="Universal Premium White Copier/Laser Paper (20Lb. and 87 Bright)"/>
    <n v="23.92"/>
    <n v="0.3"/>
    <n v="16.744"/>
  </r>
  <r>
    <n v="104"/>
    <s v="US-2016-156867"/>
    <x v="50"/>
    <d v="2016-11-17T00:00:00"/>
    <s v="Standard Class"/>
    <s v="LC-16870"/>
    <s v="Lena Cacioppo"/>
    <x v="0"/>
    <x v="0"/>
    <s v="Aurora"/>
    <x v="22"/>
    <n v="80013"/>
    <x v="1"/>
    <s v="TEC-AC-10001552"/>
    <x v="2"/>
    <s v="Accessories"/>
    <s v="Logitech K350 2.4Ghz Wireless Keyboard"/>
    <n v="238.89599999999999"/>
    <n v="0.45"/>
    <n v="131.39279999999999"/>
  </r>
  <r>
    <n v="105"/>
    <s v="US-2016-156867"/>
    <x v="50"/>
    <d v="2016-11-17T00:00:00"/>
    <s v="Standard Class"/>
    <s v="LC-16870"/>
    <s v="Lena Cacioppo"/>
    <x v="0"/>
    <x v="0"/>
    <s v="Aurora"/>
    <x v="22"/>
    <n v="80013"/>
    <x v="1"/>
    <s v="FUR-FU-10004006"/>
    <x v="0"/>
    <s v="Furnishings"/>
    <s v="Deflect-o DuraMat Lighweight, Studded, Beveled Mat for Low Pile Carpeting"/>
    <n v="102.36"/>
    <n v="0.4"/>
    <n v="61.415999999999997"/>
  </r>
  <r>
    <n v="106"/>
    <s v="US-2016-156867"/>
    <x v="50"/>
    <d v="2016-11-17T00:00:00"/>
    <s v="Standard Class"/>
    <s v="LC-16870"/>
    <s v="Lena Cacioppo"/>
    <x v="0"/>
    <x v="0"/>
    <s v="Aurora"/>
    <x v="22"/>
    <n v="80013"/>
    <x v="1"/>
    <s v="OFF-BI-10002794"/>
    <x v="1"/>
    <s v="Binders"/>
    <s v="Avery Trapezoid Ring Binder, 3 Capacity, Black, 1040 sheets"/>
    <n v="36.881999999999998"/>
    <n v="0.4"/>
    <n v="22.129199999999997"/>
  </r>
  <r>
    <n v="107"/>
    <s v="CA-2018-119004"/>
    <x v="51"/>
    <d v="2018-11-28T00:00:00"/>
    <s v="Standard Class"/>
    <s v="JM-15250"/>
    <s v="Janet Martin"/>
    <x v="0"/>
    <x v="0"/>
    <s v="Charlotte"/>
    <x v="3"/>
    <n v="28205"/>
    <x v="0"/>
    <s v="TEC-AC-10003499"/>
    <x v="2"/>
    <s v="Accessories"/>
    <s v="Memorex Mini Travel Drive 8 GB USB 2.0 Flash Drive"/>
    <n v="74.111999999999995"/>
    <n v="0.3"/>
    <n v="51.878399999999992"/>
  </r>
  <r>
    <n v="108"/>
    <s v="CA-2018-119004"/>
    <x v="51"/>
    <d v="2018-11-28T00:00:00"/>
    <s v="Standard Class"/>
    <s v="JM-15250"/>
    <s v="Janet Martin"/>
    <x v="0"/>
    <x v="0"/>
    <s v="Charlotte"/>
    <x v="3"/>
    <n v="28205"/>
    <x v="0"/>
    <s v="TEC-PH-10002844"/>
    <x v="2"/>
    <s v="Phones"/>
    <s v="Speck Products Candyshell Flip Case"/>
    <n v="27.992000000000001"/>
    <n v="0.25"/>
    <n v="20.994"/>
  </r>
  <r>
    <n v="109"/>
    <s v="CA-2018-119004"/>
    <x v="51"/>
    <d v="2018-11-28T00:00:00"/>
    <s v="Standard Class"/>
    <s v="JM-15250"/>
    <s v="Janet Martin"/>
    <x v="0"/>
    <x v="0"/>
    <s v="Charlotte"/>
    <x v="3"/>
    <n v="28205"/>
    <x v="0"/>
    <s v="OFF-AR-10000390"/>
    <x v="1"/>
    <s v="Art"/>
    <s v="Newell Chalk Holder"/>
    <n v="3.3039999999999998"/>
    <n v="0.3"/>
    <n v="2.3127999999999997"/>
  </r>
  <r>
    <n v="110"/>
    <s v="CA-2016-129476"/>
    <x v="52"/>
    <d v="2016-10-20T00:00:00"/>
    <s v="Standard Class"/>
    <s v="PA-19060"/>
    <s v="Pete Armstrong"/>
    <x v="2"/>
    <x v="0"/>
    <s v="Orland Park"/>
    <x v="10"/>
    <n v="60462"/>
    <x v="2"/>
    <s v="TEC-AC-10000844"/>
    <x v="2"/>
    <s v="Accessories"/>
    <s v="Logitech Gaming G510s - Keyboard"/>
    <n v="339.96"/>
    <n v="0.35"/>
    <n v="220.97399999999999"/>
  </r>
  <r>
    <n v="111"/>
    <s v="CA-2018-146780"/>
    <x v="53"/>
    <d v="2018-12-30T00:00:00"/>
    <s v="Standard Class"/>
    <s v="CV-12805"/>
    <s v="Cynthia Voltz"/>
    <x v="1"/>
    <x v="0"/>
    <s v="New York City"/>
    <x v="15"/>
    <n v="10035"/>
    <x v="3"/>
    <s v="FUR-FU-10001934"/>
    <x v="0"/>
    <s v="Furnishings"/>
    <s v="Magnifier Swing Arm Lamp"/>
    <n v="41.96"/>
    <n v="0.4"/>
    <n v="25.175999999999998"/>
  </r>
  <r>
    <n v="112"/>
    <s v="CA-2017-128867"/>
    <x v="54"/>
    <d v="2017-11-10T00:00:00"/>
    <s v="Standard Class"/>
    <s v="CL-12565"/>
    <s v="Clay Ludtke"/>
    <x v="0"/>
    <x v="0"/>
    <s v="Urbandale"/>
    <x v="23"/>
    <n v="50322"/>
    <x v="2"/>
    <s v="OFF-AR-10000380"/>
    <x v="1"/>
    <s v="Art"/>
    <s v="Hunt PowerHouse Electric Pencil Sharpener, Blue"/>
    <n v="75.959999999999994"/>
    <n v="0.35"/>
    <n v="49.373999999999995"/>
  </r>
  <r>
    <n v="113"/>
    <s v="CA-2017-128867"/>
    <x v="54"/>
    <d v="2017-11-10T00:00:00"/>
    <s v="Standard Class"/>
    <s v="CL-12565"/>
    <s v="Clay Ludtke"/>
    <x v="0"/>
    <x v="0"/>
    <s v="Urbandale"/>
    <x v="23"/>
    <n v="50322"/>
    <x v="2"/>
    <s v="OFF-BI-10003981"/>
    <x v="1"/>
    <s v="Binders"/>
    <s v="Avery Durable Plastic 1 Binders"/>
    <n v="27.24"/>
    <n v="0.3"/>
    <n v="19.067999999999998"/>
  </r>
  <r>
    <n v="114"/>
    <s v="CA-2015-115259"/>
    <x v="55"/>
    <d v="2015-08-27T00:00:00"/>
    <s v="Second Class"/>
    <s v="RC-19960"/>
    <s v="Ryan Crowe"/>
    <x v="0"/>
    <x v="0"/>
    <s v="Columbus"/>
    <x v="24"/>
    <n v="43229"/>
    <x v="3"/>
    <s v="OFF-FA-10000621"/>
    <x v="1"/>
    <s v="Fasteners"/>
    <s v="OIC Colored Binder Clips, Assorted Sizes"/>
    <n v="40.095999999999997"/>
    <n v="0.4"/>
    <n v="24.057599999999997"/>
  </r>
  <r>
    <n v="115"/>
    <s v="CA-2015-115259"/>
    <x v="55"/>
    <d v="2015-08-27T00:00:00"/>
    <s v="Second Class"/>
    <s v="RC-19960"/>
    <s v="Ryan Crowe"/>
    <x v="0"/>
    <x v="0"/>
    <s v="Columbus"/>
    <x v="24"/>
    <n v="43229"/>
    <x v="3"/>
    <s v="OFF-EN-10002600"/>
    <x v="1"/>
    <s v="Envelopes"/>
    <s v="Redi-Strip #10 Envelopes, 4 1/8 x 9 1/2"/>
    <n v="4.72"/>
    <n v="0.4"/>
    <n v="2.8319999999999999"/>
  </r>
  <r>
    <n v="116"/>
    <s v="CA-2015-115259"/>
    <x v="55"/>
    <d v="2015-08-27T00:00:00"/>
    <s v="Second Class"/>
    <s v="RC-19960"/>
    <s v="Ryan Crowe"/>
    <x v="0"/>
    <x v="0"/>
    <s v="Columbus"/>
    <x v="24"/>
    <n v="43229"/>
    <x v="3"/>
    <s v="OFF-PA-10004965"/>
    <x v="1"/>
    <s v="Paper"/>
    <s v="Xerox 1921"/>
    <n v="23.975999999999999"/>
    <n v="0.4"/>
    <n v="14.385599999999998"/>
  </r>
  <r>
    <n v="117"/>
    <s v="CA-2015-115259"/>
    <x v="55"/>
    <d v="2015-08-27T00:00:00"/>
    <s v="Second Class"/>
    <s v="RC-19960"/>
    <s v="Ryan Crowe"/>
    <x v="0"/>
    <x v="0"/>
    <s v="Columbus"/>
    <x v="24"/>
    <n v="43229"/>
    <x v="3"/>
    <s v="OFF-EN-10002504"/>
    <x v="1"/>
    <s v="Envelopes"/>
    <s v="Tyvek  Top-Opening Peel &amp; Seel Envelopes, Plain White"/>
    <n v="130.464"/>
    <n v="0.4"/>
    <n v="78.278399999999991"/>
  </r>
  <r>
    <n v="118"/>
    <s v="CA-2016-110457"/>
    <x v="56"/>
    <d v="2016-03-06T00:00:00"/>
    <s v="Standard Class"/>
    <s v="DK-13090"/>
    <s v="Dave Kipp"/>
    <x v="0"/>
    <x v="0"/>
    <s v="Seattle"/>
    <x v="4"/>
    <n v="98103"/>
    <x v="1"/>
    <s v="FUR-TA-10001768"/>
    <x v="0"/>
    <s v="Tables"/>
    <s v="Hon Racetrack Conference Tables"/>
    <n v="787.53"/>
    <n v="0.45"/>
    <n v="433.14150000000001"/>
  </r>
  <r>
    <n v="119"/>
    <s v="US-2016-136476"/>
    <x v="57"/>
    <d v="2016-04-10T00:00:00"/>
    <s v="Standard Class"/>
    <s v="GG-14650"/>
    <s v="Greg Guthrie"/>
    <x v="1"/>
    <x v="0"/>
    <s v="Bristol"/>
    <x v="18"/>
    <n v="37620"/>
    <x v="0"/>
    <s v="OFF-BI-10003650"/>
    <x v="1"/>
    <s v="Binders"/>
    <s v="GBC DocuBind 300 Electric Binding Machine"/>
    <n v="157.79400000000001"/>
    <n v="0.25"/>
    <n v="118.34550000000002"/>
  </r>
  <r>
    <n v="120"/>
    <s v="CA-2017-103730"/>
    <x v="1"/>
    <d v="2017-06-15T00:00:00"/>
    <s v="First Class"/>
    <s v="SC-20725"/>
    <s v="Steven Cartwright"/>
    <x v="0"/>
    <x v="0"/>
    <s v="Wilmington"/>
    <x v="13"/>
    <n v="19805"/>
    <x v="3"/>
    <s v="FUR-FU-10002157"/>
    <x v="0"/>
    <s v="Furnishings"/>
    <s v="Artistic Insta-Plaque"/>
    <n v="47.04"/>
    <n v="0.4"/>
    <n v="28.224"/>
  </r>
  <r>
    <n v="121"/>
    <s v="CA-2017-103730"/>
    <x v="1"/>
    <d v="2017-06-15T00:00:00"/>
    <s v="First Class"/>
    <s v="SC-20725"/>
    <s v="Steven Cartwright"/>
    <x v="0"/>
    <x v="0"/>
    <s v="Wilmington"/>
    <x v="13"/>
    <n v="19805"/>
    <x v="3"/>
    <s v="OFF-BI-10003910"/>
    <x v="1"/>
    <s v="Binders"/>
    <s v="DXL Angle-View Binders with Locking Rings by Samsill"/>
    <n v="30.84"/>
    <n v="0.4"/>
    <n v="18.503999999999998"/>
  </r>
  <r>
    <n v="122"/>
    <s v="CA-2017-103730"/>
    <x v="1"/>
    <d v="2017-06-15T00:00:00"/>
    <s v="First Class"/>
    <s v="SC-20725"/>
    <s v="Steven Cartwright"/>
    <x v="0"/>
    <x v="0"/>
    <s v="Wilmington"/>
    <x v="13"/>
    <n v="19805"/>
    <x v="3"/>
    <s v="OFF-ST-10000777"/>
    <x v="1"/>
    <s v="Storage"/>
    <s v="Companion Letter/Legal File, Black"/>
    <n v="226.56"/>
    <n v="0.5"/>
    <n v="113.28"/>
  </r>
  <r>
    <n v="123"/>
    <s v="CA-2017-103730"/>
    <x v="1"/>
    <d v="2017-06-15T00:00:00"/>
    <s v="First Class"/>
    <s v="SC-20725"/>
    <s v="Steven Cartwright"/>
    <x v="0"/>
    <x v="0"/>
    <s v="Wilmington"/>
    <x v="13"/>
    <n v="19805"/>
    <x v="3"/>
    <s v="OFF-EN-10002500"/>
    <x v="1"/>
    <s v="Envelopes"/>
    <s v="Globe Weis Peel &amp; Seel First Class Envelopes"/>
    <n v="115.02"/>
    <n v="0.4"/>
    <n v="69.012"/>
  </r>
  <r>
    <n v="124"/>
    <s v="CA-2017-103730"/>
    <x v="1"/>
    <d v="2017-06-15T00:00:00"/>
    <s v="First Class"/>
    <s v="SC-20725"/>
    <s v="Steven Cartwright"/>
    <x v="0"/>
    <x v="0"/>
    <s v="Wilmington"/>
    <x v="13"/>
    <n v="19805"/>
    <x v="3"/>
    <s v="TEC-PH-10003875"/>
    <x v="2"/>
    <s v="Phones"/>
    <s v="KLD Oscar II Style Snap-on Ultra Thin Side Flip Synthetic Leather Cover Case for HTC One HTC M7"/>
    <n v="68.040000000000006"/>
    <n v="0.4"/>
    <n v="40.824000000000005"/>
  </r>
  <r>
    <n v="125"/>
    <s v="US-2015-152030"/>
    <x v="58"/>
    <d v="2015-12-28T00:00:00"/>
    <s v="Second Class"/>
    <s v="AD-10180"/>
    <s v="Alan Dominguez"/>
    <x v="2"/>
    <x v="0"/>
    <s v="Houston"/>
    <x v="5"/>
    <n v="77041"/>
    <x v="2"/>
    <s v="FUR-CH-10004063"/>
    <x v="0"/>
    <s v="Chairs"/>
    <s v="Global Deluxe High-Back Managers Chair"/>
    <n v="600.55799999999999"/>
    <n v="0.35"/>
    <n v="390.36270000000002"/>
  </r>
  <r>
    <n v="126"/>
    <s v="US-2015-134614"/>
    <x v="59"/>
    <d v="2015-09-25T00:00:00"/>
    <s v="Standard Class"/>
    <s v="PF-19165"/>
    <s v="Philip Fox"/>
    <x v="0"/>
    <x v="0"/>
    <s v="Bloomington"/>
    <x v="10"/>
    <n v="61701"/>
    <x v="2"/>
    <s v="FUR-TA-10004534"/>
    <x v="0"/>
    <s v="Tables"/>
    <s v="Bevis 44 x 96 Conference Tables"/>
    <n v="617.70000000000005"/>
    <n v="0.35"/>
    <n v="401.50500000000005"/>
  </r>
  <r>
    <n v="127"/>
    <s v="US-2018-107272"/>
    <x v="60"/>
    <d v="2018-11-12T00:00:00"/>
    <s v="Standard Class"/>
    <s v="TS-21610"/>
    <s v="Troy Staebel"/>
    <x v="0"/>
    <x v="0"/>
    <s v="Phoenix"/>
    <x v="16"/>
    <n v="85023"/>
    <x v="1"/>
    <s v="OFF-BI-10003274"/>
    <x v="1"/>
    <s v="Binders"/>
    <s v="Avery Durable Slant Ring Binders, No Labels"/>
    <n v="2.3879999999999999"/>
    <n v="0.4"/>
    <n v="1.4327999999999999"/>
  </r>
  <r>
    <n v="128"/>
    <s v="US-2018-107272"/>
    <x v="60"/>
    <d v="2018-11-12T00:00:00"/>
    <s v="Standard Class"/>
    <s v="TS-21610"/>
    <s v="Troy Staebel"/>
    <x v="0"/>
    <x v="0"/>
    <s v="Phoenix"/>
    <x v="16"/>
    <n v="85023"/>
    <x v="1"/>
    <s v="OFF-ST-10002974"/>
    <x v="1"/>
    <s v="Storage"/>
    <s v="Trav-L-File Heavy-Duty Shuttle II, Black"/>
    <n v="243.99199999999999"/>
    <n v="0.5"/>
    <n v="121.996"/>
  </r>
  <r>
    <n v="129"/>
    <s v="US-2017-125969"/>
    <x v="61"/>
    <d v="2017-11-10T00:00:00"/>
    <s v="Second Class"/>
    <s v="LS-16975"/>
    <s v="Lindsay Shagiari"/>
    <x v="2"/>
    <x v="0"/>
    <s v="Los Angeles"/>
    <x v="1"/>
    <n v="90004"/>
    <x v="1"/>
    <s v="FUR-CH-10001146"/>
    <x v="0"/>
    <s v="Chairs"/>
    <s v="Global Task Chair, Black"/>
    <n v="81.424000000000007"/>
    <n v="0.45"/>
    <n v="44.783200000000008"/>
  </r>
  <r>
    <n v="130"/>
    <s v="US-2017-125969"/>
    <x v="61"/>
    <d v="2017-11-10T00:00:00"/>
    <s v="Second Class"/>
    <s v="LS-16975"/>
    <s v="Lindsay Shagiari"/>
    <x v="2"/>
    <x v="0"/>
    <s v="Los Angeles"/>
    <x v="1"/>
    <n v="90004"/>
    <x v="1"/>
    <s v="FUR-FU-10003773"/>
    <x v="0"/>
    <s v="Furnishings"/>
    <s v="Eldon Cleatmat Plus Chair Mats for High Pile Carpets"/>
    <n v="238.56"/>
    <n v="0.4"/>
    <n v="143.136"/>
  </r>
  <r>
    <n v="131"/>
    <s v="US-2018-164147"/>
    <x v="62"/>
    <d v="2018-02-05T00:00:00"/>
    <s v="First Class"/>
    <s v="DW-13585"/>
    <s v="Dorothy Wardle"/>
    <x v="1"/>
    <x v="0"/>
    <s v="Columbus"/>
    <x v="24"/>
    <n v="43229"/>
    <x v="3"/>
    <s v="TEC-PH-10002293"/>
    <x v="2"/>
    <s v="Phones"/>
    <s v="Anker 36W 4-Port USB Wall Charger Travel Power Adapter for iPhone 5s 5c 5"/>
    <n v="59.97"/>
    <n v="0.4"/>
    <n v="35.981999999999999"/>
  </r>
  <r>
    <n v="132"/>
    <s v="US-2018-164147"/>
    <x v="62"/>
    <d v="2018-02-05T00:00:00"/>
    <s v="First Class"/>
    <s v="DW-13585"/>
    <s v="Dorothy Wardle"/>
    <x v="1"/>
    <x v="0"/>
    <s v="Columbus"/>
    <x v="24"/>
    <n v="43229"/>
    <x v="3"/>
    <s v="OFF-PA-10002377"/>
    <x v="1"/>
    <s v="Paper"/>
    <s v="Xerox 1916"/>
    <n v="78.304000000000002"/>
    <n v="0.4"/>
    <n v="46.982399999999998"/>
  </r>
  <r>
    <n v="133"/>
    <s v="US-2018-164147"/>
    <x v="62"/>
    <d v="2018-02-05T00:00:00"/>
    <s v="First Class"/>
    <s v="DW-13585"/>
    <s v="Dorothy Wardle"/>
    <x v="1"/>
    <x v="0"/>
    <s v="Columbus"/>
    <x v="24"/>
    <n v="43229"/>
    <x v="3"/>
    <s v="OFF-FA-10002780"/>
    <x v="1"/>
    <s v="Fasteners"/>
    <s v="Staples"/>
    <n v="21.456"/>
    <n v="0.4"/>
    <n v="12.8736"/>
  </r>
  <r>
    <n v="134"/>
    <s v="CA-2017-145583"/>
    <x v="63"/>
    <d v="2017-10-19T00:00:00"/>
    <s v="Standard Class"/>
    <s v="LC-16885"/>
    <s v="Lena Creighton"/>
    <x v="0"/>
    <x v="0"/>
    <s v="Roseville"/>
    <x v="1"/>
    <n v="95661"/>
    <x v="1"/>
    <s v="OFF-PA-10001804"/>
    <x v="1"/>
    <s v="Paper"/>
    <s v="Xerox 195"/>
    <n v="20.04"/>
    <n v="0.4"/>
    <n v="12.023999999999999"/>
  </r>
  <r>
    <n v="135"/>
    <s v="CA-2017-145583"/>
    <x v="63"/>
    <d v="2017-10-19T00:00:00"/>
    <s v="Standard Class"/>
    <s v="LC-16885"/>
    <s v="Lena Creighton"/>
    <x v="0"/>
    <x v="0"/>
    <s v="Roseville"/>
    <x v="1"/>
    <n v="95661"/>
    <x v="1"/>
    <s v="OFF-PA-10001736"/>
    <x v="1"/>
    <s v="Paper"/>
    <s v="Xerox 1880"/>
    <n v="35.44"/>
    <n v="0.4"/>
    <n v="21.263999999999999"/>
  </r>
  <r>
    <n v="136"/>
    <s v="CA-2017-145583"/>
    <x v="63"/>
    <d v="2017-10-19T00:00:00"/>
    <s v="Standard Class"/>
    <s v="LC-16885"/>
    <s v="Lena Creighton"/>
    <x v="0"/>
    <x v="0"/>
    <s v="Roseville"/>
    <x v="1"/>
    <n v="95661"/>
    <x v="1"/>
    <s v="OFF-AR-10001149"/>
    <x v="1"/>
    <s v="Art"/>
    <s v="Sanford Colorific Colored Pencils, 12/Box"/>
    <n v="11.52"/>
    <n v="0.45"/>
    <n v="6.3360000000000003"/>
  </r>
  <r>
    <n v="137"/>
    <s v="CA-2017-145583"/>
    <x v="63"/>
    <d v="2017-10-19T00:00:00"/>
    <s v="Standard Class"/>
    <s v="LC-16885"/>
    <s v="Lena Creighton"/>
    <x v="0"/>
    <x v="0"/>
    <s v="Roseville"/>
    <x v="1"/>
    <n v="95661"/>
    <x v="1"/>
    <s v="OFF-FA-10002988"/>
    <x v="1"/>
    <s v="Fasteners"/>
    <s v="Ideal Clamps"/>
    <n v="4.0199999999999996"/>
    <n v="0.4"/>
    <n v="2.4119999999999995"/>
  </r>
  <r>
    <n v="138"/>
    <s v="CA-2017-145583"/>
    <x v="63"/>
    <d v="2017-10-19T00:00:00"/>
    <s v="Standard Class"/>
    <s v="LC-16885"/>
    <s v="Lena Creighton"/>
    <x v="0"/>
    <x v="0"/>
    <s v="Roseville"/>
    <x v="1"/>
    <n v="95661"/>
    <x v="1"/>
    <s v="OFF-BI-10004781"/>
    <x v="1"/>
    <s v="Binders"/>
    <s v="GBC Wire Binding Strips"/>
    <n v="76.176000000000002"/>
    <n v="0.4"/>
    <n v="45.705599999999997"/>
  </r>
  <r>
    <n v="139"/>
    <s v="CA-2017-145583"/>
    <x v="63"/>
    <d v="2017-10-19T00:00:00"/>
    <s v="Standard Class"/>
    <s v="LC-16885"/>
    <s v="Lena Creighton"/>
    <x v="0"/>
    <x v="0"/>
    <s v="Roseville"/>
    <x v="1"/>
    <n v="95661"/>
    <x v="1"/>
    <s v="OFF-SU-10001218"/>
    <x v="1"/>
    <s v="Supplies"/>
    <s v="Fiskars Softgrip Scissors"/>
    <n v="65.88"/>
    <n v="0.45"/>
    <n v="36.234000000000002"/>
  </r>
  <r>
    <n v="140"/>
    <s v="CA-2017-145583"/>
    <x v="63"/>
    <d v="2017-10-19T00:00:00"/>
    <s v="Standard Class"/>
    <s v="LC-16885"/>
    <s v="Lena Creighton"/>
    <x v="0"/>
    <x v="0"/>
    <s v="Roseville"/>
    <x v="1"/>
    <n v="95661"/>
    <x v="1"/>
    <s v="FUR-FU-10001706"/>
    <x v="0"/>
    <s v="Furnishings"/>
    <s v="Longer-Life Soft White Bulbs"/>
    <n v="43.12"/>
    <n v="0.4"/>
    <n v="25.871999999999996"/>
  </r>
  <r>
    <n v="141"/>
    <s v="CA-2017-110366"/>
    <x v="64"/>
    <d v="2017-09-07T00:00:00"/>
    <s v="Second Class"/>
    <s v="JD-15895"/>
    <s v="Jonathan Doherty"/>
    <x v="1"/>
    <x v="0"/>
    <s v="Philadelphia"/>
    <x v="9"/>
    <n v="19140"/>
    <x v="3"/>
    <s v="FUR-FU-10004848"/>
    <x v="0"/>
    <s v="Furnishings"/>
    <s v="Howard Miller 13-3/4 Diameter Brushed Chrome Round Wall Clock"/>
    <n v="82.8"/>
    <n v="0.4"/>
    <n v="49.68"/>
  </r>
  <r>
    <n v="142"/>
    <s v="CA-2018-106180"/>
    <x v="65"/>
    <d v="2018-09-23T00:00:00"/>
    <s v="Standard Class"/>
    <s v="SH-19975"/>
    <s v="Sally Hughsby"/>
    <x v="1"/>
    <x v="0"/>
    <s v="San Francisco"/>
    <x v="1"/>
    <n v="94122"/>
    <x v="1"/>
    <s v="OFF-AR-10000940"/>
    <x v="1"/>
    <s v="Art"/>
    <s v="Newell 343"/>
    <n v="8.82"/>
    <n v="0.45"/>
    <n v="4.8510000000000009"/>
  </r>
  <r>
    <n v="143"/>
    <s v="CA-2018-106180"/>
    <x v="65"/>
    <d v="2018-09-23T00:00:00"/>
    <s v="Standard Class"/>
    <s v="SH-19975"/>
    <s v="Sally Hughsby"/>
    <x v="1"/>
    <x v="0"/>
    <s v="San Francisco"/>
    <x v="1"/>
    <n v="94122"/>
    <x v="1"/>
    <s v="OFF-EN-10004030"/>
    <x v="1"/>
    <s v="Envelopes"/>
    <s v="Convenience Packs of Business Envelopes"/>
    <n v="10.86"/>
    <n v="0.4"/>
    <n v="6.5159999999999991"/>
  </r>
  <r>
    <n v="144"/>
    <s v="CA-2018-106180"/>
    <x v="65"/>
    <d v="2018-09-23T00:00:00"/>
    <s v="Standard Class"/>
    <s v="SH-19975"/>
    <s v="Sally Hughsby"/>
    <x v="1"/>
    <x v="0"/>
    <s v="San Francisco"/>
    <x v="1"/>
    <n v="94122"/>
    <x v="1"/>
    <s v="OFF-PA-10004327"/>
    <x v="1"/>
    <s v="Paper"/>
    <s v="Xerox 1911"/>
    <n v="143.69999999999999"/>
    <n v="0.4"/>
    <n v="86.219999999999985"/>
  </r>
  <r>
    <n v="145"/>
    <s v="CA-2018-155376"/>
    <x v="66"/>
    <d v="2018-12-27T00:00:00"/>
    <s v="Standard Class"/>
    <s v="SG-20080"/>
    <s v="Sandra Glassco"/>
    <x v="0"/>
    <x v="0"/>
    <s v="Independence"/>
    <x v="25"/>
    <n v="64055"/>
    <x v="2"/>
    <s v="OFF-AP-10001058"/>
    <x v="1"/>
    <s v="Appliances"/>
    <s v="Sanyo 2.5 Cubic Foot Mid-Size Office Refrigerators"/>
    <n v="839.43"/>
    <n v="0.3"/>
    <n v="587.60099999999989"/>
  </r>
  <r>
    <n v="146"/>
    <s v="CA-2016-110744"/>
    <x v="67"/>
    <d v="2016-09-12T00:00:00"/>
    <s v="Standard Class"/>
    <s v="HA-14920"/>
    <s v="Helen Andreada"/>
    <x v="0"/>
    <x v="0"/>
    <s v="Pasadena"/>
    <x v="1"/>
    <n v="91104"/>
    <x v="1"/>
    <s v="OFF-ST-10003656"/>
    <x v="1"/>
    <s v="Storage"/>
    <s v="Safco Industrial Wire Shelving"/>
    <n v="671.93"/>
    <n v="0.5"/>
    <n v="335.96499999999997"/>
  </r>
  <r>
    <n v="147"/>
    <s v="CA-2015-110072"/>
    <x v="68"/>
    <d v="2015-10-28T00:00:00"/>
    <s v="Standard Class"/>
    <s v="MG-17680"/>
    <s v="Maureen Gastineau"/>
    <x v="2"/>
    <x v="0"/>
    <s v="Newark"/>
    <x v="24"/>
    <n v="43055"/>
    <x v="3"/>
    <s v="FUR-FU-10000521"/>
    <x v="0"/>
    <s v="Furnishings"/>
    <s v="Seth Thomas 14 Putty-Colored Wall Clock"/>
    <n v="93.888000000000005"/>
    <n v="0.4"/>
    <n v="56.332799999999999"/>
  </r>
  <r>
    <n v="148"/>
    <s v="CA-2017-114489"/>
    <x v="5"/>
    <d v="2017-12-09T00:00:00"/>
    <s v="Standard Class"/>
    <s v="JE-16165"/>
    <s v="Justin Ellison"/>
    <x v="1"/>
    <x v="0"/>
    <s v="Franklin"/>
    <x v="6"/>
    <n v="53132"/>
    <x v="2"/>
    <s v="TEC-PH-10000215"/>
    <x v="2"/>
    <s v="Phones"/>
    <s v="Plantronics Cordless Phone Headset with In-line Volume - M214C"/>
    <n v="384.45"/>
    <n v="0.3"/>
    <n v="269.11499999999995"/>
  </r>
  <r>
    <n v="149"/>
    <s v="CA-2017-114489"/>
    <x v="5"/>
    <d v="2017-12-09T00:00:00"/>
    <s v="Standard Class"/>
    <s v="JE-16165"/>
    <s v="Justin Ellison"/>
    <x v="1"/>
    <x v="0"/>
    <s v="Franklin"/>
    <x v="6"/>
    <n v="53132"/>
    <x v="2"/>
    <s v="TEC-PH-10001448"/>
    <x v="2"/>
    <s v="Phones"/>
    <s v="Anker Astro 15000mAh USB Portable Charger"/>
    <n v="149.97"/>
    <n v="0.3"/>
    <n v="104.979"/>
  </r>
  <r>
    <n v="150"/>
    <s v="CA-2017-114489"/>
    <x v="5"/>
    <d v="2017-12-09T00:00:00"/>
    <s v="Standard Class"/>
    <s v="JE-16165"/>
    <s v="Justin Ellison"/>
    <x v="1"/>
    <x v="0"/>
    <s v="Franklin"/>
    <x v="6"/>
    <n v="53132"/>
    <x v="2"/>
    <s v="FUR-CH-10000454"/>
    <x v="0"/>
    <s v="Chairs"/>
    <s v="Hon Deluxe Fabric Upholstered Stacking Chairs, Rounded Back"/>
    <n v="1951.84"/>
    <n v="0.35"/>
    <n v="1268.6959999999999"/>
  </r>
  <r>
    <n v="151"/>
    <s v="CA-2017-114489"/>
    <x v="5"/>
    <d v="2017-12-09T00:00:00"/>
    <s v="Standard Class"/>
    <s v="JE-16165"/>
    <s v="Justin Ellison"/>
    <x v="1"/>
    <x v="0"/>
    <s v="Franklin"/>
    <x v="6"/>
    <n v="53132"/>
    <x v="2"/>
    <s v="OFF-BI-10002735"/>
    <x v="1"/>
    <s v="Binders"/>
    <s v="GBC Prestige Therm-A-Bind Covers"/>
    <n v="171.55"/>
    <n v="0.3"/>
    <n v="120.08499999999999"/>
  </r>
  <r>
    <n v="152"/>
    <s v="CA-2017-158834"/>
    <x v="69"/>
    <d v="2017-03-16T00:00:00"/>
    <s v="First Class"/>
    <s v="TW-21025"/>
    <s v="Tamara Willingham"/>
    <x v="2"/>
    <x v="0"/>
    <s v="Scottsdale"/>
    <x v="16"/>
    <n v="85254"/>
    <x v="1"/>
    <s v="OFF-AP-10000326"/>
    <x v="1"/>
    <s v="Appliances"/>
    <s v="Belkin 7 Outlet SurgeMaster Surge Protector with Phone Protection"/>
    <n v="157.91999999999999"/>
    <n v="0.4"/>
    <n v="94.751999999999995"/>
  </r>
  <r>
    <n v="153"/>
    <s v="CA-2017-158834"/>
    <x v="69"/>
    <d v="2017-03-16T00:00:00"/>
    <s v="First Class"/>
    <s v="TW-21025"/>
    <s v="Tamara Willingham"/>
    <x v="2"/>
    <x v="0"/>
    <s v="Scottsdale"/>
    <x v="16"/>
    <n v="85254"/>
    <x v="1"/>
    <s v="TEC-PH-10001254"/>
    <x v="2"/>
    <s v="Phones"/>
    <s v="Jabra BIZ 2300 Duo QD Duo Corded Headset"/>
    <n v="203.184"/>
    <n v="0.4"/>
    <n v="121.9104"/>
  </r>
  <r>
    <n v="154"/>
    <s v="CA-2016-124919"/>
    <x v="70"/>
    <d v="2016-06-02T00:00:00"/>
    <s v="First Class"/>
    <s v="SP-20650"/>
    <s v="Stephanie Phelps"/>
    <x v="1"/>
    <x v="0"/>
    <s v="San Jose"/>
    <x v="1"/>
    <n v="95123"/>
    <x v="1"/>
    <s v="OFF-PA-10001950"/>
    <x v="1"/>
    <s v="Paper"/>
    <s v="Southworth 25 perc Cotton Antique Laid Paper &amp; Envelopes"/>
    <n v="58.38"/>
    <n v="0.4"/>
    <n v="35.027999999999999"/>
  </r>
  <r>
    <n v="155"/>
    <s v="CA-2016-124919"/>
    <x v="70"/>
    <d v="2016-06-02T00:00:00"/>
    <s v="First Class"/>
    <s v="SP-20650"/>
    <s v="Stephanie Phelps"/>
    <x v="1"/>
    <x v="0"/>
    <s v="San Jose"/>
    <x v="1"/>
    <n v="95123"/>
    <x v="1"/>
    <s v="OFF-PA-10002254"/>
    <x v="1"/>
    <s v="Paper"/>
    <s v="Xerox 1883"/>
    <n v="105.52"/>
    <n v="0.4"/>
    <n v="63.311999999999998"/>
  </r>
  <r>
    <n v="156"/>
    <s v="CA-2016-124919"/>
    <x v="70"/>
    <d v="2016-06-02T00:00:00"/>
    <s v="First Class"/>
    <s v="SP-20650"/>
    <s v="Stephanie Phelps"/>
    <x v="1"/>
    <x v="0"/>
    <s v="San Jose"/>
    <x v="1"/>
    <n v="95123"/>
    <x v="1"/>
    <s v="OFF-ST-10001590"/>
    <x v="1"/>
    <s v="Storage"/>
    <s v="Tenex Personal Project File with Scoop Front Design, Black"/>
    <n v="80.88"/>
    <n v="0.5"/>
    <n v="40.44"/>
  </r>
  <r>
    <n v="157"/>
    <s v="CA-2016-118948"/>
    <x v="71"/>
    <d v="2016-06-03T00:00:00"/>
    <s v="Standard Class"/>
    <s v="NK-18490"/>
    <s v="Neil Knudson"/>
    <x v="2"/>
    <x v="0"/>
    <s v="Seattle"/>
    <x v="4"/>
    <n v="98105"/>
    <x v="1"/>
    <s v="OFF-AR-10001547"/>
    <x v="1"/>
    <s v="Art"/>
    <s v="Newell 311"/>
    <n v="6.63"/>
    <n v="0.45"/>
    <n v="3.6465000000000001"/>
  </r>
  <r>
    <n v="158"/>
    <s v="CA-2015-104269"/>
    <x v="72"/>
    <d v="2015-03-06T00:00:00"/>
    <s v="Second Class"/>
    <s v="DB-13060"/>
    <s v="Dave Brooks"/>
    <x v="0"/>
    <x v="0"/>
    <s v="Seattle"/>
    <x v="4"/>
    <n v="98115"/>
    <x v="1"/>
    <s v="FUR-CH-10004063"/>
    <x v="0"/>
    <s v="Chairs"/>
    <s v="Global Deluxe High-Back Managers Chair"/>
    <n v="457.56799999999998"/>
    <n v="0.45"/>
    <n v="251.66240000000002"/>
  </r>
  <r>
    <n v="159"/>
    <s v="CA-2017-114104"/>
    <x v="73"/>
    <d v="2017-11-24T00:00:00"/>
    <s v="Standard Class"/>
    <s v="NP-18670"/>
    <s v="Nora Paige"/>
    <x v="0"/>
    <x v="0"/>
    <s v="Edmond"/>
    <x v="26"/>
    <n v="73034"/>
    <x v="2"/>
    <s v="OFF-LA-10002475"/>
    <x v="1"/>
    <s v="Labels"/>
    <s v="Avery 519"/>
    <n v="14.62"/>
    <n v="0.3"/>
    <n v="10.233999999999998"/>
  </r>
  <r>
    <n v="160"/>
    <s v="CA-2017-114104"/>
    <x v="73"/>
    <d v="2017-11-24T00:00:00"/>
    <s v="Standard Class"/>
    <s v="NP-18670"/>
    <s v="Nora Paige"/>
    <x v="0"/>
    <x v="0"/>
    <s v="Edmond"/>
    <x v="26"/>
    <n v="73034"/>
    <x v="2"/>
    <s v="TEC-PH-10004536"/>
    <x v="2"/>
    <s v="Phones"/>
    <s v="Avaya 5420 Digital phone"/>
    <n v="944.93"/>
    <n v="0.3"/>
    <n v="661.45099999999991"/>
  </r>
  <r>
    <n v="161"/>
    <s v="CA-2017-162733"/>
    <x v="74"/>
    <d v="2017-05-12T00:00:00"/>
    <s v="First Class"/>
    <s v="TT-21070"/>
    <s v="Ted Trevino"/>
    <x v="0"/>
    <x v="0"/>
    <s v="Los Angeles"/>
    <x v="1"/>
    <n v="90045"/>
    <x v="1"/>
    <s v="OFF-PA-10002751"/>
    <x v="1"/>
    <s v="Paper"/>
    <s v="Xerox 1920"/>
    <n v="5.98"/>
    <n v="0.4"/>
    <n v="3.5880000000000001"/>
  </r>
  <r>
    <n v="162"/>
    <s v="CA-2016-119697"/>
    <x v="75"/>
    <d v="2016-12-31T00:00:00"/>
    <s v="Second Class"/>
    <s v="EM-13960"/>
    <s v="Eric Murdock"/>
    <x v="0"/>
    <x v="0"/>
    <s v="Philadelphia"/>
    <x v="9"/>
    <n v="19134"/>
    <x v="3"/>
    <s v="TEC-AC-10003657"/>
    <x v="2"/>
    <s v="Accessories"/>
    <s v="Lenovo 17-Key USB Numeric Keypad"/>
    <n v="54.384"/>
    <n v="0.45"/>
    <n v="29.911200000000001"/>
  </r>
  <r>
    <n v="163"/>
    <s v="CA-2017-154508"/>
    <x v="76"/>
    <d v="2017-11-20T00:00:00"/>
    <s v="Standard Class"/>
    <s v="RD-19900"/>
    <s v="Ruben Dartt"/>
    <x v="0"/>
    <x v="0"/>
    <s v="Carlsbad"/>
    <x v="27"/>
    <n v="88220"/>
    <x v="1"/>
    <s v="OFF-EN-10001990"/>
    <x v="1"/>
    <s v="Envelopes"/>
    <s v="Staple envelope"/>
    <n v="28.4"/>
    <n v="0.4"/>
    <n v="17.04"/>
  </r>
  <r>
    <n v="164"/>
    <s v="CA-2017-113817"/>
    <x v="77"/>
    <d v="2017-11-11T00:00:00"/>
    <s v="Standard Class"/>
    <s v="MJ-17740"/>
    <s v="Max Jones"/>
    <x v="0"/>
    <x v="0"/>
    <s v="Seattle"/>
    <x v="4"/>
    <n v="98115"/>
    <x v="1"/>
    <s v="OFF-BI-10004002"/>
    <x v="1"/>
    <s v="Binders"/>
    <s v="Wilson Jones International Size A4 Ring Binders"/>
    <n v="27.68"/>
    <n v="0.4"/>
    <n v="16.608000000000001"/>
  </r>
  <r>
    <n v="165"/>
    <s v="CA-2015-139892"/>
    <x v="78"/>
    <d v="2015-09-12T00:00:00"/>
    <s v="Standard Class"/>
    <s v="BM-11140"/>
    <s v="Becky Martin"/>
    <x v="0"/>
    <x v="0"/>
    <s v="San Antonio"/>
    <x v="5"/>
    <n v="78207"/>
    <x v="2"/>
    <s v="OFF-AR-10004441"/>
    <x v="1"/>
    <s v="Art"/>
    <s v="BIC Brite Liner Highlighters"/>
    <n v="9.9359999999999999"/>
    <n v="0.35"/>
    <n v="6.4584000000000001"/>
  </r>
  <r>
    <n v="166"/>
    <s v="CA-2015-139892"/>
    <x v="78"/>
    <d v="2015-09-12T00:00:00"/>
    <s v="Standard Class"/>
    <s v="BM-11140"/>
    <s v="Becky Martin"/>
    <x v="0"/>
    <x v="0"/>
    <s v="San Antonio"/>
    <x v="5"/>
    <n v="78207"/>
    <x v="2"/>
    <s v="TEC-MA-10000822"/>
    <x v="2"/>
    <s v="Machines"/>
    <s v="Lexmark MX611dhe Monochrome Laser Printer"/>
    <n v="8159.9520000000002"/>
    <n v="0.35"/>
    <n v="5303.9688000000006"/>
  </r>
  <r>
    <n v="167"/>
    <s v="CA-2015-139892"/>
    <x v="78"/>
    <d v="2015-09-12T00:00:00"/>
    <s v="Standard Class"/>
    <s v="BM-11140"/>
    <s v="Becky Martin"/>
    <x v="0"/>
    <x v="0"/>
    <s v="San Antonio"/>
    <x v="5"/>
    <n v="78207"/>
    <x v="2"/>
    <s v="OFF-ST-10000991"/>
    <x v="1"/>
    <s v="Storage"/>
    <s v="Space Solutions HD Industrial Steel Shelving."/>
    <n v="275.928"/>
    <n v="0.4"/>
    <n v="165.55679999999998"/>
  </r>
  <r>
    <n v="168"/>
    <s v="CA-2015-139892"/>
    <x v="78"/>
    <d v="2015-09-12T00:00:00"/>
    <s v="Standard Class"/>
    <s v="BM-11140"/>
    <s v="Becky Martin"/>
    <x v="0"/>
    <x v="0"/>
    <s v="San Antonio"/>
    <x v="5"/>
    <n v="78207"/>
    <x v="2"/>
    <s v="FUR-CH-10004287"/>
    <x v="0"/>
    <s v="Chairs"/>
    <s v="SAFCO Arco Folding Chair"/>
    <n v="1740.06"/>
    <n v="0.35"/>
    <n v="1131.039"/>
  </r>
  <r>
    <n v="169"/>
    <s v="CA-2015-139892"/>
    <x v="78"/>
    <d v="2015-09-12T00:00:00"/>
    <s v="Standard Class"/>
    <s v="BM-11140"/>
    <s v="Becky Martin"/>
    <x v="0"/>
    <x v="0"/>
    <s v="San Antonio"/>
    <x v="5"/>
    <n v="78207"/>
    <x v="2"/>
    <s v="OFF-AR-10002656"/>
    <x v="1"/>
    <s v="Art"/>
    <s v="Sanford Liquid Accent Highlighters"/>
    <n v="32.064"/>
    <n v="0.35"/>
    <n v="20.8416"/>
  </r>
  <r>
    <n v="170"/>
    <s v="CA-2015-139892"/>
    <x v="78"/>
    <d v="2015-09-12T00:00:00"/>
    <s v="Standard Class"/>
    <s v="BM-11140"/>
    <s v="Becky Martin"/>
    <x v="0"/>
    <x v="0"/>
    <s v="San Antonio"/>
    <x v="5"/>
    <n v="78207"/>
    <x v="2"/>
    <s v="OFF-AP-10002518"/>
    <x v="1"/>
    <s v="Appliances"/>
    <s v="Kensington 7 Outlet MasterPiece Power Center"/>
    <n v="177.98"/>
    <n v="0.3"/>
    <n v="124.58599999999998"/>
  </r>
  <r>
    <n v="171"/>
    <s v="CA-2015-139892"/>
    <x v="78"/>
    <d v="2015-09-12T00:00:00"/>
    <s v="Standard Class"/>
    <s v="BM-11140"/>
    <s v="Becky Martin"/>
    <x v="0"/>
    <x v="0"/>
    <s v="San Antonio"/>
    <x v="5"/>
    <n v="78207"/>
    <x v="2"/>
    <s v="TEC-PH-10003931"/>
    <x v="2"/>
    <s v="Phones"/>
    <s v="JBL Micro Wireless Portable Bluetooth Speaker"/>
    <n v="143.976"/>
    <n v="0.3"/>
    <n v="100.78319999999999"/>
  </r>
  <r>
    <n v="172"/>
    <s v="CA-2015-118962"/>
    <x v="79"/>
    <d v="2015-08-09T00:00:00"/>
    <s v="Standard Class"/>
    <s v="CS-12130"/>
    <s v="Chad Sievert"/>
    <x v="0"/>
    <x v="0"/>
    <s v="Los Angeles"/>
    <x v="1"/>
    <n v="90004"/>
    <x v="1"/>
    <s v="OFF-PA-10000659"/>
    <x v="1"/>
    <s v="Paper"/>
    <s v="Adams Phone Message Book, Professional, 400 Message Capacity, 5 3/6” x 11”"/>
    <n v="20.94"/>
    <n v="0.4"/>
    <n v="12.564"/>
  </r>
  <r>
    <n v="173"/>
    <s v="CA-2015-118962"/>
    <x v="79"/>
    <d v="2015-08-09T00:00:00"/>
    <s v="Standard Class"/>
    <s v="CS-12130"/>
    <s v="Chad Sievert"/>
    <x v="0"/>
    <x v="0"/>
    <s v="Los Angeles"/>
    <x v="1"/>
    <n v="90004"/>
    <x v="1"/>
    <s v="OFF-PA-10001144"/>
    <x v="1"/>
    <s v="Paper"/>
    <s v="Xerox 1913"/>
    <n v="110.96"/>
    <n v="0.4"/>
    <n v="66.575999999999993"/>
  </r>
  <r>
    <n v="174"/>
    <s v="CA-2015-118962"/>
    <x v="79"/>
    <d v="2015-08-09T00:00:00"/>
    <s v="Standard Class"/>
    <s v="CS-12130"/>
    <s v="Chad Sievert"/>
    <x v="0"/>
    <x v="0"/>
    <s v="Los Angeles"/>
    <x v="1"/>
    <n v="90004"/>
    <x v="1"/>
    <s v="FUR-CH-10003817"/>
    <x v="0"/>
    <s v="Chairs"/>
    <s v="Global Value Steno Chair, Gray"/>
    <n v="340.14400000000001"/>
    <n v="0.45"/>
    <n v="187.07920000000001"/>
  </r>
  <r>
    <n v="175"/>
    <s v="US-2015-100853"/>
    <x v="80"/>
    <d v="2015-09-19T00:00:00"/>
    <s v="Standard Class"/>
    <s v="JB-15400"/>
    <s v="Jennifer Braxton"/>
    <x v="1"/>
    <x v="0"/>
    <s v="Chicago"/>
    <x v="10"/>
    <n v="60623"/>
    <x v="2"/>
    <s v="OFF-AP-10000891"/>
    <x v="1"/>
    <s v="Appliances"/>
    <s v="Kensington 7 Outlet MasterPiece HOMEOFFICE Power Control Center"/>
    <n v="52.448"/>
    <n v="0.3"/>
    <n v="36.7136"/>
  </r>
  <r>
    <n v="176"/>
    <s v="US-2015-100853"/>
    <x v="80"/>
    <d v="2015-09-19T00:00:00"/>
    <s v="Standard Class"/>
    <s v="JB-15400"/>
    <s v="Jennifer Braxton"/>
    <x v="1"/>
    <x v="0"/>
    <s v="Chicago"/>
    <x v="10"/>
    <n v="60623"/>
    <x v="2"/>
    <s v="OFF-LA-10003148"/>
    <x v="1"/>
    <s v="Labels"/>
    <s v="Avery 51"/>
    <n v="20.16"/>
    <n v="0.3"/>
    <n v="14.111999999999998"/>
  </r>
  <r>
    <n v="177"/>
    <s v="US-2018-152366"/>
    <x v="81"/>
    <d v="2018-04-25T00:00:00"/>
    <s v="Second Class"/>
    <s v="SJ-20500"/>
    <s v="Shirley Jackson"/>
    <x v="0"/>
    <x v="0"/>
    <s v="Houston"/>
    <x v="5"/>
    <n v="77036"/>
    <x v="2"/>
    <s v="OFF-AP-10002684"/>
    <x v="1"/>
    <s v="Appliances"/>
    <s v="Acco 7-Outlet Masterpiece Power Center, Wihtout Fax/Phone Line Protection"/>
    <n v="97.263999999999996"/>
    <n v="0.3"/>
    <n v="68.084799999999987"/>
  </r>
  <r>
    <n v="178"/>
    <s v="US-2016-101511"/>
    <x v="82"/>
    <d v="2016-11-23T00:00:00"/>
    <s v="Second Class"/>
    <s v="JE-15745"/>
    <s v="Joel Eaton"/>
    <x v="0"/>
    <x v="0"/>
    <s v="Newark"/>
    <x v="24"/>
    <n v="43055"/>
    <x v="3"/>
    <s v="FUR-CH-10004698"/>
    <x v="0"/>
    <s v="Chairs"/>
    <s v="Padded Folding Chairs, Black, 4/Carton"/>
    <n v="396.80200000000002"/>
    <n v="0.45"/>
    <n v="218.24110000000002"/>
  </r>
  <r>
    <n v="179"/>
    <s v="US-2016-101511"/>
    <x v="82"/>
    <d v="2016-11-23T00:00:00"/>
    <s v="Second Class"/>
    <s v="JE-15745"/>
    <s v="Joel Eaton"/>
    <x v="0"/>
    <x v="0"/>
    <s v="Newark"/>
    <x v="24"/>
    <n v="43055"/>
    <x v="3"/>
    <s v="OFF-SU-10002189"/>
    <x v="1"/>
    <s v="Supplies"/>
    <s v="Acme Rosewood Handle Letter Opener"/>
    <n v="15.88"/>
    <n v="0.45"/>
    <n v="8.7340000000000018"/>
  </r>
  <r>
    <n v="180"/>
    <s v="CA-2016-137225"/>
    <x v="83"/>
    <d v="2016-12-19T00:00:00"/>
    <s v="Standard Class"/>
    <s v="JK-15640"/>
    <s v="Jim Kriz"/>
    <x v="2"/>
    <x v="0"/>
    <s v="New York City"/>
    <x v="15"/>
    <n v="10009"/>
    <x v="3"/>
    <s v="OFF-AR-10001940"/>
    <x v="1"/>
    <s v="Art"/>
    <s v="Sanford Colorific Eraseable Coloring Pencils, 12 Count"/>
    <n v="3.28"/>
    <n v="0.45"/>
    <n v="1.804"/>
  </r>
  <r>
    <n v="181"/>
    <s v="CA-2015-166191"/>
    <x v="29"/>
    <d v="2015-12-09T00:00:00"/>
    <s v="Second Class"/>
    <s v="DK-13150"/>
    <s v="David Kendrick"/>
    <x v="1"/>
    <x v="0"/>
    <s v="Decatur"/>
    <x v="10"/>
    <n v="62521"/>
    <x v="2"/>
    <s v="OFF-ST-10003455"/>
    <x v="1"/>
    <s v="Storage"/>
    <s v="Tenex File Box, Personal Filing Tote with Lid, Black"/>
    <n v="24.815999999999999"/>
    <n v="0.4"/>
    <n v="14.889599999999998"/>
  </r>
  <r>
    <n v="182"/>
    <s v="CA-2015-166191"/>
    <x v="29"/>
    <d v="2015-12-09T00:00:00"/>
    <s v="Second Class"/>
    <s v="DK-13150"/>
    <s v="David Kendrick"/>
    <x v="1"/>
    <x v="0"/>
    <s v="Decatur"/>
    <x v="10"/>
    <n v="62521"/>
    <x v="2"/>
    <s v="TEC-AC-10004659"/>
    <x v="2"/>
    <s v="Accessories"/>
    <s v="Imation Secure+ Hardware Encrypted USB 2.0 Flash Drive"/>
    <n v="408.74400000000003"/>
    <n v="0.35"/>
    <n v="265.68360000000001"/>
  </r>
  <r>
    <n v="183"/>
    <s v="CA-2015-158274"/>
    <x v="84"/>
    <d v="2015-11-24T00:00:00"/>
    <s v="Second Class"/>
    <s v="RM-19675"/>
    <s v="Robert Marley"/>
    <x v="2"/>
    <x v="0"/>
    <s v="Monroe"/>
    <x v="28"/>
    <n v="71203"/>
    <x v="0"/>
    <s v="TEC-PH-10003273"/>
    <x v="2"/>
    <s v="Phones"/>
    <s v="AT&amp;T TR1909W"/>
    <n v="503.96"/>
    <n v="0.25"/>
    <n v="377.96999999999997"/>
  </r>
  <r>
    <n v="184"/>
    <s v="CA-2015-158274"/>
    <x v="84"/>
    <d v="2015-11-24T00:00:00"/>
    <s v="Second Class"/>
    <s v="RM-19675"/>
    <s v="Robert Marley"/>
    <x v="2"/>
    <x v="0"/>
    <s v="Monroe"/>
    <x v="28"/>
    <n v="71203"/>
    <x v="0"/>
    <s v="TEC-PH-10004896"/>
    <x v="2"/>
    <s v="Phones"/>
    <s v="Nokia Lumia 521 (T-Mobile)"/>
    <n v="149.94999999999999"/>
    <n v="0.25"/>
    <n v="112.46249999999999"/>
  </r>
  <r>
    <n v="185"/>
    <s v="CA-2015-158274"/>
    <x v="84"/>
    <d v="2015-11-24T00:00:00"/>
    <s v="Second Class"/>
    <s v="RM-19675"/>
    <s v="Robert Marley"/>
    <x v="2"/>
    <x v="0"/>
    <s v="Monroe"/>
    <x v="28"/>
    <n v="71203"/>
    <x v="0"/>
    <s v="TEC-AC-10002345"/>
    <x v="2"/>
    <s v="Accessories"/>
    <s v="HP Standard 104 key PS/2 Keyboard"/>
    <n v="29"/>
    <n v="0.3"/>
    <n v="20.299999999999997"/>
  </r>
  <r>
    <n v="186"/>
    <s v="CA-2017-105018"/>
    <x v="85"/>
    <d v="2017-12-02T00:00:00"/>
    <s v="Standard Class"/>
    <s v="SK-19990"/>
    <s v="Sally Knutson"/>
    <x v="0"/>
    <x v="0"/>
    <s v="Fairfield"/>
    <x v="29"/>
    <n v="6824"/>
    <x v="3"/>
    <s v="OFF-BI-10001890"/>
    <x v="1"/>
    <s v="Binders"/>
    <s v="Avery Poly Binder Pockets"/>
    <n v="7.16"/>
    <n v="0.4"/>
    <n v="4.2960000000000003"/>
  </r>
  <r>
    <n v="187"/>
    <s v="CA-2015-123260"/>
    <x v="86"/>
    <d v="2015-08-30T00:00:00"/>
    <s v="Standard Class"/>
    <s v="FM-14290"/>
    <s v="Frank Merwin"/>
    <x v="2"/>
    <x v="0"/>
    <s v="Los Angeles"/>
    <x v="1"/>
    <n v="90032"/>
    <x v="1"/>
    <s v="TEC-AC-10002323"/>
    <x v="2"/>
    <s v="Accessories"/>
    <s v="SanDisk Ultra 32 GB MicroSDHC Class 10 Memory Card"/>
    <n v="176.8"/>
    <n v="0.45"/>
    <n v="97.240000000000009"/>
  </r>
  <r>
    <n v="188"/>
    <s v="CA-2017-157000"/>
    <x v="87"/>
    <d v="2017-07-22T00:00:00"/>
    <s v="Standard Class"/>
    <s v="AM-10360"/>
    <s v="Alice McCarthy"/>
    <x v="1"/>
    <x v="0"/>
    <s v="Grand Prairie"/>
    <x v="5"/>
    <n v="75051"/>
    <x v="2"/>
    <s v="OFF-ST-10001328"/>
    <x v="1"/>
    <s v="Storage"/>
    <s v="Personal Filing Tote with Lid, Black/Gray"/>
    <n v="37.223999999999997"/>
    <n v="0.4"/>
    <n v="22.334399999999999"/>
  </r>
  <r>
    <n v="189"/>
    <s v="CA-2017-157000"/>
    <x v="87"/>
    <d v="2017-07-22T00:00:00"/>
    <s v="Standard Class"/>
    <s v="AM-10360"/>
    <s v="Alice McCarthy"/>
    <x v="1"/>
    <x v="0"/>
    <s v="Grand Prairie"/>
    <x v="5"/>
    <n v="75051"/>
    <x v="2"/>
    <s v="OFF-PA-10001950"/>
    <x v="1"/>
    <s v="Paper"/>
    <s v="Southworth 25% Cotton Antique Laid Paper &amp; Envelopes"/>
    <n v="20.015999999999998"/>
    <n v="0.3"/>
    <n v="14.011199999999997"/>
  </r>
  <r>
    <n v="190"/>
    <s v="CA-2016-102281"/>
    <x v="88"/>
    <d v="2016-10-14T00:00:00"/>
    <s v="First Class"/>
    <s v="MP-17470"/>
    <s v="Mark Packer"/>
    <x v="2"/>
    <x v="0"/>
    <s v="New York City"/>
    <x v="15"/>
    <n v="10035"/>
    <x v="3"/>
    <s v="FUR-BO-10002613"/>
    <x v="0"/>
    <s v="Bookcases"/>
    <s v="Atlantic Metals Mobile 4-Shelf Bookcases, Custom Colors"/>
    <n v="899.13599999999997"/>
    <n v="0.5"/>
    <n v="449.56799999999998"/>
  </r>
  <r>
    <n v="191"/>
    <s v="CA-2016-102281"/>
    <x v="88"/>
    <d v="2016-10-14T00:00:00"/>
    <s v="First Class"/>
    <s v="MP-17470"/>
    <s v="Mark Packer"/>
    <x v="2"/>
    <x v="0"/>
    <s v="New York City"/>
    <x v="15"/>
    <n v="10035"/>
    <x v="3"/>
    <s v="TEC-PH-10001552"/>
    <x v="2"/>
    <s v="Phones"/>
    <s v="I Needs 3d Hello Kitty Hybrid Silicone Case Cover for HTC One X 4g with 3d Hello Kitty Stylus Pen Green/pink"/>
    <n v="71.760000000000005"/>
    <n v="0.4"/>
    <n v="43.056000000000004"/>
  </r>
  <r>
    <n v="192"/>
    <s v="CA-2016-102281"/>
    <x v="88"/>
    <d v="2016-10-14T00:00:00"/>
    <s v="First Class"/>
    <s v="MP-17470"/>
    <s v="Mark Packer"/>
    <x v="2"/>
    <x v="0"/>
    <s v="New York City"/>
    <x v="15"/>
    <n v="10035"/>
    <x v="3"/>
    <s v="OFF-PA-10000061"/>
    <x v="1"/>
    <s v="Paper"/>
    <s v="Xerox 205"/>
    <n v="51.84"/>
    <n v="0.4"/>
    <n v="31.103999999999999"/>
  </r>
  <r>
    <n v="193"/>
    <s v="CA-2016-102281"/>
    <x v="88"/>
    <d v="2016-10-14T00:00:00"/>
    <s v="First Class"/>
    <s v="MP-17470"/>
    <s v="Mark Packer"/>
    <x v="2"/>
    <x v="0"/>
    <s v="New York City"/>
    <x v="15"/>
    <n v="10035"/>
    <x v="3"/>
    <s v="FUR-BO-10002545"/>
    <x v="0"/>
    <s v="Bookcases"/>
    <s v="Atlantic Metals Mobile 3-Shelf Bookcases, Custom Colors"/>
    <n v="626.35199999999998"/>
    <n v="0.5"/>
    <n v="313.17599999999999"/>
  </r>
  <r>
    <n v="194"/>
    <s v="CA-2016-102281"/>
    <x v="88"/>
    <d v="2016-10-14T00:00:00"/>
    <s v="First Class"/>
    <s v="MP-17470"/>
    <s v="Mark Packer"/>
    <x v="2"/>
    <x v="0"/>
    <s v="New York City"/>
    <x v="15"/>
    <n v="10035"/>
    <x v="3"/>
    <s v="OFF-AR-10003514"/>
    <x v="1"/>
    <s v="Art"/>
    <s v="4009 Highlighters by Sanford"/>
    <n v="19.899999999999999"/>
    <n v="0.45"/>
    <n v="10.945"/>
  </r>
  <r>
    <n v="195"/>
    <s v="CA-2016-131457"/>
    <x v="89"/>
    <d v="2016-11-06T00:00:00"/>
    <s v="Standard Class"/>
    <s v="MZ-17515"/>
    <s v="Mary Zewe"/>
    <x v="1"/>
    <x v="0"/>
    <s v="Redlands"/>
    <x v="1"/>
    <n v="92374"/>
    <x v="1"/>
    <s v="OFF-EN-10001509"/>
    <x v="1"/>
    <s v="Envelopes"/>
    <s v="Poly String Tie Envelopes"/>
    <n v="14.28"/>
    <n v="0.4"/>
    <n v="8.5679999999999996"/>
  </r>
  <r>
    <n v="196"/>
    <s v="CA-2015-140004"/>
    <x v="90"/>
    <d v="2015-03-25T00:00:00"/>
    <s v="Standard Class"/>
    <s v="CB-12025"/>
    <s v="Cassandra Brandow"/>
    <x v="0"/>
    <x v="0"/>
    <s v="Hamilton"/>
    <x v="24"/>
    <n v="45011"/>
    <x v="3"/>
    <s v="OFF-AR-10004685"/>
    <x v="1"/>
    <s v="Art"/>
    <s v="Binney &amp; Smith Crayola Metallic Colored Pencils, 8-Color Set"/>
    <n v="7.4080000000000004"/>
    <n v="0.45"/>
    <n v="4.0744000000000007"/>
  </r>
  <r>
    <n v="197"/>
    <s v="CA-2015-140004"/>
    <x v="90"/>
    <d v="2015-03-25T00:00:00"/>
    <s v="Standard Class"/>
    <s v="CB-12025"/>
    <s v="Cassandra Brandow"/>
    <x v="0"/>
    <x v="0"/>
    <s v="Hamilton"/>
    <x v="24"/>
    <n v="45011"/>
    <x v="3"/>
    <s v="OFF-AR-10004027"/>
    <x v="1"/>
    <s v="Art"/>
    <s v="Binney &amp; Smith inkTank Erasable Desk Highlighter, Chisel Tip, Yellow, 12/Box"/>
    <n v="6.048"/>
    <n v="0.45"/>
    <n v="3.3264000000000005"/>
  </r>
  <r>
    <n v="198"/>
    <s v="CA-2018-107720"/>
    <x v="44"/>
    <d v="2018-11-13T00:00:00"/>
    <s v="Standard Class"/>
    <s v="VM-21685"/>
    <s v="Valerie Mitchum"/>
    <x v="2"/>
    <x v="0"/>
    <s v="Westfield"/>
    <x v="30"/>
    <n v="7090"/>
    <x v="3"/>
    <s v="OFF-ST-10001414"/>
    <x v="1"/>
    <s v="Storage"/>
    <s v="Decoflex Hanging Personal Folder File"/>
    <n v="46.26"/>
    <n v="0.5"/>
    <n v="23.13"/>
  </r>
  <r>
    <n v="199"/>
    <s v="US-2018-124303"/>
    <x v="91"/>
    <d v="2018-07-13T00:00:00"/>
    <s v="Standard Class"/>
    <s v="FH-14365"/>
    <s v="Fred Hopkins"/>
    <x v="1"/>
    <x v="0"/>
    <s v="Philadelphia"/>
    <x v="9"/>
    <n v="19120"/>
    <x v="3"/>
    <s v="OFF-BI-10000343"/>
    <x v="1"/>
    <s v="Binders"/>
    <s v="Pressboard Covers with Storage Hooks, 9 1/2 x 11, Light Blue"/>
    <n v="2.9460000000000002"/>
    <n v="0.4"/>
    <n v="1.7676000000000001"/>
  </r>
  <r>
    <n v="200"/>
    <s v="US-2018-124303"/>
    <x v="91"/>
    <d v="2018-07-13T00:00:00"/>
    <s v="Standard Class"/>
    <s v="FH-14365"/>
    <s v="Fred Hopkins"/>
    <x v="1"/>
    <x v="0"/>
    <s v="Philadelphia"/>
    <x v="9"/>
    <n v="19120"/>
    <x v="3"/>
    <s v="OFF-PA-10002749"/>
    <x v="1"/>
    <s v="Paper"/>
    <s v="Wirebound Message Books, 5-1/2 x 4 Forms, 2 or 4 Forms per Page"/>
    <n v="16.056000000000001"/>
    <n v="0.4"/>
    <n v="9.6335999999999995"/>
  </r>
  <r>
    <n v="201"/>
    <s v="CA-2018-105074"/>
    <x v="92"/>
    <d v="2018-06-29T00:00:00"/>
    <s v="Standard Class"/>
    <s v="MB-17305"/>
    <s v="Maria Bertelson"/>
    <x v="0"/>
    <x v="0"/>
    <s v="Akron"/>
    <x v="24"/>
    <n v="44312"/>
    <x v="3"/>
    <s v="OFF-PA-10002666"/>
    <x v="1"/>
    <s v="Paper"/>
    <s v="Southworth 25% Cotton Linen-Finish Paper &amp; Envelopes"/>
    <n v="21.744"/>
    <n v="0.4"/>
    <n v="13.0464"/>
  </r>
  <r>
    <n v="202"/>
    <s v="CA-2015-133690"/>
    <x v="93"/>
    <d v="2015-08-05T00:00:00"/>
    <s v="First Class"/>
    <s v="BS-11755"/>
    <s v="Bruce Stewart"/>
    <x v="0"/>
    <x v="0"/>
    <s v="Denver"/>
    <x v="22"/>
    <n v="80219"/>
    <x v="1"/>
    <s v="FUR-TA-10004289"/>
    <x v="0"/>
    <s v="Tables"/>
    <s v="BoxOffice By Design Rectangular and Half-Moon Meeting Room Tables"/>
    <n v="218.75"/>
    <n v="0.45"/>
    <n v="120.31250000000001"/>
  </r>
  <r>
    <n v="203"/>
    <s v="CA-2015-133690"/>
    <x v="93"/>
    <d v="2015-08-05T00:00:00"/>
    <s v="First Class"/>
    <s v="BS-11755"/>
    <s v="Bruce Stewart"/>
    <x v="0"/>
    <x v="0"/>
    <s v="Denver"/>
    <x v="22"/>
    <n v="80219"/>
    <x v="1"/>
    <s v="OFF-AP-10003622"/>
    <x v="1"/>
    <s v="Appliances"/>
    <s v="Bravo II Megaboss 12-Amp Hard Body Upright, Replacement Belts, 2 Belts per Pack"/>
    <n v="2.6"/>
    <n v="0.4"/>
    <n v="1.56"/>
  </r>
  <r>
    <n v="204"/>
    <s v="US-2018-116701"/>
    <x v="94"/>
    <d v="2018-12-21T00:00:00"/>
    <s v="Second Class"/>
    <s v="LC-17140"/>
    <s v="Logan Currie"/>
    <x v="0"/>
    <x v="0"/>
    <s v="Dallas"/>
    <x v="5"/>
    <n v="75220"/>
    <x v="2"/>
    <s v="OFF-AP-10003217"/>
    <x v="1"/>
    <s v="Appliances"/>
    <s v="Eureka Sanitaire  Commercial Upright"/>
    <n v="66.284000000000006"/>
    <n v="0.3"/>
    <n v="46.398800000000001"/>
  </r>
  <r>
    <n v="205"/>
    <s v="CA-2018-126382"/>
    <x v="95"/>
    <d v="2018-06-07T00:00:00"/>
    <s v="Standard Class"/>
    <s v="HK-14890"/>
    <s v="Heather Kirkland"/>
    <x v="1"/>
    <x v="0"/>
    <s v="Franklin"/>
    <x v="18"/>
    <n v="37064"/>
    <x v="0"/>
    <s v="FUR-FU-10002960"/>
    <x v="0"/>
    <s v="Furnishings"/>
    <s v="Eldon 200 Class Desk Accessories, Burgundy"/>
    <n v="35.167999999999999"/>
    <n v="0.25"/>
    <n v="26.375999999999998"/>
  </r>
  <r>
    <n v="206"/>
    <s v="CA-2018-108329"/>
    <x v="34"/>
    <d v="2018-12-14T00:00:00"/>
    <s v="Standard Class"/>
    <s v="LE-16810"/>
    <s v="Laurel Elliston"/>
    <x v="0"/>
    <x v="0"/>
    <s v="Whittier"/>
    <x v="1"/>
    <n v="90604"/>
    <x v="1"/>
    <s v="TEC-PH-10001918"/>
    <x v="2"/>
    <s v="Phones"/>
    <s v="Nortel Business Series Terminal T7208 Digital phone"/>
    <n v="444.76799999999997"/>
    <n v="0.4"/>
    <n v="266.86079999999998"/>
  </r>
  <r>
    <n v="207"/>
    <s v="CA-2018-135860"/>
    <x v="96"/>
    <d v="2018-12-07T00:00:00"/>
    <s v="Standard Class"/>
    <s v="JH-15985"/>
    <s v="Joseph Holt"/>
    <x v="0"/>
    <x v="0"/>
    <s v="Saginaw"/>
    <x v="12"/>
    <n v="48601"/>
    <x v="2"/>
    <s v="OFF-ST-10000642"/>
    <x v="1"/>
    <s v="Storage"/>
    <s v="Tennsco Lockers, Gray"/>
    <n v="83.92"/>
    <n v="0.4"/>
    <n v="50.351999999999997"/>
  </r>
  <r>
    <n v="208"/>
    <s v="CA-2018-135860"/>
    <x v="96"/>
    <d v="2018-12-07T00:00:00"/>
    <s v="Standard Class"/>
    <s v="JH-15985"/>
    <s v="Joseph Holt"/>
    <x v="0"/>
    <x v="0"/>
    <s v="Saginaw"/>
    <x v="12"/>
    <n v="48601"/>
    <x v="2"/>
    <s v="TEC-PH-10001700"/>
    <x v="2"/>
    <s v="Phones"/>
    <s v="Panasonic KX-TG6844B Expandable Digital Cordless Telephone"/>
    <n v="131.97999999999999"/>
    <n v="0.3"/>
    <n v="92.385999999999981"/>
  </r>
  <r>
    <n v="209"/>
    <s v="CA-2018-135860"/>
    <x v="96"/>
    <d v="2018-12-07T00:00:00"/>
    <s v="Standard Class"/>
    <s v="JH-15985"/>
    <s v="Joseph Holt"/>
    <x v="0"/>
    <x v="0"/>
    <s v="Saginaw"/>
    <x v="12"/>
    <n v="48601"/>
    <x v="2"/>
    <s v="OFF-BI-10003274"/>
    <x v="1"/>
    <s v="Binders"/>
    <s v="Avery Durable Slant Ring Binders, No Labels"/>
    <n v="15.92"/>
    <n v="0.3"/>
    <n v="11.144"/>
  </r>
  <r>
    <n v="210"/>
    <s v="CA-2018-135860"/>
    <x v="96"/>
    <d v="2018-12-07T00:00:00"/>
    <s v="Standard Class"/>
    <s v="JH-15985"/>
    <s v="Joseph Holt"/>
    <x v="0"/>
    <x v="0"/>
    <s v="Saginaw"/>
    <x v="12"/>
    <n v="48601"/>
    <x v="2"/>
    <s v="OFF-FA-10000134"/>
    <x v="1"/>
    <s v="Fasteners"/>
    <s v="Advantus Push Pins, Aluminum Head"/>
    <n v="52.29"/>
    <n v="0.3"/>
    <n v="36.602999999999994"/>
  </r>
  <r>
    <n v="211"/>
    <s v="CA-2018-135860"/>
    <x v="96"/>
    <d v="2018-12-07T00:00:00"/>
    <s v="Standard Class"/>
    <s v="JH-15985"/>
    <s v="Joseph Holt"/>
    <x v="0"/>
    <x v="0"/>
    <s v="Saginaw"/>
    <x v="12"/>
    <n v="48601"/>
    <x v="2"/>
    <s v="OFF-ST-10001522"/>
    <x v="1"/>
    <s v="Storage"/>
    <s v="Gould Plastics 18-Pocket Panel Bin, 34w x 5-1/4d x 20-1/2h"/>
    <n v="91.99"/>
    <n v="0.4"/>
    <n v="55.193999999999996"/>
  </r>
  <r>
    <n v="212"/>
    <s v="CA-2016-101007"/>
    <x v="97"/>
    <d v="2016-02-13T00:00:00"/>
    <s v="Second Class"/>
    <s v="MS-17980"/>
    <s v="Michael Stewart"/>
    <x v="1"/>
    <x v="0"/>
    <s v="Dallas"/>
    <x v="5"/>
    <n v="75220"/>
    <x v="2"/>
    <s v="TEC-AC-10001266"/>
    <x v="2"/>
    <s v="Accessories"/>
    <s v="Memorex Micro Travel Drive 8 GB"/>
    <n v="20.8"/>
    <n v="0.35"/>
    <n v="13.520000000000001"/>
  </r>
  <r>
    <n v="213"/>
    <s v="CA-2016-146262"/>
    <x v="98"/>
    <d v="2016-01-09T00:00:00"/>
    <s v="Standard Class"/>
    <s v="VW-21775"/>
    <s v="Victoria Wilson"/>
    <x v="1"/>
    <x v="0"/>
    <s v="Medina"/>
    <x v="24"/>
    <n v="44256"/>
    <x v="3"/>
    <s v="OFF-LA-10004544"/>
    <x v="1"/>
    <s v="Labels"/>
    <s v="Avery 505"/>
    <n v="23.68"/>
    <n v="0.4"/>
    <n v="14.208"/>
  </r>
  <r>
    <n v="214"/>
    <s v="CA-2016-146262"/>
    <x v="98"/>
    <d v="2016-01-09T00:00:00"/>
    <s v="Standard Class"/>
    <s v="VW-21775"/>
    <s v="Victoria Wilson"/>
    <x v="1"/>
    <x v="0"/>
    <s v="Medina"/>
    <x v="24"/>
    <n v="44256"/>
    <x v="3"/>
    <s v="FUR-BO-10004695"/>
    <x v="0"/>
    <s v="Bookcases"/>
    <s v="OSullivan 2-Door Barrister Bookcase in Odessa Pine"/>
    <n v="452.45"/>
    <n v="0.5"/>
    <n v="226.22499999999999"/>
  </r>
  <r>
    <n v="215"/>
    <s v="CA-2016-146262"/>
    <x v="98"/>
    <d v="2016-01-09T00:00:00"/>
    <s v="Standard Class"/>
    <s v="VW-21775"/>
    <s v="Victoria Wilson"/>
    <x v="1"/>
    <x v="0"/>
    <s v="Medina"/>
    <x v="24"/>
    <n v="44256"/>
    <x v="3"/>
    <s v="TEC-PH-10002844"/>
    <x v="2"/>
    <s v="Phones"/>
    <s v="Speck Products Candyshell Flip Case"/>
    <n v="62.981999999999999"/>
    <n v="0.4"/>
    <n v="37.789200000000001"/>
  </r>
  <r>
    <n v="216"/>
    <s v="CA-2016-146262"/>
    <x v="98"/>
    <d v="2016-01-09T00:00:00"/>
    <s v="Standard Class"/>
    <s v="VW-21775"/>
    <s v="Victoria Wilson"/>
    <x v="1"/>
    <x v="0"/>
    <s v="Medina"/>
    <x v="24"/>
    <n v="44256"/>
    <x v="3"/>
    <s v="TEC-MA-10000864"/>
    <x v="2"/>
    <s v="Machines"/>
    <s v="Cisco 9971 IP Video Phone Charcoal"/>
    <n v="1188"/>
    <n v="0.45"/>
    <n v="653.40000000000009"/>
  </r>
  <r>
    <n v="217"/>
    <s v="CA-2016-146262"/>
    <x v="98"/>
    <d v="2016-01-09T00:00:00"/>
    <s v="Standard Class"/>
    <s v="VW-21775"/>
    <s v="Victoria Wilson"/>
    <x v="1"/>
    <x v="0"/>
    <s v="Medina"/>
    <x v="24"/>
    <n v="44256"/>
    <x v="3"/>
    <s v="TEC-AC-10000109"/>
    <x v="2"/>
    <s v="Accessories"/>
    <s v="Sony Micro Vault Click 16 GB USB 2.0 Flash Drive"/>
    <n v="89.584000000000003"/>
    <n v="0.45"/>
    <n v="49.271200000000007"/>
  </r>
  <r>
    <n v="218"/>
    <s v="CA-2017-130162"/>
    <x v="99"/>
    <d v="2017-11-01T00:00:00"/>
    <s v="Standard Class"/>
    <s v="JH-15910"/>
    <s v="Jonathan Howell"/>
    <x v="0"/>
    <x v="0"/>
    <s v="Los Angeles"/>
    <x v="1"/>
    <n v="90032"/>
    <x v="1"/>
    <s v="OFF-ST-10001328"/>
    <x v="1"/>
    <s v="Storage"/>
    <s v="Personal Filing Tote with Lid, Black/Gray"/>
    <n v="93.06"/>
    <n v="0.5"/>
    <n v="46.53"/>
  </r>
  <r>
    <n v="219"/>
    <s v="CA-2017-130162"/>
    <x v="99"/>
    <d v="2017-11-01T00:00:00"/>
    <s v="Standard Class"/>
    <s v="JH-15910"/>
    <s v="Jonathan Howell"/>
    <x v="0"/>
    <x v="0"/>
    <s v="Los Angeles"/>
    <x v="1"/>
    <n v="90032"/>
    <x v="1"/>
    <s v="TEC-PH-10002563"/>
    <x v="2"/>
    <s v="Phones"/>
    <s v="Adtran 1202752G1"/>
    <n v="302.37599999999998"/>
    <n v="0.4"/>
    <n v="181.42559999999997"/>
  </r>
  <r>
    <n v="220"/>
    <s v="CA-2016-169397"/>
    <x v="100"/>
    <d v="2016-12-27T00:00:00"/>
    <s v="First Class"/>
    <s v="JB-15925"/>
    <s v="Joni Blumstein"/>
    <x v="0"/>
    <x v="0"/>
    <s v="Dublin"/>
    <x v="24"/>
    <n v="43017"/>
    <x v="3"/>
    <s v="OFF-FA-10000585"/>
    <x v="1"/>
    <s v="Fasteners"/>
    <s v="OIC Bulk Pack Metal Binder Clips"/>
    <n v="5.5839999999999996"/>
    <n v="0.4"/>
    <n v="3.3503999999999996"/>
  </r>
  <r>
    <n v="221"/>
    <s v="CA-2016-169397"/>
    <x v="100"/>
    <d v="2016-12-27T00:00:00"/>
    <s v="First Class"/>
    <s v="JB-15925"/>
    <s v="Joni Blumstein"/>
    <x v="0"/>
    <x v="0"/>
    <s v="Dublin"/>
    <x v="24"/>
    <n v="43017"/>
    <x v="3"/>
    <s v="OFF-PA-10004000"/>
    <x v="1"/>
    <s v="Paper"/>
    <s v="While You Were Out Pads, 50 per Pad, 4 x 5 1/4, Green Cycle"/>
    <n v="22.704000000000001"/>
    <n v="0.4"/>
    <n v="13.622400000000001"/>
  </r>
  <r>
    <n v="222"/>
    <s v="CA-2016-169397"/>
    <x v="100"/>
    <d v="2016-12-27T00:00:00"/>
    <s v="First Class"/>
    <s v="JB-15925"/>
    <s v="Joni Blumstein"/>
    <x v="0"/>
    <x v="0"/>
    <s v="Dublin"/>
    <x v="24"/>
    <n v="43017"/>
    <x v="3"/>
    <s v="OFF-BI-10002852"/>
    <x v="1"/>
    <s v="Binders"/>
    <s v="Ibico Standard Transparent Covers"/>
    <n v="19.776"/>
    <n v="0.4"/>
    <n v="11.865599999999999"/>
  </r>
  <r>
    <n v="223"/>
    <s v="CA-2016-169397"/>
    <x v="100"/>
    <d v="2016-12-27T00:00:00"/>
    <s v="First Class"/>
    <s v="JB-15925"/>
    <s v="Joni Blumstein"/>
    <x v="0"/>
    <x v="0"/>
    <s v="Dublin"/>
    <x v="24"/>
    <n v="43017"/>
    <x v="3"/>
    <s v="FUR-FU-10000087"/>
    <x v="0"/>
    <s v="Furnishings"/>
    <s v="Executive Impressions 14 Two-Color Numerals Wall Clock"/>
    <n v="72.703999999999994"/>
    <n v="0.4"/>
    <n v="43.622399999999992"/>
  </r>
  <r>
    <n v="224"/>
    <s v="CA-2016-169397"/>
    <x v="100"/>
    <d v="2016-12-27T00:00:00"/>
    <s v="First Class"/>
    <s v="JB-15925"/>
    <s v="Joni Blumstein"/>
    <x v="0"/>
    <x v="0"/>
    <s v="Dublin"/>
    <x v="24"/>
    <n v="43017"/>
    <x v="3"/>
    <s v="TEC-MA-10001148"/>
    <x v="2"/>
    <s v="Machines"/>
    <s v="Swingline SM12-08 MicroCut Jam Free Shredder"/>
    <n v="479.988"/>
    <n v="0.45"/>
    <n v="263.99340000000001"/>
  </r>
  <r>
    <n v="225"/>
    <s v="CA-2016-169397"/>
    <x v="100"/>
    <d v="2016-12-27T00:00:00"/>
    <s v="First Class"/>
    <s v="JB-15925"/>
    <s v="Joni Blumstein"/>
    <x v="0"/>
    <x v="0"/>
    <s v="Dublin"/>
    <x v="24"/>
    <n v="43017"/>
    <x v="3"/>
    <s v="OFF-AR-10001958"/>
    <x v="1"/>
    <s v="Art"/>
    <s v="Stanley Bostitch Contemporary Electric Pencil Sharpeners"/>
    <n v="27.167999999999999"/>
    <n v="0.45"/>
    <n v="14.942400000000001"/>
  </r>
  <r>
    <n v="226"/>
    <s v="CA-2016-163055"/>
    <x v="101"/>
    <d v="2016-08-16T00:00:00"/>
    <s v="Standard Class"/>
    <s v="DS-13180"/>
    <s v="David Smith"/>
    <x v="1"/>
    <x v="0"/>
    <s v="Detroit"/>
    <x v="12"/>
    <n v="48227"/>
    <x v="2"/>
    <s v="OFF-AR-10001026"/>
    <x v="1"/>
    <s v="Art"/>
    <s v="Sanford Uni-Blazer View Highlighters, Chisel Tip, Yellow"/>
    <n v="2.2000000000000002"/>
    <n v="0.35"/>
    <n v="1.4300000000000002"/>
  </r>
  <r>
    <n v="227"/>
    <s v="CA-2016-163055"/>
    <x v="101"/>
    <d v="2016-08-16T00:00:00"/>
    <s v="Standard Class"/>
    <s v="DS-13180"/>
    <s v="David Smith"/>
    <x v="1"/>
    <x v="0"/>
    <s v="Detroit"/>
    <x v="12"/>
    <n v="48227"/>
    <x v="2"/>
    <s v="FUR-TA-10003748"/>
    <x v="0"/>
    <s v="Tables"/>
    <s v="Bevis 36 x 72 Conference Tables"/>
    <n v="622.45000000000005"/>
    <n v="0.35"/>
    <n v="404.59250000000003"/>
  </r>
  <r>
    <n v="228"/>
    <s v="CA-2016-163055"/>
    <x v="101"/>
    <d v="2016-08-16T00:00:00"/>
    <s v="Standard Class"/>
    <s v="DS-13180"/>
    <s v="David Smith"/>
    <x v="1"/>
    <x v="0"/>
    <s v="Detroit"/>
    <x v="12"/>
    <n v="48227"/>
    <x v="2"/>
    <s v="OFF-ST-10002485"/>
    <x v="1"/>
    <s v="Storage"/>
    <s v="Rogers Deluxe File Chest"/>
    <n v="21.98"/>
    <n v="0.4"/>
    <n v="13.188000000000001"/>
  </r>
  <r>
    <n v="229"/>
    <s v="US-2016-145436"/>
    <x v="102"/>
    <d v="2016-03-04T00:00:00"/>
    <s v="Standard Class"/>
    <s v="VD-21670"/>
    <s v="Valerie Dominguez"/>
    <x v="0"/>
    <x v="0"/>
    <s v="Columbia"/>
    <x v="18"/>
    <n v="38401"/>
    <x v="0"/>
    <s v="FUR-CH-10004860"/>
    <x v="0"/>
    <s v="Chairs"/>
    <s v="Global Low Back Tilter Chair"/>
    <n v="161.56800000000001"/>
    <n v="0.3"/>
    <n v="113.0976"/>
  </r>
  <r>
    <n v="230"/>
    <s v="US-2016-145436"/>
    <x v="102"/>
    <d v="2016-03-04T00:00:00"/>
    <s v="Standard Class"/>
    <s v="VD-21670"/>
    <s v="Valerie Dominguez"/>
    <x v="0"/>
    <x v="0"/>
    <s v="Columbia"/>
    <x v="18"/>
    <n v="38401"/>
    <x v="0"/>
    <s v="FUR-CH-10004477"/>
    <x v="0"/>
    <s v="Chairs"/>
    <s v="Global Push Button Managers Chair, Indigo"/>
    <n v="389.69600000000003"/>
    <n v="0.3"/>
    <n v="272.78719999999998"/>
  </r>
  <r>
    <n v="231"/>
    <s v="US-2015-156216"/>
    <x v="103"/>
    <d v="2015-09-17T00:00:00"/>
    <s v="Standard Class"/>
    <s v="EA-14035"/>
    <s v="Erin Ashbrook"/>
    <x v="1"/>
    <x v="0"/>
    <s v="Charlotte"/>
    <x v="3"/>
    <n v="28205"/>
    <x v="0"/>
    <s v="OFF-BI-10001679"/>
    <x v="1"/>
    <s v="Binders"/>
    <s v="GBC Instant Index System for Binding Systems"/>
    <n v="18.648"/>
    <n v="0.25"/>
    <n v="13.986000000000001"/>
  </r>
  <r>
    <n v="232"/>
    <s v="US-2018-100930"/>
    <x v="104"/>
    <d v="2018-04-12T00:00:00"/>
    <s v="Standard Class"/>
    <s v="CS-12400"/>
    <s v="Christopher Schild"/>
    <x v="2"/>
    <x v="0"/>
    <s v="Tampa"/>
    <x v="2"/>
    <n v="33614"/>
    <x v="0"/>
    <s v="FUR-TA-10001705"/>
    <x v="0"/>
    <s v="Tables"/>
    <s v="Bush Advantage Collection Round Conference Table"/>
    <n v="233.86"/>
    <n v="0.3"/>
    <n v="163.702"/>
  </r>
  <r>
    <n v="233"/>
    <s v="US-2018-100930"/>
    <x v="104"/>
    <d v="2018-04-12T00:00:00"/>
    <s v="Standard Class"/>
    <s v="CS-12400"/>
    <s v="Christopher Schild"/>
    <x v="2"/>
    <x v="0"/>
    <s v="Tampa"/>
    <x v="2"/>
    <n v="33614"/>
    <x v="0"/>
    <s v="FUR-TA-10003473"/>
    <x v="0"/>
    <s v="Tables"/>
    <s v="Bretford Rectangular Conference Table Tops"/>
    <n v="620.61450000000002"/>
    <n v="0.3"/>
    <n v="434.43014999999997"/>
  </r>
  <r>
    <n v="234"/>
    <s v="US-2018-100930"/>
    <x v="104"/>
    <d v="2018-04-12T00:00:00"/>
    <s v="Standard Class"/>
    <s v="CS-12400"/>
    <s v="Christopher Schild"/>
    <x v="2"/>
    <x v="0"/>
    <s v="Tampa"/>
    <x v="2"/>
    <n v="33614"/>
    <x v="0"/>
    <s v="OFF-BI-10001679"/>
    <x v="1"/>
    <s v="Binders"/>
    <s v="GBC Instant Index System for Binding Systems"/>
    <n v="5.3280000000000003"/>
    <n v="0.25"/>
    <n v="3.9960000000000004"/>
  </r>
  <r>
    <n v="235"/>
    <s v="US-2018-100930"/>
    <x v="104"/>
    <d v="2018-04-12T00:00:00"/>
    <s v="Standard Class"/>
    <s v="CS-12400"/>
    <s v="Christopher Schild"/>
    <x v="2"/>
    <x v="0"/>
    <s v="Tampa"/>
    <x v="2"/>
    <n v="33614"/>
    <x v="0"/>
    <s v="FUR-FU-10004017"/>
    <x v="0"/>
    <s v="Furnishings"/>
    <s v="Tenex Contemporary Contur Chairmats for Low and Medium Pile Carpet, Computer, 39 x 49"/>
    <n v="258.072"/>
    <n v="0.25"/>
    <n v="193.554"/>
  </r>
  <r>
    <n v="236"/>
    <s v="US-2018-100930"/>
    <x v="104"/>
    <d v="2018-04-12T00:00:00"/>
    <s v="Standard Class"/>
    <s v="CS-12400"/>
    <s v="Christopher Schild"/>
    <x v="2"/>
    <x v="0"/>
    <s v="Tampa"/>
    <x v="2"/>
    <n v="33614"/>
    <x v="0"/>
    <s v="TEC-AC-10003832"/>
    <x v="2"/>
    <s v="Accessories"/>
    <s v="Logitech P710e Mobile Speakerphone"/>
    <n v="617.976"/>
    <n v="0.3"/>
    <n v="432.58319999999998"/>
  </r>
  <r>
    <n v="237"/>
    <s v="CA-2018-160514"/>
    <x v="105"/>
    <d v="2018-11-16T00:00:00"/>
    <s v="Standard Class"/>
    <s v="DB-13120"/>
    <s v="David Bremer"/>
    <x v="1"/>
    <x v="0"/>
    <s v="Santa Clara"/>
    <x v="1"/>
    <n v="95051"/>
    <x v="1"/>
    <s v="OFF-PA-10002479"/>
    <x v="1"/>
    <s v="Paper"/>
    <s v="Xerox 4200 Series MultiUse Premium Copy Paper (20Lb. and 84 Bright)"/>
    <n v="10.56"/>
    <n v="0.4"/>
    <n v="6.3360000000000003"/>
  </r>
  <r>
    <n v="238"/>
    <s v="CA-2017-157749"/>
    <x v="30"/>
    <d v="2017-06-09T00:00:00"/>
    <s v="Second Class"/>
    <s v="KL-16645"/>
    <s v="Ken Lonsdale"/>
    <x v="0"/>
    <x v="0"/>
    <s v="Chicago"/>
    <x v="10"/>
    <n v="60610"/>
    <x v="2"/>
    <s v="OFF-PA-10003349"/>
    <x v="1"/>
    <s v="Paper"/>
    <s v="Xerox 1957"/>
    <n v="25.92"/>
    <n v="0.3"/>
    <n v="18.143999999999998"/>
  </r>
  <r>
    <n v="239"/>
    <s v="CA-2017-157749"/>
    <x v="30"/>
    <d v="2017-06-09T00:00:00"/>
    <s v="Second Class"/>
    <s v="KL-16645"/>
    <s v="Ken Lonsdale"/>
    <x v="0"/>
    <x v="0"/>
    <s v="Chicago"/>
    <x v="10"/>
    <n v="60610"/>
    <x v="2"/>
    <s v="FUR-FU-10000576"/>
    <x v="0"/>
    <s v="Furnishings"/>
    <s v="Luxo Professional Fluorescent Magnifier Lamp with Clamp-Mount Base"/>
    <n v="419.68"/>
    <n v="0.3"/>
    <n v="293.77600000000001"/>
  </r>
  <r>
    <n v="240"/>
    <s v="CA-2017-157749"/>
    <x v="30"/>
    <d v="2017-06-09T00:00:00"/>
    <s v="Second Class"/>
    <s v="KL-16645"/>
    <s v="Ken Lonsdale"/>
    <x v="0"/>
    <x v="0"/>
    <s v="Chicago"/>
    <x v="10"/>
    <n v="60610"/>
    <x v="2"/>
    <s v="FUR-FU-10004351"/>
    <x v="0"/>
    <s v="Furnishings"/>
    <s v="Staple-based wall hangings"/>
    <n v="11.688000000000001"/>
    <n v="0.3"/>
    <n v="8.1815999999999995"/>
  </r>
  <r>
    <n v="241"/>
    <s v="CA-2017-157749"/>
    <x v="30"/>
    <d v="2017-06-09T00:00:00"/>
    <s v="Second Class"/>
    <s v="KL-16645"/>
    <s v="Ken Lonsdale"/>
    <x v="0"/>
    <x v="0"/>
    <s v="Chicago"/>
    <x v="10"/>
    <n v="60610"/>
    <x v="2"/>
    <s v="TEC-PH-10000011"/>
    <x v="2"/>
    <s v="Phones"/>
    <s v="PureGear Roll-On Screen Protector"/>
    <n v="31.984000000000002"/>
    <n v="0.3"/>
    <n v="22.3888"/>
  </r>
  <r>
    <n v="242"/>
    <s v="CA-2017-157749"/>
    <x v="30"/>
    <d v="2017-06-09T00:00:00"/>
    <s v="Second Class"/>
    <s v="KL-16645"/>
    <s v="Ken Lonsdale"/>
    <x v="0"/>
    <x v="0"/>
    <s v="Chicago"/>
    <x v="10"/>
    <n v="60610"/>
    <x v="2"/>
    <s v="FUR-TA-10002607"/>
    <x v="0"/>
    <s v="Tables"/>
    <s v="KI Conference Tables"/>
    <n v="177.22499999999999"/>
    <n v="0.35"/>
    <n v="115.19625000000001"/>
  </r>
  <r>
    <n v="243"/>
    <s v="CA-2017-157749"/>
    <x v="30"/>
    <d v="2017-06-09T00:00:00"/>
    <s v="Second Class"/>
    <s v="KL-16645"/>
    <s v="Ken Lonsdale"/>
    <x v="0"/>
    <x v="0"/>
    <s v="Chicago"/>
    <x v="10"/>
    <n v="60610"/>
    <x v="2"/>
    <s v="FUR-FU-10002505"/>
    <x v="0"/>
    <s v="Furnishings"/>
    <s v="Eldon 100 Class Desk Accessories"/>
    <n v="4.0439999999999996"/>
    <n v="0.3"/>
    <n v="2.8307999999999995"/>
  </r>
  <r>
    <n v="244"/>
    <s v="CA-2017-157749"/>
    <x v="30"/>
    <d v="2017-06-09T00:00:00"/>
    <s v="Second Class"/>
    <s v="KL-16645"/>
    <s v="Ken Lonsdale"/>
    <x v="0"/>
    <x v="0"/>
    <s v="Chicago"/>
    <x v="10"/>
    <n v="60610"/>
    <x v="2"/>
    <s v="OFF-AR-10004685"/>
    <x v="1"/>
    <s v="Art"/>
    <s v="Binney &amp; Smith Crayola Metallic Colored Pencils, 8-Color Set"/>
    <n v="7.4080000000000004"/>
    <n v="0.35"/>
    <n v="4.8152000000000008"/>
  </r>
  <r>
    <n v="245"/>
    <s v="CA-2015-131926"/>
    <x v="106"/>
    <d v="2015-06-06T00:00:00"/>
    <s v="Second Class"/>
    <s v="DW-13480"/>
    <s v="Dianna Wilson"/>
    <x v="2"/>
    <x v="0"/>
    <s v="Lakeville"/>
    <x v="11"/>
    <n v="55044"/>
    <x v="2"/>
    <s v="FUR-CH-10004063"/>
    <x v="0"/>
    <s v="Chairs"/>
    <s v="Global Deluxe High-Back Managers Chair"/>
    <n v="2001.86"/>
    <n v="0.35"/>
    <n v="1301.2090000000001"/>
  </r>
  <r>
    <n v="246"/>
    <s v="CA-2015-131926"/>
    <x v="106"/>
    <d v="2015-06-06T00:00:00"/>
    <s v="Second Class"/>
    <s v="DW-13480"/>
    <s v="Dianna Wilson"/>
    <x v="2"/>
    <x v="0"/>
    <s v="Lakeville"/>
    <x v="11"/>
    <n v="55044"/>
    <x v="2"/>
    <s v="OFF-ST-10002276"/>
    <x v="1"/>
    <s v="Storage"/>
    <s v="Safco Steel Mobile File Cart"/>
    <n v="166.72"/>
    <n v="0.4"/>
    <n v="100.032"/>
  </r>
  <r>
    <n v="247"/>
    <s v="CA-2015-131926"/>
    <x v="106"/>
    <d v="2015-06-06T00:00:00"/>
    <s v="Second Class"/>
    <s v="DW-13480"/>
    <s v="Dianna Wilson"/>
    <x v="2"/>
    <x v="0"/>
    <s v="Lakeville"/>
    <x v="11"/>
    <n v="55044"/>
    <x v="2"/>
    <s v="OFF-PA-10004082"/>
    <x v="1"/>
    <s v="Paper"/>
    <s v="Adams Telephone Message Book w/Frequently-Called Numbers Space, 400 Messages per Book"/>
    <n v="47.88"/>
    <n v="0.3"/>
    <n v="33.515999999999998"/>
  </r>
  <r>
    <n v="248"/>
    <s v="CA-2015-131926"/>
    <x v="106"/>
    <d v="2015-06-06T00:00:00"/>
    <s v="Second Class"/>
    <s v="DW-13480"/>
    <s v="Dianna Wilson"/>
    <x v="2"/>
    <x v="0"/>
    <s v="Lakeville"/>
    <x v="11"/>
    <n v="55044"/>
    <x v="2"/>
    <s v="OFF-AP-10002945"/>
    <x v="1"/>
    <s v="Appliances"/>
    <s v="Honeywell Enviracaire Portable HEPA Air Cleaner for 17 x 22 Room"/>
    <n v="1503.25"/>
    <n v="0.3"/>
    <n v="1052.2749999999999"/>
  </r>
  <r>
    <n v="249"/>
    <s v="CA-2015-131926"/>
    <x v="106"/>
    <d v="2015-06-06T00:00:00"/>
    <s v="Second Class"/>
    <s v="DW-13480"/>
    <s v="Dianna Wilson"/>
    <x v="2"/>
    <x v="0"/>
    <s v="Lakeville"/>
    <x v="11"/>
    <n v="55044"/>
    <x v="2"/>
    <s v="OFF-PA-10000061"/>
    <x v="1"/>
    <s v="Paper"/>
    <s v="Xerox 205"/>
    <n v="25.92"/>
    <n v="0.3"/>
    <n v="18.143999999999998"/>
  </r>
  <r>
    <n v="250"/>
    <s v="CA-2017-154739"/>
    <x v="107"/>
    <d v="2017-12-15T00:00:00"/>
    <s v="Second Class"/>
    <s v="LH-17155"/>
    <s v="Logan Haushalter"/>
    <x v="0"/>
    <x v="0"/>
    <s v="San Francisco"/>
    <x v="1"/>
    <n v="94109"/>
    <x v="1"/>
    <s v="FUR-CH-10002965"/>
    <x v="0"/>
    <s v="Chairs"/>
    <s v="Global Leather Highback Executive Chair with Pneumatic Height Adjustment, Black"/>
    <n v="321.56799999999998"/>
    <n v="0.45"/>
    <n v="176.86240000000001"/>
  </r>
  <r>
    <n v="251"/>
    <s v="CA-2017-145625"/>
    <x v="108"/>
    <d v="2017-09-17T00:00:00"/>
    <s v="Standard Class"/>
    <s v="KC-16540"/>
    <s v="Kelly Collister"/>
    <x v="0"/>
    <x v="0"/>
    <s v="San Diego"/>
    <x v="1"/>
    <n v="92037"/>
    <x v="1"/>
    <s v="OFF-PA-10004569"/>
    <x v="1"/>
    <s v="Paper"/>
    <s v="Wirebound Message Books, Two 4 1/4 x 5 Forms per Page"/>
    <n v="7.61"/>
    <n v="0.4"/>
    <n v="4.5659999999999998"/>
  </r>
  <r>
    <n v="252"/>
    <s v="CA-2017-145625"/>
    <x v="108"/>
    <d v="2017-09-17T00:00:00"/>
    <s v="Standard Class"/>
    <s v="KC-16540"/>
    <s v="Kelly Collister"/>
    <x v="0"/>
    <x v="0"/>
    <s v="San Diego"/>
    <x v="1"/>
    <n v="92037"/>
    <x v="1"/>
    <s v="TEC-AC-10003832"/>
    <x v="2"/>
    <s v="Accessories"/>
    <s v="Logitech P710e Mobile Speakerphone"/>
    <n v="3347.37"/>
    <n v="0.45"/>
    <n v="1841.0535"/>
  </r>
  <r>
    <n v="253"/>
    <s v="CA-2017-146941"/>
    <x v="107"/>
    <d v="2017-12-13T00:00:00"/>
    <s v="First Class"/>
    <s v="DL-13315"/>
    <s v="Delfina Latchford"/>
    <x v="0"/>
    <x v="0"/>
    <s v="New York City"/>
    <x v="15"/>
    <n v="10024"/>
    <x v="3"/>
    <s v="OFF-ST-10001228"/>
    <x v="1"/>
    <s v="Storage"/>
    <s v="Fellowes Personal Hanging Folder Files, Navy"/>
    <n v="80.58"/>
    <n v="0.5"/>
    <n v="40.29"/>
  </r>
  <r>
    <n v="254"/>
    <s v="CA-2017-146941"/>
    <x v="107"/>
    <d v="2017-12-13T00:00:00"/>
    <s v="First Class"/>
    <s v="DL-13315"/>
    <s v="Delfina Latchford"/>
    <x v="0"/>
    <x v="0"/>
    <s v="New York City"/>
    <x v="15"/>
    <n v="10024"/>
    <x v="3"/>
    <s v="OFF-EN-10003296"/>
    <x v="1"/>
    <s v="Envelopes"/>
    <s v="Tyvek Side-Opening Peel &amp; Seel Expanding Envelopes"/>
    <n v="361.92"/>
    <n v="0.4"/>
    <n v="217.15200000000002"/>
  </r>
  <r>
    <n v="255"/>
    <s v="US-2016-159982"/>
    <x v="109"/>
    <d v="2016-12-04T00:00:00"/>
    <s v="Standard Class"/>
    <s v="DR-12880"/>
    <s v="Dan Reichenbach"/>
    <x v="1"/>
    <x v="0"/>
    <s v="Chicago"/>
    <x v="10"/>
    <n v="60623"/>
    <x v="2"/>
    <s v="FUR-FU-10002505"/>
    <x v="0"/>
    <s v="Furnishings"/>
    <s v="Eldon 100 Class Desk Accessories"/>
    <n v="12.132"/>
    <n v="0.3"/>
    <n v="8.4923999999999999"/>
  </r>
  <r>
    <n v="256"/>
    <s v="US-2016-159982"/>
    <x v="109"/>
    <d v="2016-12-04T00:00:00"/>
    <s v="Standard Class"/>
    <s v="DR-12880"/>
    <s v="Dan Reichenbach"/>
    <x v="1"/>
    <x v="0"/>
    <s v="Chicago"/>
    <x v="10"/>
    <n v="60623"/>
    <x v="2"/>
    <s v="OFF-ST-10004804"/>
    <x v="1"/>
    <s v="Storage"/>
    <s v="Belkin 19 Vented Equipment Shelf, Black"/>
    <n v="82.367999999999995"/>
    <n v="0.4"/>
    <n v="49.420799999999993"/>
  </r>
  <r>
    <n v="257"/>
    <s v="US-2016-159982"/>
    <x v="109"/>
    <d v="2016-12-04T00:00:00"/>
    <s v="Standard Class"/>
    <s v="DR-12880"/>
    <s v="Dan Reichenbach"/>
    <x v="1"/>
    <x v="0"/>
    <s v="Chicago"/>
    <x v="10"/>
    <n v="60623"/>
    <x v="2"/>
    <s v="OFF-ST-10001590"/>
    <x v="1"/>
    <s v="Storage"/>
    <s v="Tenex Personal Project File with Scoop Front Design, Black"/>
    <n v="53.92"/>
    <n v="0.4"/>
    <n v="32.351999999999997"/>
  </r>
  <r>
    <n v="258"/>
    <s v="US-2016-159982"/>
    <x v="109"/>
    <d v="2016-12-04T00:00:00"/>
    <s v="Standard Class"/>
    <s v="DR-12880"/>
    <s v="Dan Reichenbach"/>
    <x v="1"/>
    <x v="0"/>
    <s v="Chicago"/>
    <x v="10"/>
    <n v="60623"/>
    <x v="2"/>
    <s v="TEC-PH-10001580"/>
    <x v="2"/>
    <s v="Phones"/>
    <s v="Logitech Mobile Speakerphone P710e - speaker phone"/>
    <n v="647.904"/>
    <n v="0.3"/>
    <n v="453.53279999999995"/>
  </r>
  <r>
    <n v="259"/>
    <s v="CA-2018-163139"/>
    <x v="96"/>
    <d v="2018-12-03T00:00:00"/>
    <s v="Second Class"/>
    <s v="CC-12670"/>
    <s v="Craig Carreira"/>
    <x v="0"/>
    <x v="0"/>
    <s v="New York City"/>
    <x v="15"/>
    <n v="10009"/>
    <x v="3"/>
    <s v="TEC-AC-10000290"/>
    <x v="2"/>
    <s v="Accessories"/>
    <s v="Sabrent 4-Port USB 2.0 Hub"/>
    <n v="20.37"/>
    <n v="0.45"/>
    <n v="11.203500000000002"/>
  </r>
  <r>
    <n v="260"/>
    <s v="CA-2018-163139"/>
    <x v="96"/>
    <d v="2018-12-03T00:00:00"/>
    <s v="Second Class"/>
    <s v="CC-12670"/>
    <s v="Craig Carreira"/>
    <x v="0"/>
    <x v="0"/>
    <s v="New York City"/>
    <x v="15"/>
    <n v="10009"/>
    <x v="3"/>
    <s v="OFF-ST-10002790"/>
    <x v="1"/>
    <s v="Storage"/>
    <s v="Safco Industrial Shelving"/>
    <n v="221.55"/>
    <n v="0.5"/>
    <n v="110.77500000000001"/>
  </r>
  <r>
    <n v="261"/>
    <s v="CA-2018-163139"/>
    <x v="96"/>
    <d v="2018-12-03T00:00:00"/>
    <s v="Second Class"/>
    <s v="CC-12670"/>
    <s v="Craig Carreira"/>
    <x v="0"/>
    <x v="0"/>
    <s v="New York City"/>
    <x v="15"/>
    <n v="10009"/>
    <x v="3"/>
    <s v="OFF-BI-10003460"/>
    <x v="1"/>
    <s v="Binders"/>
    <s v="Acco 3-Hole Punch"/>
    <n v="17.52"/>
    <n v="0.4"/>
    <n v="10.511999999999999"/>
  </r>
  <r>
    <n v="262"/>
    <s v="US-2018-155299"/>
    <x v="110"/>
    <d v="2018-06-12T00:00:00"/>
    <s v="Standard Class"/>
    <s v="Dl-13600"/>
    <s v="Dorris liebe"/>
    <x v="1"/>
    <x v="0"/>
    <s v="Pasadena"/>
    <x v="5"/>
    <n v="77506"/>
    <x v="2"/>
    <s v="OFF-AP-10002203"/>
    <x v="1"/>
    <s v="Appliances"/>
    <s v="Eureka Disposable Bags for Sanitaire Vibra Groomer I Upright Vac"/>
    <n v="1.6240000000000001"/>
    <n v="0.3"/>
    <n v="1.1368"/>
  </r>
  <r>
    <n v="263"/>
    <s v="US-2015-106992"/>
    <x v="111"/>
    <d v="2015-09-21T00:00:00"/>
    <s v="Second Class"/>
    <s v="SB-20290"/>
    <s v="Sean Braxton"/>
    <x v="1"/>
    <x v="0"/>
    <s v="Houston"/>
    <x v="5"/>
    <n v="77036"/>
    <x v="2"/>
    <s v="TEC-MA-10000822"/>
    <x v="2"/>
    <s v="Machines"/>
    <s v="Lexmark MX611dhe Monochrome Laser Printer"/>
    <n v="3059.982"/>
    <n v="0.35"/>
    <n v="1988.9883"/>
  </r>
  <r>
    <n v="264"/>
    <s v="US-2015-106992"/>
    <x v="111"/>
    <d v="2015-09-21T00:00:00"/>
    <s v="Second Class"/>
    <s v="SB-20290"/>
    <s v="Sean Braxton"/>
    <x v="1"/>
    <x v="0"/>
    <s v="Houston"/>
    <x v="5"/>
    <n v="77036"/>
    <x v="2"/>
    <s v="TEC-MA-10003353"/>
    <x v="2"/>
    <s v="Machines"/>
    <s v="Xerox WorkCentre 6505DN Laser Multifunction Printer"/>
    <n v="2519.9580000000001"/>
    <n v="0.35"/>
    <n v="1637.9727"/>
  </r>
  <r>
    <n v="265"/>
    <s v="CA-2017-125318"/>
    <x v="112"/>
    <d v="2017-06-13T00:00:00"/>
    <s v="Standard Class"/>
    <s v="RC-19825"/>
    <s v="Roy Collins"/>
    <x v="0"/>
    <x v="0"/>
    <s v="Chicago"/>
    <x v="10"/>
    <n v="60610"/>
    <x v="2"/>
    <s v="TEC-PH-10001433"/>
    <x v="2"/>
    <s v="Phones"/>
    <s v="Cisco Small Business SPA 502G VoIP phone"/>
    <n v="328.22399999999999"/>
    <n v="0.3"/>
    <n v="229.75679999999997"/>
  </r>
  <r>
    <n v="266"/>
    <s v="CA-2016-155040"/>
    <x v="113"/>
    <d v="2016-11-15T00:00:00"/>
    <s v="Standard Class"/>
    <s v="AH-10210"/>
    <s v="Alan Hwang"/>
    <x v="0"/>
    <x v="0"/>
    <s v="Brentwood"/>
    <x v="1"/>
    <n v="94513"/>
    <x v="1"/>
    <s v="TEC-AC-10004469"/>
    <x v="2"/>
    <s v="Accessories"/>
    <s v="Microsoft Sculpt Comfort Mouse"/>
    <n v="79.900000000000006"/>
    <n v="0.45"/>
    <n v="43.945000000000007"/>
  </r>
  <r>
    <n v="267"/>
    <s v="CA-2018-136826"/>
    <x v="114"/>
    <d v="2018-06-20T00:00:00"/>
    <s v="Standard Class"/>
    <s v="CB-12535"/>
    <s v="Claudia Bergmann"/>
    <x v="1"/>
    <x v="0"/>
    <s v="Chapel Hill"/>
    <x v="3"/>
    <n v="27514"/>
    <x v="0"/>
    <s v="OFF-AR-10003602"/>
    <x v="1"/>
    <s v="Art"/>
    <s v="Quartet Omega Colored Chalk, 12/Pack"/>
    <n v="14.016"/>
    <n v="0.3"/>
    <n v="9.8111999999999995"/>
  </r>
  <r>
    <n v="268"/>
    <s v="CA-2017-111010"/>
    <x v="115"/>
    <d v="2017-01-28T00:00:00"/>
    <s v="Standard Class"/>
    <s v="PG-18895"/>
    <s v="Paul Gonzalez"/>
    <x v="0"/>
    <x v="0"/>
    <s v="Morristown"/>
    <x v="30"/>
    <n v="7960"/>
    <x v="3"/>
    <s v="OFF-FA-10003472"/>
    <x v="1"/>
    <s v="Fasteners"/>
    <s v="Bagged Rubber Bands"/>
    <n v="7.56"/>
    <n v="0.4"/>
    <n v="4.5359999999999996"/>
  </r>
  <r>
    <n v="269"/>
    <s v="US-2018-145366"/>
    <x v="34"/>
    <d v="2018-12-13T00:00:00"/>
    <s v="Standard Class"/>
    <s v="CA-12310"/>
    <s v="Christine Abelman"/>
    <x v="1"/>
    <x v="0"/>
    <s v="Cincinnati"/>
    <x v="24"/>
    <n v="45231"/>
    <x v="3"/>
    <s v="OFF-ST-10004180"/>
    <x v="1"/>
    <s v="Storage"/>
    <s v="Safco Commercial Shelving"/>
    <n v="37.207999999999998"/>
    <n v="0.5"/>
    <n v="18.603999999999999"/>
  </r>
  <r>
    <n v="270"/>
    <s v="US-2018-145366"/>
    <x v="34"/>
    <d v="2018-12-13T00:00:00"/>
    <s v="Standard Class"/>
    <s v="CA-12310"/>
    <s v="Christine Abelman"/>
    <x v="1"/>
    <x v="0"/>
    <s v="Cincinnati"/>
    <x v="24"/>
    <n v="45231"/>
    <x v="3"/>
    <s v="OFF-EN-10004386"/>
    <x v="1"/>
    <s v="Envelopes"/>
    <s v="Recycled Interoffice Envelopes with String and Button Closure, 10 x 13"/>
    <n v="57.576000000000001"/>
    <n v="0.4"/>
    <n v="34.5456"/>
  </r>
  <r>
    <n v="271"/>
    <s v="CA-2018-163979"/>
    <x v="116"/>
    <d v="2019-01-02T00:00:00"/>
    <s v="Second Class"/>
    <s v="KH-16690"/>
    <s v="Kristen Hastings"/>
    <x v="1"/>
    <x v="0"/>
    <s v="San Francisco"/>
    <x v="1"/>
    <n v="94110"/>
    <x v="1"/>
    <s v="OFF-ST-10003208"/>
    <x v="1"/>
    <s v="Storage"/>
    <s v="Adjustable Depth Letter/Legal Cart"/>
    <n v="725.84"/>
    <n v="0.5"/>
    <n v="362.92"/>
  </r>
  <r>
    <n v="272"/>
    <s v="CA-2016-155334"/>
    <x v="117"/>
    <d v="2016-07-31T00:00:00"/>
    <s v="First Class"/>
    <s v="HA-14920"/>
    <s v="Helen Andreada"/>
    <x v="0"/>
    <x v="0"/>
    <s v="San Francisco"/>
    <x v="1"/>
    <n v="94109"/>
    <x v="1"/>
    <s v="TEC-AC-10003628"/>
    <x v="2"/>
    <s v="Accessories"/>
    <s v="Logitech 910-002974 M325 Wireless Mouse for Web Scrolling"/>
    <n v="209.93"/>
    <n v="0.45"/>
    <n v="115.46150000000002"/>
  </r>
  <r>
    <n v="273"/>
    <s v="CA-2016-155334"/>
    <x v="117"/>
    <d v="2016-07-31T00:00:00"/>
    <s v="First Class"/>
    <s v="HA-14920"/>
    <s v="Helen Andreada"/>
    <x v="0"/>
    <x v="0"/>
    <s v="San Francisco"/>
    <x v="1"/>
    <n v="94109"/>
    <x v="1"/>
    <s v="FUR-FU-10003274"/>
    <x v="0"/>
    <s v="Furnishings"/>
    <s v="Regeneration Desk Collection"/>
    <n v="5.28"/>
    <n v="0.4"/>
    <n v="3.1680000000000001"/>
  </r>
  <r>
    <n v="274"/>
    <s v="CA-2016-155334"/>
    <x v="117"/>
    <d v="2016-07-31T00:00:00"/>
    <s v="First Class"/>
    <s v="HA-14920"/>
    <s v="Helen Andreada"/>
    <x v="0"/>
    <x v="0"/>
    <s v="San Francisco"/>
    <x v="1"/>
    <n v="94109"/>
    <x v="1"/>
    <s v="OFF-BI-10002557"/>
    <x v="1"/>
    <s v="Binders"/>
    <s v="Presstex Flexible Ring Binders"/>
    <n v="10.92"/>
    <n v="0.4"/>
    <n v="6.5519999999999996"/>
  </r>
  <r>
    <n v="275"/>
    <s v="CA-2018-118136"/>
    <x v="118"/>
    <d v="2018-09-17T00:00:00"/>
    <s v="First Class"/>
    <s v="BB-10990"/>
    <s v="Barry Blumstein"/>
    <x v="1"/>
    <x v="0"/>
    <s v="Inglewood"/>
    <x v="1"/>
    <n v="90301"/>
    <x v="1"/>
    <s v="OFF-PA-10002615"/>
    <x v="1"/>
    <s v="Paper"/>
    <s v="Ampad Gold Fibre Wirebound Steno Books, 6 x 9, Gregg Ruled"/>
    <n v="8.82"/>
    <n v="0.4"/>
    <n v="5.2919999999999998"/>
  </r>
  <r>
    <n v="276"/>
    <s v="CA-2018-118136"/>
    <x v="118"/>
    <d v="2018-09-17T00:00:00"/>
    <s v="First Class"/>
    <s v="BB-10990"/>
    <s v="Barry Blumstein"/>
    <x v="1"/>
    <x v="0"/>
    <s v="Inglewood"/>
    <x v="1"/>
    <n v="90301"/>
    <x v="1"/>
    <s v="OFF-AR-10001427"/>
    <x v="1"/>
    <s v="Art"/>
    <s v="Newell 330"/>
    <n v="5.98"/>
    <n v="0.45"/>
    <n v="3.2890000000000006"/>
  </r>
  <r>
    <n v="277"/>
    <s v="CA-2018-132976"/>
    <x v="119"/>
    <d v="2018-10-17T00:00:00"/>
    <s v="Standard Class"/>
    <s v="AG-10495"/>
    <s v="Andrew Gjertsen"/>
    <x v="1"/>
    <x v="0"/>
    <s v="Philadelphia"/>
    <x v="9"/>
    <n v="19140"/>
    <x v="3"/>
    <s v="OFF-PA-10000673"/>
    <x v="1"/>
    <s v="Paper"/>
    <s v="Post-it “Important Message” Note Pad, Neon Colors, 50 Sheets/Pad"/>
    <n v="11.648"/>
    <n v="0.4"/>
    <n v="6.9887999999999995"/>
  </r>
  <r>
    <n v="278"/>
    <s v="CA-2018-132976"/>
    <x v="119"/>
    <d v="2018-10-17T00:00:00"/>
    <s v="Standard Class"/>
    <s v="AG-10495"/>
    <s v="Andrew Gjertsen"/>
    <x v="1"/>
    <x v="0"/>
    <s v="Philadelphia"/>
    <x v="9"/>
    <n v="19140"/>
    <x v="3"/>
    <s v="OFF-PA-10004470"/>
    <x v="1"/>
    <s v="Paper"/>
    <s v="Adams Write n Stick Phone Message Book, 11 X 5 1/4, 200 Messages"/>
    <n v="18.175999999999998"/>
    <n v="0.4"/>
    <n v="10.905599999999998"/>
  </r>
  <r>
    <n v="279"/>
    <s v="CA-2018-132976"/>
    <x v="119"/>
    <d v="2018-10-17T00:00:00"/>
    <s v="Standard Class"/>
    <s v="AG-10495"/>
    <s v="Andrew Gjertsen"/>
    <x v="1"/>
    <x v="0"/>
    <s v="Philadelphia"/>
    <x v="9"/>
    <n v="19140"/>
    <x v="3"/>
    <s v="OFF-ST-10000876"/>
    <x v="1"/>
    <s v="Storage"/>
    <s v="Eldon Simplefile Box Office"/>
    <n v="59.712000000000003"/>
    <n v="0.5"/>
    <n v="29.856000000000002"/>
  </r>
  <r>
    <n v="280"/>
    <s v="CA-2018-132976"/>
    <x v="119"/>
    <d v="2018-10-17T00:00:00"/>
    <s v="Standard Class"/>
    <s v="AG-10495"/>
    <s v="Andrew Gjertsen"/>
    <x v="1"/>
    <x v="0"/>
    <s v="Philadelphia"/>
    <x v="9"/>
    <n v="19140"/>
    <x v="3"/>
    <s v="OFF-LA-10002043"/>
    <x v="1"/>
    <s v="Labels"/>
    <s v="Avery 489"/>
    <n v="24.84"/>
    <n v="0.4"/>
    <n v="14.904"/>
  </r>
  <r>
    <n v="281"/>
    <s v="US-2016-161991"/>
    <x v="120"/>
    <d v="2016-09-28T00:00:00"/>
    <s v="Second Class"/>
    <s v="SC-20725"/>
    <s v="Steven Cartwright"/>
    <x v="0"/>
    <x v="0"/>
    <s v="Houston"/>
    <x v="5"/>
    <n v="77070"/>
    <x v="2"/>
    <s v="OFF-BI-10004967"/>
    <x v="1"/>
    <s v="Binders"/>
    <s v="Round Ring Binders"/>
    <n v="2.08"/>
    <n v="0.3"/>
    <n v="1.456"/>
  </r>
  <r>
    <n v="282"/>
    <s v="US-2016-161991"/>
    <x v="120"/>
    <d v="2016-09-28T00:00:00"/>
    <s v="Second Class"/>
    <s v="SC-20725"/>
    <s v="Steven Cartwright"/>
    <x v="0"/>
    <x v="0"/>
    <s v="Houston"/>
    <x v="5"/>
    <n v="77070"/>
    <x v="2"/>
    <s v="TEC-PH-10001760"/>
    <x v="2"/>
    <s v="Phones"/>
    <s v="Bose SoundLink Bluetooth Speaker"/>
    <n v="1114.4000000000001"/>
    <n v="0.3"/>
    <n v="780.08"/>
  </r>
  <r>
    <n v="283"/>
    <s v="CA-2016-130890"/>
    <x v="121"/>
    <d v="2016-11-06T00:00:00"/>
    <s v="Standard Class"/>
    <s v="JO-15280"/>
    <s v="Jas OCarroll"/>
    <x v="0"/>
    <x v="0"/>
    <s v="Los Angeles"/>
    <x v="1"/>
    <n v="90004"/>
    <x v="1"/>
    <s v="FUR-TA-10002903"/>
    <x v="0"/>
    <s v="Tables"/>
    <s v="Bevis Round Bullnose 29 High Table Top"/>
    <n v="1038.8399999999999"/>
    <n v="0.45"/>
    <n v="571.36199999999997"/>
  </r>
  <r>
    <n v="284"/>
    <s v="CA-2016-130883"/>
    <x v="120"/>
    <d v="2016-10-02T00:00:00"/>
    <s v="Standard Class"/>
    <s v="TB-21520"/>
    <s v="Tracy Blumstein"/>
    <x v="0"/>
    <x v="0"/>
    <s v="Portland"/>
    <x v="21"/>
    <n v="97206"/>
    <x v="1"/>
    <s v="OFF-PA-10000474"/>
    <x v="1"/>
    <s v="Paper"/>
    <s v="Easy-staple paper"/>
    <n v="141.76"/>
    <n v="0.4"/>
    <n v="85.055999999999997"/>
  </r>
  <r>
    <n v="285"/>
    <s v="CA-2016-130883"/>
    <x v="120"/>
    <d v="2016-10-02T00:00:00"/>
    <s v="Standard Class"/>
    <s v="TB-21520"/>
    <s v="Tracy Blumstein"/>
    <x v="0"/>
    <x v="0"/>
    <s v="Portland"/>
    <x v="21"/>
    <n v="97206"/>
    <x v="1"/>
    <s v="TEC-AC-10001956"/>
    <x v="2"/>
    <s v="Accessories"/>
    <s v="Microsoft Arc Touch Mouse"/>
    <n v="239.8"/>
    <n v="0.45"/>
    <n v="131.89000000000001"/>
  </r>
  <r>
    <n v="286"/>
    <s v="CA-2016-130883"/>
    <x v="120"/>
    <d v="2016-10-02T00:00:00"/>
    <s v="Standard Class"/>
    <s v="TB-21520"/>
    <s v="Tracy Blumstein"/>
    <x v="0"/>
    <x v="0"/>
    <s v="Portland"/>
    <x v="21"/>
    <n v="97206"/>
    <x v="1"/>
    <s v="OFF-PA-10004100"/>
    <x v="1"/>
    <s v="Paper"/>
    <s v="Xerox 216"/>
    <n v="31.103999999999999"/>
    <n v="0.4"/>
    <n v="18.662399999999998"/>
  </r>
  <r>
    <n v="287"/>
    <s v="CA-2017-112697"/>
    <x v="122"/>
    <d v="2017-12-20T00:00:00"/>
    <s v="Second Class"/>
    <s v="AH-10195"/>
    <s v="Alan Haines"/>
    <x v="1"/>
    <x v="0"/>
    <s v="Tamarac"/>
    <x v="2"/>
    <n v="33319"/>
    <x v="0"/>
    <s v="OFF-BI-10000778"/>
    <x v="1"/>
    <s v="Binders"/>
    <s v="GBC VeloBinder Electric Binding Machine"/>
    <n v="254.05799999999999"/>
    <n v="0.25"/>
    <n v="190.54349999999999"/>
  </r>
  <r>
    <n v="288"/>
    <s v="CA-2017-112697"/>
    <x v="122"/>
    <d v="2017-12-20T00:00:00"/>
    <s v="Second Class"/>
    <s v="AH-10195"/>
    <s v="Alan Haines"/>
    <x v="1"/>
    <x v="0"/>
    <s v="Tamarac"/>
    <x v="2"/>
    <n v="33319"/>
    <x v="0"/>
    <s v="OFF-AP-10002684"/>
    <x v="1"/>
    <s v="Appliances"/>
    <s v="Acco 7-Outlet Masterpiece Power Center, Wihtout Fax/Phone Line Protection"/>
    <n v="194.52799999999999"/>
    <n v="0.25"/>
    <n v="145.89599999999999"/>
  </r>
  <r>
    <n v="289"/>
    <s v="CA-2017-112697"/>
    <x v="122"/>
    <d v="2017-12-20T00:00:00"/>
    <s v="Second Class"/>
    <s v="AH-10195"/>
    <s v="Alan Haines"/>
    <x v="1"/>
    <x v="0"/>
    <s v="Tamarac"/>
    <x v="2"/>
    <n v="33319"/>
    <x v="0"/>
    <s v="OFF-SU-10000646"/>
    <x v="1"/>
    <s v="Supplies"/>
    <s v="Premier Automatic Letter Opener"/>
    <n v="961.48"/>
    <n v="0.3"/>
    <n v="673.03599999999994"/>
  </r>
  <r>
    <n v="290"/>
    <s v="CA-2017-110772"/>
    <x v="73"/>
    <d v="2017-11-24T00:00:00"/>
    <s v="Second Class"/>
    <s v="NZ-18565"/>
    <s v="Nick Zandusky"/>
    <x v="2"/>
    <x v="0"/>
    <s v="Columbus"/>
    <x v="24"/>
    <n v="43229"/>
    <x v="3"/>
    <s v="OFF-FA-10002983"/>
    <x v="1"/>
    <s v="Fasteners"/>
    <s v="Advantus SlideClip Paper Clips"/>
    <n v="19.096"/>
    <n v="0.4"/>
    <n v="11.457599999999999"/>
  </r>
  <r>
    <n v="291"/>
    <s v="CA-2017-110772"/>
    <x v="73"/>
    <d v="2017-11-24T00:00:00"/>
    <s v="Second Class"/>
    <s v="NZ-18565"/>
    <s v="Nick Zandusky"/>
    <x v="2"/>
    <x v="0"/>
    <s v="Columbus"/>
    <x v="24"/>
    <n v="43229"/>
    <x v="3"/>
    <s v="OFF-LA-10004689"/>
    <x v="1"/>
    <s v="Labels"/>
    <s v="Avery 512"/>
    <n v="18.495999999999999"/>
    <n v="0.4"/>
    <n v="11.097599999999998"/>
  </r>
  <r>
    <n v="292"/>
    <s v="CA-2017-110772"/>
    <x v="73"/>
    <d v="2017-11-24T00:00:00"/>
    <s v="Second Class"/>
    <s v="NZ-18565"/>
    <s v="Nick Zandusky"/>
    <x v="2"/>
    <x v="0"/>
    <s v="Columbus"/>
    <x v="24"/>
    <n v="43229"/>
    <x v="3"/>
    <s v="TEC-AC-10002001"/>
    <x v="2"/>
    <s v="Accessories"/>
    <s v="Logitech Wireless Gaming Headset G930"/>
    <n v="255.98400000000001"/>
    <n v="0.45"/>
    <n v="140.7912"/>
  </r>
  <r>
    <n v="293"/>
    <s v="CA-2017-110772"/>
    <x v="73"/>
    <d v="2017-11-24T00:00:00"/>
    <s v="Second Class"/>
    <s v="NZ-18565"/>
    <s v="Nick Zandusky"/>
    <x v="2"/>
    <x v="0"/>
    <s v="Columbus"/>
    <x v="24"/>
    <n v="43229"/>
    <x v="3"/>
    <s v="FUR-BO-10004709"/>
    <x v="0"/>
    <s v="Bookcases"/>
    <s v="Bush Westfield Collection Bookcases, Medium Cherry Finish"/>
    <n v="86.97"/>
    <n v="0.5"/>
    <n v="43.484999999999999"/>
  </r>
  <r>
    <n v="294"/>
    <s v="CA-2015-111451"/>
    <x v="58"/>
    <d v="2015-12-28T00:00:00"/>
    <s v="First Class"/>
    <s v="KL-16555"/>
    <s v="Kelly Lampkin"/>
    <x v="1"/>
    <x v="0"/>
    <s v="Colorado Springs"/>
    <x v="22"/>
    <n v="80906"/>
    <x v="1"/>
    <s v="FUR-FU-10004091"/>
    <x v="0"/>
    <s v="Furnishings"/>
    <s v="Howard Miller 13 Diameter Goldtone Round Wall Clock"/>
    <n v="300.416"/>
    <n v="0.4"/>
    <n v="180.24959999999999"/>
  </r>
  <r>
    <n v="295"/>
    <s v="CA-2015-111451"/>
    <x v="58"/>
    <d v="2015-12-28T00:00:00"/>
    <s v="First Class"/>
    <s v="KL-16555"/>
    <s v="Kelly Lampkin"/>
    <x v="1"/>
    <x v="0"/>
    <s v="Colorado Springs"/>
    <x v="22"/>
    <n v="80906"/>
    <x v="1"/>
    <s v="FUR-CH-10001891"/>
    <x v="0"/>
    <s v="Chairs"/>
    <s v="Global Deluxe Office Fabric Chairs"/>
    <n v="230.352"/>
    <n v="0.45"/>
    <n v="126.69360000000002"/>
  </r>
  <r>
    <n v="296"/>
    <s v="CA-2015-111451"/>
    <x v="58"/>
    <d v="2015-12-28T00:00:00"/>
    <s v="First Class"/>
    <s v="KL-16555"/>
    <s v="Kelly Lampkin"/>
    <x v="1"/>
    <x v="0"/>
    <s v="Colorado Springs"/>
    <x v="22"/>
    <n v="80906"/>
    <x v="1"/>
    <s v="FUR-FU-10002918"/>
    <x v="0"/>
    <s v="Furnishings"/>
    <s v="Eldon ClusterMat Chair Mat with Cordless Antistatic Protection"/>
    <n v="218.352"/>
    <n v="0.4"/>
    <n v="131.0112"/>
  </r>
  <r>
    <n v="297"/>
    <s v="CA-2015-111451"/>
    <x v="58"/>
    <d v="2015-12-28T00:00:00"/>
    <s v="First Class"/>
    <s v="KL-16555"/>
    <s v="Kelly Lampkin"/>
    <x v="1"/>
    <x v="0"/>
    <s v="Colorado Springs"/>
    <x v="22"/>
    <n v="80906"/>
    <x v="1"/>
    <s v="OFF-BI-10004593"/>
    <x v="1"/>
    <s v="Binders"/>
    <s v="Ibico Laser Imprintable Binding System Covers"/>
    <n v="78.599999999999994"/>
    <n v="0.4"/>
    <n v="47.16"/>
  </r>
  <r>
    <n v="298"/>
    <s v="CA-2015-111451"/>
    <x v="58"/>
    <d v="2015-12-28T00:00:00"/>
    <s v="First Class"/>
    <s v="KL-16555"/>
    <s v="Kelly Lampkin"/>
    <x v="1"/>
    <x v="0"/>
    <s v="Colorado Springs"/>
    <x v="22"/>
    <n v="80906"/>
    <x v="1"/>
    <s v="OFF-FA-10004854"/>
    <x v="1"/>
    <s v="Fasteners"/>
    <s v="Vinyl Coated Wire Paper Clips in Organizer Box, 800/Box"/>
    <n v="27.552"/>
    <n v="0.4"/>
    <n v="16.531199999999998"/>
  </r>
  <r>
    <n v="299"/>
    <s v="CA-2017-142545"/>
    <x v="99"/>
    <d v="2017-11-03T00:00:00"/>
    <s v="Standard Class"/>
    <s v="JD-15895"/>
    <s v="Jonathan Doherty"/>
    <x v="1"/>
    <x v="0"/>
    <s v="Belleville"/>
    <x v="30"/>
    <n v="7109"/>
    <x v="3"/>
    <s v="OFF-PA-10002105"/>
    <x v="1"/>
    <s v="Paper"/>
    <s v="Xerox 223"/>
    <n v="32.4"/>
    <n v="0.4"/>
    <n v="19.439999999999998"/>
  </r>
  <r>
    <n v="300"/>
    <s v="CA-2017-142545"/>
    <x v="99"/>
    <d v="2017-11-03T00:00:00"/>
    <s v="Standard Class"/>
    <s v="JD-15895"/>
    <s v="Jonathan Doherty"/>
    <x v="1"/>
    <x v="0"/>
    <s v="Belleville"/>
    <x v="30"/>
    <n v="7109"/>
    <x v="3"/>
    <s v="OFF-ST-10002756"/>
    <x v="1"/>
    <s v="Storage"/>
    <s v="Tennsco Stur-D-Stor Boltless Shelving, 5 Shelves, 24 Deep, Sand"/>
    <n v="1082.48"/>
    <n v="0.5"/>
    <n v="541.24"/>
  </r>
  <r>
    <n v="301"/>
    <s v="CA-2017-142545"/>
    <x v="99"/>
    <d v="2017-11-03T00:00:00"/>
    <s v="Standard Class"/>
    <s v="JD-15895"/>
    <s v="Jonathan Doherty"/>
    <x v="1"/>
    <x v="0"/>
    <s v="Belleville"/>
    <x v="30"/>
    <n v="7109"/>
    <x v="3"/>
    <s v="OFF-PA-10004243"/>
    <x v="1"/>
    <s v="Paper"/>
    <s v="Xerox 1939"/>
    <n v="56.91"/>
    <n v="0.4"/>
    <n v="34.145999999999994"/>
  </r>
  <r>
    <n v="302"/>
    <s v="CA-2017-142545"/>
    <x v="99"/>
    <d v="2017-11-03T00:00:00"/>
    <s v="Standard Class"/>
    <s v="JD-15895"/>
    <s v="Jonathan Doherty"/>
    <x v="1"/>
    <x v="0"/>
    <s v="Belleville"/>
    <x v="30"/>
    <n v="7109"/>
    <x v="3"/>
    <s v="FUR-FU-10001861"/>
    <x v="0"/>
    <s v="Furnishings"/>
    <s v="Floodlight Indoor Halogen Bulbs, 1 Bulb per Pack, 60 Watts"/>
    <n v="77.599999999999994"/>
    <n v="0.4"/>
    <n v="46.559999999999995"/>
  </r>
  <r>
    <n v="303"/>
    <s v="CA-2017-142545"/>
    <x v="99"/>
    <d v="2017-11-03T00:00:00"/>
    <s v="Standard Class"/>
    <s v="JD-15895"/>
    <s v="Jonathan Doherty"/>
    <x v="1"/>
    <x v="0"/>
    <s v="Belleville"/>
    <x v="30"/>
    <n v="7109"/>
    <x v="3"/>
    <s v="OFF-BI-10002706"/>
    <x v="1"/>
    <s v="Binders"/>
    <s v="Avery Premier Heavy-Duty Binder with Round Locking Rings"/>
    <n v="14.28"/>
    <n v="0.4"/>
    <n v="8.5679999999999996"/>
  </r>
  <r>
    <n v="304"/>
    <s v="US-2018-152380"/>
    <x v="123"/>
    <d v="2018-11-23T00:00:00"/>
    <s v="Standard Class"/>
    <s v="JH-15910"/>
    <s v="Jonathan Howell"/>
    <x v="0"/>
    <x v="0"/>
    <s v="Chicago"/>
    <x v="10"/>
    <n v="60623"/>
    <x v="2"/>
    <s v="FUR-TA-10002533"/>
    <x v="0"/>
    <s v="Tables"/>
    <s v="BPI Conference Tables"/>
    <n v="219.07499999999999"/>
    <n v="0.35"/>
    <n v="142.39875000000001"/>
  </r>
  <r>
    <n v="305"/>
    <s v="CA-2016-144253"/>
    <x v="124"/>
    <d v="2016-05-09T00:00:00"/>
    <s v="Second Class"/>
    <s v="AS-10225"/>
    <s v="Alan Schoenberger"/>
    <x v="1"/>
    <x v="0"/>
    <s v="New York City"/>
    <x v="15"/>
    <n v="10024"/>
    <x v="3"/>
    <s v="FUR-FU-10002671"/>
    <x v="0"/>
    <s v="Furnishings"/>
    <s v="Electrix 20W Halogen Replacement Bulb for Zoom-In Desk Lamp"/>
    <n v="26.8"/>
    <n v="0.4"/>
    <n v="16.079999999999998"/>
  </r>
  <r>
    <n v="306"/>
    <s v="CA-2015-130960"/>
    <x v="125"/>
    <d v="2016-01-04T00:00:00"/>
    <s v="Standard Class"/>
    <s v="KB-16600"/>
    <s v="Ken Brennan"/>
    <x v="1"/>
    <x v="0"/>
    <s v="Taylor"/>
    <x v="12"/>
    <n v="48180"/>
    <x v="2"/>
    <s v="OFF-AR-10003651"/>
    <x v="1"/>
    <s v="Art"/>
    <s v="Newell 350"/>
    <n v="9.84"/>
    <n v="0.35"/>
    <n v="6.3959999999999999"/>
  </r>
  <r>
    <n v="307"/>
    <s v="CA-2015-111003"/>
    <x v="106"/>
    <d v="2015-06-06T00:00:00"/>
    <s v="Standard Class"/>
    <s v="CR-12625"/>
    <s v="Corey Roper"/>
    <x v="2"/>
    <x v="0"/>
    <s v="Lakewood"/>
    <x v="30"/>
    <n v="8701"/>
    <x v="3"/>
    <s v="OFF-BI-10001072"/>
    <x v="1"/>
    <s v="Binders"/>
    <s v="GBC Clear Cover, 8-1/2 x 11, unpunched, 25 covers per pack"/>
    <n v="45.48"/>
    <n v="0.4"/>
    <n v="27.287999999999997"/>
  </r>
  <r>
    <n v="308"/>
    <s v="CA-2015-111003"/>
    <x v="106"/>
    <d v="2015-06-06T00:00:00"/>
    <s v="Standard Class"/>
    <s v="CR-12625"/>
    <s v="Corey Roper"/>
    <x v="2"/>
    <x v="0"/>
    <s v="Lakewood"/>
    <x v="30"/>
    <n v="8701"/>
    <x v="3"/>
    <s v="OFF-AR-10002135"/>
    <x v="1"/>
    <s v="Art"/>
    <s v="Boston Heavy-Duty Trimline Electric Pencil Sharpeners"/>
    <n v="289.2"/>
    <n v="0.45"/>
    <n v="159.06"/>
  </r>
  <r>
    <n v="309"/>
    <s v="CA-2018-126774"/>
    <x v="4"/>
    <d v="2018-04-17T00:00:00"/>
    <s v="First Class"/>
    <s v="SH-20395"/>
    <s v="Shahid Hopkins"/>
    <x v="0"/>
    <x v="0"/>
    <s v="Arlington"/>
    <x v="17"/>
    <n v="22204"/>
    <x v="0"/>
    <s v="OFF-AR-10002804"/>
    <x v="1"/>
    <s v="Art"/>
    <s v="Faber Castell Col-Erase Pencils"/>
    <n v="4.8899999999999997"/>
    <n v="0.3"/>
    <n v="3.4229999999999996"/>
  </r>
  <r>
    <n v="310"/>
    <s v="CA-2017-142902"/>
    <x v="126"/>
    <d v="2017-09-14T00:00:00"/>
    <s v="Second Class"/>
    <s v="BP-11185"/>
    <s v="Ben Peterman"/>
    <x v="1"/>
    <x v="0"/>
    <s v="Arvada"/>
    <x v="22"/>
    <n v="80004"/>
    <x v="1"/>
    <s v="FUR-FU-10001918"/>
    <x v="0"/>
    <s v="Furnishings"/>
    <s v="C-Line Cubicle Keepers Polyproplyene Holder With Velcro Backings"/>
    <n v="15.135999999999999"/>
    <n v="0.4"/>
    <n v="9.0815999999999999"/>
  </r>
  <r>
    <n v="311"/>
    <s v="CA-2017-142902"/>
    <x v="126"/>
    <d v="2017-09-14T00:00:00"/>
    <s v="Second Class"/>
    <s v="BP-11185"/>
    <s v="Ben Peterman"/>
    <x v="1"/>
    <x v="0"/>
    <s v="Arvada"/>
    <x v="22"/>
    <n v="80004"/>
    <x v="1"/>
    <s v="FUR-CH-10004086"/>
    <x v="0"/>
    <s v="Chairs"/>
    <s v="Hon 4070 Series Pagoda Armless Upholstered Stacking Chairs"/>
    <n v="466.76799999999997"/>
    <n v="0.45"/>
    <n v="256.72239999999999"/>
  </r>
  <r>
    <n v="312"/>
    <s v="CA-2017-142902"/>
    <x v="126"/>
    <d v="2017-09-14T00:00:00"/>
    <s v="Second Class"/>
    <s v="BP-11185"/>
    <s v="Ben Peterman"/>
    <x v="1"/>
    <x v="0"/>
    <s v="Arvada"/>
    <x v="22"/>
    <n v="80004"/>
    <x v="1"/>
    <s v="FUR-FU-10001756"/>
    <x v="0"/>
    <s v="Furnishings"/>
    <s v="Eldon Expressions Desk Accessory, Wood Photo Frame, Mahogany"/>
    <n v="15.231999999999999"/>
    <n v="0.4"/>
    <n v="9.1391999999999989"/>
  </r>
  <r>
    <n v="313"/>
    <s v="CA-2017-142902"/>
    <x v="126"/>
    <d v="2017-09-14T00:00:00"/>
    <s v="Second Class"/>
    <s v="BP-11185"/>
    <s v="Ben Peterman"/>
    <x v="1"/>
    <x v="0"/>
    <s v="Arvada"/>
    <x v="22"/>
    <n v="80004"/>
    <x v="1"/>
    <s v="OFF-LA-10000634"/>
    <x v="1"/>
    <s v="Labels"/>
    <s v="Avery 509"/>
    <n v="6.2640000000000002"/>
    <n v="0.4"/>
    <n v="3.7584"/>
  </r>
  <r>
    <n v="314"/>
    <s v="CA-2015-120887"/>
    <x v="127"/>
    <d v="2015-10-03T00:00:00"/>
    <s v="Standard Class"/>
    <s v="TS-21205"/>
    <s v="Thomas Seio"/>
    <x v="1"/>
    <x v="0"/>
    <s v="Hackensack"/>
    <x v="30"/>
    <n v="7601"/>
    <x v="3"/>
    <s v="FUR-FU-10001588"/>
    <x v="0"/>
    <s v="Furnishings"/>
    <s v="Deflect-o SuperTray Unbreakable Stackable Tray, Letter, Black"/>
    <n v="87.54"/>
    <n v="0.4"/>
    <n v="52.524000000000001"/>
  </r>
  <r>
    <n v="315"/>
    <s v="CA-2015-167850"/>
    <x v="128"/>
    <d v="2015-08-16T00:00:00"/>
    <s v="Standard Class"/>
    <s v="AG-10525"/>
    <s v="Andy Gerbode"/>
    <x v="1"/>
    <x v="0"/>
    <s v="Saint Petersburg"/>
    <x v="2"/>
    <n v="33710"/>
    <x v="0"/>
    <s v="TEC-PH-10002398"/>
    <x v="2"/>
    <s v="Phones"/>
    <s v="AT&amp;T 1070 Corded Phone"/>
    <n v="178.38399999999999"/>
    <n v="0.25"/>
    <n v="133.78799999999998"/>
  </r>
  <r>
    <n v="316"/>
    <s v="CA-2015-167850"/>
    <x v="128"/>
    <d v="2015-08-16T00:00:00"/>
    <s v="Standard Class"/>
    <s v="AG-10525"/>
    <s v="Andy Gerbode"/>
    <x v="1"/>
    <x v="0"/>
    <s v="Saint Petersburg"/>
    <x v="2"/>
    <n v="33710"/>
    <x v="0"/>
    <s v="OFF-PA-10001937"/>
    <x v="1"/>
    <s v="Paper"/>
    <s v="Xerox 21"/>
    <n v="15.552"/>
    <n v="0.25"/>
    <n v="11.664"/>
  </r>
  <r>
    <n v="317"/>
    <s v="CA-2015-164259"/>
    <x v="129"/>
    <d v="2015-12-30T00:00:00"/>
    <s v="First Class"/>
    <s v="SP-20860"/>
    <s v="Sung Pak"/>
    <x v="1"/>
    <x v="0"/>
    <s v="Philadelphia"/>
    <x v="9"/>
    <n v="19143"/>
    <x v="3"/>
    <s v="OFF-AR-10003373"/>
    <x v="1"/>
    <s v="Art"/>
    <s v="Boston School Pro Electric Pencil Sharpener, 1670"/>
    <n v="99.135999999999996"/>
    <n v="0.45"/>
    <n v="54.524799999999999"/>
  </r>
  <r>
    <n v="318"/>
    <s v="CA-2015-164973"/>
    <x v="130"/>
    <d v="2015-11-09T00:00:00"/>
    <s v="Standard Class"/>
    <s v="NM-18445"/>
    <s v="Nathan Mautz"/>
    <x v="2"/>
    <x v="0"/>
    <s v="New York City"/>
    <x v="15"/>
    <n v="10024"/>
    <x v="3"/>
    <s v="FUR-CH-10002602"/>
    <x v="0"/>
    <s v="Chairs"/>
    <s v="DMI Arturo Collection Mission-style Design Wood Chair"/>
    <n v="135.88200000000001"/>
    <n v="0.45"/>
    <n v="74.735100000000003"/>
  </r>
  <r>
    <n v="319"/>
    <s v="CA-2015-164973"/>
    <x v="130"/>
    <d v="2015-11-09T00:00:00"/>
    <s v="Standard Class"/>
    <s v="NM-18445"/>
    <s v="Nathan Mautz"/>
    <x v="2"/>
    <x v="0"/>
    <s v="New York City"/>
    <x v="15"/>
    <n v="10024"/>
    <x v="3"/>
    <s v="TEC-MA-10002927"/>
    <x v="2"/>
    <s v="Machines"/>
    <s v="Canon imageCLASS MF7460 Monochrome Digital Laser Multifunction Copier"/>
    <n v="3991.98"/>
    <n v="0.45"/>
    <n v="2195.5890000000004"/>
  </r>
  <r>
    <n v="320"/>
    <s v="CA-2015-164973"/>
    <x v="130"/>
    <d v="2015-11-09T00:00:00"/>
    <s v="Standard Class"/>
    <s v="NM-18445"/>
    <s v="Nathan Mautz"/>
    <x v="2"/>
    <x v="0"/>
    <s v="New York City"/>
    <x v="15"/>
    <n v="10024"/>
    <x v="3"/>
    <s v="TEC-PH-10004093"/>
    <x v="2"/>
    <s v="Phones"/>
    <s v="Panasonic Kx-TS550"/>
    <n v="275.94"/>
    <n v="0.4"/>
    <n v="165.56399999999999"/>
  </r>
  <r>
    <n v="321"/>
    <s v="CA-2015-164973"/>
    <x v="130"/>
    <d v="2015-11-09T00:00:00"/>
    <s v="Standard Class"/>
    <s v="NM-18445"/>
    <s v="Nathan Mautz"/>
    <x v="2"/>
    <x v="0"/>
    <s v="New York City"/>
    <x v="15"/>
    <n v="10024"/>
    <x v="3"/>
    <s v="TEC-AC-10000892"/>
    <x v="2"/>
    <s v="Accessories"/>
    <s v="NETGEAR N750 Dual Band Wi-Fi Gigabit Router"/>
    <n v="360"/>
    <n v="0.45"/>
    <n v="198.00000000000003"/>
  </r>
  <r>
    <n v="322"/>
    <s v="CA-2015-164973"/>
    <x v="130"/>
    <d v="2015-11-09T00:00:00"/>
    <s v="Standard Class"/>
    <s v="NM-18445"/>
    <s v="Nathan Mautz"/>
    <x v="2"/>
    <x v="0"/>
    <s v="New York City"/>
    <x v="15"/>
    <n v="10024"/>
    <x v="3"/>
    <s v="OFF-ST-10002974"/>
    <x v="1"/>
    <s v="Storage"/>
    <s v="Trav-L-File Heavy-Duty Shuttle II, Black"/>
    <n v="43.57"/>
    <n v="0.5"/>
    <n v="21.785"/>
  </r>
  <r>
    <n v="323"/>
    <s v="CA-2015-156601"/>
    <x v="111"/>
    <d v="2015-09-24T00:00:00"/>
    <s v="Standard Class"/>
    <s v="FA-14230"/>
    <s v="Frank Atkinson"/>
    <x v="1"/>
    <x v="0"/>
    <s v="Long Beach"/>
    <x v="1"/>
    <n v="90805"/>
    <x v="1"/>
    <s v="OFF-FA-10000624"/>
    <x v="1"/>
    <s v="Fasteners"/>
    <s v="OIC Binder Clips"/>
    <n v="7.16"/>
    <n v="0.4"/>
    <n v="4.2960000000000003"/>
  </r>
  <r>
    <n v="324"/>
    <s v="CA-2017-162138"/>
    <x v="131"/>
    <d v="2017-04-27T00:00:00"/>
    <s v="Standard Class"/>
    <s v="GK-14620"/>
    <s v="Grace Kelly"/>
    <x v="1"/>
    <x v="0"/>
    <s v="Hesperia"/>
    <x v="1"/>
    <n v="92345"/>
    <x v="1"/>
    <s v="OFF-BI-10004593"/>
    <x v="1"/>
    <s v="Binders"/>
    <s v="Ibico Laser Imprintable Binding System Covers"/>
    <n v="251.52"/>
    <n v="0.4"/>
    <n v="150.91200000000001"/>
  </r>
  <r>
    <n v="325"/>
    <s v="CA-2017-162138"/>
    <x v="131"/>
    <d v="2017-04-27T00:00:00"/>
    <s v="Standard Class"/>
    <s v="GK-14620"/>
    <s v="Grace Kelly"/>
    <x v="1"/>
    <x v="0"/>
    <s v="Hesperia"/>
    <x v="1"/>
    <n v="92345"/>
    <x v="1"/>
    <s v="TEC-AC-10001908"/>
    <x v="2"/>
    <s v="Accessories"/>
    <s v="Logitech Wireless Headset h800"/>
    <n v="99.99"/>
    <n v="0.45"/>
    <n v="54.994500000000002"/>
  </r>
  <r>
    <n v="326"/>
    <s v="CA-2018-153339"/>
    <x v="132"/>
    <d v="2018-11-05T00:00:00"/>
    <s v="Second Class"/>
    <s v="DJ-13510"/>
    <s v="Don Jones"/>
    <x v="1"/>
    <x v="0"/>
    <s v="Murfreesboro"/>
    <x v="18"/>
    <n v="37130"/>
    <x v="0"/>
    <s v="FUR-FU-10001967"/>
    <x v="0"/>
    <s v="Furnishings"/>
    <s v="Telescoping Adjustable Floor Lamp"/>
    <n v="15.992000000000001"/>
    <n v="0.25"/>
    <n v="11.994"/>
  </r>
  <r>
    <n v="327"/>
    <s v="US-2017-141544"/>
    <x v="133"/>
    <d v="2017-09-01T00:00:00"/>
    <s v="First Class"/>
    <s v="PO-18850"/>
    <s v="Patrick OBrill"/>
    <x v="0"/>
    <x v="0"/>
    <s v="Philadelphia"/>
    <x v="9"/>
    <n v="19143"/>
    <x v="3"/>
    <s v="TEC-PH-10003645"/>
    <x v="2"/>
    <s v="Phones"/>
    <s v="Aastra 57i VoIP phone"/>
    <n v="290.89800000000002"/>
    <n v="0.4"/>
    <n v="174.53880000000001"/>
  </r>
  <r>
    <n v="328"/>
    <s v="US-2017-141544"/>
    <x v="133"/>
    <d v="2017-09-01T00:00:00"/>
    <s v="First Class"/>
    <s v="PO-18850"/>
    <s v="Patrick OBrill"/>
    <x v="0"/>
    <x v="0"/>
    <s v="Philadelphia"/>
    <x v="9"/>
    <n v="19143"/>
    <x v="3"/>
    <s v="OFF-ST-10000675"/>
    <x v="1"/>
    <s v="Storage"/>
    <s v="File Shuttle II and Handi-File, Black"/>
    <n v="54.223999999999997"/>
    <n v="0.5"/>
    <n v="27.111999999999998"/>
  </r>
  <r>
    <n v="329"/>
    <s v="US-2017-141544"/>
    <x v="133"/>
    <d v="2017-09-01T00:00:00"/>
    <s v="First Class"/>
    <s v="PO-18850"/>
    <s v="Patrick OBrill"/>
    <x v="0"/>
    <x v="0"/>
    <s v="Philadelphia"/>
    <x v="9"/>
    <n v="19143"/>
    <x v="3"/>
    <s v="FUR-CH-10003312"/>
    <x v="0"/>
    <s v="Chairs"/>
    <s v="Hon 2090 “Pillow Soft” Series Mid Back Swivel/Tilt Chairs"/>
    <n v="786.74400000000003"/>
    <n v="0.45"/>
    <n v="432.70920000000007"/>
  </r>
  <r>
    <n v="330"/>
    <s v="US-2017-141544"/>
    <x v="133"/>
    <d v="2017-09-01T00:00:00"/>
    <s v="First Class"/>
    <s v="PO-18850"/>
    <s v="Patrick OBrill"/>
    <x v="0"/>
    <x v="0"/>
    <s v="Philadelphia"/>
    <x v="9"/>
    <n v="19143"/>
    <x v="3"/>
    <s v="OFF-LA-10001074"/>
    <x v="1"/>
    <s v="Labels"/>
    <s v="Round Specialty Laser Printer Labels"/>
    <n v="100.24"/>
    <n v="0.4"/>
    <n v="60.143999999999991"/>
  </r>
  <r>
    <n v="331"/>
    <s v="US-2017-141544"/>
    <x v="133"/>
    <d v="2017-09-01T00:00:00"/>
    <s v="First Class"/>
    <s v="PO-18850"/>
    <s v="Patrick OBrill"/>
    <x v="0"/>
    <x v="0"/>
    <s v="Philadelphia"/>
    <x v="9"/>
    <n v="19143"/>
    <x v="3"/>
    <s v="OFF-BI-10001524"/>
    <x v="1"/>
    <s v="Binders"/>
    <s v="GBC Premium Transparent Covers with Diagonal Lined Pattern"/>
    <n v="37.764000000000003"/>
    <n v="0.4"/>
    <n v="22.6584"/>
  </r>
  <r>
    <n v="332"/>
    <s v="US-2017-150147"/>
    <x v="134"/>
    <d v="2017-04-29T00:00:00"/>
    <s v="Second Class"/>
    <s v="JL-15850"/>
    <s v="John Lucas"/>
    <x v="0"/>
    <x v="0"/>
    <s v="Philadelphia"/>
    <x v="9"/>
    <n v="19134"/>
    <x v="3"/>
    <s v="TEC-PH-10004614"/>
    <x v="2"/>
    <s v="Phones"/>
    <s v="AT&amp;T 841000 Phone"/>
    <n v="82.8"/>
    <n v="0.4"/>
    <n v="49.68"/>
  </r>
  <r>
    <n v="333"/>
    <s v="US-2017-150147"/>
    <x v="134"/>
    <d v="2017-04-29T00:00:00"/>
    <s v="Second Class"/>
    <s v="JL-15850"/>
    <s v="John Lucas"/>
    <x v="0"/>
    <x v="0"/>
    <s v="Philadelphia"/>
    <x v="9"/>
    <n v="19134"/>
    <x v="3"/>
    <s v="OFF-BI-10001153"/>
    <x v="1"/>
    <s v="Binders"/>
    <s v="Ibico Recycled Grain-Textured Covers"/>
    <n v="20.724"/>
    <n v="0.4"/>
    <n v="12.4344"/>
  </r>
  <r>
    <n v="334"/>
    <s v="US-2017-150147"/>
    <x v="134"/>
    <d v="2017-04-29T00:00:00"/>
    <s v="Second Class"/>
    <s v="JL-15850"/>
    <s v="John Lucas"/>
    <x v="0"/>
    <x v="0"/>
    <s v="Philadelphia"/>
    <x v="9"/>
    <n v="19134"/>
    <x v="3"/>
    <s v="OFF-BI-10001982"/>
    <x v="1"/>
    <s v="Binders"/>
    <s v="Wilson Jones Custom Binder Spines &amp; Labels"/>
    <n v="4.8959999999999999"/>
    <n v="0.4"/>
    <n v="2.9375999999999998"/>
  </r>
  <r>
    <n v="335"/>
    <s v="CA-2016-137946"/>
    <x v="135"/>
    <d v="2016-09-04T00:00:00"/>
    <s v="Second Class"/>
    <s v="DB-13615"/>
    <s v="Doug Bickford"/>
    <x v="0"/>
    <x v="0"/>
    <s v="Los Angeles"/>
    <x v="1"/>
    <n v="90045"/>
    <x v="1"/>
    <s v="OFF-BI-10001922"/>
    <x v="1"/>
    <s v="Binders"/>
    <s v="Storex Dura Pro Binders"/>
    <n v="4.7519999999999998"/>
    <n v="0.4"/>
    <n v="2.8512"/>
  </r>
  <r>
    <n v="336"/>
    <s v="CA-2016-137946"/>
    <x v="135"/>
    <d v="2016-09-04T00:00:00"/>
    <s v="Second Class"/>
    <s v="DB-13615"/>
    <s v="Doug Bickford"/>
    <x v="0"/>
    <x v="0"/>
    <s v="Los Angeles"/>
    <x v="1"/>
    <n v="90045"/>
    <x v="1"/>
    <s v="TEC-CO-10001449"/>
    <x v="2"/>
    <s v="Copiers"/>
    <s v="Hewlett Packard LaserJet 3310 Copier"/>
    <n v="959.98400000000004"/>
    <n v="0.5"/>
    <n v="479.99200000000002"/>
  </r>
  <r>
    <n v="337"/>
    <s v="CA-2016-137946"/>
    <x v="135"/>
    <d v="2016-09-04T00:00:00"/>
    <s v="Second Class"/>
    <s v="DB-13615"/>
    <s v="Doug Bickford"/>
    <x v="0"/>
    <x v="0"/>
    <s v="Los Angeles"/>
    <x v="1"/>
    <n v="90045"/>
    <x v="1"/>
    <s v="OFF-BI-10004140"/>
    <x v="1"/>
    <s v="Binders"/>
    <s v="Avery Non-Stick Binders"/>
    <n v="14.368"/>
    <n v="0.4"/>
    <n v="8.6207999999999991"/>
  </r>
  <r>
    <n v="338"/>
    <s v="CA-2015-129924"/>
    <x v="136"/>
    <d v="2015-07-17T00:00:00"/>
    <s v="Standard Class"/>
    <s v="AC-10420"/>
    <s v="Alyssa Crouse"/>
    <x v="1"/>
    <x v="0"/>
    <s v="San Francisco"/>
    <x v="1"/>
    <n v="94122"/>
    <x v="1"/>
    <s v="OFF-BI-10003314"/>
    <x v="1"/>
    <s v="Binders"/>
    <s v="Tuff Stuff Recycled Round Ring Binders"/>
    <n v="7.7119999999999997"/>
    <n v="0.4"/>
    <n v="4.6271999999999993"/>
  </r>
  <r>
    <n v="339"/>
    <s v="CA-2015-129924"/>
    <x v="136"/>
    <d v="2015-07-17T00:00:00"/>
    <s v="Standard Class"/>
    <s v="AC-10420"/>
    <s v="Alyssa Crouse"/>
    <x v="1"/>
    <x v="0"/>
    <s v="San Francisco"/>
    <x v="1"/>
    <n v="94122"/>
    <x v="1"/>
    <s v="FUR-TA-10004575"/>
    <x v="0"/>
    <s v="Tables"/>
    <s v="Hon 5100 Series Wood Tables"/>
    <n v="698.35199999999998"/>
    <n v="0.45"/>
    <n v="384.09360000000004"/>
  </r>
  <r>
    <n v="340"/>
    <s v="CA-2016-128167"/>
    <x v="137"/>
    <d v="2016-06-26T00:00:00"/>
    <s v="Second Class"/>
    <s v="KL-16645"/>
    <s v="Ken Lonsdale"/>
    <x v="0"/>
    <x v="0"/>
    <s v="Layton"/>
    <x v="7"/>
    <n v="84041"/>
    <x v="1"/>
    <s v="OFF-FA-10000490"/>
    <x v="1"/>
    <s v="Fasteners"/>
    <s v="OIC Binder Clips, Mini, 1/4 Capacity, Black"/>
    <n v="4.96"/>
    <n v="0.4"/>
    <n v="2.976"/>
  </r>
  <r>
    <n v="341"/>
    <s v="CA-2015-122336"/>
    <x v="138"/>
    <d v="2015-04-17T00:00:00"/>
    <s v="Second Class"/>
    <s v="JD-15895"/>
    <s v="Jonathan Doherty"/>
    <x v="1"/>
    <x v="0"/>
    <s v="Philadelphia"/>
    <x v="9"/>
    <n v="19140"/>
    <x v="3"/>
    <s v="OFF-AR-10000122"/>
    <x v="1"/>
    <s v="Art"/>
    <s v="Newell 314"/>
    <n v="17.856000000000002"/>
    <n v="0.45"/>
    <n v="9.820800000000002"/>
  </r>
  <r>
    <n v="342"/>
    <s v="CA-2015-122336"/>
    <x v="138"/>
    <d v="2015-04-17T00:00:00"/>
    <s v="Second Class"/>
    <s v="JD-15895"/>
    <s v="Jonathan Doherty"/>
    <x v="1"/>
    <x v="0"/>
    <s v="Philadelphia"/>
    <x v="9"/>
    <n v="19140"/>
    <x v="3"/>
    <s v="OFF-BI-10003656"/>
    <x v="1"/>
    <s v="Binders"/>
    <s v="Fellowes PB200 Plastic Comb Binding Machine"/>
    <n v="509.97"/>
    <n v="0.4"/>
    <n v="305.98200000000003"/>
  </r>
  <r>
    <n v="343"/>
    <s v="CA-2015-122336"/>
    <x v="138"/>
    <d v="2015-04-17T00:00:00"/>
    <s v="Second Class"/>
    <s v="JD-15895"/>
    <s v="Jonathan Doherty"/>
    <x v="1"/>
    <x v="0"/>
    <s v="Philadelphia"/>
    <x v="9"/>
    <n v="19140"/>
    <x v="3"/>
    <s v="OFF-FA-10002780"/>
    <x v="1"/>
    <s v="Fasteners"/>
    <s v="Staples"/>
    <n v="30.992000000000001"/>
    <n v="0.4"/>
    <n v="18.595199999999998"/>
  </r>
  <r>
    <n v="344"/>
    <s v="CA-2015-122336"/>
    <x v="138"/>
    <d v="2015-04-17T00:00:00"/>
    <s v="Second Class"/>
    <s v="JD-15895"/>
    <s v="Jonathan Doherty"/>
    <x v="1"/>
    <x v="0"/>
    <s v="Philadelphia"/>
    <x v="9"/>
    <n v="19140"/>
    <x v="3"/>
    <s v="TEC-PH-10000702"/>
    <x v="2"/>
    <s v="Phones"/>
    <s v="Square Credit Card Reader, 4 1/2 x 4 1/2 x 1, White"/>
    <n v="71.927999999999997"/>
    <n v="0.4"/>
    <n v="43.156799999999997"/>
  </r>
  <r>
    <n v="345"/>
    <s v="US-2016-120712"/>
    <x v="139"/>
    <d v="2016-12-24T00:00:00"/>
    <s v="Standard Class"/>
    <s v="CS-12130"/>
    <s v="Chad Sievert"/>
    <x v="0"/>
    <x v="0"/>
    <s v="Austin"/>
    <x v="5"/>
    <n v="78745"/>
    <x v="2"/>
    <s v="OFF-ST-10000107"/>
    <x v="1"/>
    <s v="Storage"/>
    <s v="Fellowes Super Stor/Drawer"/>
    <n v="88.8"/>
    <n v="0.4"/>
    <n v="53.279999999999994"/>
  </r>
  <r>
    <n v="346"/>
    <s v="CA-2018-169901"/>
    <x v="140"/>
    <d v="2018-06-19T00:00:00"/>
    <s v="Standard Class"/>
    <s v="CC-12550"/>
    <s v="Clay Cheatham"/>
    <x v="0"/>
    <x v="0"/>
    <s v="San Francisco"/>
    <x v="1"/>
    <n v="94122"/>
    <x v="1"/>
    <s v="TEC-PH-10002293"/>
    <x v="2"/>
    <s v="Phones"/>
    <s v="Anker 36W 4-Port USB Wall Charger Travel Power Adapter for iPhone 5s 5c 5"/>
    <n v="47.975999999999999"/>
    <n v="0.4"/>
    <n v="28.785599999999999"/>
  </r>
  <r>
    <n v="347"/>
    <s v="CA-2018-134306"/>
    <x v="141"/>
    <d v="2018-07-12T00:00:00"/>
    <s v="Standard Class"/>
    <s v="TD-20995"/>
    <s v="Tamara Dahlen"/>
    <x v="0"/>
    <x v="0"/>
    <s v="Lowell"/>
    <x v="31"/>
    <n v="1852"/>
    <x v="3"/>
    <s v="OFF-AR-10004027"/>
    <x v="1"/>
    <s v="Art"/>
    <s v="Binney &amp; Smith inkTank Erasable Desk Highlighter, Chisel Tip, Yellow, 12/Box"/>
    <n v="7.56"/>
    <n v="0.45"/>
    <n v="4.1580000000000004"/>
  </r>
  <r>
    <n v="348"/>
    <s v="CA-2018-134306"/>
    <x v="141"/>
    <d v="2018-07-12T00:00:00"/>
    <s v="Standard Class"/>
    <s v="TD-20995"/>
    <s v="Tamara Dahlen"/>
    <x v="0"/>
    <x v="0"/>
    <s v="Lowell"/>
    <x v="31"/>
    <n v="1852"/>
    <x v="3"/>
    <s v="OFF-PA-10000249"/>
    <x v="1"/>
    <s v="Paper"/>
    <s v="Easy-staple paper"/>
    <n v="24.56"/>
    <n v="0.4"/>
    <n v="14.735999999999999"/>
  </r>
  <r>
    <n v="349"/>
    <s v="CA-2018-134306"/>
    <x v="141"/>
    <d v="2018-07-12T00:00:00"/>
    <s v="Standard Class"/>
    <s v="TD-20995"/>
    <s v="Tamara Dahlen"/>
    <x v="0"/>
    <x v="0"/>
    <s v="Lowell"/>
    <x v="31"/>
    <n v="1852"/>
    <x v="3"/>
    <s v="OFF-AR-10001374"/>
    <x v="1"/>
    <s v="Art"/>
    <s v="BIC Brite Liner Highlighters, Chisel Tip"/>
    <n v="12.96"/>
    <n v="0.45"/>
    <n v="7.128000000000001"/>
  </r>
  <r>
    <n v="350"/>
    <s v="CA-2017-129714"/>
    <x v="142"/>
    <d v="2017-09-03T00:00:00"/>
    <s v="First Class"/>
    <s v="AB-10060"/>
    <s v="Adam Bellavance"/>
    <x v="2"/>
    <x v="0"/>
    <s v="New York City"/>
    <x v="15"/>
    <n v="10009"/>
    <x v="3"/>
    <s v="TEC-AC-10000290"/>
    <x v="2"/>
    <s v="Accessories"/>
    <s v="Sabrent 4-Port USB 2.0 Hub"/>
    <n v="6.79"/>
    <n v="0.45"/>
    <n v="3.7345000000000002"/>
  </r>
  <r>
    <n v="351"/>
    <s v="CA-2017-129714"/>
    <x v="142"/>
    <d v="2017-09-03T00:00:00"/>
    <s v="First Class"/>
    <s v="AB-10060"/>
    <s v="Adam Bellavance"/>
    <x v="2"/>
    <x v="0"/>
    <s v="New York City"/>
    <x v="15"/>
    <n v="10009"/>
    <x v="3"/>
    <s v="OFF-PA-10001970"/>
    <x v="1"/>
    <s v="Paper"/>
    <s v="Xerox 1881"/>
    <n v="24.56"/>
    <n v="0.4"/>
    <n v="14.735999999999999"/>
  </r>
  <r>
    <n v="352"/>
    <s v="CA-2017-129714"/>
    <x v="142"/>
    <d v="2017-09-03T00:00:00"/>
    <s v="First Class"/>
    <s v="AB-10060"/>
    <s v="Adam Bellavance"/>
    <x v="2"/>
    <x v="0"/>
    <s v="New York City"/>
    <x v="15"/>
    <n v="10009"/>
    <x v="3"/>
    <s v="OFF-BI-10002160"/>
    <x v="1"/>
    <s v="Binders"/>
    <s v="Acco Hanging Data Binders"/>
    <n v="3.048"/>
    <n v="0.4"/>
    <n v="1.8288"/>
  </r>
  <r>
    <n v="353"/>
    <s v="CA-2017-129714"/>
    <x v="142"/>
    <d v="2017-09-03T00:00:00"/>
    <s v="First Class"/>
    <s v="AB-10060"/>
    <s v="Adam Bellavance"/>
    <x v="2"/>
    <x v="0"/>
    <s v="New York City"/>
    <x v="15"/>
    <n v="10009"/>
    <x v="3"/>
    <s v="OFF-PA-10001970"/>
    <x v="1"/>
    <s v="Paper"/>
    <s v="Xerox 1881"/>
    <n v="49.12"/>
    <n v="0.4"/>
    <n v="29.471999999999998"/>
  </r>
  <r>
    <n v="354"/>
    <s v="CA-2017-129714"/>
    <x v="142"/>
    <d v="2017-09-03T00:00:00"/>
    <s v="First Class"/>
    <s v="AB-10060"/>
    <s v="Adam Bellavance"/>
    <x v="2"/>
    <x v="0"/>
    <s v="New York City"/>
    <x v="15"/>
    <n v="10009"/>
    <x v="3"/>
    <s v="OFF-BI-10004995"/>
    <x v="1"/>
    <s v="Binders"/>
    <s v="GBC DocuBind P400 Electric Binding System"/>
    <n v="4355.1679999999997"/>
    <n v="0.4"/>
    <n v="2613.1007999999997"/>
  </r>
  <r>
    <n v="355"/>
    <s v="CA-2017-138520"/>
    <x v="143"/>
    <d v="2017-04-13T00:00:00"/>
    <s v="Standard Class"/>
    <s v="JL-15505"/>
    <s v="Jeremy Lonsdale"/>
    <x v="0"/>
    <x v="0"/>
    <s v="New York City"/>
    <x v="15"/>
    <n v="10035"/>
    <x v="3"/>
    <s v="FUR-BO-10002268"/>
    <x v="0"/>
    <s v="Bookcases"/>
    <s v="Sauder Barrister Bookcases"/>
    <n v="388.70400000000001"/>
    <n v="0.5"/>
    <n v="194.352"/>
  </r>
  <r>
    <n v="356"/>
    <s v="CA-2017-138520"/>
    <x v="143"/>
    <d v="2017-04-13T00:00:00"/>
    <s v="Standard Class"/>
    <s v="JL-15505"/>
    <s v="Jeremy Lonsdale"/>
    <x v="0"/>
    <x v="0"/>
    <s v="New York City"/>
    <x v="15"/>
    <n v="10035"/>
    <x v="3"/>
    <s v="OFF-EN-10001137"/>
    <x v="1"/>
    <s v="Envelopes"/>
    <s v="#10 Gummed Flap White Envelopes, 100/Box"/>
    <n v="8.26"/>
    <n v="0.4"/>
    <n v="4.9559999999999995"/>
  </r>
  <r>
    <n v="357"/>
    <s v="CA-2017-138520"/>
    <x v="143"/>
    <d v="2017-04-13T00:00:00"/>
    <s v="Standard Class"/>
    <s v="JL-15505"/>
    <s v="Jeremy Lonsdale"/>
    <x v="0"/>
    <x v="0"/>
    <s v="New York City"/>
    <x v="15"/>
    <n v="10035"/>
    <x v="3"/>
    <s v="OFF-AR-10002399"/>
    <x v="1"/>
    <s v="Art"/>
    <s v="Dixon Prang Watercolor Pencils, 10-Color Set with Brush"/>
    <n v="17.04"/>
    <n v="0.45"/>
    <n v="9.3719999999999999"/>
  </r>
  <r>
    <n v="358"/>
    <s v="CA-2017-138520"/>
    <x v="143"/>
    <d v="2017-04-13T00:00:00"/>
    <s v="Standard Class"/>
    <s v="JL-15505"/>
    <s v="Jeremy Lonsdale"/>
    <x v="0"/>
    <x v="0"/>
    <s v="New York City"/>
    <x v="15"/>
    <n v="10035"/>
    <x v="3"/>
    <s v="OFF-PA-10002713"/>
    <x v="1"/>
    <s v="Paper"/>
    <s v="Adams Phone Message Book, 200 Message Capacity, 8 1/16” x 11”"/>
    <n v="34.4"/>
    <n v="0.4"/>
    <n v="20.639999999999997"/>
  </r>
  <r>
    <n v="359"/>
    <s v="CA-2017-130001"/>
    <x v="131"/>
    <d v="2017-04-28T00:00:00"/>
    <s v="Standard Class"/>
    <s v="HK-14890"/>
    <s v="Heather Kirkland"/>
    <x v="1"/>
    <x v="0"/>
    <s v="Charlotte"/>
    <x v="3"/>
    <n v="28205"/>
    <x v="0"/>
    <s v="OFF-PA-10002666"/>
    <x v="1"/>
    <s v="Paper"/>
    <s v="Southworth 25% Cotton Linen-Finish Paper &amp; Envelopes"/>
    <n v="36.24"/>
    <n v="0.25"/>
    <n v="27.18"/>
  </r>
  <r>
    <n v="360"/>
    <s v="CA-2018-155698"/>
    <x v="144"/>
    <d v="2018-03-11T00:00:00"/>
    <s v="First Class"/>
    <s v="VB-21745"/>
    <s v="Victoria Brennan"/>
    <x v="1"/>
    <x v="0"/>
    <s v="Columbus"/>
    <x v="32"/>
    <n v="31907"/>
    <x v="0"/>
    <s v="OFF-AP-10001124"/>
    <x v="1"/>
    <s v="Appliances"/>
    <s v="Belkin 8 Outlet SurgeMaster II Gold Surge Protector with Phone Protection"/>
    <n v="647.84"/>
    <n v="0.25"/>
    <n v="485.88"/>
  </r>
  <r>
    <n v="361"/>
    <s v="CA-2018-155698"/>
    <x v="144"/>
    <d v="2018-03-11T00:00:00"/>
    <s v="First Class"/>
    <s v="VB-21745"/>
    <s v="Victoria Brennan"/>
    <x v="1"/>
    <x v="0"/>
    <s v="Columbus"/>
    <x v="32"/>
    <n v="31907"/>
    <x v="0"/>
    <s v="OFF-LA-10001158"/>
    <x v="1"/>
    <s v="Labels"/>
    <s v="Avery Address/Shipping Labels for Typewriters, 4 x 2"/>
    <n v="20.7"/>
    <n v="0.25"/>
    <n v="15.524999999999999"/>
  </r>
  <r>
    <n v="362"/>
    <s v="CA-2018-144904"/>
    <x v="145"/>
    <d v="2018-10-01T00:00:00"/>
    <s v="Standard Class"/>
    <s v="KW-16435"/>
    <s v="Katrina Willman"/>
    <x v="0"/>
    <x v="0"/>
    <s v="New York City"/>
    <x v="15"/>
    <n v="10009"/>
    <x v="3"/>
    <s v="OFF-LA-10001158"/>
    <x v="1"/>
    <s v="Labels"/>
    <s v="Avery Address/Shipping Labels for Typewriters, 4 x 2"/>
    <n v="20.7"/>
    <n v="0.4"/>
    <n v="12.42"/>
  </r>
  <r>
    <n v="363"/>
    <s v="CA-2018-144904"/>
    <x v="145"/>
    <d v="2018-10-01T00:00:00"/>
    <s v="Standard Class"/>
    <s v="KW-16435"/>
    <s v="Katrina Willman"/>
    <x v="0"/>
    <x v="0"/>
    <s v="New York City"/>
    <x v="15"/>
    <n v="10009"/>
    <x v="3"/>
    <s v="FUR-CH-10000785"/>
    <x v="0"/>
    <s v="Chairs"/>
    <s v="Global Ergonomic Managers Chair"/>
    <n v="488.64600000000002"/>
    <n v="0.45"/>
    <n v="268.75530000000003"/>
  </r>
  <r>
    <n v="364"/>
    <s v="CA-2018-144904"/>
    <x v="145"/>
    <d v="2018-10-01T00:00:00"/>
    <s v="Standard Class"/>
    <s v="KW-16435"/>
    <s v="Katrina Willman"/>
    <x v="0"/>
    <x v="0"/>
    <s v="New York City"/>
    <x v="15"/>
    <n v="10009"/>
    <x v="3"/>
    <s v="OFF-AR-10003732"/>
    <x v="1"/>
    <s v="Art"/>
    <s v="Newell 333"/>
    <n v="5.56"/>
    <n v="0.45"/>
    <n v="3.0579999999999998"/>
  </r>
  <r>
    <n v="365"/>
    <s v="CA-2018-144904"/>
    <x v="145"/>
    <d v="2018-10-01T00:00:00"/>
    <s v="Standard Class"/>
    <s v="KW-16435"/>
    <s v="Katrina Willman"/>
    <x v="0"/>
    <x v="0"/>
    <s v="New York City"/>
    <x v="15"/>
    <n v="10009"/>
    <x v="3"/>
    <s v="FUR-FU-10000023"/>
    <x v="0"/>
    <s v="Furnishings"/>
    <s v="Eldon Wave Desk Accessories"/>
    <n v="47.12"/>
    <n v="0.4"/>
    <n v="28.271999999999998"/>
  </r>
  <r>
    <n v="366"/>
    <s v="CA-2015-123344"/>
    <x v="146"/>
    <d v="2015-09-29T00:00:00"/>
    <s v="Standard Class"/>
    <s v="JD-16060"/>
    <s v="Julia Dunbar"/>
    <x v="0"/>
    <x v="0"/>
    <s v="San Francisco"/>
    <x v="1"/>
    <n v="94109"/>
    <x v="1"/>
    <s v="OFF-ST-10001713"/>
    <x v="1"/>
    <s v="Storage"/>
    <s v="Gould Plastics 9-Pocket Panel Bin, 18-3/8w x 5-1/4d x 20-1/2h, Black"/>
    <n v="211.96"/>
    <n v="0.5"/>
    <n v="105.98"/>
  </r>
  <r>
    <n v="367"/>
    <s v="CA-2017-155516"/>
    <x v="147"/>
    <d v="2017-10-21T00:00:00"/>
    <s v="Same Day"/>
    <s v="MK-17905"/>
    <s v="Michael Kennedy"/>
    <x v="1"/>
    <x v="0"/>
    <s v="Manchester"/>
    <x v="29"/>
    <n v="6040"/>
    <x v="3"/>
    <s v="OFF-BI-10002412"/>
    <x v="1"/>
    <s v="Binders"/>
    <s v="Wilson Jones “Snap” Scratch Pad Binder Tool for Ring Binders"/>
    <n v="23.2"/>
    <n v="0.4"/>
    <n v="13.92"/>
  </r>
  <r>
    <n v="368"/>
    <s v="CA-2017-155516"/>
    <x v="147"/>
    <d v="2017-10-21T00:00:00"/>
    <s v="Same Day"/>
    <s v="MK-17905"/>
    <s v="Michael Kennedy"/>
    <x v="1"/>
    <x v="0"/>
    <s v="Manchester"/>
    <x v="29"/>
    <n v="6040"/>
    <x v="3"/>
    <s v="OFF-SU-10001225"/>
    <x v="1"/>
    <s v="Supplies"/>
    <s v="Staple remover"/>
    <n v="7.36"/>
    <n v="0.45"/>
    <n v="4.0480000000000009"/>
  </r>
  <r>
    <n v="369"/>
    <s v="CA-2017-155516"/>
    <x v="147"/>
    <d v="2017-10-21T00:00:00"/>
    <s v="Same Day"/>
    <s v="MK-17905"/>
    <s v="Michael Kennedy"/>
    <x v="1"/>
    <x v="0"/>
    <s v="Manchester"/>
    <x v="29"/>
    <n v="6040"/>
    <x v="3"/>
    <s v="OFF-ST-10002406"/>
    <x v="1"/>
    <s v="Storage"/>
    <s v="Pizazz Global Quick File"/>
    <n v="104.79"/>
    <n v="0.5"/>
    <n v="52.395000000000003"/>
  </r>
  <r>
    <n v="370"/>
    <s v="CA-2017-155516"/>
    <x v="147"/>
    <d v="2017-10-21T00:00:00"/>
    <s v="Same Day"/>
    <s v="MK-17905"/>
    <s v="Michael Kennedy"/>
    <x v="1"/>
    <x v="0"/>
    <s v="Manchester"/>
    <x v="29"/>
    <n v="6040"/>
    <x v="3"/>
    <s v="FUR-BO-10002545"/>
    <x v="0"/>
    <s v="Bookcases"/>
    <s v="Atlantic Metals Mobile 3-Shelf Bookcases, Custom Colors"/>
    <n v="1043.92"/>
    <n v="0.5"/>
    <n v="521.96"/>
  </r>
  <r>
    <n v="371"/>
    <s v="CA-2018-104745"/>
    <x v="148"/>
    <d v="2018-06-04T00:00:00"/>
    <s v="Standard Class"/>
    <s v="GT-14755"/>
    <s v="Guy Thornton"/>
    <x v="0"/>
    <x v="0"/>
    <s v="Harlingen"/>
    <x v="5"/>
    <n v="78550"/>
    <x v="2"/>
    <s v="OFF-PA-10002036"/>
    <x v="1"/>
    <s v="Paper"/>
    <s v="Xerox 1930"/>
    <n v="25.92"/>
    <n v="0.3"/>
    <n v="18.143999999999998"/>
  </r>
  <r>
    <n v="372"/>
    <s v="CA-2018-104745"/>
    <x v="148"/>
    <d v="2018-06-04T00:00:00"/>
    <s v="Standard Class"/>
    <s v="GT-14755"/>
    <s v="Guy Thornton"/>
    <x v="0"/>
    <x v="0"/>
    <s v="Harlingen"/>
    <x v="5"/>
    <n v="78550"/>
    <x v="2"/>
    <s v="OFF-ST-10002205"/>
    <x v="1"/>
    <s v="Storage"/>
    <s v="File Shuttle I and Handi-File"/>
    <n v="53.423999999999999"/>
    <n v="0.4"/>
    <n v="32.054400000000001"/>
  </r>
  <r>
    <n v="373"/>
    <s v="US-2015-119137"/>
    <x v="149"/>
    <d v="2015-07-27T00:00:00"/>
    <s v="Standard Class"/>
    <s v="AG-10900"/>
    <s v="Arthur Gainer"/>
    <x v="0"/>
    <x v="0"/>
    <s v="Tucson"/>
    <x v="16"/>
    <n v="85705"/>
    <x v="1"/>
    <s v="OFF-BI-10001982"/>
    <x v="1"/>
    <s v="Binders"/>
    <s v="Wilson Jones Custom Binder Spines &amp; Labels"/>
    <n v="8.16"/>
    <n v="0.4"/>
    <n v="4.8959999999999999"/>
  </r>
  <r>
    <n v="374"/>
    <s v="US-2015-119137"/>
    <x v="149"/>
    <d v="2015-07-27T00:00:00"/>
    <s v="Standard Class"/>
    <s v="AG-10900"/>
    <s v="Arthur Gainer"/>
    <x v="0"/>
    <x v="0"/>
    <s v="Tucson"/>
    <x v="16"/>
    <n v="85705"/>
    <x v="1"/>
    <s v="TEC-AC-10003911"/>
    <x v="2"/>
    <s v="Accessories"/>
    <s v="NETGEAR AC1750 Dual Band Gigabit Smart WiFi Router"/>
    <n v="1023.936"/>
    <n v="0.45"/>
    <n v="563.16480000000001"/>
  </r>
  <r>
    <n v="375"/>
    <s v="US-2015-119137"/>
    <x v="149"/>
    <d v="2015-07-27T00:00:00"/>
    <s v="Standard Class"/>
    <s v="AG-10900"/>
    <s v="Arthur Gainer"/>
    <x v="0"/>
    <x v="0"/>
    <s v="Tucson"/>
    <x v="16"/>
    <n v="85705"/>
    <x v="1"/>
    <s v="OFF-AR-10000658"/>
    <x v="1"/>
    <s v="Art"/>
    <s v="Newell 324"/>
    <n v="9.24"/>
    <n v="0.45"/>
    <n v="5.0820000000000007"/>
  </r>
  <r>
    <n v="376"/>
    <s v="US-2015-119137"/>
    <x v="149"/>
    <d v="2015-07-27T00:00:00"/>
    <s v="Standard Class"/>
    <s v="AG-10900"/>
    <s v="Arthur Gainer"/>
    <x v="0"/>
    <x v="0"/>
    <s v="Tucson"/>
    <x v="16"/>
    <n v="85705"/>
    <x v="1"/>
    <s v="TEC-AC-10002076"/>
    <x v="2"/>
    <s v="Accessories"/>
    <s v="Microsoft Natural Keyboard Elite"/>
    <n v="479.04"/>
    <n v="0.45"/>
    <n v="263.47200000000004"/>
  </r>
  <r>
    <n v="377"/>
    <s v="US-2017-134656"/>
    <x v="150"/>
    <d v="2017-10-01T00:00:00"/>
    <s v="First Class"/>
    <s v="MM-18280"/>
    <s v="Muhammed MacIntyre"/>
    <x v="1"/>
    <x v="0"/>
    <s v="Quincy"/>
    <x v="10"/>
    <n v="62301"/>
    <x v="2"/>
    <s v="OFF-PA-10003039"/>
    <x v="1"/>
    <s v="Paper"/>
    <s v="Xerox 1960"/>
    <n v="99.135999999999996"/>
    <n v="0.3"/>
    <n v="69.395199999999988"/>
  </r>
  <r>
    <n v="378"/>
    <s v="US-2018-134481"/>
    <x v="151"/>
    <d v="2018-09-01T00:00:00"/>
    <s v="Standard Class"/>
    <s v="AR-10405"/>
    <s v="Allen Rosenblatt"/>
    <x v="1"/>
    <x v="0"/>
    <s v="Franklin"/>
    <x v="31"/>
    <n v="2038"/>
    <x v="3"/>
    <s v="FUR-TA-10004915"/>
    <x v="0"/>
    <s v="Tables"/>
    <s v="Office Impressions End Table, 20-1/2H x 24W x 20D"/>
    <n v="1488.424"/>
    <n v="0.45"/>
    <n v="818.6332000000001"/>
  </r>
  <r>
    <n v="379"/>
    <s v="CA-2016-130792"/>
    <x v="152"/>
    <d v="2016-05-05T00:00:00"/>
    <s v="Standard Class"/>
    <s v="RA-19915"/>
    <s v="Russell Applegate"/>
    <x v="0"/>
    <x v="0"/>
    <s v="Houston"/>
    <x v="5"/>
    <n v="77095"/>
    <x v="2"/>
    <s v="OFF-AP-10000696"/>
    <x v="1"/>
    <s v="Appliances"/>
    <s v="Holmes Odor Grabber"/>
    <n v="8.6519999999999992"/>
    <n v="0.3"/>
    <n v="6.0563999999999991"/>
  </r>
  <r>
    <n v="380"/>
    <s v="CA-2016-130792"/>
    <x v="152"/>
    <d v="2016-05-05T00:00:00"/>
    <s v="Standard Class"/>
    <s v="RA-19915"/>
    <s v="Russell Applegate"/>
    <x v="0"/>
    <x v="0"/>
    <s v="Houston"/>
    <x v="5"/>
    <n v="77095"/>
    <x v="2"/>
    <s v="OFF-ST-10003327"/>
    <x v="1"/>
    <s v="Storage"/>
    <s v="Akro-Mils 12-Gallon Tote"/>
    <n v="23.832000000000001"/>
    <n v="0.4"/>
    <n v="14.299200000000001"/>
  </r>
  <r>
    <n v="381"/>
    <s v="CA-2016-130792"/>
    <x v="152"/>
    <d v="2016-05-05T00:00:00"/>
    <s v="Standard Class"/>
    <s v="RA-19915"/>
    <s v="Russell Applegate"/>
    <x v="0"/>
    <x v="0"/>
    <s v="Houston"/>
    <x v="5"/>
    <n v="77095"/>
    <x v="2"/>
    <s v="OFF-BI-10000309"/>
    <x v="1"/>
    <s v="Binders"/>
    <s v="GBC Twin Loop Wire Binding Elements, 9/16 Spine, Black"/>
    <n v="12.176"/>
    <n v="0.3"/>
    <n v="8.5231999999999992"/>
  </r>
  <r>
    <n v="382"/>
    <s v="CA-2017-134775"/>
    <x v="99"/>
    <d v="2017-10-29T00:00:00"/>
    <s v="First Class"/>
    <s v="AS-10285"/>
    <s v="Alejandro Savely"/>
    <x v="1"/>
    <x v="0"/>
    <s v="San Francisco"/>
    <x v="1"/>
    <n v="94109"/>
    <x v="1"/>
    <s v="OFF-PA-10004734"/>
    <x v="1"/>
    <s v="Paper"/>
    <s v="Southworth Structures Collection"/>
    <n v="50.96"/>
    <n v="0.4"/>
    <n v="30.576000000000001"/>
  </r>
  <r>
    <n v="383"/>
    <s v="CA-2017-134775"/>
    <x v="99"/>
    <d v="2017-10-29T00:00:00"/>
    <s v="First Class"/>
    <s v="AS-10285"/>
    <s v="Alejandro Savely"/>
    <x v="1"/>
    <x v="0"/>
    <s v="San Francisco"/>
    <x v="1"/>
    <n v="94109"/>
    <x v="1"/>
    <s v="OFF-BI-10002225"/>
    <x v="1"/>
    <s v="Binders"/>
    <s v="Square Ring Data Binders, Rigid 75 Pt. Covers, 11 x 14-7/8"/>
    <n v="49.536000000000001"/>
    <n v="0.4"/>
    <n v="29.721599999999999"/>
  </r>
  <r>
    <n v="384"/>
    <s v="CA-2016-125395"/>
    <x v="153"/>
    <d v="2016-06-29T00:00:00"/>
    <s v="Second Class"/>
    <s v="LA-16780"/>
    <s v="Laura Armstrong"/>
    <x v="1"/>
    <x v="0"/>
    <s v="Taylor"/>
    <x v="12"/>
    <n v="48180"/>
    <x v="2"/>
    <s v="TEC-AC-10004708"/>
    <x v="2"/>
    <s v="Accessories"/>
    <s v="Sony 32GB Class 10 Micro SDHC R40 Memory Card"/>
    <n v="41.9"/>
    <n v="0.35"/>
    <n v="27.234999999999999"/>
  </r>
  <r>
    <n v="385"/>
    <s v="US-2016-168935"/>
    <x v="154"/>
    <d v="2016-12-02T00:00:00"/>
    <s v="Standard Class"/>
    <s v="DO-13435"/>
    <s v="Denny Ordway"/>
    <x v="0"/>
    <x v="0"/>
    <s v="Pembroke Pines"/>
    <x v="2"/>
    <n v="33024"/>
    <x v="0"/>
    <s v="FUR-TA-10000617"/>
    <x v="0"/>
    <s v="Tables"/>
    <s v="Hon Practical Foundations 30 x 60 Training Table, Light Gray/Charcoal"/>
    <n v="375.45749999999998"/>
    <n v="0.3"/>
    <n v="262.82024999999999"/>
  </r>
  <r>
    <n v="386"/>
    <s v="US-2016-168935"/>
    <x v="154"/>
    <d v="2016-12-02T00:00:00"/>
    <s v="Standard Class"/>
    <s v="DO-13435"/>
    <s v="Denny Ordway"/>
    <x v="0"/>
    <x v="0"/>
    <s v="Pembroke Pines"/>
    <x v="2"/>
    <n v="33024"/>
    <x v="0"/>
    <s v="TEC-AC-10002335"/>
    <x v="2"/>
    <s v="Accessories"/>
    <s v="Logitech Media Keyboard K200"/>
    <n v="83.975999999999999"/>
    <n v="0.3"/>
    <n v="58.783199999999994"/>
  </r>
  <r>
    <n v="387"/>
    <s v="CA-2016-122756"/>
    <x v="155"/>
    <d v="2016-12-07T00:00:00"/>
    <s v="Standard Class"/>
    <s v="DK-13225"/>
    <s v="Dean Katz"/>
    <x v="1"/>
    <x v="0"/>
    <s v="Philadelphia"/>
    <x v="9"/>
    <n v="19140"/>
    <x v="3"/>
    <s v="TEC-MA-10001681"/>
    <x v="2"/>
    <s v="Machines"/>
    <s v="Lexmark MarkNet N8150 Wireless Print Server"/>
    <n v="482.34"/>
    <n v="0.45"/>
    <n v="265.28700000000003"/>
  </r>
  <r>
    <n v="388"/>
    <s v="CA-2016-122756"/>
    <x v="155"/>
    <d v="2016-12-07T00:00:00"/>
    <s v="Standard Class"/>
    <s v="DK-13225"/>
    <s v="Dean Katz"/>
    <x v="1"/>
    <x v="0"/>
    <s v="Philadelphia"/>
    <x v="9"/>
    <n v="19140"/>
    <x v="3"/>
    <s v="FUR-FU-10001935"/>
    <x v="0"/>
    <s v="Furnishings"/>
    <s v="3M Hangers With Command Adhesive"/>
    <n v="2.96"/>
    <n v="0.4"/>
    <n v="1.776"/>
  </r>
  <r>
    <n v="389"/>
    <s v="CA-2015-115973"/>
    <x v="156"/>
    <d v="2015-11-26T00:00:00"/>
    <s v="First Class"/>
    <s v="NG-18430"/>
    <s v="Nathan Gelder"/>
    <x v="0"/>
    <x v="0"/>
    <s v="Cincinnati"/>
    <x v="24"/>
    <n v="45231"/>
    <x v="3"/>
    <s v="OFF-AR-10004757"/>
    <x v="1"/>
    <s v="Art"/>
    <s v="Crayola Colored Pencils"/>
    <n v="2.6240000000000001"/>
    <n v="0.45"/>
    <n v="1.4432000000000003"/>
  </r>
  <r>
    <n v="390"/>
    <s v="CA-2018-101798"/>
    <x v="157"/>
    <d v="2018-12-15T00:00:00"/>
    <s v="Standard Class"/>
    <s v="MV-18190"/>
    <s v="Mike Vittorini"/>
    <x v="0"/>
    <x v="0"/>
    <s v="New York City"/>
    <x v="15"/>
    <n v="10009"/>
    <x v="3"/>
    <s v="OFF-BI-10000050"/>
    <x v="1"/>
    <s v="Binders"/>
    <s v="Angle-D Binders with Locking Rings, Label Holders"/>
    <n v="23.36"/>
    <n v="0.4"/>
    <n v="14.016"/>
  </r>
  <r>
    <n v="391"/>
    <s v="CA-2018-101798"/>
    <x v="157"/>
    <d v="2018-12-15T00:00:00"/>
    <s v="Standard Class"/>
    <s v="MV-18190"/>
    <s v="Mike Vittorini"/>
    <x v="0"/>
    <x v="0"/>
    <s v="New York City"/>
    <x v="15"/>
    <n v="10009"/>
    <x v="3"/>
    <s v="TEC-AC-10001998"/>
    <x v="2"/>
    <s v="Accessories"/>
    <s v="Logitech LS21 Speaker System - PC Multimedia - 2.1-CH - Wired"/>
    <n v="39.979999999999997"/>
    <n v="0.45"/>
    <n v="21.989000000000001"/>
  </r>
  <r>
    <n v="392"/>
    <s v="US-2015-135972"/>
    <x v="158"/>
    <d v="2015-09-23T00:00:00"/>
    <s v="Second Class"/>
    <s v="JG-15115"/>
    <s v="Jack Garza"/>
    <x v="0"/>
    <x v="0"/>
    <s v="Des Moines"/>
    <x v="4"/>
    <n v="98198"/>
    <x v="1"/>
    <s v="TEC-PH-10003012"/>
    <x v="2"/>
    <s v="Phones"/>
    <s v="Nortel Meridian M3904 Professional Digital phone"/>
    <n v="246.38399999999999"/>
    <n v="0.4"/>
    <n v="147.8304"/>
  </r>
  <r>
    <n v="393"/>
    <s v="US-2015-135972"/>
    <x v="158"/>
    <d v="2015-09-23T00:00:00"/>
    <s v="Second Class"/>
    <s v="JG-15115"/>
    <s v="Jack Garza"/>
    <x v="0"/>
    <x v="0"/>
    <s v="Des Moines"/>
    <x v="4"/>
    <n v="98198"/>
    <x v="1"/>
    <s v="TEC-CO-10002313"/>
    <x v="2"/>
    <s v="Copiers"/>
    <s v="Canon PC1080F Personal Copier"/>
    <n v="1799.97"/>
    <n v="0.5"/>
    <n v="899.98500000000001"/>
  </r>
  <r>
    <n v="394"/>
    <s v="US-2015-134971"/>
    <x v="159"/>
    <d v="2015-06-10T00:00:00"/>
    <s v="Second Class"/>
    <s v="BP-11095"/>
    <s v="Bart Pistole"/>
    <x v="1"/>
    <x v="0"/>
    <s v="Peoria"/>
    <x v="10"/>
    <n v="61604"/>
    <x v="2"/>
    <s v="OFF-BI-10003982"/>
    <x v="1"/>
    <s v="Binders"/>
    <s v="Wilson Jones Century Plastic Molded Ring Binders"/>
    <n v="12.462"/>
    <n v="0.3"/>
    <n v="8.7233999999999998"/>
  </r>
  <r>
    <n v="395"/>
    <s v="CA-2018-102946"/>
    <x v="160"/>
    <d v="2018-07-05T00:00:00"/>
    <s v="Standard Class"/>
    <s v="VP-21730"/>
    <s v="Victor Preis"/>
    <x v="2"/>
    <x v="0"/>
    <s v="Las Vegas"/>
    <x v="33"/>
    <n v="89115"/>
    <x v="1"/>
    <s v="OFF-BI-10004492"/>
    <x v="1"/>
    <s v="Binders"/>
    <s v="Tuf-Vin Binders"/>
    <n v="75.792000000000002"/>
    <n v="0.4"/>
    <n v="45.475200000000001"/>
  </r>
  <r>
    <n v="396"/>
    <s v="CA-2018-165603"/>
    <x v="161"/>
    <d v="2018-10-19T00:00:00"/>
    <s v="Second Class"/>
    <s v="SS-20140"/>
    <s v="Saphhira Shifley"/>
    <x v="1"/>
    <x v="0"/>
    <s v="Warwick"/>
    <x v="34"/>
    <n v="2886"/>
    <x v="3"/>
    <s v="OFF-ST-10000798"/>
    <x v="1"/>
    <s v="Storage"/>
    <s v="2300 Heavy-Duty Transfer File Systems by Perma"/>
    <n v="49.96"/>
    <n v="0.5"/>
    <n v="24.98"/>
  </r>
  <r>
    <n v="397"/>
    <s v="CA-2018-165603"/>
    <x v="161"/>
    <d v="2018-10-19T00:00:00"/>
    <s v="Second Class"/>
    <s v="SS-20140"/>
    <s v="Saphhira Shifley"/>
    <x v="1"/>
    <x v="0"/>
    <s v="Warwick"/>
    <x v="34"/>
    <n v="2886"/>
    <x v="3"/>
    <s v="OFF-PA-10002552"/>
    <x v="1"/>
    <s v="Paper"/>
    <s v="Xerox 1958"/>
    <n v="12.96"/>
    <n v="0.4"/>
    <n v="7.7759999999999998"/>
  </r>
  <r>
    <n v="398"/>
    <s v="CA-2016-122259"/>
    <x v="89"/>
    <d v="2016-11-04T00:00:00"/>
    <s v="Standard Class"/>
    <s v="HP-14815"/>
    <s v="Harold Pawlan"/>
    <x v="2"/>
    <x v="0"/>
    <s v="Jackson"/>
    <x v="12"/>
    <n v="49201"/>
    <x v="2"/>
    <s v="OFF-SU-10002573"/>
    <x v="1"/>
    <s v="Supplies"/>
    <s v="Acme 10 Easy Grip Assistive Scissors"/>
    <n v="70.12"/>
    <n v="0.35"/>
    <n v="45.578000000000003"/>
  </r>
  <r>
    <n v="399"/>
    <s v="CA-2017-108987"/>
    <x v="162"/>
    <d v="2017-09-10T00:00:00"/>
    <s v="Second Class"/>
    <s v="AG-10675"/>
    <s v="Anna Gayman"/>
    <x v="0"/>
    <x v="0"/>
    <s v="Houston"/>
    <x v="5"/>
    <n v="77036"/>
    <x v="2"/>
    <s v="OFF-ST-10001580"/>
    <x v="1"/>
    <s v="Storage"/>
    <s v="Super Decoflex Portable Personal File"/>
    <n v="35.951999999999998"/>
    <n v="0.4"/>
    <n v="21.571199999999997"/>
  </r>
  <r>
    <n v="400"/>
    <s v="CA-2017-108987"/>
    <x v="162"/>
    <d v="2017-09-10T00:00:00"/>
    <s v="Second Class"/>
    <s v="AG-10675"/>
    <s v="Anna Gayman"/>
    <x v="0"/>
    <x v="0"/>
    <s v="Houston"/>
    <x v="5"/>
    <n v="77036"/>
    <x v="2"/>
    <s v="FUR-BO-10004834"/>
    <x v="0"/>
    <s v="Bookcases"/>
    <s v="Riverside Palais Royal Lawyers Bookcase, Royale Cherry Finish"/>
    <n v="2396.2656000000002"/>
    <n v="0.4"/>
    <n v="1437.75936"/>
  </r>
  <r>
    <n v="401"/>
    <s v="CA-2017-108987"/>
    <x v="162"/>
    <d v="2017-09-10T00:00:00"/>
    <s v="Second Class"/>
    <s v="AG-10675"/>
    <s v="Anna Gayman"/>
    <x v="0"/>
    <x v="0"/>
    <s v="Houston"/>
    <x v="5"/>
    <n v="77036"/>
    <x v="2"/>
    <s v="OFF-ST-10000934"/>
    <x v="1"/>
    <s v="Storage"/>
    <s v="Contico 72H Heavy-Duty Storage System"/>
    <n v="131.136"/>
    <n v="0.4"/>
    <n v="78.681599999999989"/>
  </r>
  <r>
    <n v="402"/>
    <s v="CA-2017-108987"/>
    <x v="162"/>
    <d v="2017-09-10T00:00:00"/>
    <s v="Second Class"/>
    <s v="AG-10675"/>
    <s v="Anna Gayman"/>
    <x v="0"/>
    <x v="0"/>
    <s v="Houston"/>
    <x v="5"/>
    <n v="77036"/>
    <x v="2"/>
    <s v="TEC-AC-10000158"/>
    <x v="2"/>
    <s v="Accessories"/>
    <s v="Sony 64GB Class 10 Micro SDHC R40 Memory Card"/>
    <n v="57.584000000000003"/>
    <n v="0.35"/>
    <n v="37.429600000000001"/>
  </r>
  <r>
    <n v="403"/>
    <s v="CA-2015-113166"/>
    <x v="163"/>
    <d v="2015-12-26T00:00:00"/>
    <s v="First Class"/>
    <s v="LF-17185"/>
    <s v="Luke Foster"/>
    <x v="0"/>
    <x v="0"/>
    <s v="Miami"/>
    <x v="2"/>
    <n v="33180"/>
    <x v="0"/>
    <s v="OFF-PA-10001947"/>
    <x v="1"/>
    <s v="Paper"/>
    <s v="Xerox 1974"/>
    <n v="9.5679999999999996"/>
    <n v="0.25"/>
    <n v="7.1760000000000002"/>
  </r>
  <r>
    <n v="404"/>
    <s v="CA-2015-155208"/>
    <x v="164"/>
    <d v="2015-04-20T00:00:00"/>
    <s v="Standard Class"/>
    <s v="SP-20650"/>
    <s v="Stephanie Phelps"/>
    <x v="1"/>
    <x v="0"/>
    <s v="Wilmington"/>
    <x v="3"/>
    <n v="28403"/>
    <x v="0"/>
    <s v="OFF-AR-10003478"/>
    <x v="1"/>
    <s v="Art"/>
    <s v="Avery Hi-Liter EverBold Pen Style Fluorescent Highlighters, 4/Pack"/>
    <n v="39.072000000000003"/>
    <n v="0.3"/>
    <n v="27.3504"/>
  </r>
  <r>
    <n v="405"/>
    <s v="CA-2018-117933"/>
    <x v="165"/>
    <d v="2018-12-29T00:00:00"/>
    <s v="Standard Class"/>
    <s v="RF-19840"/>
    <s v="Roy Französisch"/>
    <x v="0"/>
    <x v="0"/>
    <s v="New York City"/>
    <x v="15"/>
    <n v="10024"/>
    <x v="3"/>
    <s v="OFF-AP-10004249"/>
    <x v="1"/>
    <s v="Appliances"/>
    <s v="Staple holder"/>
    <n v="35.909999999999997"/>
    <n v="0.4"/>
    <n v="21.545999999999996"/>
  </r>
  <r>
    <n v="406"/>
    <s v="CA-2018-117457"/>
    <x v="166"/>
    <d v="2018-12-12T00:00:00"/>
    <s v="Standard Class"/>
    <s v="KH-16510"/>
    <s v="Keith Herrera"/>
    <x v="0"/>
    <x v="0"/>
    <s v="San Francisco"/>
    <x v="1"/>
    <n v="94110"/>
    <x v="1"/>
    <s v="TEC-AC-10000158"/>
    <x v="2"/>
    <s v="Accessories"/>
    <s v="Sony 64GB Class 10 Micro SDHC R40 Memory Card"/>
    <n v="179.95"/>
    <n v="0.45"/>
    <n v="98.972499999999997"/>
  </r>
  <r>
    <n v="407"/>
    <s v="CA-2018-117457"/>
    <x v="166"/>
    <d v="2018-12-12T00:00:00"/>
    <s v="Standard Class"/>
    <s v="KH-16510"/>
    <s v="Keith Herrera"/>
    <x v="0"/>
    <x v="0"/>
    <s v="San Francisco"/>
    <x v="1"/>
    <n v="94110"/>
    <x v="1"/>
    <s v="TEC-CO-10004115"/>
    <x v="2"/>
    <s v="Copiers"/>
    <s v="Sharp AL-1530CS Digital Copier"/>
    <n v="1199.9760000000001"/>
    <n v="0.5"/>
    <n v="599.98800000000006"/>
  </r>
  <r>
    <n v="408"/>
    <s v="CA-2018-117457"/>
    <x v="166"/>
    <d v="2018-12-12T00:00:00"/>
    <s v="Standard Class"/>
    <s v="KH-16510"/>
    <s v="Keith Herrera"/>
    <x v="0"/>
    <x v="0"/>
    <s v="San Francisco"/>
    <x v="1"/>
    <n v="94110"/>
    <x v="1"/>
    <s v="OFF-PA-10003724"/>
    <x v="1"/>
    <s v="Paper"/>
    <s v="Wirebound Message Book, 4 per Page"/>
    <n v="27.15"/>
    <n v="0.4"/>
    <n v="16.29"/>
  </r>
  <r>
    <n v="409"/>
    <s v="CA-2018-117457"/>
    <x v="166"/>
    <d v="2018-12-12T00:00:00"/>
    <s v="Standard Class"/>
    <s v="KH-16510"/>
    <s v="Keith Herrera"/>
    <x v="0"/>
    <x v="0"/>
    <s v="San Francisco"/>
    <x v="1"/>
    <n v="94110"/>
    <x v="1"/>
    <s v="FUR-TA-10002041"/>
    <x v="0"/>
    <s v="Tables"/>
    <s v="Bevis Round Conference Table Top, X-Base"/>
    <n v="1004.024"/>
    <n v="0.45"/>
    <n v="552.21320000000003"/>
  </r>
  <r>
    <n v="410"/>
    <s v="CA-2018-117457"/>
    <x v="166"/>
    <d v="2018-12-12T00:00:00"/>
    <s v="Standard Class"/>
    <s v="KH-16510"/>
    <s v="Keith Herrera"/>
    <x v="0"/>
    <x v="0"/>
    <s v="San Francisco"/>
    <x v="1"/>
    <n v="94110"/>
    <x v="1"/>
    <s v="OFF-PA-10002893"/>
    <x v="1"/>
    <s v="Paper"/>
    <s v="Wirebound Service Call Books, 5 1/2 x 4"/>
    <n v="9.68"/>
    <n v="0.4"/>
    <n v="5.8079999999999998"/>
  </r>
  <r>
    <n v="411"/>
    <s v="CA-2018-117457"/>
    <x v="166"/>
    <d v="2018-12-12T00:00:00"/>
    <s v="Standard Class"/>
    <s v="KH-16510"/>
    <s v="Keith Herrera"/>
    <x v="0"/>
    <x v="0"/>
    <s v="San Francisco"/>
    <x v="1"/>
    <n v="94110"/>
    <x v="1"/>
    <s v="OFF-LA-10003766"/>
    <x v="1"/>
    <s v="Labels"/>
    <s v="Self-Adhesive Removable Labels"/>
    <n v="28.35"/>
    <n v="0.4"/>
    <n v="17.010000000000002"/>
  </r>
  <r>
    <n v="412"/>
    <s v="CA-2018-117457"/>
    <x v="166"/>
    <d v="2018-12-12T00:00:00"/>
    <s v="Standard Class"/>
    <s v="KH-16510"/>
    <s v="Keith Herrera"/>
    <x v="0"/>
    <x v="0"/>
    <s v="San Francisco"/>
    <x v="1"/>
    <n v="94110"/>
    <x v="1"/>
    <s v="OFF-PA-10001970"/>
    <x v="1"/>
    <s v="Paper"/>
    <s v="Xerox 1908"/>
    <n v="55.98"/>
    <n v="0.4"/>
    <n v="33.587999999999994"/>
  </r>
  <r>
    <n v="413"/>
    <s v="CA-2018-117457"/>
    <x v="166"/>
    <d v="2018-12-12T00:00:00"/>
    <s v="Standard Class"/>
    <s v="KH-16510"/>
    <s v="Keith Herrera"/>
    <x v="0"/>
    <x v="0"/>
    <s v="San Francisco"/>
    <x v="1"/>
    <n v="94110"/>
    <x v="1"/>
    <s v="FUR-BO-10001972"/>
    <x v="0"/>
    <s v="Bookcases"/>
    <s v="OSullivan 4-Shelf Bookcase in Odessa Pine"/>
    <n v="1336.829"/>
    <n v="0.5"/>
    <n v="668.41449999999998"/>
  </r>
  <r>
    <n v="414"/>
    <s v="CA-2018-117457"/>
    <x v="166"/>
    <d v="2018-12-12T00:00:00"/>
    <s v="Standard Class"/>
    <s v="KH-16510"/>
    <s v="Keith Herrera"/>
    <x v="0"/>
    <x v="0"/>
    <s v="San Francisco"/>
    <x v="1"/>
    <n v="94110"/>
    <x v="1"/>
    <s v="FUR-CH-10003956"/>
    <x v="0"/>
    <s v="Chairs"/>
    <s v="Novimex High-Tech Fabric Mesh Task Chair"/>
    <n v="113.568"/>
    <n v="0.45"/>
    <n v="62.462400000000002"/>
  </r>
  <r>
    <n v="415"/>
    <s v="CA-2018-142636"/>
    <x v="132"/>
    <d v="2018-11-07T00:00:00"/>
    <s v="Standard Class"/>
    <s v="KC-16675"/>
    <s v="Kimberly Carter"/>
    <x v="1"/>
    <x v="0"/>
    <s v="Seattle"/>
    <x v="4"/>
    <n v="98105"/>
    <x v="1"/>
    <s v="OFF-PA-10000157"/>
    <x v="1"/>
    <s v="Paper"/>
    <s v="Xerox 191"/>
    <n v="139.86000000000001"/>
    <n v="0.4"/>
    <n v="83.916000000000011"/>
  </r>
  <r>
    <n v="416"/>
    <s v="CA-2018-142636"/>
    <x v="132"/>
    <d v="2018-11-07T00:00:00"/>
    <s v="Standard Class"/>
    <s v="KC-16675"/>
    <s v="Kimberly Carter"/>
    <x v="1"/>
    <x v="0"/>
    <s v="Seattle"/>
    <x v="4"/>
    <n v="98105"/>
    <x v="1"/>
    <s v="FUR-CH-10001891"/>
    <x v="0"/>
    <s v="Chairs"/>
    <s v="Global Deluxe Office Fabric Chairs"/>
    <n v="307.13600000000002"/>
    <n v="0.45"/>
    <n v="168.92480000000003"/>
  </r>
  <r>
    <n v="417"/>
    <s v="CA-2018-122105"/>
    <x v="92"/>
    <d v="2018-06-28T00:00:00"/>
    <s v="Standard Class"/>
    <s v="CJ-12010"/>
    <s v="Caroline Jumper"/>
    <x v="0"/>
    <x v="0"/>
    <s v="Huntington Beach"/>
    <x v="1"/>
    <n v="92646"/>
    <x v="1"/>
    <s v="OFF-AR-10004344"/>
    <x v="1"/>
    <s v="Art"/>
    <s v="Bulldog Vacuum Base Pencil Sharpener"/>
    <n v="95.92"/>
    <n v="0.45"/>
    <n v="52.756000000000007"/>
  </r>
  <r>
    <n v="418"/>
    <s v="CA-2017-148796"/>
    <x v="167"/>
    <d v="2017-04-18T00:00:00"/>
    <s v="Standard Class"/>
    <s v="PB-19150"/>
    <s v="Philip Brown"/>
    <x v="0"/>
    <x v="0"/>
    <s v="Los Angeles"/>
    <x v="1"/>
    <n v="90004"/>
    <x v="1"/>
    <s v="FUR-CH-10004886"/>
    <x v="0"/>
    <s v="Chairs"/>
    <s v="Bevis Steel Folding Chairs"/>
    <n v="383.8"/>
    <n v="0.45"/>
    <n v="211.09000000000003"/>
  </r>
  <r>
    <n v="419"/>
    <s v="CA-2018-154816"/>
    <x v="44"/>
    <d v="2018-11-10T00:00:00"/>
    <s v="Standard Class"/>
    <s v="VB-21745"/>
    <s v="Victoria Brennan"/>
    <x v="1"/>
    <x v="0"/>
    <s v="Richmond"/>
    <x v="0"/>
    <n v="40475"/>
    <x v="0"/>
    <s v="OFF-PA-10003845"/>
    <x v="1"/>
    <s v="Paper"/>
    <s v="Xerox 1987"/>
    <n v="5.78"/>
    <n v="0.25"/>
    <n v="4.335"/>
  </r>
  <r>
    <n v="420"/>
    <s v="CA-2018-110478"/>
    <x v="168"/>
    <d v="2018-03-09T00:00:00"/>
    <s v="Standard Class"/>
    <s v="SP-20860"/>
    <s v="Sung Pak"/>
    <x v="1"/>
    <x v="0"/>
    <s v="Los Angeles"/>
    <x v="1"/>
    <n v="90045"/>
    <x v="1"/>
    <s v="OFF-AR-10001573"/>
    <x v="1"/>
    <s v="Art"/>
    <s v="American Pencil"/>
    <n v="9.32"/>
    <n v="0.45"/>
    <n v="5.1260000000000003"/>
  </r>
  <r>
    <n v="421"/>
    <s v="CA-2018-110478"/>
    <x v="168"/>
    <d v="2018-03-09T00:00:00"/>
    <s v="Standard Class"/>
    <s v="SP-20860"/>
    <s v="Sung Pak"/>
    <x v="1"/>
    <x v="0"/>
    <s v="Los Angeles"/>
    <x v="1"/>
    <n v="90045"/>
    <x v="1"/>
    <s v="OFF-EN-10000483"/>
    <x v="1"/>
    <s v="Envelopes"/>
    <s v="White Envelopes, White Envelopes with Clear Poly Window"/>
    <n v="15.25"/>
    <n v="0.4"/>
    <n v="9.15"/>
  </r>
  <r>
    <n v="422"/>
    <s v="CA-2015-142048"/>
    <x v="169"/>
    <d v="2015-06-25T00:00:00"/>
    <s v="First Class"/>
    <s v="JE-15745"/>
    <s v="Joel Eaton"/>
    <x v="0"/>
    <x v="0"/>
    <s v="Louisville"/>
    <x v="22"/>
    <n v="80027"/>
    <x v="1"/>
    <s v="TEC-AC-10004114"/>
    <x v="2"/>
    <s v="Accessories"/>
    <s v="KeyTronic 6101 Series - Keyboard - Black"/>
    <n v="196.75200000000001"/>
    <n v="0.45"/>
    <n v="108.21360000000001"/>
  </r>
  <r>
    <n v="423"/>
    <s v="CA-2018-125388"/>
    <x v="15"/>
    <d v="2018-10-23T00:00:00"/>
    <s v="Standard Class"/>
    <s v="MP-17965"/>
    <s v="Michael Paige"/>
    <x v="1"/>
    <x v="0"/>
    <s v="Lawrence"/>
    <x v="31"/>
    <n v="1841"/>
    <x v="3"/>
    <s v="FUR-FU-10004712"/>
    <x v="0"/>
    <s v="Furnishings"/>
    <s v="Westinghouse Mesh Shade Clip-On Gooseneck Lamp, Black"/>
    <n v="56.56"/>
    <n v="0.4"/>
    <n v="33.936"/>
  </r>
  <r>
    <n v="424"/>
    <s v="CA-2018-125388"/>
    <x v="15"/>
    <d v="2018-10-23T00:00:00"/>
    <s v="Standard Class"/>
    <s v="MP-17965"/>
    <s v="Michael Paige"/>
    <x v="1"/>
    <x v="0"/>
    <s v="Lawrence"/>
    <x v="31"/>
    <n v="1841"/>
    <x v="3"/>
    <s v="OFF-ST-10000918"/>
    <x v="1"/>
    <s v="Storage"/>
    <s v="Crate-A-Files"/>
    <n v="32.700000000000003"/>
    <n v="0.5"/>
    <n v="16.350000000000001"/>
  </r>
  <r>
    <n v="425"/>
    <s v="CA-2018-155705"/>
    <x v="170"/>
    <d v="2018-08-23T00:00:00"/>
    <s v="Second Class"/>
    <s v="NF-18385"/>
    <s v="Natalie Fritzler"/>
    <x v="0"/>
    <x v="0"/>
    <s v="Jackson"/>
    <x v="35"/>
    <n v="39212"/>
    <x v="0"/>
    <s v="FUR-CH-10000015"/>
    <x v="0"/>
    <s v="Chairs"/>
    <s v="Hon Multipurpose Stacking Arm Chairs"/>
    <n v="866.4"/>
    <n v="0.3"/>
    <n v="606.4799999999999"/>
  </r>
  <r>
    <n v="426"/>
    <s v="CA-2018-149160"/>
    <x v="51"/>
    <d v="2018-11-26T00:00:00"/>
    <s v="Second Class"/>
    <s v="JM-15265"/>
    <s v="Janet Molinari"/>
    <x v="1"/>
    <x v="0"/>
    <s v="Canton"/>
    <x v="12"/>
    <n v="48187"/>
    <x v="2"/>
    <s v="FUR-FU-10003347"/>
    <x v="0"/>
    <s v="Furnishings"/>
    <s v="Coloredge Poster Frame"/>
    <n v="28.4"/>
    <n v="0.3"/>
    <n v="19.88"/>
  </r>
  <r>
    <n v="427"/>
    <s v="CA-2018-149160"/>
    <x v="51"/>
    <d v="2018-11-26T00:00:00"/>
    <s v="Second Class"/>
    <s v="JM-15265"/>
    <s v="Janet Molinari"/>
    <x v="1"/>
    <x v="0"/>
    <s v="Canton"/>
    <x v="12"/>
    <n v="48187"/>
    <x v="2"/>
    <s v="OFF-BI-10001543"/>
    <x v="1"/>
    <s v="Binders"/>
    <s v="GBC VeloBinder Manual Binding System"/>
    <n v="287.92"/>
    <n v="0.3"/>
    <n v="201.54400000000001"/>
  </r>
  <r>
    <n v="428"/>
    <s v="CA-2015-101476"/>
    <x v="171"/>
    <d v="2015-09-13T00:00:00"/>
    <s v="First Class"/>
    <s v="SD-20485"/>
    <s v="Shirley Daniels"/>
    <x v="2"/>
    <x v="0"/>
    <s v="New Rochelle"/>
    <x v="15"/>
    <n v="10801"/>
    <x v="3"/>
    <s v="TEC-MA-10000029"/>
    <x v="2"/>
    <s v="Machines"/>
    <s v="Epson WorkForce WF-2530 All-in-One Printer, Copier Scanner"/>
    <n v="69.989999999999995"/>
    <n v="0.45"/>
    <n v="38.494500000000002"/>
  </r>
  <r>
    <n v="429"/>
    <s v="CA-2018-152275"/>
    <x v="172"/>
    <d v="2018-10-08T00:00:00"/>
    <s v="Standard Class"/>
    <s v="KH-16630"/>
    <s v="Ken Heidel"/>
    <x v="1"/>
    <x v="0"/>
    <s v="San Antonio"/>
    <x v="5"/>
    <n v="78207"/>
    <x v="2"/>
    <s v="OFF-AR-10000369"/>
    <x v="1"/>
    <s v="Art"/>
    <s v="Design Ebony Sketching Pencil"/>
    <n v="6.6719999999999997"/>
    <n v="0.35"/>
    <n v="4.3368000000000002"/>
  </r>
  <r>
    <n v="430"/>
    <s v="US-2017-123750"/>
    <x v="173"/>
    <d v="2017-04-21T00:00:00"/>
    <s v="Standard Class"/>
    <s v="RB-19795"/>
    <s v="Ross Baird"/>
    <x v="2"/>
    <x v="0"/>
    <s v="Gastonia"/>
    <x v="3"/>
    <n v="28052"/>
    <x v="0"/>
    <s v="OFF-BI-10004584"/>
    <x v="1"/>
    <s v="Binders"/>
    <s v="GBC ProClick 150 Presentation Binding System"/>
    <n v="189.58799999999999"/>
    <n v="0.25"/>
    <n v="142.191"/>
  </r>
  <r>
    <n v="431"/>
    <s v="US-2017-123750"/>
    <x v="173"/>
    <d v="2017-04-21T00:00:00"/>
    <s v="Standard Class"/>
    <s v="RB-19795"/>
    <s v="Ross Baird"/>
    <x v="2"/>
    <x v="0"/>
    <s v="Gastonia"/>
    <x v="3"/>
    <n v="28052"/>
    <x v="0"/>
    <s v="TEC-AC-10004659"/>
    <x v="2"/>
    <s v="Accessories"/>
    <s v="Imation Secure+ Hardware Encrypted USB 2.0 Flash Drive"/>
    <n v="408.74400000000003"/>
    <n v="0.3"/>
    <n v="286.12079999999997"/>
  </r>
  <r>
    <n v="432"/>
    <s v="US-2017-123750"/>
    <x v="173"/>
    <d v="2017-04-21T00:00:00"/>
    <s v="Standard Class"/>
    <s v="RB-19795"/>
    <s v="Ross Baird"/>
    <x v="2"/>
    <x v="0"/>
    <s v="Gastonia"/>
    <x v="3"/>
    <n v="28052"/>
    <x v="0"/>
    <s v="TEC-AC-10004659"/>
    <x v="2"/>
    <s v="Accessories"/>
    <s v="Imation Secure+ Hardware Encrypted USB 2.0 Flash Drive"/>
    <n v="291.95999999999998"/>
    <n v="0.3"/>
    <n v="204.37199999999999"/>
  </r>
  <r>
    <n v="433"/>
    <s v="US-2017-123750"/>
    <x v="173"/>
    <d v="2017-04-21T00:00:00"/>
    <s v="Standard Class"/>
    <s v="RB-19795"/>
    <s v="Ross Baird"/>
    <x v="2"/>
    <x v="0"/>
    <s v="Gastonia"/>
    <x v="3"/>
    <n v="28052"/>
    <x v="0"/>
    <s v="OFF-ST-10000617"/>
    <x v="1"/>
    <s v="Storage"/>
    <s v="Woodgrain Magazine Files by Perma"/>
    <n v="4.7679999999999998"/>
    <n v="0.35"/>
    <n v="3.0992000000000002"/>
  </r>
  <r>
    <n v="434"/>
    <s v="CA-2017-127369"/>
    <x v="112"/>
    <d v="2017-06-07T00:00:00"/>
    <s v="First Class"/>
    <s v="DB-13060"/>
    <s v="Dave Brooks"/>
    <x v="0"/>
    <x v="0"/>
    <s v="Lowell"/>
    <x v="31"/>
    <n v="1852"/>
    <x v="3"/>
    <s v="OFF-ST-10003306"/>
    <x v="1"/>
    <s v="Storage"/>
    <s v="Letter Size Cart"/>
    <n v="714.3"/>
    <n v="0.5"/>
    <n v="357.15"/>
  </r>
  <r>
    <n v="435"/>
    <s v="US-2015-150574"/>
    <x v="174"/>
    <d v="2015-12-25T00:00:00"/>
    <s v="Standard Class"/>
    <s v="MK-18160"/>
    <s v="Mike Kennedy"/>
    <x v="0"/>
    <x v="0"/>
    <s v="Jacksonville"/>
    <x v="2"/>
    <n v="32216"/>
    <x v="0"/>
    <s v="OFF-BI-10000773"/>
    <x v="1"/>
    <s v="Binders"/>
    <s v="Insertable Tab Post Binder Dividers"/>
    <n v="4.8120000000000003"/>
    <n v="0.25"/>
    <n v="3.609"/>
  </r>
  <r>
    <n v="436"/>
    <s v="US-2015-150574"/>
    <x v="174"/>
    <d v="2015-12-25T00:00:00"/>
    <s v="Standard Class"/>
    <s v="MK-18160"/>
    <s v="Mike Kennedy"/>
    <x v="0"/>
    <x v="0"/>
    <s v="Jacksonville"/>
    <x v="2"/>
    <n v="32216"/>
    <x v="0"/>
    <s v="TEC-AC-10002600"/>
    <x v="2"/>
    <s v="Accessories"/>
    <s v="Belkin QODE FastFit Bluetooth Keyboard"/>
    <n v="247.8"/>
    <n v="0.3"/>
    <n v="173.46"/>
  </r>
  <r>
    <n v="437"/>
    <s v="CA-2017-147375"/>
    <x v="1"/>
    <d v="2017-06-14T00:00:00"/>
    <s v="Second Class"/>
    <s v="PO-19180"/>
    <s v="Philisse Overcash"/>
    <x v="2"/>
    <x v="0"/>
    <s v="Chicago"/>
    <x v="10"/>
    <n v="60623"/>
    <x v="2"/>
    <s v="TEC-MA-10002937"/>
    <x v="2"/>
    <s v="Machines"/>
    <s v="Canon Color ImageCLASS MF8580Cdw Wireless Laser All-In-One Printer, Copier, Scanner"/>
    <n v="1007.979"/>
    <n v="0.35"/>
    <n v="655.18635000000006"/>
  </r>
  <r>
    <n v="438"/>
    <s v="CA-2017-147375"/>
    <x v="1"/>
    <d v="2017-06-14T00:00:00"/>
    <s v="Second Class"/>
    <s v="PO-19180"/>
    <s v="Philisse Overcash"/>
    <x v="2"/>
    <x v="0"/>
    <s v="Chicago"/>
    <x v="10"/>
    <n v="60623"/>
    <x v="2"/>
    <s v="OFF-PA-10001970"/>
    <x v="1"/>
    <s v="Paper"/>
    <s v="Xerox 1908"/>
    <n v="313.488"/>
    <n v="0.3"/>
    <n v="219.44159999999999"/>
  </r>
  <r>
    <n v="439"/>
    <s v="CA-2018-130043"/>
    <x v="175"/>
    <d v="2018-09-19T00:00:00"/>
    <s v="Standard Class"/>
    <s v="BB-11545"/>
    <s v="Brenda Bowman"/>
    <x v="1"/>
    <x v="0"/>
    <s v="Houston"/>
    <x v="5"/>
    <n v="77070"/>
    <x v="2"/>
    <s v="OFF-PA-10002230"/>
    <x v="1"/>
    <s v="Paper"/>
    <s v="Xerox 1897"/>
    <n v="31.872"/>
    <n v="0.3"/>
    <n v="22.310399999999998"/>
  </r>
  <r>
    <n v="440"/>
    <s v="CA-2018-157252"/>
    <x v="176"/>
    <d v="2018-01-23T00:00:00"/>
    <s v="Second Class"/>
    <s v="CV-12805"/>
    <s v="Cynthia Voltz"/>
    <x v="1"/>
    <x v="0"/>
    <s v="New York City"/>
    <x v="15"/>
    <n v="10024"/>
    <x v="3"/>
    <s v="FUR-CH-10003396"/>
    <x v="0"/>
    <s v="Chairs"/>
    <s v="Global Deluxe Steno Chair"/>
    <n v="207.846"/>
    <n v="0.45"/>
    <n v="114.31530000000001"/>
  </r>
  <r>
    <n v="441"/>
    <s v="CA-2017-115756"/>
    <x v="64"/>
    <d v="2017-09-07T00:00:00"/>
    <s v="Second Class"/>
    <s v="PK-19075"/>
    <s v="Pete Kriz"/>
    <x v="0"/>
    <x v="0"/>
    <s v="Detroit"/>
    <x v="12"/>
    <n v="48227"/>
    <x v="2"/>
    <s v="FUR-FU-10000246"/>
    <x v="0"/>
    <s v="Furnishings"/>
    <s v="Aluminum Document Frame"/>
    <n v="12.22"/>
    <n v="0.3"/>
    <n v="8.5540000000000003"/>
  </r>
  <r>
    <n v="442"/>
    <s v="CA-2017-115756"/>
    <x v="64"/>
    <d v="2017-09-07T00:00:00"/>
    <s v="Second Class"/>
    <s v="PK-19075"/>
    <s v="Pete Kriz"/>
    <x v="0"/>
    <x v="0"/>
    <s v="Detroit"/>
    <x v="12"/>
    <n v="48227"/>
    <x v="2"/>
    <s v="OFF-ST-10000060"/>
    <x v="1"/>
    <s v="Storage"/>
    <s v="Fellowes Bankers Box Staxonsteel Drawer File/Stacking System"/>
    <n v="194.94"/>
    <n v="0.4"/>
    <n v="116.964"/>
  </r>
  <r>
    <n v="443"/>
    <s v="CA-2017-115756"/>
    <x v="64"/>
    <d v="2017-09-07T00:00:00"/>
    <s v="Second Class"/>
    <s v="PK-19075"/>
    <s v="Pete Kriz"/>
    <x v="0"/>
    <x v="0"/>
    <s v="Detroit"/>
    <x v="12"/>
    <n v="48227"/>
    <x v="2"/>
    <s v="OFF-ST-10003058"/>
    <x v="1"/>
    <s v="Storage"/>
    <s v="Eldon Mobile Mega Data Cart  Mega Stackable  Add-On Trays"/>
    <n v="70.95"/>
    <n v="0.4"/>
    <n v="42.57"/>
  </r>
  <r>
    <n v="444"/>
    <s v="CA-2017-115756"/>
    <x v="64"/>
    <d v="2017-09-07T00:00:00"/>
    <s v="Second Class"/>
    <s v="PK-19075"/>
    <s v="Pete Kriz"/>
    <x v="0"/>
    <x v="0"/>
    <s v="Detroit"/>
    <x v="12"/>
    <n v="48227"/>
    <x v="2"/>
    <s v="OFF-PA-10002222"/>
    <x v="1"/>
    <s v="Paper"/>
    <s v="Xerox Color Copier Paper, 11 x 17, Ream"/>
    <n v="91.36"/>
    <n v="0.3"/>
    <n v="63.951999999999998"/>
  </r>
  <r>
    <n v="445"/>
    <s v="CA-2017-115756"/>
    <x v="64"/>
    <d v="2017-09-07T00:00:00"/>
    <s v="Second Class"/>
    <s v="PK-19075"/>
    <s v="Pete Kriz"/>
    <x v="0"/>
    <x v="0"/>
    <s v="Detroit"/>
    <x v="12"/>
    <n v="48227"/>
    <x v="2"/>
    <s v="FUR-CH-10002372"/>
    <x v="0"/>
    <s v="Chairs"/>
    <s v="Office Star - Ergonomically Designed Knee Chair"/>
    <n v="242.94"/>
    <n v="0.35"/>
    <n v="157.911"/>
  </r>
  <r>
    <n v="446"/>
    <s v="CA-2017-115756"/>
    <x v="64"/>
    <d v="2017-09-07T00:00:00"/>
    <s v="Second Class"/>
    <s v="PK-19075"/>
    <s v="Pete Kriz"/>
    <x v="0"/>
    <x v="0"/>
    <s v="Detroit"/>
    <x v="12"/>
    <n v="48227"/>
    <x v="2"/>
    <s v="OFF-LA-10001317"/>
    <x v="1"/>
    <s v="Labels"/>
    <s v="Avery 520"/>
    <n v="22.05"/>
    <n v="0.3"/>
    <n v="15.434999999999999"/>
  </r>
  <r>
    <n v="447"/>
    <s v="CA-2018-154214"/>
    <x v="177"/>
    <d v="2018-03-25T00:00:00"/>
    <s v="Second Class"/>
    <s v="TB-21595"/>
    <s v="Troy Blackwell"/>
    <x v="0"/>
    <x v="0"/>
    <s v="Columbus"/>
    <x v="14"/>
    <n v="47201"/>
    <x v="2"/>
    <s v="FUR-FU-10000206"/>
    <x v="0"/>
    <s v="Furnishings"/>
    <s v="GE General Purpose, Extra Long Life, Showcase &amp; Floodlight Incandescent Bulbs"/>
    <n v="2.91"/>
    <n v="0.3"/>
    <n v="2.0369999999999999"/>
  </r>
  <r>
    <n v="448"/>
    <s v="CA-2017-166674"/>
    <x v="178"/>
    <d v="2017-04-03T00:00:00"/>
    <s v="Second Class"/>
    <s v="RB-19360"/>
    <s v="Raymond Buch"/>
    <x v="0"/>
    <x v="0"/>
    <s v="Auburn"/>
    <x v="15"/>
    <n v="13021"/>
    <x v="3"/>
    <s v="OFF-AR-10000588"/>
    <x v="1"/>
    <s v="Art"/>
    <s v="Newell 345"/>
    <n v="59.52"/>
    <n v="0.45"/>
    <n v="32.736000000000004"/>
  </r>
  <r>
    <n v="449"/>
    <s v="CA-2017-166674"/>
    <x v="178"/>
    <d v="2017-04-03T00:00:00"/>
    <s v="Second Class"/>
    <s v="RB-19360"/>
    <s v="Raymond Buch"/>
    <x v="0"/>
    <x v="0"/>
    <s v="Auburn"/>
    <x v="15"/>
    <n v="13021"/>
    <x v="3"/>
    <s v="OFF-ST-10001469"/>
    <x v="1"/>
    <s v="Storage"/>
    <s v="Fellowes Bankers Box Recycled Super Stor/Drawer"/>
    <n v="161.94"/>
    <n v="0.5"/>
    <n v="80.97"/>
  </r>
  <r>
    <n v="450"/>
    <s v="CA-2017-166674"/>
    <x v="178"/>
    <d v="2017-04-03T00:00:00"/>
    <s v="Second Class"/>
    <s v="RB-19360"/>
    <s v="Raymond Buch"/>
    <x v="0"/>
    <x v="0"/>
    <s v="Auburn"/>
    <x v="15"/>
    <n v="13021"/>
    <x v="3"/>
    <s v="OFF-AR-10001953"/>
    <x v="1"/>
    <s v="Art"/>
    <s v="Boston 1645 Deluxe Heavier-Duty Electric Pencil Sharpener"/>
    <n v="263.88"/>
    <n v="0.45"/>
    <n v="145.13400000000001"/>
  </r>
  <r>
    <n v="451"/>
    <s v="CA-2017-166674"/>
    <x v="178"/>
    <d v="2017-04-03T00:00:00"/>
    <s v="Second Class"/>
    <s v="RB-19360"/>
    <s v="Raymond Buch"/>
    <x v="0"/>
    <x v="0"/>
    <s v="Auburn"/>
    <x v="15"/>
    <n v="13021"/>
    <x v="3"/>
    <s v="OFF-AR-10003156"/>
    <x v="1"/>
    <s v="Art"/>
    <s v="50 Colored Long Pencils"/>
    <n v="30.48"/>
    <n v="0.45"/>
    <n v="16.764000000000003"/>
  </r>
  <r>
    <n v="452"/>
    <s v="CA-2017-166674"/>
    <x v="178"/>
    <d v="2017-04-03T00:00:00"/>
    <s v="Second Class"/>
    <s v="RB-19360"/>
    <s v="Raymond Buch"/>
    <x v="0"/>
    <x v="0"/>
    <s v="Auburn"/>
    <x v="15"/>
    <n v="13021"/>
    <x v="3"/>
    <s v="OFF-AR-10004974"/>
    <x v="1"/>
    <s v="Art"/>
    <s v="Newell 342"/>
    <n v="9.84"/>
    <n v="0.45"/>
    <n v="5.4119999999999999"/>
  </r>
  <r>
    <n v="453"/>
    <s v="CA-2017-166674"/>
    <x v="178"/>
    <d v="2017-04-03T00:00:00"/>
    <s v="Second Class"/>
    <s v="RB-19360"/>
    <s v="Raymond Buch"/>
    <x v="0"/>
    <x v="0"/>
    <s v="Auburn"/>
    <x v="15"/>
    <n v="13021"/>
    <x v="3"/>
    <s v="TEC-PH-10002365"/>
    <x v="2"/>
    <s v="Phones"/>
    <s v="Belkin Grip Candy Sheer Case / Cover for iPhone 5 and 5S"/>
    <n v="35.119999999999997"/>
    <n v="0.4"/>
    <n v="21.071999999999999"/>
  </r>
  <r>
    <n v="454"/>
    <s v="CA-2018-147277"/>
    <x v="179"/>
    <d v="2018-10-24T00:00:00"/>
    <s v="Standard Class"/>
    <s v="EB-13705"/>
    <s v="Ed Braxton"/>
    <x v="1"/>
    <x v="0"/>
    <s v="Akron"/>
    <x v="24"/>
    <n v="44312"/>
    <x v="3"/>
    <s v="FUR-TA-10001539"/>
    <x v="0"/>
    <s v="Tables"/>
    <s v="Chromcraft Rectangular Conference Tables"/>
    <n v="284.36399999999998"/>
    <n v="0.45"/>
    <n v="156.40020000000001"/>
  </r>
  <r>
    <n v="455"/>
    <s v="CA-2018-147277"/>
    <x v="179"/>
    <d v="2018-10-24T00:00:00"/>
    <s v="Standard Class"/>
    <s v="EB-13705"/>
    <s v="Ed Braxton"/>
    <x v="1"/>
    <x v="0"/>
    <s v="Akron"/>
    <x v="24"/>
    <n v="44312"/>
    <x v="3"/>
    <s v="OFF-ST-10000142"/>
    <x v="1"/>
    <s v="Storage"/>
    <s v="Deluxe Rollaway Locking File with Drawer"/>
    <n v="665.40800000000002"/>
    <n v="0.5"/>
    <n v="332.70400000000001"/>
  </r>
  <r>
    <n v="456"/>
    <s v="CA-2017-100153"/>
    <x v="180"/>
    <d v="2017-12-17T00:00:00"/>
    <s v="Standard Class"/>
    <s v="KH-16630"/>
    <s v="Ken Heidel"/>
    <x v="1"/>
    <x v="0"/>
    <s v="Norman"/>
    <x v="26"/>
    <n v="73071"/>
    <x v="2"/>
    <s v="TEC-AC-10001772"/>
    <x v="2"/>
    <s v="Accessories"/>
    <s v="Memorex Mini Travel Drive 16 GB USB 2.0 Flash Drive"/>
    <n v="63.88"/>
    <n v="0.35"/>
    <n v="41.522000000000006"/>
  </r>
  <r>
    <n v="457"/>
    <s v="US-2015-110674"/>
    <x v="181"/>
    <d v="2015-02-18T00:00:00"/>
    <s v="Standard Class"/>
    <s v="SC-20095"/>
    <s v="Sanjit Chand"/>
    <x v="0"/>
    <x v="0"/>
    <s v="Concord"/>
    <x v="1"/>
    <n v="94521"/>
    <x v="1"/>
    <s v="FUR-CH-10000225"/>
    <x v="0"/>
    <s v="Chairs"/>
    <s v="Global Geo Office Task Chair, Gray"/>
    <n v="129.56800000000001"/>
    <n v="0.45"/>
    <n v="71.262400000000014"/>
  </r>
  <r>
    <n v="458"/>
    <s v="US-2017-157945"/>
    <x v="182"/>
    <d v="2017-10-01T00:00:00"/>
    <s v="Standard Class"/>
    <s v="NF-18385"/>
    <s v="Natalie Fritzler"/>
    <x v="0"/>
    <x v="0"/>
    <s v="Decatur"/>
    <x v="10"/>
    <n v="62521"/>
    <x v="2"/>
    <s v="FUR-CH-10002331"/>
    <x v="0"/>
    <s v="Chairs"/>
    <s v="Hon 4700 Series Mobuis Mid-Back Task Chairs with Adjustable Arms"/>
    <n v="747.55799999999999"/>
    <n v="0.35"/>
    <n v="485.91270000000003"/>
  </r>
  <r>
    <n v="459"/>
    <s v="US-2017-157945"/>
    <x v="182"/>
    <d v="2017-10-01T00:00:00"/>
    <s v="Standard Class"/>
    <s v="NF-18385"/>
    <s v="Natalie Fritzler"/>
    <x v="0"/>
    <x v="0"/>
    <s v="Decatur"/>
    <x v="10"/>
    <n v="62521"/>
    <x v="2"/>
    <s v="OFF-EN-10001415"/>
    <x v="1"/>
    <s v="Envelopes"/>
    <s v="Staple envelope"/>
    <n v="8.9280000000000008"/>
    <n v="0.3"/>
    <n v="6.2496"/>
  </r>
  <r>
    <n v="460"/>
    <s v="CA-2016-109638"/>
    <x v="83"/>
    <d v="2016-12-22T00:00:00"/>
    <s v="Standard Class"/>
    <s v="JH-15985"/>
    <s v="Joseph Holt"/>
    <x v="0"/>
    <x v="0"/>
    <s v="Seattle"/>
    <x v="4"/>
    <n v="98115"/>
    <x v="1"/>
    <s v="OFF-AP-10002472"/>
    <x v="1"/>
    <s v="Appliances"/>
    <s v="3M Office Air Cleaner"/>
    <n v="103.92"/>
    <n v="0.4"/>
    <n v="62.351999999999997"/>
  </r>
  <r>
    <n v="461"/>
    <s v="CA-2016-109638"/>
    <x v="83"/>
    <d v="2016-12-22T00:00:00"/>
    <s v="Standard Class"/>
    <s v="JH-15985"/>
    <s v="Joseph Holt"/>
    <x v="0"/>
    <x v="0"/>
    <s v="Seattle"/>
    <x v="4"/>
    <n v="98115"/>
    <x v="1"/>
    <s v="TEC-AC-10004571"/>
    <x v="2"/>
    <s v="Accessories"/>
    <s v="Logitech G700s Rechargeable Gaming Mouse"/>
    <n v="899.91"/>
    <n v="0.45"/>
    <n v="494.95050000000003"/>
  </r>
  <r>
    <n v="462"/>
    <s v="CA-2016-109638"/>
    <x v="83"/>
    <d v="2016-12-22T00:00:00"/>
    <s v="Standard Class"/>
    <s v="JH-15985"/>
    <s v="Joseph Holt"/>
    <x v="0"/>
    <x v="0"/>
    <s v="Seattle"/>
    <x v="4"/>
    <n v="98115"/>
    <x v="1"/>
    <s v="OFF-BI-10001098"/>
    <x v="1"/>
    <s v="Binders"/>
    <s v="Acco D-Ring Binder w/DublLock"/>
    <n v="51.311999999999998"/>
    <n v="0.4"/>
    <n v="30.787199999999999"/>
  </r>
  <r>
    <n v="463"/>
    <s v="CA-2017-109869"/>
    <x v="183"/>
    <d v="2017-04-29T00:00:00"/>
    <s v="Standard Class"/>
    <s v="TN-21040"/>
    <s v="Tanja Norvell"/>
    <x v="2"/>
    <x v="0"/>
    <s v="Phoenix"/>
    <x v="16"/>
    <n v="85023"/>
    <x v="1"/>
    <s v="FUR-FU-10000023"/>
    <x v="0"/>
    <s v="Furnishings"/>
    <s v="Eldon Wave Desk Accessories"/>
    <n v="23.56"/>
    <n v="0.4"/>
    <n v="14.135999999999999"/>
  </r>
  <r>
    <n v="464"/>
    <s v="CA-2017-109869"/>
    <x v="183"/>
    <d v="2017-04-29T00:00:00"/>
    <s v="Standard Class"/>
    <s v="TN-21040"/>
    <s v="Tanja Norvell"/>
    <x v="2"/>
    <x v="0"/>
    <s v="Phoenix"/>
    <x v="16"/>
    <n v="85023"/>
    <x v="1"/>
    <s v="FUR-TA-10001889"/>
    <x v="0"/>
    <s v="Tables"/>
    <s v="Bush Advantage Collection Racetrack Conference Table"/>
    <n v="1272.6300000000001"/>
    <n v="0.45"/>
    <n v="699.94650000000013"/>
  </r>
  <r>
    <n v="465"/>
    <s v="CA-2017-109869"/>
    <x v="183"/>
    <d v="2017-04-29T00:00:00"/>
    <s v="Standard Class"/>
    <s v="TN-21040"/>
    <s v="Tanja Norvell"/>
    <x v="2"/>
    <x v="0"/>
    <s v="Phoenix"/>
    <x v="16"/>
    <n v="85023"/>
    <x v="1"/>
    <s v="OFF-BI-10000315"/>
    <x v="1"/>
    <s v="Binders"/>
    <s v="Poly Designer Cover &amp; Back"/>
    <n v="28.484999999999999"/>
    <n v="0.4"/>
    <n v="17.090999999999998"/>
  </r>
  <r>
    <n v="466"/>
    <s v="CA-2017-109869"/>
    <x v="183"/>
    <d v="2017-04-29T00:00:00"/>
    <s v="Standard Class"/>
    <s v="TN-21040"/>
    <s v="Tanja Norvell"/>
    <x v="2"/>
    <x v="0"/>
    <s v="Phoenix"/>
    <x v="16"/>
    <n v="85023"/>
    <x v="1"/>
    <s v="OFF-SU-10003505"/>
    <x v="1"/>
    <s v="Supplies"/>
    <s v="Premier Electric Letter Opener"/>
    <n v="185.376"/>
    <n v="0.45"/>
    <n v="101.95680000000002"/>
  </r>
  <r>
    <n v="467"/>
    <s v="CA-2017-109869"/>
    <x v="183"/>
    <d v="2017-04-29T00:00:00"/>
    <s v="Standard Class"/>
    <s v="TN-21040"/>
    <s v="Tanja Norvell"/>
    <x v="2"/>
    <x v="0"/>
    <s v="Phoenix"/>
    <x v="16"/>
    <n v="85023"/>
    <x v="1"/>
    <s v="OFF-AP-10002578"/>
    <x v="1"/>
    <s v="Appliances"/>
    <s v="Fellowes Premier Superior Surge Suppressor, 10-Outlet, With Phone and Remote"/>
    <n v="78.272000000000006"/>
    <n v="0.4"/>
    <n v="46.963200000000001"/>
  </r>
  <r>
    <n v="468"/>
    <s v="US-2016-101399"/>
    <x v="184"/>
    <d v="2016-01-24T00:00:00"/>
    <s v="Standard Class"/>
    <s v="JS-15940"/>
    <s v="Joni Sundaresam"/>
    <x v="2"/>
    <x v="0"/>
    <s v="Park Ridge"/>
    <x v="10"/>
    <n v="60068"/>
    <x v="2"/>
    <s v="FUR-FU-10002918"/>
    <x v="0"/>
    <s v="Furnishings"/>
    <s v="Eldon ClusterMat Chair Mat with Cordless Antistatic Protection"/>
    <n v="254.744"/>
    <n v="0.3"/>
    <n v="178.32079999999999"/>
  </r>
  <r>
    <n v="469"/>
    <s v="CA-2018-154907"/>
    <x v="185"/>
    <d v="2018-04-04T00:00:00"/>
    <s v="Standard Class"/>
    <s v="DS-13180"/>
    <s v="David Smith"/>
    <x v="1"/>
    <x v="0"/>
    <s v="Amarillo"/>
    <x v="5"/>
    <n v="79109"/>
    <x v="2"/>
    <s v="FUR-BO-10002824"/>
    <x v="0"/>
    <s v="Bookcases"/>
    <s v="Bush Mission Pointe Library"/>
    <n v="205.33279999999999"/>
    <n v="0.4"/>
    <n v="123.19967999999999"/>
  </r>
  <r>
    <n v="470"/>
    <s v="US-2017-100419"/>
    <x v="186"/>
    <d v="2017-12-20T00:00:00"/>
    <s v="Second Class"/>
    <s v="CC-12670"/>
    <s v="Craig Carreira"/>
    <x v="0"/>
    <x v="0"/>
    <s v="Chicago"/>
    <x v="10"/>
    <n v="60610"/>
    <x v="2"/>
    <s v="OFF-BI-10002194"/>
    <x v="1"/>
    <s v="Binders"/>
    <s v="Cardinal Hold-It CD Pocket"/>
    <n v="4.7880000000000003"/>
    <n v="0.3"/>
    <n v="3.3515999999999999"/>
  </r>
  <r>
    <n v="471"/>
    <s v="CA-2016-154144"/>
    <x v="139"/>
    <d v="2016-12-24T00:00:00"/>
    <s v="Standard Class"/>
    <s v="MH-17785"/>
    <s v="Maya Herman"/>
    <x v="1"/>
    <x v="0"/>
    <s v="Lindenhurst"/>
    <x v="15"/>
    <n v="11757"/>
    <x v="3"/>
    <s v="OFF-PA-10004071"/>
    <x v="1"/>
    <s v="Paper"/>
    <s v="Eaton Premium Continuous-Feed Paper, 25% Cotton, Letter Size, White, 1000 Shts/Box"/>
    <n v="55.48"/>
    <n v="0.4"/>
    <n v="33.287999999999997"/>
  </r>
  <r>
    <n v="472"/>
    <s v="CA-2015-144666"/>
    <x v="187"/>
    <d v="2015-11-11T00:00:00"/>
    <s v="Second Class"/>
    <s v="JP-15520"/>
    <s v="Jeremy Pistek"/>
    <x v="0"/>
    <x v="0"/>
    <s v="San Francisco"/>
    <x v="1"/>
    <n v="94110"/>
    <x v="1"/>
    <s v="OFF-ST-10002743"/>
    <x v="1"/>
    <s v="Storage"/>
    <s v="SAFCO Boltless Steel Shelving"/>
    <n v="340.92"/>
    <n v="0.5"/>
    <n v="170.46"/>
  </r>
  <r>
    <n v="473"/>
    <s v="CA-2015-144666"/>
    <x v="187"/>
    <d v="2015-11-11T00:00:00"/>
    <s v="Second Class"/>
    <s v="JP-15520"/>
    <s v="Jeremy Pistek"/>
    <x v="0"/>
    <x v="0"/>
    <s v="San Francisco"/>
    <x v="1"/>
    <n v="94110"/>
    <x v="1"/>
    <s v="FUR-BO-10001601"/>
    <x v="0"/>
    <s v="Bookcases"/>
    <s v="Sauder Mission Library with Doors, Fruitwood Finish"/>
    <n v="222.666"/>
    <n v="0.5"/>
    <n v="111.333"/>
  </r>
  <r>
    <n v="474"/>
    <s v="CA-2015-144666"/>
    <x v="187"/>
    <d v="2015-11-11T00:00:00"/>
    <s v="Second Class"/>
    <s v="JP-15520"/>
    <s v="Jeremy Pistek"/>
    <x v="0"/>
    <x v="0"/>
    <s v="San Francisco"/>
    <x v="1"/>
    <n v="94110"/>
    <x v="1"/>
    <s v="TEC-PH-10002680"/>
    <x v="2"/>
    <s v="Phones"/>
    <s v="Samsung Galaxy Note 3"/>
    <n v="703.96799999999996"/>
    <n v="0.4"/>
    <n v="422.38079999999997"/>
  </r>
  <r>
    <n v="475"/>
    <s v="CA-2015-144666"/>
    <x v="187"/>
    <d v="2015-11-11T00:00:00"/>
    <s v="Second Class"/>
    <s v="JP-15520"/>
    <s v="Jeremy Pistek"/>
    <x v="0"/>
    <x v="0"/>
    <s v="San Francisco"/>
    <x v="1"/>
    <n v="94110"/>
    <x v="1"/>
    <s v="OFF-ST-10001321"/>
    <x v="1"/>
    <s v="Storage"/>
    <s v="Decoflex Hanging Personal Folder File, Blue"/>
    <n v="92.52"/>
    <n v="0.5"/>
    <n v="46.26"/>
  </r>
  <r>
    <n v="476"/>
    <s v="CA-2015-144666"/>
    <x v="187"/>
    <d v="2015-11-11T00:00:00"/>
    <s v="Second Class"/>
    <s v="JP-15520"/>
    <s v="Jeremy Pistek"/>
    <x v="0"/>
    <x v="0"/>
    <s v="San Francisco"/>
    <x v="1"/>
    <n v="94110"/>
    <x v="1"/>
    <s v="OFF-PA-10001509"/>
    <x v="1"/>
    <s v="Paper"/>
    <s v="Recycled Desk Saver Line While You Were Out Book, 5 1/2 X 4"/>
    <n v="62.65"/>
    <n v="0.4"/>
    <n v="37.589999999999996"/>
  </r>
  <r>
    <n v="477"/>
    <s v="CA-2015-144666"/>
    <x v="187"/>
    <d v="2015-11-11T00:00:00"/>
    <s v="Second Class"/>
    <s v="JP-15520"/>
    <s v="Jeremy Pistek"/>
    <x v="0"/>
    <x v="0"/>
    <s v="San Francisco"/>
    <x v="1"/>
    <n v="94110"/>
    <x v="1"/>
    <s v="OFF-PA-10003465"/>
    <x v="1"/>
    <s v="Paper"/>
    <s v="Xerox 1912"/>
    <n v="94.85"/>
    <n v="0.4"/>
    <n v="56.91"/>
  </r>
  <r>
    <n v="478"/>
    <s v="CA-2017-103891"/>
    <x v="188"/>
    <d v="2017-07-19T00:00:00"/>
    <s v="Standard Class"/>
    <s v="KH-16690"/>
    <s v="Kristen Hastings"/>
    <x v="1"/>
    <x v="0"/>
    <s v="Los Angeles"/>
    <x v="1"/>
    <n v="90008"/>
    <x v="1"/>
    <s v="TEC-PH-10000149"/>
    <x v="2"/>
    <s v="Phones"/>
    <s v="Cisco SPA525G2 IP Phone - Wireless"/>
    <n v="95.76"/>
    <n v="0.4"/>
    <n v="57.456000000000003"/>
  </r>
  <r>
    <n v="479"/>
    <s v="CA-2017-152632"/>
    <x v="189"/>
    <d v="2017-11-02T00:00:00"/>
    <s v="Standard Class"/>
    <s v="JE-15475"/>
    <s v="Jeremy Ellison"/>
    <x v="0"/>
    <x v="0"/>
    <s v="Troy"/>
    <x v="15"/>
    <n v="12180"/>
    <x v="3"/>
    <s v="FUR-FU-10002671"/>
    <x v="0"/>
    <s v="Furnishings"/>
    <s v="Electrix 20W Halogen Replacement Bulb for Zoom-In Desk Lamp"/>
    <n v="40.200000000000003"/>
    <n v="0.4"/>
    <n v="24.12"/>
  </r>
  <r>
    <n v="480"/>
    <s v="CA-2017-100790"/>
    <x v="190"/>
    <d v="2017-07-02T00:00:00"/>
    <s v="Standard Class"/>
    <s v="JG-15805"/>
    <s v="John Grady"/>
    <x v="1"/>
    <x v="0"/>
    <s v="New York City"/>
    <x v="15"/>
    <n v="10024"/>
    <x v="3"/>
    <s v="OFF-AR-10003045"/>
    <x v="1"/>
    <s v="Art"/>
    <s v="Prang Colored Pencils"/>
    <n v="14.7"/>
    <n v="0.45"/>
    <n v="8.0850000000000009"/>
  </r>
  <r>
    <n v="481"/>
    <s v="CA-2017-100790"/>
    <x v="190"/>
    <d v="2017-07-02T00:00:00"/>
    <s v="Standard Class"/>
    <s v="JG-15805"/>
    <s v="John Grady"/>
    <x v="1"/>
    <x v="0"/>
    <s v="New York City"/>
    <x v="15"/>
    <n v="10024"/>
    <x v="3"/>
    <s v="OFF-ST-10000689"/>
    <x v="1"/>
    <s v="Storage"/>
    <s v="Fellowes Strictly Business Drawer File, Letter/Legal Size"/>
    <n v="704.25"/>
    <n v="0.5"/>
    <n v="352.125"/>
  </r>
  <r>
    <n v="482"/>
    <s v="CA-2015-134677"/>
    <x v="191"/>
    <d v="2015-10-10T00:00:00"/>
    <s v="Standard Class"/>
    <s v="XP-21865"/>
    <s v="Xylona Preis"/>
    <x v="0"/>
    <x v="0"/>
    <s v="San Diego"/>
    <x v="1"/>
    <n v="92024"/>
    <x v="1"/>
    <s v="TEC-AC-10001445"/>
    <x v="2"/>
    <s v="Accessories"/>
    <s v="Imation USB 2.0 Swivel Flash Drive USB flash drive - 4 GB - Pink"/>
    <n v="9.09"/>
    <n v="0.45"/>
    <n v="4.9995000000000003"/>
  </r>
  <r>
    <n v="483"/>
    <s v="CA-2015-127691"/>
    <x v="192"/>
    <d v="2015-07-27T00:00:00"/>
    <s v="Standard Class"/>
    <s v="EM-14065"/>
    <s v="Erin Mull"/>
    <x v="0"/>
    <x v="0"/>
    <s v="New York City"/>
    <x v="15"/>
    <n v="10024"/>
    <x v="3"/>
    <s v="OFF-AR-10002053"/>
    <x v="1"/>
    <s v="Art"/>
    <s v="Premium Writing Pencils, Soft, #2 by Central Association for the Blind"/>
    <n v="5.96"/>
    <n v="0.45"/>
    <n v="3.278"/>
  </r>
  <r>
    <n v="484"/>
    <s v="CA-2015-127691"/>
    <x v="192"/>
    <d v="2015-07-27T00:00:00"/>
    <s v="Standard Class"/>
    <s v="EM-14065"/>
    <s v="Erin Mull"/>
    <x v="0"/>
    <x v="0"/>
    <s v="New York City"/>
    <x v="15"/>
    <n v="10024"/>
    <x v="3"/>
    <s v="TEC-AC-10002567"/>
    <x v="2"/>
    <s v="Accessories"/>
    <s v="Logitech G602 Wireless Gaming Mouse"/>
    <n v="159.97999999999999"/>
    <n v="0.45"/>
    <n v="87.989000000000004"/>
  </r>
  <r>
    <n v="485"/>
    <s v="CA-2018-140963"/>
    <x v="193"/>
    <d v="2018-06-13T00:00:00"/>
    <s v="First Class"/>
    <s v="MT-18070"/>
    <s v="Michelle Tran"/>
    <x v="2"/>
    <x v="0"/>
    <s v="Los Angeles"/>
    <x v="1"/>
    <n v="90045"/>
    <x v="1"/>
    <s v="OFF-LA-10003923"/>
    <x v="1"/>
    <s v="Labels"/>
    <s v="Alphabetical Labels for Top Tab Filing"/>
    <n v="29.6"/>
    <n v="0.4"/>
    <n v="17.760000000000002"/>
  </r>
  <r>
    <n v="486"/>
    <s v="CA-2018-140963"/>
    <x v="193"/>
    <d v="2018-06-13T00:00:00"/>
    <s v="First Class"/>
    <s v="MT-18070"/>
    <s v="Michelle Tran"/>
    <x v="2"/>
    <x v="0"/>
    <s v="Los Angeles"/>
    <x v="1"/>
    <n v="90045"/>
    <x v="1"/>
    <s v="FUR-BO-10001337"/>
    <x v="0"/>
    <s v="Bookcases"/>
    <s v="OSullivan Living Dimensions 2-Shelf Bookcases"/>
    <n v="514.16499999999996"/>
    <n v="0.5"/>
    <n v="257.08249999999998"/>
  </r>
  <r>
    <n v="487"/>
    <s v="CA-2018-140963"/>
    <x v="193"/>
    <d v="2018-06-13T00:00:00"/>
    <s v="First Class"/>
    <s v="MT-18070"/>
    <s v="Michelle Tran"/>
    <x v="2"/>
    <x v="0"/>
    <s v="Los Angeles"/>
    <x v="1"/>
    <n v="90045"/>
    <x v="1"/>
    <s v="TEC-PH-10001924"/>
    <x v="2"/>
    <s v="Phones"/>
    <s v="iHome FM Clock Radio with Lightning Dock"/>
    <n v="279.95999999999998"/>
    <n v="0.4"/>
    <n v="167.97599999999997"/>
  </r>
  <r>
    <n v="488"/>
    <s v="CA-2015-154627"/>
    <x v="194"/>
    <d v="2015-10-31T00:00:00"/>
    <s v="First Class"/>
    <s v="SA-20830"/>
    <s v="Sue Ann Reed"/>
    <x v="0"/>
    <x v="0"/>
    <s v="Chicago"/>
    <x v="10"/>
    <n v="60610"/>
    <x v="2"/>
    <s v="TEC-PH-10001363"/>
    <x v="2"/>
    <s v="Phones"/>
    <s v="Apple iPhone 5S"/>
    <n v="2735.9520000000002"/>
    <n v="0.3"/>
    <n v="1915.1664000000001"/>
  </r>
  <r>
    <n v="489"/>
    <s v="CA-2015-133753"/>
    <x v="3"/>
    <d v="2015-06-13T00:00:00"/>
    <s v="Second Class"/>
    <s v="CW-11905"/>
    <s v="Carl Weiss"/>
    <x v="2"/>
    <x v="0"/>
    <s v="Huntsville"/>
    <x v="5"/>
    <n v="77340"/>
    <x v="2"/>
    <s v="TEC-PH-10000376"/>
    <x v="2"/>
    <s v="Phones"/>
    <s v="Square Credit Card Reader"/>
    <n v="7.992"/>
    <n v="0.3"/>
    <n v="5.5943999999999994"/>
  </r>
  <r>
    <n v="490"/>
    <s v="CA-2015-133753"/>
    <x v="3"/>
    <d v="2015-06-13T00:00:00"/>
    <s v="Second Class"/>
    <s v="CW-11905"/>
    <s v="Carl Weiss"/>
    <x v="2"/>
    <x v="0"/>
    <s v="Huntsville"/>
    <x v="5"/>
    <n v="77340"/>
    <x v="2"/>
    <s v="TEC-AC-10000303"/>
    <x v="2"/>
    <s v="Accessories"/>
    <s v="Logitech M510 Wireless Mouse"/>
    <n v="63.984000000000002"/>
    <n v="0.35"/>
    <n v="41.589600000000004"/>
  </r>
  <r>
    <n v="491"/>
    <s v="CA-2015-133753"/>
    <x v="3"/>
    <d v="2015-06-13T00:00:00"/>
    <s v="Second Class"/>
    <s v="CW-11905"/>
    <s v="Carl Weiss"/>
    <x v="2"/>
    <x v="0"/>
    <s v="Huntsville"/>
    <x v="5"/>
    <n v="77340"/>
    <x v="2"/>
    <s v="OFF-AR-10001953"/>
    <x v="1"/>
    <s v="Art"/>
    <s v="Boston 1645 Deluxe Heavier-Duty Electric Pencil Sharpener"/>
    <n v="70.367999999999995"/>
    <n v="0.35"/>
    <n v="45.739199999999997"/>
  </r>
  <r>
    <n v="492"/>
    <s v="CA-2015-113362"/>
    <x v="80"/>
    <d v="2015-09-19T00:00:00"/>
    <s v="Standard Class"/>
    <s v="AJ-10960"/>
    <s v="Astrea Jones"/>
    <x v="0"/>
    <x v="0"/>
    <s v="Rochester"/>
    <x v="15"/>
    <n v="14609"/>
    <x v="3"/>
    <s v="OFF-ST-10001809"/>
    <x v="1"/>
    <s v="Storage"/>
    <s v="Fellowes Officeware Wire Shelving"/>
    <n v="449.15"/>
    <n v="0.5"/>
    <n v="224.57499999999999"/>
  </r>
  <r>
    <n v="493"/>
    <s v="CA-2015-113362"/>
    <x v="80"/>
    <d v="2015-09-19T00:00:00"/>
    <s v="Standard Class"/>
    <s v="AJ-10960"/>
    <s v="Astrea Jones"/>
    <x v="0"/>
    <x v="0"/>
    <s v="Rochester"/>
    <x v="15"/>
    <n v="14609"/>
    <x v="3"/>
    <s v="OFF-EN-10003845"/>
    <x v="1"/>
    <s v="Envelopes"/>
    <s v="Colored Envelopes"/>
    <n v="11.07"/>
    <n v="0.4"/>
    <n v="6.6420000000000003"/>
  </r>
  <r>
    <n v="494"/>
    <s v="CA-2017-169166"/>
    <x v="195"/>
    <d v="2017-05-14T00:00:00"/>
    <s v="Standard Class"/>
    <s v="SS-20590"/>
    <s v="Sonia Sunley"/>
    <x v="0"/>
    <x v="0"/>
    <s v="Seattle"/>
    <x v="4"/>
    <n v="98115"/>
    <x v="1"/>
    <s v="TEC-AC-10000991"/>
    <x v="2"/>
    <s v="Accessories"/>
    <s v="Sony Micro Vault Click 8 GB USB 2.0 Flash Drive"/>
    <n v="93.98"/>
    <n v="0.45"/>
    <n v="51.689000000000007"/>
  </r>
  <r>
    <n v="495"/>
    <s v="US-2017-120929"/>
    <x v="196"/>
    <d v="2017-03-21T00:00:00"/>
    <s v="Second Class"/>
    <s v="RO-19780"/>
    <s v="Rose OBrian"/>
    <x v="0"/>
    <x v="0"/>
    <s v="Memphis"/>
    <x v="18"/>
    <n v="38109"/>
    <x v="0"/>
    <s v="FUR-TA-10001857"/>
    <x v="0"/>
    <s v="Tables"/>
    <s v="Balt Solid Wood Rectangular Table"/>
    <n v="189.88200000000001"/>
    <n v="0.3"/>
    <n v="132.91739999999999"/>
  </r>
  <r>
    <n v="496"/>
    <s v="CA-2016-134782"/>
    <x v="17"/>
    <d v="2016-12-31T00:00:00"/>
    <s v="Standard Class"/>
    <s v="MD-17350"/>
    <s v="Maribeth Dona"/>
    <x v="0"/>
    <x v="0"/>
    <s v="Fayetteville"/>
    <x v="36"/>
    <n v="72701"/>
    <x v="0"/>
    <s v="OFF-EN-10001434"/>
    <x v="1"/>
    <s v="Envelopes"/>
    <s v="Strathmore #10 Envelopes, Ultimate White"/>
    <n v="105.42"/>
    <n v="0.25"/>
    <n v="79.064999999999998"/>
  </r>
  <r>
    <n v="497"/>
    <s v="CA-2017-126158"/>
    <x v="197"/>
    <d v="2017-07-31T00:00:00"/>
    <s v="Standard Class"/>
    <s v="SC-20095"/>
    <s v="Sanjit Chand"/>
    <x v="0"/>
    <x v="0"/>
    <s v="Costa Mesa"/>
    <x v="1"/>
    <n v="92627"/>
    <x v="1"/>
    <s v="OFF-BI-10002498"/>
    <x v="1"/>
    <s v="Binders"/>
    <s v="Clear Mylar Reinforcing Strips"/>
    <n v="119.616"/>
    <n v="0.4"/>
    <n v="71.769599999999997"/>
  </r>
  <r>
    <n v="498"/>
    <s v="CA-2017-126158"/>
    <x v="197"/>
    <d v="2017-07-31T00:00:00"/>
    <s v="Standard Class"/>
    <s v="SC-20095"/>
    <s v="Sanjit Chand"/>
    <x v="0"/>
    <x v="0"/>
    <s v="Costa Mesa"/>
    <x v="1"/>
    <n v="92627"/>
    <x v="1"/>
    <s v="FUR-FU-10004864"/>
    <x v="0"/>
    <s v="Furnishings"/>
    <s v="Howard Miller 14-1/2 Diameter Chrome Round Wall Clock"/>
    <n v="255.76"/>
    <n v="0.4"/>
    <n v="153.45599999999999"/>
  </r>
  <r>
    <n v="499"/>
    <s v="CA-2017-126158"/>
    <x v="197"/>
    <d v="2017-07-31T00:00:00"/>
    <s v="Standard Class"/>
    <s v="SC-20095"/>
    <s v="Sanjit Chand"/>
    <x v="0"/>
    <x v="0"/>
    <s v="Costa Mesa"/>
    <x v="1"/>
    <n v="92627"/>
    <x v="1"/>
    <s v="FUR-CH-10002602"/>
    <x v="0"/>
    <s v="Chairs"/>
    <s v="DMI Arturo Collection Mission-style Design Wood Chair"/>
    <n v="241.56800000000001"/>
    <n v="0.45"/>
    <n v="132.86240000000001"/>
  </r>
  <r>
    <n v="500"/>
    <s v="CA-2017-126158"/>
    <x v="197"/>
    <d v="2017-07-31T00:00:00"/>
    <s v="Standard Class"/>
    <s v="SC-20095"/>
    <s v="Sanjit Chand"/>
    <x v="0"/>
    <x v="0"/>
    <s v="Costa Mesa"/>
    <x v="1"/>
    <n v="92627"/>
    <x v="1"/>
    <s v="FUR-FU-10000073"/>
    <x v="0"/>
    <s v="Furnishings"/>
    <s v="Deflect-O Glasstique Clear Desk Accessories"/>
    <n v="69.3"/>
    <n v="0.4"/>
    <n v="41.58"/>
  </r>
  <r>
    <n v="501"/>
    <s v="US-2017-105578"/>
    <x v="198"/>
    <d v="2017-06-04T00:00:00"/>
    <s v="Standard Class"/>
    <s v="MY-17380"/>
    <s v="Maribeth Yedwab"/>
    <x v="1"/>
    <x v="0"/>
    <s v="Parker"/>
    <x v="22"/>
    <n v="80134"/>
    <x v="1"/>
    <s v="OFF-BI-10001670"/>
    <x v="1"/>
    <s v="Binders"/>
    <s v="Vinyl Sectional Post Binders"/>
    <n v="22.62"/>
    <n v="0.4"/>
    <n v="13.572000000000001"/>
  </r>
  <r>
    <n v="502"/>
    <s v="US-2017-105578"/>
    <x v="198"/>
    <d v="2017-06-04T00:00:00"/>
    <s v="Standard Class"/>
    <s v="MY-17380"/>
    <s v="Maribeth Yedwab"/>
    <x v="1"/>
    <x v="0"/>
    <s v="Parker"/>
    <x v="22"/>
    <n v="80134"/>
    <x v="1"/>
    <s v="OFF-BI-10001658"/>
    <x v="1"/>
    <s v="Binders"/>
    <s v="GBC Standard Therm-A-Bind Covers"/>
    <n v="14.952"/>
    <n v="0.4"/>
    <n v="8.9711999999999996"/>
  </r>
  <r>
    <n v="503"/>
    <s v="US-2017-105578"/>
    <x v="198"/>
    <d v="2017-06-04T00:00:00"/>
    <s v="Standard Class"/>
    <s v="MY-17380"/>
    <s v="Maribeth Yedwab"/>
    <x v="1"/>
    <x v="0"/>
    <s v="Parker"/>
    <x v="22"/>
    <n v="80134"/>
    <x v="1"/>
    <s v="FUR-CH-10001215"/>
    <x v="0"/>
    <s v="Chairs"/>
    <s v="Global Troy Executive Leather Low-Back Tilter"/>
    <n v="801.56799999999998"/>
    <n v="0.45"/>
    <n v="440.86240000000004"/>
  </r>
  <r>
    <n v="504"/>
    <s v="US-2017-105578"/>
    <x v="198"/>
    <d v="2017-06-04T00:00:00"/>
    <s v="Standard Class"/>
    <s v="MY-17380"/>
    <s v="Maribeth Yedwab"/>
    <x v="1"/>
    <x v="0"/>
    <s v="Parker"/>
    <x v="22"/>
    <n v="80134"/>
    <x v="1"/>
    <s v="OFF-BI-10000831"/>
    <x v="1"/>
    <s v="Binders"/>
    <s v="Storex Flexible Poly Binders with Double Pockets"/>
    <n v="2.3759999999999999"/>
    <n v="0.4"/>
    <n v="1.4256"/>
  </r>
  <r>
    <n v="505"/>
    <s v="US-2017-105578"/>
    <x v="198"/>
    <d v="2017-06-04T00:00:00"/>
    <s v="Standard Class"/>
    <s v="MY-17380"/>
    <s v="Maribeth Yedwab"/>
    <x v="1"/>
    <x v="0"/>
    <s v="Parker"/>
    <x v="22"/>
    <n v="80134"/>
    <x v="1"/>
    <s v="OFF-PA-10000357"/>
    <x v="1"/>
    <s v="Paper"/>
    <s v="White Dual Perf Computer Printout Paper, 2700 Sheets, 1 Part, Heavyweight, 20 lbs., 14 7/8 x 11"/>
    <n v="32.792000000000002"/>
    <n v="0.4"/>
    <n v="19.6752"/>
  </r>
  <r>
    <n v="506"/>
    <s v="CA-2018-134978"/>
    <x v="105"/>
    <d v="2018-11-15T00:00:00"/>
    <s v="Second Class"/>
    <s v="EB-13705"/>
    <s v="Ed Braxton"/>
    <x v="1"/>
    <x v="0"/>
    <s v="New York City"/>
    <x v="15"/>
    <n v="10024"/>
    <x v="3"/>
    <s v="OFF-BI-10003274"/>
    <x v="1"/>
    <s v="Binders"/>
    <s v="Avery Durable Slant Ring Binders, No Labels"/>
    <n v="15.92"/>
    <n v="0.4"/>
    <n v="9.5519999999999996"/>
  </r>
  <r>
    <n v="507"/>
    <s v="CA-2016-145352"/>
    <x v="199"/>
    <d v="2016-03-22T00:00:00"/>
    <s v="Standard Class"/>
    <s v="CM-12385"/>
    <s v="Christopher Martinez"/>
    <x v="0"/>
    <x v="0"/>
    <s v="Atlanta"/>
    <x v="32"/>
    <n v="30318"/>
    <x v="0"/>
    <s v="OFF-AR-10001662"/>
    <x v="1"/>
    <s v="Art"/>
    <s v="Rogers Handheld Barrel Pencil Sharpener"/>
    <n v="2.74"/>
    <n v="0.3"/>
    <n v="1.9179999999999999"/>
  </r>
  <r>
    <n v="508"/>
    <s v="CA-2016-145352"/>
    <x v="199"/>
    <d v="2016-03-22T00:00:00"/>
    <s v="Standard Class"/>
    <s v="CM-12385"/>
    <s v="Christopher Martinez"/>
    <x v="0"/>
    <x v="0"/>
    <s v="Atlanta"/>
    <x v="32"/>
    <n v="30318"/>
    <x v="0"/>
    <s v="OFF-AR-10003856"/>
    <x v="1"/>
    <s v="Art"/>
    <s v="Newell 344"/>
    <n v="8.34"/>
    <n v="0.3"/>
    <n v="5.8379999999999992"/>
  </r>
  <r>
    <n v="509"/>
    <s v="CA-2016-145352"/>
    <x v="199"/>
    <d v="2016-03-22T00:00:00"/>
    <s v="Standard Class"/>
    <s v="CM-12385"/>
    <s v="Christopher Martinez"/>
    <x v="0"/>
    <x v="0"/>
    <s v="Atlanta"/>
    <x v="32"/>
    <n v="30318"/>
    <x v="0"/>
    <s v="OFF-ST-10001228"/>
    <x v="1"/>
    <s v="Storage"/>
    <s v="Personal File Boxes with Fold-Down Carry Handle"/>
    <n v="46.74"/>
    <n v="0.35"/>
    <n v="30.381000000000004"/>
  </r>
  <r>
    <n v="510"/>
    <s v="CA-2016-145352"/>
    <x v="199"/>
    <d v="2016-03-22T00:00:00"/>
    <s v="Standard Class"/>
    <s v="CM-12385"/>
    <s v="Christopher Martinez"/>
    <x v="0"/>
    <x v="0"/>
    <s v="Atlanta"/>
    <x v="32"/>
    <n v="30318"/>
    <x v="0"/>
    <s v="OFF-BI-10003527"/>
    <x v="1"/>
    <s v="Binders"/>
    <s v="Fellowes PB500 Electric Punch Plastic Comb Binding Machine with Manual Bind"/>
    <n v="6354.95"/>
    <n v="0.25"/>
    <n v="4766.2124999999996"/>
  </r>
  <r>
    <n v="511"/>
    <s v="CA-2018-135307"/>
    <x v="200"/>
    <d v="2018-11-27T00:00:00"/>
    <s v="First Class"/>
    <s v="LS-17245"/>
    <s v="Lynn Smith"/>
    <x v="0"/>
    <x v="0"/>
    <s v="Gladstone"/>
    <x v="25"/>
    <n v="64118"/>
    <x v="2"/>
    <s v="FUR-FU-10001290"/>
    <x v="0"/>
    <s v="Furnishings"/>
    <s v="Executive Impressions Supervisor Wall Clock"/>
    <n v="126.3"/>
    <n v="0.3"/>
    <n v="88.41"/>
  </r>
  <r>
    <n v="512"/>
    <s v="CA-2018-135307"/>
    <x v="200"/>
    <d v="2018-11-27T00:00:00"/>
    <s v="First Class"/>
    <s v="LS-17245"/>
    <s v="Lynn Smith"/>
    <x v="0"/>
    <x v="0"/>
    <s v="Gladstone"/>
    <x v="25"/>
    <n v="64118"/>
    <x v="2"/>
    <s v="TEC-AC-10002399"/>
    <x v="2"/>
    <s v="Accessories"/>
    <s v="SanDisk Cruzer 32 GB USB Flash Drive"/>
    <n v="38.04"/>
    <n v="0.35"/>
    <n v="24.725999999999999"/>
  </r>
  <r>
    <n v="513"/>
    <s v="CA-2017-106341"/>
    <x v="201"/>
    <d v="2017-10-23T00:00:00"/>
    <s v="First Class"/>
    <s v="LF-17185"/>
    <s v="Luke Foster"/>
    <x v="0"/>
    <x v="0"/>
    <s v="Newark"/>
    <x v="24"/>
    <n v="43055"/>
    <x v="3"/>
    <s v="OFF-AR-10002053"/>
    <x v="1"/>
    <s v="Art"/>
    <s v="Premium Writing Pencils, Soft, #2 by Central Association for the Blind"/>
    <n v="7.1520000000000001"/>
    <n v="0.45"/>
    <n v="3.9336000000000002"/>
  </r>
  <r>
    <n v="514"/>
    <s v="CA-2018-163405"/>
    <x v="202"/>
    <d v="2018-12-25T00:00:00"/>
    <s v="Standard Class"/>
    <s v="BN-11515"/>
    <s v="Bradley Nguyen"/>
    <x v="0"/>
    <x v="0"/>
    <s v="Los Angeles"/>
    <x v="1"/>
    <n v="90049"/>
    <x v="1"/>
    <s v="OFF-AR-10003811"/>
    <x v="1"/>
    <s v="Art"/>
    <s v="Newell 327"/>
    <n v="6.63"/>
    <n v="0.45"/>
    <n v="3.6465000000000001"/>
  </r>
  <r>
    <n v="515"/>
    <s v="CA-2018-163405"/>
    <x v="202"/>
    <d v="2018-12-25T00:00:00"/>
    <s v="Standard Class"/>
    <s v="BN-11515"/>
    <s v="Bradley Nguyen"/>
    <x v="0"/>
    <x v="0"/>
    <s v="Los Angeles"/>
    <x v="1"/>
    <n v="90049"/>
    <x v="1"/>
    <s v="OFF-AR-10001246"/>
    <x v="1"/>
    <s v="Art"/>
    <s v="Newell 317"/>
    <n v="5.88"/>
    <n v="0.45"/>
    <n v="3.234"/>
  </r>
  <r>
    <n v="516"/>
    <s v="CA-2018-127432"/>
    <x v="203"/>
    <d v="2018-01-27T00:00:00"/>
    <s v="Standard Class"/>
    <s v="AD-10180"/>
    <s v="Alan Dominguez"/>
    <x v="2"/>
    <x v="0"/>
    <s v="Great Falls"/>
    <x v="37"/>
    <n v="59405"/>
    <x v="1"/>
    <s v="TEC-CO-10003236"/>
    <x v="2"/>
    <s v="Copiers"/>
    <s v="Canon Image Class D660 Copier"/>
    <n v="2999.95"/>
    <n v="0.5"/>
    <n v="1499.9749999999999"/>
  </r>
  <r>
    <n v="517"/>
    <s v="CA-2018-127432"/>
    <x v="203"/>
    <d v="2018-01-27T00:00:00"/>
    <s v="Standard Class"/>
    <s v="AD-10180"/>
    <s v="Alan Dominguez"/>
    <x v="2"/>
    <x v="0"/>
    <s v="Great Falls"/>
    <x v="37"/>
    <n v="59405"/>
    <x v="1"/>
    <s v="OFF-ST-10004507"/>
    <x v="1"/>
    <s v="Storage"/>
    <s v="Advantus Rolling Storage Box"/>
    <n v="51.45"/>
    <n v="0.5"/>
    <n v="25.725000000000001"/>
  </r>
  <r>
    <n v="518"/>
    <s v="CA-2018-127432"/>
    <x v="203"/>
    <d v="2018-01-27T00:00:00"/>
    <s v="Standard Class"/>
    <s v="AD-10180"/>
    <s v="Alan Dominguez"/>
    <x v="2"/>
    <x v="0"/>
    <s v="Great Falls"/>
    <x v="37"/>
    <n v="59405"/>
    <x v="1"/>
    <s v="OFF-PA-10001667"/>
    <x v="1"/>
    <s v="Paper"/>
    <s v="Great White Multi-Use Recycled Paper (20Lb. and 84 Bright)"/>
    <n v="11.96"/>
    <n v="0.4"/>
    <n v="7.1760000000000002"/>
  </r>
  <r>
    <n v="519"/>
    <s v="CA-2018-127432"/>
    <x v="203"/>
    <d v="2018-01-27T00:00:00"/>
    <s v="Standard Class"/>
    <s v="AD-10180"/>
    <s v="Alan Dominguez"/>
    <x v="2"/>
    <x v="0"/>
    <s v="Great Falls"/>
    <x v="37"/>
    <n v="59405"/>
    <x v="1"/>
    <s v="OFF-ST-10004459"/>
    <x v="1"/>
    <s v="Storage"/>
    <s v="Tennsco Single-Tier Lockers"/>
    <n v="1126.02"/>
    <n v="0.5"/>
    <n v="563.01"/>
  </r>
  <r>
    <n v="520"/>
    <s v="CA-2016-157812"/>
    <x v="204"/>
    <d v="2016-03-26T00:00:00"/>
    <s v="Standard Class"/>
    <s v="DB-13210"/>
    <s v="Dean Braden"/>
    <x v="0"/>
    <x v="0"/>
    <s v="Houston"/>
    <x v="5"/>
    <n v="77041"/>
    <x v="2"/>
    <s v="TEC-AC-10000171"/>
    <x v="2"/>
    <s v="Accessories"/>
    <s v="Verbatim 25 GB 6x Blu-ray Single Layer Recordable Disc, 25/Pack"/>
    <n v="18.391999999999999"/>
    <n v="0.35"/>
    <n v="11.954800000000001"/>
  </r>
  <r>
    <n v="521"/>
    <s v="CA-2016-157812"/>
    <x v="204"/>
    <d v="2016-03-26T00:00:00"/>
    <s v="Standard Class"/>
    <s v="DB-13210"/>
    <s v="Dean Braden"/>
    <x v="0"/>
    <x v="0"/>
    <s v="Houston"/>
    <x v="5"/>
    <n v="77041"/>
    <x v="2"/>
    <s v="OFF-ST-10000736"/>
    <x v="1"/>
    <s v="Storage"/>
    <s v="Carina Double Wide Media Storage Towers in Natural &amp; Black"/>
    <n v="129.56800000000001"/>
    <n v="0.4"/>
    <n v="77.740800000000007"/>
  </r>
  <r>
    <n v="522"/>
    <s v="CA-2016-157812"/>
    <x v="204"/>
    <d v="2016-03-26T00:00:00"/>
    <s v="Standard Class"/>
    <s v="DB-13210"/>
    <s v="Dean Braden"/>
    <x v="0"/>
    <x v="0"/>
    <s v="Houston"/>
    <x v="5"/>
    <n v="77041"/>
    <x v="2"/>
    <s v="OFF-BI-10000285"/>
    <x v="1"/>
    <s v="Binders"/>
    <s v="XtraLife ClearVue Slant-D Ring Binders by Cardinal"/>
    <n v="14.112"/>
    <n v="0.3"/>
    <n v="9.8783999999999992"/>
  </r>
  <r>
    <n v="523"/>
    <s v="CA-2018-145142"/>
    <x v="205"/>
    <d v="2018-01-25T00:00:00"/>
    <s v="First Class"/>
    <s v="MC-17605"/>
    <s v="Matt Connell"/>
    <x v="1"/>
    <x v="0"/>
    <s v="Detroit"/>
    <x v="12"/>
    <n v="48234"/>
    <x v="2"/>
    <s v="FUR-TA-10001857"/>
    <x v="0"/>
    <s v="Tables"/>
    <s v="Balt Solid Wood Rectangular Table"/>
    <n v="210.98"/>
    <n v="0.35"/>
    <n v="137.137"/>
  </r>
  <r>
    <n v="524"/>
    <s v="US-2017-139486"/>
    <x v="206"/>
    <d v="2017-05-23T00:00:00"/>
    <s v="First Class"/>
    <s v="LH-17155"/>
    <s v="Logan Haushalter"/>
    <x v="0"/>
    <x v="0"/>
    <s v="Los Angeles"/>
    <x v="1"/>
    <n v="90032"/>
    <x v="1"/>
    <s v="TEC-PH-10003555"/>
    <x v="2"/>
    <s v="Phones"/>
    <s v="Motorola HK250 Universal Bluetooth Headset"/>
    <n v="55.176000000000002"/>
    <n v="0.4"/>
    <n v="33.105600000000003"/>
  </r>
  <r>
    <n v="525"/>
    <s v="US-2017-139486"/>
    <x v="206"/>
    <d v="2017-05-23T00:00:00"/>
    <s v="First Class"/>
    <s v="LH-17155"/>
    <s v="Logan Haushalter"/>
    <x v="0"/>
    <x v="0"/>
    <s v="Los Angeles"/>
    <x v="1"/>
    <n v="90032"/>
    <x v="1"/>
    <s v="TEC-AC-10003832"/>
    <x v="2"/>
    <s v="Accessories"/>
    <s v="Imation 16GB Mini TravelDrive USB 2.0 Flash Drive"/>
    <n v="66.260000000000005"/>
    <n v="0.45"/>
    <n v="36.443000000000005"/>
  </r>
  <r>
    <n v="526"/>
    <s v="CA-2016-158792"/>
    <x v="207"/>
    <d v="2017-01-02T00:00:00"/>
    <s v="Standard Class"/>
    <s v="BD-11605"/>
    <s v="Brian Dahlen"/>
    <x v="0"/>
    <x v="0"/>
    <s v="Lawrence"/>
    <x v="31"/>
    <n v="1841"/>
    <x v="3"/>
    <s v="OFF-FA-10002815"/>
    <x v="1"/>
    <s v="Fasteners"/>
    <s v="Staples"/>
    <n v="22.2"/>
    <n v="0.4"/>
    <n v="13.319999999999999"/>
  </r>
  <r>
    <n v="527"/>
    <s v="CA-2018-113558"/>
    <x v="208"/>
    <d v="2018-10-26T00:00:00"/>
    <s v="Standard Class"/>
    <s v="PH-18790"/>
    <s v="Patricia Hirasaki"/>
    <x v="2"/>
    <x v="0"/>
    <s v="Lakeland"/>
    <x v="2"/>
    <n v="33801"/>
    <x v="0"/>
    <s v="FUR-CH-10003379"/>
    <x v="0"/>
    <s v="Chairs"/>
    <s v="Global Commerce Series High-Back Swivel/Tilt Chairs"/>
    <n v="683.952"/>
    <n v="0.3"/>
    <n v="478.76639999999998"/>
  </r>
  <r>
    <n v="528"/>
    <s v="CA-2018-113558"/>
    <x v="208"/>
    <d v="2018-10-26T00:00:00"/>
    <s v="Standard Class"/>
    <s v="PH-18790"/>
    <s v="Patricia Hirasaki"/>
    <x v="2"/>
    <x v="0"/>
    <s v="Lakeland"/>
    <x v="2"/>
    <n v="33801"/>
    <x v="0"/>
    <s v="FUR-FU-10001756"/>
    <x v="0"/>
    <s v="Furnishings"/>
    <s v="Eldon Expressions Desk Accessory, Wood Photo Frame, Mahogany"/>
    <n v="45.695999999999998"/>
    <n v="0.25"/>
    <n v="34.271999999999998"/>
  </r>
  <r>
    <n v="529"/>
    <s v="US-2016-138303"/>
    <x v="37"/>
    <d v="2016-09-07T00:00:00"/>
    <s v="Standard Class"/>
    <s v="MG-18145"/>
    <s v="Mike Gockenbach"/>
    <x v="0"/>
    <x v="0"/>
    <s v="Philadelphia"/>
    <x v="9"/>
    <n v="19134"/>
    <x v="3"/>
    <s v="OFF-ST-10004963"/>
    <x v="1"/>
    <s v="Storage"/>
    <s v="Eldon Gobal File Keepers"/>
    <n v="36.335999999999999"/>
    <n v="0.5"/>
    <n v="18.167999999999999"/>
  </r>
  <r>
    <n v="530"/>
    <s v="US-2016-138303"/>
    <x v="37"/>
    <d v="2016-09-07T00:00:00"/>
    <s v="Standard Class"/>
    <s v="MG-18145"/>
    <s v="Mike Gockenbach"/>
    <x v="0"/>
    <x v="0"/>
    <s v="Philadelphia"/>
    <x v="9"/>
    <n v="19134"/>
    <x v="3"/>
    <s v="OFF-SU-10002881"/>
    <x v="1"/>
    <s v="Supplies"/>
    <s v="Martin Yale Chadless Opener Electric Letter Opener"/>
    <n v="666.24800000000005"/>
    <n v="0.45"/>
    <n v="366.43640000000005"/>
  </r>
  <r>
    <n v="531"/>
    <s v="US-2016-138303"/>
    <x v="37"/>
    <d v="2016-09-07T00:00:00"/>
    <s v="Standard Class"/>
    <s v="MG-18145"/>
    <s v="Mike Gockenbach"/>
    <x v="0"/>
    <x v="0"/>
    <s v="Philadelphia"/>
    <x v="9"/>
    <n v="19134"/>
    <x v="3"/>
    <s v="OFF-EN-10001335"/>
    <x v="1"/>
    <s v="Envelopes"/>
    <s v="White Business Envelopes with Contemporary Seam, Recycled White Business Envelopes"/>
    <n v="52.512"/>
    <n v="0.4"/>
    <n v="31.507199999999997"/>
  </r>
  <r>
    <n v="532"/>
    <s v="CA-2016-102848"/>
    <x v="209"/>
    <d v="2016-11-09T00:00:00"/>
    <s v="Second Class"/>
    <s v="KB-16240"/>
    <s v="Karen Bern"/>
    <x v="1"/>
    <x v="0"/>
    <s v="Los Angeles"/>
    <x v="1"/>
    <n v="90036"/>
    <x v="1"/>
    <s v="FUR-CH-10000595"/>
    <x v="0"/>
    <s v="Chairs"/>
    <s v="Safco Contoured Stacking Chairs"/>
    <n v="190.72"/>
    <n v="0.45"/>
    <n v="104.896"/>
  </r>
  <r>
    <n v="533"/>
    <s v="US-2018-129441"/>
    <x v="210"/>
    <d v="2018-09-11T00:00:00"/>
    <s v="Standard Class"/>
    <s v="JC-15340"/>
    <s v="Jasper Cacioppo"/>
    <x v="0"/>
    <x v="0"/>
    <s v="Los Angeles"/>
    <x v="1"/>
    <n v="90032"/>
    <x v="1"/>
    <s v="FUR-FU-10000448"/>
    <x v="0"/>
    <s v="Furnishings"/>
    <s v="Tenex Chairmats For Use With Carpeted Floors"/>
    <n v="47.94"/>
    <n v="0.4"/>
    <n v="28.763999999999999"/>
  </r>
  <r>
    <n v="534"/>
    <s v="CA-2017-168753"/>
    <x v="211"/>
    <d v="2017-06-01T00:00:00"/>
    <s v="Second Class"/>
    <s v="RL-19615"/>
    <s v="Rob Lucas"/>
    <x v="0"/>
    <x v="0"/>
    <s v="Montgomery"/>
    <x v="19"/>
    <n v="36116"/>
    <x v="0"/>
    <s v="TEC-PH-10000984"/>
    <x v="2"/>
    <s v="Phones"/>
    <s v="Panasonic KX-TG9471B"/>
    <n v="979.95"/>
    <n v="0.25"/>
    <n v="734.96250000000009"/>
  </r>
  <r>
    <n v="535"/>
    <s v="CA-2017-168753"/>
    <x v="211"/>
    <d v="2017-06-01T00:00:00"/>
    <s v="Second Class"/>
    <s v="RL-19615"/>
    <s v="Rob Lucas"/>
    <x v="0"/>
    <x v="0"/>
    <s v="Montgomery"/>
    <x v="19"/>
    <n v="36116"/>
    <x v="0"/>
    <s v="OFF-BI-10002557"/>
    <x v="1"/>
    <s v="Binders"/>
    <s v="Presstex Flexible Ring Binders"/>
    <n v="22.75"/>
    <n v="0.25"/>
    <n v="17.0625"/>
  </r>
  <r>
    <n v="536"/>
    <s v="CA-2017-126613"/>
    <x v="212"/>
    <d v="2017-07-16T00:00:00"/>
    <s v="Standard Class"/>
    <s v="AA-10375"/>
    <s v="Allen Armold"/>
    <x v="0"/>
    <x v="0"/>
    <s v="Mesa"/>
    <x v="16"/>
    <n v="85204"/>
    <x v="1"/>
    <s v="OFF-ST-10001325"/>
    <x v="1"/>
    <s v="Storage"/>
    <s v="Sterilite Officeware Hinged File Box"/>
    <n v="16.768000000000001"/>
    <n v="0.5"/>
    <n v="8.3840000000000003"/>
  </r>
  <r>
    <n v="537"/>
    <s v="US-2018-122637"/>
    <x v="213"/>
    <d v="2018-09-08T00:00:00"/>
    <s v="Second Class"/>
    <s v="EP-13915"/>
    <s v="Emily Phan"/>
    <x v="0"/>
    <x v="0"/>
    <s v="Chicago"/>
    <x v="10"/>
    <n v="60653"/>
    <x v="2"/>
    <s v="OFF-BI-10002429"/>
    <x v="1"/>
    <s v="Binders"/>
    <s v="Premier Elliptical Ring Binder, Black"/>
    <n v="42.616"/>
    <n v="0.3"/>
    <n v="29.831199999999999"/>
  </r>
  <r>
    <n v="538"/>
    <s v="CA-2016-147851"/>
    <x v="155"/>
    <d v="2016-12-08T00:00:00"/>
    <s v="Standard Class"/>
    <s v="MP-17470"/>
    <s v="Mark Packer"/>
    <x v="2"/>
    <x v="0"/>
    <s v="New York City"/>
    <x v="15"/>
    <n v="10009"/>
    <x v="3"/>
    <s v="OFF-BI-10004528"/>
    <x v="1"/>
    <s v="Binders"/>
    <s v="Cardinal Poly Pocket Divider Pockets for Ring Binders"/>
    <n v="10.752000000000001"/>
    <n v="0.4"/>
    <n v="6.4512"/>
  </r>
  <r>
    <n v="539"/>
    <s v="CA-2016-134894"/>
    <x v="214"/>
    <d v="2016-12-11T00:00:00"/>
    <s v="Standard Class"/>
    <s v="DK-12985"/>
    <s v="Darren Koutras"/>
    <x v="0"/>
    <x v="0"/>
    <s v="Henderson"/>
    <x v="0"/>
    <n v="42420"/>
    <x v="0"/>
    <s v="OFF-AP-10001271"/>
    <x v="1"/>
    <s v="Appliances"/>
    <s v="Eureka The Boss Cordless Rechargeable Stick Vac"/>
    <n v="152.94"/>
    <n v="0.25"/>
    <n v="114.705"/>
  </r>
  <r>
    <n v="540"/>
    <s v="CA-2016-134894"/>
    <x v="214"/>
    <d v="2016-12-11T00:00:00"/>
    <s v="Standard Class"/>
    <s v="DK-12985"/>
    <s v="Darren Koutras"/>
    <x v="0"/>
    <x v="0"/>
    <s v="Henderson"/>
    <x v="0"/>
    <n v="42420"/>
    <x v="0"/>
    <s v="FUR-CH-10002647"/>
    <x v="0"/>
    <s v="Chairs"/>
    <s v="Situations Contoured Folding Chairs, 4/Set"/>
    <n v="283.92"/>
    <n v="0.3"/>
    <n v="198.744"/>
  </r>
  <r>
    <n v="541"/>
    <s v="CA-2015-140795"/>
    <x v="215"/>
    <d v="2015-02-03T00:00:00"/>
    <s v="First Class"/>
    <s v="BD-11500"/>
    <s v="Bradley Drucker"/>
    <x v="0"/>
    <x v="0"/>
    <s v="Green Bay"/>
    <x v="6"/>
    <n v="54302"/>
    <x v="2"/>
    <s v="TEC-AC-10001432"/>
    <x v="2"/>
    <s v="Accessories"/>
    <s v="Enermax Aurora Lite Keyboard"/>
    <n v="468.9"/>
    <n v="0.35"/>
    <n v="304.78499999999997"/>
  </r>
  <r>
    <n v="542"/>
    <s v="CA-2017-136924"/>
    <x v="216"/>
    <d v="2017-07-17T00:00:00"/>
    <s v="First Class"/>
    <s v="ES-14080"/>
    <s v="Erin Smith"/>
    <x v="1"/>
    <x v="0"/>
    <s v="Tucson"/>
    <x v="16"/>
    <n v="85705"/>
    <x v="1"/>
    <s v="TEC-PH-10002262"/>
    <x v="2"/>
    <s v="Phones"/>
    <s v="LG Electronics Tone+ HBS-730 Bluetooth Headset"/>
    <n v="380.86399999999998"/>
    <n v="0.4"/>
    <n v="228.51839999999999"/>
  </r>
  <r>
    <n v="543"/>
    <s v="US-2016-120161"/>
    <x v="217"/>
    <d v="2016-12-23T00:00:00"/>
    <s v="Standard Class"/>
    <s v="LM-17065"/>
    <s v="Liz MacKendrick"/>
    <x v="0"/>
    <x v="0"/>
    <s v="Springfield"/>
    <x v="24"/>
    <n v="45503"/>
    <x v="3"/>
    <s v="OFF-ST-10001809"/>
    <x v="1"/>
    <s v="Storage"/>
    <s v="Fellowes Officeware Wire Shelving"/>
    <n v="646.77599999999995"/>
    <n v="0.5"/>
    <n v="323.38799999999998"/>
  </r>
  <r>
    <n v="544"/>
    <s v="CA-2015-103849"/>
    <x v="218"/>
    <d v="2015-05-16T00:00:00"/>
    <s v="Standard Class"/>
    <s v="PG-18895"/>
    <s v="Paul Gonzalez"/>
    <x v="0"/>
    <x v="0"/>
    <s v="Fort Worth"/>
    <x v="5"/>
    <n v="76106"/>
    <x v="2"/>
    <s v="TEC-AC-10001465"/>
    <x v="2"/>
    <s v="Accessories"/>
    <s v="SanDisk Cruzer 64 GB USB Flash Drive"/>
    <n v="58.112000000000002"/>
    <n v="0.35"/>
    <n v="37.772800000000004"/>
  </r>
  <r>
    <n v="545"/>
    <s v="CA-2015-103849"/>
    <x v="218"/>
    <d v="2015-05-16T00:00:00"/>
    <s v="Standard Class"/>
    <s v="PG-18895"/>
    <s v="Paul Gonzalez"/>
    <x v="0"/>
    <x v="0"/>
    <s v="Fort Worth"/>
    <x v="5"/>
    <n v="76106"/>
    <x v="2"/>
    <s v="TEC-PH-10002597"/>
    <x v="2"/>
    <s v="Phones"/>
    <s v="Xblue XB-1670-86 X16 Small Office Telephone - Titanium"/>
    <n v="100.792"/>
    <n v="0.3"/>
    <n v="70.554400000000001"/>
  </r>
  <r>
    <n v="546"/>
    <s v="CA-2015-103849"/>
    <x v="218"/>
    <d v="2015-05-16T00:00:00"/>
    <s v="Standard Class"/>
    <s v="PG-18895"/>
    <s v="Paul Gonzalez"/>
    <x v="0"/>
    <x v="0"/>
    <s v="Fort Worth"/>
    <x v="5"/>
    <n v="76106"/>
    <x v="2"/>
    <s v="FUR-FU-10000723"/>
    <x v="0"/>
    <s v="Furnishings"/>
    <s v="Deflect-o EconoMat Studded, No Bevel Mat for Low Pile Carpeting"/>
    <n v="66.111999999999995"/>
    <n v="0.3"/>
    <n v="46.278399999999991"/>
  </r>
  <r>
    <n v="547"/>
    <s v="CA-2018-162929"/>
    <x v="123"/>
    <d v="2018-11-22T00:00:00"/>
    <s v="First Class"/>
    <s v="AS-10135"/>
    <s v="Adrian Shami"/>
    <x v="2"/>
    <x v="0"/>
    <s v="New York City"/>
    <x v="15"/>
    <n v="10035"/>
    <x v="3"/>
    <s v="OFF-BI-10000404"/>
    <x v="1"/>
    <s v="Binders"/>
    <s v="Avery Printable Repositionable Plastic Tabs"/>
    <n v="41.28"/>
    <n v="0.4"/>
    <n v="24.768000000000001"/>
  </r>
  <r>
    <n v="548"/>
    <s v="CA-2018-162929"/>
    <x v="123"/>
    <d v="2018-11-22T00:00:00"/>
    <s v="First Class"/>
    <s v="AS-10135"/>
    <s v="Adrian Shami"/>
    <x v="2"/>
    <x v="0"/>
    <s v="New York City"/>
    <x v="15"/>
    <n v="10035"/>
    <x v="3"/>
    <s v="OFF-PA-10002986"/>
    <x v="1"/>
    <s v="Paper"/>
    <s v="Xerox 1898"/>
    <n v="13.36"/>
    <n v="0.4"/>
    <n v="8.016"/>
  </r>
  <r>
    <n v="549"/>
    <s v="CA-2016-113173"/>
    <x v="219"/>
    <d v="2016-11-17T00:00:00"/>
    <s v="Second Class"/>
    <s v="DK-13225"/>
    <s v="Dean Katz"/>
    <x v="1"/>
    <x v="0"/>
    <s v="Chicago"/>
    <x v="10"/>
    <n v="60653"/>
    <x v="2"/>
    <s v="OFF-ST-10000604"/>
    <x v="1"/>
    <s v="Storage"/>
    <s v="Home/Office Personal File Carts"/>
    <n v="250.27199999999999"/>
    <n v="0.4"/>
    <n v="150.16319999999999"/>
  </r>
  <r>
    <n v="550"/>
    <s v="CA-2016-113173"/>
    <x v="219"/>
    <d v="2016-11-17T00:00:00"/>
    <s v="Second Class"/>
    <s v="DK-13225"/>
    <s v="Dean Katz"/>
    <x v="1"/>
    <x v="0"/>
    <s v="Chicago"/>
    <x v="10"/>
    <n v="60653"/>
    <x v="2"/>
    <s v="OFF-BI-10004738"/>
    <x v="1"/>
    <s v="Binders"/>
    <s v="Flexible Leather- Look Classic Collection Ring Binder"/>
    <n v="11.364000000000001"/>
    <n v="0.3"/>
    <n v="7.9547999999999996"/>
  </r>
  <r>
    <n v="551"/>
    <s v="CA-2016-113173"/>
    <x v="219"/>
    <d v="2016-11-17T00:00:00"/>
    <s v="Second Class"/>
    <s v="DK-13225"/>
    <s v="Dean Katz"/>
    <x v="1"/>
    <x v="0"/>
    <s v="Chicago"/>
    <x v="10"/>
    <n v="60653"/>
    <x v="2"/>
    <s v="OFF-SU-10001935"/>
    <x v="1"/>
    <s v="Supplies"/>
    <s v="Staple remover"/>
    <n v="8.7200000000000006"/>
    <n v="0.35"/>
    <n v="5.668000000000001"/>
  </r>
  <r>
    <n v="552"/>
    <s v="CA-2017-136406"/>
    <x v="173"/>
    <d v="2017-04-17T00:00:00"/>
    <s v="Second Class"/>
    <s v="BD-11320"/>
    <s v="Bill Donatelli"/>
    <x v="0"/>
    <x v="0"/>
    <s v="San Francisco"/>
    <x v="1"/>
    <n v="94110"/>
    <x v="1"/>
    <s v="FUR-CH-10002024"/>
    <x v="0"/>
    <s v="Chairs"/>
    <s v="HON 5400 Series Task Chairs for Big and Tall"/>
    <n v="1121.568"/>
    <n v="0.45"/>
    <n v="616.86240000000009"/>
  </r>
  <r>
    <n v="553"/>
    <s v="CA-2018-112774"/>
    <x v="220"/>
    <d v="2018-09-12T00:00:00"/>
    <s v="First Class"/>
    <s v="RC-19960"/>
    <s v="Ryan Crowe"/>
    <x v="0"/>
    <x v="0"/>
    <s v="Jacksonville"/>
    <x v="2"/>
    <n v="32216"/>
    <x v="0"/>
    <s v="FUR-FU-10003039"/>
    <x v="0"/>
    <s v="Furnishings"/>
    <s v="Howard Miller 11-1/2 Diameter Grantwood Wall Clock"/>
    <n v="34.503999999999998"/>
    <n v="0.25"/>
    <n v="25.878"/>
  </r>
  <r>
    <n v="554"/>
    <s v="CA-2018-101945"/>
    <x v="221"/>
    <d v="2018-11-28T00:00:00"/>
    <s v="Standard Class"/>
    <s v="GT-14710"/>
    <s v="Greg Tran"/>
    <x v="0"/>
    <x v="0"/>
    <s v="Houston"/>
    <x v="5"/>
    <n v="77070"/>
    <x v="2"/>
    <s v="OFF-FA-10004248"/>
    <x v="1"/>
    <s v="Fasteners"/>
    <s v="Advantus T-Pin Paper Clips"/>
    <n v="10.824"/>
    <n v="0.3"/>
    <n v="7.5767999999999995"/>
  </r>
  <r>
    <n v="555"/>
    <s v="CA-2018-100650"/>
    <x v="222"/>
    <d v="2018-07-03T00:00:00"/>
    <s v="Second Class"/>
    <s v="DK-13225"/>
    <s v="Dean Katz"/>
    <x v="1"/>
    <x v="0"/>
    <s v="Anaheim"/>
    <x v="1"/>
    <n v="92804"/>
    <x v="1"/>
    <s v="OFF-ST-10001780"/>
    <x v="1"/>
    <s v="Storage"/>
    <s v="Tennsco 16-Compartment Lockers with Coat Rack"/>
    <n v="1295.78"/>
    <n v="0.5"/>
    <n v="647.89"/>
  </r>
  <r>
    <n v="556"/>
    <s v="CA-2015-155852"/>
    <x v="223"/>
    <d v="2015-03-07T00:00:00"/>
    <s v="Second Class"/>
    <s v="AJ-10945"/>
    <s v="Ashley Jarboe"/>
    <x v="0"/>
    <x v="0"/>
    <s v="Wilmington"/>
    <x v="3"/>
    <n v="28403"/>
    <x v="0"/>
    <s v="OFF-AR-10003560"/>
    <x v="1"/>
    <s v="Art"/>
    <s v="Zebra Zazzle Fluorescent Highlighters"/>
    <n v="19.456"/>
    <n v="0.3"/>
    <n v="13.619199999999999"/>
  </r>
  <r>
    <n v="557"/>
    <s v="CA-2017-113243"/>
    <x v="224"/>
    <d v="2017-06-15T00:00:00"/>
    <s v="Standard Class"/>
    <s v="OT-18730"/>
    <s v="Olvera Toch"/>
    <x v="0"/>
    <x v="0"/>
    <s v="Los Angeles"/>
    <x v="1"/>
    <n v="90045"/>
    <x v="1"/>
    <s v="OFF-LA-10001297"/>
    <x v="1"/>
    <s v="Labels"/>
    <s v="Avery 473"/>
    <n v="20.7"/>
    <n v="0.4"/>
    <n v="12.42"/>
  </r>
  <r>
    <n v="558"/>
    <s v="CA-2017-113243"/>
    <x v="224"/>
    <d v="2017-06-15T00:00:00"/>
    <s v="Standard Class"/>
    <s v="OT-18730"/>
    <s v="Olvera Toch"/>
    <x v="0"/>
    <x v="0"/>
    <s v="Los Angeles"/>
    <x v="1"/>
    <n v="90045"/>
    <x v="1"/>
    <s v="FUR-TA-10004256"/>
    <x v="0"/>
    <s v="Tables"/>
    <s v="Bretford “Just In Time” Height-Adjustable Multi-Task Work Tables"/>
    <n v="1335.68"/>
    <n v="0.45"/>
    <n v="734.62400000000014"/>
  </r>
  <r>
    <n v="559"/>
    <s v="CA-2017-113243"/>
    <x v="224"/>
    <d v="2017-06-15T00:00:00"/>
    <s v="Standard Class"/>
    <s v="OT-18730"/>
    <s v="Olvera Toch"/>
    <x v="0"/>
    <x v="0"/>
    <s v="Los Angeles"/>
    <x v="1"/>
    <n v="90045"/>
    <x v="1"/>
    <s v="OFF-PA-10003441"/>
    <x v="1"/>
    <s v="Paper"/>
    <s v="Xerox 226"/>
    <n v="32.4"/>
    <n v="0.4"/>
    <n v="19.439999999999998"/>
  </r>
  <r>
    <n v="560"/>
    <s v="CA-2018-118731"/>
    <x v="225"/>
    <d v="2018-11-22T00:00:00"/>
    <s v="Second Class"/>
    <s v="LP-17080"/>
    <s v="Liz Pelletier"/>
    <x v="0"/>
    <x v="0"/>
    <s v="San Francisco"/>
    <x v="1"/>
    <n v="94110"/>
    <x v="1"/>
    <s v="FUR-FU-10003347"/>
    <x v="0"/>
    <s v="Furnishings"/>
    <s v="Coloredge Poster Frame"/>
    <n v="42.6"/>
    <n v="0.4"/>
    <n v="25.56"/>
  </r>
  <r>
    <n v="561"/>
    <s v="CA-2018-118731"/>
    <x v="225"/>
    <d v="2018-11-22T00:00:00"/>
    <s v="Second Class"/>
    <s v="LP-17080"/>
    <s v="Liz Pelletier"/>
    <x v="0"/>
    <x v="0"/>
    <s v="San Francisco"/>
    <x v="1"/>
    <n v="94110"/>
    <x v="1"/>
    <s v="OFF-BI-10000069"/>
    <x v="1"/>
    <s v="Binders"/>
    <s v="GBC Prepunched Paper, 19-Hole, for Binding Systems, 24-lb"/>
    <n v="84.055999999999997"/>
    <n v="0.4"/>
    <n v="50.433599999999998"/>
  </r>
  <r>
    <n v="562"/>
    <s v="CA-2015-145576"/>
    <x v="80"/>
    <d v="2015-09-18T00:00:00"/>
    <s v="Second Class"/>
    <s v="CA-12775"/>
    <s v="Cynthia Arntzen"/>
    <x v="0"/>
    <x v="0"/>
    <s v="Tampa"/>
    <x v="2"/>
    <n v="33614"/>
    <x v="0"/>
    <s v="OFF-AP-10003914"/>
    <x v="1"/>
    <s v="Appliances"/>
    <s v="Sanitaire Vibra Groomer IR Commercial Upright Vacuum, Replacement Belts"/>
    <n v="13"/>
    <n v="0.25"/>
    <n v="9.75"/>
  </r>
  <r>
    <n v="563"/>
    <s v="CA-2015-145576"/>
    <x v="80"/>
    <d v="2015-09-18T00:00:00"/>
    <s v="Second Class"/>
    <s v="CA-12775"/>
    <s v="Cynthia Arntzen"/>
    <x v="0"/>
    <x v="0"/>
    <s v="Tampa"/>
    <x v="2"/>
    <n v="33614"/>
    <x v="0"/>
    <s v="FUR-FU-10004020"/>
    <x v="0"/>
    <s v="Furnishings"/>
    <s v="Advantus Panel Wall Acrylic Frame"/>
    <n v="13.128"/>
    <n v="0.25"/>
    <n v="9.8460000000000001"/>
  </r>
  <r>
    <n v="564"/>
    <s v="CA-2016-130736"/>
    <x v="214"/>
    <d v="2016-12-09T00:00:00"/>
    <s v="First Class"/>
    <s v="JF-15490"/>
    <s v="Jeremy Farry"/>
    <x v="0"/>
    <x v="0"/>
    <s v="Seattle"/>
    <x v="4"/>
    <n v="98105"/>
    <x v="1"/>
    <s v="OFF-FA-10003467"/>
    <x v="1"/>
    <s v="Fasteners"/>
    <s v="Alliance Big Bands Rubber Bands, 12/Pack"/>
    <n v="3.96"/>
    <n v="0.4"/>
    <n v="2.3759999999999999"/>
  </r>
  <r>
    <n v="565"/>
    <s v="CA-2016-130736"/>
    <x v="214"/>
    <d v="2016-12-09T00:00:00"/>
    <s v="First Class"/>
    <s v="JF-15490"/>
    <s v="Jeremy Farry"/>
    <x v="0"/>
    <x v="0"/>
    <s v="Seattle"/>
    <x v="4"/>
    <n v="98105"/>
    <x v="1"/>
    <s v="OFF-LA-10000634"/>
    <x v="1"/>
    <s v="Labels"/>
    <s v="Avery 509"/>
    <n v="2.61"/>
    <n v="0.4"/>
    <n v="1.5659999999999998"/>
  </r>
  <r>
    <n v="566"/>
    <s v="CA-2018-137099"/>
    <x v="226"/>
    <d v="2018-12-10T00:00:00"/>
    <s v="First Class"/>
    <s v="FP-14320"/>
    <s v="Frank Preis"/>
    <x v="0"/>
    <x v="0"/>
    <s v="Los Angeles"/>
    <x v="1"/>
    <n v="90008"/>
    <x v="1"/>
    <s v="TEC-PH-10002496"/>
    <x v="2"/>
    <s v="Phones"/>
    <s v="Cisco SPA301"/>
    <n v="374.37599999999998"/>
    <n v="0.4"/>
    <n v="224.62559999999999"/>
  </r>
  <r>
    <n v="567"/>
    <s v="CA-2018-156951"/>
    <x v="172"/>
    <d v="2018-10-08T00:00:00"/>
    <s v="Standard Class"/>
    <s v="EB-13840"/>
    <s v="Ellis Ballard"/>
    <x v="1"/>
    <x v="0"/>
    <s v="Seattle"/>
    <x v="4"/>
    <n v="98105"/>
    <x v="1"/>
    <s v="OFF-PA-10004530"/>
    <x v="1"/>
    <s v="Paper"/>
    <s v="Personal Creations Ink Jet Cards and Labels"/>
    <n v="91.84"/>
    <n v="0.4"/>
    <n v="55.103999999999999"/>
  </r>
  <r>
    <n v="568"/>
    <s v="CA-2018-156951"/>
    <x v="172"/>
    <d v="2018-10-08T00:00:00"/>
    <s v="Standard Class"/>
    <s v="EB-13840"/>
    <s v="Ellis Ballard"/>
    <x v="1"/>
    <x v="0"/>
    <s v="Seattle"/>
    <x v="4"/>
    <n v="98105"/>
    <x v="1"/>
    <s v="OFF-BI-10001107"/>
    <x v="1"/>
    <s v="Binders"/>
    <s v="GBC White Gloss Covers, Plain Front"/>
    <n v="81.087999999999994"/>
    <n v="0.4"/>
    <n v="48.652799999999992"/>
  </r>
  <r>
    <n v="569"/>
    <s v="CA-2018-156951"/>
    <x v="172"/>
    <d v="2018-10-08T00:00:00"/>
    <s v="Standard Class"/>
    <s v="EB-13840"/>
    <s v="Ellis Ballard"/>
    <x v="1"/>
    <x v="0"/>
    <s v="Seattle"/>
    <x v="4"/>
    <n v="98105"/>
    <x v="1"/>
    <s v="OFF-PA-10004451"/>
    <x v="1"/>
    <s v="Paper"/>
    <s v="Xerox 222"/>
    <n v="19.440000000000001"/>
    <n v="0.4"/>
    <n v="11.664"/>
  </r>
  <r>
    <n v="570"/>
    <s v="CA-2018-156951"/>
    <x v="172"/>
    <d v="2018-10-08T00:00:00"/>
    <s v="Standard Class"/>
    <s v="EB-13840"/>
    <s v="Ellis Ballard"/>
    <x v="1"/>
    <x v="0"/>
    <s v="Seattle"/>
    <x v="4"/>
    <n v="98105"/>
    <x v="1"/>
    <s v="FUR-CH-10004997"/>
    <x v="0"/>
    <s v="Chairs"/>
    <s v="Hon Every-Day Series Multi-Task Chairs"/>
    <n v="451.15199999999999"/>
    <n v="0.45"/>
    <n v="248.1336"/>
  </r>
  <r>
    <n v="571"/>
    <s v="CA-2018-164826"/>
    <x v="116"/>
    <d v="2019-01-04T00:00:00"/>
    <s v="Standard Class"/>
    <s v="JF-15415"/>
    <s v="Jennifer Ferguson"/>
    <x v="0"/>
    <x v="0"/>
    <s v="New York City"/>
    <x v="15"/>
    <n v="10024"/>
    <x v="3"/>
    <s v="OFF-LA-10001297"/>
    <x v="1"/>
    <s v="Labels"/>
    <s v="Avery 473"/>
    <n v="72.45"/>
    <n v="0.4"/>
    <n v="43.47"/>
  </r>
  <r>
    <n v="572"/>
    <s v="CA-2018-164826"/>
    <x v="116"/>
    <d v="2019-01-04T00:00:00"/>
    <s v="Standard Class"/>
    <s v="JF-15415"/>
    <s v="Jennifer Ferguson"/>
    <x v="0"/>
    <x v="0"/>
    <s v="New York City"/>
    <x v="15"/>
    <n v="10024"/>
    <x v="3"/>
    <s v="OFF-FA-10000585"/>
    <x v="1"/>
    <s v="Fasteners"/>
    <s v="OIC Bulk Pack Metal Binder Clips"/>
    <n v="13.96"/>
    <n v="0.4"/>
    <n v="8.3759999999999994"/>
  </r>
  <r>
    <n v="573"/>
    <s v="CA-2018-164826"/>
    <x v="116"/>
    <d v="2019-01-04T00:00:00"/>
    <s v="Standard Class"/>
    <s v="JF-15415"/>
    <s v="Jennifer Ferguson"/>
    <x v="0"/>
    <x v="0"/>
    <s v="New York City"/>
    <x v="15"/>
    <n v="10024"/>
    <x v="3"/>
    <s v="OFF-BI-10001922"/>
    <x v="1"/>
    <s v="Binders"/>
    <s v="Storex Dura Pro Binders"/>
    <n v="33.264000000000003"/>
    <n v="0.4"/>
    <n v="19.958400000000001"/>
  </r>
  <r>
    <n v="574"/>
    <s v="CA-2018-164826"/>
    <x v="116"/>
    <d v="2019-01-04T00:00:00"/>
    <s v="Standard Class"/>
    <s v="JF-15415"/>
    <s v="Jennifer Ferguson"/>
    <x v="0"/>
    <x v="0"/>
    <s v="New York City"/>
    <x v="15"/>
    <n v="10024"/>
    <x v="3"/>
    <s v="TEC-PH-10000347"/>
    <x v="2"/>
    <s v="Phones"/>
    <s v="Cush Cases Heavy Duty Rugged Cover Case for Samsung Galaxy S5 - Purple"/>
    <n v="14.85"/>
    <n v="0.4"/>
    <n v="8.91"/>
  </r>
  <r>
    <n v="575"/>
    <s v="CA-2017-127250"/>
    <x v="54"/>
    <d v="2017-11-07T00:00:00"/>
    <s v="Standard Class"/>
    <s v="SF-20200"/>
    <s v="Sarah Foster"/>
    <x v="0"/>
    <x v="0"/>
    <s v="Marysville"/>
    <x v="4"/>
    <n v="98270"/>
    <x v="1"/>
    <s v="OFF-AR-10003394"/>
    <x v="1"/>
    <s v="Art"/>
    <s v="Newell 332"/>
    <n v="8.82"/>
    <n v="0.45"/>
    <n v="4.8510000000000009"/>
  </r>
  <r>
    <n v="576"/>
    <s v="CA-2016-149713"/>
    <x v="227"/>
    <d v="2016-09-22T00:00:00"/>
    <s v="Second Class"/>
    <s v="TG-21640"/>
    <s v="Trudy Glocke"/>
    <x v="0"/>
    <x v="0"/>
    <s v="Long Beach"/>
    <x v="1"/>
    <n v="90805"/>
    <x v="1"/>
    <s v="OFF-PA-10004530"/>
    <x v="1"/>
    <s v="Paper"/>
    <s v="Personal Creations Ink Jet Cards and Labels"/>
    <n v="160.72"/>
    <n v="0.4"/>
    <n v="96.432000000000002"/>
  </r>
  <r>
    <n v="577"/>
    <s v="CA-2016-149713"/>
    <x v="227"/>
    <d v="2016-09-22T00:00:00"/>
    <s v="Second Class"/>
    <s v="TG-21640"/>
    <s v="Trudy Glocke"/>
    <x v="0"/>
    <x v="0"/>
    <s v="Long Beach"/>
    <x v="1"/>
    <n v="90805"/>
    <x v="1"/>
    <s v="OFF-PA-10001450"/>
    <x v="1"/>
    <s v="Paper"/>
    <s v="Rediform S.O.S. Phone Message Books"/>
    <n v="19.920000000000002"/>
    <n v="0.4"/>
    <n v="11.952"/>
  </r>
  <r>
    <n v="578"/>
    <s v="CA-2016-149713"/>
    <x v="227"/>
    <d v="2016-09-22T00:00:00"/>
    <s v="Second Class"/>
    <s v="TG-21640"/>
    <s v="Trudy Glocke"/>
    <x v="0"/>
    <x v="0"/>
    <s v="Long Beach"/>
    <x v="1"/>
    <n v="90805"/>
    <x v="1"/>
    <s v="OFF-SU-10001574"/>
    <x v="1"/>
    <s v="Supplies"/>
    <s v="Acme Value Line Scissors"/>
    <n v="7.3"/>
    <n v="0.45"/>
    <n v="4.0150000000000006"/>
  </r>
  <r>
    <n v="579"/>
    <s v="CA-2018-118640"/>
    <x v="228"/>
    <d v="2018-07-26T00:00:00"/>
    <s v="Standard Class"/>
    <s v="CS-11950"/>
    <s v="Carlos Soltero"/>
    <x v="0"/>
    <x v="0"/>
    <s v="Chicago"/>
    <x v="10"/>
    <n v="60610"/>
    <x v="2"/>
    <s v="OFF-ST-10002974"/>
    <x v="1"/>
    <s v="Storage"/>
    <s v="Trav-L-File Heavy-Duty Shuttle II, Black"/>
    <n v="69.712000000000003"/>
    <n v="0.4"/>
    <n v="41.827199999999998"/>
  </r>
  <r>
    <n v="580"/>
    <s v="CA-2018-118640"/>
    <x v="228"/>
    <d v="2018-07-26T00:00:00"/>
    <s v="Standard Class"/>
    <s v="CS-11950"/>
    <s v="Carlos Soltero"/>
    <x v="0"/>
    <x v="0"/>
    <s v="Chicago"/>
    <x v="10"/>
    <n v="60610"/>
    <x v="2"/>
    <s v="FUR-FU-10001475"/>
    <x v="0"/>
    <s v="Furnishings"/>
    <s v="Contract Clock, 14, Brown"/>
    <n v="8.7919999999999998"/>
    <n v="0.3"/>
    <n v="6.1543999999999999"/>
  </r>
  <r>
    <n v="581"/>
    <s v="CA-2016-132906"/>
    <x v="229"/>
    <d v="2016-09-14T00:00:00"/>
    <s v="Standard Class"/>
    <s v="CC-12145"/>
    <s v="Charles Crestani"/>
    <x v="0"/>
    <x v="0"/>
    <s v="Los Angeles"/>
    <x v="1"/>
    <n v="90004"/>
    <x v="1"/>
    <s v="OFF-SU-10004498"/>
    <x v="1"/>
    <s v="Supplies"/>
    <s v="Martin-Yale Premier Letter Opener"/>
    <n v="51.52"/>
    <n v="0.45"/>
    <n v="28.336000000000006"/>
  </r>
  <r>
    <n v="582"/>
    <s v="CA-2018-145233"/>
    <x v="96"/>
    <d v="2018-12-05T00:00:00"/>
    <s v="Standard Class"/>
    <s v="DV-13465"/>
    <s v="Dianna Vittorini"/>
    <x v="0"/>
    <x v="0"/>
    <s v="Denver"/>
    <x v="22"/>
    <n v="80219"/>
    <x v="1"/>
    <s v="TEC-PH-10004977"/>
    <x v="2"/>
    <s v="Phones"/>
    <s v="GE 30524EE4"/>
    <n v="470.37599999999998"/>
    <n v="0.4"/>
    <n v="282.22559999999999"/>
  </r>
  <r>
    <n v="583"/>
    <s v="CA-2018-145233"/>
    <x v="96"/>
    <d v="2018-12-05T00:00:00"/>
    <s v="Standard Class"/>
    <s v="DV-13465"/>
    <s v="Dianna Vittorini"/>
    <x v="0"/>
    <x v="0"/>
    <s v="Denver"/>
    <x v="22"/>
    <n v="80219"/>
    <x v="1"/>
    <s v="TEC-PH-10000586"/>
    <x v="2"/>
    <s v="Phones"/>
    <s v="AT&amp;T SB67148 SynJ"/>
    <n v="105.584"/>
    <n v="0.4"/>
    <n v="63.3504"/>
  </r>
  <r>
    <n v="584"/>
    <s v="CA-2018-145233"/>
    <x v="96"/>
    <d v="2018-12-05T00:00:00"/>
    <s v="Standard Class"/>
    <s v="DV-13465"/>
    <s v="Dianna Vittorini"/>
    <x v="0"/>
    <x v="0"/>
    <s v="Denver"/>
    <x v="22"/>
    <n v="80219"/>
    <x v="1"/>
    <s v="OFF-AP-10000358"/>
    <x v="1"/>
    <s v="Appliances"/>
    <s v="Fellowes Basic Home/Office Series Surge Protectors"/>
    <n v="31.152000000000001"/>
    <n v="0.4"/>
    <n v="18.691199999999998"/>
  </r>
  <r>
    <n v="585"/>
    <s v="CA-2018-145233"/>
    <x v="96"/>
    <d v="2018-12-05T00:00:00"/>
    <s v="Standard Class"/>
    <s v="DV-13465"/>
    <s v="Dianna Vittorini"/>
    <x v="0"/>
    <x v="0"/>
    <s v="Denver"/>
    <x v="22"/>
    <n v="80219"/>
    <x v="1"/>
    <s v="OFF-BI-10002764"/>
    <x v="1"/>
    <s v="Binders"/>
    <s v="Recycled Pressboard Report Cover with Reinforced Top Hinge"/>
    <n v="6.7830000000000004"/>
    <n v="0.4"/>
    <n v="4.0697999999999999"/>
  </r>
  <r>
    <n v="586"/>
    <s v="CA-2018-145233"/>
    <x v="96"/>
    <d v="2018-12-05T00:00:00"/>
    <s v="Standard Class"/>
    <s v="DV-13465"/>
    <s v="Dianna Vittorini"/>
    <x v="0"/>
    <x v="0"/>
    <s v="Denver"/>
    <x v="22"/>
    <n v="80219"/>
    <x v="1"/>
    <s v="TEC-PH-10001254"/>
    <x v="2"/>
    <s v="Phones"/>
    <s v="Jabra BIZ 2300 Duo QD Duo Corded Headset"/>
    <n v="406.36799999999999"/>
    <n v="0.4"/>
    <n v="243.82079999999999"/>
  </r>
  <r>
    <n v="587"/>
    <s v="CA-2016-128139"/>
    <x v="230"/>
    <d v="2016-07-09T00:00:00"/>
    <s v="Standard Class"/>
    <s v="BD-11725"/>
    <s v="Bruce Degenhardt"/>
    <x v="0"/>
    <x v="0"/>
    <s v="Richmond"/>
    <x v="0"/>
    <n v="40475"/>
    <x v="0"/>
    <s v="FUR-CH-10003956"/>
    <x v="0"/>
    <s v="Chairs"/>
    <s v="Novimex High-Tech Fabric Mesh Task Chair"/>
    <n v="70.98"/>
    <n v="0.3"/>
    <n v="49.686"/>
  </r>
  <r>
    <n v="588"/>
    <s v="CA-2016-128139"/>
    <x v="230"/>
    <d v="2016-07-09T00:00:00"/>
    <s v="Standard Class"/>
    <s v="BD-11725"/>
    <s v="Bruce Degenhardt"/>
    <x v="0"/>
    <x v="0"/>
    <s v="Richmond"/>
    <x v="0"/>
    <n v="40475"/>
    <x v="0"/>
    <s v="OFF-LA-10003930"/>
    <x v="1"/>
    <s v="Labels"/>
    <s v="Dot Matrix Printer Tape Reel Labels, White, 5000/Box"/>
    <n v="294.93"/>
    <n v="0.25"/>
    <n v="221.19749999999999"/>
  </r>
  <r>
    <n v="589"/>
    <s v="US-2017-156986"/>
    <x v="231"/>
    <d v="2017-03-24T00:00:00"/>
    <s v="Standard Class"/>
    <s v="ZC-21910"/>
    <s v="Zuschuss Carroll"/>
    <x v="0"/>
    <x v="0"/>
    <s v="Salem"/>
    <x v="21"/>
    <n v="97301"/>
    <x v="1"/>
    <s v="TEC-PH-10003800"/>
    <x v="2"/>
    <s v="Phones"/>
    <s v="i.Sound Portable Power - 8000 mAh"/>
    <n v="84.784000000000006"/>
    <n v="0.4"/>
    <n v="50.870400000000004"/>
  </r>
  <r>
    <n v="590"/>
    <s v="US-2017-156986"/>
    <x v="231"/>
    <d v="2017-03-24T00:00:00"/>
    <s v="Standard Class"/>
    <s v="ZC-21910"/>
    <s v="Zuschuss Carroll"/>
    <x v="0"/>
    <x v="0"/>
    <s v="Salem"/>
    <x v="21"/>
    <n v="97301"/>
    <x v="1"/>
    <s v="OFF-PA-10002005"/>
    <x v="1"/>
    <s v="Paper"/>
    <s v="Xerox 225"/>
    <n v="20.736000000000001"/>
    <n v="0.4"/>
    <n v="12.441599999999999"/>
  </r>
  <r>
    <n v="591"/>
    <s v="US-2017-156986"/>
    <x v="231"/>
    <d v="2017-03-24T00:00:00"/>
    <s v="Standard Class"/>
    <s v="ZC-21910"/>
    <s v="Zuschuss Carroll"/>
    <x v="0"/>
    <x v="0"/>
    <s v="Salem"/>
    <x v="21"/>
    <n v="97301"/>
    <x v="1"/>
    <s v="OFF-BI-10002498"/>
    <x v="1"/>
    <s v="Binders"/>
    <s v="Clear Mylar Reinforcing Strips"/>
    <n v="16.821000000000002"/>
    <n v="0.4"/>
    <n v="10.092600000000001"/>
  </r>
  <r>
    <n v="592"/>
    <s v="US-2017-156986"/>
    <x v="231"/>
    <d v="2017-03-24T00:00:00"/>
    <s v="Standard Class"/>
    <s v="ZC-21910"/>
    <s v="Zuschuss Carroll"/>
    <x v="0"/>
    <x v="0"/>
    <s v="Salem"/>
    <x v="21"/>
    <n v="97301"/>
    <x v="1"/>
    <s v="OFF-PA-10004101"/>
    <x v="1"/>
    <s v="Paper"/>
    <s v="Xerox 1894"/>
    <n v="10.368"/>
    <n v="0.4"/>
    <n v="6.2207999999999997"/>
  </r>
  <r>
    <n v="593"/>
    <s v="CA-2015-135405"/>
    <x v="232"/>
    <d v="2015-01-13T00:00:00"/>
    <s v="Standard Class"/>
    <s v="MS-17830"/>
    <s v="Melanie Seite"/>
    <x v="0"/>
    <x v="0"/>
    <s v="Laredo"/>
    <x v="5"/>
    <n v="78041"/>
    <x v="2"/>
    <s v="OFF-AR-10004078"/>
    <x v="1"/>
    <s v="Art"/>
    <s v="Newell 312"/>
    <n v="9.3439999999999994"/>
    <n v="0.35"/>
    <n v="6.0735999999999999"/>
  </r>
  <r>
    <n v="594"/>
    <s v="CA-2015-135405"/>
    <x v="232"/>
    <d v="2015-01-13T00:00:00"/>
    <s v="Standard Class"/>
    <s v="MS-17830"/>
    <s v="Melanie Seite"/>
    <x v="0"/>
    <x v="0"/>
    <s v="Laredo"/>
    <x v="5"/>
    <n v="78041"/>
    <x v="2"/>
    <s v="TEC-AC-10001266"/>
    <x v="2"/>
    <s v="Accessories"/>
    <s v="Memorex Micro Travel Drive 8 GB"/>
    <n v="31.2"/>
    <n v="0.35"/>
    <n v="20.28"/>
  </r>
  <r>
    <n v="595"/>
    <s v="CA-2015-131450"/>
    <x v="233"/>
    <d v="2015-08-15T00:00:00"/>
    <s v="Standard Class"/>
    <s v="LR-16915"/>
    <s v="Lena Radford"/>
    <x v="0"/>
    <x v="0"/>
    <s v="San Diego"/>
    <x v="1"/>
    <n v="92024"/>
    <x v="1"/>
    <s v="OFF-AP-10004708"/>
    <x v="1"/>
    <s v="Appliances"/>
    <s v="Fellowes Superior 10 Outlet Split Surge Protector"/>
    <n v="76.12"/>
    <n v="0.4"/>
    <n v="45.672000000000004"/>
  </r>
  <r>
    <n v="596"/>
    <s v="CA-2015-131450"/>
    <x v="233"/>
    <d v="2015-08-15T00:00:00"/>
    <s v="Standard Class"/>
    <s v="LR-16915"/>
    <s v="Lena Radford"/>
    <x v="0"/>
    <x v="0"/>
    <s v="San Diego"/>
    <x v="1"/>
    <n v="92024"/>
    <x v="1"/>
    <s v="TEC-CO-10004115"/>
    <x v="2"/>
    <s v="Copiers"/>
    <s v="Sharp AL-1530CS Digital Copier"/>
    <n v="1199.9760000000001"/>
    <n v="0.5"/>
    <n v="599.98800000000006"/>
  </r>
  <r>
    <n v="597"/>
    <s v="CA-2015-131450"/>
    <x v="233"/>
    <d v="2015-08-15T00:00:00"/>
    <s v="Standard Class"/>
    <s v="LR-16915"/>
    <s v="Lena Radford"/>
    <x v="0"/>
    <x v="0"/>
    <s v="San Diego"/>
    <x v="1"/>
    <n v="92024"/>
    <x v="1"/>
    <s v="TEC-PH-10002398"/>
    <x v="2"/>
    <s v="Phones"/>
    <s v="AT&amp;T 1070 Corded Phone"/>
    <n v="445.96"/>
    <n v="0.4"/>
    <n v="267.57599999999996"/>
  </r>
  <r>
    <n v="598"/>
    <s v="CA-2015-131450"/>
    <x v="233"/>
    <d v="2015-08-15T00:00:00"/>
    <s v="Standard Class"/>
    <s v="LR-16915"/>
    <s v="Lena Radford"/>
    <x v="0"/>
    <x v="0"/>
    <s v="San Diego"/>
    <x v="1"/>
    <n v="92024"/>
    <x v="1"/>
    <s v="FUR-FU-10001979"/>
    <x v="0"/>
    <s v="Furnishings"/>
    <s v="Dana Halogen Swing-Arm Architect Lamp"/>
    <n v="327.76"/>
    <n v="0.4"/>
    <n v="196.65599999999998"/>
  </r>
  <r>
    <n v="599"/>
    <s v="CA-2017-120180"/>
    <x v="216"/>
    <d v="2017-07-16T00:00:00"/>
    <s v="First Class"/>
    <s v="TP-21130"/>
    <s v="Theone Pippenger"/>
    <x v="0"/>
    <x v="0"/>
    <s v="Philadelphia"/>
    <x v="9"/>
    <n v="19134"/>
    <x v="3"/>
    <s v="OFF-SU-10004115"/>
    <x v="1"/>
    <s v="Supplies"/>
    <s v="Acme Stainless Steel Office Snips"/>
    <n v="11.632"/>
    <n v="0.45"/>
    <n v="6.3976000000000006"/>
  </r>
  <r>
    <n v="600"/>
    <s v="US-2017-100720"/>
    <x v="87"/>
    <d v="2017-07-21T00:00:00"/>
    <s v="Standard Class"/>
    <s v="CK-12205"/>
    <s v="Chloris Kastensmidt"/>
    <x v="0"/>
    <x v="0"/>
    <s v="Philadelphia"/>
    <x v="9"/>
    <n v="19120"/>
    <x v="3"/>
    <s v="TEC-PH-10001425"/>
    <x v="2"/>
    <s v="Phones"/>
    <s v="Mophie Juice Pack Helium for iPhone"/>
    <n v="143.982"/>
    <n v="0.4"/>
    <n v="86.389200000000002"/>
  </r>
  <r>
    <n v="601"/>
    <s v="US-2017-100720"/>
    <x v="87"/>
    <d v="2017-07-21T00:00:00"/>
    <s v="Standard Class"/>
    <s v="CK-12205"/>
    <s v="Chloris Kastensmidt"/>
    <x v="0"/>
    <x v="0"/>
    <s v="Philadelphia"/>
    <x v="9"/>
    <n v="19120"/>
    <x v="3"/>
    <s v="TEC-PH-10003963"/>
    <x v="2"/>
    <s v="Phones"/>
    <s v="GE 2-Jack Phone Line Splitter"/>
    <n v="494.37599999999998"/>
    <n v="0.4"/>
    <n v="296.62559999999996"/>
  </r>
  <r>
    <n v="602"/>
    <s v="US-2017-100720"/>
    <x v="87"/>
    <d v="2017-07-21T00:00:00"/>
    <s v="Standard Class"/>
    <s v="CK-12205"/>
    <s v="Chloris Kastensmidt"/>
    <x v="0"/>
    <x v="0"/>
    <s v="Philadelphia"/>
    <x v="9"/>
    <n v="19120"/>
    <x v="3"/>
    <s v="OFF-SU-10001574"/>
    <x v="1"/>
    <s v="Supplies"/>
    <s v="Acme Value Line Scissors"/>
    <n v="5.84"/>
    <n v="0.45"/>
    <n v="3.2120000000000002"/>
  </r>
  <r>
    <n v="603"/>
    <s v="CA-2015-149958"/>
    <x v="234"/>
    <d v="2015-03-19T00:00:00"/>
    <s v="Standard Class"/>
    <s v="AS-10240"/>
    <s v="Alan Shonely"/>
    <x v="0"/>
    <x v="0"/>
    <s v="Tampa"/>
    <x v="2"/>
    <n v="33614"/>
    <x v="0"/>
    <s v="OFF-ST-10001490"/>
    <x v="1"/>
    <s v="Storage"/>
    <s v="Hot File 7-Pocket, Floor Stand"/>
    <n v="142.77600000000001"/>
    <n v="0.35"/>
    <n v="92.804400000000015"/>
  </r>
  <r>
    <n v="604"/>
    <s v="CA-2015-149958"/>
    <x v="234"/>
    <d v="2015-03-19T00:00:00"/>
    <s v="Standard Class"/>
    <s v="AS-10240"/>
    <s v="Alan Shonely"/>
    <x v="0"/>
    <x v="0"/>
    <s v="Tampa"/>
    <x v="2"/>
    <n v="33614"/>
    <x v="0"/>
    <s v="FUR-FU-10001756"/>
    <x v="0"/>
    <s v="Furnishings"/>
    <s v="Eldon Expressions Desk Accessory, Wood Photo Frame, Mahogany"/>
    <n v="45.695999999999998"/>
    <n v="0.25"/>
    <n v="34.271999999999998"/>
  </r>
  <r>
    <n v="605"/>
    <s v="CA-2015-149958"/>
    <x v="234"/>
    <d v="2015-03-19T00:00:00"/>
    <s v="Standard Class"/>
    <s v="AS-10240"/>
    <s v="Alan Shonely"/>
    <x v="0"/>
    <x v="0"/>
    <s v="Tampa"/>
    <x v="2"/>
    <n v="33614"/>
    <x v="0"/>
    <s v="OFF-BI-10000773"/>
    <x v="1"/>
    <s v="Binders"/>
    <s v="Insertable Tab Post Binder Dividers"/>
    <n v="7.218"/>
    <n v="0.25"/>
    <n v="5.4135"/>
  </r>
  <r>
    <n v="606"/>
    <s v="CA-2015-149958"/>
    <x v="234"/>
    <d v="2015-03-19T00:00:00"/>
    <s v="Standard Class"/>
    <s v="AS-10240"/>
    <s v="Alan Shonely"/>
    <x v="0"/>
    <x v="0"/>
    <s v="Tampa"/>
    <x v="2"/>
    <n v="33614"/>
    <x v="0"/>
    <s v="OFF-BI-10001543"/>
    <x v="1"/>
    <s v="Binders"/>
    <s v="GBC VeloBinder Manual Binding System"/>
    <n v="43.188000000000002"/>
    <n v="0.25"/>
    <n v="32.391000000000005"/>
  </r>
  <r>
    <n v="607"/>
    <s v="CA-2015-149958"/>
    <x v="234"/>
    <d v="2015-03-19T00:00:00"/>
    <s v="Standard Class"/>
    <s v="AS-10240"/>
    <s v="Alan Shonely"/>
    <x v="0"/>
    <x v="0"/>
    <s v="Tampa"/>
    <x v="2"/>
    <n v="33614"/>
    <x v="0"/>
    <s v="OFF-PA-10002120"/>
    <x v="1"/>
    <s v="Paper"/>
    <s v="Xerox 1889"/>
    <n v="131.904"/>
    <n v="0.25"/>
    <n v="98.927999999999997"/>
  </r>
  <r>
    <n v="608"/>
    <s v="US-2015-105767"/>
    <x v="235"/>
    <d v="2015-05-27T00:00:00"/>
    <s v="Standard Class"/>
    <s v="AR-10510"/>
    <s v="Andrew Roberts"/>
    <x v="0"/>
    <x v="0"/>
    <s v="Philadelphia"/>
    <x v="9"/>
    <n v="19134"/>
    <x v="3"/>
    <s v="OFF-BI-10000848"/>
    <x v="1"/>
    <s v="Binders"/>
    <s v="Angle-D Ring Binders"/>
    <n v="3.282"/>
    <n v="0.4"/>
    <n v="1.9691999999999998"/>
  </r>
  <r>
    <n v="609"/>
    <s v="US-2015-105767"/>
    <x v="235"/>
    <d v="2015-05-27T00:00:00"/>
    <s v="Standard Class"/>
    <s v="AR-10510"/>
    <s v="Andrew Roberts"/>
    <x v="0"/>
    <x v="0"/>
    <s v="Philadelphia"/>
    <x v="9"/>
    <n v="19134"/>
    <x v="3"/>
    <s v="OFF-AR-10001246"/>
    <x v="1"/>
    <s v="Art"/>
    <s v="Newell 317"/>
    <n v="21.167999999999999"/>
    <n v="0.45"/>
    <n v="11.6424"/>
  </r>
  <r>
    <n v="610"/>
    <s v="US-2015-105767"/>
    <x v="235"/>
    <d v="2015-05-27T00:00:00"/>
    <s v="Standard Class"/>
    <s v="AR-10510"/>
    <s v="Andrew Roberts"/>
    <x v="0"/>
    <x v="0"/>
    <s v="Philadelphia"/>
    <x v="9"/>
    <n v="19134"/>
    <x v="3"/>
    <s v="TEC-PH-10003092"/>
    <x v="2"/>
    <s v="Phones"/>
    <s v="Motorola L804"/>
    <n v="55.188000000000002"/>
    <n v="0.4"/>
    <n v="33.1128"/>
  </r>
  <r>
    <n v="611"/>
    <s v="CA-2017-161816"/>
    <x v="236"/>
    <d v="2017-05-01T00:00:00"/>
    <s v="First Class"/>
    <s v="NB-18655"/>
    <s v="Nona Balk"/>
    <x v="1"/>
    <x v="0"/>
    <s v="Dallas"/>
    <x v="5"/>
    <n v="75217"/>
    <x v="2"/>
    <s v="TEC-PH-10003012"/>
    <x v="2"/>
    <s v="Phones"/>
    <s v="Nortel Meridian M3904 Professional Digital phone"/>
    <n v="369.57600000000002"/>
    <n v="0.3"/>
    <n v="258.70319999999998"/>
  </r>
  <r>
    <n v="612"/>
    <s v="CA-2017-161816"/>
    <x v="236"/>
    <d v="2017-05-01T00:00:00"/>
    <s v="First Class"/>
    <s v="NB-18655"/>
    <s v="Nona Balk"/>
    <x v="1"/>
    <x v="0"/>
    <s v="Dallas"/>
    <x v="5"/>
    <n v="75217"/>
    <x v="2"/>
    <s v="OFF-LA-10004345"/>
    <x v="1"/>
    <s v="Labels"/>
    <s v="Avery 493"/>
    <n v="15.712"/>
    <n v="0.3"/>
    <n v="10.998399999999998"/>
  </r>
  <r>
    <n v="613"/>
    <s v="CA-2017-121223"/>
    <x v="108"/>
    <d v="2017-09-13T00:00:00"/>
    <s v="Second Class"/>
    <s v="GD-14590"/>
    <s v="Giulietta Dortch"/>
    <x v="1"/>
    <x v="0"/>
    <s v="Philadelphia"/>
    <x v="9"/>
    <n v="19143"/>
    <x v="3"/>
    <s v="OFF-PA-10001204"/>
    <x v="1"/>
    <s v="Paper"/>
    <s v="Xerox 1972"/>
    <n v="8.4480000000000004"/>
    <n v="0.4"/>
    <n v="5.0688000000000004"/>
  </r>
  <r>
    <n v="614"/>
    <s v="CA-2017-121223"/>
    <x v="108"/>
    <d v="2017-09-13T00:00:00"/>
    <s v="Second Class"/>
    <s v="GD-14590"/>
    <s v="Giulietta Dortch"/>
    <x v="1"/>
    <x v="0"/>
    <s v="Philadelphia"/>
    <x v="9"/>
    <n v="19143"/>
    <x v="3"/>
    <s v="TEC-PH-10004667"/>
    <x v="2"/>
    <s v="Phones"/>
    <s v="Cisco 8x8 Inc. 6753i IP Business Phone System"/>
    <n v="728.94600000000003"/>
    <n v="0.4"/>
    <n v="437.36759999999998"/>
  </r>
  <r>
    <n v="615"/>
    <s v="CA-2018-138611"/>
    <x v="237"/>
    <d v="2018-11-17T00:00:00"/>
    <s v="Second Class"/>
    <s v="CK-12595"/>
    <s v="Clytie Kelty"/>
    <x v="0"/>
    <x v="0"/>
    <s v="Grove City"/>
    <x v="24"/>
    <n v="43123"/>
    <x v="3"/>
    <s v="TEC-PH-10000011"/>
    <x v="2"/>
    <s v="Phones"/>
    <s v="PureGear Roll-On Screen Protector"/>
    <n v="119.94"/>
    <n v="0.4"/>
    <n v="71.963999999999999"/>
  </r>
  <r>
    <n v="616"/>
    <s v="CA-2018-138611"/>
    <x v="237"/>
    <d v="2018-11-17T00:00:00"/>
    <s v="Second Class"/>
    <s v="CK-12595"/>
    <s v="Clytie Kelty"/>
    <x v="0"/>
    <x v="0"/>
    <s v="Grove City"/>
    <x v="24"/>
    <n v="43123"/>
    <x v="3"/>
    <s v="OFF-BI-10002949"/>
    <x v="1"/>
    <s v="Binders"/>
    <s v="Prestige Round Ring Binders"/>
    <n v="3.6480000000000001"/>
    <n v="0.4"/>
    <n v="2.1888000000000001"/>
  </r>
  <r>
    <n v="617"/>
    <s v="CA-2018-117947"/>
    <x v="238"/>
    <d v="2018-08-23T00:00:00"/>
    <s v="Second Class"/>
    <s v="NG-18355"/>
    <s v="Nat Gilpin"/>
    <x v="1"/>
    <x v="0"/>
    <s v="New York City"/>
    <x v="15"/>
    <n v="10011"/>
    <x v="3"/>
    <s v="FUR-FU-10003849"/>
    <x v="0"/>
    <s v="Furnishings"/>
    <s v="DAX Metal Frame, Desktop, Stepped-Edge"/>
    <n v="40.479999999999997"/>
    <n v="0.4"/>
    <n v="24.287999999999997"/>
  </r>
  <r>
    <n v="618"/>
    <s v="CA-2018-117947"/>
    <x v="238"/>
    <d v="2018-08-23T00:00:00"/>
    <s v="Second Class"/>
    <s v="NG-18355"/>
    <s v="Nat Gilpin"/>
    <x v="1"/>
    <x v="0"/>
    <s v="New York City"/>
    <x v="15"/>
    <n v="10011"/>
    <x v="3"/>
    <s v="FUR-FU-10000010"/>
    <x v="0"/>
    <s v="Furnishings"/>
    <s v="DAX Value U-Channel Document Frames, Easel Back"/>
    <n v="9.94"/>
    <n v="0.4"/>
    <n v="5.9639999999999995"/>
  </r>
  <r>
    <n v="619"/>
    <s v="CA-2018-117947"/>
    <x v="238"/>
    <d v="2018-08-23T00:00:00"/>
    <s v="Second Class"/>
    <s v="NG-18355"/>
    <s v="Nat Gilpin"/>
    <x v="1"/>
    <x v="0"/>
    <s v="New York City"/>
    <x v="15"/>
    <n v="10011"/>
    <x v="3"/>
    <s v="OFF-BI-10002824"/>
    <x v="1"/>
    <s v="Binders"/>
    <s v="Recycled Easel Ring Binders"/>
    <n v="107.42400000000001"/>
    <n v="0.4"/>
    <n v="64.454400000000007"/>
  </r>
  <r>
    <n v="620"/>
    <s v="CA-2018-117947"/>
    <x v="238"/>
    <d v="2018-08-23T00:00:00"/>
    <s v="Second Class"/>
    <s v="NG-18355"/>
    <s v="Nat Gilpin"/>
    <x v="1"/>
    <x v="0"/>
    <s v="New York City"/>
    <x v="15"/>
    <n v="10011"/>
    <x v="3"/>
    <s v="TEC-PH-10002538"/>
    <x v="2"/>
    <s v="Phones"/>
    <s v="Grandstream GXP1160 VoIP phone"/>
    <n v="37.909999999999997"/>
    <n v="0.4"/>
    <n v="22.745999999999999"/>
  </r>
  <r>
    <n v="621"/>
    <s v="CA-2018-117947"/>
    <x v="238"/>
    <d v="2018-08-23T00:00:00"/>
    <s v="Second Class"/>
    <s v="NG-18355"/>
    <s v="Nat Gilpin"/>
    <x v="1"/>
    <x v="0"/>
    <s v="New York City"/>
    <x v="15"/>
    <n v="10011"/>
    <x v="3"/>
    <s v="FUR-FU-10000521"/>
    <x v="0"/>
    <s v="Furnishings"/>
    <s v="Seth Thomas 14 Putty-Colored Wall Clock"/>
    <n v="88.02"/>
    <n v="0.4"/>
    <n v="52.811999999999998"/>
  </r>
  <r>
    <n v="622"/>
    <s v="US-2015-111171"/>
    <x v="58"/>
    <d v="2015-12-31T00:00:00"/>
    <s v="Standard Class"/>
    <s v="CA-12265"/>
    <s v="Christina Anderson"/>
    <x v="0"/>
    <x v="0"/>
    <s v="Chicago"/>
    <x v="10"/>
    <n v="60610"/>
    <x v="2"/>
    <s v="OFF-BI-10002103"/>
    <x v="1"/>
    <s v="Binders"/>
    <s v="Cardinal Slant-D Ring Binder, Heavy Gauge Vinyl"/>
    <n v="8.69"/>
    <n v="0.3"/>
    <n v="6.0829999999999993"/>
  </r>
  <r>
    <n v="623"/>
    <s v="CA-2016-138009"/>
    <x v="239"/>
    <d v="2016-12-03T00:00:00"/>
    <s v="Standard Class"/>
    <s v="SF-20965"/>
    <s v="Sylvia Foulston"/>
    <x v="1"/>
    <x v="0"/>
    <s v="Dearborn"/>
    <x v="12"/>
    <n v="48126"/>
    <x v="2"/>
    <s v="FUR-CH-10004853"/>
    <x v="0"/>
    <s v="Chairs"/>
    <s v="Global Managers Adjustable Task Chair, Storm"/>
    <n v="301.95999999999998"/>
    <n v="0.35"/>
    <n v="196.274"/>
  </r>
  <r>
    <n v="624"/>
    <s v="CA-2016-138009"/>
    <x v="239"/>
    <d v="2016-12-03T00:00:00"/>
    <s v="Standard Class"/>
    <s v="SF-20965"/>
    <s v="Sylvia Foulston"/>
    <x v="1"/>
    <x v="0"/>
    <s v="Dearborn"/>
    <x v="12"/>
    <n v="48126"/>
    <x v="2"/>
    <s v="OFF-AP-10000179"/>
    <x v="1"/>
    <s v="Appliances"/>
    <s v="Honeywell Enviracaire Portable HEPA Air Cleaner for up to 10 x 16 Room"/>
    <n v="555.21"/>
    <n v="0.3"/>
    <n v="388.64699999999999"/>
  </r>
  <r>
    <n v="625"/>
    <s v="CA-2016-138009"/>
    <x v="239"/>
    <d v="2016-12-03T00:00:00"/>
    <s v="Standard Class"/>
    <s v="SF-20965"/>
    <s v="Sylvia Foulston"/>
    <x v="1"/>
    <x v="0"/>
    <s v="Dearborn"/>
    <x v="12"/>
    <n v="48126"/>
    <x v="2"/>
    <s v="OFF-ST-10001272"/>
    <x v="1"/>
    <s v="Storage"/>
    <s v="Mini 13-1/2 Capacity Data Binder Rack, Pearl"/>
    <n v="523.48"/>
    <n v="0.4"/>
    <n v="314.08800000000002"/>
  </r>
  <r>
    <n v="626"/>
    <s v="CA-2016-138009"/>
    <x v="239"/>
    <d v="2016-12-03T00:00:00"/>
    <s v="Standard Class"/>
    <s v="SF-20965"/>
    <s v="Sylvia Foulston"/>
    <x v="1"/>
    <x v="0"/>
    <s v="Dearborn"/>
    <x v="12"/>
    <n v="48126"/>
    <x v="2"/>
    <s v="OFF-AR-10004042"/>
    <x v="1"/>
    <s v="Art"/>
    <s v="BOSTON Model 1800 Electric Pencil Sharpeners, Putty/Woodgrain"/>
    <n v="161.82"/>
    <n v="0.35"/>
    <n v="105.18299999999999"/>
  </r>
  <r>
    <n v="627"/>
    <s v="CA-2018-163020"/>
    <x v="175"/>
    <d v="2018-09-19T00:00:00"/>
    <s v="Standard Class"/>
    <s v="MO-17800"/>
    <s v="Meg OConnel"/>
    <x v="2"/>
    <x v="0"/>
    <s v="New York City"/>
    <x v="15"/>
    <n v="10009"/>
    <x v="3"/>
    <s v="FUR-FU-10000221"/>
    <x v="0"/>
    <s v="Furnishings"/>
    <s v="Master Caster Door Stop, Brown"/>
    <n v="35.56"/>
    <n v="0.4"/>
    <n v="21.336000000000002"/>
  </r>
  <r>
    <n v="628"/>
    <s v="CA-2018-153787"/>
    <x v="240"/>
    <d v="2018-05-23T00:00:00"/>
    <s v="Standard Class"/>
    <s v="AT-10735"/>
    <s v="Annie Thurman"/>
    <x v="0"/>
    <x v="0"/>
    <s v="Seattle"/>
    <x v="4"/>
    <n v="98115"/>
    <x v="1"/>
    <s v="OFF-AP-10001563"/>
    <x v="1"/>
    <s v="Appliances"/>
    <s v="Belkin Premiere Surge Master II 8-outlet surge protector"/>
    <n v="97.16"/>
    <n v="0.4"/>
    <n v="58.295999999999992"/>
  </r>
  <r>
    <n v="629"/>
    <s v="CA-2018-133431"/>
    <x v="94"/>
    <d v="2018-12-21T00:00:00"/>
    <s v="Standard Class"/>
    <s v="LC-17140"/>
    <s v="Logan Currie"/>
    <x v="0"/>
    <x v="0"/>
    <s v="San Francisco"/>
    <x v="1"/>
    <n v="94122"/>
    <x v="1"/>
    <s v="OFF-BI-10000605"/>
    <x v="1"/>
    <s v="Binders"/>
    <s v="Acco Pressboard Covers with Storage Hooks, 9 1/2 x 11, Executive Red"/>
    <n v="15.24"/>
    <n v="0.4"/>
    <n v="9.1440000000000001"/>
  </r>
  <r>
    <n v="630"/>
    <s v="CA-2018-133431"/>
    <x v="94"/>
    <d v="2018-12-21T00:00:00"/>
    <s v="Standard Class"/>
    <s v="LC-17140"/>
    <s v="Logan Currie"/>
    <x v="0"/>
    <x v="0"/>
    <s v="San Francisco"/>
    <x v="1"/>
    <n v="94122"/>
    <x v="1"/>
    <s v="OFF-PA-10002615"/>
    <x v="1"/>
    <s v="Paper"/>
    <s v="Ampad Gold Fibre Wirebound Steno Books, 6 x 9, Gregg Ruled"/>
    <n v="13.23"/>
    <n v="0.4"/>
    <n v="7.9379999999999997"/>
  </r>
  <r>
    <n v="631"/>
    <s v="US-2017-135720"/>
    <x v="25"/>
    <d v="2017-12-13T00:00:00"/>
    <s v="Second Class"/>
    <s v="FM-14380"/>
    <s v="Fred McMath"/>
    <x v="0"/>
    <x v="0"/>
    <s v="Aurora"/>
    <x v="22"/>
    <n v="80013"/>
    <x v="1"/>
    <s v="OFF-ST-10001963"/>
    <x v="1"/>
    <s v="Storage"/>
    <s v="Tennsco Regal Shelving Units"/>
    <n v="243.38399999999999"/>
    <n v="0.5"/>
    <n v="121.69199999999999"/>
  </r>
  <r>
    <n v="632"/>
    <s v="US-2017-135720"/>
    <x v="25"/>
    <d v="2017-12-13T00:00:00"/>
    <s v="Second Class"/>
    <s v="FM-14380"/>
    <s v="Fred McMath"/>
    <x v="0"/>
    <x v="0"/>
    <s v="Aurora"/>
    <x v="22"/>
    <n v="80013"/>
    <x v="1"/>
    <s v="TEC-AC-10001267"/>
    <x v="2"/>
    <s v="Accessories"/>
    <s v="Imation 32GB Pocket Pro USB 3.0 Flash Drive - 32 GB - Black - 1 P ..."/>
    <n v="119.8"/>
    <n v="0.45"/>
    <n v="65.89"/>
  </r>
  <r>
    <n v="633"/>
    <s v="US-2017-135720"/>
    <x v="25"/>
    <d v="2017-12-13T00:00:00"/>
    <s v="Second Class"/>
    <s v="FM-14380"/>
    <s v="Fred McMath"/>
    <x v="0"/>
    <x v="0"/>
    <s v="Aurora"/>
    <x v="22"/>
    <n v="80013"/>
    <x v="1"/>
    <s v="TEC-PH-10002103"/>
    <x v="2"/>
    <s v="Phones"/>
    <s v="Jabra SPEAK 410"/>
    <n v="300.76799999999997"/>
    <n v="0.4"/>
    <n v="180.46079999999998"/>
  </r>
  <r>
    <n v="634"/>
    <s v="CA-2018-144694"/>
    <x v="241"/>
    <d v="2018-09-26T00:00:00"/>
    <s v="Second Class"/>
    <s v="BD-11605"/>
    <s v="Brian Dahlen"/>
    <x v="0"/>
    <x v="0"/>
    <s v="Miami"/>
    <x v="2"/>
    <n v="33180"/>
    <x v="0"/>
    <s v="TEC-AC-10002857"/>
    <x v="2"/>
    <s v="Accessories"/>
    <s v="Verbatim 25 GB 6x Blu-ray Single Layer Recordable Disc, 1/Pack"/>
    <n v="17.88"/>
    <n v="0.3"/>
    <n v="12.515999999999998"/>
  </r>
  <r>
    <n v="635"/>
    <s v="CA-2018-144694"/>
    <x v="241"/>
    <d v="2018-09-26T00:00:00"/>
    <s v="Second Class"/>
    <s v="BD-11605"/>
    <s v="Brian Dahlen"/>
    <x v="0"/>
    <x v="0"/>
    <s v="Miami"/>
    <x v="2"/>
    <n v="33180"/>
    <x v="0"/>
    <s v="OFF-LA-10003930"/>
    <x v="1"/>
    <s v="Labels"/>
    <s v="Dot Matrix Printer Tape Reel Labels, White, 5000/Box"/>
    <n v="235.94399999999999"/>
    <n v="0.25"/>
    <n v="176.958"/>
  </r>
  <r>
    <n v="636"/>
    <s v="CA-2016-168004"/>
    <x v="242"/>
    <d v="2016-10-09T00:00:00"/>
    <s v="Second Class"/>
    <s v="DJ-13420"/>
    <s v="Denny Joy"/>
    <x v="1"/>
    <x v="0"/>
    <s v="Warner Robins"/>
    <x v="32"/>
    <n v="31088"/>
    <x v="0"/>
    <s v="FUR-CH-10001482"/>
    <x v="0"/>
    <s v="Chairs"/>
    <s v="Office Star - Mesh Screen back chair with Vinyl seat"/>
    <n v="392.94"/>
    <n v="0.3"/>
    <n v="275.05799999999999"/>
  </r>
  <r>
    <n v="637"/>
    <s v="US-2017-123470"/>
    <x v="243"/>
    <d v="2017-08-21T00:00:00"/>
    <s v="Standard Class"/>
    <s v="ME-17725"/>
    <s v="Max Engle"/>
    <x v="0"/>
    <x v="0"/>
    <s v="Aurora"/>
    <x v="22"/>
    <n v="80013"/>
    <x v="1"/>
    <s v="OFF-BI-10001989"/>
    <x v="1"/>
    <s v="Binders"/>
    <s v="Premium Transparent Presentation Covers by GBC"/>
    <n v="18.882000000000001"/>
    <n v="0.4"/>
    <n v="11.3292"/>
  </r>
  <r>
    <n v="638"/>
    <s v="US-2017-123470"/>
    <x v="243"/>
    <d v="2017-08-21T00:00:00"/>
    <s v="Standard Class"/>
    <s v="ME-17725"/>
    <s v="Max Engle"/>
    <x v="0"/>
    <x v="0"/>
    <s v="Aurora"/>
    <x v="22"/>
    <n v="80013"/>
    <x v="1"/>
    <s v="OFF-AP-10003287"/>
    <x v="1"/>
    <s v="Appliances"/>
    <s v="Tripp Lite TLP810NET Broadband Surge for Modem/Fax"/>
    <n v="122.328"/>
    <n v="0.4"/>
    <n v="73.396799999999999"/>
  </r>
  <r>
    <n v="639"/>
    <s v="CA-2017-115917"/>
    <x v="244"/>
    <d v="2017-05-25T00:00:00"/>
    <s v="Standard Class"/>
    <s v="RB-19465"/>
    <s v="Rick Bensley"/>
    <x v="2"/>
    <x v="0"/>
    <s v="Vallejo"/>
    <x v="1"/>
    <n v="94591"/>
    <x v="1"/>
    <s v="FUR-FU-10000576"/>
    <x v="0"/>
    <s v="Furnishings"/>
    <s v="Luxo Professional Fluorescent Magnifier Lamp with Clamp-Mount Base"/>
    <n v="1049.2"/>
    <n v="0.4"/>
    <n v="629.52"/>
  </r>
  <r>
    <n v="640"/>
    <s v="CA-2017-115917"/>
    <x v="244"/>
    <d v="2017-05-25T00:00:00"/>
    <s v="Standard Class"/>
    <s v="RB-19465"/>
    <s v="Rick Bensley"/>
    <x v="2"/>
    <x v="0"/>
    <s v="Vallejo"/>
    <x v="1"/>
    <n v="94591"/>
    <x v="1"/>
    <s v="OFF-BI-10004728"/>
    <x v="1"/>
    <s v="Binders"/>
    <s v="Wilson Jones Turn Tabs Binder Tool for Ring Binders"/>
    <n v="15.423999999999999"/>
    <n v="0.4"/>
    <n v="9.2543999999999986"/>
  </r>
  <r>
    <n v="641"/>
    <s v="CA-2017-147067"/>
    <x v="122"/>
    <d v="2017-12-22T00:00:00"/>
    <s v="Standard Class"/>
    <s v="JD-16150"/>
    <s v="Justin Deggeller"/>
    <x v="1"/>
    <x v="0"/>
    <s v="Minneapolis"/>
    <x v="11"/>
    <n v="55407"/>
    <x v="2"/>
    <s v="FUR-FU-10000732"/>
    <x v="0"/>
    <s v="Furnishings"/>
    <s v="Eldon 200 Class Desk Accessories"/>
    <n v="18.84"/>
    <n v="0.3"/>
    <n v="13.187999999999999"/>
  </r>
  <r>
    <n v="642"/>
    <s v="CA-2018-167913"/>
    <x v="245"/>
    <d v="2018-08-03T00:00:00"/>
    <s v="Second Class"/>
    <s v="JL-15835"/>
    <s v="John Lee"/>
    <x v="0"/>
    <x v="0"/>
    <s v="Mission Viejo"/>
    <x v="1"/>
    <n v="92691"/>
    <x v="1"/>
    <s v="OFF-ST-10000585"/>
    <x v="1"/>
    <s v="Storage"/>
    <s v="Economy Rollaway Files"/>
    <n v="330.4"/>
    <n v="0.5"/>
    <n v="165.2"/>
  </r>
  <r>
    <n v="643"/>
    <s v="CA-2018-167913"/>
    <x v="245"/>
    <d v="2018-08-03T00:00:00"/>
    <s v="Second Class"/>
    <s v="JL-15835"/>
    <s v="John Lee"/>
    <x v="0"/>
    <x v="0"/>
    <s v="Mission Viejo"/>
    <x v="1"/>
    <n v="92691"/>
    <x v="1"/>
    <s v="OFF-LA-10002787"/>
    <x v="1"/>
    <s v="Labels"/>
    <s v="Avery 480"/>
    <n v="26.25"/>
    <n v="0.4"/>
    <n v="15.75"/>
  </r>
  <r>
    <n v="644"/>
    <s v="CA-2018-106103"/>
    <x v="193"/>
    <d v="2018-06-15T00:00:00"/>
    <s v="Standard Class"/>
    <s v="SC-20305"/>
    <s v="Sean Christensen"/>
    <x v="0"/>
    <x v="0"/>
    <s v="Rochester Hills"/>
    <x v="12"/>
    <n v="48307"/>
    <x v="2"/>
    <s v="TEC-AC-10003832"/>
    <x v="2"/>
    <s v="Accessories"/>
    <s v="Imation 16GB Mini TravelDrive USB 2.0 Flash Drive"/>
    <n v="132.52000000000001"/>
    <n v="0.35"/>
    <n v="86.138000000000005"/>
  </r>
  <r>
    <n v="645"/>
    <s v="US-2018-127719"/>
    <x v="246"/>
    <d v="2018-07-25T00:00:00"/>
    <s v="Standard Class"/>
    <s v="TW-21025"/>
    <s v="Tamara Willingham"/>
    <x v="2"/>
    <x v="0"/>
    <s v="Plainfield"/>
    <x v="30"/>
    <n v="7060"/>
    <x v="3"/>
    <s v="OFF-PA-10001934"/>
    <x v="1"/>
    <s v="Paper"/>
    <s v="Xerox 1993"/>
    <n v="6.48"/>
    <n v="0.4"/>
    <n v="3.8879999999999999"/>
  </r>
  <r>
    <n v="646"/>
    <s v="CA-2018-126221"/>
    <x v="247"/>
    <d v="2019-01-05T00:00:00"/>
    <s v="Standard Class"/>
    <s v="CC-12430"/>
    <s v="Chuck Clark"/>
    <x v="2"/>
    <x v="0"/>
    <s v="Columbus"/>
    <x v="14"/>
    <n v="47201"/>
    <x v="2"/>
    <s v="OFF-AP-10002457"/>
    <x v="1"/>
    <s v="Appliances"/>
    <s v="Eureka The Boss Plus 12-Amp Hard Box Upright Vacuum, Red"/>
    <n v="209.3"/>
    <n v="0.3"/>
    <n v="146.51"/>
  </r>
  <r>
    <n v="647"/>
    <s v="CA-2017-103947"/>
    <x v="178"/>
    <d v="2017-04-08T00:00:00"/>
    <s v="Standard Class"/>
    <s v="BB-10990"/>
    <s v="Barry Blumstein"/>
    <x v="1"/>
    <x v="0"/>
    <s v="Sierra Vista"/>
    <x v="16"/>
    <n v="85635"/>
    <x v="1"/>
    <s v="OFF-FA-10003112"/>
    <x v="1"/>
    <s v="Fasteners"/>
    <s v="Staples"/>
    <n v="31.56"/>
    <n v="0.4"/>
    <n v="18.936"/>
  </r>
  <r>
    <n v="648"/>
    <s v="CA-2017-103947"/>
    <x v="178"/>
    <d v="2017-04-08T00:00:00"/>
    <s v="Standard Class"/>
    <s v="BB-10990"/>
    <s v="Barry Blumstein"/>
    <x v="1"/>
    <x v="0"/>
    <s v="Sierra Vista"/>
    <x v="16"/>
    <n v="85635"/>
    <x v="1"/>
    <s v="OFF-AP-10002350"/>
    <x v="1"/>
    <s v="Appliances"/>
    <s v="Belkin F9H710-06 7 Outlet SurgeMaster Surge Protector"/>
    <n v="30.143999999999998"/>
    <n v="0.4"/>
    <n v="18.086399999999998"/>
  </r>
  <r>
    <n v="649"/>
    <s v="CA-2017-160745"/>
    <x v="25"/>
    <d v="2017-12-16T00:00:00"/>
    <s v="Second Class"/>
    <s v="AR-10825"/>
    <s v="Anthony Rawles"/>
    <x v="1"/>
    <x v="0"/>
    <s v="Vancouver"/>
    <x v="4"/>
    <n v="98661"/>
    <x v="1"/>
    <s v="FUR-FU-10001935"/>
    <x v="0"/>
    <s v="Furnishings"/>
    <s v="3M Hangers With Command Adhesive"/>
    <n v="14.8"/>
    <n v="0.4"/>
    <n v="8.8800000000000008"/>
  </r>
  <r>
    <n v="650"/>
    <s v="CA-2017-160745"/>
    <x v="25"/>
    <d v="2017-12-16T00:00:00"/>
    <s v="Second Class"/>
    <s v="AR-10825"/>
    <s v="Anthony Rawles"/>
    <x v="1"/>
    <x v="0"/>
    <s v="Vancouver"/>
    <x v="4"/>
    <n v="98661"/>
    <x v="1"/>
    <s v="TEC-PH-10003273"/>
    <x v="2"/>
    <s v="Phones"/>
    <s v="AT&amp;T TR1909W"/>
    <n v="302.37599999999998"/>
    <n v="0.4"/>
    <n v="181.42559999999997"/>
  </r>
  <r>
    <n v="651"/>
    <s v="CA-2017-160745"/>
    <x v="25"/>
    <d v="2017-12-16T00:00:00"/>
    <s v="Second Class"/>
    <s v="AR-10825"/>
    <s v="Anthony Rawles"/>
    <x v="1"/>
    <x v="0"/>
    <s v="Vancouver"/>
    <x v="4"/>
    <n v="98661"/>
    <x v="1"/>
    <s v="TEC-AC-10001142"/>
    <x v="2"/>
    <s v="Accessories"/>
    <s v="First Data FD10 PIN Pad"/>
    <n v="316"/>
    <n v="0.45"/>
    <n v="173.8"/>
  </r>
  <r>
    <n v="652"/>
    <s v="CA-2017-132661"/>
    <x v="248"/>
    <d v="2017-10-29T00:00:00"/>
    <s v="Standard Class"/>
    <s v="SR-20740"/>
    <s v="Steven Roelle"/>
    <x v="2"/>
    <x v="0"/>
    <s v="New York City"/>
    <x v="15"/>
    <n v="10024"/>
    <x v="3"/>
    <s v="OFF-PA-10000482"/>
    <x v="1"/>
    <s v="Paper"/>
    <s v="Snap-A-Way Black Print Carbonless Ruled Speed Letter, Triplicate"/>
    <n v="379.4"/>
    <n v="0.4"/>
    <n v="227.64"/>
  </r>
  <r>
    <n v="653"/>
    <s v="CA-2018-140844"/>
    <x v="249"/>
    <d v="2018-06-23T00:00:00"/>
    <s v="Standard Class"/>
    <s v="AR-10405"/>
    <s v="Allen Rosenblatt"/>
    <x v="1"/>
    <x v="0"/>
    <s v="New York City"/>
    <x v="15"/>
    <n v="10035"/>
    <x v="3"/>
    <s v="OFF-PA-10003892"/>
    <x v="1"/>
    <s v="Paper"/>
    <s v="Xerox 1943"/>
    <n v="97.82"/>
    <n v="0.4"/>
    <n v="58.691999999999993"/>
  </r>
  <r>
    <n v="654"/>
    <s v="CA-2018-140844"/>
    <x v="249"/>
    <d v="2018-06-23T00:00:00"/>
    <s v="Standard Class"/>
    <s v="AR-10405"/>
    <s v="Allen Rosenblatt"/>
    <x v="1"/>
    <x v="0"/>
    <s v="New York City"/>
    <x v="15"/>
    <n v="10035"/>
    <x v="3"/>
    <s v="TEC-AC-10001101"/>
    <x v="2"/>
    <s v="Accessories"/>
    <s v="Sony 16GB Class 10 Micro SDHC R40 Memory Card"/>
    <n v="103.12"/>
    <n v="0.45"/>
    <n v="56.716000000000008"/>
  </r>
  <r>
    <n v="655"/>
    <s v="CA-2017-137239"/>
    <x v="250"/>
    <d v="2017-08-28T00:00:00"/>
    <s v="Standard Class"/>
    <s v="CR-12730"/>
    <s v="Craig Reiter"/>
    <x v="0"/>
    <x v="0"/>
    <s v="Columbus"/>
    <x v="24"/>
    <n v="43229"/>
    <x v="3"/>
    <s v="OFF-AP-10002439"/>
    <x v="1"/>
    <s v="Appliances"/>
    <s v="Tripp Lite Isotel 8 Ultra 8 Outlet Metal Surge"/>
    <n v="113.55200000000001"/>
    <n v="0.4"/>
    <n v="68.131200000000007"/>
  </r>
  <r>
    <n v="656"/>
    <s v="CA-2017-137239"/>
    <x v="250"/>
    <d v="2017-08-28T00:00:00"/>
    <s v="Standard Class"/>
    <s v="CR-12730"/>
    <s v="Craig Reiter"/>
    <x v="0"/>
    <x v="0"/>
    <s v="Columbus"/>
    <x v="24"/>
    <n v="43229"/>
    <x v="3"/>
    <s v="OFF-BI-10002827"/>
    <x v="1"/>
    <s v="Binders"/>
    <s v="Avery Durable Poly Binders"/>
    <n v="3.3180000000000001"/>
    <n v="0.4"/>
    <n v="1.9907999999999999"/>
  </r>
  <r>
    <n v="657"/>
    <s v="CA-2017-137239"/>
    <x v="250"/>
    <d v="2017-08-28T00:00:00"/>
    <s v="Standard Class"/>
    <s v="CR-12730"/>
    <s v="Craig Reiter"/>
    <x v="0"/>
    <x v="0"/>
    <s v="Columbus"/>
    <x v="24"/>
    <n v="43229"/>
    <x v="3"/>
    <s v="OFF-EN-10002230"/>
    <x v="1"/>
    <s v="Envelopes"/>
    <s v="Airmail Envelopes"/>
    <n v="134.28800000000001"/>
    <n v="0.4"/>
    <n v="80.572800000000001"/>
  </r>
  <r>
    <n v="658"/>
    <s v="US-2017-156097"/>
    <x v="251"/>
    <d v="2017-09-19T00:00:00"/>
    <s v="Same Day"/>
    <s v="EH-14125"/>
    <s v="Eugene Hildebrand"/>
    <x v="2"/>
    <x v="0"/>
    <s v="Aurora"/>
    <x v="10"/>
    <n v="60505"/>
    <x v="2"/>
    <s v="FUR-CH-10001215"/>
    <x v="0"/>
    <s v="Chairs"/>
    <s v="Global Troy Executive Leather Low-Back Tilter"/>
    <n v="701.37199999999996"/>
    <n v="0.35"/>
    <n v="455.89179999999999"/>
  </r>
  <r>
    <n v="659"/>
    <s v="US-2017-156097"/>
    <x v="251"/>
    <d v="2017-09-19T00:00:00"/>
    <s v="Same Day"/>
    <s v="EH-14125"/>
    <s v="Eugene Hildebrand"/>
    <x v="2"/>
    <x v="0"/>
    <s v="Aurora"/>
    <x v="10"/>
    <n v="60505"/>
    <x v="2"/>
    <s v="OFF-BI-10004654"/>
    <x v="1"/>
    <s v="Binders"/>
    <s v="Avery Binding System Hidden Tab Executive Style Index Sets"/>
    <n v="2.3079999999999998"/>
    <n v="0.3"/>
    <n v="1.6155999999999997"/>
  </r>
  <r>
    <n v="660"/>
    <s v="CA-2016-146563"/>
    <x v="252"/>
    <d v="2016-08-28T00:00:00"/>
    <s v="Standard Class"/>
    <s v="CB-12025"/>
    <s v="Cassandra Brandow"/>
    <x v="0"/>
    <x v="0"/>
    <s v="Arlington"/>
    <x v="5"/>
    <n v="76017"/>
    <x v="2"/>
    <s v="OFF-ST-10001490"/>
    <x v="1"/>
    <s v="Storage"/>
    <s v="Hot File 7-Pocket, Floor Stand"/>
    <n v="999.43200000000002"/>
    <n v="0.4"/>
    <n v="599.65919999999994"/>
  </r>
  <r>
    <n v="661"/>
    <s v="CA-2016-146563"/>
    <x v="252"/>
    <d v="2016-08-28T00:00:00"/>
    <s v="Standard Class"/>
    <s v="CB-12025"/>
    <s v="Cassandra Brandow"/>
    <x v="0"/>
    <x v="0"/>
    <s v="Arlington"/>
    <x v="5"/>
    <n v="76017"/>
    <x v="2"/>
    <s v="OFF-ST-10001511"/>
    <x v="1"/>
    <s v="Storage"/>
    <s v="Space Solutions Commercial Steel Shelving"/>
    <n v="724.08"/>
    <n v="0.4"/>
    <n v="434.44800000000004"/>
  </r>
  <r>
    <n v="662"/>
    <s v="CA-2016-146563"/>
    <x v="252"/>
    <d v="2016-08-28T00:00:00"/>
    <s v="Standard Class"/>
    <s v="CB-12025"/>
    <s v="Cassandra Brandow"/>
    <x v="0"/>
    <x v="0"/>
    <s v="Arlington"/>
    <x v="5"/>
    <n v="76017"/>
    <x v="2"/>
    <s v="FUR-TA-10001768"/>
    <x v="0"/>
    <s v="Tables"/>
    <s v="Hon Racetrack Conference Tables"/>
    <n v="918.78499999999997"/>
    <n v="0.35"/>
    <n v="597.21024999999997"/>
  </r>
  <r>
    <n v="663"/>
    <s v="CA-2016-146563"/>
    <x v="252"/>
    <d v="2016-08-28T00:00:00"/>
    <s v="Standard Class"/>
    <s v="CB-12025"/>
    <s v="Cassandra Brandow"/>
    <x v="0"/>
    <x v="0"/>
    <s v="Arlington"/>
    <x v="5"/>
    <n v="76017"/>
    <x v="2"/>
    <s v="OFF-BI-10003981"/>
    <x v="1"/>
    <s v="Binders"/>
    <s v="Avery Durable Plastic 1 Binders"/>
    <n v="2.7240000000000002"/>
    <n v="0.3"/>
    <n v="1.9068000000000001"/>
  </r>
  <r>
    <n v="664"/>
    <s v="CA-2017-123666"/>
    <x v="253"/>
    <d v="2017-03-30T00:00:00"/>
    <s v="Standard Class"/>
    <s v="SP-20545"/>
    <s v="Sibella Parks"/>
    <x v="1"/>
    <x v="0"/>
    <s v="New York City"/>
    <x v="15"/>
    <n v="10011"/>
    <x v="3"/>
    <s v="OFF-ST-10001522"/>
    <x v="1"/>
    <s v="Storage"/>
    <s v="Gould Plastics 18-Pocket Panel Bin, 34w x 5-1/4d x 20-1/2h"/>
    <n v="459.95"/>
    <n v="0.5"/>
    <n v="229.97499999999999"/>
  </r>
  <r>
    <n v="665"/>
    <s v="CA-2017-143308"/>
    <x v="254"/>
    <d v="2017-11-04T00:00:00"/>
    <s v="Same Day"/>
    <s v="RC-19825"/>
    <s v="Roy Collins"/>
    <x v="0"/>
    <x v="0"/>
    <s v="Louisville"/>
    <x v="0"/>
    <n v="40214"/>
    <x v="0"/>
    <s v="OFF-FA-10000621"/>
    <x v="1"/>
    <s v="Fasteners"/>
    <s v="OIC Colored Binder Clips, Assorted Sizes"/>
    <n v="10.74"/>
    <n v="0.25"/>
    <n v="8.0549999999999997"/>
  </r>
  <r>
    <n v="666"/>
    <s v="CA-2018-132682"/>
    <x v="110"/>
    <d v="2018-06-10T00:00:00"/>
    <s v="Second Class"/>
    <s v="TH-21235"/>
    <s v="Tiffany House"/>
    <x v="1"/>
    <x v="0"/>
    <s v="Dallas"/>
    <x v="5"/>
    <n v="75081"/>
    <x v="2"/>
    <s v="OFF-SU-10004231"/>
    <x v="1"/>
    <s v="Supplies"/>
    <s v="Acme Tagit Stainless Steel Antibacterial Scissors"/>
    <n v="23.76"/>
    <n v="0.35"/>
    <n v="15.444000000000001"/>
  </r>
  <r>
    <n v="667"/>
    <s v="CA-2018-132682"/>
    <x v="110"/>
    <d v="2018-06-10T00:00:00"/>
    <s v="Second Class"/>
    <s v="TH-21235"/>
    <s v="Tiffany House"/>
    <x v="1"/>
    <x v="0"/>
    <s v="Dallas"/>
    <x v="5"/>
    <n v="75081"/>
    <x v="2"/>
    <s v="OFF-PA-10000474"/>
    <x v="1"/>
    <s v="Paper"/>
    <s v="Easy-staple paper"/>
    <n v="85.055999999999997"/>
    <n v="0.3"/>
    <n v="59.539199999999994"/>
  </r>
  <r>
    <n v="668"/>
    <s v="CA-2018-132682"/>
    <x v="110"/>
    <d v="2018-06-10T00:00:00"/>
    <s v="Second Class"/>
    <s v="TH-21235"/>
    <s v="Tiffany House"/>
    <x v="1"/>
    <x v="0"/>
    <s v="Dallas"/>
    <x v="5"/>
    <n v="75081"/>
    <x v="2"/>
    <s v="TEC-PH-10004042"/>
    <x v="2"/>
    <s v="Phones"/>
    <s v="ClearOne Communications CHAT 70 OC Speaker Phone"/>
    <n v="381.57600000000002"/>
    <n v="0.3"/>
    <n v="267.10320000000002"/>
  </r>
  <r>
    <n v="669"/>
    <s v="CA-2015-156314"/>
    <x v="163"/>
    <d v="2015-12-26T00:00:00"/>
    <s v="First Class"/>
    <s v="RP-19390"/>
    <s v="Resi Pölking"/>
    <x v="0"/>
    <x v="0"/>
    <s v="Cleveland"/>
    <x v="24"/>
    <n v="44105"/>
    <x v="3"/>
    <s v="FUR-FU-10003096"/>
    <x v="0"/>
    <s v="Furnishings"/>
    <s v="Master Giant Foot Doorstop, Safety Yellow"/>
    <n v="30.36"/>
    <n v="0.4"/>
    <n v="18.215999999999998"/>
  </r>
  <r>
    <n v="670"/>
    <s v="US-2018-106663"/>
    <x v="255"/>
    <d v="2018-06-13T00:00:00"/>
    <s v="Standard Class"/>
    <s v="MO-17800"/>
    <s v="Meg OConnel"/>
    <x v="2"/>
    <x v="0"/>
    <s v="Chicago"/>
    <x v="10"/>
    <n v="60653"/>
    <x v="2"/>
    <s v="FUR-FU-10002759"/>
    <x v="0"/>
    <s v="Furnishings"/>
    <s v="12-1/2 Diameter Round Wall Clock"/>
    <n v="23.975999999999999"/>
    <n v="0.3"/>
    <n v="16.783199999999997"/>
  </r>
  <r>
    <n v="671"/>
    <s v="US-2018-106663"/>
    <x v="255"/>
    <d v="2018-06-13T00:00:00"/>
    <s v="Standard Class"/>
    <s v="MO-17800"/>
    <s v="Meg OConnel"/>
    <x v="2"/>
    <x v="0"/>
    <s v="Chicago"/>
    <x v="10"/>
    <n v="60653"/>
    <x v="2"/>
    <s v="FUR-TA-10000688"/>
    <x v="0"/>
    <s v="Tables"/>
    <s v="Chromcraft Bull-Nose Wood Round Conference Table Top, Wood Base"/>
    <n v="108.925"/>
    <n v="0.35"/>
    <n v="70.801249999999996"/>
  </r>
  <r>
    <n v="672"/>
    <s v="US-2018-106663"/>
    <x v="255"/>
    <d v="2018-06-13T00:00:00"/>
    <s v="Standard Class"/>
    <s v="MO-17800"/>
    <s v="Meg OConnel"/>
    <x v="2"/>
    <x v="0"/>
    <s v="Chicago"/>
    <x v="10"/>
    <n v="60653"/>
    <x v="2"/>
    <s v="OFF-PA-10002377"/>
    <x v="1"/>
    <s v="Paper"/>
    <s v="Adams Telephone Message Book W/Dividers/Space For Phone Numbers, 5 1/4X8 1/2, 200/Messages"/>
    <n v="36.351999999999997"/>
    <n v="0.3"/>
    <n v="25.446399999999997"/>
  </r>
  <r>
    <n v="673"/>
    <s v="CA-2018-111178"/>
    <x v="140"/>
    <d v="2018-06-22T00:00:00"/>
    <s v="Standard Class"/>
    <s v="TD-20995"/>
    <s v="Tamara Dahlen"/>
    <x v="0"/>
    <x v="0"/>
    <s v="Quincy"/>
    <x v="10"/>
    <n v="62301"/>
    <x v="2"/>
    <s v="OFF-AR-10001954"/>
    <x v="1"/>
    <s v="Art"/>
    <s v="Newell 331"/>
    <n v="19.559999999999999"/>
    <n v="0.35"/>
    <n v="12.714"/>
  </r>
  <r>
    <n v="674"/>
    <s v="CA-2018-130351"/>
    <x v="256"/>
    <d v="2018-12-08T00:00:00"/>
    <s v="First Class"/>
    <s v="RB-19570"/>
    <s v="Rob Beeghly"/>
    <x v="0"/>
    <x v="0"/>
    <s v="Columbus"/>
    <x v="14"/>
    <n v="47201"/>
    <x v="2"/>
    <s v="OFF-AP-10004532"/>
    <x v="1"/>
    <s v="Appliances"/>
    <s v="Kensington 6 Outlet Guardian Standard Surge Protector"/>
    <n v="61.44"/>
    <n v="0.3"/>
    <n v="43.007999999999996"/>
  </r>
  <r>
    <n v="675"/>
    <s v="CA-2018-130351"/>
    <x v="256"/>
    <d v="2018-12-08T00:00:00"/>
    <s v="First Class"/>
    <s v="RB-19570"/>
    <s v="Rob Beeghly"/>
    <x v="0"/>
    <x v="0"/>
    <s v="Columbus"/>
    <x v="14"/>
    <n v="47201"/>
    <x v="2"/>
    <s v="OFF-PA-10002137"/>
    <x v="1"/>
    <s v="Paper"/>
    <s v="Southworth 100% Résumé Paper, 24lb."/>
    <n v="38.9"/>
    <n v="0.3"/>
    <n v="27.229999999999997"/>
  </r>
  <r>
    <n v="676"/>
    <s v="CA-2018-130351"/>
    <x v="256"/>
    <d v="2018-12-08T00:00:00"/>
    <s v="First Class"/>
    <s v="RB-19570"/>
    <s v="Rob Beeghly"/>
    <x v="0"/>
    <x v="0"/>
    <s v="Columbus"/>
    <x v="14"/>
    <n v="47201"/>
    <x v="2"/>
    <s v="TEC-AC-10003832"/>
    <x v="2"/>
    <s v="Accessories"/>
    <s v="Imation 16GB Mini TravelDrive USB 2.0 Flash Drive"/>
    <n v="99.39"/>
    <n v="0.35"/>
    <n v="64.603499999999997"/>
  </r>
  <r>
    <n v="677"/>
    <s v="US-2018-119438"/>
    <x v="257"/>
    <d v="2018-03-23T00:00:00"/>
    <s v="Standard Class"/>
    <s v="CD-11980"/>
    <s v="Carol Darley"/>
    <x v="0"/>
    <x v="0"/>
    <s v="Tyler"/>
    <x v="5"/>
    <n v="75701"/>
    <x v="2"/>
    <s v="OFF-AP-10000804"/>
    <x v="1"/>
    <s v="Appliances"/>
    <s v="Hoover Portapower Portable Vacuum"/>
    <n v="2.6880000000000002"/>
    <n v="0.3"/>
    <n v="1.8815999999999999"/>
  </r>
  <r>
    <n v="678"/>
    <s v="US-2018-119438"/>
    <x v="257"/>
    <d v="2018-03-23T00:00:00"/>
    <s v="Standard Class"/>
    <s v="CD-11980"/>
    <s v="Carol Darley"/>
    <x v="0"/>
    <x v="0"/>
    <s v="Tyler"/>
    <x v="5"/>
    <n v="75701"/>
    <x v="2"/>
    <s v="TEC-AC-10003614"/>
    <x v="2"/>
    <s v="Accessories"/>
    <s v="Verbatim 25 GB 6x Blu-ray Single Layer Recordable Disc, 10/Pack"/>
    <n v="27.815999999999999"/>
    <n v="0.35"/>
    <n v="18.080400000000001"/>
  </r>
  <r>
    <n v="679"/>
    <s v="US-2018-119438"/>
    <x v="257"/>
    <d v="2018-03-23T00:00:00"/>
    <s v="Standard Class"/>
    <s v="CD-11980"/>
    <s v="Carol Darley"/>
    <x v="0"/>
    <x v="0"/>
    <s v="Tyler"/>
    <x v="5"/>
    <n v="75701"/>
    <x v="2"/>
    <s v="FUR-FU-10003553"/>
    <x v="0"/>
    <s v="Furnishings"/>
    <s v="Howard Miller 13-1/2 Diameter Rosebrook Wall Clock"/>
    <n v="82.524000000000001"/>
    <n v="0.3"/>
    <n v="57.766799999999996"/>
  </r>
  <r>
    <n v="680"/>
    <s v="US-2018-119438"/>
    <x v="257"/>
    <d v="2018-03-23T00:00:00"/>
    <s v="Standard Class"/>
    <s v="CD-11980"/>
    <s v="Carol Darley"/>
    <x v="0"/>
    <x v="0"/>
    <s v="Tyler"/>
    <x v="5"/>
    <n v="75701"/>
    <x v="2"/>
    <s v="OFF-BI-10004632"/>
    <x v="1"/>
    <s v="Binders"/>
    <s v="Ibico Hi-Tech Manual Binding System"/>
    <n v="182.994"/>
    <n v="0.3"/>
    <n v="128.0958"/>
  </r>
  <r>
    <n v="681"/>
    <s v="CA-2017-164511"/>
    <x v="258"/>
    <d v="2017-11-24T00:00:00"/>
    <s v="Standard Class"/>
    <s v="DJ-13630"/>
    <s v="Doug Jacobs"/>
    <x v="0"/>
    <x v="0"/>
    <s v="New York City"/>
    <x v="15"/>
    <n v="10024"/>
    <x v="3"/>
    <s v="OFF-BI-10003305"/>
    <x v="1"/>
    <s v="Binders"/>
    <s v="Avery Hanging File Binders"/>
    <n v="14.352"/>
    <n v="0.4"/>
    <n v="8.6112000000000002"/>
  </r>
  <r>
    <n v="682"/>
    <s v="CA-2017-164511"/>
    <x v="258"/>
    <d v="2017-11-24T00:00:00"/>
    <s v="Standard Class"/>
    <s v="DJ-13630"/>
    <s v="Doug Jacobs"/>
    <x v="0"/>
    <x v="0"/>
    <s v="New York City"/>
    <x v="15"/>
    <n v="10024"/>
    <x v="3"/>
    <s v="OFF-ST-10002583"/>
    <x v="1"/>
    <s v="Storage"/>
    <s v="Fellowes Neat Ideas Storage Cubes"/>
    <n v="64.959999999999994"/>
    <n v="0.5"/>
    <n v="32.479999999999997"/>
  </r>
  <r>
    <n v="683"/>
    <s v="CA-2017-164511"/>
    <x v="258"/>
    <d v="2017-11-24T00:00:00"/>
    <s v="Standard Class"/>
    <s v="DJ-13630"/>
    <s v="Doug Jacobs"/>
    <x v="0"/>
    <x v="0"/>
    <s v="New York City"/>
    <x v="15"/>
    <n v="10024"/>
    <x v="3"/>
    <s v="OFF-ST-10004507"/>
    <x v="1"/>
    <s v="Storage"/>
    <s v="Advantus Rolling Storage Box"/>
    <n v="68.599999999999994"/>
    <n v="0.5"/>
    <n v="34.299999999999997"/>
  </r>
  <r>
    <n v="684"/>
    <s v="US-2018-168116"/>
    <x v="259"/>
    <d v="2018-11-04T00:00:00"/>
    <s v="Same Day"/>
    <s v="GT-14635"/>
    <s v="Grant Thornton"/>
    <x v="1"/>
    <x v="0"/>
    <s v="Burlington"/>
    <x v="3"/>
    <n v="27217"/>
    <x v="0"/>
    <s v="TEC-MA-10004125"/>
    <x v="2"/>
    <s v="Machines"/>
    <s v="Cubify CubeX 3D Printer Triple Head Print"/>
    <n v="7999.98"/>
    <n v="0.3"/>
    <n v="5599.985999999999"/>
  </r>
  <r>
    <n v="685"/>
    <s v="US-2018-168116"/>
    <x v="259"/>
    <d v="2018-11-04T00:00:00"/>
    <s v="Same Day"/>
    <s v="GT-14635"/>
    <s v="Grant Thornton"/>
    <x v="1"/>
    <x v="0"/>
    <s v="Burlington"/>
    <x v="3"/>
    <n v="27217"/>
    <x v="0"/>
    <s v="OFF-AP-10002457"/>
    <x v="1"/>
    <s v="Appliances"/>
    <s v="Eureka The Boss Plus 12-Amp Hard Box Upright Vacuum, Red"/>
    <n v="167.44"/>
    <n v="0.25"/>
    <n v="125.58"/>
  </r>
  <r>
    <n v="686"/>
    <s v="CA-2015-157784"/>
    <x v="260"/>
    <d v="2015-07-08T00:00:00"/>
    <s v="First Class"/>
    <s v="MC-17845"/>
    <s v="Michael Chen"/>
    <x v="0"/>
    <x v="0"/>
    <s v="Jackson"/>
    <x v="35"/>
    <n v="39212"/>
    <x v="0"/>
    <s v="TEC-AC-10003911"/>
    <x v="2"/>
    <s v="Accessories"/>
    <s v="NETGEAR AC1750 Dual Band Gigabit Smart WiFi Router"/>
    <n v="479.97"/>
    <n v="0.3"/>
    <n v="335.97899999999998"/>
  </r>
  <r>
    <n v="687"/>
    <s v="CA-2015-157784"/>
    <x v="260"/>
    <d v="2015-07-08T00:00:00"/>
    <s v="First Class"/>
    <s v="MC-17845"/>
    <s v="Michael Chen"/>
    <x v="0"/>
    <x v="0"/>
    <s v="Jackson"/>
    <x v="35"/>
    <n v="39212"/>
    <x v="0"/>
    <s v="OFF-LA-10001934"/>
    <x v="1"/>
    <s v="Labels"/>
    <s v="Avery 516"/>
    <n v="14.62"/>
    <n v="0.25"/>
    <n v="10.965"/>
  </r>
  <r>
    <n v="688"/>
    <s v="CA-2015-157784"/>
    <x v="260"/>
    <d v="2015-07-08T00:00:00"/>
    <s v="First Class"/>
    <s v="MC-17845"/>
    <s v="Michael Chen"/>
    <x v="0"/>
    <x v="0"/>
    <s v="Jackson"/>
    <x v="35"/>
    <n v="39212"/>
    <x v="0"/>
    <s v="OFF-PA-10000304"/>
    <x v="1"/>
    <s v="Paper"/>
    <s v="Xerox 1995"/>
    <n v="19.440000000000001"/>
    <n v="0.25"/>
    <n v="14.580000000000002"/>
  </r>
  <r>
    <n v="689"/>
    <s v="CA-2018-161480"/>
    <x v="53"/>
    <d v="2018-12-29T00:00:00"/>
    <s v="Standard Class"/>
    <s v="RA-19285"/>
    <s v="Ralph Arnett"/>
    <x v="0"/>
    <x v="0"/>
    <s v="New York City"/>
    <x v="15"/>
    <n v="10035"/>
    <x v="3"/>
    <s v="FUR-BO-10004015"/>
    <x v="0"/>
    <s v="Bookcases"/>
    <s v="Bush Andora Bookcase, Maple/Graphite Gray Finish"/>
    <n v="191.98400000000001"/>
    <n v="0.5"/>
    <n v="95.992000000000004"/>
  </r>
  <r>
    <n v="690"/>
    <s v="US-2015-117135"/>
    <x v="261"/>
    <d v="2015-06-23T00:00:00"/>
    <s v="Second Class"/>
    <s v="NP-18325"/>
    <s v="Naresj Patel"/>
    <x v="0"/>
    <x v="0"/>
    <s v="Waynesboro"/>
    <x v="17"/>
    <n v="22980"/>
    <x v="0"/>
    <s v="FUR-FU-10004071"/>
    <x v="0"/>
    <s v="Furnishings"/>
    <s v="Luxo Professional Magnifying Clamp-On Fluorescent Lamps"/>
    <n v="104.01"/>
    <n v="0.25"/>
    <n v="78.007500000000007"/>
  </r>
  <r>
    <n v="691"/>
    <s v="US-2015-117135"/>
    <x v="261"/>
    <d v="2015-06-23T00:00:00"/>
    <s v="Second Class"/>
    <s v="NP-18325"/>
    <s v="Naresj Patel"/>
    <x v="0"/>
    <x v="0"/>
    <s v="Waynesboro"/>
    <x v="17"/>
    <n v="22980"/>
    <x v="0"/>
    <s v="TEC-PH-10002033"/>
    <x v="2"/>
    <s v="Phones"/>
    <s v="Konftel 250 Conference phone - Charcoal black"/>
    <n v="284.82"/>
    <n v="0.25"/>
    <n v="213.61500000000001"/>
  </r>
  <r>
    <n v="692"/>
    <s v="US-2015-117135"/>
    <x v="261"/>
    <d v="2015-06-23T00:00:00"/>
    <s v="Second Class"/>
    <s v="NP-18325"/>
    <s v="Naresj Patel"/>
    <x v="0"/>
    <x v="0"/>
    <s v="Waynesboro"/>
    <x v="17"/>
    <n v="22980"/>
    <x v="0"/>
    <s v="OFF-ST-10002444"/>
    <x v="1"/>
    <s v="Storage"/>
    <s v="Recycled Eldon Regeneration Jumbo File"/>
    <n v="36.840000000000003"/>
    <n v="0.35"/>
    <n v="23.946000000000002"/>
  </r>
  <r>
    <n v="693"/>
    <s v="CA-2016-131534"/>
    <x v="262"/>
    <d v="2016-04-02T00:00:00"/>
    <s v="Standard Class"/>
    <s v="AB-10165"/>
    <s v="Alan Barnes"/>
    <x v="0"/>
    <x v="0"/>
    <s v="Los Angeles"/>
    <x v="1"/>
    <n v="90036"/>
    <x v="1"/>
    <s v="TEC-AC-10002253"/>
    <x v="2"/>
    <s v="Accessories"/>
    <s v="Imation Bio 8GB USB Flash Drive Imation Corp"/>
    <n v="166.24"/>
    <n v="0.45"/>
    <n v="91.432000000000016"/>
  </r>
  <r>
    <n v="694"/>
    <s v="CA-2016-131534"/>
    <x v="262"/>
    <d v="2016-04-02T00:00:00"/>
    <s v="Standard Class"/>
    <s v="AB-10165"/>
    <s v="Alan Barnes"/>
    <x v="0"/>
    <x v="0"/>
    <s v="Los Angeles"/>
    <x v="1"/>
    <n v="90036"/>
    <x v="1"/>
    <s v="OFF-PA-10000743"/>
    <x v="1"/>
    <s v="Paper"/>
    <s v="Xerox 1977"/>
    <n v="33.4"/>
    <n v="0.4"/>
    <n v="20.04"/>
  </r>
  <r>
    <n v="695"/>
    <s v="CA-2016-119291"/>
    <x v="263"/>
    <d v="2016-05-17T00:00:00"/>
    <s v="First Class"/>
    <s v="JO-15550"/>
    <s v="Jesus Ocampo"/>
    <x v="2"/>
    <x v="0"/>
    <s v="Chester"/>
    <x v="9"/>
    <n v="19013"/>
    <x v="3"/>
    <s v="OFF-AR-10003373"/>
    <x v="1"/>
    <s v="Art"/>
    <s v="Boston School Pro Electric Pencil Sharpener, 1670"/>
    <n v="198.27199999999999"/>
    <n v="0.45"/>
    <n v="109.0496"/>
  </r>
  <r>
    <n v="696"/>
    <s v="CA-2016-119291"/>
    <x v="263"/>
    <d v="2016-05-17T00:00:00"/>
    <s v="First Class"/>
    <s v="JO-15550"/>
    <s v="Jesus Ocampo"/>
    <x v="2"/>
    <x v="0"/>
    <s v="Chester"/>
    <x v="9"/>
    <n v="19013"/>
    <x v="3"/>
    <s v="OFF-LA-10002312"/>
    <x v="1"/>
    <s v="Labels"/>
    <s v="Avery 490"/>
    <n v="47.36"/>
    <n v="0.4"/>
    <n v="28.416"/>
  </r>
  <r>
    <n v="697"/>
    <s v="CA-2016-119291"/>
    <x v="263"/>
    <d v="2016-05-17T00:00:00"/>
    <s v="First Class"/>
    <s v="JO-15550"/>
    <s v="Jesus Ocampo"/>
    <x v="2"/>
    <x v="0"/>
    <s v="Chester"/>
    <x v="9"/>
    <n v="19013"/>
    <x v="3"/>
    <s v="OFF-EN-10000927"/>
    <x v="1"/>
    <s v="Envelopes"/>
    <s v="Jet-Pak Recycled Peel N Seal Padded Mailers"/>
    <n v="200.98400000000001"/>
    <n v="0.4"/>
    <n v="120.5904"/>
  </r>
  <r>
    <n v="698"/>
    <s v="CA-2016-119291"/>
    <x v="263"/>
    <d v="2016-05-17T00:00:00"/>
    <s v="First Class"/>
    <s v="JO-15550"/>
    <s v="Jesus Ocampo"/>
    <x v="2"/>
    <x v="0"/>
    <s v="Chester"/>
    <x v="9"/>
    <n v="19013"/>
    <x v="3"/>
    <s v="OFF-LA-10003510"/>
    <x v="1"/>
    <s v="Labels"/>
    <s v="Avery 4027 File Folder Labels for Dot Matrix Printers, 5000 Labels per Box, White"/>
    <n v="97.695999999999998"/>
    <n v="0.4"/>
    <n v="58.617599999999996"/>
  </r>
  <r>
    <n v="699"/>
    <s v="CA-2016-119291"/>
    <x v="263"/>
    <d v="2016-05-17T00:00:00"/>
    <s v="First Class"/>
    <s v="JO-15550"/>
    <s v="Jesus Ocampo"/>
    <x v="2"/>
    <x v="0"/>
    <s v="Chester"/>
    <x v="9"/>
    <n v="19013"/>
    <x v="3"/>
    <s v="OFF-AR-10001118"/>
    <x v="1"/>
    <s v="Art"/>
    <s v="Binney &amp; Smith Crayola Metallic Crayons, 16-Color Pack"/>
    <n v="2.6960000000000002"/>
    <n v="0.45"/>
    <n v="1.4828000000000001"/>
  </r>
  <r>
    <n v="700"/>
    <s v="CA-2016-119291"/>
    <x v="263"/>
    <d v="2016-05-17T00:00:00"/>
    <s v="First Class"/>
    <s v="JO-15550"/>
    <s v="Jesus Ocampo"/>
    <x v="2"/>
    <x v="0"/>
    <s v="Chester"/>
    <x v="9"/>
    <n v="19013"/>
    <x v="3"/>
    <s v="OFF-BI-10001575"/>
    <x v="1"/>
    <s v="Binders"/>
    <s v="GBC Linen Binding Covers"/>
    <n v="18.588000000000001"/>
    <n v="0.4"/>
    <n v="11.152800000000001"/>
  </r>
  <r>
    <n v="701"/>
    <s v="CA-2016-119291"/>
    <x v="263"/>
    <d v="2016-05-17T00:00:00"/>
    <s v="First Class"/>
    <s v="JO-15550"/>
    <s v="Jesus Ocampo"/>
    <x v="2"/>
    <x v="0"/>
    <s v="Chester"/>
    <x v="9"/>
    <n v="19013"/>
    <x v="3"/>
    <s v="OFF-BI-10001982"/>
    <x v="1"/>
    <s v="Binders"/>
    <s v="Wilson Jones Custom Binder Spines &amp; Labels"/>
    <n v="4.8959999999999999"/>
    <n v="0.4"/>
    <n v="2.9375999999999998"/>
  </r>
  <r>
    <n v="702"/>
    <s v="CA-2018-114552"/>
    <x v="264"/>
    <d v="2018-09-08T00:00:00"/>
    <s v="Standard Class"/>
    <s v="Dl-13600"/>
    <s v="Dorris liebe"/>
    <x v="1"/>
    <x v="0"/>
    <s v="Cleveland"/>
    <x v="24"/>
    <n v="44105"/>
    <x v="3"/>
    <s v="FUR-FU-10002960"/>
    <x v="0"/>
    <s v="Furnishings"/>
    <s v="Eldon 200 Class Desk Accessories, Burgundy"/>
    <n v="15.071999999999999"/>
    <n v="0.4"/>
    <n v="9.0431999999999988"/>
  </r>
  <r>
    <n v="703"/>
    <s v="CA-2017-163755"/>
    <x v="254"/>
    <d v="2017-11-08T00:00:00"/>
    <s v="Second Class"/>
    <s v="AS-10285"/>
    <s v="Alejandro Savely"/>
    <x v="1"/>
    <x v="0"/>
    <s v="Seattle"/>
    <x v="4"/>
    <n v="98103"/>
    <x v="1"/>
    <s v="FUR-FU-10003394"/>
    <x v="0"/>
    <s v="Furnishings"/>
    <s v="Tenex The Solids Textured Chair Mats"/>
    <n v="209.88"/>
    <n v="0.4"/>
    <n v="125.928"/>
  </r>
  <r>
    <n v="704"/>
    <s v="CA-2016-142027"/>
    <x v="265"/>
    <d v="2016-04-14T00:00:00"/>
    <s v="Standard Class"/>
    <s v="JK-15370"/>
    <s v="Jay Kimmel"/>
    <x v="0"/>
    <x v="0"/>
    <s v="Long Beach"/>
    <x v="1"/>
    <n v="90805"/>
    <x v="1"/>
    <s v="FUR-TA-10002774"/>
    <x v="0"/>
    <s v="Tables"/>
    <s v="Laminate Occasional Tables"/>
    <n v="369.91199999999998"/>
    <n v="0.45"/>
    <n v="203.45160000000001"/>
  </r>
  <r>
    <n v="705"/>
    <s v="CA-2015-138527"/>
    <x v="171"/>
    <d v="2015-09-17T00:00:00"/>
    <s v="Standard Class"/>
    <s v="BN-11470"/>
    <s v="Brad Norvell"/>
    <x v="1"/>
    <x v="0"/>
    <s v="Cary"/>
    <x v="3"/>
    <n v="27511"/>
    <x v="0"/>
    <s v="OFF-PA-10001800"/>
    <x v="1"/>
    <s v="Paper"/>
    <s v="Xerox 220"/>
    <n v="10.368"/>
    <n v="0.25"/>
    <n v="7.7759999999999998"/>
  </r>
  <r>
    <n v="706"/>
    <s v="CA-2015-138527"/>
    <x v="171"/>
    <d v="2015-09-17T00:00:00"/>
    <s v="Standard Class"/>
    <s v="BN-11470"/>
    <s v="Brad Norvell"/>
    <x v="1"/>
    <x v="0"/>
    <s v="Cary"/>
    <x v="3"/>
    <n v="27511"/>
    <x v="0"/>
    <s v="OFF-AP-10001469"/>
    <x v="1"/>
    <s v="Appliances"/>
    <s v="Fellowes 8 Outlet Superior Workstation Surge Protector"/>
    <n v="166.84"/>
    <n v="0.25"/>
    <n v="125.13"/>
  </r>
  <r>
    <n v="707"/>
    <s v="CA-2015-138527"/>
    <x v="171"/>
    <d v="2015-09-17T00:00:00"/>
    <s v="Standard Class"/>
    <s v="BN-11470"/>
    <s v="Brad Norvell"/>
    <x v="1"/>
    <x v="0"/>
    <s v="Cary"/>
    <x v="3"/>
    <n v="27511"/>
    <x v="0"/>
    <s v="TEC-AC-10002399"/>
    <x v="2"/>
    <s v="Accessories"/>
    <s v="SanDisk Cruzer 32 GB USB Flash Drive"/>
    <n v="15.215999999999999"/>
    <n v="0.3"/>
    <n v="10.651199999999999"/>
  </r>
  <r>
    <n v="708"/>
    <s v="CA-2015-112158"/>
    <x v="266"/>
    <d v="2015-12-04T00:00:00"/>
    <s v="First Class"/>
    <s v="DP-13165"/>
    <s v="David Philippe"/>
    <x v="0"/>
    <x v="0"/>
    <s v="New York City"/>
    <x v="15"/>
    <n v="10035"/>
    <x v="3"/>
    <s v="TEC-AC-10003628"/>
    <x v="2"/>
    <s v="Accessories"/>
    <s v="Logitech 910-002974 M325 Wireless Mouse for Web Scrolling"/>
    <n v="119.96"/>
    <n v="0.45"/>
    <n v="65.978000000000009"/>
  </r>
  <r>
    <n v="709"/>
    <s v="CA-2015-112158"/>
    <x v="266"/>
    <d v="2015-12-04T00:00:00"/>
    <s v="First Class"/>
    <s v="DP-13165"/>
    <s v="David Philippe"/>
    <x v="0"/>
    <x v="0"/>
    <s v="New York City"/>
    <x v="15"/>
    <n v="10035"/>
    <x v="3"/>
    <s v="FUR-BO-10003272"/>
    <x v="0"/>
    <s v="Bookcases"/>
    <s v="OSullivan Living Dimensions 5-Shelf Bookcases"/>
    <n v="883.92"/>
    <n v="0.5"/>
    <n v="441.96"/>
  </r>
  <r>
    <n v="710"/>
    <s v="CA-2015-112158"/>
    <x v="266"/>
    <d v="2015-12-04T00:00:00"/>
    <s v="First Class"/>
    <s v="DP-13165"/>
    <s v="David Philippe"/>
    <x v="0"/>
    <x v="0"/>
    <s v="New York City"/>
    <x v="15"/>
    <n v="10035"/>
    <x v="3"/>
    <s v="OFF-BI-10000050"/>
    <x v="1"/>
    <s v="Binders"/>
    <s v="Angle-D Binders with Locking Rings, Label Holders"/>
    <n v="46.72"/>
    <n v="0.4"/>
    <n v="28.032"/>
  </r>
  <r>
    <n v="711"/>
    <s v="CA-2015-113887"/>
    <x v="267"/>
    <d v="2015-04-07T00:00:00"/>
    <s v="First Class"/>
    <s v="TH-21550"/>
    <s v="Tracy Hopkins"/>
    <x v="2"/>
    <x v="0"/>
    <s v="New York City"/>
    <x v="15"/>
    <n v="10035"/>
    <x v="3"/>
    <s v="OFF-PA-10004071"/>
    <x v="1"/>
    <s v="Paper"/>
    <s v="Eaton Premium Continuous-Feed Paper, 25% Cotton, Letter Size, White, 1000 Shts/Box"/>
    <n v="55.48"/>
    <n v="0.4"/>
    <n v="33.287999999999997"/>
  </r>
  <r>
    <n v="712"/>
    <s v="CA-2018-146136"/>
    <x v="213"/>
    <d v="2018-09-07T00:00:00"/>
    <s v="Standard Class"/>
    <s v="AP-10915"/>
    <s v="Arthur Prichep"/>
    <x v="0"/>
    <x v="0"/>
    <s v="Palm Coast"/>
    <x v="2"/>
    <n v="32137"/>
    <x v="0"/>
    <s v="OFF-EN-10001219"/>
    <x v="1"/>
    <s v="Envelopes"/>
    <s v="#10- 4 1/8 x 9 1/2 Security-Tint Envelopes"/>
    <n v="24.448"/>
    <n v="0.25"/>
    <n v="18.335999999999999"/>
  </r>
  <r>
    <n v="713"/>
    <s v="US-2018-100048"/>
    <x v="240"/>
    <d v="2018-05-24T00:00:00"/>
    <s v="Standard Class"/>
    <s v="RS-19765"/>
    <s v="Roland Schwarz"/>
    <x v="1"/>
    <x v="0"/>
    <s v="Mount Vernon"/>
    <x v="15"/>
    <n v="10550"/>
    <x v="3"/>
    <s v="OFF-AP-10001154"/>
    <x v="1"/>
    <s v="Appliances"/>
    <s v="Bionaire Personal Warm Mist Humidifier/Vaporizer"/>
    <n v="281.33999999999997"/>
    <n v="0.4"/>
    <n v="168.80399999999997"/>
  </r>
  <r>
    <n v="714"/>
    <s v="US-2018-100048"/>
    <x v="240"/>
    <d v="2018-05-24T00:00:00"/>
    <s v="Standard Class"/>
    <s v="RS-19765"/>
    <s v="Roland Schwarz"/>
    <x v="1"/>
    <x v="0"/>
    <s v="Mount Vernon"/>
    <x v="15"/>
    <n v="10550"/>
    <x v="3"/>
    <s v="TEC-PH-10003012"/>
    <x v="2"/>
    <s v="Phones"/>
    <s v="Nortel Meridian M3904 Professional Digital phone"/>
    <n v="307.98"/>
    <n v="0.4"/>
    <n v="184.78800000000001"/>
  </r>
  <r>
    <n v="715"/>
    <s v="US-2018-100048"/>
    <x v="240"/>
    <d v="2018-05-24T00:00:00"/>
    <s v="Standard Class"/>
    <s v="RS-19765"/>
    <s v="Roland Schwarz"/>
    <x v="1"/>
    <x v="0"/>
    <s v="Mount Vernon"/>
    <x v="15"/>
    <n v="10550"/>
    <x v="3"/>
    <s v="TEC-AC-10001606"/>
    <x v="2"/>
    <s v="Accessories"/>
    <s v="Logitech Wireless Performance Mouse MX for PC and Mac"/>
    <n v="299.97000000000003"/>
    <n v="0.45"/>
    <n v="164.98350000000002"/>
  </r>
  <r>
    <n v="716"/>
    <s v="CA-2015-153150"/>
    <x v="268"/>
    <d v="2015-07-06T00:00:00"/>
    <s v="Second Class"/>
    <s v="Dl-13600"/>
    <s v="Dorris liebe"/>
    <x v="1"/>
    <x v="0"/>
    <s v="Seattle"/>
    <x v="4"/>
    <n v="98105"/>
    <x v="1"/>
    <s v="OFF-BI-10003355"/>
    <x v="1"/>
    <s v="Binders"/>
    <s v="Cardinal Holdit Business Card Pockets"/>
    <n v="19.920000000000002"/>
    <n v="0.4"/>
    <n v="11.952"/>
  </r>
  <r>
    <n v="717"/>
    <s v="CA-2015-130092"/>
    <x v="269"/>
    <d v="2015-01-14T00:00:00"/>
    <s v="First Class"/>
    <s v="SV-20365"/>
    <s v="Seth Vernon"/>
    <x v="0"/>
    <x v="0"/>
    <s v="Dover"/>
    <x v="13"/>
    <n v="19901"/>
    <x v="3"/>
    <s v="FUR-FU-10000010"/>
    <x v="0"/>
    <s v="Furnishings"/>
    <s v="DAX Value U-Channel Document Frames, Easel Back"/>
    <n v="9.94"/>
    <n v="0.4"/>
    <n v="5.9639999999999995"/>
  </r>
  <r>
    <n v="718"/>
    <s v="CA-2018-108910"/>
    <x v="241"/>
    <d v="2018-09-29T00:00:00"/>
    <s v="Standard Class"/>
    <s v="KC-16540"/>
    <s v="Kelly Collister"/>
    <x v="0"/>
    <x v="0"/>
    <s v="Newark"/>
    <x v="24"/>
    <n v="43055"/>
    <x v="3"/>
    <s v="FUR-FU-10002253"/>
    <x v="0"/>
    <s v="Furnishings"/>
    <s v="Howard Miller 13 Diameter Pewter Finish Round Wall Clock"/>
    <n v="103.056"/>
    <n v="0.4"/>
    <n v="61.833599999999997"/>
  </r>
  <r>
    <n v="719"/>
    <s v="CA-2015-104472"/>
    <x v="270"/>
    <d v="2015-06-07T00:00:00"/>
    <s v="Standard Class"/>
    <s v="CK-12325"/>
    <s v="Christine Kargatis"/>
    <x v="2"/>
    <x v="0"/>
    <s v="Orem"/>
    <x v="7"/>
    <n v="84057"/>
    <x v="1"/>
    <s v="OFF-BI-10001658"/>
    <x v="1"/>
    <s v="Binders"/>
    <s v="GBC Standard Therm-A-Bind Covers"/>
    <n v="59.808"/>
    <n v="0.4"/>
    <n v="35.884799999999998"/>
  </r>
  <r>
    <n v="720"/>
    <s v="CA-2015-104472"/>
    <x v="270"/>
    <d v="2015-06-07T00:00:00"/>
    <s v="Standard Class"/>
    <s v="CK-12325"/>
    <s v="Christine Kargatis"/>
    <x v="2"/>
    <x v="0"/>
    <s v="Orem"/>
    <x v="7"/>
    <n v="84057"/>
    <x v="1"/>
    <s v="FUR-FU-10000246"/>
    <x v="0"/>
    <s v="Furnishings"/>
    <s v="Aluminum Document Frame"/>
    <n v="73.319999999999993"/>
    <n v="0.4"/>
    <n v="43.991999999999997"/>
  </r>
  <r>
    <n v="721"/>
    <s v="CA-2017-112942"/>
    <x v="271"/>
    <d v="2017-02-18T00:00:00"/>
    <s v="Standard Class"/>
    <s v="RD-19810"/>
    <s v="Ross DeVincentis"/>
    <x v="2"/>
    <x v="0"/>
    <s v="Los Angeles"/>
    <x v="1"/>
    <n v="90045"/>
    <x v="1"/>
    <s v="OFF-PA-10004092"/>
    <x v="1"/>
    <s v="Paper"/>
    <s v="Tops Green Bar Computer Printout Paper"/>
    <n v="146.82"/>
    <n v="0.4"/>
    <n v="88.091999999999999"/>
  </r>
  <r>
    <n v="722"/>
    <s v="CA-2017-142335"/>
    <x v="272"/>
    <d v="2017-12-19T00:00:00"/>
    <s v="Standard Class"/>
    <s v="MP-17965"/>
    <s v="Michael Paige"/>
    <x v="1"/>
    <x v="0"/>
    <s v="Detroit"/>
    <x v="12"/>
    <n v="48205"/>
    <x v="2"/>
    <s v="FUR-TA-10000198"/>
    <x v="0"/>
    <s v="Tables"/>
    <s v="Chromcraft Bull-Nose Wood Oval Conference Tables &amp; Bases"/>
    <n v="1652.94"/>
    <n v="0.35"/>
    <n v="1074.4110000000001"/>
  </r>
  <r>
    <n v="723"/>
    <s v="CA-2017-142335"/>
    <x v="272"/>
    <d v="2017-12-19T00:00:00"/>
    <s v="Standard Class"/>
    <s v="MP-17965"/>
    <s v="Michael Paige"/>
    <x v="1"/>
    <x v="0"/>
    <s v="Detroit"/>
    <x v="12"/>
    <n v="48205"/>
    <x v="2"/>
    <s v="OFF-ST-10000036"/>
    <x v="1"/>
    <s v="Storage"/>
    <s v="Recycled Data-Pak for Archival Bound Computer Printouts, 12-1/2 x 12-1/2 x 16"/>
    <n v="296.37"/>
    <n v="0.4"/>
    <n v="177.822"/>
  </r>
  <r>
    <n v="724"/>
    <s v="CA-2015-117429"/>
    <x v="273"/>
    <d v="2015-10-13T00:00:00"/>
    <s v="Standard Class"/>
    <s v="MR-17545"/>
    <s v="Mathew Reese"/>
    <x v="2"/>
    <x v="0"/>
    <s v="Philadelphia"/>
    <x v="9"/>
    <n v="19140"/>
    <x v="3"/>
    <s v="FUR-FU-10000222"/>
    <x v="0"/>
    <s v="Furnishings"/>
    <s v="Seth Thomas 16 Steel Case Clock"/>
    <n v="129.91999999999999"/>
    <n v="0.4"/>
    <n v="77.951999999999984"/>
  </r>
  <r>
    <n v="725"/>
    <s v="CA-2017-114713"/>
    <x v="274"/>
    <d v="2017-07-12T00:00:00"/>
    <s v="Standard Class"/>
    <s v="SC-20695"/>
    <s v="Steve Chapman"/>
    <x v="1"/>
    <x v="0"/>
    <s v="Hialeah"/>
    <x v="2"/>
    <n v="33012"/>
    <x v="0"/>
    <s v="OFF-SU-10004664"/>
    <x v="1"/>
    <s v="Supplies"/>
    <s v="Acme Softgrip Scissors"/>
    <n v="45.584000000000003"/>
    <n v="0.3"/>
    <n v="31.908799999999999"/>
  </r>
  <r>
    <n v="726"/>
    <s v="CA-2018-144113"/>
    <x v="118"/>
    <d v="2018-09-20T00:00:00"/>
    <s v="Standard Class"/>
    <s v="JF-15355"/>
    <s v="Jay Fein"/>
    <x v="0"/>
    <x v="0"/>
    <s v="Austin"/>
    <x v="5"/>
    <n v="78745"/>
    <x v="2"/>
    <s v="OFF-EN-10001141"/>
    <x v="1"/>
    <s v="Envelopes"/>
    <s v="Manila Recycled Extra-Heavyweight Clasp Envelopes, 6 x 9"/>
    <n v="17.568000000000001"/>
    <n v="0.3"/>
    <n v="12.297600000000001"/>
  </r>
  <r>
    <n v="727"/>
    <s v="CA-2018-144113"/>
    <x v="118"/>
    <d v="2018-09-20T00:00:00"/>
    <s v="Standard Class"/>
    <s v="JF-15355"/>
    <s v="Jay Fein"/>
    <x v="0"/>
    <x v="0"/>
    <s v="Austin"/>
    <x v="5"/>
    <n v="78745"/>
    <x v="2"/>
    <s v="TEC-PH-10002170"/>
    <x v="2"/>
    <s v="Phones"/>
    <s v="ClearSounds CSC500 Amplified Spirit Phone Corded phone"/>
    <n v="55.991999999999997"/>
    <n v="0.3"/>
    <n v="39.194399999999995"/>
  </r>
  <r>
    <n v="728"/>
    <s v="US-2017-150861"/>
    <x v="275"/>
    <d v="2017-12-06T00:00:00"/>
    <s v="First Class"/>
    <s v="EG-13900"/>
    <s v="Emily Grady"/>
    <x v="0"/>
    <x v="0"/>
    <s v="Oceanside"/>
    <x v="15"/>
    <n v="11572"/>
    <x v="3"/>
    <s v="OFF-PA-10001954"/>
    <x v="1"/>
    <s v="Paper"/>
    <s v="Xerox 1964"/>
    <n v="182.72"/>
    <n v="0.4"/>
    <n v="109.63199999999999"/>
  </r>
  <r>
    <n v="729"/>
    <s v="US-2017-150861"/>
    <x v="275"/>
    <d v="2017-12-06T00:00:00"/>
    <s v="First Class"/>
    <s v="EG-13900"/>
    <s v="Emily Grady"/>
    <x v="0"/>
    <x v="0"/>
    <s v="Oceanside"/>
    <x v="15"/>
    <n v="11572"/>
    <x v="3"/>
    <s v="FUR-TA-10002228"/>
    <x v="0"/>
    <s v="Tables"/>
    <s v="Bevis Traditional Conference Table Top, Plinth Base"/>
    <n v="400.03199999999998"/>
    <n v="0.45"/>
    <n v="220.01760000000002"/>
  </r>
  <r>
    <n v="730"/>
    <s v="US-2017-150861"/>
    <x v="275"/>
    <d v="2017-12-06T00:00:00"/>
    <s v="First Class"/>
    <s v="EG-13900"/>
    <s v="Emily Grady"/>
    <x v="0"/>
    <x v="0"/>
    <s v="Oceanside"/>
    <x v="15"/>
    <n v="11572"/>
    <x v="3"/>
    <s v="OFF-ST-10004634"/>
    <x v="1"/>
    <s v="Storage"/>
    <s v="Personal Folder Holder, Ebony"/>
    <n v="33.630000000000003"/>
    <n v="0.5"/>
    <n v="16.815000000000001"/>
  </r>
  <r>
    <n v="731"/>
    <s v="US-2017-150861"/>
    <x v="275"/>
    <d v="2017-12-06T00:00:00"/>
    <s v="First Class"/>
    <s v="EG-13900"/>
    <s v="Emily Grady"/>
    <x v="0"/>
    <x v="0"/>
    <s v="Oceanside"/>
    <x v="15"/>
    <n v="11572"/>
    <x v="3"/>
    <s v="FUR-CH-10002965"/>
    <x v="0"/>
    <s v="Chairs"/>
    <s v="Global Leather Highback Executive Chair with Pneumatic Height Adjustment, Black"/>
    <n v="542.64599999999996"/>
    <n v="0.45"/>
    <n v="298.45530000000002"/>
  </r>
  <r>
    <n v="732"/>
    <s v="US-2017-150861"/>
    <x v="275"/>
    <d v="2017-12-06T00:00:00"/>
    <s v="First Class"/>
    <s v="EG-13900"/>
    <s v="Emily Grady"/>
    <x v="0"/>
    <x v="0"/>
    <s v="Oceanside"/>
    <x v="15"/>
    <n v="11572"/>
    <x v="3"/>
    <s v="OFF-LA-10001317"/>
    <x v="1"/>
    <s v="Labels"/>
    <s v="Avery 520"/>
    <n v="6.3"/>
    <n v="0.4"/>
    <n v="3.78"/>
  </r>
  <r>
    <n v="733"/>
    <s v="CA-2018-131954"/>
    <x v="276"/>
    <d v="2018-01-25T00:00:00"/>
    <s v="Standard Class"/>
    <s v="DS-13030"/>
    <s v="Darrin Sayre"/>
    <x v="2"/>
    <x v="0"/>
    <s v="Seattle"/>
    <x v="4"/>
    <n v="98115"/>
    <x v="1"/>
    <s v="OFF-ST-10000736"/>
    <x v="1"/>
    <s v="Storage"/>
    <s v="Carina Double Wide Media Storage Towers in Natural &amp; Black"/>
    <n v="242.94"/>
    <n v="0.5"/>
    <n v="121.47"/>
  </r>
  <r>
    <n v="734"/>
    <s v="CA-2018-131954"/>
    <x v="276"/>
    <d v="2018-01-25T00:00:00"/>
    <s v="Standard Class"/>
    <s v="DS-13030"/>
    <s v="Darrin Sayre"/>
    <x v="2"/>
    <x v="0"/>
    <s v="Seattle"/>
    <x v="4"/>
    <n v="98115"/>
    <x v="1"/>
    <s v="TEC-AC-10003610"/>
    <x v="2"/>
    <s v="Accessories"/>
    <s v="Logitech Illuminated - Keyboard"/>
    <n v="179.97"/>
    <n v="0.45"/>
    <n v="98.983500000000006"/>
  </r>
  <r>
    <n v="735"/>
    <s v="CA-2018-131954"/>
    <x v="276"/>
    <d v="2018-01-25T00:00:00"/>
    <s v="Standard Class"/>
    <s v="DS-13030"/>
    <s v="Darrin Sayre"/>
    <x v="2"/>
    <x v="0"/>
    <s v="Seattle"/>
    <x v="4"/>
    <n v="98115"/>
    <x v="1"/>
    <s v="OFF-BI-10003982"/>
    <x v="1"/>
    <s v="Binders"/>
    <s v="Wilson Jones Century Plastic Molded Ring Binders"/>
    <n v="99.695999999999998"/>
    <n v="0.4"/>
    <n v="59.817599999999999"/>
  </r>
  <r>
    <n v="736"/>
    <s v="CA-2018-131954"/>
    <x v="276"/>
    <d v="2018-01-25T00:00:00"/>
    <s v="Standard Class"/>
    <s v="DS-13030"/>
    <s v="Darrin Sayre"/>
    <x v="2"/>
    <x v="0"/>
    <s v="Seattle"/>
    <x v="4"/>
    <n v="98115"/>
    <x v="1"/>
    <s v="OFF-BI-10003291"/>
    <x v="1"/>
    <s v="Binders"/>
    <s v="Wilson Jones Leather-Like Binders with DublLock Round Rings"/>
    <n v="27.936"/>
    <n v="0.4"/>
    <n v="16.761599999999998"/>
  </r>
  <r>
    <n v="737"/>
    <s v="CA-2018-131954"/>
    <x v="276"/>
    <d v="2018-01-25T00:00:00"/>
    <s v="Standard Class"/>
    <s v="DS-13030"/>
    <s v="Darrin Sayre"/>
    <x v="2"/>
    <x v="0"/>
    <s v="Seattle"/>
    <x v="4"/>
    <n v="98115"/>
    <x v="1"/>
    <s v="FUR-BO-10001619"/>
    <x v="0"/>
    <s v="Bookcases"/>
    <s v="OSullivan Cherrywood Estates Traditional Bookcase"/>
    <n v="84.98"/>
    <n v="0.5"/>
    <n v="42.49"/>
  </r>
  <r>
    <n v="738"/>
    <s v="CA-2018-131954"/>
    <x v="276"/>
    <d v="2018-01-25T00:00:00"/>
    <s v="Standard Class"/>
    <s v="DS-13030"/>
    <s v="Darrin Sayre"/>
    <x v="2"/>
    <x v="0"/>
    <s v="Seattle"/>
    <x v="4"/>
    <n v="98115"/>
    <x v="1"/>
    <s v="OFF-BI-10000138"/>
    <x v="1"/>
    <s v="Binders"/>
    <s v="Acco Translucent Poly Ring Binders"/>
    <n v="18.72"/>
    <n v="0.4"/>
    <n v="11.231999999999999"/>
  </r>
  <r>
    <n v="739"/>
    <s v="CA-2015-132500"/>
    <x v="78"/>
    <d v="2015-09-12T00:00:00"/>
    <s v="Standard Class"/>
    <s v="GZ-14470"/>
    <s v="Gary Zandusky"/>
    <x v="0"/>
    <x v="0"/>
    <s v="San Francisco"/>
    <x v="1"/>
    <n v="94110"/>
    <x v="1"/>
    <s v="TEC-AC-10001383"/>
    <x v="2"/>
    <s v="Accessories"/>
    <s v="Logitech Wireless Touch Keyboard K400"/>
    <n v="49.98"/>
    <n v="0.45"/>
    <n v="27.489000000000001"/>
  </r>
  <r>
    <n v="740"/>
    <s v="CA-2015-112326"/>
    <x v="277"/>
    <d v="2015-01-08T00:00:00"/>
    <s v="Standard Class"/>
    <s v="PO-19195"/>
    <s v="Phillina Ober"/>
    <x v="2"/>
    <x v="0"/>
    <s v="Naperville"/>
    <x v="10"/>
    <n v="60540"/>
    <x v="2"/>
    <s v="OFF-LA-10003223"/>
    <x v="1"/>
    <s v="Labels"/>
    <s v="Avery 508"/>
    <n v="11.784000000000001"/>
    <n v="0.3"/>
    <n v="8.2487999999999992"/>
  </r>
  <r>
    <n v="741"/>
    <s v="CA-2015-112326"/>
    <x v="277"/>
    <d v="2015-01-08T00:00:00"/>
    <s v="Standard Class"/>
    <s v="PO-19195"/>
    <s v="Phillina Ober"/>
    <x v="2"/>
    <x v="0"/>
    <s v="Naperville"/>
    <x v="10"/>
    <n v="60540"/>
    <x v="2"/>
    <s v="OFF-ST-10002743"/>
    <x v="1"/>
    <s v="Storage"/>
    <s v="SAFCO Boltless Steel Shelving"/>
    <n v="272.73599999999999"/>
    <n v="0.4"/>
    <n v="163.64159999999998"/>
  </r>
  <r>
    <n v="742"/>
    <s v="CA-2015-112326"/>
    <x v="277"/>
    <d v="2015-01-08T00:00:00"/>
    <s v="Standard Class"/>
    <s v="PO-19195"/>
    <s v="Phillina Ober"/>
    <x v="2"/>
    <x v="0"/>
    <s v="Naperville"/>
    <x v="10"/>
    <n v="60540"/>
    <x v="2"/>
    <s v="OFF-BI-10004094"/>
    <x v="1"/>
    <s v="Binders"/>
    <s v="GBC Standard Plastic Binding Systems Combs"/>
    <n v="3.54"/>
    <n v="0.3"/>
    <n v="2.4779999999999998"/>
  </r>
  <r>
    <n v="743"/>
    <s v="US-2017-146710"/>
    <x v="278"/>
    <d v="2017-09-01T00:00:00"/>
    <s v="Standard Class"/>
    <s v="SS-20875"/>
    <s v="Sung Shariari"/>
    <x v="0"/>
    <x v="0"/>
    <s v="Dallas"/>
    <x v="5"/>
    <n v="75220"/>
    <x v="2"/>
    <s v="OFF-SU-10004498"/>
    <x v="1"/>
    <s v="Supplies"/>
    <s v="Martin-Yale Premier Letter Opener"/>
    <n v="51.52"/>
    <n v="0.35"/>
    <n v="33.488000000000007"/>
  </r>
  <r>
    <n v="744"/>
    <s v="US-2017-146710"/>
    <x v="278"/>
    <d v="2017-09-01T00:00:00"/>
    <s v="Standard Class"/>
    <s v="SS-20875"/>
    <s v="Sung Shariari"/>
    <x v="0"/>
    <x v="0"/>
    <s v="Dallas"/>
    <x v="5"/>
    <n v="75220"/>
    <x v="2"/>
    <s v="OFF-PA-10002615"/>
    <x v="1"/>
    <s v="Paper"/>
    <s v="Ampad Gold Fibre Wirebound Steno Books, 6 x 9, Gregg Ruled"/>
    <n v="3.528"/>
    <n v="0.3"/>
    <n v="2.4695999999999998"/>
  </r>
  <r>
    <n v="745"/>
    <s v="US-2017-146710"/>
    <x v="278"/>
    <d v="2017-09-01T00:00:00"/>
    <s v="Standard Class"/>
    <s v="SS-20875"/>
    <s v="Sung Shariari"/>
    <x v="0"/>
    <x v="0"/>
    <s v="Dallas"/>
    <x v="5"/>
    <n v="75220"/>
    <x v="2"/>
    <s v="OFF-PA-10004971"/>
    <x v="1"/>
    <s v="Paper"/>
    <s v="Xerox 196"/>
    <n v="4.6239999999999997"/>
    <n v="0.3"/>
    <n v="3.2367999999999997"/>
  </r>
  <r>
    <n v="746"/>
    <s v="US-2017-146710"/>
    <x v="278"/>
    <d v="2017-09-01T00:00:00"/>
    <s v="Standard Class"/>
    <s v="SS-20875"/>
    <s v="Sung Shariari"/>
    <x v="0"/>
    <x v="0"/>
    <s v="Dallas"/>
    <x v="5"/>
    <n v="75220"/>
    <x v="2"/>
    <s v="OFF-SU-10004261"/>
    <x v="1"/>
    <s v="Supplies"/>
    <s v="Fiskars 8 Scissors, 2/Pack"/>
    <n v="55.167999999999999"/>
    <n v="0.35"/>
    <n v="35.859200000000001"/>
  </r>
  <r>
    <n v="747"/>
    <s v="CA-2015-124429"/>
    <x v="279"/>
    <d v="2015-05-27T00:00:00"/>
    <s v="Same Day"/>
    <s v="MH-17785"/>
    <s v="Maya Herman"/>
    <x v="1"/>
    <x v="0"/>
    <s v="San Diego"/>
    <x v="1"/>
    <n v="92105"/>
    <x v="1"/>
    <s v="FUR-TA-10002607"/>
    <x v="0"/>
    <s v="Tables"/>
    <s v="KI Conference Tables"/>
    <n v="567.12"/>
    <n v="0.45"/>
    <n v="311.91600000000005"/>
  </r>
  <r>
    <n v="748"/>
    <s v="CA-2015-124429"/>
    <x v="279"/>
    <d v="2015-05-27T00:00:00"/>
    <s v="Same Day"/>
    <s v="MH-17785"/>
    <s v="Maya Herman"/>
    <x v="1"/>
    <x v="0"/>
    <s v="San Diego"/>
    <x v="1"/>
    <n v="92105"/>
    <x v="1"/>
    <s v="OFF-ST-10001809"/>
    <x v="1"/>
    <s v="Storage"/>
    <s v="Fellowes Officeware Wire Shelving"/>
    <n v="359.32"/>
    <n v="0.5"/>
    <n v="179.66"/>
  </r>
  <r>
    <n v="749"/>
    <s v="CA-2017-150889"/>
    <x v="231"/>
    <d v="2017-03-22T00:00:00"/>
    <s v="Second Class"/>
    <s v="PB-19105"/>
    <s v="Peter Bühler"/>
    <x v="0"/>
    <x v="0"/>
    <s v="Evanston"/>
    <x v="10"/>
    <n v="60201"/>
    <x v="2"/>
    <s v="TEC-PH-10000004"/>
    <x v="2"/>
    <s v="Phones"/>
    <s v="Belkin iPhone and iPad Lightning Cable"/>
    <n v="11.992000000000001"/>
    <n v="0.3"/>
    <n v="8.394400000000001"/>
  </r>
  <r>
    <n v="750"/>
    <s v="CA-2018-126074"/>
    <x v="280"/>
    <d v="2018-10-06T00:00:00"/>
    <s v="Standard Class"/>
    <s v="RF-19735"/>
    <s v="Roland Fjeld"/>
    <x v="0"/>
    <x v="0"/>
    <s v="Trenton"/>
    <x v="12"/>
    <n v="48183"/>
    <x v="2"/>
    <s v="OFF-BI-10003638"/>
    <x v="1"/>
    <s v="Binders"/>
    <s v="GBC Durable Plastic Covers"/>
    <n v="58.05"/>
    <n v="0.3"/>
    <n v="40.634999999999998"/>
  </r>
  <r>
    <n v="751"/>
    <s v="CA-2018-126074"/>
    <x v="280"/>
    <d v="2018-10-06T00:00:00"/>
    <s v="Standard Class"/>
    <s v="RF-19735"/>
    <s v="Roland Fjeld"/>
    <x v="0"/>
    <x v="0"/>
    <s v="Trenton"/>
    <x v="12"/>
    <n v="48183"/>
    <x v="2"/>
    <s v="FUR-FU-10003577"/>
    <x v="0"/>
    <s v="Furnishings"/>
    <s v="Nu-Dell Leatherette Frames"/>
    <n v="157.74"/>
    <n v="0.3"/>
    <n v="110.41800000000001"/>
  </r>
  <r>
    <n v="752"/>
    <s v="CA-2018-126074"/>
    <x v="280"/>
    <d v="2018-10-06T00:00:00"/>
    <s v="Standard Class"/>
    <s v="RF-19735"/>
    <s v="Roland Fjeld"/>
    <x v="0"/>
    <x v="0"/>
    <s v="Trenton"/>
    <x v="12"/>
    <n v="48183"/>
    <x v="2"/>
    <s v="OFF-AR-10003478"/>
    <x v="1"/>
    <s v="Art"/>
    <s v="Avery Hi-Liter EverBold Pen Style Fluorescent Highlighters, 4/Pack"/>
    <n v="56.98"/>
    <n v="0.35"/>
    <n v="37.036999999999999"/>
  </r>
  <r>
    <n v="753"/>
    <s v="CA-2018-126074"/>
    <x v="280"/>
    <d v="2018-10-06T00:00:00"/>
    <s v="Standard Class"/>
    <s v="RF-19735"/>
    <s v="Roland Fjeld"/>
    <x v="0"/>
    <x v="0"/>
    <s v="Trenton"/>
    <x v="12"/>
    <n v="48183"/>
    <x v="2"/>
    <s v="OFF-BI-10000546"/>
    <x v="1"/>
    <s v="Binders"/>
    <s v="Avery Durable Binders"/>
    <n v="2.88"/>
    <n v="0.3"/>
    <n v="2.016"/>
  </r>
  <r>
    <n v="754"/>
    <s v="CA-2017-110499"/>
    <x v="281"/>
    <d v="2017-04-09T00:00:00"/>
    <s v="First Class"/>
    <s v="YC-21895"/>
    <s v="Yoseph Carroll"/>
    <x v="1"/>
    <x v="0"/>
    <s v="San Francisco"/>
    <x v="1"/>
    <n v="94110"/>
    <x v="1"/>
    <s v="TEC-CO-10002095"/>
    <x v="2"/>
    <s v="Copiers"/>
    <s v="Hewlett Packard 610 Color Digital Copier / Printer"/>
    <n v="1199.9760000000001"/>
    <n v="0.5"/>
    <n v="599.98800000000006"/>
  </r>
  <r>
    <n v="755"/>
    <s v="CA-2016-135272"/>
    <x v="214"/>
    <d v="2016-12-12T00:00:00"/>
    <s v="Standard Class"/>
    <s v="MS-17830"/>
    <s v="Melanie Seite"/>
    <x v="0"/>
    <x v="0"/>
    <s v="Los Angeles"/>
    <x v="1"/>
    <n v="90036"/>
    <x v="1"/>
    <s v="FUR-FU-10002759"/>
    <x v="0"/>
    <s v="Furnishings"/>
    <s v="12-1/2 Diameter Round Wall Clock"/>
    <n v="79.92"/>
    <n v="0.4"/>
    <n v="47.951999999999998"/>
  </r>
  <r>
    <n v="756"/>
    <s v="CA-2017-140928"/>
    <x v="31"/>
    <d v="2017-09-22T00:00:00"/>
    <s v="Standard Class"/>
    <s v="NB-18655"/>
    <s v="Nona Balk"/>
    <x v="1"/>
    <x v="0"/>
    <s v="Jacksonville"/>
    <x v="2"/>
    <n v="32216"/>
    <x v="0"/>
    <s v="FUR-TA-10001095"/>
    <x v="0"/>
    <s v="Tables"/>
    <s v="Chromcraft Round Conference Tables"/>
    <n v="383.43799999999999"/>
    <n v="0.3"/>
    <n v="268.40659999999997"/>
  </r>
  <r>
    <n v="757"/>
    <s v="CA-2015-106803"/>
    <x v="282"/>
    <d v="2016-01-02T00:00:00"/>
    <s v="Standard Class"/>
    <s v="DC-13285"/>
    <s v="Debra Catini"/>
    <x v="0"/>
    <x v="0"/>
    <s v="Cottage Grove"/>
    <x v="11"/>
    <n v="55016"/>
    <x v="2"/>
    <s v="OFF-ST-10002444"/>
    <x v="1"/>
    <s v="Storage"/>
    <s v="Recycled Eldon Regeneration Jumbo File"/>
    <n v="24.56"/>
    <n v="0.4"/>
    <n v="14.735999999999999"/>
  </r>
  <r>
    <n v="758"/>
    <s v="CA-2015-106803"/>
    <x v="282"/>
    <d v="2016-01-02T00:00:00"/>
    <s v="Standard Class"/>
    <s v="DC-13285"/>
    <s v="Debra Catini"/>
    <x v="0"/>
    <x v="0"/>
    <s v="Cottage Grove"/>
    <x v="11"/>
    <n v="55016"/>
    <x v="2"/>
    <s v="TEC-AC-10001267"/>
    <x v="2"/>
    <s v="Accessories"/>
    <s v="Imation 32GB Pocket Pro USB 3.0 Flash Drive - 32 GB - Black - 1 P ..."/>
    <n v="119.8"/>
    <n v="0.35"/>
    <n v="77.87"/>
  </r>
  <r>
    <n v="759"/>
    <s v="CA-2018-117240"/>
    <x v="283"/>
    <d v="2018-07-28T00:00:00"/>
    <s v="Standard Class"/>
    <s v="CP-12340"/>
    <s v="Christine Phan"/>
    <x v="1"/>
    <x v="0"/>
    <s v="New York City"/>
    <x v="15"/>
    <n v="10009"/>
    <x v="3"/>
    <s v="OFF-BI-10000848"/>
    <x v="1"/>
    <s v="Binders"/>
    <s v="Angle-D Ring Binders"/>
    <n v="13.128"/>
    <n v="0.4"/>
    <n v="7.8767999999999994"/>
  </r>
  <r>
    <n v="760"/>
    <s v="CA-2018-133333"/>
    <x v="65"/>
    <d v="2018-09-22T00:00:00"/>
    <s v="Standard Class"/>
    <s v="BF-11020"/>
    <s v="Barry Französisch"/>
    <x v="1"/>
    <x v="0"/>
    <s v="Green Bay"/>
    <x v="6"/>
    <n v="54302"/>
    <x v="2"/>
    <s v="OFF-PA-10002377"/>
    <x v="1"/>
    <s v="Paper"/>
    <s v="Adams Telephone Message Book W/Dividers/Space For Phone Numbers, 5 1/4X8 1/2, 200/Messages"/>
    <n v="22.72"/>
    <n v="0.3"/>
    <n v="15.903999999999998"/>
  </r>
  <r>
    <n v="761"/>
    <s v="CA-2016-112319"/>
    <x v="284"/>
    <d v="2016-09-05T00:00:00"/>
    <s v="Standard Class"/>
    <s v="AR-10510"/>
    <s v="Andrew Roberts"/>
    <x v="0"/>
    <x v="0"/>
    <s v="Los Angeles"/>
    <x v="1"/>
    <n v="90004"/>
    <x v="1"/>
    <s v="OFF-PA-10003441"/>
    <x v="1"/>
    <s v="Paper"/>
    <s v="Xerox 226"/>
    <n v="58.32"/>
    <n v="0.4"/>
    <n v="34.991999999999997"/>
  </r>
  <r>
    <n v="762"/>
    <s v="CA-2018-126046"/>
    <x v="132"/>
    <d v="2018-11-07T00:00:00"/>
    <s v="Standard Class"/>
    <s v="JC-16105"/>
    <s v="Julie Creighton"/>
    <x v="1"/>
    <x v="0"/>
    <s v="Atlanta"/>
    <x v="32"/>
    <n v="30318"/>
    <x v="0"/>
    <s v="OFF-LA-10004484"/>
    <x v="1"/>
    <s v="Labels"/>
    <s v="Avery 476"/>
    <n v="12.39"/>
    <n v="0.25"/>
    <n v="9.2925000000000004"/>
  </r>
  <r>
    <n v="763"/>
    <s v="CA-2016-114923"/>
    <x v="285"/>
    <d v="2016-02-13T00:00:00"/>
    <s v="Standard Class"/>
    <s v="LH-17020"/>
    <s v="Lisa Hazard"/>
    <x v="0"/>
    <x v="0"/>
    <s v="Columbus"/>
    <x v="24"/>
    <n v="43229"/>
    <x v="3"/>
    <s v="TEC-PH-10003931"/>
    <x v="2"/>
    <s v="Phones"/>
    <s v="JBL Micro Wireless Portable Bluetooth Speaker"/>
    <n v="107.982"/>
    <n v="0.4"/>
    <n v="64.789199999999994"/>
  </r>
  <r>
    <n v="764"/>
    <s v="CA-2015-162775"/>
    <x v="286"/>
    <d v="2015-01-15T00:00:00"/>
    <s v="Second Class"/>
    <s v="CS-12250"/>
    <s v="Chris Selesnick"/>
    <x v="1"/>
    <x v="0"/>
    <s v="Bossier City"/>
    <x v="28"/>
    <n v="71111"/>
    <x v="0"/>
    <s v="OFF-EN-10001990"/>
    <x v="1"/>
    <s v="Envelopes"/>
    <s v="Staple envelope"/>
    <n v="11.36"/>
    <n v="0.25"/>
    <n v="8.52"/>
  </r>
  <r>
    <n v="765"/>
    <s v="CA-2015-162775"/>
    <x v="286"/>
    <d v="2015-01-15T00:00:00"/>
    <s v="Second Class"/>
    <s v="CS-12250"/>
    <s v="Chris Selesnick"/>
    <x v="1"/>
    <x v="0"/>
    <s v="Bossier City"/>
    <x v="28"/>
    <n v="71111"/>
    <x v="0"/>
    <s v="OFF-EN-10001532"/>
    <x v="1"/>
    <s v="Envelopes"/>
    <s v="Brown Kraft Recycled Envelopes"/>
    <n v="50.94"/>
    <n v="0.25"/>
    <n v="38.204999999999998"/>
  </r>
  <r>
    <n v="766"/>
    <s v="CA-2015-162775"/>
    <x v="286"/>
    <d v="2015-01-15T00:00:00"/>
    <s v="Second Class"/>
    <s v="CS-12250"/>
    <s v="Chris Selesnick"/>
    <x v="1"/>
    <x v="0"/>
    <s v="Bossier City"/>
    <x v="28"/>
    <n v="71111"/>
    <x v="0"/>
    <s v="TEC-AC-10003174"/>
    <x v="2"/>
    <s v="Accessories"/>
    <s v="Plantronics S12 Corded Telephone Headset System"/>
    <n v="646.74"/>
    <n v="0.3"/>
    <n v="452.71799999999996"/>
  </r>
  <r>
    <n v="767"/>
    <s v="CA-2015-162775"/>
    <x v="286"/>
    <d v="2015-01-15T00:00:00"/>
    <s v="Second Class"/>
    <s v="CS-12250"/>
    <s v="Chris Selesnick"/>
    <x v="1"/>
    <x v="0"/>
    <s v="Bossier City"/>
    <x v="28"/>
    <n v="71111"/>
    <x v="0"/>
    <s v="OFF-BI-10004187"/>
    <x v="1"/>
    <s v="Binders"/>
    <s v="3-ring staple pack"/>
    <n v="5.64"/>
    <n v="0.25"/>
    <n v="4.2299999999999995"/>
  </r>
  <r>
    <n v="768"/>
    <s v="CA-2015-162775"/>
    <x v="286"/>
    <d v="2015-01-15T00:00:00"/>
    <s v="Second Class"/>
    <s v="CS-12250"/>
    <s v="Chris Selesnick"/>
    <x v="1"/>
    <x v="0"/>
    <s v="Bossier City"/>
    <x v="28"/>
    <n v="71111"/>
    <x v="0"/>
    <s v="OFF-ST-10000025"/>
    <x v="1"/>
    <s v="Storage"/>
    <s v="Fellowes Stor/Drawer Steel Plus Storage Drawers"/>
    <n v="572.58000000000004"/>
    <n v="0.35"/>
    <n v="372.17700000000002"/>
  </r>
  <r>
    <n v="769"/>
    <s v="CA-2015-106810"/>
    <x v="287"/>
    <d v="2015-05-20T00:00:00"/>
    <s v="Standard Class"/>
    <s v="AJ-10795"/>
    <s v="Anthony Johnson"/>
    <x v="1"/>
    <x v="0"/>
    <s v="Saint Petersburg"/>
    <x v="2"/>
    <n v="33710"/>
    <x v="0"/>
    <s v="FUR-FU-10004306"/>
    <x v="0"/>
    <s v="Furnishings"/>
    <s v="Electrix Halogen Magnifier Lamp"/>
    <n v="310.88"/>
    <n v="0.25"/>
    <n v="233.16"/>
  </r>
  <r>
    <n v="770"/>
    <s v="CA-2017-157245"/>
    <x v="288"/>
    <d v="2017-05-24T00:00:00"/>
    <s v="Standard Class"/>
    <s v="LE-16810"/>
    <s v="Laurel Elliston"/>
    <x v="0"/>
    <x v="0"/>
    <s v="Arlington"/>
    <x v="17"/>
    <n v="22204"/>
    <x v="0"/>
    <s v="FUR-CH-10003746"/>
    <x v="0"/>
    <s v="Chairs"/>
    <s v="Hon 4070 Series Pagoda Round Back Stacking Chairs"/>
    <n v="641.96"/>
    <n v="0.3"/>
    <n v="449.37200000000001"/>
  </r>
  <r>
    <n v="771"/>
    <s v="CA-2018-104220"/>
    <x v="289"/>
    <d v="2018-02-05T00:00:00"/>
    <s v="Standard Class"/>
    <s v="BV-11245"/>
    <s v="Benjamin Venier"/>
    <x v="1"/>
    <x v="0"/>
    <s v="Des Moines"/>
    <x v="23"/>
    <n v="50315"/>
    <x v="2"/>
    <s v="OFF-BI-10001036"/>
    <x v="1"/>
    <s v="Binders"/>
    <s v="Cardinal EasyOpen D-Ring Binders"/>
    <n v="18.28"/>
    <n v="0.3"/>
    <n v="12.795999999999999"/>
  </r>
  <r>
    <n v="772"/>
    <s v="CA-2018-104220"/>
    <x v="289"/>
    <d v="2018-02-05T00:00:00"/>
    <s v="Standard Class"/>
    <s v="BV-11245"/>
    <s v="Benjamin Venier"/>
    <x v="1"/>
    <x v="0"/>
    <s v="Des Moines"/>
    <x v="23"/>
    <n v="50315"/>
    <x v="2"/>
    <s v="TEC-PH-10004614"/>
    <x v="2"/>
    <s v="Phones"/>
    <s v="AT&amp;T 841000 Phone"/>
    <n v="207"/>
    <n v="0.3"/>
    <n v="144.89999999999998"/>
  </r>
  <r>
    <n v="773"/>
    <s v="CA-2018-104220"/>
    <x v="289"/>
    <d v="2018-02-05T00:00:00"/>
    <s v="Standard Class"/>
    <s v="BV-11245"/>
    <s v="Benjamin Venier"/>
    <x v="1"/>
    <x v="0"/>
    <s v="Des Moines"/>
    <x v="23"/>
    <n v="50315"/>
    <x v="2"/>
    <s v="OFF-BI-10000301"/>
    <x v="1"/>
    <s v="Binders"/>
    <s v="GBC Instant Report Kit"/>
    <n v="32.35"/>
    <n v="0.3"/>
    <n v="22.645"/>
  </r>
  <r>
    <n v="774"/>
    <s v="CA-2018-104220"/>
    <x v="289"/>
    <d v="2018-02-05T00:00:00"/>
    <s v="Standard Class"/>
    <s v="BV-11245"/>
    <s v="Benjamin Venier"/>
    <x v="1"/>
    <x v="0"/>
    <s v="Des Moines"/>
    <x v="23"/>
    <n v="50315"/>
    <x v="2"/>
    <s v="OFF-BI-10003910"/>
    <x v="1"/>
    <s v="Binders"/>
    <s v="DXL Angle-View Binders with Locking Rings by Samsill"/>
    <n v="7.71"/>
    <n v="0.3"/>
    <n v="5.3969999999999994"/>
  </r>
  <r>
    <n v="775"/>
    <s v="CA-2018-104220"/>
    <x v="289"/>
    <d v="2018-02-05T00:00:00"/>
    <s v="Standard Class"/>
    <s v="BV-11245"/>
    <s v="Benjamin Venier"/>
    <x v="1"/>
    <x v="0"/>
    <s v="Des Moines"/>
    <x v="23"/>
    <n v="50315"/>
    <x v="2"/>
    <s v="OFF-AR-10004648"/>
    <x v="1"/>
    <s v="Art"/>
    <s v="Boston 19500 Mighty Mite Electric Pencil Sharpener"/>
    <n v="40.299999999999997"/>
    <n v="0.35"/>
    <n v="26.195"/>
  </r>
  <r>
    <n v="776"/>
    <s v="CA-2018-104220"/>
    <x v="289"/>
    <d v="2018-02-05T00:00:00"/>
    <s v="Standard Class"/>
    <s v="BV-11245"/>
    <s v="Benjamin Venier"/>
    <x v="1"/>
    <x v="0"/>
    <s v="Des Moines"/>
    <x v="23"/>
    <n v="50315"/>
    <x v="2"/>
    <s v="FUR-FU-10002597"/>
    <x v="0"/>
    <s v="Furnishings"/>
    <s v="C-Line Magnetic Cubicle Keepers, Clear Polypropylene"/>
    <n v="34.58"/>
    <n v="0.3"/>
    <n v="24.205999999999996"/>
  </r>
  <r>
    <n v="777"/>
    <s v="CA-2015-165974"/>
    <x v="290"/>
    <d v="2015-07-06T00:00:00"/>
    <s v="Standard Class"/>
    <s v="DL-12865"/>
    <s v="Dan Lawera"/>
    <x v="0"/>
    <x v="0"/>
    <s v="Cincinnati"/>
    <x v="24"/>
    <n v="45231"/>
    <x v="3"/>
    <s v="OFF-AR-10003405"/>
    <x v="1"/>
    <s v="Art"/>
    <s v="Dixon My First Ticonderoga Pencil, #2"/>
    <n v="32.76"/>
    <n v="0.45"/>
    <n v="18.018000000000001"/>
  </r>
  <r>
    <n v="778"/>
    <s v="CA-2016-144267"/>
    <x v="291"/>
    <d v="2016-08-23T00:00:00"/>
    <s v="First Class"/>
    <s v="NZ-18565"/>
    <s v="Nick Zandusky"/>
    <x v="2"/>
    <x v="0"/>
    <s v="San Francisco"/>
    <x v="1"/>
    <n v="94110"/>
    <x v="1"/>
    <s v="FUR-CH-10002335"/>
    <x v="0"/>
    <s v="Chairs"/>
    <s v="Hon GuestStacker Chair"/>
    <n v="544.00800000000004"/>
    <n v="0.45"/>
    <n v="299.20440000000002"/>
  </r>
  <r>
    <n v="779"/>
    <s v="CA-2016-144267"/>
    <x v="291"/>
    <d v="2016-08-23T00:00:00"/>
    <s v="First Class"/>
    <s v="NZ-18565"/>
    <s v="Nick Zandusky"/>
    <x v="2"/>
    <x v="0"/>
    <s v="San Francisco"/>
    <x v="1"/>
    <n v="94110"/>
    <x v="1"/>
    <s v="OFF-PA-10000157"/>
    <x v="1"/>
    <s v="Paper"/>
    <s v="Xerox 191"/>
    <n v="59.94"/>
    <n v="0.4"/>
    <n v="35.963999999999999"/>
  </r>
  <r>
    <n v="780"/>
    <s v="CA-2016-144267"/>
    <x v="291"/>
    <d v="2016-08-23T00:00:00"/>
    <s v="First Class"/>
    <s v="NZ-18565"/>
    <s v="Nick Zandusky"/>
    <x v="2"/>
    <x v="0"/>
    <s v="San Francisco"/>
    <x v="1"/>
    <n v="94110"/>
    <x v="1"/>
    <s v="OFF-PA-10001947"/>
    <x v="1"/>
    <s v="Paper"/>
    <s v="Xerox 1974"/>
    <n v="23.92"/>
    <n v="0.4"/>
    <n v="14.352"/>
  </r>
  <r>
    <n v="781"/>
    <s v="CA-2016-144267"/>
    <x v="291"/>
    <d v="2016-08-23T00:00:00"/>
    <s v="First Class"/>
    <s v="NZ-18565"/>
    <s v="Nick Zandusky"/>
    <x v="2"/>
    <x v="0"/>
    <s v="San Francisco"/>
    <x v="1"/>
    <n v="94110"/>
    <x v="1"/>
    <s v="OFF-PA-10003657"/>
    <x v="1"/>
    <s v="Paper"/>
    <s v="Xerox 1927"/>
    <n v="4.28"/>
    <n v="0.4"/>
    <n v="2.5680000000000001"/>
  </r>
  <r>
    <n v="782"/>
    <s v="US-2016-157014"/>
    <x v="292"/>
    <d v="2016-10-06T00:00:00"/>
    <s v="Second Class"/>
    <s v="BM-11785"/>
    <s v="Bryan Mills"/>
    <x v="0"/>
    <x v="0"/>
    <s v="Columbus"/>
    <x v="24"/>
    <n v="43229"/>
    <x v="3"/>
    <s v="OFF-BI-10001098"/>
    <x v="1"/>
    <s v="Binders"/>
    <s v="Acco D-Ring Binder w/DublLock"/>
    <n v="32.07"/>
    <n v="0.4"/>
    <n v="19.242000000000001"/>
  </r>
  <r>
    <n v="783"/>
    <s v="US-2016-157014"/>
    <x v="292"/>
    <d v="2016-10-06T00:00:00"/>
    <s v="Second Class"/>
    <s v="BM-11785"/>
    <s v="Bryan Mills"/>
    <x v="0"/>
    <x v="0"/>
    <s v="Columbus"/>
    <x v="24"/>
    <n v="43229"/>
    <x v="3"/>
    <s v="TEC-AC-10002167"/>
    <x v="2"/>
    <s v="Accessories"/>
    <s v="Imation 8gb Micro Traveldrive Usb 2.0 Flash Drive"/>
    <n v="24"/>
    <n v="0.45"/>
    <n v="13.200000000000001"/>
  </r>
  <r>
    <n v="784"/>
    <s v="US-2016-157014"/>
    <x v="292"/>
    <d v="2016-10-06T00:00:00"/>
    <s v="Second Class"/>
    <s v="BM-11785"/>
    <s v="Bryan Mills"/>
    <x v="0"/>
    <x v="0"/>
    <s v="Columbus"/>
    <x v="24"/>
    <n v="43229"/>
    <x v="3"/>
    <s v="FUR-BO-10004409"/>
    <x v="0"/>
    <s v="Bookcases"/>
    <s v="Safco Value Mate Series Steel Bookcases, Baked Enamel Finish on Steel, Gray"/>
    <n v="35.49"/>
    <n v="0.5"/>
    <n v="17.745000000000001"/>
  </r>
  <r>
    <n v="785"/>
    <s v="US-2016-157014"/>
    <x v="292"/>
    <d v="2016-10-06T00:00:00"/>
    <s v="Second Class"/>
    <s v="BM-11785"/>
    <s v="Bryan Mills"/>
    <x v="0"/>
    <x v="0"/>
    <s v="Columbus"/>
    <x v="24"/>
    <n v="43229"/>
    <x v="3"/>
    <s v="TEC-AC-10000057"/>
    <x v="2"/>
    <s v="Accessories"/>
    <s v="Microsoft Natural Ergonomic Keyboard 4000"/>
    <n v="47.984000000000002"/>
    <n v="0.45"/>
    <n v="26.391200000000005"/>
  </r>
  <r>
    <n v="786"/>
    <s v="CA-2016-154921"/>
    <x v="293"/>
    <d v="2016-05-28T00:00:00"/>
    <s v="Standard Class"/>
    <s v="EA-14035"/>
    <s v="Erin Ashbrook"/>
    <x v="1"/>
    <x v="0"/>
    <s v="Columbia"/>
    <x v="20"/>
    <n v="29203"/>
    <x v="0"/>
    <s v="OFF-EN-10000056"/>
    <x v="1"/>
    <s v="Envelopes"/>
    <s v="Cameo Buff Policy Envelopes"/>
    <n v="186.69"/>
    <n v="0.25"/>
    <n v="140.01749999999998"/>
  </r>
  <r>
    <n v="787"/>
    <s v="CA-2018-129567"/>
    <x v="294"/>
    <d v="2018-03-21T00:00:00"/>
    <s v="Second Class"/>
    <s v="CL-12565"/>
    <s v="Clay Ludtke"/>
    <x v="0"/>
    <x v="0"/>
    <s v="Lancaster"/>
    <x v="1"/>
    <n v="93534"/>
    <x v="1"/>
    <s v="OFF-BI-10000014"/>
    <x v="1"/>
    <s v="Binders"/>
    <s v="Heavy-Duty E-Z-D Binders"/>
    <n v="17.456"/>
    <n v="0.4"/>
    <n v="10.473599999999999"/>
  </r>
  <r>
    <n v="788"/>
    <s v="CA-2016-154620"/>
    <x v="295"/>
    <d v="2016-12-16T00:00:00"/>
    <s v="Standard Class"/>
    <s v="LT-17110"/>
    <s v="Liz Thompson"/>
    <x v="0"/>
    <x v="0"/>
    <s v="Lancaster"/>
    <x v="1"/>
    <n v="93534"/>
    <x v="1"/>
    <s v="FUR-CH-10004675"/>
    <x v="0"/>
    <s v="Chairs"/>
    <s v="Lifetime Advantage Folding Chairs, 4/Carton"/>
    <n v="348.928"/>
    <n v="0.45"/>
    <n v="191.91040000000001"/>
  </r>
  <r>
    <n v="789"/>
    <s v="CA-2016-115938"/>
    <x v="153"/>
    <d v="2016-06-30T00:00:00"/>
    <s v="Standard Class"/>
    <s v="SA-20830"/>
    <s v="Sue Ann Reed"/>
    <x v="0"/>
    <x v="0"/>
    <s v="Richmond"/>
    <x v="17"/>
    <n v="23223"/>
    <x v="0"/>
    <s v="OFF-BI-10001543"/>
    <x v="1"/>
    <s v="Binders"/>
    <s v="GBC VeloBinder Manual Binding System"/>
    <n v="143.96"/>
    <n v="0.25"/>
    <n v="107.97"/>
  </r>
  <r>
    <n v="790"/>
    <s v="CA-2016-115938"/>
    <x v="153"/>
    <d v="2016-06-30T00:00:00"/>
    <s v="Standard Class"/>
    <s v="SA-20830"/>
    <s v="Sue Ann Reed"/>
    <x v="0"/>
    <x v="0"/>
    <s v="Richmond"/>
    <x v="17"/>
    <n v="23223"/>
    <x v="0"/>
    <s v="OFF-ST-10001321"/>
    <x v="1"/>
    <s v="Storage"/>
    <s v="Decoflex Hanging Personal Folder File, Blue"/>
    <n v="15.42"/>
    <n v="0.35"/>
    <n v="10.023"/>
  </r>
  <r>
    <n v="791"/>
    <s v="CA-2016-115938"/>
    <x v="153"/>
    <d v="2016-06-30T00:00:00"/>
    <s v="Standard Class"/>
    <s v="SA-20830"/>
    <s v="Sue Ann Reed"/>
    <x v="0"/>
    <x v="0"/>
    <s v="Richmond"/>
    <x v="17"/>
    <n v="23223"/>
    <x v="0"/>
    <s v="OFF-BI-10001132"/>
    <x v="1"/>
    <s v="Binders"/>
    <s v="Acco PRESSTEX Data Binder with Storage Hooks, Dark Blue, 9 1/2 X 11"/>
    <n v="43.04"/>
    <n v="0.25"/>
    <n v="32.28"/>
  </r>
  <r>
    <n v="792"/>
    <s v="CA-2016-115938"/>
    <x v="153"/>
    <d v="2016-06-30T00:00:00"/>
    <s v="Standard Class"/>
    <s v="SA-20830"/>
    <s v="Sue Ann Reed"/>
    <x v="0"/>
    <x v="0"/>
    <s v="Richmond"/>
    <x v="17"/>
    <n v="23223"/>
    <x v="0"/>
    <s v="FUR-CH-10003199"/>
    <x v="0"/>
    <s v="Chairs"/>
    <s v="Office Star - Contemporary Task Swivel Chair"/>
    <n v="332.94"/>
    <n v="0.3"/>
    <n v="233.05799999999999"/>
  </r>
  <r>
    <n v="793"/>
    <s v="CA-2017-105256"/>
    <x v="244"/>
    <d v="2017-05-20T00:00:00"/>
    <s v="Same Day"/>
    <s v="JK-15730"/>
    <s v="Joe Kamberova"/>
    <x v="0"/>
    <x v="0"/>
    <s v="Asheville"/>
    <x v="3"/>
    <n v="28806"/>
    <x v="0"/>
    <s v="TEC-PH-10001530"/>
    <x v="2"/>
    <s v="Phones"/>
    <s v="Cisco Unified IP Phone 7945G VoIP phone"/>
    <n v="1363.96"/>
    <n v="0.25"/>
    <n v="1022.97"/>
  </r>
  <r>
    <n v="794"/>
    <s v="CA-2015-156433"/>
    <x v="59"/>
    <d v="2015-09-26T00:00:00"/>
    <s v="Standard Class"/>
    <s v="ES-14020"/>
    <s v="Erica Smith"/>
    <x v="0"/>
    <x v="0"/>
    <s v="San Francisco"/>
    <x v="1"/>
    <n v="94110"/>
    <x v="1"/>
    <s v="OFF-LA-10001569"/>
    <x v="1"/>
    <s v="Labels"/>
    <s v="Avery 499"/>
    <n v="9.9600000000000009"/>
    <n v="0.4"/>
    <n v="5.976"/>
  </r>
  <r>
    <n v="795"/>
    <s v="CA-2015-156433"/>
    <x v="59"/>
    <d v="2015-09-26T00:00:00"/>
    <s v="Standard Class"/>
    <s v="ES-14020"/>
    <s v="Erica Smith"/>
    <x v="0"/>
    <x v="0"/>
    <s v="San Francisco"/>
    <x v="1"/>
    <n v="94110"/>
    <x v="1"/>
    <s v="OFF-PA-10003724"/>
    <x v="1"/>
    <s v="Paper"/>
    <s v="Wirebound Message Book, 4 per Page"/>
    <n v="21.72"/>
    <n v="0.4"/>
    <n v="13.031999999999998"/>
  </r>
  <r>
    <n v="796"/>
    <s v="CA-2018-151428"/>
    <x v="296"/>
    <d v="2018-09-26T00:00:00"/>
    <s v="Standard Class"/>
    <s v="RH-19495"/>
    <s v="Rick Hansen"/>
    <x v="0"/>
    <x v="0"/>
    <s v="Rochester"/>
    <x v="11"/>
    <n v="55901"/>
    <x v="2"/>
    <s v="OFF-BI-10000546"/>
    <x v="1"/>
    <s v="Binders"/>
    <s v="Avery Durable Binders"/>
    <n v="20.16"/>
    <n v="0.3"/>
    <n v="14.111999999999998"/>
  </r>
  <r>
    <n v="797"/>
    <s v="CA-2016-124653"/>
    <x v="100"/>
    <d v="2016-12-26T00:00:00"/>
    <s v="First Class"/>
    <s v="DB-13120"/>
    <s v="David Bremer"/>
    <x v="1"/>
    <x v="0"/>
    <s v="Rochester"/>
    <x v="15"/>
    <n v="14609"/>
    <x v="3"/>
    <s v="OFF-PA-10000176"/>
    <x v="1"/>
    <s v="Paper"/>
    <s v="Xerox 1887"/>
    <n v="132.79"/>
    <n v="0.4"/>
    <n v="79.673999999999992"/>
  </r>
  <r>
    <n v="798"/>
    <s v="CA-2016-124653"/>
    <x v="100"/>
    <d v="2016-12-26T00:00:00"/>
    <s v="First Class"/>
    <s v="DB-13120"/>
    <s v="David Bremer"/>
    <x v="1"/>
    <x v="0"/>
    <s v="Rochester"/>
    <x v="15"/>
    <n v="14609"/>
    <x v="3"/>
    <s v="OFF-PA-10002365"/>
    <x v="1"/>
    <s v="Paper"/>
    <s v="Xerox 1967"/>
    <n v="12.96"/>
    <n v="0.4"/>
    <n v="7.7759999999999998"/>
  </r>
  <r>
    <n v="799"/>
    <s v="CA-2016-124653"/>
    <x v="100"/>
    <d v="2016-12-26T00:00:00"/>
    <s v="First Class"/>
    <s v="DB-13120"/>
    <s v="David Bremer"/>
    <x v="1"/>
    <x v="0"/>
    <s v="Rochester"/>
    <x v="15"/>
    <n v="14609"/>
    <x v="3"/>
    <s v="OFF-LA-10002271"/>
    <x v="1"/>
    <s v="Labels"/>
    <s v="Smead Alpha-Z Color-Coded Second Alphabetical Labels and Starter Set"/>
    <n v="21.56"/>
    <n v="0.4"/>
    <n v="12.935999999999998"/>
  </r>
  <r>
    <n v="800"/>
    <s v="CA-2016-101910"/>
    <x v="154"/>
    <d v="2016-12-03T00:00:00"/>
    <s v="Standard Class"/>
    <s v="CD-11920"/>
    <s v="Carlos Daly"/>
    <x v="0"/>
    <x v="0"/>
    <s v="Lake Elsinore"/>
    <x v="1"/>
    <n v="92530"/>
    <x v="1"/>
    <s v="FUR-CH-10002647"/>
    <x v="0"/>
    <s v="Chairs"/>
    <s v="Situations Contoured Folding Chairs, 4/Set"/>
    <n v="283.92"/>
    <n v="0.45"/>
    <n v="156.15600000000003"/>
  </r>
  <r>
    <n v="801"/>
    <s v="CA-2018-105809"/>
    <x v="297"/>
    <d v="2018-02-23T00:00:00"/>
    <s v="First Class"/>
    <s v="HW-14935"/>
    <s v="Helen Wasserman"/>
    <x v="1"/>
    <x v="0"/>
    <s v="San Diego"/>
    <x v="1"/>
    <n v="92105"/>
    <x v="1"/>
    <s v="FUR-FU-10004090"/>
    <x v="0"/>
    <s v="Furnishings"/>
    <s v="Executive Impressions 14 Contract Wall Clock"/>
    <n v="22.23"/>
    <n v="0.4"/>
    <n v="13.337999999999999"/>
  </r>
  <r>
    <n v="802"/>
    <s v="CA-2018-105809"/>
    <x v="297"/>
    <d v="2018-02-23T00:00:00"/>
    <s v="First Class"/>
    <s v="HW-14935"/>
    <s v="Helen Wasserman"/>
    <x v="1"/>
    <x v="0"/>
    <s v="San Diego"/>
    <x v="1"/>
    <n v="92105"/>
    <x v="1"/>
    <s v="TEC-PH-10001580"/>
    <x v="2"/>
    <s v="Phones"/>
    <s v="Logitech Mobile Speakerphone P710e - speaker phone"/>
    <n v="215.96799999999999"/>
    <n v="0.4"/>
    <n v="129.58079999999998"/>
  </r>
  <r>
    <n v="803"/>
    <s v="CA-2017-136133"/>
    <x v="298"/>
    <d v="2017-08-23T00:00:00"/>
    <s v="Second Class"/>
    <s v="HW-14935"/>
    <s v="Helen Wasserman"/>
    <x v="1"/>
    <x v="0"/>
    <s v="New York City"/>
    <x v="15"/>
    <n v="10024"/>
    <x v="3"/>
    <s v="OFF-AP-10000576"/>
    <x v="1"/>
    <s v="Appliances"/>
    <s v="Belkin 7 Outlet SurgeMaster II"/>
    <n v="355.32"/>
    <n v="0.4"/>
    <n v="213.19199999999998"/>
  </r>
  <r>
    <n v="804"/>
    <s v="CA-2017-115504"/>
    <x v="299"/>
    <d v="2017-03-17T00:00:00"/>
    <s v="Standard Class"/>
    <s v="MC-18130"/>
    <s v="Mike Caudle"/>
    <x v="1"/>
    <x v="0"/>
    <s v="Monroe"/>
    <x v="28"/>
    <n v="71203"/>
    <x v="0"/>
    <s v="OFF-PA-10003953"/>
    <x v="1"/>
    <s v="Paper"/>
    <s v="Xerox 218"/>
    <n v="12.96"/>
    <n v="0.25"/>
    <n v="9.7200000000000006"/>
  </r>
  <r>
    <n v="805"/>
    <s v="CA-2018-135783"/>
    <x v="300"/>
    <d v="2018-04-24T00:00:00"/>
    <s v="First Class"/>
    <s v="GM-14440"/>
    <s v="Gary McGarr"/>
    <x v="0"/>
    <x v="0"/>
    <s v="San Francisco"/>
    <x v="1"/>
    <n v="94122"/>
    <x v="1"/>
    <s v="FUR-FU-10000794"/>
    <x v="0"/>
    <s v="Furnishings"/>
    <s v="Eldon Stackable Tray, Side-Load, Legal, Smoke"/>
    <n v="18.28"/>
    <n v="0.4"/>
    <n v="10.968"/>
  </r>
  <r>
    <n v="806"/>
    <s v="CA-2015-134313"/>
    <x v="301"/>
    <d v="2015-11-07T00:00:00"/>
    <s v="Standard Class"/>
    <s v="RA-19915"/>
    <s v="Russell Applegate"/>
    <x v="0"/>
    <x v="0"/>
    <s v="Denver"/>
    <x v="22"/>
    <n v="80219"/>
    <x v="1"/>
    <s v="OFF-AR-10001897"/>
    <x v="1"/>
    <s v="Art"/>
    <s v="Model L Table or Wall-Mount Pencil Sharpener"/>
    <n v="43.176000000000002"/>
    <n v="0.45"/>
    <n v="23.746800000000004"/>
  </r>
  <r>
    <n v="807"/>
    <s v="CA-2015-134313"/>
    <x v="301"/>
    <d v="2015-11-07T00:00:00"/>
    <s v="Standard Class"/>
    <s v="RA-19915"/>
    <s v="Russell Applegate"/>
    <x v="0"/>
    <x v="0"/>
    <s v="Denver"/>
    <x v="22"/>
    <n v="80219"/>
    <x v="1"/>
    <s v="TEC-PH-10001795"/>
    <x v="2"/>
    <s v="Phones"/>
    <s v="ClearOne CHATAttach 160 - speaker phone"/>
    <n v="1983.9680000000001"/>
    <n v="0.4"/>
    <n v="1190.3807999999999"/>
  </r>
  <r>
    <n v="808"/>
    <s v="CA-2016-140921"/>
    <x v="302"/>
    <d v="2016-02-05T00:00:00"/>
    <s v="First Class"/>
    <s v="AA-10375"/>
    <s v="Allen Armold"/>
    <x v="0"/>
    <x v="0"/>
    <s v="Omaha"/>
    <x v="8"/>
    <n v="68104"/>
    <x v="2"/>
    <s v="FUR-FU-10003347"/>
    <x v="0"/>
    <s v="Furnishings"/>
    <s v="Coloredge Poster Frame"/>
    <n v="28.4"/>
    <n v="0.3"/>
    <n v="19.88"/>
  </r>
  <r>
    <n v="809"/>
    <s v="CA-2016-140921"/>
    <x v="302"/>
    <d v="2016-02-05T00:00:00"/>
    <s v="First Class"/>
    <s v="AA-10375"/>
    <s v="Allen Armold"/>
    <x v="0"/>
    <x v="0"/>
    <s v="Omaha"/>
    <x v="8"/>
    <n v="68104"/>
    <x v="2"/>
    <s v="TEC-AC-10004901"/>
    <x v="2"/>
    <s v="Accessories"/>
    <s v="Kensington SlimBlade Notebook Wireless Mouse with Nano Receiver"/>
    <n v="149.97"/>
    <n v="0.35"/>
    <n v="97.480500000000006"/>
  </r>
  <r>
    <n v="810"/>
    <s v="CA-2015-151995"/>
    <x v="303"/>
    <d v="2015-10-15T00:00:00"/>
    <s v="First Class"/>
    <s v="ZC-21910"/>
    <s v="Zuschuss Carroll"/>
    <x v="0"/>
    <x v="0"/>
    <s v="Edmonds"/>
    <x v="4"/>
    <n v="98026"/>
    <x v="1"/>
    <s v="OFF-AR-10003190"/>
    <x v="1"/>
    <s v="Art"/>
    <s v="Newell 32"/>
    <n v="11.52"/>
    <n v="0.45"/>
    <n v="6.3360000000000003"/>
  </r>
  <r>
    <n v="811"/>
    <s v="CA-2015-151995"/>
    <x v="303"/>
    <d v="2015-10-15T00:00:00"/>
    <s v="First Class"/>
    <s v="ZC-21910"/>
    <s v="Zuschuss Carroll"/>
    <x v="0"/>
    <x v="0"/>
    <s v="Edmonds"/>
    <x v="4"/>
    <n v="98026"/>
    <x v="1"/>
    <s v="FUR-TA-10002903"/>
    <x v="0"/>
    <s v="Tables"/>
    <s v="Bevis Round Bullnose 29 High Table Top"/>
    <n v="1298.55"/>
    <n v="0.45"/>
    <n v="714.20249999999999"/>
  </r>
  <r>
    <n v="812"/>
    <s v="CA-2015-151995"/>
    <x v="303"/>
    <d v="2015-10-15T00:00:00"/>
    <s v="First Class"/>
    <s v="ZC-21910"/>
    <s v="Zuschuss Carroll"/>
    <x v="0"/>
    <x v="0"/>
    <s v="Edmonds"/>
    <x v="4"/>
    <n v="98026"/>
    <x v="1"/>
    <s v="OFF-AP-10000240"/>
    <x v="1"/>
    <s v="Appliances"/>
    <s v="Belkin F9G930V10-GRY 9 Outlet Surge"/>
    <n v="213.92"/>
    <n v="0.4"/>
    <n v="128.35199999999998"/>
  </r>
  <r>
    <n v="813"/>
    <s v="CA-2015-151995"/>
    <x v="303"/>
    <d v="2015-10-15T00:00:00"/>
    <s v="First Class"/>
    <s v="ZC-21910"/>
    <s v="Zuschuss Carroll"/>
    <x v="0"/>
    <x v="0"/>
    <s v="Edmonds"/>
    <x v="4"/>
    <n v="98026"/>
    <x v="1"/>
    <s v="TEC-AC-10001101"/>
    <x v="2"/>
    <s v="Accessories"/>
    <s v="Sony 16GB Class 10 Micro SDHC R40 Memory Card"/>
    <n v="25.78"/>
    <n v="0.45"/>
    <n v="14.179000000000002"/>
  </r>
  <r>
    <n v="814"/>
    <s v="CA-2018-143686"/>
    <x v="304"/>
    <d v="2018-05-14T00:00:00"/>
    <s v="Same Day"/>
    <s v="PJ-19015"/>
    <s v="Pauline Johnson"/>
    <x v="0"/>
    <x v="0"/>
    <s v="Santa Ana"/>
    <x v="1"/>
    <n v="92704"/>
    <x v="1"/>
    <s v="FUR-FU-10000794"/>
    <x v="0"/>
    <s v="Furnishings"/>
    <s v="Eldon Stackable Tray, Side-Load, Legal, Smoke"/>
    <n v="18.28"/>
    <n v="0.4"/>
    <n v="10.968"/>
  </r>
  <r>
    <n v="815"/>
    <s v="CA-2018-143686"/>
    <x v="304"/>
    <d v="2018-05-14T00:00:00"/>
    <s v="Same Day"/>
    <s v="PJ-19015"/>
    <s v="Pauline Johnson"/>
    <x v="0"/>
    <x v="0"/>
    <s v="Santa Ana"/>
    <x v="1"/>
    <n v="92704"/>
    <x v="1"/>
    <s v="TEC-AC-10001838"/>
    <x v="2"/>
    <s v="Accessories"/>
    <s v="Razer Tiamat Over Ear 7.1 Surround Sound PC Gaming Headset"/>
    <n v="1399.93"/>
    <n v="0.45"/>
    <n v="769.96150000000011"/>
  </r>
  <r>
    <n v="816"/>
    <s v="CA-2016-106565"/>
    <x v="305"/>
    <d v="2016-03-23T00:00:00"/>
    <s v="First Class"/>
    <s v="BW-11110"/>
    <s v="Bart Watters"/>
    <x v="1"/>
    <x v="0"/>
    <s v="Milwaukee"/>
    <x v="6"/>
    <n v="53209"/>
    <x v="2"/>
    <s v="OFF-PA-10000061"/>
    <x v="1"/>
    <s v="Paper"/>
    <s v="Xerox 205"/>
    <n v="51.84"/>
    <n v="0.3"/>
    <n v="36.287999999999997"/>
  </r>
  <r>
    <n v="817"/>
    <s v="CA-2017-149370"/>
    <x v="306"/>
    <d v="2017-09-19T00:00:00"/>
    <s v="Standard Class"/>
    <s v="DB-13210"/>
    <s v="Dean Braden"/>
    <x v="0"/>
    <x v="0"/>
    <s v="Philadelphia"/>
    <x v="9"/>
    <n v="19140"/>
    <x v="3"/>
    <s v="OFF-PA-10003651"/>
    <x v="1"/>
    <s v="Paper"/>
    <s v="Xerox 1968"/>
    <n v="5.3440000000000003"/>
    <n v="0.4"/>
    <n v="3.2063999999999999"/>
  </r>
  <r>
    <n v="818"/>
    <s v="CA-2015-140858"/>
    <x v="307"/>
    <d v="2015-07-02T00:00:00"/>
    <s v="Standard Class"/>
    <s v="CA-12775"/>
    <s v="Cynthia Arntzen"/>
    <x v="0"/>
    <x v="0"/>
    <s v="Philadelphia"/>
    <x v="9"/>
    <n v="19140"/>
    <x v="3"/>
    <s v="OFF-PA-10000304"/>
    <x v="1"/>
    <s v="Paper"/>
    <s v="Xerox 1995"/>
    <n v="41.472000000000001"/>
    <n v="0.4"/>
    <n v="24.883199999999999"/>
  </r>
  <r>
    <n v="819"/>
    <s v="CA-2015-140858"/>
    <x v="307"/>
    <d v="2015-07-02T00:00:00"/>
    <s v="Standard Class"/>
    <s v="CA-12775"/>
    <s v="Cynthia Arntzen"/>
    <x v="0"/>
    <x v="0"/>
    <s v="Philadelphia"/>
    <x v="9"/>
    <n v="19140"/>
    <x v="3"/>
    <s v="OFF-BI-10003094"/>
    <x v="1"/>
    <s v="Binders"/>
    <s v="Self-Adhesive Ring Binder Labels"/>
    <n v="3.1680000000000001"/>
    <n v="0.4"/>
    <n v="1.9008"/>
  </r>
  <r>
    <n v="820"/>
    <s v="CA-2015-140858"/>
    <x v="307"/>
    <d v="2015-07-02T00:00:00"/>
    <s v="Standard Class"/>
    <s v="CA-12775"/>
    <s v="Cynthia Arntzen"/>
    <x v="0"/>
    <x v="0"/>
    <s v="Philadelphia"/>
    <x v="9"/>
    <n v="19140"/>
    <x v="3"/>
    <s v="FUR-CH-10001394"/>
    <x v="0"/>
    <s v="Chairs"/>
    <s v="Global Leather Executive Chair"/>
    <n v="1228.4649999999999"/>
    <n v="0.45"/>
    <n v="675.65575000000001"/>
  </r>
  <r>
    <n v="821"/>
    <s v="CA-2015-140858"/>
    <x v="307"/>
    <d v="2015-07-02T00:00:00"/>
    <s v="Standard Class"/>
    <s v="CA-12775"/>
    <s v="Cynthia Arntzen"/>
    <x v="0"/>
    <x v="0"/>
    <s v="Philadelphia"/>
    <x v="9"/>
    <n v="19140"/>
    <x v="3"/>
    <s v="OFF-BI-10004230"/>
    <x v="1"/>
    <s v="Binders"/>
    <s v="GBC Recycled Grain Textured Covers"/>
    <n v="31.085999999999999"/>
    <n v="0.4"/>
    <n v="18.651599999999998"/>
  </r>
  <r>
    <n v="822"/>
    <s v="CA-2015-140858"/>
    <x v="307"/>
    <d v="2015-07-02T00:00:00"/>
    <s v="Standard Class"/>
    <s v="CA-12775"/>
    <s v="Cynthia Arntzen"/>
    <x v="0"/>
    <x v="0"/>
    <s v="Philadelphia"/>
    <x v="9"/>
    <n v="19140"/>
    <x v="3"/>
    <s v="OFF-PA-10003395"/>
    <x v="1"/>
    <s v="Paper"/>
    <s v="Xerox 1941"/>
    <n v="335.52"/>
    <n v="0.4"/>
    <n v="201.31199999999998"/>
  </r>
  <r>
    <n v="823"/>
    <s v="CA-2018-101434"/>
    <x v="308"/>
    <d v="2018-06-27T00:00:00"/>
    <s v="Standard Class"/>
    <s v="TR-21325"/>
    <s v="Toby Ritter"/>
    <x v="0"/>
    <x v="0"/>
    <s v="Belleville"/>
    <x v="30"/>
    <n v="7109"/>
    <x v="3"/>
    <s v="TEC-AC-10002402"/>
    <x v="2"/>
    <s v="Accessories"/>
    <s v="Razer Kraken PRO Over Ear PC and Music Headset"/>
    <n v="239.97"/>
    <n v="0.45"/>
    <n v="131.98350000000002"/>
  </r>
  <r>
    <n v="824"/>
    <s v="CA-2018-101434"/>
    <x v="308"/>
    <d v="2018-06-27T00:00:00"/>
    <s v="Standard Class"/>
    <s v="TR-21325"/>
    <s v="Toby Ritter"/>
    <x v="0"/>
    <x v="0"/>
    <s v="Belleville"/>
    <x v="30"/>
    <n v="7109"/>
    <x v="3"/>
    <s v="OFF-LA-10003223"/>
    <x v="1"/>
    <s v="Labels"/>
    <s v="Avery 508"/>
    <n v="9.82"/>
    <n v="0.4"/>
    <n v="5.8920000000000003"/>
  </r>
  <r>
    <n v="825"/>
    <s v="US-2015-102071"/>
    <x v="309"/>
    <d v="2015-05-15T00:00:00"/>
    <s v="Standard Class"/>
    <s v="PG-18820"/>
    <s v="Patrick Gardner"/>
    <x v="0"/>
    <x v="0"/>
    <s v="San Francisco"/>
    <x v="1"/>
    <n v="94110"/>
    <x v="1"/>
    <s v="TEC-AC-10003441"/>
    <x v="2"/>
    <s v="Accessories"/>
    <s v="Kingston Digital DataTraveler 32GB USB 2.0"/>
    <n v="67.8"/>
    <n v="0.45"/>
    <n v="37.29"/>
  </r>
  <r>
    <n v="826"/>
    <s v="US-2015-102071"/>
    <x v="309"/>
    <d v="2015-05-15T00:00:00"/>
    <s v="Standard Class"/>
    <s v="PG-18820"/>
    <s v="Patrick Gardner"/>
    <x v="0"/>
    <x v="0"/>
    <s v="San Francisco"/>
    <x v="1"/>
    <n v="94110"/>
    <x v="1"/>
    <s v="TEC-AC-10000109"/>
    <x v="2"/>
    <s v="Accessories"/>
    <s v="Sony Micro Vault Click 16 GB USB 2.0 Flash Drive"/>
    <n v="167.97"/>
    <n v="0.45"/>
    <n v="92.383500000000012"/>
  </r>
  <r>
    <n v="827"/>
    <s v="CA-2018-126956"/>
    <x v="170"/>
    <d v="2018-08-28T00:00:00"/>
    <s v="Standard Class"/>
    <s v="GT-14710"/>
    <s v="Greg Tran"/>
    <x v="0"/>
    <x v="0"/>
    <s v="Lakeville"/>
    <x v="11"/>
    <n v="55044"/>
    <x v="2"/>
    <s v="OFF-FA-10002280"/>
    <x v="1"/>
    <s v="Fasteners"/>
    <s v="Advantus Plastic Paper Clips"/>
    <n v="35"/>
    <n v="0.3"/>
    <n v="24.5"/>
  </r>
  <r>
    <n v="828"/>
    <s v="CA-2018-126956"/>
    <x v="170"/>
    <d v="2018-08-28T00:00:00"/>
    <s v="Standard Class"/>
    <s v="GT-14710"/>
    <s v="Greg Tran"/>
    <x v="0"/>
    <x v="0"/>
    <s v="Lakeville"/>
    <x v="11"/>
    <n v="55044"/>
    <x v="2"/>
    <s v="OFF-SU-10000381"/>
    <x v="1"/>
    <s v="Supplies"/>
    <s v="Acme Forged Steel Scissors with Black Enamel Handles"/>
    <n v="37.24"/>
    <n v="0.35"/>
    <n v="24.206000000000003"/>
  </r>
  <r>
    <n v="829"/>
    <s v="CA-2018-126956"/>
    <x v="170"/>
    <d v="2018-08-28T00:00:00"/>
    <s v="Standard Class"/>
    <s v="GT-14710"/>
    <s v="Greg Tran"/>
    <x v="0"/>
    <x v="0"/>
    <s v="Lakeville"/>
    <x v="11"/>
    <n v="55044"/>
    <x v="2"/>
    <s v="OFF-EN-10004459"/>
    <x v="1"/>
    <s v="Envelopes"/>
    <s v="Security-Tint Envelopes"/>
    <n v="15.28"/>
    <n v="0.3"/>
    <n v="10.696"/>
  </r>
  <r>
    <n v="830"/>
    <s v="CA-2018-129462"/>
    <x v="114"/>
    <d v="2018-06-21T00:00:00"/>
    <s v="Second Class"/>
    <s v="JE-15745"/>
    <s v="Joel Eaton"/>
    <x v="0"/>
    <x v="0"/>
    <s v="Florence"/>
    <x v="0"/>
    <n v="41042"/>
    <x v="0"/>
    <s v="FUR-CH-10000665"/>
    <x v="0"/>
    <s v="Chairs"/>
    <s v="Global Airflow Leather Mesh Back Chair, Black"/>
    <n v="301.95999999999998"/>
    <n v="0.3"/>
    <n v="211.37199999999999"/>
  </r>
  <r>
    <n v="831"/>
    <s v="CA-2018-129462"/>
    <x v="114"/>
    <d v="2018-06-21T00:00:00"/>
    <s v="Second Class"/>
    <s v="JE-15745"/>
    <s v="Joel Eaton"/>
    <x v="0"/>
    <x v="0"/>
    <s v="Florence"/>
    <x v="0"/>
    <n v="41042"/>
    <x v="0"/>
    <s v="OFF-AP-10003884"/>
    <x v="1"/>
    <s v="Appliances"/>
    <s v="Fellowes Smart Surge Ten-Outlet Protector, Platinum"/>
    <n v="180.66"/>
    <n v="0.25"/>
    <n v="135.495"/>
  </r>
  <r>
    <n v="832"/>
    <s v="CA-2018-129462"/>
    <x v="114"/>
    <d v="2018-06-21T00:00:00"/>
    <s v="Second Class"/>
    <s v="JE-15745"/>
    <s v="Joel Eaton"/>
    <x v="0"/>
    <x v="0"/>
    <s v="Florence"/>
    <x v="0"/>
    <n v="41042"/>
    <x v="0"/>
    <s v="TEC-PH-10001557"/>
    <x v="2"/>
    <s v="Phones"/>
    <s v="Pyle PMP37LED"/>
    <n v="191.98"/>
    <n v="0.25"/>
    <n v="143.98499999999999"/>
  </r>
  <r>
    <n v="833"/>
    <s v="CA-2018-129462"/>
    <x v="114"/>
    <d v="2018-06-21T00:00:00"/>
    <s v="Second Class"/>
    <s v="JE-15745"/>
    <s v="Joel Eaton"/>
    <x v="0"/>
    <x v="0"/>
    <s v="Florence"/>
    <x v="0"/>
    <n v="41042"/>
    <x v="0"/>
    <s v="TEC-PH-10002085"/>
    <x v="2"/>
    <s v="Phones"/>
    <s v="Clarity 53712"/>
    <n v="65.989999999999995"/>
    <n v="0.25"/>
    <n v="49.492499999999993"/>
  </r>
  <r>
    <n v="834"/>
    <s v="CA-2017-165316"/>
    <x v="310"/>
    <d v="2017-07-27T00:00:00"/>
    <s v="Standard Class"/>
    <s v="JB-15400"/>
    <s v="Jennifer Braxton"/>
    <x v="1"/>
    <x v="0"/>
    <s v="Tampa"/>
    <x v="2"/>
    <n v="33614"/>
    <x v="0"/>
    <s v="OFF-AR-10002956"/>
    <x v="1"/>
    <s v="Art"/>
    <s v="Boston 16801 Nautilus Battery Pencil Sharpener"/>
    <n v="35.216000000000001"/>
    <n v="0.3"/>
    <n v="24.651199999999999"/>
  </r>
  <r>
    <n v="835"/>
    <s v="CA-2017-165316"/>
    <x v="310"/>
    <d v="2017-07-27T00:00:00"/>
    <s v="Standard Class"/>
    <s v="JB-15400"/>
    <s v="Jennifer Braxton"/>
    <x v="1"/>
    <x v="0"/>
    <s v="Tampa"/>
    <x v="2"/>
    <n v="33614"/>
    <x v="0"/>
    <s v="OFF-AP-10003266"/>
    <x v="1"/>
    <s v="Appliances"/>
    <s v="Holmes Replacement Filter for HEPA Air Cleaner, Large Room"/>
    <n v="23.696000000000002"/>
    <n v="0.25"/>
    <n v="17.772000000000002"/>
  </r>
  <r>
    <n v="836"/>
    <s v="CA-2017-165316"/>
    <x v="310"/>
    <d v="2017-07-27T00:00:00"/>
    <s v="Standard Class"/>
    <s v="JB-15400"/>
    <s v="Jennifer Braxton"/>
    <x v="1"/>
    <x v="0"/>
    <s v="Tampa"/>
    <x v="2"/>
    <n v="33614"/>
    <x v="0"/>
    <s v="TEC-MA-10004002"/>
    <x v="2"/>
    <s v="Machines"/>
    <s v="Zebra GX420t Direct Thermal/Thermal Transfer Printer"/>
    <n v="265.47500000000002"/>
    <n v="0.3"/>
    <n v="185.83250000000001"/>
  </r>
  <r>
    <n v="837"/>
    <s v="US-2015-115987"/>
    <x v="78"/>
    <d v="2015-09-13T00:00:00"/>
    <s v="Second Class"/>
    <s v="LH-17020"/>
    <s v="Lisa Hazard"/>
    <x v="0"/>
    <x v="0"/>
    <s v="Tyler"/>
    <x v="5"/>
    <n v="75701"/>
    <x v="2"/>
    <s v="OFF-BI-10001071"/>
    <x v="1"/>
    <s v="Binders"/>
    <s v="GBC ProClick Punch Binding System"/>
    <n v="51.183999999999997"/>
    <n v="0.3"/>
    <n v="35.828799999999994"/>
  </r>
  <r>
    <n v="838"/>
    <s v="US-2018-156083"/>
    <x v="259"/>
    <d v="2018-11-11T00:00:00"/>
    <s v="Standard Class"/>
    <s v="JL-15175"/>
    <s v="James Lanier"/>
    <x v="2"/>
    <x v="0"/>
    <s v="Columbia"/>
    <x v="18"/>
    <n v="38401"/>
    <x v="0"/>
    <s v="OFF-PA-10001560"/>
    <x v="1"/>
    <s v="Paper"/>
    <s v="Adams Telephone Message Books, 5 1/4” x 11”"/>
    <n v="9.6639999999999997"/>
    <n v="0.25"/>
    <n v="7.2479999999999993"/>
  </r>
  <r>
    <n v="839"/>
    <s v="US-2017-137547"/>
    <x v="311"/>
    <d v="2017-03-12T00:00:00"/>
    <s v="Standard Class"/>
    <s v="EB-13705"/>
    <s v="Ed Braxton"/>
    <x v="1"/>
    <x v="0"/>
    <s v="Fort Worth"/>
    <x v="5"/>
    <n v="76106"/>
    <x v="2"/>
    <s v="TEC-PH-10002365"/>
    <x v="2"/>
    <s v="Phones"/>
    <s v="Belkin Grip Candy Sheer Case / Cover for iPhone 5 and 5S"/>
    <n v="21.071999999999999"/>
    <n v="0.3"/>
    <n v="14.750399999999999"/>
  </r>
  <r>
    <n v="840"/>
    <s v="CA-2016-100454"/>
    <x v="312"/>
    <d v="2016-11-25T00:00:00"/>
    <s v="Standard Class"/>
    <s v="BM-11650"/>
    <s v="Brian Moss"/>
    <x v="1"/>
    <x v="0"/>
    <s v="New York City"/>
    <x v="15"/>
    <n v="10035"/>
    <x v="3"/>
    <s v="OFF-AR-10004648"/>
    <x v="1"/>
    <s v="Art"/>
    <s v="Boston 19500 Mighty Mite Electric Pencil Sharpener"/>
    <n v="60.45"/>
    <n v="0.45"/>
    <n v="33.247500000000002"/>
  </r>
  <r>
    <n v="841"/>
    <s v="CA-2016-100454"/>
    <x v="312"/>
    <d v="2016-11-25T00:00:00"/>
    <s v="Standard Class"/>
    <s v="BM-11650"/>
    <s v="Brian Moss"/>
    <x v="1"/>
    <x v="0"/>
    <s v="New York City"/>
    <x v="15"/>
    <n v="10035"/>
    <x v="3"/>
    <s v="OFF-AR-10002578"/>
    <x v="1"/>
    <s v="Art"/>
    <s v="Newell 335"/>
    <n v="11.52"/>
    <n v="0.45"/>
    <n v="6.3360000000000003"/>
  </r>
  <r>
    <n v="842"/>
    <s v="CA-2016-100454"/>
    <x v="312"/>
    <d v="2016-11-25T00:00:00"/>
    <s v="Standard Class"/>
    <s v="BM-11650"/>
    <s v="Brian Moss"/>
    <x v="1"/>
    <x v="0"/>
    <s v="New York City"/>
    <x v="15"/>
    <n v="10035"/>
    <x v="3"/>
    <s v="FUR-BO-10001519"/>
    <x v="0"/>
    <s v="Bookcases"/>
    <s v="OSullivan 3-Shelf Heavy-Duty Bookcases"/>
    <n v="186.048"/>
    <n v="0.5"/>
    <n v="93.024000000000001"/>
  </r>
  <r>
    <n v="843"/>
    <s v="CA-2017-161669"/>
    <x v="77"/>
    <d v="2017-11-09T00:00:00"/>
    <s v="First Class"/>
    <s v="EM-14095"/>
    <s v="Eudokia Martin"/>
    <x v="1"/>
    <x v="0"/>
    <s v="Los Angeles"/>
    <x v="1"/>
    <n v="90036"/>
    <x v="1"/>
    <s v="OFF-BI-10001294"/>
    <x v="1"/>
    <s v="Binders"/>
    <s v="Fellowes Binding Cases"/>
    <n v="37.44"/>
    <n v="0.4"/>
    <n v="22.463999999999999"/>
  </r>
  <r>
    <n v="844"/>
    <s v="CA-2017-161669"/>
    <x v="77"/>
    <d v="2017-11-09T00:00:00"/>
    <s v="First Class"/>
    <s v="EM-14095"/>
    <s v="Eudokia Martin"/>
    <x v="1"/>
    <x v="0"/>
    <s v="Los Angeles"/>
    <x v="1"/>
    <n v="90036"/>
    <x v="1"/>
    <s v="OFF-BI-10001636"/>
    <x v="1"/>
    <s v="Binders"/>
    <s v="Ibico Plastic and Wire Spiral Binding Combs"/>
    <n v="26.975999999999999"/>
    <n v="0.4"/>
    <n v="16.185599999999997"/>
  </r>
  <r>
    <n v="845"/>
    <s v="CA-2017-161669"/>
    <x v="77"/>
    <d v="2017-11-09T00:00:00"/>
    <s v="First Class"/>
    <s v="EM-14095"/>
    <s v="Eudokia Martin"/>
    <x v="1"/>
    <x v="0"/>
    <s v="Los Angeles"/>
    <x v="1"/>
    <n v="90036"/>
    <x v="1"/>
    <s v="OFF-SU-10002503"/>
    <x v="1"/>
    <s v="Supplies"/>
    <s v="Acme Preferred Stainless Steel Scissors"/>
    <n v="11.36"/>
    <n v="0.45"/>
    <n v="6.2480000000000002"/>
  </r>
  <r>
    <n v="846"/>
    <s v="CA-2017-161669"/>
    <x v="77"/>
    <d v="2017-11-09T00:00:00"/>
    <s v="First Class"/>
    <s v="EM-14095"/>
    <s v="Eudokia Martin"/>
    <x v="1"/>
    <x v="0"/>
    <s v="Los Angeles"/>
    <x v="1"/>
    <n v="90036"/>
    <x v="1"/>
    <s v="OFF-LA-10004093"/>
    <x v="1"/>
    <s v="Labels"/>
    <s v="Avery 486"/>
    <n v="14.62"/>
    <n v="0.4"/>
    <n v="8.7719999999999985"/>
  </r>
  <r>
    <n v="847"/>
    <s v="CA-2016-114300"/>
    <x v="313"/>
    <d v="2016-10-17T00:00:00"/>
    <s v="Standard Class"/>
    <s v="AF-10885"/>
    <s v="Art Foster"/>
    <x v="0"/>
    <x v="0"/>
    <s v="Louisville"/>
    <x v="0"/>
    <n v="40214"/>
    <x v="0"/>
    <s v="TEC-PH-10001552"/>
    <x v="2"/>
    <s v="Phones"/>
    <s v="I Needs 3d Hello Kitty Hybrid Silicone Case Cover for HTC One X 4g with 3d Hello Kitty Stylus Pen Green/pink"/>
    <n v="83.72"/>
    <n v="0.25"/>
    <n v="62.79"/>
  </r>
  <r>
    <n v="848"/>
    <s v="CA-2016-114300"/>
    <x v="313"/>
    <d v="2016-10-17T00:00:00"/>
    <s v="Standard Class"/>
    <s v="AF-10885"/>
    <s v="Art Foster"/>
    <x v="0"/>
    <x v="0"/>
    <s v="Louisville"/>
    <x v="0"/>
    <n v="40214"/>
    <x v="0"/>
    <s v="FUR-CH-10001891"/>
    <x v="0"/>
    <s v="Chairs"/>
    <s v="Global Deluxe Office Fabric Chairs"/>
    <n v="287.94"/>
    <n v="0.3"/>
    <n v="201.55799999999999"/>
  </r>
  <r>
    <n v="849"/>
    <s v="CA-2018-107503"/>
    <x v="314"/>
    <d v="2018-01-06T00:00:00"/>
    <s v="Standard Class"/>
    <s v="GA-14725"/>
    <s v="Guy Armstrong"/>
    <x v="0"/>
    <x v="0"/>
    <s v="Lorain"/>
    <x v="24"/>
    <n v="44052"/>
    <x v="3"/>
    <s v="FUR-FU-10003878"/>
    <x v="0"/>
    <s v="Furnishings"/>
    <s v="Linden 10 Round Wall Clock, Black"/>
    <n v="48.896000000000001"/>
    <n v="0.4"/>
    <n v="29.337599999999998"/>
  </r>
  <r>
    <n v="850"/>
    <s v="CA-2015-107755"/>
    <x v="315"/>
    <d v="2015-02-12T00:00:00"/>
    <s v="Standard Class"/>
    <s v="CK-12760"/>
    <s v="Cyma Kinney"/>
    <x v="1"/>
    <x v="0"/>
    <s v="Linden"/>
    <x v="30"/>
    <n v="7036"/>
    <x v="3"/>
    <s v="TEC-AC-10000710"/>
    <x v="2"/>
    <s v="Accessories"/>
    <s v="Maxell DVD-RAM Discs"/>
    <n v="115.36"/>
    <n v="0.45"/>
    <n v="63.448000000000008"/>
  </r>
  <r>
    <n v="851"/>
    <s v="CA-2017-152534"/>
    <x v="23"/>
    <d v="2017-06-25T00:00:00"/>
    <s v="Second Class"/>
    <s v="DP-13105"/>
    <s v="Dave Poirier"/>
    <x v="1"/>
    <x v="0"/>
    <s v="Salinas"/>
    <x v="1"/>
    <n v="93905"/>
    <x v="1"/>
    <s v="OFF-AR-10002335"/>
    <x v="1"/>
    <s v="Art"/>
    <s v="DIXON Oriole Pencils"/>
    <n v="5.16"/>
    <n v="0.45"/>
    <n v="2.8380000000000005"/>
  </r>
  <r>
    <n v="852"/>
    <s v="CA-2017-152534"/>
    <x v="23"/>
    <d v="2017-06-25T00:00:00"/>
    <s v="Second Class"/>
    <s v="DP-13105"/>
    <s v="Dave Poirier"/>
    <x v="1"/>
    <x v="0"/>
    <s v="Salinas"/>
    <x v="1"/>
    <n v="93905"/>
    <x v="1"/>
    <s v="OFF-PA-10001870"/>
    <x v="1"/>
    <s v="Paper"/>
    <s v="Xerox 202"/>
    <n v="38.880000000000003"/>
    <n v="0.4"/>
    <n v="23.327999999999999"/>
  </r>
  <r>
    <n v="853"/>
    <s v="CA-2017-113747"/>
    <x v="316"/>
    <d v="2017-06-04T00:00:00"/>
    <s v="Standard Class"/>
    <s v="VD-21670"/>
    <s v="Valerie Dominguez"/>
    <x v="0"/>
    <x v="0"/>
    <s v="Jackson"/>
    <x v="35"/>
    <n v="39212"/>
    <x v="0"/>
    <s v="OFF-AR-10003373"/>
    <x v="1"/>
    <s v="Art"/>
    <s v="Boston School Pro Electric Pencil Sharpener, 1670"/>
    <n v="185.88"/>
    <n v="0.3"/>
    <n v="130.11599999999999"/>
  </r>
  <r>
    <n v="854"/>
    <s v="CA-2017-123274"/>
    <x v="317"/>
    <d v="2017-02-24T00:00:00"/>
    <s v="Standard Class"/>
    <s v="GT-14710"/>
    <s v="Greg Tran"/>
    <x v="0"/>
    <x v="0"/>
    <s v="New York City"/>
    <x v="15"/>
    <n v="10035"/>
    <x v="3"/>
    <s v="FUR-FU-10004090"/>
    <x v="0"/>
    <s v="Furnishings"/>
    <s v="Executive Impressions 14 Contract Wall Clock"/>
    <n v="44.46"/>
    <n v="0.4"/>
    <n v="26.675999999999998"/>
  </r>
  <r>
    <n v="855"/>
    <s v="CA-2017-123274"/>
    <x v="317"/>
    <d v="2017-02-24T00:00:00"/>
    <s v="Standard Class"/>
    <s v="GT-14710"/>
    <s v="Greg Tran"/>
    <x v="0"/>
    <x v="0"/>
    <s v="New York City"/>
    <x v="15"/>
    <n v="10035"/>
    <x v="3"/>
    <s v="OFF-ST-10000736"/>
    <x v="1"/>
    <s v="Storage"/>
    <s v="Carina Double Wide Media Storage Towers in Natural &amp; Black"/>
    <n v="242.94"/>
    <n v="0.5"/>
    <n v="121.47"/>
  </r>
  <r>
    <n v="856"/>
    <s v="CA-2015-125612"/>
    <x v="93"/>
    <d v="2015-08-08T00:00:00"/>
    <s v="Standard Class"/>
    <s v="BK-11260"/>
    <s v="Berenike Kampe"/>
    <x v="0"/>
    <x v="0"/>
    <s v="New York City"/>
    <x v="15"/>
    <n v="10035"/>
    <x v="3"/>
    <s v="OFF-PA-10001019"/>
    <x v="1"/>
    <s v="Paper"/>
    <s v="Xerox 1884"/>
    <n v="39.96"/>
    <n v="0.4"/>
    <n v="23.975999999999999"/>
  </r>
  <r>
    <n v="857"/>
    <s v="CA-2015-125612"/>
    <x v="93"/>
    <d v="2015-08-08T00:00:00"/>
    <s v="Standard Class"/>
    <s v="BK-11260"/>
    <s v="Berenike Kampe"/>
    <x v="0"/>
    <x v="0"/>
    <s v="New York City"/>
    <x v="15"/>
    <n v="10035"/>
    <x v="3"/>
    <s v="OFF-SU-10002537"/>
    <x v="1"/>
    <s v="Supplies"/>
    <s v="Acme Box Cutter Scissors"/>
    <n v="102.3"/>
    <n v="0.45"/>
    <n v="56.265000000000001"/>
  </r>
  <r>
    <n v="858"/>
    <s v="CA-2015-125612"/>
    <x v="93"/>
    <d v="2015-08-08T00:00:00"/>
    <s v="Standard Class"/>
    <s v="BK-11260"/>
    <s v="Berenike Kampe"/>
    <x v="0"/>
    <x v="0"/>
    <s v="New York City"/>
    <x v="15"/>
    <n v="10035"/>
    <x v="3"/>
    <s v="OFF-ST-10003221"/>
    <x v="1"/>
    <s v="Storage"/>
    <s v="Staple magnet"/>
    <n v="21.36"/>
    <n v="0.5"/>
    <n v="10.68"/>
  </r>
  <r>
    <n v="859"/>
    <s v="CA-2018-161984"/>
    <x v="318"/>
    <d v="2018-04-15T00:00:00"/>
    <s v="Standard Class"/>
    <s v="SJ-20125"/>
    <s v="Sanjit Jacobs"/>
    <x v="2"/>
    <x v="0"/>
    <s v="New Brunswick"/>
    <x v="30"/>
    <n v="8901"/>
    <x v="3"/>
    <s v="OFF-PA-10004569"/>
    <x v="1"/>
    <s v="Paper"/>
    <s v="Wirebound Message Books, Two 4 1/4 x 5 Forms per Page"/>
    <n v="7.61"/>
    <n v="0.4"/>
    <n v="4.5659999999999998"/>
  </r>
  <r>
    <n v="860"/>
    <s v="CA-2018-161984"/>
    <x v="318"/>
    <d v="2018-04-15T00:00:00"/>
    <s v="Standard Class"/>
    <s v="SJ-20125"/>
    <s v="Sanjit Jacobs"/>
    <x v="2"/>
    <x v="0"/>
    <s v="New Brunswick"/>
    <x v="30"/>
    <n v="8901"/>
    <x v="3"/>
    <s v="OFF-FA-10000624"/>
    <x v="1"/>
    <s v="Fasteners"/>
    <s v="OIC Binder Clips"/>
    <n v="7.16"/>
    <n v="0.4"/>
    <n v="4.2960000000000003"/>
  </r>
  <r>
    <n v="861"/>
    <s v="CA-2015-133851"/>
    <x v="3"/>
    <d v="2015-06-16T00:00:00"/>
    <s v="Standard Class"/>
    <s v="CM-12445"/>
    <s v="Chuck Magee"/>
    <x v="0"/>
    <x v="0"/>
    <s v="San Francisco"/>
    <x v="1"/>
    <n v="94122"/>
    <x v="1"/>
    <s v="OFF-SU-10001225"/>
    <x v="1"/>
    <s v="Supplies"/>
    <s v="Staple remover"/>
    <n v="7.36"/>
    <n v="0.45"/>
    <n v="4.0480000000000009"/>
  </r>
  <r>
    <n v="862"/>
    <s v="CA-2015-133851"/>
    <x v="3"/>
    <d v="2015-06-16T00:00:00"/>
    <s v="Standard Class"/>
    <s v="CM-12445"/>
    <s v="Chuck Magee"/>
    <x v="0"/>
    <x v="0"/>
    <s v="San Francisco"/>
    <x v="1"/>
    <n v="94122"/>
    <x v="1"/>
    <s v="OFF-AR-10003752"/>
    <x v="1"/>
    <s v="Art"/>
    <s v="Deluxe Chalkboard Eraser Cleaner"/>
    <n v="23.1"/>
    <n v="0.45"/>
    <n v="12.705000000000002"/>
  </r>
  <r>
    <n v="863"/>
    <s v="CA-2017-134474"/>
    <x v="319"/>
    <d v="2017-01-07T00:00:00"/>
    <s v="Second Class"/>
    <s v="AJ-10795"/>
    <s v="Anthony Johnson"/>
    <x v="1"/>
    <x v="0"/>
    <s v="Jacksonville"/>
    <x v="2"/>
    <n v="32216"/>
    <x v="0"/>
    <s v="TEC-AC-10001714"/>
    <x v="2"/>
    <s v="Accessories"/>
    <s v="Logitech MX Performance Wireless Mouse"/>
    <n v="191.47200000000001"/>
    <n v="0.3"/>
    <n v="134.03039999999999"/>
  </r>
  <r>
    <n v="864"/>
    <s v="CA-2017-134474"/>
    <x v="319"/>
    <d v="2017-01-07T00:00:00"/>
    <s v="Second Class"/>
    <s v="AJ-10795"/>
    <s v="Anthony Johnson"/>
    <x v="1"/>
    <x v="0"/>
    <s v="Jacksonville"/>
    <x v="2"/>
    <n v="32216"/>
    <x v="0"/>
    <s v="OFF-AR-10003958"/>
    <x v="1"/>
    <s v="Art"/>
    <s v="Newell 337"/>
    <n v="5.2480000000000002"/>
    <n v="0.3"/>
    <n v="3.6736"/>
  </r>
  <r>
    <n v="865"/>
    <s v="CA-2017-134474"/>
    <x v="319"/>
    <d v="2017-01-07T00:00:00"/>
    <s v="Second Class"/>
    <s v="AJ-10795"/>
    <s v="Anthony Johnson"/>
    <x v="1"/>
    <x v="0"/>
    <s v="Jacksonville"/>
    <x v="2"/>
    <n v="32216"/>
    <x v="0"/>
    <s v="TEC-PH-10002923"/>
    <x v="2"/>
    <s v="Phones"/>
    <s v="Logitech B530 USB Headset - headset - Full size, Binaural"/>
    <n v="59.183999999999997"/>
    <n v="0.25"/>
    <n v="44.387999999999998"/>
  </r>
  <r>
    <n v="866"/>
    <s v="CA-2015-149020"/>
    <x v="320"/>
    <d v="2015-01-15T00:00:00"/>
    <s v="Standard Class"/>
    <s v="AJ-10780"/>
    <s v="Anthony Jacobs"/>
    <x v="1"/>
    <x v="0"/>
    <s v="Springfield"/>
    <x v="17"/>
    <n v="22153"/>
    <x v="0"/>
    <s v="OFF-LA-10004272"/>
    <x v="1"/>
    <s v="Labels"/>
    <s v="Avery 482"/>
    <n v="2.89"/>
    <n v="0.25"/>
    <n v="2.1675"/>
  </r>
  <r>
    <n v="867"/>
    <s v="CA-2015-149020"/>
    <x v="320"/>
    <d v="2015-01-15T00:00:00"/>
    <s v="Standard Class"/>
    <s v="AJ-10780"/>
    <s v="Anthony Jacobs"/>
    <x v="1"/>
    <x v="0"/>
    <s v="Springfield"/>
    <x v="17"/>
    <n v="22153"/>
    <x v="0"/>
    <s v="FUR-FU-10000965"/>
    <x v="0"/>
    <s v="Furnishings"/>
    <s v="Howard Miller 11-1/2 Diameter Ridgewood Wall Clock"/>
    <n v="51.94"/>
    <n v="0.25"/>
    <n v="38.954999999999998"/>
  </r>
  <r>
    <n v="868"/>
    <s v="CA-2017-134362"/>
    <x v="321"/>
    <d v="2017-10-02T00:00:00"/>
    <s v="First Class"/>
    <s v="LS-16945"/>
    <s v="Linda Southworth"/>
    <x v="1"/>
    <x v="0"/>
    <s v="Philadelphia"/>
    <x v="9"/>
    <n v="19140"/>
    <x v="3"/>
    <s v="OFF-LA-10004853"/>
    <x v="1"/>
    <s v="Labels"/>
    <s v="Avery 483"/>
    <n v="15.936"/>
    <n v="0.4"/>
    <n v="9.5616000000000003"/>
  </r>
  <r>
    <n v="869"/>
    <s v="CA-2015-136742"/>
    <x v="322"/>
    <d v="2015-04-10T00:00:00"/>
    <s v="Standard Class"/>
    <s v="GP-14740"/>
    <s v="Guy Phonely"/>
    <x v="1"/>
    <x v="0"/>
    <s v="Lancaster"/>
    <x v="9"/>
    <n v="17602"/>
    <x v="3"/>
    <s v="OFF-BI-10003719"/>
    <x v="1"/>
    <s v="Binders"/>
    <s v="Large Capacity Hanging Post Binders"/>
    <n v="44.91"/>
    <n v="0.4"/>
    <n v="26.945999999999998"/>
  </r>
  <r>
    <n v="870"/>
    <s v="CA-2017-158099"/>
    <x v="323"/>
    <d v="2017-09-05T00:00:00"/>
    <s v="First Class"/>
    <s v="PK-18910"/>
    <s v="Paul Knutson"/>
    <x v="2"/>
    <x v="0"/>
    <s v="Philadelphia"/>
    <x v="9"/>
    <n v="19143"/>
    <x v="3"/>
    <s v="OFF-BI-10000545"/>
    <x v="1"/>
    <s v="Binders"/>
    <s v="GBC Ibimaster 500 Manual ProClick Binding System"/>
    <n v="1141.47"/>
    <n v="0.4"/>
    <n v="684.88199999999995"/>
  </r>
  <r>
    <n v="871"/>
    <s v="CA-2017-158099"/>
    <x v="323"/>
    <d v="2017-09-05T00:00:00"/>
    <s v="First Class"/>
    <s v="PK-18910"/>
    <s v="Paul Knutson"/>
    <x v="2"/>
    <x v="0"/>
    <s v="Philadelphia"/>
    <x v="9"/>
    <n v="19143"/>
    <x v="3"/>
    <s v="TEC-PH-10002496"/>
    <x v="2"/>
    <s v="Phones"/>
    <s v="Cisco SPA301"/>
    <n v="280.78199999999998"/>
    <n v="0.4"/>
    <n v="168.46919999999997"/>
  </r>
  <r>
    <n v="872"/>
    <s v="CA-2016-131128"/>
    <x v="324"/>
    <d v="2016-10-20T00:00:00"/>
    <s v="First Class"/>
    <s v="TB-21520"/>
    <s v="Tracy Blumstein"/>
    <x v="0"/>
    <x v="0"/>
    <s v="Concord"/>
    <x v="38"/>
    <n v="3301"/>
    <x v="3"/>
    <s v="OFF-PA-10003591"/>
    <x v="1"/>
    <s v="Paper"/>
    <s v="Southworth 100% Cotton The Best Paper"/>
    <n v="34.44"/>
    <n v="0.4"/>
    <n v="20.663999999999998"/>
  </r>
  <r>
    <n v="873"/>
    <s v="CA-2015-148488"/>
    <x v="325"/>
    <d v="2015-12-15T00:00:00"/>
    <s v="Standard Class"/>
    <s v="SM-20005"/>
    <s v="Sally Matthias"/>
    <x v="0"/>
    <x v="0"/>
    <s v="New York City"/>
    <x v="15"/>
    <n v="10009"/>
    <x v="3"/>
    <s v="OFF-PA-10004470"/>
    <x v="1"/>
    <s v="Paper"/>
    <s v="Adams Write n Stick Phone Message Book, 11 X 5 1/4, 200 Messages"/>
    <n v="11.36"/>
    <n v="0.4"/>
    <n v="6.8159999999999998"/>
  </r>
  <r>
    <n v="874"/>
    <s v="CA-2015-148488"/>
    <x v="325"/>
    <d v="2015-12-15T00:00:00"/>
    <s v="Standard Class"/>
    <s v="SM-20005"/>
    <s v="Sally Matthias"/>
    <x v="0"/>
    <x v="0"/>
    <s v="New York City"/>
    <x v="15"/>
    <n v="10009"/>
    <x v="3"/>
    <s v="OFF-BI-10000315"/>
    <x v="1"/>
    <s v="Binders"/>
    <s v="Poly Designer Cover &amp; Back"/>
    <n v="106.34399999999999"/>
    <n v="0.4"/>
    <n v="63.806399999999996"/>
  </r>
  <r>
    <n v="875"/>
    <s v="CA-2018-114636"/>
    <x v="326"/>
    <d v="2018-08-29T00:00:00"/>
    <s v="Standard Class"/>
    <s v="GA-14725"/>
    <s v="Guy Armstrong"/>
    <x v="0"/>
    <x v="0"/>
    <s v="Charlotte"/>
    <x v="3"/>
    <n v="28205"/>
    <x v="0"/>
    <s v="OFF-PA-10001790"/>
    <x v="1"/>
    <s v="Paper"/>
    <s v="Xerox 1910"/>
    <n v="192.16"/>
    <n v="0.25"/>
    <n v="144.12"/>
  </r>
  <r>
    <n v="876"/>
    <s v="CA-2017-116736"/>
    <x v="327"/>
    <d v="2017-01-21T00:00:00"/>
    <s v="Standard Class"/>
    <s v="CC-12430"/>
    <s v="Chuck Clark"/>
    <x v="2"/>
    <x v="0"/>
    <s v="Concord"/>
    <x v="38"/>
    <n v="3301"/>
    <x v="3"/>
    <s v="FUR-FU-10004017"/>
    <x v="0"/>
    <s v="Furnishings"/>
    <s v="Tenex Contemporary Contur Chairmats for Low and Medium Pile Carpet, Computer, 39 x 49"/>
    <n v="322.58999999999997"/>
    <n v="0.4"/>
    <n v="193.55399999999997"/>
  </r>
  <r>
    <n v="877"/>
    <s v="CA-2017-116736"/>
    <x v="327"/>
    <d v="2017-01-21T00:00:00"/>
    <s v="Standard Class"/>
    <s v="CC-12430"/>
    <s v="Chuck Clark"/>
    <x v="2"/>
    <x v="0"/>
    <s v="Concord"/>
    <x v="38"/>
    <n v="3301"/>
    <x v="3"/>
    <s v="TEC-AC-10003628"/>
    <x v="2"/>
    <s v="Accessories"/>
    <s v="Logitech 910-002974 M325 Wireless Mouse for Web Scrolling"/>
    <n v="29.99"/>
    <n v="0.45"/>
    <n v="16.494500000000002"/>
  </r>
  <r>
    <n v="878"/>
    <s v="CA-2017-116736"/>
    <x v="327"/>
    <d v="2017-01-21T00:00:00"/>
    <s v="Standard Class"/>
    <s v="CC-12430"/>
    <s v="Chuck Clark"/>
    <x v="2"/>
    <x v="0"/>
    <s v="Concord"/>
    <x v="38"/>
    <n v="3301"/>
    <x v="3"/>
    <s v="TEC-AC-10002049"/>
    <x v="2"/>
    <s v="Accessories"/>
    <s v="Logitech G19 Programmable Gaming Keyboard"/>
    <n v="371.97"/>
    <n v="0.45"/>
    <n v="204.58350000000004"/>
  </r>
  <r>
    <n v="879"/>
    <s v="US-2015-158638"/>
    <x v="328"/>
    <d v="2015-09-21T00:00:00"/>
    <s v="Standard Class"/>
    <s v="AG-10765"/>
    <s v="Anthony Garverick"/>
    <x v="2"/>
    <x v="0"/>
    <s v="Philadelphia"/>
    <x v="9"/>
    <n v="19120"/>
    <x v="3"/>
    <s v="OFF-BI-10003712"/>
    <x v="1"/>
    <s v="Binders"/>
    <s v="Acco Pressboard Covers with Storage Hooks, 14 7/8 x 11, Light Blue"/>
    <n v="5.8920000000000003"/>
    <n v="0.4"/>
    <n v="3.5352000000000001"/>
  </r>
  <r>
    <n v="880"/>
    <s v="CA-2018-111689"/>
    <x v="329"/>
    <d v="2018-12-02T00:00:00"/>
    <s v="Second Class"/>
    <s v="HP-14815"/>
    <s v="Harold Pawlan"/>
    <x v="2"/>
    <x v="0"/>
    <s v="New York City"/>
    <x v="15"/>
    <n v="10024"/>
    <x v="3"/>
    <s v="OFF-BI-10003984"/>
    <x v="1"/>
    <s v="Binders"/>
    <s v="Lock-Up Easel Spel-Binder"/>
    <n v="68.471999999999994"/>
    <n v="0.4"/>
    <n v="41.083199999999998"/>
  </r>
  <r>
    <n v="881"/>
    <s v="CA-2018-111689"/>
    <x v="329"/>
    <d v="2018-12-02T00:00:00"/>
    <s v="Second Class"/>
    <s v="HP-14815"/>
    <s v="Harold Pawlan"/>
    <x v="2"/>
    <x v="0"/>
    <s v="New York City"/>
    <x v="15"/>
    <n v="10024"/>
    <x v="3"/>
    <s v="FUR-CH-10004287"/>
    <x v="0"/>
    <s v="Chairs"/>
    <s v="SAFCO Arco Folding Chair"/>
    <n v="1242.9000000000001"/>
    <n v="0.45"/>
    <n v="683.59500000000014"/>
  </r>
  <r>
    <n v="882"/>
    <s v="CA-2016-129098"/>
    <x v="330"/>
    <d v="2016-10-13T00:00:00"/>
    <s v="Standard Class"/>
    <s v="DK-13090"/>
    <s v="Dave Kipp"/>
    <x v="0"/>
    <x v="0"/>
    <s v="Springfield"/>
    <x v="17"/>
    <n v="22153"/>
    <x v="0"/>
    <s v="OFF-ST-10001321"/>
    <x v="1"/>
    <s v="Storage"/>
    <s v="Decoflex Hanging Personal Folder File, Blue"/>
    <n v="30.84"/>
    <n v="0.35"/>
    <n v="20.045999999999999"/>
  </r>
  <r>
    <n v="883"/>
    <s v="US-2018-123463"/>
    <x v="331"/>
    <d v="2018-12-23T00:00:00"/>
    <s v="Same Day"/>
    <s v="GZ-14470"/>
    <s v="Gary Zandusky"/>
    <x v="0"/>
    <x v="0"/>
    <s v="San Francisco"/>
    <x v="1"/>
    <n v="94109"/>
    <x v="1"/>
    <s v="OFF-AR-10001118"/>
    <x v="1"/>
    <s v="Art"/>
    <s v="Binney &amp; Smith Crayola Metallic Crayons, 16-Color Pack"/>
    <n v="13.48"/>
    <n v="0.45"/>
    <n v="7.4140000000000006"/>
  </r>
  <r>
    <n v="884"/>
    <s v="CA-2017-165148"/>
    <x v="332"/>
    <d v="2017-10-24T00:00:00"/>
    <s v="First Class"/>
    <s v="PM-19135"/>
    <s v="Peter McVee"/>
    <x v="2"/>
    <x v="0"/>
    <s v="Detroit"/>
    <x v="12"/>
    <n v="48227"/>
    <x v="2"/>
    <s v="FUR-FU-10000732"/>
    <x v="0"/>
    <s v="Furnishings"/>
    <s v="Eldon 200 Class Desk Accessories"/>
    <n v="31.4"/>
    <n v="0.3"/>
    <n v="21.979999999999997"/>
  </r>
  <r>
    <n v="885"/>
    <s v="CA-2015-134061"/>
    <x v="333"/>
    <d v="2015-05-04T00:00:00"/>
    <s v="Standard Class"/>
    <s v="LL-16840"/>
    <s v="Lauren Leatherbury"/>
    <x v="0"/>
    <x v="0"/>
    <s v="Rochester"/>
    <x v="15"/>
    <n v="14609"/>
    <x v="3"/>
    <s v="FUR-FU-10001424"/>
    <x v="0"/>
    <s v="Furnishings"/>
    <s v="Dax Clear Box Frame"/>
    <n v="17.46"/>
    <n v="0.4"/>
    <n v="10.476000000000001"/>
  </r>
  <r>
    <n v="886"/>
    <s v="CA-2016-143602"/>
    <x v="334"/>
    <d v="2016-04-28T00:00:00"/>
    <s v="Second Class"/>
    <s v="JS-15595"/>
    <s v="Jill Stevenson"/>
    <x v="1"/>
    <x v="0"/>
    <s v="Los Angeles"/>
    <x v="1"/>
    <n v="90045"/>
    <x v="1"/>
    <s v="OFF-BI-10002071"/>
    <x v="1"/>
    <s v="Binders"/>
    <s v="Fellowes Black Plastic Comb Bindings"/>
    <n v="13.944000000000001"/>
    <n v="0.4"/>
    <n v="8.3664000000000005"/>
  </r>
  <r>
    <n v="887"/>
    <s v="CA-2018-115364"/>
    <x v="335"/>
    <d v="2018-07-02T00:00:00"/>
    <s v="Standard Class"/>
    <s v="OT-18730"/>
    <s v="Olvera Toch"/>
    <x v="0"/>
    <x v="0"/>
    <s v="San Diego"/>
    <x v="1"/>
    <n v="92105"/>
    <x v="1"/>
    <s v="OFF-ST-10002486"/>
    <x v="1"/>
    <s v="Storage"/>
    <s v="Eldon Shelf Savers Cubes and Bins"/>
    <n v="83.76"/>
    <n v="0.5"/>
    <n v="41.88"/>
  </r>
  <r>
    <n v="888"/>
    <s v="CA-2018-150707"/>
    <x v="336"/>
    <d v="2018-10-19T00:00:00"/>
    <s v="Standard Class"/>
    <s v="EL-13735"/>
    <s v="Ed Ludwig"/>
    <x v="2"/>
    <x v="0"/>
    <s v="Columbia"/>
    <x v="39"/>
    <n v="21044"/>
    <x v="3"/>
    <s v="OFF-BI-10001078"/>
    <x v="1"/>
    <s v="Binders"/>
    <s v="Acco PRESSTEX Data Binder with Storage Hooks, Dark Blue, 14 7/8 X 11"/>
    <n v="37.659999999999997"/>
    <n v="0.4"/>
    <n v="22.595999999999997"/>
  </r>
  <r>
    <n v="889"/>
    <s v="CA-2015-104976"/>
    <x v="337"/>
    <d v="2015-12-16T00:00:00"/>
    <s v="Standard Class"/>
    <s v="CK-12760"/>
    <s v="Cyma Kinney"/>
    <x v="1"/>
    <x v="0"/>
    <s v="San Francisco"/>
    <x v="1"/>
    <n v="94122"/>
    <x v="1"/>
    <s v="OFF-PA-10003845"/>
    <x v="1"/>
    <s v="Paper"/>
    <s v="Xerox 1987"/>
    <n v="34.68"/>
    <n v="0.4"/>
    <n v="20.808"/>
  </r>
  <r>
    <n v="890"/>
    <s v="CA-2018-132934"/>
    <x v="308"/>
    <d v="2018-06-26T00:00:00"/>
    <s v="Standard Class"/>
    <s v="JE-15475"/>
    <s v="Jeremy Ellison"/>
    <x v="0"/>
    <x v="0"/>
    <s v="New Rochelle"/>
    <x v="15"/>
    <n v="10801"/>
    <x v="3"/>
    <s v="TEC-AC-10000927"/>
    <x v="2"/>
    <s v="Accessories"/>
    <s v="Anker Ultrathin Bluetooth Wireless Keyboard Aluminum Cover with Stand"/>
    <n v="149.94999999999999"/>
    <n v="0.45"/>
    <n v="82.472499999999997"/>
  </r>
  <r>
    <n v="891"/>
    <s v="CA-2018-132934"/>
    <x v="308"/>
    <d v="2018-06-26T00:00:00"/>
    <s v="Standard Class"/>
    <s v="JE-15475"/>
    <s v="Jeremy Ellison"/>
    <x v="0"/>
    <x v="0"/>
    <s v="New Rochelle"/>
    <x v="15"/>
    <n v="10801"/>
    <x v="3"/>
    <s v="OFF-BI-10001098"/>
    <x v="1"/>
    <s v="Binders"/>
    <s v="Acco D-Ring Binder w/DublLock"/>
    <n v="51.311999999999998"/>
    <n v="0.4"/>
    <n v="30.787199999999999"/>
  </r>
  <r>
    <n v="892"/>
    <s v="CA-2018-133256"/>
    <x v="335"/>
    <d v="2018-06-27T00:00:00"/>
    <s v="First Class"/>
    <s v="TH-21550"/>
    <s v="Tracy Hopkins"/>
    <x v="2"/>
    <x v="0"/>
    <s v="Detroit"/>
    <x v="12"/>
    <n v="48227"/>
    <x v="2"/>
    <s v="OFF-PA-10001622"/>
    <x v="1"/>
    <s v="Paper"/>
    <s v="Ampad Poly Cover Wirebound Steno Book, 6 x 9 Assorted Colors, Gregg Ruled"/>
    <n v="4.54"/>
    <n v="0.3"/>
    <n v="3.1779999999999999"/>
  </r>
  <r>
    <n v="893"/>
    <s v="CA-2018-133256"/>
    <x v="335"/>
    <d v="2018-06-27T00:00:00"/>
    <s v="First Class"/>
    <s v="TH-21550"/>
    <s v="Tracy Hopkins"/>
    <x v="2"/>
    <x v="0"/>
    <s v="Detroit"/>
    <x v="12"/>
    <n v="48227"/>
    <x v="2"/>
    <s v="OFF-AR-10003158"/>
    <x v="1"/>
    <s v="Art"/>
    <s v="Fluorescent Highlighters by Dixon"/>
    <n v="15.92"/>
    <n v="0.35"/>
    <n v="10.348000000000001"/>
  </r>
  <r>
    <n v="894"/>
    <s v="CA-2018-133256"/>
    <x v="335"/>
    <d v="2018-06-27T00:00:00"/>
    <s v="First Class"/>
    <s v="TH-21550"/>
    <s v="Tracy Hopkins"/>
    <x v="2"/>
    <x v="0"/>
    <s v="Detroit"/>
    <x v="12"/>
    <n v="48227"/>
    <x v="2"/>
    <s v="TEC-PH-10002660"/>
    <x v="2"/>
    <s v="Phones"/>
    <s v="Nortel Networks T7316 E Nt8 B27"/>
    <n v="543.91999999999996"/>
    <n v="0.3"/>
    <n v="380.74399999999997"/>
  </r>
  <r>
    <n v="895"/>
    <s v="CA-2017-105494"/>
    <x v="338"/>
    <d v="2017-11-12T00:00:00"/>
    <s v="First Class"/>
    <s v="PC-18745"/>
    <s v="Pamela Coakley"/>
    <x v="1"/>
    <x v="0"/>
    <s v="San Francisco"/>
    <x v="1"/>
    <n v="94122"/>
    <x v="1"/>
    <s v="OFF-ST-10002205"/>
    <x v="1"/>
    <s v="Storage"/>
    <s v="File Shuttle I and Handi-File"/>
    <n v="155.82"/>
    <n v="0.5"/>
    <n v="77.91"/>
  </r>
  <r>
    <n v="896"/>
    <s v="CA-2017-105494"/>
    <x v="338"/>
    <d v="2017-11-12T00:00:00"/>
    <s v="First Class"/>
    <s v="PC-18745"/>
    <s v="Pamela Coakley"/>
    <x v="1"/>
    <x v="0"/>
    <s v="San Francisco"/>
    <x v="1"/>
    <n v="94122"/>
    <x v="1"/>
    <s v="OFF-BI-10003364"/>
    <x v="1"/>
    <s v="Binders"/>
    <s v="Binding Machine Supplies"/>
    <n v="70.007999999999996"/>
    <n v="0.4"/>
    <n v="42.004799999999996"/>
  </r>
  <r>
    <n v="897"/>
    <s v="CA-2017-140634"/>
    <x v="339"/>
    <d v="2017-10-06T00:00:00"/>
    <s v="Second Class"/>
    <s v="HL-15040"/>
    <s v="Hunter Lopez"/>
    <x v="0"/>
    <x v="0"/>
    <s v="Houston"/>
    <x v="5"/>
    <n v="77095"/>
    <x v="2"/>
    <s v="OFF-EN-10001099"/>
    <x v="1"/>
    <s v="Envelopes"/>
    <s v="Staple envelope"/>
    <n v="15.648"/>
    <n v="0.3"/>
    <n v="10.9536"/>
  </r>
  <r>
    <n v="898"/>
    <s v="CA-2015-144407"/>
    <x v="340"/>
    <d v="2015-09-15T00:00:00"/>
    <s v="Standard Class"/>
    <s v="MS-17365"/>
    <s v="Maribeth Schnelling"/>
    <x v="0"/>
    <x v="0"/>
    <s v="Detroit"/>
    <x v="12"/>
    <n v="48227"/>
    <x v="2"/>
    <s v="OFF-LA-10003923"/>
    <x v="1"/>
    <s v="Labels"/>
    <s v="Alphabetical Labels for Top Tab Filing"/>
    <n v="103.6"/>
    <n v="0.3"/>
    <n v="72.52"/>
  </r>
  <r>
    <n v="899"/>
    <s v="CA-2018-160983"/>
    <x v="341"/>
    <d v="2018-10-31T00:00:00"/>
    <s v="Second Class"/>
    <s v="GB-14530"/>
    <s v="George Bell"/>
    <x v="1"/>
    <x v="0"/>
    <s v="Auburn"/>
    <x v="15"/>
    <n v="13021"/>
    <x v="3"/>
    <s v="OFF-PA-10002250"/>
    <x v="1"/>
    <s v="Paper"/>
    <s v="Things To Do Today Pad"/>
    <n v="46.96"/>
    <n v="0.4"/>
    <n v="28.175999999999998"/>
  </r>
  <r>
    <n v="900"/>
    <s v="US-2017-114622"/>
    <x v="342"/>
    <d v="2017-04-12T00:00:00"/>
    <s v="First Class"/>
    <s v="JR-16210"/>
    <s v="Justin Ritter"/>
    <x v="1"/>
    <x v="0"/>
    <s v="Springfield"/>
    <x v="24"/>
    <n v="45503"/>
    <x v="3"/>
    <s v="OFF-BI-10004716"/>
    <x v="1"/>
    <s v="Binders"/>
    <s v="Wilson Jones Hanging Recycled Pressboard Data Binders"/>
    <n v="8.9039999999999999"/>
    <n v="0.4"/>
    <n v="5.3423999999999996"/>
  </r>
  <r>
    <n v="901"/>
    <s v="CA-2018-150959"/>
    <x v="343"/>
    <d v="2018-11-13T00:00:00"/>
    <s v="First Class"/>
    <s v="TD-20995"/>
    <s v="Tamara Dahlen"/>
    <x v="0"/>
    <x v="0"/>
    <s v="Garland"/>
    <x v="5"/>
    <n v="75043"/>
    <x v="2"/>
    <s v="OFF-LA-10001045"/>
    <x v="1"/>
    <s v="Labels"/>
    <s v="Permanent Self-Adhesive File Folder Labels for Typewriters by Universal"/>
    <n v="10.44"/>
    <n v="0.3"/>
    <n v="7.3079999999999989"/>
  </r>
  <r>
    <n v="902"/>
    <s v="CA-2018-150959"/>
    <x v="343"/>
    <d v="2018-11-13T00:00:00"/>
    <s v="First Class"/>
    <s v="TD-20995"/>
    <s v="Tamara Dahlen"/>
    <x v="0"/>
    <x v="0"/>
    <s v="Garland"/>
    <x v="5"/>
    <n v="75043"/>
    <x v="2"/>
    <s v="OFF-BI-10001510"/>
    <x v="1"/>
    <s v="Binders"/>
    <s v="Deluxe Heavy-Duty Vinyl Round Ring Binder"/>
    <n v="18.335999999999999"/>
    <n v="0.3"/>
    <n v="12.835199999999999"/>
  </r>
  <r>
    <n v="903"/>
    <s v="CA-2018-132353"/>
    <x v="175"/>
    <d v="2018-09-17T00:00:00"/>
    <s v="First Class"/>
    <s v="DB-13060"/>
    <s v="Dave Brooks"/>
    <x v="0"/>
    <x v="0"/>
    <s v="Chicago"/>
    <x v="10"/>
    <n v="60653"/>
    <x v="2"/>
    <s v="TEC-PH-10004536"/>
    <x v="2"/>
    <s v="Phones"/>
    <s v="Avaya 5420 Digital phone"/>
    <n v="323.976"/>
    <n v="0.3"/>
    <n v="226.78319999999999"/>
  </r>
  <r>
    <n v="904"/>
    <s v="CA-2017-130477"/>
    <x v="143"/>
    <d v="2017-04-12T00:00:00"/>
    <s v="Standard Class"/>
    <s v="LC-17140"/>
    <s v="Logan Currie"/>
    <x v="0"/>
    <x v="0"/>
    <s v="Los Angeles"/>
    <x v="1"/>
    <n v="90032"/>
    <x v="1"/>
    <s v="OFF-PA-10002947"/>
    <x v="1"/>
    <s v="Paper"/>
    <s v="Xerox 1923"/>
    <n v="20.04"/>
    <n v="0.4"/>
    <n v="12.023999999999999"/>
  </r>
  <r>
    <n v="905"/>
    <s v="CA-2017-130477"/>
    <x v="143"/>
    <d v="2017-04-12T00:00:00"/>
    <s v="Standard Class"/>
    <s v="LC-17140"/>
    <s v="Logan Currie"/>
    <x v="0"/>
    <x v="0"/>
    <s v="Los Angeles"/>
    <x v="1"/>
    <n v="90032"/>
    <x v="1"/>
    <s v="OFF-ST-10002583"/>
    <x v="1"/>
    <s v="Storage"/>
    <s v="Fellowes Neat Ideas Storage Cubes"/>
    <n v="64.959999999999994"/>
    <n v="0.5"/>
    <n v="32.479999999999997"/>
  </r>
  <r>
    <n v="906"/>
    <s v="CA-2017-130477"/>
    <x v="143"/>
    <d v="2017-04-12T00:00:00"/>
    <s v="Standard Class"/>
    <s v="LC-17140"/>
    <s v="Logan Currie"/>
    <x v="0"/>
    <x v="0"/>
    <s v="Los Angeles"/>
    <x v="1"/>
    <n v="90032"/>
    <x v="1"/>
    <s v="OFF-PA-10000019"/>
    <x v="1"/>
    <s v="Paper"/>
    <s v="Xerox 1931"/>
    <n v="12.96"/>
    <n v="0.4"/>
    <n v="7.7759999999999998"/>
  </r>
  <r>
    <n v="907"/>
    <s v="CA-2018-143259"/>
    <x v="247"/>
    <d v="2019-01-03T00:00:00"/>
    <s v="Standard Class"/>
    <s v="PO-18865"/>
    <s v="Patrick O Donnel"/>
    <x v="0"/>
    <x v="0"/>
    <s v="New York City"/>
    <x v="15"/>
    <n v="10009"/>
    <x v="3"/>
    <s v="FUR-BO-10003441"/>
    <x v="0"/>
    <s v="Bookcases"/>
    <s v="Bush Westfield Collection Bookcases, Fully Assembled"/>
    <n v="323.13600000000002"/>
    <n v="0.5"/>
    <n v="161.56800000000001"/>
  </r>
  <r>
    <n v="908"/>
    <s v="CA-2018-143259"/>
    <x v="247"/>
    <d v="2019-01-03T00:00:00"/>
    <s v="Standard Class"/>
    <s v="PO-18865"/>
    <s v="Patrick O Donnel"/>
    <x v="0"/>
    <x v="0"/>
    <s v="New York City"/>
    <x v="15"/>
    <n v="10009"/>
    <x v="3"/>
    <s v="TEC-PH-10004774"/>
    <x v="2"/>
    <s v="Phones"/>
    <s v="Gear Head AU3700S Headset"/>
    <n v="90.93"/>
    <n v="0.4"/>
    <n v="54.558"/>
  </r>
  <r>
    <n v="909"/>
    <s v="CA-2018-143259"/>
    <x v="247"/>
    <d v="2019-01-03T00:00:00"/>
    <s v="Standard Class"/>
    <s v="PO-18865"/>
    <s v="Patrick O Donnel"/>
    <x v="0"/>
    <x v="0"/>
    <s v="New York City"/>
    <x v="15"/>
    <n v="10009"/>
    <x v="3"/>
    <s v="OFF-BI-10003684"/>
    <x v="1"/>
    <s v="Binders"/>
    <s v="Wilson Jones Legal Size Ring Binders"/>
    <n v="52.776000000000003"/>
    <n v="0.4"/>
    <n v="31.665600000000001"/>
  </r>
  <r>
    <n v="910"/>
    <s v="CA-2018-137596"/>
    <x v="264"/>
    <d v="2018-09-07T00:00:00"/>
    <s v="Standard Class"/>
    <s v="BE-11335"/>
    <s v="Bill Eplett"/>
    <x v="2"/>
    <x v="0"/>
    <s v="Jackson"/>
    <x v="12"/>
    <n v="49201"/>
    <x v="2"/>
    <s v="TEC-PH-10001494"/>
    <x v="2"/>
    <s v="Phones"/>
    <s v="Polycom CX600 IP Phone VoIP phone"/>
    <n v="1199.8"/>
    <n v="0.3"/>
    <n v="839.8599999999999"/>
  </r>
  <r>
    <n v="911"/>
    <s v="CA-2018-137596"/>
    <x v="264"/>
    <d v="2018-09-07T00:00:00"/>
    <s v="Standard Class"/>
    <s v="BE-11335"/>
    <s v="Bill Eplett"/>
    <x v="2"/>
    <x v="0"/>
    <s v="Jackson"/>
    <x v="12"/>
    <n v="49201"/>
    <x v="2"/>
    <s v="TEC-AC-10004666"/>
    <x v="2"/>
    <s v="Accessories"/>
    <s v="Maxell iVDR EX 500GB Cartridge"/>
    <n v="1928.78"/>
    <n v="0.35"/>
    <n v="1253.7070000000001"/>
  </r>
  <r>
    <n v="912"/>
    <s v="CA-2018-137596"/>
    <x v="264"/>
    <d v="2018-09-07T00:00:00"/>
    <s v="Standard Class"/>
    <s v="BE-11335"/>
    <s v="Bill Eplett"/>
    <x v="2"/>
    <x v="0"/>
    <s v="Jackson"/>
    <x v="12"/>
    <n v="49201"/>
    <x v="2"/>
    <s v="OFF-ST-10003816"/>
    <x v="1"/>
    <s v="Storage"/>
    <s v="Fellowes High-Stak Drawer Files"/>
    <n v="352.38"/>
    <n v="0.4"/>
    <n v="211.428"/>
  </r>
  <r>
    <n v="913"/>
    <s v="CA-2016-133627"/>
    <x v="70"/>
    <d v="2016-06-07T00:00:00"/>
    <s v="Standard Class"/>
    <s v="SC-20050"/>
    <s v="Sample Company A"/>
    <x v="2"/>
    <x v="0"/>
    <s v="Norwich"/>
    <x v="29"/>
    <n v="6360"/>
    <x v="3"/>
    <s v="FUR-FU-10001935"/>
    <x v="0"/>
    <s v="Furnishings"/>
    <s v="3M Hangers With Command Adhesive"/>
    <n v="22.2"/>
    <n v="0.4"/>
    <n v="13.319999999999999"/>
  </r>
  <r>
    <n v="914"/>
    <s v="CA-2018-102519"/>
    <x v="344"/>
    <d v="2018-11-29T00:00:00"/>
    <s v="First Class"/>
    <s v="BM-11650"/>
    <s v="Brian Moss"/>
    <x v="1"/>
    <x v="0"/>
    <s v="Milwaukee"/>
    <x v="6"/>
    <n v="53209"/>
    <x v="2"/>
    <s v="FUR-FU-10004091"/>
    <x v="0"/>
    <s v="Furnishings"/>
    <s v="Howard Miller 13 Diameter Goldtone Round Wall Clock"/>
    <n v="46.94"/>
    <n v="0.3"/>
    <n v="32.857999999999997"/>
  </r>
  <r>
    <n v="915"/>
    <s v="CA-2018-102519"/>
    <x v="344"/>
    <d v="2018-11-29T00:00:00"/>
    <s v="First Class"/>
    <s v="BM-11650"/>
    <s v="Brian Moss"/>
    <x v="1"/>
    <x v="0"/>
    <s v="Milwaukee"/>
    <x v="6"/>
    <n v="53209"/>
    <x v="2"/>
    <s v="TEC-AC-10001772"/>
    <x v="2"/>
    <s v="Accessories"/>
    <s v="Memorex Mini Travel Drive 16 GB USB 2.0 Flash Drive"/>
    <n v="143.72999999999999"/>
    <n v="0.35"/>
    <n v="93.424499999999995"/>
  </r>
  <r>
    <n v="916"/>
    <s v="US-2015-141215"/>
    <x v="345"/>
    <d v="2015-06-21T00:00:00"/>
    <s v="Standard Class"/>
    <s v="KL-16555"/>
    <s v="Kelly Lampkin"/>
    <x v="1"/>
    <x v="0"/>
    <s v="San Antonio"/>
    <x v="5"/>
    <n v="78207"/>
    <x v="2"/>
    <s v="FUR-TA-10001520"/>
    <x v="0"/>
    <s v="Tables"/>
    <s v="Lesro Sheffield Collection Coffee Table, End Table, Center Table, Corner Table"/>
    <n v="99.918000000000006"/>
    <n v="0.35"/>
    <n v="64.946700000000007"/>
  </r>
  <r>
    <n v="917"/>
    <s v="US-2015-141215"/>
    <x v="345"/>
    <d v="2015-06-21T00:00:00"/>
    <s v="Standard Class"/>
    <s v="KL-16555"/>
    <s v="Kelly Lampkin"/>
    <x v="1"/>
    <x v="0"/>
    <s v="San Antonio"/>
    <x v="5"/>
    <n v="78207"/>
    <x v="2"/>
    <s v="FUR-CH-10003379"/>
    <x v="0"/>
    <s v="Chairs"/>
    <s v="Global Commerce Series High-Back Swivel/Tilt Chairs"/>
    <n v="797.94399999999996"/>
    <n v="0.35"/>
    <n v="518.66359999999997"/>
  </r>
  <r>
    <n v="918"/>
    <s v="US-2015-141215"/>
    <x v="345"/>
    <d v="2015-06-21T00:00:00"/>
    <s v="Standard Class"/>
    <s v="KL-16555"/>
    <s v="Kelly Lampkin"/>
    <x v="1"/>
    <x v="0"/>
    <s v="San Antonio"/>
    <x v="5"/>
    <n v="78207"/>
    <x v="2"/>
    <s v="OFF-BI-10002706"/>
    <x v="1"/>
    <s v="Binders"/>
    <s v="Avery Premier Heavy-Duty Binder with Round Locking Rings"/>
    <n v="8.5679999999999996"/>
    <n v="0.3"/>
    <n v="5.9975999999999994"/>
  </r>
  <r>
    <n v="919"/>
    <s v="CA-2017-165218"/>
    <x v="346"/>
    <d v="2017-03-11T00:00:00"/>
    <s v="Standard Class"/>
    <s v="RW-19630"/>
    <s v="Rob Williams"/>
    <x v="1"/>
    <x v="0"/>
    <s v="Dallas"/>
    <x v="5"/>
    <n v="75220"/>
    <x v="2"/>
    <s v="OFF-EN-10000056"/>
    <x v="1"/>
    <s v="Envelopes"/>
    <s v="Cameo Buff Policy Envelopes"/>
    <n v="149.352"/>
    <n v="0.3"/>
    <n v="104.54639999999999"/>
  </r>
  <r>
    <n v="920"/>
    <s v="CA-2017-165218"/>
    <x v="346"/>
    <d v="2017-03-11T00:00:00"/>
    <s v="Standard Class"/>
    <s v="RW-19630"/>
    <s v="Rob Williams"/>
    <x v="1"/>
    <x v="0"/>
    <s v="Dallas"/>
    <x v="5"/>
    <n v="75220"/>
    <x v="2"/>
    <s v="OFF-ST-10001558"/>
    <x v="1"/>
    <s v="Storage"/>
    <s v="Acco Perma 4000 Stacking Storage Drawers"/>
    <n v="12.992000000000001"/>
    <n v="0.4"/>
    <n v="7.7952000000000004"/>
  </r>
  <r>
    <n v="921"/>
    <s v="CA-2015-138296"/>
    <x v="29"/>
    <d v="2015-12-12T00:00:00"/>
    <s v="Standard Class"/>
    <s v="RC-19825"/>
    <s v="Roy Collins"/>
    <x v="0"/>
    <x v="0"/>
    <s v="Alexandria"/>
    <x v="17"/>
    <n v="22304"/>
    <x v="0"/>
    <s v="OFF-ST-10002444"/>
    <x v="1"/>
    <s v="Storage"/>
    <s v="Recycled Eldon Regeneration Jumbo File"/>
    <n v="24.56"/>
    <n v="0.35"/>
    <n v="15.964"/>
  </r>
  <r>
    <n v="922"/>
    <s v="CA-2016-111164"/>
    <x v="347"/>
    <d v="2016-04-15T00:00:00"/>
    <s v="Standard Class"/>
    <s v="SE-20110"/>
    <s v="Sanjit Engle"/>
    <x v="0"/>
    <x v="0"/>
    <s v="New York City"/>
    <x v="15"/>
    <n v="10009"/>
    <x v="3"/>
    <s v="TEC-AC-10002473"/>
    <x v="2"/>
    <s v="Accessories"/>
    <s v="Maxell 4.7GB DVD-R"/>
    <n v="85.14"/>
    <n v="0.45"/>
    <n v="46.827000000000005"/>
  </r>
  <r>
    <n v="923"/>
    <s v="CA-2016-111164"/>
    <x v="347"/>
    <d v="2016-04-15T00:00:00"/>
    <s v="Standard Class"/>
    <s v="SE-20110"/>
    <s v="Sanjit Engle"/>
    <x v="0"/>
    <x v="0"/>
    <s v="New York City"/>
    <x v="15"/>
    <n v="10009"/>
    <x v="3"/>
    <s v="TEC-PH-10004531"/>
    <x v="2"/>
    <s v="Phones"/>
    <s v="OtterBox Commuter Series Case - iPhone 5 &amp; 5s"/>
    <n v="21.99"/>
    <n v="0.4"/>
    <n v="13.193999999999999"/>
  </r>
  <r>
    <n v="924"/>
    <s v="CA-2016-111164"/>
    <x v="347"/>
    <d v="2016-04-15T00:00:00"/>
    <s v="Standard Class"/>
    <s v="SE-20110"/>
    <s v="Sanjit Engle"/>
    <x v="0"/>
    <x v="0"/>
    <s v="New York City"/>
    <x v="15"/>
    <n v="10009"/>
    <x v="3"/>
    <s v="OFF-AP-10004487"/>
    <x v="1"/>
    <s v="Appliances"/>
    <s v="Kensington 4 Outlet MasterPiece Compact Power Control Center"/>
    <n v="406.6"/>
    <n v="0.4"/>
    <n v="243.96"/>
  </r>
  <r>
    <n v="925"/>
    <s v="CA-2017-149797"/>
    <x v="306"/>
    <d v="2017-09-20T00:00:00"/>
    <s v="Standard Class"/>
    <s v="AH-10075"/>
    <s v="Adam Hart"/>
    <x v="1"/>
    <x v="0"/>
    <s v="New York City"/>
    <x v="15"/>
    <n v="10011"/>
    <x v="3"/>
    <s v="OFF-BI-10003650"/>
    <x v="1"/>
    <s v="Binders"/>
    <s v="GBC DocuBind 300 Electric Binding Machine"/>
    <n v="841.56799999999998"/>
    <n v="0.4"/>
    <n v="504.94079999999997"/>
  </r>
  <r>
    <n v="926"/>
    <s v="CA-2015-132962"/>
    <x v="103"/>
    <d v="2015-09-16T00:00:00"/>
    <s v="First Class"/>
    <s v="JM-15535"/>
    <s v="Jessica Myrick"/>
    <x v="0"/>
    <x v="0"/>
    <s v="Philadelphia"/>
    <x v="9"/>
    <n v="19143"/>
    <x v="3"/>
    <s v="OFF-PA-10003543"/>
    <x v="1"/>
    <s v="Paper"/>
    <s v="Xerox 1985"/>
    <n v="15.552"/>
    <n v="0.4"/>
    <n v="9.3311999999999991"/>
  </r>
  <r>
    <n v="927"/>
    <s v="CA-2015-132962"/>
    <x v="103"/>
    <d v="2015-09-16T00:00:00"/>
    <s v="First Class"/>
    <s v="JM-15535"/>
    <s v="Jessica Myrick"/>
    <x v="0"/>
    <x v="0"/>
    <s v="Philadelphia"/>
    <x v="9"/>
    <n v="19143"/>
    <x v="3"/>
    <s v="TEC-AC-10004353"/>
    <x v="2"/>
    <s v="Accessories"/>
    <s v="Hypercom P1300 Pinpad"/>
    <n v="252"/>
    <n v="0.45"/>
    <n v="138.60000000000002"/>
  </r>
  <r>
    <n v="928"/>
    <s v="CA-2016-115091"/>
    <x v="348"/>
    <d v="2016-10-09T00:00:00"/>
    <s v="Standard Class"/>
    <s v="JJ-15760"/>
    <s v="Joel Jenkins"/>
    <x v="2"/>
    <x v="0"/>
    <s v="Springfield"/>
    <x v="17"/>
    <n v="22153"/>
    <x v="0"/>
    <s v="OFF-AR-10000658"/>
    <x v="1"/>
    <s v="Art"/>
    <s v="Newell 324"/>
    <n v="46.2"/>
    <n v="0.3"/>
    <n v="32.340000000000003"/>
  </r>
  <r>
    <n v="929"/>
    <s v="CA-2016-115091"/>
    <x v="348"/>
    <d v="2016-10-09T00:00:00"/>
    <s v="Standard Class"/>
    <s v="JJ-15760"/>
    <s v="Joel Jenkins"/>
    <x v="2"/>
    <x v="0"/>
    <s v="Springfield"/>
    <x v="17"/>
    <n v="22153"/>
    <x v="0"/>
    <s v="OFF-AP-10000696"/>
    <x v="1"/>
    <s v="Appliances"/>
    <s v="Holmes Odor Grabber"/>
    <n v="28.84"/>
    <n v="0.25"/>
    <n v="21.63"/>
  </r>
  <r>
    <n v="930"/>
    <s v="CA-2018-144932"/>
    <x v="349"/>
    <d v="2018-04-17T00:00:00"/>
    <s v="First Class"/>
    <s v="AB-10165"/>
    <s v="Alan Barnes"/>
    <x v="0"/>
    <x v="0"/>
    <s v="Toledo"/>
    <x v="24"/>
    <n v="43615"/>
    <x v="3"/>
    <s v="OFF-AR-10003560"/>
    <x v="1"/>
    <s v="Art"/>
    <s v="Zebra Zazzle Fluorescent Highlighters"/>
    <n v="14.592000000000001"/>
    <n v="0.45"/>
    <n v="8.0256000000000007"/>
  </r>
  <r>
    <n v="931"/>
    <s v="CA-2018-144932"/>
    <x v="349"/>
    <d v="2018-04-17T00:00:00"/>
    <s v="First Class"/>
    <s v="AB-10165"/>
    <s v="Alan Barnes"/>
    <x v="0"/>
    <x v="0"/>
    <s v="Toledo"/>
    <x v="24"/>
    <n v="43615"/>
    <x v="3"/>
    <s v="OFF-AR-10001468"/>
    <x v="1"/>
    <s v="Art"/>
    <s v="Sanford Prismacolor Professional Thick Lead Art Pencils, 36-Color Set"/>
    <n v="89.855999999999995"/>
    <n v="0.45"/>
    <n v="49.4208"/>
  </r>
  <r>
    <n v="932"/>
    <s v="CA-2018-144932"/>
    <x v="349"/>
    <d v="2018-04-17T00:00:00"/>
    <s v="First Class"/>
    <s v="AB-10165"/>
    <s v="Alan Barnes"/>
    <x v="0"/>
    <x v="0"/>
    <s v="Toledo"/>
    <x v="24"/>
    <n v="43615"/>
    <x v="3"/>
    <s v="OFF-PA-10004971"/>
    <x v="1"/>
    <s v="Paper"/>
    <s v="Xerox 196"/>
    <n v="13.872"/>
    <n v="0.4"/>
    <n v="8.3231999999999999"/>
  </r>
  <r>
    <n v="933"/>
    <s v="CA-2018-114216"/>
    <x v="264"/>
    <d v="2018-09-06T00:00:00"/>
    <s v="Standard Class"/>
    <s v="RK-19300"/>
    <s v="Ralph Kennedy"/>
    <x v="0"/>
    <x v="0"/>
    <s v="Philadelphia"/>
    <x v="9"/>
    <n v="19140"/>
    <x v="3"/>
    <s v="OFF-PA-10002195"/>
    <x v="1"/>
    <s v="Paper"/>
    <s v="RSVP Cards &amp; Envelopes, Blank White, 8-1/2 X 11, 24 Cards/25 Envelopes/Set"/>
    <n v="12.192"/>
    <n v="0.4"/>
    <n v="7.3151999999999999"/>
  </r>
  <r>
    <n v="934"/>
    <s v="CA-2017-140081"/>
    <x v="23"/>
    <d v="2017-06-24T00:00:00"/>
    <s v="Standard Class"/>
    <s v="CG-12040"/>
    <s v="Catherine Glotzbach"/>
    <x v="2"/>
    <x v="0"/>
    <s v="Philadelphia"/>
    <x v="9"/>
    <n v="19120"/>
    <x v="3"/>
    <s v="OFF-PA-10001745"/>
    <x v="1"/>
    <s v="Paper"/>
    <s v="Wirebound Message Books, 2 7/8 x 5, 3 Forms per Page"/>
    <n v="45.055999999999997"/>
    <n v="0.4"/>
    <n v="27.033599999999996"/>
  </r>
  <r>
    <n v="935"/>
    <s v="CA-2017-140081"/>
    <x v="23"/>
    <d v="2017-06-24T00:00:00"/>
    <s v="Standard Class"/>
    <s v="CG-12040"/>
    <s v="Catherine Glotzbach"/>
    <x v="2"/>
    <x v="0"/>
    <s v="Philadelphia"/>
    <x v="9"/>
    <n v="19120"/>
    <x v="3"/>
    <s v="OFF-BI-10004826"/>
    <x v="1"/>
    <s v="Binders"/>
    <s v="JM Magazine Binder"/>
    <n v="29.718"/>
    <n v="0.4"/>
    <n v="17.8308"/>
  </r>
  <r>
    <n v="936"/>
    <s v="CA-2017-140081"/>
    <x v="23"/>
    <d v="2017-06-24T00:00:00"/>
    <s v="Standard Class"/>
    <s v="CG-12040"/>
    <s v="Catherine Glotzbach"/>
    <x v="2"/>
    <x v="0"/>
    <s v="Philadelphia"/>
    <x v="9"/>
    <n v="19120"/>
    <x v="3"/>
    <s v="OFF-PA-10001870"/>
    <x v="1"/>
    <s v="Paper"/>
    <s v="Xerox 202"/>
    <n v="15.552"/>
    <n v="0.4"/>
    <n v="9.3311999999999991"/>
  </r>
  <r>
    <n v="937"/>
    <s v="CA-2017-140081"/>
    <x v="23"/>
    <d v="2017-06-24T00:00:00"/>
    <s v="Standard Class"/>
    <s v="CG-12040"/>
    <s v="Catherine Glotzbach"/>
    <x v="2"/>
    <x v="0"/>
    <s v="Philadelphia"/>
    <x v="9"/>
    <n v="19120"/>
    <x v="3"/>
    <s v="OFF-AP-10001058"/>
    <x v="1"/>
    <s v="Appliances"/>
    <s v="Sanyo 2.5 Cubic Foot Mid-Size Office Refrigerators"/>
    <n v="447.69600000000003"/>
    <n v="0.4"/>
    <n v="268.61759999999998"/>
  </r>
  <r>
    <n v="938"/>
    <s v="US-2018-111745"/>
    <x v="60"/>
    <d v="2018-11-06T00:00:00"/>
    <s v="First Class"/>
    <s v="RA-19885"/>
    <s v="Ruben Ausman"/>
    <x v="1"/>
    <x v="0"/>
    <s v="Farmington"/>
    <x v="27"/>
    <n v="87401"/>
    <x v="1"/>
    <s v="TEC-AC-10003911"/>
    <x v="2"/>
    <s v="Accessories"/>
    <s v="NETGEAR AC1750 Dual Band Gigabit Smart WiFi Router"/>
    <n v="159.99"/>
    <n v="0.45"/>
    <n v="87.994500000000016"/>
  </r>
  <r>
    <n v="939"/>
    <s v="CA-2016-148250"/>
    <x v="350"/>
    <d v="2016-12-17T00:00:00"/>
    <s v="Standard Class"/>
    <s v="RP-19270"/>
    <s v="Rachel Payne"/>
    <x v="1"/>
    <x v="0"/>
    <s v="Riverside"/>
    <x v="1"/>
    <n v="92503"/>
    <x v="1"/>
    <s v="OFF-PA-10000289"/>
    <x v="1"/>
    <s v="Paper"/>
    <s v="Xerox 213"/>
    <n v="12.96"/>
    <n v="0.4"/>
    <n v="7.7759999999999998"/>
  </r>
  <r>
    <n v="940"/>
    <s v="CA-2016-148250"/>
    <x v="350"/>
    <d v="2016-12-17T00:00:00"/>
    <s v="Standard Class"/>
    <s v="RP-19270"/>
    <s v="Rachel Payne"/>
    <x v="1"/>
    <x v="0"/>
    <s v="Riverside"/>
    <x v="1"/>
    <n v="92503"/>
    <x v="1"/>
    <s v="OFF-AP-10003040"/>
    <x v="1"/>
    <s v="Appliances"/>
    <s v="Fellowes 8 Outlet Superior Workstation Surge Protector w/o Phone/Fax/Modem Protection"/>
    <n v="134.47999999999999"/>
    <n v="0.4"/>
    <n v="80.687999999999988"/>
  </r>
  <r>
    <n v="941"/>
    <s v="CA-2017-105760"/>
    <x v="351"/>
    <d v="2017-06-20T00:00:00"/>
    <s v="First Class"/>
    <s v="KC-16255"/>
    <s v="Karen Carlisle"/>
    <x v="1"/>
    <x v="0"/>
    <s v="San Francisco"/>
    <x v="1"/>
    <n v="94110"/>
    <x v="1"/>
    <s v="OFF-PA-10000350"/>
    <x v="1"/>
    <s v="Paper"/>
    <s v="Message Book, Standard Line While You Were Out, 5 1/2 X 4, 200 Sets/Book"/>
    <n v="17.12"/>
    <n v="0.4"/>
    <n v="10.272"/>
  </r>
  <r>
    <n v="942"/>
    <s v="CA-2017-142958"/>
    <x v="180"/>
    <d v="2017-12-20T00:00:00"/>
    <s v="Standard Class"/>
    <s v="RW-19630"/>
    <s v="Rob Williams"/>
    <x v="1"/>
    <x v="0"/>
    <s v="Torrance"/>
    <x v="1"/>
    <n v="90503"/>
    <x v="1"/>
    <s v="OFF-BI-10001759"/>
    <x v="1"/>
    <s v="Binders"/>
    <s v="Acco Pressboard Covers with Storage Hooks, 14 7/8 x 11, Dark Blue"/>
    <n v="6.0960000000000001"/>
    <n v="0.4"/>
    <n v="3.6576"/>
  </r>
  <r>
    <n v="943"/>
    <s v="CA-2017-142958"/>
    <x v="180"/>
    <d v="2017-12-20T00:00:00"/>
    <s v="Standard Class"/>
    <s v="RW-19630"/>
    <s v="Rob Williams"/>
    <x v="1"/>
    <x v="0"/>
    <s v="Torrance"/>
    <x v="1"/>
    <n v="90503"/>
    <x v="1"/>
    <s v="FUR-TA-10000577"/>
    <x v="0"/>
    <s v="Tables"/>
    <s v="Bretford CR4500 Series Slim Rectangular Table"/>
    <n v="1114.2719999999999"/>
    <n v="0.45"/>
    <n v="612.84960000000001"/>
  </r>
  <r>
    <n v="944"/>
    <s v="CA-2016-120880"/>
    <x v="352"/>
    <d v="2016-06-03T00:00:00"/>
    <s v="Standard Class"/>
    <s v="JL-15850"/>
    <s v="John Lucas"/>
    <x v="0"/>
    <x v="0"/>
    <s v="Seattle"/>
    <x v="4"/>
    <n v="98105"/>
    <x v="1"/>
    <s v="OFF-PA-10004101"/>
    <x v="1"/>
    <s v="Paper"/>
    <s v="Xerox 1894"/>
    <n v="32.4"/>
    <n v="0.4"/>
    <n v="19.439999999999998"/>
  </r>
  <r>
    <n v="945"/>
    <s v="CA-2016-120880"/>
    <x v="352"/>
    <d v="2016-06-03T00:00:00"/>
    <s v="Standard Class"/>
    <s v="JL-15850"/>
    <s v="John Lucas"/>
    <x v="0"/>
    <x v="0"/>
    <s v="Seattle"/>
    <x v="4"/>
    <n v="98105"/>
    <x v="1"/>
    <s v="OFF-ST-10001496"/>
    <x v="1"/>
    <s v="Storage"/>
    <s v="Standard Rollaway File with Lock"/>
    <n v="540.57000000000005"/>
    <n v="0.5"/>
    <n v="270.28500000000003"/>
  </r>
  <r>
    <n v="946"/>
    <s v="CA-2016-120880"/>
    <x v="352"/>
    <d v="2016-06-03T00:00:00"/>
    <s v="Standard Class"/>
    <s v="JL-15850"/>
    <s v="John Lucas"/>
    <x v="0"/>
    <x v="0"/>
    <s v="Seattle"/>
    <x v="4"/>
    <n v="98105"/>
    <x v="1"/>
    <s v="OFF-BI-10002931"/>
    <x v="1"/>
    <s v="Binders"/>
    <s v="Avery Trapezoid Extra Heavy Duty 4 Binders"/>
    <n v="167.76"/>
    <n v="0.4"/>
    <n v="100.65599999999999"/>
  </r>
  <r>
    <n v="947"/>
    <s v="US-2016-140200"/>
    <x v="353"/>
    <d v="2016-07-28T00:00:00"/>
    <s v="First Class"/>
    <s v="CA-12775"/>
    <s v="Cynthia Arntzen"/>
    <x v="0"/>
    <x v="0"/>
    <s v="Mesa"/>
    <x v="16"/>
    <n v="85204"/>
    <x v="1"/>
    <s v="FUR-TA-10002356"/>
    <x v="0"/>
    <s v="Tables"/>
    <s v="Bevis Boat-Shaped Conference Table"/>
    <n v="393.16500000000002"/>
    <n v="0.45"/>
    <n v="216.24075000000002"/>
  </r>
  <r>
    <n v="948"/>
    <s v="US-2018-110576"/>
    <x v="354"/>
    <d v="2018-12-02T00:00:00"/>
    <s v="Standard Class"/>
    <s v="RB-19795"/>
    <s v="Ross Baird"/>
    <x v="2"/>
    <x v="0"/>
    <s v="Philadelphia"/>
    <x v="9"/>
    <n v="19120"/>
    <x v="3"/>
    <s v="FUR-FU-10003601"/>
    <x v="0"/>
    <s v="Furnishings"/>
    <s v="Deflect-o RollaMat Studded, Beveled Mat for Medium Pile Carpeting"/>
    <n v="516.48800000000006"/>
    <n v="0.4"/>
    <n v="309.89280000000002"/>
  </r>
  <r>
    <n v="949"/>
    <s v="US-2018-110576"/>
    <x v="354"/>
    <d v="2018-12-02T00:00:00"/>
    <s v="Standard Class"/>
    <s v="RB-19795"/>
    <s v="Ross Baird"/>
    <x v="2"/>
    <x v="0"/>
    <s v="Philadelphia"/>
    <x v="9"/>
    <n v="19120"/>
    <x v="3"/>
    <s v="FUR-FU-10000576"/>
    <x v="0"/>
    <s v="Furnishings"/>
    <s v="Luxo Professional Fluorescent Magnifier Lamp with Clamp-Mount Base"/>
    <n v="1007.232"/>
    <n v="0.4"/>
    <n v="604.33920000000001"/>
  </r>
  <r>
    <n v="950"/>
    <s v="US-2018-110576"/>
    <x v="354"/>
    <d v="2018-12-02T00:00:00"/>
    <s v="Standard Class"/>
    <s v="RB-19795"/>
    <s v="Ross Baird"/>
    <x v="2"/>
    <x v="0"/>
    <s v="Philadelphia"/>
    <x v="9"/>
    <n v="19120"/>
    <x v="3"/>
    <s v="FUR-TA-10004154"/>
    <x v="0"/>
    <s v="Tables"/>
    <s v="Riverside Furniture Oval Coffee Table, Oval End Table, End Table with Drawer"/>
    <n v="2065.3200000000002"/>
    <n v="0.45"/>
    <n v="1135.9260000000002"/>
  </r>
  <r>
    <n v="951"/>
    <s v="US-2018-110576"/>
    <x v="354"/>
    <d v="2018-12-02T00:00:00"/>
    <s v="Standard Class"/>
    <s v="RB-19795"/>
    <s v="Ross Baird"/>
    <x v="2"/>
    <x v="0"/>
    <s v="Philadelphia"/>
    <x v="9"/>
    <n v="19120"/>
    <x v="3"/>
    <s v="OFF-PA-10000788"/>
    <x v="1"/>
    <s v="Paper"/>
    <s v="Xerox 210"/>
    <n v="15.552"/>
    <n v="0.4"/>
    <n v="9.3311999999999991"/>
  </r>
  <r>
    <n v="952"/>
    <s v="US-2018-110576"/>
    <x v="354"/>
    <d v="2018-12-02T00:00:00"/>
    <s v="Standard Class"/>
    <s v="RB-19795"/>
    <s v="Ross Baird"/>
    <x v="2"/>
    <x v="0"/>
    <s v="Philadelphia"/>
    <x v="9"/>
    <n v="19120"/>
    <x v="3"/>
    <s v="OFF-PA-10002479"/>
    <x v="1"/>
    <s v="Paper"/>
    <s v="Xerox 4200 Series MultiUse Premium Copy Paper (20Lb. and 84 Bright)"/>
    <n v="25.344000000000001"/>
    <n v="0.4"/>
    <n v="15.2064"/>
  </r>
  <r>
    <n v="953"/>
    <s v="CA-2018-131156"/>
    <x v="355"/>
    <d v="2018-04-07T00:00:00"/>
    <s v="Standard Class"/>
    <s v="KH-16360"/>
    <s v="Katherine Hughes"/>
    <x v="0"/>
    <x v="0"/>
    <s v="Philadelphia"/>
    <x v="9"/>
    <n v="19143"/>
    <x v="3"/>
    <s v="FUR-FU-10001940"/>
    <x v="0"/>
    <s v="Furnishings"/>
    <s v="Staple-based wall hangings"/>
    <n v="25.472000000000001"/>
    <n v="0.4"/>
    <n v="15.283200000000001"/>
  </r>
  <r>
    <n v="954"/>
    <s v="CA-2018-136539"/>
    <x v="116"/>
    <d v="2019-01-01T00:00:00"/>
    <s v="Standard Class"/>
    <s v="GH-14665"/>
    <s v="Greg Hansen"/>
    <x v="0"/>
    <x v="0"/>
    <s v="Round Rock"/>
    <x v="5"/>
    <n v="78664"/>
    <x v="2"/>
    <s v="OFF-AR-10001958"/>
    <x v="1"/>
    <s v="Art"/>
    <s v="Stanley Bostitch Contemporary Electric Pencil Sharpeners"/>
    <n v="27.167999999999999"/>
    <n v="0.35"/>
    <n v="17.659199999999998"/>
  </r>
  <r>
    <n v="955"/>
    <s v="CA-2018-136539"/>
    <x v="116"/>
    <d v="2019-01-01T00:00:00"/>
    <s v="Standard Class"/>
    <s v="GH-14665"/>
    <s v="Greg Hansen"/>
    <x v="0"/>
    <x v="0"/>
    <s v="Round Rock"/>
    <x v="5"/>
    <n v="78664"/>
    <x v="2"/>
    <s v="FUR-BO-10004709"/>
    <x v="0"/>
    <s v="Bookcases"/>
    <s v="Bush Westfield Collection Bookcases, Medium Cherry Finish"/>
    <n v="78.852800000000002"/>
    <n v="0.4"/>
    <n v="47.311680000000003"/>
  </r>
  <r>
    <n v="956"/>
    <s v="CA-2018-119305"/>
    <x v="329"/>
    <d v="2018-12-04T00:00:00"/>
    <s v="Standard Class"/>
    <s v="SW-20275"/>
    <s v="Scott Williamson"/>
    <x v="0"/>
    <x v="0"/>
    <s v="Jackson"/>
    <x v="35"/>
    <n v="39212"/>
    <x v="0"/>
    <s v="OFF-ST-10000604"/>
    <x v="1"/>
    <s v="Storage"/>
    <s v="Home/Office Personal File Carts"/>
    <n v="173.8"/>
    <n v="0.35"/>
    <n v="112.97000000000001"/>
  </r>
  <r>
    <n v="957"/>
    <s v="CA-2018-102414"/>
    <x v="356"/>
    <d v="2018-05-18T00:00:00"/>
    <s v="Second Class"/>
    <s v="JA-15970"/>
    <s v="Joseph Airdo"/>
    <x v="0"/>
    <x v="0"/>
    <s v="Phoenix"/>
    <x v="16"/>
    <n v="85023"/>
    <x v="1"/>
    <s v="TEC-PH-10002923"/>
    <x v="2"/>
    <s v="Phones"/>
    <s v="Logitech B530 USB Headset - headset - Full size, Binaural"/>
    <n v="29.591999999999999"/>
    <n v="0.4"/>
    <n v="17.755199999999999"/>
  </r>
  <r>
    <n v="958"/>
    <s v="CA-2018-102414"/>
    <x v="356"/>
    <d v="2018-05-18T00:00:00"/>
    <s v="Second Class"/>
    <s v="JA-15970"/>
    <s v="Joseph Airdo"/>
    <x v="0"/>
    <x v="0"/>
    <s v="Phoenix"/>
    <x v="16"/>
    <n v="85023"/>
    <x v="1"/>
    <s v="OFF-BI-10004465"/>
    <x v="1"/>
    <s v="Binders"/>
    <s v="Avery Durable Slant Ring Binders"/>
    <n v="4.7519999999999998"/>
    <n v="0.4"/>
    <n v="2.8512"/>
  </r>
  <r>
    <n v="959"/>
    <s v="CA-2018-102414"/>
    <x v="356"/>
    <d v="2018-05-18T00:00:00"/>
    <s v="Second Class"/>
    <s v="JA-15970"/>
    <s v="Joseph Airdo"/>
    <x v="0"/>
    <x v="0"/>
    <s v="Phoenix"/>
    <x v="16"/>
    <n v="85023"/>
    <x v="1"/>
    <s v="OFF-PA-10002333"/>
    <x v="1"/>
    <s v="Paper"/>
    <s v="Universal Ultra Bright White Copier/Laser Paper, 8 1/2 x 11, Ream"/>
    <n v="15.552"/>
    <n v="0.4"/>
    <n v="9.3311999999999991"/>
  </r>
  <r>
    <n v="960"/>
    <s v="CA-2016-112571"/>
    <x v="357"/>
    <d v="2016-09-22T00:00:00"/>
    <s v="Same Day"/>
    <s v="DL-12925"/>
    <s v="Daniel Lacy"/>
    <x v="0"/>
    <x v="0"/>
    <s v="Oceanside"/>
    <x v="1"/>
    <n v="92054"/>
    <x v="1"/>
    <s v="FUR-FU-10004188"/>
    <x v="0"/>
    <s v="Furnishings"/>
    <s v="Luxo Professional Combination Clamp-On Lamps"/>
    <n v="204.6"/>
    <n v="0.4"/>
    <n v="122.75999999999999"/>
  </r>
  <r>
    <n v="961"/>
    <s v="CA-2018-152142"/>
    <x v="237"/>
    <d v="2018-11-19T00:00:00"/>
    <s v="Standard Class"/>
    <s v="LW-16990"/>
    <s v="Lindsay Williams"/>
    <x v="1"/>
    <x v="0"/>
    <s v="San Francisco"/>
    <x v="1"/>
    <n v="94110"/>
    <x v="1"/>
    <s v="FUR-CH-10002965"/>
    <x v="0"/>
    <s v="Chairs"/>
    <s v="Global Leather Highback Executive Chair with Pneumatic Height Adjustment, Black"/>
    <n v="321.56799999999998"/>
    <n v="0.45"/>
    <n v="176.86240000000001"/>
  </r>
  <r>
    <n v="962"/>
    <s v="CA-2016-160059"/>
    <x v="154"/>
    <d v="2016-12-01T00:00:00"/>
    <s v="Standard Class"/>
    <s v="TB-21190"/>
    <s v="Thomas Brumley"/>
    <x v="2"/>
    <x v="0"/>
    <s v="Fayetteville"/>
    <x v="36"/>
    <n v="72701"/>
    <x v="0"/>
    <s v="OFF-BI-10000145"/>
    <x v="1"/>
    <s v="Binders"/>
    <s v="Zipper Ring Binder Pockets"/>
    <n v="6.24"/>
    <n v="0.25"/>
    <n v="4.68"/>
  </r>
  <r>
    <n v="963"/>
    <s v="CA-2017-120859"/>
    <x v="142"/>
    <d v="2017-09-04T00:00:00"/>
    <s v="First Class"/>
    <s v="CV-12805"/>
    <s v="Cynthia Voltz"/>
    <x v="1"/>
    <x v="0"/>
    <s v="San Francisco"/>
    <x v="1"/>
    <n v="94110"/>
    <x v="1"/>
    <s v="OFF-EN-10001335"/>
    <x v="1"/>
    <s v="Envelopes"/>
    <s v="White Business Envelopes with Contemporary Seam, Recycled White Business Envelopes"/>
    <n v="21.88"/>
    <n v="0.4"/>
    <n v="13.127999999999998"/>
  </r>
  <r>
    <n v="964"/>
    <s v="CA-2015-127488"/>
    <x v="358"/>
    <d v="2015-09-24T00:00:00"/>
    <s v="Second Class"/>
    <s v="MS-17365"/>
    <s v="Maribeth Schnelling"/>
    <x v="0"/>
    <x v="0"/>
    <s v="Boca Raton"/>
    <x v="2"/>
    <n v="33433"/>
    <x v="0"/>
    <s v="OFF-LA-10001613"/>
    <x v="1"/>
    <s v="Labels"/>
    <s v="Avery File Folder Labels"/>
    <n v="4.6079999999999997"/>
    <n v="0.25"/>
    <n v="3.4559999999999995"/>
  </r>
  <r>
    <n v="965"/>
    <s v="CA-2018-135279"/>
    <x v="359"/>
    <d v="2018-04-11T00:00:00"/>
    <s v="First Class"/>
    <s v="BS-11800"/>
    <s v="Bryan Spruell"/>
    <x v="2"/>
    <x v="0"/>
    <s v="New York City"/>
    <x v="15"/>
    <n v="10011"/>
    <x v="3"/>
    <s v="OFF-LA-10004055"/>
    <x v="1"/>
    <s v="Labels"/>
    <s v="Color-Coded Legal Exhibit Labels"/>
    <n v="9.82"/>
    <n v="0.4"/>
    <n v="5.8920000000000003"/>
  </r>
  <r>
    <n v="966"/>
    <s v="CA-2018-135279"/>
    <x v="359"/>
    <d v="2018-04-11T00:00:00"/>
    <s v="First Class"/>
    <s v="BS-11800"/>
    <s v="Bryan Spruell"/>
    <x v="2"/>
    <x v="0"/>
    <s v="New York City"/>
    <x v="15"/>
    <n v="10011"/>
    <x v="3"/>
    <s v="OFF-AR-10004344"/>
    <x v="1"/>
    <s v="Art"/>
    <s v="Bulldog Vacuum Base Pencil Sharpener"/>
    <n v="35.97"/>
    <n v="0.45"/>
    <n v="19.7835"/>
  </r>
  <r>
    <n v="967"/>
    <s v="CA-2018-135279"/>
    <x v="359"/>
    <d v="2018-04-11T00:00:00"/>
    <s v="First Class"/>
    <s v="BS-11800"/>
    <s v="Bryan Spruell"/>
    <x v="2"/>
    <x v="0"/>
    <s v="New York City"/>
    <x v="15"/>
    <n v="10011"/>
    <x v="3"/>
    <s v="OFF-PA-10004621"/>
    <x v="1"/>
    <s v="Paper"/>
    <s v="Xerox 212"/>
    <n v="12.96"/>
    <n v="0.4"/>
    <n v="7.7759999999999998"/>
  </r>
  <r>
    <n v="968"/>
    <s v="CA-2018-135279"/>
    <x v="359"/>
    <d v="2018-04-11T00:00:00"/>
    <s v="First Class"/>
    <s v="BS-11800"/>
    <s v="Bryan Spruell"/>
    <x v="2"/>
    <x v="0"/>
    <s v="New York City"/>
    <x v="15"/>
    <n v="10011"/>
    <x v="3"/>
    <s v="OFF-PA-10001281"/>
    <x v="1"/>
    <s v="Paper"/>
    <s v="Computer Printout Paper with Letter-Trim Fine Perforations"/>
    <n v="191.6"/>
    <n v="0.4"/>
    <n v="114.96"/>
  </r>
  <r>
    <n v="969"/>
    <s v="CA-2018-135279"/>
    <x v="359"/>
    <d v="2018-04-11T00:00:00"/>
    <s v="First Class"/>
    <s v="BS-11800"/>
    <s v="Bryan Spruell"/>
    <x v="2"/>
    <x v="0"/>
    <s v="New York City"/>
    <x v="15"/>
    <n v="10011"/>
    <x v="3"/>
    <s v="OFF-LA-10001613"/>
    <x v="1"/>
    <s v="Labels"/>
    <s v="Avery File Folder Labels"/>
    <n v="8.64"/>
    <n v="0.4"/>
    <n v="5.1840000000000002"/>
  </r>
  <r>
    <n v="970"/>
    <s v="CA-2018-135279"/>
    <x v="359"/>
    <d v="2018-04-11T00:00:00"/>
    <s v="First Class"/>
    <s v="BS-11800"/>
    <s v="Bryan Spruell"/>
    <x v="2"/>
    <x v="0"/>
    <s v="New York City"/>
    <x v="15"/>
    <n v="10011"/>
    <x v="3"/>
    <s v="OFF-ST-10001097"/>
    <x v="1"/>
    <s v="Storage"/>
    <s v="Office Impressions Heavy Duty Welded Shelving &amp; Multimedia Storage Drawers"/>
    <n v="501.81"/>
    <n v="0.5"/>
    <n v="250.905"/>
  </r>
  <r>
    <n v="971"/>
    <s v="CA-2015-115791"/>
    <x v="360"/>
    <d v="2015-01-18T00:00:00"/>
    <s v="Second Class"/>
    <s v="DL-13315"/>
    <s v="Delfina Latchford"/>
    <x v="0"/>
    <x v="0"/>
    <s v="Philadelphia"/>
    <x v="9"/>
    <n v="19134"/>
    <x v="3"/>
    <s v="FUR-FU-10001095"/>
    <x v="0"/>
    <s v="Furnishings"/>
    <s v="DAX Black Cherry Wood-Tone Poster Frame"/>
    <n v="127.104"/>
    <n v="0.4"/>
    <n v="76.2624"/>
  </r>
  <r>
    <n v="972"/>
    <s v="CA-2015-115791"/>
    <x v="360"/>
    <d v="2015-01-18T00:00:00"/>
    <s v="Second Class"/>
    <s v="DL-13315"/>
    <s v="Delfina Latchford"/>
    <x v="0"/>
    <x v="0"/>
    <s v="Philadelphia"/>
    <x v="9"/>
    <n v="19134"/>
    <x v="3"/>
    <s v="TEC-PH-10004614"/>
    <x v="2"/>
    <s v="Phones"/>
    <s v="AT&amp;T 841000 Phone"/>
    <n v="124.2"/>
    <n v="0.4"/>
    <n v="74.52"/>
  </r>
  <r>
    <n v="973"/>
    <s v="CA-2015-115791"/>
    <x v="360"/>
    <d v="2015-01-18T00:00:00"/>
    <s v="Second Class"/>
    <s v="DL-13315"/>
    <s v="Delfina Latchford"/>
    <x v="0"/>
    <x v="0"/>
    <s v="Philadelphia"/>
    <x v="9"/>
    <n v="19134"/>
    <x v="3"/>
    <s v="OFF-BI-10001575"/>
    <x v="1"/>
    <s v="Binders"/>
    <s v="GBC Linen Binding Covers"/>
    <n v="18.588000000000001"/>
    <n v="0.4"/>
    <n v="11.152800000000001"/>
  </r>
  <r>
    <n v="974"/>
    <s v="CA-2015-115791"/>
    <x v="360"/>
    <d v="2015-01-18T00:00:00"/>
    <s v="Second Class"/>
    <s v="DL-13315"/>
    <s v="Delfina Latchford"/>
    <x v="0"/>
    <x v="0"/>
    <s v="Philadelphia"/>
    <x v="9"/>
    <n v="19134"/>
    <x v="3"/>
    <s v="OFF-LA-10001074"/>
    <x v="1"/>
    <s v="Labels"/>
    <s v="Round Specialty Laser Printer Labels"/>
    <n v="30.071999999999999"/>
    <n v="0.4"/>
    <n v="18.043199999999999"/>
  </r>
  <r>
    <n v="975"/>
    <s v="US-2018-103247"/>
    <x v="361"/>
    <d v="2018-10-08T00:00:00"/>
    <s v="Second Class"/>
    <s v="PO-19195"/>
    <s v="Phillina Ober"/>
    <x v="2"/>
    <x v="0"/>
    <s v="New York City"/>
    <x v="15"/>
    <n v="10011"/>
    <x v="3"/>
    <s v="TEC-PH-10003555"/>
    <x v="2"/>
    <s v="Phones"/>
    <s v="Motorola HK250 Universal Bluetooth Headset"/>
    <n v="160.93"/>
    <n v="0.4"/>
    <n v="96.558000000000007"/>
  </r>
  <r>
    <n v="976"/>
    <s v="US-2018-103247"/>
    <x v="361"/>
    <d v="2018-10-08T00:00:00"/>
    <s v="Second Class"/>
    <s v="PO-19195"/>
    <s v="Phillina Ober"/>
    <x v="2"/>
    <x v="0"/>
    <s v="New York City"/>
    <x v="15"/>
    <n v="10011"/>
    <x v="3"/>
    <s v="OFF-BI-10004492"/>
    <x v="1"/>
    <s v="Binders"/>
    <s v="Tuf-Vin Binders"/>
    <n v="75.792000000000002"/>
    <n v="0.4"/>
    <n v="45.475200000000001"/>
  </r>
  <r>
    <n v="977"/>
    <s v="US-2018-100209"/>
    <x v="362"/>
    <d v="2018-07-15T00:00:00"/>
    <s v="Standard Class"/>
    <s v="TD-20995"/>
    <s v="Tamara Dahlen"/>
    <x v="0"/>
    <x v="0"/>
    <s v="Portland"/>
    <x v="21"/>
    <n v="97206"/>
    <x v="1"/>
    <s v="OFF-BI-10002012"/>
    <x v="1"/>
    <s v="Binders"/>
    <s v="Wilson Jones Easy Flow II Sheet Lifters"/>
    <n v="1.08"/>
    <n v="0.4"/>
    <n v="0.64800000000000002"/>
  </r>
  <r>
    <n v="978"/>
    <s v="CA-2018-159366"/>
    <x v="363"/>
    <d v="2018-01-10T00:00:00"/>
    <s v="First Class"/>
    <s v="BW-11110"/>
    <s v="Bart Watters"/>
    <x v="1"/>
    <x v="0"/>
    <s v="Detroit"/>
    <x v="12"/>
    <n v="48205"/>
    <x v="2"/>
    <s v="TEC-MA-10000822"/>
    <x v="2"/>
    <s v="Machines"/>
    <s v="Lexmark MX611dhe Monochrome Laser Printer"/>
    <n v="3059.982"/>
    <n v="0.35"/>
    <n v="1988.9883"/>
  </r>
  <r>
    <n v="979"/>
    <s v="CA-2017-145499"/>
    <x v="198"/>
    <d v="2017-05-31T00:00:00"/>
    <s v="First Class"/>
    <s v="RW-19690"/>
    <s v="Robert Waldorf"/>
    <x v="0"/>
    <x v="0"/>
    <s v="Wilmington"/>
    <x v="3"/>
    <n v="28403"/>
    <x v="0"/>
    <s v="OFF-BI-10000848"/>
    <x v="1"/>
    <s v="Binders"/>
    <s v="Angle-D Ring Binders"/>
    <n v="3.282"/>
    <n v="0.25"/>
    <n v="2.4615"/>
  </r>
  <r>
    <n v="980"/>
    <s v="CA-2016-157035"/>
    <x v="364"/>
    <d v="2016-12-12T00:00:00"/>
    <s v="First Class"/>
    <s v="KB-16600"/>
    <s v="Ken Brennan"/>
    <x v="1"/>
    <x v="0"/>
    <s v="Columbus"/>
    <x v="14"/>
    <n v="47201"/>
    <x v="2"/>
    <s v="OFF-PA-10004156"/>
    <x v="1"/>
    <s v="Paper"/>
    <s v="Xerox 188"/>
    <n v="34.020000000000003"/>
    <n v="0.3"/>
    <n v="23.814"/>
  </r>
  <r>
    <n v="981"/>
    <s v="CA-2017-144939"/>
    <x v="339"/>
    <d v="2017-10-08T00:00:00"/>
    <s v="Standard Class"/>
    <s v="EB-13870"/>
    <s v="Emily Burns"/>
    <x v="0"/>
    <x v="0"/>
    <s v="New York City"/>
    <x v="15"/>
    <n v="10035"/>
    <x v="3"/>
    <s v="FUR-CH-10003199"/>
    <x v="0"/>
    <s v="Chairs"/>
    <s v="Office Star - Contemporary Task Swivel Chair"/>
    <n v="599.29200000000003"/>
    <n v="0.45"/>
    <n v="329.61060000000003"/>
  </r>
  <r>
    <n v="982"/>
    <s v="CA-2015-163419"/>
    <x v="7"/>
    <d v="2015-11-14T00:00:00"/>
    <s v="Second Class"/>
    <s v="TZ-21580"/>
    <s v="Tracy Zic"/>
    <x v="0"/>
    <x v="0"/>
    <s v="Louisville"/>
    <x v="22"/>
    <n v="80027"/>
    <x v="1"/>
    <s v="OFF-AR-10000034"/>
    <x v="1"/>
    <s v="Art"/>
    <s v="BIC Brite Liner Grip Highlighters, Assorted, 5/Pack"/>
    <n v="3.3919999999999999"/>
    <n v="0.45"/>
    <n v="1.8656000000000001"/>
  </r>
  <r>
    <n v="983"/>
    <s v="CA-2015-163419"/>
    <x v="7"/>
    <d v="2015-11-14T00:00:00"/>
    <s v="Second Class"/>
    <s v="TZ-21580"/>
    <s v="Tracy Zic"/>
    <x v="0"/>
    <x v="0"/>
    <s v="Louisville"/>
    <x v="22"/>
    <n v="80027"/>
    <x v="1"/>
    <s v="TEC-PH-10000560"/>
    <x v="2"/>
    <s v="Phones"/>
    <s v="Samsung Galaxy S III - 16GB - pebble blue (T-Mobile)"/>
    <n v="559.98400000000004"/>
    <n v="0.4"/>
    <n v="335.99040000000002"/>
  </r>
  <r>
    <n v="984"/>
    <s v="CA-2015-163419"/>
    <x v="7"/>
    <d v="2015-11-14T00:00:00"/>
    <s v="Second Class"/>
    <s v="TZ-21580"/>
    <s v="Tracy Zic"/>
    <x v="0"/>
    <x v="0"/>
    <s v="Louisville"/>
    <x v="22"/>
    <n v="80027"/>
    <x v="1"/>
    <s v="FUR-CH-10000665"/>
    <x v="0"/>
    <s v="Chairs"/>
    <s v="Global Airflow Leather Mesh Back Chair, Black"/>
    <n v="603.91999999999996"/>
    <n v="0.45"/>
    <n v="332.15600000000001"/>
  </r>
  <r>
    <n v="985"/>
    <s v="CA-2018-100314"/>
    <x v="365"/>
    <d v="2018-10-05T00:00:00"/>
    <s v="Standard Class"/>
    <s v="AS-10630"/>
    <s v="Ann Steele"/>
    <x v="2"/>
    <x v="0"/>
    <s v="Pasadena"/>
    <x v="5"/>
    <n v="77506"/>
    <x v="2"/>
    <s v="OFF-LA-10001569"/>
    <x v="1"/>
    <s v="Labels"/>
    <s v="Avery 499"/>
    <n v="7.968"/>
    <n v="0.3"/>
    <n v="5.5775999999999994"/>
  </r>
  <r>
    <n v="986"/>
    <s v="CA-2018-100314"/>
    <x v="365"/>
    <d v="2018-10-05T00:00:00"/>
    <s v="Standard Class"/>
    <s v="AS-10630"/>
    <s v="Ann Steele"/>
    <x v="2"/>
    <x v="0"/>
    <s v="Pasadena"/>
    <x v="5"/>
    <n v="77506"/>
    <x v="2"/>
    <s v="OFF-EN-10000461"/>
    <x v="1"/>
    <s v="Envelopes"/>
    <s v="#10- 4 1/8 x 9 1/2 Recycled Envelopes"/>
    <n v="27.968"/>
    <n v="0.3"/>
    <n v="19.5776"/>
  </r>
  <r>
    <n v="987"/>
    <s v="CA-2018-100314"/>
    <x v="365"/>
    <d v="2018-10-05T00:00:00"/>
    <s v="Standard Class"/>
    <s v="AS-10630"/>
    <s v="Ann Steele"/>
    <x v="2"/>
    <x v="0"/>
    <s v="Pasadena"/>
    <x v="5"/>
    <n v="77506"/>
    <x v="2"/>
    <s v="TEC-MA-10003066"/>
    <x v="2"/>
    <s v="Machines"/>
    <s v="Wasp CCD Handheld Bar Code Reader"/>
    <n v="336.51"/>
    <n v="0.35"/>
    <n v="218.73150000000001"/>
  </r>
  <r>
    <n v="988"/>
    <s v="CA-2016-146829"/>
    <x v="366"/>
    <d v="2016-03-10T00:00:00"/>
    <s v="Same Day"/>
    <s v="TS-21340"/>
    <s v="Toby Swindell"/>
    <x v="0"/>
    <x v="0"/>
    <s v="Houston"/>
    <x v="5"/>
    <n v="77041"/>
    <x v="2"/>
    <s v="OFF-BI-10004022"/>
    <x v="1"/>
    <s v="Binders"/>
    <s v="Acco Suede Grain Vinyl Round Ring Binder"/>
    <n v="1.1120000000000001"/>
    <n v="0.3"/>
    <n v="0.77839999999999998"/>
  </r>
  <r>
    <n v="989"/>
    <s v="CA-2018-167899"/>
    <x v="367"/>
    <d v="2018-05-26T00:00:00"/>
    <s v="Standard Class"/>
    <s v="JG-15805"/>
    <s v="John Grady"/>
    <x v="1"/>
    <x v="0"/>
    <s v="Auburn"/>
    <x v="15"/>
    <n v="13021"/>
    <x v="3"/>
    <s v="FUR-FU-10004071"/>
    <x v="0"/>
    <s v="Furnishings"/>
    <s v="Luxo Professional Magnifying Clamp-On Fluorescent Lamps"/>
    <n v="520.04999999999995"/>
    <n v="0.4"/>
    <n v="312.02999999999997"/>
  </r>
  <r>
    <n v="990"/>
    <s v="CA-2018-167899"/>
    <x v="367"/>
    <d v="2018-05-26T00:00:00"/>
    <s v="Standard Class"/>
    <s v="JG-15805"/>
    <s v="John Grady"/>
    <x v="1"/>
    <x v="0"/>
    <s v="Auburn"/>
    <x v="15"/>
    <n v="13021"/>
    <x v="3"/>
    <s v="OFF-AR-10001988"/>
    <x v="1"/>
    <s v="Art"/>
    <s v="Bulldog Table or Wall-Mount Pencil Sharpener"/>
    <n v="17.97"/>
    <n v="0.45"/>
    <n v="9.8834999999999997"/>
  </r>
  <r>
    <n v="991"/>
    <s v="CA-2016-153549"/>
    <x v="368"/>
    <d v="2016-03-31T00:00:00"/>
    <s v="Second Class"/>
    <s v="SL-20155"/>
    <s v="Sara Luxemburg"/>
    <x v="2"/>
    <x v="0"/>
    <s v="Jacksonville"/>
    <x v="2"/>
    <n v="32216"/>
    <x v="0"/>
    <s v="FUR-CH-10004086"/>
    <x v="0"/>
    <s v="Chairs"/>
    <s v="Hon 4070 Series Pagoda Armless Upholstered Stacking Chairs"/>
    <n v="1166.92"/>
    <n v="0.3"/>
    <n v="816.84400000000005"/>
  </r>
  <r>
    <n v="992"/>
    <s v="CA-2017-110023"/>
    <x v="369"/>
    <d v="2017-09-11T00:00:00"/>
    <s v="First Class"/>
    <s v="TS-21610"/>
    <s v="Troy Staebel"/>
    <x v="0"/>
    <x v="0"/>
    <s v="New York City"/>
    <x v="15"/>
    <n v="10024"/>
    <x v="3"/>
    <s v="OFF-BI-10001036"/>
    <x v="1"/>
    <s v="Binders"/>
    <s v="Cardinal EasyOpen D-Ring Binders"/>
    <n v="14.624000000000001"/>
    <n v="0.4"/>
    <n v="8.7744"/>
  </r>
  <r>
    <n v="993"/>
    <s v="CA-2017-105585"/>
    <x v="370"/>
    <d v="2017-08-27T00:00:00"/>
    <s v="First Class"/>
    <s v="RF-19735"/>
    <s v="Roland Fjeld"/>
    <x v="0"/>
    <x v="0"/>
    <s v="San Jose"/>
    <x v="1"/>
    <n v="95123"/>
    <x v="1"/>
    <s v="OFF-FA-10002983"/>
    <x v="1"/>
    <s v="Fasteners"/>
    <s v="Advantus SlideClip Paper Clips"/>
    <n v="10.23"/>
    <n v="0.4"/>
    <n v="6.1379999999999999"/>
  </r>
  <r>
    <n v="994"/>
    <s v="CA-2017-105585"/>
    <x v="370"/>
    <d v="2017-08-27T00:00:00"/>
    <s v="First Class"/>
    <s v="RF-19735"/>
    <s v="Roland Fjeld"/>
    <x v="0"/>
    <x v="0"/>
    <s v="San Jose"/>
    <x v="1"/>
    <n v="95123"/>
    <x v="1"/>
    <s v="OFF-PA-10003625"/>
    <x v="1"/>
    <s v="Paper"/>
    <s v="Xerox 1979"/>
    <n v="154.9"/>
    <n v="0.4"/>
    <n v="92.94"/>
  </r>
  <r>
    <n v="995"/>
    <s v="CA-2015-117639"/>
    <x v="371"/>
    <d v="2015-05-25T00:00:00"/>
    <s v="Standard Class"/>
    <s v="MW-18235"/>
    <s v="Mitch Willingham"/>
    <x v="1"/>
    <x v="0"/>
    <s v="Virginia Beach"/>
    <x v="17"/>
    <n v="23464"/>
    <x v="0"/>
    <s v="OFF-BI-10003925"/>
    <x v="1"/>
    <s v="Binders"/>
    <s v="Fellowes PB300 Plastic Comb Binding Machine"/>
    <n v="2715.93"/>
    <n v="0.25"/>
    <n v="2036.9474999999998"/>
  </r>
  <r>
    <n v="996"/>
    <s v="CA-2015-117639"/>
    <x v="371"/>
    <d v="2015-05-25T00:00:00"/>
    <s v="Standard Class"/>
    <s v="MW-18235"/>
    <s v="Mitch Willingham"/>
    <x v="1"/>
    <x v="0"/>
    <s v="Virginia Beach"/>
    <x v="17"/>
    <n v="23464"/>
    <x v="0"/>
    <s v="TEC-PH-10001530"/>
    <x v="2"/>
    <s v="Phones"/>
    <s v="Plantronics Voyager Pro Legend"/>
    <n v="617.97"/>
    <n v="0.25"/>
    <n v="463.47750000000002"/>
  </r>
  <r>
    <n v="997"/>
    <s v="CA-2016-162537"/>
    <x v="372"/>
    <d v="2016-11-03T00:00:00"/>
    <s v="Standard Class"/>
    <s v="RD-19585"/>
    <s v="Rob Dowd"/>
    <x v="0"/>
    <x v="0"/>
    <s v="Henderson"/>
    <x v="0"/>
    <n v="42420"/>
    <x v="0"/>
    <s v="OFF-EN-10003862"/>
    <x v="1"/>
    <s v="Envelopes"/>
    <s v="Laser &amp; Ink Jet Business Envelopes"/>
    <n v="10.67"/>
    <n v="0.25"/>
    <n v="8.0024999999999995"/>
  </r>
  <r>
    <n v="998"/>
    <s v="CA-2016-162537"/>
    <x v="372"/>
    <d v="2016-11-03T00:00:00"/>
    <s v="Standard Class"/>
    <s v="RD-19585"/>
    <s v="Rob Dowd"/>
    <x v="0"/>
    <x v="0"/>
    <s v="Henderson"/>
    <x v="0"/>
    <n v="42420"/>
    <x v="0"/>
    <s v="OFF-ST-10004258"/>
    <x v="1"/>
    <s v="Storage"/>
    <s v="Portable Personal File Box"/>
    <n v="36.630000000000003"/>
    <n v="0.35"/>
    <n v="23.809500000000003"/>
  </r>
  <r>
    <n v="999"/>
    <s v="CA-2016-162537"/>
    <x v="372"/>
    <d v="2016-11-03T00:00:00"/>
    <s v="Standard Class"/>
    <s v="RD-19585"/>
    <s v="Rob Dowd"/>
    <x v="0"/>
    <x v="0"/>
    <s v="Henderson"/>
    <x v="0"/>
    <n v="42420"/>
    <x v="0"/>
    <s v="FUR-FU-10002885"/>
    <x v="0"/>
    <s v="Furnishings"/>
    <s v="Magna Visual Magnetic Picture Hangers"/>
    <n v="24.1"/>
    <n v="0.25"/>
    <n v="18.075000000000003"/>
  </r>
  <r>
    <n v="1000"/>
    <s v="CA-2016-162537"/>
    <x v="372"/>
    <d v="2016-11-03T00:00:00"/>
    <s v="Standard Class"/>
    <s v="RD-19585"/>
    <s v="Rob Dowd"/>
    <x v="0"/>
    <x v="0"/>
    <s v="Henderson"/>
    <x v="0"/>
    <n v="42420"/>
    <x v="0"/>
    <s v="FUR-FU-10001918"/>
    <x v="0"/>
    <s v="Furnishings"/>
    <s v="C-Line Cubicle Keepers Polyproplyene Holder With Velcro Backings"/>
    <n v="33.11"/>
    <n v="0.25"/>
    <n v="24.8325"/>
  </r>
  <r>
    <n v="1001"/>
    <s v="CA-2017-155488"/>
    <x v="373"/>
    <d v="2017-11-17T00:00:00"/>
    <s v="Standard Class"/>
    <s v="FM-14290"/>
    <s v="Frank Merwin"/>
    <x v="2"/>
    <x v="0"/>
    <s v="Vancouver"/>
    <x v="4"/>
    <n v="98661"/>
    <x v="1"/>
    <s v="OFF-AR-10002956"/>
    <x v="1"/>
    <s v="Art"/>
    <s v="Boston 16801 Nautilus Battery Pencil Sharpener"/>
    <n v="44.02"/>
    <n v="0.45"/>
    <n v="24.211000000000002"/>
  </r>
  <r>
    <n v="1002"/>
    <s v="CA-2016-124891"/>
    <x v="374"/>
    <d v="2016-07-31T00:00:00"/>
    <s v="Same Day"/>
    <s v="RH-19495"/>
    <s v="Rick Hansen"/>
    <x v="0"/>
    <x v="0"/>
    <s v="New York City"/>
    <x v="15"/>
    <n v="10024"/>
    <x v="3"/>
    <s v="TEC-AC-10003033"/>
    <x v="2"/>
    <s v="Accessories"/>
    <s v="Plantronics CS510 - Over-the-Head monaural Wireless Headset System"/>
    <n v="2309.65"/>
    <n v="0.45"/>
    <n v="1270.3075000000001"/>
  </r>
  <r>
    <n v="1003"/>
    <s v="CA-2016-124891"/>
    <x v="374"/>
    <d v="2016-07-31T00:00:00"/>
    <s v="Same Day"/>
    <s v="RH-19495"/>
    <s v="Rick Hansen"/>
    <x v="0"/>
    <x v="0"/>
    <s v="New York City"/>
    <x v="15"/>
    <n v="10024"/>
    <x v="3"/>
    <s v="FUR-TA-10002903"/>
    <x v="0"/>
    <s v="Tables"/>
    <s v="Bevis Round Bullnose 29 High Table Top"/>
    <n v="1090.7819999999999"/>
    <n v="0.45"/>
    <n v="599.93010000000004"/>
  </r>
  <r>
    <n v="1004"/>
    <s v="CA-2016-124891"/>
    <x v="374"/>
    <d v="2016-07-31T00:00:00"/>
    <s v="Same Day"/>
    <s v="RH-19495"/>
    <s v="Rick Hansen"/>
    <x v="0"/>
    <x v="0"/>
    <s v="New York City"/>
    <x v="15"/>
    <n v="10024"/>
    <x v="3"/>
    <s v="OFF-PA-10004621"/>
    <x v="1"/>
    <s v="Paper"/>
    <s v="Xerox 212"/>
    <n v="19.440000000000001"/>
    <n v="0.4"/>
    <n v="11.664"/>
  </r>
  <r>
    <n v="1005"/>
    <s v="CA-2016-126445"/>
    <x v="375"/>
    <d v="2016-08-31T00:00:00"/>
    <s v="Standard Class"/>
    <s v="RA-19945"/>
    <s v="Ryan Akin"/>
    <x v="0"/>
    <x v="0"/>
    <s v="Murrieta"/>
    <x v="1"/>
    <n v="92563"/>
    <x v="1"/>
    <s v="OFF-ST-10000046"/>
    <x v="1"/>
    <s v="Storage"/>
    <s v="Fellowes Super Stor/Drawer Files"/>
    <n v="484.65"/>
    <n v="0.5"/>
    <n v="242.32499999999999"/>
  </r>
  <r>
    <n v="1006"/>
    <s v="CA-2016-111199"/>
    <x v="50"/>
    <d v="2016-11-17T00:00:00"/>
    <s v="Standard Class"/>
    <s v="JK-15730"/>
    <s v="Joe Kamberova"/>
    <x v="0"/>
    <x v="0"/>
    <s v="Jacksonville"/>
    <x v="3"/>
    <n v="28540"/>
    <x v="0"/>
    <s v="OFF-PA-10001790"/>
    <x v="1"/>
    <s v="Paper"/>
    <s v="Xerox 1910"/>
    <n v="115.29600000000001"/>
    <n v="0.25"/>
    <n v="86.472000000000008"/>
  </r>
  <r>
    <n v="1007"/>
    <s v="CA-2016-105312"/>
    <x v="376"/>
    <d v="2016-11-09T00:00:00"/>
    <s v="First Class"/>
    <s v="MT-17815"/>
    <s v="Meg Tillman"/>
    <x v="0"/>
    <x v="0"/>
    <s v="Scottsdale"/>
    <x v="16"/>
    <n v="85254"/>
    <x v="1"/>
    <s v="OFF-EN-10002600"/>
    <x v="1"/>
    <s v="Envelopes"/>
    <s v="Redi-Strip #10 Envelopes, 4 1/8 x 9 1/2"/>
    <n v="7.08"/>
    <n v="0.4"/>
    <n v="4.2480000000000002"/>
  </r>
  <r>
    <n v="1008"/>
    <s v="CA-2016-105312"/>
    <x v="376"/>
    <d v="2016-11-09T00:00:00"/>
    <s v="First Class"/>
    <s v="MT-17815"/>
    <s v="Meg Tillman"/>
    <x v="0"/>
    <x v="0"/>
    <s v="Scottsdale"/>
    <x v="16"/>
    <n v="85254"/>
    <x v="1"/>
    <s v="OFF-BI-10002049"/>
    <x v="1"/>
    <s v="Binders"/>
    <s v="UniKeep View Case Binders"/>
    <n v="4.4009999999999998"/>
    <n v="0.4"/>
    <n v="2.6405999999999996"/>
  </r>
  <r>
    <n v="1009"/>
    <s v="US-2018-106705"/>
    <x v="377"/>
    <d v="2019-01-01T00:00:00"/>
    <s v="Standard Class"/>
    <s v="PO-18850"/>
    <s v="Patrick OBrill"/>
    <x v="0"/>
    <x v="0"/>
    <s v="Burlington"/>
    <x v="23"/>
    <n v="52601"/>
    <x v="2"/>
    <s v="OFF-PA-10001509"/>
    <x v="1"/>
    <s v="Paper"/>
    <s v="Recycled Desk Saver Line While You Were Out Book, 5 1/2 X 4"/>
    <n v="44.75"/>
    <n v="0.3"/>
    <n v="31.324999999999999"/>
  </r>
  <r>
    <n v="1010"/>
    <s v="CA-2018-135034"/>
    <x v="378"/>
    <d v="2018-08-03T00:00:00"/>
    <s v="First Class"/>
    <s v="AT-10735"/>
    <s v="Annie Thurman"/>
    <x v="0"/>
    <x v="0"/>
    <s v="Chicago"/>
    <x v="10"/>
    <n v="60653"/>
    <x v="2"/>
    <s v="TEC-PH-10003931"/>
    <x v="2"/>
    <s v="Phones"/>
    <s v="JBL Micro Wireless Portable Bluetooth Speaker"/>
    <n v="95.983999999999995"/>
    <n v="0.3"/>
    <n v="67.188799999999986"/>
  </r>
  <r>
    <n v="1011"/>
    <s v="CA-2015-158540"/>
    <x v="156"/>
    <d v="2015-11-26T00:00:00"/>
    <s v="First Class"/>
    <s v="VG-21790"/>
    <s v="Vivek Gonzalez"/>
    <x v="0"/>
    <x v="0"/>
    <s v="San Diego"/>
    <x v="1"/>
    <n v="92037"/>
    <x v="1"/>
    <s v="FUR-FU-10001602"/>
    <x v="0"/>
    <s v="Furnishings"/>
    <s v="Eldon Delta Triangular Chair Mat, 52 x 58, Clear"/>
    <n v="151.72"/>
    <n v="0.4"/>
    <n v="91.031999999999996"/>
  </r>
  <r>
    <n v="1012"/>
    <s v="CA-2018-118437"/>
    <x v="46"/>
    <d v="2018-06-21T00:00:00"/>
    <s v="Second Class"/>
    <s v="PF-19165"/>
    <s v="Philip Fox"/>
    <x v="0"/>
    <x v="0"/>
    <s v="Olympia"/>
    <x v="4"/>
    <n v="98502"/>
    <x v="1"/>
    <s v="FUR-FU-10004848"/>
    <x v="0"/>
    <s v="Furnishings"/>
    <s v="Howard Miller 13-3/4 Diameter Brushed Chrome Round Wall Clock"/>
    <n v="155.25"/>
    <n v="0.4"/>
    <n v="93.149999999999991"/>
  </r>
  <r>
    <n v="1013"/>
    <s v="CA-2018-118437"/>
    <x v="46"/>
    <d v="2018-06-21T00:00:00"/>
    <s v="Second Class"/>
    <s v="PF-19165"/>
    <s v="Philip Fox"/>
    <x v="0"/>
    <x v="0"/>
    <s v="Olympia"/>
    <x v="4"/>
    <n v="98502"/>
    <x v="1"/>
    <s v="OFF-ST-10003722"/>
    <x v="1"/>
    <s v="Storage"/>
    <s v="Project Tote Personal File"/>
    <n v="14.03"/>
    <n v="0.5"/>
    <n v="7.0149999999999997"/>
  </r>
  <r>
    <n v="1014"/>
    <s v="US-2016-126214"/>
    <x v="379"/>
    <d v="2016-12-24T00:00:00"/>
    <s v="Second Class"/>
    <s v="JS-15880"/>
    <s v="John Stevenson"/>
    <x v="0"/>
    <x v="0"/>
    <s v="Seattle"/>
    <x v="4"/>
    <n v="98103"/>
    <x v="1"/>
    <s v="FUR-TA-10003748"/>
    <x v="0"/>
    <s v="Tables"/>
    <s v="Bevis 36 x 72 Conference Tables"/>
    <n v="1618.37"/>
    <n v="0.45"/>
    <n v="890.10350000000005"/>
  </r>
  <r>
    <n v="1015"/>
    <s v="US-2016-126214"/>
    <x v="379"/>
    <d v="2016-12-24T00:00:00"/>
    <s v="Second Class"/>
    <s v="JS-15880"/>
    <s v="John Stevenson"/>
    <x v="0"/>
    <x v="0"/>
    <s v="Seattle"/>
    <x v="4"/>
    <n v="98103"/>
    <x v="1"/>
    <s v="TEC-AC-10003198"/>
    <x v="2"/>
    <s v="Accessories"/>
    <s v="Enermax Acrylux Wireless Keyboard"/>
    <n v="99.6"/>
    <n v="0.45"/>
    <n v="54.78"/>
  </r>
  <r>
    <n v="1016"/>
    <s v="CA-2016-133025"/>
    <x v="14"/>
    <d v="2016-09-19T00:00:00"/>
    <s v="Second Class"/>
    <s v="MO-17800"/>
    <s v="Meg OConnel"/>
    <x v="2"/>
    <x v="0"/>
    <s v="Los Angeles"/>
    <x v="1"/>
    <n v="90036"/>
    <x v="1"/>
    <s v="OFF-PA-10004100"/>
    <x v="1"/>
    <s v="Paper"/>
    <s v="Xerox 216"/>
    <n v="32.4"/>
    <n v="0.4"/>
    <n v="19.439999999999998"/>
  </r>
  <r>
    <n v="1017"/>
    <s v="CA-2016-108665"/>
    <x v="380"/>
    <d v="2016-07-10T00:00:00"/>
    <s v="Standard Class"/>
    <s v="KM-16225"/>
    <s v="Kalyca Meade"/>
    <x v="1"/>
    <x v="0"/>
    <s v="New York City"/>
    <x v="15"/>
    <n v="10011"/>
    <x v="3"/>
    <s v="FUR-FU-10002191"/>
    <x v="0"/>
    <s v="Furnishings"/>
    <s v="G.E. Halogen Desk Lamp Bulbs"/>
    <n v="13.96"/>
    <n v="0.4"/>
    <n v="8.3759999999999994"/>
  </r>
  <r>
    <n v="1018"/>
    <s v="CA-2016-108665"/>
    <x v="380"/>
    <d v="2016-07-10T00:00:00"/>
    <s v="Standard Class"/>
    <s v="KM-16225"/>
    <s v="Kalyca Meade"/>
    <x v="1"/>
    <x v="0"/>
    <s v="New York City"/>
    <x v="15"/>
    <n v="10011"/>
    <x v="3"/>
    <s v="FUR-FU-10000965"/>
    <x v="0"/>
    <s v="Furnishings"/>
    <s v="Howard Miller 11-1/2 Diameter Ridgewood Wall Clock"/>
    <n v="155.82"/>
    <n v="0.4"/>
    <n v="93.49199999999999"/>
  </r>
  <r>
    <n v="1019"/>
    <s v="CA-2016-108665"/>
    <x v="380"/>
    <d v="2016-07-10T00:00:00"/>
    <s v="Standard Class"/>
    <s v="KM-16225"/>
    <s v="Kalyca Meade"/>
    <x v="1"/>
    <x v="0"/>
    <s v="New York City"/>
    <x v="15"/>
    <n v="10011"/>
    <x v="3"/>
    <s v="TEC-PH-10004188"/>
    <x v="2"/>
    <s v="Phones"/>
    <s v="OtterBox Commuter Series Case - Samsung Galaxy S4"/>
    <n v="124.95"/>
    <n v="0.4"/>
    <n v="74.97"/>
  </r>
  <r>
    <n v="1020"/>
    <s v="CA-2016-108665"/>
    <x v="380"/>
    <d v="2016-07-10T00:00:00"/>
    <s v="Standard Class"/>
    <s v="KM-16225"/>
    <s v="Kalyca Meade"/>
    <x v="1"/>
    <x v="0"/>
    <s v="New York City"/>
    <x v="15"/>
    <n v="10011"/>
    <x v="3"/>
    <s v="OFF-ST-10001526"/>
    <x v="1"/>
    <s v="Storage"/>
    <s v="Iceberg Mobile Mega Data/Printer Cart"/>
    <n v="601.65"/>
    <n v="0.5"/>
    <n v="300.82499999999999"/>
  </r>
  <r>
    <n v="1021"/>
    <s v="CA-2016-124450"/>
    <x v="381"/>
    <d v="2016-05-03T00:00:00"/>
    <s v="Standard Class"/>
    <s v="GT-14710"/>
    <s v="Greg Tran"/>
    <x v="0"/>
    <x v="0"/>
    <s v="Washington"/>
    <x v="40"/>
    <n v="20016"/>
    <x v="3"/>
    <s v="OFF-AR-10001166"/>
    <x v="1"/>
    <s v="Art"/>
    <s v="Staples in misc. colors"/>
    <n v="22.74"/>
    <n v="0.45"/>
    <n v="12.507"/>
  </r>
  <r>
    <n v="1022"/>
    <s v="CA-2016-124450"/>
    <x v="381"/>
    <d v="2016-05-03T00:00:00"/>
    <s v="Standard Class"/>
    <s v="GT-14710"/>
    <s v="Greg Tran"/>
    <x v="0"/>
    <x v="0"/>
    <s v="Washington"/>
    <x v="40"/>
    <n v="20016"/>
    <x v="3"/>
    <s v="FUR-CH-10000309"/>
    <x v="0"/>
    <s v="Chairs"/>
    <s v="Global Comet Stacking Arm Chair"/>
    <n v="1267.53"/>
    <n v="0.45"/>
    <n v="697.14150000000006"/>
  </r>
  <r>
    <n v="1023"/>
    <s v="CA-2016-124450"/>
    <x v="381"/>
    <d v="2016-05-03T00:00:00"/>
    <s v="Standard Class"/>
    <s v="GT-14710"/>
    <s v="Greg Tran"/>
    <x v="0"/>
    <x v="0"/>
    <s v="Washington"/>
    <x v="40"/>
    <n v="20016"/>
    <x v="3"/>
    <s v="TEC-MA-10004212"/>
    <x v="2"/>
    <s v="Machines"/>
    <s v="Cisco SPA525G2 5-Line IP Phone"/>
    <n v="1379.92"/>
    <n v="0.45"/>
    <n v="758.95600000000013"/>
  </r>
  <r>
    <n v="1024"/>
    <s v="CA-2016-167269"/>
    <x v="382"/>
    <d v="2016-06-20T00:00:00"/>
    <s v="Standard Class"/>
    <s v="PB-19150"/>
    <s v="Philip Brown"/>
    <x v="0"/>
    <x v="0"/>
    <s v="Philadelphia"/>
    <x v="9"/>
    <n v="19134"/>
    <x v="3"/>
    <s v="OFF-EN-10003072"/>
    <x v="1"/>
    <s v="Envelopes"/>
    <s v="Peel &amp; Seel Envelopes"/>
    <n v="6.2080000000000002"/>
    <n v="0.4"/>
    <n v="3.7248000000000001"/>
  </r>
  <r>
    <n v="1025"/>
    <s v="CA-2018-106964"/>
    <x v="94"/>
    <d v="2018-12-20T00:00:00"/>
    <s v="First Class"/>
    <s v="HR-14770"/>
    <s v="Hallie Redmond"/>
    <x v="2"/>
    <x v="0"/>
    <s v="Los Angeles"/>
    <x v="1"/>
    <n v="90045"/>
    <x v="1"/>
    <s v="OFF-BI-10000320"/>
    <x v="1"/>
    <s v="Binders"/>
    <s v="GBC Plastic Binding Combs"/>
    <n v="11.808"/>
    <n v="0.4"/>
    <n v="7.0847999999999995"/>
  </r>
  <r>
    <n v="1026"/>
    <s v="CA-2017-126529"/>
    <x v="383"/>
    <d v="2017-01-13T00:00:00"/>
    <s v="Second Class"/>
    <s v="DE-13255"/>
    <s v="Deanra Eno"/>
    <x v="2"/>
    <x v="0"/>
    <s v="Springfield"/>
    <x v="24"/>
    <n v="45503"/>
    <x v="3"/>
    <s v="OFF-PA-10001166"/>
    <x v="1"/>
    <s v="Paper"/>
    <s v="Xerox 2"/>
    <n v="15.552"/>
    <n v="0.4"/>
    <n v="9.3311999999999991"/>
  </r>
  <r>
    <n v="1027"/>
    <s v="CA-2017-126529"/>
    <x v="383"/>
    <d v="2017-01-13T00:00:00"/>
    <s v="Second Class"/>
    <s v="DE-13255"/>
    <s v="Deanra Eno"/>
    <x v="2"/>
    <x v="0"/>
    <s v="Springfield"/>
    <x v="24"/>
    <n v="45503"/>
    <x v="3"/>
    <s v="OFF-PA-10003656"/>
    <x v="1"/>
    <s v="Paper"/>
    <s v="Xerox 1935"/>
    <n v="63.311999999999998"/>
    <n v="0.4"/>
    <n v="37.987199999999994"/>
  </r>
  <r>
    <n v="1028"/>
    <s v="CA-2017-126529"/>
    <x v="383"/>
    <d v="2017-01-13T00:00:00"/>
    <s v="Second Class"/>
    <s v="DE-13255"/>
    <s v="Deanra Eno"/>
    <x v="2"/>
    <x v="0"/>
    <s v="Springfield"/>
    <x v="24"/>
    <n v="45503"/>
    <x v="3"/>
    <s v="TEC-PH-10000148"/>
    <x v="2"/>
    <s v="Phones"/>
    <s v="Cyber Acoustics AC-202b Speech Recognition Stereo Headset"/>
    <n v="15.587999999999999"/>
    <n v="0.4"/>
    <n v="9.3527999999999984"/>
  </r>
  <r>
    <n v="1029"/>
    <s v="CA-2015-163552"/>
    <x v="384"/>
    <d v="2015-07-15T00:00:00"/>
    <s v="Standard Class"/>
    <s v="LA-16780"/>
    <s v="Laura Armstrong"/>
    <x v="1"/>
    <x v="0"/>
    <s v="Hackensack"/>
    <x v="30"/>
    <n v="7601"/>
    <x v="3"/>
    <s v="OFF-PA-10000474"/>
    <x v="1"/>
    <s v="Paper"/>
    <s v="Easy-staple paper"/>
    <n v="177.2"/>
    <n v="0.4"/>
    <n v="106.32"/>
  </r>
  <r>
    <n v="1030"/>
    <s v="CA-2015-163552"/>
    <x v="384"/>
    <d v="2015-07-15T00:00:00"/>
    <s v="Standard Class"/>
    <s v="LA-16780"/>
    <s v="Laura Armstrong"/>
    <x v="1"/>
    <x v="0"/>
    <s v="Hackensack"/>
    <x v="30"/>
    <n v="7601"/>
    <x v="3"/>
    <s v="TEC-PH-10003885"/>
    <x v="2"/>
    <s v="Phones"/>
    <s v="Cisco SPA508G"/>
    <n v="197.97"/>
    <n v="0.4"/>
    <n v="118.782"/>
  </r>
  <r>
    <n v="1031"/>
    <s v="CA-2015-163552"/>
    <x v="384"/>
    <d v="2015-07-15T00:00:00"/>
    <s v="Standard Class"/>
    <s v="LA-16780"/>
    <s v="Laura Armstrong"/>
    <x v="1"/>
    <x v="0"/>
    <s v="Hackensack"/>
    <x v="30"/>
    <n v="7601"/>
    <x v="3"/>
    <s v="FUR-CH-10003379"/>
    <x v="0"/>
    <s v="Chairs"/>
    <s v="Global Commerce Series High-Back Swivel/Tilt Chairs"/>
    <n v="854.94"/>
    <n v="0.45"/>
    <n v="470.21700000000004"/>
  </r>
  <r>
    <n v="1032"/>
    <s v="CA-2015-163552"/>
    <x v="384"/>
    <d v="2015-07-15T00:00:00"/>
    <s v="Standard Class"/>
    <s v="LA-16780"/>
    <s v="Laura Armstrong"/>
    <x v="1"/>
    <x v="0"/>
    <s v="Hackensack"/>
    <x v="30"/>
    <n v="7601"/>
    <x v="3"/>
    <s v="FUR-FU-10000629"/>
    <x v="0"/>
    <s v="Furnishings"/>
    <s v="9-3/4 Diameter Round Wall Clock"/>
    <n v="124.11"/>
    <n v="0.4"/>
    <n v="74.465999999999994"/>
  </r>
  <r>
    <n v="1033"/>
    <s v="CA-2015-163552"/>
    <x v="384"/>
    <d v="2015-07-15T00:00:00"/>
    <s v="Standard Class"/>
    <s v="LA-16780"/>
    <s v="Laura Armstrong"/>
    <x v="1"/>
    <x v="0"/>
    <s v="Hackensack"/>
    <x v="30"/>
    <n v="7601"/>
    <x v="3"/>
    <s v="OFF-LA-10001175"/>
    <x v="1"/>
    <s v="Labels"/>
    <s v="Avery 514"/>
    <n v="14.4"/>
    <n v="0.4"/>
    <n v="8.64"/>
  </r>
  <r>
    <n v="1034"/>
    <s v="CA-2017-109820"/>
    <x v="73"/>
    <d v="2017-11-22T00:00:00"/>
    <s v="First Class"/>
    <s v="AG-10390"/>
    <s v="Allen Goldenen"/>
    <x v="0"/>
    <x v="0"/>
    <s v="Cincinnati"/>
    <x v="24"/>
    <n v="45231"/>
    <x v="3"/>
    <s v="OFF-PA-10000955"/>
    <x v="1"/>
    <s v="Paper"/>
    <s v="Southworth 25% Cotton Granite Paper &amp; Envelopes"/>
    <n v="15.696"/>
    <n v="0.4"/>
    <n v="9.4176000000000002"/>
  </r>
  <r>
    <n v="1035"/>
    <s v="CA-2017-109820"/>
    <x v="73"/>
    <d v="2017-11-22T00:00:00"/>
    <s v="First Class"/>
    <s v="AG-10390"/>
    <s v="Allen Goldenen"/>
    <x v="0"/>
    <x v="0"/>
    <s v="Cincinnati"/>
    <x v="24"/>
    <n v="45231"/>
    <x v="3"/>
    <s v="OFF-BI-10003460"/>
    <x v="1"/>
    <s v="Binders"/>
    <s v="Acco 3-Hole Punch"/>
    <n v="2.6280000000000001"/>
    <n v="0.4"/>
    <n v="1.5768"/>
  </r>
  <r>
    <n v="1036"/>
    <s v="CA-2017-109820"/>
    <x v="73"/>
    <d v="2017-11-22T00:00:00"/>
    <s v="First Class"/>
    <s v="AG-10390"/>
    <s v="Allen Goldenen"/>
    <x v="0"/>
    <x v="0"/>
    <s v="Cincinnati"/>
    <x v="24"/>
    <n v="45231"/>
    <x v="3"/>
    <s v="OFF-BI-10000474"/>
    <x v="1"/>
    <s v="Binders"/>
    <s v="Avery Recycled Flexi-View Covers for Binding Systems"/>
    <n v="14.427"/>
    <n v="0.4"/>
    <n v="8.6562000000000001"/>
  </r>
  <r>
    <n v="1037"/>
    <s v="CA-2017-113061"/>
    <x v="183"/>
    <d v="2017-04-26T00:00:00"/>
    <s v="Standard Class"/>
    <s v="EL-13735"/>
    <s v="Ed Ludwig"/>
    <x v="2"/>
    <x v="0"/>
    <s v="Jefferson City"/>
    <x v="25"/>
    <n v="65109"/>
    <x v="2"/>
    <s v="FUR-FU-10003975"/>
    <x v="0"/>
    <s v="Furnishings"/>
    <s v="Eldon Advantage Chair Mats for Low to Medium Pile Carpets"/>
    <n v="86.62"/>
    <n v="0.3"/>
    <n v="60.634"/>
  </r>
  <r>
    <n v="1038"/>
    <s v="CA-2016-127418"/>
    <x v="385"/>
    <d v="2016-06-14T00:00:00"/>
    <s v="First Class"/>
    <s v="JJ-15445"/>
    <s v="Jennifer Jackson"/>
    <x v="0"/>
    <x v="0"/>
    <s v="Los Angeles"/>
    <x v="1"/>
    <n v="90004"/>
    <x v="1"/>
    <s v="OFF-BI-10003707"/>
    <x v="1"/>
    <s v="Binders"/>
    <s v="Aluminum Screw Posts"/>
    <n v="36.624000000000002"/>
    <n v="0.4"/>
    <n v="21.974399999999999"/>
  </r>
  <r>
    <n v="1039"/>
    <s v="CA-2018-121818"/>
    <x v="225"/>
    <d v="2018-11-21T00:00:00"/>
    <s v="First Class"/>
    <s v="JH-15430"/>
    <s v="Jennifer Halladay"/>
    <x v="0"/>
    <x v="0"/>
    <s v="Burlington"/>
    <x v="3"/>
    <n v="27217"/>
    <x v="0"/>
    <s v="OFF-AR-10000203"/>
    <x v="1"/>
    <s v="Art"/>
    <s v="Newell 336"/>
    <n v="23.968"/>
    <n v="0.3"/>
    <n v="16.7776"/>
  </r>
  <r>
    <n v="1040"/>
    <s v="CA-2018-121818"/>
    <x v="225"/>
    <d v="2018-11-21T00:00:00"/>
    <s v="First Class"/>
    <s v="JH-15430"/>
    <s v="Jennifer Halladay"/>
    <x v="0"/>
    <x v="0"/>
    <s v="Burlington"/>
    <x v="3"/>
    <n v="27217"/>
    <x v="0"/>
    <s v="OFF-AR-10004790"/>
    <x v="1"/>
    <s v="Art"/>
    <s v="Staples in misc. colors"/>
    <n v="28.728000000000002"/>
    <n v="0.3"/>
    <n v="20.1096"/>
  </r>
  <r>
    <n v="1041"/>
    <s v="CA-2017-127670"/>
    <x v="231"/>
    <d v="2017-03-24T00:00:00"/>
    <s v="Standard Class"/>
    <s v="RD-19660"/>
    <s v="Robert Dilbeck"/>
    <x v="2"/>
    <x v="0"/>
    <s v="Saint Peters"/>
    <x v="25"/>
    <n v="63376"/>
    <x v="2"/>
    <s v="FUR-TA-10001095"/>
    <x v="0"/>
    <s v="Tables"/>
    <s v="Chromcraft Round Conference Tables"/>
    <n v="697.16"/>
    <n v="0.35"/>
    <n v="453.154"/>
  </r>
  <r>
    <n v="1042"/>
    <s v="CA-2017-102981"/>
    <x v="47"/>
    <d v="2017-09-09T00:00:00"/>
    <s v="Second Class"/>
    <s v="MO-17500"/>
    <s v="Mary ORourke"/>
    <x v="0"/>
    <x v="0"/>
    <s v="New York City"/>
    <x v="15"/>
    <n v="10035"/>
    <x v="3"/>
    <s v="TEC-AC-10004761"/>
    <x v="2"/>
    <s v="Accessories"/>
    <s v="Maxell 4.7GB DVD+RW 3/Pack"/>
    <n v="31.86"/>
    <n v="0.45"/>
    <n v="17.523"/>
  </r>
  <r>
    <n v="1043"/>
    <s v="CA-2017-102981"/>
    <x v="47"/>
    <d v="2017-09-09T00:00:00"/>
    <s v="Second Class"/>
    <s v="MO-17500"/>
    <s v="Mary ORourke"/>
    <x v="0"/>
    <x v="0"/>
    <s v="New York City"/>
    <x v="15"/>
    <n v="10035"/>
    <x v="3"/>
    <s v="FUR-BO-10001811"/>
    <x v="0"/>
    <s v="Bookcases"/>
    <s v="Atlantic Metals Mobile 5-Shelf Bookcases, Custom Colors"/>
    <n v="722.35199999999998"/>
    <n v="0.5"/>
    <n v="361.17599999999999"/>
  </r>
  <r>
    <n v="1044"/>
    <s v="CA-2018-115651"/>
    <x v="362"/>
    <d v="2018-07-12T00:00:00"/>
    <s v="First Class"/>
    <s v="NS-18640"/>
    <s v="Noel Staavos"/>
    <x v="1"/>
    <x v="0"/>
    <s v="Chicago"/>
    <x v="10"/>
    <n v="60610"/>
    <x v="2"/>
    <s v="OFF-AR-10001130"/>
    <x v="1"/>
    <s v="Art"/>
    <s v="Quartet Alpha White Chalk, 12/Pack"/>
    <n v="8.84"/>
    <n v="0.35"/>
    <n v="5.7460000000000004"/>
  </r>
  <r>
    <n v="1045"/>
    <s v="CA-2018-115651"/>
    <x v="362"/>
    <d v="2018-07-12T00:00:00"/>
    <s v="First Class"/>
    <s v="NS-18640"/>
    <s v="Noel Staavos"/>
    <x v="1"/>
    <x v="0"/>
    <s v="Chicago"/>
    <x v="10"/>
    <n v="60610"/>
    <x v="2"/>
    <s v="OFF-AP-10000055"/>
    <x v="1"/>
    <s v="Appliances"/>
    <s v="Belkin F9S820V06 8 Outlet Surge"/>
    <n v="58.463999999999999"/>
    <n v="0.3"/>
    <n v="40.924799999999998"/>
  </r>
  <r>
    <n v="1046"/>
    <s v="CA-2018-152702"/>
    <x v="386"/>
    <d v="2018-10-16T00:00:00"/>
    <s v="Standard Class"/>
    <s v="SN-20710"/>
    <s v="Steve Nguyen"/>
    <x v="2"/>
    <x v="0"/>
    <s v="Rockford"/>
    <x v="10"/>
    <n v="61107"/>
    <x v="2"/>
    <s v="FUR-CH-10002304"/>
    <x v="0"/>
    <s v="Chairs"/>
    <s v="Global Stack Chair without Arms, Black"/>
    <n v="254.60400000000001"/>
    <n v="0.35"/>
    <n v="165.49260000000001"/>
  </r>
  <r>
    <n v="1047"/>
    <s v="CA-2017-169103"/>
    <x v="387"/>
    <d v="2017-03-13T00:00:00"/>
    <s v="Standard Class"/>
    <s v="ZC-21910"/>
    <s v="Zuschuss Carroll"/>
    <x v="0"/>
    <x v="0"/>
    <s v="Miami"/>
    <x v="2"/>
    <n v="33142"/>
    <x v="0"/>
    <s v="TEC-PH-10001530"/>
    <x v="2"/>
    <s v="Phones"/>
    <s v="Cisco Unified IP Phone 7945G VoIP phone"/>
    <n v="1363.96"/>
    <n v="0.25"/>
    <n v="1022.97"/>
  </r>
  <r>
    <n v="1048"/>
    <s v="CA-2017-169103"/>
    <x v="387"/>
    <d v="2017-03-13T00:00:00"/>
    <s v="Standard Class"/>
    <s v="ZC-21910"/>
    <s v="Zuschuss Carroll"/>
    <x v="0"/>
    <x v="0"/>
    <s v="Miami"/>
    <x v="2"/>
    <n v="33142"/>
    <x v="0"/>
    <s v="FUR-FU-10004006"/>
    <x v="0"/>
    <s v="Furnishings"/>
    <s v="Deflect-o DuraMat Lighweight, Studded, Beveled Mat for Low Pile Carpeting"/>
    <n v="102.36"/>
    <n v="0.25"/>
    <n v="76.77"/>
  </r>
  <r>
    <n v="1049"/>
    <s v="CA-2015-139192"/>
    <x v="279"/>
    <d v="2015-06-01T00:00:00"/>
    <s v="Second Class"/>
    <s v="LC-16885"/>
    <s v="Lena Creighton"/>
    <x v="0"/>
    <x v="0"/>
    <s v="San Francisco"/>
    <x v="1"/>
    <n v="94109"/>
    <x v="1"/>
    <s v="TEC-PH-10000486"/>
    <x v="2"/>
    <s v="Phones"/>
    <s v="Plantronics HL10 Handset Lifter"/>
    <n v="1113.5039999999999"/>
    <n v="0.4"/>
    <n v="668.10239999999988"/>
  </r>
  <r>
    <n v="1050"/>
    <s v="CA-2015-139192"/>
    <x v="279"/>
    <d v="2015-06-01T00:00:00"/>
    <s v="Second Class"/>
    <s v="LC-16885"/>
    <s v="Lena Creighton"/>
    <x v="0"/>
    <x v="0"/>
    <s v="San Francisco"/>
    <x v="1"/>
    <n v="94109"/>
    <x v="1"/>
    <s v="TEC-AC-10001606"/>
    <x v="2"/>
    <s v="Accessories"/>
    <s v="Logitech Wireless Performance Mouse MX for PC and Mac"/>
    <n v="99.99"/>
    <n v="0.45"/>
    <n v="54.994500000000002"/>
  </r>
  <r>
    <n v="1051"/>
    <s v="US-2016-153500"/>
    <x v="230"/>
    <d v="2016-07-05T00:00:00"/>
    <s v="First Class"/>
    <s v="DG-13300"/>
    <s v="Deirdre Greer"/>
    <x v="1"/>
    <x v="0"/>
    <s v="Philadelphia"/>
    <x v="9"/>
    <n v="19134"/>
    <x v="3"/>
    <s v="FUR-FU-10000293"/>
    <x v="0"/>
    <s v="Furnishings"/>
    <s v="Eldon Antistatic Chair Mats for Low to Medium Pile Carpets"/>
    <n v="168.464"/>
    <n v="0.4"/>
    <n v="101.0784"/>
  </r>
  <r>
    <n v="1052"/>
    <s v="US-2016-153500"/>
    <x v="230"/>
    <d v="2016-07-05T00:00:00"/>
    <s v="First Class"/>
    <s v="DG-13300"/>
    <s v="Deirdre Greer"/>
    <x v="1"/>
    <x v="0"/>
    <s v="Philadelphia"/>
    <x v="9"/>
    <n v="19134"/>
    <x v="3"/>
    <s v="OFF-PA-10001307"/>
    <x v="1"/>
    <s v="Paper"/>
    <s v="Important Message Pads, 50 4-1/4 x 5-1/2 Forms per Pad"/>
    <n v="6.72"/>
    <n v="0.4"/>
    <n v="4.032"/>
  </r>
  <r>
    <n v="1053"/>
    <s v="US-2016-153500"/>
    <x v="230"/>
    <d v="2016-07-05T00:00:00"/>
    <s v="First Class"/>
    <s v="DG-13300"/>
    <s v="Deirdre Greer"/>
    <x v="1"/>
    <x v="0"/>
    <s v="Philadelphia"/>
    <x v="9"/>
    <n v="19134"/>
    <x v="3"/>
    <s v="FUR-FU-10004460"/>
    <x v="0"/>
    <s v="Furnishings"/>
    <s v="Howard Miller 12 Round Wall Clock"/>
    <n v="282.88799999999998"/>
    <n v="0.4"/>
    <n v="169.73279999999997"/>
  </r>
  <r>
    <n v="1054"/>
    <s v="CA-2016-110667"/>
    <x v="388"/>
    <d v="2016-04-08T00:00:00"/>
    <s v="Standard Class"/>
    <s v="NF-18595"/>
    <s v="Nicole Fjeld"/>
    <x v="2"/>
    <x v="0"/>
    <s v="New York City"/>
    <x v="15"/>
    <n v="10009"/>
    <x v="3"/>
    <s v="OFF-AR-10000716"/>
    <x v="1"/>
    <s v="Art"/>
    <s v="DIXON Ticonderoga Erasable Checking Pencils"/>
    <n v="11.16"/>
    <n v="0.45"/>
    <n v="6.1380000000000008"/>
  </r>
  <r>
    <n v="1055"/>
    <s v="CA-2016-110667"/>
    <x v="388"/>
    <d v="2016-04-08T00:00:00"/>
    <s v="Standard Class"/>
    <s v="NF-18595"/>
    <s v="Nicole Fjeld"/>
    <x v="2"/>
    <x v="0"/>
    <s v="New York City"/>
    <x v="15"/>
    <n v="10009"/>
    <x v="3"/>
    <s v="FUR-FU-10004622"/>
    <x v="0"/>
    <s v="Furnishings"/>
    <s v="Eldon Advantage Foldable Chair Mats for Low Pile Carpets"/>
    <n v="108.4"/>
    <n v="0.4"/>
    <n v="65.040000000000006"/>
  </r>
  <r>
    <n v="1056"/>
    <s v="CA-2016-110667"/>
    <x v="388"/>
    <d v="2016-04-08T00:00:00"/>
    <s v="Standard Class"/>
    <s v="NF-18595"/>
    <s v="Nicole Fjeld"/>
    <x v="2"/>
    <x v="0"/>
    <s v="New York City"/>
    <x v="15"/>
    <n v="10009"/>
    <x v="3"/>
    <s v="OFF-BI-10002735"/>
    <x v="1"/>
    <s v="Binders"/>
    <s v="GBC Prestige Therm-A-Bind Covers"/>
    <n v="82.343999999999994"/>
    <n v="0.4"/>
    <n v="49.406399999999998"/>
  </r>
  <r>
    <n v="1057"/>
    <s v="CA-2016-110667"/>
    <x v="388"/>
    <d v="2016-04-08T00:00:00"/>
    <s v="Standard Class"/>
    <s v="NF-18595"/>
    <s v="Nicole Fjeld"/>
    <x v="2"/>
    <x v="0"/>
    <s v="New York City"/>
    <x v="15"/>
    <n v="10009"/>
    <x v="3"/>
    <s v="OFF-BI-10003529"/>
    <x v="1"/>
    <s v="Binders"/>
    <s v="Avery Round Ring Poly Binders"/>
    <n v="9.0879999999999992"/>
    <n v="0.4"/>
    <n v="5.452799999999999"/>
  </r>
  <r>
    <n v="1058"/>
    <s v="CA-2018-167150"/>
    <x v="389"/>
    <d v="2018-12-17T00:00:00"/>
    <s v="Standard Class"/>
    <s v="BP-11185"/>
    <s v="Ben Peterman"/>
    <x v="1"/>
    <x v="0"/>
    <s v="San Diego"/>
    <x v="1"/>
    <n v="92037"/>
    <x v="1"/>
    <s v="OFF-BI-10001097"/>
    <x v="1"/>
    <s v="Binders"/>
    <s v="Avery Hole Reinforcements"/>
    <n v="19.936"/>
    <n v="0.4"/>
    <n v="11.961599999999999"/>
  </r>
  <r>
    <n v="1059"/>
    <s v="CA-2018-167150"/>
    <x v="389"/>
    <d v="2018-12-17T00:00:00"/>
    <s v="Standard Class"/>
    <s v="BP-11185"/>
    <s v="Ben Peterman"/>
    <x v="1"/>
    <x v="0"/>
    <s v="San Diego"/>
    <x v="1"/>
    <n v="92037"/>
    <x v="1"/>
    <s v="OFF-BI-10001597"/>
    <x v="1"/>
    <s v="Binders"/>
    <s v="Wilson Jones Ledger-Size, Piano-Hinge Binder, 2, Blue"/>
    <n v="65.567999999999998"/>
    <n v="0.4"/>
    <n v="39.340799999999994"/>
  </r>
  <r>
    <n v="1060"/>
    <s v="CA-2017-105284"/>
    <x v="390"/>
    <d v="2017-12-01T00:00:00"/>
    <s v="Standard Class"/>
    <s v="MG-17650"/>
    <s v="Matthew Grinstein"/>
    <x v="2"/>
    <x v="0"/>
    <s v="Philadelphia"/>
    <x v="9"/>
    <n v="19143"/>
    <x v="3"/>
    <s v="OFF-FA-10001754"/>
    <x v="1"/>
    <s v="Fasteners"/>
    <s v="Stockwell Gold Paper Clips"/>
    <n v="4.4160000000000004"/>
    <n v="0.4"/>
    <n v="2.6496"/>
  </r>
  <r>
    <n v="1061"/>
    <s v="US-2016-125374"/>
    <x v="391"/>
    <d v="2016-03-29T00:00:00"/>
    <s v="Standard Class"/>
    <s v="JD-16060"/>
    <s v="Julia Dunbar"/>
    <x v="0"/>
    <x v="0"/>
    <s v="Houston"/>
    <x v="5"/>
    <n v="77095"/>
    <x v="2"/>
    <s v="FUR-CH-10003396"/>
    <x v="0"/>
    <s v="Chairs"/>
    <s v="Global Deluxe Steno Chair"/>
    <n v="107.77200000000001"/>
    <n v="0.35"/>
    <n v="70.0518"/>
  </r>
  <r>
    <n v="1062"/>
    <s v="CA-2016-161263"/>
    <x v="392"/>
    <d v="2016-04-21T00:00:00"/>
    <s v="Standard Class"/>
    <s v="TS-21160"/>
    <s v="Theresa Swint"/>
    <x v="1"/>
    <x v="0"/>
    <s v="Toledo"/>
    <x v="24"/>
    <n v="43615"/>
    <x v="3"/>
    <s v="OFF-AP-10002350"/>
    <x v="1"/>
    <s v="Appliances"/>
    <s v="Belkin F9H710-06 7 Outlet SurgeMaster Surge Protector"/>
    <n v="45.216000000000001"/>
    <n v="0.4"/>
    <n v="27.1296"/>
  </r>
  <r>
    <n v="1063"/>
    <s v="CA-2016-161263"/>
    <x v="392"/>
    <d v="2016-04-21T00:00:00"/>
    <s v="Standard Class"/>
    <s v="TS-21160"/>
    <s v="Theresa Swint"/>
    <x v="1"/>
    <x v="0"/>
    <s v="Toledo"/>
    <x v="24"/>
    <n v="43615"/>
    <x v="3"/>
    <s v="OFF-FA-10004838"/>
    <x v="1"/>
    <s v="Fasteners"/>
    <s v="Super Bands, 12/Pack"/>
    <n v="10.416"/>
    <n v="0.4"/>
    <n v="6.2496"/>
  </r>
  <r>
    <n v="1064"/>
    <s v="CA-2016-161263"/>
    <x v="392"/>
    <d v="2016-04-21T00:00:00"/>
    <s v="Standard Class"/>
    <s v="TS-21160"/>
    <s v="Theresa Swint"/>
    <x v="1"/>
    <x v="0"/>
    <s v="Toledo"/>
    <x v="24"/>
    <n v="43615"/>
    <x v="3"/>
    <s v="OFF-AR-10004757"/>
    <x v="1"/>
    <s v="Art"/>
    <s v="Crayola Colored Pencils"/>
    <n v="7.8719999999999999"/>
    <n v="0.45"/>
    <n v="4.3296000000000001"/>
  </r>
  <r>
    <n v="1065"/>
    <s v="CA-2016-161263"/>
    <x v="392"/>
    <d v="2016-04-21T00:00:00"/>
    <s v="Standard Class"/>
    <s v="TS-21160"/>
    <s v="Theresa Swint"/>
    <x v="1"/>
    <x v="0"/>
    <s v="Toledo"/>
    <x v="24"/>
    <n v="43615"/>
    <x v="3"/>
    <s v="TEC-PH-10002115"/>
    <x v="2"/>
    <s v="Phones"/>
    <s v="Plantronics 81402"/>
    <n v="118.782"/>
    <n v="0.4"/>
    <n v="71.269199999999998"/>
  </r>
  <r>
    <n v="1066"/>
    <s v="CA-2016-161263"/>
    <x v="392"/>
    <d v="2016-04-21T00:00:00"/>
    <s v="Standard Class"/>
    <s v="TS-21160"/>
    <s v="Theresa Swint"/>
    <x v="1"/>
    <x v="0"/>
    <s v="Toledo"/>
    <x v="24"/>
    <n v="43615"/>
    <x v="3"/>
    <s v="OFF-FA-10003059"/>
    <x v="1"/>
    <s v="Fasteners"/>
    <s v="Assorted Color Push Pins"/>
    <n v="1.448"/>
    <n v="0.4"/>
    <n v="0.86879999999999991"/>
  </r>
  <r>
    <n v="1067"/>
    <s v="CA-2016-161263"/>
    <x v="392"/>
    <d v="2016-04-21T00:00:00"/>
    <s v="Standard Class"/>
    <s v="TS-21160"/>
    <s v="Theresa Swint"/>
    <x v="1"/>
    <x v="0"/>
    <s v="Toledo"/>
    <x v="24"/>
    <n v="43615"/>
    <x v="3"/>
    <s v="OFF-BI-10004330"/>
    <x v="1"/>
    <s v="Binders"/>
    <s v="GBC Velobind Prepunched Cover Sets, Regency Series"/>
    <n v="55.47"/>
    <n v="0.4"/>
    <n v="33.281999999999996"/>
  </r>
  <r>
    <n v="1068"/>
    <s v="CA-2017-157686"/>
    <x v="393"/>
    <d v="2017-10-02T00:00:00"/>
    <s v="First Class"/>
    <s v="BD-11620"/>
    <s v="Brian DeCherney"/>
    <x v="0"/>
    <x v="0"/>
    <s v="San Francisco"/>
    <x v="1"/>
    <n v="94122"/>
    <x v="1"/>
    <s v="FUR-CH-10001146"/>
    <x v="0"/>
    <s v="Chairs"/>
    <s v="Global Value Mid-Back Managers Chair, Gray"/>
    <n v="194.84800000000001"/>
    <n v="0.45"/>
    <n v="107.16640000000001"/>
  </r>
  <r>
    <n v="1069"/>
    <s v="US-2018-139955"/>
    <x v="394"/>
    <d v="2018-09-30T00:00:00"/>
    <s v="Second Class"/>
    <s v="CM-12160"/>
    <s v="Charles McCrossin"/>
    <x v="0"/>
    <x v="0"/>
    <s v="Brownsville"/>
    <x v="5"/>
    <n v="78521"/>
    <x v="2"/>
    <s v="OFF-SU-10001935"/>
    <x v="1"/>
    <s v="Supplies"/>
    <s v="Staple remover"/>
    <n v="1.744"/>
    <n v="0.35"/>
    <n v="1.1335999999999999"/>
  </r>
  <r>
    <n v="1070"/>
    <s v="US-2016-150161"/>
    <x v="395"/>
    <d v="2016-07-29T00:00:00"/>
    <s v="Standard Class"/>
    <s v="RB-19795"/>
    <s v="Ross Baird"/>
    <x v="2"/>
    <x v="0"/>
    <s v="Philadelphia"/>
    <x v="9"/>
    <n v="19143"/>
    <x v="3"/>
    <s v="OFF-BI-10001524"/>
    <x v="1"/>
    <s v="Binders"/>
    <s v="GBC Premium Transparent Covers with Diagonal Lined Pattern"/>
    <n v="25.175999999999998"/>
    <n v="0.4"/>
    <n v="15.105599999999999"/>
  </r>
  <r>
    <n v="1071"/>
    <s v="CA-2016-144652"/>
    <x v="312"/>
    <d v="2016-11-26T00:00:00"/>
    <s v="Standard Class"/>
    <s v="SN-20560"/>
    <s v="Skye Norling"/>
    <x v="2"/>
    <x v="0"/>
    <s v="Los Angeles"/>
    <x v="1"/>
    <n v="90008"/>
    <x v="1"/>
    <s v="OFF-AR-10003732"/>
    <x v="1"/>
    <s v="Art"/>
    <s v="Newell 333"/>
    <n v="19.46"/>
    <n v="0.45"/>
    <n v="10.703000000000001"/>
  </r>
  <r>
    <n v="1072"/>
    <s v="CA-2017-152814"/>
    <x v="236"/>
    <d v="2017-05-02T00:00:00"/>
    <s v="Standard Class"/>
    <s v="EH-14005"/>
    <s v="Erica Hernandez"/>
    <x v="2"/>
    <x v="0"/>
    <s v="Denver"/>
    <x v="22"/>
    <n v="80219"/>
    <x v="1"/>
    <s v="OFF-PA-10001970"/>
    <x v="1"/>
    <s v="Paper"/>
    <s v="Xerox 1881"/>
    <n v="29.472000000000001"/>
    <n v="0.4"/>
    <n v="17.683199999999999"/>
  </r>
  <r>
    <n v="1073"/>
    <s v="CA-2018-106943"/>
    <x v="237"/>
    <d v="2018-11-19T00:00:00"/>
    <s v="Standard Class"/>
    <s v="FO-14305"/>
    <s v="Frank Olsen"/>
    <x v="0"/>
    <x v="0"/>
    <s v="New York City"/>
    <x v="15"/>
    <n v="10035"/>
    <x v="3"/>
    <s v="OFF-BI-10003669"/>
    <x v="1"/>
    <s v="Binders"/>
    <s v="3M Organizer Strips"/>
    <n v="8.64"/>
    <n v="0.4"/>
    <n v="5.1840000000000002"/>
  </r>
  <r>
    <n v="1074"/>
    <s v="CA-2017-134348"/>
    <x v="396"/>
    <d v="2017-11-19T00:00:00"/>
    <s v="Standard Class"/>
    <s v="MS-17710"/>
    <s v="Maurice Satty"/>
    <x v="0"/>
    <x v="0"/>
    <s v="Mesa"/>
    <x v="16"/>
    <n v="85204"/>
    <x v="1"/>
    <s v="OFF-BI-10003727"/>
    <x v="1"/>
    <s v="Binders"/>
    <s v="Avery Durable Slant Ring Binders With Label Holder"/>
    <n v="6.27"/>
    <n v="0.4"/>
    <n v="3.7619999999999996"/>
  </r>
  <r>
    <n v="1075"/>
    <s v="CA-2017-134348"/>
    <x v="396"/>
    <d v="2017-11-19T00:00:00"/>
    <s v="Standard Class"/>
    <s v="MS-17710"/>
    <s v="Maurice Satty"/>
    <x v="0"/>
    <x v="0"/>
    <s v="Mesa"/>
    <x v="16"/>
    <n v="85204"/>
    <x v="1"/>
    <s v="OFF-BI-10004967"/>
    <x v="1"/>
    <s v="Binders"/>
    <s v="Round Ring Binders"/>
    <n v="4.3680000000000003"/>
    <n v="0.4"/>
    <n v="2.6208"/>
  </r>
  <r>
    <n v="1076"/>
    <s v="CA-2017-134348"/>
    <x v="396"/>
    <d v="2017-11-19T00:00:00"/>
    <s v="Standard Class"/>
    <s v="MS-17710"/>
    <s v="Maurice Satty"/>
    <x v="0"/>
    <x v="0"/>
    <s v="Mesa"/>
    <x v="16"/>
    <n v="85204"/>
    <x v="1"/>
    <s v="TEC-AC-10003447"/>
    <x v="2"/>
    <s v="Accessories"/>
    <s v="Micropad Numeric Keypads"/>
    <n v="31.984000000000002"/>
    <n v="0.45"/>
    <n v="17.591200000000001"/>
  </r>
  <r>
    <n v="1077"/>
    <s v="CA-2017-161781"/>
    <x v="321"/>
    <d v="2017-09-30T00:00:00"/>
    <s v="First Class"/>
    <s v="CC-12100"/>
    <s v="Chad Cunningham"/>
    <x v="2"/>
    <x v="0"/>
    <s v="Columbus"/>
    <x v="14"/>
    <n v="47201"/>
    <x v="2"/>
    <s v="OFF-AR-10000255"/>
    <x v="1"/>
    <s v="Art"/>
    <s v="Newell 328"/>
    <n v="40.880000000000003"/>
    <n v="0.35"/>
    <n v="26.572000000000003"/>
  </r>
  <r>
    <n v="1078"/>
    <s v="CA-2018-132521"/>
    <x v="397"/>
    <d v="2018-09-25T00:00:00"/>
    <s v="Second Class"/>
    <s v="DW-13540"/>
    <s v="Don Weiss"/>
    <x v="0"/>
    <x v="0"/>
    <s v="Seattle"/>
    <x v="4"/>
    <n v="98105"/>
    <x v="1"/>
    <s v="OFF-AP-10002191"/>
    <x v="1"/>
    <s v="Appliances"/>
    <s v="Belkin 8 Outlet SurgeMaster II Gold Surge Protector"/>
    <n v="119.96"/>
    <n v="0.4"/>
    <n v="71.975999999999999"/>
  </r>
  <r>
    <n v="1079"/>
    <s v="CA-2018-132521"/>
    <x v="397"/>
    <d v="2018-09-25T00:00:00"/>
    <s v="Second Class"/>
    <s v="DW-13540"/>
    <s v="Don Weiss"/>
    <x v="0"/>
    <x v="0"/>
    <s v="Seattle"/>
    <x v="4"/>
    <n v="98105"/>
    <x v="1"/>
    <s v="OFF-ST-10001325"/>
    <x v="1"/>
    <s v="Storage"/>
    <s v="Sterilite Officeware Hinged File Box"/>
    <n v="31.44"/>
    <n v="0.5"/>
    <n v="15.72"/>
  </r>
  <r>
    <n v="1080"/>
    <s v="CA-2018-132521"/>
    <x v="397"/>
    <d v="2018-09-25T00:00:00"/>
    <s v="Second Class"/>
    <s v="DW-13540"/>
    <s v="Don Weiss"/>
    <x v="0"/>
    <x v="0"/>
    <s v="Seattle"/>
    <x v="4"/>
    <n v="98105"/>
    <x v="1"/>
    <s v="OFF-BI-10000404"/>
    <x v="1"/>
    <s v="Binders"/>
    <s v="Avery Printable Repositionable Plastic Tabs"/>
    <n v="6.88"/>
    <n v="0.4"/>
    <n v="4.1280000000000001"/>
  </r>
  <r>
    <n v="1081"/>
    <s v="CA-2016-110016"/>
    <x v="239"/>
    <d v="2016-12-04T00:00:00"/>
    <s v="Standard Class"/>
    <s v="BT-11395"/>
    <s v="Bill Tyler"/>
    <x v="1"/>
    <x v="0"/>
    <s v="Detroit"/>
    <x v="12"/>
    <n v="48227"/>
    <x v="2"/>
    <s v="OFF-PA-10000349"/>
    <x v="1"/>
    <s v="Paper"/>
    <s v="Easy-staple paper"/>
    <n v="19.920000000000002"/>
    <n v="0.3"/>
    <n v="13.944000000000001"/>
  </r>
  <r>
    <n v="1082"/>
    <s v="CA-2016-110016"/>
    <x v="239"/>
    <d v="2016-12-04T00:00:00"/>
    <s v="Standard Class"/>
    <s v="BT-11395"/>
    <s v="Bill Tyler"/>
    <x v="1"/>
    <x v="0"/>
    <s v="Detroit"/>
    <x v="12"/>
    <n v="48227"/>
    <x v="2"/>
    <s v="FUR-CH-10002880"/>
    <x v="0"/>
    <s v="Chairs"/>
    <s v="Global High-Back Leather Tilter, Burgundy"/>
    <n v="1106.9100000000001"/>
    <n v="0.35"/>
    <n v="719.49150000000009"/>
  </r>
  <r>
    <n v="1083"/>
    <s v="US-2017-143819"/>
    <x v="398"/>
    <d v="2017-03-05T00:00:00"/>
    <s v="Standard Class"/>
    <s v="KD-16270"/>
    <s v="Karen Daniels"/>
    <x v="0"/>
    <x v="0"/>
    <s v="Yonkers"/>
    <x v="15"/>
    <n v="10701"/>
    <x v="3"/>
    <s v="FUR-TA-10001095"/>
    <x v="0"/>
    <s v="Tables"/>
    <s v="Chromcraft Round Conference Tables"/>
    <n v="836.59199999999998"/>
    <n v="0.45"/>
    <n v="460.12560000000002"/>
  </r>
  <r>
    <n v="1084"/>
    <s v="US-2017-143819"/>
    <x v="398"/>
    <d v="2017-03-05T00:00:00"/>
    <s v="Standard Class"/>
    <s v="KD-16270"/>
    <s v="Karen Daniels"/>
    <x v="0"/>
    <x v="0"/>
    <s v="Yonkers"/>
    <x v="15"/>
    <n v="10701"/>
    <x v="3"/>
    <s v="OFF-PA-10003127"/>
    <x v="1"/>
    <s v="Paper"/>
    <s v="Easy-staple paper"/>
    <n v="26.38"/>
    <n v="0.4"/>
    <n v="15.827999999999999"/>
  </r>
  <r>
    <n v="1085"/>
    <s v="US-2017-143819"/>
    <x v="398"/>
    <d v="2017-03-05T00:00:00"/>
    <s v="Standard Class"/>
    <s v="KD-16270"/>
    <s v="Karen Daniels"/>
    <x v="0"/>
    <x v="0"/>
    <s v="Yonkers"/>
    <x v="15"/>
    <n v="10701"/>
    <x v="3"/>
    <s v="OFF-ST-10003208"/>
    <x v="1"/>
    <s v="Storage"/>
    <s v="Adjustable Depth Letter/Legal Cart"/>
    <n v="362.92"/>
    <n v="0.5"/>
    <n v="181.46"/>
  </r>
  <r>
    <n v="1086"/>
    <s v="US-2017-143819"/>
    <x v="398"/>
    <d v="2017-03-05T00:00:00"/>
    <s v="Standard Class"/>
    <s v="KD-16270"/>
    <s v="Karen Daniels"/>
    <x v="0"/>
    <x v="0"/>
    <s v="Yonkers"/>
    <x v="15"/>
    <n v="10701"/>
    <x v="3"/>
    <s v="TEC-MA-10003979"/>
    <x v="2"/>
    <s v="Machines"/>
    <s v="Ativa V4110MDD Micro-Cut Shredder"/>
    <n v="4899.93"/>
    <n v="0.45"/>
    <n v="2694.9615000000003"/>
  </r>
  <r>
    <n v="1087"/>
    <s v="CA-2017-167584"/>
    <x v="399"/>
    <d v="2017-08-12T00:00:00"/>
    <s v="Same Day"/>
    <s v="LC-16870"/>
    <s v="Lena Cacioppo"/>
    <x v="0"/>
    <x v="0"/>
    <s v="Des Moines"/>
    <x v="23"/>
    <n v="50315"/>
    <x v="2"/>
    <s v="OFF-PA-10000029"/>
    <x v="1"/>
    <s v="Paper"/>
    <s v="Xerox 224"/>
    <n v="6.48"/>
    <n v="0.3"/>
    <n v="4.5359999999999996"/>
  </r>
  <r>
    <n v="1088"/>
    <s v="CA-2017-166163"/>
    <x v="243"/>
    <d v="2017-08-20T00:00:00"/>
    <s v="Second Class"/>
    <s v="CY-12745"/>
    <s v="Craig Yedwab"/>
    <x v="1"/>
    <x v="0"/>
    <s v="Oakland"/>
    <x v="1"/>
    <n v="94601"/>
    <x v="1"/>
    <s v="TEC-PH-10004896"/>
    <x v="2"/>
    <s v="Phones"/>
    <s v="Nokia Lumia 521 (T-Mobile)"/>
    <n v="71.975999999999999"/>
    <n v="0.4"/>
    <n v="43.185600000000001"/>
  </r>
  <r>
    <n v="1089"/>
    <s v="CA-2017-166163"/>
    <x v="243"/>
    <d v="2017-08-20T00:00:00"/>
    <s v="Second Class"/>
    <s v="CY-12745"/>
    <s v="Craig Yedwab"/>
    <x v="1"/>
    <x v="0"/>
    <s v="Oakland"/>
    <x v="1"/>
    <n v="94601"/>
    <x v="1"/>
    <s v="OFF-LA-10000452"/>
    <x v="1"/>
    <s v="Labels"/>
    <s v="Avery 488"/>
    <n v="3.15"/>
    <n v="0.4"/>
    <n v="1.89"/>
  </r>
  <r>
    <n v="1090"/>
    <s v="CA-2018-158407"/>
    <x v="400"/>
    <d v="2018-06-10T00:00:00"/>
    <s v="Standard Class"/>
    <s v="LW-16990"/>
    <s v="Lindsay Williams"/>
    <x v="1"/>
    <x v="0"/>
    <s v="Monroe"/>
    <x v="3"/>
    <n v="28110"/>
    <x v="0"/>
    <s v="FUR-FU-10001967"/>
    <x v="0"/>
    <s v="Furnishings"/>
    <s v="Telescoping Adjustable Floor Lamp"/>
    <n v="31.984000000000002"/>
    <n v="0.25"/>
    <n v="23.988"/>
  </r>
  <r>
    <n v="1091"/>
    <s v="CA-2018-158407"/>
    <x v="400"/>
    <d v="2018-06-10T00:00:00"/>
    <s v="Standard Class"/>
    <s v="LW-16990"/>
    <s v="Lindsay Williams"/>
    <x v="1"/>
    <x v="0"/>
    <s v="Monroe"/>
    <x v="3"/>
    <n v="28110"/>
    <x v="0"/>
    <s v="TEC-PH-10001819"/>
    <x v="2"/>
    <s v="Phones"/>
    <s v="Innergie mMini Combo Duo USB Travel Charging Kit"/>
    <n v="71.983999999999995"/>
    <n v="0.25"/>
    <n v="53.988"/>
  </r>
  <r>
    <n v="1092"/>
    <s v="CA-2016-143490"/>
    <x v="401"/>
    <d v="2016-12-13T00:00:00"/>
    <s v="Standard Class"/>
    <s v="NP-18325"/>
    <s v="Naresj Patel"/>
    <x v="0"/>
    <x v="0"/>
    <s v="San Diego"/>
    <x v="1"/>
    <n v="92105"/>
    <x v="1"/>
    <s v="OFF-AR-10002952"/>
    <x v="1"/>
    <s v="Art"/>
    <s v="Stanley Contemporary Battery Pencil Sharpeners"/>
    <n v="120.15"/>
    <n v="0.45"/>
    <n v="66.08250000000001"/>
  </r>
  <r>
    <n v="1093"/>
    <s v="CA-2016-143490"/>
    <x v="401"/>
    <d v="2016-12-13T00:00:00"/>
    <s v="Standard Class"/>
    <s v="NP-18325"/>
    <s v="Naresj Patel"/>
    <x v="0"/>
    <x v="0"/>
    <s v="San Diego"/>
    <x v="1"/>
    <n v="92105"/>
    <x v="1"/>
    <s v="TEC-PH-10000576"/>
    <x v="2"/>
    <s v="Phones"/>
    <s v="AT&amp;T 1080 Corded phone"/>
    <n v="219.184"/>
    <n v="0.4"/>
    <n v="131.5104"/>
  </r>
  <r>
    <n v="1094"/>
    <s v="CA-2016-165085"/>
    <x v="17"/>
    <d v="2016-12-31T00:00:00"/>
    <s v="Standard Class"/>
    <s v="BT-11485"/>
    <s v="Brad Thomas"/>
    <x v="2"/>
    <x v="0"/>
    <s v="Clinton"/>
    <x v="39"/>
    <n v="20735"/>
    <x v="3"/>
    <s v="OFF-PA-10000605"/>
    <x v="1"/>
    <s v="Paper"/>
    <s v="Xerox 1950"/>
    <n v="28.9"/>
    <n v="0.4"/>
    <n v="17.34"/>
  </r>
  <r>
    <n v="1095"/>
    <s v="CA-2016-165085"/>
    <x v="17"/>
    <d v="2016-12-31T00:00:00"/>
    <s v="Standard Class"/>
    <s v="BT-11485"/>
    <s v="Brad Thomas"/>
    <x v="2"/>
    <x v="0"/>
    <s v="Clinton"/>
    <x v="39"/>
    <n v="20735"/>
    <x v="3"/>
    <s v="OFF-AP-10002518"/>
    <x v="1"/>
    <s v="Appliances"/>
    <s v="Kensington 7 Outlet MasterPiece Power Center"/>
    <n v="355.96"/>
    <n v="0.4"/>
    <n v="213.57599999999999"/>
  </r>
  <r>
    <n v="1096"/>
    <s v="CA-2018-160423"/>
    <x v="276"/>
    <d v="2018-01-26T00:00:00"/>
    <s v="Standard Class"/>
    <s v="PS-19045"/>
    <s v="Penelope Sewall"/>
    <x v="2"/>
    <x v="0"/>
    <s v="Charlotte"/>
    <x v="3"/>
    <n v="28205"/>
    <x v="0"/>
    <s v="OFF-ST-10004340"/>
    <x v="1"/>
    <s v="Storage"/>
    <s v="Fellowes Mobile File Cart, Black"/>
    <n v="348.20800000000003"/>
    <n v="0.35"/>
    <n v="226.33520000000001"/>
  </r>
  <r>
    <n v="1097"/>
    <s v="CA-2018-160423"/>
    <x v="276"/>
    <d v="2018-01-26T00:00:00"/>
    <s v="Standard Class"/>
    <s v="PS-19045"/>
    <s v="Penelope Sewall"/>
    <x v="2"/>
    <x v="0"/>
    <s v="Charlotte"/>
    <x v="3"/>
    <n v="28205"/>
    <x v="0"/>
    <s v="OFF-BI-10004001"/>
    <x v="1"/>
    <s v="Binders"/>
    <s v="GBC Recycled VeloBinder Covers"/>
    <n v="35.783999999999999"/>
    <n v="0.25"/>
    <n v="26.838000000000001"/>
  </r>
  <r>
    <n v="1098"/>
    <s v="CA-2015-159338"/>
    <x v="402"/>
    <d v="2015-06-28T00:00:00"/>
    <s v="First Class"/>
    <s v="NS-18640"/>
    <s v="Noel Staavos"/>
    <x v="1"/>
    <x v="0"/>
    <s v="Los Angeles"/>
    <x v="1"/>
    <n v="90049"/>
    <x v="1"/>
    <s v="FUR-TA-10004147"/>
    <x v="0"/>
    <s v="Tables"/>
    <s v="Hon 4060 Series Tables"/>
    <n v="447.84"/>
    <n v="0.45"/>
    <n v="246.31200000000001"/>
  </r>
  <r>
    <n v="1099"/>
    <s v="CA-2017-107216"/>
    <x v="403"/>
    <d v="2017-06-17T00:00:00"/>
    <s v="First Class"/>
    <s v="PV-18985"/>
    <s v="Paul Van Hugh"/>
    <x v="2"/>
    <x v="0"/>
    <s v="San Francisco"/>
    <x v="1"/>
    <n v="94122"/>
    <x v="1"/>
    <s v="OFF-AR-10001545"/>
    <x v="1"/>
    <s v="Art"/>
    <s v="Newell 326"/>
    <n v="7.04"/>
    <n v="0.45"/>
    <n v="3.8720000000000003"/>
  </r>
  <r>
    <n v="1100"/>
    <s v="CA-2017-107216"/>
    <x v="403"/>
    <d v="2017-06-17T00:00:00"/>
    <s v="First Class"/>
    <s v="PV-18985"/>
    <s v="Paul Van Hugh"/>
    <x v="2"/>
    <x v="0"/>
    <s v="San Francisco"/>
    <x v="1"/>
    <n v="94122"/>
    <x v="1"/>
    <s v="FUR-FU-10000206"/>
    <x v="0"/>
    <s v="Furnishings"/>
    <s v="GE General Purpose, Extra Long Life, Showcase &amp; Floodlight Incandescent Bulbs"/>
    <n v="8.73"/>
    <n v="0.4"/>
    <n v="5.2380000000000004"/>
  </r>
  <r>
    <n v="1101"/>
    <s v="CA-2017-107216"/>
    <x v="403"/>
    <d v="2017-06-17T00:00:00"/>
    <s v="First Class"/>
    <s v="PV-18985"/>
    <s v="Paul Van Hugh"/>
    <x v="2"/>
    <x v="0"/>
    <s v="San Francisco"/>
    <x v="1"/>
    <n v="94122"/>
    <x v="1"/>
    <s v="TEC-AC-10001013"/>
    <x v="2"/>
    <s v="Accessories"/>
    <s v="Logitech ClearChat Comfort/USB Headset H390"/>
    <n v="29.29"/>
    <n v="0.45"/>
    <n v="16.109500000000001"/>
  </r>
  <r>
    <n v="1102"/>
    <s v="CA-2017-107216"/>
    <x v="403"/>
    <d v="2017-06-17T00:00:00"/>
    <s v="First Class"/>
    <s v="PV-18985"/>
    <s v="Paul Van Hugh"/>
    <x v="2"/>
    <x v="0"/>
    <s v="San Francisco"/>
    <x v="1"/>
    <n v="94122"/>
    <x v="1"/>
    <s v="OFF-AR-10002255"/>
    <x v="1"/>
    <s v="Art"/>
    <s v="Newell 346"/>
    <n v="8.64"/>
    <n v="0.45"/>
    <n v="4.7520000000000007"/>
  </r>
  <r>
    <n v="1103"/>
    <s v="US-2018-145863"/>
    <x v="81"/>
    <d v="2018-04-27T00:00:00"/>
    <s v="Standard Class"/>
    <s v="RP-19390"/>
    <s v="Resi Pölking"/>
    <x v="0"/>
    <x v="0"/>
    <s v="Houston"/>
    <x v="5"/>
    <n v="77041"/>
    <x v="2"/>
    <s v="OFF-BI-10004140"/>
    <x v="1"/>
    <s v="Binders"/>
    <s v="Avery Non-Stick Binders"/>
    <n v="2.694"/>
    <n v="0.3"/>
    <n v="1.8857999999999999"/>
  </r>
  <r>
    <n v="1104"/>
    <s v="US-2018-145863"/>
    <x v="81"/>
    <d v="2018-04-27T00:00:00"/>
    <s v="Standard Class"/>
    <s v="RP-19390"/>
    <s v="Resi Pölking"/>
    <x v="0"/>
    <x v="0"/>
    <s v="Houston"/>
    <x v="5"/>
    <n v="77041"/>
    <x v="2"/>
    <s v="OFF-BI-10002049"/>
    <x v="1"/>
    <s v="Binders"/>
    <s v="UniKeep View Case Binders"/>
    <n v="2.9340000000000002"/>
    <n v="0.3"/>
    <n v="2.0537999999999998"/>
  </r>
  <r>
    <n v="1105"/>
    <s v="CA-2017-112340"/>
    <x v="147"/>
    <d v="2017-10-27T00:00:00"/>
    <s v="Standard Class"/>
    <s v="NM-18520"/>
    <s v="Neoma Murray"/>
    <x v="0"/>
    <x v="0"/>
    <s v="Riverside"/>
    <x v="1"/>
    <n v="92503"/>
    <x v="1"/>
    <s v="OFF-PA-10001892"/>
    <x v="1"/>
    <s v="Paper"/>
    <s v="Rediform Wirebound Phone Memo Message Book, 11 x 5-3/4"/>
    <n v="22.92"/>
    <n v="0.4"/>
    <n v="13.752000000000001"/>
  </r>
  <r>
    <n v="1106"/>
    <s v="US-2017-110156"/>
    <x v="258"/>
    <d v="2017-11-24T00:00:00"/>
    <s v="Standard Class"/>
    <s v="EH-13945"/>
    <s v="Eric Hoffmann"/>
    <x v="0"/>
    <x v="0"/>
    <s v="Houston"/>
    <x v="5"/>
    <n v="77041"/>
    <x v="2"/>
    <s v="OFF-ST-10000642"/>
    <x v="1"/>
    <s v="Storage"/>
    <s v="Tennsco Lockers, Gray"/>
    <n v="100.70399999999999"/>
    <n v="0.4"/>
    <n v="60.422399999999996"/>
  </r>
  <r>
    <n v="1107"/>
    <s v="US-2017-110156"/>
    <x v="258"/>
    <d v="2017-11-24T00:00:00"/>
    <s v="Standard Class"/>
    <s v="EH-13945"/>
    <s v="Eric Hoffmann"/>
    <x v="0"/>
    <x v="0"/>
    <s v="Houston"/>
    <x v="5"/>
    <n v="77041"/>
    <x v="2"/>
    <s v="FUR-FU-10000206"/>
    <x v="0"/>
    <s v="Furnishings"/>
    <s v="GE General Purpose, Extra Long Life, Showcase &amp; Floodlight Incandescent Bulbs"/>
    <n v="2.3279999999999998"/>
    <n v="0.3"/>
    <n v="1.6295999999999997"/>
  </r>
  <r>
    <n v="1108"/>
    <s v="US-2017-110156"/>
    <x v="258"/>
    <d v="2017-11-24T00:00:00"/>
    <s v="Standard Class"/>
    <s v="EH-13945"/>
    <s v="Eric Hoffmann"/>
    <x v="0"/>
    <x v="0"/>
    <s v="Houston"/>
    <x v="5"/>
    <n v="77041"/>
    <x v="2"/>
    <s v="OFF-BI-10003676"/>
    <x v="1"/>
    <s v="Binders"/>
    <s v="GBC Standard Recycled Report Covers, Clear Plastic Sheets"/>
    <n v="10.78"/>
    <n v="0.3"/>
    <n v="7.5459999999999994"/>
  </r>
  <r>
    <n v="1109"/>
    <s v="US-2017-110156"/>
    <x v="258"/>
    <d v="2017-11-24T00:00:00"/>
    <s v="Standard Class"/>
    <s v="EH-13945"/>
    <s v="Eric Hoffmann"/>
    <x v="0"/>
    <x v="0"/>
    <s v="Houston"/>
    <x v="5"/>
    <n v="77041"/>
    <x v="2"/>
    <s v="OFF-FA-10003495"/>
    <x v="1"/>
    <s v="Fasteners"/>
    <s v="Staples"/>
    <n v="58.368000000000002"/>
    <n v="0.3"/>
    <n v="40.857599999999998"/>
  </r>
  <r>
    <n v="1110"/>
    <s v="US-2017-110156"/>
    <x v="258"/>
    <d v="2017-11-24T00:00:00"/>
    <s v="Standard Class"/>
    <s v="EH-13945"/>
    <s v="Eric Hoffmann"/>
    <x v="0"/>
    <x v="0"/>
    <s v="Houston"/>
    <x v="5"/>
    <n v="77041"/>
    <x v="2"/>
    <s v="OFF-EN-10003798"/>
    <x v="1"/>
    <s v="Envelopes"/>
    <s v="Recycled Interoffice Envelopes with Re-Use-A-Seal Closure, 10 x 13"/>
    <n v="40.968000000000004"/>
    <n v="0.3"/>
    <n v="28.677600000000002"/>
  </r>
  <r>
    <n v="1111"/>
    <s v="US-2017-110156"/>
    <x v="258"/>
    <d v="2017-11-24T00:00:00"/>
    <s v="Standard Class"/>
    <s v="EH-13945"/>
    <s v="Eric Hoffmann"/>
    <x v="0"/>
    <x v="0"/>
    <s v="Houston"/>
    <x v="5"/>
    <n v="77041"/>
    <x v="2"/>
    <s v="TEC-PH-10003589"/>
    <x v="2"/>
    <s v="Phones"/>
    <s v="invisibleSHIELD by ZAGG Smudge-Free Screen Protector"/>
    <n v="71.959999999999994"/>
    <n v="0.3"/>
    <n v="50.371999999999993"/>
  </r>
  <r>
    <n v="1112"/>
    <s v="US-2017-110156"/>
    <x v="258"/>
    <d v="2017-11-24T00:00:00"/>
    <s v="Standard Class"/>
    <s v="EH-13945"/>
    <s v="Eric Hoffmann"/>
    <x v="0"/>
    <x v="0"/>
    <s v="Houston"/>
    <x v="5"/>
    <n v="77041"/>
    <x v="2"/>
    <s v="OFF-PA-10004735"/>
    <x v="1"/>
    <s v="Paper"/>
    <s v="Xerox 1905"/>
    <n v="10.368"/>
    <n v="0.3"/>
    <n v="7.2576000000000001"/>
  </r>
  <r>
    <n v="1113"/>
    <s v="US-2017-110156"/>
    <x v="258"/>
    <d v="2017-11-24T00:00:00"/>
    <s v="Standard Class"/>
    <s v="EH-13945"/>
    <s v="Eric Hoffmann"/>
    <x v="0"/>
    <x v="0"/>
    <s v="Houston"/>
    <x v="5"/>
    <n v="77041"/>
    <x v="2"/>
    <s v="OFF-BI-10002609"/>
    <x v="1"/>
    <s v="Binders"/>
    <s v="Avery Hidden Tab Dividers for Binding Systems"/>
    <n v="1.1919999999999999"/>
    <n v="0.3"/>
    <n v="0.83439999999999992"/>
  </r>
  <r>
    <n v="1114"/>
    <s v="CA-2018-140585"/>
    <x v="404"/>
    <d v="2018-12-23T00:00:00"/>
    <s v="Second Class"/>
    <s v="RA-19915"/>
    <s v="Russell Applegate"/>
    <x v="0"/>
    <x v="0"/>
    <s v="Encinitas"/>
    <x v="1"/>
    <n v="92024"/>
    <x v="1"/>
    <s v="OFF-BI-10003364"/>
    <x v="1"/>
    <s v="Binders"/>
    <s v="Binding Machine Supplies"/>
    <n v="46.671999999999997"/>
    <n v="0.4"/>
    <n v="28.003199999999996"/>
  </r>
  <r>
    <n v="1115"/>
    <s v="CA-2018-140585"/>
    <x v="404"/>
    <d v="2018-12-23T00:00:00"/>
    <s v="Second Class"/>
    <s v="RA-19915"/>
    <s v="Russell Applegate"/>
    <x v="0"/>
    <x v="0"/>
    <s v="Encinitas"/>
    <x v="1"/>
    <n v="92024"/>
    <x v="1"/>
    <s v="FUR-BO-10002206"/>
    <x v="0"/>
    <s v="Bookcases"/>
    <s v="Bush Saratoga Collection 5-Shelf Bookcase, Hanover Cherry, *Special Order"/>
    <n v="119.833"/>
    <n v="0.5"/>
    <n v="59.916499999999999"/>
  </r>
  <r>
    <n v="1116"/>
    <s v="CA-2018-140585"/>
    <x v="404"/>
    <d v="2018-12-23T00:00:00"/>
    <s v="Second Class"/>
    <s v="RA-19915"/>
    <s v="Russell Applegate"/>
    <x v="0"/>
    <x v="0"/>
    <s v="Encinitas"/>
    <x v="1"/>
    <n v="92024"/>
    <x v="1"/>
    <s v="TEC-AC-10003610"/>
    <x v="2"/>
    <s v="Accessories"/>
    <s v="Logitech Illuminated - Keyboard"/>
    <n v="119.98"/>
    <n v="0.45"/>
    <n v="65.989000000000004"/>
  </r>
  <r>
    <n v="1117"/>
    <s v="CA-2017-144855"/>
    <x v="405"/>
    <d v="2017-07-24T00:00:00"/>
    <s v="Second Class"/>
    <s v="DL-13495"/>
    <s v="Dionis Lloyd"/>
    <x v="1"/>
    <x v="0"/>
    <s v="San Francisco"/>
    <x v="1"/>
    <n v="94110"/>
    <x v="1"/>
    <s v="OFF-LA-10003766"/>
    <x v="1"/>
    <s v="Labels"/>
    <s v="Self-Adhesive Removable Labels"/>
    <n v="6.3"/>
    <n v="0.4"/>
    <n v="3.78"/>
  </r>
  <r>
    <n v="1118"/>
    <s v="CA-2016-142755"/>
    <x v="406"/>
    <d v="2016-09-08T00:00:00"/>
    <s v="Standard Class"/>
    <s v="CS-12355"/>
    <s v="Christine Sundaresam"/>
    <x v="0"/>
    <x v="0"/>
    <s v="Roswell"/>
    <x v="32"/>
    <n v="30076"/>
    <x v="0"/>
    <s v="OFF-PA-10001970"/>
    <x v="1"/>
    <s v="Paper"/>
    <s v="Xerox 1908"/>
    <n v="279.89999999999998"/>
    <n v="0.25"/>
    <n v="209.92499999999998"/>
  </r>
  <r>
    <n v="1119"/>
    <s v="CA-2016-142755"/>
    <x v="406"/>
    <d v="2016-09-08T00:00:00"/>
    <s v="Standard Class"/>
    <s v="CS-12355"/>
    <s v="Christine Sundaresam"/>
    <x v="0"/>
    <x v="0"/>
    <s v="Roswell"/>
    <x v="32"/>
    <n v="30076"/>
    <x v="0"/>
    <s v="TEC-AC-10002049"/>
    <x v="2"/>
    <s v="Accessories"/>
    <s v="Logitech G19 Programmable Gaming Keyboard"/>
    <n v="619.95000000000005"/>
    <n v="0.3"/>
    <n v="433.96500000000003"/>
  </r>
  <r>
    <n v="1120"/>
    <s v="CA-2016-142755"/>
    <x v="406"/>
    <d v="2016-09-08T00:00:00"/>
    <s v="Standard Class"/>
    <s v="CS-12355"/>
    <s v="Christine Sundaresam"/>
    <x v="0"/>
    <x v="0"/>
    <s v="Roswell"/>
    <x v="32"/>
    <n v="30076"/>
    <x v="0"/>
    <s v="OFF-PA-10000141"/>
    <x v="1"/>
    <s v="Paper"/>
    <s v="Ampad Evidence Wirebond Steno Books, 6 x 9"/>
    <n v="4.3600000000000003"/>
    <n v="0.25"/>
    <n v="3.2700000000000005"/>
  </r>
  <r>
    <n v="1121"/>
    <s v="CA-2016-142755"/>
    <x v="406"/>
    <d v="2016-09-08T00:00:00"/>
    <s v="Standard Class"/>
    <s v="CS-12355"/>
    <s v="Christine Sundaresam"/>
    <x v="0"/>
    <x v="0"/>
    <s v="Roswell"/>
    <x v="32"/>
    <n v="30076"/>
    <x v="0"/>
    <s v="OFF-EN-10004459"/>
    <x v="1"/>
    <s v="Envelopes"/>
    <s v="Security-Tint Envelopes"/>
    <n v="15.28"/>
    <n v="0.25"/>
    <n v="11.459999999999999"/>
  </r>
  <r>
    <n v="1122"/>
    <s v="US-2015-147627"/>
    <x v="407"/>
    <d v="2015-01-26T00:00:00"/>
    <s v="Standard Class"/>
    <s v="HL-15040"/>
    <s v="Hunter Lopez"/>
    <x v="0"/>
    <x v="0"/>
    <s v="Jonesboro"/>
    <x v="36"/>
    <n v="72401"/>
    <x v="0"/>
    <s v="TEC-PH-10001061"/>
    <x v="2"/>
    <s v="Phones"/>
    <s v="Apple iPhone 5C"/>
    <n v="699.93"/>
    <n v="0.25"/>
    <n v="524.94749999999999"/>
  </r>
  <r>
    <n v="1123"/>
    <s v="US-2015-147627"/>
    <x v="407"/>
    <d v="2015-01-26T00:00:00"/>
    <s v="Standard Class"/>
    <s v="HL-15040"/>
    <s v="Hunter Lopez"/>
    <x v="0"/>
    <x v="0"/>
    <s v="Jonesboro"/>
    <x v="36"/>
    <n v="72401"/>
    <x v="0"/>
    <s v="OFF-AR-10002375"/>
    <x v="1"/>
    <s v="Art"/>
    <s v="Newell 351"/>
    <n v="22.96"/>
    <n v="0.3"/>
    <n v="16.071999999999999"/>
  </r>
  <r>
    <n v="1124"/>
    <s v="US-2015-147627"/>
    <x v="407"/>
    <d v="2015-01-26T00:00:00"/>
    <s v="Standard Class"/>
    <s v="HL-15040"/>
    <s v="Hunter Lopez"/>
    <x v="0"/>
    <x v="0"/>
    <s v="Jonesboro"/>
    <x v="36"/>
    <n v="72401"/>
    <x v="0"/>
    <s v="FUR-FU-10003194"/>
    <x v="0"/>
    <s v="Furnishings"/>
    <s v="Eldon Expressions Desk Accessory, Wood Pencil Holder, Oak"/>
    <n v="38.6"/>
    <n v="0.25"/>
    <n v="28.950000000000003"/>
  </r>
  <r>
    <n v="1125"/>
    <s v="US-2015-147627"/>
    <x v="407"/>
    <d v="2015-01-26T00:00:00"/>
    <s v="Standard Class"/>
    <s v="HL-15040"/>
    <s v="Hunter Lopez"/>
    <x v="0"/>
    <x v="0"/>
    <s v="Jonesboro"/>
    <x v="36"/>
    <n v="72401"/>
    <x v="0"/>
    <s v="OFF-AR-10003811"/>
    <x v="1"/>
    <s v="Art"/>
    <s v="Newell 327"/>
    <n v="6.63"/>
    <n v="0.3"/>
    <n v="4.641"/>
  </r>
  <r>
    <n v="1126"/>
    <s v="US-2015-147627"/>
    <x v="407"/>
    <d v="2015-01-26T00:00:00"/>
    <s v="Standard Class"/>
    <s v="HL-15040"/>
    <s v="Hunter Lopez"/>
    <x v="0"/>
    <x v="0"/>
    <s v="Jonesboro"/>
    <x v="36"/>
    <n v="72401"/>
    <x v="0"/>
    <s v="OFF-EN-10001539"/>
    <x v="1"/>
    <s v="Envelopes"/>
    <s v="Staple envelope"/>
    <n v="23.34"/>
    <n v="0.25"/>
    <n v="17.504999999999999"/>
  </r>
  <r>
    <n v="1127"/>
    <s v="US-2015-147627"/>
    <x v="407"/>
    <d v="2015-01-26T00:00:00"/>
    <s v="Standard Class"/>
    <s v="HL-15040"/>
    <s v="Hunter Lopez"/>
    <x v="0"/>
    <x v="0"/>
    <s v="Jonesboro"/>
    <x v="36"/>
    <n v="72401"/>
    <x v="0"/>
    <s v="FUR-CH-10002331"/>
    <x v="0"/>
    <s v="Chairs"/>
    <s v="Hon 4700 Series Mobuis Mid-Back Task Chairs with Adjustable Arms"/>
    <n v="1067.94"/>
    <n v="0.3"/>
    <n v="747.55799999999999"/>
  </r>
  <r>
    <n v="1128"/>
    <s v="CA-2016-105970"/>
    <x v="56"/>
    <d v="2016-03-07T00:00:00"/>
    <s v="Standard Class"/>
    <s v="PA-19060"/>
    <s v="Pete Armstrong"/>
    <x v="2"/>
    <x v="0"/>
    <s v="Richmond"/>
    <x v="14"/>
    <n v="47374"/>
    <x v="2"/>
    <s v="OFF-AR-10003156"/>
    <x v="1"/>
    <s v="Art"/>
    <s v="50 Colored Long Pencils"/>
    <n v="10.16"/>
    <n v="0.35"/>
    <n v="6.6040000000000001"/>
  </r>
  <r>
    <n v="1129"/>
    <s v="CA-2016-105970"/>
    <x v="56"/>
    <d v="2016-03-07T00:00:00"/>
    <s v="Standard Class"/>
    <s v="PA-19060"/>
    <s v="Pete Armstrong"/>
    <x v="2"/>
    <x v="0"/>
    <s v="Richmond"/>
    <x v="14"/>
    <n v="47374"/>
    <x v="2"/>
    <s v="OFF-EN-10001532"/>
    <x v="1"/>
    <s v="Envelopes"/>
    <s v="Brown Kraft Recycled Envelopes"/>
    <n v="101.88"/>
    <n v="0.3"/>
    <n v="71.315999999999988"/>
  </r>
  <r>
    <n v="1130"/>
    <s v="CA-2017-112102"/>
    <x v="408"/>
    <d v="2017-04-16T00:00:00"/>
    <s v="Standard Class"/>
    <s v="BD-11605"/>
    <s v="Brian Dahlen"/>
    <x v="0"/>
    <x v="0"/>
    <s v="Springfield"/>
    <x v="17"/>
    <n v="22153"/>
    <x v="0"/>
    <s v="FUR-TA-10004086"/>
    <x v="0"/>
    <s v="Tables"/>
    <s v="KI Adjustable-Height Table"/>
    <n v="343.92"/>
    <n v="0.3"/>
    <n v="240.744"/>
  </r>
  <r>
    <n v="1131"/>
    <s v="CA-2017-112102"/>
    <x v="408"/>
    <d v="2017-04-16T00:00:00"/>
    <s v="Standard Class"/>
    <s v="BD-11605"/>
    <s v="Brian Dahlen"/>
    <x v="0"/>
    <x v="0"/>
    <s v="Springfield"/>
    <x v="17"/>
    <n v="22153"/>
    <x v="0"/>
    <s v="OFF-PA-10000100"/>
    <x v="1"/>
    <s v="Paper"/>
    <s v="Xerox 1945"/>
    <n v="40.99"/>
    <n v="0.25"/>
    <n v="30.7425"/>
  </r>
  <r>
    <n v="1132"/>
    <s v="CA-2017-112102"/>
    <x v="408"/>
    <d v="2017-04-16T00:00:00"/>
    <s v="Standard Class"/>
    <s v="BD-11605"/>
    <s v="Brian Dahlen"/>
    <x v="0"/>
    <x v="0"/>
    <s v="Springfield"/>
    <x v="17"/>
    <n v="22153"/>
    <x v="0"/>
    <s v="OFF-EN-10002500"/>
    <x v="1"/>
    <s v="Envelopes"/>
    <s v="Globe Weis Peel &amp; Seel First Class Envelopes"/>
    <n v="63.9"/>
    <n v="0.25"/>
    <n v="47.924999999999997"/>
  </r>
  <r>
    <n v="1133"/>
    <s v="US-2017-114776"/>
    <x v="409"/>
    <d v="2017-12-07T00:00:00"/>
    <s v="First Class"/>
    <s v="GG-14650"/>
    <s v="Greg Guthrie"/>
    <x v="1"/>
    <x v="0"/>
    <s v="Antioch"/>
    <x v="1"/>
    <n v="94509"/>
    <x v="1"/>
    <s v="OFF-PA-10004100"/>
    <x v="1"/>
    <s v="Paper"/>
    <s v="Xerox 216"/>
    <n v="19.440000000000001"/>
    <n v="0.4"/>
    <n v="11.664"/>
  </r>
  <r>
    <n v="1134"/>
    <s v="US-2017-134908"/>
    <x v="410"/>
    <d v="2017-06-09T00:00:00"/>
    <s v="Standard Class"/>
    <s v="JS-15940"/>
    <s v="Joni Sundaresam"/>
    <x v="2"/>
    <x v="0"/>
    <s v="Philadelphia"/>
    <x v="9"/>
    <n v="19134"/>
    <x v="3"/>
    <s v="OFF-ST-10003479"/>
    <x v="1"/>
    <s v="Storage"/>
    <s v="Eldon Base for stackable storage shelf, platinum"/>
    <n v="124.608"/>
    <n v="0.5"/>
    <n v="62.304000000000002"/>
  </r>
  <r>
    <n v="1135"/>
    <s v="US-2017-134908"/>
    <x v="410"/>
    <d v="2017-06-09T00:00:00"/>
    <s v="Standard Class"/>
    <s v="JS-15940"/>
    <s v="Joni Sundaresam"/>
    <x v="2"/>
    <x v="0"/>
    <s v="Philadelphia"/>
    <x v="9"/>
    <n v="19134"/>
    <x v="3"/>
    <s v="OFF-LA-10000973"/>
    <x v="1"/>
    <s v="Labels"/>
    <s v="Avery 502"/>
    <n v="7.56"/>
    <n v="0.4"/>
    <n v="4.5359999999999996"/>
  </r>
  <r>
    <n v="1136"/>
    <s v="US-2017-148803"/>
    <x v="25"/>
    <d v="2017-12-11T00:00:00"/>
    <s v="Same Day"/>
    <s v="LR-16915"/>
    <s v="Lena Radford"/>
    <x v="0"/>
    <x v="0"/>
    <s v="Homestead"/>
    <x v="2"/>
    <n v="33030"/>
    <x v="0"/>
    <s v="OFF-ST-10001476"/>
    <x v="1"/>
    <s v="Storage"/>
    <s v="Steel Personal Filing/Posting Tote"/>
    <n v="85.224000000000004"/>
    <n v="0.35"/>
    <n v="55.395600000000002"/>
  </r>
  <r>
    <n v="1137"/>
    <s v="CA-2017-152170"/>
    <x v="396"/>
    <d v="2017-11-15T00:00:00"/>
    <s v="Second Class"/>
    <s v="FH-14275"/>
    <s v="Frank Hawley"/>
    <x v="1"/>
    <x v="0"/>
    <s v="La Porte"/>
    <x v="14"/>
    <n v="46350"/>
    <x v="2"/>
    <s v="OFF-EN-10002831"/>
    <x v="1"/>
    <s v="Envelopes"/>
    <s v="Tyvek  Top-Opening Peel &amp; Seel  Envelopes, Gray"/>
    <n v="287.52"/>
    <n v="0.3"/>
    <n v="201.26399999999998"/>
  </r>
  <r>
    <n v="1138"/>
    <s v="CA-2017-152170"/>
    <x v="396"/>
    <d v="2017-11-15T00:00:00"/>
    <s v="Second Class"/>
    <s v="FH-14275"/>
    <s v="Frank Hawley"/>
    <x v="1"/>
    <x v="0"/>
    <s v="La Porte"/>
    <x v="14"/>
    <n v="46350"/>
    <x v="2"/>
    <s v="OFF-AP-10002350"/>
    <x v="1"/>
    <s v="Appliances"/>
    <s v="Belkin F9H710-06 7 Outlet SurgeMaster Surge Protector"/>
    <n v="37.68"/>
    <n v="0.3"/>
    <n v="26.375999999999998"/>
  </r>
  <r>
    <n v="1139"/>
    <s v="CA-2017-152170"/>
    <x v="396"/>
    <d v="2017-11-15T00:00:00"/>
    <s v="Second Class"/>
    <s v="FH-14275"/>
    <s v="Frank Hawley"/>
    <x v="1"/>
    <x v="0"/>
    <s v="La Porte"/>
    <x v="14"/>
    <n v="46350"/>
    <x v="2"/>
    <s v="OFF-PA-10001763"/>
    <x v="1"/>
    <s v="Paper"/>
    <s v="Xerox 1896"/>
    <n v="19.98"/>
    <n v="0.3"/>
    <n v="13.985999999999999"/>
  </r>
  <r>
    <n v="1140"/>
    <s v="CA-2017-152170"/>
    <x v="396"/>
    <d v="2017-11-15T00:00:00"/>
    <s v="Second Class"/>
    <s v="FH-14275"/>
    <s v="Frank Hawley"/>
    <x v="1"/>
    <x v="0"/>
    <s v="La Porte"/>
    <x v="14"/>
    <n v="46350"/>
    <x v="2"/>
    <s v="OFF-AR-10003394"/>
    <x v="1"/>
    <s v="Art"/>
    <s v="Newell 332"/>
    <n v="20.58"/>
    <n v="0.35"/>
    <n v="13.376999999999999"/>
  </r>
  <r>
    <n v="1141"/>
    <s v="CA-2017-152170"/>
    <x v="396"/>
    <d v="2017-11-15T00:00:00"/>
    <s v="Second Class"/>
    <s v="FH-14275"/>
    <s v="Frank Hawley"/>
    <x v="1"/>
    <x v="0"/>
    <s v="La Porte"/>
    <x v="14"/>
    <n v="46350"/>
    <x v="2"/>
    <s v="OFF-BI-10002072"/>
    <x v="1"/>
    <s v="Binders"/>
    <s v="Cardinal Slant-D Ring Binders"/>
    <n v="17.38"/>
    <n v="0.3"/>
    <n v="12.165999999999999"/>
  </r>
  <r>
    <n v="1142"/>
    <s v="CA-2015-146969"/>
    <x v="411"/>
    <d v="2015-10-03T00:00:00"/>
    <s v="Standard Class"/>
    <s v="AP-10915"/>
    <s v="Arthur Prichep"/>
    <x v="0"/>
    <x v="0"/>
    <s v="Los Angeles"/>
    <x v="1"/>
    <n v="90045"/>
    <x v="1"/>
    <s v="FUR-FU-10004188"/>
    <x v="0"/>
    <s v="Furnishings"/>
    <s v="Luxo Professional Combination Clamp-On Lamps"/>
    <n v="204.6"/>
    <n v="0.4"/>
    <n v="122.75999999999999"/>
  </r>
  <r>
    <n v="1143"/>
    <s v="CA-2015-146969"/>
    <x v="411"/>
    <d v="2015-10-03T00:00:00"/>
    <s v="Standard Class"/>
    <s v="AP-10915"/>
    <s v="Arthur Prichep"/>
    <x v="0"/>
    <x v="0"/>
    <s v="Los Angeles"/>
    <x v="1"/>
    <n v="90045"/>
    <x v="1"/>
    <s v="OFF-FA-10001561"/>
    <x v="1"/>
    <s v="Fasteners"/>
    <s v="Stockwell Push Pins"/>
    <n v="8.7200000000000006"/>
    <n v="0.4"/>
    <n v="5.2320000000000002"/>
  </r>
  <r>
    <n v="1144"/>
    <s v="CA-2015-146969"/>
    <x v="411"/>
    <d v="2015-10-03T00:00:00"/>
    <s v="Standard Class"/>
    <s v="AP-10915"/>
    <s v="Arthur Prichep"/>
    <x v="0"/>
    <x v="0"/>
    <s v="Los Angeles"/>
    <x v="1"/>
    <n v="90045"/>
    <x v="1"/>
    <s v="OFF-PA-10002105"/>
    <x v="1"/>
    <s v="Paper"/>
    <s v="Xerox 223"/>
    <n v="6.48"/>
    <n v="0.4"/>
    <n v="3.8879999999999999"/>
  </r>
  <r>
    <n v="1145"/>
    <s v="CA-2015-146969"/>
    <x v="411"/>
    <d v="2015-10-03T00:00:00"/>
    <s v="Standard Class"/>
    <s v="AP-10915"/>
    <s v="Arthur Prichep"/>
    <x v="0"/>
    <x v="0"/>
    <s v="Los Angeles"/>
    <x v="1"/>
    <n v="90045"/>
    <x v="1"/>
    <s v="TEC-MA-10004241"/>
    <x v="2"/>
    <s v="Machines"/>
    <s v="Star Micronics TSP800 TSP847IIU Receipt Printer"/>
    <n v="686.32"/>
    <n v="0.45"/>
    <n v="377.47600000000006"/>
  </r>
  <r>
    <n v="1146"/>
    <s v="CA-2015-146969"/>
    <x v="411"/>
    <d v="2015-10-03T00:00:00"/>
    <s v="Standard Class"/>
    <s v="AP-10915"/>
    <s v="Arthur Prichep"/>
    <x v="0"/>
    <x v="0"/>
    <s v="Los Angeles"/>
    <x v="1"/>
    <n v="90045"/>
    <x v="1"/>
    <s v="OFF-ST-10004340"/>
    <x v="1"/>
    <s v="Storage"/>
    <s v="Fellowes Mobile File Cart, Black"/>
    <n v="62.18"/>
    <n v="0.5"/>
    <n v="31.09"/>
  </r>
  <r>
    <n v="1147"/>
    <s v="CA-2016-112452"/>
    <x v="388"/>
    <d v="2016-04-04T00:00:00"/>
    <s v="Same Day"/>
    <s v="NC-18340"/>
    <s v="Nat Carroll"/>
    <x v="0"/>
    <x v="0"/>
    <s v="Lansing"/>
    <x v="12"/>
    <n v="48911"/>
    <x v="2"/>
    <s v="OFF-AP-10003849"/>
    <x v="1"/>
    <s v="Appliances"/>
    <s v="Hoover Shoulder Vac Commercial Portable Vacuum"/>
    <n v="644.07600000000002"/>
    <n v="0.3"/>
    <n v="450.85319999999996"/>
  </r>
  <r>
    <n v="1148"/>
    <s v="CA-2016-112452"/>
    <x v="388"/>
    <d v="2016-04-04T00:00:00"/>
    <s v="Same Day"/>
    <s v="NC-18340"/>
    <s v="Nat Carroll"/>
    <x v="0"/>
    <x v="0"/>
    <s v="Lansing"/>
    <x v="12"/>
    <n v="48911"/>
    <x v="2"/>
    <s v="OFF-FA-10000735"/>
    <x v="1"/>
    <s v="Fasteners"/>
    <s v="Staples"/>
    <n v="5.84"/>
    <n v="0.3"/>
    <n v="4.0880000000000001"/>
  </r>
  <r>
    <n v="1149"/>
    <s v="CA-2016-112452"/>
    <x v="388"/>
    <d v="2016-04-04T00:00:00"/>
    <s v="Same Day"/>
    <s v="NC-18340"/>
    <s v="Nat Carroll"/>
    <x v="0"/>
    <x v="0"/>
    <s v="Lansing"/>
    <x v="12"/>
    <n v="48911"/>
    <x v="2"/>
    <s v="OFF-BI-10003350"/>
    <x v="1"/>
    <s v="Binders"/>
    <s v="Acco Expandable Hanging Binders"/>
    <n v="12.76"/>
    <n v="0.3"/>
    <n v="8.9319999999999986"/>
  </r>
  <r>
    <n v="1150"/>
    <s v="CA-2016-112452"/>
    <x v="388"/>
    <d v="2016-04-04T00:00:00"/>
    <s v="Same Day"/>
    <s v="NC-18340"/>
    <s v="Nat Carroll"/>
    <x v="0"/>
    <x v="0"/>
    <s v="Lansing"/>
    <x v="12"/>
    <n v="48911"/>
    <x v="2"/>
    <s v="TEC-PH-10000307"/>
    <x v="2"/>
    <s v="Phones"/>
    <s v="Shocksock Galaxy S4 Armband"/>
    <n v="10.95"/>
    <n v="0.3"/>
    <n v="7.6649999999999991"/>
  </r>
  <r>
    <n v="1151"/>
    <s v="CA-2016-112452"/>
    <x v="388"/>
    <d v="2016-04-04T00:00:00"/>
    <s v="Same Day"/>
    <s v="NC-18340"/>
    <s v="Nat Carroll"/>
    <x v="0"/>
    <x v="0"/>
    <s v="Lansing"/>
    <x v="12"/>
    <n v="48911"/>
    <x v="2"/>
    <s v="TEC-CO-10004202"/>
    <x v="2"/>
    <s v="Copiers"/>
    <s v="Brother DCP1000 Digital 3 in 1 Multifunction Machine"/>
    <n v="599.98"/>
    <n v="0.4"/>
    <n v="359.988"/>
  </r>
  <r>
    <n v="1152"/>
    <s v="CA-2016-113971"/>
    <x v="412"/>
    <d v="2016-05-14T00:00:00"/>
    <s v="Standard Class"/>
    <s v="CB-12535"/>
    <s v="Claudia Bergmann"/>
    <x v="1"/>
    <x v="0"/>
    <s v="Cuyahoga Falls"/>
    <x v="24"/>
    <n v="44221"/>
    <x v="3"/>
    <s v="FUR-FU-10001852"/>
    <x v="0"/>
    <s v="Furnishings"/>
    <s v="Eldon Regeneration Recycled Desk Accessories, Smoke"/>
    <n v="8.3520000000000003"/>
    <n v="0.4"/>
    <n v="5.0111999999999997"/>
  </r>
  <r>
    <n v="1153"/>
    <s v="CA-2017-160395"/>
    <x v="413"/>
    <d v="2018-01-06T00:00:00"/>
    <s v="Standard Class"/>
    <s v="KL-16555"/>
    <s v="Kelly Lampkin"/>
    <x v="1"/>
    <x v="0"/>
    <s v="Reno"/>
    <x v="33"/>
    <n v="89502"/>
    <x v="1"/>
    <s v="OFF-AR-10003759"/>
    <x v="1"/>
    <s v="Art"/>
    <s v="Crayola Anti Dust Chalk, 12/Pack"/>
    <n v="3.64"/>
    <n v="0.45"/>
    <n v="2.0020000000000002"/>
  </r>
  <r>
    <n v="1154"/>
    <s v="CA-2017-160395"/>
    <x v="413"/>
    <d v="2018-01-06T00:00:00"/>
    <s v="Standard Class"/>
    <s v="KL-16555"/>
    <s v="Kelly Lampkin"/>
    <x v="1"/>
    <x v="0"/>
    <s v="Reno"/>
    <x v="33"/>
    <n v="89502"/>
    <x v="1"/>
    <s v="OFF-BI-10003984"/>
    <x v="1"/>
    <s v="Binders"/>
    <s v="Lock-Up Easel Spel-Binder"/>
    <n v="159.768"/>
    <n v="0.4"/>
    <n v="95.860799999999998"/>
  </r>
  <r>
    <n v="1155"/>
    <s v="CA-2015-136567"/>
    <x v="414"/>
    <d v="2015-12-21T00:00:00"/>
    <s v="First Class"/>
    <s v="PS-19045"/>
    <s v="Penelope Sewall"/>
    <x v="2"/>
    <x v="0"/>
    <s v="Harrisonburg"/>
    <x v="17"/>
    <n v="22801"/>
    <x v="0"/>
    <s v="OFF-ST-10004337"/>
    <x v="1"/>
    <s v="Storage"/>
    <s v="SAFCO Commercial Wire Shelving, 72h"/>
    <n v="122.48"/>
    <n v="0.35"/>
    <n v="79.612000000000009"/>
  </r>
  <r>
    <n v="1156"/>
    <s v="CA-2015-136567"/>
    <x v="414"/>
    <d v="2015-12-21T00:00:00"/>
    <s v="First Class"/>
    <s v="PS-19045"/>
    <s v="Penelope Sewall"/>
    <x v="2"/>
    <x v="0"/>
    <s v="Harrisonburg"/>
    <x v="17"/>
    <n v="22801"/>
    <x v="0"/>
    <s v="FUR-TA-10001932"/>
    <x v="0"/>
    <s v="Tables"/>
    <s v="Chromcraft 48 x 96 Racetrack Double Pedestal Table"/>
    <n v="2244.48"/>
    <n v="0.3"/>
    <n v="1571.136"/>
  </r>
  <r>
    <n v="1157"/>
    <s v="CA-2015-136567"/>
    <x v="414"/>
    <d v="2015-12-21T00:00:00"/>
    <s v="First Class"/>
    <s v="PS-19045"/>
    <s v="Penelope Sewall"/>
    <x v="2"/>
    <x v="0"/>
    <s v="Harrisonburg"/>
    <x v="17"/>
    <n v="22801"/>
    <x v="0"/>
    <s v="OFF-BI-10003982"/>
    <x v="1"/>
    <s v="Binders"/>
    <s v="Wilson Jones Century Plastic Molded Ring Binders"/>
    <n v="62.31"/>
    <n v="0.25"/>
    <n v="46.732500000000002"/>
  </r>
  <r>
    <n v="1158"/>
    <s v="CA-2015-136567"/>
    <x v="414"/>
    <d v="2015-12-21T00:00:00"/>
    <s v="First Class"/>
    <s v="PS-19045"/>
    <s v="Penelope Sewall"/>
    <x v="2"/>
    <x v="0"/>
    <s v="Harrisonburg"/>
    <x v="17"/>
    <n v="22801"/>
    <x v="0"/>
    <s v="FUR-TA-10000617"/>
    <x v="0"/>
    <s v="Tables"/>
    <s v="Hon Practical Foundations 30 x 60 Training Table, Light Gray/Charcoal"/>
    <n v="455.1"/>
    <n v="0.3"/>
    <n v="318.57"/>
  </r>
  <r>
    <n v="1159"/>
    <s v="CA-2017-149314"/>
    <x v="415"/>
    <d v="2017-07-07T00:00:00"/>
    <s v="Second Class"/>
    <s v="GB-14530"/>
    <s v="George Bell"/>
    <x v="1"/>
    <x v="0"/>
    <s v="Los Angeles"/>
    <x v="1"/>
    <n v="90004"/>
    <x v="1"/>
    <s v="FUR-CH-10002126"/>
    <x v="0"/>
    <s v="Chairs"/>
    <s v="Hon Deluxe Fabric Upholstered Stacking Chairs"/>
    <n v="195.184"/>
    <n v="0.45"/>
    <n v="107.35120000000001"/>
  </r>
  <r>
    <n v="1160"/>
    <s v="CA-2018-147039"/>
    <x v="222"/>
    <d v="2018-07-04T00:00:00"/>
    <s v="Standard Class"/>
    <s v="AA-10315"/>
    <s v="Alex Avila"/>
    <x v="0"/>
    <x v="0"/>
    <s v="Minneapolis"/>
    <x v="11"/>
    <n v="55407"/>
    <x v="2"/>
    <s v="OFF-AP-10000576"/>
    <x v="1"/>
    <s v="Appliances"/>
    <s v="Belkin 325VA UPS Surge Protector, 6"/>
    <n v="362.94"/>
    <n v="0.3"/>
    <n v="254.05799999999999"/>
  </r>
  <r>
    <n v="1161"/>
    <s v="CA-2018-147039"/>
    <x v="222"/>
    <d v="2018-07-04T00:00:00"/>
    <s v="Standard Class"/>
    <s v="AA-10315"/>
    <s v="Alex Avila"/>
    <x v="0"/>
    <x v="0"/>
    <s v="Minneapolis"/>
    <x v="11"/>
    <n v="55407"/>
    <x v="2"/>
    <s v="OFF-BI-10004654"/>
    <x v="1"/>
    <s v="Binders"/>
    <s v="Avery Binding System Hidden Tab Executive Style Index Sets"/>
    <n v="11.54"/>
    <n v="0.3"/>
    <n v="8.0779999999999994"/>
  </r>
  <r>
    <n v="1162"/>
    <s v="CA-2015-126522"/>
    <x v="416"/>
    <d v="2015-09-05T00:00:00"/>
    <s v="Second Class"/>
    <s v="LT-16765"/>
    <s v="Larry Tron"/>
    <x v="0"/>
    <x v="0"/>
    <s v="Escondido"/>
    <x v="1"/>
    <n v="92025"/>
    <x v="1"/>
    <s v="OFF-AR-10004042"/>
    <x v="1"/>
    <s v="Art"/>
    <s v="BOSTON Model 1800 Electric Pencil Sharpeners, Putty/Woodgrain"/>
    <n v="53.94"/>
    <n v="0.45"/>
    <n v="29.667000000000002"/>
  </r>
  <r>
    <n v="1163"/>
    <s v="CA-2015-127964"/>
    <x v="223"/>
    <d v="2015-03-08T00:00:00"/>
    <s v="Standard Class"/>
    <s v="AP-10720"/>
    <s v="Anne Pryor"/>
    <x v="2"/>
    <x v="0"/>
    <s v="New York City"/>
    <x v="15"/>
    <n v="10035"/>
    <x v="3"/>
    <s v="TEC-PH-10004700"/>
    <x v="2"/>
    <s v="Phones"/>
    <s v="PowerGen Dual USB Car Charger"/>
    <n v="9.99"/>
    <n v="0.4"/>
    <n v="5.9939999999999998"/>
  </r>
  <r>
    <n v="1164"/>
    <s v="CA-2015-127964"/>
    <x v="223"/>
    <d v="2015-03-08T00:00:00"/>
    <s v="Standard Class"/>
    <s v="AP-10720"/>
    <s v="Anne Pryor"/>
    <x v="2"/>
    <x v="0"/>
    <s v="New York City"/>
    <x v="15"/>
    <n v="10035"/>
    <x v="3"/>
    <s v="OFF-BI-10004593"/>
    <x v="1"/>
    <s v="Binders"/>
    <s v="Ibico Laser Imprintable Binding System Covers"/>
    <n v="125.76"/>
    <n v="0.4"/>
    <n v="75.456000000000003"/>
  </r>
  <r>
    <n v="1165"/>
    <s v="CA-2015-127964"/>
    <x v="223"/>
    <d v="2015-03-08T00:00:00"/>
    <s v="Standard Class"/>
    <s v="AP-10720"/>
    <s v="Anne Pryor"/>
    <x v="2"/>
    <x v="0"/>
    <s v="New York City"/>
    <x v="15"/>
    <n v="10035"/>
    <x v="3"/>
    <s v="OFF-BI-10003429"/>
    <x v="1"/>
    <s v="Binders"/>
    <s v="Cardinal HOLDit! Binder Insert Strips,Extra Strips"/>
    <n v="25.32"/>
    <n v="0.4"/>
    <n v="15.192"/>
  </r>
  <r>
    <n v="1166"/>
    <s v="CA-2015-117709"/>
    <x v="417"/>
    <d v="2015-05-08T00:00:00"/>
    <s v="Standard Class"/>
    <s v="PM-18940"/>
    <s v="Paul MacIntyre"/>
    <x v="0"/>
    <x v="0"/>
    <s v="Jackson"/>
    <x v="12"/>
    <n v="49201"/>
    <x v="2"/>
    <s v="OFF-BI-10001294"/>
    <x v="1"/>
    <s v="Binders"/>
    <s v="Fellowes Binding Cases"/>
    <n v="46.8"/>
    <n v="0.3"/>
    <n v="32.76"/>
  </r>
  <r>
    <n v="1167"/>
    <s v="CA-2016-125416"/>
    <x v="121"/>
    <d v="2016-11-02T00:00:00"/>
    <s v="Same Day"/>
    <s v="KC-16540"/>
    <s v="Kelly Collister"/>
    <x v="0"/>
    <x v="0"/>
    <s v="Seattle"/>
    <x v="4"/>
    <n v="98115"/>
    <x v="1"/>
    <s v="TEC-AC-10001552"/>
    <x v="2"/>
    <s v="Accessories"/>
    <s v="Logitech K350 2.4Ghz Wireless Keyboard"/>
    <n v="447.93"/>
    <n v="0.45"/>
    <n v="246.36150000000004"/>
  </r>
  <r>
    <n v="1168"/>
    <s v="CA-2018-145226"/>
    <x v="166"/>
    <d v="2018-12-10T00:00:00"/>
    <s v="Second Class"/>
    <s v="DL-13315"/>
    <s v="Delfina Latchford"/>
    <x v="0"/>
    <x v="0"/>
    <s v="New York City"/>
    <x v="15"/>
    <n v="10035"/>
    <x v="3"/>
    <s v="FUR-FU-10004952"/>
    <x v="0"/>
    <s v="Furnishings"/>
    <s v="C-Line Cubicle Keepers Polyproplyene Holder w/Velcro Back, 8-1/2x11, 25/Bx"/>
    <n v="109.48"/>
    <n v="0.4"/>
    <n v="65.688000000000002"/>
  </r>
  <r>
    <n v="1169"/>
    <s v="CA-2018-145226"/>
    <x v="166"/>
    <d v="2018-12-10T00:00:00"/>
    <s v="Second Class"/>
    <s v="DL-13315"/>
    <s v="Delfina Latchford"/>
    <x v="0"/>
    <x v="0"/>
    <s v="New York City"/>
    <x v="15"/>
    <n v="10035"/>
    <x v="3"/>
    <s v="OFF-ST-10004123"/>
    <x v="1"/>
    <s v="Storage"/>
    <s v="Safco Industrial Wire Shelving System"/>
    <n v="272.94"/>
    <n v="0.5"/>
    <n v="136.47"/>
  </r>
  <r>
    <n v="1170"/>
    <s v="CA-2018-145226"/>
    <x v="166"/>
    <d v="2018-12-10T00:00:00"/>
    <s v="Second Class"/>
    <s v="DL-13315"/>
    <s v="Delfina Latchford"/>
    <x v="0"/>
    <x v="0"/>
    <s v="New York City"/>
    <x v="15"/>
    <n v="10035"/>
    <x v="3"/>
    <s v="OFF-PA-10003172"/>
    <x v="1"/>
    <s v="Paper"/>
    <s v="Xerox 1996"/>
    <n v="19.440000000000001"/>
    <n v="0.4"/>
    <n v="11.664"/>
  </r>
  <r>
    <n v="1171"/>
    <s v="CA-2018-145226"/>
    <x v="166"/>
    <d v="2018-12-10T00:00:00"/>
    <s v="Second Class"/>
    <s v="DL-13315"/>
    <s v="Delfina Latchford"/>
    <x v="0"/>
    <x v="0"/>
    <s v="New York City"/>
    <x v="15"/>
    <n v="10035"/>
    <x v="3"/>
    <s v="OFF-ST-10002352"/>
    <x v="1"/>
    <s v="Storage"/>
    <s v="Iris Project Case"/>
    <n v="31.92"/>
    <n v="0.5"/>
    <n v="15.96"/>
  </r>
  <r>
    <n v="1172"/>
    <s v="US-2015-100279"/>
    <x v="418"/>
    <d v="2015-03-14T00:00:00"/>
    <s v="Standard Class"/>
    <s v="SW-20275"/>
    <s v="Scott Williamson"/>
    <x v="0"/>
    <x v="0"/>
    <s v="Royal Oak"/>
    <x v="12"/>
    <n v="48073"/>
    <x v="2"/>
    <s v="OFF-PA-10002259"/>
    <x v="1"/>
    <s v="Paper"/>
    <s v="Geographics Note Cards, Blank, White, 8 1/2 x 11"/>
    <n v="22.38"/>
    <n v="0.3"/>
    <n v="15.665999999999999"/>
  </r>
  <r>
    <n v="1173"/>
    <s v="CA-2015-158064"/>
    <x v="419"/>
    <d v="2015-04-25T00:00:00"/>
    <s v="Standard Class"/>
    <s v="AA-10375"/>
    <s v="Allen Armold"/>
    <x v="0"/>
    <x v="0"/>
    <s v="Los Angeles"/>
    <x v="1"/>
    <n v="90008"/>
    <x v="1"/>
    <s v="OFF-BI-10002976"/>
    <x v="1"/>
    <s v="Binders"/>
    <s v="ACCOHIDE Binder by Acco"/>
    <n v="16.52"/>
    <n v="0.4"/>
    <n v="9.911999999999999"/>
  </r>
  <r>
    <n v="1174"/>
    <s v="US-2016-104430"/>
    <x v="420"/>
    <d v="2016-10-26T00:00:00"/>
    <s v="Standard Class"/>
    <s v="LT-17110"/>
    <s v="Liz Thompson"/>
    <x v="0"/>
    <x v="0"/>
    <s v="Bloomington"/>
    <x v="10"/>
    <n v="61701"/>
    <x v="2"/>
    <s v="OFF-BI-10000301"/>
    <x v="1"/>
    <s v="Binders"/>
    <s v="GBC Instant Report Kit"/>
    <n v="5.1760000000000002"/>
    <n v="0.3"/>
    <n v="3.6231999999999998"/>
  </r>
  <r>
    <n v="1175"/>
    <s v="CA-2016-132080"/>
    <x v="421"/>
    <d v="2016-08-25T00:00:00"/>
    <s v="First Class"/>
    <s v="DP-13105"/>
    <s v="Dave Poirier"/>
    <x v="1"/>
    <x v="0"/>
    <s v="New York City"/>
    <x v="15"/>
    <n v="10035"/>
    <x v="3"/>
    <s v="OFF-BI-10003694"/>
    <x v="1"/>
    <s v="Binders"/>
    <s v="Avery 3 1/2 Diskette Storage Pages, 10/Pack"/>
    <n v="50.112000000000002"/>
    <n v="0.4"/>
    <n v="30.0672"/>
  </r>
  <r>
    <n v="1176"/>
    <s v="CA-2017-161207"/>
    <x v="48"/>
    <d v="2017-09-03T00:00:00"/>
    <s v="Standard Class"/>
    <s v="AB-10060"/>
    <s v="Adam Bellavance"/>
    <x v="2"/>
    <x v="0"/>
    <s v="Concord"/>
    <x v="38"/>
    <n v="3301"/>
    <x v="3"/>
    <s v="OFF-SU-10000381"/>
    <x v="1"/>
    <s v="Supplies"/>
    <s v="Acme Forged Steel Scissors with Black Enamel Handles"/>
    <n v="27.93"/>
    <n v="0.45"/>
    <n v="15.361500000000001"/>
  </r>
  <r>
    <n v="1177"/>
    <s v="CA-2015-120243"/>
    <x v="422"/>
    <d v="2015-12-30T00:00:00"/>
    <s v="Second Class"/>
    <s v="AT-10435"/>
    <s v="Alyssa Tate"/>
    <x v="2"/>
    <x v="0"/>
    <s v="Los Angeles"/>
    <x v="1"/>
    <n v="90004"/>
    <x v="1"/>
    <s v="OFF-LA-10004425"/>
    <x v="1"/>
    <s v="Labels"/>
    <s v="Staple-on labels"/>
    <n v="11.56"/>
    <n v="0.4"/>
    <n v="6.9359999999999999"/>
  </r>
  <r>
    <n v="1178"/>
    <s v="CA-2017-113621"/>
    <x v="49"/>
    <d v="2017-12-05T00:00:00"/>
    <s v="Standard Class"/>
    <s v="JE-15745"/>
    <s v="Joel Eaton"/>
    <x v="0"/>
    <x v="0"/>
    <s v="Rockville"/>
    <x v="39"/>
    <n v="20852"/>
    <x v="3"/>
    <s v="FUR-CH-10001270"/>
    <x v="0"/>
    <s v="Chairs"/>
    <s v="Harbour Creations Steel Folding Chair"/>
    <n v="172.5"/>
    <n v="0.45"/>
    <n v="94.875000000000014"/>
  </r>
  <r>
    <n v="1179"/>
    <s v="CA-2017-113621"/>
    <x v="49"/>
    <d v="2017-12-05T00:00:00"/>
    <s v="Standard Class"/>
    <s v="JE-15745"/>
    <s v="Joel Eaton"/>
    <x v="0"/>
    <x v="0"/>
    <s v="Rockville"/>
    <x v="39"/>
    <n v="20852"/>
    <x v="3"/>
    <s v="TEC-PH-10003931"/>
    <x v="2"/>
    <s v="Phones"/>
    <s v="JBL Micro Wireless Portable Bluetooth Speaker"/>
    <n v="179.97"/>
    <n v="0.4"/>
    <n v="107.982"/>
  </r>
  <r>
    <n v="1180"/>
    <s v="CA-2017-168081"/>
    <x v="423"/>
    <d v="2017-04-27T00:00:00"/>
    <s v="Second Class"/>
    <s v="CA-12055"/>
    <s v="Cathy Armstrong"/>
    <x v="2"/>
    <x v="0"/>
    <s v="Houston"/>
    <x v="5"/>
    <n v="77070"/>
    <x v="2"/>
    <s v="TEC-AC-10003174"/>
    <x v="2"/>
    <s v="Accessories"/>
    <s v="Plantronics S12 Corded Telephone Headset System"/>
    <n v="258.69600000000003"/>
    <n v="0.35"/>
    <n v="168.15240000000003"/>
  </r>
  <r>
    <n v="1181"/>
    <s v="CA-2015-128146"/>
    <x v="261"/>
    <d v="2015-06-25T00:00:00"/>
    <s v="Standard Class"/>
    <s v="DB-13060"/>
    <s v="Dave Brooks"/>
    <x v="0"/>
    <x v="0"/>
    <s v="Lakewood"/>
    <x v="30"/>
    <n v="8701"/>
    <x v="3"/>
    <s v="TEC-PH-10004539"/>
    <x v="2"/>
    <s v="Phones"/>
    <s v="Wireless Extenders zBoost YX545 SOHO Signal Booster"/>
    <n v="1322.93"/>
    <n v="0.4"/>
    <n v="793.75800000000004"/>
  </r>
  <r>
    <n v="1182"/>
    <s v="CA-2015-128146"/>
    <x v="261"/>
    <d v="2015-06-25T00:00:00"/>
    <s v="Standard Class"/>
    <s v="DB-13060"/>
    <s v="Dave Brooks"/>
    <x v="0"/>
    <x v="0"/>
    <s v="Lakewood"/>
    <x v="30"/>
    <n v="8701"/>
    <x v="3"/>
    <s v="OFF-AR-10001919"/>
    <x v="1"/>
    <s v="Art"/>
    <s v="OIC #2 Pencils, Medium Soft"/>
    <n v="3.76"/>
    <n v="0.45"/>
    <n v="2.0680000000000001"/>
  </r>
  <r>
    <n v="1183"/>
    <s v="CA-2018-138779"/>
    <x v="424"/>
    <d v="2018-01-15T00:00:00"/>
    <s v="First Class"/>
    <s v="RB-19570"/>
    <s v="Rob Beeghly"/>
    <x v="0"/>
    <x v="0"/>
    <s v="Jacksonville"/>
    <x v="3"/>
    <n v="28540"/>
    <x v="0"/>
    <s v="OFF-EN-10002504"/>
    <x v="1"/>
    <s v="Envelopes"/>
    <s v="Tyvek  Top-Opening Peel &amp; Seel Envelopes, Plain White"/>
    <n v="21.744"/>
    <n v="0.25"/>
    <n v="16.308"/>
  </r>
  <r>
    <n v="1184"/>
    <s v="CA-2018-138779"/>
    <x v="424"/>
    <d v="2018-01-15T00:00:00"/>
    <s v="First Class"/>
    <s v="RB-19570"/>
    <s v="Rob Beeghly"/>
    <x v="0"/>
    <x v="0"/>
    <s v="Jacksonville"/>
    <x v="3"/>
    <n v="28540"/>
    <x v="0"/>
    <s v="TEC-PH-10003655"/>
    <x v="2"/>
    <s v="Phones"/>
    <s v="Sannysis Cute Owl Design Soft Skin Case Cover for Samsung Galaxy S4"/>
    <n v="7.92"/>
    <n v="0.25"/>
    <n v="5.9399999999999995"/>
  </r>
  <r>
    <n v="1185"/>
    <s v="CA-2015-127131"/>
    <x v="156"/>
    <d v="2015-11-30T00:00:00"/>
    <s v="Standard Class"/>
    <s v="HR-14830"/>
    <s v="Harold Ryan"/>
    <x v="1"/>
    <x v="0"/>
    <s v="Seattle"/>
    <x v="4"/>
    <n v="98103"/>
    <x v="1"/>
    <s v="OFF-BI-10004656"/>
    <x v="1"/>
    <s v="Binders"/>
    <s v="Peel &amp; Stick Add-On Corner Pockets"/>
    <n v="12.096"/>
    <n v="0.4"/>
    <n v="7.2576000000000001"/>
  </r>
  <r>
    <n v="1186"/>
    <s v="CA-2015-127131"/>
    <x v="156"/>
    <d v="2015-11-30T00:00:00"/>
    <s v="Standard Class"/>
    <s v="HR-14830"/>
    <s v="Harold Ryan"/>
    <x v="1"/>
    <x v="0"/>
    <s v="Seattle"/>
    <x v="4"/>
    <n v="98103"/>
    <x v="1"/>
    <s v="OFF-ST-10002344"/>
    <x v="1"/>
    <s v="Storage"/>
    <s v="Carina 42Hx23 3/4W Media Storage Unit"/>
    <n v="485.88"/>
    <n v="0.5"/>
    <n v="242.94"/>
  </r>
  <r>
    <n v="1187"/>
    <s v="CA-2015-127131"/>
    <x v="156"/>
    <d v="2015-11-30T00:00:00"/>
    <s v="Standard Class"/>
    <s v="HR-14830"/>
    <s v="Harold Ryan"/>
    <x v="1"/>
    <x v="0"/>
    <s v="Seattle"/>
    <x v="4"/>
    <n v="98103"/>
    <x v="1"/>
    <s v="OFF-PA-10001800"/>
    <x v="1"/>
    <s v="Paper"/>
    <s v="Xerox 220"/>
    <n v="25.92"/>
    <n v="0.4"/>
    <n v="15.552"/>
  </r>
  <r>
    <n v="1188"/>
    <s v="CA-2015-127131"/>
    <x v="156"/>
    <d v="2015-11-30T00:00:00"/>
    <s v="Standard Class"/>
    <s v="HR-14830"/>
    <s v="Harold Ryan"/>
    <x v="1"/>
    <x v="0"/>
    <s v="Seattle"/>
    <x v="4"/>
    <n v="98103"/>
    <x v="1"/>
    <s v="OFF-ST-10000036"/>
    <x v="1"/>
    <s v="Storage"/>
    <s v="Recycled Data-Pak for Archival Bound Computer Printouts, 12-1/2 x 12-1/2 x 16"/>
    <n v="197.58"/>
    <n v="0.5"/>
    <n v="98.79"/>
  </r>
  <r>
    <n v="1189"/>
    <s v="CA-2018-117212"/>
    <x v="425"/>
    <d v="2018-02-28T00:00:00"/>
    <s v="Second Class"/>
    <s v="BT-11530"/>
    <s v="Bradley Talbott"/>
    <x v="2"/>
    <x v="0"/>
    <s v="Los Angeles"/>
    <x v="1"/>
    <n v="90036"/>
    <x v="1"/>
    <s v="OFF-AP-10004532"/>
    <x v="1"/>
    <s v="Appliances"/>
    <s v="Kensington 6 Outlet Guardian Standard Surge Protector"/>
    <n v="81.92"/>
    <n v="0.4"/>
    <n v="49.152000000000001"/>
  </r>
  <r>
    <n v="1190"/>
    <s v="CA-2018-117212"/>
    <x v="425"/>
    <d v="2018-02-28T00:00:00"/>
    <s v="Second Class"/>
    <s v="BT-11530"/>
    <s v="Bradley Talbott"/>
    <x v="2"/>
    <x v="0"/>
    <s v="Los Angeles"/>
    <x v="1"/>
    <n v="90036"/>
    <x v="1"/>
    <s v="TEC-PH-10004447"/>
    <x v="2"/>
    <s v="Phones"/>
    <s v="Toshiba IPT2010-SD IP Telephone"/>
    <n v="889.53599999999994"/>
    <n v="0.4"/>
    <n v="533.72159999999997"/>
  </r>
  <r>
    <n v="1191"/>
    <s v="CA-2018-117212"/>
    <x v="425"/>
    <d v="2018-02-28T00:00:00"/>
    <s v="Second Class"/>
    <s v="BT-11530"/>
    <s v="Bradley Talbott"/>
    <x v="2"/>
    <x v="0"/>
    <s v="Los Angeles"/>
    <x v="1"/>
    <n v="90036"/>
    <x v="1"/>
    <s v="FUR-CH-10003973"/>
    <x v="0"/>
    <s v="Chairs"/>
    <s v="GuestStacker Chair with Chrome Finish Legs"/>
    <n v="892.22400000000005"/>
    <n v="0.45"/>
    <n v="490.72320000000008"/>
  </r>
  <r>
    <n v="1192"/>
    <s v="CA-2018-117212"/>
    <x v="425"/>
    <d v="2018-02-28T00:00:00"/>
    <s v="Second Class"/>
    <s v="BT-11530"/>
    <s v="Bradley Talbott"/>
    <x v="2"/>
    <x v="0"/>
    <s v="Los Angeles"/>
    <x v="1"/>
    <n v="90036"/>
    <x v="1"/>
    <s v="OFF-PA-10001970"/>
    <x v="1"/>
    <s v="Paper"/>
    <s v="Xerox 1908"/>
    <n v="223.92"/>
    <n v="0.4"/>
    <n v="134.35199999999998"/>
  </r>
  <r>
    <n v="1193"/>
    <s v="CA-2018-117212"/>
    <x v="425"/>
    <d v="2018-02-28T00:00:00"/>
    <s v="Second Class"/>
    <s v="BT-11530"/>
    <s v="Bradley Talbott"/>
    <x v="2"/>
    <x v="0"/>
    <s v="Los Angeles"/>
    <x v="1"/>
    <n v="90036"/>
    <x v="1"/>
    <s v="OFF-PA-10000682"/>
    <x v="1"/>
    <s v="Paper"/>
    <s v="Xerox 1924"/>
    <n v="23.12"/>
    <n v="0.4"/>
    <n v="13.872"/>
  </r>
  <r>
    <n v="1194"/>
    <s v="US-2016-130519"/>
    <x v="426"/>
    <d v="2016-09-15T00:00:00"/>
    <s v="Same Day"/>
    <s v="NG-18355"/>
    <s v="Nat Gilpin"/>
    <x v="1"/>
    <x v="0"/>
    <s v="Coral Springs"/>
    <x v="2"/>
    <n v="33065"/>
    <x v="0"/>
    <s v="OFF-PA-10001937"/>
    <x v="1"/>
    <s v="Paper"/>
    <s v="Xerox 21"/>
    <n v="15.552"/>
    <n v="0.25"/>
    <n v="11.664"/>
  </r>
  <r>
    <n v="1195"/>
    <s v="US-2016-130519"/>
    <x v="426"/>
    <d v="2016-09-15T00:00:00"/>
    <s v="Same Day"/>
    <s v="NG-18355"/>
    <s v="Nat Gilpin"/>
    <x v="1"/>
    <x v="0"/>
    <s v="Coral Springs"/>
    <x v="2"/>
    <n v="33065"/>
    <x v="0"/>
    <s v="FUR-FU-10002268"/>
    <x v="0"/>
    <s v="Furnishings"/>
    <s v="Ultra Door Push Plate"/>
    <n v="15.712"/>
    <n v="0.25"/>
    <n v="11.783999999999999"/>
  </r>
  <r>
    <n v="1196"/>
    <s v="US-2016-130519"/>
    <x v="426"/>
    <d v="2016-09-15T00:00:00"/>
    <s v="Same Day"/>
    <s v="NG-18355"/>
    <s v="Nat Gilpin"/>
    <x v="1"/>
    <x v="0"/>
    <s v="Coral Springs"/>
    <x v="2"/>
    <n v="33065"/>
    <x v="0"/>
    <s v="OFF-ST-10001321"/>
    <x v="1"/>
    <s v="Storage"/>
    <s v="Decoflex Hanging Personal Folder File, Blue"/>
    <n v="24.672000000000001"/>
    <n v="0.35"/>
    <n v="16.036799999999999"/>
  </r>
  <r>
    <n v="1197"/>
    <s v="US-2016-130519"/>
    <x v="426"/>
    <d v="2016-09-15T00:00:00"/>
    <s v="Same Day"/>
    <s v="NG-18355"/>
    <s v="Nat Gilpin"/>
    <x v="1"/>
    <x v="0"/>
    <s v="Coral Springs"/>
    <x v="2"/>
    <n v="33065"/>
    <x v="0"/>
    <s v="FUR-FU-10003394"/>
    <x v="0"/>
    <s v="Furnishings"/>
    <s v="Tenex The Solids Textured Chair Mats"/>
    <n v="55.968000000000004"/>
    <n v="0.25"/>
    <n v="41.975999999999999"/>
  </r>
  <r>
    <n v="1198"/>
    <s v="CA-2017-130946"/>
    <x v="143"/>
    <d v="2017-04-12T00:00:00"/>
    <s v="Standard Class"/>
    <s v="ZC-21910"/>
    <s v="Zuschuss Carroll"/>
    <x v="0"/>
    <x v="0"/>
    <s v="Houston"/>
    <x v="5"/>
    <n v="77041"/>
    <x v="2"/>
    <s v="TEC-AC-10001990"/>
    <x v="2"/>
    <s v="Accessories"/>
    <s v="Kensington Orbit Wireless Mobile Trackball for PC and Mac"/>
    <n v="431.928"/>
    <n v="0.35"/>
    <n v="280.75319999999999"/>
  </r>
  <r>
    <n v="1199"/>
    <s v="CA-2017-130946"/>
    <x v="143"/>
    <d v="2017-04-12T00:00:00"/>
    <s v="Standard Class"/>
    <s v="ZC-21910"/>
    <s v="Zuschuss Carroll"/>
    <x v="0"/>
    <x v="0"/>
    <s v="Houston"/>
    <x v="5"/>
    <n v="77041"/>
    <x v="2"/>
    <s v="FUR-CH-10004540"/>
    <x v="0"/>
    <s v="Chairs"/>
    <s v="Global Chrome Stack Chair"/>
    <n v="95.983999999999995"/>
    <n v="0.35"/>
    <n v="62.389600000000002"/>
  </r>
  <r>
    <n v="1200"/>
    <s v="CA-2017-130946"/>
    <x v="143"/>
    <d v="2017-04-12T00:00:00"/>
    <s v="Standard Class"/>
    <s v="ZC-21910"/>
    <s v="Zuschuss Carroll"/>
    <x v="0"/>
    <x v="0"/>
    <s v="Houston"/>
    <x v="5"/>
    <n v="77041"/>
    <x v="2"/>
    <s v="OFF-BI-10004995"/>
    <x v="1"/>
    <s v="Binders"/>
    <s v="GBC DocuBind P400 Electric Binding System"/>
    <n v="1088.7919999999999"/>
    <n v="0.3"/>
    <n v="762.1543999999999"/>
  </r>
  <r>
    <n v="1201"/>
    <s v="CA-2017-114727"/>
    <x v="427"/>
    <d v="2017-07-24T00:00:00"/>
    <s v="Standard Class"/>
    <s v="LS-16945"/>
    <s v="Linda Southworth"/>
    <x v="1"/>
    <x v="0"/>
    <s v="Denver"/>
    <x v="22"/>
    <n v="80219"/>
    <x v="1"/>
    <s v="FUR-CH-10002335"/>
    <x v="0"/>
    <s v="Chairs"/>
    <s v="Hon GuestStacker Chair"/>
    <n v="544.00800000000004"/>
    <n v="0.45"/>
    <n v="299.20440000000002"/>
  </r>
  <r>
    <n v="1202"/>
    <s v="CA-2017-114727"/>
    <x v="427"/>
    <d v="2017-07-24T00:00:00"/>
    <s v="Standard Class"/>
    <s v="LS-16945"/>
    <s v="Linda Southworth"/>
    <x v="1"/>
    <x v="0"/>
    <s v="Denver"/>
    <x v="22"/>
    <n v="80219"/>
    <x v="1"/>
    <s v="OFF-BI-10004967"/>
    <x v="1"/>
    <s v="Binders"/>
    <s v="Round Ring Binders"/>
    <n v="1.8720000000000001"/>
    <n v="0.4"/>
    <n v="1.1232"/>
  </r>
  <r>
    <n v="1203"/>
    <s v="CA-2017-114727"/>
    <x v="427"/>
    <d v="2017-07-24T00:00:00"/>
    <s v="Standard Class"/>
    <s v="LS-16945"/>
    <s v="Linda Southworth"/>
    <x v="1"/>
    <x v="0"/>
    <s v="Denver"/>
    <x v="22"/>
    <n v="80219"/>
    <x v="1"/>
    <s v="FUR-CH-10002331"/>
    <x v="0"/>
    <s v="Chairs"/>
    <s v="Hon 4700 Series Mobuis Mid-Back Task Chairs with Adjustable Arms"/>
    <n v="854.35199999999998"/>
    <n v="0.45"/>
    <n v="469.89360000000005"/>
  </r>
  <r>
    <n v="1204"/>
    <s v="CA-2017-114727"/>
    <x v="427"/>
    <d v="2017-07-24T00:00:00"/>
    <s v="Standard Class"/>
    <s v="LS-16945"/>
    <s v="Linda Southworth"/>
    <x v="1"/>
    <x v="0"/>
    <s v="Denver"/>
    <x v="22"/>
    <n v="80219"/>
    <x v="1"/>
    <s v="OFF-ST-10002292"/>
    <x v="1"/>
    <s v="Storage"/>
    <s v="Sauder Facets Collection Locker/File Cabinet, Sky Alder Finish"/>
    <n v="593.56799999999998"/>
    <n v="0.5"/>
    <n v="296.78399999999999"/>
  </r>
  <r>
    <n v="1205"/>
    <s v="CA-2017-114727"/>
    <x v="427"/>
    <d v="2017-07-24T00:00:00"/>
    <s v="Standard Class"/>
    <s v="LS-16945"/>
    <s v="Linda Southworth"/>
    <x v="1"/>
    <x v="0"/>
    <s v="Denver"/>
    <x v="22"/>
    <n v="80219"/>
    <x v="1"/>
    <s v="OFF-ST-10000689"/>
    <x v="1"/>
    <s v="Storage"/>
    <s v="Fellowes Strictly Business Drawer File, Letter/Legal Size"/>
    <n v="338.04"/>
    <n v="0.5"/>
    <n v="169.02"/>
  </r>
  <r>
    <n v="1206"/>
    <s v="CA-2018-133235"/>
    <x v="378"/>
    <d v="2018-08-04T00:00:00"/>
    <s v="First Class"/>
    <s v="LH-16750"/>
    <s v="Larry Hughes"/>
    <x v="0"/>
    <x v="0"/>
    <s v="Charlotte"/>
    <x v="3"/>
    <n v="28205"/>
    <x v="0"/>
    <s v="TEC-PH-10002660"/>
    <x v="2"/>
    <s v="Phones"/>
    <s v="Nortel Networks T7316 E Nt8 B27"/>
    <n v="271.95999999999998"/>
    <n v="0.25"/>
    <n v="203.96999999999997"/>
  </r>
  <r>
    <n v="1207"/>
    <s v="CA-2017-137050"/>
    <x v="216"/>
    <d v="2017-07-18T00:00:00"/>
    <s v="Second Class"/>
    <s v="SW-20755"/>
    <s v="Steven Ward"/>
    <x v="1"/>
    <x v="0"/>
    <s v="New York City"/>
    <x v="15"/>
    <n v="10009"/>
    <x v="3"/>
    <s v="OFF-ST-10004634"/>
    <x v="1"/>
    <s v="Storage"/>
    <s v="Personal Folder Holder, Ebony"/>
    <n v="11.21"/>
    <n v="0.5"/>
    <n v="5.6050000000000004"/>
  </r>
  <r>
    <n v="1208"/>
    <s v="CA-2017-137050"/>
    <x v="216"/>
    <d v="2017-07-18T00:00:00"/>
    <s v="Second Class"/>
    <s v="SW-20755"/>
    <s v="Steven Ward"/>
    <x v="1"/>
    <x v="0"/>
    <s v="New York City"/>
    <x v="15"/>
    <n v="10009"/>
    <x v="3"/>
    <s v="OFF-BI-10002160"/>
    <x v="1"/>
    <s v="Binders"/>
    <s v="Acco Hanging Data Binders"/>
    <n v="9.1440000000000001"/>
    <n v="0.4"/>
    <n v="5.4863999999999997"/>
  </r>
  <r>
    <n v="1209"/>
    <s v="CA-2017-137050"/>
    <x v="216"/>
    <d v="2017-07-18T00:00:00"/>
    <s v="Second Class"/>
    <s v="SW-20755"/>
    <s v="Steven Ward"/>
    <x v="1"/>
    <x v="0"/>
    <s v="New York City"/>
    <x v="15"/>
    <n v="10009"/>
    <x v="3"/>
    <s v="OFF-FA-10002988"/>
    <x v="1"/>
    <s v="Fasteners"/>
    <s v="Ideal Clamps"/>
    <n v="14.07"/>
    <n v="0.4"/>
    <n v="8.4420000000000002"/>
  </r>
  <r>
    <n v="1210"/>
    <s v="CA-2017-137050"/>
    <x v="216"/>
    <d v="2017-07-18T00:00:00"/>
    <s v="Second Class"/>
    <s v="SW-20755"/>
    <s v="Steven Ward"/>
    <x v="1"/>
    <x v="0"/>
    <s v="New York City"/>
    <x v="15"/>
    <n v="10009"/>
    <x v="3"/>
    <s v="OFF-AR-10004999"/>
    <x v="1"/>
    <s v="Art"/>
    <s v="Newell 315"/>
    <n v="41.86"/>
    <n v="0.45"/>
    <n v="23.023000000000003"/>
  </r>
  <r>
    <n v="1211"/>
    <s v="CA-2017-137050"/>
    <x v="216"/>
    <d v="2017-07-18T00:00:00"/>
    <s v="Second Class"/>
    <s v="SW-20755"/>
    <s v="Steven Ward"/>
    <x v="1"/>
    <x v="0"/>
    <s v="New York City"/>
    <x v="15"/>
    <n v="10009"/>
    <x v="3"/>
    <s v="OFF-BI-10001031"/>
    <x v="1"/>
    <s v="Binders"/>
    <s v="Pressboard Data Binders by Wilson Jones"/>
    <n v="8.5440000000000005"/>
    <n v="0.4"/>
    <n v="5.1264000000000003"/>
  </r>
  <r>
    <n v="1212"/>
    <s v="CA-2017-137050"/>
    <x v="216"/>
    <d v="2017-07-18T00:00:00"/>
    <s v="Second Class"/>
    <s v="SW-20755"/>
    <s v="Steven Ward"/>
    <x v="1"/>
    <x v="0"/>
    <s v="New York City"/>
    <x v="15"/>
    <n v="10009"/>
    <x v="3"/>
    <s v="FUR-BO-10004695"/>
    <x v="0"/>
    <s v="Bookcases"/>
    <s v="OSullivan 2-Door Barrister Bookcase in Odessa Pine"/>
    <n v="579.13599999999997"/>
    <n v="0.5"/>
    <n v="289.56799999999998"/>
  </r>
  <r>
    <n v="1213"/>
    <s v="US-2018-118087"/>
    <x v="428"/>
    <d v="2018-09-13T00:00:00"/>
    <s v="Standard Class"/>
    <s v="SP-20620"/>
    <s v="Stefania Perrino"/>
    <x v="1"/>
    <x v="0"/>
    <s v="Philadelphia"/>
    <x v="9"/>
    <n v="19134"/>
    <x v="3"/>
    <s v="FUR-CH-10004860"/>
    <x v="0"/>
    <s v="Chairs"/>
    <s v="Global Low Back Tilter Chair"/>
    <n v="141.37200000000001"/>
    <n v="0.45"/>
    <n v="77.754600000000011"/>
  </r>
  <r>
    <n v="1214"/>
    <s v="US-2018-118087"/>
    <x v="428"/>
    <d v="2018-09-13T00:00:00"/>
    <s v="Standard Class"/>
    <s v="SP-20620"/>
    <s v="Stefania Perrino"/>
    <x v="1"/>
    <x v="0"/>
    <s v="Philadelphia"/>
    <x v="9"/>
    <n v="19134"/>
    <x v="3"/>
    <s v="OFF-BI-10002432"/>
    <x v="1"/>
    <s v="Binders"/>
    <s v="Wilson Jones Standard D-Ring Binders"/>
    <n v="3.036"/>
    <n v="0.4"/>
    <n v="1.8215999999999999"/>
  </r>
  <r>
    <n v="1215"/>
    <s v="US-2018-118087"/>
    <x v="428"/>
    <d v="2018-09-13T00:00:00"/>
    <s v="Standard Class"/>
    <s v="SP-20620"/>
    <s v="Stefania Perrino"/>
    <x v="1"/>
    <x v="0"/>
    <s v="Philadelphia"/>
    <x v="9"/>
    <n v="19134"/>
    <x v="3"/>
    <s v="OFF-BI-10000069"/>
    <x v="1"/>
    <s v="Binders"/>
    <s v="GBC Prepunched Paper, 19-Hole, for Binding Systems, 24-lb"/>
    <n v="4.5030000000000001"/>
    <n v="0.4"/>
    <n v="2.7018"/>
  </r>
  <r>
    <n v="1216"/>
    <s v="US-2018-118087"/>
    <x v="428"/>
    <d v="2018-09-13T00:00:00"/>
    <s v="Standard Class"/>
    <s v="SP-20620"/>
    <s v="Stefania Perrino"/>
    <x v="1"/>
    <x v="0"/>
    <s v="Philadelphia"/>
    <x v="9"/>
    <n v="19134"/>
    <x v="3"/>
    <s v="OFF-AR-10003602"/>
    <x v="1"/>
    <s v="Art"/>
    <s v="Quartet Omega Colored Chalk, 12/Pack"/>
    <n v="4.6719999999999997"/>
    <n v="0.45"/>
    <n v="2.5695999999999999"/>
  </r>
  <r>
    <n v="1217"/>
    <s v="US-2018-118087"/>
    <x v="428"/>
    <d v="2018-09-13T00:00:00"/>
    <s v="Standard Class"/>
    <s v="SP-20620"/>
    <s v="Stefania Perrino"/>
    <x v="1"/>
    <x v="0"/>
    <s v="Philadelphia"/>
    <x v="9"/>
    <n v="19134"/>
    <x v="3"/>
    <s v="TEC-AC-10004469"/>
    <x v="2"/>
    <s v="Accessories"/>
    <s v="Microsoft Sculpt Comfort Mouse"/>
    <n v="95.88"/>
    <n v="0.45"/>
    <n v="52.734000000000002"/>
  </r>
  <r>
    <n v="1218"/>
    <s v="US-2018-118087"/>
    <x v="428"/>
    <d v="2018-09-13T00:00:00"/>
    <s v="Standard Class"/>
    <s v="SP-20620"/>
    <s v="Stefania Perrino"/>
    <x v="1"/>
    <x v="0"/>
    <s v="Philadelphia"/>
    <x v="9"/>
    <n v="19134"/>
    <x v="3"/>
    <s v="FUR-FU-10001867"/>
    <x v="0"/>
    <s v="Furnishings"/>
    <s v="Eldon Expressions Punched Metal &amp; Wood Desk Accessories, Pewter &amp; Cherry"/>
    <n v="17.024000000000001"/>
    <n v="0.4"/>
    <n v="10.214399999999999"/>
  </r>
  <r>
    <n v="1219"/>
    <s v="US-2018-118087"/>
    <x v="428"/>
    <d v="2018-09-13T00:00:00"/>
    <s v="Standard Class"/>
    <s v="SP-20620"/>
    <s v="Stefania Perrino"/>
    <x v="1"/>
    <x v="0"/>
    <s v="Philadelphia"/>
    <x v="9"/>
    <n v="19134"/>
    <x v="3"/>
    <s v="TEC-AC-10003174"/>
    <x v="2"/>
    <s v="Accessories"/>
    <s v="Plantronics S12 Corded Telephone Headset System"/>
    <n v="258.69600000000003"/>
    <n v="0.45"/>
    <n v="142.28280000000004"/>
  </r>
  <r>
    <n v="1220"/>
    <s v="US-2018-118087"/>
    <x v="428"/>
    <d v="2018-09-13T00:00:00"/>
    <s v="Standard Class"/>
    <s v="SP-20620"/>
    <s v="Stefania Perrino"/>
    <x v="1"/>
    <x v="0"/>
    <s v="Philadelphia"/>
    <x v="9"/>
    <n v="19134"/>
    <x v="3"/>
    <s v="TEC-PH-10002200"/>
    <x v="2"/>
    <s v="Phones"/>
    <s v="Samsung Galaxy Note 2"/>
    <n v="1931.9580000000001"/>
    <n v="0.4"/>
    <n v="1159.1748"/>
  </r>
  <r>
    <n v="1221"/>
    <s v="CA-2015-110184"/>
    <x v="136"/>
    <d v="2015-07-16T00:00:00"/>
    <s v="Standard Class"/>
    <s v="BF-11170"/>
    <s v="Ben Ferrer"/>
    <x v="2"/>
    <x v="0"/>
    <s v="Los Angeles"/>
    <x v="1"/>
    <n v="90036"/>
    <x v="1"/>
    <s v="OFF-ST-10000107"/>
    <x v="1"/>
    <s v="Storage"/>
    <s v="Fellowes Super Stor/Drawer"/>
    <n v="249.75"/>
    <n v="0.5"/>
    <n v="124.875"/>
  </r>
  <r>
    <n v="1222"/>
    <s v="CA-2015-110184"/>
    <x v="136"/>
    <d v="2015-07-16T00:00:00"/>
    <s v="Standard Class"/>
    <s v="BF-11170"/>
    <s v="Ben Ferrer"/>
    <x v="2"/>
    <x v="0"/>
    <s v="Los Angeles"/>
    <x v="1"/>
    <n v="90036"/>
    <x v="1"/>
    <s v="TEC-PH-10000439"/>
    <x v="2"/>
    <s v="Phones"/>
    <s v="GE DSL Phone Line Filter"/>
    <n v="255.93600000000001"/>
    <n v="0.4"/>
    <n v="153.5616"/>
  </r>
  <r>
    <n v="1223"/>
    <s v="CA-2017-126004"/>
    <x v="429"/>
    <d v="2017-12-05T00:00:00"/>
    <s v="First Class"/>
    <s v="BM-11140"/>
    <s v="Becky Martin"/>
    <x v="0"/>
    <x v="0"/>
    <s v="New York City"/>
    <x v="15"/>
    <n v="10024"/>
    <x v="3"/>
    <s v="FUR-FU-10001602"/>
    <x v="0"/>
    <s v="Furnishings"/>
    <s v="Eldon Delta Triangular Chair Mat, 52 x 58, Clear"/>
    <n v="113.79"/>
    <n v="0.4"/>
    <n v="68.274000000000001"/>
  </r>
  <r>
    <n v="1224"/>
    <s v="CA-2017-126004"/>
    <x v="429"/>
    <d v="2017-12-05T00:00:00"/>
    <s v="First Class"/>
    <s v="BM-11140"/>
    <s v="Becky Martin"/>
    <x v="0"/>
    <x v="0"/>
    <s v="New York City"/>
    <x v="15"/>
    <n v="10024"/>
    <x v="3"/>
    <s v="TEC-AC-10001432"/>
    <x v="2"/>
    <s v="Accessories"/>
    <s v="Enermax Aurora Lite Keyboard"/>
    <n v="78.150000000000006"/>
    <n v="0.45"/>
    <n v="42.982500000000009"/>
  </r>
  <r>
    <n v="1225"/>
    <s v="CA-2017-126004"/>
    <x v="429"/>
    <d v="2017-12-05T00:00:00"/>
    <s v="First Class"/>
    <s v="BM-11140"/>
    <s v="Becky Martin"/>
    <x v="0"/>
    <x v="0"/>
    <s v="New York City"/>
    <x v="15"/>
    <n v="10024"/>
    <x v="3"/>
    <s v="OFF-BI-10004656"/>
    <x v="1"/>
    <s v="Binders"/>
    <s v="Peel &amp; Stick Add-On Corner Pockets"/>
    <n v="1.728"/>
    <n v="0.4"/>
    <n v="1.0367999999999999"/>
  </r>
  <r>
    <n v="1226"/>
    <s v="CA-2017-126004"/>
    <x v="429"/>
    <d v="2017-12-05T00:00:00"/>
    <s v="First Class"/>
    <s v="BM-11140"/>
    <s v="Becky Martin"/>
    <x v="0"/>
    <x v="0"/>
    <s v="New York City"/>
    <x v="15"/>
    <n v="10024"/>
    <x v="3"/>
    <s v="OFF-PA-10001685"/>
    <x v="1"/>
    <s v="Paper"/>
    <s v="Easy-staple paper"/>
    <n v="40.56"/>
    <n v="0.4"/>
    <n v="24.336000000000002"/>
  </r>
  <r>
    <n v="1227"/>
    <s v="CA-2017-126004"/>
    <x v="429"/>
    <d v="2017-12-05T00:00:00"/>
    <s v="First Class"/>
    <s v="BM-11140"/>
    <s v="Becky Martin"/>
    <x v="0"/>
    <x v="0"/>
    <s v="New York City"/>
    <x v="15"/>
    <n v="10024"/>
    <x v="3"/>
    <s v="OFF-ST-10001418"/>
    <x v="1"/>
    <s v="Storage"/>
    <s v="Carina Media Storage Towers in Natural &amp; Black"/>
    <n v="182.94"/>
    <n v="0.5"/>
    <n v="91.47"/>
  </r>
  <r>
    <n v="1228"/>
    <s v="CA-2017-126004"/>
    <x v="429"/>
    <d v="2017-12-05T00:00:00"/>
    <s v="First Class"/>
    <s v="BM-11140"/>
    <s v="Becky Martin"/>
    <x v="0"/>
    <x v="0"/>
    <s v="New York City"/>
    <x v="15"/>
    <n v="10024"/>
    <x v="3"/>
    <s v="OFF-ST-10000676"/>
    <x v="1"/>
    <s v="Storage"/>
    <s v="Fellowes Econo/Stor Drawers"/>
    <n v="193.86"/>
    <n v="0.5"/>
    <n v="96.93"/>
  </r>
  <r>
    <n v="1229"/>
    <s v="CA-2018-100013"/>
    <x v="44"/>
    <d v="2018-11-11T00:00:00"/>
    <s v="Standard Class"/>
    <s v="ZC-21910"/>
    <s v="Zuschuss Carroll"/>
    <x v="0"/>
    <x v="0"/>
    <s v="Los Angeles"/>
    <x v="1"/>
    <n v="90045"/>
    <x v="1"/>
    <s v="OFF-EN-10001219"/>
    <x v="1"/>
    <s v="Envelopes"/>
    <s v="#10- 4 1/8 x 9 1/2 Security-Tint Envelopes"/>
    <n v="15.28"/>
    <n v="0.4"/>
    <n v="9.1679999999999993"/>
  </r>
  <r>
    <n v="1230"/>
    <s v="CA-2018-100013"/>
    <x v="44"/>
    <d v="2018-11-11T00:00:00"/>
    <s v="Standard Class"/>
    <s v="ZC-21910"/>
    <s v="Zuschuss Carroll"/>
    <x v="0"/>
    <x v="0"/>
    <s v="Los Angeles"/>
    <x v="1"/>
    <n v="90045"/>
    <x v="1"/>
    <s v="FUR-FU-10001424"/>
    <x v="0"/>
    <s v="Furnishings"/>
    <s v="Dax Clear Box Frame"/>
    <n v="8.73"/>
    <n v="0.4"/>
    <n v="5.2380000000000004"/>
  </r>
  <r>
    <n v="1231"/>
    <s v="CA-2018-100013"/>
    <x v="44"/>
    <d v="2018-11-11T00:00:00"/>
    <s v="Standard Class"/>
    <s v="ZC-21910"/>
    <s v="Zuschuss Carroll"/>
    <x v="0"/>
    <x v="0"/>
    <s v="Los Angeles"/>
    <x v="1"/>
    <n v="90045"/>
    <x v="1"/>
    <s v="OFF-AR-10001022"/>
    <x v="1"/>
    <s v="Art"/>
    <s v="SANFORD Liquid Accent Tank-Style Highlighters"/>
    <n v="5.68"/>
    <n v="0.45"/>
    <n v="3.1240000000000001"/>
  </r>
  <r>
    <n v="1232"/>
    <s v="CA-2016-132570"/>
    <x v="89"/>
    <d v="2016-11-02T00:00:00"/>
    <s v="Second Class"/>
    <s v="KT-16480"/>
    <s v="Kean Thornton"/>
    <x v="0"/>
    <x v="0"/>
    <s v="Buffalo"/>
    <x v="15"/>
    <n v="14215"/>
    <x v="3"/>
    <s v="OFF-AR-10000369"/>
    <x v="1"/>
    <s v="Art"/>
    <s v="Design Ebony Sketching Pencil"/>
    <n v="2.78"/>
    <n v="0.45"/>
    <n v="1.5289999999999999"/>
  </r>
  <r>
    <n v="1233"/>
    <s v="CA-2016-132570"/>
    <x v="89"/>
    <d v="2016-11-02T00:00:00"/>
    <s v="Second Class"/>
    <s v="KT-16480"/>
    <s v="Kean Thornton"/>
    <x v="0"/>
    <x v="0"/>
    <s v="Buffalo"/>
    <x v="15"/>
    <n v="14215"/>
    <x v="3"/>
    <s v="OFF-EN-10003055"/>
    <x v="1"/>
    <s v="Envelopes"/>
    <s v="Blue String-Tie &amp; Button Interoffice Envelopes, 10 x 13"/>
    <n v="79.959999999999994"/>
    <n v="0.4"/>
    <n v="47.975999999999992"/>
  </r>
  <r>
    <n v="1234"/>
    <s v="CA-2017-153682"/>
    <x v="198"/>
    <d v="2017-06-01T00:00:00"/>
    <s v="First Class"/>
    <s v="BG-11695"/>
    <s v="Brooke Gillingham"/>
    <x v="1"/>
    <x v="0"/>
    <s v="Cincinnati"/>
    <x v="24"/>
    <n v="45231"/>
    <x v="3"/>
    <s v="TEC-CO-10001046"/>
    <x v="2"/>
    <s v="Copiers"/>
    <s v="Canon Imageclass D680 Copier / Fax"/>
    <n v="839.98800000000006"/>
    <n v="0.5"/>
    <n v="419.99400000000003"/>
  </r>
  <r>
    <n v="1235"/>
    <s v="CA-2017-144344"/>
    <x v="99"/>
    <d v="2017-10-28T00:00:00"/>
    <s v="Same Day"/>
    <s v="PG-18820"/>
    <s v="Patrick Gardner"/>
    <x v="0"/>
    <x v="0"/>
    <s v="Boynton Beach"/>
    <x v="2"/>
    <n v="33437"/>
    <x v="0"/>
    <s v="FUR-FU-10000076"/>
    <x v="0"/>
    <s v="Furnishings"/>
    <s v="24-Hour Round Wall Clock"/>
    <n v="47.951999999999998"/>
    <n v="0.25"/>
    <n v="35.963999999999999"/>
  </r>
  <r>
    <n v="1236"/>
    <s v="CA-2017-144344"/>
    <x v="99"/>
    <d v="2017-10-28T00:00:00"/>
    <s v="Same Day"/>
    <s v="PG-18820"/>
    <s v="Patrick Gardner"/>
    <x v="0"/>
    <x v="0"/>
    <s v="Boynton Beach"/>
    <x v="2"/>
    <n v="33437"/>
    <x v="0"/>
    <s v="OFF-BI-10003719"/>
    <x v="1"/>
    <s v="Binders"/>
    <s v="Large Capacity Hanging Post Binders"/>
    <n v="37.424999999999997"/>
    <n v="0.25"/>
    <n v="28.068749999999998"/>
  </r>
  <r>
    <n v="1237"/>
    <s v="CA-2017-144344"/>
    <x v="99"/>
    <d v="2017-10-28T00:00:00"/>
    <s v="Same Day"/>
    <s v="PG-18820"/>
    <s v="Patrick Gardner"/>
    <x v="0"/>
    <x v="0"/>
    <s v="Boynton Beach"/>
    <x v="2"/>
    <n v="33437"/>
    <x v="0"/>
    <s v="FUR-FU-10003268"/>
    <x v="0"/>
    <s v="Furnishings"/>
    <s v="Eldon Radial Chair Mat for Low to Medium Pile Carpets"/>
    <n v="63.968000000000004"/>
    <n v="0.25"/>
    <n v="47.975999999999999"/>
  </r>
  <r>
    <n v="1238"/>
    <s v="CA-2017-144344"/>
    <x v="99"/>
    <d v="2017-10-28T00:00:00"/>
    <s v="Same Day"/>
    <s v="PG-18820"/>
    <s v="Patrick Gardner"/>
    <x v="0"/>
    <x v="0"/>
    <s v="Boynton Beach"/>
    <x v="2"/>
    <n v="33437"/>
    <x v="0"/>
    <s v="FUR-FU-10003553"/>
    <x v="0"/>
    <s v="Furnishings"/>
    <s v="Howard Miller 13-1/2 Diameter Rosebrook Wall Clock"/>
    <n v="165.048"/>
    <n v="0.25"/>
    <n v="123.786"/>
  </r>
  <r>
    <n v="1239"/>
    <s v="CA-2015-127012"/>
    <x v="430"/>
    <d v="2015-08-15T00:00:00"/>
    <s v="Standard Class"/>
    <s v="GM-14680"/>
    <s v="Greg Matthias"/>
    <x v="0"/>
    <x v="0"/>
    <s v="Seattle"/>
    <x v="4"/>
    <n v="98105"/>
    <x v="1"/>
    <s v="FUR-FU-10003691"/>
    <x v="0"/>
    <s v="Furnishings"/>
    <s v="Eldon Image Series Desk Accessories, Ebony"/>
    <n v="12.35"/>
    <n v="0.4"/>
    <n v="7.4099999999999993"/>
  </r>
  <r>
    <n v="1240"/>
    <s v="CA-2015-127012"/>
    <x v="430"/>
    <d v="2015-08-15T00:00:00"/>
    <s v="Standard Class"/>
    <s v="GM-14680"/>
    <s v="Greg Matthias"/>
    <x v="0"/>
    <x v="0"/>
    <s v="Seattle"/>
    <x v="4"/>
    <n v="98105"/>
    <x v="1"/>
    <s v="OFF-AR-10003903"/>
    <x v="1"/>
    <s v="Art"/>
    <s v="Sanford 52201 APSCO Electric Pencil Sharpener"/>
    <n v="40.97"/>
    <n v="0.45"/>
    <n v="22.5335"/>
  </r>
  <r>
    <n v="1241"/>
    <s v="CA-2015-127012"/>
    <x v="430"/>
    <d v="2015-08-15T00:00:00"/>
    <s v="Standard Class"/>
    <s v="GM-14680"/>
    <s v="Greg Matthias"/>
    <x v="0"/>
    <x v="0"/>
    <s v="Seattle"/>
    <x v="4"/>
    <n v="98105"/>
    <x v="1"/>
    <s v="OFF-FA-10004854"/>
    <x v="1"/>
    <s v="Fasteners"/>
    <s v="Vinyl Coated Wire Paper Clips in Organizer Box, 800/Box"/>
    <n v="22.96"/>
    <n v="0.4"/>
    <n v="13.776"/>
  </r>
  <r>
    <n v="1242"/>
    <s v="CA-2017-128727"/>
    <x v="48"/>
    <d v="2017-09-04T00:00:00"/>
    <s v="Standard Class"/>
    <s v="MO-17800"/>
    <s v="Meg OConnel"/>
    <x v="2"/>
    <x v="0"/>
    <s v="New York City"/>
    <x v="15"/>
    <n v="10024"/>
    <x v="3"/>
    <s v="TEC-PH-10003442"/>
    <x v="2"/>
    <s v="Phones"/>
    <s v="Samsung Replacement EH64AVFWE Premium Headset"/>
    <n v="22"/>
    <n v="0.4"/>
    <n v="13.2"/>
  </r>
  <r>
    <n v="1243"/>
    <s v="US-2017-162859"/>
    <x v="431"/>
    <d v="2017-02-22T00:00:00"/>
    <s v="Standard Class"/>
    <s v="PG-18820"/>
    <s v="Patrick Gardner"/>
    <x v="0"/>
    <x v="0"/>
    <s v="New York City"/>
    <x v="15"/>
    <n v="10009"/>
    <x v="3"/>
    <s v="OFF-BI-10004519"/>
    <x v="1"/>
    <s v="Binders"/>
    <s v="GBC DocuBind P100 Manual Binding Machine"/>
    <n v="398.35199999999998"/>
    <n v="0.4"/>
    <n v="239.01119999999997"/>
  </r>
  <r>
    <n v="1244"/>
    <s v="US-2017-162859"/>
    <x v="431"/>
    <d v="2017-02-22T00:00:00"/>
    <s v="Standard Class"/>
    <s v="PG-18820"/>
    <s v="Patrick Gardner"/>
    <x v="0"/>
    <x v="0"/>
    <s v="New York City"/>
    <x v="15"/>
    <n v="10009"/>
    <x v="3"/>
    <s v="OFF-FA-10000304"/>
    <x v="1"/>
    <s v="Fasteners"/>
    <s v="Advantus Push Pins"/>
    <n v="8.7200000000000006"/>
    <n v="0.4"/>
    <n v="5.2320000000000002"/>
  </r>
  <r>
    <n v="1245"/>
    <s v="CA-2018-133641"/>
    <x v="304"/>
    <d v="2018-05-21T00:00:00"/>
    <s v="Standard Class"/>
    <s v="EJ-14155"/>
    <s v="Eva Jacobs"/>
    <x v="0"/>
    <x v="0"/>
    <s v="Gulfport"/>
    <x v="35"/>
    <n v="39503"/>
    <x v="0"/>
    <s v="OFF-EN-10004955"/>
    <x v="1"/>
    <s v="Envelopes"/>
    <s v="Fashion Color Clasp Envelopes"/>
    <n v="48.69"/>
    <n v="0.25"/>
    <n v="36.517499999999998"/>
  </r>
  <r>
    <n v="1246"/>
    <s v="CA-2015-168494"/>
    <x v="432"/>
    <d v="2015-12-14T00:00:00"/>
    <s v="Second Class"/>
    <s v="NP-18700"/>
    <s v="Nora Preis"/>
    <x v="0"/>
    <x v="0"/>
    <s v="Fresno"/>
    <x v="1"/>
    <n v="93727"/>
    <x v="1"/>
    <s v="FUR-TA-10004619"/>
    <x v="0"/>
    <s v="Tables"/>
    <s v="Hon Non-Folding Utility Tables"/>
    <n v="764.68799999999999"/>
    <n v="0.45"/>
    <n v="420.57840000000004"/>
  </r>
  <r>
    <n v="1247"/>
    <s v="CA-2015-168494"/>
    <x v="432"/>
    <d v="2015-12-14T00:00:00"/>
    <s v="Second Class"/>
    <s v="NP-18700"/>
    <s v="Nora Preis"/>
    <x v="0"/>
    <x v="0"/>
    <s v="Fresno"/>
    <x v="1"/>
    <n v="93727"/>
    <x v="1"/>
    <s v="FUR-TA-10003473"/>
    <x v="0"/>
    <s v="Tables"/>
    <s v="Bretford Rectangular Conference Table Tops"/>
    <n v="3610.848"/>
    <n v="0.45"/>
    <n v="1985.9664000000002"/>
  </r>
  <r>
    <n v="1248"/>
    <s v="CA-2015-168494"/>
    <x v="432"/>
    <d v="2015-12-14T00:00:00"/>
    <s v="Second Class"/>
    <s v="NP-18700"/>
    <s v="Nora Preis"/>
    <x v="0"/>
    <x v="0"/>
    <s v="Fresno"/>
    <x v="1"/>
    <n v="93727"/>
    <x v="1"/>
    <s v="FUR-BO-10004467"/>
    <x v="0"/>
    <s v="Bookcases"/>
    <s v="Bestar Classic Bookcase"/>
    <n v="254.97450000000001"/>
    <n v="0.5"/>
    <n v="127.48725"/>
  </r>
  <r>
    <n v="1249"/>
    <s v="CA-2018-115602"/>
    <x v="404"/>
    <d v="2018-12-24T00:00:00"/>
    <s v="Standard Class"/>
    <s v="DJ-13630"/>
    <s v="Doug Jacobs"/>
    <x v="0"/>
    <x v="0"/>
    <s v="New York City"/>
    <x v="15"/>
    <n v="10009"/>
    <x v="3"/>
    <s v="OFF-AR-10002280"/>
    <x v="1"/>
    <s v="Art"/>
    <s v="Staples in misc. colors"/>
    <n v="38.82"/>
    <n v="0.45"/>
    <n v="21.351000000000003"/>
  </r>
  <r>
    <n v="1250"/>
    <s v="CA-2018-115602"/>
    <x v="404"/>
    <d v="2018-12-24T00:00:00"/>
    <s v="Standard Class"/>
    <s v="DJ-13630"/>
    <s v="Doug Jacobs"/>
    <x v="0"/>
    <x v="0"/>
    <s v="New York City"/>
    <x v="15"/>
    <n v="10009"/>
    <x v="3"/>
    <s v="FUR-CH-10001708"/>
    <x v="0"/>
    <s v="Chairs"/>
    <s v="Office Star - Contemporary Swivel Chair with Padded Adjustable Arms and Flex Back"/>
    <n v="1141.9380000000001"/>
    <n v="0.45"/>
    <n v="628.06590000000006"/>
  </r>
  <r>
    <n v="1251"/>
    <s v="CA-2018-115602"/>
    <x v="404"/>
    <d v="2018-12-24T00:00:00"/>
    <s v="Standard Class"/>
    <s v="DJ-13630"/>
    <s v="Doug Jacobs"/>
    <x v="0"/>
    <x v="0"/>
    <s v="New York City"/>
    <x v="15"/>
    <n v="10009"/>
    <x v="3"/>
    <s v="OFF-AP-10000891"/>
    <x v="1"/>
    <s v="Appliances"/>
    <s v="Kensington 7 Outlet MasterPiece HOMEOFFICE Power Control Center"/>
    <n v="1704.56"/>
    <n v="0.4"/>
    <n v="1022.7359999999999"/>
  </r>
  <r>
    <n v="1252"/>
    <s v="CA-2018-115602"/>
    <x v="404"/>
    <d v="2018-12-24T00:00:00"/>
    <s v="Standard Class"/>
    <s v="DJ-13630"/>
    <s v="Doug Jacobs"/>
    <x v="0"/>
    <x v="0"/>
    <s v="New York City"/>
    <x v="15"/>
    <n v="10009"/>
    <x v="3"/>
    <s v="OFF-AR-10000462"/>
    <x v="1"/>
    <s v="Art"/>
    <s v="Sanford Pocket Accent Highlighters"/>
    <n v="3.2"/>
    <n v="0.45"/>
    <n v="1.7600000000000002"/>
  </r>
  <r>
    <n v="1253"/>
    <s v="CA-2016-154956"/>
    <x v="433"/>
    <d v="2016-07-09T00:00:00"/>
    <s v="Standard Class"/>
    <s v="IM-15070"/>
    <s v="Irene Maddox"/>
    <x v="0"/>
    <x v="0"/>
    <s v="Milwaukee"/>
    <x v="6"/>
    <n v="53209"/>
    <x v="2"/>
    <s v="TEC-PH-10004165"/>
    <x v="2"/>
    <s v="Phones"/>
    <s v="Mitel MiVoice 5330e IP Phone"/>
    <n v="1099.96"/>
    <n v="0.3"/>
    <n v="769.97199999999998"/>
  </r>
  <r>
    <n v="1254"/>
    <s v="CA-2018-144638"/>
    <x v="434"/>
    <d v="2018-03-14T00:00:00"/>
    <s v="Standard Class"/>
    <s v="MH-18115"/>
    <s v="Mick Hernandez"/>
    <x v="2"/>
    <x v="0"/>
    <s v="Chester"/>
    <x v="9"/>
    <n v="19013"/>
    <x v="3"/>
    <s v="OFF-AR-10003958"/>
    <x v="1"/>
    <s v="Art"/>
    <s v="Newell 337"/>
    <n v="5.2480000000000002"/>
    <n v="0.45"/>
    <n v="2.8864000000000005"/>
  </r>
  <r>
    <n v="1255"/>
    <s v="CA-2018-144638"/>
    <x v="434"/>
    <d v="2018-03-14T00:00:00"/>
    <s v="Standard Class"/>
    <s v="MH-18115"/>
    <s v="Mick Hernandez"/>
    <x v="2"/>
    <x v="0"/>
    <s v="Chester"/>
    <x v="9"/>
    <n v="19013"/>
    <x v="3"/>
    <s v="TEC-PH-10000149"/>
    <x v="2"/>
    <s v="Phones"/>
    <s v="Cisco SPA525G2 IP Phone - Wireless"/>
    <n v="35.909999999999997"/>
    <n v="0.4"/>
    <n v="21.545999999999996"/>
  </r>
  <r>
    <n v="1256"/>
    <s v="CA-2018-144638"/>
    <x v="434"/>
    <d v="2018-03-14T00:00:00"/>
    <s v="Standard Class"/>
    <s v="MH-18115"/>
    <s v="Mick Hernandez"/>
    <x v="2"/>
    <x v="0"/>
    <s v="Chester"/>
    <x v="9"/>
    <n v="19013"/>
    <x v="3"/>
    <s v="FUR-FU-10003724"/>
    <x v="0"/>
    <s v="Furnishings"/>
    <s v="Westinghouse Clip-On Gooseneck Lamps"/>
    <n v="6.6959999999999997"/>
    <n v="0.4"/>
    <n v="4.0175999999999998"/>
  </r>
  <r>
    <n v="1257"/>
    <s v="CA-2018-144638"/>
    <x v="434"/>
    <d v="2018-03-14T00:00:00"/>
    <s v="Standard Class"/>
    <s v="MH-18115"/>
    <s v="Mick Hernandez"/>
    <x v="2"/>
    <x v="0"/>
    <s v="Chester"/>
    <x v="9"/>
    <n v="19013"/>
    <x v="3"/>
    <s v="FUR-FU-10003535"/>
    <x v="0"/>
    <s v="Furnishings"/>
    <s v="Howard Miller Distant Time Traveler Alarm Clock"/>
    <n v="43.872"/>
    <n v="0.4"/>
    <n v="26.3232"/>
  </r>
  <r>
    <n v="1258"/>
    <s v="US-2017-168620"/>
    <x v="435"/>
    <d v="2017-12-28T00:00:00"/>
    <s v="Second Class"/>
    <s v="RB-19795"/>
    <s v="Ross Baird"/>
    <x v="2"/>
    <x v="0"/>
    <s v="Charlotte"/>
    <x v="3"/>
    <n v="28205"/>
    <x v="0"/>
    <s v="OFF-BI-10001575"/>
    <x v="1"/>
    <s v="Binders"/>
    <s v="GBC Linen Binding Covers"/>
    <n v="27.882000000000001"/>
    <n v="0.25"/>
    <n v="20.9115"/>
  </r>
  <r>
    <n v="1259"/>
    <s v="US-2017-168620"/>
    <x v="435"/>
    <d v="2017-12-28T00:00:00"/>
    <s v="Second Class"/>
    <s v="RB-19795"/>
    <s v="Ross Baird"/>
    <x v="2"/>
    <x v="0"/>
    <s v="Charlotte"/>
    <x v="3"/>
    <n v="28205"/>
    <x v="0"/>
    <s v="OFF-ST-10003716"/>
    <x v="1"/>
    <s v="Storage"/>
    <s v="Tennsco Double-Tier Lockers"/>
    <n v="540.048"/>
    <n v="0.35"/>
    <n v="351.03120000000001"/>
  </r>
  <r>
    <n v="1260"/>
    <s v="US-2017-168620"/>
    <x v="435"/>
    <d v="2017-12-28T00:00:00"/>
    <s v="Second Class"/>
    <s v="RB-19795"/>
    <s v="Ross Baird"/>
    <x v="2"/>
    <x v="0"/>
    <s v="Charlotte"/>
    <x v="3"/>
    <n v="28205"/>
    <x v="0"/>
    <s v="TEC-AC-10004469"/>
    <x v="2"/>
    <s v="Accessories"/>
    <s v="Microsoft Sculpt Comfort Mouse"/>
    <n v="255.68"/>
    <n v="0.3"/>
    <n v="178.976"/>
  </r>
  <r>
    <n v="1261"/>
    <s v="CA-2018-117079"/>
    <x v="436"/>
    <d v="2018-10-27T00:00:00"/>
    <s v="Standard Class"/>
    <s v="JR-15700"/>
    <s v="Jocasta Rupert"/>
    <x v="0"/>
    <x v="0"/>
    <s v="Jacksonville"/>
    <x v="2"/>
    <n v="32216"/>
    <x v="0"/>
    <s v="TEC-PH-10004586"/>
    <x v="2"/>
    <s v="Phones"/>
    <s v="Wilson SignalBoost 841262 DB PRO Amplifier Kit"/>
    <n v="863.88"/>
    <n v="0.25"/>
    <n v="647.91"/>
  </r>
  <r>
    <n v="1262"/>
    <s v="US-2017-144393"/>
    <x v="99"/>
    <d v="2017-11-04T00:00:00"/>
    <s v="Standard Class"/>
    <s v="SM-20950"/>
    <s v="Suzanne McNair"/>
    <x v="1"/>
    <x v="0"/>
    <s v="Greenville"/>
    <x v="3"/>
    <n v="27834"/>
    <x v="0"/>
    <s v="OFF-BI-10004236"/>
    <x v="1"/>
    <s v="Binders"/>
    <s v="XtraLife ClearVue Slant-D Ring Binder, White, 3"/>
    <n v="17.616"/>
    <n v="0.25"/>
    <n v="13.212"/>
  </r>
  <r>
    <n v="1263"/>
    <s v="CA-2018-105053"/>
    <x v="437"/>
    <d v="2018-07-09T00:00:00"/>
    <s v="Second Class"/>
    <s v="CS-12355"/>
    <s v="Christine Sundaresam"/>
    <x v="0"/>
    <x v="0"/>
    <s v="Long Beach"/>
    <x v="15"/>
    <n v="11561"/>
    <x v="3"/>
    <s v="OFF-BI-10001634"/>
    <x v="1"/>
    <s v="Binders"/>
    <s v="Wilson Jones Active Use Binders"/>
    <n v="17.472000000000001"/>
    <n v="0.4"/>
    <n v="10.4832"/>
  </r>
  <r>
    <n v="1264"/>
    <s v="CA-2017-155992"/>
    <x v="393"/>
    <d v="2017-10-02T00:00:00"/>
    <s v="First Class"/>
    <s v="CC-12220"/>
    <s v="Chris Cortes"/>
    <x v="0"/>
    <x v="0"/>
    <s v="La Porte"/>
    <x v="14"/>
    <n v="46350"/>
    <x v="2"/>
    <s v="TEC-PH-10000215"/>
    <x v="2"/>
    <s v="Phones"/>
    <s v="Plantronics Cordless Phone Headset with In-line Volume - M214C"/>
    <n v="69.900000000000006"/>
    <n v="0.3"/>
    <n v="48.93"/>
  </r>
  <r>
    <n v="1265"/>
    <s v="CA-2017-155992"/>
    <x v="393"/>
    <d v="2017-10-02T00:00:00"/>
    <s v="First Class"/>
    <s v="CC-12220"/>
    <s v="Chris Cortes"/>
    <x v="0"/>
    <x v="0"/>
    <s v="La Porte"/>
    <x v="14"/>
    <n v="46350"/>
    <x v="2"/>
    <s v="FUR-FU-10003724"/>
    <x v="0"/>
    <s v="Furnishings"/>
    <s v="Westinghouse Clip-On Gooseneck Lamps"/>
    <n v="41.85"/>
    <n v="0.3"/>
    <n v="29.294999999999998"/>
  </r>
  <r>
    <n v="1266"/>
    <s v="CA-2018-110380"/>
    <x v="264"/>
    <d v="2018-09-07T00:00:00"/>
    <s v="Standard Class"/>
    <s v="PF-19225"/>
    <s v="Phillip Flathmann"/>
    <x v="0"/>
    <x v="0"/>
    <s v="San Francisco"/>
    <x v="1"/>
    <n v="94122"/>
    <x v="1"/>
    <s v="OFF-AR-10000422"/>
    <x v="1"/>
    <s v="Art"/>
    <s v="Pencil and Crayon Sharpener"/>
    <n v="6.57"/>
    <n v="0.45"/>
    <n v="3.6135000000000006"/>
  </r>
  <r>
    <n v="1267"/>
    <s v="US-2015-167738"/>
    <x v="163"/>
    <d v="2015-12-29T00:00:00"/>
    <s v="Standard Class"/>
    <s v="JC-16105"/>
    <s v="Julie Creighton"/>
    <x v="1"/>
    <x v="0"/>
    <s v="Los Angeles"/>
    <x v="1"/>
    <n v="90045"/>
    <x v="1"/>
    <s v="OFF-ST-10003306"/>
    <x v="1"/>
    <s v="Storage"/>
    <s v="Letter Size Cart"/>
    <n v="142.86000000000001"/>
    <n v="0.5"/>
    <n v="71.430000000000007"/>
  </r>
  <r>
    <n v="1268"/>
    <s v="US-2015-167738"/>
    <x v="163"/>
    <d v="2015-12-29T00:00:00"/>
    <s v="Standard Class"/>
    <s v="JC-16105"/>
    <s v="Julie Creighton"/>
    <x v="1"/>
    <x v="0"/>
    <s v="Los Angeles"/>
    <x v="1"/>
    <n v="90045"/>
    <x v="1"/>
    <s v="FUR-CH-10001146"/>
    <x v="0"/>
    <s v="Chairs"/>
    <s v="Global Value Mid-Back Managers Chair, Gray"/>
    <n v="292.27199999999999"/>
    <n v="0.45"/>
    <n v="160.74960000000002"/>
  </r>
  <r>
    <n v="1269"/>
    <s v="CA-2018-121412"/>
    <x v="397"/>
    <d v="2018-09-27T00:00:00"/>
    <s v="Standard Class"/>
    <s v="BG-11695"/>
    <s v="Brooke Gillingham"/>
    <x v="1"/>
    <x v="0"/>
    <s v="Louisville"/>
    <x v="22"/>
    <n v="80027"/>
    <x v="1"/>
    <s v="FUR-FU-10000246"/>
    <x v="0"/>
    <s v="Furnishings"/>
    <s v="Aluminum Document Frame"/>
    <n v="29.327999999999999"/>
    <n v="0.4"/>
    <n v="17.596799999999998"/>
  </r>
  <r>
    <n v="1270"/>
    <s v="CA-2018-100426"/>
    <x v="400"/>
    <d v="2018-06-08T00:00:00"/>
    <s v="Standard Class"/>
    <s v="DC-12850"/>
    <s v="Dan Campbell"/>
    <x v="0"/>
    <x v="0"/>
    <s v="Florence"/>
    <x v="19"/>
    <n v="35630"/>
    <x v="0"/>
    <s v="OFF-PA-10002870"/>
    <x v="1"/>
    <s v="Paper"/>
    <s v="Ampad Phone Message Book, Recycled, 400 Message Capacity, 5 ¾” x 11”"/>
    <n v="12.48"/>
    <n v="0.25"/>
    <n v="9.36"/>
  </r>
  <r>
    <n v="1271"/>
    <s v="US-2017-103646"/>
    <x v="438"/>
    <d v="2017-04-26T00:00:00"/>
    <s v="Standard Class"/>
    <s v="SP-20545"/>
    <s v="Sibella Parks"/>
    <x v="1"/>
    <x v="0"/>
    <s v="Chicago"/>
    <x v="10"/>
    <n v="60623"/>
    <x v="2"/>
    <s v="OFF-ST-10000563"/>
    <x v="1"/>
    <s v="Storage"/>
    <s v="Fellowes Bankers Box Stor/Drawer Steel Plus"/>
    <n v="102.336"/>
    <n v="0.4"/>
    <n v="61.401599999999995"/>
  </r>
  <r>
    <n v="1272"/>
    <s v="US-2017-103646"/>
    <x v="438"/>
    <d v="2017-04-26T00:00:00"/>
    <s v="Standard Class"/>
    <s v="SP-20545"/>
    <s v="Sibella Parks"/>
    <x v="1"/>
    <x v="0"/>
    <s v="Chicago"/>
    <x v="10"/>
    <n v="60623"/>
    <x v="2"/>
    <s v="OFF-AP-10004487"/>
    <x v="1"/>
    <s v="Appliances"/>
    <s v="Kensington 4 Outlet MasterPiece Compact Power Control Center"/>
    <n v="48.792000000000002"/>
    <n v="0.3"/>
    <n v="34.154399999999995"/>
  </r>
  <r>
    <n v="1273"/>
    <s v="US-2017-103646"/>
    <x v="438"/>
    <d v="2017-04-26T00:00:00"/>
    <s v="Standard Class"/>
    <s v="SP-20545"/>
    <s v="Sibella Parks"/>
    <x v="1"/>
    <x v="0"/>
    <s v="Chicago"/>
    <x v="10"/>
    <n v="60623"/>
    <x v="2"/>
    <s v="OFF-BI-10002854"/>
    <x v="1"/>
    <s v="Binders"/>
    <s v="Performers Binder/Pad Holder, Black"/>
    <n v="44.847999999999999"/>
    <n v="0.3"/>
    <n v="31.393599999999996"/>
  </r>
  <r>
    <n v="1274"/>
    <s v="CA-2017-119186"/>
    <x v="439"/>
    <d v="2017-05-26T00:00:00"/>
    <s v="Same Day"/>
    <s v="MS-17710"/>
    <s v="Maurice Satty"/>
    <x v="0"/>
    <x v="0"/>
    <s v="Fort Worth"/>
    <x v="5"/>
    <n v="76106"/>
    <x v="2"/>
    <s v="OFF-PA-10004621"/>
    <x v="1"/>
    <s v="Paper"/>
    <s v="Xerox 212"/>
    <n v="10.368"/>
    <n v="0.3"/>
    <n v="7.2576000000000001"/>
  </r>
  <r>
    <n v="1275"/>
    <s v="CA-2017-119186"/>
    <x v="439"/>
    <d v="2017-05-26T00:00:00"/>
    <s v="Same Day"/>
    <s v="MS-17710"/>
    <s v="Maurice Satty"/>
    <x v="0"/>
    <x v="0"/>
    <s v="Fort Worth"/>
    <x v="5"/>
    <n v="76106"/>
    <x v="2"/>
    <s v="FUR-CH-10001973"/>
    <x v="0"/>
    <s v="Chairs"/>
    <s v="Office Star Flex Back Scooter Chair with White Frame"/>
    <n v="388.43"/>
    <n v="0.35"/>
    <n v="252.4795"/>
  </r>
  <r>
    <n v="1276"/>
    <s v="CA-2017-119186"/>
    <x v="439"/>
    <d v="2017-05-26T00:00:00"/>
    <s v="Same Day"/>
    <s v="MS-17710"/>
    <s v="Maurice Satty"/>
    <x v="0"/>
    <x v="0"/>
    <s v="Fort Worth"/>
    <x v="5"/>
    <n v="76106"/>
    <x v="2"/>
    <s v="OFF-PA-10004040"/>
    <x v="1"/>
    <s v="Paper"/>
    <s v="Universal Premium White Copier/Laser Paper (20Lb. and 87 Bright)"/>
    <n v="14.352"/>
    <n v="0.3"/>
    <n v="10.0464"/>
  </r>
  <r>
    <n v="1277"/>
    <s v="CA-2017-119186"/>
    <x v="439"/>
    <d v="2017-05-26T00:00:00"/>
    <s v="Same Day"/>
    <s v="MS-17710"/>
    <s v="Maurice Satty"/>
    <x v="0"/>
    <x v="0"/>
    <s v="Fort Worth"/>
    <x v="5"/>
    <n v="76106"/>
    <x v="2"/>
    <s v="TEC-AC-10000580"/>
    <x v="2"/>
    <s v="Accessories"/>
    <s v="Logitech G13 Programmable Gameboard with LCD Display"/>
    <n v="63.991999999999997"/>
    <n v="0.35"/>
    <n v="41.594799999999999"/>
  </r>
  <r>
    <n v="1278"/>
    <s v="CA-2017-148698"/>
    <x v="440"/>
    <d v="2017-05-07T00:00:00"/>
    <s v="Standard Class"/>
    <s v="BD-11770"/>
    <s v="Bryan Davis"/>
    <x v="0"/>
    <x v="0"/>
    <s v="Houston"/>
    <x v="5"/>
    <n v="77070"/>
    <x v="2"/>
    <s v="OFF-AR-10004022"/>
    <x v="1"/>
    <s v="Art"/>
    <s v="Panasonic KP-380BK Classic Electric Pencil Sharpener"/>
    <n v="86.352000000000004"/>
    <n v="0.35"/>
    <n v="56.128800000000005"/>
  </r>
  <r>
    <n v="1279"/>
    <s v="CA-2015-163293"/>
    <x v="78"/>
    <d v="2015-09-11T00:00:00"/>
    <s v="First Class"/>
    <s v="KC-16255"/>
    <s v="Karen Carlisle"/>
    <x v="1"/>
    <x v="0"/>
    <s v="Macon"/>
    <x v="32"/>
    <n v="31204"/>
    <x v="0"/>
    <s v="TEC-AC-10004209"/>
    <x v="2"/>
    <s v="Accessories"/>
    <s v="Memorex Froggy Flash Drive 4 GB"/>
    <n v="32.97"/>
    <n v="0.3"/>
    <n v="23.078999999999997"/>
  </r>
  <r>
    <n v="1280"/>
    <s v="CA-2015-163293"/>
    <x v="78"/>
    <d v="2015-09-11T00:00:00"/>
    <s v="First Class"/>
    <s v="KC-16255"/>
    <s v="Karen Carlisle"/>
    <x v="1"/>
    <x v="0"/>
    <s v="Macon"/>
    <x v="32"/>
    <n v="31204"/>
    <x v="0"/>
    <s v="TEC-AC-10000023"/>
    <x v="2"/>
    <s v="Accessories"/>
    <s v="Maxell 74 Minute CD-R Spindle, 50/Pack"/>
    <n v="83.88"/>
    <n v="0.3"/>
    <n v="58.715999999999994"/>
  </r>
  <r>
    <n v="1281"/>
    <s v="CA-2017-160815"/>
    <x v="64"/>
    <d v="2017-09-06T00:00:00"/>
    <s v="First Class"/>
    <s v="TR-21325"/>
    <s v="Toby Ritter"/>
    <x v="0"/>
    <x v="0"/>
    <s v="Cedar Rapids"/>
    <x v="23"/>
    <n v="52402"/>
    <x v="2"/>
    <s v="TEC-PH-10003505"/>
    <x v="2"/>
    <s v="Phones"/>
    <s v="Geemarc AmpliPOWER60"/>
    <n v="278.39999999999998"/>
    <n v="0.3"/>
    <n v="194.87999999999997"/>
  </r>
  <r>
    <n v="1282"/>
    <s v="CA-2018-122154"/>
    <x v="359"/>
    <d v="2018-04-11T00:00:00"/>
    <s v="First Class"/>
    <s v="SA-20830"/>
    <s v="Sue Ann Reed"/>
    <x v="0"/>
    <x v="0"/>
    <s v="Jacksonville"/>
    <x v="2"/>
    <n v="32216"/>
    <x v="0"/>
    <s v="OFF-LA-10000121"/>
    <x v="1"/>
    <s v="Labels"/>
    <s v="Avery 48"/>
    <n v="15.12"/>
    <n v="0.25"/>
    <n v="11.34"/>
  </r>
  <r>
    <n v="1283"/>
    <s v="CA-2018-122154"/>
    <x v="359"/>
    <d v="2018-04-11T00:00:00"/>
    <s v="First Class"/>
    <s v="SA-20830"/>
    <s v="Sue Ann Reed"/>
    <x v="0"/>
    <x v="0"/>
    <s v="Jacksonville"/>
    <x v="2"/>
    <n v="32216"/>
    <x v="0"/>
    <s v="OFF-BI-10002026"/>
    <x v="1"/>
    <s v="Binders"/>
    <s v="Avery Arch Ring Binders"/>
    <n v="17.43"/>
    <n v="0.25"/>
    <n v="13.0725"/>
  </r>
  <r>
    <n v="1284"/>
    <s v="CA-2018-122154"/>
    <x v="359"/>
    <d v="2018-04-11T00:00:00"/>
    <s v="First Class"/>
    <s v="SA-20830"/>
    <s v="Sue Ann Reed"/>
    <x v="0"/>
    <x v="0"/>
    <s v="Jacksonville"/>
    <x v="2"/>
    <n v="32216"/>
    <x v="0"/>
    <s v="OFF-PA-10000994"/>
    <x v="1"/>
    <s v="Paper"/>
    <s v="Xerox 1915"/>
    <n v="251.64"/>
    <n v="0.25"/>
    <n v="188.73"/>
  </r>
  <r>
    <n v="1285"/>
    <s v="US-2016-149692"/>
    <x v="401"/>
    <d v="2016-12-12T00:00:00"/>
    <s v="Standard Class"/>
    <s v="KW-16435"/>
    <s v="Katrina Willman"/>
    <x v="0"/>
    <x v="0"/>
    <s v="Austin"/>
    <x v="5"/>
    <n v="78745"/>
    <x v="2"/>
    <s v="OFF-BI-10002813"/>
    <x v="1"/>
    <s v="Binders"/>
    <s v="Avery Reinforcements for Hole-Punch Pages"/>
    <n v="2.7719999999999998"/>
    <n v="0.3"/>
    <n v="1.9403999999999997"/>
  </r>
  <r>
    <n v="1286"/>
    <s v="CA-2017-119445"/>
    <x v="190"/>
    <d v="2017-07-03T00:00:00"/>
    <s v="Standard Class"/>
    <s v="GM-14500"/>
    <s v="Gene McClure"/>
    <x v="0"/>
    <x v="0"/>
    <s v="Providence"/>
    <x v="34"/>
    <n v="2908"/>
    <x v="3"/>
    <s v="OFF-ST-10000617"/>
    <x v="1"/>
    <s v="Storage"/>
    <s v="Woodgrain Magazine Files by Perma"/>
    <n v="14.9"/>
    <n v="0.5"/>
    <n v="7.45"/>
  </r>
  <r>
    <n v="1287"/>
    <s v="CA-2016-124268"/>
    <x v="433"/>
    <d v="2016-07-08T00:00:00"/>
    <s v="Standard Class"/>
    <s v="AD-10180"/>
    <s v="Alan Dominguez"/>
    <x v="2"/>
    <x v="0"/>
    <s v="New York City"/>
    <x v="15"/>
    <n v="10035"/>
    <x v="3"/>
    <s v="OFF-AR-10004817"/>
    <x v="1"/>
    <s v="Art"/>
    <s v="Colorific Watercolor Pencils"/>
    <n v="15.48"/>
    <n v="0.45"/>
    <n v="8.5140000000000011"/>
  </r>
  <r>
    <n v="1288"/>
    <s v="CA-2017-154711"/>
    <x v="441"/>
    <d v="2017-11-26T00:00:00"/>
    <s v="Standard Class"/>
    <s v="TB-21355"/>
    <s v="Todd Boyes"/>
    <x v="1"/>
    <x v="0"/>
    <s v="New York City"/>
    <x v="15"/>
    <n v="10009"/>
    <x v="3"/>
    <s v="FUR-FU-10000397"/>
    <x v="0"/>
    <s v="Furnishings"/>
    <s v="Luxo Economy Swing Arm Lamp"/>
    <n v="39.880000000000003"/>
    <n v="0.4"/>
    <n v="23.928000000000001"/>
  </r>
  <r>
    <n v="1289"/>
    <s v="CA-2017-154711"/>
    <x v="441"/>
    <d v="2017-11-26T00:00:00"/>
    <s v="Standard Class"/>
    <s v="TB-21355"/>
    <s v="Todd Boyes"/>
    <x v="1"/>
    <x v="0"/>
    <s v="New York City"/>
    <x v="15"/>
    <n v="10009"/>
    <x v="3"/>
    <s v="OFF-BI-10000605"/>
    <x v="1"/>
    <s v="Binders"/>
    <s v="Acco Pressboard Covers with Storage Hooks, 9 1/2 x 11, Executive Red"/>
    <n v="12.192"/>
    <n v="0.4"/>
    <n v="7.3151999999999999"/>
  </r>
  <r>
    <n v="1290"/>
    <s v="CA-2017-154711"/>
    <x v="441"/>
    <d v="2017-11-26T00:00:00"/>
    <s v="Standard Class"/>
    <s v="TB-21355"/>
    <s v="Todd Boyes"/>
    <x v="1"/>
    <x v="0"/>
    <s v="New York City"/>
    <x v="15"/>
    <n v="10009"/>
    <x v="3"/>
    <s v="OFF-AR-10001860"/>
    <x v="1"/>
    <s v="Art"/>
    <s v="BIC Liqua Brite Liner"/>
    <n v="20.82"/>
    <n v="0.45"/>
    <n v="11.451000000000001"/>
  </r>
  <r>
    <n v="1291"/>
    <s v="CA-2017-163384"/>
    <x v="338"/>
    <d v="2017-11-12T00:00:00"/>
    <s v="First Class"/>
    <s v="CC-12430"/>
    <s v="Chuck Clark"/>
    <x v="2"/>
    <x v="0"/>
    <s v="San Francisco"/>
    <x v="1"/>
    <n v="94122"/>
    <x v="1"/>
    <s v="OFF-BI-10004970"/>
    <x v="1"/>
    <s v="Binders"/>
    <s v="ACCOHIDE 3-Ring Binder, Blue, 1"/>
    <n v="13.215999999999999"/>
    <n v="0.4"/>
    <n v="7.9295999999999989"/>
  </r>
  <r>
    <n v="1292"/>
    <s v="CA-2017-163384"/>
    <x v="338"/>
    <d v="2017-11-12T00:00:00"/>
    <s v="First Class"/>
    <s v="CC-12430"/>
    <s v="Chuck Clark"/>
    <x v="2"/>
    <x v="0"/>
    <s v="San Francisco"/>
    <x v="1"/>
    <n v="94122"/>
    <x v="1"/>
    <s v="OFF-PA-10003172"/>
    <x v="1"/>
    <s v="Paper"/>
    <s v="Xerox 1996"/>
    <n v="32.4"/>
    <n v="0.4"/>
    <n v="19.439999999999998"/>
  </r>
  <r>
    <n v="1293"/>
    <s v="CA-2016-101707"/>
    <x v="375"/>
    <d v="2016-09-01T00:00:00"/>
    <s v="Standard Class"/>
    <s v="PF-19165"/>
    <s v="Philip Fox"/>
    <x v="0"/>
    <x v="0"/>
    <s v="San Diego"/>
    <x v="1"/>
    <n v="92105"/>
    <x v="1"/>
    <s v="OFF-SU-10001218"/>
    <x v="1"/>
    <s v="Supplies"/>
    <s v="Fiskars Softgrip Scissors"/>
    <n v="32.94"/>
    <n v="0.45"/>
    <n v="18.117000000000001"/>
  </r>
  <r>
    <n v="1294"/>
    <s v="CA-2016-101707"/>
    <x v="375"/>
    <d v="2016-09-01T00:00:00"/>
    <s v="Standard Class"/>
    <s v="PF-19165"/>
    <s v="Philip Fox"/>
    <x v="0"/>
    <x v="0"/>
    <s v="San Diego"/>
    <x v="1"/>
    <n v="92105"/>
    <x v="1"/>
    <s v="OFF-PA-10002968"/>
    <x v="1"/>
    <s v="Paper"/>
    <s v="Xerox 1973"/>
    <n v="114.2"/>
    <n v="0.4"/>
    <n v="68.52"/>
  </r>
  <r>
    <n v="1295"/>
    <s v="CA-2016-101707"/>
    <x v="375"/>
    <d v="2016-09-01T00:00:00"/>
    <s v="Standard Class"/>
    <s v="PF-19165"/>
    <s v="Philip Fox"/>
    <x v="0"/>
    <x v="0"/>
    <s v="San Diego"/>
    <x v="1"/>
    <n v="92105"/>
    <x v="1"/>
    <s v="OFF-LA-10000134"/>
    <x v="1"/>
    <s v="Labels"/>
    <s v="Avery 511"/>
    <n v="3.08"/>
    <n v="0.4"/>
    <n v="1.8479999999999999"/>
  </r>
  <r>
    <n v="1296"/>
    <s v="CA-2016-138898"/>
    <x v="442"/>
    <d v="2016-05-29T00:00:00"/>
    <s v="Standard Class"/>
    <s v="JH-16180"/>
    <s v="Justin Hirsh"/>
    <x v="0"/>
    <x v="0"/>
    <s v="Pueblo"/>
    <x v="22"/>
    <n v="81001"/>
    <x v="1"/>
    <s v="OFF-AP-10004487"/>
    <x v="1"/>
    <s v="Appliances"/>
    <s v="Kensington 4 Outlet MasterPiece Compact Power Control Center"/>
    <n v="845.72799999999995"/>
    <n v="0.4"/>
    <n v="507.43679999999995"/>
  </r>
  <r>
    <n v="1297"/>
    <s v="CA-2018-115427"/>
    <x v="247"/>
    <d v="2019-01-03T00:00:00"/>
    <s v="Standard Class"/>
    <s v="EB-13975"/>
    <s v="Erica Bern"/>
    <x v="1"/>
    <x v="0"/>
    <s v="Fairfield"/>
    <x v="1"/>
    <n v="94533"/>
    <x v="1"/>
    <s v="OFF-BI-10002103"/>
    <x v="1"/>
    <s v="Binders"/>
    <s v="Cardinal Slant-D Ring Binder, Heavy Gauge Vinyl"/>
    <n v="13.904"/>
    <n v="0.4"/>
    <n v="8.3423999999999996"/>
  </r>
  <r>
    <n v="1298"/>
    <s v="CA-2018-115427"/>
    <x v="247"/>
    <d v="2019-01-03T00:00:00"/>
    <s v="Standard Class"/>
    <s v="EB-13975"/>
    <s v="Erica Bern"/>
    <x v="1"/>
    <x v="0"/>
    <s v="Fairfield"/>
    <x v="1"/>
    <n v="94533"/>
    <x v="1"/>
    <s v="OFF-BI-10004632"/>
    <x v="1"/>
    <s v="Binders"/>
    <s v="GBC Binding covers"/>
    <n v="20.72"/>
    <n v="0.4"/>
    <n v="12.431999999999999"/>
  </r>
  <r>
    <n v="1299"/>
    <s v="CA-2017-134425"/>
    <x v="16"/>
    <d v="2017-12-12T00:00:00"/>
    <s v="Second Class"/>
    <s v="QJ-19255"/>
    <s v="Quincy Jones"/>
    <x v="1"/>
    <x v="0"/>
    <s v="Saint Paul"/>
    <x v="11"/>
    <n v="55106"/>
    <x v="2"/>
    <s v="TEC-PH-10003555"/>
    <x v="2"/>
    <s v="Phones"/>
    <s v="Motorola HK250 Universal Bluetooth Headset"/>
    <n v="114.95"/>
    <n v="0.3"/>
    <n v="80.465000000000003"/>
  </r>
  <r>
    <n v="1300"/>
    <s v="CA-2016-121391"/>
    <x v="242"/>
    <d v="2016-10-07T00:00:00"/>
    <s v="First Class"/>
    <s v="AA-10315"/>
    <s v="Alex Avila"/>
    <x v="0"/>
    <x v="0"/>
    <s v="San Francisco"/>
    <x v="1"/>
    <n v="94109"/>
    <x v="1"/>
    <s v="OFF-ST-10001590"/>
    <x v="1"/>
    <s v="Storage"/>
    <s v="Tenex Personal Project File with Scoop Front Design, Black"/>
    <n v="26.96"/>
    <n v="0.5"/>
    <n v="13.48"/>
  </r>
  <r>
    <n v="1301"/>
    <s v="CA-2017-137043"/>
    <x v="443"/>
    <d v="2017-12-25T00:00:00"/>
    <s v="Second Class"/>
    <s v="LC-17140"/>
    <s v="Logan Currie"/>
    <x v="0"/>
    <x v="0"/>
    <s v="Springfield"/>
    <x v="17"/>
    <n v="22153"/>
    <x v="0"/>
    <s v="FUR-FU-10003664"/>
    <x v="0"/>
    <s v="Furnishings"/>
    <s v="Electrix Architects Clamp-On Swing Arm Lamp, Black"/>
    <n v="572.76"/>
    <n v="0.25"/>
    <n v="429.57"/>
  </r>
  <r>
    <n v="1302"/>
    <s v="CA-2017-137043"/>
    <x v="443"/>
    <d v="2017-12-25T00:00:00"/>
    <s v="Second Class"/>
    <s v="LC-17140"/>
    <s v="Logan Currie"/>
    <x v="0"/>
    <x v="0"/>
    <s v="Springfield"/>
    <x v="17"/>
    <n v="22153"/>
    <x v="0"/>
    <s v="FUR-FU-10003664"/>
    <x v="0"/>
    <s v="Furnishings"/>
    <s v="Electrix Architects Clamp-On Swing Arm Lamp, Black"/>
    <n v="286.38"/>
    <n v="0.25"/>
    <n v="214.785"/>
  </r>
  <r>
    <n v="1303"/>
    <s v="CA-2016-115847"/>
    <x v="444"/>
    <d v="2016-09-24T00:00:00"/>
    <s v="Second Class"/>
    <s v="TC-21535"/>
    <s v="Tracy Collins"/>
    <x v="2"/>
    <x v="0"/>
    <s v="Arlington"/>
    <x v="17"/>
    <n v="22204"/>
    <x v="0"/>
    <s v="FUR-BO-10003433"/>
    <x v="0"/>
    <s v="Bookcases"/>
    <s v="Sauder Cornerstone Collection Library"/>
    <n v="61.96"/>
    <n v="0.35"/>
    <n v="40.274000000000001"/>
  </r>
  <r>
    <n v="1304"/>
    <s v="US-2018-126179"/>
    <x v="445"/>
    <d v="2018-07-07T00:00:00"/>
    <s v="Standard Class"/>
    <s v="CS-12460"/>
    <s v="Chuck Sachs"/>
    <x v="0"/>
    <x v="0"/>
    <s v="Columbus"/>
    <x v="32"/>
    <n v="31907"/>
    <x v="0"/>
    <s v="FUR-FU-10002554"/>
    <x v="0"/>
    <s v="Furnishings"/>
    <s v="Westinghouse Floor Lamp with Metal Mesh Shade, Black"/>
    <n v="23.99"/>
    <n v="0.25"/>
    <n v="17.9925"/>
  </r>
  <r>
    <n v="1305"/>
    <s v="US-2018-126179"/>
    <x v="445"/>
    <d v="2018-07-07T00:00:00"/>
    <s v="Standard Class"/>
    <s v="CS-12460"/>
    <s v="Chuck Sachs"/>
    <x v="0"/>
    <x v="0"/>
    <s v="Columbus"/>
    <x v="32"/>
    <n v="31907"/>
    <x v="0"/>
    <s v="TEC-PH-10001557"/>
    <x v="2"/>
    <s v="Phones"/>
    <s v="Pyle PMP37LED"/>
    <n v="287.97000000000003"/>
    <n v="0.25"/>
    <n v="215.97750000000002"/>
  </r>
  <r>
    <n v="1306"/>
    <s v="CA-2017-101966"/>
    <x v="216"/>
    <d v="2017-07-16T00:00:00"/>
    <s v="Second Class"/>
    <s v="BM-11785"/>
    <s v="Bryan Mills"/>
    <x v="0"/>
    <x v="0"/>
    <s v="Houston"/>
    <x v="5"/>
    <n v="77036"/>
    <x v="2"/>
    <s v="TEC-PH-10003437"/>
    <x v="2"/>
    <s v="Phones"/>
    <s v="Blue Parrot B250XT Professional Grade Wireless Bluetooth Headset with"/>
    <n v="419.94400000000002"/>
    <n v="0.3"/>
    <n v="293.96080000000001"/>
  </r>
  <r>
    <n v="1307"/>
    <s v="CA-2017-141397"/>
    <x v="23"/>
    <d v="2017-06-21T00:00:00"/>
    <s v="First Class"/>
    <s v="RC-19825"/>
    <s v="Roy Collins"/>
    <x v="0"/>
    <x v="0"/>
    <s v="Pasadena"/>
    <x v="1"/>
    <n v="91104"/>
    <x v="1"/>
    <s v="OFF-PA-10002986"/>
    <x v="1"/>
    <s v="Paper"/>
    <s v="Xerox 1898"/>
    <n v="46.76"/>
    <n v="0.4"/>
    <n v="28.055999999999997"/>
  </r>
  <r>
    <n v="1308"/>
    <s v="CA-2017-141397"/>
    <x v="23"/>
    <d v="2017-06-21T00:00:00"/>
    <s v="First Class"/>
    <s v="RC-19825"/>
    <s v="Roy Collins"/>
    <x v="0"/>
    <x v="0"/>
    <s v="Pasadena"/>
    <x v="1"/>
    <n v="91104"/>
    <x v="1"/>
    <s v="OFF-BI-10000320"/>
    <x v="1"/>
    <s v="Binders"/>
    <s v="GBC Plastic Binding Combs"/>
    <n v="17.712"/>
    <n v="0.4"/>
    <n v="10.6272"/>
  </r>
  <r>
    <n v="1309"/>
    <s v="CA-2017-141397"/>
    <x v="23"/>
    <d v="2017-06-21T00:00:00"/>
    <s v="First Class"/>
    <s v="RC-19825"/>
    <s v="Roy Collins"/>
    <x v="0"/>
    <x v="0"/>
    <s v="Pasadena"/>
    <x v="1"/>
    <n v="91104"/>
    <x v="1"/>
    <s v="OFF-AP-10003971"/>
    <x v="1"/>
    <s v="Appliances"/>
    <s v="Belkin 6 Outlet Metallic Surge Strip"/>
    <n v="21.78"/>
    <n v="0.4"/>
    <n v="13.068"/>
  </r>
  <r>
    <n v="1310"/>
    <s v="CA-2017-141397"/>
    <x v="23"/>
    <d v="2017-06-21T00:00:00"/>
    <s v="First Class"/>
    <s v="RC-19825"/>
    <s v="Roy Collins"/>
    <x v="0"/>
    <x v="0"/>
    <s v="Pasadena"/>
    <x v="1"/>
    <n v="91104"/>
    <x v="1"/>
    <s v="OFF-ST-10001469"/>
    <x v="1"/>
    <s v="Storage"/>
    <s v="Fellowes Bankers Box Recycled Super Stor/Drawer"/>
    <n v="161.94"/>
    <n v="0.5"/>
    <n v="80.97"/>
  </r>
  <r>
    <n v="1311"/>
    <s v="CA-2017-141397"/>
    <x v="23"/>
    <d v="2017-06-21T00:00:00"/>
    <s v="First Class"/>
    <s v="RC-19825"/>
    <s v="Roy Collins"/>
    <x v="0"/>
    <x v="0"/>
    <s v="Pasadena"/>
    <x v="1"/>
    <n v="91104"/>
    <x v="1"/>
    <s v="FUR-CH-10003846"/>
    <x v="0"/>
    <s v="Chairs"/>
    <s v="Hon Valutask Swivel Chairs"/>
    <n v="161.56800000000001"/>
    <n v="0.45"/>
    <n v="88.862400000000008"/>
  </r>
  <r>
    <n v="1312"/>
    <s v="CA-2017-141082"/>
    <x v="10"/>
    <d v="2017-12-13T00:00:00"/>
    <s v="Standard Class"/>
    <s v="FM-14380"/>
    <s v="Fred McMath"/>
    <x v="0"/>
    <x v="0"/>
    <s v="Lawrence"/>
    <x v="31"/>
    <n v="1841"/>
    <x v="3"/>
    <s v="OFF-LA-10001404"/>
    <x v="1"/>
    <s v="Labels"/>
    <s v="Avery 517"/>
    <n v="3.69"/>
    <n v="0.4"/>
    <n v="2.214"/>
  </r>
  <r>
    <n v="1313"/>
    <s v="CA-2017-141082"/>
    <x v="10"/>
    <d v="2017-12-13T00:00:00"/>
    <s v="Standard Class"/>
    <s v="FM-14380"/>
    <s v="Fred McMath"/>
    <x v="0"/>
    <x v="0"/>
    <s v="Lawrence"/>
    <x v="31"/>
    <n v="1841"/>
    <x v="3"/>
    <s v="OFF-LA-10001474"/>
    <x v="1"/>
    <s v="Labels"/>
    <s v="Avery 477"/>
    <n v="122.12"/>
    <n v="0.4"/>
    <n v="73.272000000000006"/>
  </r>
  <r>
    <n v="1314"/>
    <s v="US-2017-134488"/>
    <x v="446"/>
    <d v="2017-10-01T00:00:00"/>
    <s v="Standard Class"/>
    <s v="PK-19075"/>
    <s v="Pete Kriz"/>
    <x v="0"/>
    <x v="0"/>
    <s v="Columbus"/>
    <x v="24"/>
    <n v="43229"/>
    <x v="3"/>
    <s v="FUR-CH-10003199"/>
    <x v="0"/>
    <s v="Chairs"/>
    <s v="Office Star - Contemporary Task Swivel Chair"/>
    <n v="155.37200000000001"/>
    <n v="0.45"/>
    <n v="85.454600000000013"/>
  </r>
  <r>
    <n v="1315"/>
    <s v="CA-2017-145919"/>
    <x v="122"/>
    <d v="2017-12-23T00:00:00"/>
    <s v="Standard Class"/>
    <s v="HG-14965"/>
    <s v="Henry Goldwyn"/>
    <x v="1"/>
    <x v="0"/>
    <s v="Los Angeles"/>
    <x v="1"/>
    <n v="90032"/>
    <x v="1"/>
    <s v="OFF-PA-10003072"/>
    <x v="1"/>
    <s v="Paper"/>
    <s v="Eureka Recycled Copy Paper 8 1/2 x 11, Ream"/>
    <n v="38.880000000000003"/>
    <n v="0.4"/>
    <n v="23.327999999999999"/>
  </r>
  <r>
    <n v="1316"/>
    <s v="CA-2017-145919"/>
    <x v="122"/>
    <d v="2017-12-23T00:00:00"/>
    <s v="Standard Class"/>
    <s v="HG-14965"/>
    <s v="Henry Goldwyn"/>
    <x v="1"/>
    <x v="0"/>
    <s v="Los Angeles"/>
    <x v="1"/>
    <n v="90032"/>
    <x v="1"/>
    <s v="FUR-FU-10004960"/>
    <x v="0"/>
    <s v="Furnishings"/>
    <s v="Seth Thomas 12 Clock w/ Goldtone Case"/>
    <n v="183.84"/>
    <n v="0.4"/>
    <n v="110.304"/>
  </r>
  <r>
    <n v="1317"/>
    <s v="CA-2017-145919"/>
    <x v="122"/>
    <d v="2017-12-23T00:00:00"/>
    <s v="Standard Class"/>
    <s v="HG-14965"/>
    <s v="Henry Goldwyn"/>
    <x v="1"/>
    <x v="0"/>
    <s v="Los Angeles"/>
    <x v="1"/>
    <n v="90032"/>
    <x v="1"/>
    <s v="OFF-SU-10003505"/>
    <x v="1"/>
    <s v="Supplies"/>
    <s v="Premier Electric Letter Opener"/>
    <n v="579.29999999999995"/>
    <n v="0.45"/>
    <n v="318.61500000000001"/>
  </r>
  <r>
    <n v="1318"/>
    <s v="CA-2018-157651"/>
    <x v="389"/>
    <d v="2018-12-14T00:00:00"/>
    <s v="Standard Class"/>
    <s v="HA-14920"/>
    <s v="Helen Andreada"/>
    <x v="0"/>
    <x v="0"/>
    <s v="Philadelphia"/>
    <x v="9"/>
    <n v="19120"/>
    <x v="3"/>
    <s v="TEC-AC-10003116"/>
    <x v="2"/>
    <s v="Accessories"/>
    <s v="Memorex Froggy Flash Drive 8 GB"/>
    <n v="14.2"/>
    <n v="0.45"/>
    <n v="7.8100000000000005"/>
  </r>
  <r>
    <n v="1319"/>
    <s v="CA-2015-160773"/>
    <x v="268"/>
    <d v="2015-07-05T00:00:00"/>
    <s v="Standard Class"/>
    <s v="LW-16825"/>
    <s v="Laurel Workman"/>
    <x v="1"/>
    <x v="0"/>
    <s v="Deltona"/>
    <x v="2"/>
    <n v="32725"/>
    <x v="0"/>
    <s v="TEC-PH-10004586"/>
    <x v="2"/>
    <s v="Phones"/>
    <s v="Wilson SignalBoost 841262 DB PRO Amplifier Kit"/>
    <n v="575.91999999999996"/>
    <n v="0.25"/>
    <n v="431.93999999999994"/>
  </r>
  <r>
    <n v="1320"/>
    <s v="CA-2015-160773"/>
    <x v="268"/>
    <d v="2015-07-05T00:00:00"/>
    <s v="Standard Class"/>
    <s v="LW-16825"/>
    <s v="Laurel Workman"/>
    <x v="1"/>
    <x v="0"/>
    <s v="Deltona"/>
    <x v="2"/>
    <n v="32725"/>
    <x v="0"/>
    <s v="OFF-BI-10000546"/>
    <x v="1"/>
    <s v="Binders"/>
    <s v="Avery Durable Binders"/>
    <n v="5.1840000000000002"/>
    <n v="0.25"/>
    <n v="3.8879999999999999"/>
  </r>
  <r>
    <n v="1321"/>
    <s v="CA-2018-167703"/>
    <x v="447"/>
    <d v="2018-02-08T00:00:00"/>
    <s v="Standard Class"/>
    <s v="MC-17575"/>
    <s v="Matt Collins"/>
    <x v="0"/>
    <x v="0"/>
    <s v="Cincinnati"/>
    <x v="24"/>
    <n v="45231"/>
    <x v="3"/>
    <s v="OFF-BI-10002071"/>
    <x v="1"/>
    <s v="Binders"/>
    <s v="Fellowes Black Plastic Comb Bindings"/>
    <n v="5.2290000000000001"/>
    <n v="0.4"/>
    <n v="3.1374"/>
  </r>
  <r>
    <n v="1322"/>
    <s v="CA-2018-167703"/>
    <x v="447"/>
    <d v="2018-02-08T00:00:00"/>
    <s v="Standard Class"/>
    <s v="MC-17575"/>
    <s v="Matt Collins"/>
    <x v="0"/>
    <x v="0"/>
    <s v="Cincinnati"/>
    <x v="24"/>
    <n v="45231"/>
    <x v="3"/>
    <s v="OFF-ST-10001490"/>
    <x v="1"/>
    <s v="Storage"/>
    <s v="Hot File 7-Pocket, Floor Stand"/>
    <n v="285.55200000000002"/>
    <n v="0.5"/>
    <n v="142.77600000000001"/>
  </r>
  <r>
    <n v="1323"/>
    <s v="CA-2018-121804"/>
    <x v="448"/>
    <d v="2018-03-08T00:00:00"/>
    <s v="Standard Class"/>
    <s v="LP-17095"/>
    <s v="Liz Preis"/>
    <x v="0"/>
    <x v="0"/>
    <s v="Murray"/>
    <x v="0"/>
    <n v="42071"/>
    <x v="0"/>
    <s v="OFF-AP-10004859"/>
    <x v="1"/>
    <s v="Appliances"/>
    <s v="Acco 6 Outlet Guardian Premium Surge Suppressor"/>
    <n v="72.8"/>
    <n v="0.25"/>
    <n v="54.599999999999994"/>
  </r>
  <r>
    <n v="1324"/>
    <s v="CA-2018-162635"/>
    <x v="449"/>
    <d v="2018-10-10T00:00:00"/>
    <s v="First Class"/>
    <s v="EB-14170"/>
    <s v="Evan Bailliet"/>
    <x v="0"/>
    <x v="0"/>
    <s v="Wilmington"/>
    <x v="3"/>
    <n v="28403"/>
    <x v="0"/>
    <s v="OFF-PA-10002659"/>
    <x v="1"/>
    <s v="Paper"/>
    <s v="Avoid Verbal Orders Carbonless Minifold Book"/>
    <n v="10.816000000000001"/>
    <n v="0.25"/>
    <n v="8.1120000000000001"/>
  </r>
  <r>
    <n v="1325"/>
    <s v="CA-2015-107153"/>
    <x v="450"/>
    <d v="2015-10-03T00:00:00"/>
    <s v="Standard Class"/>
    <s v="GZ-14545"/>
    <s v="George Zrebassa"/>
    <x v="1"/>
    <x v="0"/>
    <s v="Lawrence"/>
    <x v="31"/>
    <n v="1841"/>
    <x v="3"/>
    <s v="OFF-ST-10001321"/>
    <x v="1"/>
    <s v="Storage"/>
    <s v="Decoflex Hanging Personal Folder File, Blue"/>
    <n v="46.26"/>
    <n v="0.5"/>
    <n v="23.13"/>
  </r>
  <r>
    <n v="1326"/>
    <s v="US-2015-117058"/>
    <x v="279"/>
    <d v="2015-05-30T00:00:00"/>
    <s v="First Class"/>
    <s v="LE-16810"/>
    <s v="Laurel Elliston"/>
    <x v="0"/>
    <x v="0"/>
    <s v="Chicago"/>
    <x v="10"/>
    <n v="60653"/>
    <x v="2"/>
    <s v="OFF-BI-10004139"/>
    <x v="1"/>
    <s v="Binders"/>
    <s v="Fellowes Presentation Covers for Comb Binding Machines"/>
    <n v="17.46"/>
    <n v="0.3"/>
    <n v="12.222"/>
  </r>
  <r>
    <n v="1327"/>
    <s v="CA-2016-120439"/>
    <x v="451"/>
    <d v="2016-06-18T00:00:00"/>
    <s v="Standard Class"/>
    <s v="AD-10180"/>
    <s v="Alan Dominguez"/>
    <x v="2"/>
    <x v="0"/>
    <s v="Philadelphia"/>
    <x v="9"/>
    <n v="19120"/>
    <x v="3"/>
    <s v="FUR-FU-10001867"/>
    <x v="0"/>
    <s v="Furnishings"/>
    <s v="Eldon Expressions Punched Metal &amp; Wood Desk Accessories, Pewter &amp; Cherry"/>
    <n v="51.072000000000003"/>
    <n v="0.4"/>
    <n v="30.6432"/>
  </r>
  <r>
    <n v="1328"/>
    <s v="CA-2017-128258"/>
    <x v="452"/>
    <d v="2017-04-01T00:00:00"/>
    <s v="First Class"/>
    <s v="CP-12085"/>
    <s v="Cathy Prescott"/>
    <x v="1"/>
    <x v="0"/>
    <s v="Norwich"/>
    <x v="29"/>
    <n v="6360"/>
    <x v="3"/>
    <s v="OFF-PA-10004156"/>
    <x v="1"/>
    <s v="Paper"/>
    <s v="Xerox 188"/>
    <n v="11.34"/>
    <n v="0.4"/>
    <n v="6.8039999999999994"/>
  </r>
  <r>
    <n v="1329"/>
    <s v="CA-2018-106033"/>
    <x v="453"/>
    <d v="2018-10-18T00:00:00"/>
    <s v="Second Class"/>
    <s v="FG-14260"/>
    <s v="Frank Gastineau"/>
    <x v="2"/>
    <x v="0"/>
    <s v="San Francisco"/>
    <x v="1"/>
    <n v="94110"/>
    <x v="1"/>
    <s v="OFF-AR-10002818"/>
    <x v="1"/>
    <s v="Art"/>
    <s v="Panasonic KP-310 Heavy-Duty Electric Pencil Sharpener"/>
    <n v="87.92"/>
    <n v="0.45"/>
    <n v="48.356000000000002"/>
  </r>
  <r>
    <n v="1330"/>
    <s v="CA-2017-142762"/>
    <x v="454"/>
    <d v="2017-05-27T00:00:00"/>
    <s v="Standard Class"/>
    <s v="LD-17005"/>
    <s v="Lisa DeCherney"/>
    <x v="0"/>
    <x v="0"/>
    <s v="San Francisco"/>
    <x v="1"/>
    <n v="94109"/>
    <x v="1"/>
    <s v="FUR-FU-10003691"/>
    <x v="0"/>
    <s v="Furnishings"/>
    <s v="Eldon Image Series Desk Accessories, Ebony"/>
    <n v="37.049999999999997"/>
    <n v="0.4"/>
    <n v="22.229999999999997"/>
  </r>
  <r>
    <n v="1331"/>
    <s v="CA-2018-127705"/>
    <x v="455"/>
    <d v="2018-06-06T00:00:00"/>
    <s v="Standard Class"/>
    <s v="AB-10255"/>
    <s v="Alejandro Ballentine"/>
    <x v="2"/>
    <x v="0"/>
    <s v="Lorain"/>
    <x v="24"/>
    <n v="44052"/>
    <x v="3"/>
    <s v="TEC-PH-10000347"/>
    <x v="2"/>
    <s v="Phones"/>
    <s v="Cush Cases Heavy Duty Rugged Cover Case for Samsung Galaxy S5 - Purple"/>
    <n v="2.97"/>
    <n v="0.4"/>
    <n v="1.782"/>
  </r>
  <r>
    <n v="1332"/>
    <s v="CA-2018-127705"/>
    <x v="455"/>
    <d v="2018-06-06T00:00:00"/>
    <s v="Standard Class"/>
    <s v="AB-10255"/>
    <s v="Alejandro Ballentine"/>
    <x v="2"/>
    <x v="0"/>
    <s v="Lorain"/>
    <x v="24"/>
    <n v="44052"/>
    <x v="3"/>
    <s v="OFF-ST-10004507"/>
    <x v="1"/>
    <s v="Storage"/>
    <s v="Advantus Rolling Storage Box"/>
    <n v="27.44"/>
    <n v="0.5"/>
    <n v="13.72"/>
  </r>
  <r>
    <n v="1333"/>
    <s v="CA-2015-122567"/>
    <x v="456"/>
    <d v="2015-02-21T00:00:00"/>
    <s v="Standard Class"/>
    <s v="MN-17935"/>
    <s v="Michael Nguyen"/>
    <x v="0"/>
    <x v="0"/>
    <s v="Dallas"/>
    <x v="5"/>
    <n v="75220"/>
    <x v="2"/>
    <s v="OFF-BI-10002012"/>
    <x v="1"/>
    <s v="Binders"/>
    <s v="Wilson Jones Easy Flow II Sheet Lifters"/>
    <n v="1.08"/>
    <n v="0.3"/>
    <n v="0.75600000000000001"/>
  </r>
  <r>
    <n v="1334"/>
    <s v="CA-2015-122567"/>
    <x v="456"/>
    <d v="2015-02-21T00:00:00"/>
    <s v="Standard Class"/>
    <s v="MN-17935"/>
    <s v="Michael Nguyen"/>
    <x v="0"/>
    <x v="0"/>
    <s v="Dallas"/>
    <x v="5"/>
    <n v="75220"/>
    <x v="2"/>
    <s v="OFF-AP-10001303"/>
    <x v="1"/>
    <s v="Appliances"/>
    <s v="Holmes Cool Mist Humidifier for the Whole House with 8-Gallon Output per Day, Extended Life Filter"/>
    <n v="7.96"/>
    <n v="0.3"/>
    <n v="5.5720000000000001"/>
  </r>
  <r>
    <n v="1335"/>
    <s v="CA-2015-121664"/>
    <x v="457"/>
    <d v="2015-05-10T00:00:00"/>
    <s v="Standard Class"/>
    <s v="HP-14815"/>
    <s v="Harold Pawlan"/>
    <x v="2"/>
    <x v="0"/>
    <s v="Los Angeles"/>
    <x v="1"/>
    <n v="90049"/>
    <x v="1"/>
    <s v="OFF-BI-10003684"/>
    <x v="1"/>
    <s v="Binders"/>
    <s v="Wilson Jones Legal Size Ring Binders"/>
    <n v="140.73599999999999"/>
    <n v="0.4"/>
    <n v="84.441599999999994"/>
  </r>
  <r>
    <n v="1336"/>
    <s v="CA-2017-122133"/>
    <x v="458"/>
    <d v="2017-05-23T00:00:00"/>
    <s v="Standard Class"/>
    <s v="JR-15670"/>
    <s v="Jim Radford"/>
    <x v="0"/>
    <x v="0"/>
    <s v="Middletown"/>
    <x v="29"/>
    <n v="6457"/>
    <x v="3"/>
    <s v="OFF-ST-10002574"/>
    <x v="1"/>
    <s v="Storage"/>
    <s v="SAFCO Commercial Wire Shelving, Black"/>
    <n v="552.55999999999995"/>
    <n v="0.5"/>
    <n v="276.27999999999997"/>
  </r>
  <r>
    <n v="1337"/>
    <s v="US-2018-123281"/>
    <x v="459"/>
    <d v="2018-04-07T00:00:00"/>
    <s v="Standard Class"/>
    <s v="JF-15190"/>
    <s v="Jamie Frazer"/>
    <x v="0"/>
    <x v="0"/>
    <s v="Los Angeles"/>
    <x v="1"/>
    <n v="90008"/>
    <x v="1"/>
    <s v="FUR-FU-10003724"/>
    <x v="0"/>
    <s v="Furnishings"/>
    <s v="Westinghouse Clip-On Gooseneck Lamps"/>
    <n v="25.11"/>
    <n v="0.4"/>
    <n v="15.065999999999999"/>
  </r>
  <r>
    <n v="1338"/>
    <s v="CA-2018-100524"/>
    <x v="185"/>
    <d v="2018-04-02T00:00:00"/>
    <s v="Second Class"/>
    <s v="CM-12115"/>
    <s v="Chad McGuire"/>
    <x v="0"/>
    <x v="0"/>
    <s v="New York City"/>
    <x v="15"/>
    <n v="10011"/>
    <x v="3"/>
    <s v="FUR-FU-10004018"/>
    <x v="0"/>
    <s v="Furnishings"/>
    <s v="Tensor Computer Mounted Lamp"/>
    <n v="29.78"/>
    <n v="0.4"/>
    <n v="17.867999999999999"/>
  </r>
  <r>
    <n v="1339"/>
    <s v="CA-2018-100524"/>
    <x v="185"/>
    <d v="2018-04-02T00:00:00"/>
    <s v="Second Class"/>
    <s v="CM-12115"/>
    <s v="Chad McGuire"/>
    <x v="0"/>
    <x v="0"/>
    <s v="New York City"/>
    <x v="15"/>
    <n v="10011"/>
    <x v="3"/>
    <s v="TEC-PH-10002549"/>
    <x v="2"/>
    <s v="Phones"/>
    <s v="Polycom SoundPoint IP 450 VoIP phone"/>
    <n v="677.58"/>
    <n v="0.4"/>
    <n v="406.548"/>
  </r>
  <r>
    <n v="1340"/>
    <s v="CA-2018-100524"/>
    <x v="185"/>
    <d v="2018-04-02T00:00:00"/>
    <s v="Second Class"/>
    <s v="CM-12115"/>
    <s v="Chad McGuire"/>
    <x v="0"/>
    <x v="0"/>
    <s v="New York City"/>
    <x v="15"/>
    <n v="10011"/>
    <x v="3"/>
    <s v="OFF-PA-10004911"/>
    <x v="1"/>
    <s v="Paper"/>
    <s v="Rediform S.O.S. 1-Up Phone Message Bk, 4-1/4x3-1/16 Bk, 1 Form/Pg, 40 Messages/Bk, 3/Pk"/>
    <n v="75.040000000000006"/>
    <n v="0.4"/>
    <n v="45.024000000000001"/>
  </r>
  <r>
    <n v="1341"/>
    <s v="CA-2018-113481"/>
    <x v="460"/>
    <d v="2018-01-04T00:00:00"/>
    <s v="First Class"/>
    <s v="AS-10045"/>
    <s v="Aaron Smayling"/>
    <x v="1"/>
    <x v="0"/>
    <s v="Jacksonville"/>
    <x v="3"/>
    <n v="28540"/>
    <x v="0"/>
    <s v="TEC-MA-10002178"/>
    <x v="2"/>
    <s v="Machines"/>
    <s v="Cisco CP-7937G Unified IP Conference Station Phone"/>
    <n v="695.7"/>
    <n v="0.3"/>
    <n v="486.99"/>
  </r>
  <r>
    <n v="1342"/>
    <s v="CA-2018-113481"/>
    <x v="460"/>
    <d v="2018-01-04T00:00:00"/>
    <s v="First Class"/>
    <s v="AS-10045"/>
    <s v="Aaron Smayling"/>
    <x v="1"/>
    <x v="0"/>
    <s v="Jacksonville"/>
    <x v="3"/>
    <n v="28540"/>
    <x v="0"/>
    <s v="OFF-BI-10003694"/>
    <x v="1"/>
    <s v="Binders"/>
    <s v="Avery 3 1/2 Diskette Storage Pages, 10/Pack"/>
    <n v="15.66"/>
    <n v="0.25"/>
    <n v="11.745000000000001"/>
  </r>
  <r>
    <n v="1343"/>
    <s v="CA-2018-113481"/>
    <x v="460"/>
    <d v="2018-01-04T00:00:00"/>
    <s v="First Class"/>
    <s v="AS-10045"/>
    <s v="Aaron Smayling"/>
    <x v="1"/>
    <x v="0"/>
    <s v="Jacksonville"/>
    <x v="3"/>
    <n v="28540"/>
    <x v="0"/>
    <s v="OFF-BI-10000474"/>
    <x v="1"/>
    <s v="Binders"/>
    <s v="Avery Recycled Flexi-View Covers for Binding Systems"/>
    <n v="28.853999999999999"/>
    <n v="0.25"/>
    <n v="21.640499999999999"/>
  </r>
  <r>
    <n v="1344"/>
    <s v="CA-2016-131758"/>
    <x v="71"/>
    <d v="2016-06-01T00:00:00"/>
    <s v="Standard Class"/>
    <s v="KB-16315"/>
    <s v="Karl Braun"/>
    <x v="0"/>
    <x v="0"/>
    <s v="Freeport"/>
    <x v="15"/>
    <n v="11520"/>
    <x v="3"/>
    <s v="OFF-AR-10000411"/>
    <x v="1"/>
    <s v="Art"/>
    <s v="Boston 16701 Slimline Battery Pencil Sharpener"/>
    <n v="47.82"/>
    <n v="0.45"/>
    <n v="26.301000000000002"/>
  </r>
  <r>
    <n v="1345"/>
    <s v="CA-2016-131758"/>
    <x v="71"/>
    <d v="2016-06-01T00:00:00"/>
    <s v="Standard Class"/>
    <s v="KB-16315"/>
    <s v="Karl Braun"/>
    <x v="0"/>
    <x v="0"/>
    <s v="Freeport"/>
    <x v="15"/>
    <n v="11520"/>
    <x v="3"/>
    <s v="OFF-LA-10000262"/>
    <x v="1"/>
    <s v="Labels"/>
    <s v="Avery 494"/>
    <n v="13.05"/>
    <n v="0.4"/>
    <n v="7.83"/>
  </r>
  <r>
    <n v="1346"/>
    <s v="CA-2015-118339"/>
    <x v="461"/>
    <d v="2015-03-24T00:00:00"/>
    <s v="Standard Class"/>
    <s v="BN-11515"/>
    <s v="Bradley Nguyen"/>
    <x v="0"/>
    <x v="0"/>
    <s v="Lakeville"/>
    <x v="11"/>
    <n v="55044"/>
    <x v="2"/>
    <s v="OFF-AP-10001154"/>
    <x v="1"/>
    <s v="Appliances"/>
    <s v="Bionaire Personal Warm Mist Humidifier/Vaporizer"/>
    <n v="93.78"/>
    <n v="0.3"/>
    <n v="65.646000000000001"/>
  </r>
  <r>
    <n v="1347"/>
    <s v="CA-2015-118339"/>
    <x v="461"/>
    <d v="2015-03-24T00:00:00"/>
    <s v="Standard Class"/>
    <s v="BN-11515"/>
    <s v="Bradley Nguyen"/>
    <x v="0"/>
    <x v="0"/>
    <s v="Lakeville"/>
    <x v="11"/>
    <n v="55044"/>
    <x v="2"/>
    <s v="OFF-PA-10000466"/>
    <x v="1"/>
    <s v="Paper"/>
    <s v="Memo Book, 100 Message Capacity, 5 3/8” x 11”"/>
    <n v="47.18"/>
    <n v="0.3"/>
    <n v="33.025999999999996"/>
  </r>
  <r>
    <n v="1348"/>
    <s v="CA-2015-118339"/>
    <x v="461"/>
    <d v="2015-03-24T00:00:00"/>
    <s v="Standard Class"/>
    <s v="BN-11515"/>
    <s v="Bradley Nguyen"/>
    <x v="0"/>
    <x v="0"/>
    <s v="Lakeville"/>
    <x v="11"/>
    <n v="55044"/>
    <x v="2"/>
    <s v="OFF-AR-10003829"/>
    <x v="1"/>
    <s v="Art"/>
    <s v="Newell 35"/>
    <n v="19.68"/>
    <n v="0.35"/>
    <n v="12.792"/>
  </r>
  <r>
    <n v="1349"/>
    <s v="CA-2015-118339"/>
    <x v="461"/>
    <d v="2015-03-24T00:00:00"/>
    <s v="Standard Class"/>
    <s v="BN-11515"/>
    <s v="Bradley Nguyen"/>
    <x v="0"/>
    <x v="0"/>
    <s v="Lakeville"/>
    <x v="11"/>
    <n v="55044"/>
    <x v="2"/>
    <s v="OFF-BI-10001758"/>
    <x v="1"/>
    <s v="Binders"/>
    <s v="Wilson Jones 14 Line Acrylic Coated Pressboard Data Binders"/>
    <n v="53.4"/>
    <n v="0.3"/>
    <n v="37.379999999999995"/>
  </r>
  <r>
    <n v="1350"/>
    <s v="CA-2015-118339"/>
    <x v="461"/>
    <d v="2015-03-24T00:00:00"/>
    <s v="Standard Class"/>
    <s v="BN-11515"/>
    <s v="Bradley Nguyen"/>
    <x v="0"/>
    <x v="0"/>
    <s v="Lakeville"/>
    <x v="11"/>
    <n v="55044"/>
    <x v="2"/>
    <s v="OFF-BI-10000136"/>
    <x v="1"/>
    <s v="Binders"/>
    <s v="Avery Non-Stick Heavy Duty View Round Locking Ring Binders"/>
    <n v="35.880000000000003"/>
    <n v="0.3"/>
    <n v="25.116"/>
  </r>
  <r>
    <n v="1351"/>
    <s v="CA-2015-153976"/>
    <x v="462"/>
    <d v="2015-10-08T00:00:00"/>
    <s v="Second Class"/>
    <s v="BP-11290"/>
    <s v="Beth Paige"/>
    <x v="0"/>
    <x v="0"/>
    <s v="Evanston"/>
    <x v="10"/>
    <n v="60201"/>
    <x v="2"/>
    <s v="FUR-CH-10002880"/>
    <x v="0"/>
    <s v="Chairs"/>
    <s v="Global High-Back Leather Tilter, Burgundy"/>
    <n v="258.279"/>
    <n v="0.35"/>
    <n v="167.88135"/>
  </r>
  <r>
    <n v="1352"/>
    <s v="CA-2017-162901"/>
    <x v="463"/>
    <d v="2017-03-31T00:00:00"/>
    <s v="First Class"/>
    <s v="AS-10045"/>
    <s v="Aaron Smayling"/>
    <x v="1"/>
    <x v="0"/>
    <s v="Arlington"/>
    <x v="17"/>
    <n v="22204"/>
    <x v="0"/>
    <s v="OFF-ST-10000649"/>
    <x v="1"/>
    <s v="Storage"/>
    <s v="Hanging Personal Folder File"/>
    <n v="31.4"/>
    <n v="0.35"/>
    <n v="20.41"/>
  </r>
  <r>
    <n v="1353"/>
    <s v="CA-2018-162978"/>
    <x v="464"/>
    <d v="2018-05-09T00:00:00"/>
    <s v="Standard Class"/>
    <s v="LW-16990"/>
    <s v="Lindsay Williams"/>
    <x v="1"/>
    <x v="0"/>
    <s v="San Francisco"/>
    <x v="1"/>
    <n v="94109"/>
    <x v="1"/>
    <s v="TEC-PH-10003092"/>
    <x v="2"/>
    <s v="Phones"/>
    <s v="Motorola L804"/>
    <n v="183.96"/>
    <n v="0.4"/>
    <n v="110.376"/>
  </r>
  <r>
    <n v="1354"/>
    <s v="CA-2018-162978"/>
    <x v="464"/>
    <d v="2018-05-09T00:00:00"/>
    <s v="Standard Class"/>
    <s v="LW-16990"/>
    <s v="Lindsay Williams"/>
    <x v="1"/>
    <x v="0"/>
    <s v="San Francisco"/>
    <x v="1"/>
    <n v="94109"/>
    <x v="1"/>
    <s v="OFF-PA-10002250"/>
    <x v="1"/>
    <s v="Paper"/>
    <s v="Things To Do Today Pad"/>
    <n v="17.61"/>
    <n v="0.4"/>
    <n v="10.565999999999999"/>
  </r>
  <r>
    <n v="1355"/>
    <s v="CA-2018-162978"/>
    <x v="464"/>
    <d v="2018-05-09T00:00:00"/>
    <s v="Standard Class"/>
    <s v="LW-16990"/>
    <s v="Lindsay Williams"/>
    <x v="1"/>
    <x v="0"/>
    <s v="San Francisco"/>
    <x v="1"/>
    <n v="94109"/>
    <x v="1"/>
    <s v="FUR-TA-10003473"/>
    <x v="0"/>
    <s v="Tables"/>
    <s v="Bretford Rectangular Conference Table Tops"/>
    <n v="300.904"/>
    <n v="0.45"/>
    <n v="165.49720000000002"/>
  </r>
  <r>
    <n v="1356"/>
    <s v="US-2015-160444"/>
    <x v="260"/>
    <d v="2015-07-05T00:00:00"/>
    <s v="Same Day"/>
    <s v="DC-12850"/>
    <s v="Dan Campbell"/>
    <x v="0"/>
    <x v="0"/>
    <s v="Houston"/>
    <x v="5"/>
    <n v="77036"/>
    <x v="2"/>
    <s v="OFF-ST-10001522"/>
    <x v="1"/>
    <s v="Storage"/>
    <s v="Gould Plastics 18-Pocket Panel Bin, 34w x 5-1/4d x 20-1/2h"/>
    <n v="220.77600000000001"/>
    <n v="0.4"/>
    <n v="132.46559999999999"/>
  </r>
  <r>
    <n v="1357"/>
    <s v="US-2015-160444"/>
    <x v="260"/>
    <d v="2015-07-05T00:00:00"/>
    <s v="Same Day"/>
    <s v="DC-12850"/>
    <s v="Dan Campbell"/>
    <x v="0"/>
    <x v="0"/>
    <s v="Houston"/>
    <x v="5"/>
    <n v="77036"/>
    <x v="2"/>
    <s v="OFF-ST-10000563"/>
    <x v="1"/>
    <s v="Storage"/>
    <s v="Fellowes Bankers Box Stor/Drawer Steel Plus"/>
    <n v="281.42399999999998"/>
    <n v="0.4"/>
    <n v="168.85439999999997"/>
  </r>
  <r>
    <n v="1358"/>
    <s v="CA-2017-145247"/>
    <x v="465"/>
    <d v="2017-05-07T00:00:00"/>
    <s v="First Class"/>
    <s v="ND-18370"/>
    <s v="Natalie DeCherney"/>
    <x v="0"/>
    <x v="0"/>
    <s v="Louisville"/>
    <x v="0"/>
    <n v="40214"/>
    <x v="0"/>
    <s v="OFF-PA-10003641"/>
    <x v="1"/>
    <s v="Paper"/>
    <s v="Xerox 1909"/>
    <n v="79.14"/>
    <n v="0.25"/>
    <n v="59.355000000000004"/>
  </r>
  <r>
    <n v="1359"/>
    <s v="CA-2018-160045"/>
    <x v="466"/>
    <d v="2018-04-27T00:00:00"/>
    <s v="First Class"/>
    <s v="LB-16735"/>
    <s v="Larry Blacks"/>
    <x v="0"/>
    <x v="0"/>
    <s v="Fort Worth"/>
    <x v="5"/>
    <n v="76106"/>
    <x v="2"/>
    <s v="FUR-FU-10000010"/>
    <x v="0"/>
    <s v="Furnishings"/>
    <s v="DAX Value U-Channel Document Frames, Easel Back"/>
    <n v="1.988"/>
    <n v="0.3"/>
    <n v="1.3915999999999999"/>
  </r>
  <r>
    <n v="1360"/>
    <s v="US-2015-151925"/>
    <x v="467"/>
    <d v="2015-10-01T00:00:00"/>
    <s v="Second Class"/>
    <s v="KT-16465"/>
    <s v="Kean Takahito"/>
    <x v="0"/>
    <x v="0"/>
    <s v="Los Angeles"/>
    <x v="1"/>
    <n v="90049"/>
    <x v="1"/>
    <s v="FUR-CH-10002961"/>
    <x v="0"/>
    <s v="Chairs"/>
    <s v="Leather Task Chair, Black"/>
    <n v="145.56800000000001"/>
    <n v="0.45"/>
    <n v="80.062400000000011"/>
  </r>
  <r>
    <n v="1361"/>
    <s v="CA-2018-125199"/>
    <x v="15"/>
    <d v="2018-10-25T00:00:00"/>
    <s v="Standard Class"/>
    <s v="HM-14860"/>
    <s v="Harry Marie"/>
    <x v="1"/>
    <x v="0"/>
    <s v="Philadelphia"/>
    <x v="9"/>
    <n v="19120"/>
    <x v="3"/>
    <s v="OFF-AR-10002956"/>
    <x v="1"/>
    <s v="Art"/>
    <s v="Boston 16801 Nautilus Battery Pencil Sharpener"/>
    <n v="123.256"/>
    <n v="0.45"/>
    <n v="67.790800000000004"/>
  </r>
  <r>
    <n v="1362"/>
    <s v="CA-2018-125199"/>
    <x v="15"/>
    <d v="2018-10-25T00:00:00"/>
    <s v="Standard Class"/>
    <s v="HM-14860"/>
    <s v="Harry Marie"/>
    <x v="1"/>
    <x v="0"/>
    <s v="Philadelphia"/>
    <x v="9"/>
    <n v="19120"/>
    <x v="3"/>
    <s v="OFF-PA-10004041"/>
    <x v="1"/>
    <s v="Paper"/>
    <s v="Its Hot Message Books with Stickers, 2 3/4 x 5"/>
    <n v="23.68"/>
    <n v="0.4"/>
    <n v="14.208"/>
  </r>
  <r>
    <n v="1363"/>
    <s v="CA-2018-125199"/>
    <x v="15"/>
    <d v="2018-10-25T00:00:00"/>
    <s v="Standard Class"/>
    <s v="HM-14860"/>
    <s v="Harry Marie"/>
    <x v="1"/>
    <x v="0"/>
    <s v="Philadelphia"/>
    <x v="9"/>
    <n v="19120"/>
    <x v="3"/>
    <s v="TEC-PH-10001336"/>
    <x v="2"/>
    <s v="Phones"/>
    <s v="Digium D40 VoIP phone"/>
    <n v="309.57600000000002"/>
    <n v="0.4"/>
    <n v="185.7456"/>
  </r>
  <r>
    <n v="1364"/>
    <s v="US-2018-155425"/>
    <x v="468"/>
    <d v="2018-11-11T00:00:00"/>
    <s v="First Class"/>
    <s v="AB-10600"/>
    <s v="Ann Blume"/>
    <x v="1"/>
    <x v="0"/>
    <s v="Tucson"/>
    <x v="16"/>
    <n v="85705"/>
    <x v="1"/>
    <s v="OFF-BI-10001036"/>
    <x v="1"/>
    <s v="Binders"/>
    <s v="Cardinal EasyOpen D-Ring Binders"/>
    <n v="38.387999999999998"/>
    <n v="0.4"/>
    <n v="23.032799999999998"/>
  </r>
  <r>
    <n v="1365"/>
    <s v="US-2018-155425"/>
    <x v="468"/>
    <d v="2018-11-11T00:00:00"/>
    <s v="First Class"/>
    <s v="AB-10600"/>
    <s v="Ann Blume"/>
    <x v="1"/>
    <x v="0"/>
    <s v="Tucson"/>
    <x v="16"/>
    <n v="85705"/>
    <x v="1"/>
    <s v="TEC-MA-10003183"/>
    <x v="2"/>
    <s v="Machines"/>
    <s v="DYMO CardScan Personal V9 Business Card Scanner"/>
    <n v="95.994"/>
    <n v="0.45"/>
    <n v="52.796700000000001"/>
  </r>
  <r>
    <n v="1366"/>
    <s v="US-2018-155425"/>
    <x v="468"/>
    <d v="2018-11-11T00:00:00"/>
    <s v="First Class"/>
    <s v="AB-10600"/>
    <s v="Ann Blume"/>
    <x v="1"/>
    <x v="0"/>
    <s v="Tucson"/>
    <x v="16"/>
    <n v="85705"/>
    <x v="1"/>
    <s v="TEC-AC-10001314"/>
    <x v="2"/>
    <s v="Accessories"/>
    <s v="Case Logic 2.4GHz Wireless Keyboard"/>
    <n v="239.952"/>
    <n v="0.45"/>
    <n v="131.9736"/>
  </r>
  <r>
    <n v="1367"/>
    <s v="US-2018-155425"/>
    <x v="468"/>
    <d v="2018-11-11T00:00:00"/>
    <s v="First Class"/>
    <s v="AB-10600"/>
    <s v="Ann Blume"/>
    <x v="1"/>
    <x v="0"/>
    <s v="Tucson"/>
    <x v="16"/>
    <n v="85705"/>
    <x v="1"/>
    <s v="TEC-PH-10002563"/>
    <x v="2"/>
    <s v="Phones"/>
    <s v="Adtran 1202752G1"/>
    <n v="201.584"/>
    <n v="0.4"/>
    <n v="120.9504"/>
  </r>
  <r>
    <n v="1368"/>
    <s v="US-2018-155425"/>
    <x v="468"/>
    <d v="2018-11-11T00:00:00"/>
    <s v="First Class"/>
    <s v="AB-10600"/>
    <s v="Ann Blume"/>
    <x v="1"/>
    <x v="0"/>
    <s v="Tucson"/>
    <x v="16"/>
    <n v="85705"/>
    <x v="1"/>
    <s v="FUR-CH-10003312"/>
    <x v="0"/>
    <s v="Chairs"/>
    <s v="Hon 2090 “Pillow Soft” Series Mid Back Swivel/Tilt Chairs"/>
    <n v="899.13599999999997"/>
    <n v="0.45"/>
    <n v="494.52480000000003"/>
  </r>
  <r>
    <n v="1369"/>
    <s v="CA-2018-133249"/>
    <x v="141"/>
    <d v="2018-07-11T00:00:00"/>
    <s v="First Class"/>
    <s v="SZ-20035"/>
    <s v="Sam Zeldin"/>
    <x v="2"/>
    <x v="0"/>
    <s v="Pico Rivera"/>
    <x v="1"/>
    <n v="90660"/>
    <x v="1"/>
    <s v="FUR-FU-10001588"/>
    <x v="0"/>
    <s v="Furnishings"/>
    <s v="Deflect-o SuperTray Unbreakable Stackable Tray, Letter, Black"/>
    <n v="145.9"/>
    <n v="0.4"/>
    <n v="87.54"/>
  </r>
  <r>
    <n v="1370"/>
    <s v="US-2016-103471"/>
    <x v="100"/>
    <d v="2016-12-28T00:00:00"/>
    <s v="Standard Class"/>
    <s v="JR-15670"/>
    <s v="Jim Radford"/>
    <x v="0"/>
    <x v="0"/>
    <s v="Colorado Springs"/>
    <x v="22"/>
    <n v="80906"/>
    <x v="1"/>
    <s v="FUR-BO-10002613"/>
    <x v="0"/>
    <s v="Bookcases"/>
    <s v="Atlantic Metals Mobile 4-Shelf Bookcases, Custom Colors"/>
    <n v="590.05799999999999"/>
    <n v="0.5"/>
    <n v="295.029"/>
  </r>
  <r>
    <n v="1371"/>
    <s v="US-2016-103471"/>
    <x v="100"/>
    <d v="2016-12-28T00:00:00"/>
    <s v="Standard Class"/>
    <s v="JR-15670"/>
    <s v="Jim Radford"/>
    <x v="0"/>
    <x v="0"/>
    <s v="Colorado Springs"/>
    <x v="22"/>
    <n v="80906"/>
    <x v="1"/>
    <s v="OFF-AR-10003405"/>
    <x v="1"/>
    <s v="Art"/>
    <s v="Dixon My First Ticonderoga Pencil, #2"/>
    <n v="14.04"/>
    <n v="0.45"/>
    <n v="7.7220000000000004"/>
  </r>
  <r>
    <n v="1372"/>
    <s v="CA-2018-136672"/>
    <x v="469"/>
    <d v="2018-03-12T00:00:00"/>
    <s v="Standard Class"/>
    <s v="MG-17890"/>
    <s v="Michael Granlund"/>
    <x v="2"/>
    <x v="0"/>
    <s v="Clinton"/>
    <x v="39"/>
    <n v="20735"/>
    <x v="3"/>
    <s v="TEC-AC-10004510"/>
    <x v="2"/>
    <s v="Accessories"/>
    <s v="Logitech Desktop MK120 Mouse and keyboard Combo"/>
    <n v="49.08"/>
    <n v="0.45"/>
    <n v="26.994"/>
  </r>
  <r>
    <n v="1373"/>
    <s v="US-2015-157021"/>
    <x v="470"/>
    <d v="2015-04-06T00:00:00"/>
    <s v="Second Class"/>
    <s v="KM-16720"/>
    <s v="Kunst Miller"/>
    <x v="0"/>
    <x v="0"/>
    <s v="Vallejo"/>
    <x v="1"/>
    <n v="94591"/>
    <x v="1"/>
    <s v="OFF-LA-10002312"/>
    <x v="1"/>
    <s v="Labels"/>
    <s v="Avery 490"/>
    <n v="29.6"/>
    <n v="0.4"/>
    <n v="17.760000000000002"/>
  </r>
  <r>
    <n v="1374"/>
    <s v="US-2015-157021"/>
    <x v="470"/>
    <d v="2015-04-06T00:00:00"/>
    <s v="Second Class"/>
    <s v="KM-16720"/>
    <s v="Kunst Miller"/>
    <x v="0"/>
    <x v="0"/>
    <s v="Vallejo"/>
    <x v="1"/>
    <n v="94591"/>
    <x v="1"/>
    <s v="OFF-BI-10000042"/>
    <x v="1"/>
    <s v="Binders"/>
    <s v="Pressboard Data Binder, Crimson, 12 X 8 1/2"/>
    <n v="17.088000000000001"/>
    <n v="0.4"/>
    <n v="10.252800000000001"/>
  </r>
  <r>
    <n v="1375"/>
    <s v="CA-2016-120362"/>
    <x v="471"/>
    <d v="2016-09-19T00:00:00"/>
    <s v="Standard Class"/>
    <s v="CA-12265"/>
    <s v="Christina Anderson"/>
    <x v="0"/>
    <x v="0"/>
    <s v="Provo"/>
    <x v="7"/>
    <n v="84604"/>
    <x v="1"/>
    <s v="FUR-TA-10003008"/>
    <x v="0"/>
    <s v="Tables"/>
    <s v="Lesro Round Back Collection Coffee Table, End Table"/>
    <n v="912.75"/>
    <n v="0.45"/>
    <n v="502.01250000000005"/>
  </r>
  <r>
    <n v="1376"/>
    <s v="CA-2015-126361"/>
    <x v="472"/>
    <d v="2015-08-09T00:00:00"/>
    <s v="Second Class"/>
    <s v="VD-21670"/>
    <s v="Valerie Dominguez"/>
    <x v="0"/>
    <x v="0"/>
    <s v="Pleasant Grove"/>
    <x v="7"/>
    <n v="84062"/>
    <x v="1"/>
    <s v="OFF-AP-10003590"/>
    <x v="1"/>
    <s v="Appliances"/>
    <s v="Hoover WindTunnel Plus Canister Vacuum"/>
    <n v="1089.75"/>
    <n v="0.4"/>
    <n v="653.85"/>
  </r>
  <r>
    <n v="1377"/>
    <s v="CA-2015-126361"/>
    <x v="472"/>
    <d v="2015-08-09T00:00:00"/>
    <s v="Second Class"/>
    <s v="VD-21670"/>
    <s v="Valerie Dominguez"/>
    <x v="0"/>
    <x v="0"/>
    <s v="Pleasant Grove"/>
    <x v="7"/>
    <n v="84062"/>
    <x v="1"/>
    <s v="OFF-PA-10000806"/>
    <x v="1"/>
    <s v="Paper"/>
    <s v="Xerox 1934"/>
    <n v="447.84"/>
    <n v="0.4"/>
    <n v="268.70399999999995"/>
  </r>
  <r>
    <n v="1378"/>
    <s v="CA-2015-126361"/>
    <x v="472"/>
    <d v="2015-08-09T00:00:00"/>
    <s v="Second Class"/>
    <s v="VD-21670"/>
    <s v="Valerie Dominguez"/>
    <x v="0"/>
    <x v="0"/>
    <s v="Pleasant Grove"/>
    <x v="7"/>
    <n v="84062"/>
    <x v="1"/>
    <s v="OFF-AR-10000896"/>
    <x v="1"/>
    <s v="Art"/>
    <s v="Newell 329"/>
    <n v="16.399999999999999"/>
    <n v="0.45"/>
    <n v="9.02"/>
  </r>
  <r>
    <n v="1379"/>
    <s v="CA-2015-126361"/>
    <x v="472"/>
    <d v="2015-08-09T00:00:00"/>
    <s v="Second Class"/>
    <s v="VD-21670"/>
    <s v="Valerie Dominguez"/>
    <x v="0"/>
    <x v="0"/>
    <s v="Pleasant Grove"/>
    <x v="7"/>
    <n v="84062"/>
    <x v="1"/>
    <s v="TEC-PH-10002310"/>
    <x v="2"/>
    <s v="Phones"/>
    <s v="Panasonic KX T7731-B Digital phone"/>
    <n v="399.96"/>
    <n v="0.4"/>
    <n v="239.97599999999997"/>
  </r>
  <r>
    <n v="1380"/>
    <s v="CA-2015-126361"/>
    <x v="472"/>
    <d v="2015-08-09T00:00:00"/>
    <s v="Second Class"/>
    <s v="VD-21670"/>
    <s v="Valerie Dominguez"/>
    <x v="0"/>
    <x v="0"/>
    <s v="Pleasant Grove"/>
    <x v="7"/>
    <n v="84062"/>
    <x v="1"/>
    <s v="OFF-ST-10002289"/>
    <x v="1"/>
    <s v="Storage"/>
    <s v="Safco Wire Cube Shelving System, For Use as 4 or 5 14 Cubes, Black"/>
    <n v="158.9"/>
    <n v="0.5"/>
    <n v="79.45"/>
  </r>
  <r>
    <n v="1381"/>
    <s v="CA-2015-126361"/>
    <x v="472"/>
    <d v="2015-08-09T00:00:00"/>
    <s v="Second Class"/>
    <s v="VD-21670"/>
    <s v="Valerie Dominguez"/>
    <x v="0"/>
    <x v="0"/>
    <s v="Pleasant Grove"/>
    <x v="7"/>
    <n v="84062"/>
    <x v="1"/>
    <s v="OFF-BI-10002852"/>
    <x v="1"/>
    <s v="Binders"/>
    <s v="Ibico Standard Transparent Covers"/>
    <n v="13.183999999999999"/>
    <n v="0.4"/>
    <n v="7.9103999999999992"/>
  </r>
  <r>
    <n v="1382"/>
    <s v="US-2017-100566"/>
    <x v="323"/>
    <d v="2017-09-09T00:00:00"/>
    <s v="Standard Class"/>
    <s v="JK-16120"/>
    <s v="Julie Kriz"/>
    <x v="2"/>
    <x v="0"/>
    <s v="Aurora"/>
    <x v="10"/>
    <n v="60505"/>
    <x v="2"/>
    <s v="FUR-FU-10003394"/>
    <x v="0"/>
    <s v="Furnishings"/>
    <s v="Tenex The Solids Textured Chair Mats"/>
    <n v="83.951999999999998"/>
    <n v="0.3"/>
    <n v="58.766399999999997"/>
  </r>
  <r>
    <n v="1383"/>
    <s v="US-2017-108504"/>
    <x v="473"/>
    <d v="2017-02-05T00:00:00"/>
    <s v="Same Day"/>
    <s v="PP-18955"/>
    <s v="Paul Prost"/>
    <x v="2"/>
    <x v="0"/>
    <s v="Smyrna"/>
    <x v="32"/>
    <n v="30080"/>
    <x v="0"/>
    <s v="OFF-ST-10002344"/>
    <x v="1"/>
    <s v="Storage"/>
    <s v="Carina 42Hx23 3/4W Media Storage Unit"/>
    <n v="80.98"/>
    <n v="0.35"/>
    <n v="52.637000000000008"/>
  </r>
  <r>
    <n v="1384"/>
    <s v="US-2017-108504"/>
    <x v="473"/>
    <d v="2017-02-05T00:00:00"/>
    <s v="Same Day"/>
    <s v="PP-18955"/>
    <s v="Paul Prost"/>
    <x v="2"/>
    <x v="0"/>
    <s v="Smyrna"/>
    <x v="32"/>
    <n v="30080"/>
    <x v="0"/>
    <s v="OFF-PA-10001289"/>
    <x v="1"/>
    <s v="Paper"/>
    <s v="White Computer Printout Paper by Universal"/>
    <n v="348.84"/>
    <n v="0.25"/>
    <n v="261.63"/>
  </r>
  <r>
    <n v="1385"/>
    <s v="US-2017-108504"/>
    <x v="473"/>
    <d v="2017-02-05T00:00:00"/>
    <s v="Same Day"/>
    <s v="PP-18955"/>
    <s v="Paul Prost"/>
    <x v="2"/>
    <x v="0"/>
    <s v="Smyrna"/>
    <x v="32"/>
    <n v="30080"/>
    <x v="0"/>
    <s v="OFF-FA-10000053"/>
    <x v="1"/>
    <s v="Fasteners"/>
    <s v="Revere Boxed Rubber Bands by Revere"/>
    <n v="9.4499999999999993"/>
    <n v="0.25"/>
    <n v="7.0874999999999995"/>
  </r>
  <r>
    <n v="1386"/>
    <s v="US-2017-108504"/>
    <x v="473"/>
    <d v="2017-02-05T00:00:00"/>
    <s v="Same Day"/>
    <s v="PP-18955"/>
    <s v="Paul Prost"/>
    <x v="2"/>
    <x v="0"/>
    <s v="Smyrna"/>
    <x v="32"/>
    <n v="30080"/>
    <x v="0"/>
    <s v="FUR-FU-10004091"/>
    <x v="0"/>
    <s v="Furnishings"/>
    <s v="Eldon 200 Class Desk Accessories, Black"/>
    <n v="18.84"/>
    <n v="0.25"/>
    <n v="14.129999999999999"/>
  </r>
  <r>
    <n v="1387"/>
    <s v="US-2017-108504"/>
    <x v="473"/>
    <d v="2017-02-05T00:00:00"/>
    <s v="Same Day"/>
    <s v="PP-18955"/>
    <s v="Paul Prost"/>
    <x v="2"/>
    <x v="0"/>
    <s v="Smyrna"/>
    <x v="32"/>
    <n v="30080"/>
    <x v="0"/>
    <s v="FUR-BO-10004015"/>
    <x v="0"/>
    <s v="Bookcases"/>
    <s v="Bush Andora Bookcase, Maple/Graphite Gray Finish"/>
    <n v="239.98"/>
    <n v="0.35"/>
    <n v="155.98699999999999"/>
  </r>
  <r>
    <n v="1388"/>
    <s v="US-2017-108504"/>
    <x v="473"/>
    <d v="2017-02-05T00:00:00"/>
    <s v="Same Day"/>
    <s v="PP-18955"/>
    <s v="Paul Prost"/>
    <x v="2"/>
    <x v="0"/>
    <s v="Smyrna"/>
    <x v="32"/>
    <n v="30080"/>
    <x v="0"/>
    <s v="OFF-EN-10003001"/>
    <x v="1"/>
    <s v="Envelopes"/>
    <s v="Ames Color-File Green Diamond Border X-ray Mailers"/>
    <n v="167.96"/>
    <n v="0.25"/>
    <n v="125.97"/>
  </r>
  <r>
    <n v="1389"/>
    <s v="US-2017-108504"/>
    <x v="473"/>
    <d v="2017-02-05T00:00:00"/>
    <s v="Same Day"/>
    <s v="PP-18955"/>
    <s v="Paul Prost"/>
    <x v="2"/>
    <x v="0"/>
    <s v="Smyrna"/>
    <x v="32"/>
    <n v="30080"/>
    <x v="0"/>
    <s v="TEC-PH-10000215"/>
    <x v="2"/>
    <s v="Phones"/>
    <s v="Plantronics Cordless Phone Headset with In-line Volume - M214C"/>
    <n v="104.85"/>
    <n v="0.25"/>
    <n v="78.637499999999989"/>
  </r>
  <r>
    <n v="1390"/>
    <s v="US-2017-108504"/>
    <x v="473"/>
    <d v="2017-02-05T00:00:00"/>
    <s v="Same Day"/>
    <s v="PP-18955"/>
    <s v="Paul Prost"/>
    <x v="2"/>
    <x v="0"/>
    <s v="Smyrna"/>
    <x v="32"/>
    <n v="30080"/>
    <x v="0"/>
    <s v="TEC-PH-10003645"/>
    <x v="2"/>
    <s v="Phones"/>
    <s v="Aastra 57i VoIP phone"/>
    <n v="484.83"/>
    <n v="0.25"/>
    <n v="363.6225"/>
  </r>
  <r>
    <n v="1391"/>
    <s v="US-2017-108504"/>
    <x v="473"/>
    <d v="2017-02-05T00:00:00"/>
    <s v="Same Day"/>
    <s v="PP-18955"/>
    <s v="Paul Prost"/>
    <x v="2"/>
    <x v="0"/>
    <s v="Smyrna"/>
    <x v="32"/>
    <n v="30080"/>
    <x v="0"/>
    <s v="OFF-PA-10000357"/>
    <x v="1"/>
    <s v="Paper"/>
    <s v="White Dual Perf Computer Printout Paper, 2700 Sheets, 1 Part, Heavyweight, 20 lbs., 14 7/8 x 11"/>
    <n v="122.97"/>
    <n v="0.25"/>
    <n v="92.227499999999992"/>
  </r>
  <r>
    <n v="1392"/>
    <s v="US-2017-108504"/>
    <x v="473"/>
    <d v="2017-02-05T00:00:00"/>
    <s v="Same Day"/>
    <s v="PP-18955"/>
    <s v="Paul Prost"/>
    <x v="2"/>
    <x v="0"/>
    <s v="Smyrna"/>
    <x v="32"/>
    <n v="30080"/>
    <x v="0"/>
    <s v="OFF-ST-10004804"/>
    <x v="1"/>
    <s v="Storage"/>
    <s v="Belkin 19 Vented Equipment Shelf, Black"/>
    <n v="154.44"/>
    <n v="0.35"/>
    <n v="100.386"/>
  </r>
  <r>
    <n v="1393"/>
    <s v="US-2017-108504"/>
    <x v="473"/>
    <d v="2017-02-05T00:00:00"/>
    <s v="Same Day"/>
    <s v="PP-18955"/>
    <s v="Paul Prost"/>
    <x v="2"/>
    <x v="0"/>
    <s v="Smyrna"/>
    <x v="32"/>
    <n v="30080"/>
    <x v="0"/>
    <s v="OFF-PA-10003892"/>
    <x v="1"/>
    <s v="Paper"/>
    <s v="Xerox 1943"/>
    <n v="342.37"/>
    <n v="0.25"/>
    <n v="256.77750000000003"/>
  </r>
  <r>
    <n v="1394"/>
    <s v="CA-2018-124828"/>
    <x v="445"/>
    <d v="2018-07-04T00:00:00"/>
    <s v="First Class"/>
    <s v="YS-21880"/>
    <s v="Yana Sorensen"/>
    <x v="1"/>
    <x v="0"/>
    <s v="Burlington"/>
    <x v="3"/>
    <n v="27217"/>
    <x v="0"/>
    <s v="OFF-AR-10003514"/>
    <x v="1"/>
    <s v="Art"/>
    <s v="4009 Highlighters by Sanford"/>
    <n v="9.5519999999999996"/>
    <n v="0.3"/>
    <n v="6.686399999999999"/>
  </r>
  <r>
    <n v="1395"/>
    <s v="US-2018-117247"/>
    <x v="449"/>
    <d v="2018-10-14T00:00:00"/>
    <s v="Standard Class"/>
    <s v="CK-12760"/>
    <s v="Cyma Kinney"/>
    <x v="1"/>
    <x v="0"/>
    <s v="Aurora"/>
    <x v="10"/>
    <n v="60505"/>
    <x v="2"/>
    <s v="FUR-TA-10002958"/>
    <x v="0"/>
    <s v="Tables"/>
    <s v="Bevis Oval Conference Table, Walnut"/>
    <n v="652.45000000000005"/>
    <n v="0.35"/>
    <n v="424.09250000000003"/>
  </r>
  <r>
    <n v="1396"/>
    <s v="US-2018-117247"/>
    <x v="449"/>
    <d v="2018-10-14T00:00:00"/>
    <s v="Standard Class"/>
    <s v="CK-12760"/>
    <s v="Cyma Kinney"/>
    <x v="1"/>
    <x v="0"/>
    <s v="Aurora"/>
    <x v="10"/>
    <n v="60505"/>
    <x v="2"/>
    <s v="FUR-TA-10001676"/>
    <x v="0"/>
    <s v="Tables"/>
    <s v="Hon 61000 Series Interactive Training Tables"/>
    <n v="66.644999999999996"/>
    <n v="0.35"/>
    <n v="43.319249999999997"/>
  </r>
  <r>
    <n v="1397"/>
    <s v="CA-2017-124485"/>
    <x v="390"/>
    <d v="2017-11-26T00:00:00"/>
    <s v="First Class"/>
    <s v="NC-18340"/>
    <s v="Nat Carroll"/>
    <x v="0"/>
    <x v="0"/>
    <s v="New York City"/>
    <x v="15"/>
    <n v="10035"/>
    <x v="3"/>
    <s v="OFF-BI-10000822"/>
    <x v="1"/>
    <s v="Binders"/>
    <s v="Acco PRESSTEX Data Binder with Storage Hooks, Light Blue, 9 1/2 X 11"/>
    <n v="17.216000000000001"/>
    <n v="0.4"/>
    <n v="10.329600000000001"/>
  </r>
  <r>
    <n v="1398"/>
    <s v="CA-2017-124485"/>
    <x v="390"/>
    <d v="2017-11-26T00:00:00"/>
    <s v="First Class"/>
    <s v="NC-18340"/>
    <s v="Nat Carroll"/>
    <x v="0"/>
    <x v="0"/>
    <s v="New York City"/>
    <x v="15"/>
    <n v="10035"/>
    <x v="3"/>
    <s v="OFF-PA-10004971"/>
    <x v="1"/>
    <s v="Paper"/>
    <s v="Xerox 196"/>
    <n v="11.56"/>
    <n v="0.4"/>
    <n v="6.9359999999999999"/>
  </r>
  <r>
    <n v="1399"/>
    <s v="CA-2017-124485"/>
    <x v="390"/>
    <d v="2017-11-26T00:00:00"/>
    <s v="First Class"/>
    <s v="NC-18340"/>
    <s v="Nat Carroll"/>
    <x v="0"/>
    <x v="0"/>
    <s v="New York City"/>
    <x v="15"/>
    <n v="10035"/>
    <x v="3"/>
    <s v="TEC-AC-10002323"/>
    <x v="2"/>
    <s v="Accessories"/>
    <s v="SanDisk Ultra 32 GB MicroSDHC Class 10 Memory Card"/>
    <n v="88.4"/>
    <n v="0.45"/>
    <n v="48.620000000000005"/>
  </r>
  <r>
    <n v="1400"/>
    <s v="CA-2017-124485"/>
    <x v="390"/>
    <d v="2017-11-26T00:00:00"/>
    <s v="First Class"/>
    <s v="NC-18340"/>
    <s v="Nat Carroll"/>
    <x v="0"/>
    <x v="0"/>
    <s v="New York City"/>
    <x v="15"/>
    <n v="10035"/>
    <x v="3"/>
    <s v="OFF-PA-10004888"/>
    <x v="1"/>
    <s v="Paper"/>
    <s v="Xerox 217"/>
    <n v="6.48"/>
    <n v="0.4"/>
    <n v="3.8879999999999999"/>
  </r>
  <r>
    <n v="1401"/>
    <s v="CA-2017-159212"/>
    <x v="474"/>
    <d v="2017-11-05T00:00:00"/>
    <s v="Standard Class"/>
    <s v="KM-16375"/>
    <s v="Katherine Murray"/>
    <x v="2"/>
    <x v="0"/>
    <s v="Salem"/>
    <x v="17"/>
    <n v="24153"/>
    <x v="0"/>
    <s v="TEC-PH-10003988"/>
    <x v="2"/>
    <s v="Phones"/>
    <s v="LF Elite 3D Dazzle Designer Hard Case Cover, Lf Stylus Pen and Wiper For Apple Iphone 5c Mini Lite"/>
    <n v="21.8"/>
    <n v="0.25"/>
    <n v="16.350000000000001"/>
  </r>
  <r>
    <n v="1402"/>
    <s v="CA-2017-159212"/>
    <x v="474"/>
    <d v="2017-11-05T00:00:00"/>
    <s v="Standard Class"/>
    <s v="KM-16375"/>
    <s v="Katherine Murray"/>
    <x v="2"/>
    <x v="0"/>
    <s v="Salem"/>
    <x v="17"/>
    <n v="24153"/>
    <x v="0"/>
    <s v="OFF-EN-10002230"/>
    <x v="1"/>
    <s v="Envelopes"/>
    <s v="Airmail Envelopes"/>
    <n v="251.79"/>
    <n v="0.25"/>
    <n v="188.8425"/>
  </r>
  <r>
    <n v="1403"/>
    <s v="US-2017-161396"/>
    <x v="475"/>
    <d v="2017-04-25T00:00:00"/>
    <s v="Standard Class"/>
    <s v="GM-14455"/>
    <s v="Gary Mitchum"/>
    <x v="2"/>
    <x v="0"/>
    <s v="Columbus"/>
    <x v="24"/>
    <n v="43229"/>
    <x v="3"/>
    <s v="FUR-TA-10002622"/>
    <x v="0"/>
    <s v="Tables"/>
    <s v="Bush Andora Conference Table, Maple/Graphite Gray Finish"/>
    <n v="205.17599999999999"/>
    <n v="0.45"/>
    <n v="112.8468"/>
  </r>
  <r>
    <n v="1404"/>
    <s v="US-2017-161396"/>
    <x v="475"/>
    <d v="2017-04-25T00:00:00"/>
    <s v="Standard Class"/>
    <s v="GM-14455"/>
    <s v="Gary Mitchum"/>
    <x v="2"/>
    <x v="0"/>
    <s v="Columbus"/>
    <x v="24"/>
    <n v="43229"/>
    <x v="3"/>
    <s v="OFF-PA-10000418"/>
    <x v="1"/>
    <s v="Paper"/>
    <s v="Xerox 189"/>
    <n v="419.4"/>
    <n v="0.4"/>
    <n v="251.64"/>
  </r>
  <r>
    <n v="1405"/>
    <s v="US-2015-118486"/>
    <x v="322"/>
    <d v="2015-04-08T00:00:00"/>
    <s v="First Class"/>
    <s v="SD-20485"/>
    <s v="Shirley Daniels"/>
    <x v="2"/>
    <x v="0"/>
    <s v="Philadelphia"/>
    <x v="9"/>
    <n v="19143"/>
    <x v="3"/>
    <s v="OFF-SU-10004498"/>
    <x v="1"/>
    <s v="Supplies"/>
    <s v="Martin-Yale Premier Letter Opener"/>
    <n v="10.304"/>
    <n v="0.45"/>
    <n v="5.6672000000000002"/>
  </r>
  <r>
    <n v="1406"/>
    <s v="US-2015-118486"/>
    <x v="322"/>
    <d v="2015-04-08T00:00:00"/>
    <s v="First Class"/>
    <s v="SD-20485"/>
    <s v="Shirley Daniels"/>
    <x v="2"/>
    <x v="0"/>
    <s v="Philadelphia"/>
    <x v="9"/>
    <n v="19143"/>
    <x v="3"/>
    <s v="FUR-TA-10001039"/>
    <x v="0"/>
    <s v="Tables"/>
    <s v="KI Adjustable-Height Table"/>
    <n v="154.76400000000001"/>
    <n v="0.45"/>
    <n v="85.120200000000011"/>
  </r>
  <r>
    <n v="1407"/>
    <s v="US-2015-118486"/>
    <x v="322"/>
    <d v="2015-04-08T00:00:00"/>
    <s v="First Class"/>
    <s v="SD-20485"/>
    <s v="Shirley Daniels"/>
    <x v="2"/>
    <x v="0"/>
    <s v="Philadelphia"/>
    <x v="9"/>
    <n v="19143"/>
    <x v="3"/>
    <s v="TEC-AC-10004659"/>
    <x v="2"/>
    <s v="Accessories"/>
    <s v="Imation Secure+ Hardware Encrypted USB 2.0 Flash Drive"/>
    <n v="116.78400000000001"/>
    <n v="0.45"/>
    <n v="64.231200000000015"/>
  </r>
  <r>
    <n v="1408"/>
    <s v="CA-2017-130407"/>
    <x v="476"/>
    <d v="2017-09-06T00:00:00"/>
    <s v="Standard Class"/>
    <s v="KD-16270"/>
    <s v="Karen Daniels"/>
    <x v="0"/>
    <x v="0"/>
    <s v="New York City"/>
    <x v="15"/>
    <n v="10024"/>
    <x v="3"/>
    <s v="OFF-AR-10002240"/>
    <x v="1"/>
    <s v="Art"/>
    <s v="Panasonic KP-150 Electric Pencil Sharpener"/>
    <n v="75.48"/>
    <n v="0.45"/>
    <n v="41.514000000000003"/>
  </r>
  <r>
    <n v="1409"/>
    <s v="CA-2017-130407"/>
    <x v="476"/>
    <d v="2017-09-06T00:00:00"/>
    <s v="Standard Class"/>
    <s v="KD-16270"/>
    <s v="Karen Daniels"/>
    <x v="0"/>
    <x v="0"/>
    <s v="New York City"/>
    <x v="15"/>
    <n v="10024"/>
    <x v="3"/>
    <s v="FUR-FU-10001967"/>
    <x v="0"/>
    <s v="Furnishings"/>
    <s v="Telescoping Adjustable Floor Lamp"/>
    <n v="39.979999999999997"/>
    <n v="0.4"/>
    <n v="23.987999999999996"/>
  </r>
  <r>
    <n v="1410"/>
    <s v="US-2017-122245"/>
    <x v="477"/>
    <d v="2017-09-30T00:00:00"/>
    <s v="Standard Class"/>
    <s v="AB-10105"/>
    <s v="Adrian Barton"/>
    <x v="0"/>
    <x v="0"/>
    <s v="Phoenix"/>
    <x v="16"/>
    <n v="85023"/>
    <x v="1"/>
    <s v="FUR-TA-10002356"/>
    <x v="0"/>
    <s v="Tables"/>
    <s v="Bevis Boat-Shaped Conference Table"/>
    <n v="393.16500000000002"/>
    <n v="0.45"/>
    <n v="216.24075000000002"/>
  </r>
  <r>
    <n v="1411"/>
    <s v="CA-2018-105144"/>
    <x v="259"/>
    <d v="2018-11-11T00:00:00"/>
    <s v="Standard Class"/>
    <s v="SZ-20035"/>
    <s v="Sam Zeldin"/>
    <x v="2"/>
    <x v="0"/>
    <s v="Grand Prairie"/>
    <x v="5"/>
    <n v="75051"/>
    <x v="2"/>
    <s v="OFF-LA-10003923"/>
    <x v="1"/>
    <s v="Labels"/>
    <s v="Alphabetical Labels for Top Tab Filing"/>
    <n v="23.68"/>
    <n v="0.3"/>
    <n v="16.576000000000001"/>
  </r>
  <r>
    <n v="1412"/>
    <s v="CA-2017-136329"/>
    <x v="478"/>
    <d v="2017-07-13T00:00:00"/>
    <s v="Standard Class"/>
    <s v="JD-15895"/>
    <s v="Jonathan Doherty"/>
    <x v="1"/>
    <x v="0"/>
    <s v="New York City"/>
    <x v="15"/>
    <n v="10035"/>
    <x v="3"/>
    <s v="FUR-CH-10002335"/>
    <x v="0"/>
    <s v="Chairs"/>
    <s v="Hon GuestStacker Chair"/>
    <n v="408.00599999999997"/>
    <n v="0.45"/>
    <n v="224.4033"/>
  </r>
  <r>
    <n v="1413"/>
    <s v="CA-2017-136329"/>
    <x v="478"/>
    <d v="2017-07-13T00:00:00"/>
    <s v="Standard Class"/>
    <s v="JD-15895"/>
    <s v="Jonathan Doherty"/>
    <x v="1"/>
    <x v="0"/>
    <s v="New York City"/>
    <x v="15"/>
    <n v="10035"/>
    <x v="3"/>
    <s v="FUR-FU-10000723"/>
    <x v="0"/>
    <s v="Furnishings"/>
    <s v="Deflect-o EconoMat Studded, No Bevel Mat for Low Pile Carpeting"/>
    <n v="165.28"/>
    <n v="0.4"/>
    <n v="99.167999999999992"/>
  </r>
  <r>
    <n v="1414"/>
    <s v="CA-2015-146640"/>
    <x v="479"/>
    <d v="2015-07-05T00:00:00"/>
    <s v="Standard Class"/>
    <s v="HA-14905"/>
    <s v="Helen Abelman"/>
    <x v="0"/>
    <x v="0"/>
    <s v="New York City"/>
    <x v="15"/>
    <n v="10024"/>
    <x v="3"/>
    <s v="OFF-BI-10002867"/>
    <x v="1"/>
    <s v="Binders"/>
    <s v="GBC Recycled Regency Composition Covers"/>
    <n v="334.76799999999997"/>
    <n v="0.4"/>
    <n v="200.86079999999998"/>
  </r>
  <r>
    <n v="1415"/>
    <s v="CA-2018-115994"/>
    <x v="480"/>
    <d v="2018-01-31T00:00:00"/>
    <s v="Second Class"/>
    <s v="BT-11305"/>
    <s v="Beth Thompson"/>
    <x v="2"/>
    <x v="0"/>
    <s v="Costa Mesa"/>
    <x v="1"/>
    <n v="92627"/>
    <x v="1"/>
    <s v="TEC-AC-10000580"/>
    <x v="2"/>
    <s v="Accessories"/>
    <s v="Logitech G13 Programmable Gameboard with LCD Display"/>
    <n v="239.97"/>
    <n v="0.45"/>
    <n v="131.98350000000002"/>
  </r>
  <r>
    <n v="1416"/>
    <s v="CA-2018-115994"/>
    <x v="480"/>
    <d v="2018-01-31T00:00:00"/>
    <s v="Second Class"/>
    <s v="BT-11305"/>
    <s v="Beth Thompson"/>
    <x v="2"/>
    <x v="0"/>
    <s v="Costa Mesa"/>
    <x v="1"/>
    <n v="92627"/>
    <x v="1"/>
    <s v="FUR-FU-10003976"/>
    <x v="0"/>
    <s v="Furnishings"/>
    <s v="DAX Executive Solid Wood Document Frame, Desktop or Hang, Mahogany, 5 x 7"/>
    <n v="37.74"/>
    <n v="0.4"/>
    <n v="22.644000000000002"/>
  </r>
  <r>
    <n v="1417"/>
    <s v="CA-2016-126697"/>
    <x v="481"/>
    <d v="2016-09-24T00:00:00"/>
    <s v="First Class"/>
    <s v="SV-20815"/>
    <s v="Stuart Van"/>
    <x v="1"/>
    <x v="0"/>
    <s v="Houston"/>
    <x v="5"/>
    <n v="77041"/>
    <x v="2"/>
    <s v="TEC-PH-10002922"/>
    <x v="2"/>
    <s v="Phones"/>
    <s v="ShoreTel ShorePhone IP 230 VoIP phone"/>
    <n v="946.34400000000005"/>
    <n v="0.3"/>
    <n v="662.44079999999997"/>
  </r>
  <r>
    <n v="1418"/>
    <s v="CA-2016-126697"/>
    <x v="481"/>
    <d v="2016-09-24T00:00:00"/>
    <s v="First Class"/>
    <s v="SV-20815"/>
    <s v="Stuart Van"/>
    <x v="1"/>
    <x v="0"/>
    <s v="Houston"/>
    <x v="5"/>
    <n v="77041"/>
    <x v="2"/>
    <s v="TEC-AC-10004353"/>
    <x v="2"/>
    <s v="Accessories"/>
    <s v="Hypercom P1300 Pinpad"/>
    <n v="151.19999999999999"/>
    <n v="0.35"/>
    <n v="98.28"/>
  </r>
  <r>
    <n v="1419"/>
    <s v="CA-2016-126697"/>
    <x v="481"/>
    <d v="2016-09-24T00:00:00"/>
    <s v="First Class"/>
    <s v="SV-20815"/>
    <s v="Stuart Van"/>
    <x v="1"/>
    <x v="0"/>
    <s v="Houston"/>
    <x v="5"/>
    <n v="77041"/>
    <x v="2"/>
    <s v="FUR-FU-10001706"/>
    <x v="0"/>
    <s v="Furnishings"/>
    <s v="Longer-Life Soft White Bulbs"/>
    <n v="4.9279999999999999"/>
    <n v="0.3"/>
    <n v="3.4495999999999998"/>
  </r>
  <r>
    <n v="1420"/>
    <s v="CA-2016-124800"/>
    <x v="120"/>
    <d v="2016-09-30T00:00:00"/>
    <s v="Standard Class"/>
    <s v="RW-19540"/>
    <s v="Rick Wilson"/>
    <x v="1"/>
    <x v="0"/>
    <s v="Mesa"/>
    <x v="16"/>
    <n v="85204"/>
    <x v="1"/>
    <s v="OFF-PA-10000501"/>
    <x v="1"/>
    <s v="Paper"/>
    <s v="Petty Cash Envelope"/>
    <n v="86.272000000000006"/>
    <n v="0.4"/>
    <n v="51.763200000000005"/>
  </r>
  <r>
    <n v="1421"/>
    <s v="CA-2016-124800"/>
    <x v="120"/>
    <d v="2016-09-30T00:00:00"/>
    <s v="Standard Class"/>
    <s v="RW-19540"/>
    <s v="Rick Wilson"/>
    <x v="1"/>
    <x v="0"/>
    <s v="Mesa"/>
    <x v="16"/>
    <n v="85204"/>
    <x v="1"/>
    <s v="OFF-BI-10000778"/>
    <x v="1"/>
    <s v="Binders"/>
    <s v="GBC VeloBinder Electric Binding Machine"/>
    <n v="72.587999999999994"/>
    <n v="0.4"/>
    <n v="43.552799999999998"/>
  </r>
  <r>
    <n v="1422"/>
    <s v="CA-2016-124800"/>
    <x v="120"/>
    <d v="2016-09-30T00:00:00"/>
    <s v="Standard Class"/>
    <s v="RW-19540"/>
    <s v="Rick Wilson"/>
    <x v="1"/>
    <x v="0"/>
    <s v="Mesa"/>
    <x v="16"/>
    <n v="85204"/>
    <x v="1"/>
    <s v="OFF-AP-10004980"/>
    <x v="1"/>
    <s v="Appliances"/>
    <s v="3M Replacement Filter for Office Air Cleaner for 20 x 33 Room"/>
    <n v="60.671999999999997"/>
    <n v="0.4"/>
    <n v="36.403199999999998"/>
  </r>
  <r>
    <n v="1423"/>
    <s v="CA-2016-124800"/>
    <x v="120"/>
    <d v="2016-09-30T00:00:00"/>
    <s v="Standard Class"/>
    <s v="RW-19540"/>
    <s v="Rick Wilson"/>
    <x v="1"/>
    <x v="0"/>
    <s v="Mesa"/>
    <x v="16"/>
    <n v="85204"/>
    <x v="1"/>
    <s v="OFF-BI-10003984"/>
    <x v="1"/>
    <s v="Binders"/>
    <s v="Lock-Up Easel Spel-Binder"/>
    <n v="77.031000000000006"/>
    <n v="0.4"/>
    <n v="46.218600000000002"/>
  </r>
  <r>
    <n v="1424"/>
    <s v="CA-2016-124800"/>
    <x v="120"/>
    <d v="2016-09-30T00:00:00"/>
    <s v="Standard Class"/>
    <s v="RW-19540"/>
    <s v="Rick Wilson"/>
    <x v="1"/>
    <x v="0"/>
    <s v="Mesa"/>
    <x v="16"/>
    <n v="85204"/>
    <x v="1"/>
    <s v="OFF-ST-10000798"/>
    <x v="1"/>
    <s v="Storage"/>
    <s v="2300 Heavy-Duty Transfer File Systems by Perma"/>
    <n v="119.904"/>
    <n v="0.5"/>
    <n v="59.951999999999998"/>
  </r>
  <r>
    <n v="1425"/>
    <s v="CA-2016-124800"/>
    <x v="120"/>
    <d v="2016-09-30T00:00:00"/>
    <s v="Standard Class"/>
    <s v="RW-19540"/>
    <s v="Rick Wilson"/>
    <x v="1"/>
    <x v="0"/>
    <s v="Mesa"/>
    <x v="16"/>
    <n v="85204"/>
    <x v="1"/>
    <s v="TEC-PH-10001750"/>
    <x v="2"/>
    <s v="Phones"/>
    <s v="Samsung Rugby III"/>
    <n v="263.95999999999998"/>
    <n v="0.4"/>
    <n v="158.37599999999998"/>
  </r>
  <r>
    <n v="1426"/>
    <s v="CA-2016-124800"/>
    <x v="120"/>
    <d v="2016-09-30T00:00:00"/>
    <s v="Standard Class"/>
    <s v="RW-19540"/>
    <s v="Rick Wilson"/>
    <x v="1"/>
    <x v="0"/>
    <s v="Mesa"/>
    <x v="16"/>
    <n v="85204"/>
    <x v="1"/>
    <s v="OFF-ST-10002743"/>
    <x v="1"/>
    <s v="Storage"/>
    <s v="SAFCO Boltless Steel Shelving"/>
    <n v="363.64800000000002"/>
    <n v="0.5"/>
    <n v="181.82400000000001"/>
  </r>
  <r>
    <n v="1427"/>
    <s v="US-2016-164448"/>
    <x v="89"/>
    <d v="2016-11-04T00:00:00"/>
    <s v="Second Class"/>
    <s v="DK-12835"/>
    <s v="Damala Kotsonis"/>
    <x v="1"/>
    <x v="0"/>
    <s v="Salinas"/>
    <x v="1"/>
    <n v="93905"/>
    <x v="1"/>
    <s v="OFF-BI-10002949"/>
    <x v="1"/>
    <s v="Binders"/>
    <s v="Prestige Round Ring Binders"/>
    <n v="9.7279999999999998"/>
    <n v="0.4"/>
    <n v="5.8367999999999993"/>
  </r>
  <r>
    <n v="1428"/>
    <s v="US-2016-164448"/>
    <x v="89"/>
    <d v="2016-11-04T00:00:00"/>
    <s v="Second Class"/>
    <s v="DK-12835"/>
    <s v="Damala Kotsonis"/>
    <x v="1"/>
    <x v="0"/>
    <s v="Salinas"/>
    <x v="1"/>
    <n v="93905"/>
    <x v="1"/>
    <s v="OFF-EN-10002600"/>
    <x v="1"/>
    <s v="Envelopes"/>
    <s v="Redi-Strip #10 Envelopes, 4 1/8 x 9 1/2"/>
    <n v="14.75"/>
    <n v="0.4"/>
    <n v="8.85"/>
  </r>
  <r>
    <n v="1429"/>
    <s v="US-2016-164448"/>
    <x v="89"/>
    <d v="2016-11-04T00:00:00"/>
    <s v="Second Class"/>
    <s v="DK-12835"/>
    <s v="Damala Kotsonis"/>
    <x v="1"/>
    <x v="0"/>
    <s v="Salinas"/>
    <x v="1"/>
    <n v="93905"/>
    <x v="1"/>
    <s v="OFF-BI-10003708"/>
    <x v="1"/>
    <s v="Binders"/>
    <s v="Acco Four Pocket Poly Ring Binder with Label Holder, Smoke, 1"/>
    <n v="29.8"/>
    <n v="0.4"/>
    <n v="17.88"/>
  </r>
  <r>
    <n v="1430"/>
    <s v="US-2016-164448"/>
    <x v="89"/>
    <d v="2016-11-04T00:00:00"/>
    <s v="Second Class"/>
    <s v="DK-12835"/>
    <s v="Damala Kotsonis"/>
    <x v="1"/>
    <x v="0"/>
    <s v="Salinas"/>
    <x v="1"/>
    <n v="93905"/>
    <x v="1"/>
    <s v="OFF-LA-10003510"/>
    <x v="1"/>
    <s v="Labels"/>
    <s v="Avery 4027 File Folder Labels for Dot Matrix Printers, 5000 Labels per Box, White"/>
    <n v="427.42"/>
    <n v="0.4"/>
    <n v="256.452"/>
  </r>
  <r>
    <n v="1431"/>
    <s v="CA-2018-122700"/>
    <x v="200"/>
    <d v="2018-11-30T00:00:00"/>
    <s v="Standard Class"/>
    <s v="LT-17110"/>
    <s v="Liz Thompson"/>
    <x v="0"/>
    <x v="0"/>
    <s v="Columbus"/>
    <x v="24"/>
    <n v="43229"/>
    <x v="3"/>
    <s v="TEC-PH-10003092"/>
    <x v="2"/>
    <s v="Phones"/>
    <s v="Motorola L804"/>
    <n v="220.75200000000001"/>
    <n v="0.4"/>
    <n v="132.4512"/>
  </r>
  <r>
    <n v="1432"/>
    <s v="CA-2015-120768"/>
    <x v="174"/>
    <d v="2015-12-21T00:00:00"/>
    <s v="Second Class"/>
    <s v="IM-15070"/>
    <s v="Irene Maddox"/>
    <x v="0"/>
    <x v="0"/>
    <s v="Florence"/>
    <x v="19"/>
    <n v="35630"/>
    <x v="0"/>
    <s v="OFF-BI-10001191"/>
    <x v="1"/>
    <s v="Binders"/>
    <s v="Canvas Sectional Post Binders"/>
    <n v="152.76"/>
    <n v="0.25"/>
    <n v="114.57"/>
  </r>
  <r>
    <n v="1433"/>
    <s v="CA-2015-120768"/>
    <x v="174"/>
    <d v="2015-12-21T00:00:00"/>
    <s v="Second Class"/>
    <s v="IM-15070"/>
    <s v="Irene Maddox"/>
    <x v="0"/>
    <x v="0"/>
    <s v="Florence"/>
    <x v="19"/>
    <n v="35630"/>
    <x v="0"/>
    <s v="OFF-SU-10004115"/>
    <x v="1"/>
    <s v="Supplies"/>
    <s v="Acme Stainless Steel Office Snips"/>
    <n v="7.27"/>
    <n v="0.3"/>
    <n v="5.0889999999999995"/>
  </r>
  <r>
    <n v="1434"/>
    <s v="CA-2015-120768"/>
    <x v="174"/>
    <d v="2015-12-21T00:00:00"/>
    <s v="Second Class"/>
    <s v="IM-15070"/>
    <s v="Irene Maddox"/>
    <x v="0"/>
    <x v="0"/>
    <s v="Florence"/>
    <x v="19"/>
    <n v="35630"/>
    <x v="0"/>
    <s v="FUR-CH-10000513"/>
    <x v="0"/>
    <s v="Chairs"/>
    <s v="High-Back Leather Managers Chair"/>
    <n v="1819.86"/>
    <n v="0.3"/>
    <n v="1273.9019999999998"/>
  </r>
  <r>
    <n v="1435"/>
    <s v="US-2017-153129"/>
    <x v="482"/>
    <d v="2017-12-30T00:00:00"/>
    <s v="Standard Class"/>
    <s v="FP-14320"/>
    <s v="Frank Preis"/>
    <x v="0"/>
    <x v="0"/>
    <s v="Seattle"/>
    <x v="4"/>
    <n v="98105"/>
    <x v="1"/>
    <s v="OFF-PA-10003673"/>
    <x v="1"/>
    <s v="Paper"/>
    <s v="Strathmore Photo Mount Cards"/>
    <n v="33.9"/>
    <n v="0.4"/>
    <n v="20.34"/>
  </r>
  <r>
    <n v="1436"/>
    <s v="CA-2018-106852"/>
    <x v="308"/>
    <d v="2018-06-27T00:00:00"/>
    <s v="Standard Class"/>
    <s v="ST-20530"/>
    <s v="Shui Tom"/>
    <x v="0"/>
    <x v="0"/>
    <s v="Parma"/>
    <x v="24"/>
    <n v="44134"/>
    <x v="3"/>
    <s v="OFF-PA-10001639"/>
    <x v="1"/>
    <s v="Paper"/>
    <s v="Xerox 203"/>
    <n v="31.103999999999999"/>
    <n v="0.4"/>
    <n v="18.662399999999998"/>
  </r>
  <r>
    <n v="1437"/>
    <s v="CA-2018-106852"/>
    <x v="308"/>
    <d v="2018-06-27T00:00:00"/>
    <s v="Standard Class"/>
    <s v="ST-20530"/>
    <s v="Shui Tom"/>
    <x v="0"/>
    <x v="0"/>
    <s v="Parma"/>
    <x v="24"/>
    <n v="44134"/>
    <x v="3"/>
    <s v="OFF-AR-10003829"/>
    <x v="1"/>
    <s v="Art"/>
    <s v="Newell 35"/>
    <n v="5.2480000000000002"/>
    <n v="0.45"/>
    <n v="2.8864000000000005"/>
  </r>
  <r>
    <n v="1438"/>
    <s v="CA-2016-139731"/>
    <x v="52"/>
    <d v="2016-10-15T00:00:00"/>
    <s v="Same Day"/>
    <s v="JE-15745"/>
    <s v="Joel Eaton"/>
    <x v="0"/>
    <x v="0"/>
    <s v="Amarillo"/>
    <x v="5"/>
    <n v="79109"/>
    <x v="2"/>
    <s v="TEC-AC-10004975"/>
    <x v="2"/>
    <s v="Accessories"/>
    <s v="Plantronics Audio 995 Wireless Stereo Headset"/>
    <n v="263.88"/>
    <n v="0.35"/>
    <n v="171.52199999999999"/>
  </r>
  <r>
    <n v="1439"/>
    <s v="CA-2016-139731"/>
    <x v="52"/>
    <d v="2016-10-15T00:00:00"/>
    <s v="Same Day"/>
    <s v="JE-15745"/>
    <s v="Joel Eaton"/>
    <x v="0"/>
    <x v="0"/>
    <s v="Amarillo"/>
    <x v="5"/>
    <n v="79109"/>
    <x v="2"/>
    <s v="FUR-CH-10002024"/>
    <x v="0"/>
    <s v="Chairs"/>
    <s v="HON 5400 Series Task Chairs for Big and Tall"/>
    <n v="2453.4299999999998"/>
    <n v="0.35"/>
    <n v="1594.7294999999999"/>
  </r>
  <r>
    <n v="1440"/>
    <s v="CA-2018-122735"/>
    <x v="483"/>
    <d v="2018-04-15T00:00:00"/>
    <s v="Second Class"/>
    <s v="BD-11320"/>
    <s v="Bill Donatelli"/>
    <x v="0"/>
    <x v="0"/>
    <s v="Providence"/>
    <x v="34"/>
    <n v="2908"/>
    <x v="3"/>
    <s v="OFF-BI-10004364"/>
    <x v="1"/>
    <s v="Binders"/>
    <s v="Storex Dura Pro Binders"/>
    <n v="29.7"/>
    <n v="0.4"/>
    <n v="17.82"/>
  </r>
  <r>
    <n v="1441"/>
    <s v="CA-2018-122735"/>
    <x v="483"/>
    <d v="2018-04-15T00:00:00"/>
    <s v="Second Class"/>
    <s v="BD-11320"/>
    <s v="Bill Donatelli"/>
    <x v="0"/>
    <x v="0"/>
    <s v="Providence"/>
    <x v="34"/>
    <n v="2908"/>
    <x v="3"/>
    <s v="OFF-PA-10001712"/>
    <x v="1"/>
    <s v="Paper"/>
    <s v="Xerox 1948"/>
    <n v="39.96"/>
    <n v="0.4"/>
    <n v="23.975999999999999"/>
  </r>
  <r>
    <n v="1442"/>
    <s v="CA-2018-128160"/>
    <x v="484"/>
    <d v="2018-12-24T00:00:00"/>
    <s v="Second Class"/>
    <s v="MM-17920"/>
    <s v="Michael Moore"/>
    <x v="0"/>
    <x v="0"/>
    <s v="San Francisco"/>
    <x v="1"/>
    <n v="94110"/>
    <x v="1"/>
    <s v="OFF-BI-10001510"/>
    <x v="1"/>
    <s v="Binders"/>
    <s v="Deluxe Heavy-Duty Vinyl Round Ring Binder"/>
    <n v="36.671999999999997"/>
    <n v="0.4"/>
    <n v="22.003199999999996"/>
  </r>
  <r>
    <n v="1443"/>
    <s v="CA-2018-117695"/>
    <x v="485"/>
    <d v="2018-08-08T00:00:00"/>
    <s v="First Class"/>
    <s v="PW-19030"/>
    <s v="Pauline Webber"/>
    <x v="1"/>
    <x v="0"/>
    <s v="Richmond"/>
    <x v="0"/>
    <n v="40475"/>
    <x v="0"/>
    <s v="OFF-PA-10002713"/>
    <x v="1"/>
    <s v="Paper"/>
    <s v="Adams Phone Message Book, 200 Message Capacity, 8 1/16” x 11”"/>
    <n v="13.76"/>
    <n v="0.25"/>
    <n v="10.32"/>
  </r>
  <r>
    <n v="1444"/>
    <s v="CA-2016-166135"/>
    <x v="486"/>
    <d v="2016-10-06T00:00:00"/>
    <s v="Standard Class"/>
    <s v="SC-20440"/>
    <s v="Shaun Chance"/>
    <x v="1"/>
    <x v="0"/>
    <s v="Aurora"/>
    <x v="22"/>
    <n v="80013"/>
    <x v="1"/>
    <s v="OFF-ST-10002974"/>
    <x v="1"/>
    <s v="Storage"/>
    <s v="Trav-L-File Heavy-Duty Shuttle II, Black"/>
    <n v="139.42400000000001"/>
    <n v="0.5"/>
    <n v="69.712000000000003"/>
  </r>
  <r>
    <n v="1445"/>
    <s v="CA-2017-133725"/>
    <x v="454"/>
    <d v="2017-05-28T00:00:00"/>
    <s v="Standard Class"/>
    <s v="KL-16645"/>
    <s v="Ken Lonsdale"/>
    <x v="0"/>
    <x v="0"/>
    <s v="Chicago"/>
    <x v="10"/>
    <n v="60623"/>
    <x v="2"/>
    <s v="TEC-PH-10004165"/>
    <x v="2"/>
    <s v="Phones"/>
    <s v="Mitel MiVoice 5330e IP Phone"/>
    <n v="1979.9280000000001"/>
    <n v="0.3"/>
    <n v="1385.9495999999999"/>
  </r>
  <r>
    <n v="1446"/>
    <s v="CA-2018-102337"/>
    <x v="487"/>
    <d v="2018-06-16T00:00:00"/>
    <s v="First Class"/>
    <s v="SD-20485"/>
    <s v="Shirley Daniels"/>
    <x v="2"/>
    <x v="0"/>
    <s v="Chicago"/>
    <x v="10"/>
    <n v="60653"/>
    <x v="2"/>
    <s v="OFF-ST-10004804"/>
    <x v="1"/>
    <s v="Storage"/>
    <s v="Belkin 19 Vented Equipment Shelf, Black"/>
    <n v="164.73599999999999"/>
    <n v="0.4"/>
    <n v="98.841599999999985"/>
  </r>
  <r>
    <n v="1447"/>
    <s v="CA-2018-102337"/>
    <x v="487"/>
    <d v="2018-06-16T00:00:00"/>
    <s v="First Class"/>
    <s v="SD-20485"/>
    <s v="Shirley Daniels"/>
    <x v="2"/>
    <x v="0"/>
    <s v="Chicago"/>
    <x v="10"/>
    <n v="60653"/>
    <x v="2"/>
    <s v="FUR-CH-10004289"/>
    <x v="0"/>
    <s v="Chairs"/>
    <s v="Global Super Steno Chair"/>
    <n v="470.30200000000002"/>
    <n v="0.35"/>
    <n v="305.69630000000001"/>
  </r>
  <r>
    <n v="1448"/>
    <s v="CA-2018-102337"/>
    <x v="487"/>
    <d v="2018-06-16T00:00:00"/>
    <s v="First Class"/>
    <s v="SD-20485"/>
    <s v="Shirley Daniels"/>
    <x v="2"/>
    <x v="0"/>
    <s v="Chicago"/>
    <x v="10"/>
    <n v="60653"/>
    <x v="2"/>
    <s v="TEC-PH-10002564"/>
    <x v="2"/>
    <s v="Phones"/>
    <s v="OtterBox Defender Series Case - Samsung Galaxy S4"/>
    <n v="47.984000000000002"/>
    <n v="0.3"/>
    <n v="33.588799999999999"/>
  </r>
  <r>
    <n v="1449"/>
    <s v="US-2015-112564"/>
    <x v="488"/>
    <d v="2015-04-24T00:00:00"/>
    <s v="First Class"/>
    <s v="TS-21160"/>
    <s v="Theresa Swint"/>
    <x v="1"/>
    <x v="0"/>
    <s v="Philadelphia"/>
    <x v="9"/>
    <n v="19134"/>
    <x v="3"/>
    <s v="OFF-BI-10004876"/>
    <x v="1"/>
    <s v="Binders"/>
    <s v="Wilson Jones Suede Grain Vinyl Binders"/>
    <n v="2.5019999999999998"/>
    <n v="0.4"/>
    <n v="1.5011999999999999"/>
  </r>
  <r>
    <n v="1450"/>
    <s v="CA-2016-145821"/>
    <x v="489"/>
    <d v="2016-05-07T00:00:00"/>
    <s v="Standard Class"/>
    <s v="JB-15400"/>
    <s v="Jennifer Braxton"/>
    <x v="1"/>
    <x v="0"/>
    <s v="Los Angeles"/>
    <x v="1"/>
    <n v="90008"/>
    <x v="1"/>
    <s v="TEC-PH-10004348"/>
    <x v="2"/>
    <s v="Phones"/>
    <s v="OtterBox Defender Series Case - iPhone 5c"/>
    <n v="88.751999999999995"/>
    <n v="0.4"/>
    <n v="53.251199999999997"/>
  </r>
  <r>
    <n v="1451"/>
    <s v="US-2016-160150"/>
    <x v="490"/>
    <d v="2016-07-20T00:00:00"/>
    <s v="First Class"/>
    <s v="TS-21085"/>
    <s v="Thais Sissman"/>
    <x v="0"/>
    <x v="0"/>
    <s v="Phoenix"/>
    <x v="16"/>
    <n v="85023"/>
    <x v="1"/>
    <s v="OFF-BI-10004352"/>
    <x v="1"/>
    <s v="Binders"/>
    <s v="Wilson Jones DublLock D-Ring Binders"/>
    <n v="2.0249999999999999"/>
    <n v="0.4"/>
    <n v="1.2149999999999999"/>
  </r>
  <r>
    <n v="1452"/>
    <s v="CA-2017-133711"/>
    <x v="491"/>
    <d v="2017-11-29T00:00:00"/>
    <s v="First Class"/>
    <s v="MC-17425"/>
    <s v="Mark Cousins"/>
    <x v="1"/>
    <x v="0"/>
    <s v="Mobile"/>
    <x v="19"/>
    <n v="36608"/>
    <x v="0"/>
    <s v="OFF-PA-10001685"/>
    <x v="1"/>
    <s v="Paper"/>
    <s v="Easy-staple paper"/>
    <n v="70.98"/>
    <n v="0.25"/>
    <n v="53.234999999999999"/>
  </r>
  <r>
    <n v="1453"/>
    <s v="CA-2017-133711"/>
    <x v="491"/>
    <d v="2017-11-29T00:00:00"/>
    <s v="First Class"/>
    <s v="MC-17425"/>
    <s v="Mark Cousins"/>
    <x v="1"/>
    <x v="0"/>
    <s v="Mobile"/>
    <x v="19"/>
    <n v="36608"/>
    <x v="0"/>
    <s v="OFF-BI-10000666"/>
    <x v="1"/>
    <s v="Binders"/>
    <s v="Surelock Post Binders"/>
    <n v="91.68"/>
    <n v="0.25"/>
    <n v="68.760000000000005"/>
  </r>
  <r>
    <n v="1454"/>
    <s v="CA-2017-133711"/>
    <x v="491"/>
    <d v="2017-11-29T00:00:00"/>
    <s v="First Class"/>
    <s v="MC-17425"/>
    <s v="Mark Cousins"/>
    <x v="1"/>
    <x v="0"/>
    <s v="Mobile"/>
    <x v="19"/>
    <n v="36608"/>
    <x v="0"/>
    <s v="OFF-BI-10004352"/>
    <x v="1"/>
    <s v="Binders"/>
    <s v="Wilson Jones DublLock D-Ring Binders"/>
    <n v="33.75"/>
    <n v="0.25"/>
    <n v="25.3125"/>
  </r>
  <r>
    <n v="1455"/>
    <s v="CA-2017-133711"/>
    <x v="491"/>
    <d v="2017-11-29T00:00:00"/>
    <s v="First Class"/>
    <s v="MC-17425"/>
    <s v="Mark Cousins"/>
    <x v="1"/>
    <x v="0"/>
    <s v="Mobile"/>
    <x v="19"/>
    <n v="36608"/>
    <x v="0"/>
    <s v="TEC-MA-10000010"/>
    <x v="2"/>
    <s v="Machines"/>
    <s v="Hewlett-Packard Deskjet 3050a All-in-One Color Inkjet Printer"/>
    <n v="3040"/>
    <n v="0.3"/>
    <n v="2128"/>
  </r>
  <r>
    <n v="1456"/>
    <s v="CA-2018-148474"/>
    <x v="492"/>
    <d v="2018-06-19T00:00:00"/>
    <s v="Standard Class"/>
    <s v="ME-17320"/>
    <s v="Maria Etezadi"/>
    <x v="2"/>
    <x v="0"/>
    <s v="Columbus"/>
    <x v="32"/>
    <n v="31907"/>
    <x v="0"/>
    <s v="OFF-BI-10000977"/>
    <x v="1"/>
    <s v="Binders"/>
    <s v="Ibico Plastic Spiral Binding Combs"/>
    <n v="91.2"/>
    <n v="0.25"/>
    <n v="68.400000000000006"/>
  </r>
  <r>
    <n v="1457"/>
    <s v="CA-2018-148474"/>
    <x v="492"/>
    <d v="2018-06-19T00:00:00"/>
    <s v="Standard Class"/>
    <s v="ME-17320"/>
    <s v="Maria Etezadi"/>
    <x v="2"/>
    <x v="0"/>
    <s v="Columbus"/>
    <x v="32"/>
    <n v="31907"/>
    <x v="0"/>
    <s v="FUR-TA-10002530"/>
    <x v="0"/>
    <s v="Tables"/>
    <s v="Iceberg OfficeWorks 42 Round Tables"/>
    <n v="452.94"/>
    <n v="0.3"/>
    <n v="317.05799999999999"/>
  </r>
  <r>
    <n v="1458"/>
    <s v="CA-2016-111297"/>
    <x v="493"/>
    <d v="2016-08-21T00:00:00"/>
    <s v="Standard Class"/>
    <s v="SC-20440"/>
    <s v="Shaun Chance"/>
    <x v="1"/>
    <x v="0"/>
    <s v="New Bedford"/>
    <x v="31"/>
    <n v="2740"/>
    <x v="3"/>
    <s v="OFF-BI-10002412"/>
    <x v="1"/>
    <s v="Binders"/>
    <s v="Wilson Jones “Snap” Scratch Pad Binder Tool for Ring Binders"/>
    <n v="52.2"/>
    <n v="0.4"/>
    <n v="31.32"/>
  </r>
  <r>
    <n v="1459"/>
    <s v="CA-2017-123722"/>
    <x v="477"/>
    <d v="2017-10-01T00:00:00"/>
    <s v="Standard Class"/>
    <s v="NH-18610"/>
    <s v="Nicole Hansen"/>
    <x v="1"/>
    <x v="0"/>
    <s v="Irving"/>
    <x v="5"/>
    <n v="75061"/>
    <x v="2"/>
    <s v="OFF-LA-10001569"/>
    <x v="1"/>
    <s v="Labels"/>
    <s v="Avery 499"/>
    <n v="15.936"/>
    <n v="0.3"/>
    <n v="11.155199999999999"/>
  </r>
  <r>
    <n v="1460"/>
    <s v="CA-2015-155271"/>
    <x v="417"/>
    <d v="2015-05-04T00:00:00"/>
    <s v="Same Day"/>
    <s v="AA-10480"/>
    <s v="Andrew Allen"/>
    <x v="0"/>
    <x v="0"/>
    <s v="Middletown"/>
    <x v="29"/>
    <n v="6457"/>
    <x v="3"/>
    <s v="FUR-FU-10001473"/>
    <x v="0"/>
    <s v="Furnishings"/>
    <s v="DAX Wood Document Frame"/>
    <n v="27.46"/>
    <n v="0.4"/>
    <n v="16.475999999999999"/>
  </r>
  <r>
    <n v="1461"/>
    <s v="CA-2016-119907"/>
    <x v="494"/>
    <d v="2016-12-08T00:00:00"/>
    <s v="Standard Class"/>
    <s v="LC-17140"/>
    <s v="Logan Currie"/>
    <x v="0"/>
    <x v="0"/>
    <s v="Seattle"/>
    <x v="4"/>
    <n v="98103"/>
    <x v="1"/>
    <s v="OFF-BI-10001765"/>
    <x v="1"/>
    <s v="Binders"/>
    <s v="Wilson Jones Heavy-Duty Casebound Ring Binders with Metal Hinges"/>
    <n v="55.423999999999999"/>
    <n v="0.4"/>
    <n v="33.254399999999997"/>
  </r>
  <r>
    <n v="1462"/>
    <s v="US-2017-128902"/>
    <x v="21"/>
    <d v="2017-03-15T00:00:00"/>
    <s v="Standard Class"/>
    <s v="MB-18085"/>
    <s v="Mick Brown"/>
    <x v="0"/>
    <x v="0"/>
    <s v="Vineland"/>
    <x v="30"/>
    <n v="8360"/>
    <x v="3"/>
    <s v="FUR-TA-10001095"/>
    <x v="0"/>
    <s v="Tables"/>
    <s v="Chromcraft Round Conference Tables"/>
    <n v="244.006"/>
    <n v="0.45"/>
    <n v="134.20330000000001"/>
  </r>
  <r>
    <n v="1463"/>
    <s v="CA-2017-152289"/>
    <x v="370"/>
    <d v="2017-08-28T00:00:00"/>
    <s v="First Class"/>
    <s v="LC-16930"/>
    <s v="Linda Cazamias"/>
    <x v="1"/>
    <x v="0"/>
    <s v="Pasadena"/>
    <x v="5"/>
    <n v="77506"/>
    <x v="2"/>
    <s v="TEC-AC-10004571"/>
    <x v="2"/>
    <s v="Accessories"/>
    <s v="Logitech G700s Rechargeable Gaming Mouse"/>
    <n v="159.98400000000001"/>
    <n v="0.35"/>
    <n v="103.98960000000001"/>
  </r>
  <r>
    <n v="1464"/>
    <s v="CA-2017-152289"/>
    <x v="370"/>
    <d v="2017-08-28T00:00:00"/>
    <s v="First Class"/>
    <s v="LC-16930"/>
    <s v="Linda Cazamias"/>
    <x v="1"/>
    <x v="0"/>
    <s v="Pasadena"/>
    <x v="5"/>
    <n v="77506"/>
    <x v="2"/>
    <s v="FUR-CH-10002126"/>
    <x v="0"/>
    <s v="Chairs"/>
    <s v="Hon Deluxe Fabric Upholstered Stacking Chairs"/>
    <n v="1024.7159999999999"/>
    <n v="0.35"/>
    <n v="666.06539999999995"/>
  </r>
  <r>
    <n v="1465"/>
    <s v="US-2017-104794"/>
    <x v="186"/>
    <d v="2017-12-19T00:00:00"/>
    <s v="First Class"/>
    <s v="KD-16495"/>
    <s v="Keith Dawkins"/>
    <x v="1"/>
    <x v="0"/>
    <s v="New York City"/>
    <x v="15"/>
    <n v="10009"/>
    <x v="3"/>
    <s v="OFF-FA-10001754"/>
    <x v="1"/>
    <s v="Fasteners"/>
    <s v="Stockwell Gold Paper Clips"/>
    <n v="3.68"/>
    <n v="0.4"/>
    <n v="2.2080000000000002"/>
  </r>
  <r>
    <n v="1466"/>
    <s v="CA-2015-151708"/>
    <x v="233"/>
    <d v="2015-08-14T00:00:00"/>
    <s v="Standard Class"/>
    <s v="MB-17305"/>
    <s v="Maria Bertelson"/>
    <x v="0"/>
    <x v="0"/>
    <s v="Glendale"/>
    <x v="16"/>
    <n v="85301"/>
    <x v="1"/>
    <s v="FUR-FU-10001602"/>
    <x v="0"/>
    <s v="Furnishings"/>
    <s v="Eldon Delta Triangular Chair Mat, 52 x 58, Clear"/>
    <n v="121.376"/>
    <n v="0.4"/>
    <n v="72.825599999999994"/>
  </r>
  <r>
    <n v="1467"/>
    <s v="CA-2015-151708"/>
    <x v="233"/>
    <d v="2015-08-14T00:00:00"/>
    <s v="Standard Class"/>
    <s v="MB-17305"/>
    <s v="Maria Bertelson"/>
    <x v="0"/>
    <x v="0"/>
    <s v="Glendale"/>
    <x v="16"/>
    <n v="85301"/>
    <x v="1"/>
    <s v="TEC-AC-10001767"/>
    <x v="2"/>
    <s v="Accessories"/>
    <s v="SanDisk Ultra 64 GB MicroSDHC Class 10 Memory Card"/>
    <n v="95.975999999999999"/>
    <n v="0.45"/>
    <n v="52.786800000000007"/>
  </r>
  <r>
    <n v="1468"/>
    <s v="CA-2016-100769"/>
    <x v="495"/>
    <d v="2016-05-16T00:00:00"/>
    <s v="Same Day"/>
    <s v="TH-21550"/>
    <s v="Tracy Hopkins"/>
    <x v="2"/>
    <x v="0"/>
    <s v="Jacksonville"/>
    <x v="2"/>
    <n v="32216"/>
    <x v="0"/>
    <s v="TEC-AC-10002402"/>
    <x v="2"/>
    <s v="Accessories"/>
    <s v="Razer Kraken PRO Over Ear PC and Music Headset"/>
    <n v="255.96799999999999"/>
    <n v="0.3"/>
    <n v="179.17759999999998"/>
  </r>
  <r>
    <n v="1469"/>
    <s v="CA-2018-139199"/>
    <x v="34"/>
    <d v="2018-12-13T00:00:00"/>
    <s v="Standard Class"/>
    <s v="DK-12835"/>
    <s v="Damala Kotsonis"/>
    <x v="1"/>
    <x v="0"/>
    <s v="Detroit"/>
    <x v="12"/>
    <n v="48234"/>
    <x v="2"/>
    <s v="FUR-CH-10000847"/>
    <x v="0"/>
    <s v="Chairs"/>
    <s v="Global Executive Mid-Back Managers Chair"/>
    <n v="872.94"/>
    <n v="0.35"/>
    <n v="567.41100000000006"/>
  </r>
  <r>
    <n v="1470"/>
    <s v="CA-2018-139199"/>
    <x v="34"/>
    <d v="2018-12-13T00:00:00"/>
    <s v="Standard Class"/>
    <s v="DK-12835"/>
    <s v="Damala Kotsonis"/>
    <x v="1"/>
    <x v="0"/>
    <s v="Detroit"/>
    <x v="12"/>
    <n v="48234"/>
    <x v="2"/>
    <s v="OFF-BI-10003982"/>
    <x v="1"/>
    <s v="Binders"/>
    <s v="Wilson Jones Century Plastic Molded Ring Binders"/>
    <n v="41.54"/>
    <n v="0.3"/>
    <n v="29.077999999999996"/>
  </r>
  <r>
    <n v="1471"/>
    <s v="CA-2018-139199"/>
    <x v="34"/>
    <d v="2018-12-13T00:00:00"/>
    <s v="Standard Class"/>
    <s v="DK-12835"/>
    <s v="Damala Kotsonis"/>
    <x v="1"/>
    <x v="0"/>
    <s v="Detroit"/>
    <x v="12"/>
    <n v="48234"/>
    <x v="2"/>
    <s v="OFF-PA-10001293"/>
    <x v="1"/>
    <s v="Paper"/>
    <s v="Xerox 1946"/>
    <n v="12.96"/>
    <n v="0.3"/>
    <n v="9.0719999999999992"/>
  </r>
  <r>
    <n v="1472"/>
    <s v="US-2016-161466"/>
    <x v="496"/>
    <d v="2016-09-27T00:00:00"/>
    <s v="Second Class"/>
    <s v="ON-18715"/>
    <s v="Odella Nelson"/>
    <x v="1"/>
    <x v="0"/>
    <s v="Philadelphia"/>
    <x v="9"/>
    <n v="19120"/>
    <x v="3"/>
    <s v="OFF-AR-10000634"/>
    <x v="1"/>
    <s v="Art"/>
    <s v="Newell 320"/>
    <n v="6.8479999999999999"/>
    <n v="0.45"/>
    <n v="3.7664000000000004"/>
  </r>
  <r>
    <n v="1473"/>
    <s v="CA-2018-164959"/>
    <x v="497"/>
    <d v="2018-07-15T00:00:00"/>
    <s v="Standard Class"/>
    <s v="KN-16390"/>
    <s v="Katherine Nockton"/>
    <x v="1"/>
    <x v="0"/>
    <s v="Los Angeles"/>
    <x v="1"/>
    <n v="90004"/>
    <x v="1"/>
    <s v="OFF-LA-10004272"/>
    <x v="1"/>
    <s v="Labels"/>
    <s v="Avery 482"/>
    <n v="8.67"/>
    <n v="0.4"/>
    <n v="5.202"/>
  </r>
  <r>
    <n v="1474"/>
    <s v="US-2016-105676"/>
    <x v="494"/>
    <d v="2016-12-02T00:00:00"/>
    <s v="Same Day"/>
    <s v="NM-18520"/>
    <s v="Neoma Murray"/>
    <x v="0"/>
    <x v="0"/>
    <s v="Houston"/>
    <x v="5"/>
    <n v="77036"/>
    <x v="2"/>
    <s v="FUR-FU-10004270"/>
    <x v="0"/>
    <s v="Furnishings"/>
    <s v="Eldon Image Series Desk Accessories, Burgundy"/>
    <n v="6.6879999999999997"/>
    <n v="0.3"/>
    <n v="4.6815999999999995"/>
  </r>
  <r>
    <n v="1475"/>
    <s v="CA-2017-113138"/>
    <x v="258"/>
    <d v="2017-11-25T00:00:00"/>
    <s v="Standard Class"/>
    <s v="NP-18685"/>
    <s v="Nora Pelletier"/>
    <x v="2"/>
    <x v="0"/>
    <s v="Niagara Falls"/>
    <x v="15"/>
    <n v="14304"/>
    <x v="3"/>
    <s v="OFF-AR-10003770"/>
    <x v="1"/>
    <s v="Art"/>
    <s v="Newell 340"/>
    <n v="17.28"/>
    <n v="0.45"/>
    <n v="9.5040000000000013"/>
  </r>
  <r>
    <n v="1476"/>
    <s v="CA-2017-113138"/>
    <x v="258"/>
    <d v="2017-11-25T00:00:00"/>
    <s v="Standard Class"/>
    <s v="NP-18685"/>
    <s v="Nora Pelletier"/>
    <x v="2"/>
    <x v="0"/>
    <s v="Niagara Falls"/>
    <x v="15"/>
    <n v="14304"/>
    <x v="3"/>
    <s v="OFF-BI-10000320"/>
    <x v="1"/>
    <s v="Binders"/>
    <s v="GBC Plastic Binding Combs"/>
    <n v="17.712"/>
    <n v="0.4"/>
    <n v="10.6272"/>
  </r>
  <r>
    <n v="1477"/>
    <s v="US-2018-104955"/>
    <x v="498"/>
    <d v="2018-03-24T00:00:00"/>
    <s v="Standard Class"/>
    <s v="CG-12040"/>
    <s v="Catherine Glotzbach"/>
    <x v="2"/>
    <x v="0"/>
    <s v="New York City"/>
    <x v="15"/>
    <n v="10024"/>
    <x v="3"/>
    <s v="OFF-LA-10003121"/>
    <x v="1"/>
    <s v="Labels"/>
    <s v="Avery 506"/>
    <n v="28.91"/>
    <n v="0.4"/>
    <n v="17.346"/>
  </r>
  <r>
    <n v="1478"/>
    <s v="CA-2017-121958"/>
    <x v="373"/>
    <d v="2017-11-17T00:00:00"/>
    <s v="Standard Class"/>
    <s v="CS-12505"/>
    <s v="Cindy Stewart"/>
    <x v="0"/>
    <x v="0"/>
    <s v="Thomasville"/>
    <x v="3"/>
    <n v="27360"/>
    <x v="0"/>
    <s v="OFF-SU-10000381"/>
    <x v="1"/>
    <s v="Supplies"/>
    <s v="Acme Forged Steel Scissors with Black Enamel Handles"/>
    <n v="52.136000000000003"/>
    <n v="0.3"/>
    <n v="36.495199999999997"/>
  </r>
  <r>
    <n v="1479"/>
    <s v="CA-2018-121468"/>
    <x v="123"/>
    <d v="2018-11-20T00:00:00"/>
    <s v="First Class"/>
    <s v="KD-16345"/>
    <s v="Katherine Ducich"/>
    <x v="0"/>
    <x v="0"/>
    <s v="Westminster"/>
    <x v="1"/>
    <n v="92683"/>
    <x v="1"/>
    <s v="TEC-PH-10000376"/>
    <x v="2"/>
    <s v="Phones"/>
    <s v="Square Credit Card Reader"/>
    <n v="31.968"/>
    <n v="0.4"/>
    <n v="19.180799999999998"/>
  </r>
  <r>
    <n v="1480"/>
    <s v="US-2017-108455"/>
    <x v="499"/>
    <d v="2017-12-08T00:00:00"/>
    <s v="Standard Class"/>
    <s v="MK-18160"/>
    <s v="Mike Kennedy"/>
    <x v="0"/>
    <x v="0"/>
    <s v="San Francisco"/>
    <x v="1"/>
    <n v="94122"/>
    <x v="1"/>
    <s v="OFF-PA-10002262"/>
    <x v="1"/>
    <s v="Paper"/>
    <s v="Xerox 192"/>
    <n v="25.92"/>
    <n v="0.4"/>
    <n v="15.552"/>
  </r>
  <r>
    <n v="1481"/>
    <s v="US-2017-108455"/>
    <x v="499"/>
    <d v="2017-12-08T00:00:00"/>
    <s v="Standard Class"/>
    <s v="MK-18160"/>
    <s v="Mike Kennedy"/>
    <x v="0"/>
    <x v="0"/>
    <s v="San Francisco"/>
    <x v="1"/>
    <n v="94122"/>
    <x v="1"/>
    <s v="OFF-PA-10002464"/>
    <x v="1"/>
    <s v="Paper"/>
    <s v="HP Office Recycled Paper (20Lb. and 87 Bright)"/>
    <n v="40.46"/>
    <n v="0.4"/>
    <n v="24.276"/>
  </r>
  <r>
    <n v="1482"/>
    <s v="US-2017-108455"/>
    <x v="499"/>
    <d v="2017-12-08T00:00:00"/>
    <s v="Standard Class"/>
    <s v="MK-18160"/>
    <s v="Mike Kennedy"/>
    <x v="0"/>
    <x v="0"/>
    <s v="San Francisco"/>
    <x v="1"/>
    <n v="94122"/>
    <x v="1"/>
    <s v="OFF-ST-10002214"/>
    <x v="1"/>
    <s v="Storage"/>
    <s v="X-Rack File for Hanging Folders"/>
    <n v="33.869999999999997"/>
    <n v="0.5"/>
    <n v="16.934999999999999"/>
  </r>
  <r>
    <n v="1483"/>
    <s v="CA-2018-101210"/>
    <x v="326"/>
    <d v="2018-08-28T00:00:00"/>
    <s v="Second Class"/>
    <s v="DW-13540"/>
    <s v="Don Weiss"/>
    <x v="0"/>
    <x v="0"/>
    <s v="Jackson"/>
    <x v="18"/>
    <n v="38301"/>
    <x v="0"/>
    <s v="OFF-AR-10003560"/>
    <x v="1"/>
    <s v="Art"/>
    <s v="Zebra Zazzle Fluorescent Highlighters"/>
    <n v="9.7279999999999998"/>
    <n v="0.3"/>
    <n v="6.8095999999999997"/>
  </r>
  <r>
    <n v="1484"/>
    <s v="CA-2018-101210"/>
    <x v="326"/>
    <d v="2018-08-28T00:00:00"/>
    <s v="Second Class"/>
    <s v="DW-13540"/>
    <s v="Don Weiss"/>
    <x v="0"/>
    <x v="0"/>
    <s v="Jackson"/>
    <x v="18"/>
    <n v="38301"/>
    <x v="0"/>
    <s v="OFF-PA-10000130"/>
    <x v="1"/>
    <s v="Paper"/>
    <s v="Xerox 199"/>
    <n v="3.4239999999999999"/>
    <n v="0.25"/>
    <n v="2.5680000000000001"/>
  </r>
  <r>
    <n v="1485"/>
    <s v="US-2017-108098"/>
    <x v="500"/>
    <d v="2017-10-18T00:00:00"/>
    <s v="Standard Class"/>
    <s v="CP-12340"/>
    <s v="Christine Phan"/>
    <x v="1"/>
    <x v="0"/>
    <s v="Seattle"/>
    <x v="4"/>
    <n v="98115"/>
    <x v="1"/>
    <s v="TEC-AC-10000865"/>
    <x v="2"/>
    <s v="Accessories"/>
    <s v="WD My Passport Ultra 500GB Portable External Hard Drive"/>
    <n v="177"/>
    <n v="0.45"/>
    <n v="97.350000000000009"/>
  </r>
  <r>
    <n v="1486"/>
    <s v="CA-2015-119032"/>
    <x v="501"/>
    <d v="2015-12-03T00:00:00"/>
    <s v="Standard Class"/>
    <s v="MS-17770"/>
    <s v="Maxwell Schwartz"/>
    <x v="0"/>
    <x v="0"/>
    <s v="New York City"/>
    <x v="15"/>
    <n v="10035"/>
    <x v="3"/>
    <s v="OFF-FA-10003021"/>
    <x v="1"/>
    <s v="Fasteners"/>
    <s v="Staples"/>
    <n v="3.76"/>
    <n v="0.4"/>
    <n v="2.2559999999999998"/>
  </r>
  <r>
    <n v="1487"/>
    <s v="CA-2016-140410"/>
    <x v="502"/>
    <d v="2016-11-07T00:00:00"/>
    <s v="Standard Class"/>
    <s v="CM-12655"/>
    <s v="Corinna Mitchell"/>
    <x v="2"/>
    <x v="0"/>
    <s v="Los Angeles"/>
    <x v="1"/>
    <n v="90008"/>
    <x v="1"/>
    <s v="TEC-PH-10003580"/>
    <x v="2"/>
    <s v="Phones"/>
    <s v="Cisco IP Phone 7961G-GE VoIP phone"/>
    <n v="1212.848"/>
    <n v="0.4"/>
    <n v="727.7088"/>
  </r>
  <r>
    <n v="1488"/>
    <s v="CA-2016-140410"/>
    <x v="502"/>
    <d v="2016-11-07T00:00:00"/>
    <s v="Standard Class"/>
    <s v="CM-12655"/>
    <s v="Corinna Mitchell"/>
    <x v="2"/>
    <x v="0"/>
    <s v="Los Angeles"/>
    <x v="1"/>
    <n v="90008"/>
    <x v="1"/>
    <s v="TEC-AC-10001109"/>
    <x v="2"/>
    <s v="Accessories"/>
    <s v="Logitech Trackman Marble Mouse"/>
    <n v="89.97"/>
    <n v="0.45"/>
    <n v="49.483500000000006"/>
  </r>
  <r>
    <n v="1489"/>
    <s v="CA-2016-140410"/>
    <x v="502"/>
    <d v="2016-11-07T00:00:00"/>
    <s v="Standard Class"/>
    <s v="CM-12655"/>
    <s v="Corinna Mitchell"/>
    <x v="2"/>
    <x v="0"/>
    <s v="Los Angeles"/>
    <x v="1"/>
    <n v="90008"/>
    <x v="1"/>
    <s v="FUR-FU-10003347"/>
    <x v="0"/>
    <s v="Furnishings"/>
    <s v="Coloredge Poster Frame"/>
    <n v="42.6"/>
    <n v="0.4"/>
    <n v="25.56"/>
  </r>
  <r>
    <n v="1490"/>
    <s v="CA-2015-136280"/>
    <x v="503"/>
    <d v="2015-12-06T00:00:00"/>
    <s v="Standard Class"/>
    <s v="Co-12640"/>
    <s v="Corey-Lock"/>
    <x v="0"/>
    <x v="0"/>
    <s v="Philadelphia"/>
    <x v="9"/>
    <n v="19143"/>
    <x v="3"/>
    <s v="OFF-LA-10000452"/>
    <x v="1"/>
    <s v="Labels"/>
    <s v="Avery 488"/>
    <n v="5.04"/>
    <n v="0.4"/>
    <n v="3.024"/>
  </r>
  <r>
    <n v="1491"/>
    <s v="CA-2018-151911"/>
    <x v="504"/>
    <d v="2018-05-05T00:00:00"/>
    <s v="Second Class"/>
    <s v="DL-13495"/>
    <s v="Dionis Lloyd"/>
    <x v="1"/>
    <x v="0"/>
    <s v="New York City"/>
    <x v="15"/>
    <n v="10024"/>
    <x v="3"/>
    <s v="OFF-EN-10002986"/>
    <x v="1"/>
    <s v="Envelopes"/>
    <s v="#10-4 1/8 x 9 1/2 Premium Diagonal Seam Envelopes"/>
    <n v="62.96"/>
    <n v="0.4"/>
    <n v="37.775999999999996"/>
  </r>
  <r>
    <n v="1492"/>
    <s v="CA-2018-166436"/>
    <x v="221"/>
    <d v="2018-11-28T00:00:00"/>
    <s v="Standard Class"/>
    <s v="TS-21370"/>
    <s v="Todd Sumrall"/>
    <x v="1"/>
    <x v="0"/>
    <s v="New York City"/>
    <x v="15"/>
    <n v="10035"/>
    <x v="3"/>
    <s v="OFF-PA-10001838"/>
    <x v="1"/>
    <s v="Paper"/>
    <s v="Adams Telephone Message Book W/Dividers/Space For Phone Numbers, 5 1/4X8 1/2, 300/Messages"/>
    <n v="5.88"/>
    <n v="0.4"/>
    <n v="3.528"/>
  </r>
  <r>
    <n v="1493"/>
    <s v="CA-2018-166436"/>
    <x v="221"/>
    <d v="2018-11-28T00:00:00"/>
    <s v="Standard Class"/>
    <s v="TS-21370"/>
    <s v="Todd Sumrall"/>
    <x v="1"/>
    <x v="0"/>
    <s v="New York City"/>
    <x v="15"/>
    <n v="10035"/>
    <x v="3"/>
    <s v="FUR-CH-10000785"/>
    <x v="0"/>
    <s v="Chairs"/>
    <s v="Global Ergonomic Managers Chair"/>
    <n v="977.29200000000003"/>
    <n v="0.45"/>
    <n v="537.51060000000007"/>
  </r>
  <r>
    <n v="1494"/>
    <s v="CA-2018-139661"/>
    <x v="505"/>
    <d v="2018-11-03T00:00:00"/>
    <s v="Standard Class"/>
    <s v="JW-15220"/>
    <s v="Jane Waco"/>
    <x v="1"/>
    <x v="0"/>
    <s v="Vancouver"/>
    <x v="4"/>
    <n v="98661"/>
    <x v="1"/>
    <s v="FUR-FU-10002885"/>
    <x v="0"/>
    <s v="Furnishings"/>
    <s v="Magna Visual Magnetic Picture Hangers"/>
    <n v="9.64"/>
    <n v="0.4"/>
    <n v="5.7839999999999998"/>
  </r>
  <r>
    <n v="1495"/>
    <s v="CA-2015-123925"/>
    <x v="506"/>
    <d v="2015-12-19T00:00:00"/>
    <s v="Second Class"/>
    <s v="RF-19840"/>
    <s v="Roy Französisch"/>
    <x v="0"/>
    <x v="0"/>
    <s v="Columbus"/>
    <x v="32"/>
    <n v="31907"/>
    <x v="0"/>
    <s v="OFF-AR-10002952"/>
    <x v="1"/>
    <s v="Art"/>
    <s v="Stanley Contemporary Battery Pencil Sharpeners"/>
    <n v="40.049999999999997"/>
    <n v="0.3"/>
    <n v="28.034999999999997"/>
  </r>
  <r>
    <n v="1496"/>
    <s v="CA-2018-152485"/>
    <x v="507"/>
    <d v="2018-09-08T00:00:00"/>
    <s v="Standard Class"/>
    <s v="JD-15790"/>
    <s v="John Dryer"/>
    <x v="0"/>
    <x v="0"/>
    <s v="Coppell"/>
    <x v="5"/>
    <n v="75019"/>
    <x v="2"/>
    <s v="OFF-AR-10003759"/>
    <x v="1"/>
    <s v="Art"/>
    <s v="Crayola Anti Dust Chalk, 12/Pack"/>
    <n v="10.192"/>
    <n v="0.35"/>
    <n v="6.6248000000000005"/>
  </r>
  <r>
    <n v="1497"/>
    <s v="CA-2018-152485"/>
    <x v="507"/>
    <d v="2018-09-08T00:00:00"/>
    <s v="Standard Class"/>
    <s v="JD-15790"/>
    <s v="John Dryer"/>
    <x v="0"/>
    <x v="0"/>
    <s v="Coppell"/>
    <x v="5"/>
    <n v="75019"/>
    <x v="2"/>
    <s v="OFF-ST-10004950"/>
    <x v="1"/>
    <s v="Storage"/>
    <s v="Acco Perma 3000 Stacking Storage Drawers"/>
    <n v="16.783999999999999"/>
    <n v="0.4"/>
    <n v="10.070399999999999"/>
  </r>
  <r>
    <n v="1498"/>
    <s v="CA-2018-152485"/>
    <x v="507"/>
    <d v="2018-09-08T00:00:00"/>
    <s v="Standard Class"/>
    <s v="JD-15790"/>
    <s v="John Dryer"/>
    <x v="0"/>
    <x v="0"/>
    <s v="Coppell"/>
    <x v="5"/>
    <n v="75019"/>
    <x v="2"/>
    <s v="OFF-AR-10001940"/>
    <x v="1"/>
    <s v="Art"/>
    <s v="Sanford Colorific Eraseable Coloring Pencils, 12 Count"/>
    <n v="13.12"/>
    <n v="0.35"/>
    <n v="8.5280000000000005"/>
  </r>
  <r>
    <n v="1499"/>
    <s v="CA-2017-141586"/>
    <x v="508"/>
    <d v="2017-10-20T00:00:00"/>
    <s v="First Class"/>
    <s v="NK-18490"/>
    <s v="Neil Knudson"/>
    <x v="2"/>
    <x v="0"/>
    <s v="San Francisco"/>
    <x v="1"/>
    <n v="94122"/>
    <x v="1"/>
    <s v="OFF-BI-10003981"/>
    <x v="1"/>
    <s v="Binders"/>
    <s v="Avery Durable Plastic 1 Binders"/>
    <n v="18.16"/>
    <n v="0.4"/>
    <n v="10.895999999999999"/>
  </r>
  <r>
    <n v="1500"/>
    <s v="CA-2018-130386"/>
    <x v="105"/>
    <d v="2018-11-18T00:00:00"/>
    <s v="Standard Class"/>
    <s v="NG-18430"/>
    <s v="Nathan Gelder"/>
    <x v="0"/>
    <x v="0"/>
    <s v="Austin"/>
    <x v="5"/>
    <n v="78745"/>
    <x v="2"/>
    <s v="OFF-PA-10002749"/>
    <x v="1"/>
    <s v="Paper"/>
    <s v="Wirebound Message Books, 5-1/2 x 4 Forms, 2 or 4 Forms per Page"/>
    <n v="16.056000000000001"/>
    <n v="0.3"/>
    <n v="11.2392"/>
  </r>
  <r>
    <n v="1501"/>
    <s v="CA-2018-130386"/>
    <x v="105"/>
    <d v="2018-11-18T00:00:00"/>
    <s v="Standard Class"/>
    <s v="NG-18430"/>
    <s v="Nathan Gelder"/>
    <x v="0"/>
    <x v="0"/>
    <s v="Austin"/>
    <x v="5"/>
    <n v="78745"/>
    <x v="2"/>
    <s v="OFF-PA-10003823"/>
    <x v="1"/>
    <s v="Paper"/>
    <s v="Xerox 197"/>
    <n v="223.05600000000001"/>
    <n v="0.3"/>
    <n v="156.13919999999999"/>
  </r>
  <r>
    <n v="1502"/>
    <s v="CA-2018-130386"/>
    <x v="105"/>
    <d v="2018-11-18T00:00:00"/>
    <s v="Standard Class"/>
    <s v="NG-18430"/>
    <s v="Nathan Gelder"/>
    <x v="0"/>
    <x v="0"/>
    <s v="Austin"/>
    <x v="5"/>
    <n v="78745"/>
    <x v="2"/>
    <s v="OFF-ST-10003716"/>
    <x v="1"/>
    <s v="Storage"/>
    <s v="Tennsco Double-Tier Lockers"/>
    <n v="540.048"/>
    <n v="0.4"/>
    <n v="324.02879999999999"/>
  </r>
  <r>
    <n v="1503"/>
    <s v="CA-2017-100468"/>
    <x v="390"/>
    <d v="2017-12-01T00:00:00"/>
    <s v="Standard Class"/>
    <s v="AT-10435"/>
    <s v="Alyssa Tate"/>
    <x v="2"/>
    <x v="0"/>
    <s v="Los Angeles"/>
    <x v="1"/>
    <n v="90045"/>
    <x v="1"/>
    <s v="TEC-PH-10001300"/>
    <x v="2"/>
    <s v="Phones"/>
    <s v="iKross Bluetooth Portable Keyboard + Cell Phone Stand Holder + Brush for Apple iPhone 5S 5C 5, 4S 4"/>
    <n v="33.520000000000003"/>
    <n v="0.4"/>
    <n v="20.112000000000002"/>
  </r>
  <r>
    <n v="1504"/>
    <s v="CA-2017-100468"/>
    <x v="390"/>
    <d v="2017-12-01T00:00:00"/>
    <s v="Standard Class"/>
    <s v="AT-10435"/>
    <s v="Alyssa Tate"/>
    <x v="2"/>
    <x v="0"/>
    <s v="Los Angeles"/>
    <x v="1"/>
    <n v="90045"/>
    <x v="1"/>
    <s v="FUR-FU-10000010"/>
    <x v="0"/>
    <s v="Furnishings"/>
    <s v="DAX Value U-Channel Document Frames, Easel Back"/>
    <n v="9.94"/>
    <n v="0.4"/>
    <n v="5.9639999999999995"/>
  </r>
  <r>
    <n v="1505"/>
    <s v="CA-2016-153388"/>
    <x v="509"/>
    <d v="2016-08-07T00:00:00"/>
    <s v="Standard Class"/>
    <s v="PC-19000"/>
    <s v="Pauline Chand"/>
    <x v="2"/>
    <x v="0"/>
    <s v="Los Angeles"/>
    <x v="1"/>
    <n v="90004"/>
    <x v="1"/>
    <s v="OFF-AR-10001868"/>
    <x v="1"/>
    <s v="Art"/>
    <s v="Prang Dustless Chalk Sticks"/>
    <n v="6.72"/>
    <n v="0.45"/>
    <n v="3.6960000000000002"/>
  </r>
  <r>
    <n v="1506"/>
    <s v="CA-2016-153388"/>
    <x v="509"/>
    <d v="2016-08-07T00:00:00"/>
    <s v="Standard Class"/>
    <s v="PC-19000"/>
    <s v="Pauline Chand"/>
    <x v="2"/>
    <x v="0"/>
    <s v="Los Angeles"/>
    <x v="1"/>
    <n v="90004"/>
    <x v="1"/>
    <s v="FUR-TA-10003715"/>
    <x v="0"/>
    <s v="Tables"/>
    <s v="Hon 2111 Invitation Series Corner Table"/>
    <n v="1004.976"/>
    <n v="0.45"/>
    <n v="552.73680000000002"/>
  </r>
  <r>
    <n v="1507"/>
    <s v="CA-2018-154935"/>
    <x v="165"/>
    <d v="2018-12-29T00:00:00"/>
    <s v="Standard Class"/>
    <s v="AR-10540"/>
    <s v="Andy Reiter"/>
    <x v="0"/>
    <x v="0"/>
    <s v="New York City"/>
    <x v="15"/>
    <n v="10024"/>
    <x v="3"/>
    <s v="OFF-BI-10003708"/>
    <x v="1"/>
    <s v="Binders"/>
    <s v="Acco Four Pocket Poly Ring Binder with Label Holder, Smoke, 1"/>
    <n v="17.88"/>
    <n v="0.4"/>
    <n v="10.728"/>
  </r>
  <r>
    <n v="1508"/>
    <s v="CA-2017-134208"/>
    <x v="42"/>
    <d v="2017-09-23T00:00:00"/>
    <s v="Standard Class"/>
    <s v="CS-12505"/>
    <s v="Cindy Stewart"/>
    <x v="0"/>
    <x v="0"/>
    <s v="Columbus"/>
    <x v="32"/>
    <n v="31907"/>
    <x v="0"/>
    <s v="TEC-MA-10004458"/>
    <x v="2"/>
    <s v="Machines"/>
    <s v="Lexmark X 9575 Professional All-in-One Color Printer"/>
    <n v="396"/>
    <n v="0.3"/>
    <n v="277.2"/>
  </r>
  <r>
    <n v="1509"/>
    <s v="CA-2018-108294"/>
    <x v="389"/>
    <d v="2018-12-10T00:00:00"/>
    <s v="Same Day"/>
    <s v="LS-16975"/>
    <s v="Lindsay Shagiari"/>
    <x v="2"/>
    <x v="0"/>
    <s v="Omaha"/>
    <x v="8"/>
    <n v="68104"/>
    <x v="2"/>
    <s v="OFF-BI-10004965"/>
    <x v="1"/>
    <s v="Binders"/>
    <s v="Ibico Covers for Plastic or Wire Binding Elements"/>
    <n v="34.5"/>
    <n v="0.3"/>
    <n v="24.15"/>
  </r>
  <r>
    <n v="1510"/>
    <s v="CA-2018-103611"/>
    <x v="510"/>
    <d v="2018-09-15T00:00:00"/>
    <s v="First Class"/>
    <s v="JM-15535"/>
    <s v="Jessica Myrick"/>
    <x v="0"/>
    <x v="0"/>
    <s v="Los Angeles"/>
    <x v="1"/>
    <n v="90036"/>
    <x v="1"/>
    <s v="FUR-FU-10004270"/>
    <x v="0"/>
    <s v="Furnishings"/>
    <s v="Eldon Image Series Desk Accessories, Burgundy"/>
    <n v="8.36"/>
    <n v="0.4"/>
    <n v="5.0159999999999991"/>
  </r>
  <r>
    <n v="1511"/>
    <s v="CA-2018-100384"/>
    <x v="92"/>
    <d v="2018-07-01T00:00:00"/>
    <s v="Standard Class"/>
    <s v="NH-18610"/>
    <s v="Nicole Hansen"/>
    <x v="1"/>
    <x v="0"/>
    <s v="Pomona"/>
    <x v="1"/>
    <n v="91767"/>
    <x v="1"/>
    <s v="OFF-AR-10002135"/>
    <x v="1"/>
    <s v="Art"/>
    <s v="Boston Heavy-Duty Trimline Electric Pencil Sharpeners"/>
    <n v="385.6"/>
    <n v="0.45"/>
    <n v="212.08000000000004"/>
  </r>
  <r>
    <n v="1512"/>
    <s v="CA-2018-100384"/>
    <x v="92"/>
    <d v="2018-07-01T00:00:00"/>
    <s v="Standard Class"/>
    <s v="NH-18610"/>
    <s v="Nicole Hansen"/>
    <x v="1"/>
    <x v="0"/>
    <s v="Pomona"/>
    <x v="1"/>
    <n v="91767"/>
    <x v="1"/>
    <s v="OFF-AR-10003514"/>
    <x v="1"/>
    <s v="Art"/>
    <s v="4009 Highlighters by Sanford"/>
    <n v="35.82"/>
    <n v="0.45"/>
    <n v="19.701000000000001"/>
  </r>
  <r>
    <n v="1513"/>
    <s v="CA-2018-112809"/>
    <x v="238"/>
    <d v="2018-08-22T00:00:00"/>
    <s v="Standard Class"/>
    <s v="RA-19915"/>
    <s v="Russell Applegate"/>
    <x v="0"/>
    <x v="0"/>
    <s v="Dallas"/>
    <x v="5"/>
    <n v="75220"/>
    <x v="2"/>
    <s v="OFF-ST-10002276"/>
    <x v="1"/>
    <s v="Storage"/>
    <s v="Safco Steel Mobile File Cart"/>
    <n v="200.06399999999999"/>
    <n v="0.4"/>
    <n v="120.0384"/>
  </r>
  <r>
    <n v="1514"/>
    <s v="CA-2018-112809"/>
    <x v="238"/>
    <d v="2018-08-22T00:00:00"/>
    <s v="Standard Class"/>
    <s v="RA-19915"/>
    <s v="Russell Applegate"/>
    <x v="0"/>
    <x v="0"/>
    <s v="Dallas"/>
    <x v="5"/>
    <n v="75220"/>
    <x v="2"/>
    <s v="OFF-BI-10001098"/>
    <x v="1"/>
    <s v="Binders"/>
    <s v="Acco D-Ring Binder w/DublLock"/>
    <n v="21.38"/>
    <n v="0.3"/>
    <n v="14.965999999999998"/>
  </r>
  <r>
    <n v="1515"/>
    <s v="CA-2018-112809"/>
    <x v="238"/>
    <d v="2018-08-22T00:00:00"/>
    <s v="Standard Class"/>
    <s v="RA-19915"/>
    <s v="Russell Applegate"/>
    <x v="0"/>
    <x v="0"/>
    <s v="Dallas"/>
    <x v="5"/>
    <n v="75220"/>
    <x v="2"/>
    <s v="OFF-BI-10001636"/>
    <x v="1"/>
    <s v="Binders"/>
    <s v="Ibico Plastic and Wire Spiral Binding Combs"/>
    <n v="6.7439999999999998"/>
    <n v="0.3"/>
    <n v="4.7207999999999997"/>
  </r>
  <r>
    <n v="1516"/>
    <s v="US-2018-160759"/>
    <x v="157"/>
    <d v="2018-12-17T00:00:00"/>
    <s v="Standard Class"/>
    <s v="AI-10855"/>
    <s v="Arianne Irving"/>
    <x v="0"/>
    <x v="0"/>
    <s v="Philadelphia"/>
    <x v="9"/>
    <n v="19120"/>
    <x v="3"/>
    <s v="FUR-CH-10002961"/>
    <x v="0"/>
    <s v="Chairs"/>
    <s v="Leather Task Chair, Black"/>
    <n v="63.686"/>
    <n v="0.45"/>
    <n v="35.027300000000004"/>
  </r>
  <r>
    <n v="1517"/>
    <s v="CA-2018-148446"/>
    <x v="389"/>
    <d v="2018-12-14T00:00:00"/>
    <s v="Second Class"/>
    <s v="MC-17845"/>
    <s v="Michael Chen"/>
    <x v="0"/>
    <x v="0"/>
    <s v="North Las Vegas"/>
    <x v="33"/>
    <n v="89031"/>
    <x v="1"/>
    <s v="FUR-TA-10004256"/>
    <x v="0"/>
    <s v="Tables"/>
    <s v="Bretford “Just In Time” Height-Adjustable Multi-Task Work Tables"/>
    <n v="1669.6"/>
    <n v="0.45"/>
    <n v="918.28"/>
  </r>
  <r>
    <n v="1518"/>
    <s v="CA-2015-111059"/>
    <x v="511"/>
    <d v="2015-02-06T00:00:00"/>
    <s v="Second Class"/>
    <s v="TB-21400"/>
    <s v="Tom Boeckenhauer"/>
    <x v="0"/>
    <x v="0"/>
    <s v="Seattle"/>
    <x v="4"/>
    <n v="98105"/>
    <x v="1"/>
    <s v="OFF-BI-10004593"/>
    <x v="1"/>
    <s v="Binders"/>
    <s v="Ibico Laser Imprintable Binding System Covers"/>
    <n v="83.84"/>
    <n v="0.4"/>
    <n v="50.304000000000002"/>
  </r>
  <r>
    <n v="1519"/>
    <s v="CA-2015-111059"/>
    <x v="511"/>
    <d v="2015-02-06T00:00:00"/>
    <s v="Second Class"/>
    <s v="TB-21400"/>
    <s v="Tom Boeckenhauer"/>
    <x v="0"/>
    <x v="0"/>
    <s v="Seattle"/>
    <x v="4"/>
    <n v="98105"/>
    <x v="1"/>
    <s v="OFF-BI-10002827"/>
    <x v="1"/>
    <s v="Binders"/>
    <s v="Avery Durable Poly Binders"/>
    <n v="13.272"/>
    <n v="0.4"/>
    <n v="7.9631999999999996"/>
  </r>
  <r>
    <n v="1520"/>
    <s v="CA-2018-116204"/>
    <x v="512"/>
    <d v="2018-02-14T00:00:00"/>
    <s v="Second Class"/>
    <s v="VW-21775"/>
    <s v="Victoria Wilson"/>
    <x v="1"/>
    <x v="0"/>
    <s v="San Francisco"/>
    <x v="1"/>
    <n v="94110"/>
    <x v="1"/>
    <s v="OFF-BI-10001759"/>
    <x v="1"/>
    <s v="Binders"/>
    <s v="Acco Pressboard Covers with Storage Hooks, 14 7/8 x 11, Dark Blue"/>
    <n v="21.335999999999999"/>
    <n v="0.4"/>
    <n v="12.801599999999999"/>
  </r>
  <r>
    <n v="1521"/>
    <s v="CA-2018-109946"/>
    <x v="513"/>
    <d v="2018-04-21T00:00:00"/>
    <s v="Standard Class"/>
    <s v="PL-18925"/>
    <s v="Paul Lucas"/>
    <x v="2"/>
    <x v="0"/>
    <s v="Chicago"/>
    <x v="10"/>
    <n v="60610"/>
    <x v="2"/>
    <s v="OFF-AR-10001419"/>
    <x v="1"/>
    <s v="Art"/>
    <s v="Newell 325"/>
    <n v="16.52"/>
    <n v="0.35"/>
    <n v="10.738"/>
  </r>
  <r>
    <n v="1522"/>
    <s v="CA-2016-144806"/>
    <x v="401"/>
    <d v="2016-12-11T00:00:00"/>
    <s v="Standard Class"/>
    <s v="GH-14425"/>
    <s v="Gary Hwang"/>
    <x v="0"/>
    <x v="0"/>
    <s v="Tucson"/>
    <x v="16"/>
    <n v="85705"/>
    <x v="1"/>
    <s v="FUR-FU-10002253"/>
    <x v="0"/>
    <s v="Furnishings"/>
    <s v="Howard Miller 13 Diameter Pewter Finish Round Wall Clock"/>
    <n v="206.11199999999999"/>
    <n v="0.4"/>
    <n v="123.66719999999999"/>
  </r>
  <r>
    <n v="1523"/>
    <s v="CA-2016-144806"/>
    <x v="401"/>
    <d v="2016-12-11T00:00:00"/>
    <s v="Standard Class"/>
    <s v="GH-14425"/>
    <s v="Gary Hwang"/>
    <x v="0"/>
    <x v="0"/>
    <s v="Tucson"/>
    <x v="16"/>
    <n v="85705"/>
    <x v="1"/>
    <s v="OFF-PA-10002586"/>
    <x v="1"/>
    <s v="Paper"/>
    <s v="Xerox 1970"/>
    <n v="19.920000000000002"/>
    <n v="0.4"/>
    <n v="11.952"/>
  </r>
  <r>
    <n v="1524"/>
    <s v="CA-2016-144806"/>
    <x v="401"/>
    <d v="2016-12-11T00:00:00"/>
    <s v="Standard Class"/>
    <s v="GH-14425"/>
    <s v="Gary Hwang"/>
    <x v="0"/>
    <x v="0"/>
    <s v="Tucson"/>
    <x v="16"/>
    <n v="85705"/>
    <x v="1"/>
    <s v="OFF-PA-10003039"/>
    <x v="1"/>
    <s v="Paper"/>
    <s v="Xerox 1960"/>
    <n v="198.27199999999999"/>
    <n v="0.4"/>
    <n v="118.96319999999999"/>
  </r>
  <r>
    <n v="1525"/>
    <s v="CA-2016-144806"/>
    <x v="401"/>
    <d v="2016-12-11T00:00:00"/>
    <s v="Standard Class"/>
    <s v="GH-14425"/>
    <s v="Gary Hwang"/>
    <x v="0"/>
    <x v="0"/>
    <s v="Tucson"/>
    <x v="16"/>
    <n v="85705"/>
    <x v="1"/>
    <s v="OFF-ST-10004804"/>
    <x v="1"/>
    <s v="Storage"/>
    <s v="Belkin 19 Vented Equipment Shelf, Black"/>
    <n v="247.10400000000001"/>
    <n v="0.5"/>
    <n v="123.55200000000001"/>
  </r>
  <r>
    <n v="1526"/>
    <s v="CA-2016-144806"/>
    <x v="401"/>
    <d v="2016-12-11T00:00:00"/>
    <s v="Standard Class"/>
    <s v="GH-14425"/>
    <s v="Gary Hwang"/>
    <x v="0"/>
    <x v="0"/>
    <s v="Tucson"/>
    <x v="16"/>
    <n v="85705"/>
    <x v="1"/>
    <s v="OFF-AR-10004042"/>
    <x v="1"/>
    <s v="Art"/>
    <s v="BOSTON Model 1800 Electric Pencil Sharpeners, Putty/Woodgrain"/>
    <n v="86.304000000000002"/>
    <n v="0.45"/>
    <n v="47.467200000000005"/>
  </r>
  <r>
    <n v="1527"/>
    <s v="CA-2017-122392"/>
    <x v="405"/>
    <d v="2017-07-27T00:00:00"/>
    <s v="Standard Class"/>
    <s v="CJ-12010"/>
    <s v="Caroline Jumper"/>
    <x v="0"/>
    <x v="0"/>
    <s v="Allentown"/>
    <x v="9"/>
    <n v="18103"/>
    <x v="3"/>
    <s v="OFF-AR-10002221"/>
    <x v="1"/>
    <s v="Art"/>
    <s v="12 Colored Short Pencils"/>
    <n v="4.16"/>
    <n v="0.45"/>
    <n v="2.2880000000000003"/>
  </r>
  <r>
    <n v="1528"/>
    <s v="CA-2017-122392"/>
    <x v="405"/>
    <d v="2017-07-27T00:00:00"/>
    <s v="Standard Class"/>
    <s v="CJ-12010"/>
    <s v="Caroline Jumper"/>
    <x v="0"/>
    <x v="0"/>
    <s v="Allentown"/>
    <x v="9"/>
    <n v="18103"/>
    <x v="3"/>
    <s v="FUR-FU-10002456"/>
    <x v="0"/>
    <s v="Furnishings"/>
    <s v="Master Caster Door Stop, Large Neon Orange"/>
    <n v="11.648"/>
    <n v="0.4"/>
    <n v="6.9887999999999995"/>
  </r>
  <r>
    <n v="1529"/>
    <s v="CA-2016-148432"/>
    <x v="209"/>
    <d v="2016-11-10T00:00:00"/>
    <s v="Second Class"/>
    <s v="MC-18130"/>
    <s v="Mike Caudle"/>
    <x v="1"/>
    <x v="0"/>
    <s v="Newark"/>
    <x v="13"/>
    <n v="19711"/>
    <x v="3"/>
    <s v="OFF-FA-10004968"/>
    <x v="1"/>
    <s v="Fasteners"/>
    <s v="Rubber Band Ball"/>
    <n v="26.18"/>
    <n v="0.4"/>
    <n v="15.707999999999998"/>
  </r>
  <r>
    <n v="1530"/>
    <s v="CA-2016-148432"/>
    <x v="209"/>
    <d v="2016-11-10T00:00:00"/>
    <s v="Second Class"/>
    <s v="MC-18130"/>
    <s v="Mike Caudle"/>
    <x v="1"/>
    <x v="0"/>
    <s v="Newark"/>
    <x v="13"/>
    <n v="19711"/>
    <x v="3"/>
    <s v="OFF-PA-10001274"/>
    <x v="1"/>
    <s v="Paper"/>
    <s v="Loose Memo Sheets"/>
    <n v="7.3"/>
    <n v="0.4"/>
    <n v="4.38"/>
  </r>
  <r>
    <n v="1531"/>
    <s v="CA-2016-103793"/>
    <x v="514"/>
    <d v="2016-03-31T00:00:00"/>
    <s v="Standard Class"/>
    <s v="BV-11245"/>
    <s v="Benjamin Venier"/>
    <x v="1"/>
    <x v="0"/>
    <s v="Miami"/>
    <x v="2"/>
    <n v="33142"/>
    <x v="0"/>
    <s v="OFF-PA-10001125"/>
    <x v="1"/>
    <s v="Paper"/>
    <s v="Xerox 1988"/>
    <n v="74.352000000000004"/>
    <n v="0.25"/>
    <n v="55.764000000000003"/>
  </r>
  <r>
    <n v="1532"/>
    <s v="CA-2018-159884"/>
    <x v="515"/>
    <d v="2018-09-05T00:00:00"/>
    <s v="Standard Class"/>
    <s v="JF-15490"/>
    <s v="Jeremy Farry"/>
    <x v="0"/>
    <x v="0"/>
    <s v="Tempe"/>
    <x v="16"/>
    <n v="85281"/>
    <x v="1"/>
    <s v="OFF-ST-10000344"/>
    <x v="1"/>
    <s v="Storage"/>
    <s v="Neat Ideas Personal Hanging Folder Files, Black"/>
    <n v="10.744"/>
    <n v="0.5"/>
    <n v="5.3719999999999999"/>
  </r>
  <r>
    <n v="1533"/>
    <s v="CA-2018-159884"/>
    <x v="515"/>
    <d v="2018-09-05T00:00:00"/>
    <s v="Standard Class"/>
    <s v="JF-15490"/>
    <s v="Jeremy Farry"/>
    <x v="0"/>
    <x v="0"/>
    <s v="Tempe"/>
    <x v="16"/>
    <n v="85281"/>
    <x v="1"/>
    <s v="OFF-FA-10000585"/>
    <x v="1"/>
    <s v="Fasteners"/>
    <s v="OIC Bulk Pack Metal Binder Clips"/>
    <n v="8.3759999999999994"/>
    <n v="0.4"/>
    <n v="5.0255999999999998"/>
  </r>
  <r>
    <n v="1534"/>
    <s v="CA-2017-139885"/>
    <x v="429"/>
    <d v="2017-12-08T00:00:00"/>
    <s v="Standard Class"/>
    <s v="EB-13840"/>
    <s v="Ellis Ballard"/>
    <x v="1"/>
    <x v="0"/>
    <s v="New York City"/>
    <x v="15"/>
    <n v="10035"/>
    <x v="3"/>
    <s v="OFF-ST-10003324"/>
    <x v="1"/>
    <s v="Storage"/>
    <s v="Belkin OmniView SE Rackmount Kit"/>
    <n v="212.88"/>
    <n v="0.5"/>
    <n v="106.44"/>
  </r>
  <r>
    <n v="1535"/>
    <s v="CA-2018-124086"/>
    <x v="516"/>
    <d v="2018-02-14T00:00:00"/>
    <s v="Standard Class"/>
    <s v="MP-18175"/>
    <s v="Mike Pelletier"/>
    <x v="2"/>
    <x v="0"/>
    <s v="Laguna Niguel"/>
    <x v="1"/>
    <n v="92677"/>
    <x v="1"/>
    <s v="FUR-BO-10004015"/>
    <x v="0"/>
    <s v="Bookcases"/>
    <s v="Bush Andora Bookcase, Maple/Graphite Gray Finish"/>
    <n v="203.983"/>
    <n v="0.5"/>
    <n v="101.9915"/>
  </r>
  <r>
    <n v="1536"/>
    <s v="CA-2017-112389"/>
    <x v="517"/>
    <d v="2017-11-02T00:00:00"/>
    <s v="Standard Class"/>
    <s v="JM-15655"/>
    <s v="Jim Mitchum"/>
    <x v="1"/>
    <x v="0"/>
    <s v="Bridgeton"/>
    <x v="30"/>
    <n v="8302"/>
    <x v="3"/>
    <s v="OFF-ST-10000419"/>
    <x v="1"/>
    <s v="Storage"/>
    <s v="Rogers Jumbo File, Granite"/>
    <n v="40.74"/>
    <n v="0.5"/>
    <n v="20.37"/>
  </r>
  <r>
    <n v="1537"/>
    <s v="CA-2017-112389"/>
    <x v="517"/>
    <d v="2017-11-02T00:00:00"/>
    <s v="Standard Class"/>
    <s v="JM-15655"/>
    <s v="Jim Mitchum"/>
    <x v="1"/>
    <x v="0"/>
    <s v="Bridgeton"/>
    <x v="30"/>
    <n v="8302"/>
    <x v="3"/>
    <s v="OFF-AP-10001626"/>
    <x v="1"/>
    <s v="Appliances"/>
    <s v="Commercial WindTunnel Clean Air Upright Vacuum, Replacement Belts, Filtration Bags"/>
    <n v="11.67"/>
    <n v="0.4"/>
    <n v="7.0019999999999998"/>
  </r>
  <r>
    <n v="1538"/>
    <s v="CA-2018-121888"/>
    <x v="175"/>
    <d v="2018-09-17T00:00:00"/>
    <s v="Second Class"/>
    <s v="CL-11890"/>
    <s v="Carl Ludwig"/>
    <x v="0"/>
    <x v="0"/>
    <s v="Everett"/>
    <x v="31"/>
    <n v="2149"/>
    <x v="3"/>
    <s v="TEC-PH-10000439"/>
    <x v="2"/>
    <s v="Phones"/>
    <s v="GE DSL Phone Line Filter"/>
    <n v="39.99"/>
    <n v="0.4"/>
    <n v="23.994"/>
  </r>
  <r>
    <n v="1539"/>
    <s v="CA-2018-121888"/>
    <x v="175"/>
    <d v="2018-09-17T00:00:00"/>
    <s v="Second Class"/>
    <s v="CL-11890"/>
    <s v="Carl Ludwig"/>
    <x v="0"/>
    <x v="0"/>
    <s v="Everett"/>
    <x v="31"/>
    <n v="2149"/>
    <x v="3"/>
    <s v="OFF-AR-10003478"/>
    <x v="1"/>
    <s v="Art"/>
    <s v="Avery Hi-Liter EverBold Pen Style Fluorescent Highlighters, 4/Pack"/>
    <n v="16.28"/>
    <n v="0.45"/>
    <n v="8.9540000000000006"/>
  </r>
  <r>
    <n v="1540"/>
    <s v="CA-2018-121888"/>
    <x v="175"/>
    <d v="2018-09-17T00:00:00"/>
    <s v="Second Class"/>
    <s v="CL-11890"/>
    <s v="Carl Ludwig"/>
    <x v="0"/>
    <x v="0"/>
    <s v="Everett"/>
    <x v="31"/>
    <n v="2149"/>
    <x v="3"/>
    <s v="FUR-BO-10002545"/>
    <x v="0"/>
    <s v="Bookcases"/>
    <s v="Atlantic Metals Mobile 3-Shelf Bookcases, Custom Colors"/>
    <n v="782.94"/>
    <n v="0.5"/>
    <n v="391.47"/>
  </r>
  <r>
    <n v="1541"/>
    <s v="CA-2018-121888"/>
    <x v="175"/>
    <d v="2018-09-17T00:00:00"/>
    <s v="Second Class"/>
    <s v="CL-11890"/>
    <s v="Carl Ludwig"/>
    <x v="0"/>
    <x v="0"/>
    <s v="Everett"/>
    <x v="31"/>
    <n v="2149"/>
    <x v="3"/>
    <s v="OFF-BI-10001765"/>
    <x v="1"/>
    <s v="Binders"/>
    <s v="Wilson Jones Heavy-Duty Casebound Ring Binders with Metal Hinges"/>
    <n v="242.48"/>
    <n v="0.4"/>
    <n v="145.488"/>
  </r>
  <r>
    <n v="1542"/>
    <s v="CA-2015-166884"/>
    <x v="518"/>
    <d v="2015-03-16T00:00:00"/>
    <s v="Second Class"/>
    <s v="CK-12205"/>
    <s v="Chloris Kastensmidt"/>
    <x v="0"/>
    <x v="0"/>
    <s v="Columbus"/>
    <x v="24"/>
    <n v="43229"/>
    <x v="3"/>
    <s v="FUR-FU-10003981"/>
    <x v="0"/>
    <s v="Furnishings"/>
    <s v="Eldon Wave Desk Accessories"/>
    <n v="8.32"/>
    <n v="0.4"/>
    <n v="4.992"/>
  </r>
  <r>
    <n v="1543"/>
    <s v="CA-2015-166884"/>
    <x v="518"/>
    <d v="2015-03-16T00:00:00"/>
    <s v="Second Class"/>
    <s v="CK-12205"/>
    <s v="Chloris Kastensmidt"/>
    <x v="0"/>
    <x v="0"/>
    <s v="Columbus"/>
    <x v="24"/>
    <n v="43229"/>
    <x v="3"/>
    <s v="OFF-FA-10001561"/>
    <x v="1"/>
    <s v="Fasteners"/>
    <s v="Stockwell Push Pins"/>
    <n v="10.464"/>
    <n v="0.4"/>
    <n v="6.2784000000000004"/>
  </r>
  <r>
    <n v="1544"/>
    <s v="CA-2015-107181"/>
    <x v="519"/>
    <d v="2015-02-08T00:00:00"/>
    <s v="Standard Class"/>
    <s v="DB-13270"/>
    <s v="Deborah Brumfield"/>
    <x v="2"/>
    <x v="0"/>
    <s v="San Diego"/>
    <x v="1"/>
    <n v="92024"/>
    <x v="1"/>
    <s v="OFF-BI-10004230"/>
    <x v="1"/>
    <s v="Binders"/>
    <s v="GBC Recycled Grain Textured Covers"/>
    <n v="82.896000000000001"/>
    <n v="0.4"/>
    <n v="49.7376"/>
  </r>
  <r>
    <n v="1545"/>
    <s v="CA-2015-107181"/>
    <x v="519"/>
    <d v="2015-02-08T00:00:00"/>
    <s v="Standard Class"/>
    <s v="DB-13270"/>
    <s v="Deborah Brumfield"/>
    <x v="2"/>
    <x v="0"/>
    <s v="San Diego"/>
    <x v="1"/>
    <n v="92024"/>
    <x v="1"/>
    <s v="OFF-PA-10000350"/>
    <x v="1"/>
    <s v="Paper"/>
    <s v="Message Book, Standard Line While You Were Out, 5 1/2 X 4, 200 Sets/Book"/>
    <n v="34.24"/>
    <n v="0.4"/>
    <n v="20.544"/>
  </r>
  <r>
    <n v="1546"/>
    <s v="CA-2015-150245"/>
    <x v="520"/>
    <d v="2016-01-04T00:00:00"/>
    <s v="Second Class"/>
    <s v="PC-18745"/>
    <s v="Pamela Coakley"/>
    <x v="1"/>
    <x v="0"/>
    <s v="Watertown"/>
    <x v="15"/>
    <n v="13601"/>
    <x v="3"/>
    <s v="FUR-BO-10002613"/>
    <x v="0"/>
    <s v="Bookcases"/>
    <s v="Atlantic Metals Mobile 4-Shelf Bookcases, Custom Colors"/>
    <n v="1573.4880000000001"/>
    <n v="0.5"/>
    <n v="786.74400000000003"/>
  </r>
  <r>
    <n v="1547"/>
    <s v="CA-2016-111395"/>
    <x v="521"/>
    <d v="2016-11-27T00:00:00"/>
    <s v="Standard Class"/>
    <s v="VB-21745"/>
    <s v="Victoria Brennan"/>
    <x v="1"/>
    <x v="0"/>
    <s v="San Antonio"/>
    <x v="5"/>
    <n v="78207"/>
    <x v="2"/>
    <s v="OFF-PA-10000994"/>
    <x v="1"/>
    <s v="Paper"/>
    <s v="Xerox 1915"/>
    <n v="335.52"/>
    <n v="0.3"/>
    <n v="234.86399999999998"/>
  </r>
  <r>
    <n v="1548"/>
    <s v="CA-2016-111395"/>
    <x v="521"/>
    <d v="2016-11-27T00:00:00"/>
    <s v="Standard Class"/>
    <s v="VB-21745"/>
    <s v="Victoria Brennan"/>
    <x v="1"/>
    <x v="0"/>
    <s v="San Antonio"/>
    <x v="5"/>
    <n v="78207"/>
    <x v="2"/>
    <s v="OFF-BI-10002867"/>
    <x v="1"/>
    <s v="Binders"/>
    <s v="GBC Recycled Regency Composition Covers"/>
    <n v="23.911999999999999"/>
    <n v="0.3"/>
    <n v="16.738399999999999"/>
  </r>
  <r>
    <n v="1549"/>
    <s v="CA-2016-111395"/>
    <x v="521"/>
    <d v="2016-11-27T00:00:00"/>
    <s v="Standard Class"/>
    <s v="VB-21745"/>
    <s v="Victoria Brennan"/>
    <x v="1"/>
    <x v="0"/>
    <s v="San Antonio"/>
    <x v="5"/>
    <n v="78207"/>
    <x v="2"/>
    <s v="OFF-ST-10001291"/>
    <x v="1"/>
    <s v="Storage"/>
    <s v="Tenex Personal Self-Stacking Standard File Box, Black/Gray"/>
    <n v="27.056000000000001"/>
    <n v="0.4"/>
    <n v="16.233599999999999"/>
  </r>
  <r>
    <n v="1550"/>
    <s v="CA-2015-134278"/>
    <x v="522"/>
    <d v="2015-07-08T00:00:00"/>
    <s v="First Class"/>
    <s v="EP-13915"/>
    <s v="Emily Phan"/>
    <x v="0"/>
    <x v="0"/>
    <s v="New York City"/>
    <x v="15"/>
    <n v="10011"/>
    <x v="3"/>
    <s v="TEC-CO-10001046"/>
    <x v="2"/>
    <s v="Copiers"/>
    <s v="Canon Imageclass D680 Copier / Fax"/>
    <n v="559.99199999999996"/>
    <n v="0.5"/>
    <n v="279.99599999999998"/>
  </r>
  <r>
    <n v="1551"/>
    <s v="US-2018-124926"/>
    <x v="38"/>
    <d v="2018-11-18T00:00:00"/>
    <s v="Second Class"/>
    <s v="ME-17320"/>
    <s v="Maria Etezadi"/>
    <x v="2"/>
    <x v="0"/>
    <s v="Houston"/>
    <x v="5"/>
    <n v="77095"/>
    <x v="2"/>
    <s v="OFF-AP-10004868"/>
    <x v="1"/>
    <s v="Appliances"/>
    <s v="Hoover Commercial Soft Guard Upright Vacuum And Disposable Filtration Bags"/>
    <n v="9.3239999999999998"/>
    <n v="0.3"/>
    <n v="6.5267999999999997"/>
  </r>
  <r>
    <n v="1552"/>
    <s v="CA-2017-159345"/>
    <x v="26"/>
    <d v="2017-06-22T00:00:00"/>
    <s v="Standard Class"/>
    <s v="IG-15085"/>
    <s v="Ivan Gibson"/>
    <x v="0"/>
    <x v="0"/>
    <s v="San Diego"/>
    <x v="1"/>
    <n v="92024"/>
    <x v="1"/>
    <s v="OFF-PA-10000806"/>
    <x v="1"/>
    <s v="Paper"/>
    <s v="Xerox 1934"/>
    <n v="111.96"/>
    <n v="0.4"/>
    <n v="67.175999999999988"/>
  </r>
  <r>
    <n v="1553"/>
    <s v="CA-2015-130274"/>
    <x v="523"/>
    <d v="2015-05-05T00:00:00"/>
    <s v="First Class"/>
    <s v="JS-15940"/>
    <s v="Joni Sundaresam"/>
    <x v="2"/>
    <x v="0"/>
    <s v="Appleton"/>
    <x v="6"/>
    <n v="54915"/>
    <x v="2"/>
    <s v="OFF-LA-10002195"/>
    <x v="1"/>
    <s v="Labels"/>
    <s v="Avery 481"/>
    <n v="21.56"/>
    <n v="0.3"/>
    <n v="15.091999999999999"/>
  </r>
  <r>
    <n v="1554"/>
    <s v="CA-2018-158386"/>
    <x v="524"/>
    <d v="2018-10-21T00:00:00"/>
    <s v="Standard Class"/>
    <s v="BO-11425"/>
    <s v="Bobby Odegard"/>
    <x v="0"/>
    <x v="0"/>
    <s v="Richmond"/>
    <x v="0"/>
    <n v="40475"/>
    <x v="0"/>
    <s v="OFF-BI-10003719"/>
    <x v="1"/>
    <s v="Binders"/>
    <s v="Large Capacity Hanging Post Binders"/>
    <n v="124.75"/>
    <n v="0.25"/>
    <n v="93.5625"/>
  </r>
  <r>
    <n v="1555"/>
    <s v="CA-2016-111507"/>
    <x v="525"/>
    <d v="2016-02-13T00:00:00"/>
    <s v="Standard Class"/>
    <s v="VW-21775"/>
    <s v="Victoria Wilson"/>
    <x v="1"/>
    <x v="0"/>
    <s v="Bellevue"/>
    <x v="4"/>
    <n v="98006"/>
    <x v="1"/>
    <s v="OFF-AR-10001315"/>
    <x v="1"/>
    <s v="Art"/>
    <s v="Newell 310"/>
    <n v="5.28"/>
    <n v="0.45"/>
    <n v="2.9040000000000004"/>
  </r>
  <r>
    <n v="1556"/>
    <s v="CA-2018-120761"/>
    <x v="507"/>
    <d v="2018-09-08T00:00:00"/>
    <s v="Standard Class"/>
    <s v="AB-10150"/>
    <s v="Aimee Bixby"/>
    <x v="0"/>
    <x v="0"/>
    <s v="Long Beach"/>
    <x v="15"/>
    <n v="11561"/>
    <x v="3"/>
    <s v="TEC-AC-10000171"/>
    <x v="2"/>
    <s v="Accessories"/>
    <s v="Verbatim 25 GB 6x Blu-ray Single Layer Recordable Disc, 25/Pack"/>
    <n v="91.96"/>
    <n v="0.45"/>
    <n v="50.578000000000003"/>
  </r>
  <r>
    <n v="1557"/>
    <s v="CA-2017-109176"/>
    <x v="195"/>
    <d v="2017-05-15T00:00:00"/>
    <s v="Standard Class"/>
    <s v="JW-16075"/>
    <s v="Julia West"/>
    <x v="0"/>
    <x v="0"/>
    <s v="Philadelphia"/>
    <x v="9"/>
    <n v="19140"/>
    <x v="3"/>
    <s v="OFF-EN-10003134"/>
    <x v="1"/>
    <s v="Envelopes"/>
    <s v="Staple envelope"/>
    <n v="9.3439999999999994"/>
    <n v="0.4"/>
    <n v="5.6063999999999998"/>
  </r>
  <r>
    <n v="1558"/>
    <s v="CA-2017-109176"/>
    <x v="195"/>
    <d v="2017-05-15T00:00:00"/>
    <s v="Standard Class"/>
    <s v="JW-16075"/>
    <s v="Julia West"/>
    <x v="0"/>
    <x v="0"/>
    <s v="Philadelphia"/>
    <x v="9"/>
    <n v="19140"/>
    <x v="3"/>
    <s v="OFF-AR-10001955"/>
    <x v="1"/>
    <s v="Art"/>
    <s v="Newell 319"/>
    <n v="79.36"/>
    <n v="0.45"/>
    <n v="43.648000000000003"/>
  </r>
  <r>
    <n v="1559"/>
    <s v="CA-2016-112116"/>
    <x v="199"/>
    <d v="2016-03-18T00:00:00"/>
    <s v="Second Class"/>
    <s v="JE-15475"/>
    <s v="Jeremy Ellison"/>
    <x v="0"/>
    <x v="0"/>
    <s v="Seattle"/>
    <x v="4"/>
    <n v="98103"/>
    <x v="1"/>
    <s v="FUR-TA-10001039"/>
    <x v="0"/>
    <s v="Tables"/>
    <s v="KI Adjustable-Height Table"/>
    <n v="171.96"/>
    <n v="0.45"/>
    <n v="94.578000000000017"/>
  </r>
  <r>
    <n v="1560"/>
    <s v="CA-2017-126809"/>
    <x v="526"/>
    <d v="2017-04-13T00:00:00"/>
    <s v="Standard Class"/>
    <s v="EB-13750"/>
    <s v="Edward Becker"/>
    <x v="1"/>
    <x v="0"/>
    <s v="Seattle"/>
    <x v="4"/>
    <n v="98103"/>
    <x v="1"/>
    <s v="OFF-BI-10003712"/>
    <x v="1"/>
    <s v="Binders"/>
    <s v="Acco Pressboard Covers with Storage Hooks, 14 7/8 x 11, Light Blue"/>
    <n v="35.351999999999997"/>
    <n v="0.4"/>
    <n v="21.211199999999998"/>
  </r>
  <r>
    <n v="1561"/>
    <s v="CA-2015-105172"/>
    <x v="527"/>
    <d v="2015-04-09T00:00:00"/>
    <s v="Standard Class"/>
    <s v="PK-18910"/>
    <s v="Paul Knutson"/>
    <x v="2"/>
    <x v="0"/>
    <s v="San Francisco"/>
    <x v="1"/>
    <n v="94109"/>
    <x v="1"/>
    <s v="OFF-LA-10001641"/>
    <x v="1"/>
    <s v="Labels"/>
    <s v="Avery 518"/>
    <n v="18.899999999999999"/>
    <n v="0.4"/>
    <n v="11.339999999999998"/>
  </r>
  <r>
    <n v="1562"/>
    <s v="CA-2018-107293"/>
    <x v="528"/>
    <d v="2018-09-06T00:00:00"/>
    <s v="First Class"/>
    <s v="CS-12400"/>
    <s v="Christopher Schild"/>
    <x v="2"/>
    <x v="0"/>
    <s v="Seattle"/>
    <x v="4"/>
    <n v="98115"/>
    <x v="1"/>
    <s v="OFF-AR-10003732"/>
    <x v="1"/>
    <s v="Art"/>
    <s v="Newell 333"/>
    <n v="2.78"/>
    <n v="0.45"/>
    <n v="1.5289999999999999"/>
  </r>
  <r>
    <n v="1563"/>
    <s v="US-2018-102890"/>
    <x v="160"/>
    <d v="2018-06-30T00:00:00"/>
    <s v="Same Day"/>
    <s v="SG-20470"/>
    <s v="Sheri Gordon"/>
    <x v="0"/>
    <x v="0"/>
    <s v="New York City"/>
    <x v="15"/>
    <n v="10011"/>
    <x v="3"/>
    <s v="FUR-TA-10000577"/>
    <x v="0"/>
    <s v="Tables"/>
    <s v="Bretford CR4500 Series Slim Rectangular Table"/>
    <n v="1044.6300000000001"/>
    <n v="0.45"/>
    <n v="574.54650000000015"/>
  </r>
  <r>
    <n v="1564"/>
    <s v="CA-2016-158554"/>
    <x v="529"/>
    <d v="2016-11-09T00:00:00"/>
    <s v="Same Day"/>
    <s v="CM-12190"/>
    <s v="Charlotte Melton"/>
    <x v="0"/>
    <x v="0"/>
    <s v="Philadelphia"/>
    <x v="9"/>
    <n v="19134"/>
    <x v="3"/>
    <s v="OFF-PA-10004000"/>
    <x v="1"/>
    <s v="Paper"/>
    <s v="While You Were Out Pads, 50 per Pad, 4 x 5 1/4, Green Cycle"/>
    <n v="11.352"/>
    <n v="0.4"/>
    <n v="6.8112000000000004"/>
  </r>
  <r>
    <n v="1565"/>
    <s v="CA-2015-116239"/>
    <x v="530"/>
    <d v="2015-03-04T00:00:00"/>
    <s v="Same Day"/>
    <s v="CL-12565"/>
    <s v="Clay Ludtke"/>
    <x v="0"/>
    <x v="0"/>
    <s v="Columbia"/>
    <x v="20"/>
    <n v="29203"/>
    <x v="0"/>
    <s v="OFF-ST-10001370"/>
    <x v="1"/>
    <s v="Storage"/>
    <s v="Sensible Storage WireTech Storage Systems"/>
    <n v="354.9"/>
    <n v="0.35"/>
    <n v="230.685"/>
  </r>
  <r>
    <n v="1566"/>
    <s v="CA-2016-132101"/>
    <x v="531"/>
    <d v="2016-03-25T00:00:00"/>
    <s v="Standard Class"/>
    <s v="JO-15550"/>
    <s v="Jesus Ocampo"/>
    <x v="2"/>
    <x v="0"/>
    <s v="Seattle"/>
    <x v="4"/>
    <n v="98105"/>
    <x v="1"/>
    <s v="TEC-PH-10004539"/>
    <x v="2"/>
    <s v="Phones"/>
    <s v="Wireless Extenders zBoost YX545 SOHO Signal Booster"/>
    <n v="453.57600000000002"/>
    <n v="0.4"/>
    <n v="272.1456"/>
  </r>
  <r>
    <n v="1567"/>
    <s v="CA-2016-129112"/>
    <x v="239"/>
    <d v="2016-11-30T00:00:00"/>
    <s v="First Class"/>
    <s v="AW-10840"/>
    <s v="Anthony Witt"/>
    <x v="0"/>
    <x v="0"/>
    <s v="Allen"/>
    <x v="5"/>
    <n v="75002"/>
    <x v="2"/>
    <s v="TEC-AC-10003038"/>
    <x v="2"/>
    <s v="Accessories"/>
    <s v="Kingston Digital DataTraveler 16GB USB 2.0"/>
    <n v="21.48"/>
    <n v="0.35"/>
    <n v="13.962000000000002"/>
  </r>
  <r>
    <n v="1568"/>
    <s v="CA-2016-129112"/>
    <x v="239"/>
    <d v="2016-11-30T00:00:00"/>
    <s v="First Class"/>
    <s v="AW-10840"/>
    <s v="Anthony Witt"/>
    <x v="0"/>
    <x v="0"/>
    <s v="Allen"/>
    <x v="5"/>
    <n v="75002"/>
    <x v="2"/>
    <s v="OFF-BI-10000088"/>
    <x v="1"/>
    <s v="Binders"/>
    <s v="GBC Imprintable Covers"/>
    <n v="8.7840000000000007"/>
    <n v="0.3"/>
    <n v="6.1488000000000005"/>
  </r>
  <r>
    <n v="1569"/>
    <s v="US-2018-152002"/>
    <x v="532"/>
    <d v="2018-06-11T00:00:00"/>
    <s v="Same Day"/>
    <s v="DV-13465"/>
    <s v="Dianna Vittorini"/>
    <x v="0"/>
    <x v="0"/>
    <s v="Los Angeles"/>
    <x v="1"/>
    <n v="90004"/>
    <x v="1"/>
    <s v="OFF-PA-10000357"/>
    <x v="1"/>
    <s v="Paper"/>
    <s v="White Dual Perf Computer Printout Paper, 2700 Sheets, 1 Part, Heavyweight, 20 lbs., 14 7/8 x 11"/>
    <n v="122.97"/>
    <n v="0.4"/>
    <n v="73.781999999999996"/>
  </r>
  <r>
    <n v="1570"/>
    <s v="CA-2018-165029"/>
    <x v="200"/>
    <d v="2018-11-30T00:00:00"/>
    <s v="Standard Class"/>
    <s v="AH-10075"/>
    <s v="Adam Hart"/>
    <x v="1"/>
    <x v="0"/>
    <s v="Atlanta"/>
    <x v="32"/>
    <n v="30318"/>
    <x v="0"/>
    <s v="OFF-AR-10003504"/>
    <x v="1"/>
    <s v="Art"/>
    <s v="Newell 347"/>
    <n v="12.84"/>
    <n v="0.3"/>
    <n v="8.9879999999999995"/>
  </r>
  <r>
    <n v="1571"/>
    <s v="US-2015-157385"/>
    <x v="533"/>
    <d v="2015-11-25T00:00:00"/>
    <s v="First Class"/>
    <s v="SC-20095"/>
    <s v="Sanjit Chand"/>
    <x v="0"/>
    <x v="0"/>
    <s v="Los Angeles"/>
    <x v="1"/>
    <n v="90004"/>
    <x v="1"/>
    <s v="FUR-CH-10000863"/>
    <x v="0"/>
    <s v="Chairs"/>
    <s v="Novimex Swivel Fabric Task Chair"/>
    <n v="603.91999999999996"/>
    <n v="0.45"/>
    <n v="332.15600000000001"/>
  </r>
  <r>
    <n v="1572"/>
    <s v="US-2015-157385"/>
    <x v="533"/>
    <d v="2015-11-25T00:00:00"/>
    <s v="First Class"/>
    <s v="SC-20095"/>
    <s v="Sanjit Chand"/>
    <x v="0"/>
    <x v="0"/>
    <s v="Los Angeles"/>
    <x v="1"/>
    <n v="90004"/>
    <x v="1"/>
    <s v="OFF-EN-10003160"/>
    <x v="1"/>
    <s v="Envelopes"/>
    <s v="Pastel Pink Envelopes"/>
    <n v="21.84"/>
    <n v="0.4"/>
    <n v="13.103999999999999"/>
  </r>
  <r>
    <n v="1573"/>
    <s v="US-2015-157385"/>
    <x v="533"/>
    <d v="2015-11-25T00:00:00"/>
    <s v="First Class"/>
    <s v="SC-20095"/>
    <s v="Sanjit Chand"/>
    <x v="0"/>
    <x v="0"/>
    <s v="Los Angeles"/>
    <x v="1"/>
    <n v="90004"/>
    <x v="1"/>
    <s v="TEC-AC-10003280"/>
    <x v="2"/>
    <s v="Accessories"/>
    <s v="Belkin F8E887 USB Wired Ergonomic Keyboard"/>
    <n v="29.99"/>
    <n v="0.45"/>
    <n v="16.494500000000002"/>
  </r>
  <r>
    <n v="1574"/>
    <s v="US-2015-157385"/>
    <x v="533"/>
    <d v="2015-11-25T00:00:00"/>
    <s v="First Class"/>
    <s v="SC-20095"/>
    <s v="Sanjit Chand"/>
    <x v="0"/>
    <x v="0"/>
    <s v="Los Angeles"/>
    <x v="1"/>
    <n v="90004"/>
    <x v="1"/>
    <s v="FUR-CH-10000595"/>
    <x v="0"/>
    <s v="Chairs"/>
    <s v="Safco Contoured Stacking Chairs"/>
    <n v="381.44"/>
    <n v="0.45"/>
    <n v="209.792"/>
  </r>
  <r>
    <n v="1575"/>
    <s v="CA-2015-101602"/>
    <x v="534"/>
    <d v="2015-12-18T00:00:00"/>
    <s v="First Class"/>
    <s v="MC-18100"/>
    <s v="Mick Crebagga"/>
    <x v="0"/>
    <x v="0"/>
    <s v="El Paso"/>
    <x v="5"/>
    <n v="79907"/>
    <x v="2"/>
    <s v="TEC-PH-10000169"/>
    <x v="2"/>
    <s v="Phones"/>
    <s v="ARKON Windshield Dashboard Air Vent Car Mount Holder"/>
    <n v="40.68"/>
    <n v="0.3"/>
    <n v="28.475999999999999"/>
  </r>
  <r>
    <n v="1576"/>
    <s v="CA-2015-101602"/>
    <x v="534"/>
    <d v="2015-12-18T00:00:00"/>
    <s v="First Class"/>
    <s v="MC-18100"/>
    <s v="Mick Crebagga"/>
    <x v="0"/>
    <x v="0"/>
    <s v="El Paso"/>
    <x v="5"/>
    <n v="79907"/>
    <x v="2"/>
    <s v="FUR-CH-10004675"/>
    <x v="0"/>
    <s v="Chairs"/>
    <s v="Lifetime Advantage Folding Chairs, 4/Carton"/>
    <n v="763.28"/>
    <n v="0.35"/>
    <n v="496.13200000000001"/>
  </r>
  <r>
    <n v="1577"/>
    <s v="CA-2017-109057"/>
    <x v="183"/>
    <d v="2017-04-27T00:00:00"/>
    <s v="Standard Class"/>
    <s v="TT-21460"/>
    <s v="Tonja Turnell"/>
    <x v="2"/>
    <x v="0"/>
    <s v="Aurora"/>
    <x v="10"/>
    <n v="60505"/>
    <x v="2"/>
    <s v="OFF-ST-10002406"/>
    <x v="1"/>
    <s v="Storage"/>
    <s v="Pizazz Global Quick File"/>
    <n v="23.952000000000002"/>
    <n v="0.4"/>
    <n v="14.3712"/>
  </r>
  <r>
    <n v="1578"/>
    <s v="CA-2017-154403"/>
    <x v="454"/>
    <d v="2017-05-27T00:00:00"/>
    <s v="Standard Class"/>
    <s v="AP-10720"/>
    <s v="Anne Pryor"/>
    <x v="2"/>
    <x v="0"/>
    <s v="Florence"/>
    <x v="19"/>
    <n v="35630"/>
    <x v="0"/>
    <s v="OFF-PA-10001526"/>
    <x v="1"/>
    <s v="Paper"/>
    <s v="Xerox 1949"/>
    <n v="4.9800000000000004"/>
    <n v="0.25"/>
    <n v="3.7350000000000003"/>
  </r>
  <r>
    <n v="1579"/>
    <s v="CA-2017-102456"/>
    <x v="535"/>
    <d v="2017-03-01T00:00:00"/>
    <s v="First Class"/>
    <s v="DL-12865"/>
    <s v="Dan Lawera"/>
    <x v="0"/>
    <x v="0"/>
    <s v="New York City"/>
    <x v="15"/>
    <n v="10011"/>
    <x v="3"/>
    <s v="OFF-AP-10004336"/>
    <x v="1"/>
    <s v="Appliances"/>
    <s v="Conquest 14 Commercial Heavy-Duty Upright Vacuum, Collection System, Accessory Kit"/>
    <n v="170.88"/>
    <n v="0.4"/>
    <n v="102.52799999999999"/>
  </r>
  <r>
    <n v="1580"/>
    <s v="CA-2016-131338"/>
    <x v="101"/>
    <d v="2016-08-12T00:00:00"/>
    <s v="First Class"/>
    <s v="NP-18325"/>
    <s v="Naresj Patel"/>
    <x v="0"/>
    <x v="0"/>
    <s v="New York City"/>
    <x v="15"/>
    <n v="10024"/>
    <x v="3"/>
    <s v="TEC-PH-10003012"/>
    <x v="2"/>
    <s v="Phones"/>
    <s v="Nortel Meridian M3904 Professional Digital phone"/>
    <n v="307.98"/>
    <n v="0.4"/>
    <n v="184.78800000000001"/>
  </r>
  <r>
    <n v="1581"/>
    <s v="CA-2016-131338"/>
    <x v="101"/>
    <d v="2016-08-12T00:00:00"/>
    <s v="First Class"/>
    <s v="NP-18325"/>
    <s v="Naresj Patel"/>
    <x v="0"/>
    <x v="0"/>
    <s v="New York City"/>
    <x v="15"/>
    <n v="10024"/>
    <x v="3"/>
    <s v="FUR-TA-10002607"/>
    <x v="0"/>
    <s v="Tables"/>
    <s v="KI Conference Tables"/>
    <n v="382.80599999999998"/>
    <n v="0.45"/>
    <n v="210.54330000000002"/>
  </r>
  <r>
    <n v="1582"/>
    <s v="CA-2016-131338"/>
    <x v="101"/>
    <d v="2016-08-12T00:00:00"/>
    <s v="First Class"/>
    <s v="NP-18325"/>
    <s v="Naresj Patel"/>
    <x v="0"/>
    <x v="0"/>
    <s v="New York City"/>
    <x v="15"/>
    <n v="10024"/>
    <x v="3"/>
    <s v="OFF-ST-10000642"/>
    <x v="1"/>
    <s v="Storage"/>
    <s v="Tennsco Lockers, Gray"/>
    <n v="41.96"/>
    <n v="0.5"/>
    <n v="20.98"/>
  </r>
  <r>
    <n v="1583"/>
    <s v="CA-2016-131338"/>
    <x v="101"/>
    <d v="2016-08-12T00:00:00"/>
    <s v="First Class"/>
    <s v="NP-18325"/>
    <s v="Naresj Patel"/>
    <x v="0"/>
    <x v="0"/>
    <s v="New York City"/>
    <x v="15"/>
    <n v="10024"/>
    <x v="3"/>
    <s v="OFF-BI-10000545"/>
    <x v="1"/>
    <s v="Binders"/>
    <s v="GBC Ibimaster 500 Manual ProClick Binding System"/>
    <n v="1217.568"/>
    <n v="0.4"/>
    <n v="730.54079999999999"/>
  </r>
  <r>
    <n v="1584"/>
    <s v="CA-2016-131338"/>
    <x v="101"/>
    <d v="2016-08-12T00:00:00"/>
    <s v="First Class"/>
    <s v="NP-18325"/>
    <s v="Naresj Patel"/>
    <x v="0"/>
    <x v="0"/>
    <s v="New York City"/>
    <x v="15"/>
    <n v="10024"/>
    <x v="3"/>
    <s v="FUR-FU-10002157"/>
    <x v="0"/>
    <s v="Furnishings"/>
    <s v="Artistic Insta-Plaque"/>
    <n v="47.04"/>
    <n v="0.4"/>
    <n v="28.224"/>
  </r>
  <r>
    <n v="1585"/>
    <s v="CA-2016-131338"/>
    <x v="101"/>
    <d v="2016-08-12T00:00:00"/>
    <s v="First Class"/>
    <s v="NP-18325"/>
    <s v="Naresj Patel"/>
    <x v="0"/>
    <x v="0"/>
    <s v="New York City"/>
    <x v="15"/>
    <n v="10024"/>
    <x v="3"/>
    <s v="FUR-FU-10001706"/>
    <x v="0"/>
    <s v="Furnishings"/>
    <s v="Longer-Life Soft White Bulbs"/>
    <n v="6.16"/>
    <n v="0.4"/>
    <n v="3.6959999999999997"/>
  </r>
  <r>
    <n v="1586"/>
    <s v="CA-2016-131338"/>
    <x v="101"/>
    <d v="2016-08-12T00:00:00"/>
    <s v="First Class"/>
    <s v="NP-18325"/>
    <s v="Naresj Patel"/>
    <x v="0"/>
    <x v="0"/>
    <s v="New York City"/>
    <x v="15"/>
    <n v="10024"/>
    <x v="3"/>
    <s v="TEC-PH-10000984"/>
    <x v="2"/>
    <s v="Phones"/>
    <s v="Panasonic KX-TG9471B"/>
    <n v="979.95"/>
    <n v="0.4"/>
    <n v="587.97"/>
  </r>
  <r>
    <n v="1587"/>
    <s v="CA-2016-131338"/>
    <x v="101"/>
    <d v="2016-08-12T00:00:00"/>
    <s v="First Class"/>
    <s v="NP-18325"/>
    <s v="Naresj Patel"/>
    <x v="0"/>
    <x v="0"/>
    <s v="New York City"/>
    <x v="15"/>
    <n v="10024"/>
    <x v="3"/>
    <s v="OFF-PA-10001357"/>
    <x v="1"/>
    <s v="Paper"/>
    <s v="Xerox 1886"/>
    <n v="143.69999999999999"/>
    <n v="0.4"/>
    <n v="86.219999999999985"/>
  </r>
  <r>
    <n v="1588"/>
    <s v="CA-2016-131338"/>
    <x v="101"/>
    <d v="2016-08-12T00:00:00"/>
    <s v="First Class"/>
    <s v="NP-18325"/>
    <s v="Naresj Patel"/>
    <x v="0"/>
    <x v="0"/>
    <s v="New York City"/>
    <x v="15"/>
    <n v="10024"/>
    <x v="3"/>
    <s v="OFF-FA-10000992"/>
    <x v="1"/>
    <s v="Fasteners"/>
    <s v="Acco Clips to Go Binder Clips, 24 Clips in Two Sizes"/>
    <n v="10.65"/>
    <n v="0.4"/>
    <n v="6.39"/>
  </r>
  <r>
    <n v="1589"/>
    <s v="CA-2016-131338"/>
    <x v="101"/>
    <d v="2016-08-12T00:00:00"/>
    <s v="First Class"/>
    <s v="NP-18325"/>
    <s v="Naresj Patel"/>
    <x v="0"/>
    <x v="0"/>
    <s v="New York City"/>
    <x v="15"/>
    <n v="10024"/>
    <x v="3"/>
    <s v="TEC-AC-10002600"/>
    <x v="2"/>
    <s v="Accessories"/>
    <s v="Belkin QODE FastFit Bluetooth Keyboard"/>
    <n v="247.8"/>
    <n v="0.45"/>
    <n v="136.29000000000002"/>
  </r>
  <r>
    <n v="1590"/>
    <s v="CA-2017-109911"/>
    <x v="536"/>
    <d v="2017-05-16T00:00:00"/>
    <s v="Standard Class"/>
    <s v="VG-21805"/>
    <s v="Vivek Grady"/>
    <x v="1"/>
    <x v="0"/>
    <s v="Virginia Beach"/>
    <x v="17"/>
    <n v="23464"/>
    <x v="0"/>
    <s v="OFF-AR-10001662"/>
    <x v="1"/>
    <s v="Art"/>
    <s v="Rogers Handheld Barrel Pencil Sharpener"/>
    <n v="10.96"/>
    <n v="0.3"/>
    <n v="7.6719999999999997"/>
  </r>
  <r>
    <n v="1591"/>
    <s v="US-2017-132423"/>
    <x v="173"/>
    <d v="2017-04-19T00:00:00"/>
    <s v="Standard Class"/>
    <s v="MY-18295"/>
    <s v="Muhammed Yedwab"/>
    <x v="1"/>
    <x v="0"/>
    <s v="Grapevine"/>
    <x v="5"/>
    <n v="76051"/>
    <x v="2"/>
    <s v="OFF-AR-10001221"/>
    <x v="1"/>
    <s v="Art"/>
    <s v="Dixon Ticonderoga Erasable Colored Pencil Set, 12-Color"/>
    <n v="33.488"/>
    <n v="0.35"/>
    <n v="21.767199999999999"/>
  </r>
  <r>
    <n v="1592"/>
    <s v="US-2017-132423"/>
    <x v="173"/>
    <d v="2017-04-19T00:00:00"/>
    <s v="Standard Class"/>
    <s v="MY-18295"/>
    <s v="Muhammed Yedwab"/>
    <x v="1"/>
    <x v="0"/>
    <s v="Grapevine"/>
    <x v="5"/>
    <n v="76051"/>
    <x v="2"/>
    <s v="OFF-FA-10002988"/>
    <x v="1"/>
    <s v="Fasteners"/>
    <s v="Ideal Clamps"/>
    <n v="8.0399999999999991"/>
    <n v="0.3"/>
    <n v="5.6279999999999992"/>
  </r>
  <r>
    <n v="1593"/>
    <s v="CA-2016-122826"/>
    <x v="537"/>
    <d v="2016-06-25T00:00:00"/>
    <s v="Second Class"/>
    <s v="RD-19480"/>
    <s v="Rick Duston"/>
    <x v="0"/>
    <x v="0"/>
    <s v="Olympia"/>
    <x v="4"/>
    <n v="98502"/>
    <x v="1"/>
    <s v="TEC-PH-10004830"/>
    <x v="2"/>
    <s v="Phones"/>
    <s v="Pyle PRT45 Retro Home Telephone"/>
    <n v="201.56800000000001"/>
    <n v="0.4"/>
    <n v="120.9408"/>
  </r>
  <r>
    <n v="1594"/>
    <s v="CA-2015-117317"/>
    <x v="538"/>
    <d v="2015-10-19T00:00:00"/>
    <s v="Same Day"/>
    <s v="JF-15490"/>
    <s v="Jeremy Farry"/>
    <x v="0"/>
    <x v="0"/>
    <s v="Los Angeles"/>
    <x v="1"/>
    <n v="90032"/>
    <x v="1"/>
    <s v="OFF-PA-10004519"/>
    <x v="1"/>
    <s v="Paper"/>
    <s v="Spiral Phone Message Books with Labels by Adams"/>
    <n v="13.44"/>
    <n v="0.4"/>
    <n v="8.0640000000000001"/>
  </r>
  <r>
    <n v="1595"/>
    <s v="CA-2016-118423"/>
    <x v="539"/>
    <d v="2016-03-27T00:00:00"/>
    <s v="First Class"/>
    <s v="DP-13390"/>
    <s v="Dennis Pardue"/>
    <x v="2"/>
    <x v="0"/>
    <s v="Peoria"/>
    <x v="10"/>
    <n v="61604"/>
    <x v="2"/>
    <s v="FUR-BO-10000362"/>
    <x v="0"/>
    <s v="Bookcases"/>
    <s v="Sauder Inglewood Library Bookcases"/>
    <n v="359.05799999999999"/>
    <n v="0.4"/>
    <n v="215.4348"/>
  </r>
  <r>
    <n v="1596"/>
    <s v="CA-2018-149181"/>
    <x v="540"/>
    <d v="2018-05-12T00:00:00"/>
    <s v="Standard Class"/>
    <s v="MD-17350"/>
    <s v="Maribeth Dona"/>
    <x v="0"/>
    <x v="0"/>
    <s v="Columbus"/>
    <x v="24"/>
    <n v="43229"/>
    <x v="3"/>
    <s v="FUR-CH-10004540"/>
    <x v="0"/>
    <s v="Chairs"/>
    <s v="Global Chrome Stack Chair"/>
    <n v="47.991999999999997"/>
    <n v="0.45"/>
    <n v="26.395600000000002"/>
  </r>
  <r>
    <n v="1597"/>
    <s v="CA-2018-132234"/>
    <x v="524"/>
    <d v="2018-10-18T00:00:00"/>
    <s v="First Class"/>
    <s v="MY-17380"/>
    <s v="Maribeth Yedwab"/>
    <x v="1"/>
    <x v="0"/>
    <s v="New York City"/>
    <x v="15"/>
    <n v="10011"/>
    <x v="3"/>
    <s v="FUR-FU-10001290"/>
    <x v="0"/>
    <s v="Furnishings"/>
    <s v="Executive Impressions Supervisor Wall Clock"/>
    <n v="547.29999999999995"/>
    <n v="0.4"/>
    <n v="328.37999999999994"/>
  </r>
  <r>
    <n v="1598"/>
    <s v="CA-2018-158876"/>
    <x v="123"/>
    <d v="2018-11-21T00:00:00"/>
    <s v="Second Class"/>
    <s v="AB-10150"/>
    <s v="Aimee Bixby"/>
    <x v="0"/>
    <x v="0"/>
    <s v="Carrollton"/>
    <x v="5"/>
    <n v="75007"/>
    <x v="2"/>
    <s v="OFF-PA-10000308"/>
    <x v="1"/>
    <s v="Paper"/>
    <s v="Xerox 1901"/>
    <n v="16.896000000000001"/>
    <n v="0.3"/>
    <n v="11.827199999999999"/>
  </r>
  <r>
    <n v="1599"/>
    <s v="CA-2018-158876"/>
    <x v="123"/>
    <d v="2018-11-21T00:00:00"/>
    <s v="Second Class"/>
    <s v="AB-10150"/>
    <s v="Aimee Bixby"/>
    <x v="0"/>
    <x v="0"/>
    <s v="Carrollton"/>
    <x v="5"/>
    <n v="75007"/>
    <x v="2"/>
    <s v="OFF-SU-10001165"/>
    <x v="1"/>
    <s v="Supplies"/>
    <s v="Acme Elite Stainless Steel Scissors"/>
    <n v="6.6719999999999997"/>
    <n v="0.35"/>
    <n v="4.3368000000000002"/>
  </r>
  <r>
    <n v="1600"/>
    <s v="CA-2018-158876"/>
    <x v="123"/>
    <d v="2018-11-21T00:00:00"/>
    <s v="Second Class"/>
    <s v="AB-10150"/>
    <s v="Aimee Bixby"/>
    <x v="0"/>
    <x v="0"/>
    <s v="Carrollton"/>
    <x v="5"/>
    <n v="75007"/>
    <x v="2"/>
    <s v="OFF-AR-10003373"/>
    <x v="1"/>
    <s v="Art"/>
    <s v="Boston School Pro Electric Pencil Sharpener, 1670"/>
    <n v="99.135999999999996"/>
    <n v="0.35"/>
    <n v="64.438400000000001"/>
  </r>
  <r>
    <n v="1601"/>
    <s v="CA-2018-158876"/>
    <x v="123"/>
    <d v="2018-11-21T00:00:00"/>
    <s v="Second Class"/>
    <s v="AB-10150"/>
    <s v="Aimee Bixby"/>
    <x v="0"/>
    <x v="0"/>
    <s v="Carrollton"/>
    <x v="5"/>
    <n v="75007"/>
    <x v="2"/>
    <s v="FUR-FU-10001967"/>
    <x v="0"/>
    <s v="Furnishings"/>
    <s v="Telescoping Adjustable Floor Lamp"/>
    <n v="15.992000000000001"/>
    <n v="0.3"/>
    <n v="11.1944"/>
  </r>
  <r>
    <n v="1602"/>
    <s v="CA-2017-164672"/>
    <x v="541"/>
    <d v="2017-05-13T00:00:00"/>
    <s v="Second Class"/>
    <s v="GB-14530"/>
    <s v="George Bell"/>
    <x v="1"/>
    <x v="0"/>
    <s v="Dover"/>
    <x v="13"/>
    <n v="19901"/>
    <x v="3"/>
    <s v="FUR-FU-10001488"/>
    <x v="0"/>
    <s v="Furnishings"/>
    <s v="Tenex 46 x 60 Computer Anti-Static Chairmat, Rectangular Shaped"/>
    <n v="211.96"/>
    <n v="0.4"/>
    <n v="127.176"/>
  </r>
  <r>
    <n v="1603"/>
    <s v="US-2017-132857"/>
    <x v="25"/>
    <d v="2017-12-17T00:00:00"/>
    <s v="Standard Class"/>
    <s v="CA-12775"/>
    <s v="Cynthia Arntzen"/>
    <x v="0"/>
    <x v="0"/>
    <s v="Smyrna"/>
    <x v="18"/>
    <n v="37167"/>
    <x v="0"/>
    <s v="OFF-AR-10003251"/>
    <x v="1"/>
    <s v="Art"/>
    <s v="Prang Drawing Pencil Set"/>
    <n v="6.6719999999999997"/>
    <n v="0.3"/>
    <n v="4.6703999999999999"/>
  </r>
  <r>
    <n v="1604"/>
    <s v="CA-2018-116645"/>
    <x v="329"/>
    <d v="2018-12-04T00:00:00"/>
    <s v="Standard Class"/>
    <s v="ME-17725"/>
    <s v="Max Engle"/>
    <x v="0"/>
    <x v="0"/>
    <s v="Newark"/>
    <x v="13"/>
    <n v="19711"/>
    <x v="3"/>
    <s v="OFF-AR-10001044"/>
    <x v="1"/>
    <s v="Art"/>
    <s v="BOSTON Ranger #55 Pencil Sharpener, Black"/>
    <n v="155.94"/>
    <n v="0.45"/>
    <n v="85.76700000000001"/>
  </r>
  <r>
    <n v="1605"/>
    <s v="US-2017-115819"/>
    <x v="475"/>
    <d v="2017-04-24T00:00:00"/>
    <s v="Second Class"/>
    <s v="JO-15280"/>
    <s v="Jas OCarroll"/>
    <x v="0"/>
    <x v="0"/>
    <s v="Los Angeles"/>
    <x v="1"/>
    <n v="90049"/>
    <x v="1"/>
    <s v="TEC-PH-10004700"/>
    <x v="2"/>
    <s v="Phones"/>
    <s v="PowerGen Dual USB Car Charger"/>
    <n v="39.96"/>
    <n v="0.4"/>
    <n v="23.975999999999999"/>
  </r>
  <r>
    <n v="1606"/>
    <s v="US-2017-115819"/>
    <x v="475"/>
    <d v="2017-04-24T00:00:00"/>
    <s v="Second Class"/>
    <s v="JO-15280"/>
    <s v="Jas OCarroll"/>
    <x v="0"/>
    <x v="0"/>
    <s v="Los Angeles"/>
    <x v="1"/>
    <n v="90049"/>
    <x v="1"/>
    <s v="OFF-AR-10000823"/>
    <x v="1"/>
    <s v="Art"/>
    <s v="Newell 307"/>
    <n v="5.46"/>
    <n v="0.45"/>
    <n v="3.0030000000000001"/>
  </r>
  <r>
    <n v="1607"/>
    <s v="US-2017-115819"/>
    <x v="475"/>
    <d v="2017-04-24T00:00:00"/>
    <s v="Second Class"/>
    <s v="JO-15280"/>
    <s v="Jas OCarroll"/>
    <x v="0"/>
    <x v="0"/>
    <s v="Los Angeles"/>
    <x v="1"/>
    <n v="90049"/>
    <x v="1"/>
    <s v="OFF-AR-10004456"/>
    <x v="1"/>
    <s v="Art"/>
    <s v="Panasonic KP-4ABK Battery-Operated Pencil Sharpener"/>
    <n v="73.2"/>
    <n v="0.45"/>
    <n v="40.260000000000005"/>
  </r>
  <r>
    <n v="1608"/>
    <s v="US-2017-115819"/>
    <x v="475"/>
    <d v="2017-04-24T00:00:00"/>
    <s v="Second Class"/>
    <s v="JO-15280"/>
    <s v="Jas OCarroll"/>
    <x v="0"/>
    <x v="0"/>
    <s v="Los Angeles"/>
    <x v="1"/>
    <n v="90049"/>
    <x v="1"/>
    <s v="OFF-BI-10000050"/>
    <x v="1"/>
    <s v="Binders"/>
    <s v="Angle-D Binders with Locking Rings, Label Holders"/>
    <n v="5.84"/>
    <n v="0.4"/>
    <n v="3.504"/>
  </r>
  <r>
    <n v="1609"/>
    <s v="US-2017-115819"/>
    <x v="475"/>
    <d v="2017-04-24T00:00:00"/>
    <s v="Second Class"/>
    <s v="JO-15280"/>
    <s v="Jas OCarroll"/>
    <x v="0"/>
    <x v="0"/>
    <s v="Los Angeles"/>
    <x v="1"/>
    <n v="90049"/>
    <x v="1"/>
    <s v="OFF-PA-10002377"/>
    <x v="1"/>
    <s v="Paper"/>
    <s v="Adams Telephone Message Book W/Dividers/Space For Phone Numbers, 5 1/4X8 1/2, 200/Messages"/>
    <n v="22.72"/>
    <n v="0.4"/>
    <n v="13.632"/>
  </r>
  <r>
    <n v="1610"/>
    <s v="US-2017-115819"/>
    <x v="475"/>
    <d v="2017-04-24T00:00:00"/>
    <s v="Second Class"/>
    <s v="JO-15280"/>
    <s v="Jas OCarroll"/>
    <x v="0"/>
    <x v="0"/>
    <s v="Los Angeles"/>
    <x v="1"/>
    <n v="90049"/>
    <x v="1"/>
    <s v="OFF-BI-10000591"/>
    <x v="1"/>
    <s v="Binders"/>
    <s v="Avery Binder Labels"/>
    <n v="9.3360000000000003"/>
    <n v="0.4"/>
    <n v="5.6016000000000004"/>
  </r>
  <r>
    <n v="1611"/>
    <s v="CA-2015-156349"/>
    <x v="542"/>
    <d v="2015-05-30T00:00:00"/>
    <s v="Standard Class"/>
    <s v="ML-17395"/>
    <s v="Marina Lichtenstein"/>
    <x v="1"/>
    <x v="0"/>
    <s v="Los Angeles"/>
    <x v="1"/>
    <n v="90008"/>
    <x v="1"/>
    <s v="FUR-BO-10000362"/>
    <x v="0"/>
    <s v="Bookcases"/>
    <s v="Sauder Inglewood Library Bookcases"/>
    <n v="290.666"/>
    <n v="0.5"/>
    <n v="145.333"/>
  </r>
  <r>
    <n v="1612"/>
    <s v="CA-2015-156349"/>
    <x v="542"/>
    <d v="2015-05-30T00:00:00"/>
    <s v="Standard Class"/>
    <s v="ML-17395"/>
    <s v="Marina Lichtenstein"/>
    <x v="1"/>
    <x v="0"/>
    <s v="Los Angeles"/>
    <x v="1"/>
    <n v="90008"/>
    <x v="1"/>
    <s v="TEC-PH-10000441"/>
    <x v="2"/>
    <s v="Phones"/>
    <s v="VTech DS6151"/>
    <n v="201.584"/>
    <n v="0.4"/>
    <n v="120.9504"/>
  </r>
  <r>
    <n v="1613"/>
    <s v="CA-2015-156349"/>
    <x v="542"/>
    <d v="2015-05-30T00:00:00"/>
    <s v="Standard Class"/>
    <s v="ML-17395"/>
    <s v="Marina Lichtenstein"/>
    <x v="1"/>
    <x v="0"/>
    <s v="Los Angeles"/>
    <x v="1"/>
    <n v="90008"/>
    <x v="1"/>
    <s v="TEC-PH-10002726"/>
    <x v="2"/>
    <s v="Phones"/>
    <s v="netTALK DUO VoIP Telephone Service"/>
    <n v="83.983999999999995"/>
    <n v="0.4"/>
    <n v="50.390399999999993"/>
  </r>
  <r>
    <n v="1614"/>
    <s v="CA-2018-138380"/>
    <x v="202"/>
    <d v="2018-12-25T00:00:00"/>
    <s v="Standard Class"/>
    <s v="YS-21880"/>
    <s v="Yana Sorensen"/>
    <x v="1"/>
    <x v="0"/>
    <s v="Oakland"/>
    <x v="1"/>
    <n v="94601"/>
    <x v="1"/>
    <s v="OFF-ST-10003306"/>
    <x v="1"/>
    <s v="Storage"/>
    <s v="Letter Size Cart"/>
    <n v="1000.02"/>
    <n v="0.5"/>
    <n v="500.01"/>
  </r>
  <r>
    <n v="1615"/>
    <s v="US-2017-113509"/>
    <x v="543"/>
    <d v="2017-03-19T00:00:00"/>
    <s v="Standard Class"/>
    <s v="PL-18925"/>
    <s v="Paul Lucas"/>
    <x v="2"/>
    <x v="0"/>
    <s v="Philadelphia"/>
    <x v="9"/>
    <n v="19143"/>
    <x v="3"/>
    <s v="TEC-AC-10004855"/>
    <x v="2"/>
    <s v="Accessories"/>
    <s v="V7 USB Numeric Keypad"/>
    <n v="83.975999999999999"/>
    <n v="0.45"/>
    <n v="46.186800000000005"/>
  </r>
  <r>
    <n v="1616"/>
    <s v="CA-2016-130022"/>
    <x v="544"/>
    <d v="2016-08-16T00:00:00"/>
    <s v="Standard Class"/>
    <s v="JK-16120"/>
    <s v="Julie Kriz"/>
    <x v="2"/>
    <x v="0"/>
    <s v="Eagan"/>
    <x v="11"/>
    <n v="55122"/>
    <x v="2"/>
    <s v="OFF-LA-10002787"/>
    <x v="1"/>
    <s v="Labels"/>
    <s v="Avery 480"/>
    <n v="3.75"/>
    <n v="0.3"/>
    <n v="2.625"/>
  </r>
  <r>
    <n v="1617"/>
    <s v="CA-2016-130022"/>
    <x v="544"/>
    <d v="2016-08-16T00:00:00"/>
    <s v="Standard Class"/>
    <s v="JK-16120"/>
    <s v="Julie Kriz"/>
    <x v="2"/>
    <x v="0"/>
    <s v="Eagan"/>
    <x v="11"/>
    <n v="55122"/>
    <x v="2"/>
    <s v="OFF-LA-10002043"/>
    <x v="1"/>
    <s v="Labels"/>
    <s v="Avery 489"/>
    <n v="41.4"/>
    <n v="0.3"/>
    <n v="28.979999999999997"/>
  </r>
  <r>
    <n v="1618"/>
    <s v="CA-2016-130022"/>
    <x v="544"/>
    <d v="2016-08-16T00:00:00"/>
    <s v="Standard Class"/>
    <s v="JK-16120"/>
    <s v="Julie Kriz"/>
    <x v="2"/>
    <x v="0"/>
    <s v="Eagan"/>
    <x v="11"/>
    <n v="55122"/>
    <x v="2"/>
    <s v="OFF-AR-10001915"/>
    <x v="1"/>
    <s v="Art"/>
    <s v="Peel-Off China Markers"/>
    <n v="29.79"/>
    <n v="0.35"/>
    <n v="19.363499999999998"/>
  </r>
  <r>
    <n v="1619"/>
    <s v="US-2017-118780"/>
    <x v="545"/>
    <d v="2017-09-14T00:00:00"/>
    <s v="Second Class"/>
    <s v="PN-18775"/>
    <s v="Parhena Norris"/>
    <x v="2"/>
    <x v="0"/>
    <s v="New York City"/>
    <x v="15"/>
    <n v="10011"/>
    <x v="3"/>
    <s v="OFF-ST-10000352"/>
    <x v="1"/>
    <s v="Storage"/>
    <s v="Acco Perma 2700 Stacking Storage Drawers"/>
    <n v="59.48"/>
    <n v="0.5"/>
    <n v="29.74"/>
  </r>
  <r>
    <n v="1620"/>
    <s v="US-2017-118780"/>
    <x v="545"/>
    <d v="2017-09-14T00:00:00"/>
    <s v="Second Class"/>
    <s v="PN-18775"/>
    <s v="Parhena Norris"/>
    <x v="2"/>
    <x v="0"/>
    <s v="New York City"/>
    <x v="15"/>
    <n v="10011"/>
    <x v="3"/>
    <s v="OFF-PA-10000575"/>
    <x v="1"/>
    <s v="Paper"/>
    <s v="Wirebound Message Books, Four 2 3/4 x 5 White Forms per Page"/>
    <n v="6.69"/>
    <n v="0.4"/>
    <n v="4.0140000000000002"/>
  </r>
  <r>
    <n v="1621"/>
    <s v="CA-2018-108560"/>
    <x v="141"/>
    <d v="2018-07-15T00:00:00"/>
    <s v="Standard Class"/>
    <s v="JC-15385"/>
    <s v="Jenna Caffey"/>
    <x v="0"/>
    <x v="0"/>
    <s v="Kent"/>
    <x v="4"/>
    <n v="98031"/>
    <x v="1"/>
    <s v="FUR-FU-10002937"/>
    <x v="0"/>
    <s v="Furnishings"/>
    <s v="GE 48 Fluorescent Tube, Cool White Energy Saver, 34 Watts, 30/Box"/>
    <n v="198.46"/>
    <n v="0.4"/>
    <n v="119.07599999999999"/>
  </r>
  <r>
    <n v="1622"/>
    <s v="CA-2018-108560"/>
    <x v="141"/>
    <d v="2018-07-15T00:00:00"/>
    <s v="Standard Class"/>
    <s v="JC-15385"/>
    <s v="Jenna Caffey"/>
    <x v="0"/>
    <x v="0"/>
    <s v="Kent"/>
    <x v="4"/>
    <n v="98031"/>
    <x v="1"/>
    <s v="OFF-LA-10003930"/>
    <x v="1"/>
    <s v="Labels"/>
    <s v="Dot Matrix Printer Tape Reel Labels, White, 5000/Box"/>
    <n v="786.48"/>
    <n v="0.4"/>
    <n v="471.88799999999998"/>
  </r>
  <r>
    <n v="1623"/>
    <s v="CA-2018-108560"/>
    <x v="141"/>
    <d v="2018-07-15T00:00:00"/>
    <s v="Standard Class"/>
    <s v="JC-15385"/>
    <s v="Jenna Caffey"/>
    <x v="0"/>
    <x v="0"/>
    <s v="Kent"/>
    <x v="4"/>
    <n v="98031"/>
    <x v="1"/>
    <s v="OFF-BI-10001107"/>
    <x v="1"/>
    <s v="Binders"/>
    <s v="GBC White Gloss Covers, Plain Front"/>
    <n v="23.167999999999999"/>
    <n v="0.4"/>
    <n v="13.900799999999998"/>
  </r>
  <r>
    <n v="1624"/>
    <s v="CA-2018-108560"/>
    <x v="141"/>
    <d v="2018-07-15T00:00:00"/>
    <s v="Standard Class"/>
    <s v="JC-15385"/>
    <s v="Jenna Caffey"/>
    <x v="0"/>
    <x v="0"/>
    <s v="Kent"/>
    <x v="4"/>
    <n v="98031"/>
    <x v="1"/>
    <s v="TEC-AC-10003063"/>
    <x v="2"/>
    <s v="Accessories"/>
    <s v="Micro Innovations USB RF Wireless Keyboard with Mouse"/>
    <n v="50"/>
    <n v="0.45"/>
    <n v="27.500000000000004"/>
  </r>
  <r>
    <n v="1625"/>
    <s v="CA-2016-157084"/>
    <x v="546"/>
    <d v="2016-12-24T00:00:00"/>
    <s v="Standard Class"/>
    <s v="JG-15160"/>
    <s v="James Galang"/>
    <x v="0"/>
    <x v="0"/>
    <s v="Los Angeles"/>
    <x v="1"/>
    <n v="90049"/>
    <x v="1"/>
    <s v="TEC-PH-10002922"/>
    <x v="2"/>
    <s v="Phones"/>
    <s v="ShoreTel ShorePhone IP 230 VoIP phone"/>
    <n v="675.96"/>
    <n v="0.4"/>
    <n v="405.57600000000002"/>
  </r>
  <r>
    <n v="1626"/>
    <s v="CA-2016-157084"/>
    <x v="546"/>
    <d v="2016-12-24T00:00:00"/>
    <s v="Standard Class"/>
    <s v="JG-15160"/>
    <s v="James Galang"/>
    <x v="0"/>
    <x v="0"/>
    <s v="Los Angeles"/>
    <x v="1"/>
    <n v="90049"/>
    <x v="1"/>
    <s v="TEC-AC-10002049"/>
    <x v="2"/>
    <s v="Accessories"/>
    <s v="Plantronics Savi W720 Multi-Device Wireless Headset System"/>
    <n v="1265.8499999999999"/>
    <n v="0.45"/>
    <n v="696.21749999999997"/>
  </r>
  <r>
    <n v="1627"/>
    <s v="CA-2016-164539"/>
    <x v="547"/>
    <d v="2016-11-22T00:00:00"/>
    <s v="Standard Class"/>
    <s v="PO-19180"/>
    <s v="Philisse Overcash"/>
    <x v="2"/>
    <x v="0"/>
    <s v="New York City"/>
    <x v="15"/>
    <n v="10011"/>
    <x v="3"/>
    <s v="OFF-AP-10002457"/>
    <x v="1"/>
    <s v="Appliances"/>
    <s v="Eureka The Boss Plus 12-Amp Hard Box Upright Vacuum, Red"/>
    <n v="523.25"/>
    <n v="0.4"/>
    <n v="313.95"/>
  </r>
  <r>
    <n v="1628"/>
    <s v="CA-2016-143119"/>
    <x v="496"/>
    <d v="2016-09-30T00:00:00"/>
    <s v="Standard Class"/>
    <s v="MC-17275"/>
    <s v="Marc Crier"/>
    <x v="0"/>
    <x v="0"/>
    <s v="Lafayette"/>
    <x v="28"/>
    <n v="70506"/>
    <x v="0"/>
    <s v="FUR-CH-10001270"/>
    <x v="0"/>
    <s v="Chairs"/>
    <s v="Harbour Creations Steel Folding Chair"/>
    <n v="517.5"/>
    <n v="0.3"/>
    <n v="362.25"/>
  </r>
  <r>
    <n v="1629"/>
    <s v="CA-2018-101049"/>
    <x v="548"/>
    <d v="2018-06-25T00:00:00"/>
    <s v="Second Class"/>
    <s v="AS-10240"/>
    <s v="Alan Shonely"/>
    <x v="0"/>
    <x v="0"/>
    <s v="Cleveland"/>
    <x v="24"/>
    <n v="44105"/>
    <x v="3"/>
    <s v="FUR-FU-10004415"/>
    <x v="0"/>
    <s v="Furnishings"/>
    <s v="Stacking Tray, Side-Loading, Legal, Smoke"/>
    <n v="17.920000000000002"/>
    <n v="0.4"/>
    <n v="10.752000000000001"/>
  </r>
  <r>
    <n v="1630"/>
    <s v="CA-2018-101049"/>
    <x v="548"/>
    <d v="2018-06-25T00:00:00"/>
    <s v="Second Class"/>
    <s v="AS-10240"/>
    <s v="Alan Shonely"/>
    <x v="0"/>
    <x v="0"/>
    <s v="Cleveland"/>
    <x v="24"/>
    <n v="44105"/>
    <x v="3"/>
    <s v="OFF-BI-10001510"/>
    <x v="1"/>
    <s v="Binders"/>
    <s v="Deluxe Heavy-Duty Vinyl Round Ring Binder"/>
    <n v="41.256"/>
    <n v="0.4"/>
    <n v="24.753599999999999"/>
  </r>
  <r>
    <n v="1631"/>
    <s v="CA-2017-106530"/>
    <x v="541"/>
    <d v="2017-05-08T00:00:00"/>
    <s v="Same Day"/>
    <s v="CL-12565"/>
    <s v="Clay Ludtke"/>
    <x v="0"/>
    <x v="0"/>
    <s v="Cleveland"/>
    <x v="24"/>
    <n v="44105"/>
    <x v="3"/>
    <s v="OFF-ST-10002011"/>
    <x v="1"/>
    <s v="Storage"/>
    <s v="Smead Adjustable Mobile File Trolley with Lockable Top"/>
    <n v="1006.056"/>
    <n v="0.5"/>
    <n v="503.02800000000002"/>
  </r>
  <r>
    <n v="1632"/>
    <s v="CA-2017-106530"/>
    <x v="541"/>
    <d v="2017-05-08T00:00:00"/>
    <s v="Same Day"/>
    <s v="CL-12565"/>
    <s v="Clay Ludtke"/>
    <x v="0"/>
    <x v="0"/>
    <s v="Cleveland"/>
    <x v="24"/>
    <n v="44105"/>
    <x v="3"/>
    <s v="OFF-PA-10002986"/>
    <x v="1"/>
    <s v="Paper"/>
    <s v="Xerox 1898"/>
    <n v="10.688000000000001"/>
    <n v="0.4"/>
    <n v="6.4127999999999998"/>
  </r>
  <r>
    <n v="1633"/>
    <s v="CA-2017-106530"/>
    <x v="541"/>
    <d v="2017-05-08T00:00:00"/>
    <s v="Same Day"/>
    <s v="CL-12565"/>
    <s v="Clay Ludtke"/>
    <x v="0"/>
    <x v="0"/>
    <s v="Cleveland"/>
    <x v="24"/>
    <n v="44105"/>
    <x v="3"/>
    <s v="OFF-PA-10004451"/>
    <x v="1"/>
    <s v="Paper"/>
    <s v="Xerox 222"/>
    <n v="10.368"/>
    <n v="0.4"/>
    <n v="6.2207999999999997"/>
  </r>
  <r>
    <n v="1634"/>
    <s v="CA-2017-106530"/>
    <x v="541"/>
    <d v="2017-05-08T00:00:00"/>
    <s v="Same Day"/>
    <s v="CL-12565"/>
    <s v="Clay Ludtke"/>
    <x v="0"/>
    <x v="0"/>
    <s v="Cleveland"/>
    <x v="24"/>
    <n v="44105"/>
    <x v="3"/>
    <s v="OFF-ST-10000649"/>
    <x v="1"/>
    <s v="Storage"/>
    <s v="Hanging Personal Folder File"/>
    <n v="25.12"/>
    <n v="0.5"/>
    <n v="12.56"/>
  </r>
  <r>
    <n v="1635"/>
    <s v="CA-2017-106530"/>
    <x v="541"/>
    <d v="2017-05-08T00:00:00"/>
    <s v="Same Day"/>
    <s v="CL-12565"/>
    <s v="Clay Ludtke"/>
    <x v="0"/>
    <x v="0"/>
    <s v="Cleveland"/>
    <x v="24"/>
    <n v="44105"/>
    <x v="3"/>
    <s v="TEC-AC-10001465"/>
    <x v="2"/>
    <s v="Accessories"/>
    <s v="SanDisk Cruzer 64 GB USB Flash Drive"/>
    <n v="58.112000000000002"/>
    <n v="0.45"/>
    <n v="31.961600000000004"/>
  </r>
  <r>
    <n v="1636"/>
    <s v="CA-2015-168984"/>
    <x v="35"/>
    <d v="2015-12-02T00:00:00"/>
    <s v="Standard Class"/>
    <s v="NW-18400"/>
    <s v="Natalie Webber"/>
    <x v="0"/>
    <x v="0"/>
    <s v="Tigard"/>
    <x v="21"/>
    <n v="97224"/>
    <x v="1"/>
    <s v="OFF-PA-10001166"/>
    <x v="1"/>
    <s v="Paper"/>
    <s v="Xerox 2"/>
    <n v="15.552"/>
    <n v="0.4"/>
    <n v="9.3311999999999991"/>
  </r>
  <r>
    <n v="1637"/>
    <s v="CA-2015-168984"/>
    <x v="35"/>
    <d v="2015-12-02T00:00:00"/>
    <s v="Standard Class"/>
    <s v="NW-18400"/>
    <s v="Natalie Webber"/>
    <x v="0"/>
    <x v="0"/>
    <s v="Tigard"/>
    <x v="21"/>
    <n v="97224"/>
    <x v="1"/>
    <s v="OFF-ST-10001097"/>
    <x v="1"/>
    <s v="Storage"/>
    <s v="Office Impressions Heavy Duty Welded Shelving &amp; Multimedia Storage Drawers"/>
    <n v="669.08"/>
    <n v="0.5"/>
    <n v="334.54"/>
  </r>
  <r>
    <n v="1638"/>
    <s v="CA-2015-168984"/>
    <x v="35"/>
    <d v="2015-12-02T00:00:00"/>
    <s v="Standard Class"/>
    <s v="NW-18400"/>
    <s v="Natalie Webber"/>
    <x v="0"/>
    <x v="0"/>
    <s v="Tigard"/>
    <x v="21"/>
    <n v="97224"/>
    <x v="1"/>
    <s v="TEC-PH-10000038"/>
    <x v="2"/>
    <s v="Phones"/>
    <s v="Jawbone MINI JAMBOX Wireless Bluetooth Speaker"/>
    <n v="438.33600000000001"/>
    <n v="0.4"/>
    <n v="263.0016"/>
  </r>
  <r>
    <n v="1639"/>
    <s v="CA-2017-157266"/>
    <x v="439"/>
    <d v="2017-06-01T00:00:00"/>
    <s v="Standard Class"/>
    <s v="TB-21280"/>
    <s v="Toby Braunhardt"/>
    <x v="0"/>
    <x v="0"/>
    <s v="Washington"/>
    <x v="40"/>
    <n v="20016"/>
    <x v="3"/>
    <s v="OFF-PA-10002689"/>
    <x v="1"/>
    <s v="Paper"/>
    <s v="Weyerhaeuser First Choice Laser/Copy Paper (20Lb. and 88 Bright)"/>
    <n v="19.440000000000001"/>
    <n v="0.4"/>
    <n v="11.664"/>
  </r>
  <r>
    <n v="1640"/>
    <s v="CA-2017-157266"/>
    <x v="439"/>
    <d v="2017-06-01T00:00:00"/>
    <s v="Standard Class"/>
    <s v="TB-21280"/>
    <s v="Toby Braunhardt"/>
    <x v="0"/>
    <x v="0"/>
    <s v="Washington"/>
    <x v="40"/>
    <n v="20016"/>
    <x v="3"/>
    <s v="OFF-BI-10004728"/>
    <x v="1"/>
    <s v="Binders"/>
    <s v="Wilson Jones Turn Tabs Binder Tool for Ring Binders"/>
    <n v="9.64"/>
    <n v="0.4"/>
    <n v="5.7839999999999998"/>
  </r>
  <r>
    <n v="1641"/>
    <s v="CA-2017-157266"/>
    <x v="439"/>
    <d v="2017-06-01T00:00:00"/>
    <s v="Standard Class"/>
    <s v="TB-21280"/>
    <s v="Toby Braunhardt"/>
    <x v="0"/>
    <x v="0"/>
    <s v="Washington"/>
    <x v="40"/>
    <n v="20016"/>
    <x v="3"/>
    <s v="OFF-PA-10004675"/>
    <x v="1"/>
    <s v="Paper"/>
    <s v="Telephone Message Books with Fax/Mobile Section, 5 1/2 x 3 3/16"/>
    <n v="12.7"/>
    <n v="0.4"/>
    <n v="7.6199999999999992"/>
  </r>
  <r>
    <n v="1642"/>
    <s v="CA-2017-157266"/>
    <x v="439"/>
    <d v="2017-06-01T00:00:00"/>
    <s v="Standard Class"/>
    <s v="TB-21280"/>
    <s v="Toby Braunhardt"/>
    <x v="0"/>
    <x v="0"/>
    <s v="Washington"/>
    <x v="40"/>
    <n v="20016"/>
    <x v="3"/>
    <s v="FUR-FU-10000629"/>
    <x v="0"/>
    <s v="Furnishings"/>
    <s v="9-3/4 Diameter Round Wall Clock"/>
    <n v="41.37"/>
    <n v="0.4"/>
    <n v="24.821999999999999"/>
  </r>
  <r>
    <n v="1643"/>
    <s v="US-2015-134712"/>
    <x v="503"/>
    <d v="2015-12-04T00:00:00"/>
    <s v="Standard Class"/>
    <s v="BS-11380"/>
    <s v="Bill Stewart"/>
    <x v="1"/>
    <x v="0"/>
    <s v="Skokie"/>
    <x v="10"/>
    <n v="60076"/>
    <x v="2"/>
    <s v="OFF-FA-10003112"/>
    <x v="1"/>
    <s v="Fasteners"/>
    <s v="Staples"/>
    <n v="12.624000000000001"/>
    <n v="0.3"/>
    <n v="8.8368000000000002"/>
  </r>
  <r>
    <n v="1644"/>
    <s v="CA-2016-111829"/>
    <x v="531"/>
    <d v="2016-03-20T00:00:00"/>
    <s v="First Class"/>
    <s v="FH-14365"/>
    <s v="Fred Hopkins"/>
    <x v="1"/>
    <x v="0"/>
    <s v="Seattle"/>
    <x v="4"/>
    <n v="98115"/>
    <x v="1"/>
    <s v="OFF-ST-10000142"/>
    <x v="1"/>
    <s v="Storage"/>
    <s v="Deluxe Rollaway Locking File with Drawer"/>
    <n v="1247.6400000000001"/>
    <n v="0.5"/>
    <n v="623.82000000000005"/>
  </r>
  <r>
    <n v="1645"/>
    <s v="CA-2016-111829"/>
    <x v="531"/>
    <d v="2016-03-20T00:00:00"/>
    <s v="First Class"/>
    <s v="FH-14365"/>
    <s v="Fred Hopkins"/>
    <x v="1"/>
    <x v="0"/>
    <s v="Seattle"/>
    <x v="4"/>
    <n v="98115"/>
    <x v="1"/>
    <s v="TEC-CO-10001766"/>
    <x v="2"/>
    <s v="Copiers"/>
    <s v="Canon PC940 Copier"/>
    <n v="3149.93"/>
    <n v="0.5"/>
    <n v="1574.9649999999999"/>
  </r>
  <r>
    <n v="1646"/>
    <s v="CA-2016-111829"/>
    <x v="531"/>
    <d v="2016-03-20T00:00:00"/>
    <s v="First Class"/>
    <s v="FH-14365"/>
    <s v="Fred Hopkins"/>
    <x v="1"/>
    <x v="0"/>
    <s v="Seattle"/>
    <x v="4"/>
    <n v="98115"/>
    <x v="1"/>
    <s v="OFF-PA-10004359"/>
    <x v="1"/>
    <s v="Paper"/>
    <s v="Multicolor Computer Printout Paper"/>
    <n v="209.7"/>
    <n v="0.4"/>
    <n v="125.82"/>
  </r>
  <r>
    <n v="1647"/>
    <s v="CA-2016-105221"/>
    <x v="549"/>
    <d v="2016-11-03T00:00:00"/>
    <s v="First Class"/>
    <s v="VM-21685"/>
    <s v="Valerie Mitchum"/>
    <x v="2"/>
    <x v="0"/>
    <s v="Philadelphia"/>
    <x v="9"/>
    <n v="19140"/>
    <x v="3"/>
    <s v="TEC-AC-10002323"/>
    <x v="2"/>
    <s v="Accessories"/>
    <s v="SanDisk Ultra 32 GB MicroSDHC Class 10 Memory Card"/>
    <n v="35.36"/>
    <n v="0.45"/>
    <n v="19.448"/>
  </r>
  <r>
    <n v="1648"/>
    <s v="CA-2016-105221"/>
    <x v="549"/>
    <d v="2016-11-03T00:00:00"/>
    <s v="First Class"/>
    <s v="VM-21685"/>
    <s v="Valerie Mitchum"/>
    <x v="2"/>
    <x v="0"/>
    <s v="Philadelphia"/>
    <x v="9"/>
    <n v="19140"/>
    <x v="3"/>
    <s v="OFF-FA-10001135"/>
    <x v="1"/>
    <s v="Fasteners"/>
    <s v="Brites Rubber Bands, 1 1/2 oz. Box"/>
    <n v="3.1680000000000001"/>
    <n v="0.4"/>
    <n v="1.9008"/>
  </r>
  <r>
    <n v="1649"/>
    <s v="CA-2016-120341"/>
    <x v="120"/>
    <d v="2016-09-29T00:00:00"/>
    <s v="Second Class"/>
    <s v="SF-20200"/>
    <s v="Sarah Foster"/>
    <x v="0"/>
    <x v="0"/>
    <s v="Philadelphia"/>
    <x v="9"/>
    <n v="19143"/>
    <x v="3"/>
    <s v="OFF-BI-10004224"/>
    <x v="1"/>
    <s v="Binders"/>
    <s v="Catalog Binders with Expanding Posts"/>
    <n v="121.104"/>
    <n v="0.4"/>
    <n v="72.662399999999991"/>
  </r>
  <r>
    <n v="1650"/>
    <s v="CA-2016-120341"/>
    <x v="120"/>
    <d v="2016-09-29T00:00:00"/>
    <s v="Second Class"/>
    <s v="SF-20200"/>
    <s v="Sarah Foster"/>
    <x v="0"/>
    <x v="0"/>
    <s v="Philadelphia"/>
    <x v="9"/>
    <n v="19143"/>
    <x v="3"/>
    <s v="TEC-PH-10003357"/>
    <x v="2"/>
    <s v="Phones"/>
    <s v="Grandstream GXP2100 Mainstream Business Phone"/>
    <n v="45.893999999999998"/>
    <n v="0.4"/>
    <n v="27.536399999999997"/>
  </r>
  <r>
    <n v="1651"/>
    <s v="CA-2015-135699"/>
    <x v="550"/>
    <d v="2015-08-29T00:00:00"/>
    <s v="Same Day"/>
    <s v="HH-15010"/>
    <s v="Hilary Holden"/>
    <x v="1"/>
    <x v="0"/>
    <s v="San Francisco"/>
    <x v="1"/>
    <n v="94110"/>
    <x v="1"/>
    <s v="OFF-PA-10004475"/>
    <x v="1"/>
    <s v="Paper"/>
    <s v="Xerox 1940"/>
    <n v="109.92"/>
    <n v="0.4"/>
    <n v="65.951999999999998"/>
  </r>
  <r>
    <n v="1652"/>
    <s v="CA-2015-135699"/>
    <x v="550"/>
    <d v="2015-08-29T00:00:00"/>
    <s v="Same Day"/>
    <s v="HH-15010"/>
    <s v="Hilary Holden"/>
    <x v="1"/>
    <x v="0"/>
    <s v="San Francisco"/>
    <x v="1"/>
    <n v="94110"/>
    <x v="1"/>
    <s v="OFF-PA-10003001"/>
    <x v="1"/>
    <s v="Paper"/>
    <s v="Xerox 1986"/>
    <n v="13.36"/>
    <n v="0.4"/>
    <n v="8.016"/>
  </r>
  <r>
    <n v="1653"/>
    <s v="US-2018-132444"/>
    <x v="551"/>
    <d v="2018-11-21T00:00:00"/>
    <s v="First Class"/>
    <s v="CD-12280"/>
    <s v="Christina DeMoss"/>
    <x v="0"/>
    <x v="0"/>
    <s v="Seattle"/>
    <x v="4"/>
    <n v="98105"/>
    <x v="1"/>
    <s v="OFF-ST-10003442"/>
    <x v="1"/>
    <s v="Storage"/>
    <s v="Eldon Portable Mobile Manager"/>
    <n v="169.68"/>
    <n v="0.5"/>
    <n v="84.84"/>
  </r>
  <r>
    <n v="1654"/>
    <s v="US-2018-132444"/>
    <x v="551"/>
    <d v="2018-11-21T00:00:00"/>
    <s v="First Class"/>
    <s v="CD-12280"/>
    <s v="Christina DeMoss"/>
    <x v="0"/>
    <x v="0"/>
    <s v="Seattle"/>
    <x v="4"/>
    <n v="98105"/>
    <x v="1"/>
    <s v="TEC-AC-10003832"/>
    <x v="2"/>
    <s v="Accessories"/>
    <s v="Imation 16GB Mini TravelDrive USB 2.0 Flash Drive"/>
    <n v="132.52000000000001"/>
    <n v="0.45"/>
    <n v="72.88600000000001"/>
  </r>
  <r>
    <n v="1655"/>
    <s v="US-2018-132444"/>
    <x v="551"/>
    <d v="2018-11-21T00:00:00"/>
    <s v="First Class"/>
    <s v="CD-12280"/>
    <s v="Christina DeMoss"/>
    <x v="0"/>
    <x v="0"/>
    <s v="Seattle"/>
    <x v="4"/>
    <n v="98105"/>
    <x v="1"/>
    <s v="OFF-FA-10000611"/>
    <x v="1"/>
    <s v="Fasteners"/>
    <s v="Binder Clips by OIC"/>
    <n v="2.96"/>
    <n v="0.4"/>
    <n v="1.776"/>
  </r>
  <r>
    <n v="1656"/>
    <s v="US-2018-132444"/>
    <x v="551"/>
    <d v="2018-11-21T00:00:00"/>
    <s v="First Class"/>
    <s v="CD-12280"/>
    <s v="Christina DeMoss"/>
    <x v="0"/>
    <x v="0"/>
    <s v="Seattle"/>
    <x v="4"/>
    <n v="98105"/>
    <x v="1"/>
    <s v="OFF-BI-10001116"/>
    <x v="1"/>
    <s v="Binders"/>
    <s v="Wilson Jones 1 Hanging DublLock Ring Binders"/>
    <n v="8.4480000000000004"/>
    <n v="0.4"/>
    <n v="5.0688000000000004"/>
  </r>
  <r>
    <n v="1657"/>
    <s v="US-2018-132444"/>
    <x v="551"/>
    <d v="2018-11-21T00:00:00"/>
    <s v="First Class"/>
    <s v="CD-12280"/>
    <s v="Christina DeMoss"/>
    <x v="0"/>
    <x v="0"/>
    <s v="Seattle"/>
    <x v="4"/>
    <n v="98105"/>
    <x v="1"/>
    <s v="OFF-ST-10000563"/>
    <x v="1"/>
    <s v="Storage"/>
    <s v="Fellowes Bankers Box Stor/Drawer Steel Plus"/>
    <n v="95.94"/>
    <n v="0.5"/>
    <n v="47.97"/>
  </r>
  <r>
    <n v="1658"/>
    <s v="CA-2015-127159"/>
    <x v="552"/>
    <d v="2015-05-15T00:00:00"/>
    <s v="First Class"/>
    <s v="HL-15040"/>
    <s v="Hunter Lopez"/>
    <x v="0"/>
    <x v="0"/>
    <s v="Milwaukee"/>
    <x v="6"/>
    <n v="53209"/>
    <x v="2"/>
    <s v="FUR-FU-10000010"/>
    <x v="0"/>
    <s v="Furnishings"/>
    <s v="DAX Value U-Channel Document Frames, Easel Back"/>
    <n v="34.79"/>
    <n v="0.3"/>
    <n v="24.352999999999998"/>
  </r>
  <r>
    <n v="1659"/>
    <s v="CA-2018-161809"/>
    <x v="176"/>
    <d v="2018-01-26T00:00:00"/>
    <s v="Standard Class"/>
    <s v="TH-21100"/>
    <s v="Thea Hendricks"/>
    <x v="0"/>
    <x v="0"/>
    <s v="Los Angeles"/>
    <x v="1"/>
    <n v="90045"/>
    <x v="1"/>
    <s v="TEC-PH-10004922"/>
    <x v="2"/>
    <s v="Phones"/>
    <s v="RCA Visys Integrated PBX 8-Line Router"/>
    <n v="160.77600000000001"/>
    <n v="0.4"/>
    <n v="96.465600000000009"/>
  </r>
  <r>
    <n v="1660"/>
    <s v="CA-2018-127285"/>
    <x v="505"/>
    <d v="2018-11-06T00:00:00"/>
    <s v="Standard Class"/>
    <s v="MM-18055"/>
    <s v="Michelle Moray"/>
    <x v="0"/>
    <x v="0"/>
    <s v="Seattle"/>
    <x v="4"/>
    <n v="98115"/>
    <x v="1"/>
    <s v="OFF-BI-10004330"/>
    <x v="1"/>
    <s v="Binders"/>
    <s v="GBC Velobind Prepunched Cover Sets, Regency Series"/>
    <n v="88.751999999999995"/>
    <n v="0.4"/>
    <n v="53.251199999999997"/>
  </r>
  <r>
    <n v="1661"/>
    <s v="CA-2018-127285"/>
    <x v="505"/>
    <d v="2018-11-06T00:00:00"/>
    <s v="Standard Class"/>
    <s v="MM-18055"/>
    <s v="Michelle Moray"/>
    <x v="0"/>
    <x v="0"/>
    <s v="Seattle"/>
    <x v="4"/>
    <n v="98115"/>
    <x v="1"/>
    <s v="OFF-BI-10002072"/>
    <x v="1"/>
    <s v="Binders"/>
    <s v="Cardinal Slant-D Ring Binders"/>
    <n v="13.904"/>
    <n v="0.4"/>
    <n v="8.3423999999999996"/>
  </r>
  <r>
    <n v="1662"/>
    <s v="CA-2018-144526"/>
    <x v="504"/>
    <d v="2018-05-06T00:00:00"/>
    <s v="Standard Class"/>
    <s v="QJ-19255"/>
    <s v="Quincy Jones"/>
    <x v="1"/>
    <x v="0"/>
    <s v="Philadelphia"/>
    <x v="9"/>
    <n v="19143"/>
    <x v="3"/>
    <s v="TEC-PH-10002549"/>
    <x v="2"/>
    <s v="Phones"/>
    <s v="Polycom SoundPoint IP 450 VoIP phone"/>
    <n v="677.58"/>
    <n v="0.4"/>
    <n v="406.548"/>
  </r>
  <r>
    <n v="1663"/>
    <s v="CA-2018-144526"/>
    <x v="504"/>
    <d v="2018-05-06T00:00:00"/>
    <s v="Standard Class"/>
    <s v="QJ-19255"/>
    <s v="Quincy Jones"/>
    <x v="1"/>
    <x v="0"/>
    <s v="Philadelphia"/>
    <x v="9"/>
    <n v="19143"/>
    <x v="3"/>
    <s v="OFF-BI-10002353"/>
    <x v="1"/>
    <s v="Binders"/>
    <s v="GBC VeloBind Cover Sets"/>
    <n v="13.896000000000001"/>
    <n v="0.4"/>
    <n v="8.3376000000000001"/>
  </r>
  <r>
    <n v="1664"/>
    <s v="CA-2017-128531"/>
    <x v="390"/>
    <d v="2017-11-26T00:00:00"/>
    <s v="Second Class"/>
    <s v="NS-18505"/>
    <s v="Neola Schneider"/>
    <x v="0"/>
    <x v="0"/>
    <s v="Dallas"/>
    <x v="5"/>
    <n v="75217"/>
    <x v="2"/>
    <s v="OFF-ST-10001325"/>
    <x v="1"/>
    <s v="Storage"/>
    <s v="Sterilite Officeware Hinged File Box"/>
    <n v="41.92"/>
    <n v="0.4"/>
    <n v="25.152000000000001"/>
  </r>
  <r>
    <n v="1665"/>
    <s v="CA-2017-128531"/>
    <x v="390"/>
    <d v="2017-11-26T00:00:00"/>
    <s v="Second Class"/>
    <s v="NS-18505"/>
    <s v="Neola Schneider"/>
    <x v="0"/>
    <x v="0"/>
    <s v="Dallas"/>
    <x v="5"/>
    <n v="75217"/>
    <x v="2"/>
    <s v="TEC-AC-10002049"/>
    <x v="2"/>
    <s v="Accessories"/>
    <s v="Logitech G19 Programmable Gaming Keyboard"/>
    <n v="297.57600000000002"/>
    <n v="0.35"/>
    <n v="193.42440000000002"/>
  </r>
  <r>
    <n v="1666"/>
    <s v="CA-2017-128531"/>
    <x v="390"/>
    <d v="2017-11-26T00:00:00"/>
    <s v="Second Class"/>
    <s v="NS-18505"/>
    <s v="Neola Schneider"/>
    <x v="0"/>
    <x v="0"/>
    <s v="Dallas"/>
    <x v="5"/>
    <n v="75217"/>
    <x v="2"/>
    <s v="OFF-FA-10002676"/>
    <x v="1"/>
    <s v="Fasteners"/>
    <s v="Colored Push Pins"/>
    <n v="4.3440000000000003"/>
    <n v="0.3"/>
    <n v="3.0407999999999999"/>
  </r>
  <r>
    <n v="1667"/>
    <s v="CA-2017-128531"/>
    <x v="390"/>
    <d v="2017-11-26T00:00:00"/>
    <s v="Second Class"/>
    <s v="NS-18505"/>
    <s v="Neola Schneider"/>
    <x v="0"/>
    <x v="0"/>
    <s v="Dallas"/>
    <x v="5"/>
    <n v="75217"/>
    <x v="2"/>
    <s v="TEC-AC-10003023"/>
    <x v="2"/>
    <s v="Accessories"/>
    <s v="Logitech G105 Gaming Keyboard"/>
    <n v="94.992000000000004"/>
    <n v="0.35"/>
    <n v="61.744800000000005"/>
  </r>
  <r>
    <n v="1668"/>
    <s v="CA-2017-128531"/>
    <x v="390"/>
    <d v="2017-11-26T00:00:00"/>
    <s v="Second Class"/>
    <s v="NS-18505"/>
    <s v="Neola Schneider"/>
    <x v="0"/>
    <x v="0"/>
    <s v="Dallas"/>
    <x v="5"/>
    <n v="75217"/>
    <x v="2"/>
    <s v="OFF-PA-10000167"/>
    <x v="1"/>
    <s v="Paper"/>
    <s v="Xerox 1925"/>
    <n v="74.352000000000004"/>
    <n v="0.3"/>
    <n v="52.046399999999998"/>
  </r>
  <r>
    <n v="1669"/>
    <s v="CA-2017-128531"/>
    <x v="390"/>
    <d v="2017-11-26T00:00:00"/>
    <s v="Second Class"/>
    <s v="NS-18505"/>
    <s v="Neola Schneider"/>
    <x v="0"/>
    <x v="0"/>
    <s v="Dallas"/>
    <x v="5"/>
    <n v="75217"/>
    <x v="2"/>
    <s v="OFF-AR-10003405"/>
    <x v="1"/>
    <s v="Art"/>
    <s v="Dixon My First Ticonderoga Pencil, #2"/>
    <n v="14.04"/>
    <n v="0.35"/>
    <n v="9.1259999999999994"/>
  </r>
  <r>
    <n v="1670"/>
    <s v="US-2016-157154"/>
    <x v="553"/>
    <d v="2016-01-15T00:00:00"/>
    <s v="Standard Class"/>
    <s v="MM-17920"/>
    <s v="Michael Moore"/>
    <x v="0"/>
    <x v="0"/>
    <s v="New York City"/>
    <x v="15"/>
    <n v="10011"/>
    <x v="3"/>
    <s v="FUR-TA-10001889"/>
    <x v="0"/>
    <s v="Tables"/>
    <s v="Bush Advantage Collection Racetrack Conference Table"/>
    <n v="1018.104"/>
    <n v="0.45"/>
    <n v="559.95720000000006"/>
  </r>
  <r>
    <n v="1671"/>
    <s v="CA-2018-159457"/>
    <x v="15"/>
    <d v="2018-10-26T00:00:00"/>
    <s v="Standard Class"/>
    <s v="RD-19480"/>
    <s v="Rick Duston"/>
    <x v="0"/>
    <x v="0"/>
    <s v="Houston"/>
    <x v="5"/>
    <n v="77095"/>
    <x v="2"/>
    <s v="TEC-PH-10002185"/>
    <x v="2"/>
    <s v="Phones"/>
    <s v="QVS USB Car Charger 2-Port 2.1Amp for iPod/iPhone/iPad/iPad 2/iPad 3"/>
    <n v="16.68"/>
    <n v="0.3"/>
    <n v="11.675999999999998"/>
  </r>
  <r>
    <n v="1672"/>
    <s v="CA-2017-107615"/>
    <x v="554"/>
    <d v="2017-03-25T00:00:00"/>
    <s v="First Class"/>
    <s v="RB-19645"/>
    <s v="Robert Barroso"/>
    <x v="1"/>
    <x v="0"/>
    <s v="North Las Vegas"/>
    <x v="33"/>
    <n v="89031"/>
    <x v="1"/>
    <s v="TEC-AC-10001013"/>
    <x v="2"/>
    <s v="Accessories"/>
    <s v="Logitech ClearChat Comfort/USB Headset H390"/>
    <n v="58.58"/>
    <n v="0.45"/>
    <n v="32.219000000000001"/>
  </r>
  <r>
    <n v="1673"/>
    <s v="CA-2018-111647"/>
    <x v="445"/>
    <d v="2018-07-07T00:00:00"/>
    <s v="Standard Class"/>
    <s v="RD-19585"/>
    <s v="Rob Dowd"/>
    <x v="0"/>
    <x v="0"/>
    <s v="Plano"/>
    <x v="5"/>
    <n v="75023"/>
    <x v="2"/>
    <s v="TEC-PH-10002726"/>
    <x v="2"/>
    <s v="Phones"/>
    <s v="netTALK DUO VoIP Telephone Service"/>
    <n v="167.96799999999999"/>
    <n v="0.3"/>
    <n v="117.57759999999999"/>
  </r>
  <r>
    <n v="1674"/>
    <s v="CA-2016-150560"/>
    <x v="555"/>
    <d v="2016-12-12T00:00:00"/>
    <s v="First Class"/>
    <s v="SW-20455"/>
    <s v="Shaun Weien"/>
    <x v="0"/>
    <x v="0"/>
    <s v="Suffolk"/>
    <x v="17"/>
    <n v="23434"/>
    <x v="0"/>
    <s v="OFF-LA-10003930"/>
    <x v="1"/>
    <s v="Labels"/>
    <s v="Dot Matrix Printer Tape Reel Labels, White, 5000/Box"/>
    <n v="196.62"/>
    <n v="0.25"/>
    <n v="147.465"/>
  </r>
  <r>
    <n v="1675"/>
    <s v="CA-2016-143077"/>
    <x v="14"/>
    <d v="2016-09-21T00:00:00"/>
    <s v="Standard Class"/>
    <s v="SF-20965"/>
    <s v="Sylvia Foulston"/>
    <x v="1"/>
    <x v="0"/>
    <s v="Houston"/>
    <x v="5"/>
    <n v="77041"/>
    <x v="2"/>
    <s v="FUR-FU-10003535"/>
    <x v="0"/>
    <s v="Furnishings"/>
    <s v="Howard Miller Distant Time Traveler Alarm Clock"/>
    <n v="21.936"/>
    <n v="0.3"/>
    <n v="15.355199999999998"/>
  </r>
  <r>
    <n v="1676"/>
    <s v="CA-2016-143077"/>
    <x v="14"/>
    <d v="2016-09-21T00:00:00"/>
    <s v="Standard Class"/>
    <s v="SF-20965"/>
    <s v="Sylvia Foulston"/>
    <x v="1"/>
    <x v="0"/>
    <s v="Houston"/>
    <x v="5"/>
    <n v="77041"/>
    <x v="2"/>
    <s v="OFF-BI-10000088"/>
    <x v="1"/>
    <s v="Binders"/>
    <s v="GBC Imprintable Covers"/>
    <n v="6.5880000000000001"/>
    <n v="0.3"/>
    <n v="4.6116000000000001"/>
  </r>
  <r>
    <n v="1677"/>
    <s v="CA-2017-122728"/>
    <x v="556"/>
    <d v="2017-05-24T00:00:00"/>
    <s v="Standard Class"/>
    <s v="EB-13930"/>
    <s v="Eric Barreto"/>
    <x v="0"/>
    <x v="0"/>
    <s v="San Francisco"/>
    <x v="1"/>
    <n v="94110"/>
    <x v="1"/>
    <s v="OFF-ST-10000604"/>
    <x v="1"/>
    <s v="Storage"/>
    <s v="Home/Office Personal File Carts"/>
    <n v="104.28"/>
    <n v="0.5"/>
    <n v="52.14"/>
  </r>
  <r>
    <n v="1678"/>
    <s v="CA-2017-122728"/>
    <x v="556"/>
    <d v="2017-05-24T00:00:00"/>
    <s v="Standard Class"/>
    <s v="EB-13930"/>
    <s v="Eric Barreto"/>
    <x v="0"/>
    <x v="0"/>
    <s v="San Francisco"/>
    <x v="1"/>
    <n v="94110"/>
    <x v="1"/>
    <s v="OFF-PA-10004040"/>
    <x v="1"/>
    <s v="Paper"/>
    <s v="Universal Premium White Copier/Laser Paper (20Lb. and 87 Bright)"/>
    <n v="17.940000000000001"/>
    <n v="0.4"/>
    <n v="10.764000000000001"/>
  </r>
  <r>
    <n v="1679"/>
    <s v="CA-2015-122882"/>
    <x v="557"/>
    <d v="2015-09-13T00:00:00"/>
    <s v="Standard Class"/>
    <s v="SB-20290"/>
    <s v="Sean Braxton"/>
    <x v="1"/>
    <x v="0"/>
    <s v="Philadelphia"/>
    <x v="9"/>
    <n v="19134"/>
    <x v="3"/>
    <s v="OFF-ST-10002344"/>
    <x v="1"/>
    <s v="Storage"/>
    <s v="Carina 42Hx23 3/4W Media Storage Unit"/>
    <n v="64.784000000000006"/>
    <n v="0.5"/>
    <n v="32.392000000000003"/>
  </r>
  <r>
    <n v="1680"/>
    <s v="CA-2015-122882"/>
    <x v="557"/>
    <d v="2015-09-13T00:00:00"/>
    <s v="Standard Class"/>
    <s v="SB-20290"/>
    <s v="Sean Braxton"/>
    <x v="1"/>
    <x v="0"/>
    <s v="Philadelphia"/>
    <x v="9"/>
    <n v="19134"/>
    <x v="3"/>
    <s v="TEC-PH-10003589"/>
    <x v="2"/>
    <s v="Phones"/>
    <s v="invisibleSHIELD by ZAGG Smudge-Free Screen Protector"/>
    <n v="32.381999999999998"/>
    <n v="0.4"/>
    <n v="19.429199999999998"/>
  </r>
  <r>
    <n v="1681"/>
    <s v="CA-2015-122882"/>
    <x v="557"/>
    <d v="2015-09-13T00:00:00"/>
    <s v="Standard Class"/>
    <s v="SB-20290"/>
    <s v="Sean Braxton"/>
    <x v="1"/>
    <x v="0"/>
    <s v="Philadelphia"/>
    <x v="9"/>
    <n v="19134"/>
    <x v="3"/>
    <s v="FUR-FU-10000758"/>
    <x v="0"/>
    <s v="Furnishings"/>
    <s v="DAX Natural Wood-Tone Poster Frame"/>
    <n v="42.368000000000002"/>
    <n v="0.4"/>
    <n v="25.4208"/>
  </r>
  <r>
    <n v="1682"/>
    <s v="CA-2015-122882"/>
    <x v="557"/>
    <d v="2015-09-13T00:00:00"/>
    <s v="Standard Class"/>
    <s v="SB-20290"/>
    <s v="Sean Braxton"/>
    <x v="1"/>
    <x v="0"/>
    <s v="Philadelphia"/>
    <x v="9"/>
    <n v="19134"/>
    <x v="3"/>
    <s v="TEC-MA-10004679"/>
    <x v="2"/>
    <s v="Machines"/>
    <s v="StarTech.com 10/100 VDSL2 Ethernet Extender Kit"/>
    <n v="399.54"/>
    <n v="0.45"/>
    <n v="219.74700000000004"/>
  </r>
  <r>
    <n v="1683"/>
    <s v="US-2017-101497"/>
    <x v="321"/>
    <d v="2017-10-01T00:00:00"/>
    <s v="Second Class"/>
    <s v="PS-18760"/>
    <s v="Pamela Stobb"/>
    <x v="0"/>
    <x v="0"/>
    <s v="Los Angeles"/>
    <x v="1"/>
    <n v="90008"/>
    <x v="1"/>
    <s v="OFF-PA-10000176"/>
    <x v="1"/>
    <s v="Paper"/>
    <s v="Xerox 1887"/>
    <n v="18.97"/>
    <n v="0.4"/>
    <n v="11.382"/>
  </r>
  <r>
    <n v="1684"/>
    <s v="CA-2017-147585"/>
    <x v="77"/>
    <d v="2017-11-12T00:00:00"/>
    <s v="Standard Class"/>
    <s v="CB-12535"/>
    <s v="Claudia Bergmann"/>
    <x v="1"/>
    <x v="0"/>
    <s v="San Francisco"/>
    <x v="1"/>
    <n v="94110"/>
    <x v="1"/>
    <s v="FUR-FU-10002597"/>
    <x v="0"/>
    <s v="Furnishings"/>
    <s v="C-Line Magnetic Cubicle Keepers, Clear Polypropylene"/>
    <n v="14.82"/>
    <n v="0.4"/>
    <n v="8.8919999999999995"/>
  </r>
  <r>
    <n v="1685"/>
    <s v="CA-2018-149489"/>
    <x v="558"/>
    <d v="2018-04-27T00:00:00"/>
    <s v="First Class"/>
    <s v="DK-12835"/>
    <s v="Damala Kotsonis"/>
    <x v="1"/>
    <x v="0"/>
    <s v="Philadelphia"/>
    <x v="9"/>
    <n v="19143"/>
    <x v="3"/>
    <s v="OFF-AP-10002495"/>
    <x v="1"/>
    <s v="Appliances"/>
    <s v="Acco Smartsocket Table Surge Protector, 6 Color-Coded Adapter Outlets"/>
    <n v="99.28"/>
    <n v="0.4"/>
    <n v="59.567999999999998"/>
  </r>
  <r>
    <n v="1686"/>
    <s v="CA-2018-149489"/>
    <x v="558"/>
    <d v="2018-04-27T00:00:00"/>
    <s v="First Class"/>
    <s v="DK-12835"/>
    <s v="Damala Kotsonis"/>
    <x v="1"/>
    <x v="0"/>
    <s v="Philadelphia"/>
    <x v="9"/>
    <n v="19143"/>
    <x v="3"/>
    <s v="OFF-BI-10002813"/>
    <x v="1"/>
    <s v="Binders"/>
    <s v="Avery Reinforcements for Hole-Punch Pages"/>
    <n v="1.1879999999999999"/>
    <n v="0.4"/>
    <n v="0.71279999999999999"/>
  </r>
  <r>
    <n v="1687"/>
    <s v="CA-2018-149489"/>
    <x v="558"/>
    <d v="2018-04-27T00:00:00"/>
    <s v="First Class"/>
    <s v="DK-12835"/>
    <s v="Damala Kotsonis"/>
    <x v="1"/>
    <x v="0"/>
    <s v="Philadelphia"/>
    <x v="9"/>
    <n v="19143"/>
    <x v="3"/>
    <s v="OFF-BI-10002414"/>
    <x v="1"/>
    <s v="Binders"/>
    <s v="GBC ProClick Spines for 32-Hole Punch"/>
    <n v="7.5179999999999998"/>
    <n v="0.4"/>
    <n v="4.5107999999999997"/>
  </r>
  <r>
    <n v="1688"/>
    <s v="CA-2018-143798"/>
    <x v="389"/>
    <d v="2018-12-12T00:00:00"/>
    <s v="First Class"/>
    <s v="AW-10840"/>
    <s v="Anthony Witt"/>
    <x v="0"/>
    <x v="0"/>
    <s v="Philadelphia"/>
    <x v="9"/>
    <n v="19140"/>
    <x v="3"/>
    <s v="OFF-PA-10000788"/>
    <x v="1"/>
    <s v="Paper"/>
    <s v="Xerox 210"/>
    <n v="10.368"/>
    <n v="0.4"/>
    <n v="6.2207999999999997"/>
  </r>
  <r>
    <n v="1689"/>
    <s v="CA-2018-143798"/>
    <x v="389"/>
    <d v="2018-12-12T00:00:00"/>
    <s v="First Class"/>
    <s v="AW-10840"/>
    <s v="Anthony Witt"/>
    <x v="0"/>
    <x v="0"/>
    <s v="Philadelphia"/>
    <x v="9"/>
    <n v="19140"/>
    <x v="3"/>
    <s v="FUR-FU-10004306"/>
    <x v="0"/>
    <s v="Furnishings"/>
    <s v="Electrix Halogen Magnifier Lamp"/>
    <n v="310.88"/>
    <n v="0.4"/>
    <n v="186.52799999999999"/>
  </r>
  <r>
    <n v="1690"/>
    <s v="CA-2015-142839"/>
    <x v="559"/>
    <d v="2015-08-20T00:00:00"/>
    <s v="Standard Class"/>
    <s v="TS-21610"/>
    <s v="Troy Staebel"/>
    <x v="0"/>
    <x v="0"/>
    <s v="Philadelphia"/>
    <x v="9"/>
    <n v="19143"/>
    <x v="3"/>
    <s v="FUR-TA-10001539"/>
    <x v="0"/>
    <s v="Tables"/>
    <s v="Chromcraft Rectangular Conference Tables"/>
    <n v="853.09199999999998"/>
    <n v="0.45"/>
    <n v="469.20060000000001"/>
  </r>
  <r>
    <n v="1691"/>
    <s v="CA-2018-129833"/>
    <x v="34"/>
    <d v="2018-12-15T00:00:00"/>
    <s v="Standard Class"/>
    <s v="HF-14995"/>
    <s v="Herbert Flentye"/>
    <x v="0"/>
    <x v="0"/>
    <s v="Indianapolis"/>
    <x v="14"/>
    <n v="46203"/>
    <x v="2"/>
    <s v="OFF-PA-10000575"/>
    <x v="1"/>
    <s v="Paper"/>
    <s v="Wirebound Message Books, Four 2 3/4 x 5 White Forms per Page"/>
    <n v="33.450000000000003"/>
    <n v="0.3"/>
    <n v="23.414999999999999"/>
  </r>
  <r>
    <n v="1692"/>
    <s v="CA-2018-129833"/>
    <x v="34"/>
    <d v="2018-12-15T00:00:00"/>
    <s v="Standard Class"/>
    <s v="HF-14995"/>
    <s v="Herbert Flentye"/>
    <x v="0"/>
    <x v="0"/>
    <s v="Indianapolis"/>
    <x v="14"/>
    <n v="46203"/>
    <x v="2"/>
    <s v="OFF-BI-10004182"/>
    <x v="1"/>
    <s v="Binders"/>
    <s v="Economy Binders"/>
    <n v="10.4"/>
    <n v="0.3"/>
    <n v="7.2799999999999994"/>
  </r>
  <r>
    <n v="1693"/>
    <s v="US-2017-154361"/>
    <x v="560"/>
    <d v="2017-03-19T00:00:00"/>
    <s v="Standard Class"/>
    <s v="HZ-14950"/>
    <s v="Henia Zydlo"/>
    <x v="0"/>
    <x v="0"/>
    <s v="Columbus"/>
    <x v="24"/>
    <n v="43229"/>
    <x v="3"/>
    <s v="FUR-FU-10004020"/>
    <x v="0"/>
    <s v="Furnishings"/>
    <s v="Advantus Panel Wall Acrylic Frame"/>
    <n v="21.88"/>
    <n v="0.4"/>
    <n v="13.127999999999998"/>
  </r>
  <r>
    <n v="1694"/>
    <s v="US-2017-158708"/>
    <x v="190"/>
    <d v="2017-06-29T00:00:00"/>
    <s v="Second Class"/>
    <s v="AB-10255"/>
    <s v="Alejandro Ballentine"/>
    <x v="2"/>
    <x v="0"/>
    <s v="Plano"/>
    <x v="5"/>
    <n v="75023"/>
    <x v="2"/>
    <s v="TEC-AC-10003133"/>
    <x v="2"/>
    <s v="Accessories"/>
    <s v="Memorex Mini Travel Drive 4 GB USB 2.0 Flash Drive"/>
    <n v="13.616"/>
    <n v="0.35"/>
    <n v="8.8504000000000005"/>
  </r>
  <r>
    <n v="1695"/>
    <s v="CA-2016-156335"/>
    <x v="12"/>
    <d v="2016-09-28T00:00:00"/>
    <s v="Second Class"/>
    <s v="PO-19195"/>
    <s v="Phillina Ober"/>
    <x v="2"/>
    <x v="0"/>
    <s v="Bayonne"/>
    <x v="30"/>
    <n v="7002"/>
    <x v="3"/>
    <s v="TEC-AC-10002006"/>
    <x v="2"/>
    <s v="Accessories"/>
    <s v="Memorex Micro Travel Drive 16 GB"/>
    <n v="63.96"/>
    <n v="0.45"/>
    <n v="35.178000000000004"/>
  </r>
  <r>
    <n v="1696"/>
    <s v="CA-2016-156335"/>
    <x v="12"/>
    <d v="2016-09-28T00:00:00"/>
    <s v="Second Class"/>
    <s v="PO-19195"/>
    <s v="Phillina Ober"/>
    <x v="2"/>
    <x v="0"/>
    <s v="Bayonne"/>
    <x v="30"/>
    <n v="7002"/>
    <x v="3"/>
    <s v="OFF-BI-10003314"/>
    <x v="1"/>
    <s v="Binders"/>
    <s v="Tuff Stuff Recycled Round Ring Binders"/>
    <n v="14.46"/>
    <n v="0.4"/>
    <n v="8.6760000000000002"/>
  </r>
  <r>
    <n v="1697"/>
    <s v="CA-2016-156335"/>
    <x v="12"/>
    <d v="2016-09-28T00:00:00"/>
    <s v="Second Class"/>
    <s v="PO-19195"/>
    <s v="Phillina Ober"/>
    <x v="2"/>
    <x v="0"/>
    <s v="Bayonne"/>
    <x v="30"/>
    <n v="7002"/>
    <x v="3"/>
    <s v="TEC-PH-10002726"/>
    <x v="2"/>
    <s v="Phones"/>
    <s v="netTALK DUO VoIP Telephone Service"/>
    <n v="104.98"/>
    <n v="0.4"/>
    <n v="62.988"/>
  </r>
  <r>
    <n v="1698"/>
    <s v="CA-2016-148376"/>
    <x v="17"/>
    <d v="2016-12-31T00:00:00"/>
    <s v="Standard Class"/>
    <s v="AG-10900"/>
    <s v="Arthur Gainer"/>
    <x v="0"/>
    <x v="0"/>
    <s v="Los Angeles"/>
    <x v="1"/>
    <n v="90008"/>
    <x v="1"/>
    <s v="OFF-AP-10000240"/>
    <x v="1"/>
    <s v="Appliances"/>
    <s v="Belkin F9G930V10-GRY 9 Outlet Surge"/>
    <n v="106.96"/>
    <n v="0.4"/>
    <n v="64.175999999999988"/>
  </r>
  <r>
    <n v="1699"/>
    <s v="CA-2016-148376"/>
    <x v="17"/>
    <d v="2016-12-31T00:00:00"/>
    <s v="Standard Class"/>
    <s v="AG-10900"/>
    <s v="Arthur Gainer"/>
    <x v="0"/>
    <x v="0"/>
    <s v="Los Angeles"/>
    <x v="1"/>
    <n v="90008"/>
    <x v="1"/>
    <s v="OFF-LA-10002381"/>
    <x v="1"/>
    <s v="Labels"/>
    <s v="Avery 497"/>
    <n v="21.56"/>
    <n v="0.4"/>
    <n v="12.935999999999998"/>
  </r>
  <r>
    <n v="1700"/>
    <s v="CA-2015-135657"/>
    <x v="561"/>
    <d v="2015-06-07T00:00:00"/>
    <s v="Second Class"/>
    <s v="SC-20725"/>
    <s v="Steven Cartwright"/>
    <x v="0"/>
    <x v="0"/>
    <s v="Seattle"/>
    <x v="4"/>
    <n v="98115"/>
    <x v="1"/>
    <s v="FUR-TA-10004086"/>
    <x v="0"/>
    <s v="Tables"/>
    <s v="KI Adjustable-Height Table"/>
    <n v="515.88"/>
    <n v="0.45"/>
    <n v="283.73400000000004"/>
  </r>
  <r>
    <n v="1701"/>
    <s v="CA-2016-114069"/>
    <x v="562"/>
    <d v="2016-07-15T00:00:00"/>
    <s v="Second Class"/>
    <s v="ND-18370"/>
    <s v="Natalie DeCherney"/>
    <x v="0"/>
    <x v="0"/>
    <s v="New York City"/>
    <x v="15"/>
    <n v="10035"/>
    <x v="3"/>
    <s v="OFF-BI-10000320"/>
    <x v="1"/>
    <s v="Binders"/>
    <s v="GBC Plastic Binding Combs"/>
    <n v="11.808"/>
    <n v="0.4"/>
    <n v="7.0847999999999995"/>
  </r>
  <r>
    <n v="1702"/>
    <s v="CA-2016-114069"/>
    <x v="562"/>
    <d v="2016-07-15T00:00:00"/>
    <s v="Second Class"/>
    <s v="ND-18370"/>
    <s v="Natalie DeCherney"/>
    <x v="0"/>
    <x v="0"/>
    <s v="New York City"/>
    <x v="15"/>
    <n v="10035"/>
    <x v="3"/>
    <s v="FUR-CH-10000595"/>
    <x v="0"/>
    <s v="Chairs"/>
    <s v="Safco Contoured Stacking Chairs"/>
    <n v="1931.04"/>
    <n v="0.45"/>
    <n v="1062.0720000000001"/>
  </r>
  <r>
    <n v="1703"/>
    <s v="CA-2016-114069"/>
    <x v="562"/>
    <d v="2016-07-15T00:00:00"/>
    <s v="Second Class"/>
    <s v="ND-18370"/>
    <s v="Natalie DeCherney"/>
    <x v="0"/>
    <x v="0"/>
    <s v="New York City"/>
    <x v="15"/>
    <n v="10035"/>
    <x v="3"/>
    <s v="OFF-PA-10000349"/>
    <x v="1"/>
    <s v="Paper"/>
    <s v="Easy-staple paper"/>
    <n v="9.9600000000000009"/>
    <n v="0.4"/>
    <n v="5.976"/>
  </r>
  <r>
    <n v="1704"/>
    <s v="CA-2015-139857"/>
    <x v="563"/>
    <d v="2015-02-06T00:00:00"/>
    <s v="Standard Class"/>
    <s v="CD-12790"/>
    <s v="Cynthia Delaney"/>
    <x v="2"/>
    <x v="0"/>
    <s v="San Diego"/>
    <x v="1"/>
    <n v="92037"/>
    <x v="1"/>
    <s v="OFF-FA-10001843"/>
    <x v="1"/>
    <s v="Fasteners"/>
    <s v="Staples"/>
    <n v="12.35"/>
    <n v="0.4"/>
    <n v="7.4099999999999993"/>
  </r>
  <r>
    <n v="1705"/>
    <s v="CA-2017-106306"/>
    <x v="387"/>
    <d v="2017-03-08T00:00:00"/>
    <s v="Same Day"/>
    <s v="PG-18820"/>
    <s v="Patrick Gardner"/>
    <x v="0"/>
    <x v="0"/>
    <s v="Glendale"/>
    <x v="16"/>
    <n v="85301"/>
    <x v="1"/>
    <s v="OFF-BI-10003676"/>
    <x v="1"/>
    <s v="Binders"/>
    <s v="GBC Standard Recycled Report Covers, Clear Plastic Sheets"/>
    <n v="9.702"/>
    <n v="0.4"/>
    <n v="5.8212000000000002"/>
  </r>
  <r>
    <n v="1706"/>
    <s v="CA-2016-100545"/>
    <x v="6"/>
    <d v="2016-11-26T00:00:00"/>
    <s v="Standard Class"/>
    <s v="IM-15070"/>
    <s v="Irene Maddox"/>
    <x v="0"/>
    <x v="0"/>
    <s v="Philadelphia"/>
    <x v="9"/>
    <n v="19120"/>
    <x v="3"/>
    <s v="OFF-BI-10003638"/>
    <x v="1"/>
    <s v="Binders"/>
    <s v="GBC Durable Plastic Covers"/>
    <n v="11.61"/>
    <n v="0.4"/>
    <n v="6.9659999999999993"/>
  </r>
  <r>
    <n v="1707"/>
    <s v="CA-2018-123491"/>
    <x v="505"/>
    <d v="2018-11-05T00:00:00"/>
    <s v="Standard Class"/>
    <s v="JK-15205"/>
    <s v="Jamie Kunitz"/>
    <x v="0"/>
    <x v="0"/>
    <s v="San Francisco"/>
    <x v="1"/>
    <n v="94122"/>
    <x v="1"/>
    <s v="OFF-LA-10003077"/>
    <x v="1"/>
    <s v="Labels"/>
    <s v="Avery 500"/>
    <n v="43.86"/>
    <n v="0.4"/>
    <n v="26.315999999999999"/>
  </r>
  <r>
    <n v="1708"/>
    <s v="CA-2018-123491"/>
    <x v="505"/>
    <d v="2018-11-05T00:00:00"/>
    <s v="Standard Class"/>
    <s v="JK-15205"/>
    <s v="Jamie Kunitz"/>
    <x v="0"/>
    <x v="0"/>
    <s v="San Francisco"/>
    <x v="1"/>
    <n v="94122"/>
    <x v="1"/>
    <s v="TEC-PH-10003505"/>
    <x v="2"/>
    <s v="Phones"/>
    <s v="Geemarc AmpliPOWER60"/>
    <n v="148.47999999999999"/>
    <n v="0.4"/>
    <n v="89.087999999999994"/>
  </r>
  <r>
    <n v="1709"/>
    <s v="CA-2018-123491"/>
    <x v="505"/>
    <d v="2018-11-05T00:00:00"/>
    <s v="Standard Class"/>
    <s v="JK-15205"/>
    <s v="Jamie Kunitz"/>
    <x v="0"/>
    <x v="0"/>
    <s v="San Francisco"/>
    <x v="1"/>
    <n v="94122"/>
    <x v="1"/>
    <s v="OFF-PA-10003424"/>
    <x v="1"/>
    <s v="Paper"/>
    <s v="While you Were Out Message Book, One Form per Page"/>
    <n v="7.42"/>
    <n v="0.4"/>
    <n v="4.452"/>
  </r>
  <r>
    <n v="1710"/>
    <s v="CA-2018-123491"/>
    <x v="505"/>
    <d v="2018-11-05T00:00:00"/>
    <s v="Standard Class"/>
    <s v="JK-15205"/>
    <s v="Jamie Kunitz"/>
    <x v="0"/>
    <x v="0"/>
    <s v="San Francisco"/>
    <x v="1"/>
    <n v="94122"/>
    <x v="1"/>
    <s v="FUR-CH-10003061"/>
    <x v="0"/>
    <s v="Chairs"/>
    <s v="Global Leather Task Chair, Black"/>
    <n v="71.992000000000004"/>
    <n v="0.45"/>
    <n v="39.595600000000005"/>
  </r>
  <r>
    <n v="1711"/>
    <s v="CA-2018-123491"/>
    <x v="505"/>
    <d v="2018-11-05T00:00:00"/>
    <s v="Standard Class"/>
    <s v="JK-15205"/>
    <s v="Jamie Kunitz"/>
    <x v="0"/>
    <x v="0"/>
    <s v="San Francisco"/>
    <x v="1"/>
    <n v="94122"/>
    <x v="1"/>
    <s v="OFF-AR-10003514"/>
    <x v="1"/>
    <s v="Art"/>
    <s v="4009 Highlighters by Sanford"/>
    <n v="19.899999999999999"/>
    <n v="0.45"/>
    <n v="10.945"/>
  </r>
  <r>
    <n v="1712"/>
    <s v="CA-2018-123491"/>
    <x v="505"/>
    <d v="2018-11-05T00:00:00"/>
    <s v="Standard Class"/>
    <s v="JK-15205"/>
    <s v="Jamie Kunitz"/>
    <x v="0"/>
    <x v="0"/>
    <s v="San Francisco"/>
    <x v="1"/>
    <n v="94122"/>
    <x v="1"/>
    <s v="OFF-AP-10002684"/>
    <x v="1"/>
    <s v="Appliances"/>
    <s v="Acco 7-Outlet Masterpiece Power Center, Wihtout Fax/Phone Line Protection"/>
    <n v="1702.12"/>
    <n v="0.4"/>
    <n v="1021.2719999999999"/>
  </r>
  <r>
    <n v="1713"/>
    <s v="CA-2016-145401"/>
    <x v="564"/>
    <d v="2016-02-04T00:00:00"/>
    <s v="Standard Class"/>
    <s v="JP-15520"/>
    <s v="Jeremy Pistek"/>
    <x v="0"/>
    <x v="0"/>
    <s v="Houston"/>
    <x v="5"/>
    <n v="77070"/>
    <x v="2"/>
    <s v="OFF-PA-10004405"/>
    <x v="1"/>
    <s v="Paper"/>
    <s v="Rediform Voice Mail Log Books"/>
    <n v="14.304"/>
    <n v="0.3"/>
    <n v="10.0128"/>
  </r>
  <r>
    <n v="1714"/>
    <s v="US-2018-124968"/>
    <x v="565"/>
    <d v="2018-09-13T00:00:00"/>
    <s v="Second Class"/>
    <s v="MM-18055"/>
    <s v="Michelle Moray"/>
    <x v="0"/>
    <x v="0"/>
    <s v="Chicago"/>
    <x v="10"/>
    <n v="60610"/>
    <x v="2"/>
    <s v="FUR-TA-10004289"/>
    <x v="0"/>
    <s v="Tables"/>
    <s v="BoxOffice By Design Rectangular and Half-Moon Meeting Room Tables"/>
    <n v="765.625"/>
    <n v="0.35"/>
    <n v="497.65625"/>
  </r>
  <r>
    <n v="1715"/>
    <s v="CA-2018-104003"/>
    <x v="566"/>
    <d v="2018-10-13T00:00:00"/>
    <s v="Standard Class"/>
    <s v="DC-13285"/>
    <s v="Debra Catini"/>
    <x v="0"/>
    <x v="0"/>
    <s v="San Francisco"/>
    <x v="1"/>
    <n v="94110"/>
    <x v="1"/>
    <s v="FUR-BO-10003965"/>
    <x v="0"/>
    <s v="Bookcases"/>
    <s v="OSullivan Manor Hill 2-Door Library in Brianna Oak"/>
    <n v="307.666"/>
    <n v="0.5"/>
    <n v="153.833"/>
  </r>
  <r>
    <n v="1716"/>
    <s v="CA-2017-154788"/>
    <x v="567"/>
    <d v="2017-05-04T00:00:00"/>
    <s v="Standard Class"/>
    <s v="JL-15835"/>
    <s v="John Lee"/>
    <x v="0"/>
    <x v="0"/>
    <s v="New York City"/>
    <x v="15"/>
    <n v="10011"/>
    <x v="3"/>
    <s v="OFF-BI-10003314"/>
    <x v="1"/>
    <s v="Binders"/>
    <s v="Tuff Stuff Recycled Round Ring Binders"/>
    <n v="7.7119999999999997"/>
    <n v="0.4"/>
    <n v="4.6271999999999993"/>
  </r>
  <r>
    <n v="1717"/>
    <s v="CA-2017-169943"/>
    <x v="288"/>
    <d v="2017-05-24T00:00:00"/>
    <s v="Standard Class"/>
    <s v="BN-11515"/>
    <s v="Bradley Nguyen"/>
    <x v="0"/>
    <x v="0"/>
    <s v="New York City"/>
    <x v="15"/>
    <n v="10011"/>
    <x v="3"/>
    <s v="OFF-AP-10001563"/>
    <x v="1"/>
    <s v="Appliances"/>
    <s v="Belkin Premiere Surge Master II 8-outlet surge protector"/>
    <n v="242.9"/>
    <n v="0.4"/>
    <n v="145.74"/>
  </r>
  <r>
    <n v="1718"/>
    <s v="CA-2017-169943"/>
    <x v="288"/>
    <d v="2017-05-24T00:00:00"/>
    <s v="Standard Class"/>
    <s v="BN-11515"/>
    <s v="Bradley Nguyen"/>
    <x v="0"/>
    <x v="0"/>
    <s v="New York City"/>
    <x v="15"/>
    <n v="10011"/>
    <x v="3"/>
    <s v="OFF-ST-10004123"/>
    <x v="1"/>
    <s v="Storage"/>
    <s v="Safco Industrial Wire Shelving System"/>
    <n v="454.9"/>
    <n v="0.5"/>
    <n v="227.45"/>
  </r>
  <r>
    <n v="1719"/>
    <s v="CA-2017-169943"/>
    <x v="288"/>
    <d v="2017-05-24T00:00:00"/>
    <s v="Standard Class"/>
    <s v="BN-11515"/>
    <s v="Bradley Nguyen"/>
    <x v="0"/>
    <x v="0"/>
    <s v="New York City"/>
    <x v="15"/>
    <n v="10011"/>
    <x v="3"/>
    <s v="FUR-FU-10002088"/>
    <x v="0"/>
    <s v="Furnishings"/>
    <s v="Nu-Dell Float Frame 11 x 14 1/2"/>
    <n v="35.92"/>
    <n v="0.4"/>
    <n v="21.552"/>
  </r>
  <r>
    <n v="1720"/>
    <s v="CA-2017-169943"/>
    <x v="288"/>
    <d v="2017-05-24T00:00:00"/>
    <s v="Standard Class"/>
    <s v="BN-11515"/>
    <s v="Bradley Nguyen"/>
    <x v="0"/>
    <x v="0"/>
    <s v="New York City"/>
    <x v="15"/>
    <n v="10011"/>
    <x v="3"/>
    <s v="FUR-FU-10000010"/>
    <x v="0"/>
    <s v="Furnishings"/>
    <s v="DAX Value U-Channel Document Frames, Easel Back"/>
    <n v="39.76"/>
    <n v="0.4"/>
    <n v="23.855999999999998"/>
  </r>
  <r>
    <n v="1721"/>
    <s v="CA-2017-169943"/>
    <x v="288"/>
    <d v="2017-05-24T00:00:00"/>
    <s v="Standard Class"/>
    <s v="BN-11515"/>
    <s v="Bradley Nguyen"/>
    <x v="0"/>
    <x v="0"/>
    <s v="New York City"/>
    <x v="15"/>
    <n v="10011"/>
    <x v="3"/>
    <s v="OFF-BI-10002824"/>
    <x v="1"/>
    <s v="Binders"/>
    <s v="Recycled Easel Ring Binders"/>
    <n v="47.744"/>
    <n v="0.4"/>
    <n v="28.6464"/>
  </r>
  <r>
    <n v="1722"/>
    <s v="US-2016-123218"/>
    <x v="139"/>
    <d v="2016-12-25T00:00:00"/>
    <s v="Standard Class"/>
    <s v="KD-16345"/>
    <s v="Katherine Ducich"/>
    <x v="0"/>
    <x v="0"/>
    <s v="Chicago"/>
    <x v="10"/>
    <n v="60623"/>
    <x v="2"/>
    <s v="TEC-PH-10001061"/>
    <x v="2"/>
    <s v="Phones"/>
    <s v="Apple iPhone 5C"/>
    <n v="159.98400000000001"/>
    <n v="0.3"/>
    <n v="111.9888"/>
  </r>
  <r>
    <n v="1723"/>
    <s v="US-2016-123218"/>
    <x v="139"/>
    <d v="2016-12-25T00:00:00"/>
    <s v="Standard Class"/>
    <s v="KD-16345"/>
    <s v="Katherine Ducich"/>
    <x v="0"/>
    <x v="0"/>
    <s v="Chicago"/>
    <x v="10"/>
    <n v="60623"/>
    <x v="2"/>
    <s v="TEC-AC-10000736"/>
    <x v="2"/>
    <s v="Accessories"/>
    <s v="Logitech G600 MMO Gaming Mouse"/>
    <n v="255.96799999999999"/>
    <n v="0.35"/>
    <n v="166.3792"/>
  </r>
  <r>
    <n v="1724"/>
    <s v="US-2016-123218"/>
    <x v="139"/>
    <d v="2016-12-25T00:00:00"/>
    <s v="Standard Class"/>
    <s v="KD-16345"/>
    <s v="Katherine Ducich"/>
    <x v="0"/>
    <x v="0"/>
    <s v="Chicago"/>
    <x v="10"/>
    <n v="60623"/>
    <x v="2"/>
    <s v="FUR-BO-10003966"/>
    <x v="0"/>
    <s v="Bookcases"/>
    <s v="Sauder Facets Collection Library, Sky Alder Finish"/>
    <n v="359.05799999999999"/>
    <n v="0.4"/>
    <n v="215.4348"/>
  </r>
  <r>
    <n v="1725"/>
    <s v="CA-2016-127453"/>
    <x v="546"/>
    <d v="2016-12-20T00:00:00"/>
    <s v="First Class"/>
    <s v="JK-15370"/>
    <s v="Jay Kimmel"/>
    <x v="0"/>
    <x v="0"/>
    <s v="Philadelphia"/>
    <x v="9"/>
    <n v="19143"/>
    <x v="3"/>
    <s v="OFF-AP-10000828"/>
    <x v="1"/>
    <s v="Appliances"/>
    <s v="Avanti 4.4 Cu. Ft. Refrigerator"/>
    <n v="434.35199999999998"/>
    <n v="0.4"/>
    <n v="260.6112"/>
  </r>
  <r>
    <n v="1726"/>
    <s v="CA-2016-127453"/>
    <x v="546"/>
    <d v="2016-12-20T00:00:00"/>
    <s v="First Class"/>
    <s v="JK-15370"/>
    <s v="Jay Kimmel"/>
    <x v="0"/>
    <x v="0"/>
    <s v="Philadelphia"/>
    <x v="9"/>
    <n v="19143"/>
    <x v="3"/>
    <s v="OFF-AP-10002906"/>
    <x v="1"/>
    <s v="Appliances"/>
    <s v="Hoover Replacement Belt for Commercial Guardsman Heavy-Duty Upright Vacuum"/>
    <n v="3.552"/>
    <n v="0.4"/>
    <n v="2.1311999999999998"/>
  </r>
  <r>
    <n v="1727"/>
    <s v="CA-2016-127453"/>
    <x v="546"/>
    <d v="2016-12-20T00:00:00"/>
    <s v="First Class"/>
    <s v="JK-15370"/>
    <s v="Jay Kimmel"/>
    <x v="0"/>
    <x v="0"/>
    <s v="Philadelphia"/>
    <x v="9"/>
    <n v="19143"/>
    <x v="3"/>
    <s v="OFF-AP-10003860"/>
    <x v="1"/>
    <s v="Appliances"/>
    <s v="Fellowes Advanced 8 Outlet Surge Suppressor with Phone/Fax Protection"/>
    <n v="88.831999999999994"/>
    <n v="0.4"/>
    <n v="53.299199999999992"/>
  </r>
  <r>
    <n v="1728"/>
    <s v="US-2018-164056"/>
    <x v="568"/>
    <d v="2018-05-04T00:00:00"/>
    <s v="Second Class"/>
    <s v="FM-14215"/>
    <s v="Filia McAdams"/>
    <x v="1"/>
    <x v="0"/>
    <s v="Dublin"/>
    <x v="24"/>
    <n v="43017"/>
    <x v="3"/>
    <s v="FUR-TA-10001307"/>
    <x v="0"/>
    <s v="Tables"/>
    <s v="SAFCO PlanMaster Heigh-Adjustable Drafting Table Base, 43w x 30d x 30-37h, Black"/>
    <n v="1048.3499999999999"/>
    <n v="0.45"/>
    <n v="576.59249999999997"/>
  </r>
  <r>
    <n v="1729"/>
    <s v="CA-2017-106894"/>
    <x v="569"/>
    <d v="2017-02-07T00:00:00"/>
    <s v="Same Day"/>
    <s v="CA-12265"/>
    <s v="Christina Anderson"/>
    <x v="0"/>
    <x v="0"/>
    <s v="Springfield"/>
    <x v="17"/>
    <n v="22153"/>
    <x v="0"/>
    <s v="TEC-AC-10003063"/>
    <x v="2"/>
    <s v="Accessories"/>
    <s v="Micro Innovations USB RF Wireless Keyboard with Mouse"/>
    <n v="100"/>
    <n v="0.3"/>
    <n v="70"/>
  </r>
  <r>
    <n v="1730"/>
    <s v="CA-2017-106894"/>
    <x v="569"/>
    <d v="2017-02-07T00:00:00"/>
    <s v="Same Day"/>
    <s v="CA-12265"/>
    <s v="Christina Anderson"/>
    <x v="0"/>
    <x v="0"/>
    <s v="Springfield"/>
    <x v="17"/>
    <n v="22153"/>
    <x v="0"/>
    <s v="OFF-LA-10001045"/>
    <x v="1"/>
    <s v="Labels"/>
    <s v="Permanent Self-Adhesive File Folder Labels for Typewriters by Universal"/>
    <n v="7.83"/>
    <n v="0.25"/>
    <n v="5.8725000000000005"/>
  </r>
  <r>
    <n v="1731"/>
    <s v="CA-2015-125136"/>
    <x v="450"/>
    <d v="2015-10-03T00:00:00"/>
    <s v="Standard Class"/>
    <s v="KD-16495"/>
    <s v="Keith Dawkins"/>
    <x v="1"/>
    <x v="0"/>
    <s v="Fayetteville"/>
    <x v="3"/>
    <n v="28314"/>
    <x v="0"/>
    <s v="OFF-PA-10001457"/>
    <x v="1"/>
    <s v="Paper"/>
    <s v="White GlueTop Scratch Pads"/>
    <n v="96.256"/>
    <n v="0.25"/>
    <n v="72.192000000000007"/>
  </r>
  <r>
    <n v="1732"/>
    <s v="CA-2015-125136"/>
    <x v="450"/>
    <d v="2015-10-03T00:00:00"/>
    <s v="Standard Class"/>
    <s v="KD-16495"/>
    <s v="Keith Dawkins"/>
    <x v="1"/>
    <x v="0"/>
    <s v="Fayetteville"/>
    <x v="3"/>
    <n v="28314"/>
    <x v="0"/>
    <s v="OFF-PA-10001804"/>
    <x v="1"/>
    <s v="Paper"/>
    <s v="Xerox 195"/>
    <n v="10.688000000000001"/>
    <n v="0.25"/>
    <n v="8.016"/>
  </r>
  <r>
    <n v="1733"/>
    <s v="US-2017-131149"/>
    <x v="212"/>
    <d v="2017-07-14T00:00:00"/>
    <s v="Standard Class"/>
    <s v="LH-17155"/>
    <s v="Logan Haushalter"/>
    <x v="0"/>
    <x v="0"/>
    <s v="Dallas"/>
    <x v="5"/>
    <n v="75081"/>
    <x v="2"/>
    <s v="OFF-ST-10000689"/>
    <x v="1"/>
    <s v="Storage"/>
    <s v="Fellowes Strictly Business Drawer File, Letter/Legal Size"/>
    <n v="338.04"/>
    <n v="0.4"/>
    <n v="202.82400000000001"/>
  </r>
  <r>
    <n v="1734"/>
    <s v="US-2017-131149"/>
    <x v="212"/>
    <d v="2017-07-14T00:00:00"/>
    <s v="Standard Class"/>
    <s v="LH-17155"/>
    <s v="Logan Haushalter"/>
    <x v="0"/>
    <x v="0"/>
    <s v="Dallas"/>
    <x v="5"/>
    <n v="75081"/>
    <x v="2"/>
    <s v="OFF-AR-10002135"/>
    <x v="1"/>
    <s v="Art"/>
    <s v="Boston Heavy-Duty Trimline Electric Pencil Sharpeners"/>
    <n v="154.24"/>
    <n v="0.35"/>
    <n v="100.25600000000001"/>
  </r>
  <r>
    <n v="1735"/>
    <s v="CA-2018-101483"/>
    <x v="570"/>
    <d v="2018-08-01T00:00:00"/>
    <s v="Second Class"/>
    <s v="AG-10675"/>
    <s v="Anna Gayman"/>
    <x v="0"/>
    <x v="0"/>
    <s v="Jacksonville"/>
    <x v="3"/>
    <n v="28540"/>
    <x v="0"/>
    <s v="OFF-AP-10002082"/>
    <x v="1"/>
    <s v="Appliances"/>
    <s v="Holmes HEPA Air Purifier"/>
    <n v="34.847999999999999"/>
    <n v="0.25"/>
    <n v="26.135999999999999"/>
  </r>
  <r>
    <n v="1736"/>
    <s v="CA-2018-101483"/>
    <x v="570"/>
    <d v="2018-08-01T00:00:00"/>
    <s v="Second Class"/>
    <s v="AG-10675"/>
    <s v="Anna Gayman"/>
    <x v="0"/>
    <x v="0"/>
    <s v="Jacksonville"/>
    <x v="3"/>
    <n v="28540"/>
    <x v="0"/>
    <s v="TEC-PH-10003442"/>
    <x v="2"/>
    <s v="Phones"/>
    <s v="Samsung Replacement EH64AVFWE Premium Headset"/>
    <n v="22"/>
    <n v="0.25"/>
    <n v="16.5"/>
  </r>
  <r>
    <n v="1737"/>
    <s v="CA-2018-101483"/>
    <x v="570"/>
    <d v="2018-08-01T00:00:00"/>
    <s v="Second Class"/>
    <s v="AG-10675"/>
    <s v="Anna Gayman"/>
    <x v="0"/>
    <x v="0"/>
    <s v="Jacksonville"/>
    <x v="3"/>
    <n v="28540"/>
    <x v="0"/>
    <s v="OFF-AR-10002833"/>
    <x v="1"/>
    <s v="Art"/>
    <s v="Newell 322"/>
    <n v="4.3680000000000003"/>
    <n v="0.3"/>
    <n v="3.0575999999999999"/>
  </r>
  <r>
    <n v="1738"/>
    <s v="CA-2016-130204"/>
    <x v="37"/>
    <d v="2016-09-09T00:00:00"/>
    <s v="Standard Class"/>
    <s v="DB-13120"/>
    <s v="David Bremer"/>
    <x v="1"/>
    <x v="0"/>
    <s v="San Francisco"/>
    <x v="1"/>
    <n v="94122"/>
    <x v="1"/>
    <s v="OFF-ST-10001325"/>
    <x v="1"/>
    <s v="Storage"/>
    <s v="Sterilite Officeware Hinged File Box"/>
    <n v="31.44"/>
    <n v="0.5"/>
    <n v="15.72"/>
  </r>
  <r>
    <n v="1739"/>
    <s v="CA-2016-130204"/>
    <x v="37"/>
    <d v="2016-09-09T00:00:00"/>
    <s v="Standard Class"/>
    <s v="DB-13120"/>
    <s v="David Bremer"/>
    <x v="1"/>
    <x v="0"/>
    <s v="San Francisco"/>
    <x v="1"/>
    <n v="94122"/>
    <x v="1"/>
    <s v="TEC-AC-10003038"/>
    <x v="2"/>
    <s v="Accessories"/>
    <s v="Kingston Digital DataTraveler 16GB USB 2.0"/>
    <n v="17.899999999999999"/>
    <n v="0.45"/>
    <n v="9.8450000000000006"/>
  </r>
  <r>
    <n v="1740"/>
    <s v="CA-2016-130204"/>
    <x v="37"/>
    <d v="2016-09-09T00:00:00"/>
    <s v="Standard Class"/>
    <s v="DB-13120"/>
    <s v="David Bremer"/>
    <x v="1"/>
    <x v="0"/>
    <s v="San Francisco"/>
    <x v="1"/>
    <n v="94122"/>
    <x v="1"/>
    <s v="TEC-AC-10003590"/>
    <x v="2"/>
    <s v="Accessories"/>
    <s v="TRENDnet 56K USB 2.0 Phone, Internet and Fax Modem"/>
    <n v="129.44999999999999"/>
    <n v="0.45"/>
    <n v="71.197500000000005"/>
  </r>
  <r>
    <n v="1741"/>
    <s v="CA-2015-110527"/>
    <x v="128"/>
    <d v="2015-08-16T00:00:00"/>
    <s v="Standard Class"/>
    <s v="ED-13885"/>
    <s v="Emily Ducich"/>
    <x v="2"/>
    <x v="0"/>
    <s v="San Diego"/>
    <x v="1"/>
    <n v="92037"/>
    <x v="1"/>
    <s v="OFF-LA-10000262"/>
    <x v="1"/>
    <s v="Labels"/>
    <s v="Avery 494"/>
    <n v="20.88"/>
    <n v="0.4"/>
    <n v="12.527999999999999"/>
  </r>
  <r>
    <n v="1742"/>
    <s v="CA-2018-152807"/>
    <x v="505"/>
    <d v="2018-11-03T00:00:00"/>
    <s v="Standard Class"/>
    <s v="MC-18100"/>
    <s v="Mick Crebagga"/>
    <x v="0"/>
    <x v="0"/>
    <s v="Philadelphia"/>
    <x v="9"/>
    <n v="19140"/>
    <x v="3"/>
    <s v="OFF-PA-10004355"/>
    <x v="1"/>
    <s v="Paper"/>
    <s v="Xerox 231"/>
    <n v="20.736000000000001"/>
    <n v="0.4"/>
    <n v="12.441599999999999"/>
  </r>
  <r>
    <n v="1743"/>
    <s v="CA-2018-152807"/>
    <x v="505"/>
    <d v="2018-11-03T00:00:00"/>
    <s v="Standard Class"/>
    <s v="MC-18100"/>
    <s v="Mick Crebagga"/>
    <x v="0"/>
    <x v="0"/>
    <s v="Philadelphia"/>
    <x v="9"/>
    <n v="19140"/>
    <x v="3"/>
    <s v="FUR-FU-10004415"/>
    <x v="0"/>
    <s v="Furnishings"/>
    <s v="Stacking Tray, Side-Loading, Legal, Smoke"/>
    <n v="7.1680000000000001"/>
    <n v="0.4"/>
    <n v="4.3007999999999997"/>
  </r>
  <r>
    <n v="1744"/>
    <s v="CA-2018-152807"/>
    <x v="505"/>
    <d v="2018-11-03T00:00:00"/>
    <s v="Standard Class"/>
    <s v="MC-18100"/>
    <s v="Mick Crebagga"/>
    <x v="0"/>
    <x v="0"/>
    <s v="Philadelphia"/>
    <x v="9"/>
    <n v="19140"/>
    <x v="3"/>
    <s v="OFF-ST-10002486"/>
    <x v="1"/>
    <s v="Storage"/>
    <s v="Eldon Shelf Savers Cubes and Bins"/>
    <n v="11.167999999999999"/>
    <n v="0.5"/>
    <n v="5.5839999999999996"/>
  </r>
  <r>
    <n v="1745"/>
    <s v="CA-2018-152807"/>
    <x v="505"/>
    <d v="2018-11-03T00:00:00"/>
    <s v="Standard Class"/>
    <s v="MC-18100"/>
    <s v="Mick Crebagga"/>
    <x v="0"/>
    <x v="0"/>
    <s v="Philadelphia"/>
    <x v="9"/>
    <n v="19140"/>
    <x v="3"/>
    <s v="TEC-AC-10001142"/>
    <x v="2"/>
    <s v="Accessories"/>
    <s v="First Data FD10 PIN Pad"/>
    <n v="442.4"/>
    <n v="0.45"/>
    <n v="243.32"/>
  </r>
  <r>
    <n v="1746"/>
    <s v="CA-2015-133270"/>
    <x v="571"/>
    <d v="2015-06-09T00:00:00"/>
    <s v="First Class"/>
    <s v="BM-11785"/>
    <s v="Bryan Mills"/>
    <x v="0"/>
    <x v="0"/>
    <s v="Rochester"/>
    <x v="15"/>
    <n v="14609"/>
    <x v="3"/>
    <s v="OFF-AR-10002656"/>
    <x v="1"/>
    <s v="Art"/>
    <s v="Sanford Liquid Accent Highlighters"/>
    <n v="13.36"/>
    <n v="0.45"/>
    <n v="7.3479999999999999"/>
  </r>
  <r>
    <n v="1747"/>
    <s v="CA-2017-155670"/>
    <x v="572"/>
    <d v="2017-08-17T00:00:00"/>
    <s v="Second Class"/>
    <s v="EM-14065"/>
    <s v="Erin Mull"/>
    <x v="0"/>
    <x v="0"/>
    <s v="Jacksonville"/>
    <x v="3"/>
    <n v="28540"/>
    <x v="0"/>
    <s v="OFF-BI-10000138"/>
    <x v="1"/>
    <s v="Binders"/>
    <s v="Acco Translucent Poly Ring Binders"/>
    <n v="11.231999999999999"/>
    <n v="0.25"/>
    <n v="8.4239999999999995"/>
  </r>
  <r>
    <n v="1748"/>
    <s v="CA-2017-155670"/>
    <x v="572"/>
    <d v="2017-08-17T00:00:00"/>
    <s v="Second Class"/>
    <s v="EM-14065"/>
    <s v="Erin Mull"/>
    <x v="0"/>
    <x v="0"/>
    <s v="Jacksonville"/>
    <x v="3"/>
    <n v="28540"/>
    <x v="0"/>
    <s v="OFF-PA-10004947"/>
    <x v="1"/>
    <s v="Paper"/>
    <s v="Easy-staple paper"/>
    <n v="10.272"/>
    <n v="0.25"/>
    <n v="7.7040000000000006"/>
  </r>
  <r>
    <n v="1749"/>
    <s v="US-2015-157406"/>
    <x v="573"/>
    <d v="2015-04-29T00:00:00"/>
    <s v="Standard Class"/>
    <s v="DA-13450"/>
    <s v="Dianna Arnett"/>
    <x v="2"/>
    <x v="0"/>
    <s v="Houston"/>
    <x v="5"/>
    <n v="77095"/>
    <x v="2"/>
    <s v="OFF-PA-10003543"/>
    <x v="1"/>
    <s v="Paper"/>
    <s v="Xerox 1985"/>
    <n v="10.368"/>
    <n v="0.3"/>
    <n v="7.2576000000000001"/>
  </r>
  <r>
    <n v="1750"/>
    <s v="US-2015-157406"/>
    <x v="573"/>
    <d v="2015-04-29T00:00:00"/>
    <s v="Standard Class"/>
    <s v="DA-13450"/>
    <s v="Dianna Arnett"/>
    <x v="2"/>
    <x v="0"/>
    <s v="Houston"/>
    <x v="5"/>
    <n v="77095"/>
    <x v="2"/>
    <s v="OFF-AR-10002221"/>
    <x v="1"/>
    <s v="Art"/>
    <s v="12 Colored Short Pencils"/>
    <n v="6.24"/>
    <n v="0.35"/>
    <n v="4.056"/>
  </r>
  <r>
    <n v="1751"/>
    <s v="CA-2016-139094"/>
    <x v="6"/>
    <d v="2016-11-27T00:00:00"/>
    <s v="Standard Class"/>
    <s v="MO-17800"/>
    <s v="Meg OConnel"/>
    <x v="2"/>
    <x v="0"/>
    <s v="San Antonio"/>
    <x v="5"/>
    <n v="78207"/>
    <x v="2"/>
    <s v="FUR-TA-10004607"/>
    <x v="0"/>
    <s v="Tables"/>
    <s v="Hon 2111 Invitation Series Straight Table"/>
    <n v="206.96199999999999"/>
    <n v="0.35"/>
    <n v="134.52529999999999"/>
  </r>
  <r>
    <n v="1752"/>
    <s v="CA-2018-168837"/>
    <x v="336"/>
    <d v="2018-10-17T00:00:00"/>
    <s v="First Class"/>
    <s v="JW-15955"/>
    <s v="Joni Wasserman"/>
    <x v="0"/>
    <x v="0"/>
    <s v="Oakland"/>
    <x v="1"/>
    <n v="94601"/>
    <x v="1"/>
    <s v="FUR-FU-10001918"/>
    <x v="0"/>
    <s v="Furnishings"/>
    <s v="C-Line Cubicle Keepers Polyproplyene Holder With Velcro Backings"/>
    <n v="9.4600000000000009"/>
    <n v="0.4"/>
    <n v="5.6760000000000002"/>
  </r>
  <r>
    <n v="1753"/>
    <s v="CA-2018-116715"/>
    <x v="574"/>
    <d v="2018-12-05T00:00:00"/>
    <s v="First Class"/>
    <s v="VW-21775"/>
    <s v="Victoria Wilson"/>
    <x v="1"/>
    <x v="0"/>
    <s v="San Francisco"/>
    <x v="1"/>
    <n v="94122"/>
    <x v="1"/>
    <s v="OFF-ST-10004340"/>
    <x v="1"/>
    <s v="Storage"/>
    <s v="Fellowes Mobile File Cart, Black"/>
    <n v="559.62"/>
    <n v="0.5"/>
    <n v="279.81"/>
  </r>
  <r>
    <n v="1754"/>
    <s v="CA-2018-116715"/>
    <x v="574"/>
    <d v="2018-12-05T00:00:00"/>
    <s v="First Class"/>
    <s v="VW-21775"/>
    <s v="Victoria Wilson"/>
    <x v="1"/>
    <x v="0"/>
    <s v="San Francisco"/>
    <x v="1"/>
    <n v="94122"/>
    <x v="1"/>
    <s v="OFF-PA-10004475"/>
    <x v="1"/>
    <s v="Paper"/>
    <s v="Xerox 1940"/>
    <n v="109.92"/>
    <n v="0.4"/>
    <n v="65.951999999999998"/>
  </r>
  <r>
    <n v="1755"/>
    <s v="CA-2018-116715"/>
    <x v="574"/>
    <d v="2018-12-05T00:00:00"/>
    <s v="First Class"/>
    <s v="VW-21775"/>
    <s v="Victoria Wilson"/>
    <x v="1"/>
    <x v="0"/>
    <s v="San Francisco"/>
    <x v="1"/>
    <n v="94122"/>
    <x v="1"/>
    <s v="OFF-PA-10003893"/>
    <x v="1"/>
    <s v="Paper"/>
    <s v="Xerox 1962"/>
    <n v="8.56"/>
    <n v="0.4"/>
    <n v="5.1360000000000001"/>
  </r>
  <r>
    <n v="1756"/>
    <s v="CA-2016-135622"/>
    <x v="575"/>
    <d v="2016-12-11T00:00:00"/>
    <s v="Second Class"/>
    <s v="TT-21460"/>
    <s v="Tonja Turnell"/>
    <x v="2"/>
    <x v="0"/>
    <s v="Fort Worth"/>
    <x v="5"/>
    <n v="76106"/>
    <x v="2"/>
    <s v="OFF-PA-10000100"/>
    <x v="1"/>
    <s v="Paper"/>
    <s v="Xerox 1945"/>
    <n v="360.71199999999999"/>
    <n v="0.3"/>
    <n v="252.49839999999998"/>
  </r>
  <r>
    <n v="1757"/>
    <s v="CA-2016-135622"/>
    <x v="575"/>
    <d v="2016-12-11T00:00:00"/>
    <s v="Second Class"/>
    <s v="TT-21460"/>
    <s v="Tonja Turnell"/>
    <x v="2"/>
    <x v="0"/>
    <s v="Fort Worth"/>
    <x v="5"/>
    <n v="76106"/>
    <x v="2"/>
    <s v="TEC-PH-10001817"/>
    <x v="2"/>
    <s v="Phones"/>
    <s v="Wilson Electronics DB Pro Signal Booster"/>
    <n v="1718.4"/>
    <n v="0.3"/>
    <n v="1202.8799999999999"/>
  </r>
  <r>
    <n v="1758"/>
    <s v="US-2016-107349"/>
    <x v="562"/>
    <d v="2016-07-15T00:00:00"/>
    <s v="First Class"/>
    <s v="SL-20155"/>
    <s v="Sara Luxemburg"/>
    <x v="2"/>
    <x v="0"/>
    <s v="Houston"/>
    <x v="5"/>
    <n v="77095"/>
    <x v="2"/>
    <s v="OFF-BI-10001765"/>
    <x v="1"/>
    <s v="Binders"/>
    <s v="Wilson Jones Heavy-Duty Casebound Ring Binders with Metal Hinges"/>
    <n v="41.567999999999998"/>
    <n v="0.3"/>
    <n v="29.097599999999996"/>
  </r>
  <r>
    <n v="1759"/>
    <s v="CA-2015-139017"/>
    <x v="218"/>
    <d v="2015-05-17T00:00:00"/>
    <s v="Standard Class"/>
    <s v="RM-19375"/>
    <s v="Raymond Messe"/>
    <x v="0"/>
    <x v="0"/>
    <s v="Houston"/>
    <x v="5"/>
    <n v="77095"/>
    <x v="2"/>
    <s v="TEC-AC-10001013"/>
    <x v="2"/>
    <s v="Accessories"/>
    <s v="Logitech ClearChat Comfort/USB Headset H390"/>
    <n v="46.863999999999997"/>
    <n v="0.35"/>
    <n v="30.461600000000001"/>
  </r>
  <r>
    <n v="1760"/>
    <s v="CA-2015-141817"/>
    <x v="576"/>
    <d v="2015-01-12T00:00:00"/>
    <s v="Standard Class"/>
    <s v="MB-18085"/>
    <s v="Mick Brown"/>
    <x v="0"/>
    <x v="0"/>
    <s v="Philadelphia"/>
    <x v="9"/>
    <n v="19143"/>
    <x v="3"/>
    <s v="OFF-AR-10003478"/>
    <x v="1"/>
    <s v="Art"/>
    <s v="Avery Hi-Liter EverBold Pen Style Fluorescent Highlighters, 4/Pack"/>
    <n v="19.536000000000001"/>
    <n v="0.45"/>
    <n v="10.744800000000001"/>
  </r>
  <r>
    <n v="1761"/>
    <s v="CA-2016-130785"/>
    <x v="577"/>
    <d v="2016-09-09T00:00:00"/>
    <s v="Standard Class"/>
    <s v="AG-10900"/>
    <s v="Arthur Gainer"/>
    <x v="0"/>
    <x v="0"/>
    <s v="San Diego"/>
    <x v="1"/>
    <n v="92105"/>
    <x v="1"/>
    <s v="FUR-BO-10000330"/>
    <x v="0"/>
    <s v="Bookcases"/>
    <s v="Sauder Camden County Barrister Bookcase, Planked Cherry Finish"/>
    <n v="411.33199999999999"/>
    <n v="0.5"/>
    <n v="205.666"/>
  </r>
  <r>
    <n v="1762"/>
    <s v="CA-2016-130785"/>
    <x v="577"/>
    <d v="2016-09-09T00:00:00"/>
    <s v="Standard Class"/>
    <s v="AG-10900"/>
    <s v="Arthur Gainer"/>
    <x v="0"/>
    <x v="0"/>
    <s v="San Diego"/>
    <x v="1"/>
    <n v="92105"/>
    <x v="1"/>
    <s v="OFF-BI-10001900"/>
    <x v="1"/>
    <s v="Binders"/>
    <s v="DXL Angle-View Binders with Locking Rings, Black"/>
    <n v="28.751999999999999"/>
    <n v="0.4"/>
    <n v="17.251199999999997"/>
  </r>
  <r>
    <n v="1763"/>
    <s v="CA-2016-130785"/>
    <x v="577"/>
    <d v="2016-09-09T00:00:00"/>
    <s v="Standard Class"/>
    <s v="AG-10900"/>
    <s v="Arthur Gainer"/>
    <x v="0"/>
    <x v="0"/>
    <s v="San Diego"/>
    <x v="1"/>
    <n v="92105"/>
    <x v="1"/>
    <s v="FUR-BO-10003159"/>
    <x v="0"/>
    <s v="Bookcases"/>
    <s v="Sauder Camden County Collection Libraries, Planked Cherry Finish"/>
    <n v="293.19900000000001"/>
    <n v="0.5"/>
    <n v="146.59950000000001"/>
  </r>
  <r>
    <n v="1764"/>
    <s v="CA-2017-110254"/>
    <x v="578"/>
    <d v="2017-08-08T00:00:00"/>
    <s v="Standard Class"/>
    <s v="ML-17755"/>
    <s v="Max Ludwig"/>
    <x v="2"/>
    <x v="0"/>
    <s v="Suffolk"/>
    <x v="17"/>
    <n v="23434"/>
    <x v="0"/>
    <s v="OFF-SU-10002573"/>
    <x v="1"/>
    <s v="Supplies"/>
    <s v="Acme 10 Easy Grip Assistive Scissors"/>
    <n v="35.06"/>
    <n v="0.3"/>
    <n v="24.542000000000002"/>
  </r>
  <r>
    <n v="1765"/>
    <s v="CA-2017-110254"/>
    <x v="578"/>
    <d v="2017-08-08T00:00:00"/>
    <s v="Standard Class"/>
    <s v="ML-17755"/>
    <s v="Max Ludwig"/>
    <x v="2"/>
    <x v="0"/>
    <s v="Suffolk"/>
    <x v="17"/>
    <n v="23434"/>
    <x v="0"/>
    <s v="OFF-LA-10004484"/>
    <x v="1"/>
    <s v="Labels"/>
    <s v="Avery 476"/>
    <n v="4.13"/>
    <n v="0.25"/>
    <n v="3.0975000000000001"/>
  </r>
  <r>
    <n v="1766"/>
    <s v="CA-2017-110254"/>
    <x v="578"/>
    <d v="2017-08-08T00:00:00"/>
    <s v="Standard Class"/>
    <s v="ML-17755"/>
    <s v="Max Ludwig"/>
    <x v="2"/>
    <x v="0"/>
    <s v="Suffolk"/>
    <x v="17"/>
    <n v="23434"/>
    <x v="0"/>
    <s v="FUR-FU-10001591"/>
    <x v="0"/>
    <s v="Furnishings"/>
    <s v="Advantus Panel Wall Certificate Holder - 8.5x11"/>
    <n v="109.8"/>
    <n v="0.25"/>
    <n v="82.35"/>
  </r>
  <r>
    <n v="1767"/>
    <s v="CA-2017-110254"/>
    <x v="578"/>
    <d v="2017-08-08T00:00:00"/>
    <s v="Standard Class"/>
    <s v="ML-17755"/>
    <s v="Max Ludwig"/>
    <x v="2"/>
    <x v="0"/>
    <s v="Suffolk"/>
    <x v="17"/>
    <n v="23434"/>
    <x v="0"/>
    <s v="OFF-LA-10002034"/>
    <x v="1"/>
    <s v="Labels"/>
    <s v="Avery 478"/>
    <n v="9.82"/>
    <n v="0.25"/>
    <n v="7.3650000000000002"/>
  </r>
  <r>
    <n v="1768"/>
    <s v="US-2015-158057"/>
    <x v="579"/>
    <d v="2015-03-26T00:00:00"/>
    <s v="Standard Class"/>
    <s v="CC-12685"/>
    <s v="Craig Carroll"/>
    <x v="0"/>
    <x v="0"/>
    <s v="Greensboro"/>
    <x v="3"/>
    <n v="27405"/>
    <x v="0"/>
    <s v="OFF-BI-10004410"/>
    <x v="1"/>
    <s v="Binders"/>
    <s v="C-Line Peel &amp; Stick Add-On Filing Pockets, 8-3/4 x 5-1/8, 10/Pack"/>
    <n v="7.6440000000000001"/>
    <n v="0.25"/>
    <n v="5.7330000000000005"/>
  </r>
  <r>
    <n v="1769"/>
    <s v="US-2015-158057"/>
    <x v="579"/>
    <d v="2015-03-26T00:00:00"/>
    <s v="Standard Class"/>
    <s v="CC-12685"/>
    <s v="Craig Carroll"/>
    <x v="0"/>
    <x v="0"/>
    <s v="Greensboro"/>
    <x v="3"/>
    <n v="27405"/>
    <x v="0"/>
    <s v="OFF-BI-10002735"/>
    <x v="1"/>
    <s v="Binders"/>
    <s v="GBC Prestige Therm-A-Bind Covers"/>
    <n v="51.465000000000003"/>
    <n v="0.25"/>
    <n v="38.598750000000003"/>
  </r>
  <r>
    <n v="1770"/>
    <s v="CA-2018-146024"/>
    <x v="580"/>
    <d v="2018-03-08T00:00:00"/>
    <s v="Standard Class"/>
    <s v="SC-20770"/>
    <s v="Stewart Carmichael"/>
    <x v="1"/>
    <x v="0"/>
    <s v="Dallas"/>
    <x v="5"/>
    <n v="75081"/>
    <x v="2"/>
    <s v="OFF-SU-10001935"/>
    <x v="1"/>
    <s v="Supplies"/>
    <s v="Staple remover"/>
    <n v="6.976"/>
    <n v="0.35"/>
    <n v="4.5343999999999998"/>
  </r>
  <r>
    <n v="1771"/>
    <s v="CA-2018-146024"/>
    <x v="580"/>
    <d v="2018-03-08T00:00:00"/>
    <s v="Standard Class"/>
    <s v="SC-20770"/>
    <s v="Stewart Carmichael"/>
    <x v="1"/>
    <x v="0"/>
    <s v="Dallas"/>
    <x v="5"/>
    <n v="75081"/>
    <x v="2"/>
    <s v="OFF-BI-10003291"/>
    <x v="1"/>
    <s v="Binders"/>
    <s v="Wilson Jones Leather-Like Binders with DublLock Round Rings"/>
    <n v="12.222"/>
    <n v="0.3"/>
    <n v="8.5553999999999988"/>
  </r>
  <r>
    <n v="1772"/>
    <s v="CA-2017-129686"/>
    <x v="581"/>
    <d v="2017-11-29T00:00:00"/>
    <s v="Second Class"/>
    <s v="GG-14650"/>
    <s v="Greg Guthrie"/>
    <x v="1"/>
    <x v="0"/>
    <s v="Chicago"/>
    <x v="10"/>
    <n v="60623"/>
    <x v="2"/>
    <s v="OFF-ST-10004337"/>
    <x v="1"/>
    <s v="Storage"/>
    <s v="SAFCO Commercial Wire Shelving, 72h"/>
    <n v="97.983999999999995"/>
    <n v="0.4"/>
    <n v="58.790399999999991"/>
  </r>
  <r>
    <n v="1773"/>
    <s v="CA-2017-129686"/>
    <x v="581"/>
    <d v="2017-11-29T00:00:00"/>
    <s v="Second Class"/>
    <s v="GG-14650"/>
    <s v="Greg Guthrie"/>
    <x v="1"/>
    <x v="0"/>
    <s v="Chicago"/>
    <x v="10"/>
    <n v="60623"/>
    <x v="2"/>
    <s v="TEC-AC-10001266"/>
    <x v="2"/>
    <s v="Accessories"/>
    <s v="Memorex Micro Travel Drive 8 GB"/>
    <n v="62.4"/>
    <n v="0.35"/>
    <n v="40.56"/>
  </r>
  <r>
    <n v="1774"/>
    <s v="CA-2015-118976"/>
    <x v="582"/>
    <d v="2015-05-03T00:00:00"/>
    <s v="Standard Class"/>
    <s v="MY-18295"/>
    <s v="Muhammed Yedwab"/>
    <x v="1"/>
    <x v="0"/>
    <s v="Baltimore"/>
    <x v="39"/>
    <n v="21215"/>
    <x v="3"/>
    <s v="OFF-BI-10001628"/>
    <x v="1"/>
    <s v="Binders"/>
    <s v="Acco Data Flex Cable Posts For Top &amp; Bottom Load Binders, 6 Capacity"/>
    <n v="20.86"/>
    <n v="0.4"/>
    <n v="12.516"/>
  </r>
  <r>
    <n v="1775"/>
    <s v="CA-2015-118976"/>
    <x v="582"/>
    <d v="2015-05-03T00:00:00"/>
    <s v="Standard Class"/>
    <s v="MY-18295"/>
    <s v="Muhammed Yedwab"/>
    <x v="1"/>
    <x v="0"/>
    <s v="Baltimore"/>
    <x v="39"/>
    <n v="21215"/>
    <x v="3"/>
    <s v="OFF-ST-10000877"/>
    <x v="1"/>
    <s v="Storage"/>
    <s v="Recycled Steel Personal File for Standard File Folders"/>
    <n v="497.61"/>
    <n v="0.5"/>
    <n v="248.80500000000001"/>
  </r>
  <r>
    <n v="1776"/>
    <s v="CA-2015-118976"/>
    <x v="582"/>
    <d v="2015-05-03T00:00:00"/>
    <s v="Standard Class"/>
    <s v="MY-18295"/>
    <s v="Muhammed Yedwab"/>
    <x v="1"/>
    <x v="0"/>
    <s v="Baltimore"/>
    <x v="39"/>
    <n v="21215"/>
    <x v="3"/>
    <s v="OFF-AR-10004752"/>
    <x v="1"/>
    <s v="Art"/>
    <s v="Blackstonian Pencils"/>
    <n v="5.34"/>
    <n v="0.45"/>
    <n v="2.9370000000000003"/>
  </r>
  <r>
    <n v="1777"/>
    <s v="CA-2015-118976"/>
    <x v="582"/>
    <d v="2015-05-03T00:00:00"/>
    <s v="Standard Class"/>
    <s v="MY-18295"/>
    <s v="Muhammed Yedwab"/>
    <x v="1"/>
    <x v="0"/>
    <s v="Baltimore"/>
    <x v="39"/>
    <n v="21215"/>
    <x v="3"/>
    <s v="OFF-LA-10000452"/>
    <x v="1"/>
    <s v="Labels"/>
    <s v="Avery 488"/>
    <n v="3.15"/>
    <n v="0.4"/>
    <n v="1.89"/>
  </r>
  <r>
    <n v="1778"/>
    <s v="CA-2016-105347"/>
    <x v="27"/>
    <d v="2016-11-28T00:00:00"/>
    <s v="Standard Class"/>
    <s v="DP-13000"/>
    <s v="Darren Powers"/>
    <x v="0"/>
    <x v="0"/>
    <s v="Los Angeles"/>
    <x v="1"/>
    <n v="90004"/>
    <x v="1"/>
    <s v="OFF-PA-10000675"/>
    <x v="1"/>
    <s v="Paper"/>
    <s v="Xerox 1919"/>
    <n v="368.91"/>
    <n v="0.4"/>
    <n v="221.346"/>
  </r>
  <r>
    <n v="1779"/>
    <s v="CA-2016-105347"/>
    <x v="27"/>
    <d v="2016-11-28T00:00:00"/>
    <s v="Standard Class"/>
    <s v="DP-13000"/>
    <s v="Darren Powers"/>
    <x v="0"/>
    <x v="0"/>
    <s v="Los Angeles"/>
    <x v="1"/>
    <n v="90004"/>
    <x v="1"/>
    <s v="OFF-AR-10003045"/>
    <x v="1"/>
    <s v="Art"/>
    <s v="Prang Colored Pencils"/>
    <n v="14.7"/>
    <n v="0.45"/>
    <n v="8.0850000000000009"/>
  </r>
  <r>
    <n v="1780"/>
    <s v="CA-2017-124667"/>
    <x v="583"/>
    <d v="2017-11-16T00:00:00"/>
    <s v="Standard Class"/>
    <s v="BD-11770"/>
    <s v="Bryan Davis"/>
    <x v="0"/>
    <x v="0"/>
    <s v="New York City"/>
    <x v="15"/>
    <n v="10011"/>
    <x v="3"/>
    <s v="TEC-AC-10003447"/>
    <x v="2"/>
    <s v="Accessories"/>
    <s v="Micropad Numeric Keypads"/>
    <n v="59.97"/>
    <n v="0.45"/>
    <n v="32.983499999999999"/>
  </r>
  <r>
    <n v="1781"/>
    <s v="CA-2017-124667"/>
    <x v="583"/>
    <d v="2017-11-16T00:00:00"/>
    <s v="Standard Class"/>
    <s v="BD-11770"/>
    <s v="Bryan Davis"/>
    <x v="0"/>
    <x v="0"/>
    <s v="New York City"/>
    <x v="15"/>
    <n v="10011"/>
    <x v="3"/>
    <s v="OFF-ST-10002276"/>
    <x v="1"/>
    <s v="Storage"/>
    <s v="Safco Steel Mobile File Cart"/>
    <n v="83.36"/>
    <n v="0.5"/>
    <n v="41.68"/>
  </r>
  <r>
    <n v="1782"/>
    <s v="CA-2016-111094"/>
    <x v="584"/>
    <d v="2016-07-13T00:00:00"/>
    <s v="Standard Class"/>
    <s v="CB-12535"/>
    <s v="Claudia Bergmann"/>
    <x v="1"/>
    <x v="0"/>
    <s v="Franklin"/>
    <x v="31"/>
    <n v="2038"/>
    <x v="3"/>
    <s v="OFF-PA-10001609"/>
    <x v="1"/>
    <s v="Paper"/>
    <s v="Tops Wirebound Message Log Books"/>
    <n v="6.58"/>
    <n v="0.4"/>
    <n v="3.948"/>
  </r>
  <r>
    <n v="1783"/>
    <s v="CA-2016-111094"/>
    <x v="584"/>
    <d v="2016-07-13T00:00:00"/>
    <s v="Standard Class"/>
    <s v="CB-12535"/>
    <s v="Claudia Bergmann"/>
    <x v="1"/>
    <x v="0"/>
    <s v="Franklin"/>
    <x v="31"/>
    <n v="2038"/>
    <x v="3"/>
    <s v="OFF-BI-10001597"/>
    <x v="1"/>
    <s v="Binders"/>
    <s v="Wilson Jones Ledger-Size, Piano-Hinge Binder, 2, Blue"/>
    <n v="122.94"/>
    <n v="0.4"/>
    <n v="73.763999999999996"/>
  </r>
  <r>
    <n v="1784"/>
    <s v="CA-2018-166317"/>
    <x v="585"/>
    <d v="2018-09-26T00:00:00"/>
    <s v="Standard Class"/>
    <s v="JE-15610"/>
    <s v="Jim Epp"/>
    <x v="1"/>
    <x v="0"/>
    <s v="Milwaukee"/>
    <x v="6"/>
    <n v="53209"/>
    <x v="2"/>
    <s v="OFF-PA-10004475"/>
    <x v="1"/>
    <s v="Paper"/>
    <s v="Xerox 1940"/>
    <n v="219.84"/>
    <n v="0.3"/>
    <n v="153.88800000000001"/>
  </r>
  <r>
    <n v="1785"/>
    <s v="CA-2018-166317"/>
    <x v="585"/>
    <d v="2018-09-26T00:00:00"/>
    <s v="Standard Class"/>
    <s v="JE-15610"/>
    <s v="Jim Epp"/>
    <x v="1"/>
    <x v="0"/>
    <s v="Milwaukee"/>
    <x v="6"/>
    <n v="53209"/>
    <x v="2"/>
    <s v="TEC-AC-10004510"/>
    <x v="2"/>
    <s v="Accessories"/>
    <s v="Logitech Desktop MK120 Mouse and keyboard Combo"/>
    <n v="98.16"/>
    <n v="0.35"/>
    <n v="63.804000000000002"/>
  </r>
  <r>
    <n v="1786"/>
    <s v="CA-2018-166317"/>
    <x v="585"/>
    <d v="2018-09-26T00:00:00"/>
    <s v="Standard Class"/>
    <s v="JE-15610"/>
    <s v="Jim Epp"/>
    <x v="1"/>
    <x v="0"/>
    <s v="Milwaukee"/>
    <x v="6"/>
    <n v="53209"/>
    <x v="2"/>
    <s v="OFF-BI-10002976"/>
    <x v="1"/>
    <s v="Binders"/>
    <s v="ACCOHIDE Binder by Acco"/>
    <n v="33.04"/>
    <n v="0.3"/>
    <n v="23.127999999999997"/>
  </r>
  <r>
    <n v="1787"/>
    <s v="CA-2018-166317"/>
    <x v="585"/>
    <d v="2018-09-26T00:00:00"/>
    <s v="Standard Class"/>
    <s v="JE-15610"/>
    <s v="Jim Epp"/>
    <x v="1"/>
    <x v="0"/>
    <s v="Milwaukee"/>
    <x v="6"/>
    <n v="53209"/>
    <x v="2"/>
    <s v="TEC-PH-10001615"/>
    <x v="2"/>
    <s v="Phones"/>
    <s v="AT&amp;T CL82213"/>
    <n v="86.97"/>
    <n v="0.3"/>
    <n v="60.878999999999998"/>
  </r>
  <r>
    <n v="1788"/>
    <s v="CA-2016-154326"/>
    <x v="586"/>
    <d v="2016-02-19T00:00:00"/>
    <s v="Standard Class"/>
    <s v="RP-19855"/>
    <s v="Roy Phan"/>
    <x v="1"/>
    <x v="0"/>
    <s v="Kenosha"/>
    <x v="6"/>
    <n v="53142"/>
    <x v="2"/>
    <s v="TEC-PH-10001819"/>
    <x v="2"/>
    <s v="Phones"/>
    <s v="Innergie mMini Combo Duo USB Travel Charging Kit"/>
    <n v="134.97"/>
    <n v="0.3"/>
    <n v="94.478999999999999"/>
  </r>
  <r>
    <n v="1789"/>
    <s v="CA-2016-154326"/>
    <x v="586"/>
    <d v="2016-02-19T00:00:00"/>
    <s v="Standard Class"/>
    <s v="RP-19855"/>
    <s v="Roy Phan"/>
    <x v="1"/>
    <x v="0"/>
    <s v="Kenosha"/>
    <x v="6"/>
    <n v="53142"/>
    <x v="2"/>
    <s v="TEC-PH-10000560"/>
    <x v="2"/>
    <s v="Phones"/>
    <s v="Samsung Galaxy S III - 16GB - pebble blue (T-Mobile)"/>
    <n v="699.98"/>
    <n v="0.3"/>
    <n v="489.98599999999999"/>
  </r>
  <r>
    <n v="1790"/>
    <s v="CA-2016-154326"/>
    <x v="586"/>
    <d v="2016-02-19T00:00:00"/>
    <s v="Standard Class"/>
    <s v="RP-19855"/>
    <s v="Roy Phan"/>
    <x v="1"/>
    <x v="0"/>
    <s v="Kenosha"/>
    <x v="6"/>
    <n v="53142"/>
    <x v="2"/>
    <s v="TEC-AC-10004568"/>
    <x v="2"/>
    <s v="Accessories"/>
    <s v="Maxell LTO Ultrium - 800 GB"/>
    <n v="139.94999999999999"/>
    <n v="0.35"/>
    <n v="90.967500000000001"/>
  </r>
  <r>
    <n v="1791"/>
    <s v="CA-2015-102008"/>
    <x v="587"/>
    <d v="2015-10-04T00:00:00"/>
    <s v="Standard Class"/>
    <s v="RA-19915"/>
    <s v="Russell Applegate"/>
    <x v="0"/>
    <x v="0"/>
    <s v="New York City"/>
    <x v="15"/>
    <n v="10011"/>
    <x v="3"/>
    <s v="OFF-PA-10004092"/>
    <x v="1"/>
    <s v="Paper"/>
    <s v="Tops Green Bar Computer Printout Paper"/>
    <n v="48.94"/>
    <n v="0.4"/>
    <n v="29.363999999999997"/>
  </r>
  <r>
    <n v="1792"/>
    <s v="CA-2015-120474"/>
    <x v="588"/>
    <d v="2015-12-03T00:00:00"/>
    <s v="First Class"/>
    <s v="RP-19390"/>
    <s v="Resi Pölking"/>
    <x v="0"/>
    <x v="0"/>
    <s v="Madison"/>
    <x v="6"/>
    <n v="53711"/>
    <x v="2"/>
    <s v="FUR-CH-10001854"/>
    <x v="0"/>
    <s v="Chairs"/>
    <s v="Office Star - Professional Matrix Back Chair with 2-to-1 Synchro Tilt and Mesh Fabric Seat"/>
    <n v="2807.84"/>
    <n v="0.35"/>
    <n v="1825.0960000000002"/>
  </r>
  <r>
    <n v="1793"/>
    <s v="CA-2015-120474"/>
    <x v="588"/>
    <d v="2015-12-03T00:00:00"/>
    <s v="First Class"/>
    <s v="RP-19390"/>
    <s v="Resi Pölking"/>
    <x v="0"/>
    <x v="0"/>
    <s v="Madison"/>
    <x v="6"/>
    <n v="53711"/>
    <x v="2"/>
    <s v="OFF-AR-10000475"/>
    <x v="1"/>
    <s v="Art"/>
    <s v="Hunt BOSTON Vista Battery-Operated Pencil Sharpener, Black"/>
    <n v="46.64"/>
    <n v="0.35"/>
    <n v="30.316000000000003"/>
  </r>
  <r>
    <n v="1794"/>
    <s v="CA-2015-104773"/>
    <x v="589"/>
    <d v="2015-12-13T00:00:00"/>
    <s v="Standard Class"/>
    <s v="TB-21175"/>
    <s v="Thomas Boland"/>
    <x v="1"/>
    <x v="0"/>
    <s v="Houston"/>
    <x v="5"/>
    <n v="77041"/>
    <x v="2"/>
    <s v="OFF-ST-10000777"/>
    <x v="1"/>
    <s v="Storage"/>
    <s v="Companion Letter/Legal File, Black"/>
    <n v="60.415999999999997"/>
    <n v="0.4"/>
    <n v="36.249599999999994"/>
  </r>
  <r>
    <n v="1795"/>
    <s v="CA-2017-140774"/>
    <x v="64"/>
    <d v="2017-09-10T00:00:00"/>
    <s v="Standard Class"/>
    <s v="BE-11455"/>
    <s v="Brad Eason"/>
    <x v="2"/>
    <x v="0"/>
    <s v="Olathe"/>
    <x v="41"/>
    <n v="66062"/>
    <x v="2"/>
    <s v="OFF-AR-10004022"/>
    <x v="1"/>
    <s v="Art"/>
    <s v="Panasonic KP-380BK Classic Electric Pencil Sharpener"/>
    <n v="107.94"/>
    <n v="0.35"/>
    <n v="70.161000000000001"/>
  </r>
  <r>
    <n v="1796"/>
    <s v="US-2018-139465"/>
    <x v="151"/>
    <d v="2018-08-30T00:00:00"/>
    <s v="First Class"/>
    <s v="MR-17545"/>
    <s v="Mathew Reese"/>
    <x v="2"/>
    <x v="0"/>
    <s v="New York City"/>
    <x v="15"/>
    <n v="10024"/>
    <x v="3"/>
    <s v="OFF-ST-10002352"/>
    <x v="1"/>
    <s v="Storage"/>
    <s v="Iris Project Case"/>
    <n v="63.84"/>
    <n v="0.5"/>
    <n v="31.92"/>
  </r>
  <r>
    <n v="1797"/>
    <s v="US-2018-139465"/>
    <x v="151"/>
    <d v="2018-08-30T00:00:00"/>
    <s v="First Class"/>
    <s v="MR-17545"/>
    <s v="Mathew Reese"/>
    <x v="2"/>
    <x v="0"/>
    <s v="New York City"/>
    <x v="15"/>
    <n v="10024"/>
    <x v="3"/>
    <s v="TEC-PH-10000455"/>
    <x v="2"/>
    <s v="Phones"/>
    <s v="GE 30522EE2"/>
    <n v="347.97"/>
    <n v="0.4"/>
    <n v="208.78200000000001"/>
  </r>
  <r>
    <n v="1798"/>
    <s v="US-2018-139465"/>
    <x v="151"/>
    <d v="2018-08-30T00:00:00"/>
    <s v="First Class"/>
    <s v="MR-17545"/>
    <s v="Mathew Reese"/>
    <x v="2"/>
    <x v="0"/>
    <s v="New York City"/>
    <x v="15"/>
    <n v="10024"/>
    <x v="3"/>
    <s v="OFF-BI-10003910"/>
    <x v="1"/>
    <s v="Binders"/>
    <s v="DXL Angle-View Binders with Locking Rings by Samsill"/>
    <n v="37.008000000000003"/>
    <n v="0.4"/>
    <n v="22.204800000000002"/>
  </r>
  <r>
    <n v="1799"/>
    <s v="CA-2017-100965"/>
    <x v="274"/>
    <d v="2017-07-11T00:00:00"/>
    <s v="Standard Class"/>
    <s v="RM-19375"/>
    <s v="Raymond Messe"/>
    <x v="0"/>
    <x v="0"/>
    <s v="San Jose"/>
    <x v="1"/>
    <n v="95123"/>
    <x v="1"/>
    <s v="FUR-FU-10003039"/>
    <x v="0"/>
    <s v="Furnishings"/>
    <s v="Howard Miller 11-1/2 Diameter Grantwood Wall Clock"/>
    <n v="215.65"/>
    <n v="0.4"/>
    <n v="129.38999999999999"/>
  </r>
  <r>
    <n v="1800"/>
    <s v="CA-2017-121034"/>
    <x v="590"/>
    <d v="2017-08-10T00:00:00"/>
    <s v="Second Class"/>
    <s v="JF-15565"/>
    <s v="Jill Fjeld"/>
    <x v="0"/>
    <x v="0"/>
    <s v="Dallas"/>
    <x v="5"/>
    <n v="75081"/>
    <x v="2"/>
    <s v="OFF-FA-10000585"/>
    <x v="1"/>
    <s v="Fasteners"/>
    <s v="OIC Bulk Pack Metal Binder Clips"/>
    <n v="11.167999999999999"/>
    <n v="0.3"/>
    <n v="7.8175999999999988"/>
  </r>
  <r>
    <n v="1801"/>
    <s v="CA-2017-121034"/>
    <x v="590"/>
    <d v="2017-08-10T00:00:00"/>
    <s v="Second Class"/>
    <s v="JF-15565"/>
    <s v="Jill Fjeld"/>
    <x v="0"/>
    <x v="0"/>
    <s v="Dallas"/>
    <x v="5"/>
    <n v="75081"/>
    <x v="2"/>
    <s v="OFF-PA-10001994"/>
    <x v="1"/>
    <s v="Paper"/>
    <s v="Ink Jet Note and Greeting Cards, 8-1/2 x 5-1/2 Card Size"/>
    <n v="53.951999999999998"/>
    <n v="0.3"/>
    <n v="37.766399999999997"/>
  </r>
  <r>
    <n v="1802"/>
    <s v="CA-2017-149461"/>
    <x v="373"/>
    <d v="2017-11-19T00:00:00"/>
    <s v="Standard Class"/>
    <s v="AS-10135"/>
    <s v="Adrian Shami"/>
    <x v="2"/>
    <x v="0"/>
    <s v="Auburn"/>
    <x v="4"/>
    <n v="98002"/>
    <x v="1"/>
    <s v="FUR-FU-10004270"/>
    <x v="0"/>
    <s v="Furnishings"/>
    <s v="Eldon Image Series Desk Accessories, Burgundy"/>
    <n v="4.18"/>
    <n v="0.4"/>
    <n v="2.5079999999999996"/>
  </r>
  <r>
    <n v="1803"/>
    <s v="CA-2018-158379"/>
    <x v="585"/>
    <d v="2018-09-26T00:00:00"/>
    <s v="Second Class"/>
    <s v="JA-15970"/>
    <s v="Joseph Airdo"/>
    <x v="0"/>
    <x v="0"/>
    <s v="Philadelphia"/>
    <x v="9"/>
    <n v="19134"/>
    <x v="3"/>
    <s v="OFF-BI-10002498"/>
    <x v="1"/>
    <s v="Binders"/>
    <s v="Clear Mylar Reinforcing Strips"/>
    <n v="5.6070000000000002"/>
    <n v="0.4"/>
    <n v="3.3641999999999999"/>
  </r>
  <r>
    <n v="1804"/>
    <s v="CA-2018-158379"/>
    <x v="585"/>
    <d v="2018-09-26T00:00:00"/>
    <s v="Second Class"/>
    <s v="JA-15970"/>
    <s v="Joseph Airdo"/>
    <x v="0"/>
    <x v="0"/>
    <s v="Philadelphia"/>
    <x v="9"/>
    <n v="19134"/>
    <x v="3"/>
    <s v="OFF-SU-10002881"/>
    <x v="1"/>
    <s v="Supplies"/>
    <s v="Martin Yale Chadless Opener Electric Letter Opener"/>
    <n v="4663.7359999999999"/>
    <n v="0.45"/>
    <n v="2565.0548000000003"/>
  </r>
  <r>
    <n v="1805"/>
    <s v="CA-2018-158379"/>
    <x v="585"/>
    <d v="2018-09-26T00:00:00"/>
    <s v="Second Class"/>
    <s v="JA-15970"/>
    <s v="Joseph Airdo"/>
    <x v="0"/>
    <x v="0"/>
    <s v="Philadelphia"/>
    <x v="9"/>
    <n v="19134"/>
    <x v="3"/>
    <s v="TEC-AC-10002926"/>
    <x v="2"/>
    <s v="Accessories"/>
    <s v="Logitech Wireless Marathon Mouse M705"/>
    <n v="79.983999999999995"/>
    <n v="0.45"/>
    <n v="43.991199999999999"/>
  </r>
  <r>
    <n v="1806"/>
    <s v="US-2017-116729"/>
    <x v="591"/>
    <d v="2017-12-28T00:00:00"/>
    <s v="First Class"/>
    <s v="GK-14620"/>
    <s v="Grace Kelly"/>
    <x v="1"/>
    <x v="0"/>
    <s v="Los Angeles"/>
    <x v="1"/>
    <n v="90049"/>
    <x v="1"/>
    <s v="TEC-PH-10002200"/>
    <x v="2"/>
    <s v="Phones"/>
    <s v="Samsung Galaxy Note 2"/>
    <n v="2575.944"/>
    <n v="0.4"/>
    <n v="1545.5663999999999"/>
  </r>
  <r>
    <n v="1807"/>
    <s v="US-2017-116729"/>
    <x v="591"/>
    <d v="2017-12-28T00:00:00"/>
    <s v="First Class"/>
    <s v="GK-14620"/>
    <s v="Grace Kelly"/>
    <x v="1"/>
    <x v="0"/>
    <s v="Los Angeles"/>
    <x v="1"/>
    <n v="90049"/>
    <x v="1"/>
    <s v="OFF-PA-10002005"/>
    <x v="1"/>
    <s v="Paper"/>
    <s v="Xerox 225"/>
    <n v="45.36"/>
    <n v="0.4"/>
    <n v="27.215999999999998"/>
  </r>
  <r>
    <n v="1808"/>
    <s v="US-2017-116729"/>
    <x v="591"/>
    <d v="2017-12-28T00:00:00"/>
    <s v="First Class"/>
    <s v="GK-14620"/>
    <s v="Grace Kelly"/>
    <x v="1"/>
    <x v="0"/>
    <s v="Los Angeles"/>
    <x v="1"/>
    <n v="90049"/>
    <x v="1"/>
    <s v="TEC-AC-10001465"/>
    <x v="2"/>
    <s v="Accessories"/>
    <s v="SanDisk Cruzer 64 GB USB Flash Drive"/>
    <n v="254.24"/>
    <n v="0.45"/>
    <n v="139.83200000000002"/>
  </r>
  <r>
    <n v="1809"/>
    <s v="CA-2017-164938"/>
    <x v="592"/>
    <d v="2017-02-13T00:00:00"/>
    <s v="First Class"/>
    <s v="PB-19210"/>
    <s v="Phillip Breyer"/>
    <x v="1"/>
    <x v="0"/>
    <s v="Tulsa"/>
    <x v="26"/>
    <n v="74133"/>
    <x v="2"/>
    <s v="TEC-PH-10004897"/>
    <x v="2"/>
    <s v="Phones"/>
    <s v="Mediabridge Sport Armband iPhone 5s"/>
    <n v="69.930000000000007"/>
    <n v="0.3"/>
    <n v="48.951000000000001"/>
  </r>
  <r>
    <n v="1810"/>
    <s v="CA-2017-165484"/>
    <x v="248"/>
    <d v="2017-10-29T00:00:00"/>
    <s v="Standard Class"/>
    <s v="HK-14890"/>
    <s v="Heather Kirkland"/>
    <x v="1"/>
    <x v="0"/>
    <s v="Chicago"/>
    <x v="10"/>
    <n v="60610"/>
    <x v="2"/>
    <s v="FUR-FU-10001196"/>
    <x v="0"/>
    <s v="Furnishings"/>
    <s v="DAX Cubicle Frames - 8x10"/>
    <n v="16.155999999999999"/>
    <n v="0.3"/>
    <n v="11.309199999999999"/>
  </r>
  <r>
    <n v="1811"/>
    <s v="CA-2017-165484"/>
    <x v="248"/>
    <d v="2017-10-29T00:00:00"/>
    <s v="Standard Class"/>
    <s v="HK-14890"/>
    <s v="Heather Kirkland"/>
    <x v="1"/>
    <x v="0"/>
    <s v="Chicago"/>
    <x v="10"/>
    <n v="60610"/>
    <x v="2"/>
    <s v="OFF-PA-10000595"/>
    <x v="1"/>
    <s v="Paper"/>
    <s v="Xerox 1929"/>
    <n v="54.816000000000003"/>
    <n v="0.3"/>
    <n v="38.371200000000002"/>
  </r>
  <r>
    <n v="1812"/>
    <s v="CA-2015-132612"/>
    <x v="3"/>
    <d v="2015-06-11T00:00:00"/>
    <s v="Second Class"/>
    <s v="FO-14305"/>
    <s v="Frank Olsen"/>
    <x v="0"/>
    <x v="0"/>
    <s v="Harrisonburg"/>
    <x v="17"/>
    <n v="22801"/>
    <x v="0"/>
    <s v="FUR-TA-10004534"/>
    <x v="0"/>
    <s v="Tables"/>
    <s v="Bevis 44 x 96 Conference Tables"/>
    <n v="1441.3"/>
    <n v="0.3"/>
    <n v="1008.9099999999999"/>
  </r>
  <r>
    <n v="1813"/>
    <s v="US-2018-161193"/>
    <x v="225"/>
    <d v="2018-11-26T00:00:00"/>
    <s v="Standard Class"/>
    <s v="BT-11680"/>
    <s v="Brian Thompson"/>
    <x v="0"/>
    <x v="0"/>
    <s v="Newark"/>
    <x v="24"/>
    <n v="43055"/>
    <x v="3"/>
    <s v="FUR-FU-10001861"/>
    <x v="0"/>
    <s v="Furnishings"/>
    <s v="Floodlight Indoor Halogen Bulbs, 1 Bulb per Pack, 60 Watts"/>
    <n v="77.599999999999994"/>
    <n v="0.4"/>
    <n v="46.559999999999995"/>
  </r>
  <r>
    <n v="1814"/>
    <s v="US-2018-161193"/>
    <x v="225"/>
    <d v="2018-11-26T00:00:00"/>
    <s v="Standard Class"/>
    <s v="BT-11680"/>
    <s v="Brian Thompson"/>
    <x v="0"/>
    <x v="0"/>
    <s v="Newark"/>
    <x v="24"/>
    <n v="43055"/>
    <x v="3"/>
    <s v="FUR-FU-10000206"/>
    <x v="0"/>
    <s v="Furnishings"/>
    <s v="GE General Purpose, Extra Long Life, Showcase &amp; Floodlight Incandescent Bulbs"/>
    <n v="4.6559999999999997"/>
    <n v="0.4"/>
    <n v="2.7935999999999996"/>
  </r>
  <r>
    <n v="1815"/>
    <s v="CA-2016-131597"/>
    <x v="471"/>
    <d v="2016-09-18T00:00:00"/>
    <s v="Standard Class"/>
    <s v="SP-20620"/>
    <s v="Stefania Perrino"/>
    <x v="1"/>
    <x v="0"/>
    <s v="Los Angeles"/>
    <x v="1"/>
    <n v="90045"/>
    <x v="1"/>
    <s v="FUR-TA-10002607"/>
    <x v="0"/>
    <s v="Tables"/>
    <s v="KI Conference Tables"/>
    <n v="170.136"/>
    <n v="0.45"/>
    <n v="93.57480000000001"/>
  </r>
  <r>
    <n v="1816"/>
    <s v="CA-2016-164833"/>
    <x v="593"/>
    <d v="2016-06-04T00:00:00"/>
    <s v="Same Day"/>
    <s v="LL-16840"/>
    <s v="Lauren Leatherbury"/>
    <x v="0"/>
    <x v="0"/>
    <s v="Seattle"/>
    <x v="4"/>
    <n v="98105"/>
    <x v="1"/>
    <s v="OFF-LA-10000443"/>
    <x v="1"/>
    <s v="Labels"/>
    <s v="Avery 501"/>
    <n v="7.38"/>
    <n v="0.4"/>
    <n v="4.4279999999999999"/>
  </r>
  <r>
    <n v="1817"/>
    <s v="CA-2016-164833"/>
    <x v="593"/>
    <d v="2016-06-04T00:00:00"/>
    <s v="Same Day"/>
    <s v="LL-16840"/>
    <s v="Lauren Leatherbury"/>
    <x v="0"/>
    <x v="0"/>
    <s v="Seattle"/>
    <x v="4"/>
    <n v="98105"/>
    <x v="1"/>
    <s v="OFF-AR-10004685"/>
    <x v="1"/>
    <s v="Art"/>
    <s v="Binney &amp; Smith Crayola Metallic Colored Pencils, 8-Color Set"/>
    <n v="9.26"/>
    <n v="0.45"/>
    <n v="5.093"/>
  </r>
  <r>
    <n v="1818"/>
    <s v="CA-2016-125423"/>
    <x v="350"/>
    <d v="2016-12-15T00:00:00"/>
    <s v="Second Class"/>
    <s v="MC-17575"/>
    <s v="Matt Collins"/>
    <x v="0"/>
    <x v="0"/>
    <s v="Los Angeles"/>
    <x v="1"/>
    <n v="90036"/>
    <x v="1"/>
    <s v="OFF-LA-10001771"/>
    <x v="1"/>
    <s v="Labels"/>
    <s v="Avery 513"/>
    <n v="9.9600000000000009"/>
    <n v="0.4"/>
    <n v="5.976"/>
  </r>
  <r>
    <n v="1819"/>
    <s v="US-2015-130379"/>
    <x v="594"/>
    <d v="2015-05-29T00:00:00"/>
    <s v="Standard Class"/>
    <s v="JL-15235"/>
    <s v="Janet Lee"/>
    <x v="0"/>
    <x v="0"/>
    <s v="Chicago"/>
    <x v="10"/>
    <n v="60623"/>
    <x v="2"/>
    <s v="OFF-AP-10001394"/>
    <x v="1"/>
    <s v="Appliances"/>
    <s v="Harmony Air Purifier"/>
    <n v="75.599999999999994"/>
    <n v="0.3"/>
    <n v="52.919999999999995"/>
  </r>
  <r>
    <n v="1820"/>
    <s v="US-2015-130379"/>
    <x v="594"/>
    <d v="2015-05-29T00:00:00"/>
    <s v="Standard Class"/>
    <s v="JL-15235"/>
    <s v="Janet Lee"/>
    <x v="0"/>
    <x v="0"/>
    <s v="Chicago"/>
    <x v="10"/>
    <n v="60623"/>
    <x v="2"/>
    <s v="FUR-FU-10002553"/>
    <x v="0"/>
    <s v="Furnishings"/>
    <s v="Electrix Incandescent Magnifying Lamp, Black"/>
    <n v="29.32"/>
    <n v="0.3"/>
    <n v="20.523999999999997"/>
  </r>
  <r>
    <n v="1821"/>
    <s v="CA-2017-168956"/>
    <x v="595"/>
    <d v="2017-02-20T00:00:00"/>
    <s v="Standard Class"/>
    <s v="EA-14035"/>
    <s v="Erin Ashbrook"/>
    <x v="1"/>
    <x v="0"/>
    <s v="Chicago"/>
    <x v="10"/>
    <n v="60623"/>
    <x v="2"/>
    <s v="OFF-AP-10004233"/>
    <x v="1"/>
    <s v="Appliances"/>
    <s v="Honeywell Enviracaire Portable Air Cleaner for up to 8 x 10 Room"/>
    <n v="92.063999999999993"/>
    <n v="0.3"/>
    <n v="64.444799999999987"/>
  </r>
  <r>
    <n v="1822"/>
    <s v="CA-2017-168956"/>
    <x v="595"/>
    <d v="2017-02-20T00:00:00"/>
    <s v="Standard Class"/>
    <s v="EA-14035"/>
    <s v="Erin Ashbrook"/>
    <x v="1"/>
    <x v="0"/>
    <s v="Chicago"/>
    <x v="10"/>
    <n v="60623"/>
    <x v="2"/>
    <s v="OFF-FA-10000304"/>
    <x v="1"/>
    <s v="Fasteners"/>
    <s v="Advantus Push Pins"/>
    <n v="6.976"/>
    <n v="0.3"/>
    <n v="4.8831999999999995"/>
  </r>
  <r>
    <n v="1823"/>
    <s v="CA-2017-168956"/>
    <x v="595"/>
    <d v="2017-02-20T00:00:00"/>
    <s v="Standard Class"/>
    <s v="EA-14035"/>
    <s v="Erin Ashbrook"/>
    <x v="1"/>
    <x v="0"/>
    <s v="Chicago"/>
    <x v="10"/>
    <n v="60623"/>
    <x v="2"/>
    <s v="FUR-CH-10004754"/>
    <x v="0"/>
    <s v="Chairs"/>
    <s v="Global Stack Chair with Arms, Black"/>
    <n v="62.957999999999998"/>
    <n v="0.35"/>
    <n v="40.922699999999999"/>
  </r>
  <r>
    <n v="1824"/>
    <s v="CA-2017-168956"/>
    <x v="595"/>
    <d v="2017-02-20T00:00:00"/>
    <s v="Standard Class"/>
    <s v="EA-14035"/>
    <s v="Erin Ashbrook"/>
    <x v="1"/>
    <x v="0"/>
    <s v="Chicago"/>
    <x v="10"/>
    <n v="60623"/>
    <x v="2"/>
    <s v="OFF-PA-10000809"/>
    <x v="1"/>
    <s v="Paper"/>
    <s v="Xerox 206"/>
    <n v="5.1840000000000002"/>
    <n v="0.3"/>
    <n v="3.6288"/>
  </r>
  <r>
    <n v="1825"/>
    <s v="CA-2017-167507"/>
    <x v="596"/>
    <d v="2017-12-28T00:00:00"/>
    <s v="Standard Class"/>
    <s v="SA-20830"/>
    <s v="Sue Ann Reed"/>
    <x v="0"/>
    <x v="0"/>
    <s v="Redmond"/>
    <x v="21"/>
    <n v="97756"/>
    <x v="1"/>
    <s v="OFF-BI-10003694"/>
    <x v="1"/>
    <s v="Binders"/>
    <s v="Avery 3 1/2 Diskette Storage Pages, 10/Pack"/>
    <n v="31.32"/>
    <n v="0.4"/>
    <n v="18.791999999999998"/>
  </r>
  <r>
    <n v="1826"/>
    <s v="CA-2017-167507"/>
    <x v="596"/>
    <d v="2017-12-28T00:00:00"/>
    <s v="Standard Class"/>
    <s v="SA-20830"/>
    <s v="Sue Ann Reed"/>
    <x v="0"/>
    <x v="0"/>
    <s v="Redmond"/>
    <x v="21"/>
    <n v="97756"/>
    <x v="1"/>
    <s v="FUR-FU-10001935"/>
    <x v="0"/>
    <s v="Furnishings"/>
    <s v="3M Hangers With Command Adhesive"/>
    <n v="11.84"/>
    <n v="0.4"/>
    <n v="7.1040000000000001"/>
  </r>
  <r>
    <n v="1827"/>
    <s v="CA-2017-167507"/>
    <x v="596"/>
    <d v="2017-12-28T00:00:00"/>
    <s v="Standard Class"/>
    <s v="SA-20830"/>
    <s v="Sue Ann Reed"/>
    <x v="0"/>
    <x v="0"/>
    <s v="Redmond"/>
    <x v="21"/>
    <n v="97756"/>
    <x v="1"/>
    <s v="FUR-FU-10002878"/>
    <x v="0"/>
    <s v="Furnishings"/>
    <s v="Seth Thomas 14 Day/Date Wall Clock"/>
    <n v="22.783999999999999"/>
    <n v="0.4"/>
    <n v="13.670399999999999"/>
  </r>
  <r>
    <n v="1828"/>
    <s v="CA-2017-109344"/>
    <x v="597"/>
    <d v="2017-02-11T00:00:00"/>
    <s v="Second Class"/>
    <s v="CH-12070"/>
    <s v="Cathy Hwang"/>
    <x v="2"/>
    <x v="0"/>
    <s v="Raleigh"/>
    <x v="3"/>
    <n v="27604"/>
    <x v="0"/>
    <s v="TEC-PH-10002624"/>
    <x v="2"/>
    <s v="Phones"/>
    <s v="Samsung Galaxy S4 Mini"/>
    <n v="1127.9760000000001"/>
    <n v="0.25"/>
    <n v="845.98200000000008"/>
  </r>
  <r>
    <n v="1829"/>
    <s v="US-2016-140851"/>
    <x v="562"/>
    <d v="2016-07-15T00:00:00"/>
    <s v="Second Class"/>
    <s v="ND-18460"/>
    <s v="Neil Ducich"/>
    <x v="1"/>
    <x v="0"/>
    <s v="Macon"/>
    <x v="32"/>
    <n v="31204"/>
    <x v="0"/>
    <s v="OFF-PA-10000019"/>
    <x v="1"/>
    <s v="Paper"/>
    <s v="Xerox 1931"/>
    <n v="38.880000000000003"/>
    <n v="0.25"/>
    <n v="29.160000000000004"/>
  </r>
  <r>
    <n v="1830"/>
    <s v="CA-2015-103373"/>
    <x v="598"/>
    <d v="2015-05-24T00:00:00"/>
    <s v="Standard Class"/>
    <s v="BS-11755"/>
    <s v="Bruce Stewart"/>
    <x v="0"/>
    <x v="0"/>
    <s v="Cleveland"/>
    <x v="24"/>
    <n v="44105"/>
    <x v="3"/>
    <s v="TEC-PH-10002885"/>
    <x v="2"/>
    <s v="Phones"/>
    <s v="Apple iPhone 5"/>
    <n v="779.79600000000005"/>
    <n v="0.4"/>
    <n v="467.87760000000003"/>
  </r>
  <r>
    <n v="1831"/>
    <s v="CA-2018-145884"/>
    <x v="208"/>
    <d v="2018-10-21T00:00:00"/>
    <s v="Same Day"/>
    <s v="SL-20155"/>
    <s v="Sara Luxemburg"/>
    <x v="2"/>
    <x v="0"/>
    <s v="Muskogee"/>
    <x v="26"/>
    <n v="74403"/>
    <x v="2"/>
    <s v="TEC-PH-10000895"/>
    <x v="2"/>
    <s v="Phones"/>
    <s v="Polycom VVX 310 VoIP phone"/>
    <n v="1439.92"/>
    <n v="0.3"/>
    <n v="1007.944"/>
  </r>
  <r>
    <n v="1832"/>
    <s v="CA-2018-145884"/>
    <x v="208"/>
    <d v="2018-10-21T00:00:00"/>
    <s v="Same Day"/>
    <s v="SL-20155"/>
    <s v="Sara Luxemburg"/>
    <x v="2"/>
    <x v="0"/>
    <s v="Muskogee"/>
    <x v="26"/>
    <n v="74403"/>
    <x v="2"/>
    <s v="FUR-TA-10002356"/>
    <x v="0"/>
    <s v="Tables"/>
    <s v="Bevis Boat-Shaped Conference Table"/>
    <n v="262.11"/>
    <n v="0.35"/>
    <n v="170.37150000000003"/>
  </r>
  <r>
    <n v="1833"/>
    <s v="CA-2016-131422"/>
    <x v="599"/>
    <d v="2016-11-09T00:00:00"/>
    <s v="Standard Class"/>
    <s v="GB-14530"/>
    <s v="George Bell"/>
    <x v="1"/>
    <x v="0"/>
    <s v="Monroe"/>
    <x v="3"/>
    <n v="28110"/>
    <x v="0"/>
    <s v="FUR-CH-10001270"/>
    <x v="0"/>
    <s v="Chairs"/>
    <s v="Harbour Creations Steel Folding Chair"/>
    <n v="207"/>
    <n v="0.3"/>
    <n v="144.89999999999998"/>
  </r>
  <r>
    <n v="1834"/>
    <s v="CA-2018-162691"/>
    <x v="378"/>
    <d v="2018-08-07T00:00:00"/>
    <s v="Standard Class"/>
    <s v="AS-10045"/>
    <s v="Aaron Smayling"/>
    <x v="1"/>
    <x v="0"/>
    <s v="Austin"/>
    <x v="5"/>
    <n v="78745"/>
    <x v="2"/>
    <s v="TEC-MA-10000488"/>
    <x v="2"/>
    <s v="Machines"/>
    <s v="Bady BDG101FRU Card Printer"/>
    <n v="1439.982"/>
    <n v="0.35"/>
    <n v="935.98829999999998"/>
  </r>
  <r>
    <n v="1835"/>
    <s v="CA-2018-162691"/>
    <x v="378"/>
    <d v="2018-08-07T00:00:00"/>
    <s v="Standard Class"/>
    <s v="AS-10045"/>
    <s v="Aaron Smayling"/>
    <x v="1"/>
    <x v="0"/>
    <s v="Austin"/>
    <x v="5"/>
    <n v="78745"/>
    <x v="2"/>
    <s v="OFF-PA-10003729"/>
    <x v="1"/>
    <s v="Paper"/>
    <s v="Xerox 1998"/>
    <n v="36.287999999999997"/>
    <n v="0.3"/>
    <n v="25.401599999999995"/>
  </r>
  <r>
    <n v="1836"/>
    <s v="CA-2015-141278"/>
    <x v="261"/>
    <d v="2015-06-24T00:00:00"/>
    <s v="First Class"/>
    <s v="RM-19375"/>
    <s v="Raymond Messe"/>
    <x v="0"/>
    <x v="0"/>
    <s v="Meriden"/>
    <x v="29"/>
    <n v="6450"/>
    <x v="3"/>
    <s v="OFF-AR-10003056"/>
    <x v="1"/>
    <s v="Art"/>
    <s v="Newell 341"/>
    <n v="21.4"/>
    <n v="0.45"/>
    <n v="11.77"/>
  </r>
  <r>
    <n v="1837"/>
    <s v="CA-2018-122693"/>
    <x v="600"/>
    <d v="2018-02-21T00:00:00"/>
    <s v="Second Class"/>
    <s v="NH-18610"/>
    <s v="Nicole Hansen"/>
    <x v="1"/>
    <x v="0"/>
    <s v="Roswell"/>
    <x v="32"/>
    <n v="30076"/>
    <x v="0"/>
    <s v="OFF-AP-10002518"/>
    <x v="1"/>
    <s v="Appliances"/>
    <s v="Kensington 7 Outlet MasterPiece Power Center"/>
    <n v="1245.8599999999999"/>
    <n v="0.25"/>
    <n v="934.39499999999998"/>
  </r>
  <r>
    <n v="1838"/>
    <s v="CA-2015-117345"/>
    <x v="601"/>
    <d v="2015-08-05T00:00:00"/>
    <s v="Standard Class"/>
    <s v="BF-10975"/>
    <s v="Barbara Fisher"/>
    <x v="1"/>
    <x v="0"/>
    <s v="Charlotte"/>
    <x v="3"/>
    <n v="28205"/>
    <x v="0"/>
    <s v="OFF-LA-10000240"/>
    <x v="1"/>
    <s v="Labels"/>
    <s v="Self-Adhesive Address Labels for Typewriters by Universal"/>
    <n v="17.544"/>
    <n v="0.25"/>
    <n v="13.158000000000001"/>
  </r>
  <r>
    <n v="1839"/>
    <s v="CA-2015-117345"/>
    <x v="601"/>
    <d v="2015-08-05T00:00:00"/>
    <s v="Standard Class"/>
    <s v="BF-10975"/>
    <s v="Barbara Fisher"/>
    <x v="1"/>
    <x v="0"/>
    <s v="Charlotte"/>
    <x v="3"/>
    <n v="28205"/>
    <x v="0"/>
    <s v="FUR-FU-10000629"/>
    <x v="0"/>
    <s v="Furnishings"/>
    <s v="9-3/4 Diameter Round Wall Clock"/>
    <n v="44.128"/>
    <n v="0.25"/>
    <n v="33.096000000000004"/>
  </r>
  <r>
    <n v="1840"/>
    <s v="CA-2015-117345"/>
    <x v="601"/>
    <d v="2015-08-05T00:00:00"/>
    <s v="Standard Class"/>
    <s v="BF-10975"/>
    <s v="Barbara Fisher"/>
    <x v="1"/>
    <x v="0"/>
    <s v="Charlotte"/>
    <x v="3"/>
    <n v="28205"/>
    <x v="0"/>
    <s v="OFF-AP-10001005"/>
    <x v="1"/>
    <s v="Appliances"/>
    <s v="Honeywell Quietcare HEPA Air Cleaner"/>
    <n v="62.92"/>
    <n v="0.25"/>
    <n v="47.19"/>
  </r>
  <r>
    <n v="1841"/>
    <s v="CA-2015-117345"/>
    <x v="601"/>
    <d v="2015-08-05T00:00:00"/>
    <s v="Standard Class"/>
    <s v="BF-10975"/>
    <s v="Barbara Fisher"/>
    <x v="1"/>
    <x v="0"/>
    <s v="Charlotte"/>
    <x v="3"/>
    <n v="28205"/>
    <x v="0"/>
    <s v="OFF-PA-10002377"/>
    <x v="1"/>
    <s v="Paper"/>
    <s v="Xerox 1916"/>
    <n v="78.304000000000002"/>
    <n v="0.25"/>
    <n v="58.728000000000002"/>
  </r>
  <r>
    <n v="1842"/>
    <s v="CA-2017-157763"/>
    <x v="427"/>
    <d v="2017-07-23T00:00:00"/>
    <s v="Standard Class"/>
    <s v="KH-16330"/>
    <s v="Katharine Harms"/>
    <x v="1"/>
    <x v="0"/>
    <s v="Bowling Green"/>
    <x v="0"/>
    <n v="42104"/>
    <x v="0"/>
    <s v="FUR-CH-10000988"/>
    <x v="0"/>
    <s v="Chairs"/>
    <s v="Hon Olson Stacker Stools"/>
    <n v="140.81"/>
    <n v="0.3"/>
    <n v="98.566999999999993"/>
  </r>
  <r>
    <n v="1843"/>
    <s v="CA-2016-135391"/>
    <x v="97"/>
    <d v="2016-02-11T00:00:00"/>
    <s v="Second Class"/>
    <s v="FA-14230"/>
    <s v="Frank Atkinson"/>
    <x v="1"/>
    <x v="0"/>
    <s v="San Antonio"/>
    <x v="5"/>
    <n v="78207"/>
    <x v="2"/>
    <s v="OFF-LA-10001074"/>
    <x v="1"/>
    <s v="Labels"/>
    <s v="Round Specialty Laser Printer Labels"/>
    <n v="40.095999999999997"/>
    <n v="0.3"/>
    <n v="28.067199999999996"/>
  </r>
  <r>
    <n v="1844"/>
    <s v="CA-2016-135391"/>
    <x v="97"/>
    <d v="2016-02-11T00:00:00"/>
    <s v="Second Class"/>
    <s v="FA-14230"/>
    <s v="Frank Atkinson"/>
    <x v="1"/>
    <x v="0"/>
    <s v="San Antonio"/>
    <x v="5"/>
    <n v="78207"/>
    <x v="2"/>
    <s v="FUR-FU-10001986"/>
    <x v="0"/>
    <s v="Furnishings"/>
    <s v="Dana Fluorescent Magnifying Lamp, White, 36"/>
    <n v="40.783999999999999"/>
    <n v="0.3"/>
    <n v="28.548799999999996"/>
  </r>
  <r>
    <n v="1845"/>
    <s v="US-2018-113852"/>
    <x v="570"/>
    <d v="2018-08-02T00:00:00"/>
    <s v="Standard Class"/>
    <s v="GW-14605"/>
    <s v="Giulietta Weimer"/>
    <x v="0"/>
    <x v="0"/>
    <s v="Seattle"/>
    <x v="4"/>
    <n v="98115"/>
    <x v="1"/>
    <s v="TEC-AC-10003027"/>
    <x v="2"/>
    <s v="Accessories"/>
    <s v="Imation 8GB Mini TravelDrive USB 2.0 Flash Drive"/>
    <n v="90.57"/>
    <n v="0.45"/>
    <n v="49.813499999999998"/>
  </r>
  <r>
    <n v="1846"/>
    <s v="US-2018-158512"/>
    <x v="602"/>
    <d v="2018-01-17T00:00:00"/>
    <s v="Second Class"/>
    <s v="DA-13450"/>
    <s v="Dianna Arnett"/>
    <x v="2"/>
    <x v="0"/>
    <s v="Washington"/>
    <x v="40"/>
    <n v="20016"/>
    <x v="3"/>
    <s v="OFF-PA-10001804"/>
    <x v="1"/>
    <s v="Paper"/>
    <s v="Xerox 195"/>
    <n v="40.08"/>
    <n v="0.4"/>
    <n v="24.047999999999998"/>
  </r>
  <r>
    <n v="1847"/>
    <s v="US-2018-158512"/>
    <x v="602"/>
    <d v="2018-01-17T00:00:00"/>
    <s v="Second Class"/>
    <s v="DA-13450"/>
    <s v="Dianna Arnett"/>
    <x v="2"/>
    <x v="0"/>
    <s v="Washington"/>
    <x v="40"/>
    <n v="20016"/>
    <x v="3"/>
    <s v="FUR-FU-10004973"/>
    <x v="0"/>
    <s v="Furnishings"/>
    <s v="Flat Face Poster Frame"/>
    <n v="37.68"/>
    <n v="0.4"/>
    <n v="22.608000000000001"/>
  </r>
  <r>
    <n v="1848"/>
    <s v="CA-2018-128370"/>
    <x v="18"/>
    <d v="2018-09-10T00:00:00"/>
    <s v="Same Day"/>
    <s v="FH-14275"/>
    <s v="Frank Hawley"/>
    <x v="1"/>
    <x v="0"/>
    <s v="Los Angeles"/>
    <x v="1"/>
    <n v="90004"/>
    <x v="1"/>
    <s v="FUR-CH-10002602"/>
    <x v="0"/>
    <s v="Chairs"/>
    <s v="DMI Arturo Collection Mission-style Design Wood Chair"/>
    <n v="362.35199999999998"/>
    <n v="0.45"/>
    <n v="199.2936"/>
  </r>
  <r>
    <n v="1849"/>
    <s v="CA-2018-128370"/>
    <x v="18"/>
    <d v="2018-09-10T00:00:00"/>
    <s v="Same Day"/>
    <s v="FH-14275"/>
    <s v="Frank Hawley"/>
    <x v="1"/>
    <x v="0"/>
    <s v="Los Angeles"/>
    <x v="1"/>
    <n v="90004"/>
    <x v="1"/>
    <s v="OFF-BI-10004140"/>
    <x v="1"/>
    <s v="Binders"/>
    <s v="Avery Non-Stick Binders"/>
    <n v="7.1840000000000002"/>
    <n v="0.4"/>
    <n v="4.3103999999999996"/>
  </r>
  <r>
    <n v="1850"/>
    <s v="CA-2016-160472"/>
    <x v="603"/>
    <d v="2016-07-25T00:00:00"/>
    <s v="Second Class"/>
    <s v="RK-19300"/>
    <s v="Ralph Kennedy"/>
    <x v="0"/>
    <x v="0"/>
    <s v="South Bend"/>
    <x v="14"/>
    <n v="46614"/>
    <x v="2"/>
    <s v="OFF-ST-10000464"/>
    <x v="1"/>
    <s v="Storage"/>
    <s v="Multi-Use Personal File Cart and Caster Set, Three Stacking Bins"/>
    <n v="34.76"/>
    <n v="0.4"/>
    <n v="20.855999999999998"/>
  </r>
  <r>
    <n v="1851"/>
    <s v="CA-2016-160472"/>
    <x v="603"/>
    <d v="2016-07-25T00:00:00"/>
    <s v="Second Class"/>
    <s v="RK-19300"/>
    <s v="Ralph Kennedy"/>
    <x v="0"/>
    <x v="0"/>
    <s v="South Bend"/>
    <x v="14"/>
    <n v="46614"/>
    <x v="2"/>
    <s v="TEC-AC-10002253"/>
    <x v="2"/>
    <s v="Accessories"/>
    <s v="Imation Bio 8GB USB Flash Drive Imation Corp"/>
    <n v="831.2"/>
    <n v="0.35"/>
    <n v="540.28000000000009"/>
  </r>
  <r>
    <n v="1852"/>
    <s v="CA-2016-160472"/>
    <x v="603"/>
    <d v="2016-07-25T00:00:00"/>
    <s v="Second Class"/>
    <s v="RK-19300"/>
    <s v="Ralph Kennedy"/>
    <x v="0"/>
    <x v="0"/>
    <s v="South Bend"/>
    <x v="14"/>
    <n v="46614"/>
    <x v="2"/>
    <s v="OFF-PA-10000528"/>
    <x v="1"/>
    <s v="Paper"/>
    <s v="Xerox 1981"/>
    <n v="26.4"/>
    <n v="0.3"/>
    <n v="18.479999999999997"/>
  </r>
  <r>
    <n v="1853"/>
    <s v="CA-2016-160472"/>
    <x v="603"/>
    <d v="2016-07-25T00:00:00"/>
    <s v="Second Class"/>
    <s v="RK-19300"/>
    <s v="Ralph Kennedy"/>
    <x v="0"/>
    <x v="0"/>
    <s v="South Bend"/>
    <x v="14"/>
    <n v="46614"/>
    <x v="2"/>
    <s v="OFF-EN-10000483"/>
    <x v="1"/>
    <s v="Envelopes"/>
    <s v="White Envelopes, White Envelopes with Clear Poly Window"/>
    <n v="106.75"/>
    <n v="0.3"/>
    <n v="74.724999999999994"/>
  </r>
  <r>
    <n v="1854"/>
    <s v="CA-2016-160472"/>
    <x v="603"/>
    <d v="2016-07-25T00:00:00"/>
    <s v="Second Class"/>
    <s v="RK-19300"/>
    <s v="Ralph Kennedy"/>
    <x v="0"/>
    <x v="0"/>
    <s v="South Bend"/>
    <x v="14"/>
    <n v="46614"/>
    <x v="2"/>
    <s v="OFF-PA-10003129"/>
    <x v="1"/>
    <s v="Paper"/>
    <s v="Tops White Computer Printout Paper"/>
    <n v="97.82"/>
    <n v="0.3"/>
    <n v="68.47399999999999"/>
  </r>
  <r>
    <n v="1855"/>
    <s v="CA-2016-160472"/>
    <x v="603"/>
    <d v="2016-07-25T00:00:00"/>
    <s v="Second Class"/>
    <s v="RK-19300"/>
    <s v="Ralph Kennedy"/>
    <x v="0"/>
    <x v="0"/>
    <s v="South Bend"/>
    <x v="14"/>
    <n v="46614"/>
    <x v="2"/>
    <s v="OFF-ST-10003442"/>
    <x v="1"/>
    <s v="Storage"/>
    <s v="Eldon Portable Mobile Manager"/>
    <n v="141.4"/>
    <n v="0.4"/>
    <n v="84.84"/>
  </r>
  <r>
    <n v="1856"/>
    <s v="CA-2015-114643"/>
    <x v="604"/>
    <d v="2015-06-17T00:00:00"/>
    <s v="Standard Class"/>
    <s v="FM-14215"/>
    <s v="Filia McAdams"/>
    <x v="1"/>
    <x v="0"/>
    <s v="Los Angeles"/>
    <x v="1"/>
    <n v="90032"/>
    <x v="1"/>
    <s v="OFF-AR-10003631"/>
    <x v="1"/>
    <s v="Art"/>
    <s v="Staples in misc. colors"/>
    <n v="14.52"/>
    <n v="0.45"/>
    <n v="7.9860000000000007"/>
  </r>
  <r>
    <n v="1857"/>
    <s v="US-2018-158218"/>
    <x v="605"/>
    <d v="2018-05-15T00:00:00"/>
    <s v="Second Class"/>
    <s v="AC-10420"/>
    <s v="Alyssa Crouse"/>
    <x v="1"/>
    <x v="0"/>
    <s v="Houston"/>
    <x v="5"/>
    <n v="77041"/>
    <x v="2"/>
    <s v="OFF-ST-10000563"/>
    <x v="1"/>
    <s v="Storage"/>
    <s v="Fellowes Bankers Box Stor/Drawer Steel Plus"/>
    <n v="127.92"/>
    <n v="0.4"/>
    <n v="76.751999999999995"/>
  </r>
  <r>
    <n v="1858"/>
    <s v="US-2018-158218"/>
    <x v="605"/>
    <d v="2018-05-15T00:00:00"/>
    <s v="Second Class"/>
    <s v="AC-10420"/>
    <s v="Alyssa Crouse"/>
    <x v="1"/>
    <x v="0"/>
    <s v="Houston"/>
    <x v="5"/>
    <n v="77041"/>
    <x v="2"/>
    <s v="OFF-BI-10002133"/>
    <x v="1"/>
    <s v="Binders"/>
    <s v="Wilson Jones Elliptical Ring 3 1/2 Capacity Binders, 800 sheets"/>
    <n v="34.24"/>
    <n v="0.3"/>
    <n v="23.968"/>
  </r>
  <r>
    <n v="1859"/>
    <s v="CA-2016-121608"/>
    <x v="37"/>
    <d v="2016-09-05T00:00:00"/>
    <s v="First Class"/>
    <s v="JB-15400"/>
    <s v="Jennifer Braxton"/>
    <x v="1"/>
    <x v="0"/>
    <s v="Bristol"/>
    <x v="29"/>
    <n v="6010"/>
    <x v="3"/>
    <s v="OFF-AP-10002311"/>
    <x v="1"/>
    <s v="Appliances"/>
    <s v="Holmes Replacement Filter for HEPA Air Cleaner, Very Large Room, HEPA Filter"/>
    <n v="137.62"/>
    <n v="0.4"/>
    <n v="82.572000000000003"/>
  </r>
  <r>
    <n v="1860"/>
    <s v="CA-2016-121608"/>
    <x v="37"/>
    <d v="2016-09-05T00:00:00"/>
    <s v="First Class"/>
    <s v="JB-15400"/>
    <s v="Jennifer Braxton"/>
    <x v="1"/>
    <x v="0"/>
    <s v="Bristol"/>
    <x v="29"/>
    <n v="6010"/>
    <x v="3"/>
    <s v="TEC-PH-10004959"/>
    <x v="2"/>
    <s v="Phones"/>
    <s v="Classic Ivory Antique Telephone ZL1810"/>
    <n v="100.49"/>
    <n v="0.4"/>
    <n v="60.293999999999997"/>
  </r>
  <r>
    <n v="1861"/>
    <s v="US-2018-121251"/>
    <x v="606"/>
    <d v="2018-03-27T00:00:00"/>
    <s v="First Class"/>
    <s v="GM-14440"/>
    <s v="Gary McGarr"/>
    <x v="0"/>
    <x v="0"/>
    <s v="New York City"/>
    <x v="15"/>
    <n v="10009"/>
    <x v="3"/>
    <s v="FUR-BO-10001918"/>
    <x v="0"/>
    <s v="Bookcases"/>
    <s v="Sauder Forest Hills Library with Doors, Woodland Oak Finish"/>
    <n v="257.56799999999998"/>
    <n v="0.5"/>
    <n v="128.78399999999999"/>
  </r>
  <r>
    <n v="1862"/>
    <s v="US-2018-121251"/>
    <x v="606"/>
    <d v="2018-03-27T00:00:00"/>
    <s v="First Class"/>
    <s v="GM-14440"/>
    <s v="Gary McGarr"/>
    <x v="0"/>
    <x v="0"/>
    <s v="New York City"/>
    <x v="15"/>
    <n v="10009"/>
    <x v="3"/>
    <s v="TEC-PH-10004896"/>
    <x v="2"/>
    <s v="Phones"/>
    <s v="Nokia Lumia 521 (T-Mobile)"/>
    <n v="119.96"/>
    <n v="0.4"/>
    <n v="71.975999999999999"/>
  </r>
  <r>
    <n v="1863"/>
    <s v="CA-2015-151078"/>
    <x v="607"/>
    <d v="2015-11-12T00:00:00"/>
    <s v="Same Day"/>
    <s v="RF-19840"/>
    <s v="Roy Französisch"/>
    <x v="0"/>
    <x v="0"/>
    <s v="San Antonio"/>
    <x v="5"/>
    <n v="78207"/>
    <x v="2"/>
    <s v="OFF-ST-10001328"/>
    <x v="1"/>
    <s v="Storage"/>
    <s v="Personal Filing Tote with Lid, Black/Gray"/>
    <n v="49.631999999999998"/>
    <n v="0.4"/>
    <n v="29.779199999999996"/>
  </r>
  <r>
    <n v="1864"/>
    <s v="US-2017-100839"/>
    <x v="63"/>
    <d v="2017-10-17T00:00:00"/>
    <s v="Standard Class"/>
    <s v="NC-18625"/>
    <s v="Noah Childs"/>
    <x v="1"/>
    <x v="0"/>
    <s v="Aurora"/>
    <x v="22"/>
    <n v="80013"/>
    <x v="1"/>
    <s v="FUR-TA-10004575"/>
    <x v="0"/>
    <s v="Tables"/>
    <s v="Hon 5100 Series Wood Tables"/>
    <n v="727.45"/>
    <n v="0.45"/>
    <n v="400.09750000000008"/>
  </r>
  <r>
    <n v="1865"/>
    <s v="US-2017-100839"/>
    <x v="63"/>
    <d v="2017-10-17T00:00:00"/>
    <s v="Standard Class"/>
    <s v="NC-18625"/>
    <s v="Noah Childs"/>
    <x v="1"/>
    <x v="0"/>
    <s v="Aurora"/>
    <x v="22"/>
    <n v="80013"/>
    <x v="1"/>
    <s v="FUR-FU-10001617"/>
    <x v="0"/>
    <s v="Furnishings"/>
    <s v="Executive Impressions 8-1/2 Career Panel/Partition Cubicle Clock"/>
    <n v="24.96"/>
    <n v="0.4"/>
    <n v="14.975999999999999"/>
  </r>
  <r>
    <n v="1866"/>
    <s v="US-2018-116659"/>
    <x v="105"/>
    <d v="2018-11-12T00:00:00"/>
    <s v="Same Day"/>
    <s v="NG-18355"/>
    <s v="Nat Gilpin"/>
    <x v="1"/>
    <x v="0"/>
    <s v="Newark"/>
    <x v="24"/>
    <n v="43055"/>
    <x v="3"/>
    <s v="TEC-PH-10002824"/>
    <x v="2"/>
    <s v="Phones"/>
    <s v="Jabra SPEAK 410 Multidevice Speakerphone"/>
    <n v="370.78199999999998"/>
    <n v="0.4"/>
    <n v="222.46919999999997"/>
  </r>
  <r>
    <n v="1867"/>
    <s v="CA-2018-118857"/>
    <x v="4"/>
    <d v="2018-04-18T00:00:00"/>
    <s v="First Class"/>
    <s v="AH-10075"/>
    <s v="Adam Hart"/>
    <x v="1"/>
    <x v="0"/>
    <s v="Henderson"/>
    <x v="33"/>
    <n v="89015"/>
    <x v="1"/>
    <s v="FUR-FU-10004460"/>
    <x v="0"/>
    <s v="Furnishings"/>
    <s v="Howard Miller 12 Round Wall Clock"/>
    <n v="196.45"/>
    <n v="0.4"/>
    <n v="117.86999999999999"/>
  </r>
  <r>
    <n v="1868"/>
    <s v="CA-2016-127110"/>
    <x v="608"/>
    <d v="2016-07-01T00:00:00"/>
    <s v="Standard Class"/>
    <s v="CH-12070"/>
    <s v="Cathy Hwang"/>
    <x v="2"/>
    <x v="0"/>
    <s v="Philadelphia"/>
    <x v="9"/>
    <n v="19143"/>
    <x v="3"/>
    <s v="OFF-PA-10003309"/>
    <x v="1"/>
    <s v="Paper"/>
    <s v="Xerox 211"/>
    <n v="31.103999999999999"/>
    <n v="0.4"/>
    <n v="18.662399999999998"/>
  </r>
  <r>
    <n v="1869"/>
    <s v="CA-2016-127110"/>
    <x v="608"/>
    <d v="2016-07-01T00:00:00"/>
    <s v="Standard Class"/>
    <s v="CH-12070"/>
    <s v="Cathy Hwang"/>
    <x v="2"/>
    <x v="0"/>
    <s v="Philadelphia"/>
    <x v="9"/>
    <n v="19143"/>
    <x v="3"/>
    <s v="OFF-ST-10002554"/>
    <x v="1"/>
    <s v="Storage"/>
    <s v="Tennsco Industrial Shelving"/>
    <n v="78.256"/>
    <n v="0.5"/>
    <n v="39.128"/>
  </r>
  <r>
    <n v="1870"/>
    <s v="CA-2017-148201"/>
    <x v="370"/>
    <d v="2017-08-29T00:00:00"/>
    <s v="Second Class"/>
    <s v="CC-12145"/>
    <s v="Charles Crestani"/>
    <x v="0"/>
    <x v="0"/>
    <s v="Seattle"/>
    <x v="4"/>
    <n v="98103"/>
    <x v="1"/>
    <s v="OFF-PA-10000019"/>
    <x v="1"/>
    <s v="Paper"/>
    <s v="Xerox 1931"/>
    <n v="6.48"/>
    <n v="0.4"/>
    <n v="3.8879999999999999"/>
  </r>
  <r>
    <n v="1871"/>
    <s v="CA-2015-116932"/>
    <x v="609"/>
    <d v="2015-07-25T00:00:00"/>
    <s v="Standard Class"/>
    <s v="ME-18010"/>
    <s v="Michelle Ellison"/>
    <x v="1"/>
    <x v="0"/>
    <s v="San Francisco"/>
    <x v="1"/>
    <n v="94122"/>
    <x v="1"/>
    <s v="OFF-AR-10002067"/>
    <x v="1"/>
    <s v="Art"/>
    <s v="Newell 334"/>
    <n v="99.2"/>
    <n v="0.45"/>
    <n v="54.560000000000009"/>
  </r>
  <r>
    <n v="1872"/>
    <s v="CA-2015-116932"/>
    <x v="609"/>
    <d v="2015-07-25T00:00:00"/>
    <s v="Standard Class"/>
    <s v="ME-18010"/>
    <s v="Michelle Ellison"/>
    <x v="1"/>
    <x v="0"/>
    <s v="San Francisco"/>
    <x v="1"/>
    <n v="94122"/>
    <x v="1"/>
    <s v="FUR-CH-10001215"/>
    <x v="0"/>
    <s v="Chairs"/>
    <s v="Global Troy Executive Leather Low-Back Tilter"/>
    <n v="801.56799999999998"/>
    <n v="0.45"/>
    <n v="440.86240000000004"/>
  </r>
  <r>
    <n v="1873"/>
    <s v="CA-2015-116932"/>
    <x v="609"/>
    <d v="2015-07-25T00:00:00"/>
    <s v="Standard Class"/>
    <s v="ME-18010"/>
    <s v="Michelle Ellison"/>
    <x v="1"/>
    <x v="0"/>
    <s v="San Francisco"/>
    <x v="1"/>
    <n v="94122"/>
    <x v="1"/>
    <s v="FUR-TA-10004175"/>
    <x v="0"/>
    <s v="Tables"/>
    <s v="Hon 30 x 60 Table with Locking Drawer"/>
    <n v="272.84800000000001"/>
    <n v="0.45"/>
    <n v="150.06640000000002"/>
  </r>
  <r>
    <n v="1874"/>
    <s v="CA-2018-142888"/>
    <x v="610"/>
    <d v="2018-11-25T00:00:00"/>
    <s v="Standard Class"/>
    <s v="BP-11230"/>
    <s v="Benjamin Patterson"/>
    <x v="0"/>
    <x v="0"/>
    <s v="Spokane"/>
    <x v="4"/>
    <n v="99207"/>
    <x v="1"/>
    <s v="FUR-TA-10004767"/>
    <x v="0"/>
    <s v="Tables"/>
    <s v="Safco Drafting Table"/>
    <n v="70.98"/>
    <n v="0.45"/>
    <n v="39.039000000000009"/>
  </r>
  <r>
    <n v="1875"/>
    <s v="CA-2015-147914"/>
    <x v="611"/>
    <d v="2015-06-09T00:00:00"/>
    <s v="Standard Class"/>
    <s v="MP-17470"/>
    <s v="Mark Packer"/>
    <x v="2"/>
    <x v="0"/>
    <s v="Columbus"/>
    <x v="24"/>
    <n v="43229"/>
    <x v="3"/>
    <s v="OFF-PA-10001685"/>
    <x v="1"/>
    <s v="Paper"/>
    <s v="Easy-staple paper"/>
    <n v="16.224"/>
    <n v="0.4"/>
    <n v="9.7343999999999991"/>
  </r>
  <r>
    <n v="1876"/>
    <s v="US-2017-112977"/>
    <x v="612"/>
    <d v="2017-03-16T00:00:00"/>
    <s v="Standard Class"/>
    <s v="CJ-12010"/>
    <s v="Caroline Jumper"/>
    <x v="0"/>
    <x v="0"/>
    <s v="Long Beach"/>
    <x v="15"/>
    <n v="11561"/>
    <x v="3"/>
    <s v="FUR-BO-10003272"/>
    <x v="0"/>
    <s v="Bookcases"/>
    <s v="OSullivan Living Dimensions 5-Shelf Bookcases"/>
    <n v="176.78399999999999"/>
    <n v="0.5"/>
    <n v="88.391999999999996"/>
  </r>
  <r>
    <n v="1877"/>
    <s v="CA-2018-112039"/>
    <x v="613"/>
    <d v="2018-03-29T00:00:00"/>
    <s v="Standard Class"/>
    <s v="JC-15775"/>
    <s v="John Castell"/>
    <x v="0"/>
    <x v="0"/>
    <s v="San Antonio"/>
    <x v="5"/>
    <n v="78207"/>
    <x v="2"/>
    <s v="TEC-PH-10000984"/>
    <x v="2"/>
    <s v="Phones"/>
    <s v="Panasonic KX-TG9471B"/>
    <n v="470.37599999999998"/>
    <n v="0.3"/>
    <n v="329.26319999999998"/>
  </r>
  <r>
    <n v="1878"/>
    <s v="CA-2018-118885"/>
    <x v="614"/>
    <d v="2019-01-02T00:00:00"/>
    <s v="Standard Class"/>
    <s v="JG-15160"/>
    <s v="James Galang"/>
    <x v="0"/>
    <x v="0"/>
    <s v="Los Angeles"/>
    <x v="1"/>
    <n v="90049"/>
    <x v="1"/>
    <s v="FUR-CH-10002880"/>
    <x v="0"/>
    <s v="Chairs"/>
    <s v="Global High-Back Leather Tilter, Burgundy"/>
    <n v="393.56799999999998"/>
    <n v="0.45"/>
    <n v="216.4624"/>
  </r>
  <r>
    <n v="1879"/>
    <s v="CA-2018-118885"/>
    <x v="614"/>
    <d v="2019-01-02T00:00:00"/>
    <s v="Standard Class"/>
    <s v="JG-15160"/>
    <s v="James Galang"/>
    <x v="0"/>
    <x v="0"/>
    <s v="Los Angeles"/>
    <x v="1"/>
    <n v="90049"/>
    <x v="1"/>
    <s v="TEC-PH-10002563"/>
    <x v="2"/>
    <s v="Phones"/>
    <s v="Adtran 1202752G1"/>
    <n v="302.37599999999998"/>
    <n v="0.4"/>
    <n v="181.42559999999997"/>
  </r>
  <r>
    <n v="1880"/>
    <s v="US-2018-166611"/>
    <x v="615"/>
    <d v="2018-04-02T00:00:00"/>
    <s v="Standard Class"/>
    <s v="CK-12760"/>
    <s v="Cyma Kinney"/>
    <x v="1"/>
    <x v="0"/>
    <s v="Jacksonville"/>
    <x v="2"/>
    <n v="32216"/>
    <x v="0"/>
    <s v="OFF-BI-10001191"/>
    <x v="1"/>
    <s v="Binders"/>
    <s v="Canvas Sectional Post Binders"/>
    <n v="68.742000000000004"/>
    <n v="0.25"/>
    <n v="51.5565"/>
  </r>
  <r>
    <n v="1881"/>
    <s v="CA-2016-109512"/>
    <x v="616"/>
    <d v="2016-03-05T00:00:00"/>
    <s v="Same Day"/>
    <s v="LF-17185"/>
    <s v="Luke Foster"/>
    <x v="0"/>
    <x v="0"/>
    <s v="New York City"/>
    <x v="15"/>
    <n v="10011"/>
    <x v="3"/>
    <s v="OFF-EN-10002621"/>
    <x v="1"/>
    <s v="Envelopes"/>
    <s v="Staple envelope"/>
    <n v="29.34"/>
    <n v="0.4"/>
    <n v="17.603999999999999"/>
  </r>
  <r>
    <n v="1882"/>
    <s v="CA-2016-109512"/>
    <x v="616"/>
    <d v="2016-03-05T00:00:00"/>
    <s v="Same Day"/>
    <s v="LF-17185"/>
    <s v="Luke Foster"/>
    <x v="0"/>
    <x v="0"/>
    <s v="New York City"/>
    <x v="15"/>
    <n v="10011"/>
    <x v="3"/>
    <s v="FUR-CH-10001146"/>
    <x v="0"/>
    <s v="Chairs"/>
    <s v="Global Value Mid-Back Managers Chair, Gray"/>
    <n v="383.60700000000003"/>
    <n v="0.45"/>
    <n v="210.98385000000002"/>
  </r>
  <r>
    <n v="1883"/>
    <s v="CA-2016-109512"/>
    <x v="616"/>
    <d v="2016-03-05T00:00:00"/>
    <s v="Same Day"/>
    <s v="LF-17185"/>
    <s v="Luke Foster"/>
    <x v="0"/>
    <x v="0"/>
    <s v="New York City"/>
    <x v="15"/>
    <n v="10011"/>
    <x v="3"/>
    <s v="OFF-ST-10000689"/>
    <x v="1"/>
    <s v="Storage"/>
    <s v="Fellowes Strictly Business Drawer File, Letter/Legal Size"/>
    <n v="563.4"/>
    <n v="0.5"/>
    <n v="281.7"/>
  </r>
  <r>
    <n v="1884"/>
    <s v="CA-2017-118570"/>
    <x v="373"/>
    <d v="2017-11-17T00:00:00"/>
    <s v="Standard Class"/>
    <s v="CC-12430"/>
    <s v="Chuck Clark"/>
    <x v="2"/>
    <x v="0"/>
    <s v="Philadelphia"/>
    <x v="9"/>
    <n v="19143"/>
    <x v="3"/>
    <s v="OFF-PA-10001289"/>
    <x v="1"/>
    <s v="Paper"/>
    <s v="White Computer Printout Paper by Universal"/>
    <n v="217.05600000000001"/>
    <n v="0.4"/>
    <n v="130.2336"/>
  </r>
  <r>
    <n v="1885"/>
    <s v="CA-2018-154718"/>
    <x v="617"/>
    <d v="2018-01-23T00:00:00"/>
    <s v="Second Class"/>
    <s v="DL-12865"/>
    <s v="Dan Lawera"/>
    <x v="0"/>
    <x v="0"/>
    <s v="Keller"/>
    <x v="5"/>
    <n v="76248"/>
    <x v="2"/>
    <s v="OFF-LA-10003714"/>
    <x v="1"/>
    <s v="Labels"/>
    <s v="Avery 510"/>
    <n v="6"/>
    <n v="0.3"/>
    <n v="4.1999999999999993"/>
  </r>
  <r>
    <n v="1886"/>
    <s v="CA-2017-147578"/>
    <x v="183"/>
    <d v="2017-04-26T00:00:00"/>
    <s v="Second Class"/>
    <s v="PG-18895"/>
    <s v="Paul Gonzalez"/>
    <x v="0"/>
    <x v="0"/>
    <s v="San Francisco"/>
    <x v="1"/>
    <n v="94122"/>
    <x v="1"/>
    <s v="FUR-FU-10001889"/>
    <x v="0"/>
    <s v="Furnishings"/>
    <s v="Ultra Door Pull Handle"/>
    <n v="31.56"/>
    <n v="0.4"/>
    <n v="18.936"/>
  </r>
  <r>
    <n v="1887"/>
    <s v="CA-2015-140165"/>
    <x v="8"/>
    <d v="2015-05-15T00:00:00"/>
    <s v="First Class"/>
    <s v="EH-14005"/>
    <s v="Erica Hernandez"/>
    <x v="2"/>
    <x v="0"/>
    <s v="Hialeah"/>
    <x v="2"/>
    <n v="33012"/>
    <x v="0"/>
    <s v="OFF-FA-10002815"/>
    <x v="1"/>
    <s v="Fasteners"/>
    <s v="Staples"/>
    <n v="7.1040000000000001"/>
    <n v="0.25"/>
    <n v="5.3280000000000003"/>
  </r>
  <r>
    <n v="1888"/>
    <s v="CA-2015-140165"/>
    <x v="8"/>
    <d v="2015-05-15T00:00:00"/>
    <s v="First Class"/>
    <s v="EH-14005"/>
    <s v="Erica Hernandez"/>
    <x v="2"/>
    <x v="0"/>
    <s v="Hialeah"/>
    <x v="2"/>
    <n v="33012"/>
    <x v="0"/>
    <s v="OFF-BI-10004519"/>
    <x v="1"/>
    <s v="Binders"/>
    <s v="GBC DocuBind P100 Manual Binding Machine"/>
    <n v="398.35199999999998"/>
    <n v="0.25"/>
    <n v="298.76400000000001"/>
  </r>
  <r>
    <n v="1889"/>
    <s v="CA-2015-142587"/>
    <x v="618"/>
    <d v="2015-10-22T00:00:00"/>
    <s v="First Class"/>
    <s v="TB-21520"/>
    <s v="Tracy Blumstein"/>
    <x v="0"/>
    <x v="0"/>
    <s v="Fairfield"/>
    <x v="24"/>
    <n v="45014"/>
    <x v="3"/>
    <s v="OFF-AP-10004708"/>
    <x v="1"/>
    <s v="Appliances"/>
    <s v="Fellowes Superior 10 Outlet Split Surge Protector"/>
    <n v="121.792"/>
    <n v="0.4"/>
    <n v="73.075199999999995"/>
  </r>
  <r>
    <n v="1890"/>
    <s v="CA-2015-142587"/>
    <x v="618"/>
    <d v="2015-10-22T00:00:00"/>
    <s v="First Class"/>
    <s v="TB-21520"/>
    <s v="Tracy Blumstein"/>
    <x v="0"/>
    <x v="0"/>
    <s v="Fairfield"/>
    <x v="24"/>
    <n v="45014"/>
    <x v="3"/>
    <s v="FUR-TA-10000617"/>
    <x v="0"/>
    <s v="Tables"/>
    <s v="Hon Practical Foundations 30 x 60 Training Table, Light Gray/Charcoal"/>
    <n v="409.59"/>
    <n v="0.45"/>
    <n v="225.27450000000002"/>
  </r>
  <r>
    <n v="1891"/>
    <s v="CA-2015-157623"/>
    <x v="619"/>
    <d v="2015-03-18T00:00:00"/>
    <s v="Standard Class"/>
    <s v="DK-13225"/>
    <s v="Dean Katz"/>
    <x v="1"/>
    <x v="0"/>
    <s v="Huntington Beach"/>
    <x v="1"/>
    <n v="92646"/>
    <x v="1"/>
    <s v="OFF-PA-10001204"/>
    <x v="1"/>
    <s v="Paper"/>
    <s v="Xerox 1972"/>
    <n v="10.56"/>
    <n v="0.4"/>
    <n v="6.3360000000000003"/>
  </r>
  <r>
    <n v="1892"/>
    <s v="CA-2015-157623"/>
    <x v="619"/>
    <d v="2015-03-18T00:00:00"/>
    <s v="Standard Class"/>
    <s v="DK-13225"/>
    <s v="Dean Katz"/>
    <x v="1"/>
    <x v="0"/>
    <s v="Huntington Beach"/>
    <x v="1"/>
    <n v="92646"/>
    <x v="1"/>
    <s v="OFF-AR-10003723"/>
    <x v="1"/>
    <s v="Art"/>
    <s v="Avery Hi-Liter Fluorescent Desk Style Markers"/>
    <n v="3.38"/>
    <n v="0.45"/>
    <n v="1.859"/>
  </r>
  <r>
    <n v="1893"/>
    <s v="CA-2018-145310"/>
    <x v="66"/>
    <d v="2018-12-24T00:00:00"/>
    <s v="Second Class"/>
    <s v="JP-15520"/>
    <s v="Jeremy Pistek"/>
    <x v="0"/>
    <x v="0"/>
    <s v="Port Orange"/>
    <x v="2"/>
    <n v="32127"/>
    <x v="0"/>
    <s v="OFF-EN-10002621"/>
    <x v="1"/>
    <s v="Envelopes"/>
    <s v="Staple envelope"/>
    <n v="7.8239999999999998"/>
    <n v="0.25"/>
    <n v="5.8680000000000003"/>
  </r>
  <r>
    <n v="1894"/>
    <s v="CA-2017-100083"/>
    <x v="390"/>
    <d v="2017-11-29T00:00:00"/>
    <s v="Standard Class"/>
    <s v="CD-11980"/>
    <s v="Carol Darley"/>
    <x v="0"/>
    <x v="0"/>
    <s v="Medford"/>
    <x v="21"/>
    <n v="97504"/>
    <x v="1"/>
    <s v="OFF-PA-10000241"/>
    <x v="1"/>
    <s v="Paper"/>
    <s v="IBM Multi-Purpose Copy Paper, 8 1/2 x 11, Case"/>
    <n v="24.783999999999999"/>
    <n v="0.4"/>
    <n v="14.870399999999998"/>
  </r>
  <r>
    <n v="1895"/>
    <s v="US-2018-108063"/>
    <x v="574"/>
    <d v="2018-12-05T00:00:00"/>
    <s v="First Class"/>
    <s v="AS-10090"/>
    <s v="Adam Shillingsburg"/>
    <x v="0"/>
    <x v="0"/>
    <s v="Charlottesville"/>
    <x v="17"/>
    <n v="22901"/>
    <x v="0"/>
    <s v="OFF-AR-10001446"/>
    <x v="1"/>
    <s v="Art"/>
    <s v="Newell 309"/>
    <n v="34.65"/>
    <n v="0.3"/>
    <n v="24.254999999999999"/>
  </r>
  <r>
    <n v="1896"/>
    <s v="CA-2016-109197"/>
    <x v="620"/>
    <d v="2017-01-04T00:00:00"/>
    <s v="Standard Class"/>
    <s v="JO-15280"/>
    <s v="Jas OCarroll"/>
    <x v="0"/>
    <x v="0"/>
    <s v="Missoula"/>
    <x v="37"/>
    <n v="59801"/>
    <x v="1"/>
    <s v="OFF-BI-10004632"/>
    <x v="1"/>
    <s v="Binders"/>
    <s v="Ibico Hi-Tech Manual Binding System"/>
    <n v="487.98399999999998"/>
    <n v="0.4"/>
    <n v="292.79039999999998"/>
  </r>
  <r>
    <n v="1897"/>
    <s v="CA-2018-141789"/>
    <x v="621"/>
    <d v="2018-10-06T00:00:00"/>
    <s v="First Class"/>
    <s v="AC-10450"/>
    <s v="Amy Cox"/>
    <x v="0"/>
    <x v="0"/>
    <s v="Minneapolis"/>
    <x v="11"/>
    <n v="55407"/>
    <x v="2"/>
    <s v="OFF-BI-10001359"/>
    <x v="1"/>
    <s v="Binders"/>
    <s v="GBC DocuBind TL300 Electric Binding System"/>
    <n v="1793.98"/>
    <n v="0.3"/>
    <n v="1255.7859999999998"/>
  </r>
  <r>
    <n v="1898"/>
    <s v="CA-2015-169775"/>
    <x v="550"/>
    <d v="2015-09-02T00:00:00"/>
    <s v="Second Class"/>
    <s v="RA-19945"/>
    <s v="Ryan Akin"/>
    <x v="0"/>
    <x v="0"/>
    <s v="Miami"/>
    <x v="2"/>
    <n v="33178"/>
    <x v="0"/>
    <s v="OFF-EN-10001749"/>
    <x v="1"/>
    <s v="Envelopes"/>
    <s v="Jiffy Padded Mailers with Self-Seal Closure"/>
    <n v="29.808"/>
    <n v="0.25"/>
    <n v="22.356000000000002"/>
  </r>
  <r>
    <n v="1899"/>
    <s v="CA-2015-169775"/>
    <x v="550"/>
    <d v="2015-09-02T00:00:00"/>
    <s v="Second Class"/>
    <s v="RA-19945"/>
    <s v="Ryan Akin"/>
    <x v="0"/>
    <x v="0"/>
    <s v="Miami"/>
    <x v="2"/>
    <n v="33178"/>
    <x v="0"/>
    <s v="OFF-BI-10004390"/>
    <x v="1"/>
    <s v="Binders"/>
    <s v="GBC DocuBind 200 Manual Binding Machine"/>
    <n v="505.17599999999999"/>
    <n v="0.25"/>
    <n v="378.88200000000001"/>
  </r>
  <r>
    <n v="1900"/>
    <s v="CA-2015-169775"/>
    <x v="550"/>
    <d v="2015-09-02T00:00:00"/>
    <s v="Second Class"/>
    <s v="RA-19945"/>
    <s v="Ryan Akin"/>
    <x v="0"/>
    <x v="0"/>
    <s v="Miami"/>
    <x v="2"/>
    <n v="33178"/>
    <x v="0"/>
    <s v="FUR-TA-10001857"/>
    <x v="0"/>
    <s v="Tables"/>
    <s v="Balt Solid Wood Rectangular Table"/>
    <n v="174.05850000000001"/>
    <n v="0.3"/>
    <n v="121.84094999999999"/>
  </r>
  <r>
    <n v="1901"/>
    <s v="CA-2017-140543"/>
    <x v="622"/>
    <d v="2017-07-03T00:00:00"/>
    <s v="Second Class"/>
    <s v="Co-12640"/>
    <s v="Corey-Lock"/>
    <x v="0"/>
    <x v="0"/>
    <s v="Florence"/>
    <x v="20"/>
    <n v="29501"/>
    <x v="0"/>
    <s v="OFF-ST-10000563"/>
    <x v="1"/>
    <s v="Storage"/>
    <s v="Fellowes Bankers Box Stor/Drawer Steel Plus"/>
    <n v="191.88"/>
    <n v="0.35"/>
    <n v="124.72200000000001"/>
  </r>
  <r>
    <n v="1902"/>
    <s v="CA-2017-151141"/>
    <x v="623"/>
    <d v="2017-08-23T00:00:00"/>
    <s v="First Class"/>
    <s v="DW-13480"/>
    <s v="Dianna Wilson"/>
    <x v="2"/>
    <x v="0"/>
    <s v="Detroit"/>
    <x v="12"/>
    <n v="48205"/>
    <x v="2"/>
    <s v="TEC-PH-10004924"/>
    <x v="2"/>
    <s v="Phones"/>
    <s v="SKILCRAFT Telephone Shoulder Rest, 2 x 6.5 x 2.5, Black"/>
    <n v="14.78"/>
    <n v="0.3"/>
    <n v="10.345999999999998"/>
  </r>
  <r>
    <n v="1903"/>
    <s v="CA-2018-167094"/>
    <x v="208"/>
    <d v="2018-10-22T00:00:00"/>
    <s v="First Class"/>
    <s v="DK-12835"/>
    <s v="Damala Kotsonis"/>
    <x v="1"/>
    <x v="0"/>
    <s v="Springfield"/>
    <x v="21"/>
    <n v="97477"/>
    <x v="1"/>
    <s v="OFF-PA-10003953"/>
    <x v="1"/>
    <s v="Paper"/>
    <s v="Xerox 218"/>
    <n v="5.1840000000000002"/>
    <n v="0.4"/>
    <n v="3.1103999999999998"/>
  </r>
  <r>
    <n v="1904"/>
    <s v="CA-2018-167094"/>
    <x v="208"/>
    <d v="2018-10-22T00:00:00"/>
    <s v="First Class"/>
    <s v="DK-12835"/>
    <s v="Damala Kotsonis"/>
    <x v="1"/>
    <x v="0"/>
    <s v="Springfield"/>
    <x v="21"/>
    <n v="97477"/>
    <x v="1"/>
    <s v="FUR-CH-10000155"/>
    <x v="0"/>
    <s v="Chairs"/>
    <s v="Global Comet Stacking Armless Chair"/>
    <n v="478.48"/>
    <n v="0.45"/>
    <n v="263.16400000000004"/>
  </r>
  <r>
    <n v="1905"/>
    <s v="CA-2018-167094"/>
    <x v="208"/>
    <d v="2018-10-22T00:00:00"/>
    <s v="First Class"/>
    <s v="DK-12835"/>
    <s v="Damala Kotsonis"/>
    <x v="1"/>
    <x v="0"/>
    <s v="Springfield"/>
    <x v="21"/>
    <n v="97477"/>
    <x v="1"/>
    <s v="TEC-AC-10003116"/>
    <x v="2"/>
    <s v="Accessories"/>
    <s v="Memorex Froggy Flash Drive 8 GB"/>
    <n v="28.4"/>
    <n v="0.45"/>
    <n v="15.620000000000001"/>
  </r>
  <r>
    <n v="1906"/>
    <s v="CA-2018-154410"/>
    <x v="208"/>
    <d v="2018-10-24T00:00:00"/>
    <s v="First Class"/>
    <s v="MD-17860"/>
    <s v="Michael Dominguez"/>
    <x v="1"/>
    <x v="0"/>
    <s v="Indianapolis"/>
    <x v="14"/>
    <n v="46203"/>
    <x v="2"/>
    <s v="OFF-ST-10002743"/>
    <x v="1"/>
    <s v="Storage"/>
    <s v="SAFCO Boltless Steel Shelving"/>
    <n v="909.12"/>
    <n v="0.4"/>
    <n v="545.47199999999998"/>
  </r>
  <r>
    <n v="1907"/>
    <s v="US-2017-150567"/>
    <x v="624"/>
    <d v="2017-05-21T00:00:00"/>
    <s v="Standard Class"/>
    <s v="RP-19855"/>
    <s v="Roy Phan"/>
    <x v="1"/>
    <x v="0"/>
    <s v="Apopka"/>
    <x v="2"/>
    <n v="32712"/>
    <x v="0"/>
    <s v="OFF-BI-10001757"/>
    <x v="1"/>
    <s v="Binders"/>
    <s v="Pressboard Hanging Data Binders for Unburst Sheets"/>
    <n v="2.952"/>
    <n v="0.25"/>
    <n v="2.214"/>
  </r>
  <r>
    <n v="1908"/>
    <s v="US-2017-150567"/>
    <x v="624"/>
    <d v="2017-05-21T00:00:00"/>
    <s v="Standard Class"/>
    <s v="RP-19855"/>
    <s v="Roy Phan"/>
    <x v="1"/>
    <x v="0"/>
    <s v="Apopka"/>
    <x v="2"/>
    <n v="32712"/>
    <x v="0"/>
    <s v="OFF-BI-10000069"/>
    <x v="1"/>
    <s v="Binders"/>
    <s v="GBC Prepunched Paper, 19-Hole, for Binding Systems, 24-lb"/>
    <n v="27.018000000000001"/>
    <n v="0.25"/>
    <n v="20.263500000000001"/>
  </r>
  <r>
    <n v="1909"/>
    <s v="CA-2016-157959"/>
    <x v="302"/>
    <d v="2016-02-04T00:00:00"/>
    <s v="First Class"/>
    <s v="RW-19540"/>
    <s v="Rick Wilson"/>
    <x v="1"/>
    <x v="0"/>
    <s v="Los Angeles"/>
    <x v="1"/>
    <n v="90008"/>
    <x v="1"/>
    <s v="FUR-FU-10004093"/>
    <x v="0"/>
    <s v="Furnishings"/>
    <s v="Hand-Finished Solid Wood Document Frame"/>
    <n v="136.91999999999999"/>
    <n v="0.4"/>
    <n v="82.151999999999987"/>
  </r>
  <r>
    <n v="1910"/>
    <s v="CA-2018-105886"/>
    <x v="404"/>
    <d v="2018-12-23T00:00:00"/>
    <s v="Standard Class"/>
    <s v="DB-13660"/>
    <s v="Duane Benoit"/>
    <x v="0"/>
    <x v="0"/>
    <s v="Oceanside"/>
    <x v="15"/>
    <n v="11572"/>
    <x v="3"/>
    <s v="FUR-FU-10001037"/>
    <x v="0"/>
    <s v="Furnishings"/>
    <s v="DAX Charcoal/Nickel-Tone Document Frame, 5 x 7"/>
    <n v="18.96"/>
    <n v="0.4"/>
    <n v="11.375999999999999"/>
  </r>
  <r>
    <n v="1911"/>
    <s v="CA-2017-105963"/>
    <x v="625"/>
    <d v="2017-11-22T00:00:00"/>
    <s v="Standard Class"/>
    <s v="SC-20770"/>
    <s v="Stewart Carmichael"/>
    <x v="1"/>
    <x v="0"/>
    <s v="Los Angeles"/>
    <x v="1"/>
    <n v="90008"/>
    <x v="1"/>
    <s v="TEC-AC-10003832"/>
    <x v="2"/>
    <s v="Accessories"/>
    <s v="Imation 16GB Mini TravelDrive USB 2.0 Flash Drive"/>
    <n v="99.39"/>
    <n v="0.45"/>
    <n v="54.664500000000004"/>
  </r>
  <r>
    <n v="1912"/>
    <s v="CA-2018-121503"/>
    <x v="445"/>
    <d v="2018-07-06T00:00:00"/>
    <s v="Second Class"/>
    <s v="FH-14275"/>
    <s v="Frank Hawley"/>
    <x v="1"/>
    <x v="0"/>
    <s v="Houston"/>
    <x v="5"/>
    <n v="77041"/>
    <x v="2"/>
    <s v="OFF-PA-10001878"/>
    <x v="1"/>
    <s v="Paper"/>
    <s v="Xerox 1891"/>
    <n v="273.89600000000002"/>
    <n v="0.3"/>
    <n v="191.72720000000001"/>
  </r>
  <r>
    <n v="1913"/>
    <s v="CA-2018-121503"/>
    <x v="445"/>
    <d v="2018-07-06T00:00:00"/>
    <s v="Second Class"/>
    <s v="FH-14275"/>
    <s v="Frank Hawley"/>
    <x v="1"/>
    <x v="0"/>
    <s v="Houston"/>
    <x v="5"/>
    <n v="77041"/>
    <x v="2"/>
    <s v="TEC-MA-10003674"/>
    <x v="2"/>
    <s v="Machines"/>
    <s v="Hewlett-Packard Deskjet 5550 Printer"/>
    <n v="597.13199999999995"/>
    <n v="0.35"/>
    <n v="388.13579999999996"/>
  </r>
  <r>
    <n v="1914"/>
    <s v="CA-2015-103366"/>
    <x v="626"/>
    <d v="2015-01-17T00:00:00"/>
    <s v="First Class"/>
    <s v="EH-13990"/>
    <s v="Erica Hackney"/>
    <x v="0"/>
    <x v="0"/>
    <s v="Roswell"/>
    <x v="32"/>
    <n v="30076"/>
    <x v="0"/>
    <s v="TEC-AC-10003628"/>
    <x v="2"/>
    <s v="Accessories"/>
    <s v="Logitech 910-002974 M325 Wireless Mouse for Web Scrolling"/>
    <n v="149.94999999999999"/>
    <n v="0.3"/>
    <n v="104.96499999999999"/>
  </r>
  <r>
    <n v="1915"/>
    <s v="CA-2018-124597"/>
    <x v="504"/>
    <d v="2018-05-05T00:00:00"/>
    <s v="Standard Class"/>
    <s v="AS-10630"/>
    <s v="Ann Steele"/>
    <x v="2"/>
    <x v="0"/>
    <s v="Boynton Beach"/>
    <x v="2"/>
    <n v="33437"/>
    <x v="0"/>
    <s v="OFF-LA-10003190"/>
    <x v="1"/>
    <s v="Labels"/>
    <s v="Avery 474"/>
    <n v="4.6079999999999997"/>
    <n v="0.25"/>
    <n v="3.4559999999999995"/>
  </r>
  <r>
    <n v="1916"/>
    <s v="CA-2018-124597"/>
    <x v="504"/>
    <d v="2018-05-05T00:00:00"/>
    <s v="Standard Class"/>
    <s v="AS-10630"/>
    <s v="Ann Steele"/>
    <x v="2"/>
    <x v="0"/>
    <s v="Boynton Beach"/>
    <x v="2"/>
    <n v="33437"/>
    <x v="0"/>
    <s v="OFF-AR-10002280"/>
    <x v="1"/>
    <s v="Art"/>
    <s v="Staples in misc. colors"/>
    <n v="15.528"/>
    <n v="0.3"/>
    <n v="10.8696"/>
  </r>
  <r>
    <n v="1917"/>
    <s v="CA-2018-124597"/>
    <x v="504"/>
    <d v="2018-05-05T00:00:00"/>
    <s v="Standard Class"/>
    <s v="AS-10630"/>
    <s v="Ann Steele"/>
    <x v="2"/>
    <x v="0"/>
    <s v="Boynton Beach"/>
    <x v="2"/>
    <n v="33437"/>
    <x v="0"/>
    <s v="OFF-LA-10001569"/>
    <x v="1"/>
    <s v="Labels"/>
    <s v="Avery 499"/>
    <n v="11.952"/>
    <n v="0.25"/>
    <n v="8.9640000000000004"/>
  </r>
  <r>
    <n v="1918"/>
    <s v="CA-2016-105634"/>
    <x v="627"/>
    <d v="2016-11-14T00:00:00"/>
    <s v="Standard Class"/>
    <s v="HA-14905"/>
    <s v="Helen Abelman"/>
    <x v="0"/>
    <x v="0"/>
    <s v="Franklin"/>
    <x v="31"/>
    <n v="2038"/>
    <x v="3"/>
    <s v="OFF-AR-10001573"/>
    <x v="1"/>
    <s v="Art"/>
    <s v="American Pencil"/>
    <n v="11.65"/>
    <n v="0.45"/>
    <n v="6.4075000000000006"/>
  </r>
  <r>
    <n v="1919"/>
    <s v="CA-2016-123673"/>
    <x v="628"/>
    <d v="2016-11-01T00:00:00"/>
    <s v="Second Class"/>
    <s v="CH-12070"/>
    <s v="Cathy Hwang"/>
    <x v="2"/>
    <x v="0"/>
    <s v="Detroit"/>
    <x v="12"/>
    <n v="48227"/>
    <x v="2"/>
    <s v="TEC-PH-10001809"/>
    <x v="2"/>
    <s v="Phones"/>
    <s v="Panasonic KX T7736-B Digital phone"/>
    <n v="299.89999999999998"/>
    <n v="0.3"/>
    <n v="209.92999999999998"/>
  </r>
  <r>
    <n v="1920"/>
    <s v="US-2018-111423"/>
    <x v="629"/>
    <d v="2018-08-19T00:00:00"/>
    <s v="First Class"/>
    <s v="EH-13765"/>
    <s v="Edward Hooks"/>
    <x v="1"/>
    <x v="0"/>
    <s v="Watertown"/>
    <x v="15"/>
    <n v="13601"/>
    <x v="3"/>
    <s v="OFF-BI-10003091"/>
    <x v="1"/>
    <s v="Binders"/>
    <s v="GBC DocuBind TL200 Manual Binding Machine"/>
    <n v="895.92"/>
    <n v="0.4"/>
    <n v="537.55199999999991"/>
  </r>
  <r>
    <n v="1921"/>
    <s v="US-2018-111423"/>
    <x v="629"/>
    <d v="2018-08-19T00:00:00"/>
    <s v="First Class"/>
    <s v="EH-13765"/>
    <s v="Edward Hooks"/>
    <x v="1"/>
    <x v="0"/>
    <s v="Watertown"/>
    <x v="15"/>
    <n v="13601"/>
    <x v="3"/>
    <s v="FUR-CH-10003981"/>
    <x v="0"/>
    <s v="Chairs"/>
    <s v="Global Commerce Series Low-Back Swivel/Tilt Chairs"/>
    <n v="462.56400000000002"/>
    <n v="0.45"/>
    <n v="254.41020000000003"/>
  </r>
  <r>
    <n v="1922"/>
    <s v="CA-2016-125178"/>
    <x v="292"/>
    <d v="2016-10-09T00:00:00"/>
    <s v="Standard Class"/>
    <s v="MZ-17515"/>
    <s v="Mary Zewe"/>
    <x v="1"/>
    <x v="0"/>
    <s v="Reading"/>
    <x v="9"/>
    <n v="19601"/>
    <x v="3"/>
    <s v="OFF-ST-10002562"/>
    <x v="1"/>
    <s v="Storage"/>
    <s v="Staple magnet"/>
    <n v="15.007999999999999"/>
    <n v="0.5"/>
    <n v="7.5039999999999996"/>
  </r>
  <r>
    <n v="1923"/>
    <s v="CA-2017-156685"/>
    <x v="630"/>
    <d v="2017-07-10T00:00:00"/>
    <s v="Second Class"/>
    <s v="SC-20230"/>
    <s v="Scot Coram"/>
    <x v="1"/>
    <x v="0"/>
    <s v="Arlington"/>
    <x v="5"/>
    <n v="76017"/>
    <x v="2"/>
    <s v="TEC-PH-10004345"/>
    <x v="2"/>
    <s v="Phones"/>
    <s v="Cisco SPA 502G IP Phone"/>
    <n v="863.64"/>
    <n v="0.3"/>
    <n v="604.548"/>
  </r>
  <r>
    <n v="1924"/>
    <s v="CA-2017-156685"/>
    <x v="630"/>
    <d v="2017-07-10T00:00:00"/>
    <s v="Second Class"/>
    <s v="SC-20230"/>
    <s v="Scot Coram"/>
    <x v="1"/>
    <x v="0"/>
    <s v="Arlington"/>
    <x v="5"/>
    <n v="76017"/>
    <x v="2"/>
    <s v="OFF-AR-10000588"/>
    <x v="1"/>
    <s v="Art"/>
    <s v="Newell 345"/>
    <n v="47.616"/>
    <n v="0.35"/>
    <n v="30.950400000000002"/>
  </r>
  <r>
    <n v="1925"/>
    <s v="CA-2018-126865"/>
    <x v="256"/>
    <d v="2018-12-07T00:00:00"/>
    <s v="Second Class"/>
    <s v="NP-18325"/>
    <s v="Naresj Patel"/>
    <x v="0"/>
    <x v="0"/>
    <s v="San Diego"/>
    <x v="1"/>
    <n v="92024"/>
    <x v="1"/>
    <s v="OFF-PA-10003039"/>
    <x v="1"/>
    <s v="Paper"/>
    <s v="Xerox 1960"/>
    <n v="92.94"/>
    <n v="0.4"/>
    <n v="55.763999999999996"/>
  </r>
  <r>
    <n v="1926"/>
    <s v="CA-2018-102834"/>
    <x v="631"/>
    <d v="2018-03-13T00:00:00"/>
    <s v="Standard Class"/>
    <s v="LW-16990"/>
    <s v="Lindsay Williams"/>
    <x v="1"/>
    <x v="0"/>
    <s v="San Francisco"/>
    <x v="1"/>
    <n v="94110"/>
    <x v="1"/>
    <s v="TEC-AC-10001908"/>
    <x v="2"/>
    <s v="Accessories"/>
    <s v="Logitech Wireless Headset h800"/>
    <n v="199.98"/>
    <n v="0.45"/>
    <n v="109.989"/>
  </r>
  <r>
    <n v="1927"/>
    <s v="US-2017-139710"/>
    <x v="632"/>
    <d v="2017-06-15T00:00:00"/>
    <s v="Standard Class"/>
    <s v="GM-14680"/>
    <s v="Greg Matthias"/>
    <x v="0"/>
    <x v="0"/>
    <s v="Los Angeles"/>
    <x v="1"/>
    <n v="90045"/>
    <x v="1"/>
    <s v="TEC-PH-10001198"/>
    <x v="2"/>
    <s v="Phones"/>
    <s v="Avaya 4621SW VoIP phone"/>
    <n v="177.48"/>
    <n v="0.4"/>
    <n v="106.48799999999999"/>
  </r>
  <r>
    <n v="1928"/>
    <s v="CA-2018-121538"/>
    <x v="354"/>
    <d v="2018-12-01T00:00:00"/>
    <s v="First Class"/>
    <s v="RH-19495"/>
    <s v="Rick Hansen"/>
    <x v="0"/>
    <x v="0"/>
    <s v="Denver"/>
    <x v="22"/>
    <n v="80219"/>
    <x v="1"/>
    <s v="OFF-PA-10004071"/>
    <x v="1"/>
    <s v="Paper"/>
    <s v="Eaton Premium Continuous-Feed Paper, 25% Cotton, Letter Size, White, 1000 Shts/Box"/>
    <n v="88.768000000000001"/>
    <n v="0.4"/>
    <n v="53.260799999999996"/>
  </r>
  <r>
    <n v="1929"/>
    <s v="US-2018-101539"/>
    <x v="633"/>
    <d v="2018-03-18T00:00:00"/>
    <s v="Second Class"/>
    <s v="VM-21685"/>
    <s v="Valerie Mitchum"/>
    <x v="2"/>
    <x v="0"/>
    <s v="Seattle"/>
    <x v="4"/>
    <n v="98105"/>
    <x v="1"/>
    <s v="OFF-PA-10001972"/>
    <x v="1"/>
    <s v="Paper"/>
    <s v="Xerox 214"/>
    <n v="6.48"/>
    <n v="0.4"/>
    <n v="3.8879999999999999"/>
  </r>
  <r>
    <n v="1930"/>
    <s v="US-2018-101539"/>
    <x v="633"/>
    <d v="2018-03-18T00:00:00"/>
    <s v="Second Class"/>
    <s v="VM-21685"/>
    <s v="Valerie Mitchum"/>
    <x v="2"/>
    <x v="0"/>
    <s v="Seattle"/>
    <x v="4"/>
    <n v="98105"/>
    <x v="1"/>
    <s v="OFF-ST-10004180"/>
    <x v="1"/>
    <s v="Storage"/>
    <s v="Safco Commercial Shelving"/>
    <n v="46.51"/>
    <n v="0.5"/>
    <n v="23.254999999999999"/>
  </r>
  <r>
    <n v="1931"/>
    <s v="US-2018-101539"/>
    <x v="633"/>
    <d v="2018-03-18T00:00:00"/>
    <s v="Second Class"/>
    <s v="VM-21685"/>
    <s v="Valerie Mitchum"/>
    <x v="2"/>
    <x v="0"/>
    <s v="Seattle"/>
    <x v="4"/>
    <n v="98105"/>
    <x v="1"/>
    <s v="TEC-PH-10004165"/>
    <x v="2"/>
    <s v="Phones"/>
    <s v="Mitel MiVoice 5330e IP Phone"/>
    <n v="659.976"/>
    <n v="0.4"/>
    <n v="395.98559999999998"/>
  </r>
  <r>
    <n v="1932"/>
    <s v="CA-2017-152121"/>
    <x v="581"/>
    <d v="2017-11-29T00:00:00"/>
    <s v="Second Class"/>
    <s v="CC-12670"/>
    <s v="Craig Carreira"/>
    <x v="0"/>
    <x v="0"/>
    <s v="Scottsdale"/>
    <x v="16"/>
    <n v="85254"/>
    <x v="1"/>
    <s v="TEC-PH-10002483"/>
    <x v="2"/>
    <s v="Phones"/>
    <s v="Motorola Moto X"/>
    <n v="271.99200000000002"/>
    <n v="0.4"/>
    <n v="163.1952"/>
  </r>
  <r>
    <n v="1933"/>
    <s v="CA-2018-161200"/>
    <x v="634"/>
    <d v="2018-08-10T00:00:00"/>
    <s v="Second Class"/>
    <s v="SV-20365"/>
    <s v="Seth Vernon"/>
    <x v="0"/>
    <x v="0"/>
    <s v="Lafayette"/>
    <x v="28"/>
    <n v="70506"/>
    <x v="0"/>
    <s v="FUR-BO-10000468"/>
    <x v="0"/>
    <s v="Bookcases"/>
    <s v="OSullivan 2-Shelf Heavy-Duty Bookcases"/>
    <n v="145.74"/>
    <n v="0.35"/>
    <n v="94.731000000000009"/>
  </r>
  <r>
    <n v="1934"/>
    <s v="CA-2018-161200"/>
    <x v="634"/>
    <d v="2018-08-10T00:00:00"/>
    <s v="Second Class"/>
    <s v="SV-20365"/>
    <s v="Seth Vernon"/>
    <x v="0"/>
    <x v="0"/>
    <s v="Lafayette"/>
    <x v="28"/>
    <n v="70506"/>
    <x v="0"/>
    <s v="FUR-FU-10001706"/>
    <x v="0"/>
    <s v="Furnishings"/>
    <s v="Longer-Life Soft White Bulbs"/>
    <n v="15.4"/>
    <n v="0.25"/>
    <n v="11.55"/>
  </r>
  <r>
    <n v="1935"/>
    <s v="CA-2018-101245"/>
    <x v="344"/>
    <d v="2018-12-03T00:00:00"/>
    <s v="Standard Class"/>
    <s v="LW-16990"/>
    <s v="Lindsay Williams"/>
    <x v="1"/>
    <x v="0"/>
    <s v="San Francisco"/>
    <x v="1"/>
    <n v="94109"/>
    <x v="1"/>
    <s v="OFF-PA-10003129"/>
    <x v="1"/>
    <s v="Paper"/>
    <s v="Tops White Computer Printout Paper"/>
    <n v="244.55"/>
    <n v="0.4"/>
    <n v="146.72999999999999"/>
  </r>
  <r>
    <n v="1936"/>
    <s v="CA-2018-101245"/>
    <x v="344"/>
    <d v="2018-12-03T00:00:00"/>
    <s v="Standard Class"/>
    <s v="LW-16990"/>
    <s v="Lindsay Williams"/>
    <x v="1"/>
    <x v="0"/>
    <s v="San Francisco"/>
    <x v="1"/>
    <n v="94109"/>
    <x v="1"/>
    <s v="TEC-AC-10001284"/>
    <x v="2"/>
    <s v="Accessories"/>
    <s v="Enermax Briskie RF Wireless Keyboard and Mouse Combo"/>
    <n v="166.16"/>
    <n v="0.45"/>
    <n v="91.388000000000005"/>
  </r>
  <r>
    <n v="1937"/>
    <s v="CA-2016-141768"/>
    <x v="442"/>
    <d v="2016-05-27T00:00:00"/>
    <s v="Second Class"/>
    <s v="NP-18685"/>
    <s v="Nora Pelletier"/>
    <x v="2"/>
    <x v="0"/>
    <s v="San Francisco"/>
    <x v="1"/>
    <n v="94109"/>
    <x v="1"/>
    <s v="FUR-FU-10002268"/>
    <x v="0"/>
    <s v="Furnishings"/>
    <s v="Ultra Door Push Plate"/>
    <n v="14.73"/>
    <n v="0.4"/>
    <n v="8.8379999999999992"/>
  </r>
  <r>
    <n v="1938"/>
    <s v="CA-2017-112109"/>
    <x v="630"/>
    <d v="2017-07-12T00:00:00"/>
    <s v="Standard Class"/>
    <s v="JE-15715"/>
    <s v="Joe Elijah"/>
    <x v="0"/>
    <x v="0"/>
    <s v="Broomfield"/>
    <x v="22"/>
    <n v="80020"/>
    <x v="1"/>
    <s v="OFF-BI-10002082"/>
    <x v="1"/>
    <s v="Binders"/>
    <s v="GBC Twin Loop Wire Binding Elements"/>
    <n v="19.968"/>
    <n v="0.4"/>
    <n v="11.9808"/>
  </r>
  <r>
    <n v="1939"/>
    <s v="CA-2017-112109"/>
    <x v="630"/>
    <d v="2017-07-12T00:00:00"/>
    <s v="Standard Class"/>
    <s v="JE-15715"/>
    <s v="Joe Elijah"/>
    <x v="0"/>
    <x v="0"/>
    <s v="Broomfield"/>
    <x v="22"/>
    <n v="80020"/>
    <x v="1"/>
    <s v="OFF-ST-10001505"/>
    <x v="1"/>
    <s v="Storage"/>
    <s v="Perma STOR-ALL Hanging File Box, 13 1/8W x 12 1/4D x 10 1/2H"/>
    <n v="33.488"/>
    <n v="0.5"/>
    <n v="16.744"/>
  </r>
  <r>
    <n v="1940"/>
    <s v="CA-2017-112109"/>
    <x v="630"/>
    <d v="2017-07-12T00:00:00"/>
    <s v="Standard Class"/>
    <s v="JE-15715"/>
    <s v="Joe Elijah"/>
    <x v="0"/>
    <x v="0"/>
    <s v="Broomfield"/>
    <x v="22"/>
    <n v="80020"/>
    <x v="1"/>
    <s v="OFF-BI-10001634"/>
    <x v="1"/>
    <s v="Binders"/>
    <s v="Wilson Jones Active Use Binders"/>
    <n v="8.7360000000000007"/>
    <n v="0.4"/>
    <n v="5.2416"/>
  </r>
  <r>
    <n v="1941"/>
    <s v="CA-2017-112109"/>
    <x v="630"/>
    <d v="2017-07-12T00:00:00"/>
    <s v="Standard Class"/>
    <s v="JE-15715"/>
    <s v="Joe Elijah"/>
    <x v="0"/>
    <x v="0"/>
    <s v="Broomfield"/>
    <x v="22"/>
    <n v="80020"/>
    <x v="1"/>
    <s v="FUR-CH-10004287"/>
    <x v="0"/>
    <s v="Chairs"/>
    <s v="SAFCO Arco Folding Chair"/>
    <n v="662.88"/>
    <n v="0.45"/>
    <n v="364.584"/>
  </r>
  <r>
    <n v="1942"/>
    <s v="CA-2018-144064"/>
    <x v="635"/>
    <d v="2018-09-01T00:00:00"/>
    <s v="First Class"/>
    <s v="CP-12085"/>
    <s v="Cathy Prescott"/>
    <x v="1"/>
    <x v="0"/>
    <s v="Quincy"/>
    <x v="10"/>
    <n v="62301"/>
    <x v="2"/>
    <s v="OFF-LA-10004544"/>
    <x v="1"/>
    <s v="Labels"/>
    <s v="Avery 505"/>
    <n v="47.36"/>
    <n v="0.3"/>
    <n v="33.152000000000001"/>
  </r>
  <r>
    <n v="1943"/>
    <s v="CA-2018-144064"/>
    <x v="635"/>
    <d v="2018-09-01T00:00:00"/>
    <s v="First Class"/>
    <s v="CP-12085"/>
    <s v="Cathy Prescott"/>
    <x v="1"/>
    <x v="0"/>
    <s v="Quincy"/>
    <x v="10"/>
    <n v="62301"/>
    <x v="2"/>
    <s v="OFF-ST-10004507"/>
    <x v="1"/>
    <s v="Storage"/>
    <s v="Advantus Rolling Storage Box"/>
    <n v="27.44"/>
    <n v="0.4"/>
    <n v="16.463999999999999"/>
  </r>
  <r>
    <n v="1944"/>
    <s v="CA-2018-144064"/>
    <x v="635"/>
    <d v="2018-09-01T00:00:00"/>
    <s v="First Class"/>
    <s v="CP-12085"/>
    <s v="Cathy Prescott"/>
    <x v="1"/>
    <x v="0"/>
    <s v="Quincy"/>
    <x v="10"/>
    <n v="62301"/>
    <x v="2"/>
    <s v="OFF-BI-10002012"/>
    <x v="1"/>
    <s v="Binders"/>
    <s v="Wilson Jones Easy Flow II Sheet Lifters"/>
    <n v="3.24"/>
    <n v="0.3"/>
    <n v="2.2679999999999998"/>
  </r>
  <r>
    <n v="1945"/>
    <s v="CA-2017-108581"/>
    <x v="23"/>
    <d v="2017-06-26T00:00:00"/>
    <s v="Standard Class"/>
    <s v="EA-14035"/>
    <s v="Erin Ashbrook"/>
    <x v="1"/>
    <x v="0"/>
    <s v="Carrollton"/>
    <x v="5"/>
    <n v="75007"/>
    <x v="2"/>
    <s v="TEC-AC-10001109"/>
    <x v="2"/>
    <s v="Accessories"/>
    <s v="Logitech Trackman Marble Mouse"/>
    <n v="95.968000000000004"/>
    <n v="0.35"/>
    <n v="62.379200000000004"/>
  </r>
  <r>
    <n v="1946"/>
    <s v="CA-2017-108581"/>
    <x v="23"/>
    <d v="2017-06-26T00:00:00"/>
    <s v="Standard Class"/>
    <s v="EA-14035"/>
    <s v="Erin Ashbrook"/>
    <x v="1"/>
    <x v="0"/>
    <s v="Carrollton"/>
    <x v="5"/>
    <n v="75007"/>
    <x v="2"/>
    <s v="OFF-PA-10000809"/>
    <x v="1"/>
    <s v="Paper"/>
    <s v="Xerox 206"/>
    <n v="10.368"/>
    <n v="0.3"/>
    <n v="7.2576000000000001"/>
  </r>
  <r>
    <n v="1947"/>
    <s v="CA-2018-157987"/>
    <x v="264"/>
    <d v="2018-09-06T00:00:00"/>
    <s v="Standard Class"/>
    <s v="AC-10615"/>
    <s v="Ann Chong"/>
    <x v="1"/>
    <x v="0"/>
    <s v="New York City"/>
    <x v="15"/>
    <n v="10009"/>
    <x v="3"/>
    <s v="OFF-AR-10000658"/>
    <x v="1"/>
    <s v="Art"/>
    <s v="Newell 324"/>
    <n v="23.1"/>
    <n v="0.45"/>
    <n v="12.705000000000002"/>
  </r>
  <r>
    <n v="1948"/>
    <s v="CA-2018-157987"/>
    <x v="264"/>
    <d v="2018-09-06T00:00:00"/>
    <s v="Standard Class"/>
    <s v="AC-10615"/>
    <s v="Ann Chong"/>
    <x v="1"/>
    <x v="0"/>
    <s v="New York City"/>
    <x v="15"/>
    <n v="10009"/>
    <x v="3"/>
    <s v="FUR-FU-10001196"/>
    <x v="0"/>
    <s v="Furnishings"/>
    <s v="DAX Cubicle Frames - 8x10"/>
    <n v="11.54"/>
    <n v="0.4"/>
    <n v="6.9239999999999995"/>
  </r>
  <r>
    <n v="1949"/>
    <s v="CA-2018-157987"/>
    <x v="264"/>
    <d v="2018-09-06T00:00:00"/>
    <s v="Standard Class"/>
    <s v="AC-10615"/>
    <s v="Ann Chong"/>
    <x v="1"/>
    <x v="0"/>
    <s v="New York City"/>
    <x v="15"/>
    <n v="10009"/>
    <x v="3"/>
    <s v="FUR-TA-10001889"/>
    <x v="0"/>
    <s v="Tables"/>
    <s v="Bush Advantage Collection Racetrack Conference Table"/>
    <n v="254.52600000000001"/>
    <n v="0.45"/>
    <n v="139.98930000000001"/>
  </r>
  <r>
    <n v="1950"/>
    <s v="CA-2018-157987"/>
    <x v="264"/>
    <d v="2018-09-06T00:00:00"/>
    <s v="Standard Class"/>
    <s v="AC-10615"/>
    <s v="Ann Chong"/>
    <x v="1"/>
    <x v="0"/>
    <s v="New York City"/>
    <x v="15"/>
    <n v="10009"/>
    <x v="3"/>
    <s v="OFF-AP-10000358"/>
    <x v="1"/>
    <s v="Appliances"/>
    <s v="Fellowes Basic Home/Office Series Surge Protectors"/>
    <n v="12.98"/>
    <n v="0.4"/>
    <n v="7.7880000000000003"/>
  </r>
  <r>
    <n v="1951"/>
    <s v="CA-2018-157987"/>
    <x v="264"/>
    <d v="2018-09-06T00:00:00"/>
    <s v="Standard Class"/>
    <s v="AC-10615"/>
    <s v="Ann Chong"/>
    <x v="1"/>
    <x v="0"/>
    <s v="New York City"/>
    <x v="15"/>
    <n v="10009"/>
    <x v="3"/>
    <s v="OFF-BI-10004970"/>
    <x v="1"/>
    <s v="Binders"/>
    <s v="ACCOHIDE 3-Ring Binder, Blue, 1"/>
    <n v="26.431999999999999"/>
    <n v="0.4"/>
    <n v="15.859199999999998"/>
  </r>
  <r>
    <n v="1952"/>
    <s v="CA-2018-157987"/>
    <x v="264"/>
    <d v="2018-09-06T00:00:00"/>
    <s v="Standard Class"/>
    <s v="AC-10615"/>
    <s v="Ann Chong"/>
    <x v="1"/>
    <x v="0"/>
    <s v="New York City"/>
    <x v="15"/>
    <n v="10009"/>
    <x v="3"/>
    <s v="TEC-PH-10003885"/>
    <x v="2"/>
    <s v="Phones"/>
    <s v="Cisco SPA508G"/>
    <n v="197.97"/>
    <n v="0.4"/>
    <n v="118.782"/>
  </r>
  <r>
    <n v="1953"/>
    <s v="CA-2018-157987"/>
    <x v="264"/>
    <d v="2018-09-06T00:00:00"/>
    <s v="Standard Class"/>
    <s v="AC-10615"/>
    <s v="Ann Chong"/>
    <x v="1"/>
    <x v="0"/>
    <s v="New York City"/>
    <x v="15"/>
    <n v="10009"/>
    <x v="3"/>
    <s v="OFF-LA-10001641"/>
    <x v="1"/>
    <s v="Labels"/>
    <s v="Avery 518"/>
    <n v="18.899999999999999"/>
    <n v="0.4"/>
    <n v="11.339999999999998"/>
  </r>
  <r>
    <n v="1954"/>
    <s v="CA-2018-157987"/>
    <x v="264"/>
    <d v="2018-09-06T00:00:00"/>
    <s v="Standard Class"/>
    <s v="AC-10615"/>
    <s v="Ann Chong"/>
    <x v="1"/>
    <x v="0"/>
    <s v="New York City"/>
    <x v="15"/>
    <n v="10009"/>
    <x v="3"/>
    <s v="FUR-CH-10003379"/>
    <x v="0"/>
    <s v="Chairs"/>
    <s v="Global Commerce Series High-Back Swivel/Tilt Chairs"/>
    <n v="1282.4100000000001"/>
    <n v="0.45"/>
    <n v="705.32550000000015"/>
  </r>
  <r>
    <n v="1955"/>
    <s v="CA-2018-157987"/>
    <x v="264"/>
    <d v="2018-09-06T00:00:00"/>
    <s v="Standard Class"/>
    <s v="AC-10615"/>
    <s v="Ann Chong"/>
    <x v="1"/>
    <x v="0"/>
    <s v="New York City"/>
    <x v="15"/>
    <n v="10009"/>
    <x v="3"/>
    <s v="OFF-AR-10004582"/>
    <x v="1"/>
    <s v="Art"/>
    <s v="BIC Brite Liner Grip Highlighters"/>
    <n v="4.92"/>
    <n v="0.45"/>
    <n v="2.706"/>
  </r>
  <r>
    <n v="1956"/>
    <s v="CA-2018-157987"/>
    <x v="264"/>
    <d v="2018-09-06T00:00:00"/>
    <s v="Standard Class"/>
    <s v="AC-10615"/>
    <s v="Ann Chong"/>
    <x v="1"/>
    <x v="0"/>
    <s v="New York City"/>
    <x v="15"/>
    <n v="10009"/>
    <x v="3"/>
    <s v="TEC-AC-10002842"/>
    <x v="2"/>
    <s v="Accessories"/>
    <s v="WD My Passport Ultra 2TB Portable External Hard Drive"/>
    <n v="238"/>
    <n v="0.45"/>
    <n v="130.9"/>
  </r>
  <r>
    <n v="1957"/>
    <s v="CA-2018-157987"/>
    <x v="264"/>
    <d v="2018-09-06T00:00:00"/>
    <s v="Standard Class"/>
    <s v="AC-10615"/>
    <s v="Ann Chong"/>
    <x v="1"/>
    <x v="0"/>
    <s v="New York City"/>
    <x v="15"/>
    <n v="10009"/>
    <x v="3"/>
    <s v="TEC-AC-10000109"/>
    <x v="2"/>
    <s v="Accessories"/>
    <s v="Sony Micro Vault Click 16 GB USB 2.0 Flash Drive"/>
    <n v="167.97"/>
    <n v="0.45"/>
    <n v="92.383500000000012"/>
  </r>
  <r>
    <n v="1958"/>
    <s v="CA-2018-157987"/>
    <x v="264"/>
    <d v="2018-09-06T00:00:00"/>
    <s v="Standard Class"/>
    <s v="AC-10615"/>
    <s v="Ann Chong"/>
    <x v="1"/>
    <x v="0"/>
    <s v="New York City"/>
    <x v="15"/>
    <n v="10009"/>
    <x v="3"/>
    <s v="OFF-PA-10003893"/>
    <x v="1"/>
    <s v="Paper"/>
    <s v="Xerox 1962"/>
    <n v="17.12"/>
    <n v="0.4"/>
    <n v="10.272"/>
  </r>
  <r>
    <n v="1959"/>
    <s v="CA-2018-110905"/>
    <x v="18"/>
    <d v="2018-09-15T00:00:00"/>
    <s v="Second Class"/>
    <s v="RW-19690"/>
    <s v="Robert Waldorf"/>
    <x v="0"/>
    <x v="0"/>
    <s v="Springfield"/>
    <x v="25"/>
    <n v="65807"/>
    <x v="2"/>
    <s v="OFF-BI-10003669"/>
    <x v="1"/>
    <s v="Binders"/>
    <s v="3M Organizer Strips"/>
    <n v="16.2"/>
    <n v="0.3"/>
    <n v="11.339999999999998"/>
  </r>
  <r>
    <n v="1960"/>
    <s v="CA-2018-110905"/>
    <x v="18"/>
    <d v="2018-09-15T00:00:00"/>
    <s v="Second Class"/>
    <s v="RW-19690"/>
    <s v="Robert Waldorf"/>
    <x v="0"/>
    <x v="0"/>
    <s v="Springfield"/>
    <x v="25"/>
    <n v="65807"/>
    <x v="2"/>
    <s v="OFF-AP-10004785"/>
    <x v="1"/>
    <s v="Appliances"/>
    <s v="Holmes Replacement Filter for HEPA Air Cleaner, Medium Room"/>
    <n v="33.99"/>
    <n v="0.3"/>
    <n v="23.792999999999999"/>
  </r>
  <r>
    <n v="1961"/>
    <s v="CA-2018-110905"/>
    <x v="18"/>
    <d v="2018-09-15T00:00:00"/>
    <s v="Second Class"/>
    <s v="RW-19690"/>
    <s v="Robert Waldorf"/>
    <x v="0"/>
    <x v="0"/>
    <s v="Springfield"/>
    <x v="25"/>
    <n v="65807"/>
    <x v="2"/>
    <s v="TEC-AC-10003023"/>
    <x v="2"/>
    <s v="Accessories"/>
    <s v="Logitech G105 Gaming Keyboard"/>
    <n v="296.85000000000002"/>
    <n v="0.35"/>
    <n v="192.95250000000001"/>
  </r>
  <r>
    <n v="1962"/>
    <s v="CA-2018-110905"/>
    <x v="18"/>
    <d v="2018-09-15T00:00:00"/>
    <s v="Second Class"/>
    <s v="RW-19690"/>
    <s v="Robert Waldorf"/>
    <x v="0"/>
    <x v="0"/>
    <s v="Springfield"/>
    <x v="25"/>
    <n v="65807"/>
    <x v="2"/>
    <s v="TEC-AC-10002217"/>
    <x v="2"/>
    <s v="Accessories"/>
    <s v="Imation Clip USB flash drive - 8 GB"/>
    <n v="112.8"/>
    <n v="0.35"/>
    <n v="73.320000000000007"/>
  </r>
  <r>
    <n v="1963"/>
    <s v="CA-2018-110905"/>
    <x v="18"/>
    <d v="2018-09-15T00:00:00"/>
    <s v="Second Class"/>
    <s v="RW-19690"/>
    <s v="Robert Waldorf"/>
    <x v="0"/>
    <x v="0"/>
    <s v="Springfield"/>
    <x v="25"/>
    <n v="65807"/>
    <x v="2"/>
    <s v="OFF-BI-10002954"/>
    <x v="1"/>
    <s v="Binders"/>
    <s v="Newell 3-Hole Punched Plastic Slotted Magazine Holders for Binders"/>
    <n v="13.71"/>
    <n v="0.3"/>
    <n v="9.5969999999999995"/>
  </r>
  <r>
    <n v="1964"/>
    <s v="CA-2018-110905"/>
    <x v="18"/>
    <d v="2018-09-15T00:00:00"/>
    <s v="Second Class"/>
    <s v="RW-19690"/>
    <s v="Robert Waldorf"/>
    <x v="0"/>
    <x v="0"/>
    <s v="Springfield"/>
    <x v="25"/>
    <n v="65807"/>
    <x v="2"/>
    <s v="OFF-PA-10002586"/>
    <x v="1"/>
    <s v="Paper"/>
    <s v="Xerox 1970"/>
    <n v="24.9"/>
    <n v="0.3"/>
    <n v="17.429999999999996"/>
  </r>
  <r>
    <n v="1965"/>
    <s v="CA-2018-110905"/>
    <x v="18"/>
    <d v="2018-09-15T00:00:00"/>
    <s v="Second Class"/>
    <s v="RW-19690"/>
    <s v="Robert Waldorf"/>
    <x v="0"/>
    <x v="0"/>
    <s v="Springfield"/>
    <x v="25"/>
    <n v="65807"/>
    <x v="2"/>
    <s v="OFF-ST-10000025"/>
    <x v="1"/>
    <s v="Storage"/>
    <s v="Fellowes Stor/Drawer Steel Plus Storage Drawers"/>
    <n v="286.29000000000002"/>
    <n v="0.4"/>
    <n v="171.774"/>
  </r>
  <r>
    <n v="1966"/>
    <s v="CA-2018-110905"/>
    <x v="18"/>
    <d v="2018-09-15T00:00:00"/>
    <s v="Second Class"/>
    <s v="RW-19690"/>
    <s v="Robert Waldorf"/>
    <x v="0"/>
    <x v="0"/>
    <s v="Springfield"/>
    <x v="25"/>
    <n v="65807"/>
    <x v="2"/>
    <s v="OFF-AP-10003281"/>
    <x v="1"/>
    <s v="Appliances"/>
    <s v="Acco 6 Outlet Guardian Standard Surge Suppressor"/>
    <n v="24.18"/>
    <n v="0.3"/>
    <n v="16.925999999999998"/>
  </r>
  <r>
    <n v="1967"/>
    <s v="CA-2018-165841"/>
    <x v="202"/>
    <d v="2018-12-28T00:00:00"/>
    <s v="Standard Class"/>
    <s v="DB-13210"/>
    <s v="Dean Braden"/>
    <x v="0"/>
    <x v="0"/>
    <s v="Paterson"/>
    <x v="30"/>
    <n v="7501"/>
    <x v="3"/>
    <s v="TEC-PH-10002103"/>
    <x v="2"/>
    <s v="Phones"/>
    <s v="Jabra SPEAK 410"/>
    <n v="281.97000000000003"/>
    <n v="0.4"/>
    <n v="169.18200000000002"/>
  </r>
  <r>
    <n v="1968"/>
    <s v="CA-2018-165841"/>
    <x v="202"/>
    <d v="2018-12-28T00:00:00"/>
    <s v="Standard Class"/>
    <s v="DB-13210"/>
    <s v="Dean Braden"/>
    <x v="0"/>
    <x v="0"/>
    <s v="Paterson"/>
    <x v="30"/>
    <n v="7501"/>
    <x v="3"/>
    <s v="OFF-SU-10000898"/>
    <x v="1"/>
    <s v="Supplies"/>
    <s v="Acme Hot Forged Carbon Steel Scissors with Nickel-Plated Handles, 3 7/8 Cut, 8L"/>
    <n v="69.5"/>
    <n v="0.45"/>
    <n v="38.225000000000001"/>
  </r>
  <r>
    <n v="1969"/>
    <s v="CA-2018-165841"/>
    <x v="202"/>
    <d v="2018-12-28T00:00:00"/>
    <s v="Standard Class"/>
    <s v="DB-13210"/>
    <s v="Dean Braden"/>
    <x v="0"/>
    <x v="0"/>
    <s v="Paterson"/>
    <x v="30"/>
    <n v="7501"/>
    <x v="3"/>
    <s v="OFF-PA-10001144"/>
    <x v="1"/>
    <s v="Paper"/>
    <s v="Xerox 1913"/>
    <n v="166.44"/>
    <n v="0.4"/>
    <n v="99.86399999999999"/>
  </r>
  <r>
    <n v="1970"/>
    <s v="CA-2018-117485"/>
    <x v="397"/>
    <d v="2018-09-29T00:00:00"/>
    <s v="Standard Class"/>
    <s v="BD-11320"/>
    <s v="Bill Donatelli"/>
    <x v="0"/>
    <x v="0"/>
    <s v="Tulsa"/>
    <x v="26"/>
    <n v="74133"/>
    <x v="2"/>
    <s v="TEC-AC-10004659"/>
    <x v="2"/>
    <s v="Accessories"/>
    <s v="Imation Secure+ Hardware Encrypted USB 2.0 Flash Drive"/>
    <n v="291.95999999999998"/>
    <n v="0.35"/>
    <n v="189.774"/>
  </r>
  <r>
    <n v="1971"/>
    <s v="CA-2018-140242"/>
    <x v="636"/>
    <d v="2018-05-11T00:00:00"/>
    <s v="Standard Class"/>
    <s v="ML-17755"/>
    <s v="Max Ludwig"/>
    <x v="2"/>
    <x v="0"/>
    <s v="Chicago"/>
    <x v="10"/>
    <n v="60623"/>
    <x v="2"/>
    <s v="OFF-AR-10004752"/>
    <x v="1"/>
    <s v="Art"/>
    <s v="Blackstonian Pencils"/>
    <n v="6.4080000000000004"/>
    <n v="0.35"/>
    <n v="4.1652000000000005"/>
  </r>
  <r>
    <n v="1972"/>
    <s v="CA-2018-140242"/>
    <x v="636"/>
    <d v="2018-05-11T00:00:00"/>
    <s v="Standard Class"/>
    <s v="ML-17755"/>
    <s v="Max Ludwig"/>
    <x v="2"/>
    <x v="0"/>
    <s v="Chicago"/>
    <x v="10"/>
    <n v="60623"/>
    <x v="2"/>
    <s v="TEC-AC-10004659"/>
    <x v="2"/>
    <s v="Accessories"/>
    <s v="Imation Secure+ Hardware Encrypted USB 2.0 Flash Drive"/>
    <n v="408.74400000000003"/>
    <n v="0.35"/>
    <n v="265.68360000000001"/>
  </r>
  <r>
    <n v="1973"/>
    <s v="CA-2015-148950"/>
    <x v="637"/>
    <d v="2015-12-19T00:00:00"/>
    <s v="Standard Class"/>
    <s v="JD-16015"/>
    <s v="Joy Daniels"/>
    <x v="0"/>
    <x v="0"/>
    <s v="Chicago"/>
    <x v="10"/>
    <n v="60610"/>
    <x v="2"/>
    <s v="OFF-BI-10001249"/>
    <x v="1"/>
    <s v="Binders"/>
    <s v="Avery Heavy-Duty EZD View Binder with Locking Rings"/>
    <n v="5.1040000000000001"/>
    <n v="0.3"/>
    <n v="3.5728"/>
  </r>
  <r>
    <n v="1974"/>
    <s v="CA-2015-148950"/>
    <x v="637"/>
    <d v="2015-12-19T00:00:00"/>
    <s v="Standard Class"/>
    <s v="JD-16015"/>
    <s v="Joy Daniels"/>
    <x v="0"/>
    <x v="0"/>
    <s v="Chicago"/>
    <x v="10"/>
    <n v="60610"/>
    <x v="2"/>
    <s v="OFF-FA-10003059"/>
    <x v="1"/>
    <s v="Fasteners"/>
    <s v="Assorted Color Push Pins"/>
    <n v="2.8959999999999999"/>
    <n v="0.3"/>
    <n v="2.0271999999999997"/>
  </r>
  <r>
    <n v="1975"/>
    <s v="CA-2015-148950"/>
    <x v="637"/>
    <d v="2015-12-19T00:00:00"/>
    <s v="Standard Class"/>
    <s v="JD-16015"/>
    <s v="Joy Daniels"/>
    <x v="0"/>
    <x v="0"/>
    <s v="Chicago"/>
    <x v="10"/>
    <n v="60610"/>
    <x v="2"/>
    <s v="TEC-AC-10002718"/>
    <x v="2"/>
    <s v="Accessories"/>
    <s v="Belkin Standard 104 key USB Keyboard"/>
    <n v="35.015999999999998"/>
    <n v="0.35"/>
    <n v="22.760400000000001"/>
  </r>
  <r>
    <n v="1976"/>
    <s v="CA-2015-110408"/>
    <x v="638"/>
    <d v="2015-10-20T00:00:00"/>
    <s v="Second Class"/>
    <s v="AS-10225"/>
    <s v="Alan Schoenberger"/>
    <x v="1"/>
    <x v="0"/>
    <s v="Montgomery"/>
    <x v="19"/>
    <n v="36116"/>
    <x v="0"/>
    <s v="OFF-ST-10001522"/>
    <x v="1"/>
    <s v="Storage"/>
    <s v="Gould Plastics 18-Pocket Panel Bin, 34w x 5-1/4d x 20-1/2h"/>
    <n v="275.97000000000003"/>
    <n v="0.35"/>
    <n v="179.38050000000001"/>
  </r>
  <r>
    <n v="1977"/>
    <s v="CA-2015-110408"/>
    <x v="638"/>
    <d v="2015-10-20T00:00:00"/>
    <s v="Second Class"/>
    <s v="AS-10225"/>
    <s v="Alan Schoenberger"/>
    <x v="1"/>
    <x v="0"/>
    <s v="Montgomery"/>
    <x v="19"/>
    <n v="36116"/>
    <x v="0"/>
    <s v="TEC-PH-10002352"/>
    <x v="2"/>
    <s v="Phones"/>
    <s v="Avaya IP Phone 1140E VoIP phone"/>
    <n v="1394.95"/>
    <n v="0.25"/>
    <n v="1046.2125000000001"/>
  </r>
  <r>
    <n v="1978"/>
    <s v="CA-2015-110408"/>
    <x v="638"/>
    <d v="2015-10-20T00:00:00"/>
    <s v="Second Class"/>
    <s v="AS-10225"/>
    <s v="Alan Schoenberger"/>
    <x v="1"/>
    <x v="0"/>
    <s v="Montgomery"/>
    <x v="19"/>
    <n v="36116"/>
    <x v="0"/>
    <s v="FUR-CH-10003774"/>
    <x v="0"/>
    <s v="Chairs"/>
    <s v="Global Wood Trimmed Managers Task Chair, Khaki"/>
    <n v="545.88"/>
    <n v="0.3"/>
    <n v="382.11599999999999"/>
  </r>
  <r>
    <n v="1979"/>
    <s v="CA-2016-109939"/>
    <x v="412"/>
    <d v="2016-05-12T00:00:00"/>
    <s v="Standard Class"/>
    <s v="AA-10375"/>
    <s v="Allen Armold"/>
    <x v="0"/>
    <x v="0"/>
    <s v="Salem"/>
    <x v="21"/>
    <n v="97301"/>
    <x v="1"/>
    <s v="OFF-AR-10000127"/>
    <x v="1"/>
    <s v="Art"/>
    <s v="Newell 321"/>
    <n v="5.2480000000000002"/>
    <n v="0.45"/>
    <n v="2.8864000000000005"/>
  </r>
  <r>
    <n v="1980"/>
    <s v="CA-2017-112669"/>
    <x v="167"/>
    <d v="2017-04-14T00:00:00"/>
    <s v="Same Day"/>
    <s v="KT-16465"/>
    <s v="Kean Takahito"/>
    <x v="0"/>
    <x v="0"/>
    <s v="Glendale"/>
    <x v="16"/>
    <n v="85301"/>
    <x v="1"/>
    <s v="FUR-CH-10004086"/>
    <x v="0"/>
    <s v="Chairs"/>
    <s v="Hon 4070 Series Pagoda Armless Upholstered Stacking Chairs"/>
    <n v="933.53599999999994"/>
    <n v="0.45"/>
    <n v="513.44479999999999"/>
  </r>
  <r>
    <n v="1981"/>
    <s v="CA-2017-112669"/>
    <x v="167"/>
    <d v="2017-04-14T00:00:00"/>
    <s v="Same Day"/>
    <s v="KT-16465"/>
    <s v="Kean Takahito"/>
    <x v="0"/>
    <x v="0"/>
    <s v="Glendale"/>
    <x v="16"/>
    <n v="85301"/>
    <x v="1"/>
    <s v="OFF-ST-10001228"/>
    <x v="1"/>
    <s v="Storage"/>
    <s v="Fellowes Personal Hanging Folder Files, Navy"/>
    <n v="42.975999999999999"/>
    <n v="0.5"/>
    <n v="21.488"/>
  </r>
  <r>
    <n v="1982"/>
    <s v="CA-2016-119592"/>
    <x v="639"/>
    <d v="2016-12-16T00:00:00"/>
    <s v="Second Class"/>
    <s v="MM-18280"/>
    <s v="Muhammed MacIntyre"/>
    <x v="1"/>
    <x v="0"/>
    <s v="Columbus"/>
    <x v="32"/>
    <n v="31907"/>
    <x v="0"/>
    <s v="OFF-BI-10004187"/>
    <x v="1"/>
    <s v="Binders"/>
    <s v="3-ring staple pack"/>
    <n v="3.76"/>
    <n v="0.25"/>
    <n v="2.82"/>
  </r>
  <r>
    <n v="1983"/>
    <s v="CA-2015-122749"/>
    <x v="640"/>
    <d v="2015-12-09T00:00:00"/>
    <s v="Standard Class"/>
    <s v="NG-18430"/>
    <s v="Nathan Gelder"/>
    <x v="0"/>
    <x v="0"/>
    <s v="Oklahoma City"/>
    <x v="26"/>
    <n v="73120"/>
    <x v="2"/>
    <s v="TEC-PH-10003811"/>
    <x v="2"/>
    <s v="Phones"/>
    <s v="Jabra Supreme Plus Driver Edition Headset"/>
    <n v="479.96"/>
    <n v="0.3"/>
    <n v="335.97199999999998"/>
  </r>
  <r>
    <n v="1984"/>
    <s v="CA-2015-164721"/>
    <x v="641"/>
    <d v="2015-11-27T00:00:00"/>
    <s v="Second Class"/>
    <s v="LW-16825"/>
    <s v="Laurel Workman"/>
    <x v="1"/>
    <x v="0"/>
    <s v="Brentwood"/>
    <x v="1"/>
    <n v="94513"/>
    <x v="1"/>
    <s v="OFF-AP-10000240"/>
    <x v="1"/>
    <s v="Appliances"/>
    <s v="Belkin F9G930V10-GRY 9 Outlet Surge"/>
    <n v="320.88"/>
    <n v="0.4"/>
    <n v="192.52799999999999"/>
  </r>
  <r>
    <n v="1985"/>
    <s v="CA-2015-164721"/>
    <x v="641"/>
    <d v="2015-11-27T00:00:00"/>
    <s v="Second Class"/>
    <s v="LW-16825"/>
    <s v="Laurel Workman"/>
    <x v="1"/>
    <x v="0"/>
    <s v="Brentwood"/>
    <x v="1"/>
    <n v="94513"/>
    <x v="1"/>
    <s v="FUR-FU-10001940"/>
    <x v="0"/>
    <s v="Furnishings"/>
    <s v="Staple-based wall hangings"/>
    <n v="23.88"/>
    <n v="0.4"/>
    <n v="14.327999999999999"/>
  </r>
  <r>
    <n v="1986"/>
    <s v="CA-2015-164721"/>
    <x v="641"/>
    <d v="2015-11-27T00:00:00"/>
    <s v="Second Class"/>
    <s v="LW-16825"/>
    <s v="Laurel Workman"/>
    <x v="1"/>
    <x v="0"/>
    <s v="Brentwood"/>
    <x v="1"/>
    <n v="94513"/>
    <x v="1"/>
    <s v="OFF-PA-10000575"/>
    <x v="1"/>
    <s v="Paper"/>
    <s v="Wirebound Message Books, Four 2 3/4 x 5 White Forms per Page"/>
    <n v="26.76"/>
    <n v="0.4"/>
    <n v="16.056000000000001"/>
  </r>
  <r>
    <n v="1987"/>
    <s v="CA-2017-147417"/>
    <x v="197"/>
    <d v="2017-07-27T00:00:00"/>
    <s v="First Class"/>
    <s v="CB-12415"/>
    <s v="Christy Brittain"/>
    <x v="0"/>
    <x v="0"/>
    <s v="Columbus"/>
    <x v="24"/>
    <n v="43229"/>
    <x v="3"/>
    <s v="TEC-CO-10001449"/>
    <x v="2"/>
    <s v="Copiers"/>
    <s v="Hewlett Packard LaserJet 3310 Copier"/>
    <n v="1439.9760000000001"/>
    <n v="0.5"/>
    <n v="719.98800000000006"/>
  </r>
  <r>
    <n v="1988"/>
    <s v="CA-2016-127509"/>
    <x v="529"/>
    <d v="2016-11-13T00:00:00"/>
    <s v="Standard Class"/>
    <s v="AS-10090"/>
    <s v="Adam Shillingsburg"/>
    <x v="0"/>
    <x v="0"/>
    <s v="Springfield"/>
    <x v="25"/>
    <n v="65807"/>
    <x v="2"/>
    <s v="OFF-BI-10002393"/>
    <x v="1"/>
    <s v="Binders"/>
    <s v="Binder Posts"/>
    <n v="17.22"/>
    <n v="0.3"/>
    <n v="12.053999999999998"/>
  </r>
  <r>
    <n v="1989"/>
    <s v="CA-2016-127509"/>
    <x v="529"/>
    <d v="2016-11-13T00:00:00"/>
    <s v="Standard Class"/>
    <s v="AS-10090"/>
    <s v="Adam Shillingsburg"/>
    <x v="0"/>
    <x v="0"/>
    <s v="Springfield"/>
    <x v="25"/>
    <n v="65807"/>
    <x v="2"/>
    <s v="FUR-TA-10002855"/>
    <x v="0"/>
    <s v="Tables"/>
    <s v="Bevis Round Conference Table Top &amp; Single Column Base"/>
    <n v="1024.3800000000001"/>
    <n v="0.35"/>
    <n v="665.84700000000009"/>
  </r>
  <r>
    <n v="1990"/>
    <s v="CA-2016-127509"/>
    <x v="529"/>
    <d v="2016-11-13T00:00:00"/>
    <s v="Standard Class"/>
    <s v="AS-10090"/>
    <s v="Adam Shillingsburg"/>
    <x v="0"/>
    <x v="0"/>
    <s v="Springfield"/>
    <x v="25"/>
    <n v="65807"/>
    <x v="2"/>
    <s v="OFF-EN-10000781"/>
    <x v="1"/>
    <s v="Envelopes"/>
    <s v="#10- 4 1/8 x 9 1/2 Recycled Envelopes"/>
    <n v="26.22"/>
    <n v="0.3"/>
    <n v="18.353999999999999"/>
  </r>
  <r>
    <n v="1991"/>
    <s v="CA-2016-127509"/>
    <x v="529"/>
    <d v="2016-11-13T00:00:00"/>
    <s v="Standard Class"/>
    <s v="AS-10090"/>
    <s v="Adam Shillingsburg"/>
    <x v="0"/>
    <x v="0"/>
    <s v="Springfield"/>
    <x v="25"/>
    <n v="65807"/>
    <x v="2"/>
    <s v="OFF-PA-10002160"/>
    <x v="1"/>
    <s v="Paper"/>
    <s v="Xerox 1978"/>
    <n v="17.34"/>
    <n v="0.3"/>
    <n v="12.138"/>
  </r>
  <r>
    <n v="1992"/>
    <s v="CA-2018-111374"/>
    <x v="642"/>
    <d v="2018-02-28T00:00:00"/>
    <s v="Standard Class"/>
    <s v="CB-12415"/>
    <s v="Christy Brittain"/>
    <x v="0"/>
    <x v="0"/>
    <s v="Philadelphia"/>
    <x v="9"/>
    <n v="19134"/>
    <x v="3"/>
    <s v="OFF-BI-10004970"/>
    <x v="1"/>
    <s v="Binders"/>
    <s v="ACCOHIDE 3-Ring Binder, Blue, 1"/>
    <n v="4.9560000000000004"/>
    <n v="0.4"/>
    <n v="2.9736000000000002"/>
  </r>
  <r>
    <n v="1993"/>
    <s v="CA-2018-133648"/>
    <x v="643"/>
    <d v="2018-07-02T00:00:00"/>
    <s v="Standard Class"/>
    <s v="ML-17755"/>
    <s v="Max Ludwig"/>
    <x v="2"/>
    <x v="0"/>
    <s v="Springfield"/>
    <x v="21"/>
    <n v="97477"/>
    <x v="1"/>
    <s v="OFF-LA-10003923"/>
    <x v="1"/>
    <s v="Labels"/>
    <s v="Alphabetical Labels for Top Tab Filing"/>
    <n v="71.040000000000006"/>
    <n v="0.4"/>
    <n v="42.624000000000002"/>
  </r>
  <r>
    <n v="1994"/>
    <s v="CA-2018-133648"/>
    <x v="643"/>
    <d v="2018-07-02T00:00:00"/>
    <s v="Standard Class"/>
    <s v="ML-17755"/>
    <s v="Max Ludwig"/>
    <x v="2"/>
    <x v="0"/>
    <s v="Springfield"/>
    <x v="21"/>
    <n v="97477"/>
    <x v="1"/>
    <s v="OFF-AR-10002257"/>
    <x v="1"/>
    <s v="Art"/>
    <s v="Eldon Spacemaker Box, Quick-Snap Lid, Clear"/>
    <n v="5.3440000000000003"/>
    <n v="0.45"/>
    <n v="2.9392000000000005"/>
  </r>
  <r>
    <n v="1995"/>
    <s v="CA-2018-133648"/>
    <x v="643"/>
    <d v="2018-07-02T00:00:00"/>
    <s v="Standard Class"/>
    <s v="ML-17755"/>
    <s v="Max Ludwig"/>
    <x v="2"/>
    <x v="0"/>
    <s v="Springfield"/>
    <x v="21"/>
    <n v="97477"/>
    <x v="1"/>
    <s v="OFF-FA-10004395"/>
    <x v="1"/>
    <s v="Fasteners"/>
    <s v="Plymouth Boxed Rubber Bands by Plymouth"/>
    <n v="11.304"/>
    <n v="0.4"/>
    <n v="6.7824"/>
  </r>
  <r>
    <n v="1996"/>
    <s v="US-2018-147221"/>
    <x v="574"/>
    <d v="2018-12-04T00:00:00"/>
    <s v="Second Class"/>
    <s v="JS-16030"/>
    <s v="Joy Smith"/>
    <x v="0"/>
    <x v="0"/>
    <s v="Houston"/>
    <x v="5"/>
    <n v="77036"/>
    <x v="2"/>
    <s v="OFF-AP-10002534"/>
    <x v="1"/>
    <s v="Appliances"/>
    <s v="3.6 Cubic Foot Counter Height Office Refrigerator"/>
    <n v="294.62"/>
    <n v="0.3"/>
    <n v="206.23399999999998"/>
  </r>
  <r>
    <n v="1997"/>
    <s v="US-2018-147221"/>
    <x v="574"/>
    <d v="2018-12-04T00:00:00"/>
    <s v="Second Class"/>
    <s v="JS-16030"/>
    <s v="Joy Smith"/>
    <x v="0"/>
    <x v="0"/>
    <s v="Houston"/>
    <x v="5"/>
    <n v="77036"/>
    <x v="2"/>
    <s v="FUR-FU-10004020"/>
    <x v="0"/>
    <s v="Furnishings"/>
    <s v="Advantus Panel Wall Acrylic Frame"/>
    <n v="8.7520000000000007"/>
    <n v="0.3"/>
    <n v="6.1264000000000003"/>
  </r>
  <r>
    <n v="1998"/>
    <s v="CA-2015-131905"/>
    <x v="644"/>
    <d v="2015-02-09T00:00:00"/>
    <s v="First Class"/>
    <s v="ND-18460"/>
    <s v="Neil Ducich"/>
    <x v="1"/>
    <x v="0"/>
    <s v="Chesapeake"/>
    <x v="17"/>
    <n v="23320"/>
    <x v="0"/>
    <s v="OFF-LA-10002787"/>
    <x v="1"/>
    <s v="Labels"/>
    <s v="Avery 480"/>
    <n v="15"/>
    <n v="0.25"/>
    <n v="11.25"/>
  </r>
  <r>
    <n v="1999"/>
    <s v="CA-2015-131905"/>
    <x v="644"/>
    <d v="2015-02-09T00:00:00"/>
    <s v="First Class"/>
    <s v="ND-18460"/>
    <s v="Neil Ducich"/>
    <x v="1"/>
    <x v="0"/>
    <s v="Chesapeake"/>
    <x v="17"/>
    <n v="23320"/>
    <x v="0"/>
    <s v="TEC-PH-10003645"/>
    <x v="2"/>
    <s v="Phones"/>
    <s v="Aastra 57i VoIP phone"/>
    <n v="161.61000000000001"/>
    <n v="0.25"/>
    <n v="121.20750000000001"/>
  </r>
  <r>
    <n v="2000"/>
    <s v="CA-2015-131905"/>
    <x v="644"/>
    <d v="2015-02-09T00:00:00"/>
    <s v="First Class"/>
    <s v="ND-18460"/>
    <s v="Neil Ducich"/>
    <x v="1"/>
    <x v="0"/>
    <s v="Chesapeake"/>
    <x v="17"/>
    <n v="23320"/>
    <x v="0"/>
    <s v="TEC-PH-10001615"/>
    <x v="2"/>
    <s v="Phones"/>
    <s v="AT&amp;T CL82213"/>
    <n v="144.94999999999999"/>
    <n v="0.25"/>
    <n v="108.71249999999999"/>
  </r>
  <r>
    <n v="2001"/>
    <s v="CA-2018-166128"/>
    <x v="645"/>
    <d v="2018-04-18T00:00:00"/>
    <s v="Standard Class"/>
    <s v="LW-17215"/>
    <s v="Luke Weiss"/>
    <x v="0"/>
    <x v="0"/>
    <s v="Pasadena"/>
    <x v="1"/>
    <n v="91104"/>
    <x v="1"/>
    <s v="TEC-AC-10001767"/>
    <x v="2"/>
    <s v="Accessories"/>
    <s v="SanDisk Ultra 64 GB MicroSDHC Class 10 Memory Card"/>
    <n v="199.95"/>
    <n v="0.45"/>
    <n v="109.9725"/>
  </r>
  <r>
    <n v="2002"/>
    <s v="CA-2018-166128"/>
    <x v="645"/>
    <d v="2018-04-18T00:00:00"/>
    <s v="Standard Class"/>
    <s v="LW-17215"/>
    <s v="Luke Weiss"/>
    <x v="0"/>
    <x v="0"/>
    <s v="Pasadena"/>
    <x v="1"/>
    <n v="91104"/>
    <x v="1"/>
    <s v="OFF-AR-10001221"/>
    <x v="1"/>
    <s v="Art"/>
    <s v="Dixon Ticonderoga Erasable Colored Pencil Set, 12-Color"/>
    <n v="41.86"/>
    <n v="0.45"/>
    <n v="23.023000000000003"/>
  </r>
  <r>
    <n v="2003"/>
    <s v="CA-2018-163510"/>
    <x v="53"/>
    <d v="2018-12-28T00:00:00"/>
    <s v="Second Class"/>
    <s v="JW-15955"/>
    <s v="Joni Wasserman"/>
    <x v="0"/>
    <x v="0"/>
    <s v="Louisville"/>
    <x v="0"/>
    <n v="40214"/>
    <x v="0"/>
    <s v="OFF-ST-10000563"/>
    <x v="1"/>
    <s v="Storage"/>
    <s v="Fellowes Bankers Box Stor/Drawer Steel Plus"/>
    <n v="95.94"/>
    <n v="0.35"/>
    <n v="62.361000000000004"/>
  </r>
  <r>
    <n v="2004"/>
    <s v="CA-2018-163510"/>
    <x v="53"/>
    <d v="2018-12-28T00:00:00"/>
    <s v="Second Class"/>
    <s v="JW-15955"/>
    <s v="Joni Wasserman"/>
    <x v="0"/>
    <x v="0"/>
    <s v="Louisville"/>
    <x v="0"/>
    <n v="40214"/>
    <x v="0"/>
    <s v="FUR-CH-10001146"/>
    <x v="0"/>
    <s v="Chairs"/>
    <s v="Global Value Mid-Back Managers Chair, Gray"/>
    <n v="304.45"/>
    <n v="0.3"/>
    <n v="213.11499999999998"/>
  </r>
  <r>
    <n v="2005"/>
    <s v="US-2018-143028"/>
    <x v="645"/>
    <d v="2018-04-18T00:00:00"/>
    <s v="Standard Class"/>
    <s v="SC-20050"/>
    <s v="Sample Company A"/>
    <x v="2"/>
    <x v="0"/>
    <s v="Lubbock"/>
    <x v="5"/>
    <n v="79424"/>
    <x v="2"/>
    <s v="OFF-BI-10004738"/>
    <x v="1"/>
    <s v="Binders"/>
    <s v="Flexible Leather- Look Classic Collection Ring Binder"/>
    <n v="11.364000000000001"/>
    <n v="0.3"/>
    <n v="7.9547999999999996"/>
  </r>
  <r>
    <n v="2006"/>
    <s v="CA-2015-111150"/>
    <x v="520"/>
    <d v="2016-01-04T00:00:00"/>
    <s v="Standard Class"/>
    <s v="RW-19630"/>
    <s v="Rob Williams"/>
    <x v="1"/>
    <x v="0"/>
    <s v="Columbia"/>
    <x v="25"/>
    <n v="65203"/>
    <x v="2"/>
    <s v="OFF-AR-10000034"/>
    <x v="1"/>
    <s v="Art"/>
    <s v="BIC Brite Liner Grip Highlighters, Assorted, 5/Pack"/>
    <n v="29.68"/>
    <n v="0.35"/>
    <n v="19.292000000000002"/>
  </r>
  <r>
    <n v="2007"/>
    <s v="CA-2015-111150"/>
    <x v="520"/>
    <d v="2016-01-04T00:00:00"/>
    <s v="Standard Class"/>
    <s v="RW-19630"/>
    <s v="Rob Williams"/>
    <x v="1"/>
    <x v="0"/>
    <s v="Columbia"/>
    <x v="25"/>
    <n v="65203"/>
    <x v="2"/>
    <s v="TEC-AC-10000290"/>
    <x v="2"/>
    <s v="Accessories"/>
    <s v="Sabrent 4-Port USB 2.0 Hub"/>
    <n v="47.53"/>
    <n v="0.35"/>
    <n v="30.894500000000001"/>
  </r>
  <r>
    <n v="2008"/>
    <s v="CA-2018-165386"/>
    <x v="646"/>
    <d v="2018-08-04T00:00:00"/>
    <s v="First Class"/>
    <s v="CM-12190"/>
    <s v="Charlotte Melton"/>
    <x v="0"/>
    <x v="0"/>
    <s v="Chicago"/>
    <x v="10"/>
    <n v="60623"/>
    <x v="2"/>
    <s v="FUR-BO-10003034"/>
    <x v="0"/>
    <s v="Bookcases"/>
    <s v="OSullivan Elevations Bookcase, Cherry Finish"/>
    <n v="183.37200000000001"/>
    <n v="0.4"/>
    <n v="110.0232"/>
  </r>
  <r>
    <n v="2009"/>
    <s v="CA-2015-116407"/>
    <x v="647"/>
    <d v="2015-11-21T00:00:00"/>
    <s v="Standard Class"/>
    <s v="JF-15190"/>
    <s v="Jamie Frazer"/>
    <x v="0"/>
    <x v="0"/>
    <s v="Johnson City"/>
    <x v="18"/>
    <n v="37604"/>
    <x v="0"/>
    <s v="OFF-AR-10001315"/>
    <x v="1"/>
    <s v="Art"/>
    <s v="Newell 310"/>
    <n v="4.2240000000000002"/>
    <n v="0.3"/>
    <n v="2.9567999999999999"/>
  </r>
  <r>
    <n v="2010"/>
    <s v="CA-2015-116407"/>
    <x v="647"/>
    <d v="2015-11-21T00:00:00"/>
    <s v="Standard Class"/>
    <s v="JF-15190"/>
    <s v="Jamie Frazer"/>
    <x v="0"/>
    <x v="0"/>
    <s v="Johnson City"/>
    <x v="18"/>
    <n v="37604"/>
    <x v="0"/>
    <s v="OFF-AP-10002118"/>
    <x v="1"/>
    <s v="Appliances"/>
    <s v="1.7 Cubic Foot Compact Cube Office Refrigerators"/>
    <n v="333.05599999999998"/>
    <n v="0.25"/>
    <n v="249.79199999999997"/>
  </r>
  <r>
    <n v="2011"/>
    <s v="CA-2015-116407"/>
    <x v="647"/>
    <d v="2015-11-21T00:00:00"/>
    <s v="Standard Class"/>
    <s v="JF-15190"/>
    <s v="Jamie Frazer"/>
    <x v="0"/>
    <x v="0"/>
    <s v="Johnson City"/>
    <x v="18"/>
    <n v="37604"/>
    <x v="0"/>
    <s v="OFF-PA-10002137"/>
    <x v="1"/>
    <s v="Paper"/>
    <s v="Southworth 100% Résumé Paper, 24lb."/>
    <n v="24.896000000000001"/>
    <n v="0.25"/>
    <n v="18.672000000000001"/>
  </r>
  <r>
    <n v="2012"/>
    <s v="CA-2016-155761"/>
    <x v="555"/>
    <d v="2016-12-11T00:00:00"/>
    <s v="Same Day"/>
    <s v="SC-20800"/>
    <s v="Stuart Calhoun"/>
    <x v="0"/>
    <x v="0"/>
    <s v="Houston"/>
    <x v="5"/>
    <n v="77041"/>
    <x v="2"/>
    <s v="TEC-AC-10001606"/>
    <x v="2"/>
    <s v="Accessories"/>
    <s v="Logitech Wireless Performance Mouse MX for PC and Mac"/>
    <n v="159.98400000000001"/>
    <n v="0.35"/>
    <n v="103.98960000000001"/>
  </r>
  <r>
    <n v="2013"/>
    <s v="CA-2016-155761"/>
    <x v="555"/>
    <d v="2016-12-11T00:00:00"/>
    <s v="Same Day"/>
    <s v="SC-20800"/>
    <s v="Stuart Calhoun"/>
    <x v="0"/>
    <x v="0"/>
    <s v="Houston"/>
    <x v="5"/>
    <n v="77041"/>
    <x v="2"/>
    <s v="OFF-ST-10000943"/>
    <x v="1"/>
    <s v="Storage"/>
    <s v="Eldon ProFile File N Store Portable File Tub Letter/Legal Size Black"/>
    <n v="46.344000000000001"/>
    <n v="0.4"/>
    <n v="27.8064"/>
  </r>
  <r>
    <n v="2014"/>
    <s v="CA-2017-145905"/>
    <x v="31"/>
    <d v="2017-09-23T00:00:00"/>
    <s v="Standard Class"/>
    <s v="AM-10705"/>
    <s v="Anne McFarland"/>
    <x v="0"/>
    <x v="0"/>
    <s v="Auburn"/>
    <x v="19"/>
    <n v="36830"/>
    <x v="0"/>
    <s v="FUR-CH-10001854"/>
    <x v="0"/>
    <s v="Chairs"/>
    <s v="Office Star - Professional Matrix Back Chair with 2-to-1 Synchro Tilt and Mesh Fabric Seat"/>
    <n v="350.98"/>
    <n v="0.3"/>
    <n v="245.68600000000001"/>
  </r>
  <r>
    <n v="2015"/>
    <s v="CA-2017-145905"/>
    <x v="31"/>
    <d v="2017-09-23T00:00:00"/>
    <s v="Standard Class"/>
    <s v="AM-10705"/>
    <s v="Anne McFarland"/>
    <x v="0"/>
    <x v="0"/>
    <s v="Auburn"/>
    <x v="19"/>
    <n v="36830"/>
    <x v="0"/>
    <s v="OFF-PA-10000533"/>
    <x v="1"/>
    <s v="Paper"/>
    <s v="Southworth Parchment Paper &amp; Envelopes"/>
    <n v="13.08"/>
    <n v="0.25"/>
    <n v="9.81"/>
  </r>
  <r>
    <n v="2016"/>
    <s v="CA-2017-145905"/>
    <x v="31"/>
    <d v="2017-09-23T00:00:00"/>
    <s v="Standard Class"/>
    <s v="AM-10705"/>
    <s v="Anne McFarland"/>
    <x v="0"/>
    <x v="0"/>
    <s v="Auburn"/>
    <x v="19"/>
    <n v="36830"/>
    <x v="0"/>
    <s v="OFF-ST-10003716"/>
    <x v="1"/>
    <s v="Storage"/>
    <s v="Tennsco Double-Tier Lockers"/>
    <n v="900.08"/>
    <n v="0.35"/>
    <n v="585.05200000000002"/>
  </r>
  <r>
    <n v="2017"/>
    <s v="CA-2016-113110"/>
    <x v="531"/>
    <d v="2016-03-23T00:00:00"/>
    <s v="Standard Class"/>
    <s v="BK-11260"/>
    <s v="Berenike Kampe"/>
    <x v="0"/>
    <x v="0"/>
    <s v="San Bernardino"/>
    <x v="1"/>
    <n v="92404"/>
    <x v="1"/>
    <s v="OFF-BI-10000088"/>
    <x v="1"/>
    <s v="Binders"/>
    <s v="GBC Imprintable Covers"/>
    <n v="17.568000000000001"/>
    <n v="0.4"/>
    <n v="10.540800000000001"/>
  </r>
  <r>
    <n v="2018"/>
    <s v="CA-2016-113110"/>
    <x v="531"/>
    <d v="2016-03-23T00:00:00"/>
    <s v="Standard Class"/>
    <s v="BK-11260"/>
    <s v="Berenike Kampe"/>
    <x v="0"/>
    <x v="0"/>
    <s v="San Bernardino"/>
    <x v="1"/>
    <n v="92404"/>
    <x v="1"/>
    <s v="OFF-LA-10000240"/>
    <x v="1"/>
    <s v="Labels"/>
    <s v="Self-Adhesive Address Labels for Typewriters by Universal"/>
    <n v="14.62"/>
    <n v="0.4"/>
    <n v="8.7719999999999985"/>
  </r>
  <r>
    <n v="2019"/>
    <s v="CA-2016-113110"/>
    <x v="531"/>
    <d v="2016-03-23T00:00:00"/>
    <s v="Standard Class"/>
    <s v="BK-11260"/>
    <s v="Berenike Kampe"/>
    <x v="0"/>
    <x v="0"/>
    <s v="San Bernardino"/>
    <x v="1"/>
    <n v="92404"/>
    <x v="1"/>
    <s v="OFF-SU-10001165"/>
    <x v="1"/>
    <s v="Supplies"/>
    <s v="Acme Elite Stainless Steel Scissors"/>
    <n v="33.36"/>
    <n v="0.45"/>
    <n v="18.348000000000003"/>
  </r>
  <r>
    <n v="2020"/>
    <s v="CA-2016-113110"/>
    <x v="531"/>
    <d v="2016-03-23T00:00:00"/>
    <s v="Standard Class"/>
    <s v="BK-11260"/>
    <s v="Berenike Kampe"/>
    <x v="0"/>
    <x v="0"/>
    <s v="San Bernardino"/>
    <x v="1"/>
    <n v="92404"/>
    <x v="1"/>
    <s v="OFF-PA-10002749"/>
    <x v="1"/>
    <s v="Paper"/>
    <s v="Wirebound Message Books, 5-1/2 x 4 Forms, 2 or 4 Forms per Page"/>
    <n v="40.14"/>
    <n v="0.4"/>
    <n v="24.084"/>
  </r>
  <r>
    <n v="2021"/>
    <s v="CA-2017-168354"/>
    <x v="251"/>
    <d v="2017-09-21T00:00:00"/>
    <s v="First Class"/>
    <s v="RH-19510"/>
    <s v="Rick Huthwaite"/>
    <x v="2"/>
    <x v="0"/>
    <s v="Providence"/>
    <x v="34"/>
    <n v="2908"/>
    <x v="3"/>
    <s v="OFF-ST-10001490"/>
    <x v="1"/>
    <s v="Storage"/>
    <s v="Hot File 7-Pocket, Floor Stand"/>
    <n v="1606.23"/>
    <n v="0.5"/>
    <n v="803.11500000000001"/>
  </r>
  <r>
    <n v="2022"/>
    <s v="CA-2017-168354"/>
    <x v="251"/>
    <d v="2017-09-21T00:00:00"/>
    <s v="First Class"/>
    <s v="RH-19510"/>
    <s v="Rick Huthwaite"/>
    <x v="2"/>
    <x v="0"/>
    <s v="Providence"/>
    <x v="34"/>
    <n v="2908"/>
    <x v="3"/>
    <s v="OFF-PA-10002377"/>
    <x v="1"/>
    <s v="Paper"/>
    <s v="Adams Telephone Message Book W/Dividers/Space For Phone Numbers, 5 1/4X8 1/2, 200/Messages"/>
    <n v="17.04"/>
    <n v="0.4"/>
    <n v="10.223999999999998"/>
  </r>
  <r>
    <n v="2023"/>
    <s v="CA-2017-168354"/>
    <x v="251"/>
    <d v="2017-09-21T00:00:00"/>
    <s v="First Class"/>
    <s v="RH-19510"/>
    <s v="Rick Huthwaite"/>
    <x v="2"/>
    <x v="0"/>
    <s v="Providence"/>
    <x v="34"/>
    <n v="2908"/>
    <x v="3"/>
    <s v="OFF-BI-10004826"/>
    <x v="1"/>
    <s v="Binders"/>
    <s v="JM Magazine Binder"/>
    <n v="49.53"/>
    <n v="0.4"/>
    <n v="29.718"/>
  </r>
  <r>
    <n v="2024"/>
    <s v="CA-2017-168354"/>
    <x v="251"/>
    <d v="2017-09-21T00:00:00"/>
    <s v="First Class"/>
    <s v="RH-19510"/>
    <s v="Rick Huthwaite"/>
    <x v="2"/>
    <x v="0"/>
    <s v="Providence"/>
    <x v="34"/>
    <n v="2908"/>
    <x v="3"/>
    <s v="FUR-CH-10004675"/>
    <x v="0"/>
    <s v="Chairs"/>
    <s v="Lifetime Advantage Folding Chairs, 4/Carton"/>
    <n v="872.32"/>
    <n v="0.45"/>
    <n v="479.77600000000007"/>
  </r>
  <r>
    <n v="2025"/>
    <s v="US-2018-111241"/>
    <x v="648"/>
    <d v="2018-08-22T00:00:00"/>
    <s v="Second Class"/>
    <s v="GM-14500"/>
    <s v="Gene McClure"/>
    <x v="0"/>
    <x v="0"/>
    <s v="Fresno"/>
    <x v="1"/>
    <n v="93727"/>
    <x v="1"/>
    <s v="OFF-BI-10002867"/>
    <x v="1"/>
    <s v="Binders"/>
    <s v="GBC Recycled Regency Composition Covers"/>
    <n v="239.12"/>
    <n v="0.4"/>
    <n v="143.47200000000001"/>
  </r>
  <r>
    <n v="2026"/>
    <s v="CA-2016-114237"/>
    <x v="649"/>
    <d v="2016-03-15T00:00:00"/>
    <s v="First Class"/>
    <s v="MC-17275"/>
    <s v="Marc Crier"/>
    <x v="0"/>
    <x v="0"/>
    <s v="Seattle"/>
    <x v="4"/>
    <n v="98103"/>
    <x v="1"/>
    <s v="FUR-BO-10004409"/>
    <x v="0"/>
    <s v="Bookcases"/>
    <s v="Safco Value Mate Series Steel Bookcases, Baked Enamel Finish on Steel, Gray"/>
    <n v="141.96"/>
    <n v="0.5"/>
    <n v="70.98"/>
  </r>
  <r>
    <n v="2027"/>
    <s v="CA-2017-113516"/>
    <x v="162"/>
    <d v="2017-09-10T00:00:00"/>
    <s v="Second Class"/>
    <s v="VM-21685"/>
    <s v="Valerie Mitchum"/>
    <x v="2"/>
    <x v="0"/>
    <s v="Lancaster"/>
    <x v="1"/>
    <n v="93534"/>
    <x v="1"/>
    <s v="OFF-BI-10002225"/>
    <x v="1"/>
    <s v="Binders"/>
    <s v="Square Ring Data Binders, Rigid 75 Pt. Covers, 11 x 14-7/8"/>
    <n v="33.024000000000001"/>
    <n v="0.4"/>
    <n v="19.814399999999999"/>
  </r>
  <r>
    <n v="2028"/>
    <s v="CA-2017-113516"/>
    <x v="162"/>
    <d v="2017-09-10T00:00:00"/>
    <s v="Second Class"/>
    <s v="VM-21685"/>
    <s v="Valerie Mitchum"/>
    <x v="2"/>
    <x v="0"/>
    <s v="Lancaster"/>
    <x v="1"/>
    <n v="93534"/>
    <x v="1"/>
    <s v="OFF-BI-10001989"/>
    <x v="1"/>
    <s v="Binders"/>
    <s v="Premium Transparent Presentation Covers by GBC"/>
    <n v="67.135999999999996"/>
    <n v="0.4"/>
    <n v="40.281599999999997"/>
  </r>
  <r>
    <n v="2029"/>
    <s v="CA-2016-117961"/>
    <x v="650"/>
    <d v="2016-11-30T00:00:00"/>
    <s v="Standard Class"/>
    <s v="GP-14740"/>
    <s v="Guy Phonely"/>
    <x v="1"/>
    <x v="0"/>
    <s v="Leominster"/>
    <x v="31"/>
    <n v="1453"/>
    <x v="3"/>
    <s v="OFF-BI-10000343"/>
    <x v="1"/>
    <s v="Binders"/>
    <s v="Pressboard Covers with Storage Hooks, 9 1/2 x 11, Light Blue"/>
    <n v="14.73"/>
    <n v="0.4"/>
    <n v="8.8379999999999992"/>
  </r>
  <r>
    <n v="2030"/>
    <s v="CA-2016-117961"/>
    <x v="650"/>
    <d v="2016-11-30T00:00:00"/>
    <s v="Standard Class"/>
    <s v="GP-14740"/>
    <s v="Guy Phonely"/>
    <x v="1"/>
    <x v="0"/>
    <s v="Leominster"/>
    <x v="31"/>
    <n v="1453"/>
    <x v="3"/>
    <s v="OFF-ST-10001172"/>
    <x v="1"/>
    <s v="Storage"/>
    <s v="Tennsco Lockers, Sand"/>
    <n v="104.9"/>
    <n v="0.5"/>
    <n v="52.45"/>
  </r>
  <r>
    <n v="2031"/>
    <s v="CA-2016-117961"/>
    <x v="650"/>
    <d v="2016-11-30T00:00:00"/>
    <s v="Standard Class"/>
    <s v="GP-14740"/>
    <s v="Guy Phonely"/>
    <x v="1"/>
    <x v="0"/>
    <s v="Leominster"/>
    <x v="31"/>
    <n v="1453"/>
    <x v="3"/>
    <s v="OFF-BI-10003707"/>
    <x v="1"/>
    <s v="Binders"/>
    <s v="Aluminum Screw Posts"/>
    <n v="61.04"/>
    <n v="0.4"/>
    <n v="36.623999999999995"/>
  </r>
  <r>
    <n v="2032"/>
    <s v="CA-2016-117961"/>
    <x v="650"/>
    <d v="2016-11-30T00:00:00"/>
    <s v="Standard Class"/>
    <s v="GP-14740"/>
    <s v="Guy Phonely"/>
    <x v="1"/>
    <x v="0"/>
    <s v="Leominster"/>
    <x v="31"/>
    <n v="1453"/>
    <x v="3"/>
    <s v="OFF-PA-10001274"/>
    <x v="1"/>
    <s v="Paper"/>
    <s v="Loose Memo Sheets"/>
    <n v="10.95"/>
    <n v="0.4"/>
    <n v="6.5699999999999994"/>
  </r>
  <r>
    <n v="2033"/>
    <s v="CA-2017-128923"/>
    <x v="10"/>
    <d v="2017-12-13T00:00:00"/>
    <s v="Standard Class"/>
    <s v="GB-14530"/>
    <s v="George Bell"/>
    <x v="1"/>
    <x v="0"/>
    <s v="Fort Worth"/>
    <x v="5"/>
    <n v="76106"/>
    <x v="2"/>
    <s v="OFF-PA-10002250"/>
    <x v="1"/>
    <s v="Paper"/>
    <s v="Things To Do Today Pad"/>
    <n v="9.3919999999999995"/>
    <n v="0.3"/>
    <n v="6.5743999999999989"/>
  </r>
  <r>
    <n v="2034"/>
    <s v="CA-2017-128923"/>
    <x v="10"/>
    <d v="2017-12-13T00:00:00"/>
    <s v="Standard Class"/>
    <s v="GB-14530"/>
    <s v="George Bell"/>
    <x v="1"/>
    <x v="0"/>
    <s v="Fort Worth"/>
    <x v="5"/>
    <n v="76106"/>
    <x v="2"/>
    <s v="OFF-AR-10000475"/>
    <x v="1"/>
    <s v="Art"/>
    <s v="Hunt BOSTON Vista Battery-Operated Pencil Sharpener, Black"/>
    <n v="9.3279999999999994"/>
    <n v="0.35"/>
    <n v="6.0632000000000001"/>
  </r>
  <r>
    <n v="2035"/>
    <s v="CA-2018-162481"/>
    <x v="145"/>
    <d v="2018-09-29T00:00:00"/>
    <s v="Standard Class"/>
    <s v="CT-11995"/>
    <s v="Carol Triggs"/>
    <x v="0"/>
    <x v="0"/>
    <s v="Rochester"/>
    <x v="11"/>
    <n v="55901"/>
    <x v="2"/>
    <s v="OFF-BI-10002976"/>
    <x v="1"/>
    <s v="Binders"/>
    <s v="ACCOHIDE Binder by Acco"/>
    <n v="8.26"/>
    <n v="0.3"/>
    <n v="5.7819999999999991"/>
  </r>
  <r>
    <n v="2036"/>
    <s v="CA-2018-162481"/>
    <x v="145"/>
    <d v="2018-09-29T00:00:00"/>
    <s v="Standard Class"/>
    <s v="CT-11995"/>
    <s v="Carol Triggs"/>
    <x v="0"/>
    <x v="0"/>
    <s v="Rochester"/>
    <x v="11"/>
    <n v="55901"/>
    <x v="2"/>
    <s v="FUR-CH-10003061"/>
    <x v="0"/>
    <s v="Chairs"/>
    <s v="Global Leather Task Chair, Black"/>
    <n v="269.97000000000003"/>
    <n v="0.35"/>
    <n v="175.48050000000003"/>
  </r>
  <r>
    <n v="2037"/>
    <s v="CA-2016-119214"/>
    <x v="651"/>
    <d v="2016-01-27T00:00:00"/>
    <s v="Standard Class"/>
    <s v="CW-11905"/>
    <s v="Carl Weiss"/>
    <x v="2"/>
    <x v="0"/>
    <s v="Bozeman"/>
    <x v="37"/>
    <n v="59715"/>
    <x v="1"/>
    <s v="OFF-PA-10002893"/>
    <x v="1"/>
    <s v="Paper"/>
    <s v="Wirebound Service Call Books, 5 1/2 x 4"/>
    <n v="29.04"/>
    <n v="0.4"/>
    <n v="17.423999999999999"/>
  </r>
  <r>
    <n v="2038"/>
    <s v="CA-2016-119214"/>
    <x v="651"/>
    <d v="2016-01-27T00:00:00"/>
    <s v="Standard Class"/>
    <s v="CW-11905"/>
    <s v="Carl Weiss"/>
    <x v="2"/>
    <x v="0"/>
    <s v="Bozeman"/>
    <x v="37"/>
    <n v="59715"/>
    <x v="1"/>
    <s v="OFF-LA-10003077"/>
    <x v="1"/>
    <s v="Labels"/>
    <s v="Avery 500"/>
    <n v="14.62"/>
    <n v="0.4"/>
    <n v="8.7719999999999985"/>
  </r>
  <r>
    <n v="2039"/>
    <s v="CA-2016-122287"/>
    <x v="652"/>
    <d v="2016-06-23T00:00:00"/>
    <s v="Standard Class"/>
    <s v="SN-20560"/>
    <s v="Skye Norling"/>
    <x v="2"/>
    <x v="0"/>
    <s v="Peoria"/>
    <x v="16"/>
    <n v="85345"/>
    <x v="1"/>
    <s v="OFF-PA-10001661"/>
    <x v="1"/>
    <s v="Paper"/>
    <s v="Xerox 1922"/>
    <n v="11.952"/>
    <n v="0.4"/>
    <n v="7.1711999999999998"/>
  </r>
  <r>
    <n v="2040"/>
    <s v="CA-2016-122287"/>
    <x v="652"/>
    <d v="2016-06-23T00:00:00"/>
    <s v="Standard Class"/>
    <s v="SN-20560"/>
    <s v="Skye Norling"/>
    <x v="2"/>
    <x v="0"/>
    <s v="Peoria"/>
    <x v="16"/>
    <n v="85345"/>
    <x v="1"/>
    <s v="OFF-BI-10004656"/>
    <x v="1"/>
    <s v="Binders"/>
    <s v="Peel &amp; Stick Add-On Corner Pockets"/>
    <n v="4.5359999999999996"/>
    <n v="0.4"/>
    <n v="2.7215999999999996"/>
  </r>
  <r>
    <n v="2041"/>
    <s v="CA-2016-122287"/>
    <x v="652"/>
    <d v="2016-06-23T00:00:00"/>
    <s v="Standard Class"/>
    <s v="SN-20560"/>
    <s v="Skye Norling"/>
    <x v="2"/>
    <x v="0"/>
    <s v="Peoria"/>
    <x v="16"/>
    <n v="85345"/>
    <x v="1"/>
    <s v="OFF-BI-10003707"/>
    <x v="1"/>
    <s v="Binders"/>
    <s v="Aluminum Screw Posts"/>
    <n v="9.1560000000000006"/>
    <n v="0.4"/>
    <n v="5.4935999999999998"/>
  </r>
  <r>
    <n v="2042"/>
    <s v="CA-2016-122287"/>
    <x v="652"/>
    <d v="2016-06-23T00:00:00"/>
    <s v="Standard Class"/>
    <s v="SN-20560"/>
    <s v="Skye Norling"/>
    <x v="2"/>
    <x v="0"/>
    <s v="Peoria"/>
    <x v="16"/>
    <n v="85345"/>
    <x v="1"/>
    <s v="FUR-FU-10004973"/>
    <x v="0"/>
    <s v="Furnishings"/>
    <s v="Flat Face Poster Frame"/>
    <n v="75.36"/>
    <n v="0.4"/>
    <n v="45.216000000000001"/>
  </r>
  <r>
    <n v="2043"/>
    <s v="CA-2016-104493"/>
    <x v="653"/>
    <d v="2016-10-08T00:00:00"/>
    <s v="Standard Class"/>
    <s v="EB-13705"/>
    <s v="Ed Braxton"/>
    <x v="1"/>
    <x v="0"/>
    <s v="San Diego"/>
    <x v="1"/>
    <n v="92105"/>
    <x v="1"/>
    <s v="OFF-BI-10004817"/>
    <x v="1"/>
    <s v="Binders"/>
    <s v="GBC Personal VeloBind Strips"/>
    <n v="57.503999999999998"/>
    <n v="0.4"/>
    <n v="34.502399999999994"/>
  </r>
  <r>
    <n v="2044"/>
    <s v="US-2018-158946"/>
    <x v="551"/>
    <d v="2018-11-23T00:00:00"/>
    <s v="Standard Class"/>
    <s v="JW-15220"/>
    <s v="Jane Waco"/>
    <x v="1"/>
    <x v="0"/>
    <s v="Lakewood"/>
    <x v="24"/>
    <n v="44107"/>
    <x v="3"/>
    <s v="OFF-AR-10001860"/>
    <x v="1"/>
    <s v="Art"/>
    <s v="BIC Liqua Brite Liner"/>
    <n v="38.863999999999997"/>
    <n v="0.45"/>
    <n v="21.3752"/>
  </r>
  <r>
    <n v="2045"/>
    <s v="CA-2015-129168"/>
    <x v="654"/>
    <d v="2015-08-23T00:00:00"/>
    <s v="Standard Class"/>
    <s v="KB-16585"/>
    <s v="Ken Black"/>
    <x v="1"/>
    <x v="0"/>
    <s v="Houston"/>
    <x v="5"/>
    <n v="77095"/>
    <x v="2"/>
    <s v="OFF-PA-10001639"/>
    <x v="1"/>
    <s v="Paper"/>
    <s v="Xerox 203"/>
    <n v="15.552"/>
    <n v="0.3"/>
    <n v="10.886399999999998"/>
  </r>
  <r>
    <n v="2046"/>
    <s v="CA-2017-131835"/>
    <x v="19"/>
    <d v="2017-07-21T00:00:00"/>
    <s v="Standard Class"/>
    <s v="MC-17590"/>
    <s v="Matt Collister"/>
    <x v="1"/>
    <x v="0"/>
    <s v="Perth Amboy"/>
    <x v="30"/>
    <n v="8861"/>
    <x v="3"/>
    <s v="OFF-AP-10004487"/>
    <x v="1"/>
    <s v="Appliances"/>
    <s v="Kensington 4 Outlet MasterPiece Compact Power Control Center"/>
    <n v="162.63999999999999"/>
    <n v="0.4"/>
    <n v="97.583999999999989"/>
  </r>
  <r>
    <n v="2047"/>
    <s v="CA-2017-131835"/>
    <x v="19"/>
    <d v="2017-07-21T00:00:00"/>
    <s v="Standard Class"/>
    <s v="MC-17590"/>
    <s v="Matt Collister"/>
    <x v="1"/>
    <x v="0"/>
    <s v="Perth Amboy"/>
    <x v="30"/>
    <n v="8861"/>
    <x v="3"/>
    <s v="TEC-PH-10001760"/>
    <x v="2"/>
    <s v="Phones"/>
    <s v="Bose SoundLink Bluetooth Speaker"/>
    <n v="597"/>
    <n v="0.4"/>
    <n v="358.2"/>
  </r>
  <r>
    <n v="2048"/>
    <s v="CA-2017-131835"/>
    <x v="19"/>
    <d v="2017-07-21T00:00:00"/>
    <s v="Standard Class"/>
    <s v="MC-17590"/>
    <s v="Matt Collister"/>
    <x v="1"/>
    <x v="0"/>
    <s v="Perth Amboy"/>
    <x v="30"/>
    <n v="8861"/>
    <x v="3"/>
    <s v="OFF-PA-10004071"/>
    <x v="1"/>
    <s v="Paper"/>
    <s v="Eaton Premium Continuous-Feed Paper, 25% Cotton, Letter Size, White, 1000 Shts/Box"/>
    <n v="55.48"/>
    <n v="0.4"/>
    <n v="33.287999999999997"/>
  </r>
  <r>
    <n v="2049"/>
    <s v="CA-2016-142237"/>
    <x v="655"/>
    <d v="2016-07-13T00:00:00"/>
    <s v="First Class"/>
    <s v="CK-12595"/>
    <s v="Clytie Kelty"/>
    <x v="0"/>
    <x v="0"/>
    <s v="Philadelphia"/>
    <x v="9"/>
    <n v="19134"/>
    <x v="3"/>
    <s v="FUR-FU-10004848"/>
    <x v="0"/>
    <s v="Furnishings"/>
    <s v="Howard Miller 13-3/4 Diameter Brushed Chrome Round Wall Clock"/>
    <n v="289.8"/>
    <n v="0.4"/>
    <n v="173.88"/>
  </r>
  <r>
    <n v="2050"/>
    <s v="CA-2016-142237"/>
    <x v="655"/>
    <d v="2016-07-13T00:00:00"/>
    <s v="First Class"/>
    <s v="CK-12595"/>
    <s v="Clytie Kelty"/>
    <x v="0"/>
    <x v="0"/>
    <s v="Philadelphia"/>
    <x v="9"/>
    <n v="19134"/>
    <x v="3"/>
    <s v="OFF-BI-10004022"/>
    <x v="1"/>
    <s v="Binders"/>
    <s v="Acco Suede Grain Vinyl Round Ring Binder"/>
    <n v="2.5019999999999998"/>
    <n v="0.4"/>
    <n v="1.5011999999999999"/>
  </r>
  <r>
    <n v="2051"/>
    <s v="CA-2016-142237"/>
    <x v="655"/>
    <d v="2016-07-13T00:00:00"/>
    <s v="First Class"/>
    <s v="CK-12595"/>
    <s v="Clytie Kelty"/>
    <x v="0"/>
    <x v="0"/>
    <s v="Philadelphia"/>
    <x v="9"/>
    <n v="19134"/>
    <x v="3"/>
    <s v="OFF-BI-10003669"/>
    <x v="1"/>
    <s v="Binders"/>
    <s v="3M Organizer Strips"/>
    <n v="6.48"/>
    <n v="0.4"/>
    <n v="3.8879999999999999"/>
  </r>
  <r>
    <n v="2052"/>
    <s v="CA-2016-142237"/>
    <x v="655"/>
    <d v="2016-07-13T00:00:00"/>
    <s v="First Class"/>
    <s v="CK-12595"/>
    <s v="Clytie Kelty"/>
    <x v="0"/>
    <x v="0"/>
    <s v="Philadelphia"/>
    <x v="9"/>
    <n v="19134"/>
    <x v="3"/>
    <s v="FUR-CH-10003833"/>
    <x v="0"/>
    <s v="Chairs"/>
    <s v="Novimex Fabric Task Chair"/>
    <n v="341.488"/>
    <n v="0.45"/>
    <n v="187.81840000000003"/>
  </r>
  <r>
    <n v="2053"/>
    <s v="CA-2016-142237"/>
    <x v="655"/>
    <d v="2016-07-13T00:00:00"/>
    <s v="First Class"/>
    <s v="CK-12595"/>
    <s v="Clytie Kelty"/>
    <x v="0"/>
    <x v="0"/>
    <s v="Philadelphia"/>
    <x v="9"/>
    <n v="19134"/>
    <x v="3"/>
    <s v="OFF-AR-10003732"/>
    <x v="1"/>
    <s v="Art"/>
    <s v="Newell 333"/>
    <n v="11.12"/>
    <n v="0.45"/>
    <n v="6.1159999999999997"/>
  </r>
  <r>
    <n v="2054"/>
    <s v="CA-2016-142237"/>
    <x v="655"/>
    <d v="2016-07-13T00:00:00"/>
    <s v="First Class"/>
    <s v="CK-12595"/>
    <s v="Clytie Kelty"/>
    <x v="0"/>
    <x v="0"/>
    <s v="Philadelphia"/>
    <x v="9"/>
    <n v="19134"/>
    <x v="3"/>
    <s v="FUR-FU-10003142"/>
    <x v="0"/>
    <s v="Furnishings"/>
    <s v="Master Big Foot Doorstop, Beige"/>
    <n v="25.344000000000001"/>
    <n v="0.4"/>
    <n v="15.2064"/>
  </r>
  <r>
    <n v="2055"/>
    <s v="CA-2017-136434"/>
    <x v="49"/>
    <d v="2017-12-07T00:00:00"/>
    <s v="Standard Class"/>
    <s v="RD-19480"/>
    <s v="Rick Duston"/>
    <x v="0"/>
    <x v="0"/>
    <s v="Richmond"/>
    <x v="14"/>
    <n v="47374"/>
    <x v="2"/>
    <s v="FUR-FU-10001196"/>
    <x v="0"/>
    <s v="Furnishings"/>
    <s v="DAX Cubicle Frames - 8x10"/>
    <n v="17.309999999999999"/>
    <n v="0.3"/>
    <n v="12.116999999999999"/>
  </r>
  <r>
    <n v="2056"/>
    <s v="CA-2018-120376"/>
    <x v="66"/>
    <d v="2018-12-25T00:00:00"/>
    <s v="First Class"/>
    <s v="TP-21130"/>
    <s v="Theone Pippenger"/>
    <x v="0"/>
    <x v="0"/>
    <s v="Detroit"/>
    <x v="12"/>
    <n v="48227"/>
    <x v="2"/>
    <s v="TEC-AC-10001114"/>
    <x v="2"/>
    <s v="Accessories"/>
    <s v="Microsoft Wireless Mobile Mouse 4000"/>
    <n v="199.95"/>
    <n v="0.35"/>
    <n v="129.9675"/>
  </r>
  <r>
    <n v="2057"/>
    <s v="CA-2018-120376"/>
    <x v="66"/>
    <d v="2018-12-25T00:00:00"/>
    <s v="First Class"/>
    <s v="TP-21130"/>
    <s v="Theone Pippenger"/>
    <x v="0"/>
    <x v="0"/>
    <s v="Detroit"/>
    <x v="12"/>
    <n v="48227"/>
    <x v="2"/>
    <s v="FUR-CH-10002335"/>
    <x v="0"/>
    <s v="Chairs"/>
    <s v="Hon GuestStacker Chair"/>
    <n v="1586.69"/>
    <n v="0.35"/>
    <n v="1031.3485000000001"/>
  </r>
  <r>
    <n v="2058"/>
    <s v="CA-2018-120376"/>
    <x v="66"/>
    <d v="2018-12-25T00:00:00"/>
    <s v="First Class"/>
    <s v="TP-21130"/>
    <s v="Theone Pippenger"/>
    <x v="0"/>
    <x v="0"/>
    <s v="Detroit"/>
    <x v="12"/>
    <n v="48227"/>
    <x v="2"/>
    <s v="TEC-AC-10000844"/>
    <x v="2"/>
    <s v="Accessories"/>
    <s v="Logitech Gaming G510s - Keyboard"/>
    <n v="84.99"/>
    <n v="0.35"/>
    <n v="55.243499999999997"/>
  </r>
  <r>
    <n v="2059"/>
    <s v="CA-2018-120376"/>
    <x v="66"/>
    <d v="2018-12-25T00:00:00"/>
    <s v="First Class"/>
    <s v="TP-21130"/>
    <s v="Theone Pippenger"/>
    <x v="0"/>
    <x v="0"/>
    <s v="Detroit"/>
    <x v="12"/>
    <n v="48227"/>
    <x v="2"/>
    <s v="FUR-TA-10004534"/>
    <x v="0"/>
    <s v="Tables"/>
    <s v="Bevis 44 x 96 Conference Tables"/>
    <n v="411.8"/>
    <n v="0.35"/>
    <n v="267.67"/>
  </r>
  <r>
    <n v="2060"/>
    <s v="CA-2015-106439"/>
    <x v="656"/>
    <d v="2015-11-04T00:00:00"/>
    <s v="Standard Class"/>
    <s v="GG-14650"/>
    <s v="Greg Guthrie"/>
    <x v="1"/>
    <x v="0"/>
    <s v="Los Angeles"/>
    <x v="1"/>
    <n v="90049"/>
    <x v="1"/>
    <s v="OFF-FA-10002975"/>
    <x v="1"/>
    <s v="Fasteners"/>
    <s v="Staples"/>
    <n v="11.34"/>
    <n v="0.4"/>
    <n v="6.8039999999999994"/>
  </r>
  <r>
    <n v="2061"/>
    <s v="CA-2015-106439"/>
    <x v="656"/>
    <d v="2015-11-04T00:00:00"/>
    <s v="Standard Class"/>
    <s v="GG-14650"/>
    <s v="Greg Guthrie"/>
    <x v="1"/>
    <x v="0"/>
    <s v="Los Angeles"/>
    <x v="1"/>
    <n v="90049"/>
    <x v="1"/>
    <s v="OFF-ST-10003996"/>
    <x v="1"/>
    <s v="Storage"/>
    <s v="Letter/Legal File Tote with Clear Snap-On Lid, Black Granite"/>
    <n v="80.3"/>
    <n v="0.5"/>
    <n v="40.15"/>
  </r>
  <r>
    <n v="2062"/>
    <s v="CA-2015-106439"/>
    <x v="656"/>
    <d v="2015-11-04T00:00:00"/>
    <s v="Standard Class"/>
    <s v="GG-14650"/>
    <s v="Greg Guthrie"/>
    <x v="1"/>
    <x v="0"/>
    <s v="Los Angeles"/>
    <x v="1"/>
    <n v="90049"/>
    <x v="1"/>
    <s v="OFF-BI-10002571"/>
    <x v="1"/>
    <s v="Binders"/>
    <s v="Avery Framed View Binder, EZD Ring (Locking), Navy, 1 1/2"/>
    <n v="15.968"/>
    <n v="0.4"/>
    <n v="9.5808"/>
  </r>
  <r>
    <n v="2063"/>
    <s v="CA-2015-106439"/>
    <x v="656"/>
    <d v="2015-11-04T00:00:00"/>
    <s v="Standard Class"/>
    <s v="GG-14650"/>
    <s v="Greg Guthrie"/>
    <x v="1"/>
    <x v="0"/>
    <s v="Los Angeles"/>
    <x v="1"/>
    <n v="90049"/>
    <x v="1"/>
    <s v="OFF-PA-10000477"/>
    <x v="1"/>
    <s v="Paper"/>
    <s v="Xerox 1952"/>
    <n v="64.739999999999995"/>
    <n v="0.4"/>
    <n v="38.843999999999994"/>
  </r>
  <r>
    <n v="2064"/>
    <s v="CA-2015-106439"/>
    <x v="656"/>
    <d v="2015-11-04T00:00:00"/>
    <s v="Standard Class"/>
    <s v="GG-14650"/>
    <s v="Greg Guthrie"/>
    <x v="1"/>
    <x v="0"/>
    <s v="Los Angeles"/>
    <x v="1"/>
    <n v="90049"/>
    <x v="1"/>
    <s v="OFF-BI-10004209"/>
    <x v="1"/>
    <s v="Binders"/>
    <s v="Fellowes Twister Kit, Gray/Clear, 3/pkg"/>
    <n v="19.295999999999999"/>
    <n v="0.4"/>
    <n v="11.577599999999999"/>
  </r>
  <r>
    <n v="2065"/>
    <s v="CA-2015-106439"/>
    <x v="656"/>
    <d v="2015-11-04T00:00:00"/>
    <s v="Standard Class"/>
    <s v="GG-14650"/>
    <s v="Greg Guthrie"/>
    <x v="1"/>
    <x v="0"/>
    <s v="Los Angeles"/>
    <x v="1"/>
    <n v="90049"/>
    <x v="1"/>
    <s v="OFF-ST-10001963"/>
    <x v="1"/>
    <s v="Storage"/>
    <s v="Tennsco Regal Shelving Units"/>
    <n v="405.64"/>
    <n v="0.5"/>
    <n v="202.82"/>
  </r>
  <r>
    <n v="2066"/>
    <s v="CA-2015-106439"/>
    <x v="656"/>
    <d v="2015-11-04T00:00:00"/>
    <s v="Standard Class"/>
    <s v="GG-14650"/>
    <s v="Greg Guthrie"/>
    <x v="1"/>
    <x v="0"/>
    <s v="Los Angeles"/>
    <x v="1"/>
    <n v="90049"/>
    <x v="1"/>
    <s v="FUR-CH-10003833"/>
    <x v="0"/>
    <s v="Chairs"/>
    <s v="Novimex Fabric Task Chair"/>
    <n v="146.352"/>
    <n v="0.45"/>
    <n v="80.493600000000015"/>
  </r>
  <r>
    <n v="2067"/>
    <s v="CA-2015-106439"/>
    <x v="656"/>
    <d v="2015-11-04T00:00:00"/>
    <s v="Standard Class"/>
    <s v="GG-14650"/>
    <s v="Greg Guthrie"/>
    <x v="1"/>
    <x v="0"/>
    <s v="Los Angeles"/>
    <x v="1"/>
    <n v="90049"/>
    <x v="1"/>
    <s v="TEC-AC-10004568"/>
    <x v="2"/>
    <s v="Accessories"/>
    <s v="Maxell LTO Ultrium - 800 GB"/>
    <n v="251.91"/>
    <n v="0.45"/>
    <n v="138.5505"/>
  </r>
  <r>
    <n v="2068"/>
    <s v="CA-2015-106439"/>
    <x v="656"/>
    <d v="2015-11-04T00:00:00"/>
    <s v="Standard Class"/>
    <s v="GG-14650"/>
    <s v="Greg Guthrie"/>
    <x v="1"/>
    <x v="0"/>
    <s v="Los Angeles"/>
    <x v="1"/>
    <n v="90049"/>
    <x v="1"/>
    <s v="OFF-AR-10001419"/>
    <x v="1"/>
    <s v="Art"/>
    <s v="Newell 325"/>
    <n v="12.39"/>
    <n v="0.45"/>
    <n v="6.8145000000000007"/>
  </r>
  <r>
    <n v="2069"/>
    <s v="CA-2016-133452"/>
    <x v="657"/>
    <d v="2016-04-19T00:00:00"/>
    <s v="Standard Class"/>
    <s v="ZC-21910"/>
    <s v="Zuschuss Carroll"/>
    <x v="0"/>
    <x v="0"/>
    <s v="Pomona"/>
    <x v="1"/>
    <n v="91767"/>
    <x v="1"/>
    <s v="TEC-AC-10002800"/>
    <x v="2"/>
    <s v="Accessories"/>
    <s v="Plantronics Audio 478 Stereo USB Headset"/>
    <n v="199.96"/>
    <n v="0.45"/>
    <n v="109.97800000000001"/>
  </r>
  <r>
    <n v="2070"/>
    <s v="CA-2016-133452"/>
    <x v="657"/>
    <d v="2016-04-19T00:00:00"/>
    <s v="Standard Class"/>
    <s v="ZC-21910"/>
    <s v="Zuschuss Carroll"/>
    <x v="0"/>
    <x v="0"/>
    <s v="Pomona"/>
    <x v="1"/>
    <n v="91767"/>
    <x v="1"/>
    <s v="FUR-TA-10003954"/>
    <x v="0"/>
    <s v="Tables"/>
    <s v="Hon 94000 Series Round Tables"/>
    <n v="710.83199999999999"/>
    <n v="0.45"/>
    <n v="390.95760000000001"/>
  </r>
  <r>
    <n v="2071"/>
    <s v="CA-2017-146521"/>
    <x v="658"/>
    <d v="2017-07-23T00:00:00"/>
    <s v="Second Class"/>
    <s v="CC-12610"/>
    <s v="Corey Catlett"/>
    <x v="1"/>
    <x v="0"/>
    <s v="Philadelphia"/>
    <x v="9"/>
    <n v="19134"/>
    <x v="3"/>
    <s v="OFF-BI-10000301"/>
    <x v="1"/>
    <s v="Binders"/>
    <s v="GBC Instant Report Kit"/>
    <n v="1.9410000000000001"/>
    <n v="0.4"/>
    <n v="1.1646000000000001"/>
  </r>
  <r>
    <n v="2072"/>
    <s v="US-2018-110996"/>
    <x v="225"/>
    <d v="2018-11-25T00:00:00"/>
    <s v="Standard Class"/>
    <s v="KA-16525"/>
    <s v="Kelly Andreada"/>
    <x v="0"/>
    <x v="0"/>
    <s v="Ontario"/>
    <x v="1"/>
    <n v="91761"/>
    <x v="1"/>
    <s v="FUR-CH-10003956"/>
    <x v="0"/>
    <s v="Chairs"/>
    <s v="Novimex High-Tech Fabric Mesh Task Chair"/>
    <n v="283.92"/>
    <n v="0.45"/>
    <n v="156.15600000000003"/>
  </r>
  <r>
    <n v="2073"/>
    <s v="CA-2017-129693"/>
    <x v="491"/>
    <d v="2017-12-02T00:00:00"/>
    <s v="Standard Class"/>
    <s v="TC-20980"/>
    <s v="Tamara Chand"/>
    <x v="1"/>
    <x v="0"/>
    <s v="Seattle"/>
    <x v="4"/>
    <n v="98105"/>
    <x v="1"/>
    <s v="OFF-BI-10002954"/>
    <x v="1"/>
    <s v="Binders"/>
    <s v="Newell 3-Hole Punched Plastic Slotted Magazine Holders for Binders"/>
    <n v="7.3120000000000003"/>
    <n v="0.4"/>
    <n v="4.3872"/>
  </r>
  <r>
    <n v="2074"/>
    <s v="CA-2018-122504"/>
    <x v="659"/>
    <d v="2018-11-12T00:00:00"/>
    <s v="Second Class"/>
    <s v="DB-13270"/>
    <s v="Deborah Brumfield"/>
    <x v="2"/>
    <x v="0"/>
    <s v="Brentwood"/>
    <x v="1"/>
    <n v="94513"/>
    <x v="1"/>
    <s v="TEC-AC-10003289"/>
    <x v="2"/>
    <s v="Accessories"/>
    <s v="Anker Ultra-Slim Mini Bluetooth 3.0 Wireless Keyboard"/>
    <n v="59.97"/>
    <n v="0.45"/>
    <n v="32.983499999999999"/>
  </r>
  <r>
    <n v="2075"/>
    <s v="CA-2018-122504"/>
    <x v="659"/>
    <d v="2018-11-12T00:00:00"/>
    <s v="Second Class"/>
    <s v="DB-13270"/>
    <s v="Deborah Brumfield"/>
    <x v="2"/>
    <x v="0"/>
    <s v="Brentwood"/>
    <x v="1"/>
    <n v="94513"/>
    <x v="1"/>
    <s v="TEC-PH-10002468"/>
    <x v="2"/>
    <s v="Phones"/>
    <s v="Plantronics CS 50-USB - headset - Convertible, Monaural"/>
    <n v="761.54399999999998"/>
    <n v="0.4"/>
    <n v="456.9264"/>
  </r>
  <r>
    <n v="2076"/>
    <s v="CA-2015-131051"/>
    <x v="588"/>
    <d v="2015-12-05T00:00:00"/>
    <s v="Standard Class"/>
    <s v="TR-21325"/>
    <s v="Toby Ritter"/>
    <x v="0"/>
    <x v="0"/>
    <s v="San Francisco"/>
    <x v="1"/>
    <n v="94122"/>
    <x v="1"/>
    <s v="FUR-FU-10001861"/>
    <x v="0"/>
    <s v="Furnishings"/>
    <s v="Floodlight Indoor Halogen Bulbs, 1 Bulb per Pack, 60 Watts"/>
    <n v="58.2"/>
    <n v="0.4"/>
    <n v="34.92"/>
  </r>
  <r>
    <n v="2077"/>
    <s v="CA-2018-140676"/>
    <x v="510"/>
    <d v="2018-09-15T00:00:00"/>
    <s v="First Class"/>
    <s v="BF-11080"/>
    <s v="Bart Folk"/>
    <x v="0"/>
    <x v="0"/>
    <s v="Baltimore"/>
    <x v="39"/>
    <n v="21215"/>
    <x v="3"/>
    <s v="OFF-PA-10004082"/>
    <x v="1"/>
    <s v="Paper"/>
    <s v="Adams Telephone Message Book w/Frequently-Called Numbers Space, 400 Messages per Book"/>
    <n v="39.9"/>
    <n v="0.4"/>
    <n v="23.939999999999998"/>
  </r>
  <r>
    <n v="2078"/>
    <s v="CA-2018-140676"/>
    <x v="510"/>
    <d v="2018-09-15T00:00:00"/>
    <s v="First Class"/>
    <s v="BF-11080"/>
    <s v="Bart Folk"/>
    <x v="0"/>
    <x v="0"/>
    <s v="Baltimore"/>
    <x v="39"/>
    <n v="21215"/>
    <x v="3"/>
    <s v="OFF-AP-10000358"/>
    <x v="1"/>
    <s v="Appliances"/>
    <s v="Fellowes Basic Home/Office Series Surge Protectors"/>
    <n v="90.86"/>
    <n v="0.4"/>
    <n v="54.515999999999998"/>
  </r>
  <r>
    <n v="2079"/>
    <s v="CA-2018-140676"/>
    <x v="510"/>
    <d v="2018-09-15T00:00:00"/>
    <s v="First Class"/>
    <s v="BF-11080"/>
    <s v="Bart Folk"/>
    <x v="0"/>
    <x v="0"/>
    <s v="Baltimore"/>
    <x v="39"/>
    <n v="21215"/>
    <x v="3"/>
    <s v="OFF-PA-10004243"/>
    <x v="1"/>
    <s v="Paper"/>
    <s v="Xerox 1939"/>
    <n v="94.85"/>
    <n v="0.4"/>
    <n v="56.91"/>
  </r>
  <r>
    <n v="2080"/>
    <s v="CA-2016-120103"/>
    <x v="100"/>
    <d v="2016-12-29T00:00:00"/>
    <s v="Standard Class"/>
    <s v="MS-17365"/>
    <s v="Maribeth Schnelling"/>
    <x v="0"/>
    <x v="0"/>
    <s v="Phoenix"/>
    <x v="16"/>
    <n v="85023"/>
    <x v="1"/>
    <s v="OFF-PA-10001295"/>
    <x v="1"/>
    <s v="Paper"/>
    <s v="Computer Printout Paper with Letter-Trim Perforations"/>
    <n v="106.232"/>
    <n v="0.4"/>
    <n v="63.739199999999997"/>
  </r>
  <r>
    <n v="2081"/>
    <s v="CA-2016-120103"/>
    <x v="100"/>
    <d v="2016-12-29T00:00:00"/>
    <s v="Standard Class"/>
    <s v="MS-17365"/>
    <s v="Maribeth Schnelling"/>
    <x v="0"/>
    <x v="0"/>
    <s v="Phoenix"/>
    <x v="16"/>
    <n v="85023"/>
    <x v="1"/>
    <s v="TEC-PH-10002170"/>
    <x v="2"/>
    <s v="Phones"/>
    <s v="ClearSounds CSC500 Amplified Spirit Phone Corded phone"/>
    <n v="111.98399999999999"/>
    <n v="0.4"/>
    <n v="67.190399999999997"/>
  </r>
  <r>
    <n v="2082"/>
    <s v="CA-2016-120103"/>
    <x v="100"/>
    <d v="2016-12-29T00:00:00"/>
    <s v="Standard Class"/>
    <s v="MS-17365"/>
    <s v="Maribeth Schnelling"/>
    <x v="0"/>
    <x v="0"/>
    <s v="Phoenix"/>
    <x v="16"/>
    <n v="85023"/>
    <x v="1"/>
    <s v="FUR-FU-10002885"/>
    <x v="0"/>
    <s v="Furnishings"/>
    <s v="Magna Visual Magnetic Picture Hangers"/>
    <n v="7.7119999999999997"/>
    <n v="0.4"/>
    <n v="4.6271999999999993"/>
  </r>
  <r>
    <n v="2083"/>
    <s v="CA-2018-104647"/>
    <x v="660"/>
    <d v="2018-03-01T00:00:00"/>
    <s v="Standard Class"/>
    <s v="CK-12595"/>
    <s v="Clytie Kelty"/>
    <x v="0"/>
    <x v="0"/>
    <s v="Los Angeles"/>
    <x v="1"/>
    <n v="90008"/>
    <x v="1"/>
    <s v="OFF-PA-10002870"/>
    <x v="1"/>
    <s v="Paper"/>
    <s v="Ampad Phone Message Book, Recycled, 400 Message Capacity, 5 ¾” x 11”"/>
    <n v="37.44"/>
    <n v="0.4"/>
    <n v="22.463999999999999"/>
  </r>
  <r>
    <n v="2084"/>
    <s v="CA-2015-110352"/>
    <x v="533"/>
    <d v="2015-11-29T00:00:00"/>
    <s v="Standard Class"/>
    <s v="ED-13885"/>
    <s v="Emily Ducich"/>
    <x v="2"/>
    <x v="0"/>
    <s v="Houston"/>
    <x v="5"/>
    <n v="77036"/>
    <x v="2"/>
    <s v="OFF-LA-10003923"/>
    <x v="1"/>
    <s v="Labels"/>
    <s v="Alphabetical Labels for Top Tab Filing"/>
    <n v="23.68"/>
    <n v="0.3"/>
    <n v="16.576000000000001"/>
  </r>
  <r>
    <n v="2085"/>
    <s v="CA-2017-140501"/>
    <x v="661"/>
    <d v="2017-06-28T00:00:00"/>
    <s v="Standard Class"/>
    <s v="IM-15070"/>
    <s v="Irene Maddox"/>
    <x v="0"/>
    <x v="0"/>
    <s v="New York City"/>
    <x v="15"/>
    <n v="10009"/>
    <x v="3"/>
    <s v="OFF-LA-10003510"/>
    <x v="1"/>
    <s v="Labels"/>
    <s v="Avery 4027 File Folder Labels for Dot Matrix Printers, 5000 Labels per Box, White"/>
    <n v="122.12"/>
    <n v="0.4"/>
    <n v="73.272000000000006"/>
  </r>
  <r>
    <n v="2086"/>
    <s v="CA-2017-140501"/>
    <x v="661"/>
    <d v="2017-06-28T00:00:00"/>
    <s v="Standard Class"/>
    <s v="IM-15070"/>
    <s v="Irene Maddox"/>
    <x v="0"/>
    <x v="0"/>
    <s v="New York City"/>
    <x v="15"/>
    <n v="10009"/>
    <x v="3"/>
    <s v="OFF-LA-10000248"/>
    <x v="1"/>
    <s v="Labels"/>
    <s v="Avery 52"/>
    <n v="18.45"/>
    <n v="0.4"/>
    <n v="11.069999999999999"/>
  </r>
  <r>
    <n v="2087"/>
    <s v="CA-2017-140501"/>
    <x v="661"/>
    <d v="2017-06-28T00:00:00"/>
    <s v="Standard Class"/>
    <s v="IM-15070"/>
    <s v="Irene Maddox"/>
    <x v="0"/>
    <x v="0"/>
    <s v="New York City"/>
    <x v="15"/>
    <n v="10009"/>
    <x v="3"/>
    <s v="OFF-ST-10000060"/>
    <x v="1"/>
    <s v="Storage"/>
    <s v="Fellowes Bankers Box Staxonsteel Drawer File/Stacking System"/>
    <n v="324.89999999999998"/>
    <n v="0.5"/>
    <n v="162.44999999999999"/>
  </r>
  <r>
    <n v="2088"/>
    <s v="CA-2017-140501"/>
    <x v="661"/>
    <d v="2017-06-28T00:00:00"/>
    <s v="Standard Class"/>
    <s v="IM-15070"/>
    <s v="Irene Maddox"/>
    <x v="0"/>
    <x v="0"/>
    <s v="New York City"/>
    <x v="15"/>
    <n v="10009"/>
    <x v="3"/>
    <s v="OFF-PA-10003129"/>
    <x v="1"/>
    <s v="Paper"/>
    <s v="Tops White Computer Printout Paper"/>
    <n v="146.72999999999999"/>
    <n v="0.4"/>
    <n v="88.037999999999997"/>
  </r>
  <r>
    <n v="2089"/>
    <s v="CA-2017-140501"/>
    <x v="661"/>
    <d v="2017-06-28T00:00:00"/>
    <s v="Standard Class"/>
    <s v="IM-15070"/>
    <s v="Irene Maddox"/>
    <x v="0"/>
    <x v="0"/>
    <s v="New York City"/>
    <x v="15"/>
    <n v="10009"/>
    <x v="3"/>
    <s v="OFF-FA-10004076"/>
    <x v="1"/>
    <s v="Fasteners"/>
    <s v="Translucent Push Pins by OIC"/>
    <n v="3.96"/>
    <n v="0.4"/>
    <n v="2.3759999999999999"/>
  </r>
  <r>
    <n v="2090"/>
    <s v="CA-2016-139290"/>
    <x v="662"/>
    <d v="2016-10-30T00:00:00"/>
    <s v="Standard Class"/>
    <s v="MY-17380"/>
    <s v="Maribeth Yedwab"/>
    <x v="1"/>
    <x v="0"/>
    <s v="Rancho Cucamonga"/>
    <x v="1"/>
    <n v="91730"/>
    <x v="1"/>
    <s v="OFF-LA-10004008"/>
    <x v="1"/>
    <s v="Labels"/>
    <s v="Avery 507"/>
    <n v="5.76"/>
    <n v="0.4"/>
    <n v="3.456"/>
  </r>
  <r>
    <n v="2091"/>
    <s v="CA-2018-166142"/>
    <x v="663"/>
    <d v="2018-07-19T00:00:00"/>
    <s v="Standard Class"/>
    <s v="MM-17260"/>
    <s v="Magdelene Morse"/>
    <x v="0"/>
    <x v="0"/>
    <s v="Wilmington"/>
    <x v="13"/>
    <n v="19805"/>
    <x v="3"/>
    <s v="OFF-BI-10004094"/>
    <x v="1"/>
    <s v="Binders"/>
    <s v="GBC Standard Plastic Binding Systems Combs"/>
    <n v="26.55"/>
    <n v="0.4"/>
    <n v="15.93"/>
  </r>
  <r>
    <n v="2092"/>
    <s v="CA-2018-166142"/>
    <x v="663"/>
    <d v="2018-07-19T00:00:00"/>
    <s v="Standard Class"/>
    <s v="MM-17260"/>
    <s v="Magdelene Morse"/>
    <x v="0"/>
    <x v="0"/>
    <s v="Wilmington"/>
    <x v="13"/>
    <n v="19805"/>
    <x v="3"/>
    <s v="FUR-TA-10004607"/>
    <x v="0"/>
    <s v="Tables"/>
    <s v="Hon 2111 Invitation Series Straight Table"/>
    <n v="310.44299999999998"/>
    <n v="0.45"/>
    <n v="170.74365"/>
  </r>
  <r>
    <n v="2093"/>
    <s v="CA-2015-145926"/>
    <x v="664"/>
    <d v="2015-11-21T00:00:00"/>
    <s v="Standard Class"/>
    <s v="MP-17470"/>
    <s v="Mark Packer"/>
    <x v="2"/>
    <x v="0"/>
    <s v="Moorhead"/>
    <x v="11"/>
    <n v="56560"/>
    <x v="2"/>
    <s v="FUR-CH-10004289"/>
    <x v="0"/>
    <s v="Chairs"/>
    <s v="Global Super Steno Chair"/>
    <n v="479.9"/>
    <n v="0.35"/>
    <n v="311.935"/>
  </r>
  <r>
    <n v="2094"/>
    <s v="CA-2016-149678"/>
    <x v="657"/>
    <d v="2016-04-15T00:00:00"/>
    <s v="Second Class"/>
    <s v="AW-10840"/>
    <s v="Anthony Witt"/>
    <x v="0"/>
    <x v="0"/>
    <s v="Farmington"/>
    <x v="27"/>
    <n v="87401"/>
    <x v="1"/>
    <s v="OFF-SU-10004498"/>
    <x v="1"/>
    <s v="Supplies"/>
    <s v="Martin-Yale Premier Letter Opener"/>
    <n v="12.88"/>
    <n v="0.45"/>
    <n v="7.0840000000000014"/>
  </r>
  <r>
    <n v="2095"/>
    <s v="US-2016-164357"/>
    <x v="665"/>
    <d v="2016-11-29T00:00:00"/>
    <s v="Standard Class"/>
    <s v="SF-20065"/>
    <s v="Sandra Flanagan"/>
    <x v="0"/>
    <x v="0"/>
    <s v="Wilmington"/>
    <x v="3"/>
    <n v="28403"/>
    <x v="0"/>
    <s v="OFF-AR-10001177"/>
    <x v="1"/>
    <s v="Art"/>
    <s v="Newell 349"/>
    <n v="13.12"/>
    <n v="0.3"/>
    <n v="9.1839999999999993"/>
  </r>
  <r>
    <n v="2096"/>
    <s v="US-2017-146570"/>
    <x v="666"/>
    <d v="2017-05-20T00:00:00"/>
    <s v="Standard Class"/>
    <s v="SN-20710"/>
    <s v="Steve Nguyen"/>
    <x v="2"/>
    <x v="0"/>
    <s v="Jackson"/>
    <x v="35"/>
    <n v="39212"/>
    <x v="0"/>
    <s v="OFF-BI-10001718"/>
    <x v="1"/>
    <s v="Binders"/>
    <s v="GBC DocuBind P50 Personal Binding Machine"/>
    <n v="511.84"/>
    <n v="0.25"/>
    <n v="383.88"/>
  </r>
  <r>
    <n v="2097"/>
    <s v="US-2017-146570"/>
    <x v="666"/>
    <d v="2017-05-20T00:00:00"/>
    <s v="Standard Class"/>
    <s v="SN-20710"/>
    <s v="Steve Nguyen"/>
    <x v="2"/>
    <x v="0"/>
    <s v="Jackson"/>
    <x v="35"/>
    <n v="39212"/>
    <x v="0"/>
    <s v="OFF-AR-10004602"/>
    <x v="1"/>
    <s v="Art"/>
    <s v="Boston KS Multi-Size Manual Pencil Sharpener"/>
    <n v="91.96"/>
    <n v="0.3"/>
    <n v="64.371999999999986"/>
  </r>
  <r>
    <n v="2098"/>
    <s v="US-2017-146570"/>
    <x v="666"/>
    <d v="2017-05-20T00:00:00"/>
    <s v="Standard Class"/>
    <s v="SN-20710"/>
    <s v="Steve Nguyen"/>
    <x v="2"/>
    <x v="0"/>
    <s v="Jackson"/>
    <x v="35"/>
    <n v="39212"/>
    <x v="0"/>
    <s v="OFF-AR-10003856"/>
    <x v="1"/>
    <s v="Art"/>
    <s v="Newell 344"/>
    <n v="8.34"/>
    <n v="0.3"/>
    <n v="5.8379999999999992"/>
  </r>
  <r>
    <n v="2099"/>
    <s v="CA-2018-124401"/>
    <x v="210"/>
    <d v="2018-09-12T00:00:00"/>
    <s v="Standard Class"/>
    <s v="RD-19900"/>
    <s v="Ruben Dartt"/>
    <x v="0"/>
    <x v="0"/>
    <s v="Portland"/>
    <x v="21"/>
    <n v="97206"/>
    <x v="1"/>
    <s v="OFF-ST-10000649"/>
    <x v="1"/>
    <s v="Storage"/>
    <s v="Hanging Personal Folder File"/>
    <n v="37.68"/>
    <n v="0.5"/>
    <n v="18.84"/>
  </r>
  <r>
    <n v="2100"/>
    <s v="CA-2018-124401"/>
    <x v="210"/>
    <d v="2018-09-12T00:00:00"/>
    <s v="Standard Class"/>
    <s v="RD-19900"/>
    <s v="Ruben Dartt"/>
    <x v="0"/>
    <x v="0"/>
    <s v="Portland"/>
    <x v="21"/>
    <n v="97206"/>
    <x v="1"/>
    <s v="TEC-AC-10002926"/>
    <x v="2"/>
    <s v="Accessories"/>
    <s v="Logitech Wireless Marathon Mouse M705"/>
    <n v="279.94400000000002"/>
    <n v="0.45"/>
    <n v="153.96920000000003"/>
  </r>
  <r>
    <n v="2101"/>
    <s v="US-2015-140116"/>
    <x v="418"/>
    <d v="2015-03-17T00:00:00"/>
    <s v="Standard Class"/>
    <s v="KT-16480"/>
    <s v="Kean Thornton"/>
    <x v="0"/>
    <x v="0"/>
    <s v="Denver"/>
    <x v="22"/>
    <n v="80219"/>
    <x v="1"/>
    <s v="OFF-ST-10000078"/>
    <x v="1"/>
    <s v="Storage"/>
    <s v="Tennsco 6- and 18-Compartment Lockers"/>
    <n v="636.40800000000002"/>
    <n v="0.5"/>
    <n v="318.20400000000001"/>
  </r>
  <r>
    <n v="2102"/>
    <s v="US-2015-140116"/>
    <x v="418"/>
    <d v="2015-03-17T00:00:00"/>
    <s v="Standard Class"/>
    <s v="KT-16480"/>
    <s v="Kean Thornton"/>
    <x v="0"/>
    <x v="0"/>
    <s v="Denver"/>
    <x v="22"/>
    <n v="80219"/>
    <x v="1"/>
    <s v="OFF-AR-10001044"/>
    <x v="1"/>
    <s v="Art"/>
    <s v="BOSTON Ranger #55 Pencil Sharpener, Black"/>
    <n v="83.168000000000006"/>
    <n v="0.45"/>
    <n v="45.742400000000011"/>
  </r>
  <r>
    <n v="2103"/>
    <s v="CA-2015-123295"/>
    <x v="667"/>
    <d v="2015-07-18T00:00:00"/>
    <s v="Same Day"/>
    <s v="AH-10120"/>
    <s v="Adrian Hane"/>
    <x v="2"/>
    <x v="0"/>
    <s v="Tucson"/>
    <x v="16"/>
    <n v="85705"/>
    <x v="1"/>
    <s v="FUR-CH-10002372"/>
    <x v="0"/>
    <s v="Chairs"/>
    <s v="Office Star - Ergonomically Designed Knee Chair"/>
    <n v="259.13600000000002"/>
    <n v="0.45"/>
    <n v="142.52480000000003"/>
  </r>
  <r>
    <n v="2104"/>
    <s v="CA-2018-167101"/>
    <x v="668"/>
    <d v="2018-03-28T00:00:00"/>
    <s v="Second Class"/>
    <s v="BM-11650"/>
    <s v="Brian Moss"/>
    <x v="1"/>
    <x v="0"/>
    <s v="New York City"/>
    <x v="15"/>
    <n v="10009"/>
    <x v="3"/>
    <s v="OFF-PA-10000357"/>
    <x v="1"/>
    <s v="Paper"/>
    <s v="Xerox 1888"/>
    <n v="221.92"/>
    <n v="0.4"/>
    <n v="133.15199999999999"/>
  </r>
  <r>
    <n v="2105"/>
    <s v="CA-2018-167101"/>
    <x v="668"/>
    <d v="2018-03-28T00:00:00"/>
    <s v="Second Class"/>
    <s v="BM-11650"/>
    <s v="Brian Moss"/>
    <x v="1"/>
    <x v="0"/>
    <s v="New York City"/>
    <x v="15"/>
    <n v="10009"/>
    <x v="3"/>
    <s v="TEC-AC-10001266"/>
    <x v="2"/>
    <s v="Accessories"/>
    <s v="Memorex Micro Travel Drive 8 GB"/>
    <n v="26"/>
    <n v="0.45"/>
    <n v="14.3"/>
  </r>
  <r>
    <n v="2106"/>
    <s v="US-2015-167633"/>
    <x v="587"/>
    <d v="2015-10-05T00:00:00"/>
    <s v="Standard Class"/>
    <s v="BW-11200"/>
    <s v="Ben Wallace"/>
    <x v="0"/>
    <x v="0"/>
    <s v="Boynton Beach"/>
    <x v="2"/>
    <n v="33437"/>
    <x v="0"/>
    <s v="OFF-PA-10004888"/>
    <x v="1"/>
    <s v="Paper"/>
    <s v="Xerox 217"/>
    <n v="15.552"/>
    <n v="0.25"/>
    <n v="11.664"/>
  </r>
  <r>
    <n v="2107"/>
    <s v="US-2015-152723"/>
    <x v="467"/>
    <d v="2015-09-26T00:00:00"/>
    <s v="Same Day"/>
    <s v="HG-14965"/>
    <s v="Henry Goldwyn"/>
    <x v="1"/>
    <x v="0"/>
    <s v="Mesquite"/>
    <x v="5"/>
    <n v="75150"/>
    <x v="2"/>
    <s v="OFF-BI-10003460"/>
    <x v="1"/>
    <s v="Binders"/>
    <s v="Acco 3-Hole Punch"/>
    <n v="0.876"/>
    <n v="0.3"/>
    <n v="0.61319999999999997"/>
  </r>
  <r>
    <n v="2108"/>
    <s v="CA-2016-164882"/>
    <x v="89"/>
    <d v="2016-10-31T00:00:00"/>
    <s v="Same Day"/>
    <s v="SG-20080"/>
    <s v="Sandra Glassco"/>
    <x v="0"/>
    <x v="0"/>
    <s v="Redlands"/>
    <x v="1"/>
    <n v="92374"/>
    <x v="1"/>
    <s v="OFF-PA-10000157"/>
    <x v="1"/>
    <s v="Paper"/>
    <s v="Xerox 191"/>
    <n v="19.98"/>
    <n v="0.4"/>
    <n v="11.988"/>
  </r>
  <r>
    <n v="2109"/>
    <s v="CA-2016-164882"/>
    <x v="89"/>
    <d v="2016-10-31T00:00:00"/>
    <s v="Same Day"/>
    <s v="SG-20080"/>
    <s v="Sandra Glassco"/>
    <x v="0"/>
    <x v="0"/>
    <s v="Redlands"/>
    <x v="1"/>
    <n v="92374"/>
    <x v="1"/>
    <s v="OFF-BI-10004519"/>
    <x v="1"/>
    <s v="Binders"/>
    <s v="GBC DocuBind P100 Manual Binding Machine"/>
    <n v="398.35199999999998"/>
    <n v="0.4"/>
    <n v="239.01119999999997"/>
  </r>
  <r>
    <n v="2110"/>
    <s v="CA-2016-164882"/>
    <x v="89"/>
    <d v="2016-10-31T00:00:00"/>
    <s v="Same Day"/>
    <s v="SG-20080"/>
    <s v="Sandra Glassco"/>
    <x v="0"/>
    <x v="0"/>
    <s v="Redlands"/>
    <x v="1"/>
    <n v="92374"/>
    <x v="1"/>
    <s v="OFF-AR-10004272"/>
    <x v="1"/>
    <s v="Art"/>
    <s v="Newell 308"/>
    <n v="5.04"/>
    <n v="0.45"/>
    <n v="2.7720000000000002"/>
  </r>
  <r>
    <n v="2111"/>
    <s v="CA-2016-164882"/>
    <x v="89"/>
    <d v="2016-10-31T00:00:00"/>
    <s v="Same Day"/>
    <s v="SG-20080"/>
    <s v="Sandra Glassco"/>
    <x v="0"/>
    <x v="0"/>
    <s v="Redlands"/>
    <x v="1"/>
    <n v="92374"/>
    <x v="1"/>
    <s v="OFF-FA-10000585"/>
    <x v="1"/>
    <s v="Fasteners"/>
    <s v="OIC Bulk Pack Metal Binder Clips"/>
    <n v="17.45"/>
    <n v="0.4"/>
    <n v="10.469999999999999"/>
  </r>
  <r>
    <n v="2112"/>
    <s v="CA-2016-164882"/>
    <x v="89"/>
    <d v="2016-10-31T00:00:00"/>
    <s v="Same Day"/>
    <s v="SG-20080"/>
    <s v="Sandra Glassco"/>
    <x v="0"/>
    <x v="0"/>
    <s v="Redlands"/>
    <x v="1"/>
    <n v="92374"/>
    <x v="1"/>
    <s v="FUR-CH-10004218"/>
    <x v="0"/>
    <s v="Chairs"/>
    <s v="Global Fabric Managers Chair, Dark Gray"/>
    <n v="323.13600000000002"/>
    <n v="0.45"/>
    <n v="177.72480000000002"/>
  </r>
  <r>
    <n v="2113"/>
    <s v="CA-2016-164882"/>
    <x v="89"/>
    <d v="2016-10-31T00:00:00"/>
    <s v="Same Day"/>
    <s v="SG-20080"/>
    <s v="Sandra Glassco"/>
    <x v="0"/>
    <x v="0"/>
    <s v="Redlands"/>
    <x v="1"/>
    <n v="92374"/>
    <x v="1"/>
    <s v="OFF-SU-10004231"/>
    <x v="1"/>
    <s v="Supplies"/>
    <s v="Acme Tagit Stainless Steel Antibacterial Scissors"/>
    <n v="29.7"/>
    <n v="0.45"/>
    <n v="16.335000000000001"/>
  </r>
  <r>
    <n v="2114"/>
    <s v="CA-2016-164882"/>
    <x v="89"/>
    <d v="2016-10-31T00:00:00"/>
    <s v="Same Day"/>
    <s v="SG-20080"/>
    <s v="Sandra Glassco"/>
    <x v="0"/>
    <x v="0"/>
    <s v="Redlands"/>
    <x v="1"/>
    <n v="92374"/>
    <x v="1"/>
    <s v="TEC-PH-10001578"/>
    <x v="2"/>
    <s v="Phones"/>
    <s v="Polycom SoundStation2 EX Conference phone"/>
    <n v="1295.8399999999999"/>
    <n v="0.4"/>
    <n v="777.50399999999991"/>
  </r>
  <r>
    <n v="2115"/>
    <s v="CA-2016-164882"/>
    <x v="89"/>
    <d v="2016-10-31T00:00:00"/>
    <s v="Same Day"/>
    <s v="SG-20080"/>
    <s v="Sandra Glassco"/>
    <x v="0"/>
    <x v="0"/>
    <s v="Redlands"/>
    <x v="1"/>
    <n v="92374"/>
    <x v="1"/>
    <s v="OFF-ST-10003638"/>
    <x v="1"/>
    <s v="Storage"/>
    <s v="Mobile Personal File Cube"/>
    <n v="46.84"/>
    <n v="0.5"/>
    <n v="23.42"/>
  </r>
  <r>
    <n v="2116"/>
    <s v="CA-2016-164882"/>
    <x v="89"/>
    <d v="2016-10-31T00:00:00"/>
    <s v="Same Day"/>
    <s v="SG-20080"/>
    <s v="Sandra Glassco"/>
    <x v="0"/>
    <x v="0"/>
    <s v="Redlands"/>
    <x v="1"/>
    <n v="92374"/>
    <x v="1"/>
    <s v="FUR-BO-10002213"/>
    <x v="0"/>
    <s v="Bookcases"/>
    <s v="DMI Eclipse Executive Suite Bookcases"/>
    <n v="425.83300000000003"/>
    <n v="0.5"/>
    <n v="212.91650000000001"/>
  </r>
  <r>
    <n v="2117"/>
    <s v="CA-2016-159786"/>
    <x v="88"/>
    <d v="2016-10-17T00:00:00"/>
    <s v="Second Class"/>
    <s v="RK-19300"/>
    <s v="Ralph Kennedy"/>
    <x v="0"/>
    <x v="0"/>
    <s v="Rochester"/>
    <x v="15"/>
    <n v="14609"/>
    <x v="3"/>
    <s v="FUR-TA-10001307"/>
    <x v="0"/>
    <s v="Tables"/>
    <s v="SAFCO PlanMaster Heigh-Adjustable Drafting Table Base, 43w x 30d x 30-37h, Black"/>
    <n v="209.67"/>
    <n v="0.45"/>
    <n v="115.3185"/>
  </r>
  <r>
    <n v="2118"/>
    <s v="CA-2017-130267"/>
    <x v="251"/>
    <d v="2017-09-23T00:00:00"/>
    <s v="Standard Class"/>
    <s v="SW-20245"/>
    <s v="Scot Wooten"/>
    <x v="0"/>
    <x v="0"/>
    <s v="Stockton"/>
    <x v="1"/>
    <n v="95207"/>
    <x v="1"/>
    <s v="OFF-PA-10002222"/>
    <x v="1"/>
    <s v="Paper"/>
    <s v="Xerox Color Copier Paper, 11 x 17, Ream"/>
    <n v="159.88"/>
    <n v="0.4"/>
    <n v="95.927999999999997"/>
  </r>
  <r>
    <n v="2119"/>
    <s v="CA-2018-155460"/>
    <x v="669"/>
    <d v="2018-04-15T00:00:00"/>
    <s v="First Class"/>
    <s v="RW-19630"/>
    <s v="Rob Williams"/>
    <x v="1"/>
    <x v="0"/>
    <s v="Seattle"/>
    <x v="4"/>
    <n v="98105"/>
    <x v="1"/>
    <s v="OFF-PA-10002479"/>
    <x v="1"/>
    <s v="Paper"/>
    <s v="Xerox 4200 Series MultiUse Premium Copy Paper (20Lb. and 84 Bright)"/>
    <n v="5.28"/>
    <n v="0.4"/>
    <n v="3.1680000000000001"/>
  </r>
  <r>
    <n v="2120"/>
    <s v="CA-2018-155460"/>
    <x v="669"/>
    <d v="2018-04-15T00:00:00"/>
    <s v="First Class"/>
    <s v="RW-19630"/>
    <s v="Rob Williams"/>
    <x v="1"/>
    <x v="0"/>
    <s v="Seattle"/>
    <x v="4"/>
    <n v="98105"/>
    <x v="1"/>
    <s v="OFF-BI-10003091"/>
    <x v="1"/>
    <s v="Binders"/>
    <s v="GBC DocuBind TL200 Manual Binding Machine"/>
    <n v="895.92"/>
    <n v="0.4"/>
    <n v="537.55199999999991"/>
  </r>
  <r>
    <n v="2121"/>
    <s v="US-2018-168690"/>
    <x v="363"/>
    <d v="2018-01-13T00:00:00"/>
    <s v="Standard Class"/>
    <s v="TS-21085"/>
    <s v="Thais Sissman"/>
    <x v="0"/>
    <x v="0"/>
    <s v="Ormond Beach"/>
    <x v="2"/>
    <n v="32174"/>
    <x v="0"/>
    <s v="OFF-BI-10000145"/>
    <x v="1"/>
    <s v="Binders"/>
    <s v="Zipper Ring Binder Pockets"/>
    <n v="2.8079999999999998"/>
    <n v="0.25"/>
    <n v="2.1059999999999999"/>
  </r>
  <r>
    <n v="2122"/>
    <s v="CA-2018-158246"/>
    <x v="45"/>
    <d v="2018-11-11T00:00:00"/>
    <s v="First Class"/>
    <s v="JB-15400"/>
    <s v="Jennifer Braxton"/>
    <x v="1"/>
    <x v="0"/>
    <s v="Sunnyvale"/>
    <x v="1"/>
    <n v="94086"/>
    <x v="1"/>
    <s v="FUR-CH-10003061"/>
    <x v="0"/>
    <s v="Chairs"/>
    <s v="Global Leather Task Chair, Black"/>
    <n v="215.976"/>
    <n v="0.45"/>
    <n v="118.78680000000001"/>
  </r>
  <r>
    <n v="2123"/>
    <s v="CA-2018-167381"/>
    <x v="585"/>
    <d v="2018-09-24T00:00:00"/>
    <s v="Second Class"/>
    <s v="EH-14005"/>
    <s v="Erica Hernandez"/>
    <x v="2"/>
    <x v="0"/>
    <s v="Lansing"/>
    <x v="12"/>
    <n v="48911"/>
    <x v="2"/>
    <s v="FUR-BO-10001972"/>
    <x v="0"/>
    <s v="Bookcases"/>
    <s v="OSullivan 4-Shelf Bookcase in Odessa Pine"/>
    <n v="241.96"/>
    <n v="0.4"/>
    <n v="145.17599999999999"/>
  </r>
  <r>
    <n v="2124"/>
    <s v="CA-2018-167381"/>
    <x v="585"/>
    <d v="2018-09-24T00:00:00"/>
    <s v="Second Class"/>
    <s v="EH-14005"/>
    <s v="Erica Hernandez"/>
    <x v="2"/>
    <x v="0"/>
    <s v="Lansing"/>
    <x v="12"/>
    <n v="48911"/>
    <x v="2"/>
    <s v="OFF-LA-10000134"/>
    <x v="1"/>
    <s v="Labels"/>
    <s v="Avery 511"/>
    <n v="27.72"/>
    <n v="0.3"/>
    <n v="19.403999999999996"/>
  </r>
  <r>
    <n v="2125"/>
    <s v="CA-2018-144862"/>
    <x v="96"/>
    <d v="2018-12-05T00:00:00"/>
    <s v="Standard Class"/>
    <s v="EH-14005"/>
    <s v="Erica Hernandez"/>
    <x v="2"/>
    <x v="0"/>
    <s v="Philadelphia"/>
    <x v="9"/>
    <n v="19143"/>
    <x v="3"/>
    <s v="OFF-EN-10003040"/>
    <x v="1"/>
    <s v="Envelopes"/>
    <s v="Quality Park Security Envelopes"/>
    <n v="104.68"/>
    <n v="0.4"/>
    <n v="62.808"/>
  </r>
  <r>
    <n v="2126"/>
    <s v="CA-2018-144862"/>
    <x v="96"/>
    <d v="2018-12-05T00:00:00"/>
    <s v="Standard Class"/>
    <s v="EH-14005"/>
    <s v="Erica Hernandez"/>
    <x v="2"/>
    <x v="0"/>
    <s v="Philadelphia"/>
    <x v="9"/>
    <n v="19143"/>
    <x v="3"/>
    <s v="TEC-PH-10000923"/>
    <x v="2"/>
    <s v="Phones"/>
    <s v="Belkin SportFit Armband For iPhone 5s/5c, Fuchsia"/>
    <n v="62.957999999999998"/>
    <n v="0.4"/>
    <n v="37.774799999999999"/>
  </r>
  <r>
    <n v="2127"/>
    <s v="CA-2015-126032"/>
    <x v="670"/>
    <d v="2015-06-28T00:00:00"/>
    <s v="Standard Class"/>
    <s v="BS-11665"/>
    <s v="Brian Stugart"/>
    <x v="0"/>
    <x v="0"/>
    <s v="Philadelphia"/>
    <x v="9"/>
    <n v="19143"/>
    <x v="3"/>
    <s v="TEC-AC-10000158"/>
    <x v="2"/>
    <s v="Accessories"/>
    <s v="Sony 64GB Class 10 Micro SDHC R40 Memory Card"/>
    <n v="86.376000000000005"/>
    <n v="0.45"/>
    <n v="47.506800000000005"/>
  </r>
  <r>
    <n v="2128"/>
    <s v="CA-2016-134859"/>
    <x v="242"/>
    <d v="2016-10-09T00:00:00"/>
    <s v="Standard Class"/>
    <s v="JK-16120"/>
    <s v="Julie Kriz"/>
    <x v="2"/>
    <x v="0"/>
    <s v="Philadelphia"/>
    <x v="9"/>
    <n v="19134"/>
    <x v="3"/>
    <s v="FUR-FU-10003623"/>
    <x v="0"/>
    <s v="Furnishings"/>
    <s v="DataProducts Ampli Magnifier Task Lamp, Black,"/>
    <n v="64.944000000000003"/>
    <n v="0.4"/>
    <n v="38.9664"/>
  </r>
  <r>
    <n v="2129"/>
    <s v="CA-2016-134859"/>
    <x v="242"/>
    <d v="2016-10-09T00:00:00"/>
    <s v="Standard Class"/>
    <s v="JK-16120"/>
    <s v="Julie Kriz"/>
    <x v="2"/>
    <x v="0"/>
    <s v="Philadelphia"/>
    <x v="9"/>
    <n v="19134"/>
    <x v="3"/>
    <s v="OFF-PA-10001293"/>
    <x v="1"/>
    <s v="Paper"/>
    <s v="Xerox 1946"/>
    <n v="20.736000000000001"/>
    <n v="0.4"/>
    <n v="12.441599999999999"/>
  </r>
  <r>
    <n v="2130"/>
    <s v="US-2015-114188"/>
    <x v="671"/>
    <d v="2015-05-22T00:00:00"/>
    <s v="Second Class"/>
    <s v="RF-19345"/>
    <s v="Randy Ferguson"/>
    <x v="1"/>
    <x v="0"/>
    <s v="Dover"/>
    <x v="38"/>
    <n v="3820"/>
    <x v="3"/>
    <s v="OFF-AP-10000124"/>
    <x v="1"/>
    <s v="Appliances"/>
    <s v="Acco 6 Outlet Guardian Basic Surge Suppressor"/>
    <n v="33.28"/>
    <n v="0.4"/>
    <n v="19.968"/>
  </r>
  <r>
    <n v="2131"/>
    <s v="US-2015-114188"/>
    <x v="671"/>
    <d v="2015-05-22T00:00:00"/>
    <s v="Second Class"/>
    <s v="RF-19345"/>
    <s v="Randy Ferguson"/>
    <x v="1"/>
    <x v="0"/>
    <s v="Dover"/>
    <x v="38"/>
    <n v="3820"/>
    <x v="3"/>
    <s v="OFF-AR-10004511"/>
    <x v="1"/>
    <s v="Art"/>
    <s v="Sanford Colorific Scented Colored Pencils, 12/Pack"/>
    <n v="38.520000000000003"/>
    <n v="0.45"/>
    <n v="21.186000000000003"/>
  </r>
  <r>
    <n v="2132"/>
    <s v="US-2015-114188"/>
    <x v="671"/>
    <d v="2015-05-22T00:00:00"/>
    <s v="Second Class"/>
    <s v="RF-19345"/>
    <s v="Randy Ferguson"/>
    <x v="1"/>
    <x v="0"/>
    <s v="Dover"/>
    <x v="38"/>
    <n v="3820"/>
    <x v="3"/>
    <s v="FUR-FU-10000076"/>
    <x v="0"/>
    <s v="Furnishings"/>
    <s v="24-Hour Round Wall Clock"/>
    <n v="139.86000000000001"/>
    <n v="0.4"/>
    <n v="83.916000000000011"/>
  </r>
  <r>
    <n v="2133"/>
    <s v="CA-2016-156524"/>
    <x v="312"/>
    <d v="2016-11-26T00:00:00"/>
    <s v="Standard Class"/>
    <s v="DL-12865"/>
    <s v="Dan Lawera"/>
    <x v="0"/>
    <x v="0"/>
    <s v="New York City"/>
    <x v="15"/>
    <n v="10011"/>
    <x v="3"/>
    <s v="OFF-PA-10003883"/>
    <x v="1"/>
    <s v="Paper"/>
    <s v="Message Book, Phone, Wirebound Standard Line Memo, 2 3/4 X 5"/>
    <n v="19.649999999999999"/>
    <n v="0.4"/>
    <n v="11.79"/>
  </r>
  <r>
    <n v="2134"/>
    <s v="CA-2016-122210"/>
    <x v="672"/>
    <d v="2016-12-04T00:00:00"/>
    <s v="Standard Class"/>
    <s v="WB-21850"/>
    <s v="William Brown"/>
    <x v="0"/>
    <x v="0"/>
    <s v="Philadelphia"/>
    <x v="9"/>
    <n v="19134"/>
    <x v="3"/>
    <s v="OFF-BI-10003656"/>
    <x v="1"/>
    <s v="Binders"/>
    <s v="Fellowes PB200 Plastic Comb Binding Machine"/>
    <n v="152.99100000000001"/>
    <n v="0.4"/>
    <n v="91.794600000000003"/>
  </r>
  <r>
    <n v="2135"/>
    <s v="CA-2016-122210"/>
    <x v="672"/>
    <d v="2016-12-04T00:00:00"/>
    <s v="Standard Class"/>
    <s v="WB-21850"/>
    <s v="William Brown"/>
    <x v="0"/>
    <x v="0"/>
    <s v="Philadelphia"/>
    <x v="9"/>
    <n v="19134"/>
    <x v="3"/>
    <s v="OFF-FA-10000053"/>
    <x v="1"/>
    <s v="Fasteners"/>
    <s v="Revere Boxed Rubber Bands by Revere"/>
    <n v="10.584"/>
    <n v="0.4"/>
    <n v="6.3503999999999996"/>
  </r>
  <r>
    <n v="2136"/>
    <s v="CA-2016-122210"/>
    <x v="672"/>
    <d v="2016-12-04T00:00:00"/>
    <s v="Standard Class"/>
    <s v="WB-21850"/>
    <s v="William Brown"/>
    <x v="0"/>
    <x v="0"/>
    <s v="Philadelphia"/>
    <x v="9"/>
    <n v="19134"/>
    <x v="3"/>
    <s v="TEC-PH-10002807"/>
    <x v="2"/>
    <s v="Phones"/>
    <s v="Motorla HX550 Universal Bluetooth Headset"/>
    <n v="94.92"/>
    <n v="0.4"/>
    <n v="56.951999999999998"/>
  </r>
  <r>
    <n v="2137"/>
    <s v="CA-2016-156377"/>
    <x v="620"/>
    <d v="2017-01-05T00:00:00"/>
    <s v="Standard Class"/>
    <s v="TB-21625"/>
    <s v="Trudy Brown"/>
    <x v="0"/>
    <x v="0"/>
    <s v="Grand Prairie"/>
    <x v="5"/>
    <n v="75051"/>
    <x v="2"/>
    <s v="FUR-FU-10002364"/>
    <x v="0"/>
    <s v="Furnishings"/>
    <s v="Eldon Expressions Wood Desk Accessories, Oak"/>
    <n v="14.76"/>
    <n v="0.3"/>
    <n v="10.331999999999999"/>
  </r>
  <r>
    <n v="2138"/>
    <s v="CA-2016-156377"/>
    <x v="620"/>
    <d v="2017-01-05T00:00:00"/>
    <s v="Standard Class"/>
    <s v="TB-21625"/>
    <s v="Trudy Brown"/>
    <x v="0"/>
    <x v="0"/>
    <s v="Grand Prairie"/>
    <x v="5"/>
    <n v="75051"/>
    <x v="2"/>
    <s v="OFF-BI-10002954"/>
    <x v="1"/>
    <s v="Binders"/>
    <s v="Newell 3-Hole Punched Plastic Slotted Magazine Holders for Binders"/>
    <n v="3.6560000000000001"/>
    <n v="0.3"/>
    <n v="2.5592000000000001"/>
  </r>
  <r>
    <n v="2139"/>
    <s v="US-2018-157896"/>
    <x v="673"/>
    <d v="2018-11-16T00:00:00"/>
    <s v="Same Day"/>
    <s v="CB-12415"/>
    <s v="Christy Brittain"/>
    <x v="0"/>
    <x v="0"/>
    <s v="New York City"/>
    <x v="15"/>
    <n v="10009"/>
    <x v="3"/>
    <s v="OFF-PA-10004092"/>
    <x v="1"/>
    <s v="Paper"/>
    <s v="Tops Green Bar Computer Printout Paper"/>
    <n v="146.82"/>
    <n v="0.4"/>
    <n v="88.091999999999999"/>
  </r>
  <r>
    <n v="2140"/>
    <s v="CA-2015-159520"/>
    <x v="571"/>
    <d v="2015-06-11T00:00:00"/>
    <s v="Standard Class"/>
    <s v="GT-14635"/>
    <s v="Grant Thornton"/>
    <x v="1"/>
    <x v="0"/>
    <s v="Long Beach"/>
    <x v="15"/>
    <n v="11561"/>
    <x v="3"/>
    <s v="OFF-BI-10003982"/>
    <x v="1"/>
    <s v="Binders"/>
    <s v="Wilson Jones Century Plastic Molded Ring Binders"/>
    <n v="149.54400000000001"/>
    <n v="0.4"/>
    <n v="89.726399999999998"/>
  </r>
  <r>
    <n v="2141"/>
    <s v="CA-2015-159520"/>
    <x v="571"/>
    <d v="2015-06-11T00:00:00"/>
    <s v="Standard Class"/>
    <s v="GT-14635"/>
    <s v="Grant Thornton"/>
    <x v="1"/>
    <x v="0"/>
    <s v="Long Beach"/>
    <x v="15"/>
    <n v="11561"/>
    <x v="3"/>
    <s v="OFF-SU-10001664"/>
    <x v="1"/>
    <s v="Supplies"/>
    <s v="Acme Office Executive Series Stainless Steel Trimmers"/>
    <n v="17.14"/>
    <n v="0.45"/>
    <n v="9.4270000000000014"/>
  </r>
  <r>
    <n v="2142"/>
    <s v="CA-2015-159520"/>
    <x v="571"/>
    <d v="2015-06-11T00:00:00"/>
    <s v="Standard Class"/>
    <s v="GT-14635"/>
    <s v="Grant Thornton"/>
    <x v="1"/>
    <x v="0"/>
    <s v="Long Beach"/>
    <x v="15"/>
    <n v="11561"/>
    <x v="3"/>
    <s v="FUR-TA-10003238"/>
    <x v="0"/>
    <s v="Tables"/>
    <s v="Chromcraft Bull-Nose Wood 48 x 96 Rectangular Conference Tables"/>
    <n v="991.76400000000001"/>
    <n v="0.45"/>
    <n v="545.47020000000009"/>
  </r>
  <r>
    <n v="2143"/>
    <s v="CA-2017-155481"/>
    <x v="142"/>
    <d v="2017-09-05T00:00:00"/>
    <s v="Standard Class"/>
    <s v="DK-13225"/>
    <s v="Dean Katz"/>
    <x v="1"/>
    <x v="0"/>
    <s v="Philadelphia"/>
    <x v="9"/>
    <n v="19140"/>
    <x v="3"/>
    <s v="OFF-PA-10004675"/>
    <x v="1"/>
    <s v="Paper"/>
    <s v="Telephone Message Books with Fax/Mobile Section, 5 1/2 x 3 3/16"/>
    <n v="30.48"/>
    <n v="0.4"/>
    <n v="18.288"/>
  </r>
  <r>
    <n v="2144"/>
    <s v="CA-2017-155481"/>
    <x v="142"/>
    <d v="2017-09-05T00:00:00"/>
    <s v="Standard Class"/>
    <s v="DK-13225"/>
    <s v="Dean Katz"/>
    <x v="1"/>
    <x v="0"/>
    <s v="Philadelphia"/>
    <x v="9"/>
    <n v="19140"/>
    <x v="3"/>
    <s v="TEC-PH-10002293"/>
    <x v="2"/>
    <s v="Phones"/>
    <s v="Anker 36W 4-Port USB Wall Charger Travel Power Adapter for iPhone 5s 5c 5"/>
    <n v="23.988"/>
    <n v="0.4"/>
    <n v="14.392799999999999"/>
  </r>
  <r>
    <n v="2145"/>
    <s v="CA-2017-155481"/>
    <x v="142"/>
    <d v="2017-09-05T00:00:00"/>
    <s v="Standard Class"/>
    <s v="DK-13225"/>
    <s v="Dean Katz"/>
    <x v="1"/>
    <x v="0"/>
    <s v="Philadelphia"/>
    <x v="9"/>
    <n v="19140"/>
    <x v="3"/>
    <s v="OFF-FA-10002780"/>
    <x v="1"/>
    <s v="Fasteners"/>
    <s v="Staples"/>
    <n v="16.687999999999999"/>
    <n v="0.4"/>
    <n v="10.012799999999999"/>
  </r>
  <r>
    <n v="2146"/>
    <s v="US-2017-152051"/>
    <x v="674"/>
    <d v="2017-06-29T00:00:00"/>
    <s v="Standard Class"/>
    <s v="TS-21160"/>
    <s v="Theresa Swint"/>
    <x v="1"/>
    <x v="0"/>
    <s v="York"/>
    <x v="9"/>
    <n v="17403"/>
    <x v="3"/>
    <s v="FUR-CH-10002965"/>
    <x v="0"/>
    <s v="Chairs"/>
    <s v="Global Leather Highback Executive Chair with Pneumatic Height Adjustment, Black"/>
    <n v="422.05799999999999"/>
    <n v="0.45"/>
    <n v="232.1319"/>
  </r>
  <r>
    <n v="2147"/>
    <s v="US-2017-152051"/>
    <x v="674"/>
    <d v="2017-06-29T00:00:00"/>
    <s v="Standard Class"/>
    <s v="TS-21160"/>
    <s v="Theresa Swint"/>
    <x v="1"/>
    <x v="0"/>
    <s v="York"/>
    <x v="9"/>
    <n v="17403"/>
    <x v="3"/>
    <s v="OFF-BI-10004781"/>
    <x v="1"/>
    <s v="Binders"/>
    <s v="GBC Wire Binding Strips"/>
    <n v="38.088000000000001"/>
    <n v="0.4"/>
    <n v="22.852799999999998"/>
  </r>
  <r>
    <n v="2148"/>
    <s v="US-2017-152051"/>
    <x v="674"/>
    <d v="2017-06-29T00:00:00"/>
    <s v="Standard Class"/>
    <s v="TS-21160"/>
    <s v="Theresa Swint"/>
    <x v="1"/>
    <x v="0"/>
    <s v="York"/>
    <x v="9"/>
    <n v="17403"/>
    <x v="3"/>
    <s v="OFF-ST-10001713"/>
    <x v="1"/>
    <s v="Storage"/>
    <s v="Gould Plastics 9-Pocket Panel Bin, 18-3/8w x 5-1/4d x 20-1/2h, Black"/>
    <n v="254.352"/>
    <n v="0.5"/>
    <n v="127.176"/>
  </r>
  <r>
    <n v="2149"/>
    <s v="CA-2015-141607"/>
    <x v="432"/>
    <d v="2015-12-17T00:00:00"/>
    <s v="Standard Class"/>
    <s v="WB-21850"/>
    <s v="William Brown"/>
    <x v="0"/>
    <x v="0"/>
    <s v="Concord"/>
    <x v="1"/>
    <n v="94521"/>
    <x v="1"/>
    <s v="FUR-FU-10003975"/>
    <x v="0"/>
    <s v="Furnishings"/>
    <s v="Eldon Advantage Chair Mats for Low to Medium Pile Carpets"/>
    <n v="43.31"/>
    <n v="0.4"/>
    <n v="25.986000000000001"/>
  </r>
  <r>
    <n v="2150"/>
    <s v="CA-2018-102771"/>
    <x v="185"/>
    <d v="2018-04-05T00:00:00"/>
    <s v="Standard Class"/>
    <s v="DO-13435"/>
    <s v="Denny Ordway"/>
    <x v="0"/>
    <x v="0"/>
    <s v="New York City"/>
    <x v="15"/>
    <n v="10035"/>
    <x v="3"/>
    <s v="TEC-PH-10001536"/>
    <x v="2"/>
    <s v="Phones"/>
    <s v="Spigen Samsung Galaxy S5 Case Wallet"/>
    <n v="84.95"/>
    <n v="0.4"/>
    <n v="50.97"/>
  </r>
  <r>
    <n v="2151"/>
    <s v="US-2018-139969"/>
    <x v="123"/>
    <d v="2018-11-26T00:00:00"/>
    <s v="Standard Class"/>
    <s v="AF-10870"/>
    <s v="Art Ferguson"/>
    <x v="0"/>
    <x v="0"/>
    <s v="College Station"/>
    <x v="5"/>
    <n v="77840"/>
    <x v="2"/>
    <s v="FUR-CH-10001973"/>
    <x v="0"/>
    <s v="Chairs"/>
    <s v="Office Star Flex Back Scooter Chair with White Frame"/>
    <n v="233.05799999999999"/>
    <n v="0.35"/>
    <n v="151.48769999999999"/>
  </r>
  <r>
    <n v="2152"/>
    <s v="CA-2015-167360"/>
    <x v="156"/>
    <d v="2015-11-29T00:00:00"/>
    <s v="Second Class"/>
    <s v="RB-19435"/>
    <s v="Richard Bierner"/>
    <x v="0"/>
    <x v="0"/>
    <s v="Saint Louis"/>
    <x v="25"/>
    <n v="63116"/>
    <x v="2"/>
    <s v="TEC-AC-10001772"/>
    <x v="2"/>
    <s v="Accessories"/>
    <s v="Memorex Mini Travel Drive 16 GB USB 2.0 Flash Drive"/>
    <n v="111.79"/>
    <n v="0.35"/>
    <n v="72.663500000000013"/>
  </r>
  <r>
    <n v="2153"/>
    <s v="CA-2016-123505"/>
    <x v="6"/>
    <d v="2016-11-26T00:00:00"/>
    <s v="Standard Class"/>
    <s v="AR-10540"/>
    <s v="Andy Reiter"/>
    <x v="0"/>
    <x v="0"/>
    <s v="Quincy"/>
    <x v="31"/>
    <n v="2169"/>
    <x v="3"/>
    <s v="OFF-PA-10002586"/>
    <x v="1"/>
    <s v="Paper"/>
    <s v="Xerox 1970"/>
    <n v="14.94"/>
    <n v="0.4"/>
    <n v="8.9639999999999986"/>
  </r>
  <r>
    <n v="2154"/>
    <s v="CA-2017-117282"/>
    <x v="216"/>
    <d v="2017-07-18T00:00:00"/>
    <s v="Standard Class"/>
    <s v="DR-12880"/>
    <s v="Dan Reichenbach"/>
    <x v="1"/>
    <x v="0"/>
    <s v="New York City"/>
    <x v="15"/>
    <n v="10009"/>
    <x v="3"/>
    <s v="OFF-BI-10004094"/>
    <x v="1"/>
    <s v="Binders"/>
    <s v="GBC Standard Plastic Binding Systems Combs"/>
    <n v="14.16"/>
    <n v="0.4"/>
    <n v="8.4960000000000004"/>
  </r>
  <r>
    <n v="2155"/>
    <s v="US-2017-120460"/>
    <x v="567"/>
    <d v="2017-05-05T00:00:00"/>
    <s v="Standard Class"/>
    <s v="BF-11170"/>
    <s v="Ben Ferrer"/>
    <x v="2"/>
    <x v="0"/>
    <s v="Dallas"/>
    <x v="5"/>
    <n v="75081"/>
    <x v="2"/>
    <s v="FUR-FU-10004973"/>
    <x v="0"/>
    <s v="Furnishings"/>
    <s v="Flat Face Poster Frame"/>
    <n v="22.608000000000001"/>
    <n v="0.3"/>
    <n v="15.8256"/>
  </r>
  <r>
    <n v="2156"/>
    <s v="CA-2017-111115"/>
    <x v="197"/>
    <d v="2017-07-27T00:00:00"/>
    <s v="Second Class"/>
    <s v="LB-16735"/>
    <s v="Larry Blacks"/>
    <x v="0"/>
    <x v="0"/>
    <s v="Los Angeles"/>
    <x v="1"/>
    <n v="90032"/>
    <x v="1"/>
    <s v="OFF-FA-10000624"/>
    <x v="1"/>
    <s v="Fasteners"/>
    <s v="OIC Binder Clips"/>
    <n v="21.48"/>
    <n v="0.4"/>
    <n v="12.888"/>
  </r>
  <r>
    <n v="2157"/>
    <s v="CA-2015-124646"/>
    <x v="169"/>
    <d v="2015-06-24T00:00:00"/>
    <s v="First Class"/>
    <s v="DV-13465"/>
    <s v="Dianna Vittorini"/>
    <x v="0"/>
    <x v="0"/>
    <s v="Minneapolis"/>
    <x v="11"/>
    <n v="55407"/>
    <x v="2"/>
    <s v="OFF-ST-10001097"/>
    <x v="1"/>
    <s v="Storage"/>
    <s v="Office Impressions Heavy Duty Welded Shelving &amp; Multimedia Storage Drawers"/>
    <n v="501.81"/>
    <n v="0.4"/>
    <n v="301.08600000000001"/>
  </r>
  <r>
    <n v="2158"/>
    <s v="CA-2015-124646"/>
    <x v="169"/>
    <d v="2015-06-24T00:00:00"/>
    <s v="First Class"/>
    <s v="DV-13465"/>
    <s v="Dianna Vittorini"/>
    <x v="0"/>
    <x v="0"/>
    <s v="Minneapolis"/>
    <x v="11"/>
    <n v="55407"/>
    <x v="2"/>
    <s v="OFF-ST-10001469"/>
    <x v="1"/>
    <s v="Storage"/>
    <s v="Fellowes Bankers Box Recycled Super Stor/Drawer"/>
    <n v="161.94"/>
    <n v="0.4"/>
    <n v="97.164000000000001"/>
  </r>
  <r>
    <n v="2159"/>
    <s v="CA-2018-148166"/>
    <x v="208"/>
    <d v="2018-10-26T00:00:00"/>
    <s v="Standard Class"/>
    <s v="NK-18490"/>
    <s v="Neil Knudson"/>
    <x v="2"/>
    <x v="0"/>
    <s v="Deltona"/>
    <x v="2"/>
    <n v="32725"/>
    <x v="0"/>
    <s v="OFF-AR-10004956"/>
    <x v="1"/>
    <s v="Art"/>
    <s v="Newell 33"/>
    <n v="17.856000000000002"/>
    <n v="0.3"/>
    <n v="12.4992"/>
  </r>
  <r>
    <n v="2160"/>
    <s v="CA-2017-159737"/>
    <x v="323"/>
    <d v="2017-09-09T00:00:00"/>
    <s v="Standard Class"/>
    <s v="CS-11950"/>
    <s v="Carlos Soltero"/>
    <x v="0"/>
    <x v="0"/>
    <s v="Chicago"/>
    <x v="10"/>
    <n v="60610"/>
    <x v="2"/>
    <s v="OFF-BI-10004236"/>
    <x v="1"/>
    <s v="Binders"/>
    <s v="XtraLife ClearVue Slant-D Ring Binder, White, 3"/>
    <n v="8.8079999999999998"/>
    <n v="0.3"/>
    <n v="6.1655999999999995"/>
  </r>
  <r>
    <n v="2161"/>
    <s v="CA-2017-141019"/>
    <x v="675"/>
    <d v="2017-05-14T00:00:00"/>
    <s v="Same Day"/>
    <s v="LH-17155"/>
    <s v="Logan Haushalter"/>
    <x v="0"/>
    <x v="0"/>
    <s v="Cincinnati"/>
    <x v="24"/>
    <n v="45231"/>
    <x v="3"/>
    <s v="FUR-FU-10002937"/>
    <x v="0"/>
    <s v="Furnishings"/>
    <s v="GE 48 Fluorescent Tube, Cool White Energy Saver, 34 Watts, 30/Box"/>
    <n v="79.384"/>
    <n v="0.4"/>
    <n v="47.630400000000002"/>
  </r>
  <r>
    <n v="2162"/>
    <s v="CA-2017-101938"/>
    <x v="676"/>
    <d v="2017-01-12T00:00:00"/>
    <s v="Standard Class"/>
    <s v="DW-13480"/>
    <s v="Dianna Wilson"/>
    <x v="2"/>
    <x v="0"/>
    <s v="Oakland"/>
    <x v="1"/>
    <n v="94601"/>
    <x v="1"/>
    <s v="OFF-AR-10003696"/>
    <x v="1"/>
    <s v="Art"/>
    <s v="Panasonic KP-350BK Electric Pencil Sharpener with Auto Stop"/>
    <n v="34.58"/>
    <n v="0.45"/>
    <n v="19.019000000000002"/>
  </r>
  <r>
    <n v="2163"/>
    <s v="CA-2018-166296"/>
    <x v="677"/>
    <d v="2018-03-19T00:00:00"/>
    <s v="Standard Class"/>
    <s v="KF-16285"/>
    <s v="Karen Ferguson"/>
    <x v="2"/>
    <x v="0"/>
    <s v="Manteca"/>
    <x v="1"/>
    <n v="95336"/>
    <x v="1"/>
    <s v="OFF-PA-10004359"/>
    <x v="1"/>
    <s v="Paper"/>
    <s v="Multicolor Computer Printout Paper"/>
    <n v="314.55"/>
    <n v="0.4"/>
    <n v="188.73"/>
  </r>
  <r>
    <n v="2164"/>
    <s v="CA-2017-154018"/>
    <x v="63"/>
    <d v="2017-10-19T00:00:00"/>
    <s v="Standard Class"/>
    <s v="HA-14920"/>
    <s v="Helen Andreada"/>
    <x v="0"/>
    <x v="0"/>
    <s v="Laredo"/>
    <x v="5"/>
    <n v="78041"/>
    <x v="2"/>
    <s v="TEC-AC-10002402"/>
    <x v="2"/>
    <s v="Accessories"/>
    <s v="Razer Kraken PRO Over Ear PC and Music Headset"/>
    <n v="191.976"/>
    <n v="0.35"/>
    <n v="124.78440000000001"/>
  </r>
  <r>
    <n v="2165"/>
    <s v="CA-2017-154018"/>
    <x v="63"/>
    <d v="2017-10-19T00:00:00"/>
    <s v="Standard Class"/>
    <s v="HA-14920"/>
    <s v="Helen Andreada"/>
    <x v="0"/>
    <x v="0"/>
    <s v="Laredo"/>
    <x v="5"/>
    <n v="78041"/>
    <x v="2"/>
    <s v="OFF-PA-10000551"/>
    <x v="1"/>
    <s v="Paper"/>
    <s v="Array Memo Cubes"/>
    <n v="8.2880000000000003"/>
    <n v="0.3"/>
    <n v="5.8015999999999996"/>
  </r>
  <r>
    <n v="2166"/>
    <s v="CA-2017-154018"/>
    <x v="63"/>
    <d v="2017-10-19T00:00:00"/>
    <s v="Standard Class"/>
    <s v="HA-14920"/>
    <s v="Helen Andreada"/>
    <x v="0"/>
    <x v="0"/>
    <s v="Laredo"/>
    <x v="5"/>
    <n v="78041"/>
    <x v="2"/>
    <s v="FUR-FU-10003394"/>
    <x v="0"/>
    <s v="Furnishings"/>
    <s v="Tenex The Solids Textured Chair Mats"/>
    <n v="139.91999999999999"/>
    <n v="0.3"/>
    <n v="97.943999999999988"/>
  </r>
  <r>
    <n v="2167"/>
    <s v="CA-2017-154018"/>
    <x v="63"/>
    <d v="2017-10-19T00:00:00"/>
    <s v="Standard Class"/>
    <s v="HA-14920"/>
    <s v="Helen Andreada"/>
    <x v="0"/>
    <x v="0"/>
    <s v="Laredo"/>
    <x v="5"/>
    <n v="78041"/>
    <x v="2"/>
    <s v="OFF-AR-10002067"/>
    <x v="1"/>
    <s v="Art"/>
    <s v="Newell 334"/>
    <n v="15.872"/>
    <n v="0.35"/>
    <n v="10.316800000000001"/>
  </r>
  <r>
    <n v="2168"/>
    <s v="CA-2017-154018"/>
    <x v="63"/>
    <d v="2017-10-19T00:00:00"/>
    <s v="Standard Class"/>
    <s v="HA-14920"/>
    <s v="Helen Andreada"/>
    <x v="0"/>
    <x v="0"/>
    <s v="Laredo"/>
    <x v="5"/>
    <n v="78041"/>
    <x v="2"/>
    <s v="OFF-BI-10004140"/>
    <x v="1"/>
    <s v="Binders"/>
    <s v="Avery Non-Stick Binders"/>
    <n v="6.2859999999999996"/>
    <n v="0.3"/>
    <n v="4.400199999999999"/>
  </r>
  <r>
    <n v="2169"/>
    <s v="CA-2018-117870"/>
    <x v="678"/>
    <d v="2018-01-30T00:00:00"/>
    <s v="Second Class"/>
    <s v="JH-15820"/>
    <s v="John Huston"/>
    <x v="0"/>
    <x v="0"/>
    <s v="Kent"/>
    <x v="24"/>
    <n v="44240"/>
    <x v="3"/>
    <s v="OFF-AR-10004078"/>
    <x v="1"/>
    <s v="Art"/>
    <s v="Newell 312"/>
    <n v="14.016"/>
    <n v="0.45"/>
    <n v="7.708800000000001"/>
  </r>
  <r>
    <n v="2170"/>
    <s v="CA-2018-117870"/>
    <x v="678"/>
    <d v="2018-01-30T00:00:00"/>
    <s v="Second Class"/>
    <s v="JH-15820"/>
    <s v="John Huston"/>
    <x v="0"/>
    <x v="0"/>
    <s v="Kent"/>
    <x v="24"/>
    <n v="44240"/>
    <x v="3"/>
    <s v="TEC-AC-10000927"/>
    <x v="2"/>
    <s v="Accessories"/>
    <s v="Anker Ultrathin Bluetooth Wireless Keyboard Aluminum Cover with Stand"/>
    <n v="71.975999999999999"/>
    <n v="0.45"/>
    <n v="39.586800000000004"/>
  </r>
  <r>
    <n v="2171"/>
    <s v="CA-2018-117870"/>
    <x v="678"/>
    <d v="2018-01-30T00:00:00"/>
    <s v="Second Class"/>
    <s v="JH-15820"/>
    <s v="John Huston"/>
    <x v="0"/>
    <x v="0"/>
    <s v="Kent"/>
    <x v="24"/>
    <n v="44240"/>
    <x v="3"/>
    <s v="TEC-PH-10003931"/>
    <x v="2"/>
    <s v="Phones"/>
    <s v="JBL Micro Wireless Portable Bluetooth Speaker"/>
    <n v="107.982"/>
    <n v="0.4"/>
    <n v="64.789199999999994"/>
  </r>
  <r>
    <n v="2172"/>
    <s v="US-2018-137491"/>
    <x v="123"/>
    <d v="2018-11-25T00:00:00"/>
    <s v="Standard Class"/>
    <s v="LC-16930"/>
    <s v="Linda Cazamias"/>
    <x v="1"/>
    <x v="0"/>
    <s v="San Angelo"/>
    <x v="5"/>
    <n v="76903"/>
    <x v="2"/>
    <s v="FUR-CH-10004675"/>
    <x v="0"/>
    <s v="Chairs"/>
    <s v="Lifetime Advantage Folding Chairs, 4/Carton"/>
    <n v="305.31200000000001"/>
    <n v="0.35"/>
    <n v="198.45280000000002"/>
  </r>
  <r>
    <n v="2173"/>
    <s v="CA-2015-152296"/>
    <x v="601"/>
    <d v="2015-08-03T00:00:00"/>
    <s v="First Class"/>
    <s v="IL-15100"/>
    <s v="Ivan Liston"/>
    <x v="0"/>
    <x v="0"/>
    <s v="San Francisco"/>
    <x v="1"/>
    <n v="94122"/>
    <x v="1"/>
    <s v="OFF-BI-10004506"/>
    <x v="1"/>
    <s v="Binders"/>
    <s v="Wilson Jones data.warehouse D-Ring Binders with DublLock"/>
    <n v="19.751999999999999"/>
    <n v="0.4"/>
    <n v="11.851199999999999"/>
  </r>
  <r>
    <n v="2174"/>
    <s v="CA-2017-112025"/>
    <x v="679"/>
    <d v="2017-08-04T00:00:00"/>
    <s v="Standard Class"/>
    <s v="LS-16975"/>
    <s v="Lindsay Shagiari"/>
    <x v="2"/>
    <x v="0"/>
    <s v="Houston"/>
    <x v="5"/>
    <n v="77070"/>
    <x v="2"/>
    <s v="OFF-BI-10002353"/>
    <x v="1"/>
    <s v="Binders"/>
    <s v="GBC VeloBind Cover Sets"/>
    <n v="9.2639999999999993"/>
    <n v="0.3"/>
    <n v="6.484799999999999"/>
  </r>
  <r>
    <n v="2175"/>
    <s v="CA-2016-132507"/>
    <x v="117"/>
    <d v="2016-08-03T00:00:00"/>
    <s v="Second Class"/>
    <s v="CC-12610"/>
    <s v="Corey Catlett"/>
    <x v="1"/>
    <x v="0"/>
    <s v="Houston"/>
    <x v="5"/>
    <n v="77041"/>
    <x v="2"/>
    <s v="OFF-ST-10000943"/>
    <x v="1"/>
    <s v="Storage"/>
    <s v="Eldon ProFile File N Store Portable File Tub Letter/Legal Size Black"/>
    <n v="61.792000000000002"/>
    <n v="0.4"/>
    <n v="37.075200000000002"/>
  </r>
  <r>
    <n v="2176"/>
    <s v="CA-2017-125738"/>
    <x v="680"/>
    <d v="2017-10-21T00:00:00"/>
    <s v="Standard Class"/>
    <s v="PB-18805"/>
    <s v="Patrick Bzostek"/>
    <x v="2"/>
    <x v="0"/>
    <s v="Salt Lake City"/>
    <x v="7"/>
    <n v="84106"/>
    <x v="1"/>
    <s v="OFF-PA-10000740"/>
    <x v="1"/>
    <s v="Paper"/>
    <s v="Xerox 1982"/>
    <n v="45.68"/>
    <n v="0.4"/>
    <n v="27.407999999999998"/>
  </r>
  <r>
    <n v="2177"/>
    <s v="CA-2017-125738"/>
    <x v="680"/>
    <d v="2017-10-21T00:00:00"/>
    <s v="Standard Class"/>
    <s v="PB-18805"/>
    <s v="Patrick Bzostek"/>
    <x v="2"/>
    <x v="0"/>
    <s v="Salt Lake City"/>
    <x v="7"/>
    <n v="84106"/>
    <x v="1"/>
    <s v="OFF-PA-10003001"/>
    <x v="1"/>
    <s v="Paper"/>
    <s v="Xerox 1986"/>
    <n v="60.12"/>
    <n v="0.4"/>
    <n v="36.071999999999996"/>
  </r>
  <r>
    <n v="2178"/>
    <s v="CA-2017-125738"/>
    <x v="680"/>
    <d v="2017-10-21T00:00:00"/>
    <s v="Standard Class"/>
    <s v="PB-18805"/>
    <s v="Patrick Bzostek"/>
    <x v="2"/>
    <x v="0"/>
    <s v="Salt Lake City"/>
    <x v="7"/>
    <n v="84106"/>
    <x v="1"/>
    <s v="OFF-BI-10001628"/>
    <x v="1"/>
    <s v="Binders"/>
    <s v="Acco Data Flex Cable Posts For Top &amp; Bottom Load Binders, 6 Capacity"/>
    <n v="41.72"/>
    <n v="0.4"/>
    <n v="25.032"/>
  </r>
  <r>
    <n v="2179"/>
    <s v="CA-2017-125738"/>
    <x v="680"/>
    <d v="2017-10-21T00:00:00"/>
    <s v="Standard Class"/>
    <s v="PB-18805"/>
    <s v="Patrick Bzostek"/>
    <x v="2"/>
    <x v="0"/>
    <s v="Salt Lake City"/>
    <x v="7"/>
    <n v="84106"/>
    <x v="1"/>
    <s v="OFF-PA-10001509"/>
    <x v="1"/>
    <s v="Paper"/>
    <s v="Recycled Desk Saver Line While You Were Out Book, 5 1/2 X 4"/>
    <n v="71.599999999999994"/>
    <n v="0.4"/>
    <n v="42.959999999999994"/>
  </r>
  <r>
    <n v="2180"/>
    <s v="CA-2017-128818"/>
    <x v="681"/>
    <d v="2017-05-11T00:00:00"/>
    <s v="Standard Class"/>
    <s v="CJ-12010"/>
    <s v="Caroline Jumper"/>
    <x v="0"/>
    <x v="0"/>
    <s v="New York City"/>
    <x v="15"/>
    <n v="10009"/>
    <x v="3"/>
    <s v="OFF-BI-10000309"/>
    <x v="1"/>
    <s v="Binders"/>
    <s v="GBC Twin Loop Wire Binding Elements, 9/16 Spine, Black"/>
    <n v="85.231999999999999"/>
    <n v="0.4"/>
    <n v="51.139199999999995"/>
  </r>
  <r>
    <n v="2181"/>
    <s v="CA-2017-128818"/>
    <x v="681"/>
    <d v="2017-05-11T00:00:00"/>
    <s v="Standard Class"/>
    <s v="CJ-12010"/>
    <s v="Caroline Jumper"/>
    <x v="0"/>
    <x v="0"/>
    <s v="New York City"/>
    <x v="15"/>
    <n v="10009"/>
    <x v="3"/>
    <s v="OFF-LA-10003923"/>
    <x v="1"/>
    <s v="Labels"/>
    <s v="Alphabetical Labels for Top Tab Filing"/>
    <n v="44.4"/>
    <n v="0.4"/>
    <n v="26.639999999999997"/>
  </r>
  <r>
    <n v="2182"/>
    <s v="CA-2017-128818"/>
    <x v="681"/>
    <d v="2017-05-11T00:00:00"/>
    <s v="Standard Class"/>
    <s v="CJ-12010"/>
    <s v="Caroline Jumper"/>
    <x v="0"/>
    <x v="0"/>
    <s v="New York City"/>
    <x v="15"/>
    <n v="10009"/>
    <x v="3"/>
    <s v="FUR-CH-10002084"/>
    <x v="0"/>
    <s v="Chairs"/>
    <s v="Hon Mobius Operators Chair"/>
    <n v="442.76400000000001"/>
    <n v="0.45"/>
    <n v="243.52020000000002"/>
  </r>
  <r>
    <n v="2183"/>
    <s v="CA-2017-128818"/>
    <x v="681"/>
    <d v="2017-05-11T00:00:00"/>
    <s v="Standard Class"/>
    <s v="CJ-12010"/>
    <s v="Caroline Jumper"/>
    <x v="0"/>
    <x v="0"/>
    <s v="New York City"/>
    <x v="15"/>
    <n v="10009"/>
    <x v="3"/>
    <s v="TEC-MA-10000488"/>
    <x v="2"/>
    <s v="Machines"/>
    <s v="Bady BDG101FRU Card Printer"/>
    <n v="3999.95"/>
    <n v="0.45"/>
    <n v="2199.9724999999999"/>
  </r>
  <r>
    <n v="2184"/>
    <s v="CA-2017-128818"/>
    <x v="681"/>
    <d v="2017-05-11T00:00:00"/>
    <s v="Standard Class"/>
    <s v="CJ-12010"/>
    <s v="Caroline Jumper"/>
    <x v="0"/>
    <x v="0"/>
    <s v="New York City"/>
    <x v="15"/>
    <n v="10009"/>
    <x v="3"/>
    <s v="TEC-AC-10001767"/>
    <x v="2"/>
    <s v="Accessories"/>
    <s v="SanDisk Ultra 64 GB MicroSDHC Class 10 Memory Card"/>
    <n v="199.95"/>
    <n v="0.45"/>
    <n v="109.9725"/>
  </r>
  <r>
    <n v="2185"/>
    <s v="CA-2017-128818"/>
    <x v="681"/>
    <d v="2017-05-11T00:00:00"/>
    <s v="Standard Class"/>
    <s v="CJ-12010"/>
    <s v="Caroline Jumper"/>
    <x v="0"/>
    <x v="0"/>
    <s v="New York City"/>
    <x v="15"/>
    <n v="10009"/>
    <x v="3"/>
    <s v="FUR-FU-10001940"/>
    <x v="0"/>
    <s v="Furnishings"/>
    <s v="Staple-based wall hangings"/>
    <n v="63.68"/>
    <n v="0.4"/>
    <n v="38.207999999999998"/>
  </r>
  <r>
    <n v="2186"/>
    <s v="CA-2018-124576"/>
    <x v="378"/>
    <d v="2018-08-04T00:00:00"/>
    <s v="Second Class"/>
    <s v="HK-14890"/>
    <s v="Heather Kirkland"/>
    <x v="1"/>
    <x v="0"/>
    <s v="Salinas"/>
    <x v="1"/>
    <n v="93905"/>
    <x v="1"/>
    <s v="OFF-BI-10002735"/>
    <x v="1"/>
    <s v="Binders"/>
    <s v="GBC Prestige Therm-A-Bind Covers"/>
    <n v="54.896000000000001"/>
    <n v="0.4"/>
    <n v="32.937599999999996"/>
  </r>
  <r>
    <n v="2187"/>
    <s v="CA-2017-101378"/>
    <x v="216"/>
    <d v="2017-07-14T00:00:00"/>
    <s v="Same Day"/>
    <s v="RH-19600"/>
    <s v="Rob Haberlin"/>
    <x v="0"/>
    <x v="0"/>
    <s v="Huntsville"/>
    <x v="19"/>
    <n v="35810"/>
    <x v="0"/>
    <s v="TEC-AC-10002345"/>
    <x v="2"/>
    <s v="Accessories"/>
    <s v="HP Standard 104 key PS/2 Keyboard"/>
    <n v="29"/>
    <n v="0.3"/>
    <n v="20.299999999999997"/>
  </r>
  <r>
    <n v="2188"/>
    <s v="CA-2018-143063"/>
    <x v="682"/>
    <d v="2018-08-15T00:00:00"/>
    <s v="Standard Class"/>
    <s v="IL-15100"/>
    <s v="Ivan Liston"/>
    <x v="0"/>
    <x v="0"/>
    <s v="Columbus"/>
    <x v="14"/>
    <n v="47201"/>
    <x v="2"/>
    <s v="OFF-EN-10003134"/>
    <x v="1"/>
    <s v="Envelopes"/>
    <s v="Staple envelope"/>
    <n v="70.08"/>
    <n v="0.3"/>
    <n v="49.055999999999997"/>
  </r>
  <r>
    <n v="2189"/>
    <s v="CA-2018-143063"/>
    <x v="682"/>
    <d v="2018-08-15T00:00:00"/>
    <s v="Standard Class"/>
    <s v="IL-15100"/>
    <s v="Ivan Liston"/>
    <x v="0"/>
    <x v="0"/>
    <s v="Columbus"/>
    <x v="14"/>
    <n v="47201"/>
    <x v="2"/>
    <s v="FUR-FU-10003708"/>
    <x v="0"/>
    <s v="Furnishings"/>
    <s v="Tenex Traditional Chairmats for Medium Pile Carpet, Standard Lip, 36 x 48"/>
    <n v="121.3"/>
    <n v="0.3"/>
    <n v="84.91"/>
  </r>
  <r>
    <n v="2190"/>
    <s v="CA-2018-143063"/>
    <x v="682"/>
    <d v="2018-08-15T00:00:00"/>
    <s v="Standard Class"/>
    <s v="IL-15100"/>
    <s v="Ivan Liston"/>
    <x v="0"/>
    <x v="0"/>
    <s v="Columbus"/>
    <x v="14"/>
    <n v="47201"/>
    <x v="2"/>
    <s v="TEC-PH-10003645"/>
    <x v="2"/>
    <s v="Phones"/>
    <s v="Aastra 57i VoIP phone"/>
    <n v="1454.49"/>
    <n v="0.3"/>
    <n v="1018.1429999999999"/>
  </r>
  <r>
    <n v="2191"/>
    <s v="CA-2017-118913"/>
    <x v="674"/>
    <d v="2017-06-29T00:00:00"/>
    <s v="Standard Class"/>
    <s v="AS-10240"/>
    <s v="Alan Shonely"/>
    <x v="0"/>
    <x v="0"/>
    <s v="Los Angeles"/>
    <x v="1"/>
    <n v="90049"/>
    <x v="1"/>
    <s v="OFF-AP-10000692"/>
    <x v="1"/>
    <s v="Appliances"/>
    <s v="Fellowes Mighty 8 Compact Surge Protector"/>
    <n v="60.81"/>
    <n v="0.4"/>
    <n v="36.485999999999997"/>
  </r>
  <r>
    <n v="2192"/>
    <s v="CA-2017-128412"/>
    <x v="107"/>
    <d v="2017-12-17T00:00:00"/>
    <s v="Standard Class"/>
    <s v="AP-10915"/>
    <s v="Arthur Prichep"/>
    <x v="0"/>
    <x v="0"/>
    <s v="Seattle"/>
    <x v="4"/>
    <n v="98105"/>
    <x v="1"/>
    <s v="OFF-BI-10001718"/>
    <x v="1"/>
    <s v="Binders"/>
    <s v="GBC DocuBind P50 Personal Binding Machine"/>
    <n v="153.55199999999999"/>
    <n v="0.4"/>
    <n v="92.131199999999993"/>
  </r>
  <r>
    <n v="2193"/>
    <s v="CA-2017-128412"/>
    <x v="107"/>
    <d v="2017-12-17T00:00:00"/>
    <s v="Standard Class"/>
    <s v="AP-10915"/>
    <s v="Arthur Prichep"/>
    <x v="0"/>
    <x v="0"/>
    <s v="Seattle"/>
    <x v="4"/>
    <n v="98105"/>
    <x v="1"/>
    <s v="OFF-AP-10002082"/>
    <x v="1"/>
    <s v="Appliances"/>
    <s v="Holmes HEPA Air Purifier"/>
    <n v="65.34"/>
    <n v="0.4"/>
    <n v="39.204000000000001"/>
  </r>
  <r>
    <n v="2194"/>
    <s v="CA-2017-128412"/>
    <x v="107"/>
    <d v="2017-12-17T00:00:00"/>
    <s v="Standard Class"/>
    <s v="AP-10915"/>
    <s v="Arthur Prichep"/>
    <x v="0"/>
    <x v="0"/>
    <s v="Seattle"/>
    <x v="4"/>
    <n v="98105"/>
    <x v="1"/>
    <s v="OFF-PA-10001125"/>
    <x v="1"/>
    <s v="Paper"/>
    <s v="Xerox 1988"/>
    <n v="123.92"/>
    <n v="0.4"/>
    <n v="74.352000000000004"/>
  </r>
  <r>
    <n v="2195"/>
    <s v="CA-2017-128412"/>
    <x v="107"/>
    <d v="2017-12-17T00:00:00"/>
    <s v="Standard Class"/>
    <s v="AP-10915"/>
    <s v="Arthur Prichep"/>
    <x v="0"/>
    <x v="0"/>
    <s v="Seattle"/>
    <x v="4"/>
    <n v="98105"/>
    <x v="1"/>
    <s v="OFF-AP-10000252"/>
    <x v="1"/>
    <s v="Appliances"/>
    <s v="Harmony HEPA Quiet Air Purifiers"/>
    <n v="35.1"/>
    <n v="0.4"/>
    <n v="21.06"/>
  </r>
  <r>
    <n v="2196"/>
    <s v="CA-2017-128412"/>
    <x v="107"/>
    <d v="2017-12-17T00:00:00"/>
    <s v="Standard Class"/>
    <s v="AP-10915"/>
    <s v="Arthur Prichep"/>
    <x v="0"/>
    <x v="0"/>
    <s v="Seattle"/>
    <x v="4"/>
    <n v="98105"/>
    <x v="1"/>
    <s v="TEC-AC-10003038"/>
    <x v="2"/>
    <s v="Accessories"/>
    <s v="Kingston Digital DataTraveler 16GB USB 2.0"/>
    <n v="44.75"/>
    <n v="0.45"/>
    <n v="24.612500000000001"/>
  </r>
  <r>
    <n v="2197"/>
    <s v="CA-2017-136483"/>
    <x v="49"/>
    <d v="2017-12-06T00:00:00"/>
    <s v="Standard Class"/>
    <s v="AG-10390"/>
    <s v="Allen Goldenen"/>
    <x v="0"/>
    <x v="0"/>
    <s v="Knoxville"/>
    <x v="18"/>
    <n v="37918"/>
    <x v="0"/>
    <s v="OFF-AR-10000940"/>
    <x v="1"/>
    <s v="Art"/>
    <s v="Newell 343"/>
    <n v="4.7039999999999997"/>
    <n v="0.3"/>
    <n v="3.2927999999999997"/>
  </r>
  <r>
    <n v="2198"/>
    <s v="CA-2015-163013"/>
    <x v="683"/>
    <d v="2015-12-04T00:00:00"/>
    <s v="Standard Class"/>
    <s v="BF-11080"/>
    <s v="Bart Folk"/>
    <x v="0"/>
    <x v="0"/>
    <s v="Montgomery"/>
    <x v="19"/>
    <n v="36116"/>
    <x v="0"/>
    <s v="OFF-AR-10001954"/>
    <x v="1"/>
    <s v="Art"/>
    <s v="Newell 331"/>
    <n v="14.67"/>
    <n v="0.3"/>
    <n v="10.269"/>
  </r>
  <r>
    <n v="2199"/>
    <s v="CA-2016-135363"/>
    <x v="262"/>
    <d v="2016-04-02T00:00:00"/>
    <s v="Standard Class"/>
    <s v="CK-12205"/>
    <s v="Chloris Kastensmidt"/>
    <x v="0"/>
    <x v="0"/>
    <s v="Philadelphia"/>
    <x v="9"/>
    <n v="19120"/>
    <x v="3"/>
    <s v="OFF-PA-10003177"/>
    <x v="1"/>
    <s v="Paper"/>
    <s v="Xerox 1999"/>
    <n v="15.552"/>
    <n v="0.4"/>
    <n v="9.3311999999999991"/>
  </r>
  <r>
    <n v="2200"/>
    <s v="CA-2016-135363"/>
    <x v="262"/>
    <d v="2016-04-02T00:00:00"/>
    <s v="Standard Class"/>
    <s v="CK-12205"/>
    <s v="Chloris Kastensmidt"/>
    <x v="0"/>
    <x v="0"/>
    <s v="Philadelphia"/>
    <x v="9"/>
    <n v="19120"/>
    <x v="3"/>
    <s v="OFF-PA-10000533"/>
    <x v="1"/>
    <s v="Paper"/>
    <s v="Southworth Parchment Paper &amp; Envelopes"/>
    <n v="5.2320000000000002"/>
    <n v="0.4"/>
    <n v="3.1392000000000002"/>
  </r>
  <r>
    <n v="2201"/>
    <s v="US-2015-165659"/>
    <x v="106"/>
    <d v="2015-06-06T00:00:00"/>
    <s v="Standard Class"/>
    <s v="LT-17110"/>
    <s v="Liz Thompson"/>
    <x v="0"/>
    <x v="0"/>
    <s v="Little Rock"/>
    <x v="36"/>
    <n v="72209"/>
    <x v="0"/>
    <s v="FUR-FU-10001935"/>
    <x v="0"/>
    <s v="Furnishings"/>
    <s v="3M Hangers With Command Adhesive"/>
    <n v="22.2"/>
    <n v="0.25"/>
    <n v="16.649999999999999"/>
  </r>
  <r>
    <n v="2202"/>
    <s v="US-2015-165659"/>
    <x v="106"/>
    <d v="2015-06-06T00:00:00"/>
    <s v="Standard Class"/>
    <s v="LT-17110"/>
    <s v="Liz Thompson"/>
    <x v="0"/>
    <x v="0"/>
    <s v="Little Rock"/>
    <x v="36"/>
    <n v="72209"/>
    <x v="0"/>
    <s v="TEC-PH-10002563"/>
    <x v="2"/>
    <s v="Phones"/>
    <s v="Adtran 1202752G1"/>
    <n v="881.93"/>
    <n v="0.25"/>
    <n v="661.44749999999999"/>
  </r>
  <r>
    <n v="2203"/>
    <s v="CA-2016-138002"/>
    <x v="684"/>
    <d v="2016-09-12T00:00:00"/>
    <s v="Standard Class"/>
    <s v="BT-11305"/>
    <s v="Beth Thompson"/>
    <x v="2"/>
    <x v="0"/>
    <s v="Seattle"/>
    <x v="4"/>
    <n v="98103"/>
    <x v="1"/>
    <s v="OFF-BI-10002160"/>
    <x v="1"/>
    <s v="Binders"/>
    <s v="Acco Hanging Data Binders"/>
    <n v="6.0960000000000001"/>
    <n v="0.4"/>
    <n v="3.6576"/>
  </r>
  <r>
    <n v="2204"/>
    <s v="CA-2016-138002"/>
    <x v="684"/>
    <d v="2016-09-12T00:00:00"/>
    <s v="Standard Class"/>
    <s v="BT-11305"/>
    <s v="Beth Thompson"/>
    <x v="2"/>
    <x v="0"/>
    <s v="Seattle"/>
    <x v="4"/>
    <n v="98103"/>
    <x v="1"/>
    <s v="FUR-FU-10004748"/>
    <x v="0"/>
    <s v="Furnishings"/>
    <s v="Howard Miller 16 Diameter Gallery Wall Clock"/>
    <n v="191.82"/>
    <n v="0.4"/>
    <n v="115.092"/>
  </r>
  <r>
    <n v="2205"/>
    <s v="CA-2016-128860"/>
    <x v="685"/>
    <d v="2016-07-05T00:00:00"/>
    <s v="Standard Class"/>
    <s v="SC-20725"/>
    <s v="Steven Cartwright"/>
    <x v="0"/>
    <x v="0"/>
    <s v="Lancaster"/>
    <x v="9"/>
    <n v="17602"/>
    <x v="3"/>
    <s v="FUR-FU-10001473"/>
    <x v="0"/>
    <s v="Furnishings"/>
    <s v="Eldon Executive Woodline II Desk Accessories, Mahogany"/>
    <n v="20.103999999999999"/>
    <n v="0.4"/>
    <n v="12.062399999999998"/>
  </r>
  <r>
    <n v="2206"/>
    <s v="CA-2017-164350"/>
    <x v="545"/>
    <d v="2017-09-12T00:00:00"/>
    <s v="Second Class"/>
    <s v="CG-12040"/>
    <s v="Catherine Glotzbach"/>
    <x v="2"/>
    <x v="0"/>
    <s v="Bristol"/>
    <x v="18"/>
    <n v="37620"/>
    <x v="0"/>
    <s v="OFF-AR-10000538"/>
    <x v="1"/>
    <s v="Art"/>
    <s v="Boston Model 1800 Electric Pencil Sharpener, Gray"/>
    <n v="67.56"/>
    <n v="0.3"/>
    <n v="47.292000000000002"/>
  </r>
  <r>
    <n v="2207"/>
    <s v="US-2015-103905"/>
    <x v="686"/>
    <d v="2015-07-20T00:00:00"/>
    <s v="Standard Class"/>
    <s v="AW-10930"/>
    <s v="Arthur Wiediger"/>
    <x v="2"/>
    <x v="0"/>
    <s v="Aurora"/>
    <x v="10"/>
    <n v="60505"/>
    <x v="2"/>
    <s v="OFF-BI-10001098"/>
    <x v="1"/>
    <s v="Binders"/>
    <s v="Acco D-Ring Binder w/DublLock"/>
    <n v="29.931999999999999"/>
    <n v="0.3"/>
    <n v="20.952399999999997"/>
  </r>
  <r>
    <n v="2208"/>
    <s v="US-2015-103905"/>
    <x v="686"/>
    <d v="2015-07-20T00:00:00"/>
    <s v="Standard Class"/>
    <s v="AW-10930"/>
    <s v="Arthur Wiediger"/>
    <x v="2"/>
    <x v="0"/>
    <s v="Aurora"/>
    <x v="10"/>
    <n v="60505"/>
    <x v="2"/>
    <s v="TEC-PH-10001552"/>
    <x v="2"/>
    <s v="Phones"/>
    <s v="I Needs 3d Hello Kitty Hybrid Silicone Case Cover for HTC One X 4g with 3d Hello Kitty Stylus Pen Green/pink"/>
    <n v="38.271999999999998"/>
    <n v="0.3"/>
    <n v="26.790399999999998"/>
  </r>
  <r>
    <n v="2209"/>
    <s v="CA-2016-129854"/>
    <x v="421"/>
    <d v="2016-08-26T00:00:00"/>
    <s v="Standard Class"/>
    <s v="RB-19705"/>
    <s v="Roger Barcio"/>
    <x v="2"/>
    <x v="0"/>
    <s v="New York City"/>
    <x v="15"/>
    <n v="10009"/>
    <x v="3"/>
    <s v="OFF-AR-10000390"/>
    <x v="1"/>
    <s v="Art"/>
    <s v="Newell Chalk Holder"/>
    <n v="16.52"/>
    <n v="0.45"/>
    <n v="9.0860000000000003"/>
  </r>
  <r>
    <n v="2210"/>
    <s v="CA-2015-125556"/>
    <x v="687"/>
    <d v="2015-11-16T00:00:00"/>
    <s v="Second Class"/>
    <s v="ML-17410"/>
    <s v="Maris LaWare"/>
    <x v="0"/>
    <x v="0"/>
    <s v="Fairfield"/>
    <x v="29"/>
    <n v="6824"/>
    <x v="3"/>
    <s v="TEC-PH-10001079"/>
    <x v="2"/>
    <s v="Phones"/>
    <s v="Polycom SoundPoint Pro SE-225 Corded phone"/>
    <n v="832.93"/>
    <n v="0.4"/>
    <n v="499.75799999999992"/>
  </r>
  <r>
    <n v="2211"/>
    <s v="CA-2015-125556"/>
    <x v="687"/>
    <d v="2015-11-16T00:00:00"/>
    <s v="Second Class"/>
    <s v="ML-17410"/>
    <s v="Maris LaWare"/>
    <x v="0"/>
    <x v="0"/>
    <s v="Fairfield"/>
    <x v="29"/>
    <n v="6824"/>
    <x v="3"/>
    <s v="OFF-BI-10003460"/>
    <x v="1"/>
    <s v="Binders"/>
    <s v="Acco 3-Hole Punch"/>
    <n v="43.8"/>
    <n v="0.4"/>
    <n v="26.279999999999998"/>
  </r>
  <r>
    <n v="2212"/>
    <s v="CA-2017-162313"/>
    <x v="581"/>
    <d v="2017-11-30T00:00:00"/>
    <s v="First Class"/>
    <s v="VB-21745"/>
    <s v="Victoria Brennan"/>
    <x v="1"/>
    <x v="0"/>
    <s v="Lincoln Park"/>
    <x v="12"/>
    <n v="48146"/>
    <x v="2"/>
    <s v="OFF-AP-10003842"/>
    <x v="1"/>
    <s v="Appliances"/>
    <s v="Euro-Pro Shark Turbo Vacuum"/>
    <n v="167.292"/>
    <n v="0.3"/>
    <n v="117.1044"/>
  </r>
  <r>
    <n v="2213"/>
    <s v="CA-2018-107874"/>
    <x v="610"/>
    <d v="2018-11-25T00:00:00"/>
    <s v="Standard Class"/>
    <s v="SW-20275"/>
    <s v="Scott Williamson"/>
    <x v="0"/>
    <x v="0"/>
    <s v="New York City"/>
    <x v="15"/>
    <n v="10035"/>
    <x v="3"/>
    <s v="FUR-FU-10003535"/>
    <x v="0"/>
    <s v="Furnishings"/>
    <s v="Howard Miller Distant Time Traveler Alarm Clock"/>
    <n v="27.42"/>
    <n v="0.4"/>
    <n v="16.452000000000002"/>
  </r>
  <r>
    <n v="2214"/>
    <s v="CA-2018-129378"/>
    <x v="172"/>
    <d v="2018-10-02T00:00:00"/>
    <s v="First Class"/>
    <s v="NS-18505"/>
    <s v="Neola Schneider"/>
    <x v="0"/>
    <x v="0"/>
    <s v="San Jose"/>
    <x v="1"/>
    <n v="95123"/>
    <x v="1"/>
    <s v="OFF-BI-10002012"/>
    <x v="1"/>
    <s v="Binders"/>
    <s v="Wilson Jones Easy Flow II Sheet Lifters"/>
    <n v="1.44"/>
    <n v="0.4"/>
    <n v="0.86399999999999999"/>
  </r>
  <r>
    <n v="2215"/>
    <s v="CA-2018-129378"/>
    <x v="172"/>
    <d v="2018-10-02T00:00:00"/>
    <s v="First Class"/>
    <s v="NS-18505"/>
    <s v="Neola Schneider"/>
    <x v="0"/>
    <x v="0"/>
    <s v="San Jose"/>
    <x v="1"/>
    <n v="95123"/>
    <x v="1"/>
    <s v="OFF-BI-10001922"/>
    <x v="1"/>
    <s v="Binders"/>
    <s v="Storex Dura Pro Binders"/>
    <n v="61.776000000000003"/>
    <n v="0.4"/>
    <n v="37.065600000000003"/>
  </r>
  <r>
    <n v="2216"/>
    <s v="CA-2018-129378"/>
    <x v="172"/>
    <d v="2018-10-02T00:00:00"/>
    <s v="First Class"/>
    <s v="NS-18505"/>
    <s v="Neola Schneider"/>
    <x v="0"/>
    <x v="0"/>
    <s v="San Jose"/>
    <x v="1"/>
    <n v="95123"/>
    <x v="1"/>
    <s v="OFF-AP-10000576"/>
    <x v="1"/>
    <s v="Appliances"/>
    <s v="Belkin 325VA UPS Surge Protector, 6"/>
    <n v="241.96"/>
    <n v="0.4"/>
    <n v="145.17599999999999"/>
  </r>
  <r>
    <n v="2217"/>
    <s v="CA-2018-129378"/>
    <x v="172"/>
    <d v="2018-10-02T00:00:00"/>
    <s v="First Class"/>
    <s v="NS-18505"/>
    <s v="Neola Schneider"/>
    <x v="0"/>
    <x v="0"/>
    <s v="San Jose"/>
    <x v="1"/>
    <n v="95123"/>
    <x v="1"/>
    <s v="FUR-CH-10000553"/>
    <x v="0"/>
    <s v="Chairs"/>
    <s v="Metal Folding Chairs, Beige, 4/Carton"/>
    <n v="108.608"/>
    <n v="0.45"/>
    <n v="59.734400000000008"/>
  </r>
  <r>
    <n v="2218"/>
    <s v="CA-2015-151953"/>
    <x v="59"/>
    <d v="2015-09-25T00:00:00"/>
    <s v="Standard Class"/>
    <s v="DB-13555"/>
    <s v="Dorothy Badders"/>
    <x v="1"/>
    <x v="0"/>
    <s v="Jacksonville"/>
    <x v="2"/>
    <n v="32216"/>
    <x v="0"/>
    <s v="OFF-AR-10003469"/>
    <x v="1"/>
    <s v="Art"/>
    <s v="Nontoxic Chalk"/>
    <n v="2.8159999999999998"/>
    <n v="0.3"/>
    <n v="1.9711999999999998"/>
  </r>
  <r>
    <n v="2219"/>
    <s v="CA-2018-130841"/>
    <x v="688"/>
    <d v="2018-08-01T00:00:00"/>
    <s v="Standard Class"/>
    <s v="MH-17620"/>
    <s v="Matt Hagelstein"/>
    <x v="1"/>
    <x v="0"/>
    <s v="San Francisco"/>
    <x v="1"/>
    <n v="94110"/>
    <x v="1"/>
    <s v="OFF-BI-10000145"/>
    <x v="1"/>
    <s v="Binders"/>
    <s v="Zipper Ring Binder Pockets"/>
    <n v="9.984"/>
    <n v="0.4"/>
    <n v="5.9904000000000002"/>
  </r>
  <r>
    <n v="2220"/>
    <s v="CA-2018-130841"/>
    <x v="688"/>
    <d v="2018-08-01T00:00:00"/>
    <s v="Standard Class"/>
    <s v="MH-17620"/>
    <s v="Matt Hagelstein"/>
    <x v="1"/>
    <x v="0"/>
    <s v="San Francisco"/>
    <x v="1"/>
    <n v="94110"/>
    <x v="1"/>
    <s v="OFF-ST-10001580"/>
    <x v="1"/>
    <s v="Storage"/>
    <s v="Super Decoflex Portable Personal File"/>
    <n v="14.98"/>
    <n v="0.5"/>
    <n v="7.49"/>
  </r>
  <r>
    <n v="2221"/>
    <s v="CA-2018-130841"/>
    <x v="688"/>
    <d v="2018-08-01T00:00:00"/>
    <s v="Standard Class"/>
    <s v="MH-17620"/>
    <s v="Matt Hagelstein"/>
    <x v="1"/>
    <x v="0"/>
    <s v="San Francisco"/>
    <x v="1"/>
    <n v="94110"/>
    <x v="1"/>
    <s v="TEC-PH-10001817"/>
    <x v="2"/>
    <s v="Phones"/>
    <s v="Wilson Electronics DB Pro Signal Booster"/>
    <n v="1145.5999999999999"/>
    <n v="0.4"/>
    <n v="687.3599999999999"/>
  </r>
  <r>
    <n v="2222"/>
    <s v="CA-2016-131884"/>
    <x v="401"/>
    <d v="2016-12-06T00:00:00"/>
    <s v="Same Day"/>
    <s v="DK-13375"/>
    <s v="Dennis Kane"/>
    <x v="0"/>
    <x v="0"/>
    <s v="Marion"/>
    <x v="24"/>
    <n v="43302"/>
    <x v="3"/>
    <s v="TEC-PH-10001578"/>
    <x v="2"/>
    <s v="Phones"/>
    <s v="Polycom SoundStation2 EX Conference phone"/>
    <n v="485.94"/>
    <n v="0.4"/>
    <n v="291.56399999999996"/>
  </r>
  <r>
    <n v="2223"/>
    <s v="CA-2016-131884"/>
    <x v="401"/>
    <d v="2016-12-06T00:00:00"/>
    <s v="Same Day"/>
    <s v="DK-13375"/>
    <s v="Dennis Kane"/>
    <x v="0"/>
    <x v="0"/>
    <s v="Marion"/>
    <x v="24"/>
    <n v="43302"/>
    <x v="3"/>
    <s v="OFF-AR-10004078"/>
    <x v="1"/>
    <s v="Art"/>
    <s v="Newell 312"/>
    <n v="37.375999999999998"/>
    <n v="0.45"/>
    <n v="20.556799999999999"/>
  </r>
  <r>
    <n v="2224"/>
    <s v="CA-2016-131884"/>
    <x v="401"/>
    <d v="2016-12-06T00:00:00"/>
    <s v="Same Day"/>
    <s v="DK-13375"/>
    <s v="Dennis Kane"/>
    <x v="0"/>
    <x v="0"/>
    <s v="Marion"/>
    <x v="24"/>
    <n v="43302"/>
    <x v="3"/>
    <s v="FUR-CH-10004860"/>
    <x v="0"/>
    <s v="Chairs"/>
    <s v="Global Low Back Tilter Chair"/>
    <n v="70.686000000000007"/>
    <n v="0.45"/>
    <n v="38.877300000000005"/>
  </r>
  <r>
    <n v="2225"/>
    <s v="CA-2018-121909"/>
    <x v="689"/>
    <d v="2018-08-05T00:00:00"/>
    <s v="Standard Class"/>
    <s v="EA-14035"/>
    <s v="Erin Ashbrook"/>
    <x v="1"/>
    <x v="0"/>
    <s v="Philadelphia"/>
    <x v="9"/>
    <n v="19134"/>
    <x v="3"/>
    <s v="OFF-PA-10003790"/>
    <x v="1"/>
    <s v="Paper"/>
    <s v="Xerox 1991"/>
    <n v="54.816000000000003"/>
    <n v="0.4"/>
    <n v="32.889600000000002"/>
  </r>
  <r>
    <n v="2226"/>
    <s v="CA-2017-106383"/>
    <x v="690"/>
    <d v="2017-03-21T00:00:00"/>
    <s v="Second Class"/>
    <s v="BT-11440"/>
    <s v="Bobby Trafton"/>
    <x v="0"/>
    <x v="0"/>
    <s v="Littleton"/>
    <x v="22"/>
    <n v="80122"/>
    <x v="1"/>
    <s v="FUR-BO-10002202"/>
    <x v="0"/>
    <s v="Bookcases"/>
    <s v="Atlantic Metals Mobile 2-Shelf Bookcases, Custom Colors"/>
    <n v="72.293999999999997"/>
    <n v="0.5"/>
    <n v="36.146999999999998"/>
  </r>
  <r>
    <n v="2227"/>
    <s v="CA-2018-130771"/>
    <x v="570"/>
    <d v="2018-08-03T00:00:00"/>
    <s v="Standard Class"/>
    <s v="LA-16780"/>
    <s v="Laura Armstrong"/>
    <x v="1"/>
    <x v="0"/>
    <s v="Austin"/>
    <x v="5"/>
    <n v="78745"/>
    <x v="2"/>
    <s v="OFF-FA-10003059"/>
    <x v="1"/>
    <s v="Fasteners"/>
    <s v="Assorted Color Push Pins"/>
    <n v="2.8959999999999999"/>
    <n v="0.3"/>
    <n v="2.0271999999999997"/>
  </r>
  <r>
    <n v="2228"/>
    <s v="CA-2018-130771"/>
    <x v="570"/>
    <d v="2018-08-03T00:00:00"/>
    <s v="Standard Class"/>
    <s v="LA-16780"/>
    <s v="Laura Armstrong"/>
    <x v="1"/>
    <x v="0"/>
    <s v="Austin"/>
    <x v="5"/>
    <n v="78745"/>
    <x v="2"/>
    <s v="TEC-PH-10002496"/>
    <x v="2"/>
    <s v="Phones"/>
    <s v="Cisco SPA301"/>
    <n v="124.792"/>
    <n v="0.3"/>
    <n v="87.354399999999998"/>
  </r>
  <r>
    <n v="2229"/>
    <s v="CA-2017-139157"/>
    <x v="393"/>
    <d v="2017-10-05T00:00:00"/>
    <s v="Standard Class"/>
    <s v="GM-14680"/>
    <s v="Greg Matthias"/>
    <x v="0"/>
    <x v="0"/>
    <s v="New York City"/>
    <x v="15"/>
    <n v="10024"/>
    <x v="3"/>
    <s v="FUR-TA-10003238"/>
    <x v="0"/>
    <s v="Tables"/>
    <s v="Chromcraft Bull-Nose Wood 48 x 96 Rectangular Conference Tables"/>
    <n v="330.58800000000002"/>
    <n v="0.45"/>
    <n v="181.82340000000002"/>
  </r>
  <r>
    <n v="2230"/>
    <s v="CA-2015-128055"/>
    <x v="691"/>
    <d v="2015-04-05T00:00:00"/>
    <s v="Standard Class"/>
    <s v="AA-10315"/>
    <s v="Alex Avila"/>
    <x v="0"/>
    <x v="0"/>
    <s v="San Francisco"/>
    <x v="1"/>
    <n v="94122"/>
    <x v="1"/>
    <s v="OFF-BI-10004390"/>
    <x v="1"/>
    <s v="Binders"/>
    <s v="GBC DocuBind 200 Manual Binding Machine"/>
    <n v="673.56799999999998"/>
    <n v="0.4"/>
    <n v="404.14079999999996"/>
  </r>
  <r>
    <n v="2231"/>
    <s v="CA-2015-128055"/>
    <x v="691"/>
    <d v="2015-04-05T00:00:00"/>
    <s v="Standard Class"/>
    <s v="AA-10315"/>
    <s v="Alex Avila"/>
    <x v="0"/>
    <x v="0"/>
    <s v="San Francisco"/>
    <x v="1"/>
    <n v="94122"/>
    <x v="1"/>
    <s v="OFF-AP-10002765"/>
    <x v="1"/>
    <s v="Appliances"/>
    <s v="Fellowes Advanced Computer Series Surge Protectors"/>
    <n v="52.98"/>
    <n v="0.4"/>
    <n v="31.787999999999997"/>
  </r>
  <r>
    <n v="2232"/>
    <s v="CA-2018-157091"/>
    <x v="335"/>
    <d v="2018-07-01T00:00:00"/>
    <s v="Standard Class"/>
    <s v="DB-13405"/>
    <s v="Denny Blanton"/>
    <x v="0"/>
    <x v="0"/>
    <s v="La Porte"/>
    <x v="14"/>
    <n v="46350"/>
    <x v="2"/>
    <s v="FUR-FU-10000293"/>
    <x v="0"/>
    <s v="Furnishings"/>
    <s v="Eldon Antistatic Chair Mats for Low to Medium Pile Carpets"/>
    <n v="526.45000000000005"/>
    <n v="0.3"/>
    <n v="368.51499999999999"/>
  </r>
  <r>
    <n v="2233"/>
    <s v="CA-2018-132122"/>
    <x v="362"/>
    <d v="2018-07-14T00:00:00"/>
    <s v="Standard Class"/>
    <s v="JH-15820"/>
    <s v="John Huston"/>
    <x v="0"/>
    <x v="0"/>
    <s v="Chicago"/>
    <x v="10"/>
    <n v="60610"/>
    <x v="2"/>
    <s v="OFF-ST-10003692"/>
    <x v="1"/>
    <s v="Storage"/>
    <s v="Recycled Steel Personal File for Hanging File Folders"/>
    <n v="228.92"/>
    <n v="0.4"/>
    <n v="137.35199999999998"/>
  </r>
  <r>
    <n v="2234"/>
    <s v="CA-2016-123232"/>
    <x v="639"/>
    <d v="2016-12-16T00:00:00"/>
    <s v="Second Class"/>
    <s v="DJ-13630"/>
    <s v="Doug Jacobs"/>
    <x v="0"/>
    <x v="0"/>
    <s v="Portland"/>
    <x v="21"/>
    <n v="97206"/>
    <x v="1"/>
    <s v="TEC-PH-10001051"/>
    <x v="2"/>
    <s v="Phones"/>
    <s v="HTC One"/>
    <n v="319.96800000000002"/>
    <n v="0.4"/>
    <n v="191.98080000000002"/>
  </r>
  <r>
    <n v="2235"/>
    <s v="CA-2018-104066"/>
    <x v="256"/>
    <d v="2018-12-10T00:00:00"/>
    <s v="Standard Class"/>
    <s v="QJ-19255"/>
    <s v="Quincy Jones"/>
    <x v="1"/>
    <x v="0"/>
    <s v="Burlington"/>
    <x v="42"/>
    <m/>
    <x v="3"/>
    <s v="TEC-AC-10001013"/>
    <x v="2"/>
    <s v="Accessories"/>
    <s v="Logitech ClearChat Comfort/USB Headset H390"/>
    <n v="205.03"/>
    <n v="0.45"/>
    <n v="112.76650000000001"/>
  </r>
  <r>
    <n v="2236"/>
    <s v="CA-2016-145849"/>
    <x v="426"/>
    <d v="2016-09-17T00:00:00"/>
    <s v="Second Class"/>
    <s v="CT-11995"/>
    <s v="Carol Triggs"/>
    <x v="0"/>
    <x v="0"/>
    <s v="Indianapolis"/>
    <x v="14"/>
    <n v="46203"/>
    <x v="2"/>
    <s v="OFF-ST-10000025"/>
    <x v="1"/>
    <s v="Storage"/>
    <s v="Fellowes Stor/Drawer Steel Plus Storage Drawers"/>
    <n v="190.86"/>
    <n v="0.4"/>
    <n v="114.51600000000001"/>
  </r>
  <r>
    <n v="2237"/>
    <s v="CA-2016-145849"/>
    <x v="426"/>
    <d v="2016-09-17T00:00:00"/>
    <s v="Second Class"/>
    <s v="CT-11995"/>
    <s v="Carol Triggs"/>
    <x v="0"/>
    <x v="0"/>
    <s v="Indianapolis"/>
    <x v="14"/>
    <n v="46203"/>
    <x v="2"/>
    <s v="OFF-AR-10000817"/>
    <x v="1"/>
    <s v="Art"/>
    <s v="Manco Dry-Lighter Erasable Highlighter"/>
    <n v="24.32"/>
    <n v="0.35"/>
    <n v="15.808000000000002"/>
  </r>
  <r>
    <n v="2238"/>
    <s v="CA-2017-122322"/>
    <x v="692"/>
    <d v="2017-07-21T00:00:00"/>
    <s v="Standard Class"/>
    <s v="RH-19510"/>
    <s v="Rick Huthwaite"/>
    <x v="2"/>
    <x v="0"/>
    <s v="Provo"/>
    <x v="7"/>
    <n v="84604"/>
    <x v="1"/>
    <s v="OFF-SU-10000952"/>
    <x v="1"/>
    <s v="Supplies"/>
    <s v="Fiskars Home &amp; Office Scissors"/>
    <n v="44.4"/>
    <n v="0.45"/>
    <n v="24.42"/>
  </r>
  <r>
    <n v="2239"/>
    <s v="CA-2018-166849"/>
    <x v="693"/>
    <d v="2018-04-26T00:00:00"/>
    <s v="Standard Class"/>
    <s v="SJ-20125"/>
    <s v="Sanjit Jacobs"/>
    <x v="2"/>
    <x v="0"/>
    <s v="Chicago"/>
    <x v="10"/>
    <n v="60610"/>
    <x v="2"/>
    <s v="FUR-FU-10004597"/>
    <x v="0"/>
    <s v="Furnishings"/>
    <s v="Eldon Cleatmat Chair Mats for Medium Pile Carpets"/>
    <n v="44.4"/>
    <n v="0.3"/>
    <n v="31.08"/>
  </r>
  <r>
    <n v="2240"/>
    <s v="CA-2017-146633"/>
    <x v="625"/>
    <d v="2017-11-17T00:00:00"/>
    <s v="Second Class"/>
    <s v="TG-21310"/>
    <s v="Toby Gnade"/>
    <x v="0"/>
    <x v="0"/>
    <s v="Los Angeles"/>
    <x v="1"/>
    <n v="90049"/>
    <x v="1"/>
    <s v="OFF-BI-10003527"/>
    <x v="1"/>
    <s v="Binders"/>
    <s v="Fellowes PB500 Electric Punch Plastic Comb Binding Machine with Manual Bind"/>
    <n v="1016.792"/>
    <n v="0.4"/>
    <n v="610.0752"/>
  </r>
  <r>
    <n v="2241"/>
    <s v="CA-2017-146633"/>
    <x v="625"/>
    <d v="2017-11-17T00:00:00"/>
    <s v="Second Class"/>
    <s v="TG-21310"/>
    <s v="Toby Gnade"/>
    <x v="0"/>
    <x v="0"/>
    <s v="Los Angeles"/>
    <x v="1"/>
    <n v="90049"/>
    <x v="1"/>
    <s v="OFF-BI-10002982"/>
    <x v="1"/>
    <s v="Binders"/>
    <s v="Avery Self-Adhesive Photo Pockets for Polaroid Photos"/>
    <n v="38.136000000000003"/>
    <n v="0.4"/>
    <n v="22.881600000000002"/>
  </r>
  <r>
    <n v="2242"/>
    <s v="US-2017-126893"/>
    <x v="491"/>
    <d v="2017-12-01T00:00:00"/>
    <s v="Standard Class"/>
    <s v="CT-11995"/>
    <s v="Carol Triggs"/>
    <x v="0"/>
    <x v="0"/>
    <s v="Philadelphia"/>
    <x v="9"/>
    <n v="19134"/>
    <x v="3"/>
    <s v="TEC-PH-10004165"/>
    <x v="2"/>
    <s v="Phones"/>
    <s v="Mitel MiVoice 5330e IP Phone"/>
    <n v="494.98200000000003"/>
    <n v="0.4"/>
    <n v="296.98919999999998"/>
  </r>
  <r>
    <n v="2243"/>
    <s v="CA-2018-103380"/>
    <x v="610"/>
    <d v="2018-11-25T00:00:00"/>
    <s v="Standard Class"/>
    <s v="BF-11005"/>
    <s v="Barry Franz"/>
    <x v="2"/>
    <x v="0"/>
    <s v="Pasadena"/>
    <x v="1"/>
    <n v="91104"/>
    <x v="1"/>
    <s v="OFF-ST-10003442"/>
    <x v="1"/>
    <s v="Storage"/>
    <s v="Eldon Portable Mobile Manager"/>
    <n v="56.56"/>
    <n v="0.5"/>
    <n v="28.28"/>
  </r>
  <r>
    <n v="2244"/>
    <s v="CA-2018-103380"/>
    <x v="610"/>
    <d v="2018-11-25T00:00:00"/>
    <s v="Standard Class"/>
    <s v="BF-11005"/>
    <s v="Barry Franz"/>
    <x v="2"/>
    <x v="0"/>
    <s v="Pasadena"/>
    <x v="1"/>
    <n v="91104"/>
    <x v="1"/>
    <s v="OFF-AR-10003856"/>
    <x v="1"/>
    <s v="Art"/>
    <s v="Newell 344"/>
    <n v="5.56"/>
    <n v="0.45"/>
    <n v="3.0579999999999998"/>
  </r>
  <r>
    <n v="2245"/>
    <s v="CA-2018-103380"/>
    <x v="610"/>
    <d v="2018-11-25T00:00:00"/>
    <s v="Standard Class"/>
    <s v="BF-11005"/>
    <s v="Barry Franz"/>
    <x v="2"/>
    <x v="0"/>
    <s v="Pasadena"/>
    <x v="1"/>
    <n v="91104"/>
    <x v="1"/>
    <s v="OFF-FA-10004248"/>
    <x v="1"/>
    <s v="Fasteners"/>
    <s v="Advantus T-Pin Paper Clips"/>
    <n v="9.02"/>
    <n v="0.4"/>
    <n v="5.4119999999999999"/>
  </r>
  <r>
    <n v="2246"/>
    <s v="CA-2018-103380"/>
    <x v="610"/>
    <d v="2018-11-25T00:00:00"/>
    <s v="Standard Class"/>
    <s v="BF-11005"/>
    <s v="Barry Franz"/>
    <x v="2"/>
    <x v="0"/>
    <s v="Pasadena"/>
    <x v="1"/>
    <n v="91104"/>
    <x v="1"/>
    <s v="OFF-AP-10001492"/>
    <x v="1"/>
    <s v="Appliances"/>
    <s v="Acco Six-Outlet Power Strip, 4 Cord Length"/>
    <n v="8.6199999999999992"/>
    <n v="0.4"/>
    <n v="5.1719999999999997"/>
  </r>
  <r>
    <n v="2247"/>
    <s v="CA-2018-103380"/>
    <x v="610"/>
    <d v="2018-11-25T00:00:00"/>
    <s v="Standard Class"/>
    <s v="BF-11005"/>
    <s v="Barry Franz"/>
    <x v="2"/>
    <x v="0"/>
    <s v="Pasadena"/>
    <x v="1"/>
    <n v="91104"/>
    <x v="1"/>
    <s v="TEC-PH-10004165"/>
    <x v="2"/>
    <s v="Phones"/>
    <s v="Mitel MiVoice 5330e IP Phone"/>
    <n v="659.976"/>
    <n v="0.4"/>
    <n v="395.98559999999998"/>
  </r>
  <r>
    <n v="2248"/>
    <s v="CA-2016-116092"/>
    <x v="586"/>
    <d v="2016-02-18T00:00:00"/>
    <s v="Second Class"/>
    <s v="JM-16195"/>
    <s v="Justin MacKendrick"/>
    <x v="0"/>
    <x v="0"/>
    <s v="Los Angeles"/>
    <x v="1"/>
    <n v="90004"/>
    <x v="1"/>
    <s v="OFF-PA-10004285"/>
    <x v="1"/>
    <s v="Paper"/>
    <s v="Xerox 1959"/>
    <n v="13.36"/>
    <n v="0.4"/>
    <n v="8.016"/>
  </r>
  <r>
    <n v="2249"/>
    <s v="CA-2016-116092"/>
    <x v="586"/>
    <d v="2016-02-18T00:00:00"/>
    <s v="Second Class"/>
    <s v="JM-16195"/>
    <s v="Justin MacKendrick"/>
    <x v="0"/>
    <x v="0"/>
    <s v="Los Angeles"/>
    <x v="1"/>
    <n v="90004"/>
    <x v="1"/>
    <s v="OFF-BI-10001628"/>
    <x v="1"/>
    <s v="Binders"/>
    <s v="Acco Data Flex Cable Posts For Top &amp; Bottom Load Binders, 6 Capacity"/>
    <n v="41.72"/>
    <n v="0.4"/>
    <n v="25.032"/>
  </r>
  <r>
    <n v="2250"/>
    <s v="CA-2016-116092"/>
    <x v="586"/>
    <d v="2016-02-18T00:00:00"/>
    <s v="Second Class"/>
    <s v="JM-16195"/>
    <s v="Justin MacKendrick"/>
    <x v="0"/>
    <x v="0"/>
    <s v="Los Angeles"/>
    <x v="1"/>
    <n v="90004"/>
    <x v="1"/>
    <s v="OFF-BI-10000546"/>
    <x v="1"/>
    <s v="Binders"/>
    <s v="Avery Durable Binders"/>
    <n v="11.52"/>
    <n v="0.4"/>
    <n v="6.9119999999999999"/>
  </r>
  <r>
    <n v="2251"/>
    <s v="CA-2016-116092"/>
    <x v="586"/>
    <d v="2016-02-18T00:00:00"/>
    <s v="Second Class"/>
    <s v="JM-16195"/>
    <s v="Justin MacKendrick"/>
    <x v="0"/>
    <x v="0"/>
    <s v="Los Angeles"/>
    <x v="1"/>
    <n v="90004"/>
    <x v="1"/>
    <s v="OFF-AP-10001391"/>
    <x v="1"/>
    <s v="Appliances"/>
    <s v="Kensington 6 Outlet MasterPiece HOMEOFFICE Power Control Center"/>
    <n v="541.44000000000005"/>
    <n v="0.4"/>
    <n v="324.86400000000003"/>
  </r>
  <r>
    <n v="2252"/>
    <s v="CA-2016-116092"/>
    <x v="586"/>
    <d v="2016-02-18T00:00:00"/>
    <s v="Second Class"/>
    <s v="JM-16195"/>
    <s v="Justin MacKendrick"/>
    <x v="0"/>
    <x v="0"/>
    <s v="Los Angeles"/>
    <x v="1"/>
    <n v="90004"/>
    <x v="1"/>
    <s v="OFF-PA-10000477"/>
    <x v="1"/>
    <s v="Paper"/>
    <s v="Xerox 22"/>
    <n v="19.440000000000001"/>
    <n v="0.4"/>
    <n v="11.664"/>
  </r>
  <r>
    <n v="2253"/>
    <s v="CA-2017-117849"/>
    <x v="173"/>
    <d v="2017-04-17T00:00:00"/>
    <s v="Second Class"/>
    <s v="JK-16120"/>
    <s v="Julie Kriz"/>
    <x v="2"/>
    <x v="0"/>
    <s v="San Diego"/>
    <x v="1"/>
    <n v="92105"/>
    <x v="1"/>
    <s v="OFF-PA-10004327"/>
    <x v="1"/>
    <s v="Paper"/>
    <s v="Xerox 1911"/>
    <n v="143.69999999999999"/>
    <n v="0.4"/>
    <n v="86.219999999999985"/>
  </r>
  <r>
    <n v="2254"/>
    <s v="CA-2016-169201"/>
    <x v="694"/>
    <d v="2016-10-01T00:00:00"/>
    <s v="First Class"/>
    <s v="HG-14965"/>
    <s v="Henry Goldwyn"/>
    <x v="1"/>
    <x v="0"/>
    <s v="San Francisco"/>
    <x v="1"/>
    <n v="94110"/>
    <x v="1"/>
    <s v="OFF-AP-10000696"/>
    <x v="1"/>
    <s v="Appliances"/>
    <s v="Holmes Odor Grabber"/>
    <n v="43.26"/>
    <n v="0.4"/>
    <n v="25.956"/>
  </r>
  <r>
    <n v="2255"/>
    <s v="CA-2016-169201"/>
    <x v="694"/>
    <d v="2016-10-01T00:00:00"/>
    <s v="First Class"/>
    <s v="HG-14965"/>
    <s v="Henry Goldwyn"/>
    <x v="1"/>
    <x v="0"/>
    <s v="San Francisco"/>
    <x v="1"/>
    <n v="94110"/>
    <x v="1"/>
    <s v="OFF-AP-10002082"/>
    <x v="1"/>
    <s v="Appliances"/>
    <s v="Holmes HEPA Air Purifier"/>
    <n v="43.56"/>
    <n v="0.4"/>
    <n v="26.135999999999999"/>
  </r>
  <r>
    <n v="2256"/>
    <s v="CA-2017-164091"/>
    <x v="42"/>
    <d v="2017-09-22T00:00:00"/>
    <s v="Standard Class"/>
    <s v="LA-16780"/>
    <s v="Laura Armstrong"/>
    <x v="1"/>
    <x v="0"/>
    <s v="Bangor"/>
    <x v="43"/>
    <n v="4401"/>
    <x v="3"/>
    <s v="TEC-PH-10001944"/>
    <x v="2"/>
    <s v="Phones"/>
    <s v="Wi-Ex zBoost YX540 Cellular Phone Signal Booster"/>
    <n v="437.85"/>
    <n v="0.4"/>
    <n v="262.70999999999998"/>
  </r>
  <r>
    <n v="2257"/>
    <s v="CA-2017-164091"/>
    <x v="42"/>
    <d v="2017-09-22T00:00:00"/>
    <s v="Standard Class"/>
    <s v="LA-16780"/>
    <s v="Laura Armstrong"/>
    <x v="1"/>
    <x v="0"/>
    <s v="Bangor"/>
    <x v="43"/>
    <n v="4401"/>
    <x v="3"/>
    <s v="FUR-FU-10004952"/>
    <x v="0"/>
    <s v="Furnishings"/>
    <s v="C-Line Cubicle Keepers Polyproplyene Holder w/Velcro Back, 8-1/2x11, 25/Bx"/>
    <n v="109.48"/>
    <n v="0.4"/>
    <n v="65.688000000000002"/>
  </r>
  <r>
    <n v="2258"/>
    <s v="CA-2018-105214"/>
    <x v="114"/>
    <d v="2018-06-19T00:00:00"/>
    <s v="First Class"/>
    <s v="TS-21610"/>
    <s v="Troy Staebel"/>
    <x v="0"/>
    <x v="0"/>
    <s v="San Francisco"/>
    <x v="1"/>
    <n v="94122"/>
    <x v="1"/>
    <s v="FUR-CH-10000015"/>
    <x v="0"/>
    <s v="Chairs"/>
    <s v="Hon Multipurpose Stacking Arm Chairs"/>
    <n v="1212.96"/>
    <n v="0.45"/>
    <n v="667.12800000000004"/>
  </r>
  <r>
    <n v="2259"/>
    <s v="CA-2018-105214"/>
    <x v="114"/>
    <d v="2018-06-19T00:00:00"/>
    <s v="First Class"/>
    <s v="TS-21610"/>
    <s v="Troy Staebel"/>
    <x v="0"/>
    <x v="0"/>
    <s v="San Francisco"/>
    <x v="1"/>
    <n v="94122"/>
    <x v="1"/>
    <s v="OFF-PA-10001776"/>
    <x v="1"/>
    <s v="Paper"/>
    <s v="Wirebound Message Books, Four 2 3/4 x 5 Forms per Page, 600 Sets per Book"/>
    <n v="18.54"/>
    <n v="0.4"/>
    <n v="11.123999999999999"/>
  </r>
  <r>
    <n v="2260"/>
    <s v="CA-2016-117611"/>
    <x v="627"/>
    <d v="2016-11-10T00:00:00"/>
    <s v="Second Class"/>
    <s v="MZ-17335"/>
    <s v="Maria Zettner"/>
    <x v="2"/>
    <x v="0"/>
    <s v="San Diego"/>
    <x v="1"/>
    <n v="92024"/>
    <x v="1"/>
    <s v="OFF-FA-10002280"/>
    <x v="1"/>
    <s v="Fasteners"/>
    <s v="Advantus Plastic Paper Clips"/>
    <n v="5"/>
    <n v="0.4"/>
    <n v="3"/>
  </r>
  <r>
    <n v="2261"/>
    <s v="CA-2016-117611"/>
    <x v="627"/>
    <d v="2016-11-10T00:00:00"/>
    <s v="Second Class"/>
    <s v="MZ-17335"/>
    <s v="Maria Zettner"/>
    <x v="2"/>
    <x v="0"/>
    <s v="San Diego"/>
    <x v="1"/>
    <n v="92024"/>
    <x v="1"/>
    <s v="TEC-AC-10002049"/>
    <x v="2"/>
    <s v="Accessories"/>
    <s v="Logitech G19 Programmable Gaming Keyboard"/>
    <n v="371.97"/>
    <n v="0.45"/>
    <n v="204.58350000000004"/>
  </r>
  <r>
    <n v="2262"/>
    <s v="US-2016-137960"/>
    <x v="217"/>
    <d v="2016-12-18T00:00:00"/>
    <s v="Same Day"/>
    <s v="MW-18220"/>
    <s v="Mitch Webber"/>
    <x v="0"/>
    <x v="0"/>
    <s v="New York City"/>
    <x v="15"/>
    <n v="10035"/>
    <x v="3"/>
    <s v="TEC-AC-10002253"/>
    <x v="2"/>
    <s v="Accessories"/>
    <s v="Imation Bio 8GB USB Flash Drive Imation Corp"/>
    <n v="166.24"/>
    <n v="0.45"/>
    <n v="91.432000000000016"/>
  </r>
  <r>
    <n v="2263"/>
    <s v="CA-2018-122994"/>
    <x v="695"/>
    <d v="2018-02-09T00:00:00"/>
    <s v="First Class"/>
    <s v="MV-17485"/>
    <s v="Mark Van Huff"/>
    <x v="0"/>
    <x v="0"/>
    <s v="Arlington"/>
    <x v="17"/>
    <n v="22204"/>
    <x v="0"/>
    <s v="FUR-BO-10004015"/>
    <x v="0"/>
    <s v="Bookcases"/>
    <s v="Bush Andora Bookcase, Maple/Graphite Gray Finish"/>
    <n v="359.97"/>
    <n v="0.35"/>
    <n v="233.98050000000003"/>
  </r>
  <r>
    <n v="2264"/>
    <s v="CA-2017-131065"/>
    <x v="696"/>
    <d v="2017-11-16T00:00:00"/>
    <s v="Second Class"/>
    <s v="AA-10375"/>
    <s v="Allen Armold"/>
    <x v="0"/>
    <x v="0"/>
    <s v="Atlanta"/>
    <x v="32"/>
    <n v="30318"/>
    <x v="0"/>
    <s v="TEC-AC-10004145"/>
    <x v="2"/>
    <s v="Accessories"/>
    <s v="Logitech diNovo Edge Keyboard"/>
    <n v="499.98"/>
    <n v="0.3"/>
    <n v="349.98599999999999"/>
  </r>
  <r>
    <n v="2265"/>
    <s v="CA-2017-131065"/>
    <x v="696"/>
    <d v="2017-11-16T00:00:00"/>
    <s v="Second Class"/>
    <s v="AA-10375"/>
    <s v="Allen Armold"/>
    <x v="0"/>
    <x v="0"/>
    <s v="Atlanta"/>
    <x v="32"/>
    <n v="30318"/>
    <x v="0"/>
    <s v="OFF-PA-10002479"/>
    <x v="1"/>
    <s v="Paper"/>
    <s v="Xerox 4200 Series MultiUse Premium Copy Paper (20Lb. and 84 Bright)"/>
    <n v="5.28"/>
    <n v="0.25"/>
    <n v="3.96"/>
  </r>
  <r>
    <n v="2266"/>
    <s v="CA-2017-131065"/>
    <x v="696"/>
    <d v="2017-11-16T00:00:00"/>
    <s v="Second Class"/>
    <s v="AA-10375"/>
    <s v="Allen Armold"/>
    <x v="0"/>
    <x v="0"/>
    <s v="Atlanta"/>
    <x v="32"/>
    <n v="30318"/>
    <x v="0"/>
    <s v="OFF-BI-10004970"/>
    <x v="1"/>
    <s v="Binders"/>
    <s v="ACCOHIDE 3-Ring Binder, Blue, 1"/>
    <n v="8.26"/>
    <n v="0.25"/>
    <n v="6.1950000000000003"/>
  </r>
  <r>
    <n v="2267"/>
    <s v="CA-2018-149146"/>
    <x v="386"/>
    <d v="2018-10-12T00:00:00"/>
    <s v="Same Day"/>
    <s v="SM-20320"/>
    <s v="Sean Miller"/>
    <x v="2"/>
    <x v="0"/>
    <s v="Monroe"/>
    <x v="3"/>
    <n v="28110"/>
    <x v="0"/>
    <s v="OFF-PA-10003919"/>
    <x v="1"/>
    <s v="Paper"/>
    <s v="Xerox 1989"/>
    <n v="7.968"/>
    <n v="0.25"/>
    <n v="5.976"/>
  </r>
  <r>
    <n v="2268"/>
    <s v="CA-2018-137470"/>
    <x v="697"/>
    <d v="2018-09-17T00:00:00"/>
    <s v="Same Day"/>
    <s v="TP-21415"/>
    <s v="Tom Prescott"/>
    <x v="0"/>
    <x v="0"/>
    <s v="Seattle"/>
    <x v="4"/>
    <n v="98115"/>
    <x v="1"/>
    <s v="OFF-PA-10002001"/>
    <x v="1"/>
    <s v="Paper"/>
    <s v="Xerox 1984"/>
    <n v="12.96"/>
    <n v="0.4"/>
    <n v="7.7759999999999998"/>
  </r>
  <r>
    <n v="2269"/>
    <s v="CA-2018-105480"/>
    <x v="698"/>
    <d v="2018-12-26T00:00:00"/>
    <s v="Standard Class"/>
    <s v="DK-13225"/>
    <s v="Dean Katz"/>
    <x v="1"/>
    <x v="0"/>
    <s v="Rochester"/>
    <x v="15"/>
    <n v="14609"/>
    <x v="3"/>
    <s v="OFF-PA-10002787"/>
    <x v="1"/>
    <s v="Paper"/>
    <s v="Xerox 227"/>
    <n v="6.48"/>
    <n v="0.4"/>
    <n v="3.8879999999999999"/>
  </r>
  <r>
    <n v="2270"/>
    <s v="CA-2018-105480"/>
    <x v="698"/>
    <d v="2018-12-26T00:00:00"/>
    <s v="Standard Class"/>
    <s v="DK-13225"/>
    <s v="Dean Katz"/>
    <x v="1"/>
    <x v="0"/>
    <s v="Rochester"/>
    <x v="15"/>
    <n v="14609"/>
    <x v="3"/>
    <s v="OFF-BI-10003291"/>
    <x v="1"/>
    <s v="Binders"/>
    <s v="Wilson Jones Leather-Like Binders with DublLock Round Rings"/>
    <n v="6.984"/>
    <n v="0.4"/>
    <n v="4.1903999999999995"/>
  </r>
  <r>
    <n v="2271"/>
    <s v="CA-2018-164917"/>
    <x v="574"/>
    <d v="2018-12-07T00:00:00"/>
    <s v="Standard Class"/>
    <s v="MK-17905"/>
    <s v="Michael Kennedy"/>
    <x v="1"/>
    <x v="0"/>
    <s v="Miami"/>
    <x v="2"/>
    <n v="33180"/>
    <x v="0"/>
    <s v="OFF-AR-10004344"/>
    <x v="1"/>
    <s v="Art"/>
    <s v="Bulldog Vacuum Base Pencil Sharpener"/>
    <n v="47.96"/>
    <n v="0.3"/>
    <n v="33.571999999999996"/>
  </r>
  <r>
    <n v="2272"/>
    <s v="CA-2016-102036"/>
    <x v="481"/>
    <d v="2016-09-27T00:00:00"/>
    <s v="Standard Class"/>
    <s v="CS-12130"/>
    <s v="Chad Sievert"/>
    <x v="0"/>
    <x v="0"/>
    <s v="Seattle"/>
    <x v="4"/>
    <n v="98105"/>
    <x v="1"/>
    <s v="OFF-ST-10003123"/>
    <x v="1"/>
    <s v="Storage"/>
    <s v="Fellowes Bases and Tops For Staxonsteel/High-Stak Systems"/>
    <n v="199.74"/>
    <n v="0.5"/>
    <n v="99.87"/>
  </r>
  <r>
    <n v="2273"/>
    <s v="CA-2016-142944"/>
    <x v="699"/>
    <d v="2016-03-11T00:00:00"/>
    <s v="Standard Class"/>
    <s v="JL-15850"/>
    <s v="John Lucas"/>
    <x v="0"/>
    <x v="0"/>
    <s v="San Francisco"/>
    <x v="1"/>
    <n v="94122"/>
    <x v="1"/>
    <s v="FUR-FU-10000308"/>
    <x v="0"/>
    <s v="Furnishings"/>
    <s v="Deflect-o Glass Clear Studded Chair Mats"/>
    <n v="435.26"/>
    <n v="0.4"/>
    <n v="261.15600000000001"/>
  </r>
  <r>
    <n v="2274"/>
    <s v="CA-2016-142944"/>
    <x v="699"/>
    <d v="2016-03-11T00:00:00"/>
    <s v="Standard Class"/>
    <s v="JL-15850"/>
    <s v="John Lucas"/>
    <x v="0"/>
    <x v="0"/>
    <s v="San Francisco"/>
    <x v="1"/>
    <n v="94122"/>
    <x v="1"/>
    <s v="TEC-CO-10003763"/>
    <x v="2"/>
    <s v="Copiers"/>
    <s v="Canon PC1060 Personal Laser Copier"/>
    <n v="1119.9839999999999"/>
    <n v="0.5"/>
    <n v="559.99199999999996"/>
  </r>
  <r>
    <n v="2275"/>
    <s v="CA-2015-157882"/>
    <x v="462"/>
    <d v="2015-10-08T00:00:00"/>
    <s v="Second Class"/>
    <s v="AR-10405"/>
    <s v="Allen Rosenblatt"/>
    <x v="1"/>
    <x v="0"/>
    <s v="Los Angeles"/>
    <x v="1"/>
    <n v="90036"/>
    <x v="1"/>
    <s v="FUR-TA-10001866"/>
    <x v="0"/>
    <s v="Tables"/>
    <s v="Bevis Round Conference Room Tables and Bases"/>
    <n v="143.43199999999999"/>
    <n v="0.45"/>
    <n v="78.887600000000006"/>
  </r>
  <r>
    <n v="2276"/>
    <s v="CA-2015-157882"/>
    <x v="462"/>
    <d v="2015-10-08T00:00:00"/>
    <s v="Second Class"/>
    <s v="AR-10405"/>
    <s v="Allen Rosenblatt"/>
    <x v="1"/>
    <x v="0"/>
    <s v="Los Angeles"/>
    <x v="1"/>
    <n v="90036"/>
    <x v="1"/>
    <s v="FUR-CH-10002774"/>
    <x v="0"/>
    <s v="Chairs"/>
    <s v="Global Deluxe Stacking Chair, Gray"/>
    <n v="122.352"/>
    <n v="0.45"/>
    <n v="67.293600000000012"/>
  </r>
  <r>
    <n v="2277"/>
    <s v="CA-2015-104283"/>
    <x v="700"/>
    <d v="2015-07-01T00:00:00"/>
    <s v="Standard Class"/>
    <s v="LM-17065"/>
    <s v="Liz MacKendrick"/>
    <x v="0"/>
    <x v="0"/>
    <s v="Southaven"/>
    <x v="35"/>
    <n v="38671"/>
    <x v="0"/>
    <s v="OFF-ST-10004337"/>
    <x v="1"/>
    <s v="Storage"/>
    <s v="SAFCO Commercial Wire Shelving, 72h"/>
    <n v="306.2"/>
    <n v="0.35"/>
    <n v="199.03"/>
  </r>
  <r>
    <n v="2278"/>
    <s v="CA-2015-104283"/>
    <x v="700"/>
    <d v="2015-07-01T00:00:00"/>
    <s v="Standard Class"/>
    <s v="LM-17065"/>
    <s v="Liz MacKendrick"/>
    <x v="0"/>
    <x v="0"/>
    <s v="Southaven"/>
    <x v="35"/>
    <n v="38671"/>
    <x v="0"/>
    <s v="FUR-TA-10001039"/>
    <x v="0"/>
    <s v="Tables"/>
    <s v="KI Adjustable-Height Table"/>
    <n v="85.98"/>
    <n v="0.3"/>
    <n v="60.186"/>
  </r>
  <r>
    <n v="2279"/>
    <s v="CA-2015-104283"/>
    <x v="700"/>
    <d v="2015-07-01T00:00:00"/>
    <s v="Standard Class"/>
    <s v="LM-17065"/>
    <s v="Liz MacKendrick"/>
    <x v="0"/>
    <x v="0"/>
    <s v="Southaven"/>
    <x v="35"/>
    <n v="38671"/>
    <x v="0"/>
    <s v="TEC-AC-10000109"/>
    <x v="2"/>
    <s v="Accessories"/>
    <s v="Sony Micro Vault Click 16 GB USB 2.0 Flash Drive"/>
    <n v="223.96"/>
    <n v="0.3"/>
    <n v="156.77199999999999"/>
  </r>
  <r>
    <n v="2280"/>
    <s v="CA-2018-142622"/>
    <x v="505"/>
    <d v="2018-11-02T00:00:00"/>
    <s v="First Class"/>
    <s v="JK-15625"/>
    <s v="Jim Karlsson"/>
    <x v="0"/>
    <x v="0"/>
    <s v="Seattle"/>
    <x v="4"/>
    <n v="98115"/>
    <x v="1"/>
    <s v="FUR-CH-10003833"/>
    <x v="0"/>
    <s v="Chairs"/>
    <s v="Novimex Fabric Task Chair"/>
    <n v="97.567999999999998"/>
    <n v="0.45"/>
    <n v="53.662400000000005"/>
  </r>
  <r>
    <n v="2281"/>
    <s v="CA-2018-142622"/>
    <x v="505"/>
    <d v="2018-11-02T00:00:00"/>
    <s v="First Class"/>
    <s v="JK-15625"/>
    <s v="Jim Karlsson"/>
    <x v="0"/>
    <x v="0"/>
    <s v="Seattle"/>
    <x v="4"/>
    <n v="98115"/>
    <x v="1"/>
    <s v="FUR-CH-10004289"/>
    <x v="0"/>
    <s v="Chairs"/>
    <s v="Global Super Steno Chair"/>
    <n v="614.27200000000005"/>
    <n v="0.45"/>
    <n v="337.84960000000007"/>
  </r>
  <r>
    <n v="2282"/>
    <s v="CA-2018-142622"/>
    <x v="505"/>
    <d v="2018-11-02T00:00:00"/>
    <s v="First Class"/>
    <s v="JK-15625"/>
    <s v="Jim Karlsson"/>
    <x v="0"/>
    <x v="0"/>
    <s v="Seattle"/>
    <x v="4"/>
    <n v="98115"/>
    <x v="1"/>
    <s v="FUR-BO-10004467"/>
    <x v="0"/>
    <s v="Bookcases"/>
    <s v="Bestar Classic Bookcase"/>
    <n v="199.98"/>
    <n v="0.5"/>
    <n v="99.99"/>
  </r>
  <r>
    <n v="2283"/>
    <s v="CA-2017-132143"/>
    <x v="323"/>
    <d v="2017-09-05T00:00:00"/>
    <s v="First Class"/>
    <s v="FM-14215"/>
    <s v="Filia McAdams"/>
    <x v="1"/>
    <x v="0"/>
    <s v="Middletown"/>
    <x v="29"/>
    <n v="6457"/>
    <x v="3"/>
    <s v="OFF-PA-10002713"/>
    <x v="1"/>
    <s v="Paper"/>
    <s v="Adams Phone Message Book, 200 Message Capacity, 8 1/16” x 11”"/>
    <n v="48.16"/>
    <n v="0.4"/>
    <n v="28.895999999999997"/>
  </r>
  <r>
    <n v="2284"/>
    <s v="CA-2016-153108"/>
    <x v="616"/>
    <d v="2016-03-09T00:00:00"/>
    <s v="Standard Class"/>
    <s v="SF-20200"/>
    <s v="Sarah Foster"/>
    <x v="0"/>
    <x v="0"/>
    <s v="New Castle"/>
    <x v="14"/>
    <n v="47362"/>
    <x v="2"/>
    <s v="TEC-PH-10001552"/>
    <x v="2"/>
    <s v="Phones"/>
    <s v="I Needs 3d Hello Kitty Hybrid Silicone Case Cover for HTC One X 4g with 3d Hello Kitty Stylus Pen Green/pink"/>
    <n v="23.92"/>
    <n v="0.3"/>
    <n v="16.744"/>
  </r>
  <r>
    <n v="2285"/>
    <s v="CA-2016-153108"/>
    <x v="616"/>
    <d v="2016-03-09T00:00:00"/>
    <s v="Standard Class"/>
    <s v="SF-20200"/>
    <s v="Sarah Foster"/>
    <x v="0"/>
    <x v="0"/>
    <s v="New Castle"/>
    <x v="14"/>
    <n v="47362"/>
    <x v="2"/>
    <s v="OFF-AP-10002222"/>
    <x v="1"/>
    <s v="Appliances"/>
    <s v="Staple holder"/>
    <n v="60.69"/>
    <n v="0.3"/>
    <n v="42.482999999999997"/>
  </r>
  <r>
    <n v="2286"/>
    <s v="CA-2017-112676"/>
    <x v="465"/>
    <d v="2017-05-08T00:00:00"/>
    <s v="First Class"/>
    <s v="PJ-18835"/>
    <s v="Patrick Jones"/>
    <x v="1"/>
    <x v="0"/>
    <s v="Murfreesboro"/>
    <x v="18"/>
    <n v="37130"/>
    <x v="0"/>
    <s v="OFF-PA-10003971"/>
    <x v="1"/>
    <s v="Paper"/>
    <s v="Xerox 1965"/>
    <n v="14.352"/>
    <n v="0.25"/>
    <n v="10.763999999999999"/>
  </r>
  <r>
    <n v="2287"/>
    <s v="CA-2018-165687"/>
    <x v="701"/>
    <d v="2018-11-23T00:00:00"/>
    <s v="Standard Class"/>
    <s v="CS-12355"/>
    <s v="Christine Sundaresam"/>
    <x v="0"/>
    <x v="0"/>
    <s v="Salem"/>
    <x v="17"/>
    <n v="24153"/>
    <x v="0"/>
    <s v="OFF-AP-10004036"/>
    <x v="1"/>
    <s v="Appliances"/>
    <s v="Bionaire 99.97% HEPA Air Cleaner"/>
    <n v="35.04"/>
    <n v="0.25"/>
    <n v="26.28"/>
  </r>
  <r>
    <n v="2288"/>
    <s v="US-2018-112928"/>
    <x v="702"/>
    <d v="2018-06-05T00:00:00"/>
    <s v="Second Class"/>
    <s v="BB-10990"/>
    <s v="Barry Blumstein"/>
    <x v="1"/>
    <x v="0"/>
    <s v="Toledo"/>
    <x v="24"/>
    <n v="43615"/>
    <x v="3"/>
    <s v="OFF-AP-10002287"/>
    <x v="1"/>
    <s v="Appliances"/>
    <s v="Eureka Sanitaire  Multi-Pro Heavy-Duty Upright, Disposable Bags"/>
    <n v="17.48"/>
    <n v="0.4"/>
    <n v="10.488"/>
  </r>
  <r>
    <n v="2289"/>
    <s v="CA-2018-143343"/>
    <x v="193"/>
    <d v="2018-06-13T00:00:00"/>
    <s v="First Class"/>
    <s v="BW-11200"/>
    <s v="Ben Wallace"/>
    <x v="0"/>
    <x v="0"/>
    <s v="Los Angeles"/>
    <x v="1"/>
    <n v="90032"/>
    <x v="1"/>
    <s v="OFF-AR-10002375"/>
    <x v="1"/>
    <s v="Art"/>
    <s v="Newell 351"/>
    <n v="16.399999999999999"/>
    <n v="0.45"/>
    <n v="9.02"/>
  </r>
  <r>
    <n v="2290"/>
    <s v="CA-2018-115154"/>
    <x v="703"/>
    <d v="2018-01-11T00:00:00"/>
    <s v="First Class"/>
    <s v="RS-19420"/>
    <s v="Ricardo Sperren"/>
    <x v="1"/>
    <x v="0"/>
    <s v="Seattle"/>
    <x v="4"/>
    <n v="98115"/>
    <x v="1"/>
    <s v="FUR-TA-10001950"/>
    <x v="0"/>
    <s v="Tables"/>
    <s v="Balt Solid Wood Round Tables"/>
    <n v="892.98"/>
    <n v="0.45"/>
    <n v="491.13900000000007"/>
  </r>
  <r>
    <n v="2291"/>
    <s v="CA-2016-149342"/>
    <x v="704"/>
    <d v="2016-04-25T00:00:00"/>
    <s v="Standard Class"/>
    <s v="TS-21160"/>
    <s v="Theresa Swint"/>
    <x v="1"/>
    <x v="0"/>
    <s v="Columbus"/>
    <x v="32"/>
    <n v="31907"/>
    <x v="0"/>
    <s v="TEC-PH-10001557"/>
    <x v="2"/>
    <s v="Phones"/>
    <s v="Pyle PMP37LED"/>
    <n v="287.97000000000003"/>
    <n v="0.25"/>
    <n v="215.97750000000002"/>
  </r>
  <r>
    <n v="2292"/>
    <s v="CA-2016-149342"/>
    <x v="704"/>
    <d v="2016-04-25T00:00:00"/>
    <s v="Standard Class"/>
    <s v="TS-21160"/>
    <s v="Theresa Swint"/>
    <x v="1"/>
    <x v="0"/>
    <s v="Columbus"/>
    <x v="32"/>
    <n v="31907"/>
    <x v="0"/>
    <s v="FUR-FU-10002937"/>
    <x v="0"/>
    <s v="Furnishings"/>
    <s v="GE 48 Fluorescent Tube, Cool White Energy Saver, 34 Watts, 30/Box"/>
    <n v="595.38"/>
    <n v="0.25"/>
    <n v="446.53499999999997"/>
  </r>
  <r>
    <n v="2293"/>
    <s v="CA-2016-149342"/>
    <x v="704"/>
    <d v="2016-04-25T00:00:00"/>
    <s v="Standard Class"/>
    <s v="TS-21160"/>
    <s v="Theresa Swint"/>
    <x v="1"/>
    <x v="0"/>
    <s v="Columbus"/>
    <x v="32"/>
    <n v="31907"/>
    <x v="0"/>
    <s v="OFF-PA-10001166"/>
    <x v="1"/>
    <s v="Paper"/>
    <s v="Xerox 2"/>
    <n v="12.96"/>
    <n v="0.25"/>
    <n v="9.7200000000000006"/>
  </r>
  <r>
    <n v="2294"/>
    <s v="CA-2016-130995"/>
    <x v="549"/>
    <d v="2016-11-06T00:00:00"/>
    <s v="Standard Class"/>
    <s v="QJ-19255"/>
    <s v="Quincy Jones"/>
    <x v="1"/>
    <x v="0"/>
    <s v="New York City"/>
    <x v="15"/>
    <n v="10009"/>
    <x v="3"/>
    <s v="TEC-PH-10000347"/>
    <x v="2"/>
    <s v="Phones"/>
    <s v="Cush Cases Heavy Duty Rugged Cover Case for Samsung Galaxy S5 - Purple"/>
    <n v="4.95"/>
    <n v="0.4"/>
    <n v="2.97"/>
  </r>
  <r>
    <n v="2295"/>
    <s v="CA-2018-127929"/>
    <x v="331"/>
    <d v="2018-12-27T00:00:00"/>
    <s v="Standard Class"/>
    <s v="FM-14215"/>
    <s v="Filia McAdams"/>
    <x v="1"/>
    <x v="0"/>
    <s v="Middletown"/>
    <x v="29"/>
    <n v="6457"/>
    <x v="3"/>
    <s v="FUR-FU-10003708"/>
    <x v="0"/>
    <s v="Furnishings"/>
    <s v="Tenex Traditional Chairmats for Medium Pile Carpet, Standard Lip, 36 x 48"/>
    <n v="181.95"/>
    <n v="0.4"/>
    <n v="109.16999999999999"/>
  </r>
  <r>
    <n v="2296"/>
    <s v="CA-2016-113145"/>
    <x v="549"/>
    <d v="2016-11-05T00:00:00"/>
    <s v="Standard Class"/>
    <s v="VD-21670"/>
    <s v="Valerie Dominguez"/>
    <x v="0"/>
    <x v="0"/>
    <s v="New York City"/>
    <x v="15"/>
    <n v="10011"/>
    <x v="3"/>
    <s v="OFF-PA-10002659"/>
    <x v="1"/>
    <s v="Paper"/>
    <s v="Avoid Verbal Orders Carbonless Minifold Book"/>
    <n v="13.52"/>
    <n v="0.4"/>
    <n v="8.1120000000000001"/>
  </r>
  <r>
    <n v="2297"/>
    <s v="CA-2016-113145"/>
    <x v="549"/>
    <d v="2016-11-05T00:00:00"/>
    <s v="Standard Class"/>
    <s v="VD-21670"/>
    <s v="Valerie Dominguez"/>
    <x v="0"/>
    <x v="0"/>
    <s v="New York City"/>
    <x v="15"/>
    <n v="10011"/>
    <x v="3"/>
    <s v="FUR-FU-10000965"/>
    <x v="0"/>
    <s v="Furnishings"/>
    <s v="Howard Miller 11-1/2 Diameter Ridgewood Wall Clock"/>
    <n v="259.7"/>
    <n v="0.4"/>
    <n v="155.82"/>
  </r>
  <r>
    <n v="2298"/>
    <s v="CA-2016-113145"/>
    <x v="549"/>
    <d v="2016-11-05T00:00:00"/>
    <s v="Standard Class"/>
    <s v="VD-21670"/>
    <s v="Valerie Dominguez"/>
    <x v="0"/>
    <x v="0"/>
    <s v="New York City"/>
    <x v="15"/>
    <n v="10011"/>
    <x v="3"/>
    <s v="TEC-PH-10001527"/>
    <x v="2"/>
    <s v="Phones"/>
    <s v="Plantronics MX500i Earset"/>
    <n v="42.95"/>
    <n v="0.4"/>
    <n v="25.77"/>
  </r>
  <r>
    <n v="2299"/>
    <s v="CA-2016-113145"/>
    <x v="549"/>
    <d v="2016-11-05T00:00:00"/>
    <s v="Standard Class"/>
    <s v="VD-21670"/>
    <s v="Valerie Dominguez"/>
    <x v="0"/>
    <x v="0"/>
    <s v="New York City"/>
    <x v="15"/>
    <n v="10011"/>
    <x v="3"/>
    <s v="TEC-AC-10001838"/>
    <x v="2"/>
    <s v="Accessories"/>
    <s v="Razer Tiamat Over Ear 7.1 Surround Sound PC Gaming Headset"/>
    <n v="1399.93"/>
    <n v="0.45"/>
    <n v="769.96150000000011"/>
  </r>
  <r>
    <n v="2300"/>
    <s v="CA-2016-113145"/>
    <x v="549"/>
    <d v="2016-11-05T00:00:00"/>
    <s v="Standard Class"/>
    <s v="VD-21670"/>
    <s v="Valerie Dominguez"/>
    <x v="0"/>
    <x v="0"/>
    <s v="New York City"/>
    <x v="15"/>
    <n v="10011"/>
    <x v="3"/>
    <s v="TEC-PH-10002597"/>
    <x v="2"/>
    <s v="Phones"/>
    <s v="Xblue XB-1670-86 X16 Small Office Telephone - Titanium"/>
    <n v="503.96"/>
    <n v="0.4"/>
    <n v="302.37599999999998"/>
  </r>
  <r>
    <n v="2301"/>
    <s v="CA-2015-162362"/>
    <x v="687"/>
    <d v="2015-11-18T00:00:00"/>
    <s v="Standard Class"/>
    <s v="JL-15505"/>
    <s v="Jeremy Lonsdale"/>
    <x v="0"/>
    <x v="0"/>
    <s v="Midland"/>
    <x v="12"/>
    <n v="48640"/>
    <x v="2"/>
    <s v="OFF-BI-10000756"/>
    <x v="1"/>
    <s v="Binders"/>
    <s v="Storex DuraTech Recycled Plastic Frosted Binders"/>
    <n v="12.72"/>
    <n v="0.3"/>
    <n v="8.9039999999999999"/>
  </r>
  <r>
    <n v="2302"/>
    <s v="CA-2015-162362"/>
    <x v="687"/>
    <d v="2015-11-18T00:00:00"/>
    <s v="Standard Class"/>
    <s v="JL-15505"/>
    <s v="Jeremy Lonsdale"/>
    <x v="0"/>
    <x v="0"/>
    <s v="Midland"/>
    <x v="12"/>
    <n v="48640"/>
    <x v="2"/>
    <s v="OFF-BI-10000546"/>
    <x v="1"/>
    <s v="Binders"/>
    <s v="Avery Durable Binders"/>
    <n v="11.52"/>
    <n v="0.3"/>
    <n v="8.0640000000000001"/>
  </r>
  <r>
    <n v="2303"/>
    <s v="CA-2017-106558"/>
    <x v="327"/>
    <d v="2017-01-21T00:00:00"/>
    <s v="Standard Class"/>
    <s v="DL-13495"/>
    <s v="Dionis Lloyd"/>
    <x v="1"/>
    <x v="0"/>
    <s v="Columbus"/>
    <x v="32"/>
    <n v="31907"/>
    <x v="0"/>
    <s v="TEC-AC-10001142"/>
    <x v="2"/>
    <s v="Accessories"/>
    <s v="First Data FD10 PIN Pad"/>
    <n v="316"/>
    <n v="0.3"/>
    <n v="221.2"/>
  </r>
  <r>
    <n v="2304"/>
    <s v="CA-2018-157931"/>
    <x v="697"/>
    <d v="2018-09-22T00:00:00"/>
    <s v="Second Class"/>
    <s v="MO-17800"/>
    <s v="Meg OConnel"/>
    <x v="2"/>
    <x v="0"/>
    <s v="Roswell"/>
    <x v="32"/>
    <n v="30076"/>
    <x v="0"/>
    <s v="FUR-CH-10000785"/>
    <x v="0"/>
    <s v="Chairs"/>
    <s v="Global Ergonomic Managers Chair"/>
    <n v="723.92"/>
    <n v="0.3"/>
    <n v="506.74399999999991"/>
  </r>
  <r>
    <n v="2305"/>
    <s v="CA-2018-157931"/>
    <x v="697"/>
    <d v="2018-09-22T00:00:00"/>
    <s v="Second Class"/>
    <s v="MO-17800"/>
    <s v="Meg OConnel"/>
    <x v="2"/>
    <x v="0"/>
    <s v="Roswell"/>
    <x v="32"/>
    <n v="30076"/>
    <x v="0"/>
    <s v="OFF-PA-10000474"/>
    <x v="1"/>
    <s v="Paper"/>
    <s v="Easy-staple paper"/>
    <n v="106.32"/>
    <n v="0.25"/>
    <n v="79.739999999999995"/>
  </r>
  <r>
    <n v="2306"/>
    <s v="CA-2017-115574"/>
    <x v="443"/>
    <d v="2017-12-24T00:00:00"/>
    <s v="First Class"/>
    <s v="BP-11185"/>
    <s v="Ben Peterman"/>
    <x v="1"/>
    <x v="0"/>
    <s v="Chicago"/>
    <x v="10"/>
    <n v="60623"/>
    <x v="2"/>
    <s v="FUR-BO-10003441"/>
    <x v="0"/>
    <s v="Bookcases"/>
    <s v="Bush Westfield Collection Bookcases, Fully Assembled"/>
    <n v="141.37200000000001"/>
    <n v="0.4"/>
    <n v="84.8232"/>
  </r>
  <r>
    <n v="2307"/>
    <s v="CA-2016-160794"/>
    <x v="705"/>
    <d v="2016-08-08T00:00:00"/>
    <s v="First Class"/>
    <s v="MS-17980"/>
    <s v="Michael Stewart"/>
    <x v="1"/>
    <x v="0"/>
    <s v="Houston"/>
    <x v="5"/>
    <n v="77041"/>
    <x v="2"/>
    <s v="OFF-PA-10004156"/>
    <x v="1"/>
    <s v="Paper"/>
    <s v="Xerox 188"/>
    <n v="27.216000000000001"/>
    <n v="0.3"/>
    <n v="19.051199999999998"/>
  </r>
  <r>
    <n v="2308"/>
    <s v="CA-2018-116225"/>
    <x v="60"/>
    <d v="2018-11-09T00:00:00"/>
    <s v="Standard Class"/>
    <s v="SV-20935"/>
    <s v="Susan Vittorini"/>
    <x v="0"/>
    <x v="0"/>
    <s v="New York City"/>
    <x v="15"/>
    <n v="10009"/>
    <x v="3"/>
    <s v="TEC-AC-10001432"/>
    <x v="2"/>
    <s v="Accessories"/>
    <s v="Enermax Aurora Lite Keyboard"/>
    <n v="390.75"/>
    <n v="0.45"/>
    <n v="214.91250000000002"/>
  </r>
  <r>
    <n v="2309"/>
    <s v="US-2018-120418"/>
    <x v="532"/>
    <d v="2018-06-12T00:00:00"/>
    <s v="First Class"/>
    <s v="BC-11125"/>
    <s v="Becky Castell"/>
    <x v="2"/>
    <x v="0"/>
    <s v="Peoria"/>
    <x v="16"/>
    <n v="85345"/>
    <x v="1"/>
    <s v="FUR-CH-10001394"/>
    <x v="0"/>
    <s v="Chairs"/>
    <s v="Global Leather Executive Chair"/>
    <n v="280.79199999999997"/>
    <n v="0.45"/>
    <n v="154.43559999999999"/>
  </r>
  <r>
    <n v="2310"/>
    <s v="US-2018-120418"/>
    <x v="532"/>
    <d v="2018-06-12T00:00:00"/>
    <s v="First Class"/>
    <s v="BC-11125"/>
    <s v="Becky Castell"/>
    <x v="2"/>
    <x v="0"/>
    <s v="Peoria"/>
    <x v="16"/>
    <n v="85345"/>
    <x v="1"/>
    <s v="OFF-ST-10002370"/>
    <x v="1"/>
    <s v="Storage"/>
    <s v="Sortfiler Multipurpose Personal File Organizer, Black"/>
    <n v="68.447999999999993"/>
    <n v="0.5"/>
    <n v="34.223999999999997"/>
  </r>
  <r>
    <n v="2311"/>
    <s v="US-2018-120418"/>
    <x v="532"/>
    <d v="2018-06-12T00:00:00"/>
    <s v="First Class"/>
    <s v="BC-11125"/>
    <s v="Becky Castell"/>
    <x v="2"/>
    <x v="0"/>
    <s v="Peoria"/>
    <x v="16"/>
    <n v="85345"/>
    <x v="1"/>
    <s v="OFF-AR-10002956"/>
    <x v="1"/>
    <s v="Art"/>
    <s v="Boston 16801 Nautilus Battery Pencil Sharpener"/>
    <n v="88.04"/>
    <n v="0.45"/>
    <n v="48.422000000000004"/>
  </r>
  <r>
    <n v="2312"/>
    <s v="US-2018-120418"/>
    <x v="532"/>
    <d v="2018-06-12T00:00:00"/>
    <s v="First Class"/>
    <s v="BC-11125"/>
    <s v="Becky Castell"/>
    <x v="2"/>
    <x v="0"/>
    <s v="Peoria"/>
    <x v="16"/>
    <n v="85345"/>
    <x v="1"/>
    <s v="OFF-AR-10001955"/>
    <x v="1"/>
    <s v="Art"/>
    <s v="Newell 319"/>
    <n v="15.872"/>
    <n v="0.45"/>
    <n v="8.7296000000000014"/>
  </r>
  <r>
    <n v="2313"/>
    <s v="US-2018-120418"/>
    <x v="532"/>
    <d v="2018-06-12T00:00:00"/>
    <s v="First Class"/>
    <s v="BC-11125"/>
    <s v="Becky Castell"/>
    <x v="2"/>
    <x v="0"/>
    <s v="Peoria"/>
    <x v="16"/>
    <n v="85345"/>
    <x v="1"/>
    <s v="OFF-ST-10001809"/>
    <x v="1"/>
    <s v="Storage"/>
    <s v="Fellowes Officeware Wire Shelving"/>
    <n v="215.59200000000001"/>
    <n v="0.5"/>
    <n v="107.79600000000001"/>
  </r>
  <r>
    <n v="2314"/>
    <s v="CA-2018-122035"/>
    <x v="228"/>
    <d v="2018-07-25T00:00:00"/>
    <s v="Standard Class"/>
    <s v="EM-13825"/>
    <s v="Elizabeth Moffitt"/>
    <x v="1"/>
    <x v="0"/>
    <s v="Sioux Falls"/>
    <x v="44"/>
    <n v="57103"/>
    <x v="2"/>
    <s v="OFF-LA-10004093"/>
    <x v="1"/>
    <s v="Labels"/>
    <s v="Avery 486"/>
    <n v="14.62"/>
    <n v="0.3"/>
    <n v="10.233999999999998"/>
  </r>
  <r>
    <n v="2315"/>
    <s v="CA-2018-122035"/>
    <x v="228"/>
    <d v="2018-07-25T00:00:00"/>
    <s v="Standard Class"/>
    <s v="EM-13825"/>
    <s v="Elizabeth Moffitt"/>
    <x v="1"/>
    <x v="0"/>
    <s v="Sioux Falls"/>
    <x v="44"/>
    <n v="57103"/>
    <x v="2"/>
    <s v="OFF-AP-10002118"/>
    <x v="1"/>
    <s v="Appliances"/>
    <s v="1.7 Cubic Foot Compact Cube Office Refrigerators"/>
    <n v="416.32"/>
    <n v="0.3"/>
    <n v="291.42399999999998"/>
  </r>
  <r>
    <n v="2316"/>
    <s v="CA-2018-122035"/>
    <x v="228"/>
    <d v="2018-07-25T00:00:00"/>
    <s v="Standard Class"/>
    <s v="EM-13825"/>
    <s v="Elizabeth Moffitt"/>
    <x v="1"/>
    <x v="0"/>
    <s v="Sioux Falls"/>
    <x v="44"/>
    <n v="57103"/>
    <x v="2"/>
    <s v="OFF-BI-10000404"/>
    <x v="1"/>
    <s v="Binders"/>
    <s v="Avery Printable Repositionable Plastic Tabs"/>
    <n v="43"/>
    <n v="0.3"/>
    <n v="30.099999999999998"/>
  </r>
  <r>
    <n v="2317"/>
    <s v="CA-2018-122035"/>
    <x v="228"/>
    <d v="2018-07-25T00:00:00"/>
    <s v="Standard Class"/>
    <s v="EM-13825"/>
    <s v="Elizabeth Moffitt"/>
    <x v="1"/>
    <x v="0"/>
    <s v="Sioux Falls"/>
    <x v="44"/>
    <n v="57103"/>
    <x v="2"/>
    <s v="FUR-CH-10003833"/>
    <x v="0"/>
    <s v="Chairs"/>
    <s v="Novimex Fabric Task Chair"/>
    <n v="182.94"/>
    <n v="0.35"/>
    <n v="118.911"/>
  </r>
  <r>
    <n v="2318"/>
    <s v="CA-2018-122035"/>
    <x v="228"/>
    <d v="2018-07-25T00:00:00"/>
    <s v="Standard Class"/>
    <s v="EM-13825"/>
    <s v="Elizabeth Moffitt"/>
    <x v="1"/>
    <x v="0"/>
    <s v="Sioux Falls"/>
    <x v="44"/>
    <n v="57103"/>
    <x v="2"/>
    <s v="OFF-BI-10002072"/>
    <x v="1"/>
    <s v="Binders"/>
    <s v="Cardinal Slant-D Ring Binders"/>
    <n v="60.83"/>
    <n v="0.3"/>
    <n v="42.580999999999996"/>
  </r>
  <r>
    <n v="2319"/>
    <s v="CA-2018-122035"/>
    <x v="228"/>
    <d v="2018-07-25T00:00:00"/>
    <s v="Standard Class"/>
    <s v="EM-13825"/>
    <s v="Elizabeth Moffitt"/>
    <x v="1"/>
    <x v="0"/>
    <s v="Sioux Falls"/>
    <x v="44"/>
    <n v="57103"/>
    <x v="2"/>
    <s v="TEC-AC-10003095"/>
    <x v="2"/>
    <s v="Accessories"/>
    <s v="Logitech G35 7.1-Channel Surround Sound Headset"/>
    <n v="389.97"/>
    <n v="0.35"/>
    <n v="253.48050000000003"/>
  </r>
  <r>
    <n v="2320"/>
    <s v="CA-2016-117828"/>
    <x v="706"/>
    <d v="2016-12-26T00:00:00"/>
    <s v="First Class"/>
    <s v="BD-11500"/>
    <s v="Bradley Drucker"/>
    <x v="0"/>
    <x v="0"/>
    <s v="Richmond"/>
    <x v="17"/>
    <n v="23223"/>
    <x v="0"/>
    <s v="OFF-AP-10001563"/>
    <x v="1"/>
    <s v="Appliances"/>
    <s v="Belkin Premiere Surge Master II 8-outlet surge protector"/>
    <n v="194.32"/>
    <n v="0.25"/>
    <n v="145.74"/>
  </r>
  <r>
    <n v="2321"/>
    <s v="CA-2018-165491"/>
    <x v="177"/>
    <d v="2018-03-24T00:00:00"/>
    <s v="Standard Class"/>
    <s v="HW-14935"/>
    <s v="Helen Wasserman"/>
    <x v="1"/>
    <x v="0"/>
    <s v="Seattle"/>
    <x v="4"/>
    <n v="98115"/>
    <x v="1"/>
    <s v="TEC-AC-10000358"/>
    <x v="2"/>
    <s v="Accessories"/>
    <s v="Imation Secure Drive + Hardware Encrypted USB flash drive - 16 GB"/>
    <n v="265.93"/>
    <n v="0.45"/>
    <n v="146.26150000000001"/>
  </r>
  <r>
    <n v="2322"/>
    <s v="CA-2016-109470"/>
    <x v="620"/>
    <d v="2017-01-03T00:00:00"/>
    <s v="Second Class"/>
    <s v="KC-16255"/>
    <s v="Karen Carlisle"/>
    <x v="1"/>
    <x v="0"/>
    <s v="Henderson"/>
    <x v="0"/>
    <n v="42420"/>
    <x v="0"/>
    <s v="OFF-BI-10004492"/>
    <x v="1"/>
    <s v="Binders"/>
    <s v="Tuf-Vin Binders"/>
    <n v="94.74"/>
    <n v="0.25"/>
    <n v="71.054999999999993"/>
  </r>
  <r>
    <n v="2323"/>
    <s v="CA-2016-109470"/>
    <x v="620"/>
    <d v="2017-01-03T00:00:00"/>
    <s v="Second Class"/>
    <s v="KC-16255"/>
    <s v="Karen Carlisle"/>
    <x v="1"/>
    <x v="0"/>
    <s v="Henderson"/>
    <x v="0"/>
    <n v="42420"/>
    <x v="0"/>
    <s v="OFF-BI-10001072"/>
    <x v="1"/>
    <s v="Binders"/>
    <s v="GBC Clear Cover, 8-1/2 x 11, unpunched, 25 covers per pack"/>
    <n v="60.64"/>
    <n v="0.25"/>
    <n v="45.480000000000004"/>
  </r>
  <r>
    <n v="2324"/>
    <s v="CA-2016-109470"/>
    <x v="620"/>
    <d v="2017-01-03T00:00:00"/>
    <s v="Second Class"/>
    <s v="KC-16255"/>
    <s v="Karen Carlisle"/>
    <x v="1"/>
    <x v="0"/>
    <s v="Henderson"/>
    <x v="0"/>
    <n v="42420"/>
    <x v="0"/>
    <s v="OFF-BI-10003707"/>
    <x v="1"/>
    <s v="Binders"/>
    <s v="Aluminum Screw Posts"/>
    <n v="76.3"/>
    <n v="0.25"/>
    <n v="57.224999999999994"/>
  </r>
  <r>
    <n v="2325"/>
    <s v="CA-2016-109470"/>
    <x v="620"/>
    <d v="2017-01-03T00:00:00"/>
    <s v="Second Class"/>
    <s v="KC-16255"/>
    <s v="Karen Carlisle"/>
    <x v="1"/>
    <x v="0"/>
    <s v="Henderson"/>
    <x v="0"/>
    <n v="42420"/>
    <x v="0"/>
    <s v="OFF-BI-10000977"/>
    <x v="1"/>
    <s v="Binders"/>
    <s v="Ibico Plastic Spiral Binding Combs"/>
    <n v="364.8"/>
    <n v="0.25"/>
    <n v="273.60000000000002"/>
  </r>
  <r>
    <n v="2326"/>
    <s v="CA-2016-105102"/>
    <x v="426"/>
    <d v="2016-09-19T00:00:00"/>
    <s v="Second Class"/>
    <s v="BM-11575"/>
    <s v="Brendan Murry"/>
    <x v="1"/>
    <x v="0"/>
    <s v="New York City"/>
    <x v="15"/>
    <n v="10035"/>
    <x v="3"/>
    <s v="OFF-BI-10002082"/>
    <x v="1"/>
    <s v="Binders"/>
    <s v="GBC Twin Loop Wire Binding Elements"/>
    <n v="79.872"/>
    <n v="0.4"/>
    <n v="47.923200000000001"/>
  </r>
  <r>
    <n v="2327"/>
    <s v="CA-2016-105102"/>
    <x v="426"/>
    <d v="2016-09-19T00:00:00"/>
    <s v="Second Class"/>
    <s v="BM-11575"/>
    <s v="Brendan Murry"/>
    <x v="1"/>
    <x v="0"/>
    <s v="New York City"/>
    <x v="15"/>
    <n v="10035"/>
    <x v="3"/>
    <s v="FUR-BO-10004709"/>
    <x v="0"/>
    <s v="Bookcases"/>
    <s v="Bush Westfield Collection Bookcases, Medium Cherry Finish"/>
    <n v="46.384"/>
    <n v="0.5"/>
    <n v="23.192"/>
  </r>
  <r>
    <n v="2328"/>
    <s v="CA-2016-105102"/>
    <x v="426"/>
    <d v="2016-09-19T00:00:00"/>
    <s v="Second Class"/>
    <s v="BM-11575"/>
    <s v="Brendan Murry"/>
    <x v="1"/>
    <x v="0"/>
    <s v="New York City"/>
    <x v="15"/>
    <n v="10035"/>
    <x v="3"/>
    <s v="OFF-PA-10002365"/>
    <x v="1"/>
    <s v="Paper"/>
    <s v="Xerox 1967"/>
    <n v="12.96"/>
    <n v="0.4"/>
    <n v="7.7759999999999998"/>
  </r>
  <r>
    <n v="2329"/>
    <s v="CA-2018-138422"/>
    <x v="397"/>
    <d v="2018-09-26T00:00:00"/>
    <s v="First Class"/>
    <s v="KN-16705"/>
    <s v="Kristina Nunn"/>
    <x v="2"/>
    <x v="0"/>
    <s v="Fort Collins"/>
    <x v="22"/>
    <n v="80525"/>
    <x v="1"/>
    <s v="OFF-EN-10004147"/>
    <x v="1"/>
    <s v="Envelopes"/>
    <s v="Wausau Papers Astrobrights Colored Envelopes"/>
    <n v="14.352"/>
    <n v="0.4"/>
    <n v="8.6112000000000002"/>
  </r>
  <r>
    <n v="2330"/>
    <s v="US-2016-147739"/>
    <x v="707"/>
    <d v="2016-12-29T00:00:00"/>
    <s v="Standard Class"/>
    <s v="JD-16150"/>
    <s v="Justin Deggeller"/>
    <x v="1"/>
    <x v="0"/>
    <s v="Philadelphia"/>
    <x v="9"/>
    <n v="19140"/>
    <x v="3"/>
    <s v="FUR-FU-10001468"/>
    <x v="0"/>
    <s v="Furnishings"/>
    <s v="Tenex Antistatic Computer Chair Mats"/>
    <n v="547.13599999999997"/>
    <n v="0.4"/>
    <n v="328.28159999999997"/>
  </r>
  <r>
    <n v="2331"/>
    <s v="CA-2017-155187"/>
    <x v="446"/>
    <d v="2017-09-26T00:00:00"/>
    <s v="Second Class"/>
    <s v="LA-16780"/>
    <s v="Laura Armstrong"/>
    <x v="1"/>
    <x v="0"/>
    <s v="Los Angeles"/>
    <x v="1"/>
    <n v="90004"/>
    <x v="1"/>
    <s v="OFF-ST-10000642"/>
    <x v="1"/>
    <s v="Storage"/>
    <s v="Tennsco Lockers, Gray"/>
    <n v="41.96"/>
    <n v="0.5"/>
    <n v="20.98"/>
  </r>
  <r>
    <n v="2332"/>
    <s v="CA-2017-155187"/>
    <x v="446"/>
    <d v="2017-09-26T00:00:00"/>
    <s v="Second Class"/>
    <s v="LA-16780"/>
    <s v="Laura Armstrong"/>
    <x v="1"/>
    <x v="0"/>
    <s v="Los Angeles"/>
    <x v="1"/>
    <n v="90004"/>
    <x v="1"/>
    <s v="OFF-PA-10000380"/>
    <x v="1"/>
    <s v="Paper"/>
    <s v="REDIFORM Incoming/Outgoing Call Register, 11 X 8 1/2, 100 Messages"/>
    <n v="41.7"/>
    <n v="0.4"/>
    <n v="25.02"/>
  </r>
  <r>
    <n v="2333"/>
    <s v="CA-2018-169285"/>
    <x v="708"/>
    <d v="2018-03-25T00:00:00"/>
    <s v="Standard Class"/>
    <s v="RW-19690"/>
    <s v="Robert Waldorf"/>
    <x v="0"/>
    <x v="0"/>
    <s v="Lafayette"/>
    <x v="14"/>
    <n v="47905"/>
    <x v="2"/>
    <s v="OFF-PA-10004071"/>
    <x v="1"/>
    <s v="Paper"/>
    <s v="Eaton Premium Continuous-Feed Paper, 25% Cotton, Letter Size, White, 1000 Shts/Box"/>
    <n v="277.39999999999998"/>
    <n v="0.3"/>
    <n v="194.17999999999998"/>
  </r>
  <r>
    <n v="2334"/>
    <s v="CA-2018-169285"/>
    <x v="708"/>
    <d v="2018-03-25T00:00:00"/>
    <s v="Standard Class"/>
    <s v="RW-19690"/>
    <s v="Robert Waldorf"/>
    <x v="0"/>
    <x v="0"/>
    <s v="Lafayette"/>
    <x v="14"/>
    <n v="47905"/>
    <x v="2"/>
    <s v="OFF-PA-10004971"/>
    <x v="1"/>
    <s v="Paper"/>
    <s v="Xerox 196"/>
    <n v="5.78"/>
    <n v="0.3"/>
    <n v="4.0460000000000003"/>
  </r>
  <r>
    <n v="2335"/>
    <s v="CA-2015-140886"/>
    <x v="587"/>
    <d v="2015-10-04T00:00:00"/>
    <s v="Standard Class"/>
    <s v="KW-16570"/>
    <s v="Kelly Williams"/>
    <x v="0"/>
    <x v="0"/>
    <s v="Clarksville"/>
    <x v="18"/>
    <n v="37042"/>
    <x v="0"/>
    <s v="OFF-AP-10000696"/>
    <x v="1"/>
    <s v="Appliances"/>
    <s v="Holmes Odor Grabber"/>
    <n v="69.215999999999994"/>
    <n v="0.25"/>
    <n v="51.911999999999992"/>
  </r>
  <r>
    <n v="2336"/>
    <s v="CA-2018-152695"/>
    <x v="389"/>
    <d v="2018-12-10T00:00:00"/>
    <s v="Same Day"/>
    <s v="CC-12220"/>
    <s v="Chris Cortes"/>
    <x v="0"/>
    <x v="0"/>
    <s v="Fairfield"/>
    <x v="29"/>
    <n v="6824"/>
    <x v="3"/>
    <s v="OFF-EN-10004030"/>
    <x v="1"/>
    <s v="Envelopes"/>
    <s v="Convenience Packs of Business Envelopes"/>
    <n v="10.86"/>
    <n v="0.4"/>
    <n v="6.5159999999999991"/>
  </r>
  <r>
    <n v="2337"/>
    <s v="CA-2018-152695"/>
    <x v="389"/>
    <d v="2018-12-10T00:00:00"/>
    <s v="Same Day"/>
    <s v="CC-12220"/>
    <s v="Chris Cortes"/>
    <x v="0"/>
    <x v="0"/>
    <s v="Fairfield"/>
    <x v="29"/>
    <n v="6824"/>
    <x v="3"/>
    <s v="OFF-AP-10000026"/>
    <x v="1"/>
    <s v="Appliances"/>
    <s v="Tripp Lite Isotel 6 Outlet Surge Protector with Fax/Modem Protection"/>
    <n v="426.79"/>
    <n v="0.4"/>
    <n v="256.07400000000001"/>
  </r>
  <r>
    <n v="2338"/>
    <s v="CA-2015-110639"/>
    <x v="709"/>
    <d v="2015-08-23T00:00:00"/>
    <s v="Same Day"/>
    <s v="RH-19495"/>
    <s v="Rick Hansen"/>
    <x v="0"/>
    <x v="0"/>
    <s v="New York City"/>
    <x v="15"/>
    <n v="10009"/>
    <x v="3"/>
    <s v="OFF-PA-10003936"/>
    <x v="1"/>
    <s v="Paper"/>
    <s v="Xerox 1994"/>
    <n v="25.92"/>
    <n v="0.4"/>
    <n v="15.552"/>
  </r>
  <r>
    <n v="2339"/>
    <s v="CA-2015-110639"/>
    <x v="709"/>
    <d v="2015-08-23T00:00:00"/>
    <s v="Same Day"/>
    <s v="RH-19495"/>
    <s v="Rick Hansen"/>
    <x v="0"/>
    <x v="0"/>
    <s v="New York City"/>
    <x v="15"/>
    <n v="10009"/>
    <x v="3"/>
    <s v="OFF-PA-10004530"/>
    <x v="1"/>
    <s v="Paper"/>
    <s v="Personal Creations Ink Jet Cards and Labels"/>
    <n v="45.92"/>
    <n v="0.4"/>
    <n v="27.552"/>
  </r>
  <r>
    <n v="2340"/>
    <s v="CA-2015-121727"/>
    <x v="710"/>
    <d v="2015-08-24T00:00:00"/>
    <s v="Standard Class"/>
    <s v="JK-15625"/>
    <s v="Jim Karlsson"/>
    <x v="0"/>
    <x v="0"/>
    <s v="Columbus"/>
    <x v="24"/>
    <n v="43229"/>
    <x v="3"/>
    <s v="OFF-AR-10004930"/>
    <x v="1"/>
    <s v="Art"/>
    <s v="Turquoise Lead Holder with Pocket Clip"/>
    <n v="10.72"/>
    <n v="0.45"/>
    <n v="5.8960000000000008"/>
  </r>
  <r>
    <n v="2341"/>
    <s v="CA-2017-137736"/>
    <x v="338"/>
    <d v="2017-11-15T00:00:00"/>
    <s v="Standard Class"/>
    <s v="DC-13285"/>
    <s v="Debra Catini"/>
    <x v="0"/>
    <x v="0"/>
    <s v="Warner Robins"/>
    <x v="32"/>
    <n v="31088"/>
    <x v="0"/>
    <s v="OFF-AR-10004999"/>
    <x v="1"/>
    <s v="Art"/>
    <s v="Newell 315"/>
    <n v="41.86"/>
    <n v="0.3"/>
    <n v="29.301999999999996"/>
  </r>
  <r>
    <n v="2342"/>
    <s v="US-2015-143231"/>
    <x v="520"/>
    <d v="2016-01-03T00:00:00"/>
    <s v="First Class"/>
    <s v="GM-14455"/>
    <s v="Gary Mitchum"/>
    <x v="2"/>
    <x v="0"/>
    <s v="Franklin"/>
    <x v="31"/>
    <n v="2038"/>
    <x v="3"/>
    <s v="FUR-FU-10002501"/>
    <x v="0"/>
    <s v="Furnishings"/>
    <s v="Nu-Dell Executive Frame"/>
    <n v="63.2"/>
    <n v="0.4"/>
    <n v="37.92"/>
  </r>
  <r>
    <n v="2343"/>
    <s v="US-2015-143231"/>
    <x v="520"/>
    <d v="2016-01-03T00:00:00"/>
    <s v="First Class"/>
    <s v="GM-14455"/>
    <s v="Gary Mitchum"/>
    <x v="2"/>
    <x v="0"/>
    <s v="Franklin"/>
    <x v="31"/>
    <n v="2038"/>
    <x v="3"/>
    <s v="TEC-AC-10000358"/>
    <x v="2"/>
    <s v="Accessories"/>
    <s v="Imation Secure Drive + Hardware Encrypted USB flash drive - 16 GB"/>
    <n v="113.97"/>
    <n v="0.45"/>
    <n v="62.683500000000002"/>
  </r>
  <r>
    <n v="2344"/>
    <s v="US-2015-155894"/>
    <x v="711"/>
    <d v="2015-07-30T00:00:00"/>
    <s v="Second Class"/>
    <s v="CL-11890"/>
    <s v="Carl Ludwig"/>
    <x v="0"/>
    <x v="0"/>
    <s v="Chicago"/>
    <x v="10"/>
    <n v="60623"/>
    <x v="2"/>
    <s v="OFF-ST-10004804"/>
    <x v="1"/>
    <s v="Storage"/>
    <s v="Belkin 19 Vented Equipment Shelf, Black"/>
    <n v="123.55200000000001"/>
    <n v="0.4"/>
    <n v="74.131200000000007"/>
  </r>
  <r>
    <n v="2345"/>
    <s v="CA-2017-119025"/>
    <x v="712"/>
    <d v="2017-02-28T00:00:00"/>
    <s v="Standard Class"/>
    <s v="PV-18985"/>
    <s v="Paul Van Hugh"/>
    <x v="2"/>
    <x v="0"/>
    <s v="Milwaukee"/>
    <x v="6"/>
    <n v="53209"/>
    <x v="2"/>
    <s v="OFF-AP-10001205"/>
    <x v="1"/>
    <s v="Appliances"/>
    <s v="Belkin 5 Outlet SurgeMaster Power Centers"/>
    <n v="490.32"/>
    <n v="0.3"/>
    <n v="343.22399999999999"/>
  </r>
  <r>
    <n v="2346"/>
    <s v="CA-2017-159373"/>
    <x v="69"/>
    <d v="2017-03-18T00:00:00"/>
    <s v="Standard Class"/>
    <s v="LT-17110"/>
    <s v="Liz Thompson"/>
    <x v="0"/>
    <x v="0"/>
    <s v="San Antonio"/>
    <x v="5"/>
    <n v="78207"/>
    <x v="2"/>
    <s v="OFF-PA-10000659"/>
    <x v="1"/>
    <s v="Paper"/>
    <s v="TOPS Carbonless Receipt Book, Four 2-3/4 x 7-1/4 Money Receipts per Page"/>
    <n v="70.08"/>
    <n v="0.3"/>
    <n v="49.055999999999997"/>
  </r>
  <r>
    <n v="2347"/>
    <s v="CA-2017-159373"/>
    <x v="69"/>
    <d v="2017-03-18T00:00:00"/>
    <s v="Standard Class"/>
    <s v="LT-17110"/>
    <s v="Liz Thompson"/>
    <x v="0"/>
    <x v="0"/>
    <s v="San Antonio"/>
    <x v="5"/>
    <n v="78207"/>
    <x v="2"/>
    <s v="OFF-BI-10004141"/>
    <x v="1"/>
    <s v="Binders"/>
    <s v="Insertable Tab Indexes For Data Binders"/>
    <n v="1.272"/>
    <n v="0.3"/>
    <n v="0.89039999999999997"/>
  </r>
  <r>
    <n v="2348"/>
    <s v="CA-2017-159373"/>
    <x v="69"/>
    <d v="2017-03-18T00:00:00"/>
    <s v="Standard Class"/>
    <s v="LT-17110"/>
    <s v="Liz Thompson"/>
    <x v="0"/>
    <x v="0"/>
    <s v="San Antonio"/>
    <x v="5"/>
    <n v="78207"/>
    <x v="2"/>
    <s v="FUR-TA-10004619"/>
    <x v="0"/>
    <s v="Tables"/>
    <s v="Hon Non-Folding Utility Tables"/>
    <n v="557.58500000000004"/>
    <n v="0.35"/>
    <n v="362.43025000000006"/>
  </r>
  <r>
    <n v="2349"/>
    <s v="CA-2018-109701"/>
    <x v="574"/>
    <d v="2018-12-03T00:00:00"/>
    <s v="Same Day"/>
    <s v="AM-10360"/>
    <s v="Alice McCarthy"/>
    <x v="1"/>
    <x v="0"/>
    <s v="Los Angeles"/>
    <x v="1"/>
    <n v="90032"/>
    <x v="1"/>
    <s v="OFF-BI-10004187"/>
    <x v="1"/>
    <s v="Binders"/>
    <s v="3-ring staple pack"/>
    <n v="9.0239999999999991"/>
    <n v="0.4"/>
    <n v="5.4143999999999997"/>
  </r>
  <r>
    <n v="2350"/>
    <s v="CA-2018-109701"/>
    <x v="574"/>
    <d v="2018-12-03T00:00:00"/>
    <s v="Same Day"/>
    <s v="AM-10360"/>
    <s v="Alice McCarthy"/>
    <x v="1"/>
    <x v="0"/>
    <s v="Los Angeles"/>
    <x v="1"/>
    <n v="90032"/>
    <x v="1"/>
    <s v="OFF-BI-10000632"/>
    <x v="1"/>
    <s v="Binders"/>
    <s v="Satellite Sectional Post Binders"/>
    <n v="69.456000000000003"/>
    <n v="0.4"/>
    <n v="41.6736"/>
  </r>
  <r>
    <n v="2351"/>
    <s v="CA-2018-109701"/>
    <x v="574"/>
    <d v="2018-12-03T00:00:00"/>
    <s v="Same Day"/>
    <s v="AM-10360"/>
    <s v="Alice McCarthy"/>
    <x v="1"/>
    <x v="0"/>
    <s v="Los Angeles"/>
    <x v="1"/>
    <n v="90032"/>
    <x v="1"/>
    <s v="OFF-PA-10003724"/>
    <x v="1"/>
    <s v="Paper"/>
    <s v="Wirebound Message Book, 4 per Page"/>
    <n v="10.86"/>
    <n v="0.4"/>
    <n v="6.5159999999999991"/>
  </r>
  <r>
    <n v="2352"/>
    <s v="CA-2018-109701"/>
    <x v="574"/>
    <d v="2018-12-03T00:00:00"/>
    <s v="Same Day"/>
    <s v="AM-10360"/>
    <s v="Alice McCarthy"/>
    <x v="1"/>
    <x v="0"/>
    <s v="Los Angeles"/>
    <x v="1"/>
    <n v="90032"/>
    <x v="1"/>
    <s v="OFF-AP-10002765"/>
    <x v="1"/>
    <s v="Appliances"/>
    <s v="Fellowes Advanced Computer Series Surge Protectors"/>
    <n v="79.47"/>
    <n v="0.4"/>
    <n v="47.681999999999995"/>
  </r>
  <r>
    <n v="2353"/>
    <s v="CA-2018-109701"/>
    <x v="574"/>
    <d v="2018-12-03T00:00:00"/>
    <s v="Same Day"/>
    <s v="AM-10360"/>
    <s v="Alice McCarthy"/>
    <x v="1"/>
    <x v="0"/>
    <s v="Los Angeles"/>
    <x v="1"/>
    <n v="90032"/>
    <x v="1"/>
    <s v="OFF-AR-10001868"/>
    <x v="1"/>
    <s v="Art"/>
    <s v="Prang Dustless Chalk Sticks"/>
    <n v="10.08"/>
    <n v="0.45"/>
    <n v="5.5440000000000005"/>
  </r>
  <r>
    <n v="2354"/>
    <s v="CA-2016-111514"/>
    <x v="284"/>
    <d v="2016-09-02T00:00:00"/>
    <s v="First Class"/>
    <s v="SC-20260"/>
    <s v="Scott Cohen"/>
    <x v="1"/>
    <x v="0"/>
    <s v="San Francisco"/>
    <x v="1"/>
    <n v="94122"/>
    <x v="1"/>
    <s v="FUR-BO-10002545"/>
    <x v="0"/>
    <s v="Bookcases"/>
    <s v="Atlantic Metals Mobile 3-Shelf Bookcases, Custom Colors"/>
    <n v="1552.8309999999999"/>
    <n v="0.5"/>
    <n v="776.41549999999995"/>
  </r>
  <r>
    <n v="2355"/>
    <s v="CA-2016-111514"/>
    <x v="284"/>
    <d v="2016-09-02T00:00:00"/>
    <s v="First Class"/>
    <s v="SC-20260"/>
    <s v="Scott Cohen"/>
    <x v="1"/>
    <x v="0"/>
    <s v="San Francisco"/>
    <x v="1"/>
    <n v="94122"/>
    <x v="1"/>
    <s v="OFF-BI-10002735"/>
    <x v="1"/>
    <s v="Binders"/>
    <s v="GBC Prestige Therm-A-Bind Covers"/>
    <n v="137.24"/>
    <n v="0.4"/>
    <n v="82.344000000000008"/>
  </r>
  <r>
    <n v="2356"/>
    <s v="CA-2016-111514"/>
    <x v="284"/>
    <d v="2016-09-02T00:00:00"/>
    <s v="First Class"/>
    <s v="SC-20260"/>
    <s v="Scott Cohen"/>
    <x v="1"/>
    <x v="0"/>
    <s v="San Francisco"/>
    <x v="1"/>
    <n v="94122"/>
    <x v="1"/>
    <s v="TEC-AC-10004864"/>
    <x v="2"/>
    <s v="Accessories"/>
    <s v="Memorex Micro Travel Drive 32 GB"/>
    <n v="36.51"/>
    <n v="0.45"/>
    <n v="20.080500000000001"/>
  </r>
  <r>
    <n v="2357"/>
    <s v="CA-2016-111514"/>
    <x v="284"/>
    <d v="2016-09-02T00:00:00"/>
    <s v="First Class"/>
    <s v="SC-20260"/>
    <s v="Scott Cohen"/>
    <x v="1"/>
    <x v="0"/>
    <s v="San Francisco"/>
    <x v="1"/>
    <n v="94122"/>
    <x v="1"/>
    <s v="TEC-MA-10000597"/>
    <x v="2"/>
    <s v="Machines"/>
    <s v="Lexmark S315 Color Inkjet Printer"/>
    <n v="239.976"/>
    <n v="0.45"/>
    <n v="131.98680000000002"/>
  </r>
  <r>
    <n v="2358"/>
    <s v="US-2015-148838"/>
    <x v="461"/>
    <d v="2015-03-21T00:00:00"/>
    <s v="Standard Class"/>
    <s v="CP-12340"/>
    <s v="Christine Phan"/>
    <x v="1"/>
    <x v="0"/>
    <s v="New York City"/>
    <x v="15"/>
    <n v="10024"/>
    <x v="3"/>
    <s v="FUR-TA-10003473"/>
    <x v="0"/>
    <s v="Tables"/>
    <s v="Bretford Rectangular Conference Table Tops"/>
    <n v="1579.7460000000001"/>
    <n v="0.45"/>
    <n v="868.86030000000017"/>
  </r>
  <r>
    <n v="2359"/>
    <s v="US-2015-148838"/>
    <x v="461"/>
    <d v="2015-03-21T00:00:00"/>
    <s v="Standard Class"/>
    <s v="CP-12340"/>
    <s v="Christine Phan"/>
    <x v="1"/>
    <x v="0"/>
    <s v="New York City"/>
    <x v="15"/>
    <n v="10024"/>
    <x v="3"/>
    <s v="FUR-TA-10001950"/>
    <x v="0"/>
    <s v="Tables"/>
    <s v="Balt Solid Wood Round Tables"/>
    <n v="1071.576"/>
    <n v="0.45"/>
    <n v="589.36680000000001"/>
  </r>
  <r>
    <n v="2360"/>
    <s v="US-2015-148838"/>
    <x v="461"/>
    <d v="2015-03-21T00:00:00"/>
    <s v="Standard Class"/>
    <s v="CP-12340"/>
    <s v="Christine Phan"/>
    <x v="1"/>
    <x v="0"/>
    <s v="New York City"/>
    <x v="15"/>
    <n v="10024"/>
    <x v="3"/>
    <s v="FUR-TA-10004175"/>
    <x v="0"/>
    <s v="Tables"/>
    <s v="Hon 30 x 60 Table with Locking Drawer"/>
    <n v="613.90800000000002"/>
    <n v="0.45"/>
    <n v="337.64940000000001"/>
  </r>
  <r>
    <n v="2361"/>
    <s v="US-2015-148838"/>
    <x v="461"/>
    <d v="2015-03-21T00:00:00"/>
    <s v="Standard Class"/>
    <s v="CP-12340"/>
    <s v="Christine Phan"/>
    <x v="1"/>
    <x v="0"/>
    <s v="New York City"/>
    <x v="15"/>
    <n v="10024"/>
    <x v="3"/>
    <s v="OFF-PA-10002960"/>
    <x v="1"/>
    <s v="Paper"/>
    <s v="Xerox 1926"/>
    <n v="34.86"/>
    <n v="0.4"/>
    <n v="20.916"/>
  </r>
  <r>
    <n v="2362"/>
    <s v="US-2015-148838"/>
    <x v="461"/>
    <d v="2015-03-21T00:00:00"/>
    <s v="Standard Class"/>
    <s v="CP-12340"/>
    <s v="Christine Phan"/>
    <x v="1"/>
    <x v="0"/>
    <s v="New York City"/>
    <x v="15"/>
    <n v="10024"/>
    <x v="3"/>
    <s v="OFF-PA-10000919"/>
    <x v="1"/>
    <s v="Paper"/>
    <s v="Xerox 1918"/>
    <n v="155.04"/>
    <n v="0.4"/>
    <n v="93.023999999999987"/>
  </r>
  <r>
    <n v="2363"/>
    <s v="CA-2018-136497"/>
    <x v="513"/>
    <d v="2018-04-20T00:00:00"/>
    <s v="Standard Class"/>
    <s v="RF-19840"/>
    <s v="Roy Französisch"/>
    <x v="0"/>
    <x v="0"/>
    <s v="Columbus"/>
    <x v="24"/>
    <n v="43229"/>
    <x v="3"/>
    <s v="OFF-BI-10001553"/>
    <x v="1"/>
    <s v="Binders"/>
    <s v="SpineVue Locking Slant-D Ring Binders by Cardinal"/>
    <n v="13.71"/>
    <n v="0.4"/>
    <n v="8.2260000000000009"/>
  </r>
  <r>
    <n v="2364"/>
    <s v="US-2017-108637"/>
    <x v="69"/>
    <d v="2017-03-18T00:00:00"/>
    <s v="Standard Class"/>
    <s v="AB-10060"/>
    <s v="Adam Bellavance"/>
    <x v="2"/>
    <x v="0"/>
    <s v="Waynesboro"/>
    <x v="17"/>
    <n v="22980"/>
    <x v="0"/>
    <s v="FUR-FU-10004864"/>
    <x v="0"/>
    <s v="Furnishings"/>
    <s v="Howard Miller 14-1/2 Diameter Chrome Round Wall Clock"/>
    <n v="127.88"/>
    <n v="0.25"/>
    <n v="95.91"/>
  </r>
  <r>
    <n v="2365"/>
    <s v="US-2017-108637"/>
    <x v="69"/>
    <d v="2017-03-18T00:00:00"/>
    <s v="Standard Class"/>
    <s v="AB-10060"/>
    <s v="Adam Bellavance"/>
    <x v="2"/>
    <x v="0"/>
    <s v="Waynesboro"/>
    <x v="17"/>
    <n v="22980"/>
    <x v="0"/>
    <s v="OFF-AP-10004540"/>
    <x v="1"/>
    <s v="Appliances"/>
    <s v="Eureka The Boss Lite 10-Amp Upright Vacuum, Blue"/>
    <n v="160.32"/>
    <n v="0.25"/>
    <n v="120.24"/>
  </r>
  <r>
    <n v="2366"/>
    <s v="US-2017-108637"/>
    <x v="69"/>
    <d v="2017-03-18T00:00:00"/>
    <s v="Standard Class"/>
    <s v="AB-10060"/>
    <s v="Adam Bellavance"/>
    <x v="2"/>
    <x v="0"/>
    <s v="Waynesboro"/>
    <x v="17"/>
    <n v="22980"/>
    <x v="0"/>
    <s v="OFF-BI-10004965"/>
    <x v="1"/>
    <s v="Binders"/>
    <s v="Ibico Covers for Plastic or Wire Binding Elements"/>
    <n v="46"/>
    <n v="0.25"/>
    <n v="34.5"/>
  </r>
  <r>
    <n v="2367"/>
    <s v="CA-2015-102295"/>
    <x v="156"/>
    <d v="2015-11-26T00:00:00"/>
    <s v="Second Class"/>
    <s v="EH-13990"/>
    <s v="Erica Hackney"/>
    <x v="0"/>
    <x v="0"/>
    <s v="Sacramento"/>
    <x v="1"/>
    <n v="95823"/>
    <x v="1"/>
    <s v="FUR-CH-10001714"/>
    <x v="0"/>
    <s v="Chairs"/>
    <s v="Global Leather &amp; Oak Executive Chair, Burgundy"/>
    <n v="120.712"/>
    <n v="0.45"/>
    <n v="66.391600000000011"/>
  </r>
  <r>
    <n v="2368"/>
    <s v="CA-2018-123659"/>
    <x v="516"/>
    <d v="2018-02-13T00:00:00"/>
    <s v="First Class"/>
    <s v="MN-17935"/>
    <s v="Michael Nguyen"/>
    <x v="0"/>
    <x v="0"/>
    <s v="Clinton"/>
    <x v="39"/>
    <n v="20735"/>
    <x v="3"/>
    <s v="OFF-PA-10002464"/>
    <x v="1"/>
    <s v="Paper"/>
    <s v="HP Office Recycled Paper (20Lb. and 87 Bright)"/>
    <n v="23.12"/>
    <n v="0.4"/>
    <n v="13.872"/>
  </r>
  <r>
    <n v="2369"/>
    <s v="US-2017-129469"/>
    <x v="713"/>
    <d v="2017-09-27T00:00:00"/>
    <s v="Standard Class"/>
    <s v="KL-16555"/>
    <s v="Kelly Lampkin"/>
    <x v="1"/>
    <x v="0"/>
    <s v="Fairfield"/>
    <x v="24"/>
    <n v="45014"/>
    <x v="3"/>
    <s v="FUR-FU-10002298"/>
    <x v="0"/>
    <s v="Furnishings"/>
    <s v="Rubbermaid ClusterMat Chairmats, Mat Size- 66 x 60, Lip 20 x 11 -90 Degree Angle"/>
    <n v="532.70399999999995"/>
    <n v="0.4"/>
    <n v="319.62239999999997"/>
  </r>
  <r>
    <n v="2370"/>
    <s v="US-2017-129469"/>
    <x v="713"/>
    <d v="2017-09-27T00:00:00"/>
    <s v="Standard Class"/>
    <s v="KL-16555"/>
    <s v="Kelly Lampkin"/>
    <x v="1"/>
    <x v="0"/>
    <s v="Fairfield"/>
    <x v="24"/>
    <n v="45014"/>
    <x v="3"/>
    <s v="OFF-AR-10000315"/>
    <x v="1"/>
    <s v="Art"/>
    <s v="Dixon Ticonderoga Maple Cedar Pencil, #2"/>
    <n v="4.9119999999999999"/>
    <n v="0.45"/>
    <n v="2.7016"/>
  </r>
  <r>
    <n v="2371"/>
    <s v="CA-2018-155152"/>
    <x v="437"/>
    <d v="2018-07-09T00:00:00"/>
    <s v="Second Class"/>
    <s v="MP-17965"/>
    <s v="Michael Paige"/>
    <x v="1"/>
    <x v="0"/>
    <s v="Warwick"/>
    <x v="34"/>
    <n v="2886"/>
    <x v="3"/>
    <s v="TEC-AC-10004353"/>
    <x v="2"/>
    <s v="Accessories"/>
    <s v="Hypercom P1300 Pinpad"/>
    <n v="252"/>
    <n v="0.45"/>
    <n v="138.60000000000002"/>
  </r>
  <r>
    <n v="2372"/>
    <s v="CA-2017-159940"/>
    <x v="274"/>
    <d v="2017-07-11T00:00:00"/>
    <s v="Second Class"/>
    <s v="BF-11020"/>
    <s v="Barry Französisch"/>
    <x v="1"/>
    <x v="0"/>
    <s v="Aurora"/>
    <x v="10"/>
    <n v="60505"/>
    <x v="2"/>
    <s v="FUR-FU-10004973"/>
    <x v="0"/>
    <s v="Furnishings"/>
    <s v="Flat Face Poster Frame"/>
    <n v="60.287999999999997"/>
    <n v="0.3"/>
    <n v="42.201599999999992"/>
  </r>
  <r>
    <n v="2373"/>
    <s v="CA-2017-159940"/>
    <x v="274"/>
    <d v="2017-07-11T00:00:00"/>
    <s v="Second Class"/>
    <s v="BF-11020"/>
    <s v="Barry Französisch"/>
    <x v="1"/>
    <x v="0"/>
    <s v="Aurora"/>
    <x v="10"/>
    <n v="60505"/>
    <x v="2"/>
    <s v="OFF-FA-10000936"/>
    <x v="1"/>
    <s v="Fasteners"/>
    <s v="Acco Hot Clips Clips to Go"/>
    <n v="2.6320000000000001"/>
    <n v="0.3"/>
    <n v="1.8424"/>
  </r>
  <r>
    <n v="2374"/>
    <s v="CA-2017-159940"/>
    <x v="274"/>
    <d v="2017-07-11T00:00:00"/>
    <s v="Second Class"/>
    <s v="BF-11020"/>
    <s v="Barry Französisch"/>
    <x v="1"/>
    <x v="0"/>
    <s v="Aurora"/>
    <x v="10"/>
    <n v="60505"/>
    <x v="2"/>
    <s v="OFF-PA-10001609"/>
    <x v="1"/>
    <s v="Paper"/>
    <s v="Tops Wirebound Message Log Books"/>
    <n v="23.687999999999999"/>
    <n v="0.3"/>
    <n v="16.581599999999998"/>
  </r>
  <r>
    <n v="2375"/>
    <s v="CA-2017-159940"/>
    <x v="274"/>
    <d v="2017-07-11T00:00:00"/>
    <s v="Second Class"/>
    <s v="BF-11020"/>
    <s v="Barry Französisch"/>
    <x v="1"/>
    <x v="0"/>
    <s v="Aurora"/>
    <x v="10"/>
    <n v="60505"/>
    <x v="2"/>
    <s v="FUR-CH-10000785"/>
    <x v="0"/>
    <s v="Chairs"/>
    <s v="Global Ergonomic Managers Chair"/>
    <n v="253.37200000000001"/>
    <n v="0.35"/>
    <n v="164.6918"/>
  </r>
  <r>
    <n v="2376"/>
    <s v="CA-2018-119669"/>
    <x v="714"/>
    <d v="2018-01-30T00:00:00"/>
    <s v="Standard Class"/>
    <s v="TP-21130"/>
    <s v="Theone Pippenger"/>
    <x v="0"/>
    <x v="0"/>
    <s v="Smyrna"/>
    <x v="32"/>
    <n v="30080"/>
    <x v="0"/>
    <s v="OFF-FA-10000053"/>
    <x v="1"/>
    <s v="Fasteners"/>
    <s v="Revere Boxed Rubber Bands by Revere"/>
    <n v="5.67"/>
    <n v="0.25"/>
    <n v="4.2524999999999995"/>
  </r>
  <r>
    <n v="2377"/>
    <s v="US-2015-164616"/>
    <x v="710"/>
    <d v="2015-08-21T00:00:00"/>
    <s v="Second Class"/>
    <s v="MS-17770"/>
    <s v="Maxwell Schwartz"/>
    <x v="0"/>
    <x v="0"/>
    <s v="Columbus"/>
    <x v="24"/>
    <n v="43229"/>
    <x v="3"/>
    <s v="OFF-BI-10001718"/>
    <x v="1"/>
    <s v="Binders"/>
    <s v="GBC DocuBind P50 Personal Binding Machine"/>
    <n v="76.775999999999996"/>
    <n v="0.4"/>
    <n v="46.065599999999996"/>
  </r>
  <r>
    <n v="2378"/>
    <s v="US-2015-164616"/>
    <x v="710"/>
    <d v="2015-08-21T00:00:00"/>
    <s v="Second Class"/>
    <s v="MS-17770"/>
    <s v="Maxwell Schwartz"/>
    <x v="0"/>
    <x v="0"/>
    <s v="Columbus"/>
    <x v="24"/>
    <n v="43229"/>
    <x v="3"/>
    <s v="OFF-SU-10004768"/>
    <x v="1"/>
    <s v="Supplies"/>
    <s v="Acme Kleencut Forged Steel Scissors"/>
    <n v="9.1839999999999993"/>
    <n v="0.45"/>
    <n v="5.0511999999999997"/>
  </r>
  <r>
    <n v="2379"/>
    <s v="CA-2016-148628"/>
    <x v="401"/>
    <d v="2016-12-11T00:00:00"/>
    <s v="Standard Class"/>
    <s v="KM-16375"/>
    <s v="Katherine Murray"/>
    <x v="2"/>
    <x v="0"/>
    <s v="Thousand Oaks"/>
    <x v="1"/>
    <n v="91360"/>
    <x v="1"/>
    <s v="OFF-PA-10003883"/>
    <x v="1"/>
    <s v="Paper"/>
    <s v="Message Book, Phone, Wirebound Standard Line Memo, 2 3/4 X 5"/>
    <n v="32.75"/>
    <n v="0.4"/>
    <n v="19.649999999999999"/>
  </r>
  <r>
    <n v="2380"/>
    <s v="CA-2017-118052"/>
    <x v="715"/>
    <d v="2017-05-10T00:00:00"/>
    <s v="Standard Class"/>
    <s v="BE-11455"/>
    <s v="Brad Eason"/>
    <x v="2"/>
    <x v="0"/>
    <s v="Lorain"/>
    <x v="24"/>
    <n v="44052"/>
    <x v="3"/>
    <s v="OFF-FA-10004248"/>
    <x v="1"/>
    <s v="Fasteners"/>
    <s v="Advantus T-Pin Paper Clips"/>
    <n v="7.2160000000000002"/>
    <n v="0.4"/>
    <n v="4.3296000000000001"/>
  </r>
  <r>
    <n v="2381"/>
    <s v="CA-2017-118052"/>
    <x v="715"/>
    <d v="2017-05-10T00:00:00"/>
    <s v="Standard Class"/>
    <s v="BE-11455"/>
    <s v="Brad Eason"/>
    <x v="2"/>
    <x v="0"/>
    <s v="Lorain"/>
    <x v="24"/>
    <n v="44052"/>
    <x v="3"/>
    <s v="OFF-PA-10002581"/>
    <x v="1"/>
    <s v="Paper"/>
    <s v="Xerox 1951"/>
    <n v="49.567999999999998"/>
    <n v="0.4"/>
    <n v="29.740799999999997"/>
  </r>
  <r>
    <n v="2382"/>
    <s v="CA-2017-118052"/>
    <x v="715"/>
    <d v="2017-05-10T00:00:00"/>
    <s v="Standard Class"/>
    <s v="BE-11455"/>
    <s v="Brad Eason"/>
    <x v="2"/>
    <x v="0"/>
    <s v="Lorain"/>
    <x v="24"/>
    <n v="44052"/>
    <x v="3"/>
    <s v="FUR-FU-10004848"/>
    <x v="0"/>
    <s v="Furnishings"/>
    <s v="DAX Solid Wood Frames"/>
    <n v="54.712000000000003"/>
    <n v="0.4"/>
    <n v="32.827199999999998"/>
  </r>
  <r>
    <n v="2383"/>
    <s v="US-2018-117534"/>
    <x v="613"/>
    <d v="2018-03-26T00:00:00"/>
    <s v="First Class"/>
    <s v="CV-12295"/>
    <s v="Christina VanderZanden"/>
    <x v="0"/>
    <x v="0"/>
    <s v="Fresno"/>
    <x v="1"/>
    <n v="93727"/>
    <x v="1"/>
    <s v="OFF-AP-10002403"/>
    <x v="1"/>
    <s v="Appliances"/>
    <s v="Acco Smartsocket Color-Coded Six-Outlet AC Adapter Model Surge Protectors"/>
    <n v="176.04"/>
    <n v="0.4"/>
    <n v="105.624"/>
  </r>
  <r>
    <n v="2384"/>
    <s v="US-2018-117534"/>
    <x v="613"/>
    <d v="2018-03-26T00:00:00"/>
    <s v="First Class"/>
    <s v="CV-12295"/>
    <s v="Christina VanderZanden"/>
    <x v="0"/>
    <x v="0"/>
    <s v="Fresno"/>
    <x v="1"/>
    <n v="93727"/>
    <x v="1"/>
    <s v="OFF-AR-10003087"/>
    <x v="1"/>
    <s v="Art"/>
    <s v="Staples in misc. colors"/>
    <n v="16.02"/>
    <n v="0.45"/>
    <n v="8.8109999999999999"/>
  </r>
  <r>
    <n v="2385"/>
    <s v="US-2018-117534"/>
    <x v="613"/>
    <d v="2018-03-26T00:00:00"/>
    <s v="First Class"/>
    <s v="CV-12295"/>
    <s v="Christina VanderZanden"/>
    <x v="0"/>
    <x v="0"/>
    <s v="Fresno"/>
    <x v="1"/>
    <n v="93727"/>
    <x v="1"/>
    <s v="OFF-BI-10002026"/>
    <x v="1"/>
    <s v="Binders"/>
    <s v="Avery Arch Ring Binders"/>
    <n v="185.92"/>
    <n v="0.4"/>
    <n v="111.55199999999999"/>
  </r>
  <r>
    <n v="2386"/>
    <s v="US-2018-117534"/>
    <x v="613"/>
    <d v="2018-03-26T00:00:00"/>
    <s v="First Class"/>
    <s v="CV-12295"/>
    <s v="Christina VanderZanden"/>
    <x v="0"/>
    <x v="0"/>
    <s v="Fresno"/>
    <x v="1"/>
    <n v="93727"/>
    <x v="1"/>
    <s v="TEC-PH-10000141"/>
    <x v="2"/>
    <s v="Phones"/>
    <s v="Clearsounds A400"/>
    <n v="211.16800000000001"/>
    <n v="0.4"/>
    <n v="126.7008"/>
  </r>
  <r>
    <n v="2387"/>
    <s v="US-2018-117534"/>
    <x v="613"/>
    <d v="2018-03-26T00:00:00"/>
    <s v="First Class"/>
    <s v="CV-12295"/>
    <s v="Christina VanderZanden"/>
    <x v="0"/>
    <x v="0"/>
    <s v="Fresno"/>
    <x v="1"/>
    <n v="93727"/>
    <x v="1"/>
    <s v="TEC-CO-10000971"/>
    <x v="2"/>
    <s v="Copiers"/>
    <s v="Hewlett Packard 310 Color Digital Copier"/>
    <n v="479.98399999999998"/>
    <n v="0.5"/>
    <n v="239.99199999999999"/>
  </r>
  <r>
    <n v="2388"/>
    <s v="CA-2016-145065"/>
    <x v="295"/>
    <d v="2016-12-15T00:00:00"/>
    <s v="First Class"/>
    <s v="DK-13375"/>
    <s v="Dennis Kane"/>
    <x v="0"/>
    <x v="0"/>
    <s v="San Diego"/>
    <x v="1"/>
    <n v="92105"/>
    <x v="1"/>
    <s v="OFF-FA-10001229"/>
    <x v="1"/>
    <s v="Fasteners"/>
    <s v="Staples"/>
    <n v="7.86"/>
    <n v="0.4"/>
    <n v="4.7160000000000002"/>
  </r>
  <r>
    <n v="2389"/>
    <s v="CA-2016-145065"/>
    <x v="295"/>
    <d v="2016-12-15T00:00:00"/>
    <s v="First Class"/>
    <s v="DK-13375"/>
    <s v="Dennis Kane"/>
    <x v="0"/>
    <x v="0"/>
    <s v="San Diego"/>
    <x v="1"/>
    <n v="92105"/>
    <x v="1"/>
    <s v="OFF-BI-10002437"/>
    <x v="1"/>
    <s v="Binders"/>
    <s v="Recycled Premium Regency Composition Covers"/>
    <n v="24.448"/>
    <n v="0.4"/>
    <n v="14.668799999999999"/>
  </r>
  <r>
    <n v="2390"/>
    <s v="US-2016-127040"/>
    <x v="401"/>
    <d v="2016-12-10T00:00:00"/>
    <s v="Standard Class"/>
    <s v="SG-20605"/>
    <s v="Speros Goranitis"/>
    <x v="0"/>
    <x v="0"/>
    <s v="New York City"/>
    <x v="15"/>
    <n v="10009"/>
    <x v="3"/>
    <s v="OFF-PA-10004255"/>
    <x v="1"/>
    <s v="Paper"/>
    <s v="Xerox 219"/>
    <n v="6.48"/>
    <n v="0.4"/>
    <n v="3.8879999999999999"/>
  </r>
  <r>
    <n v="2391"/>
    <s v="US-2016-127040"/>
    <x v="401"/>
    <d v="2016-12-10T00:00:00"/>
    <s v="Standard Class"/>
    <s v="SG-20605"/>
    <s v="Speros Goranitis"/>
    <x v="0"/>
    <x v="0"/>
    <s v="New York City"/>
    <x v="15"/>
    <n v="10009"/>
    <x v="3"/>
    <s v="OFF-PA-10001184"/>
    <x v="1"/>
    <s v="Paper"/>
    <s v="Xerox 1903"/>
    <n v="41.86"/>
    <n v="0.4"/>
    <n v="25.116"/>
  </r>
  <r>
    <n v="2392"/>
    <s v="US-2016-127040"/>
    <x v="401"/>
    <d v="2016-12-10T00:00:00"/>
    <s v="Standard Class"/>
    <s v="SG-20605"/>
    <s v="Speros Goranitis"/>
    <x v="0"/>
    <x v="0"/>
    <s v="New York City"/>
    <x v="15"/>
    <n v="10009"/>
    <x v="3"/>
    <s v="TEC-AC-10002637"/>
    <x v="2"/>
    <s v="Accessories"/>
    <s v="Logitech VX Revolution Cordless Laser Mouse for Notebooks (Black)"/>
    <n v="1619.91"/>
    <n v="0.45"/>
    <n v="890.95050000000015"/>
  </r>
  <r>
    <n v="2393"/>
    <s v="US-2016-127040"/>
    <x v="401"/>
    <d v="2016-12-10T00:00:00"/>
    <s v="Standard Class"/>
    <s v="SG-20605"/>
    <s v="Speros Goranitis"/>
    <x v="0"/>
    <x v="0"/>
    <s v="New York City"/>
    <x v="15"/>
    <n v="10009"/>
    <x v="3"/>
    <s v="FUR-FU-10002878"/>
    <x v="0"/>
    <s v="Furnishings"/>
    <s v="Seth Thomas 14 Day/Date Wall Clock"/>
    <n v="113.92"/>
    <n v="0.4"/>
    <n v="68.352000000000004"/>
  </r>
  <r>
    <n v="2394"/>
    <s v="CA-2017-128111"/>
    <x v="716"/>
    <d v="2017-03-23T00:00:00"/>
    <s v="Standard Class"/>
    <s v="CS-12355"/>
    <s v="Christine Sundaresam"/>
    <x v="0"/>
    <x v="0"/>
    <s v="Malden"/>
    <x v="31"/>
    <n v="2148"/>
    <x v="3"/>
    <s v="OFF-AR-10000588"/>
    <x v="1"/>
    <s v="Art"/>
    <s v="Newell 345"/>
    <n v="39.68"/>
    <n v="0.45"/>
    <n v="21.824000000000002"/>
  </r>
  <r>
    <n v="2395"/>
    <s v="CA-2016-137897"/>
    <x v="717"/>
    <d v="2016-11-19T00:00:00"/>
    <s v="Standard Class"/>
    <s v="PJ-18835"/>
    <s v="Patrick Jones"/>
    <x v="1"/>
    <x v="0"/>
    <s v="New York City"/>
    <x v="15"/>
    <n v="10035"/>
    <x v="3"/>
    <s v="TEC-AC-10002217"/>
    <x v="2"/>
    <s v="Accessories"/>
    <s v="Imation Clip USB flash drive - 8 GB"/>
    <n v="37.6"/>
    <n v="0.45"/>
    <n v="20.680000000000003"/>
  </r>
  <r>
    <n v="2396"/>
    <s v="CA-2016-137897"/>
    <x v="717"/>
    <d v="2016-11-19T00:00:00"/>
    <s v="Standard Class"/>
    <s v="PJ-18835"/>
    <s v="Patrick Jones"/>
    <x v="1"/>
    <x v="0"/>
    <s v="New York City"/>
    <x v="15"/>
    <n v="10035"/>
    <x v="3"/>
    <s v="TEC-AC-10001267"/>
    <x v="2"/>
    <s v="Accessories"/>
    <s v="Imation 32GB Pocket Pro USB 3.0 Flash Drive - 32 GB - Black - 1 P ..."/>
    <n v="59.9"/>
    <n v="0.45"/>
    <n v="32.945"/>
  </r>
  <r>
    <n v="2397"/>
    <s v="CA-2016-137897"/>
    <x v="717"/>
    <d v="2016-11-19T00:00:00"/>
    <s v="Standard Class"/>
    <s v="PJ-18835"/>
    <s v="Patrick Jones"/>
    <x v="1"/>
    <x v="0"/>
    <s v="New York City"/>
    <x v="15"/>
    <n v="10035"/>
    <x v="3"/>
    <s v="OFF-PA-10004041"/>
    <x v="1"/>
    <s v="Paper"/>
    <s v="Its Hot Message Books with Stickers, 2 3/4 x 5"/>
    <n v="37"/>
    <n v="0.4"/>
    <n v="22.2"/>
  </r>
  <r>
    <n v="2398"/>
    <s v="CA-2018-169264"/>
    <x v="718"/>
    <d v="2018-08-16T00:00:00"/>
    <s v="Second Class"/>
    <s v="NP-18700"/>
    <s v="Nora Preis"/>
    <x v="0"/>
    <x v="0"/>
    <s v="San Francisco"/>
    <x v="1"/>
    <n v="94109"/>
    <x v="1"/>
    <s v="OFF-LA-10001613"/>
    <x v="1"/>
    <s v="Labels"/>
    <s v="Avery File Folder Labels"/>
    <n v="5.76"/>
    <n v="0.4"/>
    <n v="3.456"/>
  </r>
  <r>
    <n v="2399"/>
    <s v="CA-2018-169264"/>
    <x v="718"/>
    <d v="2018-08-16T00:00:00"/>
    <s v="Second Class"/>
    <s v="NP-18700"/>
    <s v="Nora Preis"/>
    <x v="0"/>
    <x v="0"/>
    <s v="San Francisco"/>
    <x v="1"/>
    <n v="94109"/>
    <x v="1"/>
    <s v="OFF-AR-10000246"/>
    <x v="1"/>
    <s v="Art"/>
    <s v="Newell 318"/>
    <n v="16.68"/>
    <n v="0.45"/>
    <n v="9.1740000000000013"/>
  </r>
  <r>
    <n v="2400"/>
    <s v="CA-2018-147361"/>
    <x v="428"/>
    <d v="2018-09-15T00:00:00"/>
    <s v="Standard Class"/>
    <s v="SB-20290"/>
    <s v="Sean Braxton"/>
    <x v="1"/>
    <x v="0"/>
    <s v="Florence"/>
    <x v="20"/>
    <n v="29501"/>
    <x v="0"/>
    <s v="OFF-ST-10001809"/>
    <x v="1"/>
    <s v="Storage"/>
    <s v="Fellowes Officeware Wire Shelving"/>
    <n v="628.80999999999995"/>
    <n v="0.35"/>
    <n v="408.72649999999999"/>
  </r>
  <r>
    <n v="2401"/>
    <s v="CA-2018-147361"/>
    <x v="428"/>
    <d v="2018-09-15T00:00:00"/>
    <s v="Standard Class"/>
    <s v="SB-20290"/>
    <s v="Sean Braxton"/>
    <x v="1"/>
    <x v="0"/>
    <s v="Florence"/>
    <x v="20"/>
    <n v="29501"/>
    <x v="0"/>
    <s v="OFF-ST-10002214"/>
    <x v="1"/>
    <s v="Storage"/>
    <s v="X-Rack File for Hanging Folders"/>
    <n v="56.45"/>
    <n v="0.35"/>
    <n v="36.692500000000003"/>
  </r>
  <r>
    <n v="2402"/>
    <s v="CA-2018-145877"/>
    <x v="719"/>
    <d v="2018-04-04T00:00:00"/>
    <s v="Second Class"/>
    <s v="AS-10090"/>
    <s v="Adam Shillingsburg"/>
    <x v="0"/>
    <x v="0"/>
    <s v="Springfield"/>
    <x v="25"/>
    <n v="65807"/>
    <x v="2"/>
    <s v="OFF-ST-10000649"/>
    <x v="1"/>
    <s v="Storage"/>
    <s v="Hanging Personal Folder File"/>
    <n v="94.2"/>
    <n v="0.4"/>
    <n v="56.52"/>
  </r>
  <r>
    <n v="2403"/>
    <s v="CA-2018-145877"/>
    <x v="719"/>
    <d v="2018-04-04T00:00:00"/>
    <s v="Second Class"/>
    <s v="AS-10090"/>
    <s v="Adam Shillingsburg"/>
    <x v="0"/>
    <x v="0"/>
    <s v="Springfield"/>
    <x v="25"/>
    <n v="65807"/>
    <x v="2"/>
    <s v="OFF-EN-10001990"/>
    <x v="1"/>
    <s v="Envelopes"/>
    <s v="Staple envelope"/>
    <n v="28.4"/>
    <n v="0.3"/>
    <n v="19.88"/>
  </r>
  <r>
    <n v="2404"/>
    <s v="US-2017-110170"/>
    <x v="720"/>
    <d v="2017-10-03T00:00:00"/>
    <s v="Standard Class"/>
    <s v="HM-14860"/>
    <s v="Harry Marie"/>
    <x v="1"/>
    <x v="0"/>
    <s v="Huntsville"/>
    <x v="5"/>
    <n v="77340"/>
    <x v="2"/>
    <s v="FUR-BO-10000780"/>
    <x v="0"/>
    <s v="Bookcases"/>
    <s v="OSullivan Plantations 2-Door Library in Landvery Oak"/>
    <n v="956.66480000000001"/>
    <n v="0.4"/>
    <n v="573.99887999999999"/>
  </r>
  <r>
    <n v="2405"/>
    <s v="CA-2018-108574"/>
    <x v="566"/>
    <d v="2018-10-11T00:00:00"/>
    <s v="Standard Class"/>
    <s v="MG-18145"/>
    <s v="Mike Gockenbach"/>
    <x v="0"/>
    <x v="0"/>
    <s v="Los Angeles"/>
    <x v="1"/>
    <n v="90045"/>
    <x v="1"/>
    <s v="TEC-AC-10002049"/>
    <x v="2"/>
    <s v="Accessories"/>
    <s v="Logitech G19 Programmable Gaming Keyboard"/>
    <n v="1115.9100000000001"/>
    <n v="0.45"/>
    <n v="613.7505000000001"/>
  </r>
  <r>
    <n v="2406"/>
    <s v="CA-2018-108574"/>
    <x v="566"/>
    <d v="2018-10-11T00:00:00"/>
    <s v="Standard Class"/>
    <s v="MG-18145"/>
    <s v="Mike Gockenbach"/>
    <x v="0"/>
    <x v="0"/>
    <s v="Los Angeles"/>
    <x v="1"/>
    <n v="90045"/>
    <x v="1"/>
    <s v="TEC-PH-10003555"/>
    <x v="2"/>
    <s v="Phones"/>
    <s v="Motorola HK250 Universal Bluetooth Headset"/>
    <n v="128.744"/>
    <n v="0.4"/>
    <n v="77.246399999999994"/>
  </r>
  <r>
    <n v="2407"/>
    <s v="CA-2018-108574"/>
    <x v="566"/>
    <d v="2018-10-11T00:00:00"/>
    <s v="Standard Class"/>
    <s v="MG-18145"/>
    <s v="Mike Gockenbach"/>
    <x v="0"/>
    <x v="0"/>
    <s v="Los Angeles"/>
    <x v="1"/>
    <n v="90045"/>
    <x v="1"/>
    <s v="TEC-PH-10000702"/>
    <x v="2"/>
    <s v="Phones"/>
    <s v="Square Credit Card Reader, 4 1/2 x 4 1/2 x 1, White"/>
    <n v="79.92"/>
    <n v="0.4"/>
    <n v="47.951999999999998"/>
  </r>
  <r>
    <n v="2408"/>
    <s v="CA-2018-144589"/>
    <x v="176"/>
    <d v="2018-01-25T00:00:00"/>
    <s v="Standard Class"/>
    <s v="TM-21010"/>
    <s v="Tamara Manning"/>
    <x v="0"/>
    <x v="0"/>
    <s v="San Francisco"/>
    <x v="1"/>
    <n v="94122"/>
    <x v="1"/>
    <s v="OFF-AR-10003631"/>
    <x v="1"/>
    <s v="Art"/>
    <s v="Staples in misc. colors"/>
    <n v="24.2"/>
    <n v="0.45"/>
    <n v="13.31"/>
  </r>
  <r>
    <n v="2409"/>
    <s v="CA-2018-144589"/>
    <x v="176"/>
    <d v="2018-01-25T00:00:00"/>
    <s v="Standard Class"/>
    <s v="TM-21010"/>
    <s v="Tamara Manning"/>
    <x v="0"/>
    <x v="0"/>
    <s v="San Francisco"/>
    <x v="1"/>
    <n v="94122"/>
    <x v="1"/>
    <s v="TEC-PH-10003072"/>
    <x v="2"/>
    <s v="Phones"/>
    <s v="Panasonic KX-TG9541B DECT 6.0 Digital 2-Line Expandable Cordless Phone With Digital Answering System"/>
    <n v="359.976"/>
    <n v="0.4"/>
    <n v="215.98560000000001"/>
  </r>
  <r>
    <n v="2410"/>
    <s v="CA-2018-155985"/>
    <x v="721"/>
    <d v="2018-03-25T00:00:00"/>
    <s v="First Class"/>
    <s v="BE-11335"/>
    <s v="Bill Eplett"/>
    <x v="2"/>
    <x v="0"/>
    <s v="San Francisco"/>
    <x v="1"/>
    <n v="94122"/>
    <x v="1"/>
    <s v="FUR-FU-10000758"/>
    <x v="0"/>
    <s v="Furnishings"/>
    <s v="DAX Natural Wood-Tone Poster Frame"/>
    <n v="211.84"/>
    <n v="0.4"/>
    <n v="127.104"/>
  </r>
  <r>
    <n v="2411"/>
    <s v="CA-2015-162684"/>
    <x v="601"/>
    <d v="2015-08-06T00:00:00"/>
    <s v="Standard Class"/>
    <s v="AS-10630"/>
    <s v="Ann Steele"/>
    <x v="2"/>
    <x v="0"/>
    <s v="Philadelphia"/>
    <x v="9"/>
    <n v="19120"/>
    <x v="3"/>
    <s v="OFF-FA-10000992"/>
    <x v="1"/>
    <s v="Fasteners"/>
    <s v="Acco Clips to Go Binder Clips, 24 Clips in Two Sizes"/>
    <n v="5.68"/>
    <n v="0.4"/>
    <n v="3.4079999999999999"/>
  </r>
  <r>
    <n v="2412"/>
    <s v="CA-2016-142041"/>
    <x v="722"/>
    <d v="2016-06-09T00:00:00"/>
    <s v="Second Class"/>
    <s v="EM-13810"/>
    <s v="Eleni McCrary"/>
    <x v="1"/>
    <x v="0"/>
    <s v="Los Angeles"/>
    <x v="1"/>
    <n v="90036"/>
    <x v="1"/>
    <s v="OFF-BI-10004187"/>
    <x v="1"/>
    <s v="Binders"/>
    <s v="3-ring staple pack"/>
    <n v="7.52"/>
    <n v="0.4"/>
    <n v="4.5119999999999996"/>
  </r>
  <r>
    <n v="2413"/>
    <s v="CA-2015-151295"/>
    <x v="607"/>
    <d v="2015-11-16T00:00:00"/>
    <s v="Standard Class"/>
    <s v="JA-15970"/>
    <s v="Joseph Airdo"/>
    <x v="0"/>
    <x v="0"/>
    <s v="Los Angeles"/>
    <x v="1"/>
    <n v="90045"/>
    <x v="1"/>
    <s v="OFF-PA-10001947"/>
    <x v="1"/>
    <s v="Paper"/>
    <s v="Xerox 1974"/>
    <n v="11.96"/>
    <n v="0.4"/>
    <n v="7.1760000000000002"/>
  </r>
  <r>
    <n v="2414"/>
    <s v="CA-2015-151295"/>
    <x v="607"/>
    <d v="2015-11-16T00:00:00"/>
    <s v="Standard Class"/>
    <s v="JA-15970"/>
    <s v="Joseph Airdo"/>
    <x v="0"/>
    <x v="0"/>
    <s v="Los Angeles"/>
    <x v="1"/>
    <n v="90045"/>
    <x v="1"/>
    <s v="FUR-TA-10002356"/>
    <x v="0"/>
    <s v="Tables"/>
    <s v="Bevis Boat-Shaped Conference Table"/>
    <n v="629.06399999999996"/>
    <n v="0.45"/>
    <n v="345.98520000000002"/>
  </r>
  <r>
    <n v="2415"/>
    <s v="CA-2017-156300"/>
    <x v="723"/>
    <d v="2018-01-02T00:00:00"/>
    <s v="Standard Class"/>
    <s v="TB-21595"/>
    <s v="Troy Blackwell"/>
    <x v="0"/>
    <x v="0"/>
    <s v="Milwaukee"/>
    <x v="6"/>
    <n v="53209"/>
    <x v="2"/>
    <s v="FUR-CH-10001714"/>
    <x v="0"/>
    <s v="Chairs"/>
    <s v="Global Leather &amp; Oak Executive Chair, Burgundy"/>
    <n v="754.45"/>
    <n v="0.35"/>
    <n v="490.39250000000004"/>
  </r>
  <r>
    <n v="2416"/>
    <s v="CA-2016-146087"/>
    <x v="380"/>
    <d v="2016-07-11T00:00:00"/>
    <s v="Standard Class"/>
    <s v="PP-18955"/>
    <s v="Paul Prost"/>
    <x v="2"/>
    <x v="0"/>
    <s v="Holyoke"/>
    <x v="31"/>
    <n v="1040"/>
    <x v="3"/>
    <s v="FUR-BO-10002824"/>
    <x v="0"/>
    <s v="Bookcases"/>
    <s v="Bush Mission Pointe Library"/>
    <n v="301.95999999999998"/>
    <n v="0.5"/>
    <n v="150.97999999999999"/>
  </r>
  <r>
    <n v="2417"/>
    <s v="CA-2018-168655"/>
    <x v="386"/>
    <d v="2018-10-18T00:00:00"/>
    <s v="Standard Class"/>
    <s v="ML-18040"/>
    <s v="Michelle Lonsdale"/>
    <x v="1"/>
    <x v="0"/>
    <s v="Albuquerque"/>
    <x v="27"/>
    <n v="87105"/>
    <x v="1"/>
    <s v="TEC-AC-10002842"/>
    <x v="2"/>
    <s v="Accessories"/>
    <s v="WD My Passport Ultra 2TB Portable External Hard Drive"/>
    <n v="595"/>
    <n v="0.45"/>
    <n v="327.25"/>
  </r>
  <r>
    <n v="2418"/>
    <s v="CA-2018-168655"/>
    <x v="386"/>
    <d v="2018-10-18T00:00:00"/>
    <s v="Standard Class"/>
    <s v="ML-18040"/>
    <s v="Michelle Lonsdale"/>
    <x v="1"/>
    <x v="0"/>
    <s v="Albuquerque"/>
    <x v="27"/>
    <n v="87105"/>
    <x v="1"/>
    <s v="OFF-BI-10002082"/>
    <x v="1"/>
    <s v="Binders"/>
    <s v="GBC Twin Loop Wire Binding Elements"/>
    <n v="79.872"/>
    <n v="0.4"/>
    <n v="47.923200000000001"/>
  </r>
  <r>
    <n v="2419"/>
    <s v="CA-2017-107202"/>
    <x v="206"/>
    <d v="2017-05-28T00:00:00"/>
    <s v="Standard Class"/>
    <s v="LC-16930"/>
    <s v="Linda Cazamias"/>
    <x v="1"/>
    <x v="0"/>
    <s v="Sparks"/>
    <x v="33"/>
    <n v="89431"/>
    <x v="1"/>
    <s v="TEC-MA-10000112"/>
    <x v="2"/>
    <s v="Machines"/>
    <s v="Panasonic KX MB2061 Multifunction Printer"/>
    <n v="2396.4"/>
    <n v="0.45"/>
    <n v="1318.0200000000002"/>
  </r>
  <r>
    <n v="2420"/>
    <s v="CA-2018-159597"/>
    <x v="45"/>
    <d v="2018-11-14T00:00:00"/>
    <s v="Standard Class"/>
    <s v="MC-17590"/>
    <s v="Matt Collister"/>
    <x v="1"/>
    <x v="0"/>
    <s v="Coachella"/>
    <x v="1"/>
    <n v="92236"/>
    <x v="1"/>
    <s v="OFF-ST-10002289"/>
    <x v="1"/>
    <s v="Storage"/>
    <s v="Safco Wire Cube Shelving System, For Use as 4 or 5 14 Cubes, Black"/>
    <n v="63.56"/>
    <n v="0.5"/>
    <n v="31.78"/>
  </r>
  <r>
    <n v="2421"/>
    <s v="CA-2018-159597"/>
    <x v="45"/>
    <d v="2018-11-14T00:00:00"/>
    <s v="Standard Class"/>
    <s v="MC-17590"/>
    <s v="Matt Collister"/>
    <x v="1"/>
    <x v="0"/>
    <s v="Coachella"/>
    <x v="1"/>
    <n v="92236"/>
    <x v="1"/>
    <s v="TEC-AC-10004171"/>
    <x v="2"/>
    <s v="Accessories"/>
    <s v="Razer Kraken 7.1 Surround Sound Over Ear USB Gaming Headset"/>
    <n v="99.99"/>
    <n v="0.45"/>
    <n v="54.994500000000002"/>
  </r>
  <r>
    <n v="2422"/>
    <s v="CA-2017-155551"/>
    <x v="724"/>
    <d v="2017-04-23T00:00:00"/>
    <s v="Standard Class"/>
    <s v="CR-12580"/>
    <s v="Clay Rozendal"/>
    <x v="2"/>
    <x v="0"/>
    <s v="Elmhurst"/>
    <x v="10"/>
    <n v="60126"/>
    <x v="2"/>
    <s v="OFF-ST-10003656"/>
    <x v="1"/>
    <s v="Storage"/>
    <s v="Safco Industrial Wire Shelving"/>
    <n v="230.376"/>
    <n v="0.4"/>
    <n v="138.22559999999999"/>
  </r>
  <r>
    <n v="2423"/>
    <s v="CA-2017-155551"/>
    <x v="724"/>
    <d v="2017-04-23T00:00:00"/>
    <s v="Standard Class"/>
    <s v="CR-12580"/>
    <s v="Clay Rozendal"/>
    <x v="2"/>
    <x v="0"/>
    <s v="Elmhurst"/>
    <x v="10"/>
    <n v="60126"/>
    <x v="2"/>
    <s v="OFF-PA-10001560"/>
    <x v="1"/>
    <s v="Paper"/>
    <s v="Adams Telephone Message Books, 5 1/4” x 11”"/>
    <n v="9.6639999999999997"/>
    <n v="0.3"/>
    <n v="6.7647999999999993"/>
  </r>
  <r>
    <n v="2424"/>
    <s v="US-2018-147669"/>
    <x v="53"/>
    <d v="2018-12-30T00:00:00"/>
    <s v="Standard Class"/>
    <s v="SV-20935"/>
    <s v="Susan Vittorini"/>
    <x v="0"/>
    <x v="0"/>
    <s v="Fairfield"/>
    <x v="24"/>
    <n v="45014"/>
    <x v="3"/>
    <s v="TEC-AC-10002473"/>
    <x v="2"/>
    <s v="Accessories"/>
    <s v="Maxell 4.7GB DVD-R"/>
    <n v="158.928"/>
    <n v="0.45"/>
    <n v="87.41040000000001"/>
  </r>
  <r>
    <n v="2425"/>
    <s v="US-2018-147669"/>
    <x v="53"/>
    <d v="2018-12-30T00:00:00"/>
    <s v="Standard Class"/>
    <s v="SV-20935"/>
    <s v="Susan Vittorini"/>
    <x v="0"/>
    <x v="0"/>
    <s v="Fairfield"/>
    <x v="24"/>
    <n v="45014"/>
    <x v="3"/>
    <s v="OFF-BI-10000632"/>
    <x v="1"/>
    <s v="Binders"/>
    <s v="Satellite Sectional Post Binders"/>
    <n v="13.023"/>
    <n v="0.4"/>
    <n v="7.8137999999999996"/>
  </r>
  <r>
    <n v="2426"/>
    <s v="US-2018-147669"/>
    <x v="53"/>
    <d v="2018-12-30T00:00:00"/>
    <s v="Standard Class"/>
    <s v="SV-20935"/>
    <s v="Susan Vittorini"/>
    <x v="0"/>
    <x v="0"/>
    <s v="Fairfield"/>
    <x v="24"/>
    <n v="45014"/>
    <x v="3"/>
    <s v="FUR-TA-10002645"/>
    <x v="0"/>
    <s v="Tables"/>
    <s v="Hon Rectangular Conference Tables"/>
    <n v="273.06"/>
    <n v="0.45"/>
    <n v="150.18300000000002"/>
  </r>
  <r>
    <n v="2427"/>
    <s v="US-2018-147669"/>
    <x v="53"/>
    <d v="2018-12-30T00:00:00"/>
    <s v="Standard Class"/>
    <s v="SV-20935"/>
    <s v="Susan Vittorini"/>
    <x v="0"/>
    <x v="0"/>
    <s v="Fairfield"/>
    <x v="24"/>
    <n v="45014"/>
    <x v="3"/>
    <s v="OFF-FA-10002975"/>
    <x v="1"/>
    <s v="Fasteners"/>
    <s v="Staples"/>
    <n v="39.311999999999998"/>
    <n v="0.4"/>
    <n v="23.587199999999999"/>
  </r>
  <r>
    <n v="2428"/>
    <s v="CA-2017-169922"/>
    <x v="725"/>
    <d v="2017-06-17T00:00:00"/>
    <s v="Standard Class"/>
    <s v="MZ-17515"/>
    <s v="Mary Zewe"/>
    <x v="1"/>
    <x v="0"/>
    <s v="Arlington"/>
    <x v="5"/>
    <n v="76017"/>
    <x v="2"/>
    <s v="OFF-BI-10003784"/>
    <x v="1"/>
    <s v="Binders"/>
    <s v="Computer Printout Index Tabs"/>
    <n v="1.3440000000000001"/>
    <n v="0.3"/>
    <n v="0.94079999999999997"/>
  </r>
  <r>
    <n v="2429"/>
    <s v="CA-2017-169922"/>
    <x v="725"/>
    <d v="2017-06-17T00:00:00"/>
    <s v="Standard Class"/>
    <s v="MZ-17515"/>
    <s v="Mary Zewe"/>
    <x v="1"/>
    <x v="0"/>
    <s v="Arlington"/>
    <x v="5"/>
    <n v="76017"/>
    <x v="2"/>
    <s v="OFF-BI-10001617"/>
    <x v="1"/>
    <s v="Binders"/>
    <s v="GBC Wire Binding Combs"/>
    <n v="8.2720000000000002"/>
    <n v="0.3"/>
    <n v="5.7904"/>
  </r>
  <r>
    <n v="2430"/>
    <s v="CA-2017-169922"/>
    <x v="725"/>
    <d v="2017-06-17T00:00:00"/>
    <s v="Standard Class"/>
    <s v="MZ-17515"/>
    <s v="Mary Zewe"/>
    <x v="1"/>
    <x v="0"/>
    <s v="Arlington"/>
    <x v="5"/>
    <n v="76017"/>
    <x v="2"/>
    <s v="FUR-FU-10004415"/>
    <x v="0"/>
    <s v="Furnishings"/>
    <s v="Stacking Tray, Side-Loading, Legal, Smoke"/>
    <n v="12.544"/>
    <n v="0.3"/>
    <n v="8.7807999999999993"/>
  </r>
  <r>
    <n v="2431"/>
    <s v="CA-2018-100748"/>
    <x v="726"/>
    <d v="2018-05-20T00:00:00"/>
    <s v="Standard Class"/>
    <s v="RB-19795"/>
    <s v="Ross Baird"/>
    <x v="2"/>
    <x v="0"/>
    <s v="San Francisco"/>
    <x v="1"/>
    <n v="94110"/>
    <x v="1"/>
    <s v="OFF-LA-10000240"/>
    <x v="1"/>
    <s v="Labels"/>
    <s v="Self-Adhesive Address Labels for Typewriters by Universal"/>
    <n v="58.48"/>
    <n v="0.4"/>
    <n v="35.087999999999994"/>
  </r>
  <r>
    <n v="2432"/>
    <s v="CA-2018-129805"/>
    <x v="116"/>
    <d v="2019-01-02T00:00:00"/>
    <s v="Standard Class"/>
    <s v="HM-14860"/>
    <s v="Harry Marie"/>
    <x v="1"/>
    <x v="0"/>
    <s v="Seattle"/>
    <x v="4"/>
    <n v="98103"/>
    <x v="1"/>
    <s v="FUR-FU-10001935"/>
    <x v="0"/>
    <s v="Furnishings"/>
    <s v="3M Hangers With Command Adhesive"/>
    <n v="7.4"/>
    <n v="0.4"/>
    <n v="4.4400000000000004"/>
  </r>
  <r>
    <n v="2433"/>
    <s v="CA-2015-148586"/>
    <x v="727"/>
    <d v="2015-04-01T00:00:00"/>
    <s v="Standard Class"/>
    <s v="AZ-10750"/>
    <s v="Annie Zypern"/>
    <x v="0"/>
    <x v="0"/>
    <s v="New York City"/>
    <x v="15"/>
    <n v="10009"/>
    <x v="3"/>
    <s v="FUR-CH-10002439"/>
    <x v="0"/>
    <s v="Chairs"/>
    <s v="Iceberg Nesting Folding Chair, 19w x 6d x 43h"/>
    <n v="366.786"/>
    <n v="0.45"/>
    <n v="201.73230000000001"/>
  </r>
  <r>
    <n v="2434"/>
    <s v="US-2018-112613"/>
    <x v="39"/>
    <d v="2018-06-01T00:00:00"/>
    <s v="Standard Class"/>
    <s v="JH-15910"/>
    <s v="Jonathan Howell"/>
    <x v="0"/>
    <x v="0"/>
    <s v="Houston"/>
    <x v="5"/>
    <n v="77070"/>
    <x v="2"/>
    <s v="TEC-PH-10001536"/>
    <x v="2"/>
    <s v="Phones"/>
    <s v="Spigen Samsung Galaxy S5 Case Wallet"/>
    <n v="54.368000000000002"/>
    <n v="0.3"/>
    <n v="38.057600000000001"/>
  </r>
  <r>
    <n v="2435"/>
    <s v="CA-2016-154746"/>
    <x v="717"/>
    <d v="2016-11-17T00:00:00"/>
    <s v="First Class"/>
    <s v="PJ-18835"/>
    <s v="Patrick Jones"/>
    <x v="1"/>
    <x v="0"/>
    <s v="Springfield"/>
    <x v="17"/>
    <n v="22153"/>
    <x v="0"/>
    <s v="OFF-EN-10001532"/>
    <x v="1"/>
    <s v="Envelopes"/>
    <s v="Brown Kraft Recycled Envelopes"/>
    <n v="33.96"/>
    <n v="0.25"/>
    <n v="25.47"/>
  </r>
  <r>
    <n v="2436"/>
    <s v="CA-2016-154746"/>
    <x v="717"/>
    <d v="2016-11-17T00:00:00"/>
    <s v="First Class"/>
    <s v="PJ-18835"/>
    <s v="Patrick Jones"/>
    <x v="1"/>
    <x v="0"/>
    <s v="Springfield"/>
    <x v="17"/>
    <n v="22153"/>
    <x v="0"/>
    <s v="OFF-AP-10003057"/>
    <x v="1"/>
    <s v="Appliances"/>
    <s v="Honeywell Enviracaire Portable HEPA Air Cleaner for 16 x 20 Room"/>
    <n v="826.11"/>
    <n v="0.25"/>
    <n v="619.58249999999998"/>
  </r>
  <r>
    <n v="2437"/>
    <s v="CA-2018-140053"/>
    <x v="445"/>
    <d v="2018-07-10T00:00:00"/>
    <s v="Standard Class"/>
    <s v="CA-12265"/>
    <s v="Christina Anderson"/>
    <x v="0"/>
    <x v="0"/>
    <s v="Farmington"/>
    <x v="27"/>
    <n v="87401"/>
    <x v="1"/>
    <s v="FUR-FU-10003708"/>
    <x v="0"/>
    <s v="Furnishings"/>
    <s v="Tenex Traditional Chairmats for Medium Pile Carpet, Standard Lip, 36 x 48"/>
    <n v="545.85"/>
    <n v="0.4"/>
    <n v="327.51"/>
  </r>
  <r>
    <n v="2438"/>
    <s v="CA-2015-164210"/>
    <x v="728"/>
    <d v="2015-11-20T00:00:00"/>
    <s v="Second Class"/>
    <s v="PW-19240"/>
    <s v="Pierre Wener"/>
    <x v="0"/>
    <x v="0"/>
    <s v="Louisville"/>
    <x v="22"/>
    <n v="80027"/>
    <x v="1"/>
    <s v="FUR-TA-10000849"/>
    <x v="0"/>
    <s v="Tables"/>
    <s v="Bevis Rectangular Conference Tables"/>
    <n v="145.97999999999999"/>
    <n v="0.45"/>
    <n v="80.289000000000001"/>
  </r>
  <r>
    <n v="2439"/>
    <s v="CA-2015-164210"/>
    <x v="728"/>
    <d v="2015-11-20T00:00:00"/>
    <s v="Second Class"/>
    <s v="PW-19240"/>
    <s v="Pierre Wener"/>
    <x v="0"/>
    <x v="0"/>
    <s v="Louisville"/>
    <x v="22"/>
    <n v="80027"/>
    <x v="1"/>
    <s v="OFF-PA-10002259"/>
    <x v="1"/>
    <s v="Paper"/>
    <s v="Geographics Note Cards, Blank, White, 8 1/2 x 11"/>
    <n v="35.808"/>
    <n v="0.4"/>
    <n v="21.4848"/>
  </r>
  <r>
    <n v="2440"/>
    <s v="CA-2018-139948"/>
    <x v="729"/>
    <d v="2018-07-22T00:00:00"/>
    <s v="Standard Class"/>
    <s v="SW-20455"/>
    <s v="Shaun Weien"/>
    <x v="0"/>
    <x v="0"/>
    <s v="Tampa"/>
    <x v="2"/>
    <n v="33614"/>
    <x v="0"/>
    <s v="FUR-FU-10002597"/>
    <x v="0"/>
    <s v="Furnishings"/>
    <s v="C-Line Magnetic Cubicle Keepers, Clear Polypropylene"/>
    <n v="7.9039999999999999"/>
    <n v="0.25"/>
    <n v="5.9279999999999999"/>
  </r>
  <r>
    <n v="2441"/>
    <s v="CA-2017-146934"/>
    <x v="730"/>
    <d v="2017-05-27T00:00:00"/>
    <s v="Standard Class"/>
    <s v="AF-10870"/>
    <s v="Art Ferguson"/>
    <x v="0"/>
    <x v="0"/>
    <s v="Passaic"/>
    <x v="30"/>
    <n v="7055"/>
    <x v="3"/>
    <s v="TEC-PH-10004614"/>
    <x v="2"/>
    <s v="Phones"/>
    <s v="AT&amp;T 841000 Phone"/>
    <n v="345"/>
    <n v="0.4"/>
    <n v="207"/>
  </r>
  <r>
    <n v="2442"/>
    <s v="CA-2017-146934"/>
    <x v="730"/>
    <d v="2017-05-27T00:00:00"/>
    <s v="Standard Class"/>
    <s v="AF-10870"/>
    <s v="Art Ferguson"/>
    <x v="0"/>
    <x v="0"/>
    <s v="Passaic"/>
    <x v="30"/>
    <n v="7055"/>
    <x v="3"/>
    <s v="FUR-TA-10003748"/>
    <x v="0"/>
    <s v="Tables"/>
    <s v="Bevis 36 x 72 Conference Tables"/>
    <n v="174.286"/>
    <n v="0.45"/>
    <n v="95.857300000000009"/>
  </r>
  <r>
    <n v="2443"/>
    <s v="CA-2017-146934"/>
    <x v="730"/>
    <d v="2017-05-27T00:00:00"/>
    <s v="Standard Class"/>
    <s v="AF-10870"/>
    <s v="Art Ferguson"/>
    <x v="0"/>
    <x v="0"/>
    <s v="Passaic"/>
    <x v="30"/>
    <n v="7055"/>
    <x v="3"/>
    <s v="OFF-AP-10003217"/>
    <x v="1"/>
    <s v="Appliances"/>
    <s v="Eureka Sanitaire  Commercial Upright"/>
    <n v="662.84"/>
    <n v="0.4"/>
    <n v="397.70400000000001"/>
  </r>
  <r>
    <n v="2444"/>
    <s v="CA-2017-146934"/>
    <x v="730"/>
    <d v="2017-05-27T00:00:00"/>
    <s v="Standard Class"/>
    <s v="AF-10870"/>
    <s v="Art Ferguson"/>
    <x v="0"/>
    <x v="0"/>
    <s v="Passaic"/>
    <x v="30"/>
    <n v="7055"/>
    <x v="3"/>
    <s v="TEC-AC-10002399"/>
    <x v="2"/>
    <s v="Accessories"/>
    <s v="SanDisk Cruzer 32 GB USB Flash Drive"/>
    <n v="95.1"/>
    <n v="0.45"/>
    <n v="52.305"/>
  </r>
  <r>
    <n v="2445"/>
    <s v="CA-2017-146934"/>
    <x v="730"/>
    <d v="2017-05-27T00:00:00"/>
    <s v="Standard Class"/>
    <s v="AF-10870"/>
    <s v="Art Ferguson"/>
    <x v="0"/>
    <x v="0"/>
    <s v="Passaic"/>
    <x v="30"/>
    <n v="7055"/>
    <x v="3"/>
    <s v="OFF-EN-10002973"/>
    <x v="1"/>
    <s v="Envelopes"/>
    <s v="Ampad #10 Peel &amp; Seel Holiday Envelopes"/>
    <n v="26.88"/>
    <n v="0.4"/>
    <n v="16.128"/>
  </r>
  <r>
    <n v="2446"/>
    <s v="CA-2017-146934"/>
    <x v="730"/>
    <d v="2017-05-27T00:00:00"/>
    <s v="Standard Class"/>
    <s v="AF-10870"/>
    <s v="Art Ferguson"/>
    <x v="0"/>
    <x v="0"/>
    <s v="Passaic"/>
    <x v="30"/>
    <n v="7055"/>
    <x v="3"/>
    <s v="TEC-PH-10001336"/>
    <x v="2"/>
    <s v="Phones"/>
    <s v="Digium D40 VoIP phone"/>
    <n v="257.98"/>
    <n v="0.4"/>
    <n v="154.78800000000001"/>
  </r>
  <r>
    <n v="2447"/>
    <s v="CA-2016-100573"/>
    <x v="12"/>
    <d v="2016-10-01T00:00:00"/>
    <s v="Standard Class"/>
    <s v="AM-10705"/>
    <s v="Anne McFarland"/>
    <x v="0"/>
    <x v="0"/>
    <s v="Los Angeles"/>
    <x v="1"/>
    <n v="90004"/>
    <x v="1"/>
    <s v="OFF-EN-10000461"/>
    <x v="1"/>
    <s v="Envelopes"/>
    <s v="#10- 4 1/8 x 9 1/2 Recycled Envelopes"/>
    <n v="17.48"/>
    <n v="0.4"/>
    <n v="10.488"/>
  </r>
  <r>
    <n v="2448"/>
    <s v="CA-2017-119165"/>
    <x v="731"/>
    <d v="2017-11-06T00:00:00"/>
    <s v="Standard Class"/>
    <s v="BD-11320"/>
    <s v="Bill Donatelli"/>
    <x v="0"/>
    <x v="0"/>
    <s v="Philadelphia"/>
    <x v="9"/>
    <n v="19143"/>
    <x v="3"/>
    <s v="FUR-CH-10000988"/>
    <x v="0"/>
    <s v="Chairs"/>
    <s v="Hon Olson Stacker Stools"/>
    <n v="492.83499999999998"/>
    <n v="0.45"/>
    <n v="271.05925000000002"/>
  </r>
  <r>
    <n v="2449"/>
    <s v="CA-2016-128027"/>
    <x v="471"/>
    <d v="2016-09-17T00:00:00"/>
    <s v="Second Class"/>
    <s v="CM-12385"/>
    <s v="Christopher Martinez"/>
    <x v="0"/>
    <x v="0"/>
    <s v="North Charleston"/>
    <x v="20"/>
    <n v="29406"/>
    <x v="0"/>
    <s v="OFF-ST-10001809"/>
    <x v="1"/>
    <s v="Storage"/>
    <s v="Fellowes Officeware Wire Shelving"/>
    <n v="269.49"/>
    <n v="0.35"/>
    <n v="175.16850000000002"/>
  </r>
  <r>
    <n v="2450"/>
    <s v="CA-2017-140207"/>
    <x v="732"/>
    <d v="2017-11-10T00:00:00"/>
    <s v="Standard Class"/>
    <s v="CS-12400"/>
    <s v="Christopher Schild"/>
    <x v="2"/>
    <x v="0"/>
    <s v="San Jose"/>
    <x v="1"/>
    <n v="95123"/>
    <x v="1"/>
    <s v="OFF-BI-10003963"/>
    <x v="1"/>
    <s v="Binders"/>
    <s v="Cardinal Holdit Data Disk Pockets"/>
    <n v="29.12"/>
    <n v="0.4"/>
    <n v="17.472000000000001"/>
  </r>
  <r>
    <n v="2451"/>
    <s v="CA-2018-140949"/>
    <x v="294"/>
    <d v="2018-03-22T00:00:00"/>
    <s v="Second Class"/>
    <s v="DB-13405"/>
    <s v="Denny Blanton"/>
    <x v="0"/>
    <x v="0"/>
    <s v="New York City"/>
    <x v="15"/>
    <n v="10011"/>
    <x v="3"/>
    <s v="OFF-LA-10000081"/>
    <x v="1"/>
    <s v="Labels"/>
    <s v="Avery 496"/>
    <n v="18.75"/>
    <n v="0.4"/>
    <n v="11.25"/>
  </r>
  <r>
    <n v="2452"/>
    <s v="CA-2018-140949"/>
    <x v="294"/>
    <d v="2018-03-22T00:00:00"/>
    <s v="Second Class"/>
    <s v="DB-13405"/>
    <s v="Denny Blanton"/>
    <x v="0"/>
    <x v="0"/>
    <s v="New York City"/>
    <x v="15"/>
    <n v="10011"/>
    <x v="3"/>
    <s v="TEC-PH-10000149"/>
    <x v="2"/>
    <s v="Phones"/>
    <s v="Cisco SPA525G2 IP Phone - Wireless"/>
    <n v="119.7"/>
    <n v="0.4"/>
    <n v="71.819999999999993"/>
  </r>
  <r>
    <n v="2453"/>
    <s v="CA-2018-140949"/>
    <x v="294"/>
    <d v="2018-03-22T00:00:00"/>
    <s v="Second Class"/>
    <s v="DB-13405"/>
    <s v="Denny Blanton"/>
    <x v="0"/>
    <x v="0"/>
    <s v="New York City"/>
    <x v="15"/>
    <n v="10011"/>
    <x v="3"/>
    <s v="OFF-BI-10000605"/>
    <x v="1"/>
    <s v="Binders"/>
    <s v="Acco Pressboard Covers with Storage Hooks, 9 1/2 x 11, Executive Red"/>
    <n v="9.1440000000000001"/>
    <n v="0.4"/>
    <n v="5.4863999999999997"/>
  </r>
  <r>
    <n v="2454"/>
    <s v="CA-2018-140949"/>
    <x v="294"/>
    <d v="2018-03-22T00:00:00"/>
    <s v="Second Class"/>
    <s v="DB-13405"/>
    <s v="Denny Blanton"/>
    <x v="0"/>
    <x v="0"/>
    <s v="New York City"/>
    <x v="15"/>
    <n v="10011"/>
    <x v="3"/>
    <s v="TEC-AC-10002399"/>
    <x v="2"/>
    <s v="Accessories"/>
    <s v="SanDisk Cruzer 32 GB USB Flash Drive"/>
    <n v="57.06"/>
    <n v="0.45"/>
    <n v="31.383000000000003"/>
  </r>
  <r>
    <n v="2455"/>
    <s v="CA-2018-140949"/>
    <x v="294"/>
    <d v="2018-03-22T00:00:00"/>
    <s v="Second Class"/>
    <s v="DB-13405"/>
    <s v="Denny Blanton"/>
    <x v="0"/>
    <x v="0"/>
    <s v="New York City"/>
    <x v="15"/>
    <n v="10011"/>
    <x v="3"/>
    <s v="TEC-AC-10003038"/>
    <x v="2"/>
    <s v="Accessories"/>
    <s v="Kingston Digital DataTraveler 16GB USB 2.0"/>
    <n v="71.599999999999994"/>
    <n v="0.45"/>
    <n v="39.380000000000003"/>
  </r>
  <r>
    <n v="2456"/>
    <s v="CA-2018-140949"/>
    <x v="294"/>
    <d v="2018-03-22T00:00:00"/>
    <s v="Second Class"/>
    <s v="DB-13405"/>
    <s v="Denny Blanton"/>
    <x v="0"/>
    <x v="0"/>
    <s v="New York City"/>
    <x v="15"/>
    <n v="10011"/>
    <x v="3"/>
    <s v="OFF-ST-10000344"/>
    <x v="1"/>
    <s v="Storage"/>
    <s v="Neat Ideas Personal Hanging Folder Files, Black"/>
    <n v="107.44"/>
    <n v="0.5"/>
    <n v="53.72"/>
  </r>
  <r>
    <n v="2457"/>
    <s v="CA-2018-140949"/>
    <x v="294"/>
    <d v="2018-03-22T00:00:00"/>
    <s v="Second Class"/>
    <s v="DB-13405"/>
    <s v="Denny Blanton"/>
    <x v="0"/>
    <x v="0"/>
    <s v="New York City"/>
    <x v="15"/>
    <n v="10011"/>
    <x v="3"/>
    <s v="OFF-LA-10004093"/>
    <x v="1"/>
    <s v="Labels"/>
    <s v="Avery 486"/>
    <n v="7.31"/>
    <n v="0.4"/>
    <n v="4.3859999999999992"/>
  </r>
  <r>
    <n v="2458"/>
    <s v="CA-2018-140949"/>
    <x v="294"/>
    <d v="2018-03-22T00:00:00"/>
    <s v="Second Class"/>
    <s v="DB-13405"/>
    <s v="Denny Blanton"/>
    <x v="0"/>
    <x v="0"/>
    <s v="New York City"/>
    <x v="15"/>
    <n v="10011"/>
    <x v="3"/>
    <s v="OFF-AR-10001683"/>
    <x v="1"/>
    <s v="Art"/>
    <s v="Lumber Crayons"/>
    <n v="59.1"/>
    <n v="0.45"/>
    <n v="32.505000000000003"/>
  </r>
  <r>
    <n v="2459"/>
    <s v="CA-2018-140949"/>
    <x v="294"/>
    <d v="2018-03-22T00:00:00"/>
    <s v="Second Class"/>
    <s v="DB-13405"/>
    <s v="Denny Blanton"/>
    <x v="0"/>
    <x v="0"/>
    <s v="New York City"/>
    <x v="15"/>
    <n v="10011"/>
    <x v="3"/>
    <s v="OFF-ST-10003455"/>
    <x v="1"/>
    <s v="Storage"/>
    <s v="Tenex File Box, Personal Filing Tote with Lid, Black"/>
    <n v="46.53"/>
    <n v="0.5"/>
    <n v="23.265000000000001"/>
  </r>
  <r>
    <n v="2460"/>
    <s v="CA-2018-138548"/>
    <x v="733"/>
    <d v="2018-08-21T00:00:00"/>
    <s v="Standard Class"/>
    <s v="JG-15160"/>
    <s v="James Galang"/>
    <x v="0"/>
    <x v="0"/>
    <s v="Plainfield"/>
    <x v="30"/>
    <n v="7060"/>
    <x v="3"/>
    <s v="OFF-AP-10002578"/>
    <x v="1"/>
    <s v="Appliances"/>
    <s v="Fellowes Premier Superior Surge Suppressor, 10-Outlet, With Phone and Remote"/>
    <n v="97.84"/>
    <n v="0.4"/>
    <n v="58.704000000000001"/>
  </r>
  <r>
    <n v="2461"/>
    <s v="CA-2016-142419"/>
    <x v="655"/>
    <d v="2016-07-13T00:00:00"/>
    <s v="Second Class"/>
    <s v="SC-20380"/>
    <s v="Shahid Collister"/>
    <x v="0"/>
    <x v="0"/>
    <s v="Seattle"/>
    <x v="4"/>
    <n v="98115"/>
    <x v="1"/>
    <s v="OFF-PA-10001763"/>
    <x v="1"/>
    <s v="Paper"/>
    <s v="Xerox 1896"/>
    <n v="29.97"/>
    <n v="0.4"/>
    <n v="17.981999999999999"/>
  </r>
  <r>
    <n v="2462"/>
    <s v="CA-2016-142419"/>
    <x v="655"/>
    <d v="2016-07-13T00:00:00"/>
    <s v="Second Class"/>
    <s v="SC-20380"/>
    <s v="Shahid Collister"/>
    <x v="0"/>
    <x v="0"/>
    <s v="Seattle"/>
    <x v="4"/>
    <n v="98115"/>
    <x v="1"/>
    <s v="OFF-BI-10001597"/>
    <x v="1"/>
    <s v="Binders"/>
    <s v="Wilson Jones Ledger-Size, Piano-Hinge Binder, 2, Blue"/>
    <n v="98.352000000000004"/>
    <n v="0.4"/>
    <n v="59.011200000000002"/>
  </r>
  <r>
    <n v="2463"/>
    <s v="CA-2018-148691"/>
    <x v="734"/>
    <d v="2018-12-09T00:00:00"/>
    <s v="Standard Class"/>
    <s v="CS-12460"/>
    <s v="Chuck Sachs"/>
    <x v="0"/>
    <x v="0"/>
    <s v="New York City"/>
    <x v="15"/>
    <n v="10009"/>
    <x v="3"/>
    <s v="OFF-BI-10001524"/>
    <x v="1"/>
    <s v="Binders"/>
    <s v="GBC Premium Transparent Covers with Diagonal Lined Pattern"/>
    <n v="83.92"/>
    <n v="0.4"/>
    <n v="50.351999999999997"/>
  </r>
  <r>
    <n v="2464"/>
    <s v="CA-2018-148691"/>
    <x v="734"/>
    <d v="2018-12-09T00:00:00"/>
    <s v="Standard Class"/>
    <s v="CS-12460"/>
    <s v="Chuck Sachs"/>
    <x v="0"/>
    <x v="0"/>
    <s v="New York City"/>
    <x v="15"/>
    <n v="10009"/>
    <x v="3"/>
    <s v="OFF-BI-10001553"/>
    <x v="1"/>
    <s v="Binders"/>
    <s v="SpineVue Locking Slant-D Ring Binders by Cardinal"/>
    <n v="14.624000000000001"/>
    <n v="0.4"/>
    <n v="8.7744"/>
  </r>
  <r>
    <n v="2465"/>
    <s v="CA-2018-148691"/>
    <x v="734"/>
    <d v="2018-12-09T00:00:00"/>
    <s v="Standard Class"/>
    <s v="CS-12460"/>
    <s v="Chuck Sachs"/>
    <x v="0"/>
    <x v="0"/>
    <s v="New York City"/>
    <x v="15"/>
    <n v="10009"/>
    <x v="3"/>
    <s v="TEC-PH-10000576"/>
    <x v="2"/>
    <s v="Phones"/>
    <s v="AT&amp;T 1080 Corded phone"/>
    <n v="136.99"/>
    <n v="0.4"/>
    <n v="82.194000000000003"/>
  </r>
  <r>
    <n v="2466"/>
    <s v="CA-2018-148691"/>
    <x v="734"/>
    <d v="2018-12-09T00:00:00"/>
    <s v="Standard Class"/>
    <s v="CS-12460"/>
    <s v="Chuck Sachs"/>
    <x v="0"/>
    <x v="0"/>
    <s v="New York City"/>
    <x v="15"/>
    <n v="10009"/>
    <x v="3"/>
    <s v="OFF-LA-10001317"/>
    <x v="1"/>
    <s v="Labels"/>
    <s v="Avery 520"/>
    <n v="3.15"/>
    <n v="0.4"/>
    <n v="1.89"/>
  </r>
  <r>
    <n v="2467"/>
    <s v="CA-2018-128755"/>
    <x v="464"/>
    <d v="2018-05-08T00:00:00"/>
    <s v="Standard Class"/>
    <s v="MK-18160"/>
    <s v="Mike Kennedy"/>
    <x v="0"/>
    <x v="0"/>
    <s v="Newport News"/>
    <x v="17"/>
    <n v="23602"/>
    <x v="0"/>
    <s v="OFF-PA-10000726"/>
    <x v="1"/>
    <s v="Paper"/>
    <s v="Black Print Carbonless Snap-Off Rapid Letter, 8 1/2 x 7"/>
    <n v="9.11"/>
    <n v="0.25"/>
    <n v="6.8324999999999996"/>
  </r>
  <r>
    <n v="2468"/>
    <s v="CA-2018-128755"/>
    <x v="464"/>
    <d v="2018-05-08T00:00:00"/>
    <s v="Standard Class"/>
    <s v="MK-18160"/>
    <s v="Mike Kennedy"/>
    <x v="0"/>
    <x v="0"/>
    <s v="Newport News"/>
    <x v="17"/>
    <n v="23602"/>
    <x v="0"/>
    <s v="OFF-ST-10003306"/>
    <x v="1"/>
    <s v="Storage"/>
    <s v="Letter Size Cart"/>
    <n v="571.44000000000005"/>
    <n v="0.35"/>
    <n v="371.43600000000004"/>
  </r>
  <r>
    <n v="2469"/>
    <s v="CA-2018-128755"/>
    <x v="464"/>
    <d v="2018-05-08T00:00:00"/>
    <s v="Standard Class"/>
    <s v="MK-18160"/>
    <s v="Mike Kennedy"/>
    <x v="0"/>
    <x v="0"/>
    <s v="Newport News"/>
    <x v="17"/>
    <n v="23602"/>
    <x v="0"/>
    <s v="OFF-PA-10004983"/>
    <x v="1"/>
    <s v="Paper"/>
    <s v="Xerox 23"/>
    <n v="32.4"/>
    <n v="0.25"/>
    <n v="24.299999999999997"/>
  </r>
  <r>
    <n v="2470"/>
    <s v="CA-2018-128755"/>
    <x v="464"/>
    <d v="2018-05-08T00:00:00"/>
    <s v="Standard Class"/>
    <s v="MK-18160"/>
    <s v="Mike Kennedy"/>
    <x v="0"/>
    <x v="0"/>
    <s v="Newport News"/>
    <x v="17"/>
    <n v="23602"/>
    <x v="0"/>
    <s v="OFF-ST-10001291"/>
    <x v="1"/>
    <s v="Storage"/>
    <s v="Tenex Personal Self-Stacking Standard File Box, Black/Gray"/>
    <n v="16.91"/>
    <n v="0.35"/>
    <n v="10.9915"/>
  </r>
  <r>
    <n v="2471"/>
    <s v="US-2017-135923"/>
    <x v="115"/>
    <d v="2017-01-28T00:00:00"/>
    <s v="Standard Class"/>
    <s v="CM-11935"/>
    <s v="Carlos Meador"/>
    <x v="0"/>
    <x v="0"/>
    <s v="Fayetteville"/>
    <x v="3"/>
    <n v="28314"/>
    <x v="0"/>
    <s v="FUR-FU-10002107"/>
    <x v="0"/>
    <s v="Furnishings"/>
    <s v="Eldon Pizzaz Desk Accessories"/>
    <n v="14.272"/>
    <n v="0.25"/>
    <n v="10.704000000000001"/>
  </r>
  <r>
    <n v="2472"/>
    <s v="US-2017-135923"/>
    <x v="115"/>
    <d v="2017-01-28T00:00:00"/>
    <s v="Standard Class"/>
    <s v="CM-11935"/>
    <s v="Carlos Meador"/>
    <x v="0"/>
    <x v="0"/>
    <s v="Fayetteville"/>
    <x v="3"/>
    <n v="28314"/>
    <x v="0"/>
    <s v="FUR-BO-10002213"/>
    <x v="0"/>
    <s v="Bookcases"/>
    <s v="Sauder Forest Hills Library, Woodland Oak Finish"/>
    <n v="451.13600000000002"/>
    <n v="0.35"/>
    <n v="293.23840000000001"/>
  </r>
  <r>
    <n v="2473"/>
    <s v="US-2017-135923"/>
    <x v="115"/>
    <d v="2017-01-28T00:00:00"/>
    <s v="Standard Class"/>
    <s v="CM-11935"/>
    <s v="Carlos Meador"/>
    <x v="0"/>
    <x v="0"/>
    <s v="Fayetteville"/>
    <x v="3"/>
    <n v="28314"/>
    <x v="0"/>
    <s v="OFF-AP-10000692"/>
    <x v="1"/>
    <s v="Appliances"/>
    <s v="Fellowes Mighty 8 Compact Surge Protector"/>
    <n v="64.864000000000004"/>
    <n v="0.25"/>
    <n v="48.648000000000003"/>
  </r>
  <r>
    <n v="2474"/>
    <s v="CA-2017-114972"/>
    <x v="54"/>
    <d v="2017-11-06T00:00:00"/>
    <s v="First Class"/>
    <s v="PF-19225"/>
    <s v="Phillip Flathmann"/>
    <x v="0"/>
    <x v="0"/>
    <s v="Los Angeles"/>
    <x v="1"/>
    <n v="90032"/>
    <x v="1"/>
    <s v="FUR-CH-10001190"/>
    <x v="0"/>
    <s v="Chairs"/>
    <s v="Global Deluxe High-Back Office Chair in Storm"/>
    <n v="217.584"/>
    <n v="0.45"/>
    <n v="119.67120000000001"/>
  </r>
  <r>
    <n v="2475"/>
    <s v="CA-2017-114972"/>
    <x v="54"/>
    <d v="2017-11-06T00:00:00"/>
    <s v="First Class"/>
    <s v="PF-19225"/>
    <s v="Phillip Flathmann"/>
    <x v="0"/>
    <x v="0"/>
    <s v="Los Angeles"/>
    <x v="1"/>
    <n v="90032"/>
    <x v="1"/>
    <s v="TEC-AC-10000682"/>
    <x v="2"/>
    <s v="Accessories"/>
    <s v="Kensington K72356US Mouse-in-a-Box USB Desktop Mouse"/>
    <n v="82.95"/>
    <n v="0.45"/>
    <n v="45.622500000000002"/>
  </r>
  <r>
    <n v="2476"/>
    <s v="CA-2017-114972"/>
    <x v="54"/>
    <d v="2017-11-06T00:00:00"/>
    <s v="First Class"/>
    <s v="PF-19225"/>
    <s v="Phillip Flathmann"/>
    <x v="0"/>
    <x v="0"/>
    <s v="Los Angeles"/>
    <x v="1"/>
    <n v="90032"/>
    <x v="1"/>
    <s v="OFF-LA-10004545"/>
    <x v="1"/>
    <s v="Labels"/>
    <s v="Avery 50"/>
    <n v="87.71"/>
    <n v="0.4"/>
    <n v="52.625999999999998"/>
  </r>
  <r>
    <n v="2477"/>
    <s v="CA-2017-114972"/>
    <x v="54"/>
    <d v="2017-11-06T00:00:00"/>
    <s v="First Class"/>
    <s v="PF-19225"/>
    <s v="Phillip Flathmann"/>
    <x v="0"/>
    <x v="0"/>
    <s v="Los Angeles"/>
    <x v="1"/>
    <n v="90032"/>
    <x v="1"/>
    <s v="OFF-AP-10003057"/>
    <x v="1"/>
    <s v="Appliances"/>
    <s v="Honeywell Enviracaire Portable HEPA Air Cleaner for 16 x 20 Room"/>
    <n v="1101.48"/>
    <n v="0.4"/>
    <n v="660.88800000000003"/>
  </r>
  <r>
    <n v="2478"/>
    <s v="CA-2018-102750"/>
    <x v="507"/>
    <d v="2018-09-08T00:00:00"/>
    <s v="Second Class"/>
    <s v="GM-14695"/>
    <s v="Greg Maxwell"/>
    <x v="1"/>
    <x v="0"/>
    <s v="Los Angeles"/>
    <x v="1"/>
    <n v="90036"/>
    <x v="1"/>
    <s v="FUR-TA-10000198"/>
    <x v="0"/>
    <s v="Tables"/>
    <s v="Chromcraft Bull-Nose Wood Oval Conference Tables &amp; Bases"/>
    <n v="1322.3520000000001"/>
    <n v="0.45"/>
    <n v="727.29360000000008"/>
  </r>
  <r>
    <n v="2479"/>
    <s v="CA-2015-145212"/>
    <x v="103"/>
    <d v="2015-09-19T00:00:00"/>
    <s v="Standard Class"/>
    <s v="DC-12850"/>
    <s v="Dan Campbell"/>
    <x v="0"/>
    <x v="0"/>
    <s v="New York City"/>
    <x v="15"/>
    <n v="10011"/>
    <x v="3"/>
    <s v="OFF-AR-10002833"/>
    <x v="1"/>
    <s v="Art"/>
    <s v="Newell 322"/>
    <n v="5.46"/>
    <n v="0.45"/>
    <n v="3.0030000000000001"/>
  </r>
  <r>
    <n v="2480"/>
    <s v="CA-2018-141992"/>
    <x v="249"/>
    <d v="2018-06-25T00:00:00"/>
    <s v="Standard Class"/>
    <s v="FO-14305"/>
    <s v="Frank Olsen"/>
    <x v="0"/>
    <x v="0"/>
    <s v="Dallas"/>
    <x v="5"/>
    <n v="75220"/>
    <x v="2"/>
    <s v="OFF-SU-10002557"/>
    <x v="1"/>
    <s v="Supplies"/>
    <s v="Fiskars Spring-Action Scissors"/>
    <n v="11.183999999999999"/>
    <n v="0.35"/>
    <n v="7.2695999999999996"/>
  </r>
  <r>
    <n v="2481"/>
    <s v="CA-2018-141992"/>
    <x v="249"/>
    <d v="2018-06-25T00:00:00"/>
    <s v="Standard Class"/>
    <s v="FO-14305"/>
    <s v="Frank Olsen"/>
    <x v="0"/>
    <x v="0"/>
    <s v="Dallas"/>
    <x v="5"/>
    <n v="75220"/>
    <x v="2"/>
    <s v="OFF-ST-10003656"/>
    <x v="1"/>
    <s v="Storage"/>
    <s v="Safco Industrial Wire Shelving"/>
    <n v="153.584"/>
    <n v="0.4"/>
    <n v="92.150400000000005"/>
  </r>
  <r>
    <n v="2482"/>
    <s v="CA-2018-147956"/>
    <x v="165"/>
    <d v="2018-12-31T00:00:00"/>
    <s v="Standard Class"/>
    <s v="AH-10210"/>
    <s v="Alan Hwang"/>
    <x v="0"/>
    <x v="0"/>
    <s v="Seattle"/>
    <x v="4"/>
    <n v="98105"/>
    <x v="1"/>
    <s v="OFF-ST-10001097"/>
    <x v="1"/>
    <s v="Storage"/>
    <s v="Office Impressions Heavy Duty Welded Shelving &amp; Multimedia Storage Drawers"/>
    <n v="1003.62"/>
    <n v="0.5"/>
    <n v="501.81"/>
  </r>
  <r>
    <n v="2483"/>
    <s v="CA-2018-126067"/>
    <x v="735"/>
    <d v="2018-09-03T00:00:00"/>
    <s v="Standard Class"/>
    <s v="KN-16705"/>
    <s v="Kristina Nunn"/>
    <x v="2"/>
    <x v="0"/>
    <s v="Seattle"/>
    <x v="4"/>
    <n v="98105"/>
    <x v="1"/>
    <s v="TEC-PH-10000912"/>
    <x v="2"/>
    <s v="Phones"/>
    <s v="Anker 24W Portable Micro USB Car Charger"/>
    <n v="35.167999999999999"/>
    <n v="0.4"/>
    <n v="21.1008"/>
  </r>
  <r>
    <n v="2484"/>
    <s v="CA-2018-126067"/>
    <x v="735"/>
    <d v="2018-09-03T00:00:00"/>
    <s v="Standard Class"/>
    <s v="KN-16705"/>
    <s v="Kristina Nunn"/>
    <x v="2"/>
    <x v="0"/>
    <s v="Seattle"/>
    <x v="4"/>
    <n v="98105"/>
    <x v="1"/>
    <s v="FUR-TA-10000617"/>
    <x v="0"/>
    <s v="Tables"/>
    <s v="Hon Practical Foundations 30 x 60 Training Table, Light Gray/Charcoal"/>
    <n v="1137.75"/>
    <n v="0.45"/>
    <n v="625.76250000000005"/>
  </r>
  <r>
    <n v="2485"/>
    <s v="CA-2018-126067"/>
    <x v="735"/>
    <d v="2018-09-03T00:00:00"/>
    <s v="Standard Class"/>
    <s v="KN-16705"/>
    <s v="Kristina Nunn"/>
    <x v="2"/>
    <x v="0"/>
    <s v="Seattle"/>
    <x v="4"/>
    <n v="98105"/>
    <x v="1"/>
    <s v="OFF-BI-10001658"/>
    <x v="1"/>
    <s v="Binders"/>
    <s v="GBC Standard Therm-A-Bind Covers"/>
    <n v="99.68"/>
    <n v="0.4"/>
    <n v="59.808"/>
  </r>
  <r>
    <n v="2486"/>
    <s v="CA-2018-126067"/>
    <x v="735"/>
    <d v="2018-09-03T00:00:00"/>
    <s v="Standard Class"/>
    <s v="KN-16705"/>
    <s v="Kristina Nunn"/>
    <x v="2"/>
    <x v="0"/>
    <s v="Seattle"/>
    <x v="4"/>
    <n v="98105"/>
    <x v="1"/>
    <s v="OFF-AR-10003856"/>
    <x v="1"/>
    <s v="Art"/>
    <s v="Newell 344"/>
    <n v="5.56"/>
    <n v="0.45"/>
    <n v="3.0579999999999998"/>
  </r>
  <r>
    <n v="2487"/>
    <s v="CA-2016-104514"/>
    <x v="98"/>
    <d v="2016-01-04T00:00:00"/>
    <s v="Second Class"/>
    <s v="CB-12535"/>
    <s v="Claudia Bergmann"/>
    <x v="1"/>
    <x v="0"/>
    <s v="Newark"/>
    <x v="13"/>
    <n v="19711"/>
    <x v="3"/>
    <s v="OFF-ST-10001837"/>
    <x v="1"/>
    <s v="Storage"/>
    <s v="SAFCO Mobile Desk Side File, Wire Frame"/>
    <n v="85.52"/>
    <n v="0.5"/>
    <n v="42.76"/>
  </r>
  <r>
    <n v="2488"/>
    <s v="CA-2016-104514"/>
    <x v="98"/>
    <d v="2016-01-04T00:00:00"/>
    <s v="Second Class"/>
    <s v="CB-12535"/>
    <s v="Claudia Bergmann"/>
    <x v="1"/>
    <x v="0"/>
    <s v="Newark"/>
    <x v="13"/>
    <n v="19711"/>
    <x v="3"/>
    <s v="OFF-AR-10001473"/>
    <x v="1"/>
    <s v="Art"/>
    <s v="Newell 313"/>
    <n v="9.84"/>
    <n v="0.45"/>
    <n v="5.4119999999999999"/>
  </r>
  <r>
    <n v="2489"/>
    <s v="CA-2016-104514"/>
    <x v="98"/>
    <d v="2016-01-04T00:00:00"/>
    <s v="Second Class"/>
    <s v="CB-12535"/>
    <s v="Claudia Bergmann"/>
    <x v="1"/>
    <x v="0"/>
    <s v="Newark"/>
    <x v="13"/>
    <n v="19711"/>
    <x v="3"/>
    <s v="OFF-PA-10004285"/>
    <x v="1"/>
    <s v="Paper"/>
    <s v="Xerox 1959"/>
    <n v="20.04"/>
    <n v="0.4"/>
    <n v="12.023999999999999"/>
  </r>
  <r>
    <n v="2490"/>
    <s v="CA-2016-141040"/>
    <x v="330"/>
    <d v="2016-10-13T00:00:00"/>
    <s v="Second Class"/>
    <s v="TB-21250"/>
    <s v="Tim Brockman"/>
    <x v="0"/>
    <x v="0"/>
    <s v="New York City"/>
    <x v="15"/>
    <n v="10024"/>
    <x v="3"/>
    <s v="TEC-PH-10001835"/>
    <x v="2"/>
    <s v="Phones"/>
    <s v="Jawbone JAMBOX Wireless Bluetooth Speaker"/>
    <n v="631.96"/>
    <n v="0.4"/>
    <n v="379.17599999999999"/>
  </r>
  <r>
    <n v="2491"/>
    <s v="CA-2016-141040"/>
    <x v="330"/>
    <d v="2016-10-13T00:00:00"/>
    <s v="Second Class"/>
    <s v="TB-21250"/>
    <s v="Tim Brockman"/>
    <x v="0"/>
    <x v="0"/>
    <s v="New York City"/>
    <x v="15"/>
    <n v="10024"/>
    <x v="3"/>
    <s v="OFF-PA-10002245"/>
    <x v="1"/>
    <s v="Paper"/>
    <s v="Xerox 1895"/>
    <n v="23.92"/>
    <n v="0.4"/>
    <n v="14.352"/>
  </r>
  <r>
    <n v="2492"/>
    <s v="CA-2015-113579"/>
    <x v="736"/>
    <d v="2015-12-15T00:00:00"/>
    <s v="Second Class"/>
    <s v="KD-16345"/>
    <s v="Katherine Ducich"/>
    <x v="0"/>
    <x v="0"/>
    <s v="Los Angeles"/>
    <x v="1"/>
    <n v="90049"/>
    <x v="1"/>
    <s v="OFF-PA-10001457"/>
    <x v="1"/>
    <s v="Paper"/>
    <s v="White GlueTop Scratch Pads"/>
    <n v="90.24"/>
    <n v="0.4"/>
    <n v="54.143999999999998"/>
  </r>
  <r>
    <n v="2493"/>
    <s v="CA-2015-144624"/>
    <x v="84"/>
    <d v="2015-11-23T00:00:00"/>
    <s v="Standard Class"/>
    <s v="JM-15865"/>
    <s v="John Murray"/>
    <x v="0"/>
    <x v="0"/>
    <s v="Jamestown"/>
    <x v="15"/>
    <n v="14701"/>
    <x v="3"/>
    <s v="TEC-PH-10002885"/>
    <x v="2"/>
    <s v="Phones"/>
    <s v="Apple iPhone 5"/>
    <n v="4548.8100000000004"/>
    <n v="0.4"/>
    <n v="2729.2860000000001"/>
  </r>
  <r>
    <n v="2494"/>
    <s v="CA-2017-146206"/>
    <x v="545"/>
    <d v="2017-09-14T00:00:00"/>
    <s v="Second Class"/>
    <s v="KT-16480"/>
    <s v="Kean Thornton"/>
    <x v="0"/>
    <x v="0"/>
    <s v="Houston"/>
    <x v="5"/>
    <n v="77095"/>
    <x v="2"/>
    <s v="FUR-TA-10004086"/>
    <x v="0"/>
    <s v="Tables"/>
    <s v="KI Adjustable-Height Table"/>
    <n v="300.93"/>
    <n v="0.35"/>
    <n v="195.6045"/>
  </r>
  <r>
    <n v="2495"/>
    <s v="CA-2017-146206"/>
    <x v="545"/>
    <d v="2017-09-14T00:00:00"/>
    <s v="Second Class"/>
    <s v="KT-16480"/>
    <s v="Kean Thornton"/>
    <x v="0"/>
    <x v="0"/>
    <s v="Houston"/>
    <x v="5"/>
    <n v="77095"/>
    <x v="2"/>
    <s v="TEC-PH-10000895"/>
    <x v="2"/>
    <s v="Phones"/>
    <s v="Polycom VVX 310 VoIP phone"/>
    <n v="719.96"/>
    <n v="0.3"/>
    <n v="503.97199999999998"/>
  </r>
  <r>
    <n v="2496"/>
    <s v="CA-2015-136644"/>
    <x v="737"/>
    <d v="2015-06-22T00:00:00"/>
    <s v="Standard Class"/>
    <s v="SC-20575"/>
    <s v="Sonia Cooley"/>
    <x v="0"/>
    <x v="0"/>
    <s v="Mishawaka"/>
    <x v="14"/>
    <n v="46544"/>
    <x v="2"/>
    <s v="FUR-CH-10000225"/>
    <x v="0"/>
    <s v="Chairs"/>
    <s v="Global Geo Office Task Chair, Gray"/>
    <n v="647.84"/>
    <n v="0.35"/>
    <n v="421.09600000000006"/>
  </r>
  <r>
    <n v="2497"/>
    <s v="CA-2016-122371"/>
    <x v="120"/>
    <d v="2016-10-01T00:00:00"/>
    <s v="Standard Class"/>
    <s v="BS-11800"/>
    <s v="Bryan Spruell"/>
    <x v="2"/>
    <x v="0"/>
    <s v="San Diego"/>
    <x v="1"/>
    <n v="92037"/>
    <x v="1"/>
    <s v="OFF-ST-10002370"/>
    <x v="1"/>
    <s v="Storage"/>
    <s v="Sortfiler Multipurpose Personal File Organizer, Black"/>
    <n v="64.17"/>
    <n v="0.5"/>
    <n v="32.085000000000001"/>
  </r>
  <r>
    <n v="2498"/>
    <s v="CA-2016-122371"/>
    <x v="120"/>
    <d v="2016-10-01T00:00:00"/>
    <s v="Standard Class"/>
    <s v="BS-11800"/>
    <s v="Bryan Spruell"/>
    <x v="2"/>
    <x v="0"/>
    <s v="San Diego"/>
    <x v="1"/>
    <n v="92037"/>
    <x v="1"/>
    <s v="OFF-EN-10000056"/>
    <x v="1"/>
    <s v="Envelopes"/>
    <s v="Cameo Buff Policy Envelopes"/>
    <n v="124.46"/>
    <n v="0.4"/>
    <n v="74.675999999999988"/>
  </r>
  <r>
    <n v="2499"/>
    <s v="CA-2017-126935"/>
    <x v="288"/>
    <d v="2017-05-24T00:00:00"/>
    <s v="Standard Class"/>
    <s v="BT-11395"/>
    <s v="Bill Tyler"/>
    <x v="1"/>
    <x v="0"/>
    <s v="San Francisco"/>
    <x v="1"/>
    <n v="94109"/>
    <x v="1"/>
    <s v="OFF-BI-10004817"/>
    <x v="1"/>
    <s v="Binders"/>
    <s v="GBC Personal VeloBind Strips"/>
    <n v="9.5839999999999996"/>
    <n v="0.4"/>
    <n v="5.7504"/>
  </r>
  <r>
    <n v="2500"/>
    <s v="US-2018-133781"/>
    <x v="738"/>
    <d v="2018-06-23T00:00:00"/>
    <s v="First Class"/>
    <s v="DC-12850"/>
    <s v="Dan Campbell"/>
    <x v="0"/>
    <x v="0"/>
    <s v="Miami"/>
    <x v="2"/>
    <n v="33178"/>
    <x v="0"/>
    <s v="OFF-EN-10004483"/>
    <x v="1"/>
    <s v="Envelopes"/>
    <s v="#10 White Business Envelopes,4 1/8 x 9 1/2"/>
    <n v="37.607999999999997"/>
    <n v="0.25"/>
    <n v="28.205999999999996"/>
  </r>
  <r>
    <n v="2501"/>
    <s v="CA-2018-131618"/>
    <x v="46"/>
    <d v="2018-06-20T00:00:00"/>
    <s v="First Class"/>
    <s v="LS-17200"/>
    <s v="Luke Schmidt"/>
    <x v="1"/>
    <x v="0"/>
    <s v="Skokie"/>
    <x v="10"/>
    <n v="60076"/>
    <x v="2"/>
    <s v="OFF-PA-10001892"/>
    <x v="1"/>
    <s v="Paper"/>
    <s v="Rediform Wirebound Phone Memo Message Book, 11 x 5-3/4"/>
    <n v="12.224"/>
    <n v="0.3"/>
    <n v="8.5567999999999991"/>
  </r>
  <r>
    <n v="2502"/>
    <s v="CA-2018-131618"/>
    <x v="46"/>
    <d v="2018-06-20T00:00:00"/>
    <s v="First Class"/>
    <s v="LS-17200"/>
    <s v="Luke Schmidt"/>
    <x v="1"/>
    <x v="0"/>
    <s v="Skokie"/>
    <x v="10"/>
    <n v="60076"/>
    <x v="2"/>
    <s v="OFF-BI-10000546"/>
    <x v="1"/>
    <s v="Binders"/>
    <s v="Avery Durable Binders"/>
    <n v="2.3039999999999998"/>
    <n v="0.3"/>
    <n v="1.6127999999999998"/>
  </r>
  <r>
    <n v="2503"/>
    <s v="CA-2018-131618"/>
    <x v="46"/>
    <d v="2018-06-20T00:00:00"/>
    <s v="First Class"/>
    <s v="LS-17200"/>
    <s v="Luke Schmidt"/>
    <x v="1"/>
    <x v="0"/>
    <s v="Skokie"/>
    <x v="10"/>
    <n v="60076"/>
    <x v="2"/>
    <s v="OFF-BI-10001294"/>
    <x v="1"/>
    <s v="Binders"/>
    <s v="Fellowes Binding Cases"/>
    <n v="9.36"/>
    <n v="0.3"/>
    <n v="6.5519999999999996"/>
  </r>
  <r>
    <n v="2504"/>
    <s v="CA-2017-149482"/>
    <x v="696"/>
    <d v="2017-11-19T00:00:00"/>
    <s v="Standard Class"/>
    <s v="RR-19315"/>
    <s v="Ralph Ritter"/>
    <x v="0"/>
    <x v="0"/>
    <s v="San Francisco"/>
    <x v="1"/>
    <n v="94110"/>
    <x v="1"/>
    <s v="OFF-LA-10000248"/>
    <x v="1"/>
    <s v="Labels"/>
    <s v="Avery 52"/>
    <n v="7.38"/>
    <n v="0.4"/>
    <n v="4.4279999999999999"/>
  </r>
  <r>
    <n v="2505"/>
    <s v="CA-2015-143917"/>
    <x v="739"/>
    <d v="2015-07-27T00:00:00"/>
    <s v="Second Class"/>
    <s v="KL-16645"/>
    <s v="Ken Lonsdale"/>
    <x v="0"/>
    <x v="0"/>
    <s v="San Francisco"/>
    <x v="1"/>
    <n v="94122"/>
    <x v="1"/>
    <s v="OFF-ST-10001228"/>
    <x v="1"/>
    <s v="Storage"/>
    <s v="Fellowes Personal Hanging Folder Files, Navy"/>
    <n v="53.72"/>
    <n v="0.5"/>
    <n v="26.86"/>
  </r>
  <r>
    <n v="2506"/>
    <s v="CA-2015-143917"/>
    <x v="739"/>
    <d v="2015-07-27T00:00:00"/>
    <s v="Second Class"/>
    <s v="KL-16645"/>
    <s v="Ken Lonsdale"/>
    <x v="0"/>
    <x v="0"/>
    <s v="San Francisco"/>
    <x v="1"/>
    <n v="94122"/>
    <x v="1"/>
    <s v="OFF-SU-10000151"/>
    <x v="1"/>
    <s v="Supplies"/>
    <s v="High Speed Automatic Electric Letter Opener"/>
    <n v="8187.65"/>
    <n v="0.45"/>
    <n v="4503.2075000000004"/>
  </r>
  <r>
    <n v="2507"/>
    <s v="CA-2015-143917"/>
    <x v="739"/>
    <d v="2015-07-27T00:00:00"/>
    <s v="Second Class"/>
    <s v="KL-16645"/>
    <s v="Ken Lonsdale"/>
    <x v="0"/>
    <x v="0"/>
    <s v="San Francisco"/>
    <x v="1"/>
    <n v="94122"/>
    <x v="1"/>
    <s v="FUR-FU-10004351"/>
    <x v="0"/>
    <s v="Furnishings"/>
    <s v="Staple-based wall hangings"/>
    <n v="77.92"/>
    <n v="0.4"/>
    <n v="46.752000000000002"/>
  </r>
  <r>
    <n v="2508"/>
    <s v="CA-2016-120397"/>
    <x v="740"/>
    <d v="2016-07-02T00:00:00"/>
    <s v="Same Day"/>
    <s v="RB-19435"/>
    <s v="Richard Bierner"/>
    <x v="0"/>
    <x v="0"/>
    <s v="Houston"/>
    <x v="5"/>
    <n v="77070"/>
    <x v="2"/>
    <s v="OFF-AP-10001293"/>
    <x v="1"/>
    <s v="Appliances"/>
    <s v="Belkin 8 Outlet Surge Protector"/>
    <n v="32.783999999999999"/>
    <n v="0.3"/>
    <n v="22.948799999999999"/>
  </r>
  <r>
    <n v="2509"/>
    <s v="CA-2018-163902"/>
    <x v="580"/>
    <d v="2018-03-08T00:00:00"/>
    <s v="Standard Class"/>
    <s v="MY-17380"/>
    <s v="Maribeth Yedwab"/>
    <x v="1"/>
    <x v="0"/>
    <s v="Los Angeles"/>
    <x v="1"/>
    <n v="90045"/>
    <x v="1"/>
    <s v="TEC-PH-10000675"/>
    <x v="2"/>
    <s v="Phones"/>
    <s v="Panasonic KX TS3282B Corded phone"/>
    <n v="196.77600000000001"/>
    <n v="0.4"/>
    <n v="118.0656"/>
  </r>
  <r>
    <n v="2510"/>
    <s v="CA-2018-163902"/>
    <x v="580"/>
    <d v="2018-03-08T00:00:00"/>
    <s v="Standard Class"/>
    <s v="MY-17380"/>
    <s v="Maribeth Yedwab"/>
    <x v="1"/>
    <x v="0"/>
    <s v="Los Angeles"/>
    <x v="1"/>
    <n v="90045"/>
    <x v="1"/>
    <s v="TEC-AC-10000580"/>
    <x v="2"/>
    <s v="Accessories"/>
    <s v="Logitech G13 Programmable Gameboard with LCD Display"/>
    <n v="479.94"/>
    <n v="0.45"/>
    <n v="263.96700000000004"/>
  </r>
  <r>
    <n v="2511"/>
    <s v="CA-2017-136812"/>
    <x v="741"/>
    <d v="2017-11-23T00:00:00"/>
    <s v="Standard Class"/>
    <s v="AW-10930"/>
    <s v="Arthur Wiediger"/>
    <x v="2"/>
    <x v="0"/>
    <s v="Oklahoma City"/>
    <x v="26"/>
    <n v="73120"/>
    <x v="2"/>
    <s v="OFF-ST-10003470"/>
    <x v="1"/>
    <s v="Storage"/>
    <s v="Tennsco Snap-Together Open Shelving Units, Starter Sets and Add-On Units"/>
    <n v="1117.92"/>
    <n v="0.4"/>
    <n v="670.75200000000007"/>
  </r>
  <r>
    <n v="2512"/>
    <s v="CA-2016-102722"/>
    <x v="24"/>
    <d v="2016-04-19T00:00:00"/>
    <s v="First Class"/>
    <s v="KW-16570"/>
    <s v="Kelly Williams"/>
    <x v="0"/>
    <x v="0"/>
    <s v="Monroe"/>
    <x v="28"/>
    <n v="71203"/>
    <x v="0"/>
    <s v="TEC-AC-10003116"/>
    <x v="2"/>
    <s v="Accessories"/>
    <s v="Memorex Froggy Flash Drive 8 GB"/>
    <n v="106.5"/>
    <n v="0.3"/>
    <n v="74.55"/>
  </r>
  <r>
    <n v="2513"/>
    <s v="CA-2018-155089"/>
    <x v="574"/>
    <d v="2018-12-06T00:00:00"/>
    <s v="Standard Class"/>
    <s v="DB-12910"/>
    <s v="Daniel Byrd"/>
    <x v="2"/>
    <x v="0"/>
    <s v="Tampa"/>
    <x v="2"/>
    <n v="33614"/>
    <x v="0"/>
    <s v="OFF-BI-10002429"/>
    <x v="1"/>
    <s v="Binders"/>
    <s v="Premier Elliptical Ring Binder, Black"/>
    <n v="45.66"/>
    <n v="0.25"/>
    <n v="34.244999999999997"/>
  </r>
  <r>
    <n v="2514"/>
    <s v="CA-2017-124506"/>
    <x v="583"/>
    <d v="2017-11-17T00:00:00"/>
    <s v="Standard Class"/>
    <s v="BB-11545"/>
    <s v="Brenda Bowman"/>
    <x v="1"/>
    <x v="0"/>
    <s v="Chicago"/>
    <x v="10"/>
    <n v="60623"/>
    <x v="2"/>
    <s v="TEC-AC-10003280"/>
    <x v="2"/>
    <s v="Accessories"/>
    <s v="Belkin F8E887 USB Wired Ergonomic Keyboard"/>
    <n v="95.968000000000004"/>
    <n v="0.35"/>
    <n v="62.379200000000004"/>
  </r>
  <r>
    <n v="2515"/>
    <s v="CA-2017-124506"/>
    <x v="583"/>
    <d v="2017-11-17T00:00:00"/>
    <s v="Standard Class"/>
    <s v="BB-11545"/>
    <s v="Brenda Bowman"/>
    <x v="1"/>
    <x v="0"/>
    <s v="Chicago"/>
    <x v="10"/>
    <n v="60623"/>
    <x v="2"/>
    <s v="FUR-CH-10004540"/>
    <x v="0"/>
    <s v="Chairs"/>
    <s v="Global Chrome Stack Chair"/>
    <n v="47.991999999999997"/>
    <n v="0.35"/>
    <n v="31.194800000000001"/>
  </r>
  <r>
    <n v="2516"/>
    <s v="CA-2015-106572"/>
    <x v="742"/>
    <d v="2015-09-10T00:00:00"/>
    <s v="Standard Class"/>
    <s v="NP-18700"/>
    <s v="Nora Preis"/>
    <x v="0"/>
    <x v="0"/>
    <s v="Bowling Green"/>
    <x v="24"/>
    <n v="43402"/>
    <x v="3"/>
    <s v="OFF-ST-10000585"/>
    <x v="1"/>
    <s v="Storage"/>
    <s v="Economy Rollaway Files"/>
    <n v="264.32"/>
    <n v="0.5"/>
    <n v="132.16"/>
  </r>
  <r>
    <n v="2517"/>
    <s v="CA-2015-128888"/>
    <x v="647"/>
    <d v="2015-11-22T00:00:00"/>
    <s v="Standard Class"/>
    <s v="PB-19105"/>
    <s v="Peter Bühler"/>
    <x v="0"/>
    <x v="0"/>
    <s v="Houston"/>
    <x v="5"/>
    <n v="77095"/>
    <x v="2"/>
    <s v="OFF-EN-10003001"/>
    <x v="1"/>
    <s v="Envelopes"/>
    <s v="Ames Color-File Green Diamond Border X-ray Mailers"/>
    <n v="604.65599999999995"/>
    <n v="0.3"/>
    <n v="423.25919999999996"/>
  </r>
  <r>
    <n v="2518"/>
    <s v="CA-2018-123134"/>
    <x v="743"/>
    <d v="2018-05-07T00:00:00"/>
    <s v="Standard Class"/>
    <s v="DW-13585"/>
    <s v="Dorothy Wardle"/>
    <x v="1"/>
    <x v="0"/>
    <s v="Westfield"/>
    <x v="30"/>
    <n v="7090"/>
    <x v="3"/>
    <s v="FUR-FU-10003975"/>
    <x v="0"/>
    <s v="Furnishings"/>
    <s v="Eldon Advantage Chair Mats for Low to Medium Pile Carpets"/>
    <n v="129.93"/>
    <n v="0.4"/>
    <n v="77.957999999999998"/>
  </r>
  <r>
    <n v="2519"/>
    <s v="CA-2017-124352"/>
    <x v="680"/>
    <d v="2017-10-21T00:00:00"/>
    <s v="Standard Class"/>
    <s v="CD-12790"/>
    <s v="Cynthia Delaney"/>
    <x v="2"/>
    <x v="0"/>
    <s v="Oklahoma City"/>
    <x v="26"/>
    <n v="73120"/>
    <x v="2"/>
    <s v="OFF-LA-10004559"/>
    <x v="1"/>
    <s v="Labels"/>
    <s v="Avery 49"/>
    <n v="20.16"/>
    <n v="0.3"/>
    <n v="14.111999999999998"/>
  </r>
  <r>
    <n v="2520"/>
    <s v="CA-2017-124352"/>
    <x v="680"/>
    <d v="2017-10-21T00:00:00"/>
    <s v="Standard Class"/>
    <s v="CD-12790"/>
    <s v="Cynthia Delaney"/>
    <x v="2"/>
    <x v="0"/>
    <s v="Oklahoma City"/>
    <x v="26"/>
    <n v="73120"/>
    <x v="2"/>
    <s v="OFF-LA-10003223"/>
    <x v="1"/>
    <s v="Labels"/>
    <s v="Avery 508"/>
    <n v="29.46"/>
    <n v="0.3"/>
    <n v="20.622"/>
  </r>
  <r>
    <n v="2521"/>
    <s v="CA-2017-124352"/>
    <x v="680"/>
    <d v="2017-10-21T00:00:00"/>
    <s v="Standard Class"/>
    <s v="CD-12790"/>
    <s v="Cynthia Delaney"/>
    <x v="2"/>
    <x v="0"/>
    <s v="Oklahoma City"/>
    <x v="26"/>
    <n v="73120"/>
    <x v="2"/>
    <s v="OFF-AP-10002651"/>
    <x v="1"/>
    <s v="Appliances"/>
    <s v="Hoover Upright Vacuum With Dirt Cup"/>
    <n v="868.59"/>
    <n v="0.3"/>
    <n v="608.01300000000003"/>
  </r>
  <r>
    <n v="2522"/>
    <s v="CA-2017-124352"/>
    <x v="680"/>
    <d v="2017-10-21T00:00:00"/>
    <s v="Standard Class"/>
    <s v="CD-12790"/>
    <s v="Cynthia Delaney"/>
    <x v="2"/>
    <x v="0"/>
    <s v="Oklahoma City"/>
    <x v="26"/>
    <n v="73120"/>
    <x v="2"/>
    <s v="OFF-PA-10003177"/>
    <x v="1"/>
    <s v="Paper"/>
    <s v="Xerox 1999"/>
    <n v="12.96"/>
    <n v="0.3"/>
    <n v="9.0719999999999992"/>
  </r>
  <r>
    <n v="2523"/>
    <s v="CA-2017-124352"/>
    <x v="680"/>
    <d v="2017-10-21T00:00:00"/>
    <s v="Standard Class"/>
    <s v="CD-12790"/>
    <s v="Cynthia Delaney"/>
    <x v="2"/>
    <x v="0"/>
    <s v="Oklahoma City"/>
    <x v="26"/>
    <n v="73120"/>
    <x v="2"/>
    <s v="TEC-PH-10003442"/>
    <x v="2"/>
    <s v="Phones"/>
    <s v="Samsung Replacement EH64AVFWE Premium Headset"/>
    <n v="5.5"/>
    <n v="0.3"/>
    <n v="3.8499999999999996"/>
  </r>
  <r>
    <n v="2524"/>
    <s v="CA-2017-124352"/>
    <x v="680"/>
    <d v="2017-10-21T00:00:00"/>
    <s v="Standard Class"/>
    <s v="CD-12790"/>
    <s v="Cynthia Delaney"/>
    <x v="2"/>
    <x v="0"/>
    <s v="Oklahoma City"/>
    <x v="26"/>
    <n v="73120"/>
    <x v="2"/>
    <s v="OFF-BI-10000977"/>
    <x v="1"/>
    <s v="Binders"/>
    <s v="Ibico Plastic Spiral Binding Combs"/>
    <n v="121.6"/>
    <n v="0.3"/>
    <n v="85.11999999999999"/>
  </r>
  <r>
    <n v="2525"/>
    <s v="CA-2016-124541"/>
    <x v="744"/>
    <d v="2016-04-10T00:00:00"/>
    <s v="Standard Class"/>
    <s v="TT-21220"/>
    <s v="Thomas Thornton"/>
    <x v="0"/>
    <x v="0"/>
    <s v="Houston"/>
    <x v="5"/>
    <n v="77041"/>
    <x v="2"/>
    <s v="OFF-AR-10004078"/>
    <x v="1"/>
    <s v="Art"/>
    <s v="Newell 312"/>
    <n v="42.048000000000002"/>
    <n v="0.35"/>
    <n v="27.331200000000003"/>
  </r>
  <r>
    <n v="2526"/>
    <s v="CA-2016-124541"/>
    <x v="744"/>
    <d v="2016-04-10T00:00:00"/>
    <s v="Standard Class"/>
    <s v="TT-21220"/>
    <s v="Thomas Thornton"/>
    <x v="0"/>
    <x v="0"/>
    <s v="Houston"/>
    <x v="5"/>
    <n v="77041"/>
    <x v="2"/>
    <s v="TEC-AC-10002550"/>
    <x v="2"/>
    <s v="Accessories"/>
    <s v="Maxell 4.7GB DVD-RW 3/Pack"/>
    <n v="25.488"/>
    <n v="0.35"/>
    <n v="16.5672"/>
  </r>
  <r>
    <n v="2527"/>
    <s v="CA-2016-124541"/>
    <x v="744"/>
    <d v="2016-04-10T00:00:00"/>
    <s v="Standard Class"/>
    <s v="TT-21220"/>
    <s v="Thomas Thornton"/>
    <x v="0"/>
    <x v="0"/>
    <s v="Houston"/>
    <x v="5"/>
    <n v="77041"/>
    <x v="2"/>
    <s v="OFF-BI-10004965"/>
    <x v="1"/>
    <s v="Binders"/>
    <s v="Ibico Covers for Plastic or Wire Binding Elements"/>
    <n v="6.9"/>
    <n v="0.3"/>
    <n v="4.83"/>
  </r>
  <r>
    <n v="2528"/>
    <s v="CA-2016-124541"/>
    <x v="744"/>
    <d v="2016-04-10T00:00:00"/>
    <s v="Standard Class"/>
    <s v="TT-21220"/>
    <s v="Thomas Thornton"/>
    <x v="0"/>
    <x v="0"/>
    <s v="Houston"/>
    <x v="5"/>
    <n v="77041"/>
    <x v="2"/>
    <s v="OFF-BI-10004209"/>
    <x v="1"/>
    <s v="Binders"/>
    <s v="Fellowes Twister Kit, Gray/Clear, 3/pkg"/>
    <n v="9.6479999999999997"/>
    <n v="0.3"/>
    <n v="6.7535999999999996"/>
  </r>
  <r>
    <n v="2529"/>
    <s v="CA-2016-124541"/>
    <x v="744"/>
    <d v="2016-04-10T00:00:00"/>
    <s v="Standard Class"/>
    <s v="TT-21220"/>
    <s v="Thomas Thornton"/>
    <x v="0"/>
    <x v="0"/>
    <s v="Houston"/>
    <x v="5"/>
    <n v="77041"/>
    <x v="2"/>
    <s v="OFF-PA-10001526"/>
    <x v="1"/>
    <s v="Paper"/>
    <s v="Xerox 1949"/>
    <n v="7.968"/>
    <n v="0.3"/>
    <n v="5.5775999999999994"/>
  </r>
  <r>
    <n v="2530"/>
    <s v="CA-2015-108707"/>
    <x v="745"/>
    <d v="2015-10-29T00:00:00"/>
    <s v="Standard Class"/>
    <s v="DB-12910"/>
    <s v="Daniel Byrd"/>
    <x v="2"/>
    <x v="0"/>
    <s v="Fort Lauderdale"/>
    <x v="2"/>
    <n v="33311"/>
    <x v="0"/>
    <s v="OFF-PA-10000788"/>
    <x v="1"/>
    <s v="Paper"/>
    <s v="Xerox 210"/>
    <n v="10.368"/>
    <n v="0.25"/>
    <n v="7.7759999999999998"/>
  </r>
  <r>
    <n v="2531"/>
    <s v="CA-2015-111500"/>
    <x v="654"/>
    <d v="2015-08-21T00:00:00"/>
    <s v="Standard Class"/>
    <s v="DJ-13510"/>
    <s v="Don Jones"/>
    <x v="1"/>
    <x v="0"/>
    <s v="Little Rock"/>
    <x v="36"/>
    <n v="72209"/>
    <x v="0"/>
    <s v="OFF-PA-10000595"/>
    <x v="1"/>
    <s v="Paper"/>
    <s v="Xerox 1929"/>
    <n v="114.2"/>
    <n v="0.25"/>
    <n v="85.65"/>
  </r>
  <r>
    <n v="2532"/>
    <s v="CA-2015-111500"/>
    <x v="654"/>
    <d v="2015-08-21T00:00:00"/>
    <s v="Standard Class"/>
    <s v="DJ-13510"/>
    <s v="Don Jones"/>
    <x v="1"/>
    <x v="0"/>
    <s v="Little Rock"/>
    <x v="36"/>
    <n v="72209"/>
    <x v="0"/>
    <s v="OFF-BI-10000829"/>
    <x v="1"/>
    <s v="Binders"/>
    <s v="Avery Non-Stick Binders"/>
    <n v="17.96"/>
    <n v="0.25"/>
    <n v="13.47"/>
  </r>
  <r>
    <n v="2533"/>
    <s v="CA-2015-111500"/>
    <x v="654"/>
    <d v="2015-08-21T00:00:00"/>
    <s v="Standard Class"/>
    <s v="DJ-13510"/>
    <s v="Don Jones"/>
    <x v="1"/>
    <x v="0"/>
    <s v="Little Rock"/>
    <x v="36"/>
    <n v="72209"/>
    <x v="0"/>
    <s v="OFF-FA-10002676"/>
    <x v="1"/>
    <s v="Fasteners"/>
    <s v="Colored Push Pins"/>
    <n v="12.67"/>
    <n v="0.25"/>
    <n v="9.5024999999999995"/>
  </r>
  <r>
    <n v="2534"/>
    <s v="CA-2015-111500"/>
    <x v="654"/>
    <d v="2015-08-21T00:00:00"/>
    <s v="Standard Class"/>
    <s v="DJ-13510"/>
    <s v="Don Jones"/>
    <x v="1"/>
    <x v="0"/>
    <s v="Little Rock"/>
    <x v="36"/>
    <n v="72209"/>
    <x v="0"/>
    <s v="TEC-AC-10000844"/>
    <x v="2"/>
    <s v="Accessories"/>
    <s v="Logitech Gaming G510s - Keyboard"/>
    <n v="339.96"/>
    <n v="0.3"/>
    <n v="237.97199999999998"/>
  </r>
  <r>
    <n v="2535"/>
    <s v="US-2018-117723"/>
    <x v="733"/>
    <d v="2018-08-18T00:00:00"/>
    <s v="Second Class"/>
    <s v="DL-13495"/>
    <s v="Dionis Lloyd"/>
    <x v="1"/>
    <x v="0"/>
    <s v="Philadelphia"/>
    <x v="9"/>
    <n v="19120"/>
    <x v="3"/>
    <s v="OFF-ST-10004459"/>
    <x v="1"/>
    <s v="Storage"/>
    <s v="Tennsco Single-Tier Lockers"/>
    <n v="1801.6320000000001"/>
    <n v="0.5"/>
    <n v="900.81600000000003"/>
  </r>
  <r>
    <n v="2536"/>
    <s v="CA-2016-143238"/>
    <x v="684"/>
    <d v="2016-09-08T00:00:00"/>
    <s v="First Class"/>
    <s v="LO-17170"/>
    <s v="Lori Olson"/>
    <x v="1"/>
    <x v="0"/>
    <s v="La Quinta"/>
    <x v="1"/>
    <n v="92253"/>
    <x v="1"/>
    <s v="TEC-AC-10003499"/>
    <x v="2"/>
    <s v="Accessories"/>
    <s v="Memorex Mini Travel Drive 8 GB USB 2.0 Flash Drive"/>
    <n v="46.32"/>
    <n v="0.45"/>
    <n v="25.476000000000003"/>
  </r>
  <r>
    <n v="2537"/>
    <s v="CA-2016-168746"/>
    <x v="746"/>
    <d v="2016-01-29T00:00:00"/>
    <s v="Second Class"/>
    <s v="SV-20365"/>
    <s v="Seth Vernon"/>
    <x v="0"/>
    <x v="0"/>
    <s v="Cleveland"/>
    <x v="24"/>
    <n v="44105"/>
    <x v="3"/>
    <s v="FUR-CH-10000513"/>
    <x v="0"/>
    <s v="Chairs"/>
    <s v="High-Back Leather Managers Chair"/>
    <n v="181.98599999999999"/>
    <n v="0.45"/>
    <n v="100.09230000000001"/>
  </r>
  <r>
    <n v="2538"/>
    <s v="CA-2016-168746"/>
    <x v="746"/>
    <d v="2016-01-29T00:00:00"/>
    <s v="Second Class"/>
    <s v="SV-20365"/>
    <s v="Seth Vernon"/>
    <x v="0"/>
    <x v="0"/>
    <s v="Cleveland"/>
    <x v="24"/>
    <n v="44105"/>
    <x v="3"/>
    <s v="TEC-PH-10000895"/>
    <x v="2"/>
    <s v="Phones"/>
    <s v="Polycom VVX 310 VoIP phone"/>
    <n v="431.976"/>
    <n v="0.4"/>
    <n v="259.18559999999997"/>
  </r>
  <r>
    <n v="2539"/>
    <s v="CA-2016-168746"/>
    <x v="746"/>
    <d v="2016-01-29T00:00:00"/>
    <s v="Second Class"/>
    <s v="SV-20365"/>
    <s v="Seth Vernon"/>
    <x v="0"/>
    <x v="0"/>
    <s v="Cleveland"/>
    <x v="24"/>
    <n v="44105"/>
    <x v="3"/>
    <s v="TEC-PH-10002555"/>
    <x v="2"/>
    <s v="Phones"/>
    <s v="Nortel Meridian M5316 Digital phone"/>
    <n v="155.37"/>
    <n v="0.4"/>
    <n v="93.221999999999994"/>
  </r>
  <r>
    <n v="2540"/>
    <s v="CA-2016-113404"/>
    <x v="747"/>
    <d v="2016-07-16T00:00:00"/>
    <s v="Same Day"/>
    <s v="EM-13810"/>
    <s v="Eleni McCrary"/>
    <x v="1"/>
    <x v="0"/>
    <s v="San Francisco"/>
    <x v="1"/>
    <n v="94122"/>
    <x v="1"/>
    <s v="FUR-CH-10003312"/>
    <x v="0"/>
    <s v="Chairs"/>
    <s v="Hon 2090 “Pillow Soft” Series Mid Back Swivel/Tilt Chairs"/>
    <n v="1348.704"/>
    <n v="0.45"/>
    <n v="741.78719999999998"/>
  </r>
  <r>
    <n v="2541"/>
    <s v="CA-2016-113404"/>
    <x v="747"/>
    <d v="2016-07-16T00:00:00"/>
    <s v="Same Day"/>
    <s v="EM-13810"/>
    <s v="Eleni McCrary"/>
    <x v="1"/>
    <x v="0"/>
    <s v="San Francisco"/>
    <x v="1"/>
    <n v="94122"/>
    <x v="1"/>
    <s v="FUR-CH-10004086"/>
    <x v="0"/>
    <s v="Chairs"/>
    <s v="Hon 4070 Series Pagoda Armless Upholstered Stacking Chairs"/>
    <n v="700.15200000000004"/>
    <n v="0.45"/>
    <n v="385.08360000000005"/>
  </r>
  <r>
    <n v="2542"/>
    <s v="CA-2017-144792"/>
    <x v="567"/>
    <d v="2017-05-04T00:00:00"/>
    <s v="Standard Class"/>
    <s v="KD-16615"/>
    <s v="Ken Dana"/>
    <x v="1"/>
    <x v="0"/>
    <s v="Scottsdale"/>
    <x v="16"/>
    <n v="85254"/>
    <x v="1"/>
    <s v="FUR-FU-10002759"/>
    <x v="0"/>
    <s v="Furnishings"/>
    <s v="12-1/2 Diameter Round Wall Clock"/>
    <n v="111.88800000000001"/>
    <n v="0.4"/>
    <n v="67.132800000000003"/>
  </r>
  <r>
    <n v="2543"/>
    <s v="CA-2015-164385"/>
    <x v="467"/>
    <d v="2015-10-01T00:00:00"/>
    <s v="Second Class"/>
    <s v="NB-18580"/>
    <s v="Nicole Brennan"/>
    <x v="1"/>
    <x v="0"/>
    <s v="Philadelphia"/>
    <x v="9"/>
    <n v="19134"/>
    <x v="3"/>
    <s v="OFF-AP-10002191"/>
    <x v="1"/>
    <s v="Appliances"/>
    <s v="Belkin 8 Outlet SurgeMaster II Gold Surge Protector"/>
    <n v="143.952"/>
    <n v="0.4"/>
    <n v="86.371200000000002"/>
  </r>
  <r>
    <n v="2544"/>
    <s v="US-2017-114174"/>
    <x v="162"/>
    <d v="2017-09-14T00:00:00"/>
    <s v="Standard Class"/>
    <s v="AP-10720"/>
    <s v="Anne Pryor"/>
    <x v="2"/>
    <x v="0"/>
    <s v="Malden"/>
    <x v="31"/>
    <n v="2148"/>
    <x v="3"/>
    <s v="FUR-BO-10003450"/>
    <x v="0"/>
    <s v="Bookcases"/>
    <s v="Bush Westfield Collection Bookcases, Dark Cherry Finish"/>
    <n v="173.94"/>
    <n v="0.5"/>
    <n v="86.97"/>
  </r>
  <r>
    <n v="2545"/>
    <s v="US-2017-114174"/>
    <x v="162"/>
    <d v="2017-09-14T00:00:00"/>
    <s v="Standard Class"/>
    <s v="AP-10720"/>
    <s v="Anne Pryor"/>
    <x v="2"/>
    <x v="0"/>
    <s v="Malden"/>
    <x v="31"/>
    <n v="2148"/>
    <x v="3"/>
    <s v="OFF-LA-10000248"/>
    <x v="1"/>
    <s v="Labels"/>
    <s v="Avery 52"/>
    <n v="14.76"/>
    <n v="0.4"/>
    <n v="8.8559999999999999"/>
  </r>
  <r>
    <n v="2546"/>
    <s v="CA-2018-108070"/>
    <x v="513"/>
    <d v="2018-04-20T00:00:00"/>
    <s v="Standard Class"/>
    <s v="JE-15745"/>
    <s v="Joel Eaton"/>
    <x v="0"/>
    <x v="0"/>
    <s v="San Jose"/>
    <x v="1"/>
    <n v="95123"/>
    <x v="1"/>
    <s v="OFF-ST-10004804"/>
    <x v="1"/>
    <s v="Storage"/>
    <s v="Belkin 19 Vented Equipment Shelf, Black"/>
    <n v="205.92"/>
    <n v="0.5"/>
    <n v="102.96"/>
  </r>
  <r>
    <n v="2547"/>
    <s v="CA-2018-108070"/>
    <x v="513"/>
    <d v="2018-04-20T00:00:00"/>
    <s v="Standard Class"/>
    <s v="JE-15745"/>
    <s v="Joel Eaton"/>
    <x v="0"/>
    <x v="0"/>
    <s v="San Jose"/>
    <x v="1"/>
    <n v="95123"/>
    <x v="1"/>
    <s v="FUR-BO-10001337"/>
    <x v="0"/>
    <s v="Bookcases"/>
    <s v="OSullivan Living Dimensions 2-Shelf Bookcases"/>
    <n v="102.833"/>
    <n v="0.5"/>
    <n v="51.416499999999999"/>
  </r>
  <r>
    <n v="2548"/>
    <s v="US-2016-128090"/>
    <x v="748"/>
    <d v="2016-08-22T00:00:00"/>
    <s v="Standard Class"/>
    <s v="JM-15865"/>
    <s v="John Murray"/>
    <x v="0"/>
    <x v="0"/>
    <s v="Phoenix"/>
    <x v="16"/>
    <n v="85023"/>
    <x v="1"/>
    <s v="OFF-AR-10002255"/>
    <x v="1"/>
    <s v="Art"/>
    <s v="Newell 346"/>
    <n v="2.3039999999999998"/>
    <n v="0.45"/>
    <n v="1.2672000000000001"/>
  </r>
  <r>
    <n v="2549"/>
    <s v="US-2016-128090"/>
    <x v="748"/>
    <d v="2016-08-22T00:00:00"/>
    <s v="Standard Class"/>
    <s v="JM-15865"/>
    <s v="John Murray"/>
    <x v="0"/>
    <x v="0"/>
    <s v="Phoenix"/>
    <x v="16"/>
    <n v="85023"/>
    <x v="1"/>
    <s v="TEC-PH-10002624"/>
    <x v="2"/>
    <s v="Phones"/>
    <s v="Samsung Galaxy S4 Mini"/>
    <n v="1879.96"/>
    <n v="0.4"/>
    <n v="1127.9759999999999"/>
  </r>
  <r>
    <n v="2550"/>
    <s v="US-2016-128090"/>
    <x v="748"/>
    <d v="2016-08-22T00:00:00"/>
    <s v="Standard Class"/>
    <s v="JM-15865"/>
    <s v="John Murray"/>
    <x v="0"/>
    <x v="0"/>
    <s v="Phoenix"/>
    <x v="16"/>
    <n v="85023"/>
    <x v="1"/>
    <s v="OFF-PA-10001878"/>
    <x v="1"/>
    <s v="Paper"/>
    <s v="Xerox 1891"/>
    <n v="313.024"/>
    <n v="0.4"/>
    <n v="187.81440000000001"/>
  </r>
  <r>
    <n v="2551"/>
    <s v="US-2016-128090"/>
    <x v="748"/>
    <d v="2016-08-22T00:00:00"/>
    <s v="Standard Class"/>
    <s v="JM-15865"/>
    <s v="John Murray"/>
    <x v="0"/>
    <x v="0"/>
    <s v="Phoenix"/>
    <x v="16"/>
    <n v="85023"/>
    <x v="1"/>
    <s v="OFF-LA-10000452"/>
    <x v="1"/>
    <s v="Labels"/>
    <s v="Avery 488"/>
    <n v="5.04"/>
    <n v="0.4"/>
    <n v="3.024"/>
  </r>
  <r>
    <n v="2552"/>
    <s v="CA-2018-101042"/>
    <x v="123"/>
    <d v="2018-11-23T00:00:00"/>
    <s v="Standard Class"/>
    <s v="AB-10105"/>
    <s v="Adrian Barton"/>
    <x v="0"/>
    <x v="0"/>
    <s v="Henderson"/>
    <x v="0"/>
    <n v="42420"/>
    <x v="0"/>
    <s v="FUR-FU-10004665"/>
    <x v="0"/>
    <s v="Furnishings"/>
    <s v="3M Polarizing Task Lamp with Clamp Arm, Light Gray"/>
    <n v="821.88"/>
    <n v="0.25"/>
    <n v="616.41"/>
  </r>
  <r>
    <n v="2553"/>
    <s v="CA-2018-101042"/>
    <x v="123"/>
    <d v="2018-11-23T00:00:00"/>
    <s v="Standard Class"/>
    <s v="AB-10105"/>
    <s v="Adrian Barton"/>
    <x v="0"/>
    <x v="0"/>
    <s v="Henderson"/>
    <x v="0"/>
    <n v="42420"/>
    <x v="0"/>
    <s v="OFF-BI-10000088"/>
    <x v="1"/>
    <s v="Binders"/>
    <s v="GBC Imprintable Covers"/>
    <n v="21.96"/>
    <n v="0.25"/>
    <n v="16.47"/>
  </r>
  <r>
    <n v="2554"/>
    <s v="CA-2017-155439"/>
    <x v="749"/>
    <d v="2017-09-18T00:00:00"/>
    <s v="Standard Class"/>
    <s v="PN-18775"/>
    <s v="Parhena Norris"/>
    <x v="2"/>
    <x v="0"/>
    <s v="Columbia"/>
    <x v="20"/>
    <n v="29203"/>
    <x v="0"/>
    <s v="OFF-PA-10000029"/>
    <x v="1"/>
    <s v="Paper"/>
    <s v="Xerox 224"/>
    <n v="25.92"/>
    <n v="0.25"/>
    <n v="19.440000000000001"/>
  </r>
  <r>
    <n v="2555"/>
    <s v="CA-2017-118626"/>
    <x v="243"/>
    <d v="2017-08-20T00:00:00"/>
    <s v="Standard Class"/>
    <s v="JC-15775"/>
    <s v="John Castell"/>
    <x v="0"/>
    <x v="0"/>
    <s v="Tallahassee"/>
    <x v="2"/>
    <n v="32303"/>
    <x v="0"/>
    <s v="TEC-PH-10000369"/>
    <x v="2"/>
    <s v="Phones"/>
    <s v="HTC One Mini"/>
    <n v="705.54399999999998"/>
    <n v="0.25"/>
    <n v="529.15800000000002"/>
  </r>
  <r>
    <n v="2556"/>
    <s v="CA-2016-111458"/>
    <x v="120"/>
    <d v="2016-09-30T00:00:00"/>
    <s v="Standard Class"/>
    <s v="PF-19165"/>
    <s v="Philip Fox"/>
    <x v="0"/>
    <x v="0"/>
    <s v="New York City"/>
    <x v="15"/>
    <n v="10035"/>
    <x v="3"/>
    <s v="TEC-AC-10001590"/>
    <x v="2"/>
    <s v="Accessories"/>
    <s v="Dell Slim USB Multimedia Keyboard"/>
    <n v="50"/>
    <n v="0.45"/>
    <n v="27.500000000000004"/>
  </r>
  <r>
    <n v="2557"/>
    <s v="US-2017-126844"/>
    <x v="750"/>
    <d v="2017-10-14T00:00:00"/>
    <s v="Standard Class"/>
    <s v="BW-11110"/>
    <s v="Bart Watters"/>
    <x v="1"/>
    <x v="0"/>
    <s v="Houston"/>
    <x v="5"/>
    <n v="77070"/>
    <x v="2"/>
    <s v="FUR-FU-10004909"/>
    <x v="0"/>
    <s v="Furnishings"/>
    <s v="Contemporary Wood/Metal Frame"/>
    <n v="51.712000000000003"/>
    <n v="0.3"/>
    <n v="36.198399999999999"/>
  </r>
  <r>
    <n v="2558"/>
    <s v="US-2016-112508"/>
    <x v="539"/>
    <d v="2016-03-30T00:00:00"/>
    <s v="Standard Class"/>
    <s v="BP-11185"/>
    <s v="Ben Peterman"/>
    <x v="1"/>
    <x v="0"/>
    <s v="Coral Springs"/>
    <x v="2"/>
    <n v="33065"/>
    <x v="0"/>
    <s v="OFF-AP-10002287"/>
    <x v="1"/>
    <s v="Appliances"/>
    <s v="Eureka Sanitaire  Multi-Pro Heavy-Duty Upright, Disposable Bags"/>
    <n v="6.992"/>
    <n v="0.25"/>
    <n v="5.2439999999999998"/>
  </r>
  <r>
    <n v="2559"/>
    <s v="CA-2016-147788"/>
    <x v="70"/>
    <d v="2016-06-04T00:00:00"/>
    <s v="Standard Class"/>
    <s v="TM-21010"/>
    <s v="Tamara Manning"/>
    <x v="0"/>
    <x v="0"/>
    <s v="Orem"/>
    <x v="7"/>
    <n v="84057"/>
    <x v="1"/>
    <s v="FUR-BO-10004357"/>
    <x v="0"/>
    <s v="Bookcases"/>
    <s v="OSullivan Living Dimensions 3-Shelf Bookcases"/>
    <n v="1406.86"/>
    <n v="0.5"/>
    <n v="703.43"/>
  </r>
  <r>
    <n v="2560"/>
    <s v="CA-2016-147788"/>
    <x v="70"/>
    <d v="2016-06-04T00:00:00"/>
    <s v="Standard Class"/>
    <s v="TM-21010"/>
    <s v="Tamara Manning"/>
    <x v="0"/>
    <x v="0"/>
    <s v="Orem"/>
    <x v="7"/>
    <n v="84057"/>
    <x v="1"/>
    <s v="OFF-LA-10003766"/>
    <x v="1"/>
    <s v="Labels"/>
    <s v="Self-Adhesive Removable Labels"/>
    <n v="15.75"/>
    <n v="0.4"/>
    <n v="9.4499999999999993"/>
  </r>
  <r>
    <n v="2561"/>
    <s v="CA-2016-147788"/>
    <x v="70"/>
    <d v="2016-06-04T00:00:00"/>
    <s v="Standard Class"/>
    <s v="TM-21010"/>
    <s v="Tamara Manning"/>
    <x v="0"/>
    <x v="0"/>
    <s v="Orem"/>
    <x v="7"/>
    <n v="84057"/>
    <x v="1"/>
    <s v="OFF-ST-10000046"/>
    <x v="1"/>
    <s v="Storage"/>
    <s v="Fellowes Super Stor/Drawer Files"/>
    <n v="323.10000000000002"/>
    <n v="0.5"/>
    <n v="161.55000000000001"/>
  </r>
  <r>
    <n v="2562"/>
    <s v="CA-2016-144288"/>
    <x v="707"/>
    <d v="2016-12-31T00:00:00"/>
    <s v="Standard Class"/>
    <s v="MB-17305"/>
    <s v="Maria Bertelson"/>
    <x v="0"/>
    <x v="0"/>
    <s v="Nashville"/>
    <x v="18"/>
    <n v="37211"/>
    <x v="0"/>
    <s v="OFF-LA-10003190"/>
    <x v="1"/>
    <s v="Labels"/>
    <s v="Avery 474"/>
    <n v="9.2159999999999993"/>
    <n v="0.25"/>
    <n v="6.911999999999999"/>
  </r>
  <r>
    <n v="2563"/>
    <s v="CA-2016-144288"/>
    <x v="707"/>
    <d v="2016-12-31T00:00:00"/>
    <s v="Standard Class"/>
    <s v="MB-17305"/>
    <s v="Maria Bertelson"/>
    <x v="0"/>
    <x v="0"/>
    <s v="Nashville"/>
    <x v="18"/>
    <n v="37211"/>
    <x v="0"/>
    <s v="OFF-PA-10002787"/>
    <x v="1"/>
    <s v="Paper"/>
    <s v="Xerox 227"/>
    <n v="10.368"/>
    <n v="0.25"/>
    <n v="7.7759999999999998"/>
  </r>
  <r>
    <n v="2564"/>
    <s v="CA-2016-110632"/>
    <x v="751"/>
    <d v="2016-03-22T00:00:00"/>
    <s v="Second Class"/>
    <s v="HR-14830"/>
    <s v="Harold Ryan"/>
    <x v="1"/>
    <x v="0"/>
    <s v="New York City"/>
    <x v="15"/>
    <n v="10009"/>
    <x v="3"/>
    <s v="TEC-AC-10000387"/>
    <x v="2"/>
    <s v="Accessories"/>
    <s v="KeyTronic KT800P2 - Keyboard - Black"/>
    <n v="15.02"/>
    <n v="0.45"/>
    <n v="8.261000000000001"/>
  </r>
  <r>
    <n v="2565"/>
    <s v="CA-2016-110632"/>
    <x v="751"/>
    <d v="2016-03-22T00:00:00"/>
    <s v="Second Class"/>
    <s v="HR-14830"/>
    <s v="Harold Ryan"/>
    <x v="1"/>
    <x v="0"/>
    <s v="New York City"/>
    <x v="15"/>
    <n v="10009"/>
    <x v="3"/>
    <s v="OFF-ST-10001291"/>
    <x v="1"/>
    <s v="Storage"/>
    <s v="Tenex Personal Self-Stacking Standard File Box, Black/Gray"/>
    <n v="33.82"/>
    <n v="0.5"/>
    <n v="16.91"/>
  </r>
  <r>
    <n v="2566"/>
    <s v="CA-2018-109589"/>
    <x v="202"/>
    <d v="2018-12-24T00:00:00"/>
    <s v="First Class"/>
    <s v="BD-11635"/>
    <s v="Brian Derr"/>
    <x v="0"/>
    <x v="0"/>
    <s v="Bowling Green"/>
    <x v="0"/>
    <n v="42104"/>
    <x v="0"/>
    <s v="TEC-AC-10003116"/>
    <x v="2"/>
    <s v="Accessories"/>
    <s v="Memorex Froggy Flash Drive 8 GB"/>
    <n v="71"/>
    <n v="0.3"/>
    <n v="49.699999999999996"/>
  </r>
  <r>
    <n v="2567"/>
    <s v="CA-2018-123967"/>
    <x v="752"/>
    <d v="2018-11-03T00:00:00"/>
    <s v="Second Class"/>
    <s v="SF-20200"/>
    <s v="Sarah Foster"/>
    <x v="0"/>
    <x v="0"/>
    <s v="Bellingham"/>
    <x v="4"/>
    <n v="98226"/>
    <x v="1"/>
    <s v="OFF-BI-10001308"/>
    <x v="1"/>
    <s v="Binders"/>
    <s v="GBC Standard Plastic Binding Systems Combs"/>
    <n v="25.12"/>
    <n v="0.4"/>
    <n v="15.071999999999999"/>
  </r>
  <r>
    <n v="2568"/>
    <s v="CA-2018-123967"/>
    <x v="752"/>
    <d v="2018-11-03T00:00:00"/>
    <s v="Second Class"/>
    <s v="SF-20200"/>
    <s v="Sarah Foster"/>
    <x v="0"/>
    <x v="0"/>
    <s v="Bellingham"/>
    <x v="4"/>
    <n v="98226"/>
    <x v="1"/>
    <s v="FUR-TA-10003954"/>
    <x v="0"/>
    <s v="Tables"/>
    <s v="Hon 94000 Series Round Tables"/>
    <n v="2665.62"/>
    <n v="0.45"/>
    <n v="1466.0910000000001"/>
  </r>
  <r>
    <n v="2569"/>
    <s v="CA-2018-148929"/>
    <x v="210"/>
    <d v="2018-09-11T00:00:00"/>
    <s v="Standard Class"/>
    <s v="SP-20620"/>
    <s v="Stefania Perrino"/>
    <x v="1"/>
    <x v="0"/>
    <s v="New York City"/>
    <x v="15"/>
    <n v="10011"/>
    <x v="3"/>
    <s v="OFF-ST-10003282"/>
    <x v="1"/>
    <s v="Storage"/>
    <s v="Advantus 10-Drawer Portable Organizer, Chrome Metal Frame, Smoke Drawers"/>
    <n v="478.08"/>
    <n v="0.5"/>
    <n v="239.04"/>
  </r>
  <r>
    <n v="2570"/>
    <s v="CA-2018-134404"/>
    <x v="753"/>
    <d v="2018-12-27T00:00:00"/>
    <s v="Same Day"/>
    <s v="DR-12880"/>
    <s v="Dan Reichenbach"/>
    <x v="1"/>
    <x v="0"/>
    <s v="Newark"/>
    <x v="24"/>
    <n v="43055"/>
    <x v="3"/>
    <s v="TEC-PH-10000576"/>
    <x v="2"/>
    <s v="Phones"/>
    <s v="AT&amp;T 1080 Corded phone"/>
    <n v="164.38800000000001"/>
    <n v="0.4"/>
    <n v="98.632800000000003"/>
  </r>
  <r>
    <n v="2571"/>
    <s v="CA-2018-134404"/>
    <x v="753"/>
    <d v="2018-12-27T00:00:00"/>
    <s v="Same Day"/>
    <s v="DR-12880"/>
    <s v="Dan Reichenbach"/>
    <x v="1"/>
    <x v="0"/>
    <s v="Newark"/>
    <x v="24"/>
    <n v="43055"/>
    <x v="3"/>
    <s v="OFF-AR-10004441"/>
    <x v="1"/>
    <s v="Art"/>
    <s v="BIC Brite Liner Highlighters"/>
    <n v="13.247999999999999"/>
    <n v="0.45"/>
    <n v="7.2864000000000004"/>
  </r>
  <r>
    <n v="2572"/>
    <s v="CA-2018-109778"/>
    <x v="11"/>
    <d v="2018-07-21T00:00:00"/>
    <s v="Standard Class"/>
    <s v="VM-21685"/>
    <s v="Valerie Mitchum"/>
    <x v="2"/>
    <x v="0"/>
    <s v="Woodstock"/>
    <x v="10"/>
    <n v="60098"/>
    <x v="2"/>
    <s v="OFF-AR-10003759"/>
    <x v="1"/>
    <s v="Art"/>
    <s v="Crayola Anti Dust Chalk, 12/Pack"/>
    <n v="2.9119999999999999"/>
    <n v="0.35"/>
    <n v="1.8928"/>
  </r>
  <r>
    <n v="2573"/>
    <s v="CA-2017-155845"/>
    <x v="399"/>
    <d v="2017-08-15T00:00:00"/>
    <s v="Second Class"/>
    <s v="CM-12235"/>
    <s v="Chris McAfee"/>
    <x v="0"/>
    <x v="0"/>
    <s v="Carrollton"/>
    <x v="5"/>
    <n v="75007"/>
    <x v="2"/>
    <s v="TEC-AC-10004145"/>
    <x v="2"/>
    <s v="Accessories"/>
    <s v="Logitech diNovo Edge Keyboard"/>
    <n v="1399.944"/>
    <n v="0.35"/>
    <n v="909.96360000000004"/>
  </r>
  <r>
    <n v="2574"/>
    <s v="CA-2018-145128"/>
    <x v="362"/>
    <d v="2018-07-14T00:00:00"/>
    <s v="Standard Class"/>
    <s v="SM-20320"/>
    <s v="Sean Miller"/>
    <x v="2"/>
    <x v="0"/>
    <s v="Lafayette"/>
    <x v="14"/>
    <n v="47905"/>
    <x v="2"/>
    <s v="FUR-FU-10000293"/>
    <x v="0"/>
    <s v="Furnishings"/>
    <s v="Eldon Antistatic Chair Mats for Low to Medium Pile Carpets"/>
    <n v="526.45000000000005"/>
    <n v="0.3"/>
    <n v="368.51499999999999"/>
  </r>
  <r>
    <n v="2575"/>
    <s v="CA-2015-129091"/>
    <x v="754"/>
    <d v="2015-11-27T00:00:00"/>
    <s v="Standard Class"/>
    <s v="RA-19885"/>
    <s v="Ruben Ausman"/>
    <x v="1"/>
    <x v="0"/>
    <s v="Columbus"/>
    <x v="32"/>
    <n v="31907"/>
    <x v="0"/>
    <s v="OFF-EN-10004955"/>
    <x v="1"/>
    <s v="Envelopes"/>
    <s v="Fashion Color Clasp Envelopes"/>
    <n v="16.23"/>
    <n v="0.25"/>
    <n v="12.172499999999999"/>
  </r>
  <r>
    <n v="2576"/>
    <s v="CA-2015-129091"/>
    <x v="754"/>
    <d v="2015-11-27T00:00:00"/>
    <s v="Standard Class"/>
    <s v="RA-19885"/>
    <s v="Ruben Ausman"/>
    <x v="1"/>
    <x v="0"/>
    <s v="Columbus"/>
    <x v="32"/>
    <n v="31907"/>
    <x v="0"/>
    <s v="OFF-BI-10001071"/>
    <x v="1"/>
    <s v="Binders"/>
    <s v="GBC ProClick Punch Binding System"/>
    <n v="319.89999999999998"/>
    <n v="0.25"/>
    <n v="239.92499999999998"/>
  </r>
  <r>
    <n v="2577"/>
    <s v="CA-2015-129091"/>
    <x v="754"/>
    <d v="2015-11-27T00:00:00"/>
    <s v="Standard Class"/>
    <s v="RA-19885"/>
    <s v="Ruben Ausman"/>
    <x v="1"/>
    <x v="0"/>
    <s v="Columbus"/>
    <x v="32"/>
    <n v="31907"/>
    <x v="0"/>
    <s v="OFF-EN-10001990"/>
    <x v="1"/>
    <s v="Envelopes"/>
    <s v="Staple envelope"/>
    <n v="11.36"/>
    <n v="0.25"/>
    <n v="8.52"/>
  </r>
  <r>
    <n v="2578"/>
    <s v="CA-2015-129091"/>
    <x v="754"/>
    <d v="2015-11-27T00:00:00"/>
    <s v="Standard Class"/>
    <s v="RA-19885"/>
    <s v="Ruben Ausman"/>
    <x v="1"/>
    <x v="0"/>
    <s v="Columbus"/>
    <x v="32"/>
    <n v="31907"/>
    <x v="0"/>
    <s v="OFF-AP-10002734"/>
    <x v="1"/>
    <s v="Appliances"/>
    <s v="Holmes Harmony HEPA Air Purifier for 17 x 20 Room"/>
    <n v="675.12"/>
    <n v="0.25"/>
    <n v="506.34000000000003"/>
  </r>
  <r>
    <n v="2579"/>
    <s v="US-2015-155502"/>
    <x v="755"/>
    <d v="2015-01-31T00:00:00"/>
    <s v="Standard Class"/>
    <s v="SD-20485"/>
    <s v="Shirley Daniels"/>
    <x v="2"/>
    <x v="0"/>
    <s v="Alexandria"/>
    <x v="17"/>
    <n v="22304"/>
    <x v="0"/>
    <s v="FUR-FU-10004587"/>
    <x v="0"/>
    <s v="Furnishings"/>
    <s v="GE General Use Halogen Bulbs, 100 Watts, 1 Bulb per Pack"/>
    <n v="62.82"/>
    <n v="0.25"/>
    <n v="47.115000000000002"/>
  </r>
  <r>
    <n v="2580"/>
    <s v="US-2015-155502"/>
    <x v="755"/>
    <d v="2015-01-31T00:00:00"/>
    <s v="Standard Class"/>
    <s v="SD-20485"/>
    <s v="Shirley Daniels"/>
    <x v="2"/>
    <x v="0"/>
    <s v="Alexandria"/>
    <x v="17"/>
    <n v="22304"/>
    <x v="0"/>
    <s v="OFF-ST-10004337"/>
    <x v="1"/>
    <s v="Storage"/>
    <s v="SAFCO Commercial Wire Shelving, 72h"/>
    <n v="489.92"/>
    <n v="0.35"/>
    <n v="318.44800000000004"/>
  </r>
  <r>
    <n v="2581"/>
    <s v="US-2015-155502"/>
    <x v="755"/>
    <d v="2015-01-31T00:00:00"/>
    <s v="Standard Class"/>
    <s v="SD-20485"/>
    <s v="Shirley Daniels"/>
    <x v="2"/>
    <x v="0"/>
    <s v="Alexandria"/>
    <x v="17"/>
    <n v="22304"/>
    <x v="0"/>
    <s v="OFF-PA-10003072"/>
    <x v="1"/>
    <s v="Paper"/>
    <s v="Eureka Recycled Copy Paper 8 1/2 x 11, Ream"/>
    <n v="19.440000000000001"/>
    <n v="0.25"/>
    <n v="14.580000000000002"/>
  </r>
  <r>
    <n v="2582"/>
    <s v="US-2015-155502"/>
    <x v="755"/>
    <d v="2015-01-31T00:00:00"/>
    <s v="Standard Class"/>
    <s v="SD-20485"/>
    <s v="Shirley Daniels"/>
    <x v="2"/>
    <x v="0"/>
    <s v="Alexandria"/>
    <x v="17"/>
    <n v="22304"/>
    <x v="0"/>
    <s v="OFF-PA-10000380"/>
    <x v="1"/>
    <s v="Paper"/>
    <s v="REDIFORM Incoming/Outgoing Call Register, 11 X 8 1/2, 100 Messages"/>
    <n v="16.68"/>
    <n v="0.25"/>
    <n v="12.51"/>
  </r>
  <r>
    <n v="2583"/>
    <s v="US-2015-155502"/>
    <x v="755"/>
    <d v="2015-01-31T00:00:00"/>
    <s v="Standard Class"/>
    <s v="SD-20485"/>
    <s v="Shirley Daniels"/>
    <x v="2"/>
    <x v="0"/>
    <s v="Alexandria"/>
    <x v="17"/>
    <n v="22304"/>
    <x v="0"/>
    <s v="TEC-PH-10004833"/>
    <x v="2"/>
    <s v="Phones"/>
    <s v="Macally Suction Cup Mount"/>
    <n v="155.35"/>
    <n v="0.25"/>
    <n v="116.51249999999999"/>
  </r>
  <r>
    <n v="2584"/>
    <s v="US-2015-155502"/>
    <x v="755"/>
    <d v="2015-01-31T00:00:00"/>
    <s v="Standard Class"/>
    <s v="SD-20485"/>
    <s v="Shirley Daniels"/>
    <x v="2"/>
    <x v="0"/>
    <s v="Alexandria"/>
    <x v="17"/>
    <n v="22304"/>
    <x v="0"/>
    <s v="FUR-FU-10001847"/>
    <x v="0"/>
    <s v="Furnishings"/>
    <s v="Eldon Image Series Black Desk Accessories"/>
    <n v="12.42"/>
    <n v="0.25"/>
    <n v="9.3149999999999995"/>
  </r>
  <r>
    <n v="2585"/>
    <s v="US-2015-155502"/>
    <x v="755"/>
    <d v="2015-01-31T00:00:00"/>
    <s v="Standard Class"/>
    <s v="SD-20485"/>
    <s v="Shirley Daniels"/>
    <x v="2"/>
    <x v="0"/>
    <s v="Alexandria"/>
    <x v="17"/>
    <n v="22304"/>
    <x v="0"/>
    <s v="TEC-PH-10002103"/>
    <x v="2"/>
    <s v="Phones"/>
    <s v="Jabra SPEAK 410"/>
    <n v="187.98"/>
    <n v="0.25"/>
    <n v="140.98499999999999"/>
  </r>
  <r>
    <n v="2586"/>
    <s v="CA-2016-121041"/>
    <x v="502"/>
    <d v="2016-11-10T00:00:00"/>
    <s v="Standard Class"/>
    <s v="CS-12250"/>
    <s v="Chris Selesnick"/>
    <x v="1"/>
    <x v="0"/>
    <s v="Haltom City"/>
    <x v="5"/>
    <n v="76117"/>
    <x v="2"/>
    <s v="OFF-EN-10001137"/>
    <x v="1"/>
    <s v="Envelopes"/>
    <s v="#10 Gummed Flap White Envelopes, 100/Box"/>
    <n v="6.6079999999999997"/>
    <n v="0.3"/>
    <n v="4.6255999999999995"/>
  </r>
  <r>
    <n v="2587"/>
    <s v="CA-2018-131695"/>
    <x v="160"/>
    <d v="2018-07-06T00:00:00"/>
    <s v="Standard Class"/>
    <s v="RA-19285"/>
    <s v="Ralph Arnett"/>
    <x v="0"/>
    <x v="0"/>
    <s v="New York City"/>
    <x v="15"/>
    <n v="10024"/>
    <x v="3"/>
    <s v="OFF-ST-10001476"/>
    <x v="1"/>
    <s v="Storage"/>
    <s v="Steel Personal Filing/Posting Tote"/>
    <n v="248.57"/>
    <n v="0.5"/>
    <n v="124.285"/>
  </r>
  <r>
    <n v="2588"/>
    <s v="CA-2018-131695"/>
    <x v="160"/>
    <d v="2018-07-06T00:00:00"/>
    <s v="Standard Class"/>
    <s v="RA-19285"/>
    <s v="Ralph Arnett"/>
    <x v="0"/>
    <x v="0"/>
    <s v="New York City"/>
    <x v="15"/>
    <n v="10024"/>
    <x v="3"/>
    <s v="FUR-FU-10002045"/>
    <x v="0"/>
    <s v="Furnishings"/>
    <s v="Executive Impressions 14"/>
    <n v="22.23"/>
    <n v="0.4"/>
    <n v="13.337999999999999"/>
  </r>
  <r>
    <n v="2589"/>
    <s v="CA-2017-137729"/>
    <x v="465"/>
    <d v="2017-05-09T00:00:00"/>
    <s v="Standard Class"/>
    <s v="BF-11005"/>
    <s v="Barry Franz"/>
    <x v="2"/>
    <x v="0"/>
    <s v="Los Angeles"/>
    <x v="1"/>
    <n v="90004"/>
    <x v="1"/>
    <s v="OFF-ST-10001505"/>
    <x v="1"/>
    <s v="Storage"/>
    <s v="Perma STOR-ALL Hanging File Box, 13 1/8W x 12 1/4D x 10 1/2H"/>
    <n v="5.98"/>
    <n v="0.5"/>
    <n v="2.99"/>
  </r>
  <r>
    <n v="2590"/>
    <s v="CA-2017-137729"/>
    <x v="465"/>
    <d v="2017-05-09T00:00:00"/>
    <s v="Standard Class"/>
    <s v="BF-11005"/>
    <s v="Barry Franz"/>
    <x v="2"/>
    <x v="0"/>
    <s v="Los Angeles"/>
    <x v="1"/>
    <n v="90004"/>
    <x v="1"/>
    <s v="TEC-PH-10001433"/>
    <x v="2"/>
    <s v="Phones"/>
    <s v="Cisco Small Business SPA 502G VoIP phone"/>
    <n v="246.16800000000001"/>
    <n v="0.4"/>
    <n v="147.70079999999999"/>
  </r>
  <r>
    <n v="2591"/>
    <s v="US-2017-115455"/>
    <x v="162"/>
    <d v="2017-09-14T00:00:00"/>
    <s v="Standard Class"/>
    <s v="SE-20110"/>
    <s v="Sanjit Engle"/>
    <x v="0"/>
    <x v="0"/>
    <s v="Wheeling"/>
    <x v="10"/>
    <n v="60090"/>
    <x v="2"/>
    <s v="FUR-FU-10004671"/>
    <x v="0"/>
    <s v="Furnishings"/>
    <s v="Executive Impressions 12 Wall Clock"/>
    <n v="14.135999999999999"/>
    <n v="0.3"/>
    <n v="9.8951999999999991"/>
  </r>
  <r>
    <n v="2592"/>
    <s v="US-2017-115455"/>
    <x v="162"/>
    <d v="2017-09-14T00:00:00"/>
    <s v="Standard Class"/>
    <s v="SE-20110"/>
    <s v="Sanjit Engle"/>
    <x v="0"/>
    <x v="0"/>
    <s v="Wheeling"/>
    <x v="10"/>
    <n v="60090"/>
    <x v="2"/>
    <s v="FUR-TA-10003569"/>
    <x v="0"/>
    <s v="Tables"/>
    <s v="Bretford CR8500 Series Meeting Room Furniture"/>
    <n v="601.47"/>
    <n v="0.35"/>
    <n v="390.95550000000003"/>
  </r>
  <r>
    <n v="2593"/>
    <s v="CA-2018-128300"/>
    <x v="221"/>
    <d v="2018-11-26T00:00:00"/>
    <s v="Second Class"/>
    <s v="RS-19765"/>
    <s v="Roland Schwarz"/>
    <x v="1"/>
    <x v="0"/>
    <s v="Summerville"/>
    <x v="20"/>
    <n v="29483"/>
    <x v="0"/>
    <s v="TEC-PH-10002807"/>
    <x v="2"/>
    <s v="Phones"/>
    <s v="Motorla HX550 Universal Bluetooth Headset"/>
    <n v="79.099999999999994"/>
    <n v="0.25"/>
    <n v="59.324999999999996"/>
  </r>
  <r>
    <n v="2594"/>
    <s v="CA-2018-128300"/>
    <x v="221"/>
    <d v="2018-11-26T00:00:00"/>
    <s v="Second Class"/>
    <s v="RS-19765"/>
    <s v="Roland Schwarz"/>
    <x v="1"/>
    <x v="0"/>
    <s v="Summerville"/>
    <x v="20"/>
    <n v="29483"/>
    <x v="0"/>
    <s v="OFF-BI-10001597"/>
    <x v="1"/>
    <s v="Binders"/>
    <s v="Wilson Jones Ledger-Size, Piano-Hinge Binder, 2, Blue"/>
    <n v="327.84"/>
    <n v="0.25"/>
    <n v="245.88"/>
  </r>
  <r>
    <n v="2595"/>
    <s v="CA-2018-149048"/>
    <x v="726"/>
    <d v="2018-05-17T00:00:00"/>
    <s v="Standard Class"/>
    <s v="BM-11650"/>
    <s v="Brian Moss"/>
    <x v="1"/>
    <x v="0"/>
    <s v="Columbus"/>
    <x v="14"/>
    <n v="47201"/>
    <x v="2"/>
    <s v="OFF-EN-10003296"/>
    <x v="1"/>
    <s v="Envelopes"/>
    <s v="Tyvek Side-Opening Peel &amp; Seel Expanding Envelopes"/>
    <n v="180.96"/>
    <n v="0.3"/>
    <n v="126.672"/>
  </r>
  <r>
    <n v="2596"/>
    <s v="CA-2018-149048"/>
    <x v="726"/>
    <d v="2018-05-17T00:00:00"/>
    <s v="Standard Class"/>
    <s v="BM-11650"/>
    <s v="Brian Moss"/>
    <x v="1"/>
    <x v="0"/>
    <s v="Columbus"/>
    <x v="14"/>
    <n v="47201"/>
    <x v="2"/>
    <s v="OFF-BI-10004632"/>
    <x v="1"/>
    <s v="Binders"/>
    <s v="Ibico Hi-Tech Manual Binding System"/>
    <n v="914.97"/>
    <n v="0.3"/>
    <n v="640.47899999999993"/>
  </r>
  <r>
    <n v="2597"/>
    <s v="CA-2018-149048"/>
    <x v="726"/>
    <d v="2018-05-17T00:00:00"/>
    <s v="Standard Class"/>
    <s v="BM-11650"/>
    <s v="Brian Moss"/>
    <x v="1"/>
    <x v="0"/>
    <s v="Columbus"/>
    <x v="14"/>
    <n v="47201"/>
    <x v="2"/>
    <s v="TEC-PH-10002310"/>
    <x v="2"/>
    <s v="Phones"/>
    <s v="Plantronics Calisto P620-M USB Wireless Speakerphone System"/>
    <n v="587.97"/>
    <n v="0.3"/>
    <n v="411.57900000000001"/>
  </r>
  <r>
    <n v="2598"/>
    <s v="CA-2018-149048"/>
    <x v="726"/>
    <d v="2018-05-17T00:00:00"/>
    <s v="Standard Class"/>
    <s v="BM-11650"/>
    <s v="Brian Moss"/>
    <x v="1"/>
    <x v="0"/>
    <s v="Columbus"/>
    <x v="14"/>
    <n v="47201"/>
    <x v="2"/>
    <s v="OFF-ST-10000078"/>
    <x v="1"/>
    <s v="Storage"/>
    <s v="Tennsco 6- and 18-Compartment Lockers"/>
    <n v="530.34"/>
    <n v="0.4"/>
    <n v="318.20400000000001"/>
  </r>
  <r>
    <n v="2599"/>
    <s v="CA-2018-149048"/>
    <x v="726"/>
    <d v="2018-05-17T00:00:00"/>
    <s v="Standard Class"/>
    <s v="BM-11650"/>
    <s v="Brian Moss"/>
    <x v="1"/>
    <x v="0"/>
    <s v="Columbus"/>
    <x v="14"/>
    <n v="47201"/>
    <x v="2"/>
    <s v="OFF-PA-10001752"/>
    <x v="1"/>
    <s v="Paper"/>
    <s v="Hammermill CopyPlus Copy Paper (20Lb. and 84 Bright)"/>
    <n v="14.94"/>
    <n v="0.3"/>
    <n v="10.457999999999998"/>
  </r>
  <r>
    <n v="2600"/>
    <s v="CA-2018-108553"/>
    <x v="756"/>
    <d v="2018-04-29T00:00:00"/>
    <s v="Standard Class"/>
    <s v="SK-19990"/>
    <s v="Sally Knutson"/>
    <x v="0"/>
    <x v="0"/>
    <s v="New York City"/>
    <x v="15"/>
    <n v="10024"/>
    <x v="3"/>
    <s v="OFF-AP-10000026"/>
    <x v="1"/>
    <s v="Appliances"/>
    <s v="Tripp Lite Isotel 6 Outlet Surge Protector with Fax/Modem Protection"/>
    <n v="121.94"/>
    <n v="0.4"/>
    <n v="73.164000000000001"/>
  </r>
  <r>
    <n v="2601"/>
    <s v="CA-2018-108553"/>
    <x v="756"/>
    <d v="2018-04-29T00:00:00"/>
    <s v="Standard Class"/>
    <s v="SK-19990"/>
    <s v="Sally Knutson"/>
    <x v="0"/>
    <x v="0"/>
    <s v="New York City"/>
    <x v="15"/>
    <n v="10024"/>
    <x v="3"/>
    <s v="OFF-SU-10002573"/>
    <x v="1"/>
    <s v="Supplies"/>
    <s v="Acme 10 Easy Grip Assistive Scissors"/>
    <n v="122.71"/>
    <n v="0.45"/>
    <n v="67.490499999999997"/>
  </r>
  <r>
    <n v="2602"/>
    <s v="CA-2017-165848"/>
    <x v="30"/>
    <d v="2017-06-04T00:00:00"/>
    <s v="Same Day"/>
    <s v="EN-13780"/>
    <s v="Edward Nazzal"/>
    <x v="0"/>
    <x v="0"/>
    <s v="New York City"/>
    <x v="15"/>
    <n v="10035"/>
    <x v="3"/>
    <s v="OFF-PA-10000349"/>
    <x v="1"/>
    <s v="Paper"/>
    <s v="Easy-staple paper"/>
    <n v="14.94"/>
    <n v="0.4"/>
    <n v="8.9639999999999986"/>
  </r>
  <r>
    <n v="2603"/>
    <s v="CA-2017-165848"/>
    <x v="30"/>
    <d v="2017-06-04T00:00:00"/>
    <s v="Same Day"/>
    <s v="EN-13780"/>
    <s v="Edward Nazzal"/>
    <x v="0"/>
    <x v="0"/>
    <s v="New York City"/>
    <x v="15"/>
    <n v="10035"/>
    <x v="3"/>
    <s v="TEC-MA-10003356"/>
    <x v="2"/>
    <s v="Machines"/>
    <s v="Panasonic KX MC6040 Color Laser Multifunction Printer"/>
    <n v="1349.85"/>
    <n v="0.45"/>
    <n v="742.41750000000002"/>
  </r>
  <r>
    <n v="2604"/>
    <s v="CA-2017-165848"/>
    <x v="30"/>
    <d v="2017-06-04T00:00:00"/>
    <s v="Same Day"/>
    <s v="EN-13780"/>
    <s v="Edward Nazzal"/>
    <x v="0"/>
    <x v="0"/>
    <s v="New York City"/>
    <x v="15"/>
    <n v="10035"/>
    <x v="3"/>
    <s v="FUR-BO-10000362"/>
    <x v="0"/>
    <s v="Bookcases"/>
    <s v="Sauder Inglewood Library Bookcases"/>
    <n v="136.78399999999999"/>
    <n v="0.5"/>
    <n v="68.391999999999996"/>
  </r>
  <r>
    <n v="2605"/>
    <s v="CA-2017-165848"/>
    <x v="30"/>
    <d v="2017-06-04T00:00:00"/>
    <s v="Same Day"/>
    <s v="EN-13780"/>
    <s v="Edward Nazzal"/>
    <x v="0"/>
    <x v="0"/>
    <s v="New York City"/>
    <x v="15"/>
    <n v="10035"/>
    <x v="3"/>
    <s v="FUR-FU-10003878"/>
    <x v="0"/>
    <s v="Furnishings"/>
    <s v="Linden 10 Round Wall Clock, Black"/>
    <n v="61.12"/>
    <n v="0.4"/>
    <n v="36.671999999999997"/>
  </r>
  <r>
    <n v="2606"/>
    <s v="CA-2015-112718"/>
    <x v="757"/>
    <d v="2015-12-21T00:00:00"/>
    <s v="Standard Class"/>
    <s v="KN-16450"/>
    <s v="Kean Nguyen"/>
    <x v="1"/>
    <x v="0"/>
    <s v="Jacksonville"/>
    <x v="2"/>
    <n v="32216"/>
    <x v="0"/>
    <s v="OFF-BI-10000591"/>
    <x v="1"/>
    <s v="Binders"/>
    <s v="Avery Binder Labels"/>
    <n v="1.167"/>
    <n v="0.25"/>
    <n v="0.87525000000000008"/>
  </r>
  <r>
    <n v="2607"/>
    <s v="CA-2017-154053"/>
    <x v="758"/>
    <d v="2017-03-10T00:00:00"/>
    <s v="Standard Class"/>
    <s v="MG-17890"/>
    <s v="Michael Granlund"/>
    <x v="2"/>
    <x v="0"/>
    <s v="San Diego"/>
    <x v="1"/>
    <n v="92024"/>
    <x v="1"/>
    <s v="OFF-AR-10003727"/>
    <x v="1"/>
    <s v="Art"/>
    <s v="Berol Giant Pencil Sharpener"/>
    <n v="16.989999999999998"/>
    <n v="0.45"/>
    <n v="9.3445"/>
  </r>
  <r>
    <n v="2608"/>
    <s v="CA-2015-127446"/>
    <x v="641"/>
    <d v="2015-11-30T00:00:00"/>
    <s v="Standard Class"/>
    <s v="MC-17590"/>
    <s v="Matt Collister"/>
    <x v="1"/>
    <x v="0"/>
    <s v="Arlington"/>
    <x v="5"/>
    <n v="76017"/>
    <x v="2"/>
    <s v="TEC-AC-10001635"/>
    <x v="2"/>
    <s v="Accessories"/>
    <s v="KeyTronic KT400U2 - Keyboard - Black"/>
    <n v="24.672000000000001"/>
    <n v="0.35"/>
    <n v="16.036799999999999"/>
  </r>
  <r>
    <n v="2609"/>
    <s v="CA-2015-127446"/>
    <x v="641"/>
    <d v="2015-11-30T00:00:00"/>
    <s v="Standard Class"/>
    <s v="MC-17590"/>
    <s v="Matt Collister"/>
    <x v="1"/>
    <x v="0"/>
    <s v="Arlington"/>
    <x v="5"/>
    <n v="76017"/>
    <x v="2"/>
    <s v="OFF-LA-10001317"/>
    <x v="1"/>
    <s v="Labels"/>
    <s v="Avery 520"/>
    <n v="2.52"/>
    <n v="0.3"/>
    <n v="1.7639999999999998"/>
  </r>
  <r>
    <n v="2610"/>
    <s v="CA-2015-127446"/>
    <x v="641"/>
    <d v="2015-11-30T00:00:00"/>
    <s v="Standard Class"/>
    <s v="MC-17590"/>
    <s v="Matt Collister"/>
    <x v="1"/>
    <x v="0"/>
    <s v="Arlington"/>
    <x v="5"/>
    <n v="76017"/>
    <x v="2"/>
    <s v="FUR-TA-10000577"/>
    <x v="0"/>
    <s v="Tables"/>
    <s v="Bretford CR4500 Series Slim Rectangular Table"/>
    <n v="1218.7349999999999"/>
    <n v="0.35"/>
    <n v="792.17774999999995"/>
  </r>
  <r>
    <n v="2611"/>
    <s v="CA-2015-127446"/>
    <x v="641"/>
    <d v="2015-11-30T00:00:00"/>
    <s v="Standard Class"/>
    <s v="MC-17590"/>
    <s v="Matt Collister"/>
    <x v="1"/>
    <x v="0"/>
    <s v="Arlington"/>
    <x v="5"/>
    <n v="76017"/>
    <x v="2"/>
    <s v="OFF-LA-10000248"/>
    <x v="1"/>
    <s v="Labels"/>
    <s v="Avery 52"/>
    <n v="5.9039999999999999"/>
    <n v="0.3"/>
    <n v="4.1327999999999996"/>
  </r>
  <r>
    <n v="2612"/>
    <s v="CA-2015-127446"/>
    <x v="641"/>
    <d v="2015-11-30T00:00:00"/>
    <s v="Standard Class"/>
    <s v="MC-17590"/>
    <s v="Matt Collister"/>
    <x v="1"/>
    <x v="0"/>
    <s v="Arlington"/>
    <x v="5"/>
    <n v="76017"/>
    <x v="2"/>
    <s v="OFF-PA-10000955"/>
    <x v="1"/>
    <s v="Paper"/>
    <s v="Southworth 25% Cotton Granite Paper &amp; Envelopes"/>
    <n v="15.696"/>
    <n v="0.3"/>
    <n v="10.9872"/>
  </r>
  <r>
    <n v="2613"/>
    <s v="CA-2015-127446"/>
    <x v="641"/>
    <d v="2015-11-30T00:00:00"/>
    <s v="Standard Class"/>
    <s v="MC-17590"/>
    <s v="Matt Collister"/>
    <x v="1"/>
    <x v="0"/>
    <s v="Arlington"/>
    <x v="5"/>
    <n v="76017"/>
    <x v="2"/>
    <s v="FUR-FU-10000221"/>
    <x v="0"/>
    <s v="Furnishings"/>
    <s v="Master Caster Door Stop, Brown"/>
    <n v="6.0960000000000001"/>
    <n v="0.3"/>
    <n v="4.2671999999999999"/>
  </r>
  <r>
    <n v="2614"/>
    <s v="CA-2017-137204"/>
    <x v="236"/>
    <d v="2017-05-05T00:00:00"/>
    <s v="Standard Class"/>
    <s v="BO-11350"/>
    <s v="Bill Overfelt"/>
    <x v="1"/>
    <x v="0"/>
    <s v="Los Angeles"/>
    <x v="1"/>
    <n v="90045"/>
    <x v="1"/>
    <s v="FUR-CH-10002304"/>
    <x v="0"/>
    <s v="Chairs"/>
    <s v="Global Stack Chair without Arms, Black"/>
    <n v="41.567999999999998"/>
    <n v="0.45"/>
    <n v="22.862400000000001"/>
  </r>
  <r>
    <n v="2615"/>
    <s v="CA-2015-147298"/>
    <x v="759"/>
    <d v="2015-05-03T00:00:00"/>
    <s v="Standard Class"/>
    <s v="AG-10300"/>
    <s v="Aleksandra Gannaway"/>
    <x v="1"/>
    <x v="0"/>
    <s v="Los Angeles"/>
    <x v="1"/>
    <n v="90049"/>
    <x v="1"/>
    <s v="FUR-CH-10004886"/>
    <x v="0"/>
    <s v="Chairs"/>
    <s v="Bevis Steel Folding Chairs"/>
    <n v="230.28"/>
    <n v="0.45"/>
    <n v="126.65400000000001"/>
  </r>
  <r>
    <n v="2616"/>
    <s v="CA-2015-147298"/>
    <x v="759"/>
    <d v="2015-05-03T00:00:00"/>
    <s v="Standard Class"/>
    <s v="AG-10300"/>
    <s v="Aleksandra Gannaway"/>
    <x v="1"/>
    <x v="0"/>
    <s v="Los Angeles"/>
    <x v="1"/>
    <n v="90049"/>
    <x v="1"/>
    <s v="OFF-BI-10001525"/>
    <x v="1"/>
    <s v="Binders"/>
    <s v="Acco Pressboard Covers with Storage Hooks, 14 7/8 x 11, Executive Red"/>
    <n v="18.288"/>
    <n v="0.4"/>
    <n v="10.972799999999999"/>
  </r>
  <r>
    <n v="2617"/>
    <s v="CA-2018-147942"/>
    <x v="719"/>
    <d v="2018-04-05T00:00:00"/>
    <s v="Standard Class"/>
    <s v="MS-17365"/>
    <s v="Maribeth Schnelling"/>
    <x v="0"/>
    <x v="0"/>
    <s v="San Francisco"/>
    <x v="1"/>
    <n v="94110"/>
    <x v="1"/>
    <s v="OFF-LA-10003663"/>
    <x v="1"/>
    <s v="Labels"/>
    <s v="Avery 498"/>
    <n v="5.78"/>
    <n v="0.4"/>
    <n v="3.468"/>
  </r>
  <r>
    <n v="2618"/>
    <s v="CA-2018-147942"/>
    <x v="719"/>
    <d v="2018-04-05T00:00:00"/>
    <s v="Standard Class"/>
    <s v="MS-17365"/>
    <s v="Maribeth Schnelling"/>
    <x v="0"/>
    <x v="0"/>
    <s v="San Francisco"/>
    <x v="1"/>
    <n v="94110"/>
    <x v="1"/>
    <s v="OFF-BI-10001294"/>
    <x v="1"/>
    <s v="Binders"/>
    <s v="Fellowes Binding Cases"/>
    <n v="121.68"/>
    <n v="0.4"/>
    <n v="73.007999999999996"/>
  </r>
  <r>
    <n v="2619"/>
    <s v="CA-2018-115931"/>
    <x v="66"/>
    <d v="2018-12-26T00:00:00"/>
    <s v="Standard Class"/>
    <s v="JM-15655"/>
    <s v="Jim Mitchum"/>
    <x v="1"/>
    <x v="0"/>
    <s v="Carlsbad"/>
    <x v="27"/>
    <n v="88220"/>
    <x v="1"/>
    <s v="OFF-AR-10000369"/>
    <x v="1"/>
    <s v="Art"/>
    <s v="Design Ebony Sketching Pencil"/>
    <n v="4.17"/>
    <n v="0.45"/>
    <n v="2.2935000000000003"/>
  </r>
  <r>
    <n v="2620"/>
    <s v="CA-2018-115931"/>
    <x v="66"/>
    <d v="2018-12-26T00:00:00"/>
    <s v="Standard Class"/>
    <s v="JM-15655"/>
    <s v="Jim Mitchum"/>
    <x v="1"/>
    <x v="0"/>
    <s v="Carlsbad"/>
    <x v="27"/>
    <n v="88220"/>
    <x v="1"/>
    <s v="TEC-PH-10001300"/>
    <x v="2"/>
    <s v="Phones"/>
    <s v="iKross Bluetooth Portable Keyboard + Cell Phone Stand Holder + Brush for Apple iPhone 5S 5C 5, 4S 4"/>
    <n v="67.040000000000006"/>
    <n v="0.4"/>
    <n v="40.224000000000004"/>
  </r>
  <r>
    <n v="2621"/>
    <s v="CA-2018-115931"/>
    <x v="66"/>
    <d v="2018-12-26T00:00:00"/>
    <s v="Standard Class"/>
    <s v="JM-15655"/>
    <s v="Jim Mitchum"/>
    <x v="1"/>
    <x v="0"/>
    <s v="Carlsbad"/>
    <x v="27"/>
    <n v="88220"/>
    <x v="1"/>
    <s v="OFF-ST-10000876"/>
    <x v="1"/>
    <s v="Storage"/>
    <s v="Eldon Simplefile Box Office"/>
    <n v="37.32"/>
    <n v="0.5"/>
    <n v="18.66"/>
  </r>
  <r>
    <n v="2622"/>
    <s v="CA-2018-115931"/>
    <x v="66"/>
    <d v="2018-12-26T00:00:00"/>
    <s v="Standard Class"/>
    <s v="JM-15655"/>
    <s v="Jim Mitchum"/>
    <x v="1"/>
    <x v="0"/>
    <s v="Carlsbad"/>
    <x v="27"/>
    <n v="88220"/>
    <x v="1"/>
    <s v="OFF-LA-10001404"/>
    <x v="1"/>
    <s v="Labels"/>
    <s v="Avery 517"/>
    <n v="18.45"/>
    <n v="0.4"/>
    <n v="11.069999999999999"/>
  </r>
  <r>
    <n v="2623"/>
    <s v="CA-2015-164861"/>
    <x v="640"/>
    <d v="2015-12-06T00:00:00"/>
    <s v="Second Class"/>
    <s v="MC-17635"/>
    <s v="Matthew Clasen"/>
    <x v="1"/>
    <x v="0"/>
    <s v="Saint Louis"/>
    <x v="25"/>
    <n v="63116"/>
    <x v="2"/>
    <s v="OFF-PA-10001972"/>
    <x v="1"/>
    <s v="Paper"/>
    <s v="Xerox 214"/>
    <n v="25.92"/>
    <n v="0.3"/>
    <n v="18.143999999999998"/>
  </r>
  <r>
    <n v="2624"/>
    <s v="CA-2018-127180"/>
    <x v="760"/>
    <d v="2018-10-24T00:00:00"/>
    <s v="First Class"/>
    <s v="TA-21385"/>
    <s v="Tom Ashbrook"/>
    <x v="2"/>
    <x v="0"/>
    <s v="New York City"/>
    <x v="15"/>
    <n v="10024"/>
    <x v="3"/>
    <s v="TEC-CO-10004722"/>
    <x v="2"/>
    <s v="Copiers"/>
    <s v="Canon imageCLASS 2200 Advanced Copier"/>
    <n v="11199.968000000001"/>
    <n v="0.5"/>
    <n v="5599.9840000000004"/>
  </r>
  <r>
    <n v="2625"/>
    <s v="CA-2018-127180"/>
    <x v="760"/>
    <d v="2018-10-24T00:00:00"/>
    <s v="First Class"/>
    <s v="TA-21385"/>
    <s v="Tom Ashbrook"/>
    <x v="2"/>
    <x v="0"/>
    <s v="New York City"/>
    <x v="15"/>
    <n v="10024"/>
    <x v="3"/>
    <s v="TEC-PH-10001494"/>
    <x v="2"/>
    <s v="Phones"/>
    <s v="Polycom CX600 IP Phone VoIP phone"/>
    <n v="2399.6"/>
    <n v="0.4"/>
    <n v="1439.76"/>
  </r>
  <r>
    <n v="2626"/>
    <s v="CA-2018-127180"/>
    <x v="760"/>
    <d v="2018-10-24T00:00:00"/>
    <s v="First Class"/>
    <s v="TA-21385"/>
    <s v="Tom Ashbrook"/>
    <x v="2"/>
    <x v="0"/>
    <s v="New York City"/>
    <x v="15"/>
    <n v="10024"/>
    <x v="3"/>
    <s v="OFF-EN-10002500"/>
    <x v="1"/>
    <s v="Envelopes"/>
    <s v="Globe Weis Peel &amp; Seel First Class Envelopes"/>
    <n v="63.9"/>
    <n v="0.4"/>
    <n v="38.339999999999996"/>
  </r>
  <r>
    <n v="2627"/>
    <s v="CA-2018-127180"/>
    <x v="760"/>
    <d v="2018-10-24T00:00:00"/>
    <s v="First Class"/>
    <s v="TA-21385"/>
    <s v="Tom Ashbrook"/>
    <x v="2"/>
    <x v="0"/>
    <s v="New York City"/>
    <x v="15"/>
    <n v="10024"/>
    <x v="3"/>
    <s v="TEC-PH-10003800"/>
    <x v="2"/>
    <s v="Phones"/>
    <s v="i.Sound Portable Power - 8000 mAh"/>
    <n v="52.99"/>
    <n v="0.4"/>
    <n v="31.794"/>
  </r>
  <r>
    <n v="2628"/>
    <s v="US-2018-165344"/>
    <x v="38"/>
    <d v="2018-11-15T00:00:00"/>
    <s v="First Class"/>
    <s v="SB-20290"/>
    <s v="Sean Braxton"/>
    <x v="1"/>
    <x v="0"/>
    <s v="Springfield"/>
    <x v="24"/>
    <n v="45503"/>
    <x v="3"/>
    <s v="TEC-AC-10002399"/>
    <x v="2"/>
    <s v="Accessories"/>
    <s v="SanDisk Cruzer 32 GB USB Flash Drive"/>
    <n v="60.863999999999997"/>
    <n v="0.45"/>
    <n v="33.475200000000001"/>
  </r>
  <r>
    <n v="2629"/>
    <s v="US-2018-165344"/>
    <x v="38"/>
    <d v="2018-11-15T00:00:00"/>
    <s v="First Class"/>
    <s v="SB-20290"/>
    <s v="Sean Braxton"/>
    <x v="1"/>
    <x v="0"/>
    <s v="Springfield"/>
    <x v="24"/>
    <n v="45503"/>
    <x v="3"/>
    <s v="TEC-MA-10002210"/>
    <x v="2"/>
    <s v="Machines"/>
    <s v="Epson TM-T88V Direct Thermal Printer - Monochrome - Desktop"/>
    <n v="652.995"/>
    <n v="0.45"/>
    <n v="359.14725000000004"/>
  </r>
  <r>
    <n v="2630"/>
    <s v="US-2018-165344"/>
    <x v="38"/>
    <d v="2018-11-15T00:00:00"/>
    <s v="First Class"/>
    <s v="SB-20290"/>
    <s v="Sean Braxton"/>
    <x v="1"/>
    <x v="0"/>
    <s v="Springfield"/>
    <x v="24"/>
    <n v="45503"/>
    <x v="3"/>
    <s v="OFF-BI-10003196"/>
    <x v="1"/>
    <s v="Binders"/>
    <s v="Accohide Poly Flexible Ring Binders"/>
    <n v="11.22"/>
    <n v="0.4"/>
    <n v="6.7320000000000002"/>
  </r>
  <r>
    <n v="2631"/>
    <s v="CA-2016-168186"/>
    <x v="229"/>
    <d v="2016-09-15T00:00:00"/>
    <s v="Standard Class"/>
    <s v="AB-10150"/>
    <s v="Aimee Bixby"/>
    <x v="0"/>
    <x v="0"/>
    <s v="Tulsa"/>
    <x v="26"/>
    <n v="74133"/>
    <x v="2"/>
    <s v="OFF-PA-10000477"/>
    <x v="1"/>
    <s v="Paper"/>
    <s v="Xerox 1952"/>
    <n v="14.94"/>
    <n v="0.3"/>
    <n v="10.457999999999998"/>
  </r>
  <r>
    <n v="2632"/>
    <s v="US-2018-110604"/>
    <x v="356"/>
    <d v="2018-05-20T00:00:00"/>
    <s v="Standard Class"/>
    <s v="JF-15295"/>
    <s v="Jason Fortune-"/>
    <x v="0"/>
    <x v="0"/>
    <s v="Seattle"/>
    <x v="4"/>
    <n v="98103"/>
    <x v="1"/>
    <s v="FUR-FU-10000076"/>
    <x v="0"/>
    <s v="Furnishings"/>
    <s v="24-Hour Round Wall Clock"/>
    <n v="39.96"/>
    <n v="0.4"/>
    <n v="23.975999999999999"/>
  </r>
  <r>
    <n v="2633"/>
    <s v="US-2018-110604"/>
    <x v="356"/>
    <d v="2018-05-20T00:00:00"/>
    <s v="Standard Class"/>
    <s v="JF-15295"/>
    <s v="Jason Fortune-"/>
    <x v="0"/>
    <x v="0"/>
    <s v="Seattle"/>
    <x v="4"/>
    <n v="98103"/>
    <x v="1"/>
    <s v="FUR-CH-10002017"/>
    <x v="0"/>
    <s v="Chairs"/>
    <s v="SAFCO Optional Arm Kit for Workspace Cribbage Stacking Chair"/>
    <n v="42.624000000000002"/>
    <n v="0.45"/>
    <n v="23.443200000000004"/>
  </r>
  <r>
    <n v="2634"/>
    <s v="US-2018-110604"/>
    <x v="356"/>
    <d v="2018-05-20T00:00:00"/>
    <s v="Standard Class"/>
    <s v="JF-15295"/>
    <s v="Jason Fortune-"/>
    <x v="0"/>
    <x v="0"/>
    <s v="Seattle"/>
    <x v="4"/>
    <n v="98103"/>
    <x v="1"/>
    <s v="FUR-CH-10004287"/>
    <x v="0"/>
    <s v="Chairs"/>
    <s v="SAFCO Arco Folding Chair"/>
    <n v="220.96"/>
    <n v="0.45"/>
    <n v="121.52800000000002"/>
  </r>
  <r>
    <n v="2635"/>
    <s v="CA-2016-116750"/>
    <x v="761"/>
    <d v="2016-07-10T00:00:00"/>
    <s v="Second Class"/>
    <s v="BF-10975"/>
    <s v="Barbara Fisher"/>
    <x v="1"/>
    <x v="0"/>
    <s v="Fayetteville"/>
    <x v="3"/>
    <n v="28314"/>
    <x v="0"/>
    <s v="FUR-FU-10003829"/>
    <x v="0"/>
    <s v="Furnishings"/>
    <s v="Stackable Trays"/>
    <n v="4.9279999999999999"/>
    <n v="0.25"/>
    <n v="3.6959999999999997"/>
  </r>
  <r>
    <n v="2636"/>
    <s v="CA-2016-116750"/>
    <x v="761"/>
    <d v="2016-07-10T00:00:00"/>
    <s v="Second Class"/>
    <s v="BF-10975"/>
    <s v="Barbara Fisher"/>
    <x v="1"/>
    <x v="0"/>
    <s v="Fayetteville"/>
    <x v="3"/>
    <n v="28314"/>
    <x v="0"/>
    <s v="OFF-BI-10004728"/>
    <x v="1"/>
    <s v="Binders"/>
    <s v="Wilson Jones Turn Tabs Binder Tool for Ring Binders"/>
    <n v="7.23"/>
    <n v="0.25"/>
    <n v="5.4225000000000003"/>
  </r>
  <r>
    <n v="2637"/>
    <s v="CA-2016-162369"/>
    <x v="762"/>
    <d v="2016-08-19T00:00:00"/>
    <s v="Standard Class"/>
    <s v="TT-21265"/>
    <s v="Tim Taslimi"/>
    <x v="1"/>
    <x v="0"/>
    <s v="Los Angeles"/>
    <x v="1"/>
    <n v="90045"/>
    <x v="1"/>
    <s v="OFF-ST-10000046"/>
    <x v="1"/>
    <s v="Storage"/>
    <s v="Fellowes Super Stor/Drawer Files"/>
    <n v="323.10000000000002"/>
    <n v="0.5"/>
    <n v="161.55000000000001"/>
  </r>
  <r>
    <n v="2638"/>
    <s v="CA-2018-108441"/>
    <x v="492"/>
    <d v="2018-06-18T00:00:00"/>
    <s v="Standard Class"/>
    <s v="SB-20170"/>
    <s v="Sarah Bern"/>
    <x v="0"/>
    <x v="0"/>
    <s v="New York City"/>
    <x v="15"/>
    <n v="10035"/>
    <x v="3"/>
    <s v="OFF-PA-10000697"/>
    <x v="1"/>
    <s v="Paper"/>
    <s v="TOPS Voice Message Log Book, Flash Format"/>
    <n v="19.04"/>
    <n v="0.4"/>
    <n v="11.423999999999999"/>
  </r>
  <r>
    <n v="2639"/>
    <s v="CA-2018-108441"/>
    <x v="492"/>
    <d v="2018-06-18T00:00:00"/>
    <s v="Standard Class"/>
    <s v="SB-20170"/>
    <s v="Sarah Bern"/>
    <x v="0"/>
    <x v="0"/>
    <s v="New York City"/>
    <x v="15"/>
    <n v="10035"/>
    <x v="3"/>
    <s v="OFF-BI-10000848"/>
    <x v="1"/>
    <s v="Binders"/>
    <s v="Angle-D Ring Binders"/>
    <n v="13.128"/>
    <n v="0.4"/>
    <n v="7.8767999999999994"/>
  </r>
  <r>
    <n v="2640"/>
    <s v="CA-2018-108441"/>
    <x v="492"/>
    <d v="2018-06-18T00:00:00"/>
    <s v="Standard Class"/>
    <s v="SB-20170"/>
    <s v="Sarah Bern"/>
    <x v="0"/>
    <x v="0"/>
    <s v="New York City"/>
    <x v="15"/>
    <n v="10035"/>
    <x v="3"/>
    <s v="OFF-AR-10004691"/>
    <x v="1"/>
    <s v="Art"/>
    <s v="Boston 1730 StandUp Electric Pencil Sharpener"/>
    <n v="64.14"/>
    <n v="0.45"/>
    <n v="35.277000000000001"/>
  </r>
  <r>
    <n v="2641"/>
    <s v="CA-2018-108441"/>
    <x v="492"/>
    <d v="2018-06-18T00:00:00"/>
    <s v="Standard Class"/>
    <s v="SB-20170"/>
    <s v="Sarah Bern"/>
    <x v="0"/>
    <x v="0"/>
    <s v="New York City"/>
    <x v="15"/>
    <n v="10035"/>
    <x v="3"/>
    <s v="FUR-CH-10000595"/>
    <x v="0"/>
    <s v="Chairs"/>
    <s v="Safco Contoured Stacking Chairs"/>
    <n v="858.24"/>
    <n v="0.45"/>
    <n v="472.03200000000004"/>
  </r>
  <r>
    <n v="2642"/>
    <s v="CA-2016-169740"/>
    <x v="763"/>
    <d v="2016-02-25T00:00:00"/>
    <s v="Standard Class"/>
    <s v="LM-17065"/>
    <s v="Liz MacKendrick"/>
    <x v="0"/>
    <x v="0"/>
    <s v="Hot Springs"/>
    <x v="36"/>
    <n v="71901"/>
    <x v="0"/>
    <s v="TEC-AC-10000927"/>
    <x v="2"/>
    <s v="Accessories"/>
    <s v="Anker Ultrathin Bluetooth Wireless Keyboard Aluminum Cover with Stand"/>
    <n v="29.99"/>
    <n v="0.3"/>
    <n v="20.992999999999999"/>
  </r>
  <r>
    <n v="2643"/>
    <s v="CA-2017-124051"/>
    <x v="723"/>
    <d v="2017-12-30T00:00:00"/>
    <s v="First Class"/>
    <s v="KA-16525"/>
    <s v="Kelly Andreada"/>
    <x v="0"/>
    <x v="0"/>
    <s v="Aurora"/>
    <x v="10"/>
    <n v="60505"/>
    <x v="2"/>
    <s v="OFF-PA-10001289"/>
    <x v="1"/>
    <s v="Paper"/>
    <s v="White Computer Printout Paper by Universal"/>
    <n v="186.048"/>
    <n v="0.3"/>
    <n v="130.2336"/>
  </r>
  <r>
    <n v="2644"/>
    <s v="CA-2017-149111"/>
    <x v="764"/>
    <d v="2017-04-21T00:00:00"/>
    <s v="Second Class"/>
    <s v="BF-11170"/>
    <s v="Ben Ferrer"/>
    <x v="2"/>
    <x v="0"/>
    <s v="Raleigh"/>
    <x v="3"/>
    <n v="27604"/>
    <x v="0"/>
    <s v="TEC-PH-10003092"/>
    <x v="2"/>
    <s v="Phones"/>
    <s v="Motorola L804"/>
    <n v="36.792000000000002"/>
    <n v="0.25"/>
    <n v="27.594000000000001"/>
  </r>
  <r>
    <n v="2645"/>
    <s v="CA-2017-149111"/>
    <x v="764"/>
    <d v="2017-04-21T00:00:00"/>
    <s v="Second Class"/>
    <s v="BF-11170"/>
    <s v="Ben Ferrer"/>
    <x v="2"/>
    <x v="0"/>
    <s v="Raleigh"/>
    <x v="3"/>
    <n v="27604"/>
    <x v="0"/>
    <s v="FUR-FU-10000206"/>
    <x v="0"/>
    <s v="Furnishings"/>
    <s v="GE General Purpose, Extra Long Life, Showcase &amp; Floodlight Incandescent Bulbs"/>
    <n v="18.623999999999999"/>
    <n v="0.25"/>
    <n v="13.968"/>
  </r>
  <r>
    <n v="2646"/>
    <s v="CA-2015-131002"/>
    <x v="557"/>
    <d v="2015-09-12T00:00:00"/>
    <s v="Second Class"/>
    <s v="TB-21400"/>
    <s v="Tom Boeckenhauer"/>
    <x v="0"/>
    <x v="0"/>
    <s v="Tulsa"/>
    <x v="26"/>
    <n v="74133"/>
    <x v="2"/>
    <s v="FUR-FU-10004270"/>
    <x v="0"/>
    <s v="Furnishings"/>
    <s v="Executive Impressions 13 Clairmont Wall Clock"/>
    <n v="57.69"/>
    <n v="0.3"/>
    <n v="40.382999999999996"/>
  </r>
  <r>
    <n v="2647"/>
    <s v="CA-2015-131002"/>
    <x v="557"/>
    <d v="2015-09-12T00:00:00"/>
    <s v="Second Class"/>
    <s v="TB-21400"/>
    <s v="Tom Boeckenhauer"/>
    <x v="0"/>
    <x v="0"/>
    <s v="Tulsa"/>
    <x v="26"/>
    <n v="74133"/>
    <x v="2"/>
    <s v="OFF-BI-10000948"/>
    <x v="1"/>
    <s v="Binders"/>
    <s v="GBC Laser Imprintable Binding System Covers, Desert Sand"/>
    <n v="42.81"/>
    <n v="0.3"/>
    <n v="29.966999999999999"/>
  </r>
  <r>
    <n v="2648"/>
    <s v="CA-2015-131002"/>
    <x v="557"/>
    <d v="2015-09-12T00:00:00"/>
    <s v="Second Class"/>
    <s v="TB-21400"/>
    <s v="Tom Boeckenhauer"/>
    <x v="0"/>
    <x v="0"/>
    <s v="Tulsa"/>
    <x v="26"/>
    <n v="74133"/>
    <x v="2"/>
    <s v="OFF-PA-10000223"/>
    <x v="1"/>
    <s v="Paper"/>
    <s v="Xerox 2000"/>
    <n v="12.96"/>
    <n v="0.3"/>
    <n v="9.0719999999999992"/>
  </r>
  <r>
    <n v="2649"/>
    <s v="CA-2015-131002"/>
    <x v="557"/>
    <d v="2015-09-12T00:00:00"/>
    <s v="Second Class"/>
    <s v="TB-21400"/>
    <s v="Tom Boeckenhauer"/>
    <x v="0"/>
    <x v="0"/>
    <s v="Tulsa"/>
    <x v="26"/>
    <n v="74133"/>
    <x v="2"/>
    <s v="FUR-FU-10004665"/>
    <x v="0"/>
    <s v="Furnishings"/>
    <s v="3M Polarizing Task Lamp with Clamp Arm, Light Gray"/>
    <n v="821.88"/>
    <n v="0.3"/>
    <n v="575.31599999999992"/>
  </r>
  <r>
    <n v="2650"/>
    <s v="CA-2015-131002"/>
    <x v="557"/>
    <d v="2015-09-12T00:00:00"/>
    <s v="Second Class"/>
    <s v="TB-21400"/>
    <s v="Tom Boeckenhauer"/>
    <x v="0"/>
    <x v="0"/>
    <s v="Tulsa"/>
    <x v="26"/>
    <n v="74133"/>
    <x v="2"/>
    <s v="TEC-PH-10000215"/>
    <x v="2"/>
    <s v="Phones"/>
    <s v="Plantronics Cordless Phone Headset with In-line Volume - M214C"/>
    <n v="104.85"/>
    <n v="0.3"/>
    <n v="73.394999999999996"/>
  </r>
  <r>
    <n v="2651"/>
    <s v="US-2017-146794"/>
    <x v="182"/>
    <d v="2017-10-01T00:00:00"/>
    <s v="Standard Class"/>
    <s v="SH-19975"/>
    <s v="Sally Hughsby"/>
    <x v="1"/>
    <x v="0"/>
    <s v="Hesperia"/>
    <x v="1"/>
    <n v="92345"/>
    <x v="1"/>
    <s v="FUR-BO-10004467"/>
    <x v="0"/>
    <s v="Bookcases"/>
    <s v="Bestar Classic Bookcase"/>
    <n v="424.95749999999998"/>
    <n v="0.5"/>
    <n v="212.47874999999999"/>
  </r>
  <r>
    <n v="2652"/>
    <s v="CA-2018-112515"/>
    <x v="697"/>
    <d v="2018-09-21T00:00:00"/>
    <s v="Second Class"/>
    <s v="AS-10225"/>
    <s v="Alan Schoenberger"/>
    <x v="1"/>
    <x v="0"/>
    <s v="Provo"/>
    <x v="7"/>
    <n v="84604"/>
    <x v="1"/>
    <s v="OFF-BI-10000829"/>
    <x v="1"/>
    <s v="Binders"/>
    <s v="Avery Non-Stick Binders"/>
    <n v="10.776"/>
    <n v="0.4"/>
    <n v="6.4655999999999993"/>
  </r>
  <r>
    <n v="2653"/>
    <s v="CA-2018-112515"/>
    <x v="697"/>
    <d v="2018-09-21T00:00:00"/>
    <s v="Second Class"/>
    <s v="AS-10225"/>
    <s v="Alan Schoenberger"/>
    <x v="1"/>
    <x v="0"/>
    <s v="Provo"/>
    <x v="7"/>
    <n v="84604"/>
    <x v="1"/>
    <s v="OFF-BI-10003712"/>
    <x v="1"/>
    <s v="Binders"/>
    <s v="Acco Pressboard Covers with Storage Hooks, 14 7/8 x 11, Light Blue"/>
    <n v="11.784000000000001"/>
    <n v="0.4"/>
    <n v="7.0704000000000002"/>
  </r>
  <r>
    <n v="2654"/>
    <s v="CA-2018-112515"/>
    <x v="697"/>
    <d v="2018-09-21T00:00:00"/>
    <s v="Second Class"/>
    <s v="AS-10225"/>
    <s v="Alan Schoenberger"/>
    <x v="1"/>
    <x v="0"/>
    <s v="Provo"/>
    <x v="7"/>
    <n v="84604"/>
    <x v="1"/>
    <s v="OFF-PA-10000062"/>
    <x v="1"/>
    <s v="Paper"/>
    <s v="Green Bar Computer Printout Paper"/>
    <n v="164.88"/>
    <n v="0.4"/>
    <n v="98.927999999999997"/>
  </r>
  <r>
    <n v="2655"/>
    <s v="CA-2018-112515"/>
    <x v="697"/>
    <d v="2018-09-21T00:00:00"/>
    <s v="Second Class"/>
    <s v="AS-10225"/>
    <s v="Alan Schoenberger"/>
    <x v="1"/>
    <x v="0"/>
    <s v="Provo"/>
    <x v="7"/>
    <n v="84604"/>
    <x v="1"/>
    <s v="FUR-BO-10003404"/>
    <x v="0"/>
    <s v="Bookcases"/>
    <s v="Global Adaptabilites Bookcase, Cherry/Storm Gray Finish"/>
    <n v="1292.94"/>
    <n v="0.5"/>
    <n v="646.47"/>
  </r>
  <r>
    <n v="2656"/>
    <s v="CA-2018-112515"/>
    <x v="697"/>
    <d v="2018-09-21T00:00:00"/>
    <s v="Second Class"/>
    <s v="AS-10225"/>
    <s v="Alan Schoenberger"/>
    <x v="1"/>
    <x v="0"/>
    <s v="Provo"/>
    <x v="7"/>
    <n v="84604"/>
    <x v="1"/>
    <s v="OFF-BI-10004233"/>
    <x v="1"/>
    <s v="Binders"/>
    <s v="GBC Pre-Punched Binding Paper, Plastic, White, 8-1/2 x 11"/>
    <n v="25.584"/>
    <n v="0.4"/>
    <n v="15.350399999999999"/>
  </r>
  <r>
    <n v="2657"/>
    <s v="CA-2018-112515"/>
    <x v="697"/>
    <d v="2018-09-21T00:00:00"/>
    <s v="Second Class"/>
    <s v="AS-10225"/>
    <s v="Alan Schoenberger"/>
    <x v="1"/>
    <x v="0"/>
    <s v="Provo"/>
    <x v="7"/>
    <n v="84604"/>
    <x v="1"/>
    <s v="OFF-ST-10001272"/>
    <x v="1"/>
    <s v="Storage"/>
    <s v="Mini 13-1/2 Capacity Data Binder Rack, Pearl"/>
    <n v="261.74"/>
    <n v="0.5"/>
    <n v="130.87"/>
  </r>
  <r>
    <n v="2658"/>
    <s v="CA-2018-112515"/>
    <x v="697"/>
    <d v="2018-09-21T00:00:00"/>
    <s v="Second Class"/>
    <s v="AS-10225"/>
    <s v="Alan Schoenberger"/>
    <x v="1"/>
    <x v="0"/>
    <s v="Provo"/>
    <x v="7"/>
    <n v="84604"/>
    <x v="1"/>
    <s v="OFF-LA-10001175"/>
    <x v="1"/>
    <s v="Labels"/>
    <s v="Avery 514"/>
    <n v="14.4"/>
    <n v="0.4"/>
    <n v="8.64"/>
  </r>
  <r>
    <n v="2659"/>
    <s v="CA-2017-150343"/>
    <x v="765"/>
    <d v="2017-08-20T00:00:00"/>
    <s v="Standard Class"/>
    <s v="PK-19075"/>
    <s v="Pete Kriz"/>
    <x v="0"/>
    <x v="0"/>
    <s v="San Francisco"/>
    <x v="1"/>
    <n v="94110"/>
    <x v="1"/>
    <s v="OFF-EN-10004030"/>
    <x v="1"/>
    <s v="Envelopes"/>
    <s v="Convenience Packs of Business Envelopes"/>
    <n v="10.86"/>
    <n v="0.4"/>
    <n v="6.5159999999999991"/>
  </r>
  <r>
    <n v="2660"/>
    <s v="CA-2016-135538"/>
    <x v="100"/>
    <d v="2016-12-28T00:00:00"/>
    <s v="Standard Class"/>
    <s v="HR-14830"/>
    <s v="Harold Ryan"/>
    <x v="1"/>
    <x v="0"/>
    <s v="Gilbert"/>
    <x v="16"/>
    <n v="85234"/>
    <x v="1"/>
    <s v="FUR-CH-10004287"/>
    <x v="0"/>
    <s v="Chairs"/>
    <s v="SAFCO Arco Folding Chair"/>
    <n v="883.84"/>
    <n v="0.45"/>
    <n v="486.11200000000008"/>
  </r>
  <r>
    <n v="2661"/>
    <s v="CA-2018-123372"/>
    <x v="354"/>
    <d v="2018-12-02T00:00:00"/>
    <s v="Standard Class"/>
    <s v="DG-13300"/>
    <s v="Deirdre Greer"/>
    <x v="1"/>
    <x v="0"/>
    <s v="New York City"/>
    <x v="15"/>
    <n v="10035"/>
    <x v="3"/>
    <s v="TEC-PH-10002834"/>
    <x v="2"/>
    <s v="Phones"/>
    <s v="Google Nexus 5"/>
    <n v="1979.89"/>
    <n v="0.4"/>
    <n v="1187.934"/>
  </r>
  <r>
    <n v="2662"/>
    <s v="CA-2018-123372"/>
    <x v="354"/>
    <d v="2018-12-02T00:00:00"/>
    <s v="Standard Class"/>
    <s v="DG-13300"/>
    <s v="Deirdre Greer"/>
    <x v="1"/>
    <x v="0"/>
    <s v="New York City"/>
    <x v="15"/>
    <n v="10035"/>
    <x v="3"/>
    <s v="OFF-EN-10003055"/>
    <x v="1"/>
    <s v="Envelopes"/>
    <s v="Blue String-Tie &amp; Button Interoffice Envelopes, 10 x 13"/>
    <n v="79.959999999999994"/>
    <n v="0.4"/>
    <n v="47.975999999999992"/>
  </r>
  <r>
    <n v="2663"/>
    <s v="CA-2018-159604"/>
    <x v="349"/>
    <d v="2018-04-15T00:00:00"/>
    <s v="First Class"/>
    <s v="CL-12700"/>
    <s v="Craig Leslie"/>
    <x v="2"/>
    <x v="0"/>
    <s v="Springfield"/>
    <x v="25"/>
    <n v="65807"/>
    <x v="2"/>
    <s v="OFF-BI-10003460"/>
    <x v="1"/>
    <s v="Binders"/>
    <s v="Acco 3-Hole Punch"/>
    <n v="8.76"/>
    <n v="0.3"/>
    <n v="6.1319999999999997"/>
  </r>
  <r>
    <n v="2664"/>
    <s v="CA-2017-164784"/>
    <x v="766"/>
    <d v="2017-05-04T00:00:00"/>
    <s v="First Class"/>
    <s v="HF-14995"/>
    <s v="Herbert Flentye"/>
    <x v="0"/>
    <x v="0"/>
    <s v="Memphis"/>
    <x v="18"/>
    <n v="38109"/>
    <x v="0"/>
    <s v="OFF-LA-10001569"/>
    <x v="1"/>
    <s v="Labels"/>
    <s v="Avery 499"/>
    <n v="3.984"/>
    <n v="0.25"/>
    <n v="2.988"/>
  </r>
  <r>
    <n v="2665"/>
    <s v="CA-2017-164784"/>
    <x v="766"/>
    <d v="2017-05-04T00:00:00"/>
    <s v="First Class"/>
    <s v="HF-14995"/>
    <s v="Herbert Flentye"/>
    <x v="0"/>
    <x v="0"/>
    <s v="Memphis"/>
    <x v="18"/>
    <n v="38109"/>
    <x v="0"/>
    <s v="FUR-TA-10004534"/>
    <x v="0"/>
    <s v="Tables"/>
    <s v="Bevis 44 x 96 Conference Tables"/>
    <n v="370.62"/>
    <n v="0.3"/>
    <n v="259.43399999999997"/>
  </r>
  <r>
    <n v="2666"/>
    <s v="CA-2017-164784"/>
    <x v="766"/>
    <d v="2017-05-04T00:00:00"/>
    <s v="First Class"/>
    <s v="HF-14995"/>
    <s v="Herbert Flentye"/>
    <x v="0"/>
    <x v="0"/>
    <s v="Memphis"/>
    <x v="18"/>
    <n v="38109"/>
    <x v="0"/>
    <s v="OFF-BI-10002954"/>
    <x v="1"/>
    <s v="Binders"/>
    <s v="Newell 3-Hole Punched Plastic Slotted Magazine Holders for Binders"/>
    <n v="2.742"/>
    <n v="0.25"/>
    <n v="2.0564999999999998"/>
  </r>
  <r>
    <n v="2667"/>
    <s v="CA-2017-111794"/>
    <x v="393"/>
    <d v="2017-10-01T00:00:00"/>
    <s v="Same Day"/>
    <s v="HG-15025"/>
    <s v="Hunter Glantz"/>
    <x v="0"/>
    <x v="0"/>
    <s v="Amarillo"/>
    <x v="5"/>
    <n v="79109"/>
    <x v="2"/>
    <s v="TEC-AC-10003832"/>
    <x v="2"/>
    <s v="Accessories"/>
    <s v="Imation 16GB Mini TravelDrive USB 2.0 Flash Drive"/>
    <n v="79.512"/>
    <n v="0.35"/>
    <n v="51.6828"/>
  </r>
  <r>
    <n v="2668"/>
    <s v="CA-2017-111794"/>
    <x v="393"/>
    <d v="2017-10-01T00:00:00"/>
    <s v="Same Day"/>
    <s v="HG-15025"/>
    <s v="Hunter Glantz"/>
    <x v="0"/>
    <x v="0"/>
    <s v="Amarillo"/>
    <x v="5"/>
    <n v="79109"/>
    <x v="2"/>
    <s v="OFF-PA-10000474"/>
    <x v="1"/>
    <s v="Paper"/>
    <s v="Easy-staple paper"/>
    <n v="28.352"/>
    <n v="0.3"/>
    <n v="19.846399999999999"/>
  </r>
  <r>
    <n v="2669"/>
    <s v="US-2016-139759"/>
    <x v="767"/>
    <d v="2016-08-30T00:00:00"/>
    <s v="Standard Class"/>
    <s v="NL-18310"/>
    <s v="Nancy Lomonaco"/>
    <x v="2"/>
    <x v="0"/>
    <s v="Los Angeles"/>
    <x v="1"/>
    <n v="90045"/>
    <x v="1"/>
    <s v="FUR-CH-10002774"/>
    <x v="0"/>
    <s v="Chairs"/>
    <s v="Global Deluxe Stacking Chair, Gray"/>
    <n v="40.783999999999999"/>
    <n v="0.45"/>
    <n v="22.4312"/>
  </r>
  <r>
    <n v="2670"/>
    <s v="US-2016-139759"/>
    <x v="767"/>
    <d v="2016-08-30T00:00:00"/>
    <s v="Standard Class"/>
    <s v="NL-18310"/>
    <s v="Nancy Lomonaco"/>
    <x v="2"/>
    <x v="0"/>
    <s v="Los Angeles"/>
    <x v="1"/>
    <n v="90045"/>
    <x v="1"/>
    <s v="OFF-AP-10002765"/>
    <x v="1"/>
    <s v="Appliances"/>
    <s v="Fellowes Advanced Computer Series Surge Protectors"/>
    <n v="105.96"/>
    <n v="0.4"/>
    <n v="63.575999999999993"/>
  </r>
  <r>
    <n v="2671"/>
    <s v="CA-2015-126403"/>
    <x v="340"/>
    <d v="2015-09-12T00:00:00"/>
    <s v="Second Class"/>
    <s v="RR-19525"/>
    <s v="Rick Reed"/>
    <x v="1"/>
    <x v="0"/>
    <s v="Lowell"/>
    <x v="31"/>
    <n v="1852"/>
    <x v="3"/>
    <s v="OFF-PA-10001144"/>
    <x v="1"/>
    <s v="Paper"/>
    <s v="Xerox 1913"/>
    <n v="166.44"/>
    <n v="0.4"/>
    <n v="99.86399999999999"/>
  </r>
  <r>
    <n v="2672"/>
    <s v="CA-2015-126403"/>
    <x v="340"/>
    <d v="2015-09-12T00:00:00"/>
    <s v="Second Class"/>
    <s v="RR-19525"/>
    <s v="Rick Reed"/>
    <x v="1"/>
    <x v="0"/>
    <s v="Lowell"/>
    <x v="31"/>
    <n v="1852"/>
    <x v="3"/>
    <s v="FUR-CH-10003761"/>
    <x v="0"/>
    <s v="Chairs"/>
    <s v="Global Italian Leather Office Chair"/>
    <n v="785.88"/>
    <n v="0.45"/>
    <n v="432.23400000000004"/>
  </r>
  <r>
    <n v="2673"/>
    <s v="CA-2015-126403"/>
    <x v="340"/>
    <d v="2015-09-12T00:00:00"/>
    <s v="Second Class"/>
    <s v="RR-19525"/>
    <s v="Rick Reed"/>
    <x v="1"/>
    <x v="0"/>
    <s v="Lowell"/>
    <x v="31"/>
    <n v="1852"/>
    <x v="3"/>
    <s v="OFF-PA-10004665"/>
    <x v="1"/>
    <s v="Paper"/>
    <s v="Advantus Motivational Note Cards"/>
    <n v="26.2"/>
    <n v="0.4"/>
    <n v="15.719999999999999"/>
  </r>
  <r>
    <n v="2674"/>
    <s v="CA-2015-126403"/>
    <x v="340"/>
    <d v="2015-09-12T00:00:00"/>
    <s v="Second Class"/>
    <s v="RR-19525"/>
    <s v="Rick Reed"/>
    <x v="1"/>
    <x v="0"/>
    <s v="Lowell"/>
    <x v="31"/>
    <n v="1852"/>
    <x v="3"/>
    <s v="OFF-ST-10000078"/>
    <x v="1"/>
    <s v="Storage"/>
    <s v="Tennsco 6- and 18-Compartment Lockers"/>
    <n v="1325.85"/>
    <n v="0.5"/>
    <n v="662.92499999999995"/>
  </r>
  <r>
    <n v="2675"/>
    <s v="CA-2018-136875"/>
    <x v="734"/>
    <d v="2018-12-03T00:00:00"/>
    <s v="Same Day"/>
    <s v="TC-21295"/>
    <s v="Toby Carlisle"/>
    <x v="0"/>
    <x v="0"/>
    <s v="San Diego"/>
    <x v="1"/>
    <n v="92024"/>
    <x v="1"/>
    <s v="OFF-PA-10000357"/>
    <x v="1"/>
    <s v="Paper"/>
    <s v="Xerox 1888"/>
    <n v="166.44"/>
    <n v="0.4"/>
    <n v="99.86399999999999"/>
  </r>
  <r>
    <n v="2676"/>
    <s v="CA-2018-132185"/>
    <x v="344"/>
    <d v="2018-12-02T00:00:00"/>
    <s v="Standard Class"/>
    <s v="DB-13615"/>
    <s v="Doug Bickford"/>
    <x v="0"/>
    <x v="0"/>
    <s v="Asheville"/>
    <x v="3"/>
    <n v="28806"/>
    <x v="0"/>
    <s v="OFF-AR-10000422"/>
    <x v="1"/>
    <s v="Art"/>
    <s v="Pencil and Crayon Sharpener"/>
    <n v="8.76"/>
    <n v="0.3"/>
    <n v="6.1319999999999997"/>
  </r>
  <r>
    <n v="2677"/>
    <s v="CA-2018-132185"/>
    <x v="344"/>
    <d v="2018-12-02T00:00:00"/>
    <s v="Standard Class"/>
    <s v="DB-13615"/>
    <s v="Doug Bickford"/>
    <x v="0"/>
    <x v="0"/>
    <s v="Asheville"/>
    <x v="3"/>
    <n v="28806"/>
    <x v="0"/>
    <s v="OFF-AP-10001205"/>
    <x v="1"/>
    <s v="Appliances"/>
    <s v="Belkin 5 Outlet SurgeMaster Power Centers"/>
    <n v="43.584000000000003"/>
    <n v="0.25"/>
    <n v="32.688000000000002"/>
  </r>
  <r>
    <n v="2678"/>
    <s v="US-2015-160780"/>
    <x v="261"/>
    <d v="2015-06-21T00:00:00"/>
    <s v="Same Day"/>
    <s v="SV-20785"/>
    <s v="Stewart Visinsky"/>
    <x v="0"/>
    <x v="0"/>
    <s v="Pueblo"/>
    <x v="22"/>
    <n v="81001"/>
    <x v="1"/>
    <s v="OFF-BI-10001116"/>
    <x v="1"/>
    <s v="Binders"/>
    <s v="Wilson Jones 1 Hanging DublLock Ring Binders"/>
    <n v="11.087999999999999"/>
    <n v="0.4"/>
    <n v="6.6527999999999992"/>
  </r>
  <r>
    <n v="2679"/>
    <s v="US-2015-160780"/>
    <x v="261"/>
    <d v="2015-06-21T00:00:00"/>
    <s v="Same Day"/>
    <s v="SV-20785"/>
    <s v="Stewart Visinsky"/>
    <x v="0"/>
    <x v="0"/>
    <s v="Pueblo"/>
    <x v="22"/>
    <n v="81001"/>
    <x v="1"/>
    <s v="OFF-BI-10002931"/>
    <x v="1"/>
    <s v="Binders"/>
    <s v="Avery Trapezoid Extra Heavy Duty 4 Binders"/>
    <n v="25.164000000000001"/>
    <n v="0.4"/>
    <n v="15.0984"/>
  </r>
  <r>
    <n v="2680"/>
    <s v="CA-2018-127026"/>
    <x v="276"/>
    <d v="2018-01-27T00:00:00"/>
    <s v="Standard Class"/>
    <s v="MH-18115"/>
    <s v="Mick Hernandez"/>
    <x v="2"/>
    <x v="0"/>
    <s v="Jackson"/>
    <x v="12"/>
    <n v="49201"/>
    <x v="2"/>
    <s v="OFF-BI-10000546"/>
    <x v="1"/>
    <s v="Binders"/>
    <s v="Avery Durable Binders"/>
    <n v="14.4"/>
    <n v="0.3"/>
    <n v="10.08"/>
  </r>
  <r>
    <n v="2681"/>
    <s v="CA-2018-127026"/>
    <x v="276"/>
    <d v="2018-01-27T00:00:00"/>
    <s v="Standard Class"/>
    <s v="MH-18115"/>
    <s v="Mick Hernandez"/>
    <x v="2"/>
    <x v="0"/>
    <s v="Jackson"/>
    <x v="12"/>
    <n v="49201"/>
    <x v="2"/>
    <s v="TEC-AC-10002049"/>
    <x v="2"/>
    <s v="Accessories"/>
    <s v="Logitech G19 Programmable Gaming Keyboard"/>
    <n v="619.95000000000005"/>
    <n v="0.35"/>
    <n v="402.96750000000003"/>
  </r>
  <r>
    <n v="2682"/>
    <s v="CA-2018-127026"/>
    <x v="276"/>
    <d v="2018-01-27T00:00:00"/>
    <s v="Standard Class"/>
    <s v="MH-18115"/>
    <s v="Mick Hernandez"/>
    <x v="2"/>
    <x v="0"/>
    <s v="Jackson"/>
    <x v="12"/>
    <n v="49201"/>
    <x v="2"/>
    <s v="OFF-BI-10001196"/>
    <x v="1"/>
    <s v="Binders"/>
    <s v="Avery Flip-Chart Easel Binder, Black"/>
    <n v="89.52"/>
    <n v="0.3"/>
    <n v="62.663999999999994"/>
  </r>
  <r>
    <n v="2683"/>
    <s v="CA-2018-127026"/>
    <x v="276"/>
    <d v="2018-01-27T00:00:00"/>
    <s v="Standard Class"/>
    <s v="MH-18115"/>
    <s v="Mick Hernandez"/>
    <x v="2"/>
    <x v="0"/>
    <s v="Jackson"/>
    <x v="12"/>
    <n v="49201"/>
    <x v="2"/>
    <s v="TEC-MA-10002981"/>
    <x v="2"/>
    <s v="Machines"/>
    <s v="I.R.I.S IRISCard Anywhere 5 Card Scanner"/>
    <n v="350.97300000000001"/>
    <n v="0.35"/>
    <n v="228.13245000000001"/>
  </r>
  <r>
    <n v="2684"/>
    <s v="CA-2018-127026"/>
    <x v="276"/>
    <d v="2018-01-27T00:00:00"/>
    <s v="Standard Class"/>
    <s v="MH-18115"/>
    <s v="Mick Hernandez"/>
    <x v="2"/>
    <x v="0"/>
    <s v="Jackson"/>
    <x v="12"/>
    <n v="49201"/>
    <x v="2"/>
    <s v="TEC-PH-10003601"/>
    <x v="2"/>
    <s v="Phones"/>
    <s v="Ativa D5772 2-Line 5.8GHz Digital Expandable Corded/Cordless Phone System with Answering &amp; Caller ID/Call Waiting, Black/Silver"/>
    <n v="164.99"/>
    <n v="0.3"/>
    <n v="115.49299999999999"/>
  </r>
  <r>
    <n v="2685"/>
    <s v="CA-2018-137085"/>
    <x v="222"/>
    <d v="2018-07-06T00:00:00"/>
    <s v="Standard Class"/>
    <s v="CT-11995"/>
    <s v="Carol Triggs"/>
    <x v="0"/>
    <x v="0"/>
    <s v="Los Angeles"/>
    <x v="1"/>
    <n v="90004"/>
    <x v="1"/>
    <s v="OFF-BI-10000632"/>
    <x v="1"/>
    <s v="Binders"/>
    <s v="Satellite Sectional Post Binders"/>
    <n v="312.55200000000002"/>
    <n v="0.4"/>
    <n v="187.53120000000001"/>
  </r>
  <r>
    <n v="2686"/>
    <s v="CA-2017-133123"/>
    <x v="47"/>
    <d v="2017-09-11T00:00:00"/>
    <s v="Standard Class"/>
    <s v="KB-16315"/>
    <s v="Karl Braun"/>
    <x v="0"/>
    <x v="0"/>
    <s v="Thomasville"/>
    <x v="3"/>
    <n v="27360"/>
    <x v="0"/>
    <s v="OFF-EN-10003055"/>
    <x v="1"/>
    <s v="Envelopes"/>
    <s v="Blue String-Tie &amp; Button Interoffice Envelopes, 10 x 13"/>
    <n v="95.951999999999998"/>
    <n v="0.25"/>
    <n v="71.963999999999999"/>
  </r>
  <r>
    <n v="2687"/>
    <s v="CA-2017-133123"/>
    <x v="47"/>
    <d v="2017-09-11T00:00:00"/>
    <s v="Standard Class"/>
    <s v="KB-16315"/>
    <s v="Karl Braun"/>
    <x v="0"/>
    <x v="0"/>
    <s v="Thomasville"/>
    <x v="3"/>
    <n v="27360"/>
    <x v="0"/>
    <s v="OFF-BI-10001031"/>
    <x v="1"/>
    <s v="Binders"/>
    <s v="Pressboard Data Binders by Wilson Jones"/>
    <n v="3.2040000000000002"/>
    <n v="0.25"/>
    <n v="2.403"/>
  </r>
  <r>
    <n v="2688"/>
    <s v="US-2017-128195"/>
    <x v="578"/>
    <d v="2017-08-05T00:00:00"/>
    <s v="First Class"/>
    <s v="RA-19285"/>
    <s v="Ralph Arnett"/>
    <x v="0"/>
    <x v="0"/>
    <s v="Peoria"/>
    <x v="10"/>
    <n v="61604"/>
    <x v="2"/>
    <s v="OFF-BI-10002003"/>
    <x v="1"/>
    <s v="Binders"/>
    <s v="Ibico Presentation Index for Binding Systems"/>
    <n v="3.98"/>
    <n v="0.3"/>
    <n v="2.786"/>
  </r>
  <r>
    <n v="2689"/>
    <s v="CA-2016-153220"/>
    <x v="768"/>
    <d v="2016-11-14T00:00:00"/>
    <s v="First Class"/>
    <s v="YC-21895"/>
    <s v="Yoseph Carroll"/>
    <x v="1"/>
    <x v="0"/>
    <s v="Los Angeles"/>
    <x v="1"/>
    <n v="90032"/>
    <x v="1"/>
    <s v="OFF-PA-10003016"/>
    <x v="1"/>
    <s v="Paper"/>
    <s v="Adams While You Were Out Message Pads"/>
    <n v="15.7"/>
    <n v="0.4"/>
    <n v="9.42"/>
  </r>
  <r>
    <n v="2690"/>
    <s v="CA-2015-123064"/>
    <x v="479"/>
    <d v="2015-07-02T00:00:00"/>
    <s v="First Class"/>
    <s v="RA-19915"/>
    <s v="Russell Applegate"/>
    <x v="0"/>
    <x v="0"/>
    <s v="Chicago"/>
    <x v="10"/>
    <n v="60653"/>
    <x v="2"/>
    <s v="OFF-AR-10004582"/>
    <x v="1"/>
    <s v="Art"/>
    <s v="BIC Brite Liner Grip Highlighters"/>
    <n v="5.2480000000000002"/>
    <n v="0.35"/>
    <n v="3.4112000000000005"/>
  </r>
  <r>
    <n v="2691"/>
    <s v="CA-2018-156412"/>
    <x v="769"/>
    <d v="2018-12-08T00:00:00"/>
    <s v="Standard Class"/>
    <s v="CM-12160"/>
    <s v="Charles McCrossin"/>
    <x v="0"/>
    <x v="0"/>
    <s v="Philadelphia"/>
    <x v="9"/>
    <n v="19134"/>
    <x v="3"/>
    <s v="OFF-BI-10004364"/>
    <x v="1"/>
    <s v="Binders"/>
    <s v="Storex Dura Pro Binders"/>
    <n v="5.3460000000000001"/>
    <n v="0.4"/>
    <n v="3.2075999999999998"/>
  </r>
  <r>
    <n v="2692"/>
    <s v="US-2017-144211"/>
    <x v="770"/>
    <d v="2017-09-02T00:00:00"/>
    <s v="Standard Class"/>
    <s v="CS-12130"/>
    <s v="Chad Sievert"/>
    <x v="0"/>
    <x v="0"/>
    <s v="Englewood"/>
    <x v="22"/>
    <n v="80112"/>
    <x v="1"/>
    <s v="OFF-PA-10002246"/>
    <x v="1"/>
    <s v="Paper"/>
    <s v="Wirebound Four 2-3/4 x 5 Forms per Page, 400 Sets per Book"/>
    <n v="15.48"/>
    <n v="0.4"/>
    <n v="9.2880000000000003"/>
  </r>
  <r>
    <n v="2693"/>
    <s v="US-2017-144211"/>
    <x v="770"/>
    <d v="2017-09-02T00:00:00"/>
    <s v="Standard Class"/>
    <s v="CS-12130"/>
    <s v="Chad Sievert"/>
    <x v="0"/>
    <x v="0"/>
    <s v="Englewood"/>
    <x v="22"/>
    <n v="80112"/>
    <x v="1"/>
    <s v="TEC-PH-10002890"/>
    <x v="2"/>
    <s v="Phones"/>
    <s v="AT&amp;T 17929 Lendline Telephone"/>
    <n v="108.57599999999999"/>
    <n v="0.4"/>
    <n v="65.145599999999988"/>
  </r>
  <r>
    <n v="2694"/>
    <s v="CA-2017-138079"/>
    <x v="115"/>
    <d v="2017-01-28T00:00:00"/>
    <s v="Standard Class"/>
    <s v="AJ-10795"/>
    <s v="Anthony Johnson"/>
    <x v="1"/>
    <x v="0"/>
    <s v="Seattle"/>
    <x v="4"/>
    <n v="98115"/>
    <x v="1"/>
    <s v="FUR-FU-10001475"/>
    <x v="0"/>
    <s v="Furnishings"/>
    <s v="Contract Clock, 14, Brown"/>
    <n v="109.9"/>
    <n v="0.4"/>
    <n v="65.94"/>
  </r>
  <r>
    <n v="2695"/>
    <s v="CA-2015-143182"/>
    <x v="771"/>
    <d v="2015-10-20T00:00:00"/>
    <s v="Standard Class"/>
    <s v="DL-12865"/>
    <s v="Dan Lawera"/>
    <x v="0"/>
    <x v="0"/>
    <s v="Hialeah"/>
    <x v="2"/>
    <n v="33012"/>
    <x v="0"/>
    <s v="FUR-FU-10004270"/>
    <x v="0"/>
    <s v="Furnishings"/>
    <s v="Executive Impressions 13 Clairmont Wall Clock"/>
    <n v="15.384"/>
    <n v="0.25"/>
    <n v="11.538"/>
  </r>
  <r>
    <n v="2696"/>
    <s v="CA-2017-161662"/>
    <x v="569"/>
    <d v="2017-02-09T00:00:00"/>
    <s v="First Class"/>
    <s v="BE-11410"/>
    <s v="Bobby Elias"/>
    <x v="0"/>
    <x v="0"/>
    <s v="Lancaster"/>
    <x v="24"/>
    <n v="43130"/>
    <x v="3"/>
    <s v="OFF-PA-10003465"/>
    <x v="1"/>
    <s v="Paper"/>
    <s v="Xerox 1912"/>
    <n v="30.352"/>
    <n v="0.4"/>
    <n v="18.211199999999998"/>
  </r>
  <r>
    <n v="2697"/>
    <s v="CA-2015-145317"/>
    <x v="772"/>
    <d v="2015-03-23T00:00:00"/>
    <s v="Standard Class"/>
    <s v="SM-20320"/>
    <s v="Sean Miller"/>
    <x v="2"/>
    <x v="0"/>
    <s v="Jacksonville"/>
    <x v="2"/>
    <n v="32216"/>
    <x v="0"/>
    <s v="TEC-MA-10003626"/>
    <x v="2"/>
    <s v="Machines"/>
    <s v="Hewlett-Packard Deskjet 6540 Color Inkjet Printer"/>
    <n v="821.3"/>
    <n v="0.3"/>
    <n v="574.91"/>
  </r>
  <r>
    <n v="2698"/>
    <s v="CA-2015-145317"/>
    <x v="772"/>
    <d v="2015-03-23T00:00:00"/>
    <s v="Standard Class"/>
    <s v="SM-20320"/>
    <s v="Sean Miller"/>
    <x v="2"/>
    <x v="0"/>
    <s v="Jacksonville"/>
    <x v="2"/>
    <n v="32216"/>
    <x v="0"/>
    <s v="TEC-MA-10002412"/>
    <x v="2"/>
    <s v="Machines"/>
    <s v="Cisco TelePresence System EX90 Videoconferencing Unit"/>
    <n v="22638.48"/>
    <n v="0.3"/>
    <n v="15846.935999999998"/>
  </r>
  <r>
    <n v="2699"/>
    <s v="CA-2015-145317"/>
    <x v="772"/>
    <d v="2015-03-23T00:00:00"/>
    <s v="Standard Class"/>
    <s v="SM-20320"/>
    <s v="Sean Miller"/>
    <x v="2"/>
    <x v="0"/>
    <s v="Jacksonville"/>
    <x v="2"/>
    <n v="32216"/>
    <x v="0"/>
    <s v="OFF-PA-10001804"/>
    <x v="1"/>
    <s v="Paper"/>
    <s v="Xerox 195"/>
    <n v="21.376000000000001"/>
    <n v="0.25"/>
    <n v="16.032"/>
  </r>
  <r>
    <n v="2700"/>
    <s v="CA-2015-145317"/>
    <x v="772"/>
    <d v="2015-03-23T00:00:00"/>
    <s v="Standard Class"/>
    <s v="SM-20320"/>
    <s v="Sean Miller"/>
    <x v="2"/>
    <x v="0"/>
    <s v="Jacksonville"/>
    <x v="2"/>
    <n v="32216"/>
    <x v="0"/>
    <s v="OFF-AR-10003183"/>
    <x v="1"/>
    <s v="Art"/>
    <s v="Avery Fluorescent Highlighter Four-Color Set"/>
    <n v="8.016"/>
    <n v="0.3"/>
    <n v="5.6111999999999993"/>
  </r>
  <r>
    <n v="2701"/>
    <s v="CA-2015-145317"/>
    <x v="772"/>
    <d v="2015-03-23T00:00:00"/>
    <s v="Standard Class"/>
    <s v="SM-20320"/>
    <s v="Sean Miller"/>
    <x v="2"/>
    <x v="0"/>
    <s v="Jacksonville"/>
    <x v="2"/>
    <n v="32216"/>
    <x v="0"/>
    <s v="FUR-FU-10004270"/>
    <x v="0"/>
    <s v="Furnishings"/>
    <s v="Executive Impressions 13 Clairmont Wall Clock"/>
    <n v="30.768000000000001"/>
    <n v="0.25"/>
    <n v="23.076000000000001"/>
  </r>
  <r>
    <n v="2702"/>
    <s v="CA-2015-145317"/>
    <x v="772"/>
    <d v="2015-03-23T00:00:00"/>
    <s v="Standard Class"/>
    <s v="SM-20320"/>
    <s v="Sean Miller"/>
    <x v="2"/>
    <x v="0"/>
    <s v="Jacksonville"/>
    <x v="2"/>
    <n v="32216"/>
    <x v="0"/>
    <s v="OFF-FA-10003112"/>
    <x v="1"/>
    <s v="Fasteners"/>
    <s v="Staples"/>
    <n v="18.936"/>
    <n v="0.25"/>
    <n v="14.202"/>
  </r>
  <r>
    <n v="2703"/>
    <s v="CA-2015-145317"/>
    <x v="772"/>
    <d v="2015-03-23T00:00:00"/>
    <s v="Standard Class"/>
    <s v="SM-20320"/>
    <s v="Sean Miller"/>
    <x v="2"/>
    <x v="0"/>
    <s v="Jacksonville"/>
    <x v="2"/>
    <n v="32216"/>
    <x v="0"/>
    <s v="FUR-FU-10001986"/>
    <x v="0"/>
    <s v="Furnishings"/>
    <s v="Dana Fluorescent Magnifying Lamp, White, 36"/>
    <n v="122.352"/>
    <n v="0.25"/>
    <n v="91.76400000000001"/>
  </r>
  <r>
    <n v="2704"/>
    <s v="CA-2015-143413"/>
    <x v="773"/>
    <d v="2015-05-30T00:00:00"/>
    <s v="Standard Class"/>
    <s v="RP-19390"/>
    <s v="Resi Pölking"/>
    <x v="0"/>
    <x v="0"/>
    <s v="Baltimore"/>
    <x v="39"/>
    <n v="21215"/>
    <x v="3"/>
    <s v="OFF-PA-10002319"/>
    <x v="1"/>
    <s v="Paper"/>
    <s v="Xerox 1944"/>
    <n v="116.28"/>
    <n v="0.4"/>
    <n v="69.768000000000001"/>
  </r>
  <r>
    <n v="2705"/>
    <s v="CA-2018-156818"/>
    <x v="497"/>
    <d v="2018-07-13T00:00:00"/>
    <s v="Second Class"/>
    <s v="JD-16015"/>
    <s v="Joy Daniels"/>
    <x v="0"/>
    <x v="0"/>
    <s v="New York City"/>
    <x v="15"/>
    <n v="10009"/>
    <x v="3"/>
    <s v="TEC-AC-10002323"/>
    <x v="2"/>
    <s v="Accessories"/>
    <s v="SanDisk Ultra 32 GB MicroSDHC Class 10 Memory Card"/>
    <n v="132.6"/>
    <n v="0.45"/>
    <n v="72.930000000000007"/>
  </r>
  <r>
    <n v="2706"/>
    <s v="CA-2018-155873"/>
    <x v="114"/>
    <d v="2018-06-21T00:00:00"/>
    <s v="Standard Class"/>
    <s v="AB-10255"/>
    <s v="Alejandro Ballentine"/>
    <x v="2"/>
    <x v="0"/>
    <s v="Carlsbad"/>
    <x v="27"/>
    <n v="88220"/>
    <x v="1"/>
    <s v="OFF-SU-10001165"/>
    <x v="1"/>
    <s v="Supplies"/>
    <s v="Acme Elite Stainless Steel Scissors"/>
    <n v="16.68"/>
    <n v="0.45"/>
    <n v="9.1740000000000013"/>
  </r>
  <r>
    <n v="2707"/>
    <s v="CA-2018-155873"/>
    <x v="114"/>
    <d v="2018-06-21T00:00:00"/>
    <s v="Standard Class"/>
    <s v="AB-10255"/>
    <s v="Alejandro Ballentine"/>
    <x v="2"/>
    <x v="0"/>
    <s v="Carlsbad"/>
    <x v="27"/>
    <n v="88220"/>
    <x v="1"/>
    <s v="OFF-PA-10001246"/>
    <x v="1"/>
    <s v="Paper"/>
    <s v="Xerox 215"/>
    <n v="19.440000000000001"/>
    <n v="0.4"/>
    <n v="11.664"/>
  </r>
  <r>
    <n v="2708"/>
    <s v="CA-2018-155873"/>
    <x v="114"/>
    <d v="2018-06-21T00:00:00"/>
    <s v="Standard Class"/>
    <s v="AB-10255"/>
    <s v="Alejandro Ballentine"/>
    <x v="2"/>
    <x v="0"/>
    <s v="Carlsbad"/>
    <x v="27"/>
    <n v="88220"/>
    <x v="1"/>
    <s v="OFF-PA-10001815"/>
    <x v="1"/>
    <s v="Paper"/>
    <s v="Xerox 1885"/>
    <n v="192.16"/>
    <n v="0.4"/>
    <n v="115.29599999999999"/>
  </r>
  <r>
    <n v="2709"/>
    <s v="CA-2016-121797"/>
    <x v="564"/>
    <d v="2016-02-06T00:00:00"/>
    <s v="Standard Class"/>
    <s v="CC-12145"/>
    <s v="Charles Crestani"/>
    <x v="0"/>
    <x v="0"/>
    <s v="Los Angeles"/>
    <x v="1"/>
    <n v="90049"/>
    <x v="1"/>
    <s v="FUR-FU-10001876"/>
    <x v="0"/>
    <s v="Furnishings"/>
    <s v="Computer Room Manger, 14"/>
    <n v="227.36"/>
    <n v="0.4"/>
    <n v="136.416"/>
  </r>
  <r>
    <n v="2710"/>
    <s v="CA-2016-121797"/>
    <x v="564"/>
    <d v="2016-02-06T00:00:00"/>
    <s v="Standard Class"/>
    <s v="CC-12145"/>
    <s v="Charles Crestani"/>
    <x v="0"/>
    <x v="0"/>
    <s v="Los Angeles"/>
    <x v="1"/>
    <n v="90049"/>
    <x v="1"/>
    <s v="TEC-MA-10000488"/>
    <x v="2"/>
    <s v="Machines"/>
    <s v="Bady BDG101FRU Card Printer"/>
    <n v="1919.9760000000001"/>
    <n v="0.45"/>
    <n v="1055.9868000000001"/>
  </r>
  <r>
    <n v="2711"/>
    <s v="US-2016-120572"/>
    <x v="555"/>
    <d v="2016-12-15T00:00:00"/>
    <s v="Standard Class"/>
    <s v="GH-14425"/>
    <s v="Gary Hwang"/>
    <x v="0"/>
    <x v="0"/>
    <s v="Jacksonville"/>
    <x v="2"/>
    <n v="32216"/>
    <x v="0"/>
    <s v="OFF-BI-10001098"/>
    <x v="1"/>
    <s v="Binders"/>
    <s v="Acco D-Ring Binder w/DublLock"/>
    <n v="12.827999999999999"/>
    <n v="0.25"/>
    <n v="9.6209999999999987"/>
  </r>
  <r>
    <n v="2712"/>
    <s v="CA-2018-132430"/>
    <x v="449"/>
    <d v="2018-10-11T00:00:00"/>
    <s v="First Class"/>
    <s v="CP-12085"/>
    <s v="Cathy Prescott"/>
    <x v="1"/>
    <x v="0"/>
    <s v="Lakewood"/>
    <x v="24"/>
    <n v="44107"/>
    <x v="3"/>
    <s v="FUR-FU-10003577"/>
    <x v="0"/>
    <s v="Furnishings"/>
    <s v="Nu-Dell Leatherette Frames"/>
    <n v="45.887999999999998"/>
    <n v="0.4"/>
    <n v="27.532799999999998"/>
  </r>
  <r>
    <n v="2713"/>
    <s v="CA-2018-146031"/>
    <x v="570"/>
    <d v="2018-08-01T00:00:00"/>
    <s v="Second Class"/>
    <s v="GM-14440"/>
    <s v="Gary McGarr"/>
    <x v="0"/>
    <x v="0"/>
    <s v="Troy"/>
    <x v="15"/>
    <n v="12180"/>
    <x v="3"/>
    <s v="OFF-AR-10002656"/>
    <x v="1"/>
    <s v="Art"/>
    <s v="Sanford Liquid Accent Highlighters"/>
    <n v="60.12"/>
    <n v="0.45"/>
    <n v="33.066000000000003"/>
  </r>
  <r>
    <n v="2714"/>
    <s v="CA-2015-110100"/>
    <x v="573"/>
    <d v="2015-04-29T00:00:00"/>
    <s v="Standard Class"/>
    <s v="LC-16885"/>
    <s v="Lena Creighton"/>
    <x v="0"/>
    <x v="0"/>
    <s v="Wilmington"/>
    <x v="3"/>
    <n v="28403"/>
    <x v="0"/>
    <s v="TEC-PH-10004531"/>
    <x v="2"/>
    <s v="Phones"/>
    <s v="AT&amp;T CL2909"/>
    <n v="302.37599999999998"/>
    <n v="0.25"/>
    <n v="226.78199999999998"/>
  </r>
  <r>
    <n v="2715"/>
    <s v="CA-2016-103723"/>
    <x v="494"/>
    <d v="2016-12-06T00:00:00"/>
    <s v="Standard Class"/>
    <s v="BT-11305"/>
    <s v="Beth Thompson"/>
    <x v="2"/>
    <x v="0"/>
    <s v="Seattle"/>
    <x v="4"/>
    <n v="98105"/>
    <x v="1"/>
    <s v="OFF-AR-10003251"/>
    <x v="1"/>
    <s v="Art"/>
    <s v="Prang Drawing Pencil Set"/>
    <n v="13.9"/>
    <n v="0.45"/>
    <n v="7.6450000000000005"/>
  </r>
  <r>
    <n v="2716"/>
    <s v="CA-2015-127187"/>
    <x v="774"/>
    <d v="2015-12-08T00:00:00"/>
    <s v="Standard Class"/>
    <s v="CP-12085"/>
    <s v="Cathy Prescott"/>
    <x v="1"/>
    <x v="0"/>
    <s v="New York City"/>
    <x v="15"/>
    <n v="10024"/>
    <x v="3"/>
    <s v="TEC-PH-10000673"/>
    <x v="2"/>
    <s v="Phones"/>
    <s v="Plantronics Voyager Pro HD - Bluetooth Headset"/>
    <n v="129.97999999999999"/>
    <n v="0.4"/>
    <n v="77.987999999999985"/>
  </r>
  <r>
    <n v="2717"/>
    <s v="CA-2018-128475"/>
    <x v="775"/>
    <d v="2018-09-01T00:00:00"/>
    <s v="Standard Class"/>
    <s v="SC-20680"/>
    <s v="Steve Carroll"/>
    <x v="2"/>
    <x v="0"/>
    <s v="Columbus"/>
    <x v="32"/>
    <n v="31907"/>
    <x v="0"/>
    <s v="TEC-AC-10000158"/>
    <x v="2"/>
    <s v="Accessories"/>
    <s v="Sony 64GB Class 10 Micro SDHC R40 Memory Card"/>
    <n v="71.98"/>
    <n v="0.3"/>
    <n v="50.386000000000003"/>
  </r>
  <r>
    <n v="2718"/>
    <s v="CA-2015-100006"/>
    <x v="557"/>
    <d v="2015-09-13T00:00:00"/>
    <s v="Standard Class"/>
    <s v="DK-13375"/>
    <s v="Dennis Kane"/>
    <x v="0"/>
    <x v="0"/>
    <s v="New York City"/>
    <x v="15"/>
    <n v="10024"/>
    <x v="3"/>
    <s v="TEC-PH-10002075"/>
    <x v="2"/>
    <s v="Phones"/>
    <s v="AT&amp;T EL51110 DECT"/>
    <n v="377.97"/>
    <n v="0.4"/>
    <n v="226.78200000000001"/>
  </r>
  <r>
    <n v="2719"/>
    <s v="CA-2018-144827"/>
    <x v="202"/>
    <d v="2018-12-27T00:00:00"/>
    <s v="Standard Class"/>
    <s v="SE-20110"/>
    <s v="Sanjit Engle"/>
    <x v="0"/>
    <x v="0"/>
    <s v="Costa Mesa"/>
    <x v="1"/>
    <n v="92627"/>
    <x v="1"/>
    <s v="OFF-ST-10004340"/>
    <x v="1"/>
    <s v="Storage"/>
    <s v="Fellowes Mobile File Cart, Black"/>
    <n v="124.36"/>
    <n v="0.5"/>
    <n v="62.18"/>
  </r>
  <r>
    <n v="2720"/>
    <s v="CA-2015-110030"/>
    <x v="776"/>
    <d v="2015-12-08T00:00:00"/>
    <s v="Second Class"/>
    <s v="LF-17185"/>
    <s v="Luke Foster"/>
    <x v="0"/>
    <x v="0"/>
    <s v="Houston"/>
    <x v="5"/>
    <n v="77095"/>
    <x v="2"/>
    <s v="FUR-FU-10002759"/>
    <x v="0"/>
    <s v="Furnishings"/>
    <s v="12-1/2 Diameter Round Wall Clock"/>
    <n v="23.975999999999999"/>
    <n v="0.3"/>
    <n v="16.783199999999997"/>
  </r>
  <r>
    <n v="2721"/>
    <s v="CA-2015-121286"/>
    <x v="130"/>
    <d v="2015-11-08T00:00:00"/>
    <s v="Second Class"/>
    <s v="ON-18715"/>
    <s v="Odella Nelson"/>
    <x v="1"/>
    <x v="0"/>
    <s v="Cary"/>
    <x v="3"/>
    <n v="27511"/>
    <x v="0"/>
    <s v="OFF-FA-10000585"/>
    <x v="1"/>
    <s v="Fasteners"/>
    <s v="OIC Bulk Pack Metal Binder Clips"/>
    <n v="8.3759999999999994"/>
    <n v="0.25"/>
    <n v="6.282"/>
  </r>
  <r>
    <n v="2722"/>
    <s v="CA-2015-121286"/>
    <x v="130"/>
    <d v="2015-11-08T00:00:00"/>
    <s v="Second Class"/>
    <s v="ON-18715"/>
    <s v="Odella Nelson"/>
    <x v="1"/>
    <x v="0"/>
    <s v="Cary"/>
    <x v="3"/>
    <n v="27511"/>
    <x v="0"/>
    <s v="OFF-AP-10004859"/>
    <x v="1"/>
    <s v="Appliances"/>
    <s v="Acco 6 Outlet Guardian Premium Surge Suppressor"/>
    <n v="58.24"/>
    <n v="0.25"/>
    <n v="43.68"/>
  </r>
  <r>
    <n v="2723"/>
    <s v="CA-2017-164735"/>
    <x v="167"/>
    <d v="2017-04-19T00:00:00"/>
    <s v="Second Class"/>
    <s v="TB-21400"/>
    <s v="Tom Boeckenhauer"/>
    <x v="0"/>
    <x v="0"/>
    <s v="Alexandria"/>
    <x v="17"/>
    <n v="22304"/>
    <x v="0"/>
    <s v="OFF-ST-10001558"/>
    <x v="1"/>
    <s v="Storage"/>
    <s v="Acco Perma 4000 Stacking Storage Drawers"/>
    <n v="81.2"/>
    <n v="0.35"/>
    <n v="52.78"/>
  </r>
  <r>
    <n v="2724"/>
    <s v="CA-2015-153479"/>
    <x v="777"/>
    <d v="2015-10-08T00:00:00"/>
    <s v="Standard Class"/>
    <s v="DF-13135"/>
    <s v="David Flashing"/>
    <x v="0"/>
    <x v="0"/>
    <s v="Vallejo"/>
    <x v="1"/>
    <n v="94591"/>
    <x v="1"/>
    <s v="OFF-LA-10004689"/>
    <x v="1"/>
    <s v="Labels"/>
    <s v="Avery 512"/>
    <n v="14.45"/>
    <n v="0.4"/>
    <n v="8.67"/>
  </r>
  <r>
    <n v="2725"/>
    <s v="CA-2015-153479"/>
    <x v="777"/>
    <d v="2015-10-08T00:00:00"/>
    <s v="Standard Class"/>
    <s v="DF-13135"/>
    <s v="David Flashing"/>
    <x v="0"/>
    <x v="0"/>
    <s v="Vallejo"/>
    <x v="1"/>
    <n v="94591"/>
    <x v="1"/>
    <s v="OFF-BI-10002867"/>
    <x v="1"/>
    <s v="Binders"/>
    <s v="GBC Recycled Regency Composition Covers"/>
    <n v="95.647999999999996"/>
    <n v="0.4"/>
    <n v="57.388799999999996"/>
  </r>
  <r>
    <n v="2726"/>
    <s v="CA-2018-149888"/>
    <x v="659"/>
    <d v="2018-11-13T00:00:00"/>
    <s v="Standard Class"/>
    <s v="EP-13915"/>
    <s v="Emily Phan"/>
    <x v="0"/>
    <x v="0"/>
    <s v="Philadelphia"/>
    <x v="9"/>
    <n v="19120"/>
    <x v="3"/>
    <s v="TEC-PH-10003811"/>
    <x v="2"/>
    <s v="Phones"/>
    <s v="Jabra Supreme Plus Driver Edition Headset"/>
    <n v="359.97"/>
    <n v="0.4"/>
    <n v="215.982"/>
  </r>
  <r>
    <n v="2727"/>
    <s v="CA-2018-149888"/>
    <x v="659"/>
    <d v="2018-11-13T00:00:00"/>
    <s v="Standard Class"/>
    <s v="EP-13915"/>
    <s v="Emily Phan"/>
    <x v="0"/>
    <x v="0"/>
    <s v="Philadelphia"/>
    <x v="9"/>
    <n v="19120"/>
    <x v="3"/>
    <s v="FUR-TA-10000849"/>
    <x v="0"/>
    <s v="Tables"/>
    <s v="Bevis Rectangular Conference Tables"/>
    <n v="350.35199999999998"/>
    <n v="0.45"/>
    <n v="192.6936"/>
  </r>
  <r>
    <n v="2728"/>
    <s v="CA-2018-119193"/>
    <x v="66"/>
    <d v="2018-12-24T00:00:00"/>
    <s v="First Class"/>
    <s v="SK-19990"/>
    <s v="Sally Knutson"/>
    <x v="0"/>
    <x v="0"/>
    <s v="Toledo"/>
    <x v="24"/>
    <n v="43615"/>
    <x v="3"/>
    <s v="OFF-BI-10000848"/>
    <x v="1"/>
    <s v="Binders"/>
    <s v="Angle-D Ring Binders"/>
    <n v="1.641"/>
    <n v="0.4"/>
    <n v="0.98459999999999992"/>
  </r>
  <r>
    <n v="2729"/>
    <s v="CA-2018-119193"/>
    <x v="66"/>
    <d v="2018-12-24T00:00:00"/>
    <s v="First Class"/>
    <s v="SK-19990"/>
    <s v="Sally Knutson"/>
    <x v="0"/>
    <x v="0"/>
    <s v="Toledo"/>
    <x v="24"/>
    <n v="43615"/>
    <x v="3"/>
    <s v="TEC-PH-10003072"/>
    <x v="2"/>
    <s v="Phones"/>
    <s v="Panasonic KX-TG9541B DECT 6.0 Digital 2-Line Expandable Cordless Phone With Digital Answering System"/>
    <n v="629.95799999999997"/>
    <n v="0.4"/>
    <n v="377.97479999999996"/>
  </r>
  <r>
    <n v="2730"/>
    <s v="CA-2018-104801"/>
    <x v="778"/>
    <d v="2018-02-19T00:00:00"/>
    <s v="Standard Class"/>
    <s v="FH-14350"/>
    <s v="Fred Harton"/>
    <x v="0"/>
    <x v="0"/>
    <s v="Seattle"/>
    <x v="4"/>
    <n v="98105"/>
    <x v="1"/>
    <s v="OFF-AR-10001547"/>
    <x v="1"/>
    <s v="Art"/>
    <s v="Newell 311"/>
    <n v="6.63"/>
    <n v="0.45"/>
    <n v="3.6465000000000001"/>
  </r>
  <r>
    <n v="2731"/>
    <s v="CA-2018-104801"/>
    <x v="778"/>
    <d v="2018-02-19T00:00:00"/>
    <s v="Standard Class"/>
    <s v="FH-14350"/>
    <s v="Fred Harton"/>
    <x v="0"/>
    <x v="0"/>
    <s v="Seattle"/>
    <x v="4"/>
    <n v="98105"/>
    <x v="1"/>
    <s v="TEC-AC-10001838"/>
    <x v="2"/>
    <s v="Accessories"/>
    <s v="Razer Tiamat Over Ear 7.1 Surround Sound PC Gaming Headset"/>
    <n v="799.96"/>
    <n v="0.45"/>
    <n v="439.97800000000007"/>
  </r>
  <r>
    <n v="2732"/>
    <s v="CA-2018-104801"/>
    <x v="778"/>
    <d v="2018-02-19T00:00:00"/>
    <s v="Standard Class"/>
    <s v="FH-14350"/>
    <s v="Fred Harton"/>
    <x v="0"/>
    <x v="0"/>
    <s v="Seattle"/>
    <x v="4"/>
    <n v="98105"/>
    <x v="1"/>
    <s v="FUR-FU-10004017"/>
    <x v="0"/>
    <s v="Furnishings"/>
    <s v="Tenex Contemporary Contur Chairmats for Low and Medium Pile Carpet, Computer, 39 x 49"/>
    <n v="107.53"/>
    <n v="0.4"/>
    <n v="64.518000000000001"/>
  </r>
  <r>
    <n v="2733"/>
    <s v="CA-2015-107594"/>
    <x v="779"/>
    <d v="2015-07-06T00:00:00"/>
    <s v="Standard Class"/>
    <s v="EH-13945"/>
    <s v="Eric Hoffmann"/>
    <x v="0"/>
    <x v="0"/>
    <s v="Plainfield"/>
    <x v="30"/>
    <n v="7060"/>
    <x v="3"/>
    <s v="TEC-PH-10002923"/>
    <x v="2"/>
    <s v="Phones"/>
    <s v="Logitech B530 USB Headset - headset - Full size, Binaural"/>
    <n v="73.98"/>
    <n v="0.4"/>
    <n v="44.387999999999998"/>
  </r>
  <r>
    <n v="2734"/>
    <s v="CA-2015-107594"/>
    <x v="779"/>
    <d v="2015-07-06T00:00:00"/>
    <s v="Standard Class"/>
    <s v="EH-13945"/>
    <s v="Eric Hoffmann"/>
    <x v="0"/>
    <x v="0"/>
    <s v="Plainfield"/>
    <x v="30"/>
    <n v="7060"/>
    <x v="3"/>
    <s v="OFF-AR-10000716"/>
    <x v="1"/>
    <s v="Art"/>
    <s v="DIXON Ticonderoga Erasable Checking Pencils"/>
    <n v="5.58"/>
    <n v="0.45"/>
    <n v="3.0690000000000004"/>
  </r>
  <r>
    <n v="2735"/>
    <s v="CA-2016-129770"/>
    <x v="780"/>
    <d v="2016-02-23T00:00:00"/>
    <s v="Second Class"/>
    <s v="JE-15715"/>
    <s v="Joe Elijah"/>
    <x v="0"/>
    <x v="0"/>
    <s v="Las Cruces"/>
    <x v="27"/>
    <n v="88001"/>
    <x v="1"/>
    <s v="OFF-PA-10000249"/>
    <x v="1"/>
    <s v="Paper"/>
    <s v="Easy-staple paper"/>
    <n v="49.12"/>
    <n v="0.4"/>
    <n v="29.471999999999998"/>
  </r>
  <r>
    <n v="2736"/>
    <s v="CA-2016-115798"/>
    <x v="50"/>
    <d v="2016-11-19T00:00:00"/>
    <s v="Standard Class"/>
    <s v="KL-16645"/>
    <s v="Ken Lonsdale"/>
    <x v="0"/>
    <x v="0"/>
    <s v="Newark"/>
    <x v="13"/>
    <n v="19711"/>
    <x v="3"/>
    <s v="TEC-PH-10003691"/>
    <x v="2"/>
    <s v="Phones"/>
    <s v="BlackBerry Q10"/>
    <n v="377.97"/>
    <n v="0.4"/>
    <n v="226.78200000000001"/>
  </r>
  <r>
    <n v="2737"/>
    <s v="CA-2016-115798"/>
    <x v="50"/>
    <d v="2016-11-19T00:00:00"/>
    <s v="Standard Class"/>
    <s v="KL-16645"/>
    <s v="Ken Lonsdale"/>
    <x v="0"/>
    <x v="0"/>
    <s v="Newark"/>
    <x v="13"/>
    <n v="19711"/>
    <x v="3"/>
    <s v="OFF-PA-10001560"/>
    <x v="1"/>
    <s v="Paper"/>
    <s v="Adams Telephone Message Books, 5 1/4” x 11”"/>
    <n v="42.28"/>
    <n v="0.4"/>
    <n v="25.367999999999999"/>
  </r>
  <r>
    <n v="2738"/>
    <s v="CA-2016-115798"/>
    <x v="50"/>
    <d v="2016-11-19T00:00:00"/>
    <s v="Standard Class"/>
    <s v="KL-16645"/>
    <s v="Ken Lonsdale"/>
    <x v="0"/>
    <x v="0"/>
    <s v="Newark"/>
    <x v="13"/>
    <n v="19711"/>
    <x v="3"/>
    <s v="FUR-BO-10004467"/>
    <x v="0"/>
    <s v="Bookcases"/>
    <s v="Bestar Classic Bookcase"/>
    <n v="299.97000000000003"/>
    <n v="0.5"/>
    <n v="149.98500000000001"/>
  </r>
  <r>
    <n v="2739"/>
    <s v="CA-2016-115798"/>
    <x v="50"/>
    <d v="2016-11-19T00:00:00"/>
    <s v="Standard Class"/>
    <s v="KL-16645"/>
    <s v="Ken Lonsdale"/>
    <x v="0"/>
    <x v="0"/>
    <s v="Newark"/>
    <x v="13"/>
    <n v="19711"/>
    <x v="3"/>
    <s v="TEC-PH-10001819"/>
    <x v="2"/>
    <s v="Phones"/>
    <s v="Innergie mMini Combo Duo USB Travel Charging Kit"/>
    <n v="89.98"/>
    <n v="0.4"/>
    <n v="53.988"/>
  </r>
  <r>
    <n v="2740"/>
    <s v="CA-2018-122707"/>
    <x v="513"/>
    <d v="2018-04-18T00:00:00"/>
    <s v="First Class"/>
    <s v="EB-13750"/>
    <s v="Edward Becker"/>
    <x v="1"/>
    <x v="0"/>
    <s v="Hoover"/>
    <x v="19"/>
    <n v="35244"/>
    <x v="0"/>
    <s v="OFF-SU-10000157"/>
    <x v="1"/>
    <s v="Supplies"/>
    <s v="Compact Automatic Electric Letter Opener"/>
    <n v="477.24"/>
    <n v="0.3"/>
    <n v="334.06799999999998"/>
  </r>
  <r>
    <n v="2741"/>
    <s v="CA-2018-122707"/>
    <x v="513"/>
    <d v="2018-04-18T00:00:00"/>
    <s v="First Class"/>
    <s v="EB-13750"/>
    <s v="Edward Becker"/>
    <x v="1"/>
    <x v="0"/>
    <s v="Hoover"/>
    <x v="19"/>
    <n v="35244"/>
    <x v="0"/>
    <s v="TEC-AC-10004227"/>
    <x v="2"/>
    <s v="Accessories"/>
    <s v="SanDisk Ultra 16 GB MicroSDHC Class 10 Memory Card"/>
    <n v="25.98"/>
    <n v="0.3"/>
    <n v="18.186"/>
  </r>
  <r>
    <n v="2742"/>
    <s v="CA-2017-165015"/>
    <x v="781"/>
    <d v="2017-02-27T00:00:00"/>
    <s v="Second Class"/>
    <s v="BD-11725"/>
    <s v="Bruce Degenhardt"/>
    <x v="0"/>
    <x v="0"/>
    <s v="Newark"/>
    <x v="24"/>
    <n v="43055"/>
    <x v="3"/>
    <s v="OFF-EN-10003134"/>
    <x v="1"/>
    <s v="Envelopes"/>
    <s v="Staple envelope"/>
    <n v="46.72"/>
    <n v="0.4"/>
    <n v="28.032"/>
  </r>
  <r>
    <n v="2743"/>
    <s v="CA-2015-149244"/>
    <x v="130"/>
    <d v="2015-11-08T00:00:00"/>
    <s v="Standard Class"/>
    <s v="MS-17530"/>
    <s v="MaryBeth Skach"/>
    <x v="0"/>
    <x v="0"/>
    <s v="San Diego"/>
    <x v="1"/>
    <n v="92037"/>
    <x v="1"/>
    <s v="FUR-FU-10004671"/>
    <x v="0"/>
    <s v="Furnishings"/>
    <s v="Executive Impressions 12 Wall Clock"/>
    <n v="35.340000000000003"/>
    <n v="0.4"/>
    <n v="21.204000000000001"/>
  </r>
  <r>
    <n v="2744"/>
    <s v="CA-2016-140144"/>
    <x v="782"/>
    <d v="2016-06-25T00:00:00"/>
    <s v="Second Class"/>
    <s v="SC-20770"/>
    <s v="Stewart Carmichael"/>
    <x v="1"/>
    <x v="0"/>
    <s v="San Francisco"/>
    <x v="1"/>
    <n v="94122"/>
    <x v="1"/>
    <s v="FUR-FU-10002253"/>
    <x v="0"/>
    <s v="Furnishings"/>
    <s v="Howard Miller 13 Diameter Pewter Finish Round Wall Clock"/>
    <n v="257.64"/>
    <n v="0.4"/>
    <n v="154.58399999999997"/>
  </r>
  <r>
    <n v="2745"/>
    <s v="CA-2016-140144"/>
    <x v="782"/>
    <d v="2016-06-25T00:00:00"/>
    <s v="Second Class"/>
    <s v="SC-20770"/>
    <s v="Stewart Carmichael"/>
    <x v="1"/>
    <x v="0"/>
    <s v="San Francisco"/>
    <x v="1"/>
    <n v="94122"/>
    <x v="1"/>
    <s v="TEC-PH-10002726"/>
    <x v="2"/>
    <s v="Phones"/>
    <s v="netTALK DUO VoIP Telephone Service"/>
    <n v="125.976"/>
    <n v="0.4"/>
    <n v="75.585599999999999"/>
  </r>
  <r>
    <n v="2746"/>
    <s v="CA-2018-163321"/>
    <x v="783"/>
    <d v="2018-08-11T00:00:00"/>
    <s v="Second Class"/>
    <s v="FM-14380"/>
    <s v="Fred McMath"/>
    <x v="0"/>
    <x v="0"/>
    <s v="Jacksonville"/>
    <x v="3"/>
    <n v="28540"/>
    <x v="0"/>
    <s v="TEC-AC-10004571"/>
    <x v="2"/>
    <s v="Accessories"/>
    <s v="Logitech G700s Rechargeable Gaming Mouse"/>
    <n v="79.992000000000004"/>
    <n v="0.3"/>
    <n v="55.994399999999999"/>
  </r>
  <r>
    <n v="2747"/>
    <s v="CA-2015-155887"/>
    <x v="552"/>
    <d v="2015-05-17T00:00:00"/>
    <s v="Standard Class"/>
    <s v="KT-16480"/>
    <s v="Kean Thornton"/>
    <x v="0"/>
    <x v="0"/>
    <s v="Franklin"/>
    <x v="31"/>
    <n v="2038"/>
    <x v="3"/>
    <s v="FUR-TA-10002228"/>
    <x v="0"/>
    <s v="Tables"/>
    <s v="Bevis Traditional Conference Table Top, Plinth Base"/>
    <n v="700.05600000000004"/>
    <n v="0.45"/>
    <n v="385.03080000000006"/>
  </r>
  <r>
    <n v="2748"/>
    <s v="US-2016-165449"/>
    <x v="6"/>
    <d v="2016-11-26T00:00:00"/>
    <s v="Standard Class"/>
    <s v="AP-10720"/>
    <s v="Anne Pryor"/>
    <x v="2"/>
    <x v="0"/>
    <s v="Frisco"/>
    <x v="5"/>
    <n v="75034"/>
    <x v="2"/>
    <s v="TEC-AC-10004127"/>
    <x v="2"/>
    <s v="Accessories"/>
    <s v="SanDisk Cruzer 8 GB USB Flash Drive"/>
    <n v="27.167999999999999"/>
    <n v="0.35"/>
    <n v="17.659199999999998"/>
  </r>
  <r>
    <n v="2749"/>
    <s v="CA-2016-110247"/>
    <x v="784"/>
    <d v="2016-12-08T00:00:00"/>
    <s v="Standard Class"/>
    <s v="RH-19555"/>
    <s v="Ritsa Hightower"/>
    <x v="0"/>
    <x v="0"/>
    <s v="Tallahassee"/>
    <x v="2"/>
    <n v="32303"/>
    <x v="0"/>
    <s v="OFF-BI-10001553"/>
    <x v="1"/>
    <s v="Binders"/>
    <s v="SpineVue Locking Slant-D Ring Binders by Cardinal"/>
    <n v="8.2260000000000009"/>
    <n v="0.25"/>
    <n v="6.1695000000000011"/>
  </r>
  <r>
    <n v="2750"/>
    <s v="US-2015-141257"/>
    <x v="785"/>
    <d v="2015-06-14T00:00:00"/>
    <s v="Standard Class"/>
    <s v="CS-11950"/>
    <s v="Carlos Soltero"/>
    <x v="0"/>
    <x v="0"/>
    <s v="Seattle"/>
    <x v="4"/>
    <n v="98115"/>
    <x v="1"/>
    <s v="FUR-CH-10002758"/>
    <x v="0"/>
    <s v="Chairs"/>
    <s v="Hon Deluxe Fabric Upholstered Stacking Chairs, Squared Back"/>
    <n v="585.55200000000002"/>
    <n v="0.45"/>
    <n v="322.05360000000002"/>
  </r>
  <r>
    <n v="2751"/>
    <s v="CA-2015-154669"/>
    <x v="233"/>
    <d v="2015-08-11T00:00:00"/>
    <s v="Second Class"/>
    <s v="TM-21010"/>
    <s v="Tamara Manning"/>
    <x v="0"/>
    <x v="0"/>
    <s v="Vacaville"/>
    <x v="1"/>
    <n v="95687"/>
    <x v="1"/>
    <s v="OFF-ST-10000532"/>
    <x v="1"/>
    <s v="Storage"/>
    <s v="Advantus Rolling Drawer Organizers"/>
    <n v="423.28"/>
    <n v="0.5"/>
    <n v="211.64"/>
  </r>
  <r>
    <n v="2752"/>
    <s v="CA-2015-158029"/>
    <x v="542"/>
    <d v="2015-05-30T00:00:00"/>
    <s v="Standard Class"/>
    <s v="HF-14995"/>
    <s v="Herbert Flentye"/>
    <x v="0"/>
    <x v="0"/>
    <s v="Los Angeles"/>
    <x v="1"/>
    <n v="90008"/>
    <x v="1"/>
    <s v="FUR-CH-10000988"/>
    <x v="0"/>
    <s v="Chairs"/>
    <s v="Hon Olson Stacker Stools"/>
    <n v="225.29599999999999"/>
    <n v="0.45"/>
    <n v="123.9128"/>
  </r>
  <r>
    <n v="2753"/>
    <s v="CA-2016-155306"/>
    <x v="786"/>
    <d v="2016-04-21T00:00:00"/>
    <s v="Standard Class"/>
    <s v="GA-14515"/>
    <s v="George Ashbrook"/>
    <x v="0"/>
    <x v="0"/>
    <s v="San Francisco"/>
    <x v="1"/>
    <n v="94122"/>
    <x v="1"/>
    <s v="OFF-AR-10003251"/>
    <x v="1"/>
    <s v="Art"/>
    <s v="Prang Drawing Pencil Set"/>
    <n v="5.56"/>
    <n v="0.45"/>
    <n v="3.0579999999999998"/>
  </r>
  <r>
    <n v="2754"/>
    <s v="CA-2016-155306"/>
    <x v="786"/>
    <d v="2016-04-21T00:00:00"/>
    <s v="Standard Class"/>
    <s v="GA-14515"/>
    <s v="George Ashbrook"/>
    <x v="0"/>
    <x v="0"/>
    <s v="San Francisco"/>
    <x v="1"/>
    <n v="94122"/>
    <x v="1"/>
    <s v="TEC-AC-10003174"/>
    <x v="2"/>
    <s v="Accessories"/>
    <s v="Plantronics S12 Corded Telephone Headset System"/>
    <n v="323.37"/>
    <n v="0.45"/>
    <n v="177.85350000000003"/>
  </r>
  <r>
    <n v="2755"/>
    <s v="CA-2016-155306"/>
    <x v="786"/>
    <d v="2016-04-21T00:00:00"/>
    <s v="Standard Class"/>
    <s v="GA-14515"/>
    <s v="George Ashbrook"/>
    <x v="0"/>
    <x v="0"/>
    <s v="San Francisco"/>
    <x v="1"/>
    <n v="94122"/>
    <x v="1"/>
    <s v="TEC-PH-10002310"/>
    <x v="2"/>
    <s v="Phones"/>
    <s v="Plantronics Calisto P620-M USB Wireless Speakerphone System"/>
    <n v="783.96"/>
    <n v="0.4"/>
    <n v="470.37599999999998"/>
  </r>
  <r>
    <n v="2756"/>
    <s v="CA-2016-155306"/>
    <x v="786"/>
    <d v="2016-04-21T00:00:00"/>
    <s v="Standard Class"/>
    <s v="GA-14515"/>
    <s v="George Ashbrook"/>
    <x v="0"/>
    <x v="0"/>
    <s v="San Francisco"/>
    <x v="1"/>
    <n v="94122"/>
    <x v="1"/>
    <s v="OFF-AP-10002651"/>
    <x v="1"/>
    <s v="Appliances"/>
    <s v="Hoover Upright Vacuum With Dirt Cup"/>
    <n v="1447.65"/>
    <n v="0.4"/>
    <n v="868.59"/>
  </r>
  <r>
    <n v="2757"/>
    <s v="CA-2016-155306"/>
    <x v="786"/>
    <d v="2016-04-21T00:00:00"/>
    <s v="Standard Class"/>
    <s v="GA-14515"/>
    <s v="George Ashbrook"/>
    <x v="0"/>
    <x v="0"/>
    <s v="San Francisco"/>
    <x v="1"/>
    <n v="94122"/>
    <x v="1"/>
    <s v="OFF-PA-10001184"/>
    <x v="1"/>
    <s v="Paper"/>
    <s v="Xerox 1903"/>
    <n v="11.96"/>
    <n v="0.4"/>
    <n v="7.1760000000000002"/>
  </r>
  <r>
    <n v="2758"/>
    <s v="CA-2017-127775"/>
    <x v="725"/>
    <d v="2017-06-13T00:00:00"/>
    <s v="Second Class"/>
    <s v="ES-14020"/>
    <s v="Erica Smith"/>
    <x v="0"/>
    <x v="0"/>
    <s v="New York City"/>
    <x v="15"/>
    <n v="10035"/>
    <x v="3"/>
    <s v="TEC-AC-10002402"/>
    <x v="2"/>
    <s v="Accessories"/>
    <s v="Razer Kraken PRO Over Ear PC and Music Headset"/>
    <n v="239.97"/>
    <n v="0.45"/>
    <n v="131.98350000000002"/>
  </r>
  <r>
    <n v="2759"/>
    <s v="CA-2017-146171"/>
    <x v="21"/>
    <d v="2017-03-15T00:00:00"/>
    <s v="Standard Class"/>
    <s v="JP-16135"/>
    <s v="Julie Prescott"/>
    <x v="2"/>
    <x v="0"/>
    <s v="Columbus"/>
    <x v="32"/>
    <n v="31907"/>
    <x v="0"/>
    <s v="FUR-FU-10004270"/>
    <x v="0"/>
    <s v="Furnishings"/>
    <s v="Executive Impressions 13 Clairmont Wall Clock"/>
    <n v="76.92"/>
    <n v="0.25"/>
    <n v="57.69"/>
  </r>
  <r>
    <n v="2760"/>
    <s v="CA-2017-146171"/>
    <x v="21"/>
    <d v="2017-03-15T00:00:00"/>
    <s v="Standard Class"/>
    <s v="JP-16135"/>
    <s v="Julie Prescott"/>
    <x v="2"/>
    <x v="0"/>
    <s v="Columbus"/>
    <x v="32"/>
    <n v="31907"/>
    <x v="0"/>
    <s v="OFF-ST-10001526"/>
    <x v="1"/>
    <s v="Storage"/>
    <s v="Iceberg Mobile Mega Data/Printer Cart"/>
    <n v="481.32"/>
    <n v="0.35"/>
    <n v="312.858"/>
  </r>
  <r>
    <n v="2761"/>
    <s v="CA-2015-129574"/>
    <x v="542"/>
    <d v="2015-05-29T00:00:00"/>
    <s v="First Class"/>
    <s v="Dp-13240"/>
    <s v="Dean percer"/>
    <x v="2"/>
    <x v="0"/>
    <s v="Murray"/>
    <x v="7"/>
    <n v="84107"/>
    <x v="1"/>
    <s v="OFF-PA-10002893"/>
    <x v="1"/>
    <s v="Paper"/>
    <s v="Wirebound Service Call Books, 5 1/2 x 4"/>
    <n v="48.4"/>
    <n v="0.4"/>
    <n v="29.04"/>
  </r>
  <r>
    <n v="2762"/>
    <s v="CA-2018-126536"/>
    <x v="386"/>
    <d v="2018-10-14T00:00:00"/>
    <s v="First Class"/>
    <s v="NK-18490"/>
    <s v="Neil Knudson"/>
    <x v="2"/>
    <x v="0"/>
    <s v="San Francisco"/>
    <x v="1"/>
    <n v="94110"/>
    <x v="1"/>
    <s v="TEC-AC-10003709"/>
    <x v="2"/>
    <s v="Accessories"/>
    <s v="Maxell 4.7GB DVD-R 5/Pack"/>
    <n v="0.99"/>
    <n v="0.45"/>
    <n v="0.54449999999999998"/>
  </r>
  <r>
    <n v="2763"/>
    <s v="CA-2018-126536"/>
    <x v="386"/>
    <d v="2018-10-14T00:00:00"/>
    <s v="First Class"/>
    <s v="NK-18490"/>
    <s v="Neil Knudson"/>
    <x v="2"/>
    <x v="0"/>
    <s v="San Francisco"/>
    <x v="1"/>
    <n v="94110"/>
    <x v="1"/>
    <s v="OFF-BI-10001191"/>
    <x v="1"/>
    <s v="Binders"/>
    <s v="Canvas Sectional Post Binders"/>
    <n v="101.84"/>
    <n v="0.4"/>
    <n v="61.103999999999999"/>
  </r>
  <r>
    <n v="2764"/>
    <s v="CA-2018-165757"/>
    <x v="738"/>
    <d v="2018-06-28T00:00:00"/>
    <s v="Standard Class"/>
    <s v="PL-18925"/>
    <s v="Paul Lucas"/>
    <x v="2"/>
    <x v="0"/>
    <s v="Philadelphia"/>
    <x v="9"/>
    <n v="19140"/>
    <x v="3"/>
    <s v="OFF-BI-10003166"/>
    <x v="1"/>
    <s v="Binders"/>
    <s v="GBC Plasticlear Binding Covers"/>
    <n v="10.332000000000001"/>
    <n v="0.4"/>
    <n v="6.1992000000000003"/>
  </r>
  <r>
    <n v="2765"/>
    <s v="CA-2018-165757"/>
    <x v="738"/>
    <d v="2018-06-28T00:00:00"/>
    <s v="Standard Class"/>
    <s v="PL-18925"/>
    <s v="Paul Lucas"/>
    <x v="2"/>
    <x v="0"/>
    <s v="Philadelphia"/>
    <x v="9"/>
    <n v="19140"/>
    <x v="3"/>
    <s v="OFF-BI-10003982"/>
    <x v="1"/>
    <s v="Binders"/>
    <s v="Wilson Jones Century Plastic Molded Ring Binders"/>
    <n v="31.155000000000001"/>
    <n v="0.4"/>
    <n v="18.693000000000001"/>
  </r>
  <r>
    <n v="2766"/>
    <s v="CA-2018-165757"/>
    <x v="738"/>
    <d v="2018-06-28T00:00:00"/>
    <s v="Standard Class"/>
    <s v="PL-18925"/>
    <s v="Paul Lucas"/>
    <x v="2"/>
    <x v="0"/>
    <s v="Philadelphia"/>
    <x v="9"/>
    <n v="19140"/>
    <x v="3"/>
    <s v="OFF-ST-10004835"/>
    <x v="1"/>
    <s v="Storage"/>
    <s v="Plastic Stacking Crates &amp; Casters"/>
    <n v="8.9280000000000008"/>
    <n v="0.5"/>
    <n v="4.4640000000000004"/>
  </r>
  <r>
    <n v="2767"/>
    <s v="CA-2018-167752"/>
    <x v="787"/>
    <d v="2018-01-18T00:00:00"/>
    <s v="First Class"/>
    <s v="RW-19690"/>
    <s v="Robert Waldorf"/>
    <x v="0"/>
    <x v="0"/>
    <s v="Philadelphia"/>
    <x v="9"/>
    <n v="19134"/>
    <x v="3"/>
    <s v="OFF-AP-10000159"/>
    <x v="1"/>
    <s v="Appliances"/>
    <s v="Belkin F9M820V08 8 Outlet Surge"/>
    <n v="34.384"/>
    <n v="0.4"/>
    <n v="20.630399999999998"/>
  </r>
  <r>
    <n v="2768"/>
    <s v="CA-2018-167752"/>
    <x v="787"/>
    <d v="2018-01-18T00:00:00"/>
    <s v="First Class"/>
    <s v="RW-19690"/>
    <s v="Robert Waldorf"/>
    <x v="0"/>
    <x v="0"/>
    <s v="Philadelphia"/>
    <x v="9"/>
    <n v="19134"/>
    <x v="3"/>
    <s v="OFF-AP-10002945"/>
    <x v="1"/>
    <s v="Appliances"/>
    <s v="Honeywell Enviracaire Portable HEPA Air Cleaner for 17 x 22 Room"/>
    <n v="1924.16"/>
    <n v="0.4"/>
    <n v="1154.4960000000001"/>
  </r>
  <r>
    <n v="2769"/>
    <s v="US-2016-122140"/>
    <x v="788"/>
    <d v="2016-04-07T00:00:00"/>
    <s v="Standard Class"/>
    <s v="MO-17950"/>
    <s v="Michael Oakman"/>
    <x v="0"/>
    <x v="0"/>
    <s v="Dallas"/>
    <x v="5"/>
    <n v="75220"/>
    <x v="2"/>
    <s v="OFF-AP-10001242"/>
    <x v="1"/>
    <s v="Appliances"/>
    <s v="APC 7 Outlet Network SurgeArrest Surge Protector"/>
    <n v="32.192"/>
    <n v="0.3"/>
    <n v="22.534399999999998"/>
  </r>
  <r>
    <n v="2770"/>
    <s v="US-2016-122140"/>
    <x v="788"/>
    <d v="2016-04-07T00:00:00"/>
    <s v="Standard Class"/>
    <s v="MO-17950"/>
    <s v="Michael Oakman"/>
    <x v="0"/>
    <x v="0"/>
    <s v="Dallas"/>
    <x v="5"/>
    <n v="75220"/>
    <x v="2"/>
    <s v="TEC-AC-10003038"/>
    <x v="2"/>
    <s v="Accessories"/>
    <s v="Kingston Digital DataTraveler 16GB USB 2.0"/>
    <n v="50.12"/>
    <n v="0.35"/>
    <n v="32.578000000000003"/>
  </r>
  <r>
    <n v="2771"/>
    <s v="US-2016-122140"/>
    <x v="788"/>
    <d v="2016-04-07T00:00:00"/>
    <s v="Standard Class"/>
    <s v="MO-17950"/>
    <s v="Michael Oakman"/>
    <x v="0"/>
    <x v="0"/>
    <s v="Dallas"/>
    <x v="5"/>
    <n v="75220"/>
    <x v="2"/>
    <s v="TEC-AC-10003289"/>
    <x v="2"/>
    <s v="Accessories"/>
    <s v="Anker Ultra-Slim Mini Bluetooth 3.0 Wireless Keyboard"/>
    <n v="47.975999999999999"/>
    <n v="0.35"/>
    <n v="31.1844"/>
  </r>
  <r>
    <n v="2772"/>
    <s v="CA-2017-163986"/>
    <x v="323"/>
    <d v="2017-09-10T00:00:00"/>
    <s v="Standard Class"/>
    <s v="JJ-15445"/>
    <s v="Jennifer Jackson"/>
    <x v="0"/>
    <x v="0"/>
    <s v="Waukesha"/>
    <x v="6"/>
    <n v="53186"/>
    <x v="2"/>
    <s v="OFF-ST-10000918"/>
    <x v="1"/>
    <s v="Storage"/>
    <s v="Crate-A-Files"/>
    <n v="54.5"/>
    <n v="0.4"/>
    <n v="32.699999999999996"/>
  </r>
  <r>
    <n v="2773"/>
    <s v="CA-2018-158967"/>
    <x v="389"/>
    <d v="2018-12-12T00:00:00"/>
    <s v="First Class"/>
    <s v="BT-11680"/>
    <s v="Brian Thompson"/>
    <x v="0"/>
    <x v="0"/>
    <s v="Fort Lauderdale"/>
    <x v="2"/>
    <n v="33311"/>
    <x v="0"/>
    <s v="FUR-FU-10001940"/>
    <x v="0"/>
    <s v="Furnishings"/>
    <s v="Staple-based wall hangings"/>
    <n v="19.103999999999999"/>
    <n v="0.25"/>
    <n v="14.327999999999999"/>
  </r>
  <r>
    <n v="2774"/>
    <s v="CA-2017-131576"/>
    <x v="441"/>
    <d v="2017-11-26T00:00:00"/>
    <s v="Standard Class"/>
    <s v="RD-19585"/>
    <s v="Rob Dowd"/>
    <x v="0"/>
    <x v="0"/>
    <s v="Detroit"/>
    <x v="12"/>
    <n v="48205"/>
    <x v="2"/>
    <s v="OFF-BI-10002852"/>
    <x v="1"/>
    <s v="Binders"/>
    <s v="Ibico Standard Transparent Covers"/>
    <n v="49.44"/>
    <n v="0.3"/>
    <n v="34.607999999999997"/>
  </r>
  <r>
    <n v="2775"/>
    <s v="CA-2018-143455"/>
    <x v="343"/>
    <d v="2018-11-18T00:00:00"/>
    <s v="Standard Class"/>
    <s v="ML-17755"/>
    <s v="Max Ludwig"/>
    <x v="2"/>
    <x v="0"/>
    <s v="Springfield"/>
    <x v="24"/>
    <n v="45503"/>
    <x v="3"/>
    <s v="OFF-PA-10004451"/>
    <x v="1"/>
    <s v="Paper"/>
    <s v="Xerox 222"/>
    <n v="10.368"/>
    <n v="0.4"/>
    <n v="6.2207999999999997"/>
  </r>
  <r>
    <n v="2776"/>
    <s v="CA-2017-144729"/>
    <x v="147"/>
    <d v="2017-10-25T00:00:00"/>
    <s v="Standard Class"/>
    <s v="JE-15745"/>
    <s v="Joel Eaton"/>
    <x v="0"/>
    <x v="0"/>
    <s v="San Diego"/>
    <x v="1"/>
    <n v="92037"/>
    <x v="1"/>
    <s v="OFF-ST-10004804"/>
    <x v="1"/>
    <s v="Storage"/>
    <s v="Belkin 19 Vented Equipment Shelf, Black"/>
    <n v="154.44"/>
    <n v="0.5"/>
    <n v="77.22"/>
  </r>
  <r>
    <n v="2777"/>
    <s v="CA-2016-127019"/>
    <x v="379"/>
    <d v="2016-12-25T00:00:00"/>
    <s v="Standard Class"/>
    <s v="ER-13855"/>
    <s v="Elpida Rittenbach"/>
    <x v="1"/>
    <x v="0"/>
    <s v="Colorado Springs"/>
    <x v="22"/>
    <n v="80906"/>
    <x v="1"/>
    <s v="OFF-AP-10003971"/>
    <x v="1"/>
    <s v="Appliances"/>
    <s v="Belkin 6 Outlet Metallic Surge Strip"/>
    <n v="60.984000000000002"/>
    <n v="0.4"/>
    <n v="36.590400000000002"/>
  </r>
  <r>
    <n v="2778"/>
    <s v="CA-2016-138534"/>
    <x v="789"/>
    <d v="2016-07-19T00:00:00"/>
    <s v="Second Class"/>
    <s v="JM-15535"/>
    <s v="Jessica Myrick"/>
    <x v="0"/>
    <x v="0"/>
    <s v="Bakersfield"/>
    <x v="1"/>
    <n v="93309"/>
    <x v="1"/>
    <s v="FUR-BO-10003159"/>
    <x v="0"/>
    <s v="Bookcases"/>
    <s v="Sauder Camden County Collection Libraries, Planked Cherry Finish"/>
    <n v="195.46600000000001"/>
    <n v="0.5"/>
    <n v="97.733000000000004"/>
  </r>
  <r>
    <n v="2779"/>
    <s v="CA-2018-108322"/>
    <x v="504"/>
    <d v="2018-05-05T00:00:00"/>
    <s v="Standard Class"/>
    <s v="SS-20140"/>
    <s v="Saphhira Shifley"/>
    <x v="1"/>
    <x v="0"/>
    <s v="Pompano Beach"/>
    <x v="2"/>
    <n v="33068"/>
    <x v="0"/>
    <s v="FUR-FU-10001935"/>
    <x v="0"/>
    <s v="Furnishings"/>
    <s v="3M Hangers With Command Adhesive"/>
    <n v="23.68"/>
    <n v="0.25"/>
    <n v="17.759999999999998"/>
  </r>
  <r>
    <n v="2780"/>
    <s v="CA-2018-108322"/>
    <x v="504"/>
    <d v="2018-05-05T00:00:00"/>
    <s v="Standard Class"/>
    <s v="SS-20140"/>
    <s v="Saphhira Shifley"/>
    <x v="1"/>
    <x v="0"/>
    <s v="Pompano Beach"/>
    <x v="2"/>
    <n v="33068"/>
    <x v="0"/>
    <s v="TEC-AC-10003433"/>
    <x v="2"/>
    <s v="Accessories"/>
    <s v="Maxell 4.7GB DVD+R 5/Pack"/>
    <n v="2.3759999999999999"/>
    <n v="0.3"/>
    <n v="1.6631999999999998"/>
  </r>
  <r>
    <n v="2781"/>
    <s v="CA-2018-167668"/>
    <x v="636"/>
    <d v="2018-05-08T00:00:00"/>
    <s v="First Class"/>
    <s v="TC-21295"/>
    <s v="Toby Carlisle"/>
    <x v="0"/>
    <x v="0"/>
    <s v="New York City"/>
    <x v="15"/>
    <n v="10035"/>
    <x v="3"/>
    <s v="OFF-LA-10004544"/>
    <x v="1"/>
    <s v="Labels"/>
    <s v="Avery 505"/>
    <n v="59.2"/>
    <n v="0.4"/>
    <n v="35.520000000000003"/>
  </r>
  <r>
    <n v="2782"/>
    <s v="CA-2018-146724"/>
    <x v="225"/>
    <d v="2018-11-27T00:00:00"/>
    <s v="Standard Class"/>
    <s v="HG-15025"/>
    <s v="Hunter Glantz"/>
    <x v="0"/>
    <x v="0"/>
    <s v="Lakeville"/>
    <x v="11"/>
    <n v="55044"/>
    <x v="2"/>
    <s v="OFF-AR-10001026"/>
    <x v="1"/>
    <s v="Art"/>
    <s v="Sanford Uni-Blazer View Highlighters, Chisel Tip, Yellow"/>
    <n v="22"/>
    <n v="0.35"/>
    <n v="14.3"/>
  </r>
  <r>
    <n v="2783"/>
    <s v="CA-2017-139878"/>
    <x v="583"/>
    <d v="2017-11-16T00:00:00"/>
    <s v="Standard Class"/>
    <s v="LD-17005"/>
    <s v="Lisa DeCherney"/>
    <x v="0"/>
    <x v="0"/>
    <s v="Detroit"/>
    <x v="12"/>
    <n v="48234"/>
    <x v="2"/>
    <s v="TEC-PH-10001336"/>
    <x v="2"/>
    <s v="Phones"/>
    <s v="Digium D40 VoIP phone"/>
    <n v="257.98"/>
    <n v="0.3"/>
    <n v="180.58600000000001"/>
  </r>
  <r>
    <n v="2784"/>
    <s v="US-2017-106677"/>
    <x v="732"/>
    <d v="2017-11-10T00:00:00"/>
    <s v="Standard Class"/>
    <s v="AS-10285"/>
    <s v="Alejandro Savely"/>
    <x v="1"/>
    <x v="0"/>
    <s v="Philadelphia"/>
    <x v="9"/>
    <n v="19134"/>
    <x v="3"/>
    <s v="TEC-PH-10003187"/>
    <x v="2"/>
    <s v="Phones"/>
    <s v="Anker Astro Mini 3000mAh Ultra-Compact Portable Charger"/>
    <n v="23.988"/>
    <n v="0.4"/>
    <n v="14.392799999999999"/>
  </r>
  <r>
    <n v="2785"/>
    <s v="CA-2017-116974"/>
    <x v="790"/>
    <d v="2017-10-15T00:00:00"/>
    <s v="Standard Class"/>
    <s v="MP-17965"/>
    <s v="Michael Paige"/>
    <x v="1"/>
    <x v="0"/>
    <s v="Troy"/>
    <x v="24"/>
    <n v="45373"/>
    <x v="3"/>
    <s v="TEC-PH-10004897"/>
    <x v="2"/>
    <s v="Phones"/>
    <s v="Mediabridge Sport Armband iPhone 5s"/>
    <n v="23.975999999999999"/>
    <n v="0.4"/>
    <n v="14.385599999999998"/>
  </r>
  <r>
    <n v="2786"/>
    <s v="CA-2016-149972"/>
    <x v="481"/>
    <d v="2016-09-23T00:00:00"/>
    <s v="First Class"/>
    <s v="CD-12790"/>
    <s v="Cynthia Delaney"/>
    <x v="2"/>
    <x v="0"/>
    <s v="Los Angeles"/>
    <x v="1"/>
    <n v="90036"/>
    <x v="1"/>
    <s v="FUR-CH-10004997"/>
    <x v="0"/>
    <s v="Chairs"/>
    <s v="Hon Every-Day Series Multi-Task Chairs"/>
    <n v="601.53599999999994"/>
    <n v="0.45"/>
    <n v="330.84480000000002"/>
  </r>
  <r>
    <n v="2787"/>
    <s v="CA-2016-149972"/>
    <x v="481"/>
    <d v="2016-09-23T00:00:00"/>
    <s v="First Class"/>
    <s v="CD-12790"/>
    <s v="Cynthia Delaney"/>
    <x v="2"/>
    <x v="0"/>
    <s v="Los Angeles"/>
    <x v="1"/>
    <n v="90036"/>
    <x v="1"/>
    <s v="OFF-FA-10002763"/>
    <x v="1"/>
    <s v="Fasteners"/>
    <s v="Advantus Map Pennant Flags and Round Head Tacks"/>
    <n v="7.9"/>
    <n v="0.4"/>
    <n v="4.74"/>
  </r>
  <r>
    <n v="2788"/>
    <s v="US-2015-117744"/>
    <x v="266"/>
    <d v="2015-12-06T00:00:00"/>
    <s v="Standard Class"/>
    <s v="MD-17860"/>
    <s v="Michael Dominguez"/>
    <x v="1"/>
    <x v="0"/>
    <s v="Corpus Christi"/>
    <x v="5"/>
    <n v="78415"/>
    <x v="2"/>
    <s v="FUR-FU-10001588"/>
    <x v="0"/>
    <s v="Furnishings"/>
    <s v="Deflect-o SuperTray Unbreakable Stackable Tray, Letter, Black"/>
    <n v="58.36"/>
    <n v="0.3"/>
    <n v="40.851999999999997"/>
  </r>
  <r>
    <n v="2789"/>
    <s v="US-2015-117744"/>
    <x v="266"/>
    <d v="2015-12-06T00:00:00"/>
    <s v="Standard Class"/>
    <s v="MD-17860"/>
    <s v="Michael Dominguez"/>
    <x v="1"/>
    <x v="0"/>
    <s v="Corpus Christi"/>
    <x v="5"/>
    <n v="78415"/>
    <x v="2"/>
    <s v="OFF-AR-10000940"/>
    <x v="1"/>
    <s v="Art"/>
    <s v="Newell 343"/>
    <n v="16.463999999999999"/>
    <n v="0.35"/>
    <n v="10.701599999999999"/>
  </r>
  <r>
    <n v="2790"/>
    <s v="US-2015-117744"/>
    <x v="266"/>
    <d v="2015-12-06T00:00:00"/>
    <s v="Standard Class"/>
    <s v="MD-17860"/>
    <s v="Michael Dominguez"/>
    <x v="1"/>
    <x v="0"/>
    <s v="Corpus Christi"/>
    <x v="5"/>
    <n v="78415"/>
    <x v="2"/>
    <s v="FUR-FU-10002759"/>
    <x v="0"/>
    <s v="Furnishings"/>
    <s v="12-1/2 Diameter Round Wall Clock"/>
    <n v="39.96"/>
    <n v="0.3"/>
    <n v="27.971999999999998"/>
  </r>
  <r>
    <n v="2791"/>
    <s v="CA-2015-125514"/>
    <x v="158"/>
    <d v="2015-09-22T00:00:00"/>
    <s v="First Class"/>
    <s v="BM-11650"/>
    <s v="Brian Moss"/>
    <x v="1"/>
    <x v="0"/>
    <s v="Omaha"/>
    <x v="8"/>
    <n v="68104"/>
    <x v="2"/>
    <s v="OFF-AP-10000358"/>
    <x v="1"/>
    <s v="Appliances"/>
    <s v="Fellowes Basic Home/Office Series Surge Protectors"/>
    <n v="25.96"/>
    <n v="0.3"/>
    <n v="18.172000000000001"/>
  </r>
  <r>
    <n v="2792"/>
    <s v="CA-2015-125514"/>
    <x v="158"/>
    <d v="2015-09-22T00:00:00"/>
    <s v="First Class"/>
    <s v="BM-11650"/>
    <s v="Brian Moss"/>
    <x v="1"/>
    <x v="0"/>
    <s v="Omaha"/>
    <x v="8"/>
    <n v="68104"/>
    <x v="2"/>
    <s v="OFF-AP-10003281"/>
    <x v="1"/>
    <s v="Appliances"/>
    <s v="Acco 6 Outlet Guardian Standard Surge Suppressor"/>
    <n v="36.270000000000003"/>
    <n v="0.3"/>
    <n v="25.388999999999999"/>
  </r>
  <r>
    <n v="2793"/>
    <s v="CA-2015-125514"/>
    <x v="158"/>
    <d v="2015-09-22T00:00:00"/>
    <s v="First Class"/>
    <s v="BM-11650"/>
    <s v="Brian Moss"/>
    <x v="1"/>
    <x v="0"/>
    <s v="Omaha"/>
    <x v="8"/>
    <n v="68104"/>
    <x v="2"/>
    <s v="OFF-PA-10000029"/>
    <x v="1"/>
    <s v="Paper"/>
    <s v="Xerox 224"/>
    <n v="6.48"/>
    <n v="0.3"/>
    <n v="4.5359999999999996"/>
  </r>
  <r>
    <n v="2794"/>
    <s v="CA-2015-154599"/>
    <x v="791"/>
    <d v="2015-04-17T00:00:00"/>
    <s v="Standard Class"/>
    <s v="KN-16450"/>
    <s v="Kean Nguyen"/>
    <x v="1"/>
    <x v="0"/>
    <s v="Redondo Beach"/>
    <x v="1"/>
    <n v="90278"/>
    <x v="1"/>
    <s v="TEC-PH-10001557"/>
    <x v="2"/>
    <s v="Phones"/>
    <s v="Pyle PMP37LED"/>
    <n v="1075.088"/>
    <n v="0.4"/>
    <n v="645.05279999999993"/>
  </r>
  <r>
    <n v="2795"/>
    <s v="CA-2015-154599"/>
    <x v="791"/>
    <d v="2015-04-17T00:00:00"/>
    <s v="Standard Class"/>
    <s v="KN-16450"/>
    <s v="Kean Nguyen"/>
    <x v="1"/>
    <x v="0"/>
    <s v="Redondo Beach"/>
    <x v="1"/>
    <n v="90278"/>
    <x v="1"/>
    <s v="TEC-PH-10000576"/>
    <x v="2"/>
    <s v="Phones"/>
    <s v="AT&amp;T 1080 Corded phone"/>
    <n v="438.36799999999999"/>
    <n v="0.4"/>
    <n v="263.02080000000001"/>
  </r>
  <r>
    <n v="2796"/>
    <s v="CA-2015-154599"/>
    <x v="791"/>
    <d v="2015-04-17T00:00:00"/>
    <s v="Standard Class"/>
    <s v="KN-16450"/>
    <s v="Kean Nguyen"/>
    <x v="1"/>
    <x v="0"/>
    <s v="Redondo Beach"/>
    <x v="1"/>
    <n v="90278"/>
    <x v="1"/>
    <s v="OFF-BI-10002764"/>
    <x v="1"/>
    <s v="Binders"/>
    <s v="Recycled Pressboard Report Cover with Reinforced Top Hinge"/>
    <n v="18.088000000000001"/>
    <n v="0.4"/>
    <n v="10.8528"/>
  </r>
  <r>
    <n v="2797"/>
    <s v="CA-2015-154599"/>
    <x v="791"/>
    <d v="2015-04-17T00:00:00"/>
    <s v="Standard Class"/>
    <s v="KN-16450"/>
    <s v="Kean Nguyen"/>
    <x v="1"/>
    <x v="0"/>
    <s v="Redondo Beach"/>
    <x v="1"/>
    <n v="90278"/>
    <x v="1"/>
    <s v="FUR-BO-10001337"/>
    <x v="0"/>
    <s v="Bookcases"/>
    <s v="OSullivan Living Dimensions 2-Shelf Bookcases"/>
    <n v="308.49900000000002"/>
    <n v="0.5"/>
    <n v="154.24950000000001"/>
  </r>
  <r>
    <n v="2798"/>
    <s v="CA-2018-158743"/>
    <x v="179"/>
    <d v="2018-10-27T00:00:00"/>
    <s v="Standard Class"/>
    <s v="IG-15085"/>
    <s v="Ivan Gibson"/>
    <x v="0"/>
    <x v="0"/>
    <s v="Little Rock"/>
    <x v="36"/>
    <n v="72209"/>
    <x v="0"/>
    <s v="OFF-AR-10002257"/>
    <x v="1"/>
    <s v="Art"/>
    <s v="Eldon Spacemaker Box, Quick-Snap Lid, Clear"/>
    <n v="13.36"/>
    <n v="0.3"/>
    <n v="9.3519999999999985"/>
  </r>
  <r>
    <n v="2799"/>
    <s v="CA-2018-158743"/>
    <x v="179"/>
    <d v="2018-10-27T00:00:00"/>
    <s v="Standard Class"/>
    <s v="IG-15085"/>
    <s v="Ivan Gibson"/>
    <x v="0"/>
    <x v="0"/>
    <s v="Little Rock"/>
    <x v="36"/>
    <n v="72209"/>
    <x v="0"/>
    <s v="OFF-PA-10001019"/>
    <x v="1"/>
    <s v="Paper"/>
    <s v="Xerox 1884"/>
    <n v="39.96"/>
    <n v="0.25"/>
    <n v="29.97"/>
  </r>
  <r>
    <n v="2800"/>
    <s v="CA-2018-158743"/>
    <x v="179"/>
    <d v="2018-10-27T00:00:00"/>
    <s v="Standard Class"/>
    <s v="IG-15085"/>
    <s v="Ivan Gibson"/>
    <x v="0"/>
    <x v="0"/>
    <s v="Little Rock"/>
    <x v="36"/>
    <n v="72209"/>
    <x v="0"/>
    <s v="OFF-BI-10003364"/>
    <x v="1"/>
    <s v="Binders"/>
    <s v="Binding Machine Supplies"/>
    <n v="145.85"/>
    <n v="0.25"/>
    <n v="109.38749999999999"/>
  </r>
  <r>
    <n v="2801"/>
    <s v="CA-2017-153318"/>
    <x v="792"/>
    <d v="2017-10-28T00:00:00"/>
    <s v="First Class"/>
    <s v="JS-15595"/>
    <s v="Jill Stevenson"/>
    <x v="1"/>
    <x v="0"/>
    <s v="Miami"/>
    <x v="2"/>
    <n v="33180"/>
    <x v="0"/>
    <s v="TEC-PH-10000984"/>
    <x v="2"/>
    <s v="Phones"/>
    <s v="Panasonic KX-TG9471B"/>
    <n v="783.96"/>
    <n v="0.25"/>
    <n v="587.97"/>
  </r>
  <r>
    <n v="2802"/>
    <s v="US-2016-110163"/>
    <x v="549"/>
    <d v="2016-11-04T00:00:00"/>
    <s v="First Class"/>
    <s v="GA-14725"/>
    <s v="Guy Armstrong"/>
    <x v="0"/>
    <x v="0"/>
    <s v="Salem"/>
    <x v="21"/>
    <n v="97301"/>
    <x v="1"/>
    <s v="OFF-AR-10001683"/>
    <x v="1"/>
    <s v="Art"/>
    <s v="Lumber Crayons"/>
    <n v="7.88"/>
    <n v="0.45"/>
    <n v="4.3340000000000005"/>
  </r>
  <r>
    <n v="2803"/>
    <s v="CA-2018-143329"/>
    <x v="132"/>
    <d v="2018-11-08T00:00:00"/>
    <s v="Standard Class"/>
    <s v="DL-13330"/>
    <s v="Denise Leinenbach"/>
    <x v="0"/>
    <x v="0"/>
    <s v="Las Cruces"/>
    <x v="27"/>
    <n v="88001"/>
    <x v="1"/>
    <s v="FUR-FU-10000629"/>
    <x v="0"/>
    <s v="Furnishings"/>
    <s v="9-3/4 Diameter Round Wall Clock"/>
    <n v="41.37"/>
    <n v="0.4"/>
    <n v="24.821999999999999"/>
  </r>
  <r>
    <n v="2804"/>
    <s v="CA-2016-159380"/>
    <x v="793"/>
    <d v="2016-05-16T00:00:00"/>
    <s v="Standard Class"/>
    <s v="CS-12505"/>
    <s v="Cindy Stewart"/>
    <x v="0"/>
    <x v="0"/>
    <s v="San Francisco"/>
    <x v="1"/>
    <n v="94122"/>
    <x v="1"/>
    <s v="OFF-PA-10003893"/>
    <x v="1"/>
    <s v="Paper"/>
    <s v="Xerox 1962"/>
    <n v="12.84"/>
    <n v="0.4"/>
    <n v="7.7039999999999997"/>
  </r>
  <r>
    <n v="2805"/>
    <s v="CA-2016-159380"/>
    <x v="793"/>
    <d v="2016-05-16T00:00:00"/>
    <s v="Standard Class"/>
    <s v="CS-12505"/>
    <s v="Cindy Stewart"/>
    <x v="0"/>
    <x v="0"/>
    <s v="San Francisco"/>
    <x v="1"/>
    <n v="94122"/>
    <x v="1"/>
    <s v="OFF-PA-10004239"/>
    <x v="1"/>
    <s v="Paper"/>
    <s v="Xerox 1953"/>
    <n v="25.68"/>
    <n v="0.4"/>
    <n v="15.407999999999999"/>
  </r>
  <r>
    <n v="2806"/>
    <s v="CA-2016-122623"/>
    <x v="67"/>
    <d v="2016-09-11T00:00:00"/>
    <s v="Standard Class"/>
    <s v="CC-12145"/>
    <s v="Charles Crestani"/>
    <x v="0"/>
    <x v="0"/>
    <s v="El Paso"/>
    <x v="5"/>
    <n v="79907"/>
    <x v="2"/>
    <s v="FUR-CH-10000553"/>
    <x v="0"/>
    <s v="Chairs"/>
    <s v="Metal Folding Chairs, Beige, 4/Carton"/>
    <n v="47.515999999999998"/>
    <n v="0.35"/>
    <n v="30.885400000000001"/>
  </r>
  <r>
    <n v="2807"/>
    <s v="CA-2016-148635"/>
    <x v="395"/>
    <d v="2016-07-27T00:00:00"/>
    <s v="Second Class"/>
    <s v="MH-18025"/>
    <s v="Michelle Huthwaite"/>
    <x v="0"/>
    <x v="0"/>
    <s v="Seattle"/>
    <x v="4"/>
    <n v="98115"/>
    <x v="1"/>
    <s v="OFF-FA-10004395"/>
    <x v="1"/>
    <s v="Fasteners"/>
    <s v="Plymouth Boxed Rubber Bands by Plymouth"/>
    <n v="9.42"/>
    <n v="0.4"/>
    <n v="5.6520000000000001"/>
  </r>
  <r>
    <n v="2808"/>
    <s v="CA-2016-148635"/>
    <x v="395"/>
    <d v="2016-07-27T00:00:00"/>
    <s v="Second Class"/>
    <s v="MH-18025"/>
    <s v="Michelle Huthwaite"/>
    <x v="0"/>
    <x v="0"/>
    <s v="Seattle"/>
    <x v="4"/>
    <n v="98115"/>
    <x v="1"/>
    <s v="OFF-PA-10004782"/>
    <x v="1"/>
    <s v="Paper"/>
    <s v="Xerox 228"/>
    <n v="12.96"/>
    <n v="0.4"/>
    <n v="7.7759999999999998"/>
  </r>
  <r>
    <n v="2809"/>
    <s v="CA-2016-148635"/>
    <x v="395"/>
    <d v="2016-07-27T00:00:00"/>
    <s v="Second Class"/>
    <s v="MH-18025"/>
    <s v="Michelle Huthwaite"/>
    <x v="0"/>
    <x v="0"/>
    <s v="Seattle"/>
    <x v="4"/>
    <n v="98115"/>
    <x v="1"/>
    <s v="FUR-BO-10002213"/>
    <x v="0"/>
    <s v="Bookcases"/>
    <s v="Sauder Forest Hills Library, Woodland Oak Finish"/>
    <n v="704.9"/>
    <n v="0.5"/>
    <n v="352.45"/>
  </r>
  <r>
    <n v="2810"/>
    <s v="CA-2016-148635"/>
    <x v="395"/>
    <d v="2016-07-27T00:00:00"/>
    <s v="Second Class"/>
    <s v="MH-18025"/>
    <s v="Michelle Huthwaite"/>
    <x v="0"/>
    <x v="0"/>
    <s v="Seattle"/>
    <x v="4"/>
    <n v="98115"/>
    <x v="1"/>
    <s v="FUR-CH-10001854"/>
    <x v="0"/>
    <s v="Chairs"/>
    <s v="Office Star - Professional Matrix Back Chair with 2-to-1 Synchro Tilt and Mesh Fabric Seat"/>
    <n v="561.56799999999998"/>
    <n v="0.45"/>
    <n v="308.86240000000004"/>
  </r>
  <r>
    <n v="2811"/>
    <s v="CA-2016-135685"/>
    <x v="547"/>
    <d v="2016-11-18T00:00:00"/>
    <s v="Second Class"/>
    <s v="MP-18175"/>
    <s v="Mike Pelletier"/>
    <x v="2"/>
    <x v="0"/>
    <s v="Milwaukee"/>
    <x v="6"/>
    <n v="53209"/>
    <x v="2"/>
    <s v="OFF-PA-10000157"/>
    <x v="1"/>
    <s v="Paper"/>
    <s v="Xerox 191"/>
    <n v="179.82"/>
    <n v="0.3"/>
    <n v="125.87399999999998"/>
  </r>
  <r>
    <n v="2812"/>
    <s v="CA-2016-135685"/>
    <x v="547"/>
    <d v="2016-11-18T00:00:00"/>
    <s v="Second Class"/>
    <s v="MP-18175"/>
    <s v="Mike Pelletier"/>
    <x v="2"/>
    <x v="0"/>
    <s v="Milwaukee"/>
    <x v="6"/>
    <n v="53209"/>
    <x v="2"/>
    <s v="FUR-FU-10001185"/>
    <x v="0"/>
    <s v="Furnishings"/>
    <s v="Advantus Employee of the Month Certificate Frame, 11 x 13-1/2"/>
    <n v="185.58"/>
    <n v="0.3"/>
    <n v="129.90600000000001"/>
  </r>
  <r>
    <n v="2813"/>
    <s v="CA-2016-135685"/>
    <x v="547"/>
    <d v="2016-11-18T00:00:00"/>
    <s v="Second Class"/>
    <s v="MP-18175"/>
    <s v="Mike Pelletier"/>
    <x v="2"/>
    <x v="0"/>
    <s v="Milwaukee"/>
    <x v="6"/>
    <n v="53209"/>
    <x v="2"/>
    <s v="FUR-TA-10001520"/>
    <x v="0"/>
    <s v="Tables"/>
    <s v="Lesro Sheffield Collection Coffee Table, End Table, Center Table, Corner Table"/>
    <n v="214.11"/>
    <n v="0.35"/>
    <n v="139.17150000000001"/>
  </r>
  <r>
    <n v="2814"/>
    <s v="CA-2016-135685"/>
    <x v="547"/>
    <d v="2016-11-18T00:00:00"/>
    <s v="Second Class"/>
    <s v="MP-18175"/>
    <s v="Mike Pelletier"/>
    <x v="2"/>
    <x v="0"/>
    <s v="Milwaukee"/>
    <x v="6"/>
    <n v="53209"/>
    <x v="2"/>
    <s v="TEC-AC-10004145"/>
    <x v="2"/>
    <s v="Accessories"/>
    <s v="Logitech diNovo Edge Keyboard"/>
    <n v="999.96"/>
    <n v="0.35"/>
    <n v="649.97400000000005"/>
  </r>
  <r>
    <n v="2815"/>
    <s v="CA-2016-135685"/>
    <x v="547"/>
    <d v="2016-11-18T00:00:00"/>
    <s v="Second Class"/>
    <s v="MP-18175"/>
    <s v="Mike Pelletier"/>
    <x v="2"/>
    <x v="0"/>
    <s v="Milwaukee"/>
    <x v="6"/>
    <n v="53209"/>
    <x v="2"/>
    <s v="FUR-TA-10000688"/>
    <x v="0"/>
    <s v="Tables"/>
    <s v="Chromcraft Bull-Nose Wood Round Conference Table Top, Wood Base"/>
    <n v="653.54999999999995"/>
    <n v="0.35"/>
    <n v="424.8075"/>
  </r>
  <r>
    <n v="2816"/>
    <s v="CA-2016-104626"/>
    <x v="135"/>
    <d v="2016-09-08T00:00:00"/>
    <s v="Standard Class"/>
    <s v="DR-12940"/>
    <s v="Daniel Raglin"/>
    <x v="2"/>
    <x v="0"/>
    <s v="Franklin"/>
    <x v="31"/>
    <n v="2038"/>
    <x v="3"/>
    <s v="OFF-BI-10001510"/>
    <x v="1"/>
    <s v="Binders"/>
    <s v="Deluxe Heavy-Duty Vinyl Round Ring Binder"/>
    <n v="114.6"/>
    <n v="0.4"/>
    <n v="68.759999999999991"/>
  </r>
  <r>
    <n v="2817"/>
    <s v="CA-2016-104626"/>
    <x v="135"/>
    <d v="2016-09-08T00:00:00"/>
    <s v="Standard Class"/>
    <s v="DR-12940"/>
    <s v="Daniel Raglin"/>
    <x v="2"/>
    <x v="0"/>
    <s v="Franklin"/>
    <x v="31"/>
    <n v="2038"/>
    <x v="3"/>
    <s v="FUR-CH-10003817"/>
    <x v="0"/>
    <s v="Chairs"/>
    <s v="Global Value Steno Chair, Gray"/>
    <n v="60.74"/>
    <n v="0.45"/>
    <n v="33.407000000000004"/>
  </r>
  <r>
    <n v="2818"/>
    <s v="CA-2016-104626"/>
    <x v="135"/>
    <d v="2016-09-08T00:00:00"/>
    <s v="Standard Class"/>
    <s v="DR-12940"/>
    <s v="Daniel Raglin"/>
    <x v="2"/>
    <x v="0"/>
    <s v="Franklin"/>
    <x v="31"/>
    <n v="2038"/>
    <x v="3"/>
    <s v="FUR-FU-10000308"/>
    <x v="0"/>
    <s v="Furnishings"/>
    <s v="Deflect-o Glass Clear Studded Chair Mats"/>
    <n v="124.36"/>
    <n v="0.4"/>
    <n v="74.616"/>
  </r>
  <r>
    <n v="2819"/>
    <s v="CA-2016-104626"/>
    <x v="135"/>
    <d v="2016-09-08T00:00:00"/>
    <s v="Standard Class"/>
    <s v="DR-12940"/>
    <s v="Daniel Raglin"/>
    <x v="2"/>
    <x v="0"/>
    <s v="Franklin"/>
    <x v="31"/>
    <n v="2038"/>
    <x v="3"/>
    <s v="OFF-ST-10003208"/>
    <x v="1"/>
    <s v="Storage"/>
    <s v="Adjustable Depth Letter/Legal Cart"/>
    <n v="1088.76"/>
    <n v="0.5"/>
    <n v="544.38"/>
  </r>
  <r>
    <n v="2820"/>
    <s v="CA-2017-160500"/>
    <x v="465"/>
    <d v="2017-05-08T00:00:00"/>
    <s v="First Class"/>
    <s v="DM-13015"/>
    <s v="Darrin Martin"/>
    <x v="0"/>
    <x v="0"/>
    <s v="Encinitas"/>
    <x v="1"/>
    <n v="92024"/>
    <x v="1"/>
    <s v="OFF-BI-10003784"/>
    <x v="1"/>
    <s v="Binders"/>
    <s v="Computer Printout Index Tabs"/>
    <n v="6.72"/>
    <n v="0.4"/>
    <n v="4.032"/>
  </r>
  <r>
    <n v="2821"/>
    <s v="CA-2017-160500"/>
    <x v="465"/>
    <d v="2017-05-08T00:00:00"/>
    <s v="First Class"/>
    <s v="DM-13015"/>
    <s v="Darrin Martin"/>
    <x v="0"/>
    <x v="0"/>
    <s v="Encinitas"/>
    <x v="1"/>
    <n v="92024"/>
    <x v="1"/>
    <s v="FUR-TA-10003748"/>
    <x v="0"/>
    <s v="Tables"/>
    <s v="Bevis 36 x 72 Conference Tables"/>
    <n v="298.77600000000001"/>
    <n v="0.45"/>
    <n v="164.32680000000002"/>
  </r>
  <r>
    <n v="2822"/>
    <s v="CA-2017-100202"/>
    <x v="413"/>
    <d v="2018-01-05T00:00:00"/>
    <s v="Standard Class"/>
    <s v="BD-11620"/>
    <s v="Brian DeCherney"/>
    <x v="0"/>
    <x v="0"/>
    <s v="Anaheim"/>
    <x v="1"/>
    <n v="92804"/>
    <x v="1"/>
    <s v="TEC-PH-10002563"/>
    <x v="2"/>
    <s v="Phones"/>
    <s v="Adtran 1202752G1"/>
    <n v="302.37599999999998"/>
    <n v="0.4"/>
    <n v="181.42559999999997"/>
  </r>
  <r>
    <n v="2823"/>
    <s v="CA-2018-131016"/>
    <x v="65"/>
    <d v="2018-09-20T00:00:00"/>
    <s v="First Class"/>
    <s v="DC-12850"/>
    <s v="Dan Campbell"/>
    <x v="0"/>
    <x v="0"/>
    <s v="Arlington"/>
    <x v="5"/>
    <n v="76017"/>
    <x v="2"/>
    <s v="OFF-AR-10000122"/>
    <x v="1"/>
    <s v="Art"/>
    <s v="Newell 314"/>
    <n v="8.9280000000000008"/>
    <n v="0.35"/>
    <n v="5.8032000000000004"/>
  </r>
  <r>
    <n v="2824"/>
    <s v="CA-2018-131016"/>
    <x v="65"/>
    <d v="2018-09-20T00:00:00"/>
    <s v="First Class"/>
    <s v="DC-12850"/>
    <s v="Dan Campbell"/>
    <x v="0"/>
    <x v="0"/>
    <s v="Arlington"/>
    <x v="5"/>
    <n v="76017"/>
    <x v="2"/>
    <s v="OFF-ST-10000352"/>
    <x v="1"/>
    <s v="Storage"/>
    <s v="Acco Perma 2700 Stacking Storage Drawers"/>
    <n v="47.584000000000003"/>
    <n v="0.4"/>
    <n v="28.5504"/>
  </r>
  <r>
    <n v="2825"/>
    <s v="US-2015-112914"/>
    <x v="794"/>
    <d v="2015-09-30T00:00:00"/>
    <s v="Standard Class"/>
    <s v="MT-18070"/>
    <s v="Michelle Tran"/>
    <x v="2"/>
    <x v="0"/>
    <s v="Houston"/>
    <x v="5"/>
    <n v="77041"/>
    <x v="2"/>
    <s v="OFF-PA-10003270"/>
    <x v="1"/>
    <s v="Paper"/>
    <s v="Xerox 1954"/>
    <n v="33.792000000000002"/>
    <n v="0.3"/>
    <n v="23.654399999999999"/>
  </r>
  <r>
    <n v="2826"/>
    <s v="US-2015-112914"/>
    <x v="794"/>
    <d v="2015-09-30T00:00:00"/>
    <s v="Standard Class"/>
    <s v="MT-18070"/>
    <s v="Michelle Tran"/>
    <x v="2"/>
    <x v="0"/>
    <s v="Houston"/>
    <x v="5"/>
    <n v="77041"/>
    <x v="2"/>
    <s v="FUR-BO-10003272"/>
    <x v="0"/>
    <s v="Bookcases"/>
    <s v="OSullivan Living Dimensions 5-Shelf Bookcases"/>
    <n v="300.53280000000001"/>
    <n v="0.4"/>
    <n v="180.31968000000001"/>
  </r>
  <r>
    <n v="2827"/>
    <s v="US-2015-112914"/>
    <x v="794"/>
    <d v="2015-09-30T00:00:00"/>
    <s v="Standard Class"/>
    <s v="MT-18070"/>
    <s v="Michelle Tran"/>
    <x v="2"/>
    <x v="0"/>
    <s v="Houston"/>
    <x v="5"/>
    <n v="77041"/>
    <x v="2"/>
    <s v="OFF-BI-10002982"/>
    <x v="1"/>
    <s v="Binders"/>
    <s v="Avery Self-Adhesive Photo Pockets for Polaroid Photos"/>
    <n v="2.7240000000000002"/>
    <n v="0.3"/>
    <n v="1.9068000000000001"/>
  </r>
  <r>
    <n v="2828"/>
    <s v="US-2015-112914"/>
    <x v="794"/>
    <d v="2015-09-30T00:00:00"/>
    <s v="Standard Class"/>
    <s v="MT-18070"/>
    <s v="Michelle Tran"/>
    <x v="2"/>
    <x v="0"/>
    <s v="Houston"/>
    <x v="5"/>
    <n v="77041"/>
    <x v="2"/>
    <s v="OFF-EN-10001509"/>
    <x v="1"/>
    <s v="Envelopes"/>
    <s v="Poly String Tie Envelopes"/>
    <n v="3.2639999999999998"/>
    <n v="0.3"/>
    <n v="2.2847999999999997"/>
  </r>
  <r>
    <n v="2829"/>
    <s v="CA-2017-124149"/>
    <x v="131"/>
    <d v="2017-04-26T00:00:00"/>
    <s v="First Class"/>
    <s v="MJ-17740"/>
    <s v="Max Jones"/>
    <x v="0"/>
    <x v="0"/>
    <s v="Lancaster"/>
    <x v="24"/>
    <n v="43130"/>
    <x v="3"/>
    <s v="OFF-PA-10002421"/>
    <x v="1"/>
    <s v="Paper"/>
    <s v="Embossed Ink Jet Note Cards"/>
    <n v="108.336"/>
    <n v="0.4"/>
    <n v="65.001599999999996"/>
  </r>
  <r>
    <n v="2830"/>
    <s v="CA-2017-124149"/>
    <x v="131"/>
    <d v="2017-04-26T00:00:00"/>
    <s v="First Class"/>
    <s v="MJ-17740"/>
    <s v="Max Jones"/>
    <x v="0"/>
    <x v="0"/>
    <s v="Lancaster"/>
    <x v="24"/>
    <n v="43130"/>
    <x v="3"/>
    <s v="OFF-ST-10000760"/>
    <x v="1"/>
    <s v="Storage"/>
    <s v="Eldon Fold N Roll Cart System"/>
    <n v="55.92"/>
    <n v="0.5"/>
    <n v="27.96"/>
  </r>
  <r>
    <n v="2831"/>
    <s v="CA-2017-124149"/>
    <x v="131"/>
    <d v="2017-04-26T00:00:00"/>
    <s v="First Class"/>
    <s v="MJ-17740"/>
    <s v="Max Jones"/>
    <x v="0"/>
    <x v="0"/>
    <s v="Lancaster"/>
    <x v="24"/>
    <n v="43130"/>
    <x v="3"/>
    <s v="OFF-PA-10002923"/>
    <x v="1"/>
    <s v="Paper"/>
    <s v="Xerox 1942"/>
    <n v="78.304000000000002"/>
    <n v="0.4"/>
    <n v="46.982399999999998"/>
  </r>
  <r>
    <n v="2832"/>
    <s v="CA-2015-148915"/>
    <x v="301"/>
    <d v="2015-11-05T00:00:00"/>
    <s v="Standard Class"/>
    <s v="ND-18370"/>
    <s v="Natalie DeCherney"/>
    <x v="0"/>
    <x v="0"/>
    <s v="Portland"/>
    <x v="21"/>
    <n v="97206"/>
    <x v="1"/>
    <s v="OFF-ST-10001128"/>
    <x v="1"/>
    <s v="Storage"/>
    <s v="Carina Mini System Audio Rack, Model AR050B"/>
    <n v="443.92"/>
    <n v="0.5"/>
    <n v="221.96"/>
  </r>
  <r>
    <n v="2833"/>
    <s v="CA-2015-148915"/>
    <x v="301"/>
    <d v="2015-11-05T00:00:00"/>
    <s v="Standard Class"/>
    <s v="ND-18370"/>
    <s v="Natalie DeCherney"/>
    <x v="0"/>
    <x v="0"/>
    <s v="Portland"/>
    <x v="21"/>
    <n v="97206"/>
    <x v="1"/>
    <s v="TEC-PH-10000673"/>
    <x v="2"/>
    <s v="Phones"/>
    <s v="Plantronics Voyager Pro HD - Bluetooth Headset"/>
    <n v="155.976"/>
    <n v="0.4"/>
    <n v="93.585599999999999"/>
  </r>
  <r>
    <n v="2834"/>
    <s v="CA-2018-134649"/>
    <x v="795"/>
    <d v="2018-01-31T00:00:00"/>
    <s v="Second Class"/>
    <s v="CA-11965"/>
    <s v="Carol Adams"/>
    <x v="1"/>
    <x v="0"/>
    <s v="Hoover"/>
    <x v="19"/>
    <n v="35244"/>
    <x v="0"/>
    <s v="OFF-AR-10001547"/>
    <x v="1"/>
    <s v="Art"/>
    <s v="Newell 311"/>
    <n v="15.47"/>
    <n v="0.3"/>
    <n v="10.829000000000001"/>
  </r>
  <r>
    <n v="2835"/>
    <s v="CA-2018-134649"/>
    <x v="795"/>
    <d v="2018-01-31T00:00:00"/>
    <s v="Second Class"/>
    <s v="CA-11965"/>
    <s v="Carol Adams"/>
    <x v="1"/>
    <x v="0"/>
    <s v="Hoover"/>
    <x v="19"/>
    <n v="35244"/>
    <x v="0"/>
    <s v="OFF-BI-10001890"/>
    <x v="1"/>
    <s v="Binders"/>
    <s v="Avery Poly Binder Pockets"/>
    <n v="7.16"/>
    <n v="0.25"/>
    <n v="5.37"/>
  </r>
  <r>
    <n v="2836"/>
    <s v="CA-2018-110842"/>
    <x v="343"/>
    <d v="2018-11-16T00:00:00"/>
    <s v="Standard Class"/>
    <s v="GA-14725"/>
    <s v="Guy Armstrong"/>
    <x v="0"/>
    <x v="0"/>
    <s v="Los Angeles"/>
    <x v="1"/>
    <n v="90036"/>
    <x v="1"/>
    <s v="OFF-AP-10003971"/>
    <x v="1"/>
    <s v="Appliances"/>
    <s v="Belkin 6 Outlet Metallic Surge Strip"/>
    <n v="10.89"/>
    <n v="0.4"/>
    <n v="6.5339999999999998"/>
  </r>
  <r>
    <n v="2837"/>
    <s v="CA-2018-110842"/>
    <x v="343"/>
    <d v="2018-11-16T00:00:00"/>
    <s v="Standard Class"/>
    <s v="GA-14725"/>
    <s v="Guy Armstrong"/>
    <x v="0"/>
    <x v="0"/>
    <s v="Los Angeles"/>
    <x v="1"/>
    <n v="90036"/>
    <x v="1"/>
    <s v="OFF-PA-10000520"/>
    <x v="1"/>
    <s v="Paper"/>
    <s v="Xerox 201"/>
    <n v="19.440000000000001"/>
    <n v="0.4"/>
    <n v="11.664"/>
  </r>
  <r>
    <n v="2838"/>
    <s v="CA-2018-110842"/>
    <x v="343"/>
    <d v="2018-11-16T00:00:00"/>
    <s v="Standard Class"/>
    <s v="GA-14725"/>
    <s v="Guy Armstrong"/>
    <x v="0"/>
    <x v="0"/>
    <s v="Los Angeles"/>
    <x v="1"/>
    <n v="90036"/>
    <x v="1"/>
    <s v="OFF-BI-10000977"/>
    <x v="1"/>
    <s v="Binders"/>
    <s v="Ibico Plastic Spiral Binding Combs"/>
    <n v="121.6"/>
    <n v="0.4"/>
    <n v="72.959999999999994"/>
  </r>
  <r>
    <n v="2839"/>
    <s v="CA-2017-147368"/>
    <x v="632"/>
    <d v="2017-06-12T00:00:00"/>
    <s v="First Class"/>
    <s v="TC-21295"/>
    <s v="Toby Carlisle"/>
    <x v="0"/>
    <x v="0"/>
    <s v="Tallahassee"/>
    <x v="2"/>
    <n v="32303"/>
    <x v="0"/>
    <s v="TEC-MA-10002178"/>
    <x v="2"/>
    <s v="Machines"/>
    <s v="Cisco CP-7937G Unified IP Conference Station Phone"/>
    <n v="695.7"/>
    <n v="0.3"/>
    <n v="486.99"/>
  </r>
  <r>
    <n v="2840"/>
    <s v="US-2016-104185"/>
    <x v="37"/>
    <d v="2016-09-08T00:00:00"/>
    <s v="Second Class"/>
    <s v="JB-15400"/>
    <s v="Jennifer Braxton"/>
    <x v="1"/>
    <x v="0"/>
    <s v="New York City"/>
    <x v="15"/>
    <n v="10009"/>
    <x v="3"/>
    <s v="OFF-ST-10001526"/>
    <x v="1"/>
    <s v="Storage"/>
    <s v="Iceberg Mobile Mega Data/Printer Cart"/>
    <n v="120.33"/>
    <n v="0.5"/>
    <n v="60.164999999999999"/>
  </r>
  <r>
    <n v="2841"/>
    <s v="US-2015-125521"/>
    <x v="619"/>
    <d v="2015-03-19T00:00:00"/>
    <s v="Standard Class"/>
    <s v="CK-12325"/>
    <s v="Christine Kargatis"/>
    <x v="2"/>
    <x v="0"/>
    <s v="Chesapeake"/>
    <x v="17"/>
    <n v="23320"/>
    <x v="0"/>
    <s v="FUR-CH-10003379"/>
    <x v="0"/>
    <s v="Chairs"/>
    <s v="Global Commerce Series High-Back Swivel/Tilt Chairs"/>
    <n v="1139.92"/>
    <n v="0.3"/>
    <n v="797.94399999999996"/>
  </r>
  <r>
    <n v="2842"/>
    <s v="US-2018-135062"/>
    <x v="515"/>
    <d v="2018-09-04T00:00:00"/>
    <s v="Second Class"/>
    <s v="RL-19615"/>
    <s v="Rob Lucas"/>
    <x v="0"/>
    <x v="0"/>
    <s v="Fayetteville"/>
    <x v="3"/>
    <n v="28314"/>
    <x v="0"/>
    <s v="OFF-PA-10000100"/>
    <x v="1"/>
    <s v="Paper"/>
    <s v="Xerox 1945"/>
    <n v="229.54400000000001"/>
    <n v="0.25"/>
    <n v="172.15800000000002"/>
  </r>
  <r>
    <n v="2843"/>
    <s v="CA-2018-135650"/>
    <x v="721"/>
    <d v="2018-03-27T00:00:00"/>
    <s v="Standard Class"/>
    <s v="AC-10660"/>
    <s v="Anna Chung"/>
    <x v="0"/>
    <x v="0"/>
    <s v="Huntsville"/>
    <x v="5"/>
    <n v="77340"/>
    <x v="2"/>
    <s v="OFF-ST-10001809"/>
    <x v="1"/>
    <s v="Storage"/>
    <s v="Fellowes Officeware Wire Shelving"/>
    <n v="143.72800000000001"/>
    <n v="0.4"/>
    <n v="86.236800000000002"/>
  </r>
  <r>
    <n v="2844"/>
    <s v="CA-2018-112865"/>
    <x v="796"/>
    <d v="2018-05-22T00:00:00"/>
    <s v="Standard Class"/>
    <s v="BH-11710"/>
    <s v="Brosina Hoffman"/>
    <x v="0"/>
    <x v="0"/>
    <s v="Philadelphia"/>
    <x v="9"/>
    <n v="19140"/>
    <x v="3"/>
    <s v="TEC-AC-10000387"/>
    <x v="2"/>
    <s v="Accessories"/>
    <s v="KeyTronic KT800P2 - Keyboard - Black"/>
    <n v="36.048000000000002"/>
    <n v="0.45"/>
    <n v="19.826400000000003"/>
  </r>
  <r>
    <n v="2845"/>
    <s v="US-2017-162852"/>
    <x v="797"/>
    <d v="2017-12-31T00:00:00"/>
    <s v="Standard Class"/>
    <s v="BG-11695"/>
    <s v="Brooke Gillingham"/>
    <x v="1"/>
    <x v="0"/>
    <s v="Woodstock"/>
    <x v="10"/>
    <n v="60098"/>
    <x v="2"/>
    <s v="FUR-CH-10004853"/>
    <x v="0"/>
    <s v="Chairs"/>
    <s v="Global Managers Adjustable Task Chair, Storm"/>
    <n v="845.48800000000006"/>
    <n v="0.35"/>
    <n v="549.56720000000007"/>
  </r>
  <r>
    <n v="2846"/>
    <s v="CA-2018-138163"/>
    <x v="701"/>
    <d v="2018-11-20T00:00:00"/>
    <s v="First Class"/>
    <s v="XP-21865"/>
    <s v="Xylona Preis"/>
    <x v="0"/>
    <x v="0"/>
    <s v="Everett"/>
    <x v="31"/>
    <n v="2149"/>
    <x v="3"/>
    <s v="OFF-AR-10001958"/>
    <x v="1"/>
    <s v="Art"/>
    <s v="Stanley Bostitch Contemporary Electric Pencil Sharpeners"/>
    <n v="50.94"/>
    <n v="0.45"/>
    <n v="28.016999999999999"/>
  </r>
  <r>
    <n v="2847"/>
    <s v="CA-2018-152093"/>
    <x v="18"/>
    <d v="2018-09-15T00:00:00"/>
    <s v="Standard Class"/>
    <s v="SN-20560"/>
    <s v="Skye Norling"/>
    <x v="2"/>
    <x v="0"/>
    <s v="Chicago"/>
    <x v="10"/>
    <n v="60653"/>
    <x v="2"/>
    <s v="OFF-BI-10003527"/>
    <x v="1"/>
    <s v="Binders"/>
    <s v="Fellowes PB500 Electric Punch Plastic Comb Binding Machine with Manual Bind"/>
    <n v="762.59400000000005"/>
    <n v="0.3"/>
    <n v="533.81579999999997"/>
  </r>
  <r>
    <n v="2848"/>
    <s v="CA-2018-157854"/>
    <x v="798"/>
    <d v="2018-04-15T00:00:00"/>
    <s v="Standard Class"/>
    <s v="DM-13345"/>
    <s v="Denise Monton"/>
    <x v="1"/>
    <x v="0"/>
    <s v="Roswell"/>
    <x v="32"/>
    <n v="30076"/>
    <x v="0"/>
    <s v="FUR-FU-10003832"/>
    <x v="0"/>
    <s v="Furnishings"/>
    <s v="Eldon Expressions Punched Metal &amp; Wood Desk Accessories, Black &amp; Cherry"/>
    <n v="56.28"/>
    <n v="0.25"/>
    <n v="42.21"/>
  </r>
  <r>
    <n v="2849"/>
    <s v="CA-2018-157854"/>
    <x v="798"/>
    <d v="2018-04-15T00:00:00"/>
    <s v="Standard Class"/>
    <s v="DM-13345"/>
    <s v="Denise Monton"/>
    <x v="1"/>
    <x v="0"/>
    <s v="Roswell"/>
    <x v="32"/>
    <n v="30076"/>
    <x v="0"/>
    <s v="OFF-BI-10001359"/>
    <x v="1"/>
    <s v="Binders"/>
    <s v="GBC DocuBind TL300 Electric Binding System"/>
    <n v="2690.97"/>
    <n v="0.25"/>
    <n v="2018.2275"/>
  </r>
  <r>
    <n v="2850"/>
    <s v="CA-2017-123617"/>
    <x v="85"/>
    <d v="2017-12-03T00:00:00"/>
    <s v="Standard Class"/>
    <s v="AJ-10780"/>
    <s v="Anthony Jacobs"/>
    <x v="1"/>
    <x v="0"/>
    <s v="Palm Coast"/>
    <x v="2"/>
    <n v="32137"/>
    <x v="0"/>
    <s v="OFF-BI-10002976"/>
    <x v="1"/>
    <s v="Binders"/>
    <s v="ACCOHIDE Binder by Acco"/>
    <n v="7.4340000000000002"/>
    <n v="0.25"/>
    <n v="5.5754999999999999"/>
  </r>
  <r>
    <n v="2851"/>
    <s v="US-2017-128293"/>
    <x v="799"/>
    <d v="2017-06-05T00:00:00"/>
    <s v="First Class"/>
    <s v="KC-16255"/>
    <s v="Karen Carlisle"/>
    <x v="1"/>
    <x v="0"/>
    <s v="Philadelphia"/>
    <x v="9"/>
    <n v="19120"/>
    <x v="3"/>
    <s v="OFF-ST-10000736"/>
    <x v="1"/>
    <s v="Storage"/>
    <s v="Carina Double Wide Media Storage Towers in Natural &amp; Black"/>
    <n v="64.784000000000006"/>
    <n v="0.5"/>
    <n v="32.392000000000003"/>
  </r>
  <r>
    <n v="2852"/>
    <s v="CA-2018-107342"/>
    <x v="94"/>
    <d v="2018-12-22T00:00:00"/>
    <s v="Standard Class"/>
    <s v="VF-21715"/>
    <s v="Vicky Freymann"/>
    <x v="2"/>
    <x v="0"/>
    <s v="Columbus"/>
    <x v="14"/>
    <n v="47201"/>
    <x v="2"/>
    <s v="OFF-PA-10001745"/>
    <x v="1"/>
    <s v="Paper"/>
    <s v="Wirebound Message Books, 2 7/8 x 5, 3 Forms per Page"/>
    <n v="28.16"/>
    <n v="0.3"/>
    <n v="19.712"/>
  </r>
  <r>
    <n v="2853"/>
    <s v="CA-2017-136371"/>
    <x v="690"/>
    <d v="2017-03-21T00:00:00"/>
    <s v="Second Class"/>
    <s v="SV-20935"/>
    <s v="Susan Vittorini"/>
    <x v="0"/>
    <x v="0"/>
    <s v="Oceanside"/>
    <x v="15"/>
    <n v="11572"/>
    <x v="3"/>
    <s v="FUR-FU-10000409"/>
    <x v="0"/>
    <s v="Furnishings"/>
    <s v="GE 4 Foot Flourescent Tube, 40 Watt"/>
    <n v="14.98"/>
    <n v="0.4"/>
    <n v="8.9879999999999995"/>
  </r>
  <r>
    <n v="2854"/>
    <s v="CA-2017-136371"/>
    <x v="690"/>
    <d v="2017-03-21T00:00:00"/>
    <s v="Second Class"/>
    <s v="SV-20935"/>
    <s v="Susan Vittorini"/>
    <x v="0"/>
    <x v="0"/>
    <s v="Oceanside"/>
    <x v="15"/>
    <n v="11572"/>
    <x v="3"/>
    <s v="FUR-FU-10000221"/>
    <x v="0"/>
    <s v="Furnishings"/>
    <s v="Master Caster Door Stop, Brown"/>
    <n v="20.32"/>
    <n v="0.4"/>
    <n v="12.192"/>
  </r>
  <r>
    <n v="2855"/>
    <s v="CA-2018-137344"/>
    <x v="648"/>
    <d v="2018-08-20T00:00:00"/>
    <s v="Same Day"/>
    <s v="EM-13810"/>
    <s v="Eleni McCrary"/>
    <x v="1"/>
    <x v="0"/>
    <s v="Franklin"/>
    <x v="31"/>
    <n v="2038"/>
    <x v="3"/>
    <s v="OFF-ST-10000344"/>
    <x v="1"/>
    <s v="Storage"/>
    <s v="Neat Ideas Personal Hanging Folder Files, Black"/>
    <n v="40.29"/>
    <n v="0.5"/>
    <n v="20.145"/>
  </r>
  <r>
    <n v="2856"/>
    <s v="CA-2018-169810"/>
    <x v="800"/>
    <d v="2018-07-31T00:00:00"/>
    <s v="Standard Class"/>
    <s v="RB-19360"/>
    <s v="Raymond Buch"/>
    <x v="0"/>
    <x v="0"/>
    <s v="Sioux Falls"/>
    <x v="44"/>
    <n v="57103"/>
    <x v="2"/>
    <s v="OFF-LA-10003663"/>
    <x v="1"/>
    <s v="Labels"/>
    <s v="Avery 498"/>
    <n v="20.23"/>
    <n v="0.3"/>
    <n v="14.161"/>
  </r>
  <r>
    <n v="2857"/>
    <s v="CA-2017-128594"/>
    <x v="370"/>
    <d v="2017-08-29T00:00:00"/>
    <s v="First Class"/>
    <s v="DJ-13510"/>
    <s v="Don Jones"/>
    <x v="1"/>
    <x v="0"/>
    <s v="San Diego"/>
    <x v="1"/>
    <n v="92037"/>
    <x v="1"/>
    <s v="FUR-CH-10001215"/>
    <x v="0"/>
    <s v="Chairs"/>
    <s v="Global Troy Executive Leather Low-Back Tilter"/>
    <n v="1603.136"/>
    <n v="0.45"/>
    <n v="881.72480000000007"/>
  </r>
  <r>
    <n v="2858"/>
    <s v="CA-2017-154690"/>
    <x v="243"/>
    <d v="2017-08-17T00:00:00"/>
    <s v="Second Class"/>
    <s v="CC-12370"/>
    <s v="Christopher Conant"/>
    <x v="0"/>
    <x v="0"/>
    <s v="Fayetteville"/>
    <x v="3"/>
    <n v="28314"/>
    <x v="0"/>
    <s v="FUR-CH-10000988"/>
    <x v="0"/>
    <s v="Chairs"/>
    <s v="Hon Olson Stacker Stools"/>
    <n v="225.29599999999999"/>
    <n v="0.3"/>
    <n v="157.70719999999997"/>
  </r>
  <r>
    <n v="2859"/>
    <s v="CA-2018-138975"/>
    <x v="240"/>
    <d v="2018-05-23T00:00:00"/>
    <s v="Standard Class"/>
    <s v="SC-20380"/>
    <s v="Shahid Collister"/>
    <x v="0"/>
    <x v="0"/>
    <s v="Atlanta"/>
    <x v="32"/>
    <n v="30318"/>
    <x v="0"/>
    <s v="TEC-AC-10003441"/>
    <x v="2"/>
    <s v="Accessories"/>
    <s v="Kingston Digital DataTraveler 32GB USB 2.0"/>
    <n v="67.8"/>
    <n v="0.3"/>
    <n v="47.459999999999994"/>
  </r>
  <r>
    <n v="2860"/>
    <s v="CA-2018-138975"/>
    <x v="240"/>
    <d v="2018-05-23T00:00:00"/>
    <s v="Standard Class"/>
    <s v="SC-20380"/>
    <s v="Shahid Collister"/>
    <x v="0"/>
    <x v="0"/>
    <s v="Atlanta"/>
    <x v="32"/>
    <n v="30318"/>
    <x v="0"/>
    <s v="TEC-PH-10004389"/>
    <x v="2"/>
    <s v="Phones"/>
    <s v="Nokia Lumia 925"/>
    <n v="377.97"/>
    <n v="0.25"/>
    <n v="283.47750000000002"/>
  </r>
  <r>
    <n v="2861"/>
    <s v="CA-2018-138975"/>
    <x v="240"/>
    <d v="2018-05-23T00:00:00"/>
    <s v="Standard Class"/>
    <s v="SC-20380"/>
    <s v="Shahid Collister"/>
    <x v="0"/>
    <x v="0"/>
    <s v="Atlanta"/>
    <x v="32"/>
    <n v="30318"/>
    <x v="0"/>
    <s v="FUR-BO-10004695"/>
    <x v="0"/>
    <s v="Bookcases"/>
    <s v="OSullivan 2-Door Barrister Bookcase in Odessa Pine"/>
    <n v="1628.82"/>
    <n v="0.35"/>
    <n v="1058.7329999999999"/>
  </r>
  <r>
    <n v="2862"/>
    <s v="CA-2018-138975"/>
    <x v="240"/>
    <d v="2018-05-23T00:00:00"/>
    <s v="Standard Class"/>
    <s v="SC-20380"/>
    <s v="Shahid Collister"/>
    <x v="0"/>
    <x v="0"/>
    <s v="Atlanta"/>
    <x v="32"/>
    <n v="30318"/>
    <x v="0"/>
    <s v="OFF-PA-10000100"/>
    <x v="1"/>
    <s v="Paper"/>
    <s v="Xerox 1945"/>
    <n v="286.93"/>
    <n v="0.25"/>
    <n v="215.19749999999999"/>
  </r>
  <r>
    <n v="2863"/>
    <s v="CA-2018-106537"/>
    <x v="801"/>
    <d v="2018-08-17T00:00:00"/>
    <s v="Standard Class"/>
    <s v="RH-19495"/>
    <s v="Rick Hansen"/>
    <x v="0"/>
    <x v="0"/>
    <s v="Orlando"/>
    <x v="2"/>
    <n v="32839"/>
    <x v="0"/>
    <s v="OFF-PA-10000223"/>
    <x v="1"/>
    <s v="Paper"/>
    <s v="Xerox 2000"/>
    <n v="20.736000000000001"/>
    <n v="0.25"/>
    <n v="15.552"/>
  </r>
  <r>
    <n v="2864"/>
    <s v="US-2018-103828"/>
    <x v="802"/>
    <d v="2018-08-13T00:00:00"/>
    <s v="Same Day"/>
    <s v="JK-15370"/>
    <s v="Jay Kimmel"/>
    <x v="0"/>
    <x v="0"/>
    <s v="San Francisco"/>
    <x v="1"/>
    <n v="94122"/>
    <x v="1"/>
    <s v="OFF-ST-10001325"/>
    <x v="1"/>
    <s v="Storage"/>
    <s v="Sterilite Officeware Hinged File Box"/>
    <n v="31.44"/>
    <n v="0.5"/>
    <n v="15.72"/>
  </r>
  <r>
    <n v="2865"/>
    <s v="US-2018-103828"/>
    <x v="802"/>
    <d v="2018-08-13T00:00:00"/>
    <s v="Same Day"/>
    <s v="JK-15370"/>
    <s v="Jay Kimmel"/>
    <x v="0"/>
    <x v="0"/>
    <s v="San Francisco"/>
    <x v="1"/>
    <n v="94122"/>
    <x v="1"/>
    <s v="OFF-AP-10004249"/>
    <x v="1"/>
    <s v="Appliances"/>
    <s v="Staple holder"/>
    <n v="83.79"/>
    <n v="0.4"/>
    <n v="50.274000000000001"/>
  </r>
  <r>
    <n v="2866"/>
    <s v="US-2018-103828"/>
    <x v="802"/>
    <d v="2018-08-13T00:00:00"/>
    <s v="Same Day"/>
    <s v="JK-15370"/>
    <s v="Jay Kimmel"/>
    <x v="0"/>
    <x v="0"/>
    <s v="San Francisco"/>
    <x v="1"/>
    <n v="94122"/>
    <x v="1"/>
    <s v="OFF-AR-10000588"/>
    <x v="1"/>
    <s v="Art"/>
    <s v="Newell 345"/>
    <n v="59.52"/>
    <n v="0.45"/>
    <n v="32.736000000000004"/>
  </r>
  <r>
    <n v="2867"/>
    <s v="US-2018-103828"/>
    <x v="802"/>
    <d v="2018-08-13T00:00:00"/>
    <s v="Same Day"/>
    <s v="JK-15370"/>
    <s v="Jay Kimmel"/>
    <x v="0"/>
    <x v="0"/>
    <s v="San Francisco"/>
    <x v="1"/>
    <n v="94122"/>
    <x v="1"/>
    <s v="OFF-SU-10000946"/>
    <x v="1"/>
    <s v="Supplies"/>
    <s v="Staple remover"/>
    <n v="31.92"/>
    <n v="0.45"/>
    <n v="17.556000000000001"/>
  </r>
  <r>
    <n v="2868"/>
    <s v="CA-2017-115588"/>
    <x v="338"/>
    <d v="2017-11-12T00:00:00"/>
    <s v="Second Class"/>
    <s v="AF-10885"/>
    <s v="Art Foster"/>
    <x v="0"/>
    <x v="0"/>
    <s v="Toledo"/>
    <x v="24"/>
    <n v="43615"/>
    <x v="3"/>
    <s v="OFF-SU-10001225"/>
    <x v="1"/>
    <s v="Supplies"/>
    <s v="Staple remover"/>
    <n v="14.72"/>
    <n v="0.45"/>
    <n v="8.0960000000000019"/>
  </r>
  <r>
    <n v="2869"/>
    <s v="CA-2017-115588"/>
    <x v="338"/>
    <d v="2017-11-12T00:00:00"/>
    <s v="Second Class"/>
    <s v="AF-10885"/>
    <s v="Art Foster"/>
    <x v="0"/>
    <x v="0"/>
    <s v="Toledo"/>
    <x v="24"/>
    <n v="43615"/>
    <x v="3"/>
    <s v="OFF-ST-10001558"/>
    <x v="1"/>
    <s v="Storage"/>
    <s v="Acco Perma 4000 Stacking Storage Drawers"/>
    <n v="38.975999999999999"/>
    <n v="0.5"/>
    <n v="19.488"/>
  </r>
  <r>
    <n v="2870"/>
    <s v="CA-2018-143861"/>
    <x v="492"/>
    <d v="2018-06-19T00:00:00"/>
    <s v="Standard Class"/>
    <s v="LC-16885"/>
    <s v="Lena Creighton"/>
    <x v="0"/>
    <x v="0"/>
    <s v="Saint Petersburg"/>
    <x v="2"/>
    <n v="33710"/>
    <x v="0"/>
    <s v="FUR-FU-10001546"/>
    <x v="0"/>
    <s v="Furnishings"/>
    <s v="Dana Swing-Arm Lamps"/>
    <n v="17.088000000000001"/>
    <n v="0.25"/>
    <n v="12.816000000000001"/>
  </r>
  <r>
    <n v="2871"/>
    <s v="CA-2015-148040"/>
    <x v="579"/>
    <d v="2015-03-26T00:00:00"/>
    <s v="Standard Class"/>
    <s v="BF-11275"/>
    <s v="Beth Fritzler"/>
    <x v="1"/>
    <x v="0"/>
    <s v="Tucson"/>
    <x v="16"/>
    <n v="85705"/>
    <x v="1"/>
    <s v="OFF-PA-10002581"/>
    <x v="1"/>
    <s v="Paper"/>
    <s v="Xerox 1951"/>
    <n v="74.352000000000004"/>
    <n v="0.4"/>
    <n v="44.611200000000004"/>
  </r>
  <r>
    <n v="2872"/>
    <s v="CA-2015-148040"/>
    <x v="579"/>
    <d v="2015-03-26T00:00:00"/>
    <s v="Standard Class"/>
    <s v="BF-11275"/>
    <s v="Beth Fritzler"/>
    <x v="1"/>
    <x v="0"/>
    <s v="Tucson"/>
    <x v="16"/>
    <n v="85705"/>
    <x v="1"/>
    <s v="FUR-CH-10001482"/>
    <x v="0"/>
    <s v="Chairs"/>
    <s v="Office Star - Mesh Screen back chair with Vinyl seat"/>
    <n v="314.35199999999998"/>
    <n v="0.45"/>
    <n v="172.89359999999999"/>
  </r>
  <r>
    <n v="2873"/>
    <s v="CA-2018-135167"/>
    <x v="140"/>
    <d v="2018-06-20T00:00:00"/>
    <s v="Standard Class"/>
    <s v="SC-20800"/>
    <s v="Stuart Calhoun"/>
    <x v="0"/>
    <x v="0"/>
    <s v="Los Angeles"/>
    <x v="1"/>
    <n v="90036"/>
    <x v="1"/>
    <s v="OFF-AR-10002399"/>
    <x v="1"/>
    <s v="Art"/>
    <s v="Dixon Prang Watercolor Pencils, 10-Color Set with Brush"/>
    <n v="4.26"/>
    <n v="0.45"/>
    <n v="2.343"/>
  </r>
  <r>
    <n v="2874"/>
    <s v="CA-2018-137022"/>
    <x v="673"/>
    <d v="2018-11-22T00:00:00"/>
    <s v="Standard Class"/>
    <s v="SW-20275"/>
    <s v="Scott Williamson"/>
    <x v="0"/>
    <x v="0"/>
    <s v="San Diego"/>
    <x v="1"/>
    <n v="92105"/>
    <x v="1"/>
    <s v="OFF-ST-10001963"/>
    <x v="1"/>
    <s v="Storage"/>
    <s v="Tennsco Regal Shelving Units"/>
    <n v="811.28"/>
    <n v="0.5"/>
    <n v="405.64"/>
  </r>
  <r>
    <n v="2875"/>
    <s v="US-2018-102638"/>
    <x v="614"/>
    <d v="2018-12-31T00:00:00"/>
    <s v="First Class"/>
    <s v="MC-17845"/>
    <s v="Michael Chen"/>
    <x v="0"/>
    <x v="0"/>
    <s v="New York City"/>
    <x v="15"/>
    <n v="10035"/>
    <x v="3"/>
    <s v="OFF-FA-10002988"/>
    <x v="1"/>
    <s v="Fasteners"/>
    <s v="Ideal Clamps"/>
    <n v="6.03"/>
    <n v="0.4"/>
    <n v="3.6179999999999999"/>
  </r>
  <r>
    <n v="2876"/>
    <s v="US-2017-167339"/>
    <x v="803"/>
    <d v="2017-01-23T00:00:00"/>
    <s v="Second Class"/>
    <s v="TD-20995"/>
    <s v="Tamara Dahlen"/>
    <x v="0"/>
    <x v="0"/>
    <s v="San Diego"/>
    <x v="1"/>
    <n v="92037"/>
    <x v="1"/>
    <s v="FUR-CH-10004289"/>
    <x v="0"/>
    <s v="Chairs"/>
    <s v="Global Super Steno Chair"/>
    <n v="153.56800000000001"/>
    <n v="0.45"/>
    <n v="84.462400000000017"/>
  </r>
  <r>
    <n v="2877"/>
    <s v="US-2017-167339"/>
    <x v="803"/>
    <d v="2017-01-23T00:00:00"/>
    <s v="Second Class"/>
    <s v="TD-20995"/>
    <s v="Tamara Dahlen"/>
    <x v="0"/>
    <x v="0"/>
    <s v="San Diego"/>
    <x v="1"/>
    <n v="92037"/>
    <x v="1"/>
    <s v="FUR-CH-10000785"/>
    <x v="0"/>
    <s v="Chairs"/>
    <s v="Global Ergonomic Managers Chair"/>
    <n v="1013.4880000000001"/>
    <n v="0.45"/>
    <n v="557.41840000000002"/>
  </r>
  <r>
    <n v="2878"/>
    <s v="CA-2017-152072"/>
    <x v="804"/>
    <d v="2017-01-19T00:00:00"/>
    <s v="Standard Class"/>
    <s v="Dp-13240"/>
    <s v="Dean percer"/>
    <x v="2"/>
    <x v="0"/>
    <s v="Westfield"/>
    <x v="30"/>
    <n v="7090"/>
    <x v="3"/>
    <s v="OFF-EN-10003040"/>
    <x v="1"/>
    <s v="Envelopes"/>
    <s v="Quality Park Security Envelopes"/>
    <n v="52.34"/>
    <n v="0.4"/>
    <n v="31.404"/>
  </r>
  <r>
    <n v="2879"/>
    <s v="CA-2017-152072"/>
    <x v="804"/>
    <d v="2017-01-19T00:00:00"/>
    <s v="Standard Class"/>
    <s v="Dp-13240"/>
    <s v="Dean percer"/>
    <x v="2"/>
    <x v="0"/>
    <s v="Westfield"/>
    <x v="30"/>
    <n v="7090"/>
    <x v="3"/>
    <s v="OFF-AR-10001573"/>
    <x v="1"/>
    <s v="Art"/>
    <s v="American Pencil"/>
    <n v="4.66"/>
    <n v="0.45"/>
    <n v="2.5630000000000002"/>
  </r>
  <r>
    <n v="2880"/>
    <s v="CA-2017-152072"/>
    <x v="804"/>
    <d v="2017-01-19T00:00:00"/>
    <s v="Standard Class"/>
    <s v="Dp-13240"/>
    <s v="Dean percer"/>
    <x v="2"/>
    <x v="0"/>
    <s v="Westfield"/>
    <x v="30"/>
    <n v="7090"/>
    <x v="3"/>
    <s v="TEC-AC-10000844"/>
    <x v="2"/>
    <s v="Accessories"/>
    <s v="Logitech Gaming G510s - Keyboard"/>
    <n v="254.97"/>
    <n v="0.45"/>
    <n v="140.23350000000002"/>
  </r>
  <r>
    <n v="2881"/>
    <s v="CA-2017-102932"/>
    <x v="251"/>
    <d v="2017-09-23T00:00:00"/>
    <s v="Second Class"/>
    <s v="SD-20485"/>
    <s v="Shirley Daniels"/>
    <x v="2"/>
    <x v="0"/>
    <s v="Orange"/>
    <x v="30"/>
    <n v="7050"/>
    <x v="3"/>
    <s v="OFF-BI-10000756"/>
    <x v="1"/>
    <s v="Binders"/>
    <s v="Storex DuraTech Recycled Plastic Frosted Binders"/>
    <n v="25.44"/>
    <n v="0.4"/>
    <n v="15.263999999999999"/>
  </r>
  <r>
    <n v="2882"/>
    <s v="CA-2017-102932"/>
    <x v="251"/>
    <d v="2017-09-23T00:00:00"/>
    <s v="Second Class"/>
    <s v="SD-20485"/>
    <s v="Shirley Daniels"/>
    <x v="2"/>
    <x v="0"/>
    <s v="Orange"/>
    <x v="30"/>
    <n v="7050"/>
    <x v="3"/>
    <s v="OFF-SU-10000381"/>
    <x v="1"/>
    <s v="Supplies"/>
    <s v="Acme Forged Steel Scissors with Black Enamel Handles"/>
    <n v="27.93"/>
    <n v="0.45"/>
    <n v="15.361500000000001"/>
  </r>
  <r>
    <n v="2883"/>
    <s v="CA-2015-165540"/>
    <x v="805"/>
    <d v="2015-02-25T00:00:00"/>
    <s v="Standard Class"/>
    <s v="TM-21010"/>
    <s v="Tamara Manning"/>
    <x v="0"/>
    <x v="0"/>
    <s v="Woodstock"/>
    <x v="10"/>
    <n v="60098"/>
    <x v="2"/>
    <s v="OFF-BI-10004094"/>
    <x v="1"/>
    <s v="Binders"/>
    <s v="GBC Standard Plastic Binding Systems Combs"/>
    <n v="8.85"/>
    <n v="0.3"/>
    <n v="6.1949999999999994"/>
  </r>
  <r>
    <n v="2884"/>
    <s v="CA-2017-130799"/>
    <x v="583"/>
    <d v="2017-11-16T00:00:00"/>
    <s v="Second Class"/>
    <s v="BK-11260"/>
    <s v="Berenike Kampe"/>
    <x v="0"/>
    <x v="0"/>
    <s v="San Francisco"/>
    <x v="1"/>
    <n v="94110"/>
    <x v="1"/>
    <s v="FUR-FU-10001852"/>
    <x v="0"/>
    <s v="Furnishings"/>
    <s v="Eldon Regeneration Recycled Desk Accessories, Smoke"/>
    <n v="6.96"/>
    <n v="0.4"/>
    <n v="4.1760000000000002"/>
  </r>
  <r>
    <n v="2885"/>
    <s v="CA-2017-164483"/>
    <x v="806"/>
    <d v="2017-02-03T00:00:00"/>
    <s v="Standard Class"/>
    <s v="JF-15490"/>
    <s v="Jeremy Farry"/>
    <x v="0"/>
    <x v="0"/>
    <s v="San Francisco"/>
    <x v="1"/>
    <n v="94122"/>
    <x v="1"/>
    <s v="OFF-BI-10000014"/>
    <x v="1"/>
    <s v="Binders"/>
    <s v="Heavy-Duty E-Z-D Binders"/>
    <n v="17.456"/>
    <n v="0.4"/>
    <n v="10.473599999999999"/>
  </r>
  <r>
    <n v="2886"/>
    <s v="US-2017-159856"/>
    <x v="807"/>
    <d v="2017-10-22T00:00:00"/>
    <s v="Standard Class"/>
    <s v="EP-13915"/>
    <s v="Emily Phan"/>
    <x v="0"/>
    <x v="0"/>
    <s v="Tempe"/>
    <x v="16"/>
    <n v="85281"/>
    <x v="1"/>
    <s v="FUR-CH-10003396"/>
    <x v="0"/>
    <s v="Chairs"/>
    <s v="Global Deluxe Steno Chair"/>
    <n v="307.92"/>
    <n v="0.45"/>
    <n v="169.35600000000002"/>
  </r>
  <r>
    <n v="2887"/>
    <s v="CA-2018-102099"/>
    <x v="404"/>
    <d v="2018-12-19T00:00:00"/>
    <s v="First Class"/>
    <s v="EP-13915"/>
    <s v="Emily Phan"/>
    <x v="0"/>
    <x v="0"/>
    <s v="Los Angeles"/>
    <x v="1"/>
    <n v="90008"/>
    <x v="1"/>
    <s v="OFF-AR-10003811"/>
    <x v="1"/>
    <s v="Art"/>
    <s v="Newell 327"/>
    <n v="6.63"/>
    <n v="0.45"/>
    <n v="3.6465000000000001"/>
  </r>
  <r>
    <n v="2888"/>
    <s v="CA-2018-102099"/>
    <x v="404"/>
    <d v="2018-12-19T00:00:00"/>
    <s v="First Class"/>
    <s v="EP-13915"/>
    <s v="Emily Phan"/>
    <x v="0"/>
    <x v="0"/>
    <s v="Los Angeles"/>
    <x v="1"/>
    <n v="90008"/>
    <x v="1"/>
    <s v="OFF-PA-10003172"/>
    <x v="1"/>
    <s v="Paper"/>
    <s v="Xerox 1996"/>
    <n v="12.96"/>
    <n v="0.4"/>
    <n v="7.7759999999999998"/>
  </r>
  <r>
    <n v="2889"/>
    <s v="CA-2018-102099"/>
    <x v="404"/>
    <d v="2018-12-19T00:00:00"/>
    <s v="First Class"/>
    <s v="EP-13915"/>
    <s v="Emily Phan"/>
    <x v="0"/>
    <x v="0"/>
    <s v="Los Angeles"/>
    <x v="1"/>
    <n v="90008"/>
    <x v="1"/>
    <s v="OFF-PA-10000289"/>
    <x v="1"/>
    <s v="Paper"/>
    <s v="Xerox 213"/>
    <n v="32.4"/>
    <n v="0.4"/>
    <n v="19.439999999999998"/>
  </r>
  <r>
    <n v="2890"/>
    <s v="CA-2018-164049"/>
    <x v="808"/>
    <d v="2018-11-06T00:00:00"/>
    <s v="Standard Class"/>
    <s v="KH-16630"/>
    <s v="Ken Heidel"/>
    <x v="1"/>
    <x v="0"/>
    <s v="Seattle"/>
    <x v="4"/>
    <n v="98105"/>
    <x v="1"/>
    <s v="OFF-PA-10000791"/>
    <x v="1"/>
    <s v="Paper"/>
    <s v="Wirebound Message Books, Four 2 3/4 x 5 Forms per Page, 200 Sets per Book"/>
    <n v="23.85"/>
    <n v="0.4"/>
    <n v="14.31"/>
  </r>
  <r>
    <n v="2891"/>
    <s v="CA-2015-142727"/>
    <x v="333"/>
    <d v="2015-05-01T00:00:00"/>
    <s v="Second Class"/>
    <s v="HG-14845"/>
    <s v="Harry Greene"/>
    <x v="0"/>
    <x v="0"/>
    <s v="Lake Charles"/>
    <x v="28"/>
    <n v="70601"/>
    <x v="0"/>
    <s v="FUR-CH-10002304"/>
    <x v="0"/>
    <s v="Chairs"/>
    <s v="Global Stack Chair without Arms, Black"/>
    <n v="51.96"/>
    <n v="0.3"/>
    <n v="36.372"/>
  </r>
  <r>
    <n v="2892"/>
    <s v="CA-2015-142727"/>
    <x v="333"/>
    <d v="2015-05-01T00:00:00"/>
    <s v="Second Class"/>
    <s v="HG-14845"/>
    <s v="Harry Greene"/>
    <x v="0"/>
    <x v="0"/>
    <s v="Lake Charles"/>
    <x v="28"/>
    <n v="70601"/>
    <x v="0"/>
    <s v="OFF-BI-10000136"/>
    <x v="1"/>
    <s v="Binders"/>
    <s v="Avery Non-Stick Heavy Duty View Round Locking Ring Binders"/>
    <n v="17.940000000000001"/>
    <n v="0.25"/>
    <n v="13.455000000000002"/>
  </r>
  <r>
    <n v="2893"/>
    <s v="CA-2018-139913"/>
    <x v="436"/>
    <d v="2018-10-29T00:00:00"/>
    <s v="Standard Class"/>
    <s v="JC-16105"/>
    <s v="Julie Creighton"/>
    <x v="1"/>
    <x v="0"/>
    <s v="Rochester"/>
    <x v="15"/>
    <n v="14609"/>
    <x v="3"/>
    <s v="OFF-PA-10003739"/>
    <x v="1"/>
    <s v="Paper"/>
    <s v="Xerox 1969"/>
    <n v="11.56"/>
    <n v="0.4"/>
    <n v="6.9359999999999999"/>
  </r>
  <r>
    <n v="2894"/>
    <s v="CA-2018-139913"/>
    <x v="436"/>
    <d v="2018-10-29T00:00:00"/>
    <s v="Standard Class"/>
    <s v="JC-16105"/>
    <s v="Julie Creighton"/>
    <x v="1"/>
    <x v="0"/>
    <s v="Rochester"/>
    <x v="15"/>
    <n v="14609"/>
    <x v="3"/>
    <s v="OFF-PA-10002479"/>
    <x v="1"/>
    <s v="Paper"/>
    <s v="Xerox 4200 Series MultiUse Premium Copy Paper (20Lb. and 84 Bright)"/>
    <n v="26.4"/>
    <n v="0.4"/>
    <n v="15.839999999999998"/>
  </r>
  <r>
    <n v="2895"/>
    <s v="CA-2018-139913"/>
    <x v="436"/>
    <d v="2018-10-29T00:00:00"/>
    <s v="Standard Class"/>
    <s v="JC-16105"/>
    <s v="Julie Creighton"/>
    <x v="1"/>
    <x v="0"/>
    <s v="Rochester"/>
    <x v="15"/>
    <n v="14609"/>
    <x v="3"/>
    <s v="FUR-FU-10000771"/>
    <x v="0"/>
    <s v="Furnishings"/>
    <s v="Eldon 200 Class Desk Accessories, Smoke"/>
    <n v="69.08"/>
    <n v="0.4"/>
    <n v="41.448"/>
  </r>
  <r>
    <n v="2896"/>
    <s v="CA-2018-139913"/>
    <x v="436"/>
    <d v="2018-10-29T00:00:00"/>
    <s v="Standard Class"/>
    <s v="JC-16105"/>
    <s v="Julie Creighton"/>
    <x v="1"/>
    <x v="0"/>
    <s v="Rochester"/>
    <x v="15"/>
    <n v="14609"/>
    <x v="3"/>
    <s v="TEC-PH-10001552"/>
    <x v="2"/>
    <s v="Phones"/>
    <s v="I Needs 3d Hello Kitty Hybrid Silicone Case Cover for HTC One X 4g with 3d Hello Kitty Stylus Pen Green/pink"/>
    <n v="35.880000000000003"/>
    <n v="0.4"/>
    <n v="21.528000000000002"/>
  </r>
  <r>
    <n v="2897"/>
    <s v="CA-2015-169033"/>
    <x v="809"/>
    <d v="2015-04-03T00:00:00"/>
    <s v="Standard Class"/>
    <s v="KM-16720"/>
    <s v="Kunst Miller"/>
    <x v="0"/>
    <x v="0"/>
    <s v="Long Beach"/>
    <x v="15"/>
    <n v="11561"/>
    <x v="3"/>
    <s v="OFF-AR-10001915"/>
    <x v="1"/>
    <s v="Art"/>
    <s v="Peel-Off China Markers"/>
    <n v="49.65"/>
    <n v="0.45"/>
    <n v="27.307500000000001"/>
  </r>
  <r>
    <n v="2898"/>
    <s v="US-2017-164630"/>
    <x v="810"/>
    <d v="2017-01-09T00:00:00"/>
    <s v="Standard Class"/>
    <s v="EB-13975"/>
    <s v="Erica Bern"/>
    <x v="1"/>
    <x v="0"/>
    <s v="Charlotte"/>
    <x v="3"/>
    <n v="28205"/>
    <x v="0"/>
    <s v="TEC-CO-10000971"/>
    <x v="2"/>
    <s v="Copiers"/>
    <s v="Hewlett Packard 310 Color Digital Copier"/>
    <n v="959.96799999999996"/>
    <n v="0.35"/>
    <n v="623.97919999999999"/>
  </r>
  <r>
    <n v="2899"/>
    <s v="US-2016-114839"/>
    <x v="33"/>
    <d v="2016-04-30T00:00:00"/>
    <s v="Standard Class"/>
    <s v="PW-19240"/>
    <s v="Pierre Wener"/>
    <x v="0"/>
    <x v="0"/>
    <s v="Houston"/>
    <x v="5"/>
    <n v="77036"/>
    <x v="2"/>
    <s v="FUR-CH-10004086"/>
    <x v="0"/>
    <s v="Chairs"/>
    <s v="Hon 4070 Series Pagoda Armless Upholstered Stacking Chairs"/>
    <n v="408.42200000000003"/>
    <n v="0.35"/>
    <n v="265.47430000000003"/>
  </r>
  <r>
    <n v="2900"/>
    <s v="CA-2016-166464"/>
    <x v="811"/>
    <d v="2016-09-17T00:00:00"/>
    <s v="Standard Class"/>
    <s v="PG-18895"/>
    <s v="Paul Gonzalez"/>
    <x v="0"/>
    <x v="0"/>
    <s v="New York City"/>
    <x v="15"/>
    <n v="10035"/>
    <x v="3"/>
    <s v="TEC-CO-10000971"/>
    <x v="2"/>
    <s v="Copiers"/>
    <s v="Hewlett Packard 310 Color Digital Copier"/>
    <n v="479.98399999999998"/>
    <n v="0.5"/>
    <n v="239.99199999999999"/>
  </r>
  <r>
    <n v="2901"/>
    <s v="CA-2016-166464"/>
    <x v="811"/>
    <d v="2016-09-17T00:00:00"/>
    <s v="Standard Class"/>
    <s v="PG-18895"/>
    <s v="Paul Gonzalez"/>
    <x v="0"/>
    <x v="0"/>
    <s v="New York City"/>
    <x v="15"/>
    <n v="10035"/>
    <x v="3"/>
    <s v="OFF-LA-10001317"/>
    <x v="1"/>
    <s v="Labels"/>
    <s v="Avery 520"/>
    <n v="12.6"/>
    <n v="0.4"/>
    <n v="7.56"/>
  </r>
  <r>
    <n v="2902"/>
    <s v="CA-2018-124898"/>
    <x v="220"/>
    <d v="2018-09-15T00:00:00"/>
    <s v="Standard Class"/>
    <s v="DB-12910"/>
    <s v="Daniel Byrd"/>
    <x v="2"/>
    <x v="0"/>
    <s v="Columbus"/>
    <x v="32"/>
    <n v="31907"/>
    <x v="0"/>
    <s v="OFF-PA-10003656"/>
    <x v="1"/>
    <s v="Paper"/>
    <s v="Xerox 1935"/>
    <n v="184.66"/>
    <n v="0.25"/>
    <n v="138.495"/>
  </r>
  <r>
    <n v="2903"/>
    <s v="CA-2017-164035"/>
    <x v="1"/>
    <d v="2017-06-17T00:00:00"/>
    <s v="Standard Class"/>
    <s v="CR-12730"/>
    <s v="Craig Reiter"/>
    <x v="0"/>
    <x v="0"/>
    <s v="Chicago"/>
    <x v="10"/>
    <n v="60610"/>
    <x v="2"/>
    <s v="OFF-PA-10002160"/>
    <x v="1"/>
    <s v="Paper"/>
    <s v="Xerox 1978"/>
    <n v="23.12"/>
    <n v="0.3"/>
    <n v="16.184000000000001"/>
  </r>
  <r>
    <n v="2904"/>
    <s v="CA-2017-153577"/>
    <x v="812"/>
    <d v="2017-07-01T00:00:00"/>
    <s v="Standard Class"/>
    <s v="KH-16330"/>
    <s v="Katharine Harms"/>
    <x v="1"/>
    <x v="0"/>
    <s v="Highland Park"/>
    <x v="10"/>
    <n v="60035"/>
    <x v="2"/>
    <s v="OFF-PA-10000575"/>
    <x v="1"/>
    <s v="Paper"/>
    <s v="Wirebound Message Books, Four 2 3/4 x 5 White Forms per Page"/>
    <n v="37.463999999999999"/>
    <n v="0.3"/>
    <n v="26.224799999999998"/>
  </r>
  <r>
    <n v="2905"/>
    <s v="CA-2017-153577"/>
    <x v="812"/>
    <d v="2017-07-01T00:00:00"/>
    <s v="Standard Class"/>
    <s v="KH-16330"/>
    <s v="Katharine Harms"/>
    <x v="1"/>
    <x v="0"/>
    <s v="Highland Park"/>
    <x v="10"/>
    <n v="60035"/>
    <x v="2"/>
    <s v="FUR-CH-10003981"/>
    <x v="0"/>
    <s v="Chairs"/>
    <s v="Global Commerce Series Low-Back Swivel/Tilt Chairs"/>
    <n v="539.65800000000002"/>
    <n v="0.35"/>
    <n v="350.77770000000004"/>
  </r>
  <r>
    <n v="2906"/>
    <s v="CA-2015-127586"/>
    <x v="467"/>
    <d v="2015-09-30T00:00:00"/>
    <s v="Standard Class"/>
    <s v="CS-12400"/>
    <s v="Christopher Schild"/>
    <x v="2"/>
    <x v="0"/>
    <s v="Seattle"/>
    <x v="4"/>
    <n v="98115"/>
    <x v="1"/>
    <s v="OFF-ST-10002615"/>
    <x v="1"/>
    <s v="Storage"/>
    <s v="Dual Level, Single-Width Filing Carts"/>
    <n v="310.12"/>
    <n v="0.5"/>
    <n v="155.06"/>
  </r>
  <r>
    <n v="2907"/>
    <s v="CA-2018-121615"/>
    <x v="132"/>
    <d v="2018-11-09T00:00:00"/>
    <s v="Standard Class"/>
    <s v="DL-12925"/>
    <s v="Daniel Lacy"/>
    <x v="0"/>
    <x v="0"/>
    <s v="Eagan"/>
    <x v="11"/>
    <n v="55122"/>
    <x v="2"/>
    <s v="OFF-PA-10000327"/>
    <x v="1"/>
    <s v="Paper"/>
    <s v="Xerox 1971"/>
    <n v="8.56"/>
    <n v="0.3"/>
    <n v="5.992"/>
  </r>
  <r>
    <n v="2908"/>
    <s v="CA-2018-121615"/>
    <x v="132"/>
    <d v="2018-11-09T00:00:00"/>
    <s v="Standard Class"/>
    <s v="DL-12925"/>
    <s v="Daniel Lacy"/>
    <x v="0"/>
    <x v="0"/>
    <s v="Eagan"/>
    <x v="11"/>
    <n v="55122"/>
    <x v="2"/>
    <s v="OFF-ST-10001325"/>
    <x v="1"/>
    <s v="Storage"/>
    <s v="Sterilite Officeware Hinged File Box"/>
    <n v="52.4"/>
    <n v="0.4"/>
    <n v="31.439999999999998"/>
  </r>
  <r>
    <n v="2909"/>
    <s v="CA-2018-121615"/>
    <x v="132"/>
    <d v="2018-11-09T00:00:00"/>
    <s v="Standard Class"/>
    <s v="DL-12925"/>
    <s v="Daniel Lacy"/>
    <x v="0"/>
    <x v="0"/>
    <s v="Eagan"/>
    <x v="11"/>
    <n v="55122"/>
    <x v="2"/>
    <s v="OFF-LA-10001771"/>
    <x v="1"/>
    <s v="Labels"/>
    <s v="Avery 513"/>
    <n v="14.94"/>
    <n v="0.3"/>
    <n v="10.457999999999998"/>
  </r>
  <r>
    <n v="2910"/>
    <s v="CA-2018-166415"/>
    <x v="600"/>
    <d v="2018-02-23T00:00:00"/>
    <s v="Standard Class"/>
    <s v="ME-17725"/>
    <s v="Max Engle"/>
    <x v="0"/>
    <x v="0"/>
    <s v="Seattle"/>
    <x v="4"/>
    <n v="98103"/>
    <x v="1"/>
    <s v="OFF-FA-10004968"/>
    <x v="1"/>
    <s v="Fasteners"/>
    <s v="Rubber Band Ball"/>
    <n v="11.22"/>
    <n v="0.4"/>
    <n v="6.7320000000000002"/>
  </r>
  <r>
    <n v="2911"/>
    <s v="CA-2016-118444"/>
    <x v="599"/>
    <d v="2016-11-09T00:00:00"/>
    <s v="Standard Class"/>
    <s v="VD-21670"/>
    <s v="Valerie Dominguez"/>
    <x v="0"/>
    <x v="0"/>
    <s v="Coral Springs"/>
    <x v="2"/>
    <n v="33065"/>
    <x v="0"/>
    <s v="OFF-AP-10000576"/>
    <x v="1"/>
    <s v="Appliances"/>
    <s v="Belkin 325VA UPS Surge Protector, 6"/>
    <n v="387.13600000000002"/>
    <n v="0.25"/>
    <n v="290.35200000000003"/>
  </r>
  <r>
    <n v="2912"/>
    <s v="CA-2015-113929"/>
    <x v="737"/>
    <d v="2015-06-21T00:00:00"/>
    <s v="Standard Class"/>
    <s v="CK-12205"/>
    <s v="Chloris Kastensmidt"/>
    <x v="0"/>
    <x v="0"/>
    <s v="Hempstead"/>
    <x v="15"/>
    <n v="11550"/>
    <x v="3"/>
    <s v="OFF-EN-10003286"/>
    <x v="1"/>
    <s v="Envelopes"/>
    <s v="Staple envelope"/>
    <n v="41.4"/>
    <n v="0.4"/>
    <n v="24.84"/>
  </r>
  <r>
    <n v="2913"/>
    <s v="CA-2015-113929"/>
    <x v="737"/>
    <d v="2015-06-21T00:00:00"/>
    <s v="Standard Class"/>
    <s v="CK-12205"/>
    <s v="Chloris Kastensmidt"/>
    <x v="0"/>
    <x v="0"/>
    <s v="Hempstead"/>
    <x v="15"/>
    <n v="11550"/>
    <x v="3"/>
    <s v="OFF-AR-10003772"/>
    <x v="1"/>
    <s v="Art"/>
    <s v="Boston 16750 Black Compact Battery Pencil Sharpener"/>
    <n v="35"/>
    <n v="0.45"/>
    <n v="19.25"/>
  </r>
  <r>
    <n v="2914"/>
    <s v="CA-2015-113929"/>
    <x v="737"/>
    <d v="2015-06-21T00:00:00"/>
    <s v="Standard Class"/>
    <s v="CK-12205"/>
    <s v="Chloris Kastensmidt"/>
    <x v="0"/>
    <x v="0"/>
    <s v="Hempstead"/>
    <x v="15"/>
    <n v="11550"/>
    <x v="3"/>
    <s v="OFF-BI-10002852"/>
    <x v="1"/>
    <s v="Binders"/>
    <s v="Ibico Standard Transparent Covers"/>
    <n v="39.552"/>
    <n v="0.4"/>
    <n v="23.731199999999998"/>
  </r>
  <r>
    <n v="2915"/>
    <s v="CA-2016-134747"/>
    <x v="88"/>
    <d v="2016-10-17T00:00:00"/>
    <s v="Second Class"/>
    <s v="DL-12925"/>
    <s v="Daniel Lacy"/>
    <x v="0"/>
    <x v="0"/>
    <s v="Noblesville"/>
    <x v="14"/>
    <n v="46060"/>
    <x v="2"/>
    <s v="TEC-PH-10002890"/>
    <x v="2"/>
    <s v="Phones"/>
    <s v="AT&amp;T 17929 Lendline Telephone"/>
    <n v="135.72"/>
    <n v="0.3"/>
    <n v="95.003999999999991"/>
  </r>
  <r>
    <n v="2916"/>
    <s v="CA-2016-134747"/>
    <x v="88"/>
    <d v="2016-10-17T00:00:00"/>
    <s v="Second Class"/>
    <s v="DL-12925"/>
    <s v="Daniel Lacy"/>
    <x v="0"/>
    <x v="0"/>
    <s v="Noblesville"/>
    <x v="14"/>
    <n v="46060"/>
    <x v="2"/>
    <s v="OFF-BI-10001308"/>
    <x v="1"/>
    <s v="Binders"/>
    <s v="GBC Standard Plastic Binding Systems Combs"/>
    <n v="12.56"/>
    <n v="0.3"/>
    <n v="8.7919999999999998"/>
  </r>
  <r>
    <n v="2917"/>
    <s v="CA-2016-134747"/>
    <x v="88"/>
    <d v="2016-10-17T00:00:00"/>
    <s v="Second Class"/>
    <s v="DL-12925"/>
    <s v="Daniel Lacy"/>
    <x v="0"/>
    <x v="0"/>
    <s v="Noblesville"/>
    <x v="14"/>
    <n v="46060"/>
    <x v="2"/>
    <s v="TEC-PH-10001750"/>
    <x v="2"/>
    <s v="Phones"/>
    <s v="Samsung Rugby III"/>
    <n v="263.95999999999998"/>
    <n v="0.3"/>
    <n v="184.77199999999996"/>
  </r>
  <r>
    <n v="2918"/>
    <s v="CA-2018-155047"/>
    <x v="151"/>
    <d v="2018-08-30T00:00:00"/>
    <s v="First Class"/>
    <s v="SE-20110"/>
    <s v="Sanjit Engle"/>
    <x v="0"/>
    <x v="0"/>
    <s v="Dallas"/>
    <x v="5"/>
    <n v="75220"/>
    <x v="2"/>
    <s v="OFF-AR-10003338"/>
    <x v="1"/>
    <s v="Art"/>
    <s v="Eberhard Faber 3 1/2 Golf Pencils"/>
    <n v="5.952"/>
    <n v="0.35"/>
    <n v="3.8688000000000002"/>
  </r>
  <r>
    <n v="2919"/>
    <s v="CA-2017-160129"/>
    <x v="813"/>
    <d v="2017-11-23T00:00:00"/>
    <s v="Same Day"/>
    <s v="LS-17200"/>
    <s v="Luke Schmidt"/>
    <x v="1"/>
    <x v="0"/>
    <s v="Philadelphia"/>
    <x v="9"/>
    <n v="19140"/>
    <x v="3"/>
    <s v="OFF-FA-10002763"/>
    <x v="1"/>
    <s v="Fasteners"/>
    <s v="Advantus Map Pennant Flags and Round Head Tacks"/>
    <n v="15.8"/>
    <n v="0.4"/>
    <n v="9.48"/>
  </r>
  <r>
    <n v="2920"/>
    <s v="CA-2017-160129"/>
    <x v="813"/>
    <d v="2017-11-23T00:00:00"/>
    <s v="Same Day"/>
    <s v="LS-17200"/>
    <s v="Luke Schmidt"/>
    <x v="1"/>
    <x v="0"/>
    <s v="Philadelphia"/>
    <x v="9"/>
    <n v="19140"/>
    <x v="3"/>
    <s v="FUR-FU-10002088"/>
    <x v="0"/>
    <s v="Furnishings"/>
    <s v="Nu-Dell Float Frame 11 x 14 1/2"/>
    <n v="14.368"/>
    <n v="0.4"/>
    <n v="8.6207999999999991"/>
  </r>
  <r>
    <n v="2921"/>
    <s v="CA-2017-160129"/>
    <x v="813"/>
    <d v="2017-11-23T00:00:00"/>
    <s v="Same Day"/>
    <s v="LS-17200"/>
    <s v="Luke Schmidt"/>
    <x v="1"/>
    <x v="0"/>
    <s v="Philadelphia"/>
    <x v="9"/>
    <n v="19140"/>
    <x v="3"/>
    <s v="FUR-FU-10003976"/>
    <x v="0"/>
    <s v="Furnishings"/>
    <s v="DAX Executive Solid Wood Document Frame, Desktop or Hang, Mahogany, 5 x 7"/>
    <n v="70.447999999999993"/>
    <n v="0.4"/>
    <n v="42.268799999999992"/>
  </r>
  <r>
    <n v="2922"/>
    <s v="CA-2018-164329"/>
    <x v="289"/>
    <d v="2018-01-30T00:00:00"/>
    <s v="Same Day"/>
    <s v="MM-17920"/>
    <s v="Michael Moore"/>
    <x v="0"/>
    <x v="0"/>
    <s v="San Francisco"/>
    <x v="1"/>
    <n v="94109"/>
    <x v="1"/>
    <s v="OFF-ST-10001511"/>
    <x v="1"/>
    <s v="Storage"/>
    <s v="Space Solutions Commercial Steel Shelving"/>
    <n v="129.30000000000001"/>
    <n v="0.5"/>
    <n v="64.650000000000006"/>
  </r>
  <r>
    <n v="2923"/>
    <s v="US-2016-141453"/>
    <x v="672"/>
    <d v="2016-12-03T00:00:00"/>
    <s v="Second Class"/>
    <s v="DB-13270"/>
    <s v="Deborah Brumfield"/>
    <x v="2"/>
    <x v="0"/>
    <s v="Austin"/>
    <x v="5"/>
    <n v="78745"/>
    <x v="2"/>
    <s v="OFF-BI-10000301"/>
    <x v="1"/>
    <s v="Binders"/>
    <s v="GBC Instant Report Kit"/>
    <n v="3.8820000000000001"/>
    <n v="0.3"/>
    <n v="2.7174"/>
  </r>
  <r>
    <n v="2924"/>
    <s v="CA-2015-156993"/>
    <x v="307"/>
    <d v="2015-07-04T00:00:00"/>
    <s v="Standard Class"/>
    <s v="RW-19630"/>
    <s v="Rob Williams"/>
    <x v="1"/>
    <x v="0"/>
    <s v="Detroit"/>
    <x v="12"/>
    <n v="48234"/>
    <x v="2"/>
    <s v="OFF-FA-10003495"/>
    <x v="1"/>
    <s v="Fasteners"/>
    <s v="Staples"/>
    <n v="6.08"/>
    <n v="0.3"/>
    <n v="4.2559999999999993"/>
  </r>
  <r>
    <n v="2925"/>
    <s v="CA-2015-157721"/>
    <x v="814"/>
    <d v="2015-09-05T00:00:00"/>
    <s v="First Class"/>
    <s v="JM-16195"/>
    <s v="Justin MacKendrick"/>
    <x v="0"/>
    <x v="0"/>
    <s v="Watertown"/>
    <x v="15"/>
    <n v="13601"/>
    <x v="3"/>
    <s v="OFF-AP-10001303"/>
    <x v="1"/>
    <s v="Appliances"/>
    <s v="Holmes Cool Mist Humidifier for the Whole House with 8-Gallon Output per Day, Extended Life Filter"/>
    <n v="19.899999999999999"/>
    <n v="0.4"/>
    <n v="11.94"/>
  </r>
  <r>
    <n v="2926"/>
    <s v="CA-2015-157721"/>
    <x v="814"/>
    <d v="2015-09-05T00:00:00"/>
    <s v="First Class"/>
    <s v="JM-16195"/>
    <s v="Justin MacKendrick"/>
    <x v="0"/>
    <x v="0"/>
    <s v="Watertown"/>
    <x v="15"/>
    <n v="13601"/>
    <x v="3"/>
    <s v="FUR-FU-10002116"/>
    <x v="0"/>
    <s v="Furnishings"/>
    <s v="Tenex Carpeted, Granite-Look or Clear Contemporary Contour Shape Chair Mats"/>
    <n v="70.709999999999994"/>
    <n v="0.4"/>
    <n v="42.425999999999995"/>
  </r>
  <r>
    <n v="2927"/>
    <s v="CA-2018-128629"/>
    <x v="815"/>
    <d v="2018-07-14T00:00:00"/>
    <s v="Second Class"/>
    <s v="BP-11155"/>
    <s v="Becky Pak"/>
    <x v="0"/>
    <x v="0"/>
    <s v="Columbus"/>
    <x v="32"/>
    <n v="31907"/>
    <x v="0"/>
    <s v="FUR-FU-10000771"/>
    <x v="0"/>
    <s v="Furnishings"/>
    <s v="Eldon 200 Class Desk Accessories, Smoke"/>
    <n v="18.84"/>
    <n v="0.25"/>
    <n v="14.129999999999999"/>
  </r>
  <r>
    <n v="2928"/>
    <s v="CA-2018-158106"/>
    <x v="400"/>
    <d v="2018-06-10T00:00:00"/>
    <s v="Standard Class"/>
    <s v="CT-11995"/>
    <s v="Carol Triggs"/>
    <x v="0"/>
    <x v="0"/>
    <s v="Apple Valley"/>
    <x v="11"/>
    <n v="55124"/>
    <x v="2"/>
    <s v="OFF-AR-10002255"/>
    <x v="1"/>
    <s v="Art"/>
    <s v="Newell 346"/>
    <n v="8.64"/>
    <n v="0.35"/>
    <n v="5.6160000000000005"/>
  </r>
  <r>
    <n v="2929"/>
    <s v="US-2018-120390"/>
    <x v="15"/>
    <d v="2018-10-26T00:00:00"/>
    <s v="Standard Class"/>
    <s v="TH-21550"/>
    <s v="Tracy Hopkins"/>
    <x v="2"/>
    <x v="0"/>
    <s v="Burlington"/>
    <x v="3"/>
    <n v="27217"/>
    <x v="0"/>
    <s v="OFF-BI-10004995"/>
    <x v="1"/>
    <s v="Binders"/>
    <s v="GBC DocuBind P400 Electric Binding System"/>
    <n v="1633.1880000000001"/>
    <n v="0.25"/>
    <n v="1224.8910000000001"/>
  </r>
  <r>
    <n v="2930"/>
    <s v="CA-2018-143434"/>
    <x v="551"/>
    <d v="2018-11-24T00:00:00"/>
    <s v="Standard Class"/>
    <s v="ME-17320"/>
    <s v="Maria Etezadi"/>
    <x v="2"/>
    <x v="0"/>
    <s v="Saginaw"/>
    <x v="12"/>
    <n v="48601"/>
    <x v="2"/>
    <s v="FUR-FU-10002597"/>
    <x v="0"/>
    <s v="Furnishings"/>
    <s v="C-Line Magnetic Cubicle Keepers, Clear Polypropylene"/>
    <n v="19.760000000000002"/>
    <n v="0.3"/>
    <n v="13.832000000000001"/>
  </r>
  <r>
    <n v="2931"/>
    <s v="CA-2016-168564"/>
    <x v="816"/>
    <d v="2016-08-08T00:00:00"/>
    <s v="Same Day"/>
    <s v="TT-21220"/>
    <s v="Thomas Thornton"/>
    <x v="0"/>
    <x v="0"/>
    <s v="San Francisco"/>
    <x v="1"/>
    <n v="94109"/>
    <x v="1"/>
    <s v="OFF-BI-10004970"/>
    <x v="1"/>
    <s v="Binders"/>
    <s v="ACCOHIDE 3-Ring Binder, Blue, 1"/>
    <n v="6.6079999999999997"/>
    <n v="0.4"/>
    <n v="3.9647999999999994"/>
  </r>
  <r>
    <n v="2932"/>
    <s v="CA-2016-168564"/>
    <x v="816"/>
    <d v="2016-08-08T00:00:00"/>
    <s v="Same Day"/>
    <s v="TT-21220"/>
    <s v="Thomas Thornton"/>
    <x v="0"/>
    <x v="0"/>
    <s v="San Francisco"/>
    <x v="1"/>
    <n v="94109"/>
    <x v="1"/>
    <s v="OFF-BI-10002557"/>
    <x v="1"/>
    <s v="Binders"/>
    <s v="Presstex Flexible Ring Binders"/>
    <n v="7.28"/>
    <n v="0.4"/>
    <n v="4.3680000000000003"/>
  </r>
  <r>
    <n v="2933"/>
    <s v="CA-2016-168564"/>
    <x v="816"/>
    <d v="2016-08-08T00:00:00"/>
    <s v="Same Day"/>
    <s v="TT-21220"/>
    <s v="Thomas Thornton"/>
    <x v="0"/>
    <x v="0"/>
    <s v="San Francisco"/>
    <x v="1"/>
    <n v="94109"/>
    <x v="1"/>
    <s v="FUR-CH-10000785"/>
    <x v="0"/>
    <s v="Chairs"/>
    <s v="Global Ergonomic Managers Chair"/>
    <n v="144.78399999999999"/>
    <n v="0.45"/>
    <n v="79.631200000000007"/>
  </r>
  <r>
    <n v="2934"/>
    <s v="US-2017-169040"/>
    <x v="409"/>
    <d v="2017-12-12T00:00:00"/>
    <s v="Standard Class"/>
    <s v="GT-14710"/>
    <s v="Greg Tran"/>
    <x v="0"/>
    <x v="0"/>
    <s v="Seattle"/>
    <x v="4"/>
    <n v="98105"/>
    <x v="1"/>
    <s v="TEC-PH-10002310"/>
    <x v="2"/>
    <s v="Phones"/>
    <s v="Plantronics Calisto P620-M USB Wireless Speakerphone System"/>
    <n v="156.792"/>
    <n v="0.4"/>
    <n v="94.075199999999995"/>
  </r>
  <r>
    <n v="2935"/>
    <s v="US-2017-169040"/>
    <x v="409"/>
    <d v="2017-12-12T00:00:00"/>
    <s v="Standard Class"/>
    <s v="GT-14710"/>
    <s v="Greg Tran"/>
    <x v="0"/>
    <x v="0"/>
    <s v="Seattle"/>
    <x v="4"/>
    <n v="98105"/>
    <x v="1"/>
    <s v="TEC-PH-10002834"/>
    <x v="2"/>
    <s v="Phones"/>
    <s v="Google Nexus 5"/>
    <n v="431.976"/>
    <n v="0.4"/>
    <n v="259.18559999999997"/>
  </r>
  <r>
    <n v="2936"/>
    <s v="US-2017-169040"/>
    <x v="409"/>
    <d v="2017-12-12T00:00:00"/>
    <s v="Standard Class"/>
    <s v="GT-14710"/>
    <s v="Greg Tran"/>
    <x v="0"/>
    <x v="0"/>
    <s v="Seattle"/>
    <x v="4"/>
    <n v="98105"/>
    <x v="1"/>
    <s v="OFF-EN-10000927"/>
    <x v="1"/>
    <s v="Envelopes"/>
    <s v="Jet-Pak Recycled Peel N Seal Padded Mailers"/>
    <n v="35.89"/>
    <n v="0.4"/>
    <n v="21.533999999999999"/>
  </r>
  <r>
    <n v="2937"/>
    <s v="US-2017-169040"/>
    <x v="409"/>
    <d v="2017-12-12T00:00:00"/>
    <s v="Standard Class"/>
    <s v="GT-14710"/>
    <s v="Greg Tran"/>
    <x v="0"/>
    <x v="0"/>
    <s v="Seattle"/>
    <x v="4"/>
    <n v="98105"/>
    <x v="1"/>
    <s v="OFF-BI-10001636"/>
    <x v="1"/>
    <s v="Binders"/>
    <s v="Ibico Plastic and Wire Spiral Binding Combs"/>
    <n v="47.207999999999998"/>
    <n v="0.4"/>
    <n v="28.3248"/>
  </r>
  <r>
    <n v="2938"/>
    <s v="US-2017-169040"/>
    <x v="409"/>
    <d v="2017-12-12T00:00:00"/>
    <s v="Standard Class"/>
    <s v="GT-14710"/>
    <s v="Greg Tran"/>
    <x v="0"/>
    <x v="0"/>
    <s v="Seattle"/>
    <x v="4"/>
    <n v="98105"/>
    <x v="1"/>
    <s v="OFF-PA-10001736"/>
    <x v="1"/>
    <s v="Paper"/>
    <s v="Xerox 1880"/>
    <n v="248.08"/>
    <n v="0.4"/>
    <n v="148.84800000000001"/>
  </r>
  <r>
    <n v="2939"/>
    <s v="US-2017-169040"/>
    <x v="409"/>
    <d v="2017-12-12T00:00:00"/>
    <s v="Standard Class"/>
    <s v="GT-14710"/>
    <s v="Greg Tran"/>
    <x v="0"/>
    <x v="0"/>
    <s v="Seattle"/>
    <x v="4"/>
    <n v="98105"/>
    <x v="1"/>
    <s v="OFF-PA-10000482"/>
    <x v="1"/>
    <s v="Paper"/>
    <s v="Snap-A-Way Black Print Carbonless Ruled Speed Letter, Triplicate"/>
    <n v="189.7"/>
    <n v="0.4"/>
    <n v="113.82"/>
  </r>
  <r>
    <n v="2940"/>
    <s v="US-2017-169040"/>
    <x v="409"/>
    <d v="2017-12-12T00:00:00"/>
    <s v="Standard Class"/>
    <s v="GT-14710"/>
    <s v="Greg Tran"/>
    <x v="0"/>
    <x v="0"/>
    <s v="Seattle"/>
    <x v="4"/>
    <n v="98105"/>
    <x v="1"/>
    <s v="OFF-BI-10001658"/>
    <x v="1"/>
    <s v="Binders"/>
    <s v="GBC Standard Therm-A-Bind Covers"/>
    <n v="59.808"/>
    <n v="0.4"/>
    <n v="35.884799999999998"/>
  </r>
  <r>
    <n v="2941"/>
    <s v="CA-2018-155880"/>
    <x v="613"/>
    <d v="2018-03-31T00:00:00"/>
    <s v="Standard Class"/>
    <s v="JD-16150"/>
    <s v="Justin Deggeller"/>
    <x v="1"/>
    <x v="0"/>
    <s v="Milwaukee"/>
    <x v="6"/>
    <n v="53209"/>
    <x v="2"/>
    <s v="FUR-CH-10000422"/>
    <x v="0"/>
    <s v="Chairs"/>
    <s v="Global Highback Leather Tilter in Burgundy"/>
    <n v="90.99"/>
    <n v="0.35"/>
    <n v="59.143499999999996"/>
  </r>
  <r>
    <n v="2942"/>
    <s v="CA-2018-155880"/>
    <x v="613"/>
    <d v="2018-03-31T00:00:00"/>
    <s v="Standard Class"/>
    <s v="JD-16150"/>
    <s v="Justin Deggeller"/>
    <x v="1"/>
    <x v="0"/>
    <s v="Milwaukee"/>
    <x v="6"/>
    <n v="53209"/>
    <x v="2"/>
    <s v="FUR-CH-10004675"/>
    <x v="0"/>
    <s v="Chairs"/>
    <s v="Lifetime Advantage Folding Chairs, 4/Carton"/>
    <n v="1526.56"/>
    <n v="0.35"/>
    <n v="992.26400000000001"/>
  </r>
  <r>
    <n v="2943"/>
    <s v="CA-2018-155880"/>
    <x v="613"/>
    <d v="2018-03-31T00:00:00"/>
    <s v="Standard Class"/>
    <s v="JD-16150"/>
    <s v="Justin Deggeller"/>
    <x v="1"/>
    <x v="0"/>
    <s v="Milwaukee"/>
    <x v="6"/>
    <n v="53209"/>
    <x v="2"/>
    <s v="FUR-CH-10002880"/>
    <x v="0"/>
    <s v="Chairs"/>
    <s v="Global High-Back Leather Tilter, Burgundy"/>
    <n v="368.97"/>
    <n v="0.35"/>
    <n v="239.83050000000003"/>
  </r>
  <r>
    <n v="2944"/>
    <s v="CA-2018-126242"/>
    <x v="123"/>
    <d v="2018-11-24T00:00:00"/>
    <s v="Standard Class"/>
    <s v="MC-18100"/>
    <s v="Mick Crebagga"/>
    <x v="0"/>
    <x v="0"/>
    <s v="Los Angeles"/>
    <x v="1"/>
    <n v="90049"/>
    <x v="1"/>
    <s v="OFF-ST-10000675"/>
    <x v="1"/>
    <s v="Storage"/>
    <s v="File Shuttle II and Handi-File, Black"/>
    <n v="305.01"/>
    <n v="0.5"/>
    <n v="152.505"/>
  </r>
  <r>
    <n v="2945"/>
    <s v="CA-2018-126242"/>
    <x v="123"/>
    <d v="2018-11-24T00:00:00"/>
    <s v="Standard Class"/>
    <s v="MC-18100"/>
    <s v="Mick Crebagga"/>
    <x v="0"/>
    <x v="0"/>
    <s v="Los Angeles"/>
    <x v="1"/>
    <n v="90049"/>
    <x v="1"/>
    <s v="FUR-FU-10002685"/>
    <x v="0"/>
    <s v="Furnishings"/>
    <s v="Executive Impressions 13-1/2 Indoor/Outdoor Wall Clock"/>
    <n v="18.7"/>
    <n v="0.4"/>
    <n v="11.219999999999999"/>
  </r>
  <r>
    <n v="2946"/>
    <s v="CA-2017-166443"/>
    <x v="254"/>
    <d v="2017-11-05T00:00:00"/>
    <s v="First Class"/>
    <s v="LH-17020"/>
    <s v="Lisa Hazard"/>
    <x v="0"/>
    <x v="0"/>
    <s v="San Francisco"/>
    <x v="1"/>
    <n v="94122"/>
    <x v="1"/>
    <s v="FUR-FU-10004020"/>
    <x v="0"/>
    <s v="Furnishings"/>
    <s v="Advantus Panel Wall Acrylic Frame"/>
    <n v="38.29"/>
    <n v="0.4"/>
    <n v="22.974"/>
  </r>
  <r>
    <n v="2947"/>
    <s v="CA-2018-169859"/>
    <x v="817"/>
    <d v="2018-12-18T00:00:00"/>
    <s v="Standard Class"/>
    <s v="MP-18175"/>
    <s v="Mike Pelletier"/>
    <x v="2"/>
    <x v="0"/>
    <s v="San Diego"/>
    <x v="1"/>
    <n v="92024"/>
    <x v="1"/>
    <s v="FUR-FU-10004963"/>
    <x v="0"/>
    <s v="Furnishings"/>
    <s v="Eldon 400 Class Desk Accessories, Black Carbon"/>
    <n v="26.25"/>
    <n v="0.4"/>
    <n v="15.75"/>
  </r>
  <r>
    <n v="2948"/>
    <s v="CA-2018-169859"/>
    <x v="817"/>
    <d v="2018-12-18T00:00:00"/>
    <s v="Standard Class"/>
    <s v="MP-18175"/>
    <s v="Mike Pelletier"/>
    <x v="2"/>
    <x v="0"/>
    <s v="San Diego"/>
    <x v="1"/>
    <n v="92024"/>
    <x v="1"/>
    <s v="OFF-BI-10000174"/>
    <x v="1"/>
    <s v="Binders"/>
    <s v="Wilson Jones Clip &amp; Carry Folder Binder Tool for Ring Binders, Clear"/>
    <n v="64.959999999999994"/>
    <n v="0.4"/>
    <n v="38.975999999999992"/>
  </r>
  <r>
    <n v="2949"/>
    <s v="CA-2018-169859"/>
    <x v="817"/>
    <d v="2018-12-18T00:00:00"/>
    <s v="Standard Class"/>
    <s v="MP-18175"/>
    <s v="Mike Pelletier"/>
    <x v="2"/>
    <x v="0"/>
    <s v="San Diego"/>
    <x v="1"/>
    <n v="92024"/>
    <x v="1"/>
    <s v="OFF-EN-10000461"/>
    <x v="1"/>
    <s v="Envelopes"/>
    <s v="#10- 4 1/8 x 9 1/2 Recycled Envelopes"/>
    <n v="43.7"/>
    <n v="0.4"/>
    <n v="26.220000000000002"/>
  </r>
  <r>
    <n v="2950"/>
    <s v="CA-2018-134915"/>
    <x v="105"/>
    <d v="2018-11-12T00:00:00"/>
    <s v="Same Day"/>
    <s v="EM-14140"/>
    <s v="Eugene Moren"/>
    <x v="2"/>
    <x v="0"/>
    <s v="Glendale"/>
    <x v="16"/>
    <n v="85301"/>
    <x v="1"/>
    <s v="TEC-AC-10001266"/>
    <x v="2"/>
    <s v="Accessories"/>
    <s v="Memorex Micro Travel Drive 8 GB"/>
    <n v="41.6"/>
    <n v="0.45"/>
    <n v="22.880000000000003"/>
  </r>
  <r>
    <n v="2951"/>
    <s v="CA-2018-134915"/>
    <x v="105"/>
    <d v="2018-11-12T00:00:00"/>
    <s v="Same Day"/>
    <s v="EM-14140"/>
    <s v="Eugene Moren"/>
    <x v="2"/>
    <x v="0"/>
    <s v="Glendale"/>
    <x v="16"/>
    <n v="85301"/>
    <x v="1"/>
    <s v="OFF-PA-10002160"/>
    <x v="1"/>
    <s v="Paper"/>
    <s v="Xerox 1978"/>
    <n v="23.12"/>
    <n v="0.4"/>
    <n v="13.872"/>
  </r>
  <r>
    <n v="2952"/>
    <s v="CA-2018-134915"/>
    <x v="105"/>
    <d v="2018-11-12T00:00:00"/>
    <s v="Same Day"/>
    <s v="EM-14140"/>
    <s v="Eugene Moren"/>
    <x v="2"/>
    <x v="0"/>
    <s v="Glendale"/>
    <x v="16"/>
    <n v="85301"/>
    <x v="1"/>
    <s v="FUR-CH-10004875"/>
    <x v="0"/>
    <s v="Chairs"/>
    <s v="Harbour Creations 67200 Series Stacking Chairs"/>
    <n v="113.88800000000001"/>
    <n v="0.45"/>
    <n v="62.638400000000011"/>
  </r>
  <r>
    <n v="2953"/>
    <s v="CA-2018-134915"/>
    <x v="105"/>
    <d v="2018-11-12T00:00:00"/>
    <s v="Same Day"/>
    <s v="EM-14140"/>
    <s v="Eugene Moren"/>
    <x v="2"/>
    <x v="0"/>
    <s v="Glendale"/>
    <x v="16"/>
    <n v="85301"/>
    <x v="1"/>
    <s v="FUR-FU-10000305"/>
    <x v="0"/>
    <s v="Furnishings"/>
    <s v="Tenex V2T-RE Standard Weight Series Chair Mat, 45 x 53, Lip 25 x 12"/>
    <n v="113.568"/>
    <n v="0.4"/>
    <n v="68.140799999999999"/>
  </r>
  <r>
    <n v="2954"/>
    <s v="CA-2018-134915"/>
    <x v="105"/>
    <d v="2018-11-12T00:00:00"/>
    <s v="Same Day"/>
    <s v="EM-14140"/>
    <s v="Eugene Moren"/>
    <x v="2"/>
    <x v="0"/>
    <s v="Glendale"/>
    <x v="16"/>
    <n v="85301"/>
    <x v="1"/>
    <s v="TEC-PH-10000347"/>
    <x v="2"/>
    <s v="Phones"/>
    <s v="Cush Cases Heavy Duty Rugged Cover Case for Samsung Galaxy S5 - Purple"/>
    <n v="7.92"/>
    <n v="0.4"/>
    <n v="4.7519999999999998"/>
  </r>
  <r>
    <n v="2955"/>
    <s v="CA-2018-134915"/>
    <x v="105"/>
    <d v="2018-11-12T00:00:00"/>
    <s v="Same Day"/>
    <s v="EM-14140"/>
    <s v="Eugene Moren"/>
    <x v="2"/>
    <x v="0"/>
    <s v="Glendale"/>
    <x v="16"/>
    <n v="85301"/>
    <x v="1"/>
    <s v="TEC-PH-10001459"/>
    <x v="2"/>
    <s v="Phones"/>
    <s v="Samsung Galaxy Mega 6.3"/>
    <n v="671.98400000000004"/>
    <n v="0.4"/>
    <n v="403.19040000000001"/>
  </r>
  <r>
    <n v="2956"/>
    <s v="CA-2017-153353"/>
    <x v="298"/>
    <d v="2017-08-24T00:00:00"/>
    <s v="Standard Class"/>
    <s v="GG-14650"/>
    <s v="Greg Guthrie"/>
    <x v="1"/>
    <x v="0"/>
    <s v="New York City"/>
    <x v="15"/>
    <n v="10035"/>
    <x v="3"/>
    <s v="TEC-PH-10000439"/>
    <x v="2"/>
    <s v="Phones"/>
    <s v="GE DSL Phone Line Filter"/>
    <n v="39.99"/>
    <n v="0.4"/>
    <n v="23.994"/>
  </r>
  <r>
    <n v="2957"/>
    <s v="CA-2018-123638"/>
    <x v="818"/>
    <d v="2018-07-04T00:00:00"/>
    <s v="Standard Class"/>
    <s v="MA-17995"/>
    <s v="Michelle Arnett"/>
    <x v="2"/>
    <x v="0"/>
    <s v="Watertown"/>
    <x v="15"/>
    <n v="13601"/>
    <x v="3"/>
    <s v="FUR-CH-10002647"/>
    <x v="0"/>
    <s v="Chairs"/>
    <s v="Situations Contoured Folding Chairs, 4/Set"/>
    <n v="191.64599999999999"/>
    <n v="0.45"/>
    <n v="105.4053"/>
  </r>
  <r>
    <n v="2958"/>
    <s v="CA-2018-168900"/>
    <x v="464"/>
    <d v="2018-05-09T00:00:00"/>
    <s v="Standard Class"/>
    <s v="SH-20395"/>
    <s v="Shahid Hopkins"/>
    <x v="0"/>
    <x v="0"/>
    <s v="Springfield"/>
    <x v="24"/>
    <n v="45503"/>
    <x v="3"/>
    <s v="OFF-BI-10003910"/>
    <x v="1"/>
    <s v="Binders"/>
    <s v="DXL Angle-View Binders with Locking Rings by Samsill"/>
    <n v="2.3130000000000002"/>
    <n v="0.4"/>
    <n v="1.3878000000000001"/>
  </r>
  <r>
    <n v="2959"/>
    <s v="CA-2016-158456"/>
    <x v="100"/>
    <d v="2016-12-29T00:00:00"/>
    <s v="Standard Class"/>
    <s v="KT-16465"/>
    <s v="Kean Takahito"/>
    <x v="0"/>
    <x v="0"/>
    <s v="Los Angeles"/>
    <x v="1"/>
    <n v="90032"/>
    <x v="1"/>
    <s v="OFF-BI-10001097"/>
    <x v="1"/>
    <s v="Binders"/>
    <s v="Avery Hole Reinforcements"/>
    <n v="19.936"/>
    <n v="0.4"/>
    <n v="11.961599999999999"/>
  </r>
  <r>
    <n v="2960"/>
    <s v="CA-2016-158456"/>
    <x v="100"/>
    <d v="2016-12-29T00:00:00"/>
    <s v="Standard Class"/>
    <s v="KT-16465"/>
    <s v="Kean Takahito"/>
    <x v="0"/>
    <x v="0"/>
    <s v="Los Angeles"/>
    <x v="1"/>
    <n v="90032"/>
    <x v="1"/>
    <s v="OFF-FA-10004854"/>
    <x v="1"/>
    <s v="Fasteners"/>
    <s v="Vinyl Coated Wire Paper Clips in Organizer Box, 800/Box"/>
    <n v="45.92"/>
    <n v="0.4"/>
    <n v="27.552"/>
  </r>
  <r>
    <n v="2961"/>
    <s v="CA-2018-143665"/>
    <x v="466"/>
    <d v="2018-05-01T00:00:00"/>
    <s v="Standard Class"/>
    <s v="PO-19180"/>
    <s v="Philisse Overcash"/>
    <x v="2"/>
    <x v="0"/>
    <s v="Seattle"/>
    <x v="4"/>
    <n v="98115"/>
    <x v="1"/>
    <s v="OFF-PA-10003673"/>
    <x v="1"/>
    <s v="Paper"/>
    <s v="Strathmore Photo Mount Cards"/>
    <n v="20.34"/>
    <n v="0.4"/>
    <n v="12.203999999999999"/>
  </r>
  <r>
    <n v="2962"/>
    <s v="CA-2018-143665"/>
    <x v="466"/>
    <d v="2018-05-01T00:00:00"/>
    <s v="Standard Class"/>
    <s v="PO-19180"/>
    <s v="Philisse Overcash"/>
    <x v="2"/>
    <x v="0"/>
    <s v="Seattle"/>
    <x v="4"/>
    <n v="98115"/>
    <x v="1"/>
    <s v="OFF-LA-10002034"/>
    <x v="1"/>
    <s v="Labels"/>
    <s v="Avery 478"/>
    <n v="39.28"/>
    <n v="0.4"/>
    <n v="23.568000000000001"/>
  </r>
  <r>
    <n v="2963"/>
    <s v="CA-2018-137428"/>
    <x v="819"/>
    <d v="2018-12-21T00:00:00"/>
    <s v="Second Class"/>
    <s v="AY-10555"/>
    <s v="Andy Yotov"/>
    <x v="1"/>
    <x v="0"/>
    <s v="Oceanside"/>
    <x v="1"/>
    <n v="92054"/>
    <x v="1"/>
    <s v="FUR-CH-10002774"/>
    <x v="0"/>
    <s v="Chairs"/>
    <s v="Global Deluxe Stacking Chair, Gray"/>
    <n v="81.567999999999998"/>
    <n v="0.45"/>
    <n v="44.862400000000001"/>
  </r>
  <r>
    <n v="2964"/>
    <s v="CA-2018-137428"/>
    <x v="819"/>
    <d v="2018-12-21T00:00:00"/>
    <s v="Second Class"/>
    <s v="AY-10555"/>
    <s v="Andy Yotov"/>
    <x v="1"/>
    <x v="0"/>
    <s v="Oceanside"/>
    <x v="1"/>
    <n v="92054"/>
    <x v="1"/>
    <s v="FUR-CH-10003817"/>
    <x v="0"/>
    <s v="Chairs"/>
    <s v="Global Value Steno Chair, Gray"/>
    <n v="97.183999999999997"/>
    <n v="0.45"/>
    <n v="53.4512"/>
  </r>
  <r>
    <n v="2965"/>
    <s v="CA-2018-137428"/>
    <x v="819"/>
    <d v="2018-12-21T00:00:00"/>
    <s v="Second Class"/>
    <s v="AY-10555"/>
    <s v="Andy Yotov"/>
    <x v="1"/>
    <x v="0"/>
    <s v="Oceanside"/>
    <x v="1"/>
    <n v="92054"/>
    <x v="1"/>
    <s v="OFF-BI-10002949"/>
    <x v="1"/>
    <s v="Binders"/>
    <s v="Prestige Round Ring Binders"/>
    <n v="24.32"/>
    <n v="0.4"/>
    <n v="14.591999999999999"/>
  </r>
  <r>
    <n v="2966"/>
    <s v="CA-2018-137428"/>
    <x v="819"/>
    <d v="2018-12-21T00:00:00"/>
    <s v="Second Class"/>
    <s v="AY-10555"/>
    <s v="Andy Yotov"/>
    <x v="1"/>
    <x v="0"/>
    <s v="Oceanside"/>
    <x v="1"/>
    <n v="92054"/>
    <x v="1"/>
    <s v="FUR-FU-10002445"/>
    <x v="0"/>
    <s v="Furnishings"/>
    <s v="DAX Two-Tone Rosewood/Black Document Frame, Desktop, 5 x 7"/>
    <n v="18.96"/>
    <n v="0.4"/>
    <n v="11.375999999999999"/>
  </r>
  <r>
    <n v="2967"/>
    <s v="CA-2015-162866"/>
    <x v="422"/>
    <d v="2015-12-31T00:00:00"/>
    <s v="Standard Class"/>
    <s v="Co-12640"/>
    <s v="Corey-Lock"/>
    <x v="0"/>
    <x v="0"/>
    <s v="Skokie"/>
    <x v="10"/>
    <n v="60076"/>
    <x v="2"/>
    <s v="FUR-FU-10001473"/>
    <x v="0"/>
    <s v="Furnishings"/>
    <s v="DAX Wood Document Frame"/>
    <n v="32.951999999999998"/>
    <n v="0.3"/>
    <n v="23.066399999999998"/>
  </r>
  <r>
    <n v="2968"/>
    <s v="CA-2015-162866"/>
    <x v="422"/>
    <d v="2015-12-31T00:00:00"/>
    <s v="Standard Class"/>
    <s v="Co-12640"/>
    <s v="Corey-Lock"/>
    <x v="0"/>
    <x v="0"/>
    <s v="Skokie"/>
    <x v="10"/>
    <n v="60076"/>
    <x v="2"/>
    <s v="OFF-ST-10002562"/>
    <x v="1"/>
    <s v="Storage"/>
    <s v="Staple magnet"/>
    <n v="30.015999999999998"/>
    <n v="0.4"/>
    <n v="18.009599999999999"/>
  </r>
  <r>
    <n v="2969"/>
    <s v="CA-2018-167941"/>
    <x v="44"/>
    <d v="2018-11-09T00:00:00"/>
    <s v="Second Class"/>
    <s v="JF-15565"/>
    <s v="Jill Fjeld"/>
    <x v="0"/>
    <x v="0"/>
    <s v="Fayetteville"/>
    <x v="3"/>
    <n v="28314"/>
    <x v="0"/>
    <s v="OFF-AP-10002118"/>
    <x v="1"/>
    <s v="Appliances"/>
    <s v="1.7 Cubic Foot Compact Cube Office Refrigerators"/>
    <n v="499.584"/>
    <n v="0.25"/>
    <n v="374.68799999999999"/>
  </r>
  <r>
    <n v="2970"/>
    <s v="CA-2018-167941"/>
    <x v="44"/>
    <d v="2018-11-09T00:00:00"/>
    <s v="Second Class"/>
    <s v="JF-15565"/>
    <s v="Jill Fjeld"/>
    <x v="0"/>
    <x v="0"/>
    <s v="Fayetteville"/>
    <x v="3"/>
    <n v="28314"/>
    <x v="0"/>
    <s v="OFF-PA-10001800"/>
    <x v="1"/>
    <s v="Paper"/>
    <s v="Xerox 220"/>
    <n v="31.103999999999999"/>
    <n v="0.25"/>
    <n v="23.327999999999999"/>
  </r>
  <r>
    <n v="2971"/>
    <s v="CA-2018-167941"/>
    <x v="44"/>
    <d v="2018-11-09T00:00:00"/>
    <s v="Second Class"/>
    <s v="JF-15565"/>
    <s v="Jill Fjeld"/>
    <x v="0"/>
    <x v="0"/>
    <s v="Fayetteville"/>
    <x v="3"/>
    <n v="28314"/>
    <x v="0"/>
    <s v="OFF-BI-10002827"/>
    <x v="1"/>
    <s v="Binders"/>
    <s v="Avery Durable Poly Binders"/>
    <n v="13.272"/>
    <n v="0.25"/>
    <n v="9.9540000000000006"/>
  </r>
  <r>
    <n v="2972"/>
    <s v="CA-2018-167941"/>
    <x v="44"/>
    <d v="2018-11-09T00:00:00"/>
    <s v="Second Class"/>
    <s v="JF-15565"/>
    <s v="Jill Fjeld"/>
    <x v="0"/>
    <x v="0"/>
    <s v="Fayetteville"/>
    <x v="3"/>
    <n v="28314"/>
    <x v="0"/>
    <s v="FUR-FU-10004671"/>
    <x v="0"/>
    <s v="Furnishings"/>
    <s v="Executive Impressions 12 Wall Clock"/>
    <n v="28.271999999999998"/>
    <n v="0.25"/>
    <n v="21.204000000000001"/>
  </r>
  <r>
    <n v="2973"/>
    <s v="CA-2018-167941"/>
    <x v="44"/>
    <d v="2018-11-09T00:00:00"/>
    <s v="Second Class"/>
    <s v="JF-15565"/>
    <s v="Jill Fjeld"/>
    <x v="0"/>
    <x v="0"/>
    <s v="Fayetteville"/>
    <x v="3"/>
    <n v="28314"/>
    <x v="0"/>
    <s v="OFF-ST-10000736"/>
    <x v="1"/>
    <s v="Storage"/>
    <s v="Carina Double Wide Media Storage Towers in Natural &amp; Black"/>
    <n v="259.13600000000002"/>
    <n v="0.35"/>
    <n v="168.43840000000003"/>
  </r>
  <r>
    <n v="2974"/>
    <s v="CA-2018-111808"/>
    <x v="819"/>
    <d v="2018-12-20T00:00:00"/>
    <s v="Standard Class"/>
    <s v="AR-10510"/>
    <s v="Andrew Roberts"/>
    <x v="0"/>
    <x v="0"/>
    <s v="Tulsa"/>
    <x v="26"/>
    <n v="74133"/>
    <x v="2"/>
    <s v="OFF-BI-10004656"/>
    <x v="1"/>
    <s v="Binders"/>
    <s v="Peel &amp; Stick Add-On Corner Pockets"/>
    <n v="10.8"/>
    <n v="0.3"/>
    <n v="7.56"/>
  </r>
  <r>
    <n v="2975"/>
    <s v="CA-2016-137512"/>
    <x v="820"/>
    <d v="2016-05-12T00:00:00"/>
    <s v="Standard Class"/>
    <s v="AG-10675"/>
    <s v="Anna Gayman"/>
    <x v="0"/>
    <x v="0"/>
    <s v="Allen"/>
    <x v="5"/>
    <n v="75002"/>
    <x v="2"/>
    <s v="FUR-TA-10001095"/>
    <x v="0"/>
    <s v="Tables"/>
    <s v="Chromcraft Round Conference Tables"/>
    <n v="244.006"/>
    <n v="0.35"/>
    <n v="158.60390000000001"/>
  </r>
  <r>
    <n v="2976"/>
    <s v="CA-2016-137512"/>
    <x v="820"/>
    <d v="2016-05-12T00:00:00"/>
    <s v="Standard Class"/>
    <s v="AG-10675"/>
    <s v="Anna Gayman"/>
    <x v="0"/>
    <x v="0"/>
    <s v="Allen"/>
    <x v="5"/>
    <n v="75002"/>
    <x v="2"/>
    <s v="OFF-PA-10000213"/>
    <x v="1"/>
    <s v="Paper"/>
    <s v="Xerox 198"/>
    <n v="15.936"/>
    <n v="0.3"/>
    <n v="11.155199999999999"/>
  </r>
  <r>
    <n v="2977"/>
    <s v="CA-2018-139773"/>
    <x v="769"/>
    <d v="2018-12-04T00:00:00"/>
    <s v="Same Day"/>
    <s v="DV-13045"/>
    <s v="Darrin Van Huff"/>
    <x v="1"/>
    <x v="0"/>
    <s v="Philadelphia"/>
    <x v="9"/>
    <n v="19143"/>
    <x v="3"/>
    <s v="FUR-CH-10001797"/>
    <x v="0"/>
    <s v="Chairs"/>
    <s v="Safco Chair Connectors, 6/Carton"/>
    <n v="188.55199999999999"/>
    <n v="0.45"/>
    <n v="103.70360000000001"/>
  </r>
  <r>
    <n v="2978"/>
    <s v="CA-2018-134607"/>
    <x v="621"/>
    <d v="2018-10-08T00:00:00"/>
    <s v="Second Class"/>
    <s v="HL-15040"/>
    <s v="Hunter Lopez"/>
    <x v="0"/>
    <x v="0"/>
    <s v="Rochester"/>
    <x v="15"/>
    <n v="14609"/>
    <x v="3"/>
    <s v="OFF-ST-10002214"/>
    <x v="1"/>
    <s v="Storage"/>
    <s v="X-Rack File for Hanging Folders"/>
    <n v="22.58"/>
    <n v="0.5"/>
    <n v="11.29"/>
  </r>
  <r>
    <n v="2979"/>
    <s v="CA-2015-109232"/>
    <x v="286"/>
    <d v="2015-01-16T00:00:00"/>
    <s v="Second Class"/>
    <s v="ND-18370"/>
    <s v="Natalie DeCherney"/>
    <x v="0"/>
    <x v="0"/>
    <s v="Mount Pleasant"/>
    <x v="20"/>
    <n v="29464"/>
    <x v="0"/>
    <s v="FUR-CH-10000422"/>
    <x v="0"/>
    <s v="Chairs"/>
    <s v="Global Highback Leather Tilter in Burgundy"/>
    <n v="545.94000000000005"/>
    <n v="0.3"/>
    <n v="382.15800000000002"/>
  </r>
  <r>
    <n v="2980"/>
    <s v="CA-2016-139850"/>
    <x v="821"/>
    <d v="2016-06-17T00:00:00"/>
    <s v="Standard Class"/>
    <s v="GB-14575"/>
    <s v="Giulietta Baptist"/>
    <x v="0"/>
    <x v="0"/>
    <s v="Philadelphia"/>
    <x v="9"/>
    <n v="19134"/>
    <x v="3"/>
    <s v="OFF-PA-10003848"/>
    <x v="1"/>
    <s v="Paper"/>
    <s v="Xerox 1997"/>
    <n v="20.736000000000001"/>
    <n v="0.4"/>
    <n v="12.441599999999999"/>
  </r>
  <r>
    <n v="2981"/>
    <s v="CA-2016-139850"/>
    <x v="821"/>
    <d v="2016-06-17T00:00:00"/>
    <s v="Standard Class"/>
    <s v="GB-14575"/>
    <s v="Giulietta Baptist"/>
    <x v="0"/>
    <x v="0"/>
    <s v="Philadelphia"/>
    <x v="9"/>
    <n v="19134"/>
    <x v="3"/>
    <s v="FUR-FU-10003623"/>
    <x v="0"/>
    <s v="Furnishings"/>
    <s v="DataProducts Ampli Magnifier Task Lamp, Black,"/>
    <n v="43.295999999999999"/>
    <n v="0.4"/>
    <n v="25.977599999999999"/>
  </r>
  <r>
    <n v="2982"/>
    <s v="CA-2015-131310"/>
    <x v="136"/>
    <d v="2015-07-18T00:00:00"/>
    <s v="Standard Class"/>
    <s v="CL-12565"/>
    <s v="Clay Ludtke"/>
    <x v="0"/>
    <x v="0"/>
    <s v="Seattle"/>
    <x v="4"/>
    <n v="98115"/>
    <x v="1"/>
    <s v="FUR-CH-10001797"/>
    <x v="0"/>
    <s v="Chairs"/>
    <s v="Safco Chair Connectors, 6/Carton"/>
    <n v="123.136"/>
    <n v="0.45"/>
    <n v="67.724800000000002"/>
  </r>
  <r>
    <n v="2983"/>
    <s v="CA-2015-131310"/>
    <x v="136"/>
    <d v="2015-07-18T00:00:00"/>
    <s v="Standard Class"/>
    <s v="CL-12565"/>
    <s v="Clay Ludtke"/>
    <x v="0"/>
    <x v="0"/>
    <s v="Seattle"/>
    <x v="4"/>
    <n v="98115"/>
    <x v="1"/>
    <s v="OFF-BI-10003094"/>
    <x v="1"/>
    <s v="Binders"/>
    <s v="Self-Adhesive Ring Binder Labels"/>
    <n v="11.263999999999999"/>
    <n v="0.4"/>
    <n v="6.7583999999999991"/>
  </r>
  <r>
    <n v="2984"/>
    <s v="US-2015-112872"/>
    <x v="776"/>
    <d v="2015-12-11T00:00:00"/>
    <s v="Second Class"/>
    <s v="RC-19960"/>
    <s v="Ryan Crowe"/>
    <x v="0"/>
    <x v="0"/>
    <s v="Springfield"/>
    <x v="21"/>
    <n v="97477"/>
    <x v="1"/>
    <s v="OFF-ST-10002205"/>
    <x v="1"/>
    <s v="Storage"/>
    <s v="File Shuttle I and Handi-File"/>
    <n v="53.423999999999999"/>
    <n v="0.5"/>
    <n v="26.712"/>
  </r>
  <r>
    <n v="2985"/>
    <s v="US-2015-112872"/>
    <x v="776"/>
    <d v="2015-12-11T00:00:00"/>
    <s v="Second Class"/>
    <s v="RC-19960"/>
    <s v="Ryan Crowe"/>
    <x v="0"/>
    <x v="0"/>
    <s v="Springfield"/>
    <x v="21"/>
    <n v="97477"/>
    <x v="1"/>
    <s v="FUR-TA-10003238"/>
    <x v="0"/>
    <s v="Tables"/>
    <s v="Chromcraft Bull-Nose Wood 48 x 96 Rectangular Conference Tables"/>
    <n v="275.49"/>
    <n v="0.45"/>
    <n v="151.51950000000002"/>
  </r>
  <r>
    <n v="2986"/>
    <s v="CA-2017-139269"/>
    <x v="822"/>
    <d v="2017-05-30T00:00:00"/>
    <s v="Standard Class"/>
    <s v="JB-16045"/>
    <s v="Julia Barnett"/>
    <x v="2"/>
    <x v="0"/>
    <s v="Columbus"/>
    <x v="32"/>
    <n v="31907"/>
    <x v="0"/>
    <s v="FUR-FU-10000755"/>
    <x v="0"/>
    <s v="Furnishings"/>
    <s v="Eldon Expressions Mahogany Wood Desk Collection"/>
    <n v="24.96"/>
    <n v="0.25"/>
    <n v="18.72"/>
  </r>
  <r>
    <n v="2987"/>
    <s v="CA-2017-139269"/>
    <x v="822"/>
    <d v="2017-05-30T00:00:00"/>
    <s v="Standard Class"/>
    <s v="JB-16045"/>
    <s v="Julia Barnett"/>
    <x v="2"/>
    <x v="0"/>
    <s v="Columbus"/>
    <x v="32"/>
    <n v="31907"/>
    <x v="0"/>
    <s v="OFF-PA-10002893"/>
    <x v="1"/>
    <s v="Paper"/>
    <s v="Wirebound Service Call Books, 5 1/2 x 4"/>
    <n v="19.36"/>
    <n v="0.25"/>
    <n v="14.52"/>
  </r>
  <r>
    <n v="2988"/>
    <s v="CA-2017-139269"/>
    <x v="822"/>
    <d v="2017-05-30T00:00:00"/>
    <s v="Standard Class"/>
    <s v="JB-16045"/>
    <s v="Julia Barnett"/>
    <x v="2"/>
    <x v="0"/>
    <s v="Columbus"/>
    <x v="32"/>
    <n v="31907"/>
    <x v="0"/>
    <s v="OFF-ST-10000689"/>
    <x v="1"/>
    <s v="Storage"/>
    <s v="Fellowes Strictly Business Drawer File, Letter/Legal Size"/>
    <n v="1267.6500000000001"/>
    <n v="0.35"/>
    <n v="823.97250000000008"/>
  </r>
  <r>
    <n v="2989"/>
    <s v="CA-2017-139010"/>
    <x v="823"/>
    <d v="2017-02-26T00:00:00"/>
    <s v="Second Class"/>
    <s v="MC-17635"/>
    <s v="Matthew Clasen"/>
    <x v="1"/>
    <x v="0"/>
    <s v="Los Angeles"/>
    <x v="1"/>
    <n v="90032"/>
    <x v="1"/>
    <s v="TEC-AC-10004227"/>
    <x v="2"/>
    <s v="Accessories"/>
    <s v="SanDisk Ultra 16 GB MicroSDHC Class 10 Memory Card"/>
    <n v="12.99"/>
    <n v="0.45"/>
    <n v="7.1445000000000007"/>
  </r>
  <r>
    <n v="2990"/>
    <s v="CA-2017-139010"/>
    <x v="823"/>
    <d v="2017-02-26T00:00:00"/>
    <s v="Second Class"/>
    <s v="MC-17635"/>
    <s v="Matthew Clasen"/>
    <x v="1"/>
    <x v="0"/>
    <s v="Los Angeles"/>
    <x v="1"/>
    <n v="90032"/>
    <x v="1"/>
    <s v="OFF-BI-10000174"/>
    <x v="1"/>
    <s v="Binders"/>
    <s v="Wilson Jones Clip &amp; Carry Folder Binder Tool for Ring Binders, Clear"/>
    <n v="18.559999999999999"/>
    <n v="0.4"/>
    <n v="11.135999999999999"/>
  </r>
  <r>
    <n v="2991"/>
    <s v="CA-2017-139010"/>
    <x v="823"/>
    <d v="2017-02-26T00:00:00"/>
    <s v="Second Class"/>
    <s v="MC-17635"/>
    <s v="Matthew Clasen"/>
    <x v="1"/>
    <x v="0"/>
    <s v="Los Angeles"/>
    <x v="1"/>
    <n v="90032"/>
    <x v="1"/>
    <s v="OFF-ST-10001809"/>
    <x v="1"/>
    <s v="Storage"/>
    <s v="Fellowes Officeware Wire Shelving"/>
    <n v="449.15"/>
    <n v="0.5"/>
    <n v="224.57499999999999"/>
  </r>
  <r>
    <n v="2992"/>
    <s v="CA-2017-139010"/>
    <x v="823"/>
    <d v="2017-02-26T00:00:00"/>
    <s v="Second Class"/>
    <s v="MC-17635"/>
    <s v="Matthew Clasen"/>
    <x v="1"/>
    <x v="0"/>
    <s v="Los Angeles"/>
    <x v="1"/>
    <n v="90032"/>
    <x v="1"/>
    <s v="OFF-BI-10002309"/>
    <x v="1"/>
    <s v="Binders"/>
    <s v="Avery Heavy-Duty EZD  Binder With Locking Rings"/>
    <n v="31.248000000000001"/>
    <n v="0.4"/>
    <n v="18.748799999999999"/>
  </r>
  <r>
    <n v="2993"/>
    <s v="CA-2017-134376"/>
    <x v="824"/>
    <d v="2017-10-06T00:00:00"/>
    <s v="Standard Class"/>
    <s v="TT-21265"/>
    <s v="Tim Taslimi"/>
    <x v="1"/>
    <x v="0"/>
    <s v="New York City"/>
    <x v="15"/>
    <n v="10024"/>
    <x v="3"/>
    <s v="OFF-AP-10004532"/>
    <x v="1"/>
    <s v="Appliances"/>
    <s v="Kensington 6 Outlet Guardian Standard Surge Protector"/>
    <n v="61.44"/>
    <n v="0.4"/>
    <n v="36.863999999999997"/>
  </r>
  <r>
    <n v="2994"/>
    <s v="CA-2018-147291"/>
    <x v="825"/>
    <d v="2018-03-17T00:00:00"/>
    <s v="Standard Class"/>
    <s v="MJ-17740"/>
    <s v="Max Jones"/>
    <x v="0"/>
    <x v="0"/>
    <s v="Detroit"/>
    <x v="12"/>
    <n v="48227"/>
    <x v="2"/>
    <s v="OFF-BI-10003091"/>
    <x v="1"/>
    <s v="Binders"/>
    <s v="GBC DocuBind TL200 Manual Binding Machine"/>
    <n v="895.92"/>
    <n v="0.3"/>
    <n v="627.14399999999989"/>
  </r>
  <r>
    <n v="2995"/>
    <s v="CA-2017-112893"/>
    <x v="369"/>
    <d v="2017-09-13T00:00:00"/>
    <s v="Second Class"/>
    <s v="AT-10735"/>
    <s v="Annie Thurman"/>
    <x v="0"/>
    <x v="0"/>
    <s v="Stockton"/>
    <x v="1"/>
    <n v="95207"/>
    <x v="1"/>
    <s v="OFF-BI-10004654"/>
    <x v="1"/>
    <s v="Binders"/>
    <s v="VariCap6 Expandable Binder"/>
    <n v="55.36"/>
    <n v="0.4"/>
    <n v="33.216000000000001"/>
  </r>
  <r>
    <n v="2996"/>
    <s v="US-2015-150532"/>
    <x v="686"/>
    <d v="2015-07-21T00:00:00"/>
    <s v="Standard Class"/>
    <s v="PB-19150"/>
    <s v="Philip Brown"/>
    <x v="0"/>
    <x v="0"/>
    <s v="Phoenix"/>
    <x v="16"/>
    <n v="85023"/>
    <x v="1"/>
    <s v="OFF-ST-10000760"/>
    <x v="1"/>
    <s v="Storage"/>
    <s v="Eldon Fold N Roll Cart System"/>
    <n v="55.92"/>
    <n v="0.5"/>
    <n v="27.96"/>
  </r>
  <r>
    <n v="2997"/>
    <s v="CA-2015-138317"/>
    <x v="261"/>
    <d v="2015-06-25T00:00:00"/>
    <s v="Standard Class"/>
    <s v="NW-18400"/>
    <s v="Natalie Webber"/>
    <x v="0"/>
    <x v="0"/>
    <s v="Philadelphia"/>
    <x v="9"/>
    <n v="19120"/>
    <x v="3"/>
    <s v="OFF-EN-10001539"/>
    <x v="1"/>
    <s v="Envelopes"/>
    <s v="Staple envelope"/>
    <n v="24.896000000000001"/>
    <n v="0.4"/>
    <n v="14.9376"/>
  </r>
  <r>
    <n v="2998"/>
    <s v="CA-2015-138317"/>
    <x v="261"/>
    <d v="2015-06-25T00:00:00"/>
    <s v="Standard Class"/>
    <s v="NW-18400"/>
    <s v="Natalie Webber"/>
    <x v="0"/>
    <x v="0"/>
    <s v="Philadelphia"/>
    <x v="9"/>
    <n v="19120"/>
    <x v="3"/>
    <s v="FUR-FU-10000550"/>
    <x v="0"/>
    <s v="Furnishings"/>
    <s v="Stacking Trays by OIC"/>
    <n v="3.984"/>
    <n v="0.4"/>
    <n v="2.3904000000000001"/>
  </r>
  <r>
    <n v="2999"/>
    <s v="CA-2015-138317"/>
    <x v="261"/>
    <d v="2015-06-25T00:00:00"/>
    <s v="Standard Class"/>
    <s v="NW-18400"/>
    <s v="Natalie Webber"/>
    <x v="0"/>
    <x v="0"/>
    <s v="Philadelphia"/>
    <x v="9"/>
    <n v="19120"/>
    <x v="3"/>
    <s v="TEC-AC-10003628"/>
    <x v="2"/>
    <s v="Accessories"/>
    <s v="Logitech 910-002974 M325 Wireless Mouse for Web Scrolling"/>
    <n v="95.968000000000004"/>
    <n v="0.45"/>
    <n v="52.78240000000001"/>
  </r>
  <r>
    <n v="3000"/>
    <s v="CA-2015-138317"/>
    <x v="261"/>
    <d v="2015-06-25T00:00:00"/>
    <s v="Standard Class"/>
    <s v="NW-18400"/>
    <s v="Natalie Webber"/>
    <x v="0"/>
    <x v="0"/>
    <s v="Philadelphia"/>
    <x v="9"/>
    <n v="19120"/>
    <x v="3"/>
    <s v="TEC-MA-10004521"/>
    <x v="2"/>
    <s v="Machines"/>
    <s v="Epson Perfection V600 Photo Scanner"/>
    <n v="206.99100000000001"/>
    <n v="0.45"/>
    <n v="113.84505000000001"/>
  </r>
  <r>
    <n v="3001"/>
    <s v="CA-2015-138317"/>
    <x v="261"/>
    <d v="2015-06-25T00:00:00"/>
    <s v="Standard Class"/>
    <s v="NW-18400"/>
    <s v="Natalie Webber"/>
    <x v="0"/>
    <x v="0"/>
    <s v="Philadelphia"/>
    <x v="9"/>
    <n v="19120"/>
    <x v="3"/>
    <s v="OFF-AP-10003860"/>
    <x v="1"/>
    <s v="Appliances"/>
    <s v="Fellowes Advanced 8 Outlet Surge Suppressor with Phone/Fax Protection"/>
    <n v="44.415999999999997"/>
    <n v="0.4"/>
    <n v="26.649599999999996"/>
  </r>
  <r>
    <n v="3002"/>
    <s v="CA-2015-138317"/>
    <x v="261"/>
    <d v="2015-06-25T00:00:00"/>
    <s v="Standard Class"/>
    <s v="NW-18400"/>
    <s v="Natalie Webber"/>
    <x v="0"/>
    <x v="0"/>
    <s v="Philadelphia"/>
    <x v="9"/>
    <n v="19120"/>
    <x v="3"/>
    <s v="OFF-BI-10000069"/>
    <x v="1"/>
    <s v="Binders"/>
    <s v="GBC Prepunched Paper, 19-Hole, for Binding Systems, 24-lb"/>
    <n v="9.0060000000000002"/>
    <n v="0.4"/>
    <n v="5.4036"/>
  </r>
  <r>
    <n v="3003"/>
    <s v="CA-2016-130610"/>
    <x v="761"/>
    <d v="2016-07-10T00:00:00"/>
    <s v="Standard Class"/>
    <s v="VP-21730"/>
    <s v="Victor Preis"/>
    <x v="2"/>
    <x v="0"/>
    <s v="Sterling Heights"/>
    <x v="12"/>
    <n v="48310"/>
    <x v="2"/>
    <s v="OFF-BI-10003655"/>
    <x v="1"/>
    <s v="Binders"/>
    <s v="Durable Pressboard Binders"/>
    <n v="19"/>
    <n v="0.3"/>
    <n v="13.299999999999999"/>
  </r>
  <r>
    <n v="3004"/>
    <s v="CA-2018-104381"/>
    <x v="819"/>
    <d v="2018-12-23T00:00:00"/>
    <s v="Standard Class"/>
    <s v="RD-19810"/>
    <s v="Ross DeVincentis"/>
    <x v="2"/>
    <x v="0"/>
    <s v="Rochester"/>
    <x v="15"/>
    <n v="14609"/>
    <x v="3"/>
    <s v="OFF-BI-10001628"/>
    <x v="1"/>
    <s v="Binders"/>
    <s v="Acco Data Flex Cable Posts For Top &amp; Bottom Load Binders, 6 Capacity"/>
    <n v="33.375999999999998"/>
    <n v="0.4"/>
    <n v="20.025599999999997"/>
  </r>
  <r>
    <n v="3005"/>
    <s v="CA-2017-131499"/>
    <x v="162"/>
    <d v="2017-09-10T00:00:00"/>
    <s v="First Class"/>
    <s v="MG-17875"/>
    <s v="Michael Grace"/>
    <x v="2"/>
    <x v="0"/>
    <s v="New York City"/>
    <x v="15"/>
    <n v="10011"/>
    <x v="3"/>
    <s v="OFF-AP-10003779"/>
    <x v="1"/>
    <s v="Appliances"/>
    <s v="Kensington 7 Outlet MasterPiece Power Center with Fax/Phone Line Protection"/>
    <n v="207.48"/>
    <n v="0.4"/>
    <n v="124.48799999999999"/>
  </r>
  <r>
    <n v="3006"/>
    <s v="CA-2015-148761"/>
    <x v="826"/>
    <d v="2015-05-21T00:00:00"/>
    <s v="Standard Class"/>
    <s v="PA-19060"/>
    <s v="Pete Armstrong"/>
    <x v="2"/>
    <x v="0"/>
    <s v="Eau Claire"/>
    <x v="6"/>
    <n v="54703"/>
    <x v="2"/>
    <s v="OFF-BI-10000666"/>
    <x v="1"/>
    <s v="Binders"/>
    <s v="Surelock Post Binders"/>
    <n v="91.68"/>
    <n v="0.3"/>
    <n v="64.176000000000002"/>
  </r>
  <r>
    <n v="3007"/>
    <s v="CA-2018-116519"/>
    <x v="119"/>
    <d v="2018-10-15T00:00:00"/>
    <s v="First Class"/>
    <s v="CR-12730"/>
    <s v="Craig Reiter"/>
    <x v="0"/>
    <x v="0"/>
    <s v="New York City"/>
    <x v="15"/>
    <n v="10009"/>
    <x v="3"/>
    <s v="OFF-AP-10000828"/>
    <x v="1"/>
    <s v="Appliances"/>
    <s v="Avanti 4.4 Cu. Ft. Refrigerator"/>
    <n v="904.9"/>
    <n v="0.4"/>
    <n v="542.93999999999994"/>
  </r>
  <r>
    <n v="3008"/>
    <s v="CA-2015-130729"/>
    <x v="745"/>
    <d v="2015-10-29T00:00:00"/>
    <s v="Standard Class"/>
    <s v="AA-10375"/>
    <s v="Allen Armold"/>
    <x v="0"/>
    <x v="0"/>
    <s v="Rancho Cucamonga"/>
    <x v="1"/>
    <n v="91730"/>
    <x v="1"/>
    <s v="OFF-BI-10002706"/>
    <x v="1"/>
    <s v="Binders"/>
    <s v="Avery Premier Heavy-Duty Binder with Round Locking Rings"/>
    <n v="34.271999999999998"/>
    <n v="0.4"/>
    <n v="20.563199999999998"/>
  </r>
  <r>
    <n v="3009"/>
    <s v="CA-2017-124772"/>
    <x v="5"/>
    <d v="2017-12-06T00:00:00"/>
    <s v="First Class"/>
    <s v="JG-15160"/>
    <s v="James Galang"/>
    <x v="0"/>
    <x v="0"/>
    <s v="Murray"/>
    <x v="0"/>
    <n v="42071"/>
    <x v="0"/>
    <s v="FUR-FU-10004748"/>
    <x v="0"/>
    <s v="Furnishings"/>
    <s v="Howard Miller 16 Diameter Gallery Wall Clock"/>
    <n v="191.82"/>
    <n v="0.25"/>
    <n v="143.86500000000001"/>
  </r>
  <r>
    <n v="3010"/>
    <s v="CA-2017-115525"/>
    <x v="197"/>
    <d v="2017-07-29T00:00:00"/>
    <s v="Standard Class"/>
    <s v="RR-19525"/>
    <s v="Rick Reed"/>
    <x v="1"/>
    <x v="0"/>
    <s v="Toledo"/>
    <x v="24"/>
    <n v="43615"/>
    <x v="3"/>
    <s v="OFF-AP-10000026"/>
    <x v="1"/>
    <s v="Appliances"/>
    <s v="Tripp Lite Isotel 6 Outlet Surge Protector with Fax/Modem Protection"/>
    <n v="243.88"/>
    <n v="0.4"/>
    <n v="146.328"/>
  </r>
  <r>
    <n v="3011"/>
    <s v="CA-2018-134845"/>
    <x v="827"/>
    <d v="2018-04-23T00:00:00"/>
    <s v="Standard Class"/>
    <s v="SR-20425"/>
    <s v="Sharelle Roach"/>
    <x v="2"/>
    <x v="0"/>
    <s v="Louisville"/>
    <x v="22"/>
    <n v="80027"/>
    <x v="1"/>
    <s v="OFF-BI-10000773"/>
    <x v="1"/>
    <s v="Binders"/>
    <s v="Insertable Tab Post Binder Dividers"/>
    <n v="12.03"/>
    <n v="0.4"/>
    <n v="7.2179999999999991"/>
  </r>
  <r>
    <n v="3012"/>
    <s v="CA-2018-134845"/>
    <x v="827"/>
    <d v="2018-04-23T00:00:00"/>
    <s v="Standard Class"/>
    <s v="SR-20425"/>
    <s v="Sharelle Roach"/>
    <x v="2"/>
    <x v="0"/>
    <s v="Louisville"/>
    <x v="22"/>
    <n v="80027"/>
    <x v="1"/>
    <s v="TEC-MA-10000822"/>
    <x v="2"/>
    <s v="Machines"/>
    <s v="Lexmark MX611dhe Monochrome Laser Printer"/>
    <n v="2549.9850000000001"/>
    <n v="0.45"/>
    <n v="1402.4917500000001"/>
  </r>
  <r>
    <n v="3013"/>
    <s v="CA-2018-134845"/>
    <x v="827"/>
    <d v="2018-04-23T00:00:00"/>
    <s v="Standard Class"/>
    <s v="SR-20425"/>
    <s v="Sharelle Roach"/>
    <x v="2"/>
    <x v="0"/>
    <s v="Louisville"/>
    <x v="22"/>
    <n v="80027"/>
    <x v="1"/>
    <s v="OFF-BI-10001543"/>
    <x v="1"/>
    <s v="Binders"/>
    <s v="GBC VeloBinder Manual Binding System"/>
    <n v="21.594000000000001"/>
    <n v="0.4"/>
    <n v="12.9564"/>
  </r>
  <r>
    <n v="3014"/>
    <s v="CA-2018-134845"/>
    <x v="827"/>
    <d v="2018-04-23T00:00:00"/>
    <s v="Standard Class"/>
    <s v="SR-20425"/>
    <s v="Sharelle Roach"/>
    <x v="2"/>
    <x v="0"/>
    <s v="Louisville"/>
    <x v="22"/>
    <n v="80027"/>
    <x v="1"/>
    <s v="OFF-BI-10003355"/>
    <x v="1"/>
    <s v="Binders"/>
    <s v="Cardinal Holdit Business Card Pockets"/>
    <n v="8.9640000000000004"/>
    <n v="0.4"/>
    <n v="5.3784000000000001"/>
  </r>
  <r>
    <n v="3015"/>
    <s v="CA-2018-134845"/>
    <x v="827"/>
    <d v="2018-04-23T00:00:00"/>
    <s v="Standard Class"/>
    <s v="SR-20425"/>
    <s v="Sharelle Roach"/>
    <x v="2"/>
    <x v="0"/>
    <s v="Louisville"/>
    <x v="22"/>
    <n v="80027"/>
    <x v="1"/>
    <s v="OFF-PA-10002005"/>
    <x v="1"/>
    <s v="Paper"/>
    <s v="Xerox 225"/>
    <n v="20.736000000000001"/>
    <n v="0.4"/>
    <n v="12.441599999999999"/>
  </r>
  <r>
    <n v="3016"/>
    <s v="US-2016-138919"/>
    <x v="14"/>
    <d v="2016-09-21T00:00:00"/>
    <s v="Standard Class"/>
    <s v="LS-16975"/>
    <s v="Lindsay Shagiari"/>
    <x v="2"/>
    <x v="0"/>
    <s v="New York City"/>
    <x v="15"/>
    <n v="10035"/>
    <x v="3"/>
    <s v="FUR-TA-10004154"/>
    <x v="0"/>
    <s v="Tables"/>
    <s v="Riverside Furniture Oval Coffee Table, Oval End Table, End Table with Drawer"/>
    <n v="344.22"/>
    <n v="0.45"/>
    <n v="189.32100000000003"/>
  </r>
  <r>
    <n v="3017"/>
    <s v="US-2017-160528"/>
    <x v="828"/>
    <d v="2017-08-30T00:00:00"/>
    <s v="Standard Class"/>
    <s v="MH-18115"/>
    <s v="Mick Hernandez"/>
    <x v="2"/>
    <x v="0"/>
    <s v="Pharr"/>
    <x v="5"/>
    <n v="78577"/>
    <x v="2"/>
    <s v="OFF-ST-10002743"/>
    <x v="1"/>
    <s v="Storage"/>
    <s v="SAFCO Boltless Steel Shelving"/>
    <n v="727.29600000000005"/>
    <n v="0.4"/>
    <n v="436.37760000000003"/>
  </r>
  <r>
    <n v="3018"/>
    <s v="US-2017-160528"/>
    <x v="828"/>
    <d v="2017-08-30T00:00:00"/>
    <s v="Standard Class"/>
    <s v="MH-18115"/>
    <s v="Mick Hernandez"/>
    <x v="2"/>
    <x v="0"/>
    <s v="Pharr"/>
    <x v="5"/>
    <n v="78577"/>
    <x v="2"/>
    <s v="FUR-FU-10004973"/>
    <x v="0"/>
    <s v="Furnishings"/>
    <s v="Flat Face Poster Frame"/>
    <n v="22.608000000000001"/>
    <n v="0.3"/>
    <n v="15.8256"/>
  </r>
  <r>
    <n v="3019"/>
    <s v="US-2017-160528"/>
    <x v="828"/>
    <d v="2017-08-30T00:00:00"/>
    <s v="Standard Class"/>
    <s v="MH-18115"/>
    <s v="Mick Hernandez"/>
    <x v="2"/>
    <x v="0"/>
    <s v="Pharr"/>
    <x v="5"/>
    <n v="78577"/>
    <x v="2"/>
    <s v="TEC-AC-10002842"/>
    <x v="2"/>
    <s v="Accessories"/>
    <s v="WD My Passport Ultra 2TB Portable External Hard Drive"/>
    <n v="666.4"/>
    <n v="0.35"/>
    <n v="433.16"/>
  </r>
  <r>
    <n v="3020"/>
    <s v="CA-2016-123568"/>
    <x v="627"/>
    <d v="2016-11-14T00:00:00"/>
    <s v="Standard Class"/>
    <s v="SC-20095"/>
    <s v="Sanjit Chand"/>
    <x v="0"/>
    <x v="0"/>
    <s v="West Jordan"/>
    <x v="7"/>
    <n v="84084"/>
    <x v="1"/>
    <s v="OFF-FA-10002701"/>
    <x v="1"/>
    <s v="Fasteners"/>
    <s v="Alliance Rubber Bands"/>
    <n v="5.04"/>
    <n v="0.4"/>
    <n v="3.024"/>
  </r>
  <r>
    <n v="3021"/>
    <s v="CA-2016-123568"/>
    <x v="627"/>
    <d v="2016-11-14T00:00:00"/>
    <s v="Standard Class"/>
    <s v="SC-20095"/>
    <s v="Sanjit Chand"/>
    <x v="0"/>
    <x v="0"/>
    <s v="West Jordan"/>
    <x v="7"/>
    <n v="84084"/>
    <x v="1"/>
    <s v="OFF-PA-10001125"/>
    <x v="1"/>
    <s v="Paper"/>
    <s v="Xerox 1988"/>
    <n v="92.94"/>
    <n v="0.4"/>
    <n v="55.763999999999996"/>
  </r>
  <r>
    <n v="3022"/>
    <s v="CA-2016-123568"/>
    <x v="627"/>
    <d v="2016-11-14T00:00:00"/>
    <s v="Standard Class"/>
    <s v="SC-20095"/>
    <s v="Sanjit Chand"/>
    <x v="0"/>
    <x v="0"/>
    <s v="West Jordan"/>
    <x v="7"/>
    <n v="84084"/>
    <x v="1"/>
    <s v="FUR-FU-10004090"/>
    <x v="0"/>
    <s v="Furnishings"/>
    <s v="Executive Impressions 14 Contract Wall Clock"/>
    <n v="66.69"/>
    <n v="0.4"/>
    <n v="40.013999999999996"/>
  </r>
  <r>
    <n v="3023"/>
    <s v="CA-2016-123568"/>
    <x v="627"/>
    <d v="2016-11-14T00:00:00"/>
    <s v="Standard Class"/>
    <s v="SC-20095"/>
    <s v="Sanjit Chand"/>
    <x v="0"/>
    <x v="0"/>
    <s v="West Jordan"/>
    <x v="7"/>
    <n v="84084"/>
    <x v="1"/>
    <s v="OFF-BI-10001510"/>
    <x v="1"/>
    <s v="Binders"/>
    <s v="Deluxe Heavy-Duty Vinyl Round Ring Binder"/>
    <n v="91.68"/>
    <n v="0.4"/>
    <n v="55.008000000000003"/>
  </r>
  <r>
    <n v="3024"/>
    <s v="CA-2018-124674"/>
    <x v="701"/>
    <d v="2018-11-23T00:00:00"/>
    <s v="Standard Class"/>
    <s v="JB-16000"/>
    <s v="Joy Bell-"/>
    <x v="0"/>
    <x v="0"/>
    <s v="Brownsville"/>
    <x v="5"/>
    <n v="78521"/>
    <x v="2"/>
    <s v="FUR-BO-10002202"/>
    <x v="0"/>
    <s v="Bookcases"/>
    <s v="Atlantic Metals Mobile 2-Shelf Bookcases, Custom Colors"/>
    <n v="327.7328"/>
    <n v="0.4"/>
    <n v="196.63968"/>
  </r>
  <r>
    <n v="3025"/>
    <s v="CA-2016-164441"/>
    <x v="627"/>
    <d v="2016-11-13T00:00:00"/>
    <s v="Standard Class"/>
    <s v="AC-10450"/>
    <s v="Amy Cox"/>
    <x v="0"/>
    <x v="0"/>
    <s v="New York City"/>
    <x v="15"/>
    <n v="10011"/>
    <x v="3"/>
    <s v="OFF-BI-10001922"/>
    <x v="1"/>
    <s v="Binders"/>
    <s v="Storex Dura Pro Binders"/>
    <n v="52.271999999999998"/>
    <n v="0.4"/>
    <n v="31.363199999999999"/>
  </r>
  <r>
    <n v="3026"/>
    <s v="CA-2016-164441"/>
    <x v="627"/>
    <d v="2016-11-13T00:00:00"/>
    <s v="Standard Class"/>
    <s v="AC-10450"/>
    <s v="Amy Cox"/>
    <x v="0"/>
    <x v="0"/>
    <s v="New York City"/>
    <x v="15"/>
    <n v="10011"/>
    <x v="3"/>
    <s v="OFF-PA-10001667"/>
    <x v="1"/>
    <s v="Paper"/>
    <s v="Great White Multi-Use Recycled Paper (20Lb. and 84 Bright)"/>
    <n v="17.940000000000001"/>
    <n v="0.4"/>
    <n v="10.764000000000001"/>
  </r>
  <r>
    <n v="3027"/>
    <s v="CA-2018-169054"/>
    <x v="300"/>
    <d v="2018-04-26T00:00:00"/>
    <s v="Standard Class"/>
    <s v="MO-17800"/>
    <s v="Meg OConnel"/>
    <x v="2"/>
    <x v="0"/>
    <s v="Philadelphia"/>
    <x v="9"/>
    <n v="19140"/>
    <x v="3"/>
    <s v="FUR-FU-10001488"/>
    <x v="0"/>
    <s v="Furnishings"/>
    <s v="Tenex 46 x 60 Computer Anti-Static Chairmat, Rectangular Shaped"/>
    <n v="254.352"/>
    <n v="0.4"/>
    <n v="152.6112"/>
  </r>
  <r>
    <n v="3028"/>
    <s v="CA-2015-106719"/>
    <x v="829"/>
    <d v="2015-08-24T00:00:00"/>
    <s v="Same Day"/>
    <s v="RB-19645"/>
    <s v="Robert Barroso"/>
    <x v="1"/>
    <x v="0"/>
    <s v="Billings"/>
    <x v="37"/>
    <n v="59102"/>
    <x v="1"/>
    <s v="OFF-BI-10002799"/>
    <x v="1"/>
    <s v="Binders"/>
    <s v="SlimView Poly Binder, 3/8"/>
    <n v="8.2880000000000003"/>
    <n v="0.4"/>
    <n v="4.9728000000000003"/>
  </r>
  <r>
    <n v="3029"/>
    <s v="CA-2018-116855"/>
    <x v="94"/>
    <d v="2018-12-21T00:00:00"/>
    <s v="Standard Class"/>
    <s v="AI-10855"/>
    <s v="Arianne Irving"/>
    <x v="0"/>
    <x v="0"/>
    <s v="Chesapeake"/>
    <x v="17"/>
    <n v="23320"/>
    <x v="0"/>
    <s v="FUR-CH-10003846"/>
    <x v="0"/>
    <s v="Chairs"/>
    <s v="Hon Valutask Swivel Chairs"/>
    <n v="504.9"/>
    <n v="0.3"/>
    <n v="353.42999999999995"/>
  </r>
  <r>
    <n v="3030"/>
    <s v="US-2017-164189"/>
    <x v="830"/>
    <d v="2017-03-28T00:00:00"/>
    <s v="Standard Class"/>
    <s v="DR-12880"/>
    <s v="Dan Reichenbach"/>
    <x v="1"/>
    <x v="0"/>
    <s v="Gresham"/>
    <x v="21"/>
    <n v="97030"/>
    <x v="1"/>
    <s v="TEC-PH-10003691"/>
    <x v="2"/>
    <s v="Phones"/>
    <s v="BlackBerry Q10"/>
    <n v="403.16800000000001"/>
    <n v="0.4"/>
    <n v="241.9008"/>
  </r>
  <r>
    <n v="3031"/>
    <s v="CA-2016-168480"/>
    <x v="481"/>
    <d v="2016-09-27T00:00:00"/>
    <s v="Standard Class"/>
    <s v="DM-12955"/>
    <s v="Dario Medina"/>
    <x v="1"/>
    <x v="0"/>
    <s v="Lincoln Park"/>
    <x v="12"/>
    <n v="48146"/>
    <x v="2"/>
    <s v="FUR-BO-10000468"/>
    <x v="0"/>
    <s v="Bookcases"/>
    <s v="OSullivan 2-Shelf Heavy-Duty Bookcases"/>
    <n v="194.32"/>
    <n v="0.4"/>
    <n v="116.59199999999998"/>
  </r>
  <r>
    <n v="3032"/>
    <s v="CA-2016-168480"/>
    <x v="481"/>
    <d v="2016-09-27T00:00:00"/>
    <s v="Standard Class"/>
    <s v="DM-12955"/>
    <s v="Dario Medina"/>
    <x v="1"/>
    <x v="0"/>
    <s v="Lincoln Park"/>
    <x v="12"/>
    <n v="48146"/>
    <x v="2"/>
    <s v="OFF-AR-10001044"/>
    <x v="1"/>
    <s v="Art"/>
    <s v="BOSTON Ranger #55 Pencil Sharpener, Black"/>
    <n v="25.99"/>
    <n v="0.35"/>
    <n v="16.8935"/>
  </r>
  <r>
    <n v="3033"/>
    <s v="US-2017-114293"/>
    <x v="831"/>
    <d v="2017-11-26T00:00:00"/>
    <s v="Standard Class"/>
    <s v="JH-16180"/>
    <s v="Justin Hirsh"/>
    <x v="0"/>
    <x v="0"/>
    <s v="Gresham"/>
    <x v="21"/>
    <n v="97030"/>
    <x v="1"/>
    <s v="FUR-CH-10003833"/>
    <x v="0"/>
    <s v="Chairs"/>
    <s v="Novimex Fabric Task Chair"/>
    <n v="195.136"/>
    <n v="0.45"/>
    <n v="107.32480000000001"/>
  </r>
  <r>
    <n v="3034"/>
    <s v="CA-2018-134173"/>
    <x v="118"/>
    <d v="2018-09-21T00:00:00"/>
    <s v="Standard Class"/>
    <s v="AB-10060"/>
    <s v="Adam Bellavance"/>
    <x v="2"/>
    <x v="0"/>
    <s v="Philadelphia"/>
    <x v="9"/>
    <n v="19143"/>
    <x v="3"/>
    <s v="OFF-PA-10004355"/>
    <x v="1"/>
    <s v="Paper"/>
    <s v="Xerox 231"/>
    <n v="20.736000000000001"/>
    <n v="0.4"/>
    <n v="12.441599999999999"/>
  </r>
  <r>
    <n v="3035"/>
    <s v="US-2016-123960"/>
    <x v="832"/>
    <d v="2016-06-16T00:00:00"/>
    <s v="Standard Class"/>
    <s v="BD-11605"/>
    <s v="Brian Dahlen"/>
    <x v="0"/>
    <x v="0"/>
    <s v="Monroe"/>
    <x v="28"/>
    <n v="71203"/>
    <x v="0"/>
    <s v="TEC-AC-10003038"/>
    <x v="2"/>
    <s v="Accessories"/>
    <s v="Kingston Digital DataTraveler 16GB USB 2.0"/>
    <n v="53.7"/>
    <n v="0.3"/>
    <n v="37.589999999999996"/>
  </r>
  <r>
    <n v="3036"/>
    <s v="US-2016-123960"/>
    <x v="832"/>
    <d v="2016-06-16T00:00:00"/>
    <s v="Standard Class"/>
    <s v="BD-11605"/>
    <s v="Brian Dahlen"/>
    <x v="0"/>
    <x v="0"/>
    <s v="Monroe"/>
    <x v="28"/>
    <n v="71203"/>
    <x v="0"/>
    <s v="OFF-BI-10002799"/>
    <x v="1"/>
    <s v="Binders"/>
    <s v="SlimView Poly Binder, 3/8"/>
    <n v="36.26"/>
    <n v="0.25"/>
    <n v="27.195"/>
  </r>
  <r>
    <n v="3037"/>
    <s v="US-2016-123960"/>
    <x v="832"/>
    <d v="2016-06-16T00:00:00"/>
    <s v="Standard Class"/>
    <s v="BD-11605"/>
    <s v="Brian Dahlen"/>
    <x v="0"/>
    <x v="0"/>
    <s v="Monroe"/>
    <x v="28"/>
    <n v="71203"/>
    <x v="0"/>
    <s v="OFF-AR-10003582"/>
    <x v="1"/>
    <s v="Art"/>
    <s v="Boston Electric Pencil Sharpener, Model 1818, Charcoal Black"/>
    <n v="56.3"/>
    <n v="0.3"/>
    <n v="39.409999999999997"/>
  </r>
  <r>
    <n v="3038"/>
    <s v="US-2016-123960"/>
    <x v="832"/>
    <d v="2016-06-16T00:00:00"/>
    <s v="Standard Class"/>
    <s v="BD-11605"/>
    <s v="Brian Dahlen"/>
    <x v="0"/>
    <x v="0"/>
    <s v="Monroe"/>
    <x v="28"/>
    <n v="71203"/>
    <x v="0"/>
    <s v="OFF-PA-10004451"/>
    <x v="1"/>
    <s v="Paper"/>
    <s v="Xerox 222"/>
    <n v="32.4"/>
    <n v="0.25"/>
    <n v="24.299999999999997"/>
  </r>
  <r>
    <n v="3039"/>
    <s v="US-2016-123960"/>
    <x v="832"/>
    <d v="2016-06-16T00:00:00"/>
    <s v="Standard Class"/>
    <s v="BD-11605"/>
    <s v="Brian Dahlen"/>
    <x v="0"/>
    <x v="0"/>
    <s v="Monroe"/>
    <x v="28"/>
    <n v="71203"/>
    <x v="0"/>
    <s v="FUR-FU-10004666"/>
    <x v="0"/>
    <s v="Furnishings"/>
    <s v="DAX Clear Channel Poster Frame"/>
    <n v="29.16"/>
    <n v="0.25"/>
    <n v="21.87"/>
  </r>
  <r>
    <n v="3040"/>
    <s v="CA-2018-101749"/>
    <x v="621"/>
    <d v="2018-10-08T00:00:00"/>
    <s v="Standard Class"/>
    <s v="AS-10045"/>
    <s v="Aaron Smayling"/>
    <x v="1"/>
    <x v="0"/>
    <s v="Pasadena"/>
    <x v="1"/>
    <n v="91104"/>
    <x v="1"/>
    <s v="FUR-TA-10001520"/>
    <x v="0"/>
    <s v="Tables"/>
    <s v="Lesro Sheffield Collection Coffee Table, End Table, Center Table, Corner Table"/>
    <n v="171.28800000000001"/>
    <n v="0.45"/>
    <n v="94.208400000000012"/>
  </r>
  <r>
    <n v="3041"/>
    <s v="US-2017-147991"/>
    <x v="465"/>
    <d v="2017-05-09T00:00:00"/>
    <s v="Standard Class"/>
    <s v="ZD-21925"/>
    <s v="Zuschuss Donatelli"/>
    <x v="0"/>
    <x v="0"/>
    <s v="Chattanooga"/>
    <x v="18"/>
    <n v="37421"/>
    <x v="0"/>
    <s v="FUR-FU-10004270"/>
    <x v="0"/>
    <s v="Furnishings"/>
    <s v="Eldon Image Series Desk Accessories, Burgundy"/>
    <n v="16.72"/>
    <n v="0.25"/>
    <n v="12.54"/>
  </r>
  <r>
    <n v="3042"/>
    <s v="CA-2018-149559"/>
    <x v="220"/>
    <d v="2018-09-12T00:00:00"/>
    <s v="Same Day"/>
    <s v="KF-16285"/>
    <s v="Karen Ferguson"/>
    <x v="2"/>
    <x v="0"/>
    <s v="Long Beach"/>
    <x v="1"/>
    <n v="90805"/>
    <x v="1"/>
    <s v="OFF-PA-10003172"/>
    <x v="1"/>
    <s v="Paper"/>
    <s v="Xerox 1996"/>
    <n v="12.96"/>
    <n v="0.4"/>
    <n v="7.7759999999999998"/>
  </r>
  <r>
    <n v="3043"/>
    <s v="CA-2018-149559"/>
    <x v="220"/>
    <d v="2018-09-12T00:00:00"/>
    <s v="Same Day"/>
    <s v="KF-16285"/>
    <s v="Karen Ferguson"/>
    <x v="2"/>
    <x v="0"/>
    <s v="Long Beach"/>
    <x v="1"/>
    <n v="90805"/>
    <x v="1"/>
    <s v="OFF-EN-10002312"/>
    <x v="1"/>
    <s v="Envelopes"/>
    <s v="#10 Self-Seal White Envelopes"/>
    <n v="22.18"/>
    <n v="0.4"/>
    <n v="13.308"/>
  </r>
  <r>
    <n v="3044"/>
    <s v="CA-2018-149559"/>
    <x v="220"/>
    <d v="2018-09-12T00:00:00"/>
    <s v="Same Day"/>
    <s v="KF-16285"/>
    <s v="Karen Ferguson"/>
    <x v="2"/>
    <x v="0"/>
    <s v="Long Beach"/>
    <x v="1"/>
    <n v="90805"/>
    <x v="1"/>
    <s v="FUR-CH-10002320"/>
    <x v="0"/>
    <s v="Chairs"/>
    <s v="Hon Pagoda Stacking Chairs"/>
    <n v="2054.2719999999999"/>
    <n v="0.45"/>
    <n v="1129.8496"/>
  </r>
  <r>
    <n v="3045"/>
    <s v="CA-2016-135174"/>
    <x v="28"/>
    <d v="2016-05-02T00:00:00"/>
    <s v="Second Class"/>
    <s v="BP-11230"/>
    <s v="Benjamin Patterson"/>
    <x v="0"/>
    <x v="0"/>
    <s v="Troy"/>
    <x v="24"/>
    <n v="45373"/>
    <x v="3"/>
    <s v="TEC-PH-10001530"/>
    <x v="2"/>
    <s v="Phones"/>
    <s v="Cisco Unified IP Phone 7945G VoIP phone"/>
    <n v="1022.97"/>
    <n v="0.4"/>
    <n v="613.78200000000004"/>
  </r>
  <r>
    <n v="3046"/>
    <s v="CA-2018-125290"/>
    <x v="44"/>
    <d v="2018-11-10T00:00:00"/>
    <s v="Second Class"/>
    <s v="CC-12430"/>
    <s v="Chuck Clark"/>
    <x v="2"/>
    <x v="0"/>
    <s v="Minneapolis"/>
    <x v="11"/>
    <n v="55407"/>
    <x v="2"/>
    <s v="OFF-AR-10001216"/>
    <x v="1"/>
    <s v="Art"/>
    <s v="Newell 339"/>
    <n v="13.9"/>
    <n v="0.35"/>
    <n v="9.0350000000000001"/>
  </r>
  <r>
    <n v="3047"/>
    <s v="CA-2018-125290"/>
    <x v="44"/>
    <d v="2018-11-10T00:00:00"/>
    <s v="Second Class"/>
    <s v="CC-12430"/>
    <s v="Chuck Clark"/>
    <x v="2"/>
    <x v="0"/>
    <s v="Minneapolis"/>
    <x v="11"/>
    <n v="55407"/>
    <x v="2"/>
    <s v="OFF-PA-10003127"/>
    <x v="1"/>
    <s v="Paper"/>
    <s v="Easy-staple paper"/>
    <n v="26.38"/>
    <n v="0.3"/>
    <n v="18.465999999999998"/>
  </r>
  <r>
    <n v="3048"/>
    <s v="CA-2015-137351"/>
    <x v="587"/>
    <d v="2015-10-04T00:00:00"/>
    <s v="Standard Class"/>
    <s v="DB-13615"/>
    <s v="Doug Bickford"/>
    <x v="0"/>
    <x v="0"/>
    <s v="Seattle"/>
    <x v="4"/>
    <n v="98105"/>
    <x v="1"/>
    <s v="OFF-BI-10003910"/>
    <x v="1"/>
    <s v="Binders"/>
    <s v="DXL Angle-View Binders with Locking Rings by Samsill"/>
    <n v="43.176000000000002"/>
    <n v="0.4"/>
    <n v="25.9056"/>
  </r>
  <r>
    <n v="3049"/>
    <s v="CA-2018-121419"/>
    <x v="459"/>
    <d v="2018-04-04T00:00:00"/>
    <s v="First Class"/>
    <s v="TC-21475"/>
    <s v="Tony Chapman"/>
    <x v="2"/>
    <x v="0"/>
    <s v="Columbus"/>
    <x v="32"/>
    <n v="31907"/>
    <x v="0"/>
    <s v="FUR-TA-10004534"/>
    <x v="0"/>
    <s v="Tables"/>
    <s v="Bevis 44 x 96 Conference Tables"/>
    <n v="411.8"/>
    <n v="0.3"/>
    <n v="288.26"/>
  </r>
  <r>
    <n v="3050"/>
    <s v="CA-2018-121419"/>
    <x v="459"/>
    <d v="2018-04-04T00:00:00"/>
    <s v="First Class"/>
    <s v="TC-21475"/>
    <s v="Tony Chapman"/>
    <x v="2"/>
    <x v="0"/>
    <s v="Columbus"/>
    <x v="32"/>
    <n v="31907"/>
    <x v="0"/>
    <s v="TEC-AC-10000892"/>
    <x v="2"/>
    <s v="Accessories"/>
    <s v="NETGEAR N750 Dual Band Wi-Fi Gigabit Router"/>
    <n v="360"/>
    <n v="0.3"/>
    <n v="251.99999999999997"/>
  </r>
  <r>
    <n v="3051"/>
    <s v="US-2018-148054"/>
    <x v="833"/>
    <d v="2018-10-11T00:00:00"/>
    <s v="Standard Class"/>
    <s v="NZ-18565"/>
    <s v="Nick Zandusky"/>
    <x v="2"/>
    <x v="0"/>
    <s v="Meridian"/>
    <x v="45"/>
    <n v="83642"/>
    <x v="1"/>
    <s v="FUR-FU-10003247"/>
    <x v="0"/>
    <s v="Furnishings"/>
    <s v="36X48 HARDFLOOR CHAIRMAT"/>
    <n v="41.96"/>
    <n v="0.4"/>
    <n v="25.175999999999998"/>
  </r>
  <r>
    <n v="3052"/>
    <s v="US-2018-148054"/>
    <x v="833"/>
    <d v="2018-10-11T00:00:00"/>
    <s v="Standard Class"/>
    <s v="NZ-18565"/>
    <s v="Nick Zandusky"/>
    <x v="2"/>
    <x v="0"/>
    <s v="Meridian"/>
    <x v="45"/>
    <n v="83642"/>
    <x v="1"/>
    <s v="OFF-AP-10004336"/>
    <x v="1"/>
    <s v="Appliances"/>
    <s v="Conquest 14 Commercial Heavy-Duty Upright Vacuum, Collection System, Accessory Kit"/>
    <n v="227.84"/>
    <n v="0.4"/>
    <n v="136.70400000000001"/>
  </r>
  <r>
    <n v="3053"/>
    <s v="US-2018-148054"/>
    <x v="833"/>
    <d v="2018-10-11T00:00:00"/>
    <s v="Standard Class"/>
    <s v="NZ-18565"/>
    <s v="Nick Zandusky"/>
    <x v="2"/>
    <x v="0"/>
    <s v="Meridian"/>
    <x v="45"/>
    <n v="83642"/>
    <x v="1"/>
    <s v="OFF-PA-10001295"/>
    <x v="1"/>
    <s v="Paper"/>
    <s v="Computer Printout Paper with Letter-Trim Perforations"/>
    <n v="37.94"/>
    <n v="0.4"/>
    <n v="22.763999999999999"/>
  </r>
  <r>
    <n v="3054"/>
    <s v="CA-2017-128517"/>
    <x v="526"/>
    <d v="2017-04-14T00:00:00"/>
    <s v="Second Class"/>
    <s v="SW-20350"/>
    <s v="Sean Wendt"/>
    <x v="2"/>
    <x v="0"/>
    <s v="Detroit"/>
    <x v="12"/>
    <n v="48227"/>
    <x v="2"/>
    <s v="TEC-PH-10002555"/>
    <x v="2"/>
    <s v="Phones"/>
    <s v="Nortel Meridian M5316 Digital phone"/>
    <n v="517.9"/>
    <n v="0.3"/>
    <n v="362.53"/>
  </r>
  <r>
    <n v="3055"/>
    <s v="CA-2017-128517"/>
    <x v="526"/>
    <d v="2017-04-14T00:00:00"/>
    <s v="Second Class"/>
    <s v="SW-20350"/>
    <s v="Sean Wendt"/>
    <x v="2"/>
    <x v="0"/>
    <s v="Detroit"/>
    <x v="12"/>
    <n v="48227"/>
    <x v="2"/>
    <s v="OFF-BI-10000831"/>
    <x v="1"/>
    <s v="Binders"/>
    <s v="Storex Flexible Poly Binders with Double Pockets"/>
    <n v="5.28"/>
    <n v="0.3"/>
    <n v="3.6959999999999997"/>
  </r>
  <r>
    <n v="3056"/>
    <s v="US-2016-100377"/>
    <x v="834"/>
    <d v="2016-09-01T00:00:00"/>
    <s v="Standard Class"/>
    <s v="TS-21370"/>
    <s v="Todd Sumrall"/>
    <x v="1"/>
    <x v="0"/>
    <s v="Chicago"/>
    <x v="10"/>
    <n v="60623"/>
    <x v="2"/>
    <s v="TEC-CO-10001046"/>
    <x v="2"/>
    <s v="Copiers"/>
    <s v="Canon Imageclass D680 Copier / Fax"/>
    <n v="2799.96"/>
    <n v="0.4"/>
    <n v="1679.9759999999999"/>
  </r>
  <r>
    <n v="3057"/>
    <s v="CA-2018-131492"/>
    <x v="15"/>
    <d v="2018-10-24T00:00:00"/>
    <s v="Second Class"/>
    <s v="HH-15010"/>
    <s v="Hilary Holden"/>
    <x v="1"/>
    <x v="0"/>
    <s v="San Francisco"/>
    <x v="1"/>
    <n v="94110"/>
    <x v="1"/>
    <s v="OFF-EN-10002973"/>
    <x v="1"/>
    <s v="Envelopes"/>
    <s v="Ampad #10 Peel &amp; Seel Holiday Envelopes"/>
    <n v="8.9600000000000009"/>
    <n v="0.4"/>
    <n v="5.3760000000000003"/>
  </r>
  <r>
    <n v="3058"/>
    <s v="CA-2018-131492"/>
    <x v="15"/>
    <d v="2018-10-24T00:00:00"/>
    <s v="Second Class"/>
    <s v="HH-15010"/>
    <s v="Hilary Holden"/>
    <x v="1"/>
    <x v="0"/>
    <s v="San Francisco"/>
    <x v="1"/>
    <n v="94110"/>
    <x v="1"/>
    <s v="OFF-LA-10001641"/>
    <x v="1"/>
    <s v="Labels"/>
    <s v="Avery 518"/>
    <n v="31.5"/>
    <n v="0.4"/>
    <n v="18.899999999999999"/>
  </r>
  <r>
    <n v="3059"/>
    <s v="CA-2018-131492"/>
    <x v="15"/>
    <d v="2018-10-24T00:00:00"/>
    <s v="Second Class"/>
    <s v="HH-15010"/>
    <s v="Hilary Holden"/>
    <x v="1"/>
    <x v="0"/>
    <s v="San Francisco"/>
    <x v="1"/>
    <n v="94110"/>
    <x v="1"/>
    <s v="FUR-FU-10003878"/>
    <x v="0"/>
    <s v="Furnishings"/>
    <s v="Linden 10 Round Wall Clock, Black"/>
    <n v="30.56"/>
    <n v="0.4"/>
    <n v="18.335999999999999"/>
  </r>
  <r>
    <n v="3060"/>
    <s v="CA-2018-131492"/>
    <x v="15"/>
    <d v="2018-10-24T00:00:00"/>
    <s v="Second Class"/>
    <s v="HH-15010"/>
    <s v="Hilary Holden"/>
    <x v="1"/>
    <x v="0"/>
    <s v="San Francisco"/>
    <x v="1"/>
    <n v="94110"/>
    <x v="1"/>
    <s v="FUR-TA-10003837"/>
    <x v="0"/>
    <s v="Tables"/>
    <s v="Anderson Hickey Conga Table Tops &amp; Accessories"/>
    <n v="24.367999999999999"/>
    <n v="0.45"/>
    <n v="13.4024"/>
  </r>
  <r>
    <n v="3061"/>
    <s v="CA-2017-144554"/>
    <x v="77"/>
    <d v="2017-11-12T00:00:00"/>
    <s v="Standard Class"/>
    <s v="DM-13345"/>
    <s v="Denise Monton"/>
    <x v="1"/>
    <x v="0"/>
    <s v="Newark"/>
    <x v="24"/>
    <n v="43055"/>
    <x v="3"/>
    <s v="TEC-AC-10002800"/>
    <x v="2"/>
    <s v="Accessories"/>
    <s v="Plantronics Audio 478 Stereo USB Headset"/>
    <n v="119.976"/>
    <n v="0.45"/>
    <n v="65.986800000000002"/>
  </r>
  <r>
    <n v="3062"/>
    <s v="CA-2018-127621"/>
    <x v="448"/>
    <d v="2018-03-07T00:00:00"/>
    <s v="Standard Class"/>
    <s v="RE-19450"/>
    <s v="Richard Eichhorn"/>
    <x v="0"/>
    <x v="0"/>
    <s v="Dallas"/>
    <x v="5"/>
    <n v="75081"/>
    <x v="2"/>
    <s v="OFF-PA-10001307"/>
    <x v="1"/>
    <s v="Paper"/>
    <s v="Important Message Pads, 50 4-1/4 x 5-1/2 Forms per Pad"/>
    <n v="26.88"/>
    <n v="0.3"/>
    <n v="18.815999999999999"/>
  </r>
  <r>
    <n v="3063"/>
    <s v="CA-2016-145184"/>
    <x v="154"/>
    <d v="2016-11-29T00:00:00"/>
    <s v="First Class"/>
    <s v="JD-16150"/>
    <s v="Justin Deggeller"/>
    <x v="1"/>
    <x v="0"/>
    <s v="Newark"/>
    <x v="13"/>
    <n v="19711"/>
    <x v="3"/>
    <s v="TEC-PH-10002350"/>
    <x v="2"/>
    <s v="Phones"/>
    <s v="Apple EarPods with Remote and Mic"/>
    <n v="83.97"/>
    <n v="0.4"/>
    <n v="50.381999999999998"/>
  </r>
  <r>
    <n v="3064"/>
    <s v="CA-2016-145184"/>
    <x v="154"/>
    <d v="2016-11-29T00:00:00"/>
    <s v="First Class"/>
    <s v="JD-16150"/>
    <s v="Justin Deggeller"/>
    <x v="1"/>
    <x v="0"/>
    <s v="Newark"/>
    <x v="13"/>
    <n v="19711"/>
    <x v="3"/>
    <s v="TEC-AC-10000397"/>
    <x v="2"/>
    <s v="Accessories"/>
    <s v="Perixx PERIBOARD-512B, Ergonomic Split Keyboard"/>
    <n v="104.97"/>
    <n v="0.45"/>
    <n v="57.733500000000006"/>
  </r>
  <r>
    <n v="3065"/>
    <s v="CA-2018-106859"/>
    <x v="677"/>
    <d v="2018-03-18T00:00:00"/>
    <s v="Second Class"/>
    <s v="BF-11215"/>
    <s v="Benjamin Farhat"/>
    <x v="2"/>
    <x v="0"/>
    <s v="Albuquerque"/>
    <x v="27"/>
    <n v="87105"/>
    <x v="1"/>
    <s v="OFF-ST-10000615"/>
    <x v="1"/>
    <s v="Storage"/>
    <s v="SimpliFile Personal File, Black Granite, 15w x 6-15/16d x 11-1/4h"/>
    <n v="90.8"/>
    <n v="0.5"/>
    <n v="45.4"/>
  </r>
  <r>
    <n v="3066"/>
    <s v="CA-2018-106859"/>
    <x v="677"/>
    <d v="2018-03-18T00:00:00"/>
    <s v="Second Class"/>
    <s v="BF-11215"/>
    <s v="Benjamin Farhat"/>
    <x v="2"/>
    <x v="0"/>
    <s v="Albuquerque"/>
    <x v="27"/>
    <n v="87105"/>
    <x v="1"/>
    <s v="TEC-PH-10004531"/>
    <x v="2"/>
    <s v="Phones"/>
    <s v="OtterBox Commuter Series Case - iPhone 5 &amp; 5s"/>
    <n v="140.73599999999999"/>
    <n v="0.4"/>
    <n v="84.441599999999994"/>
  </r>
  <r>
    <n v="3067"/>
    <s v="CA-2018-106859"/>
    <x v="677"/>
    <d v="2018-03-18T00:00:00"/>
    <s v="Second Class"/>
    <s v="BF-11215"/>
    <s v="Benjamin Farhat"/>
    <x v="2"/>
    <x v="0"/>
    <s v="Albuquerque"/>
    <x v="27"/>
    <n v="87105"/>
    <x v="1"/>
    <s v="TEC-AC-10004001"/>
    <x v="2"/>
    <s v="Accessories"/>
    <s v="Logitech Wireless Headset H600 Over-The-Head Design"/>
    <n v="214.95"/>
    <n v="0.45"/>
    <n v="118.2225"/>
  </r>
  <r>
    <n v="3068"/>
    <s v="CA-2018-106859"/>
    <x v="677"/>
    <d v="2018-03-18T00:00:00"/>
    <s v="Second Class"/>
    <s v="BF-11215"/>
    <s v="Benjamin Farhat"/>
    <x v="2"/>
    <x v="0"/>
    <s v="Albuquerque"/>
    <x v="27"/>
    <n v="87105"/>
    <x v="1"/>
    <s v="OFF-PA-10001534"/>
    <x v="1"/>
    <s v="Paper"/>
    <s v="Xerox 230"/>
    <n v="45.36"/>
    <n v="0.4"/>
    <n v="27.215999999999998"/>
  </r>
  <r>
    <n v="3069"/>
    <s v="CA-2018-106859"/>
    <x v="677"/>
    <d v="2018-03-18T00:00:00"/>
    <s v="Second Class"/>
    <s v="BF-11215"/>
    <s v="Benjamin Farhat"/>
    <x v="2"/>
    <x v="0"/>
    <s v="Albuquerque"/>
    <x v="27"/>
    <n v="87105"/>
    <x v="1"/>
    <s v="OFF-PA-10001815"/>
    <x v="1"/>
    <s v="Paper"/>
    <s v="Xerox 1885"/>
    <n v="288.24"/>
    <n v="0.4"/>
    <n v="172.94399999999999"/>
  </r>
  <r>
    <n v="3070"/>
    <s v="US-2018-120089"/>
    <x v="329"/>
    <d v="2018-11-30T00:00:00"/>
    <s v="Same Day"/>
    <s v="ML-17755"/>
    <s v="Max Ludwig"/>
    <x v="2"/>
    <x v="0"/>
    <s v="Toledo"/>
    <x v="24"/>
    <n v="43615"/>
    <x v="3"/>
    <s v="OFF-AP-10003779"/>
    <x v="1"/>
    <s v="Appliances"/>
    <s v="Kensington 7 Outlet MasterPiece Power Center with Fax/Phone Line Protection"/>
    <n v="663.93600000000004"/>
    <n v="0.4"/>
    <n v="398.36160000000001"/>
  </r>
  <r>
    <n v="3071"/>
    <s v="CA-2015-119375"/>
    <x v="664"/>
    <d v="2015-11-22T00:00:00"/>
    <s v="Standard Class"/>
    <s v="YC-21895"/>
    <s v="Yoseph Carroll"/>
    <x v="1"/>
    <x v="0"/>
    <s v="Newark"/>
    <x v="13"/>
    <n v="19711"/>
    <x v="3"/>
    <s v="OFF-ST-10002011"/>
    <x v="1"/>
    <s v="Storage"/>
    <s v="Smead Adjustable Mobile File Trolley with Lockable Top"/>
    <n v="2934.33"/>
    <n v="0.5"/>
    <n v="1467.165"/>
  </r>
  <r>
    <n v="3072"/>
    <s v="CA-2015-119375"/>
    <x v="664"/>
    <d v="2015-11-22T00:00:00"/>
    <s v="Standard Class"/>
    <s v="YC-21895"/>
    <s v="Yoseph Carroll"/>
    <x v="1"/>
    <x v="0"/>
    <s v="Newark"/>
    <x v="13"/>
    <n v="19711"/>
    <x v="3"/>
    <s v="FUR-FU-10002379"/>
    <x v="0"/>
    <s v="Furnishings"/>
    <s v="Eldon Econocleat Chair Mats for Low Pile Carpets"/>
    <n v="124.41"/>
    <n v="0.4"/>
    <n v="74.646000000000001"/>
  </r>
  <r>
    <n v="3073"/>
    <s v="CA-2015-119375"/>
    <x v="664"/>
    <d v="2015-11-22T00:00:00"/>
    <s v="Standard Class"/>
    <s v="YC-21895"/>
    <s v="Yoseph Carroll"/>
    <x v="1"/>
    <x v="0"/>
    <s v="Newark"/>
    <x v="13"/>
    <n v="19711"/>
    <x v="3"/>
    <s v="OFF-AR-10003752"/>
    <x v="1"/>
    <s v="Art"/>
    <s v="Deluxe Chalkboard Eraser Cleaner"/>
    <n v="57.75"/>
    <n v="0.45"/>
    <n v="31.762500000000003"/>
  </r>
  <r>
    <n v="3074"/>
    <s v="CA-2017-125206"/>
    <x v="835"/>
    <d v="2017-01-05T00:00:00"/>
    <s v="First Class"/>
    <s v="LR-16915"/>
    <s v="Lena Radford"/>
    <x v="0"/>
    <x v="0"/>
    <s v="Los Angeles"/>
    <x v="1"/>
    <n v="90045"/>
    <x v="1"/>
    <s v="OFF-ST-10003692"/>
    <x v="1"/>
    <s v="Storage"/>
    <s v="Recycled Steel Personal File for Hanging File Folders"/>
    <n v="114.46"/>
    <n v="0.5"/>
    <n v="57.23"/>
  </r>
  <r>
    <n v="3075"/>
    <s v="CA-2016-126137"/>
    <x v="292"/>
    <d v="2016-10-08T00:00:00"/>
    <s v="Standard Class"/>
    <s v="BS-11755"/>
    <s v="Bruce Stewart"/>
    <x v="0"/>
    <x v="0"/>
    <s v="Los Angeles"/>
    <x v="1"/>
    <n v="90032"/>
    <x v="1"/>
    <s v="FUR-BO-10004409"/>
    <x v="0"/>
    <s v="Bookcases"/>
    <s v="Safco Value Mate Series Steel Bookcases, Baked Enamel Finish on Steel, Gray"/>
    <n v="120.666"/>
    <n v="0.5"/>
    <n v="60.332999999999998"/>
  </r>
  <r>
    <n v="3076"/>
    <s v="CA-2015-143903"/>
    <x v="836"/>
    <d v="2015-07-24T00:00:00"/>
    <s v="Standard Class"/>
    <s v="KM-16375"/>
    <s v="Katherine Murray"/>
    <x v="2"/>
    <x v="0"/>
    <s v="Dallas"/>
    <x v="5"/>
    <n v="75217"/>
    <x v="2"/>
    <s v="OFF-ST-10003306"/>
    <x v="1"/>
    <s v="Storage"/>
    <s v="Letter Size Cart"/>
    <n v="342.86399999999998"/>
    <n v="0.4"/>
    <n v="205.71839999999997"/>
  </r>
  <r>
    <n v="3077"/>
    <s v="CA-2015-143903"/>
    <x v="836"/>
    <d v="2015-07-24T00:00:00"/>
    <s v="Standard Class"/>
    <s v="KM-16375"/>
    <s v="Katherine Murray"/>
    <x v="2"/>
    <x v="0"/>
    <s v="Dallas"/>
    <x v="5"/>
    <n v="75217"/>
    <x v="2"/>
    <s v="FUR-FU-10003724"/>
    <x v="0"/>
    <s v="Furnishings"/>
    <s v="Westinghouse Clip-On Gooseneck Lamps"/>
    <n v="16.739999999999998"/>
    <n v="0.3"/>
    <n v="11.717999999999998"/>
  </r>
  <r>
    <n v="3078"/>
    <s v="CA-2015-143903"/>
    <x v="836"/>
    <d v="2015-07-24T00:00:00"/>
    <s v="Standard Class"/>
    <s v="KM-16375"/>
    <s v="Katherine Murray"/>
    <x v="2"/>
    <x v="0"/>
    <s v="Dallas"/>
    <x v="5"/>
    <n v="75217"/>
    <x v="2"/>
    <s v="FUR-CH-10002024"/>
    <x v="0"/>
    <s v="Chairs"/>
    <s v="HON 5400 Series Task Chairs for Big and Tall"/>
    <n v="981.37199999999996"/>
    <n v="0.35"/>
    <n v="637.89179999999999"/>
  </r>
  <r>
    <n v="3079"/>
    <s v="CA-2015-104780"/>
    <x v="371"/>
    <d v="2015-05-25T00:00:00"/>
    <s v="Standard Class"/>
    <s v="BT-11530"/>
    <s v="Bradley Talbott"/>
    <x v="2"/>
    <x v="0"/>
    <s v="San Diego"/>
    <x v="1"/>
    <n v="92037"/>
    <x v="1"/>
    <s v="OFF-AR-10003514"/>
    <x v="1"/>
    <s v="Art"/>
    <s v="4009 Highlighters by Sanford"/>
    <n v="31.84"/>
    <n v="0.45"/>
    <n v="17.512"/>
  </r>
  <r>
    <n v="3080"/>
    <s v="CA-2018-101182"/>
    <x v="507"/>
    <d v="2018-09-05T00:00:00"/>
    <s v="First Class"/>
    <s v="KB-16405"/>
    <s v="Katrina Bavinger"/>
    <x v="2"/>
    <x v="0"/>
    <s v="Apple Valley"/>
    <x v="1"/>
    <n v="92307"/>
    <x v="1"/>
    <s v="OFF-PA-10001800"/>
    <x v="1"/>
    <s v="Paper"/>
    <s v="Xerox 220"/>
    <n v="12.96"/>
    <n v="0.4"/>
    <n v="7.7759999999999998"/>
  </r>
  <r>
    <n v="3081"/>
    <s v="CA-2018-101182"/>
    <x v="507"/>
    <d v="2018-09-05T00:00:00"/>
    <s v="First Class"/>
    <s v="KB-16405"/>
    <s v="Katrina Bavinger"/>
    <x v="2"/>
    <x v="0"/>
    <s v="Apple Valley"/>
    <x v="1"/>
    <n v="92307"/>
    <x v="1"/>
    <s v="TEC-PH-10003589"/>
    <x v="2"/>
    <s v="Phones"/>
    <s v="invisibleSHIELD by ZAGG Smudge-Free Screen Protector"/>
    <n v="43.176000000000002"/>
    <n v="0.4"/>
    <n v="25.9056"/>
  </r>
  <r>
    <n v="3082"/>
    <s v="US-2018-132297"/>
    <x v="837"/>
    <d v="2018-06-02T00:00:00"/>
    <s v="Standard Class"/>
    <s v="DW-13480"/>
    <s v="Dianna Wilson"/>
    <x v="2"/>
    <x v="0"/>
    <s v="Louisville"/>
    <x v="0"/>
    <n v="40214"/>
    <x v="0"/>
    <s v="OFF-BI-10003364"/>
    <x v="1"/>
    <s v="Binders"/>
    <s v="Binding Machine Supplies"/>
    <n v="58.34"/>
    <n v="0.25"/>
    <n v="43.755000000000003"/>
  </r>
  <r>
    <n v="3083"/>
    <s v="US-2018-132297"/>
    <x v="837"/>
    <d v="2018-06-02T00:00:00"/>
    <s v="Standard Class"/>
    <s v="DW-13480"/>
    <s v="Dianna Wilson"/>
    <x v="2"/>
    <x v="0"/>
    <s v="Louisville"/>
    <x v="0"/>
    <n v="40214"/>
    <x v="0"/>
    <s v="TEC-PH-10002834"/>
    <x v="2"/>
    <s v="Phones"/>
    <s v="Google Nexus 5"/>
    <n v="539.97"/>
    <n v="0.25"/>
    <n v="404.97750000000002"/>
  </r>
  <r>
    <n v="3084"/>
    <s v="CA-2015-100328"/>
    <x v="838"/>
    <d v="2015-02-03T00:00:00"/>
    <s v="Standard Class"/>
    <s v="JC-15340"/>
    <s v="Jasper Cacioppo"/>
    <x v="0"/>
    <x v="0"/>
    <s v="New York City"/>
    <x v="15"/>
    <n v="10024"/>
    <x v="3"/>
    <s v="OFF-BI-10000343"/>
    <x v="1"/>
    <s v="Binders"/>
    <s v="Pressboard Covers with Storage Hooks, 9 1/2 x 11, Light Blue"/>
    <n v="3.9279999999999999"/>
    <n v="0.4"/>
    <n v="2.3567999999999998"/>
  </r>
  <r>
    <n v="3085"/>
    <s v="CA-2018-118773"/>
    <x v="839"/>
    <d v="2018-02-14T00:00:00"/>
    <s v="Standard Class"/>
    <s v="TP-21415"/>
    <s v="Tom Prescott"/>
    <x v="0"/>
    <x v="0"/>
    <s v="Houston"/>
    <x v="5"/>
    <n v="77070"/>
    <x v="2"/>
    <s v="OFF-BI-10004584"/>
    <x v="1"/>
    <s v="Binders"/>
    <s v="GBC ProClick 150 Presentation Binding System"/>
    <n v="252.78399999999999"/>
    <n v="0.3"/>
    <n v="176.94879999999998"/>
  </r>
  <r>
    <n v="3086"/>
    <s v="CA-2018-118773"/>
    <x v="839"/>
    <d v="2018-02-14T00:00:00"/>
    <s v="Standard Class"/>
    <s v="TP-21415"/>
    <s v="Tom Prescott"/>
    <x v="0"/>
    <x v="0"/>
    <s v="Houston"/>
    <x v="5"/>
    <n v="77070"/>
    <x v="2"/>
    <s v="TEC-AC-10002402"/>
    <x v="2"/>
    <s v="Accessories"/>
    <s v="Razer Kraken PRO Over Ear PC and Music Headset"/>
    <n v="127.98399999999999"/>
    <n v="0.35"/>
    <n v="83.189599999999999"/>
  </r>
  <r>
    <n v="3087"/>
    <s v="CA-2018-118773"/>
    <x v="839"/>
    <d v="2018-02-14T00:00:00"/>
    <s v="Standard Class"/>
    <s v="TP-21415"/>
    <s v="Tom Prescott"/>
    <x v="0"/>
    <x v="0"/>
    <s v="Houston"/>
    <x v="5"/>
    <n v="77070"/>
    <x v="2"/>
    <s v="FUR-FU-10000550"/>
    <x v="0"/>
    <s v="Furnishings"/>
    <s v="Stacking Trays by OIC"/>
    <n v="3.984"/>
    <n v="0.3"/>
    <n v="2.7887999999999997"/>
  </r>
  <r>
    <n v="3088"/>
    <s v="CA-2018-118773"/>
    <x v="839"/>
    <d v="2018-02-14T00:00:00"/>
    <s v="Standard Class"/>
    <s v="TP-21415"/>
    <s v="Tom Prescott"/>
    <x v="0"/>
    <x v="0"/>
    <s v="Houston"/>
    <x v="5"/>
    <n v="77070"/>
    <x v="2"/>
    <s v="OFF-AP-10000055"/>
    <x v="1"/>
    <s v="Appliances"/>
    <s v="Belkin F9S820V06 8 Outlet Surge"/>
    <n v="12.992000000000001"/>
    <n v="0.3"/>
    <n v="9.0944000000000003"/>
  </r>
  <r>
    <n v="3089"/>
    <s v="US-2018-159205"/>
    <x v="185"/>
    <d v="2018-04-02T00:00:00"/>
    <s v="Second Class"/>
    <s v="DB-12910"/>
    <s v="Daniel Byrd"/>
    <x v="2"/>
    <x v="0"/>
    <s v="Henderson"/>
    <x v="0"/>
    <n v="42420"/>
    <x v="0"/>
    <s v="FUR-FU-10001591"/>
    <x v="0"/>
    <s v="Furnishings"/>
    <s v="Advantus Panel Wall Certificate Holder - 8.5x11"/>
    <n v="61"/>
    <n v="0.25"/>
    <n v="45.75"/>
  </r>
  <r>
    <n v="3090"/>
    <s v="US-2018-159205"/>
    <x v="185"/>
    <d v="2018-04-02T00:00:00"/>
    <s v="Second Class"/>
    <s v="DB-12910"/>
    <s v="Daniel Byrd"/>
    <x v="2"/>
    <x v="0"/>
    <s v="Henderson"/>
    <x v="0"/>
    <n v="42420"/>
    <x v="0"/>
    <s v="TEC-PH-10000526"/>
    <x v="2"/>
    <s v="Phones"/>
    <s v="Vtech CS6719"/>
    <n v="671.93"/>
    <n v="0.25"/>
    <n v="503.94749999999999"/>
  </r>
  <r>
    <n v="3091"/>
    <s v="CA-2017-112123"/>
    <x v="840"/>
    <d v="2017-03-08T00:00:00"/>
    <s v="Standard Class"/>
    <s v="BH-11710"/>
    <s v="Brosina Hoffman"/>
    <x v="0"/>
    <x v="0"/>
    <s v="Newark"/>
    <x v="13"/>
    <n v="19711"/>
    <x v="3"/>
    <s v="OFF-BI-10001071"/>
    <x v="1"/>
    <s v="Binders"/>
    <s v="GBC ProClick Punch Binding System"/>
    <n v="447.86"/>
    <n v="0.4"/>
    <n v="268.71600000000001"/>
  </r>
  <r>
    <n v="3092"/>
    <s v="CA-2017-112123"/>
    <x v="840"/>
    <d v="2017-03-08T00:00:00"/>
    <s v="Standard Class"/>
    <s v="BH-11710"/>
    <s v="Brosina Hoffman"/>
    <x v="0"/>
    <x v="0"/>
    <s v="Newark"/>
    <x v="13"/>
    <n v="19711"/>
    <x v="3"/>
    <s v="TEC-PH-10001557"/>
    <x v="2"/>
    <s v="Phones"/>
    <s v="Pyle PMP37LED"/>
    <n v="479.95"/>
    <n v="0.4"/>
    <n v="287.96999999999997"/>
  </r>
  <r>
    <n v="3093"/>
    <s v="CA-2017-112123"/>
    <x v="840"/>
    <d v="2017-03-08T00:00:00"/>
    <s v="Standard Class"/>
    <s v="BH-11710"/>
    <s v="Brosina Hoffman"/>
    <x v="0"/>
    <x v="0"/>
    <s v="Newark"/>
    <x v="13"/>
    <n v="19711"/>
    <x v="3"/>
    <s v="OFF-PA-10001977"/>
    <x v="1"/>
    <s v="Paper"/>
    <s v="Xerox 194"/>
    <n v="166.44"/>
    <n v="0.4"/>
    <n v="99.86399999999999"/>
  </r>
  <r>
    <n v="3094"/>
    <s v="CA-2016-114468"/>
    <x v="841"/>
    <d v="2016-08-23T00:00:00"/>
    <s v="Same Day"/>
    <s v="TD-20995"/>
    <s v="Tamara Dahlen"/>
    <x v="0"/>
    <x v="0"/>
    <s v="Bolingbrook"/>
    <x v="10"/>
    <n v="60440"/>
    <x v="2"/>
    <s v="OFF-SU-10004231"/>
    <x v="1"/>
    <s v="Supplies"/>
    <s v="Acme Tagit Stainless Steel Antibacterial Scissors"/>
    <n v="31.68"/>
    <n v="0.35"/>
    <n v="20.591999999999999"/>
  </r>
  <r>
    <n v="3095"/>
    <s v="CA-2016-114468"/>
    <x v="841"/>
    <d v="2016-08-23T00:00:00"/>
    <s v="Same Day"/>
    <s v="TD-20995"/>
    <s v="Tamara Dahlen"/>
    <x v="0"/>
    <x v="0"/>
    <s v="Bolingbrook"/>
    <x v="10"/>
    <n v="60440"/>
    <x v="2"/>
    <s v="OFF-PA-10000809"/>
    <x v="1"/>
    <s v="Paper"/>
    <s v="Xerox 206"/>
    <n v="10.368"/>
    <n v="0.3"/>
    <n v="7.2576000000000001"/>
  </r>
  <r>
    <n v="3096"/>
    <s v="CA-2016-114468"/>
    <x v="841"/>
    <d v="2016-08-23T00:00:00"/>
    <s v="Same Day"/>
    <s v="TD-20995"/>
    <s v="Tamara Dahlen"/>
    <x v="0"/>
    <x v="0"/>
    <s v="Bolingbrook"/>
    <x v="10"/>
    <n v="60440"/>
    <x v="2"/>
    <s v="OFF-FA-10003021"/>
    <x v="1"/>
    <s v="Fasteners"/>
    <s v="Staples"/>
    <n v="12.032"/>
    <n v="0.3"/>
    <n v="8.4223999999999997"/>
  </r>
  <r>
    <n v="3097"/>
    <s v="CA-2016-114468"/>
    <x v="841"/>
    <d v="2016-08-23T00:00:00"/>
    <s v="Same Day"/>
    <s v="TD-20995"/>
    <s v="Tamara Dahlen"/>
    <x v="0"/>
    <x v="0"/>
    <s v="Bolingbrook"/>
    <x v="10"/>
    <n v="60440"/>
    <x v="2"/>
    <s v="OFF-AP-10000696"/>
    <x v="1"/>
    <s v="Appliances"/>
    <s v="Holmes Odor Grabber"/>
    <n v="5.7679999999999998"/>
    <n v="0.3"/>
    <n v="4.0375999999999994"/>
  </r>
  <r>
    <n v="3098"/>
    <s v="CA-2018-135692"/>
    <x v="842"/>
    <d v="2018-05-01T00:00:00"/>
    <s v="Standard Class"/>
    <s v="CV-12805"/>
    <s v="Cynthia Voltz"/>
    <x v="1"/>
    <x v="0"/>
    <s v="Fort Worth"/>
    <x v="5"/>
    <n v="76106"/>
    <x v="2"/>
    <s v="OFF-LA-10001158"/>
    <x v="1"/>
    <s v="Labels"/>
    <s v="Avery Address/Shipping Labels for Typewriters, 4 x 2"/>
    <n v="33.119999999999997"/>
    <n v="0.3"/>
    <n v="23.183999999999997"/>
  </r>
  <r>
    <n v="3099"/>
    <s v="CA-2018-135692"/>
    <x v="842"/>
    <d v="2018-05-01T00:00:00"/>
    <s v="Standard Class"/>
    <s v="CV-12805"/>
    <s v="Cynthia Voltz"/>
    <x v="1"/>
    <x v="0"/>
    <s v="Fort Worth"/>
    <x v="5"/>
    <n v="76106"/>
    <x v="2"/>
    <s v="FUR-BO-10002268"/>
    <x v="0"/>
    <s v="Bookcases"/>
    <s v="Sauder Barrister Bookcases"/>
    <n v="220.26560000000001"/>
    <n v="0.4"/>
    <n v="132.15935999999999"/>
  </r>
  <r>
    <n v="3100"/>
    <s v="CA-2018-131233"/>
    <x v="349"/>
    <d v="2018-04-19T00:00:00"/>
    <s v="Standard Class"/>
    <s v="CS-12355"/>
    <s v="Christine Sundaresam"/>
    <x v="0"/>
    <x v="0"/>
    <s v="New York City"/>
    <x v="15"/>
    <n v="10024"/>
    <x v="3"/>
    <s v="OFF-BI-10000829"/>
    <x v="1"/>
    <s v="Binders"/>
    <s v="Avery Non-Stick Binders"/>
    <n v="10.776"/>
    <n v="0.4"/>
    <n v="6.4655999999999993"/>
  </r>
  <r>
    <n v="3101"/>
    <s v="CA-2018-131233"/>
    <x v="349"/>
    <d v="2018-04-19T00:00:00"/>
    <s v="Standard Class"/>
    <s v="CS-12355"/>
    <s v="Christine Sundaresam"/>
    <x v="0"/>
    <x v="0"/>
    <s v="New York City"/>
    <x v="15"/>
    <n v="10024"/>
    <x v="3"/>
    <s v="FUR-BO-10003441"/>
    <x v="0"/>
    <s v="Bookcases"/>
    <s v="Bush Westfield Collection Bookcases, Fully Assembled"/>
    <n v="242.352"/>
    <n v="0.5"/>
    <n v="121.176"/>
  </r>
  <r>
    <n v="3102"/>
    <s v="CA-2018-119578"/>
    <x v="66"/>
    <d v="2018-12-27T00:00:00"/>
    <s v="Second Class"/>
    <s v="JG-15310"/>
    <s v="Jason Gross"/>
    <x v="1"/>
    <x v="0"/>
    <s v="Providence"/>
    <x v="34"/>
    <n v="2908"/>
    <x v="3"/>
    <s v="OFF-SU-10003505"/>
    <x v="1"/>
    <s v="Supplies"/>
    <s v="Premier Electric Letter Opener"/>
    <n v="695.16"/>
    <n v="0.45"/>
    <n v="382.33800000000002"/>
  </r>
  <r>
    <n v="3103"/>
    <s v="CA-2018-119578"/>
    <x v="66"/>
    <d v="2018-12-27T00:00:00"/>
    <s v="Second Class"/>
    <s v="JG-15310"/>
    <s v="Jason Gross"/>
    <x v="1"/>
    <x v="0"/>
    <s v="Providence"/>
    <x v="34"/>
    <n v="2908"/>
    <x v="3"/>
    <s v="FUR-BO-10003660"/>
    <x v="0"/>
    <s v="Bookcases"/>
    <s v="Bush Cubix Collection Bookcases, Fully Assembled"/>
    <n v="220.98"/>
    <n v="0.5"/>
    <n v="110.49"/>
  </r>
  <r>
    <n v="3104"/>
    <s v="CA-2017-124562"/>
    <x v="16"/>
    <d v="2017-12-12T00:00:00"/>
    <s v="Standard Class"/>
    <s v="JP-16135"/>
    <s v="Julie Prescott"/>
    <x v="2"/>
    <x v="0"/>
    <s v="Columbus"/>
    <x v="24"/>
    <n v="43229"/>
    <x v="3"/>
    <s v="OFF-BI-10001267"/>
    <x v="1"/>
    <s v="Binders"/>
    <s v="Universal Recycled Hanging Pressboard Report Binders, Letter Size"/>
    <n v="12.957000000000001"/>
    <n v="0.4"/>
    <n v="7.7742000000000004"/>
  </r>
  <r>
    <n v="3105"/>
    <s v="US-2018-140074"/>
    <x v="721"/>
    <d v="2018-03-29T00:00:00"/>
    <s v="Standard Class"/>
    <s v="EC-14050"/>
    <s v="Erin Creighton"/>
    <x v="0"/>
    <x v="0"/>
    <s v="New York City"/>
    <x v="15"/>
    <n v="10024"/>
    <x v="3"/>
    <s v="OFF-PA-10002741"/>
    <x v="1"/>
    <s v="Paper"/>
    <s v="Xerox 1980"/>
    <n v="25.68"/>
    <n v="0.4"/>
    <n v="15.407999999999999"/>
  </r>
  <r>
    <n v="3106"/>
    <s v="CA-2017-103037"/>
    <x v="197"/>
    <d v="2017-07-29T00:00:00"/>
    <s v="Standard Class"/>
    <s v="KH-16630"/>
    <s v="Ken Heidel"/>
    <x v="1"/>
    <x v="0"/>
    <s v="Houston"/>
    <x v="5"/>
    <n v="77070"/>
    <x v="2"/>
    <s v="OFF-LA-10004345"/>
    <x v="1"/>
    <s v="Labels"/>
    <s v="Avery 493"/>
    <n v="15.712"/>
    <n v="0.3"/>
    <n v="10.998399999999998"/>
  </r>
  <r>
    <n v="3107"/>
    <s v="CA-2018-127460"/>
    <x v="815"/>
    <d v="2018-07-14T00:00:00"/>
    <s v="Standard Class"/>
    <s v="FG-14260"/>
    <s v="Frank Gastineau"/>
    <x v="2"/>
    <x v="0"/>
    <s v="Aurora"/>
    <x v="10"/>
    <n v="60505"/>
    <x v="2"/>
    <s v="OFF-ST-10004340"/>
    <x v="1"/>
    <s v="Storage"/>
    <s v="Fellowes Mobile File Cart, Black"/>
    <n v="298.464"/>
    <n v="0.4"/>
    <n v="179.07839999999999"/>
  </r>
  <r>
    <n v="3108"/>
    <s v="CA-2017-121671"/>
    <x v="19"/>
    <d v="2017-07-22T00:00:00"/>
    <s v="Standard Class"/>
    <s v="AA-10480"/>
    <s v="Andrew Allen"/>
    <x v="0"/>
    <x v="0"/>
    <s v="Springfield"/>
    <x v="25"/>
    <n v="65807"/>
    <x v="2"/>
    <s v="OFF-PA-10001471"/>
    <x v="1"/>
    <s v="Paper"/>
    <s v="Strathmore Photo Frame Cards"/>
    <n v="21.93"/>
    <n v="0.3"/>
    <n v="15.350999999999999"/>
  </r>
  <r>
    <n v="3109"/>
    <s v="CA-2017-121671"/>
    <x v="19"/>
    <d v="2017-07-22T00:00:00"/>
    <s v="Standard Class"/>
    <s v="AA-10480"/>
    <s v="Andrew Allen"/>
    <x v="0"/>
    <x v="0"/>
    <s v="Springfield"/>
    <x v="25"/>
    <n v="65807"/>
    <x v="2"/>
    <s v="OFF-ST-10002344"/>
    <x v="1"/>
    <s v="Storage"/>
    <s v="Carina 42Hx23 3/4W Media Storage Unit"/>
    <n v="242.94"/>
    <n v="0.4"/>
    <n v="145.76399999999998"/>
  </r>
  <r>
    <n v="3110"/>
    <s v="CA-2017-121671"/>
    <x v="19"/>
    <d v="2017-07-22T00:00:00"/>
    <s v="Standard Class"/>
    <s v="AA-10480"/>
    <s v="Andrew Allen"/>
    <x v="0"/>
    <x v="0"/>
    <s v="Springfield"/>
    <x v="25"/>
    <n v="65807"/>
    <x v="2"/>
    <s v="OFF-PA-10001892"/>
    <x v="1"/>
    <s v="Paper"/>
    <s v="Rediform Wirebound Phone Memo Message Book, 11 x 5-3/4"/>
    <n v="7.64"/>
    <n v="0.3"/>
    <n v="5.3479999999999999"/>
  </r>
  <r>
    <n v="3111"/>
    <s v="CA-2017-121671"/>
    <x v="19"/>
    <d v="2017-07-22T00:00:00"/>
    <s v="Standard Class"/>
    <s v="AA-10480"/>
    <s v="Andrew Allen"/>
    <x v="0"/>
    <x v="0"/>
    <s v="Springfield"/>
    <x v="25"/>
    <n v="65807"/>
    <x v="2"/>
    <s v="OFF-PA-10001934"/>
    <x v="1"/>
    <s v="Paper"/>
    <s v="Xerox 1993"/>
    <n v="51.84"/>
    <n v="0.3"/>
    <n v="36.287999999999997"/>
  </r>
  <r>
    <n v="3112"/>
    <s v="CA-2017-121671"/>
    <x v="19"/>
    <d v="2017-07-22T00:00:00"/>
    <s v="Standard Class"/>
    <s v="AA-10480"/>
    <s v="Andrew Allen"/>
    <x v="0"/>
    <x v="0"/>
    <s v="Springfield"/>
    <x v="25"/>
    <n v="65807"/>
    <x v="2"/>
    <s v="OFF-ST-10000078"/>
    <x v="1"/>
    <s v="Storage"/>
    <s v="Tennsco 6- and 18-Compartment Lockers"/>
    <n v="265.17"/>
    <n v="0.4"/>
    <n v="159.102"/>
  </r>
  <r>
    <n v="3113"/>
    <s v="CA-2017-150350"/>
    <x v="828"/>
    <d v="2017-08-30T00:00:00"/>
    <s v="Standard Class"/>
    <s v="MS-17770"/>
    <s v="Maxwell Schwartz"/>
    <x v="0"/>
    <x v="0"/>
    <s v="Seattle"/>
    <x v="4"/>
    <n v="98105"/>
    <x v="1"/>
    <s v="TEC-MA-10001972"/>
    <x v="2"/>
    <s v="Machines"/>
    <s v="Okidata C331dn Printer"/>
    <n v="837.6"/>
    <n v="0.45"/>
    <n v="460.68000000000006"/>
  </r>
  <r>
    <n v="3114"/>
    <s v="CA-2017-150350"/>
    <x v="828"/>
    <d v="2017-08-30T00:00:00"/>
    <s v="Standard Class"/>
    <s v="MS-17770"/>
    <s v="Maxwell Schwartz"/>
    <x v="0"/>
    <x v="0"/>
    <s v="Seattle"/>
    <x v="4"/>
    <n v="98105"/>
    <x v="1"/>
    <s v="OFF-EN-10002504"/>
    <x v="1"/>
    <s v="Envelopes"/>
    <s v="Tyvek  Top-Opening Peel &amp; Seel Envelopes, Plain White"/>
    <n v="135.9"/>
    <n v="0.4"/>
    <n v="81.540000000000006"/>
  </r>
  <r>
    <n v="3115"/>
    <s v="CA-2017-150350"/>
    <x v="828"/>
    <d v="2017-08-30T00:00:00"/>
    <s v="Standard Class"/>
    <s v="MS-17770"/>
    <s v="Maxwell Schwartz"/>
    <x v="0"/>
    <x v="0"/>
    <s v="Seattle"/>
    <x v="4"/>
    <n v="98105"/>
    <x v="1"/>
    <s v="OFF-PA-10002160"/>
    <x v="1"/>
    <s v="Paper"/>
    <s v="Xerox 1978"/>
    <n v="34.68"/>
    <n v="0.4"/>
    <n v="20.808"/>
  </r>
  <r>
    <n v="3116"/>
    <s v="CA-2017-150350"/>
    <x v="828"/>
    <d v="2017-08-30T00:00:00"/>
    <s v="Standard Class"/>
    <s v="MS-17770"/>
    <s v="Maxwell Schwartz"/>
    <x v="0"/>
    <x v="0"/>
    <s v="Seattle"/>
    <x v="4"/>
    <n v="98105"/>
    <x v="1"/>
    <s v="FUR-CH-10001973"/>
    <x v="0"/>
    <s v="Chairs"/>
    <s v="Office Star Flex Back Scooter Chair with White Frame"/>
    <n v="532.70399999999995"/>
    <n v="0.45"/>
    <n v="292.98719999999997"/>
  </r>
  <r>
    <n v="3117"/>
    <s v="CA-2017-150350"/>
    <x v="828"/>
    <d v="2017-08-30T00:00:00"/>
    <s v="Standard Class"/>
    <s v="MS-17770"/>
    <s v="Maxwell Schwartz"/>
    <x v="0"/>
    <x v="0"/>
    <s v="Seattle"/>
    <x v="4"/>
    <n v="98105"/>
    <x v="1"/>
    <s v="OFF-AP-10001492"/>
    <x v="1"/>
    <s v="Appliances"/>
    <s v="Acco Six-Outlet Power Strip, 4 Cord Length"/>
    <n v="43.1"/>
    <n v="0.4"/>
    <n v="25.86"/>
  </r>
  <r>
    <n v="3118"/>
    <s v="CA-2017-150350"/>
    <x v="828"/>
    <d v="2017-08-30T00:00:00"/>
    <s v="Standard Class"/>
    <s v="MS-17770"/>
    <s v="Maxwell Schwartz"/>
    <x v="0"/>
    <x v="0"/>
    <s v="Seattle"/>
    <x v="4"/>
    <n v="98105"/>
    <x v="1"/>
    <s v="OFF-SU-10002189"/>
    <x v="1"/>
    <s v="Supplies"/>
    <s v="Acme Rosewood Handle Letter Opener"/>
    <n v="15.88"/>
    <n v="0.45"/>
    <n v="8.7340000000000018"/>
  </r>
  <r>
    <n v="3119"/>
    <s v="CA-2016-121720"/>
    <x v="832"/>
    <d v="2016-06-12T00:00:00"/>
    <s v="First Class"/>
    <s v="JE-15610"/>
    <s v="Jim Epp"/>
    <x v="1"/>
    <x v="0"/>
    <s v="Lakeland"/>
    <x v="2"/>
    <n v="33801"/>
    <x v="0"/>
    <s v="FUR-CH-10003312"/>
    <x v="0"/>
    <s v="Chairs"/>
    <s v="Hon 2090 “Pillow Soft” Series Mid Back Swivel/Tilt Chairs"/>
    <n v="1123.92"/>
    <n v="0.3"/>
    <n v="786.74400000000003"/>
  </r>
  <r>
    <n v="3120"/>
    <s v="CA-2016-121720"/>
    <x v="832"/>
    <d v="2016-06-12T00:00:00"/>
    <s v="First Class"/>
    <s v="JE-15610"/>
    <s v="Jim Epp"/>
    <x v="1"/>
    <x v="0"/>
    <s v="Lakeland"/>
    <x v="2"/>
    <n v="33801"/>
    <x v="0"/>
    <s v="TEC-PH-10002496"/>
    <x v="2"/>
    <s v="Phones"/>
    <s v="Cisco SPA301"/>
    <n v="249.584"/>
    <n v="0.25"/>
    <n v="187.18799999999999"/>
  </r>
  <r>
    <n v="3121"/>
    <s v="CA-2016-121720"/>
    <x v="832"/>
    <d v="2016-06-12T00:00:00"/>
    <s v="First Class"/>
    <s v="JE-15610"/>
    <s v="Jim Epp"/>
    <x v="1"/>
    <x v="0"/>
    <s v="Lakeland"/>
    <x v="2"/>
    <n v="33801"/>
    <x v="0"/>
    <s v="FUR-FU-10003464"/>
    <x v="0"/>
    <s v="Furnishings"/>
    <s v="Seth Thomas 8 1/2 Cubicle Clock"/>
    <n v="48.671999999999997"/>
    <n v="0.25"/>
    <n v="36.503999999999998"/>
  </r>
  <r>
    <n v="3122"/>
    <s v="CA-2016-121720"/>
    <x v="832"/>
    <d v="2016-06-12T00:00:00"/>
    <s v="First Class"/>
    <s v="JE-15610"/>
    <s v="Jim Epp"/>
    <x v="1"/>
    <x v="0"/>
    <s v="Lakeland"/>
    <x v="2"/>
    <n v="33801"/>
    <x v="0"/>
    <s v="OFF-AR-10000380"/>
    <x v="1"/>
    <s v="Art"/>
    <s v="Hunt PowerHouse Electric Pencil Sharpener, Blue"/>
    <n v="60.768000000000001"/>
    <n v="0.3"/>
    <n v="42.537599999999998"/>
  </r>
  <r>
    <n v="3123"/>
    <s v="CA-2016-121720"/>
    <x v="832"/>
    <d v="2016-06-12T00:00:00"/>
    <s v="First Class"/>
    <s v="JE-15610"/>
    <s v="Jim Epp"/>
    <x v="1"/>
    <x v="0"/>
    <s v="Lakeland"/>
    <x v="2"/>
    <n v="33801"/>
    <x v="0"/>
    <s v="OFF-BI-10004593"/>
    <x v="1"/>
    <s v="Binders"/>
    <s v="Ibico Laser Imprintable Binding System Covers"/>
    <n v="78.599999999999994"/>
    <n v="0.25"/>
    <n v="58.949999999999996"/>
  </r>
  <r>
    <n v="3124"/>
    <s v="CA-2016-121720"/>
    <x v="832"/>
    <d v="2016-06-12T00:00:00"/>
    <s v="First Class"/>
    <s v="JE-15610"/>
    <s v="Jim Epp"/>
    <x v="1"/>
    <x v="0"/>
    <s v="Lakeland"/>
    <x v="2"/>
    <n v="33801"/>
    <x v="0"/>
    <s v="OFF-BI-10001308"/>
    <x v="1"/>
    <s v="Binders"/>
    <s v="GBC Standard Plastic Binding Systems Combs"/>
    <n v="3.7679999999999998"/>
    <n v="0.25"/>
    <n v="2.8259999999999996"/>
  </r>
  <r>
    <n v="3125"/>
    <s v="CA-2016-121720"/>
    <x v="832"/>
    <d v="2016-06-12T00:00:00"/>
    <s v="First Class"/>
    <s v="JE-15610"/>
    <s v="Jim Epp"/>
    <x v="1"/>
    <x v="0"/>
    <s v="Lakeland"/>
    <x v="2"/>
    <n v="33801"/>
    <x v="0"/>
    <s v="OFF-ST-10001780"/>
    <x v="1"/>
    <s v="Storage"/>
    <s v="Tennsco 16-Compartment Lockers with Coat Rack"/>
    <n v="1036.624"/>
    <n v="0.35"/>
    <n v="673.80560000000003"/>
  </r>
  <r>
    <n v="3126"/>
    <s v="CA-2016-121720"/>
    <x v="832"/>
    <d v="2016-06-12T00:00:00"/>
    <s v="First Class"/>
    <s v="JE-15610"/>
    <s v="Jim Epp"/>
    <x v="1"/>
    <x v="0"/>
    <s v="Lakeland"/>
    <x v="2"/>
    <n v="33801"/>
    <x v="0"/>
    <s v="OFF-ST-10003816"/>
    <x v="1"/>
    <s v="Storage"/>
    <s v="Fellowes High-Stak Drawer Files"/>
    <n v="563.80799999999999"/>
    <n v="0.35"/>
    <n v="366.47520000000003"/>
  </r>
  <r>
    <n v="3127"/>
    <s v="CA-2018-149895"/>
    <x v="565"/>
    <d v="2018-09-12T00:00:00"/>
    <s v="Standard Class"/>
    <s v="EB-14110"/>
    <s v="Eugene Barchas"/>
    <x v="0"/>
    <x v="0"/>
    <s v="Philadelphia"/>
    <x v="9"/>
    <n v="19134"/>
    <x v="3"/>
    <s v="TEC-PH-10002200"/>
    <x v="2"/>
    <s v="Phones"/>
    <s v="Aastra 6757i CT Wireless VoIP phone"/>
    <n v="258.52800000000002"/>
    <n v="0.4"/>
    <n v="155.11680000000001"/>
  </r>
  <r>
    <n v="3128"/>
    <s v="CA-2018-147564"/>
    <x v="280"/>
    <d v="2018-10-06T00:00:00"/>
    <s v="Standard Class"/>
    <s v="BP-11155"/>
    <s v="Becky Pak"/>
    <x v="0"/>
    <x v="0"/>
    <s v="New York City"/>
    <x v="15"/>
    <n v="10011"/>
    <x v="3"/>
    <s v="OFF-PA-10004438"/>
    <x v="1"/>
    <s v="Paper"/>
    <s v="Xerox 1907"/>
    <n v="49.12"/>
    <n v="0.4"/>
    <n v="29.471999999999998"/>
  </r>
  <r>
    <n v="3129"/>
    <s v="CA-2015-136399"/>
    <x v="757"/>
    <d v="2015-12-17T00:00:00"/>
    <s v="First Class"/>
    <s v="CC-12100"/>
    <s v="Chad Cunningham"/>
    <x v="2"/>
    <x v="0"/>
    <s v="Los Angeles"/>
    <x v="1"/>
    <n v="90049"/>
    <x v="1"/>
    <s v="FUR-FU-10004090"/>
    <x v="0"/>
    <s v="Furnishings"/>
    <s v="Executive Impressions 14 Contract Wall Clock"/>
    <n v="44.46"/>
    <n v="0.4"/>
    <n v="26.675999999999998"/>
  </r>
  <r>
    <n v="3130"/>
    <s v="CA-2015-136399"/>
    <x v="757"/>
    <d v="2015-12-17T00:00:00"/>
    <s v="First Class"/>
    <s v="CC-12100"/>
    <s v="Chad Cunningham"/>
    <x v="2"/>
    <x v="0"/>
    <s v="Los Angeles"/>
    <x v="1"/>
    <n v="90049"/>
    <x v="1"/>
    <s v="FUR-CH-10002602"/>
    <x v="0"/>
    <s v="Chairs"/>
    <s v="DMI Arturo Collection Mission-style Design Wood Chair"/>
    <n v="241.56800000000001"/>
    <n v="0.45"/>
    <n v="132.86240000000001"/>
  </r>
  <r>
    <n v="3131"/>
    <s v="CA-2015-136399"/>
    <x v="757"/>
    <d v="2015-12-17T00:00:00"/>
    <s v="First Class"/>
    <s v="CC-12100"/>
    <s v="Chad Cunningham"/>
    <x v="2"/>
    <x v="0"/>
    <s v="Los Angeles"/>
    <x v="1"/>
    <n v="90049"/>
    <x v="1"/>
    <s v="TEC-AC-10001142"/>
    <x v="2"/>
    <s v="Accessories"/>
    <s v="First Data FD10 PIN Pad"/>
    <n v="395"/>
    <n v="0.45"/>
    <n v="217.25000000000003"/>
  </r>
  <r>
    <n v="3132"/>
    <s v="CA-2015-136399"/>
    <x v="757"/>
    <d v="2015-12-17T00:00:00"/>
    <s v="First Class"/>
    <s v="CC-12100"/>
    <s v="Chad Cunningham"/>
    <x v="2"/>
    <x v="0"/>
    <s v="Los Angeles"/>
    <x v="1"/>
    <n v="90049"/>
    <x v="1"/>
    <s v="TEC-PH-10004977"/>
    <x v="2"/>
    <s v="Phones"/>
    <s v="GE 30524EE4"/>
    <n v="627.16800000000001"/>
    <n v="0.4"/>
    <n v="376.30079999999998"/>
  </r>
  <r>
    <n v="3133"/>
    <s v="CA-2015-107916"/>
    <x v="829"/>
    <d v="2015-08-26T00:00:00"/>
    <s v="First Class"/>
    <s v="JP-15460"/>
    <s v="Jennifer Patt"/>
    <x v="1"/>
    <x v="0"/>
    <s v="Oceanside"/>
    <x v="15"/>
    <n v="11572"/>
    <x v="3"/>
    <s v="FUR-FU-10004586"/>
    <x v="0"/>
    <s v="Furnishings"/>
    <s v="G.E. Longer-Life Indoor Recessed Floodlight Bulbs"/>
    <n v="13.28"/>
    <n v="0.4"/>
    <n v="7.9679999999999991"/>
  </r>
  <r>
    <n v="3134"/>
    <s v="CA-2015-107916"/>
    <x v="829"/>
    <d v="2015-08-26T00:00:00"/>
    <s v="First Class"/>
    <s v="JP-15460"/>
    <s v="Jennifer Patt"/>
    <x v="1"/>
    <x v="0"/>
    <s v="Oceanside"/>
    <x v="15"/>
    <n v="11572"/>
    <x v="3"/>
    <s v="OFF-BI-10001116"/>
    <x v="1"/>
    <s v="Binders"/>
    <s v="Wilson Jones 1 Hanging DublLock Ring Binders"/>
    <n v="12.672000000000001"/>
    <n v="0.4"/>
    <n v="7.6032000000000002"/>
  </r>
  <r>
    <n v="3135"/>
    <s v="CA-2018-164168"/>
    <x v="105"/>
    <d v="2018-11-18T00:00:00"/>
    <s v="Standard Class"/>
    <s v="LS-16975"/>
    <s v="Lindsay Shagiari"/>
    <x v="2"/>
    <x v="0"/>
    <s v="Dallas"/>
    <x v="5"/>
    <n v="75081"/>
    <x v="2"/>
    <s v="OFF-BI-10000666"/>
    <x v="1"/>
    <s v="Binders"/>
    <s v="Surelock Post Binders"/>
    <n v="30.56"/>
    <n v="0.3"/>
    <n v="21.391999999999999"/>
  </r>
  <r>
    <n v="3136"/>
    <s v="CA-2018-164168"/>
    <x v="105"/>
    <d v="2018-11-18T00:00:00"/>
    <s v="Standard Class"/>
    <s v="LS-16975"/>
    <s v="Lindsay Shagiari"/>
    <x v="2"/>
    <x v="0"/>
    <s v="Dallas"/>
    <x v="5"/>
    <n v="75081"/>
    <x v="2"/>
    <s v="OFF-ST-10002583"/>
    <x v="1"/>
    <s v="Storage"/>
    <s v="Fellowes Neat Ideas Storage Cubes"/>
    <n v="77.951999999999998"/>
    <n v="0.4"/>
    <n v="46.7712"/>
  </r>
  <r>
    <n v="3137"/>
    <s v="CA-2018-164168"/>
    <x v="105"/>
    <d v="2018-11-18T00:00:00"/>
    <s v="Standard Class"/>
    <s v="LS-16975"/>
    <s v="Lindsay Shagiari"/>
    <x v="2"/>
    <x v="0"/>
    <s v="Dallas"/>
    <x v="5"/>
    <n v="75081"/>
    <x v="2"/>
    <s v="TEC-PH-10004908"/>
    <x v="2"/>
    <s v="Phones"/>
    <s v="Panasonic KX TS3282W Corded phone"/>
    <n v="67.992000000000004"/>
    <n v="0.3"/>
    <n v="47.5944"/>
  </r>
  <r>
    <n v="3138"/>
    <s v="CA-2018-164168"/>
    <x v="105"/>
    <d v="2018-11-18T00:00:00"/>
    <s v="Standard Class"/>
    <s v="LS-16975"/>
    <s v="Lindsay Shagiari"/>
    <x v="2"/>
    <x v="0"/>
    <s v="Dallas"/>
    <x v="5"/>
    <n v="75081"/>
    <x v="2"/>
    <s v="OFF-EN-10001219"/>
    <x v="1"/>
    <s v="Envelopes"/>
    <s v="#10- 4 1/8 x 9 1/2 Security-Tint Envelopes"/>
    <n v="12.224"/>
    <n v="0.3"/>
    <n v="8.5567999999999991"/>
  </r>
  <r>
    <n v="3139"/>
    <s v="CA-2018-164168"/>
    <x v="105"/>
    <d v="2018-11-18T00:00:00"/>
    <s v="Standard Class"/>
    <s v="LS-16975"/>
    <s v="Lindsay Shagiari"/>
    <x v="2"/>
    <x v="0"/>
    <s v="Dallas"/>
    <x v="5"/>
    <n v="75081"/>
    <x v="2"/>
    <s v="TEC-AC-10004568"/>
    <x v="2"/>
    <s v="Accessories"/>
    <s v="Maxell LTO Ultrium - 800 GB"/>
    <n v="44.783999999999999"/>
    <n v="0.35"/>
    <n v="29.1096"/>
  </r>
  <r>
    <n v="3140"/>
    <s v="CA-2018-164168"/>
    <x v="105"/>
    <d v="2018-11-18T00:00:00"/>
    <s v="Standard Class"/>
    <s v="LS-16975"/>
    <s v="Lindsay Shagiari"/>
    <x v="2"/>
    <x v="0"/>
    <s v="Dallas"/>
    <x v="5"/>
    <n v="75081"/>
    <x v="2"/>
    <s v="FUR-FU-10001756"/>
    <x v="0"/>
    <s v="Furnishings"/>
    <s v="Eldon Expressions Desk Accessory, Wood Photo Frame, Mahogany"/>
    <n v="22.847999999999999"/>
    <n v="0.3"/>
    <n v="15.993599999999999"/>
  </r>
  <r>
    <n v="3141"/>
    <s v="CA-2016-112557"/>
    <x v="334"/>
    <d v="2016-04-28T00:00:00"/>
    <s v="First Class"/>
    <s v="JL-15850"/>
    <s v="John Lucas"/>
    <x v="0"/>
    <x v="0"/>
    <s v="New York City"/>
    <x v="15"/>
    <n v="10035"/>
    <x v="3"/>
    <s v="OFF-AP-10002311"/>
    <x v="1"/>
    <s v="Appliances"/>
    <s v="Holmes Replacement Filter for HEPA Air Cleaner, Very Large Room, HEPA Filter"/>
    <n v="206.43"/>
    <n v="0.4"/>
    <n v="123.858"/>
  </r>
  <r>
    <n v="3142"/>
    <s v="US-2015-122959"/>
    <x v="432"/>
    <d v="2015-12-12T00:00:00"/>
    <s v="Same Day"/>
    <s v="CY-12745"/>
    <s v="Craig Yedwab"/>
    <x v="1"/>
    <x v="0"/>
    <s v="San Antonio"/>
    <x v="5"/>
    <n v="78207"/>
    <x v="2"/>
    <s v="OFF-BI-10003650"/>
    <x v="1"/>
    <s v="Binders"/>
    <s v="GBC DocuBind 300 Electric Binding Machine"/>
    <n v="210.392"/>
    <n v="0.3"/>
    <n v="147.27439999999999"/>
  </r>
  <r>
    <n v="3143"/>
    <s v="CA-2018-162572"/>
    <x v="145"/>
    <d v="2018-09-27T00:00:00"/>
    <s v="Second Class"/>
    <s v="RB-19360"/>
    <s v="Raymond Buch"/>
    <x v="0"/>
    <x v="0"/>
    <s v="Cincinnati"/>
    <x v="24"/>
    <n v="45231"/>
    <x v="3"/>
    <s v="TEC-AC-10003628"/>
    <x v="2"/>
    <s v="Accessories"/>
    <s v="Logitech 910-002974 M325 Wireless Mouse for Web Scrolling"/>
    <n v="119.96"/>
    <n v="0.45"/>
    <n v="65.978000000000009"/>
  </r>
  <r>
    <n v="3144"/>
    <s v="CA-2018-162572"/>
    <x v="145"/>
    <d v="2018-09-27T00:00:00"/>
    <s v="Second Class"/>
    <s v="RB-19360"/>
    <s v="Raymond Buch"/>
    <x v="0"/>
    <x v="0"/>
    <s v="Cincinnati"/>
    <x v="24"/>
    <n v="45231"/>
    <x v="3"/>
    <s v="OFF-AR-10001547"/>
    <x v="1"/>
    <s v="Art"/>
    <s v="Newell 311"/>
    <n v="10.608000000000001"/>
    <n v="0.45"/>
    <n v="5.8344000000000005"/>
  </r>
  <r>
    <n v="3145"/>
    <s v="US-2017-148110"/>
    <x v="64"/>
    <d v="2017-09-11T00:00:00"/>
    <s v="Standard Class"/>
    <s v="AR-10825"/>
    <s v="Anthony Rawles"/>
    <x v="1"/>
    <x v="0"/>
    <s v="Austin"/>
    <x v="5"/>
    <n v="78745"/>
    <x v="2"/>
    <s v="FUR-CH-10002647"/>
    <x v="0"/>
    <s v="Chairs"/>
    <s v="Situations Contoured Folding Chairs, 4/Set"/>
    <n v="347.80200000000002"/>
    <n v="0.35"/>
    <n v="226.07130000000001"/>
  </r>
  <r>
    <n v="3146"/>
    <s v="CA-2018-131828"/>
    <x v="512"/>
    <d v="2018-02-13T00:00:00"/>
    <s v="Second Class"/>
    <s v="CS-11845"/>
    <s v="Cari Sayre"/>
    <x v="1"/>
    <x v="0"/>
    <s v="Seattle"/>
    <x v="4"/>
    <n v="98105"/>
    <x v="1"/>
    <s v="FUR-CH-10004495"/>
    <x v="0"/>
    <s v="Chairs"/>
    <s v="Global Leather and Oak Executive Chair, Black"/>
    <n v="963.13599999999997"/>
    <n v="0.45"/>
    <n v="529.72480000000007"/>
  </r>
  <r>
    <n v="3147"/>
    <s v="CA-2018-131828"/>
    <x v="512"/>
    <d v="2018-02-13T00:00:00"/>
    <s v="Second Class"/>
    <s v="CS-11845"/>
    <s v="Cari Sayre"/>
    <x v="1"/>
    <x v="0"/>
    <s v="Seattle"/>
    <x v="4"/>
    <n v="98105"/>
    <x v="1"/>
    <s v="TEC-PH-10002923"/>
    <x v="2"/>
    <s v="Phones"/>
    <s v="Logitech B530 USB Headset - headset - Full size, Binaural"/>
    <n v="88.775999999999996"/>
    <n v="0.4"/>
    <n v="53.265599999999999"/>
  </r>
  <r>
    <n v="3148"/>
    <s v="CA-2015-109218"/>
    <x v="479"/>
    <d v="2015-07-03T00:00:00"/>
    <s v="Second Class"/>
    <s v="AR-10825"/>
    <s v="Anthony Rawles"/>
    <x v="1"/>
    <x v="0"/>
    <s v="Los Angeles"/>
    <x v="1"/>
    <n v="90004"/>
    <x v="1"/>
    <s v="OFF-AR-10001374"/>
    <x v="1"/>
    <s v="Art"/>
    <s v="BIC Brite Liner Highlighters, Chisel Tip"/>
    <n v="32.4"/>
    <n v="0.45"/>
    <n v="17.82"/>
  </r>
  <r>
    <n v="3149"/>
    <s v="CA-2017-120558"/>
    <x v="843"/>
    <d v="2017-06-10T00:00:00"/>
    <s v="First Class"/>
    <s v="RD-19810"/>
    <s v="Ross DeVincentis"/>
    <x v="2"/>
    <x v="0"/>
    <s v="New York City"/>
    <x v="15"/>
    <n v="10035"/>
    <x v="3"/>
    <s v="OFF-PA-10003441"/>
    <x v="1"/>
    <s v="Paper"/>
    <s v="Xerox 226"/>
    <n v="32.4"/>
    <n v="0.4"/>
    <n v="19.439999999999998"/>
  </r>
  <r>
    <n v="3150"/>
    <s v="US-2015-109036"/>
    <x v="414"/>
    <d v="2015-12-25T00:00:00"/>
    <s v="Standard Class"/>
    <s v="KH-16510"/>
    <s v="Keith Herrera"/>
    <x v="0"/>
    <x v="0"/>
    <s v="Seattle"/>
    <x v="4"/>
    <n v="98103"/>
    <x v="1"/>
    <s v="OFF-LA-10002043"/>
    <x v="1"/>
    <s v="Labels"/>
    <s v="Avery 489"/>
    <n v="31.05"/>
    <n v="0.4"/>
    <n v="18.63"/>
  </r>
  <r>
    <n v="3151"/>
    <s v="CA-2016-147830"/>
    <x v="83"/>
    <d v="2016-12-18T00:00:00"/>
    <s v="First Class"/>
    <s v="NF-18385"/>
    <s v="Natalie Fritzler"/>
    <x v="0"/>
    <x v="0"/>
    <s v="Newark"/>
    <x v="24"/>
    <n v="43055"/>
    <x v="3"/>
    <s v="TEC-AC-10002049"/>
    <x v="2"/>
    <s v="Accessories"/>
    <s v="Plantronics Savi W720 Multi-Device Wireless Headset System"/>
    <n v="2025.36"/>
    <n v="0.45"/>
    <n v="1113.9480000000001"/>
  </r>
  <r>
    <n v="3152"/>
    <s v="CA-2016-147830"/>
    <x v="83"/>
    <d v="2016-12-18T00:00:00"/>
    <s v="First Class"/>
    <s v="NF-18385"/>
    <s v="Natalie Fritzler"/>
    <x v="0"/>
    <x v="0"/>
    <s v="Newark"/>
    <x v="24"/>
    <n v="43055"/>
    <x v="3"/>
    <s v="TEC-MA-10000418"/>
    <x v="2"/>
    <s v="Machines"/>
    <s v="Cubify CubeX 3D Printer Double Head Print"/>
    <n v="1799.9939999999999"/>
    <n v="0.45"/>
    <n v="989.99670000000003"/>
  </r>
  <r>
    <n v="3153"/>
    <s v="CA-2016-147830"/>
    <x v="83"/>
    <d v="2016-12-18T00:00:00"/>
    <s v="First Class"/>
    <s v="NF-18385"/>
    <s v="Natalie Fritzler"/>
    <x v="0"/>
    <x v="0"/>
    <s v="Newark"/>
    <x v="24"/>
    <n v="43055"/>
    <x v="3"/>
    <s v="TEC-PH-10004908"/>
    <x v="2"/>
    <s v="Phones"/>
    <s v="Panasonic KX TS3282W Corded phone"/>
    <n v="101.988"/>
    <n v="0.4"/>
    <n v="61.192799999999998"/>
  </r>
  <r>
    <n v="3154"/>
    <s v="CA-2016-147830"/>
    <x v="83"/>
    <d v="2016-12-18T00:00:00"/>
    <s v="First Class"/>
    <s v="NF-18385"/>
    <s v="Natalie Fritzler"/>
    <x v="0"/>
    <x v="0"/>
    <s v="Newark"/>
    <x v="24"/>
    <n v="43055"/>
    <x v="3"/>
    <s v="FUR-FU-10004091"/>
    <x v="0"/>
    <s v="Furnishings"/>
    <s v="Howard Miller 13 Diameter Goldtone Round Wall Clock"/>
    <n v="262.86399999999998"/>
    <n v="0.4"/>
    <n v="157.71839999999997"/>
  </r>
  <r>
    <n v="3155"/>
    <s v="CA-2018-150497"/>
    <x v="228"/>
    <d v="2018-07-24T00:00:00"/>
    <s v="Standard Class"/>
    <s v="SM-20950"/>
    <s v="Suzanne McNair"/>
    <x v="1"/>
    <x v="0"/>
    <s v="Maple Grove"/>
    <x v="11"/>
    <n v="55369"/>
    <x v="2"/>
    <s v="OFF-BI-10004600"/>
    <x v="1"/>
    <s v="Binders"/>
    <s v="Ibico Ibimaster 300 Manual Binding System"/>
    <n v="735.98"/>
    <n v="0.3"/>
    <n v="515.18600000000004"/>
  </r>
  <r>
    <n v="3156"/>
    <s v="CA-2015-128986"/>
    <x v="93"/>
    <d v="2015-08-05T00:00:00"/>
    <s v="Second Class"/>
    <s v="GH-14410"/>
    <s v="Gary Hansen"/>
    <x v="2"/>
    <x v="0"/>
    <s v="Glendale"/>
    <x v="16"/>
    <n v="85301"/>
    <x v="1"/>
    <s v="OFF-PA-10001289"/>
    <x v="1"/>
    <s v="Paper"/>
    <s v="White Computer Printout Paper by Universal"/>
    <n v="93.024000000000001"/>
    <n v="0.4"/>
    <n v="55.814399999999999"/>
  </r>
  <r>
    <n v="3157"/>
    <s v="CA-2016-139584"/>
    <x v="252"/>
    <d v="2016-08-28T00:00:00"/>
    <s v="Standard Class"/>
    <s v="EM-13810"/>
    <s v="Eleni McCrary"/>
    <x v="1"/>
    <x v="0"/>
    <s v="New York City"/>
    <x v="15"/>
    <n v="10009"/>
    <x v="3"/>
    <s v="FUR-TA-10001539"/>
    <x v="0"/>
    <s v="Tables"/>
    <s v="Chromcraft Rectangular Conference Tables"/>
    <n v="284.36399999999998"/>
    <n v="0.45"/>
    <n v="156.40020000000001"/>
  </r>
  <r>
    <n v="3158"/>
    <s v="CA-2016-139584"/>
    <x v="252"/>
    <d v="2016-08-28T00:00:00"/>
    <s v="Standard Class"/>
    <s v="EM-13810"/>
    <s v="Eleni McCrary"/>
    <x v="1"/>
    <x v="0"/>
    <s v="New York City"/>
    <x v="15"/>
    <n v="10009"/>
    <x v="3"/>
    <s v="TEC-AC-10001266"/>
    <x v="2"/>
    <s v="Accessories"/>
    <s v="Memorex Micro Travel Drive 8 GB"/>
    <n v="26"/>
    <n v="0.45"/>
    <n v="14.3"/>
  </r>
  <r>
    <n v="3159"/>
    <s v="US-2017-162677"/>
    <x v="253"/>
    <d v="2017-03-27T00:00:00"/>
    <s v="First Class"/>
    <s v="DB-13210"/>
    <s v="Dean Braden"/>
    <x v="0"/>
    <x v="0"/>
    <s v="Jacksonville"/>
    <x v="3"/>
    <n v="28540"/>
    <x v="0"/>
    <s v="OFF-ST-10001291"/>
    <x v="1"/>
    <s v="Storage"/>
    <s v="Tenex Personal Self-Stacking Standard File Box, Black/Gray"/>
    <n v="67.64"/>
    <n v="0.35"/>
    <n v="43.966000000000001"/>
  </r>
  <r>
    <n v="3160"/>
    <s v="US-2017-162677"/>
    <x v="253"/>
    <d v="2017-03-27T00:00:00"/>
    <s v="First Class"/>
    <s v="DB-13210"/>
    <s v="Dean Braden"/>
    <x v="0"/>
    <x v="0"/>
    <s v="Jacksonville"/>
    <x v="3"/>
    <n v="28540"/>
    <x v="0"/>
    <s v="TEC-AC-10001314"/>
    <x v="2"/>
    <s v="Accessories"/>
    <s v="Case Logic 2.4GHz Wireless Keyboard"/>
    <n v="119.976"/>
    <n v="0.3"/>
    <n v="83.983199999999997"/>
  </r>
  <r>
    <n v="3161"/>
    <s v="US-2015-150924"/>
    <x v="171"/>
    <d v="2015-09-16T00:00:00"/>
    <s v="Second Class"/>
    <s v="PT-19090"/>
    <s v="Pete Takahito"/>
    <x v="0"/>
    <x v="0"/>
    <s v="Houston"/>
    <x v="5"/>
    <n v="77070"/>
    <x v="2"/>
    <s v="OFF-BI-10004040"/>
    <x v="1"/>
    <s v="Binders"/>
    <s v="Wilson Jones Impact Binders"/>
    <n v="5.18"/>
    <n v="0.3"/>
    <n v="3.6259999999999994"/>
  </r>
  <r>
    <n v="3162"/>
    <s v="CA-2015-153969"/>
    <x v="158"/>
    <d v="2015-09-25T00:00:00"/>
    <s v="Standard Class"/>
    <s v="HF-14995"/>
    <s v="Herbert Flentye"/>
    <x v="0"/>
    <x v="0"/>
    <s v="San Francisco"/>
    <x v="1"/>
    <n v="94109"/>
    <x v="1"/>
    <s v="OFF-EN-10001539"/>
    <x v="1"/>
    <s v="Envelopes"/>
    <s v="Staple envelope"/>
    <n v="15.56"/>
    <n v="0.4"/>
    <n v="9.3360000000000003"/>
  </r>
  <r>
    <n v="3163"/>
    <s v="CA-2015-153969"/>
    <x v="158"/>
    <d v="2015-09-25T00:00:00"/>
    <s v="Standard Class"/>
    <s v="HF-14995"/>
    <s v="Herbert Flentye"/>
    <x v="0"/>
    <x v="0"/>
    <s v="San Francisco"/>
    <x v="1"/>
    <n v="94109"/>
    <x v="1"/>
    <s v="OFF-EN-10004483"/>
    <x v="1"/>
    <s v="Envelopes"/>
    <s v="#10 White Business Envelopes,4 1/8 x 9 1/2"/>
    <n v="78.349999999999994"/>
    <n v="0.4"/>
    <n v="47.01"/>
  </r>
  <r>
    <n v="3164"/>
    <s v="CA-2015-153969"/>
    <x v="158"/>
    <d v="2015-09-25T00:00:00"/>
    <s v="Standard Class"/>
    <s v="HF-14995"/>
    <s v="Herbert Flentye"/>
    <x v="0"/>
    <x v="0"/>
    <s v="San Francisco"/>
    <x v="1"/>
    <n v="94109"/>
    <x v="1"/>
    <s v="OFF-AR-10001615"/>
    <x v="1"/>
    <s v="Art"/>
    <s v="Newell 34"/>
    <n v="59.52"/>
    <n v="0.45"/>
    <n v="32.736000000000004"/>
  </r>
  <r>
    <n v="3165"/>
    <s v="CA-2015-153969"/>
    <x v="158"/>
    <d v="2015-09-25T00:00:00"/>
    <s v="Standard Class"/>
    <s v="HF-14995"/>
    <s v="Herbert Flentye"/>
    <x v="0"/>
    <x v="0"/>
    <s v="San Francisco"/>
    <x v="1"/>
    <n v="94109"/>
    <x v="1"/>
    <s v="OFF-PA-10000327"/>
    <x v="1"/>
    <s v="Paper"/>
    <s v="Xerox 1971"/>
    <n v="38.520000000000003"/>
    <n v="0.4"/>
    <n v="23.112000000000002"/>
  </r>
  <r>
    <n v="3166"/>
    <s v="CA-2015-153969"/>
    <x v="158"/>
    <d v="2015-09-25T00:00:00"/>
    <s v="Standard Class"/>
    <s v="HF-14995"/>
    <s v="Herbert Flentye"/>
    <x v="0"/>
    <x v="0"/>
    <s v="San Francisco"/>
    <x v="1"/>
    <n v="94109"/>
    <x v="1"/>
    <s v="TEC-PH-10001299"/>
    <x v="2"/>
    <s v="Phones"/>
    <s v="Polycom CX300 Desktop Phone USB VoIP phone"/>
    <n v="239.98400000000001"/>
    <n v="0.4"/>
    <n v="143.99039999999999"/>
  </r>
  <r>
    <n v="3167"/>
    <s v="CA-2015-153969"/>
    <x v="158"/>
    <d v="2015-09-25T00:00:00"/>
    <s v="Standard Class"/>
    <s v="HF-14995"/>
    <s v="Herbert Flentye"/>
    <x v="0"/>
    <x v="0"/>
    <s v="San Francisco"/>
    <x v="1"/>
    <n v="94109"/>
    <x v="1"/>
    <s v="OFF-PA-10002246"/>
    <x v="1"/>
    <s v="Paper"/>
    <s v="Wirebound Four 2-3/4 x 5 Forms per Page, 400 Sets per Book"/>
    <n v="19.350000000000001"/>
    <n v="0.4"/>
    <n v="11.610000000000001"/>
  </r>
  <r>
    <n v="3168"/>
    <s v="CA-2017-146682"/>
    <x v="517"/>
    <d v="2017-10-31T00:00:00"/>
    <s v="First Class"/>
    <s v="KW-16435"/>
    <s v="Katrina Willman"/>
    <x v="0"/>
    <x v="0"/>
    <s v="Lansing"/>
    <x v="12"/>
    <n v="48911"/>
    <x v="2"/>
    <s v="FUR-FU-10002671"/>
    <x v="0"/>
    <s v="Furnishings"/>
    <s v="Electrix 20W Halogen Replacement Bulb for Zoom-In Desk Lamp"/>
    <n v="67"/>
    <n v="0.3"/>
    <n v="46.9"/>
  </r>
  <r>
    <n v="3169"/>
    <s v="CA-2017-138695"/>
    <x v="316"/>
    <d v="2017-06-03T00:00:00"/>
    <s v="Standard Class"/>
    <s v="KC-16675"/>
    <s v="Kimberly Carter"/>
    <x v="1"/>
    <x v="0"/>
    <s v="Tallahassee"/>
    <x v="2"/>
    <n v="32303"/>
    <x v="0"/>
    <s v="FUR-CH-10003833"/>
    <x v="0"/>
    <s v="Chairs"/>
    <s v="Novimex Fabric Task Chair"/>
    <n v="390.27199999999999"/>
    <n v="0.3"/>
    <n v="273.19039999999995"/>
  </r>
  <r>
    <n v="3170"/>
    <s v="CA-2017-138695"/>
    <x v="316"/>
    <d v="2017-06-03T00:00:00"/>
    <s v="Standard Class"/>
    <s v="KC-16675"/>
    <s v="Kimberly Carter"/>
    <x v="1"/>
    <x v="0"/>
    <s v="Tallahassee"/>
    <x v="2"/>
    <n v="32303"/>
    <x v="0"/>
    <s v="OFF-PA-10001667"/>
    <x v="1"/>
    <s v="Paper"/>
    <s v="Great White Multi-Use Recycled Paper (20Lb. and 84 Bright)"/>
    <n v="62.192"/>
    <n v="0.25"/>
    <n v="46.643999999999998"/>
  </r>
  <r>
    <n v="3171"/>
    <s v="CA-2018-107461"/>
    <x v="202"/>
    <d v="2018-12-26T00:00:00"/>
    <s v="Second Class"/>
    <s v="PK-19075"/>
    <s v="Pete Kriz"/>
    <x v="0"/>
    <x v="0"/>
    <s v="Columbia"/>
    <x v="20"/>
    <n v="29203"/>
    <x v="0"/>
    <s v="OFF-BI-10002003"/>
    <x v="1"/>
    <s v="Binders"/>
    <s v="Ibico Presentation Index for Binding Systems"/>
    <n v="23.88"/>
    <n v="0.25"/>
    <n v="17.91"/>
  </r>
  <r>
    <n v="3172"/>
    <s v="US-2017-133879"/>
    <x v="844"/>
    <d v="2017-03-28T00:00:00"/>
    <s v="Standard Class"/>
    <s v="KT-16465"/>
    <s v="Kean Takahito"/>
    <x v="0"/>
    <x v="0"/>
    <s v="Chicago"/>
    <x v="10"/>
    <n v="60623"/>
    <x v="2"/>
    <s v="OFF-BI-10004465"/>
    <x v="1"/>
    <s v="Binders"/>
    <s v="Avery Durable Slant Ring Binders"/>
    <n v="3.1680000000000001"/>
    <n v="0.3"/>
    <n v="2.2176"/>
  </r>
  <r>
    <n v="3173"/>
    <s v="US-2017-133879"/>
    <x v="844"/>
    <d v="2017-03-28T00:00:00"/>
    <s v="Standard Class"/>
    <s v="KT-16465"/>
    <s v="Kean Takahito"/>
    <x v="0"/>
    <x v="0"/>
    <s v="Chicago"/>
    <x v="10"/>
    <n v="60623"/>
    <x v="2"/>
    <s v="FUR-CH-10000665"/>
    <x v="0"/>
    <s v="Chairs"/>
    <s v="Global Airflow Leather Mesh Back Chair, Black"/>
    <n v="528.42999999999995"/>
    <n v="0.35"/>
    <n v="343.47949999999997"/>
  </r>
  <r>
    <n v="3174"/>
    <s v="US-2017-133879"/>
    <x v="844"/>
    <d v="2017-03-28T00:00:00"/>
    <s v="Standard Class"/>
    <s v="KT-16465"/>
    <s v="Kean Takahito"/>
    <x v="0"/>
    <x v="0"/>
    <s v="Chicago"/>
    <x v="10"/>
    <n v="60623"/>
    <x v="2"/>
    <s v="OFF-AR-10004956"/>
    <x v="1"/>
    <s v="Art"/>
    <s v="Newell 33"/>
    <n v="13.391999999999999"/>
    <n v="0.35"/>
    <n v="8.7048000000000005"/>
  </r>
  <r>
    <n v="3175"/>
    <s v="CA-2018-157483"/>
    <x v="343"/>
    <d v="2018-11-18T00:00:00"/>
    <s v="Standard Class"/>
    <s v="EP-13915"/>
    <s v="Emily Phan"/>
    <x v="0"/>
    <x v="0"/>
    <s v="Detroit"/>
    <x v="12"/>
    <n v="48227"/>
    <x v="2"/>
    <s v="OFF-AR-10004260"/>
    <x v="1"/>
    <s v="Art"/>
    <s v="Boston 1799 Powerhouse Electric Pencil Sharpener"/>
    <n v="181.86"/>
    <n v="0.35"/>
    <n v="118.20900000000002"/>
  </r>
  <r>
    <n v="3176"/>
    <s v="US-2018-132059"/>
    <x v="397"/>
    <d v="2018-09-29T00:00:00"/>
    <s v="Standard Class"/>
    <s v="AP-10915"/>
    <s v="Arthur Prichep"/>
    <x v="0"/>
    <x v="0"/>
    <s v="Fort Collins"/>
    <x v="22"/>
    <n v="80525"/>
    <x v="1"/>
    <s v="FUR-BO-10001811"/>
    <x v="0"/>
    <s v="Bookcases"/>
    <s v="Atlantic Metals Mobile 5-Shelf Bookcases, Custom Colors"/>
    <n v="180.58799999999999"/>
    <n v="0.5"/>
    <n v="90.293999999999997"/>
  </r>
  <r>
    <n v="3177"/>
    <s v="US-2018-132059"/>
    <x v="397"/>
    <d v="2018-09-29T00:00:00"/>
    <s v="Standard Class"/>
    <s v="AP-10915"/>
    <s v="Arthur Prichep"/>
    <x v="0"/>
    <x v="0"/>
    <s v="Fort Collins"/>
    <x v="22"/>
    <n v="80525"/>
    <x v="1"/>
    <s v="TEC-AC-10003280"/>
    <x v="2"/>
    <s v="Accessories"/>
    <s v="Belkin F8E887 USB Wired Ergonomic Keyboard"/>
    <n v="47.984000000000002"/>
    <n v="0.45"/>
    <n v="26.391200000000005"/>
  </r>
  <r>
    <n v="3178"/>
    <s v="CA-2018-122280"/>
    <x v="18"/>
    <d v="2018-09-10T00:00:00"/>
    <s v="Same Day"/>
    <s v="SH-20395"/>
    <s v="Shahid Hopkins"/>
    <x v="0"/>
    <x v="0"/>
    <s v="New York City"/>
    <x v="15"/>
    <n v="10024"/>
    <x v="3"/>
    <s v="OFF-PA-10004911"/>
    <x v="1"/>
    <s v="Paper"/>
    <s v="Rediform S.O.S. 1-Up Phone Message Bk, 4-1/4x3-1/16 Bk, 1 Form/Pg, 40 Messages/Bk, 3/Pk"/>
    <n v="18.760000000000002"/>
    <n v="0.4"/>
    <n v="11.256"/>
  </r>
  <r>
    <n v="3179"/>
    <s v="CA-2018-105235"/>
    <x v="256"/>
    <d v="2018-12-11T00:00:00"/>
    <s v="Standard Class"/>
    <s v="SM-20950"/>
    <s v="Suzanne McNair"/>
    <x v="1"/>
    <x v="0"/>
    <s v="New York City"/>
    <x v="15"/>
    <n v="10011"/>
    <x v="3"/>
    <s v="FUR-FU-10001487"/>
    <x v="0"/>
    <s v="Furnishings"/>
    <s v="Eldon Expressions Wood and Plastic Desk Accessories, Cherry Wood"/>
    <n v="20.94"/>
    <n v="0.4"/>
    <n v="12.564"/>
  </r>
  <r>
    <n v="3180"/>
    <s v="CA-2018-105235"/>
    <x v="256"/>
    <d v="2018-12-11T00:00:00"/>
    <s v="Standard Class"/>
    <s v="SM-20950"/>
    <s v="Suzanne McNair"/>
    <x v="1"/>
    <x v="0"/>
    <s v="New York City"/>
    <x v="15"/>
    <n v="10011"/>
    <x v="3"/>
    <s v="FUR-FU-10000521"/>
    <x v="0"/>
    <s v="Furnishings"/>
    <s v="Seth Thomas 14 Putty-Colored Wall Clock"/>
    <n v="58.68"/>
    <n v="0.4"/>
    <n v="35.207999999999998"/>
  </r>
  <r>
    <n v="3181"/>
    <s v="CA-2018-105235"/>
    <x v="256"/>
    <d v="2018-12-11T00:00:00"/>
    <s v="Standard Class"/>
    <s v="SM-20950"/>
    <s v="Suzanne McNair"/>
    <x v="1"/>
    <x v="0"/>
    <s v="New York City"/>
    <x v="15"/>
    <n v="10011"/>
    <x v="3"/>
    <s v="OFF-AP-10001271"/>
    <x v="1"/>
    <s v="Appliances"/>
    <s v="Eureka The Boss Cordless Rechargeable Stick Vac"/>
    <n v="254.9"/>
    <n v="0.4"/>
    <n v="152.94"/>
  </r>
  <r>
    <n v="3182"/>
    <s v="CA-2018-152912"/>
    <x v="45"/>
    <d v="2018-11-12T00:00:00"/>
    <s v="Second Class"/>
    <s v="BM-11650"/>
    <s v="Brian Moss"/>
    <x v="1"/>
    <x v="0"/>
    <s v="Columbia"/>
    <x v="39"/>
    <n v="21044"/>
    <x v="3"/>
    <s v="OFF-BI-10004728"/>
    <x v="1"/>
    <s v="Binders"/>
    <s v="Wilson Jones Turn Tabs Binder Tool for Ring Binders"/>
    <n v="9.64"/>
    <n v="0.4"/>
    <n v="5.7839999999999998"/>
  </r>
  <r>
    <n v="3183"/>
    <s v="CA-2018-152912"/>
    <x v="45"/>
    <d v="2018-11-12T00:00:00"/>
    <s v="Second Class"/>
    <s v="BM-11650"/>
    <s v="Brian Moss"/>
    <x v="1"/>
    <x v="0"/>
    <s v="Columbia"/>
    <x v="39"/>
    <n v="21044"/>
    <x v="3"/>
    <s v="TEC-AC-10004666"/>
    <x v="2"/>
    <s v="Accessories"/>
    <s v="Maxell iVDR EX 500GB Cartridge"/>
    <n v="826.62"/>
    <n v="0.45"/>
    <n v="454.64100000000002"/>
  </r>
  <r>
    <n v="3184"/>
    <s v="CA-2018-152912"/>
    <x v="45"/>
    <d v="2018-11-12T00:00:00"/>
    <s v="Second Class"/>
    <s v="BM-11650"/>
    <s v="Brian Moss"/>
    <x v="1"/>
    <x v="0"/>
    <s v="Columbia"/>
    <x v="39"/>
    <n v="21044"/>
    <x v="3"/>
    <s v="OFF-ST-10003208"/>
    <x v="1"/>
    <s v="Storage"/>
    <s v="Adjustable Depth Letter/Legal Cart"/>
    <n v="1633.14"/>
    <n v="0.5"/>
    <n v="816.57"/>
  </r>
  <r>
    <n v="3185"/>
    <s v="CA-2018-152912"/>
    <x v="45"/>
    <d v="2018-11-12T00:00:00"/>
    <s v="Second Class"/>
    <s v="BM-11650"/>
    <s v="Brian Moss"/>
    <x v="1"/>
    <x v="0"/>
    <s v="Columbia"/>
    <x v="39"/>
    <n v="21044"/>
    <x v="3"/>
    <s v="OFF-ST-10003208"/>
    <x v="1"/>
    <s v="Storage"/>
    <s v="Adjustable Depth Letter/Legal Cart"/>
    <n v="544.38"/>
    <n v="0.5"/>
    <n v="272.19"/>
  </r>
  <r>
    <n v="3186"/>
    <s v="CA-2015-123498"/>
    <x v="845"/>
    <d v="2015-11-09T00:00:00"/>
    <s v="First Class"/>
    <s v="TC-20980"/>
    <s v="Tamara Chand"/>
    <x v="1"/>
    <x v="0"/>
    <s v="Houston"/>
    <x v="5"/>
    <n v="77041"/>
    <x v="2"/>
    <s v="OFF-BI-10000632"/>
    <x v="1"/>
    <s v="Binders"/>
    <s v="Satellite Sectional Post Binders"/>
    <n v="26.045999999999999"/>
    <n v="0.3"/>
    <n v="18.232199999999999"/>
  </r>
  <r>
    <n v="3187"/>
    <s v="CA-2015-123498"/>
    <x v="845"/>
    <d v="2015-11-09T00:00:00"/>
    <s v="First Class"/>
    <s v="TC-20980"/>
    <s v="Tamara Chand"/>
    <x v="1"/>
    <x v="0"/>
    <s v="Houston"/>
    <x v="5"/>
    <n v="77041"/>
    <x v="2"/>
    <s v="OFF-EN-10004773"/>
    <x v="1"/>
    <s v="Envelopes"/>
    <s v="Staple envelope"/>
    <n v="74.352000000000004"/>
    <n v="0.3"/>
    <n v="52.046399999999998"/>
  </r>
  <r>
    <n v="3188"/>
    <s v="CA-2018-159352"/>
    <x v="846"/>
    <d v="2018-03-17T00:00:00"/>
    <s v="Standard Class"/>
    <s v="KB-16585"/>
    <s v="Ken Black"/>
    <x v="1"/>
    <x v="0"/>
    <s v="Lowell"/>
    <x v="31"/>
    <n v="1852"/>
    <x v="3"/>
    <s v="TEC-PH-10004700"/>
    <x v="2"/>
    <s v="Phones"/>
    <s v="PowerGen Dual USB Car Charger"/>
    <n v="69.930000000000007"/>
    <n v="0.4"/>
    <n v="41.958000000000006"/>
  </r>
  <r>
    <n v="3189"/>
    <s v="US-2018-146416"/>
    <x v="179"/>
    <d v="2018-10-22T00:00:00"/>
    <s v="Second Class"/>
    <s v="JE-16165"/>
    <s v="Justin Ellison"/>
    <x v="1"/>
    <x v="0"/>
    <s v="Woodland"/>
    <x v="1"/>
    <n v="95695"/>
    <x v="1"/>
    <s v="OFF-LA-10003714"/>
    <x v="1"/>
    <s v="Labels"/>
    <s v="Avery 510"/>
    <n v="3.75"/>
    <n v="0.4"/>
    <n v="2.25"/>
  </r>
  <r>
    <n v="3190"/>
    <s v="US-2018-146416"/>
    <x v="179"/>
    <d v="2018-10-22T00:00:00"/>
    <s v="Second Class"/>
    <s v="JE-16165"/>
    <s v="Justin Ellison"/>
    <x v="1"/>
    <x v="0"/>
    <s v="Woodland"/>
    <x v="1"/>
    <n v="95695"/>
    <x v="1"/>
    <s v="OFF-BI-10001787"/>
    <x v="1"/>
    <s v="Binders"/>
    <s v="Wilson Jones Four-Pocket Poly Binders"/>
    <n v="20.928000000000001"/>
    <n v="0.4"/>
    <n v="12.556800000000001"/>
  </r>
  <r>
    <n v="3191"/>
    <s v="US-2016-163783"/>
    <x v="17"/>
    <d v="2017-01-01T00:00:00"/>
    <s v="Standard Class"/>
    <s v="DR-12940"/>
    <s v="Daniel Raglin"/>
    <x v="2"/>
    <x v="0"/>
    <s v="Chicago"/>
    <x v="10"/>
    <n v="60610"/>
    <x v="2"/>
    <s v="OFF-ST-10002957"/>
    <x v="1"/>
    <s v="Storage"/>
    <s v="Sterilite Show Offs Storage Containers"/>
    <n v="12.672000000000001"/>
    <n v="0.4"/>
    <n v="7.6032000000000002"/>
  </r>
  <r>
    <n v="3192"/>
    <s v="CA-2018-123981"/>
    <x v="280"/>
    <d v="2018-10-08T00:00:00"/>
    <s v="Standard Class"/>
    <s v="RW-19630"/>
    <s v="Rob Williams"/>
    <x v="1"/>
    <x v="0"/>
    <s v="New York City"/>
    <x v="15"/>
    <n v="10035"/>
    <x v="3"/>
    <s v="TEC-PH-10002115"/>
    <x v="2"/>
    <s v="Phones"/>
    <s v="Plantronics 81402"/>
    <n v="65.989999999999995"/>
    <n v="0.4"/>
    <n v="39.593999999999994"/>
  </r>
  <r>
    <n v="3193"/>
    <s v="CA-2018-158953"/>
    <x v="400"/>
    <d v="2018-06-08T00:00:00"/>
    <s v="Standard Class"/>
    <s v="ML-18040"/>
    <s v="Michelle Lonsdale"/>
    <x v="1"/>
    <x v="0"/>
    <s v="Missouri City"/>
    <x v="5"/>
    <n v="77489"/>
    <x v="2"/>
    <s v="OFF-BI-10002557"/>
    <x v="1"/>
    <s v="Binders"/>
    <s v="Presstex Flexible Ring Binders"/>
    <n v="6.37"/>
    <n v="0.3"/>
    <n v="4.4589999999999996"/>
  </r>
  <r>
    <n v="3194"/>
    <s v="CA-2015-165428"/>
    <x v="416"/>
    <d v="2015-09-04T00:00:00"/>
    <s v="First Class"/>
    <s v="JL-15130"/>
    <s v="Jack Lebron"/>
    <x v="0"/>
    <x v="0"/>
    <s v="Houston"/>
    <x v="5"/>
    <n v="77036"/>
    <x v="2"/>
    <s v="OFF-BI-10002949"/>
    <x v="1"/>
    <s v="Binders"/>
    <s v="Prestige Round Ring Binders"/>
    <n v="3.6480000000000001"/>
    <n v="0.3"/>
    <n v="2.5535999999999999"/>
  </r>
  <r>
    <n v="3195"/>
    <s v="CA-2015-165428"/>
    <x v="416"/>
    <d v="2015-09-04T00:00:00"/>
    <s v="First Class"/>
    <s v="JL-15130"/>
    <s v="Jack Lebron"/>
    <x v="0"/>
    <x v="0"/>
    <s v="Houston"/>
    <x v="5"/>
    <n v="77036"/>
    <x v="2"/>
    <s v="OFF-PA-10004100"/>
    <x v="1"/>
    <s v="Paper"/>
    <s v="Xerox 216"/>
    <n v="31.103999999999999"/>
    <n v="0.3"/>
    <n v="21.772799999999997"/>
  </r>
  <r>
    <n v="3196"/>
    <s v="CA-2017-169026"/>
    <x v="590"/>
    <d v="2017-08-13T00:00:00"/>
    <s v="Standard Class"/>
    <s v="CM-12655"/>
    <s v="Corinna Mitchell"/>
    <x v="2"/>
    <x v="0"/>
    <s v="Jackson"/>
    <x v="35"/>
    <n v="39212"/>
    <x v="0"/>
    <s v="OFF-FA-10001883"/>
    <x v="1"/>
    <s v="Fasteners"/>
    <s v="Alliance Super-Size Bands, Assorted Sizes"/>
    <n v="23.34"/>
    <n v="0.25"/>
    <n v="17.504999999999999"/>
  </r>
  <r>
    <n v="3197"/>
    <s v="CA-2018-109750"/>
    <x v="847"/>
    <d v="2018-07-28T00:00:00"/>
    <s v="Standard Class"/>
    <s v="FH-14365"/>
    <s v="Fred Hopkins"/>
    <x v="1"/>
    <x v="0"/>
    <s v="New York City"/>
    <x v="15"/>
    <n v="10009"/>
    <x v="3"/>
    <s v="TEC-PH-10000702"/>
    <x v="2"/>
    <s v="Phones"/>
    <s v="Square Credit Card Reader, 4 1/2 x 4 1/2 x 1, White"/>
    <n v="29.97"/>
    <n v="0.4"/>
    <n v="17.981999999999999"/>
  </r>
  <r>
    <n v="3198"/>
    <s v="CA-2016-149384"/>
    <x v="848"/>
    <d v="2016-07-10T00:00:00"/>
    <s v="Same Day"/>
    <s v="EH-13945"/>
    <s v="Eric Hoffmann"/>
    <x v="0"/>
    <x v="0"/>
    <s v="Tempe"/>
    <x v="16"/>
    <n v="85281"/>
    <x v="1"/>
    <s v="OFF-BI-10003196"/>
    <x v="1"/>
    <s v="Binders"/>
    <s v="Accohide Poly Flexible Ring Binders"/>
    <n v="3.3660000000000001"/>
    <n v="0.4"/>
    <n v="2.0196000000000001"/>
  </r>
  <r>
    <n v="3199"/>
    <s v="CA-2015-131527"/>
    <x v="588"/>
    <d v="2015-12-07T00:00:00"/>
    <s v="Standard Class"/>
    <s v="TB-21280"/>
    <s v="Toby Braunhardt"/>
    <x v="0"/>
    <x v="0"/>
    <s v="Jacksonville"/>
    <x v="3"/>
    <n v="28540"/>
    <x v="0"/>
    <s v="TEC-PH-10001644"/>
    <x v="2"/>
    <s v="Phones"/>
    <s v="BlueLounge Milo Smartphone Stand, White/Metallic"/>
    <n v="95.968000000000004"/>
    <n v="0.25"/>
    <n v="71.975999999999999"/>
  </r>
  <r>
    <n v="3200"/>
    <s v="CA-2018-164000"/>
    <x v="404"/>
    <d v="2018-12-22T00:00:00"/>
    <s v="Standard Class"/>
    <s v="AH-10030"/>
    <s v="Aaron Hawkins"/>
    <x v="1"/>
    <x v="0"/>
    <s v="Philadelphia"/>
    <x v="9"/>
    <n v="19134"/>
    <x v="3"/>
    <s v="OFF-AR-10003183"/>
    <x v="1"/>
    <s v="Art"/>
    <s v="Avery Fluorescent Highlighter Four-Color Set"/>
    <n v="18.704000000000001"/>
    <n v="0.45"/>
    <n v="10.2872"/>
  </r>
  <r>
    <n v="3201"/>
    <s v="CA-2015-164224"/>
    <x v="598"/>
    <d v="2015-05-20T00:00:00"/>
    <s v="Second Class"/>
    <s v="TT-21070"/>
    <s v="Ted Trevino"/>
    <x v="0"/>
    <x v="0"/>
    <s v="Akron"/>
    <x v="24"/>
    <n v="44312"/>
    <x v="3"/>
    <s v="FUR-FU-10000308"/>
    <x v="0"/>
    <s v="Furnishings"/>
    <s v="Deflect-o Glass Clear Studded Chair Mats"/>
    <n v="149.232"/>
    <n v="0.4"/>
    <n v="89.539199999999994"/>
  </r>
  <r>
    <n v="3202"/>
    <s v="CA-2015-164224"/>
    <x v="598"/>
    <d v="2015-05-20T00:00:00"/>
    <s v="Second Class"/>
    <s v="TT-21070"/>
    <s v="Ted Trevino"/>
    <x v="0"/>
    <x v="0"/>
    <s v="Akron"/>
    <x v="24"/>
    <n v="44312"/>
    <x v="3"/>
    <s v="OFF-PA-10001526"/>
    <x v="1"/>
    <s v="Paper"/>
    <s v="Xerox 1949"/>
    <n v="15.936"/>
    <n v="0.4"/>
    <n v="9.5616000000000003"/>
  </r>
  <r>
    <n v="3203"/>
    <s v="CA-2015-158372"/>
    <x v="849"/>
    <d v="2015-11-16T00:00:00"/>
    <s v="Standard Class"/>
    <s v="RD-19900"/>
    <s v="Ruben Dartt"/>
    <x v="0"/>
    <x v="0"/>
    <s v="San Diego"/>
    <x v="1"/>
    <n v="92037"/>
    <x v="1"/>
    <s v="TEC-PH-10002103"/>
    <x v="2"/>
    <s v="Phones"/>
    <s v="Jabra SPEAK 410"/>
    <n v="601.53599999999994"/>
    <n v="0.4"/>
    <n v="360.92159999999996"/>
  </r>
  <r>
    <n v="3204"/>
    <s v="CA-2015-158372"/>
    <x v="849"/>
    <d v="2015-11-16T00:00:00"/>
    <s v="Standard Class"/>
    <s v="RD-19900"/>
    <s v="Ruben Dartt"/>
    <x v="0"/>
    <x v="0"/>
    <s v="San Diego"/>
    <x v="1"/>
    <n v="92037"/>
    <x v="1"/>
    <s v="TEC-AC-10004209"/>
    <x v="2"/>
    <s v="Accessories"/>
    <s v="Memorex Froggy Flash Drive 4 GB"/>
    <n v="10.99"/>
    <n v="0.45"/>
    <n v="6.0445000000000002"/>
  </r>
  <r>
    <n v="3205"/>
    <s v="CA-2015-158372"/>
    <x v="849"/>
    <d v="2015-11-16T00:00:00"/>
    <s v="Standard Class"/>
    <s v="RD-19900"/>
    <s v="Ruben Dartt"/>
    <x v="0"/>
    <x v="0"/>
    <s v="San Diego"/>
    <x v="1"/>
    <n v="92037"/>
    <x v="1"/>
    <s v="FUR-FU-10000397"/>
    <x v="0"/>
    <s v="Furnishings"/>
    <s v="Luxo Economy Swing Arm Lamp"/>
    <n v="39.880000000000003"/>
    <n v="0.4"/>
    <n v="23.928000000000001"/>
  </r>
  <r>
    <n v="3206"/>
    <s v="CA-2015-158372"/>
    <x v="849"/>
    <d v="2015-11-16T00:00:00"/>
    <s v="Standard Class"/>
    <s v="RD-19900"/>
    <s v="Ruben Dartt"/>
    <x v="0"/>
    <x v="0"/>
    <s v="San Diego"/>
    <x v="1"/>
    <n v="92037"/>
    <x v="1"/>
    <s v="OFF-PA-10002137"/>
    <x v="1"/>
    <s v="Paper"/>
    <s v="Southworth 100% Résumé Paper, 24lb."/>
    <n v="62.24"/>
    <n v="0.4"/>
    <n v="37.344000000000001"/>
  </r>
  <r>
    <n v="3207"/>
    <s v="CA-2015-158372"/>
    <x v="849"/>
    <d v="2015-11-16T00:00:00"/>
    <s v="Standard Class"/>
    <s v="RD-19900"/>
    <s v="Ruben Dartt"/>
    <x v="0"/>
    <x v="0"/>
    <s v="San Diego"/>
    <x v="1"/>
    <n v="92037"/>
    <x v="1"/>
    <s v="FUR-FU-10001867"/>
    <x v="0"/>
    <s v="Furnishings"/>
    <s v="Eldon Expressions Punched Metal &amp; Wood Desk Accessories, Pewter &amp; Cherry"/>
    <n v="53.2"/>
    <n v="0.4"/>
    <n v="31.92"/>
  </r>
  <r>
    <n v="3208"/>
    <s v="CA-2015-158372"/>
    <x v="849"/>
    <d v="2015-11-16T00:00:00"/>
    <s v="Standard Class"/>
    <s v="RD-19900"/>
    <s v="Ruben Dartt"/>
    <x v="0"/>
    <x v="0"/>
    <s v="San Diego"/>
    <x v="1"/>
    <n v="92037"/>
    <x v="1"/>
    <s v="OFF-LA-10000407"/>
    <x v="1"/>
    <s v="Labels"/>
    <s v="Avery White Multi-Purpose Labels"/>
    <n v="39.840000000000003"/>
    <n v="0.4"/>
    <n v="23.904"/>
  </r>
  <r>
    <n v="3209"/>
    <s v="CA-2017-108882"/>
    <x v="850"/>
    <d v="2017-01-15T00:00:00"/>
    <s v="Standard Class"/>
    <s v="LA-16780"/>
    <s v="Laura Armstrong"/>
    <x v="1"/>
    <x v="0"/>
    <s v="Fresno"/>
    <x v="1"/>
    <n v="93727"/>
    <x v="1"/>
    <s v="TEC-AC-10000420"/>
    <x v="2"/>
    <s v="Accessories"/>
    <s v="Logitech G500s Laser Gaming Mouse with Adjustable Weight Tuning"/>
    <n v="349.95"/>
    <n v="0.45"/>
    <n v="192.4725"/>
  </r>
  <r>
    <n v="3210"/>
    <s v="CA-2017-108882"/>
    <x v="850"/>
    <d v="2017-01-15T00:00:00"/>
    <s v="Standard Class"/>
    <s v="LA-16780"/>
    <s v="Laura Armstrong"/>
    <x v="1"/>
    <x v="0"/>
    <s v="Fresno"/>
    <x v="1"/>
    <n v="93727"/>
    <x v="1"/>
    <s v="TEC-PH-10002726"/>
    <x v="2"/>
    <s v="Phones"/>
    <s v="netTALK DUO VoIP Telephone Service"/>
    <n v="377.928"/>
    <n v="0.4"/>
    <n v="226.7568"/>
  </r>
  <r>
    <n v="3211"/>
    <s v="US-2018-108245"/>
    <x v="585"/>
    <d v="2018-09-27T00:00:00"/>
    <s v="Standard Class"/>
    <s v="SH-19975"/>
    <s v="Sally Hughsby"/>
    <x v="1"/>
    <x v="0"/>
    <s v="Pearland"/>
    <x v="5"/>
    <n v="77581"/>
    <x v="2"/>
    <s v="OFF-EN-10001415"/>
    <x v="1"/>
    <s v="Envelopes"/>
    <s v="Staple envelope"/>
    <n v="13.391999999999999"/>
    <n v="0.3"/>
    <n v="9.3743999999999996"/>
  </r>
  <r>
    <n v="3212"/>
    <s v="US-2018-108245"/>
    <x v="585"/>
    <d v="2018-09-27T00:00:00"/>
    <s v="Standard Class"/>
    <s v="SH-19975"/>
    <s v="Sally Hughsby"/>
    <x v="1"/>
    <x v="0"/>
    <s v="Pearland"/>
    <x v="5"/>
    <n v="77581"/>
    <x v="2"/>
    <s v="OFF-BI-10000773"/>
    <x v="1"/>
    <s v="Binders"/>
    <s v="Insertable Tab Post Binder Dividers"/>
    <n v="11.228"/>
    <n v="0.3"/>
    <n v="7.8595999999999995"/>
  </r>
  <r>
    <n v="3213"/>
    <s v="CA-2015-142314"/>
    <x v="851"/>
    <d v="2015-12-28T00:00:00"/>
    <s v="Standard Class"/>
    <s v="SF-20200"/>
    <s v="Sarah Foster"/>
    <x v="0"/>
    <x v="0"/>
    <s v="Richmond"/>
    <x v="14"/>
    <n v="47374"/>
    <x v="2"/>
    <s v="OFF-AP-10002350"/>
    <x v="1"/>
    <s v="Appliances"/>
    <s v="Belkin F9H710-06 7 Outlet SurgeMaster Surge Protector"/>
    <n v="207.24"/>
    <n v="0.3"/>
    <n v="145.06799999999998"/>
  </r>
  <r>
    <n v="3214"/>
    <s v="CA-2017-132409"/>
    <x v="439"/>
    <d v="2017-06-01T00:00:00"/>
    <s v="Standard Class"/>
    <s v="TH-21235"/>
    <s v="Tiffany House"/>
    <x v="1"/>
    <x v="0"/>
    <s v="Philadelphia"/>
    <x v="9"/>
    <n v="19134"/>
    <x v="3"/>
    <s v="OFF-AR-10001919"/>
    <x v="1"/>
    <s v="Art"/>
    <s v="OIC #2 Pencils, Medium Soft"/>
    <n v="1.504"/>
    <n v="0.45"/>
    <n v="0.82720000000000005"/>
  </r>
  <r>
    <n v="3215"/>
    <s v="CA-2017-132409"/>
    <x v="439"/>
    <d v="2017-06-01T00:00:00"/>
    <s v="Standard Class"/>
    <s v="TH-21235"/>
    <s v="Tiffany House"/>
    <x v="1"/>
    <x v="0"/>
    <s v="Philadelphia"/>
    <x v="9"/>
    <n v="19134"/>
    <x v="3"/>
    <s v="OFF-AP-10002082"/>
    <x v="1"/>
    <s v="Appliances"/>
    <s v="Holmes HEPA Air Purifier"/>
    <n v="34.847999999999999"/>
    <n v="0.4"/>
    <n v="20.908799999999999"/>
  </r>
  <r>
    <n v="3216"/>
    <s v="CA-2018-150189"/>
    <x v="141"/>
    <d v="2018-07-10T00:00:00"/>
    <s v="First Class"/>
    <s v="VG-21790"/>
    <s v="Vivek Gonzalez"/>
    <x v="0"/>
    <x v="0"/>
    <s v="San Mateo"/>
    <x v="1"/>
    <n v="94403"/>
    <x v="1"/>
    <s v="OFF-LA-10002762"/>
    <x v="1"/>
    <s v="Labels"/>
    <s v="Avery 485"/>
    <n v="75.180000000000007"/>
    <n v="0.4"/>
    <n v="45.108000000000004"/>
  </r>
  <r>
    <n v="3217"/>
    <s v="CA-2015-114433"/>
    <x v="8"/>
    <d v="2015-05-17T00:00:00"/>
    <s v="Standard Class"/>
    <s v="NP-18325"/>
    <s v="Naresj Patel"/>
    <x v="0"/>
    <x v="0"/>
    <s v="Oakland"/>
    <x v="1"/>
    <n v="94601"/>
    <x v="1"/>
    <s v="TEC-AC-10002800"/>
    <x v="2"/>
    <s v="Accessories"/>
    <s v="Plantronics Audio 478 Stereo USB Headset"/>
    <n v="149.97"/>
    <n v="0.45"/>
    <n v="82.483500000000006"/>
  </r>
  <r>
    <n v="3218"/>
    <s v="CA-2018-104640"/>
    <x v="468"/>
    <d v="2018-11-16T00:00:00"/>
    <s v="Standard Class"/>
    <s v="FH-14275"/>
    <s v="Frank Hawley"/>
    <x v="1"/>
    <x v="0"/>
    <s v="New York City"/>
    <x v="15"/>
    <n v="10024"/>
    <x v="3"/>
    <s v="OFF-BI-10003925"/>
    <x v="1"/>
    <s v="Binders"/>
    <s v="Fellowes PB300 Plastic Comb Binding Machine"/>
    <n v="931.17600000000004"/>
    <n v="0.4"/>
    <n v="558.7056"/>
  </r>
  <r>
    <n v="3219"/>
    <s v="CA-2018-104640"/>
    <x v="468"/>
    <d v="2018-11-16T00:00:00"/>
    <s v="Standard Class"/>
    <s v="FH-14275"/>
    <s v="Frank Hawley"/>
    <x v="1"/>
    <x v="0"/>
    <s v="New York City"/>
    <x v="15"/>
    <n v="10024"/>
    <x v="3"/>
    <s v="TEC-PH-10002200"/>
    <x v="2"/>
    <s v="Phones"/>
    <s v="Aastra 6757i CT Wireless VoIP phone"/>
    <n v="430.88"/>
    <n v="0.4"/>
    <n v="258.52799999999996"/>
  </r>
  <r>
    <n v="3220"/>
    <s v="US-2016-137008"/>
    <x v="653"/>
    <d v="2016-10-08T00:00:00"/>
    <s v="Standard Class"/>
    <s v="JP-15460"/>
    <s v="Jennifer Patt"/>
    <x v="1"/>
    <x v="0"/>
    <s v="Lakewood"/>
    <x v="30"/>
    <n v="8701"/>
    <x v="3"/>
    <s v="OFF-PA-10001295"/>
    <x v="1"/>
    <s v="Paper"/>
    <s v="Computer Printout Paper with Letter-Trim Perforations"/>
    <n v="94.85"/>
    <n v="0.4"/>
    <n v="56.91"/>
  </r>
  <r>
    <n v="3221"/>
    <s v="US-2016-137008"/>
    <x v="653"/>
    <d v="2016-10-08T00:00:00"/>
    <s v="Standard Class"/>
    <s v="JP-15460"/>
    <s v="Jennifer Patt"/>
    <x v="1"/>
    <x v="0"/>
    <s v="Lakewood"/>
    <x v="30"/>
    <n v="8701"/>
    <x v="3"/>
    <s v="OFF-EN-10002500"/>
    <x v="1"/>
    <s v="Envelopes"/>
    <s v="Globe Weis Peel &amp; Seel First Class Envelopes"/>
    <n v="51.12"/>
    <n v="0.4"/>
    <n v="30.671999999999997"/>
  </r>
  <r>
    <n v="3222"/>
    <s v="US-2016-137008"/>
    <x v="653"/>
    <d v="2016-10-08T00:00:00"/>
    <s v="Standard Class"/>
    <s v="JP-15460"/>
    <s v="Jennifer Patt"/>
    <x v="1"/>
    <x v="0"/>
    <s v="Lakewood"/>
    <x v="30"/>
    <n v="8701"/>
    <x v="3"/>
    <s v="TEC-AC-10000892"/>
    <x v="2"/>
    <s v="Accessories"/>
    <s v="NETGEAR N750 Dual Band Wi-Fi Gigabit Router"/>
    <n v="90"/>
    <n v="0.45"/>
    <n v="49.500000000000007"/>
  </r>
  <r>
    <n v="3223"/>
    <s v="CA-2015-108189"/>
    <x v="852"/>
    <d v="2015-10-05T00:00:00"/>
    <s v="First Class"/>
    <s v="ES-14080"/>
    <s v="Erin Smith"/>
    <x v="1"/>
    <x v="0"/>
    <s v="Tempe"/>
    <x v="16"/>
    <n v="85281"/>
    <x v="1"/>
    <s v="OFF-PA-10001838"/>
    <x v="1"/>
    <s v="Paper"/>
    <s v="Adams Telephone Message Book W/Dividers/Space For Phone Numbers, 5 1/4X8 1/2, 300/Messages"/>
    <n v="9.4079999999999995"/>
    <n v="0.4"/>
    <n v="5.6447999999999992"/>
  </r>
  <r>
    <n v="3224"/>
    <s v="CA-2015-108189"/>
    <x v="852"/>
    <d v="2015-10-05T00:00:00"/>
    <s v="First Class"/>
    <s v="ES-14080"/>
    <s v="Erin Smith"/>
    <x v="1"/>
    <x v="0"/>
    <s v="Tempe"/>
    <x v="16"/>
    <n v="85281"/>
    <x v="1"/>
    <s v="OFF-FA-10000735"/>
    <x v="1"/>
    <s v="Fasteners"/>
    <s v="Staples"/>
    <n v="4.6719999999999997"/>
    <n v="0.4"/>
    <n v="2.8031999999999999"/>
  </r>
  <r>
    <n v="3225"/>
    <s v="CA-2015-108189"/>
    <x v="852"/>
    <d v="2015-10-05T00:00:00"/>
    <s v="First Class"/>
    <s v="ES-14080"/>
    <s v="Erin Smith"/>
    <x v="1"/>
    <x v="0"/>
    <s v="Tempe"/>
    <x v="16"/>
    <n v="85281"/>
    <x v="1"/>
    <s v="TEC-PH-10001760"/>
    <x v="2"/>
    <s v="Phones"/>
    <s v="Bose SoundLink Bluetooth Speaker"/>
    <n v="318.39999999999998"/>
    <n v="0.4"/>
    <n v="191.04"/>
  </r>
  <r>
    <n v="3226"/>
    <s v="CA-2015-108189"/>
    <x v="852"/>
    <d v="2015-10-05T00:00:00"/>
    <s v="First Class"/>
    <s v="ES-14080"/>
    <s v="Erin Smith"/>
    <x v="1"/>
    <x v="0"/>
    <s v="Tempe"/>
    <x v="16"/>
    <n v="85281"/>
    <x v="1"/>
    <s v="OFF-EN-10004846"/>
    <x v="1"/>
    <s v="Envelopes"/>
    <s v="Letter or Legal Size Expandable Poly String Tie Envelopes"/>
    <n v="12.768000000000001"/>
    <n v="0.4"/>
    <n v="7.6608000000000001"/>
  </r>
  <r>
    <n v="3227"/>
    <s v="CA-2015-108189"/>
    <x v="852"/>
    <d v="2015-10-05T00:00:00"/>
    <s v="First Class"/>
    <s v="ES-14080"/>
    <s v="Erin Smith"/>
    <x v="1"/>
    <x v="0"/>
    <s v="Tempe"/>
    <x v="16"/>
    <n v="85281"/>
    <x v="1"/>
    <s v="OFF-SU-10003567"/>
    <x v="1"/>
    <s v="Supplies"/>
    <s v="Stiletto Hand Letter Openers"/>
    <n v="15.36"/>
    <n v="0.45"/>
    <n v="8.4480000000000004"/>
  </r>
  <r>
    <n v="3228"/>
    <s v="CA-2015-108189"/>
    <x v="852"/>
    <d v="2015-10-05T00:00:00"/>
    <s v="First Class"/>
    <s v="ES-14080"/>
    <s v="Erin Smith"/>
    <x v="1"/>
    <x v="0"/>
    <s v="Tempe"/>
    <x v="16"/>
    <n v="85281"/>
    <x v="1"/>
    <s v="TEC-PH-10001557"/>
    <x v="2"/>
    <s v="Phones"/>
    <s v="Pyle PMP37LED"/>
    <n v="230.376"/>
    <n v="0.4"/>
    <n v="138.22559999999999"/>
  </r>
  <r>
    <n v="3229"/>
    <s v="CA-2015-108189"/>
    <x v="852"/>
    <d v="2015-10-05T00:00:00"/>
    <s v="First Class"/>
    <s v="ES-14080"/>
    <s v="Erin Smith"/>
    <x v="1"/>
    <x v="0"/>
    <s v="Tempe"/>
    <x v="16"/>
    <n v="85281"/>
    <x v="1"/>
    <s v="TEC-AC-10003038"/>
    <x v="2"/>
    <s v="Accessories"/>
    <s v="Kingston Digital DataTraveler 16GB USB 2.0"/>
    <n v="7.16"/>
    <n v="0.45"/>
    <n v="3.9380000000000006"/>
  </r>
  <r>
    <n v="3230"/>
    <s v="CA-2015-154641"/>
    <x v="430"/>
    <d v="2015-08-16T00:00:00"/>
    <s v="Standard Class"/>
    <s v="KL-16645"/>
    <s v="Ken Lonsdale"/>
    <x v="0"/>
    <x v="0"/>
    <s v="New York City"/>
    <x v="15"/>
    <n v="10035"/>
    <x v="3"/>
    <s v="OFF-ST-10004459"/>
    <x v="1"/>
    <s v="Storage"/>
    <s v="Tennsco Single-Tier Lockers"/>
    <n v="375.34"/>
    <n v="0.5"/>
    <n v="187.67"/>
  </r>
  <r>
    <n v="3231"/>
    <s v="CA-2018-131625"/>
    <x v="853"/>
    <d v="2018-09-05T00:00:00"/>
    <s v="Second Class"/>
    <s v="BN-11515"/>
    <s v="Bradley Nguyen"/>
    <x v="0"/>
    <x v="0"/>
    <s v="New York City"/>
    <x v="15"/>
    <n v="10009"/>
    <x v="3"/>
    <s v="FUR-FU-10004960"/>
    <x v="0"/>
    <s v="Furnishings"/>
    <s v="Seth Thomas 12 Clock w/ Goldtone Case"/>
    <n v="114.9"/>
    <n v="0.4"/>
    <n v="68.94"/>
  </r>
  <r>
    <n v="3232"/>
    <s v="US-2018-156356"/>
    <x v="513"/>
    <d v="2018-04-22T00:00:00"/>
    <s v="Standard Class"/>
    <s v="ND-18370"/>
    <s v="Natalie DeCherney"/>
    <x v="0"/>
    <x v="0"/>
    <s v="Houston"/>
    <x v="5"/>
    <n v="77095"/>
    <x v="2"/>
    <s v="OFF-BI-10000632"/>
    <x v="1"/>
    <s v="Binders"/>
    <s v="Satellite Sectional Post Binders"/>
    <n v="26.045999999999999"/>
    <n v="0.3"/>
    <n v="18.232199999999999"/>
  </r>
  <r>
    <n v="3233"/>
    <s v="US-2018-156356"/>
    <x v="513"/>
    <d v="2018-04-22T00:00:00"/>
    <s v="Standard Class"/>
    <s v="ND-18370"/>
    <s v="Natalie DeCherney"/>
    <x v="0"/>
    <x v="0"/>
    <s v="Houston"/>
    <x v="5"/>
    <n v="77095"/>
    <x v="2"/>
    <s v="OFF-BI-10001107"/>
    <x v="1"/>
    <s v="Binders"/>
    <s v="GBC White Gloss Covers, Plain Front"/>
    <n v="2.8959999999999999"/>
    <n v="0.3"/>
    <n v="2.0271999999999997"/>
  </r>
  <r>
    <n v="3234"/>
    <s v="US-2018-156356"/>
    <x v="513"/>
    <d v="2018-04-22T00:00:00"/>
    <s v="Standard Class"/>
    <s v="ND-18370"/>
    <s v="Natalie DeCherney"/>
    <x v="0"/>
    <x v="0"/>
    <s v="Houston"/>
    <x v="5"/>
    <n v="77095"/>
    <x v="2"/>
    <s v="OFF-ST-10002301"/>
    <x v="1"/>
    <s v="Storage"/>
    <s v="Tennsco Commercial Shelving"/>
    <n v="32.543999999999997"/>
    <n v="0.4"/>
    <n v="19.526399999999999"/>
  </r>
  <r>
    <n v="3235"/>
    <s v="CA-2017-138933"/>
    <x v="423"/>
    <d v="2017-04-27T00:00:00"/>
    <s v="First Class"/>
    <s v="JL-15130"/>
    <s v="Jack Lebron"/>
    <x v="0"/>
    <x v="0"/>
    <s v="Riverside"/>
    <x v="1"/>
    <n v="92503"/>
    <x v="1"/>
    <s v="OFF-BI-10003355"/>
    <x v="1"/>
    <s v="Binders"/>
    <s v="Cardinal Holdit Business Card Pockets"/>
    <n v="3.984"/>
    <n v="0.4"/>
    <n v="2.3904000000000001"/>
  </r>
  <r>
    <n v="3236"/>
    <s v="CA-2017-140746"/>
    <x v="804"/>
    <d v="2017-01-15T00:00:00"/>
    <s v="Same Day"/>
    <s v="RC-19825"/>
    <s v="Roy Collins"/>
    <x v="0"/>
    <x v="0"/>
    <s v="Fairfield"/>
    <x v="29"/>
    <n v="6824"/>
    <x v="3"/>
    <s v="FUR-TA-10002903"/>
    <x v="0"/>
    <s v="Tables"/>
    <s v="Bevis Round Bullnose 29 High Table Top"/>
    <n v="181.797"/>
    <n v="0.45"/>
    <n v="99.988350000000011"/>
  </r>
  <r>
    <n v="3237"/>
    <s v="CA-2017-146836"/>
    <x v="440"/>
    <d v="2017-05-02T00:00:00"/>
    <s v="Same Day"/>
    <s v="CC-12475"/>
    <s v="Cindy Chapman"/>
    <x v="0"/>
    <x v="0"/>
    <s v="New York City"/>
    <x v="15"/>
    <n v="10024"/>
    <x v="3"/>
    <s v="OFF-ST-10001580"/>
    <x v="1"/>
    <s v="Storage"/>
    <s v="Super Decoflex Portable Personal File"/>
    <n v="44.94"/>
    <n v="0.5"/>
    <n v="22.47"/>
  </r>
  <r>
    <n v="3238"/>
    <s v="CA-2017-146836"/>
    <x v="440"/>
    <d v="2017-05-02T00:00:00"/>
    <s v="Same Day"/>
    <s v="CC-12475"/>
    <s v="Cindy Chapman"/>
    <x v="0"/>
    <x v="0"/>
    <s v="New York City"/>
    <x v="15"/>
    <n v="10024"/>
    <x v="3"/>
    <s v="OFF-BI-10000315"/>
    <x v="1"/>
    <s v="Binders"/>
    <s v="Poly Designer Cover &amp; Back"/>
    <n v="45.576000000000001"/>
    <n v="0.4"/>
    <n v="27.345600000000001"/>
  </r>
  <r>
    <n v="3239"/>
    <s v="US-2017-127971"/>
    <x v="73"/>
    <d v="2017-11-27T00:00:00"/>
    <s v="Standard Class"/>
    <s v="DW-13195"/>
    <s v="David Wiener"/>
    <x v="1"/>
    <x v="0"/>
    <s v="Houston"/>
    <x v="5"/>
    <n v="77095"/>
    <x v="2"/>
    <s v="FUR-CH-10003774"/>
    <x v="0"/>
    <s v="Chairs"/>
    <s v="Global Wood Trimmed Managers Task Chair, Khaki"/>
    <n v="318.43"/>
    <n v="0.35"/>
    <n v="206.9795"/>
  </r>
  <r>
    <n v="3240"/>
    <s v="US-2017-127971"/>
    <x v="73"/>
    <d v="2017-11-27T00:00:00"/>
    <s v="Standard Class"/>
    <s v="DW-13195"/>
    <s v="David Wiener"/>
    <x v="1"/>
    <x v="0"/>
    <s v="Houston"/>
    <x v="5"/>
    <n v="77095"/>
    <x v="2"/>
    <s v="TEC-PH-10003095"/>
    <x v="2"/>
    <s v="Phones"/>
    <s v="Samsung HM1900 Bluetooth Headset"/>
    <n v="122.92"/>
    <n v="0.3"/>
    <n v="86.043999999999997"/>
  </r>
  <r>
    <n v="3241"/>
    <s v="US-2017-127971"/>
    <x v="73"/>
    <d v="2017-11-27T00:00:00"/>
    <s v="Standard Class"/>
    <s v="DW-13195"/>
    <s v="David Wiener"/>
    <x v="1"/>
    <x v="0"/>
    <s v="Houston"/>
    <x v="5"/>
    <n v="77095"/>
    <x v="2"/>
    <s v="FUR-FU-10000023"/>
    <x v="0"/>
    <s v="Furnishings"/>
    <s v="Eldon Wave Desk Accessories"/>
    <n v="7.0679999999999996"/>
    <n v="0.3"/>
    <n v="4.9475999999999996"/>
  </r>
  <r>
    <n v="3242"/>
    <s v="US-2017-140809"/>
    <x v="854"/>
    <d v="2017-02-03T00:00:00"/>
    <s v="First Class"/>
    <s v="CK-12760"/>
    <s v="Cyma Kinney"/>
    <x v="1"/>
    <x v="0"/>
    <s v="Arlington"/>
    <x v="17"/>
    <n v="22204"/>
    <x v="0"/>
    <s v="OFF-ST-10002214"/>
    <x v="1"/>
    <s v="Storage"/>
    <s v="X-Rack File for Hanging Folders"/>
    <n v="56.45"/>
    <n v="0.35"/>
    <n v="36.692500000000003"/>
  </r>
  <r>
    <n v="3243"/>
    <s v="CA-2018-114524"/>
    <x v="185"/>
    <d v="2018-04-05T00:00:00"/>
    <s v="Second Class"/>
    <s v="EG-13900"/>
    <s v="Emily Grady"/>
    <x v="0"/>
    <x v="0"/>
    <s v="Chicago"/>
    <x v="10"/>
    <n v="60623"/>
    <x v="2"/>
    <s v="OFF-BI-10002799"/>
    <x v="1"/>
    <s v="Binders"/>
    <s v="SlimView Poly Binder, 3/8"/>
    <n v="13.468"/>
    <n v="0.3"/>
    <n v="9.4276"/>
  </r>
  <r>
    <n v="3244"/>
    <s v="CA-2018-113355"/>
    <x v="96"/>
    <d v="2018-12-05T00:00:00"/>
    <s v="Standard Class"/>
    <s v="SJ-20215"/>
    <s v="Sarah Jordon"/>
    <x v="0"/>
    <x v="0"/>
    <s v="Grand Prairie"/>
    <x v="5"/>
    <n v="75051"/>
    <x v="2"/>
    <s v="TEC-PH-10004912"/>
    <x v="2"/>
    <s v="Phones"/>
    <s v="Cisco SPA112 2 Port Phone Adapter"/>
    <n v="219.8"/>
    <n v="0.3"/>
    <n v="153.85999999999999"/>
  </r>
  <r>
    <n v="3245"/>
    <s v="CA-2018-113355"/>
    <x v="96"/>
    <d v="2018-12-05T00:00:00"/>
    <s v="Standard Class"/>
    <s v="SJ-20215"/>
    <s v="Sarah Jordon"/>
    <x v="0"/>
    <x v="0"/>
    <s v="Grand Prairie"/>
    <x v="5"/>
    <n v="75051"/>
    <x v="2"/>
    <s v="FUR-CH-10002602"/>
    <x v="0"/>
    <s v="Chairs"/>
    <s v="DMI Arturo Collection Mission-style Design Wood Chair"/>
    <n v="317.05799999999999"/>
    <n v="0.35"/>
    <n v="206.08770000000001"/>
  </r>
  <r>
    <n v="3246"/>
    <s v="US-2018-140907"/>
    <x v="389"/>
    <d v="2018-12-12T00:00:00"/>
    <s v="Second Class"/>
    <s v="BP-11185"/>
    <s v="Ben Peterman"/>
    <x v="1"/>
    <x v="0"/>
    <s v="Seattle"/>
    <x v="4"/>
    <n v="98103"/>
    <x v="1"/>
    <s v="TEC-AC-10004510"/>
    <x v="2"/>
    <s v="Accessories"/>
    <s v="Logitech Desktop MK120 Mouse and keyboard Combo"/>
    <n v="49.08"/>
    <n v="0.45"/>
    <n v="26.994"/>
  </r>
  <r>
    <n v="3247"/>
    <s v="US-2018-140907"/>
    <x v="389"/>
    <d v="2018-12-12T00:00:00"/>
    <s v="Second Class"/>
    <s v="BP-11185"/>
    <s v="Ben Peterman"/>
    <x v="1"/>
    <x v="0"/>
    <s v="Seattle"/>
    <x v="4"/>
    <n v="98103"/>
    <x v="1"/>
    <s v="OFF-ST-10000060"/>
    <x v="1"/>
    <s v="Storage"/>
    <s v="Fellowes Bankers Box Staxonsteel Drawer File/Stacking System"/>
    <n v="324.89999999999998"/>
    <n v="0.5"/>
    <n v="162.44999999999999"/>
  </r>
  <r>
    <n v="3248"/>
    <s v="US-2018-140907"/>
    <x v="389"/>
    <d v="2018-12-12T00:00:00"/>
    <s v="Second Class"/>
    <s v="BP-11185"/>
    <s v="Ben Peterman"/>
    <x v="1"/>
    <x v="0"/>
    <s v="Seattle"/>
    <x v="4"/>
    <n v="98103"/>
    <x v="1"/>
    <s v="OFF-AR-10000799"/>
    <x v="1"/>
    <s v="Art"/>
    <s v="Col-Erase Pencils with Erasers"/>
    <n v="18.239999999999998"/>
    <n v="0.45"/>
    <n v="10.032"/>
  </r>
  <r>
    <n v="3249"/>
    <s v="CA-2017-159730"/>
    <x v="42"/>
    <d v="2017-09-21T00:00:00"/>
    <s v="Standard Class"/>
    <s v="SJ-20125"/>
    <s v="Sanjit Jacobs"/>
    <x v="2"/>
    <x v="0"/>
    <s v="Seattle"/>
    <x v="4"/>
    <n v="98103"/>
    <x v="1"/>
    <s v="FUR-CH-10004875"/>
    <x v="0"/>
    <s v="Chairs"/>
    <s v="Harbour Creations 67200 Series Stacking Chairs"/>
    <n v="113.88800000000001"/>
    <n v="0.45"/>
    <n v="62.638400000000011"/>
  </r>
  <r>
    <n v="3250"/>
    <s v="CA-2017-159730"/>
    <x v="42"/>
    <d v="2017-09-21T00:00:00"/>
    <s v="Standard Class"/>
    <s v="SJ-20125"/>
    <s v="Sanjit Jacobs"/>
    <x v="2"/>
    <x v="0"/>
    <s v="Seattle"/>
    <x v="4"/>
    <n v="98103"/>
    <x v="1"/>
    <s v="TEC-PH-10002085"/>
    <x v="2"/>
    <s v="Phones"/>
    <s v="Clarity 53712"/>
    <n v="105.584"/>
    <n v="0.4"/>
    <n v="63.3504"/>
  </r>
  <r>
    <n v="3251"/>
    <s v="CA-2017-157868"/>
    <x v="443"/>
    <d v="2017-12-29T00:00:00"/>
    <s v="Standard Class"/>
    <s v="MC-17590"/>
    <s v="Matt Collister"/>
    <x v="1"/>
    <x v="0"/>
    <s v="Grand Rapids"/>
    <x v="12"/>
    <n v="49505"/>
    <x v="2"/>
    <s v="OFF-FA-10000992"/>
    <x v="1"/>
    <s v="Fasteners"/>
    <s v="Acco Clips to Go Binder Clips, 24 Clips in Two Sizes"/>
    <n v="24.85"/>
    <n v="0.3"/>
    <n v="17.395"/>
  </r>
  <r>
    <n v="3252"/>
    <s v="CA-2018-119389"/>
    <x v="827"/>
    <d v="2018-04-19T00:00:00"/>
    <s v="First Class"/>
    <s v="BG-11740"/>
    <s v="Bruce Geld"/>
    <x v="0"/>
    <x v="0"/>
    <s v="Philadelphia"/>
    <x v="9"/>
    <n v="19120"/>
    <x v="3"/>
    <s v="FUR-FU-10001473"/>
    <x v="0"/>
    <s v="Furnishings"/>
    <s v="Eldon Executive Woodline II Desk Accessories, Mahogany"/>
    <n v="60.311999999999998"/>
    <n v="0.4"/>
    <n v="36.187199999999997"/>
  </r>
  <r>
    <n v="3253"/>
    <s v="CA-2018-110373"/>
    <x v="855"/>
    <d v="2018-10-30T00:00:00"/>
    <s v="Second Class"/>
    <s v="MA-17560"/>
    <s v="Matt Abelman"/>
    <x v="2"/>
    <x v="0"/>
    <s v="Chicago"/>
    <x v="10"/>
    <n v="60610"/>
    <x v="2"/>
    <s v="OFF-AR-10003045"/>
    <x v="1"/>
    <s v="Art"/>
    <s v="Prang Colored Pencils"/>
    <n v="7.056"/>
    <n v="0.35"/>
    <n v="4.5864000000000003"/>
  </r>
  <r>
    <n v="3254"/>
    <s v="CA-2018-110373"/>
    <x v="855"/>
    <d v="2018-10-30T00:00:00"/>
    <s v="Second Class"/>
    <s v="MA-17560"/>
    <s v="Matt Abelman"/>
    <x v="2"/>
    <x v="0"/>
    <s v="Chicago"/>
    <x v="10"/>
    <n v="60610"/>
    <x v="2"/>
    <s v="TEC-PH-10001536"/>
    <x v="2"/>
    <s v="Phones"/>
    <s v="Spigen Samsung Galaxy S5 Case Wallet"/>
    <n v="27.184000000000001"/>
    <n v="0.3"/>
    <n v="19.0288"/>
  </r>
  <r>
    <n v="3255"/>
    <s v="CA-2017-155474"/>
    <x v="630"/>
    <d v="2017-07-14T00:00:00"/>
    <s v="Standard Class"/>
    <s v="CC-12220"/>
    <s v="Chris Cortes"/>
    <x v="0"/>
    <x v="0"/>
    <s v="Seattle"/>
    <x v="4"/>
    <n v="98105"/>
    <x v="1"/>
    <s v="TEC-PH-10001580"/>
    <x v="2"/>
    <s v="Phones"/>
    <s v="Logitech Mobile Speakerphone P710e - speaker phone"/>
    <n v="107.98399999999999"/>
    <n v="0.4"/>
    <n v="64.790399999999991"/>
  </r>
  <r>
    <n v="3256"/>
    <s v="CA-2017-155474"/>
    <x v="630"/>
    <d v="2017-07-14T00:00:00"/>
    <s v="Standard Class"/>
    <s v="CC-12220"/>
    <s v="Chris Cortes"/>
    <x v="0"/>
    <x v="0"/>
    <s v="Seattle"/>
    <x v="4"/>
    <n v="98105"/>
    <x v="1"/>
    <s v="OFF-BI-10004209"/>
    <x v="1"/>
    <s v="Binders"/>
    <s v="Fellowes Twister Kit, Gray/Clear, 3/pkg"/>
    <n v="19.295999999999999"/>
    <n v="0.4"/>
    <n v="11.577599999999999"/>
  </r>
  <r>
    <n v="3257"/>
    <s v="CA-2016-155453"/>
    <x v="101"/>
    <d v="2016-08-14T00:00:00"/>
    <s v="Standard Class"/>
    <s v="RA-19885"/>
    <s v="Ruben Ausman"/>
    <x v="1"/>
    <x v="0"/>
    <s v="Jacksonville"/>
    <x v="2"/>
    <n v="32216"/>
    <x v="0"/>
    <s v="OFF-LA-10001613"/>
    <x v="1"/>
    <s v="Labels"/>
    <s v="Avery File Folder Labels"/>
    <n v="4.6079999999999997"/>
    <n v="0.25"/>
    <n v="3.4559999999999995"/>
  </r>
  <r>
    <n v="3258"/>
    <s v="US-2017-161844"/>
    <x v="10"/>
    <d v="2017-12-14T00:00:00"/>
    <s v="Second Class"/>
    <s v="DK-12835"/>
    <s v="Damala Kotsonis"/>
    <x v="1"/>
    <x v="0"/>
    <s v="Franklin"/>
    <x v="18"/>
    <n v="37064"/>
    <x v="0"/>
    <s v="FUR-TA-10001676"/>
    <x v="0"/>
    <s v="Tables"/>
    <s v="Hon 61000 Series Interactive Training Tables"/>
    <n v="79.974000000000004"/>
    <n v="0.3"/>
    <n v="55.9818"/>
  </r>
  <r>
    <n v="3259"/>
    <s v="US-2017-161844"/>
    <x v="10"/>
    <d v="2017-12-14T00:00:00"/>
    <s v="Second Class"/>
    <s v="DK-12835"/>
    <s v="Damala Kotsonis"/>
    <x v="1"/>
    <x v="0"/>
    <s v="Franklin"/>
    <x v="18"/>
    <n v="37064"/>
    <x v="0"/>
    <s v="OFF-BI-10003712"/>
    <x v="1"/>
    <s v="Binders"/>
    <s v="Acco Pressboard Covers with Storage Hooks, 14 7/8 x 11, Light Blue"/>
    <n v="2.9460000000000002"/>
    <n v="0.25"/>
    <n v="2.2095000000000002"/>
  </r>
  <r>
    <n v="3260"/>
    <s v="US-2017-162103"/>
    <x v="373"/>
    <d v="2017-11-17T00:00:00"/>
    <s v="Standard Class"/>
    <s v="LB-16795"/>
    <s v="Laurel Beltran"/>
    <x v="2"/>
    <x v="0"/>
    <s v="Highland Park"/>
    <x v="10"/>
    <n v="60035"/>
    <x v="2"/>
    <s v="OFF-BI-10000285"/>
    <x v="1"/>
    <s v="Binders"/>
    <s v="XtraLife ClearVue Slant-D Ring Binders by Cardinal"/>
    <n v="3.1360000000000001"/>
    <n v="0.3"/>
    <n v="2.1951999999999998"/>
  </r>
  <r>
    <n v="3261"/>
    <s v="CA-2015-151554"/>
    <x v="687"/>
    <d v="2015-11-15T00:00:00"/>
    <s v="First Class"/>
    <s v="CM-11815"/>
    <s v="Candace McMahon"/>
    <x v="1"/>
    <x v="0"/>
    <s v="Pasadena"/>
    <x v="5"/>
    <n v="77506"/>
    <x v="2"/>
    <s v="OFF-PA-10004609"/>
    <x v="1"/>
    <s v="Paper"/>
    <s v="Xerox 221"/>
    <n v="20.736000000000001"/>
    <n v="0.3"/>
    <n v="14.5152"/>
  </r>
  <r>
    <n v="3262"/>
    <s v="CA-2015-140662"/>
    <x v="664"/>
    <d v="2015-11-19T00:00:00"/>
    <s v="First Class"/>
    <s v="TS-21205"/>
    <s v="Thomas Seio"/>
    <x v="1"/>
    <x v="0"/>
    <s v="San Francisco"/>
    <x v="1"/>
    <n v="94109"/>
    <x v="1"/>
    <s v="TEC-AC-10001314"/>
    <x v="2"/>
    <s v="Accessories"/>
    <s v="Case Logic 2.4GHz Wireless Keyboard"/>
    <n v="99.98"/>
    <n v="0.45"/>
    <n v="54.989000000000004"/>
  </r>
  <r>
    <n v="3263"/>
    <s v="CA-2015-140662"/>
    <x v="664"/>
    <d v="2015-11-19T00:00:00"/>
    <s v="First Class"/>
    <s v="TS-21205"/>
    <s v="Thomas Seio"/>
    <x v="1"/>
    <x v="0"/>
    <s v="San Francisco"/>
    <x v="1"/>
    <n v="94109"/>
    <x v="1"/>
    <s v="OFF-PA-10003395"/>
    <x v="1"/>
    <s v="Paper"/>
    <s v="Xerox 1941"/>
    <n v="733.95"/>
    <n v="0.4"/>
    <n v="440.37"/>
  </r>
  <r>
    <n v="3264"/>
    <s v="CA-2015-140662"/>
    <x v="664"/>
    <d v="2015-11-19T00:00:00"/>
    <s v="First Class"/>
    <s v="TS-21205"/>
    <s v="Thomas Seio"/>
    <x v="1"/>
    <x v="0"/>
    <s v="San Francisco"/>
    <x v="1"/>
    <n v="94109"/>
    <x v="1"/>
    <s v="OFF-AP-10001242"/>
    <x v="1"/>
    <s v="Appliances"/>
    <s v="APC 7 Outlet Network SurgeArrest Surge Protector"/>
    <n v="241.44"/>
    <n v="0.4"/>
    <n v="144.864"/>
  </r>
  <r>
    <n v="3265"/>
    <s v="CA-2017-122518"/>
    <x v="758"/>
    <d v="2017-03-08T00:00:00"/>
    <s v="Second Class"/>
    <s v="RF-19345"/>
    <s v="Randy Ferguson"/>
    <x v="1"/>
    <x v="0"/>
    <s v="Miami"/>
    <x v="2"/>
    <n v="33180"/>
    <x v="0"/>
    <s v="OFF-LA-10001641"/>
    <x v="1"/>
    <s v="Labels"/>
    <s v="Avery 518"/>
    <n v="10.08"/>
    <n v="0.25"/>
    <n v="7.5600000000000005"/>
  </r>
  <r>
    <n v="3266"/>
    <s v="US-2015-126571"/>
    <x v="856"/>
    <d v="2015-10-15T00:00:00"/>
    <s v="Standard Class"/>
    <s v="JF-15565"/>
    <s v="Jill Fjeld"/>
    <x v="0"/>
    <x v="0"/>
    <s v="Philadelphia"/>
    <x v="9"/>
    <n v="19120"/>
    <x v="3"/>
    <s v="OFF-ST-10003816"/>
    <x v="1"/>
    <s v="Storage"/>
    <s v="Fellowes High-Stak Drawer Files"/>
    <n v="281.904"/>
    <n v="0.5"/>
    <n v="140.952"/>
  </r>
  <r>
    <n v="3267"/>
    <s v="US-2015-126571"/>
    <x v="856"/>
    <d v="2015-10-15T00:00:00"/>
    <s v="Standard Class"/>
    <s v="JF-15565"/>
    <s v="Jill Fjeld"/>
    <x v="0"/>
    <x v="0"/>
    <s v="Philadelphia"/>
    <x v="9"/>
    <n v="19120"/>
    <x v="3"/>
    <s v="OFF-EN-10002230"/>
    <x v="1"/>
    <s v="Envelopes"/>
    <s v="Airmail Envelopes"/>
    <n v="201.43199999999999"/>
    <n v="0.4"/>
    <n v="120.85919999999999"/>
  </r>
  <r>
    <n v="3268"/>
    <s v="CA-2015-143840"/>
    <x v="857"/>
    <d v="2015-05-29T00:00:00"/>
    <s v="Standard Class"/>
    <s v="EH-14185"/>
    <s v="Evan Henry"/>
    <x v="0"/>
    <x v="0"/>
    <s v="Decatur"/>
    <x v="19"/>
    <n v="35601"/>
    <x v="0"/>
    <s v="TEC-PH-10002660"/>
    <x v="2"/>
    <s v="Phones"/>
    <s v="Nortel Networks T7316 E Nt8 B27"/>
    <n v="135.97999999999999"/>
    <n v="0.25"/>
    <n v="101.98499999999999"/>
  </r>
  <r>
    <n v="3269"/>
    <s v="CA-2015-143840"/>
    <x v="857"/>
    <d v="2015-05-29T00:00:00"/>
    <s v="Standard Class"/>
    <s v="EH-14185"/>
    <s v="Evan Henry"/>
    <x v="0"/>
    <x v="0"/>
    <s v="Decatur"/>
    <x v="19"/>
    <n v="35601"/>
    <x v="0"/>
    <s v="TEC-PH-10003171"/>
    <x v="2"/>
    <s v="Phones"/>
    <s v="Plantronics Encore H101 Dual Earpieces Headset"/>
    <n v="44.95"/>
    <n v="0.25"/>
    <n v="33.712500000000006"/>
  </r>
  <r>
    <n v="3270"/>
    <s v="CA-2015-115980"/>
    <x v="858"/>
    <d v="2015-07-19T00:00:00"/>
    <s v="Standard Class"/>
    <s v="VW-21775"/>
    <s v="Victoria Wilson"/>
    <x v="1"/>
    <x v="0"/>
    <s v="Sioux Falls"/>
    <x v="44"/>
    <n v="57103"/>
    <x v="2"/>
    <s v="TEC-AC-10003709"/>
    <x v="2"/>
    <s v="Accessories"/>
    <s v="Maxell 4.7GB DVD-R 5/Pack"/>
    <n v="2.97"/>
    <n v="0.35"/>
    <n v="1.9305000000000001"/>
  </r>
  <r>
    <n v="3271"/>
    <s v="CA-2015-115980"/>
    <x v="858"/>
    <d v="2015-07-19T00:00:00"/>
    <s v="Standard Class"/>
    <s v="VW-21775"/>
    <s v="Victoria Wilson"/>
    <x v="1"/>
    <x v="0"/>
    <s v="Sioux Falls"/>
    <x v="44"/>
    <n v="57103"/>
    <x v="2"/>
    <s v="OFF-FA-10000304"/>
    <x v="1"/>
    <s v="Fasteners"/>
    <s v="Advantus Push Pins"/>
    <n v="6.54"/>
    <n v="0.3"/>
    <n v="4.5779999999999994"/>
  </r>
  <r>
    <n v="3272"/>
    <s v="CA-2016-155145"/>
    <x v="17"/>
    <d v="2016-12-29T00:00:00"/>
    <s v="Second Class"/>
    <s v="KN-16450"/>
    <s v="Kean Nguyen"/>
    <x v="1"/>
    <x v="0"/>
    <s v="Visalia"/>
    <x v="1"/>
    <n v="93277"/>
    <x v="1"/>
    <s v="TEC-AC-10003709"/>
    <x v="2"/>
    <s v="Accessories"/>
    <s v="Maxell 4.7GB DVD-R 5/Pack"/>
    <n v="7.92"/>
    <n v="0.45"/>
    <n v="4.3559999999999999"/>
  </r>
  <r>
    <n v="3273"/>
    <s v="CA-2016-146038"/>
    <x v="97"/>
    <d v="2016-02-16T00:00:00"/>
    <s v="Standard Class"/>
    <s v="SJ-20215"/>
    <s v="Sarah Jordon"/>
    <x v="0"/>
    <x v="0"/>
    <s v="Los Angeles"/>
    <x v="1"/>
    <n v="90049"/>
    <x v="1"/>
    <s v="FUR-CH-10002774"/>
    <x v="0"/>
    <s v="Chairs"/>
    <s v="Global Deluxe Stacking Chair, Gray"/>
    <n v="203.92"/>
    <n v="0.45"/>
    <n v="112.15600000000001"/>
  </r>
  <r>
    <n v="3274"/>
    <s v="CA-2018-133865"/>
    <x v="540"/>
    <d v="2018-05-12T00:00:00"/>
    <s v="Standard Class"/>
    <s v="PS-19045"/>
    <s v="Penelope Sewall"/>
    <x v="2"/>
    <x v="0"/>
    <s v="Los Angeles"/>
    <x v="1"/>
    <n v="90032"/>
    <x v="1"/>
    <s v="TEC-CO-10001046"/>
    <x v="2"/>
    <s v="Copiers"/>
    <s v="Canon Imageclass D680 Copier / Fax"/>
    <n v="3359.9520000000002"/>
    <n v="0.5"/>
    <n v="1679.9760000000001"/>
  </r>
  <r>
    <n v="3275"/>
    <s v="CA-2018-116358"/>
    <x v="808"/>
    <d v="2018-11-06T00:00:00"/>
    <s v="Standard Class"/>
    <s v="KM-16225"/>
    <s v="Kalyca Meade"/>
    <x v="1"/>
    <x v="0"/>
    <s v="Overland Park"/>
    <x v="41"/>
    <n v="66212"/>
    <x v="2"/>
    <s v="OFF-FA-10003495"/>
    <x v="1"/>
    <s v="Fasteners"/>
    <s v="Staples"/>
    <n v="18.239999999999998"/>
    <n v="0.3"/>
    <n v="12.767999999999999"/>
  </r>
  <r>
    <n v="3276"/>
    <s v="CA-2018-116358"/>
    <x v="808"/>
    <d v="2018-11-06T00:00:00"/>
    <s v="Standard Class"/>
    <s v="KM-16225"/>
    <s v="Kalyca Meade"/>
    <x v="1"/>
    <x v="0"/>
    <s v="Overland Park"/>
    <x v="41"/>
    <n v="66212"/>
    <x v="2"/>
    <s v="OFF-AR-10004685"/>
    <x v="1"/>
    <s v="Art"/>
    <s v="Binney &amp; Smith Crayola Metallic Colored Pencils, 8-Color Set"/>
    <n v="27.78"/>
    <n v="0.35"/>
    <n v="18.057000000000002"/>
  </r>
  <r>
    <n v="3277"/>
    <s v="CA-2015-102988"/>
    <x v="267"/>
    <d v="2015-04-09T00:00:00"/>
    <s v="Second Class"/>
    <s v="GM-14695"/>
    <s v="Greg Maxwell"/>
    <x v="1"/>
    <x v="0"/>
    <s v="Alexandria"/>
    <x v="17"/>
    <n v="22304"/>
    <x v="0"/>
    <s v="OFF-AR-10004757"/>
    <x v="1"/>
    <s v="Art"/>
    <s v="Crayola Colored Pencils"/>
    <n v="22.96"/>
    <n v="0.3"/>
    <n v="16.071999999999999"/>
  </r>
  <r>
    <n v="3278"/>
    <s v="CA-2015-102988"/>
    <x v="267"/>
    <d v="2015-04-09T00:00:00"/>
    <s v="Second Class"/>
    <s v="GM-14695"/>
    <s v="Greg Maxwell"/>
    <x v="1"/>
    <x v="0"/>
    <s v="Alexandria"/>
    <x v="17"/>
    <n v="22304"/>
    <x v="0"/>
    <s v="TEC-PH-10001615"/>
    <x v="2"/>
    <s v="Phones"/>
    <s v="AT&amp;T CL82213"/>
    <n v="28.99"/>
    <n v="0.25"/>
    <n v="21.7425"/>
  </r>
  <r>
    <n v="3279"/>
    <s v="CA-2015-102988"/>
    <x v="267"/>
    <d v="2015-04-09T00:00:00"/>
    <s v="Second Class"/>
    <s v="GM-14695"/>
    <s v="Greg Maxwell"/>
    <x v="1"/>
    <x v="0"/>
    <s v="Alexandria"/>
    <x v="17"/>
    <n v="22304"/>
    <x v="0"/>
    <s v="OFF-PA-10003349"/>
    <x v="1"/>
    <s v="Paper"/>
    <s v="Xerox 1957"/>
    <n v="12.96"/>
    <n v="0.25"/>
    <n v="9.7200000000000006"/>
  </r>
  <r>
    <n v="3280"/>
    <s v="CA-2015-102988"/>
    <x v="267"/>
    <d v="2015-04-09T00:00:00"/>
    <s v="Second Class"/>
    <s v="GM-14695"/>
    <s v="Greg Maxwell"/>
    <x v="1"/>
    <x v="0"/>
    <s v="Alexandria"/>
    <x v="17"/>
    <n v="22304"/>
    <x v="0"/>
    <s v="OFF-AR-10000127"/>
    <x v="1"/>
    <s v="Art"/>
    <s v="Newell 321"/>
    <n v="22.96"/>
    <n v="0.3"/>
    <n v="16.071999999999999"/>
  </r>
  <r>
    <n v="3281"/>
    <s v="CA-2015-102988"/>
    <x v="267"/>
    <d v="2015-04-09T00:00:00"/>
    <s v="Second Class"/>
    <s v="GM-14695"/>
    <s v="Greg Maxwell"/>
    <x v="1"/>
    <x v="0"/>
    <s v="Alexandria"/>
    <x v="17"/>
    <n v="22304"/>
    <x v="0"/>
    <s v="OFF-SU-10002881"/>
    <x v="1"/>
    <s v="Supplies"/>
    <s v="Martin Yale Chadless Opener Electric Letter Opener"/>
    <n v="4164.05"/>
    <n v="0.3"/>
    <n v="2914.835"/>
  </r>
  <r>
    <n v="3282"/>
    <s v="US-2015-117170"/>
    <x v="328"/>
    <d v="2015-09-24T00:00:00"/>
    <s v="Standard Class"/>
    <s v="KT-16465"/>
    <s v="Kean Takahito"/>
    <x v="0"/>
    <x v="0"/>
    <s v="Raleigh"/>
    <x v="3"/>
    <n v="27604"/>
    <x v="0"/>
    <s v="TEC-AC-10001109"/>
    <x v="2"/>
    <s v="Accessories"/>
    <s v="Logitech Trackman Marble Mouse"/>
    <n v="47.984000000000002"/>
    <n v="0.3"/>
    <n v="33.588799999999999"/>
  </r>
  <r>
    <n v="3283"/>
    <s v="US-2015-117170"/>
    <x v="328"/>
    <d v="2015-09-24T00:00:00"/>
    <s v="Standard Class"/>
    <s v="KT-16465"/>
    <s v="Kean Takahito"/>
    <x v="0"/>
    <x v="0"/>
    <s v="Raleigh"/>
    <x v="3"/>
    <n v="27604"/>
    <x v="0"/>
    <s v="OFF-PA-10000682"/>
    <x v="1"/>
    <s v="Paper"/>
    <s v="Xerox 1924"/>
    <n v="4.6239999999999997"/>
    <n v="0.25"/>
    <n v="3.468"/>
  </r>
  <r>
    <n v="3284"/>
    <s v="CA-2015-159478"/>
    <x v="587"/>
    <d v="2015-10-06T00:00:00"/>
    <s v="Standard Class"/>
    <s v="MH-17785"/>
    <s v="Maya Herman"/>
    <x v="1"/>
    <x v="0"/>
    <s v="New York City"/>
    <x v="15"/>
    <n v="10035"/>
    <x v="3"/>
    <s v="FUR-FU-10000221"/>
    <x v="0"/>
    <s v="Furnishings"/>
    <s v="Master Caster Door Stop, Brown"/>
    <n v="15.24"/>
    <n v="0.4"/>
    <n v="9.1440000000000001"/>
  </r>
  <r>
    <n v="3285"/>
    <s v="CA-2015-103702"/>
    <x v="171"/>
    <d v="2015-09-17T00:00:00"/>
    <s v="Standard Class"/>
    <s v="AF-10885"/>
    <s v="Art Foster"/>
    <x v="0"/>
    <x v="0"/>
    <s v="Fairfield"/>
    <x v="24"/>
    <n v="45014"/>
    <x v="3"/>
    <s v="OFF-BI-10002429"/>
    <x v="1"/>
    <s v="Binders"/>
    <s v="Premier Elliptical Ring Binder, Black"/>
    <n v="63.923999999999999"/>
    <n v="0.4"/>
    <n v="38.354399999999998"/>
  </r>
  <r>
    <n v="3286"/>
    <s v="CA-2018-150525"/>
    <x v="297"/>
    <d v="2018-02-25T00:00:00"/>
    <s v="Standard Class"/>
    <s v="JP-16135"/>
    <s v="Julie Prescott"/>
    <x v="2"/>
    <x v="0"/>
    <s v="Muskogee"/>
    <x v="26"/>
    <n v="74403"/>
    <x v="2"/>
    <s v="OFF-AR-10002375"/>
    <x v="1"/>
    <s v="Art"/>
    <s v="Newell 351"/>
    <n v="6.56"/>
    <n v="0.35"/>
    <n v="4.2640000000000002"/>
  </r>
  <r>
    <n v="3287"/>
    <s v="CA-2018-150525"/>
    <x v="297"/>
    <d v="2018-02-25T00:00:00"/>
    <s v="Standard Class"/>
    <s v="JP-16135"/>
    <s v="Julie Prescott"/>
    <x v="2"/>
    <x v="0"/>
    <s v="Muskogee"/>
    <x v="26"/>
    <n v="74403"/>
    <x v="2"/>
    <s v="OFF-AP-10000595"/>
    <x v="1"/>
    <s v="Appliances"/>
    <s v="Disposable Triple-Filter Dust Bags"/>
    <n v="13.11"/>
    <n v="0.3"/>
    <n v="9.1769999999999996"/>
  </r>
  <r>
    <n v="3288"/>
    <s v="CA-2016-157770"/>
    <x v="350"/>
    <d v="2016-12-15T00:00:00"/>
    <s v="First Class"/>
    <s v="RD-19585"/>
    <s v="Rob Dowd"/>
    <x v="0"/>
    <x v="0"/>
    <s v="Temecula"/>
    <x v="1"/>
    <n v="92592"/>
    <x v="1"/>
    <s v="TEC-PH-10001530"/>
    <x v="2"/>
    <s v="Phones"/>
    <s v="Plantronics Voyager Pro Legend"/>
    <n v="494.37599999999998"/>
    <n v="0.4"/>
    <n v="296.62559999999996"/>
  </r>
  <r>
    <n v="3289"/>
    <s v="CA-2016-157770"/>
    <x v="350"/>
    <d v="2016-12-15T00:00:00"/>
    <s v="First Class"/>
    <s v="RD-19585"/>
    <s v="Rob Dowd"/>
    <x v="0"/>
    <x v="0"/>
    <s v="Temecula"/>
    <x v="1"/>
    <n v="92592"/>
    <x v="1"/>
    <s v="OFF-BI-10000050"/>
    <x v="1"/>
    <s v="Binders"/>
    <s v="Angle-D Binders with Locking Rings, Label Holders"/>
    <n v="29.2"/>
    <n v="0.4"/>
    <n v="17.52"/>
  </r>
  <r>
    <n v="3290"/>
    <s v="CA-2016-157770"/>
    <x v="350"/>
    <d v="2016-12-15T00:00:00"/>
    <s v="First Class"/>
    <s v="RD-19585"/>
    <s v="Rob Dowd"/>
    <x v="0"/>
    <x v="0"/>
    <s v="Temecula"/>
    <x v="1"/>
    <n v="92592"/>
    <x v="1"/>
    <s v="TEC-AC-10001552"/>
    <x v="2"/>
    <s v="Accessories"/>
    <s v="Logitech K350 2.4Ghz Wireless Keyboard"/>
    <n v="248.85"/>
    <n v="0.45"/>
    <n v="136.86750000000001"/>
  </r>
  <r>
    <n v="3291"/>
    <s v="CA-2016-157770"/>
    <x v="350"/>
    <d v="2016-12-15T00:00:00"/>
    <s v="First Class"/>
    <s v="RD-19585"/>
    <s v="Rob Dowd"/>
    <x v="0"/>
    <x v="0"/>
    <s v="Temecula"/>
    <x v="1"/>
    <n v="92592"/>
    <x v="1"/>
    <s v="TEC-AC-10003399"/>
    <x v="2"/>
    <s v="Accessories"/>
    <s v="Memorex Mini Travel Drive 64 GB USB 2.0 Flash Drive"/>
    <n v="36.24"/>
    <n v="0.45"/>
    <n v="19.932000000000002"/>
  </r>
  <r>
    <n v="3292"/>
    <s v="CA-2017-167290"/>
    <x v="859"/>
    <d v="2017-11-04T00:00:00"/>
    <s v="Standard Class"/>
    <s v="JF-15295"/>
    <s v="Jason Fortune-"/>
    <x v="0"/>
    <x v="0"/>
    <s v="Sterling Heights"/>
    <x v="12"/>
    <n v="48310"/>
    <x v="2"/>
    <s v="OFF-AR-10004078"/>
    <x v="1"/>
    <s v="Art"/>
    <s v="Newell 312"/>
    <n v="11.68"/>
    <n v="0.35"/>
    <n v="7.5919999999999996"/>
  </r>
  <r>
    <n v="3293"/>
    <s v="CA-2015-106264"/>
    <x v="58"/>
    <d v="2015-12-30T00:00:00"/>
    <s v="Standard Class"/>
    <s v="CK-12595"/>
    <s v="Clytie Kelty"/>
    <x v="0"/>
    <x v="0"/>
    <s v="San Diego"/>
    <x v="1"/>
    <n v="92024"/>
    <x v="1"/>
    <s v="OFF-SU-10002189"/>
    <x v="1"/>
    <s v="Supplies"/>
    <s v="Acme Rosewood Handle Letter Opener"/>
    <n v="11.91"/>
    <n v="0.45"/>
    <n v="6.5505000000000004"/>
  </r>
  <r>
    <n v="3294"/>
    <s v="CA-2015-106264"/>
    <x v="58"/>
    <d v="2015-12-30T00:00:00"/>
    <s v="Standard Class"/>
    <s v="CK-12595"/>
    <s v="Clytie Kelty"/>
    <x v="0"/>
    <x v="0"/>
    <s v="San Diego"/>
    <x v="1"/>
    <n v="92024"/>
    <x v="1"/>
    <s v="FUR-FU-10001852"/>
    <x v="0"/>
    <s v="Furnishings"/>
    <s v="Eldon Regeneration Recycled Desk Accessories, Smoke"/>
    <n v="3.48"/>
    <n v="0.4"/>
    <n v="2.0880000000000001"/>
  </r>
  <r>
    <n v="3295"/>
    <s v="CA-2015-138023"/>
    <x v="860"/>
    <d v="2015-08-18T00:00:00"/>
    <s v="First Class"/>
    <s v="KH-16510"/>
    <s v="Keith Herrera"/>
    <x v="0"/>
    <x v="0"/>
    <s v="Dallas"/>
    <x v="5"/>
    <n v="75081"/>
    <x v="2"/>
    <s v="OFF-BI-10003638"/>
    <x v="1"/>
    <s v="Binders"/>
    <s v="GBC Durable Plastic Covers"/>
    <n v="30.96"/>
    <n v="0.3"/>
    <n v="21.672000000000001"/>
  </r>
  <r>
    <n v="3296"/>
    <s v="CA-2018-113418"/>
    <x v="172"/>
    <d v="2018-10-03T00:00:00"/>
    <s v="First Class"/>
    <s v="CM-12655"/>
    <s v="Corinna Mitchell"/>
    <x v="2"/>
    <x v="0"/>
    <s v="New York City"/>
    <x v="15"/>
    <n v="10035"/>
    <x v="3"/>
    <s v="TEC-MA-10002428"/>
    <x v="2"/>
    <s v="Machines"/>
    <s v="Fellowes Powershred HS-440 4-Sheet High Security Shredder"/>
    <n v="1704.89"/>
    <n v="0.45"/>
    <n v="937.68950000000018"/>
  </r>
  <r>
    <n v="3297"/>
    <s v="US-2016-110569"/>
    <x v="293"/>
    <d v="2016-05-30T00:00:00"/>
    <s v="Standard Class"/>
    <s v="EB-13870"/>
    <s v="Emily Burns"/>
    <x v="0"/>
    <x v="0"/>
    <s v="Phoenix"/>
    <x v="16"/>
    <n v="85023"/>
    <x v="1"/>
    <s v="OFF-BI-10001036"/>
    <x v="1"/>
    <s v="Binders"/>
    <s v="Cardinal EasyOpen D-Ring Binders"/>
    <n v="19.193999999999999"/>
    <n v="0.4"/>
    <n v="11.516399999999999"/>
  </r>
  <r>
    <n v="3298"/>
    <s v="US-2016-110569"/>
    <x v="293"/>
    <d v="2016-05-30T00:00:00"/>
    <s v="Standard Class"/>
    <s v="EB-13870"/>
    <s v="Emily Burns"/>
    <x v="0"/>
    <x v="0"/>
    <s v="Phoenix"/>
    <x v="16"/>
    <n v="85023"/>
    <x v="1"/>
    <s v="OFF-AP-10004708"/>
    <x v="1"/>
    <s v="Appliances"/>
    <s v="Fellowes Superior 10 Outlet Split Surge Protector"/>
    <n v="121.792"/>
    <n v="0.4"/>
    <n v="73.075199999999995"/>
  </r>
  <r>
    <n v="3299"/>
    <s v="CA-2018-136308"/>
    <x v="673"/>
    <d v="2018-11-16T00:00:00"/>
    <s v="Same Day"/>
    <s v="MW-18235"/>
    <s v="Mitch Willingham"/>
    <x v="1"/>
    <x v="0"/>
    <s v="San Francisco"/>
    <x v="1"/>
    <n v="94122"/>
    <x v="1"/>
    <s v="TEC-MA-10000488"/>
    <x v="2"/>
    <s v="Machines"/>
    <s v="Bady BDG101FRU Card Printer"/>
    <n v="1919.9760000000001"/>
    <n v="0.45"/>
    <n v="1055.9868000000001"/>
  </r>
  <r>
    <n v="3300"/>
    <s v="US-2015-159926"/>
    <x v="728"/>
    <d v="2015-11-22T00:00:00"/>
    <s v="Standard Class"/>
    <s v="CS-11950"/>
    <s v="Carlos Soltero"/>
    <x v="0"/>
    <x v="0"/>
    <s v="Philadelphia"/>
    <x v="9"/>
    <n v="19140"/>
    <x v="3"/>
    <s v="OFF-BI-10003656"/>
    <x v="1"/>
    <s v="Binders"/>
    <s v="Fellowes PB200 Plastic Comb Binding Machine"/>
    <n v="50.997"/>
    <n v="0.4"/>
    <n v="30.598199999999999"/>
  </r>
  <r>
    <n v="3301"/>
    <s v="US-2015-159926"/>
    <x v="728"/>
    <d v="2015-11-22T00:00:00"/>
    <s v="Standard Class"/>
    <s v="CS-11950"/>
    <s v="Carlos Soltero"/>
    <x v="0"/>
    <x v="0"/>
    <s v="Philadelphia"/>
    <x v="9"/>
    <n v="19140"/>
    <x v="3"/>
    <s v="OFF-ST-10003656"/>
    <x v="1"/>
    <s v="Storage"/>
    <s v="Safco Industrial Wire Shelving"/>
    <n v="76.792000000000002"/>
    <n v="0.5"/>
    <n v="38.396000000000001"/>
  </r>
  <r>
    <n v="3302"/>
    <s v="US-2015-159926"/>
    <x v="728"/>
    <d v="2015-11-22T00:00:00"/>
    <s v="Standard Class"/>
    <s v="CS-11950"/>
    <s v="Carlos Soltero"/>
    <x v="0"/>
    <x v="0"/>
    <s v="Philadelphia"/>
    <x v="9"/>
    <n v="19140"/>
    <x v="3"/>
    <s v="TEC-PH-10001128"/>
    <x v="2"/>
    <s v="Phones"/>
    <s v="Motorola Droid Maxx"/>
    <n v="539.96400000000006"/>
    <n v="0.4"/>
    <n v="323.97840000000002"/>
  </r>
  <r>
    <n v="3303"/>
    <s v="US-2015-159926"/>
    <x v="728"/>
    <d v="2015-11-22T00:00:00"/>
    <s v="Standard Class"/>
    <s v="CS-11950"/>
    <s v="Carlos Soltero"/>
    <x v="0"/>
    <x v="0"/>
    <s v="Philadelphia"/>
    <x v="9"/>
    <n v="19140"/>
    <x v="3"/>
    <s v="FUR-FU-10001473"/>
    <x v="0"/>
    <s v="Furnishings"/>
    <s v="Eldon Executive Woodline II Desk Accessories, Mahogany"/>
    <n v="60.311999999999998"/>
    <n v="0.4"/>
    <n v="36.187199999999997"/>
  </r>
  <r>
    <n v="3304"/>
    <s v="US-2015-159926"/>
    <x v="728"/>
    <d v="2015-11-22T00:00:00"/>
    <s v="Standard Class"/>
    <s v="CS-11950"/>
    <s v="Carlos Soltero"/>
    <x v="0"/>
    <x v="0"/>
    <s v="Philadelphia"/>
    <x v="9"/>
    <n v="19140"/>
    <x v="3"/>
    <s v="OFF-BI-10004656"/>
    <x v="1"/>
    <s v="Binders"/>
    <s v="Peel &amp; Stick Add-On Corner Pockets"/>
    <n v="1.944"/>
    <n v="0.4"/>
    <n v="1.1663999999999999"/>
  </r>
  <r>
    <n v="3305"/>
    <s v="CA-2015-104738"/>
    <x v="125"/>
    <d v="2016-01-01T00:00:00"/>
    <s v="Second Class"/>
    <s v="SP-20620"/>
    <s v="Stefania Perrino"/>
    <x v="1"/>
    <x v="0"/>
    <s v="Laredo"/>
    <x v="5"/>
    <n v="78041"/>
    <x v="2"/>
    <s v="OFF-EN-10004955"/>
    <x v="1"/>
    <s v="Envelopes"/>
    <s v="Fashion Color Clasp Envelopes"/>
    <n v="12.984"/>
    <n v="0.3"/>
    <n v="9.0887999999999991"/>
  </r>
  <r>
    <n v="3306"/>
    <s v="CA-2015-104738"/>
    <x v="125"/>
    <d v="2016-01-01T00:00:00"/>
    <s v="Second Class"/>
    <s v="SP-20620"/>
    <s v="Stefania Perrino"/>
    <x v="1"/>
    <x v="0"/>
    <s v="Laredo"/>
    <x v="5"/>
    <n v="78041"/>
    <x v="2"/>
    <s v="TEC-PH-10002468"/>
    <x v="2"/>
    <s v="Phones"/>
    <s v="Plantronics CS 50-USB - headset - Convertible, Monaural"/>
    <n v="217.584"/>
    <n v="0.3"/>
    <n v="152.30879999999999"/>
  </r>
  <r>
    <n v="3307"/>
    <s v="CA-2015-104738"/>
    <x v="125"/>
    <d v="2016-01-01T00:00:00"/>
    <s v="Second Class"/>
    <s v="SP-20620"/>
    <s v="Stefania Perrino"/>
    <x v="1"/>
    <x v="0"/>
    <s v="Laredo"/>
    <x v="5"/>
    <n v="78041"/>
    <x v="2"/>
    <s v="TEC-PH-10000576"/>
    <x v="2"/>
    <s v="Phones"/>
    <s v="AT&amp;T 1080 Corded phone"/>
    <n v="328.77600000000001"/>
    <n v="0.3"/>
    <n v="230.14319999999998"/>
  </r>
  <r>
    <n v="3308"/>
    <s v="CA-2015-104738"/>
    <x v="125"/>
    <d v="2016-01-01T00:00:00"/>
    <s v="Second Class"/>
    <s v="SP-20620"/>
    <s v="Stefania Perrino"/>
    <x v="1"/>
    <x v="0"/>
    <s v="Laredo"/>
    <x v="5"/>
    <n v="78041"/>
    <x v="2"/>
    <s v="OFF-BI-10002160"/>
    <x v="1"/>
    <s v="Binders"/>
    <s v="Acco Hanging Data Binders"/>
    <n v="2.286"/>
    <n v="0.3"/>
    <n v="1.6001999999999998"/>
  </r>
  <r>
    <n v="3309"/>
    <s v="CA-2015-104738"/>
    <x v="125"/>
    <d v="2016-01-01T00:00:00"/>
    <s v="Second Class"/>
    <s v="SP-20620"/>
    <s v="Stefania Perrino"/>
    <x v="1"/>
    <x v="0"/>
    <s v="Laredo"/>
    <x v="5"/>
    <n v="78041"/>
    <x v="2"/>
    <s v="TEC-AC-10003628"/>
    <x v="2"/>
    <s v="Accessories"/>
    <s v="Logitech 910-002974 M325 Wireless Mouse for Web Scrolling"/>
    <n v="47.984000000000002"/>
    <n v="0.35"/>
    <n v="31.189600000000002"/>
  </r>
  <r>
    <n v="3310"/>
    <s v="CA-2016-144386"/>
    <x v="599"/>
    <d v="2016-11-11T00:00:00"/>
    <s v="Standard Class"/>
    <s v="GT-14635"/>
    <s v="Grant Thornton"/>
    <x v="1"/>
    <x v="0"/>
    <s v="New York City"/>
    <x v="15"/>
    <n v="10009"/>
    <x v="3"/>
    <s v="OFF-BI-10001116"/>
    <x v="1"/>
    <s v="Binders"/>
    <s v="Wilson Jones 1 Hanging DublLock Ring Binders"/>
    <n v="25.344000000000001"/>
    <n v="0.4"/>
    <n v="15.2064"/>
  </r>
  <r>
    <n v="3311"/>
    <s v="CA-2017-111416"/>
    <x v="42"/>
    <d v="2017-09-22T00:00:00"/>
    <s v="Standard Class"/>
    <s v="LW-17215"/>
    <s v="Luke Weiss"/>
    <x v="0"/>
    <x v="0"/>
    <s v="New York City"/>
    <x v="15"/>
    <n v="10035"/>
    <x v="3"/>
    <s v="OFF-BI-10002026"/>
    <x v="1"/>
    <s v="Binders"/>
    <s v="Avery Arch Ring Binders"/>
    <n v="232.4"/>
    <n v="0.4"/>
    <n v="139.44"/>
  </r>
  <r>
    <n v="3312"/>
    <s v="CA-2017-162747"/>
    <x v="231"/>
    <d v="2017-03-25T00:00:00"/>
    <s v="Second Class"/>
    <s v="AH-10030"/>
    <s v="Aaron Hawkins"/>
    <x v="1"/>
    <x v="0"/>
    <s v="Gulfport"/>
    <x v="35"/>
    <n v="39503"/>
    <x v="0"/>
    <s v="FUR-FU-10003691"/>
    <x v="0"/>
    <s v="Furnishings"/>
    <s v="Eldon Image Series Desk Accessories, Ebony"/>
    <n v="86.45"/>
    <n v="0.25"/>
    <n v="64.837500000000006"/>
  </r>
  <r>
    <n v="3313"/>
    <s v="US-2015-133130"/>
    <x v="127"/>
    <d v="2015-10-01T00:00:00"/>
    <s v="Standard Class"/>
    <s v="TH-21100"/>
    <s v="Thea Hendricks"/>
    <x v="0"/>
    <x v="0"/>
    <s v="San Diego"/>
    <x v="1"/>
    <n v="92037"/>
    <x v="1"/>
    <s v="FUR-CH-10002602"/>
    <x v="0"/>
    <s v="Chairs"/>
    <s v="DMI Arturo Collection Mission-style Design Wood Chair"/>
    <n v="603.91999999999996"/>
    <n v="0.45"/>
    <n v="332.15600000000001"/>
  </r>
  <r>
    <n v="3314"/>
    <s v="US-2015-133130"/>
    <x v="127"/>
    <d v="2015-10-01T00:00:00"/>
    <s v="Standard Class"/>
    <s v="TH-21100"/>
    <s v="Thea Hendricks"/>
    <x v="0"/>
    <x v="0"/>
    <s v="San Diego"/>
    <x v="1"/>
    <n v="92037"/>
    <x v="1"/>
    <s v="OFF-PA-10000675"/>
    <x v="1"/>
    <s v="Paper"/>
    <s v="Xerox 1919"/>
    <n v="81.98"/>
    <n v="0.4"/>
    <n v="49.188000000000002"/>
  </r>
  <r>
    <n v="3315"/>
    <s v="CA-2018-169978"/>
    <x v="165"/>
    <d v="2018-12-28T00:00:00"/>
    <s v="Standard Class"/>
    <s v="HG-15025"/>
    <s v="Hunter Glantz"/>
    <x v="0"/>
    <x v="0"/>
    <s v="Oceanside"/>
    <x v="15"/>
    <n v="11572"/>
    <x v="3"/>
    <s v="FUR-CH-10002602"/>
    <x v="0"/>
    <s v="Chairs"/>
    <s v="DMI Arturo Collection Mission-style Design Wood Chair"/>
    <n v="271.76400000000001"/>
    <n v="0.45"/>
    <n v="149.47020000000001"/>
  </r>
  <r>
    <n v="3316"/>
    <s v="CA-2018-169978"/>
    <x v="165"/>
    <d v="2018-12-28T00:00:00"/>
    <s v="Standard Class"/>
    <s v="HG-15025"/>
    <s v="Hunter Glantz"/>
    <x v="0"/>
    <x v="0"/>
    <s v="Oceanside"/>
    <x v="15"/>
    <n v="11572"/>
    <x v="3"/>
    <s v="OFF-BI-10001900"/>
    <x v="1"/>
    <s v="Binders"/>
    <s v="DXL Angle-View Binders with Locking Rings, Black"/>
    <n v="14.375999999999999"/>
    <n v="0.4"/>
    <n v="8.6255999999999986"/>
  </r>
  <r>
    <n v="3317"/>
    <s v="CA-2018-161739"/>
    <x v="468"/>
    <d v="2018-11-15T00:00:00"/>
    <s v="Second Class"/>
    <s v="EB-13750"/>
    <s v="Edward Becker"/>
    <x v="1"/>
    <x v="0"/>
    <s v="Round Rock"/>
    <x v="5"/>
    <n v="78664"/>
    <x v="2"/>
    <s v="FUR-FU-10001468"/>
    <x v="0"/>
    <s v="Furnishings"/>
    <s v="Tenex Antistatic Computer Chair Mats"/>
    <n v="341.96"/>
    <n v="0.3"/>
    <n v="239.37199999999996"/>
  </r>
  <r>
    <n v="3318"/>
    <s v="CA-2016-165057"/>
    <x v="861"/>
    <d v="2016-09-15T00:00:00"/>
    <s v="Standard Class"/>
    <s v="SC-20725"/>
    <s v="Steven Cartwright"/>
    <x v="0"/>
    <x v="0"/>
    <s v="Redlands"/>
    <x v="1"/>
    <n v="92374"/>
    <x v="1"/>
    <s v="OFF-AR-10004648"/>
    <x v="1"/>
    <s v="Art"/>
    <s v="Boston 19500 Mighty Mite Electric Pencil Sharpener"/>
    <n v="181.35"/>
    <n v="0.45"/>
    <n v="99.742500000000007"/>
  </r>
  <r>
    <n v="3319"/>
    <s v="CA-2016-165057"/>
    <x v="861"/>
    <d v="2016-09-15T00:00:00"/>
    <s v="Standard Class"/>
    <s v="SC-20725"/>
    <s v="Steven Cartwright"/>
    <x v="0"/>
    <x v="0"/>
    <s v="Redlands"/>
    <x v="1"/>
    <n v="92374"/>
    <x v="1"/>
    <s v="OFF-LA-10003190"/>
    <x v="1"/>
    <s v="Labels"/>
    <s v="Avery 474"/>
    <n v="8.64"/>
    <n v="0.4"/>
    <n v="5.1840000000000002"/>
  </r>
  <r>
    <n v="3320"/>
    <s v="CA-2015-134551"/>
    <x v="414"/>
    <d v="2015-12-25T00:00:00"/>
    <s v="Standard Class"/>
    <s v="TS-21505"/>
    <s v="Tony Sayre"/>
    <x v="0"/>
    <x v="0"/>
    <s v="Columbia"/>
    <x v="18"/>
    <n v="38401"/>
    <x v="0"/>
    <s v="OFF-AP-10004868"/>
    <x v="1"/>
    <s v="Appliances"/>
    <s v="Hoover Commercial Soft Guard Upright Vacuum And Disposable Filtration Bags"/>
    <n v="43.512"/>
    <n v="0.25"/>
    <n v="32.634"/>
  </r>
  <r>
    <n v="3321"/>
    <s v="CA-2015-134551"/>
    <x v="414"/>
    <d v="2015-12-25T00:00:00"/>
    <s v="Standard Class"/>
    <s v="TS-21505"/>
    <s v="Tony Sayre"/>
    <x v="0"/>
    <x v="0"/>
    <s v="Columbia"/>
    <x v="18"/>
    <n v="38401"/>
    <x v="0"/>
    <s v="FUR-CH-10004287"/>
    <x v="0"/>
    <s v="Chairs"/>
    <s v="SAFCO Arco Folding Chair"/>
    <n v="662.88"/>
    <n v="0.3"/>
    <n v="464.01599999999996"/>
  </r>
  <r>
    <n v="3322"/>
    <s v="CA-2015-134551"/>
    <x v="414"/>
    <d v="2015-12-25T00:00:00"/>
    <s v="Standard Class"/>
    <s v="TS-21505"/>
    <s v="Tony Sayre"/>
    <x v="0"/>
    <x v="0"/>
    <s v="Columbia"/>
    <x v="18"/>
    <n v="38401"/>
    <x v="0"/>
    <s v="OFF-PA-10002689"/>
    <x v="1"/>
    <s v="Paper"/>
    <s v="Weyerhaeuser First Choice Laser/Copy Paper (20Lb. and 88 Bright)"/>
    <n v="25.92"/>
    <n v="0.25"/>
    <n v="19.440000000000001"/>
  </r>
  <r>
    <n v="3323"/>
    <s v="CA-2016-120810"/>
    <x v="862"/>
    <d v="2016-07-27T00:00:00"/>
    <s v="Standard Class"/>
    <s v="TH-21550"/>
    <s v="Tracy Hopkins"/>
    <x v="2"/>
    <x v="0"/>
    <s v="New York City"/>
    <x v="15"/>
    <n v="10009"/>
    <x v="3"/>
    <s v="OFF-AP-10002892"/>
    <x v="1"/>
    <s v="Appliances"/>
    <s v="Belkin F5C206VTEL 6 Outlet Surge"/>
    <n v="68.94"/>
    <n v="0.4"/>
    <n v="41.363999999999997"/>
  </r>
  <r>
    <n v="3324"/>
    <s v="CA-2016-120810"/>
    <x v="862"/>
    <d v="2016-07-27T00:00:00"/>
    <s v="Standard Class"/>
    <s v="TH-21550"/>
    <s v="Tracy Hopkins"/>
    <x v="2"/>
    <x v="0"/>
    <s v="New York City"/>
    <x v="15"/>
    <n v="10009"/>
    <x v="3"/>
    <s v="FUR-FU-10002253"/>
    <x v="0"/>
    <s v="Furnishings"/>
    <s v="Howard Miller 13 Diameter Pewter Finish Round Wall Clock"/>
    <n v="128.82"/>
    <n v="0.4"/>
    <n v="77.291999999999987"/>
  </r>
  <r>
    <n v="3325"/>
    <s v="CA-2015-165309"/>
    <x v="7"/>
    <d v="2015-11-15T00:00:00"/>
    <s v="Standard Class"/>
    <s v="KD-16270"/>
    <s v="Karen Daniels"/>
    <x v="0"/>
    <x v="0"/>
    <s v="Houston"/>
    <x v="5"/>
    <n v="77095"/>
    <x v="2"/>
    <s v="OFF-BI-10001359"/>
    <x v="1"/>
    <s v="Binders"/>
    <s v="GBC DocuBind TL300 Electric Binding System"/>
    <n v="896.99"/>
    <n v="0.3"/>
    <n v="627.89299999999992"/>
  </r>
  <r>
    <n v="3326"/>
    <s v="CA-2015-165309"/>
    <x v="7"/>
    <d v="2015-11-15T00:00:00"/>
    <s v="Standard Class"/>
    <s v="KD-16270"/>
    <s v="Karen Daniels"/>
    <x v="0"/>
    <x v="0"/>
    <s v="Houston"/>
    <x v="5"/>
    <n v="77095"/>
    <x v="2"/>
    <s v="OFF-BI-10001267"/>
    <x v="1"/>
    <s v="Binders"/>
    <s v="Universal Recycled Hanging Pressboard Report Binders, Letter Size"/>
    <n v="1.234"/>
    <n v="0.3"/>
    <n v="0.8637999999999999"/>
  </r>
  <r>
    <n v="3327"/>
    <s v="CA-2015-165309"/>
    <x v="7"/>
    <d v="2015-11-15T00:00:00"/>
    <s v="Standard Class"/>
    <s v="KD-16270"/>
    <s v="Karen Daniels"/>
    <x v="0"/>
    <x v="0"/>
    <s v="Houston"/>
    <x v="5"/>
    <n v="77095"/>
    <x v="2"/>
    <s v="OFF-AR-10003582"/>
    <x v="1"/>
    <s v="Art"/>
    <s v="Boston Electric Pencil Sharpener, Model 1818, Charcoal Black"/>
    <n v="67.56"/>
    <n v="0.35"/>
    <n v="43.914000000000001"/>
  </r>
  <r>
    <n v="3328"/>
    <s v="CA-2015-165309"/>
    <x v="7"/>
    <d v="2015-11-15T00:00:00"/>
    <s v="Standard Class"/>
    <s v="KD-16270"/>
    <s v="Karen Daniels"/>
    <x v="0"/>
    <x v="0"/>
    <s v="Houston"/>
    <x v="5"/>
    <n v="77095"/>
    <x v="2"/>
    <s v="OFF-PA-10003724"/>
    <x v="1"/>
    <s v="Paper"/>
    <s v="Wirebound Message Book, 4 per Page"/>
    <n v="21.72"/>
    <n v="0.3"/>
    <n v="15.203999999999999"/>
  </r>
  <r>
    <n v="3329"/>
    <s v="CA-2015-165309"/>
    <x v="7"/>
    <d v="2015-11-15T00:00:00"/>
    <s v="Standard Class"/>
    <s v="KD-16270"/>
    <s v="Karen Daniels"/>
    <x v="0"/>
    <x v="0"/>
    <s v="Houston"/>
    <x v="5"/>
    <n v="77095"/>
    <x v="2"/>
    <s v="OFF-PA-10001033"/>
    <x v="1"/>
    <s v="Paper"/>
    <s v="Xerox 1893"/>
    <n v="262.33600000000001"/>
    <n v="0.3"/>
    <n v="183.6352"/>
  </r>
  <r>
    <n v="3330"/>
    <s v="CA-2015-165309"/>
    <x v="7"/>
    <d v="2015-11-15T00:00:00"/>
    <s v="Standard Class"/>
    <s v="KD-16270"/>
    <s v="Karen Daniels"/>
    <x v="0"/>
    <x v="0"/>
    <s v="Houston"/>
    <x v="5"/>
    <n v="77095"/>
    <x v="2"/>
    <s v="TEC-PH-10003505"/>
    <x v="2"/>
    <s v="Phones"/>
    <s v="Geemarc AmpliPOWER60"/>
    <n v="148.47999999999999"/>
    <n v="0.3"/>
    <n v="103.93599999999999"/>
  </r>
  <r>
    <n v="3331"/>
    <s v="CA-2015-165309"/>
    <x v="7"/>
    <d v="2015-11-15T00:00:00"/>
    <s v="Standard Class"/>
    <s v="KD-16270"/>
    <s v="Karen Daniels"/>
    <x v="0"/>
    <x v="0"/>
    <s v="Houston"/>
    <x v="5"/>
    <n v="77095"/>
    <x v="2"/>
    <s v="TEC-PH-10004959"/>
    <x v="2"/>
    <s v="Phones"/>
    <s v="Classic Ivory Antique Telephone ZL1810"/>
    <n v="241.17599999999999"/>
    <n v="0.3"/>
    <n v="168.82319999999999"/>
  </r>
  <r>
    <n v="3332"/>
    <s v="CA-2018-122595"/>
    <x v="817"/>
    <d v="2018-12-20T00:00:00"/>
    <s v="Standard Class"/>
    <s v="GM-14455"/>
    <s v="Gary Mitchum"/>
    <x v="2"/>
    <x v="0"/>
    <s v="Chicago"/>
    <x v="10"/>
    <n v="60653"/>
    <x v="2"/>
    <s v="TEC-AC-10000474"/>
    <x v="2"/>
    <s v="Accessories"/>
    <s v="Kensington Expert Mouse Optical USB Trackball for PC or Mac"/>
    <n v="227.976"/>
    <n v="0.35"/>
    <n v="148.18440000000001"/>
  </r>
  <r>
    <n v="3333"/>
    <s v="CA-2018-122595"/>
    <x v="817"/>
    <d v="2018-12-20T00:00:00"/>
    <s v="Standard Class"/>
    <s v="GM-14455"/>
    <s v="Gary Mitchum"/>
    <x v="2"/>
    <x v="0"/>
    <s v="Chicago"/>
    <x v="10"/>
    <n v="60653"/>
    <x v="2"/>
    <s v="TEC-PH-10003095"/>
    <x v="2"/>
    <s v="Phones"/>
    <s v="Samsung HM1900 Bluetooth Headset"/>
    <n v="52.68"/>
    <n v="0.3"/>
    <n v="36.875999999999998"/>
  </r>
  <r>
    <n v="3334"/>
    <s v="CA-2018-122595"/>
    <x v="817"/>
    <d v="2018-12-20T00:00:00"/>
    <s v="Standard Class"/>
    <s v="GM-14455"/>
    <s v="Gary Mitchum"/>
    <x v="2"/>
    <x v="0"/>
    <s v="Chicago"/>
    <x v="10"/>
    <n v="60653"/>
    <x v="2"/>
    <s v="FUR-FU-10002963"/>
    <x v="0"/>
    <s v="Furnishings"/>
    <s v="Master Caster Door Stop, Gray"/>
    <n v="2.032"/>
    <n v="0.3"/>
    <n v="1.4223999999999999"/>
  </r>
  <r>
    <n v="3335"/>
    <s v="US-2018-109253"/>
    <x v="170"/>
    <d v="2018-08-22T00:00:00"/>
    <s v="First Class"/>
    <s v="PR-18880"/>
    <s v="Patrick Ryan"/>
    <x v="0"/>
    <x v="0"/>
    <s v="Oakland"/>
    <x v="1"/>
    <n v="94601"/>
    <x v="1"/>
    <s v="OFF-AR-10000203"/>
    <x v="1"/>
    <s v="Art"/>
    <s v="Newell 336"/>
    <n v="17.12"/>
    <n v="0.45"/>
    <n v="9.4160000000000021"/>
  </r>
  <r>
    <n v="3336"/>
    <s v="US-2018-109253"/>
    <x v="170"/>
    <d v="2018-08-22T00:00:00"/>
    <s v="First Class"/>
    <s v="PR-18880"/>
    <s v="Patrick Ryan"/>
    <x v="0"/>
    <x v="0"/>
    <s v="Oakland"/>
    <x v="1"/>
    <n v="94601"/>
    <x v="1"/>
    <s v="TEC-PH-10004667"/>
    <x v="2"/>
    <s v="Phones"/>
    <s v="Cisco 8x8 Inc. 6753i IP Business Phone System"/>
    <n v="431.96800000000002"/>
    <n v="0.4"/>
    <n v="259.18079999999998"/>
  </r>
  <r>
    <n v="3337"/>
    <s v="US-2018-109253"/>
    <x v="170"/>
    <d v="2018-08-22T00:00:00"/>
    <s v="First Class"/>
    <s v="PR-18880"/>
    <s v="Patrick Ryan"/>
    <x v="0"/>
    <x v="0"/>
    <s v="Oakland"/>
    <x v="1"/>
    <n v="94601"/>
    <x v="1"/>
    <s v="FUR-FU-10000193"/>
    <x v="0"/>
    <s v="Furnishings"/>
    <s v="Tenex Chairmats For Use with Hard Floors"/>
    <n v="129.91999999999999"/>
    <n v="0.4"/>
    <n v="77.951999999999984"/>
  </r>
  <r>
    <n v="3338"/>
    <s v="US-2018-109253"/>
    <x v="170"/>
    <d v="2018-08-22T00:00:00"/>
    <s v="First Class"/>
    <s v="PR-18880"/>
    <s v="Patrick Ryan"/>
    <x v="0"/>
    <x v="0"/>
    <s v="Oakland"/>
    <x v="1"/>
    <n v="94601"/>
    <x v="1"/>
    <s v="FUR-TA-10001539"/>
    <x v="0"/>
    <s v="Tables"/>
    <s v="Chromcraft Rectangular Conference Tables"/>
    <n v="568.72799999999995"/>
    <n v="0.45"/>
    <n v="312.80040000000002"/>
  </r>
  <r>
    <n v="3339"/>
    <s v="US-2018-109253"/>
    <x v="170"/>
    <d v="2018-08-22T00:00:00"/>
    <s v="First Class"/>
    <s v="PR-18880"/>
    <s v="Patrick Ryan"/>
    <x v="0"/>
    <x v="0"/>
    <s v="Oakland"/>
    <x v="1"/>
    <n v="94601"/>
    <x v="1"/>
    <s v="OFF-BI-10000962"/>
    <x v="1"/>
    <s v="Binders"/>
    <s v="Acco Flexible ACCOHIDE Square Ring Data Binder, Dark Blue, 11 1/2 X 14 7/8"/>
    <n v="117.14400000000001"/>
    <n v="0.4"/>
    <n v="70.2864"/>
  </r>
  <r>
    <n v="3340"/>
    <s v="US-2018-109253"/>
    <x v="170"/>
    <d v="2018-08-22T00:00:00"/>
    <s v="First Class"/>
    <s v="PR-18880"/>
    <s v="Patrick Ryan"/>
    <x v="0"/>
    <x v="0"/>
    <s v="Oakland"/>
    <x v="1"/>
    <n v="94601"/>
    <x v="1"/>
    <s v="OFF-AP-10002867"/>
    <x v="1"/>
    <s v="Appliances"/>
    <s v="Fellowes Command Center 5-outlet power strip"/>
    <n v="203.52"/>
    <n v="0.4"/>
    <n v="122.11199999999999"/>
  </r>
  <r>
    <n v="3341"/>
    <s v="US-2018-109253"/>
    <x v="170"/>
    <d v="2018-08-22T00:00:00"/>
    <s v="First Class"/>
    <s v="PR-18880"/>
    <s v="Patrick Ryan"/>
    <x v="0"/>
    <x v="0"/>
    <s v="Oakland"/>
    <x v="1"/>
    <n v="94601"/>
    <x v="1"/>
    <s v="OFF-LA-10001158"/>
    <x v="1"/>
    <s v="Labels"/>
    <s v="Avery Address/Shipping Labels for Typewriters, 4 x 2"/>
    <n v="51.75"/>
    <n v="0.4"/>
    <n v="31.049999999999997"/>
  </r>
  <r>
    <n v="3342"/>
    <s v="CA-2017-145982"/>
    <x v="278"/>
    <d v="2017-09-01T00:00:00"/>
    <s v="Second Class"/>
    <s v="TB-21055"/>
    <s v="Ted Butterfield"/>
    <x v="0"/>
    <x v="0"/>
    <s v="Quincy"/>
    <x v="31"/>
    <n v="2169"/>
    <x v="3"/>
    <s v="OFF-PA-10000675"/>
    <x v="1"/>
    <s v="Paper"/>
    <s v="Xerox 1919"/>
    <n v="122.97"/>
    <n v="0.4"/>
    <n v="73.781999999999996"/>
  </r>
  <r>
    <n v="3343"/>
    <s v="CA-2017-145982"/>
    <x v="278"/>
    <d v="2017-09-01T00:00:00"/>
    <s v="Second Class"/>
    <s v="TB-21055"/>
    <s v="Ted Butterfield"/>
    <x v="0"/>
    <x v="0"/>
    <s v="Quincy"/>
    <x v="31"/>
    <n v="2169"/>
    <x v="3"/>
    <s v="FUR-TA-10001307"/>
    <x v="0"/>
    <s v="Tables"/>
    <s v="SAFCO PlanMaster Heigh-Adjustable Drafting Table Base, 43w x 30d x 30-37h, Black"/>
    <n v="244.61500000000001"/>
    <n v="0.45"/>
    <n v="134.53825000000001"/>
  </r>
  <r>
    <n v="3344"/>
    <s v="CA-2017-145982"/>
    <x v="278"/>
    <d v="2017-09-01T00:00:00"/>
    <s v="Second Class"/>
    <s v="TB-21055"/>
    <s v="Ted Butterfield"/>
    <x v="0"/>
    <x v="0"/>
    <s v="Quincy"/>
    <x v="31"/>
    <n v="2169"/>
    <x v="3"/>
    <s v="TEC-PH-10000011"/>
    <x v="2"/>
    <s v="Phones"/>
    <s v="PureGear Roll-On Screen Protector"/>
    <n v="59.97"/>
    <n v="0.4"/>
    <n v="35.981999999999999"/>
  </r>
  <r>
    <n v="3345"/>
    <s v="CA-2017-145982"/>
    <x v="278"/>
    <d v="2017-09-01T00:00:00"/>
    <s v="Second Class"/>
    <s v="TB-21055"/>
    <s v="Ted Butterfield"/>
    <x v="0"/>
    <x v="0"/>
    <s v="Quincy"/>
    <x v="31"/>
    <n v="2169"/>
    <x v="3"/>
    <s v="OFF-PA-10002666"/>
    <x v="1"/>
    <s v="Paper"/>
    <s v="Southworth 25% Cotton Linen-Finish Paper &amp; Envelopes"/>
    <n v="81.540000000000006"/>
    <n v="0.4"/>
    <n v="48.923999999999999"/>
  </r>
  <r>
    <n v="3346"/>
    <s v="CA-2017-145982"/>
    <x v="278"/>
    <d v="2017-09-01T00:00:00"/>
    <s v="Second Class"/>
    <s v="TB-21055"/>
    <s v="Ted Butterfield"/>
    <x v="0"/>
    <x v="0"/>
    <s v="Quincy"/>
    <x v="31"/>
    <n v="2169"/>
    <x v="3"/>
    <s v="OFF-FA-10000735"/>
    <x v="1"/>
    <s v="Fasteners"/>
    <s v="Staples"/>
    <n v="11.68"/>
    <n v="0.4"/>
    <n v="7.008"/>
  </r>
  <r>
    <n v="3347"/>
    <s v="CA-2017-145982"/>
    <x v="278"/>
    <d v="2017-09-01T00:00:00"/>
    <s v="Second Class"/>
    <s v="TB-21055"/>
    <s v="Ted Butterfield"/>
    <x v="0"/>
    <x v="0"/>
    <s v="Quincy"/>
    <x v="31"/>
    <n v="2169"/>
    <x v="3"/>
    <s v="OFF-BI-10000174"/>
    <x v="1"/>
    <s v="Binders"/>
    <s v="Wilson Jones Clip &amp; Carry Folder Binder Tool for Ring Binders, Clear"/>
    <n v="29"/>
    <n v="0.4"/>
    <n v="17.399999999999999"/>
  </r>
  <r>
    <n v="3348"/>
    <s v="CA-2016-112014"/>
    <x v="863"/>
    <d v="2016-08-20T00:00:00"/>
    <s v="Standard Class"/>
    <s v="ON-18715"/>
    <s v="Odella Nelson"/>
    <x v="1"/>
    <x v="0"/>
    <s v="Yucaipa"/>
    <x v="1"/>
    <n v="92399"/>
    <x v="1"/>
    <s v="OFF-AR-10003156"/>
    <x v="1"/>
    <s v="Art"/>
    <s v="50 Colored Long Pencils"/>
    <n v="50.8"/>
    <n v="0.45"/>
    <n v="27.94"/>
  </r>
  <r>
    <n v="3349"/>
    <s v="CA-2018-154732"/>
    <x v="60"/>
    <d v="2018-11-07T00:00:00"/>
    <s v="First Class"/>
    <s v="AH-10195"/>
    <s v="Alan Haines"/>
    <x v="1"/>
    <x v="0"/>
    <s v="Chicago"/>
    <x v="10"/>
    <n v="60623"/>
    <x v="2"/>
    <s v="OFF-BI-10000474"/>
    <x v="1"/>
    <s v="Binders"/>
    <s v="Avery Recycled Flexi-View Covers for Binding Systems"/>
    <n v="16.03"/>
    <n v="0.3"/>
    <n v="11.221"/>
  </r>
  <r>
    <n v="3350"/>
    <s v="US-2017-157308"/>
    <x v="864"/>
    <d v="2017-08-21T00:00:00"/>
    <s v="Standard Class"/>
    <s v="NM-18520"/>
    <s v="Neoma Murray"/>
    <x v="0"/>
    <x v="0"/>
    <s v="Seattle"/>
    <x v="4"/>
    <n v="98105"/>
    <x v="1"/>
    <s v="OFF-BI-10003712"/>
    <x v="1"/>
    <s v="Binders"/>
    <s v="Acco Pressboard Covers with Storage Hooks, 14 7/8 x 11, Light Blue"/>
    <n v="15.712"/>
    <n v="0.4"/>
    <n v="9.4271999999999991"/>
  </r>
  <r>
    <n v="3351"/>
    <s v="CA-2017-147536"/>
    <x v="482"/>
    <d v="2017-12-31T00:00:00"/>
    <s v="Standard Class"/>
    <s v="AR-10510"/>
    <s v="Andrew Roberts"/>
    <x v="0"/>
    <x v="0"/>
    <s v="New York City"/>
    <x v="15"/>
    <n v="10024"/>
    <x v="3"/>
    <s v="TEC-AC-10003280"/>
    <x v="2"/>
    <s v="Accessories"/>
    <s v="Belkin F8E887 USB Wired Ergonomic Keyboard"/>
    <n v="89.97"/>
    <n v="0.45"/>
    <n v="49.483500000000006"/>
  </r>
  <r>
    <n v="3352"/>
    <s v="US-2015-134733"/>
    <x v="865"/>
    <d v="2015-09-28T00:00:00"/>
    <s v="Standard Class"/>
    <s v="BM-11650"/>
    <s v="Brian Moss"/>
    <x v="1"/>
    <x v="0"/>
    <s v="San Diego"/>
    <x v="1"/>
    <n v="92037"/>
    <x v="1"/>
    <s v="FUR-BO-10002916"/>
    <x v="0"/>
    <s v="Bookcases"/>
    <s v="Rush Hierlooms Collection 1 Thick Stackable Bookcases"/>
    <n v="435.99900000000002"/>
    <n v="0.5"/>
    <n v="217.99950000000001"/>
  </r>
  <r>
    <n v="3353"/>
    <s v="US-2015-134733"/>
    <x v="865"/>
    <d v="2015-09-28T00:00:00"/>
    <s v="Standard Class"/>
    <s v="BM-11650"/>
    <s v="Brian Moss"/>
    <x v="1"/>
    <x v="0"/>
    <s v="San Diego"/>
    <x v="1"/>
    <n v="92037"/>
    <x v="1"/>
    <s v="TEC-PH-10002726"/>
    <x v="2"/>
    <s v="Phones"/>
    <s v="netTALK DUO VoIP Telephone Service"/>
    <n v="83.983999999999995"/>
    <n v="0.4"/>
    <n v="50.390399999999993"/>
  </r>
  <r>
    <n v="3354"/>
    <s v="US-2015-150434"/>
    <x v="866"/>
    <d v="2015-07-24T00:00:00"/>
    <s v="Standard Class"/>
    <s v="CA-12310"/>
    <s v="Christine Abelman"/>
    <x v="1"/>
    <x v="0"/>
    <s v="Bristol"/>
    <x v="29"/>
    <n v="6010"/>
    <x v="3"/>
    <s v="TEC-PH-10000895"/>
    <x v="2"/>
    <s v="Phones"/>
    <s v="Polycom VVX 310 VoIP phone"/>
    <n v="359.98"/>
    <n v="0.4"/>
    <n v="215.988"/>
  </r>
  <r>
    <n v="3355"/>
    <s v="US-2015-150434"/>
    <x v="866"/>
    <d v="2015-07-24T00:00:00"/>
    <s v="Standard Class"/>
    <s v="CA-12310"/>
    <s v="Christine Abelman"/>
    <x v="1"/>
    <x v="0"/>
    <s v="Bristol"/>
    <x v="29"/>
    <n v="6010"/>
    <x v="3"/>
    <s v="FUR-TA-10004152"/>
    <x v="0"/>
    <s v="Tables"/>
    <s v="Barricks 18 x 48 Non-Folding Utility Table with Bottom Storage Shelf"/>
    <n v="70.56"/>
    <n v="0.45"/>
    <n v="38.808000000000007"/>
  </r>
  <r>
    <n v="3356"/>
    <s v="US-2015-150434"/>
    <x v="866"/>
    <d v="2015-07-24T00:00:00"/>
    <s v="Standard Class"/>
    <s v="CA-12310"/>
    <s v="Christine Abelman"/>
    <x v="1"/>
    <x v="0"/>
    <s v="Bristol"/>
    <x v="29"/>
    <n v="6010"/>
    <x v="3"/>
    <s v="OFF-BI-10003694"/>
    <x v="1"/>
    <s v="Binders"/>
    <s v="Avery 3 1/2 Diskette Storage Pages, 10/Pack"/>
    <n v="20.88"/>
    <n v="0.4"/>
    <n v="12.527999999999999"/>
  </r>
  <r>
    <n v="3357"/>
    <s v="US-2015-150434"/>
    <x v="866"/>
    <d v="2015-07-24T00:00:00"/>
    <s v="Standard Class"/>
    <s v="CA-12310"/>
    <s v="Christine Abelman"/>
    <x v="1"/>
    <x v="0"/>
    <s v="Bristol"/>
    <x v="29"/>
    <n v="6010"/>
    <x v="3"/>
    <s v="OFF-BI-10002160"/>
    <x v="1"/>
    <s v="Binders"/>
    <s v="Acco Hanging Data Binders"/>
    <n v="3.81"/>
    <n v="0.4"/>
    <n v="2.286"/>
  </r>
  <r>
    <n v="3358"/>
    <s v="CA-2018-100335"/>
    <x v="210"/>
    <d v="2018-09-13T00:00:00"/>
    <s v="Standard Class"/>
    <s v="NF-18595"/>
    <s v="Nicole Fjeld"/>
    <x v="2"/>
    <x v="0"/>
    <s v="Chicago"/>
    <x v="10"/>
    <n v="60610"/>
    <x v="2"/>
    <s v="OFF-PA-10001685"/>
    <x v="1"/>
    <s v="Paper"/>
    <s v="Easy-staple paper"/>
    <n v="73.007999999999996"/>
    <n v="0.3"/>
    <n v="51.105599999999995"/>
  </r>
  <r>
    <n v="3359"/>
    <s v="CA-2017-139234"/>
    <x v="715"/>
    <d v="2017-05-10T00:00:00"/>
    <s v="Standard Class"/>
    <s v="AF-10870"/>
    <s v="Art Ferguson"/>
    <x v="0"/>
    <x v="0"/>
    <s v="Chicago"/>
    <x v="10"/>
    <n v="60610"/>
    <x v="2"/>
    <s v="OFF-BI-10000773"/>
    <x v="1"/>
    <s v="Binders"/>
    <s v="Insertable Tab Post Binder Dividers"/>
    <n v="3.2080000000000002"/>
    <n v="0.3"/>
    <n v="2.2456"/>
  </r>
  <r>
    <n v="3360"/>
    <s v="CA-2017-139234"/>
    <x v="715"/>
    <d v="2017-05-10T00:00:00"/>
    <s v="Standard Class"/>
    <s v="AF-10870"/>
    <s v="Art Ferguson"/>
    <x v="0"/>
    <x v="0"/>
    <s v="Chicago"/>
    <x v="10"/>
    <n v="60610"/>
    <x v="2"/>
    <s v="TEC-AC-10004510"/>
    <x v="2"/>
    <s v="Accessories"/>
    <s v="Logitech Desktop MK120 Mouse and keyboard Combo"/>
    <n v="26.175999999999998"/>
    <n v="0.35"/>
    <n v="17.014399999999998"/>
  </r>
  <r>
    <n v="3361"/>
    <s v="US-2016-142020"/>
    <x v="593"/>
    <d v="2016-06-08T00:00:00"/>
    <s v="Second Class"/>
    <s v="TC-21535"/>
    <s v="Tracy Collins"/>
    <x v="2"/>
    <x v="0"/>
    <s v="New York City"/>
    <x v="15"/>
    <n v="10024"/>
    <x v="3"/>
    <s v="OFF-PA-10004569"/>
    <x v="1"/>
    <s v="Paper"/>
    <s v="Wirebound Message Books, Two 4 1/4 x 5 Forms per Page"/>
    <n v="30.44"/>
    <n v="0.4"/>
    <n v="18.263999999999999"/>
  </r>
  <r>
    <n v="3362"/>
    <s v="US-2016-142020"/>
    <x v="593"/>
    <d v="2016-06-08T00:00:00"/>
    <s v="Second Class"/>
    <s v="TC-21535"/>
    <s v="Tracy Collins"/>
    <x v="2"/>
    <x v="0"/>
    <s v="New York City"/>
    <x v="15"/>
    <n v="10024"/>
    <x v="3"/>
    <s v="FUR-FU-10000672"/>
    <x v="0"/>
    <s v="Furnishings"/>
    <s v="Executive Impressions 10 Spectator Wall Clock"/>
    <n v="35.28"/>
    <n v="0.4"/>
    <n v="21.167999999999999"/>
  </r>
  <r>
    <n v="3363"/>
    <s v="CA-2016-139962"/>
    <x v="350"/>
    <d v="2016-12-20T00:00:00"/>
    <s v="Standard Class"/>
    <s v="Dp-13240"/>
    <s v="Dean percer"/>
    <x v="2"/>
    <x v="0"/>
    <s v="Revere"/>
    <x v="31"/>
    <n v="2151"/>
    <x v="3"/>
    <s v="OFF-PA-10004451"/>
    <x v="1"/>
    <s v="Paper"/>
    <s v="Xerox 222"/>
    <n v="19.440000000000001"/>
    <n v="0.4"/>
    <n v="11.664"/>
  </r>
  <r>
    <n v="3364"/>
    <s v="CA-2016-139962"/>
    <x v="350"/>
    <d v="2016-12-20T00:00:00"/>
    <s v="Standard Class"/>
    <s v="Dp-13240"/>
    <s v="Dean percer"/>
    <x v="2"/>
    <x v="0"/>
    <s v="Revere"/>
    <x v="31"/>
    <n v="2151"/>
    <x v="3"/>
    <s v="OFF-BI-10004738"/>
    <x v="1"/>
    <s v="Binders"/>
    <s v="Flexible Leather- Look Classic Collection Ring Binder"/>
    <n v="37.880000000000003"/>
    <n v="0.4"/>
    <n v="22.728000000000002"/>
  </r>
  <r>
    <n v="3365"/>
    <s v="CA-2017-130050"/>
    <x v="87"/>
    <d v="2017-07-18T00:00:00"/>
    <s v="Second Class"/>
    <s v="MC-17425"/>
    <s v="Mark Cousins"/>
    <x v="1"/>
    <x v="0"/>
    <s v="Houston"/>
    <x v="5"/>
    <n v="77036"/>
    <x v="2"/>
    <s v="FUR-FU-10001940"/>
    <x v="0"/>
    <s v="Furnishings"/>
    <s v="Staple-based wall hangings"/>
    <n v="9.5519999999999996"/>
    <n v="0.3"/>
    <n v="6.686399999999999"/>
  </r>
  <r>
    <n v="3366"/>
    <s v="CA-2015-115161"/>
    <x v="867"/>
    <d v="2015-02-02T00:00:00"/>
    <s v="First Class"/>
    <s v="LC-17050"/>
    <s v="Liz Carlisle"/>
    <x v="0"/>
    <x v="0"/>
    <s v="Mission Viejo"/>
    <x v="1"/>
    <n v="92691"/>
    <x v="1"/>
    <s v="FUR-BO-10003966"/>
    <x v="0"/>
    <s v="Bookcases"/>
    <s v="Sauder Facets Collection Library, Sky Alder Finish"/>
    <n v="290.666"/>
    <n v="0.5"/>
    <n v="145.333"/>
  </r>
  <r>
    <n v="3367"/>
    <s v="CA-2015-165379"/>
    <x v="868"/>
    <d v="2015-07-15T00:00:00"/>
    <s v="Standard Class"/>
    <s v="BM-11650"/>
    <s v="Brian Moss"/>
    <x v="1"/>
    <x v="0"/>
    <s v="Dallas"/>
    <x v="5"/>
    <n v="75217"/>
    <x v="2"/>
    <s v="OFF-PA-10003072"/>
    <x v="1"/>
    <s v="Paper"/>
    <s v="Eureka Recycled Copy Paper 8 1/2 x 11, Ream"/>
    <n v="10.368"/>
    <n v="0.3"/>
    <n v="7.2576000000000001"/>
  </r>
  <r>
    <n v="3368"/>
    <s v="CA-2015-165379"/>
    <x v="868"/>
    <d v="2015-07-15T00:00:00"/>
    <s v="Standard Class"/>
    <s v="BM-11650"/>
    <s v="Brian Moss"/>
    <x v="1"/>
    <x v="0"/>
    <s v="Dallas"/>
    <x v="5"/>
    <n v="75217"/>
    <x v="2"/>
    <s v="OFF-PA-10002245"/>
    <x v="1"/>
    <s v="Paper"/>
    <s v="Xerox 1895"/>
    <n v="14.352"/>
    <n v="0.3"/>
    <n v="10.0464"/>
  </r>
  <r>
    <n v="3369"/>
    <s v="CA-2016-115511"/>
    <x v="82"/>
    <d v="2016-11-25T00:00:00"/>
    <s v="Standard Class"/>
    <s v="NW-18400"/>
    <s v="Natalie Webber"/>
    <x v="0"/>
    <x v="0"/>
    <s v="Las Vegas"/>
    <x v="33"/>
    <n v="89115"/>
    <x v="1"/>
    <s v="FUR-BO-10002598"/>
    <x v="0"/>
    <s v="Bookcases"/>
    <s v="Hon Metal Bookcases, Putty"/>
    <n v="141.96"/>
    <n v="0.5"/>
    <n v="70.98"/>
  </r>
  <r>
    <n v="3370"/>
    <s v="CA-2016-115511"/>
    <x v="82"/>
    <d v="2016-11-25T00:00:00"/>
    <s v="Standard Class"/>
    <s v="NW-18400"/>
    <s v="Natalie Webber"/>
    <x v="0"/>
    <x v="0"/>
    <s v="Las Vegas"/>
    <x v="33"/>
    <n v="89115"/>
    <x v="1"/>
    <s v="OFF-BI-10002225"/>
    <x v="1"/>
    <s v="Binders"/>
    <s v="Square Ring Data Binders, Rigid 75 Pt. Covers, 11 x 14-7/8"/>
    <n v="66.048000000000002"/>
    <n v="0.4"/>
    <n v="39.628799999999998"/>
  </r>
  <r>
    <n v="3371"/>
    <s v="CA-2017-134887"/>
    <x v="869"/>
    <d v="2017-03-25T00:00:00"/>
    <s v="Same Day"/>
    <s v="TB-21280"/>
    <s v="Toby Braunhardt"/>
    <x v="0"/>
    <x v="0"/>
    <s v="Norman"/>
    <x v="26"/>
    <n v="73071"/>
    <x v="2"/>
    <s v="TEC-AC-10003832"/>
    <x v="2"/>
    <s v="Accessories"/>
    <s v="Logitech P710e Mobile Speakerphone"/>
    <n v="1287.45"/>
    <n v="0.35"/>
    <n v="836.84250000000009"/>
  </r>
  <r>
    <n v="3372"/>
    <s v="CA-2018-123778"/>
    <x v="397"/>
    <d v="2018-09-30T00:00:00"/>
    <s v="Standard Class"/>
    <s v="BS-11755"/>
    <s v="Bruce Stewart"/>
    <x v="0"/>
    <x v="0"/>
    <s v="San Francisco"/>
    <x v="1"/>
    <n v="94122"/>
    <x v="1"/>
    <s v="OFF-BI-10000822"/>
    <x v="1"/>
    <s v="Binders"/>
    <s v="Acco PRESSTEX Data Binder with Storage Hooks, Light Blue, 9 1/2 X 11"/>
    <n v="25.824000000000002"/>
    <n v="0.4"/>
    <n v="15.494400000000001"/>
  </r>
  <r>
    <n v="3373"/>
    <s v="CA-2018-123778"/>
    <x v="397"/>
    <d v="2018-09-30T00:00:00"/>
    <s v="Standard Class"/>
    <s v="BS-11755"/>
    <s v="Bruce Stewart"/>
    <x v="0"/>
    <x v="0"/>
    <s v="San Francisco"/>
    <x v="1"/>
    <n v="94122"/>
    <x v="1"/>
    <s v="OFF-AP-10001242"/>
    <x v="1"/>
    <s v="Appliances"/>
    <s v="APC 7 Outlet Network SurgeArrest Surge Protector"/>
    <n v="160.96"/>
    <n v="0.4"/>
    <n v="96.576000000000008"/>
  </r>
  <r>
    <n v="3374"/>
    <s v="CA-2016-161718"/>
    <x v="784"/>
    <d v="2016-12-10T00:00:00"/>
    <s v="Standard Class"/>
    <s v="SO-20335"/>
    <s v="Sean O Donnel"/>
    <x v="0"/>
    <x v="0"/>
    <s v="Hempstead"/>
    <x v="15"/>
    <n v="11550"/>
    <x v="3"/>
    <s v="FUR-FU-10002445"/>
    <x v="0"/>
    <s v="Furnishings"/>
    <s v="DAX Two-Tone Rosewood/Black Document Frame, Desktop, 5 x 7"/>
    <n v="28.44"/>
    <n v="0.4"/>
    <n v="17.064"/>
  </r>
  <r>
    <n v="3375"/>
    <s v="CA-2016-161718"/>
    <x v="784"/>
    <d v="2016-12-10T00:00:00"/>
    <s v="Standard Class"/>
    <s v="SO-20335"/>
    <s v="Sean O Donnel"/>
    <x v="0"/>
    <x v="0"/>
    <s v="Hempstead"/>
    <x v="15"/>
    <n v="11550"/>
    <x v="3"/>
    <s v="FUR-CH-10002372"/>
    <x v="0"/>
    <s v="Chairs"/>
    <s v="Office Star - Ergonomically Designed Knee Chair"/>
    <n v="364.41"/>
    <n v="0.45"/>
    <n v="200.42550000000003"/>
  </r>
  <r>
    <n v="3376"/>
    <s v="CA-2016-161718"/>
    <x v="784"/>
    <d v="2016-12-10T00:00:00"/>
    <s v="Standard Class"/>
    <s v="SO-20335"/>
    <s v="Sean O Donnel"/>
    <x v="0"/>
    <x v="0"/>
    <s v="Hempstead"/>
    <x v="15"/>
    <n v="11550"/>
    <x v="3"/>
    <s v="TEC-PH-10000376"/>
    <x v="2"/>
    <s v="Phones"/>
    <s v="Square Credit Card Reader"/>
    <n v="39.96"/>
    <n v="0.4"/>
    <n v="23.975999999999999"/>
  </r>
  <r>
    <n v="3377"/>
    <s v="CA-2016-161718"/>
    <x v="784"/>
    <d v="2016-12-10T00:00:00"/>
    <s v="Standard Class"/>
    <s v="SO-20335"/>
    <s v="Sean O Donnel"/>
    <x v="0"/>
    <x v="0"/>
    <s v="Hempstead"/>
    <x v="15"/>
    <n v="11550"/>
    <x v="3"/>
    <s v="FUR-CH-10002965"/>
    <x v="0"/>
    <s v="Chairs"/>
    <s v="Global Leather Highback Executive Chair with Pneumatic Height Adjustment, Black"/>
    <n v="361.76400000000001"/>
    <n v="0.45"/>
    <n v="198.97020000000003"/>
  </r>
  <r>
    <n v="3378"/>
    <s v="CA-2017-100671"/>
    <x v="474"/>
    <d v="2017-11-04T00:00:00"/>
    <s v="First Class"/>
    <s v="CS-12490"/>
    <s v="Cindy Schnelling"/>
    <x v="1"/>
    <x v="0"/>
    <s v="Conroe"/>
    <x v="5"/>
    <n v="77301"/>
    <x v="2"/>
    <s v="OFF-ST-10004950"/>
    <x v="1"/>
    <s v="Storage"/>
    <s v="Tenex Personal Filing Tote With Secure Closure Lid, Black/Frost"/>
    <n v="111.672"/>
    <n v="0.4"/>
    <n v="67.003199999999993"/>
  </r>
  <r>
    <n v="3379"/>
    <s v="CA-2018-142867"/>
    <x v="294"/>
    <d v="2018-03-21T00:00:00"/>
    <s v="Standard Class"/>
    <s v="PO-19180"/>
    <s v="Philisse Overcash"/>
    <x v="2"/>
    <x v="0"/>
    <s v="Houston"/>
    <x v="5"/>
    <n v="77095"/>
    <x v="2"/>
    <s v="OFF-BI-10003166"/>
    <x v="1"/>
    <s v="Binders"/>
    <s v="GBC Plasticlear Binding Covers"/>
    <n v="13.776"/>
    <n v="0.3"/>
    <n v="9.6431999999999984"/>
  </r>
  <r>
    <n v="3380"/>
    <s v="CA-2018-142867"/>
    <x v="294"/>
    <d v="2018-03-21T00:00:00"/>
    <s v="Standard Class"/>
    <s v="PO-19180"/>
    <s v="Philisse Overcash"/>
    <x v="2"/>
    <x v="0"/>
    <s v="Houston"/>
    <x v="5"/>
    <n v="77095"/>
    <x v="2"/>
    <s v="OFF-PA-10004610"/>
    <x v="1"/>
    <s v="Paper"/>
    <s v="Xerox 1900"/>
    <n v="10.272"/>
    <n v="0.3"/>
    <n v="7.1903999999999995"/>
  </r>
  <r>
    <n v="3381"/>
    <s v="CA-2018-103156"/>
    <x v="51"/>
    <d v="2018-11-24T00:00:00"/>
    <s v="First Class"/>
    <s v="TD-20995"/>
    <s v="Tamara Dahlen"/>
    <x v="0"/>
    <x v="0"/>
    <s v="Philadelphia"/>
    <x v="9"/>
    <n v="19120"/>
    <x v="3"/>
    <s v="FUR-FU-10000320"/>
    <x v="0"/>
    <s v="Furnishings"/>
    <s v="OIC Stacking Trays"/>
    <n v="24.047999999999998"/>
    <n v="0.4"/>
    <n v="14.428799999999999"/>
  </r>
  <r>
    <n v="3382"/>
    <s v="US-2018-162208"/>
    <x v="151"/>
    <d v="2018-08-30T00:00:00"/>
    <s v="First Class"/>
    <s v="SP-20620"/>
    <s v="Stefania Perrino"/>
    <x v="1"/>
    <x v="0"/>
    <s v="Tampa"/>
    <x v="2"/>
    <n v="33614"/>
    <x v="0"/>
    <s v="OFF-EN-10004030"/>
    <x v="1"/>
    <s v="Envelopes"/>
    <s v="Convenience Packs of Business Envelopes"/>
    <n v="2.8959999999999999"/>
    <n v="0.25"/>
    <n v="2.1719999999999997"/>
  </r>
  <r>
    <n v="3383"/>
    <s v="CA-2016-130659"/>
    <x v="784"/>
    <d v="2016-12-09T00:00:00"/>
    <s v="Second Class"/>
    <s v="MS-17365"/>
    <s v="Maribeth Schnelling"/>
    <x v="0"/>
    <x v="0"/>
    <s v="New York City"/>
    <x v="15"/>
    <n v="10035"/>
    <x v="3"/>
    <s v="OFF-EN-10004147"/>
    <x v="1"/>
    <s v="Envelopes"/>
    <s v="Wausau Papers Astrobrights Colored Envelopes"/>
    <n v="17.940000000000001"/>
    <n v="0.4"/>
    <n v="10.764000000000001"/>
  </r>
  <r>
    <n v="3384"/>
    <s v="CA-2016-130659"/>
    <x v="784"/>
    <d v="2016-12-09T00:00:00"/>
    <s v="Second Class"/>
    <s v="MS-17365"/>
    <s v="Maribeth Schnelling"/>
    <x v="0"/>
    <x v="0"/>
    <s v="New York City"/>
    <x v="15"/>
    <n v="10035"/>
    <x v="3"/>
    <s v="FUR-CH-10003535"/>
    <x v="0"/>
    <s v="Chairs"/>
    <s v="Global Armless Task Chair, Royal Blue"/>
    <n v="384.17399999999998"/>
    <n v="0.45"/>
    <n v="211.29570000000001"/>
  </r>
  <r>
    <n v="3385"/>
    <s v="CA-2016-130659"/>
    <x v="784"/>
    <d v="2016-12-09T00:00:00"/>
    <s v="Second Class"/>
    <s v="MS-17365"/>
    <s v="Maribeth Schnelling"/>
    <x v="0"/>
    <x v="0"/>
    <s v="New York City"/>
    <x v="15"/>
    <n v="10035"/>
    <x v="3"/>
    <s v="TEC-PH-10004586"/>
    <x v="2"/>
    <s v="Phones"/>
    <s v="Wilson SignalBoost 841262 DB PRO Amplifier Kit"/>
    <n v="1799.75"/>
    <n v="0.4"/>
    <n v="1079.8499999999999"/>
  </r>
  <r>
    <n v="3386"/>
    <s v="CA-2018-148404"/>
    <x v="566"/>
    <d v="2018-10-11T00:00:00"/>
    <s v="Standard Class"/>
    <s v="Dp-13240"/>
    <s v="Dean percer"/>
    <x v="2"/>
    <x v="0"/>
    <s v="Charlotte"/>
    <x v="3"/>
    <n v="28205"/>
    <x v="0"/>
    <s v="OFF-ST-10003208"/>
    <x v="1"/>
    <s v="Storage"/>
    <s v="Adjustable Depth Letter/Legal Cart"/>
    <n v="580.67200000000003"/>
    <n v="0.35"/>
    <n v="377.43680000000001"/>
  </r>
  <r>
    <n v="3387"/>
    <s v="CA-2018-148404"/>
    <x v="566"/>
    <d v="2018-10-11T00:00:00"/>
    <s v="Standard Class"/>
    <s v="Dp-13240"/>
    <s v="Dean percer"/>
    <x v="2"/>
    <x v="0"/>
    <s v="Charlotte"/>
    <x v="3"/>
    <n v="28205"/>
    <x v="0"/>
    <s v="OFF-FA-10003112"/>
    <x v="1"/>
    <s v="Fasteners"/>
    <s v="Staples"/>
    <n v="18.936"/>
    <n v="0.25"/>
    <n v="14.202"/>
  </r>
  <r>
    <n v="3388"/>
    <s v="CA-2018-148404"/>
    <x v="566"/>
    <d v="2018-10-11T00:00:00"/>
    <s v="Standard Class"/>
    <s v="Dp-13240"/>
    <s v="Dean percer"/>
    <x v="2"/>
    <x v="0"/>
    <s v="Charlotte"/>
    <x v="3"/>
    <n v="28205"/>
    <x v="0"/>
    <s v="TEC-PH-10004447"/>
    <x v="2"/>
    <s v="Phones"/>
    <s v="Toshiba IPT2010-SD IP Telephone"/>
    <n v="222.38399999999999"/>
    <n v="0.25"/>
    <n v="166.78799999999998"/>
  </r>
  <r>
    <n v="3389"/>
    <s v="CA-2018-148404"/>
    <x v="566"/>
    <d v="2018-10-11T00:00:00"/>
    <s v="Standard Class"/>
    <s v="Dp-13240"/>
    <s v="Dean percer"/>
    <x v="2"/>
    <x v="0"/>
    <s v="Charlotte"/>
    <x v="3"/>
    <n v="28205"/>
    <x v="0"/>
    <s v="OFF-BI-10002854"/>
    <x v="1"/>
    <s v="Binders"/>
    <s v="Performers Binder/Pad Holder, Black"/>
    <n v="50.454000000000001"/>
    <n v="0.25"/>
    <n v="37.840499999999999"/>
  </r>
  <r>
    <n v="3390"/>
    <s v="CA-2018-148404"/>
    <x v="566"/>
    <d v="2018-10-11T00:00:00"/>
    <s v="Standard Class"/>
    <s v="Dp-13240"/>
    <s v="Dean percer"/>
    <x v="2"/>
    <x v="0"/>
    <s v="Charlotte"/>
    <x v="3"/>
    <n v="28205"/>
    <x v="0"/>
    <s v="FUR-TA-10001039"/>
    <x v="0"/>
    <s v="Tables"/>
    <s v="KI Adjustable-Height Table"/>
    <n v="154.76400000000001"/>
    <n v="0.3"/>
    <n v="108.3348"/>
  </r>
  <r>
    <n v="3391"/>
    <s v="CA-2018-101077"/>
    <x v="613"/>
    <d v="2018-03-30T00:00:00"/>
    <s v="Second Class"/>
    <s v="DB-13660"/>
    <s v="Duane Benoit"/>
    <x v="0"/>
    <x v="0"/>
    <s v="Dallas"/>
    <x v="5"/>
    <n v="75081"/>
    <x v="2"/>
    <s v="OFF-PA-10004239"/>
    <x v="1"/>
    <s v="Paper"/>
    <s v="Xerox 1953"/>
    <n v="6.8479999999999999"/>
    <n v="0.3"/>
    <n v="4.7935999999999996"/>
  </r>
  <r>
    <n v="3392"/>
    <s v="CA-2015-166471"/>
    <x v="128"/>
    <d v="2015-08-13T00:00:00"/>
    <s v="Standard Class"/>
    <s v="MG-17650"/>
    <s v="Matthew Grinstein"/>
    <x v="2"/>
    <x v="0"/>
    <s v="Seattle"/>
    <x v="4"/>
    <n v="98103"/>
    <x v="1"/>
    <s v="TEC-PH-10001530"/>
    <x v="2"/>
    <s v="Phones"/>
    <s v="Cisco Unified IP Phone 7945G VoIP phone"/>
    <n v="1091.1679999999999"/>
    <n v="0.4"/>
    <n v="654.70079999999996"/>
  </r>
  <r>
    <n v="3393"/>
    <s v="CA-2015-166471"/>
    <x v="128"/>
    <d v="2015-08-13T00:00:00"/>
    <s v="Standard Class"/>
    <s v="MG-17650"/>
    <s v="Matthew Grinstein"/>
    <x v="2"/>
    <x v="0"/>
    <s v="Seattle"/>
    <x v="4"/>
    <n v="98103"/>
    <x v="1"/>
    <s v="TEC-PH-10000038"/>
    <x v="2"/>
    <s v="Phones"/>
    <s v="Jawbone MINI JAMBOX Wireless Bluetooth Speaker"/>
    <n v="219.16800000000001"/>
    <n v="0.4"/>
    <n v="131.5008"/>
  </r>
  <r>
    <n v="3394"/>
    <s v="CA-2015-105340"/>
    <x v="754"/>
    <d v="2015-11-25T00:00:00"/>
    <s v="First Class"/>
    <s v="EH-14185"/>
    <s v="Evan Henry"/>
    <x v="0"/>
    <x v="0"/>
    <s v="Pasadena"/>
    <x v="5"/>
    <n v="77506"/>
    <x v="2"/>
    <s v="OFF-BI-10001765"/>
    <x v="1"/>
    <s v="Binders"/>
    <s v="Wilson Jones Heavy-Duty Casebound Ring Binders with Metal Hinges"/>
    <n v="6.9279999999999999"/>
    <n v="0.3"/>
    <n v="4.8495999999999997"/>
  </r>
  <r>
    <n v="3395"/>
    <s v="US-2018-131583"/>
    <x v="193"/>
    <d v="2018-06-10T00:00:00"/>
    <s v="Same Day"/>
    <s v="CL-11890"/>
    <s v="Carl Ludwig"/>
    <x v="0"/>
    <x v="0"/>
    <s v="Philadelphia"/>
    <x v="9"/>
    <n v="19143"/>
    <x v="3"/>
    <s v="OFF-PA-10000380"/>
    <x v="1"/>
    <s v="Paper"/>
    <s v="REDIFORM Incoming/Outgoing Call Register, 11 X 8 1/2, 100 Messages"/>
    <n v="40.031999999999996"/>
    <n v="0.4"/>
    <n v="24.019199999999998"/>
  </r>
  <r>
    <n v="3396"/>
    <s v="US-2018-148362"/>
    <x v="870"/>
    <d v="2018-07-08T00:00:00"/>
    <s v="Standard Class"/>
    <s v="KF-16285"/>
    <s v="Karen Ferguson"/>
    <x v="2"/>
    <x v="0"/>
    <s v="Indianapolis"/>
    <x v="14"/>
    <n v="46203"/>
    <x v="2"/>
    <s v="OFF-ST-10001128"/>
    <x v="1"/>
    <s v="Storage"/>
    <s v="Carina Mini System Audio Rack, Model AR050B"/>
    <n v="443.92"/>
    <n v="0.4"/>
    <n v="266.35199999999998"/>
  </r>
  <r>
    <n v="3397"/>
    <s v="US-2018-148362"/>
    <x v="870"/>
    <d v="2018-07-08T00:00:00"/>
    <s v="Standard Class"/>
    <s v="KF-16285"/>
    <s v="Karen Ferguson"/>
    <x v="2"/>
    <x v="0"/>
    <s v="Indianapolis"/>
    <x v="14"/>
    <n v="46203"/>
    <x v="2"/>
    <s v="OFF-BI-10003656"/>
    <x v="1"/>
    <s v="Binders"/>
    <s v="Fellowes PB200 Plastic Comb Binding Machine"/>
    <n v="169.99"/>
    <n v="0.3"/>
    <n v="118.99299999999999"/>
  </r>
  <r>
    <n v="3398"/>
    <s v="US-2018-148362"/>
    <x v="870"/>
    <d v="2018-07-08T00:00:00"/>
    <s v="Standard Class"/>
    <s v="KF-16285"/>
    <s v="Karen Ferguson"/>
    <x v="2"/>
    <x v="0"/>
    <s v="Indianapolis"/>
    <x v="14"/>
    <n v="46203"/>
    <x v="2"/>
    <s v="OFF-PA-10003441"/>
    <x v="1"/>
    <s v="Paper"/>
    <s v="Xerox 226"/>
    <n v="25.92"/>
    <n v="0.3"/>
    <n v="18.143999999999998"/>
  </r>
  <r>
    <n v="3399"/>
    <s v="CA-2015-102274"/>
    <x v="871"/>
    <d v="2015-11-26T00:00:00"/>
    <s v="Standard Class"/>
    <s v="DH-13075"/>
    <s v="Dave Hallsten"/>
    <x v="1"/>
    <x v="0"/>
    <s v="Richmond"/>
    <x v="0"/>
    <n v="40475"/>
    <x v="0"/>
    <s v="TEC-PH-10002923"/>
    <x v="2"/>
    <s v="Phones"/>
    <s v="Logitech B530 USB Headset - headset - Full size, Binaural"/>
    <n v="36.99"/>
    <n v="0.25"/>
    <n v="27.7425"/>
  </r>
  <r>
    <n v="3400"/>
    <s v="CA-2015-102274"/>
    <x v="871"/>
    <d v="2015-11-26T00:00:00"/>
    <s v="Standard Class"/>
    <s v="DH-13075"/>
    <s v="Dave Hallsten"/>
    <x v="1"/>
    <x v="0"/>
    <s v="Richmond"/>
    <x v="0"/>
    <n v="40475"/>
    <x v="0"/>
    <s v="OFF-PA-10004359"/>
    <x v="1"/>
    <s v="Paper"/>
    <s v="Multicolor Computer Printout Paper"/>
    <n v="629.1"/>
    <n v="0.25"/>
    <n v="471.82500000000005"/>
  </r>
  <r>
    <n v="3401"/>
    <s v="CA-2015-102274"/>
    <x v="871"/>
    <d v="2015-11-26T00:00:00"/>
    <s v="Standard Class"/>
    <s v="DH-13075"/>
    <s v="Dave Hallsten"/>
    <x v="1"/>
    <x v="0"/>
    <s v="Richmond"/>
    <x v="0"/>
    <n v="40475"/>
    <x v="0"/>
    <s v="OFF-ST-10001511"/>
    <x v="1"/>
    <s v="Storage"/>
    <s v="Space Solutions Commercial Steel Shelving"/>
    <n v="193.95"/>
    <n v="0.35"/>
    <n v="126.0675"/>
  </r>
  <r>
    <n v="3402"/>
    <s v="CA-2015-102274"/>
    <x v="871"/>
    <d v="2015-11-26T00:00:00"/>
    <s v="Standard Class"/>
    <s v="DH-13075"/>
    <s v="Dave Hallsten"/>
    <x v="1"/>
    <x v="0"/>
    <s v="Richmond"/>
    <x v="0"/>
    <n v="40475"/>
    <x v="0"/>
    <s v="OFF-AR-10002833"/>
    <x v="1"/>
    <s v="Art"/>
    <s v="Newell 322"/>
    <n v="5.46"/>
    <n v="0.3"/>
    <n v="3.8219999999999996"/>
  </r>
  <r>
    <n v="3403"/>
    <s v="CA-2016-129700"/>
    <x v="124"/>
    <d v="2016-05-05T00:00:00"/>
    <s v="First Class"/>
    <s v="LA-16780"/>
    <s v="Laura Armstrong"/>
    <x v="1"/>
    <x v="0"/>
    <s v="Tinley Park"/>
    <x v="10"/>
    <n v="60477"/>
    <x v="2"/>
    <s v="FUR-FU-10001940"/>
    <x v="0"/>
    <s v="Furnishings"/>
    <s v="Staple-based wall hangings"/>
    <n v="22.288"/>
    <n v="0.3"/>
    <n v="15.601599999999999"/>
  </r>
  <r>
    <n v="3404"/>
    <s v="CA-2018-168739"/>
    <x v="148"/>
    <d v="2018-06-05T00:00:00"/>
    <s v="Standard Class"/>
    <s v="HZ-14950"/>
    <s v="Henia Zydlo"/>
    <x v="0"/>
    <x v="0"/>
    <s v="Houston"/>
    <x v="5"/>
    <n v="77095"/>
    <x v="2"/>
    <s v="FUR-FU-10003919"/>
    <x v="0"/>
    <s v="Furnishings"/>
    <s v="Eldon Executive Woodline II Cherry Finish Desk Accessories"/>
    <n v="65.424000000000007"/>
    <n v="0.3"/>
    <n v="45.796800000000005"/>
  </r>
  <r>
    <n v="3405"/>
    <s v="CA-2016-152527"/>
    <x v="872"/>
    <d v="2016-10-17T00:00:00"/>
    <s v="Same Day"/>
    <s v="CM-12190"/>
    <s v="Charlotte Melton"/>
    <x v="0"/>
    <x v="0"/>
    <s v="Los Angeles"/>
    <x v="1"/>
    <n v="90004"/>
    <x v="1"/>
    <s v="OFF-ST-10003479"/>
    <x v="1"/>
    <s v="Storage"/>
    <s v="Eldon Base for stackable storage shelf, platinum"/>
    <n v="77.88"/>
    <n v="0.5"/>
    <n v="38.94"/>
  </r>
  <r>
    <n v="3406"/>
    <s v="US-2015-150119"/>
    <x v="488"/>
    <d v="2015-04-27T00:00:00"/>
    <s v="Standard Class"/>
    <s v="LB-16795"/>
    <s v="Laurel Beltran"/>
    <x v="2"/>
    <x v="0"/>
    <s v="Columbus"/>
    <x v="24"/>
    <n v="43229"/>
    <x v="3"/>
    <s v="FUR-CH-10002965"/>
    <x v="0"/>
    <s v="Chairs"/>
    <s v="Global Leather Highback Executive Chair with Pneumatic Height Adjustment, Black"/>
    <n v="281.37200000000001"/>
    <n v="0.45"/>
    <n v="154.75460000000001"/>
  </r>
  <r>
    <n v="3407"/>
    <s v="US-2015-150119"/>
    <x v="488"/>
    <d v="2015-04-27T00:00:00"/>
    <s v="Standard Class"/>
    <s v="LB-16795"/>
    <s v="Laurel Beltran"/>
    <x v="2"/>
    <x v="0"/>
    <s v="Columbus"/>
    <x v="24"/>
    <n v="43229"/>
    <x v="3"/>
    <s v="FUR-CH-10002965"/>
    <x v="0"/>
    <s v="Chairs"/>
    <s v="Global Leather Highback Executive Chair with Pneumatic Height Adjustment, Black"/>
    <n v="281.37200000000001"/>
    <n v="0.45"/>
    <n v="154.75460000000001"/>
  </r>
  <r>
    <n v="3408"/>
    <s v="US-2015-150119"/>
    <x v="488"/>
    <d v="2015-04-27T00:00:00"/>
    <s v="Standard Class"/>
    <s v="LB-16795"/>
    <s v="Laurel Beltran"/>
    <x v="2"/>
    <x v="0"/>
    <s v="Columbus"/>
    <x v="24"/>
    <n v="43229"/>
    <x v="3"/>
    <s v="OFF-BI-10000145"/>
    <x v="1"/>
    <s v="Binders"/>
    <s v="Zipper Ring Binder Pockets"/>
    <n v="7.4880000000000004"/>
    <n v="0.4"/>
    <n v="4.4927999999999999"/>
  </r>
  <r>
    <n v="3409"/>
    <s v="US-2015-150119"/>
    <x v="488"/>
    <d v="2015-04-27T00:00:00"/>
    <s v="Standard Class"/>
    <s v="LB-16795"/>
    <s v="Laurel Beltran"/>
    <x v="2"/>
    <x v="0"/>
    <s v="Columbus"/>
    <x v="24"/>
    <n v="43229"/>
    <x v="3"/>
    <s v="FUR-FU-10002191"/>
    <x v="0"/>
    <s v="Furnishings"/>
    <s v="G.E. Halogen Desk Lamp Bulbs"/>
    <n v="22.335999999999999"/>
    <n v="0.4"/>
    <n v="13.401599999999998"/>
  </r>
  <r>
    <n v="3410"/>
    <s v="US-2018-150847"/>
    <x v="504"/>
    <d v="2018-05-06T00:00:00"/>
    <s v="Standard Class"/>
    <s v="JF-15490"/>
    <s v="Jeremy Farry"/>
    <x v="0"/>
    <x v="0"/>
    <s v="Columbus"/>
    <x v="24"/>
    <n v="43229"/>
    <x v="3"/>
    <s v="OFF-PA-10004451"/>
    <x v="1"/>
    <s v="Paper"/>
    <s v="Xerox 222"/>
    <n v="10.368"/>
    <n v="0.4"/>
    <n v="6.2207999999999997"/>
  </r>
  <r>
    <n v="3411"/>
    <s v="CA-2017-100244"/>
    <x v="873"/>
    <d v="2017-09-24T00:00:00"/>
    <s v="Standard Class"/>
    <s v="GM-14695"/>
    <s v="Greg Maxwell"/>
    <x v="1"/>
    <x v="0"/>
    <s v="San Francisco"/>
    <x v="1"/>
    <n v="94122"/>
    <x v="1"/>
    <s v="OFF-PA-10001471"/>
    <x v="1"/>
    <s v="Paper"/>
    <s v="Strathmore Photo Frame Cards"/>
    <n v="65.790000000000006"/>
    <n v="0.4"/>
    <n v="39.474000000000004"/>
  </r>
  <r>
    <n v="3412"/>
    <s v="CA-2017-100244"/>
    <x v="873"/>
    <d v="2017-09-24T00:00:00"/>
    <s v="Standard Class"/>
    <s v="GM-14695"/>
    <s v="Greg Maxwell"/>
    <x v="1"/>
    <x v="0"/>
    <s v="San Francisco"/>
    <x v="1"/>
    <n v="94122"/>
    <x v="1"/>
    <s v="OFF-BI-10003656"/>
    <x v="1"/>
    <s v="Binders"/>
    <s v="Fellowes PB200 Plastic Comb Binding Machine"/>
    <n v="271.98399999999998"/>
    <n v="0.4"/>
    <n v="163.19039999999998"/>
  </r>
  <r>
    <n v="3413"/>
    <s v="CA-2017-100244"/>
    <x v="873"/>
    <d v="2017-09-24T00:00:00"/>
    <s v="Standard Class"/>
    <s v="GM-14695"/>
    <s v="Greg Maxwell"/>
    <x v="1"/>
    <x v="0"/>
    <s v="San Francisco"/>
    <x v="1"/>
    <n v="94122"/>
    <x v="1"/>
    <s v="OFF-AR-10000940"/>
    <x v="1"/>
    <s v="Art"/>
    <s v="Newell 343"/>
    <n v="11.76"/>
    <n v="0.45"/>
    <n v="6.468"/>
  </r>
  <r>
    <n v="3414"/>
    <s v="CA-2017-100244"/>
    <x v="873"/>
    <d v="2017-09-24T00:00:00"/>
    <s v="Standard Class"/>
    <s v="GM-14695"/>
    <s v="Greg Maxwell"/>
    <x v="1"/>
    <x v="0"/>
    <s v="San Francisco"/>
    <x v="1"/>
    <n v="94122"/>
    <x v="1"/>
    <s v="OFF-PA-10002319"/>
    <x v="1"/>
    <s v="Paper"/>
    <s v="Xerox 1944"/>
    <n v="77.52"/>
    <n v="0.4"/>
    <n v="46.511999999999993"/>
  </r>
  <r>
    <n v="3415"/>
    <s v="CA-2017-100244"/>
    <x v="873"/>
    <d v="2017-09-24T00:00:00"/>
    <s v="Standard Class"/>
    <s v="GM-14695"/>
    <s v="Greg Maxwell"/>
    <x v="1"/>
    <x v="0"/>
    <s v="San Francisco"/>
    <x v="1"/>
    <n v="94122"/>
    <x v="1"/>
    <s v="OFF-BI-10000977"/>
    <x v="1"/>
    <s v="Binders"/>
    <s v="Ibico Plastic Spiral Binding Combs"/>
    <n v="48.64"/>
    <n v="0.4"/>
    <n v="29.183999999999997"/>
  </r>
  <r>
    <n v="3416"/>
    <s v="CA-2017-116540"/>
    <x v="476"/>
    <d v="2017-09-02T00:00:00"/>
    <s v="Same Day"/>
    <s v="SS-20590"/>
    <s v="Sonia Sunley"/>
    <x v="0"/>
    <x v="0"/>
    <s v="Madison"/>
    <x v="6"/>
    <n v="53711"/>
    <x v="2"/>
    <s v="OFF-FA-10002676"/>
    <x v="1"/>
    <s v="Fasteners"/>
    <s v="Colored Push Pins"/>
    <n v="1.81"/>
    <n v="0.3"/>
    <n v="1.2669999999999999"/>
  </r>
  <r>
    <n v="3417"/>
    <s v="CA-2017-116540"/>
    <x v="476"/>
    <d v="2017-09-02T00:00:00"/>
    <s v="Same Day"/>
    <s v="SS-20590"/>
    <s v="Sonia Sunley"/>
    <x v="0"/>
    <x v="0"/>
    <s v="Madison"/>
    <x v="6"/>
    <n v="53711"/>
    <x v="2"/>
    <s v="OFF-BI-10004970"/>
    <x v="1"/>
    <s v="Binders"/>
    <s v="ACCOHIDE 3-Ring Binder, Blue, 1"/>
    <n v="8.26"/>
    <n v="0.3"/>
    <n v="5.7819999999999991"/>
  </r>
  <r>
    <n v="3418"/>
    <s v="CA-2016-151841"/>
    <x v="381"/>
    <d v="2016-05-02T00:00:00"/>
    <s v="Standard Class"/>
    <s v="TC-21475"/>
    <s v="Tony Chapman"/>
    <x v="2"/>
    <x v="0"/>
    <s v="Aurora"/>
    <x v="22"/>
    <n v="80013"/>
    <x v="1"/>
    <s v="OFF-AP-10003971"/>
    <x v="1"/>
    <s v="Appliances"/>
    <s v="Belkin 6 Outlet Metallic Surge Strip"/>
    <n v="43.56"/>
    <n v="0.4"/>
    <n v="26.135999999999999"/>
  </r>
  <r>
    <n v="3419"/>
    <s v="CA-2016-151841"/>
    <x v="381"/>
    <d v="2016-05-02T00:00:00"/>
    <s v="Standard Class"/>
    <s v="TC-21475"/>
    <s v="Tony Chapman"/>
    <x v="2"/>
    <x v="0"/>
    <s v="Aurora"/>
    <x v="22"/>
    <n v="80013"/>
    <x v="1"/>
    <s v="OFF-SU-10001574"/>
    <x v="1"/>
    <s v="Supplies"/>
    <s v="Acme Value Line Scissors"/>
    <n v="5.84"/>
    <n v="0.45"/>
    <n v="3.2120000000000002"/>
  </r>
  <r>
    <n v="3420"/>
    <s v="CA-2016-150791"/>
    <x v="684"/>
    <d v="2016-09-13T00:00:00"/>
    <s v="Standard Class"/>
    <s v="CC-12430"/>
    <s v="Chuck Clark"/>
    <x v="2"/>
    <x v="0"/>
    <s v="New York City"/>
    <x v="15"/>
    <n v="10024"/>
    <x v="3"/>
    <s v="FUR-CH-10000665"/>
    <x v="0"/>
    <s v="Chairs"/>
    <s v="Global Airflow Leather Mesh Back Chair, Black"/>
    <n v="271.76400000000001"/>
    <n v="0.45"/>
    <n v="149.47020000000001"/>
  </r>
  <r>
    <n v="3421"/>
    <s v="CA-2017-134803"/>
    <x v="316"/>
    <d v="2017-06-03T00:00:00"/>
    <s v="Standard Class"/>
    <s v="CL-12565"/>
    <s v="Clay Ludtke"/>
    <x v="0"/>
    <x v="0"/>
    <s v="Los Angeles"/>
    <x v="1"/>
    <n v="90004"/>
    <x v="1"/>
    <s v="OFF-AP-10000891"/>
    <x v="1"/>
    <s v="Appliances"/>
    <s v="Kensington 7 Outlet MasterPiece HOMEOFFICE Power Control Center"/>
    <n v="262.24"/>
    <n v="0.4"/>
    <n v="157.34399999999999"/>
  </r>
  <r>
    <n v="3422"/>
    <s v="CA-2017-134803"/>
    <x v="316"/>
    <d v="2017-06-03T00:00:00"/>
    <s v="Standard Class"/>
    <s v="CL-12565"/>
    <s v="Clay Ludtke"/>
    <x v="0"/>
    <x v="0"/>
    <s v="Los Angeles"/>
    <x v="1"/>
    <n v="90004"/>
    <x v="1"/>
    <s v="OFF-PA-10003790"/>
    <x v="1"/>
    <s v="Paper"/>
    <s v="Xerox 1991"/>
    <n v="182.72"/>
    <n v="0.4"/>
    <n v="109.63199999999999"/>
  </r>
  <r>
    <n v="3423"/>
    <s v="CA-2017-134803"/>
    <x v="316"/>
    <d v="2017-06-03T00:00:00"/>
    <s v="Standard Class"/>
    <s v="CL-12565"/>
    <s v="Clay Ludtke"/>
    <x v="0"/>
    <x v="0"/>
    <s v="Los Angeles"/>
    <x v="1"/>
    <n v="90004"/>
    <x v="1"/>
    <s v="TEC-AC-10002217"/>
    <x v="2"/>
    <s v="Accessories"/>
    <s v="Imation Clip USB flash drive - 8 GB"/>
    <n v="131.6"/>
    <n v="0.45"/>
    <n v="72.38000000000001"/>
  </r>
  <r>
    <n v="3424"/>
    <s v="CA-2017-134803"/>
    <x v="316"/>
    <d v="2017-06-03T00:00:00"/>
    <s v="Standard Class"/>
    <s v="CL-12565"/>
    <s v="Clay Ludtke"/>
    <x v="0"/>
    <x v="0"/>
    <s v="Los Angeles"/>
    <x v="1"/>
    <n v="90004"/>
    <x v="1"/>
    <s v="OFF-BI-10002215"/>
    <x v="1"/>
    <s v="Binders"/>
    <s v="Wilson Jones Hanging View Binder, White, 1"/>
    <n v="22.72"/>
    <n v="0.4"/>
    <n v="13.632"/>
  </r>
  <r>
    <n v="3425"/>
    <s v="CA-2017-134803"/>
    <x v="316"/>
    <d v="2017-06-03T00:00:00"/>
    <s v="Standard Class"/>
    <s v="CL-12565"/>
    <s v="Clay Ludtke"/>
    <x v="0"/>
    <x v="0"/>
    <s v="Los Angeles"/>
    <x v="1"/>
    <n v="90004"/>
    <x v="1"/>
    <s v="TEC-MA-10001972"/>
    <x v="2"/>
    <s v="Machines"/>
    <s v="Okidata C331dn Printer"/>
    <n v="558.4"/>
    <n v="0.45"/>
    <n v="307.12"/>
  </r>
  <r>
    <n v="3426"/>
    <s v="CA-2016-153381"/>
    <x v="496"/>
    <d v="2016-09-28T00:00:00"/>
    <s v="Standard Class"/>
    <s v="DE-13255"/>
    <s v="Deanra Eno"/>
    <x v="2"/>
    <x v="0"/>
    <s v="Dubuque"/>
    <x v="23"/>
    <n v="52001"/>
    <x v="2"/>
    <s v="OFF-BI-10001525"/>
    <x v="1"/>
    <s v="Binders"/>
    <s v="Acco Pressboard Covers with Storage Hooks, 14 7/8 x 11, Executive Red"/>
    <n v="15.24"/>
    <n v="0.3"/>
    <n v="10.667999999999999"/>
  </r>
  <r>
    <n v="3427"/>
    <s v="CA-2016-153381"/>
    <x v="496"/>
    <d v="2016-09-28T00:00:00"/>
    <s v="Standard Class"/>
    <s v="DE-13255"/>
    <s v="Deanra Eno"/>
    <x v="2"/>
    <x v="0"/>
    <s v="Dubuque"/>
    <x v="23"/>
    <n v="52001"/>
    <x v="2"/>
    <s v="FUR-CH-10000988"/>
    <x v="0"/>
    <s v="Chairs"/>
    <s v="Hon Olson Stacker Stools"/>
    <n v="1408.1"/>
    <n v="0.35"/>
    <n v="915.26499999999999"/>
  </r>
  <r>
    <n v="3428"/>
    <s v="US-2018-111024"/>
    <x v="445"/>
    <d v="2018-07-06T00:00:00"/>
    <s v="Second Class"/>
    <s v="SZ-20035"/>
    <s v="Sam Zeldin"/>
    <x v="2"/>
    <x v="0"/>
    <s v="Lancaster"/>
    <x v="24"/>
    <n v="43130"/>
    <x v="3"/>
    <s v="OFF-PA-10000174"/>
    <x v="1"/>
    <s v="Paper"/>
    <s v="Message Book, Wirebound, Four 5 1/2 X 4 Forms/Pg., 200 Dupl. Sets/Book"/>
    <n v="32.896000000000001"/>
    <n v="0.4"/>
    <n v="19.7376"/>
  </r>
  <r>
    <n v="3429"/>
    <s v="US-2018-111024"/>
    <x v="445"/>
    <d v="2018-07-06T00:00:00"/>
    <s v="Second Class"/>
    <s v="SZ-20035"/>
    <s v="Sam Zeldin"/>
    <x v="2"/>
    <x v="0"/>
    <s v="Lancaster"/>
    <x v="24"/>
    <n v="43130"/>
    <x v="3"/>
    <s v="FUR-TA-10002041"/>
    <x v="0"/>
    <s v="Tables"/>
    <s v="Bevis Round Conference Table Top, X-Base"/>
    <n v="215.148"/>
    <n v="0.45"/>
    <n v="118.3314"/>
  </r>
  <r>
    <n v="3430"/>
    <s v="US-2018-111024"/>
    <x v="445"/>
    <d v="2018-07-06T00:00:00"/>
    <s v="Second Class"/>
    <s v="SZ-20035"/>
    <s v="Sam Zeldin"/>
    <x v="2"/>
    <x v="0"/>
    <s v="Lancaster"/>
    <x v="24"/>
    <n v="43130"/>
    <x v="3"/>
    <s v="OFF-PA-10002246"/>
    <x v="1"/>
    <s v="Paper"/>
    <s v="Wirebound Four 2-3/4 x 5 Forms per Page, 400 Sets per Book"/>
    <n v="30.96"/>
    <n v="0.4"/>
    <n v="18.576000000000001"/>
  </r>
  <r>
    <n v="3431"/>
    <s v="CA-2018-148264"/>
    <x v="166"/>
    <d v="2018-12-09T00:00:00"/>
    <s v="First Class"/>
    <s v="LF-17185"/>
    <s v="Luke Foster"/>
    <x v="0"/>
    <x v="0"/>
    <s v="Inglewood"/>
    <x v="1"/>
    <n v="90301"/>
    <x v="1"/>
    <s v="OFF-ST-10003327"/>
    <x v="1"/>
    <s v="Storage"/>
    <s v="Akro-Mils 12-Gallon Tote"/>
    <n v="29.79"/>
    <n v="0.5"/>
    <n v="14.895"/>
  </r>
  <r>
    <n v="3432"/>
    <s v="CA-2018-148264"/>
    <x v="166"/>
    <d v="2018-12-09T00:00:00"/>
    <s v="First Class"/>
    <s v="LF-17185"/>
    <s v="Luke Foster"/>
    <x v="0"/>
    <x v="0"/>
    <s v="Inglewood"/>
    <x v="1"/>
    <n v="90301"/>
    <x v="1"/>
    <s v="FUR-FU-10002703"/>
    <x v="0"/>
    <s v="Furnishings"/>
    <s v="Tenex Traditional Chairmats for Hard Floors, Average Lip, 36 x 48"/>
    <n v="128.9"/>
    <n v="0.4"/>
    <n v="77.34"/>
  </r>
  <r>
    <n v="3433"/>
    <s v="CA-2018-148264"/>
    <x v="166"/>
    <d v="2018-12-09T00:00:00"/>
    <s v="First Class"/>
    <s v="LF-17185"/>
    <s v="Luke Foster"/>
    <x v="0"/>
    <x v="0"/>
    <s v="Inglewood"/>
    <x v="1"/>
    <n v="90301"/>
    <x v="1"/>
    <s v="OFF-PA-10003651"/>
    <x v="1"/>
    <s v="Paper"/>
    <s v="Xerox 1968"/>
    <n v="60.12"/>
    <n v="0.4"/>
    <n v="36.071999999999996"/>
  </r>
  <r>
    <n v="3434"/>
    <s v="CA-2018-131212"/>
    <x v="256"/>
    <d v="2018-12-09T00:00:00"/>
    <s v="Standard Class"/>
    <s v="AB-10165"/>
    <s v="Alan Barnes"/>
    <x v="0"/>
    <x v="0"/>
    <s v="Bellevue"/>
    <x v="4"/>
    <n v="98006"/>
    <x v="1"/>
    <s v="OFF-BI-10001617"/>
    <x v="1"/>
    <s v="Binders"/>
    <s v="GBC Wire Binding Combs"/>
    <n v="24.815999999999999"/>
    <n v="0.4"/>
    <n v="14.889599999999998"/>
  </r>
  <r>
    <n v="3435"/>
    <s v="CA-2018-131212"/>
    <x v="256"/>
    <d v="2018-12-09T00:00:00"/>
    <s v="Standard Class"/>
    <s v="AB-10165"/>
    <s v="Alan Barnes"/>
    <x v="0"/>
    <x v="0"/>
    <s v="Bellevue"/>
    <x v="4"/>
    <n v="98006"/>
    <x v="1"/>
    <s v="OFF-BI-10000145"/>
    <x v="1"/>
    <s v="Binders"/>
    <s v="Zipper Ring Binder Pockets"/>
    <n v="14.976000000000001"/>
    <n v="0.4"/>
    <n v="8.9855999999999998"/>
  </r>
  <r>
    <n v="3436"/>
    <s v="US-2016-100531"/>
    <x v="874"/>
    <d v="2016-09-29T00:00:00"/>
    <s v="First Class"/>
    <s v="NM-18520"/>
    <s v="Neoma Murray"/>
    <x v="0"/>
    <x v="0"/>
    <s v="Chicago"/>
    <x v="10"/>
    <n v="60610"/>
    <x v="2"/>
    <s v="OFF-BI-10001670"/>
    <x v="1"/>
    <s v="Binders"/>
    <s v="Vinyl Sectional Post Binders"/>
    <n v="15.08"/>
    <n v="0.3"/>
    <n v="10.555999999999999"/>
  </r>
  <r>
    <n v="3437"/>
    <s v="US-2016-100531"/>
    <x v="874"/>
    <d v="2016-09-29T00:00:00"/>
    <s v="First Class"/>
    <s v="NM-18520"/>
    <s v="Neoma Murray"/>
    <x v="0"/>
    <x v="0"/>
    <s v="Chicago"/>
    <x v="10"/>
    <n v="60610"/>
    <x v="2"/>
    <s v="FUR-FU-10003849"/>
    <x v="0"/>
    <s v="Furnishings"/>
    <s v="DAX Metal Frame, Desktop, Stepped-Edge"/>
    <n v="24.288"/>
    <n v="0.3"/>
    <n v="17.0016"/>
  </r>
  <r>
    <n v="3438"/>
    <s v="CA-2018-152583"/>
    <x v="505"/>
    <d v="2018-10-30T00:00:00"/>
    <s v="Same Day"/>
    <s v="RA-19945"/>
    <s v="Ryan Akin"/>
    <x v="0"/>
    <x v="0"/>
    <s v="Dallas"/>
    <x v="5"/>
    <n v="75217"/>
    <x v="2"/>
    <s v="FUR-FU-10003849"/>
    <x v="0"/>
    <s v="Furnishings"/>
    <s v="DAX Metal Frame, Desktop, Stepped-Edge"/>
    <n v="16.192"/>
    <n v="0.3"/>
    <n v="11.334399999999999"/>
  </r>
  <r>
    <n v="3439"/>
    <s v="CA-2018-152583"/>
    <x v="505"/>
    <d v="2018-10-30T00:00:00"/>
    <s v="Same Day"/>
    <s v="RA-19945"/>
    <s v="Ryan Akin"/>
    <x v="0"/>
    <x v="0"/>
    <s v="Dallas"/>
    <x v="5"/>
    <n v="75217"/>
    <x v="2"/>
    <s v="FUR-TA-10002041"/>
    <x v="0"/>
    <s v="Tables"/>
    <s v="Bevis Round Conference Table Top, X-Base"/>
    <n v="251.006"/>
    <n v="0.35"/>
    <n v="163.15389999999999"/>
  </r>
  <r>
    <n v="3440"/>
    <s v="CA-2018-152583"/>
    <x v="505"/>
    <d v="2018-10-30T00:00:00"/>
    <s v="Same Day"/>
    <s v="RA-19945"/>
    <s v="Ryan Akin"/>
    <x v="0"/>
    <x v="0"/>
    <s v="Dallas"/>
    <x v="5"/>
    <n v="75217"/>
    <x v="2"/>
    <s v="OFF-ST-10002214"/>
    <x v="1"/>
    <s v="Storage"/>
    <s v="X-Rack File for Hanging Folders"/>
    <n v="54.192"/>
    <n v="0.4"/>
    <n v="32.5152"/>
  </r>
  <r>
    <n v="3441"/>
    <s v="CA-2016-144099"/>
    <x v="239"/>
    <d v="2016-11-30T00:00:00"/>
    <s v="Same Day"/>
    <s v="PO-19195"/>
    <s v="Phillina Ober"/>
    <x v="2"/>
    <x v="0"/>
    <s v="San Francisco"/>
    <x v="1"/>
    <n v="94122"/>
    <x v="1"/>
    <s v="OFF-BI-10001078"/>
    <x v="1"/>
    <s v="Binders"/>
    <s v="Acco PRESSTEX Data Binder with Storage Hooks, Dark Blue, 14 7/8 X 11"/>
    <n v="4.3040000000000003"/>
    <n v="0.4"/>
    <n v="2.5824000000000003"/>
  </r>
  <r>
    <n v="3442"/>
    <s v="CA-2015-158337"/>
    <x v="518"/>
    <d v="2015-03-14T00:00:00"/>
    <s v="Second Class"/>
    <s v="KA-16525"/>
    <s v="Kelly Andreada"/>
    <x v="0"/>
    <x v="0"/>
    <s v="New York City"/>
    <x v="15"/>
    <n v="10024"/>
    <x v="3"/>
    <s v="OFF-PA-10002137"/>
    <x v="1"/>
    <s v="Paper"/>
    <s v="Southworth 100% Résumé Paper, 24lb."/>
    <n v="108.92"/>
    <n v="0.4"/>
    <n v="65.352000000000004"/>
  </r>
  <r>
    <n v="3443"/>
    <s v="CA-2018-168858"/>
    <x v="123"/>
    <d v="2018-11-23T00:00:00"/>
    <s v="Standard Class"/>
    <s v="JD-16150"/>
    <s v="Justin Deggeller"/>
    <x v="1"/>
    <x v="0"/>
    <s v="New York City"/>
    <x v="15"/>
    <n v="10011"/>
    <x v="3"/>
    <s v="OFF-EN-10001415"/>
    <x v="1"/>
    <s v="Envelopes"/>
    <s v="Staple envelope"/>
    <n v="16.739999999999998"/>
    <n v="0.4"/>
    <n v="10.043999999999999"/>
  </r>
  <r>
    <n v="3444"/>
    <s v="CA-2018-168858"/>
    <x v="123"/>
    <d v="2018-11-23T00:00:00"/>
    <s v="Standard Class"/>
    <s v="JD-16150"/>
    <s v="Justin Deggeller"/>
    <x v="1"/>
    <x v="0"/>
    <s v="New York City"/>
    <x v="15"/>
    <n v="10011"/>
    <x v="3"/>
    <s v="OFF-AP-10003849"/>
    <x v="1"/>
    <s v="Appliances"/>
    <s v="Hoover Shoulder Vac Commercial Portable Vacuum"/>
    <n v="2504.7399999999998"/>
    <n v="0.4"/>
    <n v="1502.8439999999998"/>
  </r>
  <r>
    <n v="3445"/>
    <s v="CA-2017-116344"/>
    <x v="875"/>
    <d v="2017-08-02T00:00:00"/>
    <s v="Standard Class"/>
    <s v="JO-15145"/>
    <s v="Jack OBriant"/>
    <x v="1"/>
    <x v="0"/>
    <s v="Philadelphia"/>
    <x v="9"/>
    <n v="19140"/>
    <x v="3"/>
    <s v="OFF-ST-10001713"/>
    <x v="1"/>
    <s v="Storage"/>
    <s v="Gould Plastics 9-Pocket Panel Bin, 18-3/8w x 5-1/4d x 20-1/2h, Black"/>
    <n v="84.784000000000006"/>
    <n v="0.5"/>
    <n v="42.392000000000003"/>
  </r>
  <r>
    <n v="3446"/>
    <s v="CA-2016-131779"/>
    <x v="821"/>
    <d v="2016-06-17T00:00:00"/>
    <s v="Standard Class"/>
    <s v="LE-16810"/>
    <s v="Laurel Elliston"/>
    <x v="0"/>
    <x v="0"/>
    <s v="Newark"/>
    <x v="13"/>
    <n v="19711"/>
    <x v="3"/>
    <s v="OFF-ST-10001505"/>
    <x v="1"/>
    <s v="Storage"/>
    <s v="Perma STOR-ALL Hanging File Box, 13 1/8W x 12 1/4D x 10 1/2H"/>
    <n v="29.9"/>
    <n v="0.5"/>
    <n v="14.95"/>
  </r>
  <r>
    <n v="3447"/>
    <s v="CA-2017-158869"/>
    <x v="876"/>
    <d v="2017-08-07T00:00:00"/>
    <s v="First Class"/>
    <s v="AH-10690"/>
    <s v="Anna Häberlin"/>
    <x v="1"/>
    <x v="0"/>
    <s v="New York City"/>
    <x v="15"/>
    <n v="10024"/>
    <x v="3"/>
    <s v="OFF-PA-10000474"/>
    <x v="1"/>
    <s v="Paper"/>
    <s v="Easy-staple paper"/>
    <n v="70.88"/>
    <n v="0.4"/>
    <n v="42.527999999999999"/>
  </r>
  <r>
    <n v="3448"/>
    <s v="CA-2018-102554"/>
    <x v="532"/>
    <d v="2018-06-15T00:00:00"/>
    <s v="Standard Class"/>
    <s v="KN-16705"/>
    <s v="Kristina Nunn"/>
    <x v="2"/>
    <x v="0"/>
    <s v="Auburn"/>
    <x v="19"/>
    <n v="36830"/>
    <x v="0"/>
    <s v="OFF-AR-10001919"/>
    <x v="1"/>
    <s v="Art"/>
    <s v="OIC #2 Pencils, Medium Soft"/>
    <n v="3.76"/>
    <n v="0.3"/>
    <n v="2.6319999999999997"/>
  </r>
  <r>
    <n v="3449"/>
    <s v="CA-2017-162614"/>
    <x v="877"/>
    <d v="2017-10-13T00:00:00"/>
    <s v="Standard Class"/>
    <s v="TB-21250"/>
    <s v="Tim Brockman"/>
    <x v="0"/>
    <x v="0"/>
    <s v="Los Angeles"/>
    <x v="1"/>
    <n v="90049"/>
    <x v="1"/>
    <s v="OFF-BI-10004001"/>
    <x v="1"/>
    <s v="Binders"/>
    <s v="GBC Recycled VeloBinder Covers"/>
    <n v="27.263999999999999"/>
    <n v="0.4"/>
    <n v="16.3584"/>
  </r>
  <r>
    <n v="3450"/>
    <s v="CA-2015-168592"/>
    <x v="78"/>
    <d v="2015-09-14T00:00:00"/>
    <s v="Standard Class"/>
    <s v="DP-13390"/>
    <s v="Dennis Pardue"/>
    <x v="2"/>
    <x v="0"/>
    <s v="San Francisco"/>
    <x v="1"/>
    <n v="94110"/>
    <x v="1"/>
    <s v="OFF-AP-10004785"/>
    <x v="1"/>
    <s v="Appliances"/>
    <s v="Holmes Replacement Filter for HEPA Air Cleaner, Medium Room"/>
    <n v="56.65"/>
    <n v="0.4"/>
    <n v="33.989999999999995"/>
  </r>
  <r>
    <n v="3451"/>
    <s v="CA-2015-168592"/>
    <x v="78"/>
    <d v="2015-09-14T00:00:00"/>
    <s v="Standard Class"/>
    <s v="DP-13390"/>
    <s v="Dennis Pardue"/>
    <x v="2"/>
    <x v="0"/>
    <s v="San Francisco"/>
    <x v="1"/>
    <n v="94110"/>
    <x v="1"/>
    <s v="OFF-ST-10002406"/>
    <x v="1"/>
    <s v="Storage"/>
    <s v="Pizazz Global Quick File"/>
    <n v="14.97"/>
    <n v="0.5"/>
    <n v="7.4850000000000003"/>
  </r>
  <r>
    <n v="3452"/>
    <s v="CA-2015-168592"/>
    <x v="78"/>
    <d v="2015-09-14T00:00:00"/>
    <s v="Standard Class"/>
    <s v="DP-13390"/>
    <s v="Dennis Pardue"/>
    <x v="2"/>
    <x v="0"/>
    <s v="San Francisco"/>
    <x v="1"/>
    <n v="94110"/>
    <x v="1"/>
    <s v="OFF-FA-10002988"/>
    <x v="1"/>
    <s v="Fasteners"/>
    <s v="Ideal Clamps"/>
    <n v="4.0199999999999996"/>
    <n v="0.4"/>
    <n v="2.4119999999999995"/>
  </r>
  <r>
    <n v="3453"/>
    <s v="CA-2015-157609"/>
    <x v="878"/>
    <d v="2015-03-21T00:00:00"/>
    <s v="Second Class"/>
    <s v="KN-16705"/>
    <s v="Kristina Nunn"/>
    <x v="2"/>
    <x v="0"/>
    <s v="Raleigh"/>
    <x v="3"/>
    <n v="27604"/>
    <x v="0"/>
    <s v="TEC-PH-10002415"/>
    <x v="2"/>
    <s v="Phones"/>
    <s v="Polycom VoiceStation 500 Conference phone"/>
    <n v="471.92"/>
    <n v="0.25"/>
    <n v="353.94"/>
  </r>
  <r>
    <n v="3454"/>
    <s v="CA-2016-153325"/>
    <x v="879"/>
    <d v="2016-03-02T00:00:00"/>
    <s v="Second Class"/>
    <s v="ST-20530"/>
    <s v="Shui Tom"/>
    <x v="0"/>
    <x v="0"/>
    <s v="Macon"/>
    <x v="32"/>
    <n v="31204"/>
    <x v="0"/>
    <s v="OFF-BI-10004236"/>
    <x v="1"/>
    <s v="Binders"/>
    <s v="XtraLife ClearVue Slant-D Ring Binder, White, 3"/>
    <n v="58.72"/>
    <n v="0.25"/>
    <n v="44.04"/>
  </r>
  <r>
    <n v="3455"/>
    <s v="CA-2016-153626"/>
    <x v="584"/>
    <d v="2016-07-14T00:00:00"/>
    <s v="Standard Class"/>
    <s v="EB-13870"/>
    <s v="Emily Burns"/>
    <x v="0"/>
    <x v="0"/>
    <s v="Nashville"/>
    <x v="18"/>
    <n v="37211"/>
    <x v="0"/>
    <s v="OFF-AR-10000657"/>
    <x v="1"/>
    <s v="Art"/>
    <s v="Binney &amp; Smith inkTank Desk Highlighter, Chisel Tip, Yellow, 12/Box"/>
    <n v="5.16"/>
    <n v="0.3"/>
    <n v="3.6119999999999997"/>
  </r>
  <r>
    <n v="3456"/>
    <s v="CA-2017-166485"/>
    <x v="880"/>
    <d v="2017-02-27T00:00:00"/>
    <s v="Standard Class"/>
    <s v="AH-10210"/>
    <s v="Alan Hwang"/>
    <x v="0"/>
    <x v="0"/>
    <s v="Nashville"/>
    <x v="18"/>
    <n v="37211"/>
    <x v="0"/>
    <s v="OFF-PA-10004996"/>
    <x v="1"/>
    <s v="Paper"/>
    <s v="Speediset Carbonless Redi-Letter 7 x 8 1/2"/>
    <n v="16.495999999999999"/>
    <n v="0.25"/>
    <n v="12.372"/>
  </r>
  <r>
    <n v="3457"/>
    <s v="CA-2018-136448"/>
    <x v="118"/>
    <d v="2018-09-18T00:00:00"/>
    <s v="First Class"/>
    <s v="AS-10090"/>
    <s v="Adam Shillingsburg"/>
    <x v="0"/>
    <x v="0"/>
    <s v="Philadelphia"/>
    <x v="9"/>
    <n v="19143"/>
    <x v="3"/>
    <s v="TEC-AC-10001109"/>
    <x v="2"/>
    <s v="Accessories"/>
    <s v="Logitech Trackman Marble Mouse"/>
    <n v="71.975999999999999"/>
    <n v="0.45"/>
    <n v="39.586800000000004"/>
  </r>
  <r>
    <n v="3458"/>
    <s v="CA-2018-136448"/>
    <x v="118"/>
    <d v="2018-09-18T00:00:00"/>
    <s v="First Class"/>
    <s v="AS-10090"/>
    <s v="Adam Shillingsburg"/>
    <x v="0"/>
    <x v="0"/>
    <s v="Philadelphia"/>
    <x v="9"/>
    <n v="19143"/>
    <x v="3"/>
    <s v="FUR-FU-10003832"/>
    <x v="0"/>
    <s v="Furnishings"/>
    <s v="Eldon Expressions Punched Metal &amp; Wood Desk Accessories, Black &amp; Cherry"/>
    <n v="22.512"/>
    <n v="0.4"/>
    <n v="13.507199999999999"/>
  </r>
  <r>
    <n v="3459"/>
    <s v="CA-2018-136448"/>
    <x v="118"/>
    <d v="2018-09-18T00:00:00"/>
    <s v="First Class"/>
    <s v="AS-10090"/>
    <s v="Adam Shillingsburg"/>
    <x v="0"/>
    <x v="0"/>
    <s v="Philadelphia"/>
    <x v="9"/>
    <n v="19143"/>
    <x v="3"/>
    <s v="OFF-BI-10002393"/>
    <x v="1"/>
    <s v="Binders"/>
    <s v="Binder Posts"/>
    <n v="3.444"/>
    <n v="0.4"/>
    <n v="2.0663999999999998"/>
  </r>
  <r>
    <n v="3460"/>
    <s v="CA-2018-136448"/>
    <x v="118"/>
    <d v="2018-09-18T00:00:00"/>
    <s v="First Class"/>
    <s v="AS-10090"/>
    <s v="Adam Shillingsburg"/>
    <x v="0"/>
    <x v="0"/>
    <s v="Philadelphia"/>
    <x v="9"/>
    <n v="19143"/>
    <x v="3"/>
    <s v="OFF-BI-10001359"/>
    <x v="1"/>
    <s v="Binders"/>
    <s v="GBC DocuBind TL300 Electric Binding System"/>
    <n v="538.19399999999996"/>
    <n v="0.4"/>
    <n v="322.91639999999995"/>
  </r>
  <r>
    <n v="3461"/>
    <s v="CA-2018-136448"/>
    <x v="118"/>
    <d v="2018-09-18T00:00:00"/>
    <s v="First Class"/>
    <s v="AS-10090"/>
    <s v="Adam Shillingsburg"/>
    <x v="0"/>
    <x v="0"/>
    <s v="Philadelphia"/>
    <x v="9"/>
    <n v="19143"/>
    <x v="3"/>
    <s v="TEC-AC-10003628"/>
    <x v="2"/>
    <s v="Accessories"/>
    <s v="Logitech 910-002974 M325 Wireless Mouse for Web Scrolling"/>
    <n v="47.984000000000002"/>
    <n v="0.45"/>
    <n v="26.391200000000005"/>
  </r>
  <r>
    <n v="3462"/>
    <s v="CA-2018-114258"/>
    <x v="60"/>
    <d v="2018-11-10T00:00:00"/>
    <s v="Second Class"/>
    <s v="EM-13825"/>
    <s v="Elizabeth Moffitt"/>
    <x v="1"/>
    <x v="0"/>
    <s v="Dallas"/>
    <x v="5"/>
    <n v="75081"/>
    <x v="2"/>
    <s v="TEC-PH-10003012"/>
    <x v="2"/>
    <s v="Phones"/>
    <s v="Nortel Meridian M3904 Professional Digital phone"/>
    <n v="492.76799999999997"/>
    <n v="0.3"/>
    <n v="344.93759999999997"/>
  </r>
  <r>
    <n v="3463"/>
    <s v="CA-2016-152611"/>
    <x v="763"/>
    <d v="2016-02-23T00:00:00"/>
    <s v="Second Class"/>
    <s v="KA-16525"/>
    <s v="Kelly Andreada"/>
    <x v="0"/>
    <x v="0"/>
    <s v="Perth Amboy"/>
    <x v="30"/>
    <n v="8861"/>
    <x v="3"/>
    <s v="OFF-AR-10003903"/>
    <x v="1"/>
    <s v="Art"/>
    <s v="Sanford 52201 APSCO Electric Pencil Sharpener"/>
    <n v="286.79000000000002"/>
    <n v="0.45"/>
    <n v="157.73450000000003"/>
  </r>
  <r>
    <n v="3464"/>
    <s v="CA-2017-165470"/>
    <x v="881"/>
    <d v="2017-11-30T00:00:00"/>
    <s v="Standard Class"/>
    <s v="HJ-14875"/>
    <s v="Heather Jas"/>
    <x v="2"/>
    <x v="0"/>
    <s v="Jacksonville"/>
    <x v="2"/>
    <n v="32216"/>
    <x v="0"/>
    <s v="OFF-PA-10004675"/>
    <x v="1"/>
    <s v="Paper"/>
    <s v="Telephone Message Books with Fax/Mobile Section, 5 1/2 x 3 3/16"/>
    <n v="5.08"/>
    <n v="0.25"/>
    <n v="3.81"/>
  </r>
  <r>
    <n v="3465"/>
    <s v="CA-2018-128699"/>
    <x v="734"/>
    <d v="2018-12-05T00:00:00"/>
    <s v="Second Class"/>
    <s v="ND-18370"/>
    <s v="Natalie DeCherney"/>
    <x v="0"/>
    <x v="0"/>
    <s v="Jacksonville"/>
    <x v="2"/>
    <n v="32216"/>
    <x v="0"/>
    <s v="TEC-AC-10001990"/>
    <x v="2"/>
    <s v="Accessories"/>
    <s v="Kensington Orbit Wireless Mobile Trackball for PC and Mac"/>
    <n v="47.991999999999997"/>
    <n v="0.3"/>
    <n v="33.594399999999993"/>
  </r>
  <r>
    <n v="3466"/>
    <s v="US-2016-147242"/>
    <x v="229"/>
    <d v="2016-09-14T00:00:00"/>
    <s v="Standard Class"/>
    <s v="EH-13765"/>
    <s v="Edward Hooks"/>
    <x v="1"/>
    <x v="0"/>
    <s v="Revere"/>
    <x v="31"/>
    <n v="2151"/>
    <x v="3"/>
    <s v="OFF-AP-10003842"/>
    <x v="1"/>
    <s v="Appliances"/>
    <s v="Euro-Pro Shark Turbo Vacuum"/>
    <n v="61.96"/>
    <n v="0.4"/>
    <n v="37.176000000000002"/>
  </r>
  <r>
    <n v="3467"/>
    <s v="US-2016-147242"/>
    <x v="229"/>
    <d v="2016-09-14T00:00:00"/>
    <s v="Standard Class"/>
    <s v="EH-13765"/>
    <s v="Edward Hooks"/>
    <x v="1"/>
    <x v="0"/>
    <s v="Revere"/>
    <x v="31"/>
    <n v="2151"/>
    <x v="3"/>
    <s v="FUR-BO-10004695"/>
    <x v="0"/>
    <s v="Bookcases"/>
    <s v="OSullivan 2-Door Barrister Bookcase in Odessa Pine"/>
    <n v="361.96"/>
    <n v="0.5"/>
    <n v="180.98"/>
  </r>
  <r>
    <n v="3468"/>
    <s v="US-2016-147242"/>
    <x v="229"/>
    <d v="2016-09-14T00:00:00"/>
    <s v="Standard Class"/>
    <s v="EH-13765"/>
    <s v="Edward Hooks"/>
    <x v="1"/>
    <x v="0"/>
    <s v="Revere"/>
    <x v="31"/>
    <n v="2151"/>
    <x v="3"/>
    <s v="OFF-PA-10003039"/>
    <x v="1"/>
    <s v="Paper"/>
    <s v="Xerox 1960"/>
    <n v="278.82"/>
    <n v="0.4"/>
    <n v="167.292"/>
  </r>
  <r>
    <n v="3469"/>
    <s v="CA-2017-146143"/>
    <x v="882"/>
    <d v="2017-12-19T00:00:00"/>
    <s v="Standard Class"/>
    <s v="MC-17845"/>
    <s v="Michael Chen"/>
    <x v="0"/>
    <x v="0"/>
    <s v="Jackson"/>
    <x v="35"/>
    <n v="39212"/>
    <x v="0"/>
    <s v="FUR-FU-10002045"/>
    <x v="0"/>
    <s v="Furnishings"/>
    <s v="Executive Impressions 14"/>
    <n v="133.38"/>
    <n v="0.25"/>
    <n v="100.035"/>
  </r>
  <r>
    <n v="3470"/>
    <s v="CA-2016-100888"/>
    <x v="744"/>
    <d v="2016-04-10T00:00:00"/>
    <s v="Standard Class"/>
    <s v="MH-17455"/>
    <s v="Mark Hamilton"/>
    <x v="0"/>
    <x v="0"/>
    <s v="Jacksonville"/>
    <x v="3"/>
    <n v="28540"/>
    <x v="0"/>
    <s v="OFF-PA-10001019"/>
    <x v="1"/>
    <s v="Paper"/>
    <s v="Xerox 1884"/>
    <n v="47.951999999999998"/>
    <n v="0.25"/>
    <n v="35.963999999999999"/>
  </r>
  <r>
    <n v="3471"/>
    <s v="US-2017-150035"/>
    <x v="49"/>
    <d v="2017-12-05T00:00:00"/>
    <s v="Standard Class"/>
    <s v="CL-11890"/>
    <s v="Carl Ludwig"/>
    <x v="0"/>
    <x v="0"/>
    <s v="San Francisco"/>
    <x v="1"/>
    <n v="94122"/>
    <x v="1"/>
    <s v="FUR-FU-10003724"/>
    <x v="0"/>
    <s v="Furnishings"/>
    <s v="Westinghouse Clip-On Gooseneck Lamps"/>
    <n v="16.739999999999998"/>
    <n v="0.4"/>
    <n v="10.043999999999999"/>
  </r>
  <r>
    <n v="3472"/>
    <s v="CA-2018-122644"/>
    <x v="105"/>
    <d v="2018-11-17T00:00:00"/>
    <s v="Standard Class"/>
    <s v="SF-20965"/>
    <s v="Sylvia Foulston"/>
    <x v="1"/>
    <x v="0"/>
    <s v="Columbus"/>
    <x v="24"/>
    <n v="43229"/>
    <x v="3"/>
    <s v="OFF-PA-10003673"/>
    <x v="1"/>
    <s v="Paper"/>
    <s v="Strathmore Photo Mount Cards"/>
    <n v="10.848000000000001"/>
    <n v="0.4"/>
    <n v="6.5087999999999999"/>
  </r>
  <r>
    <n v="3473"/>
    <s v="CA-2018-122644"/>
    <x v="105"/>
    <d v="2018-11-17T00:00:00"/>
    <s v="Standard Class"/>
    <s v="SF-20965"/>
    <s v="Sylvia Foulston"/>
    <x v="1"/>
    <x v="0"/>
    <s v="Columbus"/>
    <x v="24"/>
    <n v="43229"/>
    <x v="3"/>
    <s v="TEC-AC-10003614"/>
    <x v="2"/>
    <s v="Accessories"/>
    <s v="Verbatim 25 GB 6x Blu-ray Single Layer Recordable Disc, 10/Pack"/>
    <n v="18.544"/>
    <n v="0.45"/>
    <n v="10.199200000000001"/>
  </r>
  <r>
    <n v="3474"/>
    <s v="CA-2018-111815"/>
    <x v="448"/>
    <d v="2018-03-10T00:00:00"/>
    <s v="Standard Class"/>
    <s v="EP-13915"/>
    <s v="Emily Phan"/>
    <x v="0"/>
    <x v="0"/>
    <s v="Dearborn Heights"/>
    <x v="12"/>
    <n v="48127"/>
    <x v="2"/>
    <s v="FUR-CH-10000785"/>
    <x v="0"/>
    <s v="Chairs"/>
    <s v="Global Ergonomic Managers Chair"/>
    <n v="180.98"/>
    <n v="0.35"/>
    <n v="117.637"/>
  </r>
  <r>
    <n v="3475"/>
    <s v="CA-2018-111815"/>
    <x v="448"/>
    <d v="2018-03-10T00:00:00"/>
    <s v="Standard Class"/>
    <s v="EP-13915"/>
    <s v="Emily Phan"/>
    <x v="0"/>
    <x v="0"/>
    <s v="Dearborn Heights"/>
    <x v="12"/>
    <n v="48127"/>
    <x v="2"/>
    <s v="TEC-AC-10002926"/>
    <x v="2"/>
    <s v="Accessories"/>
    <s v="Logitech Wireless Marathon Mouse M705"/>
    <n v="99.98"/>
    <n v="0.35"/>
    <n v="64.987000000000009"/>
  </r>
  <r>
    <n v="3476"/>
    <s v="CA-2017-144911"/>
    <x v="581"/>
    <d v="2017-11-30T00:00:00"/>
    <s v="First Class"/>
    <s v="RW-19630"/>
    <s v="Rob Williams"/>
    <x v="1"/>
    <x v="0"/>
    <s v="Overland Park"/>
    <x v="41"/>
    <n v="66212"/>
    <x v="2"/>
    <s v="TEC-AC-10004633"/>
    <x v="2"/>
    <s v="Accessories"/>
    <s v="Verbatim 25 GB 6x Blu-ray Single Layer Recordable Disc, 3/Pack"/>
    <n v="34.950000000000003"/>
    <n v="0.35"/>
    <n v="22.717500000000001"/>
  </r>
  <r>
    <n v="3477"/>
    <s v="CA-2017-144911"/>
    <x v="581"/>
    <d v="2017-11-30T00:00:00"/>
    <s v="First Class"/>
    <s v="RW-19630"/>
    <s v="Rob Williams"/>
    <x v="1"/>
    <x v="0"/>
    <s v="Overland Park"/>
    <x v="41"/>
    <n v="66212"/>
    <x v="2"/>
    <s v="OFF-BI-10000977"/>
    <x v="1"/>
    <s v="Binders"/>
    <s v="Ibico Plastic Spiral Binding Combs"/>
    <n v="152"/>
    <n v="0.3"/>
    <n v="106.39999999999999"/>
  </r>
  <r>
    <n v="3478"/>
    <s v="CA-2015-143385"/>
    <x v="883"/>
    <d v="2015-09-05T00:00:00"/>
    <s v="Standard Class"/>
    <s v="SJ-20500"/>
    <s v="Shirley Jackson"/>
    <x v="0"/>
    <x v="0"/>
    <s v="Santa Fe"/>
    <x v="27"/>
    <n v="87505"/>
    <x v="1"/>
    <s v="TEC-AC-10001635"/>
    <x v="2"/>
    <s v="Accessories"/>
    <s v="KeyTronic KT400U2 - Keyboard - Black"/>
    <n v="92.52"/>
    <n v="0.45"/>
    <n v="50.886000000000003"/>
  </r>
  <r>
    <n v="3479"/>
    <s v="CA-2017-131289"/>
    <x v="16"/>
    <d v="2017-12-14T00:00:00"/>
    <s v="Standard Class"/>
    <s v="SP-20620"/>
    <s v="Stefania Perrino"/>
    <x v="1"/>
    <x v="0"/>
    <s v="San Francisco"/>
    <x v="1"/>
    <n v="94110"/>
    <x v="1"/>
    <s v="OFF-AR-10003056"/>
    <x v="1"/>
    <s v="Art"/>
    <s v="Newell 341"/>
    <n v="8.56"/>
    <n v="0.45"/>
    <n v="4.7080000000000011"/>
  </r>
  <r>
    <n v="3480"/>
    <s v="CA-2017-131289"/>
    <x v="16"/>
    <d v="2017-12-14T00:00:00"/>
    <s v="Standard Class"/>
    <s v="SP-20620"/>
    <s v="Stefania Perrino"/>
    <x v="1"/>
    <x v="0"/>
    <s v="San Francisco"/>
    <x v="1"/>
    <n v="94110"/>
    <x v="1"/>
    <s v="OFF-PA-10003363"/>
    <x v="1"/>
    <s v="Paper"/>
    <s v="Xerox 204"/>
    <n v="45.36"/>
    <n v="0.4"/>
    <n v="27.215999999999998"/>
  </r>
  <r>
    <n v="3481"/>
    <s v="CA-2017-131289"/>
    <x v="16"/>
    <d v="2017-12-14T00:00:00"/>
    <s v="Standard Class"/>
    <s v="SP-20620"/>
    <s v="Stefania Perrino"/>
    <x v="1"/>
    <x v="0"/>
    <s v="San Francisco"/>
    <x v="1"/>
    <n v="94110"/>
    <x v="1"/>
    <s v="FUR-TA-10003954"/>
    <x v="0"/>
    <s v="Tables"/>
    <s v="Hon 94000 Series Round Tables"/>
    <n v="1421.664"/>
    <n v="0.45"/>
    <n v="781.91520000000003"/>
  </r>
  <r>
    <n v="3482"/>
    <s v="CA-2015-124023"/>
    <x v="884"/>
    <d v="2015-04-10T00:00:00"/>
    <s v="First Class"/>
    <s v="PJ-19015"/>
    <s v="Pauline Johnson"/>
    <x v="0"/>
    <x v="0"/>
    <s v="Mobile"/>
    <x v="19"/>
    <n v="36608"/>
    <x v="0"/>
    <s v="FUR-FU-10004415"/>
    <x v="0"/>
    <s v="Furnishings"/>
    <s v="Stacking Tray, Side-Loading, Legal, Smoke"/>
    <n v="8.9600000000000009"/>
    <n v="0.25"/>
    <n v="6.7200000000000006"/>
  </r>
  <r>
    <n v="3483"/>
    <s v="CA-2015-124688"/>
    <x v="9"/>
    <d v="2015-08-29T00:00:00"/>
    <s v="First Class"/>
    <s v="CC-12610"/>
    <s v="Corey Catlett"/>
    <x v="1"/>
    <x v="0"/>
    <s v="Springfield"/>
    <x v="17"/>
    <n v="22153"/>
    <x v="0"/>
    <s v="TEC-PH-10000455"/>
    <x v="2"/>
    <s v="Phones"/>
    <s v="GE 30522EE2"/>
    <n v="579.95000000000005"/>
    <n v="0.25"/>
    <n v="434.96250000000003"/>
  </r>
  <r>
    <n v="3484"/>
    <s v="CA-2015-124688"/>
    <x v="9"/>
    <d v="2015-08-29T00:00:00"/>
    <s v="First Class"/>
    <s v="CC-12610"/>
    <s v="Corey Catlett"/>
    <x v="1"/>
    <x v="0"/>
    <s v="Springfield"/>
    <x v="17"/>
    <n v="22153"/>
    <x v="0"/>
    <s v="FUR-FU-10002456"/>
    <x v="0"/>
    <s v="Furnishings"/>
    <s v="Master Caster Door Stop, Large Neon Orange"/>
    <n v="29.12"/>
    <n v="0.25"/>
    <n v="21.84"/>
  </r>
  <r>
    <n v="3485"/>
    <s v="CA-2015-124688"/>
    <x v="9"/>
    <d v="2015-08-29T00:00:00"/>
    <s v="First Class"/>
    <s v="CC-12610"/>
    <s v="Corey Catlett"/>
    <x v="1"/>
    <x v="0"/>
    <s v="Springfield"/>
    <x v="17"/>
    <n v="22153"/>
    <x v="0"/>
    <s v="FUR-TA-10003569"/>
    <x v="0"/>
    <s v="Tables"/>
    <s v="Bretford CR8500 Series Meeting Room Furniture"/>
    <n v="1202.94"/>
    <n v="0.3"/>
    <n v="842.05799999999999"/>
  </r>
  <r>
    <n v="3486"/>
    <s v="CA-2017-151169"/>
    <x v="147"/>
    <d v="2017-10-26T00:00:00"/>
    <s v="Standard Class"/>
    <s v="MY-18295"/>
    <s v="Muhammed Yedwab"/>
    <x v="1"/>
    <x v="0"/>
    <s v="Newark"/>
    <x v="13"/>
    <n v="19711"/>
    <x v="3"/>
    <s v="OFF-BI-10002813"/>
    <x v="1"/>
    <s v="Binders"/>
    <s v="Avery Reinforcements for Hole-Punch Pages"/>
    <n v="7.92"/>
    <n v="0.4"/>
    <n v="4.7519999999999998"/>
  </r>
  <r>
    <n v="3487"/>
    <s v="US-2017-134761"/>
    <x v="885"/>
    <d v="2017-11-30T00:00:00"/>
    <s v="Same Day"/>
    <s v="DB-13210"/>
    <s v="Dean Braden"/>
    <x v="0"/>
    <x v="0"/>
    <s v="Hickory"/>
    <x v="3"/>
    <n v="28601"/>
    <x v="0"/>
    <s v="TEC-PH-10002890"/>
    <x v="2"/>
    <s v="Phones"/>
    <s v="AT&amp;T 17929 Lendline Telephone"/>
    <n v="36.192"/>
    <n v="0.25"/>
    <n v="27.143999999999998"/>
  </r>
  <r>
    <n v="3488"/>
    <s v="CA-2018-120705"/>
    <x v="528"/>
    <d v="2018-09-11T00:00:00"/>
    <s v="Standard Class"/>
    <s v="MG-17875"/>
    <s v="Michael Grace"/>
    <x v="2"/>
    <x v="0"/>
    <s v="Fort Lauderdale"/>
    <x v="2"/>
    <n v="33311"/>
    <x v="0"/>
    <s v="OFF-ST-10001522"/>
    <x v="1"/>
    <s v="Storage"/>
    <s v="Gould Plastics 18-Pocket Panel Bin, 34w x 5-1/4d x 20-1/2h"/>
    <n v="147.184"/>
    <n v="0.35"/>
    <n v="95.669600000000003"/>
  </r>
  <r>
    <n v="3489"/>
    <s v="CA-2016-157322"/>
    <x v="740"/>
    <d v="2016-07-06T00:00:00"/>
    <s v="Standard Class"/>
    <s v="RH-19600"/>
    <s v="Rob Haberlin"/>
    <x v="0"/>
    <x v="0"/>
    <s v="Carol Stream"/>
    <x v="10"/>
    <n v="60188"/>
    <x v="2"/>
    <s v="FUR-CH-10004086"/>
    <x v="0"/>
    <s v="Chairs"/>
    <s v="Hon 4070 Series Pagoda Armless Upholstered Stacking Chairs"/>
    <n v="408.42200000000003"/>
    <n v="0.35"/>
    <n v="265.47430000000003"/>
  </r>
  <r>
    <n v="3490"/>
    <s v="CA-2016-157322"/>
    <x v="740"/>
    <d v="2016-07-06T00:00:00"/>
    <s v="Standard Class"/>
    <s v="RH-19600"/>
    <s v="Rob Haberlin"/>
    <x v="0"/>
    <x v="0"/>
    <s v="Carol Stream"/>
    <x v="10"/>
    <n v="60188"/>
    <x v="2"/>
    <s v="FUR-CH-10003774"/>
    <x v="0"/>
    <s v="Chairs"/>
    <s v="Global Wood Trimmed Managers Task Chair, Khaki"/>
    <n v="382.11599999999999"/>
    <n v="0.35"/>
    <n v="248.37539999999998"/>
  </r>
  <r>
    <n v="3491"/>
    <s v="CA-2016-157322"/>
    <x v="740"/>
    <d v="2016-07-06T00:00:00"/>
    <s v="Standard Class"/>
    <s v="RH-19600"/>
    <s v="Rob Haberlin"/>
    <x v="0"/>
    <x v="0"/>
    <s v="Carol Stream"/>
    <x v="10"/>
    <n v="60188"/>
    <x v="2"/>
    <s v="OFF-ST-10004507"/>
    <x v="1"/>
    <s v="Storage"/>
    <s v="Advantus Rolling Storage Box"/>
    <n v="68.599999999999994"/>
    <n v="0.4"/>
    <n v="41.16"/>
  </r>
  <r>
    <n v="3492"/>
    <s v="CA-2016-157322"/>
    <x v="740"/>
    <d v="2016-07-06T00:00:00"/>
    <s v="Standard Class"/>
    <s v="RH-19600"/>
    <s v="Rob Haberlin"/>
    <x v="0"/>
    <x v="0"/>
    <s v="Carol Stream"/>
    <x v="10"/>
    <n v="60188"/>
    <x v="2"/>
    <s v="OFF-ST-10003208"/>
    <x v="1"/>
    <s v="Storage"/>
    <s v="Adjustable Depth Letter/Legal Cart"/>
    <n v="435.50400000000002"/>
    <n v="0.4"/>
    <n v="261.30239999999998"/>
  </r>
  <r>
    <n v="3493"/>
    <s v="CA-2016-157322"/>
    <x v="740"/>
    <d v="2016-07-06T00:00:00"/>
    <s v="Standard Class"/>
    <s v="RH-19600"/>
    <s v="Rob Haberlin"/>
    <x v="0"/>
    <x v="0"/>
    <s v="Carol Stream"/>
    <x v="10"/>
    <n v="60188"/>
    <x v="2"/>
    <s v="OFF-PA-10000659"/>
    <x v="1"/>
    <s v="Paper"/>
    <s v="Adams Phone Message Book, Professional, 400 Message Capacity, 5 3/6” x 11”"/>
    <n v="11.167999999999999"/>
    <n v="0.3"/>
    <n v="7.8175999999999988"/>
  </r>
  <r>
    <n v="3494"/>
    <s v="CA-2018-142034"/>
    <x v="241"/>
    <d v="2018-09-28T00:00:00"/>
    <s v="Standard Class"/>
    <s v="KB-16240"/>
    <s v="Karen Bern"/>
    <x v="1"/>
    <x v="0"/>
    <s v="Saint Cloud"/>
    <x v="11"/>
    <n v="56301"/>
    <x v="2"/>
    <s v="TEC-AC-10002305"/>
    <x v="2"/>
    <s v="Accessories"/>
    <s v="KeyTronic E03601U1 - Keyboard - Beige"/>
    <n v="72"/>
    <n v="0.35"/>
    <n v="46.800000000000004"/>
  </r>
  <r>
    <n v="3495"/>
    <s v="CA-2018-142034"/>
    <x v="241"/>
    <d v="2018-09-28T00:00:00"/>
    <s v="Standard Class"/>
    <s v="KB-16240"/>
    <s v="Karen Bern"/>
    <x v="1"/>
    <x v="0"/>
    <s v="Saint Cloud"/>
    <x v="11"/>
    <n v="56301"/>
    <x v="2"/>
    <s v="TEC-AC-10000990"/>
    <x v="2"/>
    <s v="Accessories"/>
    <s v="Imation Bio 2GB USB Flash Drive Imation Corp"/>
    <n v="655.9"/>
    <n v="0.35"/>
    <n v="426.33499999999998"/>
  </r>
  <r>
    <n v="3496"/>
    <s v="CA-2018-142034"/>
    <x v="241"/>
    <d v="2018-09-28T00:00:00"/>
    <s v="Standard Class"/>
    <s v="KB-16240"/>
    <s v="Karen Bern"/>
    <x v="1"/>
    <x v="0"/>
    <s v="Saint Cloud"/>
    <x v="11"/>
    <n v="56301"/>
    <x v="2"/>
    <s v="FUR-CH-10000665"/>
    <x v="0"/>
    <s v="Chairs"/>
    <s v="Global Airflow Leather Mesh Back Chair, Black"/>
    <n v="603.91999999999996"/>
    <n v="0.35"/>
    <n v="392.548"/>
  </r>
  <r>
    <n v="3497"/>
    <s v="CA-2017-107328"/>
    <x v="590"/>
    <d v="2017-08-15T00:00:00"/>
    <s v="Standard Class"/>
    <s v="CA-12055"/>
    <s v="Cathy Armstrong"/>
    <x v="2"/>
    <x v="0"/>
    <s v="Los Angeles"/>
    <x v="1"/>
    <n v="90036"/>
    <x v="1"/>
    <s v="FUR-TA-10001932"/>
    <x v="0"/>
    <s v="Tables"/>
    <s v="Chromcraft 48 x 96 Racetrack Double Pedestal Table"/>
    <n v="513.024"/>
    <n v="0.45"/>
    <n v="282.16320000000002"/>
  </r>
  <r>
    <n v="3498"/>
    <s v="CA-2017-107328"/>
    <x v="590"/>
    <d v="2017-08-15T00:00:00"/>
    <s v="Standard Class"/>
    <s v="CA-12055"/>
    <s v="Cathy Armstrong"/>
    <x v="2"/>
    <x v="0"/>
    <s v="Los Angeles"/>
    <x v="1"/>
    <n v="90036"/>
    <x v="1"/>
    <s v="OFF-AP-10004487"/>
    <x v="1"/>
    <s v="Appliances"/>
    <s v="Kensington 4 Outlet MasterPiece Compact Power Control Center"/>
    <n v="487.92"/>
    <n v="0.4"/>
    <n v="292.75200000000001"/>
  </r>
  <r>
    <n v="3499"/>
    <s v="CA-2017-107328"/>
    <x v="590"/>
    <d v="2017-08-15T00:00:00"/>
    <s v="Standard Class"/>
    <s v="CA-12055"/>
    <s v="Cathy Armstrong"/>
    <x v="2"/>
    <x v="0"/>
    <s v="Los Angeles"/>
    <x v="1"/>
    <n v="90036"/>
    <x v="1"/>
    <s v="OFF-BI-10002160"/>
    <x v="1"/>
    <s v="Binders"/>
    <s v="Acco Hanging Data Binders"/>
    <n v="15.24"/>
    <n v="0.4"/>
    <n v="9.1440000000000001"/>
  </r>
  <r>
    <n v="3500"/>
    <s v="CA-2017-108616"/>
    <x v="321"/>
    <d v="2017-10-03T00:00:00"/>
    <s v="Standard Class"/>
    <s v="JK-15730"/>
    <s v="Joe Kamberova"/>
    <x v="0"/>
    <x v="0"/>
    <s v="Mobile"/>
    <x v="19"/>
    <n v="36608"/>
    <x v="0"/>
    <s v="TEC-AC-10000420"/>
    <x v="2"/>
    <s v="Accessories"/>
    <s v="Logitech G500s Laser Gaming Mouse with Adjustable Weight Tuning"/>
    <n v="209.97"/>
    <n v="0.3"/>
    <n v="146.97899999999998"/>
  </r>
  <r>
    <n v="3501"/>
    <s v="CA-2017-108616"/>
    <x v="321"/>
    <d v="2017-10-03T00:00:00"/>
    <s v="Standard Class"/>
    <s v="JK-15730"/>
    <s v="Joe Kamberova"/>
    <x v="0"/>
    <x v="0"/>
    <s v="Mobile"/>
    <x v="19"/>
    <n v="36608"/>
    <x v="0"/>
    <s v="OFF-BI-10001989"/>
    <x v="1"/>
    <s v="Binders"/>
    <s v="Premium Transparent Presentation Covers by GBC"/>
    <n v="62.94"/>
    <n v="0.25"/>
    <n v="47.204999999999998"/>
  </r>
  <r>
    <n v="3502"/>
    <s v="CA-2017-108616"/>
    <x v="321"/>
    <d v="2017-10-03T00:00:00"/>
    <s v="Standard Class"/>
    <s v="JK-15730"/>
    <s v="Joe Kamberova"/>
    <x v="0"/>
    <x v="0"/>
    <s v="Mobile"/>
    <x v="19"/>
    <n v="36608"/>
    <x v="0"/>
    <s v="OFF-AR-10001149"/>
    <x v="1"/>
    <s v="Art"/>
    <s v="Sanford Colorific Colored Pencils, 12/Box"/>
    <n v="25.92"/>
    <n v="0.3"/>
    <n v="18.143999999999998"/>
  </r>
  <r>
    <n v="3503"/>
    <s v="CA-2018-125115"/>
    <x v="318"/>
    <d v="2018-04-10T00:00:00"/>
    <s v="Same Day"/>
    <s v="RD-19930"/>
    <s v="Russell DAscenzo"/>
    <x v="0"/>
    <x v="0"/>
    <s v="Austin"/>
    <x v="5"/>
    <n v="78745"/>
    <x v="2"/>
    <s v="OFF-PA-10004101"/>
    <x v="1"/>
    <s v="Paper"/>
    <s v="Xerox 1894"/>
    <n v="10.368"/>
    <n v="0.3"/>
    <n v="7.2576000000000001"/>
  </r>
  <r>
    <n v="3504"/>
    <s v="CA-2018-125115"/>
    <x v="318"/>
    <d v="2018-04-10T00:00:00"/>
    <s v="Same Day"/>
    <s v="RD-19930"/>
    <s v="Russell DAscenzo"/>
    <x v="0"/>
    <x v="0"/>
    <s v="Austin"/>
    <x v="5"/>
    <n v="78745"/>
    <x v="2"/>
    <s v="TEC-AC-10001714"/>
    <x v="2"/>
    <s v="Accessories"/>
    <s v="Logitech MX Performance Wireless Mouse"/>
    <n v="95.736000000000004"/>
    <n v="0.35"/>
    <n v="62.228400000000008"/>
  </r>
  <r>
    <n v="3505"/>
    <s v="CA-2017-150945"/>
    <x v="122"/>
    <d v="2017-12-20T00:00:00"/>
    <s v="Second Class"/>
    <s v="JK-16120"/>
    <s v="Julie Kriz"/>
    <x v="2"/>
    <x v="0"/>
    <s v="New York City"/>
    <x v="15"/>
    <n v="10009"/>
    <x v="3"/>
    <s v="OFF-ST-10003716"/>
    <x v="1"/>
    <s v="Storage"/>
    <s v="Tennsco Double-Tier Lockers"/>
    <n v="900.08"/>
    <n v="0.5"/>
    <n v="450.04"/>
  </r>
  <r>
    <n v="3506"/>
    <s v="CA-2015-166863"/>
    <x v="886"/>
    <d v="2015-06-24T00:00:00"/>
    <s v="Standard Class"/>
    <s v="SC-20020"/>
    <s v="Sam Craven"/>
    <x v="0"/>
    <x v="0"/>
    <s v="Plano"/>
    <x v="5"/>
    <n v="75023"/>
    <x v="2"/>
    <s v="TEC-PH-10000369"/>
    <x v="2"/>
    <s v="Phones"/>
    <s v="HTC One Mini"/>
    <n v="201.584"/>
    <n v="0.3"/>
    <n v="141.1088"/>
  </r>
  <r>
    <n v="3507"/>
    <s v="CA-2015-166863"/>
    <x v="886"/>
    <d v="2015-06-24T00:00:00"/>
    <s v="Standard Class"/>
    <s v="SC-20020"/>
    <s v="Sam Craven"/>
    <x v="0"/>
    <x v="0"/>
    <s v="Plano"/>
    <x v="5"/>
    <n v="75023"/>
    <x v="2"/>
    <s v="OFF-BI-10000756"/>
    <x v="1"/>
    <s v="Binders"/>
    <s v="Storex DuraTech Recycled Plastic Frosted Binders"/>
    <n v="3.3919999999999999"/>
    <n v="0.3"/>
    <n v="2.3743999999999996"/>
  </r>
  <r>
    <n v="3508"/>
    <s v="CA-2015-166863"/>
    <x v="886"/>
    <d v="2015-06-24T00:00:00"/>
    <s v="Standard Class"/>
    <s v="SC-20020"/>
    <s v="Sam Craven"/>
    <x v="0"/>
    <x v="0"/>
    <s v="Plano"/>
    <x v="5"/>
    <n v="75023"/>
    <x v="2"/>
    <s v="FUR-BO-10001608"/>
    <x v="0"/>
    <s v="Bookcases"/>
    <s v="Hon Metal Bookcases, Black"/>
    <n v="193.06559999999999"/>
    <n v="0.4"/>
    <n v="115.83935999999999"/>
  </r>
  <r>
    <n v="3509"/>
    <s v="CA-2015-166863"/>
    <x v="886"/>
    <d v="2015-06-24T00:00:00"/>
    <s v="Standard Class"/>
    <s v="SC-20020"/>
    <s v="Sam Craven"/>
    <x v="0"/>
    <x v="0"/>
    <s v="Plano"/>
    <x v="5"/>
    <n v="75023"/>
    <x v="2"/>
    <s v="OFF-PA-10001166"/>
    <x v="1"/>
    <s v="Paper"/>
    <s v="Xerox 2"/>
    <n v="15.552"/>
    <n v="0.3"/>
    <n v="10.886399999999998"/>
  </r>
  <r>
    <n v="3510"/>
    <s v="CA-2015-166863"/>
    <x v="886"/>
    <d v="2015-06-24T00:00:00"/>
    <s v="Standard Class"/>
    <s v="SC-20020"/>
    <s v="Sam Craven"/>
    <x v="0"/>
    <x v="0"/>
    <s v="Plano"/>
    <x v="5"/>
    <n v="75023"/>
    <x v="2"/>
    <s v="OFF-PA-10000587"/>
    <x v="1"/>
    <s v="Paper"/>
    <s v="Array Parchment Paper, Assorted Colors"/>
    <n v="11.648"/>
    <n v="0.3"/>
    <n v="8.1535999999999991"/>
  </r>
  <r>
    <n v="3511"/>
    <s v="CA-2015-166863"/>
    <x v="886"/>
    <d v="2015-06-24T00:00:00"/>
    <s v="Standard Class"/>
    <s v="SC-20020"/>
    <s v="Sam Craven"/>
    <x v="0"/>
    <x v="0"/>
    <s v="Plano"/>
    <x v="5"/>
    <n v="75023"/>
    <x v="2"/>
    <s v="TEC-MA-10001972"/>
    <x v="2"/>
    <s v="Machines"/>
    <s v="Okidata C331dn Printer"/>
    <n v="418.8"/>
    <n v="0.35"/>
    <n v="272.22000000000003"/>
  </r>
  <r>
    <n v="3512"/>
    <s v="CA-2015-166863"/>
    <x v="886"/>
    <d v="2015-06-24T00:00:00"/>
    <s v="Standard Class"/>
    <s v="SC-20020"/>
    <s v="Sam Craven"/>
    <x v="0"/>
    <x v="0"/>
    <s v="Plano"/>
    <x v="5"/>
    <n v="75023"/>
    <x v="2"/>
    <s v="OFF-ST-10004123"/>
    <x v="1"/>
    <s v="Storage"/>
    <s v="Safco Industrial Wire Shelving System"/>
    <n v="509.488"/>
    <n v="0.4"/>
    <n v="305.69279999999998"/>
  </r>
  <r>
    <n v="3513"/>
    <s v="CA-2018-140326"/>
    <x v="507"/>
    <d v="2018-09-06T00:00:00"/>
    <s v="First Class"/>
    <s v="HW-14935"/>
    <s v="Helen Wasserman"/>
    <x v="1"/>
    <x v="0"/>
    <s v="Chicago"/>
    <x v="10"/>
    <n v="60653"/>
    <x v="2"/>
    <s v="FUR-BO-10000112"/>
    <x v="0"/>
    <s v="Bookcases"/>
    <s v="Bush Birmingham Collection Bookcase, Dark Cherry"/>
    <n v="825.17399999999998"/>
    <n v="0.4"/>
    <n v="495.10439999999994"/>
  </r>
  <r>
    <n v="3514"/>
    <s v="CA-2018-140326"/>
    <x v="507"/>
    <d v="2018-09-06T00:00:00"/>
    <s v="First Class"/>
    <s v="HW-14935"/>
    <s v="Helen Wasserman"/>
    <x v="1"/>
    <x v="0"/>
    <s v="Chicago"/>
    <x v="10"/>
    <n v="60653"/>
    <x v="2"/>
    <s v="OFF-PA-10004041"/>
    <x v="1"/>
    <s v="Paper"/>
    <s v="Its Hot Message Books with Stickers, 2 3/4 x 5"/>
    <n v="17.760000000000002"/>
    <n v="0.3"/>
    <n v="12.432"/>
  </r>
  <r>
    <n v="3515"/>
    <s v="CA-2018-140326"/>
    <x v="507"/>
    <d v="2018-09-06T00:00:00"/>
    <s v="First Class"/>
    <s v="HW-14935"/>
    <s v="Helen Wasserman"/>
    <x v="1"/>
    <x v="0"/>
    <s v="Chicago"/>
    <x v="10"/>
    <n v="60653"/>
    <x v="2"/>
    <s v="OFF-AR-10001149"/>
    <x v="1"/>
    <s v="Art"/>
    <s v="Sanford Colorific Colored Pencils, 12/Box"/>
    <n v="6.9119999999999999"/>
    <n v="0.35"/>
    <n v="4.4927999999999999"/>
  </r>
  <r>
    <n v="3516"/>
    <s v="CA-2017-168536"/>
    <x v="887"/>
    <d v="2017-12-24T00:00:00"/>
    <s v="Standard Class"/>
    <s v="SC-20800"/>
    <s v="Stuart Calhoun"/>
    <x v="0"/>
    <x v="0"/>
    <s v="Jackson"/>
    <x v="35"/>
    <n v="39212"/>
    <x v="0"/>
    <s v="TEC-AC-10002323"/>
    <x v="2"/>
    <s v="Accessories"/>
    <s v="SanDisk Ultra 32 GB MicroSDHC Class 10 Memory Card"/>
    <n v="66.3"/>
    <n v="0.3"/>
    <n v="46.41"/>
  </r>
  <r>
    <n v="3517"/>
    <s v="US-2017-113649"/>
    <x v="888"/>
    <d v="2017-08-12T00:00:00"/>
    <s v="First Class"/>
    <s v="HA-14920"/>
    <s v="Helen Andreada"/>
    <x v="0"/>
    <x v="0"/>
    <s v="Fayetteville"/>
    <x v="3"/>
    <n v="28314"/>
    <x v="0"/>
    <s v="OFF-PA-10000130"/>
    <x v="1"/>
    <s v="Paper"/>
    <s v="Xerox 199"/>
    <n v="30.815999999999999"/>
    <n v="0.25"/>
    <n v="23.111999999999998"/>
  </r>
  <r>
    <n v="3518"/>
    <s v="US-2017-113649"/>
    <x v="888"/>
    <d v="2017-08-12T00:00:00"/>
    <s v="First Class"/>
    <s v="HA-14920"/>
    <s v="Helen Andreada"/>
    <x v="0"/>
    <x v="0"/>
    <s v="Fayetteville"/>
    <x v="3"/>
    <n v="28314"/>
    <x v="0"/>
    <s v="TEC-PH-10002350"/>
    <x v="2"/>
    <s v="Phones"/>
    <s v="Apple EarPods with Remote and Mic"/>
    <n v="44.783999999999999"/>
    <n v="0.25"/>
    <n v="33.588000000000001"/>
  </r>
  <r>
    <n v="3519"/>
    <s v="US-2017-113649"/>
    <x v="888"/>
    <d v="2017-08-12T00:00:00"/>
    <s v="First Class"/>
    <s v="HA-14920"/>
    <s v="Helen Andreada"/>
    <x v="0"/>
    <x v="0"/>
    <s v="Fayetteville"/>
    <x v="3"/>
    <n v="28314"/>
    <x v="0"/>
    <s v="OFF-AP-10002518"/>
    <x v="1"/>
    <s v="Appliances"/>
    <s v="Kensington 7 Outlet MasterPiece Power Center"/>
    <n v="569.53599999999994"/>
    <n v="0.25"/>
    <n v="427.15199999999993"/>
  </r>
  <r>
    <n v="3520"/>
    <s v="CA-2016-124975"/>
    <x v="137"/>
    <d v="2016-06-25T00:00:00"/>
    <s v="First Class"/>
    <s v="MG-17875"/>
    <s v="Michael Grace"/>
    <x v="2"/>
    <x v="0"/>
    <s v="Aurora"/>
    <x v="10"/>
    <n v="60505"/>
    <x v="2"/>
    <s v="FUR-TA-10002645"/>
    <x v="0"/>
    <s v="Tables"/>
    <s v="Hon Rectangular Conference Tables"/>
    <n v="796.42499999999995"/>
    <n v="0.35"/>
    <n v="517.67624999999998"/>
  </r>
  <r>
    <n v="3521"/>
    <s v="CA-2016-168767"/>
    <x v="889"/>
    <d v="2016-04-15T00:00:00"/>
    <s v="Standard Class"/>
    <s v="DM-12955"/>
    <s v="Dario Medina"/>
    <x v="1"/>
    <x v="0"/>
    <s v="Sacramento"/>
    <x v="1"/>
    <n v="95823"/>
    <x v="1"/>
    <s v="OFF-BI-10000773"/>
    <x v="1"/>
    <s v="Binders"/>
    <s v="Insertable Tab Post Binder Dividers"/>
    <n v="12.832000000000001"/>
    <n v="0.4"/>
    <n v="7.6992000000000003"/>
  </r>
  <r>
    <n v="3522"/>
    <s v="CA-2017-114482"/>
    <x v="831"/>
    <d v="2017-11-25T00:00:00"/>
    <s v="Second Class"/>
    <s v="DM-13345"/>
    <s v="Denise Monton"/>
    <x v="1"/>
    <x v="0"/>
    <s v="Des Moines"/>
    <x v="23"/>
    <n v="50315"/>
    <x v="2"/>
    <s v="OFF-PA-10003845"/>
    <x v="1"/>
    <s v="Paper"/>
    <s v="Xerox 1987"/>
    <n v="40.46"/>
    <n v="0.3"/>
    <n v="28.321999999999999"/>
  </r>
  <r>
    <n v="3523"/>
    <s v="CA-2017-114482"/>
    <x v="831"/>
    <d v="2017-11-25T00:00:00"/>
    <s v="Second Class"/>
    <s v="DM-13345"/>
    <s v="Denise Monton"/>
    <x v="1"/>
    <x v="0"/>
    <s v="Des Moines"/>
    <x v="23"/>
    <n v="50315"/>
    <x v="2"/>
    <s v="TEC-PH-10001580"/>
    <x v="2"/>
    <s v="Phones"/>
    <s v="Logitech Mobile Speakerphone P710e - speaker phone"/>
    <n v="404.94"/>
    <n v="0.3"/>
    <n v="283.45799999999997"/>
  </r>
  <r>
    <n v="3524"/>
    <s v="CA-2017-137673"/>
    <x v="64"/>
    <d v="2017-09-10T00:00:00"/>
    <s v="Standard Class"/>
    <s v="ML-17395"/>
    <s v="Marina Lichtenstein"/>
    <x v="1"/>
    <x v="0"/>
    <s v="San Diego"/>
    <x v="1"/>
    <n v="92105"/>
    <x v="1"/>
    <s v="TEC-AC-10002345"/>
    <x v="2"/>
    <s v="Accessories"/>
    <s v="HP Standard 104 key PS/2 Keyboard"/>
    <n v="116"/>
    <n v="0.45"/>
    <n v="63.800000000000004"/>
  </r>
  <r>
    <n v="3525"/>
    <s v="CA-2017-132731"/>
    <x v="390"/>
    <d v="2017-11-28T00:00:00"/>
    <s v="Standard Class"/>
    <s v="GA-14515"/>
    <s v="George Ashbrook"/>
    <x v="0"/>
    <x v="0"/>
    <s v="Dallas"/>
    <x v="5"/>
    <n v="75081"/>
    <x v="2"/>
    <s v="TEC-PH-10004120"/>
    <x v="2"/>
    <s v="Phones"/>
    <s v="AT&amp;T 1080 Phone"/>
    <n v="657.55200000000002"/>
    <n v="0.3"/>
    <n v="460.28639999999996"/>
  </r>
  <r>
    <n v="3526"/>
    <s v="CA-2018-148922"/>
    <x v="389"/>
    <d v="2018-12-15T00:00:00"/>
    <s v="Second Class"/>
    <s v="SU-20665"/>
    <s v="Stephanie Ulpright"/>
    <x v="2"/>
    <x v="0"/>
    <s v="Jackson"/>
    <x v="35"/>
    <n v="39212"/>
    <x v="0"/>
    <s v="TEC-AC-10001838"/>
    <x v="2"/>
    <s v="Accessories"/>
    <s v="Razer Tiamat Over Ear 7.1 Surround Sound PC Gaming Headset"/>
    <n v="599.97"/>
    <n v="0.3"/>
    <n v="419.97899999999998"/>
  </r>
  <r>
    <n v="3527"/>
    <s v="CA-2018-148922"/>
    <x v="389"/>
    <d v="2018-12-15T00:00:00"/>
    <s v="Second Class"/>
    <s v="SU-20665"/>
    <s v="Stephanie Ulpright"/>
    <x v="2"/>
    <x v="0"/>
    <s v="Jackson"/>
    <x v="35"/>
    <n v="39212"/>
    <x v="0"/>
    <s v="TEC-PH-10000148"/>
    <x v="2"/>
    <s v="Phones"/>
    <s v="Cyber Acoustics AC-202b Speech Recognition Stereo Headset"/>
    <n v="38.97"/>
    <n v="0.25"/>
    <n v="29.227499999999999"/>
  </r>
  <r>
    <n v="3528"/>
    <s v="CA-2018-148922"/>
    <x v="389"/>
    <d v="2018-12-15T00:00:00"/>
    <s v="Second Class"/>
    <s v="SU-20665"/>
    <s v="Stephanie Ulpright"/>
    <x v="2"/>
    <x v="0"/>
    <s v="Jackson"/>
    <x v="35"/>
    <n v="39212"/>
    <x v="0"/>
    <s v="OFF-BI-10003476"/>
    <x v="1"/>
    <s v="Binders"/>
    <s v="Avery Metallic Poly Binders"/>
    <n v="45.84"/>
    <n v="0.25"/>
    <n v="34.380000000000003"/>
  </r>
  <r>
    <n v="3529"/>
    <s v="CA-2017-130680"/>
    <x v="890"/>
    <d v="2017-06-29T00:00:00"/>
    <s v="Standard Class"/>
    <s v="BD-11320"/>
    <s v="Bill Donatelli"/>
    <x v="0"/>
    <x v="0"/>
    <s v="San Diego"/>
    <x v="1"/>
    <n v="92024"/>
    <x v="1"/>
    <s v="TEC-PH-10004833"/>
    <x v="2"/>
    <s v="Phones"/>
    <s v="Macally Suction Cup Mount"/>
    <n v="38.24"/>
    <n v="0.4"/>
    <n v="22.943999999999999"/>
  </r>
  <r>
    <n v="3530"/>
    <s v="CA-2016-141145"/>
    <x v="14"/>
    <d v="2016-09-23T00:00:00"/>
    <s v="Standard Class"/>
    <s v="DB-13405"/>
    <s v="Denny Blanton"/>
    <x v="0"/>
    <x v="0"/>
    <s v="Orlando"/>
    <x v="2"/>
    <n v="32839"/>
    <x v="0"/>
    <s v="TEC-AC-10001465"/>
    <x v="2"/>
    <s v="Accessories"/>
    <s v="SanDisk Cruzer 64 GB USB Flash Drive"/>
    <n v="87.168000000000006"/>
    <n v="0.3"/>
    <n v="61.017600000000002"/>
  </r>
  <r>
    <n v="3531"/>
    <s v="US-2017-152835"/>
    <x v="288"/>
    <d v="2017-05-23T00:00:00"/>
    <s v="Standard Class"/>
    <s v="RP-19855"/>
    <s v="Roy Phan"/>
    <x v="1"/>
    <x v="0"/>
    <s v="Lafayette"/>
    <x v="14"/>
    <n v="47905"/>
    <x v="2"/>
    <s v="OFF-AR-10003056"/>
    <x v="1"/>
    <s v="Art"/>
    <s v="Newell 341"/>
    <n v="21.4"/>
    <n v="0.35"/>
    <n v="13.91"/>
  </r>
  <r>
    <n v="3532"/>
    <s v="CA-2017-155565"/>
    <x v="316"/>
    <d v="2017-05-28T00:00:00"/>
    <s v="Same Day"/>
    <s v="EH-13765"/>
    <s v="Edward Hooks"/>
    <x v="1"/>
    <x v="0"/>
    <s v="New York City"/>
    <x v="15"/>
    <n v="10035"/>
    <x v="3"/>
    <s v="OFF-SU-10001218"/>
    <x v="1"/>
    <s v="Supplies"/>
    <s v="Fiskars Softgrip Scissors"/>
    <n v="54.9"/>
    <n v="0.45"/>
    <n v="30.195"/>
  </r>
  <r>
    <n v="3533"/>
    <s v="CA-2015-110849"/>
    <x v="891"/>
    <d v="2015-04-23T00:00:00"/>
    <s v="Standard Class"/>
    <s v="JL-15835"/>
    <s v="John Lee"/>
    <x v="0"/>
    <x v="0"/>
    <s v="Los Angeles"/>
    <x v="1"/>
    <n v="90049"/>
    <x v="1"/>
    <s v="TEC-MA-10002859"/>
    <x v="2"/>
    <s v="Machines"/>
    <s v="Ativa MDM8000 8-Sheet Micro-Cut Shredder"/>
    <n v="287.96800000000002"/>
    <n v="0.45"/>
    <n v="158.38240000000002"/>
  </r>
  <r>
    <n v="3534"/>
    <s v="CA-2015-110849"/>
    <x v="891"/>
    <d v="2015-04-23T00:00:00"/>
    <s v="Standard Class"/>
    <s v="JL-15835"/>
    <s v="John Lee"/>
    <x v="0"/>
    <x v="0"/>
    <s v="Los Angeles"/>
    <x v="1"/>
    <n v="90049"/>
    <x v="1"/>
    <s v="OFF-AR-10002375"/>
    <x v="1"/>
    <s v="Art"/>
    <s v="Newell 351"/>
    <n v="13.12"/>
    <n v="0.45"/>
    <n v="7.2160000000000002"/>
  </r>
  <r>
    <n v="3535"/>
    <s v="CA-2015-110849"/>
    <x v="891"/>
    <d v="2015-04-23T00:00:00"/>
    <s v="Standard Class"/>
    <s v="JL-15835"/>
    <s v="John Lee"/>
    <x v="0"/>
    <x v="0"/>
    <s v="Los Angeles"/>
    <x v="1"/>
    <n v="90049"/>
    <x v="1"/>
    <s v="OFF-AR-10000657"/>
    <x v="1"/>
    <s v="Art"/>
    <s v="Binney &amp; Smith inkTank Desk Highlighter, Chisel Tip, Yellow, 12/Box"/>
    <n v="10.75"/>
    <n v="0.45"/>
    <n v="5.9125000000000005"/>
  </r>
  <r>
    <n v="3536"/>
    <s v="CA-2015-110849"/>
    <x v="891"/>
    <d v="2015-04-23T00:00:00"/>
    <s v="Standard Class"/>
    <s v="JL-15835"/>
    <s v="John Lee"/>
    <x v="0"/>
    <x v="0"/>
    <s v="Los Angeles"/>
    <x v="1"/>
    <n v="90049"/>
    <x v="1"/>
    <s v="OFF-FA-10000134"/>
    <x v="1"/>
    <s v="Fasteners"/>
    <s v="Advantus Push Pins, Aluminum Head"/>
    <n v="11.62"/>
    <n v="0.4"/>
    <n v="6.9719999999999995"/>
  </r>
  <r>
    <n v="3537"/>
    <s v="CA-2017-145842"/>
    <x v="26"/>
    <d v="2017-06-20T00:00:00"/>
    <s v="Second Class"/>
    <s v="FM-14380"/>
    <s v="Fred McMath"/>
    <x v="0"/>
    <x v="0"/>
    <s v="New York City"/>
    <x v="15"/>
    <n v="10024"/>
    <x v="3"/>
    <s v="OFF-ST-10000419"/>
    <x v="1"/>
    <s v="Storage"/>
    <s v="Rogers Jumbo File, Granite"/>
    <n v="40.74"/>
    <n v="0.5"/>
    <n v="20.37"/>
  </r>
  <r>
    <n v="3538"/>
    <s v="CA-2015-158771"/>
    <x v="309"/>
    <d v="2015-05-09T00:00:00"/>
    <s v="Same Day"/>
    <s v="SB-20290"/>
    <s v="Sean Braxton"/>
    <x v="1"/>
    <x v="0"/>
    <s v="Henderson"/>
    <x v="0"/>
    <n v="42420"/>
    <x v="0"/>
    <s v="OFF-ST-10000107"/>
    <x v="1"/>
    <s v="Storage"/>
    <s v="Fellowes Super Stor/Drawer"/>
    <n v="83.25"/>
    <n v="0.35"/>
    <n v="54.112500000000004"/>
  </r>
  <r>
    <n v="3539"/>
    <s v="CA-2015-158771"/>
    <x v="309"/>
    <d v="2015-05-09T00:00:00"/>
    <s v="Same Day"/>
    <s v="SB-20290"/>
    <s v="Sean Braxton"/>
    <x v="1"/>
    <x v="0"/>
    <s v="Henderson"/>
    <x v="0"/>
    <n v="42420"/>
    <x v="0"/>
    <s v="OFF-LA-10001641"/>
    <x v="1"/>
    <s v="Labels"/>
    <s v="Avery 518"/>
    <n v="9.4499999999999993"/>
    <n v="0.25"/>
    <n v="7.0874999999999995"/>
  </r>
  <r>
    <n v="3540"/>
    <s v="CA-2015-158771"/>
    <x v="309"/>
    <d v="2015-05-09T00:00:00"/>
    <s v="Same Day"/>
    <s v="SB-20290"/>
    <s v="Sean Braxton"/>
    <x v="1"/>
    <x v="0"/>
    <s v="Henderson"/>
    <x v="0"/>
    <n v="42420"/>
    <x v="0"/>
    <s v="OFF-LA-10003121"/>
    <x v="1"/>
    <s v="Labels"/>
    <s v="Avery 506"/>
    <n v="20.65"/>
    <n v="0.25"/>
    <n v="15.487499999999999"/>
  </r>
  <r>
    <n v="3541"/>
    <s v="CA-2015-158771"/>
    <x v="309"/>
    <d v="2015-05-09T00:00:00"/>
    <s v="Same Day"/>
    <s v="SB-20290"/>
    <s v="Sean Braxton"/>
    <x v="1"/>
    <x v="0"/>
    <s v="Henderson"/>
    <x v="0"/>
    <n v="42420"/>
    <x v="0"/>
    <s v="OFF-PA-10002689"/>
    <x v="1"/>
    <s v="Paper"/>
    <s v="Weyerhaeuser First Choice Laser/Copy Paper (20Lb. and 88 Bright)"/>
    <n v="45.36"/>
    <n v="0.25"/>
    <n v="34.019999999999996"/>
  </r>
  <r>
    <n v="3542"/>
    <s v="CA-2017-157511"/>
    <x v="31"/>
    <d v="2017-09-20T00:00:00"/>
    <s v="First Class"/>
    <s v="SV-20365"/>
    <s v="Seth Vernon"/>
    <x v="0"/>
    <x v="0"/>
    <s v="Columbus"/>
    <x v="24"/>
    <n v="43229"/>
    <x v="3"/>
    <s v="FUR-FU-10002107"/>
    <x v="0"/>
    <s v="Furnishings"/>
    <s v="Eldon Pizzaz Desk Accessories"/>
    <n v="5.3520000000000003"/>
    <n v="0.4"/>
    <n v="3.2112000000000003"/>
  </r>
  <r>
    <n v="3543"/>
    <s v="CA-2017-157511"/>
    <x v="31"/>
    <d v="2017-09-20T00:00:00"/>
    <s v="First Class"/>
    <s v="SV-20365"/>
    <s v="Seth Vernon"/>
    <x v="0"/>
    <x v="0"/>
    <s v="Columbus"/>
    <x v="24"/>
    <n v="43229"/>
    <x v="3"/>
    <s v="FUR-CH-10002647"/>
    <x v="0"/>
    <s v="Chairs"/>
    <s v="Situations Contoured Folding Chairs, 4/Set"/>
    <n v="99.372"/>
    <n v="0.45"/>
    <n v="54.654600000000002"/>
  </r>
  <r>
    <n v="3544"/>
    <s v="CA-2017-157511"/>
    <x v="31"/>
    <d v="2017-09-20T00:00:00"/>
    <s v="First Class"/>
    <s v="SV-20365"/>
    <s v="Seth Vernon"/>
    <x v="0"/>
    <x v="0"/>
    <s v="Columbus"/>
    <x v="24"/>
    <n v="43229"/>
    <x v="3"/>
    <s v="OFF-AR-10002257"/>
    <x v="1"/>
    <s v="Art"/>
    <s v="Eldon Spacemaker Box, Quick-Snap Lid, Clear"/>
    <n v="2.6720000000000002"/>
    <n v="0.45"/>
    <n v="1.4696000000000002"/>
  </r>
  <r>
    <n v="3545"/>
    <s v="CA-2018-121216"/>
    <x v="331"/>
    <d v="2018-12-25T00:00:00"/>
    <s v="Second Class"/>
    <s v="MM-17920"/>
    <s v="Michael Moore"/>
    <x v="0"/>
    <x v="0"/>
    <s v="College Station"/>
    <x v="5"/>
    <n v="77840"/>
    <x v="2"/>
    <s v="OFF-PA-10004519"/>
    <x v="1"/>
    <s v="Paper"/>
    <s v="Spiral Phone Message Books with Labels by Adams"/>
    <n v="28.672000000000001"/>
    <n v="0.3"/>
    <n v="20.070399999999999"/>
  </r>
  <r>
    <n v="3546"/>
    <s v="CA-2018-121216"/>
    <x v="331"/>
    <d v="2018-12-25T00:00:00"/>
    <s v="Second Class"/>
    <s v="MM-17920"/>
    <s v="Michael Moore"/>
    <x v="0"/>
    <x v="0"/>
    <s v="College Station"/>
    <x v="5"/>
    <n v="77840"/>
    <x v="2"/>
    <s v="OFF-AP-10001947"/>
    <x v="1"/>
    <s v="Appliances"/>
    <s v="Acco 6 Outlet Guardian Premium Plus Surge Suppressor"/>
    <n v="29.312000000000001"/>
    <n v="0.3"/>
    <n v="20.5184"/>
  </r>
  <r>
    <n v="3547"/>
    <s v="CA-2018-155292"/>
    <x v="505"/>
    <d v="2018-11-01T00:00:00"/>
    <s v="First Class"/>
    <s v="RD-19810"/>
    <s v="Ross DeVincentis"/>
    <x v="2"/>
    <x v="0"/>
    <s v="Richmond"/>
    <x v="0"/>
    <n v="40475"/>
    <x v="0"/>
    <s v="OFF-ST-10004963"/>
    <x v="1"/>
    <s v="Storage"/>
    <s v="Eldon Gobal File Keepers"/>
    <n v="105.98"/>
    <n v="0.35"/>
    <n v="68.887"/>
  </r>
  <r>
    <n v="3548"/>
    <s v="CA-2018-155292"/>
    <x v="505"/>
    <d v="2018-11-01T00:00:00"/>
    <s v="First Class"/>
    <s v="RD-19810"/>
    <s v="Ross DeVincentis"/>
    <x v="2"/>
    <x v="0"/>
    <s v="Richmond"/>
    <x v="0"/>
    <n v="40475"/>
    <x v="0"/>
    <s v="OFF-SU-10002573"/>
    <x v="1"/>
    <s v="Supplies"/>
    <s v="Acme 10 Easy Grip Assistive Scissors"/>
    <n v="35.06"/>
    <n v="0.3"/>
    <n v="24.542000000000002"/>
  </r>
  <r>
    <n v="3549"/>
    <s v="CA-2018-155292"/>
    <x v="505"/>
    <d v="2018-11-01T00:00:00"/>
    <s v="First Class"/>
    <s v="RD-19810"/>
    <s v="Ross DeVincentis"/>
    <x v="2"/>
    <x v="0"/>
    <s v="Richmond"/>
    <x v="0"/>
    <n v="40475"/>
    <x v="0"/>
    <s v="FUR-CH-10000553"/>
    <x v="0"/>
    <s v="Chairs"/>
    <s v="Metal Folding Chairs, Beige, 4/Carton"/>
    <n v="33.94"/>
    <n v="0.3"/>
    <n v="23.757999999999996"/>
  </r>
  <r>
    <n v="3550"/>
    <s v="CA-2018-155292"/>
    <x v="505"/>
    <d v="2018-11-01T00:00:00"/>
    <s v="First Class"/>
    <s v="RD-19810"/>
    <s v="Ross DeVincentis"/>
    <x v="2"/>
    <x v="0"/>
    <s v="Richmond"/>
    <x v="0"/>
    <n v="40475"/>
    <x v="0"/>
    <s v="OFF-LA-10001982"/>
    <x v="1"/>
    <s v="Labels"/>
    <s v="Smead Alpha-Z Color-Coded Name Labels First Letter Starter Set"/>
    <n v="30"/>
    <n v="0.25"/>
    <n v="22.5"/>
  </r>
  <r>
    <n v="3551"/>
    <s v="CA-2017-152555"/>
    <x v="892"/>
    <d v="2017-04-02T00:00:00"/>
    <s v="Second Class"/>
    <s v="ME-17320"/>
    <s v="Maria Etezadi"/>
    <x v="2"/>
    <x v="0"/>
    <s v="Chicago"/>
    <x v="10"/>
    <n v="60653"/>
    <x v="2"/>
    <s v="OFF-PA-10001295"/>
    <x v="1"/>
    <s v="Paper"/>
    <s v="Computer Printout Paper with Letter-Trim Perforations"/>
    <n v="45.527999999999999"/>
    <n v="0.3"/>
    <n v="31.869599999999998"/>
  </r>
  <r>
    <n v="3552"/>
    <s v="CA-2017-152555"/>
    <x v="892"/>
    <d v="2017-04-02T00:00:00"/>
    <s v="Second Class"/>
    <s v="ME-17320"/>
    <s v="Maria Etezadi"/>
    <x v="2"/>
    <x v="0"/>
    <s v="Chicago"/>
    <x v="10"/>
    <n v="60653"/>
    <x v="2"/>
    <s v="FUR-CH-10002965"/>
    <x v="0"/>
    <s v="Chairs"/>
    <s v="Global Leather Highback Executive Chair with Pneumatic Height Adjustment, Black"/>
    <n v="844.11599999999999"/>
    <n v="0.35"/>
    <n v="548.67539999999997"/>
  </r>
  <r>
    <n v="3553"/>
    <s v="CA-2017-152555"/>
    <x v="892"/>
    <d v="2017-04-02T00:00:00"/>
    <s v="Second Class"/>
    <s v="ME-17320"/>
    <s v="Maria Etezadi"/>
    <x v="2"/>
    <x v="0"/>
    <s v="Chicago"/>
    <x v="10"/>
    <n v="60653"/>
    <x v="2"/>
    <s v="TEC-PH-10001254"/>
    <x v="2"/>
    <s v="Phones"/>
    <s v="Jabra BIZ 2300 Duo QD Duo Corded Headset"/>
    <n v="812.73599999999999"/>
    <n v="0.3"/>
    <n v="568.91519999999991"/>
  </r>
  <r>
    <n v="3554"/>
    <s v="CA-2018-107832"/>
    <x v="51"/>
    <d v="2018-11-26T00:00:00"/>
    <s v="Second Class"/>
    <s v="FH-14275"/>
    <s v="Frank Hawley"/>
    <x v="1"/>
    <x v="0"/>
    <s v="Philadelphia"/>
    <x v="9"/>
    <n v="19120"/>
    <x v="3"/>
    <s v="OFF-BI-10001658"/>
    <x v="1"/>
    <s v="Binders"/>
    <s v="GBC Standard Therm-A-Bind Covers"/>
    <n v="7.476"/>
    <n v="0.4"/>
    <n v="4.4855999999999998"/>
  </r>
  <r>
    <n v="3555"/>
    <s v="CA-2015-120838"/>
    <x v="893"/>
    <d v="2015-03-26T00:00:00"/>
    <s v="Second Class"/>
    <s v="PO-18865"/>
    <s v="Patrick O Donnel"/>
    <x v="0"/>
    <x v="0"/>
    <s v="Los Angeles"/>
    <x v="1"/>
    <n v="90036"/>
    <x v="1"/>
    <s v="OFF-ST-10000585"/>
    <x v="1"/>
    <s v="Storage"/>
    <s v="Economy Rollaway Files"/>
    <n v="330.4"/>
    <n v="0.5"/>
    <n v="165.2"/>
  </r>
  <r>
    <n v="3556"/>
    <s v="CA-2015-120838"/>
    <x v="893"/>
    <d v="2015-03-26T00:00:00"/>
    <s v="Second Class"/>
    <s v="PO-18865"/>
    <s v="Patrick O Donnel"/>
    <x v="0"/>
    <x v="0"/>
    <s v="Los Angeles"/>
    <x v="1"/>
    <n v="90036"/>
    <x v="1"/>
    <s v="TEC-PH-10003484"/>
    <x v="2"/>
    <s v="Phones"/>
    <s v="Ooma Telo VoIP Home Phone System"/>
    <n v="604.75199999999995"/>
    <n v="0.4"/>
    <n v="362.85119999999995"/>
  </r>
  <r>
    <n v="3557"/>
    <s v="CA-2018-118542"/>
    <x v="96"/>
    <d v="2018-12-05T00:00:00"/>
    <s v="Standard Class"/>
    <s v="CC-12550"/>
    <s v="Clay Cheatham"/>
    <x v="0"/>
    <x v="0"/>
    <s v="Los Angeles"/>
    <x v="1"/>
    <n v="90008"/>
    <x v="1"/>
    <s v="OFF-PA-10004735"/>
    <x v="1"/>
    <s v="Paper"/>
    <s v="Xerox 1905"/>
    <n v="45.36"/>
    <n v="0.4"/>
    <n v="27.215999999999998"/>
  </r>
  <r>
    <n v="3558"/>
    <s v="CA-2018-118542"/>
    <x v="96"/>
    <d v="2018-12-05T00:00:00"/>
    <s v="Standard Class"/>
    <s v="CC-12550"/>
    <s v="Clay Cheatham"/>
    <x v="0"/>
    <x v="0"/>
    <s v="Los Angeles"/>
    <x v="1"/>
    <n v="90008"/>
    <x v="1"/>
    <s v="OFF-BI-10003429"/>
    <x v="1"/>
    <s v="Binders"/>
    <s v="Cardinal HOLDit! Binder Insert Strips,Extra Strips"/>
    <n v="10.128"/>
    <n v="0.4"/>
    <n v="6.0767999999999995"/>
  </r>
  <r>
    <n v="3559"/>
    <s v="CA-2018-152737"/>
    <x v="659"/>
    <d v="2018-11-12T00:00:00"/>
    <s v="Standard Class"/>
    <s v="TS-21505"/>
    <s v="Tony Sayre"/>
    <x v="0"/>
    <x v="0"/>
    <s v="San Francisco"/>
    <x v="1"/>
    <n v="94122"/>
    <x v="1"/>
    <s v="OFF-BI-10002982"/>
    <x v="1"/>
    <s v="Binders"/>
    <s v="Avery Self-Adhesive Photo Pockets for Polaroid Photos"/>
    <n v="21.792000000000002"/>
    <n v="0.4"/>
    <n v="13.075200000000001"/>
  </r>
  <r>
    <n v="3560"/>
    <s v="CA-2018-152737"/>
    <x v="659"/>
    <d v="2018-11-12T00:00:00"/>
    <s v="Standard Class"/>
    <s v="TS-21505"/>
    <s v="Tony Sayre"/>
    <x v="0"/>
    <x v="0"/>
    <s v="San Francisco"/>
    <x v="1"/>
    <n v="94122"/>
    <x v="1"/>
    <s v="TEC-AC-10004975"/>
    <x v="2"/>
    <s v="Accessories"/>
    <s v="Plantronics Audio 995 Wireless Stereo Headset"/>
    <n v="439.8"/>
    <n v="0.45"/>
    <n v="241.89000000000001"/>
  </r>
  <r>
    <n v="3561"/>
    <s v="CA-2018-109757"/>
    <x v="507"/>
    <d v="2018-09-09T00:00:00"/>
    <s v="Second Class"/>
    <s v="MD-17350"/>
    <s v="Maribeth Dona"/>
    <x v="0"/>
    <x v="0"/>
    <s v="Akron"/>
    <x v="24"/>
    <n v="44312"/>
    <x v="3"/>
    <s v="OFF-AR-10002335"/>
    <x v="1"/>
    <s v="Art"/>
    <s v="DIXON Oriole Pencils"/>
    <n v="8.2560000000000002"/>
    <n v="0.45"/>
    <n v="4.5408000000000008"/>
  </r>
  <r>
    <n v="3562"/>
    <s v="CA-2018-109757"/>
    <x v="507"/>
    <d v="2018-09-09T00:00:00"/>
    <s v="Second Class"/>
    <s v="MD-17350"/>
    <s v="Maribeth Dona"/>
    <x v="0"/>
    <x v="0"/>
    <s v="Akron"/>
    <x v="24"/>
    <n v="44312"/>
    <x v="3"/>
    <s v="OFF-BI-10004001"/>
    <x v="1"/>
    <s v="Binders"/>
    <s v="GBC Recycled VeloBinder Covers"/>
    <n v="25.56"/>
    <n v="0.4"/>
    <n v="15.335999999999999"/>
  </r>
  <r>
    <n v="3563"/>
    <s v="CA-2018-109757"/>
    <x v="507"/>
    <d v="2018-09-09T00:00:00"/>
    <s v="Second Class"/>
    <s v="MD-17350"/>
    <s v="Maribeth Dona"/>
    <x v="0"/>
    <x v="0"/>
    <s v="Akron"/>
    <x v="24"/>
    <n v="44312"/>
    <x v="3"/>
    <s v="OFF-BI-10001634"/>
    <x v="1"/>
    <s v="Binders"/>
    <s v="Wilson Jones Active Use Binders"/>
    <n v="4.3680000000000003"/>
    <n v="0.4"/>
    <n v="2.6208"/>
  </r>
  <r>
    <n v="3564"/>
    <s v="CA-2018-109757"/>
    <x v="507"/>
    <d v="2018-09-09T00:00:00"/>
    <s v="Second Class"/>
    <s v="MD-17350"/>
    <s v="Maribeth Dona"/>
    <x v="0"/>
    <x v="0"/>
    <s v="Akron"/>
    <x v="24"/>
    <n v="44312"/>
    <x v="3"/>
    <s v="OFF-PA-10000007"/>
    <x v="1"/>
    <s v="Paper"/>
    <s v="Telephone Message Books with Fax/Mobile Section, 4 1/4 x 6"/>
    <n v="11.52"/>
    <n v="0.4"/>
    <n v="6.9119999999999999"/>
  </r>
  <r>
    <n v="3565"/>
    <s v="CA-2017-130029"/>
    <x v="894"/>
    <d v="2017-07-06T00:00:00"/>
    <s v="First Class"/>
    <s v="GT-14755"/>
    <s v="Guy Thornton"/>
    <x v="0"/>
    <x v="0"/>
    <s v="Los Angeles"/>
    <x v="1"/>
    <n v="90049"/>
    <x v="1"/>
    <s v="OFF-PA-10000552"/>
    <x v="1"/>
    <s v="Paper"/>
    <s v="Xerox 200"/>
    <n v="12.96"/>
    <n v="0.4"/>
    <n v="7.7759999999999998"/>
  </r>
  <r>
    <n v="3566"/>
    <s v="CA-2017-130029"/>
    <x v="894"/>
    <d v="2017-07-06T00:00:00"/>
    <s v="First Class"/>
    <s v="GT-14755"/>
    <s v="Guy Thornton"/>
    <x v="0"/>
    <x v="0"/>
    <s v="Los Angeles"/>
    <x v="1"/>
    <n v="90049"/>
    <x v="1"/>
    <s v="OFF-FA-10001135"/>
    <x v="1"/>
    <s v="Fasteners"/>
    <s v="Brites Rubber Bands, 1 1/2 oz. Box"/>
    <n v="3.96"/>
    <n v="0.4"/>
    <n v="2.3759999999999999"/>
  </r>
  <r>
    <n v="3567"/>
    <s v="CA-2018-103877"/>
    <x v="210"/>
    <d v="2018-09-14T00:00:00"/>
    <s v="Standard Class"/>
    <s v="RD-19660"/>
    <s v="Robert Dilbeck"/>
    <x v="2"/>
    <x v="0"/>
    <s v="Independence"/>
    <x v="25"/>
    <n v="64055"/>
    <x v="2"/>
    <s v="OFF-BI-10003650"/>
    <x v="1"/>
    <s v="Binders"/>
    <s v="GBC DocuBind 300 Electric Binding Machine"/>
    <n v="1577.94"/>
    <n v="0.3"/>
    <n v="1104.558"/>
  </r>
  <r>
    <n v="3568"/>
    <s v="CA-2017-137176"/>
    <x v="369"/>
    <d v="2017-09-14T00:00:00"/>
    <s v="Second Class"/>
    <s v="DB-12910"/>
    <s v="Daniel Byrd"/>
    <x v="2"/>
    <x v="0"/>
    <s v="Dallas"/>
    <x v="5"/>
    <n v="75220"/>
    <x v="2"/>
    <s v="FUR-FU-10003832"/>
    <x v="0"/>
    <s v="Furnishings"/>
    <s v="Eldon Expressions Punched Metal &amp; Wood Desk Accessories, Black &amp; Cherry"/>
    <n v="15.007999999999999"/>
    <n v="0.3"/>
    <n v="10.505599999999999"/>
  </r>
  <r>
    <n v="3569"/>
    <s v="CA-2018-168109"/>
    <x v="445"/>
    <d v="2018-07-03T00:00:00"/>
    <s v="Same Day"/>
    <s v="JK-15640"/>
    <s v="Jim Kriz"/>
    <x v="2"/>
    <x v="0"/>
    <s v="Seattle"/>
    <x v="4"/>
    <n v="98105"/>
    <x v="1"/>
    <s v="TEC-AC-10003628"/>
    <x v="2"/>
    <s v="Accessories"/>
    <s v="Logitech 910-002974 M325 Wireless Mouse for Web Scrolling"/>
    <n v="59.98"/>
    <n v="0.45"/>
    <n v="32.989000000000004"/>
  </r>
  <r>
    <n v="3570"/>
    <s v="CA-2018-168109"/>
    <x v="445"/>
    <d v="2018-07-03T00:00:00"/>
    <s v="Same Day"/>
    <s v="JK-15640"/>
    <s v="Jim Kriz"/>
    <x v="2"/>
    <x v="0"/>
    <s v="Seattle"/>
    <x v="4"/>
    <n v="98105"/>
    <x v="1"/>
    <s v="TEC-MA-10001148"/>
    <x v="2"/>
    <s v="Machines"/>
    <s v="Okidata MB491 Multifunction Printer"/>
    <n v="2395.1999999999998"/>
    <n v="0.45"/>
    <n v="1317.36"/>
  </r>
  <r>
    <n v="3571"/>
    <s v="CA-2018-168109"/>
    <x v="445"/>
    <d v="2018-07-03T00:00:00"/>
    <s v="Same Day"/>
    <s v="JK-15640"/>
    <s v="Jim Kriz"/>
    <x v="2"/>
    <x v="0"/>
    <s v="Seattle"/>
    <x v="4"/>
    <n v="98105"/>
    <x v="1"/>
    <s v="TEC-AC-10002049"/>
    <x v="2"/>
    <s v="Accessories"/>
    <s v="Plantronics Savi W720 Multi-Device Wireless Headset System"/>
    <n v="1687.8"/>
    <n v="0.45"/>
    <n v="928.29000000000008"/>
  </r>
  <r>
    <n v="3572"/>
    <s v="CA-2018-168109"/>
    <x v="445"/>
    <d v="2018-07-03T00:00:00"/>
    <s v="Same Day"/>
    <s v="JK-15640"/>
    <s v="Jim Kriz"/>
    <x v="2"/>
    <x v="0"/>
    <s v="Seattle"/>
    <x v="4"/>
    <n v="98105"/>
    <x v="1"/>
    <s v="TEC-PH-10000702"/>
    <x v="2"/>
    <s v="Phones"/>
    <s v="Square Credit Card Reader, 4 1/2 x 4 1/2 x 1, White"/>
    <n v="7.992"/>
    <n v="0.4"/>
    <n v="4.7951999999999995"/>
  </r>
  <r>
    <n v="3573"/>
    <s v="US-2018-126081"/>
    <x v="222"/>
    <d v="2018-07-04T00:00:00"/>
    <s v="Standard Class"/>
    <s v="FC-14335"/>
    <s v="Fred Chung"/>
    <x v="1"/>
    <x v="0"/>
    <s v="Mesquite"/>
    <x v="5"/>
    <n v="75150"/>
    <x v="2"/>
    <s v="OFF-PA-10003953"/>
    <x v="1"/>
    <s v="Paper"/>
    <s v="Xerox 218"/>
    <n v="5.1840000000000002"/>
    <n v="0.3"/>
    <n v="3.6288"/>
  </r>
  <r>
    <n v="3574"/>
    <s v="CA-2018-117023"/>
    <x v="783"/>
    <d v="2018-08-12T00:00:00"/>
    <s v="Standard Class"/>
    <s v="JW-15955"/>
    <s v="Joni Wasserman"/>
    <x v="0"/>
    <x v="0"/>
    <s v="Long Beach"/>
    <x v="15"/>
    <n v="11561"/>
    <x v="3"/>
    <s v="OFF-AR-10003602"/>
    <x v="1"/>
    <s v="Art"/>
    <s v="Quartet Omega Colored Chalk, 12/Pack"/>
    <n v="11.68"/>
    <n v="0.45"/>
    <n v="6.4240000000000004"/>
  </r>
  <r>
    <n v="3575"/>
    <s v="CA-2018-117023"/>
    <x v="783"/>
    <d v="2018-08-12T00:00:00"/>
    <s v="Standard Class"/>
    <s v="JW-15955"/>
    <s v="Joni Wasserman"/>
    <x v="0"/>
    <x v="0"/>
    <s v="Long Beach"/>
    <x v="15"/>
    <n v="11561"/>
    <x v="3"/>
    <s v="OFF-AR-10004062"/>
    <x v="1"/>
    <s v="Art"/>
    <s v="Staples in misc. colors"/>
    <n v="104.8"/>
    <n v="0.45"/>
    <n v="57.64"/>
  </r>
  <r>
    <n v="3576"/>
    <s v="CA-2016-143532"/>
    <x v="531"/>
    <d v="2016-03-24T00:00:00"/>
    <s v="Standard Class"/>
    <s v="DC-12850"/>
    <s v="Dan Campbell"/>
    <x v="0"/>
    <x v="0"/>
    <s v="North Miami"/>
    <x v="2"/>
    <n v="33161"/>
    <x v="0"/>
    <s v="OFF-PA-10001560"/>
    <x v="1"/>
    <s v="Paper"/>
    <s v="Adams Telephone Message Books, 5 1/4” x 11”"/>
    <n v="14.496"/>
    <n v="0.25"/>
    <n v="10.872"/>
  </r>
  <r>
    <n v="3577"/>
    <s v="CA-2017-103163"/>
    <x v="843"/>
    <d v="2017-06-11T00:00:00"/>
    <s v="Standard Class"/>
    <s v="FM-14290"/>
    <s v="Frank Merwin"/>
    <x v="2"/>
    <x v="0"/>
    <s v="Bakersfield"/>
    <x v="1"/>
    <n v="93309"/>
    <x v="1"/>
    <s v="OFF-BI-10003305"/>
    <x v="1"/>
    <s v="Binders"/>
    <s v="Avery Hanging File Binders"/>
    <n v="4.7839999999999998"/>
    <n v="0.4"/>
    <n v="2.8703999999999996"/>
  </r>
  <r>
    <n v="3578"/>
    <s v="CA-2017-103163"/>
    <x v="843"/>
    <d v="2017-06-11T00:00:00"/>
    <s v="Standard Class"/>
    <s v="FM-14290"/>
    <s v="Frank Merwin"/>
    <x v="2"/>
    <x v="0"/>
    <s v="Bakersfield"/>
    <x v="1"/>
    <n v="93309"/>
    <x v="1"/>
    <s v="OFF-PA-10004000"/>
    <x v="1"/>
    <s v="Paper"/>
    <s v="While You Were Out Pads, 50 per Pad, 4 x 5 1/4, Green Cycle"/>
    <n v="4.7300000000000004"/>
    <n v="0.4"/>
    <n v="2.8380000000000001"/>
  </r>
  <r>
    <n v="3579"/>
    <s v="CA-2017-104157"/>
    <x v="197"/>
    <d v="2017-07-29T00:00:00"/>
    <s v="Standard Class"/>
    <s v="MT-17815"/>
    <s v="Meg Tillman"/>
    <x v="0"/>
    <x v="0"/>
    <s v="Jackson"/>
    <x v="35"/>
    <n v="39212"/>
    <x v="0"/>
    <s v="OFF-ST-10000321"/>
    <x v="1"/>
    <s v="Storage"/>
    <s v="Akro Stacking Bins"/>
    <n v="7.89"/>
    <n v="0.35"/>
    <n v="5.1284999999999998"/>
  </r>
  <r>
    <n v="3580"/>
    <s v="CA-2017-104157"/>
    <x v="197"/>
    <d v="2017-07-29T00:00:00"/>
    <s v="Standard Class"/>
    <s v="MT-17815"/>
    <s v="Meg Tillman"/>
    <x v="0"/>
    <x v="0"/>
    <s v="Jackson"/>
    <x v="35"/>
    <n v="39212"/>
    <x v="0"/>
    <s v="OFF-PA-10004665"/>
    <x v="1"/>
    <s v="Paper"/>
    <s v="Advantus Motivational Note Cards"/>
    <n v="65.5"/>
    <n v="0.25"/>
    <n v="49.125"/>
  </r>
  <r>
    <n v="3581"/>
    <s v="CA-2017-104157"/>
    <x v="197"/>
    <d v="2017-07-29T00:00:00"/>
    <s v="Standard Class"/>
    <s v="MT-17815"/>
    <s v="Meg Tillman"/>
    <x v="0"/>
    <x v="0"/>
    <s v="Jackson"/>
    <x v="35"/>
    <n v="39212"/>
    <x v="0"/>
    <s v="FUR-TA-10004915"/>
    <x v="0"/>
    <s v="Tables"/>
    <s v="Office Impressions End Table, 20-1/2H x 24W x 20D"/>
    <n v="2430.08"/>
    <n v="0.3"/>
    <n v="1701.0559999999998"/>
  </r>
  <r>
    <n v="3582"/>
    <s v="CA-2018-117807"/>
    <x v="172"/>
    <d v="2018-10-07T00:00:00"/>
    <s v="Standard Class"/>
    <s v="DK-13090"/>
    <s v="Dave Kipp"/>
    <x v="0"/>
    <x v="0"/>
    <s v="Fremont"/>
    <x v="8"/>
    <n v="68025"/>
    <x v="2"/>
    <s v="OFF-PA-10000994"/>
    <x v="1"/>
    <s v="Paper"/>
    <s v="Xerox 1915"/>
    <n v="104.85"/>
    <n v="0.3"/>
    <n v="73.394999999999996"/>
  </r>
  <r>
    <n v="3583"/>
    <s v="CA-2016-121650"/>
    <x v="895"/>
    <d v="2016-12-16T00:00:00"/>
    <s v="Standard Class"/>
    <s v="KD-16495"/>
    <s v="Keith Dawkins"/>
    <x v="1"/>
    <x v="0"/>
    <s v="Jackson"/>
    <x v="12"/>
    <n v="49201"/>
    <x v="2"/>
    <s v="OFF-AR-10001149"/>
    <x v="1"/>
    <s v="Art"/>
    <s v="Avery Hi-Liter Comfort Grip Fluorescent Highlighter, Yellow Ink"/>
    <n v="3.9"/>
    <n v="0.35"/>
    <n v="2.5350000000000001"/>
  </r>
  <r>
    <n v="3584"/>
    <s v="CA-2016-121650"/>
    <x v="895"/>
    <d v="2016-12-16T00:00:00"/>
    <s v="Standard Class"/>
    <s v="KD-16495"/>
    <s v="Keith Dawkins"/>
    <x v="1"/>
    <x v="0"/>
    <s v="Jackson"/>
    <x v="12"/>
    <n v="49201"/>
    <x v="2"/>
    <s v="FUR-TA-10003569"/>
    <x v="0"/>
    <s v="Tables"/>
    <s v="Bretford CR8500 Series Meeting Room Furniture"/>
    <n v="801.96"/>
    <n v="0.35"/>
    <n v="521.274"/>
  </r>
  <r>
    <n v="3585"/>
    <s v="CA-2016-121650"/>
    <x v="895"/>
    <d v="2016-12-16T00:00:00"/>
    <s v="Standard Class"/>
    <s v="KD-16495"/>
    <s v="Keith Dawkins"/>
    <x v="1"/>
    <x v="0"/>
    <s v="Jackson"/>
    <x v="12"/>
    <n v="49201"/>
    <x v="2"/>
    <s v="FUR-CH-10004289"/>
    <x v="0"/>
    <s v="Chairs"/>
    <s v="Global Super Steno Chair"/>
    <n v="191.96"/>
    <n v="0.35"/>
    <n v="124.77400000000002"/>
  </r>
  <r>
    <n v="3586"/>
    <s v="CA-2016-121650"/>
    <x v="895"/>
    <d v="2016-12-16T00:00:00"/>
    <s v="Standard Class"/>
    <s v="KD-16495"/>
    <s v="Keith Dawkins"/>
    <x v="1"/>
    <x v="0"/>
    <s v="Jackson"/>
    <x v="12"/>
    <n v="49201"/>
    <x v="2"/>
    <s v="OFF-LA-10001045"/>
    <x v="1"/>
    <s v="Labels"/>
    <s v="Permanent Self-Adhesive File Folder Labels for Typewriters by Universal"/>
    <n v="2.61"/>
    <n v="0.3"/>
    <n v="1.8269999999999997"/>
  </r>
  <r>
    <n v="3587"/>
    <s v="CA-2018-161823"/>
    <x v="213"/>
    <d v="2018-09-08T00:00:00"/>
    <s v="Standard Class"/>
    <s v="AG-10300"/>
    <s v="Aleksandra Gannaway"/>
    <x v="1"/>
    <x v="0"/>
    <s v="San Francisco"/>
    <x v="1"/>
    <n v="94122"/>
    <x v="1"/>
    <s v="OFF-AR-10002053"/>
    <x v="1"/>
    <s v="Art"/>
    <s v="Premium Writing Pencils, Soft, #2 by Central Association for the Blind"/>
    <n v="5.96"/>
    <n v="0.45"/>
    <n v="3.278"/>
  </r>
  <r>
    <n v="3588"/>
    <s v="CA-2018-121839"/>
    <x v="241"/>
    <d v="2018-09-28T00:00:00"/>
    <s v="Standard Class"/>
    <s v="MH-18115"/>
    <s v="Mick Hernandez"/>
    <x v="2"/>
    <x v="0"/>
    <s v="Lancaster"/>
    <x v="24"/>
    <n v="43130"/>
    <x v="3"/>
    <s v="TEC-PH-10002885"/>
    <x v="2"/>
    <s v="Phones"/>
    <s v="Apple iPhone 5"/>
    <n v="1169.694"/>
    <n v="0.4"/>
    <n v="701.81639999999993"/>
  </r>
  <r>
    <n v="3589"/>
    <s v="CA-2018-158729"/>
    <x v="484"/>
    <d v="2018-12-21T00:00:00"/>
    <s v="First Class"/>
    <s v="AC-10450"/>
    <s v="Amy Cox"/>
    <x v="0"/>
    <x v="0"/>
    <s v="Lafayette"/>
    <x v="28"/>
    <n v="70506"/>
    <x v="0"/>
    <s v="OFF-SU-10002881"/>
    <x v="1"/>
    <s v="Supplies"/>
    <s v="Martin Yale Chadless Opener Electric Letter Opener"/>
    <n v="1665.62"/>
    <n v="0.3"/>
    <n v="1165.9339999999997"/>
  </r>
  <r>
    <n v="3590"/>
    <s v="CA-2018-146535"/>
    <x v="221"/>
    <d v="2018-11-30T00:00:00"/>
    <s v="Standard Class"/>
    <s v="FM-14290"/>
    <s v="Frank Merwin"/>
    <x v="2"/>
    <x v="0"/>
    <s v="Richmond"/>
    <x v="0"/>
    <n v="40475"/>
    <x v="0"/>
    <s v="OFF-BI-10000546"/>
    <x v="1"/>
    <s v="Binders"/>
    <s v="Avery Durable Binders"/>
    <n v="2.88"/>
    <n v="0.25"/>
    <n v="2.16"/>
  </r>
  <r>
    <n v="3591"/>
    <s v="CA-2018-146535"/>
    <x v="221"/>
    <d v="2018-11-30T00:00:00"/>
    <s v="Standard Class"/>
    <s v="FM-14290"/>
    <s v="Frank Merwin"/>
    <x v="2"/>
    <x v="0"/>
    <s v="Richmond"/>
    <x v="0"/>
    <n v="40475"/>
    <x v="0"/>
    <s v="OFF-ST-10001526"/>
    <x v="1"/>
    <s v="Storage"/>
    <s v="Iceberg Mobile Mega Data/Printer Cart"/>
    <n v="1443.96"/>
    <n v="0.35"/>
    <n v="938.57400000000007"/>
  </r>
  <r>
    <n v="3592"/>
    <s v="CA-2015-154186"/>
    <x v="736"/>
    <d v="2015-12-15T00:00:00"/>
    <s v="Second Class"/>
    <s v="RA-19285"/>
    <s v="Ralph Arnett"/>
    <x v="0"/>
    <x v="0"/>
    <s v="Houston"/>
    <x v="5"/>
    <n v="77070"/>
    <x v="2"/>
    <s v="OFF-SU-10001574"/>
    <x v="1"/>
    <s v="Supplies"/>
    <s v="Acme Value Line Scissors"/>
    <n v="2.92"/>
    <n v="0.35"/>
    <n v="1.8979999999999999"/>
  </r>
  <r>
    <n v="3593"/>
    <s v="CA-2017-108434"/>
    <x v="5"/>
    <d v="2017-12-07T00:00:00"/>
    <s v="Second Class"/>
    <s v="JG-15160"/>
    <s v="James Galang"/>
    <x v="0"/>
    <x v="0"/>
    <s v="New York City"/>
    <x v="15"/>
    <n v="10024"/>
    <x v="3"/>
    <s v="OFF-ST-10002615"/>
    <x v="1"/>
    <s v="Storage"/>
    <s v="Dual Level, Single-Width Filing Carts"/>
    <n v="465.18"/>
    <n v="0.5"/>
    <n v="232.59"/>
  </r>
  <r>
    <n v="3594"/>
    <s v="CA-2017-164154"/>
    <x v="108"/>
    <d v="2017-09-17T00:00:00"/>
    <s v="Standard Class"/>
    <s v="NZ-18565"/>
    <s v="Nick Zandusky"/>
    <x v="2"/>
    <x v="0"/>
    <s v="Toledo"/>
    <x v="24"/>
    <n v="43615"/>
    <x v="3"/>
    <s v="OFF-BI-10001658"/>
    <x v="1"/>
    <s v="Binders"/>
    <s v="GBC Standard Therm-A-Bind Covers"/>
    <n v="22.428000000000001"/>
    <n v="0.4"/>
    <n v="13.456799999999999"/>
  </r>
  <r>
    <n v="3595"/>
    <s v="CA-2017-164154"/>
    <x v="108"/>
    <d v="2017-09-17T00:00:00"/>
    <s v="Standard Class"/>
    <s v="NZ-18565"/>
    <s v="Nick Zandusky"/>
    <x v="2"/>
    <x v="0"/>
    <s v="Toledo"/>
    <x v="24"/>
    <n v="43615"/>
    <x v="3"/>
    <s v="OFF-ST-10002562"/>
    <x v="1"/>
    <s v="Storage"/>
    <s v="Staple magnet"/>
    <n v="37.520000000000003"/>
    <n v="0.5"/>
    <n v="18.760000000000002"/>
  </r>
  <r>
    <n v="3596"/>
    <s v="CA-2018-148012"/>
    <x v="34"/>
    <d v="2018-12-15T00:00:00"/>
    <s v="Standard Class"/>
    <s v="KM-16225"/>
    <s v="Kalyca Meade"/>
    <x v="1"/>
    <x v="0"/>
    <s v="Philadelphia"/>
    <x v="9"/>
    <n v="19143"/>
    <x v="3"/>
    <s v="OFF-AR-10004757"/>
    <x v="1"/>
    <s v="Art"/>
    <s v="Crayola Colored Pencils"/>
    <n v="2.6240000000000001"/>
    <n v="0.45"/>
    <n v="1.4432000000000003"/>
  </r>
  <r>
    <n v="3597"/>
    <s v="CA-2015-102869"/>
    <x v="340"/>
    <d v="2015-09-14T00:00:00"/>
    <s v="Second Class"/>
    <s v="LC-17140"/>
    <s v="Logan Currie"/>
    <x v="0"/>
    <x v="0"/>
    <s v="Philadelphia"/>
    <x v="9"/>
    <n v="19140"/>
    <x v="3"/>
    <s v="OFF-PA-10000788"/>
    <x v="1"/>
    <s v="Paper"/>
    <s v="Xerox 210"/>
    <n v="15.552"/>
    <n v="0.4"/>
    <n v="9.3311999999999991"/>
  </r>
  <r>
    <n v="3598"/>
    <s v="CA-2015-102869"/>
    <x v="340"/>
    <d v="2015-09-14T00:00:00"/>
    <s v="Second Class"/>
    <s v="LC-17140"/>
    <s v="Logan Currie"/>
    <x v="0"/>
    <x v="0"/>
    <s v="Philadelphia"/>
    <x v="9"/>
    <n v="19140"/>
    <x v="3"/>
    <s v="TEC-AC-10002134"/>
    <x v="2"/>
    <s v="Accessories"/>
    <s v="Rosewill 107 Normal Keys USB Wired Standard Keyboard"/>
    <n v="64.703999999999994"/>
    <n v="0.45"/>
    <n v="35.587200000000003"/>
  </r>
  <r>
    <n v="3599"/>
    <s v="CA-2015-102869"/>
    <x v="340"/>
    <d v="2015-09-14T00:00:00"/>
    <s v="Second Class"/>
    <s v="LC-17140"/>
    <s v="Logan Currie"/>
    <x v="0"/>
    <x v="0"/>
    <s v="Philadelphia"/>
    <x v="9"/>
    <n v="19140"/>
    <x v="3"/>
    <s v="FUR-FU-10002456"/>
    <x v="0"/>
    <s v="Furnishings"/>
    <s v="Master Caster Door Stop, Large Neon Orange"/>
    <n v="17.472000000000001"/>
    <n v="0.4"/>
    <n v="10.4832"/>
  </r>
  <r>
    <n v="3600"/>
    <s v="CA-2015-102869"/>
    <x v="340"/>
    <d v="2015-09-14T00:00:00"/>
    <s v="Second Class"/>
    <s v="LC-17140"/>
    <s v="Logan Currie"/>
    <x v="0"/>
    <x v="0"/>
    <s v="Philadelphia"/>
    <x v="9"/>
    <n v="19140"/>
    <x v="3"/>
    <s v="TEC-PH-10002549"/>
    <x v="2"/>
    <s v="Phones"/>
    <s v="Polycom SoundPoint IP 450 VoIP phone"/>
    <n v="135.51599999999999"/>
    <n v="0.4"/>
    <n v="81.309599999999989"/>
  </r>
  <r>
    <n v="3601"/>
    <s v="CA-2018-138310"/>
    <x v="335"/>
    <d v="2018-06-30T00:00:00"/>
    <s v="Standard Class"/>
    <s v="NP-18700"/>
    <s v="Nora Preis"/>
    <x v="0"/>
    <x v="0"/>
    <s v="Denver"/>
    <x v="22"/>
    <n v="80219"/>
    <x v="1"/>
    <s v="TEC-AC-10001990"/>
    <x v="2"/>
    <s v="Accessories"/>
    <s v="Kensington Orbit Wireless Mobile Trackball for PC and Mac"/>
    <n v="431.928"/>
    <n v="0.45"/>
    <n v="237.56040000000002"/>
  </r>
  <r>
    <n v="3602"/>
    <s v="CA-2015-159835"/>
    <x v="664"/>
    <d v="2015-11-24T00:00:00"/>
    <s v="Standard Class"/>
    <s v="RB-19330"/>
    <s v="Randy Bradley"/>
    <x v="0"/>
    <x v="0"/>
    <s v="Philadelphia"/>
    <x v="9"/>
    <n v="19143"/>
    <x v="3"/>
    <s v="OFF-PA-10002137"/>
    <x v="1"/>
    <s v="Paper"/>
    <s v="Southworth 100% Résumé Paper, 24lb."/>
    <n v="12.448"/>
    <n v="0.4"/>
    <n v="7.4687999999999999"/>
  </r>
  <r>
    <n v="3603"/>
    <s v="CA-2015-159835"/>
    <x v="664"/>
    <d v="2015-11-24T00:00:00"/>
    <s v="Standard Class"/>
    <s v="RB-19330"/>
    <s v="Randy Bradley"/>
    <x v="0"/>
    <x v="0"/>
    <s v="Philadelphia"/>
    <x v="9"/>
    <n v="19143"/>
    <x v="3"/>
    <s v="FUR-CH-10004997"/>
    <x v="0"/>
    <s v="Chairs"/>
    <s v="Hon Every-Day Series Multi-Task Chairs"/>
    <n v="657.93"/>
    <n v="0.45"/>
    <n v="361.86149999999998"/>
  </r>
  <r>
    <n v="3604"/>
    <s v="CA-2018-112956"/>
    <x v="170"/>
    <d v="2018-08-27T00:00:00"/>
    <s v="Standard Class"/>
    <s v="TH-21550"/>
    <s v="Tracy Hopkins"/>
    <x v="2"/>
    <x v="0"/>
    <s v="Columbia"/>
    <x v="39"/>
    <n v="21044"/>
    <x v="3"/>
    <s v="OFF-PA-10000357"/>
    <x v="1"/>
    <s v="Paper"/>
    <s v="Xerox 1888"/>
    <n v="277.39999999999998"/>
    <n v="0.4"/>
    <n v="166.43999999999997"/>
  </r>
  <r>
    <n v="3605"/>
    <s v="CA-2018-112956"/>
    <x v="170"/>
    <d v="2018-08-27T00:00:00"/>
    <s v="Standard Class"/>
    <s v="TH-21550"/>
    <s v="Tracy Hopkins"/>
    <x v="2"/>
    <x v="0"/>
    <s v="Columbia"/>
    <x v="39"/>
    <n v="21044"/>
    <x v="3"/>
    <s v="FUR-FU-10003976"/>
    <x v="0"/>
    <s v="Furnishings"/>
    <s v="DAX Executive Solid Wood Document Frame, Desktop or Hang, Mahogany, 5 x 7"/>
    <n v="25.16"/>
    <n v="0.4"/>
    <n v="15.096"/>
  </r>
  <r>
    <n v="3606"/>
    <s v="CA-2018-112956"/>
    <x v="170"/>
    <d v="2018-08-27T00:00:00"/>
    <s v="Standard Class"/>
    <s v="TH-21550"/>
    <s v="Tracy Hopkins"/>
    <x v="2"/>
    <x v="0"/>
    <s v="Columbia"/>
    <x v="39"/>
    <n v="21044"/>
    <x v="3"/>
    <s v="FUR-FU-10004960"/>
    <x v="0"/>
    <s v="Furnishings"/>
    <s v="Seth Thomas 12 Clock w/ Goldtone Case"/>
    <n v="91.92"/>
    <n v="0.4"/>
    <n v="55.152000000000001"/>
  </r>
  <r>
    <n v="3607"/>
    <s v="CA-2017-119683"/>
    <x v="299"/>
    <d v="2017-03-16T00:00:00"/>
    <s v="Second Class"/>
    <s v="CK-12595"/>
    <s v="Clytie Kelty"/>
    <x v="0"/>
    <x v="0"/>
    <s v="New York City"/>
    <x v="15"/>
    <n v="10024"/>
    <x v="3"/>
    <s v="OFF-EN-10001099"/>
    <x v="1"/>
    <s v="Envelopes"/>
    <s v="Staple envelope"/>
    <n v="29.34"/>
    <n v="0.4"/>
    <n v="17.603999999999999"/>
  </r>
  <r>
    <n v="3608"/>
    <s v="CA-2015-163559"/>
    <x v="865"/>
    <d v="2015-09-28T00:00:00"/>
    <s v="Second Class"/>
    <s v="ST-20530"/>
    <s v="Shui Tom"/>
    <x v="0"/>
    <x v="0"/>
    <s v="New York City"/>
    <x v="15"/>
    <n v="10035"/>
    <x v="3"/>
    <s v="OFF-BI-10002026"/>
    <x v="1"/>
    <s v="Binders"/>
    <s v="Avery Arch Ring Binders"/>
    <n v="139.44"/>
    <n v="0.4"/>
    <n v="83.664000000000001"/>
  </r>
  <r>
    <n v="3609"/>
    <s v="CA-2015-140228"/>
    <x v="582"/>
    <d v="2015-05-03T00:00:00"/>
    <s v="Standard Class"/>
    <s v="GB-14530"/>
    <s v="George Bell"/>
    <x v="1"/>
    <x v="0"/>
    <s v="Newark"/>
    <x v="24"/>
    <n v="43055"/>
    <x v="3"/>
    <s v="OFF-LA-10001613"/>
    <x v="1"/>
    <s v="Labels"/>
    <s v="Avery File Folder Labels"/>
    <n v="6.9119999999999999"/>
    <n v="0.4"/>
    <n v="4.1471999999999998"/>
  </r>
  <r>
    <n v="3610"/>
    <s v="CA-2015-140228"/>
    <x v="582"/>
    <d v="2015-05-03T00:00:00"/>
    <s v="Standard Class"/>
    <s v="GB-14530"/>
    <s v="George Bell"/>
    <x v="1"/>
    <x v="0"/>
    <s v="Newark"/>
    <x v="24"/>
    <n v="43055"/>
    <x v="3"/>
    <s v="OFF-ST-10002214"/>
    <x v="1"/>
    <s v="Storage"/>
    <s v="X-Rack File for Hanging Folders"/>
    <n v="27.096"/>
    <n v="0.5"/>
    <n v="13.548"/>
  </r>
  <r>
    <n v="3611"/>
    <s v="CA-2015-140228"/>
    <x v="582"/>
    <d v="2015-05-03T00:00:00"/>
    <s v="Standard Class"/>
    <s v="GB-14530"/>
    <s v="George Bell"/>
    <x v="1"/>
    <x v="0"/>
    <s v="Newark"/>
    <x v="24"/>
    <n v="43055"/>
    <x v="3"/>
    <s v="OFF-ST-10001128"/>
    <x v="1"/>
    <s v="Storage"/>
    <s v="Carina Mini System Audio Rack, Model AR050B"/>
    <n v="177.56800000000001"/>
    <n v="0.5"/>
    <n v="88.784000000000006"/>
  </r>
  <r>
    <n v="3612"/>
    <s v="US-2017-131674"/>
    <x v="896"/>
    <d v="2017-12-01T00:00:00"/>
    <s v="Second Class"/>
    <s v="NC-18535"/>
    <s v="Nick Crebassa"/>
    <x v="1"/>
    <x v="0"/>
    <s v="Dallas"/>
    <x v="5"/>
    <n v="75217"/>
    <x v="2"/>
    <s v="TEC-AC-10004864"/>
    <x v="2"/>
    <s v="Accessories"/>
    <s v="Memorex Micro Travel Drive 32 GB"/>
    <n v="58.415999999999997"/>
    <n v="0.35"/>
    <n v="37.970399999999998"/>
  </r>
  <r>
    <n v="3613"/>
    <s v="CA-2016-110093"/>
    <x v="155"/>
    <d v="2016-12-08T00:00:00"/>
    <s v="Standard Class"/>
    <s v="AB-10255"/>
    <s v="Alejandro Ballentine"/>
    <x v="2"/>
    <x v="0"/>
    <s v="Philadelphia"/>
    <x v="9"/>
    <n v="19134"/>
    <x v="3"/>
    <s v="OFF-PA-10000174"/>
    <x v="1"/>
    <s v="Paper"/>
    <s v="Message Book, Wirebound, Four 5 1/2 X 4 Forms/Pg., 200 Dupl. Sets/Book"/>
    <n v="16.448"/>
    <n v="0.4"/>
    <n v="9.8688000000000002"/>
  </r>
  <r>
    <n v="3614"/>
    <s v="CA-2016-110093"/>
    <x v="155"/>
    <d v="2016-12-08T00:00:00"/>
    <s v="Standard Class"/>
    <s v="AB-10255"/>
    <s v="Alejandro Ballentine"/>
    <x v="2"/>
    <x v="0"/>
    <s v="Philadelphia"/>
    <x v="9"/>
    <n v="19134"/>
    <x v="3"/>
    <s v="TEC-AC-10000171"/>
    <x v="2"/>
    <s v="Accessories"/>
    <s v="Verbatim 25 GB 6x Blu-ray Single Layer Recordable Disc, 25/Pack"/>
    <n v="36.783999999999999"/>
    <n v="0.45"/>
    <n v="20.231200000000001"/>
  </r>
  <r>
    <n v="3615"/>
    <s v="CA-2018-112529"/>
    <x v="123"/>
    <d v="2018-11-21T00:00:00"/>
    <s v="First Class"/>
    <s v="SC-20770"/>
    <s v="Stewart Carmichael"/>
    <x v="1"/>
    <x v="0"/>
    <s v="San Antonio"/>
    <x v="5"/>
    <n v="78207"/>
    <x v="2"/>
    <s v="FUR-TA-10002622"/>
    <x v="0"/>
    <s v="Tables"/>
    <s v="Bush Andora Conference Table, Maple/Graphite Gray Finish"/>
    <n v="718.11599999999999"/>
    <n v="0.35"/>
    <n v="466.77539999999999"/>
  </r>
  <r>
    <n v="3616"/>
    <s v="CA-2018-112529"/>
    <x v="123"/>
    <d v="2018-11-21T00:00:00"/>
    <s v="First Class"/>
    <s v="SC-20770"/>
    <s v="Stewart Carmichael"/>
    <x v="1"/>
    <x v="0"/>
    <s v="San Antonio"/>
    <x v="5"/>
    <n v="78207"/>
    <x v="2"/>
    <s v="OFF-AR-10001915"/>
    <x v="1"/>
    <s v="Art"/>
    <s v="Peel-Off China Markers"/>
    <n v="31.776"/>
    <n v="0.35"/>
    <n v="20.654399999999999"/>
  </r>
  <r>
    <n v="3617"/>
    <s v="CA-2017-154536"/>
    <x v="64"/>
    <d v="2017-09-09T00:00:00"/>
    <s v="Standard Class"/>
    <s v="JC-15340"/>
    <s v="Jasper Cacioppo"/>
    <x v="0"/>
    <x v="0"/>
    <s v="Philadelphia"/>
    <x v="9"/>
    <n v="19120"/>
    <x v="3"/>
    <s v="OFF-BI-10004410"/>
    <x v="1"/>
    <s v="Binders"/>
    <s v="C-Line Peel &amp; Stick Add-On Filing Pockets, 8-3/4 x 5-1/8, 10/Pack"/>
    <n v="9.5549999999999997"/>
    <n v="0.4"/>
    <n v="5.7329999999999997"/>
  </r>
  <r>
    <n v="3618"/>
    <s v="CA-2018-141929"/>
    <x v="507"/>
    <d v="2018-09-08T00:00:00"/>
    <s v="Standard Class"/>
    <s v="RA-19285"/>
    <s v="Ralph Arnett"/>
    <x v="0"/>
    <x v="0"/>
    <s v="Los Angeles"/>
    <x v="1"/>
    <n v="90004"/>
    <x v="1"/>
    <s v="OFF-BI-10004632"/>
    <x v="1"/>
    <s v="Binders"/>
    <s v="Ibico Hi-Tech Manual Binding System"/>
    <n v="487.98399999999998"/>
    <n v="0.4"/>
    <n v="292.79039999999998"/>
  </r>
  <r>
    <n v="3619"/>
    <s v="CA-2018-141929"/>
    <x v="507"/>
    <d v="2018-09-08T00:00:00"/>
    <s v="Standard Class"/>
    <s v="RA-19285"/>
    <s v="Ralph Arnett"/>
    <x v="0"/>
    <x v="0"/>
    <s v="Los Angeles"/>
    <x v="1"/>
    <n v="90004"/>
    <x v="1"/>
    <s v="TEC-PH-10002185"/>
    <x v="2"/>
    <s v="Phones"/>
    <s v="QVS USB Car Charger 2-Port 2.1Amp for iPod/iPhone/iPad/iPad 2/iPad 3"/>
    <n v="5.56"/>
    <n v="0.4"/>
    <n v="3.3359999999999999"/>
  </r>
  <r>
    <n v="3620"/>
    <s v="CA-2018-141929"/>
    <x v="507"/>
    <d v="2018-09-08T00:00:00"/>
    <s v="Standard Class"/>
    <s v="RA-19285"/>
    <s v="Ralph Arnett"/>
    <x v="0"/>
    <x v="0"/>
    <s v="Los Angeles"/>
    <x v="1"/>
    <n v="90004"/>
    <x v="1"/>
    <s v="OFF-ST-10002974"/>
    <x v="1"/>
    <s v="Storage"/>
    <s v="Trav-L-File Heavy-Duty Shuttle II, Black"/>
    <n v="217.85"/>
    <n v="0.5"/>
    <n v="108.925"/>
  </r>
  <r>
    <n v="3621"/>
    <s v="CA-2017-109743"/>
    <x v="897"/>
    <d v="2017-09-29T00:00:00"/>
    <s v="Standard Class"/>
    <s v="SH-19975"/>
    <s v="Sally Hughsby"/>
    <x v="1"/>
    <x v="0"/>
    <s v="Smyrna"/>
    <x v="18"/>
    <n v="37167"/>
    <x v="0"/>
    <s v="OFF-AR-10003727"/>
    <x v="1"/>
    <s v="Art"/>
    <s v="Berol Giant Pencil Sharpener"/>
    <n v="40.776000000000003"/>
    <n v="0.3"/>
    <n v="28.543199999999999"/>
  </r>
  <r>
    <n v="3622"/>
    <s v="CA-2017-109743"/>
    <x v="897"/>
    <d v="2017-09-29T00:00:00"/>
    <s v="Standard Class"/>
    <s v="SH-19975"/>
    <s v="Sally Hughsby"/>
    <x v="1"/>
    <x v="0"/>
    <s v="Smyrna"/>
    <x v="18"/>
    <n v="37167"/>
    <x v="0"/>
    <s v="TEC-PH-10004071"/>
    <x v="2"/>
    <s v="Phones"/>
    <s v="PayAnywhere Card Reader"/>
    <n v="63.936"/>
    <n v="0.25"/>
    <n v="47.951999999999998"/>
  </r>
  <r>
    <n v="3623"/>
    <s v="CA-2015-159184"/>
    <x v="80"/>
    <d v="2015-09-19T00:00:00"/>
    <s v="Standard Class"/>
    <s v="JC-15775"/>
    <s v="John Castell"/>
    <x v="0"/>
    <x v="0"/>
    <s v="Macon"/>
    <x v="32"/>
    <n v="31204"/>
    <x v="0"/>
    <s v="FUR-FU-10002878"/>
    <x v="0"/>
    <s v="Furnishings"/>
    <s v="Seth Thomas 14 Day/Date Wall Clock"/>
    <n v="142.4"/>
    <n v="0.25"/>
    <n v="106.80000000000001"/>
  </r>
  <r>
    <n v="3624"/>
    <s v="CA-2015-159184"/>
    <x v="80"/>
    <d v="2015-09-19T00:00:00"/>
    <s v="Standard Class"/>
    <s v="JC-15775"/>
    <s v="John Castell"/>
    <x v="0"/>
    <x v="0"/>
    <s v="Macon"/>
    <x v="32"/>
    <n v="31204"/>
    <x v="0"/>
    <s v="OFF-BI-10001890"/>
    <x v="1"/>
    <s v="Binders"/>
    <s v="Avery Poly Binder Pockets"/>
    <n v="7.16"/>
    <n v="0.25"/>
    <n v="5.37"/>
  </r>
  <r>
    <n v="3625"/>
    <s v="CA-2018-113530"/>
    <x v="240"/>
    <d v="2018-05-21T00:00:00"/>
    <s v="Second Class"/>
    <s v="BC-11125"/>
    <s v="Becky Castell"/>
    <x v="2"/>
    <x v="0"/>
    <s v="San Francisco"/>
    <x v="1"/>
    <n v="94109"/>
    <x v="1"/>
    <s v="FUR-CH-10002647"/>
    <x v="0"/>
    <s v="Chairs"/>
    <s v="Situations Contoured Folding Chairs, 4/Set"/>
    <n v="681.40800000000002"/>
    <n v="0.45"/>
    <n v="374.77440000000001"/>
  </r>
  <r>
    <n v="3626"/>
    <s v="CA-2018-113530"/>
    <x v="240"/>
    <d v="2018-05-21T00:00:00"/>
    <s v="Second Class"/>
    <s v="BC-11125"/>
    <s v="Becky Castell"/>
    <x v="2"/>
    <x v="0"/>
    <s v="San Francisco"/>
    <x v="1"/>
    <n v="94109"/>
    <x v="1"/>
    <s v="OFF-AR-10001315"/>
    <x v="1"/>
    <s v="Art"/>
    <s v="Newell 310"/>
    <n v="3.52"/>
    <n v="0.45"/>
    <n v="1.9360000000000002"/>
  </r>
  <r>
    <n v="3627"/>
    <s v="CA-2018-113530"/>
    <x v="240"/>
    <d v="2018-05-21T00:00:00"/>
    <s v="Second Class"/>
    <s v="BC-11125"/>
    <s v="Becky Castell"/>
    <x v="2"/>
    <x v="0"/>
    <s v="San Francisco"/>
    <x v="1"/>
    <n v="94109"/>
    <x v="1"/>
    <s v="OFF-AR-10000122"/>
    <x v="1"/>
    <s v="Art"/>
    <s v="Newell 314"/>
    <n v="5.58"/>
    <n v="0.45"/>
    <n v="3.0690000000000004"/>
  </r>
  <r>
    <n v="3628"/>
    <s v="CA-2018-113530"/>
    <x v="240"/>
    <d v="2018-05-21T00:00:00"/>
    <s v="Second Class"/>
    <s v="BC-11125"/>
    <s v="Becky Castell"/>
    <x v="2"/>
    <x v="0"/>
    <s v="San Francisco"/>
    <x v="1"/>
    <n v="94109"/>
    <x v="1"/>
    <s v="TEC-AC-10001465"/>
    <x v="2"/>
    <s v="Accessories"/>
    <s v="SanDisk Cruzer 64 GB USB Flash Drive"/>
    <n v="36.32"/>
    <n v="0.45"/>
    <n v="19.976000000000003"/>
  </r>
  <r>
    <n v="3629"/>
    <s v="CA-2015-169726"/>
    <x v="128"/>
    <d v="2015-08-13T00:00:00"/>
    <s v="Standard Class"/>
    <s v="JH-15985"/>
    <s v="Joseph Holt"/>
    <x v="0"/>
    <x v="0"/>
    <s v="Seattle"/>
    <x v="4"/>
    <n v="98103"/>
    <x v="1"/>
    <s v="OFF-BI-10004600"/>
    <x v="1"/>
    <s v="Binders"/>
    <s v="Ibico Ibimaster 300 Manual Binding System"/>
    <n v="2060.7440000000001"/>
    <n v="0.4"/>
    <n v="1236.4464"/>
  </r>
  <r>
    <n v="3630"/>
    <s v="CA-2018-155957"/>
    <x v="200"/>
    <d v="2018-11-30T00:00:00"/>
    <s v="Standard Class"/>
    <s v="CC-12610"/>
    <s v="Corey Catlett"/>
    <x v="1"/>
    <x v="0"/>
    <s v="Columbus"/>
    <x v="24"/>
    <n v="43229"/>
    <x v="3"/>
    <s v="OFF-AP-10002082"/>
    <x v="1"/>
    <s v="Appliances"/>
    <s v="Holmes HEPA Air Purifier"/>
    <n v="52.271999999999998"/>
    <n v="0.4"/>
    <n v="31.363199999999999"/>
  </r>
  <r>
    <n v="3631"/>
    <s v="CA-2018-155957"/>
    <x v="200"/>
    <d v="2018-11-30T00:00:00"/>
    <s v="Standard Class"/>
    <s v="CC-12610"/>
    <s v="Corey Catlett"/>
    <x v="1"/>
    <x v="0"/>
    <s v="Columbus"/>
    <x v="24"/>
    <n v="43229"/>
    <x v="3"/>
    <s v="OFF-AP-10004708"/>
    <x v="1"/>
    <s v="Appliances"/>
    <s v="Fellowes Superior 10 Outlet Split Surge Protector"/>
    <n v="213.136"/>
    <n v="0.4"/>
    <n v="127.88159999999999"/>
  </r>
  <r>
    <n v="3632"/>
    <s v="CA-2018-132178"/>
    <x v="898"/>
    <d v="2018-05-08T00:00:00"/>
    <s v="Second Class"/>
    <s v="DB-12970"/>
    <s v="Darren Budd"/>
    <x v="1"/>
    <x v="0"/>
    <s v="Los Angeles"/>
    <x v="1"/>
    <n v="90004"/>
    <x v="1"/>
    <s v="OFF-ST-10000464"/>
    <x v="1"/>
    <s v="Storage"/>
    <s v="Multi-Use Personal File Cart and Caster Set, Three Stacking Bins"/>
    <n v="69.52"/>
    <n v="0.5"/>
    <n v="34.76"/>
  </r>
  <r>
    <n v="3633"/>
    <s v="CA-2018-132178"/>
    <x v="898"/>
    <d v="2018-05-08T00:00:00"/>
    <s v="Second Class"/>
    <s v="DB-12970"/>
    <s v="Darren Budd"/>
    <x v="1"/>
    <x v="0"/>
    <s v="Los Angeles"/>
    <x v="1"/>
    <n v="90004"/>
    <x v="1"/>
    <s v="OFF-ST-10000025"/>
    <x v="1"/>
    <s v="Storage"/>
    <s v="Fellowes Stor/Drawer Steel Plus Storage Drawers"/>
    <n v="763.44"/>
    <n v="0.5"/>
    <n v="381.72"/>
  </r>
  <r>
    <n v="3634"/>
    <s v="CA-2017-145177"/>
    <x v="338"/>
    <d v="2017-11-14T00:00:00"/>
    <s v="Standard Class"/>
    <s v="PP-18955"/>
    <s v="Paul Prost"/>
    <x v="2"/>
    <x v="0"/>
    <s v="Springfield"/>
    <x v="24"/>
    <n v="45503"/>
    <x v="3"/>
    <s v="OFF-LA-10001613"/>
    <x v="1"/>
    <s v="Labels"/>
    <s v="Avery File Folder Labels"/>
    <n v="9.2159999999999993"/>
    <n v="0.4"/>
    <n v="5.5295999999999994"/>
  </r>
  <r>
    <n v="3635"/>
    <s v="CA-2017-145177"/>
    <x v="338"/>
    <d v="2017-11-14T00:00:00"/>
    <s v="Standard Class"/>
    <s v="PP-18955"/>
    <s v="Paul Prost"/>
    <x v="2"/>
    <x v="0"/>
    <s v="Springfield"/>
    <x v="24"/>
    <n v="45503"/>
    <x v="3"/>
    <s v="TEC-PH-10000376"/>
    <x v="2"/>
    <s v="Phones"/>
    <s v="Square Credit Card Reader"/>
    <n v="41.957999999999998"/>
    <n v="0.4"/>
    <n v="25.174799999999998"/>
  </r>
  <r>
    <n v="3636"/>
    <s v="CA-2017-145177"/>
    <x v="338"/>
    <d v="2017-11-14T00:00:00"/>
    <s v="Standard Class"/>
    <s v="PP-18955"/>
    <s v="Paul Prost"/>
    <x v="2"/>
    <x v="0"/>
    <s v="Springfield"/>
    <x v="24"/>
    <n v="45503"/>
    <x v="3"/>
    <s v="OFF-PA-10004039"/>
    <x v="1"/>
    <s v="Paper"/>
    <s v="Xerox 1882"/>
    <n v="89.567999999999998"/>
    <n v="0.4"/>
    <n v="53.7408"/>
  </r>
  <r>
    <n v="3637"/>
    <s v="CA-2017-145177"/>
    <x v="338"/>
    <d v="2017-11-14T00:00:00"/>
    <s v="Standard Class"/>
    <s v="PP-18955"/>
    <s v="Paul Prost"/>
    <x v="2"/>
    <x v="0"/>
    <s v="Springfield"/>
    <x v="24"/>
    <n v="45503"/>
    <x v="3"/>
    <s v="OFF-PA-10001776"/>
    <x v="1"/>
    <s v="Paper"/>
    <s v="Wirebound Message Books, Four 2 3/4 x 5 Forms per Page, 600 Sets per Book"/>
    <n v="22.248000000000001"/>
    <n v="0.4"/>
    <n v="13.348800000000001"/>
  </r>
  <r>
    <n v="3638"/>
    <s v="CA-2017-145177"/>
    <x v="338"/>
    <d v="2017-11-14T00:00:00"/>
    <s v="Standard Class"/>
    <s v="PP-18955"/>
    <s v="Paul Prost"/>
    <x v="2"/>
    <x v="0"/>
    <s v="Springfield"/>
    <x v="24"/>
    <n v="45503"/>
    <x v="3"/>
    <s v="OFF-AP-10002457"/>
    <x v="1"/>
    <s v="Appliances"/>
    <s v="Eureka The Boss Plus 12-Amp Hard Box Upright Vacuum, Red"/>
    <n v="334.88"/>
    <n v="0.4"/>
    <n v="200.928"/>
  </r>
  <r>
    <n v="3639"/>
    <s v="CA-2017-145177"/>
    <x v="338"/>
    <d v="2017-11-14T00:00:00"/>
    <s v="Standard Class"/>
    <s v="PP-18955"/>
    <s v="Paul Prost"/>
    <x v="2"/>
    <x v="0"/>
    <s v="Springfield"/>
    <x v="24"/>
    <n v="45503"/>
    <x v="3"/>
    <s v="FUR-FU-10000758"/>
    <x v="0"/>
    <s v="Furnishings"/>
    <s v="DAX Natural Wood-Tone Poster Frame"/>
    <n v="148.28800000000001"/>
    <n v="0.4"/>
    <n v="88.972800000000007"/>
  </r>
  <r>
    <n v="3640"/>
    <s v="CA-2017-145177"/>
    <x v="338"/>
    <d v="2017-11-14T00:00:00"/>
    <s v="Standard Class"/>
    <s v="PP-18955"/>
    <s v="Paul Prost"/>
    <x v="2"/>
    <x v="0"/>
    <s v="Springfield"/>
    <x v="24"/>
    <n v="45503"/>
    <x v="3"/>
    <s v="OFF-PA-10000682"/>
    <x v="1"/>
    <s v="Paper"/>
    <s v="Xerox 1924"/>
    <n v="4.6239999999999997"/>
    <n v="0.4"/>
    <n v="2.7743999999999995"/>
  </r>
  <r>
    <n v="3641"/>
    <s v="CA-2017-145177"/>
    <x v="338"/>
    <d v="2017-11-14T00:00:00"/>
    <s v="Standard Class"/>
    <s v="PP-18955"/>
    <s v="Paul Prost"/>
    <x v="2"/>
    <x v="0"/>
    <s v="Springfield"/>
    <x v="24"/>
    <n v="45503"/>
    <x v="3"/>
    <s v="TEC-AC-10002550"/>
    <x v="2"/>
    <s v="Accessories"/>
    <s v="Memorex 25GB 6X Branded Blu-Ray Recordable Disc, 30/Pack"/>
    <n v="178.92"/>
    <n v="0.45"/>
    <n v="98.406000000000006"/>
  </r>
  <r>
    <n v="3642"/>
    <s v="CA-2017-145177"/>
    <x v="338"/>
    <d v="2017-11-14T00:00:00"/>
    <s v="Standard Class"/>
    <s v="PP-18955"/>
    <s v="Paul Prost"/>
    <x v="2"/>
    <x v="0"/>
    <s v="Springfield"/>
    <x v="24"/>
    <n v="45503"/>
    <x v="3"/>
    <s v="OFF-BI-10002082"/>
    <x v="1"/>
    <s v="Binders"/>
    <s v="GBC Twin Loop Wire Binding Elements"/>
    <n v="69.888000000000005"/>
    <n v="0.4"/>
    <n v="41.9328"/>
  </r>
  <r>
    <n v="3643"/>
    <s v="CA-2015-156594"/>
    <x v="414"/>
    <d v="2015-12-23T00:00:00"/>
    <s v="Second Class"/>
    <s v="MC-17845"/>
    <s v="Michael Chen"/>
    <x v="0"/>
    <x v="0"/>
    <s v="Los Angeles"/>
    <x v="1"/>
    <n v="90008"/>
    <x v="1"/>
    <s v="OFF-BI-10004632"/>
    <x v="1"/>
    <s v="Binders"/>
    <s v="Ibico Hi-Tech Manual Binding System"/>
    <n v="487.98399999999998"/>
    <n v="0.4"/>
    <n v="292.79039999999998"/>
  </r>
  <r>
    <n v="3644"/>
    <s v="CA-2015-156594"/>
    <x v="414"/>
    <d v="2015-12-23T00:00:00"/>
    <s v="Second Class"/>
    <s v="MC-17845"/>
    <s v="Michael Chen"/>
    <x v="0"/>
    <x v="0"/>
    <s v="Los Angeles"/>
    <x v="1"/>
    <n v="90008"/>
    <x v="1"/>
    <s v="OFF-AR-10001725"/>
    <x v="1"/>
    <s v="Art"/>
    <s v="Boston Home &amp; Office Model 2000 Electric Pencil Sharpeners"/>
    <n v="47.3"/>
    <n v="0.45"/>
    <n v="26.015000000000001"/>
  </r>
  <r>
    <n v="3645"/>
    <s v="CA-2015-156594"/>
    <x v="414"/>
    <d v="2015-12-23T00:00:00"/>
    <s v="Second Class"/>
    <s v="MC-17845"/>
    <s v="Michael Chen"/>
    <x v="0"/>
    <x v="0"/>
    <s v="Los Angeles"/>
    <x v="1"/>
    <n v="90008"/>
    <x v="1"/>
    <s v="OFF-AR-10004269"/>
    <x v="1"/>
    <s v="Art"/>
    <s v="Newell 31"/>
    <n v="4.13"/>
    <n v="0.45"/>
    <n v="2.2715000000000001"/>
  </r>
  <r>
    <n v="3646"/>
    <s v="CA-2015-156594"/>
    <x v="414"/>
    <d v="2015-12-23T00:00:00"/>
    <s v="Second Class"/>
    <s v="MC-17845"/>
    <s v="Michael Chen"/>
    <x v="0"/>
    <x v="0"/>
    <s v="Los Angeles"/>
    <x v="1"/>
    <n v="90008"/>
    <x v="1"/>
    <s v="OFF-BI-10003007"/>
    <x v="1"/>
    <s v="Binders"/>
    <s v="Premium Transparent Presentation Covers, No Pattern/Clear, 8 1/2 x 11"/>
    <n v="155.12"/>
    <n v="0.4"/>
    <n v="93.072000000000003"/>
  </r>
  <r>
    <n v="3647"/>
    <s v="CA-2015-146528"/>
    <x v="739"/>
    <d v="2015-07-27T00:00:00"/>
    <s v="Second Class"/>
    <s v="VF-21715"/>
    <s v="Vicky Freymann"/>
    <x v="2"/>
    <x v="0"/>
    <s v="Los Angeles"/>
    <x v="1"/>
    <n v="90045"/>
    <x v="1"/>
    <s v="OFF-PA-10002195"/>
    <x v="1"/>
    <s v="Paper"/>
    <s v="Xerox 1966"/>
    <n v="6.48"/>
    <n v="0.4"/>
    <n v="3.8879999999999999"/>
  </r>
  <r>
    <n v="3648"/>
    <s v="CA-2015-146528"/>
    <x v="739"/>
    <d v="2015-07-27T00:00:00"/>
    <s v="Second Class"/>
    <s v="VF-21715"/>
    <s v="Vicky Freymann"/>
    <x v="2"/>
    <x v="0"/>
    <s v="Los Angeles"/>
    <x v="1"/>
    <n v="90045"/>
    <x v="1"/>
    <s v="OFF-SU-10002522"/>
    <x v="1"/>
    <s v="Supplies"/>
    <s v="Acme Kleen Earth Office Shears"/>
    <n v="15.52"/>
    <n v="0.45"/>
    <n v="8.5359999999999996"/>
  </r>
  <r>
    <n v="3649"/>
    <s v="CA-2016-168459"/>
    <x v="6"/>
    <d v="2016-11-27T00:00:00"/>
    <s v="Standard Class"/>
    <s v="MC-17275"/>
    <s v="Marc Crier"/>
    <x v="0"/>
    <x v="0"/>
    <s v="Memphis"/>
    <x v="18"/>
    <n v="38109"/>
    <x v="0"/>
    <s v="OFF-BI-10003712"/>
    <x v="1"/>
    <s v="Binders"/>
    <s v="Acco Pressboard Covers with Storage Hooks, 14 7/8 x 11, Light Blue"/>
    <n v="2.9460000000000002"/>
    <n v="0.25"/>
    <n v="2.2095000000000002"/>
  </r>
  <r>
    <n v="3650"/>
    <s v="CA-2016-168459"/>
    <x v="6"/>
    <d v="2016-11-27T00:00:00"/>
    <s v="Standard Class"/>
    <s v="MC-17275"/>
    <s v="Marc Crier"/>
    <x v="0"/>
    <x v="0"/>
    <s v="Memphis"/>
    <x v="18"/>
    <n v="38109"/>
    <x v="0"/>
    <s v="OFF-FA-10004854"/>
    <x v="1"/>
    <s v="Fasteners"/>
    <s v="Vinyl Coated Wire Paper Clips in Organizer Box, 800/Box"/>
    <n v="55.103999999999999"/>
    <n v="0.25"/>
    <n v="41.328000000000003"/>
  </r>
  <r>
    <n v="3651"/>
    <s v="CA-2018-109960"/>
    <x v="34"/>
    <d v="2018-12-11T00:00:00"/>
    <s v="Second Class"/>
    <s v="DB-13210"/>
    <s v="Dean Braden"/>
    <x v="0"/>
    <x v="0"/>
    <s v="Detroit"/>
    <x v="12"/>
    <n v="48234"/>
    <x v="2"/>
    <s v="TEC-AC-10004859"/>
    <x v="2"/>
    <s v="Accessories"/>
    <s v="Maxell Pro 80 Minute CD-R, 10/Pack"/>
    <n v="104.88"/>
    <n v="0.35"/>
    <n v="68.171999999999997"/>
  </r>
  <r>
    <n v="3652"/>
    <s v="CA-2018-109960"/>
    <x v="34"/>
    <d v="2018-12-11T00:00:00"/>
    <s v="Second Class"/>
    <s v="DB-13210"/>
    <s v="Dean Braden"/>
    <x v="0"/>
    <x v="0"/>
    <s v="Detroit"/>
    <x v="12"/>
    <n v="48234"/>
    <x v="2"/>
    <s v="OFF-AR-10001860"/>
    <x v="1"/>
    <s v="Art"/>
    <s v="BIC Liqua Brite Liner"/>
    <n v="34.700000000000003"/>
    <n v="0.35"/>
    <n v="22.555000000000003"/>
  </r>
  <r>
    <n v="3653"/>
    <s v="CA-2018-109960"/>
    <x v="34"/>
    <d v="2018-12-11T00:00:00"/>
    <s v="Second Class"/>
    <s v="DB-13210"/>
    <s v="Dean Braden"/>
    <x v="0"/>
    <x v="0"/>
    <s v="Detroit"/>
    <x v="12"/>
    <n v="48234"/>
    <x v="2"/>
    <s v="OFF-BI-10001636"/>
    <x v="1"/>
    <s v="Binders"/>
    <s v="Ibico Plastic and Wire Spiral Binding Combs"/>
    <n v="33.72"/>
    <n v="0.3"/>
    <n v="23.603999999999999"/>
  </r>
  <r>
    <n v="3654"/>
    <s v="CA-2018-109960"/>
    <x v="34"/>
    <d v="2018-12-11T00:00:00"/>
    <s v="Second Class"/>
    <s v="DB-13210"/>
    <s v="Dean Braden"/>
    <x v="0"/>
    <x v="0"/>
    <s v="Detroit"/>
    <x v="12"/>
    <n v="48234"/>
    <x v="2"/>
    <s v="OFF-PA-10000349"/>
    <x v="1"/>
    <s v="Paper"/>
    <s v="Easy-staple paper"/>
    <n v="14.94"/>
    <n v="0.3"/>
    <n v="10.457999999999998"/>
  </r>
  <r>
    <n v="3655"/>
    <s v="CA-2018-133004"/>
    <x v="515"/>
    <d v="2018-09-05T00:00:00"/>
    <s v="Standard Class"/>
    <s v="AJ-10945"/>
    <s v="Ashley Jarboe"/>
    <x v="0"/>
    <x v="0"/>
    <s v="Lawrence"/>
    <x v="14"/>
    <n v="46226"/>
    <x v="2"/>
    <s v="OFF-AP-10002439"/>
    <x v="1"/>
    <s v="Appliances"/>
    <s v="Tripp Lite Isotel 8 Ultra 8 Outlet Metal Surge"/>
    <n v="638.73"/>
    <n v="0.3"/>
    <n v="447.11099999999999"/>
  </r>
  <r>
    <n v="3656"/>
    <s v="CA-2018-168102"/>
    <x v="558"/>
    <d v="2018-04-30T00:00:00"/>
    <s v="Standard Class"/>
    <s v="CP-12340"/>
    <s v="Christine Phan"/>
    <x v="1"/>
    <x v="0"/>
    <s v="Jacksonville"/>
    <x v="2"/>
    <n v="32216"/>
    <x v="0"/>
    <s v="OFF-ST-10001370"/>
    <x v="1"/>
    <s v="Storage"/>
    <s v="Sensible Storage WireTech Storage Systems"/>
    <n v="113.568"/>
    <n v="0.35"/>
    <n v="73.819199999999995"/>
  </r>
  <r>
    <n v="3657"/>
    <s v="CA-2018-158036"/>
    <x v="565"/>
    <d v="2018-09-14T00:00:00"/>
    <s v="Standard Class"/>
    <s v="DB-13555"/>
    <s v="Dorothy Badders"/>
    <x v="1"/>
    <x v="0"/>
    <s v="Dublin"/>
    <x v="24"/>
    <n v="43017"/>
    <x v="3"/>
    <s v="TEC-AC-10002558"/>
    <x v="2"/>
    <s v="Accessories"/>
    <s v="Imation Swivel Flash Drive USB flash drive - 8 GB"/>
    <n v="9.0960000000000001"/>
    <n v="0.45"/>
    <n v="5.0028000000000006"/>
  </r>
  <r>
    <n v="3658"/>
    <s v="CA-2016-128083"/>
    <x v="899"/>
    <d v="2016-03-17T00:00:00"/>
    <s v="Standard Class"/>
    <s v="EB-13750"/>
    <s v="Edward Becker"/>
    <x v="1"/>
    <x v="0"/>
    <s v="Plantation"/>
    <x v="2"/>
    <n v="33317"/>
    <x v="0"/>
    <s v="OFF-EN-10004030"/>
    <x v="1"/>
    <s v="Envelopes"/>
    <s v="Convenience Packs of Business Envelopes"/>
    <n v="8.6880000000000006"/>
    <n v="0.25"/>
    <n v="6.516"/>
  </r>
  <r>
    <n v="3659"/>
    <s v="CA-2016-128083"/>
    <x v="899"/>
    <d v="2016-03-17T00:00:00"/>
    <s v="Standard Class"/>
    <s v="EB-13750"/>
    <s v="Edward Becker"/>
    <x v="1"/>
    <x v="0"/>
    <s v="Plantation"/>
    <x v="2"/>
    <n v="33317"/>
    <x v="0"/>
    <s v="FUR-FU-10003194"/>
    <x v="0"/>
    <s v="Furnishings"/>
    <s v="Eldon Expressions Desk Accessory, Wood Pencil Holder, Oak"/>
    <n v="30.88"/>
    <n v="0.25"/>
    <n v="23.16"/>
  </r>
  <r>
    <n v="3660"/>
    <s v="CA-2016-128083"/>
    <x v="899"/>
    <d v="2016-03-17T00:00:00"/>
    <s v="Standard Class"/>
    <s v="EB-13750"/>
    <s v="Edward Becker"/>
    <x v="1"/>
    <x v="0"/>
    <s v="Plantation"/>
    <x v="2"/>
    <n v="33317"/>
    <x v="0"/>
    <s v="FUR-FU-10001731"/>
    <x v="0"/>
    <s v="Furnishings"/>
    <s v="Acrylic Self-Standing Desk Frames"/>
    <n v="6.4080000000000004"/>
    <n v="0.25"/>
    <n v="4.806"/>
  </r>
  <r>
    <n v="3661"/>
    <s v="CA-2017-161676"/>
    <x v="427"/>
    <d v="2017-07-23T00:00:00"/>
    <s v="Standard Class"/>
    <s v="JP-15460"/>
    <s v="Jennifer Patt"/>
    <x v="1"/>
    <x v="0"/>
    <s v="Glendale"/>
    <x v="16"/>
    <n v="85301"/>
    <x v="1"/>
    <s v="OFF-SU-10004782"/>
    <x v="1"/>
    <s v="Supplies"/>
    <s v="Elite 5 Scissors"/>
    <n v="33.799999999999997"/>
    <n v="0.45"/>
    <n v="18.59"/>
  </r>
  <r>
    <n v="3662"/>
    <s v="CA-2017-155005"/>
    <x v="900"/>
    <d v="2017-06-15T00:00:00"/>
    <s v="Second Class"/>
    <s v="SC-20050"/>
    <s v="Sample Company A"/>
    <x v="2"/>
    <x v="0"/>
    <s v="Jackson"/>
    <x v="12"/>
    <n v="49201"/>
    <x v="2"/>
    <s v="TEC-PH-10003484"/>
    <x v="2"/>
    <s v="Phones"/>
    <s v="Ooma Telo VoIP Home Phone System"/>
    <n v="377.97"/>
    <n v="0.3"/>
    <n v="264.57900000000001"/>
  </r>
  <r>
    <n v="3663"/>
    <s v="US-2018-129777"/>
    <x v="445"/>
    <d v="2018-07-09T00:00:00"/>
    <s v="Standard Class"/>
    <s v="FM-14290"/>
    <s v="Frank Merwin"/>
    <x v="2"/>
    <x v="0"/>
    <s v="Quincy"/>
    <x v="31"/>
    <n v="2169"/>
    <x v="3"/>
    <s v="TEC-AC-10003590"/>
    <x v="2"/>
    <s v="Accessories"/>
    <s v="TRENDnet 56K USB 2.0 Phone, Internet and Fax Modem"/>
    <n v="258.89999999999998"/>
    <n v="0.45"/>
    <n v="142.39500000000001"/>
  </r>
  <r>
    <n v="3664"/>
    <s v="US-2018-129777"/>
    <x v="445"/>
    <d v="2018-07-09T00:00:00"/>
    <s v="Standard Class"/>
    <s v="FM-14290"/>
    <s v="Frank Merwin"/>
    <x v="2"/>
    <x v="0"/>
    <s v="Quincy"/>
    <x v="31"/>
    <n v="2169"/>
    <x v="3"/>
    <s v="OFF-PA-10001970"/>
    <x v="1"/>
    <s v="Paper"/>
    <s v="Xerox 1881"/>
    <n v="24.56"/>
    <n v="0.4"/>
    <n v="14.735999999999999"/>
  </r>
  <r>
    <n v="3665"/>
    <s v="CA-2015-129364"/>
    <x v="589"/>
    <d v="2015-12-13T00:00:00"/>
    <s v="Standard Class"/>
    <s v="TB-21250"/>
    <s v="Tim Brockman"/>
    <x v="0"/>
    <x v="0"/>
    <s v="Salem"/>
    <x v="21"/>
    <n v="97301"/>
    <x v="1"/>
    <s v="OFF-LA-10001569"/>
    <x v="1"/>
    <s v="Labels"/>
    <s v="Avery 499"/>
    <n v="27.888000000000002"/>
    <n v="0.4"/>
    <n v="16.732800000000001"/>
  </r>
  <r>
    <n v="3666"/>
    <s v="CA-2015-129364"/>
    <x v="589"/>
    <d v="2015-12-13T00:00:00"/>
    <s v="Standard Class"/>
    <s v="TB-21250"/>
    <s v="Tim Brockman"/>
    <x v="0"/>
    <x v="0"/>
    <s v="Salem"/>
    <x v="21"/>
    <n v="97301"/>
    <x v="1"/>
    <s v="OFF-BI-10001132"/>
    <x v="1"/>
    <s v="Binders"/>
    <s v="Acco PRESSTEX Data Binder with Storage Hooks, Dark Blue, 9 1/2 X 11"/>
    <n v="6.4560000000000004"/>
    <n v="0.4"/>
    <n v="3.8736000000000002"/>
  </r>
  <r>
    <n v="3667"/>
    <s v="CA-2015-129364"/>
    <x v="589"/>
    <d v="2015-12-13T00:00:00"/>
    <s v="Standard Class"/>
    <s v="TB-21250"/>
    <s v="Tim Brockman"/>
    <x v="0"/>
    <x v="0"/>
    <s v="Salem"/>
    <x v="21"/>
    <n v="97301"/>
    <x v="1"/>
    <s v="TEC-PH-10003095"/>
    <x v="2"/>
    <s v="Phones"/>
    <s v="Samsung HM1900 Bluetooth Headset"/>
    <n v="52.68"/>
    <n v="0.4"/>
    <n v="31.607999999999997"/>
  </r>
  <r>
    <n v="3668"/>
    <s v="CA-2015-129364"/>
    <x v="589"/>
    <d v="2015-12-13T00:00:00"/>
    <s v="Standard Class"/>
    <s v="TB-21250"/>
    <s v="Tim Brockman"/>
    <x v="0"/>
    <x v="0"/>
    <s v="Salem"/>
    <x v="21"/>
    <n v="97301"/>
    <x v="1"/>
    <s v="OFF-SU-10000432"/>
    <x v="1"/>
    <s v="Supplies"/>
    <s v="Acco Side-Punched Conventional Columnar Pads"/>
    <n v="13.88"/>
    <n v="0.45"/>
    <n v="7.6340000000000012"/>
  </r>
  <r>
    <n v="3669"/>
    <s v="CA-2015-129364"/>
    <x v="589"/>
    <d v="2015-12-13T00:00:00"/>
    <s v="Standard Class"/>
    <s v="TB-21250"/>
    <s v="Tim Brockman"/>
    <x v="0"/>
    <x v="0"/>
    <s v="Salem"/>
    <x v="21"/>
    <n v="97301"/>
    <x v="1"/>
    <s v="TEC-AC-10004227"/>
    <x v="2"/>
    <s v="Accessories"/>
    <s v="SanDisk Ultra 16 GB MicroSDHC Class 10 Memory Card"/>
    <n v="103.92"/>
    <n v="0.45"/>
    <n v="57.156000000000006"/>
  </r>
  <r>
    <n v="3670"/>
    <s v="CA-2015-129364"/>
    <x v="589"/>
    <d v="2015-12-13T00:00:00"/>
    <s v="Standard Class"/>
    <s v="TB-21250"/>
    <s v="Tim Brockman"/>
    <x v="0"/>
    <x v="0"/>
    <s v="Salem"/>
    <x v="21"/>
    <n v="97301"/>
    <x v="1"/>
    <s v="OFF-LA-10004409"/>
    <x v="1"/>
    <s v="Labels"/>
    <s v="Avery 492"/>
    <n v="11.52"/>
    <n v="0.4"/>
    <n v="6.9119999999999999"/>
  </r>
  <r>
    <n v="3671"/>
    <s v="CA-2015-129364"/>
    <x v="589"/>
    <d v="2015-12-13T00:00:00"/>
    <s v="Standard Class"/>
    <s v="TB-21250"/>
    <s v="Tim Brockman"/>
    <x v="0"/>
    <x v="0"/>
    <s v="Salem"/>
    <x v="21"/>
    <n v="97301"/>
    <x v="1"/>
    <s v="OFF-PA-10001569"/>
    <x v="1"/>
    <s v="Paper"/>
    <s v="Xerox 232"/>
    <n v="10.368"/>
    <n v="0.4"/>
    <n v="6.2207999999999997"/>
  </r>
  <r>
    <n v="3672"/>
    <s v="CA-2015-129364"/>
    <x v="589"/>
    <d v="2015-12-13T00:00:00"/>
    <s v="Standard Class"/>
    <s v="TB-21250"/>
    <s v="Tim Brockman"/>
    <x v="0"/>
    <x v="0"/>
    <s v="Salem"/>
    <x v="21"/>
    <n v="97301"/>
    <x v="1"/>
    <s v="OFF-ST-10001031"/>
    <x v="1"/>
    <s v="Storage"/>
    <s v="Adjustable Personal File Tote"/>
    <n v="39.072000000000003"/>
    <n v="0.5"/>
    <n v="19.536000000000001"/>
  </r>
  <r>
    <n v="3673"/>
    <s v="CA-2017-104969"/>
    <x v="143"/>
    <d v="2017-04-14T00:00:00"/>
    <s v="Standard Class"/>
    <s v="EH-14125"/>
    <s v="Eugene Hildebrand"/>
    <x v="2"/>
    <x v="0"/>
    <s v="Troy"/>
    <x v="24"/>
    <n v="45373"/>
    <x v="3"/>
    <s v="OFF-EN-10002312"/>
    <x v="1"/>
    <s v="Envelopes"/>
    <s v="#10 Self-Seal White Envelopes"/>
    <n v="8.8719999999999999"/>
    <n v="0.4"/>
    <n v="5.3231999999999999"/>
  </r>
  <r>
    <n v="3674"/>
    <s v="CA-2017-104969"/>
    <x v="143"/>
    <d v="2017-04-14T00:00:00"/>
    <s v="Standard Class"/>
    <s v="EH-14125"/>
    <s v="Eugene Hildebrand"/>
    <x v="2"/>
    <x v="0"/>
    <s v="Troy"/>
    <x v="24"/>
    <n v="45373"/>
    <x v="3"/>
    <s v="OFF-BI-10004224"/>
    <x v="1"/>
    <s v="Binders"/>
    <s v="Catalog Binders with Expanding Posts"/>
    <n v="121.104"/>
    <n v="0.4"/>
    <n v="72.662399999999991"/>
  </r>
  <r>
    <n v="3675"/>
    <s v="CA-2018-154109"/>
    <x v="44"/>
    <d v="2018-11-11T00:00:00"/>
    <s v="Standard Class"/>
    <s v="ML-17410"/>
    <s v="Maris LaWare"/>
    <x v="0"/>
    <x v="0"/>
    <s v="Philadelphia"/>
    <x v="9"/>
    <n v="19143"/>
    <x v="3"/>
    <s v="FUR-CH-10003774"/>
    <x v="0"/>
    <s v="Chairs"/>
    <s v="Global Wood Trimmed Managers Task Chair, Khaki"/>
    <n v="127.372"/>
    <n v="0.45"/>
    <n v="70.054600000000008"/>
  </r>
  <r>
    <n v="3676"/>
    <s v="CA-2018-154109"/>
    <x v="44"/>
    <d v="2018-11-11T00:00:00"/>
    <s v="Standard Class"/>
    <s v="ML-17410"/>
    <s v="Maris LaWare"/>
    <x v="0"/>
    <x v="0"/>
    <s v="Philadelphia"/>
    <x v="9"/>
    <n v="19143"/>
    <x v="3"/>
    <s v="OFF-PA-10000157"/>
    <x v="1"/>
    <s v="Paper"/>
    <s v="Xerox 191"/>
    <n v="47.951999999999998"/>
    <n v="0.4"/>
    <n v="28.771199999999997"/>
  </r>
  <r>
    <n v="3677"/>
    <s v="CA-2016-156440"/>
    <x v="901"/>
    <d v="2016-12-09T00:00:00"/>
    <s v="Standard Class"/>
    <s v="MH-17620"/>
    <s v="Matt Hagelstein"/>
    <x v="1"/>
    <x v="0"/>
    <s v="San Diego"/>
    <x v="1"/>
    <n v="92105"/>
    <x v="1"/>
    <s v="FUR-FU-10004090"/>
    <x v="0"/>
    <s v="Furnishings"/>
    <s v="Executive Impressions 14 Contract Wall Clock"/>
    <n v="44.46"/>
    <n v="0.4"/>
    <n v="26.675999999999998"/>
  </r>
  <r>
    <n v="3678"/>
    <s v="CA-2016-132626"/>
    <x v="584"/>
    <d v="2016-07-14T00:00:00"/>
    <s v="Standard Class"/>
    <s v="BT-11680"/>
    <s v="Brian Thompson"/>
    <x v="0"/>
    <x v="0"/>
    <s v="Clinton"/>
    <x v="39"/>
    <n v="20735"/>
    <x v="3"/>
    <s v="OFF-FA-10002763"/>
    <x v="1"/>
    <s v="Fasteners"/>
    <s v="Advantus Map Pennant Flags and Round Head Tacks"/>
    <n v="15.8"/>
    <n v="0.4"/>
    <n v="9.48"/>
  </r>
  <r>
    <n v="3679"/>
    <s v="CA-2016-132626"/>
    <x v="584"/>
    <d v="2016-07-14T00:00:00"/>
    <s v="Standard Class"/>
    <s v="BT-11680"/>
    <s v="Brian Thompson"/>
    <x v="0"/>
    <x v="0"/>
    <s v="Clinton"/>
    <x v="39"/>
    <n v="20735"/>
    <x v="3"/>
    <s v="TEC-MA-10002428"/>
    <x v="2"/>
    <s v="Machines"/>
    <s v="Fellowes Powershred HS-440 4-Sheet High Security Shredder"/>
    <n v="464.97"/>
    <n v="0.45"/>
    <n v="255.73350000000005"/>
  </r>
  <r>
    <n v="3680"/>
    <s v="CA-2016-132626"/>
    <x v="584"/>
    <d v="2016-07-14T00:00:00"/>
    <s v="Standard Class"/>
    <s v="BT-11680"/>
    <s v="Brian Thompson"/>
    <x v="0"/>
    <x v="0"/>
    <s v="Clinton"/>
    <x v="39"/>
    <n v="20735"/>
    <x v="3"/>
    <s v="FUR-FU-10002918"/>
    <x v="0"/>
    <s v="Furnishings"/>
    <s v="Eldon ClusterMat Chair Mat with Cordless Antistatic Protection"/>
    <n v="181.96"/>
    <n v="0.4"/>
    <n v="109.176"/>
  </r>
  <r>
    <n v="3681"/>
    <s v="CA-2016-132626"/>
    <x v="584"/>
    <d v="2016-07-14T00:00:00"/>
    <s v="Standard Class"/>
    <s v="BT-11680"/>
    <s v="Brian Thompson"/>
    <x v="0"/>
    <x v="0"/>
    <s v="Clinton"/>
    <x v="39"/>
    <n v="20735"/>
    <x v="3"/>
    <s v="OFF-LA-10000476"/>
    <x v="1"/>
    <s v="Labels"/>
    <s v="Avery 05222 Permanent Self-Adhesive File Folder Labels for Typewriters, on Rolls, White, 250/Roll"/>
    <n v="12.39"/>
    <n v="0.4"/>
    <n v="7.4340000000000002"/>
  </r>
  <r>
    <n v="3682"/>
    <s v="CA-2016-132626"/>
    <x v="584"/>
    <d v="2016-07-14T00:00:00"/>
    <s v="Standard Class"/>
    <s v="BT-11680"/>
    <s v="Brian Thompson"/>
    <x v="0"/>
    <x v="0"/>
    <s v="Clinton"/>
    <x v="39"/>
    <n v="20735"/>
    <x v="3"/>
    <s v="OFF-BI-10002854"/>
    <x v="1"/>
    <s v="Binders"/>
    <s v="Performers Binder/Pad Holder, Black"/>
    <n v="84.09"/>
    <n v="0.4"/>
    <n v="50.454000000000001"/>
  </r>
  <r>
    <n v="3683"/>
    <s v="CA-2016-132626"/>
    <x v="584"/>
    <d v="2016-07-14T00:00:00"/>
    <s v="Standard Class"/>
    <s v="BT-11680"/>
    <s v="Brian Thompson"/>
    <x v="0"/>
    <x v="0"/>
    <s v="Clinton"/>
    <x v="39"/>
    <n v="20735"/>
    <x v="3"/>
    <s v="OFF-AR-10002987"/>
    <x v="1"/>
    <s v="Art"/>
    <s v="Prismacolor Color Pencil Set"/>
    <n v="79.36"/>
    <n v="0.45"/>
    <n v="43.648000000000003"/>
  </r>
  <r>
    <n v="3684"/>
    <s v="CA-2016-132626"/>
    <x v="584"/>
    <d v="2016-07-14T00:00:00"/>
    <s v="Standard Class"/>
    <s v="BT-11680"/>
    <s v="Brian Thompson"/>
    <x v="0"/>
    <x v="0"/>
    <s v="Clinton"/>
    <x v="39"/>
    <n v="20735"/>
    <x v="3"/>
    <s v="OFF-BI-10004001"/>
    <x v="1"/>
    <s v="Binders"/>
    <s v="GBC Recycled VeloBinder Covers"/>
    <n v="153.36000000000001"/>
    <n v="0.4"/>
    <n v="92.016000000000005"/>
  </r>
  <r>
    <n v="3685"/>
    <s v="CA-2016-132626"/>
    <x v="584"/>
    <d v="2016-07-14T00:00:00"/>
    <s v="Standard Class"/>
    <s v="BT-11680"/>
    <s v="Brian Thompson"/>
    <x v="0"/>
    <x v="0"/>
    <s v="Clinton"/>
    <x v="39"/>
    <n v="20735"/>
    <x v="3"/>
    <s v="OFF-BI-10001634"/>
    <x v="1"/>
    <s v="Binders"/>
    <s v="Wilson Jones Active Use Binders"/>
    <n v="43.68"/>
    <n v="0.4"/>
    <n v="26.207999999999998"/>
  </r>
  <r>
    <n v="3686"/>
    <s v="CA-2016-132626"/>
    <x v="584"/>
    <d v="2016-07-14T00:00:00"/>
    <s v="Standard Class"/>
    <s v="BT-11680"/>
    <s v="Brian Thompson"/>
    <x v="0"/>
    <x v="0"/>
    <s v="Clinton"/>
    <x v="39"/>
    <n v="20735"/>
    <x v="3"/>
    <s v="OFF-ST-10003722"/>
    <x v="1"/>
    <s v="Storage"/>
    <s v="Project Tote Personal File"/>
    <n v="98.21"/>
    <n v="0.5"/>
    <n v="49.104999999999997"/>
  </r>
  <r>
    <n v="3687"/>
    <s v="CA-2017-102792"/>
    <x v="180"/>
    <d v="2017-12-19T00:00:00"/>
    <s v="Standard Class"/>
    <s v="JC-15340"/>
    <s v="Jasper Cacioppo"/>
    <x v="0"/>
    <x v="0"/>
    <s v="Riverside"/>
    <x v="1"/>
    <n v="92503"/>
    <x v="1"/>
    <s v="OFF-AR-10004757"/>
    <x v="1"/>
    <s v="Art"/>
    <s v="Crayola Colored Pencils"/>
    <n v="9.84"/>
    <n v="0.45"/>
    <n v="5.4119999999999999"/>
  </r>
  <r>
    <n v="3688"/>
    <s v="CA-2017-108567"/>
    <x v="244"/>
    <d v="2017-05-24T00:00:00"/>
    <s v="Standard Class"/>
    <s v="DB-13210"/>
    <s v="Dean Braden"/>
    <x v="0"/>
    <x v="0"/>
    <s v="Port Saint Lucie"/>
    <x v="2"/>
    <n v="34952"/>
    <x v="0"/>
    <s v="OFF-BI-10004140"/>
    <x v="1"/>
    <s v="Binders"/>
    <s v="Avery Non-Stick Binders"/>
    <n v="2.694"/>
    <n v="0.25"/>
    <n v="2.0205000000000002"/>
  </r>
  <r>
    <n v="3689"/>
    <s v="CA-2018-140760"/>
    <x v="455"/>
    <d v="2018-06-05T00:00:00"/>
    <s v="Second Class"/>
    <s v="DO-13435"/>
    <s v="Denny Ordway"/>
    <x v="0"/>
    <x v="0"/>
    <s v="Mesa"/>
    <x v="16"/>
    <n v="85204"/>
    <x v="1"/>
    <s v="OFF-PA-10002479"/>
    <x v="1"/>
    <s v="Paper"/>
    <s v="Xerox 4200 Series MultiUse Premium Copy Paper (20Lb. and 84 Bright)"/>
    <n v="25.344000000000001"/>
    <n v="0.4"/>
    <n v="15.2064"/>
  </r>
  <r>
    <n v="3690"/>
    <s v="CA-2018-140760"/>
    <x v="455"/>
    <d v="2018-06-05T00:00:00"/>
    <s v="Second Class"/>
    <s v="DO-13435"/>
    <s v="Denny Ordway"/>
    <x v="0"/>
    <x v="0"/>
    <s v="Mesa"/>
    <x v="16"/>
    <n v="85204"/>
    <x v="1"/>
    <s v="OFF-EN-10001141"/>
    <x v="1"/>
    <s v="Envelopes"/>
    <s v="Manila Recycled Extra-Heavyweight Clasp Envelopes, 6 x 9"/>
    <n v="43.92"/>
    <n v="0.4"/>
    <n v="26.352"/>
  </r>
  <r>
    <n v="3691"/>
    <s v="US-2016-131359"/>
    <x v="628"/>
    <d v="2016-11-02T00:00:00"/>
    <s v="Second Class"/>
    <s v="FA-14230"/>
    <s v="Frank Atkinson"/>
    <x v="1"/>
    <x v="0"/>
    <s v="Denver"/>
    <x v="22"/>
    <n v="80219"/>
    <x v="1"/>
    <s v="TEC-MA-10000597"/>
    <x v="2"/>
    <s v="Machines"/>
    <s v="Lexmark S315 Color Inkjet Printer"/>
    <n v="59.994"/>
    <n v="0.45"/>
    <n v="32.996700000000004"/>
  </r>
  <r>
    <n v="3692"/>
    <s v="US-2016-131359"/>
    <x v="628"/>
    <d v="2016-11-02T00:00:00"/>
    <s v="Second Class"/>
    <s v="FA-14230"/>
    <s v="Frank Atkinson"/>
    <x v="1"/>
    <x v="0"/>
    <s v="Denver"/>
    <x v="22"/>
    <n v="80219"/>
    <x v="1"/>
    <s v="TEC-CO-10001571"/>
    <x v="2"/>
    <s v="Copiers"/>
    <s v="Sharp 1540cs Digital Laser Copier"/>
    <n v="439.99200000000002"/>
    <n v="0.5"/>
    <n v="219.99600000000001"/>
  </r>
  <r>
    <n v="3693"/>
    <s v="US-2016-131359"/>
    <x v="628"/>
    <d v="2016-11-02T00:00:00"/>
    <s v="Second Class"/>
    <s v="FA-14230"/>
    <s v="Frank Atkinson"/>
    <x v="1"/>
    <x v="0"/>
    <s v="Denver"/>
    <x v="22"/>
    <n v="80219"/>
    <x v="1"/>
    <s v="TEC-PH-10004531"/>
    <x v="2"/>
    <s v="Phones"/>
    <s v="OtterBox Commuter Series Case - iPhone 5 &amp; 5s"/>
    <n v="87.96"/>
    <n v="0.4"/>
    <n v="52.775999999999996"/>
  </r>
  <r>
    <n v="3694"/>
    <s v="US-2016-131359"/>
    <x v="628"/>
    <d v="2016-11-02T00:00:00"/>
    <s v="Second Class"/>
    <s v="FA-14230"/>
    <s v="Frank Atkinson"/>
    <x v="1"/>
    <x v="0"/>
    <s v="Denver"/>
    <x v="22"/>
    <n v="80219"/>
    <x v="1"/>
    <s v="FUR-FU-10003026"/>
    <x v="0"/>
    <s v="Furnishings"/>
    <s v="Eldon Regeneration Recycled Desk Accessories, Black"/>
    <n v="15.488"/>
    <n v="0.4"/>
    <n v="9.2927999999999997"/>
  </r>
  <r>
    <n v="3695"/>
    <s v="CA-2017-142097"/>
    <x v="680"/>
    <d v="2017-10-20T00:00:00"/>
    <s v="Standard Class"/>
    <s v="QJ-19255"/>
    <s v="Quincy Jones"/>
    <x v="1"/>
    <x v="0"/>
    <s v="Springfield"/>
    <x v="17"/>
    <n v="22153"/>
    <x v="0"/>
    <s v="OFF-BI-10002082"/>
    <x v="1"/>
    <s v="Binders"/>
    <s v="GBC Twin Loop Wire Binding Elements"/>
    <n v="232.96"/>
    <n v="0.25"/>
    <n v="174.72"/>
  </r>
  <r>
    <n v="3696"/>
    <s v="CA-2017-142097"/>
    <x v="680"/>
    <d v="2017-10-20T00:00:00"/>
    <s v="Standard Class"/>
    <s v="QJ-19255"/>
    <s v="Quincy Jones"/>
    <x v="1"/>
    <x v="0"/>
    <s v="Springfield"/>
    <x v="17"/>
    <n v="22153"/>
    <x v="0"/>
    <s v="OFF-EN-10002312"/>
    <x v="1"/>
    <s v="Envelopes"/>
    <s v="#10 Self-Seal White Envelopes"/>
    <n v="66.540000000000006"/>
    <n v="0.25"/>
    <n v="49.905000000000001"/>
  </r>
  <r>
    <n v="3697"/>
    <s v="CA-2017-142097"/>
    <x v="680"/>
    <d v="2017-10-20T00:00:00"/>
    <s v="Standard Class"/>
    <s v="QJ-19255"/>
    <s v="Quincy Jones"/>
    <x v="1"/>
    <x v="0"/>
    <s v="Springfield"/>
    <x v="17"/>
    <n v="22153"/>
    <x v="0"/>
    <s v="OFF-AP-10000696"/>
    <x v="1"/>
    <s v="Appliances"/>
    <s v="Holmes Odor Grabber"/>
    <n v="43.26"/>
    <n v="0.25"/>
    <n v="32.445"/>
  </r>
  <r>
    <n v="3698"/>
    <s v="CA-2016-151680"/>
    <x v="902"/>
    <d v="2016-11-21T00:00:00"/>
    <s v="Second Class"/>
    <s v="TC-21475"/>
    <s v="Tony Chapman"/>
    <x v="2"/>
    <x v="0"/>
    <s v="Seattle"/>
    <x v="4"/>
    <n v="98115"/>
    <x v="1"/>
    <s v="FUR-FU-10000305"/>
    <x v="0"/>
    <s v="Furnishings"/>
    <s v="Tenex V2T-RE Standard Weight Series Chair Mat, 45 x 53, Lip 25 x 12"/>
    <n v="141.96"/>
    <n v="0.4"/>
    <n v="85.176000000000002"/>
  </r>
  <r>
    <n v="3699"/>
    <s v="CA-2015-140039"/>
    <x v="103"/>
    <d v="2015-09-17T00:00:00"/>
    <s v="Standard Class"/>
    <s v="ON-18715"/>
    <s v="Odella Nelson"/>
    <x v="1"/>
    <x v="0"/>
    <s v="Tempe"/>
    <x v="16"/>
    <n v="85281"/>
    <x v="1"/>
    <s v="OFF-ST-10001034"/>
    <x v="1"/>
    <s v="Storage"/>
    <s v="Eldon File Chest Portable File"/>
    <n v="79.400000000000006"/>
    <n v="0.5"/>
    <n v="39.700000000000003"/>
  </r>
  <r>
    <n v="3700"/>
    <s v="CA-2018-160416"/>
    <x v="38"/>
    <d v="2018-11-18T00:00:00"/>
    <s v="Second Class"/>
    <s v="AD-10180"/>
    <s v="Alan Dominguez"/>
    <x v="2"/>
    <x v="0"/>
    <s v="Yonkers"/>
    <x v="15"/>
    <n v="10701"/>
    <x v="3"/>
    <s v="TEC-AC-10004114"/>
    <x v="2"/>
    <s v="Accessories"/>
    <s v="KeyTronic 6101 Series - Keyboard - Black"/>
    <n v="163.96"/>
    <n v="0.45"/>
    <n v="90.178000000000011"/>
  </r>
  <r>
    <n v="3701"/>
    <s v="CA-2018-169411"/>
    <x v="165"/>
    <d v="2018-12-29T00:00:00"/>
    <s v="Standard Class"/>
    <s v="AC-10615"/>
    <s v="Ann Chong"/>
    <x v="1"/>
    <x v="0"/>
    <s v="Rochester"/>
    <x v="15"/>
    <n v="14609"/>
    <x v="3"/>
    <s v="FUR-FU-10001602"/>
    <x v="0"/>
    <s v="Furnishings"/>
    <s v="Eldon Delta Triangular Chair Mat, 52 x 58, Clear"/>
    <n v="37.93"/>
    <n v="0.4"/>
    <n v="22.757999999999999"/>
  </r>
  <r>
    <n v="3702"/>
    <s v="CA-2017-126543"/>
    <x v="850"/>
    <d v="2017-01-13T00:00:00"/>
    <s v="Second Class"/>
    <s v="MF-17665"/>
    <s v="Maureen Fritzler"/>
    <x v="1"/>
    <x v="0"/>
    <s v="Toledo"/>
    <x v="24"/>
    <n v="43615"/>
    <x v="3"/>
    <s v="FUR-FU-10002445"/>
    <x v="0"/>
    <s v="Furnishings"/>
    <s v="DAX Two-Tone Rosewood/Black Document Frame, Desktop, 5 x 7"/>
    <n v="15.167999999999999"/>
    <n v="0.4"/>
    <n v="9.1007999999999996"/>
  </r>
  <r>
    <n v="3703"/>
    <s v="CA-2016-104941"/>
    <x v="385"/>
    <d v="2016-06-19T00:00:00"/>
    <s v="Standard Class"/>
    <s v="DH-13075"/>
    <s v="Dave Hallsten"/>
    <x v="1"/>
    <x v="0"/>
    <s v="Decatur"/>
    <x v="19"/>
    <n v="35601"/>
    <x v="0"/>
    <s v="OFF-AR-10004269"/>
    <x v="1"/>
    <s v="Art"/>
    <s v="Newell 31"/>
    <n v="24.78"/>
    <n v="0.3"/>
    <n v="17.346"/>
  </r>
  <r>
    <n v="3704"/>
    <s v="CA-2016-104941"/>
    <x v="385"/>
    <d v="2016-06-19T00:00:00"/>
    <s v="Standard Class"/>
    <s v="DH-13075"/>
    <s v="Dave Hallsten"/>
    <x v="1"/>
    <x v="0"/>
    <s v="Decatur"/>
    <x v="19"/>
    <n v="35601"/>
    <x v="0"/>
    <s v="OFF-BI-10001249"/>
    <x v="1"/>
    <s v="Binders"/>
    <s v="Avery Heavy-Duty EZD View Binder with Locking Rings"/>
    <n v="19.14"/>
    <n v="0.25"/>
    <n v="14.355"/>
  </r>
  <r>
    <n v="3705"/>
    <s v="CA-2016-104941"/>
    <x v="385"/>
    <d v="2016-06-19T00:00:00"/>
    <s v="Standard Class"/>
    <s v="DH-13075"/>
    <s v="Dave Hallsten"/>
    <x v="1"/>
    <x v="0"/>
    <s v="Decatur"/>
    <x v="19"/>
    <n v="35601"/>
    <x v="0"/>
    <s v="TEC-CO-10004202"/>
    <x v="2"/>
    <s v="Copiers"/>
    <s v="Brother DCP1000 Digital 3 in 1 Multifunction Machine"/>
    <n v="899.97"/>
    <n v="0.35"/>
    <n v="584.98050000000001"/>
  </r>
  <r>
    <n v="3706"/>
    <s v="CA-2016-104941"/>
    <x v="385"/>
    <d v="2016-06-19T00:00:00"/>
    <s v="Standard Class"/>
    <s v="DH-13075"/>
    <s v="Dave Hallsten"/>
    <x v="1"/>
    <x v="0"/>
    <s v="Decatur"/>
    <x v="19"/>
    <n v="35601"/>
    <x v="0"/>
    <s v="OFF-PA-10003363"/>
    <x v="1"/>
    <s v="Paper"/>
    <s v="Xerox 204"/>
    <n v="32.4"/>
    <n v="0.25"/>
    <n v="24.299999999999997"/>
  </r>
  <r>
    <n v="3707"/>
    <s v="CA-2018-160087"/>
    <x v="257"/>
    <d v="2018-03-22T00:00:00"/>
    <s v="Standard Class"/>
    <s v="EN-13780"/>
    <s v="Edward Nazzal"/>
    <x v="0"/>
    <x v="0"/>
    <s v="Dallas"/>
    <x v="5"/>
    <n v="75220"/>
    <x v="2"/>
    <s v="OFF-AR-10001915"/>
    <x v="1"/>
    <s v="Art"/>
    <s v="Peel-Off China Markers"/>
    <n v="23.832000000000001"/>
    <n v="0.35"/>
    <n v="15.4908"/>
  </r>
  <r>
    <n v="3708"/>
    <s v="CA-2015-120544"/>
    <x v="533"/>
    <d v="2015-11-27T00:00:00"/>
    <s v="Standard Class"/>
    <s v="SS-20140"/>
    <s v="Saphhira Shifley"/>
    <x v="1"/>
    <x v="0"/>
    <s v="Mesquite"/>
    <x v="5"/>
    <n v="75150"/>
    <x v="2"/>
    <s v="FUR-FU-10001940"/>
    <x v="0"/>
    <s v="Furnishings"/>
    <s v="Staple-based wall hangings"/>
    <n v="6.3680000000000003"/>
    <n v="0.3"/>
    <n v="4.4576000000000002"/>
  </r>
  <r>
    <n v="3709"/>
    <s v="CA-2015-120544"/>
    <x v="533"/>
    <d v="2015-11-27T00:00:00"/>
    <s v="Standard Class"/>
    <s v="SS-20140"/>
    <s v="Saphhira Shifley"/>
    <x v="1"/>
    <x v="0"/>
    <s v="Mesquite"/>
    <x v="5"/>
    <n v="75150"/>
    <x v="2"/>
    <s v="OFF-AP-10004336"/>
    <x v="1"/>
    <s v="Appliances"/>
    <s v="Conquest 14 Commercial Heavy-Duty Upright Vacuum, Collection System, Accessory Kit"/>
    <n v="34.176000000000002"/>
    <n v="0.3"/>
    <n v="23.923200000000001"/>
  </r>
  <r>
    <n v="3710"/>
    <s v="CA-2015-120544"/>
    <x v="533"/>
    <d v="2015-11-27T00:00:00"/>
    <s v="Standard Class"/>
    <s v="SS-20140"/>
    <s v="Saphhira Shifley"/>
    <x v="1"/>
    <x v="0"/>
    <s v="Mesquite"/>
    <x v="5"/>
    <n v="75150"/>
    <x v="2"/>
    <s v="TEC-AC-10003709"/>
    <x v="2"/>
    <s v="Accessories"/>
    <s v="Maxell 4.7GB DVD-R 5/Pack"/>
    <n v="5.5439999999999996"/>
    <n v="0.35"/>
    <n v="3.6035999999999997"/>
  </r>
  <r>
    <n v="3711"/>
    <s v="CA-2018-113670"/>
    <x v="453"/>
    <d v="2018-10-17T00:00:00"/>
    <s v="First Class"/>
    <s v="RS-19765"/>
    <s v="Roland Schwarz"/>
    <x v="1"/>
    <x v="0"/>
    <s v="Los Angeles"/>
    <x v="1"/>
    <n v="90045"/>
    <x v="1"/>
    <s v="FUR-TA-10001705"/>
    <x v="0"/>
    <s v="Tables"/>
    <s v="Bush Advantage Collection Round Conference Table"/>
    <n v="510.24"/>
    <n v="0.45"/>
    <n v="280.63200000000001"/>
  </r>
  <r>
    <n v="3712"/>
    <s v="CA-2018-113670"/>
    <x v="453"/>
    <d v="2018-10-17T00:00:00"/>
    <s v="First Class"/>
    <s v="RS-19765"/>
    <s v="Roland Schwarz"/>
    <x v="1"/>
    <x v="0"/>
    <s v="Los Angeles"/>
    <x v="1"/>
    <n v="90045"/>
    <x v="1"/>
    <s v="OFF-PA-10000675"/>
    <x v="1"/>
    <s v="Paper"/>
    <s v="Xerox 1919"/>
    <n v="204.95"/>
    <n v="0.4"/>
    <n v="122.96999999999998"/>
  </r>
  <r>
    <n v="3713"/>
    <s v="CA-2018-166198"/>
    <x v="81"/>
    <d v="2018-04-24T00:00:00"/>
    <s v="First Class"/>
    <s v="JW-15955"/>
    <s v="Joni Wasserman"/>
    <x v="0"/>
    <x v="0"/>
    <s v="Seattle"/>
    <x v="4"/>
    <n v="98103"/>
    <x v="1"/>
    <s v="TEC-AC-10000521"/>
    <x v="2"/>
    <s v="Accessories"/>
    <s v="Verbatim Slim CD and DVD Storage Cases, 50/Pack"/>
    <n v="11.54"/>
    <n v="0.45"/>
    <n v="6.3470000000000004"/>
  </r>
  <r>
    <n v="3714"/>
    <s v="CA-2018-166198"/>
    <x v="81"/>
    <d v="2018-04-24T00:00:00"/>
    <s v="First Class"/>
    <s v="JW-15955"/>
    <s v="Joni Wasserman"/>
    <x v="0"/>
    <x v="0"/>
    <s v="Seattle"/>
    <x v="4"/>
    <n v="98103"/>
    <x v="1"/>
    <s v="FUR-FU-10004622"/>
    <x v="0"/>
    <s v="Furnishings"/>
    <s v="Eldon Advantage Foldable Chair Mats for Low Pile Carpets"/>
    <n v="162.6"/>
    <n v="0.4"/>
    <n v="97.559999999999988"/>
  </r>
  <r>
    <n v="3715"/>
    <s v="CA-2015-135608"/>
    <x v="589"/>
    <d v="2015-12-10T00:00:00"/>
    <s v="Second Class"/>
    <s v="JK-15625"/>
    <s v="Jim Karlsson"/>
    <x v="0"/>
    <x v="0"/>
    <s v="Olympia"/>
    <x v="4"/>
    <n v="98502"/>
    <x v="1"/>
    <s v="OFF-PA-10001954"/>
    <x v="1"/>
    <s v="Paper"/>
    <s v="Xerox 1964"/>
    <n v="45.68"/>
    <n v="0.4"/>
    <n v="27.407999999999998"/>
  </r>
  <r>
    <n v="3716"/>
    <s v="CA-2015-135608"/>
    <x v="589"/>
    <d v="2015-12-10T00:00:00"/>
    <s v="Second Class"/>
    <s v="JK-15625"/>
    <s v="Jim Karlsson"/>
    <x v="0"/>
    <x v="0"/>
    <s v="Olympia"/>
    <x v="4"/>
    <n v="98502"/>
    <x v="1"/>
    <s v="FUR-CH-10002602"/>
    <x v="0"/>
    <s v="Chairs"/>
    <s v="DMI Arturo Collection Mission-style Design Wood Chair"/>
    <n v="603.91999999999996"/>
    <n v="0.45"/>
    <n v="332.15600000000001"/>
  </r>
  <r>
    <n v="3717"/>
    <s v="CA-2018-144568"/>
    <x v="148"/>
    <d v="2018-06-02T00:00:00"/>
    <s v="Standard Class"/>
    <s v="JO-15550"/>
    <s v="Jesus Ocampo"/>
    <x v="2"/>
    <x v="0"/>
    <s v="Omaha"/>
    <x v="8"/>
    <n v="68104"/>
    <x v="2"/>
    <s v="OFF-FA-10004395"/>
    <x v="1"/>
    <s v="Fasteners"/>
    <s v="Plymouth Boxed Rubber Bands by Plymouth"/>
    <n v="23.55"/>
    <n v="0.3"/>
    <n v="16.484999999999999"/>
  </r>
  <r>
    <n v="3718"/>
    <s v="CA-2017-142370"/>
    <x v="251"/>
    <d v="2017-09-23T00:00:00"/>
    <s v="Standard Class"/>
    <s v="TP-21130"/>
    <s v="Theone Pippenger"/>
    <x v="0"/>
    <x v="0"/>
    <s v="Columbus"/>
    <x v="32"/>
    <n v="31907"/>
    <x v="0"/>
    <s v="OFF-SU-10003002"/>
    <x v="1"/>
    <s v="Supplies"/>
    <s v="Letter Slitter"/>
    <n v="5.04"/>
    <n v="0.3"/>
    <n v="3.5279999999999996"/>
  </r>
  <r>
    <n v="3719"/>
    <s v="CA-2017-142370"/>
    <x v="251"/>
    <d v="2017-09-23T00:00:00"/>
    <s v="Standard Class"/>
    <s v="TP-21130"/>
    <s v="Theone Pippenger"/>
    <x v="0"/>
    <x v="0"/>
    <s v="Columbus"/>
    <x v="32"/>
    <n v="31907"/>
    <x v="0"/>
    <s v="TEC-AC-10002926"/>
    <x v="2"/>
    <s v="Accessories"/>
    <s v="Logitech Wireless Marathon Mouse M705"/>
    <n v="249.95"/>
    <n v="0.3"/>
    <n v="174.96499999999997"/>
  </r>
  <r>
    <n v="3720"/>
    <s v="CA-2017-105900"/>
    <x v="42"/>
    <d v="2017-09-23T00:00:00"/>
    <s v="Standard Class"/>
    <s v="BS-11590"/>
    <s v="Brendan Sweed"/>
    <x v="1"/>
    <x v="0"/>
    <s v="Columbus"/>
    <x v="14"/>
    <n v="47201"/>
    <x v="2"/>
    <s v="OFF-AR-10002656"/>
    <x v="1"/>
    <s v="Art"/>
    <s v="Sanford Liquid Accent Highlighters"/>
    <n v="33.4"/>
    <n v="0.35"/>
    <n v="21.71"/>
  </r>
  <r>
    <n v="3721"/>
    <s v="CA-2017-151155"/>
    <x v="887"/>
    <d v="2017-12-24T00:00:00"/>
    <s v="Standard Class"/>
    <s v="AB-10255"/>
    <s v="Alejandro Ballentine"/>
    <x v="2"/>
    <x v="0"/>
    <s v="Jackson"/>
    <x v="35"/>
    <n v="39212"/>
    <x v="0"/>
    <s v="FUR-FU-10001918"/>
    <x v="0"/>
    <s v="Furnishings"/>
    <s v="C-Line Cubicle Keepers Polyproplyene Holder With Velcro Backings"/>
    <n v="18.920000000000002"/>
    <n v="0.25"/>
    <n v="14.190000000000001"/>
  </r>
  <r>
    <n v="3722"/>
    <s v="CA-2017-151155"/>
    <x v="887"/>
    <d v="2017-12-24T00:00:00"/>
    <s v="Standard Class"/>
    <s v="AB-10255"/>
    <s v="Alejandro Ballentine"/>
    <x v="2"/>
    <x v="0"/>
    <s v="Jackson"/>
    <x v="35"/>
    <n v="39212"/>
    <x v="0"/>
    <s v="OFF-BI-10003910"/>
    <x v="1"/>
    <s v="Binders"/>
    <s v="DXL Angle-View Binders with Locking Rings by Samsill"/>
    <n v="15.42"/>
    <n v="0.25"/>
    <n v="11.565"/>
  </r>
  <r>
    <n v="3723"/>
    <s v="CA-2018-144036"/>
    <x v="903"/>
    <d v="2018-11-26T00:00:00"/>
    <s v="Standard Class"/>
    <s v="FO-14305"/>
    <s v="Frank Olsen"/>
    <x v="0"/>
    <x v="0"/>
    <s v="Houston"/>
    <x v="5"/>
    <n v="77070"/>
    <x v="2"/>
    <s v="OFF-AR-10000122"/>
    <x v="1"/>
    <s v="Art"/>
    <s v="Newell 314"/>
    <n v="35.712000000000003"/>
    <n v="0.35"/>
    <n v="23.212800000000001"/>
  </r>
  <r>
    <n v="3724"/>
    <s v="US-2015-169789"/>
    <x v="125"/>
    <d v="2016-01-04T00:00:00"/>
    <s v="Standard Class"/>
    <s v="MF-17665"/>
    <s v="Maureen Fritzler"/>
    <x v="1"/>
    <x v="0"/>
    <s v="Phoenix"/>
    <x v="16"/>
    <n v="85023"/>
    <x v="1"/>
    <s v="OFF-BI-10004600"/>
    <x v="1"/>
    <s v="Binders"/>
    <s v="Ibico Ibimaster 300 Manual Binding System"/>
    <n v="551.98500000000001"/>
    <n v="0.4"/>
    <n v="331.19099999999997"/>
  </r>
  <r>
    <n v="3725"/>
    <s v="CA-2018-127264"/>
    <x v="355"/>
    <d v="2018-04-05T00:00:00"/>
    <s v="First Class"/>
    <s v="SA-20830"/>
    <s v="Sue Ann Reed"/>
    <x v="0"/>
    <x v="0"/>
    <s v="Chicago"/>
    <x v="10"/>
    <n v="60653"/>
    <x v="2"/>
    <s v="OFF-AR-10003045"/>
    <x v="1"/>
    <s v="Art"/>
    <s v="Prang Colored Pencils"/>
    <n v="7.056"/>
    <n v="0.35"/>
    <n v="4.5864000000000003"/>
  </r>
  <r>
    <n v="3726"/>
    <s v="CA-2017-151512"/>
    <x v="482"/>
    <d v="2018-01-02T00:00:00"/>
    <s v="Standard Class"/>
    <s v="SH-19975"/>
    <s v="Sally Hughsby"/>
    <x v="1"/>
    <x v="0"/>
    <s v="Denver"/>
    <x v="22"/>
    <n v="80219"/>
    <x v="1"/>
    <s v="OFF-AP-10000252"/>
    <x v="1"/>
    <s v="Appliances"/>
    <s v="Harmony HEPA Quiet Air Purifiers"/>
    <n v="18.72"/>
    <n v="0.4"/>
    <n v="11.231999999999999"/>
  </r>
  <r>
    <n v="3727"/>
    <s v="CA-2017-165169"/>
    <x v="410"/>
    <d v="2017-06-11T00:00:00"/>
    <s v="Standard Class"/>
    <s v="JL-15235"/>
    <s v="Janet Lee"/>
    <x v="0"/>
    <x v="0"/>
    <s v="Newark"/>
    <x v="13"/>
    <n v="19711"/>
    <x v="3"/>
    <s v="OFF-ST-10001496"/>
    <x v="1"/>
    <s v="Storage"/>
    <s v="Standard Rollaway File with Lock"/>
    <n v="360.38"/>
    <n v="0.5"/>
    <n v="180.19"/>
  </r>
  <r>
    <n v="3728"/>
    <s v="CA-2017-165169"/>
    <x v="410"/>
    <d v="2017-06-11T00:00:00"/>
    <s v="Standard Class"/>
    <s v="JL-15235"/>
    <s v="Janet Lee"/>
    <x v="0"/>
    <x v="0"/>
    <s v="Newark"/>
    <x v="13"/>
    <n v="19711"/>
    <x v="3"/>
    <s v="OFF-AR-10000122"/>
    <x v="1"/>
    <s v="Art"/>
    <s v="Newell 314"/>
    <n v="11.16"/>
    <n v="0.45"/>
    <n v="6.1380000000000008"/>
  </r>
  <r>
    <n v="3729"/>
    <s v="CA-2017-165169"/>
    <x v="410"/>
    <d v="2017-06-11T00:00:00"/>
    <s v="Standard Class"/>
    <s v="JL-15235"/>
    <s v="Janet Lee"/>
    <x v="0"/>
    <x v="0"/>
    <s v="Newark"/>
    <x v="13"/>
    <n v="19711"/>
    <x v="3"/>
    <s v="OFF-LA-10000407"/>
    <x v="1"/>
    <s v="Labels"/>
    <s v="Avery White Multi-Purpose Labels"/>
    <n v="14.94"/>
    <n v="0.4"/>
    <n v="8.9639999999999986"/>
  </r>
  <r>
    <n v="3730"/>
    <s v="CA-2016-109575"/>
    <x v="227"/>
    <d v="2016-09-23T00:00:00"/>
    <s v="Standard Class"/>
    <s v="KH-16630"/>
    <s v="Ken Heidel"/>
    <x v="1"/>
    <x v="0"/>
    <s v="Clinton"/>
    <x v="39"/>
    <n v="20735"/>
    <x v="3"/>
    <s v="OFF-ST-10004950"/>
    <x v="1"/>
    <s v="Storage"/>
    <s v="Acco Perma 3000 Stacking Storage Drawers"/>
    <n v="41.96"/>
    <n v="0.5"/>
    <n v="20.98"/>
  </r>
  <r>
    <n v="3731"/>
    <s v="CA-2016-109575"/>
    <x v="227"/>
    <d v="2016-09-23T00:00:00"/>
    <s v="Standard Class"/>
    <s v="KH-16630"/>
    <s v="Ken Heidel"/>
    <x v="1"/>
    <x v="0"/>
    <s v="Clinton"/>
    <x v="39"/>
    <n v="20735"/>
    <x v="3"/>
    <s v="OFF-ST-10004123"/>
    <x v="1"/>
    <s v="Storage"/>
    <s v="Safco Industrial Wire Shelving System"/>
    <n v="636.86"/>
    <n v="0.5"/>
    <n v="318.43"/>
  </r>
  <r>
    <n v="3732"/>
    <s v="CA-2016-109575"/>
    <x v="227"/>
    <d v="2016-09-23T00:00:00"/>
    <s v="Standard Class"/>
    <s v="KH-16630"/>
    <s v="Ken Heidel"/>
    <x v="1"/>
    <x v="0"/>
    <s v="Clinton"/>
    <x v="39"/>
    <n v="20735"/>
    <x v="3"/>
    <s v="TEC-PH-10000730"/>
    <x v="2"/>
    <s v="Phones"/>
    <s v="Samsung Galaxy S4 Active"/>
    <n v="499.99"/>
    <n v="0.4"/>
    <n v="299.99399999999997"/>
  </r>
  <r>
    <n v="3733"/>
    <s v="CA-2016-109575"/>
    <x v="227"/>
    <d v="2016-09-23T00:00:00"/>
    <s v="Standard Class"/>
    <s v="KH-16630"/>
    <s v="Ken Heidel"/>
    <x v="1"/>
    <x v="0"/>
    <s v="Clinton"/>
    <x v="39"/>
    <n v="20735"/>
    <x v="3"/>
    <s v="TEC-PH-10000895"/>
    <x v="2"/>
    <s v="Phones"/>
    <s v="Polycom VVX 310 VoIP phone"/>
    <n v="1259.93"/>
    <n v="0.4"/>
    <n v="755.95799999999997"/>
  </r>
  <r>
    <n v="3734"/>
    <s v="CA-2016-109575"/>
    <x v="227"/>
    <d v="2016-09-23T00:00:00"/>
    <s v="Standard Class"/>
    <s v="KH-16630"/>
    <s v="Ken Heidel"/>
    <x v="1"/>
    <x v="0"/>
    <s v="Clinton"/>
    <x v="39"/>
    <n v="20735"/>
    <x v="3"/>
    <s v="OFF-BI-10000962"/>
    <x v="1"/>
    <s v="Binders"/>
    <s v="Acco Flexible ACCOHIDE Square Ring Data Binder, Dark Blue, 11 1/2 X 14 7/8"/>
    <n v="65.08"/>
    <n v="0.4"/>
    <n v="39.047999999999995"/>
  </r>
  <r>
    <n v="3735"/>
    <s v="CA-2018-168193"/>
    <x v="904"/>
    <d v="2018-03-11T00:00:00"/>
    <s v="Second Class"/>
    <s v="RM-19750"/>
    <s v="Roland Murray"/>
    <x v="0"/>
    <x v="0"/>
    <s v="New York City"/>
    <x v="15"/>
    <n v="10011"/>
    <x v="3"/>
    <s v="OFF-PA-10002254"/>
    <x v="1"/>
    <s v="Paper"/>
    <s v="Xerox 1883"/>
    <n v="26.38"/>
    <n v="0.4"/>
    <n v="15.827999999999999"/>
  </r>
  <r>
    <n v="3736"/>
    <s v="CA-2018-168193"/>
    <x v="904"/>
    <d v="2018-03-11T00:00:00"/>
    <s v="Second Class"/>
    <s v="RM-19750"/>
    <s v="Roland Murray"/>
    <x v="0"/>
    <x v="0"/>
    <s v="New York City"/>
    <x v="15"/>
    <n v="10011"/>
    <x v="3"/>
    <s v="FUR-FU-10002554"/>
    <x v="0"/>
    <s v="Furnishings"/>
    <s v="Westinghouse Floor Lamp with Metal Mesh Shade, Black"/>
    <n v="71.97"/>
    <n v="0.4"/>
    <n v="43.181999999999995"/>
  </r>
  <r>
    <n v="3737"/>
    <s v="CA-2017-115476"/>
    <x v="716"/>
    <d v="2017-03-17T00:00:00"/>
    <s v="Same Day"/>
    <s v="VM-21835"/>
    <s v="Vivian Mathis"/>
    <x v="0"/>
    <x v="0"/>
    <s v="Newark"/>
    <x v="13"/>
    <n v="19711"/>
    <x v="3"/>
    <s v="TEC-PH-10000673"/>
    <x v="2"/>
    <s v="Phones"/>
    <s v="Plantronics Voyager Pro HD - Bluetooth Headset"/>
    <n v="129.97999999999999"/>
    <n v="0.4"/>
    <n v="77.987999999999985"/>
  </r>
  <r>
    <n v="3738"/>
    <s v="CA-2017-115476"/>
    <x v="716"/>
    <d v="2017-03-17T00:00:00"/>
    <s v="Same Day"/>
    <s v="VM-21835"/>
    <s v="Vivian Mathis"/>
    <x v="0"/>
    <x v="0"/>
    <s v="Newark"/>
    <x v="13"/>
    <n v="19711"/>
    <x v="3"/>
    <s v="OFF-BI-10000962"/>
    <x v="1"/>
    <s v="Binders"/>
    <s v="Acco Flexible ACCOHIDE Square Ring Data Binder, Dark Blue, 11 1/2 X 14 7/8"/>
    <n v="32.54"/>
    <n v="0.4"/>
    <n v="19.523999999999997"/>
  </r>
  <r>
    <n v="3739"/>
    <s v="CA-2017-133340"/>
    <x v="10"/>
    <d v="2017-12-13T00:00:00"/>
    <s v="Standard Class"/>
    <s v="LH-17155"/>
    <s v="Logan Haushalter"/>
    <x v="0"/>
    <x v="0"/>
    <s v="Jackson"/>
    <x v="12"/>
    <n v="49201"/>
    <x v="2"/>
    <s v="TEC-PH-10003988"/>
    <x v="2"/>
    <s v="Phones"/>
    <s v="LF Elite 3D Dazzle Designer Hard Case Cover, Lf Stylus Pen and Wiper For Apple Iphone 5c Mini Lite"/>
    <n v="10.9"/>
    <n v="0.3"/>
    <n v="7.63"/>
  </r>
  <r>
    <n v="3740"/>
    <s v="CA-2017-133340"/>
    <x v="10"/>
    <d v="2017-12-13T00:00:00"/>
    <s v="Standard Class"/>
    <s v="LH-17155"/>
    <s v="Logan Haushalter"/>
    <x v="0"/>
    <x v="0"/>
    <s v="Jackson"/>
    <x v="12"/>
    <n v="49201"/>
    <x v="2"/>
    <s v="TEC-AC-10001109"/>
    <x v="2"/>
    <s v="Accessories"/>
    <s v="Logitech Trackman Marble Mouse"/>
    <n v="59.98"/>
    <n v="0.35"/>
    <n v="38.987000000000002"/>
  </r>
  <r>
    <n v="3741"/>
    <s v="CA-2017-133340"/>
    <x v="10"/>
    <d v="2017-12-13T00:00:00"/>
    <s v="Standard Class"/>
    <s v="LH-17155"/>
    <s v="Logan Haushalter"/>
    <x v="0"/>
    <x v="0"/>
    <s v="Jackson"/>
    <x v="12"/>
    <n v="49201"/>
    <x v="2"/>
    <s v="OFF-AP-10002311"/>
    <x v="1"/>
    <s v="Appliances"/>
    <s v="Holmes Replacement Filter for HEPA Air Cleaner, Very Large Room, HEPA Filter"/>
    <n v="61.929000000000002"/>
    <n v="0.3"/>
    <n v="43.350299999999997"/>
  </r>
  <r>
    <n v="3742"/>
    <s v="CA-2017-137848"/>
    <x v="804"/>
    <d v="2017-01-21T00:00:00"/>
    <s v="Standard Class"/>
    <s v="WB-21850"/>
    <s v="William Brown"/>
    <x v="0"/>
    <x v="0"/>
    <s v="New York City"/>
    <x v="15"/>
    <n v="10011"/>
    <x v="3"/>
    <s v="OFF-EN-10001137"/>
    <x v="1"/>
    <s v="Envelopes"/>
    <s v="#10 Gummed Flap White Envelopes, 100/Box"/>
    <n v="16.52"/>
    <n v="0.4"/>
    <n v="9.911999999999999"/>
  </r>
  <r>
    <n v="3743"/>
    <s v="CA-2017-137848"/>
    <x v="804"/>
    <d v="2017-01-21T00:00:00"/>
    <s v="Standard Class"/>
    <s v="WB-21850"/>
    <s v="William Brown"/>
    <x v="0"/>
    <x v="0"/>
    <s v="New York City"/>
    <x v="15"/>
    <n v="10011"/>
    <x v="3"/>
    <s v="OFF-PA-10004285"/>
    <x v="1"/>
    <s v="Paper"/>
    <s v="Xerox 1959"/>
    <n v="60.12"/>
    <n v="0.4"/>
    <n v="36.071999999999996"/>
  </r>
  <r>
    <n v="3744"/>
    <s v="CA-2017-137848"/>
    <x v="804"/>
    <d v="2017-01-21T00:00:00"/>
    <s v="Standard Class"/>
    <s v="WB-21850"/>
    <s v="William Brown"/>
    <x v="0"/>
    <x v="0"/>
    <s v="New York City"/>
    <x v="15"/>
    <n v="10011"/>
    <x v="3"/>
    <s v="OFF-BI-10002225"/>
    <x v="1"/>
    <s v="Binders"/>
    <s v="Square Ring Data Binders, Rigid 75 Pt. Covers, 11 x 14-7/8"/>
    <n v="49.536000000000001"/>
    <n v="0.4"/>
    <n v="29.721599999999999"/>
  </r>
  <r>
    <n v="3745"/>
    <s v="CA-2015-113047"/>
    <x v="745"/>
    <d v="2015-10-24T00:00:00"/>
    <s v="Same Day"/>
    <s v="AP-10915"/>
    <s v="Arthur Prichep"/>
    <x v="0"/>
    <x v="0"/>
    <s v="Rock Hill"/>
    <x v="20"/>
    <n v="29730"/>
    <x v="0"/>
    <s v="OFF-FA-10002763"/>
    <x v="1"/>
    <s v="Fasteners"/>
    <s v="Advantus Map Pennant Flags and Round Head Tacks"/>
    <n v="11.85"/>
    <n v="0.25"/>
    <n v="8.8874999999999993"/>
  </r>
  <r>
    <n v="3746"/>
    <s v="CA-2017-149979"/>
    <x v="713"/>
    <d v="2017-09-28T00:00:00"/>
    <s v="Second Class"/>
    <s v="RA-19915"/>
    <s v="Russell Applegate"/>
    <x v="0"/>
    <x v="0"/>
    <s v="Columbus"/>
    <x v="32"/>
    <n v="31907"/>
    <x v="0"/>
    <s v="OFF-ST-10003058"/>
    <x v="1"/>
    <s v="Storage"/>
    <s v="Eldon Mobile Mega Data Cart  Mega Stackable  Add-On Trays"/>
    <n v="118.25"/>
    <n v="0.35"/>
    <n v="76.862499999999997"/>
  </r>
  <r>
    <n v="3747"/>
    <s v="CA-2017-149979"/>
    <x v="713"/>
    <d v="2017-09-28T00:00:00"/>
    <s v="Second Class"/>
    <s v="RA-19915"/>
    <s v="Russell Applegate"/>
    <x v="0"/>
    <x v="0"/>
    <s v="Columbus"/>
    <x v="32"/>
    <n v="31907"/>
    <x v="0"/>
    <s v="FUR-CH-10002084"/>
    <x v="0"/>
    <s v="Chairs"/>
    <s v="Hon Mobius Operators Chair"/>
    <n v="368.97"/>
    <n v="0.3"/>
    <n v="258.279"/>
  </r>
  <r>
    <n v="3748"/>
    <s v="CA-2018-161956"/>
    <x v="151"/>
    <d v="2018-08-29T00:00:00"/>
    <s v="Second Class"/>
    <s v="DR-12880"/>
    <s v="Dan Reichenbach"/>
    <x v="1"/>
    <x v="0"/>
    <s v="Inglewood"/>
    <x v="1"/>
    <n v="90301"/>
    <x v="1"/>
    <s v="FUR-FU-10002937"/>
    <x v="0"/>
    <s v="Furnishings"/>
    <s v="GE 48 Fluorescent Tube, Cool White Energy Saver, 34 Watts, 30/Box"/>
    <n v="198.46"/>
    <n v="0.4"/>
    <n v="119.07599999999999"/>
  </r>
  <r>
    <n v="3749"/>
    <s v="CA-2018-161956"/>
    <x v="151"/>
    <d v="2018-08-29T00:00:00"/>
    <s v="Second Class"/>
    <s v="DR-12880"/>
    <s v="Dan Reichenbach"/>
    <x v="1"/>
    <x v="0"/>
    <s v="Inglewood"/>
    <x v="1"/>
    <n v="90301"/>
    <x v="1"/>
    <s v="OFF-AP-10001242"/>
    <x v="1"/>
    <s v="Appliances"/>
    <s v="APC 7 Outlet Network SurgeArrest Surge Protector"/>
    <n v="321.92"/>
    <n v="0.4"/>
    <n v="193.15200000000002"/>
  </r>
  <r>
    <n v="3750"/>
    <s v="CA-2018-161956"/>
    <x v="151"/>
    <d v="2018-08-29T00:00:00"/>
    <s v="Second Class"/>
    <s v="DR-12880"/>
    <s v="Dan Reichenbach"/>
    <x v="1"/>
    <x v="0"/>
    <s v="Inglewood"/>
    <x v="1"/>
    <n v="90301"/>
    <x v="1"/>
    <s v="TEC-CO-10001571"/>
    <x v="2"/>
    <s v="Copiers"/>
    <s v="Sharp 1540cs Digital Laser Copier"/>
    <n v="879.98400000000004"/>
    <n v="0.5"/>
    <n v="439.99200000000002"/>
  </r>
  <r>
    <n v="3751"/>
    <s v="CA-2018-161956"/>
    <x v="151"/>
    <d v="2018-08-29T00:00:00"/>
    <s v="Second Class"/>
    <s v="DR-12880"/>
    <s v="Dan Reichenbach"/>
    <x v="1"/>
    <x v="0"/>
    <s v="Inglewood"/>
    <x v="1"/>
    <n v="90301"/>
    <x v="1"/>
    <s v="OFF-SU-10002503"/>
    <x v="1"/>
    <s v="Supplies"/>
    <s v="Acme Preferred Stainless Steel Scissors"/>
    <n v="28.4"/>
    <n v="0.45"/>
    <n v="15.620000000000001"/>
  </r>
  <r>
    <n v="3752"/>
    <s v="CA-2018-161956"/>
    <x v="151"/>
    <d v="2018-08-29T00:00:00"/>
    <s v="Second Class"/>
    <s v="DR-12880"/>
    <s v="Dan Reichenbach"/>
    <x v="1"/>
    <x v="0"/>
    <s v="Inglewood"/>
    <x v="1"/>
    <n v="90301"/>
    <x v="1"/>
    <s v="FUR-CH-10004886"/>
    <x v="0"/>
    <s v="Chairs"/>
    <s v="Bevis Steel Folding Chairs"/>
    <n v="230.28"/>
    <n v="0.45"/>
    <n v="126.65400000000001"/>
  </r>
  <r>
    <n v="3753"/>
    <s v="CA-2018-161956"/>
    <x v="151"/>
    <d v="2018-08-29T00:00:00"/>
    <s v="Second Class"/>
    <s v="DR-12880"/>
    <s v="Dan Reichenbach"/>
    <x v="1"/>
    <x v="0"/>
    <s v="Inglewood"/>
    <x v="1"/>
    <n v="90301"/>
    <x v="1"/>
    <s v="OFF-PA-10001289"/>
    <x v="1"/>
    <s v="Paper"/>
    <s v="White Computer Printout Paper by Universal"/>
    <n v="116.28"/>
    <n v="0.4"/>
    <n v="69.768000000000001"/>
  </r>
  <r>
    <n v="3754"/>
    <s v="CA-2018-161956"/>
    <x v="151"/>
    <d v="2018-08-29T00:00:00"/>
    <s v="Second Class"/>
    <s v="DR-12880"/>
    <s v="Dan Reichenbach"/>
    <x v="1"/>
    <x v="0"/>
    <s v="Inglewood"/>
    <x v="1"/>
    <n v="90301"/>
    <x v="1"/>
    <s v="OFF-BI-10003650"/>
    <x v="1"/>
    <s v="Binders"/>
    <s v="GBC DocuBind 300 Electric Binding Machine"/>
    <n v="841.56799999999998"/>
    <n v="0.4"/>
    <n v="504.94079999999997"/>
  </r>
  <r>
    <n v="3755"/>
    <s v="CA-2018-161956"/>
    <x v="151"/>
    <d v="2018-08-29T00:00:00"/>
    <s v="Second Class"/>
    <s v="DR-12880"/>
    <s v="Dan Reichenbach"/>
    <x v="1"/>
    <x v="0"/>
    <s v="Inglewood"/>
    <x v="1"/>
    <n v="90301"/>
    <x v="1"/>
    <s v="OFF-ST-10001370"/>
    <x v="1"/>
    <s v="Storage"/>
    <s v="Sensible Storage WireTech Storage Systems"/>
    <n v="354.9"/>
    <n v="0.5"/>
    <n v="177.45"/>
  </r>
  <r>
    <n v="3756"/>
    <s v="CA-2017-116799"/>
    <x v="840"/>
    <d v="2017-03-06T00:00:00"/>
    <s v="First Class"/>
    <s v="JG-15310"/>
    <s v="Jason Gross"/>
    <x v="1"/>
    <x v="0"/>
    <s v="Odessa"/>
    <x v="5"/>
    <n v="79762"/>
    <x v="2"/>
    <s v="OFF-PA-10001892"/>
    <x v="1"/>
    <s v="Paper"/>
    <s v="Rediform Wirebound Phone Memo Message Book, 11 x 5-3/4"/>
    <n v="42.783999999999999"/>
    <n v="0.3"/>
    <n v="29.948799999999999"/>
  </r>
  <r>
    <n v="3757"/>
    <s v="CA-2017-116799"/>
    <x v="840"/>
    <d v="2017-03-06T00:00:00"/>
    <s v="First Class"/>
    <s v="JG-15310"/>
    <s v="Jason Gross"/>
    <x v="1"/>
    <x v="0"/>
    <s v="Odessa"/>
    <x v="5"/>
    <n v="79762"/>
    <x v="2"/>
    <s v="FUR-CH-10004983"/>
    <x v="0"/>
    <s v="Chairs"/>
    <s v="Office Star - Mid Back Dual function Ergonomic High Back Chair with 2-Way Adjustable Arms"/>
    <n v="563.42999999999995"/>
    <n v="0.35"/>
    <n v="366.22949999999997"/>
  </r>
  <r>
    <n v="3758"/>
    <s v="CA-2017-111283"/>
    <x v="905"/>
    <d v="2017-03-04T00:00:00"/>
    <s v="Standard Class"/>
    <s v="LC-16870"/>
    <s v="Lena Cacioppo"/>
    <x v="0"/>
    <x v="0"/>
    <s v="Newark"/>
    <x v="24"/>
    <n v="43055"/>
    <x v="3"/>
    <s v="OFF-AR-10001615"/>
    <x v="1"/>
    <s v="Art"/>
    <s v="Newell 34"/>
    <n v="111.104"/>
    <n v="0.45"/>
    <n v="61.107200000000006"/>
  </r>
  <r>
    <n v="3759"/>
    <s v="CA-2016-167745"/>
    <x v="227"/>
    <d v="2016-09-23T00:00:00"/>
    <s v="Standard Class"/>
    <s v="GB-14530"/>
    <s v="George Bell"/>
    <x v="1"/>
    <x v="0"/>
    <s v="Los Angeles"/>
    <x v="1"/>
    <n v="90049"/>
    <x v="1"/>
    <s v="OFF-AR-10003602"/>
    <x v="1"/>
    <s v="Art"/>
    <s v="Quartet Omega Colored Chalk, 12/Pack"/>
    <n v="11.68"/>
    <n v="0.45"/>
    <n v="6.4240000000000004"/>
  </r>
  <r>
    <n v="3760"/>
    <s v="CA-2016-167745"/>
    <x v="227"/>
    <d v="2016-09-23T00:00:00"/>
    <s v="Standard Class"/>
    <s v="GB-14530"/>
    <s v="George Bell"/>
    <x v="1"/>
    <x v="0"/>
    <s v="Los Angeles"/>
    <x v="1"/>
    <n v="90049"/>
    <x v="1"/>
    <s v="OFF-SU-10004782"/>
    <x v="1"/>
    <s v="Supplies"/>
    <s v="Elite 5 Scissors"/>
    <n v="16.899999999999999"/>
    <n v="0.45"/>
    <n v="9.2949999999999999"/>
  </r>
  <r>
    <n v="3761"/>
    <s v="CA-2016-167745"/>
    <x v="227"/>
    <d v="2016-09-23T00:00:00"/>
    <s v="Standard Class"/>
    <s v="GB-14530"/>
    <s v="George Bell"/>
    <x v="1"/>
    <x v="0"/>
    <s v="Los Angeles"/>
    <x v="1"/>
    <n v="90049"/>
    <x v="1"/>
    <s v="FUR-FU-10001591"/>
    <x v="0"/>
    <s v="Furnishings"/>
    <s v="Advantus Panel Wall Certificate Holder - 8.5x11"/>
    <n v="24.4"/>
    <n v="0.4"/>
    <n v="14.639999999999999"/>
  </r>
  <r>
    <n v="3762"/>
    <s v="CA-2018-104577"/>
    <x v="605"/>
    <d v="2018-05-17T00:00:00"/>
    <s v="Standard Class"/>
    <s v="CK-12205"/>
    <s v="Chloris Kastensmidt"/>
    <x v="0"/>
    <x v="0"/>
    <s v="Everett"/>
    <x v="31"/>
    <n v="2149"/>
    <x v="3"/>
    <s v="OFF-PA-10000659"/>
    <x v="1"/>
    <s v="Paper"/>
    <s v="TOPS Carbonless Receipt Book, Four 2-3/4 x 7-1/4 Money Receipts per Page"/>
    <n v="87.6"/>
    <n v="0.4"/>
    <n v="52.559999999999995"/>
  </r>
  <r>
    <n v="3763"/>
    <s v="CA-2017-156251"/>
    <x v="572"/>
    <d v="2017-08-18T00:00:00"/>
    <s v="Second Class"/>
    <s v="TS-21160"/>
    <s v="Theresa Swint"/>
    <x v="1"/>
    <x v="0"/>
    <s v="West Allis"/>
    <x v="6"/>
    <n v="53214"/>
    <x v="2"/>
    <s v="FUR-BO-10001337"/>
    <x v="0"/>
    <s v="Bookcases"/>
    <s v="OSullivan Living Dimensions 2-Shelf Bookcases"/>
    <n v="241.96"/>
    <n v="0.4"/>
    <n v="145.17599999999999"/>
  </r>
  <r>
    <n v="3764"/>
    <s v="CA-2017-156251"/>
    <x v="572"/>
    <d v="2017-08-18T00:00:00"/>
    <s v="Second Class"/>
    <s v="TS-21160"/>
    <s v="Theresa Swint"/>
    <x v="1"/>
    <x v="0"/>
    <s v="West Allis"/>
    <x v="6"/>
    <n v="53214"/>
    <x v="2"/>
    <s v="OFF-BI-10003529"/>
    <x v="1"/>
    <s v="Binders"/>
    <s v="Avery Round Ring Poly Binders"/>
    <n v="8.52"/>
    <n v="0.3"/>
    <n v="5.9639999999999995"/>
  </r>
  <r>
    <n v="3765"/>
    <s v="CA-2018-125878"/>
    <x v="906"/>
    <d v="2018-03-02T00:00:00"/>
    <s v="Standard Class"/>
    <s v="MH-18025"/>
    <s v="Michelle Huthwaite"/>
    <x v="0"/>
    <x v="0"/>
    <s v="Chicago"/>
    <x v="10"/>
    <n v="60623"/>
    <x v="2"/>
    <s v="OFF-BI-10002609"/>
    <x v="1"/>
    <s v="Binders"/>
    <s v="Avery Hidden Tab Dividers for Binding Systems"/>
    <n v="1.788"/>
    <n v="0.3"/>
    <n v="1.2516"/>
  </r>
  <r>
    <n v="3766"/>
    <s v="CA-2017-163153"/>
    <x v="844"/>
    <d v="2017-03-25T00:00:00"/>
    <s v="Standard Class"/>
    <s v="DM-12955"/>
    <s v="Dario Medina"/>
    <x v="1"/>
    <x v="0"/>
    <s v="Houston"/>
    <x v="5"/>
    <n v="77036"/>
    <x v="2"/>
    <s v="FUR-TA-10004767"/>
    <x v="0"/>
    <s v="Tables"/>
    <s v="Safco Drafting Table"/>
    <n v="99.372"/>
    <n v="0.35"/>
    <n v="64.591800000000006"/>
  </r>
  <r>
    <n v="3767"/>
    <s v="CA-2017-163153"/>
    <x v="844"/>
    <d v="2017-03-25T00:00:00"/>
    <s v="Standard Class"/>
    <s v="DM-12955"/>
    <s v="Dario Medina"/>
    <x v="1"/>
    <x v="0"/>
    <s v="Houston"/>
    <x v="5"/>
    <n v="77036"/>
    <x v="2"/>
    <s v="OFF-AR-10001868"/>
    <x v="1"/>
    <s v="Art"/>
    <s v="Prang Dustless Chalk Sticks"/>
    <n v="1.3440000000000001"/>
    <n v="0.35"/>
    <n v="0.87360000000000004"/>
  </r>
  <r>
    <n v="3768"/>
    <s v="CA-2016-103205"/>
    <x v="575"/>
    <d v="2016-12-10T00:00:00"/>
    <s v="Second Class"/>
    <s v="JJ-15760"/>
    <s v="Joel Jenkins"/>
    <x v="2"/>
    <x v="0"/>
    <s v="Houston"/>
    <x v="5"/>
    <n v="77036"/>
    <x v="2"/>
    <s v="TEC-PH-10004896"/>
    <x v="2"/>
    <s v="Phones"/>
    <s v="Nokia Lumia 521 (T-Mobile)"/>
    <n v="119.96"/>
    <n v="0.3"/>
    <n v="83.971999999999994"/>
  </r>
  <r>
    <n v="3769"/>
    <s v="CA-2015-153913"/>
    <x v="757"/>
    <d v="2015-12-20T00:00:00"/>
    <s v="Second Class"/>
    <s v="KB-16585"/>
    <s v="Ken Black"/>
    <x v="1"/>
    <x v="0"/>
    <s v="Hialeah"/>
    <x v="2"/>
    <n v="33012"/>
    <x v="0"/>
    <s v="FUR-CH-10000988"/>
    <x v="0"/>
    <s v="Chairs"/>
    <s v="Hon Olson Stacker Stools"/>
    <n v="1013.832"/>
    <n v="0.3"/>
    <n v="709.68239999999992"/>
  </r>
  <r>
    <n v="3770"/>
    <s v="CA-2015-153913"/>
    <x v="757"/>
    <d v="2015-12-20T00:00:00"/>
    <s v="Second Class"/>
    <s v="KB-16585"/>
    <s v="Ken Black"/>
    <x v="1"/>
    <x v="0"/>
    <s v="Hialeah"/>
    <x v="2"/>
    <n v="33012"/>
    <x v="0"/>
    <s v="OFF-FA-10000490"/>
    <x v="1"/>
    <s v="Fasteners"/>
    <s v="OIC Binder Clips, Mini, 1/4 Capacity, Black"/>
    <n v="1.984"/>
    <n v="0.25"/>
    <n v="1.488"/>
  </r>
  <r>
    <n v="3771"/>
    <s v="CA-2017-155530"/>
    <x v="907"/>
    <d v="2017-12-21T00:00:00"/>
    <s v="Standard Class"/>
    <s v="CM-12160"/>
    <s v="Charles McCrossin"/>
    <x v="0"/>
    <x v="0"/>
    <s v="San Francisco"/>
    <x v="1"/>
    <n v="94122"/>
    <x v="1"/>
    <s v="FUR-TA-10004256"/>
    <x v="0"/>
    <s v="Tables"/>
    <s v="Bretford “Just In Time” Height-Adjustable Multi-Task Work Tables"/>
    <n v="2003.52"/>
    <n v="0.45"/>
    <n v="1101.9360000000001"/>
  </r>
  <r>
    <n v="3772"/>
    <s v="US-2017-101196"/>
    <x v="536"/>
    <d v="2017-05-17T00:00:00"/>
    <s v="Standard Class"/>
    <s v="FM-14215"/>
    <s v="Filia McAdams"/>
    <x v="1"/>
    <x v="0"/>
    <s v="Philadelphia"/>
    <x v="9"/>
    <n v="19140"/>
    <x v="3"/>
    <s v="OFF-ST-10004804"/>
    <x v="1"/>
    <s v="Storage"/>
    <s v="Belkin 19 Vented Equipment Shelf, Black"/>
    <n v="82.367999999999995"/>
    <n v="0.5"/>
    <n v="41.183999999999997"/>
  </r>
  <r>
    <n v="3773"/>
    <s v="CA-2015-115357"/>
    <x v="908"/>
    <d v="2015-08-11T00:00:00"/>
    <s v="Second Class"/>
    <s v="RF-19735"/>
    <s v="Roland Fjeld"/>
    <x v="0"/>
    <x v="0"/>
    <s v="Columbia"/>
    <x v="20"/>
    <n v="29203"/>
    <x v="0"/>
    <s v="TEC-AC-10000023"/>
    <x v="2"/>
    <s v="Accessories"/>
    <s v="Maxell 74 Minute CD-R Spindle, 50/Pack"/>
    <n v="62.91"/>
    <n v="0.3"/>
    <n v="44.036999999999992"/>
  </r>
  <r>
    <n v="3774"/>
    <s v="US-2015-102715"/>
    <x v="909"/>
    <d v="2015-04-13T00:00:00"/>
    <s v="Second Class"/>
    <s v="JK-15370"/>
    <s v="Jay Kimmel"/>
    <x v="0"/>
    <x v="0"/>
    <s v="Miami"/>
    <x v="2"/>
    <n v="33180"/>
    <x v="0"/>
    <s v="OFF-FA-10001332"/>
    <x v="1"/>
    <s v="Fasteners"/>
    <s v="Acco Bankers Clasps, 5 3/4-Long"/>
    <n v="6.9119999999999999"/>
    <n v="0.25"/>
    <n v="5.1840000000000002"/>
  </r>
  <r>
    <n v="3775"/>
    <s v="US-2015-102715"/>
    <x v="909"/>
    <d v="2015-04-13T00:00:00"/>
    <s v="Second Class"/>
    <s v="JK-15370"/>
    <s v="Jay Kimmel"/>
    <x v="0"/>
    <x v="0"/>
    <s v="Miami"/>
    <x v="2"/>
    <n v="33180"/>
    <x v="0"/>
    <s v="TEC-AC-10002001"/>
    <x v="2"/>
    <s v="Accessories"/>
    <s v="Logitech Wireless Gaming Headset G930"/>
    <n v="383.976"/>
    <n v="0.3"/>
    <n v="268.78319999999997"/>
  </r>
  <r>
    <n v="3776"/>
    <s v="US-2015-102715"/>
    <x v="909"/>
    <d v="2015-04-13T00:00:00"/>
    <s v="Second Class"/>
    <s v="JK-15370"/>
    <s v="Jay Kimmel"/>
    <x v="0"/>
    <x v="0"/>
    <s v="Miami"/>
    <x v="2"/>
    <n v="33180"/>
    <x v="0"/>
    <s v="OFF-PA-10000029"/>
    <x v="1"/>
    <s v="Paper"/>
    <s v="Xerox 224"/>
    <n v="10.368"/>
    <n v="0.25"/>
    <n v="7.7759999999999998"/>
  </r>
  <r>
    <n v="3777"/>
    <s v="US-2015-102715"/>
    <x v="909"/>
    <d v="2015-04-13T00:00:00"/>
    <s v="Second Class"/>
    <s v="JK-15370"/>
    <s v="Jay Kimmel"/>
    <x v="0"/>
    <x v="0"/>
    <s v="Miami"/>
    <x v="2"/>
    <n v="33180"/>
    <x v="0"/>
    <s v="TEC-AC-10001874"/>
    <x v="2"/>
    <s v="Accessories"/>
    <s v="Logitech Wireless Anywhere Mouse MX for PC and Mac"/>
    <n v="335.94400000000002"/>
    <n v="0.3"/>
    <n v="235.16079999999999"/>
  </r>
  <r>
    <n v="3778"/>
    <s v="CA-2016-107937"/>
    <x v="910"/>
    <d v="2016-05-08T00:00:00"/>
    <s v="Standard Class"/>
    <s v="JB-16045"/>
    <s v="Julia Barnett"/>
    <x v="2"/>
    <x v="0"/>
    <s v="Chula Vista"/>
    <x v="1"/>
    <n v="91911"/>
    <x v="1"/>
    <s v="FUR-FU-10002298"/>
    <x v="0"/>
    <s v="Furnishings"/>
    <s v="Rubbermaid ClusterMat Chairmats, Mat Size- 66 x 60, Lip 20 x 11 -90 Degree Angle"/>
    <n v="665.88"/>
    <n v="0.4"/>
    <n v="399.52799999999996"/>
  </r>
  <r>
    <n v="3779"/>
    <s v="US-2018-148768"/>
    <x v="329"/>
    <d v="2018-12-02T00:00:00"/>
    <s v="Second Class"/>
    <s v="PN-18775"/>
    <s v="Parhena Norris"/>
    <x v="2"/>
    <x v="0"/>
    <s v="Miami"/>
    <x v="2"/>
    <n v="33180"/>
    <x v="0"/>
    <s v="TEC-PH-10002564"/>
    <x v="2"/>
    <s v="Phones"/>
    <s v="OtterBox Defender Series Case - Samsung Galaxy S4"/>
    <n v="71.975999999999999"/>
    <n v="0.25"/>
    <n v="53.981999999999999"/>
  </r>
  <r>
    <n v="3780"/>
    <s v="CA-2018-118521"/>
    <x v="911"/>
    <d v="2018-02-20T00:00:00"/>
    <s v="Standard Class"/>
    <s v="LF-17185"/>
    <s v="Luke Foster"/>
    <x v="0"/>
    <x v="0"/>
    <s v="New York City"/>
    <x v="15"/>
    <n v="10035"/>
    <x v="3"/>
    <s v="OFF-PA-10003465"/>
    <x v="1"/>
    <s v="Paper"/>
    <s v="Xerox 1912"/>
    <n v="37.94"/>
    <n v="0.4"/>
    <n v="22.763999999999999"/>
  </r>
  <r>
    <n v="3781"/>
    <s v="CA-2015-149643"/>
    <x v="912"/>
    <d v="2015-11-20T00:00:00"/>
    <s v="Standard Class"/>
    <s v="RH-19510"/>
    <s v="Rick Huthwaite"/>
    <x v="2"/>
    <x v="0"/>
    <s v="Manhattan"/>
    <x v="41"/>
    <n v="66502"/>
    <x v="2"/>
    <s v="TEC-PH-10000038"/>
    <x v="2"/>
    <s v="Phones"/>
    <s v="Jawbone MINI JAMBOX Wireless Bluetooth Speaker"/>
    <n v="273.95999999999998"/>
    <n v="0.3"/>
    <n v="191.77199999999996"/>
  </r>
  <r>
    <n v="3782"/>
    <s v="CA-2016-135314"/>
    <x v="584"/>
    <d v="2016-07-14T00:00:00"/>
    <s v="Second Class"/>
    <s v="MC-17575"/>
    <s v="Matt Collins"/>
    <x v="0"/>
    <x v="0"/>
    <s v="Philadelphia"/>
    <x v="9"/>
    <n v="19120"/>
    <x v="3"/>
    <s v="TEC-PH-10003072"/>
    <x v="2"/>
    <s v="Phones"/>
    <s v="Panasonic KX-TG9541B DECT 6.0 Digital 2-Line Expandable Cordless Phone With Digital Answering System"/>
    <n v="269.98200000000003"/>
    <n v="0.4"/>
    <n v="161.98920000000001"/>
  </r>
  <r>
    <n v="3783"/>
    <s v="CA-2018-165204"/>
    <x v="38"/>
    <d v="2018-11-16T00:00:00"/>
    <s v="Second Class"/>
    <s v="MN-17935"/>
    <s v="Michael Nguyen"/>
    <x v="0"/>
    <x v="0"/>
    <s v="Memphis"/>
    <x v="18"/>
    <n v="38109"/>
    <x v="0"/>
    <s v="OFF-PA-10003424"/>
    <x v="1"/>
    <s v="Paper"/>
    <s v="While you Were Out Message Book, One Form per Page"/>
    <n v="8.9039999999999999"/>
    <n v="0.25"/>
    <n v="6.6779999999999999"/>
  </r>
  <r>
    <n v="3784"/>
    <s v="CA-2018-165204"/>
    <x v="38"/>
    <d v="2018-11-16T00:00:00"/>
    <s v="Second Class"/>
    <s v="MN-17935"/>
    <s v="Michael Nguyen"/>
    <x v="0"/>
    <x v="0"/>
    <s v="Memphis"/>
    <x v="18"/>
    <n v="38109"/>
    <x v="0"/>
    <s v="OFF-ST-10003716"/>
    <x v="1"/>
    <s v="Storage"/>
    <s v="Tennsco Double-Tier Lockers"/>
    <n v="720.06399999999996"/>
    <n v="0.35"/>
    <n v="468.04160000000002"/>
  </r>
  <r>
    <n v="3785"/>
    <s v="CA-2018-125752"/>
    <x v="689"/>
    <d v="2018-08-04T00:00:00"/>
    <s v="Standard Class"/>
    <s v="EH-14125"/>
    <s v="Eugene Hildebrand"/>
    <x v="2"/>
    <x v="0"/>
    <s v="Fort Lauderdale"/>
    <x v="2"/>
    <n v="33311"/>
    <x v="0"/>
    <s v="TEC-AC-10003590"/>
    <x v="2"/>
    <s v="Accessories"/>
    <s v="TRENDnet 56K USB 2.0 Phone, Internet and Fax Modem"/>
    <n v="41.423999999999999"/>
    <n v="0.3"/>
    <n v="28.996799999999997"/>
  </r>
  <r>
    <n v="3786"/>
    <s v="CA-2018-112487"/>
    <x v="377"/>
    <d v="2018-12-30T00:00:00"/>
    <s v="Standard Class"/>
    <s v="TC-21535"/>
    <s v="Tracy Collins"/>
    <x v="2"/>
    <x v="0"/>
    <s v="Columbus"/>
    <x v="24"/>
    <n v="43229"/>
    <x v="3"/>
    <s v="OFF-BI-10000494"/>
    <x v="1"/>
    <s v="Binders"/>
    <s v="Acco Economy Flexible Poly Round Ring Binder"/>
    <n v="3.1320000000000001"/>
    <n v="0.4"/>
    <n v="1.8792"/>
  </r>
  <r>
    <n v="3787"/>
    <s v="CA-2017-144218"/>
    <x v="731"/>
    <d v="2017-11-04T00:00:00"/>
    <s v="Standard Class"/>
    <s v="JD-15895"/>
    <s v="Jonathan Doherty"/>
    <x v="1"/>
    <x v="0"/>
    <s v="Los Angeles"/>
    <x v="1"/>
    <n v="90045"/>
    <x v="1"/>
    <s v="OFF-ST-10002615"/>
    <x v="1"/>
    <s v="Storage"/>
    <s v="Dual Level, Single-Width Filing Carts"/>
    <n v="1085.42"/>
    <n v="0.5"/>
    <n v="542.71"/>
  </r>
  <r>
    <n v="3788"/>
    <s v="CA-2017-169971"/>
    <x v="913"/>
    <d v="2017-09-09T00:00:00"/>
    <s v="Standard Class"/>
    <s v="IL-15100"/>
    <s v="Ivan Liston"/>
    <x v="0"/>
    <x v="0"/>
    <s v="Houston"/>
    <x v="5"/>
    <n v="77041"/>
    <x v="2"/>
    <s v="OFF-AR-10002804"/>
    <x v="1"/>
    <s v="Art"/>
    <s v="Faber Castell Col-Erase Pencils"/>
    <n v="3.9119999999999999"/>
    <n v="0.35"/>
    <n v="2.5428000000000002"/>
  </r>
  <r>
    <n v="3789"/>
    <s v="CA-2017-169971"/>
    <x v="913"/>
    <d v="2017-09-09T00:00:00"/>
    <s v="Standard Class"/>
    <s v="IL-15100"/>
    <s v="Ivan Liston"/>
    <x v="0"/>
    <x v="0"/>
    <s v="Houston"/>
    <x v="5"/>
    <n v="77041"/>
    <x v="2"/>
    <s v="OFF-AR-10001044"/>
    <x v="1"/>
    <s v="Art"/>
    <s v="BOSTON Ranger #55 Pencil Sharpener, Black"/>
    <n v="62.375999999999998"/>
    <n v="0.35"/>
    <n v="40.544400000000003"/>
  </r>
  <r>
    <n v="3790"/>
    <s v="US-2017-133508"/>
    <x v="764"/>
    <d v="2017-04-21T00:00:00"/>
    <s v="Standard Class"/>
    <s v="SW-20350"/>
    <s v="Sean Wendt"/>
    <x v="2"/>
    <x v="0"/>
    <s v="Omaha"/>
    <x v="8"/>
    <n v="68104"/>
    <x v="2"/>
    <s v="OFF-FA-10000134"/>
    <x v="1"/>
    <s v="Fasteners"/>
    <s v="Advantus Push Pins, Aluminum Head"/>
    <n v="29.05"/>
    <n v="0.3"/>
    <n v="20.335000000000001"/>
  </r>
  <r>
    <n v="3791"/>
    <s v="CA-2015-107139"/>
    <x v="260"/>
    <d v="2015-07-11T00:00:00"/>
    <s v="Standard Class"/>
    <s v="DP-13390"/>
    <s v="Dennis Pardue"/>
    <x v="2"/>
    <x v="0"/>
    <s v="Los Angeles"/>
    <x v="1"/>
    <n v="90004"/>
    <x v="1"/>
    <s v="OFF-BI-10001670"/>
    <x v="1"/>
    <s v="Binders"/>
    <s v="Vinyl Sectional Post Binders"/>
    <n v="180.96"/>
    <n v="0.4"/>
    <n v="108.57600000000001"/>
  </r>
  <r>
    <n v="3792"/>
    <s v="CA-2016-111325"/>
    <x v="914"/>
    <d v="2016-02-28T00:00:00"/>
    <s v="First Class"/>
    <s v="BT-11395"/>
    <s v="Bill Tyler"/>
    <x v="1"/>
    <x v="0"/>
    <s v="Altoona"/>
    <x v="9"/>
    <n v="16602"/>
    <x v="3"/>
    <s v="OFF-BI-10000343"/>
    <x v="1"/>
    <s v="Binders"/>
    <s v="Pressboard Covers with Storage Hooks, 9 1/2 x 11, Light Blue"/>
    <n v="4.4189999999999996"/>
    <n v="0.4"/>
    <n v="2.6513999999999998"/>
  </r>
  <r>
    <n v="3793"/>
    <s v="CA-2016-111325"/>
    <x v="914"/>
    <d v="2016-02-28T00:00:00"/>
    <s v="First Class"/>
    <s v="BT-11395"/>
    <s v="Bill Tyler"/>
    <x v="1"/>
    <x v="0"/>
    <s v="Altoona"/>
    <x v="9"/>
    <n v="16602"/>
    <x v="3"/>
    <s v="OFF-AR-10002257"/>
    <x v="1"/>
    <s v="Art"/>
    <s v="Eldon Spacemaker Box, Quick-Snap Lid, Clear"/>
    <n v="16.032"/>
    <n v="0.45"/>
    <n v="8.8176000000000005"/>
  </r>
  <r>
    <n v="3794"/>
    <s v="CA-2016-163762"/>
    <x v="154"/>
    <d v="2016-12-01T00:00:00"/>
    <s v="Standard Class"/>
    <s v="JE-15475"/>
    <s v="Jeremy Ellison"/>
    <x v="0"/>
    <x v="0"/>
    <s v="New York City"/>
    <x v="15"/>
    <n v="10024"/>
    <x v="3"/>
    <s v="OFF-AR-10001915"/>
    <x v="1"/>
    <s v="Art"/>
    <s v="Peel-Off China Markers"/>
    <n v="29.79"/>
    <n v="0.45"/>
    <n v="16.384499999999999"/>
  </r>
  <r>
    <n v="3795"/>
    <s v="US-2015-117163"/>
    <x v="915"/>
    <d v="2015-02-02T00:00:00"/>
    <s v="Standard Class"/>
    <s v="EJ-13720"/>
    <s v="Ed Jacobs"/>
    <x v="0"/>
    <x v="0"/>
    <s v="San Diego"/>
    <x v="1"/>
    <n v="92037"/>
    <x v="1"/>
    <s v="OFF-ST-10003692"/>
    <x v="1"/>
    <s v="Storage"/>
    <s v="Recycled Steel Personal File for Hanging File Folders"/>
    <n v="57.23"/>
    <n v="0.5"/>
    <n v="28.614999999999998"/>
  </r>
  <r>
    <n v="3796"/>
    <s v="US-2015-117163"/>
    <x v="915"/>
    <d v="2015-02-02T00:00:00"/>
    <s v="Standard Class"/>
    <s v="EJ-13720"/>
    <s v="Ed Jacobs"/>
    <x v="0"/>
    <x v="0"/>
    <s v="San Diego"/>
    <x v="1"/>
    <n v="92037"/>
    <x v="1"/>
    <s v="FUR-TA-10003469"/>
    <x v="0"/>
    <s v="Tables"/>
    <s v="Balt Split Level Computer Training Table"/>
    <n v="333"/>
    <n v="0.45"/>
    <n v="183.15"/>
  </r>
  <r>
    <n v="3797"/>
    <s v="US-2015-117163"/>
    <x v="915"/>
    <d v="2015-02-02T00:00:00"/>
    <s v="Standard Class"/>
    <s v="EJ-13720"/>
    <s v="Ed Jacobs"/>
    <x v="0"/>
    <x v="0"/>
    <s v="San Diego"/>
    <x v="1"/>
    <n v="92037"/>
    <x v="1"/>
    <s v="OFF-AR-10003179"/>
    <x v="1"/>
    <s v="Art"/>
    <s v="Dixon Ticonderoga Core-Lock Colored Pencils"/>
    <n v="36.44"/>
    <n v="0.45"/>
    <n v="20.042000000000002"/>
  </r>
  <r>
    <n v="3798"/>
    <s v="CA-2018-121314"/>
    <x v="397"/>
    <d v="2018-09-26T00:00:00"/>
    <s v="First Class"/>
    <s v="BE-11410"/>
    <s v="Bobby Elias"/>
    <x v="0"/>
    <x v="0"/>
    <s v="Miami"/>
    <x v="2"/>
    <n v="33178"/>
    <x v="0"/>
    <s v="OFF-PA-10003395"/>
    <x v="1"/>
    <s v="Paper"/>
    <s v="Xerox 1941"/>
    <n v="251.64"/>
    <n v="0.25"/>
    <n v="188.73"/>
  </r>
  <r>
    <n v="3799"/>
    <s v="CA-2018-147760"/>
    <x v="259"/>
    <d v="2018-11-05T00:00:00"/>
    <s v="First Class"/>
    <s v="KL-16555"/>
    <s v="Kelly Lampkin"/>
    <x v="1"/>
    <x v="0"/>
    <s v="Greensboro"/>
    <x v="3"/>
    <n v="27405"/>
    <x v="0"/>
    <s v="FUR-TA-10004575"/>
    <x v="0"/>
    <s v="Tables"/>
    <s v="Hon 5100 Series Wood Tables"/>
    <n v="523.76400000000001"/>
    <n v="0.3"/>
    <n v="366.63479999999998"/>
  </r>
  <r>
    <n v="3800"/>
    <s v="CA-2018-147760"/>
    <x v="259"/>
    <d v="2018-11-05T00:00:00"/>
    <s v="First Class"/>
    <s v="KL-16555"/>
    <s v="Kelly Lampkin"/>
    <x v="1"/>
    <x v="0"/>
    <s v="Greensboro"/>
    <x v="3"/>
    <n v="27405"/>
    <x v="0"/>
    <s v="TEC-PH-10002483"/>
    <x v="2"/>
    <s v="Phones"/>
    <s v="Motorola Moto X"/>
    <n v="1359.96"/>
    <n v="0.25"/>
    <n v="1019.97"/>
  </r>
  <r>
    <n v="3801"/>
    <s v="CA-2017-156503"/>
    <x v="500"/>
    <d v="2017-10-20T00:00:00"/>
    <s v="Standard Class"/>
    <s v="NC-18415"/>
    <s v="Nathan Cano"/>
    <x v="0"/>
    <x v="0"/>
    <s v="Jacksonville"/>
    <x v="3"/>
    <n v="28540"/>
    <x v="0"/>
    <s v="FUR-CH-10003606"/>
    <x v="0"/>
    <s v="Chairs"/>
    <s v="SAFCO Folding Chair Trolley"/>
    <n v="102.592"/>
    <n v="0.3"/>
    <n v="71.814399999999992"/>
  </r>
  <r>
    <n v="3802"/>
    <s v="CA-2017-156503"/>
    <x v="500"/>
    <d v="2017-10-20T00:00:00"/>
    <s v="Standard Class"/>
    <s v="NC-18415"/>
    <s v="Nathan Cano"/>
    <x v="0"/>
    <x v="0"/>
    <s v="Jacksonville"/>
    <x v="3"/>
    <n v="28540"/>
    <x v="0"/>
    <s v="TEC-AC-10002473"/>
    <x v="2"/>
    <s v="Accessories"/>
    <s v="Maxell 4.7GB DVD-R"/>
    <n v="22.704000000000001"/>
    <n v="0.3"/>
    <n v="15.892799999999999"/>
  </r>
  <r>
    <n v="3803"/>
    <s v="CA-2017-156503"/>
    <x v="500"/>
    <d v="2017-10-20T00:00:00"/>
    <s v="Standard Class"/>
    <s v="NC-18415"/>
    <s v="Nathan Cano"/>
    <x v="0"/>
    <x v="0"/>
    <s v="Jacksonville"/>
    <x v="3"/>
    <n v="28540"/>
    <x v="0"/>
    <s v="OFF-PA-10002319"/>
    <x v="1"/>
    <s v="Paper"/>
    <s v="Xerox 1944"/>
    <n v="93.024000000000001"/>
    <n v="0.25"/>
    <n v="69.768000000000001"/>
  </r>
  <r>
    <n v="3804"/>
    <s v="CA-2017-156503"/>
    <x v="500"/>
    <d v="2017-10-20T00:00:00"/>
    <s v="Standard Class"/>
    <s v="NC-18415"/>
    <s v="Nathan Cano"/>
    <x v="0"/>
    <x v="0"/>
    <s v="Jacksonville"/>
    <x v="3"/>
    <n v="28540"/>
    <x v="0"/>
    <s v="OFF-SU-10000946"/>
    <x v="1"/>
    <s v="Supplies"/>
    <s v="Staple remover"/>
    <n v="12.768000000000001"/>
    <n v="0.3"/>
    <n v="8.9375999999999998"/>
  </r>
  <r>
    <n v="3805"/>
    <s v="CA-2017-156503"/>
    <x v="500"/>
    <d v="2017-10-20T00:00:00"/>
    <s v="Standard Class"/>
    <s v="NC-18415"/>
    <s v="Nathan Cano"/>
    <x v="0"/>
    <x v="0"/>
    <s v="Jacksonville"/>
    <x v="3"/>
    <n v="28540"/>
    <x v="0"/>
    <s v="OFF-EN-10001335"/>
    <x v="1"/>
    <s v="Envelopes"/>
    <s v="White Business Envelopes with Contemporary Seam, Recycled White Business Envelopes"/>
    <n v="35.008000000000003"/>
    <n v="0.25"/>
    <n v="26.256"/>
  </r>
  <r>
    <n v="3806"/>
    <s v="CA-2017-156503"/>
    <x v="500"/>
    <d v="2017-10-20T00:00:00"/>
    <s v="Standard Class"/>
    <s v="NC-18415"/>
    <s v="Nathan Cano"/>
    <x v="0"/>
    <x v="0"/>
    <s v="Jacksonville"/>
    <x v="3"/>
    <n v="28540"/>
    <x v="0"/>
    <s v="OFF-PA-10002377"/>
    <x v="1"/>
    <s v="Paper"/>
    <s v="Xerox 1916"/>
    <n v="39.152000000000001"/>
    <n v="0.25"/>
    <n v="29.364000000000001"/>
  </r>
  <r>
    <n v="3807"/>
    <s v="CA-2016-113628"/>
    <x v="768"/>
    <d v="2016-11-19T00:00:00"/>
    <s v="Standard Class"/>
    <s v="AH-10690"/>
    <s v="Anna Häberlin"/>
    <x v="1"/>
    <x v="0"/>
    <s v="Plantation"/>
    <x v="2"/>
    <n v="33317"/>
    <x v="0"/>
    <s v="OFF-AR-10001246"/>
    <x v="1"/>
    <s v="Art"/>
    <s v="Newell 317"/>
    <n v="11.76"/>
    <n v="0.3"/>
    <n v="8.2319999999999993"/>
  </r>
  <r>
    <n v="3808"/>
    <s v="CA-2016-113628"/>
    <x v="768"/>
    <d v="2016-11-19T00:00:00"/>
    <s v="Standard Class"/>
    <s v="AH-10690"/>
    <s v="Anna Häberlin"/>
    <x v="1"/>
    <x v="0"/>
    <s v="Plantation"/>
    <x v="2"/>
    <n v="33317"/>
    <x v="0"/>
    <s v="OFF-BI-10003291"/>
    <x v="1"/>
    <s v="Binders"/>
    <s v="Wilson Jones Leather-Like Binders with DublLock Round Rings"/>
    <n v="5.2380000000000004"/>
    <n v="0.25"/>
    <n v="3.9285000000000005"/>
  </r>
  <r>
    <n v="3809"/>
    <s v="CA-2016-113628"/>
    <x v="768"/>
    <d v="2016-11-19T00:00:00"/>
    <s v="Standard Class"/>
    <s v="AH-10690"/>
    <s v="Anna Häberlin"/>
    <x v="1"/>
    <x v="0"/>
    <s v="Plantation"/>
    <x v="2"/>
    <n v="33317"/>
    <x v="0"/>
    <s v="OFF-BI-10002799"/>
    <x v="1"/>
    <s v="Binders"/>
    <s v="SlimView Poly Binder, 3/8"/>
    <n v="4.6619999999999999"/>
    <n v="0.25"/>
    <n v="3.4965000000000002"/>
  </r>
  <r>
    <n v="3810"/>
    <s v="CA-2016-113628"/>
    <x v="768"/>
    <d v="2016-11-19T00:00:00"/>
    <s v="Standard Class"/>
    <s v="AH-10690"/>
    <s v="Anna Häberlin"/>
    <x v="1"/>
    <x v="0"/>
    <s v="Plantation"/>
    <x v="2"/>
    <n v="33317"/>
    <x v="0"/>
    <s v="FUR-CH-10003298"/>
    <x v="0"/>
    <s v="Chairs"/>
    <s v="Office Star - Contemporary Task Swivel chair with Loop Arms, Charcoal"/>
    <n v="523.91999999999996"/>
    <n v="0.3"/>
    <n v="366.74399999999997"/>
  </r>
  <r>
    <n v="3811"/>
    <s v="CA-2016-113628"/>
    <x v="768"/>
    <d v="2016-11-19T00:00:00"/>
    <s v="Standard Class"/>
    <s v="AH-10690"/>
    <s v="Anna Häberlin"/>
    <x v="1"/>
    <x v="0"/>
    <s v="Plantation"/>
    <x v="2"/>
    <n v="33317"/>
    <x v="0"/>
    <s v="TEC-PH-10000441"/>
    <x v="2"/>
    <s v="Phones"/>
    <s v="VTech DS6151"/>
    <n v="100.792"/>
    <n v="0.25"/>
    <n v="75.593999999999994"/>
  </r>
  <r>
    <n v="3812"/>
    <s v="CA-2016-113628"/>
    <x v="768"/>
    <d v="2016-11-19T00:00:00"/>
    <s v="Standard Class"/>
    <s v="AH-10690"/>
    <s v="Anna Häberlin"/>
    <x v="1"/>
    <x v="0"/>
    <s v="Plantation"/>
    <x v="2"/>
    <n v="33317"/>
    <x v="0"/>
    <s v="FUR-CH-10004477"/>
    <x v="0"/>
    <s v="Chairs"/>
    <s v="Global Push Button Managers Chair, Indigo"/>
    <n v="146.136"/>
    <n v="0.3"/>
    <n v="102.29519999999999"/>
  </r>
  <r>
    <n v="3813"/>
    <s v="CA-2018-147753"/>
    <x v="916"/>
    <d v="2018-03-05T00:00:00"/>
    <s v="Same Day"/>
    <s v="PK-19075"/>
    <s v="Pete Kriz"/>
    <x v="0"/>
    <x v="0"/>
    <s v="Milwaukee"/>
    <x v="6"/>
    <n v="53209"/>
    <x v="2"/>
    <s v="OFF-LA-10003537"/>
    <x v="1"/>
    <s v="Labels"/>
    <s v="Avery 515"/>
    <n v="25.06"/>
    <n v="0.3"/>
    <n v="17.541999999999998"/>
  </r>
  <r>
    <n v="3814"/>
    <s v="CA-2016-103961"/>
    <x v="599"/>
    <d v="2016-11-09T00:00:00"/>
    <s v="Standard Class"/>
    <s v="NG-18430"/>
    <s v="Nathan Gelder"/>
    <x v="0"/>
    <x v="0"/>
    <s v="Quincy"/>
    <x v="10"/>
    <n v="62301"/>
    <x v="2"/>
    <s v="OFF-LA-10004484"/>
    <x v="1"/>
    <s v="Labels"/>
    <s v="Avery 476"/>
    <n v="19.824000000000002"/>
    <n v="0.3"/>
    <n v="13.876800000000001"/>
  </r>
  <r>
    <n v="3815"/>
    <s v="CA-2017-152471"/>
    <x v="630"/>
    <d v="2017-07-08T00:00:00"/>
    <s v="Same Day"/>
    <s v="ZD-21925"/>
    <s v="Zuschuss Donatelli"/>
    <x v="0"/>
    <x v="0"/>
    <s v="Jacksonville"/>
    <x v="2"/>
    <n v="32216"/>
    <x v="0"/>
    <s v="TEC-PH-10002824"/>
    <x v="2"/>
    <s v="Phones"/>
    <s v="Jabra SPEAK 410 Multidevice Speakerphone"/>
    <n v="823.96"/>
    <n v="0.25"/>
    <n v="617.97"/>
  </r>
  <r>
    <n v="3816"/>
    <s v="CA-2017-152471"/>
    <x v="630"/>
    <d v="2017-07-08T00:00:00"/>
    <s v="Same Day"/>
    <s v="ZD-21925"/>
    <s v="Zuschuss Donatelli"/>
    <x v="0"/>
    <x v="0"/>
    <s v="Jacksonville"/>
    <x v="2"/>
    <n v="32216"/>
    <x v="0"/>
    <s v="OFF-PA-10004965"/>
    <x v="1"/>
    <s v="Paper"/>
    <s v="Xerox 1921"/>
    <n v="15.984"/>
    <n v="0.25"/>
    <n v="11.988"/>
  </r>
  <r>
    <n v="3817"/>
    <s v="CA-2016-102582"/>
    <x v="426"/>
    <d v="2016-09-19T00:00:00"/>
    <s v="Standard Class"/>
    <s v="NW-18400"/>
    <s v="Natalie Webber"/>
    <x v="0"/>
    <x v="0"/>
    <s v="Mobile"/>
    <x v="19"/>
    <n v="36608"/>
    <x v="0"/>
    <s v="FUR-TA-10003569"/>
    <x v="0"/>
    <s v="Tables"/>
    <s v="Bretford CR8500 Series Meeting Room Furniture"/>
    <n v="801.96"/>
    <n v="0.3"/>
    <n v="561.37199999999996"/>
  </r>
  <r>
    <n v="3818"/>
    <s v="CA-2016-102582"/>
    <x v="426"/>
    <d v="2016-09-19T00:00:00"/>
    <s v="Standard Class"/>
    <s v="NW-18400"/>
    <s v="Natalie Webber"/>
    <x v="0"/>
    <x v="0"/>
    <s v="Mobile"/>
    <x v="19"/>
    <n v="36608"/>
    <x v="0"/>
    <s v="TEC-PH-10003187"/>
    <x v="2"/>
    <s v="Phones"/>
    <s v="Anker Astro Mini 3000mAh Ultra-Compact Portable Charger"/>
    <n v="59.97"/>
    <n v="0.25"/>
    <n v="44.977499999999999"/>
  </r>
  <r>
    <n v="3819"/>
    <s v="CA-2016-102582"/>
    <x v="426"/>
    <d v="2016-09-19T00:00:00"/>
    <s v="Standard Class"/>
    <s v="NW-18400"/>
    <s v="Natalie Webber"/>
    <x v="0"/>
    <x v="0"/>
    <s v="Mobile"/>
    <x v="19"/>
    <n v="36608"/>
    <x v="0"/>
    <s v="FUR-CH-10004853"/>
    <x v="0"/>
    <s v="Chairs"/>
    <s v="Global Managers Adjustable Task Chair, Storm"/>
    <n v="1056.8599999999999"/>
    <n v="0.3"/>
    <n v="739.80199999999991"/>
  </r>
  <r>
    <n v="3820"/>
    <s v="CA-2018-141873"/>
    <x v="449"/>
    <d v="2018-10-14T00:00:00"/>
    <s v="Standard Class"/>
    <s v="HG-14845"/>
    <s v="Harry Greene"/>
    <x v="0"/>
    <x v="0"/>
    <s v="New York City"/>
    <x v="15"/>
    <n v="10024"/>
    <x v="3"/>
    <s v="OFF-BI-10001031"/>
    <x v="1"/>
    <s v="Binders"/>
    <s v="Pressboard Data Binders by Wilson Jones"/>
    <n v="12.816000000000001"/>
    <n v="0.4"/>
    <n v="7.6896000000000004"/>
  </r>
  <r>
    <n v="3821"/>
    <s v="CA-2018-141873"/>
    <x v="449"/>
    <d v="2018-10-14T00:00:00"/>
    <s v="Standard Class"/>
    <s v="HG-14845"/>
    <s v="Harry Greene"/>
    <x v="0"/>
    <x v="0"/>
    <s v="New York City"/>
    <x v="15"/>
    <n v="10024"/>
    <x v="3"/>
    <s v="FUR-BO-10003034"/>
    <x v="0"/>
    <s v="Bookcases"/>
    <s v="OSullivan Elevations Bookcase, Cherry Finish"/>
    <n v="314.35199999999998"/>
    <n v="0.5"/>
    <n v="157.17599999999999"/>
  </r>
  <r>
    <n v="3822"/>
    <s v="CA-2018-141873"/>
    <x v="449"/>
    <d v="2018-10-14T00:00:00"/>
    <s v="Standard Class"/>
    <s v="HG-14845"/>
    <s v="Harry Greene"/>
    <x v="0"/>
    <x v="0"/>
    <s v="New York City"/>
    <x v="15"/>
    <n v="10024"/>
    <x v="3"/>
    <s v="OFF-PA-10000069"/>
    <x v="1"/>
    <s v="Paper"/>
    <s v="TOPS 4 x 6 Fluorescent Color Memo Sheets, 500 Sheets per Pack"/>
    <n v="18.98"/>
    <n v="0.4"/>
    <n v="11.388"/>
  </r>
  <r>
    <n v="3823"/>
    <s v="CA-2018-141873"/>
    <x v="449"/>
    <d v="2018-10-14T00:00:00"/>
    <s v="Standard Class"/>
    <s v="HG-14845"/>
    <s v="Harry Greene"/>
    <x v="0"/>
    <x v="0"/>
    <s v="New York City"/>
    <x v="15"/>
    <n v="10024"/>
    <x v="3"/>
    <s v="OFF-BI-10003655"/>
    <x v="1"/>
    <s v="Binders"/>
    <s v="Durable Pressboard Binders"/>
    <n v="18.239999999999998"/>
    <n v="0.4"/>
    <n v="10.943999999999999"/>
  </r>
  <r>
    <n v="3824"/>
    <s v="CA-2016-140984"/>
    <x v="471"/>
    <d v="2016-09-18T00:00:00"/>
    <s v="Standard Class"/>
    <s v="CC-12685"/>
    <s v="Craig Carroll"/>
    <x v="0"/>
    <x v="0"/>
    <s v="New York City"/>
    <x v="15"/>
    <n v="10011"/>
    <x v="3"/>
    <s v="OFF-ST-10000585"/>
    <x v="1"/>
    <s v="Storage"/>
    <s v="Economy Rollaway Files"/>
    <n v="991.2"/>
    <n v="0.5"/>
    <n v="495.6"/>
  </r>
  <r>
    <n v="3825"/>
    <s v="CA-2016-140984"/>
    <x v="471"/>
    <d v="2016-09-18T00:00:00"/>
    <s v="Standard Class"/>
    <s v="CC-12685"/>
    <s v="Craig Carroll"/>
    <x v="0"/>
    <x v="0"/>
    <s v="New York City"/>
    <x v="15"/>
    <n v="10011"/>
    <x v="3"/>
    <s v="TEC-CO-10001571"/>
    <x v="2"/>
    <s v="Copiers"/>
    <s v="Sharp 1540cs Digital Laser Copier"/>
    <n v="879.98400000000004"/>
    <n v="0.5"/>
    <n v="439.99200000000002"/>
  </r>
  <r>
    <n v="3826"/>
    <s v="CA-2016-140984"/>
    <x v="471"/>
    <d v="2016-09-18T00:00:00"/>
    <s v="Standard Class"/>
    <s v="CC-12685"/>
    <s v="Craig Carroll"/>
    <x v="0"/>
    <x v="0"/>
    <s v="New York City"/>
    <x v="15"/>
    <n v="10011"/>
    <x v="3"/>
    <s v="OFF-BI-10002012"/>
    <x v="1"/>
    <s v="Binders"/>
    <s v="Wilson Jones Easy Flow II Sheet Lifters"/>
    <n v="12.96"/>
    <n v="0.4"/>
    <n v="7.7759999999999998"/>
  </r>
  <r>
    <n v="3827"/>
    <s v="CA-2015-132801"/>
    <x v="273"/>
    <d v="2015-10-12T00:00:00"/>
    <s v="Standard Class"/>
    <s v="JG-15805"/>
    <s v="John Grady"/>
    <x v="1"/>
    <x v="0"/>
    <s v="Dallas"/>
    <x v="5"/>
    <n v="75217"/>
    <x v="2"/>
    <s v="OFF-ST-10001228"/>
    <x v="1"/>
    <s v="Storage"/>
    <s v="Fellowes Personal Hanging Folder Files, Navy"/>
    <n v="107.44"/>
    <n v="0.4"/>
    <n v="64.463999999999999"/>
  </r>
  <r>
    <n v="3828"/>
    <s v="CA-2018-141733"/>
    <x v="917"/>
    <d v="2018-05-11T00:00:00"/>
    <s v="Standard Class"/>
    <s v="RW-19540"/>
    <s v="Rick Wilson"/>
    <x v="1"/>
    <x v="0"/>
    <s v="Detroit"/>
    <x v="12"/>
    <n v="48234"/>
    <x v="2"/>
    <s v="FUR-CH-10004086"/>
    <x v="0"/>
    <s v="Chairs"/>
    <s v="Hon 4070 Series Pagoda Armless Upholstered Stacking Chairs"/>
    <n v="1458.65"/>
    <n v="0.35"/>
    <n v="948.12250000000006"/>
  </r>
  <r>
    <n v="3829"/>
    <s v="CA-2018-141733"/>
    <x v="917"/>
    <d v="2018-05-11T00:00:00"/>
    <s v="Standard Class"/>
    <s v="RW-19540"/>
    <s v="Rick Wilson"/>
    <x v="1"/>
    <x v="0"/>
    <s v="Detroit"/>
    <x v="12"/>
    <n v="48234"/>
    <x v="2"/>
    <s v="FUR-CH-10002017"/>
    <x v="0"/>
    <s v="Chairs"/>
    <s v="SAFCO Optional Arm Kit for Workspace Cribbage Stacking Chair"/>
    <n v="26.64"/>
    <n v="0.35"/>
    <n v="17.316000000000003"/>
  </r>
  <r>
    <n v="3830"/>
    <s v="CA-2018-141733"/>
    <x v="917"/>
    <d v="2018-05-11T00:00:00"/>
    <s v="Standard Class"/>
    <s v="RW-19540"/>
    <s v="Rick Wilson"/>
    <x v="1"/>
    <x v="0"/>
    <s v="Detroit"/>
    <x v="12"/>
    <n v="48234"/>
    <x v="2"/>
    <s v="FUR-CH-10000595"/>
    <x v="0"/>
    <s v="Chairs"/>
    <s v="Safco Contoured Stacking Chairs"/>
    <n v="476.8"/>
    <n v="0.35"/>
    <n v="309.92"/>
  </r>
  <r>
    <n v="3831"/>
    <s v="CA-2018-141733"/>
    <x v="917"/>
    <d v="2018-05-11T00:00:00"/>
    <s v="Standard Class"/>
    <s v="RW-19540"/>
    <s v="Rick Wilson"/>
    <x v="1"/>
    <x v="0"/>
    <s v="Detroit"/>
    <x v="12"/>
    <n v="48234"/>
    <x v="2"/>
    <s v="OFF-AP-10001563"/>
    <x v="1"/>
    <s v="Appliances"/>
    <s v="Belkin Premiere Surge Master II 8-outlet surge protector"/>
    <n v="87.444000000000003"/>
    <n v="0.3"/>
    <n v="61.210799999999999"/>
  </r>
  <r>
    <n v="3832"/>
    <s v="US-2016-111927"/>
    <x v="717"/>
    <d v="2016-11-19T00:00:00"/>
    <s v="Standard Class"/>
    <s v="LS-17230"/>
    <s v="Lycoris Saunders"/>
    <x v="0"/>
    <x v="0"/>
    <s v="Dover"/>
    <x v="13"/>
    <n v="19901"/>
    <x v="3"/>
    <s v="FUR-FU-10004017"/>
    <x v="0"/>
    <s v="Furnishings"/>
    <s v="Executive Impressions 13 Chairman Wall Clock"/>
    <n v="76.14"/>
    <n v="0.4"/>
    <n v="45.683999999999997"/>
  </r>
  <r>
    <n v="3833"/>
    <s v="US-2016-111927"/>
    <x v="717"/>
    <d v="2016-11-19T00:00:00"/>
    <s v="Standard Class"/>
    <s v="LS-17230"/>
    <s v="Lycoris Saunders"/>
    <x v="0"/>
    <x v="0"/>
    <s v="Dover"/>
    <x v="13"/>
    <n v="19901"/>
    <x v="3"/>
    <s v="OFF-BI-10002571"/>
    <x v="1"/>
    <s v="Binders"/>
    <s v="Avery Framed View Binder, EZD Ring (Locking), Navy, 1 1/2"/>
    <n v="19.96"/>
    <n v="0.4"/>
    <n v="11.976000000000001"/>
  </r>
  <r>
    <n v="3834"/>
    <s v="CA-2015-105984"/>
    <x v="156"/>
    <d v="2015-11-24T00:00:00"/>
    <s v="Same Day"/>
    <s v="MY-18295"/>
    <s v="Muhammed Yedwab"/>
    <x v="1"/>
    <x v="0"/>
    <s v="Columbus"/>
    <x v="24"/>
    <n v="43229"/>
    <x v="3"/>
    <s v="TEC-PH-10000560"/>
    <x v="2"/>
    <s v="Phones"/>
    <s v="Samsung Galaxy S III - 16GB - pebble blue (T-Mobile)"/>
    <n v="1049.97"/>
    <n v="0.4"/>
    <n v="629.98199999999997"/>
  </r>
  <r>
    <n v="3835"/>
    <s v="CA-2015-105984"/>
    <x v="156"/>
    <d v="2015-11-24T00:00:00"/>
    <s v="Same Day"/>
    <s v="MY-18295"/>
    <s v="Muhammed Yedwab"/>
    <x v="1"/>
    <x v="0"/>
    <s v="Columbus"/>
    <x v="24"/>
    <n v="43229"/>
    <x v="3"/>
    <s v="FUR-CH-10000847"/>
    <x v="0"/>
    <s v="Chairs"/>
    <s v="Global Executive Mid-Back Managers Chair"/>
    <n v="611.05799999999999"/>
    <n v="0.45"/>
    <n v="336.08190000000002"/>
  </r>
  <r>
    <n v="3836"/>
    <s v="CA-2015-100363"/>
    <x v="918"/>
    <d v="2015-04-15T00:00:00"/>
    <s v="Standard Class"/>
    <s v="JM-15655"/>
    <s v="Jim Mitchum"/>
    <x v="1"/>
    <x v="0"/>
    <s v="Glendale"/>
    <x v="16"/>
    <n v="85301"/>
    <x v="1"/>
    <s v="OFF-FA-10000611"/>
    <x v="1"/>
    <s v="Fasteners"/>
    <s v="Binder Clips by OIC"/>
    <n v="2.3679999999999999"/>
    <n v="0.4"/>
    <n v="1.4207999999999998"/>
  </r>
  <r>
    <n v="3837"/>
    <s v="CA-2015-100363"/>
    <x v="918"/>
    <d v="2015-04-15T00:00:00"/>
    <s v="Standard Class"/>
    <s v="JM-15655"/>
    <s v="Jim Mitchum"/>
    <x v="1"/>
    <x v="0"/>
    <s v="Glendale"/>
    <x v="16"/>
    <n v="85301"/>
    <x v="1"/>
    <s v="OFF-PA-10004733"/>
    <x v="1"/>
    <s v="Paper"/>
    <s v="Things To Do Today Spiral Book"/>
    <n v="19.007999999999999"/>
    <n v="0.4"/>
    <n v="11.4048"/>
  </r>
  <r>
    <n v="3838"/>
    <s v="CA-2015-126760"/>
    <x v="711"/>
    <d v="2015-08-02T00:00:00"/>
    <s v="Standard Class"/>
    <s v="KM-16720"/>
    <s v="Kunst Miller"/>
    <x v="0"/>
    <x v="0"/>
    <s v="North Las Vegas"/>
    <x v="33"/>
    <n v="89031"/>
    <x v="1"/>
    <s v="TEC-PH-10001363"/>
    <x v="2"/>
    <s v="Phones"/>
    <s v="Apple iPhone 5S"/>
    <n v="911.98400000000004"/>
    <n v="0.4"/>
    <n v="547.19039999999995"/>
  </r>
  <r>
    <n v="3839"/>
    <s v="CA-2015-126760"/>
    <x v="711"/>
    <d v="2015-08-02T00:00:00"/>
    <s v="Standard Class"/>
    <s v="KM-16720"/>
    <s v="Kunst Miller"/>
    <x v="0"/>
    <x v="0"/>
    <s v="North Las Vegas"/>
    <x v="33"/>
    <n v="89031"/>
    <x v="1"/>
    <s v="FUR-CH-10003312"/>
    <x v="0"/>
    <s v="Chairs"/>
    <s v="Hon 2090 “Pillow Soft” Series Mid Back Swivel/Tilt Chairs"/>
    <n v="674.35199999999998"/>
    <n v="0.45"/>
    <n v="370.89359999999999"/>
  </r>
  <r>
    <n v="3840"/>
    <s v="CA-2015-126760"/>
    <x v="711"/>
    <d v="2015-08-02T00:00:00"/>
    <s v="Standard Class"/>
    <s v="KM-16720"/>
    <s v="Kunst Miller"/>
    <x v="0"/>
    <x v="0"/>
    <s v="North Las Vegas"/>
    <x v="33"/>
    <n v="89031"/>
    <x v="1"/>
    <s v="FUR-FU-10004018"/>
    <x v="0"/>
    <s v="Furnishings"/>
    <s v="Tensor Computer Mounted Lamp"/>
    <n v="134.01"/>
    <n v="0.4"/>
    <n v="80.405999999999992"/>
  </r>
  <r>
    <n v="3841"/>
    <s v="CA-2015-126760"/>
    <x v="711"/>
    <d v="2015-08-02T00:00:00"/>
    <s v="Standard Class"/>
    <s v="KM-16720"/>
    <s v="Kunst Miller"/>
    <x v="0"/>
    <x v="0"/>
    <s v="North Las Vegas"/>
    <x v="33"/>
    <n v="89031"/>
    <x v="1"/>
    <s v="TEC-AC-10004814"/>
    <x v="2"/>
    <s v="Accessories"/>
    <s v="Logitech Illuminated Ultrathin Keyboard with Backlighting"/>
    <n v="170.97"/>
    <n v="0.45"/>
    <n v="94.033500000000004"/>
  </r>
  <r>
    <n v="3842"/>
    <s v="US-2015-109162"/>
    <x v="785"/>
    <d v="2015-06-12T00:00:00"/>
    <s v="Standard Class"/>
    <s v="KE-16420"/>
    <s v="Katrina Edelman"/>
    <x v="1"/>
    <x v="0"/>
    <s v="Bristol"/>
    <x v="18"/>
    <n v="37620"/>
    <x v="0"/>
    <s v="FUR-CH-10002647"/>
    <x v="0"/>
    <s v="Chairs"/>
    <s v="Situations Contoured Folding Chairs, 4/Set"/>
    <n v="170.352"/>
    <n v="0.3"/>
    <n v="119.24639999999999"/>
  </r>
  <r>
    <n v="3843"/>
    <s v="CA-2015-101931"/>
    <x v="919"/>
    <d v="2015-10-31T00:00:00"/>
    <s v="First Class"/>
    <s v="TS-21370"/>
    <s v="Todd Sumrall"/>
    <x v="1"/>
    <x v="0"/>
    <s v="Los Angeles"/>
    <x v="1"/>
    <n v="90049"/>
    <x v="1"/>
    <s v="OFF-BI-10004140"/>
    <x v="1"/>
    <s v="Binders"/>
    <s v="Avery Non-Stick Binders"/>
    <n v="7.1840000000000002"/>
    <n v="0.4"/>
    <n v="4.3103999999999996"/>
  </r>
  <r>
    <n v="3844"/>
    <s v="CA-2015-101931"/>
    <x v="919"/>
    <d v="2015-10-31T00:00:00"/>
    <s v="First Class"/>
    <s v="TS-21370"/>
    <s v="Todd Sumrall"/>
    <x v="1"/>
    <x v="0"/>
    <s v="Los Angeles"/>
    <x v="1"/>
    <n v="90049"/>
    <x v="1"/>
    <s v="OFF-SU-10002301"/>
    <x v="1"/>
    <s v="Supplies"/>
    <s v="Serrated Blade or Curved Handle Hand Letter Openers"/>
    <n v="6.28"/>
    <n v="0.45"/>
    <n v="3.4540000000000006"/>
  </r>
  <r>
    <n v="3845"/>
    <s v="CA-2015-101931"/>
    <x v="919"/>
    <d v="2015-10-31T00:00:00"/>
    <s v="First Class"/>
    <s v="TS-21370"/>
    <s v="Todd Sumrall"/>
    <x v="1"/>
    <x v="0"/>
    <s v="Los Angeles"/>
    <x v="1"/>
    <n v="90049"/>
    <x v="1"/>
    <s v="OFF-SU-10000646"/>
    <x v="1"/>
    <s v="Supplies"/>
    <s v="Premier Automatic Letter Opener"/>
    <n v="480.74"/>
    <n v="0.45"/>
    <n v="264.40700000000004"/>
  </r>
  <r>
    <n v="3846"/>
    <s v="CA-2015-101931"/>
    <x v="919"/>
    <d v="2015-10-31T00:00:00"/>
    <s v="First Class"/>
    <s v="TS-21370"/>
    <s v="Todd Sumrall"/>
    <x v="1"/>
    <x v="0"/>
    <s v="Los Angeles"/>
    <x v="1"/>
    <n v="90049"/>
    <x v="1"/>
    <s v="FUR-BO-10001337"/>
    <x v="0"/>
    <s v="Bookcases"/>
    <s v="OSullivan Living Dimensions 2-Shelf Bookcases"/>
    <n v="616.99800000000005"/>
    <n v="0.5"/>
    <n v="308.49900000000002"/>
  </r>
  <r>
    <n v="3847"/>
    <s v="CA-2015-101931"/>
    <x v="919"/>
    <d v="2015-10-31T00:00:00"/>
    <s v="First Class"/>
    <s v="TS-21370"/>
    <s v="Todd Sumrall"/>
    <x v="1"/>
    <x v="0"/>
    <s v="Los Angeles"/>
    <x v="1"/>
    <n v="90049"/>
    <x v="1"/>
    <s v="OFF-ST-10003442"/>
    <x v="1"/>
    <s v="Storage"/>
    <s v="Eldon Portable Mobile Manager"/>
    <n v="141.4"/>
    <n v="0.5"/>
    <n v="70.7"/>
  </r>
  <r>
    <n v="3848"/>
    <s v="CA-2018-129000"/>
    <x v="920"/>
    <d v="2018-11-27T00:00:00"/>
    <s v="Second Class"/>
    <s v="SZ-20035"/>
    <s v="Sam Zeldin"/>
    <x v="2"/>
    <x v="0"/>
    <s v="Canton"/>
    <x v="12"/>
    <n v="48187"/>
    <x v="2"/>
    <s v="OFF-ST-10001097"/>
    <x v="1"/>
    <s v="Storage"/>
    <s v="Office Impressions Heavy Duty Welded Shelving &amp; Multimedia Storage Drawers"/>
    <n v="501.81"/>
    <n v="0.4"/>
    <n v="301.08600000000001"/>
  </r>
  <r>
    <n v="3849"/>
    <s v="CA-2018-161053"/>
    <x v="585"/>
    <d v="2018-09-23T00:00:00"/>
    <s v="First Class"/>
    <s v="JE-15745"/>
    <s v="Joel Eaton"/>
    <x v="0"/>
    <x v="0"/>
    <s v="Fayetteville"/>
    <x v="36"/>
    <n v="72701"/>
    <x v="0"/>
    <s v="OFF-BI-10004318"/>
    <x v="1"/>
    <s v="Binders"/>
    <s v="Ibico EB-19 Dual Function Manual Binding System"/>
    <n v="691.96"/>
    <n v="0.25"/>
    <n v="518.97"/>
  </r>
  <r>
    <n v="3850"/>
    <s v="CA-2018-161053"/>
    <x v="585"/>
    <d v="2018-09-23T00:00:00"/>
    <s v="First Class"/>
    <s v="JE-15745"/>
    <s v="Joel Eaton"/>
    <x v="0"/>
    <x v="0"/>
    <s v="Fayetteville"/>
    <x v="36"/>
    <n v="72701"/>
    <x v="0"/>
    <s v="TEC-AC-10004633"/>
    <x v="2"/>
    <s v="Accessories"/>
    <s v="Verbatim 25 GB 6x Blu-ray Single Layer Recordable Disc, 3/Pack"/>
    <n v="34.950000000000003"/>
    <n v="0.3"/>
    <n v="24.465"/>
  </r>
  <r>
    <n v="3851"/>
    <s v="CA-2016-142377"/>
    <x v="784"/>
    <d v="2016-12-09T00:00:00"/>
    <s v="Standard Class"/>
    <s v="MS-17980"/>
    <s v="Michael Stewart"/>
    <x v="1"/>
    <x v="0"/>
    <s v="Springfield"/>
    <x v="25"/>
    <n v="65807"/>
    <x v="2"/>
    <s v="OFF-PA-10001970"/>
    <x v="1"/>
    <s v="Paper"/>
    <s v="Xerox 1881"/>
    <n v="85.96"/>
    <n v="0.3"/>
    <n v="60.17199999999999"/>
  </r>
  <r>
    <n v="3852"/>
    <s v="CA-2016-127593"/>
    <x v="481"/>
    <d v="2016-09-21T00:00:00"/>
    <s v="Same Day"/>
    <s v="DH-13675"/>
    <s v="Duane Huffman"/>
    <x v="2"/>
    <x v="0"/>
    <s v="Quincy"/>
    <x v="31"/>
    <n v="2169"/>
    <x v="3"/>
    <s v="FUR-FU-10004006"/>
    <x v="0"/>
    <s v="Furnishings"/>
    <s v="Deflect-o DuraMat Lighweight, Studded, Beveled Mat for Low Pile Carpeting"/>
    <n v="85.3"/>
    <n v="0.4"/>
    <n v="51.18"/>
  </r>
  <r>
    <n v="3853"/>
    <s v="CA-2018-130526"/>
    <x v="200"/>
    <d v="2018-11-29T00:00:00"/>
    <s v="First Class"/>
    <s v="GT-14755"/>
    <s v="Guy Thornton"/>
    <x v="0"/>
    <x v="0"/>
    <s v="Rockford"/>
    <x v="10"/>
    <n v="61107"/>
    <x v="2"/>
    <s v="OFF-BI-10001524"/>
    <x v="1"/>
    <s v="Binders"/>
    <s v="GBC Premium Transparent Covers with Diagonal Lined Pattern"/>
    <n v="33.567999999999998"/>
    <n v="0.3"/>
    <n v="23.497599999999998"/>
  </r>
  <r>
    <n v="3854"/>
    <s v="US-2018-131849"/>
    <x v="921"/>
    <d v="2018-06-10T00:00:00"/>
    <s v="Standard Class"/>
    <s v="GH-14410"/>
    <s v="Gary Hansen"/>
    <x v="2"/>
    <x v="0"/>
    <s v="San Francisco"/>
    <x v="1"/>
    <n v="94122"/>
    <x v="1"/>
    <s v="FUR-FU-10004164"/>
    <x v="0"/>
    <s v="Furnishings"/>
    <s v="Eldon 300 Class Desk Accessories, Black"/>
    <n v="4.95"/>
    <n v="0.4"/>
    <n v="2.97"/>
  </r>
  <r>
    <n v="3855"/>
    <s v="US-2018-131849"/>
    <x v="921"/>
    <d v="2018-06-10T00:00:00"/>
    <s v="Standard Class"/>
    <s v="GH-14410"/>
    <s v="Gary Hansen"/>
    <x v="2"/>
    <x v="0"/>
    <s v="San Francisco"/>
    <x v="1"/>
    <n v="94122"/>
    <x v="1"/>
    <s v="OFF-ST-10002957"/>
    <x v="1"/>
    <s v="Storage"/>
    <s v="Sterilite Show Offs Storage Containers"/>
    <n v="26.4"/>
    <n v="0.5"/>
    <n v="13.2"/>
  </r>
  <r>
    <n v="3856"/>
    <s v="US-2018-105389"/>
    <x v="436"/>
    <d v="2018-10-28T00:00:00"/>
    <s v="Second Class"/>
    <s v="DM-13015"/>
    <s v="Darrin Martin"/>
    <x v="0"/>
    <x v="0"/>
    <s v="San Antonio"/>
    <x v="5"/>
    <n v="78207"/>
    <x v="2"/>
    <s v="OFF-BI-10004364"/>
    <x v="1"/>
    <s v="Binders"/>
    <s v="Storex Dura Pro Binders"/>
    <n v="3.5640000000000001"/>
    <n v="0.3"/>
    <n v="2.4947999999999997"/>
  </r>
  <r>
    <n v="3857"/>
    <s v="US-2018-105389"/>
    <x v="436"/>
    <d v="2018-10-28T00:00:00"/>
    <s v="Second Class"/>
    <s v="DM-13015"/>
    <s v="Darrin Martin"/>
    <x v="0"/>
    <x v="0"/>
    <s v="San Antonio"/>
    <x v="5"/>
    <n v="78207"/>
    <x v="2"/>
    <s v="TEC-PH-10002824"/>
    <x v="2"/>
    <s v="Phones"/>
    <s v="Jabra SPEAK 410 Multidevice Speakerphone"/>
    <n v="823.96"/>
    <n v="0.3"/>
    <n v="576.77199999999993"/>
  </r>
  <r>
    <n v="3858"/>
    <s v="US-2018-105389"/>
    <x v="436"/>
    <d v="2018-10-28T00:00:00"/>
    <s v="Second Class"/>
    <s v="DM-13015"/>
    <s v="Darrin Martin"/>
    <x v="0"/>
    <x v="0"/>
    <s v="San Antonio"/>
    <x v="5"/>
    <n v="78207"/>
    <x v="2"/>
    <s v="OFF-AR-10000634"/>
    <x v="1"/>
    <s v="Art"/>
    <s v="Newell 320"/>
    <n v="10.272"/>
    <n v="0.35"/>
    <n v="6.6768000000000001"/>
  </r>
  <r>
    <n v="3859"/>
    <s v="CA-2015-140816"/>
    <x v="414"/>
    <d v="2015-12-20T00:00:00"/>
    <s v="Same Day"/>
    <s v="TC-21295"/>
    <s v="Toby Carlisle"/>
    <x v="0"/>
    <x v="0"/>
    <s v="Thornton"/>
    <x v="22"/>
    <n v="80229"/>
    <x v="1"/>
    <s v="TEC-AC-10001539"/>
    <x v="2"/>
    <s v="Accessories"/>
    <s v="Logitech G430 Surround Sound Gaming Headset with Dolby 7.1 Technology"/>
    <n v="447.94400000000002"/>
    <n v="0.45"/>
    <n v="246.36920000000003"/>
  </r>
  <r>
    <n v="3860"/>
    <s v="CA-2018-154039"/>
    <x v="922"/>
    <d v="2018-02-22T00:00:00"/>
    <s v="Standard Class"/>
    <s v="JK-16120"/>
    <s v="Julie Kriz"/>
    <x v="2"/>
    <x v="0"/>
    <s v="Chicago"/>
    <x v="10"/>
    <n v="60653"/>
    <x v="2"/>
    <s v="FUR-TA-10001932"/>
    <x v="0"/>
    <s v="Tables"/>
    <s v="Chromcraft 48 x 96 Racetrack Double Pedestal Table"/>
    <n v="480.96"/>
    <n v="0.35"/>
    <n v="312.62400000000002"/>
  </r>
  <r>
    <n v="3861"/>
    <s v="CA-2018-154039"/>
    <x v="922"/>
    <d v="2018-02-22T00:00:00"/>
    <s v="Standard Class"/>
    <s v="JK-16120"/>
    <s v="Julie Kriz"/>
    <x v="2"/>
    <x v="0"/>
    <s v="Chicago"/>
    <x v="10"/>
    <n v="60653"/>
    <x v="2"/>
    <s v="TEC-PH-10002789"/>
    <x v="2"/>
    <s v="Phones"/>
    <s v="LG Exalt"/>
    <n v="124.792"/>
    <n v="0.3"/>
    <n v="87.354399999999998"/>
  </r>
  <r>
    <n v="3862"/>
    <s v="CA-2015-135755"/>
    <x v="523"/>
    <d v="2015-05-10T00:00:00"/>
    <s v="Standard Class"/>
    <s v="NC-18415"/>
    <s v="Nathan Cano"/>
    <x v="0"/>
    <x v="0"/>
    <s v="Yonkers"/>
    <x v="15"/>
    <n v="10701"/>
    <x v="3"/>
    <s v="OFF-BI-10004828"/>
    <x v="1"/>
    <s v="Binders"/>
    <s v="GBC Poly Designer Binding Covers"/>
    <n v="40.176000000000002"/>
    <n v="0.4"/>
    <n v="24.105599999999999"/>
  </r>
  <r>
    <n v="3863"/>
    <s v="CA-2015-135755"/>
    <x v="523"/>
    <d v="2015-05-10T00:00:00"/>
    <s v="Standard Class"/>
    <s v="NC-18415"/>
    <s v="Nathan Cano"/>
    <x v="0"/>
    <x v="0"/>
    <s v="Yonkers"/>
    <x v="15"/>
    <n v="10701"/>
    <x v="3"/>
    <s v="OFF-BI-10003981"/>
    <x v="1"/>
    <s v="Binders"/>
    <s v="Avery Durable Plastic 1 Binders"/>
    <n v="10.896000000000001"/>
    <n v="0.4"/>
    <n v="6.5376000000000003"/>
  </r>
  <r>
    <n v="3864"/>
    <s v="CA-2018-123246"/>
    <x v="161"/>
    <d v="2018-10-19T00:00:00"/>
    <s v="Second Class"/>
    <s v="AJ-10960"/>
    <s v="Astrea Jones"/>
    <x v="0"/>
    <x v="0"/>
    <s v="San Diego"/>
    <x v="1"/>
    <n v="92037"/>
    <x v="1"/>
    <s v="OFF-AR-10001770"/>
    <x v="1"/>
    <s v="Art"/>
    <s v="Economy #2 Pencils"/>
    <n v="10.64"/>
    <n v="0.45"/>
    <n v="5.8520000000000012"/>
  </r>
  <r>
    <n v="3865"/>
    <s v="CA-2016-157133"/>
    <x v="109"/>
    <d v="2016-12-03T00:00:00"/>
    <s v="Standard Class"/>
    <s v="LC-16885"/>
    <s v="Lena Creighton"/>
    <x v="0"/>
    <x v="0"/>
    <s v="Champaign"/>
    <x v="10"/>
    <n v="61821"/>
    <x v="2"/>
    <s v="FUR-FU-10004904"/>
    <x v="0"/>
    <s v="Furnishings"/>
    <s v="Eldon L Workstation Diamond Chairmat"/>
    <n v="151.96"/>
    <n v="0.3"/>
    <n v="106.372"/>
  </r>
  <r>
    <n v="3866"/>
    <s v="CA-2015-124709"/>
    <x v="923"/>
    <d v="2015-07-29T00:00:00"/>
    <s v="Second Class"/>
    <s v="GW-14605"/>
    <s v="Giulietta Weimer"/>
    <x v="0"/>
    <x v="0"/>
    <s v="San Francisco"/>
    <x v="1"/>
    <n v="94122"/>
    <x v="1"/>
    <s v="TEC-AC-10002842"/>
    <x v="2"/>
    <s v="Accessories"/>
    <s v="WD My Passport Ultra 2TB Portable External Hard Drive"/>
    <n v="238"/>
    <n v="0.45"/>
    <n v="130.9"/>
  </r>
  <r>
    <n v="3867"/>
    <s v="CA-2018-146360"/>
    <x v="756"/>
    <d v="2018-04-25T00:00:00"/>
    <s v="Second Class"/>
    <s v="SC-20305"/>
    <s v="Sean Christensen"/>
    <x v="0"/>
    <x v="0"/>
    <s v="Lawrence"/>
    <x v="14"/>
    <n v="46226"/>
    <x v="2"/>
    <s v="TEC-AC-10003590"/>
    <x v="2"/>
    <s v="Accessories"/>
    <s v="TRENDnet 56K USB 2.0 Phone, Internet and Fax Modem"/>
    <n v="155.34"/>
    <n v="0.35"/>
    <n v="100.971"/>
  </r>
  <r>
    <n v="3868"/>
    <s v="CA-2016-132486"/>
    <x v="924"/>
    <d v="2016-10-27T00:00:00"/>
    <s v="Second Class"/>
    <s v="JF-15355"/>
    <s v="Jay Fein"/>
    <x v="0"/>
    <x v="0"/>
    <s v="San Diego"/>
    <x v="1"/>
    <n v="92105"/>
    <x v="1"/>
    <s v="TEC-AC-10000710"/>
    <x v="2"/>
    <s v="Accessories"/>
    <s v="Maxell DVD-RAM Discs"/>
    <n v="148.32"/>
    <n v="0.45"/>
    <n v="81.576000000000008"/>
  </r>
  <r>
    <n v="3869"/>
    <s v="CA-2016-132486"/>
    <x v="924"/>
    <d v="2016-10-27T00:00:00"/>
    <s v="Second Class"/>
    <s v="JF-15355"/>
    <s v="Jay Fein"/>
    <x v="0"/>
    <x v="0"/>
    <s v="San Diego"/>
    <x v="1"/>
    <n v="92105"/>
    <x v="1"/>
    <s v="FUR-CH-10004495"/>
    <x v="0"/>
    <s v="Chairs"/>
    <s v="Global Leather and Oak Executive Chair, Black"/>
    <n v="240.78399999999999"/>
    <n v="0.45"/>
    <n v="132.43120000000002"/>
  </r>
  <r>
    <n v="3870"/>
    <s v="CA-2016-132486"/>
    <x v="924"/>
    <d v="2016-10-27T00:00:00"/>
    <s v="Second Class"/>
    <s v="JF-15355"/>
    <s v="Jay Fein"/>
    <x v="0"/>
    <x v="0"/>
    <s v="San Diego"/>
    <x v="1"/>
    <n v="92105"/>
    <x v="1"/>
    <s v="FUR-CH-10004540"/>
    <x v="0"/>
    <s v="Chairs"/>
    <s v="Global Chrome Stack Chair"/>
    <n v="191.96799999999999"/>
    <n v="0.45"/>
    <n v="105.58240000000001"/>
  </r>
  <r>
    <n v="3871"/>
    <s v="CA-2016-132486"/>
    <x v="924"/>
    <d v="2016-10-27T00:00:00"/>
    <s v="Second Class"/>
    <s v="JF-15355"/>
    <s v="Jay Fein"/>
    <x v="0"/>
    <x v="0"/>
    <s v="San Diego"/>
    <x v="1"/>
    <n v="92105"/>
    <x v="1"/>
    <s v="OFF-PA-10004971"/>
    <x v="1"/>
    <s v="Paper"/>
    <s v="Xerox 196"/>
    <n v="11.56"/>
    <n v="0.4"/>
    <n v="6.9359999999999999"/>
  </r>
  <r>
    <n v="3872"/>
    <s v="CA-2016-132486"/>
    <x v="924"/>
    <d v="2016-10-27T00:00:00"/>
    <s v="Second Class"/>
    <s v="JF-15355"/>
    <s v="Jay Fein"/>
    <x v="0"/>
    <x v="0"/>
    <s v="San Diego"/>
    <x v="1"/>
    <n v="92105"/>
    <x v="1"/>
    <s v="OFF-EN-10002600"/>
    <x v="1"/>
    <s v="Envelopes"/>
    <s v="Redi-Strip #10 Envelopes, 4 1/8 x 9 1/2"/>
    <n v="11.8"/>
    <n v="0.4"/>
    <n v="7.08"/>
  </r>
  <r>
    <n v="3873"/>
    <s v="CA-2016-132486"/>
    <x v="924"/>
    <d v="2016-10-27T00:00:00"/>
    <s v="Second Class"/>
    <s v="JF-15355"/>
    <s v="Jay Fein"/>
    <x v="0"/>
    <x v="0"/>
    <s v="San Diego"/>
    <x v="1"/>
    <n v="92105"/>
    <x v="1"/>
    <s v="FUR-CH-10001854"/>
    <x v="0"/>
    <s v="Chairs"/>
    <s v="Office Star - Professional Matrix Back Chair with 2-to-1 Synchro Tilt and Mesh Fabric Seat"/>
    <n v="842.35199999999998"/>
    <n v="0.45"/>
    <n v="463.29360000000003"/>
  </r>
  <r>
    <n v="3874"/>
    <s v="CA-2017-136231"/>
    <x v="64"/>
    <d v="2017-09-07T00:00:00"/>
    <s v="Second Class"/>
    <s v="DM-13015"/>
    <s v="Darrin Martin"/>
    <x v="0"/>
    <x v="0"/>
    <s v="Johnson City"/>
    <x v="18"/>
    <n v="37604"/>
    <x v="0"/>
    <s v="OFF-EN-10001099"/>
    <x v="1"/>
    <s v="Envelopes"/>
    <s v="Staple envelope"/>
    <n v="23.472000000000001"/>
    <n v="0.25"/>
    <n v="17.603999999999999"/>
  </r>
  <r>
    <n v="3875"/>
    <s v="CA-2017-136231"/>
    <x v="64"/>
    <d v="2017-09-07T00:00:00"/>
    <s v="Second Class"/>
    <s v="DM-13015"/>
    <s v="Darrin Martin"/>
    <x v="0"/>
    <x v="0"/>
    <s v="Johnson City"/>
    <x v="18"/>
    <n v="37604"/>
    <x v="0"/>
    <s v="OFF-BI-10001597"/>
    <x v="1"/>
    <s v="Binders"/>
    <s v="Wilson Jones Ledger-Size, Piano-Hinge Binder, 2, Blue"/>
    <n v="86.058000000000007"/>
    <n v="0.25"/>
    <n v="64.543500000000009"/>
  </r>
  <r>
    <n v="3876"/>
    <s v="CA-2017-136231"/>
    <x v="64"/>
    <d v="2017-09-07T00:00:00"/>
    <s v="Second Class"/>
    <s v="DM-13015"/>
    <s v="Darrin Martin"/>
    <x v="0"/>
    <x v="0"/>
    <s v="Johnson City"/>
    <x v="18"/>
    <n v="37604"/>
    <x v="0"/>
    <s v="TEC-PH-10002660"/>
    <x v="2"/>
    <s v="Phones"/>
    <s v="Nortel Networks T7316 E Nt8 B27"/>
    <n v="108.78400000000001"/>
    <n v="0.25"/>
    <n v="81.588000000000008"/>
  </r>
  <r>
    <n v="3877"/>
    <s v="CA-2017-136231"/>
    <x v="64"/>
    <d v="2017-09-07T00:00:00"/>
    <s v="Second Class"/>
    <s v="DM-13015"/>
    <s v="Darrin Martin"/>
    <x v="0"/>
    <x v="0"/>
    <s v="Johnson City"/>
    <x v="18"/>
    <n v="37604"/>
    <x v="0"/>
    <s v="OFF-PA-10000327"/>
    <x v="1"/>
    <s v="Paper"/>
    <s v="Xerox 1971"/>
    <n v="10.272"/>
    <n v="0.25"/>
    <n v="7.7040000000000006"/>
  </r>
  <r>
    <n v="3878"/>
    <s v="CA-2017-140641"/>
    <x v="99"/>
    <d v="2017-11-02T00:00:00"/>
    <s v="Standard Class"/>
    <s v="EP-13915"/>
    <s v="Emily Phan"/>
    <x v="0"/>
    <x v="0"/>
    <s v="Tampa"/>
    <x v="2"/>
    <n v="33614"/>
    <x v="0"/>
    <s v="OFF-BI-10001191"/>
    <x v="1"/>
    <s v="Binders"/>
    <s v="Canvas Sectional Post Binders"/>
    <n v="38.19"/>
    <n v="0.25"/>
    <n v="28.642499999999998"/>
  </r>
  <r>
    <n v="3879"/>
    <s v="CA-2015-151001"/>
    <x v="267"/>
    <d v="2015-04-07T00:00:00"/>
    <s v="First Class"/>
    <s v="JG-15805"/>
    <s v="John Grady"/>
    <x v="1"/>
    <x v="0"/>
    <s v="Decatur"/>
    <x v="10"/>
    <n v="62521"/>
    <x v="2"/>
    <s v="OFF-ST-10003455"/>
    <x v="1"/>
    <s v="Storage"/>
    <s v="Tenex File Box, Personal Filing Tote with Lid, Black"/>
    <n v="49.631999999999998"/>
    <n v="0.4"/>
    <n v="29.779199999999996"/>
  </r>
  <r>
    <n v="3880"/>
    <s v="CA-2015-151001"/>
    <x v="267"/>
    <d v="2015-04-07T00:00:00"/>
    <s v="First Class"/>
    <s v="JG-15805"/>
    <s v="John Grady"/>
    <x v="1"/>
    <x v="0"/>
    <s v="Decatur"/>
    <x v="10"/>
    <n v="62521"/>
    <x v="2"/>
    <s v="OFF-ST-10001031"/>
    <x v="1"/>
    <s v="Storage"/>
    <s v="Adjustable Personal File Tote"/>
    <n v="52.095999999999997"/>
    <n v="0.4"/>
    <n v="31.257599999999996"/>
  </r>
  <r>
    <n v="3881"/>
    <s v="CA-2016-129896"/>
    <x v="925"/>
    <d v="2016-06-20T00:00:00"/>
    <s v="Standard Class"/>
    <s v="PF-19120"/>
    <s v="Peter Fuller"/>
    <x v="0"/>
    <x v="0"/>
    <s v="Gilbert"/>
    <x v="16"/>
    <n v="85234"/>
    <x v="1"/>
    <s v="OFF-PA-10002245"/>
    <x v="1"/>
    <s v="Paper"/>
    <s v="Xerox 1895"/>
    <n v="9.5679999999999996"/>
    <n v="0.4"/>
    <n v="5.7407999999999992"/>
  </r>
  <r>
    <n v="3882"/>
    <s v="CA-2016-129896"/>
    <x v="925"/>
    <d v="2016-06-20T00:00:00"/>
    <s v="Standard Class"/>
    <s v="PF-19120"/>
    <s v="Peter Fuller"/>
    <x v="0"/>
    <x v="0"/>
    <s v="Gilbert"/>
    <x v="16"/>
    <n v="85234"/>
    <x v="1"/>
    <s v="OFF-ST-10004804"/>
    <x v="1"/>
    <s v="Storage"/>
    <s v="Belkin 19 Vented Equipment Shelf, Black"/>
    <n v="82.367999999999995"/>
    <n v="0.5"/>
    <n v="41.183999999999997"/>
  </r>
  <r>
    <n v="3883"/>
    <s v="CA-2016-129896"/>
    <x v="925"/>
    <d v="2016-06-20T00:00:00"/>
    <s v="Standard Class"/>
    <s v="PF-19120"/>
    <s v="Peter Fuller"/>
    <x v="0"/>
    <x v="0"/>
    <s v="Gilbert"/>
    <x v="16"/>
    <n v="85234"/>
    <x v="1"/>
    <s v="FUR-FU-10004904"/>
    <x v="0"/>
    <s v="Furnishings"/>
    <s v="Eldon L Workstation Diamond Chairmat"/>
    <n v="364.70400000000001"/>
    <n v="0.4"/>
    <n v="218.82239999999999"/>
  </r>
  <r>
    <n v="3884"/>
    <s v="CA-2016-129896"/>
    <x v="925"/>
    <d v="2016-06-20T00:00:00"/>
    <s v="Standard Class"/>
    <s v="PF-19120"/>
    <s v="Peter Fuller"/>
    <x v="0"/>
    <x v="0"/>
    <s v="Gilbert"/>
    <x v="16"/>
    <n v="85234"/>
    <x v="1"/>
    <s v="FUR-FU-10002396"/>
    <x v="0"/>
    <s v="Furnishings"/>
    <s v="DAX Copper Panel Document Frame, 5 x 7 Size"/>
    <n v="40.256"/>
    <n v="0.4"/>
    <n v="24.153600000000001"/>
  </r>
  <r>
    <n v="3885"/>
    <s v="CA-2015-152849"/>
    <x v="260"/>
    <d v="2015-07-12T00:00:00"/>
    <s v="Standard Class"/>
    <s v="DW-13195"/>
    <s v="David Wiener"/>
    <x v="1"/>
    <x v="0"/>
    <s v="Knoxville"/>
    <x v="18"/>
    <n v="37918"/>
    <x v="0"/>
    <s v="OFF-AR-10002833"/>
    <x v="1"/>
    <s v="Art"/>
    <s v="Newell 322"/>
    <n v="4.3680000000000003"/>
    <n v="0.3"/>
    <n v="3.0575999999999999"/>
  </r>
  <r>
    <n v="3886"/>
    <s v="US-2018-127341"/>
    <x v="926"/>
    <d v="2018-02-02T00:00:00"/>
    <s v="Standard Class"/>
    <s v="CK-12595"/>
    <s v="Clytie Kelty"/>
    <x v="0"/>
    <x v="0"/>
    <s v="Chicago"/>
    <x v="10"/>
    <n v="60653"/>
    <x v="2"/>
    <s v="OFF-BI-10001072"/>
    <x v="1"/>
    <s v="Binders"/>
    <s v="GBC Clear Cover, 8-1/2 x 11, unpunched, 25 covers per pack"/>
    <n v="12.128"/>
    <n v="0.3"/>
    <n v="8.4895999999999994"/>
  </r>
  <r>
    <n v="3887"/>
    <s v="CA-2017-167759"/>
    <x v="840"/>
    <d v="2017-03-08T00:00:00"/>
    <s v="Second Class"/>
    <s v="CC-12670"/>
    <s v="Craig Carreira"/>
    <x v="0"/>
    <x v="0"/>
    <s v="Bloomington"/>
    <x v="14"/>
    <n v="47401"/>
    <x v="2"/>
    <s v="TEC-PH-10003171"/>
    <x v="2"/>
    <s v="Phones"/>
    <s v="Plantronics Encore H101 Dual Earpieces Headset"/>
    <n v="134.85"/>
    <n v="0.3"/>
    <n v="94.394999999999996"/>
  </r>
  <r>
    <n v="3888"/>
    <s v="CA-2015-100895"/>
    <x v="270"/>
    <d v="2015-06-06T00:00:00"/>
    <s v="Standard Class"/>
    <s v="SV-20785"/>
    <s v="Stewart Visinsky"/>
    <x v="0"/>
    <x v="0"/>
    <s v="Roswell"/>
    <x v="32"/>
    <n v="30076"/>
    <x v="0"/>
    <s v="OFF-AR-10004511"/>
    <x v="1"/>
    <s v="Art"/>
    <s v="Sanford Colorific Scented Colored Pencils, 12/Pack"/>
    <n v="8.56"/>
    <n v="0.3"/>
    <n v="5.992"/>
  </r>
  <r>
    <n v="3889"/>
    <s v="CA-2015-100895"/>
    <x v="270"/>
    <d v="2015-06-06T00:00:00"/>
    <s v="Standard Class"/>
    <s v="SV-20785"/>
    <s v="Stewart Visinsky"/>
    <x v="0"/>
    <x v="0"/>
    <s v="Roswell"/>
    <x v="32"/>
    <n v="30076"/>
    <x v="0"/>
    <s v="TEC-PH-10001425"/>
    <x v="2"/>
    <s v="Phones"/>
    <s v="Mophie Juice Pack Helium for iPhone"/>
    <n v="239.97"/>
    <n v="0.25"/>
    <n v="179.97749999999999"/>
  </r>
  <r>
    <n v="3890"/>
    <s v="CA-2015-100895"/>
    <x v="270"/>
    <d v="2015-06-06T00:00:00"/>
    <s v="Standard Class"/>
    <s v="SV-20785"/>
    <s v="Stewart Visinsky"/>
    <x v="0"/>
    <x v="0"/>
    <s v="Roswell"/>
    <x v="32"/>
    <n v="30076"/>
    <x v="0"/>
    <s v="OFF-ST-10001490"/>
    <x v="1"/>
    <s v="Storage"/>
    <s v="Hot File 7-Pocket, Floor Stand"/>
    <n v="356.94"/>
    <n v="0.35"/>
    <n v="232.011"/>
  </r>
  <r>
    <n v="3891"/>
    <s v="US-2017-163881"/>
    <x v="390"/>
    <d v="2017-11-30T00:00:00"/>
    <s v="Standard Class"/>
    <s v="SP-20860"/>
    <s v="Sung Pak"/>
    <x v="1"/>
    <x v="0"/>
    <s v="Los Angeles"/>
    <x v="1"/>
    <n v="90036"/>
    <x v="1"/>
    <s v="TEC-AC-10003033"/>
    <x v="2"/>
    <s v="Accessories"/>
    <s v="Plantronics CS510 - Over-the-Head monaural Wireless Headset System"/>
    <n v="659.9"/>
    <n v="0.45"/>
    <n v="362.94499999999999"/>
  </r>
  <r>
    <n v="3892"/>
    <s v="US-2017-163881"/>
    <x v="390"/>
    <d v="2017-11-30T00:00:00"/>
    <s v="Standard Class"/>
    <s v="SP-20860"/>
    <s v="Sung Pak"/>
    <x v="1"/>
    <x v="0"/>
    <s v="Los Angeles"/>
    <x v="1"/>
    <n v="90036"/>
    <x v="1"/>
    <s v="FUR-CH-10001394"/>
    <x v="0"/>
    <s v="Chairs"/>
    <s v="Global Leather Executive Chair"/>
    <n v="1684.752"/>
    <n v="0.45"/>
    <n v="926.61360000000002"/>
  </r>
  <r>
    <n v="3893"/>
    <s v="US-2017-163881"/>
    <x v="390"/>
    <d v="2017-11-30T00:00:00"/>
    <s v="Standard Class"/>
    <s v="SP-20860"/>
    <s v="Sung Pak"/>
    <x v="1"/>
    <x v="0"/>
    <s v="Los Angeles"/>
    <x v="1"/>
    <n v="90036"/>
    <x v="1"/>
    <s v="TEC-AC-10000420"/>
    <x v="2"/>
    <s v="Accessories"/>
    <s v="Logitech G500s Laser Gaming Mouse with Adjustable Weight Tuning"/>
    <n v="559.91999999999996"/>
    <n v="0.45"/>
    <n v="307.95600000000002"/>
  </r>
  <r>
    <n v="3894"/>
    <s v="US-2017-144547"/>
    <x v="338"/>
    <d v="2017-11-14T00:00:00"/>
    <s v="Standard Class"/>
    <s v="MS-17770"/>
    <s v="Maxwell Schwartz"/>
    <x v="0"/>
    <x v="0"/>
    <s v="Houston"/>
    <x v="5"/>
    <n v="77036"/>
    <x v="2"/>
    <s v="TEC-AC-10004901"/>
    <x v="2"/>
    <s v="Accessories"/>
    <s v="Kensington SlimBlade Notebook Wireless Mouse with Nano Receiver"/>
    <n v="279.94400000000002"/>
    <n v="0.35"/>
    <n v="181.96360000000001"/>
  </r>
  <r>
    <n v="3895"/>
    <s v="US-2015-112200"/>
    <x v="754"/>
    <d v="2015-11-28T00:00:00"/>
    <s v="Standard Class"/>
    <s v="TC-21475"/>
    <s v="Tony Chapman"/>
    <x v="2"/>
    <x v="0"/>
    <s v="Bolingbrook"/>
    <x v="10"/>
    <n v="60440"/>
    <x v="2"/>
    <s v="OFF-BI-10002571"/>
    <x v="1"/>
    <s v="Binders"/>
    <s v="Avery Framed View Binder, EZD Ring (Locking), Navy, 1 1/2"/>
    <n v="9.98"/>
    <n v="0.3"/>
    <n v="6.9859999999999998"/>
  </r>
  <r>
    <n v="3896"/>
    <s v="CA-2018-110212"/>
    <x v="927"/>
    <d v="2018-05-05T00:00:00"/>
    <s v="Standard Class"/>
    <s v="SJ-20125"/>
    <s v="Sanjit Jacobs"/>
    <x v="2"/>
    <x v="0"/>
    <s v="Texarkana"/>
    <x v="36"/>
    <n v="71854"/>
    <x v="0"/>
    <s v="TEC-AC-10002331"/>
    <x v="2"/>
    <s v="Accessories"/>
    <s v="Maxell 74 Minute CDR, 10/Pack"/>
    <n v="48.9"/>
    <n v="0.3"/>
    <n v="34.229999999999997"/>
  </r>
  <r>
    <n v="3897"/>
    <s v="CA-2018-134285"/>
    <x v="226"/>
    <d v="2018-12-12T00:00:00"/>
    <s v="Standard Class"/>
    <s v="DS-13180"/>
    <s v="David Smith"/>
    <x v="1"/>
    <x v="0"/>
    <s v="San Antonio"/>
    <x v="5"/>
    <n v="78207"/>
    <x v="2"/>
    <s v="OFF-FA-10000611"/>
    <x v="1"/>
    <s v="Fasteners"/>
    <s v="Binder Clips by OIC"/>
    <n v="3.552"/>
    <n v="0.3"/>
    <n v="2.4863999999999997"/>
  </r>
  <r>
    <n v="3898"/>
    <s v="CA-2018-134285"/>
    <x v="226"/>
    <d v="2018-12-12T00:00:00"/>
    <s v="Standard Class"/>
    <s v="DS-13180"/>
    <s v="David Smith"/>
    <x v="1"/>
    <x v="0"/>
    <s v="San Antonio"/>
    <x v="5"/>
    <n v="78207"/>
    <x v="2"/>
    <s v="OFF-PA-10000304"/>
    <x v="1"/>
    <s v="Paper"/>
    <s v="Xerox 1995"/>
    <n v="15.552"/>
    <n v="0.3"/>
    <n v="10.886399999999998"/>
  </r>
  <r>
    <n v="3899"/>
    <s v="CA-2018-102267"/>
    <x v="329"/>
    <d v="2018-12-04T00:00:00"/>
    <s v="Standard Class"/>
    <s v="SC-20800"/>
    <s v="Stuart Calhoun"/>
    <x v="0"/>
    <x v="0"/>
    <s v="Edinburg"/>
    <x v="5"/>
    <n v="78539"/>
    <x v="2"/>
    <s v="OFF-FA-10000611"/>
    <x v="1"/>
    <s v="Fasteners"/>
    <s v="Binder Clips by OIC"/>
    <n v="2.3679999999999999"/>
    <n v="0.3"/>
    <n v="1.6575999999999997"/>
  </r>
  <r>
    <n v="3900"/>
    <s v="CA-2018-157980"/>
    <x v="226"/>
    <d v="2018-12-09T00:00:00"/>
    <s v="First Class"/>
    <s v="SH-20395"/>
    <s v="Shahid Hopkins"/>
    <x v="0"/>
    <x v="0"/>
    <s v="Toledo"/>
    <x v="24"/>
    <n v="43615"/>
    <x v="3"/>
    <s v="TEC-AC-10002567"/>
    <x v="2"/>
    <s v="Accessories"/>
    <s v="Logitech G602 Wireless Gaming Mouse"/>
    <n v="127.98399999999999"/>
    <n v="0.45"/>
    <n v="70.391199999999998"/>
  </r>
  <r>
    <n v="3901"/>
    <s v="CA-2016-121097"/>
    <x v="928"/>
    <d v="2016-01-08T00:00:00"/>
    <s v="Standard Class"/>
    <s v="SF-20965"/>
    <s v="Sylvia Foulston"/>
    <x v="1"/>
    <x v="0"/>
    <s v="Baytown"/>
    <x v="5"/>
    <n v="77520"/>
    <x v="2"/>
    <s v="OFF-PA-10001937"/>
    <x v="1"/>
    <s v="Paper"/>
    <s v="Xerox 21"/>
    <n v="10.368"/>
    <n v="0.3"/>
    <n v="7.2576000000000001"/>
  </r>
  <r>
    <n v="3902"/>
    <s v="CA-2016-151043"/>
    <x v="717"/>
    <d v="2016-11-20T00:00:00"/>
    <s v="Standard Class"/>
    <s v="MG-17680"/>
    <s v="Maureen Gastineau"/>
    <x v="2"/>
    <x v="0"/>
    <s v="Philadelphia"/>
    <x v="9"/>
    <n v="19143"/>
    <x v="3"/>
    <s v="TEC-AC-10001090"/>
    <x v="2"/>
    <s v="Accessories"/>
    <s v="Micro Innovations Wireless Classic Keyboard with Mouse"/>
    <n v="47.984000000000002"/>
    <n v="0.45"/>
    <n v="26.391200000000005"/>
  </r>
  <r>
    <n v="3903"/>
    <s v="US-2016-119312"/>
    <x v="653"/>
    <d v="2016-10-07T00:00:00"/>
    <s v="Second Class"/>
    <s v="CS-12400"/>
    <s v="Christopher Schild"/>
    <x v="2"/>
    <x v="0"/>
    <s v="Los Angeles"/>
    <x v="1"/>
    <n v="90045"/>
    <x v="1"/>
    <s v="OFF-ST-10000943"/>
    <x v="1"/>
    <s v="Storage"/>
    <s v="Eldon ProFile File N Store Portable File Tub Letter/Legal Size Black"/>
    <n v="270.33999999999997"/>
    <n v="0.5"/>
    <n v="135.16999999999999"/>
  </r>
  <r>
    <n v="3904"/>
    <s v="CA-2016-167010"/>
    <x v="57"/>
    <d v="2016-04-10T00:00:00"/>
    <s v="Standard Class"/>
    <s v="VT-21700"/>
    <s v="Valerie Takahito"/>
    <x v="2"/>
    <x v="0"/>
    <s v="Philadelphia"/>
    <x v="9"/>
    <n v="19143"/>
    <x v="3"/>
    <s v="OFF-AP-10004036"/>
    <x v="1"/>
    <s v="Appliances"/>
    <s v="Bionaire 99.97% HEPA Air Cleaner"/>
    <n v="98.111999999999995"/>
    <n v="0.4"/>
    <n v="58.867199999999997"/>
  </r>
  <r>
    <n v="3905"/>
    <s v="CA-2016-167010"/>
    <x v="57"/>
    <d v="2016-04-10T00:00:00"/>
    <s v="Standard Class"/>
    <s v="VT-21700"/>
    <s v="Valerie Takahito"/>
    <x v="2"/>
    <x v="0"/>
    <s v="Philadelphia"/>
    <x v="9"/>
    <n v="19143"/>
    <x v="3"/>
    <s v="OFF-ST-10003816"/>
    <x v="1"/>
    <s v="Storage"/>
    <s v="Fellowes High-Stak Drawer Files"/>
    <n v="563.80799999999999"/>
    <n v="0.5"/>
    <n v="281.904"/>
  </r>
  <r>
    <n v="3906"/>
    <s v="CA-2016-167010"/>
    <x v="57"/>
    <d v="2016-04-10T00:00:00"/>
    <s v="Standard Class"/>
    <s v="VT-21700"/>
    <s v="Valerie Takahito"/>
    <x v="2"/>
    <x v="0"/>
    <s v="Philadelphia"/>
    <x v="9"/>
    <n v="19143"/>
    <x v="3"/>
    <s v="OFF-BI-10002072"/>
    <x v="1"/>
    <s v="Binders"/>
    <s v="Cardinal Slant-D Ring Binders"/>
    <n v="10.428000000000001"/>
    <n v="0.4"/>
    <n v="6.2568000000000001"/>
  </r>
  <r>
    <n v="3907"/>
    <s v="CA-2016-167010"/>
    <x v="57"/>
    <d v="2016-04-10T00:00:00"/>
    <s v="Standard Class"/>
    <s v="VT-21700"/>
    <s v="Valerie Takahito"/>
    <x v="2"/>
    <x v="0"/>
    <s v="Philadelphia"/>
    <x v="9"/>
    <n v="19143"/>
    <x v="3"/>
    <s v="FUR-FU-10001468"/>
    <x v="0"/>
    <s v="Furnishings"/>
    <s v="Tenex Antistatic Computer Chair Mats"/>
    <n v="547.13599999999997"/>
    <n v="0.4"/>
    <n v="328.28159999999997"/>
  </r>
  <r>
    <n v="3908"/>
    <s v="CA-2016-167010"/>
    <x v="57"/>
    <d v="2016-04-10T00:00:00"/>
    <s v="Standard Class"/>
    <s v="VT-21700"/>
    <s v="Valerie Takahito"/>
    <x v="2"/>
    <x v="0"/>
    <s v="Philadelphia"/>
    <x v="9"/>
    <n v="19143"/>
    <x v="3"/>
    <s v="TEC-PH-10000347"/>
    <x v="2"/>
    <s v="Phones"/>
    <s v="Cush Cases Heavy Duty Rugged Cover Case for Samsung Galaxy S5 - Purple"/>
    <n v="14.85"/>
    <n v="0.4"/>
    <n v="8.91"/>
  </r>
  <r>
    <n v="3909"/>
    <s v="CA-2016-167010"/>
    <x v="57"/>
    <d v="2016-04-10T00:00:00"/>
    <s v="Standard Class"/>
    <s v="VT-21700"/>
    <s v="Valerie Takahito"/>
    <x v="2"/>
    <x v="0"/>
    <s v="Philadelphia"/>
    <x v="9"/>
    <n v="19143"/>
    <x v="3"/>
    <s v="TEC-PH-10002844"/>
    <x v="2"/>
    <s v="Phones"/>
    <s v="Speck Products Candyshell Flip Case"/>
    <n v="41.988"/>
    <n v="0.4"/>
    <n v="25.192799999999998"/>
  </r>
  <r>
    <n v="3910"/>
    <s v="CA-2016-167010"/>
    <x v="57"/>
    <d v="2016-04-10T00:00:00"/>
    <s v="Standard Class"/>
    <s v="VT-21700"/>
    <s v="Valerie Takahito"/>
    <x v="2"/>
    <x v="0"/>
    <s v="Philadelphia"/>
    <x v="9"/>
    <n v="19143"/>
    <x v="3"/>
    <s v="FUR-FU-10001037"/>
    <x v="0"/>
    <s v="Furnishings"/>
    <s v="DAX Charcoal/Nickel-Tone Document Frame, 5 x 7"/>
    <n v="7.5839999999999996"/>
    <n v="0.4"/>
    <n v="4.5503999999999998"/>
  </r>
  <r>
    <n v="3911"/>
    <s v="CA-2016-167010"/>
    <x v="57"/>
    <d v="2016-04-10T00:00:00"/>
    <s v="Standard Class"/>
    <s v="VT-21700"/>
    <s v="Valerie Takahito"/>
    <x v="2"/>
    <x v="0"/>
    <s v="Philadelphia"/>
    <x v="9"/>
    <n v="19143"/>
    <x v="3"/>
    <s v="FUR-BO-10004218"/>
    <x v="0"/>
    <s v="Bookcases"/>
    <s v="Bush Heritage Pine Collection 5-Shelf Bookcase, Albany Pine Finish, *Special Order"/>
    <n v="352.45"/>
    <n v="0.5"/>
    <n v="176.22499999999999"/>
  </r>
  <r>
    <n v="3912"/>
    <s v="CA-2018-126788"/>
    <x v="929"/>
    <d v="2018-06-06T00:00:00"/>
    <s v="First Class"/>
    <s v="AB-10105"/>
    <s v="Adrian Barton"/>
    <x v="0"/>
    <x v="0"/>
    <s v="Pearland"/>
    <x v="5"/>
    <n v="77581"/>
    <x v="2"/>
    <s v="TEC-PH-10001619"/>
    <x v="2"/>
    <s v="Phones"/>
    <s v="LG G3"/>
    <n v="470.37599999999998"/>
    <n v="0.3"/>
    <n v="329.26319999999998"/>
  </r>
  <r>
    <n v="3913"/>
    <s v="CA-2018-148068"/>
    <x v="65"/>
    <d v="2018-09-25T00:00:00"/>
    <s v="Standard Class"/>
    <s v="MM-18280"/>
    <s v="Muhammed MacIntyre"/>
    <x v="1"/>
    <x v="0"/>
    <s v="New York City"/>
    <x v="15"/>
    <n v="10035"/>
    <x v="3"/>
    <s v="OFF-PA-10001639"/>
    <x v="1"/>
    <s v="Paper"/>
    <s v="Xerox 203"/>
    <n v="19.440000000000001"/>
    <n v="0.4"/>
    <n v="11.664"/>
  </r>
  <r>
    <n v="3914"/>
    <s v="CA-2018-148068"/>
    <x v="65"/>
    <d v="2018-09-25T00:00:00"/>
    <s v="Standard Class"/>
    <s v="MM-18280"/>
    <s v="Muhammed MacIntyre"/>
    <x v="1"/>
    <x v="0"/>
    <s v="New York City"/>
    <x v="15"/>
    <n v="10035"/>
    <x v="3"/>
    <s v="FUR-FU-10002268"/>
    <x v="0"/>
    <s v="Furnishings"/>
    <s v="Ultra Door Push Plate"/>
    <n v="9.82"/>
    <n v="0.4"/>
    <n v="5.8920000000000003"/>
  </r>
  <r>
    <n v="3915"/>
    <s v="US-2018-142573"/>
    <x v="930"/>
    <d v="2018-07-23T00:00:00"/>
    <s v="Standard Class"/>
    <s v="ML-17410"/>
    <s v="Maris LaWare"/>
    <x v="0"/>
    <x v="0"/>
    <s v="Phoenix"/>
    <x v="16"/>
    <n v="85023"/>
    <x v="1"/>
    <s v="FUR-TA-10001932"/>
    <x v="0"/>
    <s v="Tables"/>
    <s v="Chromcraft 48 x 96 Racetrack Double Pedestal Table"/>
    <n v="801.6"/>
    <n v="0.45"/>
    <n v="440.88000000000005"/>
  </r>
  <r>
    <n v="3916"/>
    <s v="US-2018-142573"/>
    <x v="930"/>
    <d v="2018-07-23T00:00:00"/>
    <s v="Standard Class"/>
    <s v="ML-17410"/>
    <s v="Maris LaWare"/>
    <x v="0"/>
    <x v="0"/>
    <s v="Phoenix"/>
    <x v="16"/>
    <n v="85023"/>
    <x v="1"/>
    <s v="FUR-CH-10004218"/>
    <x v="0"/>
    <s v="Chairs"/>
    <s v="Global Fabric Managers Chair, Dark Gray"/>
    <n v="161.56800000000001"/>
    <n v="0.45"/>
    <n v="88.862400000000008"/>
  </r>
  <r>
    <n v="3917"/>
    <s v="US-2018-142573"/>
    <x v="930"/>
    <d v="2018-07-23T00:00:00"/>
    <s v="Standard Class"/>
    <s v="ML-17410"/>
    <s v="Maris LaWare"/>
    <x v="0"/>
    <x v="0"/>
    <s v="Phoenix"/>
    <x v="16"/>
    <n v="85023"/>
    <x v="1"/>
    <s v="OFF-PA-10000246"/>
    <x v="1"/>
    <s v="Paper"/>
    <s v="Riverleaf Stik-Withit Designer Note Cubes"/>
    <n v="16.096"/>
    <n v="0.4"/>
    <n v="9.6576000000000004"/>
  </r>
  <r>
    <n v="3918"/>
    <s v="US-2018-142573"/>
    <x v="930"/>
    <d v="2018-07-23T00:00:00"/>
    <s v="Standard Class"/>
    <s v="ML-17410"/>
    <s v="Maris LaWare"/>
    <x v="0"/>
    <x v="0"/>
    <s v="Phoenix"/>
    <x v="16"/>
    <n v="85023"/>
    <x v="1"/>
    <s v="OFF-BI-10003350"/>
    <x v="1"/>
    <s v="Binders"/>
    <s v="Acco Expandable Hanging Binders"/>
    <n v="7.6559999999999997"/>
    <n v="0.4"/>
    <n v="4.5935999999999995"/>
  </r>
  <r>
    <n v="3919"/>
    <s v="US-2018-142573"/>
    <x v="930"/>
    <d v="2018-07-23T00:00:00"/>
    <s v="Standard Class"/>
    <s v="ML-17410"/>
    <s v="Maris LaWare"/>
    <x v="0"/>
    <x v="0"/>
    <s v="Phoenix"/>
    <x v="16"/>
    <n v="85023"/>
    <x v="1"/>
    <s v="FUR-CH-10000513"/>
    <x v="0"/>
    <s v="Chairs"/>
    <s v="High-Back Leather Managers Chair"/>
    <n v="311.976"/>
    <n v="0.45"/>
    <n v="171.58680000000001"/>
  </r>
  <r>
    <n v="3920"/>
    <s v="US-2016-148817"/>
    <x v="494"/>
    <d v="2016-12-07T00:00:00"/>
    <s v="Standard Class"/>
    <s v="KD-16495"/>
    <s v="Keith Dawkins"/>
    <x v="1"/>
    <x v="0"/>
    <s v="Chesapeake"/>
    <x v="17"/>
    <n v="23320"/>
    <x v="0"/>
    <s v="OFF-ST-10001321"/>
    <x v="1"/>
    <s v="Storage"/>
    <s v="Decoflex Hanging Personal Folder File, Blue"/>
    <n v="61.68"/>
    <n v="0.35"/>
    <n v="40.091999999999999"/>
  </r>
  <r>
    <n v="3921"/>
    <s v="US-2016-148817"/>
    <x v="494"/>
    <d v="2016-12-07T00:00:00"/>
    <s v="Standard Class"/>
    <s v="KD-16495"/>
    <s v="Keith Dawkins"/>
    <x v="1"/>
    <x v="0"/>
    <s v="Chesapeake"/>
    <x v="17"/>
    <n v="23320"/>
    <x v="0"/>
    <s v="OFF-BI-10004233"/>
    <x v="1"/>
    <s v="Binders"/>
    <s v="GBC Pre-Punched Binding Paper, Plastic, White, 8-1/2 x 11"/>
    <n v="63.96"/>
    <n v="0.25"/>
    <n v="47.97"/>
  </r>
  <r>
    <n v="3922"/>
    <s v="CA-2017-110044"/>
    <x v="931"/>
    <d v="2017-07-02T00:00:00"/>
    <s v="Second Class"/>
    <s v="RF-19735"/>
    <s v="Roland Fjeld"/>
    <x v="0"/>
    <x v="0"/>
    <s v="Chicago"/>
    <x v="10"/>
    <n v="60610"/>
    <x v="2"/>
    <s v="TEC-PH-10001299"/>
    <x v="2"/>
    <s v="Phones"/>
    <s v="Polycom CX300 Desktop Phone USB VoIP phone"/>
    <n v="359.976"/>
    <n v="0.3"/>
    <n v="251.98319999999998"/>
  </r>
  <r>
    <n v="3923"/>
    <s v="CA-2018-146920"/>
    <x v="735"/>
    <d v="2018-09-01T00:00:00"/>
    <s v="Standard Class"/>
    <s v="SC-20305"/>
    <s v="Sean Christensen"/>
    <x v="0"/>
    <x v="0"/>
    <s v="Chicago"/>
    <x v="10"/>
    <n v="60623"/>
    <x v="2"/>
    <s v="OFF-PA-10002479"/>
    <x v="1"/>
    <s v="Paper"/>
    <s v="Xerox 4200 Series MultiUse Premium Copy Paper (20Lb. and 84 Bright)"/>
    <n v="25.344000000000001"/>
    <n v="0.3"/>
    <n v="17.7408"/>
  </r>
  <r>
    <n v="3924"/>
    <s v="CA-2018-146920"/>
    <x v="735"/>
    <d v="2018-09-01T00:00:00"/>
    <s v="Standard Class"/>
    <s v="SC-20305"/>
    <s v="Sean Christensen"/>
    <x v="0"/>
    <x v="0"/>
    <s v="Chicago"/>
    <x v="10"/>
    <n v="60623"/>
    <x v="2"/>
    <s v="OFF-PA-10001461"/>
    <x v="1"/>
    <s v="Paper"/>
    <s v="HP Office Paper (20Lb. and 87 Bright)"/>
    <n v="26.72"/>
    <n v="0.3"/>
    <n v="18.703999999999997"/>
  </r>
  <r>
    <n v="3925"/>
    <s v="CA-2015-103940"/>
    <x v="328"/>
    <d v="2015-09-21T00:00:00"/>
    <s v="Standard Class"/>
    <s v="BN-11515"/>
    <s v="Bradley Nguyen"/>
    <x v="0"/>
    <x v="0"/>
    <s v="Seattle"/>
    <x v="4"/>
    <n v="98103"/>
    <x v="1"/>
    <s v="OFF-ST-10004963"/>
    <x v="1"/>
    <s v="Storage"/>
    <s v="Eldon Gobal File Keepers"/>
    <n v="30.28"/>
    <n v="0.5"/>
    <n v="15.14"/>
  </r>
  <r>
    <n v="3926"/>
    <s v="CA-2015-103940"/>
    <x v="328"/>
    <d v="2015-09-21T00:00:00"/>
    <s v="Standard Class"/>
    <s v="BN-11515"/>
    <s v="Bradley Nguyen"/>
    <x v="0"/>
    <x v="0"/>
    <s v="Seattle"/>
    <x v="4"/>
    <n v="98103"/>
    <x v="1"/>
    <s v="OFF-ST-10000943"/>
    <x v="1"/>
    <s v="Storage"/>
    <s v="Eldon ProFile File N Store Portable File Tub Letter/Legal Size Black"/>
    <n v="57.93"/>
    <n v="0.5"/>
    <n v="28.965"/>
  </r>
  <r>
    <n v="3927"/>
    <s v="CA-2015-103940"/>
    <x v="328"/>
    <d v="2015-09-21T00:00:00"/>
    <s v="Standard Class"/>
    <s v="BN-11515"/>
    <s v="Bradley Nguyen"/>
    <x v="0"/>
    <x v="0"/>
    <s v="Seattle"/>
    <x v="4"/>
    <n v="98103"/>
    <x v="1"/>
    <s v="FUR-FU-10004671"/>
    <x v="0"/>
    <s v="Furnishings"/>
    <s v="Executive Impressions 12 Wall Clock"/>
    <n v="35.340000000000003"/>
    <n v="0.4"/>
    <n v="21.204000000000001"/>
  </r>
  <r>
    <n v="3928"/>
    <s v="CA-2015-103940"/>
    <x v="328"/>
    <d v="2015-09-21T00:00:00"/>
    <s v="Standard Class"/>
    <s v="BN-11515"/>
    <s v="Bradley Nguyen"/>
    <x v="0"/>
    <x v="0"/>
    <s v="Seattle"/>
    <x v="4"/>
    <n v="98103"/>
    <x v="1"/>
    <s v="OFF-BI-10002735"/>
    <x v="1"/>
    <s v="Binders"/>
    <s v="GBC Prestige Therm-A-Bind Covers"/>
    <n v="137.24"/>
    <n v="0.4"/>
    <n v="82.344000000000008"/>
  </r>
  <r>
    <n v="3929"/>
    <s v="CA-2017-162082"/>
    <x v="560"/>
    <d v="2017-03-17T00:00:00"/>
    <s v="First Class"/>
    <s v="JS-15880"/>
    <s v="John Stevenson"/>
    <x v="0"/>
    <x v="0"/>
    <s v="Harlingen"/>
    <x v="5"/>
    <n v="78550"/>
    <x v="2"/>
    <s v="FUR-BO-10004409"/>
    <x v="0"/>
    <s v="Bookcases"/>
    <s v="Safco Value Mate Series Steel Bookcases, Baked Enamel Finish on Steel, Gray"/>
    <n v="241.33199999999999"/>
    <n v="0.4"/>
    <n v="144.79919999999998"/>
  </r>
  <r>
    <n v="3930"/>
    <s v="CA-2017-162082"/>
    <x v="560"/>
    <d v="2017-03-17T00:00:00"/>
    <s v="First Class"/>
    <s v="JS-15880"/>
    <s v="John Stevenson"/>
    <x v="0"/>
    <x v="0"/>
    <s v="Harlingen"/>
    <x v="5"/>
    <n v="78550"/>
    <x v="2"/>
    <s v="OFF-PA-10001934"/>
    <x v="1"/>
    <s v="Paper"/>
    <s v="Xerox 1993"/>
    <n v="5.1840000000000002"/>
    <n v="0.3"/>
    <n v="3.6288"/>
  </r>
  <r>
    <n v="3931"/>
    <s v="CA-2017-162082"/>
    <x v="560"/>
    <d v="2017-03-17T00:00:00"/>
    <s v="First Class"/>
    <s v="JS-15880"/>
    <s v="John Stevenson"/>
    <x v="0"/>
    <x v="0"/>
    <s v="Harlingen"/>
    <x v="5"/>
    <n v="78550"/>
    <x v="2"/>
    <s v="OFF-AR-10001044"/>
    <x v="1"/>
    <s v="Art"/>
    <s v="BOSTON Ranger #55 Pencil Sharpener, Black"/>
    <n v="145.54400000000001"/>
    <n v="0.35"/>
    <n v="94.603600000000014"/>
  </r>
  <r>
    <n v="3932"/>
    <s v="CA-2017-132094"/>
    <x v="370"/>
    <d v="2017-09-02T00:00:00"/>
    <s v="Standard Class"/>
    <s v="VG-21805"/>
    <s v="Vivek Grady"/>
    <x v="1"/>
    <x v="0"/>
    <s v="Philadelphia"/>
    <x v="9"/>
    <n v="19140"/>
    <x v="3"/>
    <s v="OFF-AR-10004165"/>
    <x v="1"/>
    <s v="Art"/>
    <s v="Binney &amp; Smith inkTank Erasable Pocket Highlighter, Chisel Tip, Yellow"/>
    <n v="5.4720000000000004"/>
    <n v="0.45"/>
    <n v="3.0096000000000003"/>
  </r>
  <r>
    <n v="3933"/>
    <s v="CA-2017-132094"/>
    <x v="370"/>
    <d v="2017-09-02T00:00:00"/>
    <s v="Standard Class"/>
    <s v="VG-21805"/>
    <s v="Vivek Grady"/>
    <x v="1"/>
    <x v="0"/>
    <s v="Philadelphia"/>
    <x v="9"/>
    <n v="19140"/>
    <x v="3"/>
    <s v="TEC-AC-10001109"/>
    <x v="2"/>
    <s v="Accessories"/>
    <s v="Logitech Trackman Marble Mouse"/>
    <n v="47.984000000000002"/>
    <n v="0.45"/>
    <n v="26.391200000000005"/>
  </r>
  <r>
    <n v="3934"/>
    <s v="CA-2018-123001"/>
    <x v="264"/>
    <d v="2018-09-08T00:00:00"/>
    <s v="Standard Class"/>
    <s v="AW-10840"/>
    <s v="Anthony Witt"/>
    <x v="0"/>
    <x v="0"/>
    <s v="Bakersfield"/>
    <x v="1"/>
    <n v="93309"/>
    <x v="1"/>
    <s v="OFF-AR-10001919"/>
    <x v="1"/>
    <s v="Art"/>
    <s v="OIC #2 Pencils, Medium Soft"/>
    <n v="9.4"/>
    <n v="0.45"/>
    <n v="5.1700000000000008"/>
  </r>
  <r>
    <n v="3935"/>
    <s v="CA-2018-123001"/>
    <x v="264"/>
    <d v="2018-09-08T00:00:00"/>
    <s v="Standard Class"/>
    <s v="AW-10840"/>
    <s v="Anthony Witt"/>
    <x v="0"/>
    <x v="0"/>
    <s v="Bakersfield"/>
    <x v="1"/>
    <n v="93309"/>
    <x v="1"/>
    <s v="OFF-LA-10004544"/>
    <x v="1"/>
    <s v="Labels"/>
    <s v="Avery 505"/>
    <n v="74"/>
    <n v="0.4"/>
    <n v="44.4"/>
  </r>
  <r>
    <n v="3936"/>
    <s v="CA-2018-123001"/>
    <x v="264"/>
    <d v="2018-09-08T00:00:00"/>
    <s v="Standard Class"/>
    <s v="AW-10840"/>
    <s v="Anthony Witt"/>
    <x v="0"/>
    <x v="0"/>
    <s v="Bakersfield"/>
    <x v="1"/>
    <n v="93309"/>
    <x v="1"/>
    <s v="TEC-PH-10003484"/>
    <x v="2"/>
    <s v="Phones"/>
    <s v="Ooma Telo VoIP Home Phone System"/>
    <n v="201.584"/>
    <n v="0.4"/>
    <n v="120.9504"/>
  </r>
  <r>
    <n v="3937"/>
    <s v="CA-2016-118955"/>
    <x v="382"/>
    <d v="2016-06-20T00:00:00"/>
    <s v="Standard Class"/>
    <s v="LS-17230"/>
    <s v="Lycoris Saunders"/>
    <x v="0"/>
    <x v="0"/>
    <s v="Grand Prairie"/>
    <x v="5"/>
    <n v="75051"/>
    <x v="2"/>
    <s v="OFF-EN-10001028"/>
    <x v="1"/>
    <s v="Envelopes"/>
    <s v="Staple envelope"/>
    <n v="28.751999999999999"/>
    <n v="0.3"/>
    <n v="20.126399999999997"/>
  </r>
  <r>
    <n v="3938"/>
    <s v="CA-2016-118955"/>
    <x v="382"/>
    <d v="2016-06-20T00:00:00"/>
    <s v="Standard Class"/>
    <s v="LS-17230"/>
    <s v="Lycoris Saunders"/>
    <x v="0"/>
    <x v="0"/>
    <s v="Grand Prairie"/>
    <x v="5"/>
    <n v="75051"/>
    <x v="2"/>
    <s v="OFF-PA-10004156"/>
    <x v="1"/>
    <s v="Paper"/>
    <s v="Xerox 188"/>
    <n v="27.216000000000001"/>
    <n v="0.3"/>
    <n v="19.051199999999998"/>
  </r>
  <r>
    <n v="3939"/>
    <s v="CA-2016-118955"/>
    <x v="382"/>
    <d v="2016-06-20T00:00:00"/>
    <s v="Standard Class"/>
    <s v="LS-17230"/>
    <s v="Lycoris Saunders"/>
    <x v="0"/>
    <x v="0"/>
    <s v="Grand Prairie"/>
    <x v="5"/>
    <n v="75051"/>
    <x v="2"/>
    <s v="FUR-CH-10001708"/>
    <x v="0"/>
    <s v="Chairs"/>
    <s v="Office Star - Contemporary Swivel Chair with Padded Adjustable Arms and Flex Back"/>
    <n v="197.37200000000001"/>
    <n v="0.35"/>
    <n v="128.29180000000002"/>
  </r>
  <r>
    <n v="3940"/>
    <s v="US-2017-143448"/>
    <x v="107"/>
    <d v="2017-12-10T00:00:00"/>
    <s v="Same Day"/>
    <s v="MH-17455"/>
    <s v="Mark Hamilton"/>
    <x v="0"/>
    <x v="0"/>
    <s v="Greenwood"/>
    <x v="14"/>
    <n v="46142"/>
    <x v="2"/>
    <s v="FUR-CH-10003379"/>
    <x v="0"/>
    <s v="Chairs"/>
    <s v="Global Commerce Series High-Back Swivel/Tilt Chairs"/>
    <n v="1424.9"/>
    <n v="0.35"/>
    <n v="926.18500000000006"/>
  </r>
  <r>
    <n v="3941"/>
    <s v="CA-2018-117863"/>
    <x v="796"/>
    <d v="2018-05-23T00:00:00"/>
    <s v="Standard Class"/>
    <s v="TS-21340"/>
    <s v="Toby Swindell"/>
    <x v="0"/>
    <x v="0"/>
    <s v="New York City"/>
    <x v="15"/>
    <n v="10024"/>
    <x v="3"/>
    <s v="FUR-FU-10002456"/>
    <x v="0"/>
    <s v="Furnishings"/>
    <s v="Master Caster Door Stop, Large Neon Orange"/>
    <n v="14.56"/>
    <n v="0.4"/>
    <n v="8.7360000000000007"/>
  </r>
  <r>
    <n v="3942"/>
    <s v="CA-2018-117863"/>
    <x v="796"/>
    <d v="2018-05-23T00:00:00"/>
    <s v="Standard Class"/>
    <s v="TS-21340"/>
    <s v="Toby Swindell"/>
    <x v="0"/>
    <x v="0"/>
    <s v="New York City"/>
    <x v="15"/>
    <n v="10024"/>
    <x v="3"/>
    <s v="OFF-BI-10000605"/>
    <x v="1"/>
    <s v="Binders"/>
    <s v="Acco Pressboard Covers with Storage Hooks, 9 1/2 x 11, Executive Red"/>
    <n v="3.048"/>
    <n v="0.4"/>
    <n v="1.8288"/>
  </r>
  <r>
    <n v="3943"/>
    <s v="CA-2018-160458"/>
    <x v="837"/>
    <d v="2018-05-29T00:00:00"/>
    <s v="Second Class"/>
    <s v="EH-13945"/>
    <s v="Eric Hoffmann"/>
    <x v="0"/>
    <x v="0"/>
    <s v="Memphis"/>
    <x v="18"/>
    <n v="38109"/>
    <x v="0"/>
    <s v="OFF-PA-10001166"/>
    <x v="1"/>
    <s v="Paper"/>
    <s v="Xerox 2"/>
    <n v="25.92"/>
    <n v="0.25"/>
    <n v="19.440000000000001"/>
  </r>
  <r>
    <n v="3944"/>
    <s v="US-2017-142685"/>
    <x v="661"/>
    <d v="2017-06-30T00:00:00"/>
    <s v="Standard Class"/>
    <s v="MG-17695"/>
    <s v="Maureen Gnade"/>
    <x v="0"/>
    <x v="0"/>
    <s v="Buffalo"/>
    <x v="15"/>
    <n v="14215"/>
    <x v="3"/>
    <s v="OFF-SU-10000157"/>
    <x v="1"/>
    <s v="Supplies"/>
    <s v="Compact Automatic Electric Letter Opener"/>
    <n v="835.17"/>
    <n v="0.45"/>
    <n v="459.34350000000001"/>
  </r>
  <r>
    <n v="3945"/>
    <s v="CA-2017-133144"/>
    <x v="458"/>
    <d v="2017-05-21T00:00:00"/>
    <s v="Second Class"/>
    <s v="DO-13435"/>
    <s v="Denny Ordway"/>
    <x v="0"/>
    <x v="0"/>
    <s v="Los Angeles"/>
    <x v="1"/>
    <n v="90036"/>
    <x v="1"/>
    <s v="OFF-PA-10004971"/>
    <x v="1"/>
    <s v="Paper"/>
    <s v="Xerox 196"/>
    <n v="17.34"/>
    <n v="0.4"/>
    <n v="10.404"/>
  </r>
  <r>
    <n v="3946"/>
    <s v="CA-2018-167871"/>
    <x v="551"/>
    <d v="2018-11-23T00:00:00"/>
    <s v="Standard Class"/>
    <s v="AF-10870"/>
    <s v="Art Ferguson"/>
    <x v="0"/>
    <x v="0"/>
    <s v="Homestead"/>
    <x v="2"/>
    <n v="33030"/>
    <x v="0"/>
    <s v="OFF-PA-10001977"/>
    <x v="1"/>
    <s v="Paper"/>
    <s v="Xerox 194"/>
    <n v="44.384"/>
    <n v="0.25"/>
    <n v="33.287999999999997"/>
  </r>
  <r>
    <n v="3947"/>
    <s v="CA-2018-167871"/>
    <x v="551"/>
    <d v="2018-11-23T00:00:00"/>
    <s v="Standard Class"/>
    <s v="AF-10870"/>
    <s v="Art Ferguson"/>
    <x v="0"/>
    <x v="0"/>
    <s v="Homestead"/>
    <x v="2"/>
    <n v="33030"/>
    <x v="0"/>
    <s v="OFF-SU-10001225"/>
    <x v="1"/>
    <s v="Supplies"/>
    <s v="Staple remover"/>
    <n v="2.944"/>
    <n v="0.3"/>
    <n v="2.0608"/>
  </r>
  <r>
    <n v="3948"/>
    <s v="CA-2017-119963"/>
    <x v="741"/>
    <d v="2017-11-22T00:00:00"/>
    <s v="Standard Class"/>
    <s v="SN-20710"/>
    <s v="Steve Nguyen"/>
    <x v="2"/>
    <x v="0"/>
    <s v="Pasadena"/>
    <x v="5"/>
    <n v="77506"/>
    <x v="2"/>
    <s v="OFF-AR-10003514"/>
    <x v="1"/>
    <s v="Art"/>
    <s v="4009 Highlighters by Sanford"/>
    <n v="6.3680000000000003"/>
    <n v="0.35"/>
    <n v="4.1392000000000007"/>
  </r>
  <r>
    <n v="3949"/>
    <s v="CA-2017-119963"/>
    <x v="741"/>
    <d v="2017-11-22T00:00:00"/>
    <s v="Standard Class"/>
    <s v="SN-20710"/>
    <s v="Steve Nguyen"/>
    <x v="2"/>
    <x v="0"/>
    <s v="Pasadena"/>
    <x v="5"/>
    <n v="77506"/>
    <x v="2"/>
    <s v="OFF-LA-10003510"/>
    <x v="1"/>
    <s v="Labels"/>
    <s v="Avery 4027 File Folder Labels for Dot Matrix Printers, 5000 Labels per Box, White"/>
    <n v="48.847999999999999"/>
    <n v="0.3"/>
    <n v="34.193599999999996"/>
  </r>
  <r>
    <n v="3950"/>
    <s v="CA-2017-119963"/>
    <x v="741"/>
    <d v="2017-11-22T00:00:00"/>
    <s v="Standard Class"/>
    <s v="SN-20710"/>
    <s v="Steve Nguyen"/>
    <x v="2"/>
    <x v="0"/>
    <s v="Pasadena"/>
    <x v="5"/>
    <n v="77506"/>
    <x v="2"/>
    <s v="OFF-PA-10001970"/>
    <x v="1"/>
    <s v="Paper"/>
    <s v="Xerox 1881"/>
    <n v="19.648"/>
    <n v="0.3"/>
    <n v="13.753599999999999"/>
  </r>
  <r>
    <n v="3951"/>
    <s v="CA-2017-119963"/>
    <x v="741"/>
    <d v="2017-11-22T00:00:00"/>
    <s v="Standard Class"/>
    <s v="SN-20710"/>
    <s v="Steve Nguyen"/>
    <x v="2"/>
    <x v="0"/>
    <s v="Pasadena"/>
    <x v="5"/>
    <n v="77506"/>
    <x v="2"/>
    <s v="FUR-CH-10003817"/>
    <x v="0"/>
    <s v="Chairs"/>
    <s v="Global Value Steno Chair, Gray"/>
    <n v="255.108"/>
    <n v="0.35"/>
    <n v="165.8202"/>
  </r>
  <r>
    <n v="3952"/>
    <s v="CA-2015-121167"/>
    <x v="683"/>
    <d v="2015-11-30T00:00:00"/>
    <s v="Second Class"/>
    <s v="MO-17500"/>
    <s v="Mary ORourke"/>
    <x v="0"/>
    <x v="0"/>
    <s v="Freeport"/>
    <x v="15"/>
    <n v="11520"/>
    <x v="3"/>
    <s v="OFF-BI-10003676"/>
    <x v="1"/>
    <s v="Binders"/>
    <s v="GBC Standard Recycled Report Covers, Clear Plastic Sheets"/>
    <n v="17.248000000000001"/>
    <n v="0.4"/>
    <n v="10.348800000000001"/>
  </r>
  <r>
    <n v="3953"/>
    <s v="US-2017-151862"/>
    <x v="398"/>
    <d v="2017-03-08T00:00:00"/>
    <s v="Standard Class"/>
    <s v="ON-18715"/>
    <s v="Odella Nelson"/>
    <x v="1"/>
    <x v="0"/>
    <s v="Denver"/>
    <x v="22"/>
    <n v="80219"/>
    <x v="1"/>
    <s v="TEC-PH-10003535"/>
    <x v="2"/>
    <s v="Phones"/>
    <s v="RCA ViSYS 25423RE1 Corded phone"/>
    <n v="159.98400000000001"/>
    <n v="0.4"/>
    <n v="95.990400000000008"/>
  </r>
  <r>
    <n v="3954"/>
    <s v="CA-2018-152961"/>
    <x v="787"/>
    <d v="2018-01-19T00:00:00"/>
    <s v="Standard Class"/>
    <s v="SC-20095"/>
    <s v="Sanjit Chand"/>
    <x v="0"/>
    <x v="0"/>
    <s v="Quincy"/>
    <x v="31"/>
    <n v="2169"/>
    <x v="3"/>
    <s v="OFF-PA-10004675"/>
    <x v="1"/>
    <s v="Paper"/>
    <s v="Telephone Message Books with Fax/Mobile Section, 5 1/2 x 3 3/16"/>
    <n v="12.7"/>
    <n v="0.4"/>
    <n v="7.6199999999999992"/>
  </r>
  <r>
    <n v="3955"/>
    <s v="CA-2015-133228"/>
    <x v="527"/>
    <d v="2015-04-09T00:00:00"/>
    <s v="Standard Class"/>
    <s v="MS-17710"/>
    <s v="Maurice Satty"/>
    <x v="0"/>
    <x v="0"/>
    <s v="Detroit"/>
    <x v="12"/>
    <n v="48205"/>
    <x v="2"/>
    <s v="FUR-FU-10004020"/>
    <x v="0"/>
    <s v="Furnishings"/>
    <s v="Advantus Panel Wall Acrylic Frame"/>
    <n v="5.47"/>
    <n v="0.3"/>
    <n v="3.8289999999999997"/>
  </r>
  <r>
    <n v="3956"/>
    <s v="CA-2015-133228"/>
    <x v="527"/>
    <d v="2015-04-09T00:00:00"/>
    <s v="Standard Class"/>
    <s v="MS-17710"/>
    <s v="Maurice Satty"/>
    <x v="0"/>
    <x v="0"/>
    <s v="Detroit"/>
    <x v="12"/>
    <n v="48205"/>
    <x v="2"/>
    <s v="OFF-AR-10001955"/>
    <x v="1"/>
    <s v="Art"/>
    <s v="Newell 319"/>
    <n v="79.36"/>
    <n v="0.35"/>
    <n v="51.584000000000003"/>
  </r>
  <r>
    <n v="3957"/>
    <s v="CA-2017-114951"/>
    <x v="190"/>
    <d v="2017-07-03T00:00:00"/>
    <s v="Standard Class"/>
    <s v="DN-13690"/>
    <s v="Duane Noonan"/>
    <x v="0"/>
    <x v="0"/>
    <s v="San Francisco"/>
    <x v="1"/>
    <n v="94109"/>
    <x v="1"/>
    <s v="FUR-FU-10002364"/>
    <x v="0"/>
    <s v="Furnishings"/>
    <s v="Eldon Expressions Wood Desk Accessories, Oak"/>
    <n v="22.14"/>
    <n v="0.4"/>
    <n v="13.284000000000001"/>
  </r>
  <r>
    <n v="3958"/>
    <s v="CA-2017-156573"/>
    <x v="211"/>
    <d v="2017-06-02T00:00:00"/>
    <s v="Standard Class"/>
    <s v="RB-19360"/>
    <s v="Raymond Buch"/>
    <x v="0"/>
    <x v="0"/>
    <s v="Nashville"/>
    <x v="18"/>
    <n v="37211"/>
    <x v="0"/>
    <s v="OFF-BI-10002414"/>
    <x v="1"/>
    <s v="Binders"/>
    <s v="GBC ProClick Spines for 32-Hole Punch"/>
    <n v="11.276999999999999"/>
    <n v="0.25"/>
    <n v="8.457749999999999"/>
  </r>
  <r>
    <n v="3959"/>
    <s v="CA-2017-156573"/>
    <x v="211"/>
    <d v="2017-06-02T00:00:00"/>
    <s v="Standard Class"/>
    <s v="RB-19360"/>
    <s v="Raymond Buch"/>
    <x v="0"/>
    <x v="0"/>
    <s v="Nashville"/>
    <x v="18"/>
    <n v="37211"/>
    <x v="0"/>
    <s v="OFF-AR-10003732"/>
    <x v="1"/>
    <s v="Art"/>
    <s v="Newell 333"/>
    <n v="4.4480000000000004"/>
    <n v="0.3"/>
    <n v="3.1135999999999999"/>
  </r>
  <r>
    <n v="3960"/>
    <s v="CA-2017-156573"/>
    <x v="211"/>
    <d v="2017-06-02T00:00:00"/>
    <s v="Standard Class"/>
    <s v="RB-19360"/>
    <s v="Raymond Buch"/>
    <x v="0"/>
    <x v="0"/>
    <s v="Nashville"/>
    <x v="18"/>
    <n v="37211"/>
    <x v="0"/>
    <s v="FUR-FU-10001085"/>
    <x v="0"/>
    <s v="Furnishings"/>
    <s v="3M Polarizing Light Filter Sleeves"/>
    <n v="44.76"/>
    <n v="0.25"/>
    <n v="33.57"/>
  </r>
  <r>
    <n v="3961"/>
    <s v="CA-2016-113901"/>
    <x v="324"/>
    <d v="2016-10-24T00:00:00"/>
    <s v="Standard Class"/>
    <s v="NH-18610"/>
    <s v="Nicole Hansen"/>
    <x v="1"/>
    <x v="0"/>
    <s v="Detroit"/>
    <x v="12"/>
    <n v="48227"/>
    <x v="2"/>
    <s v="OFF-BI-10001249"/>
    <x v="1"/>
    <s v="Binders"/>
    <s v="Avery Heavy-Duty EZD View Binder with Locking Rings"/>
    <n v="38.28"/>
    <n v="0.3"/>
    <n v="26.795999999999999"/>
  </r>
  <r>
    <n v="3962"/>
    <s v="CA-2016-113901"/>
    <x v="324"/>
    <d v="2016-10-24T00:00:00"/>
    <s v="Standard Class"/>
    <s v="NH-18610"/>
    <s v="Nicole Hansen"/>
    <x v="1"/>
    <x v="0"/>
    <s v="Detroit"/>
    <x v="12"/>
    <n v="48227"/>
    <x v="2"/>
    <s v="TEC-PH-10002564"/>
    <x v="2"/>
    <s v="Phones"/>
    <s v="OtterBox Defender Series Case - Samsung Galaxy S4"/>
    <n v="149.94999999999999"/>
    <n v="0.3"/>
    <n v="104.96499999999999"/>
  </r>
  <r>
    <n v="3963"/>
    <s v="CA-2018-134838"/>
    <x v="600"/>
    <d v="2018-02-20T00:00:00"/>
    <s v="First Class"/>
    <s v="ED-13885"/>
    <s v="Emily Ducich"/>
    <x v="2"/>
    <x v="0"/>
    <s v="Los Angeles"/>
    <x v="1"/>
    <n v="90045"/>
    <x v="1"/>
    <s v="OFF-AR-10000634"/>
    <x v="1"/>
    <s v="Art"/>
    <s v="Newell 320"/>
    <n v="12.84"/>
    <n v="0.45"/>
    <n v="7.0620000000000003"/>
  </r>
  <r>
    <n v="3964"/>
    <s v="CA-2018-134838"/>
    <x v="600"/>
    <d v="2018-02-20T00:00:00"/>
    <s v="First Class"/>
    <s v="ED-13885"/>
    <s v="Emily Ducich"/>
    <x v="2"/>
    <x v="0"/>
    <s v="Los Angeles"/>
    <x v="1"/>
    <n v="90045"/>
    <x v="1"/>
    <s v="FUR-FU-10004018"/>
    <x v="0"/>
    <s v="Furnishings"/>
    <s v="Tensor Computer Mounted Lamp"/>
    <n v="44.67"/>
    <n v="0.4"/>
    <n v="26.802"/>
  </r>
  <r>
    <n v="3965"/>
    <s v="CA-2017-120257"/>
    <x v="897"/>
    <d v="2017-09-28T00:00:00"/>
    <s v="Standard Class"/>
    <s v="PW-19240"/>
    <s v="Pierre Wener"/>
    <x v="0"/>
    <x v="0"/>
    <s v="Philadelphia"/>
    <x v="9"/>
    <n v="19140"/>
    <x v="3"/>
    <s v="OFF-AR-10003481"/>
    <x v="1"/>
    <s v="Art"/>
    <s v="Newell 348"/>
    <n v="7.8719999999999999"/>
    <n v="0.45"/>
    <n v="4.3296000000000001"/>
  </r>
  <r>
    <n v="3966"/>
    <s v="CA-2015-164910"/>
    <x v="607"/>
    <d v="2015-11-17T00:00:00"/>
    <s v="Second Class"/>
    <s v="DM-13345"/>
    <s v="Denise Monton"/>
    <x v="1"/>
    <x v="0"/>
    <s v="Asheville"/>
    <x v="3"/>
    <n v="28806"/>
    <x v="0"/>
    <s v="OFF-AR-10003651"/>
    <x v="1"/>
    <s v="Art"/>
    <s v="Newell 350"/>
    <n v="7.8719999999999999"/>
    <n v="0.3"/>
    <n v="5.5103999999999997"/>
  </r>
  <r>
    <n v="3967"/>
    <s v="CA-2017-149902"/>
    <x v="178"/>
    <d v="2017-04-06T00:00:00"/>
    <s v="Standard Class"/>
    <s v="DW-13540"/>
    <s v="Don Weiss"/>
    <x v="0"/>
    <x v="0"/>
    <s v="New York City"/>
    <x v="15"/>
    <n v="10024"/>
    <x v="3"/>
    <s v="OFF-AR-10002956"/>
    <x v="1"/>
    <s v="Art"/>
    <s v="Boston 16801 Nautilus Battery Pencil Sharpener"/>
    <n v="88.04"/>
    <n v="0.45"/>
    <n v="48.422000000000004"/>
  </r>
  <r>
    <n v="3968"/>
    <s v="CA-2017-146010"/>
    <x v="244"/>
    <d v="2017-05-23T00:00:00"/>
    <s v="First Class"/>
    <s v="EH-14125"/>
    <s v="Eugene Hildebrand"/>
    <x v="2"/>
    <x v="0"/>
    <s v="Colorado Springs"/>
    <x v="22"/>
    <n v="80906"/>
    <x v="1"/>
    <s v="OFF-BI-10003638"/>
    <x v="1"/>
    <s v="Binders"/>
    <s v="GBC Durable Plastic Covers"/>
    <n v="40.634999999999998"/>
    <n v="0.4"/>
    <n v="24.380999999999997"/>
  </r>
  <r>
    <n v="3969"/>
    <s v="US-2016-163685"/>
    <x v="932"/>
    <d v="2016-06-05T00:00:00"/>
    <s v="Standard Class"/>
    <s v="KE-16420"/>
    <s v="Katrina Edelman"/>
    <x v="1"/>
    <x v="0"/>
    <s v="San Antonio"/>
    <x v="5"/>
    <n v="78207"/>
    <x v="2"/>
    <s v="OFF-BI-10001890"/>
    <x v="1"/>
    <s v="Binders"/>
    <s v="Avery Poly Binder Pockets"/>
    <n v="5.7279999999999998"/>
    <n v="0.3"/>
    <n v="4.0095999999999998"/>
  </r>
  <r>
    <n v="3970"/>
    <s v="US-2016-163685"/>
    <x v="932"/>
    <d v="2016-06-05T00:00:00"/>
    <s v="Standard Class"/>
    <s v="KE-16420"/>
    <s v="Katrina Edelman"/>
    <x v="1"/>
    <x v="0"/>
    <s v="San Antonio"/>
    <x v="5"/>
    <n v="78207"/>
    <x v="2"/>
    <s v="OFF-PA-10002606"/>
    <x v="1"/>
    <s v="Paper"/>
    <s v="Xerox 1928"/>
    <n v="42.24"/>
    <n v="0.3"/>
    <n v="29.567999999999998"/>
  </r>
  <r>
    <n v="3971"/>
    <s v="CA-2015-135090"/>
    <x v="754"/>
    <d v="2015-11-26T00:00:00"/>
    <s v="Standard Class"/>
    <s v="SP-20920"/>
    <s v="Susan Pistek"/>
    <x v="0"/>
    <x v="0"/>
    <s v="Los Angeles"/>
    <x v="1"/>
    <n v="90036"/>
    <x v="1"/>
    <s v="OFF-PA-10002245"/>
    <x v="1"/>
    <s v="Paper"/>
    <s v="Xerox 1895"/>
    <n v="53.82"/>
    <n v="0.4"/>
    <n v="32.292000000000002"/>
  </r>
  <r>
    <n v="3972"/>
    <s v="CA-2016-132374"/>
    <x v="933"/>
    <d v="2016-02-24T00:00:00"/>
    <s v="Second Class"/>
    <s v="PS-19045"/>
    <s v="Penelope Sewall"/>
    <x v="2"/>
    <x v="0"/>
    <s v="Sterling Heights"/>
    <x v="12"/>
    <n v="48310"/>
    <x v="2"/>
    <s v="OFF-AR-10001615"/>
    <x v="1"/>
    <s v="Art"/>
    <s v="Newell 34"/>
    <n v="79.36"/>
    <n v="0.35"/>
    <n v="51.584000000000003"/>
  </r>
  <r>
    <n v="3973"/>
    <s v="CA-2017-167556"/>
    <x v="892"/>
    <d v="2017-04-02T00:00:00"/>
    <s v="Standard Class"/>
    <s v="JM-15250"/>
    <s v="Janet Martin"/>
    <x v="0"/>
    <x v="0"/>
    <s v="New York City"/>
    <x v="15"/>
    <n v="10009"/>
    <x v="3"/>
    <s v="OFF-PA-10000466"/>
    <x v="1"/>
    <s v="Paper"/>
    <s v="Memo Book, 100 Message Capacity, 5 3/8” x 11”"/>
    <n v="13.48"/>
    <n v="0.4"/>
    <n v="8.0879999999999992"/>
  </r>
  <r>
    <n v="3974"/>
    <s v="CA-2017-167556"/>
    <x v="892"/>
    <d v="2017-04-02T00:00:00"/>
    <s v="Standard Class"/>
    <s v="JM-15250"/>
    <s v="Janet Martin"/>
    <x v="0"/>
    <x v="0"/>
    <s v="New York City"/>
    <x v="15"/>
    <n v="10009"/>
    <x v="3"/>
    <s v="OFF-BI-10003708"/>
    <x v="1"/>
    <s v="Binders"/>
    <s v="Acco Four Pocket Poly Ring Binder with Label Holder, Smoke, 1"/>
    <n v="29.8"/>
    <n v="0.4"/>
    <n v="17.88"/>
  </r>
  <r>
    <n v="3975"/>
    <s v="CA-2017-167556"/>
    <x v="892"/>
    <d v="2017-04-02T00:00:00"/>
    <s v="Standard Class"/>
    <s v="JM-15250"/>
    <s v="Janet Martin"/>
    <x v="0"/>
    <x v="0"/>
    <s v="New York City"/>
    <x v="15"/>
    <n v="10009"/>
    <x v="3"/>
    <s v="FUR-FU-10004848"/>
    <x v="0"/>
    <s v="Furnishings"/>
    <s v="Howard Miller 13-3/4 Diameter Brushed Chrome Round Wall Clock"/>
    <n v="414"/>
    <n v="0.4"/>
    <n v="248.39999999999998"/>
  </r>
  <r>
    <n v="3976"/>
    <s v="CA-2017-167556"/>
    <x v="892"/>
    <d v="2017-04-02T00:00:00"/>
    <s v="Standard Class"/>
    <s v="JM-15250"/>
    <s v="Janet Martin"/>
    <x v="0"/>
    <x v="0"/>
    <s v="New York City"/>
    <x v="15"/>
    <n v="10009"/>
    <x v="3"/>
    <s v="OFF-BI-10000320"/>
    <x v="1"/>
    <s v="Binders"/>
    <s v="GBC Plastic Binding Combs"/>
    <n v="41.328000000000003"/>
    <n v="0.4"/>
    <n v="24.796800000000001"/>
  </r>
  <r>
    <n v="3977"/>
    <s v="US-2017-116400"/>
    <x v="332"/>
    <d v="2017-10-24T00:00:00"/>
    <s v="First Class"/>
    <s v="EB-13930"/>
    <s v="Eric Barreto"/>
    <x v="0"/>
    <x v="0"/>
    <s v="Richmond"/>
    <x v="17"/>
    <n v="23223"/>
    <x v="0"/>
    <s v="FUR-FU-10003731"/>
    <x v="0"/>
    <s v="Furnishings"/>
    <s v="Eldon Expressions Wood and Plastic Desk Accessories, Oak"/>
    <n v="39.92"/>
    <n v="0.25"/>
    <n v="29.94"/>
  </r>
  <r>
    <n v="3978"/>
    <s v="CA-2018-101308"/>
    <x v="280"/>
    <d v="2018-10-07T00:00:00"/>
    <s v="Standard Class"/>
    <s v="FG-14260"/>
    <s v="Frank Gastineau"/>
    <x v="2"/>
    <x v="0"/>
    <s v="Seattle"/>
    <x v="4"/>
    <n v="98105"/>
    <x v="1"/>
    <s v="OFF-FA-10002780"/>
    <x v="1"/>
    <s v="Fasteners"/>
    <s v="Staples"/>
    <n v="8.94"/>
    <n v="0.4"/>
    <n v="5.3639999999999999"/>
  </r>
  <r>
    <n v="3979"/>
    <s v="CA-2018-101308"/>
    <x v="280"/>
    <d v="2018-10-07T00:00:00"/>
    <s v="Standard Class"/>
    <s v="FG-14260"/>
    <s v="Frank Gastineau"/>
    <x v="2"/>
    <x v="0"/>
    <s v="Seattle"/>
    <x v="4"/>
    <n v="98105"/>
    <x v="1"/>
    <s v="TEC-PH-10003800"/>
    <x v="2"/>
    <s v="Phones"/>
    <s v="i.Sound Portable Power - 8000 mAh"/>
    <n v="84.784000000000006"/>
    <n v="0.4"/>
    <n v="50.870400000000004"/>
  </r>
  <r>
    <n v="3980"/>
    <s v="CA-2015-114517"/>
    <x v="851"/>
    <d v="2015-12-27T00:00:00"/>
    <s v="Standard Class"/>
    <s v="TH-21235"/>
    <s v="Tiffany House"/>
    <x v="1"/>
    <x v="0"/>
    <s v="New York City"/>
    <x v="15"/>
    <n v="10024"/>
    <x v="3"/>
    <s v="FUR-TA-10001676"/>
    <x v="0"/>
    <s v="Tables"/>
    <s v="Hon 61000 Series Interactive Training Tables"/>
    <n v="53.316000000000003"/>
    <n v="0.45"/>
    <n v="29.323800000000002"/>
  </r>
  <r>
    <n v="3981"/>
    <s v="CA-2015-114517"/>
    <x v="851"/>
    <d v="2015-12-27T00:00:00"/>
    <s v="Standard Class"/>
    <s v="TH-21235"/>
    <s v="Tiffany House"/>
    <x v="1"/>
    <x v="0"/>
    <s v="New York City"/>
    <x v="15"/>
    <n v="10024"/>
    <x v="3"/>
    <s v="OFF-AP-10002350"/>
    <x v="1"/>
    <s v="Appliances"/>
    <s v="Belkin F9H710-06 7 Outlet SurgeMaster Surge Protector"/>
    <n v="56.52"/>
    <n v="0.4"/>
    <n v="33.911999999999999"/>
  </r>
  <r>
    <n v="3982"/>
    <s v="CA-2018-119564"/>
    <x v="934"/>
    <d v="2018-12-20T00:00:00"/>
    <s v="Standard Class"/>
    <s v="PL-18925"/>
    <s v="Paul Lucas"/>
    <x v="2"/>
    <x v="0"/>
    <s v="Seattle"/>
    <x v="4"/>
    <n v="98115"/>
    <x v="1"/>
    <s v="FUR-FU-10003096"/>
    <x v="0"/>
    <s v="Furnishings"/>
    <s v="Master Giant Foot Doorstop, Safety Yellow"/>
    <n v="22.77"/>
    <n v="0.4"/>
    <n v="13.661999999999999"/>
  </r>
  <r>
    <n v="3983"/>
    <s v="CA-2017-135265"/>
    <x v="274"/>
    <d v="2017-07-09T00:00:00"/>
    <s v="Second Class"/>
    <s v="CC-12370"/>
    <s v="Christopher Conant"/>
    <x v="0"/>
    <x v="0"/>
    <s v="Los Angeles"/>
    <x v="1"/>
    <n v="90045"/>
    <x v="1"/>
    <s v="FUR-CH-10003061"/>
    <x v="0"/>
    <s v="Chairs"/>
    <s v="Global Leather Task Chair, Black"/>
    <n v="287.96800000000002"/>
    <n v="0.45"/>
    <n v="158.38240000000002"/>
  </r>
  <r>
    <n v="3984"/>
    <s v="CA-2017-135265"/>
    <x v="274"/>
    <d v="2017-07-09T00:00:00"/>
    <s v="Second Class"/>
    <s v="CC-12370"/>
    <s v="Christopher Conant"/>
    <x v="0"/>
    <x v="0"/>
    <s v="Los Angeles"/>
    <x v="1"/>
    <n v="90045"/>
    <x v="1"/>
    <s v="TEC-CO-10003763"/>
    <x v="2"/>
    <s v="Copiers"/>
    <s v="Canon PC1060 Personal Laser Copier"/>
    <n v="2799.96"/>
    <n v="0.5"/>
    <n v="1399.98"/>
  </r>
  <r>
    <n v="3985"/>
    <s v="CA-2017-135265"/>
    <x v="274"/>
    <d v="2017-07-09T00:00:00"/>
    <s v="Second Class"/>
    <s v="CC-12370"/>
    <s v="Christopher Conant"/>
    <x v="0"/>
    <x v="0"/>
    <s v="Los Angeles"/>
    <x v="1"/>
    <n v="90045"/>
    <x v="1"/>
    <s v="OFF-PA-10002923"/>
    <x v="1"/>
    <s v="Paper"/>
    <s v="Xerox 1942"/>
    <n v="48.94"/>
    <n v="0.4"/>
    <n v="29.363999999999997"/>
  </r>
  <r>
    <n v="3986"/>
    <s v="CA-2017-108735"/>
    <x v="764"/>
    <d v="2017-04-21T00:00:00"/>
    <s v="Standard Class"/>
    <s v="JM-15535"/>
    <s v="Jessica Myrick"/>
    <x v="0"/>
    <x v="0"/>
    <s v="Lakewood"/>
    <x v="1"/>
    <n v="90712"/>
    <x v="1"/>
    <s v="FUR-BO-10003441"/>
    <x v="0"/>
    <s v="Bookcases"/>
    <s v="Bush Westfield Collection Bookcases, Fully Assembled"/>
    <n v="257.49900000000002"/>
    <n v="0.5"/>
    <n v="128.74950000000001"/>
  </r>
  <r>
    <n v="3987"/>
    <s v="CA-2018-112333"/>
    <x v="798"/>
    <d v="2018-04-14T00:00:00"/>
    <s v="Standard Class"/>
    <s v="KF-16285"/>
    <s v="Karen Ferguson"/>
    <x v="2"/>
    <x v="0"/>
    <s v="Plainfield"/>
    <x v="30"/>
    <n v="7060"/>
    <x v="3"/>
    <s v="OFF-ST-10001780"/>
    <x v="1"/>
    <s v="Storage"/>
    <s v="Tennsco 16-Compartment Lockers with Coat Rack"/>
    <n v="2591.56"/>
    <n v="0.5"/>
    <n v="1295.78"/>
  </r>
  <r>
    <n v="3988"/>
    <s v="CA-2018-112333"/>
    <x v="798"/>
    <d v="2018-04-14T00:00:00"/>
    <s v="Standard Class"/>
    <s v="KF-16285"/>
    <s v="Karen Ferguson"/>
    <x v="2"/>
    <x v="0"/>
    <s v="Plainfield"/>
    <x v="30"/>
    <n v="7060"/>
    <x v="3"/>
    <s v="OFF-AP-10001962"/>
    <x v="1"/>
    <s v="Appliances"/>
    <s v="Black &amp; Decker Filter for Double Action Dustbuster Cordless Vac BLDV7210"/>
    <n v="41.95"/>
    <n v="0.4"/>
    <n v="25.17"/>
  </r>
  <r>
    <n v="3989"/>
    <s v="US-2017-159415"/>
    <x v="764"/>
    <d v="2017-04-22T00:00:00"/>
    <s v="Standard Class"/>
    <s v="CS-12175"/>
    <s v="Charles Sheldon"/>
    <x v="1"/>
    <x v="0"/>
    <s v="Columbia"/>
    <x v="18"/>
    <n v="38401"/>
    <x v="0"/>
    <s v="FUR-FU-10003798"/>
    <x v="0"/>
    <s v="Furnishings"/>
    <s v="Ultra Door Kickplate, 8H x 34W"/>
    <n v="79.12"/>
    <n v="0.25"/>
    <n v="59.34"/>
  </r>
  <r>
    <n v="3990"/>
    <s v="CA-2015-122588"/>
    <x v="641"/>
    <d v="2015-11-27T00:00:00"/>
    <s v="Second Class"/>
    <s v="AR-10540"/>
    <s v="Andy Reiter"/>
    <x v="0"/>
    <x v="0"/>
    <s v="Woonsocket"/>
    <x v="34"/>
    <n v="2895"/>
    <x v="3"/>
    <s v="FUR-FU-10001095"/>
    <x v="0"/>
    <s v="Furnishings"/>
    <s v="DAX Black Cherry Wood-Tone Poster Frame"/>
    <n v="52.96"/>
    <n v="0.4"/>
    <n v="31.776"/>
  </r>
  <r>
    <n v="3991"/>
    <s v="CA-2015-137589"/>
    <x v="935"/>
    <d v="2015-11-08T00:00:00"/>
    <s v="Standard Class"/>
    <s v="MS-17770"/>
    <s v="Maxwell Schwartz"/>
    <x v="0"/>
    <x v="0"/>
    <s v="Lancaster"/>
    <x v="9"/>
    <n v="17602"/>
    <x v="3"/>
    <s v="OFF-SU-10000157"/>
    <x v="1"/>
    <s v="Supplies"/>
    <s v="Compact Automatic Electric Letter Opener"/>
    <n v="286.34399999999999"/>
    <n v="0.45"/>
    <n v="157.48920000000001"/>
  </r>
  <r>
    <n v="3992"/>
    <s v="CA-2016-161998"/>
    <x v="489"/>
    <d v="2016-05-05T00:00:00"/>
    <s v="Standard Class"/>
    <s v="DB-13120"/>
    <s v="David Bremer"/>
    <x v="1"/>
    <x v="0"/>
    <s v="Tampa"/>
    <x v="2"/>
    <n v="33614"/>
    <x v="0"/>
    <s v="FUR-FU-10001095"/>
    <x v="0"/>
    <s v="Furnishings"/>
    <s v="DAX Black Cherry Wood-Tone Poster Frame"/>
    <n v="63.552"/>
    <n v="0.25"/>
    <n v="47.664000000000001"/>
  </r>
  <r>
    <n v="3993"/>
    <s v="CA-2016-161998"/>
    <x v="489"/>
    <d v="2016-05-05T00:00:00"/>
    <s v="Standard Class"/>
    <s v="DB-13120"/>
    <s v="David Bremer"/>
    <x v="1"/>
    <x v="0"/>
    <s v="Tampa"/>
    <x v="2"/>
    <n v="33614"/>
    <x v="0"/>
    <s v="OFF-SU-10004261"/>
    <x v="1"/>
    <s v="Supplies"/>
    <s v="Fiskars 8 Scissors, 2/Pack"/>
    <n v="41.375999999999998"/>
    <n v="0.3"/>
    <n v="28.963199999999997"/>
  </r>
  <r>
    <n v="3994"/>
    <s v="CA-2016-161998"/>
    <x v="489"/>
    <d v="2016-05-05T00:00:00"/>
    <s v="Standard Class"/>
    <s v="DB-13120"/>
    <s v="David Bremer"/>
    <x v="1"/>
    <x v="0"/>
    <s v="Tampa"/>
    <x v="2"/>
    <n v="33614"/>
    <x v="0"/>
    <s v="OFF-AR-10004022"/>
    <x v="1"/>
    <s v="Art"/>
    <s v="Panasonic KP-380BK Classic Electric Pencil Sharpener"/>
    <n v="172.70400000000001"/>
    <n v="0.3"/>
    <n v="120.89279999999999"/>
  </r>
  <r>
    <n v="3995"/>
    <s v="CA-2016-105627"/>
    <x v="936"/>
    <d v="2016-03-12T00:00:00"/>
    <s v="Standard Class"/>
    <s v="DK-12895"/>
    <s v="Dana Kaydos"/>
    <x v="0"/>
    <x v="0"/>
    <s v="Kenosha"/>
    <x v="6"/>
    <n v="53142"/>
    <x v="2"/>
    <s v="FUR-BO-10002916"/>
    <x v="0"/>
    <s v="Bookcases"/>
    <s v="Rush Hierlooms Collection 1 Thick Stackable Bookcases"/>
    <n v="512.94000000000005"/>
    <n v="0.4"/>
    <n v="307.76400000000001"/>
  </r>
  <r>
    <n v="3996"/>
    <s v="CA-2016-105627"/>
    <x v="936"/>
    <d v="2016-03-12T00:00:00"/>
    <s v="Standard Class"/>
    <s v="DK-12895"/>
    <s v="Dana Kaydos"/>
    <x v="0"/>
    <x v="0"/>
    <s v="Kenosha"/>
    <x v="6"/>
    <n v="53142"/>
    <x v="2"/>
    <s v="FUR-CH-10002084"/>
    <x v="0"/>
    <s v="Chairs"/>
    <s v="Hon Mobius Operators Chair"/>
    <n v="860.93"/>
    <n v="0.35"/>
    <n v="559.60450000000003"/>
  </r>
  <r>
    <n v="3997"/>
    <s v="CA-2016-105627"/>
    <x v="936"/>
    <d v="2016-03-12T00:00:00"/>
    <s v="Standard Class"/>
    <s v="DK-12895"/>
    <s v="Dana Kaydos"/>
    <x v="0"/>
    <x v="0"/>
    <s v="Kenosha"/>
    <x v="6"/>
    <n v="53142"/>
    <x v="2"/>
    <s v="TEC-PH-10003012"/>
    <x v="2"/>
    <s v="Phones"/>
    <s v="Nortel Meridian M3904 Professional Digital phone"/>
    <n v="769.95"/>
    <n v="0.3"/>
    <n v="538.96500000000003"/>
  </r>
  <r>
    <n v="3998"/>
    <s v="CA-2016-105627"/>
    <x v="936"/>
    <d v="2016-03-12T00:00:00"/>
    <s v="Standard Class"/>
    <s v="DK-12895"/>
    <s v="Dana Kaydos"/>
    <x v="0"/>
    <x v="0"/>
    <s v="Kenosha"/>
    <x v="6"/>
    <n v="53142"/>
    <x v="2"/>
    <s v="OFF-AR-10002704"/>
    <x v="1"/>
    <s v="Art"/>
    <s v="Boston 1900 Electric Pencil Sharpener"/>
    <n v="14.98"/>
    <n v="0.35"/>
    <n v="9.7370000000000001"/>
  </r>
  <r>
    <n v="3999"/>
    <s v="CA-2016-105627"/>
    <x v="936"/>
    <d v="2016-03-12T00:00:00"/>
    <s v="Standard Class"/>
    <s v="DK-12895"/>
    <s v="Dana Kaydos"/>
    <x v="0"/>
    <x v="0"/>
    <s v="Kenosha"/>
    <x v="6"/>
    <n v="53142"/>
    <x v="2"/>
    <s v="FUR-FU-10000308"/>
    <x v="0"/>
    <s v="Furnishings"/>
    <s v="Deflect-o Glass Clear Studded Chair Mats"/>
    <n v="373.08"/>
    <n v="0.3"/>
    <n v="261.15599999999995"/>
  </r>
  <r>
    <n v="4000"/>
    <s v="US-2016-149629"/>
    <x v="789"/>
    <d v="2016-07-20T00:00:00"/>
    <s v="Second Class"/>
    <s v="MP-17965"/>
    <s v="Michael Paige"/>
    <x v="1"/>
    <x v="0"/>
    <s v="Port Saint Lucie"/>
    <x v="2"/>
    <n v="34952"/>
    <x v="0"/>
    <s v="FUR-BO-10004709"/>
    <x v="0"/>
    <s v="Bookcases"/>
    <s v="Bush Westfield Collection Bookcases, Medium Cherry Finish"/>
    <n v="231.92"/>
    <n v="0.35"/>
    <n v="150.74799999999999"/>
  </r>
  <r>
    <n v="4001"/>
    <s v="CA-2015-116834"/>
    <x v="856"/>
    <d v="2015-10-16T00:00:00"/>
    <s v="Standard Class"/>
    <s v="Dp-13240"/>
    <s v="Dean percer"/>
    <x v="2"/>
    <x v="0"/>
    <s v="Seattle"/>
    <x v="4"/>
    <n v="98115"/>
    <x v="1"/>
    <s v="FUR-FU-10001196"/>
    <x v="0"/>
    <s v="Furnishings"/>
    <s v="DAX Cubicle Frames - 8x10"/>
    <n v="63.47"/>
    <n v="0.4"/>
    <n v="38.082000000000001"/>
  </r>
  <r>
    <n v="4002"/>
    <s v="CA-2015-116834"/>
    <x v="856"/>
    <d v="2015-10-16T00:00:00"/>
    <s v="Standard Class"/>
    <s v="Dp-13240"/>
    <s v="Dean percer"/>
    <x v="2"/>
    <x v="0"/>
    <s v="Seattle"/>
    <x v="4"/>
    <n v="98115"/>
    <x v="1"/>
    <s v="TEC-AC-10002942"/>
    <x v="2"/>
    <s v="Accessories"/>
    <s v="WD My Passport Ultra 1TB Portable External Hard Drive"/>
    <n v="345"/>
    <n v="0.45"/>
    <n v="189.75000000000003"/>
  </r>
  <r>
    <n v="4003"/>
    <s v="CA-2017-145730"/>
    <x v="840"/>
    <d v="2017-03-08T00:00:00"/>
    <s v="Standard Class"/>
    <s v="CC-12220"/>
    <s v="Chris Cortes"/>
    <x v="0"/>
    <x v="0"/>
    <s v="San Antonio"/>
    <x v="5"/>
    <n v="78207"/>
    <x v="2"/>
    <s v="FUR-TA-10004915"/>
    <x v="0"/>
    <s v="Tables"/>
    <s v="Office Impressions End Table, 20-1/2H x 24W x 20D"/>
    <n v="637.89599999999996"/>
    <n v="0.35"/>
    <n v="414.63239999999996"/>
  </r>
  <r>
    <n v="4004"/>
    <s v="CA-2017-145730"/>
    <x v="840"/>
    <d v="2017-03-08T00:00:00"/>
    <s v="Standard Class"/>
    <s v="CC-12220"/>
    <s v="Chris Cortes"/>
    <x v="0"/>
    <x v="0"/>
    <s v="San Antonio"/>
    <x v="5"/>
    <n v="78207"/>
    <x v="2"/>
    <s v="TEC-MA-10001016"/>
    <x v="2"/>
    <s v="Machines"/>
    <s v="Canon PC170 Desktop Personal Copier"/>
    <n v="287.91000000000003"/>
    <n v="0.35"/>
    <n v="187.14150000000004"/>
  </r>
  <r>
    <n v="4005"/>
    <s v="CA-2017-145730"/>
    <x v="840"/>
    <d v="2017-03-08T00:00:00"/>
    <s v="Standard Class"/>
    <s v="CC-12220"/>
    <s v="Chris Cortes"/>
    <x v="0"/>
    <x v="0"/>
    <s v="San Antonio"/>
    <x v="5"/>
    <n v="78207"/>
    <x v="2"/>
    <s v="OFF-EN-10000483"/>
    <x v="1"/>
    <s v="Envelopes"/>
    <s v="White Envelopes, White Envelopes with Clear Poly Window"/>
    <n v="36.6"/>
    <n v="0.3"/>
    <n v="25.62"/>
  </r>
  <r>
    <n v="4006"/>
    <s v="US-2016-168732"/>
    <x v="895"/>
    <d v="2016-12-16T00:00:00"/>
    <s v="Standard Class"/>
    <s v="KM-16660"/>
    <s v="Khloe Miller"/>
    <x v="0"/>
    <x v="0"/>
    <s v="Roswell"/>
    <x v="32"/>
    <n v="30076"/>
    <x v="0"/>
    <s v="OFF-AR-10003087"/>
    <x v="1"/>
    <s v="Art"/>
    <s v="Staples in misc. colors"/>
    <n v="1.78"/>
    <n v="0.3"/>
    <n v="1.246"/>
  </r>
  <r>
    <n v="4007"/>
    <s v="US-2016-168732"/>
    <x v="895"/>
    <d v="2016-12-16T00:00:00"/>
    <s v="Standard Class"/>
    <s v="KM-16660"/>
    <s v="Khloe Miller"/>
    <x v="0"/>
    <x v="0"/>
    <s v="Roswell"/>
    <x v="32"/>
    <n v="30076"/>
    <x v="0"/>
    <s v="OFF-PA-10000520"/>
    <x v="1"/>
    <s v="Paper"/>
    <s v="Xerox 201"/>
    <n v="25.92"/>
    <n v="0.25"/>
    <n v="19.440000000000001"/>
  </r>
  <r>
    <n v="4008"/>
    <s v="US-2016-168732"/>
    <x v="895"/>
    <d v="2016-12-16T00:00:00"/>
    <s v="Standard Class"/>
    <s v="KM-16660"/>
    <s v="Khloe Miller"/>
    <x v="0"/>
    <x v="0"/>
    <s v="Roswell"/>
    <x v="32"/>
    <n v="30076"/>
    <x v="0"/>
    <s v="TEC-AC-10001553"/>
    <x v="2"/>
    <s v="Accessories"/>
    <s v="Memorex 25GB 6X Branded Blu-Ray Recordable Disc, 15/Pack"/>
    <n v="101.94"/>
    <n v="0.3"/>
    <n v="71.35799999999999"/>
  </r>
  <r>
    <n v="4009"/>
    <s v="CA-2016-107468"/>
    <x v="217"/>
    <d v="2016-12-22T00:00:00"/>
    <s v="Standard Class"/>
    <s v="MK-17905"/>
    <s v="Michael Kennedy"/>
    <x v="1"/>
    <x v="0"/>
    <s v="Louisville"/>
    <x v="22"/>
    <n v="80027"/>
    <x v="1"/>
    <s v="OFF-AR-10000634"/>
    <x v="1"/>
    <s v="Art"/>
    <s v="Newell 320"/>
    <n v="6.8479999999999999"/>
    <n v="0.45"/>
    <n v="3.7664000000000004"/>
  </r>
  <r>
    <n v="4010"/>
    <s v="CA-2018-144463"/>
    <x v="314"/>
    <d v="2018-01-05T00:00:00"/>
    <s v="Standard Class"/>
    <s v="SC-20725"/>
    <s v="Steven Cartwright"/>
    <x v="0"/>
    <x v="0"/>
    <s v="Los Angeles"/>
    <x v="1"/>
    <n v="90036"/>
    <x v="1"/>
    <s v="FUR-FU-10001215"/>
    <x v="0"/>
    <s v="Furnishings"/>
    <s v="Howard Miller 11-1/2 Diameter Brentwood Wall Clock"/>
    <n v="474.43"/>
    <n v="0.4"/>
    <n v="284.65800000000002"/>
  </r>
  <r>
    <n v="4011"/>
    <s v="CA-2018-100811"/>
    <x v="610"/>
    <d v="2018-11-24T00:00:00"/>
    <s v="First Class"/>
    <s v="CC-12475"/>
    <s v="Cindy Chapman"/>
    <x v="0"/>
    <x v="0"/>
    <s v="Philadelphia"/>
    <x v="9"/>
    <n v="19143"/>
    <x v="3"/>
    <s v="OFF-PA-10001204"/>
    <x v="1"/>
    <s v="Paper"/>
    <s v="Xerox 1972"/>
    <n v="8.4480000000000004"/>
    <n v="0.4"/>
    <n v="5.0688000000000004"/>
  </r>
  <r>
    <n v="4012"/>
    <s v="CA-2018-100811"/>
    <x v="610"/>
    <d v="2018-11-24T00:00:00"/>
    <s v="First Class"/>
    <s v="CC-12475"/>
    <s v="Cindy Chapman"/>
    <x v="0"/>
    <x v="0"/>
    <s v="Philadelphia"/>
    <x v="9"/>
    <n v="19143"/>
    <x v="3"/>
    <s v="OFF-ST-10002444"/>
    <x v="1"/>
    <s v="Storage"/>
    <s v="Recycled Eldon Regeneration Jumbo File"/>
    <n v="39.295999999999999"/>
    <n v="0.5"/>
    <n v="19.648"/>
  </r>
  <r>
    <n v="4013"/>
    <s v="CA-2016-153612"/>
    <x v="937"/>
    <d v="2016-12-27T00:00:00"/>
    <s v="Standard Class"/>
    <s v="BT-11305"/>
    <s v="Beth Thompson"/>
    <x v="2"/>
    <x v="0"/>
    <s v="Superior"/>
    <x v="6"/>
    <n v="54880"/>
    <x v="2"/>
    <s v="OFF-AR-10000203"/>
    <x v="1"/>
    <s v="Art"/>
    <s v="Newell 336"/>
    <n v="17.12"/>
    <n v="0.35"/>
    <n v="11.128000000000002"/>
  </r>
  <r>
    <n v="4014"/>
    <s v="CA-2016-165624"/>
    <x v="841"/>
    <d v="2016-08-28T00:00:00"/>
    <s v="Standard Class"/>
    <s v="FH-14350"/>
    <s v="Fred Harton"/>
    <x v="0"/>
    <x v="0"/>
    <s v="Atlanta"/>
    <x v="32"/>
    <n v="30318"/>
    <x v="0"/>
    <s v="OFF-AP-10000828"/>
    <x v="1"/>
    <s v="Appliances"/>
    <s v="Avanti 4.4 Cu. Ft. Refrigerator"/>
    <n v="542.94000000000005"/>
    <n v="0.25"/>
    <n v="407.20500000000004"/>
  </r>
  <r>
    <n v="4015"/>
    <s v="CA-2016-165624"/>
    <x v="841"/>
    <d v="2016-08-28T00:00:00"/>
    <s v="Standard Class"/>
    <s v="FH-14350"/>
    <s v="Fred Harton"/>
    <x v="0"/>
    <x v="0"/>
    <s v="Atlanta"/>
    <x v="32"/>
    <n v="30318"/>
    <x v="0"/>
    <s v="OFF-LA-10003190"/>
    <x v="1"/>
    <s v="Labels"/>
    <s v="Avery 474"/>
    <n v="8.64"/>
    <n v="0.25"/>
    <n v="6.48"/>
  </r>
  <r>
    <n v="4016"/>
    <s v="CA-2016-165624"/>
    <x v="841"/>
    <d v="2016-08-28T00:00:00"/>
    <s v="Standard Class"/>
    <s v="FH-14350"/>
    <s v="Fred Harton"/>
    <x v="0"/>
    <x v="0"/>
    <s v="Atlanta"/>
    <x v="32"/>
    <n v="30318"/>
    <x v="0"/>
    <s v="OFF-PA-10002319"/>
    <x v="1"/>
    <s v="Paper"/>
    <s v="Xerox 1944"/>
    <n v="193.8"/>
    <n v="0.25"/>
    <n v="145.35000000000002"/>
  </r>
  <r>
    <n v="4017"/>
    <s v="CA-2016-165624"/>
    <x v="841"/>
    <d v="2016-08-28T00:00:00"/>
    <s v="Standard Class"/>
    <s v="FH-14350"/>
    <s v="Fred Harton"/>
    <x v="0"/>
    <x v="0"/>
    <s v="Atlanta"/>
    <x v="32"/>
    <n v="30318"/>
    <x v="0"/>
    <s v="OFF-PA-10003893"/>
    <x v="1"/>
    <s v="Paper"/>
    <s v="Xerox 1962"/>
    <n v="21.4"/>
    <n v="0.25"/>
    <n v="16.049999999999997"/>
  </r>
  <r>
    <n v="4018"/>
    <s v="CA-2016-165624"/>
    <x v="841"/>
    <d v="2016-08-28T00:00:00"/>
    <s v="Standard Class"/>
    <s v="FH-14350"/>
    <s v="Fred Harton"/>
    <x v="0"/>
    <x v="0"/>
    <s v="Atlanta"/>
    <x v="32"/>
    <n v="30318"/>
    <x v="0"/>
    <s v="OFF-PA-10002499"/>
    <x v="1"/>
    <s v="Paper"/>
    <s v="Xerox 1890"/>
    <n v="97.88"/>
    <n v="0.25"/>
    <n v="73.41"/>
  </r>
  <r>
    <n v="4019"/>
    <s v="CA-2016-165624"/>
    <x v="841"/>
    <d v="2016-08-28T00:00:00"/>
    <s v="Standard Class"/>
    <s v="FH-14350"/>
    <s v="Fred Harton"/>
    <x v="0"/>
    <x v="0"/>
    <s v="Atlanta"/>
    <x v="32"/>
    <n v="30318"/>
    <x v="0"/>
    <s v="TEC-AC-10004568"/>
    <x v="2"/>
    <s v="Accessories"/>
    <s v="Maxell LTO Ultrium - 800 GB"/>
    <n v="251.91"/>
    <n v="0.3"/>
    <n v="176.33699999999999"/>
  </r>
  <r>
    <n v="4020"/>
    <s v="CA-2016-165624"/>
    <x v="841"/>
    <d v="2016-08-28T00:00:00"/>
    <s v="Standard Class"/>
    <s v="FH-14350"/>
    <s v="Fred Harton"/>
    <x v="0"/>
    <x v="0"/>
    <s v="Atlanta"/>
    <x v="32"/>
    <n v="30318"/>
    <x v="0"/>
    <s v="OFF-AP-10001492"/>
    <x v="1"/>
    <s v="Appliances"/>
    <s v="Acco Six-Outlet Power Strip, 4 Cord Length"/>
    <n v="25.86"/>
    <n v="0.25"/>
    <n v="19.395"/>
  </r>
  <r>
    <n v="4021"/>
    <s v="CA-2015-154963"/>
    <x v="169"/>
    <d v="2015-06-27T00:00:00"/>
    <s v="Standard Class"/>
    <s v="AA-10645"/>
    <s v="Anna Andreadi"/>
    <x v="0"/>
    <x v="0"/>
    <s v="Chester"/>
    <x v="9"/>
    <n v="19013"/>
    <x v="3"/>
    <s v="FUR-CH-10004698"/>
    <x v="0"/>
    <s v="Chairs"/>
    <s v="Padded Folding Chairs, Black, 4/Carton"/>
    <n v="170.05799999999999"/>
    <n v="0.45"/>
    <n v="93.531900000000007"/>
  </r>
  <r>
    <n v="4022"/>
    <s v="CA-2015-154963"/>
    <x v="169"/>
    <d v="2015-06-27T00:00:00"/>
    <s v="Standard Class"/>
    <s v="AA-10645"/>
    <s v="Anna Andreadi"/>
    <x v="0"/>
    <x v="0"/>
    <s v="Chester"/>
    <x v="9"/>
    <n v="19013"/>
    <x v="3"/>
    <s v="TEC-PH-10004093"/>
    <x v="2"/>
    <s v="Phones"/>
    <s v="Panasonic Kx-TS550"/>
    <n v="82.781999999999996"/>
    <n v="0.4"/>
    <n v="49.669199999999996"/>
  </r>
  <r>
    <n v="4023"/>
    <s v="CA-2015-154963"/>
    <x v="169"/>
    <d v="2015-06-27T00:00:00"/>
    <s v="Standard Class"/>
    <s v="AA-10645"/>
    <s v="Anna Andreadi"/>
    <x v="0"/>
    <x v="0"/>
    <s v="Chester"/>
    <x v="9"/>
    <n v="19013"/>
    <x v="3"/>
    <s v="FUR-CH-10000454"/>
    <x v="0"/>
    <s v="Chairs"/>
    <s v="Hon Deluxe Fabric Upholstered Stacking Chairs, Rounded Back"/>
    <n v="853.93"/>
    <n v="0.45"/>
    <n v="469.66149999999999"/>
  </r>
  <r>
    <n v="4024"/>
    <s v="CA-2018-130764"/>
    <x v="855"/>
    <d v="2018-10-28T00:00:00"/>
    <s v="First Class"/>
    <s v="JO-15145"/>
    <s v="Jack OBriant"/>
    <x v="1"/>
    <x v="0"/>
    <s v="San Francisco"/>
    <x v="1"/>
    <n v="94110"/>
    <x v="1"/>
    <s v="FUR-BO-10003034"/>
    <x v="0"/>
    <s v="Bookcases"/>
    <s v="OSullivan Elevations Bookcase, Cherry Finish"/>
    <n v="556.66499999999996"/>
    <n v="0.5"/>
    <n v="278.33249999999998"/>
  </r>
  <r>
    <n v="4025"/>
    <s v="CA-2018-130764"/>
    <x v="855"/>
    <d v="2018-10-28T00:00:00"/>
    <s v="First Class"/>
    <s v="JO-15145"/>
    <s v="Jack OBriant"/>
    <x v="1"/>
    <x v="0"/>
    <s v="San Francisco"/>
    <x v="1"/>
    <n v="94110"/>
    <x v="1"/>
    <s v="TEC-PH-10003215"/>
    <x v="2"/>
    <s v="Phones"/>
    <s v="Jackery Bar Premium Fast-charging Portable Charger"/>
    <n v="95.84"/>
    <n v="0.4"/>
    <n v="57.503999999999998"/>
  </r>
  <r>
    <n v="4026"/>
    <s v="CA-2018-139311"/>
    <x v="938"/>
    <d v="2018-08-13T00:00:00"/>
    <s v="First Class"/>
    <s v="SF-20965"/>
    <s v="Sylvia Foulston"/>
    <x v="1"/>
    <x v="0"/>
    <s v="Bedford"/>
    <x v="5"/>
    <n v="76021"/>
    <x v="2"/>
    <s v="OFF-PA-10001776"/>
    <x v="1"/>
    <s v="Paper"/>
    <s v="Wirebound Message Books, Four 2 3/4 x 5 Forms per Page, 600 Sets per Book"/>
    <n v="29.664000000000001"/>
    <n v="0.3"/>
    <n v="20.764800000000001"/>
  </r>
  <r>
    <n v="4027"/>
    <s v="CA-2018-139311"/>
    <x v="938"/>
    <d v="2018-08-13T00:00:00"/>
    <s v="First Class"/>
    <s v="SF-20965"/>
    <s v="Sylvia Foulston"/>
    <x v="1"/>
    <x v="0"/>
    <s v="Bedford"/>
    <x v="5"/>
    <n v="76021"/>
    <x v="2"/>
    <s v="OFF-AR-10004582"/>
    <x v="1"/>
    <s v="Art"/>
    <s v="BIC Brite Liner Grip Highlighters"/>
    <n v="9.1839999999999993"/>
    <n v="0.35"/>
    <n v="5.9695999999999998"/>
  </r>
  <r>
    <n v="4028"/>
    <s v="CA-2018-139311"/>
    <x v="938"/>
    <d v="2018-08-13T00:00:00"/>
    <s v="First Class"/>
    <s v="SF-20965"/>
    <s v="Sylvia Foulston"/>
    <x v="1"/>
    <x v="0"/>
    <s v="Bedford"/>
    <x v="5"/>
    <n v="76021"/>
    <x v="2"/>
    <s v="TEC-PH-10001557"/>
    <x v="2"/>
    <s v="Phones"/>
    <s v="Pyle PMP37LED"/>
    <n v="153.584"/>
    <n v="0.3"/>
    <n v="107.50879999999999"/>
  </r>
  <r>
    <n v="4029"/>
    <s v="CA-2018-139311"/>
    <x v="938"/>
    <d v="2018-08-13T00:00:00"/>
    <s v="First Class"/>
    <s v="SF-20965"/>
    <s v="Sylvia Foulston"/>
    <x v="1"/>
    <x v="0"/>
    <s v="Bedford"/>
    <x v="5"/>
    <n v="76021"/>
    <x v="2"/>
    <s v="OFF-BI-10004209"/>
    <x v="1"/>
    <s v="Binders"/>
    <s v="Fellowes Twister Kit, Gray/Clear, 3/pkg"/>
    <n v="12.864000000000001"/>
    <n v="0.3"/>
    <n v="9.0047999999999995"/>
  </r>
  <r>
    <n v="4030"/>
    <s v="CA-2018-124296"/>
    <x v="165"/>
    <d v="2018-12-28T00:00:00"/>
    <s v="Standard Class"/>
    <s v="CS-12355"/>
    <s v="Christine Sundaresam"/>
    <x v="0"/>
    <x v="0"/>
    <s v="Lafayette"/>
    <x v="28"/>
    <n v="70506"/>
    <x v="0"/>
    <s v="TEC-MA-10003183"/>
    <x v="2"/>
    <s v="Machines"/>
    <s v="DYMO CardScan Personal V9 Business Card Scanner"/>
    <n v="479.97"/>
    <n v="0.3"/>
    <n v="335.97899999999998"/>
  </r>
  <r>
    <n v="4031"/>
    <s v="CA-2018-124296"/>
    <x v="165"/>
    <d v="2018-12-28T00:00:00"/>
    <s v="Standard Class"/>
    <s v="CS-12355"/>
    <s v="Christine Sundaresam"/>
    <x v="0"/>
    <x v="0"/>
    <s v="Lafayette"/>
    <x v="28"/>
    <n v="70506"/>
    <x v="0"/>
    <s v="FUR-CH-10002439"/>
    <x v="0"/>
    <s v="Chairs"/>
    <s v="Iceberg Nesting Folding Chair, 19w x 6d x 43h"/>
    <n v="232.88"/>
    <n v="0.3"/>
    <n v="163.01599999999999"/>
  </r>
  <r>
    <n v="4032"/>
    <s v="CA-2017-169957"/>
    <x v="182"/>
    <d v="2017-09-30T00:00:00"/>
    <s v="Standard Class"/>
    <s v="SN-20710"/>
    <s v="Steve Nguyen"/>
    <x v="2"/>
    <x v="0"/>
    <s v="Covington"/>
    <x v="4"/>
    <n v="98042"/>
    <x v="1"/>
    <s v="OFF-AP-10000576"/>
    <x v="1"/>
    <s v="Appliances"/>
    <s v="Belkin 7 Outlet SurgeMaster II"/>
    <n v="236.88"/>
    <n v="0.4"/>
    <n v="142.12799999999999"/>
  </r>
  <r>
    <n v="4033"/>
    <s v="CA-2017-169957"/>
    <x v="182"/>
    <d v="2017-09-30T00:00:00"/>
    <s v="Standard Class"/>
    <s v="SN-20710"/>
    <s v="Steve Nguyen"/>
    <x v="2"/>
    <x v="0"/>
    <s v="Covington"/>
    <x v="4"/>
    <n v="98042"/>
    <x v="1"/>
    <s v="OFF-PA-10004040"/>
    <x v="1"/>
    <s v="Paper"/>
    <s v="Universal Premium White Copier/Laser Paper (20Lb. and 87 Bright)"/>
    <n v="29.9"/>
    <n v="0.4"/>
    <n v="17.939999999999998"/>
  </r>
  <r>
    <n v="4034"/>
    <s v="CA-2017-169957"/>
    <x v="182"/>
    <d v="2017-09-30T00:00:00"/>
    <s v="Standard Class"/>
    <s v="SN-20710"/>
    <s v="Steve Nguyen"/>
    <x v="2"/>
    <x v="0"/>
    <s v="Covington"/>
    <x v="4"/>
    <n v="98042"/>
    <x v="1"/>
    <s v="TEC-AC-10003063"/>
    <x v="2"/>
    <s v="Accessories"/>
    <s v="Micro Innovations USB RF Wireless Keyboard with Mouse"/>
    <n v="100"/>
    <n v="0.45"/>
    <n v="55.000000000000007"/>
  </r>
  <r>
    <n v="4035"/>
    <s v="US-2017-108777"/>
    <x v="939"/>
    <d v="2017-12-12T00:00:00"/>
    <s v="Same Day"/>
    <s v="JM-15655"/>
    <s v="Jim Mitchum"/>
    <x v="1"/>
    <x v="0"/>
    <s v="Lorain"/>
    <x v="24"/>
    <n v="44052"/>
    <x v="3"/>
    <s v="OFF-BI-10003982"/>
    <x v="1"/>
    <s v="Binders"/>
    <s v="Wilson Jones Century Plastic Molded Ring Binders"/>
    <n v="18.693000000000001"/>
    <n v="0.4"/>
    <n v="11.2158"/>
  </r>
  <r>
    <n v="4036"/>
    <s v="US-2017-108777"/>
    <x v="939"/>
    <d v="2017-12-12T00:00:00"/>
    <s v="Same Day"/>
    <s v="JM-15655"/>
    <s v="Jim Mitchum"/>
    <x v="1"/>
    <x v="0"/>
    <s v="Lorain"/>
    <x v="24"/>
    <n v="44052"/>
    <x v="3"/>
    <s v="TEC-AC-10002567"/>
    <x v="2"/>
    <s v="Accessories"/>
    <s v="Logitech G602 Wireless Gaming Mouse"/>
    <n v="383.952"/>
    <n v="0.45"/>
    <n v="211.17360000000002"/>
  </r>
  <r>
    <n v="4037"/>
    <s v="CA-2016-148859"/>
    <x v="75"/>
    <d v="2017-01-01T00:00:00"/>
    <s v="Standard Class"/>
    <s v="FH-14350"/>
    <s v="Fred Harton"/>
    <x v="0"/>
    <x v="0"/>
    <s v="Chicago"/>
    <x v="10"/>
    <n v="60623"/>
    <x v="2"/>
    <s v="OFF-ST-10004950"/>
    <x v="1"/>
    <s v="Storage"/>
    <s v="Tenex Personal Filing Tote With Secure Closure Lid, Black/Frost"/>
    <n v="24.815999999999999"/>
    <n v="0.4"/>
    <n v="14.889599999999998"/>
  </r>
  <r>
    <n v="4038"/>
    <s v="CA-2015-110786"/>
    <x v="282"/>
    <d v="2016-01-02T00:00:00"/>
    <s v="Standard Class"/>
    <s v="AJ-10795"/>
    <s v="Anthony Johnson"/>
    <x v="1"/>
    <x v="0"/>
    <s v="San Francisco"/>
    <x v="1"/>
    <n v="94110"/>
    <x v="1"/>
    <s v="FUR-FU-10000550"/>
    <x v="0"/>
    <s v="Furnishings"/>
    <s v="Stacking Trays by OIC"/>
    <n v="24.9"/>
    <n v="0.4"/>
    <n v="14.939999999999998"/>
  </r>
  <r>
    <n v="4039"/>
    <s v="CA-2015-110786"/>
    <x v="282"/>
    <d v="2016-01-02T00:00:00"/>
    <s v="Standard Class"/>
    <s v="AJ-10795"/>
    <s v="Anthony Johnson"/>
    <x v="1"/>
    <x v="0"/>
    <s v="San Francisco"/>
    <x v="1"/>
    <n v="94110"/>
    <x v="1"/>
    <s v="OFF-PA-10000528"/>
    <x v="1"/>
    <s v="Paper"/>
    <s v="Xerox 1981"/>
    <n v="21.12"/>
    <n v="0.4"/>
    <n v="12.672000000000001"/>
  </r>
  <r>
    <n v="4040"/>
    <s v="CA-2015-110786"/>
    <x v="282"/>
    <d v="2016-01-02T00:00:00"/>
    <s v="Standard Class"/>
    <s v="AJ-10795"/>
    <s v="Anthony Johnson"/>
    <x v="1"/>
    <x v="0"/>
    <s v="San Francisco"/>
    <x v="1"/>
    <n v="94110"/>
    <x v="1"/>
    <s v="TEC-MA-10003183"/>
    <x v="2"/>
    <s v="Machines"/>
    <s v="DYMO CardScan Personal V9 Business Card Scanner"/>
    <n v="767.952"/>
    <n v="0.45"/>
    <n v="422.37360000000001"/>
  </r>
  <r>
    <n v="4041"/>
    <s v="CA-2015-110786"/>
    <x v="282"/>
    <d v="2016-01-02T00:00:00"/>
    <s v="Standard Class"/>
    <s v="AJ-10795"/>
    <s v="Anthony Johnson"/>
    <x v="1"/>
    <x v="0"/>
    <s v="San Francisco"/>
    <x v="1"/>
    <n v="94110"/>
    <x v="1"/>
    <s v="OFF-BI-10003305"/>
    <x v="1"/>
    <s v="Binders"/>
    <s v="Avery Hanging File Binders"/>
    <n v="14.352"/>
    <n v="0.4"/>
    <n v="8.6112000000000002"/>
  </r>
  <r>
    <n v="4042"/>
    <s v="CA-2015-110786"/>
    <x v="282"/>
    <d v="2016-01-02T00:00:00"/>
    <s v="Standard Class"/>
    <s v="AJ-10795"/>
    <s v="Anthony Johnson"/>
    <x v="1"/>
    <x v="0"/>
    <s v="San Francisco"/>
    <x v="1"/>
    <n v="94110"/>
    <x v="1"/>
    <s v="TEC-PH-10001425"/>
    <x v="2"/>
    <s v="Phones"/>
    <s v="Mophie Juice Pack Helium for iPhone"/>
    <n v="191.976"/>
    <n v="0.4"/>
    <n v="115.18559999999999"/>
  </r>
  <r>
    <n v="4043"/>
    <s v="CA-2015-110786"/>
    <x v="282"/>
    <d v="2016-01-02T00:00:00"/>
    <s v="Standard Class"/>
    <s v="AJ-10795"/>
    <s v="Anthony Johnson"/>
    <x v="1"/>
    <x v="0"/>
    <s v="San Francisco"/>
    <x v="1"/>
    <n v="94110"/>
    <x v="1"/>
    <s v="OFF-LA-10001474"/>
    <x v="1"/>
    <s v="Labels"/>
    <s v="Avery 477"/>
    <n v="274.77"/>
    <n v="0.4"/>
    <n v="164.86199999999999"/>
  </r>
  <r>
    <n v="4044"/>
    <s v="CA-2015-110786"/>
    <x v="282"/>
    <d v="2016-01-02T00:00:00"/>
    <s v="Standard Class"/>
    <s v="AJ-10795"/>
    <s v="Anthony Johnson"/>
    <x v="1"/>
    <x v="0"/>
    <s v="San Francisco"/>
    <x v="1"/>
    <n v="94110"/>
    <x v="1"/>
    <s v="FUR-FU-10000672"/>
    <x v="0"/>
    <s v="Furnishings"/>
    <s v="Executive Impressions 10 Spectator Wall Clock"/>
    <n v="70.56"/>
    <n v="0.4"/>
    <n v="42.335999999999999"/>
  </r>
  <r>
    <n v="4045"/>
    <s v="CA-2016-137750"/>
    <x v="608"/>
    <d v="2016-06-30T00:00:00"/>
    <s v="Standard Class"/>
    <s v="JF-15565"/>
    <s v="Jill Fjeld"/>
    <x v="0"/>
    <x v="0"/>
    <s v="San Francisco"/>
    <x v="1"/>
    <n v="94110"/>
    <x v="1"/>
    <s v="FUR-FU-10001979"/>
    <x v="0"/>
    <s v="Furnishings"/>
    <s v="Dana Halogen Swing-Arm Architect Lamp"/>
    <n v="204.85"/>
    <n v="0.4"/>
    <n v="122.91"/>
  </r>
  <r>
    <n v="4046"/>
    <s v="CA-2016-136378"/>
    <x v="788"/>
    <d v="2016-04-07T00:00:00"/>
    <s v="Standard Class"/>
    <s v="CS-11845"/>
    <s v="Cari Sayre"/>
    <x v="1"/>
    <x v="0"/>
    <s v="Houston"/>
    <x v="5"/>
    <n v="77070"/>
    <x v="2"/>
    <s v="OFF-BI-10003707"/>
    <x v="1"/>
    <s v="Binders"/>
    <s v="Aluminum Screw Posts"/>
    <n v="9.1560000000000006"/>
    <n v="0.3"/>
    <n v="6.4092000000000002"/>
  </r>
  <r>
    <n v="4047"/>
    <s v="CA-2018-100356"/>
    <x v="208"/>
    <d v="2018-10-25T00:00:00"/>
    <s v="Standard Class"/>
    <s v="SP-20920"/>
    <s v="Susan Pistek"/>
    <x v="0"/>
    <x v="0"/>
    <s v="Chicago"/>
    <x v="10"/>
    <n v="60653"/>
    <x v="2"/>
    <s v="OFF-AP-10002191"/>
    <x v="1"/>
    <s v="Appliances"/>
    <s v="Belkin 8 Outlet SurgeMaster II Gold Surge Protector"/>
    <n v="23.992000000000001"/>
    <n v="0.3"/>
    <n v="16.7944"/>
  </r>
  <r>
    <n v="4048"/>
    <s v="US-2016-166520"/>
    <x v="747"/>
    <d v="2016-07-19T00:00:00"/>
    <s v="First Class"/>
    <s v="KE-16420"/>
    <s v="Katrina Edelman"/>
    <x v="1"/>
    <x v="0"/>
    <s v="New York City"/>
    <x v="15"/>
    <n v="10035"/>
    <x v="3"/>
    <s v="OFF-PA-10000501"/>
    <x v="1"/>
    <s v="Paper"/>
    <s v="Petty Cash Envelope"/>
    <n v="80.88"/>
    <n v="0.4"/>
    <n v="48.527999999999999"/>
  </r>
  <r>
    <n v="4049"/>
    <s v="US-2016-166520"/>
    <x v="747"/>
    <d v="2016-07-19T00:00:00"/>
    <s v="First Class"/>
    <s v="KE-16420"/>
    <s v="Katrina Edelman"/>
    <x v="1"/>
    <x v="0"/>
    <s v="New York City"/>
    <x v="15"/>
    <n v="10035"/>
    <x v="3"/>
    <s v="TEC-AC-10001990"/>
    <x v="2"/>
    <s v="Accessories"/>
    <s v="Kensington Orbit Wireless Mobile Trackball for PC and Mac"/>
    <n v="599.9"/>
    <n v="0.45"/>
    <n v="329.94499999999999"/>
  </r>
  <r>
    <n v="4050"/>
    <s v="CA-2018-136350"/>
    <x v="92"/>
    <d v="2018-06-26T00:00:00"/>
    <s v="Second Class"/>
    <s v="GA-14515"/>
    <s v="George Ashbrook"/>
    <x v="0"/>
    <x v="0"/>
    <s v="New York City"/>
    <x v="15"/>
    <n v="10011"/>
    <x v="3"/>
    <s v="FUR-FU-10003601"/>
    <x v="0"/>
    <s v="Furnishings"/>
    <s v="Deflect-o RollaMat Studded, Beveled Mat for Medium Pile Carpeting"/>
    <n v="276.69"/>
    <n v="0.4"/>
    <n v="166.01399999999998"/>
  </r>
  <r>
    <n v="4051"/>
    <s v="CA-2018-136350"/>
    <x v="92"/>
    <d v="2018-06-26T00:00:00"/>
    <s v="Second Class"/>
    <s v="GA-14515"/>
    <s v="George Ashbrook"/>
    <x v="0"/>
    <x v="0"/>
    <s v="New York City"/>
    <x v="15"/>
    <n v="10011"/>
    <x v="3"/>
    <s v="FUR-CH-10001891"/>
    <x v="0"/>
    <s v="Chairs"/>
    <s v="Global Deluxe Office Fabric Chairs"/>
    <n v="172.76400000000001"/>
    <n v="0.45"/>
    <n v="95.020200000000017"/>
  </r>
  <r>
    <n v="4052"/>
    <s v="CA-2015-122931"/>
    <x v="411"/>
    <d v="2015-10-03T00:00:00"/>
    <s v="Standard Class"/>
    <s v="SM-20950"/>
    <s v="Suzanne McNair"/>
    <x v="1"/>
    <x v="0"/>
    <s v="Philadelphia"/>
    <x v="9"/>
    <n v="19134"/>
    <x v="3"/>
    <s v="OFF-AR-10003469"/>
    <x v="1"/>
    <s v="Art"/>
    <s v="Nontoxic Chalk"/>
    <n v="4.2240000000000002"/>
    <n v="0.45"/>
    <n v="2.3232000000000004"/>
  </r>
  <r>
    <n v="4053"/>
    <s v="CA-2015-122931"/>
    <x v="411"/>
    <d v="2015-10-03T00:00:00"/>
    <s v="Standard Class"/>
    <s v="SM-20950"/>
    <s v="Suzanne McNair"/>
    <x v="1"/>
    <x v="0"/>
    <s v="Philadelphia"/>
    <x v="9"/>
    <n v="19134"/>
    <x v="3"/>
    <s v="FUR-TA-10004175"/>
    <x v="0"/>
    <s v="Tables"/>
    <s v="Hon 30 x 60 Table with Locking Drawer"/>
    <n v="409.27199999999999"/>
    <n v="0.45"/>
    <n v="225.09960000000001"/>
  </r>
  <r>
    <n v="4054"/>
    <s v="CA-2015-122931"/>
    <x v="411"/>
    <d v="2015-10-03T00:00:00"/>
    <s v="Standard Class"/>
    <s v="SM-20950"/>
    <s v="Suzanne McNair"/>
    <x v="1"/>
    <x v="0"/>
    <s v="Philadelphia"/>
    <x v="9"/>
    <n v="19134"/>
    <x v="3"/>
    <s v="OFF-LA-10002945"/>
    <x v="1"/>
    <s v="Labels"/>
    <s v="Permanent Self-Adhesive File Folder Labels for Typewriters, 1 1/8 x 3 1/2, White"/>
    <n v="55.44"/>
    <n v="0.4"/>
    <n v="33.263999999999996"/>
  </r>
  <r>
    <n v="4055"/>
    <s v="CA-2015-122931"/>
    <x v="411"/>
    <d v="2015-10-03T00:00:00"/>
    <s v="Standard Class"/>
    <s v="SM-20950"/>
    <s v="Suzanne McNair"/>
    <x v="1"/>
    <x v="0"/>
    <s v="Philadelphia"/>
    <x v="9"/>
    <n v="19134"/>
    <x v="3"/>
    <s v="OFF-PA-10000533"/>
    <x v="1"/>
    <s v="Paper"/>
    <s v="Southworth Parchment Paper &amp; Envelopes"/>
    <n v="20.928000000000001"/>
    <n v="0.4"/>
    <n v="12.556800000000001"/>
  </r>
  <r>
    <n v="4056"/>
    <s v="CA-2015-122931"/>
    <x v="411"/>
    <d v="2015-10-03T00:00:00"/>
    <s v="Standard Class"/>
    <s v="SM-20950"/>
    <s v="Suzanne McNair"/>
    <x v="1"/>
    <x v="0"/>
    <s v="Philadelphia"/>
    <x v="9"/>
    <n v="19134"/>
    <x v="3"/>
    <s v="OFF-ST-10004459"/>
    <x v="1"/>
    <s v="Storage"/>
    <s v="Tennsco Single-Tier Lockers"/>
    <n v="1801.6320000000001"/>
    <n v="0.5"/>
    <n v="900.81600000000003"/>
  </r>
  <r>
    <n v="4057"/>
    <s v="CA-2015-122931"/>
    <x v="411"/>
    <d v="2015-10-03T00:00:00"/>
    <s v="Standard Class"/>
    <s v="SM-20950"/>
    <s v="Suzanne McNair"/>
    <x v="1"/>
    <x v="0"/>
    <s v="Philadelphia"/>
    <x v="9"/>
    <n v="19134"/>
    <x v="3"/>
    <s v="FUR-TA-10004147"/>
    <x v="0"/>
    <s v="Tables"/>
    <s v="Hon 4060 Series Tables"/>
    <n v="67.176000000000002"/>
    <n v="0.45"/>
    <n v="36.946800000000003"/>
  </r>
  <r>
    <n v="4058"/>
    <s v="CA-2015-163034"/>
    <x v="156"/>
    <d v="2015-11-28T00:00:00"/>
    <s v="Standard Class"/>
    <s v="DK-12985"/>
    <s v="Darren Koutras"/>
    <x v="0"/>
    <x v="0"/>
    <s v="Chicago"/>
    <x v="10"/>
    <n v="60610"/>
    <x v="2"/>
    <s v="OFF-ST-10000046"/>
    <x v="1"/>
    <s v="Storage"/>
    <s v="Fellowes Super Stor/Drawer Files"/>
    <n v="646.20000000000005"/>
    <n v="0.4"/>
    <n v="387.72"/>
  </r>
  <r>
    <n v="4059"/>
    <s v="CA-2016-124058"/>
    <x v="312"/>
    <d v="2016-11-24T00:00:00"/>
    <s v="Standard Class"/>
    <s v="LC-16885"/>
    <s v="Lena Creighton"/>
    <x v="0"/>
    <x v="0"/>
    <s v="Oakland"/>
    <x v="1"/>
    <n v="94601"/>
    <x v="1"/>
    <s v="TEC-PH-10004774"/>
    <x v="2"/>
    <s v="Phones"/>
    <s v="Gear Head AU3700S Headset"/>
    <n v="72.744"/>
    <n v="0.4"/>
    <n v="43.6464"/>
  </r>
  <r>
    <n v="4060"/>
    <s v="CA-2016-124058"/>
    <x v="312"/>
    <d v="2016-11-24T00:00:00"/>
    <s v="Standard Class"/>
    <s v="LC-16885"/>
    <s v="Lena Creighton"/>
    <x v="0"/>
    <x v="0"/>
    <s v="Oakland"/>
    <x v="1"/>
    <n v="94601"/>
    <x v="1"/>
    <s v="FUR-CH-10000595"/>
    <x v="0"/>
    <s v="Chairs"/>
    <s v="Safco Contoured Stacking Chairs"/>
    <n v="572.16"/>
    <n v="0.45"/>
    <n v="314.68799999999999"/>
  </r>
  <r>
    <n v="4061"/>
    <s v="CA-2017-129196"/>
    <x v="474"/>
    <d v="2017-11-07T00:00:00"/>
    <s v="Standard Class"/>
    <s v="XP-21865"/>
    <s v="Xylona Preis"/>
    <x v="0"/>
    <x v="0"/>
    <s v="Chicago"/>
    <x v="10"/>
    <n v="60610"/>
    <x v="2"/>
    <s v="TEC-AC-10002473"/>
    <x v="2"/>
    <s v="Accessories"/>
    <s v="Maxell 4.7GB DVD-R"/>
    <n v="68.111999999999995"/>
    <n v="0.35"/>
    <n v="44.272799999999997"/>
  </r>
  <r>
    <n v="4062"/>
    <s v="US-2016-138716"/>
    <x v="14"/>
    <d v="2016-09-20T00:00:00"/>
    <s v="First Class"/>
    <s v="CS-11845"/>
    <s v="Cari Sayre"/>
    <x v="1"/>
    <x v="0"/>
    <s v="Seattle"/>
    <x v="4"/>
    <n v="98105"/>
    <x v="1"/>
    <s v="OFF-BI-10001628"/>
    <x v="1"/>
    <s v="Binders"/>
    <s v="Acco Data Flex Cable Posts For Top &amp; Bottom Load Binders, 6 Capacity"/>
    <n v="25.032"/>
    <n v="0.4"/>
    <n v="15.0192"/>
  </r>
  <r>
    <n v="4063"/>
    <s v="US-2017-122182"/>
    <x v="612"/>
    <d v="2017-03-14T00:00:00"/>
    <s v="Standard Class"/>
    <s v="BD-11770"/>
    <s v="Bryan Davis"/>
    <x v="0"/>
    <x v="0"/>
    <s v="Philadelphia"/>
    <x v="9"/>
    <n v="19143"/>
    <x v="3"/>
    <s v="TEC-AC-10002800"/>
    <x v="2"/>
    <s v="Accessories"/>
    <s v="Plantronics Audio 478 Stereo USB Headset"/>
    <n v="39.991999999999997"/>
    <n v="0.45"/>
    <n v="21.9956"/>
  </r>
  <r>
    <n v="4064"/>
    <s v="US-2015-130358"/>
    <x v="670"/>
    <d v="2015-06-26T00:00:00"/>
    <s v="First Class"/>
    <s v="DL-13330"/>
    <s v="Denise Leinenbach"/>
    <x v="0"/>
    <x v="0"/>
    <s v="Concord"/>
    <x v="3"/>
    <n v="28027"/>
    <x v="0"/>
    <s v="OFF-AR-10002766"/>
    <x v="1"/>
    <s v="Art"/>
    <s v="Prang Drawing Pencil Set"/>
    <n v="20.015999999999998"/>
    <n v="0.3"/>
    <n v="14.011199999999997"/>
  </r>
  <r>
    <n v="4065"/>
    <s v="US-2015-130358"/>
    <x v="670"/>
    <d v="2015-06-26T00:00:00"/>
    <s v="First Class"/>
    <s v="DL-13330"/>
    <s v="Denise Leinenbach"/>
    <x v="0"/>
    <x v="0"/>
    <s v="Concord"/>
    <x v="3"/>
    <n v="28027"/>
    <x v="0"/>
    <s v="OFF-SU-10002522"/>
    <x v="1"/>
    <s v="Supplies"/>
    <s v="Acme Kleen Earth Office Shears"/>
    <n v="3.1040000000000001"/>
    <n v="0.3"/>
    <n v="2.1728000000000001"/>
  </r>
  <r>
    <n v="4066"/>
    <s v="CA-2015-102673"/>
    <x v="301"/>
    <d v="2015-11-05T00:00:00"/>
    <s v="Standard Class"/>
    <s v="KH-16630"/>
    <s v="Ken Heidel"/>
    <x v="1"/>
    <x v="0"/>
    <s v="Charlotte"/>
    <x v="3"/>
    <n v="28205"/>
    <x v="0"/>
    <s v="OFF-FA-10003021"/>
    <x v="1"/>
    <s v="Fasteners"/>
    <s v="Staples"/>
    <n v="7.52"/>
    <n v="0.25"/>
    <n v="5.64"/>
  </r>
  <r>
    <n v="4067"/>
    <s v="CA-2015-102673"/>
    <x v="301"/>
    <d v="2015-11-05T00:00:00"/>
    <s v="Standard Class"/>
    <s v="KH-16630"/>
    <s v="Ken Heidel"/>
    <x v="1"/>
    <x v="0"/>
    <s v="Charlotte"/>
    <x v="3"/>
    <n v="28205"/>
    <x v="0"/>
    <s v="OFF-AR-10000634"/>
    <x v="1"/>
    <s v="Art"/>
    <s v="Newell 320"/>
    <n v="10.272"/>
    <n v="0.3"/>
    <n v="7.1903999999999995"/>
  </r>
  <r>
    <n v="4068"/>
    <s v="CA-2015-102673"/>
    <x v="301"/>
    <d v="2015-11-05T00:00:00"/>
    <s v="Standard Class"/>
    <s v="KH-16630"/>
    <s v="Ken Heidel"/>
    <x v="1"/>
    <x v="0"/>
    <s v="Charlotte"/>
    <x v="3"/>
    <n v="28205"/>
    <x v="0"/>
    <s v="OFF-LA-10001771"/>
    <x v="1"/>
    <s v="Labels"/>
    <s v="Avery 513"/>
    <n v="47.808"/>
    <n v="0.25"/>
    <n v="35.856000000000002"/>
  </r>
  <r>
    <n v="4069"/>
    <s v="CA-2015-102673"/>
    <x v="301"/>
    <d v="2015-11-05T00:00:00"/>
    <s v="Standard Class"/>
    <s v="KH-16630"/>
    <s v="Ken Heidel"/>
    <x v="1"/>
    <x v="0"/>
    <s v="Charlotte"/>
    <x v="3"/>
    <n v="28205"/>
    <x v="0"/>
    <s v="TEC-PH-10004434"/>
    <x v="2"/>
    <s v="Phones"/>
    <s v="Cisco IP Phone 7961G VoIP phone - Dark gray"/>
    <n v="978.84"/>
    <n v="0.25"/>
    <n v="734.13"/>
  </r>
  <r>
    <n v="4070"/>
    <s v="CA-2017-145303"/>
    <x v="770"/>
    <d v="2017-08-31T00:00:00"/>
    <s v="First Class"/>
    <s v="TP-21415"/>
    <s v="Tom Prescott"/>
    <x v="0"/>
    <x v="0"/>
    <s v="Dallas"/>
    <x v="5"/>
    <n v="75081"/>
    <x v="2"/>
    <s v="OFF-BI-10000050"/>
    <x v="1"/>
    <s v="Binders"/>
    <s v="Angle-D Binders with Locking Rings, Label Holders"/>
    <n v="13.14"/>
    <n v="0.3"/>
    <n v="9.1980000000000004"/>
  </r>
  <r>
    <n v="4071"/>
    <s v="CA-2017-145303"/>
    <x v="770"/>
    <d v="2017-08-31T00:00:00"/>
    <s v="First Class"/>
    <s v="TP-21415"/>
    <s v="Tom Prescott"/>
    <x v="0"/>
    <x v="0"/>
    <s v="Dallas"/>
    <x v="5"/>
    <n v="75081"/>
    <x v="2"/>
    <s v="OFF-BI-10002414"/>
    <x v="1"/>
    <s v="Binders"/>
    <s v="GBC ProClick Spines for 32-Hole Punch"/>
    <n v="10.023999999999999"/>
    <n v="0.3"/>
    <n v="7.016799999999999"/>
  </r>
  <r>
    <n v="4072"/>
    <s v="CA-2017-145303"/>
    <x v="770"/>
    <d v="2017-08-31T00:00:00"/>
    <s v="First Class"/>
    <s v="TP-21415"/>
    <s v="Tom Prescott"/>
    <x v="0"/>
    <x v="0"/>
    <s v="Dallas"/>
    <x v="5"/>
    <n v="75081"/>
    <x v="2"/>
    <s v="FUR-BO-10003159"/>
    <x v="0"/>
    <s v="Bookcases"/>
    <s v="Sauder Camden County Collection Libraries, Planked Cherry Finish"/>
    <n v="156.37280000000001"/>
    <n v="0.4"/>
    <n v="93.82368000000001"/>
  </r>
  <r>
    <n v="4073"/>
    <s v="CA-2016-156104"/>
    <x v="401"/>
    <d v="2016-12-08T00:00:00"/>
    <s v="Second Class"/>
    <s v="NP-18685"/>
    <s v="Nora Pelletier"/>
    <x v="2"/>
    <x v="0"/>
    <s v="Indianapolis"/>
    <x v="14"/>
    <n v="46203"/>
    <x v="2"/>
    <s v="TEC-CO-10002095"/>
    <x v="2"/>
    <s v="Copiers"/>
    <s v="Hewlett Packard 610 Color Digital Copier / Printer"/>
    <n v="999.98"/>
    <n v="0.4"/>
    <n v="599.98799999999994"/>
  </r>
  <r>
    <n v="4074"/>
    <s v="US-2016-164308"/>
    <x v="496"/>
    <d v="2016-09-27T00:00:00"/>
    <s v="First Class"/>
    <s v="SC-20680"/>
    <s v="Steve Carroll"/>
    <x v="2"/>
    <x v="0"/>
    <s v="Broken Arrow"/>
    <x v="26"/>
    <n v="74012"/>
    <x v="2"/>
    <s v="TEC-PH-10004120"/>
    <x v="2"/>
    <s v="Phones"/>
    <s v="AT&amp;T 1080 Phone"/>
    <n v="821.94"/>
    <n v="0.3"/>
    <n v="575.35799999999995"/>
  </r>
  <r>
    <n v="4075"/>
    <s v="CA-2018-108112"/>
    <x v="940"/>
    <d v="2018-11-20T00:00:00"/>
    <s v="Standard Class"/>
    <s v="DK-12895"/>
    <s v="Dana Kaydos"/>
    <x v="0"/>
    <x v="0"/>
    <s v="Miramar"/>
    <x v="2"/>
    <n v="33023"/>
    <x v="0"/>
    <s v="FUR-FU-10003553"/>
    <x v="0"/>
    <s v="Furnishings"/>
    <s v="Howard Miller 13-1/2 Diameter Rosebrook Wall Clock"/>
    <n v="220.06399999999999"/>
    <n v="0.25"/>
    <n v="165.048"/>
  </r>
  <r>
    <n v="4076"/>
    <s v="CA-2018-108112"/>
    <x v="940"/>
    <d v="2018-11-20T00:00:00"/>
    <s v="Standard Class"/>
    <s v="DK-12895"/>
    <s v="Dana Kaydos"/>
    <x v="0"/>
    <x v="0"/>
    <s v="Miramar"/>
    <x v="2"/>
    <n v="33023"/>
    <x v="0"/>
    <s v="FUR-FU-10001488"/>
    <x v="0"/>
    <s v="Furnishings"/>
    <s v="Tenex 46 x 60 Computer Anti-Static Chairmat, Rectangular Shaped"/>
    <n v="339.13600000000002"/>
    <n v="0.25"/>
    <n v="254.35200000000003"/>
  </r>
  <r>
    <n v="4077"/>
    <s v="CA-2016-100685"/>
    <x v="546"/>
    <d v="2016-12-21T00:00:00"/>
    <s v="Second Class"/>
    <s v="SM-20950"/>
    <s v="Suzanne McNair"/>
    <x v="1"/>
    <x v="0"/>
    <s v="Omaha"/>
    <x v="8"/>
    <n v="68104"/>
    <x v="2"/>
    <s v="OFF-BI-10003094"/>
    <x v="1"/>
    <s v="Binders"/>
    <s v="Self-Adhesive Ring Binder Labels"/>
    <n v="7.04"/>
    <n v="0.3"/>
    <n v="4.9279999999999999"/>
  </r>
  <r>
    <n v="4078"/>
    <s v="CA-2016-100685"/>
    <x v="546"/>
    <d v="2016-12-21T00:00:00"/>
    <s v="Second Class"/>
    <s v="SM-20950"/>
    <s v="Suzanne McNair"/>
    <x v="1"/>
    <x v="0"/>
    <s v="Omaha"/>
    <x v="8"/>
    <n v="68104"/>
    <x v="2"/>
    <s v="OFF-FA-10003472"/>
    <x v="1"/>
    <s v="Fasteners"/>
    <s v="Bagged Rubber Bands"/>
    <n v="5.04"/>
    <n v="0.3"/>
    <n v="3.5279999999999996"/>
  </r>
  <r>
    <n v="4079"/>
    <s v="CA-2016-100685"/>
    <x v="546"/>
    <d v="2016-12-21T00:00:00"/>
    <s v="Second Class"/>
    <s v="SM-20950"/>
    <s v="Suzanne McNair"/>
    <x v="1"/>
    <x v="0"/>
    <s v="Omaha"/>
    <x v="8"/>
    <n v="68104"/>
    <x v="2"/>
    <s v="OFF-PA-10001289"/>
    <x v="1"/>
    <s v="Paper"/>
    <s v="White Computer Printout Paper by Universal"/>
    <n v="116.28"/>
    <n v="0.3"/>
    <n v="81.396000000000001"/>
  </r>
  <r>
    <n v="4080"/>
    <s v="CA-2016-165414"/>
    <x v="379"/>
    <d v="2016-12-24T00:00:00"/>
    <s v="First Class"/>
    <s v="LS-17245"/>
    <s v="Lynn Smith"/>
    <x v="0"/>
    <x v="0"/>
    <s v="Jacksonville"/>
    <x v="3"/>
    <n v="28540"/>
    <x v="0"/>
    <s v="TEC-PH-10002293"/>
    <x v="2"/>
    <s v="Phones"/>
    <s v="Anker 36W 4-Port USB Wall Charger Travel Power Adapter for iPhone 5s 5c 5"/>
    <n v="47.975999999999999"/>
    <n v="0.25"/>
    <n v="35.981999999999999"/>
  </r>
  <r>
    <n v="4081"/>
    <s v="CA-2017-140417"/>
    <x v="477"/>
    <d v="2017-09-29T00:00:00"/>
    <s v="Standard Class"/>
    <s v="KE-16420"/>
    <s v="Katrina Edelman"/>
    <x v="1"/>
    <x v="0"/>
    <s v="Tigard"/>
    <x v="21"/>
    <n v="97224"/>
    <x v="1"/>
    <s v="OFF-PA-10000380"/>
    <x v="1"/>
    <s v="Paper"/>
    <s v="REDIFORM Incoming/Outgoing Call Register, 11 X 8 1/2, 100 Messages"/>
    <n v="60.048000000000002"/>
    <n v="0.4"/>
    <n v="36.028799999999997"/>
  </r>
  <r>
    <n v="4082"/>
    <s v="CA-2017-140417"/>
    <x v="477"/>
    <d v="2017-09-29T00:00:00"/>
    <s v="Standard Class"/>
    <s v="KE-16420"/>
    <s v="Katrina Edelman"/>
    <x v="1"/>
    <x v="0"/>
    <s v="Tigard"/>
    <x v="21"/>
    <n v="97224"/>
    <x v="1"/>
    <s v="OFF-BI-10004828"/>
    <x v="1"/>
    <s v="Binders"/>
    <s v="GBC Poly Designer Binding Covers"/>
    <n v="5.0220000000000002"/>
    <n v="0.4"/>
    <n v="3.0131999999999999"/>
  </r>
  <r>
    <n v="4083"/>
    <s v="US-2018-151316"/>
    <x v="92"/>
    <d v="2018-06-30T00:00:00"/>
    <s v="Standard Class"/>
    <s v="MC-17635"/>
    <s v="Matthew Clasen"/>
    <x v="1"/>
    <x v="0"/>
    <s v="Decatur"/>
    <x v="10"/>
    <n v="62521"/>
    <x v="2"/>
    <s v="OFF-BI-10004632"/>
    <x v="1"/>
    <s v="Binders"/>
    <s v="Ibico Hi-Tech Manual Binding System"/>
    <n v="182.994"/>
    <n v="0.3"/>
    <n v="128.0958"/>
  </r>
  <r>
    <n v="4084"/>
    <s v="US-2018-151316"/>
    <x v="92"/>
    <d v="2018-06-30T00:00:00"/>
    <s v="Standard Class"/>
    <s v="MC-17635"/>
    <s v="Matthew Clasen"/>
    <x v="1"/>
    <x v="0"/>
    <s v="Decatur"/>
    <x v="10"/>
    <n v="62521"/>
    <x v="2"/>
    <s v="OFF-PA-10000327"/>
    <x v="1"/>
    <s v="Paper"/>
    <s v="Xerox 1971"/>
    <n v="10.272"/>
    <n v="0.3"/>
    <n v="7.1903999999999995"/>
  </r>
  <r>
    <n v="4085"/>
    <s v="CA-2018-163692"/>
    <x v="210"/>
    <d v="2018-09-09T00:00:00"/>
    <s v="First Class"/>
    <s v="Dp-13240"/>
    <s v="Dean percer"/>
    <x v="2"/>
    <x v="0"/>
    <s v="Phoenix"/>
    <x v="16"/>
    <n v="85023"/>
    <x v="1"/>
    <s v="OFF-BI-10003291"/>
    <x v="1"/>
    <s v="Binders"/>
    <s v="Wilson Jones Leather-Like Binders with DublLock Round Rings"/>
    <n v="7.8570000000000002"/>
    <n v="0.4"/>
    <n v="4.7141999999999999"/>
  </r>
  <r>
    <n v="4086"/>
    <s v="CA-2017-111913"/>
    <x v="578"/>
    <d v="2017-08-06T00:00:00"/>
    <s v="Second Class"/>
    <s v="LC-16930"/>
    <s v="Linda Cazamias"/>
    <x v="1"/>
    <x v="0"/>
    <s v="Sacramento"/>
    <x v="1"/>
    <n v="95823"/>
    <x v="1"/>
    <s v="TEC-PH-10002275"/>
    <x v="2"/>
    <s v="Phones"/>
    <s v="Mitel 5320 IP Phone VoIP phone"/>
    <n v="302.38400000000001"/>
    <n v="0.4"/>
    <n v="181.43039999999999"/>
  </r>
  <r>
    <n v="4087"/>
    <s v="CA-2017-111913"/>
    <x v="578"/>
    <d v="2017-08-06T00:00:00"/>
    <s v="Second Class"/>
    <s v="LC-16930"/>
    <s v="Linda Cazamias"/>
    <x v="1"/>
    <x v="0"/>
    <s v="Sacramento"/>
    <x v="1"/>
    <n v="95823"/>
    <x v="1"/>
    <s v="OFF-BI-10003291"/>
    <x v="1"/>
    <s v="Binders"/>
    <s v="Wilson Jones Leather-Like Binders with DublLock Round Rings"/>
    <n v="20.952000000000002"/>
    <n v="0.4"/>
    <n v="12.571200000000001"/>
  </r>
  <r>
    <n v="4088"/>
    <s v="CA-2017-111913"/>
    <x v="578"/>
    <d v="2017-08-06T00:00:00"/>
    <s v="Second Class"/>
    <s v="LC-16930"/>
    <s v="Linda Cazamias"/>
    <x v="1"/>
    <x v="0"/>
    <s v="Sacramento"/>
    <x v="1"/>
    <n v="95823"/>
    <x v="1"/>
    <s v="OFF-BI-10000343"/>
    <x v="1"/>
    <s v="Binders"/>
    <s v="Pressboard Covers with Storage Hooks, 9 1/2 x 11, Light Blue"/>
    <n v="11.784000000000001"/>
    <n v="0.4"/>
    <n v="7.0704000000000002"/>
  </r>
  <r>
    <n v="4089"/>
    <s v="US-2015-156559"/>
    <x v="710"/>
    <d v="2015-08-26T00:00:00"/>
    <s v="Standard Class"/>
    <s v="LH-16900"/>
    <s v="Lena Hernandez"/>
    <x v="0"/>
    <x v="0"/>
    <s v="Jonesboro"/>
    <x v="36"/>
    <n v="72401"/>
    <x v="0"/>
    <s v="FUR-BO-10000711"/>
    <x v="0"/>
    <s v="Bookcases"/>
    <s v="Hon Metal Bookcases, Gray"/>
    <n v="638.82000000000005"/>
    <n v="0.35"/>
    <n v="415.23300000000006"/>
  </r>
  <r>
    <n v="4090"/>
    <s v="CA-2017-161473"/>
    <x v="178"/>
    <d v="2017-04-05T00:00:00"/>
    <s v="Standard Class"/>
    <s v="TB-21175"/>
    <s v="Thomas Boland"/>
    <x v="1"/>
    <x v="0"/>
    <s v="New York City"/>
    <x v="15"/>
    <n v="10035"/>
    <x v="3"/>
    <s v="OFF-LA-10001297"/>
    <x v="1"/>
    <s v="Labels"/>
    <s v="Avery 473"/>
    <n v="20.7"/>
    <n v="0.4"/>
    <n v="12.42"/>
  </r>
  <r>
    <n v="4091"/>
    <s v="CA-2017-161473"/>
    <x v="178"/>
    <d v="2017-04-05T00:00:00"/>
    <s v="Standard Class"/>
    <s v="TB-21175"/>
    <s v="Thomas Boland"/>
    <x v="1"/>
    <x v="0"/>
    <s v="New York City"/>
    <x v="15"/>
    <n v="10035"/>
    <x v="3"/>
    <s v="OFF-SU-10001574"/>
    <x v="1"/>
    <s v="Supplies"/>
    <s v="Acme Value Line Scissors"/>
    <n v="10.95"/>
    <n v="0.45"/>
    <n v="6.0225"/>
  </r>
  <r>
    <n v="4092"/>
    <s v="CA-2017-161473"/>
    <x v="178"/>
    <d v="2017-04-05T00:00:00"/>
    <s v="Standard Class"/>
    <s v="TB-21175"/>
    <s v="Thomas Boland"/>
    <x v="1"/>
    <x v="0"/>
    <s v="New York City"/>
    <x v="15"/>
    <n v="10035"/>
    <x v="3"/>
    <s v="OFF-BI-10003305"/>
    <x v="1"/>
    <s v="Binders"/>
    <s v="Avery Hanging File Binders"/>
    <n v="14.352"/>
    <n v="0.4"/>
    <n v="8.6112000000000002"/>
  </r>
  <r>
    <n v="4093"/>
    <s v="CA-2018-166576"/>
    <x v="941"/>
    <d v="2018-05-18T00:00:00"/>
    <s v="First Class"/>
    <s v="JM-15865"/>
    <s v="John Murray"/>
    <x v="0"/>
    <x v="0"/>
    <s v="Akron"/>
    <x v="24"/>
    <n v="44312"/>
    <x v="3"/>
    <s v="OFF-ST-10002574"/>
    <x v="1"/>
    <s v="Storage"/>
    <s v="SAFCO Commercial Wire Shelving, Black"/>
    <n v="221.024"/>
    <n v="0.5"/>
    <n v="110.512"/>
  </r>
  <r>
    <n v="4094"/>
    <s v="CA-2016-102491"/>
    <x v="252"/>
    <d v="2016-08-28T00:00:00"/>
    <s v="Standard Class"/>
    <s v="KW-16435"/>
    <s v="Katrina Willman"/>
    <x v="0"/>
    <x v="0"/>
    <s v="Florence"/>
    <x v="0"/>
    <n v="41042"/>
    <x v="0"/>
    <s v="TEC-MA-10000864"/>
    <x v="2"/>
    <s v="Machines"/>
    <s v="Cisco 9971 IP Video Phone Charcoal"/>
    <n v="3080"/>
    <n v="0.3"/>
    <n v="2156"/>
  </r>
  <r>
    <n v="4095"/>
    <s v="CA-2016-102491"/>
    <x v="252"/>
    <d v="2016-08-28T00:00:00"/>
    <s v="Standard Class"/>
    <s v="KW-16435"/>
    <s v="Katrina Willman"/>
    <x v="0"/>
    <x v="0"/>
    <s v="Florence"/>
    <x v="0"/>
    <n v="41042"/>
    <x v="0"/>
    <s v="TEC-AC-10003289"/>
    <x v="2"/>
    <s v="Accessories"/>
    <s v="Anker Ultra-Slim Mini Bluetooth 3.0 Wireless Keyboard"/>
    <n v="79.959999999999994"/>
    <n v="0.3"/>
    <n v="55.971999999999994"/>
  </r>
  <r>
    <n v="4096"/>
    <s v="CA-2016-102491"/>
    <x v="252"/>
    <d v="2016-08-28T00:00:00"/>
    <s v="Standard Class"/>
    <s v="KW-16435"/>
    <s v="Katrina Willman"/>
    <x v="0"/>
    <x v="0"/>
    <s v="Florence"/>
    <x v="0"/>
    <n v="41042"/>
    <x v="0"/>
    <s v="TEC-PH-10001619"/>
    <x v="2"/>
    <s v="Phones"/>
    <s v="LG G3"/>
    <n v="587.97"/>
    <n v="0.25"/>
    <n v="440.97750000000002"/>
  </r>
  <r>
    <n v="4097"/>
    <s v="CA-2015-116904"/>
    <x v="865"/>
    <d v="2015-09-28T00:00:00"/>
    <s v="Standard Class"/>
    <s v="SC-20095"/>
    <s v="Sanjit Chand"/>
    <x v="0"/>
    <x v="0"/>
    <s v="Minneapolis"/>
    <x v="11"/>
    <n v="55407"/>
    <x v="2"/>
    <s v="OFF-PA-10004888"/>
    <x v="1"/>
    <s v="Paper"/>
    <s v="Xerox 217"/>
    <n v="32.4"/>
    <n v="0.3"/>
    <n v="22.679999999999996"/>
  </r>
  <r>
    <n v="4098"/>
    <s v="CA-2015-116904"/>
    <x v="865"/>
    <d v="2015-09-28T00:00:00"/>
    <s v="Standard Class"/>
    <s v="SC-20095"/>
    <s v="Sanjit Chand"/>
    <x v="0"/>
    <x v="0"/>
    <s v="Minneapolis"/>
    <x v="11"/>
    <n v="55407"/>
    <x v="2"/>
    <s v="OFF-ST-10000736"/>
    <x v="1"/>
    <s v="Storage"/>
    <s v="Carina Double Wide Media Storage Towers in Natural &amp; Black"/>
    <n v="404.9"/>
    <n v="0.4"/>
    <n v="242.93999999999997"/>
  </r>
  <r>
    <n v="4099"/>
    <s v="CA-2015-116904"/>
    <x v="865"/>
    <d v="2015-09-28T00:00:00"/>
    <s v="Standard Class"/>
    <s v="SC-20095"/>
    <s v="Sanjit Chand"/>
    <x v="0"/>
    <x v="0"/>
    <s v="Minneapolis"/>
    <x v="11"/>
    <n v="55407"/>
    <x v="2"/>
    <s v="OFF-BI-10001120"/>
    <x v="1"/>
    <s v="Binders"/>
    <s v="Ibico EPK-21 Electric Binding System"/>
    <n v="9449.9500000000007"/>
    <n v="0.3"/>
    <n v="6614.9650000000001"/>
  </r>
  <r>
    <n v="4100"/>
    <s v="CA-2015-116904"/>
    <x v="865"/>
    <d v="2015-09-28T00:00:00"/>
    <s v="Standard Class"/>
    <s v="SC-20095"/>
    <s v="Sanjit Chand"/>
    <x v="0"/>
    <x v="0"/>
    <s v="Minneapolis"/>
    <x v="11"/>
    <n v="55407"/>
    <x v="2"/>
    <s v="OFF-BI-10000301"/>
    <x v="1"/>
    <s v="Binders"/>
    <s v="GBC Instant Report Kit"/>
    <n v="12.94"/>
    <n v="0.3"/>
    <n v="9.0579999999999998"/>
  </r>
  <r>
    <n v="4101"/>
    <s v="US-2018-102288"/>
    <x v="249"/>
    <d v="2018-06-23T00:00:00"/>
    <s v="Standard Class"/>
    <s v="ZC-21910"/>
    <s v="Zuschuss Carroll"/>
    <x v="0"/>
    <x v="0"/>
    <s v="Houston"/>
    <x v="5"/>
    <n v="77095"/>
    <x v="2"/>
    <s v="OFF-AP-10004655"/>
    <x v="1"/>
    <s v="Appliances"/>
    <s v="Holmes Visible Mist Ultrasonic Humidifier with 2.3-Gallon Output per Day, Replacement Filter"/>
    <n v="2.2639999999999998"/>
    <n v="0.3"/>
    <n v="1.5847999999999998"/>
  </r>
  <r>
    <n v="4102"/>
    <s v="US-2018-102288"/>
    <x v="249"/>
    <d v="2018-06-23T00:00:00"/>
    <s v="Standard Class"/>
    <s v="ZC-21910"/>
    <s v="Zuschuss Carroll"/>
    <x v="0"/>
    <x v="0"/>
    <s v="Houston"/>
    <x v="5"/>
    <n v="77095"/>
    <x v="2"/>
    <s v="OFF-AP-10002906"/>
    <x v="1"/>
    <s v="Appliances"/>
    <s v="Hoover Replacement Belt for Commercial Guardsman Heavy-Duty Upright Vacuum"/>
    <n v="0.44400000000000001"/>
    <n v="0.3"/>
    <n v="0.31079999999999997"/>
  </r>
  <r>
    <n v="4103"/>
    <s v="US-2018-102288"/>
    <x v="249"/>
    <d v="2018-06-23T00:00:00"/>
    <s v="Standard Class"/>
    <s v="ZC-21910"/>
    <s v="Zuschuss Carroll"/>
    <x v="0"/>
    <x v="0"/>
    <s v="Houston"/>
    <x v="5"/>
    <n v="77095"/>
    <x v="2"/>
    <s v="OFF-PA-10000740"/>
    <x v="1"/>
    <s v="Paper"/>
    <s v="Xerox 1982"/>
    <n v="146.17599999999999"/>
    <n v="0.3"/>
    <n v="102.32319999999999"/>
  </r>
  <r>
    <n v="4104"/>
    <s v="CA-2018-137456"/>
    <x v="202"/>
    <d v="2018-12-21T00:00:00"/>
    <s v="Same Day"/>
    <s v="RB-19465"/>
    <s v="Rick Bensley"/>
    <x v="2"/>
    <x v="0"/>
    <s v="Fremont"/>
    <x v="8"/>
    <n v="68025"/>
    <x v="2"/>
    <s v="FUR-FU-10001940"/>
    <x v="0"/>
    <s v="Furnishings"/>
    <s v="Staple-based wall hangings"/>
    <n v="15.92"/>
    <n v="0.3"/>
    <n v="11.144"/>
  </r>
  <r>
    <n v="4105"/>
    <s v="US-2018-155999"/>
    <x v="783"/>
    <d v="2018-08-13T00:00:00"/>
    <s v="Standard Class"/>
    <s v="JK-15370"/>
    <s v="Jay Kimmel"/>
    <x v="0"/>
    <x v="0"/>
    <s v="San Diego"/>
    <x v="1"/>
    <n v="92105"/>
    <x v="1"/>
    <s v="TEC-PH-10000439"/>
    <x v="2"/>
    <s v="Phones"/>
    <s v="GE DSL Phone Line Filter"/>
    <n v="159.96"/>
    <n v="0.4"/>
    <n v="95.975999999999999"/>
  </r>
  <r>
    <n v="4106"/>
    <s v="US-2018-155999"/>
    <x v="783"/>
    <d v="2018-08-13T00:00:00"/>
    <s v="Standard Class"/>
    <s v="JK-15370"/>
    <s v="Jay Kimmel"/>
    <x v="0"/>
    <x v="0"/>
    <s v="San Diego"/>
    <x v="1"/>
    <n v="92105"/>
    <x v="1"/>
    <s v="OFF-BI-10000404"/>
    <x v="1"/>
    <s v="Binders"/>
    <s v="Avery Printable Repositionable Plastic Tabs"/>
    <n v="13.76"/>
    <n v="0.4"/>
    <n v="8.2560000000000002"/>
  </r>
  <r>
    <n v="4107"/>
    <s v="US-2017-148334"/>
    <x v="250"/>
    <d v="2017-08-26T00:00:00"/>
    <s v="Standard Class"/>
    <s v="DD-13570"/>
    <s v="Dorothy Dickinson"/>
    <x v="0"/>
    <x v="0"/>
    <s v="Houston"/>
    <x v="5"/>
    <n v="77041"/>
    <x v="2"/>
    <s v="OFF-BI-10003676"/>
    <x v="1"/>
    <s v="Binders"/>
    <s v="GBC Standard Recycled Report Covers, Clear Plastic Sheets"/>
    <n v="4.3120000000000003"/>
    <n v="0.3"/>
    <n v="3.0184000000000002"/>
  </r>
  <r>
    <n v="4108"/>
    <s v="CA-2016-105599"/>
    <x v="67"/>
    <d v="2016-09-07T00:00:00"/>
    <s v="Same Day"/>
    <s v="MC-17275"/>
    <s v="Marc Crier"/>
    <x v="0"/>
    <x v="0"/>
    <s v="New York City"/>
    <x v="15"/>
    <n v="10011"/>
    <x v="3"/>
    <s v="OFF-ST-10002486"/>
    <x v="1"/>
    <s v="Storage"/>
    <s v="Eldon Shelf Savers Cubes and Bins"/>
    <n v="13.96"/>
    <n v="0.5"/>
    <n v="6.98"/>
  </r>
  <r>
    <n v="4109"/>
    <s v="CA-2016-105599"/>
    <x v="67"/>
    <d v="2016-09-07T00:00:00"/>
    <s v="Same Day"/>
    <s v="MC-17275"/>
    <s v="Marc Crier"/>
    <x v="0"/>
    <x v="0"/>
    <s v="New York City"/>
    <x v="15"/>
    <n v="10011"/>
    <x v="3"/>
    <s v="FUR-TA-10003837"/>
    <x v="0"/>
    <s v="Tables"/>
    <s v="Anderson Hickey Conga Table Tops &amp; Accessories"/>
    <n v="27.414000000000001"/>
    <n v="0.45"/>
    <n v="15.077700000000002"/>
  </r>
  <r>
    <n v="4110"/>
    <s v="CA-2016-153717"/>
    <x v="707"/>
    <d v="2017-01-01T00:00:00"/>
    <s v="Standard Class"/>
    <s v="DL-13495"/>
    <s v="Dionis Lloyd"/>
    <x v="1"/>
    <x v="0"/>
    <s v="Detroit"/>
    <x v="12"/>
    <n v="48227"/>
    <x v="2"/>
    <s v="TEC-PH-10002923"/>
    <x v="2"/>
    <s v="Phones"/>
    <s v="Logitech B530 USB Headset - headset - Full size, Binaural"/>
    <n v="73.98"/>
    <n v="0.3"/>
    <n v="51.786000000000001"/>
  </r>
  <r>
    <n v="4111"/>
    <s v="CA-2016-153717"/>
    <x v="707"/>
    <d v="2017-01-01T00:00:00"/>
    <s v="Standard Class"/>
    <s v="DL-13495"/>
    <s v="Dionis Lloyd"/>
    <x v="1"/>
    <x v="0"/>
    <s v="Detroit"/>
    <x v="12"/>
    <n v="48227"/>
    <x v="2"/>
    <s v="FUR-BO-10004360"/>
    <x v="0"/>
    <s v="Bookcases"/>
    <s v="Rush Hierlooms Collection Rich Wood Bookcases"/>
    <n v="160.97999999999999"/>
    <n v="0.4"/>
    <n v="96.587999999999994"/>
  </r>
  <r>
    <n v="4112"/>
    <s v="CA-2016-153717"/>
    <x v="707"/>
    <d v="2017-01-01T00:00:00"/>
    <s v="Standard Class"/>
    <s v="DL-13495"/>
    <s v="Dionis Lloyd"/>
    <x v="1"/>
    <x v="0"/>
    <s v="Detroit"/>
    <x v="12"/>
    <n v="48227"/>
    <x v="2"/>
    <s v="OFF-PA-10002160"/>
    <x v="1"/>
    <s v="Paper"/>
    <s v="Xerox 1978"/>
    <n v="17.34"/>
    <n v="0.3"/>
    <n v="12.138"/>
  </r>
  <r>
    <n v="4113"/>
    <s v="CA-2016-153717"/>
    <x v="707"/>
    <d v="2017-01-01T00:00:00"/>
    <s v="Standard Class"/>
    <s v="DL-13495"/>
    <s v="Dionis Lloyd"/>
    <x v="1"/>
    <x v="0"/>
    <s v="Detroit"/>
    <x v="12"/>
    <n v="48227"/>
    <x v="2"/>
    <s v="OFF-AR-10002375"/>
    <x v="1"/>
    <s v="Art"/>
    <s v="Newell 351"/>
    <n v="3.28"/>
    <n v="0.35"/>
    <n v="2.1320000000000001"/>
  </r>
  <r>
    <n v="4114"/>
    <s v="CA-2016-116687"/>
    <x v="942"/>
    <d v="2016-05-07T00:00:00"/>
    <s v="Standard Class"/>
    <s v="NC-18625"/>
    <s v="Noah Childs"/>
    <x v="1"/>
    <x v="0"/>
    <s v="Houston"/>
    <x v="5"/>
    <n v="77095"/>
    <x v="2"/>
    <s v="OFF-LA-10000443"/>
    <x v="1"/>
    <s v="Labels"/>
    <s v="Avery 501"/>
    <n v="8.8559999999999999"/>
    <n v="0.3"/>
    <n v="6.1991999999999994"/>
  </r>
  <r>
    <n v="4115"/>
    <s v="CA-2016-116687"/>
    <x v="942"/>
    <d v="2016-05-07T00:00:00"/>
    <s v="Standard Class"/>
    <s v="NC-18625"/>
    <s v="Noah Childs"/>
    <x v="1"/>
    <x v="0"/>
    <s v="Houston"/>
    <x v="5"/>
    <n v="77095"/>
    <x v="2"/>
    <s v="TEC-PH-10001750"/>
    <x v="2"/>
    <s v="Phones"/>
    <s v="Samsung Rugby III"/>
    <n v="158.376"/>
    <n v="0.3"/>
    <n v="110.86319999999999"/>
  </r>
  <r>
    <n v="4116"/>
    <s v="CA-2017-163573"/>
    <x v="390"/>
    <d v="2017-11-27T00:00:00"/>
    <s v="First Class"/>
    <s v="AC-10450"/>
    <s v="Amy Cox"/>
    <x v="0"/>
    <x v="0"/>
    <s v="Seattle"/>
    <x v="4"/>
    <n v="98105"/>
    <x v="1"/>
    <s v="OFF-BI-10004632"/>
    <x v="1"/>
    <s v="Binders"/>
    <s v="Ibico Hi-Tech Manual Binding System"/>
    <n v="1219.96"/>
    <n v="0.4"/>
    <n v="731.976"/>
  </r>
  <r>
    <n v="4117"/>
    <s v="CA-2016-153416"/>
    <x v="27"/>
    <d v="2016-11-29T00:00:00"/>
    <s v="Standard Class"/>
    <s v="TS-21340"/>
    <s v="Toby Swindell"/>
    <x v="0"/>
    <x v="0"/>
    <s v="Los Angeles"/>
    <x v="1"/>
    <n v="90036"/>
    <x v="1"/>
    <s v="OFF-BI-10002813"/>
    <x v="1"/>
    <s v="Binders"/>
    <s v="Avery Reinforcements for Hole-Punch Pages"/>
    <n v="3.1680000000000001"/>
    <n v="0.4"/>
    <n v="1.9008"/>
  </r>
  <r>
    <n v="4118"/>
    <s v="CA-2016-153416"/>
    <x v="27"/>
    <d v="2016-11-29T00:00:00"/>
    <s v="Standard Class"/>
    <s v="TS-21340"/>
    <s v="Toby Swindell"/>
    <x v="0"/>
    <x v="0"/>
    <s v="Los Angeles"/>
    <x v="1"/>
    <n v="90036"/>
    <x v="1"/>
    <s v="OFF-PA-10002005"/>
    <x v="1"/>
    <s v="Paper"/>
    <s v="Xerox 225"/>
    <n v="19.440000000000001"/>
    <n v="0.4"/>
    <n v="11.664"/>
  </r>
  <r>
    <n v="4119"/>
    <s v="CA-2016-153416"/>
    <x v="27"/>
    <d v="2016-11-29T00:00:00"/>
    <s v="Standard Class"/>
    <s v="TS-21340"/>
    <s v="Toby Swindell"/>
    <x v="0"/>
    <x v="0"/>
    <s v="Los Angeles"/>
    <x v="1"/>
    <n v="90036"/>
    <x v="1"/>
    <s v="OFF-ST-10000060"/>
    <x v="1"/>
    <s v="Storage"/>
    <s v="Fellowes Bankers Box Staxonsteel Drawer File/Stacking System"/>
    <n v="454.86"/>
    <n v="0.5"/>
    <n v="227.43"/>
  </r>
  <r>
    <n v="4120"/>
    <s v="CA-2016-153416"/>
    <x v="27"/>
    <d v="2016-11-29T00:00:00"/>
    <s v="Standard Class"/>
    <s v="TS-21340"/>
    <s v="Toby Swindell"/>
    <x v="0"/>
    <x v="0"/>
    <s v="Los Angeles"/>
    <x v="1"/>
    <n v="90036"/>
    <x v="1"/>
    <s v="OFF-BI-10002706"/>
    <x v="1"/>
    <s v="Binders"/>
    <s v="Avery Premier Heavy-Duty Binder with Round Locking Rings"/>
    <n v="91.391999999999996"/>
    <n v="0.4"/>
    <n v="54.835199999999993"/>
  </r>
  <r>
    <n v="4121"/>
    <s v="CA-2018-117394"/>
    <x v="507"/>
    <d v="2018-09-10T00:00:00"/>
    <s v="Standard Class"/>
    <s v="MM-17920"/>
    <s v="Michael Moore"/>
    <x v="0"/>
    <x v="0"/>
    <s v="Philadelphia"/>
    <x v="9"/>
    <n v="19120"/>
    <x v="3"/>
    <s v="TEC-AC-10000199"/>
    <x v="2"/>
    <s v="Accessories"/>
    <s v="Kingston Digital DataTraveler 8GB USB 2.0"/>
    <n v="19.04"/>
    <n v="0.45"/>
    <n v="10.472"/>
  </r>
  <r>
    <n v="4122"/>
    <s v="CA-2018-133823"/>
    <x v="943"/>
    <d v="2018-05-12T00:00:00"/>
    <s v="Same Day"/>
    <s v="LP-17080"/>
    <s v="Liz Pelletier"/>
    <x v="0"/>
    <x v="0"/>
    <s v="Seattle"/>
    <x v="4"/>
    <n v="98103"/>
    <x v="1"/>
    <s v="OFF-PA-10002870"/>
    <x v="1"/>
    <s v="Paper"/>
    <s v="Ampad Phone Message Book, Recycled, 400 Message Capacity, 5 ¾” x 11”"/>
    <n v="37.44"/>
    <n v="0.4"/>
    <n v="22.463999999999999"/>
  </r>
  <r>
    <n v="4123"/>
    <s v="CA-2018-133823"/>
    <x v="943"/>
    <d v="2018-05-12T00:00:00"/>
    <s v="Same Day"/>
    <s v="LP-17080"/>
    <s v="Liz Pelletier"/>
    <x v="0"/>
    <x v="0"/>
    <s v="Seattle"/>
    <x v="4"/>
    <n v="98103"/>
    <x v="1"/>
    <s v="OFF-LA-10004545"/>
    <x v="1"/>
    <s v="Labels"/>
    <s v="Avery 50"/>
    <n v="37.590000000000003"/>
    <n v="0.4"/>
    <n v="22.554000000000002"/>
  </r>
  <r>
    <n v="4124"/>
    <s v="CA-2018-133823"/>
    <x v="943"/>
    <d v="2018-05-12T00:00:00"/>
    <s v="Same Day"/>
    <s v="LP-17080"/>
    <s v="Liz Pelletier"/>
    <x v="0"/>
    <x v="0"/>
    <s v="Seattle"/>
    <x v="4"/>
    <n v="98103"/>
    <x v="1"/>
    <s v="OFF-BI-10000962"/>
    <x v="1"/>
    <s v="Binders"/>
    <s v="Acco Flexible ACCOHIDE Square Ring Data Binder, Dark Blue, 11 1/2 X 14 7/8"/>
    <n v="26.032"/>
    <n v="0.4"/>
    <n v="15.619199999999999"/>
  </r>
  <r>
    <n v="4125"/>
    <s v="CA-2015-127523"/>
    <x v="218"/>
    <d v="2015-05-18T00:00:00"/>
    <s v="Standard Class"/>
    <s v="BG-11695"/>
    <s v="Brooke Gillingham"/>
    <x v="1"/>
    <x v="0"/>
    <s v="Watertown"/>
    <x v="15"/>
    <n v="13601"/>
    <x v="3"/>
    <s v="OFF-AP-10004249"/>
    <x v="1"/>
    <s v="Appliances"/>
    <s v="Staple holder"/>
    <n v="35.909999999999997"/>
    <n v="0.4"/>
    <n v="21.545999999999996"/>
  </r>
  <r>
    <n v="4126"/>
    <s v="CA-2018-123239"/>
    <x v="944"/>
    <d v="2018-07-31T00:00:00"/>
    <s v="Second Class"/>
    <s v="MG-18145"/>
    <s v="Mike Gockenbach"/>
    <x v="0"/>
    <x v="0"/>
    <s v="Jacksonville"/>
    <x v="2"/>
    <n v="32216"/>
    <x v="0"/>
    <s v="FUR-FU-10001602"/>
    <x v="0"/>
    <s v="Furnishings"/>
    <s v="Eldon Delta Triangular Chair Mat, 52 x 58, Clear"/>
    <n v="91.031999999999996"/>
    <n v="0.25"/>
    <n v="68.274000000000001"/>
  </r>
  <r>
    <n v="4127"/>
    <s v="CA-2018-156769"/>
    <x v="636"/>
    <d v="2018-05-09T00:00:00"/>
    <s v="First Class"/>
    <s v="GZ-14470"/>
    <s v="Gary Zandusky"/>
    <x v="0"/>
    <x v="0"/>
    <s v="Arlington"/>
    <x v="17"/>
    <n v="22204"/>
    <x v="0"/>
    <s v="OFF-AR-10003179"/>
    <x v="1"/>
    <s v="Art"/>
    <s v="Dixon Ticonderoga Core-Lock Colored Pencils"/>
    <n v="54.66"/>
    <n v="0.3"/>
    <n v="38.261999999999993"/>
  </r>
  <r>
    <n v="4128"/>
    <s v="CA-2015-127299"/>
    <x v="111"/>
    <d v="2015-09-24T00:00:00"/>
    <s v="Standard Class"/>
    <s v="JL-15835"/>
    <s v="John Lee"/>
    <x v="0"/>
    <x v="0"/>
    <s v="Charlotte"/>
    <x v="3"/>
    <n v="28205"/>
    <x v="0"/>
    <s v="OFF-ST-10003722"/>
    <x v="1"/>
    <s v="Storage"/>
    <s v="Project Tote Personal File"/>
    <n v="67.343999999999994"/>
    <n v="0.35"/>
    <n v="43.773599999999995"/>
  </r>
  <r>
    <n v="4129"/>
    <s v="CA-2015-127299"/>
    <x v="111"/>
    <d v="2015-09-24T00:00:00"/>
    <s v="Standard Class"/>
    <s v="JL-15835"/>
    <s v="John Lee"/>
    <x v="0"/>
    <x v="0"/>
    <s v="Charlotte"/>
    <x v="3"/>
    <n v="28205"/>
    <x v="0"/>
    <s v="TEC-MA-10001127"/>
    <x v="2"/>
    <s v="Machines"/>
    <s v="HP Designjet T520 Inkjet Large Format Printer - 24 Color"/>
    <n v="2624.9850000000001"/>
    <n v="0.3"/>
    <n v="1837.4894999999999"/>
  </r>
  <r>
    <n v="4130"/>
    <s v="CA-2016-121272"/>
    <x v="368"/>
    <d v="2016-04-04T00:00:00"/>
    <s v="Standard Class"/>
    <s v="DO-13435"/>
    <s v="Denny Ordway"/>
    <x v="0"/>
    <x v="0"/>
    <s v="Seattle"/>
    <x v="4"/>
    <n v="98103"/>
    <x v="1"/>
    <s v="OFF-AP-10001947"/>
    <x v="1"/>
    <s v="Appliances"/>
    <s v="Acco 6 Outlet Guardian Premium Plus Surge Suppressor"/>
    <n v="73.28"/>
    <n v="0.4"/>
    <n v="43.967999999999996"/>
  </r>
  <r>
    <n v="4131"/>
    <s v="CA-2015-115336"/>
    <x v="728"/>
    <d v="2015-11-25T00:00:00"/>
    <s v="Standard Class"/>
    <s v="AB-10600"/>
    <s v="Ann Blume"/>
    <x v="1"/>
    <x v="0"/>
    <s v="Chicago"/>
    <x v="10"/>
    <n v="60623"/>
    <x v="2"/>
    <s v="OFF-BI-10001107"/>
    <x v="1"/>
    <s v="Binders"/>
    <s v="GBC White Gloss Covers, Plain Front"/>
    <n v="14.48"/>
    <n v="0.3"/>
    <n v="10.135999999999999"/>
  </r>
  <r>
    <n v="4132"/>
    <s v="CA-2016-111703"/>
    <x v="740"/>
    <d v="2016-07-09T00:00:00"/>
    <s v="Standard Class"/>
    <s v="KB-16315"/>
    <s v="Karl Braun"/>
    <x v="0"/>
    <x v="0"/>
    <s v="Hollywood"/>
    <x v="2"/>
    <n v="33021"/>
    <x v="0"/>
    <s v="OFF-PA-10000349"/>
    <x v="1"/>
    <s v="Paper"/>
    <s v="Easy-staple paper"/>
    <n v="11.952"/>
    <n v="0.25"/>
    <n v="8.9640000000000004"/>
  </r>
  <r>
    <n v="4133"/>
    <s v="CA-2016-111703"/>
    <x v="740"/>
    <d v="2016-07-09T00:00:00"/>
    <s v="Standard Class"/>
    <s v="KB-16315"/>
    <s v="Karl Braun"/>
    <x v="0"/>
    <x v="0"/>
    <s v="Hollywood"/>
    <x v="2"/>
    <n v="33021"/>
    <x v="0"/>
    <s v="OFF-PA-10003349"/>
    <x v="1"/>
    <s v="Paper"/>
    <s v="Xerox 1957"/>
    <n v="15.552"/>
    <n v="0.25"/>
    <n v="11.664"/>
  </r>
  <r>
    <n v="4134"/>
    <s v="CA-2015-128839"/>
    <x v="78"/>
    <d v="2015-09-13T00:00:00"/>
    <s v="Standard Class"/>
    <s v="TT-21070"/>
    <s v="Ted Trevino"/>
    <x v="0"/>
    <x v="0"/>
    <s v="Chesapeake"/>
    <x v="17"/>
    <n v="23320"/>
    <x v="0"/>
    <s v="OFF-FA-10002280"/>
    <x v="1"/>
    <s v="Fasteners"/>
    <s v="Advantus Plastic Paper Clips"/>
    <n v="45"/>
    <n v="0.25"/>
    <n v="33.75"/>
  </r>
  <r>
    <n v="4135"/>
    <s v="CA-2015-128839"/>
    <x v="78"/>
    <d v="2015-09-13T00:00:00"/>
    <s v="Standard Class"/>
    <s v="TT-21070"/>
    <s v="Ted Trevino"/>
    <x v="0"/>
    <x v="0"/>
    <s v="Chesapeake"/>
    <x v="17"/>
    <n v="23320"/>
    <x v="0"/>
    <s v="TEC-MA-10000029"/>
    <x v="2"/>
    <s v="Machines"/>
    <s v="Epson WorkForce WF-2530 All-in-One Printer, Copier Scanner"/>
    <n v="209.97"/>
    <n v="0.3"/>
    <n v="146.97899999999998"/>
  </r>
  <r>
    <n v="4136"/>
    <s v="CA-2018-105914"/>
    <x v="280"/>
    <d v="2018-10-08T00:00:00"/>
    <s v="Standard Class"/>
    <s v="PV-18985"/>
    <s v="Paul Van Hugh"/>
    <x v="2"/>
    <x v="0"/>
    <s v="Los Angeles"/>
    <x v="1"/>
    <n v="90036"/>
    <x v="1"/>
    <s v="OFF-BI-10002854"/>
    <x v="1"/>
    <s v="Binders"/>
    <s v="Performers Binder/Pad Holder, Black"/>
    <n v="112.12"/>
    <n v="0.4"/>
    <n v="67.272000000000006"/>
  </r>
  <r>
    <n v="4137"/>
    <s v="CA-2018-105914"/>
    <x v="280"/>
    <d v="2018-10-08T00:00:00"/>
    <s v="Standard Class"/>
    <s v="PV-18985"/>
    <s v="Paul Van Hugh"/>
    <x v="2"/>
    <x v="0"/>
    <s v="Los Angeles"/>
    <x v="1"/>
    <n v="90036"/>
    <x v="1"/>
    <s v="OFF-ST-10003716"/>
    <x v="1"/>
    <s v="Storage"/>
    <s v="Tennsco Double-Tier Lockers"/>
    <n v="1575.14"/>
    <n v="0.5"/>
    <n v="787.57"/>
  </r>
  <r>
    <n v="4138"/>
    <s v="CA-2018-110926"/>
    <x v="123"/>
    <d v="2018-11-23T00:00:00"/>
    <s v="Standard Class"/>
    <s v="DD-13570"/>
    <s v="Dorothy Dickinson"/>
    <x v="0"/>
    <x v="0"/>
    <s v="Alexandria"/>
    <x v="17"/>
    <n v="22304"/>
    <x v="0"/>
    <s v="OFF-FA-10000624"/>
    <x v="1"/>
    <s v="Fasteners"/>
    <s v="OIC Binder Clips"/>
    <n v="25.06"/>
    <n v="0.25"/>
    <n v="18.794999999999998"/>
  </r>
  <r>
    <n v="4139"/>
    <s v="CA-2017-117226"/>
    <x v="945"/>
    <d v="2018-01-01T00:00:00"/>
    <s v="First Class"/>
    <s v="KD-16495"/>
    <s v="Keith Dawkins"/>
    <x v="1"/>
    <x v="0"/>
    <s v="Deer Park"/>
    <x v="5"/>
    <n v="77536"/>
    <x v="2"/>
    <s v="OFF-BI-10004654"/>
    <x v="1"/>
    <s v="Binders"/>
    <s v="Avery Binding System Hidden Tab Executive Style Index Sets"/>
    <n v="6.9240000000000004"/>
    <n v="0.3"/>
    <n v="4.8468"/>
  </r>
  <r>
    <n v="4140"/>
    <s v="CA-2018-127313"/>
    <x v="96"/>
    <d v="2018-12-04T00:00:00"/>
    <s v="First Class"/>
    <s v="RA-19285"/>
    <s v="Ralph Arnett"/>
    <x v="0"/>
    <x v="0"/>
    <s v="Philadelphia"/>
    <x v="9"/>
    <n v="19120"/>
    <x v="3"/>
    <s v="OFF-ST-10001228"/>
    <x v="1"/>
    <s v="Storage"/>
    <s v="Personal File Boxes with Fold-Down Carry Handle"/>
    <n v="37.392000000000003"/>
    <n v="0.5"/>
    <n v="18.696000000000002"/>
  </r>
  <r>
    <n v="4141"/>
    <s v="CA-2018-127313"/>
    <x v="96"/>
    <d v="2018-12-04T00:00:00"/>
    <s v="First Class"/>
    <s v="RA-19285"/>
    <s v="Ralph Arnett"/>
    <x v="0"/>
    <x v="0"/>
    <s v="Philadelphia"/>
    <x v="9"/>
    <n v="19120"/>
    <x v="3"/>
    <s v="FUR-FU-10003798"/>
    <x v="0"/>
    <s v="Furnishings"/>
    <s v="Ultra Door Kickplate, 8H x 34W"/>
    <n v="79.12"/>
    <n v="0.4"/>
    <n v="47.472000000000001"/>
  </r>
  <r>
    <n v="4142"/>
    <s v="CA-2017-136287"/>
    <x v="900"/>
    <d v="2017-06-17T00:00:00"/>
    <s v="Standard Class"/>
    <s v="SS-20590"/>
    <s v="Sonia Sunley"/>
    <x v="0"/>
    <x v="0"/>
    <s v="Wichita"/>
    <x v="41"/>
    <n v="67212"/>
    <x v="2"/>
    <s v="OFF-LA-10003148"/>
    <x v="1"/>
    <s v="Labels"/>
    <s v="Avery 51"/>
    <n v="18.899999999999999"/>
    <n v="0.3"/>
    <n v="13.229999999999999"/>
  </r>
  <r>
    <n v="4143"/>
    <s v="US-2015-107699"/>
    <x v="946"/>
    <d v="2015-05-23T00:00:00"/>
    <s v="Standard Class"/>
    <s v="JH-15820"/>
    <s v="John Huston"/>
    <x v="0"/>
    <x v="0"/>
    <s v="Midland"/>
    <x v="12"/>
    <n v="48640"/>
    <x v="2"/>
    <s v="OFF-BI-10001249"/>
    <x v="1"/>
    <s v="Binders"/>
    <s v="Avery Heavy-Duty EZD View Binder with Locking Rings"/>
    <n v="57.42"/>
    <n v="0.3"/>
    <n v="40.193999999999996"/>
  </r>
  <r>
    <n v="4144"/>
    <s v="CA-2018-112725"/>
    <x v="289"/>
    <d v="2018-02-06T00:00:00"/>
    <s v="Standard Class"/>
    <s v="EH-14125"/>
    <s v="Eugene Hildebrand"/>
    <x v="2"/>
    <x v="0"/>
    <s v="San Francisco"/>
    <x v="1"/>
    <n v="94110"/>
    <x v="1"/>
    <s v="OFF-AR-10003759"/>
    <x v="1"/>
    <s v="Art"/>
    <s v="Crayola Anti Dust Chalk, 12/Pack"/>
    <n v="12.74"/>
    <n v="0.45"/>
    <n v="7.0070000000000006"/>
  </r>
  <r>
    <n v="4145"/>
    <s v="CA-2018-112725"/>
    <x v="289"/>
    <d v="2018-02-06T00:00:00"/>
    <s v="Standard Class"/>
    <s v="EH-14125"/>
    <s v="Eugene Hildebrand"/>
    <x v="2"/>
    <x v="0"/>
    <s v="San Francisco"/>
    <x v="1"/>
    <n v="94110"/>
    <x v="1"/>
    <s v="OFF-AR-10001227"/>
    <x v="1"/>
    <s v="Art"/>
    <s v="Newell 338"/>
    <n v="8.82"/>
    <n v="0.45"/>
    <n v="4.8510000000000009"/>
  </r>
  <r>
    <n v="4146"/>
    <s v="CA-2018-112725"/>
    <x v="289"/>
    <d v="2018-02-06T00:00:00"/>
    <s v="Standard Class"/>
    <s v="EH-14125"/>
    <s v="Eugene Hildebrand"/>
    <x v="2"/>
    <x v="0"/>
    <s v="San Francisco"/>
    <x v="1"/>
    <n v="94110"/>
    <x v="1"/>
    <s v="FUR-CH-10000863"/>
    <x v="0"/>
    <s v="Chairs"/>
    <s v="Novimex Swivel Fabric Task Chair"/>
    <n v="120.78400000000001"/>
    <n v="0.45"/>
    <n v="66.431200000000004"/>
  </r>
  <r>
    <n v="4147"/>
    <s v="CA-2016-136196"/>
    <x v="109"/>
    <d v="2016-12-04T00:00:00"/>
    <s v="Standard Class"/>
    <s v="TP-21415"/>
    <s v="Tom Prescott"/>
    <x v="0"/>
    <x v="0"/>
    <s v="Freeport"/>
    <x v="15"/>
    <n v="11520"/>
    <x v="3"/>
    <s v="FUR-FU-10004017"/>
    <x v="0"/>
    <s v="Furnishings"/>
    <s v="Tenex Contemporary Contur Chairmats for Low and Medium Pile Carpet, Computer, 39 x 49"/>
    <n v="322.58999999999997"/>
    <n v="0.4"/>
    <n v="193.55399999999997"/>
  </r>
  <r>
    <n v="4148"/>
    <s v="CA-2018-106068"/>
    <x v="436"/>
    <d v="2018-10-28T00:00:00"/>
    <s v="Standard Class"/>
    <s v="RB-19330"/>
    <s v="Randy Bradley"/>
    <x v="0"/>
    <x v="0"/>
    <s v="Austin"/>
    <x v="5"/>
    <n v="78745"/>
    <x v="2"/>
    <s v="OFF-BI-10000962"/>
    <x v="1"/>
    <s v="Binders"/>
    <s v="Acco Flexible ACCOHIDE Square Ring Data Binder, Dark Blue, 11 1/2 X 14 7/8"/>
    <n v="9.7620000000000005"/>
    <n v="0.3"/>
    <n v="6.8334000000000001"/>
  </r>
  <r>
    <n v="4149"/>
    <s v="CA-2018-106068"/>
    <x v="436"/>
    <d v="2018-10-28T00:00:00"/>
    <s v="Standard Class"/>
    <s v="RB-19330"/>
    <s v="Randy Bradley"/>
    <x v="0"/>
    <x v="0"/>
    <s v="Austin"/>
    <x v="5"/>
    <n v="78745"/>
    <x v="2"/>
    <s v="OFF-ST-10004507"/>
    <x v="1"/>
    <s v="Storage"/>
    <s v="Advantus Rolling Storage Box"/>
    <n v="13.72"/>
    <n v="0.4"/>
    <n v="8.2319999999999993"/>
  </r>
  <r>
    <n v="4150"/>
    <s v="CA-2018-106068"/>
    <x v="436"/>
    <d v="2018-10-28T00:00:00"/>
    <s v="Standard Class"/>
    <s v="RB-19330"/>
    <s v="Randy Bradley"/>
    <x v="0"/>
    <x v="0"/>
    <s v="Austin"/>
    <x v="5"/>
    <n v="78745"/>
    <x v="2"/>
    <s v="TEC-AC-10002942"/>
    <x v="2"/>
    <s v="Accessories"/>
    <s v="WD My Passport Ultra 1TB Portable External Hard Drive"/>
    <n v="55.2"/>
    <n v="0.35"/>
    <n v="35.880000000000003"/>
  </r>
  <r>
    <n v="4151"/>
    <s v="CA-2018-106068"/>
    <x v="436"/>
    <d v="2018-10-28T00:00:00"/>
    <s v="Standard Class"/>
    <s v="RB-19330"/>
    <s v="Randy Bradley"/>
    <x v="0"/>
    <x v="0"/>
    <s v="Austin"/>
    <x v="5"/>
    <n v="78745"/>
    <x v="2"/>
    <s v="OFF-ST-10002344"/>
    <x v="1"/>
    <s v="Storage"/>
    <s v="Carina 42Hx23 3/4W Media Storage Unit"/>
    <n v="259.13600000000002"/>
    <n v="0.4"/>
    <n v="155.48160000000001"/>
  </r>
  <r>
    <n v="4152"/>
    <s v="CA-2018-100160"/>
    <x v="210"/>
    <d v="2018-09-11T00:00:00"/>
    <s v="Standard Class"/>
    <s v="CB-12025"/>
    <s v="Cassandra Brandow"/>
    <x v="0"/>
    <x v="0"/>
    <s v="Philadelphia"/>
    <x v="9"/>
    <n v="19134"/>
    <x v="3"/>
    <s v="OFF-LA-10002475"/>
    <x v="1"/>
    <s v="Labels"/>
    <s v="Avery 519"/>
    <n v="29.24"/>
    <n v="0.4"/>
    <n v="17.543999999999997"/>
  </r>
  <r>
    <n v="4153"/>
    <s v="CA-2018-100160"/>
    <x v="210"/>
    <d v="2018-09-11T00:00:00"/>
    <s v="Standard Class"/>
    <s v="CB-12025"/>
    <s v="Cassandra Brandow"/>
    <x v="0"/>
    <x v="0"/>
    <s v="Philadelphia"/>
    <x v="9"/>
    <n v="19134"/>
    <x v="3"/>
    <s v="OFF-PA-10003072"/>
    <x v="1"/>
    <s v="Paper"/>
    <s v="Eureka Recycled Copy Paper 8 1/2 x 11, Ream"/>
    <n v="15.552"/>
    <n v="0.4"/>
    <n v="9.3311999999999991"/>
  </r>
  <r>
    <n v="4154"/>
    <s v="CA-2018-100160"/>
    <x v="210"/>
    <d v="2018-09-11T00:00:00"/>
    <s v="Standard Class"/>
    <s v="CB-12025"/>
    <s v="Cassandra Brandow"/>
    <x v="0"/>
    <x v="0"/>
    <s v="Philadelphia"/>
    <x v="9"/>
    <n v="19134"/>
    <x v="3"/>
    <s v="OFF-EN-10001509"/>
    <x v="1"/>
    <s v="Envelopes"/>
    <s v="Poly String Tie Envelopes"/>
    <n v="4.8959999999999999"/>
    <n v="0.4"/>
    <n v="2.9375999999999998"/>
  </r>
  <r>
    <n v="4155"/>
    <s v="CA-2017-139689"/>
    <x v="723"/>
    <d v="2018-01-03T00:00:00"/>
    <s v="Standard Class"/>
    <s v="MP-17965"/>
    <s v="Michael Paige"/>
    <x v="1"/>
    <x v="0"/>
    <s v="Bristol"/>
    <x v="18"/>
    <n v="37620"/>
    <x v="0"/>
    <s v="OFF-BI-10004781"/>
    <x v="1"/>
    <s v="Binders"/>
    <s v="GBC Wire Binding Strips"/>
    <n v="38.088000000000001"/>
    <n v="0.25"/>
    <n v="28.566000000000003"/>
  </r>
  <r>
    <n v="4156"/>
    <s v="CA-2017-139689"/>
    <x v="723"/>
    <d v="2018-01-03T00:00:00"/>
    <s v="Standard Class"/>
    <s v="MP-17965"/>
    <s v="Michael Paige"/>
    <x v="1"/>
    <x v="0"/>
    <s v="Bristol"/>
    <x v="18"/>
    <n v="37620"/>
    <x v="0"/>
    <s v="OFF-BI-10000145"/>
    <x v="1"/>
    <s v="Binders"/>
    <s v="Zipper Ring Binder Pockets"/>
    <n v="2.8079999999999998"/>
    <n v="0.25"/>
    <n v="2.1059999999999999"/>
  </r>
  <r>
    <n v="4157"/>
    <s v="CA-2016-101091"/>
    <x v="901"/>
    <d v="2016-12-09T00:00:00"/>
    <s v="Second Class"/>
    <s v="SW-20245"/>
    <s v="Scot Wooten"/>
    <x v="0"/>
    <x v="0"/>
    <s v="Philadelphia"/>
    <x v="9"/>
    <n v="19140"/>
    <x v="3"/>
    <s v="TEC-AC-10003280"/>
    <x v="2"/>
    <s v="Accessories"/>
    <s v="Belkin F8E887 USB Wired Ergonomic Keyboard"/>
    <n v="47.984000000000002"/>
    <n v="0.45"/>
    <n v="26.391200000000005"/>
  </r>
  <r>
    <n v="4158"/>
    <s v="CA-2016-101091"/>
    <x v="901"/>
    <d v="2016-12-09T00:00:00"/>
    <s v="Second Class"/>
    <s v="SW-20245"/>
    <s v="Scot Wooten"/>
    <x v="0"/>
    <x v="0"/>
    <s v="Philadelphia"/>
    <x v="9"/>
    <n v="19140"/>
    <x v="3"/>
    <s v="OFF-BI-10001107"/>
    <x v="1"/>
    <s v="Binders"/>
    <s v="GBC White Gloss Covers, Plain Front"/>
    <n v="26.064"/>
    <n v="0.4"/>
    <n v="15.638399999999999"/>
  </r>
  <r>
    <n v="4159"/>
    <s v="CA-2015-126907"/>
    <x v="301"/>
    <d v="2015-11-08T00:00:00"/>
    <s v="Standard Class"/>
    <s v="SM-20950"/>
    <s v="Suzanne McNair"/>
    <x v="1"/>
    <x v="0"/>
    <s v="Chicago"/>
    <x v="10"/>
    <n v="60610"/>
    <x v="2"/>
    <s v="OFF-PA-10000533"/>
    <x v="1"/>
    <s v="Paper"/>
    <s v="Southworth Parchment Paper &amp; Envelopes"/>
    <n v="15.696"/>
    <n v="0.3"/>
    <n v="10.9872"/>
  </r>
  <r>
    <n v="4160"/>
    <s v="US-2017-164588"/>
    <x v="947"/>
    <d v="2017-04-23T00:00:00"/>
    <s v="Standard Class"/>
    <s v="AP-10915"/>
    <s v="Arthur Prichep"/>
    <x v="0"/>
    <x v="0"/>
    <s v="Columbus"/>
    <x v="32"/>
    <n v="31907"/>
    <x v="0"/>
    <s v="OFF-AR-10003056"/>
    <x v="1"/>
    <s v="Art"/>
    <s v="Newell 341"/>
    <n v="12.84"/>
    <n v="0.3"/>
    <n v="8.9879999999999995"/>
  </r>
  <r>
    <n v="4161"/>
    <s v="CA-2018-115546"/>
    <x v="304"/>
    <d v="2018-05-18T00:00:00"/>
    <s v="Standard Class"/>
    <s v="AH-10465"/>
    <s v="Amy Hunt"/>
    <x v="0"/>
    <x v="0"/>
    <s v="New York City"/>
    <x v="15"/>
    <n v="10035"/>
    <x v="3"/>
    <s v="TEC-PH-10002834"/>
    <x v="2"/>
    <s v="Phones"/>
    <s v="Google Nexus 5"/>
    <n v="539.97"/>
    <n v="0.4"/>
    <n v="323.98200000000003"/>
  </r>
  <r>
    <n v="4162"/>
    <s v="CA-2018-115546"/>
    <x v="304"/>
    <d v="2018-05-18T00:00:00"/>
    <s v="Standard Class"/>
    <s v="AH-10465"/>
    <s v="Amy Hunt"/>
    <x v="0"/>
    <x v="0"/>
    <s v="New York City"/>
    <x v="15"/>
    <n v="10035"/>
    <x v="3"/>
    <s v="OFF-ST-10002214"/>
    <x v="1"/>
    <s v="Storage"/>
    <s v="X-Rack File for Hanging Folders"/>
    <n v="22.58"/>
    <n v="0.5"/>
    <n v="11.29"/>
  </r>
  <r>
    <n v="4163"/>
    <s v="CA-2016-163587"/>
    <x v="948"/>
    <d v="2016-03-18T00:00:00"/>
    <s v="Standard Class"/>
    <s v="EP-13915"/>
    <s v="Emily Phan"/>
    <x v="0"/>
    <x v="0"/>
    <s v="Dover"/>
    <x v="38"/>
    <n v="3820"/>
    <x v="3"/>
    <s v="OFF-LA-10004484"/>
    <x v="1"/>
    <s v="Labels"/>
    <s v="Avery 476"/>
    <n v="16.52"/>
    <n v="0.4"/>
    <n v="9.911999999999999"/>
  </r>
  <r>
    <n v="4164"/>
    <s v="CA-2016-163587"/>
    <x v="948"/>
    <d v="2016-03-18T00:00:00"/>
    <s v="Standard Class"/>
    <s v="EP-13915"/>
    <s v="Emily Phan"/>
    <x v="0"/>
    <x v="0"/>
    <s v="Dover"/>
    <x v="38"/>
    <n v="3820"/>
    <x v="3"/>
    <s v="OFF-BI-10003091"/>
    <x v="1"/>
    <s v="Binders"/>
    <s v="GBC DocuBind TL200 Manual Binding Machine"/>
    <n v="671.94"/>
    <n v="0.4"/>
    <n v="403.16400000000004"/>
  </r>
  <r>
    <n v="4165"/>
    <s v="US-2018-106131"/>
    <x v="424"/>
    <d v="2018-01-16T00:00:00"/>
    <s v="First Class"/>
    <s v="TP-21565"/>
    <s v="Tracy Poddar"/>
    <x v="1"/>
    <x v="0"/>
    <s v="Aurora"/>
    <x v="22"/>
    <n v="80013"/>
    <x v="1"/>
    <s v="TEC-AC-10003027"/>
    <x v="2"/>
    <s v="Accessories"/>
    <s v="Imation 8GB Mini TravelDrive USB 2.0 Flash Drive"/>
    <n v="169.06399999999999"/>
    <n v="0.45"/>
    <n v="92.985200000000006"/>
  </r>
  <r>
    <n v="4166"/>
    <s v="US-2018-106131"/>
    <x v="424"/>
    <d v="2018-01-16T00:00:00"/>
    <s v="First Class"/>
    <s v="TP-21565"/>
    <s v="Tracy Poddar"/>
    <x v="1"/>
    <x v="0"/>
    <s v="Aurora"/>
    <x v="22"/>
    <n v="80013"/>
    <x v="1"/>
    <s v="OFF-ST-10003638"/>
    <x v="1"/>
    <s v="Storage"/>
    <s v="Mobile Personal File Cube"/>
    <n v="168.624"/>
    <n v="0.5"/>
    <n v="84.311999999999998"/>
  </r>
  <r>
    <n v="4167"/>
    <s v="CA-2016-160213"/>
    <x v="936"/>
    <d v="2016-03-13T00:00:00"/>
    <s v="Standard Class"/>
    <s v="AR-10825"/>
    <s v="Anthony Rawles"/>
    <x v="1"/>
    <x v="0"/>
    <s v="Long Beach"/>
    <x v="15"/>
    <n v="11561"/>
    <x v="3"/>
    <s v="OFF-PA-10003848"/>
    <x v="1"/>
    <s v="Paper"/>
    <s v="Xerox 1997"/>
    <n v="19.440000000000001"/>
    <n v="0.4"/>
    <n v="11.664"/>
  </r>
  <r>
    <n v="4168"/>
    <s v="CA-2015-157924"/>
    <x v="856"/>
    <d v="2015-10-13T00:00:00"/>
    <s v="First Class"/>
    <s v="HA-14920"/>
    <s v="Helen Andreada"/>
    <x v="0"/>
    <x v="0"/>
    <s v="Pasadena"/>
    <x v="1"/>
    <n v="91104"/>
    <x v="1"/>
    <s v="OFF-ST-10002352"/>
    <x v="1"/>
    <s v="Storage"/>
    <s v="Iris Project Case"/>
    <n v="31.92"/>
    <n v="0.5"/>
    <n v="15.96"/>
  </r>
  <r>
    <n v="4169"/>
    <s v="CA-2015-157924"/>
    <x v="856"/>
    <d v="2015-10-13T00:00:00"/>
    <s v="First Class"/>
    <s v="HA-14920"/>
    <s v="Helen Andreada"/>
    <x v="0"/>
    <x v="0"/>
    <s v="Pasadena"/>
    <x v="1"/>
    <n v="91104"/>
    <x v="1"/>
    <s v="FUR-CH-10000229"/>
    <x v="0"/>
    <s v="Chairs"/>
    <s v="Global Enterprise Series Seating High-Back Swivel/Tilt Chairs"/>
    <n v="433.56799999999998"/>
    <n v="0.45"/>
    <n v="238.4624"/>
  </r>
  <r>
    <n v="4170"/>
    <s v="CA-2016-100216"/>
    <x v="657"/>
    <d v="2016-04-14T00:00:00"/>
    <s v="First Class"/>
    <s v="HJ-14875"/>
    <s v="Heather Jas"/>
    <x v="2"/>
    <x v="0"/>
    <s v="Mesa"/>
    <x v="16"/>
    <n v="85204"/>
    <x v="1"/>
    <s v="OFF-PA-10000788"/>
    <x v="1"/>
    <s v="Paper"/>
    <s v="Xerox 210"/>
    <n v="31.103999999999999"/>
    <n v="0.4"/>
    <n v="18.662399999999998"/>
  </r>
  <r>
    <n v="4171"/>
    <s v="CA-2016-100216"/>
    <x v="657"/>
    <d v="2016-04-14T00:00:00"/>
    <s v="First Class"/>
    <s v="HJ-14875"/>
    <s v="Heather Jas"/>
    <x v="2"/>
    <x v="0"/>
    <s v="Mesa"/>
    <x v="16"/>
    <n v="85204"/>
    <x v="1"/>
    <s v="OFF-PA-10002968"/>
    <x v="1"/>
    <s v="Paper"/>
    <s v="Xerox 1973"/>
    <n v="54.816000000000003"/>
    <n v="0.4"/>
    <n v="32.889600000000002"/>
  </r>
  <r>
    <n v="4172"/>
    <s v="CA-2018-100601"/>
    <x v="673"/>
    <d v="2018-11-20T00:00:00"/>
    <s v="Standard Class"/>
    <s v="JK-15370"/>
    <s v="Jay Kimmel"/>
    <x v="0"/>
    <x v="0"/>
    <s v="Fresno"/>
    <x v="1"/>
    <n v="93727"/>
    <x v="1"/>
    <s v="OFF-ST-10002486"/>
    <x v="1"/>
    <s v="Storage"/>
    <s v="Eldon Shelf Savers Cubes and Bins"/>
    <n v="48.86"/>
    <n v="0.5"/>
    <n v="24.43"/>
  </r>
  <r>
    <n v="4173"/>
    <s v="CA-2017-152163"/>
    <x v="949"/>
    <d v="2017-07-01T00:00:00"/>
    <s v="Same Day"/>
    <s v="JF-15355"/>
    <s v="Jay Fein"/>
    <x v="0"/>
    <x v="0"/>
    <s v="Columbia"/>
    <x v="20"/>
    <n v="29203"/>
    <x v="0"/>
    <s v="OFF-BI-10002215"/>
    <x v="1"/>
    <s v="Binders"/>
    <s v="Wilson Jones Hanging View Binder, White, 1"/>
    <n v="14.2"/>
    <n v="0.25"/>
    <n v="10.649999999999999"/>
  </r>
  <r>
    <n v="4174"/>
    <s v="CA-2017-152163"/>
    <x v="949"/>
    <d v="2017-07-01T00:00:00"/>
    <s v="Same Day"/>
    <s v="JF-15355"/>
    <s v="Jay Fein"/>
    <x v="0"/>
    <x v="0"/>
    <s v="Columbia"/>
    <x v="20"/>
    <n v="29203"/>
    <x v="0"/>
    <s v="OFF-PA-10000788"/>
    <x v="1"/>
    <s v="Paper"/>
    <s v="Xerox 210"/>
    <n v="12.96"/>
    <n v="0.25"/>
    <n v="9.7200000000000006"/>
  </r>
  <r>
    <n v="4175"/>
    <s v="CA-2017-152163"/>
    <x v="949"/>
    <d v="2017-07-01T00:00:00"/>
    <s v="Same Day"/>
    <s v="JF-15355"/>
    <s v="Jay Fein"/>
    <x v="0"/>
    <x v="0"/>
    <s v="Columbia"/>
    <x v="20"/>
    <n v="29203"/>
    <x v="0"/>
    <s v="OFF-BI-10003364"/>
    <x v="1"/>
    <s v="Binders"/>
    <s v="Binding Machine Supplies"/>
    <n v="58.34"/>
    <n v="0.25"/>
    <n v="43.755000000000003"/>
  </r>
  <r>
    <n v="4176"/>
    <s v="CA-2016-154340"/>
    <x v="239"/>
    <d v="2016-11-30T00:00:00"/>
    <s v="First Class"/>
    <s v="EK-13795"/>
    <s v="Eileen Kiefer"/>
    <x v="2"/>
    <x v="0"/>
    <s v="Santa Ana"/>
    <x v="1"/>
    <n v="92704"/>
    <x v="1"/>
    <s v="OFF-AR-10003582"/>
    <x v="1"/>
    <s v="Art"/>
    <s v="Boston Electric Pencil Sharpener, Model 1818, Charcoal Black"/>
    <n v="56.3"/>
    <n v="0.45"/>
    <n v="30.965"/>
  </r>
  <r>
    <n v="4177"/>
    <s v="CA-2015-128846"/>
    <x v="884"/>
    <d v="2015-04-12T00:00:00"/>
    <s v="Standard Class"/>
    <s v="RS-19765"/>
    <s v="Roland Schwarz"/>
    <x v="1"/>
    <x v="0"/>
    <s v="Columbia"/>
    <x v="20"/>
    <n v="29203"/>
    <x v="0"/>
    <s v="TEC-PH-10003273"/>
    <x v="2"/>
    <s v="Phones"/>
    <s v="AT&amp;T TR1909W"/>
    <n v="629.95000000000005"/>
    <n v="0.25"/>
    <n v="472.46250000000003"/>
  </r>
  <r>
    <n v="4178"/>
    <s v="CA-2015-128846"/>
    <x v="884"/>
    <d v="2015-04-12T00:00:00"/>
    <s v="Standard Class"/>
    <s v="RS-19765"/>
    <s v="Roland Schwarz"/>
    <x v="1"/>
    <x v="0"/>
    <s v="Columbia"/>
    <x v="20"/>
    <n v="29203"/>
    <x v="0"/>
    <s v="OFF-PA-10000100"/>
    <x v="1"/>
    <s v="Paper"/>
    <s v="Xerox 1945"/>
    <n v="122.97"/>
    <n v="0.25"/>
    <n v="92.227499999999992"/>
  </r>
  <r>
    <n v="4179"/>
    <s v="CA-2017-148593"/>
    <x v="950"/>
    <d v="2017-06-18T00:00:00"/>
    <s v="Second Class"/>
    <s v="BD-11320"/>
    <s v="Bill Donatelli"/>
    <x v="0"/>
    <x v="0"/>
    <s v="Los Angeles"/>
    <x v="1"/>
    <n v="90045"/>
    <x v="1"/>
    <s v="OFF-PA-10001776"/>
    <x v="1"/>
    <s v="Paper"/>
    <s v="Wirebound Message Books, Four 2 3/4 x 5 Forms per Page, 600 Sets per Book"/>
    <n v="46.35"/>
    <n v="0.4"/>
    <n v="27.81"/>
  </r>
  <r>
    <n v="4180"/>
    <s v="US-2018-119039"/>
    <x v="904"/>
    <d v="2018-03-10T00:00:00"/>
    <s v="Standard Class"/>
    <s v="BF-11170"/>
    <s v="Ben Ferrer"/>
    <x v="2"/>
    <x v="0"/>
    <s v="San Francisco"/>
    <x v="1"/>
    <n v="94109"/>
    <x v="1"/>
    <s v="OFF-BI-10004182"/>
    <x v="1"/>
    <s v="Binders"/>
    <s v="Economy Binders"/>
    <n v="14.976000000000001"/>
    <n v="0.4"/>
    <n v="8.9855999999999998"/>
  </r>
  <r>
    <n v="4181"/>
    <s v="CA-2018-128426"/>
    <x v="566"/>
    <d v="2018-10-11T00:00:00"/>
    <s v="Standard Class"/>
    <s v="JK-15730"/>
    <s v="Joe Kamberova"/>
    <x v="0"/>
    <x v="0"/>
    <s v="Houston"/>
    <x v="5"/>
    <n v="77036"/>
    <x v="2"/>
    <s v="OFF-BI-10000756"/>
    <x v="1"/>
    <s v="Binders"/>
    <s v="Storex DuraTech Recycled Plastic Frosted Binders"/>
    <n v="4.24"/>
    <n v="0.3"/>
    <n v="2.968"/>
  </r>
  <r>
    <n v="4182"/>
    <s v="US-2018-136868"/>
    <x v="833"/>
    <d v="2018-10-12T00:00:00"/>
    <s v="Standard Class"/>
    <s v="CR-12820"/>
    <s v="Cyra Reiten"/>
    <x v="2"/>
    <x v="0"/>
    <s v="New York City"/>
    <x v="15"/>
    <n v="10035"/>
    <x v="3"/>
    <s v="TEC-AC-10001539"/>
    <x v="2"/>
    <s v="Accessories"/>
    <s v="Logitech G430 Surround Sound Gaming Headset with Dolby 7.1 Technology"/>
    <n v="319.95999999999998"/>
    <n v="0.45"/>
    <n v="175.97800000000001"/>
  </r>
  <r>
    <n v="4183"/>
    <s v="US-2018-136868"/>
    <x v="833"/>
    <d v="2018-10-12T00:00:00"/>
    <s v="Standard Class"/>
    <s v="CR-12820"/>
    <s v="Cyra Reiten"/>
    <x v="2"/>
    <x v="0"/>
    <s v="New York City"/>
    <x v="15"/>
    <n v="10035"/>
    <x v="3"/>
    <s v="OFF-PA-10002377"/>
    <x v="1"/>
    <s v="Paper"/>
    <s v="Adams Telephone Message Book W/Dividers/Space For Phone Numbers, 5 1/4X8 1/2, 200/Messages"/>
    <n v="17.04"/>
    <n v="0.4"/>
    <n v="10.223999999999998"/>
  </r>
  <r>
    <n v="4184"/>
    <s v="US-2018-136868"/>
    <x v="833"/>
    <d v="2018-10-12T00:00:00"/>
    <s v="Standard Class"/>
    <s v="CR-12820"/>
    <s v="Cyra Reiten"/>
    <x v="2"/>
    <x v="0"/>
    <s v="New York City"/>
    <x v="15"/>
    <n v="10035"/>
    <x v="3"/>
    <s v="OFF-ST-10000991"/>
    <x v="1"/>
    <s v="Storage"/>
    <s v="Space Solutions HD Industrial Steel Shelving."/>
    <n v="344.91"/>
    <n v="0.5"/>
    <n v="172.45500000000001"/>
  </r>
  <r>
    <n v="4185"/>
    <s v="CA-2017-143749"/>
    <x v="5"/>
    <d v="2017-12-07T00:00:00"/>
    <s v="First Class"/>
    <s v="AG-10300"/>
    <s v="Aleksandra Gannaway"/>
    <x v="1"/>
    <x v="0"/>
    <s v="Franklin"/>
    <x v="31"/>
    <n v="2038"/>
    <x v="3"/>
    <s v="FUR-BO-10002853"/>
    <x v="0"/>
    <s v="Bookcases"/>
    <s v="OSullivan 5-Shelf Heavy-Duty Bookcases"/>
    <n v="81.94"/>
    <n v="0.5"/>
    <n v="40.97"/>
  </r>
  <r>
    <n v="4186"/>
    <s v="CA-2017-111493"/>
    <x v="147"/>
    <d v="2017-10-22T00:00:00"/>
    <s v="First Class"/>
    <s v="CM-12160"/>
    <s v="Charles McCrossin"/>
    <x v="0"/>
    <x v="0"/>
    <s v="Baltimore"/>
    <x v="39"/>
    <n v="21215"/>
    <x v="3"/>
    <s v="TEC-AC-10004510"/>
    <x v="2"/>
    <s v="Accessories"/>
    <s v="Logitech Desktop MK120 Mouse and keyboard Combo"/>
    <n v="98.16"/>
    <n v="0.45"/>
    <n v="53.988"/>
  </r>
  <r>
    <n v="4187"/>
    <s v="CA-2018-112536"/>
    <x v="796"/>
    <d v="2018-05-23T00:00:00"/>
    <s v="Standard Class"/>
    <s v="SG-20890"/>
    <s v="Susan Gilcrest"/>
    <x v="1"/>
    <x v="0"/>
    <s v="Mcallen"/>
    <x v="5"/>
    <n v="78501"/>
    <x v="2"/>
    <s v="OFF-BI-10003712"/>
    <x v="1"/>
    <s v="Binders"/>
    <s v="Acco Pressboard Covers with Storage Hooks, 14 7/8 x 11, Light Blue"/>
    <n v="6.8739999999999997"/>
    <n v="0.3"/>
    <n v="4.8117999999999999"/>
  </r>
  <r>
    <n v="4188"/>
    <s v="CA-2018-112536"/>
    <x v="796"/>
    <d v="2018-05-23T00:00:00"/>
    <s v="Standard Class"/>
    <s v="SG-20890"/>
    <s v="Susan Gilcrest"/>
    <x v="1"/>
    <x v="0"/>
    <s v="Mcallen"/>
    <x v="5"/>
    <n v="78501"/>
    <x v="2"/>
    <s v="OFF-BI-10002571"/>
    <x v="1"/>
    <s v="Binders"/>
    <s v="Avery Framed View Binder, EZD Ring (Locking), Navy, 1 1/2"/>
    <n v="1.996"/>
    <n v="0.3"/>
    <n v="1.3972"/>
  </r>
  <r>
    <n v="4189"/>
    <s v="CA-2018-112536"/>
    <x v="796"/>
    <d v="2018-05-23T00:00:00"/>
    <s v="Standard Class"/>
    <s v="SG-20890"/>
    <s v="Susan Gilcrest"/>
    <x v="1"/>
    <x v="0"/>
    <s v="Mcallen"/>
    <x v="5"/>
    <n v="78501"/>
    <x v="2"/>
    <s v="OFF-ST-10004835"/>
    <x v="1"/>
    <s v="Storage"/>
    <s v="Plastic Stacking Crates &amp; Casters"/>
    <n v="8.9280000000000008"/>
    <n v="0.4"/>
    <n v="5.3568000000000007"/>
  </r>
  <r>
    <n v="4190"/>
    <s v="CA-2017-157714"/>
    <x v="182"/>
    <d v="2017-10-01T00:00:00"/>
    <s v="Second Class"/>
    <s v="CS-12175"/>
    <s v="Charles Sheldon"/>
    <x v="1"/>
    <x v="0"/>
    <s v="Iowa City"/>
    <x v="23"/>
    <n v="52240"/>
    <x v="2"/>
    <s v="OFF-PA-10004022"/>
    <x v="1"/>
    <s v="Paper"/>
    <s v="Hammermill Color Copier Paper (28Lb. and 96 Bright)"/>
    <n v="9.99"/>
    <n v="0.3"/>
    <n v="6.9929999999999994"/>
  </r>
  <r>
    <n v="4191"/>
    <s v="CA-2018-166709"/>
    <x v="701"/>
    <d v="2018-11-22T00:00:00"/>
    <s v="Standard Class"/>
    <s v="HL-15040"/>
    <s v="Hunter Lopez"/>
    <x v="0"/>
    <x v="0"/>
    <s v="Newark"/>
    <x v="13"/>
    <n v="19711"/>
    <x v="3"/>
    <s v="TEC-CO-10004722"/>
    <x v="2"/>
    <s v="Copiers"/>
    <s v="Canon imageCLASS 2200 Advanced Copier"/>
    <n v="10499.97"/>
    <n v="0.5"/>
    <n v="5249.9849999999997"/>
  </r>
  <r>
    <n v="4192"/>
    <s v="CA-2016-129392"/>
    <x v="951"/>
    <d v="2016-07-08T00:00:00"/>
    <s v="Same Day"/>
    <s v="DM-13015"/>
    <s v="Darrin Martin"/>
    <x v="0"/>
    <x v="0"/>
    <s v="Houston"/>
    <x v="5"/>
    <n v="77070"/>
    <x v="2"/>
    <s v="OFF-PA-10004248"/>
    <x v="1"/>
    <s v="Paper"/>
    <s v="Xerox 1990"/>
    <n v="21.12"/>
    <n v="0.3"/>
    <n v="14.783999999999999"/>
  </r>
  <r>
    <n v="4193"/>
    <s v="CA-2016-150875"/>
    <x v="547"/>
    <d v="2016-11-20T00:00:00"/>
    <s v="Standard Class"/>
    <s v="HK-14890"/>
    <s v="Heather Kirkland"/>
    <x v="1"/>
    <x v="0"/>
    <s v="Boise"/>
    <x v="45"/>
    <n v="83704"/>
    <x v="1"/>
    <s v="FUR-TA-10000577"/>
    <x v="0"/>
    <s v="Tables"/>
    <s v="Bretford CR4500 Series Slim Rectangular Table"/>
    <n v="696.42"/>
    <n v="0.45"/>
    <n v="383.03100000000001"/>
  </r>
  <r>
    <n v="4194"/>
    <s v="CA-2016-150875"/>
    <x v="547"/>
    <d v="2016-11-20T00:00:00"/>
    <s v="Standard Class"/>
    <s v="HK-14890"/>
    <s v="Heather Kirkland"/>
    <x v="1"/>
    <x v="0"/>
    <s v="Boise"/>
    <x v="45"/>
    <n v="83704"/>
    <x v="1"/>
    <s v="TEC-PH-10001254"/>
    <x v="2"/>
    <s v="Phones"/>
    <s v="Jabra BIZ 2300 Duo QD Duo Corded Headset"/>
    <n v="304.77600000000001"/>
    <n v="0.4"/>
    <n v="182.8656"/>
  </r>
  <r>
    <n v="4195"/>
    <s v="CA-2016-154200"/>
    <x v="652"/>
    <d v="2016-06-22T00:00:00"/>
    <s v="Standard Class"/>
    <s v="BG-11740"/>
    <s v="Bruce Geld"/>
    <x v="0"/>
    <x v="0"/>
    <s v="San Diego"/>
    <x v="1"/>
    <n v="92105"/>
    <x v="1"/>
    <s v="OFF-AR-10001044"/>
    <x v="1"/>
    <s v="Art"/>
    <s v="BOSTON Ranger #55 Pencil Sharpener, Black"/>
    <n v="51.98"/>
    <n v="0.45"/>
    <n v="28.589000000000002"/>
  </r>
  <r>
    <n v="4196"/>
    <s v="CA-2017-124233"/>
    <x v="143"/>
    <d v="2017-04-14T00:00:00"/>
    <s v="Standard Class"/>
    <s v="CK-12595"/>
    <s v="Clytie Kelty"/>
    <x v="0"/>
    <x v="0"/>
    <s v="Los Angeles"/>
    <x v="1"/>
    <n v="90032"/>
    <x v="1"/>
    <s v="FUR-FU-10002597"/>
    <x v="0"/>
    <s v="Furnishings"/>
    <s v="C-Line Magnetic Cubicle Keepers, Clear Polypropylene"/>
    <n v="24.7"/>
    <n v="0.4"/>
    <n v="14.819999999999999"/>
  </r>
  <r>
    <n v="4197"/>
    <s v="US-2016-134271"/>
    <x v="24"/>
    <d v="2016-04-23T00:00:00"/>
    <s v="Second Class"/>
    <s v="RF-19735"/>
    <s v="Roland Fjeld"/>
    <x v="0"/>
    <x v="0"/>
    <s v="New York City"/>
    <x v="15"/>
    <n v="10024"/>
    <x v="3"/>
    <s v="OFF-LA-10004093"/>
    <x v="1"/>
    <s v="Labels"/>
    <s v="Avery 486"/>
    <n v="21.93"/>
    <n v="0.4"/>
    <n v="13.157999999999999"/>
  </r>
  <r>
    <n v="4198"/>
    <s v="US-2017-161683"/>
    <x v="275"/>
    <d v="2017-12-08T00:00:00"/>
    <s v="Standard Class"/>
    <s v="CJ-12010"/>
    <s v="Caroline Jumper"/>
    <x v="0"/>
    <x v="0"/>
    <s v="Philadelphia"/>
    <x v="9"/>
    <n v="19134"/>
    <x v="3"/>
    <s v="OFF-AP-10000179"/>
    <x v="1"/>
    <s v="Appliances"/>
    <s v="Honeywell Enviracaire Portable HEPA Air Cleaner for up to 10 x 16 Room"/>
    <n v="394.81599999999997"/>
    <n v="0.4"/>
    <n v="236.88959999999997"/>
  </r>
  <r>
    <n v="4199"/>
    <s v="US-2017-161683"/>
    <x v="275"/>
    <d v="2017-12-08T00:00:00"/>
    <s v="Standard Class"/>
    <s v="CJ-12010"/>
    <s v="Caroline Jumper"/>
    <x v="0"/>
    <x v="0"/>
    <s v="Philadelphia"/>
    <x v="9"/>
    <n v="19134"/>
    <x v="3"/>
    <s v="OFF-BI-10001072"/>
    <x v="1"/>
    <s v="Binders"/>
    <s v="GBC Clear Cover, 8-1/2 x 11, unpunched, 25 covers per pack"/>
    <n v="18.192"/>
    <n v="0.4"/>
    <n v="10.9152"/>
  </r>
  <r>
    <n v="4200"/>
    <s v="CA-2016-143105"/>
    <x v="895"/>
    <d v="2016-12-10T00:00:00"/>
    <s v="Same Day"/>
    <s v="MA-17560"/>
    <s v="Matt Abelman"/>
    <x v="2"/>
    <x v="0"/>
    <s v="New York City"/>
    <x v="15"/>
    <n v="10024"/>
    <x v="3"/>
    <s v="OFF-LA-10004093"/>
    <x v="1"/>
    <s v="Labels"/>
    <s v="Avery 486"/>
    <n v="7.31"/>
    <n v="0.4"/>
    <n v="4.3859999999999992"/>
  </r>
  <r>
    <n v="4201"/>
    <s v="CA-2016-143105"/>
    <x v="895"/>
    <d v="2016-12-10T00:00:00"/>
    <s v="Same Day"/>
    <s v="MA-17560"/>
    <s v="Matt Abelman"/>
    <x v="2"/>
    <x v="0"/>
    <s v="New York City"/>
    <x v="15"/>
    <n v="10024"/>
    <x v="3"/>
    <s v="TEC-CO-10002095"/>
    <x v="2"/>
    <s v="Copiers"/>
    <s v="Hewlett Packard 610 Color Digital Copier / Printer"/>
    <n v="799.98400000000004"/>
    <n v="0.5"/>
    <n v="399.99200000000002"/>
  </r>
  <r>
    <n v="4202"/>
    <s v="CA-2016-143105"/>
    <x v="895"/>
    <d v="2016-12-10T00:00:00"/>
    <s v="Same Day"/>
    <s v="MA-17560"/>
    <s v="Matt Abelman"/>
    <x v="2"/>
    <x v="0"/>
    <s v="New York City"/>
    <x v="15"/>
    <n v="10024"/>
    <x v="3"/>
    <s v="OFF-PA-10002713"/>
    <x v="1"/>
    <s v="Paper"/>
    <s v="Adams Phone Message Book, 200 Message Capacity, 8 1/16” x 11”"/>
    <n v="41.28"/>
    <n v="0.4"/>
    <n v="24.768000000000001"/>
  </r>
  <r>
    <n v="4203"/>
    <s v="CA-2016-143105"/>
    <x v="895"/>
    <d v="2016-12-10T00:00:00"/>
    <s v="Same Day"/>
    <s v="MA-17560"/>
    <s v="Matt Abelman"/>
    <x v="2"/>
    <x v="0"/>
    <s v="New York City"/>
    <x v="15"/>
    <n v="10024"/>
    <x v="3"/>
    <s v="OFF-PA-10002254"/>
    <x v="1"/>
    <s v="Paper"/>
    <s v="Xerox 1883"/>
    <n v="184.66"/>
    <n v="0.4"/>
    <n v="110.79599999999999"/>
  </r>
  <r>
    <n v="4204"/>
    <s v="CA-2015-145387"/>
    <x v="656"/>
    <d v="2015-11-02T00:00:00"/>
    <s v="Second Class"/>
    <s v="AM-10705"/>
    <s v="Anne McFarland"/>
    <x v="0"/>
    <x v="0"/>
    <s v="Cranston"/>
    <x v="34"/>
    <n v="2920"/>
    <x v="3"/>
    <s v="OFF-AR-10001683"/>
    <x v="1"/>
    <s v="Art"/>
    <s v="Lumber Crayons"/>
    <n v="49.25"/>
    <n v="0.45"/>
    <n v="27.087500000000002"/>
  </r>
  <r>
    <n v="4205"/>
    <s v="CA-2015-145387"/>
    <x v="656"/>
    <d v="2015-11-02T00:00:00"/>
    <s v="Second Class"/>
    <s v="AM-10705"/>
    <s v="Anne McFarland"/>
    <x v="0"/>
    <x v="0"/>
    <s v="Cranston"/>
    <x v="34"/>
    <n v="2920"/>
    <x v="3"/>
    <s v="OFF-PA-10002195"/>
    <x v="1"/>
    <s v="Paper"/>
    <s v="RSVP Cards &amp; Envelopes, Blank White, 8-1/2 X 11, 24 Cards/25 Envelopes/Set"/>
    <n v="10.16"/>
    <n v="0.4"/>
    <n v="6.0960000000000001"/>
  </r>
  <r>
    <n v="4206"/>
    <s v="CA-2015-145387"/>
    <x v="656"/>
    <d v="2015-11-02T00:00:00"/>
    <s v="Second Class"/>
    <s v="AM-10705"/>
    <s v="Anne McFarland"/>
    <x v="0"/>
    <x v="0"/>
    <s v="Cranston"/>
    <x v="34"/>
    <n v="2920"/>
    <x v="3"/>
    <s v="FUR-FU-10002364"/>
    <x v="0"/>
    <s v="Furnishings"/>
    <s v="Eldon Expressions Wood Desk Accessories, Oak"/>
    <n v="14.76"/>
    <n v="0.4"/>
    <n v="8.8559999999999999"/>
  </r>
  <r>
    <n v="4207"/>
    <s v="CA-2015-145387"/>
    <x v="656"/>
    <d v="2015-11-02T00:00:00"/>
    <s v="Second Class"/>
    <s v="AM-10705"/>
    <s v="Anne McFarland"/>
    <x v="0"/>
    <x v="0"/>
    <s v="Cranston"/>
    <x v="34"/>
    <n v="2920"/>
    <x v="3"/>
    <s v="OFF-BI-10004001"/>
    <x v="1"/>
    <s v="Binders"/>
    <s v="GBC Recycled VeloBinder Covers"/>
    <n v="34.08"/>
    <n v="0.4"/>
    <n v="20.447999999999997"/>
  </r>
  <r>
    <n v="4208"/>
    <s v="CA-2015-145387"/>
    <x v="656"/>
    <d v="2015-11-02T00:00:00"/>
    <s v="Second Class"/>
    <s v="AM-10705"/>
    <s v="Anne McFarland"/>
    <x v="0"/>
    <x v="0"/>
    <s v="Cranston"/>
    <x v="34"/>
    <n v="2920"/>
    <x v="3"/>
    <s v="FUR-FU-10000023"/>
    <x v="0"/>
    <s v="Furnishings"/>
    <s v="Eldon Wave Desk Accessories"/>
    <n v="17.670000000000002"/>
    <n v="0.4"/>
    <n v="10.602"/>
  </r>
  <r>
    <n v="4209"/>
    <s v="CA-2015-145387"/>
    <x v="656"/>
    <d v="2015-11-02T00:00:00"/>
    <s v="Second Class"/>
    <s v="AM-10705"/>
    <s v="Anne McFarland"/>
    <x v="0"/>
    <x v="0"/>
    <s v="Cranston"/>
    <x v="34"/>
    <n v="2920"/>
    <x v="3"/>
    <s v="FUR-CH-10002320"/>
    <x v="0"/>
    <s v="Chairs"/>
    <s v="Hon Pagoda Stacking Chairs"/>
    <n v="1604.9"/>
    <n v="0.45"/>
    <n v="882.69500000000016"/>
  </r>
  <r>
    <n v="4210"/>
    <s v="CA-2015-145387"/>
    <x v="656"/>
    <d v="2015-11-02T00:00:00"/>
    <s v="Second Class"/>
    <s v="AM-10705"/>
    <s v="Anne McFarland"/>
    <x v="0"/>
    <x v="0"/>
    <s v="Cranston"/>
    <x v="34"/>
    <n v="2920"/>
    <x v="3"/>
    <s v="FUR-TA-10003238"/>
    <x v="0"/>
    <s v="Tables"/>
    <s v="Chromcraft Bull-Nose Wood 48 x 96 Rectangular Conference Tables"/>
    <n v="385.68599999999998"/>
    <n v="0.45"/>
    <n v="212.12730000000002"/>
  </r>
  <r>
    <n v="4211"/>
    <s v="CA-2018-109715"/>
    <x v="34"/>
    <d v="2018-12-14T00:00:00"/>
    <s v="Standard Class"/>
    <s v="AH-10585"/>
    <s v="Angele Hood"/>
    <x v="0"/>
    <x v="0"/>
    <s v="Chicago"/>
    <x v="10"/>
    <n v="60623"/>
    <x v="2"/>
    <s v="OFF-PA-10004965"/>
    <x v="1"/>
    <s v="Paper"/>
    <s v="Xerox 1921"/>
    <n v="15.984"/>
    <n v="0.3"/>
    <n v="11.188799999999999"/>
  </r>
  <r>
    <n v="4212"/>
    <s v="CA-2015-166457"/>
    <x v="952"/>
    <d v="2015-05-09T00:00:00"/>
    <s v="Second Class"/>
    <s v="PF-19120"/>
    <s v="Peter Fuller"/>
    <x v="0"/>
    <x v="0"/>
    <s v="Richmond"/>
    <x v="0"/>
    <n v="40475"/>
    <x v="0"/>
    <s v="OFF-PA-10003016"/>
    <x v="1"/>
    <s v="Paper"/>
    <s v="Adams While You Were Out Message Pads"/>
    <n v="9.42"/>
    <n v="0.25"/>
    <n v="7.0649999999999995"/>
  </r>
  <r>
    <n v="4213"/>
    <s v="CA-2015-166457"/>
    <x v="952"/>
    <d v="2015-05-09T00:00:00"/>
    <s v="Second Class"/>
    <s v="PF-19120"/>
    <s v="Peter Fuller"/>
    <x v="0"/>
    <x v="0"/>
    <s v="Richmond"/>
    <x v="0"/>
    <n v="40475"/>
    <x v="0"/>
    <s v="OFF-AR-10003651"/>
    <x v="1"/>
    <s v="Art"/>
    <s v="Newell 350"/>
    <n v="6.56"/>
    <n v="0.3"/>
    <n v="4.5919999999999996"/>
  </r>
  <r>
    <n v="4214"/>
    <s v="CA-2015-166457"/>
    <x v="952"/>
    <d v="2015-05-09T00:00:00"/>
    <s v="Second Class"/>
    <s v="PF-19120"/>
    <s v="Peter Fuller"/>
    <x v="0"/>
    <x v="0"/>
    <s v="Richmond"/>
    <x v="0"/>
    <n v="40475"/>
    <x v="0"/>
    <s v="OFF-PA-10001363"/>
    <x v="1"/>
    <s v="Paper"/>
    <s v="Xerox 1933"/>
    <n v="24.56"/>
    <n v="0.25"/>
    <n v="18.419999999999998"/>
  </r>
  <r>
    <n v="4215"/>
    <s v="CA-2017-164637"/>
    <x v="758"/>
    <d v="2017-03-08T00:00:00"/>
    <s v="Standard Class"/>
    <s v="RD-19480"/>
    <s v="Rick Duston"/>
    <x v="0"/>
    <x v="0"/>
    <s v="Mishawaka"/>
    <x v="14"/>
    <n v="46544"/>
    <x v="2"/>
    <s v="OFF-BI-10003876"/>
    <x v="1"/>
    <s v="Binders"/>
    <s v="Green Canvas Binder for 8-1/2 x 14 Sheets"/>
    <n v="128.4"/>
    <n v="0.3"/>
    <n v="89.88"/>
  </r>
  <r>
    <n v="4216"/>
    <s v="CA-2015-103590"/>
    <x v="953"/>
    <d v="2015-12-04T00:00:00"/>
    <s v="Standard Class"/>
    <s v="JL-15505"/>
    <s v="Jeremy Lonsdale"/>
    <x v="0"/>
    <x v="0"/>
    <s v="Mount Vernon"/>
    <x v="15"/>
    <n v="10550"/>
    <x v="3"/>
    <s v="OFF-EN-10004007"/>
    <x v="1"/>
    <s v="Envelopes"/>
    <s v="Park Ridge Embossed Executive Business Envelopes"/>
    <n v="62.28"/>
    <n v="0.4"/>
    <n v="37.368000000000002"/>
  </r>
  <r>
    <n v="4217"/>
    <s v="CA-2016-111234"/>
    <x v="954"/>
    <d v="2016-02-22T00:00:00"/>
    <s v="Standard Class"/>
    <s v="AB-10600"/>
    <s v="Ann Blume"/>
    <x v="1"/>
    <x v="0"/>
    <s v="Los Angeles"/>
    <x v="1"/>
    <n v="90004"/>
    <x v="1"/>
    <s v="OFF-LA-10002271"/>
    <x v="1"/>
    <s v="Labels"/>
    <s v="Smead Alpha-Z Color-Coded Second Alphabetical Labels and Starter Set"/>
    <n v="9.24"/>
    <n v="0.4"/>
    <n v="5.5439999999999996"/>
  </r>
  <r>
    <n v="4218"/>
    <s v="CA-2018-149881"/>
    <x v="719"/>
    <d v="2018-04-03T00:00:00"/>
    <s v="First Class"/>
    <s v="NC-18535"/>
    <s v="Nick Crebassa"/>
    <x v="1"/>
    <x v="0"/>
    <s v="San Francisco"/>
    <x v="1"/>
    <n v="94110"/>
    <x v="1"/>
    <s v="FUR-BO-10003894"/>
    <x v="0"/>
    <s v="Bookcases"/>
    <s v="Safco Value Mate Steel Bookcase, Baked Enamel Finish on Steel, Black"/>
    <n v="482.66399999999999"/>
    <n v="0.5"/>
    <n v="241.33199999999999"/>
  </r>
  <r>
    <n v="4219"/>
    <s v="CA-2018-149881"/>
    <x v="719"/>
    <d v="2018-04-03T00:00:00"/>
    <s v="First Class"/>
    <s v="NC-18535"/>
    <s v="Nick Crebassa"/>
    <x v="1"/>
    <x v="0"/>
    <s v="San Francisco"/>
    <x v="1"/>
    <n v="94110"/>
    <x v="1"/>
    <s v="TEC-MA-10000418"/>
    <x v="2"/>
    <s v="Machines"/>
    <s v="Cubify CubeX 3D Printer Double Head Print"/>
    <n v="4799.9840000000004"/>
    <n v="0.45"/>
    <n v="2639.9912000000004"/>
  </r>
  <r>
    <n v="4220"/>
    <s v="CA-2018-134565"/>
    <x v="532"/>
    <d v="2018-06-13T00:00:00"/>
    <s v="Second Class"/>
    <s v="TB-21400"/>
    <s v="Tom Boeckenhauer"/>
    <x v="0"/>
    <x v="0"/>
    <s v="Seattle"/>
    <x v="4"/>
    <n v="98103"/>
    <x v="1"/>
    <s v="OFF-PA-10004243"/>
    <x v="1"/>
    <s v="Paper"/>
    <s v="Xerox 1939"/>
    <n v="37.94"/>
    <n v="0.4"/>
    <n v="22.763999999999999"/>
  </r>
  <r>
    <n v="4221"/>
    <s v="CA-2018-134565"/>
    <x v="532"/>
    <d v="2018-06-13T00:00:00"/>
    <s v="Second Class"/>
    <s v="TB-21400"/>
    <s v="Tom Boeckenhauer"/>
    <x v="0"/>
    <x v="0"/>
    <s v="Seattle"/>
    <x v="4"/>
    <n v="98103"/>
    <x v="1"/>
    <s v="OFF-BI-10001759"/>
    <x v="1"/>
    <s v="Binders"/>
    <s v="Acco Pressboard Covers with Storage Hooks, 14 7/8 x 11, Dark Blue"/>
    <n v="18.288"/>
    <n v="0.4"/>
    <n v="10.972799999999999"/>
  </r>
  <r>
    <n v="4222"/>
    <s v="CA-2018-134565"/>
    <x v="532"/>
    <d v="2018-06-13T00:00:00"/>
    <s v="Second Class"/>
    <s v="TB-21400"/>
    <s v="Tom Boeckenhauer"/>
    <x v="0"/>
    <x v="0"/>
    <s v="Seattle"/>
    <x v="4"/>
    <n v="98103"/>
    <x v="1"/>
    <s v="TEC-MA-10001570"/>
    <x v="2"/>
    <s v="Machines"/>
    <s v="Cisco Desktop Collaboration Experience DX650 IP Video Phone"/>
    <n v="385.8"/>
    <n v="0.45"/>
    <n v="212.19000000000003"/>
  </r>
  <r>
    <n v="4223"/>
    <s v="CA-2018-134565"/>
    <x v="532"/>
    <d v="2018-06-13T00:00:00"/>
    <s v="Second Class"/>
    <s v="TB-21400"/>
    <s v="Tom Boeckenhauer"/>
    <x v="0"/>
    <x v="0"/>
    <s v="Seattle"/>
    <x v="4"/>
    <n v="98103"/>
    <x v="1"/>
    <s v="OFF-ST-10004804"/>
    <x v="1"/>
    <s v="Storage"/>
    <s v="Belkin 19 Vented Equipment Shelf, Black"/>
    <n v="102.96"/>
    <n v="0.5"/>
    <n v="51.48"/>
  </r>
  <r>
    <n v="4224"/>
    <s v="CA-2018-134565"/>
    <x v="532"/>
    <d v="2018-06-13T00:00:00"/>
    <s v="Second Class"/>
    <s v="TB-21400"/>
    <s v="Tom Boeckenhauer"/>
    <x v="0"/>
    <x v="0"/>
    <s v="Seattle"/>
    <x v="4"/>
    <n v="98103"/>
    <x v="1"/>
    <s v="FUR-BO-10001519"/>
    <x v="0"/>
    <s v="Bookcases"/>
    <s v="OSullivan 3-Shelf Heavy-Duty Bookcases"/>
    <n v="174.42"/>
    <n v="0.5"/>
    <n v="87.21"/>
  </r>
  <r>
    <n v="4225"/>
    <s v="CA-2017-108644"/>
    <x v="955"/>
    <d v="2017-10-03T00:00:00"/>
    <s v="First Class"/>
    <s v="SJ-20215"/>
    <s v="Sarah Jordon"/>
    <x v="0"/>
    <x v="0"/>
    <s v="Quincy"/>
    <x v="10"/>
    <n v="62301"/>
    <x v="2"/>
    <s v="OFF-BI-10000343"/>
    <x v="1"/>
    <s v="Binders"/>
    <s v="Pressboard Covers with Storage Hooks, 9 1/2 x 11, Light Blue"/>
    <n v="1.964"/>
    <n v="0.3"/>
    <n v="1.3747999999999998"/>
  </r>
  <r>
    <n v="4226"/>
    <s v="US-2015-102631"/>
    <x v="736"/>
    <d v="2015-12-17T00:00:00"/>
    <s v="Standard Class"/>
    <s v="EB-13840"/>
    <s v="Ellis Ballard"/>
    <x v="1"/>
    <x v="0"/>
    <s v="Chicago"/>
    <x v="10"/>
    <n v="60623"/>
    <x v="2"/>
    <s v="FUR-FU-10003930"/>
    <x v="0"/>
    <s v="Furnishings"/>
    <s v="Howard Miller 12-3/4 Diameter Accuwave DS  Wall Clock"/>
    <n v="94.427999999999997"/>
    <n v="0.3"/>
    <n v="66.099599999999995"/>
  </r>
  <r>
    <n v="4227"/>
    <s v="CA-2018-120327"/>
    <x v="343"/>
    <d v="2018-11-16T00:00:00"/>
    <s v="Standard Class"/>
    <s v="WB-21850"/>
    <s v="William Brown"/>
    <x v="0"/>
    <x v="0"/>
    <s v="Urbandale"/>
    <x v="23"/>
    <n v="50322"/>
    <x v="2"/>
    <s v="OFF-FA-10004854"/>
    <x v="1"/>
    <s v="Fasteners"/>
    <s v="Vinyl Coated Wire Paper Clips in Organizer Box, 800/Box"/>
    <n v="45.92"/>
    <n v="0.3"/>
    <n v="32.143999999999998"/>
  </r>
  <r>
    <n v="4228"/>
    <s v="CA-2016-154970"/>
    <x v="956"/>
    <d v="2016-01-10T00:00:00"/>
    <s v="Standard Class"/>
    <s v="SR-20740"/>
    <s v="Steven Roelle"/>
    <x v="2"/>
    <x v="0"/>
    <s v="Seattle"/>
    <x v="4"/>
    <n v="98103"/>
    <x v="1"/>
    <s v="FUR-CH-10003396"/>
    <x v="0"/>
    <s v="Chairs"/>
    <s v="Global Deluxe Steno Chair"/>
    <n v="61.584000000000003"/>
    <n v="0.45"/>
    <n v="33.871200000000002"/>
  </r>
  <r>
    <n v="4229"/>
    <s v="CA-2017-113803"/>
    <x v="830"/>
    <d v="2017-03-26T00:00:00"/>
    <s v="First Class"/>
    <s v="VG-21805"/>
    <s v="Vivek Grady"/>
    <x v="1"/>
    <x v="0"/>
    <s v="Richmond"/>
    <x v="14"/>
    <n v="47374"/>
    <x v="2"/>
    <s v="OFF-PA-10001994"/>
    <x v="1"/>
    <s v="Paper"/>
    <s v="Ink Jet Note and Greeting Cards, 8-1/2 x 5-1/2 Card Size"/>
    <n v="22.48"/>
    <n v="0.3"/>
    <n v="15.735999999999999"/>
  </r>
  <r>
    <n v="4230"/>
    <s v="CA-2018-100223"/>
    <x v="957"/>
    <d v="2018-07-10T00:00:00"/>
    <s v="Standard Class"/>
    <s v="LS-16945"/>
    <s v="Linda Southworth"/>
    <x v="1"/>
    <x v="0"/>
    <s v="Dallas"/>
    <x v="5"/>
    <n v="75220"/>
    <x v="2"/>
    <s v="FUR-FU-10003601"/>
    <x v="0"/>
    <s v="Furnishings"/>
    <s v="Deflect-o RollaMat Studded, Beveled Mat for Medium Pile Carpeting"/>
    <n v="332.02800000000002"/>
    <n v="0.3"/>
    <n v="232.4196"/>
  </r>
  <r>
    <n v="4231"/>
    <s v="CA-2018-100223"/>
    <x v="957"/>
    <d v="2018-07-10T00:00:00"/>
    <s v="Standard Class"/>
    <s v="LS-16945"/>
    <s v="Linda Southworth"/>
    <x v="1"/>
    <x v="0"/>
    <s v="Dallas"/>
    <x v="5"/>
    <n v="75220"/>
    <x v="2"/>
    <s v="OFF-BI-10003429"/>
    <x v="1"/>
    <s v="Binders"/>
    <s v="Cardinal HOLDit! Binder Insert Strips,Extra Strips"/>
    <n v="11.394"/>
    <n v="0.3"/>
    <n v="7.9757999999999996"/>
  </r>
  <r>
    <n v="4232"/>
    <s v="CA-2018-100223"/>
    <x v="957"/>
    <d v="2018-07-10T00:00:00"/>
    <s v="Standard Class"/>
    <s v="LS-16945"/>
    <s v="Linda Southworth"/>
    <x v="1"/>
    <x v="0"/>
    <s v="Dallas"/>
    <x v="5"/>
    <n v="75220"/>
    <x v="2"/>
    <s v="OFF-PA-10000232"/>
    <x v="1"/>
    <s v="Paper"/>
    <s v="Xerox 1975"/>
    <n v="15.552"/>
    <n v="0.3"/>
    <n v="10.886399999999998"/>
  </r>
  <r>
    <n v="4233"/>
    <s v="CA-2018-100223"/>
    <x v="957"/>
    <d v="2018-07-10T00:00:00"/>
    <s v="Standard Class"/>
    <s v="LS-16945"/>
    <s v="Linda Southworth"/>
    <x v="1"/>
    <x v="0"/>
    <s v="Dallas"/>
    <x v="5"/>
    <n v="75220"/>
    <x v="2"/>
    <s v="OFF-PA-10002195"/>
    <x v="1"/>
    <s v="Paper"/>
    <s v="Xerox 1966"/>
    <n v="31.103999999999999"/>
    <n v="0.3"/>
    <n v="21.772799999999997"/>
  </r>
  <r>
    <n v="4234"/>
    <s v="CA-2018-100223"/>
    <x v="957"/>
    <d v="2018-07-10T00:00:00"/>
    <s v="Standard Class"/>
    <s v="LS-16945"/>
    <s v="Linda Southworth"/>
    <x v="1"/>
    <x v="0"/>
    <s v="Dallas"/>
    <x v="5"/>
    <n v="75220"/>
    <x v="2"/>
    <s v="OFF-BI-10004492"/>
    <x v="1"/>
    <s v="Binders"/>
    <s v="Tuf-Vin Binders"/>
    <n v="6.3159999999999998"/>
    <n v="0.3"/>
    <n v="4.4211999999999998"/>
  </r>
  <r>
    <n v="4235"/>
    <s v="CA-2015-168823"/>
    <x v="158"/>
    <d v="2015-09-24T00:00:00"/>
    <s v="First Class"/>
    <s v="MA-17560"/>
    <s v="Matt Abelman"/>
    <x v="2"/>
    <x v="0"/>
    <s v="Philadelphia"/>
    <x v="9"/>
    <n v="19143"/>
    <x v="3"/>
    <s v="OFF-PA-10004000"/>
    <x v="1"/>
    <s v="Paper"/>
    <s v="While You Were Out Pads, 50 per Pad, 4 x 5 1/4, Green Cycle"/>
    <n v="11.352"/>
    <n v="0.4"/>
    <n v="6.8112000000000004"/>
  </r>
  <r>
    <n v="4236"/>
    <s v="CA-2015-168823"/>
    <x v="158"/>
    <d v="2015-09-24T00:00:00"/>
    <s v="First Class"/>
    <s v="MA-17560"/>
    <s v="Matt Abelman"/>
    <x v="2"/>
    <x v="0"/>
    <s v="Philadelphia"/>
    <x v="9"/>
    <n v="19143"/>
    <x v="3"/>
    <s v="OFF-LA-10004425"/>
    <x v="1"/>
    <s v="Labels"/>
    <s v="Staple-on labels"/>
    <n v="20.808"/>
    <n v="0.4"/>
    <n v="12.4848"/>
  </r>
  <r>
    <n v="4237"/>
    <s v="CA-2017-162404"/>
    <x v="310"/>
    <d v="2017-07-27T00:00:00"/>
    <s v="Standard Class"/>
    <s v="NF-18475"/>
    <s v="Neil Französisch"/>
    <x v="2"/>
    <x v="0"/>
    <s v="Rockford"/>
    <x v="10"/>
    <n v="61107"/>
    <x v="2"/>
    <s v="OFF-BI-10000948"/>
    <x v="1"/>
    <s v="Binders"/>
    <s v="GBC Laser Imprintable Binding System Covers, Desert Sand"/>
    <n v="11.416"/>
    <n v="0.3"/>
    <n v="7.9912000000000001"/>
  </r>
  <r>
    <n v="4238"/>
    <s v="CA-2018-104024"/>
    <x v="635"/>
    <d v="2018-09-03T00:00:00"/>
    <s v="Second Class"/>
    <s v="MD-17860"/>
    <s v="Michael Dominguez"/>
    <x v="1"/>
    <x v="0"/>
    <s v="Philadelphia"/>
    <x v="9"/>
    <n v="19134"/>
    <x v="3"/>
    <s v="OFF-AR-10001972"/>
    <x v="1"/>
    <s v="Art"/>
    <s v="Newell 323"/>
    <n v="9.4079999999999995"/>
    <n v="0.45"/>
    <n v="5.1744000000000003"/>
  </r>
  <r>
    <n v="4239"/>
    <s v="CA-2018-147144"/>
    <x v="606"/>
    <d v="2018-03-28T00:00:00"/>
    <s v="First Class"/>
    <s v="MZ-17335"/>
    <s v="Maria Zettner"/>
    <x v="2"/>
    <x v="0"/>
    <s v="Seattle"/>
    <x v="4"/>
    <n v="98105"/>
    <x v="1"/>
    <s v="OFF-AR-10004587"/>
    <x v="1"/>
    <s v="Art"/>
    <s v="Boston 1827 Commercial Additional Cutter, Drive Gear &amp; Gear Rack for 1606"/>
    <n v="19.829999999999998"/>
    <n v="0.45"/>
    <n v="10.906499999999999"/>
  </r>
  <r>
    <n v="4240"/>
    <s v="CA-2018-158673"/>
    <x v="614"/>
    <d v="2019-01-04T00:00:00"/>
    <s v="Standard Class"/>
    <s v="KB-16600"/>
    <s v="Ken Brennan"/>
    <x v="1"/>
    <x v="0"/>
    <s v="Grand Rapids"/>
    <x v="12"/>
    <n v="49505"/>
    <x v="2"/>
    <s v="OFF-PA-10000994"/>
    <x v="1"/>
    <s v="Paper"/>
    <s v="Xerox 1915"/>
    <n v="209.7"/>
    <n v="0.3"/>
    <n v="146.79"/>
  </r>
  <r>
    <n v="4241"/>
    <s v="CA-2015-133704"/>
    <x v="59"/>
    <d v="2015-09-26T00:00:00"/>
    <s v="Standard Class"/>
    <s v="MA-17995"/>
    <s v="Michelle Arnett"/>
    <x v="2"/>
    <x v="0"/>
    <s v="Los Angeles"/>
    <x v="1"/>
    <n v="90004"/>
    <x v="1"/>
    <s v="OFF-AP-10001366"/>
    <x v="1"/>
    <s v="Appliances"/>
    <s v="Staple holder"/>
    <n v="43.92"/>
    <n v="0.4"/>
    <n v="26.352"/>
  </r>
  <r>
    <n v="4242"/>
    <s v="CA-2015-133704"/>
    <x v="59"/>
    <d v="2015-09-26T00:00:00"/>
    <s v="Standard Class"/>
    <s v="MA-17995"/>
    <s v="Michelle Arnett"/>
    <x v="2"/>
    <x v="0"/>
    <s v="Los Angeles"/>
    <x v="1"/>
    <n v="90004"/>
    <x v="1"/>
    <s v="OFF-BI-10001636"/>
    <x v="1"/>
    <s v="Binders"/>
    <s v="Ibico Plastic and Wire Spiral Binding Combs"/>
    <n v="20.231999999999999"/>
    <n v="0.4"/>
    <n v="12.139199999999999"/>
  </r>
  <r>
    <n v="4243"/>
    <s v="CA-2017-159142"/>
    <x v="958"/>
    <d v="2017-04-05T00:00:00"/>
    <s v="First Class"/>
    <s v="ME-17320"/>
    <s v="Maria Etezadi"/>
    <x v="2"/>
    <x v="0"/>
    <s v="Springfield"/>
    <x v="17"/>
    <n v="22153"/>
    <x v="0"/>
    <s v="TEC-PH-10001448"/>
    <x v="2"/>
    <s v="Phones"/>
    <s v="Anker Astro 15000mAh USB Portable Charger"/>
    <n v="149.97"/>
    <n v="0.25"/>
    <n v="112.47749999999999"/>
  </r>
  <r>
    <n v="4244"/>
    <s v="CA-2017-159142"/>
    <x v="958"/>
    <d v="2017-04-05T00:00:00"/>
    <s v="First Class"/>
    <s v="ME-17320"/>
    <s v="Maria Etezadi"/>
    <x v="2"/>
    <x v="0"/>
    <s v="Springfield"/>
    <x v="17"/>
    <n v="22153"/>
    <x v="0"/>
    <s v="OFF-PA-10001776"/>
    <x v="1"/>
    <s v="Paper"/>
    <s v="Wirebound Message Books, Four 2 3/4 x 5 Forms per Page, 600 Sets per Book"/>
    <n v="27.81"/>
    <n v="0.25"/>
    <n v="20.857499999999998"/>
  </r>
  <r>
    <n v="4245"/>
    <s v="CA-2015-138436"/>
    <x v="959"/>
    <d v="2015-03-30T00:00:00"/>
    <s v="Standard Class"/>
    <s v="JD-15895"/>
    <s v="Jonathan Doherty"/>
    <x v="1"/>
    <x v="0"/>
    <s v="Los Angeles"/>
    <x v="1"/>
    <n v="90036"/>
    <x v="1"/>
    <s v="TEC-AC-10002323"/>
    <x v="2"/>
    <s v="Accessories"/>
    <s v="SanDisk Ultra 32 GB MicroSDHC Class 10 Memory Card"/>
    <n v="66.3"/>
    <n v="0.45"/>
    <n v="36.465000000000003"/>
  </r>
  <r>
    <n v="4246"/>
    <s v="CA-2018-117702"/>
    <x v="354"/>
    <d v="2018-12-04T00:00:00"/>
    <s v="Standard Class"/>
    <s v="LS-16975"/>
    <s v="Lindsay Shagiari"/>
    <x v="2"/>
    <x v="0"/>
    <s v="Baltimore"/>
    <x v="39"/>
    <n v="21215"/>
    <x v="3"/>
    <s v="OFF-AR-10004582"/>
    <x v="1"/>
    <s v="Art"/>
    <s v="BIC Brite Liner Grip Highlighters"/>
    <n v="1.64"/>
    <n v="0.45"/>
    <n v="0.90200000000000002"/>
  </r>
  <r>
    <n v="4247"/>
    <s v="CA-2018-117702"/>
    <x v="354"/>
    <d v="2018-12-04T00:00:00"/>
    <s v="Standard Class"/>
    <s v="LS-16975"/>
    <s v="Lindsay Shagiari"/>
    <x v="2"/>
    <x v="0"/>
    <s v="Baltimore"/>
    <x v="39"/>
    <n v="21215"/>
    <x v="3"/>
    <s v="FUR-FU-10000576"/>
    <x v="0"/>
    <s v="Furnishings"/>
    <s v="Luxo Professional Fluorescent Magnifier Lamp with Clamp-Mount Base"/>
    <n v="1049.2"/>
    <n v="0.4"/>
    <n v="629.52"/>
  </r>
  <r>
    <n v="4248"/>
    <s v="CA-2018-117702"/>
    <x v="354"/>
    <d v="2018-12-04T00:00:00"/>
    <s v="Standard Class"/>
    <s v="LS-16975"/>
    <s v="Lindsay Shagiari"/>
    <x v="2"/>
    <x v="0"/>
    <s v="Baltimore"/>
    <x v="39"/>
    <n v="21215"/>
    <x v="3"/>
    <s v="FUR-FU-10004270"/>
    <x v="0"/>
    <s v="Furnishings"/>
    <s v="Eldon Image Series Desk Accessories, Burgundy"/>
    <n v="20.9"/>
    <n v="0.4"/>
    <n v="12.54"/>
  </r>
  <r>
    <n v="4249"/>
    <s v="CA-2017-157336"/>
    <x v="49"/>
    <d v="2017-12-05T00:00:00"/>
    <s v="Second Class"/>
    <s v="SJ-20500"/>
    <s v="Shirley Jackson"/>
    <x v="0"/>
    <x v="0"/>
    <s v="Fairfield"/>
    <x v="29"/>
    <n v="6824"/>
    <x v="3"/>
    <s v="OFF-BI-10004236"/>
    <x v="1"/>
    <s v="Binders"/>
    <s v="XtraLife ClearVue Slant-D Ring Binder, White, 3"/>
    <n v="88.08"/>
    <n v="0.4"/>
    <n v="52.847999999999999"/>
  </r>
  <r>
    <n v="4250"/>
    <s v="CA-2017-157336"/>
    <x v="49"/>
    <d v="2017-12-05T00:00:00"/>
    <s v="Second Class"/>
    <s v="SJ-20500"/>
    <s v="Shirley Jackson"/>
    <x v="0"/>
    <x v="0"/>
    <s v="Fairfield"/>
    <x v="29"/>
    <n v="6824"/>
    <x v="3"/>
    <s v="FUR-CH-10004997"/>
    <x v="0"/>
    <s v="Chairs"/>
    <s v="Hon Every-Day Series Multi-Task Chairs"/>
    <n v="751.92"/>
    <n v="0.45"/>
    <n v="413.55599999999998"/>
  </r>
  <r>
    <n v="4251"/>
    <s v="CA-2015-168130"/>
    <x v="111"/>
    <d v="2015-09-19T00:00:00"/>
    <s v="Same Day"/>
    <s v="BS-11365"/>
    <s v="Bill Shonely"/>
    <x v="1"/>
    <x v="0"/>
    <s v="New York City"/>
    <x v="15"/>
    <n v="10011"/>
    <x v="3"/>
    <s v="FUR-CH-10000988"/>
    <x v="0"/>
    <s v="Chairs"/>
    <s v="Hon Olson Stacker Stools"/>
    <n v="887.10299999999995"/>
    <n v="0.45"/>
    <n v="487.90665000000001"/>
  </r>
  <r>
    <n v="4252"/>
    <s v="CA-2016-155068"/>
    <x v="924"/>
    <d v="2016-10-23T00:00:00"/>
    <s v="Same Day"/>
    <s v="RA-19285"/>
    <s v="Ralph Arnett"/>
    <x v="0"/>
    <x v="0"/>
    <s v="Lakeland"/>
    <x v="2"/>
    <n v="33801"/>
    <x v="0"/>
    <s v="TEC-PH-10004897"/>
    <x v="2"/>
    <s v="Phones"/>
    <s v="Mediabridge Sport Armband iPhone 5s"/>
    <n v="55.944000000000003"/>
    <n v="0.25"/>
    <n v="41.957999999999998"/>
  </r>
  <r>
    <n v="4253"/>
    <s v="CA-2016-155068"/>
    <x v="924"/>
    <d v="2016-10-23T00:00:00"/>
    <s v="Same Day"/>
    <s v="RA-19285"/>
    <s v="Ralph Arnett"/>
    <x v="0"/>
    <x v="0"/>
    <s v="Lakeland"/>
    <x v="2"/>
    <n v="33801"/>
    <x v="0"/>
    <s v="OFF-AR-10002656"/>
    <x v="1"/>
    <s v="Art"/>
    <s v="Sanford Liquid Accent Highlighters"/>
    <n v="10.688000000000001"/>
    <n v="0.3"/>
    <n v="7.4816000000000003"/>
  </r>
  <r>
    <n v="4254"/>
    <s v="CA-2016-155068"/>
    <x v="924"/>
    <d v="2016-10-23T00:00:00"/>
    <s v="Same Day"/>
    <s v="RA-19285"/>
    <s v="Ralph Arnett"/>
    <x v="0"/>
    <x v="0"/>
    <s v="Lakeland"/>
    <x v="2"/>
    <n v="33801"/>
    <x v="0"/>
    <s v="TEC-PH-10004924"/>
    <x v="2"/>
    <s v="Phones"/>
    <s v="SKILCRAFT Telephone Shoulder Rest, 2 x 6.5 x 2.5, Black"/>
    <n v="11.824"/>
    <n v="0.25"/>
    <n v="8.8680000000000003"/>
  </r>
  <r>
    <n v="4255"/>
    <s v="CA-2018-163160"/>
    <x v="119"/>
    <d v="2018-10-16T00:00:00"/>
    <s v="First Class"/>
    <s v="TS-21610"/>
    <s v="Troy Staebel"/>
    <x v="0"/>
    <x v="0"/>
    <s v="Freeport"/>
    <x v="10"/>
    <n v="61032"/>
    <x v="2"/>
    <s v="OFF-PA-10003127"/>
    <x v="1"/>
    <s v="Paper"/>
    <s v="Easy-staple paper"/>
    <n v="63.311999999999998"/>
    <n v="0.3"/>
    <n v="44.318399999999997"/>
  </r>
  <r>
    <n v="4256"/>
    <s v="CA-2018-163160"/>
    <x v="119"/>
    <d v="2018-10-16T00:00:00"/>
    <s v="First Class"/>
    <s v="TS-21610"/>
    <s v="Troy Staebel"/>
    <x v="0"/>
    <x v="0"/>
    <s v="Freeport"/>
    <x v="10"/>
    <n v="61032"/>
    <x v="2"/>
    <s v="OFF-BI-10000778"/>
    <x v="1"/>
    <s v="Binders"/>
    <s v="GBC VeloBinder Electric Binding Machine"/>
    <n v="96.784000000000006"/>
    <n v="0.3"/>
    <n v="67.748800000000003"/>
  </r>
  <r>
    <n v="4257"/>
    <s v="CA-2018-163160"/>
    <x v="119"/>
    <d v="2018-10-16T00:00:00"/>
    <s v="First Class"/>
    <s v="TS-21610"/>
    <s v="Troy Staebel"/>
    <x v="0"/>
    <x v="0"/>
    <s v="Freeport"/>
    <x v="10"/>
    <n v="61032"/>
    <x v="2"/>
    <s v="FUR-FU-10001424"/>
    <x v="0"/>
    <s v="Furnishings"/>
    <s v="Dax Clear Box Frame"/>
    <n v="10.476000000000001"/>
    <n v="0.3"/>
    <n v="7.3331999999999997"/>
  </r>
  <r>
    <n v="4258"/>
    <s v="CA-2016-101924"/>
    <x v="406"/>
    <d v="2016-09-09T00:00:00"/>
    <s v="Standard Class"/>
    <s v="KB-16585"/>
    <s v="Ken Black"/>
    <x v="1"/>
    <x v="0"/>
    <s v="Medford"/>
    <x v="21"/>
    <n v="97504"/>
    <x v="1"/>
    <s v="OFF-BI-10000962"/>
    <x v="1"/>
    <s v="Binders"/>
    <s v="Acco Flexible ACCOHIDE Square Ring Data Binder, Dark Blue, 11 1/2 X 14 7/8"/>
    <n v="9.7620000000000005"/>
    <n v="0.4"/>
    <n v="5.8571999999999997"/>
  </r>
  <r>
    <n v="4259"/>
    <s v="CA-2017-124793"/>
    <x v="560"/>
    <d v="2017-03-16T00:00:00"/>
    <s v="First Class"/>
    <s v="MM-18280"/>
    <s v="Muhammed MacIntyre"/>
    <x v="1"/>
    <x v="0"/>
    <s v="Seattle"/>
    <x v="4"/>
    <n v="98103"/>
    <x v="1"/>
    <s v="FUR-CH-10002880"/>
    <x v="0"/>
    <s v="Chairs"/>
    <s v="Global High-Back Leather Tilter, Burgundy"/>
    <n v="196.78399999999999"/>
    <n v="0.45"/>
    <n v="108.2312"/>
  </r>
  <r>
    <n v="4260"/>
    <s v="CA-2018-118367"/>
    <x v="960"/>
    <d v="2018-11-02T00:00:00"/>
    <s v="Second Class"/>
    <s v="LO-17170"/>
    <s v="Lori Olson"/>
    <x v="1"/>
    <x v="0"/>
    <s v="New York City"/>
    <x v="15"/>
    <n v="10035"/>
    <x v="3"/>
    <s v="OFF-EN-10004386"/>
    <x v="1"/>
    <s v="Envelopes"/>
    <s v="Recycled Interoffice Envelopes with String and Button Closure, 10 x 13"/>
    <n v="47.98"/>
    <n v="0.4"/>
    <n v="28.787999999999997"/>
  </r>
  <r>
    <n v="4261"/>
    <s v="CA-2018-164819"/>
    <x v="453"/>
    <d v="2018-10-19T00:00:00"/>
    <s v="Second Class"/>
    <s v="RS-19420"/>
    <s v="Ricardo Sperren"/>
    <x v="1"/>
    <x v="0"/>
    <s v="Fairfield"/>
    <x v="29"/>
    <n v="6824"/>
    <x v="3"/>
    <s v="OFF-LA-10001045"/>
    <x v="1"/>
    <s v="Labels"/>
    <s v="Permanent Self-Adhesive File Folder Labels for Typewriters by Universal"/>
    <n v="13.05"/>
    <n v="0.4"/>
    <n v="7.83"/>
  </r>
  <r>
    <n v="4262"/>
    <s v="CA-2018-158344"/>
    <x v="783"/>
    <d v="2018-08-11T00:00:00"/>
    <s v="Standard Class"/>
    <s v="CC-12475"/>
    <s v="Cindy Chapman"/>
    <x v="0"/>
    <x v="0"/>
    <s v="Moorhead"/>
    <x v="11"/>
    <n v="56560"/>
    <x v="2"/>
    <s v="TEC-AC-10002006"/>
    <x v="2"/>
    <s v="Accessories"/>
    <s v="Memorex Micro Travel Drive 16 GB"/>
    <n v="63.96"/>
    <n v="0.35"/>
    <n v="41.574000000000005"/>
  </r>
  <r>
    <n v="4263"/>
    <s v="CA-2018-123351"/>
    <x v="296"/>
    <d v="2018-09-25T00:00:00"/>
    <s v="Standard Class"/>
    <s v="KT-16480"/>
    <s v="Kean Thornton"/>
    <x v="0"/>
    <x v="0"/>
    <s v="Columbus"/>
    <x v="32"/>
    <n v="31907"/>
    <x v="0"/>
    <s v="OFF-AP-10001242"/>
    <x v="1"/>
    <s v="Appliances"/>
    <s v="APC 7 Outlet Network SurgeArrest Surge Protector"/>
    <n v="80.48"/>
    <n v="0.25"/>
    <n v="60.36"/>
  </r>
  <r>
    <n v="4264"/>
    <s v="CA-2018-110429"/>
    <x v="132"/>
    <d v="2018-11-08T00:00:00"/>
    <s v="Standard Class"/>
    <s v="DM-13015"/>
    <s v="Darrin Martin"/>
    <x v="0"/>
    <x v="0"/>
    <s v="Philadelphia"/>
    <x v="9"/>
    <n v="19143"/>
    <x v="3"/>
    <s v="OFF-BI-10000216"/>
    <x v="1"/>
    <s v="Binders"/>
    <s v="Mead 1st Gear 2 Zipper Binder, Asst. Colors"/>
    <n v="11.673"/>
    <n v="0.4"/>
    <n v="7.0038"/>
  </r>
  <r>
    <n v="4265"/>
    <s v="US-2017-131611"/>
    <x v="732"/>
    <d v="2017-11-09T00:00:00"/>
    <s v="Standard Class"/>
    <s v="EP-13915"/>
    <s v="Emily Phan"/>
    <x v="0"/>
    <x v="0"/>
    <s v="Houston"/>
    <x v="5"/>
    <n v="77036"/>
    <x v="2"/>
    <s v="FUR-TA-10002774"/>
    <x v="0"/>
    <s v="Tables"/>
    <s v="Laminate Occasional Tables"/>
    <n v="863.12800000000004"/>
    <n v="0.35"/>
    <n v="561.03320000000008"/>
  </r>
  <r>
    <n v="4266"/>
    <s v="US-2017-131611"/>
    <x v="732"/>
    <d v="2017-11-09T00:00:00"/>
    <s v="Standard Class"/>
    <s v="EP-13915"/>
    <s v="Emily Phan"/>
    <x v="0"/>
    <x v="0"/>
    <s v="Houston"/>
    <x v="5"/>
    <n v="77036"/>
    <x v="2"/>
    <s v="OFF-BI-10004364"/>
    <x v="1"/>
    <s v="Binders"/>
    <s v="Storex Dura Pro Binders"/>
    <n v="3.5640000000000001"/>
    <n v="0.3"/>
    <n v="2.4947999999999997"/>
  </r>
  <r>
    <n v="4267"/>
    <s v="US-2017-131611"/>
    <x v="732"/>
    <d v="2017-11-09T00:00:00"/>
    <s v="Standard Class"/>
    <s v="EP-13915"/>
    <s v="Emily Phan"/>
    <x v="0"/>
    <x v="0"/>
    <s v="Houston"/>
    <x v="5"/>
    <n v="77036"/>
    <x v="2"/>
    <s v="FUR-BO-10000780"/>
    <x v="0"/>
    <s v="Bookcases"/>
    <s v="OSullivan Plantations 2-Door Library in Landvery Oak"/>
    <n v="956.66480000000001"/>
    <n v="0.4"/>
    <n v="573.99887999999999"/>
  </r>
  <r>
    <n v="4268"/>
    <s v="US-2017-131611"/>
    <x v="732"/>
    <d v="2017-11-09T00:00:00"/>
    <s v="Standard Class"/>
    <s v="EP-13915"/>
    <s v="Emily Phan"/>
    <x v="0"/>
    <x v="0"/>
    <s v="Houston"/>
    <x v="5"/>
    <n v="77036"/>
    <x v="2"/>
    <s v="OFF-BI-10001989"/>
    <x v="1"/>
    <s v="Binders"/>
    <s v="Premium Transparent Presentation Covers by GBC"/>
    <n v="12.587999999999999"/>
    <n v="0.3"/>
    <n v="8.8115999999999985"/>
  </r>
  <r>
    <n v="4269"/>
    <s v="US-2017-131611"/>
    <x v="732"/>
    <d v="2017-11-09T00:00:00"/>
    <s v="Standard Class"/>
    <s v="EP-13915"/>
    <s v="Emily Phan"/>
    <x v="0"/>
    <x v="0"/>
    <s v="Houston"/>
    <x v="5"/>
    <n v="77036"/>
    <x v="2"/>
    <s v="TEC-AC-10004001"/>
    <x v="2"/>
    <s v="Accessories"/>
    <s v="Logitech Wireless Headset H600 Over-The-Head Design"/>
    <n v="171.96"/>
    <n v="0.35"/>
    <n v="111.77400000000002"/>
  </r>
  <r>
    <n v="4270"/>
    <s v="US-2018-124821"/>
    <x v="643"/>
    <d v="2018-06-29T00:00:00"/>
    <s v="Second Class"/>
    <s v="AM-10705"/>
    <s v="Anne McFarland"/>
    <x v="0"/>
    <x v="0"/>
    <s v="Seattle"/>
    <x v="4"/>
    <n v="98115"/>
    <x v="1"/>
    <s v="FUR-TA-10000688"/>
    <x v="0"/>
    <s v="Tables"/>
    <s v="Chromcraft Bull-Nose Wood Round Conference Table Top, Wood Base"/>
    <n v="871.4"/>
    <n v="0.45"/>
    <n v="479.27000000000004"/>
  </r>
  <r>
    <n v="4271"/>
    <s v="CA-2016-166975"/>
    <x v="650"/>
    <d v="2016-11-30T00:00:00"/>
    <s v="Standard Class"/>
    <s v="SH-20635"/>
    <s v="Stefanie Holloman"/>
    <x v="1"/>
    <x v="0"/>
    <s v="Jackson"/>
    <x v="18"/>
    <n v="38301"/>
    <x v="0"/>
    <s v="FUR-FU-10003930"/>
    <x v="0"/>
    <s v="Furnishings"/>
    <s v="Howard Miller 12-3/4 Diameter Accuwave DS  Wall Clock"/>
    <n v="692.47199999999998"/>
    <n v="0.25"/>
    <n v="519.35400000000004"/>
  </r>
  <r>
    <n v="4272"/>
    <s v="CA-2017-123806"/>
    <x v="390"/>
    <d v="2017-11-27T00:00:00"/>
    <s v="Second Class"/>
    <s v="LA-16780"/>
    <s v="Laura Armstrong"/>
    <x v="1"/>
    <x v="0"/>
    <s v="Baltimore"/>
    <x v="39"/>
    <n v="21215"/>
    <x v="3"/>
    <s v="FUR-FU-10000965"/>
    <x v="0"/>
    <s v="Furnishings"/>
    <s v="Howard Miller 11-1/2 Diameter Ridgewood Wall Clock"/>
    <n v="207.76"/>
    <n v="0.4"/>
    <n v="124.65599999999999"/>
  </r>
  <r>
    <n v="4273"/>
    <s v="US-2018-158505"/>
    <x v="246"/>
    <d v="2018-07-21T00:00:00"/>
    <s v="Same Day"/>
    <s v="SF-20200"/>
    <s v="Sarah Foster"/>
    <x v="0"/>
    <x v="0"/>
    <s v="Murray"/>
    <x v="7"/>
    <n v="84107"/>
    <x v="1"/>
    <s v="TEC-PH-10004071"/>
    <x v="2"/>
    <s v="Phones"/>
    <s v="PayAnywhere Card Reader"/>
    <n v="71.927999999999997"/>
    <n v="0.4"/>
    <n v="43.156799999999997"/>
  </r>
  <r>
    <n v="4274"/>
    <s v="US-2018-158505"/>
    <x v="246"/>
    <d v="2018-07-21T00:00:00"/>
    <s v="Same Day"/>
    <s v="SF-20200"/>
    <s v="Sarah Foster"/>
    <x v="0"/>
    <x v="0"/>
    <s v="Murray"/>
    <x v="7"/>
    <n v="84107"/>
    <x v="1"/>
    <s v="OFF-AR-10001044"/>
    <x v="1"/>
    <s v="Art"/>
    <s v="BOSTON Ranger #55 Pencil Sharpener, Black"/>
    <n v="25.99"/>
    <n v="0.45"/>
    <n v="14.294500000000001"/>
  </r>
  <r>
    <n v="4275"/>
    <s v="CA-2016-142692"/>
    <x v="924"/>
    <d v="2016-10-28T00:00:00"/>
    <s v="Standard Class"/>
    <s v="AG-10495"/>
    <s v="Andrew Gjertsen"/>
    <x v="1"/>
    <x v="0"/>
    <s v="Seattle"/>
    <x v="4"/>
    <n v="98105"/>
    <x v="1"/>
    <s v="OFF-BI-10004140"/>
    <x v="1"/>
    <s v="Binders"/>
    <s v="Avery Non-Stick Binders"/>
    <n v="3.5920000000000001"/>
    <n v="0.4"/>
    <n v="2.1551999999999998"/>
  </r>
  <r>
    <n v="4276"/>
    <s v="CA-2016-123456"/>
    <x v="584"/>
    <d v="2016-07-13T00:00:00"/>
    <s v="Standard Class"/>
    <s v="KN-16450"/>
    <s v="Kean Nguyen"/>
    <x v="1"/>
    <x v="0"/>
    <s v="Dallas"/>
    <x v="5"/>
    <n v="75220"/>
    <x v="2"/>
    <s v="OFF-AP-10002684"/>
    <x v="1"/>
    <s v="Appliances"/>
    <s v="Acco 7-Outlet Masterpiece Power Center, Wihtout Fax/Phone Line Protection"/>
    <n v="48.631999999999998"/>
    <n v="0.3"/>
    <n v="34.042399999999994"/>
  </r>
  <r>
    <n v="4277"/>
    <s v="CA-2018-151358"/>
    <x v="238"/>
    <d v="2018-08-22T00:00:00"/>
    <s v="Standard Class"/>
    <s v="NF-18595"/>
    <s v="Nicole Fjeld"/>
    <x v="2"/>
    <x v="0"/>
    <s v="Seattle"/>
    <x v="4"/>
    <n v="98105"/>
    <x v="1"/>
    <s v="OFF-ST-10000046"/>
    <x v="1"/>
    <s v="Storage"/>
    <s v="Fellowes Super Stor/Drawer Files"/>
    <n v="323.10000000000002"/>
    <n v="0.5"/>
    <n v="161.55000000000001"/>
  </r>
  <r>
    <n v="4278"/>
    <s v="US-2017-107440"/>
    <x v="947"/>
    <d v="2017-04-20T00:00:00"/>
    <s v="Standard Class"/>
    <s v="BS-11365"/>
    <s v="Bill Shonely"/>
    <x v="1"/>
    <x v="0"/>
    <s v="Lakewood"/>
    <x v="30"/>
    <n v="8701"/>
    <x v="3"/>
    <s v="TEC-MA-10001047"/>
    <x v="2"/>
    <s v="Machines"/>
    <s v="3D Systems Cube Printer, 2nd Generation, Magenta"/>
    <n v="9099.93"/>
    <n v="0.45"/>
    <n v="5004.9615000000003"/>
  </r>
  <r>
    <n v="4279"/>
    <s v="US-2017-107440"/>
    <x v="947"/>
    <d v="2017-04-20T00:00:00"/>
    <s v="Standard Class"/>
    <s v="BS-11365"/>
    <s v="Bill Shonely"/>
    <x v="1"/>
    <x v="0"/>
    <s v="Lakewood"/>
    <x v="30"/>
    <n v="8701"/>
    <x v="3"/>
    <s v="FUR-FU-10000550"/>
    <x v="0"/>
    <s v="Furnishings"/>
    <s v="Stacking Trays by OIC"/>
    <n v="9.9600000000000009"/>
    <n v="0.4"/>
    <n v="5.976"/>
  </r>
  <r>
    <n v="4280"/>
    <s v="US-2017-107440"/>
    <x v="947"/>
    <d v="2017-04-20T00:00:00"/>
    <s v="Standard Class"/>
    <s v="BS-11365"/>
    <s v="Bill Shonely"/>
    <x v="1"/>
    <x v="0"/>
    <s v="Lakewood"/>
    <x v="30"/>
    <n v="8701"/>
    <x v="3"/>
    <s v="OFF-BI-10002432"/>
    <x v="1"/>
    <s v="Binders"/>
    <s v="Wilson Jones Standard D-Ring Binders"/>
    <n v="25.3"/>
    <n v="0.4"/>
    <n v="15.18"/>
  </r>
  <r>
    <n v="4281"/>
    <s v="CA-2015-166989"/>
    <x v="687"/>
    <d v="2015-11-18T00:00:00"/>
    <s v="Standard Class"/>
    <s v="RM-19675"/>
    <s v="Robert Marley"/>
    <x v="2"/>
    <x v="0"/>
    <s v="New York City"/>
    <x v="15"/>
    <n v="10011"/>
    <x v="3"/>
    <s v="OFF-PA-10004470"/>
    <x v="1"/>
    <s v="Paper"/>
    <s v="Adams Write n Stick Phone Message Book, 11 X 5 1/4, 200 Messages"/>
    <n v="11.36"/>
    <n v="0.4"/>
    <n v="6.8159999999999998"/>
  </r>
  <r>
    <n v="4282"/>
    <s v="CA-2015-166989"/>
    <x v="687"/>
    <d v="2015-11-18T00:00:00"/>
    <s v="Standard Class"/>
    <s v="RM-19675"/>
    <s v="Robert Marley"/>
    <x v="2"/>
    <x v="0"/>
    <s v="New York City"/>
    <x v="15"/>
    <n v="10011"/>
    <x v="3"/>
    <s v="FUR-CH-10001797"/>
    <x v="0"/>
    <s v="Chairs"/>
    <s v="Safco Chair Connectors, 6/Carton"/>
    <n v="69.263999999999996"/>
    <n v="0.45"/>
    <n v="38.095199999999998"/>
  </r>
  <r>
    <n v="4283"/>
    <s v="CA-2015-103100"/>
    <x v="414"/>
    <d v="2015-12-23T00:00:00"/>
    <s v="First Class"/>
    <s v="AB-10105"/>
    <s v="Adrian Barton"/>
    <x v="0"/>
    <x v="0"/>
    <s v="Indianapolis"/>
    <x v="14"/>
    <n v="46203"/>
    <x v="2"/>
    <s v="OFF-LA-10003720"/>
    <x v="1"/>
    <s v="Labels"/>
    <s v="Avery 487"/>
    <n v="3.69"/>
    <n v="0.3"/>
    <n v="2.5829999999999997"/>
  </r>
  <r>
    <n v="4284"/>
    <s v="CA-2015-103100"/>
    <x v="414"/>
    <d v="2015-12-23T00:00:00"/>
    <s v="First Class"/>
    <s v="AB-10105"/>
    <s v="Adrian Barton"/>
    <x v="0"/>
    <x v="0"/>
    <s v="Indianapolis"/>
    <x v="14"/>
    <n v="46203"/>
    <x v="2"/>
    <s v="OFF-BI-10004600"/>
    <x v="1"/>
    <s v="Binders"/>
    <s v="Ibico Ibimaster 300 Manual Binding System"/>
    <n v="1103.97"/>
    <n v="0.3"/>
    <n v="772.779"/>
  </r>
  <r>
    <n v="4285"/>
    <s v="CA-2016-105690"/>
    <x v="82"/>
    <d v="2016-11-26T00:00:00"/>
    <s v="Second Class"/>
    <s v="CA-11965"/>
    <s v="Carol Adams"/>
    <x v="1"/>
    <x v="0"/>
    <s v="Port Arthur"/>
    <x v="5"/>
    <n v="77642"/>
    <x v="2"/>
    <s v="FUR-BO-10003965"/>
    <x v="0"/>
    <s v="Bookcases"/>
    <s v="OSullivan Manor Hill 2-Door Library in Brianna Oak"/>
    <n v="246.1328"/>
    <n v="0.4"/>
    <n v="147.67967999999999"/>
  </r>
  <r>
    <n v="4286"/>
    <s v="CA-2016-105690"/>
    <x v="82"/>
    <d v="2016-11-26T00:00:00"/>
    <s v="Second Class"/>
    <s v="CA-11965"/>
    <s v="Carol Adams"/>
    <x v="1"/>
    <x v="0"/>
    <s v="Port Arthur"/>
    <x v="5"/>
    <n v="77642"/>
    <x v="2"/>
    <s v="OFF-LA-10000240"/>
    <x v="1"/>
    <s v="Labels"/>
    <s v="Self-Adhesive Address Labels for Typewriters by Universal"/>
    <n v="11.696"/>
    <n v="0.3"/>
    <n v="8.1871999999999989"/>
  </r>
  <r>
    <n v="4287"/>
    <s v="CA-2016-105690"/>
    <x v="82"/>
    <d v="2016-11-26T00:00:00"/>
    <s v="Second Class"/>
    <s v="CA-11965"/>
    <s v="Carol Adams"/>
    <x v="1"/>
    <x v="0"/>
    <s v="Port Arthur"/>
    <x v="5"/>
    <n v="77642"/>
    <x v="2"/>
    <s v="TEC-CO-10001571"/>
    <x v="2"/>
    <s v="Copiers"/>
    <s v="Sharp 1540cs Digital Laser Copier"/>
    <n v="439.99200000000002"/>
    <n v="0.4"/>
    <n v="263.99520000000001"/>
  </r>
  <r>
    <n v="4288"/>
    <s v="CA-2018-127516"/>
    <x v="116"/>
    <d v="2019-01-03T00:00:00"/>
    <s v="Standard Class"/>
    <s v="EH-14005"/>
    <s v="Erica Hernandez"/>
    <x v="2"/>
    <x v="0"/>
    <s v="Nashville"/>
    <x v="18"/>
    <n v="37211"/>
    <x v="0"/>
    <s v="OFF-ST-10000736"/>
    <x v="1"/>
    <s v="Storage"/>
    <s v="Carina Double Wide Media Storage Towers in Natural &amp; Black"/>
    <n v="64.784000000000006"/>
    <n v="0.35"/>
    <n v="42.109600000000007"/>
  </r>
  <r>
    <n v="4289"/>
    <s v="US-2016-117184"/>
    <x v="961"/>
    <d v="2016-05-21T00:00:00"/>
    <s v="Standard Class"/>
    <s v="ON-18715"/>
    <s v="Odella Nelson"/>
    <x v="1"/>
    <x v="0"/>
    <s v="Houston"/>
    <x v="5"/>
    <n v="77095"/>
    <x v="2"/>
    <s v="OFF-BI-10002082"/>
    <x v="1"/>
    <s v="Binders"/>
    <s v="GBC Twin Loop Wire Binding Elements"/>
    <n v="33.28"/>
    <n v="0.3"/>
    <n v="23.295999999999999"/>
  </r>
  <r>
    <n v="4290"/>
    <s v="US-2016-117184"/>
    <x v="961"/>
    <d v="2016-05-21T00:00:00"/>
    <s v="Standard Class"/>
    <s v="ON-18715"/>
    <s v="Odella Nelson"/>
    <x v="1"/>
    <x v="0"/>
    <s v="Houston"/>
    <x v="5"/>
    <n v="77095"/>
    <x v="2"/>
    <s v="OFF-PA-10002250"/>
    <x v="1"/>
    <s v="Paper"/>
    <s v="Things To Do Today Pad"/>
    <n v="14.087999999999999"/>
    <n v="0.3"/>
    <n v="9.8615999999999993"/>
  </r>
  <r>
    <n v="4291"/>
    <s v="CA-2018-102407"/>
    <x v="34"/>
    <d v="2018-12-13T00:00:00"/>
    <s v="Second Class"/>
    <s v="AT-10435"/>
    <s v="Alyssa Tate"/>
    <x v="2"/>
    <x v="0"/>
    <s v="Los Angeles"/>
    <x v="1"/>
    <n v="90004"/>
    <x v="1"/>
    <s v="OFF-AR-10000122"/>
    <x v="1"/>
    <s v="Art"/>
    <s v="Newell 314"/>
    <n v="11.16"/>
    <n v="0.45"/>
    <n v="6.1380000000000008"/>
  </r>
  <r>
    <n v="4292"/>
    <s v="CA-2018-102407"/>
    <x v="34"/>
    <d v="2018-12-13T00:00:00"/>
    <s v="Second Class"/>
    <s v="AT-10435"/>
    <s v="Alyssa Tate"/>
    <x v="2"/>
    <x v="0"/>
    <s v="Los Angeles"/>
    <x v="1"/>
    <n v="90004"/>
    <x v="1"/>
    <s v="FUR-TA-10003748"/>
    <x v="0"/>
    <s v="Tables"/>
    <s v="Bevis 36 x 72 Conference Tables"/>
    <n v="896.32799999999997"/>
    <n v="0.45"/>
    <n v="492.98040000000003"/>
  </r>
  <r>
    <n v="4293"/>
    <s v="CA-2018-102407"/>
    <x v="34"/>
    <d v="2018-12-13T00:00:00"/>
    <s v="Second Class"/>
    <s v="AT-10435"/>
    <s v="Alyssa Tate"/>
    <x v="2"/>
    <x v="0"/>
    <s v="Los Angeles"/>
    <x v="1"/>
    <n v="90004"/>
    <x v="1"/>
    <s v="OFF-AP-10001394"/>
    <x v="1"/>
    <s v="Appliances"/>
    <s v="Harmony Air Purifier"/>
    <n v="189"/>
    <n v="0.4"/>
    <n v="113.39999999999999"/>
  </r>
  <r>
    <n v="4294"/>
    <s v="CA-2018-130967"/>
    <x v="434"/>
    <d v="2018-03-16T00:00:00"/>
    <s v="Standard Class"/>
    <s v="EB-13870"/>
    <s v="Emily Burns"/>
    <x v="0"/>
    <x v="0"/>
    <s v="Philadelphia"/>
    <x v="9"/>
    <n v="19140"/>
    <x v="3"/>
    <s v="TEC-PH-10004896"/>
    <x v="2"/>
    <s v="Phones"/>
    <s v="Nokia Lumia 521 (T-Mobile)"/>
    <n v="53.981999999999999"/>
    <n v="0.4"/>
    <n v="32.389199999999995"/>
  </r>
  <r>
    <n v="4295"/>
    <s v="CA-2018-101581"/>
    <x v="760"/>
    <d v="2018-10-27T00:00:00"/>
    <s v="Standard Class"/>
    <s v="DW-13195"/>
    <s v="David Wiener"/>
    <x v="1"/>
    <x v="0"/>
    <s v="Redmond"/>
    <x v="21"/>
    <n v="97756"/>
    <x v="1"/>
    <s v="FUR-TA-10002607"/>
    <x v="0"/>
    <s v="Tables"/>
    <s v="KI Conference Tables"/>
    <n v="177.22499999999999"/>
    <n v="0.45"/>
    <n v="97.47375000000001"/>
  </r>
  <r>
    <n v="4296"/>
    <s v="CA-2018-169124"/>
    <x v="445"/>
    <d v="2018-07-10T00:00:00"/>
    <s v="Standard Class"/>
    <s v="MB-17305"/>
    <s v="Maria Bertelson"/>
    <x v="0"/>
    <x v="0"/>
    <s v="Citrus Heights"/>
    <x v="1"/>
    <n v="95610"/>
    <x v="1"/>
    <s v="FUR-FU-10001215"/>
    <x v="0"/>
    <s v="Furnishings"/>
    <s v="Howard Miller 11-1/2 Diameter Brentwood Wall Clock"/>
    <n v="129.38999999999999"/>
    <n v="0.4"/>
    <n v="77.633999999999986"/>
  </r>
  <r>
    <n v="4297"/>
    <s v="CA-2018-117261"/>
    <x v="507"/>
    <d v="2018-09-10T00:00:00"/>
    <s v="Standard Class"/>
    <s v="TH-21235"/>
    <s v="Tiffany House"/>
    <x v="1"/>
    <x v="0"/>
    <s v="Los Angeles"/>
    <x v="1"/>
    <n v="90032"/>
    <x v="1"/>
    <s v="OFF-ST-10000419"/>
    <x v="1"/>
    <s v="Storage"/>
    <s v="Rogers Jumbo File, Granite"/>
    <n v="54.32"/>
    <n v="0.5"/>
    <n v="27.16"/>
  </r>
  <r>
    <n v="4298"/>
    <s v="CA-2018-129021"/>
    <x v="962"/>
    <d v="2018-08-26T00:00:00"/>
    <s v="Second Class"/>
    <s v="PO-18850"/>
    <s v="Patrick OBrill"/>
    <x v="0"/>
    <x v="0"/>
    <s v="Tallahassee"/>
    <x v="2"/>
    <n v="32303"/>
    <x v="0"/>
    <s v="TEC-PH-10001459"/>
    <x v="2"/>
    <s v="Phones"/>
    <s v="Samsung Galaxy Mega 6.3"/>
    <n v="4367.8959999999997"/>
    <n v="0.25"/>
    <n v="3275.9219999999996"/>
  </r>
  <r>
    <n v="4299"/>
    <s v="CA-2018-129021"/>
    <x v="962"/>
    <d v="2018-08-26T00:00:00"/>
    <s v="Second Class"/>
    <s v="PO-18850"/>
    <s v="Patrick OBrill"/>
    <x v="0"/>
    <x v="0"/>
    <s v="Tallahassee"/>
    <x v="2"/>
    <n v="32303"/>
    <x v="0"/>
    <s v="OFF-PA-10000241"/>
    <x v="1"/>
    <s v="Paper"/>
    <s v="IBM Multi-Purpose Copy Paper, 8 1/2 x 11, Case"/>
    <n v="49.567999999999998"/>
    <n v="0.25"/>
    <n v="37.176000000000002"/>
  </r>
  <r>
    <n v="4300"/>
    <s v="CA-2018-129021"/>
    <x v="962"/>
    <d v="2018-08-26T00:00:00"/>
    <s v="Second Class"/>
    <s v="PO-18850"/>
    <s v="Patrick OBrill"/>
    <x v="0"/>
    <x v="0"/>
    <s v="Tallahassee"/>
    <x v="2"/>
    <n v="32303"/>
    <x v="0"/>
    <s v="OFF-AP-10003040"/>
    <x v="1"/>
    <s v="Appliances"/>
    <s v="Fellowes 8 Outlet Superior Workstation Surge Protector w/o Phone/Fax/Modem Protection"/>
    <n v="161.376"/>
    <n v="0.25"/>
    <n v="121.03200000000001"/>
  </r>
  <r>
    <n v="4301"/>
    <s v="CA-2018-129021"/>
    <x v="962"/>
    <d v="2018-08-26T00:00:00"/>
    <s v="Second Class"/>
    <s v="PO-18850"/>
    <s v="Patrick OBrill"/>
    <x v="0"/>
    <x v="0"/>
    <s v="Tallahassee"/>
    <x v="2"/>
    <n v="32303"/>
    <x v="0"/>
    <s v="FUR-FU-10001852"/>
    <x v="0"/>
    <s v="Furnishings"/>
    <s v="Eldon Regeneration Recycled Desk Accessories, Smoke"/>
    <n v="2.7839999999999998"/>
    <n v="0.25"/>
    <n v="2.0880000000000001"/>
  </r>
  <r>
    <n v="4302"/>
    <s v="CA-2018-129021"/>
    <x v="962"/>
    <d v="2018-08-26T00:00:00"/>
    <s v="Second Class"/>
    <s v="PO-18850"/>
    <s v="Patrick OBrill"/>
    <x v="0"/>
    <x v="0"/>
    <s v="Tallahassee"/>
    <x v="2"/>
    <n v="32303"/>
    <x v="0"/>
    <s v="OFF-PA-10000141"/>
    <x v="1"/>
    <s v="Paper"/>
    <s v="Ampad Evidence Wirebond Steno Books, 6 x 9"/>
    <n v="8.7200000000000006"/>
    <n v="0.25"/>
    <n v="6.5400000000000009"/>
  </r>
  <r>
    <n v="4303"/>
    <s v="CA-2015-123253"/>
    <x v="963"/>
    <d v="2015-08-25T00:00:00"/>
    <s v="Second Class"/>
    <s v="DE-13255"/>
    <s v="Deanra Eno"/>
    <x v="2"/>
    <x v="0"/>
    <s v="Lakewood"/>
    <x v="24"/>
    <n v="44107"/>
    <x v="3"/>
    <s v="OFF-AR-10002804"/>
    <x v="1"/>
    <s v="Art"/>
    <s v="Faber Castell Col-Erase Pencils"/>
    <n v="3.9119999999999999"/>
    <n v="0.45"/>
    <n v="2.1516000000000002"/>
  </r>
  <r>
    <n v="4304"/>
    <s v="CA-2017-121601"/>
    <x v="964"/>
    <d v="2017-10-04T00:00:00"/>
    <s v="Same Day"/>
    <s v="MO-17500"/>
    <s v="Mary ORourke"/>
    <x v="0"/>
    <x v="0"/>
    <s v="The Colony"/>
    <x v="5"/>
    <n v="75056"/>
    <x v="2"/>
    <s v="OFF-EN-10003862"/>
    <x v="1"/>
    <s v="Envelopes"/>
    <s v="Laser &amp; Ink Jet Business Envelopes"/>
    <n v="59.752000000000002"/>
    <n v="0.3"/>
    <n v="41.8264"/>
  </r>
  <r>
    <n v="4305"/>
    <s v="CA-2015-162278"/>
    <x v="965"/>
    <d v="2015-10-30T00:00:00"/>
    <s v="Second Class"/>
    <s v="AH-10585"/>
    <s v="Angele Hood"/>
    <x v="0"/>
    <x v="0"/>
    <s v="Seattle"/>
    <x v="4"/>
    <n v="98105"/>
    <x v="1"/>
    <s v="FUR-FU-10000448"/>
    <x v="0"/>
    <s v="Furnishings"/>
    <s v="Tenex Chairmats For Use With Carpeted Floors"/>
    <n v="63.92"/>
    <n v="0.4"/>
    <n v="38.351999999999997"/>
  </r>
  <r>
    <n v="4306"/>
    <s v="CA-2015-162278"/>
    <x v="965"/>
    <d v="2015-10-30T00:00:00"/>
    <s v="Second Class"/>
    <s v="AH-10585"/>
    <s v="Angele Hood"/>
    <x v="0"/>
    <x v="0"/>
    <s v="Seattle"/>
    <x v="4"/>
    <n v="98105"/>
    <x v="1"/>
    <s v="TEC-PH-10000526"/>
    <x v="2"/>
    <s v="Phones"/>
    <s v="Vtech CS6719"/>
    <n v="383.96"/>
    <n v="0.4"/>
    <n v="230.37599999999998"/>
  </r>
  <r>
    <n v="4307"/>
    <s v="CA-2017-161095"/>
    <x v="931"/>
    <d v="2017-06-28T00:00:00"/>
    <s v="Same Day"/>
    <s v="CS-12250"/>
    <s v="Chris Selesnick"/>
    <x v="1"/>
    <x v="0"/>
    <s v="Los Angeles"/>
    <x v="1"/>
    <n v="90032"/>
    <x v="1"/>
    <s v="OFF-BI-10002764"/>
    <x v="1"/>
    <s v="Binders"/>
    <s v="Recycled Pressboard Report Cover with Reinforced Top Hinge"/>
    <n v="7.7519999999999998"/>
    <n v="0.4"/>
    <n v="4.6511999999999993"/>
  </r>
  <r>
    <n v="4308"/>
    <s v="CA-2017-161095"/>
    <x v="931"/>
    <d v="2017-06-28T00:00:00"/>
    <s v="Same Day"/>
    <s v="CS-12250"/>
    <s v="Chris Selesnick"/>
    <x v="1"/>
    <x v="0"/>
    <s v="Los Angeles"/>
    <x v="1"/>
    <n v="90032"/>
    <x v="1"/>
    <s v="OFF-BI-10001524"/>
    <x v="1"/>
    <s v="Binders"/>
    <s v="GBC Premium Transparent Covers with Diagonal Lined Pattern"/>
    <n v="33.567999999999998"/>
    <n v="0.4"/>
    <n v="20.140799999999999"/>
  </r>
  <r>
    <n v="4309"/>
    <s v="CA-2015-125829"/>
    <x v="130"/>
    <d v="2015-11-11T00:00:00"/>
    <s v="Standard Class"/>
    <s v="WB-21850"/>
    <s v="William Brown"/>
    <x v="0"/>
    <x v="0"/>
    <s v="Los Angeles"/>
    <x v="1"/>
    <n v="90045"/>
    <x v="1"/>
    <s v="TEC-PH-10001079"/>
    <x v="2"/>
    <s v="Phones"/>
    <s v="Polycom SoundPoint Pro SE-225 Corded phone"/>
    <n v="666.34400000000005"/>
    <n v="0.4"/>
    <n v="399.8064"/>
  </r>
  <r>
    <n v="4310"/>
    <s v="CA-2015-125829"/>
    <x v="130"/>
    <d v="2015-11-11T00:00:00"/>
    <s v="Standard Class"/>
    <s v="WB-21850"/>
    <s v="William Brown"/>
    <x v="0"/>
    <x v="0"/>
    <s v="Los Angeles"/>
    <x v="1"/>
    <n v="90045"/>
    <x v="1"/>
    <s v="FUR-TA-10002041"/>
    <x v="0"/>
    <s v="Tables"/>
    <s v="Bevis Round Conference Table Top, X-Base"/>
    <n v="573.72799999999995"/>
    <n v="0.45"/>
    <n v="315.55040000000002"/>
  </r>
  <r>
    <n v="4311"/>
    <s v="CA-2015-125829"/>
    <x v="130"/>
    <d v="2015-11-11T00:00:00"/>
    <s v="Standard Class"/>
    <s v="WB-21850"/>
    <s v="William Brown"/>
    <x v="0"/>
    <x v="0"/>
    <s v="Los Angeles"/>
    <x v="1"/>
    <n v="90045"/>
    <x v="1"/>
    <s v="OFF-BI-10001036"/>
    <x v="1"/>
    <s v="Binders"/>
    <s v="Cardinal EasyOpen D-Ring Binders"/>
    <n v="21.936"/>
    <n v="0.4"/>
    <n v="13.1616"/>
  </r>
  <r>
    <n v="4312"/>
    <s v="CA-2015-125829"/>
    <x v="130"/>
    <d v="2015-11-11T00:00:00"/>
    <s v="Standard Class"/>
    <s v="WB-21850"/>
    <s v="William Brown"/>
    <x v="0"/>
    <x v="0"/>
    <s v="Los Angeles"/>
    <x v="1"/>
    <n v="90045"/>
    <x v="1"/>
    <s v="OFF-PA-10000223"/>
    <x v="1"/>
    <s v="Paper"/>
    <s v="Xerox 2000"/>
    <n v="19.440000000000001"/>
    <n v="0.4"/>
    <n v="11.664"/>
  </r>
  <r>
    <n v="4313"/>
    <s v="CA-2015-125829"/>
    <x v="130"/>
    <d v="2015-11-11T00:00:00"/>
    <s v="Standard Class"/>
    <s v="WB-21850"/>
    <s v="William Brown"/>
    <x v="0"/>
    <x v="0"/>
    <s v="Los Angeles"/>
    <x v="1"/>
    <n v="90045"/>
    <x v="1"/>
    <s v="TEC-MA-10003246"/>
    <x v="2"/>
    <s v="Machines"/>
    <s v="Hewlett-Packard Deskjet D4360 Printer"/>
    <n v="447.96800000000002"/>
    <n v="0.45"/>
    <n v="246.38240000000002"/>
  </r>
  <r>
    <n v="4314"/>
    <s v="CA-2015-123127"/>
    <x v="78"/>
    <d v="2015-09-12T00:00:00"/>
    <s v="Standard Class"/>
    <s v="SP-20620"/>
    <s v="Stefania Perrino"/>
    <x v="1"/>
    <x v="0"/>
    <s v="Long Beach"/>
    <x v="15"/>
    <n v="11561"/>
    <x v="3"/>
    <s v="OFF-AP-10001962"/>
    <x v="1"/>
    <s v="Appliances"/>
    <s v="Black &amp; Decker Filter for Double Action Dustbuster Cordless Vac BLDV7210"/>
    <n v="16.78"/>
    <n v="0.4"/>
    <n v="10.068"/>
  </r>
  <r>
    <n v="4315"/>
    <s v="CA-2016-115945"/>
    <x v="608"/>
    <d v="2016-07-01T00:00:00"/>
    <s v="Standard Class"/>
    <s v="AB-10165"/>
    <s v="Alan Barnes"/>
    <x v="0"/>
    <x v="0"/>
    <s v="Los Angeles"/>
    <x v="1"/>
    <n v="90045"/>
    <x v="1"/>
    <s v="OFF-AR-10004062"/>
    <x v="1"/>
    <s v="Art"/>
    <s v="Staples in misc. colors"/>
    <n v="20.96"/>
    <n v="0.45"/>
    <n v="11.528000000000002"/>
  </r>
  <r>
    <n v="4316"/>
    <s v="CA-2016-115945"/>
    <x v="608"/>
    <d v="2016-07-01T00:00:00"/>
    <s v="Standard Class"/>
    <s v="AB-10165"/>
    <s v="Alan Barnes"/>
    <x v="0"/>
    <x v="0"/>
    <s v="Los Angeles"/>
    <x v="1"/>
    <n v="90045"/>
    <x v="1"/>
    <s v="OFF-BI-10004330"/>
    <x v="1"/>
    <s v="Binders"/>
    <s v="GBC Velobind Prepunched Cover Sets, Regency Series"/>
    <n v="88.751999999999995"/>
    <n v="0.4"/>
    <n v="53.251199999999997"/>
  </r>
  <r>
    <n v="4317"/>
    <s v="CA-2016-115945"/>
    <x v="608"/>
    <d v="2016-07-01T00:00:00"/>
    <s v="Standard Class"/>
    <s v="AB-10165"/>
    <s v="Alan Barnes"/>
    <x v="0"/>
    <x v="0"/>
    <s v="Los Angeles"/>
    <x v="1"/>
    <n v="90045"/>
    <x v="1"/>
    <s v="OFF-ST-10001963"/>
    <x v="1"/>
    <s v="Storage"/>
    <s v="Tennsco Regal Shelving Units"/>
    <n v="304.23"/>
    <n v="0.5"/>
    <n v="152.11500000000001"/>
  </r>
  <r>
    <n v="4318"/>
    <s v="CA-2016-136735"/>
    <x v="353"/>
    <d v="2016-08-02T00:00:00"/>
    <s v="Standard Class"/>
    <s v="HA-14920"/>
    <s v="Helen Andreada"/>
    <x v="0"/>
    <x v="0"/>
    <s v="San Francisco"/>
    <x v="1"/>
    <n v="94110"/>
    <x v="1"/>
    <s v="OFF-EN-10002230"/>
    <x v="1"/>
    <s v="Envelopes"/>
    <s v="Airmail Envelopes"/>
    <n v="167.86"/>
    <n v="0.4"/>
    <n v="100.71600000000001"/>
  </r>
  <r>
    <n v="4319"/>
    <s v="US-2018-136189"/>
    <x v="226"/>
    <d v="2018-12-11T00:00:00"/>
    <s v="Standard Class"/>
    <s v="DC-13285"/>
    <s v="Debra Catini"/>
    <x v="0"/>
    <x v="0"/>
    <s v="Richmond"/>
    <x v="17"/>
    <n v="23223"/>
    <x v="0"/>
    <s v="FUR-FU-10000175"/>
    <x v="0"/>
    <s v="Furnishings"/>
    <s v="DAX Wood Document Frame."/>
    <n v="82.38"/>
    <n v="0.25"/>
    <n v="61.784999999999997"/>
  </r>
  <r>
    <n v="4320"/>
    <s v="CA-2015-152345"/>
    <x v="282"/>
    <d v="2016-01-03T00:00:00"/>
    <s v="Second Class"/>
    <s v="ST-20530"/>
    <s v="Shui Tom"/>
    <x v="0"/>
    <x v="0"/>
    <s v="Albuquerque"/>
    <x v="27"/>
    <n v="87105"/>
    <x v="1"/>
    <s v="TEC-PH-10004897"/>
    <x v="2"/>
    <s v="Phones"/>
    <s v="Mediabridge Sport Armband iPhone 5s"/>
    <n v="23.975999999999999"/>
    <n v="0.4"/>
    <n v="14.385599999999998"/>
  </r>
  <r>
    <n v="4321"/>
    <s v="CA-2015-152345"/>
    <x v="282"/>
    <d v="2016-01-03T00:00:00"/>
    <s v="Second Class"/>
    <s v="ST-20530"/>
    <s v="Shui Tom"/>
    <x v="0"/>
    <x v="0"/>
    <s v="Albuquerque"/>
    <x v="27"/>
    <n v="87105"/>
    <x v="1"/>
    <s v="OFF-ST-10003123"/>
    <x v="1"/>
    <s v="Storage"/>
    <s v="Fellowes Bases and Tops For Staxonsteel/High-Stak Systems"/>
    <n v="33.29"/>
    <n v="0.5"/>
    <n v="16.645"/>
  </r>
  <r>
    <n v="4322"/>
    <s v="US-2016-147662"/>
    <x v="966"/>
    <d v="2016-02-19T00:00:00"/>
    <s v="Standard Class"/>
    <s v="KB-16315"/>
    <s v="Karl Braun"/>
    <x v="0"/>
    <x v="0"/>
    <s v="Akron"/>
    <x v="24"/>
    <n v="44312"/>
    <x v="3"/>
    <s v="OFF-BI-10001658"/>
    <x v="1"/>
    <s v="Binders"/>
    <s v="GBC Standard Therm-A-Bind Covers"/>
    <n v="14.952"/>
    <n v="0.4"/>
    <n v="8.9711999999999996"/>
  </r>
  <r>
    <n v="4323"/>
    <s v="US-2016-147662"/>
    <x v="966"/>
    <d v="2016-02-19T00:00:00"/>
    <s v="Standard Class"/>
    <s v="KB-16315"/>
    <s v="Karl Braun"/>
    <x v="0"/>
    <x v="0"/>
    <s v="Akron"/>
    <x v="24"/>
    <n v="44312"/>
    <x v="3"/>
    <s v="TEC-PH-10002834"/>
    <x v="2"/>
    <s v="Phones"/>
    <s v="Google Nexus 5"/>
    <n v="323.98200000000003"/>
    <n v="0.4"/>
    <n v="194.38920000000002"/>
  </r>
  <r>
    <n v="4324"/>
    <s v="US-2016-147662"/>
    <x v="966"/>
    <d v="2016-02-19T00:00:00"/>
    <s v="Standard Class"/>
    <s v="KB-16315"/>
    <s v="Karl Braun"/>
    <x v="0"/>
    <x v="0"/>
    <s v="Akron"/>
    <x v="24"/>
    <n v="44312"/>
    <x v="3"/>
    <s v="OFF-BI-10002160"/>
    <x v="1"/>
    <s v="Binders"/>
    <s v="Acco Hanging Data Binders"/>
    <n v="2.286"/>
    <n v="0.4"/>
    <n v="1.3715999999999999"/>
  </r>
  <r>
    <n v="4325"/>
    <s v="US-2016-147662"/>
    <x v="966"/>
    <d v="2016-02-19T00:00:00"/>
    <s v="Standard Class"/>
    <s v="KB-16315"/>
    <s v="Karl Braun"/>
    <x v="0"/>
    <x v="0"/>
    <s v="Akron"/>
    <x v="24"/>
    <n v="44312"/>
    <x v="3"/>
    <s v="OFF-AR-10004999"/>
    <x v="1"/>
    <s v="Art"/>
    <s v="Newell 315"/>
    <n v="14.352"/>
    <n v="0.45"/>
    <n v="7.8936000000000011"/>
  </r>
  <r>
    <n v="4326"/>
    <s v="US-2016-147662"/>
    <x v="966"/>
    <d v="2016-02-19T00:00:00"/>
    <s v="Standard Class"/>
    <s v="KB-16315"/>
    <s v="Karl Braun"/>
    <x v="0"/>
    <x v="0"/>
    <s v="Akron"/>
    <x v="24"/>
    <n v="44312"/>
    <x v="3"/>
    <s v="TEC-AC-10003280"/>
    <x v="2"/>
    <s v="Accessories"/>
    <s v="Belkin F8E887 USB Wired Ergonomic Keyboard"/>
    <n v="71.975999999999999"/>
    <n v="0.45"/>
    <n v="39.586800000000004"/>
  </r>
  <r>
    <n v="4327"/>
    <s v="CA-2017-153346"/>
    <x v="967"/>
    <d v="2017-01-27T00:00:00"/>
    <s v="First Class"/>
    <s v="TB-21355"/>
    <s v="Todd Boyes"/>
    <x v="1"/>
    <x v="0"/>
    <s v="Plainfield"/>
    <x v="30"/>
    <n v="7060"/>
    <x v="3"/>
    <s v="OFF-AR-10000315"/>
    <x v="1"/>
    <s v="Art"/>
    <s v="Dixon Ticonderoga Maple Cedar Pencil, #2"/>
    <n v="9.2100000000000009"/>
    <n v="0.45"/>
    <n v="5.065500000000001"/>
  </r>
  <r>
    <n v="4328"/>
    <s v="CA-2017-153346"/>
    <x v="967"/>
    <d v="2017-01-27T00:00:00"/>
    <s v="First Class"/>
    <s v="TB-21355"/>
    <s v="Todd Boyes"/>
    <x v="1"/>
    <x v="0"/>
    <s v="Plainfield"/>
    <x v="30"/>
    <n v="7060"/>
    <x v="3"/>
    <s v="OFF-PA-10000007"/>
    <x v="1"/>
    <s v="Paper"/>
    <s v="Telephone Message Books with Fax/Mobile Section, 4 1/4 x 6"/>
    <n v="18"/>
    <n v="0.4"/>
    <n v="10.799999999999999"/>
  </r>
  <r>
    <n v="4329"/>
    <s v="CA-2018-118360"/>
    <x v="719"/>
    <d v="2018-04-07T00:00:00"/>
    <s v="Standard Class"/>
    <s v="JC-15775"/>
    <s v="John Castell"/>
    <x v="0"/>
    <x v="0"/>
    <s v="New York City"/>
    <x v="15"/>
    <n v="10011"/>
    <x v="3"/>
    <s v="OFF-PA-10000791"/>
    <x v="1"/>
    <s v="Paper"/>
    <s v="Wirebound Message Books, Four 2 3/4 x 5 Forms per Page, 200 Sets per Book"/>
    <n v="42.93"/>
    <n v="0.4"/>
    <n v="25.757999999999999"/>
  </r>
  <r>
    <n v="4330"/>
    <s v="CA-2018-149853"/>
    <x v="621"/>
    <d v="2018-10-09T00:00:00"/>
    <s v="Standard Class"/>
    <s v="PO-18850"/>
    <s v="Patrick OBrill"/>
    <x v="0"/>
    <x v="0"/>
    <s v="Hialeah"/>
    <x v="2"/>
    <n v="33012"/>
    <x v="0"/>
    <s v="OFF-PA-10000556"/>
    <x v="1"/>
    <s v="Paper"/>
    <s v="Xerox 208"/>
    <n v="15.552"/>
    <n v="0.25"/>
    <n v="11.664"/>
  </r>
  <r>
    <n v="4331"/>
    <s v="CA-2018-149853"/>
    <x v="621"/>
    <d v="2018-10-09T00:00:00"/>
    <s v="Standard Class"/>
    <s v="PO-18850"/>
    <s v="Patrick OBrill"/>
    <x v="0"/>
    <x v="0"/>
    <s v="Hialeah"/>
    <x v="2"/>
    <n v="33012"/>
    <x v="0"/>
    <s v="OFF-AP-10000804"/>
    <x v="1"/>
    <s v="Appliances"/>
    <s v="Hoover Portapower Portable Vacuum"/>
    <n v="17.920000000000002"/>
    <n v="0.25"/>
    <n v="13.440000000000001"/>
  </r>
  <r>
    <n v="4332"/>
    <s v="CA-2018-107909"/>
    <x v="853"/>
    <d v="2018-09-06T00:00:00"/>
    <s v="Standard Class"/>
    <s v="SS-20875"/>
    <s v="Sung Shariari"/>
    <x v="0"/>
    <x v="0"/>
    <s v="Redmond"/>
    <x v="4"/>
    <n v="98052"/>
    <x v="1"/>
    <s v="TEC-AC-10001998"/>
    <x v="2"/>
    <s v="Accessories"/>
    <s v="Logitech LS21 Speaker System - PC Multimedia - 2.1-CH - Wired"/>
    <n v="19.989999999999998"/>
    <n v="0.45"/>
    <n v="10.9945"/>
  </r>
  <r>
    <n v="4333"/>
    <s v="CA-2018-107909"/>
    <x v="853"/>
    <d v="2018-09-06T00:00:00"/>
    <s v="Standard Class"/>
    <s v="SS-20875"/>
    <s v="Sung Shariari"/>
    <x v="0"/>
    <x v="0"/>
    <s v="Redmond"/>
    <x v="4"/>
    <n v="98052"/>
    <x v="1"/>
    <s v="OFF-BI-10003476"/>
    <x v="1"/>
    <s v="Binders"/>
    <s v="Avery Metallic Poly Binders"/>
    <n v="22.92"/>
    <n v="0.4"/>
    <n v="13.752000000000001"/>
  </r>
  <r>
    <n v="4334"/>
    <s v="CA-2016-112375"/>
    <x v="379"/>
    <d v="2016-12-27T00:00:00"/>
    <s v="Standard Class"/>
    <s v="RD-19720"/>
    <s v="Roger Demir"/>
    <x v="0"/>
    <x v="0"/>
    <s v="Daytona Beach"/>
    <x v="2"/>
    <n v="32114"/>
    <x v="0"/>
    <s v="TEC-AC-10003237"/>
    <x v="2"/>
    <s v="Accessories"/>
    <s v="Memorex Micro Travel Drive 4 GB"/>
    <n v="50.88"/>
    <n v="0.3"/>
    <n v="35.616"/>
  </r>
  <r>
    <n v="4335"/>
    <s v="CA-2016-112375"/>
    <x v="379"/>
    <d v="2016-12-27T00:00:00"/>
    <s v="Standard Class"/>
    <s v="RD-19720"/>
    <s v="Roger Demir"/>
    <x v="0"/>
    <x v="0"/>
    <s v="Daytona Beach"/>
    <x v="2"/>
    <n v="32114"/>
    <x v="0"/>
    <s v="OFF-EN-10003798"/>
    <x v="1"/>
    <s v="Envelopes"/>
    <s v="Recycled Interoffice Envelopes with Re-Use-A-Seal Closure, 10 x 13"/>
    <n v="27.312000000000001"/>
    <n v="0.25"/>
    <n v="20.484000000000002"/>
  </r>
  <r>
    <n v="4336"/>
    <s v="CA-2016-154795"/>
    <x v="139"/>
    <d v="2016-12-24T00:00:00"/>
    <s v="Standard Class"/>
    <s v="GZ-14470"/>
    <s v="Gary Zandusky"/>
    <x v="0"/>
    <x v="0"/>
    <s v="Bullhead City"/>
    <x v="16"/>
    <n v="86442"/>
    <x v="1"/>
    <s v="OFF-EN-10003068"/>
    <x v="1"/>
    <s v="Envelopes"/>
    <s v="#6 3/4 Gummed Flap White Envelopes"/>
    <n v="7.92"/>
    <n v="0.4"/>
    <n v="4.7519999999999998"/>
  </r>
  <r>
    <n v="4337"/>
    <s v="CA-2016-154795"/>
    <x v="139"/>
    <d v="2016-12-24T00:00:00"/>
    <s v="Standard Class"/>
    <s v="GZ-14470"/>
    <s v="Gary Zandusky"/>
    <x v="0"/>
    <x v="0"/>
    <s v="Bullhead City"/>
    <x v="16"/>
    <n v="86442"/>
    <x v="1"/>
    <s v="FUR-FU-10002088"/>
    <x v="0"/>
    <s v="Furnishings"/>
    <s v="Nu-Dell Float Frame 11 x 14 1/2"/>
    <n v="14.368"/>
    <n v="0.4"/>
    <n v="8.6207999999999991"/>
  </r>
  <r>
    <n v="4338"/>
    <s v="CA-2016-125234"/>
    <x v="154"/>
    <d v="2016-12-01T00:00:00"/>
    <s v="Standard Class"/>
    <s v="SN-20710"/>
    <s v="Steve Nguyen"/>
    <x v="2"/>
    <x v="0"/>
    <s v="Los Angeles"/>
    <x v="1"/>
    <n v="90049"/>
    <x v="1"/>
    <s v="TEC-AC-10000158"/>
    <x v="2"/>
    <s v="Accessories"/>
    <s v="Sony 64GB Class 10 Micro SDHC R40 Memory Card"/>
    <n v="107.97"/>
    <n v="0.45"/>
    <n v="59.383500000000005"/>
  </r>
  <r>
    <n v="4339"/>
    <s v="CA-2016-125234"/>
    <x v="154"/>
    <d v="2016-12-01T00:00:00"/>
    <s v="Standard Class"/>
    <s v="SN-20710"/>
    <s v="Steve Nguyen"/>
    <x v="2"/>
    <x v="0"/>
    <s v="Los Angeles"/>
    <x v="1"/>
    <n v="90049"/>
    <x v="1"/>
    <s v="OFF-PA-10000482"/>
    <x v="1"/>
    <s v="Paper"/>
    <s v="Snap-A-Way Black Print Carbonless Ruled Speed Letter, Triplicate"/>
    <n v="113.82"/>
    <n v="0.4"/>
    <n v="68.291999999999987"/>
  </r>
  <r>
    <n v="4340"/>
    <s v="CA-2018-133501"/>
    <x v="151"/>
    <d v="2018-09-01T00:00:00"/>
    <s v="Standard Class"/>
    <s v="DK-12895"/>
    <s v="Dana Kaydos"/>
    <x v="0"/>
    <x v="0"/>
    <s v="Franklin"/>
    <x v="18"/>
    <n v="37064"/>
    <x v="0"/>
    <s v="OFF-PA-10004888"/>
    <x v="1"/>
    <s v="Paper"/>
    <s v="Xerox 217"/>
    <n v="5.1840000000000002"/>
    <n v="0.25"/>
    <n v="3.8879999999999999"/>
  </r>
  <r>
    <n v="4341"/>
    <s v="US-2015-129609"/>
    <x v="579"/>
    <d v="2015-03-22T00:00:00"/>
    <s v="Same Day"/>
    <s v="VM-21835"/>
    <s v="Vivian Mathis"/>
    <x v="0"/>
    <x v="0"/>
    <s v="Portage"/>
    <x v="14"/>
    <n v="46368"/>
    <x v="2"/>
    <s v="OFF-AR-10003478"/>
    <x v="1"/>
    <s v="Art"/>
    <s v="Avery Hi-Liter EverBold Pen Style Fluorescent Highlighters, 4/Pack"/>
    <n v="16.28"/>
    <n v="0.35"/>
    <n v="10.582000000000001"/>
  </r>
  <r>
    <n v="4342"/>
    <s v="CA-2018-130309"/>
    <x v="94"/>
    <d v="2018-12-21T00:00:00"/>
    <s v="Standard Class"/>
    <s v="GB-14575"/>
    <s v="Giulietta Baptist"/>
    <x v="0"/>
    <x v="0"/>
    <s v="Arlington"/>
    <x v="17"/>
    <n v="22204"/>
    <x v="0"/>
    <s v="OFF-ST-10003208"/>
    <x v="1"/>
    <s v="Storage"/>
    <s v="Adjustable Depth Letter/Legal Cart"/>
    <n v="544.38"/>
    <n v="0.35"/>
    <n v="353.84700000000004"/>
  </r>
  <r>
    <n v="4343"/>
    <s v="CA-2018-105410"/>
    <x v="498"/>
    <d v="2018-03-22T00:00:00"/>
    <s v="First Class"/>
    <s v="ND-18370"/>
    <s v="Natalie DeCherney"/>
    <x v="0"/>
    <x v="0"/>
    <s v="San Francisco"/>
    <x v="1"/>
    <n v="94110"/>
    <x v="1"/>
    <s v="OFF-BI-10004970"/>
    <x v="1"/>
    <s v="Binders"/>
    <s v="ACCOHIDE 3-Ring Binder, Blue, 1"/>
    <n v="19.824000000000002"/>
    <n v="0.4"/>
    <n v="11.894400000000001"/>
  </r>
  <r>
    <n v="4344"/>
    <s v="CA-2018-105410"/>
    <x v="498"/>
    <d v="2018-03-22T00:00:00"/>
    <s v="First Class"/>
    <s v="ND-18370"/>
    <s v="Natalie DeCherney"/>
    <x v="0"/>
    <x v="0"/>
    <s v="San Francisco"/>
    <x v="1"/>
    <n v="94110"/>
    <x v="1"/>
    <s v="TEC-PH-10000038"/>
    <x v="2"/>
    <s v="Phones"/>
    <s v="Jawbone MINI JAMBOX Wireless Bluetooth Speaker"/>
    <n v="657.50400000000002"/>
    <n v="0.4"/>
    <n v="394.50240000000002"/>
  </r>
  <r>
    <n v="4345"/>
    <s v="CA-2018-105410"/>
    <x v="498"/>
    <d v="2018-03-22T00:00:00"/>
    <s v="First Class"/>
    <s v="ND-18370"/>
    <s v="Natalie DeCherney"/>
    <x v="0"/>
    <x v="0"/>
    <s v="San Francisco"/>
    <x v="1"/>
    <n v="94110"/>
    <x v="1"/>
    <s v="TEC-AC-10001552"/>
    <x v="2"/>
    <s v="Accessories"/>
    <s v="Logitech K350 2.4Ghz Wireless Keyboard"/>
    <n v="99.54"/>
    <n v="0.45"/>
    <n v="54.747000000000007"/>
  </r>
  <r>
    <n v="4346"/>
    <s v="CA-2018-105410"/>
    <x v="498"/>
    <d v="2018-03-22T00:00:00"/>
    <s v="First Class"/>
    <s v="ND-18370"/>
    <s v="Natalie DeCherney"/>
    <x v="0"/>
    <x v="0"/>
    <s v="San Francisco"/>
    <x v="1"/>
    <n v="94110"/>
    <x v="1"/>
    <s v="TEC-AC-10002926"/>
    <x v="2"/>
    <s v="Accessories"/>
    <s v="Logitech Wireless Marathon Mouse M705"/>
    <n v="199.96"/>
    <n v="0.45"/>
    <n v="109.97800000000001"/>
  </r>
  <r>
    <n v="4347"/>
    <s v="CA-2017-120355"/>
    <x v="31"/>
    <d v="2017-09-25T00:00:00"/>
    <s v="Standard Class"/>
    <s v="MM-17260"/>
    <s v="Magdelene Morse"/>
    <x v="0"/>
    <x v="0"/>
    <s v="New Rochelle"/>
    <x v="15"/>
    <n v="10801"/>
    <x v="3"/>
    <s v="FUR-CH-10001394"/>
    <x v="0"/>
    <s v="Chairs"/>
    <s v="Global Leather Executive Chair"/>
    <n v="631.78200000000004"/>
    <n v="0.45"/>
    <n v="347.48010000000005"/>
  </r>
  <r>
    <n v="4348"/>
    <s v="CA-2017-120355"/>
    <x v="31"/>
    <d v="2017-09-25T00:00:00"/>
    <s v="Standard Class"/>
    <s v="MM-17260"/>
    <s v="Magdelene Morse"/>
    <x v="0"/>
    <x v="0"/>
    <s v="New Rochelle"/>
    <x v="15"/>
    <n v="10801"/>
    <x v="3"/>
    <s v="FUR-FU-10004053"/>
    <x v="0"/>
    <s v="Furnishings"/>
    <s v="DAX Two-Tone Silver Metal Document Frame"/>
    <n v="60.72"/>
    <n v="0.4"/>
    <n v="36.431999999999995"/>
  </r>
  <r>
    <n v="4349"/>
    <s v="CA-2018-169894"/>
    <x v="221"/>
    <d v="2018-11-29T00:00:00"/>
    <s v="Second Class"/>
    <s v="MV-17485"/>
    <s v="Mark Van Huff"/>
    <x v="0"/>
    <x v="0"/>
    <s v="Mesa"/>
    <x v="16"/>
    <n v="85204"/>
    <x v="1"/>
    <s v="OFF-BI-10004230"/>
    <x v="1"/>
    <s v="Binders"/>
    <s v="GBC Recycled Grain Textured Covers"/>
    <n v="20.724"/>
    <n v="0.4"/>
    <n v="12.4344"/>
  </r>
  <r>
    <n v="4350"/>
    <s v="CA-2018-169894"/>
    <x v="221"/>
    <d v="2018-11-29T00:00:00"/>
    <s v="Second Class"/>
    <s v="MV-17485"/>
    <s v="Mark Van Huff"/>
    <x v="0"/>
    <x v="0"/>
    <s v="Mesa"/>
    <x v="16"/>
    <n v="85204"/>
    <x v="1"/>
    <s v="OFF-ST-10000060"/>
    <x v="1"/>
    <s v="Storage"/>
    <s v="Fellowes Bankers Box Staxonsteel Drawer File/Stacking System"/>
    <n v="415.87200000000001"/>
    <n v="0.5"/>
    <n v="207.93600000000001"/>
  </r>
  <r>
    <n v="4351"/>
    <s v="US-2018-100482"/>
    <x v="645"/>
    <d v="2018-04-15T00:00:00"/>
    <s v="Standard Class"/>
    <s v="JL-15130"/>
    <s v="Jack Lebron"/>
    <x v="0"/>
    <x v="0"/>
    <s v="Lancaster"/>
    <x v="24"/>
    <n v="43130"/>
    <x v="3"/>
    <s v="OFF-ST-10001325"/>
    <x v="1"/>
    <s v="Storage"/>
    <s v="Sterilite Officeware Hinged File Box"/>
    <n v="16.768000000000001"/>
    <n v="0.5"/>
    <n v="8.3840000000000003"/>
  </r>
  <r>
    <n v="4352"/>
    <s v="US-2018-100482"/>
    <x v="645"/>
    <d v="2018-04-15T00:00:00"/>
    <s v="Standard Class"/>
    <s v="JL-15130"/>
    <s v="Jack Lebron"/>
    <x v="0"/>
    <x v="0"/>
    <s v="Lancaster"/>
    <x v="24"/>
    <n v="43130"/>
    <x v="3"/>
    <s v="TEC-AC-10003441"/>
    <x v="2"/>
    <s v="Accessories"/>
    <s v="Kingston Digital DataTraveler 32GB USB 2.0"/>
    <n v="27.12"/>
    <n v="0.45"/>
    <n v="14.916000000000002"/>
  </r>
  <r>
    <n v="4353"/>
    <s v="CA-2018-107748"/>
    <x v="389"/>
    <d v="2018-12-12T00:00:00"/>
    <s v="Second Class"/>
    <s v="AG-10330"/>
    <s v="Alex Grayson"/>
    <x v="0"/>
    <x v="0"/>
    <s v="Stockton"/>
    <x v="1"/>
    <n v="95207"/>
    <x v="1"/>
    <s v="TEC-PH-10003215"/>
    <x v="2"/>
    <s v="Phones"/>
    <s v="Jackery Bar Premium Fast-charging Portable Charger"/>
    <n v="95.84"/>
    <n v="0.4"/>
    <n v="57.503999999999998"/>
  </r>
  <r>
    <n v="4354"/>
    <s v="CA-2018-107748"/>
    <x v="389"/>
    <d v="2018-12-12T00:00:00"/>
    <s v="Second Class"/>
    <s v="AG-10330"/>
    <s v="Alex Grayson"/>
    <x v="0"/>
    <x v="0"/>
    <s v="Stockton"/>
    <x v="1"/>
    <n v="95207"/>
    <x v="1"/>
    <s v="OFF-PA-10002005"/>
    <x v="1"/>
    <s v="Paper"/>
    <s v="Xerox 225"/>
    <n v="12.96"/>
    <n v="0.4"/>
    <n v="7.7759999999999998"/>
  </r>
  <r>
    <n v="4355"/>
    <s v="CA-2018-153654"/>
    <x v="221"/>
    <d v="2018-11-26T00:00:00"/>
    <s v="Second Class"/>
    <s v="MD-17860"/>
    <s v="Michael Dominguez"/>
    <x v="1"/>
    <x v="0"/>
    <s v="Asheville"/>
    <x v="3"/>
    <n v="28806"/>
    <x v="0"/>
    <s v="OFF-BI-10004465"/>
    <x v="1"/>
    <s v="Binders"/>
    <s v="Avery Durable Slant Ring Binders"/>
    <n v="19.007999999999999"/>
    <n v="0.25"/>
    <n v="14.256"/>
  </r>
  <r>
    <n v="4356"/>
    <s v="CA-2016-155600"/>
    <x v="784"/>
    <d v="2016-12-07T00:00:00"/>
    <s v="Second Class"/>
    <s v="RO-19780"/>
    <s v="Rose OBrian"/>
    <x v="0"/>
    <x v="0"/>
    <s v="Clarksville"/>
    <x v="18"/>
    <n v="37042"/>
    <x v="0"/>
    <s v="OFF-BI-10000545"/>
    <x v="1"/>
    <s v="Binders"/>
    <s v="GBC Ibimaster 500 Manual ProClick Binding System"/>
    <n v="1598.058"/>
    <n v="0.25"/>
    <n v="1198.5435"/>
  </r>
  <r>
    <n v="4357"/>
    <s v="CA-2016-155600"/>
    <x v="784"/>
    <d v="2016-12-07T00:00:00"/>
    <s v="Second Class"/>
    <s v="RO-19780"/>
    <s v="Rose OBrian"/>
    <x v="0"/>
    <x v="0"/>
    <s v="Clarksville"/>
    <x v="18"/>
    <n v="37042"/>
    <x v="0"/>
    <s v="OFF-AR-10003752"/>
    <x v="1"/>
    <s v="Art"/>
    <s v="Deluxe Chalkboard Eraser Cleaner"/>
    <n v="36.96"/>
    <n v="0.3"/>
    <n v="25.872"/>
  </r>
  <r>
    <n v="4358"/>
    <s v="CA-2018-162565"/>
    <x v="157"/>
    <d v="2018-12-11T00:00:00"/>
    <s v="Same Day"/>
    <s v="RR-19315"/>
    <s v="Ralph Ritter"/>
    <x v="0"/>
    <x v="0"/>
    <s v="Aurora"/>
    <x v="10"/>
    <n v="60505"/>
    <x v="2"/>
    <s v="OFF-PA-10001937"/>
    <x v="1"/>
    <s v="Paper"/>
    <s v="Xerox 21"/>
    <n v="10.368"/>
    <n v="0.3"/>
    <n v="7.2576000000000001"/>
  </r>
  <r>
    <n v="4359"/>
    <s v="CA-2018-162565"/>
    <x v="157"/>
    <d v="2018-12-11T00:00:00"/>
    <s v="Same Day"/>
    <s v="RR-19315"/>
    <s v="Ralph Ritter"/>
    <x v="0"/>
    <x v="0"/>
    <s v="Aurora"/>
    <x v="10"/>
    <n v="60505"/>
    <x v="2"/>
    <s v="FUR-FU-10004306"/>
    <x v="0"/>
    <s v="Furnishings"/>
    <s v="Electrix Halogen Magnifier Lamp"/>
    <n v="77.72"/>
    <n v="0.3"/>
    <n v="54.403999999999996"/>
  </r>
  <r>
    <n v="4360"/>
    <s v="CA-2018-162565"/>
    <x v="157"/>
    <d v="2018-12-11T00:00:00"/>
    <s v="Same Day"/>
    <s v="RR-19315"/>
    <s v="Ralph Ritter"/>
    <x v="0"/>
    <x v="0"/>
    <s v="Aurora"/>
    <x v="10"/>
    <n v="60505"/>
    <x v="2"/>
    <s v="FUR-CH-10003973"/>
    <x v="0"/>
    <s v="Chairs"/>
    <s v="GuestStacker Chair with Chrome Finish Legs"/>
    <n v="520.46400000000006"/>
    <n v="0.35"/>
    <n v="338.30160000000006"/>
  </r>
  <r>
    <n v="4361"/>
    <s v="CA-2017-127642"/>
    <x v="206"/>
    <d v="2017-05-23T00:00:00"/>
    <s v="First Class"/>
    <s v="CP-12340"/>
    <s v="Christine Phan"/>
    <x v="1"/>
    <x v="0"/>
    <s v="Warwick"/>
    <x v="34"/>
    <n v="2886"/>
    <x v="3"/>
    <s v="OFF-PA-10000565"/>
    <x v="1"/>
    <s v="Paper"/>
    <s v="Easy-staple paper"/>
    <n v="111.96"/>
    <n v="0.4"/>
    <n v="67.175999999999988"/>
  </r>
  <r>
    <n v="4362"/>
    <s v="US-2018-163195"/>
    <x v="922"/>
    <d v="2018-02-21T00:00:00"/>
    <s v="Second Class"/>
    <s v="LL-16840"/>
    <s v="Lauren Leatherbury"/>
    <x v="0"/>
    <x v="0"/>
    <s v="Lafayette"/>
    <x v="28"/>
    <n v="70506"/>
    <x v="0"/>
    <s v="TEC-PH-10003875"/>
    <x v="2"/>
    <s v="Phones"/>
    <s v="KLD Oscar II Style Snap-on Ultra Thin Side Flip Synthetic Leather Cover Case for HTC One HTC M7"/>
    <n v="29.16"/>
    <n v="0.25"/>
    <n v="21.87"/>
  </r>
  <r>
    <n v="4363"/>
    <s v="CA-2018-111332"/>
    <x v="968"/>
    <d v="2018-05-22T00:00:00"/>
    <s v="Second Class"/>
    <s v="NC-18340"/>
    <s v="Nat Carroll"/>
    <x v="0"/>
    <x v="0"/>
    <s v="Fargo"/>
    <x v="46"/>
    <n v="58103"/>
    <x v="2"/>
    <s v="OFF-AR-10001953"/>
    <x v="1"/>
    <s v="Art"/>
    <s v="Boston 1645 Deluxe Heavier-Duty Electric Pencil Sharpener"/>
    <n v="131.94"/>
    <n v="0.35"/>
    <n v="85.760999999999996"/>
  </r>
  <r>
    <n v="4364"/>
    <s v="CA-2018-111332"/>
    <x v="968"/>
    <d v="2018-05-22T00:00:00"/>
    <s v="Second Class"/>
    <s v="NC-18340"/>
    <s v="Nat Carroll"/>
    <x v="0"/>
    <x v="0"/>
    <s v="Fargo"/>
    <x v="46"/>
    <n v="58103"/>
    <x v="2"/>
    <s v="OFF-AR-10001374"/>
    <x v="1"/>
    <s v="Art"/>
    <s v="BIC Brite Liner Highlighters, Chisel Tip"/>
    <n v="25.92"/>
    <n v="0.35"/>
    <n v="16.848000000000003"/>
  </r>
  <r>
    <n v="4365"/>
    <s v="CA-2018-111332"/>
    <x v="968"/>
    <d v="2018-05-22T00:00:00"/>
    <s v="Second Class"/>
    <s v="NC-18340"/>
    <s v="Nat Carroll"/>
    <x v="0"/>
    <x v="0"/>
    <s v="Fargo"/>
    <x v="46"/>
    <n v="58103"/>
    <x v="2"/>
    <s v="OFF-ST-10003816"/>
    <x v="1"/>
    <s v="Storage"/>
    <s v="Fellowes High-Stak Drawer Files"/>
    <n v="704.76"/>
    <n v="0.4"/>
    <n v="422.85599999999999"/>
  </r>
  <r>
    <n v="4366"/>
    <s v="CA-2018-111332"/>
    <x v="968"/>
    <d v="2018-05-22T00:00:00"/>
    <s v="Second Class"/>
    <s v="NC-18340"/>
    <s v="Nat Carroll"/>
    <x v="0"/>
    <x v="0"/>
    <s v="Fargo"/>
    <x v="46"/>
    <n v="58103"/>
    <x v="2"/>
    <s v="OFF-FA-10001843"/>
    <x v="1"/>
    <s v="Fasteners"/>
    <s v="Staples"/>
    <n v="7.41"/>
    <n v="0.3"/>
    <n v="5.1869999999999994"/>
  </r>
  <r>
    <n v="4367"/>
    <s v="CA-2018-111332"/>
    <x v="968"/>
    <d v="2018-05-22T00:00:00"/>
    <s v="Second Class"/>
    <s v="NC-18340"/>
    <s v="Nat Carroll"/>
    <x v="0"/>
    <x v="0"/>
    <s v="Fargo"/>
    <x v="46"/>
    <n v="58103"/>
    <x v="2"/>
    <s v="OFF-AR-10000657"/>
    <x v="1"/>
    <s v="Art"/>
    <s v="Binney &amp; Smith inkTank Desk Highlighter, Chisel Tip, Yellow, 12/Box"/>
    <n v="21.5"/>
    <n v="0.35"/>
    <n v="13.975"/>
  </r>
  <r>
    <n v="4368"/>
    <s v="CA-2018-117044"/>
    <x v="220"/>
    <d v="2018-09-13T00:00:00"/>
    <s v="Second Class"/>
    <s v="HA-14920"/>
    <s v="Helen Andreada"/>
    <x v="0"/>
    <x v="0"/>
    <s v="Chicago"/>
    <x v="10"/>
    <n v="60623"/>
    <x v="2"/>
    <s v="OFF-FA-10000936"/>
    <x v="1"/>
    <s v="Fasteners"/>
    <s v="Acco Hot Clips Clips to Go"/>
    <n v="10.528"/>
    <n v="0.3"/>
    <n v="7.3696000000000002"/>
  </r>
  <r>
    <n v="4369"/>
    <s v="CA-2018-117044"/>
    <x v="220"/>
    <d v="2018-09-13T00:00:00"/>
    <s v="Second Class"/>
    <s v="HA-14920"/>
    <s v="Helen Andreada"/>
    <x v="0"/>
    <x v="0"/>
    <s v="Chicago"/>
    <x v="10"/>
    <n v="60623"/>
    <x v="2"/>
    <s v="OFF-PA-10003657"/>
    <x v="1"/>
    <s v="Paper"/>
    <s v="Xerox 1927"/>
    <n v="20.544"/>
    <n v="0.3"/>
    <n v="14.380799999999999"/>
  </r>
  <r>
    <n v="4370"/>
    <s v="US-2017-165078"/>
    <x v="732"/>
    <d v="2017-11-10T00:00:00"/>
    <s v="Standard Class"/>
    <s v="MA-17995"/>
    <s v="Michelle Arnett"/>
    <x v="2"/>
    <x v="0"/>
    <s v="Lawrence"/>
    <x v="14"/>
    <n v="46226"/>
    <x v="2"/>
    <s v="OFF-BI-10001989"/>
    <x v="1"/>
    <s v="Binders"/>
    <s v="Premium Transparent Presentation Covers by GBC"/>
    <n v="104.9"/>
    <n v="0.3"/>
    <n v="73.429999999999993"/>
  </r>
  <r>
    <n v="4371"/>
    <s v="US-2017-165078"/>
    <x v="732"/>
    <d v="2017-11-10T00:00:00"/>
    <s v="Standard Class"/>
    <s v="MA-17995"/>
    <s v="Michelle Arnett"/>
    <x v="2"/>
    <x v="0"/>
    <s v="Lawrence"/>
    <x v="14"/>
    <n v="46226"/>
    <x v="2"/>
    <s v="OFF-AR-10002987"/>
    <x v="1"/>
    <s v="Art"/>
    <s v="Prismacolor Color Pencil Set"/>
    <n v="39.68"/>
    <n v="0.35"/>
    <n v="25.792000000000002"/>
  </r>
  <r>
    <n v="4372"/>
    <s v="US-2017-165078"/>
    <x v="732"/>
    <d v="2017-11-10T00:00:00"/>
    <s v="Standard Class"/>
    <s v="MA-17995"/>
    <s v="Michelle Arnett"/>
    <x v="2"/>
    <x v="0"/>
    <s v="Lawrence"/>
    <x v="14"/>
    <n v="46226"/>
    <x v="2"/>
    <s v="OFF-LA-10000414"/>
    <x v="1"/>
    <s v="Labels"/>
    <s v="Avery 503"/>
    <n v="51.75"/>
    <n v="0.3"/>
    <n v="36.224999999999994"/>
  </r>
  <r>
    <n v="4373"/>
    <s v="US-2018-169320"/>
    <x v="283"/>
    <d v="2018-07-25T00:00:00"/>
    <s v="Second Class"/>
    <s v="LH-16900"/>
    <s v="Lena Hernandez"/>
    <x v="0"/>
    <x v="0"/>
    <s v="Elkhart"/>
    <x v="14"/>
    <n v="46514"/>
    <x v="2"/>
    <s v="OFF-AR-10003602"/>
    <x v="1"/>
    <s v="Art"/>
    <s v="Quartet Omega Colored Chalk, 12/Pack"/>
    <n v="11.68"/>
    <n v="0.35"/>
    <n v="7.5919999999999996"/>
  </r>
  <r>
    <n v="4374"/>
    <s v="US-2018-169320"/>
    <x v="283"/>
    <d v="2018-07-25T00:00:00"/>
    <s v="Second Class"/>
    <s v="LH-16900"/>
    <s v="Lena Hernandez"/>
    <x v="0"/>
    <x v="0"/>
    <s v="Elkhart"/>
    <x v="14"/>
    <n v="46514"/>
    <x v="2"/>
    <s v="TEC-AC-10002550"/>
    <x v="2"/>
    <s v="Accessories"/>
    <s v="Memorex 25GB 6X Branded Blu-Ray Recordable Disc, 30/Pack"/>
    <n v="159.75"/>
    <n v="0.35"/>
    <n v="103.83750000000001"/>
  </r>
  <r>
    <n v="4375"/>
    <s v="CA-2017-158575"/>
    <x v="741"/>
    <d v="2017-11-24T00:00:00"/>
    <s v="Standard Class"/>
    <s v="SB-20290"/>
    <s v="Sean Braxton"/>
    <x v="1"/>
    <x v="0"/>
    <s v="Kent"/>
    <x v="24"/>
    <n v="44240"/>
    <x v="3"/>
    <s v="OFF-AP-10002998"/>
    <x v="1"/>
    <s v="Appliances"/>
    <s v="Holmes 99% HEPA Air Purifier"/>
    <n v="103.968"/>
    <n v="0.4"/>
    <n v="62.380800000000001"/>
  </r>
  <r>
    <n v="4376"/>
    <s v="CA-2015-166954"/>
    <x v="573"/>
    <d v="2015-04-30T00:00:00"/>
    <s v="Standard Class"/>
    <s v="BT-11305"/>
    <s v="Beth Thompson"/>
    <x v="2"/>
    <x v="0"/>
    <s v="San Gabriel"/>
    <x v="1"/>
    <n v="91776"/>
    <x v="1"/>
    <s v="FUR-FU-10003708"/>
    <x v="0"/>
    <s v="Furnishings"/>
    <s v="Tenex Traditional Chairmats for Medium Pile Carpet, Standard Lip, 36 x 48"/>
    <n v="303.25"/>
    <n v="0.4"/>
    <n v="181.95"/>
  </r>
  <r>
    <n v="4377"/>
    <s v="CA-2015-166954"/>
    <x v="573"/>
    <d v="2015-04-30T00:00:00"/>
    <s v="Standard Class"/>
    <s v="BT-11305"/>
    <s v="Beth Thompson"/>
    <x v="2"/>
    <x v="0"/>
    <s v="San Gabriel"/>
    <x v="1"/>
    <n v="91776"/>
    <x v="1"/>
    <s v="OFF-AP-10001391"/>
    <x v="1"/>
    <s v="Appliances"/>
    <s v="Kensington 6 Outlet MasterPiece HOMEOFFICE Power Control Center"/>
    <n v="270.72000000000003"/>
    <n v="0.4"/>
    <n v="162.43200000000002"/>
  </r>
  <r>
    <n v="4378"/>
    <s v="CA-2015-166954"/>
    <x v="573"/>
    <d v="2015-04-30T00:00:00"/>
    <s v="Standard Class"/>
    <s v="BT-11305"/>
    <s v="Beth Thompson"/>
    <x v="2"/>
    <x v="0"/>
    <s v="San Gabriel"/>
    <x v="1"/>
    <n v="91776"/>
    <x v="1"/>
    <s v="FUR-CH-10003973"/>
    <x v="0"/>
    <s v="Chairs"/>
    <s v="GuestStacker Chair with Chrome Finish Legs"/>
    <n v="1487.04"/>
    <n v="0.45"/>
    <n v="817.87200000000007"/>
  </r>
  <r>
    <n v="4379"/>
    <s v="CA-2016-140830"/>
    <x v="672"/>
    <d v="2016-12-02T00:00:00"/>
    <s v="Second Class"/>
    <s v="PS-18970"/>
    <s v="Paul Stevenson"/>
    <x v="2"/>
    <x v="0"/>
    <s v="Henderson"/>
    <x v="0"/>
    <n v="42420"/>
    <x v="0"/>
    <s v="OFF-EN-10000461"/>
    <x v="1"/>
    <s v="Envelopes"/>
    <s v="#10- 4 1/8 x 9 1/2 Recycled Envelopes"/>
    <n v="17.48"/>
    <n v="0.25"/>
    <n v="13.11"/>
  </r>
  <r>
    <n v="4380"/>
    <s v="CA-2016-140830"/>
    <x v="672"/>
    <d v="2016-12-02T00:00:00"/>
    <s v="Second Class"/>
    <s v="PS-18970"/>
    <s v="Paul Stevenson"/>
    <x v="2"/>
    <x v="0"/>
    <s v="Henderson"/>
    <x v="0"/>
    <n v="42420"/>
    <x v="0"/>
    <s v="OFF-EN-10002831"/>
    <x v="1"/>
    <s v="Envelopes"/>
    <s v="Tyvek  Top-Opening Peel &amp; Seel  Envelopes, Gray"/>
    <n v="71.88"/>
    <n v="0.25"/>
    <n v="53.91"/>
  </r>
  <r>
    <n v="4381"/>
    <s v="CA-2016-152891"/>
    <x v="969"/>
    <d v="2016-10-30T00:00:00"/>
    <s v="Standard Class"/>
    <s v="TB-21625"/>
    <s v="Trudy Brown"/>
    <x v="0"/>
    <x v="0"/>
    <s v="San Francisco"/>
    <x v="1"/>
    <n v="94110"/>
    <x v="1"/>
    <s v="OFF-AR-10004648"/>
    <x v="1"/>
    <s v="Art"/>
    <s v="Boston 19500 Mighty Mite Electric Pencil Sharpener"/>
    <n v="60.45"/>
    <n v="0.45"/>
    <n v="33.247500000000002"/>
  </r>
  <r>
    <n v="4382"/>
    <s v="CA-2016-152891"/>
    <x v="969"/>
    <d v="2016-10-30T00:00:00"/>
    <s v="Standard Class"/>
    <s v="TB-21625"/>
    <s v="Trudy Brown"/>
    <x v="0"/>
    <x v="0"/>
    <s v="San Francisco"/>
    <x v="1"/>
    <n v="94110"/>
    <x v="1"/>
    <s v="FUR-TA-10001857"/>
    <x v="0"/>
    <s v="Tables"/>
    <s v="Balt Solid Wood Rectangular Table"/>
    <n v="253.17599999999999"/>
    <n v="0.45"/>
    <n v="139.24680000000001"/>
  </r>
  <r>
    <n v="4383"/>
    <s v="US-2016-122784"/>
    <x v="603"/>
    <d v="2016-07-27T00:00:00"/>
    <s v="Standard Class"/>
    <s v="RA-19915"/>
    <s v="Russell Applegate"/>
    <x v="0"/>
    <x v="0"/>
    <s v="Highland Park"/>
    <x v="10"/>
    <n v="60035"/>
    <x v="2"/>
    <s v="OFF-BI-10000546"/>
    <x v="1"/>
    <s v="Binders"/>
    <s v="Avery Durable Binders"/>
    <n v="2.88"/>
    <n v="0.3"/>
    <n v="2.016"/>
  </r>
  <r>
    <n v="4384"/>
    <s v="US-2016-122784"/>
    <x v="603"/>
    <d v="2016-07-27T00:00:00"/>
    <s v="Standard Class"/>
    <s v="RA-19915"/>
    <s v="Russell Applegate"/>
    <x v="0"/>
    <x v="0"/>
    <s v="Highland Park"/>
    <x v="10"/>
    <n v="60035"/>
    <x v="2"/>
    <s v="FUR-BO-10004690"/>
    <x v="0"/>
    <s v="Bookcases"/>
    <s v="OSullivan Cherrywood Estates Traditional Barrister Bookcase"/>
    <n v="384.94400000000002"/>
    <n v="0.4"/>
    <n v="230.96639999999999"/>
  </r>
  <r>
    <n v="4385"/>
    <s v="US-2016-122784"/>
    <x v="603"/>
    <d v="2016-07-27T00:00:00"/>
    <s v="Standard Class"/>
    <s v="RA-19915"/>
    <s v="Russell Applegate"/>
    <x v="0"/>
    <x v="0"/>
    <s v="Highland Park"/>
    <x v="10"/>
    <n v="60035"/>
    <x v="2"/>
    <s v="TEC-PH-10001557"/>
    <x v="2"/>
    <s v="Phones"/>
    <s v="Pyle PMP37LED"/>
    <n v="153.584"/>
    <n v="0.3"/>
    <n v="107.50879999999999"/>
  </r>
  <r>
    <n v="4386"/>
    <s v="US-2016-122784"/>
    <x v="603"/>
    <d v="2016-07-27T00:00:00"/>
    <s v="Standard Class"/>
    <s v="RA-19915"/>
    <s v="Russell Applegate"/>
    <x v="0"/>
    <x v="0"/>
    <s v="Highland Park"/>
    <x v="10"/>
    <n v="60035"/>
    <x v="2"/>
    <s v="FUR-BO-10002545"/>
    <x v="0"/>
    <s v="Bookcases"/>
    <s v="Atlantic Metals Mobile 3-Shelf Bookcases, Custom Colors"/>
    <n v="913.43"/>
    <n v="0.4"/>
    <n v="548.05799999999999"/>
  </r>
  <r>
    <n v="4387"/>
    <s v="CA-2017-156811"/>
    <x v="189"/>
    <d v="2017-11-02T00:00:00"/>
    <s v="Standard Class"/>
    <s v="BP-11095"/>
    <s v="Bart Pistole"/>
    <x v="1"/>
    <x v="0"/>
    <s v="San Francisco"/>
    <x v="1"/>
    <n v="94122"/>
    <x v="1"/>
    <s v="OFF-AP-10001366"/>
    <x v="1"/>
    <s v="Appliances"/>
    <s v="Staple holder"/>
    <n v="43.92"/>
    <n v="0.4"/>
    <n v="26.352"/>
  </r>
  <r>
    <n v="4388"/>
    <s v="CA-2017-156811"/>
    <x v="189"/>
    <d v="2017-11-02T00:00:00"/>
    <s v="Standard Class"/>
    <s v="BP-11095"/>
    <s v="Bart Pistole"/>
    <x v="1"/>
    <x v="0"/>
    <s v="San Francisco"/>
    <x v="1"/>
    <n v="94122"/>
    <x v="1"/>
    <s v="OFF-BI-10001628"/>
    <x v="1"/>
    <s v="Binders"/>
    <s v="Acco Data Flex Cable Posts For Top &amp; Bottom Load Binders, 6 Capacity"/>
    <n v="25.032"/>
    <n v="0.4"/>
    <n v="15.0192"/>
  </r>
  <r>
    <n v="4389"/>
    <s v="CA-2018-111556"/>
    <x v="225"/>
    <d v="2018-11-22T00:00:00"/>
    <s v="First Class"/>
    <s v="CD-11920"/>
    <s v="Carlos Daly"/>
    <x v="0"/>
    <x v="0"/>
    <s v="New York City"/>
    <x v="15"/>
    <n v="10035"/>
    <x v="3"/>
    <s v="OFF-PA-10003651"/>
    <x v="1"/>
    <s v="Paper"/>
    <s v="Xerox 1968"/>
    <n v="46.76"/>
    <n v="0.4"/>
    <n v="28.055999999999997"/>
  </r>
  <r>
    <n v="4390"/>
    <s v="CA-2018-111556"/>
    <x v="225"/>
    <d v="2018-11-22T00:00:00"/>
    <s v="First Class"/>
    <s v="CD-11920"/>
    <s v="Carlos Daly"/>
    <x v="0"/>
    <x v="0"/>
    <s v="New York City"/>
    <x v="15"/>
    <n v="10035"/>
    <x v="3"/>
    <s v="FUR-BO-10003159"/>
    <x v="0"/>
    <s v="Bookcases"/>
    <s v="Sauder Camden County Collection Libraries, Planked Cherry Finish"/>
    <n v="183.96799999999999"/>
    <n v="0.5"/>
    <n v="91.983999999999995"/>
  </r>
  <r>
    <n v="4391"/>
    <s v="CA-2018-111556"/>
    <x v="225"/>
    <d v="2018-11-22T00:00:00"/>
    <s v="First Class"/>
    <s v="CD-11920"/>
    <s v="Carlos Daly"/>
    <x v="0"/>
    <x v="0"/>
    <s v="New York City"/>
    <x v="15"/>
    <n v="10035"/>
    <x v="3"/>
    <s v="TEC-PH-10001459"/>
    <x v="2"/>
    <s v="Phones"/>
    <s v="Samsung Galaxy Mega 6.3"/>
    <n v="1259.97"/>
    <n v="0.4"/>
    <n v="755.98199999999997"/>
  </r>
  <r>
    <n v="4392"/>
    <s v="CA-2018-111556"/>
    <x v="225"/>
    <d v="2018-11-22T00:00:00"/>
    <s v="First Class"/>
    <s v="CD-11920"/>
    <s v="Carlos Daly"/>
    <x v="0"/>
    <x v="0"/>
    <s v="New York City"/>
    <x v="15"/>
    <n v="10035"/>
    <x v="3"/>
    <s v="OFF-AR-10004602"/>
    <x v="1"/>
    <s v="Art"/>
    <s v="Boston KS Multi-Size Manual Pencil Sharpener"/>
    <n v="68.97"/>
    <n v="0.45"/>
    <n v="37.933500000000002"/>
  </r>
  <r>
    <n v="4393"/>
    <s v="CA-2017-108868"/>
    <x v="162"/>
    <d v="2017-09-12T00:00:00"/>
    <s v="Standard Class"/>
    <s v="KB-16585"/>
    <s v="Ken Black"/>
    <x v="1"/>
    <x v="0"/>
    <s v="Dallas"/>
    <x v="5"/>
    <n v="75081"/>
    <x v="2"/>
    <s v="OFF-AR-10001953"/>
    <x v="1"/>
    <s v="Art"/>
    <s v="Boston 1645 Deluxe Heavier-Duty Electric Pencil Sharpener"/>
    <n v="70.367999999999995"/>
    <n v="0.35"/>
    <n v="45.739199999999997"/>
  </r>
  <r>
    <n v="4394"/>
    <s v="CA-2017-108868"/>
    <x v="162"/>
    <d v="2017-09-12T00:00:00"/>
    <s v="Standard Class"/>
    <s v="KB-16585"/>
    <s v="Ken Black"/>
    <x v="1"/>
    <x v="0"/>
    <s v="Dallas"/>
    <x v="5"/>
    <n v="75081"/>
    <x v="2"/>
    <s v="TEC-PH-10000923"/>
    <x v="2"/>
    <s v="Phones"/>
    <s v="Belkin SportFit Armband For iPhone 5s/5c, Fuchsia"/>
    <n v="59.96"/>
    <n v="0.3"/>
    <n v="41.972000000000001"/>
  </r>
  <r>
    <n v="4395"/>
    <s v="CA-2015-142965"/>
    <x v="836"/>
    <d v="2015-07-20T00:00:00"/>
    <s v="Same Day"/>
    <s v="SW-20245"/>
    <s v="Scot Wooten"/>
    <x v="0"/>
    <x v="0"/>
    <s v="Springfield"/>
    <x v="24"/>
    <n v="45503"/>
    <x v="3"/>
    <s v="OFF-ST-10002583"/>
    <x v="1"/>
    <s v="Storage"/>
    <s v="Fellowes Neat Ideas Storage Cubes"/>
    <n v="25.984000000000002"/>
    <n v="0.5"/>
    <n v="12.992000000000001"/>
  </r>
  <r>
    <n v="4396"/>
    <s v="CA-2015-142965"/>
    <x v="836"/>
    <d v="2015-07-20T00:00:00"/>
    <s v="Same Day"/>
    <s v="SW-20245"/>
    <s v="Scot Wooten"/>
    <x v="0"/>
    <x v="0"/>
    <s v="Springfield"/>
    <x v="24"/>
    <n v="45503"/>
    <x v="3"/>
    <s v="OFF-BI-10000977"/>
    <x v="1"/>
    <s v="Binders"/>
    <s v="Ibico Plastic Spiral Binding Combs"/>
    <n v="27.36"/>
    <n v="0.4"/>
    <n v="16.416"/>
  </r>
  <r>
    <n v="4397"/>
    <s v="CA-2017-148740"/>
    <x v="625"/>
    <d v="2017-11-19T00:00:00"/>
    <s v="Standard Class"/>
    <s v="AH-10690"/>
    <s v="Anna Häberlin"/>
    <x v="1"/>
    <x v="0"/>
    <s v="San Diego"/>
    <x v="1"/>
    <n v="92024"/>
    <x v="1"/>
    <s v="TEC-PH-10002549"/>
    <x v="2"/>
    <s v="Phones"/>
    <s v="Polycom SoundPoint IP 450 VoIP phone"/>
    <n v="361.37599999999998"/>
    <n v="0.4"/>
    <n v="216.82559999999998"/>
  </r>
  <r>
    <n v="4398"/>
    <s v="US-2015-138758"/>
    <x v="970"/>
    <d v="2015-07-11T00:00:00"/>
    <s v="Standard Class"/>
    <s v="JL-15835"/>
    <s v="John Lee"/>
    <x v="0"/>
    <x v="0"/>
    <s v="Philadelphia"/>
    <x v="9"/>
    <n v="19120"/>
    <x v="3"/>
    <s v="FUR-CH-10002880"/>
    <x v="0"/>
    <s v="Chairs"/>
    <s v="Global High-Back Leather Tilter, Burgundy"/>
    <n v="172.18600000000001"/>
    <n v="0.45"/>
    <n v="94.702300000000008"/>
  </r>
  <r>
    <n v="4399"/>
    <s v="US-2015-138758"/>
    <x v="970"/>
    <d v="2015-07-11T00:00:00"/>
    <s v="Standard Class"/>
    <s v="JL-15835"/>
    <s v="John Lee"/>
    <x v="0"/>
    <x v="0"/>
    <s v="Philadelphia"/>
    <x v="9"/>
    <n v="19120"/>
    <x v="3"/>
    <s v="FUR-FU-10003039"/>
    <x v="0"/>
    <s v="Furnishings"/>
    <s v="Howard Miller 11-1/2 Diameter Grantwood Wall Clock"/>
    <n v="69.007999999999996"/>
    <n v="0.4"/>
    <n v="41.404799999999994"/>
  </r>
  <r>
    <n v="4400"/>
    <s v="CA-2017-131737"/>
    <x v="716"/>
    <d v="2017-03-17T00:00:00"/>
    <s v="Same Day"/>
    <s v="GZ-14470"/>
    <s v="Gary Zandusky"/>
    <x v="0"/>
    <x v="0"/>
    <s v="Columbia"/>
    <x v="39"/>
    <n v="21044"/>
    <x v="3"/>
    <s v="OFF-EN-10003055"/>
    <x v="1"/>
    <s v="Envelopes"/>
    <s v="Blue String-Tie &amp; Button Interoffice Envelopes, 10 x 13"/>
    <n v="199.9"/>
    <n v="0.4"/>
    <n v="119.94"/>
  </r>
  <r>
    <n v="4401"/>
    <s v="CA-2017-131737"/>
    <x v="716"/>
    <d v="2017-03-17T00:00:00"/>
    <s v="Same Day"/>
    <s v="GZ-14470"/>
    <s v="Gary Zandusky"/>
    <x v="0"/>
    <x v="0"/>
    <s v="Columbia"/>
    <x v="39"/>
    <n v="21044"/>
    <x v="3"/>
    <s v="OFF-AP-10002945"/>
    <x v="1"/>
    <s v="Appliances"/>
    <s v="Honeywell Enviracaire Portable HEPA Air Cleaner for 17 x 22 Room"/>
    <n v="901.95"/>
    <n v="0.4"/>
    <n v="541.16999999999996"/>
  </r>
  <r>
    <n v="4402"/>
    <s v="CA-2017-131737"/>
    <x v="716"/>
    <d v="2017-03-17T00:00:00"/>
    <s v="Same Day"/>
    <s v="GZ-14470"/>
    <s v="Gary Zandusky"/>
    <x v="0"/>
    <x v="0"/>
    <s v="Columbia"/>
    <x v="39"/>
    <n v="21044"/>
    <x v="3"/>
    <s v="FUR-FU-10004306"/>
    <x v="0"/>
    <s v="Furnishings"/>
    <s v="Electrix Halogen Magnifier Lamp"/>
    <n v="971.5"/>
    <n v="0.4"/>
    <n v="582.9"/>
  </r>
  <r>
    <n v="4403"/>
    <s v="CA-2017-114538"/>
    <x v="482"/>
    <d v="2017-12-27T00:00:00"/>
    <s v="First Class"/>
    <s v="RC-19825"/>
    <s v="Roy Collins"/>
    <x v="0"/>
    <x v="0"/>
    <s v="Colorado Springs"/>
    <x v="22"/>
    <n v="80906"/>
    <x v="1"/>
    <s v="OFF-AR-10002445"/>
    <x v="1"/>
    <s v="Art"/>
    <s v="SANFORD Major Accent Highlighters"/>
    <n v="11.327999999999999"/>
    <n v="0.45"/>
    <n v="6.2304000000000004"/>
  </r>
  <r>
    <n v="4404"/>
    <s v="CA-2015-127936"/>
    <x v="814"/>
    <d v="2015-09-04T00:00:00"/>
    <s v="First Class"/>
    <s v="CL-12565"/>
    <s v="Clay Ludtke"/>
    <x v="0"/>
    <x v="0"/>
    <s v="New York City"/>
    <x v="15"/>
    <n v="10009"/>
    <x v="3"/>
    <s v="OFF-AR-10002445"/>
    <x v="1"/>
    <s v="Art"/>
    <s v="SANFORD Major Accent Highlighters"/>
    <n v="21.24"/>
    <n v="0.45"/>
    <n v="11.682"/>
  </r>
  <r>
    <n v="4405"/>
    <s v="CA-2016-164336"/>
    <x v="761"/>
    <d v="2016-07-10T00:00:00"/>
    <s v="Standard Class"/>
    <s v="MW-18220"/>
    <s v="Mitch Webber"/>
    <x v="0"/>
    <x v="0"/>
    <s v="Philadelphia"/>
    <x v="9"/>
    <n v="19140"/>
    <x v="3"/>
    <s v="TEC-AC-10002345"/>
    <x v="2"/>
    <s v="Accessories"/>
    <s v="HP Standard 104 key PS/2 Keyboard"/>
    <n v="34.799999999999997"/>
    <n v="0.45"/>
    <n v="19.14"/>
  </r>
  <r>
    <n v="4406"/>
    <s v="CA-2016-164336"/>
    <x v="761"/>
    <d v="2016-07-10T00:00:00"/>
    <s v="Standard Class"/>
    <s v="MW-18220"/>
    <s v="Mitch Webber"/>
    <x v="0"/>
    <x v="0"/>
    <s v="Philadelphia"/>
    <x v="9"/>
    <n v="19140"/>
    <x v="3"/>
    <s v="OFF-ST-10001558"/>
    <x v="1"/>
    <s v="Storage"/>
    <s v="Acco Perma 4000 Stacking Storage Drawers"/>
    <n v="38.975999999999999"/>
    <n v="0.5"/>
    <n v="19.488"/>
  </r>
  <r>
    <n v="4407"/>
    <s v="CA-2017-100041"/>
    <x v="73"/>
    <d v="2017-11-25T00:00:00"/>
    <s v="Standard Class"/>
    <s v="BF-10975"/>
    <s v="Barbara Fisher"/>
    <x v="1"/>
    <x v="0"/>
    <s v="Columbus"/>
    <x v="14"/>
    <n v="47201"/>
    <x v="2"/>
    <s v="OFF-PA-10001622"/>
    <x v="1"/>
    <s v="Paper"/>
    <s v="Ampad Poly Cover Wirebound Steno Book, 6 x 9 Assorted Colors, Gregg Ruled"/>
    <n v="9.08"/>
    <n v="0.3"/>
    <n v="6.3559999999999999"/>
  </r>
  <r>
    <n v="4408"/>
    <s v="CA-2017-100041"/>
    <x v="73"/>
    <d v="2017-11-25T00:00:00"/>
    <s v="Standard Class"/>
    <s v="BF-10975"/>
    <s v="Barbara Fisher"/>
    <x v="1"/>
    <x v="0"/>
    <s v="Columbus"/>
    <x v="14"/>
    <n v="47201"/>
    <x v="2"/>
    <s v="OFF-PA-10000418"/>
    <x v="1"/>
    <s v="Paper"/>
    <s v="Xerox 189"/>
    <n v="314.55"/>
    <n v="0.3"/>
    <n v="220.185"/>
  </r>
  <r>
    <n v="4409"/>
    <s v="CA-2017-100041"/>
    <x v="73"/>
    <d v="2017-11-25T00:00:00"/>
    <s v="Standard Class"/>
    <s v="BF-10975"/>
    <s v="Barbara Fisher"/>
    <x v="1"/>
    <x v="0"/>
    <s v="Columbus"/>
    <x v="14"/>
    <n v="47201"/>
    <x v="2"/>
    <s v="OFF-BI-10000343"/>
    <x v="1"/>
    <s v="Binders"/>
    <s v="Pressboard Covers with Storage Hooks, 9 1/2 x 11, Light Blue"/>
    <n v="4.91"/>
    <n v="0.3"/>
    <n v="3.4369999999999998"/>
  </r>
  <r>
    <n v="4410"/>
    <s v="US-2015-154879"/>
    <x v="457"/>
    <d v="2015-05-11T00:00:00"/>
    <s v="Standard Class"/>
    <s v="SN-20710"/>
    <s v="Steve Nguyen"/>
    <x v="2"/>
    <x v="0"/>
    <s v="Los Angeles"/>
    <x v="1"/>
    <n v="90004"/>
    <x v="1"/>
    <s v="OFF-LA-10004425"/>
    <x v="1"/>
    <s v="Labels"/>
    <s v="Staple-on labels"/>
    <n v="5.78"/>
    <n v="0.4"/>
    <n v="3.468"/>
  </r>
  <r>
    <n v="4411"/>
    <s v="US-2015-154879"/>
    <x v="457"/>
    <d v="2015-05-11T00:00:00"/>
    <s v="Standard Class"/>
    <s v="SN-20710"/>
    <s v="Steve Nguyen"/>
    <x v="2"/>
    <x v="0"/>
    <s v="Los Angeles"/>
    <x v="1"/>
    <n v="90004"/>
    <x v="1"/>
    <s v="OFF-AR-10001897"/>
    <x v="1"/>
    <s v="Art"/>
    <s v="Model L Table or Wall-Mount Pencil Sharpener"/>
    <n v="107.94"/>
    <n v="0.45"/>
    <n v="59.367000000000004"/>
  </r>
  <r>
    <n v="4412"/>
    <s v="CA-2015-130624"/>
    <x v="261"/>
    <d v="2015-06-24T00:00:00"/>
    <s v="First Class"/>
    <s v="TB-21280"/>
    <s v="Toby Braunhardt"/>
    <x v="0"/>
    <x v="0"/>
    <s v="New York City"/>
    <x v="15"/>
    <n v="10024"/>
    <x v="3"/>
    <s v="OFF-PA-10003883"/>
    <x v="1"/>
    <s v="Paper"/>
    <s v="Message Book, Phone, Wirebound Standard Line Memo, 2 3/4 X 5"/>
    <n v="19.649999999999999"/>
    <n v="0.4"/>
    <n v="11.79"/>
  </r>
  <r>
    <n v="4413"/>
    <s v="CA-2015-130624"/>
    <x v="261"/>
    <d v="2015-06-24T00:00:00"/>
    <s v="First Class"/>
    <s v="TB-21280"/>
    <s v="Toby Braunhardt"/>
    <x v="0"/>
    <x v="0"/>
    <s v="New York City"/>
    <x v="15"/>
    <n v="10024"/>
    <x v="3"/>
    <s v="TEC-PH-10003963"/>
    <x v="2"/>
    <s v="Phones"/>
    <s v="GE 2-Jack Phone Line Splitter"/>
    <n v="617.97"/>
    <n v="0.4"/>
    <n v="370.78199999999998"/>
  </r>
  <r>
    <n v="4414"/>
    <s v="CA-2015-130624"/>
    <x v="261"/>
    <d v="2015-06-24T00:00:00"/>
    <s v="First Class"/>
    <s v="TB-21280"/>
    <s v="Toby Braunhardt"/>
    <x v="0"/>
    <x v="0"/>
    <s v="New York City"/>
    <x v="15"/>
    <n v="10024"/>
    <x v="3"/>
    <s v="OFF-AP-10001303"/>
    <x v="1"/>
    <s v="Appliances"/>
    <s v="Holmes Cool Mist Humidifier for the Whole House with 8-Gallon Output per Day, Extended Life Filter"/>
    <n v="59.7"/>
    <n v="0.4"/>
    <n v="35.82"/>
  </r>
  <r>
    <n v="4415"/>
    <s v="CA-2018-132339"/>
    <x v="971"/>
    <d v="2018-08-23T00:00:00"/>
    <s v="Standard Class"/>
    <s v="JB-15400"/>
    <s v="Jennifer Braxton"/>
    <x v="1"/>
    <x v="0"/>
    <s v="Lawrence"/>
    <x v="31"/>
    <n v="1841"/>
    <x v="3"/>
    <s v="OFF-BI-10003925"/>
    <x v="1"/>
    <s v="Binders"/>
    <s v="Fellowes PB300 Plastic Comb Binding Machine"/>
    <n v="387.99"/>
    <n v="0.4"/>
    <n v="232.79399999999998"/>
  </r>
  <r>
    <n v="4416"/>
    <s v="CA-2015-153983"/>
    <x v="503"/>
    <d v="2015-12-06T00:00:00"/>
    <s v="Standard Class"/>
    <s v="AH-10210"/>
    <s v="Alan Hwang"/>
    <x v="0"/>
    <x v="0"/>
    <s v="San Francisco"/>
    <x v="1"/>
    <n v="94122"/>
    <x v="1"/>
    <s v="TEC-PH-10004586"/>
    <x v="2"/>
    <s v="Phones"/>
    <s v="Wilson SignalBoost 841262 DB PRO Amplifier Kit"/>
    <n v="575.91999999999996"/>
    <n v="0.4"/>
    <n v="345.55199999999996"/>
  </r>
  <r>
    <n v="4417"/>
    <s v="CA-2015-153983"/>
    <x v="503"/>
    <d v="2015-12-06T00:00:00"/>
    <s v="Standard Class"/>
    <s v="AH-10210"/>
    <s v="Alan Hwang"/>
    <x v="0"/>
    <x v="0"/>
    <s v="San Francisco"/>
    <x v="1"/>
    <n v="94122"/>
    <x v="1"/>
    <s v="OFF-FA-10003495"/>
    <x v="1"/>
    <s v="Fasteners"/>
    <s v="Staples"/>
    <n v="30.4"/>
    <n v="0.4"/>
    <n v="18.239999999999998"/>
  </r>
  <r>
    <n v="4418"/>
    <s v="CA-2018-112900"/>
    <x v="359"/>
    <d v="2018-04-12T00:00:00"/>
    <s v="Second Class"/>
    <s v="KL-16645"/>
    <s v="Ken Lonsdale"/>
    <x v="0"/>
    <x v="0"/>
    <s v="Detroit"/>
    <x v="12"/>
    <n v="48205"/>
    <x v="2"/>
    <s v="OFF-BI-10002867"/>
    <x v="1"/>
    <s v="Binders"/>
    <s v="GBC Recycled Regency Composition Covers"/>
    <n v="478.24"/>
    <n v="0.3"/>
    <n v="334.76799999999997"/>
  </r>
  <r>
    <n v="4419"/>
    <s v="CA-2015-160157"/>
    <x v="414"/>
    <d v="2015-12-27T00:00:00"/>
    <s v="Standard Class"/>
    <s v="MH-17455"/>
    <s v="Mark Hamilton"/>
    <x v="0"/>
    <x v="0"/>
    <s v="Hamilton"/>
    <x v="24"/>
    <n v="45011"/>
    <x v="3"/>
    <s v="FUR-FU-10003773"/>
    <x v="0"/>
    <s v="Furnishings"/>
    <s v="Eldon Cleatmat Plus Chair Mats for High Pile Carpets"/>
    <n v="190.84800000000001"/>
    <n v="0.4"/>
    <n v="114.50880000000001"/>
  </r>
  <r>
    <n v="4420"/>
    <s v="CA-2015-139633"/>
    <x v="506"/>
    <d v="2015-12-24T00:00:00"/>
    <s v="Standard Class"/>
    <s v="EC-14050"/>
    <s v="Erin Creighton"/>
    <x v="0"/>
    <x v="0"/>
    <s v="Columbus"/>
    <x v="24"/>
    <n v="43229"/>
    <x v="3"/>
    <s v="OFF-BI-10002954"/>
    <x v="1"/>
    <s v="Binders"/>
    <s v="Newell 3-Hole Punched Plastic Slotted Magazine Holders for Binders"/>
    <n v="5.484"/>
    <n v="0.4"/>
    <n v="3.2904"/>
  </r>
  <r>
    <n v="4421"/>
    <s v="CA-2016-163090"/>
    <x v="972"/>
    <d v="2016-11-21T00:00:00"/>
    <s v="Second Class"/>
    <s v="GH-14665"/>
    <s v="Greg Hansen"/>
    <x v="0"/>
    <x v="0"/>
    <s v="Chicago"/>
    <x v="10"/>
    <n v="60610"/>
    <x v="2"/>
    <s v="OFF-SU-10002537"/>
    <x v="1"/>
    <s v="Supplies"/>
    <s v="Acme Box Cutter Scissors"/>
    <n v="40.92"/>
    <n v="0.35"/>
    <n v="26.598000000000003"/>
  </r>
  <r>
    <n v="4422"/>
    <s v="CA-2015-117016"/>
    <x v="530"/>
    <d v="2015-03-09T00:00:00"/>
    <s v="Standard Class"/>
    <s v="SC-20095"/>
    <s v="Sanjit Chand"/>
    <x v="0"/>
    <x v="0"/>
    <s v="Margate"/>
    <x v="2"/>
    <n v="33063"/>
    <x v="0"/>
    <s v="OFF-AR-10001374"/>
    <x v="1"/>
    <s v="Art"/>
    <s v="BIC Brite Liner Highlighters, Chisel Tip"/>
    <n v="15.552"/>
    <n v="0.3"/>
    <n v="10.886399999999998"/>
  </r>
  <r>
    <n v="4423"/>
    <s v="CA-2018-159464"/>
    <x v="796"/>
    <d v="2018-05-19T00:00:00"/>
    <s v="First Class"/>
    <s v="TB-21355"/>
    <s v="Todd Boyes"/>
    <x v="1"/>
    <x v="0"/>
    <s v="Sandy Springs"/>
    <x v="32"/>
    <n v="30328"/>
    <x v="0"/>
    <s v="OFF-AP-10001492"/>
    <x v="1"/>
    <s v="Appliances"/>
    <s v="Acco Six-Outlet Power Strip, 4 Cord Length"/>
    <n v="17.239999999999998"/>
    <n v="0.25"/>
    <n v="12.93"/>
  </r>
  <r>
    <n v="4424"/>
    <s v="CA-2018-159464"/>
    <x v="796"/>
    <d v="2018-05-19T00:00:00"/>
    <s v="First Class"/>
    <s v="TB-21355"/>
    <s v="Todd Boyes"/>
    <x v="1"/>
    <x v="0"/>
    <s v="Sandy Springs"/>
    <x v="32"/>
    <n v="30328"/>
    <x v="0"/>
    <s v="FUR-BO-10003546"/>
    <x v="0"/>
    <s v="Bookcases"/>
    <s v="Hon 4-Shelf Metal Bookcases"/>
    <n v="302.94"/>
    <n v="0.35"/>
    <n v="196.911"/>
  </r>
  <r>
    <n v="4425"/>
    <s v="CA-2018-159464"/>
    <x v="796"/>
    <d v="2018-05-19T00:00:00"/>
    <s v="First Class"/>
    <s v="TB-21355"/>
    <s v="Todd Boyes"/>
    <x v="1"/>
    <x v="0"/>
    <s v="Sandy Springs"/>
    <x v="32"/>
    <n v="30328"/>
    <x v="0"/>
    <s v="TEC-PH-10002185"/>
    <x v="2"/>
    <s v="Phones"/>
    <s v="QVS USB Car Charger 2-Port 2.1Amp for iPod/iPhone/iPad/iPad 2/iPad 3"/>
    <n v="34.75"/>
    <n v="0.25"/>
    <n v="26.0625"/>
  </r>
  <r>
    <n v="4426"/>
    <s v="CA-2018-159464"/>
    <x v="796"/>
    <d v="2018-05-19T00:00:00"/>
    <s v="First Class"/>
    <s v="TB-21355"/>
    <s v="Todd Boyes"/>
    <x v="1"/>
    <x v="0"/>
    <s v="Sandy Springs"/>
    <x v="32"/>
    <n v="30328"/>
    <x v="0"/>
    <s v="OFF-BI-10000315"/>
    <x v="1"/>
    <s v="Binders"/>
    <s v="Poly Designer Cover &amp; Back"/>
    <n v="113.94"/>
    <n v="0.25"/>
    <n v="85.454999999999998"/>
  </r>
  <r>
    <n v="4427"/>
    <s v="CA-2018-159464"/>
    <x v="796"/>
    <d v="2018-05-19T00:00:00"/>
    <s v="First Class"/>
    <s v="TB-21355"/>
    <s v="Todd Boyes"/>
    <x v="1"/>
    <x v="0"/>
    <s v="Sandy Springs"/>
    <x v="32"/>
    <n v="30328"/>
    <x v="0"/>
    <s v="TEC-PH-10002350"/>
    <x v="2"/>
    <s v="Phones"/>
    <s v="Apple EarPods with Remote and Mic"/>
    <n v="55.98"/>
    <n v="0.25"/>
    <n v="41.984999999999999"/>
  </r>
  <r>
    <n v="4428"/>
    <s v="US-2018-103226"/>
    <x v="585"/>
    <d v="2018-09-28T00:00:00"/>
    <s v="Standard Class"/>
    <s v="DW-13195"/>
    <s v="David Wiener"/>
    <x v="1"/>
    <x v="0"/>
    <s v="Albuquerque"/>
    <x v="27"/>
    <n v="87105"/>
    <x v="1"/>
    <s v="OFF-PA-10002666"/>
    <x v="1"/>
    <s v="Paper"/>
    <s v="Southworth 25% Cotton Linen-Finish Paper &amp; Envelopes"/>
    <n v="27.18"/>
    <n v="0.4"/>
    <n v="16.308"/>
  </r>
  <r>
    <n v="4429"/>
    <s v="CA-2018-119452"/>
    <x v="708"/>
    <d v="2018-03-27T00:00:00"/>
    <s v="Standard Class"/>
    <s v="CL-12565"/>
    <s v="Clay Ludtke"/>
    <x v="0"/>
    <x v="0"/>
    <s v="Tulsa"/>
    <x v="26"/>
    <n v="74133"/>
    <x v="2"/>
    <s v="FUR-CH-10004495"/>
    <x v="0"/>
    <s v="Chairs"/>
    <s v="Global Leather and Oak Executive Chair, Black"/>
    <n v="1805.88"/>
    <n v="0.35"/>
    <n v="1173.8220000000001"/>
  </r>
  <r>
    <n v="4430"/>
    <s v="CA-2018-147725"/>
    <x v="32"/>
    <d v="2018-09-14T00:00:00"/>
    <s v="Same Day"/>
    <s v="LT-17110"/>
    <s v="Liz Thompson"/>
    <x v="0"/>
    <x v="0"/>
    <s v="Orange"/>
    <x v="30"/>
    <n v="7050"/>
    <x v="3"/>
    <s v="OFF-AR-10001725"/>
    <x v="1"/>
    <s v="Art"/>
    <s v="Boston Home &amp; Office Model 2000 Electric Pencil Sharpeners"/>
    <n v="70.95"/>
    <n v="0.45"/>
    <n v="39.022500000000008"/>
  </r>
  <r>
    <n v="4431"/>
    <s v="CA-2017-168893"/>
    <x v="54"/>
    <d v="2017-11-08T00:00:00"/>
    <s v="Second Class"/>
    <s v="AP-10915"/>
    <s v="Arthur Prichep"/>
    <x v="0"/>
    <x v="0"/>
    <s v="Henderson"/>
    <x v="0"/>
    <n v="42420"/>
    <x v="0"/>
    <s v="OFF-FA-10002280"/>
    <x v="1"/>
    <s v="Fasteners"/>
    <s v="Advantus Plastic Paper Clips"/>
    <n v="20"/>
    <n v="0.25"/>
    <n v="15"/>
  </r>
  <r>
    <n v="4432"/>
    <s v="CA-2017-168893"/>
    <x v="54"/>
    <d v="2017-11-08T00:00:00"/>
    <s v="Second Class"/>
    <s v="AP-10915"/>
    <s v="Arthur Prichep"/>
    <x v="0"/>
    <x v="0"/>
    <s v="Henderson"/>
    <x v="0"/>
    <n v="42420"/>
    <x v="0"/>
    <s v="OFF-AR-10001770"/>
    <x v="1"/>
    <s v="Art"/>
    <s v="Economy #2 Pencils"/>
    <n v="7.98"/>
    <n v="0.3"/>
    <n v="5.5860000000000003"/>
  </r>
  <r>
    <n v="4433"/>
    <s v="CA-2017-168893"/>
    <x v="54"/>
    <d v="2017-11-08T00:00:00"/>
    <s v="Second Class"/>
    <s v="AP-10915"/>
    <s v="Arthur Prichep"/>
    <x v="0"/>
    <x v="0"/>
    <s v="Henderson"/>
    <x v="0"/>
    <n v="42420"/>
    <x v="0"/>
    <s v="FUR-FU-10002885"/>
    <x v="0"/>
    <s v="Furnishings"/>
    <s v="Magna Visual Magnetic Picture Hangers"/>
    <n v="24.1"/>
    <n v="0.25"/>
    <n v="18.075000000000003"/>
  </r>
  <r>
    <n v="4434"/>
    <s v="CA-2017-168893"/>
    <x v="54"/>
    <d v="2017-11-08T00:00:00"/>
    <s v="Second Class"/>
    <s v="AP-10915"/>
    <s v="Arthur Prichep"/>
    <x v="0"/>
    <x v="0"/>
    <s v="Henderson"/>
    <x v="0"/>
    <n v="42420"/>
    <x v="0"/>
    <s v="OFF-AR-10003772"/>
    <x v="1"/>
    <s v="Art"/>
    <s v="Boston 16750 Black Compact Battery Pencil Sharpener"/>
    <n v="8.75"/>
    <n v="0.3"/>
    <n v="6.125"/>
  </r>
  <r>
    <n v="4435"/>
    <s v="CA-2017-168893"/>
    <x v="54"/>
    <d v="2017-11-08T00:00:00"/>
    <s v="Second Class"/>
    <s v="AP-10915"/>
    <s v="Arthur Prichep"/>
    <x v="0"/>
    <x v="0"/>
    <s v="Henderson"/>
    <x v="0"/>
    <n v="42420"/>
    <x v="0"/>
    <s v="FUR-TA-10003392"/>
    <x v="0"/>
    <s v="Tables"/>
    <s v="Global Adaptabilities Conference Tables"/>
    <n v="842.94"/>
    <n v="0.3"/>
    <n v="590.05799999999999"/>
  </r>
  <r>
    <n v="4436"/>
    <s v="CA-2017-163398"/>
    <x v="973"/>
    <d v="2017-05-08T00:00:00"/>
    <s v="Standard Class"/>
    <s v="CB-12415"/>
    <s v="Christy Brittain"/>
    <x v="0"/>
    <x v="0"/>
    <s v="Chicago"/>
    <x v="10"/>
    <n v="60653"/>
    <x v="2"/>
    <s v="OFF-BI-10000014"/>
    <x v="1"/>
    <s v="Binders"/>
    <s v="Heavy-Duty E-Z-D Binders"/>
    <n v="2.1819999999999999"/>
    <n v="0.3"/>
    <n v="1.5273999999999999"/>
  </r>
  <r>
    <n v="4437"/>
    <s v="CA-2017-163398"/>
    <x v="973"/>
    <d v="2017-05-08T00:00:00"/>
    <s v="Standard Class"/>
    <s v="CB-12415"/>
    <s v="Christy Brittain"/>
    <x v="0"/>
    <x v="0"/>
    <s v="Chicago"/>
    <x v="10"/>
    <n v="60653"/>
    <x v="2"/>
    <s v="OFF-AR-10003217"/>
    <x v="1"/>
    <s v="Art"/>
    <s v="Newell 316"/>
    <n v="27.384"/>
    <n v="0.35"/>
    <n v="17.799600000000002"/>
  </r>
  <r>
    <n v="4438"/>
    <s v="CA-2017-163398"/>
    <x v="973"/>
    <d v="2017-05-08T00:00:00"/>
    <s v="Standard Class"/>
    <s v="CB-12415"/>
    <s v="Christy Brittain"/>
    <x v="0"/>
    <x v="0"/>
    <s v="Chicago"/>
    <x v="10"/>
    <n v="60653"/>
    <x v="2"/>
    <s v="OFF-AP-10002403"/>
    <x v="1"/>
    <s v="Appliances"/>
    <s v="Acco Smartsocket Color-Coded Six-Outlet AC Adapter Model Surge Protectors"/>
    <n v="26.405999999999999"/>
    <n v="0.3"/>
    <n v="18.484199999999998"/>
  </r>
  <r>
    <n v="4439"/>
    <s v="CA-2017-162726"/>
    <x v="797"/>
    <d v="2018-01-02T00:00:00"/>
    <s v="Standard Class"/>
    <s v="MT-17815"/>
    <s v="Meg Tillman"/>
    <x v="0"/>
    <x v="0"/>
    <s v="Port Arthur"/>
    <x v="5"/>
    <n v="77642"/>
    <x v="2"/>
    <s v="OFF-PA-10001972"/>
    <x v="1"/>
    <s v="Paper"/>
    <s v="Xerox 214"/>
    <n v="10.368"/>
    <n v="0.3"/>
    <n v="7.2576000000000001"/>
  </r>
  <r>
    <n v="4440"/>
    <s v="CA-2017-162726"/>
    <x v="797"/>
    <d v="2018-01-02T00:00:00"/>
    <s v="Standard Class"/>
    <s v="MT-17815"/>
    <s v="Meg Tillman"/>
    <x v="0"/>
    <x v="0"/>
    <s v="Port Arthur"/>
    <x v="5"/>
    <n v="77642"/>
    <x v="2"/>
    <s v="OFF-PA-10004041"/>
    <x v="1"/>
    <s v="Paper"/>
    <s v="Its Hot Message Books with Stickers, 2 3/4 x 5"/>
    <n v="23.68"/>
    <n v="0.3"/>
    <n v="16.576000000000001"/>
  </r>
  <r>
    <n v="4441"/>
    <s v="US-2017-111290"/>
    <x v="405"/>
    <d v="2017-07-26T00:00:00"/>
    <s v="Standard Class"/>
    <s v="DK-13375"/>
    <s v="Dennis Kane"/>
    <x v="0"/>
    <x v="0"/>
    <s v="Westland"/>
    <x v="12"/>
    <n v="48185"/>
    <x v="2"/>
    <s v="TEC-AC-10004975"/>
    <x v="2"/>
    <s v="Accessories"/>
    <s v="Plantronics Audio 995 Wireless Stereo Headset"/>
    <n v="109.95"/>
    <n v="0.35"/>
    <n v="71.467500000000001"/>
  </r>
  <r>
    <n v="4442"/>
    <s v="US-2017-111290"/>
    <x v="405"/>
    <d v="2017-07-26T00:00:00"/>
    <s v="Standard Class"/>
    <s v="DK-13375"/>
    <s v="Dennis Kane"/>
    <x v="0"/>
    <x v="0"/>
    <s v="Westland"/>
    <x v="12"/>
    <n v="48185"/>
    <x v="2"/>
    <s v="OFF-ST-10001932"/>
    <x v="1"/>
    <s v="Storage"/>
    <s v="Fellowes Staxonsteel Drawer Files"/>
    <n v="965.85"/>
    <n v="0.4"/>
    <n v="579.51"/>
  </r>
  <r>
    <n v="4443"/>
    <s v="US-2017-111290"/>
    <x v="405"/>
    <d v="2017-07-26T00:00:00"/>
    <s v="Standard Class"/>
    <s v="DK-13375"/>
    <s v="Dennis Kane"/>
    <x v="0"/>
    <x v="0"/>
    <s v="Westland"/>
    <x v="12"/>
    <n v="48185"/>
    <x v="2"/>
    <s v="OFF-AR-10001761"/>
    <x v="1"/>
    <s v="Art"/>
    <s v="Avery Hi-Liter Smear-Safe Highlighters"/>
    <n v="29.2"/>
    <n v="0.35"/>
    <n v="18.98"/>
  </r>
  <r>
    <n v="4444"/>
    <s v="US-2017-111290"/>
    <x v="405"/>
    <d v="2017-07-26T00:00:00"/>
    <s v="Standard Class"/>
    <s v="DK-13375"/>
    <s v="Dennis Kane"/>
    <x v="0"/>
    <x v="0"/>
    <s v="Westland"/>
    <x v="12"/>
    <n v="48185"/>
    <x v="2"/>
    <s v="OFF-PA-10002262"/>
    <x v="1"/>
    <s v="Paper"/>
    <s v="Xerox 192"/>
    <n v="32.4"/>
    <n v="0.3"/>
    <n v="22.679999999999996"/>
  </r>
  <r>
    <n v="4445"/>
    <s v="US-2015-147704"/>
    <x v="912"/>
    <d v="2015-11-21T00:00:00"/>
    <s v="Standard Class"/>
    <s v="SR-20740"/>
    <s v="Steven Roelle"/>
    <x v="2"/>
    <x v="0"/>
    <s v="Bloomington"/>
    <x v="14"/>
    <n v="47401"/>
    <x v="2"/>
    <s v="OFF-EN-10004483"/>
    <x v="1"/>
    <s v="Envelopes"/>
    <s v="#10 White Business Envelopes,4 1/8 x 9 1/2"/>
    <n v="78.349999999999994"/>
    <n v="0.3"/>
    <n v="54.844999999999992"/>
  </r>
  <r>
    <n v="4446"/>
    <s v="US-2015-147704"/>
    <x v="912"/>
    <d v="2015-11-21T00:00:00"/>
    <s v="Standard Class"/>
    <s v="SR-20740"/>
    <s v="Steven Roelle"/>
    <x v="2"/>
    <x v="0"/>
    <s v="Bloomington"/>
    <x v="14"/>
    <n v="47401"/>
    <x v="2"/>
    <s v="OFF-PA-10003270"/>
    <x v="1"/>
    <s v="Paper"/>
    <s v="Xerox 1954"/>
    <n v="31.68"/>
    <n v="0.3"/>
    <n v="22.175999999999998"/>
  </r>
  <r>
    <n v="4447"/>
    <s v="US-2015-147704"/>
    <x v="912"/>
    <d v="2015-11-21T00:00:00"/>
    <s v="Standard Class"/>
    <s v="SR-20740"/>
    <s v="Steven Roelle"/>
    <x v="2"/>
    <x v="0"/>
    <s v="Bloomington"/>
    <x v="14"/>
    <n v="47401"/>
    <x v="2"/>
    <s v="OFF-BI-10001634"/>
    <x v="1"/>
    <s v="Binders"/>
    <s v="Wilson Jones Active Use Binders"/>
    <n v="29.12"/>
    <n v="0.3"/>
    <n v="20.384"/>
  </r>
  <r>
    <n v="4448"/>
    <s v="US-2015-147704"/>
    <x v="912"/>
    <d v="2015-11-21T00:00:00"/>
    <s v="Standard Class"/>
    <s v="SR-20740"/>
    <s v="Steven Roelle"/>
    <x v="2"/>
    <x v="0"/>
    <s v="Bloomington"/>
    <x v="14"/>
    <n v="47401"/>
    <x v="2"/>
    <s v="OFF-ST-10000675"/>
    <x v="1"/>
    <s v="Storage"/>
    <s v="File Shuttle II and Handi-File, Black"/>
    <n v="169.45"/>
    <n v="0.4"/>
    <n v="101.66999999999999"/>
  </r>
  <r>
    <n v="4449"/>
    <s v="CA-2016-121965"/>
    <x v="974"/>
    <d v="2016-06-23T00:00:00"/>
    <s v="Standard Class"/>
    <s v="LH-17155"/>
    <s v="Logan Haushalter"/>
    <x v="0"/>
    <x v="0"/>
    <s v="Los Angeles"/>
    <x v="1"/>
    <n v="90032"/>
    <x v="1"/>
    <s v="FUR-FU-10000732"/>
    <x v="0"/>
    <s v="Furnishings"/>
    <s v="Eldon 200 Class Desk Accessories"/>
    <n v="12.56"/>
    <n v="0.4"/>
    <n v="7.5359999999999996"/>
  </r>
  <r>
    <n v="4450"/>
    <s v="CA-2016-121965"/>
    <x v="974"/>
    <d v="2016-06-23T00:00:00"/>
    <s v="Standard Class"/>
    <s v="LH-17155"/>
    <s v="Logan Haushalter"/>
    <x v="0"/>
    <x v="0"/>
    <s v="Los Angeles"/>
    <x v="1"/>
    <n v="90032"/>
    <x v="1"/>
    <s v="OFF-PA-10004355"/>
    <x v="1"/>
    <s v="Paper"/>
    <s v="Xerox 231"/>
    <n v="6.48"/>
    <n v="0.4"/>
    <n v="3.8879999999999999"/>
  </r>
  <r>
    <n v="4451"/>
    <s v="CA-2016-121965"/>
    <x v="974"/>
    <d v="2016-06-23T00:00:00"/>
    <s v="Standard Class"/>
    <s v="LH-17155"/>
    <s v="Logan Haushalter"/>
    <x v="0"/>
    <x v="0"/>
    <s v="Los Angeles"/>
    <x v="1"/>
    <n v="90032"/>
    <x v="1"/>
    <s v="OFF-EN-10000056"/>
    <x v="1"/>
    <s v="Envelopes"/>
    <s v="Cameo Buff Policy Envelopes"/>
    <n v="186.69"/>
    <n v="0.4"/>
    <n v="112.014"/>
  </r>
  <r>
    <n v="4452"/>
    <s v="CA-2017-147137"/>
    <x v="975"/>
    <d v="2017-07-06T00:00:00"/>
    <s v="First Class"/>
    <s v="AA-10645"/>
    <s v="Anna Andreadi"/>
    <x v="0"/>
    <x v="0"/>
    <s v="San Francisco"/>
    <x v="1"/>
    <n v="94109"/>
    <x v="1"/>
    <s v="FUR-FU-10000221"/>
    <x v="0"/>
    <s v="Furnishings"/>
    <s v="Master Caster Door Stop, Brown"/>
    <n v="25.4"/>
    <n v="0.4"/>
    <n v="15.239999999999998"/>
  </r>
  <r>
    <n v="4453"/>
    <s v="CA-2017-147137"/>
    <x v="975"/>
    <d v="2017-07-06T00:00:00"/>
    <s v="First Class"/>
    <s v="AA-10645"/>
    <s v="Anna Andreadi"/>
    <x v="0"/>
    <x v="0"/>
    <s v="San Francisco"/>
    <x v="1"/>
    <n v="94109"/>
    <x v="1"/>
    <s v="OFF-EN-10003567"/>
    <x v="1"/>
    <s v="Envelopes"/>
    <s v="Inter-Office Recycled Envelopes, Brown Kraft, Button-String,10 x 13 , 100/Box"/>
    <n v="43.96"/>
    <n v="0.4"/>
    <n v="26.376000000000001"/>
  </r>
  <r>
    <n v="4454"/>
    <s v="CA-2017-147137"/>
    <x v="975"/>
    <d v="2017-07-06T00:00:00"/>
    <s v="First Class"/>
    <s v="AA-10645"/>
    <s v="Anna Andreadi"/>
    <x v="0"/>
    <x v="0"/>
    <s v="San Francisco"/>
    <x v="1"/>
    <n v="94109"/>
    <x v="1"/>
    <s v="FUR-BO-10001811"/>
    <x v="0"/>
    <s v="Bookcases"/>
    <s v="Atlantic Metals Mobile 5-Shelf Bookcases, Custom Colors"/>
    <n v="1279.165"/>
    <n v="0.5"/>
    <n v="639.58249999999998"/>
  </r>
  <r>
    <n v="4455"/>
    <s v="CA-2017-147137"/>
    <x v="975"/>
    <d v="2017-07-06T00:00:00"/>
    <s v="First Class"/>
    <s v="AA-10645"/>
    <s v="Anna Andreadi"/>
    <x v="0"/>
    <x v="0"/>
    <s v="San Francisco"/>
    <x v="1"/>
    <n v="94109"/>
    <x v="1"/>
    <s v="OFF-ST-10002486"/>
    <x v="1"/>
    <s v="Storage"/>
    <s v="Eldon Shelf Savers Cubes and Bins"/>
    <n v="27.92"/>
    <n v="0.5"/>
    <n v="13.96"/>
  </r>
  <r>
    <n v="4456"/>
    <s v="US-2016-146745"/>
    <x v="37"/>
    <d v="2016-09-08T00:00:00"/>
    <s v="Standard Class"/>
    <s v="AS-10630"/>
    <s v="Ann Steele"/>
    <x v="2"/>
    <x v="0"/>
    <s v="San Francisco"/>
    <x v="1"/>
    <n v="94110"/>
    <x v="1"/>
    <s v="FUR-CH-10002372"/>
    <x v="0"/>
    <s v="Chairs"/>
    <s v="Office Star - Ergonomically Designed Knee Chair"/>
    <n v="129.56800000000001"/>
    <n v="0.45"/>
    <n v="71.262400000000014"/>
  </r>
  <r>
    <n v="4457"/>
    <s v="US-2016-146745"/>
    <x v="37"/>
    <d v="2016-09-08T00:00:00"/>
    <s v="Standard Class"/>
    <s v="AS-10630"/>
    <s v="Ann Steele"/>
    <x v="2"/>
    <x v="0"/>
    <s v="San Francisco"/>
    <x v="1"/>
    <n v="94110"/>
    <x v="1"/>
    <s v="OFF-BI-10003274"/>
    <x v="1"/>
    <s v="Binders"/>
    <s v="Avery Durable Slant Ring Binders, No Labels"/>
    <n v="6.3680000000000003"/>
    <n v="0.4"/>
    <n v="3.8208000000000002"/>
  </r>
  <r>
    <n v="4458"/>
    <s v="CA-2018-115175"/>
    <x v="783"/>
    <d v="2018-08-12T00:00:00"/>
    <s v="Standard Class"/>
    <s v="MC-17575"/>
    <s v="Matt Collins"/>
    <x v="0"/>
    <x v="0"/>
    <s v="San Jose"/>
    <x v="1"/>
    <n v="95123"/>
    <x v="1"/>
    <s v="OFF-PA-10001878"/>
    <x v="1"/>
    <s v="Paper"/>
    <s v="Xerox 1891"/>
    <n v="244.55"/>
    <n v="0.4"/>
    <n v="146.72999999999999"/>
  </r>
  <r>
    <n v="4459"/>
    <s v="CA-2018-105851"/>
    <x v="677"/>
    <d v="2018-03-20T00:00:00"/>
    <s v="Standard Class"/>
    <s v="SE-20110"/>
    <s v="Sanjit Engle"/>
    <x v="0"/>
    <x v="0"/>
    <s v="Denver"/>
    <x v="22"/>
    <n v="80219"/>
    <x v="1"/>
    <s v="OFF-SU-10002881"/>
    <x v="1"/>
    <s v="Supplies"/>
    <s v="Martin Yale Chadless Opener Electric Letter Opener"/>
    <n v="1332.4960000000001"/>
    <n v="0.45"/>
    <n v="732.8728000000001"/>
  </r>
  <r>
    <n v="4460"/>
    <s v="US-2018-125717"/>
    <x v="394"/>
    <d v="2018-10-01T00:00:00"/>
    <s v="First Class"/>
    <s v="DS-13030"/>
    <s v="Darrin Sayre"/>
    <x v="2"/>
    <x v="0"/>
    <s v="Aurora"/>
    <x v="22"/>
    <n v="80013"/>
    <x v="1"/>
    <s v="FUR-FU-10001979"/>
    <x v="0"/>
    <s v="Furnishings"/>
    <s v="Dana Halogen Swing-Arm Architect Lamp"/>
    <n v="32.776000000000003"/>
    <n v="0.4"/>
    <n v="19.665600000000001"/>
  </r>
  <r>
    <n v="4461"/>
    <s v="US-2018-125717"/>
    <x v="394"/>
    <d v="2018-10-01T00:00:00"/>
    <s v="First Class"/>
    <s v="DS-13030"/>
    <s v="Darrin Sayre"/>
    <x v="2"/>
    <x v="0"/>
    <s v="Aurora"/>
    <x v="22"/>
    <n v="80013"/>
    <x v="1"/>
    <s v="OFF-ST-10001522"/>
    <x v="1"/>
    <s v="Storage"/>
    <s v="Gould Plastics 18-Pocket Panel Bin, 34w x 5-1/4d x 20-1/2h"/>
    <n v="147.184"/>
    <n v="0.5"/>
    <n v="73.591999999999999"/>
  </r>
  <r>
    <n v="4462"/>
    <s v="US-2018-125717"/>
    <x v="394"/>
    <d v="2018-10-01T00:00:00"/>
    <s v="First Class"/>
    <s v="DS-13030"/>
    <s v="Darrin Sayre"/>
    <x v="2"/>
    <x v="0"/>
    <s v="Aurora"/>
    <x v="22"/>
    <n v="80013"/>
    <x v="1"/>
    <s v="TEC-AC-10003657"/>
    <x v="2"/>
    <s v="Accessories"/>
    <s v="Lenovo 17-Key USB Numeric Keypad"/>
    <n v="54.384"/>
    <n v="0.45"/>
    <n v="29.911200000000001"/>
  </r>
  <r>
    <n v="4463"/>
    <s v="US-2018-125717"/>
    <x v="394"/>
    <d v="2018-10-01T00:00:00"/>
    <s v="First Class"/>
    <s v="DS-13030"/>
    <s v="Darrin Sayre"/>
    <x v="2"/>
    <x v="0"/>
    <s v="Aurora"/>
    <x v="22"/>
    <n v="80013"/>
    <x v="1"/>
    <s v="OFF-BI-10001718"/>
    <x v="1"/>
    <s v="Binders"/>
    <s v="GBC DocuBind P50 Personal Binding Machine"/>
    <n v="76.775999999999996"/>
    <n v="0.4"/>
    <n v="46.065599999999996"/>
  </r>
  <r>
    <n v="4464"/>
    <s v="US-2018-125717"/>
    <x v="394"/>
    <d v="2018-10-01T00:00:00"/>
    <s v="First Class"/>
    <s v="DS-13030"/>
    <s v="Darrin Sayre"/>
    <x v="2"/>
    <x v="0"/>
    <s v="Aurora"/>
    <x v="22"/>
    <n v="80013"/>
    <x v="1"/>
    <s v="OFF-PA-10003022"/>
    <x v="1"/>
    <s v="Paper"/>
    <s v="Xerox 1992"/>
    <n v="14.352"/>
    <n v="0.4"/>
    <n v="8.6112000000000002"/>
  </r>
  <r>
    <n v="4465"/>
    <s v="US-2018-125717"/>
    <x v="394"/>
    <d v="2018-10-01T00:00:00"/>
    <s v="First Class"/>
    <s v="DS-13030"/>
    <s v="Darrin Sayre"/>
    <x v="2"/>
    <x v="0"/>
    <s v="Aurora"/>
    <x v="22"/>
    <n v="80013"/>
    <x v="1"/>
    <s v="OFF-AP-10000891"/>
    <x v="1"/>
    <s v="Appliances"/>
    <s v="Kensington 7 Outlet MasterPiece HOMEOFFICE Power Control Center"/>
    <n v="209.792"/>
    <n v="0.4"/>
    <n v="125.87519999999999"/>
  </r>
  <r>
    <n v="4466"/>
    <s v="CA-2016-163895"/>
    <x v="976"/>
    <d v="2016-08-11T00:00:00"/>
    <s v="Standard Class"/>
    <s v="NS-18640"/>
    <s v="Noel Staavos"/>
    <x v="1"/>
    <x v="0"/>
    <s v="Boise"/>
    <x v="45"/>
    <n v="83704"/>
    <x v="1"/>
    <s v="OFF-BI-10004970"/>
    <x v="1"/>
    <s v="Binders"/>
    <s v="ACCOHIDE 3-Ring Binder, Blue, 1"/>
    <n v="3.3039999999999998"/>
    <n v="0.4"/>
    <n v="1.9823999999999997"/>
  </r>
  <r>
    <n v="4467"/>
    <s v="CA-2018-168641"/>
    <x v="221"/>
    <d v="2018-12-01T00:00:00"/>
    <s v="Standard Class"/>
    <s v="KA-16525"/>
    <s v="Kelly Andreada"/>
    <x v="0"/>
    <x v="0"/>
    <s v="New York City"/>
    <x v="15"/>
    <n v="10035"/>
    <x v="3"/>
    <s v="OFF-AR-10003759"/>
    <x v="1"/>
    <s v="Art"/>
    <s v="Crayola Anti Dust Chalk, 12/Pack"/>
    <n v="16.38"/>
    <n v="0.45"/>
    <n v="9.0090000000000003"/>
  </r>
  <r>
    <n v="4468"/>
    <s v="CA-2018-168641"/>
    <x v="221"/>
    <d v="2018-12-01T00:00:00"/>
    <s v="Standard Class"/>
    <s v="KA-16525"/>
    <s v="Kelly Andreada"/>
    <x v="0"/>
    <x v="0"/>
    <s v="New York City"/>
    <x v="15"/>
    <n v="10035"/>
    <x v="3"/>
    <s v="OFF-EN-10003001"/>
    <x v="1"/>
    <s v="Envelopes"/>
    <s v="Ames Color-File Green Diamond Border X-ray Mailers"/>
    <n v="167.96"/>
    <n v="0.4"/>
    <n v="100.776"/>
  </r>
  <r>
    <n v="4469"/>
    <s v="CA-2018-168641"/>
    <x v="221"/>
    <d v="2018-12-01T00:00:00"/>
    <s v="Standard Class"/>
    <s v="KA-16525"/>
    <s v="Kelly Andreada"/>
    <x v="0"/>
    <x v="0"/>
    <s v="New York City"/>
    <x v="15"/>
    <n v="10035"/>
    <x v="3"/>
    <s v="FUR-BO-10000780"/>
    <x v="0"/>
    <s v="Bookcases"/>
    <s v="OSullivan Plantations 2-Door Library in Landvery Oak"/>
    <n v="321.56799999999998"/>
    <n v="0.5"/>
    <n v="160.78399999999999"/>
  </r>
  <r>
    <n v="4470"/>
    <s v="CA-2018-168641"/>
    <x v="221"/>
    <d v="2018-12-01T00:00:00"/>
    <s v="Standard Class"/>
    <s v="KA-16525"/>
    <s v="Kelly Andreada"/>
    <x v="0"/>
    <x v="0"/>
    <s v="New York City"/>
    <x v="15"/>
    <n v="10035"/>
    <x v="3"/>
    <s v="OFF-PA-10001972"/>
    <x v="1"/>
    <s v="Paper"/>
    <s v="Xerox 214"/>
    <n v="12.96"/>
    <n v="0.4"/>
    <n v="7.7759999999999998"/>
  </r>
  <r>
    <n v="4471"/>
    <s v="CA-2018-156895"/>
    <x v="540"/>
    <d v="2018-05-12T00:00:00"/>
    <s v="Standard Class"/>
    <s v="DJ-13510"/>
    <s v="Don Jones"/>
    <x v="1"/>
    <x v="0"/>
    <s v="Philadelphia"/>
    <x v="9"/>
    <n v="19140"/>
    <x v="3"/>
    <s v="FUR-CH-10003535"/>
    <x v="0"/>
    <s v="Chairs"/>
    <s v="Global Armless Task Chair, Royal Blue"/>
    <n v="128.05799999999999"/>
    <n v="0.45"/>
    <n v="70.431899999999999"/>
  </r>
  <r>
    <n v="4472"/>
    <s v="CA-2018-121300"/>
    <x v="365"/>
    <d v="2018-09-29T00:00:00"/>
    <s v="Same Day"/>
    <s v="MG-17680"/>
    <s v="Maureen Gastineau"/>
    <x v="2"/>
    <x v="0"/>
    <s v="Mentor"/>
    <x v="24"/>
    <n v="44060"/>
    <x v="3"/>
    <s v="FUR-CH-10003774"/>
    <x v="0"/>
    <s v="Chairs"/>
    <s v="Global Wood Trimmed Managers Task Chair, Khaki"/>
    <n v="63.686"/>
    <n v="0.45"/>
    <n v="35.027300000000004"/>
  </r>
  <r>
    <n v="4473"/>
    <s v="CA-2018-121300"/>
    <x v="365"/>
    <d v="2018-09-29T00:00:00"/>
    <s v="Same Day"/>
    <s v="MG-17680"/>
    <s v="Maureen Gastineau"/>
    <x v="2"/>
    <x v="0"/>
    <s v="Mentor"/>
    <x v="24"/>
    <n v="44060"/>
    <x v="3"/>
    <s v="TEC-AC-10004571"/>
    <x v="2"/>
    <s v="Accessories"/>
    <s v="Logitech G700s Rechargeable Gaming Mouse"/>
    <n v="239.976"/>
    <n v="0.45"/>
    <n v="131.98680000000002"/>
  </r>
  <r>
    <n v="4474"/>
    <s v="CA-2018-121300"/>
    <x v="365"/>
    <d v="2018-09-29T00:00:00"/>
    <s v="Same Day"/>
    <s v="MG-17680"/>
    <s v="Maureen Gastineau"/>
    <x v="2"/>
    <x v="0"/>
    <s v="Mentor"/>
    <x v="24"/>
    <n v="44060"/>
    <x v="3"/>
    <s v="FUR-TA-10004442"/>
    <x v="0"/>
    <s v="Tables"/>
    <s v="Riverside Furniture Stanwyck Manor Table Series"/>
    <n v="344.22"/>
    <n v="0.45"/>
    <n v="189.32100000000003"/>
  </r>
  <r>
    <n v="4475"/>
    <s v="CA-2018-121300"/>
    <x v="365"/>
    <d v="2018-09-29T00:00:00"/>
    <s v="Same Day"/>
    <s v="MG-17680"/>
    <s v="Maureen Gastineau"/>
    <x v="2"/>
    <x v="0"/>
    <s v="Mentor"/>
    <x v="24"/>
    <n v="44060"/>
    <x v="3"/>
    <s v="OFF-PA-10002787"/>
    <x v="1"/>
    <s v="Paper"/>
    <s v="Xerox 227"/>
    <n v="15.552"/>
    <n v="0.4"/>
    <n v="9.3311999999999991"/>
  </r>
  <r>
    <n v="4476"/>
    <s v="CA-2018-121300"/>
    <x v="365"/>
    <d v="2018-09-29T00:00:00"/>
    <s v="Same Day"/>
    <s v="MG-17680"/>
    <s v="Maureen Gastineau"/>
    <x v="2"/>
    <x v="0"/>
    <s v="Mentor"/>
    <x v="24"/>
    <n v="44060"/>
    <x v="3"/>
    <s v="FUR-FU-10004586"/>
    <x v="0"/>
    <s v="Furnishings"/>
    <s v="G.E. Longer-Life Indoor Recessed Floodlight Bulbs"/>
    <n v="21.248000000000001"/>
    <n v="0.4"/>
    <n v="12.748800000000001"/>
  </r>
  <r>
    <n v="4477"/>
    <s v="CA-2018-121300"/>
    <x v="365"/>
    <d v="2018-09-29T00:00:00"/>
    <s v="Same Day"/>
    <s v="MG-17680"/>
    <s v="Maureen Gastineau"/>
    <x v="2"/>
    <x v="0"/>
    <s v="Mentor"/>
    <x v="24"/>
    <n v="44060"/>
    <x v="3"/>
    <s v="OFF-PA-10002606"/>
    <x v="1"/>
    <s v="Paper"/>
    <s v="Xerox 1928"/>
    <n v="8.4480000000000004"/>
    <n v="0.4"/>
    <n v="5.0688000000000004"/>
  </r>
  <r>
    <n v="4478"/>
    <s v="CA-2018-130211"/>
    <x v="760"/>
    <d v="2018-10-22T00:00:00"/>
    <s v="Same Day"/>
    <s v="BD-11620"/>
    <s v="Brian DeCherney"/>
    <x v="0"/>
    <x v="0"/>
    <s v="Lawton"/>
    <x v="26"/>
    <n v="73505"/>
    <x v="2"/>
    <s v="OFF-ST-10000129"/>
    <x v="1"/>
    <s v="Storage"/>
    <s v="Fellowes Recycled Storage Drawers"/>
    <n v="333.09"/>
    <n v="0.4"/>
    <n v="199.85399999999998"/>
  </r>
  <r>
    <n v="4479"/>
    <s v="CA-2018-130211"/>
    <x v="760"/>
    <d v="2018-10-22T00:00:00"/>
    <s v="Same Day"/>
    <s v="BD-11620"/>
    <s v="Brian DeCherney"/>
    <x v="0"/>
    <x v="0"/>
    <s v="Lawton"/>
    <x v="26"/>
    <n v="73505"/>
    <x v="2"/>
    <s v="FUR-TA-10003748"/>
    <x v="0"/>
    <s v="Tables"/>
    <s v="Bevis 36 x 72 Conference Tables"/>
    <n v="248.98"/>
    <n v="0.35"/>
    <n v="161.83699999999999"/>
  </r>
  <r>
    <n v="4480"/>
    <s v="CA-2015-147235"/>
    <x v="977"/>
    <d v="2015-03-28T00:00:00"/>
    <s v="Standard Class"/>
    <s v="CD-11920"/>
    <s v="Carlos Daly"/>
    <x v="0"/>
    <x v="0"/>
    <s v="New York City"/>
    <x v="15"/>
    <n v="10024"/>
    <x v="3"/>
    <s v="OFF-PA-10004948"/>
    <x v="1"/>
    <s v="Paper"/>
    <s v="Xerox 190"/>
    <n v="24.9"/>
    <n v="0.4"/>
    <n v="14.939999999999998"/>
  </r>
  <r>
    <n v="4481"/>
    <s v="CA-2017-109365"/>
    <x v="54"/>
    <d v="2017-11-08T00:00:00"/>
    <s v="Standard Class"/>
    <s v="XP-21865"/>
    <s v="Xylona Preis"/>
    <x v="0"/>
    <x v="0"/>
    <s v="Los Angeles"/>
    <x v="1"/>
    <n v="90049"/>
    <x v="1"/>
    <s v="OFF-FA-10001561"/>
    <x v="1"/>
    <s v="Fasteners"/>
    <s v="Stockwell Push Pins"/>
    <n v="15.26"/>
    <n v="0.4"/>
    <n v="9.1559999999999988"/>
  </r>
  <r>
    <n v="4482"/>
    <s v="CA-2017-109365"/>
    <x v="54"/>
    <d v="2017-11-08T00:00:00"/>
    <s v="Standard Class"/>
    <s v="XP-21865"/>
    <s v="Xylona Preis"/>
    <x v="0"/>
    <x v="0"/>
    <s v="Los Angeles"/>
    <x v="1"/>
    <n v="90049"/>
    <x v="1"/>
    <s v="OFF-AP-10002998"/>
    <x v="1"/>
    <s v="Appliances"/>
    <s v="Holmes 99% HEPA Air Purifier"/>
    <n v="43.32"/>
    <n v="0.4"/>
    <n v="25.992000000000001"/>
  </r>
  <r>
    <n v="4483"/>
    <s v="CA-2017-109365"/>
    <x v="54"/>
    <d v="2017-11-08T00:00:00"/>
    <s v="Standard Class"/>
    <s v="XP-21865"/>
    <s v="Xylona Preis"/>
    <x v="0"/>
    <x v="0"/>
    <s v="Los Angeles"/>
    <x v="1"/>
    <n v="90049"/>
    <x v="1"/>
    <s v="OFF-BI-10003981"/>
    <x v="1"/>
    <s v="Binders"/>
    <s v="Avery Durable Plastic 1 Binders"/>
    <n v="43.584000000000003"/>
    <n v="0.4"/>
    <n v="26.150400000000001"/>
  </r>
  <r>
    <n v="4484"/>
    <s v="CA-2017-109365"/>
    <x v="54"/>
    <d v="2017-11-08T00:00:00"/>
    <s v="Standard Class"/>
    <s v="XP-21865"/>
    <s v="Xylona Preis"/>
    <x v="0"/>
    <x v="0"/>
    <s v="Los Angeles"/>
    <x v="1"/>
    <n v="90049"/>
    <x v="1"/>
    <s v="OFF-PA-10001725"/>
    <x v="1"/>
    <s v="Paper"/>
    <s v="Xerox 1892"/>
    <n v="116.28"/>
    <n v="0.4"/>
    <n v="69.768000000000001"/>
  </r>
  <r>
    <n v="4485"/>
    <s v="CA-2017-109365"/>
    <x v="54"/>
    <d v="2017-11-08T00:00:00"/>
    <s v="Standard Class"/>
    <s v="XP-21865"/>
    <s v="Xylona Preis"/>
    <x v="0"/>
    <x v="0"/>
    <s v="Los Angeles"/>
    <x v="1"/>
    <n v="90049"/>
    <x v="1"/>
    <s v="OFF-BI-10002071"/>
    <x v="1"/>
    <s v="Binders"/>
    <s v="Fellowes Black Plastic Comb Bindings"/>
    <n v="9.2959999999999994"/>
    <n v="0.4"/>
    <n v="5.5775999999999994"/>
  </r>
  <r>
    <n v="4486"/>
    <s v="CA-2017-109365"/>
    <x v="54"/>
    <d v="2017-11-08T00:00:00"/>
    <s v="Standard Class"/>
    <s v="XP-21865"/>
    <s v="Xylona Preis"/>
    <x v="0"/>
    <x v="0"/>
    <s v="Los Angeles"/>
    <x v="1"/>
    <n v="90049"/>
    <x v="1"/>
    <s v="OFF-PA-10000477"/>
    <x v="1"/>
    <s v="Paper"/>
    <s v="Xerox 22"/>
    <n v="19.440000000000001"/>
    <n v="0.4"/>
    <n v="11.664"/>
  </r>
  <r>
    <n v="4487"/>
    <s v="CA-2017-109365"/>
    <x v="54"/>
    <d v="2017-11-08T00:00:00"/>
    <s v="Standard Class"/>
    <s v="XP-21865"/>
    <s v="Xylona Preis"/>
    <x v="0"/>
    <x v="0"/>
    <s v="Los Angeles"/>
    <x v="1"/>
    <n v="90049"/>
    <x v="1"/>
    <s v="OFF-PA-10004359"/>
    <x v="1"/>
    <s v="Paper"/>
    <s v="Multicolor Computer Printout Paper"/>
    <n v="314.55"/>
    <n v="0.4"/>
    <n v="188.73"/>
  </r>
  <r>
    <n v="4488"/>
    <s v="CA-2016-162621"/>
    <x v="577"/>
    <d v="2016-09-11T00:00:00"/>
    <s v="Standard Class"/>
    <s v="CA-12055"/>
    <s v="Cathy Armstrong"/>
    <x v="2"/>
    <x v="0"/>
    <s v="Houston"/>
    <x v="5"/>
    <n v="77036"/>
    <x v="2"/>
    <s v="OFF-BI-10000962"/>
    <x v="1"/>
    <s v="Binders"/>
    <s v="Acco Flexible ACCOHIDE Square Ring Data Binder, Dark Blue, 11 1/2 X 14 7/8"/>
    <n v="16.27"/>
    <n v="0.3"/>
    <n v="11.388999999999999"/>
  </r>
  <r>
    <n v="4489"/>
    <s v="CA-2016-162621"/>
    <x v="577"/>
    <d v="2016-09-11T00:00:00"/>
    <s v="Standard Class"/>
    <s v="CA-12055"/>
    <s v="Cathy Armstrong"/>
    <x v="2"/>
    <x v="0"/>
    <s v="Houston"/>
    <x v="5"/>
    <n v="77036"/>
    <x v="2"/>
    <s v="OFF-SU-10003567"/>
    <x v="1"/>
    <s v="Supplies"/>
    <s v="Stiletto Hand Letter Openers"/>
    <n v="69.12"/>
    <n v="0.35"/>
    <n v="44.928000000000004"/>
  </r>
  <r>
    <n v="4490"/>
    <s v="CA-2016-162621"/>
    <x v="577"/>
    <d v="2016-09-11T00:00:00"/>
    <s v="Standard Class"/>
    <s v="CA-12055"/>
    <s v="Cathy Armstrong"/>
    <x v="2"/>
    <x v="0"/>
    <s v="Houston"/>
    <x v="5"/>
    <n v="77036"/>
    <x v="2"/>
    <s v="OFF-BI-10003708"/>
    <x v="1"/>
    <s v="Binders"/>
    <s v="Acco Four Pocket Poly Ring Binder with Label Holder, Smoke, 1"/>
    <n v="4.47"/>
    <n v="0.3"/>
    <n v="3.1289999999999996"/>
  </r>
  <r>
    <n v="4491"/>
    <s v="CA-2018-105921"/>
    <x v="718"/>
    <d v="2018-08-21T00:00:00"/>
    <s v="Standard Class"/>
    <s v="JM-15250"/>
    <s v="Janet Martin"/>
    <x v="0"/>
    <x v="0"/>
    <s v="Los Angeles"/>
    <x v="1"/>
    <n v="90032"/>
    <x v="1"/>
    <s v="FUR-TA-10001095"/>
    <x v="0"/>
    <s v="Tables"/>
    <s v="Chromcraft Round Conference Tables"/>
    <n v="418.29599999999999"/>
    <n v="0.45"/>
    <n v="230.06280000000001"/>
  </r>
  <r>
    <n v="4492"/>
    <s v="CA-2015-150798"/>
    <x v="588"/>
    <d v="2015-12-03T00:00:00"/>
    <s v="Second Class"/>
    <s v="JK-15730"/>
    <s v="Joe Kamberova"/>
    <x v="0"/>
    <x v="0"/>
    <s v="Columbus"/>
    <x v="24"/>
    <n v="43229"/>
    <x v="3"/>
    <s v="TEC-CO-10001571"/>
    <x v="2"/>
    <s v="Copiers"/>
    <s v="Sharp 1540cs Digital Laser Copier"/>
    <n v="659.98800000000006"/>
    <n v="0.5"/>
    <n v="329.99400000000003"/>
  </r>
  <r>
    <n v="4493"/>
    <s v="CA-2015-150798"/>
    <x v="588"/>
    <d v="2015-12-03T00:00:00"/>
    <s v="Second Class"/>
    <s v="JK-15730"/>
    <s v="Joe Kamberova"/>
    <x v="0"/>
    <x v="0"/>
    <s v="Columbus"/>
    <x v="24"/>
    <n v="43229"/>
    <x v="3"/>
    <s v="FUR-FU-10000221"/>
    <x v="0"/>
    <s v="Furnishings"/>
    <s v="Master Caster Door Stop, Brown"/>
    <n v="8.1280000000000001"/>
    <n v="0.4"/>
    <n v="4.8768000000000002"/>
  </r>
  <r>
    <n v="4494"/>
    <s v="CA-2015-150798"/>
    <x v="588"/>
    <d v="2015-12-03T00:00:00"/>
    <s v="Second Class"/>
    <s v="JK-15730"/>
    <s v="Joe Kamberova"/>
    <x v="0"/>
    <x v="0"/>
    <s v="Columbus"/>
    <x v="24"/>
    <n v="43229"/>
    <x v="3"/>
    <s v="OFF-PA-10001972"/>
    <x v="1"/>
    <s v="Paper"/>
    <s v="Xerox 214"/>
    <n v="36.287999999999997"/>
    <n v="0.4"/>
    <n v="21.772799999999997"/>
  </r>
  <r>
    <n v="4495"/>
    <s v="CA-2015-150798"/>
    <x v="588"/>
    <d v="2015-12-03T00:00:00"/>
    <s v="Second Class"/>
    <s v="JK-15730"/>
    <s v="Joe Kamberova"/>
    <x v="0"/>
    <x v="0"/>
    <s v="Columbus"/>
    <x v="24"/>
    <n v="43229"/>
    <x v="3"/>
    <s v="FUR-CH-10000015"/>
    <x v="0"/>
    <s v="Chairs"/>
    <s v="Hon Multipurpose Stacking Arm Chairs"/>
    <n v="909.72"/>
    <n v="0.45"/>
    <n v="500.34600000000006"/>
  </r>
  <r>
    <n v="4496"/>
    <s v="CA-2018-112753"/>
    <x v="978"/>
    <d v="2018-06-23T00:00:00"/>
    <s v="Standard Class"/>
    <s v="CC-12670"/>
    <s v="Craig Carreira"/>
    <x v="0"/>
    <x v="0"/>
    <s v="Los Angeles"/>
    <x v="1"/>
    <n v="90032"/>
    <x v="1"/>
    <s v="FUR-BO-10004015"/>
    <x v="0"/>
    <s v="Bookcases"/>
    <s v="Bush Andora Bookcase, Maple/Graphite Gray Finish"/>
    <n v="917.92349999999999"/>
    <n v="0.5"/>
    <n v="458.96174999999999"/>
  </r>
  <r>
    <n v="4497"/>
    <s v="CA-2018-112753"/>
    <x v="978"/>
    <d v="2018-06-23T00:00:00"/>
    <s v="Standard Class"/>
    <s v="CC-12670"/>
    <s v="Craig Carreira"/>
    <x v="0"/>
    <x v="0"/>
    <s v="Los Angeles"/>
    <x v="1"/>
    <n v="90032"/>
    <x v="1"/>
    <s v="OFF-PA-10002036"/>
    <x v="1"/>
    <s v="Paper"/>
    <s v="Xerox 1930"/>
    <n v="38.880000000000003"/>
    <n v="0.4"/>
    <n v="23.327999999999999"/>
  </r>
  <r>
    <n v="4498"/>
    <s v="CA-2018-155075"/>
    <x v="574"/>
    <d v="2018-12-09T00:00:00"/>
    <s v="Standard Class"/>
    <s v="GW-14605"/>
    <s v="Giulietta Weimer"/>
    <x v="0"/>
    <x v="0"/>
    <s v="Philadelphia"/>
    <x v="9"/>
    <n v="19140"/>
    <x v="3"/>
    <s v="OFF-BI-10003650"/>
    <x v="1"/>
    <s v="Binders"/>
    <s v="GBC DocuBind 300 Electric Binding Machine"/>
    <n v="631.17600000000004"/>
    <n v="0.4"/>
    <n v="378.7056"/>
  </r>
  <r>
    <n v="4499"/>
    <s v="CA-2015-103401"/>
    <x v="871"/>
    <d v="2015-11-26T00:00:00"/>
    <s v="Standard Class"/>
    <s v="GR-14560"/>
    <s v="Georgia Rosenberg"/>
    <x v="1"/>
    <x v="0"/>
    <s v="San Francisco"/>
    <x v="1"/>
    <n v="94110"/>
    <x v="1"/>
    <s v="OFF-PA-10003309"/>
    <x v="1"/>
    <s v="Paper"/>
    <s v="Xerox 211"/>
    <n v="12.96"/>
    <n v="0.4"/>
    <n v="7.7759999999999998"/>
  </r>
  <r>
    <n v="4500"/>
    <s v="CA-2017-124814"/>
    <x v="342"/>
    <d v="2017-04-16T00:00:00"/>
    <s v="Standard Class"/>
    <s v="FM-14215"/>
    <s v="Filia McAdams"/>
    <x v="1"/>
    <x v="0"/>
    <s v="Bakersfield"/>
    <x v="1"/>
    <n v="93309"/>
    <x v="1"/>
    <s v="OFF-PA-10002787"/>
    <x v="1"/>
    <s v="Paper"/>
    <s v="Xerox 227"/>
    <n v="12.96"/>
    <n v="0.4"/>
    <n v="7.7759999999999998"/>
  </r>
  <r>
    <n v="4501"/>
    <s v="CA-2017-124814"/>
    <x v="342"/>
    <d v="2017-04-16T00:00:00"/>
    <s v="Standard Class"/>
    <s v="FM-14215"/>
    <s v="Filia McAdams"/>
    <x v="1"/>
    <x v="0"/>
    <s v="Bakersfield"/>
    <x v="1"/>
    <n v="93309"/>
    <x v="1"/>
    <s v="OFF-BI-10000174"/>
    <x v="1"/>
    <s v="Binders"/>
    <s v="Wilson Jones Clip &amp; Carry Folder Binder Tool for Ring Binders, Clear"/>
    <n v="23.2"/>
    <n v="0.4"/>
    <n v="13.92"/>
  </r>
  <r>
    <n v="4502"/>
    <s v="CA-2015-116757"/>
    <x v="479"/>
    <d v="2015-07-04T00:00:00"/>
    <s v="Standard Class"/>
    <s v="MS-17980"/>
    <s v="Michael Stewart"/>
    <x v="1"/>
    <x v="0"/>
    <s v="Houston"/>
    <x v="5"/>
    <n v="77095"/>
    <x v="2"/>
    <s v="OFF-PA-10002005"/>
    <x v="1"/>
    <s v="Paper"/>
    <s v="Xerox 225"/>
    <n v="25.92"/>
    <n v="0.3"/>
    <n v="18.143999999999998"/>
  </r>
  <r>
    <n v="4503"/>
    <s v="CA-2015-116757"/>
    <x v="479"/>
    <d v="2015-07-04T00:00:00"/>
    <s v="Standard Class"/>
    <s v="MS-17980"/>
    <s v="Michael Stewart"/>
    <x v="1"/>
    <x v="0"/>
    <s v="Houston"/>
    <x v="5"/>
    <n v="77095"/>
    <x v="2"/>
    <s v="OFF-FA-10002815"/>
    <x v="1"/>
    <s v="Fasteners"/>
    <s v="Staples"/>
    <n v="21.312000000000001"/>
    <n v="0.3"/>
    <n v="14.9184"/>
  </r>
  <r>
    <n v="4504"/>
    <s v="US-2015-138247"/>
    <x v="163"/>
    <d v="2015-12-29T00:00:00"/>
    <s v="Standard Class"/>
    <s v="BF-11170"/>
    <s v="Ben Ferrer"/>
    <x v="2"/>
    <x v="0"/>
    <s v="Los Angeles"/>
    <x v="1"/>
    <n v="90045"/>
    <x v="1"/>
    <s v="TEC-PH-10000213"/>
    <x v="2"/>
    <s v="Phones"/>
    <s v="Seidio BD2-HK3IPH5-BK DILEX Case and Holster Combo for Apple iPhone 5/5s - Black"/>
    <n v="173.65600000000001"/>
    <n v="0.4"/>
    <n v="104.1936"/>
  </r>
  <r>
    <n v="4505"/>
    <s v="US-2015-138247"/>
    <x v="163"/>
    <d v="2015-12-29T00:00:00"/>
    <s v="Standard Class"/>
    <s v="BF-11170"/>
    <s v="Ben Ferrer"/>
    <x v="2"/>
    <x v="0"/>
    <s v="Los Angeles"/>
    <x v="1"/>
    <n v="90045"/>
    <x v="1"/>
    <s v="OFF-AP-10000828"/>
    <x v="1"/>
    <s v="Appliances"/>
    <s v="Avanti 4.4 Cu. Ft. Refrigerator"/>
    <n v="361.96"/>
    <n v="0.4"/>
    <n v="217.17599999999999"/>
  </r>
  <r>
    <n v="4506"/>
    <s v="US-2015-138247"/>
    <x v="163"/>
    <d v="2015-12-29T00:00:00"/>
    <s v="Standard Class"/>
    <s v="BF-11170"/>
    <s v="Ben Ferrer"/>
    <x v="2"/>
    <x v="0"/>
    <s v="Los Angeles"/>
    <x v="1"/>
    <n v="90045"/>
    <x v="1"/>
    <s v="TEC-AC-10004708"/>
    <x v="2"/>
    <s v="Accessories"/>
    <s v="Sony 32GB Class 10 Micro SDHC R40 Memory Card"/>
    <n v="62.85"/>
    <n v="0.45"/>
    <n v="34.567500000000003"/>
  </r>
  <r>
    <n v="4507"/>
    <s v="US-2015-138247"/>
    <x v="163"/>
    <d v="2015-12-29T00:00:00"/>
    <s v="Standard Class"/>
    <s v="BF-11170"/>
    <s v="Ben Ferrer"/>
    <x v="2"/>
    <x v="0"/>
    <s v="Los Angeles"/>
    <x v="1"/>
    <n v="90045"/>
    <x v="1"/>
    <s v="TEC-PH-10001530"/>
    <x v="2"/>
    <s v="Phones"/>
    <s v="Cisco Unified IP Phone 7945G VoIP phone"/>
    <n v="818.37599999999998"/>
    <n v="0.4"/>
    <n v="491.02559999999994"/>
  </r>
  <r>
    <n v="4508"/>
    <s v="US-2015-138247"/>
    <x v="163"/>
    <d v="2015-12-29T00:00:00"/>
    <s v="Standard Class"/>
    <s v="BF-11170"/>
    <s v="Ben Ferrer"/>
    <x v="2"/>
    <x v="0"/>
    <s v="Los Angeles"/>
    <x v="1"/>
    <n v="90045"/>
    <x v="1"/>
    <s v="OFF-ST-10002301"/>
    <x v="1"/>
    <s v="Storage"/>
    <s v="Tennsco Commercial Shelving"/>
    <n v="20.34"/>
    <n v="0.5"/>
    <n v="10.17"/>
  </r>
  <r>
    <n v="4509"/>
    <s v="US-2015-138247"/>
    <x v="163"/>
    <d v="2015-12-29T00:00:00"/>
    <s v="Standard Class"/>
    <s v="BF-11170"/>
    <s v="Ben Ferrer"/>
    <x v="2"/>
    <x v="0"/>
    <s v="Los Angeles"/>
    <x v="1"/>
    <n v="90045"/>
    <x v="1"/>
    <s v="FUR-FU-10002554"/>
    <x v="0"/>
    <s v="Furnishings"/>
    <s v="Westinghouse Floor Lamp with Metal Mesh Shade, Black"/>
    <n v="23.99"/>
    <n v="0.4"/>
    <n v="14.393999999999998"/>
  </r>
  <r>
    <n v="4510"/>
    <s v="CA-2018-167003"/>
    <x v="979"/>
    <d v="2018-05-29T00:00:00"/>
    <s v="Standard Class"/>
    <s v="VS-21820"/>
    <s v="Vivek Sundaresam"/>
    <x v="0"/>
    <x v="0"/>
    <s v="Los Angeles"/>
    <x v="1"/>
    <n v="90036"/>
    <x v="1"/>
    <s v="FUR-TA-10001520"/>
    <x v="0"/>
    <s v="Tables"/>
    <s v="Lesro Sheffield Collection Coffee Table, End Table, Center Table, Corner Table"/>
    <n v="171.28800000000001"/>
    <n v="0.45"/>
    <n v="94.208400000000012"/>
  </r>
  <r>
    <n v="4511"/>
    <s v="CA-2017-119935"/>
    <x v="338"/>
    <d v="2017-11-14T00:00:00"/>
    <s v="Standard Class"/>
    <s v="KM-16225"/>
    <s v="Kalyca Meade"/>
    <x v="1"/>
    <x v="0"/>
    <s v="Springfield"/>
    <x v="25"/>
    <n v="65807"/>
    <x v="2"/>
    <s v="FUR-FU-10001085"/>
    <x v="0"/>
    <s v="Furnishings"/>
    <s v="3M Polarizing Light Filter Sleeves"/>
    <n v="37.299999999999997"/>
    <n v="0.3"/>
    <n v="26.109999999999996"/>
  </r>
  <r>
    <n v="4512"/>
    <s v="CA-2017-119935"/>
    <x v="338"/>
    <d v="2017-11-14T00:00:00"/>
    <s v="Standard Class"/>
    <s v="KM-16225"/>
    <s v="Kalyca Meade"/>
    <x v="1"/>
    <x v="0"/>
    <s v="Springfield"/>
    <x v="25"/>
    <n v="65807"/>
    <x v="2"/>
    <s v="OFF-BI-10001597"/>
    <x v="1"/>
    <s v="Binders"/>
    <s v="Wilson Jones Ledger-Size, Piano-Hinge Binder, 2, Blue"/>
    <n v="81.96"/>
    <n v="0.3"/>
    <n v="57.371999999999993"/>
  </r>
  <r>
    <n v="4513"/>
    <s v="CA-2017-118969"/>
    <x v="824"/>
    <d v="2017-10-03T00:00:00"/>
    <s v="First Class"/>
    <s v="LP-17095"/>
    <s v="Liz Preis"/>
    <x v="0"/>
    <x v="0"/>
    <s v="Phoenix"/>
    <x v="16"/>
    <n v="85023"/>
    <x v="1"/>
    <s v="OFF-BI-10002429"/>
    <x v="1"/>
    <s v="Binders"/>
    <s v="Premier Elliptical Ring Binder, Black"/>
    <n v="54.792000000000002"/>
    <n v="0.4"/>
    <n v="32.8752"/>
  </r>
  <r>
    <n v="4514"/>
    <s v="CA-2017-145240"/>
    <x v="47"/>
    <d v="2017-09-08T00:00:00"/>
    <s v="First Class"/>
    <s v="BG-11740"/>
    <s v="Bruce Geld"/>
    <x v="0"/>
    <x v="0"/>
    <s v="Houston"/>
    <x v="5"/>
    <n v="77070"/>
    <x v="2"/>
    <s v="OFF-ST-10001590"/>
    <x v="1"/>
    <s v="Storage"/>
    <s v="Tenex Personal Project File with Scoop Front Design, Black"/>
    <n v="10.784000000000001"/>
    <n v="0.4"/>
    <n v="6.4704000000000006"/>
  </r>
  <r>
    <n v="4515"/>
    <s v="CA-2017-120873"/>
    <x v="189"/>
    <d v="2017-11-01T00:00:00"/>
    <s v="Second Class"/>
    <s v="BW-11200"/>
    <s v="Ben Wallace"/>
    <x v="0"/>
    <x v="0"/>
    <s v="Hampton"/>
    <x v="17"/>
    <n v="23666"/>
    <x v="0"/>
    <s v="FUR-CH-10000847"/>
    <x v="0"/>
    <s v="Chairs"/>
    <s v="Global Executive Mid-Back Managers Chair"/>
    <n v="290.98"/>
    <n v="0.3"/>
    <n v="203.68600000000001"/>
  </r>
  <r>
    <n v="4516"/>
    <s v="US-2018-111920"/>
    <x v="760"/>
    <d v="2018-10-26T00:00:00"/>
    <s v="Standard Class"/>
    <s v="PS-18970"/>
    <s v="Paul Stevenson"/>
    <x v="2"/>
    <x v="0"/>
    <s v="Tulsa"/>
    <x v="26"/>
    <n v="74133"/>
    <x v="2"/>
    <s v="OFF-AR-10003179"/>
    <x v="1"/>
    <s v="Art"/>
    <s v="Dixon Ticonderoga Core-Lock Colored Pencils"/>
    <n v="36.44"/>
    <n v="0.35"/>
    <n v="23.686"/>
  </r>
  <r>
    <n v="4517"/>
    <s v="US-2017-128678"/>
    <x v="306"/>
    <d v="2017-09-20T00:00:00"/>
    <s v="Standard Class"/>
    <s v="RB-19570"/>
    <s v="Rob Beeghly"/>
    <x v="0"/>
    <x v="0"/>
    <s v="Seattle"/>
    <x v="4"/>
    <n v="98105"/>
    <x v="1"/>
    <s v="OFF-PA-10000807"/>
    <x v="1"/>
    <s v="Paper"/>
    <s v="TOPS Important Message Pads, Canary, 4-1/4 x 5-1/2, 50 Sheets per Pad"/>
    <n v="21.4"/>
    <n v="0.4"/>
    <n v="12.839999999999998"/>
  </r>
  <r>
    <n v="4518"/>
    <s v="US-2017-128678"/>
    <x v="306"/>
    <d v="2017-09-20T00:00:00"/>
    <s v="Standard Class"/>
    <s v="RB-19570"/>
    <s v="Rob Beeghly"/>
    <x v="0"/>
    <x v="0"/>
    <s v="Seattle"/>
    <x v="4"/>
    <n v="98105"/>
    <x v="1"/>
    <s v="OFF-BI-10002103"/>
    <x v="1"/>
    <s v="Binders"/>
    <s v="Cardinal Slant-D Ring Binder, Heavy Gauge Vinyl"/>
    <n v="48.664000000000001"/>
    <n v="0.4"/>
    <n v="29.198399999999999"/>
  </r>
  <r>
    <n v="4519"/>
    <s v="CA-2017-101385"/>
    <x v="477"/>
    <d v="2017-10-01T00:00:00"/>
    <s v="Standard Class"/>
    <s v="JW-16075"/>
    <s v="Julia West"/>
    <x v="0"/>
    <x v="0"/>
    <s v="San Francisco"/>
    <x v="1"/>
    <n v="94109"/>
    <x v="1"/>
    <s v="OFF-AR-10004441"/>
    <x v="1"/>
    <s v="Art"/>
    <s v="BIC Brite Liner Highlighters"/>
    <n v="16.559999999999999"/>
    <n v="0.45"/>
    <n v="9.1080000000000005"/>
  </r>
  <r>
    <n v="4520"/>
    <s v="CA-2018-107167"/>
    <x v="193"/>
    <d v="2018-06-14T00:00:00"/>
    <s v="Standard Class"/>
    <s v="ND-18460"/>
    <s v="Neil Ducich"/>
    <x v="1"/>
    <x v="0"/>
    <s v="Jacksonville"/>
    <x v="2"/>
    <n v="32216"/>
    <x v="0"/>
    <s v="OFF-ST-10003805"/>
    <x v="1"/>
    <s v="Storage"/>
    <s v="24 Capacity Maxi Data Binder Racks, Pearl"/>
    <n v="1347.52"/>
    <n v="0.35"/>
    <n v="875.88800000000003"/>
  </r>
  <r>
    <n v="4521"/>
    <s v="CA-2015-109491"/>
    <x v="980"/>
    <d v="2015-02-26T00:00:00"/>
    <s v="Standard Class"/>
    <s v="LC-16930"/>
    <s v="Linda Cazamias"/>
    <x v="1"/>
    <x v="0"/>
    <s v="Richmond"/>
    <x v="14"/>
    <n v="47374"/>
    <x v="2"/>
    <s v="TEC-AC-10001284"/>
    <x v="2"/>
    <s v="Accessories"/>
    <s v="Enermax Briskie RF Wireless Keyboard and Mouse Combo"/>
    <n v="62.31"/>
    <n v="0.35"/>
    <n v="40.5015"/>
  </r>
  <r>
    <n v="4522"/>
    <s v="CA-2015-109491"/>
    <x v="980"/>
    <d v="2015-02-26T00:00:00"/>
    <s v="Standard Class"/>
    <s v="LC-16930"/>
    <s v="Linda Cazamias"/>
    <x v="1"/>
    <x v="0"/>
    <s v="Richmond"/>
    <x v="14"/>
    <n v="47374"/>
    <x v="2"/>
    <s v="FUR-FU-10000221"/>
    <x v="0"/>
    <s v="Furnishings"/>
    <s v="Master Caster Door Stop, Brown"/>
    <n v="20.32"/>
    <n v="0.3"/>
    <n v="14.223999999999998"/>
  </r>
  <r>
    <n v="4523"/>
    <s v="CA-2018-105445"/>
    <x v="297"/>
    <d v="2018-02-25T00:00:00"/>
    <s v="Second Class"/>
    <s v="BP-11095"/>
    <s v="Bart Pistole"/>
    <x v="1"/>
    <x v="0"/>
    <s v="Louisville"/>
    <x v="22"/>
    <n v="80027"/>
    <x v="1"/>
    <s v="OFF-FA-10001229"/>
    <x v="1"/>
    <s v="Fasteners"/>
    <s v="Staples"/>
    <n v="9.4320000000000004"/>
    <n v="0.4"/>
    <n v="5.6592000000000002"/>
  </r>
  <r>
    <n v="4524"/>
    <s v="CA-2015-107454"/>
    <x v="981"/>
    <d v="2015-11-06T00:00:00"/>
    <s v="Standard Class"/>
    <s v="RD-19720"/>
    <s v="Roger Demir"/>
    <x v="0"/>
    <x v="0"/>
    <s v="New York City"/>
    <x v="15"/>
    <n v="10024"/>
    <x v="3"/>
    <s v="OFF-LA-10001569"/>
    <x v="1"/>
    <s v="Labels"/>
    <s v="Avery 499"/>
    <n v="34.86"/>
    <n v="0.4"/>
    <n v="20.916"/>
  </r>
  <r>
    <n v="4525"/>
    <s v="CA-2015-107454"/>
    <x v="981"/>
    <d v="2015-11-06T00:00:00"/>
    <s v="Standard Class"/>
    <s v="RD-19720"/>
    <s v="Roger Demir"/>
    <x v="0"/>
    <x v="0"/>
    <s v="New York City"/>
    <x v="15"/>
    <n v="10024"/>
    <x v="3"/>
    <s v="FUR-FU-10004018"/>
    <x v="0"/>
    <s v="Furnishings"/>
    <s v="Tensor Computer Mounted Lamp"/>
    <n v="89.34"/>
    <n v="0.4"/>
    <n v="53.603999999999999"/>
  </r>
  <r>
    <n v="4526"/>
    <s v="US-2018-105046"/>
    <x v="729"/>
    <d v="2018-07-23T00:00:00"/>
    <s v="Standard Class"/>
    <s v="BE-11335"/>
    <s v="Bill Eplett"/>
    <x v="2"/>
    <x v="0"/>
    <s v="Rome"/>
    <x v="15"/>
    <n v="13440"/>
    <x v="3"/>
    <s v="TEC-PH-10004536"/>
    <x v="2"/>
    <s v="Phones"/>
    <s v="Avaya 5420 Digital phone"/>
    <n v="269.98"/>
    <n v="0.4"/>
    <n v="161.988"/>
  </r>
  <r>
    <n v="4527"/>
    <s v="US-2018-105046"/>
    <x v="729"/>
    <d v="2018-07-23T00:00:00"/>
    <s v="Standard Class"/>
    <s v="BE-11335"/>
    <s v="Bill Eplett"/>
    <x v="2"/>
    <x v="0"/>
    <s v="Rome"/>
    <x v="15"/>
    <n v="13440"/>
    <x v="3"/>
    <s v="OFF-PA-10004353"/>
    <x v="1"/>
    <s v="Paper"/>
    <s v="Southworth 25% Cotton Premium Laser Paper and Envelopes"/>
    <n v="99.9"/>
    <n v="0.4"/>
    <n v="59.94"/>
  </r>
  <r>
    <n v="4528"/>
    <s v="US-2018-105046"/>
    <x v="729"/>
    <d v="2018-07-23T00:00:00"/>
    <s v="Standard Class"/>
    <s v="BE-11335"/>
    <s v="Bill Eplett"/>
    <x v="2"/>
    <x v="0"/>
    <s v="Rome"/>
    <x v="15"/>
    <n v="13440"/>
    <x v="3"/>
    <s v="FUR-FU-10004848"/>
    <x v="0"/>
    <s v="Furnishings"/>
    <s v="DAX Solid Wood Frames"/>
    <n v="39.08"/>
    <n v="0.4"/>
    <n v="23.447999999999997"/>
  </r>
  <r>
    <n v="4529"/>
    <s v="CA-2018-152856"/>
    <x v="565"/>
    <d v="2018-09-10T00:00:00"/>
    <s v="Second Class"/>
    <s v="RS-19765"/>
    <s v="Roland Schwarz"/>
    <x v="1"/>
    <x v="0"/>
    <s v="Marion"/>
    <x v="24"/>
    <n v="43302"/>
    <x v="3"/>
    <s v="TEC-AC-10004864"/>
    <x v="2"/>
    <s v="Accessories"/>
    <s v="Memorex Micro Travel Drive 32 GB"/>
    <n v="116.83199999999999"/>
    <n v="0.45"/>
    <n v="64.257599999999996"/>
  </r>
  <r>
    <n v="4530"/>
    <s v="CA-2017-134691"/>
    <x v="696"/>
    <d v="2017-11-18T00:00:00"/>
    <s v="Standard Class"/>
    <s v="KC-16540"/>
    <s v="Kelly Collister"/>
    <x v="0"/>
    <x v="0"/>
    <s v="Houston"/>
    <x v="5"/>
    <n v="77041"/>
    <x v="2"/>
    <s v="OFF-BI-10002393"/>
    <x v="1"/>
    <s v="Binders"/>
    <s v="Binder Posts"/>
    <n v="2.2959999999999998"/>
    <n v="0.3"/>
    <n v="1.6071999999999997"/>
  </r>
  <r>
    <n v="4531"/>
    <s v="CA-2017-118759"/>
    <x v="696"/>
    <d v="2017-11-17T00:00:00"/>
    <s v="First Class"/>
    <s v="MB-17305"/>
    <s v="Maria Bertelson"/>
    <x v="0"/>
    <x v="0"/>
    <s v="New York City"/>
    <x v="15"/>
    <n v="10009"/>
    <x v="3"/>
    <s v="FUR-CH-10002335"/>
    <x v="0"/>
    <s v="Chairs"/>
    <s v="Hon GuestStacker Chair"/>
    <n v="408.00599999999997"/>
    <n v="0.45"/>
    <n v="224.4033"/>
  </r>
  <r>
    <n v="4532"/>
    <s v="CA-2017-118759"/>
    <x v="696"/>
    <d v="2017-11-17T00:00:00"/>
    <s v="First Class"/>
    <s v="MB-17305"/>
    <s v="Maria Bertelson"/>
    <x v="0"/>
    <x v="0"/>
    <s v="New York City"/>
    <x v="15"/>
    <n v="10009"/>
    <x v="3"/>
    <s v="OFF-ST-10001590"/>
    <x v="1"/>
    <s v="Storage"/>
    <s v="Tenex Personal Project File with Scoop Front Design, Black"/>
    <n v="40.44"/>
    <n v="0.5"/>
    <n v="20.22"/>
  </r>
  <r>
    <n v="4533"/>
    <s v="CA-2015-140403"/>
    <x v="982"/>
    <d v="2015-10-10T00:00:00"/>
    <s v="Same Day"/>
    <s v="TN-21040"/>
    <s v="Tanja Norvell"/>
    <x v="2"/>
    <x v="0"/>
    <s v="Manteca"/>
    <x v="1"/>
    <n v="95336"/>
    <x v="1"/>
    <s v="FUR-CH-10002774"/>
    <x v="0"/>
    <s v="Chairs"/>
    <s v="Global Deluxe Stacking Chair, Gray"/>
    <n v="122.352"/>
    <n v="0.45"/>
    <n v="67.293600000000012"/>
  </r>
  <r>
    <n v="4534"/>
    <s v="CA-2015-140403"/>
    <x v="982"/>
    <d v="2015-10-10T00:00:00"/>
    <s v="Same Day"/>
    <s v="TN-21040"/>
    <s v="Tanja Norvell"/>
    <x v="2"/>
    <x v="0"/>
    <s v="Manteca"/>
    <x v="1"/>
    <n v="95336"/>
    <x v="1"/>
    <s v="OFF-EN-10001219"/>
    <x v="1"/>
    <s v="Envelopes"/>
    <s v="#10- 4 1/8 x 9 1/2 Security-Tint Envelopes"/>
    <n v="15.28"/>
    <n v="0.4"/>
    <n v="9.1679999999999993"/>
  </r>
  <r>
    <n v="4535"/>
    <s v="CA-2016-163104"/>
    <x v="531"/>
    <d v="2016-03-26T00:00:00"/>
    <s v="Standard Class"/>
    <s v="MC-18130"/>
    <s v="Mike Caudle"/>
    <x v="1"/>
    <x v="0"/>
    <s v="Los Angeles"/>
    <x v="1"/>
    <n v="90004"/>
    <x v="1"/>
    <s v="OFF-PA-10001947"/>
    <x v="1"/>
    <s v="Paper"/>
    <s v="Xerox 1974"/>
    <n v="11.96"/>
    <n v="0.4"/>
    <n v="7.1760000000000002"/>
  </r>
  <r>
    <n v="4536"/>
    <s v="CA-2018-138464"/>
    <x v="141"/>
    <d v="2018-07-12T00:00:00"/>
    <s v="Standard Class"/>
    <s v="VF-21715"/>
    <s v="Vicky Freymann"/>
    <x v="2"/>
    <x v="0"/>
    <s v="Seattle"/>
    <x v="4"/>
    <n v="98115"/>
    <x v="1"/>
    <s v="FUR-FU-10003142"/>
    <x v="0"/>
    <s v="Furnishings"/>
    <s v="Master Big Foot Doorstop, Beige"/>
    <n v="15.84"/>
    <n v="0.4"/>
    <n v="9.5039999999999996"/>
  </r>
  <r>
    <n v="4537"/>
    <s v="CA-2018-138464"/>
    <x v="141"/>
    <d v="2018-07-12T00:00:00"/>
    <s v="Standard Class"/>
    <s v="VF-21715"/>
    <s v="Vicky Freymann"/>
    <x v="2"/>
    <x v="0"/>
    <s v="Seattle"/>
    <x v="4"/>
    <n v="98115"/>
    <x v="1"/>
    <s v="OFF-BI-10001543"/>
    <x v="1"/>
    <s v="Binders"/>
    <s v="GBC VeloBinder Manual Binding System"/>
    <n v="86.376000000000005"/>
    <n v="0.4"/>
    <n v="51.825600000000001"/>
  </r>
  <r>
    <n v="4538"/>
    <s v="CA-2018-138464"/>
    <x v="141"/>
    <d v="2018-07-12T00:00:00"/>
    <s v="Standard Class"/>
    <s v="VF-21715"/>
    <s v="Vicky Freymann"/>
    <x v="2"/>
    <x v="0"/>
    <s v="Seattle"/>
    <x v="4"/>
    <n v="98115"/>
    <x v="1"/>
    <s v="OFF-AR-10003560"/>
    <x v="1"/>
    <s v="Art"/>
    <s v="Zebra Zazzle Fluorescent Highlighters"/>
    <n v="18.239999999999998"/>
    <n v="0.45"/>
    <n v="10.032"/>
  </r>
  <r>
    <n v="4539"/>
    <s v="CA-2018-138464"/>
    <x v="141"/>
    <d v="2018-07-12T00:00:00"/>
    <s v="Standard Class"/>
    <s v="VF-21715"/>
    <s v="Vicky Freymann"/>
    <x v="2"/>
    <x v="0"/>
    <s v="Seattle"/>
    <x v="4"/>
    <n v="98115"/>
    <x v="1"/>
    <s v="OFF-AR-10004757"/>
    <x v="1"/>
    <s v="Art"/>
    <s v="Crayola Colored Pencils"/>
    <n v="13.12"/>
    <n v="0.45"/>
    <n v="7.2160000000000002"/>
  </r>
  <r>
    <n v="4540"/>
    <s v="CA-2016-104129"/>
    <x v="914"/>
    <d v="2016-03-02T00:00:00"/>
    <s v="Standard Class"/>
    <s v="ES-14080"/>
    <s v="Erin Smith"/>
    <x v="1"/>
    <x v="0"/>
    <s v="Providence"/>
    <x v="34"/>
    <n v="2908"/>
    <x v="3"/>
    <s v="TEC-PH-10003800"/>
    <x v="2"/>
    <s v="Phones"/>
    <s v="i.Sound Portable Power - 8000 mAh"/>
    <n v="105.98"/>
    <n v="0.4"/>
    <n v="63.588000000000001"/>
  </r>
  <r>
    <n v="4541"/>
    <s v="CA-2016-104129"/>
    <x v="914"/>
    <d v="2016-03-02T00:00:00"/>
    <s v="Standard Class"/>
    <s v="ES-14080"/>
    <s v="Erin Smith"/>
    <x v="1"/>
    <x v="0"/>
    <s v="Providence"/>
    <x v="34"/>
    <n v="2908"/>
    <x v="3"/>
    <s v="FUR-TA-10004152"/>
    <x v="0"/>
    <s v="Tables"/>
    <s v="Barricks 18 x 48 Non-Folding Utility Table with Bottom Storage Shelf"/>
    <n v="493.92"/>
    <n v="0.45"/>
    <n v="271.65600000000001"/>
  </r>
  <r>
    <n v="4542"/>
    <s v="US-2018-132206"/>
    <x v="114"/>
    <d v="2018-06-21T00:00:00"/>
    <s v="Standard Class"/>
    <s v="MK-17905"/>
    <s v="Michael Kennedy"/>
    <x v="1"/>
    <x v="0"/>
    <s v="Chicago"/>
    <x v="10"/>
    <n v="60653"/>
    <x v="2"/>
    <s v="OFF-BI-10000756"/>
    <x v="1"/>
    <s v="Binders"/>
    <s v="Storex DuraTech Recycled Plastic Frosted Binders"/>
    <n v="5.9359999999999999"/>
    <n v="0.3"/>
    <n v="4.1551999999999998"/>
  </r>
  <r>
    <n v="4543"/>
    <s v="CA-2018-113474"/>
    <x v="983"/>
    <d v="2018-03-31T00:00:00"/>
    <s v="First Class"/>
    <s v="TM-21490"/>
    <s v="Tony Molinari"/>
    <x v="0"/>
    <x v="0"/>
    <s v="Oklahoma City"/>
    <x v="26"/>
    <n v="73120"/>
    <x v="2"/>
    <s v="OFF-EN-10004206"/>
    <x v="1"/>
    <s v="Envelopes"/>
    <s v="Multimedia Mailers"/>
    <n v="325.86"/>
    <n v="0.3"/>
    <n v="228.102"/>
  </r>
  <r>
    <n v="4544"/>
    <s v="CA-2016-126557"/>
    <x v="984"/>
    <d v="2016-07-17T00:00:00"/>
    <s v="Second Class"/>
    <s v="RL-19615"/>
    <s v="Rob Lucas"/>
    <x v="0"/>
    <x v="0"/>
    <s v="Chicago"/>
    <x v="10"/>
    <n v="60610"/>
    <x v="2"/>
    <s v="FUR-CH-10004477"/>
    <x v="0"/>
    <s v="Chairs"/>
    <s v="Global Push Button Managers Chair, Indigo"/>
    <n v="383.60700000000003"/>
    <n v="0.35"/>
    <n v="249.34455000000003"/>
  </r>
  <r>
    <n v="4545"/>
    <s v="CA-2016-126557"/>
    <x v="984"/>
    <d v="2016-07-17T00:00:00"/>
    <s v="Second Class"/>
    <s v="RL-19615"/>
    <s v="Rob Lucas"/>
    <x v="0"/>
    <x v="0"/>
    <s v="Chicago"/>
    <x v="10"/>
    <n v="60610"/>
    <x v="2"/>
    <s v="TEC-PH-10003505"/>
    <x v="2"/>
    <s v="Phones"/>
    <s v="Geemarc AmpliPOWER60"/>
    <n v="148.47999999999999"/>
    <n v="0.3"/>
    <n v="103.93599999999999"/>
  </r>
  <r>
    <n v="4546"/>
    <s v="CA-2016-126557"/>
    <x v="984"/>
    <d v="2016-07-17T00:00:00"/>
    <s v="Second Class"/>
    <s v="RL-19615"/>
    <s v="Rob Lucas"/>
    <x v="0"/>
    <x v="0"/>
    <s v="Chicago"/>
    <x v="10"/>
    <n v="60610"/>
    <x v="2"/>
    <s v="TEC-PH-10000526"/>
    <x v="2"/>
    <s v="Phones"/>
    <s v="Vtech CS6719"/>
    <n v="537.54399999999998"/>
    <n v="0.3"/>
    <n v="376.28079999999994"/>
  </r>
  <r>
    <n v="4547"/>
    <s v="CA-2016-126557"/>
    <x v="984"/>
    <d v="2016-07-17T00:00:00"/>
    <s v="Second Class"/>
    <s v="RL-19615"/>
    <s v="Rob Lucas"/>
    <x v="0"/>
    <x v="0"/>
    <s v="Chicago"/>
    <x v="10"/>
    <n v="60610"/>
    <x v="2"/>
    <s v="OFF-BI-10003314"/>
    <x v="1"/>
    <s v="Binders"/>
    <s v="Tuff Stuff Recycled Round Ring Binders"/>
    <n v="1.9279999999999999"/>
    <n v="0.3"/>
    <n v="1.3495999999999999"/>
  </r>
  <r>
    <n v="4548"/>
    <s v="CA-2016-126557"/>
    <x v="984"/>
    <d v="2016-07-17T00:00:00"/>
    <s v="Second Class"/>
    <s v="RL-19615"/>
    <s v="Rob Lucas"/>
    <x v="0"/>
    <x v="0"/>
    <s v="Chicago"/>
    <x v="10"/>
    <n v="60610"/>
    <x v="2"/>
    <s v="OFF-AR-10003190"/>
    <x v="1"/>
    <s v="Art"/>
    <s v="Newell 32"/>
    <n v="6.9119999999999999"/>
    <n v="0.35"/>
    <n v="4.4927999999999999"/>
  </r>
  <r>
    <n v="4549"/>
    <s v="CA-2016-126557"/>
    <x v="984"/>
    <d v="2016-07-17T00:00:00"/>
    <s v="Second Class"/>
    <s v="RL-19615"/>
    <s v="Rob Lucas"/>
    <x v="0"/>
    <x v="0"/>
    <s v="Chicago"/>
    <x v="10"/>
    <n v="60610"/>
    <x v="2"/>
    <s v="FUR-FU-10001861"/>
    <x v="0"/>
    <s v="Furnishings"/>
    <s v="Floodlight Indoor Halogen Bulbs, 1 Bulb per Pack, 60 Watts"/>
    <n v="7.76"/>
    <n v="0.3"/>
    <n v="5.4319999999999995"/>
  </r>
  <r>
    <n v="4550"/>
    <s v="CA-2016-126557"/>
    <x v="984"/>
    <d v="2016-07-17T00:00:00"/>
    <s v="Second Class"/>
    <s v="RL-19615"/>
    <s v="Rob Lucas"/>
    <x v="0"/>
    <x v="0"/>
    <s v="Chicago"/>
    <x v="10"/>
    <n v="60610"/>
    <x v="2"/>
    <s v="TEC-PH-10003963"/>
    <x v="2"/>
    <s v="Phones"/>
    <s v="GE 2-Jack Phone Line Splitter"/>
    <n v="659.16800000000001"/>
    <n v="0.3"/>
    <n v="461.41759999999999"/>
  </r>
  <r>
    <n v="4551"/>
    <s v="US-2018-107636"/>
    <x v="504"/>
    <d v="2018-05-02T00:00:00"/>
    <s v="First Class"/>
    <s v="NM-18520"/>
    <s v="Neoma Murray"/>
    <x v="0"/>
    <x v="0"/>
    <s v="Manchester"/>
    <x v="29"/>
    <n v="6040"/>
    <x v="3"/>
    <s v="OFF-LA-10003388"/>
    <x v="1"/>
    <s v="Labels"/>
    <s v="Avery 5"/>
    <n v="5.76"/>
    <n v="0.4"/>
    <n v="3.456"/>
  </r>
  <r>
    <n v="4552"/>
    <s v="US-2015-165862"/>
    <x v="985"/>
    <d v="2015-07-17T00:00:00"/>
    <s v="Standard Class"/>
    <s v="GK-14620"/>
    <s v="Grace Kelly"/>
    <x v="1"/>
    <x v="0"/>
    <s v="Los Angeles"/>
    <x v="1"/>
    <n v="90049"/>
    <x v="1"/>
    <s v="FUR-TA-10002855"/>
    <x v="0"/>
    <s v="Tables"/>
    <s v="Bevis Round Conference Table Top &amp; Single Column Base"/>
    <n v="351.21600000000001"/>
    <n v="0.45"/>
    <n v="193.16880000000003"/>
  </r>
  <r>
    <n v="4553"/>
    <s v="US-2015-106334"/>
    <x v="422"/>
    <d v="2016-01-02T00:00:00"/>
    <s v="Standard Class"/>
    <s v="JF-15490"/>
    <s v="Jeremy Farry"/>
    <x v="0"/>
    <x v="0"/>
    <s v="San Francisco"/>
    <x v="1"/>
    <n v="94122"/>
    <x v="1"/>
    <s v="FUR-CH-10004886"/>
    <x v="0"/>
    <s v="Chairs"/>
    <s v="Bevis Steel Folding Chairs"/>
    <n v="230.28"/>
    <n v="0.45"/>
    <n v="126.65400000000001"/>
  </r>
  <r>
    <n v="4554"/>
    <s v="US-2015-106334"/>
    <x v="422"/>
    <d v="2016-01-02T00:00:00"/>
    <s v="Standard Class"/>
    <s v="JF-15490"/>
    <s v="Jeremy Farry"/>
    <x v="0"/>
    <x v="0"/>
    <s v="San Francisco"/>
    <x v="1"/>
    <n v="94122"/>
    <x v="1"/>
    <s v="OFF-PA-10003657"/>
    <x v="1"/>
    <s v="Paper"/>
    <s v="Xerox 1927"/>
    <n v="12.84"/>
    <n v="0.4"/>
    <n v="7.7039999999999997"/>
  </r>
  <r>
    <n v="4555"/>
    <s v="CA-2017-101448"/>
    <x v="535"/>
    <d v="2017-03-01T00:00:00"/>
    <s v="Second Class"/>
    <s v="EB-13930"/>
    <s v="Eric Barreto"/>
    <x v="0"/>
    <x v="0"/>
    <s v="La Crosse"/>
    <x v="6"/>
    <n v="54601"/>
    <x v="2"/>
    <s v="OFF-BI-10004738"/>
    <x v="1"/>
    <s v="Binders"/>
    <s v="Flexible Leather- Look Classic Collection Ring Binder"/>
    <n v="56.82"/>
    <n v="0.3"/>
    <n v="39.774000000000001"/>
  </r>
  <r>
    <n v="4556"/>
    <s v="CA-2016-130218"/>
    <x v="391"/>
    <d v="2016-03-26T00:00:00"/>
    <s v="First Class"/>
    <s v="SG-20470"/>
    <s v="Sheri Gordon"/>
    <x v="0"/>
    <x v="0"/>
    <s v="Florence"/>
    <x v="20"/>
    <n v="29501"/>
    <x v="0"/>
    <s v="OFF-FA-10003112"/>
    <x v="1"/>
    <s v="Fasteners"/>
    <s v="Staples"/>
    <n v="31.56"/>
    <n v="0.25"/>
    <n v="23.669999999999998"/>
  </r>
  <r>
    <n v="4557"/>
    <s v="CA-2016-130218"/>
    <x v="391"/>
    <d v="2016-03-26T00:00:00"/>
    <s v="First Class"/>
    <s v="SG-20470"/>
    <s v="Sheri Gordon"/>
    <x v="0"/>
    <x v="0"/>
    <s v="Florence"/>
    <x v="20"/>
    <n v="29501"/>
    <x v="0"/>
    <s v="OFF-ST-10002486"/>
    <x v="1"/>
    <s v="Storage"/>
    <s v="Eldon Shelf Savers Cubes and Bins"/>
    <n v="27.92"/>
    <n v="0.35"/>
    <n v="18.148000000000003"/>
  </r>
  <r>
    <n v="4558"/>
    <s v="US-2018-117331"/>
    <x v="208"/>
    <d v="2018-10-28T00:00:00"/>
    <s v="Standard Class"/>
    <s v="ND-18370"/>
    <s v="Natalie DeCherney"/>
    <x v="0"/>
    <x v="0"/>
    <s v="Glendale"/>
    <x v="16"/>
    <n v="85301"/>
    <x v="1"/>
    <s v="OFF-BI-10003984"/>
    <x v="1"/>
    <s v="Binders"/>
    <s v="Lock-Up Easel Spel-Binder"/>
    <n v="8.5589999999999993"/>
    <n v="0.4"/>
    <n v="5.1353999999999997"/>
  </r>
  <r>
    <n v="4559"/>
    <s v="CA-2015-127383"/>
    <x v="520"/>
    <d v="2016-01-05T00:00:00"/>
    <s v="Standard Class"/>
    <s v="CM-11815"/>
    <s v="Candace McMahon"/>
    <x v="1"/>
    <x v="0"/>
    <s v="El Paso"/>
    <x v="5"/>
    <n v="79907"/>
    <x v="2"/>
    <s v="OFF-EN-10004773"/>
    <x v="1"/>
    <s v="Envelopes"/>
    <s v="Staple envelope"/>
    <n v="49.567999999999998"/>
    <n v="0.3"/>
    <n v="34.697599999999994"/>
  </r>
  <r>
    <n v="4560"/>
    <s v="CA-2015-110219"/>
    <x v="952"/>
    <d v="2015-05-08T00:00:00"/>
    <s v="First Class"/>
    <s v="EB-13870"/>
    <s v="Emily Burns"/>
    <x v="0"/>
    <x v="0"/>
    <s v="San Antonio"/>
    <x v="5"/>
    <n v="78207"/>
    <x v="2"/>
    <s v="FUR-CH-10001146"/>
    <x v="0"/>
    <s v="Chairs"/>
    <s v="Global Value Mid-Back Managers Chair, Gray"/>
    <n v="127.869"/>
    <n v="0.35"/>
    <n v="83.114850000000004"/>
  </r>
  <r>
    <n v="4561"/>
    <s v="CA-2016-118871"/>
    <x v="784"/>
    <d v="2016-12-09T00:00:00"/>
    <s v="Second Class"/>
    <s v="HM-14860"/>
    <s v="Harry Marie"/>
    <x v="1"/>
    <x v="0"/>
    <s v="Los Angeles"/>
    <x v="1"/>
    <n v="90049"/>
    <x v="1"/>
    <s v="OFF-EN-10003296"/>
    <x v="1"/>
    <s v="Envelopes"/>
    <s v="Tyvek Side-Opening Peel &amp; Seel Expanding Envelopes"/>
    <n v="271.44"/>
    <n v="0.4"/>
    <n v="162.864"/>
  </r>
  <r>
    <n v="4562"/>
    <s v="CA-2016-118871"/>
    <x v="784"/>
    <d v="2016-12-09T00:00:00"/>
    <s v="Second Class"/>
    <s v="HM-14860"/>
    <s v="Harry Marie"/>
    <x v="1"/>
    <x v="0"/>
    <s v="Los Angeles"/>
    <x v="1"/>
    <n v="90049"/>
    <x v="1"/>
    <s v="TEC-PH-10000193"/>
    <x v="2"/>
    <s v="Phones"/>
    <s v="Jensen SMPS-640 - speaker phone"/>
    <n v="110.352"/>
    <n v="0.4"/>
    <n v="66.211200000000005"/>
  </r>
  <r>
    <n v="4563"/>
    <s v="CA-2016-118871"/>
    <x v="784"/>
    <d v="2016-12-09T00:00:00"/>
    <s v="Second Class"/>
    <s v="HM-14860"/>
    <s v="Harry Marie"/>
    <x v="1"/>
    <x v="0"/>
    <s v="Los Angeles"/>
    <x v="1"/>
    <n v="90049"/>
    <x v="1"/>
    <s v="FUR-FU-10002111"/>
    <x v="0"/>
    <s v="Furnishings"/>
    <s v="Master Caster Door Stop, Large Brown"/>
    <n v="36.4"/>
    <n v="0.4"/>
    <n v="21.84"/>
  </r>
  <r>
    <n v="4564"/>
    <s v="CA-2018-129490"/>
    <x v="986"/>
    <d v="2018-09-30T00:00:00"/>
    <s v="Standard Class"/>
    <s v="SJ-20125"/>
    <s v="Sanjit Jacobs"/>
    <x v="2"/>
    <x v="0"/>
    <s v="Miramar"/>
    <x v="2"/>
    <n v="33023"/>
    <x v="0"/>
    <s v="FUR-CH-10003298"/>
    <x v="0"/>
    <s v="Chairs"/>
    <s v="Office Star - Contemporary Task Swivel chair with Loop Arms, Charcoal"/>
    <n v="419.13600000000002"/>
    <n v="0.3"/>
    <n v="293.39519999999999"/>
  </r>
  <r>
    <n v="4565"/>
    <s v="CA-2015-101175"/>
    <x v="337"/>
    <d v="2015-12-14T00:00:00"/>
    <s v="Standard Class"/>
    <s v="DM-12955"/>
    <s v="Dario Medina"/>
    <x v="1"/>
    <x v="0"/>
    <s v="Mesa"/>
    <x v="16"/>
    <n v="85204"/>
    <x v="1"/>
    <s v="OFF-ST-10004950"/>
    <x v="1"/>
    <s v="Storage"/>
    <s v="Acco Perma 3000 Stacking Storage Drawers"/>
    <n v="100.70399999999999"/>
    <n v="0.5"/>
    <n v="50.351999999999997"/>
  </r>
  <r>
    <n v="4566"/>
    <s v="US-2018-149510"/>
    <x v="734"/>
    <d v="2018-12-10T00:00:00"/>
    <s v="Standard Class"/>
    <s v="MC-17575"/>
    <s v="Matt Collins"/>
    <x v="0"/>
    <x v="0"/>
    <s v="Fayetteville"/>
    <x v="3"/>
    <n v="28314"/>
    <x v="0"/>
    <s v="OFF-AP-10002350"/>
    <x v="1"/>
    <s v="Appliances"/>
    <s v="Belkin F9H710-06 7 Outlet SurgeMaster Surge Protector"/>
    <n v="45.216000000000001"/>
    <n v="0.25"/>
    <n v="33.911999999999999"/>
  </r>
  <r>
    <n v="4567"/>
    <s v="US-2018-149510"/>
    <x v="734"/>
    <d v="2018-12-10T00:00:00"/>
    <s v="Standard Class"/>
    <s v="MC-17575"/>
    <s v="Matt Collins"/>
    <x v="0"/>
    <x v="0"/>
    <s v="Fayetteville"/>
    <x v="3"/>
    <n v="28314"/>
    <x v="0"/>
    <s v="OFF-BI-10004233"/>
    <x v="1"/>
    <s v="Binders"/>
    <s v="GBC Pre-Punched Binding Paper, Plastic, White, 8-1/2 x 11"/>
    <n v="28.782"/>
    <n v="0.25"/>
    <n v="21.586500000000001"/>
  </r>
  <r>
    <n v="4568"/>
    <s v="US-2018-149510"/>
    <x v="734"/>
    <d v="2018-12-10T00:00:00"/>
    <s v="Standard Class"/>
    <s v="MC-17575"/>
    <s v="Matt Collins"/>
    <x v="0"/>
    <x v="0"/>
    <s v="Fayetteville"/>
    <x v="3"/>
    <n v="28314"/>
    <x v="0"/>
    <s v="OFF-PA-10001892"/>
    <x v="1"/>
    <s v="Paper"/>
    <s v="Rediform Wirebound Phone Memo Message Book, 11 x 5-3/4"/>
    <n v="24.448"/>
    <n v="0.25"/>
    <n v="18.335999999999999"/>
  </r>
  <r>
    <n v="4569"/>
    <s v="CA-2016-111990"/>
    <x v="627"/>
    <d v="2016-11-13T00:00:00"/>
    <s v="Standard Class"/>
    <s v="DB-13660"/>
    <s v="Duane Benoit"/>
    <x v="0"/>
    <x v="0"/>
    <s v="Houston"/>
    <x v="5"/>
    <n v="77095"/>
    <x v="2"/>
    <s v="OFF-BI-10003291"/>
    <x v="1"/>
    <s v="Binders"/>
    <s v="Wilson Jones Leather-Like Binders with DublLock Round Rings"/>
    <n v="10.476000000000001"/>
    <n v="0.3"/>
    <n v="7.3331999999999997"/>
  </r>
  <r>
    <n v="4570"/>
    <s v="CA-2015-169460"/>
    <x v="987"/>
    <d v="2015-04-21T00:00:00"/>
    <s v="Second Class"/>
    <s v="NF-18595"/>
    <s v="Nicole Fjeld"/>
    <x v="2"/>
    <x v="0"/>
    <s v="San Jose"/>
    <x v="1"/>
    <n v="95123"/>
    <x v="1"/>
    <s v="FUR-FU-10004017"/>
    <x v="0"/>
    <s v="Furnishings"/>
    <s v="Executive Impressions 13 Chairman Wall Clock"/>
    <n v="76.14"/>
    <n v="0.4"/>
    <n v="45.683999999999997"/>
  </r>
  <r>
    <n v="4571"/>
    <s v="US-2016-152128"/>
    <x v="442"/>
    <d v="2016-05-27T00:00:00"/>
    <s v="Second Class"/>
    <s v="NM-18445"/>
    <s v="Nathan Mautz"/>
    <x v="2"/>
    <x v="0"/>
    <s v="Wichita"/>
    <x v="41"/>
    <n v="67212"/>
    <x v="2"/>
    <s v="OFF-AR-10002445"/>
    <x v="1"/>
    <s v="Art"/>
    <s v="SANFORD Major Accent Highlighters"/>
    <n v="21.24"/>
    <n v="0.35"/>
    <n v="13.805999999999999"/>
  </r>
  <r>
    <n v="4572"/>
    <s v="US-2016-152128"/>
    <x v="442"/>
    <d v="2016-05-27T00:00:00"/>
    <s v="Second Class"/>
    <s v="NM-18445"/>
    <s v="Nathan Mautz"/>
    <x v="2"/>
    <x v="0"/>
    <s v="Wichita"/>
    <x v="41"/>
    <n v="67212"/>
    <x v="2"/>
    <s v="OFF-BI-10001718"/>
    <x v="1"/>
    <s v="Binders"/>
    <s v="GBC DocuBind P50 Personal Binding Machine"/>
    <n v="127.96"/>
    <n v="0.3"/>
    <n v="89.571999999999989"/>
  </r>
  <r>
    <n v="4573"/>
    <s v="CA-2018-126662"/>
    <x v="729"/>
    <d v="2018-07-21T00:00:00"/>
    <s v="Standard Class"/>
    <s v="AB-10255"/>
    <s v="Alejandro Ballentine"/>
    <x v="2"/>
    <x v="0"/>
    <s v="Los Angeles"/>
    <x v="1"/>
    <n v="90036"/>
    <x v="1"/>
    <s v="TEC-CO-10004202"/>
    <x v="2"/>
    <s v="Copiers"/>
    <s v="Brother DCP1000 Digital 3 in 1 Multifunction Machine"/>
    <n v="479.98399999999998"/>
    <n v="0.5"/>
    <n v="239.99199999999999"/>
  </r>
  <r>
    <n v="4574"/>
    <s v="CA-2017-139395"/>
    <x v="939"/>
    <d v="2017-12-18T00:00:00"/>
    <s v="Standard Class"/>
    <s v="MG-17650"/>
    <s v="Matthew Grinstein"/>
    <x v="2"/>
    <x v="0"/>
    <s v="Jackson"/>
    <x v="12"/>
    <n v="49201"/>
    <x v="2"/>
    <s v="TEC-PH-10002103"/>
    <x v="2"/>
    <s v="Phones"/>
    <s v="Jabra SPEAK 410"/>
    <n v="657.93"/>
    <n v="0.3"/>
    <n v="460.55099999999993"/>
  </r>
  <r>
    <n v="4575"/>
    <s v="CA-2017-139395"/>
    <x v="939"/>
    <d v="2017-12-18T00:00:00"/>
    <s v="Standard Class"/>
    <s v="MG-17650"/>
    <s v="Matthew Grinstein"/>
    <x v="2"/>
    <x v="0"/>
    <s v="Jackson"/>
    <x v="12"/>
    <n v="49201"/>
    <x v="2"/>
    <s v="FUR-FU-10003724"/>
    <x v="0"/>
    <s v="Furnishings"/>
    <s v="Westinghouse Clip-On Gooseneck Lamps"/>
    <n v="33.479999999999997"/>
    <n v="0.3"/>
    <n v="23.435999999999996"/>
  </r>
  <r>
    <n v="4576"/>
    <s v="CA-2017-139395"/>
    <x v="939"/>
    <d v="2017-12-18T00:00:00"/>
    <s v="Standard Class"/>
    <s v="MG-17650"/>
    <s v="Matthew Grinstein"/>
    <x v="2"/>
    <x v="0"/>
    <s v="Jackson"/>
    <x v="12"/>
    <n v="49201"/>
    <x v="2"/>
    <s v="OFF-AR-10003732"/>
    <x v="1"/>
    <s v="Art"/>
    <s v="Newell 333"/>
    <n v="13.9"/>
    <n v="0.35"/>
    <n v="9.0350000000000001"/>
  </r>
  <r>
    <n v="4577"/>
    <s v="CA-2017-139395"/>
    <x v="939"/>
    <d v="2017-12-18T00:00:00"/>
    <s v="Standard Class"/>
    <s v="MG-17650"/>
    <s v="Matthew Grinstein"/>
    <x v="2"/>
    <x v="0"/>
    <s v="Jackson"/>
    <x v="12"/>
    <n v="49201"/>
    <x v="2"/>
    <s v="OFF-ST-10000885"/>
    <x v="1"/>
    <s v="Storage"/>
    <s v="Fellowes Desktop Hanging File Manager"/>
    <n v="26.86"/>
    <n v="0.4"/>
    <n v="16.116"/>
  </r>
  <r>
    <n v="4578"/>
    <s v="US-2015-121734"/>
    <x v="909"/>
    <d v="2015-04-16T00:00:00"/>
    <s v="Standard Class"/>
    <s v="SE-20110"/>
    <s v="Sanjit Engle"/>
    <x v="0"/>
    <x v="0"/>
    <s v="Lewiston"/>
    <x v="45"/>
    <n v="83501"/>
    <x v="1"/>
    <s v="OFF-BI-10004817"/>
    <x v="1"/>
    <s v="Binders"/>
    <s v="GBC Personal VeloBind Strips"/>
    <n v="9.5839999999999996"/>
    <n v="0.4"/>
    <n v="5.7504"/>
  </r>
  <r>
    <n v="4579"/>
    <s v="CA-2016-110947"/>
    <x v="988"/>
    <d v="2016-06-15T00:00:00"/>
    <s v="Standard Class"/>
    <s v="AG-10765"/>
    <s v="Anthony Garverick"/>
    <x v="2"/>
    <x v="0"/>
    <s v="Hampton"/>
    <x v="17"/>
    <n v="23666"/>
    <x v="0"/>
    <s v="OFF-BI-10001670"/>
    <x v="1"/>
    <s v="Binders"/>
    <s v="Vinyl Sectional Post Binders"/>
    <n v="113.1"/>
    <n v="0.25"/>
    <n v="84.824999999999989"/>
  </r>
  <r>
    <n v="4580"/>
    <s v="US-2015-150126"/>
    <x v="923"/>
    <d v="2015-08-02T00:00:00"/>
    <s v="Standard Class"/>
    <s v="AS-10045"/>
    <s v="Aaron Smayling"/>
    <x v="1"/>
    <x v="0"/>
    <s v="New York City"/>
    <x v="15"/>
    <n v="10035"/>
    <x v="3"/>
    <s v="OFF-PA-10002709"/>
    <x v="1"/>
    <s v="Paper"/>
    <s v="Xerox 1956"/>
    <n v="65.78"/>
    <n v="0.4"/>
    <n v="39.467999999999996"/>
  </r>
  <r>
    <n v="4581"/>
    <s v="CA-2016-164427"/>
    <x v="374"/>
    <d v="2016-08-06T00:00:00"/>
    <s v="Standard Class"/>
    <s v="AR-10405"/>
    <s v="Allen Rosenblatt"/>
    <x v="1"/>
    <x v="0"/>
    <s v="Hattiesburg"/>
    <x v="35"/>
    <n v="39401"/>
    <x v="0"/>
    <s v="TEC-AC-10004469"/>
    <x v="2"/>
    <s v="Accessories"/>
    <s v="Microsoft Sculpt Comfort Mouse"/>
    <n v="239.7"/>
    <n v="0.3"/>
    <n v="167.79"/>
  </r>
  <r>
    <n v="4582"/>
    <s v="CA-2017-120250"/>
    <x v="251"/>
    <d v="2017-09-22T00:00:00"/>
    <s v="First Class"/>
    <s v="AP-10720"/>
    <s v="Anne Pryor"/>
    <x v="2"/>
    <x v="0"/>
    <s v="Philadelphia"/>
    <x v="9"/>
    <n v="19140"/>
    <x v="3"/>
    <s v="FUR-FU-10003424"/>
    <x v="0"/>
    <s v="Furnishings"/>
    <s v="Nu-Dell Oak Frame"/>
    <n v="25.632000000000001"/>
    <n v="0.4"/>
    <n v="15.379200000000001"/>
  </r>
  <r>
    <n v="4583"/>
    <s v="CA-2017-121993"/>
    <x v="224"/>
    <d v="2017-06-12T00:00:00"/>
    <s v="First Class"/>
    <s v="JB-16000"/>
    <s v="Joy Bell-"/>
    <x v="0"/>
    <x v="0"/>
    <s v="Philadelphia"/>
    <x v="9"/>
    <n v="19140"/>
    <x v="3"/>
    <s v="OFF-LA-10003720"/>
    <x v="1"/>
    <s v="Labels"/>
    <s v="Avery 487"/>
    <n v="23.616"/>
    <n v="0.4"/>
    <n v="14.169599999999999"/>
  </r>
  <r>
    <n v="4584"/>
    <s v="US-2017-100405"/>
    <x v="370"/>
    <d v="2017-08-28T00:00:00"/>
    <s v="Second Class"/>
    <s v="TS-21430"/>
    <s v="Tom Stivers"/>
    <x v="1"/>
    <x v="0"/>
    <s v="Los Angeles"/>
    <x v="1"/>
    <n v="90045"/>
    <x v="1"/>
    <s v="OFF-AR-10000390"/>
    <x v="1"/>
    <s v="Art"/>
    <s v="Newell Chalk Holder"/>
    <n v="8.26"/>
    <n v="0.45"/>
    <n v="4.5430000000000001"/>
  </r>
  <r>
    <n v="4585"/>
    <s v="US-2018-163790"/>
    <x v="808"/>
    <d v="2018-11-04T00:00:00"/>
    <s v="Second Class"/>
    <s v="NL-18310"/>
    <s v="Nancy Lomonaco"/>
    <x v="2"/>
    <x v="0"/>
    <s v="Danville"/>
    <x v="1"/>
    <n v="94526"/>
    <x v="1"/>
    <s v="OFF-EN-10001335"/>
    <x v="1"/>
    <s v="Envelopes"/>
    <s v="White Business Envelopes with Contemporary Seam, Recycled White Business Envelopes"/>
    <n v="76.58"/>
    <n v="0.4"/>
    <n v="45.948"/>
  </r>
  <r>
    <n v="4586"/>
    <s v="US-2018-163790"/>
    <x v="808"/>
    <d v="2018-11-04T00:00:00"/>
    <s v="Second Class"/>
    <s v="NL-18310"/>
    <s v="Nancy Lomonaco"/>
    <x v="2"/>
    <x v="0"/>
    <s v="Danville"/>
    <x v="1"/>
    <n v="94526"/>
    <x v="1"/>
    <s v="OFF-AR-10003469"/>
    <x v="1"/>
    <s v="Art"/>
    <s v="Nontoxic Chalk"/>
    <n v="8.8000000000000007"/>
    <n v="0.45"/>
    <n v="4.8400000000000007"/>
  </r>
  <r>
    <n v="4587"/>
    <s v="US-2018-163790"/>
    <x v="808"/>
    <d v="2018-11-04T00:00:00"/>
    <s v="Second Class"/>
    <s v="NL-18310"/>
    <s v="Nancy Lomonaco"/>
    <x v="2"/>
    <x v="0"/>
    <s v="Danville"/>
    <x v="1"/>
    <n v="94526"/>
    <x v="1"/>
    <s v="OFF-BI-10003718"/>
    <x v="1"/>
    <s v="Binders"/>
    <s v="GBC Therma-A-Bind 250T Electric Binding System"/>
    <n v="590.35199999999998"/>
    <n v="0.4"/>
    <n v="354.21119999999996"/>
  </r>
  <r>
    <n v="4588"/>
    <s v="US-2018-163790"/>
    <x v="808"/>
    <d v="2018-11-04T00:00:00"/>
    <s v="Second Class"/>
    <s v="NL-18310"/>
    <s v="Nancy Lomonaco"/>
    <x v="2"/>
    <x v="0"/>
    <s v="Danville"/>
    <x v="1"/>
    <n v="94526"/>
    <x v="1"/>
    <s v="OFF-FA-10004838"/>
    <x v="1"/>
    <s v="Fasteners"/>
    <s v="Super Bands, 12/Pack"/>
    <n v="5.58"/>
    <n v="0.4"/>
    <n v="3.3479999999999999"/>
  </r>
  <r>
    <n v="4589"/>
    <s v="US-2018-163790"/>
    <x v="808"/>
    <d v="2018-11-04T00:00:00"/>
    <s v="Second Class"/>
    <s v="NL-18310"/>
    <s v="Nancy Lomonaco"/>
    <x v="2"/>
    <x v="0"/>
    <s v="Danville"/>
    <x v="1"/>
    <n v="94526"/>
    <x v="1"/>
    <s v="FUR-FU-10002508"/>
    <x v="0"/>
    <s v="Furnishings"/>
    <s v="Document Clip Frames"/>
    <n v="25.02"/>
    <n v="0.4"/>
    <n v="15.011999999999999"/>
  </r>
  <r>
    <n v="4590"/>
    <s v="US-2018-163790"/>
    <x v="808"/>
    <d v="2018-11-04T00:00:00"/>
    <s v="Second Class"/>
    <s v="NL-18310"/>
    <s v="Nancy Lomonaco"/>
    <x v="2"/>
    <x v="0"/>
    <s v="Danville"/>
    <x v="1"/>
    <n v="94526"/>
    <x v="1"/>
    <s v="OFF-ST-10001511"/>
    <x v="1"/>
    <s v="Storage"/>
    <s v="Space Solutions Commercial Steel Shelving"/>
    <n v="452.55"/>
    <n v="0.5"/>
    <n v="226.27500000000001"/>
  </r>
  <r>
    <n v="4591"/>
    <s v="CA-2017-129868"/>
    <x v="482"/>
    <d v="2017-12-31T00:00:00"/>
    <s v="Standard Class"/>
    <s v="MC-18130"/>
    <s v="Mike Caudle"/>
    <x v="1"/>
    <x v="0"/>
    <s v="Los Angeles"/>
    <x v="1"/>
    <n v="90004"/>
    <x v="1"/>
    <s v="OFF-SU-10000952"/>
    <x v="1"/>
    <s v="Supplies"/>
    <s v="Fiskars Home &amp; Office Scissors"/>
    <n v="17.760000000000002"/>
    <n v="0.45"/>
    <n v="9.7680000000000025"/>
  </r>
  <r>
    <n v="4592"/>
    <s v="CA-2017-129868"/>
    <x v="482"/>
    <d v="2017-12-31T00:00:00"/>
    <s v="Standard Class"/>
    <s v="MC-18130"/>
    <s v="Mike Caudle"/>
    <x v="1"/>
    <x v="0"/>
    <s v="Los Angeles"/>
    <x v="1"/>
    <n v="90004"/>
    <x v="1"/>
    <s v="TEC-PH-10002275"/>
    <x v="2"/>
    <s v="Phones"/>
    <s v="Mitel 5320 IP Phone VoIP phone"/>
    <n v="302.38400000000001"/>
    <n v="0.4"/>
    <n v="181.43039999999999"/>
  </r>
  <r>
    <n v="4593"/>
    <s v="CA-2017-129868"/>
    <x v="482"/>
    <d v="2017-12-31T00:00:00"/>
    <s v="Standard Class"/>
    <s v="MC-18130"/>
    <s v="Mike Caudle"/>
    <x v="1"/>
    <x v="0"/>
    <s v="Los Angeles"/>
    <x v="1"/>
    <n v="90004"/>
    <x v="1"/>
    <s v="FUR-CH-10003535"/>
    <x v="0"/>
    <s v="Chairs"/>
    <s v="Global Armless Task Chair, Royal Blue"/>
    <n v="146.352"/>
    <n v="0.45"/>
    <n v="80.493600000000015"/>
  </r>
  <r>
    <n v="4594"/>
    <s v="CA-2017-129868"/>
    <x v="482"/>
    <d v="2017-12-31T00:00:00"/>
    <s v="Standard Class"/>
    <s v="MC-18130"/>
    <s v="Mike Caudle"/>
    <x v="1"/>
    <x v="0"/>
    <s v="Los Angeles"/>
    <x v="1"/>
    <n v="90004"/>
    <x v="1"/>
    <s v="OFF-AP-10004052"/>
    <x v="1"/>
    <s v="Appliances"/>
    <s v="Hoover Replacement Belts For Soft Guard &amp; Commercial Ltweight Upright Vacs, 2/Pk"/>
    <n v="7.9"/>
    <n v="0.4"/>
    <n v="4.74"/>
  </r>
  <r>
    <n v="4595"/>
    <s v="CA-2017-129868"/>
    <x v="482"/>
    <d v="2017-12-31T00:00:00"/>
    <s v="Standard Class"/>
    <s v="MC-18130"/>
    <s v="Mike Caudle"/>
    <x v="1"/>
    <x v="0"/>
    <s v="Los Angeles"/>
    <x v="1"/>
    <n v="90004"/>
    <x v="1"/>
    <s v="FUR-TA-10003473"/>
    <x v="0"/>
    <s v="Tables"/>
    <s v="Bretford Rectangular Conference Table Tops"/>
    <n v="902.71199999999999"/>
    <n v="0.45"/>
    <n v="496.49160000000006"/>
  </r>
  <r>
    <n v="4596"/>
    <s v="CA-2017-129868"/>
    <x v="482"/>
    <d v="2017-12-31T00:00:00"/>
    <s v="Standard Class"/>
    <s v="MC-18130"/>
    <s v="Mike Caudle"/>
    <x v="1"/>
    <x v="0"/>
    <s v="Los Angeles"/>
    <x v="1"/>
    <n v="90004"/>
    <x v="1"/>
    <s v="OFF-AR-10001897"/>
    <x v="1"/>
    <s v="Art"/>
    <s v="Model L Table or Wall-Mount Pencil Sharpener"/>
    <n v="53.97"/>
    <n v="0.45"/>
    <n v="29.683500000000002"/>
  </r>
  <r>
    <n v="4597"/>
    <s v="CA-2017-140564"/>
    <x v="5"/>
    <d v="2017-12-10T00:00:00"/>
    <s v="Second Class"/>
    <s v="TC-21475"/>
    <s v="Tony Chapman"/>
    <x v="2"/>
    <x v="0"/>
    <s v="Washington"/>
    <x v="40"/>
    <n v="20016"/>
    <x v="3"/>
    <s v="OFF-AR-10000034"/>
    <x v="1"/>
    <s v="Art"/>
    <s v="BIC Brite Liner Grip Highlighters, Assorted, 5/Pack"/>
    <n v="33.92"/>
    <n v="0.45"/>
    <n v="18.656000000000002"/>
  </r>
  <r>
    <n v="4598"/>
    <s v="US-2018-169502"/>
    <x v="735"/>
    <d v="2018-09-01T00:00:00"/>
    <s v="Standard Class"/>
    <s v="MG-17650"/>
    <s v="Matthew Grinstein"/>
    <x v="2"/>
    <x v="0"/>
    <s v="Milwaukee"/>
    <x v="6"/>
    <n v="53209"/>
    <x v="2"/>
    <s v="OFF-SU-10004115"/>
    <x v="1"/>
    <s v="Supplies"/>
    <s v="Acme Stainless Steel Office Snips"/>
    <n v="21.81"/>
    <n v="0.35"/>
    <n v="14.176499999999999"/>
  </r>
  <r>
    <n v="4599"/>
    <s v="US-2018-169502"/>
    <x v="735"/>
    <d v="2018-09-01T00:00:00"/>
    <s v="Standard Class"/>
    <s v="MG-17650"/>
    <s v="Matthew Grinstein"/>
    <x v="2"/>
    <x v="0"/>
    <s v="Milwaukee"/>
    <x v="6"/>
    <n v="53209"/>
    <x v="2"/>
    <s v="OFF-AP-10001947"/>
    <x v="1"/>
    <s v="Appliances"/>
    <s v="Acco 6 Outlet Guardian Premium Plus Surge Suppressor"/>
    <n v="91.6"/>
    <n v="0.3"/>
    <n v="64.11999999999999"/>
  </r>
  <r>
    <n v="4600"/>
    <s v="CA-2016-146948"/>
    <x v="747"/>
    <d v="2016-07-20T00:00:00"/>
    <s v="Standard Class"/>
    <s v="MG-17890"/>
    <s v="Michael Granlund"/>
    <x v="2"/>
    <x v="0"/>
    <s v="Baltimore"/>
    <x v="39"/>
    <n v="21215"/>
    <x v="3"/>
    <s v="FUR-CH-10004853"/>
    <x v="0"/>
    <s v="Chairs"/>
    <s v="Global Managers Adjustable Task Chair, Storm"/>
    <n v="150.97999999999999"/>
    <n v="0.45"/>
    <n v="83.039000000000001"/>
  </r>
  <r>
    <n v="4601"/>
    <s v="CA-2016-146948"/>
    <x v="747"/>
    <d v="2016-07-20T00:00:00"/>
    <s v="Standard Class"/>
    <s v="MG-17890"/>
    <s v="Michael Granlund"/>
    <x v="2"/>
    <x v="0"/>
    <s v="Baltimore"/>
    <x v="39"/>
    <n v="21215"/>
    <x v="3"/>
    <s v="OFF-EN-10000483"/>
    <x v="1"/>
    <s v="Envelopes"/>
    <s v="White Envelopes, White Envelopes with Clear Poly Window"/>
    <n v="137.25"/>
    <n v="0.4"/>
    <n v="82.35"/>
  </r>
  <r>
    <n v="4602"/>
    <s v="CA-2016-146948"/>
    <x v="747"/>
    <d v="2016-07-20T00:00:00"/>
    <s v="Standard Class"/>
    <s v="MG-17890"/>
    <s v="Michael Granlund"/>
    <x v="2"/>
    <x v="0"/>
    <s v="Baltimore"/>
    <x v="39"/>
    <n v="21215"/>
    <x v="3"/>
    <s v="OFF-FA-10001332"/>
    <x v="1"/>
    <s v="Fasteners"/>
    <s v="Acco Bankers Clasps, 5 3/4-Long"/>
    <n v="11.52"/>
    <n v="0.4"/>
    <n v="6.9119999999999999"/>
  </r>
  <r>
    <n v="4603"/>
    <s v="US-2016-113327"/>
    <x v="989"/>
    <d v="2016-05-29T00:00:00"/>
    <s v="Second Class"/>
    <s v="BF-11170"/>
    <s v="Ben Ferrer"/>
    <x v="2"/>
    <x v="0"/>
    <s v="Jacksonville"/>
    <x v="3"/>
    <n v="28540"/>
    <x v="0"/>
    <s v="OFF-PA-10003790"/>
    <x v="1"/>
    <s v="Paper"/>
    <s v="Xerox 1991"/>
    <n v="18.271999999999998"/>
    <n v="0.25"/>
    <n v="13.703999999999999"/>
  </r>
  <r>
    <n v="4604"/>
    <s v="US-2016-113327"/>
    <x v="989"/>
    <d v="2016-05-29T00:00:00"/>
    <s v="Second Class"/>
    <s v="BF-11170"/>
    <s v="Ben Ferrer"/>
    <x v="2"/>
    <x v="0"/>
    <s v="Jacksonville"/>
    <x v="3"/>
    <n v="28540"/>
    <x v="0"/>
    <s v="OFF-PA-10003134"/>
    <x v="1"/>
    <s v="Paper"/>
    <s v="Xerox 1937"/>
    <n v="153.72800000000001"/>
    <n v="0.25"/>
    <n v="115.29600000000001"/>
  </r>
  <r>
    <n v="4605"/>
    <s v="US-2016-113327"/>
    <x v="989"/>
    <d v="2016-05-29T00:00:00"/>
    <s v="Second Class"/>
    <s v="BF-11170"/>
    <s v="Ben Ferrer"/>
    <x v="2"/>
    <x v="0"/>
    <s v="Jacksonville"/>
    <x v="3"/>
    <n v="28540"/>
    <x v="0"/>
    <s v="OFF-EN-10004459"/>
    <x v="1"/>
    <s v="Envelopes"/>
    <s v="Security-Tint Envelopes"/>
    <n v="12.224"/>
    <n v="0.25"/>
    <n v="9.1679999999999993"/>
  </r>
  <r>
    <n v="4606"/>
    <s v="US-2016-113327"/>
    <x v="989"/>
    <d v="2016-05-29T00:00:00"/>
    <s v="Second Class"/>
    <s v="BF-11170"/>
    <s v="Ben Ferrer"/>
    <x v="2"/>
    <x v="0"/>
    <s v="Jacksonville"/>
    <x v="3"/>
    <n v="28540"/>
    <x v="0"/>
    <s v="TEC-AC-10003628"/>
    <x v="2"/>
    <s v="Accessories"/>
    <s v="Logitech 910-002974 M325 Wireless Mouse for Web Scrolling"/>
    <n v="167.94399999999999"/>
    <n v="0.3"/>
    <n v="117.56079999999999"/>
  </r>
  <r>
    <n v="4607"/>
    <s v="CA-2016-135020"/>
    <x v="71"/>
    <d v="2016-06-02T00:00:00"/>
    <s v="Standard Class"/>
    <s v="MS-17770"/>
    <s v="Maxwell Schwartz"/>
    <x v="0"/>
    <x v="0"/>
    <s v="Rochester"/>
    <x v="15"/>
    <n v="14609"/>
    <x v="3"/>
    <s v="TEC-PH-10004093"/>
    <x v="2"/>
    <s v="Phones"/>
    <s v="Panasonic Kx-TS550"/>
    <n v="45.99"/>
    <n v="0.4"/>
    <n v="27.594000000000001"/>
  </r>
  <r>
    <n v="4608"/>
    <s v="CA-2016-135020"/>
    <x v="71"/>
    <d v="2016-06-02T00:00:00"/>
    <s v="Standard Class"/>
    <s v="MS-17770"/>
    <s v="Maxwell Schwartz"/>
    <x v="0"/>
    <x v="0"/>
    <s v="Rochester"/>
    <x v="15"/>
    <n v="14609"/>
    <x v="3"/>
    <s v="OFF-ST-10001490"/>
    <x v="1"/>
    <s v="Storage"/>
    <s v="Hot File 7-Pocket, Floor Stand"/>
    <n v="535.41"/>
    <n v="0.5"/>
    <n v="267.70499999999998"/>
  </r>
  <r>
    <n v="4609"/>
    <s v="CA-2016-135020"/>
    <x v="71"/>
    <d v="2016-06-02T00:00:00"/>
    <s v="Standard Class"/>
    <s v="MS-17770"/>
    <s v="Maxwell Schwartz"/>
    <x v="0"/>
    <x v="0"/>
    <s v="Rochester"/>
    <x v="15"/>
    <n v="14609"/>
    <x v="3"/>
    <s v="OFF-BI-10000605"/>
    <x v="1"/>
    <s v="Binders"/>
    <s v="Acco Pressboard Covers with Storage Hooks, 9 1/2 x 11, Executive Red"/>
    <n v="6.0960000000000001"/>
    <n v="0.4"/>
    <n v="3.6576"/>
  </r>
  <r>
    <n v="4610"/>
    <s v="CA-2016-135020"/>
    <x v="71"/>
    <d v="2016-06-02T00:00:00"/>
    <s v="Standard Class"/>
    <s v="MS-17770"/>
    <s v="Maxwell Schwartz"/>
    <x v="0"/>
    <x v="0"/>
    <s v="Rochester"/>
    <x v="15"/>
    <n v="14609"/>
    <x v="3"/>
    <s v="OFF-PA-10004255"/>
    <x v="1"/>
    <s v="Paper"/>
    <s v="Xerox 219"/>
    <n v="45.36"/>
    <n v="0.4"/>
    <n v="27.215999999999998"/>
  </r>
  <r>
    <n v="4611"/>
    <s v="US-2018-141852"/>
    <x v="45"/>
    <d v="2018-11-14T00:00:00"/>
    <s v="Standard Class"/>
    <s v="JE-15745"/>
    <s v="Joel Eaton"/>
    <x v="0"/>
    <x v="0"/>
    <s v="Oceanside"/>
    <x v="1"/>
    <n v="92054"/>
    <x v="1"/>
    <s v="FUR-FU-10000023"/>
    <x v="0"/>
    <s v="Furnishings"/>
    <s v="Eldon Wave Desk Accessories"/>
    <n v="47.12"/>
    <n v="0.4"/>
    <n v="28.271999999999998"/>
  </r>
  <r>
    <n v="4612"/>
    <s v="CA-2017-109407"/>
    <x v="990"/>
    <d v="2017-01-26T00:00:00"/>
    <s v="Second Class"/>
    <s v="HG-14965"/>
    <s v="Henry Goldwyn"/>
    <x v="1"/>
    <x v="0"/>
    <s v="Gulfport"/>
    <x v="35"/>
    <n v="39503"/>
    <x v="0"/>
    <s v="OFF-BI-10000285"/>
    <x v="1"/>
    <s v="Binders"/>
    <s v="XtraLife ClearVue Slant-D Ring Binders by Cardinal"/>
    <n v="31.36"/>
    <n v="0.25"/>
    <n v="23.52"/>
  </r>
  <r>
    <n v="4613"/>
    <s v="US-2017-165953"/>
    <x v="413"/>
    <d v="2018-01-06T00:00:00"/>
    <s v="Standard Class"/>
    <s v="EP-13915"/>
    <s v="Emily Phan"/>
    <x v="0"/>
    <x v="0"/>
    <s v="Jacksonville"/>
    <x v="2"/>
    <n v="32216"/>
    <x v="0"/>
    <s v="OFF-AR-10000588"/>
    <x v="1"/>
    <s v="Art"/>
    <s v="Newell 345"/>
    <n v="47.616"/>
    <n v="0.3"/>
    <n v="33.331199999999995"/>
  </r>
  <r>
    <n v="4614"/>
    <s v="US-2017-165953"/>
    <x v="413"/>
    <d v="2018-01-06T00:00:00"/>
    <s v="Standard Class"/>
    <s v="EP-13915"/>
    <s v="Emily Phan"/>
    <x v="0"/>
    <x v="0"/>
    <s v="Jacksonville"/>
    <x v="2"/>
    <n v="32216"/>
    <x v="0"/>
    <s v="OFF-PA-10002250"/>
    <x v="1"/>
    <s v="Paper"/>
    <s v="Things To Do Today Pad"/>
    <n v="23.48"/>
    <n v="0.25"/>
    <n v="17.61"/>
  </r>
  <r>
    <n v="4615"/>
    <s v="CA-2017-144540"/>
    <x v="64"/>
    <d v="2017-09-10T00:00:00"/>
    <s v="Standard Class"/>
    <s v="GH-14410"/>
    <s v="Gary Hansen"/>
    <x v="2"/>
    <x v="0"/>
    <s v="Houston"/>
    <x v="5"/>
    <n v="77070"/>
    <x v="2"/>
    <s v="OFF-AP-10002457"/>
    <x v="1"/>
    <s v="Appliances"/>
    <s v="Eureka The Boss Plus 12-Amp Hard Box Upright Vacuum, Red"/>
    <n v="62.79"/>
    <n v="0.3"/>
    <n v="43.952999999999996"/>
  </r>
  <r>
    <n v="4616"/>
    <s v="CA-2017-144540"/>
    <x v="64"/>
    <d v="2017-09-10T00:00:00"/>
    <s v="Standard Class"/>
    <s v="GH-14410"/>
    <s v="Gary Hansen"/>
    <x v="2"/>
    <x v="0"/>
    <s v="Houston"/>
    <x v="5"/>
    <n v="77070"/>
    <x v="2"/>
    <s v="OFF-FA-10002763"/>
    <x v="1"/>
    <s v="Fasteners"/>
    <s v="Advantus Map Pennant Flags and Round Head Tacks"/>
    <n v="28.44"/>
    <n v="0.3"/>
    <n v="19.908000000000001"/>
  </r>
  <r>
    <n v="4617"/>
    <s v="CA-2016-159863"/>
    <x v="406"/>
    <d v="2016-09-07T00:00:00"/>
    <s v="Second Class"/>
    <s v="DS-13180"/>
    <s v="David Smith"/>
    <x v="1"/>
    <x v="0"/>
    <s v="Houston"/>
    <x v="5"/>
    <n v="77095"/>
    <x v="2"/>
    <s v="TEC-AC-10000109"/>
    <x v="2"/>
    <s v="Accessories"/>
    <s v="Sony Micro Vault Click 16 GB USB 2.0 Flash Drive"/>
    <n v="134.376"/>
    <n v="0.35"/>
    <n v="87.344400000000007"/>
  </r>
  <r>
    <n v="4618"/>
    <s v="CA-2016-117800"/>
    <x v="481"/>
    <d v="2016-09-26T00:00:00"/>
    <s v="Standard Class"/>
    <s v="TH-21550"/>
    <s v="Tracy Hopkins"/>
    <x v="2"/>
    <x v="0"/>
    <s v="Everett"/>
    <x v="31"/>
    <n v="2149"/>
    <x v="3"/>
    <s v="TEC-PH-10002415"/>
    <x v="2"/>
    <s v="Phones"/>
    <s v="Polycom VoiceStation 500 Conference phone"/>
    <n v="589.9"/>
    <n v="0.4"/>
    <n v="353.94"/>
  </r>
  <r>
    <n v="4619"/>
    <s v="CA-2016-117800"/>
    <x v="481"/>
    <d v="2016-09-26T00:00:00"/>
    <s v="Standard Class"/>
    <s v="TH-21550"/>
    <s v="Tracy Hopkins"/>
    <x v="2"/>
    <x v="0"/>
    <s v="Everett"/>
    <x v="31"/>
    <n v="2149"/>
    <x v="3"/>
    <s v="FUR-CH-10000785"/>
    <x v="0"/>
    <s v="Chairs"/>
    <s v="Global Ergonomic Managers Chair"/>
    <n v="542.94000000000005"/>
    <n v="0.45"/>
    <n v="298.61700000000008"/>
  </r>
  <r>
    <n v="4620"/>
    <s v="CA-2018-145219"/>
    <x v="165"/>
    <d v="2018-12-25T00:00:00"/>
    <s v="First Class"/>
    <s v="RM-19675"/>
    <s v="Robert Marley"/>
    <x v="2"/>
    <x v="0"/>
    <s v="Los Angeles"/>
    <x v="1"/>
    <n v="90049"/>
    <x v="1"/>
    <s v="TEC-CO-10001449"/>
    <x v="2"/>
    <s v="Copiers"/>
    <s v="Hewlett Packard LaserJet 3310 Copier"/>
    <n v="2879.9520000000002"/>
    <n v="0.5"/>
    <n v="1439.9760000000001"/>
  </r>
  <r>
    <n v="4621"/>
    <s v="CA-2018-145219"/>
    <x v="165"/>
    <d v="2018-12-25T00:00:00"/>
    <s v="First Class"/>
    <s v="RM-19675"/>
    <s v="Robert Marley"/>
    <x v="2"/>
    <x v="0"/>
    <s v="Los Angeles"/>
    <x v="1"/>
    <n v="90049"/>
    <x v="1"/>
    <s v="OFF-BI-10001670"/>
    <x v="1"/>
    <s v="Binders"/>
    <s v="Vinyl Sectional Post Binders"/>
    <n v="90.48"/>
    <n v="0.4"/>
    <n v="54.288000000000004"/>
  </r>
  <r>
    <n v="4622"/>
    <s v="CA-2016-161214"/>
    <x v="348"/>
    <d v="2016-10-08T00:00:00"/>
    <s v="Second Class"/>
    <s v="SF-20965"/>
    <s v="Sylvia Foulston"/>
    <x v="1"/>
    <x v="0"/>
    <s v="Wilmington"/>
    <x v="13"/>
    <n v="19805"/>
    <x v="3"/>
    <s v="OFF-ST-10001328"/>
    <x v="1"/>
    <s v="Storage"/>
    <s v="Personal Filing Tote with Lid, Black/Gray"/>
    <n v="77.55"/>
    <n v="0.5"/>
    <n v="38.774999999999999"/>
  </r>
  <r>
    <n v="4623"/>
    <s v="CA-2018-147228"/>
    <x v="428"/>
    <d v="2018-09-14T00:00:00"/>
    <s v="Standard Class"/>
    <s v="SO-20335"/>
    <s v="Sean O Donnel"/>
    <x v="0"/>
    <x v="0"/>
    <s v="Columbia"/>
    <x v="18"/>
    <n v="38401"/>
    <x v="0"/>
    <s v="OFF-SU-10001225"/>
    <x v="1"/>
    <s v="Supplies"/>
    <s v="Staple remover"/>
    <n v="8.8320000000000007"/>
    <n v="0.3"/>
    <n v="6.1824000000000003"/>
  </r>
  <r>
    <n v="4624"/>
    <s v="CA-2018-147228"/>
    <x v="428"/>
    <d v="2018-09-14T00:00:00"/>
    <s v="Standard Class"/>
    <s v="SO-20335"/>
    <s v="Sean O Donnel"/>
    <x v="0"/>
    <x v="0"/>
    <s v="Columbia"/>
    <x v="18"/>
    <n v="38401"/>
    <x v="0"/>
    <s v="OFF-PA-10000357"/>
    <x v="1"/>
    <s v="Paper"/>
    <s v="Xerox 1888"/>
    <n v="177.536"/>
    <n v="0.25"/>
    <n v="133.15199999999999"/>
  </r>
  <r>
    <n v="4625"/>
    <s v="CA-2018-147228"/>
    <x v="428"/>
    <d v="2018-09-14T00:00:00"/>
    <s v="Standard Class"/>
    <s v="SO-20335"/>
    <s v="Sean O Donnel"/>
    <x v="0"/>
    <x v="0"/>
    <s v="Columbia"/>
    <x v="18"/>
    <n v="38401"/>
    <x v="0"/>
    <s v="OFF-ST-10000046"/>
    <x v="1"/>
    <s v="Storage"/>
    <s v="Fellowes Super Stor/Drawer Files"/>
    <n v="258.48"/>
    <n v="0.35"/>
    <n v="168.01200000000003"/>
  </r>
  <r>
    <n v="4626"/>
    <s v="CA-2018-147228"/>
    <x v="428"/>
    <d v="2018-09-14T00:00:00"/>
    <s v="Standard Class"/>
    <s v="SO-20335"/>
    <s v="Sean O Donnel"/>
    <x v="0"/>
    <x v="0"/>
    <s v="Columbia"/>
    <x v="18"/>
    <n v="38401"/>
    <x v="0"/>
    <s v="FUR-FU-10000023"/>
    <x v="0"/>
    <s v="Furnishings"/>
    <s v="Eldon Wave Desk Accessories"/>
    <n v="14.135999999999999"/>
    <n v="0.25"/>
    <n v="10.602"/>
  </r>
  <r>
    <n v="4627"/>
    <s v="CA-2017-101336"/>
    <x v="373"/>
    <d v="2017-11-18T00:00:00"/>
    <s v="Standard Class"/>
    <s v="CK-12760"/>
    <s v="Cyma Kinney"/>
    <x v="1"/>
    <x v="0"/>
    <s v="New York City"/>
    <x v="15"/>
    <n v="10011"/>
    <x v="3"/>
    <s v="OFF-ST-10003455"/>
    <x v="1"/>
    <s v="Storage"/>
    <s v="Tenex File Box, Personal Filing Tote with Lid, Black"/>
    <n v="77.55"/>
    <n v="0.5"/>
    <n v="38.774999999999999"/>
  </r>
  <r>
    <n v="4628"/>
    <s v="CA-2017-101336"/>
    <x v="373"/>
    <d v="2017-11-18T00:00:00"/>
    <s v="Standard Class"/>
    <s v="CK-12760"/>
    <s v="Cyma Kinney"/>
    <x v="1"/>
    <x v="0"/>
    <s v="New York City"/>
    <x v="15"/>
    <n v="10011"/>
    <x v="3"/>
    <s v="OFF-ST-10000876"/>
    <x v="1"/>
    <s v="Storage"/>
    <s v="Eldon Simplefile Box Office"/>
    <n v="24.88"/>
    <n v="0.5"/>
    <n v="12.44"/>
  </r>
  <r>
    <n v="4629"/>
    <s v="CA-2017-101336"/>
    <x v="373"/>
    <d v="2017-11-18T00:00:00"/>
    <s v="Standard Class"/>
    <s v="CK-12760"/>
    <s v="Cyma Kinney"/>
    <x v="1"/>
    <x v="0"/>
    <s v="New York City"/>
    <x v="15"/>
    <n v="10011"/>
    <x v="3"/>
    <s v="OFF-AR-10003582"/>
    <x v="1"/>
    <s v="Art"/>
    <s v="Boston Electric Pencil Sharpener, Model 1818, Charcoal Black"/>
    <n v="140.75"/>
    <n v="0.45"/>
    <n v="77.412500000000009"/>
  </r>
  <r>
    <n v="4630"/>
    <s v="CA-2017-101336"/>
    <x v="373"/>
    <d v="2017-11-18T00:00:00"/>
    <s v="Standard Class"/>
    <s v="CK-12760"/>
    <s v="Cyma Kinney"/>
    <x v="1"/>
    <x v="0"/>
    <s v="New York City"/>
    <x v="15"/>
    <n v="10011"/>
    <x v="3"/>
    <s v="OFF-ST-10004258"/>
    <x v="1"/>
    <s v="Storage"/>
    <s v="Portable Personal File Box"/>
    <n v="36.630000000000003"/>
    <n v="0.5"/>
    <n v="18.315000000000001"/>
  </r>
  <r>
    <n v="4631"/>
    <s v="US-2016-126235"/>
    <x v="52"/>
    <d v="2016-10-15T00:00:00"/>
    <s v="Same Day"/>
    <s v="GA-14725"/>
    <s v="Guy Armstrong"/>
    <x v="0"/>
    <x v="0"/>
    <s v="Mount Pleasant"/>
    <x v="12"/>
    <n v="48858"/>
    <x v="2"/>
    <s v="FUR-FU-10000719"/>
    <x v="0"/>
    <s v="Furnishings"/>
    <s v="DAX Cubicle Frames, 8-1/2 x 11"/>
    <n v="17.14"/>
    <n v="0.3"/>
    <n v="11.997999999999999"/>
  </r>
  <r>
    <n v="4632"/>
    <s v="CA-2018-168396"/>
    <x v="646"/>
    <d v="2018-08-08T00:00:00"/>
    <s v="Second Class"/>
    <s v="BD-11725"/>
    <s v="Bruce Degenhardt"/>
    <x v="0"/>
    <x v="0"/>
    <s v="San Francisco"/>
    <x v="1"/>
    <n v="94122"/>
    <x v="1"/>
    <s v="OFF-LA-10001297"/>
    <x v="1"/>
    <s v="Labels"/>
    <s v="Avery 473"/>
    <n v="51.75"/>
    <n v="0.4"/>
    <n v="31.049999999999997"/>
  </r>
  <r>
    <n v="4633"/>
    <s v="CA-2018-168396"/>
    <x v="646"/>
    <d v="2018-08-08T00:00:00"/>
    <s v="Second Class"/>
    <s v="BD-11725"/>
    <s v="Bruce Degenhardt"/>
    <x v="0"/>
    <x v="0"/>
    <s v="San Francisco"/>
    <x v="1"/>
    <n v="94122"/>
    <x v="1"/>
    <s v="FUR-FU-10000723"/>
    <x v="0"/>
    <s v="Furnishings"/>
    <s v="Deflect-o EconoMat Studded, No Bevel Mat for Low Pile Carpeting"/>
    <n v="123.96"/>
    <n v="0.4"/>
    <n v="74.375999999999991"/>
  </r>
  <r>
    <n v="4634"/>
    <s v="CA-2016-130456"/>
    <x v="291"/>
    <d v="2016-08-26T00:00:00"/>
    <s v="Standard Class"/>
    <s v="DS-13180"/>
    <s v="David Smith"/>
    <x v="1"/>
    <x v="0"/>
    <s v="San Francisco"/>
    <x v="1"/>
    <n v="94122"/>
    <x v="1"/>
    <s v="FUR-BO-10003893"/>
    <x v="0"/>
    <s v="Bookcases"/>
    <s v="Sauder Camden County Collection Library"/>
    <n v="586.39800000000002"/>
    <n v="0.5"/>
    <n v="293.19900000000001"/>
  </r>
  <r>
    <n v="4635"/>
    <s v="CA-2016-130456"/>
    <x v="291"/>
    <d v="2016-08-26T00:00:00"/>
    <s v="Standard Class"/>
    <s v="DS-13180"/>
    <s v="David Smith"/>
    <x v="1"/>
    <x v="0"/>
    <s v="San Francisco"/>
    <x v="1"/>
    <n v="94122"/>
    <x v="1"/>
    <s v="OFF-ST-10000736"/>
    <x v="1"/>
    <s v="Storage"/>
    <s v="Carina Double Wide Media Storage Towers in Natural &amp; Black"/>
    <n v="80.98"/>
    <n v="0.5"/>
    <n v="40.49"/>
  </r>
  <r>
    <n v="4636"/>
    <s v="CA-2018-116288"/>
    <x v="846"/>
    <d v="2018-03-17T00:00:00"/>
    <s v="Standard Class"/>
    <s v="BS-11380"/>
    <s v="Bill Stewart"/>
    <x v="1"/>
    <x v="0"/>
    <s v="San Francisco"/>
    <x v="1"/>
    <n v="94122"/>
    <x v="1"/>
    <s v="OFF-ST-10000736"/>
    <x v="1"/>
    <s v="Storage"/>
    <s v="Carina Double Wide Media Storage Towers in Natural &amp; Black"/>
    <n v="242.94"/>
    <n v="0.5"/>
    <n v="121.47"/>
  </r>
  <r>
    <n v="4637"/>
    <s v="CA-2018-168228"/>
    <x v="842"/>
    <d v="2018-04-29T00:00:00"/>
    <s v="First Class"/>
    <s v="AP-10915"/>
    <s v="Arthur Prichep"/>
    <x v="0"/>
    <x v="0"/>
    <s v="Los Angeles"/>
    <x v="1"/>
    <n v="90045"/>
    <x v="1"/>
    <s v="OFF-AR-10003373"/>
    <x v="1"/>
    <s v="Art"/>
    <s v="Boston School Pro Electric Pencil Sharpener, 1670"/>
    <n v="123.92"/>
    <n v="0.45"/>
    <n v="68.156000000000006"/>
  </r>
  <r>
    <n v="4638"/>
    <s v="CA-2018-168228"/>
    <x v="842"/>
    <d v="2018-04-29T00:00:00"/>
    <s v="First Class"/>
    <s v="AP-10915"/>
    <s v="Arthur Prichep"/>
    <x v="0"/>
    <x v="0"/>
    <s v="Los Angeles"/>
    <x v="1"/>
    <n v="90045"/>
    <x v="1"/>
    <s v="OFF-AR-10000390"/>
    <x v="1"/>
    <s v="Art"/>
    <s v="Newell Chalk Holder"/>
    <n v="12.39"/>
    <n v="0.45"/>
    <n v="6.8145000000000007"/>
  </r>
  <r>
    <n v="4639"/>
    <s v="CA-2018-168228"/>
    <x v="842"/>
    <d v="2018-04-29T00:00:00"/>
    <s v="First Class"/>
    <s v="AP-10915"/>
    <s v="Arthur Prichep"/>
    <x v="0"/>
    <x v="0"/>
    <s v="Los Angeles"/>
    <x v="1"/>
    <n v="90045"/>
    <x v="1"/>
    <s v="OFF-AR-10001725"/>
    <x v="1"/>
    <s v="Art"/>
    <s v="Boston Home &amp; Office Model 2000 Electric Pencil Sharpeners"/>
    <n v="47.3"/>
    <n v="0.45"/>
    <n v="26.015000000000001"/>
  </r>
  <r>
    <n v="4640"/>
    <s v="CA-2017-102162"/>
    <x v="108"/>
    <d v="2017-09-16T00:00:00"/>
    <s v="Standard Class"/>
    <s v="JF-15565"/>
    <s v="Jill Fjeld"/>
    <x v="0"/>
    <x v="0"/>
    <s v="Newport News"/>
    <x v="17"/>
    <n v="23602"/>
    <x v="0"/>
    <s v="TEC-CO-10001943"/>
    <x v="2"/>
    <s v="Copiers"/>
    <s v="Canon PC-428 Personal Copier"/>
    <n v="1599.92"/>
    <n v="0.35"/>
    <n v="1039.9480000000001"/>
  </r>
  <r>
    <n v="4641"/>
    <s v="CA-2017-102162"/>
    <x v="108"/>
    <d v="2017-09-16T00:00:00"/>
    <s v="Standard Class"/>
    <s v="JF-15565"/>
    <s v="Jill Fjeld"/>
    <x v="0"/>
    <x v="0"/>
    <s v="Newport News"/>
    <x v="17"/>
    <n v="23602"/>
    <x v="0"/>
    <s v="OFF-EN-10002312"/>
    <x v="1"/>
    <s v="Envelopes"/>
    <s v="#10 Self-Seal White Envelopes"/>
    <n v="11.09"/>
    <n v="0.25"/>
    <n v="8.317499999999999"/>
  </r>
  <r>
    <n v="4642"/>
    <s v="CA-2018-130141"/>
    <x v="760"/>
    <d v="2018-10-24T00:00:00"/>
    <s v="Second Class"/>
    <s v="HA-14905"/>
    <s v="Helen Abelman"/>
    <x v="0"/>
    <x v="0"/>
    <s v="Fort Collins"/>
    <x v="22"/>
    <n v="80525"/>
    <x v="1"/>
    <s v="OFF-BI-10000831"/>
    <x v="1"/>
    <s v="Binders"/>
    <s v="Storex Flexible Poly Binders with Double Pockets"/>
    <n v="3.1680000000000001"/>
    <n v="0.4"/>
    <n v="1.9008"/>
  </r>
  <r>
    <n v="4643"/>
    <s v="CA-2018-130141"/>
    <x v="760"/>
    <d v="2018-10-24T00:00:00"/>
    <s v="Second Class"/>
    <s v="HA-14905"/>
    <s v="Helen Abelman"/>
    <x v="0"/>
    <x v="0"/>
    <s v="Fort Collins"/>
    <x v="22"/>
    <n v="80525"/>
    <x v="1"/>
    <s v="FUR-CH-10000749"/>
    <x v="0"/>
    <s v="Chairs"/>
    <s v="Office Star - Ergonomic Mid Back Chair with 2-Way Adjustable Arms"/>
    <n v="579.13599999999997"/>
    <n v="0.45"/>
    <n v="318.52480000000003"/>
  </r>
  <r>
    <n v="4644"/>
    <s v="CA-2016-147501"/>
    <x v="991"/>
    <d v="2016-08-06T00:00:00"/>
    <s v="Standard Class"/>
    <s v="Co-12640"/>
    <s v="Corey-Lock"/>
    <x v="0"/>
    <x v="0"/>
    <s v="Seattle"/>
    <x v="4"/>
    <n v="98105"/>
    <x v="1"/>
    <s v="OFF-BI-10002003"/>
    <x v="1"/>
    <s v="Binders"/>
    <s v="Ibico Presentation Index for Binding Systems"/>
    <n v="6.3680000000000003"/>
    <n v="0.4"/>
    <n v="3.8208000000000002"/>
  </r>
  <r>
    <n v="4645"/>
    <s v="CA-2016-147501"/>
    <x v="991"/>
    <d v="2016-08-06T00:00:00"/>
    <s v="Standard Class"/>
    <s v="Co-12640"/>
    <s v="Corey-Lock"/>
    <x v="0"/>
    <x v="0"/>
    <s v="Seattle"/>
    <x v="4"/>
    <n v="98105"/>
    <x v="1"/>
    <s v="TEC-MA-10001972"/>
    <x v="2"/>
    <s v="Machines"/>
    <s v="Okidata C331dn Printer"/>
    <n v="558.4"/>
    <n v="0.45"/>
    <n v="307.12"/>
  </r>
  <r>
    <n v="4646"/>
    <s v="CA-2017-143910"/>
    <x v="399"/>
    <d v="2017-08-16T00:00:00"/>
    <s v="Standard Class"/>
    <s v="BC-11125"/>
    <s v="Becky Castell"/>
    <x v="2"/>
    <x v="0"/>
    <s v="New York City"/>
    <x v="15"/>
    <n v="10011"/>
    <x v="3"/>
    <s v="FUR-CH-10000225"/>
    <x v="0"/>
    <s v="Chairs"/>
    <s v="Global Geo Office Task Chair, Gray"/>
    <n v="145.76400000000001"/>
    <n v="0.45"/>
    <n v="80.170200000000008"/>
  </r>
  <r>
    <n v="4647"/>
    <s v="CA-2015-146885"/>
    <x v="992"/>
    <d v="2015-06-05T00:00:00"/>
    <s v="Standard Class"/>
    <s v="EB-13840"/>
    <s v="Ellis Ballard"/>
    <x v="1"/>
    <x v="0"/>
    <s v="Richmond"/>
    <x v="17"/>
    <n v="23223"/>
    <x v="0"/>
    <s v="OFF-PA-10001622"/>
    <x v="1"/>
    <s v="Paper"/>
    <s v="Ampad Poly Cover Wirebound Steno Book, 6 x 9 Assorted Colors, Gregg Ruled"/>
    <n v="13.62"/>
    <n v="0.25"/>
    <n v="10.215"/>
  </r>
  <r>
    <n v="4648"/>
    <s v="CA-2017-139556"/>
    <x v="993"/>
    <d v="2017-05-01T00:00:00"/>
    <s v="Standard Class"/>
    <s v="DB-13360"/>
    <s v="Dennis Bolton"/>
    <x v="2"/>
    <x v="0"/>
    <s v="New York City"/>
    <x v="15"/>
    <n v="10009"/>
    <x v="3"/>
    <s v="FUR-CH-10004983"/>
    <x v="0"/>
    <s v="Chairs"/>
    <s v="Office Star - Mid Back Dual function Ergonomic High Back Chair with 2-Way Adjustable Arms"/>
    <n v="434.64600000000002"/>
    <n v="0.45"/>
    <n v="239.05530000000002"/>
  </r>
  <r>
    <n v="4649"/>
    <s v="CA-2018-129357"/>
    <x v="304"/>
    <d v="2018-05-19T00:00:00"/>
    <s v="Standard Class"/>
    <s v="KB-16585"/>
    <s v="Ken Black"/>
    <x v="1"/>
    <x v="0"/>
    <s v="Seattle"/>
    <x v="4"/>
    <n v="98103"/>
    <x v="1"/>
    <s v="OFF-PA-10003228"/>
    <x v="1"/>
    <s v="Paper"/>
    <s v="Xerox 1917"/>
    <n v="440.19"/>
    <n v="0.4"/>
    <n v="264.11399999999998"/>
  </r>
  <r>
    <n v="4650"/>
    <s v="CA-2018-129357"/>
    <x v="304"/>
    <d v="2018-05-19T00:00:00"/>
    <s v="Standard Class"/>
    <s v="KB-16585"/>
    <s v="Ken Black"/>
    <x v="1"/>
    <x v="0"/>
    <s v="Seattle"/>
    <x v="4"/>
    <n v="98103"/>
    <x v="1"/>
    <s v="OFF-SU-10004498"/>
    <x v="1"/>
    <s v="Supplies"/>
    <s v="Martin-Yale Premier Letter Opener"/>
    <n v="64.400000000000006"/>
    <n v="0.45"/>
    <n v="35.420000000000009"/>
  </r>
  <r>
    <n v="4651"/>
    <s v="CA-2018-150987"/>
    <x v="798"/>
    <d v="2018-04-12T00:00:00"/>
    <s v="Standard Class"/>
    <s v="AH-10120"/>
    <s v="Adrian Hane"/>
    <x v="2"/>
    <x v="0"/>
    <s v="San Francisco"/>
    <x v="1"/>
    <n v="94110"/>
    <x v="1"/>
    <s v="OFF-PA-10001878"/>
    <x v="1"/>
    <s v="Paper"/>
    <s v="Xerox 1891"/>
    <n v="244.55"/>
    <n v="0.4"/>
    <n v="146.72999999999999"/>
  </r>
  <r>
    <n v="4652"/>
    <s v="CA-2018-150987"/>
    <x v="798"/>
    <d v="2018-04-12T00:00:00"/>
    <s v="Standard Class"/>
    <s v="AH-10120"/>
    <s v="Adrian Hane"/>
    <x v="2"/>
    <x v="0"/>
    <s v="San Francisco"/>
    <x v="1"/>
    <n v="94110"/>
    <x v="1"/>
    <s v="OFF-PA-10002923"/>
    <x v="1"/>
    <s v="Paper"/>
    <s v="Xerox 1942"/>
    <n v="195.76"/>
    <n v="0.4"/>
    <n v="117.45599999999999"/>
  </r>
  <r>
    <n v="4653"/>
    <s v="CA-2018-132647"/>
    <x v="922"/>
    <d v="2018-02-23T00:00:00"/>
    <s v="Standard Class"/>
    <s v="GH-14410"/>
    <s v="Gary Hansen"/>
    <x v="2"/>
    <x v="0"/>
    <s v="Perth Amboy"/>
    <x v="30"/>
    <n v="8861"/>
    <x v="3"/>
    <s v="OFF-PA-10001838"/>
    <x v="1"/>
    <s v="Paper"/>
    <s v="Adams Telephone Message Book W/Dividers/Space For Phone Numbers, 5 1/4X8 1/2, 300/Messages"/>
    <n v="11.76"/>
    <n v="0.4"/>
    <n v="7.056"/>
  </r>
  <r>
    <n v="4654"/>
    <s v="CA-2018-132647"/>
    <x v="922"/>
    <d v="2018-02-23T00:00:00"/>
    <s v="Standard Class"/>
    <s v="GH-14410"/>
    <s v="Gary Hansen"/>
    <x v="2"/>
    <x v="0"/>
    <s v="Perth Amboy"/>
    <x v="30"/>
    <n v="8861"/>
    <x v="3"/>
    <s v="OFF-ST-10003123"/>
    <x v="1"/>
    <s v="Storage"/>
    <s v="Fellowes Bases and Tops For Staxonsteel/High-Stak Systems"/>
    <n v="166.45"/>
    <n v="0.5"/>
    <n v="83.224999999999994"/>
  </r>
  <r>
    <n v="4655"/>
    <s v="CA-2018-159107"/>
    <x v="92"/>
    <d v="2018-06-26T00:00:00"/>
    <s v="Second Class"/>
    <s v="KT-16480"/>
    <s v="Kean Thornton"/>
    <x v="0"/>
    <x v="0"/>
    <s v="San Francisco"/>
    <x v="1"/>
    <n v="94110"/>
    <x v="1"/>
    <s v="OFF-FA-10001332"/>
    <x v="1"/>
    <s v="Fasteners"/>
    <s v="Acco Bankers Clasps, 5 3/4-Long"/>
    <n v="2.88"/>
    <n v="0.4"/>
    <n v="1.728"/>
  </r>
  <r>
    <n v="4656"/>
    <s v="CA-2015-160738"/>
    <x v="952"/>
    <d v="2015-05-10T00:00:00"/>
    <s v="Standard Class"/>
    <s v="KH-16330"/>
    <s v="Katharine Harms"/>
    <x v="1"/>
    <x v="0"/>
    <s v="Freeport"/>
    <x v="10"/>
    <n v="61032"/>
    <x v="2"/>
    <s v="OFF-ST-10003442"/>
    <x v="1"/>
    <s v="Storage"/>
    <s v="Eldon Portable Mobile Manager"/>
    <n v="45.247999999999998"/>
    <n v="0.4"/>
    <n v="27.148799999999998"/>
  </r>
  <r>
    <n v="4657"/>
    <s v="CA-2016-112130"/>
    <x v="910"/>
    <d v="2016-05-07T00:00:00"/>
    <s v="Standard Class"/>
    <s v="SV-20785"/>
    <s v="Stewart Visinsky"/>
    <x v="0"/>
    <x v="0"/>
    <s v="Philadelphia"/>
    <x v="9"/>
    <n v="19140"/>
    <x v="3"/>
    <s v="OFF-AR-10001468"/>
    <x v="1"/>
    <s v="Art"/>
    <s v="Sanford Prismacolor Professional Thick Lead Art Pencils, 36-Color Set"/>
    <n v="59.904000000000003"/>
    <n v="0.45"/>
    <n v="32.947200000000002"/>
  </r>
  <r>
    <n v="4658"/>
    <s v="CA-2016-112130"/>
    <x v="910"/>
    <d v="2016-05-07T00:00:00"/>
    <s v="Standard Class"/>
    <s v="SV-20785"/>
    <s v="Stewart Visinsky"/>
    <x v="0"/>
    <x v="0"/>
    <s v="Philadelphia"/>
    <x v="9"/>
    <n v="19140"/>
    <x v="3"/>
    <s v="OFF-AP-10003266"/>
    <x v="1"/>
    <s v="Appliances"/>
    <s v="Holmes Replacement Filter for HEPA Air Cleaner, Large Room"/>
    <n v="23.696000000000002"/>
    <n v="0.4"/>
    <n v="14.217600000000001"/>
  </r>
  <r>
    <n v="4659"/>
    <s v="CA-2016-112130"/>
    <x v="910"/>
    <d v="2016-05-07T00:00:00"/>
    <s v="Standard Class"/>
    <s v="SV-20785"/>
    <s v="Stewart Visinsky"/>
    <x v="0"/>
    <x v="0"/>
    <s v="Philadelphia"/>
    <x v="9"/>
    <n v="19140"/>
    <x v="3"/>
    <s v="OFF-PA-10002230"/>
    <x v="1"/>
    <s v="Paper"/>
    <s v="Xerox 1897"/>
    <n v="7.968"/>
    <n v="0.4"/>
    <n v="4.7808000000000002"/>
  </r>
  <r>
    <n v="4660"/>
    <s v="CA-2016-112130"/>
    <x v="910"/>
    <d v="2016-05-07T00:00:00"/>
    <s v="Standard Class"/>
    <s v="SV-20785"/>
    <s v="Stewart Visinsky"/>
    <x v="0"/>
    <x v="0"/>
    <s v="Philadelphia"/>
    <x v="9"/>
    <n v="19140"/>
    <x v="3"/>
    <s v="OFF-AP-10003622"/>
    <x v="1"/>
    <s v="Appliances"/>
    <s v="Bravo II Megaboss 12-Amp Hard Body Upright, Replacement Belts, 2 Belts per Pack"/>
    <n v="18.2"/>
    <n v="0.4"/>
    <n v="10.92"/>
  </r>
  <r>
    <n v="4661"/>
    <s v="CA-2016-112130"/>
    <x v="910"/>
    <d v="2016-05-07T00:00:00"/>
    <s v="Standard Class"/>
    <s v="SV-20785"/>
    <s v="Stewart Visinsky"/>
    <x v="0"/>
    <x v="0"/>
    <s v="Philadelphia"/>
    <x v="9"/>
    <n v="19140"/>
    <x v="3"/>
    <s v="TEC-AC-10001542"/>
    <x v="2"/>
    <s v="Accessories"/>
    <s v="SanDisk Cruzer 16 GB USB Flash Drive"/>
    <n v="27.552"/>
    <n v="0.45"/>
    <n v="15.153600000000001"/>
  </r>
  <r>
    <n v="4662"/>
    <s v="CA-2016-112130"/>
    <x v="910"/>
    <d v="2016-05-07T00:00:00"/>
    <s v="Standard Class"/>
    <s v="SV-20785"/>
    <s v="Stewart Visinsky"/>
    <x v="0"/>
    <x v="0"/>
    <s v="Philadelphia"/>
    <x v="9"/>
    <n v="19140"/>
    <x v="3"/>
    <s v="FUR-CH-10002965"/>
    <x v="0"/>
    <s v="Chairs"/>
    <s v="Global Leather Highback Executive Chair with Pneumatic Height Adjustment, Black"/>
    <n v="844.11599999999999"/>
    <n v="0.45"/>
    <n v="464.2638"/>
  </r>
  <r>
    <n v="4663"/>
    <s v="CA-2016-112130"/>
    <x v="910"/>
    <d v="2016-05-07T00:00:00"/>
    <s v="Standard Class"/>
    <s v="SV-20785"/>
    <s v="Stewart Visinsky"/>
    <x v="0"/>
    <x v="0"/>
    <s v="Philadelphia"/>
    <x v="9"/>
    <n v="19140"/>
    <x v="3"/>
    <s v="OFF-ST-10000563"/>
    <x v="1"/>
    <s v="Storage"/>
    <s v="Fellowes Bankers Box Stor/Drawer Steel Plus"/>
    <n v="76.751999999999995"/>
    <n v="0.5"/>
    <n v="38.375999999999998"/>
  </r>
  <r>
    <n v="4664"/>
    <s v="CA-2017-111409"/>
    <x v="31"/>
    <d v="2017-09-22T00:00:00"/>
    <s v="Standard Class"/>
    <s v="PO-18850"/>
    <s v="Patrick OBrill"/>
    <x v="0"/>
    <x v="0"/>
    <s v="Jacksonville"/>
    <x v="2"/>
    <n v="32216"/>
    <x v="0"/>
    <s v="OFF-LA-10002787"/>
    <x v="1"/>
    <s v="Labels"/>
    <s v="Avery 480"/>
    <n v="3"/>
    <n v="0.25"/>
    <n v="2.25"/>
  </r>
  <r>
    <n v="4665"/>
    <s v="CA-2017-116232"/>
    <x v="897"/>
    <d v="2017-09-26T00:00:00"/>
    <s v="Standard Class"/>
    <s v="AC-10450"/>
    <s v="Amy Cox"/>
    <x v="0"/>
    <x v="0"/>
    <s v="Pembroke Pines"/>
    <x v="2"/>
    <n v="33024"/>
    <x v="0"/>
    <s v="OFF-BI-10004022"/>
    <x v="1"/>
    <s v="Binders"/>
    <s v="Acco Suede Grain Vinyl Round Ring Binder"/>
    <n v="7.5060000000000002"/>
    <n v="0.25"/>
    <n v="5.6295000000000002"/>
  </r>
  <r>
    <n v="4666"/>
    <s v="CA-2017-116232"/>
    <x v="897"/>
    <d v="2017-09-26T00:00:00"/>
    <s v="Standard Class"/>
    <s v="AC-10450"/>
    <s v="Amy Cox"/>
    <x v="0"/>
    <x v="0"/>
    <s v="Pembroke Pines"/>
    <x v="2"/>
    <n v="33024"/>
    <x v="0"/>
    <s v="OFF-LA-10001158"/>
    <x v="1"/>
    <s v="Labels"/>
    <s v="Avery Address/Shipping Labels for Typewriters, 4 x 2"/>
    <n v="16.559999999999999"/>
    <n v="0.25"/>
    <n v="12.419999999999998"/>
  </r>
  <r>
    <n v="4667"/>
    <s v="CA-2017-116547"/>
    <x v="994"/>
    <d v="2017-01-17T00:00:00"/>
    <s v="Standard Class"/>
    <s v="KB-16585"/>
    <s v="Ken Black"/>
    <x v="1"/>
    <x v="0"/>
    <s v="Seattle"/>
    <x v="4"/>
    <n v="98115"/>
    <x v="1"/>
    <s v="FUR-FU-10000076"/>
    <x v="0"/>
    <s v="Furnishings"/>
    <s v="24-Hour Round Wall Clock"/>
    <n v="79.92"/>
    <n v="0.4"/>
    <n v="47.951999999999998"/>
  </r>
  <r>
    <n v="4668"/>
    <s v="CA-2017-116547"/>
    <x v="994"/>
    <d v="2017-01-17T00:00:00"/>
    <s v="Standard Class"/>
    <s v="KB-16585"/>
    <s v="Ken Black"/>
    <x v="1"/>
    <x v="0"/>
    <s v="Seattle"/>
    <x v="4"/>
    <n v="98115"/>
    <x v="1"/>
    <s v="TEC-AC-10002335"/>
    <x v="2"/>
    <s v="Accessories"/>
    <s v="Logitech Media Keyboard K200"/>
    <n v="69.98"/>
    <n v="0.45"/>
    <n v="38.489000000000004"/>
  </r>
  <r>
    <n v="4669"/>
    <s v="US-2018-133200"/>
    <x v="636"/>
    <d v="2018-05-11T00:00:00"/>
    <s v="Standard Class"/>
    <s v="DB-13555"/>
    <s v="Dorothy Badders"/>
    <x v="1"/>
    <x v="0"/>
    <s v="Fort Worth"/>
    <x v="5"/>
    <n v="76106"/>
    <x v="2"/>
    <s v="OFF-BI-10002827"/>
    <x v="1"/>
    <s v="Binders"/>
    <s v="Avery Durable Poly Binders"/>
    <n v="11.06"/>
    <n v="0.3"/>
    <n v="7.742"/>
  </r>
  <r>
    <n v="4670"/>
    <s v="US-2018-133200"/>
    <x v="636"/>
    <d v="2018-05-11T00:00:00"/>
    <s v="Standard Class"/>
    <s v="DB-13555"/>
    <s v="Dorothy Badders"/>
    <x v="1"/>
    <x v="0"/>
    <s v="Fort Worth"/>
    <x v="5"/>
    <n v="76106"/>
    <x v="2"/>
    <s v="FUR-BO-10001601"/>
    <x v="0"/>
    <s v="Bookcases"/>
    <s v="Sauder Mission Library with Doors, Fruitwood Finish"/>
    <n v="623.46479999999997"/>
    <n v="0.4"/>
    <n v="374.07887999999997"/>
  </r>
  <r>
    <n v="4671"/>
    <s v="US-2018-133200"/>
    <x v="636"/>
    <d v="2018-05-11T00:00:00"/>
    <s v="Standard Class"/>
    <s v="DB-13555"/>
    <s v="Dorothy Badders"/>
    <x v="1"/>
    <x v="0"/>
    <s v="Fort Worth"/>
    <x v="5"/>
    <n v="76106"/>
    <x v="2"/>
    <s v="OFF-ST-10001932"/>
    <x v="1"/>
    <s v="Storage"/>
    <s v="Fellowes Staxonsteel Drawer Files"/>
    <n v="772.68"/>
    <n v="0.4"/>
    <n v="463.60799999999995"/>
  </r>
  <r>
    <n v="4672"/>
    <s v="CA-2017-133550"/>
    <x v="995"/>
    <d v="2017-08-06T00:00:00"/>
    <s v="Standard Class"/>
    <s v="KL-16645"/>
    <s v="Ken Lonsdale"/>
    <x v="0"/>
    <x v="0"/>
    <s v="Detroit"/>
    <x v="12"/>
    <n v="48205"/>
    <x v="2"/>
    <s v="OFF-AP-10001005"/>
    <x v="1"/>
    <s v="Appliances"/>
    <s v="Honeywell Quietcare HEPA Air Cleaner"/>
    <n v="283.14"/>
    <n v="0.3"/>
    <n v="198.19799999999998"/>
  </r>
  <r>
    <n v="4673"/>
    <s v="CA-2017-133550"/>
    <x v="995"/>
    <d v="2017-08-06T00:00:00"/>
    <s v="Standard Class"/>
    <s v="KL-16645"/>
    <s v="Ken Lonsdale"/>
    <x v="0"/>
    <x v="0"/>
    <s v="Detroit"/>
    <x v="12"/>
    <n v="48205"/>
    <x v="2"/>
    <s v="TEC-PH-10004042"/>
    <x v="2"/>
    <s v="Phones"/>
    <s v="ClearOne Communications CHAT 70 OC Speaker Phone"/>
    <n v="635.96"/>
    <n v="0.3"/>
    <n v="445.17200000000003"/>
  </r>
  <r>
    <n v="4674"/>
    <s v="CA-2017-133550"/>
    <x v="995"/>
    <d v="2017-08-06T00:00:00"/>
    <s v="Standard Class"/>
    <s v="KL-16645"/>
    <s v="Ken Lonsdale"/>
    <x v="0"/>
    <x v="0"/>
    <s v="Detroit"/>
    <x v="12"/>
    <n v="48205"/>
    <x v="2"/>
    <s v="TEC-PH-10001079"/>
    <x v="2"/>
    <s v="Phones"/>
    <s v="Polycom SoundPoint Pro SE-225 Corded phone"/>
    <n v="118.99"/>
    <n v="0.3"/>
    <n v="83.292999999999992"/>
  </r>
  <r>
    <n v="4675"/>
    <s v="CA-2017-133550"/>
    <x v="995"/>
    <d v="2017-08-06T00:00:00"/>
    <s v="Standard Class"/>
    <s v="KL-16645"/>
    <s v="Ken Lonsdale"/>
    <x v="0"/>
    <x v="0"/>
    <s v="Detroit"/>
    <x v="12"/>
    <n v="48205"/>
    <x v="2"/>
    <s v="FUR-FU-10002918"/>
    <x v="0"/>
    <s v="Furnishings"/>
    <s v="Eldon ClusterMat Chair Mat with Cordless Antistatic Protection"/>
    <n v="272.94"/>
    <n v="0.3"/>
    <n v="191.05799999999999"/>
  </r>
  <r>
    <n v="4676"/>
    <s v="CA-2018-139416"/>
    <x v="996"/>
    <d v="2018-03-29T00:00:00"/>
    <s v="Second Class"/>
    <s v="AG-10270"/>
    <s v="Alejandro Grove"/>
    <x v="0"/>
    <x v="0"/>
    <s v="Philadelphia"/>
    <x v="9"/>
    <n v="19120"/>
    <x v="3"/>
    <s v="FUR-FU-10003832"/>
    <x v="0"/>
    <s v="Furnishings"/>
    <s v="Eldon Expressions Punched Metal &amp; Wood Desk Accessories, Black &amp; Cherry"/>
    <n v="15.007999999999999"/>
    <n v="0.4"/>
    <n v="9.0047999999999995"/>
  </r>
  <r>
    <n v="4677"/>
    <s v="CA-2015-114510"/>
    <x v="619"/>
    <d v="2015-03-19T00:00:00"/>
    <s v="Standard Class"/>
    <s v="JF-15295"/>
    <s v="Jason Fortune-"/>
    <x v="0"/>
    <x v="0"/>
    <s v="Logan"/>
    <x v="7"/>
    <n v="84321"/>
    <x v="1"/>
    <s v="OFF-BI-10001617"/>
    <x v="1"/>
    <s v="Binders"/>
    <s v="GBC Wire Binding Combs"/>
    <n v="33.088000000000001"/>
    <n v="0.4"/>
    <n v="19.852799999999998"/>
  </r>
  <r>
    <n v="4678"/>
    <s v="CA-2015-114510"/>
    <x v="619"/>
    <d v="2015-03-19T00:00:00"/>
    <s v="Standard Class"/>
    <s v="JF-15295"/>
    <s v="Jason Fortune-"/>
    <x v="0"/>
    <x v="0"/>
    <s v="Logan"/>
    <x v="7"/>
    <n v="84321"/>
    <x v="1"/>
    <s v="OFF-ST-10000736"/>
    <x v="1"/>
    <s v="Storage"/>
    <s v="Carina Double Wide Media Storage Towers in Natural &amp; Black"/>
    <n v="80.98"/>
    <n v="0.5"/>
    <n v="40.49"/>
  </r>
  <r>
    <n v="4679"/>
    <s v="CA-2015-114510"/>
    <x v="619"/>
    <d v="2015-03-19T00:00:00"/>
    <s v="Standard Class"/>
    <s v="JF-15295"/>
    <s v="Jason Fortune-"/>
    <x v="0"/>
    <x v="0"/>
    <s v="Logan"/>
    <x v="7"/>
    <n v="84321"/>
    <x v="1"/>
    <s v="TEC-AC-10004877"/>
    <x v="2"/>
    <s v="Accessories"/>
    <s v="Imation 30456 USB Flash Drive 8GB"/>
    <n v="82.8"/>
    <n v="0.45"/>
    <n v="45.54"/>
  </r>
  <r>
    <n v="4680"/>
    <s v="CA-2015-114510"/>
    <x v="619"/>
    <d v="2015-03-19T00:00:00"/>
    <s v="Standard Class"/>
    <s v="JF-15295"/>
    <s v="Jason Fortune-"/>
    <x v="0"/>
    <x v="0"/>
    <s v="Logan"/>
    <x v="7"/>
    <n v="84321"/>
    <x v="1"/>
    <s v="OFF-ST-10003221"/>
    <x v="1"/>
    <s v="Storage"/>
    <s v="Staple magnet"/>
    <n v="21.36"/>
    <n v="0.5"/>
    <n v="10.68"/>
  </r>
  <r>
    <n v="4681"/>
    <s v="CA-2015-114510"/>
    <x v="619"/>
    <d v="2015-03-19T00:00:00"/>
    <s v="Standard Class"/>
    <s v="JF-15295"/>
    <s v="Jason Fortune-"/>
    <x v="0"/>
    <x v="0"/>
    <s v="Logan"/>
    <x v="7"/>
    <n v="84321"/>
    <x v="1"/>
    <s v="OFF-BI-10003007"/>
    <x v="1"/>
    <s v="Binders"/>
    <s v="Premium Transparent Presentation Covers, No Pattern/Clear, 8 1/2 x 11"/>
    <n v="62.048000000000002"/>
    <n v="0.4"/>
    <n v="37.2288"/>
  </r>
  <r>
    <n v="4682"/>
    <s v="CA-2017-169215"/>
    <x v="216"/>
    <d v="2017-07-18T00:00:00"/>
    <s v="Second Class"/>
    <s v="RE-19450"/>
    <s v="Richard Eichhorn"/>
    <x v="0"/>
    <x v="0"/>
    <s v="Auburn"/>
    <x v="15"/>
    <n v="13021"/>
    <x v="3"/>
    <s v="OFF-FA-10000936"/>
    <x v="1"/>
    <s v="Fasteners"/>
    <s v="Acco Hot Clips Clips to Go"/>
    <n v="29.61"/>
    <n v="0.4"/>
    <n v="17.765999999999998"/>
  </r>
  <r>
    <n v="4683"/>
    <s v="CA-2017-127698"/>
    <x v="49"/>
    <d v="2017-12-01T00:00:00"/>
    <s v="Same Day"/>
    <s v="MV-18190"/>
    <s v="Mike Vittorini"/>
    <x v="0"/>
    <x v="0"/>
    <s v="Raleigh"/>
    <x v="3"/>
    <n v="27604"/>
    <x v="0"/>
    <s v="TEC-PH-10003811"/>
    <x v="2"/>
    <s v="Phones"/>
    <s v="Jabra Supreme Plus Driver Edition Headset"/>
    <n v="863.928"/>
    <n v="0.25"/>
    <n v="647.94600000000003"/>
  </r>
  <r>
    <n v="4684"/>
    <s v="CA-2017-159912"/>
    <x v="48"/>
    <d v="2017-09-03T00:00:00"/>
    <s v="Standard Class"/>
    <s v="GB-14530"/>
    <s v="George Bell"/>
    <x v="1"/>
    <x v="0"/>
    <s v="Philadelphia"/>
    <x v="9"/>
    <n v="19120"/>
    <x v="3"/>
    <s v="FUR-TA-10004152"/>
    <x v="0"/>
    <s v="Tables"/>
    <s v="Barricks 18 x 48 Non-Folding Utility Table with Bottom Storage Shelf"/>
    <n v="241.92"/>
    <n v="0.45"/>
    <n v="133.05600000000001"/>
  </r>
  <r>
    <n v="4685"/>
    <s v="CA-2017-159912"/>
    <x v="48"/>
    <d v="2017-09-03T00:00:00"/>
    <s v="Standard Class"/>
    <s v="GB-14530"/>
    <s v="George Bell"/>
    <x v="1"/>
    <x v="0"/>
    <s v="Philadelphia"/>
    <x v="9"/>
    <n v="19120"/>
    <x v="3"/>
    <s v="FUR-BO-10002853"/>
    <x v="0"/>
    <s v="Bookcases"/>
    <s v="OSullivan 5-Shelf Heavy-Duty Bookcases"/>
    <n v="163.88"/>
    <n v="0.5"/>
    <n v="81.94"/>
  </r>
  <r>
    <n v="4686"/>
    <s v="CA-2017-159912"/>
    <x v="48"/>
    <d v="2017-09-03T00:00:00"/>
    <s v="Standard Class"/>
    <s v="GB-14530"/>
    <s v="George Bell"/>
    <x v="1"/>
    <x v="0"/>
    <s v="Philadelphia"/>
    <x v="9"/>
    <n v="19120"/>
    <x v="3"/>
    <s v="OFF-BI-10002071"/>
    <x v="1"/>
    <s v="Binders"/>
    <s v="Fellowes Black Plastic Comb Bindings"/>
    <n v="3.4860000000000002"/>
    <n v="0.4"/>
    <n v="2.0916000000000001"/>
  </r>
  <r>
    <n v="4687"/>
    <s v="CA-2017-159912"/>
    <x v="48"/>
    <d v="2017-09-03T00:00:00"/>
    <s v="Standard Class"/>
    <s v="GB-14530"/>
    <s v="George Bell"/>
    <x v="1"/>
    <x v="0"/>
    <s v="Philadelphia"/>
    <x v="9"/>
    <n v="19120"/>
    <x v="3"/>
    <s v="OFF-FA-10000053"/>
    <x v="1"/>
    <s v="Fasteners"/>
    <s v="Revere Boxed Rubber Bands by Revere"/>
    <n v="10.584"/>
    <n v="0.4"/>
    <n v="6.3503999999999996"/>
  </r>
  <r>
    <n v="4688"/>
    <s v="CA-2017-101987"/>
    <x v="890"/>
    <d v="2017-06-30T00:00:00"/>
    <s v="Standard Class"/>
    <s v="HL-15040"/>
    <s v="Hunter Lopez"/>
    <x v="0"/>
    <x v="0"/>
    <s v="Richmond"/>
    <x v="14"/>
    <n v="47374"/>
    <x v="2"/>
    <s v="TEC-PH-10001305"/>
    <x v="2"/>
    <s v="Phones"/>
    <s v="Panasonic KX TS208W Corded phone"/>
    <n v="440.91"/>
    <n v="0.3"/>
    <n v="308.637"/>
  </r>
  <r>
    <n v="4689"/>
    <s v="US-2018-154851"/>
    <x v="983"/>
    <d v="2018-04-03T00:00:00"/>
    <s v="Standard Class"/>
    <s v="BP-11155"/>
    <s v="Becky Pak"/>
    <x v="0"/>
    <x v="0"/>
    <s v="Lancaster"/>
    <x v="9"/>
    <n v="17602"/>
    <x v="3"/>
    <s v="OFF-BI-10001525"/>
    <x v="1"/>
    <s v="Binders"/>
    <s v="Acco Pressboard Covers with Storage Hooks, 14 7/8 x 11, Executive Red"/>
    <n v="5.7149999999999999"/>
    <n v="0.4"/>
    <n v="3.4289999999999998"/>
  </r>
  <r>
    <n v="4690"/>
    <s v="CA-2015-138681"/>
    <x v="414"/>
    <d v="2015-12-22T00:00:00"/>
    <s v="First Class"/>
    <s v="CT-11995"/>
    <s v="Carol Triggs"/>
    <x v="0"/>
    <x v="0"/>
    <s v="Tucson"/>
    <x v="16"/>
    <n v="85705"/>
    <x v="1"/>
    <s v="FUR-FU-10001876"/>
    <x v="0"/>
    <s v="Furnishings"/>
    <s v="Computer Room Manger, 14"/>
    <n v="51.968000000000004"/>
    <n v="0.4"/>
    <n v="31.180800000000001"/>
  </r>
  <r>
    <n v="4691"/>
    <s v="CA-2015-138681"/>
    <x v="414"/>
    <d v="2015-12-22T00:00:00"/>
    <s v="First Class"/>
    <s v="CT-11995"/>
    <s v="Carol Triggs"/>
    <x v="0"/>
    <x v="0"/>
    <s v="Tucson"/>
    <x v="16"/>
    <n v="85705"/>
    <x v="1"/>
    <s v="TEC-AC-10003628"/>
    <x v="2"/>
    <s v="Accessories"/>
    <s v="Logitech 910-002974 M325 Wireless Mouse for Web Scrolling"/>
    <n v="71.975999999999999"/>
    <n v="0.45"/>
    <n v="39.586800000000004"/>
  </r>
  <r>
    <n v="4692"/>
    <s v="CA-2015-138681"/>
    <x v="414"/>
    <d v="2015-12-22T00:00:00"/>
    <s v="First Class"/>
    <s v="CT-11995"/>
    <s v="Carol Triggs"/>
    <x v="0"/>
    <x v="0"/>
    <s v="Tucson"/>
    <x v="16"/>
    <n v="85705"/>
    <x v="1"/>
    <s v="FUR-CH-10004860"/>
    <x v="0"/>
    <s v="Chairs"/>
    <s v="Global Low Back Tilter Chair"/>
    <n v="242.352"/>
    <n v="0.45"/>
    <n v="133.29360000000003"/>
  </r>
  <r>
    <n v="4693"/>
    <s v="CA-2015-138681"/>
    <x v="414"/>
    <d v="2015-12-22T00:00:00"/>
    <s v="First Class"/>
    <s v="CT-11995"/>
    <s v="Carol Triggs"/>
    <x v="0"/>
    <x v="0"/>
    <s v="Tucson"/>
    <x v="16"/>
    <n v="85705"/>
    <x v="1"/>
    <s v="OFF-PA-10000357"/>
    <x v="1"/>
    <s v="Paper"/>
    <s v="Xerox 1888"/>
    <n v="221.92"/>
    <n v="0.4"/>
    <n v="133.15199999999999"/>
  </r>
  <r>
    <n v="4694"/>
    <s v="CA-2015-138681"/>
    <x v="414"/>
    <d v="2015-12-22T00:00:00"/>
    <s v="First Class"/>
    <s v="CT-11995"/>
    <s v="Carol Triggs"/>
    <x v="0"/>
    <x v="0"/>
    <s v="Tucson"/>
    <x v="16"/>
    <n v="85705"/>
    <x v="1"/>
    <s v="OFF-PA-10003270"/>
    <x v="1"/>
    <s v="Paper"/>
    <s v="Xerox 1954"/>
    <n v="8.4480000000000004"/>
    <n v="0.4"/>
    <n v="5.0688000000000004"/>
  </r>
  <r>
    <n v="4695"/>
    <s v="US-2016-138121"/>
    <x v="997"/>
    <d v="2016-12-17T00:00:00"/>
    <s v="Same Day"/>
    <s v="JL-15835"/>
    <s v="John Lee"/>
    <x v="0"/>
    <x v="0"/>
    <s v="Detroit"/>
    <x v="12"/>
    <n v="48205"/>
    <x v="2"/>
    <s v="OFF-BI-10000320"/>
    <x v="1"/>
    <s v="Binders"/>
    <s v="GBC Plastic Binding Combs"/>
    <n v="29.52"/>
    <n v="0.3"/>
    <n v="20.663999999999998"/>
  </r>
  <r>
    <n v="4696"/>
    <s v="US-2016-138121"/>
    <x v="997"/>
    <d v="2016-12-17T00:00:00"/>
    <s v="Same Day"/>
    <s v="JL-15835"/>
    <s v="John Lee"/>
    <x v="0"/>
    <x v="0"/>
    <s v="Detroit"/>
    <x v="12"/>
    <n v="48205"/>
    <x v="2"/>
    <s v="FUR-CH-10003846"/>
    <x v="0"/>
    <s v="Chairs"/>
    <s v="Hon Valutask Swivel Chairs"/>
    <n v="302.94"/>
    <n v="0.35"/>
    <n v="196.911"/>
  </r>
  <r>
    <n v="4697"/>
    <s v="US-2016-138121"/>
    <x v="997"/>
    <d v="2016-12-17T00:00:00"/>
    <s v="Same Day"/>
    <s v="JL-15835"/>
    <s v="John Lee"/>
    <x v="0"/>
    <x v="0"/>
    <s v="Detroit"/>
    <x v="12"/>
    <n v="48205"/>
    <x v="2"/>
    <s v="FUR-CH-10004875"/>
    <x v="0"/>
    <s v="Chairs"/>
    <s v="Harbour Creations 67200 Series Stacking Chairs"/>
    <n v="142.36000000000001"/>
    <n v="0.35"/>
    <n v="92.534000000000006"/>
  </r>
  <r>
    <n v="4698"/>
    <s v="US-2016-138121"/>
    <x v="997"/>
    <d v="2016-12-17T00:00:00"/>
    <s v="Same Day"/>
    <s v="JL-15835"/>
    <s v="John Lee"/>
    <x v="0"/>
    <x v="0"/>
    <s v="Detroit"/>
    <x v="12"/>
    <n v="48205"/>
    <x v="2"/>
    <s v="FUR-CH-10003817"/>
    <x v="0"/>
    <s v="Chairs"/>
    <s v="Global Value Steno Chair, Gray"/>
    <n v="546.66"/>
    <n v="0.35"/>
    <n v="355.32900000000001"/>
  </r>
  <r>
    <n v="4699"/>
    <s v="US-2016-138121"/>
    <x v="997"/>
    <d v="2016-12-17T00:00:00"/>
    <s v="Same Day"/>
    <s v="JL-15835"/>
    <s v="John Lee"/>
    <x v="0"/>
    <x v="0"/>
    <s v="Detroit"/>
    <x v="12"/>
    <n v="48205"/>
    <x v="2"/>
    <s v="FUR-FU-10002116"/>
    <x v="0"/>
    <s v="Furnishings"/>
    <s v="Tenex Carpeted, Granite-Look or Clear Contemporary Contour Shape Chair Mats"/>
    <n v="212.13"/>
    <n v="0.3"/>
    <n v="148.49099999999999"/>
  </r>
  <r>
    <n v="4700"/>
    <s v="CA-2018-140298"/>
    <x v="943"/>
    <d v="2018-05-17T00:00:00"/>
    <s v="Standard Class"/>
    <s v="JK-16120"/>
    <s v="Julie Kriz"/>
    <x v="2"/>
    <x v="0"/>
    <s v="Austin"/>
    <x v="5"/>
    <n v="78745"/>
    <x v="2"/>
    <s v="OFF-AR-10003481"/>
    <x v="1"/>
    <s v="Art"/>
    <s v="Newell 348"/>
    <n v="5.2480000000000002"/>
    <n v="0.35"/>
    <n v="3.4112000000000005"/>
  </r>
  <r>
    <n v="4701"/>
    <s v="CA-2018-140298"/>
    <x v="943"/>
    <d v="2018-05-17T00:00:00"/>
    <s v="Standard Class"/>
    <s v="JK-16120"/>
    <s v="Julie Kriz"/>
    <x v="2"/>
    <x v="0"/>
    <s v="Austin"/>
    <x v="5"/>
    <n v="78745"/>
    <x v="2"/>
    <s v="OFF-ST-10004180"/>
    <x v="1"/>
    <s v="Storage"/>
    <s v="Safco Commercial Shelving"/>
    <n v="74.415999999999997"/>
    <n v="0.4"/>
    <n v="44.6496"/>
  </r>
  <r>
    <n v="4702"/>
    <s v="CA-2018-140298"/>
    <x v="943"/>
    <d v="2018-05-17T00:00:00"/>
    <s v="Standard Class"/>
    <s v="JK-16120"/>
    <s v="Julie Kriz"/>
    <x v="2"/>
    <x v="0"/>
    <s v="Austin"/>
    <x v="5"/>
    <n v="78745"/>
    <x v="2"/>
    <s v="OFF-PA-10003657"/>
    <x v="1"/>
    <s v="Paper"/>
    <s v="Xerox 1927"/>
    <n v="6.8479999999999999"/>
    <n v="0.3"/>
    <n v="4.7935999999999996"/>
  </r>
  <r>
    <n v="4703"/>
    <s v="CA-2018-140298"/>
    <x v="943"/>
    <d v="2018-05-17T00:00:00"/>
    <s v="Standard Class"/>
    <s v="JK-16120"/>
    <s v="Julie Kriz"/>
    <x v="2"/>
    <x v="0"/>
    <s v="Austin"/>
    <x v="5"/>
    <n v="78745"/>
    <x v="2"/>
    <s v="FUR-FU-10001967"/>
    <x v="0"/>
    <s v="Furnishings"/>
    <s v="Telescoping Adjustable Floor Lamp"/>
    <n v="7.9960000000000004"/>
    <n v="0.3"/>
    <n v="5.5972"/>
  </r>
  <r>
    <n v="4704"/>
    <s v="CA-2017-166240"/>
    <x v="890"/>
    <d v="2017-06-28T00:00:00"/>
    <s v="Standard Class"/>
    <s v="DH-13075"/>
    <s v="Dave Hallsten"/>
    <x v="1"/>
    <x v="0"/>
    <s v="Houston"/>
    <x v="5"/>
    <n v="77095"/>
    <x v="2"/>
    <s v="OFF-AP-10002082"/>
    <x v="1"/>
    <s v="Appliances"/>
    <s v="Holmes HEPA Air Purifier"/>
    <n v="8.7119999999999997"/>
    <n v="0.3"/>
    <n v="6.0983999999999998"/>
  </r>
  <r>
    <n v="4705"/>
    <s v="CA-2017-158435"/>
    <x v="624"/>
    <d v="2017-05-18T00:00:00"/>
    <s v="First Class"/>
    <s v="AG-10900"/>
    <s v="Arthur Gainer"/>
    <x v="0"/>
    <x v="0"/>
    <s v="Waterbury"/>
    <x v="29"/>
    <n v="6708"/>
    <x v="3"/>
    <s v="OFF-SU-10000381"/>
    <x v="1"/>
    <s v="Supplies"/>
    <s v="Acme Forged Steel Scissors with Black Enamel Handles"/>
    <n v="65.17"/>
    <n v="0.45"/>
    <n v="35.843500000000006"/>
  </r>
  <r>
    <n v="4706"/>
    <s v="CA-2017-158435"/>
    <x v="624"/>
    <d v="2017-05-18T00:00:00"/>
    <s v="First Class"/>
    <s v="AG-10900"/>
    <s v="Arthur Gainer"/>
    <x v="0"/>
    <x v="0"/>
    <s v="Waterbury"/>
    <x v="29"/>
    <n v="6708"/>
    <x v="3"/>
    <s v="OFF-LA-10002475"/>
    <x v="1"/>
    <s v="Labels"/>
    <s v="Avery 519"/>
    <n v="14.62"/>
    <n v="0.4"/>
    <n v="8.7719999999999985"/>
  </r>
  <r>
    <n v="4707"/>
    <s v="CA-2017-158435"/>
    <x v="624"/>
    <d v="2017-05-18T00:00:00"/>
    <s v="First Class"/>
    <s v="AG-10900"/>
    <s v="Arthur Gainer"/>
    <x v="0"/>
    <x v="0"/>
    <s v="Waterbury"/>
    <x v="29"/>
    <n v="6708"/>
    <x v="3"/>
    <s v="FUR-FU-10003975"/>
    <x v="0"/>
    <s v="Furnishings"/>
    <s v="Eldon Advantage Chair Mats for Low to Medium Pile Carpets"/>
    <n v="173.24"/>
    <n v="0.4"/>
    <n v="103.944"/>
  </r>
  <r>
    <n v="4708"/>
    <s v="CA-2018-138149"/>
    <x v="222"/>
    <d v="2018-06-30T00:00:00"/>
    <s v="First Class"/>
    <s v="WB-21850"/>
    <s v="William Brown"/>
    <x v="0"/>
    <x v="0"/>
    <s v="Los Angeles"/>
    <x v="1"/>
    <n v="90049"/>
    <x v="1"/>
    <s v="OFF-BI-10003091"/>
    <x v="1"/>
    <s v="Binders"/>
    <s v="GBC DocuBind TL200 Manual Binding Machine"/>
    <n v="895.92"/>
    <n v="0.4"/>
    <n v="537.55199999999991"/>
  </r>
  <r>
    <n v="4709"/>
    <s v="CA-2018-138149"/>
    <x v="222"/>
    <d v="2018-06-30T00:00:00"/>
    <s v="First Class"/>
    <s v="WB-21850"/>
    <s v="William Brown"/>
    <x v="0"/>
    <x v="0"/>
    <s v="Los Angeles"/>
    <x v="1"/>
    <n v="90049"/>
    <x v="1"/>
    <s v="OFF-ST-10002974"/>
    <x v="1"/>
    <s v="Storage"/>
    <s v="Trav-L-File Heavy-Duty Shuttle II, Black"/>
    <n v="130.71"/>
    <n v="0.5"/>
    <n v="65.355000000000004"/>
  </r>
  <r>
    <n v="4710"/>
    <s v="CA-2018-138149"/>
    <x v="222"/>
    <d v="2018-06-30T00:00:00"/>
    <s v="First Class"/>
    <s v="WB-21850"/>
    <s v="William Brown"/>
    <x v="0"/>
    <x v="0"/>
    <s v="Los Angeles"/>
    <x v="1"/>
    <n v="90049"/>
    <x v="1"/>
    <s v="OFF-AR-10000255"/>
    <x v="1"/>
    <s v="Art"/>
    <s v="Newell 328"/>
    <n v="11.68"/>
    <n v="0.45"/>
    <n v="6.4240000000000004"/>
  </r>
  <r>
    <n v="4711"/>
    <s v="CA-2018-138149"/>
    <x v="222"/>
    <d v="2018-06-30T00:00:00"/>
    <s v="First Class"/>
    <s v="WB-21850"/>
    <s v="William Brown"/>
    <x v="0"/>
    <x v="0"/>
    <s v="Los Angeles"/>
    <x v="1"/>
    <n v="90049"/>
    <x v="1"/>
    <s v="TEC-AC-10001284"/>
    <x v="2"/>
    <s v="Accessories"/>
    <s v="Enermax Briskie RF Wireless Keyboard and Mouse Combo"/>
    <n v="62.31"/>
    <n v="0.45"/>
    <n v="34.270500000000006"/>
  </r>
  <r>
    <n v="4712"/>
    <s v="CA-2015-112403"/>
    <x v="691"/>
    <d v="2015-03-31T00:00:00"/>
    <s v="Same Day"/>
    <s v="JO-15280"/>
    <s v="Jas OCarroll"/>
    <x v="0"/>
    <x v="0"/>
    <s v="Philadelphia"/>
    <x v="9"/>
    <n v="19120"/>
    <x v="3"/>
    <s v="OFF-BI-10003529"/>
    <x v="1"/>
    <s v="Binders"/>
    <s v="Avery Round Ring Poly Binders"/>
    <n v="0.85199999999999998"/>
    <n v="0.4"/>
    <n v="0.51119999999999999"/>
  </r>
  <r>
    <n v="4713"/>
    <s v="CA-2015-108273"/>
    <x v="757"/>
    <d v="2015-12-21T00:00:00"/>
    <s v="Standard Class"/>
    <s v="EJ-13720"/>
    <s v="Ed Jacobs"/>
    <x v="0"/>
    <x v="0"/>
    <s v="Huntsville"/>
    <x v="5"/>
    <n v="77340"/>
    <x v="2"/>
    <s v="OFF-PA-10000029"/>
    <x v="1"/>
    <s v="Paper"/>
    <s v="Xerox 224"/>
    <n v="36.287999999999997"/>
    <n v="0.3"/>
    <n v="25.401599999999995"/>
  </r>
  <r>
    <n v="4714"/>
    <s v="CA-2015-108273"/>
    <x v="757"/>
    <d v="2015-12-21T00:00:00"/>
    <s v="Standard Class"/>
    <s v="EJ-13720"/>
    <s v="Ed Jacobs"/>
    <x v="0"/>
    <x v="0"/>
    <s v="Huntsville"/>
    <x v="5"/>
    <n v="77340"/>
    <x v="2"/>
    <s v="FUR-FU-10002116"/>
    <x v="0"/>
    <s v="Furnishings"/>
    <s v="Tenex Carpeted, Granite-Look or Clear Contemporary Contour Shape Chair Mats"/>
    <n v="56.567999999999998"/>
    <n v="0.3"/>
    <n v="39.597599999999993"/>
  </r>
  <r>
    <n v="4715"/>
    <s v="CA-2018-121643"/>
    <x v="796"/>
    <d v="2018-05-20T00:00:00"/>
    <s v="First Class"/>
    <s v="AB-10105"/>
    <s v="Adrian Barton"/>
    <x v="0"/>
    <x v="0"/>
    <s v="Portland"/>
    <x v="21"/>
    <n v="97206"/>
    <x v="1"/>
    <s v="TEC-PH-10002200"/>
    <x v="2"/>
    <s v="Phones"/>
    <s v="Aastra 6757i CT Wireless VoIP phone"/>
    <n v="344.70400000000001"/>
    <n v="0.4"/>
    <n v="206.82239999999999"/>
  </r>
  <r>
    <n v="4716"/>
    <s v="US-2016-122910"/>
    <x v="793"/>
    <d v="2016-05-16T00:00:00"/>
    <s v="Standard Class"/>
    <s v="LT-16765"/>
    <s v="Larry Tron"/>
    <x v="0"/>
    <x v="0"/>
    <s v="Louisville"/>
    <x v="22"/>
    <n v="80027"/>
    <x v="1"/>
    <s v="TEC-PH-10000441"/>
    <x v="2"/>
    <s v="Phones"/>
    <s v="VTech DS6151"/>
    <n v="201.584"/>
    <n v="0.4"/>
    <n v="120.9504"/>
  </r>
  <r>
    <n v="4717"/>
    <s v="CA-2018-143126"/>
    <x v="734"/>
    <d v="2018-12-07T00:00:00"/>
    <s v="Second Class"/>
    <s v="CM-12655"/>
    <s v="Corinna Mitchell"/>
    <x v="2"/>
    <x v="0"/>
    <s v="Seattle"/>
    <x v="4"/>
    <n v="98115"/>
    <x v="1"/>
    <s v="FUR-TA-10002958"/>
    <x v="0"/>
    <s v="Tables"/>
    <s v="Bevis Oval Conference Table, Walnut"/>
    <n v="521.96"/>
    <n v="0.45"/>
    <n v="287.07800000000003"/>
  </r>
  <r>
    <n v="4718"/>
    <s v="CA-2016-129042"/>
    <x v="295"/>
    <d v="2016-12-17T00:00:00"/>
    <s v="Standard Class"/>
    <s v="EM-13960"/>
    <s v="Eric Murdock"/>
    <x v="0"/>
    <x v="0"/>
    <s v="Baltimore"/>
    <x v="39"/>
    <n v="21215"/>
    <x v="3"/>
    <s v="OFF-AR-10001662"/>
    <x v="1"/>
    <s v="Art"/>
    <s v="Rogers Handheld Barrel Pencil Sharpener"/>
    <n v="8.2200000000000006"/>
    <n v="0.45"/>
    <n v="4.5210000000000008"/>
  </r>
  <r>
    <n v="4719"/>
    <s v="CA-2016-109736"/>
    <x v="998"/>
    <d v="2016-10-11T00:00:00"/>
    <s v="First Class"/>
    <s v="DJ-13420"/>
    <s v="Denny Joy"/>
    <x v="1"/>
    <x v="0"/>
    <s v="San Francisco"/>
    <x v="1"/>
    <n v="94109"/>
    <x v="1"/>
    <s v="OFF-PA-10004101"/>
    <x v="1"/>
    <s v="Paper"/>
    <s v="Xerox 1894"/>
    <n v="45.36"/>
    <n v="0.4"/>
    <n v="27.215999999999998"/>
  </r>
  <r>
    <n v="4720"/>
    <s v="CA-2016-142601"/>
    <x v="24"/>
    <d v="2016-04-20T00:00:00"/>
    <s v="Second Class"/>
    <s v="DE-13255"/>
    <s v="Deanra Eno"/>
    <x v="2"/>
    <x v="0"/>
    <s v="Los Angeles"/>
    <x v="1"/>
    <n v="90004"/>
    <x v="1"/>
    <s v="OFF-ST-10002756"/>
    <x v="1"/>
    <s v="Storage"/>
    <s v="Tennsco Stur-D-Stor Boltless Shelving, 5 Shelves, 24 Deep, Sand"/>
    <n v="947.17"/>
    <n v="0.5"/>
    <n v="473.58499999999998"/>
  </r>
  <r>
    <n v="4721"/>
    <s v="CA-2016-142601"/>
    <x v="24"/>
    <d v="2016-04-20T00:00:00"/>
    <s v="Second Class"/>
    <s v="DE-13255"/>
    <s v="Deanra Eno"/>
    <x v="2"/>
    <x v="0"/>
    <s v="Los Angeles"/>
    <x v="1"/>
    <n v="90004"/>
    <x v="1"/>
    <s v="OFF-PA-10000483"/>
    <x v="1"/>
    <s v="Paper"/>
    <s v="Xerox 19"/>
    <n v="61.96"/>
    <n v="0.4"/>
    <n v="37.176000000000002"/>
  </r>
  <r>
    <n v="4722"/>
    <s v="CA-2015-106229"/>
    <x v="159"/>
    <d v="2015-06-11T00:00:00"/>
    <s v="Second Class"/>
    <s v="NR-18550"/>
    <s v="Nick Radford"/>
    <x v="0"/>
    <x v="0"/>
    <s v="Aurora"/>
    <x v="10"/>
    <n v="60505"/>
    <x v="2"/>
    <s v="FUR-TA-10002041"/>
    <x v="0"/>
    <s v="Tables"/>
    <s v="Bevis Round Conference Table Top, X-Base"/>
    <n v="268.935"/>
    <n v="0.35"/>
    <n v="174.80775"/>
  </r>
  <r>
    <n v="4723"/>
    <s v="US-2018-135230"/>
    <x v="853"/>
    <d v="2018-09-07T00:00:00"/>
    <s v="Standard Class"/>
    <s v="CK-12325"/>
    <s v="Christine Kargatis"/>
    <x v="2"/>
    <x v="0"/>
    <s v="Seattle"/>
    <x v="4"/>
    <n v="98103"/>
    <x v="1"/>
    <s v="OFF-AR-10001166"/>
    <x v="1"/>
    <s v="Art"/>
    <s v="Staples in misc. colors"/>
    <n v="7.58"/>
    <n v="0.45"/>
    <n v="4.1690000000000005"/>
  </r>
  <r>
    <n v="4724"/>
    <s v="CA-2017-159653"/>
    <x v="730"/>
    <d v="2017-05-22T00:00:00"/>
    <s v="Same Day"/>
    <s v="JF-15490"/>
    <s v="Jeremy Farry"/>
    <x v="0"/>
    <x v="0"/>
    <s v="Athens"/>
    <x v="32"/>
    <n v="30605"/>
    <x v="0"/>
    <s v="OFF-LA-10004345"/>
    <x v="1"/>
    <s v="Labels"/>
    <s v="Avery 493"/>
    <n v="14.73"/>
    <n v="0.25"/>
    <n v="11.047499999999999"/>
  </r>
  <r>
    <n v="4725"/>
    <s v="CA-2017-131968"/>
    <x v="583"/>
    <d v="2017-11-15T00:00:00"/>
    <s v="Standard Class"/>
    <s v="LB-16795"/>
    <s v="Laurel Beltran"/>
    <x v="2"/>
    <x v="0"/>
    <s v="Apopka"/>
    <x v="2"/>
    <n v="32712"/>
    <x v="0"/>
    <s v="OFF-BI-10002852"/>
    <x v="1"/>
    <s v="Binders"/>
    <s v="Ibico Standard Transparent Covers"/>
    <n v="9.8879999999999999"/>
    <n v="0.25"/>
    <n v="7.4160000000000004"/>
  </r>
  <r>
    <n v="4726"/>
    <s v="CA-2017-131968"/>
    <x v="583"/>
    <d v="2017-11-15T00:00:00"/>
    <s v="Standard Class"/>
    <s v="LB-16795"/>
    <s v="Laurel Beltran"/>
    <x v="2"/>
    <x v="0"/>
    <s v="Apopka"/>
    <x v="2"/>
    <n v="32712"/>
    <x v="0"/>
    <s v="OFF-AP-10001058"/>
    <x v="1"/>
    <s v="Appliances"/>
    <s v="Sanyo 2.5 Cubic Foot Mid-Size Office Refrigerators"/>
    <n v="671.54399999999998"/>
    <n v="0.25"/>
    <n v="503.65800000000002"/>
  </r>
  <r>
    <n v="4727"/>
    <s v="CA-2015-119151"/>
    <x v="641"/>
    <d v="2015-11-29T00:00:00"/>
    <s v="Second Class"/>
    <s v="MP-18175"/>
    <s v="Mike Pelletier"/>
    <x v="2"/>
    <x v="0"/>
    <s v="New York City"/>
    <x v="15"/>
    <n v="10009"/>
    <x v="3"/>
    <s v="OFF-ST-10003470"/>
    <x v="1"/>
    <s v="Storage"/>
    <s v="Tennsco Snap-Together Open Shelving Units, Starter Sets and Add-On Units"/>
    <n v="1117.92"/>
    <n v="0.5"/>
    <n v="558.96"/>
  </r>
  <r>
    <n v="4728"/>
    <s v="CA-2015-119151"/>
    <x v="641"/>
    <d v="2015-11-29T00:00:00"/>
    <s v="Second Class"/>
    <s v="MP-18175"/>
    <s v="Mike Pelletier"/>
    <x v="2"/>
    <x v="0"/>
    <s v="New York City"/>
    <x v="15"/>
    <n v="10009"/>
    <x v="3"/>
    <s v="FUR-BO-10003159"/>
    <x v="0"/>
    <s v="Bookcases"/>
    <s v="Sauder Camden County Collection Libraries, Planked Cherry Finish"/>
    <n v="275.952"/>
    <n v="0.5"/>
    <n v="137.976"/>
  </r>
  <r>
    <n v="4729"/>
    <s v="CA-2015-123323"/>
    <x v="845"/>
    <d v="2015-11-12T00:00:00"/>
    <s v="Standard Class"/>
    <s v="LH-16900"/>
    <s v="Lena Hernandez"/>
    <x v="0"/>
    <x v="0"/>
    <s v="San Francisco"/>
    <x v="1"/>
    <n v="94110"/>
    <x v="1"/>
    <s v="OFF-BI-10003684"/>
    <x v="1"/>
    <s v="Binders"/>
    <s v="Wilson Jones Legal Size Ring Binders"/>
    <n v="123.14400000000001"/>
    <n v="0.4"/>
    <n v="73.886399999999995"/>
  </r>
  <r>
    <n v="4730"/>
    <s v="CA-2017-124681"/>
    <x v="427"/>
    <d v="2017-07-23T00:00:00"/>
    <s v="Second Class"/>
    <s v="SV-20935"/>
    <s v="Susan Vittorini"/>
    <x v="0"/>
    <x v="0"/>
    <s v="Dallas"/>
    <x v="5"/>
    <n v="75217"/>
    <x v="2"/>
    <s v="TEC-AC-10000487"/>
    <x v="2"/>
    <s v="Accessories"/>
    <s v="SanDisk Cruzer 4 GB USB Flash Drive"/>
    <n v="15.576000000000001"/>
    <n v="0.35"/>
    <n v="10.124400000000001"/>
  </r>
  <r>
    <n v="4731"/>
    <s v="US-2016-103996"/>
    <x v="368"/>
    <d v="2016-03-31T00:00:00"/>
    <s v="Second Class"/>
    <s v="RB-19435"/>
    <s v="Richard Bierner"/>
    <x v="0"/>
    <x v="0"/>
    <s v="San Diego"/>
    <x v="1"/>
    <n v="92105"/>
    <x v="1"/>
    <s v="OFF-PA-10001736"/>
    <x v="1"/>
    <s v="Paper"/>
    <s v="Xerox 1880"/>
    <n v="212.64"/>
    <n v="0.4"/>
    <n v="127.58399999999999"/>
  </r>
  <r>
    <n v="4732"/>
    <s v="US-2016-103996"/>
    <x v="368"/>
    <d v="2016-03-31T00:00:00"/>
    <s v="Second Class"/>
    <s v="RB-19435"/>
    <s v="Richard Bierner"/>
    <x v="0"/>
    <x v="0"/>
    <s v="San Diego"/>
    <x v="1"/>
    <n v="92105"/>
    <x v="1"/>
    <s v="OFF-PA-10001609"/>
    <x v="1"/>
    <s v="Paper"/>
    <s v="Tops Wirebound Message Log Books"/>
    <n v="9.8699999999999992"/>
    <n v="0.4"/>
    <n v="5.9219999999999997"/>
  </r>
  <r>
    <n v="4733"/>
    <s v="US-2016-103996"/>
    <x v="368"/>
    <d v="2016-03-31T00:00:00"/>
    <s v="Second Class"/>
    <s v="RB-19435"/>
    <s v="Richard Bierner"/>
    <x v="0"/>
    <x v="0"/>
    <s v="San Diego"/>
    <x v="1"/>
    <n v="92105"/>
    <x v="1"/>
    <s v="TEC-AC-10003116"/>
    <x v="2"/>
    <s v="Accessories"/>
    <s v="Memorex Froggy Flash Drive 8 GB"/>
    <n v="53.25"/>
    <n v="0.45"/>
    <n v="29.287500000000001"/>
  </r>
  <r>
    <n v="4734"/>
    <s v="US-2016-103996"/>
    <x v="368"/>
    <d v="2016-03-31T00:00:00"/>
    <s v="Second Class"/>
    <s v="RB-19435"/>
    <s v="Richard Bierner"/>
    <x v="0"/>
    <x v="0"/>
    <s v="San Diego"/>
    <x v="1"/>
    <n v="92105"/>
    <x v="1"/>
    <s v="FUR-FU-10004586"/>
    <x v="0"/>
    <s v="Furnishings"/>
    <s v="G.E. Longer-Life Indoor Recessed Floodlight Bulbs"/>
    <n v="19.920000000000002"/>
    <n v="0.4"/>
    <n v="11.952"/>
  </r>
  <r>
    <n v="4735"/>
    <s v="CA-2017-120530"/>
    <x v="281"/>
    <d v="2017-04-12T00:00:00"/>
    <s v="Standard Class"/>
    <s v="Dl-13600"/>
    <s v="Dorris liebe"/>
    <x v="1"/>
    <x v="0"/>
    <s v="New York City"/>
    <x v="15"/>
    <n v="10035"/>
    <x v="3"/>
    <s v="FUR-CH-10000454"/>
    <x v="0"/>
    <s v="Chairs"/>
    <s v="Hon Deluxe Fabric Upholstered Stacking Chairs, Rounded Back"/>
    <n v="658.74599999999998"/>
    <n v="0.45"/>
    <n v="362.31030000000004"/>
  </r>
  <r>
    <n v="4736"/>
    <s v="CA-2016-155054"/>
    <x v="385"/>
    <d v="2016-06-19T00:00:00"/>
    <s v="Standard Class"/>
    <s v="PS-19045"/>
    <s v="Penelope Sewall"/>
    <x v="2"/>
    <x v="0"/>
    <s v="Lewiston"/>
    <x v="43"/>
    <n v="4240"/>
    <x v="3"/>
    <s v="OFF-BI-10004970"/>
    <x v="1"/>
    <s v="Binders"/>
    <s v="ACCOHIDE 3-Ring Binder, Blue, 1"/>
    <n v="8.26"/>
    <n v="0.4"/>
    <n v="4.9559999999999995"/>
  </r>
  <r>
    <n v="4737"/>
    <s v="CA-2016-155054"/>
    <x v="385"/>
    <d v="2016-06-19T00:00:00"/>
    <s v="Standard Class"/>
    <s v="PS-19045"/>
    <s v="Penelope Sewall"/>
    <x v="2"/>
    <x v="0"/>
    <s v="Lewiston"/>
    <x v="43"/>
    <n v="4240"/>
    <x v="3"/>
    <s v="OFF-BI-10002824"/>
    <x v="1"/>
    <s v="Binders"/>
    <s v="Recycled Easel Ring Binders"/>
    <n v="29.84"/>
    <n v="0.4"/>
    <n v="17.904"/>
  </r>
  <r>
    <n v="4738"/>
    <s v="CA-2016-155054"/>
    <x v="385"/>
    <d v="2016-06-19T00:00:00"/>
    <s v="Standard Class"/>
    <s v="PS-19045"/>
    <s v="Penelope Sewall"/>
    <x v="2"/>
    <x v="0"/>
    <s v="Lewiston"/>
    <x v="43"/>
    <n v="4240"/>
    <x v="3"/>
    <s v="TEC-AC-10003657"/>
    <x v="2"/>
    <s v="Accessories"/>
    <s v="Lenovo 17-Key USB Numeric Keypad"/>
    <n v="67.98"/>
    <n v="0.45"/>
    <n v="37.389000000000003"/>
  </r>
  <r>
    <n v="4739"/>
    <s v="CA-2016-105725"/>
    <x v="954"/>
    <d v="2016-02-24T00:00:00"/>
    <s v="Standard Class"/>
    <s v="GT-14755"/>
    <s v="Guy Thornton"/>
    <x v="0"/>
    <x v="0"/>
    <s v="Long Beach"/>
    <x v="1"/>
    <n v="90805"/>
    <x v="1"/>
    <s v="OFF-LA-10003510"/>
    <x v="1"/>
    <s v="Labels"/>
    <s v="Avery 4027 File Folder Labels for Dot Matrix Printers, 5000 Labels per Box, White"/>
    <n v="61.06"/>
    <n v="0.4"/>
    <n v="36.636000000000003"/>
  </r>
  <r>
    <n v="4740"/>
    <s v="CA-2016-105725"/>
    <x v="954"/>
    <d v="2016-02-24T00:00:00"/>
    <s v="Standard Class"/>
    <s v="GT-14755"/>
    <s v="Guy Thornton"/>
    <x v="0"/>
    <x v="0"/>
    <s v="Long Beach"/>
    <x v="1"/>
    <n v="90805"/>
    <x v="1"/>
    <s v="FUR-TA-10001676"/>
    <x v="0"/>
    <s v="Tables"/>
    <s v="Hon 61000 Series Interactive Training Tables"/>
    <n v="35.543999999999997"/>
    <n v="0.45"/>
    <n v="19.549199999999999"/>
  </r>
  <r>
    <n v="4741"/>
    <s v="CA-2018-164364"/>
    <x v="105"/>
    <d v="2018-11-16T00:00:00"/>
    <s v="Standard Class"/>
    <s v="CS-12355"/>
    <s v="Christine Sundaresam"/>
    <x v="0"/>
    <x v="0"/>
    <s v="Seattle"/>
    <x v="4"/>
    <n v="98115"/>
    <x v="1"/>
    <s v="OFF-LA-10004853"/>
    <x v="1"/>
    <s v="Labels"/>
    <s v="Avery 483"/>
    <n v="9.9600000000000009"/>
    <n v="0.4"/>
    <n v="5.976"/>
  </r>
  <r>
    <n v="4742"/>
    <s v="CA-2018-164364"/>
    <x v="105"/>
    <d v="2018-11-16T00:00:00"/>
    <s v="Standard Class"/>
    <s v="CS-12355"/>
    <s v="Christine Sundaresam"/>
    <x v="0"/>
    <x v="0"/>
    <s v="Seattle"/>
    <x v="4"/>
    <n v="98115"/>
    <x v="1"/>
    <s v="OFF-AR-10000315"/>
    <x v="1"/>
    <s v="Art"/>
    <s v="Dixon Ticonderoga Maple Cedar Pencil, #2"/>
    <n v="9.2100000000000009"/>
    <n v="0.45"/>
    <n v="5.065500000000001"/>
  </r>
  <r>
    <n v="4743"/>
    <s v="CA-2018-164364"/>
    <x v="105"/>
    <d v="2018-11-16T00:00:00"/>
    <s v="Standard Class"/>
    <s v="CS-12355"/>
    <s v="Christine Sundaresam"/>
    <x v="0"/>
    <x v="0"/>
    <s v="Seattle"/>
    <x v="4"/>
    <n v="98115"/>
    <x v="1"/>
    <s v="OFF-SU-10000381"/>
    <x v="1"/>
    <s v="Supplies"/>
    <s v="Acme Forged Steel Scissors with Black Enamel Handles"/>
    <n v="27.93"/>
    <n v="0.45"/>
    <n v="15.361500000000001"/>
  </r>
  <r>
    <n v="4744"/>
    <s v="CA-2018-168123"/>
    <x v="916"/>
    <d v="2018-03-05T00:00:00"/>
    <s v="Same Day"/>
    <s v="JD-16060"/>
    <s v="Julia Dunbar"/>
    <x v="0"/>
    <x v="0"/>
    <s v="Rochester"/>
    <x v="11"/>
    <n v="55901"/>
    <x v="2"/>
    <s v="OFF-FA-10002763"/>
    <x v="1"/>
    <s v="Fasteners"/>
    <s v="Advantus Map Pennant Flags and Round Head Tacks"/>
    <n v="7.9"/>
    <n v="0.3"/>
    <n v="5.53"/>
  </r>
  <r>
    <n v="4745"/>
    <s v="CA-2018-168123"/>
    <x v="916"/>
    <d v="2018-03-05T00:00:00"/>
    <s v="Same Day"/>
    <s v="JD-16060"/>
    <s v="Julia Dunbar"/>
    <x v="0"/>
    <x v="0"/>
    <s v="Rochester"/>
    <x v="11"/>
    <n v="55901"/>
    <x v="2"/>
    <s v="OFF-ST-10000877"/>
    <x v="1"/>
    <s v="Storage"/>
    <s v="Recycled Steel Personal File for Standard File Folders"/>
    <n v="221.16"/>
    <n v="0.4"/>
    <n v="132.696"/>
  </r>
  <r>
    <n v="4746"/>
    <s v="CA-2018-168123"/>
    <x v="916"/>
    <d v="2018-03-05T00:00:00"/>
    <s v="Same Day"/>
    <s v="JD-16060"/>
    <s v="Julia Dunbar"/>
    <x v="0"/>
    <x v="0"/>
    <s v="Rochester"/>
    <x v="11"/>
    <n v="55901"/>
    <x v="2"/>
    <s v="OFF-BI-10001071"/>
    <x v="1"/>
    <s v="Binders"/>
    <s v="GBC ProClick Punch Binding System"/>
    <n v="127.96"/>
    <n v="0.3"/>
    <n v="89.571999999999989"/>
  </r>
  <r>
    <n v="4747"/>
    <s v="CA-2018-168123"/>
    <x v="916"/>
    <d v="2018-03-05T00:00:00"/>
    <s v="Same Day"/>
    <s v="JD-16060"/>
    <s v="Julia Dunbar"/>
    <x v="0"/>
    <x v="0"/>
    <s v="Rochester"/>
    <x v="11"/>
    <n v="55901"/>
    <x v="2"/>
    <s v="OFF-BI-10001097"/>
    <x v="1"/>
    <s v="Binders"/>
    <s v="Avery Hole Reinforcements"/>
    <n v="18.690000000000001"/>
    <n v="0.3"/>
    <n v="13.083"/>
  </r>
  <r>
    <n v="4748"/>
    <s v="CA-2017-120005"/>
    <x v="840"/>
    <d v="2017-03-03T00:00:00"/>
    <s v="Same Day"/>
    <s v="TS-21160"/>
    <s v="Theresa Swint"/>
    <x v="1"/>
    <x v="0"/>
    <s v="San Francisco"/>
    <x v="1"/>
    <n v="94110"/>
    <x v="1"/>
    <s v="OFF-SU-10004782"/>
    <x v="1"/>
    <s v="Supplies"/>
    <s v="Elite 5 Scissors"/>
    <n v="25.35"/>
    <n v="0.45"/>
    <n v="13.942500000000003"/>
  </r>
  <r>
    <n v="4749"/>
    <s v="CA-2017-120005"/>
    <x v="840"/>
    <d v="2017-03-03T00:00:00"/>
    <s v="Same Day"/>
    <s v="TS-21160"/>
    <s v="Theresa Swint"/>
    <x v="1"/>
    <x v="0"/>
    <s v="San Francisco"/>
    <x v="1"/>
    <n v="94110"/>
    <x v="1"/>
    <s v="FUR-FU-10000672"/>
    <x v="0"/>
    <s v="Furnishings"/>
    <s v="Executive Impressions 10 Spectator Wall Clock"/>
    <n v="35.28"/>
    <n v="0.4"/>
    <n v="21.167999999999999"/>
  </r>
  <r>
    <n v="4750"/>
    <s v="CA-2017-123526"/>
    <x v="435"/>
    <d v="2017-12-25T00:00:00"/>
    <s v="First Class"/>
    <s v="BV-11245"/>
    <s v="Benjamin Venier"/>
    <x v="1"/>
    <x v="0"/>
    <s v="Seattle"/>
    <x v="4"/>
    <n v="98103"/>
    <x v="1"/>
    <s v="OFF-PA-10002986"/>
    <x v="1"/>
    <s v="Paper"/>
    <s v="Xerox 1898"/>
    <n v="33.4"/>
    <n v="0.4"/>
    <n v="20.04"/>
  </r>
  <r>
    <n v="4751"/>
    <s v="CA-2017-127649"/>
    <x v="877"/>
    <d v="2017-10-09T00:00:00"/>
    <s v="First Class"/>
    <s v="DL-13495"/>
    <s v="Dionis Lloyd"/>
    <x v="1"/>
    <x v="0"/>
    <s v="Spokane"/>
    <x v="4"/>
    <n v="99207"/>
    <x v="1"/>
    <s v="TEC-MA-10001972"/>
    <x v="2"/>
    <s v="Machines"/>
    <s v="Okidata C331dn Printer"/>
    <n v="837.6"/>
    <n v="0.45"/>
    <n v="460.68000000000006"/>
  </r>
  <r>
    <n v="4752"/>
    <s v="CA-2017-159989"/>
    <x v="10"/>
    <d v="2017-12-13T00:00:00"/>
    <s v="Standard Class"/>
    <s v="EB-13870"/>
    <s v="Emily Burns"/>
    <x v="0"/>
    <x v="0"/>
    <s v="Franklin"/>
    <x v="18"/>
    <n v="37064"/>
    <x v="0"/>
    <s v="TEC-PH-10000169"/>
    <x v="2"/>
    <s v="Phones"/>
    <s v="ARKON Windshield Dashboard Air Vent Car Mount Holder"/>
    <n v="40.68"/>
    <n v="0.25"/>
    <n v="30.509999999999998"/>
  </r>
  <r>
    <n v="4753"/>
    <s v="CA-2018-103499"/>
    <x v="225"/>
    <d v="2018-11-24T00:00:00"/>
    <s v="Standard Class"/>
    <s v="ES-14020"/>
    <s v="Erica Smith"/>
    <x v="0"/>
    <x v="0"/>
    <s v="Jackson"/>
    <x v="18"/>
    <n v="38301"/>
    <x v="0"/>
    <s v="FUR-CH-10001482"/>
    <x v="0"/>
    <s v="Chairs"/>
    <s v="Office Star - Mesh Screen back chair with Vinyl seat"/>
    <n v="209.56800000000001"/>
    <n v="0.3"/>
    <n v="146.69759999999999"/>
  </r>
  <r>
    <n v="4754"/>
    <s v="US-2016-167220"/>
    <x v="295"/>
    <d v="2016-12-16T00:00:00"/>
    <s v="Standard Class"/>
    <s v="JB-15925"/>
    <s v="Joni Blumstein"/>
    <x v="0"/>
    <x v="0"/>
    <s v="Austin"/>
    <x v="5"/>
    <n v="78745"/>
    <x v="2"/>
    <s v="TEC-AC-10002018"/>
    <x v="2"/>
    <s v="Accessories"/>
    <s v="AmazonBasics 3-Button USB Wired Mouse"/>
    <n v="22.367999999999999"/>
    <n v="0.35"/>
    <n v="14.539199999999999"/>
  </r>
  <r>
    <n v="4755"/>
    <s v="CA-2018-126354"/>
    <x v="447"/>
    <d v="2018-02-08T00:00:00"/>
    <s v="Standard Class"/>
    <s v="SC-20380"/>
    <s v="Shahid Collister"/>
    <x v="0"/>
    <x v="0"/>
    <s v="Pembroke Pines"/>
    <x v="2"/>
    <n v="33024"/>
    <x v="0"/>
    <s v="OFF-BI-10000301"/>
    <x v="1"/>
    <s v="Binders"/>
    <s v="GBC Instant Report Kit"/>
    <n v="3.8820000000000001"/>
    <n v="0.25"/>
    <n v="2.9115000000000002"/>
  </r>
  <r>
    <n v="4756"/>
    <s v="CA-2018-126354"/>
    <x v="447"/>
    <d v="2018-02-08T00:00:00"/>
    <s v="Standard Class"/>
    <s v="SC-20380"/>
    <s v="Shahid Collister"/>
    <x v="0"/>
    <x v="0"/>
    <s v="Pembroke Pines"/>
    <x v="2"/>
    <n v="33024"/>
    <x v="0"/>
    <s v="OFF-PA-10004381"/>
    <x v="1"/>
    <s v="Paper"/>
    <s v="14-7/8 x 11 Blue Bar Computer Printout Paper"/>
    <n v="115.29600000000001"/>
    <n v="0.25"/>
    <n v="86.472000000000008"/>
  </r>
  <r>
    <n v="4757"/>
    <s v="CA-2018-169817"/>
    <x v="296"/>
    <d v="2018-09-25T00:00:00"/>
    <s v="Standard Class"/>
    <s v="EB-13870"/>
    <s v="Emily Burns"/>
    <x v="0"/>
    <x v="0"/>
    <s v="Philadelphia"/>
    <x v="9"/>
    <n v="19143"/>
    <x v="3"/>
    <s v="OFF-BI-10004141"/>
    <x v="1"/>
    <s v="Binders"/>
    <s v="Insertable Tab Indexes For Data Binders"/>
    <n v="1.9079999999999999"/>
    <n v="0.4"/>
    <n v="1.1447999999999998"/>
  </r>
  <r>
    <n v="4758"/>
    <s v="US-2018-144582"/>
    <x v="504"/>
    <d v="2018-05-05T00:00:00"/>
    <s v="Standard Class"/>
    <s v="TC-21475"/>
    <s v="Tony Chapman"/>
    <x v="2"/>
    <x v="0"/>
    <s v="Danville"/>
    <x v="10"/>
    <n v="61832"/>
    <x v="2"/>
    <s v="OFF-BI-10001575"/>
    <x v="1"/>
    <s v="Binders"/>
    <s v="GBC Linen Binding Covers"/>
    <n v="43.372"/>
    <n v="0.3"/>
    <n v="30.360399999999998"/>
  </r>
  <r>
    <n v="4759"/>
    <s v="CA-2015-121573"/>
    <x v="935"/>
    <d v="2015-11-07T00:00:00"/>
    <s v="Standard Class"/>
    <s v="SG-20605"/>
    <s v="Speros Goranitis"/>
    <x v="0"/>
    <x v="0"/>
    <s v="New York City"/>
    <x v="15"/>
    <n v="10009"/>
    <x v="3"/>
    <s v="TEC-PH-10000984"/>
    <x v="2"/>
    <s v="Phones"/>
    <s v="Panasonic KX-TG9471B"/>
    <n v="783.96"/>
    <n v="0.4"/>
    <n v="470.37599999999998"/>
  </r>
  <r>
    <n v="4760"/>
    <s v="CA-2015-121573"/>
    <x v="935"/>
    <d v="2015-11-07T00:00:00"/>
    <s v="Standard Class"/>
    <s v="SG-20605"/>
    <s v="Speros Goranitis"/>
    <x v="0"/>
    <x v="0"/>
    <s v="New York City"/>
    <x v="15"/>
    <n v="10009"/>
    <x v="3"/>
    <s v="OFF-BI-10000666"/>
    <x v="1"/>
    <s v="Binders"/>
    <s v="Surelock Post Binders"/>
    <n v="48.896000000000001"/>
    <n v="0.4"/>
    <n v="29.337599999999998"/>
  </r>
  <r>
    <n v="4761"/>
    <s v="CA-2015-121573"/>
    <x v="935"/>
    <d v="2015-11-07T00:00:00"/>
    <s v="Standard Class"/>
    <s v="SG-20605"/>
    <s v="Speros Goranitis"/>
    <x v="0"/>
    <x v="0"/>
    <s v="New York City"/>
    <x v="15"/>
    <n v="10009"/>
    <x v="3"/>
    <s v="OFF-BI-10003712"/>
    <x v="1"/>
    <s v="Binders"/>
    <s v="Acco Pressboard Covers with Storage Hooks, 14 7/8 x 11, Light Blue"/>
    <n v="7.8559999999999999"/>
    <n v="0.4"/>
    <n v="4.7135999999999996"/>
  </r>
  <r>
    <n v="4762"/>
    <s v="CA-2017-117660"/>
    <x v="945"/>
    <d v="2018-01-04T00:00:00"/>
    <s v="Standard Class"/>
    <s v="BM-11785"/>
    <s v="Bryan Mills"/>
    <x v="0"/>
    <x v="0"/>
    <s v="Columbus"/>
    <x v="24"/>
    <n v="43229"/>
    <x v="3"/>
    <s v="OFF-LA-10003720"/>
    <x v="1"/>
    <s v="Labels"/>
    <s v="Avery 487"/>
    <n v="5.9039999999999999"/>
    <n v="0.4"/>
    <n v="3.5423999999999998"/>
  </r>
  <r>
    <n v="4763"/>
    <s v="CA-2017-117660"/>
    <x v="945"/>
    <d v="2018-01-04T00:00:00"/>
    <s v="Standard Class"/>
    <s v="BM-11785"/>
    <s v="Bryan Mills"/>
    <x v="0"/>
    <x v="0"/>
    <s v="Columbus"/>
    <x v="24"/>
    <n v="43229"/>
    <x v="3"/>
    <s v="OFF-SU-10001664"/>
    <x v="1"/>
    <s v="Supplies"/>
    <s v="Acme Office Executive Series Stainless Steel Trimmers"/>
    <n v="13.712"/>
    <n v="0.45"/>
    <n v="7.5416000000000007"/>
  </r>
  <r>
    <n v="4764"/>
    <s v="CA-2015-112851"/>
    <x v="328"/>
    <d v="2015-09-21T00:00:00"/>
    <s v="Standard Class"/>
    <s v="NR-18550"/>
    <s v="Nick Radford"/>
    <x v="0"/>
    <x v="0"/>
    <s v="Chula Vista"/>
    <x v="1"/>
    <n v="91911"/>
    <x v="1"/>
    <s v="OFF-EN-10001453"/>
    <x v="1"/>
    <s v="Envelopes"/>
    <s v="Tyvek Interoffice Envelopes, 9 1/2 x 12 1/2, 100/Box"/>
    <n v="182.94"/>
    <n v="0.4"/>
    <n v="109.764"/>
  </r>
  <r>
    <n v="4765"/>
    <s v="CA-2018-123701"/>
    <x v="221"/>
    <d v="2018-11-27T00:00:00"/>
    <s v="First Class"/>
    <s v="PG-18820"/>
    <s v="Patrick Gardner"/>
    <x v="0"/>
    <x v="0"/>
    <s v="San Francisco"/>
    <x v="1"/>
    <n v="94110"/>
    <x v="1"/>
    <s v="OFF-AR-10001860"/>
    <x v="1"/>
    <s v="Art"/>
    <s v="BIC Liqua Brite Liner"/>
    <n v="27.76"/>
    <n v="0.45"/>
    <n v="15.268000000000002"/>
  </r>
  <r>
    <n v="4766"/>
    <s v="CA-2016-118227"/>
    <x v="999"/>
    <d v="2016-04-28T00:00:00"/>
    <s v="Standard Class"/>
    <s v="DB-13270"/>
    <s v="Deborah Brumfield"/>
    <x v="2"/>
    <x v="0"/>
    <s v="New York City"/>
    <x v="15"/>
    <n v="10009"/>
    <x v="3"/>
    <s v="OFF-AR-10001044"/>
    <x v="1"/>
    <s v="Art"/>
    <s v="BOSTON Ranger #55 Pencil Sharpener, Black"/>
    <n v="25.99"/>
    <n v="0.45"/>
    <n v="14.294500000000001"/>
  </r>
  <r>
    <n v="4767"/>
    <s v="CA-2016-123155"/>
    <x v="1000"/>
    <d v="2016-03-12T00:00:00"/>
    <s v="First Class"/>
    <s v="NS-18640"/>
    <s v="Noel Staavos"/>
    <x v="1"/>
    <x v="0"/>
    <s v="San Antonio"/>
    <x v="5"/>
    <n v="78207"/>
    <x v="2"/>
    <s v="TEC-AC-10002473"/>
    <x v="2"/>
    <s v="Accessories"/>
    <s v="Maxell 4.7GB DVD-R"/>
    <n v="113.52"/>
    <n v="0.35"/>
    <n v="73.787999999999997"/>
  </r>
  <r>
    <n v="4768"/>
    <s v="CA-2016-123155"/>
    <x v="1000"/>
    <d v="2016-03-12T00:00:00"/>
    <s v="First Class"/>
    <s v="NS-18640"/>
    <s v="Noel Staavos"/>
    <x v="1"/>
    <x v="0"/>
    <s v="San Antonio"/>
    <x v="5"/>
    <n v="78207"/>
    <x v="2"/>
    <s v="TEC-PH-10001809"/>
    <x v="2"/>
    <s v="Phones"/>
    <s v="Panasonic KX T7736-B Digital phone"/>
    <n v="359.88"/>
    <n v="0.3"/>
    <n v="251.91599999999997"/>
  </r>
  <r>
    <n v="4769"/>
    <s v="CA-2018-158883"/>
    <x v="455"/>
    <d v="2018-06-03T00:00:00"/>
    <s v="Same Day"/>
    <s v="CS-11860"/>
    <s v="Cari Schnelling"/>
    <x v="0"/>
    <x v="0"/>
    <s v="Jacksonville"/>
    <x v="3"/>
    <n v="28540"/>
    <x v="0"/>
    <s v="OFF-PA-10004733"/>
    <x v="1"/>
    <s v="Paper"/>
    <s v="Things To Do Today Spiral Book"/>
    <n v="25.344000000000001"/>
    <n v="0.25"/>
    <n v="19.008000000000003"/>
  </r>
  <r>
    <n v="4770"/>
    <s v="US-2017-114888"/>
    <x v="251"/>
    <d v="2017-09-24T00:00:00"/>
    <s v="Second Class"/>
    <s v="CC-12430"/>
    <s v="Chuck Clark"/>
    <x v="2"/>
    <x v="0"/>
    <s v="San Francisco"/>
    <x v="1"/>
    <n v="94109"/>
    <x v="1"/>
    <s v="OFF-BI-10003355"/>
    <x v="1"/>
    <s v="Binders"/>
    <s v="Cardinal Holdit Business Card Pockets"/>
    <n v="11.952"/>
    <n v="0.4"/>
    <n v="7.1711999999999998"/>
  </r>
  <r>
    <n v="4771"/>
    <s v="US-2017-114888"/>
    <x v="251"/>
    <d v="2017-09-24T00:00:00"/>
    <s v="Second Class"/>
    <s v="CC-12430"/>
    <s v="Chuck Clark"/>
    <x v="2"/>
    <x v="0"/>
    <s v="San Francisco"/>
    <x v="1"/>
    <n v="94109"/>
    <x v="1"/>
    <s v="OFF-SU-10001212"/>
    <x v="1"/>
    <s v="Supplies"/>
    <s v="Kleencut Forged Office Shears by Acme United Corporation"/>
    <n v="6.24"/>
    <n v="0.45"/>
    <n v="3.4320000000000004"/>
  </r>
  <r>
    <n v="4772"/>
    <s v="US-2015-167262"/>
    <x v="656"/>
    <d v="2015-11-03T00:00:00"/>
    <s v="Second Class"/>
    <s v="AC-10450"/>
    <s v="Amy Cox"/>
    <x v="0"/>
    <x v="0"/>
    <s v="Avondale"/>
    <x v="16"/>
    <n v="85323"/>
    <x v="1"/>
    <s v="TEC-PH-10000486"/>
    <x v="2"/>
    <s v="Phones"/>
    <s v="Plantronics HL10 Handset Lifter"/>
    <n v="742.33600000000001"/>
    <n v="0.4"/>
    <n v="445.40159999999997"/>
  </r>
  <r>
    <n v="4773"/>
    <s v="CA-2018-119746"/>
    <x v="51"/>
    <d v="2018-11-27T00:00:00"/>
    <s v="Standard Class"/>
    <s v="CM-12385"/>
    <s v="Christopher Martinez"/>
    <x v="0"/>
    <x v="0"/>
    <s v="Chicago"/>
    <x v="10"/>
    <n v="60610"/>
    <x v="2"/>
    <s v="FUR-FU-10004909"/>
    <x v="0"/>
    <s v="Furnishings"/>
    <s v="Contemporary Wood/Metal Frame"/>
    <n v="6.4640000000000004"/>
    <n v="0.3"/>
    <n v="4.5247999999999999"/>
  </r>
  <r>
    <n v="4774"/>
    <s v="CA-2018-119746"/>
    <x v="51"/>
    <d v="2018-11-27T00:00:00"/>
    <s v="Standard Class"/>
    <s v="CM-12385"/>
    <s v="Christopher Martinez"/>
    <x v="0"/>
    <x v="0"/>
    <s v="Chicago"/>
    <x v="10"/>
    <n v="60610"/>
    <x v="2"/>
    <s v="OFF-LA-10001613"/>
    <x v="1"/>
    <s v="Labels"/>
    <s v="Avery File Folder Labels"/>
    <n v="11.52"/>
    <n v="0.3"/>
    <n v="8.0640000000000001"/>
  </r>
  <r>
    <n v="4775"/>
    <s v="CA-2018-119746"/>
    <x v="51"/>
    <d v="2018-11-27T00:00:00"/>
    <s v="Standard Class"/>
    <s v="CM-12385"/>
    <s v="Christopher Martinez"/>
    <x v="0"/>
    <x v="0"/>
    <s v="Chicago"/>
    <x v="10"/>
    <n v="60610"/>
    <x v="2"/>
    <s v="TEC-PH-10004447"/>
    <x v="2"/>
    <s v="Phones"/>
    <s v="Toshiba IPT2010-SD IP Telephone"/>
    <n v="222.38399999999999"/>
    <n v="0.3"/>
    <n v="155.66879999999998"/>
  </r>
  <r>
    <n v="4776"/>
    <s v="CA-2018-108091"/>
    <x v="673"/>
    <d v="2018-11-21T00:00:00"/>
    <s v="Standard Class"/>
    <s v="EK-13795"/>
    <s v="Eileen Kiefer"/>
    <x v="2"/>
    <x v="0"/>
    <s v="Escondido"/>
    <x v="1"/>
    <n v="92025"/>
    <x v="1"/>
    <s v="OFF-AR-10000255"/>
    <x v="1"/>
    <s v="Art"/>
    <s v="Newell 328"/>
    <n v="23.36"/>
    <n v="0.45"/>
    <n v="12.848000000000001"/>
  </r>
  <r>
    <n v="4777"/>
    <s v="CA-2017-101630"/>
    <x v="317"/>
    <d v="2017-02-23T00:00:00"/>
    <s v="Second Class"/>
    <s v="CK-12760"/>
    <s v="Cyma Kinney"/>
    <x v="1"/>
    <x v="0"/>
    <s v="Long Beach"/>
    <x v="15"/>
    <n v="11561"/>
    <x v="3"/>
    <s v="OFF-LA-10004425"/>
    <x v="1"/>
    <s v="Labels"/>
    <s v="Staple-on labels"/>
    <n v="8.67"/>
    <n v="0.4"/>
    <n v="5.202"/>
  </r>
  <r>
    <n v="4778"/>
    <s v="CA-2017-101630"/>
    <x v="317"/>
    <d v="2017-02-23T00:00:00"/>
    <s v="Second Class"/>
    <s v="CK-12760"/>
    <s v="Cyma Kinney"/>
    <x v="1"/>
    <x v="0"/>
    <s v="Long Beach"/>
    <x v="15"/>
    <n v="11561"/>
    <x v="3"/>
    <s v="OFF-SU-10001664"/>
    <x v="1"/>
    <s v="Supplies"/>
    <s v="Acme Office Executive Series Stainless Steel Trimmers"/>
    <n v="25.71"/>
    <n v="0.45"/>
    <n v="14.140500000000001"/>
  </r>
  <r>
    <n v="4779"/>
    <s v="CA-2018-132346"/>
    <x v="659"/>
    <d v="2018-11-11T00:00:00"/>
    <s v="Standard Class"/>
    <s v="PK-19075"/>
    <s v="Pete Kriz"/>
    <x v="0"/>
    <x v="0"/>
    <s v="Newark"/>
    <x v="13"/>
    <n v="19711"/>
    <x v="3"/>
    <s v="OFF-AP-10000696"/>
    <x v="1"/>
    <s v="Appliances"/>
    <s v="Holmes Odor Grabber"/>
    <n v="100.94"/>
    <n v="0.4"/>
    <n v="60.563999999999993"/>
  </r>
  <r>
    <n v="4780"/>
    <s v="CA-2015-150301"/>
    <x v="1001"/>
    <d v="2015-07-10T00:00:00"/>
    <s v="First Class"/>
    <s v="MH-18025"/>
    <s v="Michelle Huthwaite"/>
    <x v="0"/>
    <x v="0"/>
    <s v="Buffalo"/>
    <x v="15"/>
    <n v="14215"/>
    <x v="3"/>
    <s v="FUR-CH-10002647"/>
    <x v="0"/>
    <s v="Chairs"/>
    <s v="Situations Contoured Folding Chairs, 4/Set"/>
    <n v="63.881999999999998"/>
    <n v="0.45"/>
    <n v="35.135100000000001"/>
  </r>
  <r>
    <n v="4781"/>
    <s v="CA-2015-159310"/>
    <x v="845"/>
    <d v="2015-11-12T00:00:00"/>
    <s v="Standard Class"/>
    <s v="SC-20725"/>
    <s v="Steven Cartwright"/>
    <x v="0"/>
    <x v="0"/>
    <s v="Houston"/>
    <x v="5"/>
    <n v="77070"/>
    <x v="2"/>
    <s v="FUR-CH-10002758"/>
    <x v="0"/>
    <s v="Chairs"/>
    <s v="Hon Deluxe Fabric Upholstered Stacking Chairs, Squared Back"/>
    <n v="683.14400000000001"/>
    <n v="0.35"/>
    <n v="444.04360000000003"/>
  </r>
  <r>
    <n v="4782"/>
    <s v="CA-2015-159310"/>
    <x v="845"/>
    <d v="2015-11-12T00:00:00"/>
    <s v="Standard Class"/>
    <s v="SC-20725"/>
    <s v="Steven Cartwright"/>
    <x v="0"/>
    <x v="0"/>
    <s v="Houston"/>
    <x v="5"/>
    <n v="77070"/>
    <x v="2"/>
    <s v="OFF-BI-10000201"/>
    <x v="1"/>
    <s v="Binders"/>
    <s v="Avery Triangle Shaped Sheet Lifters, Black, 2/Pack"/>
    <n v="1.476"/>
    <n v="0.3"/>
    <n v="1.0331999999999999"/>
  </r>
  <r>
    <n v="4783"/>
    <s v="CA-2015-159310"/>
    <x v="845"/>
    <d v="2015-11-12T00:00:00"/>
    <s v="Standard Class"/>
    <s v="SC-20725"/>
    <s v="Steven Cartwright"/>
    <x v="0"/>
    <x v="0"/>
    <s v="Houston"/>
    <x v="5"/>
    <n v="77070"/>
    <x v="2"/>
    <s v="OFF-SU-10004115"/>
    <x v="1"/>
    <s v="Supplies"/>
    <s v="Acme Stainless Steel Office Snips"/>
    <n v="40.712000000000003"/>
    <n v="0.35"/>
    <n v="26.462800000000001"/>
  </r>
  <r>
    <n v="4784"/>
    <s v="US-2018-147984"/>
    <x v="480"/>
    <d v="2018-02-01T00:00:00"/>
    <s v="Standard Class"/>
    <s v="GB-14575"/>
    <s v="Giulietta Baptist"/>
    <x v="0"/>
    <x v="0"/>
    <s v="Wichita"/>
    <x v="41"/>
    <n v="67212"/>
    <x v="2"/>
    <s v="OFF-PA-10000806"/>
    <x v="1"/>
    <s v="Paper"/>
    <s v="Xerox 1934"/>
    <n v="279.89999999999998"/>
    <n v="0.3"/>
    <n v="195.92999999999998"/>
  </r>
  <r>
    <n v="4785"/>
    <s v="CA-2016-104346"/>
    <x v="555"/>
    <d v="2016-12-16T00:00:00"/>
    <s v="Standard Class"/>
    <s v="IM-15070"/>
    <s v="Irene Maddox"/>
    <x v="0"/>
    <x v="0"/>
    <s v="Colorado Springs"/>
    <x v="22"/>
    <n v="80906"/>
    <x v="1"/>
    <s v="OFF-AR-10001473"/>
    <x v="1"/>
    <s v="Art"/>
    <s v="Newell 313"/>
    <n v="13.12"/>
    <n v="0.45"/>
    <n v="7.2160000000000002"/>
  </r>
  <r>
    <n v="4786"/>
    <s v="CA-2016-104346"/>
    <x v="555"/>
    <d v="2016-12-16T00:00:00"/>
    <s v="Standard Class"/>
    <s v="IM-15070"/>
    <s v="Irene Maddox"/>
    <x v="0"/>
    <x v="0"/>
    <s v="Colorado Springs"/>
    <x v="22"/>
    <n v="80906"/>
    <x v="1"/>
    <s v="FUR-BO-10003450"/>
    <x v="0"/>
    <s v="Bookcases"/>
    <s v="Bush Westfield Collection Bookcases, Dark Cherry Finish"/>
    <n v="69.575999999999993"/>
    <n v="0.5"/>
    <n v="34.787999999999997"/>
  </r>
  <r>
    <n v="4787"/>
    <s v="CA-2016-104346"/>
    <x v="555"/>
    <d v="2016-12-16T00:00:00"/>
    <s v="Standard Class"/>
    <s v="IM-15070"/>
    <s v="Irene Maddox"/>
    <x v="0"/>
    <x v="0"/>
    <s v="Colorado Springs"/>
    <x v="22"/>
    <n v="80906"/>
    <x v="1"/>
    <s v="OFF-AR-10001545"/>
    <x v="1"/>
    <s v="Art"/>
    <s v="Newell 326"/>
    <n v="4.2240000000000002"/>
    <n v="0.45"/>
    <n v="2.3232000000000004"/>
  </r>
  <r>
    <n v="4788"/>
    <s v="CA-2016-104346"/>
    <x v="555"/>
    <d v="2016-12-16T00:00:00"/>
    <s v="Standard Class"/>
    <s v="IM-15070"/>
    <s v="Irene Maddox"/>
    <x v="0"/>
    <x v="0"/>
    <s v="Colorado Springs"/>
    <x v="22"/>
    <n v="80906"/>
    <x v="1"/>
    <s v="TEC-AC-10004396"/>
    <x v="2"/>
    <s v="Accessories"/>
    <s v="Logitech Keyboard K120"/>
    <n v="58.08"/>
    <n v="0.45"/>
    <n v="31.944000000000003"/>
  </r>
  <r>
    <n v="4789"/>
    <s v="CA-2016-104346"/>
    <x v="555"/>
    <d v="2016-12-16T00:00:00"/>
    <s v="Standard Class"/>
    <s v="IM-15070"/>
    <s v="Irene Maddox"/>
    <x v="0"/>
    <x v="0"/>
    <s v="Colorado Springs"/>
    <x v="22"/>
    <n v="80906"/>
    <x v="1"/>
    <s v="FUR-FU-10002456"/>
    <x v="0"/>
    <s v="Furnishings"/>
    <s v="Master Caster Door Stop, Large Neon Orange"/>
    <n v="52.415999999999997"/>
    <n v="0.4"/>
    <n v="31.449599999999997"/>
  </r>
  <r>
    <n v="4790"/>
    <s v="CA-2016-104346"/>
    <x v="555"/>
    <d v="2016-12-16T00:00:00"/>
    <s v="Standard Class"/>
    <s v="IM-15070"/>
    <s v="Irene Maddox"/>
    <x v="0"/>
    <x v="0"/>
    <s v="Colorado Springs"/>
    <x v="22"/>
    <n v="80906"/>
    <x v="1"/>
    <s v="FUR-FU-10001473"/>
    <x v="0"/>
    <s v="Furnishings"/>
    <s v="DAX Wood Document Frame"/>
    <n v="54.92"/>
    <n v="0.4"/>
    <n v="32.951999999999998"/>
  </r>
  <r>
    <n v="4791"/>
    <s v="CA-2016-104346"/>
    <x v="555"/>
    <d v="2016-12-16T00:00:00"/>
    <s v="Standard Class"/>
    <s v="IM-15070"/>
    <s v="Irene Maddox"/>
    <x v="0"/>
    <x v="0"/>
    <s v="Colorado Springs"/>
    <x v="22"/>
    <n v="80906"/>
    <x v="1"/>
    <s v="FUR-TA-10000849"/>
    <x v="0"/>
    <s v="Tables"/>
    <s v="Bevis Rectangular Conference Tables"/>
    <n v="364.95"/>
    <n v="0.45"/>
    <n v="200.7225"/>
  </r>
  <r>
    <n v="4792"/>
    <s v="CA-2016-104346"/>
    <x v="555"/>
    <d v="2016-12-16T00:00:00"/>
    <s v="Standard Class"/>
    <s v="IM-15070"/>
    <s v="Irene Maddox"/>
    <x v="0"/>
    <x v="0"/>
    <s v="Colorado Springs"/>
    <x v="22"/>
    <n v="80906"/>
    <x v="1"/>
    <s v="OFF-PA-10001166"/>
    <x v="1"/>
    <s v="Paper"/>
    <s v="Xerox 1932"/>
    <n v="85.055999999999997"/>
    <n v="0.4"/>
    <n v="51.0336"/>
  </r>
  <r>
    <n v="4793"/>
    <s v="CA-2016-104346"/>
    <x v="555"/>
    <d v="2016-12-16T00:00:00"/>
    <s v="Standard Class"/>
    <s v="IM-15070"/>
    <s v="Irene Maddox"/>
    <x v="0"/>
    <x v="0"/>
    <s v="Colorado Springs"/>
    <x v="22"/>
    <n v="80906"/>
    <x v="1"/>
    <s v="OFF-PA-10003256"/>
    <x v="1"/>
    <s v="Paper"/>
    <s v="Avery Personal Creations Heavyweight Cards"/>
    <n v="27.696000000000002"/>
    <n v="0.4"/>
    <n v="16.617599999999999"/>
  </r>
  <r>
    <n v="4794"/>
    <s v="US-2016-141684"/>
    <x v="685"/>
    <d v="2016-07-04T00:00:00"/>
    <s v="Standard Class"/>
    <s v="MM-18055"/>
    <s v="Michelle Moray"/>
    <x v="0"/>
    <x v="0"/>
    <s v="New York City"/>
    <x v="15"/>
    <n v="10011"/>
    <x v="3"/>
    <s v="OFF-PA-10002870"/>
    <x v="1"/>
    <s v="Paper"/>
    <s v="Ampad Phone Message Book, Recycled, 400 Message Capacity, 5 ¾” x 11”"/>
    <n v="24.96"/>
    <n v="0.4"/>
    <n v="14.975999999999999"/>
  </r>
  <r>
    <n v="4795"/>
    <s v="CA-2016-144722"/>
    <x v="199"/>
    <d v="2016-03-23T00:00:00"/>
    <s v="Standard Class"/>
    <s v="MF-18250"/>
    <s v="Monica Federle"/>
    <x v="1"/>
    <x v="0"/>
    <s v="Los Angeles"/>
    <x v="1"/>
    <n v="90036"/>
    <x v="1"/>
    <s v="FUR-FU-10001215"/>
    <x v="0"/>
    <s v="Furnishings"/>
    <s v="Howard Miller 11-1/2 Diameter Brentwood Wall Clock"/>
    <n v="43.13"/>
    <n v="0.4"/>
    <n v="25.878"/>
  </r>
  <r>
    <n v="4796"/>
    <s v="CA-2016-120516"/>
    <x v="863"/>
    <d v="2016-08-17T00:00:00"/>
    <s v="Standard Class"/>
    <s v="CK-12595"/>
    <s v="Clytie Kelty"/>
    <x v="0"/>
    <x v="0"/>
    <s v="Marietta"/>
    <x v="32"/>
    <n v="30062"/>
    <x v="0"/>
    <s v="OFF-BI-10004187"/>
    <x v="1"/>
    <s v="Binders"/>
    <s v="3-ring staple pack"/>
    <n v="5.64"/>
    <n v="0.25"/>
    <n v="4.2299999999999995"/>
  </r>
  <r>
    <n v="4797"/>
    <s v="US-2017-148901"/>
    <x v="675"/>
    <d v="2017-05-19T00:00:00"/>
    <s v="Standard Class"/>
    <s v="MK-17905"/>
    <s v="Michael Kennedy"/>
    <x v="1"/>
    <x v="0"/>
    <s v="Jacksonville"/>
    <x v="2"/>
    <n v="32216"/>
    <x v="0"/>
    <s v="OFF-BI-10001718"/>
    <x v="1"/>
    <s v="Binders"/>
    <s v="GBC DocuBind P50 Personal Binding Machine"/>
    <n v="57.582000000000001"/>
    <n v="0.25"/>
    <n v="43.186500000000002"/>
  </r>
  <r>
    <n v="4798"/>
    <s v="US-2017-148901"/>
    <x v="675"/>
    <d v="2017-05-19T00:00:00"/>
    <s v="Standard Class"/>
    <s v="MK-17905"/>
    <s v="Michael Kennedy"/>
    <x v="1"/>
    <x v="0"/>
    <s v="Jacksonville"/>
    <x v="2"/>
    <n v="32216"/>
    <x v="0"/>
    <s v="OFF-PA-10004983"/>
    <x v="1"/>
    <s v="Paper"/>
    <s v="Xerox 23"/>
    <n v="31.103999999999999"/>
    <n v="0.25"/>
    <n v="23.327999999999999"/>
  </r>
  <r>
    <n v="4799"/>
    <s v="US-2017-148901"/>
    <x v="675"/>
    <d v="2017-05-19T00:00:00"/>
    <s v="Standard Class"/>
    <s v="MK-17905"/>
    <s v="Michael Kennedy"/>
    <x v="1"/>
    <x v="0"/>
    <s v="Jacksonville"/>
    <x v="2"/>
    <n v="32216"/>
    <x v="0"/>
    <s v="FUR-FU-10002396"/>
    <x v="0"/>
    <s v="Furnishings"/>
    <s v="DAX Copper Panel Document Frame, 5 x 7 Size"/>
    <n v="30.192"/>
    <n v="0.25"/>
    <n v="22.643999999999998"/>
  </r>
  <r>
    <n v="4800"/>
    <s v="US-2017-148901"/>
    <x v="675"/>
    <d v="2017-05-19T00:00:00"/>
    <s v="Standard Class"/>
    <s v="MK-17905"/>
    <s v="Michael Kennedy"/>
    <x v="1"/>
    <x v="0"/>
    <s v="Jacksonville"/>
    <x v="2"/>
    <n v="32216"/>
    <x v="0"/>
    <s v="TEC-PH-10003988"/>
    <x v="2"/>
    <s v="Phones"/>
    <s v="LF Elite 3D Dazzle Designer Hard Case Cover, Lf Stylus Pen and Wiper For Apple Iphone 5c Mini Lite"/>
    <n v="43.6"/>
    <n v="0.25"/>
    <n v="32.700000000000003"/>
  </r>
  <r>
    <n v="4801"/>
    <s v="US-2017-148901"/>
    <x v="675"/>
    <d v="2017-05-19T00:00:00"/>
    <s v="Standard Class"/>
    <s v="MK-17905"/>
    <s v="Michael Kennedy"/>
    <x v="1"/>
    <x v="0"/>
    <s v="Jacksonville"/>
    <x v="2"/>
    <n v="32216"/>
    <x v="0"/>
    <s v="OFF-AR-10002467"/>
    <x v="1"/>
    <s v="Art"/>
    <s v="Dixon Ticonderoga Pencils"/>
    <n v="4.7679999999999998"/>
    <n v="0.3"/>
    <n v="3.3375999999999997"/>
  </r>
  <r>
    <n v="4802"/>
    <s v="US-2017-148901"/>
    <x v="675"/>
    <d v="2017-05-19T00:00:00"/>
    <s v="Standard Class"/>
    <s v="MK-17905"/>
    <s v="Michael Kennedy"/>
    <x v="1"/>
    <x v="0"/>
    <s v="Jacksonville"/>
    <x v="2"/>
    <n v="32216"/>
    <x v="0"/>
    <s v="OFF-BI-10004002"/>
    <x v="1"/>
    <s v="Binders"/>
    <s v="Wilson Jones International Size A4 Ring Binders"/>
    <n v="10.38"/>
    <n v="0.25"/>
    <n v="7.7850000000000001"/>
  </r>
  <r>
    <n v="4803"/>
    <s v="US-2017-148901"/>
    <x v="675"/>
    <d v="2017-05-19T00:00:00"/>
    <s v="Standard Class"/>
    <s v="MK-17905"/>
    <s v="Michael Kennedy"/>
    <x v="1"/>
    <x v="0"/>
    <s v="Jacksonville"/>
    <x v="2"/>
    <n v="32216"/>
    <x v="0"/>
    <s v="OFF-BI-10002309"/>
    <x v="1"/>
    <s v="Binders"/>
    <s v="Avery Heavy-Duty EZD  Binder With Locking Rings"/>
    <n v="13.391999999999999"/>
    <n v="0.25"/>
    <n v="10.044"/>
  </r>
  <r>
    <n v="4804"/>
    <s v="CA-2018-136364"/>
    <x v="1002"/>
    <d v="2018-07-17T00:00:00"/>
    <s v="Second Class"/>
    <s v="MH-17455"/>
    <s v="Mark Hamilton"/>
    <x v="0"/>
    <x v="0"/>
    <s v="Philadelphia"/>
    <x v="9"/>
    <n v="19140"/>
    <x v="3"/>
    <s v="TEC-PH-10003885"/>
    <x v="2"/>
    <s v="Phones"/>
    <s v="Cisco SPA508G"/>
    <n v="39.594000000000001"/>
    <n v="0.4"/>
    <n v="23.756399999999999"/>
  </r>
  <r>
    <n v="4805"/>
    <s v="CA-2018-136364"/>
    <x v="1002"/>
    <d v="2018-07-17T00:00:00"/>
    <s v="Second Class"/>
    <s v="MH-17455"/>
    <s v="Mark Hamilton"/>
    <x v="0"/>
    <x v="0"/>
    <s v="Philadelphia"/>
    <x v="9"/>
    <n v="19140"/>
    <x v="3"/>
    <s v="FUR-FU-10002501"/>
    <x v="0"/>
    <s v="Furnishings"/>
    <s v="Nu-Dell Executive Frame"/>
    <n v="91.007999999999996"/>
    <n v="0.4"/>
    <n v="54.604799999999997"/>
  </r>
  <r>
    <n v="4806"/>
    <s v="CA-2016-137708"/>
    <x v="6"/>
    <d v="2016-11-25T00:00:00"/>
    <s v="Second Class"/>
    <s v="NG-18430"/>
    <s v="Nathan Gelder"/>
    <x v="0"/>
    <x v="0"/>
    <s v="Los Angeles"/>
    <x v="1"/>
    <n v="90008"/>
    <x v="1"/>
    <s v="OFF-PA-10000176"/>
    <x v="1"/>
    <s v="Paper"/>
    <s v="Xerox 1887"/>
    <n v="37.94"/>
    <n v="0.4"/>
    <n v="22.763999999999999"/>
  </r>
  <r>
    <n v="4807"/>
    <s v="CA-2016-137708"/>
    <x v="6"/>
    <d v="2016-11-25T00:00:00"/>
    <s v="Second Class"/>
    <s v="NG-18430"/>
    <s v="Nathan Gelder"/>
    <x v="0"/>
    <x v="0"/>
    <s v="Los Angeles"/>
    <x v="1"/>
    <n v="90008"/>
    <x v="1"/>
    <s v="OFF-PA-10000327"/>
    <x v="1"/>
    <s v="Paper"/>
    <s v="Xerox 1971"/>
    <n v="42.8"/>
    <n v="0.4"/>
    <n v="25.679999999999996"/>
  </r>
  <r>
    <n v="4808"/>
    <s v="CA-2016-137708"/>
    <x v="6"/>
    <d v="2016-11-25T00:00:00"/>
    <s v="Second Class"/>
    <s v="NG-18430"/>
    <s v="Nathan Gelder"/>
    <x v="0"/>
    <x v="0"/>
    <s v="Los Angeles"/>
    <x v="1"/>
    <n v="90008"/>
    <x v="1"/>
    <s v="OFF-ST-10004634"/>
    <x v="1"/>
    <s v="Storage"/>
    <s v="Personal Folder Holder, Ebony"/>
    <n v="33.630000000000003"/>
    <n v="0.5"/>
    <n v="16.815000000000001"/>
  </r>
  <r>
    <n v="4809"/>
    <s v="CA-2015-149055"/>
    <x v="533"/>
    <d v="2015-11-28T00:00:00"/>
    <s v="Standard Class"/>
    <s v="PB-19210"/>
    <s v="Phillip Breyer"/>
    <x v="1"/>
    <x v="0"/>
    <s v="Philadelphia"/>
    <x v="9"/>
    <n v="19134"/>
    <x v="3"/>
    <s v="OFF-EN-10003040"/>
    <x v="1"/>
    <s v="Envelopes"/>
    <s v="Quality Park Security Envelopes"/>
    <n v="62.808"/>
    <n v="0.4"/>
    <n v="37.684799999999996"/>
  </r>
  <r>
    <n v="4810"/>
    <s v="CA-2016-151589"/>
    <x v="17"/>
    <d v="2016-12-30T00:00:00"/>
    <s v="First Class"/>
    <s v="RE-19450"/>
    <s v="Richard Eichhorn"/>
    <x v="0"/>
    <x v="0"/>
    <s v="Eau Claire"/>
    <x v="6"/>
    <n v="54703"/>
    <x v="2"/>
    <s v="OFF-PA-10003228"/>
    <x v="1"/>
    <s v="Paper"/>
    <s v="Xerox 1917"/>
    <n v="195.64"/>
    <n v="0.3"/>
    <n v="136.94799999999998"/>
  </r>
  <r>
    <n v="4811"/>
    <s v="CA-2016-151589"/>
    <x v="17"/>
    <d v="2016-12-30T00:00:00"/>
    <s v="First Class"/>
    <s v="RE-19450"/>
    <s v="Richard Eichhorn"/>
    <x v="0"/>
    <x v="0"/>
    <s v="Eau Claire"/>
    <x v="6"/>
    <n v="54703"/>
    <x v="2"/>
    <s v="TEC-PH-10004345"/>
    <x v="2"/>
    <s v="Phones"/>
    <s v="Cisco SPA 502G IP Phone"/>
    <n v="239.9"/>
    <n v="0.3"/>
    <n v="167.93"/>
  </r>
  <r>
    <n v="4812"/>
    <s v="CA-2017-121370"/>
    <x v="696"/>
    <d v="2017-11-19T00:00:00"/>
    <s v="Second Class"/>
    <s v="EB-14110"/>
    <s v="Eugene Barchas"/>
    <x v="0"/>
    <x v="0"/>
    <s v="Philadelphia"/>
    <x v="9"/>
    <n v="19134"/>
    <x v="3"/>
    <s v="FUR-CH-10000785"/>
    <x v="0"/>
    <s v="Chairs"/>
    <s v="Global Ergonomic Managers Chair"/>
    <n v="380.05799999999999"/>
    <n v="0.45"/>
    <n v="209.03190000000001"/>
  </r>
  <r>
    <n v="4813"/>
    <s v="CA-2017-121370"/>
    <x v="696"/>
    <d v="2017-11-19T00:00:00"/>
    <s v="Second Class"/>
    <s v="EB-14110"/>
    <s v="Eugene Barchas"/>
    <x v="0"/>
    <x v="0"/>
    <s v="Philadelphia"/>
    <x v="9"/>
    <n v="19134"/>
    <x v="3"/>
    <s v="TEC-CO-10004115"/>
    <x v="2"/>
    <s v="Copiers"/>
    <s v="Sharp AL-1530CS Digital Copier"/>
    <n v="1199.9760000000001"/>
    <n v="0.5"/>
    <n v="599.98800000000006"/>
  </r>
  <r>
    <n v="4814"/>
    <s v="CA-2017-121370"/>
    <x v="696"/>
    <d v="2017-11-19T00:00:00"/>
    <s v="Second Class"/>
    <s v="EB-14110"/>
    <s v="Eugene Barchas"/>
    <x v="0"/>
    <x v="0"/>
    <s v="Philadelphia"/>
    <x v="9"/>
    <n v="19134"/>
    <x v="3"/>
    <s v="FUR-FU-10002813"/>
    <x v="0"/>
    <s v="Furnishings"/>
    <s v="DAX Contemporary Wood Frame with Silver Metal Mat, Desktop, 11 x 14 Size"/>
    <n v="48.576000000000001"/>
    <n v="0.4"/>
    <n v="29.145599999999998"/>
  </r>
  <r>
    <n v="4815"/>
    <s v="CA-2017-111696"/>
    <x v="541"/>
    <d v="2017-05-10T00:00:00"/>
    <s v="First Class"/>
    <s v="TB-21625"/>
    <s v="Trudy Brown"/>
    <x v="0"/>
    <x v="0"/>
    <s v="Los Angeles"/>
    <x v="1"/>
    <n v="90004"/>
    <x v="1"/>
    <s v="OFF-PA-10002751"/>
    <x v="1"/>
    <s v="Paper"/>
    <s v="Xerox 1920"/>
    <n v="17.940000000000001"/>
    <n v="0.4"/>
    <n v="10.764000000000001"/>
  </r>
  <r>
    <n v="4816"/>
    <s v="CA-2015-139598"/>
    <x v="58"/>
    <d v="2015-12-31T00:00:00"/>
    <s v="Standard Class"/>
    <s v="MG-17695"/>
    <s v="Maureen Gnade"/>
    <x v="0"/>
    <x v="0"/>
    <s v="Philadelphia"/>
    <x v="9"/>
    <n v="19134"/>
    <x v="3"/>
    <s v="OFF-PA-10004569"/>
    <x v="1"/>
    <s v="Paper"/>
    <s v="Wirebound Message Books, Two 4 1/4 x 5 Forms per Page"/>
    <n v="18.263999999999999"/>
    <n v="0.4"/>
    <n v="10.958399999999999"/>
  </r>
  <r>
    <n v="4817"/>
    <s v="CA-2015-139598"/>
    <x v="58"/>
    <d v="2015-12-31T00:00:00"/>
    <s v="Standard Class"/>
    <s v="MG-17695"/>
    <s v="Maureen Gnade"/>
    <x v="0"/>
    <x v="0"/>
    <s v="Philadelphia"/>
    <x v="9"/>
    <n v="19134"/>
    <x v="3"/>
    <s v="OFF-AP-10002998"/>
    <x v="1"/>
    <s v="Appliances"/>
    <s v="Holmes 99% HEPA Air Purifier"/>
    <n v="34.655999999999999"/>
    <n v="0.4"/>
    <n v="20.793599999999998"/>
  </r>
  <r>
    <n v="4818"/>
    <s v="CA-2015-139598"/>
    <x v="58"/>
    <d v="2015-12-31T00:00:00"/>
    <s v="Standard Class"/>
    <s v="MG-17695"/>
    <s v="Maureen Gnade"/>
    <x v="0"/>
    <x v="0"/>
    <s v="Philadelphia"/>
    <x v="9"/>
    <n v="19134"/>
    <x v="3"/>
    <s v="OFF-AP-10003287"/>
    <x v="1"/>
    <s v="Appliances"/>
    <s v="Tripp Lite TLP810NET Broadband Surge for Modem/Fax"/>
    <n v="81.552000000000007"/>
    <n v="0.4"/>
    <n v="48.931200000000004"/>
  </r>
  <r>
    <n v="4819"/>
    <s v="CA-2015-139598"/>
    <x v="58"/>
    <d v="2015-12-31T00:00:00"/>
    <s v="Standard Class"/>
    <s v="MG-17695"/>
    <s v="Maureen Gnade"/>
    <x v="0"/>
    <x v="0"/>
    <s v="Philadelphia"/>
    <x v="9"/>
    <n v="19134"/>
    <x v="3"/>
    <s v="OFF-ST-10001370"/>
    <x v="1"/>
    <s v="Storage"/>
    <s v="Sensible Storage WireTech Storage Systems"/>
    <n v="227.136"/>
    <n v="0.5"/>
    <n v="113.568"/>
  </r>
  <r>
    <n v="4820"/>
    <s v="CA-2018-117436"/>
    <x v="110"/>
    <d v="2018-06-14T00:00:00"/>
    <s v="Standard Class"/>
    <s v="LW-17125"/>
    <s v="Liz Willingham"/>
    <x v="0"/>
    <x v="0"/>
    <s v="Norwich"/>
    <x v="29"/>
    <n v="6360"/>
    <x v="3"/>
    <s v="OFF-BI-10004040"/>
    <x v="1"/>
    <s v="Binders"/>
    <s v="Wilson Jones Impact Binders"/>
    <n v="10.36"/>
    <n v="0.4"/>
    <n v="6.2159999999999993"/>
  </r>
  <r>
    <n v="4821"/>
    <s v="CA-2016-140025"/>
    <x v="1003"/>
    <d v="2016-04-11T00:00:00"/>
    <s v="Standard Class"/>
    <s v="PF-19120"/>
    <s v="Peter Fuller"/>
    <x v="0"/>
    <x v="0"/>
    <s v="San Antonio"/>
    <x v="5"/>
    <n v="78207"/>
    <x v="2"/>
    <s v="OFF-AP-10002651"/>
    <x v="1"/>
    <s v="Appliances"/>
    <s v="Hoover Upright Vacuum With Dirt Cup"/>
    <n v="463.24799999999999"/>
    <n v="0.3"/>
    <n v="324.27359999999999"/>
  </r>
  <r>
    <n v="4822"/>
    <s v="CA-2016-140025"/>
    <x v="1003"/>
    <d v="2016-04-11T00:00:00"/>
    <s v="Standard Class"/>
    <s v="PF-19120"/>
    <s v="Peter Fuller"/>
    <x v="0"/>
    <x v="0"/>
    <s v="San Antonio"/>
    <x v="5"/>
    <n v="78207"/>
    <x v="2"/>
    <s v="TEC-AC-10002402"/>
    <x v="2"/>
    <s v="Accessories"/>
    <s v="Razer Kraken PRO Over Ear PC and Music Headset"/>
    <n v="383.952"/>
    <n v="0.35"/>
    <n v="249.56880000000001"/>
  </r>
  <r>
    <n v="4823"/>
    <s v="CA-2017-134222"/>
    <x v="212"/>
    <d v="2017-07-11T00:00:00"/>
    <s v="Same Day"/>
    <s v="NZ-18565"/>
    <s v="Nick Zandusky"/>
    <x v="2"/>
    <x v="0"/>
    <s v="Yuma"/>
    <x v="16"/>
    <n v="85364"/>
    <x v="1"/>
    <s v="OFF-BI-10001658"/>
    <x v="1"/>
    <s v="Binders"/>
    <s v="GBC Standard Therm-A-Bind Covers"/>
    <n v="44.856000000000002"/>
    <n v="0.4"/>
    <n v="26.913599999999999"/>
  </r>
  <r>
    <n v="4824"/>
    <s v="CA-2017-140018"/>
    <x v="831"/>
    <d v="2017-11-26T00:00:00"/>
    <s v="Standard Class"/>
    <s v="CK-12205"/>
    <s v="Chloris Kastensmidt"/>
    <x v="0"/>
    <x v="0"/>
    <s v="Columbus"/>
    <x v="24"/>
    <n v="43229"/>
    <x v="3"/>
    <s v="TEC-MA-10000752"/>
    <x v="2"/>
    <s v="Machines"/>
    <s v="Texas Instrument TI-15 Fraction Calculator"/>
    <n v="30.344999999999999"/>
    <n v="0.45"/>
    <n v="16.68975"/>
  </r>
  <r>
    <n v="4825"/>
    <s v="CA-2017-140018"/>
    <x v="831"/>
    <d v="2017-11-26T00:00:00"/>
    <s v="Standard Class"/>
    <s v="CK-12205"/>
    <s v="Chloris Kastensmidt"/>
    <x v="0"/>
    <x v="0"/>
    <s v="Columbus"/>
    <x v="24"/>
    <n v="43229"/>
    <x v="3"/>
    <s v="FUR-CH-10003817"/>
    <x v="0"/>
    <s v="Chairs"/>
    <s v="Global Value Steno Chair, Gray"/>
    <n v="127.554"/>
    <n v="0.45"/>
    <n v="70.154700000000005"/>
  </r>
  <r>
    <n v="4826"/>
    <s v="CA-2017-140018"/>
    <x v="831"/>
    <d v="2017-11-26T00:00:00"/>
    <s v="Standard Class"/>
    <s v="CK-12205"/>
    <s v="Chloris Kastensmidt"/>
    <x v="0"/>
    <x v="0"/>
    <s v="Columbus"/>
    <x v="24"/>
    <n v="43229"/>
    <x v="3"/>
    <s v="FUR-FU-10001876"/>
    <x v="0"/>
    <s v="Furnishings"/>
    <s v="Computer Room Manger, 14"/>
    <n v="77.951999999999998"/>
    <n v="0.4"/>
    <n v="46.7712"/>
  </r>
  <r>
    <n v="4827"/>
    <s v="US-2018-136707"/>
    <x v="105"/>
    <d v="2018-11-15T00:00:00"/>
    <s v="First Class"/>
    <s v="JE-15610"/>
    <s v="Jim Epp"/>
    <x v="1"/>
    <x v="0"/>
    <s v="Los Angeles"/>
    <x v="1"/>
    <n v="90036"/>
    <x v="1"/>
    <s v="OFF-BI-10003460"/>
    <x v="1"/>
    <s v="Binders"/>
    <s v="Acco 3-Hole Punch"/>
    <n v="14.016"/>
    <n v="0.4"/>
    <n v="8.4095999999999993"/>
  </r>
  <r>
    <n v="4828"/>
    <s v="CA-2015-152562"/>
    <x v="301"/>
    <d v="2015-11-08T00:00:00"/>
    <s v="Standard Class"/>
    <s v="JO-15145"/>
    <s v="Jack OBriant"/>
    <x v="1"/>
    <x v="0"/>
    <s v="Richmond"/>
    <x v="0"/>
    <n v="40475"/>
    <x v="0"/>
    <s v="OFF-ST-10000464"/>
    <x v="1"/>
    <s v="Storage"/>
    <s v="Multi-Use Personal File Cart and Caster Set, Three Stacking Bins"/>
    <n v="69.52"/>
    <n v="0.35"/>
    <n v="45.188000000000002"/>
  </r>
  <r>
    <n v="4829"/>
    <s v="CA-2015-152562"/>
    <x v="301"/>
    <d v="2015-11-08T00:00:00"/>
    <s v="Standard Class"/>
    <s v="JO-15145"/>
    <s v="Jack OBriant"/>
    <x v="1"/>
    <x v="0"/>
    <s v="Richmond"/>
    <x v="0"/>
    <n v="40475"/>
    <x v="0"/>
    <s v="OFF-AR-10001919"/>
    <x v="1"/>
    <s v="Art"/>
    <s v="OIC #2 Pencils, Medium Soft"/>
    <n v="5.64"/>
    <n v="0.3"/>
    <n v="3.9479999999999995"/>
  </r>
  <r>
    <n v="4830"/>
    <s v="CA-2017-152408"/>
    <x v="666"/>
    <d v="2017-05-21T00:00:00"/>
    <s v="Standard Class"/>
    <s v="TT-21220"/>
    <s v="Thomas Thornton"/>
    <x v="0"/>
    <x v="0"/>
    <s v="New York City"/>
    <x v="15"/>
    <n v="10035"/>
    <x v="3"/>
    <s v="OFF-BI-10002393"/>
    <x v="1"/>
    <s v="Binders"/>
    <s v="Binder Posts"/>
    <n v="13.776"/>
    <n v="0.4"/>
    <n v="8.2655999999999992"/>
  </r>
  <r>
    <n v="4831"/>
    <s v="CA-2015-120278"/>
    <x v="845"/>
    <d v="2015-11-12T00:00:00"/>
    <s v="Standard Class"/>
    <s v="MS-17365"/>
    <s v="Maribeth Schnelling"/>
    <x v="0"/>
    <x v="0"/>
    <s v="Wausau"/>
    <x v="6"/>
    <n v="54401"/>
    <x v="2"/>
    <s v="OFF-AP-10001293"/>
    <x v="1"/>
    <s v="Appliances"/>
    <s v="Belkin 8 Outlet Surge Protector"/>
    <n v="245.88"/>
    <n v="0.3"/>
    <n v="172.11599999999999"/>
  </r>
  <r>
    <n v="4832"/>
    <s v="CA-2015-120278"/>
    <x v="845"/>
    <d v="2015-11-12T00:00:00"/>
    <s v="Standard Class"/>
    <s v="MS-17365"/>
    <s v="Maribeth Schnelling"/>
    <x v="0"/>
    <x v="0"/>
    <s v="Wausau"/>
    <x v="6"/>
    <n v="54401"/>
    <x v="2"/>
    <s v="OFF-ST-10004258"/>
    <x v="1"/>
    <s v="Storage"/>
    <s v="Portable Personal File Box"/>
    <n v="36.630000000000003"/>
    <n v="0.4"/>
    <n v="21.978000000000002"/>
  </r>
  <r>
    <n v="4833"/>
    <s v="CA-2015-120278"/>
    <x v="845"/>
    <d v="2015-11-12T00:00:00"/>
    <s v="Standard Class"/>
    <s v="MS-17365"/>
    <s v="Maribeth Schnelling"/>
    <x v="0"/>
    <x v="0"/>
    <s v="Wausau"/>
    <x v="6"/>
    <n v="54401"/>
    <x v="2"/>
    <s v="OFF-ST-10002214"/>
    <x v="1"/>
    <s v="Storage"/>
    <s v="X-Rack File for Hanging Folders"/>
    <n v="22.58"/>
    <n v="0.4"/>
    <n v="13.547999999999998"/>
  </r>
  <r>
    <n v="4834"/>
    <s v="CA-2015-120278"/>
    <x v="845"/>
    <d v="2015-11-12T00:00:00"/>
    <s v="Standard Class"/>
    <s v="MS-17365"/>
    <s v="Maribeth Schnelling"/>
    <x v="0"/>
    <x v="0"/>
    <s v="Wausau"/>
    <x v="6"/>
    <n v="54401"/>
    <x v="2"/>
    <s v="OFF-BI-10004970"/>
    <x v="1"/>
    <s v="Binders"/>
    <s v="ACCOHIDE 3-Ring Binder, Blue, 1"/>
    <n v="12.39"/>
    <n v="0.3"/>
    <n v="8.673"/>
  </r>
  <r>
    <n v="4835"/>
    <s v="CA-2018-167661"/>
    <x v="361"/>
    <d v="2018-10-10T00:00:00"/>
    <s v="Standard Class"/>
    <s v="MP-18175"/>
    <s v="Mike Pelletier"/>
    <x v="2"/>
    <x v="0"/>
    <s v="San Francisco"/>
    <x v="1"/>
    <n v="94110"/>
    <x v="1"/>
    <s v="OFF-BI-10002571"/>
    <x v="1"/>
    <s v="Binders"/>
    <s v="Avery Framed View Binder, EZD Ring (Locking), Navy, 1 1/2"/>
    <n v="39.92"/>
    <n v="0.4"/>
    <n v="23.952000000000002"/>
  </r>
  <r>
    <n v="4836"/>
    <s v="CA-2018-167661"/>
    <x v="361"/>
    <d v="2018-10-10T00:00:00"/>
    <s v="Standard Class"/>
    <s v="MP-18175"/>
    <s v="Mike Pelletier"/>
    <x v="2"/>
    <x v="0"/>
    <s v="San Francisco"/>
    <x v="1"/>
    <n v="94110"/>
    <x v="1"/>
    <s v="OFF-PA-10002581"/>
    <x v="1"/>
    <s v="Paper"/>
    <s v="Xerox 1951"/>
    <n v="61.96"/>
    <n v="0.4"/>
    <n v="37.176000000000002"/>
  </r>
  <r>
    <n v="4837"/>
    <s v="CA-2018-167661"/>
    <x v="361"/>
    <d v="2018-10-10T00:00:00"/>
    <s v="Standard Class"/>
    <s v="MP-18175"/>
    <s v="Mike Pelletier"/>
    <x v="2"/>
    <x v="0"/>
    <s v="San Francisco"/>
    <x v="1"/>
    <n v="94110"/>
    <x v="1"/>
    <s v="OFF-BI-10001097"/>
    <x v="1"/>
    <s v="Binders"/>
    <s v="Avery Hole Reinforcements"/>
    <n v="19.936"/>
    <n v="0.4"/>
    <n v="11.961599999999999"/>
  </r>
  <r>
    <n v="4838"/>
    <s v="CA-2018-106831"/>
    <x v="702"/>
    <d v="2018-06-03T00:00:00"/>
    <s v="First Class"/>
    <s v="FH-14350"/>
    <s v="Fred Harton"/>
    <x v="0"/>
    <x v="0"/>
    <s v="Dublin"/>
    <x v="24"/>
    <n v="43017"/>
    <x v="3"/>
    <s v="OFF-BI-10003429"/>
    <x v="1"/>
    <s v="Binders"/>
    <s v="Cardinal HOLDit! Binder Insert Strips,Extra Strips"/>
    <n v="3.798"/>
    <n v="0.4"/>
    <n v="2.2787999999999999"/>
  </r>
  <r>
    <n v="4839"/>
    <s v="CA-2018-106831"/>
    <x v="702"/>
    <d v="2018-06-03T00:00:00"/>
    <s v="First Class"/>
    <s v="FH-14350"/>
    <s v="Fred Harton"/>
    <x v="0"/>
    <x v="0"/>
    <s v="Dublin"/>
    <x v="24"/>
    <n v="43017"/>
    <x v="3"/>
    <s v="OFF-PA-10000682"/>
    <x v="1"/>
    <s v="Paper"/>
    <s v="Xerox 1924"/>
    <n v="27.744"/>
    <n v="0.4"/>
    <n v="16.6464"/>
  </r>
  <r>
    <n v="4840"/>
    <s v="CA-2018-106831"/>
    <x v="702"/>
    <d v="2018-06-03T00:00:00"/>
    <s v="First Class"/>
    <s v="FH-14350"/>
    <s v="Fred Harton"/>
    <x v="0"/>
    <x v="0"/>
    <s v="Dublin"/>
    <x v="24"/>
    <n v="43017"/>
    <x v="3"/>
    <s v="TEC-PH-10001700"/>
    <x v="2"/>
    <s v="Phones"/>
    <s v="Panasonic KX-TG6844B Expandable Digital Cordless Telephone"/>
    <n v="158.376"/>
    <n v="0.4"/>
    <n v="95.025599999999997"/>
  </r>
  <r>
    <n v="4841"/>
    <s v="CA-2018-154123"/>
    <x v="225"/>
    <d v="2018-11-25T00:00:00"/>
    <s v="Standard Class"/>
    <s v="SC-20050"/>
    <s v="Sample Company A"/>
    <x v="2"/>
    <x v="0"/>
    <s v="Henderson"/>
    <x v="0"/>
    <n v="42420"/>
    <x v="0"/>
    <s v="FUR-FU-10000629"/>
    <x v="0"/>
    <s v="Furnishings"/>
    <s v="9-3/4 Diameter Round Wall Clock"/>
    <n v="27.58"/>
    <n v="0.25"/>
    <n v="20.684999999999999"/>
  </r>
  <r>
    <n v="4842"/>
    <s v="CA-2017-136049"/>
    <x v="443"/>
    <d v="2017-12-28T00:00:00"/>
    <s v="Standard Class"/>
    <s v="NM-18520"/>
    <s v="Neoma Murray"/>
    <x v="0"/>
    <x v="0"/>
    <s v="Bowling Green"/>
    <x v="24"/>
    <n v="43402"/>
    <x v="3"/>
    <s v="OFF-BI-10001267"/>
    <x v="1"/>
    <s v="Binders"/>
    <s v="Universal Recycled Hanging Pressboard Report Binders, Letter Size"/>
    <n v="5.5529999999999999"/>
    <n v="0.4"/>
    <n v="3.3317999999999999"/>
  </r>
  <r>
    <n v="4843"/>
    <s v="CA-2018-118402"/>
    <x v="365"/>
    <d v="2018-10-04T00:00:00"/>
    <s v="Standard Class"/>
    <s v="JO-15280"/>
    <s v="Jas OCarroll"/>
    <x v="0"/>
    <x v="0"/>
    <s v="Memphis"/>
    <x v="18"/>
    <n v="38109"/>
    <x v="0"/>
    <s v="OFF-ST-10001418"/>
    <x v="1"/>
    <s v="Storage"/>
    <s v="Carina Media Storage Towers in Natural &amp; Black"/>
    <n v="243.92"/>
    <n v="0.35"/>
    <n v="158.548"/>
  </r>
  <r>
    <n v="4844"/>
    <s v="US-2017-139388"/>
    <x v="77"/>
    <d v="2017-11-09T00:00:00"/>
    <s v="First Class"/>
    <s v="CC-12475"/>
    <s v="Cindy Chapman"/>
    <x v="0"/>
    <x v="0"/>
    <s v="Lakewood"/>
    <x v="30"/>
    <n v="8701"/>
    <x v="3"/>
    <s v="OFF-FA-10004968"/>
    <x v="1"/>
    <s v="Fasteners"/>
    <s v="Rubber Band Ball"/>
    <n v="14.96"/>
    <n v="0.4"/>
    <n v="8.9760000000000009"/>
  </r>
  <r>
    <n v="4845"/>
    <s v="US-2015-128685"/>
    <x v="527"/>
    <d v="2015-04-05T00:00:00"/>
    <s v="First Class"/>
    <s v="MZ-17515"/>
    <s v="Mary Zewe"/>
    <x v="1"/>
    <x v="0"/>
    <s v="Los Angeles"/>
    <x v="1"/>
    <n v="90008"/>
    <x v="1"/>
    <s v="OFF-BI-10004140"/>
    <x v="1"/>
    <s v="Binders"/>
    <s v="Avery Non-Stick Binders"/>
    <n v="7.1840000000000002"/>
    <n v="0.4"/>
    <n v="4.3103999999999996"/>
  </r>
  <r>
    <n v="4846"/>
    <s v="CA-2016-124044"/>
    <x v="862"/>
    <d v="2016-07-26T00:00:00"/>
    <s v="Second Class"/>
    <s v="MS-17830"/>
    <s v="Melanie Seite"/>
    <x v="0"/>
    <x v="0"/>
    <s v="Rochester"/>
    <x v="15"/>
    <n v="14609"/>
    <x v="3"/>
    <s v="OFF-BI-10003460"/>
    <x v="1"/>
    <s v="Binders"/>
    <s v="Acco 3-Hole Punch"/>
    <n v="10.512"/>
    <n v="0.4"/>
    <n v="6.3071999999999999"/>
  </r>
  <r>
    <n v="4847"/>
    <s v="CA-2015-164469"/>
    <x v="402"/>
    <d v="2015-06-27T00:00:00"/>
    <s v="Second Class"/>
    <s v="GK-14620"/>
    <s v="Grace Kelly"/>
    <x v="1"/>
    <x v="0"/>
    <s v="Salem"/>
    <x v="21"/>
    <n v="97301"/>
    <x v="1"/>
    <s v="TEC-PH-10002115"/>
    <x v="2"/>
    <s v="Phones"/>
    <s v="Plantronics 81402"/>
    <n v="263.95999999999998"/>
    <n v="0.4"/>
    <n v="158.37599999999998"/>
  </r>
  <r>
    <n v="4848"/>
    <s v="CA-2015-164469"/>
    <x v="402"/>
    <d v="2015-06-27T00:00:00"/>
    <s v="Second Class"/>
    <s v="GK-14620"/>
    <s v="Grace Kelly"/>
    <x v="1"/>
    <x v="0"/>
    <s v="Salem"/>
    <x v="21"/>
    <n v="97301"/>
    <x v="1"/>
    <s v="OFF-AR-10003478"/>
    <x v="1"/>
    <s v="Art"/>
    <s v="Avery Hi-Liter EverBold Pen Style Fluorescent Highlighters, 4/Pack"/>
    <n v="71.632000000000005"/>
    <n v="0.45"/>
    <n v="39.397600000000004"/>
  </r>
  <r>
    <n v="4849"/>
    <s v="CA-2015-164469"/>
    <x v="402"/>
    <d v="2015-06-27T00:00:00"/>
    <s v="Second Class"/>
    <s v="GK-14620"/>
    <s v="Grace Kelly"/>
    <x v="1"/>
    <x v="0"/>
    <s v="Salem"/>
    <x v="21"/>
    <n v="97301"/>
    <x v="1"/>
    <s v="OFF-AR-10000475"/>
    <x v="1"/>
    <s v="Art"/>
    <s v="Hunt BOSTON Vista Battery-Operated Pencil Sharpener, Black"/>
    <n v="9.3279999999999994"/>
    <n v="0.45"/>
    <n v="5.1303999999999998"/>
  </r>
  <r>
    <n v="4850"/>
    <s v="CA-2015-107818"/>
    <x v="78"/>
    <d v="2015-09-14T00:00:00"/>
    <s v="Standard Class"/>
    <s v="MC-17275"/>
    <s v="Marc Crier"/>
    <x v="0"/>
    <x v="0"/>
    <s v="Pasco"/>
    <x v="4"/>
    <n v="99301"/>
    <x v="1"/>
    <s v="OFF-AR-10003045"/>
    <x v="1"/>
    <s v="Art"/>
    <s v="Prang Colored Pencils"/>
    <n v="5.88"/>
    <n v="0.45"/>
    <n v="3.234"/>
  </r>
  <r>
    <n v="4851"/>
    <s v="CA-2015-107818"/>
    <x v="78"/>
    <d v="2015-09-14T00:00:00"/>
    <s v="Standard Class"/>
    <s v="MC-17275"/>
    <s v="Marc Crier"/>
    <x v="0"/>
    <x v="0"/>
    <s v="Pasco"/>
    <x v="4"/>
    <n v="99301"/>
    <x v="1"/>
    <s v="FUR-CH-10000454"/>
    <x v="0"/>
    <s v="Chairs"/>
    <s v="Hon Deluxe Fabric Upholstered Stacking Chairs, Rounded Back"/>
    <n v="975.92"/>
    <n v="0.45"/>
    <n v="536.75599999999997"/>
  </r>
  <r>
    <n v="4852"/>
    <s v="CA-2015-107818"/>
    <x v="78"/>
    <d v="2015-09-14T00:00:00"/>
    <s v="Standard Class"/>
    <s v="MC-17275"/>
    <s v="Marc Crier"/>
    <x v="0"/>
    <x v="0"/>
    <s v="Pasco"/>
    <x v="4"/>
    <n v="99301"/>
    <x v="1"/>
    <s v="OFF-AR-10000380"/>
    <x v="1"/>
    <s v="Art"/>
    <s v="Hunt PowerHouse Electric Pencil Sharpener, Blue"/>
    <n v="303.83999999999997"/>
    <n v="0.45"/>
    <n v="167.11199999999999"/>
  </r>
  <r>
    <n v="4853"/>
    <s v="CA-2015-107818"/>
    <x v="78"/>
    <d v="2015-09-14T00:00:00"/>
    <s v="Standard Class"/>
    <s v="MC-17275"/>
    <s v="Marc Crier"/>
    <x v="0"/>
    <x v="0"/>
    <s v="Pasco"/>
    <x v="4"/>
    <n v="99301"/>
    <x v="1"/>
    <s v="OFF-ST-10000736"/>
    <x v="1"/>
    <s v="Storage"/>
    <s v="Carina Double Wide Media Storage Towers in Natural &amp; Black"/>
    <n v="485.88"/>
    <n v="0.5"/>
    <n v="242.94"/>
  </r>
  <r>
    <n v="4854"/>
    <s v="CA-2015-113320"/>
    <x v="432"/>
    <d v="2015-12-15T00:00:00"/>
    <s v="Second Class"/>
    <s v="LH-17155"/>
    <s v="Logan Haushalter"/>
    <x v="0"/>
    <x v="0"/>
    <s v="Oakland"/>
    <x v="1"/>
    <n v="94601"/>
    <x v="1"/>
    <s v="FUR-FU-10004270"/>
    <x v="0"/>
    <s v="Furnishings"/>
    <s v="Eldon Image Series Desk Accessories, Burgundy"/>
    <n v="12.54"/>
    <n v="0.4"/>
    <n v="7.5239999999999991"/>
  </r>
  <r>
    <n v="4855"/>
    <s v="CA-2015-113320"/>
    <x v="432"/>
    <d v="2015-12-15T00:00:00"/>
    <s v="Second Class"/>
    <s v="LH-17155"/>
    <s v="Logan Haushalter"/>
    <x v="0"/>
    <x v="0"/>
    <s v="Oakland"/>
    <x v="1"/>
    <n v="94601"/>
    <x v="1"/>
    <s v="OFF-ST-10000617"/>
    <x v="1"/>
    <s v="Storage"/>
    <s v="Woodgrain Magazine Files by Perma"/>
    <n v="8.94"/>
    <n v="0.5"/>
    <n v="4.47"/>
  </r>
  <r>
    <n v="4856"/>
    <s v="CA-2015-113320"/>
    <x v="432"/>
    <d v="2015-12-15T00:00:00"/>
    <s v="Second Class"/>
    <s v="LH-17155"/>
    <s v="Logan Haushalter"/>
    <x v="0"/>
    <x v="0"/>
    <s v="Oakland"/>
    <x v="1"/>
    <n v="94601"/>
    <x v="1"/>
    <s v="FUR-FU-10001706"/>
    <x v="0"/>
    <s v="Furnishings"/>
    <s v="Longer-Life Soft White Bulbs"/>
    <n v="9.24"/>
    <n v="0.4"/>
    <n v="5.5439999999999996"/>
  </r>
  <r>
    <n v="4857"/>
    <s v="CA-2016-137526"/>
    <x v="1004"/>
    <d v="2016-01-17T00:00:00"/>
    <s v="Standard Class"/>
    <s v="PB-19150"/>
    <s v="Philip Brown"/>
    <x v="0"/>
    <x v="0"/>
    <s v="Los Angeles"/>
    <x v="1"/>
    <n v="90004"/>
    <x v="1"/>
    <s v="OFF-BI-10003364"/>
    <x v="1"/>
    <s v="Binders"/>
    <s v="Binding Machine Supplies"/>
    <n v="70.007999999999996"/>
    <n v="0.4"/>
    <n v="42.004799999999996"/>
  </r>
  <r>
    <n v="4858"/>
    <s v="CA-2016-137526"/>
    <x v="1004"/>
    <d v="2016-01-17T00:00:00"/>
    <s v="Standard Class"/>
    <s v="PB-19150"/>
    <s v="Philip Brown"/>
    <x v="0"/>
    <x v="0"/>
    <s v="Los Angeles"/>
    <x v="1"/>
    <n v="90004"/>
    <x v="1"/>
    <s v="FUR-FU-10001861"/>
    <x v="0"/>
    <s v="Furnishings"/>
    <s v="Floodlight Indoor Halogen Bulbs, 1 Bulb per Pack, 60 Watts"/>
    <n v="77.599999999999994"/>
    <n v="0.4"/>
    <n v="46.559999999999995"/>
  </r>
  <r>
    <n v="4859"/>
    <s v="CA-2016-137526"/>
    <x v="1004"/>
    <d v="2016-01-17T00:00:00"/>
    <s v="Standard Class"/>
    <s v="PB-19150"/>
    <s v="Philip Brown"/>
    <x v="0"/>
    <x v="0"/>
    <s v="Los Angeles"/>
    <x v="1"/>
    <n v="90004"/>
    <x v="1"/>
    <s v="FUR-FU-10004845"/>
    <x v="0"/>
    <s v="Furnishings"/>
    <s v="Deflect-o EconoMat Nonstudded, No Bevel Mat"/>
    <n v="464.85"/>
    <n v="0.4"/>
    <n v="278.91000000000003"/>
  </r>
  <r>
    <n v="4860"/>
    <s v="CA-2018-136063"/>
    <x v="934"/>
    <d v="2018-12-19T00:00:00"/>
    <s v="Standard Class"/>
    <s v="SS-20140"/>
    <s v="Saphhira Shifley"/>
    <x v="1"/>
    <x v="0"/>
    <s v="Oak Park"/>
    <x v="10"/>
    <n v="60302"/>
    <x v="2"/>
    <s v="OFF-AR-10000823"/>
    <x v="1"/>
    <s v="Art"/>
    <s v="Newell 307"/>
    <n v="10.192"/>
    <n v="0.35"/>
    <n v="6.6248000000000005"/>
  </r>
  <r>
    <n v="4861"/>
    <s v="CA-2017-101546"/>
    <x v="122"/>
    <d v="2017-12-24T00:00:00"/>
    <s v="Standard Class"/>
    <s v="GK-14620"/>
    <s v="Grace Kelly"/>
    <x v="1"/>
    <x v="0"/>
    <s v="Morristown"/>
    <x v="30"/>
    <n v="7960"/>
    <x v="3"/>
    <s v="OFF-BI-10001359"/>
    <x v="1"/>
    <s v="Binders"/>
    <s v="GBC DocuBind TL300 Electric Binding System"/>
    <n v="1793.98"/>
    <n v="0.4"/>
    <n v="1076.3879999999999"/>
  </r>
  <r>
    <n v="4862"/>
    <s v="CA-2015-138940"/>
    <x v="909"/>
    <d v="2015-04-16T00:00:00"/>
    <s v="Second Class"/>
    <s v="GM-14455"/>
    <s v="Gary Mitchum"/>
    <x v="2"/>
    <x v="0"/>
    <s v="Austin"/>
    <x v="5"/>
    <n v="78745"/>
    <x v="2"/>
    <s v="TEC-PH-10001835"/>
    <x v="2"/>
    <s v="Phones"/>
    <s v="Jawbone JAMBOX Wireless Bluetooth Speaker"/>
    <n v="758.35199999999998"/>
    <n v="0.3"/>
    <n v="530.8463999999999"/>
  </r>
  <r>
    <n v="4863"/>
    <s v="CA-2017-125164"/>
    <x v="338"/>
    <d v="2017-11-14T00:00:00"/>
    <s v="Standard Class"/>
    <s v="SH-19975"/>
    <s v="Sally Hughsby"/>
    <x v="1"/>
    <x v="0"/>
    <s v="New York City"/>
    <x v="15"/>
    <n v="10011"/>
    <x v="3"/>
    <s v="OFF-BI-10001191"/>
    <x v="1"/>
    <s v="Binders"/>
    <s v="Canvas Sectional Post Binders"/>
    <n v="20.367999999999999"/>
    <n v="0.4"/>
    <n v="12.220799999999999"/>
  </r>
  <r>
    <n v="4864"/>
    <s v="CA-2017-125164"/>
    <x v="338"/>
    <d v="2017-11-14T00:00:00"/>
    <s v="Standard Class"/>
    <s v="SH-19975"/>
    <s v="Sally Hughsby"/>
    <x v="1"/>
    <x v="0"/>
    <s v="New York City"/>
    <x v="15"/>
    <n v="10011"/>
    <x v="3"/>
    <s v="OFF-BI-10003982"/>
    <x v="1"/>
    <s v="Binders"/>
    <s v="Wilson Jones Century Plastic Molded Ring Binders"/>
    <n v="49.847999999999999"/>
    <n v="0.4"/>
    <n v="29.908799999999999"/>
  </r>
  <r>
    <n v="4865"/>
    <s v="CA-2018-163531"/>
    <x v="335"/>
    <d v="2018-06-30T00:00:00"/>
    <s v="Standard Class"/>
    <s v="SC-20725"/>
    <s v="Steven Cartwright"/>
    <x v="0"/>
    <x v="0"/>
    <s v="New York City"/>
    <x v="15"/>
    <n v="10024"/>
    <x v="3"/>
    <s v="TEC-PH-10001425"/>
    <x v="2"/>
    <s v="Phones"/>
    <s v="Mophie Juice Pack Helium for iPhone"/>
    <n v="239.97"/>
    <n v="0.4"/>
    <n v="143.982"/>
  </r>
  <r>
    <n v="4866"/>
    <s v="CA-2018-122490"/>
    <x v="38"/>
    <d v="2018-11-18T00:00:00"/>
    <s v="Standard Class"/>
    <s v="TT-21070"/>
    <s v="Ted Trevino"/>
    <x v="0"/>
    <x v="0"/>
    <s v="Seattle"/>
    <x v="4"/>
    <n v="98103"/>
    <x v="1"/>
    <s v="FUR-CH-10001215"/>
    <x v="0"/>
    <s v="Chairs"/>
    <s v="Global Troy Executive Leather Low-Back Tilter"/>
    <n v="2404.7040000000002"/>
    <n v="0.45"/>
    <n v="1322.5872000000002"/>
  </r>
  <r>
    <n v="4867"/>
    <s v="CA-2018-122490"/>
    <x v="38"/>
    <d v="2018-11-18T00:00:00"/>
    <s v="Standard Class"/>
    <s v="TT-21070"/>
    <s v="Ted Trevino"/>
    <x v="0"/>
    <x v="0"/>
    <s v="Seattle"/>
    <x v="4"/>
    <n v="98103"/>
    <x v="1"/>
    <s v="OFF-BI-10001718"/>
    <x v="1"/>
    <s v="Binders"/>
    <s v="GBC DocuBind P50 Personal Binding Machine"/>
    <n v="563.024"/>
    <n v="0.4"/>
    <n v="337.81439999999998"/>
  </r>
  <r>
    <n v="4868"/>
    <s v="CA-2018-122490"/>
    <x v="38"/>
    <d v="2018-11-18T00:00:00"/>
    <s v="Standard Class"/>
    <s v="TT-21070"/>
    <s v="Ted Trevino"/>
    <x v="0"/>
    <x v="0"/>
    <s v="Seattle"/>
    <x v="4"/>
    <n v="98103"/>
    <x v="1"/>
    <s v="OFF-ST-10000991"/>
    <x v="1"/>
    <s v="Storage"/>
    <s v="Space Solutions HD Industrial Steel Shelving."/>
    <n v="344.91"/>
    <n v="0.5"/>
    <n v="172.45500000000001"/>
  </r>
  <r>
    <n v="4869"/>
    <s v="CA-2018-122490"/>
    <x v="38"/>
    <d v="2018-11-18T00:00:00"/>
    <s v="Standard Class"/>
    <s v="TT-21070"/>
    <s v="Ted Trevino"/>
    <x v="0"/>
    <x v="0"/>
    <s v="Seattle"/>
    <x v="4"/>
    <n v="98103"/>
    <x v="1"/>
    <s v="OFF-LA-10001613"/>
    <x v="1"/>
    <s v="Labels"/>
    <s v="Avery File Folder Labels"/>
    <n v="8.64"/>
    <n v="0.4"/>
    <n v="5.1840000000000002"/>
  </r>
  <r>
    <n v="4870"/>
    <s v="CA-2018-131366"/>
    <x v="221"/>
    <d v="2018-11-29T00:00:00"/>
    <s v="Standard Class"/>
    <s v="SC-20440"/>
    <s v="Shaun Chance"/>
    <x v="1"/>
    <x v="0"/>
    <s v="Lancaster"/>
    <x v="9"/>
    <n v="17602"/>
    <x v="3"/>
    <s v="TEC-PH-10003437"/>
    <x v="2"/>
    <s v="Phones"/>
    <s v="Blue Parrot B250XT Professional Grade Wireless Bluetooth Headset with"/>
    <n v="89.988"/>
    <n v="0.4"/>
    <n v="53.992799999999995"/>
  </r>
  <r>
    <n v="4871"/>
    <s v="CA-2018-131366"/>
    <x v="221"/>
    <d v="2018-11-29T00:00:00"/>
    <s v="Standard Class"/>
    <s v="SC-20440"/>
    <s v="Shaun Chance"/>
    <x v="1"/>
    <x v="0"/>
    <s v="Lancaster"/>
    <x v="9"/>
    <n v="17602"/>
    <x v="3"/>
    <s v="OFF-PA-10000675"/>
    <x v="1"/>
    <s v="Paper"/>
    <s v="Xerox 1919"/>
    <n v="229.54400000000001"/>
    <n v="0.4"/>
    <n v="137.72640000000001"/>
  </r>
  <r>
    <n v="4872"/>
    <s v="CA-2018-164042"/>
    <x v="979"/>
    <d v="2018-05-27T00:00:00"/>
    <s v="Standard Class"/>
    <s v="KL-16645"/>
    <s v="Ken Lonsdale"/>
    <x v="0"/>
    <x v="0"/>
    <s v="Houston"/>
    <x v="5"/>
    <n v="77095"/>
    <x v="2"/>
    <s v="OFF-FA-10000840"/>
    <x v="1"/>
    <s v="Fasteners"/>
    <s v="OIC Thumb-Tacks"/>
    <n v="1.8240000000000001"/>
    <n v="0.3"/>
    <n v="1.2767999999999999"/>
  </r>
  <r>
    <n v="4873"/>
    <s v="CA-2018-164042"/>
    <x v="979"/>
    <d v="2018-05-27T00:00:00"/>
    <s v="Standard Class"/>
    <s v="KL-16645"/>
    <s v="Ken Lonsdale"/>
    <x v="0"/>
    <x v="0"/>
    <s v="Houston"/>
    <x v="5"/>
    <n v="77095"/>
    <x v="2"/>
    <s v="OFF-AP-10001947"/>
    <x v="1"/>
    <s v="Appliances"/>
    <s v="Acco 6 Outlet Guardian Premium Plus Surge Suppressor"/>
    <n v="18.32"/>
    <n v="0.3"/>
    <n v="12.824"/>
  </r>
  <r>
    <n v="4874"/>
    <s v="CA-2018-164042"/>
    <x v="979"/>
    <d v="2018-05-27T00:00:00"/>
    <s v="Standard Class"/>
    <s v="KL-16645"/>
    <s v="Ken Lonsdale"/>
    <x v="0"/>
    <x v="0"/>
    <s v="Houston"/>
    <x v="5"/>
    <n v="77095"/>
    <x v="2"/>
    <s v="OFF-ST-10002301"/>
    <x v="1"/>
    <s v="Storage"/>
    <s v="Tennsco Commercial Shelving"/>
    <n v="48.816000000000003"/>
    <n v="0.4"/>
    <n v="29.2896"/>
  </r>
  <r>
    <n v="4875"/>
    <s v="CA-2018-164042"/>
    <x v="979"/>
    <d v="2018-05-27T00:00:00"/>
    <s v="Standard Class"/>
    <s v="KL-16645"/>
    <s v="Ken Lonsdale"/>
    <x v="0"/>
    <x v="0"/>
    <s v="Houston"/>
    <x v="5"/>
    <n v="77095"/>
    <x v="2"/>
    <s v="OFF-BI-10001922"/>
    <x v="1"/>
    <s v="Binders"/>
    <s v="Storex Dura Pro Binders"/>
    <n v="1.1879999999999999"/>
    <n v="0.3"/>
    <n v="0.83159999999999989"/>
  </r>
  <r>
    <n v="4876"/>
    <s v="CA-2015-132864"/>
    <x v="266"/>
    <d v="2015-12-07T00:00:00"/>
    <s v="Standard Class"/>
    <s v="KN-16390"/>
    <s v="Katherine Nockton"/>
    <x v="1"/>
    <x v="0"/>
    <s v="Columbus"/>
    <x v="24"/>
    <n v="43229"/>
    <x v="3"/>
    <s v="TEC-AC-10001267"/>
    <x v="2"/>
    <s v="Accessories"/>
    <s v="Imation 32GB Pocket Pro USB 3.0 Flash Drive - 32 GB - Black - 1 P ..."/>
    <n v="119.8"/>
    <n v="0.45"/>
    <n v="65.89"/>
  </r>
  <r>
    <n v="4877"/>
    <s v="US-2015-155817"/>
    <x v="462"/>
    <d v="2015-10-09T00:00:00"/>
    <s v="Standard Class"/>
    <s v="SL-20155"/>
    <s v="Sara Luxemburg"/>
    <x v="2"/>
    <x v="0"/>
    <s v="Durham"/>
    <x v="3"/>
    <n v="27707"/>
    <x v="0"/>
    <s v="OFF-ST-10000532"/>
    <x v="1"/>
    <s v="Storage"/>
    <s v="Advantus Rolling Drawer Organizers"/>
    <n v="61.567999999999998"/>
    <n v="0.35"/>
    <n v="40.019199999999998"/>
  </r>
  <r>
    <n v="4878"/>
    <s v="US-2015-155817"/>
    <x v="462"/>
    <d v="2015-10-09T00:00:00"/>
    <s v="Standard Class"/>
    <s v="SL-20155"/>
    <s v="Sara Luxemburg"/>
    <x v="2"/>
    <x v="0"/>
    <s v="Durham"/>
    <x v="3"/>
    <n v="27707"/>
    <x v="0"/>
    <s v="OFF-AR-10002335"/>
    <x v="1"/>
    <s v="Art"/>
    <s v="DIXON Oriole Pencils"/>
    <n v="6.1920000000000002"/>
    <n v="0.3"/>
    <n v="4.3343999999999996"/>
  </r>
  <r>
    <n v="4879"/>
    <s v="US-2017-131891"/>
    <x v="875"/>
    <d v="2017-07-31T00:00:00"/>
    <s v="First Class"/>
    <s v="PW-19240"/>
    <s v="Pierre Wener"/>
    <x v="0"/>
    <x v="0"/>
    <s v="Pensacola"/>
    <x v="2"/>
    <n v="32503"/>
    <x v="0"/>
    <s v="OFF-BI-10000201"/>
    <x v="1"/>
    <s v="Binders"/>
    <s v="Avery Triangle Shaped Sheet Lifters, Black, 2/Pack"/>
    <n v="2.214"/>
    <n v="0.25"/>
    <n v="1.6604999999999999"/>
  </r>
  <r>
    <n v="4880"/>
    <s v="CA-2018-143567"/>
    <x v="808"/>
    <d v="2018-11-05T00:00:00"/>
    <s v="Second Class"/>
    <s v="TB-21175"/>
    <s v="Thomas Boland"/>
    <x v="1"/>
    <x v="0"/>
    <s v="Henderson"/>
    <x v="0"/>
    <n v="42420"/>
    <x v="0"/>
    <s v="OFF-EN-10004846"/>
    <x v="1"/>
    <s v="Envelopes"/>
    <s v="Letter or Legal Size Expandable Poly String Tie Envelopes"/>
    <n v="5.32"/>
    <n v="0.25"/>
    <n v="3.99"/>
  </r>
  <r>
    <n v="4881"/>
    <s v="CA-2018-143567"/>
    <x v="808"/>
    <d v="2018-11-05T00:00:00"/>
    <s v="Second Class"/>
    <s v="TB-21175"/>
    <s v="Thomas Boland"/>
    <x v="1"/>
    <x v="0"/>
    <s v="Henderson"/>
    <x v="0"/>
    <n v="42420"/>
    <x v="0"/>
    <s v="FUR-CH-10000454"/>
    <x v="0"/>
    <s v="Chairs"/>
    <s v="Hon Deluxe Fabric Upholstered Stacking Chairs, Rounded Back"/>
    <n v="975.92"/>
    <n v="0.3"/>
    <n v="683.14399999999989"/>
  </r>
  <r>
    <n v="4882"/>
    <s v="CA-2018-143567"/>
    <x v="808"/>
    <d v="2018-11-05T00:00:00"/>
    <s v="Second Class"/>
    <s v="TB-21175"/>
    <s v="Thomas Boland"/>
    <x v="1"/>
    <x v="0"/>
    <s v="Henderson"/>
    <x v="0"/>
    <n v="42420"/>
    <x v="0"/>
    <s v="TEC-AC-10004145"/>
    <x v="2"/>
    <s v="Accessories"/>
    <s v="Logitech diNovo Edge Keyboard"/>
    <n v="2249.91"/>
    <n v="0.3"/>
    <n v="1574.9369999999999"/>
  </r>
  <r>
    <n v="4883"/>
    <s v="CA-2018-143567"/>
    <x v="808"/>
    <d v="2018-11-05T00:00:00"/>
    <s v="Second Class"/>
    <s v="TB-21175"/>
    <s v="Thomas Boland"/>
    <x v="1"/>
    <x v="0"/>
    <s v="Henderson"/>
    <x v="0"/>
    <n v="42420"/>
    <x v="0"/>
    <s v="OFF-ST-10001580"/>
    <x v="1"/>
    <s v="Storage"/>
    <s v="Super Decoflex Portable Personal File"/>
    <n v="59.92"/>
    <n v="0.35"/>
    <n v="38.948"/>
  </r>
  <r>
    <n v="4884"/>
    <s v="CA-2018-104080"/>
    <x v="144"/>
    <d v="2018-03-15T00:00:00"/>
    <s v="Standard Class"/>
    <s v="AH-10210"/>
    <s v="Alan Hwang"/>
    <x v="0"/>
    <x v="0"/>
    <s v="Anaheim"/>
    <x v="1"/>
    <n v="92804"/>
    <x v="1"/>
    <s v="OFF-BI-10003876"/>
    <x v="1"/>
    <s v="Binders"/>
    <s v="Green Canvas Binder for 8-1/2 x 14 Sheets"/>
    <n v="171.2"/>
    <n v="0.4"/>
    <n v="102.71999999999998"/>
  </r>
  <r>
    <n v="4885"/>
    <s v="CA-2018-104080"/>
    <x v="144"/>
    <d v="2018-03-15T00:00:00"/>
    <s v="Standard Class"/>
    <s v="AH-10210"/>
    <s v="Alan Hwang"/>
    <x v="0"/>
    <x v="0"/>
    <s v="Anaheim"/>
    <x v="1"/>
    <n v="92804"/>
    <x v="1"/>
    <s v="OFF-AR-10001972"/>
    <x v="1"/>
    <s v="Art"/>
    <s v="Newell 323"/>
    <n v="3.36"/>
    <n v="0.45"/>
    <n v="1.8480000000000001"/>
  </r>
  <r>
    <n v="4886"/>
    <s v="CA-2015-151379"/>
    <x v="757"/>
    <d v="2015-12-20T00:00:00"/>
    <s v="Standard Class"/>
    <s v="SC-20695"/>
    <s v="Steve Chapman"/>
    <x v="1"/>
    <x v="0"/>
    <s v="Detroit"/>
    <x v="12"/>
    <n v="48227"/>
    <x v="2"/>
    <s v="OFF-PA-10000595"/>
    <x v="1"/>
    <s v="Paper"/>
    <s v="Xerox 1929"/>
    <n v="114.2"/>
    <n v="0.3"/>
    <n v="79.94"/>
  </r>
  <r>
    <n v="4887"/>
    <s v="CA-2017-163167"/>
    <x v="85"/>
    <d v="2017-12-01T00:00:00"/>
    <s v="Second Class"/>
    <s v="RF-19345"/>
    <s v="Randy Ferguson"/>
    <x v="1"/>
    <x v="0"/>
    <s v="Marietta"/>
    <x v="32"/>
    <n v="30062"/>
    <x v="0"/>
    <s v="FUR-CH-10004477"/>
    <x v="0"/>
    <s v="Chairs"/>
    <s v="Global Push Button Managers Chair, Indigo"/>
    <n v="182.67"/>
    <n v="0.3"/>
    <n v="127.86899999999999"/>
  </r>
  <r>
    <n v="4888"/>
    <s v="CA-2017-163167"/>
    <x v="85"/>
    <d v="2017-12-01T00:00:00"/>
    <s v="Second Class"/>
    <s v="RF-19345"/>
    <s v="Randy Ferguson"/>
    <x v="1"/>
    <x v="0"/>
    <s v="Marietta"/>
    <x v="32"/>
    <n v="30062"/>
    <x v="0"/>
    <s v="TEC-AC-10003441"/>
    <x v="2"/>
    <s v="Accessories"/>
    <s v="Kingston Digital DataTraveler 32GB USB 2.0"/>
    <n v="101.7"/>
    <n v="0.3"/>
    <n v="71.19"/>
  </r>
  <r>
    <n v="4889"/>
    <s v="CA-2017-163167"/>
    <x v="85"/>
    <d v="2017-12-01T00:00:00"/>
    <s v="Second Class"/>
    <s v="RF-19345"/>
    <s v="Randy Ferguson"/>
    <x v="1"/>
    <x v="0"/>
    <s v="Marietta"/>
    <x v="32"/>
    <n v="30062"/>
    <x v="0"/>
    <s v="OFF-ST-10004459"/>
    <x v="1"/>
    <s v="Storage"/>
    <s v="Tennsco Single-Tier Lockers"/>
    <n v="1126.02"/>
    <n v="0.35"/>
    <n v="731.91300000000001"/>
  </r>
  <r>
    <n v="4890"/>
    <s v="CA-2017-163167"/>
    <x v="85"/>
    <d v="2017-12-01T00:00:00"/>
    <s v="Second Class"/>
    <s v="RF-19345"/>
    <s v="Randy Ferguson"/>
    <x v="1"/>
    <x v="0"/>
    <s v="Marietta"/>
    <x v="32"/>
    <n v="30062"/>
    <x v="0"/>
    <s v="OFF-ST-10003805"/>
    <x v="1"/>
    <s v="Storage"/>
    <s v="24 Capacity Maxi Data Binder Racks, Pearl"/>
    <n v="1263.3"/>
    <n v="0.35"/>
    <n v="821.14499999999998"/>
  </r>
  <r>
    <n v="4891"/>
    <s v="CA-2017-135776"/>
    <x v="443"/>
    <d v="2017-12-30T00:00:00"/>
    <s v="Standard Class"/>
    <s v="EH-13765"/>
    <s v="Edward Hooks"/>
    <x v="1"/>
    <x v="0"/>
    <s v="Seattle"/>
    <x v="4"/>
    <n v="98103"/>
    <x v="1"/>
    <s v="OFF-AR-10001246"/>
    <x v="1"/>
    <s v="Art"/>
    <s v="Newell 317"/>
    <n v="8.82"/>
    <n v="0.45"/>
    <n v="4.8510000000000009"/>
  </r>
  <r>
    <n v="4892"/>
    <s v="CA-2017-135776"/>
    <x v="443"/>
    <d v="2017-12-30T00:00:00"/>
    <s v="Standard Class"/>
    <s v="EH-13765"/>
    <s v="Edward Hooks"/>
    <x v="1"/>
    <x v="0"/>
    <s v="Seattle"/>
    <x v="4"/>
    <n v="98103"/>
    <x v="1"/>
    <s v="OFF-PA-10001295"/>
    <x v="1"/>
    <s v="Paper"/>
    <s v="Computer Printout Paper with Letter-Trim Perforations"/>
    <n v="37.94"/>
    <n v="0.4"/>
    <n v="22.763999999999999"/>
  </r>
  <r>
    <n v="4893"/>
    <s v="CA-2017-135776"/>
    <x v="443"/>
    <d v="2017-12-30T00:00:00"/>
    <s v="Standard Class"/>
    <s v="EH-13765"/>
    <s v="Edward Hooks"/>
    <x v="1"/>
    <x v="0"/>
    <s v="Seattle"/>
    <x v="4"/>
    <n v="98103"/>
    <x v="1"/>
    <s v="OFF-AR-10001231"/>
    <x v="1"/>
    <s v="Art"/>
    <s v="Sanford EarthWrite Recycled Pencils, Medium Soft, #2"/>
    <n v="4.2"/>
    <n v="0.45"/>
    <n v="2.3100000000000005"/>
  </r>
  <r>
    <n v="4894"/>
    <s v="CA-2017-135776"/>
    <x v="443"/>
    <d v="2017-12-30T00:00:00"/>
    <s v="Standard Class"/>
    <s v="EH-13765"/>
    <s v="Edward Hooks"/>
    <x v="1"/>
    <x v="0"/>
    <s v="Seattle"/>
    <x v="4"/>
    <n v="98103"/>
    <x v="1"/>
    <s v="OFF-ST-10002743"/>
    <x v="1"/>
    <s v="Storage"/>
    <s v="SAFCO Boltless Steel Shelving"/>
    <n v="227.28"/>
    <n v="0.5"/>
    <n v="113.64"/>
  </r>
  <r>
    <n v="4895"/>
    <s v="CA-2017-135776"/>
    <x v="443"/>
    <d v="2017-12-30T00:00:00"/>
    <s v="Standard Class"/>
    <s v="EH-13765"/>
    <s v="Edward Hooks"/>
    <x v="1"/>
    <x v="0"/>
    <s v="Seattle"/>
    <x v="4"/>
    <n v="98103"/>
    <x v="1"/>
    <s v="OFF-PA-10004327"/>
    <x v="1"/>
    <s v="Paper"/>
    <s v="Xerox 1911"/>
    <n v="47.9"/>
    <n v="0.4"/>
    <n v="28.74"/>
  </r>
  <r>
    <n v="4896"/>
    <s v="CA-2017-135776"/>
    <x v="443"/>
    <d v="2017-12-30T00:00:00"/>
    <s v="Standard Class"/>
    <s v="EH-13765"/>
    <s v="Edward Hooks"/>
    <x v="1"/>
    <x v="0"/>
    <s v="Seattle"/>
    <x v="4"/>
    <n v="98103"/>
    <x v="1"/>
    <s v="OFF-EN-10004773"/>
    <x v="1"/>
    <s v="Envelopes"/>
    <s v="Staple envelope"/>
    <n v="61.96"/>
    <n v="0.4"/>
    <n v="37.176000000000002"/>
  </r>
  <r>
    <n v="4897"/>
    <s v="CA-2017-135776"/>
    <x v="443"/>
    <d v="2017-12-30T00:00:00"/>
    <s v="Standard Class"/>
    <s v="EH-13765"/>
    <s v="Edward Hooks"/>
    <x v="1"/>
    <x v="0"/>
    <s v="Seattle"/>
    <x v="4"/>
    <n v="98103"/>
    <x v="1"/>
    <s v="OFF-ST-10003470"/>
    <x v="1"/>
    <s v="Storage"/>
    <s v="Tennsco Snap-Together Open Shelving Units, Starter Sets and Add-On Units"/>
    <n v="1117.92"/>
    <n v="0.5"/>
    <n v="558.96"/>
  </r>
  <r>
    <n v="4898"/>
    <s v="US-2015-122021"/>
    <x v="771"/>
    <d v="2015-10-17T00:00:00"/>
    <s v="First Class"/>
    <s v="AC-10660"/>
    <s v="Anna Chung"/>
    <x v="0"/>
    <x v="0"/>
    <s v="Parma"/>
    <x v="24"/>
    <n v="44134"/>
    <x v="3"/>
    <s v="FUR-CH-10003761"/>
    <x v="0"/>
    <s v="Chairs"/>
    <s v="Global Italian Leather Office Chair"/>
    <n v="183.37200000000001"/>
    <n v="0.45"/>
    <n v="100.85460000000002"/>
  </r>
  <r>
    <n v="4899"/>
    <s v="US-2015-122021"/>
    <x v="771"/>
    <d v="2015-10-17T00:00:00"/>
    <s v="First Class"/>
    <s v="AC-10660"/>
    <s v="Anna Chung"/>
    <x v="0"/>
    <x v="0"/>
    <s v="Parma"/>
    <x v="24"/>
    <n v="44134"/>
    <x v="3"/>
    <s v="OFF-PA-10002230"/>
    <x v="1"/>
    <s v="Paper"/>
    <s v="Xerox 1897"/>
    <n v="7.968"/>
    <n v="0.4"/>
    <n v="4.7808000000000002"/>
  </r>
  <r>
    <n v="4900"/>
    <s v="CA-2017-130484"/>
    <x v="250"/>
    <d v="2017-08-27T00:00:00"/>
    <s v="Standard Class"/>
    <s v="SG-20470"/>
    <s v="Sheri Gordon"/>
    <x v="0"/>
    <x v="0"/>
    <s v="Gresham"/>
    <x v="21"/>
    <n v="97030"/>
    <x v="1"/>
    <s v="OFF-BI-10000088"/>
    <x v="1"/>
    <s v="Binders"/>
    <s v="GBC Imprintable Covers"/>
    <n v="26.352"/>
    <n v="0.4"/>
    <n v="15.811199999999999"/>
  </r>
  <r>
    <n v="4901"/>
    <s v="CA-2018-120936"/>
    <x v="94"/>
    <d v="2018-12-21T00:00:00"/>
    <s v="Standard Class"/>
    <s v="CA-12310"/>
    <s v="Christine Abelman"/>
    <x v="1"/>
    <x v="0"/>
    <s v="Anaheim"/>
    <x v="1"/>
    <n v="92804"/>
    <x v="1"/>
    <s v="OFF-ST-10001526"/>
    <x v="1"/>
    <s v="Storage"/>
    <s v="Iceberg Mobile Mega Data/Printer Cart"/>
    <n v="481.32"/>
    <n v="0.5"/>
    <n v="240.66"/>
  </r>
  <r>
    <n v="4902"/>
    <s v="CA-2018-120936"/>
    <x v="94"/>
    <d v="2018-12-21T00:00:00"/>
    <s v="Standard Class"/>
    <s v="CA-12310"/>
    <s v="Christine Abelman"/>
    <x v="1"/>
    <x v="0"/>
    <s v="Anaheim"/>
    <x v="1"/>
    <n v="92804"/>
    <x v="1"/>
    <s v="OFF-SU-10002557"/>
    <x v="1"/>
    <s v="Supplies"/>
    <s v="Fiskars Spring-Action Scissors"/>
    <n v="13.98"/>
    <n v="0.45"/>
    <n v="7.6890000000000009"/>
  </r>
  <r>
    <n v="4903"/>
    <s v="CA-2018-110884"/>
    <x v="469"/>
    <d v="2018-03-12T00:00:00"/>
    <s v="Standard Class"/>
    <s v="SH-20395"/>
    <s v="Shahid Hopkins"/>
    <x v="0"/>
    <x v="0"/>
    <s v="New York City"/>
    <x v="15"/>
    <n v="10035"/>
    <x v="3"/>
    <s v="OFF-BI-10003669"/>
    <x v="1"/>
    <s v="Binders"/>
    <s v="3M Organizer Strips"/>
    <n v="25.92"/>
    <n v="0.4"/>
    <n v="15.552"/>
  </r>
  <r>
    <n v="4904"/>
    <s v="CA-2018-110884"/>
    <x v="469"/>
    <d v="2018-03-12T00:00:00"/>
    <s v="Standard Class"/>
    <s v="SH-20395"/>
    <s v="Shahid Hopkins"/>
    <x v="0"/>
    <x v="0"/>
    <s v="New York City"/>
    <x v="15"/>
    <n v="10035"/>
    <x v="3"/>
    <s v="OFF-LA-10003510"/>
    <x v="1"/>
    <s v="Labels"/>
    <s v="Avery 4027 File Folder Labels for Dot Matrix Printers, 5000 Labels per Box, White"/>
    <n v="91.59"/>
    <n v="0.4"/>
    <n v="54.954000000000001"/>
  </r>
  <r>
    <n v="4905"/>
    <s v="US-2015-161613"/>
    <x v="588"/>
    <d v="2015-12-03T00:00:00"/>
    <s v="Second Class"/>
    <s v="MC-17605"/>
    <s v="Matt Connell"/>
    <x v="1"/>
    <x v="0"/>
    <s v="Houston"/>
    <x v="5"/>
    <n v="77070"/>
    <x v="2"/>
    <s v="FUR-CH-10003746"/>
    <x v="0"/>
    <s v="Chairs"/>
    <s v="Hon 4070 Series Pagoda Round Back Stacking Chairs"/>
    <n v="674.05799999999999"/>
    <n v="0.35"/>
    <n v="438.1377"/>
  </r>
  <r>
    <n v="4906"/>
    <s v="US-2015-146353"/>
    <x v="1005"/>
    <d v="2015-10-16T00:00:00"/>
    <s v="Second Class"/>
    <s v="JE-15610"/>
    <s v="Jim Epp"/>
    <x v="1"/>
    <x v="0"/>
    <s v="Concord"/>
    <x v="38"/>
    <n v="3301"/>
    <x v="3"/>
    <s v="OFF-BI-10003476"/>
    <x v="1"/>
    <s v="Binders"/>
    <s v="Avery Metallic Poly Binders"/>
    <n v="22.92"/>
    <n v="0.4"/>
    <n v="13.752000000000001"/>
  </r>
  <r>
    <n v="4907"/>
    <s v="US-2015-146353"/>
    <x v="1005"/>
    <d v="2015-10-16T00:00:00"/>
    <s v="Second Class"/>
    <s v="JE-15610"/>
    <s v="Jim Epp"/>
    <x v="1"/>
    <x v="0"/>
    <s v="Concord"/>
    <x v="38"/>
    <n v="3301"/>
    <x v="3"/>
    <s v="OFF-ST-10001469"/>
    <x v="1"/>
    <s v="Storage"/>
    <s v="Fellowes Bankers Box Recycled Super Stor/Drawer"/>
    <n v="269.89999999999998"/>
    <n v="0.5"/>
    <n v="134.94999999999999"/>
  </r>
  <r>
    <n v="4908"/>
    <s v="CA-2015-133809"/>
    <x v="728"/>
    <d v="2015-11-23T00:00:00"/>
    <s v="Second Class"/>
    <s v="MS-17530"/>
    <s v="MaryBeth Skach"/>
    <x v="0"/>
    <x v="0"/>
    <s v="Fairfield"/>
    <x v="24"/>
    <n v="45014"/>
    <x v="3"/>
    <s v="OFF-BI-10001757"/>
    <x v="1"/>
    <s v="Binders"/>
    <s v="Pressboard Hanging Data Binders for Unburst Sheets"/>
    <n v="11.808"/>
    <n v="0.4"/>
    <n v="7.0847999999999995"/>
  </r>
  <r>
    <n v="4909"/>
    <s v="CA-2015-133809"/>
    <x v="728"/>
    <d v="2015-11-23T00:00:00"/>
    <s v="Second Class"/>
    <s v="MS-17530"/>
    <s v="MaryBeth Skach"/>
    <x v="0"/>
    <x v="0"/>
    <s v="Fairfield"/>
    <x v="24"/>
    <n v="45014"/>
    <x v="3"/>
    <s v="TEC-PH-10004875"/>
    <x v="2"/>
    <s v="Phones"/>
    <s v="PNY Rapid USB Car Charger - Black"/>
    <n v="9.5879999999999992"/>
    <n v="0.4"/>
    <n v="5.7527999999999997"/>
  </r>
  <r>
    <n v="4910"/>
    <s v="CA-2018-127306"/>
    <x v="424"/>
    <d v="2018-01-18T00:00:00"/>
    <s v="Standard Class"/>
    <s v="BH-11710"/>
    <s v="Brosina Hoffman"/>
    <x v="0"/>
    <x v="0"/>
    <s v="Johnson City"/>
    <x v="18"/>
    <n v="37604"/>
    <x v="0"/>
    <s v="OFF-EN-10001219"/>
    <x v="1"/>
    <s v="Envelopes"/>
    <s v="#10- 4 1/8 x 9 1/2 Security-Tint Envelopes"/>
    <n v="18.335999999999999"/>
    <n v="0.25"/>
    <n v="13.751999999999999"/>
  </r>
  <r>
    <n v="4911"/>
    <s v="CA-2018-127306"/>
    <x v="424"/>
    <d v="2018-01-18T00:00:00"/>
    <s v="Standard Class"/>
    <s v="BH-11710"/>
    <s v="Brosina Hoffman"/>
    <x v="0"/>
    <x v="0"/>
    <s v="Johnson City"/>
    <x v="18"/>
    <n v="37604"/>
    <x v="0"/>
    <s v="OFF-PA-10000019"/>
    <x v="1"/>
    <s v="Paper"/>
    <s v="Xerox 1931"/>
    <n v="36.287999999999997"/>
    <n v="0.25"/>
    <n v="27.215999999999998"/>
  </r>
  <r>
    <n v="4912"/>
    <s v="CA-2018-127306"/>
    <x v="424"/>
    <d v="2018-01-18T00:00:00"/>
    <s v="Standard Class"/>
    <s v="BH-11710"/>
    <s v="Brosina Hoffman"/>
    <x v="0"/>
    <x v="0"/>
    <s v="Johnson City"/>
    <x v="18"/>
    <n v="37604"/>
    <x v="0"/>
    <s v="TEC-PH-10001924"/>
    <x v="2"/>
    <s v="Phones"/>
    <s v="iHome FM Clock Radio with Lightning Dock"/>
    <n v="111.98399999999999"/>
    <n v="0.25"/>
    <n v="83.988"/>
  </r>
  <r>
    <n v="4913"/>
    <s v="CA-2018-127306"/>
    <x v="424"/>
    <d v="2018-01-18T00:00:00"/>
    <s v="Standard Class"/>
    <s v="BH-11710"/>
    <s v="Brosina Hoffman"/>
    <x v="0"/>
    <x v="0"/>
    <s v="Johnson City"/>
    <x v="18"/>
    <n v="37604"/>
    <x v="0"/>
    <s v="OFF-BI-10002003"/>
    <x v="1"/>
    <s v="Binders"/>
    <s v="Ibico Presentation Index for Binding Systems"/>
    <n v="5.97"/>
    <n v="0.25"/>
    <n v="4.4775"/>
  </r>
  <r>
    <n v="4914"/>
    <s v="CA-2018-127306"/>
    <x v="424"/>
    <d v="2018-01-18T00:00:00"/>
    <s v="Standard Class"/>
    <s v="BH-11710"/>
    <s v="Brosina Hoffman"/>
    <x v="0"/>
    <x v="0"/>
    <s v="Johnson City"/>
    <x v="18"/>
    <n v="37604"/>
    <x v="0"/>
    <s v="OFF-BI-10003727"/>
    <x v="1"/>
    <s v="Binders"/>
    <s v="Avery Durable Slant Ring Binders With Label Holder"/>
    <n v="2.508"/>
    <n v="0.25"/>
    <n v="1.881"/>
  </r>
  <r>
    <n v="4915"/>
    <s v="CA-2016-161830"/>
    <x v="496"/>
    <d v="2016-09-26T00:00:00"/>
    <s v="Second Class"/>
    <s v="ME-17725"/>
    <s v="Max Engle"/>
    <x v="0"/>
    <x v="0"/>
    <s v="Seattle"/>
    <x v="4"/>
    <n v="98105"/>
    <x v="1"/>
    <s v="OFF-AR-10004042"/>
    <x v="1"/>
    <s v="Art"/>
    <s v="BOSTON Model 1800 Electric Pencil Sharpeners, Putty/Woodgrain"/>
    <n v="35.96"/>
    <n v="0.45"/>
    <n v="19.778000000000002"/>
  </r>
  <r>
    <n v="4916"/>
    <s v="CA-2016-161830"/>
    <x v="496"/>
    <d v="2016-09-26T00:00:00"/>
    <s v="Second Class"/>
    <s v="ME-17725"/>
    <s v="Max Engle"/>
    <x v="0"/>
    <x v="0"/>
    <s v="Seattle"/>
    <x v="4"/>
    <n v="98105"/>
    <x v="1"/>
    <s v="OFF-BI-10001097"/>
    <x v="1"/>
    <s v="Binders"/>
    <s v="Avery Hole Reinforcements"/>
    <n v="14.952"/>
    <n v="0.4"/>
    <n v="8.9711999999999996"/>
  </r>
  <r>
    <n v="4917"/>
    <s v="CA-2018-163125"/>
    <x v="449"/>
    <d v="2018-10-11T00:00:00"/>
    <s v="Second Class"/>
    <s v="MB-17305"/>
    <s v="Maria Bertelson"/>
    <x v="0"/>
    <x v="0"/>
    <s v="League City"/>
    <x v="5"/>
    <n v="77573"/>
    <x v="2"/>
    <s v="OFF-AR-10004344"/>
    <x v="1"/>
    <s v="Art"/>
    <s v="Bulldog Vacuum Base Pencil Sharpener"/>
    <n v="67.144000000000005"/>
    <n v="0.35"/>
    <n v="43.643600000000006"/>
  </r>
  <r>
    <n v="4918"/>
    <s v="CA-2018-163125"/>
    <x v="449"/>
    <d v="2018-10-11T00:00:00"/>
    <s v="Second Class"/>
    <s v="MB-17305"/>
    <s v="Maria Bertelson"/>
    <x v="0"/>
    <x v="0"/>
    <s v="League City"/>
    <x v="5"/>
    <n v="77573"/>
    <x v="2"/>
    <s v="FUR-CH-10001802"/>
    <x v="0"/>
    <s v="Chairs"/>
    <s v="Hon Every-Day Chair Series Swivel Task Chairs"/>
    <n v="254.05799999999999"/>
    <n v="0.35"/>
    <n v="165.1377"/>
  </r>
  <r>
    <n v="4919"/>
    <s v="CA-2017-160304"/>
    <x v="1006"/>
    <d v="2017-01-07T00:00:00"/>
    <s v="Standard Class"/>
    <s v="BM-11575"/>
    <s v="Brendan Murry"/>
    <x v="1"/>
    <x v="0"/>
    <s v="Gaithersburg"/>
    <x v="39"/>
    <n v="20877"/>
    <x v="3"/>
    <s v="FUR-BO-10004709"/>
    <x v="0"/>
    <s v="Bookcases"/>
    <s v="Bush Westfield Collection Bookcases, Medium Cherry Finish"/>
    <n v="173.94"/>
    <n v="0.5"/>
    <n v="86.97"/>
  </r>
  <r>
    <n v="4920"/>
    <s v="CA-2017-160304"/>
    <x v="1006"/>
    <d v="2017-01-07T00:00:00"/>
    <s v="Standard Class"/>
    <s v="BM-11575"/>
    <s v="Brendan Murry"/>
    <x v="1"/>
    <x v="0"/>
    <s v="Gaithersburg"/>
    <x v="39"/>
    <n v="20877"/>
    <x v="3"/>
    <s v="TEC-PH-10000455"/>
    <x v="2"/>
    <s v="Phones"/>
    <s v="GE 30522EE2"/>
    <n v="231.98"/>
    <n v="0.4"/>
    <n v="139.18799999999999"/>
  </r>
  <r>
    <n v="4921"/>
    <s v="CA-2018-101728"/>
    <x v="971"/>
    <d v="2018-08-23T00:00:00"/>
    <s v="Standard Class"/>
    <s v="SC-20575"/>
    <s v="Sonia Cooley"/>
    <x v="0"/>
    <x v="0"/>
    <s v="Chicago"/>
    <x v="10"/>
    <n v="60653"/>
    <x v="2"/>
    <s v="OFF-BI-10002393"/>
    <x v="1"/>
    <s v="Binders"/>
    <s v="Binder Posts"/>
    <n v="2.2959999999999998"/>
    <n v="0.3"/>
    <n v="1.6071999999999997"/>
  </r>
  <r>
    <n v="4922"/>
    <s v="CA-2018-114055"/>
    <x v="53"/>
    <d v="2018-12-29T00:00:00"/>
    <s v="Second Class"/>
    <s v="MH-18115"/>
    <s v="Mick Hernandez"/>
    <x v="2"/>
    <x v="0"/>
    <s v="Huntsville"/>
    <x v="19"/>
    <n v="35810"/>
    <x v="0"/>
    <s v="OFF-PA-10004381"/>
    <x v="1"/>
    <s v="Paper"/>
    <s v="14-7/8 x 11 Blue Bar Computer Printout Paper"/>
    <n v="96.08"/>
    <n v="0.25"/>
    <n v="72.06"/>
  </r>
  <r>
    <n v="4923"/>
    <s v="CA-2018-114055"/>
    <x v="53"/>
    <d v="2018-12-29T00:00:00"/>
    <s v="Second Class"/>
    <s v="MH-18115"/>
    <s v="Mick Hernandez"/>
    <x v="2"/>
    <x v="0"/>
    <s v="Huntsville"/>
    <x v="19"/>
    <n v="35810"/>
    <x v="0"/>
    <s v="OFF-FA-10003059"/>
    <x v="1"/>
    <s v="Fasteners"/>
    <s v="Assorted Color Push Pins"/>
    <n v="3.62"/>
    <n v="0.25"/>
    <n v="2.7149999999999999"/>
  </r>
  <r>
    <n v="4924"/>
    <s v="CA-2018-114055"/>
    <x v="53"/>
    <d v="2018-12-29T00:00:00"/>
    <s v="Second Class"/>
    <s v="MH-18115"/>
    <s v="Mick Hernandez"/>
    <x v="2"/>
    <x v="0"/>
    <s v="Huntsville"/>
    <x v="19"/>
    <n v="35810"/>
    <x v="0"/>
    <s v="OFF-PA-10000994"/>
    <x v="1"/>
    <s v="Paper"/>
    <s v="Xerox 1915"/>
    <n v="629.1"/>
    <n v="0.25"/>
    <n v="471.82500000000005"/>
  </r>
  <r>
    <n v="4925"/>
    <s v="CA-2018-114055"/>
    <x v="53"/>
    <d v="2018-12-29T00:00:00"/>
    <s v="Second Class"/>
    <s v="MH-18115"/>
    <s v="Mick Hernandez"/>
    <x v="2"/>
    <x v="0"/>
    <s v="Huntsville"/>
    <x v="19"/>
    <n v="35810"/>
    <x v="0"/>
    <s v="TEC-PH-10002890"/>
    <x v="2"/>
    <s v="Phones"/>
    <s v="AT&amp;T 17929 Lendline Telephone"/>
    <n v="90.48"/>
    <n v="0.25"/>
    <n v="67.86"/>
  </r>
  <r>
    <n v="4926"/>
    <s v="CA-2018-126438"/>
    <x v="18"/>
    <d v="2018-09-13T00:00:00"/>
    <s v="First Class"/>
    <s v="AR-10345"/>
    <s v="Alex Russell"/>
    <x v="1"/>
    <x v="0"/>
    <s v="Lawrence"/>
    <x v="31"/>
    <n v="1841"/>
    <x v="3"/>
    <s v="OFF-AR-10003338"/>
    <x v="1"/>
    <s v="Art"/>
    <s v="Eberhard Faber 3 1/2 Golf Pencils"/>
    <n v="14.88"/>
    <n v="0.45"/>
    <n v="8.1840000000000011"/>
  </r>
  <r>
    <n v="4927"/>
    <s v="CA-2018-117653"/>
    <x v="15"/>
    <d v="2018-10-23T00:00:00"/>
    <s v="Standard Class"/>
    <s v="MO-17500"/>
    <s v="Mary ORourke"/>
    <x v="0"/>
    <x v="0"/>
    <s v="Chicago"/>
    <x v="10"/>
    <n v="60623"/>
    <x v="2"/>
    <s v="FUR-TA-10003008"/>
    <x v="0"/>
    <s v="Tables"/>
    <s v="Lesro Round Back Collection Coffee Table, End Table"/>
    <n v="91.275000000000006"/>
    <n v="0.35"/>
    <n v="59.328750000000007"/>
  </r>
  <r>
    <n v="4928"/>
    <s v="CA-2018-143245"/>
    <x v="96"/>
    <d v="2018-12-06T00:00:00"/>
    <s v="Standard Class"/>
    <s v="AD-10180"/>
    <s v="Alan Dominguez"/>
    <x v="2"/>
    <x v="0"/>
    <s v="Fairfield"/>
    <x v="29"/>
    <n v="6824"/>
    <x v="3"/>
    <s v="OFF-PA-10001972"/>
    <x v="1"/>
    <s v="Paper"/>
    <s v="Xerox 214"/>
    <n v="19.440000000000001"/>
    <n v="0.4"/>
    <n v="11.664"/>
  </r>
  <r>
    <n v="4929"/>
    <s v="CA-2018-143245"/>
    <x v="96"/>
    <d v="2018-12-06T00:00:00"/>
    <s v="Standard Class"/>
    <s v="AD-10180"/>
    <s v="Alan Dominguez"/>
    <x v="2"/>
    <x v="0"/>
    <s v="Fairfield"/>
    <x v="29"/>
    <n v="6824"/>
    <x v="3"/>
    <s v="FUR-CH-10000155"/>
    <x v="0"/>
    <s v="Chairs"/>
    <s v="Global Comet Stacking Armless Chair"/>
    <n v="897.15"/>
    <n v="0.45"/>
    <n v="493.4325"/>
  </r>
  <r>
    <n v="4930"/>
    <s v="US-2015-138828"/>
    <x v="814"/>
    <d v="2015-09-03T00:00:00"/>
    <s v="First Class"/>
    <s v="KD-16345"/>
    <s v="Katherine Ducich"/>
    <x v="0"/>
    <x v="0"/>
    <s v="New York City"/>
    <x v="15"/>
    <n v="10009"/>
    <x v="3"/>
    <s v="OFF-AR-10000658"/>
    <x v="1"/>
    <s v="Art"/>
    <s v="Newell 324"/>
    <n v="57.75"/>
    <n v="0.45"/>
    <n v="31.762500000000003"/>
  </r>
  <r>
    <n v="4931"/>
    <s v="US-2015-138828"/>
    <x v="814"/>
    <d v="2015-09-03T00:00:00"/>
    <s v="First Class"/>
    <s v="KD-16345"/>
    <s v="Katherine Ducich"/>
    <x v="0"/>
    <x v="0"/>
    <s v="New York City"/>
    <x v="15"/>
    <n v="10009"/>
    <x v="3"/>
    <s v="OFF-PA-10000349"/>
    <x v="1"/>
    <s v="Paper"/>
    <s v="Easy-staple paper"/>
    <n v="14.94"/>
    <n v="0.4"/>
    <n v="8.9639999999999986"/>
  </r>
  <r>
    <n v="4932"/>
    <s v="CA-2018-143651"/>
    <x v="613"/>
    <d v="2018-03-30T00:00:00"/>
    <s v="Standard Class"/>
    <s v="FM-14215"/>
    <s v="Filia McAdams"/>
    <x v="1"/>
    <x v="0"/>
    <s v="Seattle"/>
    <x v="4"/>
    <n v="98103"/>
    <x v="1"/>
    <s v="OFF-AR-10001446"/>
    <x v="1"/>
    <s v="Art"/>
    <s v="Newell 309"/>
    <n v="23.1"/>
    <n v="0.45"/>
    <n v="12.705000000000002"/>
  </r>
  <r>
    <n v="4933"/>
    <s v="CA-2016-106978"/>
    <x v="694"/>
    <d v="2016-10-04T00:00:00"/>
    <s v="Standard Class"/>
    <s v="ZC-21910"/>
    <s v="Zuschuss Carroll"/>
    <x v="0"/>
    <x v="0"/>
    <s v="Aurora"/>
    <x v="22"/>
    <n v="80013"/>
    <x v="1"/>
    <s v="OFF-EN-10004483"/>
    <x v="1"/>
    <s v="Envelopes"/>
    <s v="#10 White Business Envelopes,4 1/8 x 9 1/2"/>
    <n v="12.536"/>
    <n v="0.4"/>
    <n v="7.5215999999999994"/>
  </r>
  <r>
    <n v="4934"/>
    <s v="CA-2016-106978"/>
    <x v="694"/>
    <d v="2016-10-04T00:00:00"/>
    <s v="Standard Class"/>
    <s v="ZC-21910"/>
    <s v="Zuschuss Carroll"/>
    <x v="0"/>
    <x v="0"/>
    <s v="Aurora"/>
    <x v="22"/>
    <n v="80013"/>
    <x v="1"/>
    <s v="OFF-BI-10002012"/>
    <x v="1"/>
    <s v="Binders"/>
    <s v="Wilson Jones Easy Flow II Sheet Lifters"/>
    <n v="1.08"/>
    <n v="0.4"/>
    <n v="0.64800000000000002"/>
  </r>
  <r>
    <n v="4935"/>
    <s v="CA-2016-106978"/>
    <x v="694"/>
    <d v="2016-10-04T00:00:00"/>
    <s v="Standard Class"/>
    <s v="ZC-21910"/>
    <s v="Zuschuss Carroll"/>
    <x v="0"/>
    <x v="0"/>
    <s v="Aurora"/>
    <x v="22"/>
    <n v="80013"/>
    <x v="1"/>
    <s v="OFF-FA-10003021"/>
    <x v="1"/>
    <s v="Fasteners"/>
    <s v="Staples"/>
    <n v="4.5119999999999996"/>
    <n v="0.4"/>
    <n v="2.7071999999999998"/>
  </r>
  <r>
    <n v="4936"/>
    <s v="CA-2016-155124"/>
    <x v="1007"/>
    <d v="2016-03-21T00:00:00"/>
    <s v="Standard Class"/>
    <s v="KS-16300"/>
    <s v="Karen Seio"/>
    <x v="1"/>
    <x v="0"/>
    <s v="Lehi"/>
    <x v="7"/>
    <n v="84043"/>
    <x v="1"/>
    <s v="TEC-PH-10003356"/>
    <x v="2"/>
    <s v="Phones"/>
    <s v="SmartStand Mobile Device Holder, Assorted Colors"/>
    <n v="16.776"/>
    <n v="0.4"/>
    <n v="10.0656"/>
  </r>
  <r>
    <n v="4937"/>
    <s v="CA-2018-150931"/>
    <x v="1008"/>
    <d v="2018-01-13T00:00:00"/>
    <s v="Standard Class"/>
    <s v="DP-13390"/>
    <s v="Dennis Pardue"/>
    <x v="2"/>
    <x v="0"/>
    <s v="Tuscaloosa"/>
    <x v="19"/>
    <n v="35401"/>
    <x v="0"/>
    <s v="OFF-BI-10004728"/>
    <x v="1"/>
    <s v="Binders"/>
    <s v="Wilson Jones Turn Tabs Binder Tool for Ring Binders"/>
    <n v="33.74"/>
    <n v="0.25"/>
    <n v="25.305"/>
  </r>
  <r>
    <n v="4938"/>
    <s v="CA-2015-157147"/>
    <x v="286"/>
    <d v="2015-01-18T00:00:00"/>
    <s v="Standard Class"/>
    <s v="BD-11605"/>
    <s v="Brian Dahlen"/>
    <x v="0"/>
    <x v="0"/>
    <s v="San Francisco"/>
    <x v="1"/>
    <n v="94109"/>
    <x v="1"/>
    <s v="OFF-ST-10000078"/>
    <x v="1"/>
    <s v="Storage"/>
    <s v="Tennsco 6- and 18-Compartment Lockers"/>
    <n v="1325.85"/>
    <n v="0.5"/>
    <n v="662.92499999999995"/>
  </r>
  <r>
    <n v="4939"/>
    <s v="CA-2015-157147"/>
    <x v="286"/>
    <d v="2015-01-18T00:00:00"/>
    <s v="Standard Class"/>
    <s v="BD-11605"/>
    <s v="Brian Dahlen"/>
    <x v="0"/>
    <x v="0"/>
    <s v="San Francisco"/>
    <x v="1"/>
    <n v="94109"/>
    <x v="1"/>
    <s v="FUR-BO-10003034"/>
    <x v="0"/>
    <s v="Bookcases"/>
    <s v="OSullivan Elevations Bookcase, Cherry Finish"/>
    <n v="333.99900000000002"/>
    <n v="0.5"/>
    <n v="166.99950000000001"/>
  </r>
  <r>
    <n v="4940"/>
    <s v="CA-2015-157147"/>
    <x v="286"/>
    <d v="2015-01-18T00:00:00"/>
    <s v="Standard Class"/>
    <s v="BD-11605"/>
    <s v="Brian Dahlen"/>
    <x v="0"/>
    <x v="0"/>
    <s v="San Francisco"/>
    <x v="1"/>
    <n v="94109"/>
    <x v="1"/>
    <s v="OFF-AR-10003514"/>
    <x v="1"/>
    <s v="Art"/>
    <s v="4009 Highlighters by Sanford"/>
    <n v="19.899999999999999"/>
    <n v="0.45"/>
    <n v="10.945"/>
  </r>
  <r>
    <n v="4941"/>
    <s v="CA-2016-156482"/>
    <x v="525"/>
    <d v="2016-02-13T00:00:00"/>
    <s v="Standard Class"/>
    <s v="IL-15100"/>
    <s v="Ivan Liston"/>
    <x v="0"/>
    <x v="0"/>
    <s v="Wilmington"/>
    <x v="13"/>
    <n v="19805"/>
    <x v="3"/>
    <s v="FUR-CH-10001708"/>
    <x v="0"/>
    <s v="Chairs"/>
    <s v="Office Star - Contemporary Swivel Chair with Padded Adjustable Arms and Flex Back"/>
    <n v="1268.82"/>
    <n v="0.45"/>
    <n v="697.851"/>
  </r>
  <r>
    <n v="4942"/>
    <s v="CA-2016-156482"/>
    <x v="525"/>
    <d v="2016-02-13T00:00:00"/>
    <s v="Standard Class"/>
    <s v="IL-15100"/>
    <s v="Ivan Liston"/>
    <x v="0"/>
    <x v="0"/>
    <s v="Wilmington"/>
    <x v="13"/>
    <n v="19805"/>
    <x v="3"/>
    <s v="FUR-BO-10002598"/>
    <x v="0"/>
    <s v="Bookcases"/>
    <s v="Hon Metal Bookcases, Putty"/>
    <n v="283.92"/>
    <n v="0.5"/>
    <n v="141.96"/>
  </r>
  <r>
    <n v="4943"/>
    <s v="CA-2016-156482"/>
    <x v="525"/>
    <d v="2016-02-13T00:00:00"/>
    <s v="Standard Class"/>
    <s v="IL-15100"/>
    <s v="Ivan Liston"/>
    <x v="0"/>
    <x v="0"/>
    <s v="Wilmington"/>
    <x v="13"/>
    <n v="19805"/>
    <x v="3"/>
    <s v="OFF-AR-10001022"/>
    <x v="1"/>
    <s v="Art"/>
    <s v="SANFORD Liquid Accent Tank-Style Highlighters"/>
    <n v="5.68"/>
    <n v="0.45"/>
    <n v="3.1240000000000001"/>
  </r>
  <r>
    <n v="4944"/>
    <s v="CA-2018-106782"/>
    <x v="202"/>
    <d v="2018-12-27T00:00:00"/>
    <s v="Standard Class"/>
    <s v="LP-17095"/>
    <s v="Liz Preis"/>
    <x v="0"/>
    <x v="0"/>
    <s v="Lafayette"/>
    <x v="14"/>
    <n v="47905"/>
    <x v="2"/>
    <s v="OFF-ST-10004459"/>
    <x v="1"/>
    <s v="Storage"/>
    <s v="Tennsco Single-Tier Lockers"/>
    <n v="375.34"/>
    <n v="0.4"/>
    <n v="225.20399999999998"/>
  </r>
  <r>
    <n v="4945"/>
    <s v="CA-2017-151372"/>
    <x v="64"/>
    <d v="2017-09-06T00:00:00"/>
    <s v="First Class"/>
    <s v="JH-15985"/>
    <s v="Joseph Holt"/>
    <x v="0"/>
    <x v="0"/>
    <s v="Redondo Beach"/>
    <x v="1"/>
    <n v="90278"/>
    <x v="1"/>
    <s v="OFF-PA-10004381"/>
    <x v="1"/>
    <s v="Paper"/>
    <s v="14-7/8 x 11 Blue Bar Computer Printout Paper"/>
    <n v="96.08"/>
    <n v="0.4"/>
    <n v="57.647999999999996"/>
  </r>
  <r>
    <n v="4946"/>
    <s v="CA-2017-151372"/>
    <x v="64"/>
    <d v="2017-09-06T00:00:00"/>
    <s v="First Class"/>
    <s v="JH-15985"/>
    <s v="Joseph Holt"/>
    <x v="0"/>
    <x v="0"/>
    <s v="Redondo Beach"/>
    <x v="1"/>
    <n v="90278"/>
    <x v="1"/>
    <s v="OFF-BI-10000050"/>
    <x v="1"/>
    <s v="Binders"/>
    <s v="Angle-D Binders with Locking Rings, Label Holders"/>
    <n v="11.68"/>
    <n v="0.4"/>
    <n v="7.008"/>
  </r>
  <r>
    <n v="4947"/>
    <s v="CA-2017-151372"/>
    <x v="64"/>
    <d v="2017-09-06T00:00:00"/>
    <s v="First Class"/>
    <s v="JH-15985"/>
    <s v="Joseph Holt"/>
    <x v="0"/>
    <x v="0"/>
    <s v="Redondo Beach"/>
    <x v="1"/>
    <n v="90278"/>
    <x v="1"/>
    <s v="OFF-FA-10000304"/>
    <x v="1"/>
    <s v="Fasteners"/>
    <s v="Advantus Push Pins"/>
    <n v="4.3600000000000003"/>
    <n v="0.4"/>
    <n v="2.6160000000000001"/>
  </r>
  <r>
    <n v="4948"/>
    <s v="CA-2015-102085"/>
    <x v="777"/>
    <d v="2015-10-09T00:00:00"/>
    <s v="Standard Class"/>
    <s v="JD-16015"/>
    <s v="Joy Daniels"/>
    <x v="0"/>
    <x v="0"/>
    <s v="Seattle"/>
    <x v="4"/>
    <n v="98115"/>
    <x v="1"/>
    <s v="OFF-LA-10002475"/>
    <x v="1"/>
    <s v="Labels"/>
    <s v="Avery 519"/>
    <n v="29.24"/>
    <n v="0.4"/>
    <n v="17.543999999999997"/>
  </r>
  <r>
    <n v="4949"/>
    <s v="CA-2018-107125"/>
    <x v="344"/>
    <d v="2018-12-02T00:00:00"/>
    <s v="Standard Class"/>
    <s v="BD-11320"/>
    <s v="Bill Donatelli"/>
    <x v="0"/>
    <x v="0"/>
    <s v="Los Angeles"/>
    <x v="1"/>
    <n v="90045"/>
    <x v="1"/>
    <s v="OFF-BI-10001989"/>
    <x v="1"/>
    <s v="Binders"/>
    <s v="Premium Transparent Presentation Covers by GBC"/>
    <n v="117.488"/>
    <n v="0.4"/>
    <n v="70.492800000000003"/>
  </r>
  <r>
    <n v="4950"/>
    <s v="CA-2018-107125"/>
    <x v="344"/>
    <d v="2018-12-02T00:00:00"/>
    <s v="Standard Class"/>
    <s v="BD-11320"/>
    <s v="Bill Donatelli"/>
    <x v="0"/>
    <x v="0"/>
    <s v="Los Angeles"/>
    <x v="1"/>
    <n v="90045"/>
    <x v="1"/>
    <s v="FUR-FU-10000732"/>
    <x v="0"/>
    <s v="Furnishings"/>
    <s v="Eldon 200 Class Desk Accessories"/>
    <n v="18.84"/>
    <n v="0.4"/>
    <n v="11.304"/>
  </r>
  <r>
    <n v="4951"/>
    <s v="CA-2017-125815"/>
    <x v="99"/>
    <d v="2017-11-01T00:00:00"/>
    <s v="Second Class"/>
    <s v="DL-13330"/>
    <s v="Denise Leinenbach"/>
    <x v="0"/>
    <x v="0"/>
    <s v="New York City"/>
    <x v="15"/>
    <n v="10009"/>
    <x v="3"/>
    <s v="OFF-AR-10004441"/>
    <x v="1"/>
    <s v="Art"/>
    <s v="BIC Brite Liner Highlighters"/>
    <n v="12.42"/>
    <n v="0.45"/>
    <n v="6.8310000000000004"/>
  </r>
  <r>
    <n v="4952"/>
    <s v="CA-2016-144190"/>
    <x v="988"/>
    <d v="2016-06-13T00:00:00"/>
    <s v="Standard Class"/>
    <s v="NC-18415"/>
    <s v="Nathan Cano"/>
    <x v="0"/>
    <x v="0"/>
    <s v="Royal Oak"/>
    <x v="12"/>
    <n v="48073"/>
    <x v="2"/>
    <s v="OFF-PA-10000304"/>
    <x v="1"/>
    <s v="Paper"/>
    <s v="Xerox 1995"/>
    <n v="12.96"/>
    <n v="0.3"/>
    <n v="9.0719999999999992"/>
  </r>
  <r>
    <n v="4953"/>
    <s v="CA-2018-117926"/>
    <x v="166"/>
    <d v="2018-12-12T00:00:00"/>
    <s v="Second Class"/>
    <s v="AS-10225"/>
    <s v="Alan Schoenberger"/>
    <x v="1"/>
    <x v="0"/>
    <s v="San Francisco"/>
    <x v="1"/>
    <n v="94109"/>
    <x v="1"/>
    <s v="OFF-AP-10002670"/>
    <x v="1"/>
    <s v="Appliances"/>
    <s v="Belkin 8-Outlet Premiere SurgeMaster II Surge Protectors"/>
    <n v="69.48"/>
    <n v="0.4"/>
    <n v="41.688000000000002"/>
  </r>
  <r>
    <n v="4954"/>
    <s v="CA-2016-153906"/>
    <x v="199"/>
    <d v="2016-03-20T00:00:00"/>
    <s v="Standard Class"/>
    <s v="MS-17980"/>
    <s v="Michael Stewart"/>
    <x v="1"/>
    <x v="0"/>
    <s v="New York City"/>
    <x v="15"/>
    <n v="10009"/>
    <x v="3"/>
    <s v="TEC-PH-10001527"/>
    <x v="2"/>
    <s v="Phones"/>
    <s v="Plantronics MX500i Earset"/>
    <n v="85.9"/>
    <n v="0.4"/>
    <n v="51.54"/>
  </r>
  <r>
    <n v="4955"/>
    <s v="CA-2015-160262"/>
    <x v="3"/>
    <d v="2015-06-13T00:00:00"/>
    <s v="Second Class"/>
    <s v="TS-21205"/>
    <s v="Thomas Seio"/>
    <x v="1"/>
    <x v="0"/>
    <s v="North Las Vegas"/>
    <x v="33"/>
    <n v="89031"/>
    <x v="1"/>
    <s v="OFF-AR-10002335"/>
    <x v="1"/>
    <s v="Art"/>
    <s v="DIXON Oriole Pencils"/>
    <n v="18.059999999999999"/>
    <n v="0.45"/>
    <n v="9.9329999999999998"/>
  </r>
  <r>
    <n v="4956"/>
    <s v="CA-2015-160262"/>
    <x v="3"/>
    <d v="2015-06-13T00:00:00"/>
    <s v="Second Class"/>
    <s v="TS-21205"/>
    <s v="Thomas Seio"/>
    <x v="1"/>
    <x v="0"/>
    <s v="North Las Vegas"/>
    <x v="33"/>
    <n v="89031"/>
    <x v="1"/>
    <s v="OFF-PA-10003641"/>
    <x v="1"/>
    <s v="Paper"/>
    <s v="Xerox 1909"/>
    <n v="79.14"/>
    <n v="0.4"/>
    <n v="47.484000000000002"/>
  </r>
  <r>
    <n v="4957"/>
    <s v="CA-2015-160262"/>
    <x v="3"/>
    <d v="2015-06-13T00:00:00"/>
    <s v="Second Class"/>
    <s v="TS-21205"/>
    <s v="Thomas Seio"/>
    <x v="1"/>
    <x v="0"/>
    <s v="North Las Vegas"/>
    <x v="33"/>
    <n v="89031"/>
    <x v="1"/>
    <s v="FUR-FU-10002685"/>
    <x v="0"/>
    <s v="Furnishings"/>
    <s v="Executive Impressions 13-1/2 Indoor/Outdoor Wall Clock"/>
    <n v="37.4"/>
    <n v="0.4"/>
    <n v="22.439999999999998"/>
  </r>
  <r>
    <n v="4958"/>
    <s v="CA-2016-127607"/>
    <x v="305"/>
    <d v="2016-03-26T00:00:00"/>
    <s v="Standard Class"/>
    <s v="JK-15730"/>
    <s v="Joe Kamberova"/>
    <x v="0"/>
    <x v="0"/>
    <s v="Carrollton"/>
    <x v="5"/>
    <n v="75007"/>
    <x v="2"/>
    <s v="OFF-BI-10001308"/>
    <x v="1"/>
    <s v="Binders"/>
    <s v="GBC Standard Plastic Binding Systems Combs"/>
    <n v="2.512"/>
    <n v="0.3"/>
    <n v="1.7584"/>
  </r>
  <r>
    <n v="4959"/>
    <s v="CA-2016-127607"/>
    <x v="305"/>
    <d v="2016-03-26T00:00:00"/>
    <s v="Standard Class"/>
    <s v="JK-15730"/>
    <s v="Joe Kamberova"/>
    <x v="0"/>
    <x v="0"/>
    <s v="Carrollton"/>
    <x v="5"/>
    <n v="75007"/>
    <x v="2"/>
    <s v="OFF-FA-10003485"/>
    <x v="1"/>
    <s v="Fasteners"/>
    <s v="Staples"/>
    <n v="18.864000000000001"/>
    <n v="0.3"/>
    <n v="13.204800000000001"/>
  </r>
  <r>
    <n v="4960"/>
    <s v="CA-2017-166226"/>
    <x v="741"/>
    <d v="2017-11-22T00:00:00"/>
    <s v="Standard Class"/>
    <s v="TC-21535"/>
    <s v="Tracy Collins"/>
    <x v="2"/>
    <x v="0"/>
    <s v="Los Angeles"/>
    <x v="1"/>
    <n v="90008"/>
    <x v="1"/>
    <s v="TEC-PH-10003357"/>
    <x v="2"/>
    <s v="Phones"/>
    <s v="Grandstream GXP2100 Mainstream Business Phone"/>
    <n v="61.192"/>
    <n v="0.4"/>
    <n v="36.715199999999996"/>
  </r>
  <r>
    <n v="4961"/>
    <s v="CA-2017-166226"/>
    <x v="741"/>
    <d v="2017-11-22T00:00:00"/>
    <s v="Standard Class"/>
    <s v="TC-21535"/>
    <s v="Tracy Collins"/>
    <x v="2"/>
    <x v="0"/>
    <s v="Los Angeles"/>
    <x v="1"/>
    <n v="90008"/>
    <x v="1"/>
    <s v="OFF-AP-10002867"/>
    <x v="1"/>
    <s v="Appliances"/>
    <s v="Fellowes Command Center 5-outlet power strip"/>
    <n v="67.84"/>
    <n v="0.4"/>
    <n v="40.704000000000001"/>
  </r>
  <r>
    <n v="4962"/>
    <s v="CA-2015-156587"/>
    <x v="1009"/>
    <d v="2015-03-08T00:00:00"/>
    <s v="First Class"/>
    <s v="AB-10015"/>
    <s v="Aaron Bergman"/>
    <x v="0"/>
    <x v="0"/>
    <s v="Seattle"/>
    <x v="4"/>
    <n v="98103"/>
    <x v="1"/>
    <s v="FUR-CH-10004477"/>
    <x v="0"/>
    <s v="Chairs"/>
    <s v="Global Push Button Managers Chair, Indigo"/>
    <n v="48.712000000000003"/>
    <n v="0.45"/>
    <n v="26.791600000000003"/>
  </r>
  <r>
    <n v="4963"/>
    <s v="CA-2015-156587"/>
    <x v="1009"/>
    <d v="2015-03-08T00:00:00"/>
    <s v="First Class"/>
    <s v="AB-10015"/>
    <s v="Aaron Bergman"/>
    <x v="0"/>
    <x v="0"/>
    <s v="Seattle"/>
    <x v="4"/>
    <n v="98103"/>
    <x v="1"/>
    <s v="OFF-AR-10001427"/>
    <x v="1"/>
    <s v="Art"/>
    <s v="Newell 330"/>
    <n v="17.940000000000001"/>
    <n v="0.45"/>
    <n v="9.8670000000000009"/>
  </r>
  <r>
    <n v="4964"/>
    <s v="CA-2015-156587"/>
    <x v="1009"/>
    <d v="2015-03-08T00:00:00"/>
    <s v="First Class"/>
    <s v="AB-10015"/>
    <s v="Aaron Bergman"/>
    <x v="0"/>
    <x v="0"/>
    <s v="Seattle"/>
    <x v="4"/>
    <n v="98103"/>
    <x v="1"/>
    <s v="OFF-ST-10002344"/>
    <x v="1"/>
    <s v="Storage"/>
    <s v="Carina 42Hx23 3/4W Media Storage Unit"/>
    <n v="242.94"/>
    <n v="0.5"/>
    <n v="121.47"/>
  </r>
  <r>
    <n v="4965"/>
    <s v="CA-2017-141180"/>
    <x v="666"/>
    <d v="2017-05-19T00:00:00"/>
    <s v="Second Class"/>
    <s v="DP-13000"/>
    <s v="Darren Powers"/>
    <x v="0"/>
    <x v="0"/>
    <s v="Fort Lauderdale"/>
    <x v="2"/>
    <n v="33311"/>
    <x v="0"/>
    <s v="OFF-BI-10000301"/>
    <x v="1"/>
    <s v="Binders"/>
    <s v="GBC Instant Report Kit"/>
    <n v="7.7640000000000002"/>
    <n v="0.25"/>
    <n v="5.8230000000000004"/>
  </r>
  <r>
    <n v="4966"/>
    <s v="CA-2016-109708"/>
    <x v="442"/>
    <d v="2016-05-28T00:00:00"/>
    <s v="Second Class"/>
    <s v="CY-12745"/>
    <s v="Craig Yedwab"/>
    <x v="1"/>
    <x v="0"/>
    <s v="Columbia"/>
    <x v="18"/>
    <n v="38401"/>
    <x v="0"/>
    <s v="TEC-PH-10001944"/>
    <x v="2"/>
    <s v="Phones"/>
    <s v="Wi-Ex zBoost YX540 Cellular Phone Signal Booster"/>
    <n v="467.04"/>
    <n v="0.25"/>
    <n v="350.28000000000003"/>
  </r>
  <r>
    <n v="4967"/>
    <s v="CA-2016-122406"/>
    <x v="991"/>
    <d v="2016-08-05T00:00:00"/>
    <s v="Second Class"/>
    <s v="BE-11455"/>
    <s v="Brad Eason"/>
    <x v="2"/>
    <x v="0"/>
    <s v="Providence"/>
    <x v="34"/>
    <n v="2908"/>
    <x v="3"/>
    <s v="TEC-PH-10001527"/>
    <x v="2"/>
    <s v="Phones"/>
    <s v="Plantronics MX500i Earset"/>
    <n v="128.85"/>
    <n v="0.4"/>
    <n v="77.309999999999988"/>
  </r>
  <r>
    <n v="4968"/>
    <s v="CA-2016-122406"/>
    <x v="991"/>
    <d v="2016-08-05T00:00:00"/>
    <s v="Second Class"/>
    <s v="BE-11455"/>
    <s v="Brad Eason"/>
    <x v="2"/>
    <x v="0"/>
    <s v="Providence"/>
    <x v="34"/>
    <n v="2908"/>
    <x v="3"/>
    <s v="OFF-PA-10001307"/>
    <x v="1"/>
    <s v="Paper"/>
    <s v="Important Message Pads, 50 4-1/4 x 5-1/2 Forms per Pad"/>
    <n v="8.4"/>
    <n v="0.4"/>
    <n v="5.04"/>
  </r>
  <r>
    <n v="4969"/>
    <s v="CA-2016-122406"/>
    <x v="991"/>
    <d v="2016-08-05T00:00:00"/>
    <s v="Second Class"/>
    <s v="BE-11455"/>
    <s v="Brad Eason"/>
    <x v="2"/>
    <x v="0"/>
    <s v="Providence"/>
    <x v="34"/>
    <n v="2908"/>
    <x v="3"/>
    <s v="TEC-AC-10004571"/>
    <x v="2"/>
    <s v="Accessories"/>
    <s v="Logitech G700s Rechargeable Gaming Mouse"/>
    <n v="199.98"/>
    <n v="0.45"/>
    <n v="109.989"/>
  </r>
  <r>
    <n v="4970"/>
    <s v="CA-2016-122406"/>
    <x v="991"/>
    <d v="2016-08-05T00:00:00"/>
    <s v="Second Class"/>
    <s v="BE-11455"/>
    <s v="Brad Eason"/>
    <x v="2"/>
    <x v="0"/>
    <s v="Providence"/>
    <x v="34"/>
    <n v="2908"/>
    <x v="3"/>
    <s v="FUR-CH-10001973"/>
    <x v="0"/>
    <s v="Chairs"/>
    <s v="Office Star Flex Back Scooter Chair with White Frame"/>
    <n v="110.98"/>
    <n v="0.45"/>
    <n v="61.039000000000009"/>
  </r>
  <r>
    <n v="4971"/>
    <s v="US-2017-153815"/>
    <x v="61"/>
    <d v="2017-11-09T00:00:00"/>
    <s v="First Class"/>
    <s v="KL-16555"/>
    <s v="Kelly Lampkin"/>
    <x v="1"/>
    <x v="0"/>
    <s v="Jacksonville"/>
    <x v="2"/>
    <n v="32216"/>
    <x v="0"/>
    <s v="FUR-CH-10000513"/>
    <x v="0"/>
    <s v="Chairs"/>
    <s v="High-Back Leather Managers Chair"/>
    <n v="207.98400000000001"/>
    <n v="0.3"/>
    <n v="145.58879999999999"/>
  </r>
  <r>
    <n v="4972"/>
    <s v="US-2017-153815"/>
    <x v="61"/>
    <d v="2017-11-09T00:00:00"/>
    <s v="First Class"/>
    <s v="KL-16555"/>
    <s v="Kelly Lampkin"/>
    <x v="1"/>
    <x v="0"/>
    <s v="Jacksonville"/>
    <x v="2"/>
    <n v="32216"/>
    <x v="0"/>
    <s v="OFF-PA-10002421"/>
    <x v="1"/>
    <s v="Paper"/>
    <s v="Embossed Ink Jet Note Cards"/>
    <n v="36.112000000000002"/>
    <n v="0.25"/>
    <n v="27.084000000000003"/>
  </r>
  <r>
    <n v="4973"/>
    <s v="US-2017-153815"/>
    <x v="61"/>
    <d v="2017-11-09T00:00:00"/>
    <s v="First Class"/>
    <s v="KL-16555"/>
    <s v="Kelly Lampkin"/>
    <x v="1"/>
    <x v="0"/>
    <s v="Jacksonville"/>
    <x v="2"/>
    <n v="32216"/>
    <x v="0"/>
    <s v="FUR-FU-10004090"/>
    <x v="0"/>
    <s v="Furnishings"/>
    <s v="Executive Impressions 14 Contract Wall Clock"/>
    <n v="35.567999999999998"/>
    <n v="0.25"/>
    <n v="26.675999999999998"/>
  </r>
  <r>
    <n v="4974"/>
    <s v="US-2017-153815"/>
    <x v="61"/>
    <d v="2017-11-09T00:00:00"/>
    <s v="First Class"/>
    <s v="KL-16555"/>
    <s v="Kelly Lampkin"/>
    <x v="1"/>
    <x v="0"/>
    <s v="Jacksonville"/>
    <x v="2"/>
    <n v="32216"/>
    <x v="0"/>
    <s v="OFF-PA-10004071"/>
    <x v="1"/>
    <s v="Paper"/>
    <s v="Eaton Premium Continuous-Feed Paper, 25% Cotton, Letter Size, White, 1000 Shts/Box"/>
    <n v="88.768000000000001"/>
    <n v="0.25"/>
    <n v="66.575999999999993"/>
  </r>
  <r>
    <n v="4975"/>
    <s v="CA-2017-164896"/>
    <x v="77"/>
    <d v="2017-11-12T00:00:00"/>
    <s v="Standard Class"/>
    <s v="PS-19045"/>
    <s v="Penelope Sewall"/>
    <x v="2"/>
    <x v="0"/>
    <s v="Oceanside"/>
    <x v="1"/>
    <n v="92054"/>
    <x v="1"/>
    <s v="OFF-PA-10002246"/>
    <x v="1"/>
    <s v="Paper"/>
    <s v="Wirebound Four 2-3/4 x 5 Forms per Page, 400 Sets per Book"/>
    <n v="12.9"/>
    <n v="0.4"/>
    <n v="7.74"/>
  </r>
  <r>
    <n v="4976"/>
    <s v="CA-2016-142202"/>
    <x v="227"/>
    <d v="2016-09-23T00:00:00"/>
    <s v="Second Class"/>
    <s v="JR-16210"/>
    <s v="Justin Ritter"/>
    <x v="1"/>
    <x v="0"/>
    <s v="Jacksonville"/>
    <x v="2"/>
    <n v="32216"/>
    <x v="0"/>
    <s v="TEC-AC-10003198"/>
    <x v="2"/>
    <s v="Accessories"/>
    <s v="Enermax Acrylux Wireless Keyboard"/>
    <n v="717.12"/>
    <n v="0.3"/>
    <n v="501.98399999999998"/>
  </r>
  <r>
    <n v="4977"/>
    <s v="CA-2016-165050"/>
    <x v="214"/>
    <d v="2016-12-09T00:00:00"/>
    <s v="First Class"/>
    <s v="AH-10210"/>
    <s v="Alan Hwang"/>
    <x v="0"/>
    <x v="0"/>
    <s v="New York City"/>
    <x v="15"/>
    <n v="10024"/>
    <x v="3"/>
    <s v="OFF-BI-10001031"/>
    <x v="1"/>
    <s v="Binders"/>
    <s v="Pressboard Data Binders by Wilson Jones"/>
    <n v="21.36"/>
    <n v="0.4"/>
    <n v="12.815999999999999"/>
  </r>
  <r>
    <n v="4978"/>
    <s v="CA-2016-165050"/>
    <x v="214"/>
    <d v="2016-12-09T00:00:00"/>
    <s v="First Class"/>
    <s v="AH-10210"/>
    <s v="Alan Hwang"/>
    <x v="0"/>
    <x v="0"/>
    <s v="New York City"/>
    <x v="15"/>
    <n v="10024"/>
    <x v="3"/>
    <s v="OFF-BI-10003727"/>
    <x v="1"/>
    <s v="Binders"/>
    <s v="Avery Durable Slant Ring Binders With Label Holder"/>
    <n v="6.6879999999999997"/>
    <n v="0.4"/>
    <n v="4.0127999999999995"/>
  </r>
  <r>
    <n v="4979"/>
    <s v="CA-2016-165050"/>
    <x v="214"/>
    <d v="2016-12-09T00:00:00"/>
    <s v="First Class"/>
    <s v="AH-10210"/>
    <s v="Alan Hwang"/>
    <x v="0"/>
    <x v="0"/>
    <s v="New York City"/>
    <x v="15"/>
    <n v="10024"/>
    <x v="3"/>
    <s v="TEC-PH-10001336"/>
    <x v="2"/>
    <s v="Phones"/>
    <s v="Digium D40 VoIP phone"/>
    <n v="773.94"/>
    <n v="0.4"/>
    <n v="464.36400000000003"/>
  </r>
  <r>
    <n v="4980"/>
    <s v="US-2017-131114"/>
    <x v="10"/>
    <d v="2017-12-13T00:00:00"/>
    <s v="Second Class"/>
    <s v="RW-19630"/>
    <s v="Rob Williams"/>
    <x v="1"/>
    <x v="0"/>
    <s v="Chicago"/>
    <x v="10"/>
    <n v="60610"/>
    <x v="2"/>
    <s v="OFF-SU-10001664"/>
    <x v="1"/>
    <s v="Supplies"/>
    <s v="Acme Office Executive Series Stainless Steel Trimmers"/>
    <n v="20.568000000000001"/>
    <n v="0.35"/>
    <n v="13.369200000000001"/>
  </r>
  <r>
    <n v="4981"/>
    <s v="US-2017-131114"/>
    <x v="10"/>
    <d v="2017-12-13T00:00:00"/>
    <s v="Second Class"/>
    <s v="RW-19630"/>
    <s v="Rob Williams"/>
    <x v="1"/>
    <x v="0"/>
    <s v="Chicago"/>
    <x v="10"/>
    <n v="60610"/>
    <x v="2"/>
    <s v="OFF-AP-10003971"/>
    <x v="1"/>
    <s v="Appliances"/>
    <s v="Belkin 6 Outlet Metallic Surge Strip"/>
    <n v="4.3559999999999999"/>
    <n v="0.3"/>
    <n v="3.0491999999999999"/>
  </r>
  <r>
    <n v="4982"/>
    <s v="US-2017-131114"/>
    <x v="10"/>
    <d v="2017-12-13T00:00:00"/>
    <s v="Second Class"/>
    <s v="RW-19630"/>
    <s v="Rob Williams"/>
    <x v="1"/>
    <x v="0"/>
    <s v="Chicago"/>
    <x v="10"/>
    <n v="60610"/>
    <x v="2"/>
    <s v="TEC-AC-10000199"/>
    <x v="2"/>
    <s v="Accessories"/>
    <s v="Kingston Digital DataTraveler 8GB USB 2.0"/>
    <n v="19.04"/>
    <n v="0.35"/>
    <n v="12.375999999999999"/>
  </r>
  <r>
    <n v="4983"/>
    <s v="CA-2015-160066"/>
    <x v="912"/>
    <d v="2015-11-22T00:00:00"/>
    <s v="Standard Class"/>
    <s v="AH-10075"/>
    <s v="Adam Hart"/>
    <x v="1"/>
    <x v="0"/>
    <s v="Huntington Beach"/>
    <x v="1"/>
    <n v="92646"/>
    <x v="1"/>
    <s v="OFF-LA-10001045"/>
    <x v="1"/>
    <s v="Labels"/>
    <s v="Permanent Self-Adhesive File Folder Labels for Typewriters by Universal"/>
    <n v="5.22"/>
    <n v="0.4"/>
    <n v="3.1319999999999997"/>
  </r>
  <r>
    <n v="4984"/>
    <s v="CA-2017-109925"/>
    <x v="61"/>
    <d v="2017-11-10T00:00:00"/>
    <s v="Second Class"/>
    <s v="IM-15070"/>
    <s v="Irene Maddox"/>
    <x v="0"/>
    <x v="0"/>
    <s v="San Diego"/>
    <x v="1"/>
    <n v="92105"/>
    <x v="1"/>
    <s v="OFF-ST-10003442"/>
    <x v="1"/>
    <s v="Storage"/>
    <s v="Eldon Portable Mobile Manager"/>
    <n v="84.84"/>
    <n v="0.5"/>
    <n v="42.42"/>
  </r>
  <r>
    <n v="4985"/>
    <s v="CA-2016-160696"/>
    <x v="684"/>
    <d v="2016-09-10T00:00:00"/>
    <s v="Standard Class"/>
    <s v="CK-12760"/>
    <s v="Cyma Kinney"/>
    <x v="1"/>
    <x v="0"/>
    <s v="Nashville"/>
    <x v="18"/>
    <n v="37211"/>
    <x v="0"/>
    <s v="OFF-FA-10003059"/>
    <x v="1"/>
    <s v="Fasteners"/>
    <s v="Assorted Color Push Pins"/>
    <n v="7.24"/>
    <n v="0.25"/>
    <n v="5.43"/>
  </r>
  <r>
    <n v="4986"/>
    <s v="CA-2015-125171"/>
    <x v="1010"/>
    <d v="2015-09-03T00:00:00"/>
    <s v="Same Day"/>
    <s v="AG-10390"/>
    <s v="Allen Goldenen"/>
    <x v="0"/>
    <x v="0"/>
    <s v="New York City"/>
    <x v="15"/>
    <n v="10009"/>
    <x v="3"/>
    <s v="OFF-LA-10001175"/>
    <x v="1"/>
    <s v="Labels"/>
    <s v="Avery 514"/>
    <n v="14.4"/>
    <n v="0.4"/>
    <n v="8.64"/>
  </r>
  <r>
    <n v="4987"/>
    <s v="CA-2017-149279"/>
    <x v="423"/>
    <d v="2017-04-28T00:00:00"/>
    <s v="Standard Class"/>
    <s v="CL-12700"/>
    <s v="Craig Leslie"/>
    <x v="2"/>
    <x v="0"/>
    <s v="Colorado Springs"/>
    <x v="22"/>
    <n v="80906"/>
    <x v="1"/>
    <s v="OFF-PA-10003441"/>
    <x v="1"/>
    <s v="Paper"/>
    <s v="Xerox 226"/>
    <n v="15.552"/>
    <n v="0.4"/>
    <n v="9.3311999999999991"/>
  </r>
  <r>
    <n v="4988"/>
    <s v="CA-2017-149279"/>
    <x v="423"/>
    <d v="2017-04-28T00:00:00"/>
    <s v="Standard Class"/>
    <s v="CL-12700"/>
    <s v="Craig Leslie"/>
    <x v="2"/>
    <x v="0"/>
    <s v="Colorado Springs"/>
    <x v="22"/>
    <n v="80906"/>
    <x v="1"/>
    <s v="FUR-CH-10004287"/>
    <x v="0"/>
    <s v="Chairs"/>
    <s v="SAFCO Arco Folding Chair"/>
    <n v="1325.76"/>
    <n v="0.45"/>
    <n v="729.16800000000001"/>
  </r>
  <r>
    <n v="4989"/>
    <s v="CA-2017-149279"/>
    <x v="423"/>
    <d v="2017-04-28T00:00:00"/>
    <s v="Standard Class"/>
    <s v="CL-12700"/>
    <s v="Craig Leslie"/>
    <x v="2"/>
    <x v="0"/>
    <s v="Colorado Springs"/>
    <x v="22"/>
    <n v="80906"/>
    <x v="1"/>
    <s v="OFF-BI-10004040"/>
    <x v="1"/>
    <s v="Binders"/>
    <s v="Wilson Jones Impact Binders"/>
    <n v="3.1080000000000001"/>
    <n v="0.4"/>
    <n v="1.8648"/>
  </r>
  <r>
    <n v="4990"/>
    <s v="CA-2018-107321"/>
    <x v="515"/>
    <d v="2018-09-04T00:00:00"/>
    <s v="Standard Class"/>
    <s v="AW-10930"/>
    <s v="Arthur Wiediger"/>
    <x v="2"/>
    <x v="0"/>
    <s v="San Francisco"/>
    <x v="1"/>
    <n v="94110"/>
    <x v="1"/>
    <s v="OFF-BI-10004022"/>
    <x v="1"/>
    <s v="Binders"/>
    <s v="Acco Suede Grain Vinyl Round Ring Binder"/>
    <n v="6.6719999999999997"/>
    <n v="0.4"/>
    <n v="4.0031999999999996"/>
  </r>
  <r>
    <n v="4991"/>
    <s v="CA-2018-107321"/>
    <x v="515"/>
    <d v="2018-09-04T00:00:00"/>
    <s v="Standard Class"/>
    <s v="AW-10930"/>
    <s v="Arthur Wiediger"/>
    <x v="2"/>
    <x v="0"/>
    <s v="San Francisco"/>
    <x v="1"/>
    <n v="94110"/>
    <x v="1"/>
    <s v="TEC-PH-10002200"/>
    <x v="2"/>
    <s v="Phones"/>
    <s v="Aastra 6757i CT Wireless VoIP phone"/>
    <n v="689.40800000000002"/>
    <n v="0.4"/>
    <n v="413.64479999999998"/>
  </r>
  <r>
    <n v="4992"/>
    <s v="US-2018-122714"/>
    <x v="226"/>
    <d v="2018-12-13T00:00:00"/>
    <s v="Standard Class"/>
    <s v="HG-14965"/>
    <s v="Henry Goldwyn"/>
    <x v="1"/>
    <x v="0"/>
    <s v="Chicago"/>
    <x v="10"/>
    <n v="60653"/>
    <x v="2"/>
    <s v="OFF-BI-10001120"/>
    <x v="1"/>
    <s v="Binders"/>
    <s v="Ibico EPK-21 Electric Binding System"/>
    <n v="1889.99"/>
    <n v="0.3"/>
    <n v="1322.9929999999999"/>
  </r>
  <r>
    <n v="4993"/>
    <s v="CA-2016-153038"/>
    <x v="217"/>
    <d v="2016-12-25T00:00:00"/>
    <s v="Standard Class"/>
    <s v="RB-19645"/>
    <s v="Robert Barroso"/>
    <x v="1"/>
    <x v="0"/>
    <s v="Memphis"/>
    <x v="18"/>
    <n v="38109"/>
    <x v="0"/>
    <s v="OFF-EN-10000461"/>
    <x v="1"/>
    <s v="Envelopes"/>
    <s v="#10- 4 1/8 x 9 1/2 Recycled Envelopes"/>
    <n v="55.936"/>
    <n v="0.25"/>
    <n v="41.951999999999998"/>
  </r>
  <r>
    <n v="4994"/>
    <s v="CA-2016-153038"/>
    <x v="217"/>
    <d v="2016-12-25T00:00:00"/>
    <s v="Standard Class"/>
    <s v="RB-19645"/>
    <s v="Robert Barroso"/>
    <x v="1"/>
    <x v="0"/>
    <s v="Memphis"/>
    <x v="18"/>
    <n v="38109"/>
    <x v="0"/>
    <s v="OFF-LA-10004008"/>
    <x v="1"/>
    <s v="Labels"/>
    <s v="Avery 507"/>
    <n v="18.431999999999999"/>
    <n v="0.25"/>
    <n v="13.823999999999998"/>
  </r>
  <r>
    <n v="4995"/>
    <s v="CA-2016-153038"/>
    <x v="217"/>
    <d v="2016-12-25T00:00:00"/>
    <s v="Standard Class"/>
    <s v="RB-19645"/>
    <s v="Robert Barroso"/>
    <x v="1"/>
    <x v="0"/>
    <s v="Memphis"/>
    <x v="18"/>
    <n v="38109"/>
    <x v="0"/>
    <s v="FUR-FU-10000221"/>
    <x v="0"/>
    <s v="Furnishings"/>
    <s v="Master Caster Door Stop, Brown"/>
    <n v="20.32"/>
    <n v="0.25"/>
    <n v="15.24"/>
  </r>
  <r>
    <n v="4996"/>
    <s v="CA-2015-132227"/>
    <x v="130"/>
    <d v="2015-11-10T00:00:00"/>
    <s v="Standard Class"/>
    <s v="SZ-20035"/>
    <s v="Sam Zeldin"/>
    <x v="2"/>
    <x v="0"/>
    <s v="New York City"/>
    <x v="15"/>
    <n v="10011"/>
    <x v="3"/>
    <s v="OFF-BI-10000962"/>
    <x v="1"/>
    <s v="Binders"/>
    <s v="Acco Flexible ACCOHIDE Square Ring Data Binder, Dark Blue, 11 1/2 X 14 7/8"/>
    <n v="52.064"/>
    <n v="0.4"/>
    <n v="31.238399999999999"/>
  </r>
  <r>
    <n v="4997"/>
    <s v="CA-2018-155824"/>
    <x v="434"/>
    <d v="2018-03-15T00:00:00"/>
    <s v="Standard Class"/>
    <s v="KS-16300"/>
    <s v="Karen Seio"/>
    <x v="1"/>
    <x v="0"/>
    <s v="Raleigh"/>
    <x v="3"/>
    <n v="27604"/>
    <x v="0"/>
    <s v="OFF-AP-10000390"/>
    <x v="1"/>
    <s v="Appliances"/>
    <s v="Euro Pro Shark Stick Mini Vacuum"/>
    <n v="48.783999999999999"/>
    <n v="0.25"/>
    <n v="36.588000000000001"/>
  </r>
  <r>
    <n v="4998"/>
    <s v="CA-2018-155824"/>
    <x v="434"/>
    <d v="2018-03-15T00:00:00"/>
    <s v="Standard Class"/>
    <s v="KS-16300"/>
    <s v="Karen Seio"/>
    <x v="1"/>
    <x v="0"/>
    <s v="Raleigh"/>
    <x v="3"/>
    <n v="27604"/>
    <x v="0"/>
    <s v="OFF-BI-10000014"/>
    <x v="1"/>
    <s v="Binders"/>
    <s v="Heavy-Duty E-Z-D Binders"/>
    <n v="13.092000000000001"/>
    <n v="0.25"/>
    <n v="9.8190000000000008"/>
  </r>
  <r>
    <n v="4999"/>
    <s v="CA-2017-129238"/>
    <x v="1011"/>
    <d v="2017-02-04T00:00:00"/>
    <s v="Standard Class"/>
    <s v="SC-20050"/>
    <s v="Sample Company A"/>
    <x v="2"/>
    <x v="0"/>
    <s v="Los Angeles"/>
    <x v="1"/>
    <n v="90045"/>
    <x v="1"/>
    <s v="TEC-PH-10004120"/>
    <x v="2"/>
    <s v="Phones"/>
    <s v="AT&amp;T 1080 Phone"/>
    <n v="109.592"/>
    <n v="0.4"/>
    <n v="65.755200000000002"/>
  </r>
  <r>
    <n v="5000"/>
    <s v="CA-2017-129238"/>
    <x v="1011"/>
    <d v="2017-02-04T00:00:00"/>
    <s v="Standard Class"/>
    <s v="SC-20050"/>
    <s v="Sample Company A"/>
    <x v="2"/>
    <x v="0"/>
    <s v="Los Angeles"/>
    <x v="1"/>
    <n v="90045"/>
    <x v="1"/>
    <s v="OFF-PA-10002764"/>
    <x v="1"/>
    <s v="Paper"/>
    <s v="Easy-staple paper"/>
    <n v="56.7"/>
    <n v="0.4"/>
    <n v="34.020000000000003"/>
  </r>
  <r>
    <n v="5001"/>
    <s v="CA-2018-159688"/>
    <x v="917"/>
    <d v="2018-05-12T00:00:00"/>
    <s v="Standard Class"/>
    <s v="AB-10060"/>
    <s v="Adam Bellavance"/>
    <x v="2"/>
    <x v="0"/>
    <s v="Los Angeles"/>
    <x v="1"/>
    <n v="90004"/>
    <x v="1"/>
    <s v="TEC-AC-10000736"/>
    <x v="2"/>
    <s v="Accessories"/>
    <s v="Logitech G600 MMO Gaming Mouse"/>
    <n v="79.989999999999995"/>
    <n v="0.45"/>
    <n v="43.994500000000002"/>
  </r>
  <r>
    <n v="5002"/>
    <s v="CA-2017-136126"/>
    <x v="1012"/>
    <d v="2017-05-24T00:00:00"/>
    <s v="Same Day"/>
    <s v="EH-14125"/>
    <s v="Eugene Hildebrand"/>
    <x v="2"/>
    <x v="0"/>
    <s v="Newport News"/>
    <x v="17"/>
    <n v="23602"/>
    <x v="0"/>
    <s v="OFF-SU-10000898"/>
    <x v="1"/>
    <s v="Supplies"/>
    <s v="Acme Hot Forged Carbon Steel Scissors with Nickel-Plated Handles, 3 7/8 Cut, 8L"/>
    <n v="69.5"/>
    <n v="0.3"/>
    <n v="48.65"/>
  </r>
  <r>
    <n v="5003"/>
    <s v="CA-2017-136126"/>
    <x v="1012"/>
    <d v="2017-05-24T00:00:00"/>
    <s v="Same Day"/>
    <s v="EH-14125"/>
    <s v="Eugene Hildebrand"/>
    <x v="2"/>
    <x v="0"/>
    <s v="Newport News"/>
    <x v="17"/>
    <n v="23602"/>
    <x v="0"/>
    <s v="OFF-PA-10004327"/>
    <x v="1"/>
    <s v="Paper"/>
    <s v="Xerox 1911"/>
    <n v="191.6"/>
    <n v="0.25"/>
    <n v="143.69999999999999"/>
  </r>
  <r>
    <n v="5004"/>
    <s v="CA-2017-155033"/>
    <x v="877"/>
    <d v="2017-10-12T00:00:00"/>
    <s v="Standard Class"/>
    <s v="CC-12475"/>
    <s v="Cindy Chapman"/>
    <x v="0"/>
    <x v="0"/>
    <s v="Los Angeles"/>
    <x v="1"/>
    <n v="90032"/>
    <x v="1"/>
    <s v="OFF-PA-10000143"/>
    <x v="1"/>
    <s v="Paper"/>
    <s v="Astroparche Fine Business Paper"/>
    <n v="10.56"/>
    <n v="0.4"/>
    <n v="6.3360000000000003"/>
  </r>
  <r>
    <n v="5005"/>
    <s v="CA-2015-156006"/>
    <x v="1013"/>
    <d v="2015-05-02T00:00:00"/>
    <s v="Second Class"/>
    <s v="TM-21010"/>
    <s v="Tamara Manning"/>
    <x v="0"/>
    <x v="0"/>
    <s v="Jackson"/>
    <x v="35"/>
    <n v="39212"/>
    <x v="0"/>
    <s v="TEC-AC-10002550"/>
    <x v="2"/>
    <s v="Accessories"/>
    <s v="Maxell 4.7GB DVD-RW 3/Pack"/>
    <n v="47.79"/>
    <n v="0.3"/>
    <n v="33.452999999999996"/>
  </r>
  <r>
    <n v="5006"/>
    <s v="CA-2016-158659"/>
    <x v="113"/>
    <d v="2016-11-14T00:00:00"/>
    <s v="Second Class"/>
    <s v="SC-20695"/>
    <s v="Steve Chapman"/>
    <x v="1"/>
    <x v="0"/>
    <s v="Richmond"/>
    <x v="14"/>
    <n v="47374"/>
    <x v="2"/>
    <s v="OFF-ST-10003306"/>
    <x v="1"/>
    <s v="Storage"/>
    <s v="Letter Size Cart"/>
    <n v="714.3"/>
    <n v="0.4"/>
    <n v="428.58"/>
  </r>
  <r>
    <n v="5007"/>
    <s v="CA-2016-169796"/>
    <x v="529"/>
    <d v="2016-11-14T00:00:00"/>
    <s v="Standard Class"/>
    <s v="Dp-13240"/>
    <s v="Dean percer"/>
    <x v="2"/>
    <x v="0"/>
    <s v="New York City"/>
    <x v="15"/>
    <n v="10035"/>
    <x v="3"/>
    <s v="TEC-MA-10000045"/>
    <x v="2"/>
    <s v="Machines"/>
    <s v="Zebra ZM400 Thermal Label Printer"/>
    <n v="2321.9"/>
    <n v="0.45"/>
    <n v="1277.0450000000001"/>
  </r>
  <r>
    <n v="5008"/>
    <s v="CA-2016-169796"/>
    <x v="529"/>
    <d v="2016-11-14T00:00:00"/>
    <s v="Standard Class"/>
    <s v="Dp-13240"/>
    <s v="Dean percer"/>
    <x v="2"/>
    <x v="0"/>
    <s v="New York City"/>
    <x v="15"/>
    <n v="10035"/>
    <x v="3"/>
    <s v="OFF-ST-10001505"/>
    <x v="1"/>
    <s v="Storage"/>
    <s v="Perma STOR-ALL Hanging File Box, 13 1/8W x 12 1/4D x 10 1/2H"/>
    <n v="17.940000000000001"/>
    <n v="0.5"/>
    <n v="8.9700000000000006"/>
  </r>
  <r>
    <n v="5009"/>
    <s v="CA-2016-102876"/>
    <x v="67"/>
    <d v="2016-09-14T00:00:00"/>
    <s v="Standard Class"/>
    <s v="LR-17035"/>
    <s v="Lisa Ryan"/>
    <x v="1"/>
    <x v="0"/>
    <s v="Philadelphia"/>
    <x v="9"/>
    <n v="19134"/>
    <x v="3"/>
    <s v="OFF-BI-10004781"/>
    <x v="1"/>
    <s v="Binders"/>
    <s v="GBC Wire Binding Strips"/>
    <n v="9.5220000000000002"/>
    <n v="0.4"/>
    <n v="5.7131999999999996"/>
  </r>
  <r>
    <n v="5010"/>
    <s v="CA-2016-102876"/>
    <x v="67"/>
    <d v="2016-09-14T00:00:00"/>
    <s v="Standard Class"/>
    <s v="LR-17035"/>
    <s v="Lisa Ryan"/>
    <x v="1"/>
    <x v="0"/>
    <s v="Philadelphia"/>
    <x v="9"/>
    <n v="19134"/>
    <x v="3"/>
    <s v="TEC-PH-10002680"/>
    <x v="2"/>
    <s v="Phones"/>
    <s v="Samsung Galaxy Note 3"/>
    <n v="791.96400000000006"/>
    <n v="0.4"/>
    <n v="475.17840000000001"/>
  </r>
  <r>
    <n v="5011"/>
    <s v="CA-2016-102876"/>
    <x v="67"/>
    <d v="2016-09-14T00:00:00"/>
    <s v="Standard Class"/>
    <s v="LR-17035"/>
    <s v="Lisa Ryan"/>
    <x v="1"/>
    <x v="0"/>
    <s v="Philadelphia"/>
    <x v="9"/>
    <n v="19134"/>
    <x v="3"/>
    <s v="OFF-BI-10000848"/>
    <x v="1"/>
    <s v="Binders"/>
    <s v="Angle-D Ring Binders"/>
    <n v="4.923"/>
    <n v="0.4"/>
    <n v="2.9537999999999998"/>
  </r>
  <r>
    <n v="5012"/>
    <s v="US-2018-139647"/>
    <x v="943"/>
    <d v="2018-05-13T00:00:00"/>
    <s v="First Class"/>
    <s v="TS-21370"/>
    <s v="Todd Sumrall"/>
    <x v="1"/>
    <x v="0"/>
    <s v="Phoenix"/>
    <x v="16"/>
    <n v="85023"/>
    <x v="1"/>
    <s v="FUR-BO-10004467"/>
    <x v="0"/>
    <s v="Bookcases"/>
    <s v="Bestar Classic Bookcase"/>
    <n v="209.97900000000001"/>
    <n v="0.5"/>
    <n v="104.98950000000001"/>
  </r>
  <r>
    <n v="5013"/>
    <s v="US-2018-160465"/>
    <x v="246"/>
    <d v="2018-07-26T00:00:00"/>
    <s v="Standard Class"/>
    <s v="SW-20350"/>
    <s v="Sean Wendt"/>
    <x v="2"/>
    <x v="0"/>
    <s v="Cleveland"/>
    <x v="24"/>
    <n v="44105"/>
    <x v="3"/>
    <s v="OFF-BI-10001670"/>
    <x v="1"/>
    <s v="Binders"/>
    <s v="Vinyl Sectional Post Binders"/>
    <n v="33.93"/>
    <n v="0.4"/>
    <n v="20.358000000000001"/>
  </r>
  <r>
    <n v="5014"/>
    <s v="US-2018-160465"/>
    <x v="246"/>
    <d v="2018-07-26T00:00:00"/>
    <s v="Standard Class"/>
    <s v="SW-20350"/>
    <s v="Sean Wendt"/>
    <x v="2"/>
    <x v="0"/>
    <s v="Cleveland"/>
    <x v="24"/>
    <n v="44105"/>
    <x v="3"/>
    <s v="OFF-ST-10000136"/>
    <x v="1"/>
    <s v="Storage"/>
    <s v="Letter Size File"/>
    <n v="222.32"/>
    <n v="0.5"/>
    <n v="111.16"/>
  </r>
  <r>
    <n v="5015"/>
    <s v="US-2018-160465"/>
    <x v="246"/>
    <d v="2018-07-26T00:00:00"/>
    <s v="Standard Class"/>
    <s v="SW-20350"/>
    <s v="Sean Wendt"/>
    <x v="2"/>
    <x v="0"/>
    <s v="Cleveland"/>
    <x v="24"/>
    <n v="44105"/>
    <x v="3"/>
    <s v="TEC-PH-10004522"/>
    <x v="2"/>
    <s v="Phones"/>
    <s v="Dexim XPower Skin Super-Thin Power Case for iPhone 5 - Black"/>
    <n v="210.56399999999999"/>
    <n v="0.4"/>
    <n v="126.33839999999999"/>
  </r>
  <r>
    <n v="5016"/>
    <s v="CA-2015-153850"/>
    <x v="156"/>
    <d v="2015-11-29T00:00:00"/>
    <s v="Standard Class"/>
    <s v="TH-21100"/>
    <s v="Thea Hendricks"/>
    <x v="0"/>
    <x v="0"/>
    <s v="Toledo"/>
    <x v="24"/>
    <n v="43615"/>
    <x v="3"/>
    <s v="FUR-FU-10002960"/>
    <x v="0"/>
    <s v="Furnishings"/>
    <s v="Eldon 200 Class Desk Accessories, Burgundy"/>
    <n v="35.167999999999999"/>
    <n v="0.4"/>
    <n v="21.1008"/>
  </r>
  <r>
    <n v="5017"/>
    <s v="CA-2015-153850"/>
    <x v="156"/>
    <d v="2015-11-29T00:00:00"/>
    <s v="Standard Class"/>
    <s v="TH-21100"/>
    <s v="Thea Hendricks"/>
    <x v="0"/>
    <x v="0"/>
    <s v="Toledo"/>
    <x v="24"/>
    <n v="43615"/>
    <x v="3"/>
    <s v="TEC-PH-10002584"/>
    <x v="2"/>
    <s v="Phones"/>
    <s v="Samsung Galaxy S4"/>
    <n v="1502.376"/>
    <n v="0.4"/>
    <n v="901.42559999999992"/>
  </r>
  <r>
    <n v="5018"/>
    <s v="CA-2015-127558"/>
    <x v="647"/>
    <d v="2015-11-18T00:00:00"/>
    <s v="First Class"/>
    <s v="SS-20410"/>
    <s v="Shahid Shariari"/>
    <x v="0"/>
    <x v="0"/>
    <s v="Los Angeles"/>
    <x v="1"/>
    <n v="90008"/>
    <x v="1"/>
    <s v="FUR-FU-10002505"/>
    <x v="0"/>
    <s v="Furnishings"/>
    <s v="Eldon 100 Class Desk Accessories"/>
    <n v="10.11"/>
    <n v="0.4"/>
    <n v="6.0659999999999998"/>
  </r>
  <r>
    <n v="5019"/>
    <s v="CA-2015-127558"/>
    <x v="647"/>
    <d v="2015-11-18T00:00:00"/>
    <s v="First Class"/>
    <s v="SS-20410"/>
    <s v="Shahid Shariari"/>
    <x v="0"/>
    <x v="0"/>
    <s v="Los Angeles"/>
    <x v="1"/>
    <n v="90008"/>
    <x v="1"/>
    <s v="TEC-AC-10003832"/>
    <x v="2"/>
    <s v="Accessories"/>
    <s v="Logitech P710e Mobile Speakerphone"/>
    <n v="772.47"/>
    <n v="0.45"/>
    <n v="424.85850000000005"/>
  </r>
  <r>
    <n v="5020"/>
    <s v="CA-2015-127558"/>
    <x v="647"/>
    <d v="2015-11-18T00:00:00"/>
    <s v="First Class"/>
    <s v="SS-20410"/>
    <s v="Shahid Shariari"/>
    <x v="0"/>
    <x v="0"/>
    <s v="Los Angeles"/>
    <x v="1"/>
    <n v="90008"/>
    <x v="1"/>
    <s v="OFF-SU-10002537"/>
    <x v="1"/>
    <s v="Supplies"/>
    <s v="Acme Box Cutter Scissors"/>
    <n v="20.46"/>
    <n v="0.45"/>
    <n v="11.253000000000002"/>
  </r>
  <r>
    <n v="5021"/>
    <s v="CA-2018-136511"/>
    <x v="721"/>
    <d v="2018-03-25T00:00:00"/>
    <s v="Second Class"/>
    <s v="MZ-17515"/>
    <s v="Mary Zewe"/>
    <x v="1"/>
    <x v="0"/>
    <s v="New York City"/>
    <x v="15"/>
    <n v="10011"/>
    <x v="3"/>
    <s v="OFF-SU-10003505"/>
    <x v="1"/>
    <s v="Supplies"/>
    <s v="Premier Electric Letter Opener"/>
    <n v="347.58"/>
    <n v="0.45"/>
    <n v="191.16900000000001"/>
  </r>
  <r>
    <n v="5022"/>
    <s v="CA-2017-133795"/>
    <x v="122"/>
    <d v="2017-12-24T00:00:00"/>
    <s v="Standard Class"/>
    <s v="JE-15475"/>
    <s v="Jeremy Ellison"/>
    <x v="0"/>
    <x v="0"/>
    <s v="San Diego"/>
    <x v="1"/>
    <n v="92037"/>
    <x v="1"/>
    <s v="TEC-AC-10001465"/>
    <x v="2"/>
    <s v="Accessories"/>
    <s v="SanDisk Cruzer 64 GB USB Flash Drive"/>
    <n v="72.64"/>
    <n v="0.45"/>
    <n v="39.952000000000005"/>
  </r>
  <r>
    <n v="5023"/>
    <s v="CA-2017-133795"/>
    <x v="122"/>
    <d v="2017-12-24T00:00:00"/>
    <s v="Standard Class"/>
    <s v="JE-15475"/>
    <s v="Jeremy Ellison"/>
    <x v="0"/>
    <x v="0"/>
    <s v="San Diego"/>
    <x v="1"/>
    <n v="92037"/>
    <x v="1"/>
    <s v="TEC-AC-10003832"/>
    <x v="2"/>
    <s v="Accessories"/>
    <s v="Logitech P710e Mobile Speakerphone"/>
    <n v="772.47"/>
    <n v="0.45"/>
    <n v="424.85850000000005"/>
  </r>
  <r>
    <n v="5024"/>
    <s v="CA-2017-133795"/>
    <x v="122"/>
    <d v="2017-12-24T00:00:00"/>
    <s v="Standard Class"/>
    <s v="JE-15475"/>
    <s v="Jeremy Ellison"/>
    <x v="0"/>
    <x v="0"/>
    <s v="San Diego"/>
    <x v="1"/>
    <n v="92037"/>
    <x v="1"/>
    <s v="FUR-FU-10003731"/>
    <x v="0"/>
    <s v="Furnishings"/>
    <s v="Eldon Expressions Wood and Plastic Desk Accessories, Oak"/>
    <n v="39.92"/>
    <n v="0.4"/>
    <n v="23.952000000000002"/>
  </r>
  <r>
    <n v="5025"/>
    <s v="US-2018-130953"/>
    <x v="570"/>
    <d v="2018-08-03T00:00:00"/>
    <s v="Standard Class"/>
    <s v="RF-19735"/>
    <s v="Roland Fjeld"/>
    <x v="0"/>
    <x v="0"/>
    <s v="Oklahoma City"/>
    <x v="26"/>
    <n v="73120"/>
    <x v="2"/>
    <s v="OFF-BI-10004828"/>
    <x v="1"/>
    <s v="Binders"/>
    <s v="GBC Poly Designer Binding Covers"/>
    <n v="33.479999999999997"/>
    <n v="0.3"/>
    <n v="23.435999999999996"/>
  </r>
  <r>
    <n v="5026"/>
    <s v="US-2018-130953"/>
    <x v="570"/>
    <d v="2018-08-03T00:00:00"/>
    <s v="Standard Class"/>
    <s v="RF-19735"/>
    <s v="Roland Fjeld"/>
    <x v="0"/>
    <x v="0"/>
    <s v="Oklahoma City"/>
    <x v="26"/>
    <n v="73120"/>
    <x v="2"/>
    <s v="TEC-PH-10003012"/>
    <x v="2"/>
    <s v="Phones"/>
    <s v="Nortel Meridian M3904 Professional Digital phone"/>
    <n v="461.97"/>
    <n v="0.3"/>
    <n v="323.37900000000002"/>
  </r>
  <r>
    <n v="5027"/>
    <s v="US-2018-130953"/>
    <x v="570"/>
    <d v="2018-08-03T00:00:00"/>
    <s v="Standard Class"/>
    <s v="RF-19735"/>
    <s v="Roland Fjeld"/>
    <x v="0"/>
    <x v="0"/>
    <s v="Oklahoma City"/>
    <x v="26"/>
    <n v="73120"/>
    <x v="2"/>
    <s v="OFF-AP-10002311"/>
    <x v="1"/>
    <s v="Appliances"/>
    <s v="Holmes Replacement Filter for HEPA Air Cleaner, Very Large Room, HEPA Filter"/>
    <n v="137.62"/>
    <n v="0.3"/>
    <n v="96.334000000000003"/>
  </r>
  <r>
    <n v="5028"/>
    <s v="US-2018-130953"/>
    <x v="570"/>
    <d v="2018-08-03T00:00:00"/>
    <s v="Standard Class"/>
    <s v="RF-19735"/>
    <s v="Roland Fjeld"/>
    <x v="0"/>
    <x v="0"/>
    <s v="Oklahoma City"/>
    <x v="26"/>
    <n v="73120"/>
    <x v="2"/>
    <s v="FUR-CH-10004626"/>
    <x v="0"/>
    <s v="Chairs"/>
    <s v="Office Star Flex Back Scooter Chair with Aluminum Finish Frame"/>
    <n v="302.67"/>
    <n v="0.35"/>
    <n v="196.73550000000003"/>
  </r>
  <r>
    <n v="5029"/>
    <s v="CA-2015-151792"/>
    <x v="814"/>
    <d v="2015-09-07T00:00:00"/>
    <s v="Second Class"/>
    <s v="CV-12295"/>
    <s v="Christina VanderZanden"/>
    <x v="0"/>
    <x v="0"/>
    <s v="Chicago"/>
    <x v="10"/>
    <n v="60653"/>
    <x v="2"/>
    <s v="TEC-AC-10001606"/>
    <x v="2"/>
    <s v="Accessories"/>
    <s v="Logitech Wireless Performance Mouse MX for PC and Mac"/>
    <n v="239.976"/>
    <n v="0.35"/>
    <n v="155.98439999999999"/>
  </r>
  <r>
    <n v="5030"/>
    <s v="CA-2018-139304"/>
    <x v="926"/>
    <d v="2018-02-02T00:00:00"/>
    <s v="Standard Class"/>
    <s v="VG-21790"/>
    <s v="Vivek Gonzalez"/>
    <x v="0"/>
    <x v="0"/>
    <s v="San Francisco"/>
    <x v="1"/>
    <n v="94109"/>
    <x v="1"/>
    <s v="OFF-AR-10001216"/>
    <x v="1"/>
    <s v="Art"/>
    <s v="Newell 339"/>
    <n v="8.34"/>
    <n v="0.45"/>
    <n v="4.5870000000000006"/>
  </r>
  <r>
    <n v="5031"/>
    <s v="CA-2018-139304"/>
    <x v="926"/>
    <d v="2018-02-02T00:00:00"/>
    <s v="Standard Class"/>
    <s v="VG-21790"/>
    <s v="Vivek Gonzalez"/>
    <x v="0"/>
    <x v="0"/>
    <s v="San Francisco"/>
    <x v="1"/>
    <n v="94109"/>
    <x v="1"/>
    <s v="OFF-SU-10001664"/>
    <x v="1"/>
    <s v="Supplies"/>
    <s v="Acme Office Executive Series Stainless Steel Trimmers"/>
    <n v="8.57"/>
    <n v="0.45"/>
    <n v="4.7135000000000007"/>
  </r>
  <r>
    <n v="5032"/>
    <s v="CA-2018-139304"/>
    <x v="926"/>
    <d v="2018-02-02T00:00:00"/>
    <s v="Standard Class"/>
    <s v="VG-21790"/>
    <s v="Vivek Gonzalez"/>
    <x v="0"/>
    <x v="0"/>
    <s v="San Francisco"/>
    <x v="1"/>
    <n v="94109"/>
    <x v="1"/>
    <s v="OFF-BI-10002498"/>
    <x v="1"/>
    <s v="Binders"/>
    <s v="Clear Mylar Reinforcing Strips"/>
    <n v="119.616"/>
    <n v="0.4"/>
    <n v="71.769599999999997"/>
  </r>
  <r>
    <n v="5033"/>
    <s v="CA-2017-155166"/>
    <x v="482"/>
    <d v="2018-01-02T00:00:00"/>
    <s v="Standard Class"/>
    <s v="BB-11545"/>
    <s v="Brenda Bowman"/>
    <x v="1"/>
    <x v="0"/>
    <s v="Vineland"/>
    <x v="30"/>
    <n v="8360"/>
    <x v="3"/>
    <s v="FUR-CH-10003968"/>
    <x v="0"/>
    <s v="Chairs"/>
    <s v="Novimex Turbo Task Chair"/>
    <n v="212.94"/>
    <n v="0.45"/>
    <n v="117.117"/>
  </r>
  <r>
    <n v="5034"/>
    <s v="CA-2017-155166"/>
    <x v="482"/>
    <d v="2018-01-02T00:00:00"/>
    <s v="Standard Class"/>
    <s v="BB-11545"/>
    <s v="Brenda Bowman"/>
    <x v="1"/>
    <x v="0"/>
    <s v="Vineland"/>
    <x v="30"/>
    <n v="8360"/>
    <x v="3"/>
    <s v="OFF-AP-10002765"/>
    <x v="1"/>
    <s v="Appliances"/>
    <s v="Fellowes Advanced Computer Series Surge Protectors"/>
    <n v="26.49"/>
    <n v="0.4"/>
    <n v="15.893999999999998"/>
  </r>
  <r>
    <n v="5035"/>
    <s v="CA-2016-103954"/>
    <x v="101"/>
    <d v="2016-08-13T00:00:00"/>
    <s v="Second Class"/>
    <s v="HR-14770"/>
    <s v="Hallie Redmond"/>
    <x v="2"/>
    <x v="0"/>
    <s v="Milwaukee"/>
    <x v="6"/>
    <n v="53209"/>
    <x v="2"/>
    <s v="FUR-BO-10004690"/>
    <x v="0"/>
    <s v="Bookcases"/>
    <s v="OSullivan Cherrywood Estates Traditional Barrister Bookcase"/>
    <n v="687.4"/>
    <n v="0.4"/>
    <n v="412.44"/>
  </r>
  <r>
    <n v="5036"/>
    <s v="CA-2015-169803"/>
    <x v="322"/>
    <d v="2015-04-12T00:00:00"/>
    <s v="Standard Class"/>
    <s v="SC-20260"/>
    <s v="Scott Cohen"/>
    <x v="1"/>
    <x v="0"/>
    <s v="Seattle"/>
    <x v="4"/>
    <n v="98115"/>
    <x v="1"/>
    <s v="FUR-TA-10000688"/>
    <x v="0"/>
    <s v="Tables"/>
    <s v="Chromcraft Bull-Nose Wood Round Conference Table Top, Wood Base"/>
    <n v="653.54999999999995"/>
    <n v="0.45"/>
    <n v="359.45249999999999"/>
  </r>
  <r>
    <n v="5037"/>
    <s v="CA-2015-169803"/>
    <x v="322"/>
    <d v="2015-04-12T00:00:00"/>
    <s v="Standard Class"/>
    <s v="SC-20260"/>
    <s v="Scott Cohen"/>
    <x v="1"/>
    <x v="0"/>
    <s v="Seattle"/>
    <x v="4"/>
    <n v="98115"/>
    <x v="1"/>
    <s v="TEC-AC-10003441"/>
    <x v="2"/>
    <s v="Accessories"/>
    <s v="Kingston Digital DataTraveler 32GB USB 2.0"/>
    <n v="33.9"/>
    <n v="0.45"/>
    <n v="18.645"/>
  </r>
  <r>
    <n v="5038"/>
    <s v="CA-2018-141719"/>
    <x v="701"/>
    <d v="2018-11-21T00:00:00"/>
    <s v="Second Class"/>
    <s v="EG-13900"/>
    <s v="Emily Grady"/>
    <x v="0"/>
    <x v="0"/>
    <s v="Naperville"/>
    <x v="10"/>
    <n v="60540"/>
    <x v="2"/>
    <s v="TEC-AC-10003610"/>
    <x v="2"/>
    <s v="Accessories"/>
    <s v="Logitech Illuminated - Keyboard"/>
    <n v="239.96"/>
    <n v="0.35"/>
    <n v="155.97400000000002"/>
  </r>
  <r>
    <n v="5039"/>
    <s v="CA-2016-136469"/>
    <x v="655"/>
    <d v="2016-07-12T00:00:00"/>
    <s v="First Class"/>
    <s v="TS-21370"/>
    <s v="Todd Sumrall"/>
    <x v="1"/>
    <x v="0"/>
    <s v="Wilmington"/>
    <x v="13"/>
    <n v="19805"/>
    <x v="3"/>
    <s v="FUR-TA-10001520"/>
    <x v="0"/>
    <s v="Tables"/>
    <s v="Lesro Sheffield Collection Coffee Table, End Table, Center Table, Corner Table"/>
    <n v="199.83600000000001"/>
    <n v="0.45"/>
    <n v="109.90980000000002"/>
  </r>
  <r>
    <n v="5040"/>
    <s v="CA-2016-136469"/>
    <x v="655"/>
    <d v="2016-07-12T00:00:00"/>
    <s v="First Class"/>
    <s v="TS-21370"/>
    <s v="Todd Sumrall"/>
    <x v="1"/>
    <x v="0"/>
    <s v="Wilmington"/>
    <x v="13"/>
    <n v="19805"/>
    <x v="3"/>
    <s v="TEC-PH-10001817"/>
    <x v="2"/>
    <s v="Phones"/>
    <s v="Wilson Electronics DB Pro Signal Booster"/>
    <n v="716"/>
    <n v="0.4"/>
    <n v="429.59999999999997"/>
  </r>
  <r>
    <n v="5041"/>
    <s v="CA-2016-136469"/>
    <x v="655"/>
    <d v="2016-07-12T00:00:00"/>
    <s v="First Class"/>
    <s v="TS-21370"/>
    <s v="Todd Sumrall"/>
    <x v="1"/>
    <x v="0"/>
    <s v="Wilmington"/>
    <x v="13"/>
    <n v="19805"/>
    <x v="3"/>
    <s v="OFF-BI-10004492"/>
    <x v="1"/>
    <s v="Binders"/>
    <s v="Tuf-Vin Binders"/>
    <n v="221.06"/>
    <n v="0.4"/>
    <n v="132.636"/>
  </r>
  <r>
    <n v="5042"/>
    <s v="CA-2017-158694"/>
    <x v="338"/>
    <d v="2017-11-13T00:00:00"/>
    <s v="Second Class"/>
    <s v="AI-10855"/>
    <s v="Arianne Irving"/>
    <x v="0"/>
    <x v="0"/>
    <s v="Los Angeles"/>
    <x v="1"/>
    <n v="90036"/>
    <x v="1"/>
    <s v="OFF-PA-10002421"/>
    <x v="1"/>
    <s v="Paper"/>
    <s v="Embossed Ink Jet Note Cards"/>
    <n v="67.709999999999994"/>
    <n v="0.4"/>
    <n v="40.625999999999998"/>
  </r>
  <r>
    <n v="5043"/>
    <s v="CA-2017-158694"/>
    <x v="338"/>
    <d v="2017-11-13T00:00:00"/>
    <s v="Second Class"/>
    <s v="AI-10855"/>
    <s v="Arianne Irving"/>
    <x v="0"/>
    <x v="0"/>
    <s v="Los Angeles"/>
    <x v="1"/>
    <n v="90036"/>
    <x v="1"/>
    <s v="OFF-AP-10000055"/>
    <x v="1"/>
    <s v="Appliances"/>
    <s v="Belkin F9S820V06 8 Outlet Surge"/>
    <n v="129.91999999999999"/>
    <n v="0.4"/>
    <n v="77.951999999999984"/>
  </r>
  <r>
    <n v="5044"/>
    <s v="CA-2017-158694"/>
    <x v="338"/>
    <d v="2017-11-13T00:00:00"/>
    <s v="Second Class"/>
    <s v="AI-10855"/>
    <s v="Arianne Irving"/>
    <x v="0"/>
    <x v="0"/>
    <s v="Los Angeles"/>
    <x v="1"/>
    <n v="90036"/>
    <x v="1"/>
    <s v="FUR-FU-10000965"/>
    <x v="0"/>
    <s v="Furnishings"/>
    <s v="Howard Miller 11-1/2 Diameter Ridgewood Wall Clock"/>
    <n v="467.46"/>
    <n v="0.4"/>
    <n v="280.476"/>
  </r>
  <r>
    <n v="5045"/>
    <s v="CA-2017-158694"/>
    <x v="338"/>
    <d v="2017-11-13T00:00:00"/>
    <s v="Second Class"/>
    <s v="AI-10855"/>
    <s v="Arianne Irving"/>
    <x v="0"/>
    <x v="0"/>
    <s v="Los Angeles"/>
    <x v="1"/>
    <n v="90036"/>
    <x v="1"/>
    <s v="OFF-PA-10001363"/>
    <x v="1"/>
    <s v="Paper"/>
    <s v="Xerox 1933"/>
    <n v="61.4"/>
    <n v="0.4"/>
    <n v="36.839999999999996"/>
  </r>
  <r>
    <n v="5046"/>
    <s v="CA-2017-158694"/>
    <x v="338"/>
    <d v="2017-11-13T00:00:00"/>
    <s v="Second Class"/>
    <s v="AI-10855"/>
    <s v="Arianne Irving"/>
    <x v="0"/>
    <x v="0"/>
    <s v="Los Angeles"/>
    <x v="1"/>
    <n v="90036"/>
    <x v="1"/>
    <s v="OFF-ST-10001496"/>
    <x v="1"/>
    <s v="Storage"/>
    <s v="Standard Rollaway File with Lock"/>
    <n v="720.76"/>
    <n v="0.5"/>
    <n v="360.38"/>
  </r>
  <r>
    <n v="5047"/>
    <s v="CA-2017-158694"/>
    <x v="338"/>
    <d v="2017-11-13T00:00:00"/>
    <s v="Second Class"/>
    <s v="AI-10855"/>
    <s v="Arianne Irving"/>
    <x v="0"/>
    <x v="0"/>
    <s v="Los Angeles"/>
    <x v="1"/>
    <n v="90036"/>
    <x v="1"/>
    <s v="OFF-BI-10004656"/>
    <x v="1"/>
    <s v="Binders"/>
    <s v="Peel &amp; Stick Add-On Corner Pockets"/>
    <n v="5.1840000000000002"/>
    <n v="0.4"/>
    <n v="3.1103999999999998"/>
  </r>
  <r>
    <n v="5048"/>
    <s v="CA-2017-158694"/>
    <x v="338"/>
    <d v="2017-11-13T00:00:00"/>
    <s v="Second Class"/>
    <s v="AI-10855"/>
    <s v="Arianne Irving"/>
    <x v="0"/>
    <x v="0"/>
    <s v="Los Angeles"/>
    <x v="1"/>
    <n v="90036"/>
    <x v="1"/>
    <s v="OFF-AR-10001227"/>
    <x v="1"/>
    <s v="Art"/>
    <s v="Newell 338"/>
    <n v="14.7"/>
    <n v="0.45"/>
    <n v="8.0850000000000009"/>
  </r>
  <r>
    <n v="5049"/>
    <s v="US-2015-104759"/>
    <x v="691"/>
    <d v="2015-04-04T00:00:00"/>
    <s v="Standard Class"/>
    <s v="DD-13570"/>
    <s v="Dorothy Dickinson"/>
    <x v="0"/>
    <x v="0"/>
    <s v="Chicago"/>
    <x v="10"/>
    <n v="60610"/>
    <x v="2"/>
    <s v="OFF-BI-10002071"/>
    <x v="1"/>
    <s v="Binders"/>
    <s v="Fellowes Black Plastic Comb Bindings"/>
    <n v="8.1340000000000003"/>
    <n v="0.3"/>
    <n v="5.6937999999999995"/>
  </r>
  <r>
    <n v="5050"/>
    <s v="US-2015-104759"/>
    <x v="691"/>
    <d v="2015-04-04T00:00:00"/>
    <s v="Standard Class"/>
    <s v="DD-13570"/>
    <s v="Dorothy Dickinson"/>
    <x v="0"/>
    <x v="0"/>
    <s v="Chicago"/>
    <x v="10"/>
    <n v="60610"/>
    <x v="2"/>
    <s v="TEC-AC-10004901"/>
    <x v="2"/>
    <s v="Accessories"/>
    <s v="Kensington SlimBlade Notebook Wireless Mouse with Nano Receiver"/>
    <n v="79.983999999999995"/>
    <n v="0.35"/>
    <n v="51.989599999999996"/>
  </r>
  <r>
    <n v="5051"/>
    <s v="CA-2016-150511"/>
    <x v="227"/>
    <d v="2016-09-24T00:00:00"/>
    <s v="Standard Class"/>
    <s v="AB-10060"/>
    <s v="Adam Bellavance"/>
    <x v="2"/>
    <x v="0"/>
    <s v="Des Moines"/>
    <x v="4"/>
    <n v="98198"/>
    <x v="1"/>
    <s v="OFF-PA-10001776"/>
    <x v="1"/>
    <s v="Paper"/>
    <s v="Wirebound Message Books, Four 2 3/4 x 5 Forms per Page, 600 Sets per Book"/>
    <n v="18.54"/>
    <n v="0.4"/>
    <n v="11.123999999999999"/>
  </r>
  <r>
    <n v="5052"/>
    <s v="CA-2016-134922"/>
    <x v="209"/>
    <d v="2016-11-11T00:00:00"/>
    <s v="Standard Class"/>
    <s v="KB-16240"/>
    <s v="Karen Bern"/>
    <x v="1"/>
    <x v="0"/>
    <s v="Philadelphia"/>
    <x v="9"/>
    <n v="19140"/>
    <x v="3"/>
    <s v="OFF-EN-10000483"/>
    <x v="1"/>
    <s v="Envelopes"/>
    <s v="White Envelopes, White Envelopes with Clear Poly Window"/>
    <n v="24.4"/>
    <n v="0.4"/>
    <n v="14.639999999999999"/>
  </r>
  <r>
    <n v="5053"/>
    <s v="US-2018-120607"/>
    <x v="240"/>
    <d v="2018-05-19T00:00:00"/>
    <s v="Same Day"/>
    <s v="JC-15775"/>
    <s v="John Castell"/>
    <x v="0"/>
    <x v="0"/>
    <s v="Atlanta"/>
    <x v="32"/>
    <n v="30318"/>
    <x v="0"/>
    <s v="OFF-PA-10003129"/>
    <x v="1"/>
    <s v="Paper"/>
    <s v="Tops White Computer Printout Paper"/>
    <n v="195.64"/>
    <n v="0.25"/>
    <n v="146.72999999999999"/>
  </r>
  <r>
    <n v="5054"/>
    <s v="CA-2016-141243"/>
    <x v="928"/>
    <d v="2016-01-08T00:00:00"/>
    <s v="Second Class"/>
    <s v="AH-10465"/>
    <s v="Amy Hunt"/>
    <x v="0"/>
    <x v="0"/>
    <s v="Dallas"/>
    <x v="5"/>
    <n v="75217"/>
    <x v="2"/>
    <s v="TEC-AC-10003198"/>
    <x v="2"/>
    <s v="Accessories"/>
    <s v="Enermax Acrylux Wireless Keyboard"/>
    <n v="398.4"/>
    <n v="0.35"/>
    <n v="258.95999999999998"/>
  </r>
  <r>
    <n v="5055"/>
    <s v="CA-2016-141243"/>
    <x v="928"/>
    <d v="2016-01-08T00:00:00"/>
    <s v="Second Class"/>
    <s v="AH-10465"/>
    <s v="Amy Hunt"/>
    <x v="0"/>
    <x v="0"/>
    <s v="Dallas"/>
    <x v="5"/>
    <n v="75217"/>
    <x v="2"/>
    <s v="OFF-AR-10001246"/>
    <x v="1"/>
    <s v="Art"/>
    <s v="Newell 317"/>
    <n v="7.056"/>
    <n v="0.35"/>
    <n v="4.5864000000000003"/>
  </r>
  <r>
    <n v="5056"/>
    <s v="CA-2016-141243"/>
    <x v="928"/>
    <d v="2016-01-08T00:00:00"/>
    <s v="Second Class"/>
    <s v="AH-10465"/>
    <s v="Amy Hunt"/>
    <x v="0"/>
    <x v="0"/>
    <s v="Dallas"/>
    <x v="5"/>
    <n v="75217"/>
    <x v="2"/>
    <s v="FUR-BO-10003272"/>
    <x v="0"/>
    <s v="Bookcases"/>
    <s v="OSullivan Living Dimensions 5-Shelf Bookcases"/>
    <n v="1352.3976"/>
    <n v="0.4"/>
    <n v="811.43855999999994"/>
  </r>
  <r>
    <n v="5057"/>
    <s v="CA-2016-162166"/>
    <x v="1014"/>
    <d v="2016-09-11T00:00:00"/>
    <s v="First Class"/>
    <s v="NM-18520"/>
    <s v="Neoma Murray"/>
    <x v="0"/>
    <x v="0"/>
    <s v="Moreno Valley"/>
    <x v="1"/>
    <n v="92553"/>
    <x v="1"/>
    <s v="OFF-PA-10002606"/>
    <x v="1"/>
    <s v="Paper"/>
    <s v="Xerox 1928"/>
    <n v="26.4"/>
    <n v="0.4"/>
    <n v="15.839999999999998"/>
  </r>
  <r>
    <n v="5058"/>
    <s v="CA-2016-162166"/>
    <x v="1014"/>
    <d v="2016-09-11T00:00:00"/>
    <s v="First Class"/>
    <s v="NM-18520"/>
    <s v="Neoma Murray"/>
    <x v="0"/>
    <x v="0"/>
    <s v="Moreno Valley"/>
    <x v="1"/>
    <n v="92553"/>
    <x v="1"/>
    <s v="OFF-ST-10002486"/>
    <x v="1"/>
    <s v="Storage"/>
    <s v="Eldon Shelf Savers Cubes and Bins"/>
    <n v="41.88"/>
    <n v="0.5"/>
    <n v="20.94"/>
  </r>
  <r>
    <n v="5059"/>
    <s v="CA-2017-120796"/>
    <x v="1015"/>
    <d v="2017-04-07T00:00:00"/>
    <s v="Standard Class"/>
    <s v="CS-11950"/>
    <s v="Carlos Soltero"/>
    <x v="0"/>
    <x v="0"/>
    <s v="Philadelphia"/>
    <x v="9"/>
    <n v="19140"/>
    <x v="3"/>
    <s v="OFF-BI-10004330"/>
    <x v="1"/>
    <s v="Binders"/>
    <s v="GBC Velobind Prepunched Cover Sets, Regency Series"/>
    <n v="99.846000000000004"/>
    <n v="0.4"/>
    <n v="59.907600000000002"/>
  </r>
  <r>
    <n v="5060"/>
    <s v="CA-2017-109722"/>
    <x v="5"/>
    <d v="2017-12-07T00:00:00"/>
    <s v="Second Class"/>
    <s v="TP-21130"/>
    <s v="Theone Pippenger"/>
    <x v="0"/>
    <x v="0"/>
    <s v="Georgetown"/>
    <x v="0"/>
    <n v="40324"/>
    <x v="0"/>
    <s v="TEC-PH-10000560"/>
    <x v="2"/>
    <s v="Phones"/>
    <s v="Samsung Galaxy S III - 16GB - pebble blue (T-Mobile)"/>
    <n v="699.98"/>
    <n v="0.25"/>
    <n v="524.98500000000001"/>
  </r>
  <r>
    <n v="5061"/>
    <s v="CA-2017-109722"/>
    <x v="5"/>
    <d v="2017-12-07T00:00:00"/>
    <s v="Second Class"/>
    <s v="TP-21130"/>
    <s v="Theone Pippenger"/>
    <x v="0"/>
    <x v="0"/>
    <s v="Georgetown"/>
    <x v="0"/>
    <n v="40324"/>
    <x v="0"/>
    <s v="OFF-ST-10000060"/>
    <x v="1"/>
    <s v="Storage"/>
    <s v="Fellowes Bankers Box Staxonsteel Drawer File/Stacking System"/>
    <n v="584.82000000000005"/>
    <n v="0.35"/>
    <n v="380.13300000000004"/>
  </r>
  <r>
    <n v="5062"/>
    <s v="CA-2016-136798"/>
    <x v="412"/>
    <d v="2016-05-12T00:00:00"/>
    <s v="Standard Class"/>
    <s v="DL-12925"/>
    <s v="Daniel Lacy"/>
    <x v="0"/>
    <x v="0"/>
    <s v="Minneapolis"/>
    <x v="11"/>
    <n v="55407"/>
    <x v="2"/>
    <s v="OFF-BI-10003684"/>
    <x v="1"/>
    <s v="Binders"/>
    <s v="Wilson Jones Legal Size Ring Binders"/>
    <n v="43.98"/>
    <n v="0.3"/>
    <n v="30.785999999999994"/>
  </r>
  <r>
    <n v="5063"/>
    <s v="CA-2016-136798"/>
    <x v="412"/>
    <d v="2016-05-12T00:00:00"/>
    <s v="Standard Class"/>
    <s v="DL-12925"/>
    <s v="Daniel Lacy"/>
    <x v="0"/>
    <x v="0"/>
    <s v="Minneapolis"/>
    <x v="11"/>
    <n v="55407"/>
    <x v="2"/>
    <s v="TEC-PH-10000441"/>
    <x v="2"/>
    <s v="Phones"/>
    <s v="VTech DS6151"/>
    <n v="377.97"/>
    <n v="0.3"/>
    <n v="264.57900000000001"/>
  </r>
  <r>
    <n v="5064"/>
    <s v="CA-2016-136798"/>
    <x v="412"/>
    <d v="2016-05-12T00:00:00"/>
    <s v="Standard Class"/>
    <s v="DL-12925"/>
    <s v="Daniel Lacy"/>
    <x v="0"/>
    <x v="0"/>
    <s v="Minneapolis"/>
    <x v="11"/>
    <n v="55407"/>
    <x v="2"/>
    <s v="FUR-FU-10000723"/>
    <x v="0"/>
    <s v="Furnishings"/>
    <s v="Deflect-o EconoMat Studded, No Bevel Mat for Low Pile Carpeting"/>
    <n v="123.96"/>
    <n v="0.3"/>
    <n v="86.771999999999991"/>
  </r>
  <r>
    <n v="5065"/>
    <s v="CA-2018-122196"/>
    <x v="585"/>
    <d v="2018-09-24T00:00:00"/>
    <s v="First Class"/>
    <s v="CA-12265"/>
    <s v="Christina Anderson"/>
    <x v="0"/>
    <x v="0"/>
    <s v="Wilmington"/>
    <x v="13"/>
    <n v="19805"/>
    <x v="3"/>
    <s v="TEC-PH-10004977"/>
    <x v="2"/>
    <s v="Phones"/>
    <s v="GE 30524EE4"/>
    <n v="391.98"/>
    <n v="0.4"/>
    <n v="235.18799999999999"/>
  </r>
  <r>
    <n v="5066"/>
    <s v="CA-2018-142090"/>
    <x v="329"/>
    <d v="2018-12-07T00:00:00"/>
    <s v="Standard Class"/>
    <s v="SC-20380"/>
    <s v="Shahid Collister"/>
    <x v="0"/>
    <x v="0"/>
    <s v="Burlington"/>
    <x v="3"/>
    <n v="27217"/>
    <x v="0"/>
    <s v="TEC-AC-10002001"/>
    <x v="2"/>
    <s v="Accessories"/>
    <s v="Logitech Wireless Gaming Headset G930"/>
    <n v="383.976"/>
    <n v="0.3"/>
    <n v="268.78319999999997"/>
  </r>
  <r>
    <n v="5067"/>
    <s v="CA-2018-142090"/>
    <x v="329"/>
    <d v="2018-12-07T00:00:00"/>
    <s v="Standard Class"/>
    <s v="SC-20380"/>
    <s v="Shahid Collister"/>
    <x v="0"/>
    <x v="0"/>
    <s v="Burlington"/>
    <x v="3"/>
    <n v="27217"/>
    <x v="0"/>
    <s v="FUR-TA-10001889"/>
    <x v="0"/>
    <s v="Tables"/>
    <s v="Bush Advantage Collection Racetrack Conference Table"/>
    <n v="1781.682"/>
    <n v="0.3"/>
    <n v="1247.1774"/>
  </r>
  <r>
    <n v="5068"/>
    <s v="CA-2018-160934"/>
    <x v="787"/>
    <d v="2018-01-19T00:00:00"/>
    <s v="Standard Class"/>
    <s v="TT-21460"/>
    <s v="Tonja Turnell"/>
    <x v="2"/>
    <x v="0"/>
    <s v="Los Angeles"/>
    <x v="1"/>
    <n v="90008"/>
    <x v="1"/>
    <s v="OFF-AR-10003504"/>
    <x v="1"/>
    <s v="Art"/>
    <s v="Newell 347"/>
    <n v="21.4"/>
    <n v="0.45"/>
    <n v="11.77"/>
  </r>
  <r>
    <n v="5069"/>
    <s v="CA-2015-124478"/>
    <x v="233"/>
    <d v="2015-08-12T00:00:00"/>
    <s v="Standard Class"/>
    <s v="MA-17560"/>
    <s v="Matt Abelman"/>
    <x v="2"/>
    <x v="0"/>
    <s v="Trenton"/>
    <x v="12"/>
    <n v="48183"/>
    <x v="2"/>
    <s v="TEC-CO-10001571"/>
    <x v="2"/>
    <s v="Copiers"/>
    <s v="Sharp 1540cs Digital Laser Copier"/>
    <n v="549.99"/>
    <n v="0.4"/>
    <n v="329.99399999999997"/>
  </r>
  <r>
    <n v="5070"/>
    <s v="CA-2015-124478"/>
    <x v="233"/>
    <d v="2015-08-12T00:00:00"/>
    <s v="Standard Class"/>
    <s v="MA-17560"/>
    <s v="Matt Abelman"/>
    <x v="2"/>
    <x v="0"/>
    <s v="Trenton"/>
    <x v="12"/>
    <n v="48183"/>
    <x v="2"/>
    <s v="OFF-AP-10002495"/>
    <x v="1"/>
    <s v="Appliances"/>
    <s v="Acco Smartsocket Table Surge Protector, 6 Color-Coded Adapter Outlets"/>
    <n v="167.535"/>
    <n v="0.3"/>
    <n v="117.27449999999999"/>
  </r>
  <r>
    <n v="5071"/>
    <s v="CA-2015-124478"/>
    <x v="233"/>
    <d v="2015-08-12T00:00:00"/>
    <s v="Standard Class"/>
    <s v="MA-17560"/>
    <s v="Matt Abelman"/>
    <x v="2"/>
    <x v="0"/>
    <s v="Trenton"/>
    <x v="12"/>
    <n v="48183"/>
    <x v="2"/>
    <s v="OFF-EN-10002500"/>
    <x v="1"/>
    <s v="Envelopes"/>
    <s v="Globe Weis Peel &amp; Seel First Class Envelopes"/>
    <n v="38.340000000000003"/>
    <n v="0.3"/>
    <n v="26.838000000000001"/>
  </r>
  <r>
    <n v="5072"/>
    <s v="CA-2015-124478"/>
    <x v="233"/>
    <d v="2015-08-12T00:00:00"/>
    <s v="Standard Class"/>
    <s v="MA-17560"/>
    <s v="Matt Abelman"/>
    <x v="2"/>
    <x v="0"/>
    <s v="Trenton"/>
    <x v="12"/>
    <n v="48183"/>
    <x v="2"/>
    <s v="FUR-FU-10002088"/>
    <x v="0"/>
    <s v="Furnishings"/>
    <s v="Nu-Dell Float Frame 11 x 14 1/2"/>
    <n v="53.88"/>
    <n v="0.3"/>
    <n v="37.716000000000001"/>
  </r>
  <r>
    <n v="5073"/>
    <s v="CA-2015-124478"/>
    <x v="233"/>
    <d v="2015-08-12T00:00:00"/>
    <s v="Standard Class"/>
    <s v="MA-17560"/>
    <s v="Matt Abelman"/>
    <x v="2"/>
    <x v="0"/>
    <s v="Trenton"/>
    <x v="12"/>
    <n v="48183"/>
    <x v="2"/>
    <s v="TEC-PH-10001128"/>
    <x v="2"/>
    <s v="Phones"/>
    <s v="Motorola Droid Maxx"/>
    <n v="299.98"/>
    <n v="0.3"/>
    <n v="209.98599999999999"/>
  </r>
  <r>
    <n v="5074"/>
    <s v="CA-2016-145485"/>
    <x v="599"/>
    <d v="2016-11-05T00:00:00"/>
    <s v="Same Day"/>
    <s v="JM-16195"/>
    <s v="Justin MacKendrick"/>
    <x v="0"/>
    <x v="0"/>
    <s v="San Francisco"/>
    <x v="1"/>
    <n v="94109"/>
    <x v="1"/>
    <s v="OFF-ST-10000649"/>
    <x v="1"/>
    <s v="Storage"/>
    <s v="Hanging Personal Folder File"/>
    <n v="62.8"/>
    <n v="0.5"/>
    <n v="31.4"/>
  </r>
  <r>
    <n v="5075"/>
    <s v="CA-2018-151071"/>
    <x v="1016"/>
    <d v="2018-04-29T00:00:00"/>
    <s v="Second Class"/>
    <s v="MB-18085"/>
    <s v="Mick Brown"/>
    <x v="0"/>
    <x v="0"/>
    <s v="Los Angeles"/>
    <x v="1"/>
    <n v="90049"/>
    <x v="1"/>
    <s v="OFF-BI-10002103"/>
    <x v="1"/>
    <s v="Binders"/>
    <s v="Cardinal Slant-D Ring Binder, Heavy Gauge Vinyl"/>
    <n v="13.904"/>
    <n v="0.4"/>
    <n v="8.3423999999999996"/>
  </r>
  <r>
    <n v="5076"/>
    <s v="CA-2015-134572"/>
    <x v="1017"/>
    <d v="2015-04-22T00:00:00"/>
    <s v="Second Class"/>
    <s v="SV-20365"/>
    <s v="Seth Vernon"/>
    <x v="0"/>
    <x v="0"/>
    <s v="Houston"/>
    <x v="5"/>
    <n v="77070"/>
    <x v="2"/>
    <s v="FUR-TA-10001705"/>
    <x v="0"/>
    <s v="Tables"/>
    <s v="Bush Advantage Collection Round Conference Table"/>
    <n v="744.1"/>
    <n v="0.35"/>
    <n v="483.66500000000002"/>
  </r>
  <r>
    <n v="5077"/>
    <s v="CA-2015-134572"/>
    <x v="1017"/>
    <d v="2015-04-22T00:00:00"/>
    <s v="Second Class"/>
    <s v="SV-20365"/>
    <s v="Seth Vernon"/>
    <x v="0"/>
    <x v="0"/>
    <s v="Houston"/>
    <x v="5"/>
    <n v="77070"/>
    <x v="2"/>
    <s v="OFF-ST-10004634"/>
    <x v="1"/>
    <s v="Storage"/>
    <s v="Personal Folder Holder, Ebony"/>
    <n v="44.84"/>
    <n v="0.4"/>
    <n v="26.904"/>
  </r>
  <r>
    <n v="5078"/>
    <s v="CA-2015-134572"/>
    <x v="1017"/>
    <d v="2015-04-22T00:00:00"/>
    <s v="Second Class"/>
    <s v="SV-20365"/>
    <s v="Seth Vernon"/>
    <x v="0"/>
    <x v="0"/>
    <s v="Houston"/>
    <x v="5"/>
    <n v="77070"/>
    <x v="2"/>
    <s v="FUR-TA-10004442"/>
    <x v="0"/>
    <s v="Tables"/>
    <s v="Riverside Furniture Stanwyck Manor Table Series"/>
    <n v="401.59"/>
    <n v="0.35"/>
    <n v="261.0335"/>
  </r>
  <r>
    <n v="5079"/>
    <s v="CA-2018-143217"/>
    <x v="343"/>
    <d v="2018-11-17T00:00:00"/>
    <s v="Standard Class"/>
    <s v="CG-12040"/>
    <s v="Catherine Glotzbach"/>
    <x v="2"/>
    <x v="0"/>
    <s v="Milwaukee"/>
    <x v="6"/>
    <n v="53209"/>
    <x v="2"/>
    <s v="OFF-BI-10002949"/>
    <x v="1"/>
    <s v="Binders"/>
    <s v="Prestige Round Ring Binders"/>
    <n v="18.239999999999998"/>
    <n v="0.3"/>
    <n v="12.767999999999999"/>
  </r>
  <r>
    <n v="5080"/>
    <s v="US-2018-133312"/>
    <x v="920"/>
    <d v="2018-11-29T00:00:00"/>
    <s v="Standard Class"/>
    <s v="BD-11500"/>
    <s v="Bradley Drucker"/>
    <x v="0"/>
    <x v="0"/>
    <s v="San Francisco"/>
    <x v="1"/>
    <n v="94122"/>
    <x v="1"/>
    <s v="FUR-BO-10002213"/>
    <x v="0"/>
    <s v="Bookcases"/>
    <s v="Sauder Forest Hills Library, Woodland Oak Finish"/>
    <n v="359.49900000000002"/>
    <n v="0.5"/>
    <n v="179.74950000000001"/>
  </r>
  <r>
    <n v="5081"/>
    <s v="US-2018-133312"/>
    <x v="920"/>
    <d v="2018-11-29T00:00:00"/>
    <s v="Standard Class"/>
    <s v="BD-11500"/>
    <s v="Bradley Drucker"/>
    <x v="0"/>
    <x v="0"/>
    <s v="San Francisco"/>
    <x v="1"/>
    <n v="94122"/>
    <x v="1"/>
    <s v="OFF-ST-10001325"/>
    <x v="1"/>
    <s v="Storage"/>
    <s v="Sterilite Officeware Hinged File Box"/>
    <n v="10.48"/>
    <n v="0.5"/>
    <n v="5.24"/>
  </r>
  <r>
    <n v="5082"/>
    <s v="US-2016-137533"/>
    <x v="217"/>
    <d v="2016-12-18T00:00:00"/>
    <s v="Same Day"/>
    <s v="JK-15640"/>
    <s v="Jim Kriz"/>
    <x v="2"/>
    <x v="0"/>
    <s v="Cleveland"/>
    <x v="24"/>
    <n v="44105"/>
    <x v="3"/>
    <s v="OFF-PA-10003441"/>
    <x v="1"/>
    <s v="Paper"/>
    <s v="Xerox 226"/>
    <n v="20.736000000000001"/>
    <n v="0.4"/>
    <n v="12.441599999999999"/>
  </r>
  <r>
    <n v="5083"/>
    <s v="CA-2017-155138"/>
    <x v="162"/>
    <d v="2017-09-12T00:00:00"/>
    <s v="Standard Class"/>
    <s v="JM-15580"/>
    <s v="Jill Matthias"/>
    <x v="0"/>
    <x v="0"/>
    <s v="Monroe"/>
    <x v="3"/>
    <n v="28110"/>
    <x v="0"/>
    <s v="TEC-AC-10004209"/>
    <x v="2"/>
    <s v="Accessories"/>
    <s v="Memorex Froggy Flash Drive 4 GB"/>
    <n v="35.167999999999999"/>
    <n v="0.3"/>
    <n v="24.617599999999999"/>
  </r>
  <r>
    <n v="5084"/>
    <s v="CA-2017-155138"/>
    <x v="162"/>
    <d v="2017-09-12T00:00:00"/>
    <s v="Standard Class"/>
    <s v="JM-15580"/>
    <s v="Jill Matthias"/>
    <x v="0"/>
    <x v="0"/>
    <s v="Monroe"/>
    <x v="3"/>
    <n v="28110"/>
    <x v="0"/>
    <s v="OFF-PA-10000501"/>
    <x v="1"/>
    <s v="Paper"/>
    <s v="Petty Cash Envelope"/>
    <n v="64.703999999999994"/>
    <n v="0.25"/>
    <n v="48.527999999999992"/>
  </r>
  <r>
    <n v="5085"/>
    <s v="CA-2017-108350"/>
    <x v="112"/>
    <d v="2017-06-09T00:00:00"/>
    <s v="Second Class"/>
    <s v="SC-20230"/>
    <s v="Scot Coram"/>
    <x v="1"/>
    <x v="0"/>
    <s v="Lowell"/>
    <x v="31"/>
    <n v="1852"/>
    <x v="3"/>
    <s v="OFF-PA-10003656"/>
    <x v="1"/>
    <s v="Paper"/>
    <s v="Xerox 1935"/>
    <n v="105.52"/>
    <n v="0.4"/>
    <n v="63.311999999999998"/>
  </r>
  <r>
    <n v="5086"/>
    <s v="CA-2016-144302"/>
    <x v="974"/>
    <d v="2016-06-23T00:00:00"/>
    <s v="Standard Class"/>
    <s v="ME-17320"/>
    <s v="Maria Etezadi"/>
    <x v="2"/>
    <x v="0"/>
    <s v="Dallas"/>
    <x v="5"/>
    <n v="75081"/>
    <x v="2"/>
    <s v="OFF-BI-10001107"/>
    <x v="1"/>
    <s v="Binders"/>
    <s v="GBC White Gloss Covers, Plain Front"/>
    <n v="5.7919999999999998"/>
    <n v="0.3"/>
    <n v="4.0543999999999993"/>
  </r>
  <r>
    <n v="5087"/>
    <s v="CA-2016-109001"/>
    <x v="616"/>
    <d v="2016-03-09T00:00:00"/>
    <s v="Standard Class"/>
    <s v="KN-16390"/>
    <s v="Katherine Nockton"/>
    <x v="1"/>
    <x v="0"/>
    <s v="Philadelphia"/>
    <x v="9"/>
    <n v="19120"/>
    <x v="3"/>
    <s v="TEC-PH-10000562"/>
    <x v="2"/>
    <s v="Phones"/>
    <s v="Samsung Convoy 3"/>
    <n v="466.15800000000002"/>
    <n v="0.4"/>
    <n v="279.69479999999999"/>
  </r>
  <r>
    <n v="5088"/>
    <s v="CA-2016-109001"/>
    <x v="616"/>
    <d v="2016-03-09T00:00:00"/>
    <s v="Standard Class"/>
    <s v="KN-16390"/>
    <s v="Katherine Nockton"/>
    <x v="1"/>
    <x v="0"/>
    <s v="Philadelphia"/>
    <x v="9"/>
    <n v="19120"/>
    <x v="3"/>
    <s v="TEC-AC-10001101"/>
    <x v="2"/>
    <s v="Accessories"/>
    <s v="Sony 16GB Class 10 Micro SDHC R40 Memory Card"/>
    <n v="10.311999999999999"/>
    <n v="0.45"/>
    <n v="5.6715999999999998"/>
  </r>
  <r>
    <n v="5089"/>
    <s v="CA-2016-109001"/>
    <x v="616"/>
    <d v="2016-03-09T00:00:00"/>
    <s v="Standard Class"/>
    <s v="KN-16390"/>
    <s v="Katherine Nockton"/>
    <x v="1"/>
    <x v="0"/>
    <s v="Philadelphia"/>
    <x v="9"/>
    <n v="19120"/>
    <x v="3"/>
    <s v="OFF-BI-10003529"/>
    <x v="1"/>
    <s v="Binders"/>
    <s v="Avery Round Ring Poly Binders"/>
    <n v="2.556"/>
    <n v="0.4"/>
    <n v="1.5336000000000001"/>
  </r>
  <r>
    <n v="5090"/>
    <s v="CA-2018-132738"/>
    <x v="1018"/>
    <d v="2018-08-07T00:00:00"/>
    <s v="First Class"/>
    <s v="HM-14860"/>
    <s v="Harry Marie"/>
    <x v="1"/>
    <x v="0"/>
    <s v="Loveland"/>
    <x v="22"/>
    <n v="80538"/>
    <x v="1"/>
    <s v="OFF-PA-10001752"/>
    <x v="1"/>
    <s v="Paper"/>
    <s v="Hammermill CopyPlus Copy Paper (20Lb. and 84 Bright)"/>
    <n v="7.968"/>
    <n v="0.4"/>
    <n v="4.7808000000000002"/>
  </r>
  <r>
    <n v="5091"/>
    <s v="CA-2018-132738"/>
    <x v="1018"/>
    <d v="2018-08-07T00:00:00"/>
    <s v="First Class"/>
    <s v="HM-14860"/>
    <s v="Harry Marie"/>
    <x v="1"/>
    <x v="0"/>
    <s v="Loveland"/>
    <x v="22"/>
    <n v="80538"/>
    <x v="1"/>
    <s v="OFF-EN-10001141"/>
    <x v="1"/>
    <s v="Envelopes"/>
    <s v="Manila Recycled Extra-Heavyweight Clasp Envelopes, 6 x 9"/>
    <n v="8.7840000000000007"/>
    <n v="0.4"/>
    <n v="5.2704000000000004"/>
  </r>
  <r>
    <n v="5092"/>
    <s v="CA-2018-156720"/>
    <x v="247"/>
    <d v="2019-01-03T00:00:00"/>
    <s v="Standard Class"/>
    <s v="JM-15580"/>
    <s v="Jill Matthias"/>
    <x v="0"/>
    <x v="0"/>
    <s v="Loveland"/>
    <x v="22"/>
    <n v="80538"/>
    <x v="1"/>
    <s v="OFF-FA-10003472"/>
    <x v="1"/>
    <s v="Fasteners"/>
    <s v="Bagged Rubber Bands"/>
    <n v="3.024"/>
    <n v="0.4"/>
    <n v="1.8144"/>
  </r>
  <r>
    <n v="5093"/>
    <s v="CA-2016-119102"/>
    <x v="293"/>
    <d v="2016-05-27T00:00:00"/>
    <s v="Standard Class"/>
    <s v="KH-16690"/>
    <s v="Kristen Hastings"/>
    <x v="1"/>
    <x v="0"/>
    <s v="Woonsocket"/>
    <x v="34"/>
    <n v="2895"/>
    <x v="3"/>
    <s v="OFF-ST-10004507"/>
    <x v="1"/>
    <s v="Storage"/>
    <s v="Advantus Rolling Storage Box"/>
    <n v="51.45"/>
    <n v="0.5"/>
    <n v="25.725000000000001"/>
  </r>
  <r>
    <n v="5094"/>
    <s v="US-2015-140452"/>
    <x v="776"/>
    <d v="2015-12-10T00:00:00"/>
    <s v="Standard Class"/>
    <s v="BK-11260"/>
    <s v="Berenike Kampe"/>
    <x v="0"/>
    <x v="0"/>
    <s v="Chicago"/>
    <x v="10"/>
    <n v="60610"/>
    <x v="2"/>
    <s v="OFF-AP-10004036"/>
    <x v="1"/>
    <s v="Appliances"/>
    <s v="Bionaire 99.97% HEPA Air Cleaner"/>
    <n v="14.016"/>
    <n v="0.3"/>
    <n v="9.8111999999999995"/>
  </r>
  <r>
    <n v="5095"/>
    <s v="US-2015-140452"/>
    <x v="776"/>
    <d v="2015-12-10T00:00:00"/>
    <s v="Standard Class"/>
    <s v="BK-11260"/>
    <s v="Berenike Kampe"/>
    <x v="0"/>
    <x v="0"/>
    <s v="Chicago"/>
    <x v="10"/>
    <n v="60610"/>
    <x v="2"/>
    <s v="FUR-TA-10004086"/>
    <x v="0"/>
    <s v="Tables"/>
    <s v="KI Adjustable-Height Table"/>
    <n v="214.95"/>
    <n v="0.35"/>
    <n v="139.7175"/>
  </r>
  <r>
    <n v="5096"/>
    <s v="US-2015-140452"/>
    <x v="776"/>
    <d v="2015-12-10T00:00:00"/>
    <s v="Standard Class"/>
    <s v="BK-11260"/>
    <s v="Berenike Kampe"/>
    <x v="0"/>
    <x v="0"/>
    <s v="Chicago"/>
    <x v="10"/>
    <n v="60610"/>
    <x v="2"/>
    <s v="TEC-PH-10000307"/>
    <x v="2"/>
    <s v="Phones"/>
    <s v="Shocksock Galaxy S4 Armband"/>
    <n v="35.04"/>
    <n v="0.3"/>
    <n v="24.527999999999999"/>
  </r>
  <r>
    <n v="5097"/>
    <s v="US-2015-140452"/>
    <x v="776"/>
    <d v="2015-12-10T00:00:00"/>
    <s v="Standard Class"/>
    <s v="BK-11260"/>
    <s v="Berenike Kampe"/>
    <x v="0"/>
    <x v="0"/>
    <s v="Chicago"/>
    <x v="10"/>
    <n v="60610"/>
    <x v="2"/>
    <s v="FUR-FU-10002088"/>
    <x v="0"/>
    <s v="Furnishings"/>
    <s v="Nu-Dell Float Frame 11 x 14 1/2"/>
    <n v="10.776"/>
    <n v="0.3"/>
    <n v="7.5431999999999997"/>
  </r>
  <r>
    <n v="5098"/>
    <s v="US-2015-140452"/>
    <x v="776"/>
    <d v="2015-12-10T00:00:00"/>
    <s v="Standard Class"/>
    <s v="BK-11260"/>
    <s v="Berenike Kampe"/>
    <x v="0"/>
    <x v="0"/>
    <s v="Chicago"/>
    <x v="10"/>
    <n v="60610"/>
    <x v="2"/>
    <s v="OFF-BI-10004965"/>
    <x v="1"/>
    <s v="Binders"/>
    <s v="Ibico Covers for Plastic or Wire Binding Elements"/>
    <n v="4.5999999999999996"/>
    <n v="0.3"/>
    <n v="3.2199999999999998"/>
  </r>
  <r>
    <n v="5099"/>
    <s v="US-2015-140452"/>
    <x v="776"/>
    <d v="2015-12-10T00:00:00"/>
    <s v="Standard Class"/>
    <s v="BK-11260"/>
    <s v="Berenike Kampe"/>
    <x v="0"/>
    <x v="0"/>
    <s v="Chicago"/>
    <x v="10"/>
    <n v="60610"/>
    <x v="2"/>
    <s v="OFF-ST-10002485"/>
    <x v="1"/>
    <s v="Storage"/>
    <s v="Rogers Deluxe File Chest"/>
    <n v="35.167999999999999"/>
    <n v="0.4"/>
    <n v="21.1008"/>
  </r>
  <r>
    <n v="5100"/>
    <s v="CA-2016-141936"/>
    <x v="976"/>
    <d v="2016-08-12T00:00:00"/>
    <s v="Standard Class"/>
    <s v="PN-18775"/>
    <s v="Parhena Norris"/>
    <x v="2"/>
    <x v="0"/>
    <s v="Bakersfield"/>
    <x v="1"/>
    <n v="93309"/>
    <x v="1"/>
    <s v="OFF-BI-10002194"/>
    <x v="1"/>
    <s v="Binders"/>
    <s v="Cardinal Hold-It CD Pocket"/>
    <n v="19.152000000000001"/>
    <n v="0.4"/>
    <n v="11.491200000000001"/>
  </r>
  <r>
    <n v="5101"/>
    <s v="CA-2015-158442"/>
    <x v="461"/>
    <d v="2015-03-17T00:00:00"/>
    <s v="Same Day"/>
    <s v="AZ-10750"/>
    <s v="Annie Zypern"/>
    <x v="0"/>
    <x v="0"/>
    <s v="Dallas"/>
    <x v="5"/>
    <n v="75217"/>
    <x v="2"/>
    <s v="OFF-AR-10003732"/>
    <x v="1"/>
    <s v="Art"/>
    <s v="Newell 333"/>
    <n v="4.4480000000000004"/>
    <n v="0.35"/>
    <n v="2.8912000000000004"/>
  </r>
  <r>
    <n v="5102"/>
    <s v="CA-2015-158442"/>
    <x v="461"/>
    <d v="2015-03-17T00:00:00"/>
    <s v="Same Day"/>
    <s v="AZ-10750"/>
    <s v="Annie Zypern"/>
    <x v="0"/>
    <x v="0"/>
    <s v="Dallas"/>
    <x v="5"/>
    <n v="75217"/>
    <x v="2"/>
    <s v="OFF-PA-10002195"/>
    <x v="1"/>
    <s v="Paper"/>
    <s v="Xerox 1966"/>
    <n v="5.1840000000000002"/>
    <n v="0.3"/>
    <n v="3.6288"/>
  </r>
  <r>
    <n v="5103"/>
    <s v="CA-2015-158442"/>
    <x v="461"/>
    <d v="2015-03-17T00:00:00"/>
    <s v="Same Day"/>
    <s v="AZ-10750"/>
    <s v="Annie Zypern"/>
    <x v="0"/>
    <x v="0"/>
    <s v="Dallas"/>
    <x v="5"/>
    <n v="75217"/>
    <x v="2"/>
    <s v="OFF-PA-10002365"/>
    <x v="1"/>
    <s v="Paper"/>
    <s v="Xerox 1967"/>
    <n v="15.552"/>
    <n v="0.3"/>
    <n v="10.886399999999998"/>
  </r>
  <r>
    <n v="5104"/>
    <s v="CA-2016-167374"/>
    <x v="514"/>
    <d v="2016-03-30T00:00:00"/>
    <s v="Second Class"/>
    <s v="GM-14500"/>
    <s v="Gene McClure"/>
    <x v="0"/>
    <x v="0"/>
    <s v="Philadelphia"/>
    <x v="9"/>
    <n v="19140"/>
    <x v="3"/>
    <s v="OFF-PA-10001950"/>
    <x v="1"/>
    <s v="Paper"/>
    <s v="Southworth 25% Cotton Antique Laid Paper &amp; Envelopes"/>
    <n v="40.031999999999996"/>
    <n v="0.4"/>
    <n v="24.019199999999998"/>
  </r>
  <r>
    <n v="5105"/>
    <s v="CA-2016-167374"/>
    <x v="514"/>
    <d v="2016-03-30T00:00:00"/>
    <s v="Second Class"/>
    <s v="GM-14500"/>
    <s v="Gene McClure"/>
    <x v="0"/>
    <x v="0"/>
    <s v="Philadelphia"/>
    <x v="9"/>
    <n v="19140"/>
    <x v="3"/>
    <s v="TEC-AC-10004633"/>
    <x v="2"/>
    <s v="Accessories"/>
    <s v="Verbatim 25 GB 6x Blu-ray Single Layer Recordable Disc, 3/Pack"/>
    <n v="16.776"/>
    <n v="0.45"/>
    <n v="9.2268000000000008"/>
  </r>
  <r>
    <n v="5106"/>
    <s v="CA-2015-116568"/>
    <x v="637"/>
    <d v="2015-12-20T00:00:00"/>
    <s v="Standard Class"/>
    <s v="BM-11785"/>
    <s v="Bryan Mills"/>
    <x v="0"/>
    <x v="0"/>
    <s v="Deltona"/>
    <x v="2"/>
    <n v="32725"/>
    <x v="0"/>
    <s v="FUR-CH-10002439"/>
    <x v="0"/>
    <s v="Chairs"/>
    <s v="Iceberg Nesting Folding Chair, 19w x 6d x 43h"/>
    <n v="186.304"/>
    <n v="0.3"/>
    <n v="130.4128"/>
  </r>
  <r>
    <n v="5107"/>
    <s v="CA-2016-147102"/>
    <x v="444"/>
    <d v="2016-09-26T00:00:00"/>
    <s v="Standard Class"/>
    <s v="NH-18610"/>
    <s v="Nicole Hansen"/>
    <x v="1"/>
    <x v="0"/>
    <s v="Columbus"/>
    <x v="32"/>
    <n v="31907"/>
    <x v="0"/>
    <s v="TEC-AC-10000682"/>
    <x v="2"/>
    <s v="Accessories"/>
    <s v="Kensington K72356US Mouse-in-a-Box USB Desktop Mouse"/>
    <n v="66.36"/>
    <n v="0.3"/>
    <n v="46.451999999999998"/>
  </r>
  <r>
    <n v="5108"/>
    <s v="CA-2018-132213"/>
    <x v="1016"/>
    <d v="2018-04-26T00:00:00"/>
    <s v="First Class"/>
    <s v="PN-18775"/>
    <s v="Parhena Norris"/>
    <x v="2"/>
    <x v="0"/>
    <s v="Nashville"/>
    <x v="18"/>
    <n v="37211"/>
    <x v="0"/>
    <s v="OFF-AR-10004078"/>
    <x v="1"/>
    <s v="Art"/>
    <s v="Newell 312"/>
    <n v="42.048000000000002"/>
    <n v="0.3"/>
    <n v="29.433599999999998"/>
  </r>
  <r>
    <n v="5109"/>
    <s v="CA-2018-132213"/>
    <x v="1016"/>
    <d v="2018-04-26T00:00:00"/>
    <s v="First Class"/>
    <s v="PN-18775"/>
    <s v="Parhena Norris"/>
    <x v="2"/>
    <x v="0"/>
    <s v="Nashville"/>
    <x v="18"/>
    <n v="37211"/>
    <x v="0"/>
    <s v="OFF-AR-10001958"/>
    <x v="1"/>
    <s v="Art"/>
    <s v="Stanley Bostitch Contemporary Electric Pencil Sharpeners"/>
    <n v="67.92"/>
    <n v="0.3"/>
    <n v="47.543999999999997"/>
  </r>
  <r>
    <n v="5110"/>
    <s v="CA-2015-138450"/>
    <x v="638"/>
    <d v="2015-10-22T00:00:00"/>
    <s v="Standard Class"/>
    <s v="EH-13765"/>
    <s v="Edward Hooks"/>
    <x v="1"/>
    <x v="0"/>
    <s v="Philadelphia"/>
    <x v="9"/>
    <n v="19134"/>
    <x v="3"/>
    <s v="OFF-EN-10001335"/>
    <x v="1"/>
    <s v="Envelopes"/>
    <s v="White Business Envelopes with Contemporary Seam, Recycled White Business Envelopes"/>
    <n v="52.512"/>
    <n v="0.4"/>
    <n v="31.507199999999997"/>
  </r>
  <r>
    <n v="5111"/>
    <s v="CA-2015-138450"/>
    <x v="638"/>
    <d v="2015-10-22T00:00:00"/>
    <s v="Standard Class"/>
    <s v="EH-13765"/>
    <s v="Edward Hooks"/>
    <x v="1"/>
    <x v="0"/>
    <s v="Philadelphia"/>
    <x v="9"/>
    <n v="19134"/>
    <x v="3"/>
    <s v="OFF-ST-10003479"/>
    <x v="1"/>
    <s v="Storage"/>
    <s v="Eldon Base for stackable storage shelf, platinum"/>
    <n v="186.91200000000001"/>
    <n v="0.5"/>
    <n v="93.456000000000003"/>
  </r>
  <r>
    <n v="5112"/>
    <s v="CA-2015-138450"/>
    <x v="638"/>
    <d v="2015-10-22T00:00:00"/>
    <s v="Standard Class"/>
    <s v="EH-13765"/>
    <s v="Edward Hooks"/>
    <x v="1"/>
    <x v="0"/>
    <s v="Philadelphia"/>
    <x v="9"/>
    <n v="19134"/>
    <x v="3"/>
    <s v="OFF-PA-10003016"/>
    <x v="1"/>
    <s v="Paper"/>
    <s v="Adams While You Were Out Message Pads"/>
    <n v="10.048"/>
    <n v="0.4"/>
    <n v="6.0287999999999995"/>
  </r>
  <r>
    <n v="5113"/>
    <s v="CA-2016-153073"/>
    <x v="50"/>
    <d v="2016-11-13T00:00:00"/>
    <s v="Same Day"/>
    <s v="HA-14905"/>
    <s v="Helen Abelman"/>
    <x v="0"/>
    <x v="0"/>
    <s v="Chicago"/>
    <x v="10"/>
    <n v="60610"/>
    <x v="2"/>
    <s v="FUR-FU-10001025"/>
    <x v="0"/>
    <s v="Furnishings"/>
    <s v="Eldon Imàge Series Desk Accessories, Clear"/>
    <n v="17.495999999999999"/>
    <n v="0.3"/>
    <n v="12.247199999999998"/>
  </r>
  <r>
    <n v="5114"/>
    <s v="CA-2017-147970"/>
    <x v="1011"/>
    <d v="2017-02-02T00:00:00"/>
    <s v="Second Class"/>
    <s v="AB-10150"/>
    <s v="Aimee Bixby"/>
    <x v="0"/>
    <x v="0"/>
    <s v="Dallas"/>
    <x v="5"/>
    <n v="75220"/>
    <x v="2"/>
    <s v="OFF-PA-10003936"/>
    <x v="1"/>
    <s v="Paper"/>
    <s v="Xerox 1994"/>
    <n v="15.552"/>
    <n v="0.3"/>
    <n v="10.886399999999998"/>
  </r>
  <r>
    <n v="5115"/>
    <s v="CA-2017-150658"/>
    <x v="1019"/>
    <d v="2017-11-22T00:00:00"/>
    <s v="Standard Class"/>
    <s v="MS-17365"/>
    <s v="Maribeth Schnelling"/>
    <x v="0"/>
    <x v="0"/>
    <s v="Carlsbad"/>
    <x v="27"/>
    <n v="88220"/>
    <x v="1"/>
    <s v="OFF-BI-10004140"/>
    <x v="1"/>
    <s v="Binders"/>
    <s v="Avery Non-Stick Binders"/>
    <n v="10.776"/>
    <n v="0.4"/>
    <n v="6.4655999999999993"/>
  </r>
  <r>
    <n v="5116"/>
    <s v="CA-2018-125640"/>
    <x v="800"/>
    <d v="2018-07-29T00:00:00"/>
    <s v="Standard Class"/>
    <s v="DD-13570"/>
    <s v="Dorothy Dickinson"/>
    <x v="0"/>
    <x v="0"/>
    <s v="Philadelphia"/>
    <x v="9"/>
    <n v="19134"/>
    <x v="3"/>
    <s v="OFF-LA-10004178"/>
    <x v="1"/>
    <s v="Labels"/>
    <s v="Avery 491"/>
    <n v="3.3039999999999998"/>
    <n v="0.4"/>
    <n v="1.9823999999999997"/>
  </r>
  <r>
    <n v="5117"/>
    <s v="CA-2018-154137"/>
    <x v="343"/>
    <d v="2018-11-17T00:00:00"/>
    <s v="Standard Class"/>
    <s v="MT-17815"/>
    <s v="Meg Tillman"/>
    <x v="0"/>
    <x v="0"/>
    <s v="New York City"/>
    <x v="15"/>
    <n v="10009"/>
    <x v="3"/>
    <s v="OFF-ST-10003324"/>
    <x v="1"/>
    <s v="Storage"/>
    <s v="Belkin OmniView SE Rackmount Kit"/>
    <n v="35.479999999999997"/>
    <n v="0.5"/>
    <n v="17.739999999999998"/>
  </r>
  <r>
    <n v="5118"/>
    <s v="CA-2016-127173"/>
    <x v="120"/>
    <d v="2016-10-03T00:00:00"/>
    <s v="Standard Class"/>
    <s v="GM-14500"/>
    <s v="Gene McClure"/>
    <x v="0"/>
    <x v="0"/>
    <s v="Oceanside"/>
    <x v="15"/>
    <n v="11572"/>
    <x v="3"/>
    <s v="OFF-FA-10004854"/>
    <x v="1"/>
    <s v="Fasteners"/>
    <s v="Vinyl Coated Wire Paper Clips in Organizer Box, 800/Box"/>
    <n v="34.44"/>
    <n v="0.4"/>
    <n v="20.663999999999998"/>
  </r>
  <r>
    <n v="5119"/>
    <s v="CA-2016-127173"/>
    <x v="120"/>
    <d v="2016-10-03T00:00:00"/>
    <s v="Standard Class"/>
    <s v="GM-14500"/>
    <s v="Gene McClure"/>
    <x v="0"/>
    <x v="0"/>
    <s v="Oceanside"/>
    <x v="15"/>
    <n v="11572"/>
    <x v="3"/>
    <s v="TEC-MA-10002859"/>
    <x v="2"/>
    <s v="Machines"/>
    <s v="Ativa MDM8000 8-Sheet Micro-Cut Shredder"/>
    <n v="629.92999999999995"/>
    <n v="0.45"/>
    <n v="346.4615"/>
  </r>
  <r>
    <n v="5120"/>
    <s v="CA-2016-127173"/>
    <x v="120"/>
    <d v="2016-10-03T00:00:00"/>
    <s v="Standard Class"/>
    <s v="GM-14500"/>
    <s v="Gene McClure"/>
    <x v="0"/>
    <x v="0"/>
    <s v="Oceanside"/>
    <x v="15"/>
    <n v="11572"/>
    <x v="3"/>
    <s v="OFF-BI-10000088"/>
    <x v="1"/>
    <s v="Binders"/>
    <s v="GBC Imprintable Covers"/>
    <n v="79.055999999999997"/>
    <n v="0.4"/>
    <n v="47.433599999999998"/>
  </r>
  <r>
    <n v="5121"/>
    <s v="CA-2015-149538"/>
    <x v="527"/>
    <d v="2015-04-08T00:00:00"/>
    <s v="Standard Class"/>
    <s v="KB-16585"/>
    <s v="Ken Black"/>
    <x v="1"/>
    <x v="0"/>
    <s v="Lafayette"/>
    <x v="28"/>
    <n v="70506"/>
    <x v="0"/>
    <s v="OFF-ST-10004180"/>
    <x v="1"/>
    <s v="Storage"/>
    <s v="Safco Commercial Shelving"/>
    <n v="232.55"/>
    <n v="0.35"/>
    <n v="151.1575"/>
  </r>
  <r>
    <n v="5122"/>
    <s v="CA-2015-149538"/>
    <x v="527"/>
    <d v="2015-04-08T00:00:00"/>
    <s v="Standard Class"/>
    <s v="KB-16585"/>
    <s v="Ken Black"/>
    <x v="1"/>
    <x v="0"/>
    <s v="Lafayette"/>
    <x v="28"/>
    <n v="70506"/>
    <x v="0"/>
    <s v="TEC-AC-10002926"/>
    <x v="2"/>
    <s v="Accessories"/>
    <s v="Logitech Wireless Marathon Mouse M705"/>
    <n v="99.98"/>
    <n v="0.3"/>
    <n v="69.986000000000004"/>
  </r>
  <r>
    <n v="5123"/>
    <s v="CA-2015-149538"/>
    <x v="527"/>
    <d v="2015-04-08T00:00:00"/>
    <s v="Standard Class"/>
    <s v="KB-16585"/>
    <s v="Ken Black"/>
    <x v="1"/>
    <x v="0"/>
    <s v="Lafayette"/>
    <x v="28"/>
    <n v="70506"/>
    <x v="0"/>
    <s v="OFF-PA-10003797"/>
    <x v="1"/>
    <s v="Paper"/>
    <s v="Xerox 209"/>
    <n v="19.440000000000001"/>
    <n v="0.25"/>
    <n v="14.580000000000002"/>
  </r>
  <r>
    <n v="5124"/>
    <s v="CA-2015-149538"/>
    <x v="527"/>
    <d v="2015-04-08T00:00:00"/>
    <s v="Standard Class"/>
    <s v="KB-16585"/>
    <s v="Ken Black"/>
    <x v="1"/>
    <x v="0"/>
    <s v="Lafayette"/>
    <x v="28"/>
    <n v="70506"/>
    <x v="0"/>
    <s v="OFF-PA-10002195"/>
    <x v="1"/>
    <s v="Paper"/>
    <s v="Xerox 1966"/>
    <n v="12.96"/>
    <n v="0.25"/>
    <n v="9.7200000000000006"/>
  </r>
  <r>
    <n v="5125"/>
    <s v="CA-2015-160766"/>
    <x v="80"/>
    <d v="2015-09-14T00:00:00"/>
    <s v="Same Day"/>
    <s v="DM-13015"/>
    <s v="Darrin Martin"/>
    <x v="0"/>
    <x v="0"/>
    <s v="New York City"/>
    <x v="15"/>
    <n v="10009"/>
    <x v="3"/>
    <s v="FUR-TA-10001039"/>
    <x v="0"/>
    <s v="Tables"/>
    <s v="KI Adjustable-Height Table"/>
    <n v="464.29199999999997"/>
    <n v="0.45"/>
    <n v="255.36060000000001"/>
  </r>
  <r>
    <n v="5126"/>
    <s v="CA-2015-160766"/>
    <x v="80"/>
    <d v="2015-09-14T00:00:00"/>
    <s v="Same Day"/>
    <s v="DM-13015"/>
    <s v="Darrin Martin"/>
    <x v="0"/>
    <x v="0"/>
    <s v="New York City"/>
    <x v="15"/>
    <n v="10009"/>
    <x v="3"/>
    <s v="OFF-EN-10001099"/>
    <x v="1"/>
    <s v="Envelopes"/>
    <s v="Staple envelope"/>
    <n v="68.459999999999994"/>
    <n v="0.4"/>
    <n v="41.075999999999993"/>
  </r>
  <r>
    <n v="5127"/>
    <s v="CA-2015-160766"/>
    <x v="80"/>
    <d v="2015-09-14T00:00:00"/>
    <s v="Same Day"/>
    <s v="DM-13015"/>
    <s v="Darrin Martin"/>
    <x v="0"/>
    <x v="0"/>
    <s v="New York City"/>
    <x v="15"/>
    <n v="10009"/>
    <x v="3"/>
    <s v="TEC-MA-10003979"/>
    <x v="2"/>
    <s v="Machines"/>
    <s v="Ativa V4110MDD Micro-Cut Shredder"/>
    <n v="2799.96"/>
    <n v="0.45"/>
    <n v="1539.9780000000001"/>
  </r>
  <r>
    <n v="5128"/>
    <s v="CA-2015-160766"/>
    <x v="80"/>
    <d v="2015-09-14T00:00:00"/>
    <s v="Same Day"/>
    <s v="DM-13015"/>
    <s v="Darrin Martin"/>
    <x v="0"/>
    <x v="0"/>
    <s v="New York City"/>
    <x v="15"/>
    <n v="10009"/>
    <x v="3"/>
    <s v="OFF-AP-10002945"/>
    <x v="1"/>
    <s v="Appliances"/>
    <s v="Honeywell Enviracaire Portable HEPA Air Cleaner for 17 x 22 Room"/>
    <n v="601.29999999999995"/>
    <n v="0.4"/>
    <n v="360.78"/>
  </r>
  <r>
    <n v="5129"/>
    <s v="CA-2015-160766"/>
    <x v="80"/>
    <d v="2015-09-14T00:00:00"/>
    <s v="Same Day"/>
    <s v="DM-13015"/>
    <s v="Darrin Martin"/>
    <x v="0"/>
    <x v="0"/>
    <s v="New York City"/>
    <x v="15"/>
    <n v="10009"/>
    <x v="3"/>
    <s v="TEC-PH-10001536"/>
    <x v="2"/>
    <s v="Phones"/>
    <s v="Spigen Samsung Galaxy S5 Case Wallet"/>
    <n v="16.989999999999998"/>
    <n v="0.4"/>
    <n v="10.193999999999999"/>
  </r>
  <r>
    <n v="5130"/>
    <s v="CA-2015-160766"/>
    <x v="80"/>
    <d v="2015-09-14T00:00:00"/>
    <s v="Same Day"/>
    <s v="DM-13015"/>
    <s v="Darrin Martin"/>
    <x v="0"/>
    <x v="0"/>
    <s v="New York City"/>
    <x v="15"/>
    <n v="10009"/>
    <x v="3"/>
    <s v="TEC-PH-10000526"/>
    <x v="2"/>
    <s v="Phones"/>
    <s v="Vtech CS6719"/>
    <n v="287.97000000000003"/>
    <n v="0.4"/>
    <n v="172.78200000000001"/>
  </r>
  <r>
    <n v="5131"/>
    <s v="CA-2015-160766"/>
    <x v="80"/>
    <d v="2015-09-14T00:00:00"/>
    <s v="Same Day"/>
    <s v="DM-13015"/>
    <s v="Darrin Martin"/>
    <x v="0"/>
    <x v="0"/>
    <s v="New York City"/>
    <x v="15"/>
    <n v="10009"/>
    <x v="3"/>
    <s v="OFF-PA-10000213"/>
    <x v="1"/>
    <s v="Paper"/>
    <s v="Xerox 198"/>
    <n v="44.82"/>
    <n v="0.4"/>
    <n v="26.891999999999999"/>
  </r>
  <r>
    <n v="5132"/>
    <s v="CA-2018-146626"/>
    <x v="614"/>
    <d v="2019-01-05T00:00:00"/>
    <s v="Standard Class"/>
    <s v="BP-11185"/>
    <s v="Ben Peterman"/>
    <x v="1"/>
    <x v="0"/>
    <s v="Anaheim"/>
    <x v="1"/>
    <n v="92804"/>
    <x v="1"/>
    <s v="FUR-FU-10002501"/>
    <x v="0"/>
    <s v="Furnishings"/>
    <s v="Nu-Dell Executive Frame"/>
    <n v="101.12"/>
    <n v="0.4"/>
    <n v="60.671999999999997"/>
  </r>
  <r>
    <n v="5133"/>
    <s v="CA-2016-123330"/>
    <x v="1020"/>
    <d v="2016-06-27T00:00:00"/>
    <s v="Standard Class"/>
    <s v="EP-13915"/>
    <s v="Emily Phan"/>
    <x v="0"/>
    <x v="0"/>
    <s v="Deltona"/>
    <x v="2"/>
    <n v="32725"/>
    <x v="0"/>
    <s v="TEC-PH-10001819"/>
    <x v="2"/>
    <s v="Phones"/>
    <s v="Innergie mMini Combo Duo USB Travel Charging Kit"/>
    <n v="107.976"/>
    <n v="0.25"/>
    <n v="80.981999999999999"/>
  </r>
  <r>
    <n v="5134"/>
    <s v="CA-2018-155607"/>
    <x v="200"/>
    <d v="2018-11-30T00:00:00"/>
    <s v="Standard Class"/>
    <s v="FG-14260"/>
    <s v="Frank Gastineau"/>
    <x v="2"/>
    <x v="0"/>
    <s v="New York City"/>
    <x v="15"/>
    <n v="10009"/>
    <x v="3"/>
    <s v="OFF-AP-10001962"/>
    <x v="1"/>
    <s v="Appliances"/>
    <s v="Black &amp; Decker Filter for Double Action Dustbuster Cordless Vac BLDV7210"/>
    <n v="58.73"/>
    <n v="0.4"/>
    <n v="35.238"/>
  </r>
  <r>
    <n v="5135"/>
    <s v="CA-2018-155607"/>
    <x v="200"/>
    <d v="2018-11-30T00:00:00"/>
    <s v="Standard Class"/>
    <s v="FG-14260"/>
    <s v="Frank Gastineau"/>
    <x v="2"/>
    <x v="0"/>
    <s v="New York City"/>
    <x v="15"/>
    <n v="10009"/>
    <x v="3"/>
    <s v="OFF-BI-10003364"/>
    <x v="1"/>
    <s v="Binders"/>
    <s v="Binding Machine Supplies"/>
    <n v="93.343999999999994"/>
    <n v="0.4"/>
    <n v="56.006399999999992"/>
  </r>
  <r>
    <n v="5136"/>
    <s v="CA-2017-151323"/>
    <x v="248"/>
    <d v="2017-10-28T00:00:00"/>
    <s v="Standard Class"/>
    <s v="AB-10255"/>
    <s v="Alejandro Ballentine"/>
    <x v="2"/>
    <x v="0"/>
    <s v="Seattle"/>
    <x v="4"/>
    <n v="98103"/>
    <x v="1"/>
    <s v="OFF-FA-10002983"/>
    <x v="1"/>
    <s v="Fasteners"/>
    <s v="Advantus SlideClip Paper Clips"/>
    <n v="17.05"/>
    <n v="0.4"/>
    <n v="10.23"/>
  </r>
  <r>
    <n v="5137"/>
    <s v="CA-2016-146696"/>
    <x v="639"/>
    <d v="2016-12-19T00:00:00"/>
    <s v="Standard Class"/>
    <s v="RD-19480"/>
    <s v="Rick Duston"/>
    <x v="0"/>
    <x v="0"/>
    <s v="San Diego"/>
    <x v="1"/>
    <n v="92105"/>
    <x v="1"/>
    <s v="OFF-BI-10002432"/>
    <x v="1"/>
    <s v="Binders"/>
    <s v="Wilson Jones Standard D-Ring Binders"/>
    <n v="8.0960000000000001"/>
    <n v="0.4"/>
    <n v="4.8575999999999997"/>
  </r>
  <r>
    <n v="5138"/>
    <s v="CA-2017-128972"/>
    <x v="373"/>
    <d v="2017-11-17T00:00:00"/>
    <s v="Standard Class"/>
    <s v="TS-21430"/>
    <s v="Tom Stivers"/>
    <x v="1"/>
    <x v="0"/>
    <s v="Oklahoma City"/>
    <x v="26"/>
    <n v="73120"/>
    <x v="2"/>
    <s v="FUR-FU-10003096"/>
    <x v="0"/>
    <s v="Furnishings"/>
    <s v="Master Giant Foot Doorstop, Safety Yellow"/>
    <n v="30.36"/>
    <n v="0.3"/>
    <n v="21.251999999999999"/>
  </r>
  <r>
    <n v="5139"/>
    <s v="CA-2018-128335"/>
    <x v="365"/>
    <d v="2018-10-05T00:00:00"/>
    <s v="Standard Class"/>
    <s v="JA-15970"/>
    <s v="Joseph Airdo"/>
    <x v="0"/>
    <x v="0"/>
    <s v="Mount Vernon"/>
    <x v="15"/>
    <n v="10550"/>
    <x v="3"/>
    <s v="OFF-EN-10001539"/>
    <x v="1"/>
    <s v="Envelopes"/>
    <s v="Staple envelope"/>
    <n v="23.34"/>
    <n v="0.4"/>
    <n v="14.004"/>
  </r>
  <r>
    <n v="5140"/>
    <s v="CA-2018-128335"/>
    <x v="365"/>
    <d v="2018-10-05T00:00:00"/>
    <s v="Standard Class"/>
    <s v="JA-15970"/>
    <s v="Joseph Airdo"/>
    <x v="0"/>
    <x v="0"/>
    <s v="Mount Vernon"/>
    <x v="15"/>
    <n v="10550"/>
    <x v="3"/>
    <s v="OFF-PA-10004996"/>
    <x v="1"/>
    <s v="Paper"/>
    <s v="Speediset Carbonless Redi-Letter 7 x 8 1/2"/>
    <n v="51.55"/>
    <n v="0.4"/>
    <n v="30.929999999999996"/>
  </r>
  <r>
    <n v="5141"/>
    <s v="CA-2016-154886"/>
    <x v="627"/>
    <d v="2016-11-12T00:00:00"/>
    <s v="Standard Class"/>
    <s v="SW-20455"/>
    <s v="Shaun Weien"/>
    <x v="0"/>
    <x v="0"/>
    <s v="San Francisco"/>
    <x v="1"/>
    <n v="94109"/>
    <x v="1"/>
    <s v="TEC-AC-10001956"/>
    <x v="2"/>
    <s v="Accessories"/>
    <s v="Microsoft Arc Touch Mouse"/>
    <n v="119.9"/>
    <n v="0.45"/>
    <n v="65.945000000000007"/>
  </r>
  <r>
    <n v="5142"/>
    <s v="CA-2017-111213"/>
    <x v="178"/>
    <d v="2017-04-05T00:00:00"/>
    <s v="Standard Class"/>
    <s v="FP-14320"/>
    <s v="Frank Preis"/>
    <x v="0"/>
    <x v="0"/>
    <s v="New York City"/>
    <x v="15"/>
    <n v="10009"/>
    <x v="3"/>
    <s v="FUR-CH-10000454"/>
    <x v="0"/>
    <s v="Chairs"/>
    <s v="Hon Deluxe Fabric Upholstered Stacking Chairs, Rounded Back"/>
    <n v="1317.492"/>
    <n v="0.45"/>
    <n v="724.62060000000008"/>
  </r>
  <r>
    <n v="5143"/>
    <s v="CA-2017-111213"/>
    <x v="178"/>
    <d v="2017-04-05T00:00:00"/>
    <s v="Standard Class"/>
    <s v="FP-14320"/>
    <s v="Frank Preis"/>
    <x v="0"/>
    <x v="0"/>
    <s v="New York City"/>
    <x v="15"/>
    <n v="10009"/>
    <x v="3"/>
    <s v="OFF-SU-10000946"/>
    <x v="1"/>
    <s v="Supplies"/>
    <s v="Staple remover"/>
    <n v="63.84"/>
    <n v="0.45"/>
    <n v="35.112000000000002"/>
  </r>
  <r>
    <n v="5144"/>
    <s v="CA-2017-111213"/>
    <x v="178"/>
    <d v="2017-04-05T00:00:00"/>
    <s v="Standard Class"/>
    <s v="FP-14320"/>
    <s v="Frank Preis"/>
    <x v="0"/>
    <x v="0"/>
    <s v="New York City"/>
    <x v="15"/>
    <n v="10009"/>
    <x v="3"/>
    <s v="OFF-BI-10004140"/>
    <x v="1"/>
    <s v="Binders"/>
    <s v="Avery Non-Stick Binders"/>
    <n v="3.5920000000000001"/>
    <n v="0.4"/>
    <n v="2.1551999999999998"/>
  </r>
  <r>
    <n v="5145"/>
    <s v="CA-2018-161333"/>
    <x v="62"/>
    <d v="2018-02-07T00:00:00"/>
    <s v="Standard Class"/>
    <s v="JL-15835"/>
    <s v="John Lee"/>
    <x v="0"/>
    <x v="0"/>
    <s v="Los Angeles"/>
    <x v="1"/>
    <n v="90045"/>
    <x v="1"/>
    <s v="FUR-FU-10003039"/>
    <x v="0"/>
    <s v="Furnishings"/>
    <s v="Howard Miller 11-1/2 Diameter Grantwood Wall Clock"/>
    <n v="86.26"/>
    <n v="0.4"/>
    <n v="51.756"/>
  </r>
  <r>
    <n v="5146"/>
    <s v="CA-2018-161333"/>
    <x v="62"/>
    <d v="2018-02-07T00:00:00"/>
    <s v="Standard Class"/>
    <s v="JL-15835"/>
    <s v="John Lee"/>
    <x v="0"/>
    <x v="0"/>
    <s v="Los Angeles"/>
    <x v="1"/>
    <n v="90045"/>
    <x v="1"/>
    <s v="OFF-ST-10000464"/>
    <x v="1"/>
    <s v="Storage"/>
    <s v="Multi-Use Personal File Cart and Caster Set, Three Stacking Bins"/>
    <n v="139.04"/>
    <n v="0.5"/>
    <n v="69.52"/>
  </r>
  <r>
    <n v="5147"/>
    <s v="CA-2018-161333"/>
    <x v="62"/>
    <d v="2018-02-07T00:00:00"/>
    <s v="Standard Class"/>
    <s v="JL-15835"/>
    <s v="John Lee"/>
    <x v="0"/>
    <x v="0"/>
    <s v="Los Angeles"/>
    <x v="1"/>
    <n v="90045"/>
    <x v="1"/>
    <s v="OFF-AP-10000252"/>
    <x v="1"/>
    <s v="Appliances"/>
    <s v="Harmony HEPA Quiet Air Purifiers"/>
    <n v="46.8"/>
    <n v="0.4"/>
    <n v="28.08"/>
  </r>
  <r>
    <n v="5148"/>
    <s v="CA-2018-128734"/>
    <x v="165"/>
    <d v="2018-12-31T00:00:00"/>
    <s v="Standard Class"/>
    <s v="JL-15175"/>
    <s v="James Lanier"/>
    <x v="2"/>
    <x v="0"/>
    <s v="Chandler"/>
    <x v="16"/>
    <n v="85224"/>
    <x v="1"/>
    <s v="FUR-FU-10001731"/>
    <x v="0"/>
    <s v="Furnishings"/>
    <s v="Acrylic Self-Standing Desk Frames"/>
    <n v="8.5440000000000005"/>
    <n v="0.4"/>
    <n v="5.1264000000000003"/>
  </r>
  <r>
    <n v="5149"/>
    <s v="CA-2018-128734"/>
    <x v="165"/>
    <d v="2018-12-31T00:00:00"/>
    <s v="Standard Class"/>
    <s v="JL-15175"/>
    <s v="James Lanier"/>
    <x v="2"/>
    <x v="0"/>
    <s v="Chandler"/>
    <x v="16"/>
    <n v="85224"/>
    <x v="1"/>
    <s v="FUR-CH-10001394"/>
    <x v="0"/>
    <s v="Chairs"/>
    <s v="Global Leather Executive Chair"/>
    <n v="842.37599999999998"/>
    <n v="0.45"/>
    <n v="463.30680000000001"/>
  </r>
  <r>
    <n v="5150"/>
    <s v="CA-2015-141796"/>
    <x v="261"/>
    <d v="2015-06-21T00:00:00"/>
    <s v="Same Day"/>
    <s v="JG-15160"/>
    <s v="James Galang"/>
    <x v="0"/>
    <x v="0"/>
    <s v="Long Beach"/>
    <x v="15"/>
    <n v="11561"/>
    <x v="3"/>
    <s v="TEC-PH-10001578"/>
    <x v="2"/>
    <s v="Phones"/>
    <s v="Polycom SoundStation2 EX Conference phone"/>
    <n v="1214.8499999999999"/>
    <n v="0.4"/>
    <n v="728.91"/>
  </r>
  <r>
    <n v="5151"/>
    <s v="CA-2018-125101"/>
    <x v="904"/>
    <d v="2018-03-10T00:00:00"/>
    <s v="Second Class"/>
    <s v="SH-19975"/>
    <s v="Sally Hughsby"/>
    <x v="1"/>
    <x v="0"/>
    <s v="San Francisco"/>
    <x v="1"/>
    <n v="94109"/>
    <x v="1"/>
    <s v="OFF-ST-10000675"/>
    <x v="1"/>
    <s v="Storage"/>
    <s v="File Shuttle II and Handi-File, Black"/>
    <n v="67.78"/>
    <n v="0.5"/>
    <n v="33.89"/>
  </r>
  <r>
    <n v="5152"/>
    <s v="CA-2018-169929"/>
    <x v="145"/>
    <d v="2018-09-28T00:00:00"/>
    <s v="First Class"/>
    <s v="LS-17200"/>
    <s v="Luke Schmidt"/>
    <x v="1"/>
    <x v="0"/>
    <s v="Helena"/>
    <x v="37"/>
    <n v="59601"/>
    <x v="1"/>
    <s v="OFF-ST-10002352"/>
    <x v="1"/>
    <s v="Storage"/>
    <s v="Iris Project Case"/>
    <n v="39.9"/>
    <n v="0.5"/>
    <n v="19.95"/>
  </r>
  <r>
    <n v="5153"/>
    <s v="US-2015-121566"/>
    <x v="479"/>
    <d v="2015-07-06T00:00:00"/>
    <s v="Standard Class"/>
    <s v="CS-11860"/>
    <s v="Cari Schnelling"/>
    <x v="0"/>
    <x v="0"/>
    <s v="New York City"/>
    <x v="15"/>
    <n v="10011"/>
    <x v="3"/>
    <s v="OFF-BI-10004528"/>
    <x v="1"/>
    <s v="Binders"/>
    <s v="Cardinal Poly Pocket Divider Pockets for Ring Binders"/>
    <n v="2.6880000000000002"/>
    <n v="0.4"/>
    <n v="1.6128"/>
  </r>
  <r>
    <n v="5154"/>
    <s v="US-2015-121566"/>
    <x v="479"/>
    <d v="2015-07-06T00:00:00"/>
    <s v="Standard Class"/>
    <s v="CS-11860"/>
    <s v="Cari Schnelling"/>
    <x v="0"/>
    <x v="0"/>
    <s v="New York City"/>
    <x v="15"/>
    <n v="10011"/>
    <x v="3"/>
    <s v="OFF-AR-10001026"/>
    <x v="1"/>
    <s v="Art"/>
    <s v="Sanford Uni-Blazer View Highlighters, Chisel Tip, Yellow"/>
    <n v="6.6"/>
    <n v="0.45"/>
    <n v="3.63"/>
  </r>
  <r>
    <n v="5155"/>
    <s v="US-2016-124219"/>
    <x v="976"/>
    <d v="2016-08-08T00:00:00"/>
    <s v="First Class"/>
    <s v="KW-16570"/>
    <s v="Kelly Williams"/>
    <x v="0"/>
    <x v="0"/>
    <s v="Kirkwood"/>
    <x v="25"/>
    <n v="63122"/>
    <x v="2"/>
    <s v="OFF-BI-10002215"/>
    <x v="1"/>
    <s v="Binders"/>
    <s v="Wilson Jones Hanging View Binder, White, 1"/>
    <n v="28.4"/>
    <n v="0.3"/>
    <n v="19.88"/>
  </r>
  <r>
    <n v="5156"/>
    <s v="US-2016-124219"/>
    <x v="976"/>
    <d v="2016-08-08T00:00:00"/>
    <s v="First Class"/>
    <s v="KW-16570"/>
    <s v="Kelly Williams"/>
    <x v="0"/>
    <x v="0"/>
    <s v="Kirkwood"/>
    <x v="25"/>
    <n v="63122"/>
    <x v="2"/>
    <s v="FUR-FU-10000305"/>
    <x v="0"/>
    <s v="Furnishings"/>
    <s v="Tenex V2T-RE Standard Weight Series Chair Mat, 45 x 53, Lip 25 x 12"/>
    <n v="212.94"/>
    <n v="0.3"/>
    <n v="149.05799999999999"/>
  </r>
  <r>
    <n v="5157"/>
    <s v="CA-2018-163006"/>
    <x v="160"/>
    <d v="2018-07-04T00:00:00"/>
    <s v="Second Class"/>
    <s v="GH-14410"/>
    <s v="Gary Hansen"/>
    <x v="2"/>
    <x v="0"/>
    <s v="Chicago"/>
    <x v="10"/>
    <n v="60653"/>
    <x v="2"/>
    <s v="TEC-PH-10002584"/>
    <x v="2"/>
    <s v="Phones"/>
    <s v="Samsung Galaxy S4"/>
    <n v="1001.5839999999999"/>
    <n v="0.3"/>
    <n v="701.10879999999997"/>
  </r>
  <r>
    <n v="5158"/>
    <s v="CA-2018-163006"/>
    <x v="160"/>
    <d v="2018-07-04T00:00:00"/>
    <s v="Second Class"/>
    <s v="GH-14410"/>
    <s v="Gary Hansen"/>
    <x v="2"/>
    <x v="0"/>
    <s v="Chicago"/>
    <x v="10"/>
    <n v="60653"/>
    <x v="2"/>
    <s v="FUR-CH-10000229"/>
    <x v="0"/>
    <s v="Chairs"/>
    <s v="Global Enterprise Series Seating High-Back Swivel/Tilt Chairs"/>
    <n v="569.05799999999999"/>
    <n v="0.35"/>
    <n v="369.8877"/>
  </r>
  <r>
    <n v="5159"/>
    <s v="CA-2018-163006"/>
    <x v="160"/>
    <d v="2018-07-04T00:00:00"/>
    <s v="Second Class"/>
    <s v="GH-14410"/>
    <s v="Gary Hansen"/>
    <x v="2"/>
    <x v="0"/>
    <s v="Chicago"/>
    <x v="10"/>
    <n v="60653"/>
    <x v="2"/>
    <s v="FUR-FU-10003799"/>
    <x v="0"/>
    <s v="Furnishings"/>
    <s v="Seth Thomas 13 1/2 Wall Clock"/>
    <n v="14.224"/>
    <n v="0.3"/>
    <n v="9.9567999999999994"/>
  </r>
  <r>
    <n v="5160"/>
    <s v="CA-2016-156146"/>
    <x v="662"/>
    <d v="2016-10-30T00:00:00"/>
    <s v="Second Class"/>
    <s v="AG-10495"/>
    <s v="Andrew Gjertsen"/>
    <x v="1"/>
    <x v="0"/>
    <s v="Peoria"/>
    <x v="16"/>
    <n v="85345"/>
    <x v="1"/>
    <s v="TEC-PH-10001700"/>
    <x v="2"/>
    <s v="Phones"/>
    <s v="Panasonic KX-TG6844B Expandable Digital Cordless Telephone"/>
    <n v="105.584"/>
    <n v="0.4"/>
    <n v="63.3504"/>
  </r>
  <r>
    <n v="5161"/>
    <s v="CA-2016-156146"/>
    <x v="662"/>
    <d v="2016-10-30T00:00:00"/>
    <s v="Second Class"/>
    <s v="AG-10495"/>
    <s v="Andrew Gjertsen"/>
    <x v="1"/>
    <x v="0"/>
    <s v="Peoria"/>
    <x v="16"/>
    <n v="85345"/>
    <x v="1"/>
    <s v="TEC-PH-10001527"/>
    <x v="2"/>
    <s v="Phones"/>
    <s v="Plantronics MX500i Earset"/>
    <n v="68.72"/>
    <n v="0.4"/>
    <n v="41.231999999999999"/>
  </r>
  <r>
    <n v="5162"/>
    <s v="CA-2015-111192"/>
    <x v="1021"/>
    <d v="2015-08-05T00:00:00"/>
    <s v="Standard Class"/>
    <s v="TS-21430"/>
    <s v="Tom Stivers"/>
    <x v="1"/>
    <x v="0"/>
    <s v="Seattle"/>
    <x v="4"/>
    <n v="98103"/>
    <x v="1"/>
    <s v="FUR-BO-10002916"/>
    <x v="0"/>
    <s v="Bookcases"/>
    <s v="Rush Hierlooms Collection 1 Thick Stackable Bookcases"/>
    <n v="1367.84"/>
    <n v="0.5"/>
    <n v="683.92"/>
  </r>
  <r>
    <n v="5163"/>
    <s v="CA-2017-115378"/>
    <x v="741"/>
    <d v="2017-11-23T00:00:00"/>
    <s v="Second Class"/>
    <s v="AJ-10945"/>
    <s v="Ashley Jarboe"/>
    <x v="0"/>
    <x v="0"/>
    <s v="Taylor"/>
    <x v="12"/>
    <n v="48180"/>
    <x v="2"/>
    <s v="FUR-CH-10000863"/>
    <x v="0"/>
    <s v="Chairs"/>
    <s v="Novimex Swivel Fabric Task Chair"/>
    <n v="301.95999999999998"/>
    <n v="0.35"/>
    <n v="196.274"/>
  </r>
  <r>
    <n v="5164"/>
    <s v="CA-2016-161627"/>
    <x v="380"/>
    <d v="2016-07-11T00:00:00"/>
    <s v="Standard Class"/>
    <s v="SJ-20215"/>
    <s v="Sarah Jordon"/>
    <x v="0"/>
    <x v="0"/>
    <s v="Pasadena"/>
    <x v="1"/>
    <n v="91104"/>
    <x v="1"/>
    <s v="FUR-CH-10003968"/>
    <x v="0"/>
    <s v="Chairs"/>
    <s v="Novimex Turbo Task Chair"/>
    <n v="170.352"/>
    <n v="0.45"/>
    <n v="93.693600000000004"/>
  </r>
  <r>
    <n v="5165"/>
    <s v="CA-2015-121006"/>
    <x v="849"/>
    <d v="2015-11-16T00:00:00"/>
    <s v="Standard Class"/>
    <s v="SC-20020"/>
    <s v="Sam Craven"/>
    <x v="0"/>
    <x v="0"/>
    <s v="Midland"/>
    <x v="12"/>
    <n v="48640"/>
    <x v="2"/>
    <s v="OFF-AR-10001149"/>
    <x v="1"/>
    <s v="Art"/>
    <s v="Avery Hi-Liter Comfort Grip Fluorescent Highlighter, Yellow Ink"/>
    <n v="3.9"/>
    <n v="0.35"/>
    <n v="2.5350000000000001"/>
  </r>
  <r>
    <n v="5166"/>
    <s v="CA-2015-121006"/>
    <x v="849"/>
    <d v="2015-11-16T00:00:00"/>
    <s v="Standard Class"/>
    <s v="SC-20020"/>
    <s v="Sam Craven"/>
    <x v="0"/>
    <x v="0"/>
    <s v="Midland"/>
    <x v="12"/>
    <n v="48640"/>
    <x v="2"/>
    <s v="OFF-PA-10000130"/>
    <x v="1"/>
    <s v="Paper"/>
    <s v="Xerox 199"/>
    <n v="12.84"/>
    <n v="0.3"/>
    <n v="8.9879999999999995"/>
  </r>
  <r>
    <n v="5167"/>
    <s v="CA-2015-121006"/>
    <x v="849"/>
    <d v="2015-11-16T00:00:00"/>
    <s v="Standard Class"/>
    <s v="SC-20020"/>
    <s v="Sam Craven"/>
    <x v="0"/>
    <x v="0"/>
    <s v="Midland"/>
    <x v="12"/>
    <n v="48640"/>
    <x v="2"/>
    <s v="OFF-PA-10002479"/>
    <x v="1"/>
    <s v="Paper"/>
    <s v="Xerox 4200 Series MultiUse Premium Copy Paper (20Lb. and 84 Bright)"/>
    <n v="15.84"/>
    <n v="0.3"/>
    <n v="11.087999999999999"/>
  </r>
  <r>
    <n v="5168"/>
    <s v="CA-2015-121006"/>
    <x v="849"/>
    <d v="2015-11-16T00:00:00"/>
    <s v="Standard Class"/>
    <s v="SC-20020"/>
    <s v="Sam Craven"/>
    <x v="0"/>
    <x v="0"/>
    <s v="Midland"/>
    <x v="12"/>
    <n v="48640"/>
    <x v="2"/>
    <s v="FUR-CH-10004997"/>
    <x v="0"/>
    <s v="Chairs"/>
    <s v="Hon Every-Day Series Multi-Task Chairs"/>
    <n v="563.94000000000005"/>
    <n v="0.35"/>
    <n v="366.56100000000004"/>
  </r>
  <r>
    <n v="5169"/>
    <s v="CA-2015-121006"/>
    <x v="849"/>
    <d v="2015-11-16T00:00:00"/>
    <s v="Standard Class"/>
    <s v="SC-20020"/>
    <s v="Sam Craven"/>
    <x v="0"/>
    <x v="0"/>
    <s v="Midland"/>
    <x v="12"/>
    <n v="48640"/>
    <x v="2"/>
    <s v="OFF-ST-10004950"/>
    <x v="1"/>
    <s v="Storage"/>
    <s v="Acco Perma 3000 Stacking Storage Drawers"/>
    <n v="62.94"/>
    <n v="0.4"/>
    <n v="37.763999999999996"/>
  </r>
  <r>
    <n v="5170"/>
    <s v="CA-2015-121006"/>
    <x v="849"/>
    <d v="2015-11-16T00:00:00"/>
    <s v="Standard Class"/>
    <s v="SC-20020"/>
    <s v="Sam Craven"/>
    <x v="0"/>
    <x v="0"/>
    <s v="Midland"/>
    <x v="12"/>
    <n v="48640"/>
    <x v="2"/>
    <s v="OFF-ST-10001490"/>
    <x v="1"/>
    <s v="Storage"/>
    <s v="Hot File 7-Pocket, Floor Stand"/>
    <n v="535.41"/>
    <n v="0.4"/>
    <n v="321.24599999999998"/>
  </r>
  <r>
    <n v="5171"/>
    <s v="CA-2017-122903"/>
    <x v="1022"/>
    <d v="2017-05-29T00:00:00"/>
    <s v="Second Class"/>
    <s v="LA-16780"/>
    <s v="Laura Armstrong"/>
    <x v="1"/>
    <x v="0"/>
    <s v="Detroit"/>
    <x v="12"/>
    <n v="48205"/>
    <x v="2"/>
    <s v="FUR-CH-10002024"/>
    <x v="0"/>
    <s v="Chairs"/>
    <s v="HON 5400 Series Task Chairs for Big and Tall"/>
    <n v="3504.9"/>
    <n v="0.35"/>
    <n v="2278.1849999999999"/>
  </r>
  <r>
    <n v="5172"/>
    <s v="CA-2017-122903"/>
    <x v="1022"/>
    <d v="2017-05-29T00:00:00"/>
    <s v="Second Class"/>
    <s v="LA-16780"/>
    <s v="Laura Armstrong"/>
    <x v="1"/>
    <x v="0"/>
    <s v="Detroit"/>
    <x v="12"/>
    <n v="48205"/>
    <x v="2"/>
    <s v="OFF-PA-10001790"/>
    <x v="1"/>
    <s v="Paper"/>
    <s v="Xerox 1910"/>
    <n v="144.12"/>
    <n v="0.3"/>
    <n v="100.884"/>
  </r>
  <r>
    <n v="5173"/>
    <s v="CA-2017-122903"/>
    <x v="1022"/>
    <d v="2017-05-29T00:00:00"/>
    <s v="Second Class"/>
    <s v="LA-16780"/>
    <s v="Laura Armstrong"/>
    <x v="1"/>
    <x v="0"/>
    <s v="Detroit"/>
    <x v="12"/>
    <n v="48205"/>
    <x v="2"/>
    <s v="OFF-PA-10000994"/>
    <x v="1"/>
    <s v="Paper"/>
    <s v="Xerox 1915"/>
    <n v="314.55"/>
    <n v="0.3"/>
    <n v="220.185"/>
  </r>
  <r>
    <n v="5174"/>
    <s v="CA-2016-107741"/>
    <x v="936"/>
    <d v="2016-03-10T00:00:00"/>
    <s v="First Class"/>
    <s v="FC-14335"/>
    <s v="Fred Chung"/>
    <x v="1"/>
    <x v="0"/>
    <s v="Pueblo"/>
    <x v="22"/>
    <n v="81001"/>
    <x v="1"/>
    <s v="OFF-AR-10002399"/>
    <x v="1"/>
    <s v="Art"/>
    <s v="Dixon Prang Watercolor Pencils, 10-Color Set with Brush"/>
    <n v="3.4079999999999999"/>
    <n v="0.45"/>
    <n v="1.8744000000000001"/>
  </r>
  <r>
    <n v="5175"/>
    <s v="CA-2018-106432"/>
    <x v="15"/>
    <d v="2018-10-24T00:00:00"/>
    <s v="Standard Class"/>
    <s v="CA-12265"/>
    <s v="Christina Anderson"/>
    <x v="0"/>
    <x v="0"/>
    <s v="Waco"/>
    <x v="5"/>
    <n v="76706"/>
    <x v="2"/>
    <s v="OFF-BI-10002799"/>
    <x v="1"/>
    <s v="Binders"/>
    <s v="SlimView Poly Binder, 3/8"/>
    <n v="2.0720000000000001"/>
    <n v="0.3"/>
    <n v="1.4503999999999999"/>
  </r>
  <r>
    <n v="5176"/>
    <s v="CA-2018-106432"/>
    <x v="15"/>
    <d v="2018-10-24T00:00:00"/>
    <s v="Standard Class"/>
    <s v="CA-12265"/>
    <s v="Christina Anderson"/>
    <x v="0"/>
    <x v="0"/>
    <s v="Waco"/>
    <x v="5"/>
    <n v="76706"/>
    <x v="2"/>
    <s v="FUR-BO-10004360"/>
    <x v="0"/>
    <s v="Bookcases"/>
    <s v="Rush Hierlooms Collection Rich Wood Bookcases"/>
    <n v="328.39920000000001"/>
    <n v="0.4"/>
    <n v="197.03952000000001"/>
  </r>
  <r>
    <n v="5177"/>
    <s v="CA-2017-148908"/>
    <x v="732"/>
    <d v="2017-11-08T00:00:00"/>
    <s v="First Class"/>
    <s v="JH-15985"/>
    <s v="Joseph Holt"/>
    <x v="0"/>
    <x v="0"/>
    <s v="San Francisco"/>
    <x v="1"/>
    <n v="94109"/>
    <x v="1"/>
    <s v="OFF-BI-10002082"/>
    <x v="1"/>
    <s v="Binders"/>
    <s v="GBC Twin Loop Wire Binding Elements"/>
    <n v="53.247999999999998"/>
    <n v="0.4"/>
    <n v="31.948799999999999"/>
  </r>
  <r>
    <n v="5178"/>
    <s v="CA-2017-123015"/>
    <x v="482"/>
    <d v="2017-12-30T00:00:00"/>
    <s v="Standard Class"/>
    <s v="AJ-10795"/>
    <s v="Anthony Johnson"/>
    <x v="1"/>
    <x v="0"/>
    <s v="New York City"/>
    <x v="15"/>
    <n v="10024"/>
    <x v="3"/>
    <s v="OFF-BI-10004967"/>
    <x v="1"/>
    <s v="Binders"/>
    <s v="Round Ring Binders"/>
    <n v="4.992"/>
    <n v="0.4"/>
    <n v="2.9952000000000001"/>
  </r>
  <r>
    <n v="5179"/>
    <s v="US-2016-120502"/>
    <x v="657"/>
    <d v="2016-04-19T00:00:00"/>
    <s v="Standard Class"/>
    <s v="BT-11395"/>
    <s v="Bill Tyler"/>
    <x v="1"/>
    <x v="0"/>
    <s v="Los Angeles"/>
    <x v="1"/>
    <n v="90036"/>
    <x v="1"/>
    <s v="FUR-FU-10004973"/>
    <x v="0"/>
    <s v="Furnishings"/>
    <s v="Flat Face Poster Frame"/>
    <n v="37.68"/>
    <n v="0.4"/>
    <n v="22.608000000000001"/>
  </r>
  <r>
    <n v="5180"/>
    <s v="US-2016-120502"/>
    <x v="657"/>
    <d v="2016-04-19T00:00:00"/>
    <s v="Standard Class"/>
    <s v="BT-11395"/>
    <s v="Bill Tyler"/>
    <x v="1"/>
    <x v="0"/>
    <s v="Los Angeles"/>
    <x v="1"/>
    <n v="90036"/>
    <x v="1"/>
    <s v="TEC-PH-10003645"/>
    <x v="2"/>
    <s v="Phones"/>
    <s v="Aastra 57i VoIP phone"/>
    <n v="258.57600000000002"/>
    <n v="0.4"/>
    <n v="155.1456"/>
  </r>
  <r>
    <n v="5181"/>
    <s v="US-2016-120502"/>
    <x v="657"/>
    <d v="2016-04-19T00:00:00"/>
    <s v="Standard Class"/>
    <s v="BT-11395"/>
    <s v="Bill Tyler"/>
    <x v="1"/>
    <x v="0"/>
    <s v="Los Angeles"/>
    <x v="1"/>
    <n v="90036"/>
    <x v="1"/>
    <s v="OFF-AP-10004980"/>
    <x v="1"/>
    <s v="Appliances"/>
    <s v="3M Replacement Filter for Office Air Cleaner for 20 x 33 Room"/>
    <n v="75.84"/>
    <n v="0.4"/>
    <n v="45.503999999999998"/>
  </r>
  <r>
    <n v="5182"/>
    <s v="CA-2018-108749"/>
    <x v="510"/>
    <d v="2018-09-15T00:00:00"/>
    <s v="First Class"/>
    <s v="DJ-13510"/>
    <s v="Don Jones"/>
    <x v="1"/>
    <x v="0"/>
    <s v="Woonsocket"/>
    <x v="34"/>
    <n v="2895"/>
    <x v="3"/>
    <s v="OFF-PA-10003797"/>
    <x v="1"/>
    <s v="Paper"/>
    <s v="Xerox 209"/>
    <n v="45.36"/>
    <n v="0.4"/>
    <n v="27.215999999999998"/>
  </r>
  <r>
    <n v="5183"/>
    <s v="CA-2018-108749"/>
    <x v="510"/>
    <d v="2018-09-15T00:00:00"/>
    <s v="First Class"/>
    <s v="DJ-13510"/>
    <s v="Don Jones"/>
    <x v="1"/>
    <x v="0"/>
    <s v="Woonsocket"/>
    <x v="34"/>
    <n v="2895"/>
    <x v="3"/>
    <s v="OFF-BI-10003707"/>
    <x v="1"/>
    <s v="Binders"/>
    <s v="Aluminum Screw Posts"/>
    <n v="45.78"/>
    <n v="0.4"/>
    <n v="27.468"/>
  </r>
  <r>
    <n v="5184"/>
    <s v="CA-2018-163335"/>
    <x v="241"/>
    <d v="2018-09-27T00:00:00"/>
    <s v="First Class"/>
    <s v="AG-10675"/>
    <s v="Anna Gayman"/>
    <x v="0"/>
    <x v="0"/>
    <s v="Columbus"/>
    <x v="32"/>
    <n v="31907"/>
    <x v="0"/>
    <s v="OFF-ST-10000885"/>
    <x v="1"/>
    <s v="Storage"/>
    <s v="Fellowes Desktop Hanging File Manager"/>
    <n v="40.29"/>
    <n v="0.35"/>
    <n v="26.188500000000001"/>
  </r>
  <r>
    <n v="5185"/>
    <s v="CA-2018-163335"/>
    <x v="241"/>
    <d v="2018-09-27T00:00:00"/>
    <s v="First Class"/>
    <s v="AG-10675"/>
    <s v="Anna Gayman"/>
    <x v="0"/>
    <x v="0"/>
    <s v="Columbus"/>
    <x v="32"/>
    <n v="31907"/>
    <x v="0"/>
    <s v="OFF-BI-10002827"/>
    <x v="1"/>
    <s v="Binders"/>
    <s v="Avery Durable Poly Binders"/>
    <n v="38.71"/>
    <n v="0.25"/>
    <n v="29.032499999999999"/>
  </r>
  <r>
    <n v="5186"/>
    <s v="CA-2016-134719"/>
    <x v="998"/>
    <d v="2016-10-15T00:00:00"/>
    <s v="Standard Class"/>
    <s v="JD-15790"/>
    <s v="John Dryer"/>
    <x v="0"/>
    <x v="0"/>
    <s v="Jacksonville"/>
    <x v="2"/>
    <n v="32216"/>
    <x v="0"/>
    <s v="OFF-ST-10004459"/>
    <x v="1"/>
    <s v="Storage"/>
    <s v="Tennsco Single-Tier Lockers"/>
    <n v="1801.6320000000001"/>
    <n v="0.35"/>
    <n v="1171.0608"/>
  </r>
  <r>
    <n v="5187"/>
    <s v="US-2016-154389"/>
    <x v="154"/>
    <d v="2016-12-03T00:00:00"/>
    <s v="Standard Class"/>
    <s v="EH-14125"/>
    <s v="Eugene Hildebrand"/>
    <x v="2"/>
    <x v="0"/>
    <s v="Philadelphia"/>
    <x v="9"/>
    <n v="19140"/>
    <x v="3"/>
    <s v="TEC-PH-10002789"/>
    <x v="2"/>
    <s v="Phones"/>
    <s v="LG Exalt"/>
    <n v="748.75199999999995"/>
    <n v="0.4"/>
    <n v="449.25119999999998"/>
  </r>
  <r>
    <n v="5188"/>
    <s v="CA-2016-115567"/>
    <x v="1023"/>
    <d v="2016-09-18T00:00:00"/>
    <s v="Standard Class"/>
    <s v="ZC-21910"/>
    <s v="Zuschuss Carroll"/>
    <x v="0"/>
    <x v="0"/>
    <s v="Columbus"/>
    <x v="14"/>
    <n v="47201"/>
    <x v="2"/>
    <s v="TEC-AC-10001314"/>
    <x v="2"/>
    <s v="Accessories"/>
    <s v="Case Logic 2.4GHz Wireless Keyboard"/>
    <n v="199.96"/>
    <n v="0.35"/>
    <n v="129.97400000000002"/>
  </r>
  <r>
    <n v="5189"/>
    <s v="CA-2016-115567"/>
    <x v="1023"/>
    <d v="2016-09-18T00:00:00"/>
    <s v="Standard Class"/>
    <s v="ZC-21910"/>
    <s v="Zuschuss Carroll"/>
    <x v="0"/>
    <x v="0"/>
    <s v="Columbus"/>
    <x v="14"/>
    <n v="47201"/>
    <x v="2"/>
    <s v="FUR-CH-10000015"/>
    <x v="0"/>
    <s v="Chairs"/>
    <s v="Hon Multipurpose Stacking Arm Chairs"/>
    <n v="1516.2"/>
    <n v="0.35"/>
    <n v="985.53000000000009"/>
  </r>
  <r>
    <n v="5190"/>
    <s v="US-2018-136679"/>
    <x v="237"/>
    <d v="2018-11-18T00:00:00"/>
    <s v="Standard Class"/>
    <s v="XP-21865"/>
    <s v="Xylona Preis"/>
    <x v="0"/>
    <x v="0"/>
    <s v="Pasadena"/>
    <x v="5"/>
    <n v="77506"/>
    <x v="2"/>
    <s v="TEC-AC-10004855"/>
    <x v="2"/>
    <s v="Accessories"/>
    <s v="V7 USB Numeric Keypad"/>
    <n v="167.952"/>
    <n v="0.35"/>
    <n v="109.1688"/>
  </r>
  <r>
    <n v="5191"/>
    <s v="US-2018-136679"/>
    <x v="237"/>
    <d v="2018-11-18T00:00:00"/>
    <s v="Standard Class"/>
    <s v="XP-21865"/>
    <s v="Xylona Preis"/>
    <x v="0"/>
    <x v="0"/>
    <s v="Pasadena"/>
    <x v="5"/>
    <n v="77506"/>
    <x v="2"/>
    <s v="OFF-AR-10003582"/>
    <x v="1"/>
    <s v="Art"/>
    <s v="Boston Electric Pencil Sharpener, Model 1818, Charcoal Black"/>
    <n v="45.04"/>
    <n v="0.35"/>
    <n v="29.276"/>
  </r>
  <r>
    <n v="5192"/>
    <s v="US-2018-141943"/>
    <x v="1024"/>
    <d v="2018-05-09T00:00:00"/>
    <s v="Standard Class"/>
    <s v="DK-12985"/>
    <s v="Darren Koutras"/>
    <x v="0"/>
    <x v="0"/>
    <s v="San Francisco"/>
    <x v="1"/>
    <n v="94122"/>
    <x v="1"/>
    <s v="OFF-EN-10003448"/>
    <x v="1"/>
    <s v="Envelopes"/>
    <s v="Peel &amp; Seel Recycled Catalog Envelopes, Brown"/>
    <n v="23.16"/>
    <n v="0.4"/>
    <n v="13.895999999999999"/>
  </r>
  <r>
    <n v="5193"/>
    <s v="CA-2015-101560"/>
    <x v="683"/>
    <d v="2015-12-01T00:00:00"/>
    <s v="Second Class"/>
    <s v="CS-12250"/>
    <s v="Chris Selesnick"/>
    <x v="1"/>
    <x v="0"/>
    <s v="Columbia"/>
    <x v="20"/>
    <n v="29203"/>
    <x v="0"/>
    <s v="FUR-FU-10003773"/>
    <x v="0"/>
    <s v="Furnishings"/>
    <s v="Eldon Cleatmat Plus Chair Mats for High Pile Carpets"/>
    <n v="397.6"/>
    <n v="0.25"/>
    <n v="298.20000000000005"/>
  </r>
  <r>
    <n v="5194"/>
    <s v="CA-2015-101560"/>
    <x v="683"/>
    <d v="2015-12-01T00:00:00"/>
    <s v="Second Class"/>
    <s v="CS-12250"/>
    <s v="Chris Selesnick"/>
    <x v="1"/>
    <x v="0"/>
    <s v="Columbia"/>
    <x v="20"/>
    <n v="29203"/>
    <x v="0"/>
    <s v="OFF-PA-10001363"/>
    <x v="1"/>
    <s v="Paper"/>
    <s v="Xerox 1933"/>
    <n v="85.96"/>
    <n v="0.25"/>
    <n v="64.47"/>
  </r>
  <r>
    <n v="5195"/>
    <s v="CA-2015-101560"/>
    <x v="683"/>
    <d v="2015-12-01T00:00:00"/>
    <s v="Second Class"/>
    <s v="CS-12250"/>
    <s v="Chris Selesnick"/>
    <x v="1"/>
    <x v="0"/>
    <s v="Columbia"/>
    <x v="20"/>
    <n v="29203"/>
    <x v="0"/>
    <s v="OFF-AR-10004757"/>
    <x v="1"/>
    <s v="Art"/>
    <s v="Crayola Colored Pencils"/>
    <n v="13.12"/>
    <n v="0.3"/>
    <n v="9.1839999999999993"/>
  </r>
  <r>
    <n v="5196"/>
    <s v="CA-2015-101560"/>
    <x v="683"/>
    <d v="2015-12-01T00:00:00"/>
    <s v="Second Class"/>
    <s v="CS-12250"/>
    <s v="Chris Selesnick"/>
    <x v="1"/>
    <x v="0"/>
    <s v="Columbia"/>
    <x v="20"/>
    <n v="29203"/>
    <x v="0"/>
    <s v="OFF-BI-10000309"/>
    <x v="1"/>
    <s v="Binders"/>
    <s v="GBC Twin Loop Wire Binding Elements, 9/16 Spine, Black"/>
    <n v="45.66"/>
    <n v="0.25"/>
    <n v="34.244999999999997"/>
  </r>
  <r>
    <n v="5197"/>
    <s v="CA-2015-159709"/>
    <x v="1025"/>
    <d v="2015-05-15T00:00:00"/>
    <s v="Standard Class"/>
    <s v="AI-10855"/>
    <s v="Arianne Irving"/>
    <x v="0"/>
    <x v="0"/>
    <s v="Kent"/>
    <x v="4"/>
    <n v="98031"/>
    <x v="1"/>
    <s v="OFF-EN-10001434"/>
    <x v="1"/>
    <s v="Envelopes"/>
    <s v="Strathmore #10 Envelopes, Ultimate White"/>
    <n v="158.13"/>
    <n v="0.4"/>
    <n v="94.878"/>
  </r>
  <r>
    <n v="5198"/>
    <s v="CA-2015-159709"/>
    <x v="1025"/>
    <d v="2015-05-15T00:00:00"/>
    <s v="Standard Class"/>
    <s v="AI-10855"/>
    <s v="Arianne Irving"/>
    <x v="0"/>
    <x v="0"/>
    <s v="Kent"/>
    <x v="4"/>
    <n v="98031"/>
    <x v="1"/>
    <s v="TEC-PH-10003988"/>
    <x v="2"/>
    <s v="Phones"/>
    <s v="LF Elite 3D Dazzle Designer Hard Case Cover, Lf Stylus Pen and Wiper For Apple Iphone 5c Mini Lite"/>
    <n v="43.6"/>
    <n v="0.4"/>
    <n v="26.16"/>
  </r>
  <r>
    <n v="5199"/>
    <s v="CA-2017-103982"/>
    <x v="840"/>
    <d v="2017-03-08T00:00:00"/>
    <s v="Standard Class"/>
    <s v="AA-10315"/>
    <s v="Alex Avila"/>
    <x v="0"/>
    <x v="0"/>
    <s v="Round Rock"/>
    <x v="5"/>
    <n v="78664"/>
    <x v="2"/>
    <s v="OFF-SU-10000151"/>
    <x v="1"/>
    <s v="Supplies"/>
    <s v="High Speed Automatic Electric Letter Opener"/>
    <n v="3930.0720000000001"/>
    <n v="0.35"/>
    <n v="2554.5468000000001"/>
  </r>
  <r>
    <n v="5200"/>
    <s v="CA-2017-103982"/>
    <x v="840"/>
    <d v="2017-03-08T00:00:00"/>
    <s v="Standard Class"/>
    <s v="AA-10315"/>
    <s v="Alex Avila"/>
    <x v="0"/>
    <x v="0"/>
    <s v="Round Rock"/>
    <x v="5"/>
    <n v="78664"/>
    <x v="2"/>
    <s v="OFF-FA-10001332"/>
    <x v="1"/>
    <s v="Fasteners"/>
    <s v="Acco Bankers Clasps, 5 3/4-Long"/>
    <n v="2.3039999999999998"/>
    <n v="0.3"/>
    <n v="1.6127999999999998"/>
  </r>
  <r>
    <n v="5201"/>
    <s v="CA-2017-103982"/>
    <x v="840"/>
    <d v="2017-03-08T00:00:00"/>
    <s v="Standard Class"/>
    <s v="AA-10315"/>
    <s v="Alex Avila"/>
    <x v="0"/>
    <x v="0"/>
    <s v="Round Rock"/>
    <x v="5"/>
    <n v="78664"/>
    <x v="2"/>
    <s v="TEC-PH-10000895"/>
    <x v="2"/>
    <s v="Phones"/>
    <s v="Polycom VVX 310 VoIP phone"/>
    <n v="431.976"/>
    <n v="0.3"/>
    <n v="302.38319999999999"/>
  </r>
  <r>
    <n v="5202"/>
    <s v="CA-2017-103982"/>
    <x v="840"/>
    <d v="2017-03-08T00:00:00"/>
    <s v="Standard Class"/>
    <s v="AA-10315"/>
    <s v="Alex Avila"/>
    <x v="0"/>
    <x v="0"/>
    <s v="Round Rock"/>
    <x v="5"/>
    <n v="78664"/>
    <x v="2"/>
    <s v="TEC-AC-10002857"/>
    <x v="2"/>
    <s v="Accessories"/>
    <s v="Verbatim 25 GB 6x Blu-ray Single Layer Recordable Disc, 1/Pack"/>
    <n v="41.72"/>
    <n v="0.35"/>
    <n v="27.117999999999999"/>
  </r>
  <r>
    <n v="5203"/>
    <s v="CA-2016-142454"/>
    <x v="762"/>
    <d v="2016-08-19T00:00:00"/>
    <s v="Standard Class"/>
    <s v="RE-19450"/>
    <s v="Richard Eichhorn"/>
    <x v="0"/>
    <x v="0"/>
    <s v="Oakland"/>
    <x v="1"/>
    <n v="94601"/>
    <x v="1"/>
    <s v="FUR-FU-10004018"/>
    <x v="0"/>
    <s v="Furnishings"/>
    <s v="Tensor Computer Mounted Lamp"/>
    <n v="104.23"/>
    <n v="0.4"/>
    <n v="62.537999999999997"/>
  </r>
  <r>
    <n v="5204"/>
    <s v="CA-2016-142454"/>
    <x v="762"/>
    <d v="2016-08-19T00:00:00"/>
    <s v="Standard Class"/>
    <s v="RE-19450"/>
    <s v="Richard Eichhorn"/>
    <x v="0"/>
    <x v="0"/>
    <s v="Oakland"/>
    <x v="1"/>
    <n v="94601"/>
    <x v="1"/>
    <s v="OFF-ST-10003638"/>
    <x v="1"/>
    <s v="Storage"/>
    <s v="Mobile Personal File Cube"/>
    <n v="70.260000000000005"/>
    <n v="0.5"/>
    <n v="35.130000000000003"/>
  </r>
  <r>
    <n v="5205"/>
    <s v="CA-2016-102016"/>
    <x v="811"/>
    <d v="2016-09-18T00:00:00"/>
    <s v="Standard Class"/>
    <s v="TM-21010"/>
    <s v="Tamara Manning"/>
    <x v="0"/>
    <x v="0"/>
    <s v="Auburn"/>
    <x v="15"/>
    <n v="13021"/>
    <x v="3"/>
    <s v="OFF-AR-10004685"/>
    <x v="1"/>
    <s v="Art"/>
    <s v="Binney &amp; Smith Crayola Metallic Colored Pencils, 8-Color Set"/>
    <n v="9.26"/>
    <n v="0.45"/>
    <n v="5.093"/>
  </r>
  <r>
    <n v="5206"/>
    <s v="CA-2016-102016"/>
    <x v="811"/>
    <d v="2016-09-18T00:00:00"/>
    <s v="Standard Class"/>
    <s v="TM-21010"/>
    <s v="Tamara Manning"/>
    <x v="0"/>
    <x v="0"/>
    <s v="Auburn"/>
    <x v="15"/>
    <n v="13021"/>
    <x v="3"/>
    <s v="OFF-ST-10001713"/>
    <x v="1"/>
    <s v="Storage"/>
    <s v="Gould Plastics 9-Pocket Panel Bin, 18-3/8w x 5-1/4d x 20-1/2h, Black"/>
    <n v="105.98"/>
    <n v="0.5"/>
    <n v="52.99"/>
  </r>
  <r>
    <n v="5207"/>
    <s v="CA-2016-102016"/>
    <x v="811"/>
    <d v="2016-09-18T00:00:00"/>
    <s v="Standard Class"/>
    <s v="TM-21010"/>
    <s v="Tamara Manning"/>
    <x v="0"/>
    <x v="0"/>
    <s v="Auburn"/>
    <x v="15"/>
    <n v="13021"/>
    <x v="3"/>
    <s v="OFF-FA-10000490"/>
    <x v="1"/>
    <s v="Fasteners"/>
    <s v="OIC Binder Clips, Mini, 1/4 Capacity, Black"/>
    <n v="1.24"/>
    <n v="0.4"/>
    <n v="0.74399999999999999"/>
  </r>
  <r>
    <n v="5208"/>
    <s v="CA-2016-102016"/>
    <x v="811"/>
    <d v="2016-09-18T00:00:00"/>
    <s v="Standard Class"/>
    <s v="TM-21010"/>
    <s v="Tamara Manning"/>
    <x v="0"/>
    <x v="0"/>
    <s v="Auburn"/>
    <x v="15"/>
    <n v="13021"/>
    <x v="3"/>
    <s v="OFF-LA-10002043"/>
    <x v="1"/>
    <s v="Labels"/>
    <s v="Avery 489"/>
    <n v="20.7"/>
    <n v="0.4"/>
    <n v="12.42"/>
  </r>
  <r>
    <n v="5209"/>
    <s v="CA-2016-102016"/>
    <x v="811"/>
    <d v="2016-09-18T00:00:00"/>
    <s v="Standard Class"/>
    <s v="TM-21010"/>
    <s v="Tamara Manning"/>
    <x v="0"/>
    <x v="0"/>
    <s v="Auburn"/>
    <x v="15"/>
    <n v="13021"/>
    <x v="3"/>
    <s v="OFF-PA-10002464"/>
    <x v="1"/>
    <s v="Paper"/>
    <s v="HP Office Recycled Paper (20Lb. and 87 Bright)"/>
    <n v="28.9"/>
    <n v="0.4"/>
    <n v="17.34"/>
  </r>
  <r>
    <n v="5210"/>
    <s v="CA-2016-102016"/>
    <x v="811"/>
    <d v="2016-09-18T00:00:00"/>
    <s v="Standard Class"/>
    <s v="TM-21010"/>
    <s v="Tamara Manning"/>
    <x v="0"/>
    <x v="0"/>
    <s v="Auburn"/>
    <x v="15"/>
    <n v="13021"/>
    <x v="3"/>
    <s v="OFF-EN-10002504"/>
    <x v="1"/>
    <s v="Envelopes"/>
    <s v="Tyvek  Top-Opening Peel &amp; Seel Envelopes, Plain White"/>
    <n v="27.18"/>
    <n v="0.4"/>
    <n v="16.308"/>
  </r>
  <r>
    <n v="5211"/>
    <s v="CA-2016-156755"/>
    <x v="1026"/>
    <d v="2016-01-18T00:00:00"/>
    <s v="Standard Class"/>
    <s v="YS-21880"/>
    <s v="Yana Sorensen"/>
    <x v="1"/>
    <x v="0"/>
    <s v="Newark"/>
    <x v="13"/>
    <n v="19711"/>
    <x v="3"/>
    <s v="OFF-ST-10002615"/>
    <x v="1"/>
    <s v="Storage"/>
    <s v="Dual Level, Single-Width Filing Carts"/>
    <n v="465.18"/>
    <n v="0.5"/>
    <n v="232.59"/>
  </r>
  <r>
    <n v="5212"/>
    <s v="CA-2016-130876"/>
    <x v="793"/>
    <d v="2016-05-16T00:00:00"/>
    <s v="Second Class"/>
    <s v="AZ-10750"/>
    <s v="Annie Zypern"/>
    <x v="0"/>
    <x v="0"/>
    <s v="New York City"/>
    <x v="15"/>
    <n v="10024"/>
    <x v="3"/>
    <s v="OFF-ST-10004258"/>
    <x v="1"/>
    <s v="Storage"/>
    <s v="Portable Personal File Box"/>
    <n v="36.630000000000003"/>
    <n v="0.5"/>
    <n v="18.315000000000001"/>
  </r>
  <r>
    <n v="5213"/>
    <s v="CA-2017-145898"/>
    <x v="182"/>
    <d v="2017-09-26T00:00:00"/>
    <s v="Same Day"/>
    <s v="CM-12445"/>
    <s v="Chuck Magee"/>
    <x v="0"/>
    <x v="0"/>
    <s v="Redlands"/>
    <x v="1"/>
    <n v="92374"/>
    <x v="1"/>
    <s v="OFF-ST-10004507"/>
    <x v="1"/>
    <s v="Storage"/>
    <s v="Advantus Rolling Storage Box"/>
    <n v="51.45"/>
    <n v="0.5"/>
    <n v="25.725000000000001"/>
  </r>
  <r>
    <n v="5214"/>
    <s v="CA-2017-145898"/>
    <x v="182"/>
    <d v="2017-09-26T00:00:00"/>
    <s v="Same Day"/>
    <s v="CM-12445"/>
    <s v="Chuck Magee"/>
    <x v="0"/>
    <x v="0"/>
    <s v="Redlands"/>
    <x v="1"/>
    <n v="92374"/>
    <x v="1"/>
    <s v="OFF-LA-10000262"/>
    <x v="1"/>
    <s v="Labels"/>
    <s v="Avery 494"/>
    <n v="7.83"/>
    <n v="0.4"/>
    <n v="4.6979999999999995"/>
  </r>
  <r>
    <n v="5215"/>
    <s v="CA-2017-145898"/>
    <x v="182"/>
    <d v="2017-09-26T00:00:00"/>
    <s v="Same Day"/>
    <s v="CM-12445"/>
    <s v="Chuck Magee"/>
    <x v="0"/>
    <x v="0"/>
    <s v="Redlands"/>
    <x v="1"/>
    <n v="92374"/>
    <x v="1"/>
    <s v="OFF-AR-10002445"/>
    <x v="1"/>
    <s v="Art"/>
    <s v="SANFORD Major Accent Highlighters"/>
    <n v="35.4"/>
    <n v="0.45"/>
    <n v="19.470000000000002"/>
  </r>
  <r>
    <n v="5216"/>
    <s v="CA-2017-145898"/>
    <x v="182"/>
    <d v="2017-09-26T00:00:00"/>
    <s v="Same Day"/>
    <s v="CM-12445"/>
    <s v="Chuck Magee"/>
    <x v="0"/>
    <x v="0"/>
    <s v="Redlands"/>
    <x v="1"/>
    <n v="92374"/>
    <x v="1"/>
    <s v="OFF-PA-10001667"/>
    <x v="1"/>
    <s v="Paper"/>
    <s v="Great White Multi-Use Recycled Paper (20Lb. and 84 Bright)"/>
    <n v="29.9"/>
    <n v="0.4"/>
    <n v="17.939999999999998"/>
  </r>
  <r>
    <n v="5217"/>
    <s v="US-2018-159562"/>
    <x v="428"/>
    <d v="2018-09-15T00:00:00"/>
    <s v="Standard Class"/>
    <s v="JB-16000"/>
    <s v="Joy Bell-"/>
    <x v="0"/>
    <x v="0"/>
    <s v="Roseville"/>
    <x v="12"/>
    <n v="48066"/>
    <x v="2"/>
    <s v="OFF-EN-10000461"/>
    <x v="1"/>
    <s v="Envelopes"/>
    <s v="#10- 4 1/8 x 9 1/2 Recycled Envelopes"/>
    <n v="17.48"/>
    <n v="0.3"/>
    <n v="12.235999999999999"/>
  </r>
  <r>
    <n v="5218"/>
    <s v="CA-2018-134635"/>
    <x v="4"/>
    <d v="2018-04-17T00:00:00"/>
    <s v="Second Class"/>
    <s v="NS-18640"/>
    <s v="Noel Staavos"/>
    <x v="1"/>
    <x v="0"/>
    <s v="Los Angeles"/>
    <x v="1"/>
    <n v="90049"/>
    <x v="1"/>
    <s v="OFF-PA-10002254"/>
    <x v="1"/>
    <s v="Paper"/>
    <s v="Xerox 1883"/>
    <n v="79.14"/>
    <n v="0.4"/>
    <n v="47.484000000000002"/>
  </r>
  <r>
    <n v="5219"/>
    <s v="CA-2018-167080"/>
    <x v="193"/>
    <d v="2018-06-14T00:00:00"/>
    <s v="Standard Class"/>
    <s v="LC-16930"/>
    <s v="Linda Cazamias"/>
    <x v="1"/>
    <x v="0"/>
    <s v="New York City"/>
    <x v="15"/>
    <n v="10011"/>
    <x v="3"/>
    <s v="OFF-AR-10001868"/>
    <x v="1"/>
    <s v="Art"/>
    <s v="Prang Dustless Chalk Sticks"/>
    <n v="8.4"/>
    <n v="0.45"/>
    <n v="4.620000000000001"/>
  </r>
  <r>
    <n v="5220"/>
    <s v="CA-2018-145653"/>
    <x v="853"/>
    <d v="2018-09-01T00:00:00"/>
    <s v="Same Day"/>
    <s v="CA-12775"/>
    <s v="Cynthia Arntzen"/>
    <x v="0"/>
    <x v="0"/>
    <s v="Detroit"/>
    <x v="12"/>
    <n v="48205"/>
    <x v="2"/>
    <s v="FUR-CH-10004875"/>
    <x v="0"/>
    <s v="Chairs"/>
    <s v="Harbour Creations 67200 Series Stacking Chairs"/>
    <n v="498.26"/>
    <n v="0.35"/>
    <n v="323.86900000000003"/>
  </r>
  <r>
    <n v="5221"/>
    <s v="CA-2015-140487"/>
    <x v="1027"/>
    <d v="2015-06-20T00:00:00"/>
    <s v="Standard Class"/>
    <s v="SR-20425"/>
    <s v="Sharelle Roach"/>
    <x v="2"/>
    <x v="0"/>
    <s v="Detroit"/>
    <x v="12"/>
    <n v="48234"/>
    <x v="2"/>
    <s v="FUR-BO-10000711"/>
    <x v="0"/>
    <s v="Bookcases"/>
    <s v="Hon Metal Bookcases, Gray"/>
    <n v="212.94"/>
    <n v="0.4"/>
    <n v="127.764"/>
  </r>
  <r>
    <n v="5222"/>
    <s v="CA-2018-117401"/>
    <x v="796"/>
    <d v="2018-05-22T00:00:00"/>
    <s v="Second Class"/>
    <s v="PP-18955"/>
    <s v="Paul Prost"/>
    <x v="2"/>
    <x v="0"/>
    <s v="Springfield"/>
    <x v="25"/>
    <n v="65807"/>
    <x v="2"/>
    <s v="OFF-AP-10000938"/>
    <x v="1"/>
    <s v="Appliances"/>
    <s v="Avanti 1.7 Cu. Ft. Refrigerator"/>
    <n v="706.86"/>
    <n v="0.3"/>
    <n v="494.80199999999996"/>
  </r>
  <r>
    <n v="5223"/>
    <s v="CA-2018-117401"/>
    <x v="796"/>
    <d v="2018-05-22T00:00:00"/>
    <s v="Second Class"/>
    <s v="PP-18955"/>
    <s v="Paul Prost"/>
    <x v="2"/>
    <x v="0"/>
    <s v="Springfield"/>
    <x v="25"/>
    <n v="65807"/>
    <x v="2"/>
    <s v="TEC-PH-10003555"/>
    <x v="2"/>
    <s v="Phones"/>
    <s v="Motorola HK250 Universal Bluetooth Headset"/>
    <n v="114.95"/>
    <n v="0.3"/>
    <n v="80.465000000000003"/>
  </r>
  <r>
    <n v="5224"/>
    <s v="CA-2018-117401"/>
    <x v="796"/>
    <d v="2018-05-22T00:00:00"/>
    <s v="Second Class"/>
    <s v="PP-18955"/>
    <s v="Paul Prost"/>
    <x v="2"/>
    <x v="0"/>
    <s v="Springfield"/>
    <x v="25"/>
    <n v="65807"/>
    <x v="2"/>
    <s v="OFF-BI-10001267"/>
    <x v="1"/>
    <s v="Binders"/>
    <s v="Universal Recycled Hanging Pressboard Report Binders, Letter Size"/>
    <n v="43.19"/>
    <n v="0.3"/>
    <n v="30.232999999999997"/>
  </r>
  <r>
    <n v="5225"/>
    <s v="US-2018-109582"/>
    <x v="510"/>
    <d v="2018-09-17T00:00:00"/>
    <s v="Second Class"/>
    <s v="JM-15865"/>
    <s v="John Murray"/>
    <x v="0"/>
    <x v="0"/>
    <s v="Los Angeles"/>
    <x v="1"/>
    <n v="90036"/>
    <x v="1"/>
    <s v="OFF-PA-10004071"/>
    <x v="1"/>
    <s v="Paper"/>
    <s v="Eaton Premium Continuous-Feed Paper, 25% Cotton, Letter Size, White, 1000 Shts/Box"/>
    <n v="166.44"/>
    <n v="0.4"/>
    <n v="99.86399999999999"/>
  </r>
  <r>
    <n v="5226"/>
    <s v="CA-2017-119865"/>
    <x v="1028"/>
    <d v="2017-06-26T00:00:00"/>
    <s v="Standard Class"/>
    <s v="AS-10090"/>
    <s v="Adam Shillingsburg"/>
    <x v="0"/>
    <x v="0"/>
    <s v="New York City"/>
    <x v="15"/>
    <n v="10011"/>
    <x v="3"/>
    <s v="OFF-BI-10001553"/>
    <x v="1"/>
    <s v="Binders"/>
    <s v="SpineVue Locking Slant-D Ring Binders by Cardinal"/>
    <n v="36.56"/>
    <n v="0.4"/>
    <n v="21.936"/>
  </r>
  <r>
    <n v="5227"/>
    <s v="CA-2017-119865"/>
    <x v="1028"/>
    <d v="2017-06-26T00:00:00"/>
    <s v="Standard Class"/>
    <s v="AS-10090"/>
    <s v="Adam Shillingsburg"/>
    <x v="0"/>
    <x v="0"/>
    <s v="New York City"/>
    <x v="15"/>
    <n v="10011"/>
    <x v="3"/>
    <s v="OFF-BI-10003007"/>
    <x v="1"/>
    <s v="Binders"/>
    <s v="Premium Transparent Presentation Covers, No Pattern/Clear, 8 1/2 x 11"/>
    <n v="186.14400000000001"/>
    <n v="0.4"/>
    <n v="111.68640000000001"/>
  </r>
  <r>
    <n v="5228"/>
    <s v="CA-2017-119865"/>
    <x v="1028"/>
    <d v="2017-06-26T00:00:00"/>
    <s v="Standard Class"/>
    <s v="AS-10090"/>
    <s v="Adam Shillingsburg"/>
    <x v="0"/>
    <x v="0"/>
    <s v="New York City"/>
    <x v="15"/>
    <n v="10011"/>
    <x v="3"/>
    <s v="FUR-BO-10003272"/>
    <x v="0"/>
    <s v="Bookcases"/>
    <s v="OSullivan Living Dimensions 5-Shelf Bookcases"/>
    <n v="353.56799999999998"/>
    <n v="0.5"/>
    <n v="176.78399999999999"/>
  </r>
  <r>
    <n v="5229"/>
    <s v="US-2015-147648"/>
    <x v="35"/>
    <d v="2015-12-01T00:00:00"/>
    <s v="Standard Class"/>
    <s v="LS-16975"/>
    <s v="Lindsay Shagiari"/>
    <x v="2"/>
    <x v="0"/>
    <s v="San Francisco"/>
    <x v="1"/>
    <n v="94109"/>
    <x v="1"/>
    <s v="OFF-PA-10001033"/>
    <x v="1"/>
    <s v="Paper"/>
    <s v="Xerox 1893"/>
    <n v="81.98"/>
    <n v="0.4"/>
    <n v="49.188000000000002"/>
  </r>
  <r>
    <n v="5230"/>
    <s v="CA-2018-124436"/>
    <x v="498"/>
    <d v="2018-03-22T00:00:00"/>
    <s v="Second Class"/>
    <s v="SA-20830"/>
    <s v="Sue Ann Reed"/>
    <x v="0"/>
    <x v="0"/>
    <s v="Fresno"/>
    <x v="1"/>
    <n v="93727"/>
    <x v="1"/>
    <s v="OFF-BI-10001553"/>
    <x v="1"/>
    <s v="Binders"/>
    <s v="SpineVue Locking Slant-D Ring Binders by Cardinal"/>
    <n v="14.624000000000001"/>
    <n v="0.4"/>
    <n v="8.7744"/>
  </r>
  <r>
    <n v="5231"/>
    <s v="CA-2018-124436"/>
    <x v="498"/>
    <d v="2018-03-22T00:00:00"/>
    <s v="Second Class"/>
    <s v="SA-20830"/>
    <s v="Sue Ann Reed"/>
    <x v="0"/>
    <x v="0"/>
    <s v="Fresno"/>
    <x v="1"/>
    <n v="93727"/>
    <x v="1"/>
    <s v="FUR-TA-10001095"/>
    <x v="0"/>
    <s v="Tables"/>
    <s v="Chromcraft Round Conference Tables"/>
    <n v="697.16"/>
    <n v="0.45"/>
    <n v="383.43799999999999"/>
  </r>
  <r>
    <n v="5232"/>
    <s v="CA-2018-124436"/>
    <x v="498"/>
    <d v="2018-03-22T00:00:00"/>
    <s v="Second Class"/>
    <s v="SA-20830"/>
    <s v="Sue Ann Reed"/>
    <x v="0"/>
    <x v="0"/>
    <s v="Fresno"/>
    <x v="1"/>
    <n v="93727"/>
    <x v="1"/>
    <s v="FUR-FU-10001185"/>
    <x v="0"/>
    <s v="Furnishings"/>
    <s v="Advantus Employee of the Month Certificate Frame, 11 x 13-1/2"/>
    <n v="30.93"/>
    <n v="0.4"/>
    <n v="18.558"/>
  </r>
  <r>
    <n v="5233"/>
    <s v="CA-2018-124436"/>
    <x v="498"/>
    <d v="2018-03-22T00:00:00"/>
    <s v="Second Class"/>
    <s v="SA-20830"/>
    <s v="Sue Ann Reed"/>
    <x v="0"/>
    <x v="0"/>
    <s v="Fresno"/>
    <x v="1"/>
    <n v="93727"/>
    <x v="1"/>
    <s v="OFF-BI-10000343"/>
    <x v="1"/>
    <s v="Binders"/>
    <s v="Pressboard Covers with Storage Hooks, 9 1/2 x 11, Light Blue"/>
    <n v="27.495999999999999"/>
    <n v="0.4"/>
    <n v="16.497599999999998"/>
  </r>
  <r>
    <n v="5234"/>
    <s v="CA-2015-115084"/>
    <x v="638"/>
    <d v="2015-10-22T00:00:00"/>
    <s v="Standard Class"/>
    <s v="LS-17200"/>
    <s v="Luke Schmidt"/>
    <x v="1"/>
    <x v="0"/>
    <s v="Texarkana"/>
    <x v="36"/>
    <n v="71854"/>
    <x v="0"/>
    <s v="FUR-CH-10004626"/>
    <x v="0"/>
    <s v="Chairs"/>
    <s v="Office Star Flex Back Scooter Chair with Aluminum Finish Frame"/>
    <n v="605.34"/>
    <n v="0.3"/>
    <n v="423.738"/>
  </r>
  <r>
    <n v="5235"/>
    <s v="CA-2018-131037"/>
    <x v="1029"/>
    <d v="2018-08-23T00:00:00"/>
    <s v="First Class"/>
    <s v="TM-21490"/>
    <s v="Tony Molinari"/>
    <x v="0"/>
    <x v="0"/>
    <s v="San Francisco"/>
    <x v="1"/>
    <n v="94110"/>
    <x v="1"/>
    <s v="FUR-TA-10001768"/>
    <x v="0"/>
    <s v="Tables"/>
    <s v="Hon Racetrack Conference Tables"/>
    <n v="210.00800000000001"/>
    <n v="0.45"/>
    <n v="115.50440000000002"/>
  </r>
  <r>
    <n v="5236"/>
    <s v="CA-2017-111143"/>
    <x v="258"/>
    <d v="2017-11-22T00:00:00"/>
    <s v="First Class"/>
    <s v="TT-21265"/>
    <s v="Tim Taslimi"/>
    <x v="1"/>
    <x v="0"/>
    <s v="Indianapolis"/>
    <x v="14"/>
    <n v="46203"/>
    <x v="2"/>
    <s v="OFF-AP-10001947"/>
    <x v="1"/>
    <s v="Appliances"/>
    <s v="Acco 6 Outlet Guardian Premium Plus Surge Suppressor"/>
    <n v="54.96"/>
    <n v="0.3"/>
    <n v="38.472000000000001"/>
  </r>
  <r>
    <n v="5237"/>
    <s v="CA-2015-166744"/>
    <x v="59"/>
    <d v="2015-09-24T00:00:00"/>
    <s v="Standard Class"/>
    <s v="DN-13690"/>
    <s v="Duane Noonan"/>
    <x v="0"/>
    <x v="0"/>
    <s v="Columbia"/>
    <x v="39"/>
    <n v="21044"/>
    <x v="3"/>
    <s v="FUR-FU-10004952"/>
    <x v="0"/>
    <s v="Furnishings"/>
    <s v="C-Line Cubicle Keepers Polyproplyene Holder w/Velcro Back, 8-1/2x11, 25/Bx"/>
    <n v="164.22"/>
    <n v="0.4"/>
    <n v="98.531999999999996"/>
  </r>
  <r>
    <n v="5238"/>
    <s v="CA-2015-166744"/>
    <x v="59"/>
    <d v="2015-09-24T00:00:00"/>
    <s v="Standard Class"/>
    <s v="DN-13690"/>
    <s v="Duane Noonan"/>
    <x v="0"/>
    <x v="0"/>
    <s v="Columbia"/>
    <x v="39"/>
    <n v="21044"/>
    <x v="3"/>
    <s v="FUR-BO-10001337"/>
    <x v="0"/>
    <s v="Bookcases"/>
    <s v="OSullivan Living Dimensions 2-Shelf Bookcases"/>
    <n v="362.94"/>
    <n v="0.5"/>
    <n v="181.47"/>
  </r>
  <r>
    <n v="5239"/>
    <s v="CA-2015-166744"/>
    <x v="59"/>
    <d v="2015-09-24T00:00:00"/>
    <s v="Standard Class"/>
    <s v="DN-13690"/>
    <s v="Duane Noonan"/>
    <x v="0"/>
    <x v="0"/>
    <s v="Columbia"/>
    <x v="39"/>
    <n v="21044"/>
    <x v="3"/>
    <s v="TEC-AC-10003628"/>
    <x v="2"/>
    <s v="Accessories"/>
    <s v="Logitech 910-002974 M325 Wireless Mouse for Web Scrolling"/>
    <n v="59.98"/>
    <n v="0.45"/>
    <n v="32.989000000000004"/>
  </r>
  <r>
    <n v="5240"/>
    <s v="CA-2017-116561"/>
    <x v="108"/>
    <d v="2017-09-17T00:00:00"/>
    <s v="Standard Class"/>
    <s v="EB-14110"/>
    <s v="Eugene Barchas"/>
    <x v="0"/>
    <x v="0"/>
    <s v="San Jose"/>
    <x v="1"/>
    <n v="95123"/>
    <x v="1"/>
    <s v="OFF-ST-10004186"/>
    <x v="1"/>
    <s v="Storage"/>
    <s v="Stur-D-Stor Shelving, Vertical 5-Shelf: 72H x 36W x 18 1/2D"/>
    <n v="332.94"/>
    <n v="0.5"/>
    <n v="166.47"/>
  </r>
  <r>
    <n v="5241"/>
    <s v="CA-2017-116561"/>
    <x v="108"/>
    <d v="2017-09-17T00:00:00"/>
    <s v="Standard Class"/>
    <s v="EB-14110"/>
    <s v="Eugene Barchas"/>
    <x v="0"/>
    <x v="0"/>
    <s v="San Jose"/>
    <x v="1"/>
    <n v="95123"/>
    <x v="1"/>
    <s v="OFF-BI-10001658"/>
    <x v="1"/>
    <s v="Binders"/>
    <s v="GBC Standard Therm-A-Bind Covers"/>
    <n v="39.872"/>
    <n v="0.4"/>
    <n v="23.923199999999998"/>
  </r>
  <r>
    <n v="5242"/>
    <s v="CA-2017-110730"/>
    <x v="713"/>
    <d v="2017-09-26T00:00:00"/>
    <s v="Second Class"/>
    <s v="CM-11815"/>
    <s v="Candace McMahon"/>
    <x v="1"/>
    <x v="0"/>
    <s v="Seattle"/>
    <x v="4"/>
    <n v="98115"/>
    <x v="1"/>
    <s v="OFF-SU-10004737"/>
    <x v="1"/>
    <s v="Supplies"/>
    <s v="Acme Design Stainless Steel Bent Scissors"/>
    <n v="13.68"/>
    <n v="0.45"/>
    <n v="7.524"/>
  </r>
  <r>
    <n v="5243"/>
    <s v="CA-2018-146367"/>
    <x v="1018"/>
    <d v="2018-08-08T00:00:00"/>
    <s v="Standard Class"/>
    <s v="HM-14860"/>
    <s v="Harry Marie"/>
    <x v="1"/>
    <x v="0"/>
    <s v="Carrollton"/>
    <x v="5"/>
    <n v="75007"/>
    <x v="2"/>
    <s v="OFF-BI-10002827"/>
    <x v="1"/>
    <s v="Binders"/>
    <s v="Avery Durable Poly Binders"/>
    <n v="3.3180000000000001"/>
    <n v="0.3"/>
    <n v="2.3226"/>
  </r>
  <r>
    <n v="5244"/>
    <s v="CA-2017-149454"/>
    <x v="197"/>
    <d v="2017-07-26T00:00:00"/>
    <s v="First Class"/>
    <s v="KM-16375"/>
    <s v="Katherine Murray"/>
    <x v="2"/>
    <x v="0"/>
    <s v="Arlington"/>
    <x v="17"/>
    <n v="22204"/>
    <x v="0"/>
    <s v="OFF-BI-10003694"/>
    <x v="1"/>
    <s v="Binders"/>
    <s v="Avery 3 1/2 Diskette Storage Pages, 10/Pack"/>
    <n v="10.44"/>
    <n v="0.25"/>
    <n v="7.83"/>
  </r>
  <r>
    <n v="5245"/>
    <s v="CA-2017-156265"/>
    <x v="1030"/>
    <d v="2017-08-04T00:00:00"/>
    <s v="Second Class"/>
    <s v="BF-11020"/>
    <s v="Barry Französisch"/>
    <x v="1"/>
    <x v="0"/>
    <s v="Los Angeles"/>
    <x v="1"/>
    <n v="90032"/>
    <x v="1"/>
    <s v="FUR-TA-10001691"/>
    <x v="0"/>
    <s v="Tables"/>
    <s v="Barricks Non-Folding Utility Table with Steel Legs, Laminate Tops"/>
    <n v="136.464"/>
    <n v="0.45"/>
    <n v="75.055199999999999"/>
  </r>
  <r>
    <n v="5246"/>
    <s v="CA-2017-156265"/>
    <x v="1030"/>
    <d v="2017-08-04T00:00:00"/>
    <s v="Second Class"/>
    <s v="BF-11020"/>
    <s v="Barry Französisch"/>
    <x v="1"/>
    <x v="0"/>
    <s v="Los Angeles"/>
    <x v="1"/>
    <n v="90032"/>
    <x v="1"/>
    <s v="TEC-PH-10001918"/>
    <x v="2"/>
    <s v="Phones"/>
    <s v="Nortel Business Series Terminal T7208 Digital phone"/>
    <n v="333.57600000000002"/>
    <n v="0.4"/>
    <n v="200.1456"/>
  </r>
  <r>
    <n v="5247"/>
    <s v="CA-2017-156265"/>
    <x v="1030"/>
    <d v="2017-08-04T00:00:00"/>
    <s v="Second Class"/>
    <s v="BF-11020"/>
    <s v="Barry Französisch"/>
    <x v="1"/>
    <x v="0"/>
    <s v="Los Angeles"/>
    <x v="1"/>
    <n v="90032"/>
    <x v="1"/>
    <s v="OFF-BI-10000285"/>
    <x v="1"/>
    <s v="Binders"/>
    <s v="XtraLife ClearVue Slant-D Ring Binders by Cardinal"/>
    <n v="12.544"/>
    <n v="0.4"/>
    <n v="7.5263999999999998"/>
  </r>
  <r>
    <n v="5248"/>
    <s v="US-2016-168914"/>
    <x v="1031"/>
    <d v="2016-05-27T00:00:00"/>
    <s v="Standard Class"/>
    <s v="JE-15745"/>
    <s v="Joel Eaton"/>
    <x v="0"/>
    <x v="0"/>
    <s v="Frankfort"/>
    <x v="10"/>
    <n v="60423"/>
    <x v="2"/>
    <s v="OFF-AP-10000358"/>
    <x v="1"/>
    <s v="Appliances"/>
    <s v="Fellowes Basic Home/Office Series Surge Protectors"/>
    <n v="20.768000000000001"/>
    <n v="0.3"/>
    <n v="14.537599999999999"/>
  </r>
  <r>
    <n v="5249"/>
    <s v="US-2018-110989"/>
    <x v="132"/>
    <d v="2018-11-05T00:00:00"/>
    <s v="Second Class"/>
    <s v="EJ-14155"/>
    <s v="Eva Jacobs"/>
    <x v="0"/>
    <x v="0"/>
    <s v="Seattle"/>
    <x v="4"/>
    <n v="98105"/>
    <x v="1"/>
    <s v="TEC-AC-10002345"/>
    <x v="2"/>
    <s v="Accessories"/>
    <s v="HP Standard 104 key PS/2 Keyboard"/>
    <n v="43.5"/>
    <n v="0.45"/>
    <n v="23.925000000000001"/>
  </r>
  <r>
    <n v="5250"/>
    <s v="CA-2016-106215"/>
    <x v="392"/>
    <d v="2016-04-21T00:00:00"/>
    <s v="Standard Class"/>
    <s v="BN-11470"/>
    <s v="Brad Norvell"/>
    <x v="1"/>
    <x v="0"/>
    <s v="Philadelphia"/>
    <x v="9"/>
    <n v="19143"/>
    <x v="3"/>
    <s v="OFF-FA-10001229"/>
    <x v="1"/>
    <s v="Fasteners"/>
    <s v="Staples"/>
    <n v="12.576000000000001"/>
    <n v="0.4"/>
    <n v="7.5456000000000003"/>
  </r>
  <r>
    <n v="5251"/>
    <s v="US-2017-169369"/>
    <x v="939"/>
    <d v="2017-12-18T00:00:00"/>
    <s v="Standard Class"/>
    <s v="EC-14050"/>
    <s v="Erin Creighton"/>
    <x v="0"/>
    <x v="0"/>
    <s v="Columbus"/>
    <x v="32"/>
    <n v="31907"/>
    <x v="0"/>
    <s v="TEC-AC-10001314"/>
    <x v="2"/>
    <s v="Accessories"/>
    <s v="Case Logic 2.4GHz Wireless Keyboard"/>
    <n v="249.95"/>
    <n v="0.3"/>
    <n v="174.96499999999997"/>
  </r>
  <r>
    <n v="5252"/>
    <s v="US-2017-169369"/>
    <x v="939"/>
    <d v="2017-12-18T00:00:00"/>
    <s v="Standard Class"/>
    <s v="EC-14050"/>
    <s v="Erin Creighton"/>
    <x v="0"/>
    <x v="0"/>
    <s v="Columbus"/>
    <x v="32"/>
    <n v="31907"/>
    <x v="0"/>
    <s v="OFF-PA-10004438"/>
    <x v="1"/>
    <s v="Paper"/>
    <s v="Xerox 1907"/>
    <n v="49.12"/>
    <n v="0.25"/>
    <n v="36.839999999999996"/>
  </r>
  <r>
    <n v="5253"/>
    <s v="CA-2016-132318"/>
    <x v="628"/>
    <d v="2016-11-02T00:00:00"/>
    <s v="First Class"/>
    <s v="TT-21220"/>
    <s v="Thomas Thornton"/>
    <x v="0"/>
    <x v="0"/>
    <s v="Virginia Beach"/>
    <x v="17"/>
    <n v="23464"/>
    <x v="0"/>
    <s v="OFF-AP-10000026"/>
    <x v="1"/>
    <s v="Appliances"/>
    <s v="Tripp Lite Isotel 6 Outlet Surge Protector with Fax/Modem Protection"/>
    <n v="182.91"/>
    <n v="0.25"/>
    <n v="137.1825"/>
  </r>
  <r>
    <n v="5254"/>
    <s v="US-2015-131982"/>
    <x v="1009"/>
    <d v="2015-03-11T00:00:00"/>
    <s v="Second Class"/>
    <s v="NP-18685"/>
    <s v="Nora Pelletier"/>
    <x v="2"/>
    <x v="0"/>
    <s v="Des Moines"/>
    <x v="4"/>
    <n v="98198"/>
    <x v="1"/>
    <s v="OFF-BI-10004224"/>
    <x v="1"/>
    <s v="Binders"/>
    <s v="Catalog Binders with Expanding Posts"/>
    <n v="107.648"/>
    <n v="0.4"/>
    <n v="64.588799999999992"/>
  </r>
  <r>
    <n v="5255"/>
    <s v="CA-2016-125185"/>
    <x v="616"/>
    <d v="2016-03-07T00:00:00"/>
    <s v="Second Class"/>
    <s v="AH-10195"/>
    <s v="Alan Haines"/>
    <x v="1"/>
    <x v="0"/>
    <s v="Bethlehem"/>
    <x v="9"/>
    <n v="18018"/>
    <x v="3"/>
    <s v="FUR-CH-10002647"/>
    <x v="0"/>
    <s v="Chairs"/>
    <s v="Situations Contoured Folding Chairs, 4/Set"/>
    <n v="99.372"/>
    <n v="0.45"/>
    <n v="54.654600000000002"/>
  </r>
  <r>
    <n v="5256"/>
    <s v="CA-2016-125185"/>
    <x v="616"/>
    <d v="2016-03-07T00:00:00"/>
    <s v="Second Class"/>
    <s v="AH-10195"/>
    <s v="Alan Haines"/>
    <x v="1"/>
    <x v="0"/>
    <s v="Bethlehem"/>
    <x v="9"/>
    <n v="18018"/>
    <x v="3"/>
    <s v="FUR-FU-10003247"/>
    <x v="0"/>
    <s v="Furnishings"/>
    <s v="36X48 HARDFLOOR CHAIRMAT"/>
    <n v="33.567999999999998"/>
    <n v="0.4"/>
    <n v="20.140799999999999"/>
  </r>
  <r>
    <n v="5257"/>
    <s v="CA-2017-130078"/>
    <x v="590"/>
    <d v="2017-08-14T00:00:00"/>
    <s v="Standard Class"/>
    <s v="CC-12145"/>
    <s v="Charles Crestani"/>
    <x v="0"/>
    <x v="0"/>
    <s v="Oklahoma City"/>
    <x v="26"/>
    <n v="73120"/>
    <x v="2"/>
    <s v="OFF-PA-10003270"/>
    <x v="1"/>
    <s v="Paper"/>
    <s v="Xerox 1954"/>
    <n v="10.56"/>
    <n v="0.3"/>
    <n v="7.3919999999999995"/>
  </r>
  <r>
    <n v="5258"/>
    <s v="US-2018-114034"/>
    <x v="1032"/>
    <d v="2018-01-08T00:00:00"/>
    <s v="Standard Class"/>
    <s v="DL-13315"/>
    <s v="Delfina Latchford"/>
    <x v="0"/>
    <x v="0"/>
    <s v="Rancho Cucamonga"/>
    <x v="1"/>
    <n v="91730"/>
    <x v="1"/>
    <s v="OFF-PA-10004735"/>
    <x v="1"/>
    <s v="Paper"/>
    <s v="Xerox 1905"/>
    <n v="38.880000000000003"/>
    <n v="0.4"/>
    <n v="23.327999999999999"/>
  </r>
  <r>
    <n v="5259"/>
    <s v="US-2018-115595"/>
    <x v="449"/>
    <d v="2018-10-11T00:00:00"/>
    <s v="First Class"/>
    <s v="XP-21865"/>
    <s v="Xylona Preis"/>
    <x v="0"/>
    <x v="0"/>
    <s v="Los Angeles"/>
    <x v="1"/>
    <n v="90032"/>
    <x v="1"/>
    <s v="OFF-PA-10001745"/>
    <x v="1"/>
    <s v="Paper"/>
    <s v="Wirebound Message Books, 2 7/8 x 5, 3 Forms per Page"/>
    <n v="35.200000000000003"/>
    <n v="0.4"/>
    <n v="21.12"/>
  </r>
  <r>
    <n v="5260"/>
    <s v="CA-2018-158722"/>
    <x v="179"/>
    <d v="2018-10-26T00:00:00"/>
    <s v="Standard Class"/>
    <s v="MA-17560"/>
    <s v="Matt Abelman"/>
    <x v="2"/>
    <x v="0"/>
    <s v="Philadelphia"/>
    <x v="9"/>
    <n v="19120"/>
    <x v="3"/>
    <s v="OFF-PA-10000176"/>
    <x v="1"/>
    <s v="Paper"/>
    <s v="Xerox 1887"/>
    <n v="45.527999999999999"/>
    <n v="0.4"/>
    <n v="27.316799999999997"/>
  </r>
  <r>
    <n v="5261"/>
    <s v="CA-2015-105165"/>
    <x v="557"/>
    <d v="2015-09-10T00:00:00"/>
    <s v="First Class"/>
    <s v="SZ-20035"/>
    <s v="Sam Zeldin"/>
    <x v="2"/>
    <x v="0"/>
    <s v="Houston"/>
    <x v="5"/>
    <n v="77036"/>
    <x v="2"/>
    <s v="TEC-PH-10000675"/>
    <x v="2"/>
    <s v="Phones"/>
    <s v="Panasonic KX TS3282B Corded phone"/>
    <n v="196.77600000000001"/>
    <n v="0.3"/>
    <n v="137.7432"/>
  </r>
  <r>
    <n v="5262"/>
    <s v="CA-2015-105165"/>
    <x v="557"/>
    <d v="2015-09-10T00:00:00"/>
    <s v="First Class"/>
    <s v="SZ-20035"/>
    <s v="Sam Zeldin"/>
    <x v="2"/>
    <x v="0"/>
    <s v="Houston"/>
    <x v="5"/>
    <n v="77036"/>
    <x v="2"/>
    <s v="OFF-BI-10000050"/>
    <x v="1"/>
    <s v="Binders"/>
    <s v="Angle-D Binders with Locking Rings, Label Holders"/>
    <n v="2.92"/>
    <n v="0.3"/>
    <n v="2.044"/>
  </r>
  <r>
    <n v="5263"/>
    <s v="CA-2015-105165"/>
    <x v="557"/>
    <d v="2015-09-10T00:00:00"/>
    <s v="First Class"/>
    <s v="SZ-20035"/>
    <s v="Sam Zeldin"/>
    <x v="2"/>
    <x v="0"/>
    <s v="Houston"/>
    <x v="5"/>
    <n v="77036"/>
    <x v="2"/>
    <s v="FUR-TA-10004154"/>
    <x v="0"/>
    <s v="Tables"/>
    <s v="Riverside Furniture Oval Coffee Table, Oval End Table, End Table with Drawer"/>
    <n v="200.79499999999999"/>
    <n v="0.35"/>
    <n v="130.51675"/>
  </r>
  <r>
    <n v="5264"/>
    <s v="CA-2015-105165"/>
    <x v="557"/>
    <d v="2015-09-10T00:00:00"/>
    <s v="First Class"/>
    <s v="SZ-20035"/>
    <s v="Sam Zeldin"/>
    <x v="2"/>
    <x v="0"/>
    <s v="Houston"/>
    <x v="5"/>
    <n v="77036"/>
    <x v="2"/>
    <s v="TEC-AC-10002718"/>
    <x v="2"/>
    <s v="Accessories"/>
    <s v="Belkin Standard 104 key USB Keyboard"/>
    <n v="46.688000000000002"/>
    <n v="0.35"/>
    <n v="30.347200000000001"/>
  </r>
  <r>
    <n v="5265"/>
    <s v="CA-2015-105165"/>
    <x v="557"/>
    <d v="2015-09-10T00:00:00"/>
    <s v="First Class"/>
    <s v="SZ-20035"/>
    <s v="Sam Zeldin"/>
    <x v="2"/>
    <x v="0"/>
    <s v="Houston"/>
    <x v="5"/>
    <n v="77036"/>
    <x v="2"/>
    <s v="OFF-AR-10003179"/>
    <x v="1"/>
    <s v="Art"/>
    <s v="Dixon Ticonderoga Core-Lock Colored Pencils"/>
    <n v="21.864000000000001"/>
    <n v="0.35"/>
    <n v="14.211600000000001"/>
  </r>
  <r>
    <n v="5266"/>
    <s v="CA-2018-147452"/>
    <x v="1033"/>
    <d v="2018-10-03T00:00:00"/>
    <s v="First Class"/>
    <s v="CS-11845"/>
    <s v="Cari Sayre"/>
    <x v="1"/>
    <x v="0"/>
    <s v="Seattle"/>
    <x v="4"/>
    <n v="98103"/>
    <x v="1"/>
    <s v="OFF-PA-10001838"/>
    <x v="1"/>
    <s v="Paper"/>
    <s v="Adams Telephone Message Book W/Dividers/Space For Phone Numbers, 5 1/4X8 1/2, 300/Messages"/>
    <n v="11.76"/>
    <n v="0.4"/>
    <n v="7.056"/>
  </r>
  <r>
    <n v="5267"/>
    <s v="CA-2018-147452"/>
    <x v="1033"/>
    <d v="2018-10-03T00:00:00"/>
    <s v="First Class"/>
    <s v="CS-11845"/>
    <s v="Cari Sayre"/>
    <x v="1"/>
    <x v="0"/>
    <s v="Seattle"/>
    <x v="4"/>
    <n v="98103"/>
    <x v="1"/>
    <s v="OFF-PA-10004039"/>
    <x v="1"/>
    <s v="Paper"/>
    <s v="Xerox 1882"/>
    <n v="167.94"/>
    <n v="0.4"/>
    <n v="100.764"/>
  </r>
  <r>
    <n v="5268"/>
    <s v="CA-2018-147452"/>
    <x v="1033"/>
    <d v="2018-10-03T00:00:00"/>
    <s v="First Class"/>
    <s v="CS-11845"/>
    <s v="Cari Sayre"/>
    <x v="1"/>
    <x v="0"/>
    <s v="Seattle"/>
    <x v="4"/>
    <n v="98103"/>
    <x v="1"/>
    <s v="OFF-AP-10001626"/>
    <x v="1"/>
    <s v="Appliances"/>
    <s v="Commercial WindTunnel Clean Air Upright Vacuum, Replacement Belts, Filtration Bags"/>
    <n v="3.89"/>
    <n v="0.4"/>
    <n v="2.3340000000000001"/>
  </r>
  <r>
    <n v="5269"/>
    <s v="US-2018-114657"/>
    <x v="673"/>
    <d v="2018-11-21T00:00:00"/>
    <s v="Standard Class"/>
    <s v="MH-18115"/>
    <s v="Mick Hernandez"/>
    <x v="2"/>
    <x v="0"/>
    <s v="Yonkers"/>
    <x v="15"/>
    <n v="10701"/>
    <x v="3"/>
    <s v="TEC-MA-10003173"/>
    <x v="2"/>
    <s v="Machines"/>
    <s v="Hewlett-Packard 300S Scientific Calculator"/>
    <n v="52.44"/>
    <n v="0.45"/>
    <n v="28.842000000000002"/>
  </r>
  <r>
    <n v="5270"/>
    <s v="CA-2018-144484"/>
    <x v="220"/>
    <d v="2018-09-11T00:00:00"/>
    <s v="Same Day"/>
    <s v="CB-12025"/>
    <s v="Cassandra Brandow"/>
    <x v="0"/>
    <x v="0"/>
    <s v="San Francisco"/>
    <x v="1"/>
    <n v="94110"/>
    <x v="1"/>
    <s v="FUR-FU-10000260"/>
    <x v="0"/>
    <s v="Furnishings"/>
    <s v="6 Cubicle Wall Clock, Black"/>
    <n v="32.36"/>
    <n v="0.4"/>
    <n v="19.416"/>
  </r>
  <r>
    <n v="5271"/>
    <s v="CA-2018-144484"/>
    <x v="220"/>
    <d v="2018-09-11T00:00:00"/>
    <s v="Same Day"/>
    <s v="CB-12025"/>
    <s v="Cassandra Brandow"/>
    <x v="0"/>
    <x v="0"/>
    <s v="San Francisco"/>
    <x v="1"/>
    <n v="94110"/>
    <x v="1"/>
    <s v="OFF-AP-10004487"/>
    <x v="1"/>
    <s v="Appliances"/>
    <s v="Kensington 4 Outlet MasterPiece Compact Power Control Center"/>
    <n v="406.6"/>
    <n v="0.4"/>
    <n v="243.96"/>
  </r>
  <r>
    <n v="5272"/>
    <s v="CA-2018-125913"/>
    <x v="1034"/>
    <d v="2018-01-16T00:00:00"/>
    <s v="Same Day"/>
    <s v="JO-15145"/>
    <s v="Jack OBriant"/>
    <x v="1"/>
    <x v="0"/>
    <s v="Los Angeles"/>
    <x v="1"/>
    <n v="90008"/>
    <x v="1"/>
    <s v="FUR-FU-10001487"/>
    <x v="0"/>
    <s v="Furnishings"/>
    <s v="Eldon Expressions Wood and Plastic Desk Accessories, Cherry Wood"/>
    <n v="27.92"/>
    <n v="0.4"/>
    <n v="16.751999999999999"/>
  </r>
  <r>
    <n v="5273"/>
    <s v="CA-2018-125913"/>
    <x v="1034"/>
    <d v="2018-01-16T00:00:00"/>
    <s v="Same Day"/>
    <s v="JO-15145"/>
    <s v="Jack OBriant"/>
    <x v="1"/>
    <x v="0"/>
    <s v="Los Angeles"/>
    <x v="1"/>
    <n v="90008"/>
    <x v="1"/>
    <s v="FUR-TA-10001520"/>
    <x v="0"/>
    <s v="Tables"/>
    <s v="Lesro Sheffield Collection Coffee Table, End Table, Center Table, Corner Table"/>
    <n v="399.67200000000003"/>
    <n v="0.45"/>
    <n v="219.81960000000004"/>
  </r>
  <r>
    <n v="5274"/>
    <s v="US-2017-158309"/>
    <x v="491"/>
    <d v="2017-11-29T00:00:00"/>
    <s v="First Class"/>
    <s v="PA-19060"/>
    <s v="Pete Armstrong"/>
    <x v="2"/>
    <x v="0"/>
    <s v="Miami"/>
    <x v="2"/>
    <n v="33142"/>
    <x v="0"/>
    <s v="OFF-BI-10000145"/>
    <x v="1"/>
    <s v="Binders"/>
    <s v="Zipper Ring Binder Pockets"/>
    <n v="3.7440000000000002"/>
    <n v="0.25"/>
    <n v="2.8080000000000003"/>
  </r>
  <r>
    <n v="5275"/>
    <s v="CA-2016-162887"/>
    <x v="209"/>
    <d v="2016-11-09T00:00:00"/>
    <s v="Second Class"/>
    <s v="SV-20785"/>
    <s v="Stewart Visinsky"/>
    <x v="0"/>
    <x v="0"/>
    <s v="Burlington"/>
    <x v="42"/>
    <m/>
    <x v="3"/>
    <s v="FUR-CH-10000595"/>
    <x v="0"/>
    <s v="Chairs"/>
    <s v="Safco Contoured Stacking Chairs"/>
    <n v="715.2"/>
    <n v="0.45"/>
    <n v="393.36000000000007"/>
  </r>
  <r>
    <n v="5276"/>
    <s v="CA-2018-147333"/>
    <x v="817"/>
    <d v="2018-12-20T00:00:00"/>
    <s v="Standard Class"/>
    <s v="KL-16555"/>
    <s v="Kelly Lampkin"/>
    <x v="1"/>
    <x v="0"/>
    <s v="Fayetteville"/>
    <x v="36"/>
    <n v="72701"/>
    <x v="0"/>
    <s v="TEC-AC-10004469"/>
    <x v="2"/>
    <s v="Accessories"/>
    <s v="Microsoft Sculpt Comfort Mouse"/>
    <n v="159.80000000000001"/>
    <n v="0.3"/>
    <n v="111.86"/>
  </r>
  <r>
    <n v="5277"/>
    <s v="CA-2018-147333"/>
    <x v="817"/>
    <d v="2018-12-20T00:00:00"/>
    <s v="Standard Class"/>
    <s v="KL-16555"/>
    <s v="Kelly Lampkin"/>
    <x v="1"/>
    <x v="0"/>
    <s v="Fayetteville"/>
    <x v="36"/>
    <n v="72701"/>
    <x v="0"/>
    <s v="TEC-AC-10003038"/>
    <x v="2"/>
    <s v="Accessories"/>
    <s v="Kingston Digital DataTraveler 16GB USB 2.0"/>
    <n v="44.75"/>
    <n v="0.3"/>
    <n v="31.324999999999999"/>
  </r>
  <r>
    <n v="5278"/>
    <s v="CA-2015-113859"/>
    <x v="103"/>
    <d v="2015-09-17T00:00:00"/>
    <s v="Standard Class"/>
    <s v="BC-11125"/>
    <s v="Becky Castell"/>
    <x v="2"/>
    <x v="0"/>
    <s v="Odessa"/>
    <x v="5"/>
    <n v="79762"/>
    <x v="2"/>
    <s v="FUR-CH-10004698"/>
    <x v="0"/>
    <s v="Chairs"/>
    <s v="Padded Folding Chairs, Black, 4/Carton"/>
    <n v="340.11599999999999"/>
    <n v="0.35"/>
    <n v="221.0754"/>
  </r>
  <r>
    <n v="5279"/>
    <s v="CA-2015-159681"/>
    <x v="1035"/>
    <d v="2015-12-13T00:00:00"/>
    <s v="Standard Class"/>
    <s v="PO-18850"/>
    <s v="Patrick OBrill"/>
    <x v="0"/>
    <x v="0"/>
    <s v="Virginia Beach"/>
    <x v="17"/>
    <n v="23464"/>
    <x v="0"/>
    <s v="OFF-PA-10003641"/>
    <x v="1"/>
    <s v="Paper"/>
    <s v="Xerox 1909"/>
    <n v="105.52"/>
    <n v="0.25"/>
    <n v="79.14"/>
  </r>
  <r>
    <n v="5280"/>
    <s v="US-2018-104094"/>
    <x v="210"/>
    <d v="2018-09-11T00:00:00"/>
    <s v="Standard Class"/>
    <s v="AG-10675"/>
    <s v="Anna Gayman"/>
    <x v="0"/>
    <x v="0"/>
    <s v="Milwaukee"/>
    <x v="6"/>
    <n v="53209"/>
    <x v="2"/>
    <s v="TEC-AC-10002134"/>
    <x v="2"/>
    <s v="Accessories"/>
    <s v="Rosewill 107 Normal Keys USB Wired Standard Keyboard"/>
    <n v="13.48"/>
    <n v="0.35"/>
    <n v="8.7620000000000005"/>
  </r>
  <r>
    <n v="5281"/>
    <s v="CA-2018-152709"/>
    <x v="566"/>
    <d v="2018-10-12T00:00:00"/>
    <s v="Standard Class"/>
    <s v="DB-13210"/>
    <s v="Dean Braden"/>
    <x v="0"/>
    <x v="0"/>
    <s v="Detroit"/>
    <x v="12"/>
    <n v="48234"/>
    <x v="2"/>
    <s v="OFF-ST-10001837"/>
    <x v="1"/>
    <s v="Storage"/>
    <s v="SAFCO Mobile Desk Side File, Wire Frame"/>
    <n v="85.52"/>
    <n v="0.4"/>
    <n v="51.311999999999998"/>
  </r>
  <r>
    <n v="5282"/>
    <s v="CA-2016-105158"/>
    <x v="577"/>
    <d v="2016-09-10T00:00:00"/>
    <s v="Standard Class"/>
    <s v="SP-20860"/>
    <s v="Sung Pak"/>
    <x v="1"/>
    <x v="0"/>
    <s v="Rochester"/>
    <x v="11"/>
    <n v="55901"/>
    <x v="2"/>
    <s v="FUR-FU-10001706"/>
    <x v="0"/>
    <s v="Furnishings"/>
    <s v="Longer-Life Soft White Bulbs"/>
    <n v="6.16"/>
    <n v="0.3"/>
    <n v="4.3119999999999994"/>
  </r>
  <r>
    <n v="5283"/>
    <s v="CA-2016-105158"/>
    <x v="577"/>
    <d v="2016-09-10T00:00:00"/>
    <s v="Standard Class"/>
    <s v="SP-20860"/>
    <s v="Sung Pak"/>
    <x v="1"/>
    <x v="0"/>
    <s v="Rochester"/>
    <x v="11"/>
    <n v="55901"/>
    <x v="2"/>
    <s v="OFF-PA-10001970"/>
    <x v="1"/>
    <s v="Paper"/>
    <s v="Xerox 1881"/>
    <n v="36.840000000000003"/>
    <n v="0.3"/>
    <n v="25.788"/>
  </r>
  <r>
    <n v="5284"/>
    <s v="CA-2015-133424"/>
    <x v="809"/>
    <d v="2015-04-04T00:00:00"/>
    <s v="Standard Class"/>
    <s v="Dl-13600"/>
    <s v="Dorris liebe"/>
    <x v="1"/>
    <x v="0"/>
    <s v="Seattle"/>
    <x v="4"/>
    <n v="98105"/>
    <x v="1"/>
    <s v="OFF-ST-10002957"/>
    <x v="1"/>
    <s v="Storage"/>
    <s v="Sterilite Show Offs Storage Containers"/>
    <n v="15.84"/>
    <n v="0.5"/>
    <n v="7.92"/>
  </r>
  <r>
    <n v="5285"/>
    <s v="CA-2015-133424"/>
    <x v="809"/>
    <d v="2015-04-04T00:00:00"/>
    <s v="Standard Class"/>
    <s v="Dl-13600"/>
    <s v="Dorris liebe"/>
    <x v="1"/>
    <x v="0"/>
    <s v="Seattle"/>
    <x v="4"/>
    <n v="98105"/>
    <x v="1"/>
    <s v="OFF-LA-10002312"/>
    <x v="1"/>
    <s v="Labels"/>
    <s v="Avery 490"/>
    <n v="44.4"/>
    <n v="0.4"/>
    <n v="26.639999999999997"/>
  </r>
  <r>
    <n v="5286"/>
    <s v="CA-2018-105991"/>
    <x v="1024"/>
    <d v="2018-05-06T00:00:00"/>
    <s v="First Class"/>
    <s v="LH-17020"/>
    <s v="Lisa Hazard"/>
    <x v="0"/>
    <x v="0"/>
    <s v="Louisville"/>
    <x v="22"/>
    <n v="80027"/>
    <x v="1"/>
    <s v="OFF-EN-10002600"/>
    <x v="1"/>
    <s v="Envelopes"/>
    <s v="Redi-Strip #10 Envelopes, 4 1/8 x 9 1/2"/>
    <n v="21.24"/>
    <n v="0.4"/>
    <n v="12.743999999999998"/>
  </r>
  <r>
    <n v="5287"/>
    <s v="CA-2018-105991"/>
    <x v="1024"/>
    <d v="2018-05-06T00:00:00"/>
    <s v="First Class"/>
    <s v="LH-17020"/>
    <s v="Lisa Hazard"/>
    <x v="0"/>
    <x v="0"/>
    <s v="Louisville"/>
    <x v="22"/>
    <n v="80027"/>
    <x v="1"/>
    <s v="OFF-BI-10003274"/>
    <x v="1"/>
    <s v="Binders"/>
    <s v="Avery Durable Slant Ring Binders, No Labels"/>
    <n v="9.5519999999999996"/>
    <n v="0.4"/>
    <n v="5.7311999999999994"/>
  </r>
  <r>
    <n v="5288"/>
    <s v="CA-2018-105991"/>
    <x v="1024"/>
    <d v="2018-05-06T00:00:00"/>
    <s v="First Class"/>
    <s v="LH-17020"/>
    <s v="Lisa Hazard"/>
    <x v="0"/>
    <x v="0"/>
    <s v="Louisville"/>
    <x v="22"/>
    <n v="80027"/>
    <x v="1"/>
    <s v="FUR-BO-10004467"/>
    <x v="0"/>
    <s v="Bookcases"/>
    <s v="Bestar Classic Bookcase"/>
    <n v="89.991"/>
    <n v="0.5"/>
    <n v="44.9955"/>
  </r>
  <r>
    <n v="5289"/>
    <s v="US-2018-136784"/>
    <x v="504"/>
    <d v="2018-05-05T00:00:00"/>
    <s v="Standard Class"/>
    <s v="AD-10180"/>
    <s v="Alan Dominguez"/>
    <x v="2"/>
    <x v="0"/>
    <s v="San Francisco"/>
    <x v="1"/>
    <n v="94122"/>
    <x v="1"/>
    <s v="OFF-PA-10000675"/>
    <x v="1"/>
    <s v="Paper"/>
    <s v="Xerox 1919"/>
    <n v="163.96"/>
    <n v="0.4"/>
    <n v="98.376000000000005"/>
  </r>
  <r>
    <n v="5290"/>
    <s v="CA-2015-146283"/>
    <x v="78"/>
    <d v="2015-09-15T00:00:00"/>
    <s v="Standard Class"/>
    <s v="KT-16465"/>
    <s v="Kean Takahito"/>
    <x v="0"/>
    <x v="0"/>
    <s v="Houston"/>
    <x v="5"/>
    <n v="77036"/>
    <x v="2"/>
    <s v="OFF-PA-10002259"/>
    <x v="1"/>
    <s v="Paper"/>
    <s v="Geographics Note Cards, Blank, White, 8 1/2 x 11"/>
    <n v="17.904"/>
    <n v="0.3"/>
    <n v="12.5328"/>
  </r>
  <r>
    <n v="5291"/>
    <s v="CA-2015-146283"/>
    <x v="78"/>
    <d v="2015-09-15T00:00:00"/>
    <s v="Standard Class"/>
    <s v="KT-16465"/>
    <s v="Kean Takahito"/>
    <x v="0"/>
    <x v="0"/>
    <s v="Houston"/>
    <x v="5"/>
    <n v="77036"/>
    <x v="2"/>
    <s v="FUR-CH-10004287"/>
    <x v="0"/>
    <s v="Chairs"/>
    <s v="SAFCO Arco Folding Chair"/>
    <n v="966.7"/>
    <n v="0.35"/>
    <n v="628.35500000000002"/>
  </r>
  <r>
    <n v="5292"/>
    <s v="CA-2015-146283"/>
    <x v="78"/>
    <d v="2015-09-15T00:00:00"/>
    <s v="Standard Class"/>
    <s v="KT-16465"/>
    <s v="Kean Takahito"/>
    <x v="0"/>
    <x v="0"/>
    <s v="Houston"/>
    <x v="5"/>
    <n v="77036"/>
    <x v="2"/>
    <s v="OFF-PA-10000482"/>
    <x v="1"/>
    <s v="Paper"/>
    <s v="Snap-A-Way Black Print Carbonless Ruled Speed Letter, Triplicate"/>
    <n v="182.11199999999999"/>
    <n v="0.3"/>
    <n v="127.47839999999999"/>
  </r>
  <r>
    <n v="5293"/>
    <s v="CA-2018-151218"/>
    <x v="308"/>
    <d v="2018-06-23T00:00:00"/>
    <s v="First Class"/>
    <s v="PJ-19015"/>
    <s v="Pauline Johnson"/>
    <x v="0"/>
    <x v="0"/>
    <s v="Miami"/>
    <x v="2"/>
    <n v="33180"/>
    <x v="0"/>
    <s v="OFF-ST-10004835"/>
    <x v="1"/>
    <s v="Storage"/>
    <s v="Plastic Stacking Crates &amp; Casters"/>
    <n v="4.4640000000000004"/>
    <n v="0.35"/>
    <n v="2.9016000000000002"/>
  </r>
  <r>
    <n v="5294"/>
    <s v="CA-2016-111073"/>
    <x v="207"/>
    <d v="2016-12-30T00:00:00"/>
    <s v="Standard Class"/>
    <s v="MC-18100"/>
    <s v="Mick Crebagga"/>
    <x v="0"/>
    <x v="0"/>
    <s v="Medina"/>
    <x v="24"/>
    <n v="44256"/>
    <x v="3"/>
    <s v="FUR-TA-10004086"/>
    <x v="0"/>
    <s v="Tables"/>
    <s v="KI Adjustable-Height Table"/>
    <n v="51.588000000000001"/>
    <n v="0.45"/>
    <n v="28.373400000000004"/>
  </r>
  <r>
    <n v="5295"/>
    <s v="CA-2018-144883"/>
    <x v="733"/>
    <d v="2018-08-19T00:00:00"/>
    <s v="Standard Class"/>
    <s v="BO-11350"/>
    <s v="Bill Overfelt"/>
    <x v="1"/>
    <x v="0"/>
    <s v="Roseville"/>
    <x v="11"/>
    <n v="55113"/>
    <x v="2"/>
    <s v="OFF-LA-10000305"/>
    <x v="1"/>
    <s v="Labels"/>
    <s v="Avery 495"/>
    <n v="50.4"/>
    <n v="0.3"/>
    <n v="35.279999999999994"/>
  </r>
  <r>
    <n v="5296"/>
    <s v="CA-2018-142174"/>
    <x v="168"/>
    <d v="2018-03-09T00:00:00"/>
    <s v="Standard Class"/>
    <s v="DP-13000"/>
    <s v="Darren Powers"/>
    <x v="0"/>
    <x v="0"/>
    <s v="Houston"/>
    <x v="5"/>
    <n v="77041"/>
    <x v="2"/>
    <s v="OFF-PA-10000806"/>
    <x v="1"/>
    <s v="Paper"/>
    <s v="Xerox 1934"/>
    <n v="89.567999999999998"/>
    <n v="0.3"/>
    <n v="62.697599999999994"/>
  </r>
  <r>
    <n v="5297"/>
    <s v="CA-2018-108791"/>
    <x v="944"/>
    <d v="2018-07-31T00:00:00"/>
    <s v="Standard Class"/>
    <s v="TM-21490"/>
    <s v="Tony Molinari"/>
    <x v="0"/>
    <x v="0"/>
    <s v="Yonkers"/>
    <x v="15"/>
    <n v="10701"/>
    <x v="3"/>
    <s v="FUR-FU-10004018"/>
    <x v="0"/>
    <s v="Furnishings"/>
    <s v="Tensor Computer Mounted Lamp"/>
    <n v="14.89"/>
    <n v="0.4"/>
    <n v="8.9339999999999993"/>
  </r>
  <r>
    <n v="5298"/>
    <s v="CA-2018-108791"/>
    <x v="944"/>
    <d v="2018-07-31T00:00:00"/>
    <s v="Standard Class"/>
    <s v="TM-21490"/>
    <s v="Tony Molinari"/>
    <x v="0"/>
    <x v="0"/>
    <s v="Yonkers"/>
    <x v="15"/>
    <n v="10701"/>
    <x v="3"/>
    <s v="TEC-PH-10002660"/>
    <x v="2"/>
    <s v="Phones"/>
    <s v="Nortel Networks T7316 E Nt8 B27"/>
    <n v="543.91999999999996"/>
    <n v="0.4"/>
    <n v="326.35199999999998"/>
  </r>
  <r>
    <n v="5299"/>
    <s v="CA-2017-106656"/>
    <x v="713"/>
    <d v="2017-09-26T00:00:00"/>
    <s v="First Class"/>
    <s v="DV-13045"/>
    <s v="Darrin Van Huff"/>
    <x v="1"/>
    <x v="0"/>
    <s v="San Diego"/>
    <x v="1"/>
    <n v="92037"/>
    <x v="1"/>
    <s v="OFF-EN-10001509"/>
    <x v="1"/>
    <s v="Envelopes"/>
    <s v="Poly String Tie Envelopes"/>
    <n v="4.08"/>
    <n v="0.4"/>
    <n v="2.448"/>
  </r>
  <r>
    <n v="5300"/>
    <s v="CA-2017-106656"/>
    <x v="713"/>
    <d v="2017-09-26T00:00:00"/>
    <s v="First Class"/>
    <s v="DV-13045"/>
    <s v="Darrin Van Huff"/>
    <x v="1"/>
    <x v="0"/>
    <s v="San Diego"/>
    <x v="1"/>
    <n v="92037"/>
    <x v="1"/>
    <s v="OFF-LA-10003148"/>
    <x v="1"/>
    <s v="Labels"/>
    <s v="Avery 51"/>
    <n v="18.899999999999999"/>
    <n v="0.4"/>
    <n v="11.339999999999998"/>
  </r>
  <r>
    <n v="5301"/>
    <s v="CA-2017-113831"/>
    <x v="198"/>
    <d v="2017-06-03T00:00:00"/>
    <s v="Standard Class"/>
    <s v="AH-10690"/>
    <s v="Anna Häberlin"/>
    <x v="1"/>
    <x v="0"/>
    <s v="Springfield"/>
    <x v="17"/>
    <n v="22153"/>
    <x v="0"/>
    <s v="FUR-TA-10002645"/>
    <x v="0"/>
    <s v="Tables"/>
    <s v="Hon Rectangular Conference Tables"/>
    <n v="2275.5"/>
    <n v="0.3"/>
    <n v="1592.85"/>
  </r>
  <r>
    <n v="5302"/>
    <s v="CA-2017-113831"/>
    <x v="198"/>
    <d v="2017-06-03T00:00:00"/>
    <s v="Standard Class"/>
    <s v="AH-10690"/>
    <s v="Anna Häberlin"/>
    <x v="1"/>
    <x v="0"/>
    <s v="Springfield"/>
    <x v="17"/>
    <n v="22153"/>
    <x v="0"/>
    <s v="TEC-AC-10003033"/>
    <x v="2"/>
    <s v="Accessories"/>
    <s v="Plantronics CS510 - Over-the-Head monaural Wireless Headset System"/>
    <n v="1979.7"/>
    <n v="0.3"/>
    <n v="1385.79"/>
  </r>
  <r>
    <n v="5303"/>
    <s v="CA-2017-113831"/>
    <x v="198"/>
    <d v="2017-06-03T00:00:00"/>
    <s v="Standard Class"/>
    <s v="AH-10690"/>
    <s v="Anna Häberlin"/>
    <x v="1"/>
    <x v="0"/>
    <s v="Springfield"/>
    <x v="17"/>
    <n v="22153"/>
    <x v="0"/>
    <s v="OFF-LA-10001297"/>
    <x v="1"/>
    <s v="Labels"/>
    <s v="Avery 473"/>
    <n v="62.1"/>
    <n v="0.25"/>
    <n v="46.575000000000003"/>
  </r>
  <r>
    <n v="5304"/>
    <s v="US-2015-139500"/>
    <x v="912"/>
    <d v="2015-11-20T00:00:00"/>
    <s v="Standard Class"/>
    <s v="AB-10165"/>
    <s v="Alan Barnes"/>
    <x v="0"/>
    <x v="0"/>
    <s v="Decatur"/>
    <x v="10"/>
    <n v="62521"/>
    <x v="2"/>
    <s v="FUR-CH-10002017"/>
    <x v="0"/>
    <s v="Chairs"/>
    <s v="SAFCO Optional Arm Kit for Workspace Cribbage Stacking Chair"/>
    <n v="37.295999999999999"/>
    <n v="0.35"/>
    <n v="24.2424"/>
  </r>
  <r>
    <n v="5305"/>
    <s v="US-2015-166310"/>
    <x v="158"/>
    <d v="2015-09-23T00:00:00"/>
    <s v="First Class"/>
    <s v="JS-15940"/>
    <s v="Joni Sundaresam"/>
    <x v="2"/>
    <x v="0"/>
    <s v="Garland"/>
    <x v="5"/>
    <n v="75043"/>
    <x v="2"/>
    <s v="FUR-FU-10001546"/>
    <x v="0"/>
    <s v="Furnishings"/>
    <s v="Dana Swing-Arm Lamps"/>
    <n v="8.5440000000000005"/>
    <n v="0.3"/>
    <n v="5.9808000000000003"/>
  </r>
  <r>
    <n v="5306"/>
    <s v="US-2017-168410"/>
    <x v="823"/>
    <d v="2017-02-26T00:00:00"/>
    <s v="Standard Class"/>
    <s v="BV-11245"/>
    <s v="Benjamin Venier"/>
    <x v="1"/>
    <x v="0"/>
    <s v="Oceanside"/>
    <x v="15"/>
    <n v="11572"/>
    <x v="3"/>
    <s v="FUR-FU-10000629"/>
    <x v="0"/>
    <s v="Furnishings"/>
    <s v="9-3/4 Diameter Round Wall Clock"/>
    <n v="68.95"/>
    <n v="0.4"/>
    <n v="41.37"/>
  </r>
  <r>
    <n v="5307"/>
    <s v="US-2017-168410"/>
    <x v="823"/>
    <d v="2017-02-26T00:00:00"/>
    <s v="Standard Class"/>
    <s v="BV-11245"/>
    <s v="Benjamin Venier"/>
    <x v="1"/>
    <x v="0"/>
    <s v="Oceanside"/>
    <x v="15"/>
    <n v="11572"/>
    <x v="3"/>
    <s v="OFF-ST-10000036"/>
    <x v="1"/>
    <s v="Storage"/>
    <s v="Recycled Data-Pak for Archival Bound Computer Printouts, 12-1/2 x 12-1/2 x 16"/>
    <n v="296.37"/>
    <n v="0.5"/>
    <n v="148.185"/>
  </r>
  <r>
    <n v="5308"/>
    <s v="US-2017-168410"/>
    <x v="823"/>
    <d v="2017-02-26T00:00:00"/>
    <s v="Standard Class"/>
    <s v="BV-11245"/>
    <s v="Benjamin Venier"/>
    <x v="1"/>
    <x v="0"/>
    <s v="Oceanside"/>
    <x v="15"/>
    <n v="11572"/>
    <x v="3"/>
    <s v="TEC-PH-10002583"/>
    <x v="2"/>
    <s v="Phones"/>
    <s v="iOttie HLCRIO102 Car Mount"/>
    <n v="39.979999999999997"/>
    <n v="0.4"/>
    <n v="23.987999999999996"/>
  </r>
  <r>
    <n v="5309"/>
    <s v="CA-2018-131254"/>
    <x v="123"/>
    <d v="2018-11-21T00:00:00"/>
    <s v="First Class"/>
    <s v="NC-18415"/>
    <s v="Nathan Cano"/>
    <x v="0"/>
    <x v="0"/>
    <s v="Houston"/>
    <x v="5"/>
    <n v="77095"/>
    <x v="2"/>
    <s v="FUR-CH-10003774"/>
    <x v="0"/>
    <s v="Chairs"/>
    <s v="Global Wood Trimmed Managers Task Chair, Khaki"/>
    <n v="191.05799999999999"/>
    <n v="0.35"/>
    <n v="124.18769999999999"/>
  </r>
  <r>
    <n v="5310"/>
    <s v="CA-2018-131254"/>
    <x v="123"/>
    <d v="2018-11-21T00:00:00"/>
    <s v="First Class"/>
    <s v="NC-18415"/>
    <s v="Nathan Cano"/>
    <x v="0"/>
    <x v="0"/>
    <s v="Houston"/>
    <x v="5"/>
    <n v="77095"/>
    <x v="2"/>
    <s v="OFF-AR-10003876"/>
    <x v="1"/>
    <s v="Art"/>
    <s v="Avery Hi-Liter GlideStik Fluorescent Highlighter, Yellow Ink"/>
    <n v="13.04"/>
    <n v="0.35"/>
    <n v="8.4759999999999991"/>
  </r>
  <r>
    <n v="5311"/>
    <s v="CA-2018-131254"/>
    <x v="123"/>
    <d v="2018-11-21T00:00:00"/>
    <s v="First Class"/>
    <s v="NC-18415"/>
    <s v="Nathan Cano"/>
    <x v="0"/>
    <x v="0"/>
    <s v="Houston"/>
    <x v="5"/>
    <n v="77095"/>
    <x v="2"/>
    <s v="OFF-BI-10003527"/>
    <x v="1"/>
    <s v="Binders"/>
    <s v="Fellowes PB500 Electric Punch Plastic Comb Binding Machine with Manual Bind"/>
    <n v="1525.1880000000001"/>
    <n v="0.3"/>
    <n v="1067.6315999999999"/>
  </r>
  <r>
    <n v="5312"/>
    <s v="CA-2017-123414"/>
    <x v="1036"/>
    <d v="2017-08-27T00:00:00"/>
    <s v="Standard Class"/>
    <s v="SU-20665"/>
    <s v="Stephanie Ulpright"/>
    <x v="2"/>
    <x v="0"/>
    <s v="Greenville"/>
    <x v="3"/>
    <n v="27834"/>
    <x v="0"/>
    <s v="OFF-LA-10004559"/>
    <x v="1"/>
    <s v="Labels"/>
    <s v="Avery 49"/>
    <n v="9.2159999999999993"/>
    <n v="0.25"/>
    <n v="6.911999999999999"/>
  </r>
  <r>
    <n v="5313"/>
    <s v="CA-2017-123414"/>
    <x v="1036"/>
    <d v="2017-08-27T00:00:00"/>
    <s v="Standard Class"/>
    <s v="SU-20665"/>
    <s v="Stephanie Ulpright"/>
    <x v="2"/>
    <x v="0"/>
    <s v="Greenville"/>
    <x v="3"/>
    <n v="27834"/>
    <x v="0"/>
    <s v="OFF-SU-10002573"/>
    <x v="1"/>
    <s v="Supplies"/>
    <s v="Acme 10 Easy Grip Assistive Scissors"/>
    <n v="28.047999999999998"/>
    <n v="0.3"/>
    <n v="19.633599999999998"/>
  </r>
  <r>
    <n v="5314"/>
    <s v="CA-2018-137876"/>
    <x v="504"/>
    <d v="2018-05-05T00:00:00"/>
    <s v="Standard Class"/>
    <s v="DJ-13510"/>
    <s v="Don Jones"/>
    <x v="1"/>
    <x v="0"/>
    <s v="San Francisco"/>
    <x v="1"/>
    <n v="94110"/>
    <x v="1"/>
    <s v="FUR-FU-10000222"/>
    <x v="0"/>
    <s v="Furnishings"/>
    <s v="Seth Thomas 16 Steel Case Clock"/>
    <n v="64.959999999999994"/>
    <n v="0.4"/>
    <n v="38.975999999999992"/>
  </r>
  <r>
    <n v="5315"/>
    <s v="CA-2018-137876"/>
    <x v="504"/>
    <d v="2018-05-05T00:00:00"/>
    <s v="Standard Class"/>
    <s v="DJ-13510"/>
    <s v="Don Jones"/>
    <x v="1"/>
    <x v="0"/>
    <s v="San Francisco"/>
    <x v="1"/>
    <n v="94110"/>
    <x v="1"/>
    <s v="OFF-EN-10001219"/>
    <x v="1"/>
    <s v="Envelopes"/>
    <s v="#10- 4 1/8 x 9 1/2 Security-Tint Envelopes"/>
    <n v="30.56"/>
    <n v="0.4"/>
    <n v="18.335999999999999"/>
  </r>
  <r>
    <n v="5316"/>
    <s v="CA-2017-154060"/>
    <x v="440"/>
    <d v="2017-05-08T00:00:00"/>
    <s v="Standard Class"/>
    <s v="DL-12865"/>
    <s v="Dan Lawera"/>
    <x v="0"/>
    <x v="0"/>
    <s v="Greensboro"/>
    <x v="3"/>
    <n v="27405"/>
    <x v="0"/>
    <s v="FUR-CH-10002304"/>
    <x v="0"/>
    <s v="Chairs"/>
    <s v="Global Stack Chair without Arms, Black"/>
    <n v="187.05600000000001"/>
    <n v="0.3"/>
    <n v="130.9392"/>
  </r>
  <r>
    <n v="5317"/>
    <s v="US-2018-162558"/>
    <x v="280"/>
    <d v="2018-10-05T00:00:00"/>
    <s v="First Class"/>
    <s v="Dp-13240"/>
    <s v="Dean percer"/>
    <x v="2"/>
    <x v="0"/>
    <s v="Knoxville"/>
    <x v="18"/>
    <n v="37918"/>
    <x v="0"/>
    <s v="FUR-FU-10002364"/>
    <x v="0"/>
    <s v="Furnishings"/>
    <s v="Eldon Expressions Wood Desk Accessories, Oak"/>
    <n v="11.808"/>
    <n v="0.25"/>
    <n v="8.8559999999999999"/>
  </r>
  <r>
    <n v="5318"/>
    <s v="US-2018-162558"/>
    <x v="280"/>
    <d v="2018-10-05T00:00:00"/>
    <s v="First Class"/>
    <s v="Dp-13240"/>
    <s v="Dean percer"/>
    <x v="2"/>
    <x v="0"/>
    <s v="Knoxville"/>
    <x v="18"/>
    <n v="37918"/>
    <x v="0"/>
    <s v="FUR-FU-10004864"/>
    <x v="0"/>
    <s v="Furnishings"/>
    <s v="Eldon 500 Class Desk Accessories"/>
    <n v="9.6560000000000006"/>
    <n v="0.25"/>
    <n v="7.2420000000000009"/>
  </r>
  <r>
    <n v="5319"/>
    <s v="US-2018-162558"/>
    <x v="280"/>
    <d v="2018-10-05T00:00:00"/>
    <s v="First Class"/>
    <s v="Dp-13240"/>
    <s v="Dean percer"/>
    <x v="2"/>
    <x v="0"/>
    <s v="Knoxville"/>
    <x v="18"/>
    <n v="37918"/>
    <x v="0"/>
    <s v="OFF-PA-10003172"/>
    <x v="1"/>
    <s v="Paper"/>
    <s v="Xerox 1996"/>
    <n v="20.736000000000001"/>
    <n v="0.25"/>
    <n v="15.552"/>
  </r>
  <r>
    <n v="5320"/>
    <s v="US-2018-162558"/>
    <x v="280"/>
    <d v="2018-10-05T00:00:00"/>
    <s v="First Class"/>
    <s v="Dp-13240"/>
    <s v="Dean percer"/>
    <x v="2"/>
    <x v="0"/>
    <s v="Knoxville"/>
    <x v="18"/>
    <n v="37918"/>
    <x v="0"/>
    <s v="OFF-BI-10000977"/>
    <x v="1"/>
    <s v="Binders"/>
    <s v="Ibico Plastic Spiral Binding Combs"/>
    <n v="27.36"/>
    <n v="0.25"/>
    <n v="20.52"/>
  </r>
  <r>
    <n v="5321"/>
    <s v="US-2018-162558"/>
    <x v="280"/>
    <d v="2018-10-05T00:00:00"/>
    <s v="First Class"/>
    <s v="Dp-13240"/>
    <s v="Dean percer"/>
    <x v="2"/>
    <x v="0"/>
    <s v="Knoxville"/>
    <x v="18"/>
    <n v="37918"/>
    <x v="0"/>
    <s v="FUR-TA-10000198"/>
    <x v="0"/>
    <s v="Tables"/>
    <s v="Chromcraft Bull-Nose Wood Oval Conference Tables &amp; Bases"/>
    <n v="2314.116"/>
    <n v="0.3"/>
    <n v="1619.8811999999998"/>
  </r>
  <r>
    <n v="5322"/>
    <s v="US-2018-162558"/>
    <x v="280"/>
    <d v="2018-10-05T00:00:00"/>
    <s v="First Class"/>
    <s v="Dp-13240"/>
    <s v="Dean percer"/>
    <x v="2"/>
    <x v="0"/>
    <s v="Knoxville"/>
    <x v="18"/>
    <n v="37918"/>
    <x v="0"/>
    <s v="OFF-BI-10003984"/>
    <x v="1"/>
    <s v="Binders"/>
    <s v="Lock-Up Easel Spel-Binder"/>
    <n v="34.235999999999997"/>
    <n v="0.25"/>
    <n v="25.677"/>
  </r>
  <r>
    <n v="5323"/>
    <s v="US-2018-162558"/>
    <x v="280"/>
    <d v="2018-10-05T00:00:00"/>
    <s v="First Class"/>
    <s v="Dp-13240"/>
    <s v="Dean percer"/>
    <x v="2"/>
    <x v="0"/>
    <s v="Knoxville"/>
    <x v="18"/>
    <n v="37918"/>
    <x v="0"/>
    <s v="FUR-FU-10003691"/>
    <x v="0"/>
    <s v="Furnishings"/>
    <s v="Eldon Image Series Desk Accessories, Ebony"/>
    <n v="19.760000000000002"/>
    <n v="0.25"/>
    <n v="14.82"/>
  </r>
  <r>
    <n v="5324"/>
    <s v="CA-2018-134439"/>
    <x v="65"/>
    <d v="2018-09-23T00:00:00"/>
    <s v="Second Class"/>
    <s v="TM-21010"/>
    <s v="Tamara Manning"/>
    <x v="0"/>
    <x v="0"/>
    <s v="Grand Island"/>
    <x v="8"/>
    <n v="68801"/>
    <x v="2"/>
    <s v="OFF-PA-10004082"/>
    <x v="1"/>
    <s v="Paper"/>
    <s v="Adams Telephone Message Book w/Frequently-Called Numbers Space, 400 Messages per Book"/>
    <n v="15.96"/>
    <n v="0.3"/>
    <n v="11.172000000000001"/>
  </r>
  <r>
    <n v="5325"/>
    <s v="CA-2016-119508"/>
    <x v="784"/>
    <d v="2016-12-09T00:00:00"/>
    <s v="Standard Class"/>
    <s v="TZ-21580"/>
    <s v="Tracy Zic"/>
    <x v="0"/>
    <x v="0"/>
    <s v="Lakewood"/>
    <x v="1"/>
    <n v="90712"/>
    <x v="1"/>
    <s v="OFF-AR-10003723"/>
    <x v="1"/>
    <s v="Art"/>
    <s v="Avery Hi-Liter Fluorescent Desk Style Markers"/>
    <n v="16.899999999999999"/>
    <n v="0.45"/>
    <n v="9.2949999999999999"/>
  </r>
  <r>
    <n v="5326"/>
    <s v="CA-2016-119508"/>
    <x v="784"/>
    <d v="2016-12-09T00:00:00"/>
    <s v="Standard Class"/>
    <s v="TZ-21580"/>
    <s v="Tracy Zic"/>
    <x v="0"/>
    <x v="0"/>
    <s v="Lakewood"/>
    <x v="1"/>
    <n v="90712"/>
    <x v="1"/>
    <s v="FUR-FU-10004270"/>
    <x v="0"/>
    <s v="Furnishings"/>
    <s v="Eldon Image Series Desk Accessories, Burgundy"/>
    <n v="25.08"/>
    <n v="0.4"/>
    <n v="15.047999999999998"/>
  </r>
  <r>
    <n v="5327"/>
    <s v="CA-2016-152681"/>
    <x v="184"/>
    <d v="2016-01-22T00:00:00"/>
    <s v="Standard Class"/>
    <s v="SC-20260"/>
    <s v="Scott Cohen"/>
    <x v="1"/>
    <x v="0"/>
    <s v="Lawrence"/>
    <x v="31"/>
    <n v="1841"/>
    <x v="3"/>
    <s v="OFF-AR-10003183"/>
    <x v="1"/>
    <s v="Art"/>
    <s v="Avery Fluorescent Highlighter Four-Color Set"/>
    <n v="6.68"/>
    <n v="0.45"/>
    <n v="3.6739999999999999"/>
  </r>
  <r>
    <n v="5328"/>
    <s v="CA-2015-130813"/>
    <x v="1037"/>
    <d v="2015-01-08T00:00:00"/>
    <s v="Second Class"/>
    <s v="LS-17230"/>
    <s v="Lycoris Saunders"/>
    <x v="0"/>
    <x v="0"/>
    <s v="Los Angeles"/>
    <x v="1"/>
    <n v="90049"/>
    <x v="1"/>
    <s v="OFF-PA-10002005"/>
    <x v="1"/>
    <s v="Paper"/>
    <s v="Xerox 225"/>
    <n v="19.440000000000001"/>
    <n v="0.4"/>
    <n v="11.664"/>
  </r>
  <r>
    <n v="5329"/>
    <s v="CA-2016-120320"/>
    <x v="616"/>
    <d v="2016-03-09T00:00:00"/>
    <s v="Standard Class"/>
    <s v="MV-18190"/>
    <s v="Mike Vittorini"/>
    <x v="0"/>
    <x v="0"/>
    <s v="Houston"/>
    <x v="5"/>
    <n v="77036"/>
    <x v="2"/>
    <s v="TEC-PH-10000149"/>
    <x v="2"/>
    <s v="Phones"/>
    <s v="Cisco SPA525G2 IP Phone - Wireless"/>
    <n v="31.92"/>
    <n v="0.3"/>
    <n v="22.344000000000001"/>
  </r>
  <r>
    <n v="5330"/>
    <s v="CA-2017-111941"/>
    <x v="591"/>
    <d v="2017-12-28T00:00:00"/>
    <s v="Second Class"/>
    <s v="BD-11620"/>
    <s v="Brian DeCherney"/>
    <x v="0"/>
    <x v="0"/>
    <s v="New York City"/>
    <x v="15"/>
    <n v="10035"/>
    <x v="3"/>
    <s v="OFF-BI-10001524"/>
    <x v="1"/>
    <s v="Binders"/>
    <s v="GBC Premium Transparent Covers with Diagonal Lined Pattern"/>
    <n v="33.567999999999998"/>
    <n v="0.4"/>
    <n v="20.140799999999999"/>
  </r>
  <r>
    <n v="5331"/>
    <s v="CA-2017-123120"/>
    <x v="913"/>
    <d v="2017-09-08T00:00:00"/>
    <s v="Standard Class"/>
    <s v="CV-12295"/>
    <s v="Christina VanderZanden"/>
    <x v="0"/>
    <x v="0"/>
    <s v="New York City"/>
    <x v="15"/>
    <n v="10011"/>
    <x v="3"/>
    <s v="FUR-FU-10004748"/>
    <x v="0"/>
    <s v="Furnishings"/>
    <s v="Howard Miller 16 Diameter Gallery Wall Clock"/>
    <n v="63.94"/>
    <n v="0.4"/>
    <n v="38.363999999999997"/>
  </r>
  <r>
    <n v="5332"/>
    <s v="CA-2017-123120"/>
    <x v="913"/>
    <d v="2017-09-08T00:00:00"/>
    <s v="Standard Class"/>
    <s v="CV-12295"/>
    <s v="Christina VanderZanden"/>
    <x v="0"/>
    <x v="0"/>
    <s v="New York City"/>
    <x v="15"/>
    <n v="10011"/>
    <x v="3"/>
    <s v="OFF-BI-10001460"/>
    <x v="1"/>
    <s v="Binders"/>
    <s v="Plastic Binding Combs"/>
    <n v="60.6"/>
    <n v="0.4"/>
    <n v="36.36"/>
  </r>
  <r>
    <n v="5333"/>
    <s v="CA-2017-123120"/>
    <x v="913"/>
    <d v="2017-09-08T00:00:00"/>
    <s v="Standard Class"/>
    <s v="CV-12295"/>
    <s v="Christina VanderZanden"/>
    <x v="0"/>
    <x v="0"/>
    <s v="New York City"/>
    <x v="15"/>
    <n v="10011"/>
    <x v="3"/>
    <s v="OFF-SU-10002503"/>
    <x v="1"/>
    <s v="Supplies"/>
    <s v="Acme Preferred Stainless Steel Scissors"/>
    <n v="22.72"/>
    <n v="0.45"/>
    <n v="12.496"/>
  </r>
  <r>
    <n v="5334"/>
    <s v="CA-2015-103331"/>
    <x v="86"/>
    <d v="2015-09-01T00:00:00"/>
    <s v="Standard Class"/>
    <s v="KB-16315"/>
    <s v="Karl Braun"/>
    <x v="0"/>
    <x v="0"/>
    <s v="Newark"/>
    <x v="13"/>
    <n v="19711"/>
    <x v="3"/>
    <s v="FUR-FU-10001731"/>
    <x v="0"/>
    <s v="Furnishings"/>
    <s v="Acrylic Self-Standing Desk Frames"/>
    <n v="10.68"/>
    <n v="0.4"/>
    <n v="6.4079999999999995"/>
  </r>
  <r>
    <n v="5335"/>
    <s v="CA-2015-103331"/>
    <x v="86"/>
    <d v="2015-09-01T00:00:00"/>
    <s v="Standard Class"/>
    <s v="KB-16315"/>
    <s v="Karl Braun"/>
    <x v="0"/>
    <x v="0"/>
    <s v="Newark"/>
    <x v="13"/>
    <n v="19711"/>
    <x v="3"/>
    <s v="OFF-PA-10002160"/>
    <x v="1"/>
    <s v="Paper"/>
    <s v="Xerox 1978"/>
    <n v="17.34"/>
    <n v="0.4"/>
    <n v="10.404"/>
  </r>
  <r>
    <n v="5336"/>
    <s v="CA-2015-103331"/>
    <x v="86"/>
    <d v="2015-09-01T00:00:00"/>
    <s v="Standard Class"/>
    <s v="KB-16315"/>
    <s v="Karl Braun"/>
    <x v="0"/>
    <x v="0"/>
    <s v="Newark"/>
    <x v="13"/>
    <n v="19711"/>
    <x v="3"/>
    <s v="OFF-PA-10002659"/>
    <x v="1"/>
    <s v="Paper"/>
    <s v="Avoid Verbal Orders Carbonless Minifold Book"/>
    <n v="3.38"/>
    <n v="0.4"/>
    <n v="2.028"/>
  </r>
  <r>
    <n v="5337"/>
    <s v="CA-2016-169278"/>
    <x v="1031"/>
    <d v="2016-05-25T00:00:00"/>
    <s v="Standard Class"/>
    <s v="ME-18010"/>
    <s v="Michelle Ellison"/>
    <x v="1"/>
    <x v="0"/>
    <s v="Seattle"/>
    <x v="4"/>
    <n v="98105"/>
    <x v="1"/>
    <s v="OFF-BI-10001636"/>
    <x v="1"/>
    <s v="Binders"/>
    <s v="Ibico Plastic and Wire Spiral Binding Combs"/>
    <n v="26.975999999999999"/>
    <n v="0.4"/>
    <n v="16.185599999999997"/>
  </r>
  <r>
    <n v="5338"/>
    <s v="CA-2018-111577"/>
    <x v="524"/>
    <d v="2018-10-21T00:00:00"/>
    <s v="Standard Class"/>
    <s v="AJ-10780"/>
    <s v="Anthony Jacobs"/>
    <x v="1"/>
    <x v="0"/>
    <s v="Scottsdale"/>
    <x v="16"/>
    <n v="85254"/>
    <x v="1"/>
    <s v="OFF-PA-10000062"/>
    <x v="1"/>
    <s v="Paper"/>
    <s v="Green Bar Computer Printout Paper"/>
    <n v="307.77600000000001"/>
    <n v="0.4"/>
    <n v="184.66560000000001"/>
  </r>
  <r>
    <n v="5339"/>
    <s v="CA-2016-146486"/>
    <x v="529"/>
    <d v="2016-11-14T00:00:00"/>
    <s v="Second Class"/>
    <s v="DV-13465"/>
    <s v="Dianna Vittorini"/>
    <x v="0"/>
    <x v="0"/>
    <s v="Oceanside"/>
    <x v="15"/>
    <n v="11572"/>
    <x v="3"/>
    <s v="OFF-ST-10002554"/>
    <x v="1"/>
    <s v="Storage"/>
    <s v="Tennsco Industrial Shelving"/>
    <n v="244.55"/>
    <n v="0.5"/>
    <n v="122.27500000000001"/>
  </r>
  <r>
    <n v="5340"/>
    <s v="CA-2016-146486"/>
    <x v="529"/>
    <d v="2016-11-14T00:00:00"/>
    <s v="Second Class"/>
    <s v="DV-13465"/>
    <s v="Dianna Vittorini"/>
    <x v="0"/>
    <x v="0"/>
    <s v="Oceanside"/>
    <x v="15"/>
    <n v="11572"/>
    <x v="3"/>
    <s v="OFF-EN-10001509"/>
    <x v="1"/>
    <s v="Envelopes"/>
    <s v="Poly String Tie Envelopes"/>
    <n v="12.24"/>
    <n v="0.4"/>
    <n v="7.3439999999999994"/>
  </r>
  <r>
    <n v="5341"/>
    <s v="CA-2016-146486"/>
    <x v="529"/>
    <d v="2016-11-14T00:00:00"/>
    <s v="Second Class"/>
    <s v="DV-13465"/>
    <s v="Dianna Vittorini"/>
    <x v="0"/>
    <x v="0"/>
    <s v="Oceanside"/>
    <x v="15"/>
    <n v="11572"/>
    <x v="3"/>
    <s v="TEC-AC-10002018"/>
    <x v="2"/>
    <s v="Accessories"/>
    <s v="AmazonBasics 3-Button USB Wired Mouse"/>
    <n v="13.98"/>
    <n v="0.45"/>
    <n v="7.6890000000000009"/>
  </r>
  <r>
    <n v="5342"/>
    <s v="CA-2016-146486"/>
    <x v="529"/>
    <d v="2016-11-14T00:00:00"/>
    <s v="Second Class"/>
    <s v="DV-13465"/>
    <s v="Dianna Vittorini"/>
    <x v="0"/>
    <x v="0"/>
    <s v="Oceanside"/>
    <x v="15"/>
    <n v="11572"/>
    <x v="3"/>
    <s v="TEC-AC-10002637"/>
    <x v="2"/>
    <s v="Accessories"/>
    <s v="Logitech VX Revolution Cordless Laser Mouse for Notebooks (Black)"/>
    <n v="899.95"/>
    <n v="0.45"/>
    <n v="494.97250000000008"/>
  </r>
  <r>
    <n v="5343"/>
    <s v="US-2015-168501"/>
    <x v="871"/>
    <d v="2015-11-27T00:00:00"/>
    <s v="Standard Class"/>
    <s v="JK-15325"/>
    <s v="Jason Klamczynski"/>
    <x v="1"/>
    <x v="0"/>
    <s v="Dallas"/>
    <x v="5"/>
    <n v="75220"/>
    <x v="2"/>
    <s v="OFF-EN-10001509"/>
    <x v="1"/>
    <s v="Envelopes"/>
    <s v="Poly String Tie Envelopes"/>
    <n v="1.6319999999999999"/>
    <n v="0.3"/>
    <n v="1.1423999999999999"/>
  </r>
  <r>
    <n v="5344"/>
    <s v="US-2015-168501"/>
    <x v="871"/>
    <d v="2015-11-27T00:00:00"/>
    <s v="Standard Class"/>
    <s v="JK-15325"/>
    <s v="Jason Klamczynski"/>
    <x v="1"/>
    <x v="0"/>
    <s v="Dallas"/>
    <x v="5"/>
    <n v="75220"/>
    <x v="2"/>
    <s v="TEC-PH-10004922"/>
    <x v="2"/>
    <s v="Phones"/>
    <s v="RCA Visys Integrated PBX 8-Line Router"/>
    <n v="267.95999999999998"/>
    <n v="0.3"/>
    <n v="187.57199999999997"/>
  </r>
  <r>
    <n v="5345"/>
    <s v="CA-2016-112053"/>
    <x v="2"/>
    <d v="2016-10-13T00:00:00"/>
    <s v="Second Class"/>
    <s v="SH-20395"/>
    <s v="Shahid Hopkins"/>
    <x v="0"/>
    <x v="0"/>
    <s v="Rochester"/>
    <x v="15"/>
    <n v="14609"/>
    <x v="3"/>
    <s v="TEC-AC-10002550"/>
    <x v="2"/>
    <s v="Accessories"/>
    <s v="Memorex 25GB 6X Branded Blu-Ray Recordable Disc, 30/Pack"/>
    <n v="31.95"/>
    <n v="0.45"/>
    <n v="17.572500000000002"/>
  </r>
  <r>
    <n v="5346"/>
    <s v="CA-2018-108539"/>
    <x v="708"/>
    <d v="2018-03-23T00:00:00"/>
    <s v="Second Class"/>
    <s v="SC-20725"/>
    <s v="Steven Cartwright"/>
    <x v="0"/>
    <x v="0"/>
    <s v="Los Angeles"/>
    <x v="1"/>
    <n v="90045"/>
    <x v="1"/>
    <s v="OFF-ST-10003208"/>
    <x v="1"/>
    <s v="Storage"/>
    <s v="Adjustable Depth Letter/Legal Cart"/>
    <n v="725.84"/>
    <n v="0.5"/>
    <n v="362.92"/>
  </r>
  <r>
    <n v="5347"/>
    <s v="CA-2018-108539"/>
    <x v="708"/>
    <d v="2018-03-23T00:00:00"/>
    <s v="Second Class"/>
    <s v="SC-20725"/>
    <s v="Steven Cartwright"/>
    <x v="0"/>
    <x v="0"/>
    <s v="Los Angeles"/>
    <x v="1"/>
    <n v="90045"/>
    <x v="1"/>
    <s v="OFF-BI-10003981"/>
    <x v="1"/>
    <s v="Binders"/>
    <s v="Avery Durable Plastic 1 Binders"/>
    <n v="10.896000000000001"/>
    <n v="0.4"/>
    <n v="6.5376000000000003"/>
  </r>
  <r>
    <n v="5348"/>
    <s v="CA-2018-108539"/>
    <x v="708"/>
    <d v="2018-03-23T00:00:00"/>
    <s v="Second Class"/>
    <s v="SC-20725"/>
    <s v="Steven Cartwright"/>
    <x v="0"/>
    <x v="0"/>
    <s v="Los Angeles"/>
    <x v="1"/>
    <n v="90045"/>
    <x v="1"/>
    <s v="OFF-BI-10001031"/>
    <x v="1"/>
    <s v="Binders"/>
    <s v="Pressboard Data Binders by Wilson Jones"/>
    <n v="8.5440000000000005"/>
    <n v="0.4"/>
    <n v="5.1264000000000003"/>
  </r>
  <r>
    <n v="5349"/>
    <s v="CA-2016-149811"/>
    <x v="1038"/>
    <d v="2016-01-10T00:00:00"/>
    <s v="Standard Class"/>
    <s v="CS-12250"/>
    <s v="Chris Selesnick"/>
    <x v="1"/>
    <x v="0"/>
    <s v="Woodbury"/>
    <x v="11"/>
    <n v="55125"/>
    <x v="2"/>
    <s v="OFF-BI-10003676"/>
    <x v="1"/>
    <s v="Binders"/>
    <s v="GBC Standard Recycled Report Covers, Clear Plastic Sheets"/>
    <n v="32.340000000000003"/>
    <n v="0.3"/>
    <n v="22.638000000000002"/>
  </r>
  <r>
    <n v="5350"/>
    <s v="CA-2016-149811"/>
    <x v="1038"/>
    <d v="2016-01-10T00:00:00"/>
    <s v="Standard Class"/>
    <s v="CS-12250"/>
    <s v="Chris Selesnick"/>
    <x v="1"/>
    <x v="0"/>
    <s v="Woodbury"/>
    <x v="11"/>
    <n v="55125"/>
    <x v="2"/>
    <s v="OFF-PA-10004082"/>
    <x v="1"/>
    <s v="Paper"/>
    <s v="Adams Telephone Message Book w/Frequently-Called Numbers Space, 400 Messages per Book"/>
    <n v="39.9"/>
    <n v="0.3"/>
    <n v="27.929999999999996"/>
  </r>
  <r>
    <n v="5351"/>
    <s v="US-2018-103814"/>
    <x v="34"/>
    <d v="2018-12-16T00:00:00"/>
    <s v="Standard Class"/>
    <s v="LH-16900"/>
    <s v="Lena Hernandez"/>
    <x v="0"/>
    <x v="0"/>
    <s v="Park Ridge"/>
    <x v="10"/>
    <n v="60068"/>
    <x v="2"/>
    <s v="OFF-PA-10001019"/>
    <x v="1"/>
    <s v="Paper"/>
    <s v="Xerox 1884"/>
    <n v="143.85599999999999"/>
    <n v="0.3"/>
    <n v="100.69919999999999"/>
  </r>
  <r>
    <n v="5352"/>
    <s v="CA-2017-123932"/>
    <x v="47"/>
    <d v="2017-09-12T00:00:00"/>
    <s v="Standard Class"/>
    <s v="YC-21895"/>
    <s v="Yoseph Carroll"/>
    <x v="1"/>
    <x v="0"/>
    <s v="Dallas"/>
    <x v="5"/>
    <n v="75217"/>
    <x v="2"/>
    <s v="OFF-PA-10004665"/>
    <x v="1"/>
    <s v="Paper"/>
    <s v="Advantus Motivational Note Cards"/>
    <n v="41.92"/>
    <n v="0.3"/>
    <n v="29.343999999999998"/>
  </r>
  <r>
    <n v="5353"/>
    <s v="CA-2017-123932"/>
    <x v="47"/>
    <d v="2017-09-12T00:00:00"/>
    <s v="Standard Class"/>
    <s v="YC-21895"/>
    <s v="Yoseph Carroll"/>
    <x v="1"/>
    <x v="0"/>
    <s v="Dallas"/>
    <x v="5"/>
    <n v="75217"/>
    <x v="2"/>
    <s v="TEC-PH-10002447"/>
    <x v="2"/>
    <s v="Phones"/>
    <s v="AT&amp;T CL83451 4-Handset Telephone"/>
    <n v="329.584"/>
    <n v="0.3"/>
    <n v="230.7088"/>
  </r>
  <r>
    <n v="5354"/>
    <s v="US-2017-101616"/>
    <x v="323"/>
    <d v="2017-09-06T00:00:00"/>
    <s v="First Class"/>
    <s v="CY-12745"/>
    <s v="Craig Yedwab"/>
    <x v="1"/>
    <x v="0"/>
    <s v="Monroe"/>
    <x v="28"/>
    <n v="71203"/>
    <x v="0"/>
    <s v="OFF-BI-10000014"/>
    <x v="1"/>
    <s v="Binders"/>
    <s v="Heavy-Duty E-Z-D Binders"/>
    <n v="87.28"/>
    <n v="0.25"/>
    <n v="65.460000000000008"/>
  </r>
  <r>
    <n v="5355"/>
    <s v="CA-2015-113768"/>
    <x v="8"/>
    <d v="2015-05-19T00:00:00"/>
    <s v="Standard Class"/>
    <s v="AH-10030"/>
    <s v="Aaron Hawkins"/>
    <x v="1"/>
    <x v="0"/>
    <s v="Los Angeles"/>
    <x v="1"/>
    <n v="90004"/>
    <x v="1"/>
    <s v="FUR-CH-10002439"/>
    <x v="0"/>
    <s v="Chairs"/>
    <s v="Iceberg Nesting Folding Chair, 19w x 6d x 43h"/>
    <n v="279.45600000000002"/>
    <n v="0.45"/>
    <n v="153.70080000000002"/>
  </r>
  <r>
    <n v="5356"/>
    <s v="CA-2015-113768"/>
    <x v="8"/>
    <d v="2015-05-19T00:00:00"/>
    <s v="Standard Class"/>
    <s v="AH-10030"/>
    <s v="Aaron Hawkins"/>
    <x v="1"/>
    <x v="0"/>
    <s v="Los Angeles"/>
    <x v="1"/>
    <n v="90004"/>
    <x v="1"/>
    <s v="OFF-PA-10003063"/>
    <x v="1"/>
    <s v="Paper"/>
    <s v="EcoTones Memo Sheets"/>
    <n v="8"/>
    <n v="0.4"/>
    <n v="4.8"/>
  </r>
  <r>
    <n v="5357"/>
    <s v="CA-2017-138037"/>
    <x v="321"/>
    <d v="2017-10-03T00:00:00"/>
    <s v="Standard Class"/>
    <s v="AR-10540"/>
    <s v="Andy Reiter"/>
    <x v="0"/>
    <x v="0"/>
    <s v="San Francisco"/>
    <x v="1"/>
    <n v="94109"/>
    <x v="1"/>
    <s v="OFF-BI-10002982"/>
    <x v="1"/>
    <s v="Binders"/>
    <s v="Avery Self-Adhesive Photo Pockets for Polaroid Photos"/>
    <n v="27.24"/>
    <n v="0.4"/>
    <n v="16.343999999999998"/>
  </r>
  <r>
    <n v="5358"/>
    <s v="CA-2015-150490"/>
    <x v="79"/>
    <d v="2015-08-11T00:00:00"/>
    <s v="Standard Class"/>
    <s v="SS-20590"/>
    <s v="Sonia Sunley"/>
    <x v="0"/>
    <x v="0"/>
    <s v="San Francisco"/>
    <x v="1"/>
    <n v="94122"/>
    <x v="1"/>
    <s v="TEC-AC-10004510"/>
    <x v="2"/>
    <s v="Accessories"/>
    <s v="Logitech Desktop MK120 Mouse and keyboard Combo"/>
    <n v="16.36"/>
    <n v="0.45"/>
    <n v="8.9980000000000011"/>
  </r>
  <r>
    <n v="5359"/>
    <s v="CA-2015-150490"/>
    <x v="79"/>
    <d v="2015-08-11T00:00:00"/>
    <s v="Standard Class"/>
    <s v="SS-20590"/>
    <s v="Sonia Sunley"/>
    <x v="0"/>
    <x v="0"/>
    <s v="San Francisco"/>
    <x v="1"/>
    <n v="94122"/>
    <x v="1"/>
    <s v="OFF-ST-10000321"/>
    <x v="1"/>
    <s v="Storage"/>
    <s v="Akro Stacking Bins"/>
    <n v="15.78"/>
    <n v="0.5"/>
    <n v="7.89"/>
  </r>
  <r>
    <n v="5360"/>
    <s v="CA-2015-150490"/>
    <x v="79"/>
    <d v="2015-08-11T00:00:00"/>
    <s v="Standard Class"/>
    <s v="SS-20590"/>
    <s v="Sonia Sunley"/>
    <x v="0"/>
    <x v="0"/>
    <s v="San Francisco"/>
    <x v="1"/>
    <n v="94122"/>
    <x v="1"/>
    <s v="OFF-AR-10004602"/>
    <x v="1"/>
    <s v="Art"/>
    <s v="Boston KS Multi-Size Manual Pencil Sharpener"/>
    <n v="45.98"/>
    <n v="0.45"/>
    <n v="25.289000000000001"/>
  </r>
  <r>
    <n v="5361"/>
    <s v="US-2018-126060"/>
    <x v="349"/>
    <d v="2018-04-18T00:00:00"/>
    <s v="Standard Class"/>
    <s v="DW-13585"/>
    <s v="Dorothy Wardle"/>
    <x v="1"/>
    <x v="0"/>
    <s v="Fayetteville"/>
    <x v="3"/>
    <n v="28314"/>
    <x v="0"/>
    <s v="FUR-BO-10003433"/>
    <x v="0"/>
    <s v="Bookcases"/>
    <s v="Sauder Cornerstone Collection Library"/>
    <n v="198.27199999999999"/>
    <n v="0.35"/>
    <n v="128.8768"/>
  </r>
  <r>
    <n v="5362"/>
    <s v="CA-2018-100951"/>
    <x v="255"/>
    <d v="2018-06-10T00:00:00"/>
    <s v="First Class"/>
    <s v="NC-18625"/>
    <s v="Noah Childs"/>
    <x v="1"/>
    <x v="0"/>
    <s v="Dallas"/>
    <x v="5"/>
    <n v="75217"/>
    <x v="2"/>
    <s v="OFF-ST-10001496"/>
    <x v="1"/>
    <s v="Storage"/>
    <s v="Standard Rollaway File with Lock"/>
    <n v="720.76"/>
    <n v="0.4"/>
    <n v="432.45599999999996"/>
  </r>
  <r>
    <n v="5363"/>
    <s v="CA-2017-122017"/>
    <x v="723"/>
    <d v="2018-01-02T00:00:00"/>
    <s v="Standard Class"/>
    <s v="CD-11920"/>
    <s v="Carlos Daly"/>
    <x v="0"/>
    <x v="0"/>
    <s v="Wichita"/>
    <x v="41"/>
    <n v="67212"/>
    <x v="2"/>
    <s v="FUR-FU-10000672"/>
    <x v="0"/>
    <s v="Furnishings"/>
    <s v="Executive Impressions 10 Spectator Wall Clock"/>
    <n v="70.56"/>
    <n v="0.3"/>
    <n v="49.391999999999996"/>
  </r>
  <r>
    <n v="5364"/>
    <s v="CA-2017-122017"/>
    <x v="723"/>
    <d v="2018-01-02T00:00:00"/>
    <s v="Standard Class"/>
    <s v="CD-11920"/>
    <s v="Carlos Daly"/>
    <x v="0"/>
    <x v="0"/>
    <s v="Wichita"/>
    <x v="41"/>
    <n v="67212"/>
    <x v="2"/>
    <s v="OFF-AP-10001293"/>
    <x v="1"/>
    <s v="Appliances"/>
    <s v="Belkin 8 Outlet Surge Protector"/>
    <n v="81.96"/>
    <n v="0.3"/>
    <n v="57.371999999999993"/>
  </r>
  <r>
    <n v="5365"/>
    <s v="CA-2015-123477"/>
    <x v="1039"/>
    <d v="2015-01-21T00:00:00"/>
    <s v="Second Class"/>
    <s v="DW-13195"/>
    <s v="David Wiener"/>
    <x v="1"/>
    <x v="0"/>
    <s v="Springfield"/>
    <x v="21"/>
    <n v="97477"/>
    <x v="1"/>
    <s v="OFF-AP-10000692"/>
    <x v="1"/>
    <s v="Appliances"/>
    <s v="Fellowes Mighty 8 Compact Surge Protector"/>
    <n v="64.864000000000004"/>
    <n v="0.4"/>
    <n v="38.918399999999998"/>
  </r>
  <r>
    <n v="5366"/>
    <s v="CA-2017-107790"/>
    <x v="73"/>
    <d v="2017-11-24T00:00:00"/>
    <s v="Standard Class"/>
    <s v="EH-13990"/>
    <s v="Erica Hackney"/>
    <x v="0"/>
    <x v="0"/>
    <s v="Houston"/>
    <x v="5"/>
    <n v="77041"/>
    <x v="2"/>
    <s v="TEC-PH-10004539"/>
    <x v="2"/>
    <s v="Phones"/>
    <s v="Wireless Extenders zBoost YX545 SOHO Signal Booster"/>
    <n v="151.19200000000001"/>
    <n v="0.3"/>
    <n v="105.8344"/>
  </r>
  <r>
    <n v="5367"/>
    <s v="CA-2018-158071"/>
    <x v="193"/>
    <d v="2018-06-15T00:00:00"/>
    <s v="Standard Class"/>
    <s v="BD-11320"/>
    <s v="Bill Donatelli"/>
    <x v="0"/>
    <x v="0"/>
    <s v="Seattle"/>
    <x v="4"/>
    <n v="98103"/>
    <x v="1"/>
    <s v="TEC-PH-10002923"/>
    <x v="2"/>
    <s v="Phones"/>
    <s v="Logitech B530 USB Headset - headset - Full size, Binaural"/>
    <n v="88.775999999999996"/>
    <n v="0.4"/>
    <n v="53.265599999999999"/>
  </r>
  <r>
    <n v="5368"/>
    <s v="CA-2018-158071"/>
    <x v="193"/>
    <d v="2018-06-15T00:00:00"/>
    <s v="Standard Class"/>
    <s v="BD-11320"/>
    <s v="Bill Donatelli"/>
    <x v="0"/>
    <x v="0"/>
    <s v="Seattle"/>
    <x v="4"/>
    <n v="98103"/>
    <x v="1"/>
    <s v="OFF-LA-10004689"/>
    <x v="1"/>
    <s v="Labels"/>
    <s v="Avery 512"/>
    <n v="11.56"/>
    <n v="0.4"/>
    <n v="6.9359999999999999"/>
  </r>
  <r>
    <n v="5369"/>
    <s v="CA-2018-158071"/>
    <x v="193"/>
    <d v="2018-06-15T00:00:00"/>
    <s v="Standard Class"/>
    <s v="BD-11320"/>
    <s v="Bill Donatelli"/>
    <x v="0"/>
    <x v="0"/>
    <s v="Seattle"/>
    <x v="4"/>
    <n v="98103"/>
    <x v="1"/>
    <s v="OFF-ST-10001228"/>
    <x v="1"/>
    <s v="Storage"/>
    <s v="Personal File Boxes with Fold-Down Carry Handle"/>
    <n v="15.58"/>
    <n v="0.5"/>
    <n v="7.79"/>
  </r>
  <r>
    <n v="5370"/>
    <s v="CA-2018-147403"/>
    <x v="18"/>
    <d v="2018-09-13T00:00:00"/>
    <s v="First Class"/>
    <s v="KH-16630"/>
    <s v="Ken Heidel"/>
    <x v="1"/>
    <x v="0"/>
    <s v="Akron"/>
    <x v="24"/>
    <n v="44312"/>
    <x v="3"/>
    <s v="OFF-PA-10003302"/>
    <x v="1"/>
    <s v="Paper"/>
    <s v="Xerox 1906"/>
    <n v="85.055999999999997"/>
    <n v="0.4"/>
    <n v="51.0336"/>
  </r>
  <r>
    <n v="5371"/>
    <s v="US-2018-136721"/>
    <x v="798"/>
    <d v="2018-04-12T00:00:00"/>
    <s v="Standard Class"/>
    <s v="NH-18610"/>
    <s v="Nicole Hansen"/>
    <x v="1"/>
    <x v="0"/>
    <s v="Oak Park"/>
    <x v="12"/>
    <n v="48237"/>
    <x v="2"/>
    <s v="FUR-FU-10004665"/>
    <x v="0"/>
    <s v="Furnishings"/>
    <s v="3M Polarizing Task Lamp with Clamp Arm, Light Gray"/>
    <n v="273.95999999999998"/>
    <n v="0.3"/>
    <n v="191.77199999999996"/>
  </r>
  <r>
    <n v="5372"/>
    <s v="US-2018-136721"/>
    <x v="798"/>
    <d v="2018-04-12T00:00:00"/>
    <s v="Standard Class"/>
    <s v="NH-18610"/>
    <s v="Nicole Hansen"/>
    <x v="1"/>
    <x v="0"/>
    <s v="Oak Park"/>
    <x v="12"/>
    <n v="48237"/>
    <x v="2"/>
    <s v="FUR-FU-10004188"/>
    <x v="0"/>
    <s v="Furnishings"/>
    <s v="Luxo Professional Combination Clamp-On Lamps"/>
    <n v="306.89999999999998"/>
    <n v="0.3"/>
    <n v="214.82999999999998"/>
  </r>
  <r>
    <n v="5373"/>
    <s v="CA-2016-118738"/>
    <x v="1040"/>
    <d v="2016-10-30T00:00:00"/>
    <s v="Standard Class"/>
    <s v="AG-10495"/>
    <s v="Andrew Gjertsen"/>
    <x v="1"/>
    <x v="0"/>
    <s v="Houston"/>
    <x v="5"/>
    <n v="77041"/>
    <x v="2"/>
    <s v="OFF-PA-10003177"/>
    <x v="1"/>
    <s v="Paper"/>
    <s v="Xerox 1999"/>
    <n v="15.552"/>
    <n v="0.3"/>
    <n v="10.886399999999998"/>
  </r>
  <r>
    <n v="5374"/>
    <s v="CA-2016-118738"/>
    <x v="1040"/>
    <d v="2016-10-30T00:00:00"/>
    <s v="Standard Class"/>
    <s v="AG-10495"/>
    <s v="Andrew Gjertsen"/>
    <x v="1"/>
    <x v="0"/>
    <s v="Houston"/>
    <x v="5"/>
    <n v="77041"/>
    <x v="2"/>
    <s v="FUR-TA-10002607"/>
    <x v="0"/>
    <s v="Tables"/>
    <s v="KI Conference Tables"/>
    <n v="347.36099999999999"/>
    <n v="0.35"/>
    <n v="225.78465"/>
  </r>
  <r>
    <n v="5375"/>
    <s v="CA-2016-118738"/>
    <x v="1040"/>
    <d v="2016-10-30T00:00:00"/>
    <s v="Standard Class"/>
    <s v="AG-10495"/>
    <s v="Andrew Gjertsen"/>
    <x v="1"/>
    <x v="0"/>
    <s v="Houston"/>
    <x v="5"/>
    <n v="77041"/>
    <x v="2"/>
    <s v="OFF-PA-10001166"/>
    <x v="1"/>
    <s v="Paper"/>
    <s v="Xerox 2"/>
    <n v="10.368"/>
    <n v="0.3"/>
    <n v="7.2576000000000001"/>
  </r>
  <r>
    <n v="5376"/>
    <s v="CA-2018-134152"/>
    <x v="837"/>
    <d v="2018-05-31T00:00:00"/>
    <s v="Standard Class"/>
    <s v="RP-19855"/>
    <s v="Roy Phan"/>
    <x v="1"/>
    <x v="0"/>
    <s v="Seattle"/>
    <x v="4"/>
    <n v="98103"/>
    <x v="1"/>
    <s v="TEC-AC-10004510"/>
    <x v="2"/>
    <s v="Accessories"/>
    <s v="Logitech Desktop MK120 Mouse and keyboard Combo"/>
    <n v="98.16"/>
    <n v="0.45"/>
    <n v="53.988"/>
  </r>
  <r>
    <n v="5377"/>
    <s v="CA-2018-134152"/>
    <x v="837"/>
    <d v="2018-05-31T00:00:00"/>
    <s v="Standard Class"/>
    <s v="RP-19855"/>
    <s v="Roy Phan"/>
    <x v="1"/>
    <x v="0"/>
    <s v="Seattle"/>
    <x v="4"/>
    <n v="98103"/>
    <x v="1"/>
    <s v="OFF-AR-10004062"/>
    <x v="1"/>
    <s v="Art"/>
    <s v="Staples in misc. colors"/>
    <n v="31.44"/>
    <n v="0.45"/>
    <n v="17.292000000000002"/>
  </r>
  <r>
    <n v="5378"/>
    <s v="CA-2015-125542"/>
    <x v="29"/>
    <d v="2015-12-07T00:00:00"/>
    <s v="First Class"/>
    <s v="NB-18655"/>
    <s v="Nona Balk"/>
    <x v="1"/>
    <x v="0"/>
    <s v="Philadelphia"/>
    <x v="9"/>
    <n v="19134"/>
    <x v="3"/>
    <s v="OFF-EN-10000056"/>
    <x v="1"/>
    <s v="Envelopes"/>
    <s v="Cameo Buff Policy Envelopes"/>
    <n v="348.488"/>
    <n v="0.4"/>
    <n v="209.09279999999998"/>
  </r>
  <r>
    <n v="5379"/>
    <s v="CA-2015-125542"/>
    <x v="29"/>
    <d v="2015-12-07T00:00:00"/>
    <s v="First Class"/>
    <s v="NB-18655"/>
    <s v="Nona Balk"/>
    <x v="1"/>
    <x v="0"/>
    <s v="Philadelphia"/>
    <x v="9"/>
    <n v="19134"/>
    <x v="3"/>
    <s v="OFF-ST-10001469"/>
    <x v="1"/>
    <s v="Storage"/>
    <s v="Fellowes Bankers Box Recycled Super Stor/Drawer"/>
    <n v="172.73599999999999"/>
    <n v="0.5"/>
    <n v="86.367999999999995"/>
  </r>
  <r>
    <n v="5380"/>
    <s v="CA-2017-136021"/>
    <x v="1041"/>
    <d v="2017-08-18T00:00:00"/>
    <s v="Standard Class"/>
    <s v="JM-15580"/>
    <s v="Jill Matthias"/>
    <x v="0"/>
    <x v="0"/>
    <s v="Los Angeles"/>
    <x v="1"/>
    <n v="90045"/>
    <x v="1"/>
    <s v="OFF-PA-10000551"/>
    <x v="1"/>
    <s v="Paper"/>
    <s v="Array Memo Cubes"/>
    <n v="15.54"/>
    <n v="0.4"/>
    <n v="9.3239999999999998"/>
  </r>
  <r>
    <n v="5381"/>
    <s v="CA-2017-136021"/>
    <x v="1041"/>
    <d v="2017-08-18T00:00:00"/>
    <s v="Standard Class"/>
    <s v="JM-15580"/>
    <s v="Jill Matthias"/>
    <x v="0"/>
    <x v="0"/>
    <s v="Los Angeles"/>
    <x v="1"/>
    <n v="90045"/>
    <x v="1"/>
    <s v="TEC-MA-10000423"/>
    <x v="2"/>
    <s v="Machines"/>
    <s v="Texas Instruments TI-34 Scientific Calculator"/>
    <n v="105.55200000000001"/>
    <n v="0.45"/>
    <n v="58.05360000000001"/>
  </r>
  <r>
    <n v="5382"/>
    <s v="CA-2017-149195"/>
    <x v="64"/>
    <d v="2017-09-07T00:00:00"/>
    <s v="Second Class"/>
    <s v="DM-13525"/>
    <s v="Don Miller"/>
    <x v="1"/>
    <x v="0"/>
    <s v="Houston"/>
    <x v="5"/>
    <n v="77070"/>
    <x v="2"/>
    <s v="OFF-PA-10001870"/>
    <x v="1"/>
    <s v="Paper"/>
    <s v="Xerox 202"/>
    <n v="25.92"/>
    <n v="0.3"/>
    <n v="18.143999999999998"/>
  </r>
  <r>
    <n v="5383"/>
    <s v="CA-2017-149195"/>
    <x v="64"/>
    <d v="2017-09-07T00:00:00"/>
    <s v="Second Class"/>
    <s v="DM-13525"/>
    <s v="Don Miller"/>
    <x v="1"/>
    <x v="0"/>
    <s v="Houston"/>
    <x v="5"/>
    <n v="77070"/>
    <x v="2"/>
    <s v="OFF-FA-10001843"/>
    <x v="1"/>
    <s v="Fasteners"/>
    <s v="Staples"/>
    <n v="15.808"/>
    <n v="0.3"/>
    <n v="11.0656"/>
  </r>
  <r>
    <n v="5384"/>
    <s v="CA-2017-149195"/>
    <x v="64"/>
    <d v="2017-09-07T00:00:00"/>
    <s v="Second Class"/>
    <s v="DM-13525"/>
    <s v="Don Miller"/>
    <x v="1"/>
    <x v="0"/>
    <s v="Houston"/>
    <x v="5"/>
    <n v="77070"/>
    <x v="2"/>
    <s v="OFF-PA-10002036"/>
    <x v="1"/>
    <s v="Paper"/>
    <s v="Xerox 1930"/>
    <n v="10.368"/>
    <n v="0.3"/>
    <n v="7.2576000000000001"/>
  </r>
  <r>
    <n v="5385"/>
    <s v="CA-2018-161410"/>
    <x v="335"/>
    <d v="2018-07-03T00:00:00"/>
    <s v="Standard Class"/>
    <s v="CC-12220"/>
    <s v="Chris Cortes"/>
    <x v="0"/>
    <x v="0"/>
    <s v="Philadelphia"/>
    <x v="9"/>
    <n v="19143"/>
    <x v="3"/>
    <s v="TEC-PH-10001760"/>
    <x v="2"/>
    <s v="Phones"/>
    <s v="Bose SoundLink Bluetooth Speaker"/>
    <n v="358.2"/>
    <n v="0.4"/>
    <n v="214.92"/>
  </r>
  <r>
    <n v="5386"/>
    <s v="CA-2018-161410"/>
    <x v="335"/>
    <d v="2018-07-03T00:00:00"/>
    <s v="Standard Class"/>
    <s v="CC-12220"/>
    <s v="Chris Cortes"/>
    <x v="0"/>
    <x v="0"/>
    <s v="Philadelphia"/>
    <x v="9"/>
    <n v="19143"/>
    <x v="3"/>
    <s v="TEC-PH-10000673"/>
    <x v="2"/>
    <s v="Phones"/>
    <s v="Plantronics Voyager Pro HD - Bluetooth Headset"/>
    <n v="545.91600000000005"/>
    <n v="0.4"/>
    <n v="327.5496"/>
  </r>
  <r>
    <n v="5387"/>
    <s v="CA-2018-152786"/>
    <x v="846"/>
    <d v="2018-03-17T00:00:00"/>
    <s v="Standard Class"/>
    <s v="GA-14725"/>
    <s v="Guy Armstrong"/>
    <x v="0"/>
    <x v="0"/>
    <s v="Rogers"/>
    <x v="36"/>
    <n v="72756"/>
    <x v="0"/>
    <s v="OFF-BI-10000829"/>
    <x v="1"/>
    <s v="Binders"/>
    <s v="Avery Non-Stick Binders"/>
    <n v="40.409999999999997"/>
    <n v="0.25"/>
    <n v="30.307499999999997"/>
  </r>
  <r>
    <n v="5388"/>
    <s v="CA-2018-164707"/>
    <x v="1042"/>
    <d v="2018-02-21T00:00:00"/>
    <s v="Second Class"/>
    <s v="CV-12805"/>
    <s v="Cynthia Voltz"/>
    <x v="1"/>
    <x v="0"/>
    <s v="Los Angeles"/>
    <x v="1"/>
    <n v="90045"/>
    <x v="1"/>
    <s v="TEC-PH-10001924"/>
    <x v="2"/>
    <s v="Phones"/>
    <s v="iHome FM Clock Radio with Lightning Dock"/>
    <n v="167.976"/>
    <n v="0.4"/>
    <n v="100.7856"/>
  </r>
  <r>
    <n v="5389"/>
    <s v="CA-2018-164707"/>
    <x v="1042"/>
    <d v="2018-02-21T00:00:00"/>
    <s v="Second Class"/>
    <s v="CV-12805"/>
    <s v="Cynthia Voltz"/>
    <x v="1"/>
    <x v="0"/>
    <s v="Los Angeles"/>
    <x v="1"/>
    <n v="90045"/>
    <x v="1"/>
    <s v="TEC-AC-10004864"/>
    <x v="2"/>
    <s v="Accessories"/>
    <s v="Memorex Micro Travel Drive 32 GB"/>
    <n v="109.53"/>
    <n v="0.45"/>
    <n v="60.241500000000002"/>
  </r>
  <r>
    <n v="5390"/>
    <s v="CA-2018-164707"/>
    <x v="1042"/>
    <d v="2018-02-21T00:00:00"/>
    <s v="Second Class"/>
    <s v="CV-12805"/>
    <s v="Cynthia Voltz"/>
    <x v="1"/>
    <x v="0"/>
    <s v="Los Angeles"/>
    <x v="1"/>
    <n v="90045"/>
    <x v="1"/>
    <s v="OFF-LA-10004345"/>
    <x v="1"/>
    <s v="Labels"/>
    <s v="Avery 493"/>
    <n v="9.82"/>
    <n v="0.4"/>
    <n v="5.8920000000000003"/>
  </r>
  <r>
    <n v="5391"/>
    <s v="CA-2018-163874"/>
    <x v="468"/>
    <d v="2018-11-12T00:00:00"/>
    <s v="Second Class"/>
    <s v="NC-18535"/>
    <s v="Nick Crebassa"/>
    <x v="1"/>
    <x v="0"/>
    <s v="Seattle"/>
    <x v="4"/>
    <n v="98105"/>
    <x v="1"/>
    <s v="OFF-BI-10000088"/>
    <x v="1"/>
    <s v="Binders"/>
    <s v="GBC Imprintable Covers"/>
    <n v="26.352"/>
    <n v="0.4"/>
    <n v="15.811199999999999"/>
  </r>
  <r>
    <n v="5392"/>
    <s v="US-2015-123183"/>
    <x v="84"/>
    <d v="2015-11-25T00:00:00"/>
    <s v="Standard Class"/>
    <s v="GR-14560"/>
    <s v="Georgia Rosenberg"/>
    <x v="1"/>
    <x v="0"/>
    <s v="Wilmington"/>
    <x v="13"/>
    <n v="19805"/>
    <x v="3"/>
    <s v="OFF-LA-10002787"/>
    <x v="1"/>
    <s v="Labels"/>
    <s v="Avery 480"/>
    <n v="22.5"/>
    <n v="0.4"/>
    <n v="13.5"/>
  </r>
  <r>
    <n v="5393"/>
    <s v="US-2015-123183"/>
    <x v="84"/>
    <d v="2015-11-25T00:00:00"/>
    <s v="Standard Class"/>
    <s v="GR-14560"/>
    <s v="Georgia Rosenberg"/>
    <x v="1"/>
    <x v="0"/>
    <s v="Wilmington"/>
    <x v="13"/>
    <n v="19805"/>
    <x v="3"/>
    <s v="OFF-LA-10001569"/>
    <x v="1"/>
    <s v="Labels"/>
    <s v="Avery 499"/>
    <n v="9.9600000000000009"/>
    <n v="0.4"/>
    <n v="5.976"/>
  </r>
  <r>
    <n v="5394"/>
    <s v="US-2015-123183"/>
    <x v="84"/>
    <d v="2015-11-25T00:00:00"/>
    <s v="Standard Class"/>
    <s v="GR-14560"/>
    <s v="Georgia Rosenberg"/>
    <x v="1"/>
    <x v="0"/>
    <s v="Wilmington"/>
    <x v="13"/>
    <n v="19805"/>
    <x v="3"/>
    <s v="OFF-BI-10002429"/>
    <x v="1"/>
    <s v="Binders"/>
    <s v="Premier Elliptical Ring Binder, Black"/>
    <n v="213.08"/>
    <n v="0.4"/>
    <n v="127.848"/>
  </r>
  <r>
    <n v="5395"/>
    <s v="US-2015-123183"/>
    <x v="84"/>
    <d v="2015-11-25T00:00:00"/>
    <s v="Standard Class"/>
    <s v="GR-14560"/>
    <s v="Georgia Rosenberg"/>
    <x v="1"/>
    <x v="0"/>
    <s v="Wilmington"/>
    <x v="13"/>
    <n v="19805"/>
    <x v="3"/>
    <s v="FUR-BO-10000362"/>
    <x v="0"/>
    <s v="Bookcases"/>
    <s v="Sauder Inglewood Library Bookcases"/>
    <n v="1025.8800000000001"/>
    <n v="0.5"/>
    <n v="512.94000000000005"/>
  </r>
  <r>
    <n v="5396"/>
    <s v="CA-2015-104829"/>
    <x v="728"/>
    <d v="2015-11-21T00:00:00"/>
    <s v="Second Class"/>
    <s v="JG-15805"/>
    <s v="John Grady"/>
    <x v="1"/>
    <x v="0"/>
    <s v="Provo"/>
    <x v="7"/>
    <n v="84604"/>
    <x v="1"/>
    <s v="OFF-PA-10003016"/>
    <x v="1"/>
    <s v="Paper"/>
    <s v="Adams While You Were Out Message Pads"/>
    <n v="21.98"/>
    <n v="0.4"/>
    <n v="13.188000000000001"/>
  </r>
  <r>
    <n v="5397"/>
    <s v="US-2017-147340"/>
    <x v="446"/>
    <d v="2017-09-24T00:00:00"/>
    <s v="Same Day"/>
    <s v="EB-13750"/>
    <s v="Edward Becker"/>
    <x v="1"/>
    <x v="0"/>
    <s v="San Francisco"/>
    <x v="1"/>
    <n v="94110"/>
    <x v="1"/>
    <s v="FUR-FU-10002501"/>
    <x v="0"/>
    <s v="Furnishings"/>
    <s v="Nu-Dell Executive Frame"/>
    <n v="63.2"/>
    <n v="0.4"/>
    <n v="37.92"/>
  </r>
  <r>
    <n v="5398"/>
    <s v="CA-2017-145492"/>
    <x v="73"/>
    <d v="2017-11-27T00:00:00"/>
    <s v="Standard Class"/>
    <s v="MC-17605"/>
    <s v="Matt Connell"/>
    <x v="1"/>
    <x v="0"/>
    <s v="Los Angeles"/>
    <x v="1"/>
    <n v="90004"/>
    <x v="1"/>
    <s v="OFF-AP-10003622"/>
    <x v="1"/>
    <s v="Appliances"/>
    <s v="Bravo II Megaboss 12-Amp Hard Body Upright, Replacement Belts, 2 Belts per Pack"/>
    <n v="39"/>
    <n v="0.4"/>
    <n v="23.4"/>
  </r>
  <r>
    <n v="5399"/>
    <s v="CA-2017-163202"/>
    <x v="720"/>
    <d v="2017-10-02T00:00:00"/>
    <s v="Standard Class"/>
    <s v="BM-11650"/>
    <s v="Brian Moss"/>
    <x v="1"/>
    <x v="0"/>
    <s v="Lancaster"/>
    <x v="24"/>
    <n v="43130"/>
    <x v="3"/>
    <s v="OFF-BI-10002764"/>
    <x v="1"/>
    <s v="Binders"/>
    <s v="Recycled Pressboard Report Cover with Reinforced Top Hinge"/>
    <n v="2.907"/>
    <n v="0.4"/>
    <n v="1.7442"/>
  </r>
  <r>
    <n v="5400"/>
    <s v="CA-2017-117681"/>
    <x v="526"/>
    <d v="2017-04-14T00:00:00"/>
    <s v="Standard Class"/>
    <s v="HF-14995"/>
    <s v="Herbert Flentye"/>
    <x v="0"/>
    <x v="0"/>
    <s v="Los Angeles"/>
    <x v="1"/>
    <n v="90004"/>
    <x v="1"/>
    <s v="FUR-BO-10001798"/>
    <x v="0"/>
    <s v="Bookcases"/>
    <s v="Bush Somerset Collection Bookcase"/>
    <n v="556.66499999999996"/>
    <n v="0.5"/>
    <n v="278.33249999999998"/>
  </r>
  <r>
    <n v="5401"/>
    <s v="CA-2018-132262"/>
    <x v="296"/>
    <d v="2018-09-23T00:00:00"/>
    <s v="First Class"/>
    <s v="ML-18265"/>
    <s v="Muhammed Lee"/>
    <x v="0"/>
    <x v="0"/>
    <s v="Seattle"/>
    <x v="4"/>
    <n v="98103"/>
    <x v="1"/>
    <s v="TEC-AC-10000158"/>
    <x v="2"/>
    <s v="Accessories"/>
    <s v="Sony 64GB Class 10 Micro SDHC R40 Memory Card"/>
    <n v="71.98"/>
    <n v="0.45"/>
    <n v="39.589000000000006"/>
  </r>
  <r>
    <n v="5402"/>
    <s v="CA-2018-132262"/>
    <x v="296"/>
    <d v="2018-09-23T00:00:00"/>
    <s v="First Class"/>
    <s v="ML-18265"/>
    <s v="Muhammed Lee"/>
    <x v="0"/>
    <x v="0"/>
    <s v="Seattle"/>
    <x v="4"/>
    <n v="98103"/>
    <x v="1"/>
    <s v="TEC-AC-10000303"/>
    <x v="2"/>
    <s v="Accessories"/>
    <s v="Logitech M510 Wireless Mouse"/>
    <n v="79.98"/>
    <n v="0.45"/>
    <n v="43.989000000000004"/>
  </r>
  <r>
    <n v="5403"/>
    <s v="CA-2018-123043"/>
    <x v="1043"/>
    <d v="2018-08-29T00:00:00"/>
    <s v="Standard Class"/>
    <s v="AH-10195"/>
    <s v="Alan Haines"/>
    <x v="1"/>
    <x v="0"/>
    <s v="New York City"/>
    <x v="15"/>
    <n v="10024"/>
    <x v="3"/>
    <s v="OFF-BI-10003910"/>
    <x v="1"/>
    <s v="Binders"/>
    <s v="DXL Angle-View Binders with Locking Rings by Samsill"/>
    <n v="24.672000000000001"/>
    <n v="0.4"/>
    <n v="14.8032"/>
  </r>
  <r>
    <n v="5404"/>
    <s v="CA-2018-123043"/>
    <x v="1043"/>
    <d v="2018-08-29T00:00:00"/>
    <s v="Standard Class"/>
    <s v="AH-10195"/>
    <s v="Alan Haines"/>
    <x v="1"/>
    <x v="0"/>
    <s v="New York City"/>
    <x v="15"/>
    <n v="10024"/>
    <x v="3"/>
    <s v="OFF-BI-10000138"/>
    <x v="1"/>
    <s v="Binders"/>
    <s v="Acco Translucent Poly Ring Binders"/>
    <n v="3.7440000000000002"/>
    <n v="0.4"/>
    <n v="2.2464"/>
  </r>
  <r>
    <n v="5405"/>
    <s v="US-2017-143280"/>
    <x v="712"/>
    <d v="2017-02-26T00:00:00"/>
    <s v="Standard Class"/>
    <s v="TZ-21580"/>
    <s v="Tracy Zic"/>
    <x v="0"/>
    <x v="0"/>
    <s v="Los Angeles"/>
    <x v="1"/>
    <n v="90045"/>
    <x v="1"/>
    <s v="TEC-PH-10002398"/>
    <x v="2"/>
    <s v="Phones"/>
    <s v="AT&amp;T 1070 Corded Phone"/>
    <n v="445.96"/>
    <n v="0.4"/>
    <n v="267.57599999999996"/>
  </r>
  <r>
    <n v="5406"/>
    <s v="US-2017-143280"/>
    <x v="712"/>
    <d v="2017-02-26T00:00:00"/>
    <s v="Standard Class"/>
    <s v="TZ-21580"/>
    <s v="Tracy Zic"/>
    <x v="0"/>
    <x v="0"/>
    <s v="Los Angeles"/>
    <x v="1"/>
    <n v="90045"/>
    <x v="1"/>
    <s v="TEC-AC-10003399"/>
    <x v="2"/>
    <s v="Accessories"/>
    <s v="Memorex Mini Travel Drive 64 GB USB 2.0 Flash Drive"/>
    <n v="36.24"/>
    <n v="0.45"/>
    <n v="19.932000000000002"/>
  </r>
  <r>
    <n v="5407"/>
    <s v="US-2017-143280"/>
    <x v="712"/>
    <d v="2017-02-26T00:00:00"/>
    <s v="Standard Class"/>
    <s v="TZ-21580"/>
    <s v="Tracy Zic"/>
    <x v="0"/>
    <x v="0"/>
    <s v="Los Angeles"/>
    <x v="1"/>
    <n v="90045"/>
    <x v="1"/>
    <s v="OFF-FA-10000992"/>
    <x v="1"/>
    <s v="Fasteners"/>
    <s v="Acco Clips to Go Binder Clips, 24 Clips in Two Sizes"/>
    <n v="10.65"/>
    <n v="0.4"/>
    <n v="6.39"/>
  </r>
  <r>
    <n v="5408"/>
    <s v="CA-2018-108854"/>
    <x v="166"/>
    <d v="2018-12-14T00:00:00"/>
    <s v="Standard Class"/>
    <s v="DM-13345"/>
    <s v="Denise Monton"/>
    <x v="1"/>
    <x v="0"/>
    <s v="San Francisco"/>
    <x v="1"/>
    <n v="94109"/>
    <x v="1"/>
    <s v="OFF-PA-10003022"/>
    <x v="1"/>
    <s v="Paper"/>
    <s v="Standard Line “While You Were Out” Hardbound Telephone Message Book"/>
    <n v="87.92"/>
    <n v="0.4"/>
    <n v="52.752000000000002"/>
  </r>
  <r>
    <n v="5409"/>
    <s v="CA-2018-108854"/>
    <x v="166"/>
    <d v="2018-12-14T00:00:00"/>
    <s v="Standard Class"/>
    <s v="DM-13345"/>
    <s v="Denise Monton"/>
    <x v="1"/>
    <x v="0"/>
    <s v="San Francisco"/>
    <x v="1"/>
    <n v="94109"/>
    <x v="1"/>
    <s v="OFF-BI-10002854"/>
    <x v="1"/>
    <s v="Binders"/>
    <s v="Performers Binder/Pad Holder, Black"/>
    <n v="22.423999999999999"/>
    <n v="0.4"/>
    <n v="13.4544"/>
  </r>
  <r>
    <n v="5410"/>
    <s v="CA-2018-108854"/>
    <x v="166"/>
    <d v="2018-12-14T00:00:00"/>
    <s v="Standard Class"/>
    <s v="DM-13345"/>
    <s v="Denise Monton"/>
    <x v="1"/>
    <x v="0"/>
    <s v="San Francisco"/>
    <x v="1"/>
    <n v="94109"/>
    <x v="1"/>
    <s v="OFF-BI-10001670"/>
    <x v="1"/>
    <s v="Binders"/>
    <s v="Vinyl Sectional Post Binders"/>
    <n v="90.48"/>
    <n v="0.4"/>
    <n v="54.288000000000004"/>
  </r>
  <r>
    <n v="5411"/>
    <s v="CA-2018-108854"/>
    <x v="166"/>
    <d v="2018-12-14T00:00:00"/>
    <s v="Standard Class"/>
    <s v="DM-13345"/>
    <s v="Denise Monton"/>
    <x v="1"/>
    <x v="0"/>
    <s v="San Francisco"/>
    <x v="1"/>
    <n v="94109"/>
    <x v="1"/>
    <s v="OFF-ST-10001837"/>
    <x v="1"/>
    <s v="Storage"/>
    <s v="SAFCO Mobile Desk Side File, Wire Frame"/>
    <n v="42.76"/>
    <n v="0.5"/>
    <n v="21.38"/>
  </r>
  <r>
    <n v="5412"/>
    <s v="CA-2018-166856"/>
    <x v="65"/>
    <d v="2018-09-22T00:00:00"/>
    <s v="Standard Class"/>
    <s v="TS-21505"/>
    <s v="Tony Sayre"/>
    <x v="0"/>
    <x v="0"/>
    <s v="Clovis"/>
    <x v="27"/>
    <n v="88101"/>
    <x v="1"/>
    <s v="OFF-BI-10002012"/>
    <x v="1"/>
    <s v="Binders"/>
    <s v="Wilson Jones Easy Flow II Sheet Lifters"/>
    <n v="10.08"/>
    <n v="0.4"/>
    <n v="6.048"/>
  </r>
  <r>
    <n v="5413"/>
    <s v="CA-2018-166856"/>
    <x v="65"/>
    <d v="2018-09-22T00:00:00"/>
    <s v="Standard Class"/>
    <s v="TS-21505"/>
    <s v="Tony Sayre"/>
    <x v="0"/>
    <x v="0"/>
    <s v="Clovis"/>
    <x v="27"/>
    <n v="88101"/>
    <x v="1"/>
    <s v="TEC-AC-10004992"/>
    <x v="2"/>
    <s v="Accessories"/>
    <s v="Kingston Digital DataTraveler 64GB USB 2.0"/>
    <n v="101.34"/>
    <n v="0.45"/>
    <n v="55.737000000000009"/>
  </r>
  <r>
    <n v="5414"/>
    <s v="CA-2017-153157"/>
    <x v="108"/>
    <d v="2017-09-14T00:00:00"/>
    <s v="First Class"/>
    <s v="TB-21625"/>
    <s v="Trudy Brown"/>
    <x v="0"/>
    <x v="0"/>
    <s v="Wichita"/>
    <x v="41"/>
    <n v="67212"/>
    <x v="2"/>
    <s v="TEC-PH-10003171"/>
    <x v="2"/>
    <s v="Phones"/>
    <s v="Plantronics Encore H101 Dual Earpieces Headset"/>
    <n v="224.75"/>
    <n v="0.3"/>
    <n v="157.32499999999999"/>
  </r>
  <r>
    <n v="5415"/>
    <s v="US-2018-125647"/>
    <x v="397"/>
    <d v="2018-09-28T00:00:00"/>
    <s v="Standard Class"/>
    <s v="LC-16870"/>
    <s v="Lena Cacioppo"/>
    <x v="0"/>
    <x v="0"/>
    <s v="Chicago"/>
    <x v="10"/>
    <n v="60653"/>
    <x v="2"/>
    <s v="OFF-AP-10000390"/>
    <x v="1"/>
    <s v="Appliances"/>
    <s v="Euro Pro Shark Stick Mini Vacuum"/>
    <n v="73.176000000000002"/>
    <n v="0.3"/>
    <n v="51.223199999999999"/>
  </r>
  <r>
    <n v="5416"/>
    <s v="US-2018-125647"/>
    <x v="397"/>
    <d v="2018-09-28T00:00:00"/>
    <s v="Standard Class"/>
    <s v="LC-16870"/>
    <s v="Lena Cacioppo"/>
    <x v="0"/>
    <x v="0"/>
    <s v="Chicago"/>
    <x v="10"/>
    <n v="60653"/>
    <x v="2"/>
    <s v="OFF-PA-10004888"/>
    <x v="1"/>
    <s v="Paper"/>
    <s v="Xerox 217"/>
    <n v="20.736000000000001"/>
    <n v="0.3"/>
    <n v="14.5152"/>
  </r>
  <r>
    <n v="5417"/>
    <s v="US-2018-125647"/>
    <x v="397"/>
    <d v="2018-09-28T00:00:00"/>
    <s v="Standard Class"/>
    <s v="LC-16870"/>
    <s v="Lena Cacioppo"/>
    <x v="0"/>
    <x v="0"/>
    <s v="Chicago"/>
    <x v="10"/>
    <n v="60653"/>
    <x v="2"/>
    <s v="TEC-PH-10004188"/>
    <x v="2"/>
    <s v="Phones"/>
    <s v="OtterBox Commuter Series Case - Samsung Galaxy S4"/>
    <n v="39.984000000000002"/>
    <n v="0.3"/>
    <n v="27.988799999999998"/>
  </r>
  <r>
    <n v="5418"/>
    <s v="CA-2015-132542"/>
    <x v="191"/>
    <d v="2015-10-08T00:00:00"/>
    <s v="Second Class"/>
    <s v="AM-10360"/>
    <s v="Alice McCarthy"/>
    <x v="1"/>
    <x v="0"/>
    <s v="Omaha"/>
    <x v="8"/>
    <n v="68104"/>
    <x v="2"/>
    <s v="OFF-BI-10004099"/>
    <x v="1"/>
    <s v="Binders"/>
    <s v="GBC VeloBinder Strips"/>
    <n v="15.36"/>
    <n v="0.3"/>
    <n v="10.751999999999999"/>
  </r>
  <r>
    <n v="5419"/>
    <s v="CA-2016-110877"/>
    <x v="924"/>
    <d v="2016-10-26T00:00:00"/>
    <s v="First Class"/>
    <s v="JE-15715"/>
    <s v="Joe Elijah"/>
    <x v="0"/>
    <x v="0"/>
    <s v="Houston"/>
    <x v="5"/>
    <n v="77041"/>
    <x v="2"/>
    <s v="OFF-PA-10004621"/>
    <x v="1"/>
    <s v="Paper"/>
    <s v="Xerox 212"/>
    <n v="36.287999999999997"/>
    <n v="0.3"/>
    <n v="25.401599999999995"/>
  </r>
  <r>
    <n v="5420"/>
    <s v="CA-2016-110877"/>
    <x v="924"/>
    <d v="2016-10-26T00:00:00"/>
    <s v="First Class"/>
    <s v="JE-15715"/>
    <s v="Joe Elijah"/>
    <x v="0"/>
    <x v="0"/>
    <s v="Houston"/>
    <x v="5"/>
    <n v="77041"/>
    <x v="2"/>
    <s v="TEC-PH-10002103"/>
    <x v="2"/>
    <s v="Phones"/>
    <s v="Jabra SPEAK 410"/>
    <n v="150.38399999999999"/>
    <n v="0.3"/>
    <n v="105.26879999999998"/>
  </r>
  <r>
    <n v="5421"/>
    <s v="US-2017-151827"/>
    <x v="1044"/>
    <d v="2017-04-02T00:00:00"/>
    <s v="Second Class"/>
    <s v="CS-11950"/>
    <s v="Carlos Soltero"/>
    <x v="0"/>
    <x v="0"/>
    <s v="Philadelphia"/>
    <x v="9"/>
    <n v="19134"/>
    <x v="3"/>
    <s v="TEC-PH-10002789"/>
    <x v="2"/>
    <s v="Phones"/>
    <s v="LG Exalt"/>
    <n v="280.78199999999998"/>
    <n v="0.4"/>
    <n v="168.46919999999997"/>
  </r>
  <r>
    <n v="5422"/>
    <s v="US-2017-151827"/>
    <x v="1044"/>
    <d v="2017-04-02T00:00:00"/>
    <s v="Second Class"/>
    <s v="CS-11950"/>
    <s v="Carlos Soltero"/>
    <x v="0"/>
    <x v="0"/>
    <s v="Philadelphia"/>
    <x v="9"/>
    <n v="19134"/>
    <x v="3"/>
    <s v="TEC-AC-10003289"/>
    <x v="2"/>
    <s v="Accessories"/>
    <s v="Anker Ultra-Slim Mini Bluetooth 3.0 Wireless Keyboard"/>
    <n v="31.984000000000002"/>
    <n v="0.45"/>
    <n v="17.591200000000001"/>
  </r>
  <r>
    <n v="5423"/>
    <s v="US-2017-163258"/>
    <x v="723"/>
    <d v="2018-01-02T00:00:00"/>
    <s v="Standard Class"/>
    <s v="PF-19225"/>
    <s v="Phillip Flathmann"/>
    <x v="0"/>
    <x v="0"/>
    <s v="Los Angeles"/>
    <x v="1"/>
    <n v="90045"/>
    <x v="1"/>
    <s v="OFF-BI-10000138"/>
    <x v="1"/>
    <s v="Binders"/>
    <s v="Acco Translucent Poly Ring Binders"/>
    <n v="11.231999999999999"/>
    <n v="0.4"/>
    <n v="6.7391999999999994"/>
  </r>
  <r>
    <n v="5424"/>
    <s v="CA-2018-103009"/>
    <x v="132"/>
    <d v="2018-11-05T00:00:00"/>
    <s v="Second Class"/>
    <s v="PJ-18835"/>
    <s v="Patrick Jones"/>
    <x v="1"/>
    <x v="0"/>
    <s v="Richmond"/>
    <x v="0"/>
    <n v="40475"/>
    <x v="0"/>
    <s v="OFF-PA-10001215"/>
    <x v="1"/>
    <s v="Paper"/>
    <s v="Xerox 1963"/>
    <n v="26.4"/>
    <n v="0.25"/>
    <n v="19.799999999999997"/>
  </r>
  <r>
    <n v="5425"/>
    <s v="US-2018-120649"/>
    <x v="176"/>
    <d v="2018-01-26T00:00:00"/>
    <s v="Standard Class"/>
    <s v="JF-15490"/>
    <s v="Jeremy Farry"/>
    <x v="0"/>
    <x v="0"/>
    <s v="Waterbury"/>
    <x v="29"/>
    <n v="6708"/>
    <x v="3"/>
    <s v="OFF-AR-10001545"/>
    <x v="1"/>
    <s v="Art"/>
    <s v="Newell 326"/>
    <n v="3.52"/>
    <n v="0.45"/>
    <n v="1.9360000000000002"/>
  </r>
  <r>
    <n v="5426"/>
    <s v="CA-2017-153598"/>
    <x v="275"/>
    <d v="2017-12-06T00:00:00"/>
    <s v="First Class"/>
    <s v="NM-18520"/>
    <s v="Neoma Murray"/>
    <x v="0"/>
    <x v="0"/>
    <s v="Los Angeles"/>
    <x v="1"/>
    <n v="90045"/>
    <x v="1"/>
    <s v="TEC-AC-10003870"/>
    <x v="2"/>
    <s v="Accessories"/>
    <s v="Logitech Z-906 Speaker sys - home theater - 5.1-CH"/>
    <n v="1649.95"/>
    <n v="0.45"/>
    <n v="907.47250000000008"/>
  </r>
  <r>
    <n v="5427"/>
    <s v="CA-2017-153598"/>
    <x v="275"/>
    <d v="2017-12-06T00:00:00"/>
    <s v="First Class"/>
    <s v="NM-18520"/>
    <s v="Neoma Murray"/>
    <x v="0"/>
    <x v="0"/>
    <s v="Los Angeles"/>
    <x v="1"/>
    <n v="90045"/>
    <x v="1"/>
    <s v="FUR-FU-10001085"/>
    <x v="0"/>
    <s v="Furnishings"/>
    <s v="3M Polarizing Light Filter Sleeves"/>
    <n v="111.9"/>
    <n v="0.4"/>
    <n v="67.14"/>
  </r>
  <r>
    <n v="5428"/>
    <s v="US-2017-108497"/>
    <x v="403"/>
    <d v="2017-06-14T00:00:00"/>
    <s v="Same Day"/>
    <s v="MH-17290"/>
    <s v="Marc Harrigan"/>
    <x v="2"/>
    <x v="0"/>
    <s v="Los Angeles"/>
    <x v="1"/>
    <n v="90036"/>
    <x v="1"/>
    <s v="FUR-BO-10004218"/>
    <x v="0"/>
    <s v="Bookcases"/>
    <s v="Bush Heritage Pine Collection 5-Shelf Bookcase, Albany Pine Finish, *Special Order"/>
    <n v="599.16499999999996"/>
    <n v="0.5"/>
    <n v="299.58249999999998"/>
  </r>
  <r>
    <n v="5429"/>
    <s v="CA-2017-113096"/>
    <x v="476"/>
    <d v="2017-09-04T00:00:00"/>
    <s v="First Class"/>
    <s v="SZ-20035"/>
    <s v="Sam Zeldin"/>
    <x v="2"/>
    <x v="0"/>
    <s v="San Francisco"/>
    <x v="1"/>
    <n v="94122"/>
    <x v="1"/>
    <s v="OFF-ST-10003455"/>
    <x v="1"/>
    <s v="Storage"/>
    <s v="Tenex File Box, Personal Filing Tote with Lid, Black"/>
    <n v="46.53"/>
    <n v="0.5"/>
    <n v="23.265000000000001"/>
  </r>
  <r>
    <n v="5430"/>
    <s v="CA-2015-136861"/>
    <x v="742"/>
    <d v="2015-09-07T00:00:00"/>
    <s v="First Class"/>
    <s v="PR-18880"/>
    <s v="Patrick Ryan"/>
    <x v="0"/>
    <x v="0"/>
    <s v="Saint Petersburg"/>
    <x v="2"/>
    <n v="33710"/>
    <x v="0"/>
    <s v="FUR-FU-10001967"/>
    <x v="0"/>
    <s v="Furnishings"/>
    <s v="Telescoping Adjustable Floor Lamp"/>
    <n v="31.984000000000002"/>
    <n v="0.25"/>
    <n v="23.988"/>
  </r>
  <r>
    <n v="5431"/>
    <s v="CA-2018-117422"/>
    <x v="208"/>
    <d v="2018-10-25T00:00:00"/>
    <s v="Standard Class"/>
    <s v="FC-14245"/>
    <s v="Frank Carlisle"/>
    <x v="2"/>
    <x v="0"/>
    <s v="Lakewood"/>
    <x v="24"/>
    <n v="44107"/>
    <x v="3"/>
    <s v="OFF-AP-10000938"/>
    <x v="1"/>
    <s v="Appliances"/>
    <s v="Avanti 1.7 Cu. Ft. Refrigerator"/>
    <n v="161.56800000000001"/>
    <n v="0.4"/>
    <n v="96.94080000000001"/>
  </r>
  <r>
    <n v="5432"/>
    <s v="CA-2018-117422"/>
    <x v="208"/>
    <d v="2018-10-25T00:00:00"/>
    <s v="Standard Class"/>
    <s v="FC-14245"/>
    <s v="Frank Carlisle"/>
    <x v="2"/>
    <x v="0"/>
    <s v="Lakewood"/>
    <x v="24"/>
    <n v="44107"/>
    <x v="3"/>
    <s v="OFF-PA-10002195"/>
    <x v="1"/>
    <s v="Paper"/>
    <s v="RSVP Cards &amp; Envelopes, Blank White, 8-1/2 X 11, 24 Cards/25 Envelopes/Set"/>
    <n v="4.0640000000000001"/>
    <n v="0.4"/>
    <n v="2.4384000000000001"/>
  </r>
  <r>
    <n v="5433"/>
    <s v="CA-2018-117422"/>
    <x v="208"/>
    <d v="2018-10-25T00:00:00"/>
    <s v="Standard Class"/>
    <s v="FC-14245"/>
    <s v="Frank Carlisle"/>
    <x v="2"/>
    <x v="0"/>
    <s v="Lakewood"/>
    <x v="24"/>
    <n v="44107"/>
    <x v="3"/>
    <s v="OFF-BI-10002799"/>
    <x v="1"/>
    <s v="Binders"/>
    <s v="SlimView Poly Binder, 3/8"/>
    <n v="6.2160000000000002"/>
    <n v="0.4"/>
    <n v="3.7296"/>
  </r>
  <r>
    <n v="5434"/>
    <s v="CA-2018-129707"/>
    <x v="1016"/>
    <d v="2018-04-29T00:00:00"/>
    <s v="Standard Class"/>
    <s v="LH-16750"/>
    <s v="Larry Hughes"/>
    <x v="0"/>
    <x v="0"/>
    <s v="Chandler"/>
    <x v="16"/>
    <n v="85224"/>
    <x v="1"/>
    <s v="OFF-AR-10000246"/>
    <x v="1"/>
    <s v="Art"/>
    <s v="Newell 318"/>
    <n v="8.8960000000000008"/>
    <n v="0.45"/>
    <n v="4.8928000000000011"/>
  </r>
  <r>
    <n v="5435"/>
    <s v="CA-2016-160171"/>
    <x v="324"/>
    <d v="2016-10-24T00:00:00"/>
    <s v="Standard Class"/>
    <s v="RM-19675"/>
    <s v="Robert Marley"/>
    <x v="2"/>
    <x v="0"/>
    <s v="Los Angeles"/>
    <x v="1"/>
    <n v="90008"/>
    <x v="1"/>
    <s v="OFF-AP-10000275"/>
    <x v="1"/>
    <s v="Appliances"/>
    <s v="Sanyo Counter Height Refrigerator with Crisper, 3.6 Cubic Foot, Stainless Steel/Black"/>
    <n v="1640.7"/>
    <n v="0.4"/>
    <n v="984.42"/>
  </r>
  <r>
    <n v="5436"/>
    <s v="CA-2016-160171"/>
    <x v="324"/>
    <d v="2016-10-24T00:00:00"/>
    <s v="Standard Class"/>
    <s v="RM-19675"/>
    <s v="Robert Marley"/>
    <x v="2"/>
    <x v="0"/>
    <s v="Los Angeles"/>
    <x v="1"/>
    <n v="90008"/>
    <x v="1"/>
    <s v="TEC-AC-10000892"/>
    <x v="2"/>
    <s v="Accessories"/>
    <s v="NETGEAR N750 Dual Band Wi-Fi Gigabit Router"/>
    <n v="270"/>
    <n v="0.45"/>
    <n v="148.5"/>
  </r>
  <r>
    <n v="5437"/>
    <s v="CA-2015-103317"/>
    <x v="260"/>
    <d v="2015-07-08T00:00:00"/>
    <s v="First Class"/>
    <s v="DM-13525"/>
    <s v="Don Miller"/>
    <x v="1"/>
    <x v="0"/>
    <s v="Palm Coast"/>
    <x v="2"/>
    <n v="32137"/>
    <x v="0"/>
    <s v="FUR-FU-10001591"/>
    <x v="0"/>
    <s v="Furnishings"/>
    <s v="Advantus Panel Wall Certificate Holder - 8.5x11"/>
    <n v="19.52"/>
    <n v="0.25"/>
    <n v="14.64"/>
  </r>
  <r>
    <n v="5438"/>
    <s v="CA-2015-103317"/>
    <x v="260"/>
    <d v="2015-07-08T00:00:00"/>
    <s v="First Class"/>
    <s v="DM-13525"/>
    <s v="Don Miller"/>
    <x v="1"/>
    <x v="0"/>
    <s v="Palm Coast"/>
    <x v="2"/>
    <n v="32137"/>
    <x v="0"/>
    <s v="OFF-BI-10001787"/>
    <x v="1"/>
    <s v="Binders"/>
    <s v="Wilson Jones Four-Pocket Poly Binders"/>
    <n v="9.81"/>
    <n v="0.25"/>
    <n v="7.3574999999999999"/>
  </r>
  <r>
    <n v="5439"/>
    <s v="CA-2015-103317"/>
    <x v="260"/>
    <d v="2015-07-08T00:00:00"/>
    <s v="First Class"/>
    <s v="DM-13525"/>
    <s v="Don Miller"/>
    <x v="1"/>
    <x v="0"/>
    <s v="Palm Coast"/>
    <x v="2"/>
    <n v="32137"/>
    <x v="0"/>
    <s v="FUR-FU-10003192"/>
    <x v="0"/>
    <s v="Furnishings"/>
    <s v="Luxo Adjustable Task Clamp Lamp"/>
    <n v="213.21600000000001"/>
    <n v="0.25"/>
    <n v="159.91200000000001"/>
  </r>
  <r>
    <n v="5440"/>
    <s v="CA-2017-167115"/>
    <x v="958"/>
    <d v="2017-04-09T00:00:00"/>
    <s v="Standard Class"/>
    <s v="EH-14185"/>
    <s v="Evan Henry"/>
    <x v="0"/>
    <x v="0"/>
    <s v="New York City"/>
    <x v="15"/>
    <n v="10035"/>
    <x v="3"/>
    <s v="OFF-BI-10004600"/>
    <x v="1"/>
    <s v="Binders"/>
    <s v="Ibico Ibimaster 300 Manual Binding System"/>
    <n v="588.78399999999999"/>
    <n v="0.4"/>
    <n v="353.2704"/>
  </r>
  <r>
    <n v="5441"/>
    <s v="US-2018-153633"/>
    <x v="38"/>
    <d v="2018-11-18T00:00:00"/>
    <s v="Second Class"/>
    <s v="TC-21295"/>
    <s v="Toby Carlisle"/>
    <x v="0"/>
    <x v="0"/>
    <s v="Jupiter"/>
    <x v="2"/>
    <n v="33458"/>
    <x v="0"/>
    <s v="OFF-AR-10002335"/>
    <x v="1"/>
    <s v="Art"/>
    <s v="DIXON Oriole Pencils"/>
    <n v="2.0640000000000001"/>
    <n v="0.3"/>
    <n v="1.4447999999999999"/>
  </r>
  <r>
    <n v="5442"/>
    <s v="CA-2018-155929"/>
    <x v="428"/>
    <d v="2018-09-13T00:00:00"/>
    <s v="Standard Class"/>
    <s v="AI-10855"/>
    <s v="Arianne Irving"/>
    <x v="0"/>
    <x v="0"/>
    <s v="Glendale"/>
    <x v="16"/>
    <n v="85301"/>
    <x v="1"/>
    <s v="OFF-PA-10000859"/>
    <x v="1"/>
    <s v="Paper"/>
    <s v="Unpadded Memo Slips"/>
    <n v="6.3680000000000003"/>
    <n v="0.4"/>
    <n v="3.8208000000000002"/>
  </r>
  <r>
    <n v="5443"/>
    <s v="CA-2016-148712"/>
    <x v="786"/>
    <d v="2016-04-23T00:00:00"/>
    <s v="Standard Class"/>
    <s v="JM-15535"/>
    <s v="Jessica Myrick"/>
    <x v="0"/>
    <x v="0"/>
    <s v="New York City"/>
    <x v="15"/>
    <n v="10035"/>
    <x v="3"/>
    <s v="TEC-AC-10003198"/>
    <x v="2"/>
    <s v="Accessories"/>
    <s v="Enermax Acrylux Wireless Keyboard"/>
    <n v="99.6"/>
    <n v="0.45"/>
    <n v="54.78"/>
  </r>
  <r>
    <n v="5444"/>
    <s v="CA-2016-148712"/>
    <x v="786"/>
    <d v="2016-04-23T00:00:00"/>
    <s v="Standard Class"/>
    <s v="JM-15535"/>
    <s v="Jessica Myrick"/>
    <x v="0"/>
    <x v="0"/>
    <s v="New York City"/>
    <x v="15"/>
    <n v="10035"/>
    <x v="3"/>
    <s v="OFF-BI-10001900"/>
    <x v="1"/>
    <s v="Binders"/>
    <s v="DXL Angle-View Binders with Locking Rings, Black"/>
    <n v="62.295999999999999"/>
    <n v="0.4"/>
    <n v="37.377600000000001"/>
  </r>
  <r>
    <n v="5445"/>
    <s v="CA-2016-148712"/>
    <x v="786"/>
    <d v="2016-04-23T00:00:00"/>
    <s v="Standard Class"/>
    <s v="JM-15535"/>
    <s v="Jessica Myrick"/>
    <x v="0"/>
    <x v="0"/>
    <s v="New York City"/>
    <x v="15"/>
    <n v="10035"/>
    <x v="3"/>
    <s v="OFF-AR-10000614"/>
    <x v="1"/>
    <s v="Art"/>
    <s v="Barrel Sharpener"/>
    <n v="10.71"/>
    <n v="0.45"/>
    <n v="5.8905000000000012"/>
  </r>
  <r>
    <n v="5446"/>
    <s v="CA-2017-128307"/>
    <x v="197"/>
    <d v="2017-07-29T00:00:00"/>
    <s v="Standard Class"/>
    <s v="BE-11335"/>
    <s v="Bill Eplett"/>
    <x v="2"/>
    <x v="0"/>
    <s v="Houston"/>
    <x v="5"/>
    <n v="77041"/>
    <x v="2"/>
    <s v="OFF-EN-10003040"/>
    <x v="1"/>
    <s v="Envelopes"/>
    <s v="Quality Park Security Envelopes"/>
    <n v="20.936"/>
    <n v="0.3"/>
    <n v="14.655199999999999"/>
  </r>
  <r>
    <n v="5447"/>
    <s v="US-2017-127425"/>
    <x v="370"/>
    <d v="2017-08-31T00:00:00"/>
    <s v="Standard Class"/>
    <s v="DR-12880"/>
    <s v="Dan Reichenbach"/>
    <x v="1"/>
    <x v="0"/>
    <s v="New York City"/>
    <x v="15"/>
    <n v="10035"/>
    <x v="3"/>
    <s v="TEC-PH-10003442"/>
    <x v="2"/>
    <s v="Phones"/>
    <s v="Samsung Replacement EH64AVFWE Premium Headset"/>
    <n v="33"/>
    <n v="0.4"/>
    <n v="19.8"/>
  </r>
  <r>
    <n v="5448"/>
    <s v="US-2017-127425"/>
    <x v="370"/>
    <d v="2017-08-31T00:00:00"/>
    <s v="Standard Class"/>
    <s v="DR-12880"/>
    <s v="Dan Reichenbach"/>
    <x v="1"/>
    <x v="0"/>
    <s v="New York City"/>
    <x v="15"/>
    <n v="10035"/>
    <x v="3"/>
    <s v="TEC-AC-10002800"/>
    <x v="2"/>
    <s v="Accessories"/>
    <s v="Plantronics Audio 478 Stereo USB Headset"/>
    <n v="249.95"/>
    <n v="0.45"/>
    <n v="137.4725"/>
  </r>
  <r>
    <n v="5449"/>
    <s v="US-2015-119081"/>
    <x v="171"/>
    <d v="2015-09-19T00:00:00"/>
    <s v="Standard Class"/>
    <s v="TA-21385"/>
    <s v="Tom Ashbrook"/>
    <x v="2"/>
    <x v="0"/>
    <s v="Olathe"/>
    <x v="41"/>
    <n v="66062"/>
    <x v="2"/>
    <s v="OFF-SU-10000157"/>
    <x v="1"/>
    <s v="Supplies"/>
    <s v="Compact Automatic Electric Letter Opener"/>
    <n v="357.93"/>
    <n v="0.35"/>
    <n v="232.65450000000001"/>
  </r>
  <r>
    <n v="5450"/>
    <s v="US-2015-119081"/>
    <x v="171"/>
    <d v="2015-09-19T00:00:00"/>
    <s v="Standard Class"/>
    <s v="TA-21385"/>
    <s v="Tom Ashbrook"/>
    <x v="2"/>
    <x v="0"/>
    <s v="Olathe"/>
    <x v="41"/>
    <n v="66062"/>
    <x v="2"/>
    <s v="TEC-AC-10001542"/>
    <x v="2"/>
    <s v="Accessories"/>
    <s v="SanDisk Cruzer 16 GB USB Flash Drive"/>
    <n v="57.4"/>
    <n v="0.35"/>
    <n v="37.31"/>
  </r>
  <r>
    <n v="5451"/>
    <s v="US-2015-119081"/>
    <x v="171"/>
    <d v="2015-09-19T00:00:00"/>
    <s v="Standard Class"/>
    <s v="TA-21385"/>
    <s v="Tom Ashbrook"/>
    <x v="2"/>
    <x v="0"/>
    <s v="Olathe"/>
    <x v="41"/>
    <n v="66062"/>
    <x v="2"/>
    <s v="OFF-BI-10004519"/>
    <x v="1"/>
    <s v="Binders"/>
    <s v="GBC DocuBind P100 Manual Binding Machine"/>
    <n v="331.96"/>
    <n v="0.3"/>
    <n v="232.37199999999996"/>
  </r>
  <r>
    <n v="5452"/>
    <s v="US-2015-119081"/>
    <x v="171"/>
    <d v="2015-09-19T00:00:00"/>
    <s v="Standard Class"/>
    <s v="TA-21385"/>
    <s v="Tom Ashbrook"/>
    <x v="2"/>
    <x v="0"/>
    <s v="Olathe"/>
    <x v="41"/>
    <n v="66062"/>
    <x v="2"/>
    <s v="FUR-FU-10003464"/>
    <x v="0"/>
    <s v="Furnishings"/>
    <s v="Seth Thomas 8 1/2 Cubicle Clock"/>
    <n v="40.56"/>
    <n v="0.3"/>
    <n v="28.391999999999999"/>
  </r>
  <r>
    <n v="5453"/>
    <s v="CA-2017-140613"/>
    <x v="405"/>
    <d v="2017-07-29T00:00:00"/>
    <s v="Standard Class"/>
    <s v="KN-16705"/>
    <s v="Kristina Nunn"/>
    <x v="2"/>
    <x v="0"/>
    <s v="Sparks"/>
    <x v="33"/>
    <n v="89431"/>
    <x v="1"/>
    <s v="OFF-SU-10004261"/>
    <x v="1"/>
    <s v="Supplies"/>
    <s v="Fiskars 8 Scissors, 2/Pack"/>
    <n v="86.2"/>
    <n v="0.45"/>
    <n v="47.410000000000004"/>
  </r>
  <r>
    <n v="5454"/>
    <s v="US-2018-108700"/>
    <x v="240"/>
    <d v="2018-05-23T00:00:00"/>
    <s v="Standard Class"/>
    <s v="PJ-18835"/>
    <s v="Patrick Jones"/>
    <x v="1"/>
    <x v="0"/>
    <s v="Rockford"/>
    <x v="10"/>
    <n v="61107"/>
    <x v="2"/>
    <s v="OFF-PA-10004733"/>
    <x v="1"/>
    <s v="Paper"/>
    <s v="Things To Do Today Spiral Book"/>
    <n v="38.015999999999998"/>
    <n v="0.3"/>
    <n v="26.611199999999997"/>
  </r>
  <r>
    <n v="5455"/>
    <s v="CA-2018-160962"/>
    <x v="1045"/>
    <d v="2018-05-02T00:00:00"/>
    <s v="Standard Class"/>
    <s v="MC-17605"/>
    <s v="Matt Connell"/>
    <x v="1"/>
    <x v="0"/>
    <s v="Philadelphia"/>
    <x v="9"/>
    <n v="19143"/>
    <x v="3"/>
    <s v="OFF-ST-10001325"/>
    <x v="1"/>
    <s v="Storage"/>
    <s v="Sterilite Officeware Hinged File Box"/>
    <n v="8.3840000000000003"/>
    <n v="0.5"/>
    <n v="4.1920000000000002"/>
  </r>
  <r>
    <n v="5456"/>
    <s v="CA-2018-160962"/>
    <x v="1045"/>
    <d v="2018-05-02T00:00:00"/>
    <s v="Standard Class"/>
    <s v="MC-17605"/>
    <s v="Matt Connell"/>
    <x v="1"/>
    <x v="0"/>
    <s v="Philadelphia"/>
    <x v="9"/>
    <n v="19143"/>
    <x v="3"/>
    <s v="OFF-AR-10003056"/>
    <x v="1"/>
    <s v="Art"/>
    <s v="Newell 341"/>
    <n v="6.8479999999999999"/>
    <n v="0.45"/>
    <n v="3.7664000000000004"/>
  </r>
  <r>
    <n v="5457"/>
    <s v="CA-2018-130631"/>
    <x v="614"/>
    <d v="2019-01-02T00:00:00"/>
    <s v="Standard Class"/>
    <s v="BS-11755"/>
    <s v="Bruce Stewart"/>
    <x v="0"/>
    <x v="0"/>
    <s v="Edmonds"/>
    <x v="4"/>
    <n v="98026"/>
    <x v="1"/>
    <s v="OFF-FA-10000089"/>
    <x v="1"/>
    <s v="Fasteners"/>
    <s v="Acco Glide Clips"/>
    <n v="19.600000000000001"/>
    <n v="0.4"/>
    <n v="11.76"/>
  </r>
  <r>
    <n v="5458"/>
    <s v="CA-2018-130631"/>
    <x v="614"/>
    <d v="2019-01-02T00:00:00"/>
    <s v="Standard Class"/>
    <s v="BS-11755"/>
    <s v="Bruce Stewart"/>
    <x v="0"/>
    <x v="0"/>
    <s v="Edmonds"/>
    <x v="4"/>
    <n v="98026"/>
    <x v="1"/>
    <s v="FUR-FU-10004093"/>
    <x v="0"/>
    <s v="Furnishings"/>
    <s v="Hand-Finished Solid Wood Document Frame"/>
    <n v="68.459999999999994"/>
    <n v="0.4"/>
    <n v="41.075999999999993"/>
  </r>
  <r>
    <n v="5459"/>
    <s v="CA-2018-116680"/>
    <x v="507"/>
    <d v="2018-09-06T00:00:00"/>
    <s v="Second Class"/>
    <s v="PK-19075"/>
    <s v="Pete Kriz"/>
    <x v="0"/>
    <x v="0"/>
    <s v="San Francisco"/>
    <x v="1"/>
    <n v="94122"/>
    <x v="1"/>
    <s v="OFF-BI-10004022"/>
    <x v="1"/>
    <s v="Binders"/>
    <s v="Acco Suede Grain Vinyl Round Ring Binder"/>
    <n v="13.343999999999999"/>
    <n v="0.4"/>
    <n v="8.0063999999999993"/>
  </r>
  <r>
    <n v="5460"/>
    <s v="CA-2018-116680"/>
    <x v="507"/>
    <d v="2018-09-06T00:00:00"/>
    <s v="Second Class"/>
    <s v="PK-19075"/>
    <s v="Pete Kriz"/>
    <x v="0"/>
    <x v="0"/>
    <s v="San Francisco"/>
    <x v="1"/>
    <n v="94122"/>
    <x v="1"/>
    <s v="FUR-TA-10001771"/>
    <x v="0"/>
    <s v="Tables"/>
    <s v="Bush Cubix Conference Tables, Fully Assembled"/>
    <n v="1478.2719999999999"/>
    <n v="0.45"/>
    <n v="813.04960000000005"/>
  </r>
  <r>
    <n v="5461"/>
    <s v="US-2015-107405"/>
    <x v="90"/>
    <d v="2015-03-25T00:00:00"/>
    <s v="Standard Class"/>
    <s v="TS-21205"/>
    <s v="Thomas Seio"/>
    <x v="1"/>
    <x v="0"/>
    <s v="Asheville"/>
    <x v="3"/>
    <n v="28806"/>
    <x v="0"/>
    <s v="OFF-ST-10002301"/>
    <x v="1"/>
    <s v="Storage"/>
    <s v="Tennsco Commercial Shelving"/>
    <n v="16.271999999999998"/>
    <n v="0.35"/>
    <n v="10.576799999999999"/>
  </r>
  <r>
    <n v="5462"/>
    <s v="CA-2018-101574"/>
    <x v="394"/>
    <d v="2018-10-04T00:00:00"/>
    <s v="Standard Class"/>
    <s v="BD-11725"/>
    <s v="Bruce Degenhardt"/>
    <x v="0"/>
    <x v="0"/>
    <s v="Los Angeles"/>
    <x v="1"/>
    <n v="90032"/>
    <x v="1"/>
    <s v="FUR-FU-10001706"/>
    <x v="0"/>
    <s v="Furnishings"/>
    <s v="Longer-Life Soft White Bulbs"/>
    <n v="9.24"/>
    <n v="0.4"/>
    <n v="5.5439999999999996"/>
  </r>
  <r>
    <n v="5463"/>
    <s v="CA-2015-146591"/>
    <x v="1046"/>
    <d v="2015-01-20T00:00:00"/>
    <s v="First Class"/>
    <s v="TS-21340"/>
    <s v="Toby Swindell"/>
    <x v="0"/>
    <x v="0"/>
    <s v="Scottsdale"/>
    <x v="16"/>
    <n v="85254"/>
    <x v="1"/>
    <s v="OFF-BI-10003676"/>
    <x v="1"/>
    <s v="Binders"/>
    <s v="GBC Standard Recycled Report Covers, Clear Plastic Sheets"/>
    <n v="32.340000000000003"/>
    <n v="0.4"/>
    <n v="19.404"/>
  </r>
  <r>
    <n v="5464"/>
    <s v="CA-2015-146591"/>
    <x v="1046"/>
    <d v="2015-01-20T00:00:00"/>
    <s v="First Class"/>
    <s v="TS-21340"/>
    <s v="Toby Swindell"/>
    <x v="0"/>
    <x v="0"/>
    <s v="Scottsdale"/>
    <x v="16"/>
    <n v="85254"/>
    <x v="1"/>
    <s v="OFF-PA-10000659"/>
    <x v="1"/>
    <s v="Paper"/>
    <s v="TOPS Carbonless Receipt Book, Four 2-3/4 x 7-1/4 Money Receipts per Page"/>
    <n v="56.064"/>
    <n v="0.4"/>
    <n v="33.638399999999997"/>
  </r>
  <r>
    <n v="5465"/>
    <s v="CA-2015-146591"/>
    <x v="1046"/>
    <d v="2015-01-20T00:00:00"/>
    <s v="First Class"/>
    <s v="TS-21340"/>
    <s v="Toby Swindell"/>
    <x v="0"/>
    <x v="0"/>
    <s v="Scottsdale"/>
    <x v="16"/>
    <n v="85254"/>
    <x v="1"/>
    <s v="OFF-EN-10002504"/>
    <x v="1"/>
    <s v="Envelopes"/>
    <s v="Tyvek  Top-Opening Peel &amp; Seel Envelopes, Plain White"/>
    <n v="108.72"/>
    <n v="0.4"/>
    <n v="65.231999999999999"/>
  </r>
  <r>
    <n v="5466"/>
    <s v="CA-2015-146591"/>
    <x v="1046"/>
    <d v="2015-01-20T00:00:00"/>
    <s v="First Class"/>
    <s v="TS-21340"/>
    <s v="Toby Swindell"/>
    <x v="0"/>
    <x v="0"/>
    <s v="Scottsdale"/>
    <x v="16"/>
    <n v="85254"/>
    <x v="1"/>
    <s v="FUR-BO-10001972"/>
    <x v="0"/>
    <s v="Bookcases"/>
    <s v="OSullivan 4-Shelf Bookcase in Odessa Pine"/>
    <n v="181.47"/>
    <n v="0.5"/>
    <n v="90.734999999999999"/>
  </r>
  <r>
    <n v="5467"/>
    <s v="CA-2015-107706"/>
    <x v="1047"/>
    <d v="2015-02-19T00:00:00"/>
    <s v="Second Class"/>
    <s v="ST-20530"/>
    <s v="Shui Tom"/>
    <x v="0"/>
    <x v="0"/>
    <s v="Houston"/>
    <x v="5"/>
    <n v="77095"/>
    <x v="2"/>
    <s v="OFF-PA-10000466"/>
    <x v="1"/>
    <s v="Paper"/>
    <s v="Memo Book, 100 Message Capacity, 5 3/8” x 11”"/>
    <n v="16.175999999999998"/>
    <n v="0.3"/>
    <n v="11.323199999999998"/>
  </r>
  <r>
    <n v="5468"/>
    <s v="CA-2017-122448"/>
    <x v="632"/>
    <d v="2017-06-14T00:00:00"/>
    <s v="Standard Class"/>
    <s v="DB-13210"/>
    <s v="Dean Braden"/>
    <x v="0"/>
    <x v="0"/>
    <s v="San Francisco"/>
    <x v="1"/>
    <n v="94109"/>
    <x v="1"/>
    <s v="FUR-CH-10002774"/>
    <x v="0"/>
    <s v="Chairs"/>
    <s v="Global Deluxe Stacking Chair, Gray"/>
    <n v="122.352"/>
    <n v="0.45"/>
    <n v="67.293600000000012"/>
  </r>
  <r>
    <n v="5469"/>
    <s v="CA-2015-132451"/>
    <x v="467"/>
    <d v="2015-09-27T00:00:00"/>
    <s v="First Class"/>
    <s v="KF-16285"/>
    <s v="Karen Ferguson"/>
    <x v="2"/>
    <x v="0"/>
    <s v="San Diego"/>
    <x v="1"/>
    <n v="92105"/>
    <x v="1"/>
    <s v="FUR-CH-10000454"/>
    <x v="0"/>
    <s v="Chairs"/>
    <s v="Hon Deluxe Fabric Upholstered Stacking Chairs, Rounded Back"/>
    <n v="585.55200000000002"/>
    <n v="0.45"/>
    <n v="322.05360000000002"/>
  </r>
  <r>
    <n v="5470"/>
    <s v="CA-2015-132451"/>
    <x v="467"/>
    <d v="2015-09-27T00:00:00"/>
    <s v="First Class"/>
    <s v="KF-16285"/>
    <s v="Karen Ferguson"/>
    <x v="2"/>
    <x v="0"/>
    <s v="San Diego"/>
    <x v="1"/>
    <n v="92105"/>
    <x v="1"/>
    <s v="OFF-PA-10004888"/>
    <x v="1"/>
    <s v="Paper"/>
    <s v="Xerox 217"/>
    <n v="19.440000000000001"/>
    <n v="0.4"/>
    <n v="11.664"/>
  </r>
  <r>
    <n v="5471"/>
    <s v="CA-2017-158547"/>
    <x v="198"/>
    <d v="2017-06-04T00:00:00"/>
    <s v="Standard Class"/>
    <s v="JM-16195"/>
    <s v="Justin MacKendrick"/>
    <x v="0"/>
    <x v="0"/>
    <s v="Hamilton"/>
    <x v="24"/>
    <n v="45011"/>
    <x v="3"/>
    <s v="OFF-AP-10003842"/>
    <x v="1"/>
    <s v="Appliances"/>
    <s v="Euro-Pro Shark Turbo Vacuum"/>
    <n v="123.92"/>
    <n v="0.4"/>
    <n v="74.352000000000004"/>
  </r>
  <r>
    <n v="5472"/>
    <s v="CA-2018-116946"/>
    <x v="484"/>
    <d v="2018-12-23T00:00:00"/>
    <s v="Standard Class"/>
    <s v="TS-21505"/>
    <s v="Tony Sayre"/>
    <x v="0"/>
    <x v="0"/>
    <s v="Parker"/>
    <x v="22"/>
    <n v="80134"/>
    <x v="1"/>
    <s v="FUR-FU-10000320"/>
    <x v="0"/>
    <s v="Furnishings"/>
    <s v="OIC Stacking Trays"/>
    <n v="13.36"/>
    <n v="0.4"/>
    <n v="8.016"/>
  </r>
  <r>
    <n v="5473"/>
    <s v="CA-2018-116946"/>
    <x v="484"/>
    <d v="2018-12-23T00:00:00"/>
    <s v="Standard Class"/>
    <s v="TS-21505"/>
    <s v="Tony Sayre"/>
    <x v="0"/>
    <x v="0"/>
    <s v="Parker"/>
    <x v="22"/>
    <n v="80134"/>
    <x v="1"/>
    <s v="OFF-ST-10002554"/>
    <x v="1"/>
    <s v="Storage"/>
    <s v="Tennsco Industrial Shelving"/>
    <n v="78.256"/>
    <n v="0.5"/>
    <n v="39.128"/>
  </r>
  <r>
    <n v="5474"/>
    <s v="CA-2018-116946"/>
    <x v="484"/>
    <d v="2018-12-23T00:00:00"/>
    <s v="Standard Class"/>
    <s v="TS-21505"/>
    <s v="Tony Sayre"/>
    <x v="0"/>
    <x v="0"/>
    <s v="Parker"/>
    <x v="22"/>
    <n v="80134"/>
    <x v="1"/>
    <s v="FUR-BO-10000468"/>
    <x v="0"/>
    <s v="Bookcases"/>
    <s v="OSullivan 2-Shelf Heavy-Duty Bookcases"/>
    <n v="102.018"/>
    <n v="0.5"/>
    <n v="51.009"/>
  </r>
  <r>
    <n v="5475"/>
    <s v="CA-2018-121741"/>
    <x v="377"/>
    <d v="2018-12-26T00:00:00"/>
    <s v="Same Day"/>
    <s v="YC-21895"/>
    <s v="Yoseph Carroll"/>
    <x v="1"/>
    <x v="0"/>
    <s v="Fremont"/>
    <x v="8"/>
    <n v="68025"/>
    <x v="2"/>
    <s v="OFF-ST-10004459"/>
    <x v="1"/>
    <s v="Storage"/>
    <s v="Tennsco Single-Tier Lockers"/>
    <n v="750.68"/>
    <n v="0.4"/>
    <n v="450.40799999999996"/>
  </r>
  <r>
    <n v="5476"/>
    <s v="CA-2018-169691"/>
    <x v="140"/>
    <d v="2018-06-18T00:00:00"/>
    <s v="First Class"/>
    <s v="Dp-13240"/>
    <s v="Dean percer"/>
    <x v="2"/>
    <x v="0"/>
    <s v="Maple Grove"/>
    <x v="11"/>
    <n v="55369"/>
    <x v="2"/>
    <s v="OFF-LA-10002312"/>
    <x v="1"/>
    <s v="Labels"/>
    <s v="Avery 490"/>
    <n v="44.4"/>
    <n v="0.3"/>
    <n v="31.08"/>
  </r>
  <r>
    <n v="5477"/>
    <s v="CA-2018-169691"/>
    <x v="140"/>
    <d v="2018-06-18T00:00:00"/>
    <s v="First Class"/>
    <s v="Dp-13240"/>
    <s v="Dean percer"/>
    <x v="2"/>
    <x v="0"/>
    <s v="Maple Grove"/>
    <x v="11"/>
    <n v="55369"/>
    <x v="2"/>
    <s v="OFF-ST-10001291"/>
    <x v="1"/>
    <s v="Storage"/>
    <s v="Tenex Personal Self-Stacking Standard File Box, Black/Gray"/>
    <n v="84.55"/>
    <n v="0.4"/>
    <n v="50.73"/>
  </r>
  <r>
    <n v="5478"/>
    <s v="CA-2018-169691"/>
    <x v="140"/>
    <d v="2018-06-18T00:00:00"/>
    <s v="First Class"/>
    <s v="Dp-13240"/>
    <s v="Dean percer"/>
    <x v="2"/>
    <x v="0"/>
    <s v="Maple Grove"/>
    <x v="11"/>
    <n v="55369"/>
    <x v="2"/>
    <s v="OFF-PA-10003022"/>
    <x v="1"/>
    <s v="Paper"/>
    <s v="Xerox 1992"/>
    <n v="17.940000000000001"/>
    <n v="0.3"/>
    <n v="12.558"/>
  </r>
  <r>
    <n v="5479"/>
    <s v="CA-2017-121356"/>
    <x v="73"/>
    <d v="2017-11-24T00:00:00"/>
    <s v="Standard Class"/>
    <s v="SJ-20500"/>
    <s v="Shirley Jackson"/>
    <x v="0"/>
    <x v="0"/>
    <s v="Newark"/>
    <x v="13"/>
    <n v="19711"/>
    <x v="3"/>
    <s v="OFF-BI-10002133"/>
    <x v="1"/>
    <s v="Binders"/>
    <s v="Wilson Jones Elliptical Ring 3 1/2 Capacity Binders, 800 sheets"/>
    <n v="128.4"/>
    <n v="0.4"/>
    <n v="77.040000000000006"/>
  </r>
  <r>
    <n v="5480"/>
    <s v="CA-2015-101770"/>
    <x v="691"/>
    <d v="2015-04-04T00:00:00"/>
    <s v="Standard Class"/>
    <s v="KB-16240"/>
    <s v="Karen Bern"/>
    <x v="1"/>
    <x v="0"/>
    <s v="Miami"/>
    <x v="2"/>
    <n v="33180"/>
    <x v="0"/>
    <s v="OFF-BI-10001097"/>
    <x v="1"/>
    <s v="Binders"/>
    <s v="Avery Hole Reinforcements"/>
    <n v="1.869"/>
    <n v="0.25"/>
    <n v="1.4017500000000001"/>
  </r>
  <r>
    <n v="5481"/>
    <s v="CA-2018-105487"/>
    <x v="1048"/>
    <d v="2018-10-14T00:00:00"/>
    <s v="Standard Class"/>
    <s v="CS-12250"/>
    <s v="Chris Selesnick"/>
    <x v="1"/>
    <x v="0"/>
    <s v="San Diego"/>
    <x v="1"/>
    <n v="92105"/>
    <x v="1"/>
    <s v="TEC-PH-10001336"/>
    <x v="2"/>
    <s v="Phones"/>
    <s v="Digium D40 VoIP phone"/>
    <n v="103.19199999999999"/>
    <n v="0.4"/>
    <n v="61.915199999999992"/>
  </r>
  <r>
    <n v="5482"/>
    <s v="CA-2018-105487"/>
    <x v="1048"/>
    <d v="2018-10-14T00:00:00"/>
    <s v="Standard Class"/>
    <s v="CS-12250"/>
    <s v="Chris Selesnick"/>
    <x v="1"/>
    <x v="0"/>
    <s v="San Diego"/>
    <x v="1"/>
    <n v="92105"/>
    <x v="1"/>
    <s v="TEC-AC-10002305"/>
    <x v="2"/>
    <s v="Accessories"/>
    <s v="KeyTronic E03601U1 - Keyboard - Beige"/>
    <n v="36"/>
    <n v="0.45"/>
    <n v="19.8"/>
  </r>
  <r>
    <n v="5483"/>
    <s v="CA-2018-105487"/>
    <x v="1048"/>
    <d v="2018-10-14T00:00:00"/>
    <s v="Standard Class"/>
    <s v="CS-12250"/>
    <s v="Chris Selesnick"/>
    <x v="1"/>
    <x v="0"/>
    <s v="San Diego"/>
    <x v="1"/>
    <n v="92105"/>
    <x v="1"/>
    <s v="TEC-AC-10003610"/>
    <x v="2"/>
    <s v="Accessories"/>
    <s v="Logitech Illuminated - Keyboard"/>
    <n v="239.96"/>
    <n v="0.45"/>
    <n v="131.97800000000001"/>
  </r>
  <r>
    <n v="5484"/>
    <s v="CA-2018-105487"/>
    <x v="1048"/>
    <d v="2018-10-14T00:00:00"/>
    <s v="Standard Class"/>
    <s v="CS-12250"/>
    <s v="Chris Selesnick"/>
    <x v="1"/>
    <x v="0"/>
    <s v="San Diego"/>
    <x v="1"/>
    <n v="92105"/>
    <x v="1"/>
    <s v="OFF-ST-10002301"/>
    <x v="1"/>
    <s v="Storage"/>
    <s v="Tennsco Commercial Shelving"/>
    <n v="40.68"/>
    <n v="0.5"/>
    <n v="20.34"/>
  </r>
  <r>
    <n v="5485"/>
    <s v="CA-2018-148999"/>
    <x v="289"/>
    <d v="2018-02-04T00:00:00"/>
    <s v="Standard Class"/>
    <s v="EB-13870"/>
    <s v="Emily Burns"/>
    <x v="0"/>
    <x v="0"/>
    <s v="Miami"/>
    <x v="2"/>
    <n v="33142"/>
    <x v="0"/>
    <s v="FUR-CH-10002044"/>
    <x v="0"/>
    <s v="Chairs"/>
    <s v="Office Star - Contemporary Task Swivel chair with 2-way adjustable arms, Plum"/>
    <n v="419.13600000000002"/>
    <n v="0.3"/>
    <n v="293.39519999999999"/>
  </r>
  <r>
    <n v="5486"/>
    <s v="CA-2015-107573"/>
    <x v="432"/>
    <d v="2015-12-17T00:00:00"/>
    <s v="Standard Class"/>
    <s v="PB-19150"/>
    <s v="Philip Brown"/>
    <x v="0"/>
    <x v="0"/>
    <s v="Miami"/>
    <x v="2"/>
    <n v="33178"/>
    <x v="0"/>
    <s v="OFF-EN-10001099"/>
    <x v="1"/>
    <s v="Envelopes"/>
    <s v="Staple envelope"/>
    <n v="23.472000000000001"/>
    <n v="0.25"/>
    <n v="17.603999999999999"/>
  </r>
  <r>
    <n v="5487"/>
    <s v="CA-2016-156608"/>
    <x v="1040"/>
    <d v="2016-10-29T00:00:00"/>
    <s v="Standard Class"/>
    <s v="MT-18070"/>
    <s v="Michelle Tran"/>
    <x v="2"/>
    <x v="0"/>
    <s v="San Antonio"/>
    <x v="5"/>
    <n v="78207"/>
    <x v="2"/>
    <s v="OFF-BI-10004140"/>
    <x v="1"/>
    <s v="Binders"/>
    <s v="Avery Non-Stick Binders"/>
    <n v="3.5920000000000001"/>
    <n v="0.3"/>
    <n v="2.5143999999999997"/>
  </r>
  <r>
    <n v="5488"/>
    <s v="CA-2018-134495"/>
    <x v="719"/>
    <d v="2018-04-04T00:00:00"/>
    <s v="Second Class"/>
    <s v="BF-11020"/>
    <s v="Barry Französisch"/>
    <x v="1"/>
    <x v="0"/>
    <s v="Jacksonville"/>
    <x v="2"/>
    <n v="32216"/>
    <x v="0"/>
    <s v="TEC-PH-10004897"/>
    <x v="2"/>
    <s v="Phones"/>
    <s v="Mediabridge Sport Armband iPhone 5s"/>
    <n v="23.975999999999999"/>
    <n v="0.25"/>
    <n v="17.981999999999999"/>
  </r>
  <r>
    <n v="5489"/>
    <s v="CA-2018-134495"/>
    <x v="719"/>
    <d v="2018-04-04T00:00:00"/>
    <s v="Second Class"/>
    <s v="BF-11020"/>
    <s v="Barry Französisch"/>
    <x v="1"/>
    <x v="0"/>
    <s v="Jacksonville"/>
    <x v="2"/>
    <n v="32216"/>
    <x v="0"/>
    <s v="OFF-LA-10000262"/>
    <x v="1"/>
    <s v="Labels"/>
    <s v="Avery 494"/>
    <n v="6.2640000000000002"/>
    <n v="0.25"/>
    <n v="4.6980000000000004"/>
  </r>
  <r>
    <n v="5490"/>
    <s v="CA-2018-134495"/>
    <x v="719"/>
    <d v="2018-04-04T00:00:00"/>
    <s v="Second Class"/>
    <s v="BF-11020"/>
    <s v="Barry Französisch"/>
    <x v="1"/>
    <x v="0"/>
    <s v="Jacksonville"/>
    <x v="2"/>
    <n v="32216"/>
    <x v="0"/>
    <s v="OFF-AP-10002222"/>
    <x v="1"/>
    <s v="Appliances"/>
    <s v="Staple holder"/>
    <n v="20.808"/>
    <n v="0.25"/>
    <n v="15.606"/>
  </r>
  <r>
    <n v="5491"/>
    <s v="CA-2018-134495"/>
    <x v="719"/>
    <d v="2018-04-04T00:00:00"/>
    <s v="Second Class"/>
    <s v="BF-11020"/>
    <s v="Barry Französisch"/>
    <x v="1"/>
    <x v="0"/>
    <s v="Jacksonville"/>
    <x v="2"/>
    <n v="32216"/>
    <x v="0"/>
    <s v="FUR-CH-10003774"/>
    <x v="0"/>
    <s v="Chairs"/>
    <s v="Global Wood Trimmed Managers Task Chair, Khaki"/>
    <n v="218.352"/>
    <n v="0.3"/>
    <n v="152.84639999999999"/>
  </r>
  <r>
    <n v="5492"/>
    <s v="CA-2018-164098"/>
    <x v="795"/>
    <d v="2018-01-27T00:00:00"/>
    <s v="First Class"/>
    <s v="CG-12520"/>
    <s v="Claire Gute"/>
    <x v="0"/>
    <x v="0"/>
    <s v="Houston"/>
    <x v="5"/>
    <n v="77070"/>
    <x v="2"/>
    <s v="OFF-ST-10000615"/>
    <x v="1"/>
    <s v="Storage"/>
    <s v="SimpliFile Personal File, Black Granite, 15w x 6-15/16d x 11-1/4h"/>
    <n v="18.16"/>
    <n v="0.4"/>
    <n v="10.895999999999999"/>
  </r>
  <r>
    <n v="5493"/>
    <s v="CA-2015-105249"/>
    <x v="683"/>
    <d v="2015-11-28T00:00:00"/>
    <s v="Same Day"/>
    <s v="DH-13675"/>
    <s v="Duane Huffman"/>
    <x v="2"/>
    <x v="0"/>
    <s v="San Francisco"/>
    <x v="1"/>
    <n v="94122"/>
    <x v="1"/>
    <s v="OFF-SU-10001225"/>
    <x v="1"/>
    <s v="Supplies"/>
    <s v="Staple remover"/>
    <n v="7.36"/>
    <n v="0.45"/>
    <n v="4.0480000000000009"/>
  </r>
  <r>
    <n v="5494"/>
    <s v="CA-2015-105249"/>
    <x v="683"/>
    <d v="2015-11-28T00:00:00"/>
    <s v="Same Day"/>
    <s v="DH-13675"/>
    <s v="Duane Huffman"/>
    <x v="2"/>
    <x v="0"/>
    <s v="San Francisco"/>
    <x v="1"/>
    <n v="94122"/>
    <x v="1"/>
    <s v="OFF-LA-10002043"/>
    <x v="1"/>
    <s v="Labels"/>
    <s v="Avery 489"/>
    <n v="41.4"/>
    <n v="0.4"/>
    <n v="24.84"/>
  </r>
  <r>
    <n v="5495"/>
    <s v="CA-2015-105249"/>
    <x v="683"/>
    <d v="2015-11-28T00:00:00"/>
    <s v="Same Day"/>
    <s v="DH-13675"/>
    <s v="Duane Huffman"/>
    <x v="2"/>
    <x v="0"/>
    <s v="San Francisco"/>
    <x v="1"/>
    <n v="94122"/>
    <x v="1"/>
    <s v="FUR-BO-10000330"/>
    <x v="0"/>
    <s v="Bookcases"/>
    <s v="Sauder Camden County Barrister Bookcase, Planked Cherry Finish"/>
    <n v="411.33199999999999"/>
    <n v="0.5"/>
    <n v="205.666"/>
  </r>
  <r>
    <n v="5496"/>
    <s v="CA-2016-113523"/>
    <x v="406"/>
    <d v="2016-09-08T00:00:00"/>
    <s v="Standard Class"/>
    <s v="SC-20440"/>
    <s v="Shaun Chance"/>
    <x v="1"/>
    <x v="0"/>
    <s v="Philadelphia"/>
    <x v="9"/>
    <n v="19140"/>
    <x v="3"/>
    <s v="OFF-BI-10001249"/>
    <x v="1"/>
    <s v="Binders"/>
    <s v="Avery Heavy-Duty EZD View Binder with Locking Rings"/>
    <n v="7.6559999999999997"/>
    <n v="0.4"/>
    <n v="4.5935999999999995"/>
  </r>
  <r>
    <n v="5497"/>
    <s v="CA-2018-117821"/>
    <x v="492"/>
    <d v="2018-06-16T00:00:00"/>
    <s v="Standard Class"/>
    <s v="HG-15025"/>
    <s v="Hunter Glantz"/>
    <x v="0"/>
    <x v="0"/>
    <s v="Marion"/>
    <x v="24"/>
    <n v="43302"/>
    <x v="3"/>
    <s v="TEC-AC-10004469"/>
    <x v="2"/>
    <s v="Accessories"/>
    <s v="Microsoft Sculpt Comfort Mouse"/>
    <n v="63.92"/>
    <n v="0.45"/>
    <n v="35.156000000000006"/>
  </r>
  <r>
    <n v="5498"/>
    <s v="CA-2018-164378"/>
    <x v="663"/>
    <d v="2018-07-18T00:00:00"/>
    <s v="Second Class"/>
    <s v="MM-18055"/>
    <s v="Michelle Moray"/>
    <x v="0"/>
    <x v="0"/>
    <s v="New York City"/>
    <x v="15"/>
    <n v="10024"/>
    <x v="3"/>
    <s v="OFF-AR-10001177"/>
    <x v="1"/>
    <s v="Art"/>
    <s v="Newell 349"/>
    <n v="6.56"/>
    <n v="0.45"/>
    <n v="3.6080000000000001"/>
  </r>
  <r>
    <n v="5499"/>
    <s v="CA-2018-164378"/>
    <x v="663"/>
    <d v="2018-07-18T00:00:00"/>
    <s v="Second Class"/>
    <s v="MM-18055"/>
    <s v="Michelle Moray"/>
    <x v="0"/>
    <x v="0"/>
    <s v="New York City"/>
    <x v="15"/>
    <n v="10024"/>
    <x v="3"/>
    <s v="OFF-LA-10000634"/>
    <x v="1"/>
    <s v="Labels"/>
    <s v="Avery 509"/>
    <n v="7.83"/>
    <n v="0.4"/>
    <n v="4.6979999999999995"/>
  </r>
  <r>
    <n v="5500"/>
    <s v="CA-2018-164378"/>
    <x v="663"/>
    <d v="2018-07-18T00:00:00"/>
    <s v="Second Class"/>
    <s v="MM-18055"/>
    <s v="Michelle Moray"/>
    <x v="0"/>
    <x v="0"/>
    <s v="New York City"/>
    <x v="15"/>
    <n v="10024"/>
    <x v="3"/>
    <s v="TEC-AC-10004708"/>
    <x v="2"/>
    <s v="Accessories"/>
    <s v="Sony 32GB Class 10 Micro SDHC R40 Memory Card"/>
    <n v="41.9"/>
    <n v="0.45"/>
    <n v="23.045000000000002"/>
  </r>
  <r>
    <n v="5501"/>
    <s v="CA-2018-164378"/>
    <x v="663"/>
    <d v="2018-07-18T00:00:00"/>
    <s v="Second Class"/>
    <s v="MM-18055"/>
    <s v="Michelle Moray"/>
    <x v="0"/>
    <x v="0"/>
    <s v="New York City"/>
    <x v="15"/>
    <n v="10024"/>
    <x v="3"/>
    <s v="FUR-CH-10002084"/>
    <x v="0"/>
    <s v="Chairs"/>
    <s v="Hon Mobius Operators Chair"/>
    <n v="664.14599999999996"/>
    <n v="0.45"/>
    <n v="365.28030000000001"/>
  </r>
  <r>
    <n v="5502"/>
    <s v="CA-2018-164378"/>
    <x v="663"/>
    <d v="2018-07-18T00:00:00"/>
    <s v="Second Class"/>
    <s v="MM-18055"/>
    <s v="Michelle Moray"/>
    <x v="0"/>
    <x v="0"/>
    <s v="New York City"/>
    <x v="15"/>
    <n v="10024"/>
    <x v="3"/>
    <s v="OFF-PA-10004519"/>
    <x v="1"/>
    <s v="Paper"/>
    <s v="Spiral Phone Message Books with Labels by Adams"/>
    <n v="8.9600000000000009"/>
    <n v="0.4"/>
    <n v="5.3760000000000003"/>
  </r>
  <r>
    <n v="5503"/>
    <s v="CA-2018-127782"/>
    <x v="808"/>
    <d v="2018-11-06T00:00:00"/>
    <s v="Standard Class"/>
    <s v="TH-21115"/>
    <s v="Thea Hudgings"/>
    <x v="1"/>
    <x v="0"/>
    <s v="Philadelphia"/>
    <x v="9"/>
    <n v="19140"/>
    <x v="3"/>
    <s v="FUR-FU-10001847"/>
    <x v="0"/>
    <s v="Furnishings"/>
    <s v="Eldon Image Series Black Desk Accessories"/>
    <n v="3.3119999999999998"/>
    <n v="0.4"/>
    <n v="1.9871999999999999"/>
  </r>
  <r>
    <n v="5504"/>
    <s v="CA-2018-127782"/>
    <x v="808"/>
    <d v="2018-11-06T00:00:00"/>
    <s v="Standard Class"/>
    <s v="TH-21115"/>
    <s v="Thea Hudgings"/>
    <x v="1"/>
    <x v="0"/>
    <s v="Philadelphia"/>
    <x v="9"/>
    <n v="19140"/>
    <x v="3"/>
    <s v="OFF-AP-10001962"/>
    <x v="1"/>
    <s v="Appliances"/>
    <s v="Black &amp; Decker Filter for Double Action Dustbuster Cordless Vac BLDV7210"/>
    <n v="20.135999999999999"/>
    <n v="0.4"/>
    <n v="12.0816"/>
  </r>
  <r>
    <n v="5505"/>
    <s v="CA-2018-127782"/>
    <x v="808"/>
    <d v="2018-11-06T00:00:00"/>
    <s v="Standard Class"/>
    <s v="TH-21115"/>
    <s v="Thea Hudgings"/>
    <x v="1"/>
    <x v="0"/>
    <s v="Philadelphia"/>
    <x v="9"/>
    <n v="19140"/>
    <x v="3"/>
    <s v="OFF-EN-10003845"/>
    <x v="1"/>
    <s v="Envelopes"/>
    <s v="Colored Envelopes"/>
    <n v="8.8559999999999999"/>
    <n v="0.4"/>
    <n v="5.3136000000000001"/>
  </r>
  <r>
    <n v="5506"/>
    <s v="CA-2018-127782"/>
    <x v="808"/>
    <d v="2018-11-06T00:00:00"/>
    <s v="Standard Class"/>
    <s v="TH-21115"/>
    <s v="Thea Hudgings"/>
    <x v="1"/>
    <x v="0"/>
    <s v="Philadelphia"/>
    <x v="9"/>
    <n v="19140"/>
    <x v="3"/>
    <s v="TEC-PH-10001817"/>
    <x v="2"/>
    <s v="Phones"/>
    <s v="Wilson Electronics DB Pro Signal Booster"/>
    <n v="859.2"/>
    <n v="0.4"/>
    <n v="515.52"/>
  </r>
  <r>
    <n v="5507"/>
    <s v="US-2017-162026"/>
    <x v="750"/>
    <d v="2017-10-08T00:00:00"/>
    <s v="Same Day"/>
    <s v="JE-15745"/>
    <s v="Joel Eaton"/>
    <x v="0"/>
    <x v="0"/>
    <s v="Los Angeles"/>
    <x v="1"/>
    <n v="90036"/>
    <x v="1"/>
    <s v="OFF-PA-10000167"/>
    <x v="1"/>
    <s v="Paper"/>
    <s v="Xerox 1925"/>
    <n v="61.96"/>
    <n v="0.4"/>
    <n v="37.176000000000002"/>
  </r>
  <r>
    <n v="5508"/>
    <s v="CA-2017-150000"/>
    <x v="143"/>
    <d v="2017-04-14T00:00:00"/>
    <s v="Standard Class"/>
    <s v="PG-18820"/>
    <s v="Patrick Gardner"/>
    <x v="0"/>
    <x v="0"/>
    <s v="Smyrna"/>
    <x v="32"/>
    <n v="30080"/>
    <x v="0"/>
    <s v="OFF-EN-10002973"/>
    <x v="1"/>
    <s v="Envelopes"/>
    <s v="Ampad #10 Peel &amp; Seel Holiday Envelopes"/>
    <n v="17.920000000000002"/>
    <n v="0.25"/>
    <n v="13.440000000000001"/>
  </r>
  <r>
    <n v="5509"/>
    <s v="CA-2016-168529"/>
    <x v="1049"/>
    <d v="2016-10-12T00:00:00"/>
    <s v="Standard Class"/>
    <s v="MB-17305"/>
    <s v="Maria Bertelson"/>
    <x v="0"/>
    <x v="0"/>
    <s v="San Francisco"/>
    <x v="1"/>
    <n v="94122"/>
    <x v="1"/>
    <s v="FUR-FU-10001588"/>
    <x v="0"/>
    <s v="Furnishings"/>
    <s v="Deflect-o SuperTray Unbreakable Stackable Tray, Letter, Black"/>
    <n v="145.9"/>
    <n v="0.4"/>
    <n v="87.54"/>
  </r>
  <r>
    <n v="5510"/>
    <s v="US-2018-152569"/>
    <x v="356"/>
    <d v="2018-05-20T00:00:00"/>
    <s v="Standard Class"/>
    <s v="JD-16015"/>
    <s v="Joy Daniels"/>
    <x v="0"/>
    <x v="0"/>
    <s v="Chicago"/>
    <x v="10"/>
    <n v="60653"/>
    <x v="2"/>
    <s v="OFF-PA-10001736"/>
    <x v="1"/>
    <s v="Paper"/>
    <s v="Xerox 1880"/>
    <n v="56.704000000000001"/>
    <n v="0.3"/>
    <n v="39.692799999999998"/>
  </r>
  <r>
    <n v="5511"/>
    <s v="US-2018-152569"/>
    <x v="356"/>
    <d v="2018-05-20T00:00:00"/>
    <s v="Standard Class"/>
    <s v="JD-16015"/>
    <s v="Joy Daniels"/>
    <x v="0"/>
    <x v="0"/>
    <s v="Chicago"/>
    <x v="10"/>
    <n v="60653"/>
    <x v="2"/>
    <s v="TEC-PH-10002185"/>
    <x v="2"/>
    <s v="Phones"/>
    <s v="QVS USB Car Charger 2-Port 2.1Amp for iPod/iPhone/iPad/iPad 2/iPad 3"/>
    <n v="11.12"/>
    <n v="0.3"/>
    <n v="7.7839999999999989"/>
  </r>
  <r>
    <n v="5512"/>
    <s v="US-2015-137680"/>
    <x v="1050"/>
    <d v="2015-03-02T00:00:00"/>
    <s v="Standard Class"/>
    <s v="JH-15430"/>
    <s v="Jennifer Halladay"/>
    <x v="0"/>
    <x v="0"/>
    <s v="Medford"/>
    <x v="21"/>
    <n v="97504"/>
    <x v="1"/>
    <s v="OFF-PA-10000174"/>
    <x v="1"/>
    <s v="Paper"/>
    <s v="Message Book, Wirebound, Four 5 1/2 X 4 Forms/Pg., 200 Dupl. Sets/Book"/>
    <n v="32.896000000000001"/>
    <n v="0.4"/>
    <n v="19.7376"/>
  </r>
  <r>
    <n v="5513"/>
    <s v="US-2015-137680"/>
    <x v="1050"/>
    <d v="2015-03-02T00:00:00"/>
    <s v="Standard Class"/>
    <s v="JH-15430"/>
    <s v="Jennifer Halladay"/>
    <x v="0"/>
    <x v="0"/>
    <s v="Medford"/>
    <x v="21"/>
    <n v="97504"/>
    <x v="1"/>
    <s v="OFF-PA-10000069"/>
    <x v="1"/>
    <s v="Paper"/>
    <s v="TOPS 4 x 6 Fluorescent Color Memo Sheets, 500 Sheets per Pack"/>
    <n v="22.776"/>
    <n v="0.4"/>
    <n v="13.6656"/>
  </r>
  <r>
    <n v="5514"/>
    <s v="CA-2016-103177"/>
    <x v="1051"/>
    <d v="2016-06-01T00:00:00"/>
    <s v="First Class"/>
    <s v="EN-13780"/>
    <s v="Edward Nazzal"/>
    <x v="0"/>
    <x v="0"/>
    <s v="New York City"/>
    <x v="15"/>
    <n v="10009"/>
    <x v="3"/>
    <s v="TEC-PH-10001795"/>
    <x v="2"/>
    <s v="Phones"/>
    <s v="RCA H5401RE1 DECT 6.0 4-Line Cordless Handset With Caller ID/Call Waiting"/>
    <n v="239.97"/>
    <n v="0.4"/>
    <n v="143.982"/>
  </r>
  <r>
    <n v="5515"/>
    <s v="CA-2016-103177"/>
    <x v="1051"/>
    <d v="2016-06-01T00:00:00"/>
    <s v="First Class"/>
    <s v="EN-13780"/>
    <s v="Edward Nazzal"/>
    <x v="0"/>
    <x v="0"/>
    <s v="New York City"/>
    <x v="15"/>
    <n v="10009"/>
    <x v="3"/>
    <s v="OFF-AP-10004540"/>
    <x v="1"/>
    <s v="Appliances"/>
    <s v="Eureka The Boss Lite 10-Amp Upright Vacuum, Blue"/>
    <n v="160.32"/>
    <n v="0.4"/>
    <n v="96.191999999999993"/>
  </r>
  <r>
    <n v="5516"/>
    <s v="CA-2016-103177"/>
    <x v="1051"/>
    <d v="2016-06-01T00:00:00"/>
    <s v="First Class"/>
    <s v="EN-13780"/>
    <s v="Edward Nazzal"/>
    <x v="0"/>
    <x v="0"/>
    <s v="New York City"/>
    <x v="15"/>
    <n v="10009"/>
    <x v="3"/>
    <s v="TEC-PH-10001527"/>
    <x v="2"/>
    <s v="Phones"/>
    <s v="Plantronics MX500i Earset"/>
    <n v="128.85"/>
    <n v="0.4"/>
    <n v="77.309999999999988"/>
  </r>
  <r>
    <n v="5517"/>
    <s v="US-2017-138408"/>
    <x v="741"/>
    <d v="2017-11-21T00:00:00"/>
    <s v="Second Class"/>
    <s v="KC-16255"/>
    <s v="Karen Carlisle"/>
    <x v="1"/>
    <x v="0"/>
    <s v="Huntsville"/>
    <x v="19"/>
    <n v="35810"/>
    <x v="0"/>
    <s v="TEC-AC-10003870"/>
    <x v="2"/>
    <s v="Accessories"/>
    <s v="Logitech Z-906 Speaker sys - home theater - 5.1-CH"/>
    <n v="1319.96"/>
    <n v="0.3"/>
    <n v="923.97199999999998"/>
  </r>
  <r>
    <n v="5518"/>
    <s v="CA-2018-117667"/>
    <x v="769"/>
    <d v="2018-12-09T00:00:00"/>
    <s v="Standard Class"/>
    <s v="MS-17980"/>
    <s v="Michael Stewart"/>
    <x v="1"/>
    <x v="0"/>
    <s v="Philadelphia"/>
    <x v="9"/>
    <n v="19134"/>
    <x v="3"/>
    <s v="FUR-CH-10004540"/>
    <x v="0"/>
    <s v="Chairs"/>
    <s v="Global Chrome Stack Chair"/>
    <n v="239.96"/>
    <n v="0.45"/>
    <n v="131.97800000000001"/>
  </r>
  <r>
    <n v="5519"/>
    <s v="CA-2018-117667"/>
    <x v="769"/>
    <d v="2018-12-09T00:00:00"/>
    <s v="Standard Class"/>
    <s v="MS-17980"/>
    <s v="Michael Stewart"/>
    <x v="1"/>
    <x v="0"/>
    <s v="Philadelphia"/>
    <x v="9"/>
    <n v="19134"/>
    <x v="3"/>
    <s v="FUR-FU-10004093"/>
    <x v="0"/>
    <s v="Furnishings"/>
    <s v="Hand-Finished Solid Wood Document Frame"/>
    <n v="54.768000000000001"/>
    <n v="0.4"/>
    <n v="32.860799999999998"/>
  </r>
  <r>
    <n v="5520"/>
    <s v="CA-2018-117667"/>
    <x v="769"/>
    <d v="2018-12-09T00:00:00"/>
    <s v="Standard Class"/>
    <s v="MS-17980"/>
    <s v="Michael Stewart"/>
    <x v="1"/>
    <x v="0"/>
    <s v="Philadelphia"/>
    <x v="9"/>
    <n v="19134"/>
    <x v="3"/>
    <s v="OFF-AR-10000716"/>
    <x v="1"/>
    <s v="Art"/>
    <s v="DIXON Ticonderoga Erasable Checking Pencils"/>
    <n v="13.391999999999999"/>
    <n v="0.45"/>
    <n v="7.3656000000000006"/>
  </r>
  <r>
    <n v="5521"/>
    <s v="CA-2018-117667"/>
    <x v="769"/>
    <d v="2018-12-09T00:00:00"/>
    <s v="Standard Class"/>
    <s v="MS-17980"/>
    <s v="Michael Stewart"/>
    <x v="1"/>
    <x v="0"/>
    <s v="Philadelphia"/>
    <x v="9"/>
    <n v="19134"/>
    <x v="3"/>
    <s v="OFF-PA-10002709"/>
    <x v="1"/>
    <s v="Paper"/>
    <s v="Xerox 1956"/>
    <n v="23.92"/>
    <n v="0.4"/>
    <n v="14.352"/>
  </r>
  <r>
    <n v="5522"/>
    <s v="CA-2018-117667"/>
    <x v="769"/>
    <d v="2018-12-09T00:00:00"/>
    <s v="Standard Class"/>
    <s v="MS-17980"/>
    <s v="Michael Stewart"/>
    <x v="1"/>
    <x v="0"/>
    <s v="Philadelphia"/>
    <x v="9"/>
    <n v="19134"/>
    <x v="3"/>
    <s v="TEC-AC-10000580"/>
    <x v="2"/>
    <s v="Accessories"/>
    <s v="Logitech G13 Programmable Gameboard with LCD Display"/>
    <n v="255.96799999999999"/>
    <n v="0.45"/>
    <n v="140.7824"/>
  </r>
  <r>
    <n v="5523"/>
    <s v="CA-2017-110982"/>
    <x v="410"/>
    <d v="2017-06-07T00:00:00"/>
    <s v="First Class"/>
    <s v="CK-12205"/>
    <s v="Chloris Kastensmidt"/>
    <x v="0"/>
    <x v="0"/>
    <s v="Santa Clara"/>
    <x v="1"/>
    <n v="95051"/>
    <x v="1"/>
    <s v="OFF-BI-10000829"/>
    <x v="1"/>
    <s v="Binders"/>
    <s v="Avery Non-Stick Binders"/>
    <n v="21.552"/>
    <n v="0.4"/>
    <n v="12.931199999999999"/>
  </r>
  <r>
    <n v="5524"/>
    <s v="CA-2017-110982"/>
    <x v="410"/>
    <d v="2017-06-07T00:00:00"/>
    <s v="First Class"/>
    <s v="CK-12205"/>
    <s v="Chloris Kastensmidt"/>
    <x v="0"/>
    <x v="0"/>
    <s v="Santa Clara"/>
    <x v="1"/>
    <n v="95051"/>
    <x v="1"/>
    <s v="OFF-AP-10004859"/>
    <x v="1"/>
    <s v="Appliances"/>
    <s v="Acco 6 Outlet Guardian Premium Surge Suppressor"/>
    <n v="58.24"/>
    <n v="0.4"/>
    <n v="34.944000000000003"/>
  </r>
  <r>
    <n v="5525"/>
    <s v="CA-2017-147123"/>
    <x v="107"/>
    <d v="2017-12-12T00:00:00"/>
    <s v="First Class"/>
    <s v="SJ-20125"/>
    <s v="Sanjit Jacobs"/>
    <x v="2"/>
    <x v="0"/>
    <s v="Long Beach"/>
    <x v="1"/>
    <n v="90805"/>
    <x v="1"/>
    <s v="OFF-PA-10000575"/>
    <x v="1"/>
    <s v="Paper"/>
    <s v="Wirebound Message Books, Four 2 3/4 x 5 White Forms per Page"/>
    <n v="80.28"/>
    <n v="0.4"/>
    <n v="48.167999999999999"/>
  </r>
  <r>
    <n v="5526"/>
    <s v="CA-2018-154501"/>
    <x v="504"/>
    <d v="2018-05-05T00:00:00"/>
    <s v="Standard Class"/>
    <s v="EA-14035"/>
    <s v="Erin Ashbrook"/>
    <x v="1"/>
    <x v="0"/>
    <s v="Los Angeles"/>
    <x v="1"/>
    <n v="90008"/>
    <x v="1"/>
    <s v="OFF-AR-10002804"/>
    <x v="1"/>
    <s v="Art"/>
    <s v="Faber Castell Col-Erase Pencils"/>
    <n v="9.7799999999999994"/>
    <n v="0.45"/>
    <n v="5.3790000000000004"/>
  </r>
  <r>
    <n v="5527"/>
    <s v="CA-2018-166933"/>
    <x v="558"/>
    <d v="2018-04-28T00:00:00"/>
    <s v="Standard Class"/>
    <s v="MG-17890"/>
    <s v="Michael Granlund"/>
    <x v="2"/>
    <x v="0"/>
    <s v="Santa Barbara"/>
    <x v="1"/>
    <n v="93101"/>
    <x v="1"/>
    <s v="OFF-FA-10002676"/>
    <x v="1"/>
    <s v="Fasteners"/>
    <s v="Colored Push Pins"/>
    <n v="1.81"/>
    <n v="0.4"/>
    <n v="1.0860000000000001"/>
  </r>
  <r>
    <n v="5528"/>
    <s v="CA-2016-142055"/>
    <x v="412"/>
    <d v="2016-05-10T00:00:00"/>
    <s v="First Class"/>
    <s v="AB-10255"/>
    <s v="Alejandro Ballentine"/>
    <x v="2"/>
    <x v="0"/>
    <s v="New York City"/>
    <x v="15"/>
    <n v="10009"/>
    <x v="3"/>
    <s v="OFF-PA-10003465"/>
    <x v="1"/>
    <s v="Paper"/>
    <s v="Xerox 1912"/>
    <n v="37.94"/>
    <n v="0.4"/>
    <n v="22.763999999999999"/>
  </r>
  <r>
    <n v="5529"/>
    <s v="CA-2016-137106"/>
    <x v="1052"/>
    <d v="2016-04-04T00:00:00"/>
    <s v="Standard Class"/>
    <s v="SC-20260"/>
    <s v="Scott Cohen"/>
    <x v="1"/>
    <x v="0"/>
    <s v="Jacksonville"/>
    <x v="2"/>
    <n v="32216"/>
    <x v="0"/>
    <s v="TEC-PH-10000011"/>
    <x v="2"/>
    <s v="Phones"/>
    <s v="PureGear Roll-On Screen Protector"/>
    <n v="79.959999999999994"/>
    <n v="0.25"/>
    <n v="59.97"/>
  </r>
  <r>
    <n v="5530"/>
    <s v="CA-2018-136609"/>
    <x v="634"/>
    <d v="2018-08-11T00:00:00"/>
    <s v="Standard Class"/>
    <s v="TB-21355"/>
    <s v="Todd Boyes"/>
    <x v="1"/>
    <x v="0"/>
    <s v="Cedar Hill"/>
    <x v="5"/>
    <n v="75104"/>
    <x v="2"/>
    <s v="OFF-PA-10004381"/>
    <x v="1"/>
    <s v="Paper"/>
    <s v="14-7/8 x 11 Blue Bar Computer Printout Paper"/>
    <n v="115.29600000000001"/>
    <n v="0.3"/>
    <n v="80.7072"/>
  </r>
  <r>
    <n v="5531"/>
    <s v="CA-2018-160885"/>
    <x v="574"/>
    <d v="2018-12-06T00:00:00"/>
    <s v="Standard Class"/>
    <s v="JK-16090"/>
    <s v="Juliana Krohn"/>
    <x v="0"/>
    <x v="0"/>
    <s v="Omaha"/>
    <x v="8"/>
    <n v="68104"/>
    <x v="2"/>
    <s v="TEC-PH-10001795"/>
    <x v="2"/>
    <s v="Phones"/>
    <s v="ClearOne CHATAttach 160 - speaker phone"/>
    <n v="2479.96"/>
    <n v="0.3"/>
    <n v="1735.972"/>
  </r>
  <r>
    <n v="5532"/>
    <s v="US-2017-167472"/>
    <x v="112"/>
    <d v="2017-06-07T00:00:00"/>
    <s v="First Class"/>
    <s v="CK-12595"/>
    <s v="Clytie Kelty"/>
    <x v="0"/>
    <x v="0"/>
    <s v="Little Rock"/>
    <x v="36"/>
    <n v="72209"/>
    <x v="0"/>
    <s v="TEC-AC-10001109"/>
    <x v="2"/>
    <s v="Accessories"/>
    <s v="Logitech Trackman Marble Mouse"/>
    <n v="179.94"/>
    <n v="0.3"/>
    <n v="125.95799999999998"/>
  </r>
  <r>
    <n v="5533"/>
    <s v="US-2017-167472"/>
    <x v="112"/>
    <d v="2017-06-07T00:00:00"/>
    <s v="First Class"/>
    <s v="CK-12595"/>
    <s v="Clytie Kelty"/>
    <x v="0"/>
    <x v="0"/>
    <s v="Little Rock"/>
    <x v="36"/>
    <n v="72209"/>
    <x v="0"/>
    <s v="TEC-AC-10003038"/>
    <x v="2"/>
    <s v="Accessories"/>
    <s v="Kingston Digital DataTraveler 16GB USB 2.0"/>
    <n v="26.85"/>
    <n v="0.3"/>
    <n v="18.794999999999998"/>
  </r>
  <r>
    <n v="5534"/>
    <s v="US-2017-167472"/>
    <x v="112"/>
    <d v="2017-06-07T00:00:00"/>
    <s v="First Class"/>
    <s v="CK-12595"/>
    <s v="Clytie Kelty"/>
    <x v="0"/>
    <x v="0"/>
    <s v="Little Rock"/>
    <x v="36"/>
    <n v="72209"/>
    <x v="0"/>
    <s v="TEC-AC-10003174"/>
    <x v="2"/>
    <s v="Accessories"/>
    <s v="Plantronics S12 Corded Telephone Headset System"/>
    <n v="323.37"/>
    <n v="0.3"/>
    <n v="226.35899999999998"/>
  </r>
  <r>
    <n v="5535"/>
    <s v="US-2017-167472"/>
    <x v="112"/>
    <d v="2017-06-07T00:00:00"/>
    <s v="First Class"/>
    <s v="CK-12595"/>
    <s v="Clytie Kelty"/>
    <x v="0"/>
    <x v="0"/>
    <s v="Little Rock"/>
    <x v="36"/>
    <n v="72209"/>
    <x v="0"/>
    <s v="OFF-PA-10000157"/>
    <x v="1"/>
    <s v="Paper"/>
    <s v="Xerox 191"/>
    <n v="59.94"/>
    <n v="0.25"/>
    <n v="44.954999999999998"/>
  </r>
  <r>
    <n v="5536"/>
    <s v="US-2017-167472"/>
    <x v="112"/>
    <d v="2017-06-07T00:00:00"/>
    <s v="First Class"/>
    <s v="CK-12595"/>
    <s v="Clytie Kelty"/>
    <x v="0"/>
    <x v="0"/>
    <s v="Little Rock"/>
    <x v="36"/>
    <n v="72209"/>
    <x v="0"/>
    <s v="OFF-BI-10001721"/>
    <x v="1"/>
    <s v="Binders"/>
    <s v="Trimflex Flexible Post Binders"/>
    <n v="64.14"/>
    <n v="0.25"/>
    <n v="48.105000000000004"/>
  </r>
  <r>
    <n v="5537"/>
    <s v="US-2017-167472"/>
    <x v="112"/>
    <d v="2017-06-07T00:00:00"/>
    <s v="First Class"/>
    <s v="CK-12595"/>
    <s v="Clytie Kelty"/>
    <x v="0"/>
    <x v="0"/>
    <s v="Little Rock"/>
    <x v="36"/>
    <n v="72209"/>
    <x v="0"/>
    <s v="OFF-BI-10000591"/>
    <x v="1"/>
    <s v="Binders"/>
    <s v="Avery Binder Labels"/>
    <n v="11.67"/>
    <n v="0.25"/>
    <n v="8.7524999999999995"/>
  </r>
  <r>
    <n v="5538"/>
    <s v="US-2017-167472"/>
    <x v="112"/>
    <d v="2017-06-07T00:00:00"/>
    <s v="First Class"/>
    <s v="CK-12595"/>
    <s v="Clytie Kelty"/>
    <x v="0"/>
    <x v="0"/>
    <s v="Little Rock"/>
    <x v="36"/>
    <n v="72209"/>
    <x v="0"/>
    <s v="OFF-PA-10001534"/>
    <x v="1"/>
    <s v="Paper"/>
    <s v="Xerox 230"/>
    <n v="12.96"/>
    <n v="0.25"/>
    <n v="9.7200000000000006"/>
  </r>
  <r>
    <n v="5539"/>
    <s v="CA-2016-120551"/>
    <x v="657"/>
    <d v="2016-04-20T00:00:00"/>
    <s v="Standard Class"/>
    <s v="SS-20590"/>
    <s v="Sonia Sunley"/>
    <x v="0"/>
    <x v="0"/>
    <s v="Norfolk"/>
    <x v="8"/>
    <n v="68701"/>
    <x v="2"/>
    <s v="OFF-BI-10002071"/>
    <x v="1"/>
    <s v="Binders"/>
    <s v="Fellowes Black Plastic Comb Bindings"/>
    <n v="17.43"/>
    <n v="0.3"/>
    <n v="12.200999999999999"/>
  </r>
  <r>
    <n v="5540"/>
    <s v="US-2018-150595"/>
    <x v="1053"/>
    <d v="2018-05-26T00:00:00"/>
    <s v="Standard Class"/>
    <s v="LE-16810"/>
    <s v="Laurel Elliston"/>
    <x v="0"/>
    <x v="0"/>
    <s v="Chicago"/>
    <x v="10"/>
    <n v="60653"/>
    <x v="2"/>
    <s v="FUR-CH-10000513"/>
    <x v="0"/>
    <s v="Chairs"/>
    <s v="High-Back Leather Managers Chair"/>
    <n v="181.98599999999999"/>
    <n v="0.35"/>
    <n v="118.29089999999999"/>
  </r>
  <r>
    <n v="5541"/>
    <s v="US-2018-150595"/>
    <x v="1053"/>
    <d v="2018-05-26T00:00:00"/>
    <s v="Standard Class"/>
    <s v="LE-16810"/>
    <s v="Laurel Elliston"/>
    <x v="0"/>
    <x v="0"/>
    <s v="Chicago"/>
    <x v="10"/>
    <n v="60653"/>
    <x v="2"/>
    <s v="OFF-BI-10003274"/>
    <x v="1"/>
    <s v="Binders"/>
    <s v="Avery Durable Slant Ring Binders, No Labels"/>
    <n v="1.5920000000000001"/>
    <n v="0.3"/>
    <n v="1.1144000000000001"/>
  </r>
  <r>
    <n v="5542"/>
    <s v="US-2018-150595"/>
    <x v="1053"/>
    <d v="2018-05-26T00:00:00"/>
    <s v="Standard Class"/>
    <s v="LE-16810"/>
    <s v="Laurel Elliston"/>
    <x v="0"/>
    <x v="0"/>
    <s v="Chicago"/>
    <x v="10"/>
    <n v="60653"/>
    <x v="2"/>
    <s v="OFF-SU-10000381"/>
    <x v="1"/>
    <s v="Supplies"/>
    <s v="Acme Forged Steel Scissors with Black Enamel Handles"/>
    <n v="22.344000000000001"/>
    <n v="0.35"/>
    <n v="14.523600000000002"/>
  </r>
  <r>
    <n v="5543"/>
    <s v="CA-2017-134936"/>
    <x v="1054"/>
    <d v="2017-12-25T00:00:00"/>
    <s v="Standard Class"/>
    <s v="ES-14080"/>
    <s v="Erin Smith"/>
    <x v="1"/>
    <x v="0"/>
    <s v="Tucson"/>
    <x v="16"/>
    <n v="85705"/>
    <x v="1"/>
    <s v="FUR-TA-10001086"/>
    <x v="0"/>
    <s v="Tables"/>
    <s v="SAFCO PlanMaster Boards, 60w x 37-1/2d, White Melamine"/>
    <n v="455.97"/>
    <n v="0.45"/>
    <n v="250.78350000000003"/>
  </r>
  <r>
    <n v="5544"/>
    <s v="CA-2017-134936"/>
    <x v="1054"/>
    <d v="2017-12-25T00:00:00"/>
    <s v="Standard Class"/>
    <s v="ES-14080"/>
    <s v="Erin Smith"/>
    <x v="1"/>
    <x v="0"/>
    <s v="Tucson"/>
    <x v="16"/>
    <n v="85705"/>
    <x v="1"/>
    <s v="OFF-BI-10000174"/>
    <x v="1"/>
    <s v="Binders"/>
    <s v="Wilson Jones Clip &amp; Carry Folder Binder Tool for Ring Binders, Clear"/>
    <n v="10.44"/>
    <n v="0.4"/>
    <n v="6.2639999999999993"/>
  </r>
  <r>
    <n v="5545"/>
    <s v="CA-2017-134936"/>
    <x v="1054"/>
    <d v="2017-12-25T00:00:00"/>
    <s v="Standard Class"/>
    <s v="ES-14080"/>
    <s v="Erin Smith"/>
    <x v="1"/>
    <x v="0"/>
    <s v="Tucson"/>
    <x v="16"/>
    <n v="85705"/>
    <x v="1"/>
    <s v="OFF-BI-10002103"/>
    <x v="1"/>
    <s v="Binders"/>
    <s v="Cardinal Slant-D Ring Binder, Heavy Gauge Vinyl"/>
    <n v="5.2140000000000004"/>
    <n v="0.4"/>
    <n v="3.1284000000000001"/>
  </r>
  <r>
    <n v="5546"/>
    <s v="CA-2018-102967"/>
    <x v="585"/>
    <d v="2018-09-26T00:00:00"/>
    <s v="Standard Class"/>
    <s v="MG-17890"/>
    <s v="Michael Granlund"/>
    <x v="2"/>
    <x v="0"/>
    <s v="Concord"/>
    <x v="38"/>
    <n v="3301"/>
    <x v="3"/>
    <s v="OFF-ST-10001590"/>
    <x v="1"/>
    <s v="Storage"/>
    <s v="Tenex Personal Project File with Scoop Front Design, Black"/>
    <n v="67.400000000000006"/>
    <n v="0.5"/>
    <n v="33.700000000000003"/>
  </r>
  <r>
    <n v="5547"/>
    <s v="CA-2018-151008"/>
    <x v="210"/>
    <d v="2018-09-08T00:00:00"/>
    <s v="First Class"/>
    <s v="JM-16195"/>
    <s v="Justin MacKendrick"/>
    <x v="0"/>
    <x v="0"/>
    <s v="Draper"/>
    <x v="7"/>
    <n v="84020"/>
    <x v="1"/>
    <s v="FUR-FU-10002396"/>
    <x v="0"/>
    <s v="Furnishings"/>
    <s v="DAX Copper Panel Document Frame, 5 x 7 Size"/>
    <n v="25.16"/>
    <n v="0.4"/>
    <n v="15.096"/>
  </r>
  <r>
    <n v="5548"/>
    <s v="CA-2018-151008"/>
    <x v="210"/>
    <d v="2018-09-08T00:00:00"/>
    <s v="First Class"/>
    <s v="JM-16195"/>
    <s v="Justin MacKendrick"/>
    <x v="0"/>
    <x v="0"/>
    <s v="Draper"/>
    <x v="7"/>
    <n v="84020"/>
    <x v="1"/>
    <s v="TEC-PH-10002807"/>
    <x v="2"/>
    <s v="Phones"/>
    <s v="Motorla HX550 Universal Bluetooth Headset"/>
    <n v="126.56"/>
    <n v="0.4"/>
    <n v="75.935999999999993"/>
  </r>
  <r>
    <n v="5549"/>
    <s v="CA-2015-159800"/>
    <x v="683"/>
    <d v="2015-12-01T00:00:00"/>
    <s v="First Class"/>
    <s v="SG-20470"/>
    <s v="Sheri Gordon"/>
    <x v="0"/>
    <x v="0"/>
    <s v="San Francisco"/>
    <x v="1"/>
    <n v="94109"/>
    <x v="1"/>
    <s v="OFF-AP-10004859"/>
    <x v="1"/>
    <s v="Appliances"/>
    <s v="Acco 6 Outlet Guardian Premium Surge Suppressor"/>
    <n v="43.68"/>
    <n v="0.4"/>
    <n v="26.207999999999998"/>
  </r>
  <r>
    <n v="5550"/>
    <s v="CA-2015-159800"/>
    <x v="683"/>
    <d v="2015-12-01T00:00:00"/>
    <s v="First Class"/>
    <s v="SG-20470"/>
    <s v="Sheri Gordon"/>
    <x v="0"/>
    <x v="0"/>
    <s v="San Francisco"/>
    <x v="1"/>
    <n v="94109"/>
    <x v="1"/>
    <s v="TEC-AC-10003447"/>
    <x v="2"/>
    <s v="Accessories"/>
    <s v="Micropad Numeric Keypads"/>
    <n v="139.93"/>
    <n v="0.45"/>
    <n v="76.961500000000015"/>
  </r>
  <r>
    <n v="5551"/>
    <s v="US-2015-159618"/>
    <x v="607"/>
    <d v="2015-11-16T00:00:00"/>
    <s v="Standard Class"/>
    <s v="DB-12970"/>
    <s v="Darren Budd"/>
    <x v="1"/>
    <x v="0"/>
    <s v="Houston"/>
    <x v="5"/>
    <n v="77036"/>
    <x v="2"/>
    <s v="OFF-AR-10003183"/>
    <x v="1"/>
    <s v="Art"/>
    <s v="Avery Fluorescent Highlighter Four-Color Set"/>
    <n v="2.6720000000000002"/>
    <n v="0.35"/>
    <n v="1.7368000000000001"/>
  </r>
  <r>
    <n v="5552"/>
    <s v="US-2015-159618"/>
    <x v="607"/>
    <d v="2015-11-16T00:00:00"/>
    <s v="Standard Class"/>
    <s v="DB-12970"/>
    <s v="Darren Budd"/>
    <x v="1"/>
    <x v="0"/>
    <s v="Houston"/>
    <x v="5"/>
    <n v="77036"/>
    <x v="2"/>
    <s v="OFF-SU-10000432"/>
    <x v="1"/>
    <s v="Supplies"/>
    <s v="Acco Side-Punched Conventional Columnar Pads"/>
    <n v="16.655999999999999"/>
    <n v="0.35"/>
    <n v="10.8264"/>
  </r>
  <r>
    <n v="5553"/>
    <s v="US-2015-159618"/>
    <x v="607"/>
    <d v="2015-11-16T00:00:00"/>
    <s v="Standard Class"/>
    <s v="DB-12970"/>
    <s v="Darren Budd"/>
    <x v="1"/>
    <x v="0"/>
    <s v="Houston"/>
    <x v="5"/>
    <n v="77036"/>
    <x v="2"/>
    <s v="TEC-AC-10003832"/>
    <x v="2"/>
    <s v="Accessories"/>
    <s v="Imation 16GB Mini TravelDrive USB 2.0 Flash Drive"/>
    <n v="79.512"/>
    <n v="0.35"/>
    <n v="51.6828"/>
  </r>
  <r>
    <n v="5554"/>
    <s v="US-2015-159618"/>
    <x v="607"/>
    <d v="2015-11-16T00:00:00"/>
    <s v="Standard Class"/>
    <s v="DB-12970"/>
    <s v="Darren Budd"/>
    <x v="1"/>
    <x v="0"/>
    <s v="Houston"/>
    <x v="5"/>
    <n v="77036"/>
    <x v="2"/>
    <s v="OFF-PA-10004100"/>
    <x v="1"/>
    <s v="Paper"/>
    <s v="Xerox 216"/>
    <n v="36.287999999999997"/>
    <n v="0.3"/>
    <n v="25.401599999999995"/>
  </r>
  <r>
    <n v="5555"/>
    <s v="US-2015-159618"/>
    <x v="607"/>
    <d v="2015-11-16T00:00:00"/>
    <s v="Standard Class"/>
    <s v="DB-12970"/>
    <s v="Darren Budd"/>
    <x v="1"/>
    <x v="0"/>
    <s v="Houston"/>
    <x v="5"/>
    <n v="77036"/>
    <x v="2"/>
    <s v="FUR-BO-10004467"/>
    <x v="0"/>
    <s v="Bookcases"/>
    <s v="Bestar Classic Bookcase"/>
    <n v="67.993200000000002"/>
    <n v="0.4"/>
    <n v="40.795920000000002"/>
  </r>
  <r>
    <n v="5556"/>
    <s v="CA-2018-116113"/>
    <x v="280"/>
    <d v="2018-10-06T00:00:00"/>
    <s v="Second Class"/>
    <s v="JW-15220"/>
    <s v="Jane Waco"/>
    <x v="1"/>
    <x v="0"/>
    <s v="Montgomery"/>
    <x v="19"/>
    <n v="36116"/>
    <x v="0"/>
    <s v="FUR-FU-10002963"/>
    <x v="0"/>
    <s v="Furnishings"/>
    <s v="Master Caster Door Stop, Gray"/>
    <n v="10.16"/>
    <n v="0.25"/>
    <n v="7.62"/>
  </r>
  <r>
    <n v="5557"/>
    <s v="CA-2016-125066"/>
    <x v="639"/>
    <d v="2016-12-18T00:00:00"/>
    <s v="Standard Class"/>
    <s v="KD-16495"/>
    <s v="Keith Dawkins"/>
    <x v="1"/>
    <x v="0"/>
    <s v="Jackson"/>
    <x v="35"/>
    <n v="39212"/>
    <x v="0"/>
    <s v="FUR-FU-10003829"/>
    <x v="0"/>
    <s v="Furnishings"/>
    <s v="Stackable Trays"/>
    <n v="6.16"/>
    <n v="0.25"/>
    <n v="4.62"/>
  </r>
  <r>
    <n v="5558"/>
    <s v="CA-2016-125066"/>
    <x v="639"/>
    <d v="2016-12-18T00:00:00"/>
    <s v="Standard Class"/>
    <s v="KD-16495"/>
    <s v="Keith Dawkins"/>
    <x v="1"/>
    <x v="0"/>
    <s v="Jackson"/>
    <x v="35"/>
    <n v="39212"/>
    <x v="0"/>
    <s v="OFF-AR-10003582"/>
    <x v="1"/>
    <s v="Art"/>
    <s v="Boston Electric Pencil Sharpener, Model 1818, Charcoal Black"/>
    <n v="56.3"/>
    <n v="0.3"/>
    <n v="39.409999999999997"/>
  </r>
  <r>
    <n v="5559"/>
    <s v="US-2016-114741"/>
    <x v="401"/>
    <d v="2016-12-10T00:00:00"/>
    <s v="Standard Class"/>
    <s v="IL-15100"/>
    <s v="Ivan Liston"/>
    <x v="0"/>
    <x v="0"/>
    <s v="North Las Vegas"/>
    <x v="33"/>
    <n v="89031"/>
    <x v="1"/>
    <s v="OFF-PA-10000048"/>
    <x v="1"/>
    <s v="Paper"/>
    <s v="Xerox 20"/>
    <n v="6.48"/>
    <n v="0.4"/>
    <n v="3.8879999999999999"/>
  </r>
  <r>
    <n v="5560"/>
    <s v="US-2016-114741"/>
    <x v="401"/>
    <d v="2016-12-10T00:00:00"/>
    <s v="Standard Class"/>
    <s v="IL-15100"/>
    <s v="Ivan Liston"/>
    <x v="0"/>
    <x v="0"/>
    <s v="North Las Vegas"/>
    <x v="33"/>
    <n v="89031"/>
    <x v="1"/>
    <s v="OFF-ST-10000078"/>
    <x v="1"/>
    <s v="Storage"/>
    <s v="Tennsco 6- and 18-Compartment Lockers"/>
    <n v="1325.85"/>
    <n v="0.5"/>
    <n v="662.92499999999995"/>
  </r>
  <r>
    <n v="5561"/>
    <s v="US-2016-114741"/>
    <x v="401"/>
    <d v="2016-12-10T00:00:00"/>
    <s v="Standard Class"/>
    <s v="IL-15100"/>
    <s v="Ivan Liston"/>
    <x v="0"/>
    <x v="0"/>
    <s v="North Las Vegas"/>
    <x v="33"/>
    <n v="89031"/>
    <x v="1"/>
    <s v="OFF-LA-10004853"/>
    <x v="1"/>
    <s v="Labels"/>
    <s v="Avery 483"/>
    <n v="14.94"/>
    <n v="0.4"/>
    <n v="8.9639999999999986"/>
  </r>
  <r>
    <n v="5562"/>
    <s v="CA-2018-133263"/>
    <x v="185"/>
    <d v="2018-04-02T00:00:00"/>
    <s v="Second Class"/>
    <s v="JE-15610"/>
    <s v="Jim Epp"/>
    <x v="1"/>
    <x v="0"/>
    <s v="Atlanta"/>
    <x v="32"/>
    <n v="30318"/>
    <x v="0"/>
    <s v="OFF-BI-10001153"/>
    <x v="1"/>
    <s v="Binders"/>
    <s v="Ibico Recycled Grain-Textured Covers"/>
    <n v="34.54"/>
    <n v="0.25"/>
    <n v="25.905000000000001"/>
  </r>
  <r>
    <n v="5563"/>
    <s v="CA-2018-133263"/>
    <x v="185"/>
    <d v="2018-04-02T00:00:00"/>
    <s v="Second Class"/>
    <s v="JE-15610"/>
    <s v="Jim Epp"/>
    <x v="1"/>
    <x v="0"/>
    <s v="Atlanta"/>
    <x v="32"/>
    <n v="30318"/>
    <x v="0"/>
    <s v="TEC-CO-10001449"/>
    <x v="2"/>
    <s v="Copiers"/>
    <s v="Hewlett Packard LaserJet 3310 Copier"/>
    <n v="2999.95"/>
    <n v="0.35"/>
    <n v="1949.9675"/>
  </r>
  <r>
    <n v="5564"/>
    <s v="CA-2018-133263"/>
    <x v="185"/>
    <d v="2018-04-02T00:00:00"/>
    <s v="Second Class"/>
    <s v="JE-15610"/>
    <s v="Jim Epp"/>
    <x v="1"/>
    <x v="0"/>
    <s v="Atlanta"/>
    <x v="32"/>
    <n v="30318"/>
    <x v="0"/>
    <s v="OFF-BI-10000474"/>
    <x v="1"/>
    <s v="Binders"/>
    <s v="Avery Recycled Flexi-View Covers for Binding Systems"/>
    <n v="64.12"/>
    <n v="0.25"/>
    <n v="48.09"/>
  </r>
  <r>
    <n v="5565"/>
    <s v="CA-2018-157966"/>
    <x v="677"/>
    <d v="2018-03-13T00:00:00"/>
    <s v="Same Day"/>
    <s v="SU-20665"/>
    <s v="Stephanie Ulpright"/>
    <x v="2"/>
    <x v="0"/>
    <s v="Chicago"/>
    <x v="10"/>
    <n v="60610"/>
    <x v="2"/>
    <s v="OFF-AR-10000799"/>
    <x v="1"/>
    <s v="Art"/>
    <s v="Col-Erase Pencils with Erasers"/>
    <n v="19.456"/>
    <n v="0.35"/>
    <n v="12.6464"/>
  </r>
  <r>
    <n v="5566"/>
    <s v="CA-2018-157966"/>
    <x v="677"/>
    <d v="2018-03-13T00:00:00"/>
    <s v="Same Day"/>
    <s v="SU-20665"/>
    <s v="Stephanie Ulpright"/>
    <x v="2"/>
    <x v="0"/>
    <s v="Chicago"/>
    <x v="10"/>
    <n v="60610"/>
    <x v="2"/>
    <s v="TEC-MA-10002109"/>
    <x v="2"/>
    <s v="Machines"/>
    <s v="HP Officejet Pro 8600 e-All-In-One Printer, Copier, Scanner, Fax"/>
    <n v="209.98599999999999"/>
    <n v="0.35"/>
    <n v="136.49090000000001"/>
  </r>
  <r>
    <n v="5567"/>
    <s v="CA-2018-157966"/>
    <x v="677"/>
    <d v="2018-03-13T00:00:00"/>
    <s v="Same Day"/>
    <s v="SU-20665"/>
    <s v="Stephanie Ulpright"/>
    <x v="2"/>
    <x v="0"/>
    <s v="Chicago"/>
    <x v="10"/>
    <n v="60610"/>
    <x v="2"/>
    <s v="OFF-AR-10003338"/>
    <x v="1"/>
    <s v="Art"/>
    <s v="Eberhard Faber 3 1/2 Golf Pencils"/>
    <n v="29.76"/>
    <n v="0.35"/>
    <n v="19.344000000000001"/>
  </r>
  <r>
    <n v="5568"/>
    <s v="CA-2018-157966"/>
    <x v="677"/>
    <d v="2018-03-13T00:00:00"/>
    <s v="Same Day"/>
    <s v="SU-20665"/>
    <s v="Stephanie Ulpright"/>
    <x v="2"/>
    <x v="0"/>
    <s v="Chicago"/>
    <x v="10"/>
    <n v="60610"/>
    <x v="2"/>
    <s v="FUR-CH-10003606"/>
    <x v="0"/>
    <s v="Chairs"/>
    <s v="SAFCO Folding Chair Trolley"/>
    <n v="89.768000000000001"/>
    <n v="0.35"/>
    <n v="58.349200000000003"/>
  </r>
  <r>
    <n v="5569"/>
    <s v="CA-2018-157966"/>
    <x v="677"/>
    <d v="2018-03-13T00:00:00"/>
    <s v="Same Day"/>
    <s v="SU-20665"/>
    <s v="Stephanie Ulpright"/>
    <x v="2"/>
    <x v="0"/>
    <s v="Chicago"/>
    <x v="10"/>
    <n v="60610"/>
    <x v="2"/>
    <s v="TEC-CO-10001449"/>
    <x v="2"/>
    <s v="Copiers"/>
    <s v="Hewlett Packard LaserJet 3310 Copier"/>
    <n v="959.98400000000004"/>
    <n v="0.4"/>
    <n v="575.99040000000002"/>
  </r>
  <r>
    <n v="5570"/>
    <s v="CA-2018-157966"/>
    <x v="677"/>
    <d v="2018-03-13T00:00:00"/>
    <s v="Same Day"/>
    <s v="SU-20665"/>
    <s v="Stephanie Ulpright"/>
    <x v="2"/>
    <x v="0"/>
    <s v="Chicago"/>
    <x v="10"/>
    <n v="60610"/>
    <x v="2"/>
    <s v="OFF-PA-10001934"/>
    <x v="1"/>
    <s v="Paper"/>
    <s v="Xerox 1993"/>
    <n v="15.552"/>
    <n v="0.3"/>
    <n v="10.886399999999998"/>
  </r>
  <r>
    <n v="5571"/>
    <s v="CA-2018-157966"/>
    <x v="677"/>
    <d v="2018-03-13T00:00:00"/>
    <s v="Same Day"/>
    <s v="SU-20665"/>
    <s v="Stephanie Ulpright"/>
    <x v="2"/>
    <x v="0"/>
    <s v="Chicago"/>
    <x v="10"/>
    <n v="60610"/>
    <x v="2"/>
    <s v="TEC-PH-10001527"/>
    <x v="2"/>
    <s v="Phones"/>
    <s v="Plantronics MX500i Earset"/>
    <n v="34.36"/>
    <n v="0.3"/>
    <n v="24.052"/>
  </r>
  <r>
    <n v="5572"/>
    <s v="CA-2015-151162"/>
    <x v="29"/>
    <d v="2015-12-09T00:00:00"/>
    <s v="Standard Class"/>
    <s v="EA-14035"/>
    <s v="Erin Ashbrook"/>
    <x v="1"/>
    <x v="0"/>
    <s v="Columbus"/>
    <x v="24"/>
    <n v="43229"/>
    <x v="3"/>
    <s v="OFF-PA-10001033"/>
    <x v="1"/>
    <s v="Paper"/>
    <s v="Xerox 1893"/>
    <n v="98.376000000000005"/>
    <n v="0.4"/>
    <n v="59.025599999999997"/>
  </r>
  <r>
    <n v="5573"/>
    <s v="CA-2015-151162"/>
    <x v="29"/>
    <d v="2015-12-09T00:00:00"/>
    <s v="Standard Class"/>
    <s v="EA-14035"/>
    <s v="Erin Ashbrook"/>
    <x v="1"/>
    <x v="0"/>
    <s v="Columbus"/>
    <x v="24"/>
    <n v="43229"/>
    <x v="3"/>
    <s v="OFF-BI-10003719"/>
    <x v="1"/>
    <s v="Binders"/>
    <s v="Large Capacity Hanging Post Binders"/>
    <n v="29.94"/>
    <n v="0.4"/>
    <n v="17.963999999999999"/>
  </r>
  <r>
    <n v="5574"/>
    <s v="CA-2015-151162"/>
    <x v="29"/>
    <d v="2015-12-09T00:00:00"/>
    <s v="Standard Class"/>
    <s v="EA-14035"/>
    <s v="Erin Ashbrook"/>
    <x v="1"/>
    <x v="0"/>
    <s v="Columbus"/>
    <x v="24"/>
    <n v="43229"/>
    <x v="3"/>
    <s v="OFF-PA-10003036"/>
    <x v="1"/>
    <s v="Paper"/>
    <s v="Black Print Carbonless 8 1/2 x 8 1/4 Rapid Memo Book"/>
    <n v="17.472000000000001"/>
    <n v="0.4"/>
    <n v="10.4832"/>
  </r>
  <r>
    <n v="5575"/>
    <s v="CA-2015-151162"/>
    <x v="29"/>
    <d v="2015-12-09T00:00:00"/>
    <s v="Standard Class"/>
    <s v="EA-14035"/>
    <s v="Erin Ashbrook"/>
    <x v="1"/>
    <x v="0"/>
    <s v="Columbus"/>
    <x v="24"/>
    <n v="43229"/>
    <x v="3"/>
    <s v="TEC-PH-10001870"/>
    <x v="2"/>
    <s v="Phones"/>
    <s v="Lunatik TT5L-002 Taktik Strike Impact Protection System for iPhone 5"/>
    <n v="36.738"/>
    <n v="0.4"/>
    <n v="22.0428"/>
  </r>
  <r>
    <n v="5576"/>
    <s v="CA-2015-151162"/>
    <x v="29"/>
    <d v="2015-12-09T00:00:00"/>
    <s v="Standard Class"/>
    <s v="EA-14035"/>
    <s v="Erin Ashbrook"/>
    <x v="1"/>
    <x v="0"/>
    <s v="Columbus"/>
    <x v="24"/>
    <n v="43229"/>
    <x v="3"/>
    <s v="TEC-PH-10001809"/>
    <x v="2"/>
    <s v="Phones"/>
    <s v="Panasonic KX T7736-B Digital phone"/>
    <n v="179.94"/>
    <n v="0.4"/>
    <n v="107.964"/>
  </r>
  <r>
    <n v="5577"/>
    <s v="CA-2017-136686"/>
    <x v="939"/>
    <d v="2017-12-16T00:00:00"/>
    <s v="Standard Class"/>
    <s v="RF-19840"/>
    <s v="Roy Französisch"/>
    <x v="0"/>
    <x v="0"/>
    <s v="Pasadena"/>
    <x v="1"/>
    <n v="91104"/>
    <x v="1"/>
    <s v="FUR-FU-10004864"/>
    <x v="0"/>
    <s v="Furnishings"/>
    <s v="Howard Miller 14-1/2 Diameter Chrome Round Wall Clock"/>
    <n v="383.64"/>
    <n v="0.4"/>
    <n v="230.184"/>
  </r>
  <r>
    <n v="5578"/>
    <s v="CA-2017-136686"/>
    <x v="939"/>
    <d v="2017-12-16T00:00:00"/>
    <s v="Standard Class"/>
    <s v="RF-19840"/>
    <s v="Roy Französisch"/>
    <x v="0"/>
    <x v="0"/>
    <s v="Pasadena"/>
    <x v="1"/>
    <n v="91104"/>
    <x v="1"/>
    <s v="OFF-AP-10002350"/>
    <x v="1"/>
    <s v="Appliances"/>
    <s v="Belkin F9H710-06 7 Outlet SurgeMaster Surge Protector"/>
    <n v="56.52"/>
    <n v="0.4"/>
    <n v="33.911999999999999"/>
  </r>
  <r>
    <n v="5579"/>
    <s v="CA-2018-137498"/>
    <x v="428"/>
    <d v="2018-09-14T00:00:00"/>
    <s v="Second Class"/>
    <s v="LC-17050"/>
    <s v="Liz Carlisle"/>
    <x v="0"/>
    <x v="0"/>
    <s v="Los Angeles"/>
    <x v="1"/>
    <n v="90004"/>
    <x v="1"/>
    <s v="OFF-AR-10003829"/>
    <x v="1"/>
    <s v="Art"/>
    <s v="Newell 35"/>
    <n v="6.56"/>
    <n v="0.45"/>
    <n v="3.6080000000000001"/>
  </r>
  <r>
    <n v="5580"/>
    <s v="CA-2018-137498"/>
    <x v="428"/>
    <d v="2018-09-14T00:00:00"/>
    <s v="Second Class"/>
    <s v="LC-17050"/>
    <s v="Liz Carlisle"/>
    <x v="0"/>
    <x v="0"/>
    <s v="Los Angeles"/>
    <x v="1"/>
    <n v="90004"/>
    <x v="1"/>
    <s v="FUR-CH-10003833"/>
    <x v="0"/>
    <s v="Chairs"/>
    <s v="Novimex Fabric Task Chair"/>
    <n v="243.92"/>
    <n v="0.45"/>
    <n v="134.15600000000001"/>
  </r>
  <r>
    <n v="5581"/>
    <s v="CA-2018-137498"/>
    <x v="428"/>
    <d v="2018-09-14T00:00:00"/>
    <s v="Second Class"/>
    <s v="LC-17050"/>
    <s v="Liz Carlisle"/>
    <x v="0"/>
    <x v="0"/>
    <s v="Los Angeles"/>
    <x v="1"/>
    <n v="90004"/>
    <x v="1"/>
    <s v="OFF-PA-10000143"/>
    <x v="1"/>
    <s v="Paper"/>
    <s v="Astroparche Fine Business Paper"/>
    <n v="47.52"/>
    <n v="0.4"/>
    <n v="28.512"/>
  </r>
  <r>
    <n v="5582"/>
    <s v="CA-2018-163818"/>
    <x v="1055"/>
    <d v="2018-10-08T00:00:00"/>
    <s v="Standard Class"/>
    <s v="PS-18970"/>
    <s v="Paul Stevenson"/>
    <x v="2"/>
    <x v="0"/>
    <s v="Clinton"/>
    <x v="39"/>
    <n v="20735"/>
    <x v="3"/>
    <s v="FUR-FU-10000076"/>
    <x v="0"/>
    <s v="Furnishings"/>
    <s v="24-Hour Round Wall Clock"/>
    <n v="19.98"/>
    <n v="0.4"/>
    <n v="11.988"/>
  </r>
  <r>
    <n v="5583"/>
    <s v="CA-2017-161158"/>
    <x v="195"/>
    <d v="2017-05-13T00:00:00"/>
    <s v="Standard Class"/>
    <s v="PS-18970"/>
    <s v="Paul Stevenson"/>
    <x v="2"/>
    <x v="0"/>
    <s v="New York City"/>
    <x v="15"/>
    <n v="10024"/>
    <x v="3"/>
    <s v="OFF-AR-10000462"/>
    <x v="1"/>
    <s v="Art"/>
    <s v="Sanford Pocket Accent Highlighters"/>
    <n v="8"/>
    <n v="0.45"/>
    <n v="4.4000000000000004"/>
  </r>
  <r>
    <n v="5584"/>
    <s v="CA-2015-116673"/>
    <x v="534"/>
    <d v="2015-12-19T00:00:00"/>
    <s v="Second Class"/>
    <s v="JO-15280"/>
    <s v="Jas OCarroll"/>
    <x v="0"/>
    <x v="0"/>
    <s v="San Diego"/>
    <x v="1"/>
    <n v="92037"/>
    <x v="1"/>
    <s v="FUR-FU-10003829"/>
    <x v="0"/>
    <s v="Furnishings"/>
    <s v="Stackable Trays"/>
    <n v="6.16"/>
    <n v="0.4"/>
    <n v="3.6959999999999997"/>
  </r>
  <r>
    <n v="5585"/>
    <s v="CA-2018-105333"/>
    <x v="329"/>
    <d v="2018-12-04T00:00:00"/>
    <s v="Standard Class"/>
    <s v="VP-21730"/>
    <s v="Victor Preis"/>
    <x v="2"/>
    <x v="0"/>
    <s v="New York City"/>
    <x v="15"/>
    <n v="10011"/>
    <x v="3"/>
    <s v="OFF-ST-10002182"/>
    <x v="1"/>
    <s v="Storage"/>
    <s v="Iris 3-Drawer Stacking Bin, Black"/>
    <n v="83.56"/>
    <n v="0.5"/>
    <n v="41.78"/>
  </r>
  <r>
    <n v="5586"/>
    <s v="CA-2018-105333"/>
    <x v="329"/>
    <d v="2018-12-04T00:00:00"/>
    <s v="Standard Class"/>
    <s v="VP-21730"/>
    <s v="Victor Preis"/>
    <x v="2"/>
    <x v="0"/>
    <s v="New York City"/>
    <x v="15"/>
    <n v="10011"/>
    <x v="3"/>
    <s v="TEC-PH-10001468"/>
    <x v="2"/>
    <s v="Phones"/>
    <s v="Panasonic Business Telephones KX-T7736"/>
    <n v="546.05999999999995"/>
    <n v="0.4"/>
    <n v="327.63599999999997"/>
  </r>
  <r>
    <n v="5587"/>
    <s v="CA-2018-105333"/>
    <x v="329"/>
    <d v="2018-12-04T00:00:00"/>
    <s v="Standard Class"/>
    <s v="VP-21730"/>
    <s v="Victor Preis"/>
    <x v="2"/>
    <x v="0"/>
    <s v="New York City"/>
    <x v="15"/>
    <n v="10011"/>
    <x v="3"/>
    <s v="OFF-ST-10001809"/>
    <x v="1"/>
    <s v="Storage"/>
    <s v="Fellowes Officeware Wire Shelving"/>
    <n v="269.49"/>
    <n v="0.5"/>
    <n v="134.745"/>
  </r>
  <r>
    <n v="5588"/>
    <s v="CA-2016-149993"/>
    <x v="531"/>
    <d v="2016-03-20T00:00:00"/>
    <s v="First Class"/>
    <s v="GA-14725"/>
    <s v="Guy Armstrong"/>
    <x v="0"/>
    <x v="0"/>
    <s v="Lancaster"/>
    <x v="1"/>
    <n v="93534"/>
    <x v="1"/>
    <s v="OFF-FA-10001561"/>
    <x v="1"/>
    <s v="Fasteners"/>
    <s v="Stockwell Push Pins"/>
    <n v="10.9"/>
    <n v="0.4"/>
    <n v="6.54"/>
  </r>
  <r>
    <n v="5589"/>
    <s v="CA-2015-168158"/>
    <x v="866"/>
    <d v="2015-07-24T00:00:00"/>
    <s v="Standard Class"/>
    <s v="EM-14140"/>
    <s v="Eugene Moren"/>
    <x v="2"/>
    <x v="0"/>
    <s v="Great Falls"/>
    <x v="37"/>
    <n v="59405"/>
    <x v="1"/>
    <s v="OFF-BI-10001759"/>
    <x v="1"/>
    <s v="Binders"/>
    <s v="Acco Pressboard Covers with Storage Hooks, 14 7/8 x 11, Dark Blue"/>
    <n v="6.0960000000000001"/>
    <n v="0.4"/>
    <n v="3.6576"/>
  </r>
  <r>
    <n v="5590"/>
    <s v="CA-2017-115224"/>
    <x v="16"/>
    <d v="2017-12-11T00:00:00"/>
    <s v="Second Class"/>
    <s v="DB-13615"/>
    <s v="Doug Bickford"/>
    <x v="0"/>
    <x v="0"/>
    <s v="San Francisco"/>
    <x v="1"/>
    <n v="94110"/>
    <x v="1"/>
    <s v="OFF-ST-10000615"/>
    <x v="1"/>
    <s v="Storage"/>
    <s v="SimpliFile Personal File, Black Granite, 15w x 6-15/16d x 11-1/4h"/>
    <n v="34.049999999999997"/>
    <n v="0.5"/>
    <n v="17.024999999999999"/>
  </r>
  <r>
    <n v="5591"/>
    <s v="CA-2017-115224"/>
    <x v="16"/>
    <d v="2017-12-11T00:00:00"/>
    <s v="Second Class"/>
    <s v="DB-13615"/>
    <s v="Doug Bickford"/>
    <x v="0"/>
    <x v="0"/>
    <s v="San Francisco"/>
    <x v="1"/>
    <n v="94110"/>
    <x v="1"/>
    <s v="OFF-ST-10003816"/>
    <x v="1"/>
    <s v="Storage"/>
    <s v="Fellowes High-Stak Drawer Files"/>
    <n v="352.38"/>
    <n v="0.5"/>
    <n v="176.19"/>
  </r>
  <r>
    <n v="5592"/>
    <s v="CA-2015-164742"/>
    <x v="303"/>
    <d v="2015-10-18T00:00:00"/>
    <s v="Second Class"/>
    <s v="ML-17395"/>
    <s v="Marina Lichtenstein"/>
    <x v="1"/>
    <x v="0"/>
    <s v="Lakewood"/>
    <x v="30"/>
    <n v="8701"/>
    <x v="3"/>
    <s v="FUR-CH-10002880"/>
    <x v="0"/>
    <s v="Chairs"/>
    <s v="Global High-Back Leather Tilter, Burgundy"/>
    <n v="245.98"/>
    <n v="0.45"/>
    <n v="135.28900000000002"/>
  </r>
  <r>
    <n v="5593"/>
    <s v="CA-2015-164742"/>
    <x v="303"/>
    <d v="2015-10-18T00:00:00"/>
    <s v="Second Class"/>
    <s v="ML-17395"/>
    <s v="Marina Lichtenstein"/>
    <x v="1"/>
    <x v="0"/>
    <s v="Lakewood"/>
    <x v="30"/>
    <n v="8701"/>
    <x v="3"/>
    <s v="OFF-BI-10004738"/>
    <x v="1"/>
    <s v="Binders"/>
    <s v="Flexible Leather- Look Classic Collection Ring Binder"/>
    <n v="18.940000000000001"/>
    <n v="0.4"/>
    <n v="11.364000000000001"/>
  </r>
  <r>
    <n v="5594"/>
    <s v="US-2018-108014"/>
    <x v="123"/>
    <d v="2018-11-25T00:00:00"/>
    <s v="Standard Class"/>
    <s v="JH-15430"/>
    <s v="Jennifer Halladay"/>
    <x v="0"/>
    <x v="0"/>
    <s v="Cleveland"/>
    <x v="24"/>
    <n v="44105"/>
    <x v="3"/>
    <s v="OFF-BI-10003984"/>
    <x v="1"/>
    <s v="Binders"/>
    <s v="Lock-Up Easel Spel-Binder"/>
    <n v="59.912999999999997"/>
    <n v="0.4"/>
    <n v="35.947799999999994"/>
  </r>
  <r>
    <n v="5595"/>
    <s v="CA-2018-160325"/>
    <x v="241"/>
    <d v="2018-09-24T00:00:00"/>
    <s v="Same Day"/>
    <s v="BP-11095"/>
    <s v="Bart Pistole"/>
    <x v="1"/>
    <x v="0"/>
    <s v="Lawrence"/>
    <x v="31"/>
    <n v="1841"/>
    <x v="3"/>
    <s v="TEC-PH-10000984"/>
    <x v="2"/>
    <s v="Phones"/>
    <s v="Panasonic KX-TG9471B"/>
    <n v="391.98"/>
    <n v="0.4"/>
    <n v="235.18799999999999"/>
  </r>
  <r>
    <n v="5596"/>
    <s v="CA-2018-160325"/>
    <x v="241"/>
    <d v="2018-09-24T00:00:00"/>
    <s v="Same Day"/>
    <s v="BP-11095"/>
    <s v="Bart Pistole"/>
    <x v="1"/>
    <x v="0"/>
    <s v="Lawrence"/>
    <x v="31"/>
    <n v="1841"/>
    <x v="3"/>
    <s v="TEC-PH-10001944"/>
    <x v="2"/>
    <s v="Phones"/>
    <s v="Wi-Ex zBoost YX540 Cellular Phone Signal Booster"/>
    <n v="437.85"/>
    <n v="0.4"/>
    <n v="262.70999999999998"/>
  </r>
  <r>
    <n v="5597"/>
    <s v="CA-2016-159779"/>
    <x v="12"/>
    <d v="2016-09-29T00:00:00"/>
    <s v="Standard Class"/>
    <s v="SB-20185"/>
    <s v="Sarah Brown"/>
    <x v="0"/>
    <x v="0"/>
    <s v="Concord"/>
    <x v="38"/>
    <n v="3301"/>
    <x v="3"/>
    <s v="OFF-BI-10002735"/>
    <x v="1"/>
    <s v="Binders"/>
    <s v="GBC Prestige Therm-A-Bind Covers"/>
    <n v="68.62"/>
    <n v="0.4"/>
    <n v="41.172000000000004"/>
  </r>
  <r>
    <n v="5598"/>
    <s v="CA-2018-151176"/>
    <x v="778"/>
    <d v="2018-02-20T00:00:00"/>
    <s v="Standard Class"/>
    <s v="SV-20785"/>
    <s v="Stewart Visinsky"/>
    <x v="0"/>
    <x v="0"/>
    <s v="Baltimore"/>
    <x v="39"/>
    <n v="21215"/>
    <x v="3"/>
    <s v="OFF-SU-10001165"/>
    <x v="1"/>
    <s v="Supplies"/>
    <s v="Acme Elite Stainless Steel Scissors"/>
    <n v="25.02"/>
    <n v="0.45"/>
    <n v="13.761000000000001"/>
  </r>
  <r>
    <n v="5599"/>
    <s v="CA-2018-151176"/>
    <x v="778"/>
    <d v="2018-02-20T00:00:00"/>
    <s v="Standard Class"/>
    <s v="SV-20785"/>
    <s v="Stewart Visinsky"/>
    <x v="0"/>
    <x v="0"/>
    <s v="Baltimore"/>
    <x v="39"/>
    <n v="21215"/>
    <x v="3"/>
    <s v="OFF-AR-10000614"/>
    <x v="1"/>
    <s v="Art"/>
    <s v="Barrel Sharpener"/>
    <n v="10.71"/>
    <n v="0.45"/>
    <n v="5.8905000000000012"/>
  </r>
  <r>
    <n v="5600"/>
    <s v="CA-2015-108903"/>
    <x v="462"/>
    <d v="2015-10-03T00:00:00"/>
    <s v="Same Day"/>
    <s v="DO-13435"/>
    <s v="Denny Ordway"/>
    <x v="0"/>
    <x v="0"/>
    <s v="Columbus"/>
    <x v="24"/>
    <n v="43229"/>
    <x v="3"/>
    <s v="OFF-AR-10004010"/>
    <x v="1"/>
    <s v="Art"/>
    <s v="Hunt Boston Vacuum Mount KS Pencil Sharpener"/>
    <n v="55.984000000000002"/>
    <n v="0.45"/>
    <n v="30.791200000000003"/>
  </r>
  <r>
    <n v="5601"/>
    <s v="CA-2015-108903"/>
    <x v="462"/>
    <d v="2015-10-03T00:00:00"/>
    <s v="Same Day"/>
    <s v="DO-13435"/>
    <s v="Denny Ordway"/>
    <x v="0"/>
    <x v="0"/>
    <s v="Columbus"/>
    <x v="24"/>
    <n v="43229"/>
    <x v="3"/>
    <s v="OFF-EN-10004030"/>
    <x v="1"/>
    <s v="Envelopes"/>
    <s v="Convenience Packs of Business Envelopes"/>
    <n v="14.48"/>
    <n v="0.4"/>
    <n v="8.6880000000000006"/>
  </r>
  <r>
    <n v="5602"/>
    <s v="CA-2015-108903"/>
    <x v="462"/>
    <d v="2015-10-03T00:00:00"/>
    <s v="Same Day"/>
    <s v="DO-13435"/>
    <s v="Denny Ordway"/>
    <x v="0"/>
    <x v="0"/>
    <s v="Columbus"/>
    <x v="24"/>
    <n v="43229"/>
    <x v="3"/>
    <s v="TEC-AC-10003023"/>
    <x v="2"/>
    <s v="Accessories"/>
    <s v="Logitech G105 Gaming Keyboard"/>
    <n v="142.488"/>
    <n v="0.45"/>
    <n v="78.368400000000008"/>
  </r>
  <r>
    <n v="5603"/>
    <s v="CA-2017-117919"/>
    <x v="278"/>
    <d v="2017-08-29T00:00:00"/>
    <s v="Second Class"/>
    <s v="TB-21355"/>
    <s v="Todd Boyes"/>
    <x v="1"/>
    <x v="0"/>
    <s v="Houston"/>
    <x v="5"/>
    <n v="77041"/>
    <x v="2"/>
    <s v="OFF-ST-10003572"/>
    <x v="1"/>
    <s v="Storage"/>
    <s v="Portfile Personal File Boxes"/>
    <n v="14.16"/>
    <n v="0.4"/>
    <n v="8.4960000000000004"/>
  </r>
  <r>
    <n v="5604"/>
    <s v="CA-2017-117919"/>
    <x v="278"/>
    <d v="2017-08-29T00:00:00"/>
    <s v="Second Class"/>
    <s v="TB-21355"/>
    <s v="Todd Boyes"/>
    <x v="1"/>
    <x v="0"/>
    <s v="Houston"/>
    <x v="5"/>
    <n v="77041"/>
    <x v="2"/>
    <s v="OFF-PA-10004353"/>
    <x v="1"/>
    <s v="Paper"/>
    <s v="Southworth 25% Cotton Premium Laser Paper and Envelopes"/>
    <n v="79.92"/>
    <n v="0.3"/>
    <n v="55.943999999999996"/>
  </r>
  <r>
    <n v="5605"/>
    <s v="CA-2016-142475"/>
    <x v="155"/>
    <d v="2016-12-07T00:00:00"/>
    <s v="Standard Class"/>
    <s v="BS-11380"/>
    <s v="Bill Stewart"/>
    <x v="1"/>
    <x v="0"/>
    <s v="New York City"/>
    <x v="15"/>
    <n v="10011"/>
    <x v="3"/>
    <s v="OFF-BI-10003718"/>
    <x v="1"/>
    <s v="Binders"/>
    <s v="GBC Therma-A-Bind 250T Electric Binding System"/>
    <n v="590.35199999999998"/>
    <n v="0.4"/>
    <n v="354.21119999999996"/>
  </r>
  <r>
    <n v="5606"/>
    <s v="CA-2017-134516"/>
    <x v="873"/>
    <d v="2017-09-25T00:00:00"/>
    <s v="Standard Class"/>
    <s v="FM-14215"/>
    <s v="Filia McAdams"/>
    <x v="1"/>
    <x v="0"/>
    <s v="Greensboro"/>
    <x v="3"/>
    <n v="27405"/>
    <x v="0"/>
    <s v="FUR-FU-10001546"/>
    <x v="0"/>
    <s v="Furnishings"/>
    <s v="Dana Swing-Arm Lamps"/>
    <n v="17.088000000000001"/>
    <n v="0.25"/>
    <n v="12.816000000000001"/>
  </r>
  <r>
    <n v="5607"/>
    <s v="CA-2017-134516"/>
    <x v="873"/>
    <d v="2017-09-25T00:00:00"/>
    <s v="Standard Class"/>
    <s v="FM-14215"/>
    <s v="Filia McAdams"/>
    <x v="1"/>
    <x v="0"/>
    <s v="Greensboro"/>
    <x v="3"/>
    <n v="27405"/>
    <x v="0"/>
    <s v="FUR-CH-10002880"/>
    <x v="0"/>
    <s v="Chairs"/>
    <s v="Global High-Back Leather Tilter, Burgundy"/>
    <n v="98.391999999999996"/>
    <n v="0.3"/>
    <n v="68.874399999999994"/>
  </r>
  <r>
    <n v="5608"/>
    <s v="CA-2018-105193"/>
    <x v="613"/>
    <d v="2018-03-31T00:00:00"/>
    <s v="Standard Class"/>
    <s v="JL-15835"/>
    <s v="John Lee"/>
    <x v="0"/>
    <x v="0"/>
    <s v="New York City"/>
    <x v="15"/>
    <n v="10024"/>
    <x v="3"/>
    <s v="OFF-AR-10001547"/>
    <x v="1"/>
    <s v="Art"/>
    <s v="Newell 311"/>
    <n v="11.05"/>
    <n v="0.45"/>
    <n v="6.0775000000000006"/>
  </r>
  <r>
    <n v="5609"/>
    <s v="CA-2016-168634"/>
    <x v="401"/>
    <d v="2016-12-11T00:00:00"/>
    <s v="Standard Class"/>
    <s v="AF-10870"/>
    <s v="Art Ferguson"/>
    <x v="0"/>
    <x v="0"/>
    <s v="San Francisco"/>
    <x v="1"/>
    <n v="94109"/>
    <x v="1"/>
    <s v="OFF-AP-10001626"/>
    <x v="1"/>
    <s v="Appliances"/>
    <s v="Commercial WindTunnel Clean Air Upright Vacuum, Replacement Belts, Filtration Bags"/>
    <n v="7.78"/>
    <n v="0.4"/>
    <n v="4.6680000000000001"/>
  </r>
  <r>
    <n v="5610"/>
    <s v="CA-2018-117198"/>
    <x v="515"/>
    <d v="2018-09-05T00:00:00"/>
    <s v="Standard Class"/>
    <s v="BG-11035"/>
    <s v="Barry Gonzalez"/>
    <x v="0"/>
    <x v="0"/>
    <s v="Monroe"/>
    <x v="28"/>
    <n v="71203"/>
    <x v="0"/>
    <s v="TEC-AC-10003033"/>
    <x v="2"/>
    <s v="Accessories"/>
    <s v="Plantronics CS510 - Over-the-Head monaural Wireless Headset System"/>
    <n v="659.9"/>
    <n v="0.3"/>
    <n v="461.92999999999995"/>
  </r>
  <r>
    <n v="5611"/>
    <s v="CA-2016-145828"/>
    <x v="348"/>
    <d v="2016-10-07T00:00:00"/>
    <s v="First Class"/>
    <s v="MB-17305"/>
    <s v="Maria Bertelson"/>
    <x v="0"/>
    <x v="0"/>
    <s v="Cincinnati"/>
    <x v="24"/>
    <n v="45231"/>
    <x v="3"/>
    <s v="TEC-AC-10002323"/>
    <x v="2"/>
    <s v="Accessories"/>
    <s v="SanDisk Ultra 32 GB MicroSDHC Class 10 Memory Card"/>
    <n v="53.04"/>
    <n v="0.45"/>
    <n v="29.172000000000001"/>
  </r>
  <r>
    <n v="5612"/>
    <s v="CA-2018-121027"/>
    <x v="238"/>
    <d v="2018-08-22T00:00:00"/>
    <s v="Standard Class"/>
    <s v="HW-14935"/>
    <s v="Helen Wasserman"/>
    <x v="1"/>
    <x v="0"/>
    <s v="Seattle"/>
    <x v="4"/>
    <n v="98105"/>
    <x v="1"/>
    <s v="TEC-AC-10002049"/>
    <x v="2"/>
    <s v="Accessories"/>
    <s v="Plantronics Savi W720 Multi-Device Wireless Headset System"/>
    <n v="843.9"/>
    <n v="0.45"/>
    <n v="464.14500000000004"/>
  </r>
  <r>
    <n v="5613"/>
    <s v="CA-2018-121027"/>
    <x v="238"/>
    <d v="2018-08-22T00:00:00"/>
    <s v="Standard Class"/>
    <s v="HW-14935"/>
    <s v="Helen Wasserman"/>
    <x v="1"/>
    <x v="0"/>
    <s v="Seattle"/>
    <x v="4"/>
    <n v="98105"/>
    <x v="1"/>
    <s v="TEC-AC-10002253"/>
    <x v="2"/>
    <s v="Accessories"/>
    <s v="Imation Bio 8GB USB Flash Drive Imation Corp"/>
    <n v="1496.16"/>
    <n v="0.45"/>
    <n v="822.88800000000015"/>
  </r>
  <r>
    <n v="5614"/>
    <s v="CA-2017-147431"/>
    <x v="1056"/>
    <d v="2017-02-07T00:00:00"/>
    <s v="Standard Class"/>
    <s v="AB-10105"/>
    <s v="Adrian Barton"/>
    <x v="0"/>
    <x v="0"/>
    <s v="New York City"/>
    <x v="15"/>
    <n v="10011"/>
    <x v="3"/>
    <s v="OFF-ST-10003994"/>
    <x v="1"/>
    <s v="Storage"/>
    <s v="Belkin 19 Center-Weighted Shelf, Gray"/>
    <n v="117.96"/>
    <n v="0.5"/>
    <n v="58.98"/>
  </r>
  <r>
    <n v="5615"/>
    <s v="CA-2017-158001"/>
    <x v="828"/>
    <d v="2017-08-27T00:00:00"/>
    <s v="Standard Class"/>
    <s v="JP-15460"/>
    <s v="Jennifer Patt"/>
    <x v="1"/>
    <x v="0"/>
    <s v="New York City"/>
    <x v="15"/>
    <n v="10035"/>
    <x v="3"/>
    <s v="OFF-AR-10002399"/>
    <x v="1"/>
    <s v="Art"/>
    <s v="Dixon Prang Watercolor Pencils, 10-Color Set with Brush"/>
    <n v="21.3"/>
    <n v="0.45"/>
    <n v="11.715000000000002"/>
  </r>
  <r>
    <n v="5616"/>
    <s v="CA-2017-158001"/>
    <x v="828"/>
    <d v="2017-08-27T00:00:00"/>
    <s v="Standard Class"/>
    <s v="JP-15460"/>
    <s v="Jennifer Patt"/>
    <x v="1"/>
    <x v="0"/>
    <s v="New York City"/>
    <x v="15"/>
    <n v="10035"/>
    <x v="3"/>
    <s v="OFF-AP-10002118"/>
    <x v="1"/>
    <s v="Appliances"/>
    <s v="1.7 Cubic Foot Compact Cube Office Refrigerators"/>
    <n v="1040.8"/>
    <n v="0.4"/>
    <n v="624.4799999999999"/>
  </r>
  <r>
    <n v="5617"/>
    <s v="CA-2017-158001"/>
    <x v="828"/>
    <d v="2017-08-27T00:00:00"/>
    <s v="Standard Class"/>
    <s v="JP-15460"/>
    <s v="Jennifer Patt"/>
    <x v="1"/>
    <x v="0"/>
    <s v="New York City"/>
    <x v="15"/>
    <n v="10035"/>
    <x v="3"/>
    <s v="OFF-AR-10001954"/>
    <x v="1"/>
    <s v="Art"/>
    <s v="Newell 331"/>
    <n v="29.34"/>
    <n v="0.45"/>
    <n v="16.137"/>
  </r>
  <r>
    <n v="5618"/>
    <s v="CA-2018-125745"/>
    <x v="160"/>
    <d v="2018-07-04T00:00:00"/>
    <s v="Standard Class"/>
    <s v="DV-13045"/>
    <s v="Darrin Van Huff"/>
    <x v="1"/>
    <x v="0"/>
    <s v="Memphis"/>
    <x v="18"/>
    <n v="38109"/>
    <x v="0"/>
    <s v="FUR-FU-10001591"/>
    <x v="0"/>
    <s v="Furnishings"/>
    <s v="Advantus Panel Wall Certificate Holder - 8.5x11"/>
    <n v="19.52"/>
    <n v="0.25"/>
    <n v="14.64"/>
  </r>
  <r>
    <n v="5619"/>
    <s v="CA-2016-101154"/>
    <x v="227"/>
    <d v="2016-09-21T00:00:00"/>
    <s v="First Class"/>
    <s v="CM-12190"/>
    <s v="Charlotte Melton"/>
    <x v="0"/>
    <x v="0"/>
    <s v="San Diego"/>
    <x v="1"/>
    <n v="92105"/>
    <x v="1"/>
    <s v="OFF-ST-10004186"/>
    <x v="1"/>
    <s v="Storage"/>
    <s v="Stur-D-Stor Shelving, Vertical 5-Shelf: 72H x 36W x 18 1/2D"/>
    <n v="443.92"/>
    <n v="0.5"/>
    <n v="221.96"/>
  </r>
  <r>
    <n v="5620"/>
    <s v="US-2017-124163"/>
    <x v="477"/>
    <d v="2017-09-30T00:00:00"/>
    <s v="Standard Class"/>
    <s v="SC-20695"/>
    <s v="Steve Chapman"/>
    <x v="1"/>
    <x v="0"/>
    <s v="La Crosse"/>
    <x v="6"/>
    <n v="54601"/>
    <x v="2"/>
    <s v="TEC-AC-10001908"/>
    <x v="2"/>
    <s v="Accessories"/>
    <s v="Logitech Wireless Headset h800"/>
    <n v="499.95"/>
    <n v="0.35"/>
    <n v="324.96750000000003"/>
  </r>
  <r>
    <n v="5621"/>
    <s v="US-2017-124163"/>
    <x v="477"/>
    <d v="2017-09-30T00:00:00"/>
    <s v="Standard Class"/>
    <s v="SC-20695"/>
    <s v="Steve Chapman"/>
    <x v="1"/>
    <x v="0"/>
    <s v="La Crosse"/>
    <x v="6"/>
    <n v="54601"/>
    <x v="2"/>
    <s v="OFF-AR-10000817"/>
    <x v="1"/>
    <s v="Art"/>
    <s v="Manco Dry-Lighter Erasable Highlighter"/>
    <n v="3.04"/>
    <n v="0.35"/>
    <n v="1.9760000000000002"/>
  </r>
  <r>
    <n v="5622"/>
    <s v="US-2017-124163"/>
    <x v="477"/>
    <d v="2017-09-30T00:00:00"/>
    <s v="Standard Class"/>
    <s v="SC-20695"/>
    <s v="Steve Chapman"/>
    <x v="1"/>
    <x v="0"/>
    <s v="La Crosse"/>
    <x v="6"/>
    <n v="54601"/>
    <x v="2"/>
    <s v="FUR-CH-10004218"/>
    <x v="0"/>
    <s v="Chairs"/>
    <s v="Global Fabric Managers Chair, Dark Gray"/>
    <n v="201.96"/>
    <n v="0.35"/>
    <n v="131.274"/>
  </r>
  <r>
    <n v="5623"/>
    <s v="US-2017-124163"/>
    <x v="477"/>
    <d v="2017-09-30T00:00:00"/>
    <s v="Standard Class"/>
    <s v="SC-20695"/>
    <s v="Steve Chapman"/>
    <x v="1"/>
    <x v="0"/>
    <s v="La Crosse"/>
    <x v="6"/>
    <n v="54601"/>
    <x v="2"/>
    <s v="FUR-FU-10000755"/>
    <x v="0"/>
    <s v="Furnishings"/>
    <s v="Eldon Expressions Mahogany Wood Desk Collection"/>
    <n v="68.64"/>
    <n v="0.3"/>
    <n v="48.047999999999995"/>
  </r>
  <r>
    <n v="5624"/>
    <s v="CA-2017-121748"/>
    <x v="1057"/>
    <d v="2017-10-28T00:00:00"/>
    <s v="Second Class"/>
    <s v="VW-21775"/>
    <s v="Victoria Wilson"/>
    <x v="1"/>
    <x v="0"/>
    <s v="Los Angeles"/>
    <x v="1"/>
    <n v="90032"/>
    <x v="1"/>
    <s v="TEC-AC-10003063"/>
    <x v="2"/>
    <s v="Accessories"/>
    <s v="Micro Innovations USB RF Wireless Keyboard with Mouse"/>
    <n v="100"/>
    <n v="0.45"/>
    <n v="55.000000000000007"/>
  </r>
  <r>
    <n v="5625"/>
    <s v="CA-2017-121748"/>
    <x v="1057"/>
    <d v="2017-10-28T00:00:00"/>
    <s v="Second Class"/>
    <s v="VW-21775"/>
    <s v="Victoria Wilson"/>
    <x v="1"/>
    <x v="0"/>
    <s v="Los Angeles"/>
    <x v="1"/>
    <n v="90032"/>
    <x v="1"/>
    <s v="TEC-AC-10002637"/>
    <x v="2"/>
    <s v="Accessories"/>
    <s v="Logitech VX Revolution Cordless Laser Mouse for Notebooks (Black)"/>
    <n v="359.98"/>
    <n v="0.45"/>
    <n v="197.98900000000003"/>
  </r>
  <r>
    <n v="5626"/>
    <s v="CA-2015-126683"/>
    <x v="411"/>
    <d v="2015-10-01T00:00:00"/>
    <s v="Second Class"/>
    <s v="PP-18955"/>
    <s v="Paul Prost"/>
    <x v="2"/>
    <x v="0"/>
    <s v="Seattle"/>
    <x v="4"/>
    <n v="98115"/>
    <x v="1"/>
    <s v="FUR-FU-10001706"/>
    <x v="0"/>
    <s v="Furnishings"/>
    <s v="Longer-Life Soft White Bulbs"/>
    <n v="6.16"/>
    <n v="0.4"/>
    <n v="3.6959999999999997"/>
  </r>
  <r>
    <n v="5627"/>
    <s v="CA-2015-126683"/>
    <x v="411"/>
    <d v="2015-10-01T00:00:00"/>
    <s v="Second Class"/>
    <s v="PP-18955"/>
    <s v="Paul Prost"/>
    <x v="2"/>
    <x v="0"/>
    <s v="Seattle"/>
    <x v="4"/>
    <n v="98115"/>
    <x v="1"/>
    <s v="FUR-TA-10002958"/>
    <x v="0"/>
    <s v="Tables"/>
    <s v="Bevis Oval Conference Table, Walnut"/>
    <n v="2348.8200000000002"/>
    <n v="0.45"/>
    <n v="1291.8510000000001"/>
  </r>
  <r>
    <n v="5628"/>
    <s v="CA-2018-148810"/>
    <x v="335"/>
    <d v="2018-07-01T00:00:00"/>
    <s v="Standard Class"/>
    <s v="DR-12880"/>
    <s v="Dan Reichenbach"/>
    <x v="1"/>
    <x v="0"/>
    <s v="Miami"/>
    <x v="2"/>
    <n v="33180"/>
    <x v="0"/>
    <s v="OFF-LA-10004689"/>
    <x v="1"/>
    <s v="Labels"/>
    <s v="Avery 512"/>
    <n v="13.872"/>
    <n v="0.25"/>
    <n v="10.404"/>
  </r>
  <r>
    <n v="5629"/>
    <s v="CA-2018-148810"/>
    <x v="335"/>
    <d v="2018-07-01T00:00:00"/>
    <s v="Standard Class"/>
    <s v="DR-12880"/>
    <s v="Dan Reichenbach"/>
    <x v="1"/>
    <x v="0"/>
    <s v="Miami"/>
    <x v="2"/>
    <n v="33180"/>
    <x v="0"/>
    <s v="FUR-CH-10001545"/>
    <x v="0"/>
    <s v="Chairs"/>
    <s v="Hon Comfortask Task/Swivel Chairs"/>
    <n v="273.55200000000002"/>
    <n v="0.3"/>
    <n v="191.4864"/>
  </r>
  <r>
    <n v="5630"/>
    <s v="US-2017-146066"/>
    <x v="1036"/>
    <d v="2017-08-23T00:00:00"/>
    <s v="Second Class"/>
    <s v="RB-19465"/>
    <s v="Rick Bensley"/>
    <x v="2"/>
    <x v="0"/>
    <s v="Philadelphia"/>
    <x v="9"/>
    <n v="19143"/>
    <x v="3"/>
    <s v="FUR-TA-10002530"/>
    <x v="0"/>
    <s v="Tables"/>
    <s v="Iceberg OfficeWorks 42 Round Tables"/>
    <n v="815.29200000000003"/>
    <n v="0.45"/>
    <n v="448.41060000000004"/>
  </r>
  <r>
    <n v="5631"/>
    <s v="CA-2015-127614"/>
    <x v="1058"/>
    <d v="2015-02-15T00:00:00"/>
    <s v="Standard Class"/>
    <s v="NF-18385"/>
    <s v="Natalie Fritzler"/>
    <x v="0"/>
    <x v="0"/>
    <s v="Chesapeake"/>
    <x v="17"/>
    <n v="23320"/>
    <x v="0"/>
    <s v="TEC-AC-10001432"/>
    <x v="2"/>
    <s v="Accessories"/>
    <s v="Enermax Aurora Lite Keyboard"/>
    <n v="234.45"/>
    <n v="0.3"/>
    <n v="164.11499999999998"/>
  </r>
  <r>
    <n v="5632"/>
    <s v="CA-2015-127614"/>
    <x v="1058"/>
    <d v="2015-02-15T00:00:00"/>
    <s v="Standard Class"/>
    <s v="NF-18385"/>
    <s v="Natalie Fritzler"/>
    <x v="0"/>
    <x v="0"/>
    <s v="Chesapeake"/>
    <x v="17"/>
    <n v="23320"/>
    <x v="0"/>
    <s v="FUR-TA-10003715"/>
    <x v="0"/>
    <s v="Tables"/>
    <s v="Hon 2111 Invitation Series Corner Table"/>
    <n v="1256.22"/>
    <n v="0.3"/>
    <n v="879.35399999999993"/>
  </r>
  <r>
    <n v="5633"/>
    <s v="CA-2015-127614"/>
    <x v="1058"/>
    <d v="2015-02-15T00:00:00"/>
    <s v="Standard Class"/>
    <s v="NF-18385"/>
    <s v="Natalie Fritzler"/>
    <x v="0"/>
    <x v="0"/>
    <s v="Chesapeake"/>
    <x v="17"/>
    <n v="23320"/>
    <x v="0"/>
    <s v="OFF-BI-10003291"/>
    <x v="1"/>
    <s v="Binders"/>
    <s v="Wilson Jones Leather-Like Binders with DublLock Round Rings"/>
    <n v="17.46"/>
    <n v="0.25"/>
    <n v="13.095000000000001"/>
  </r>
  <r>
    <n v="5634"/>
    <s v="CA-2017-101742"/>
    <x v="713"/>
    <d v="2017-09-28T00:00:00"/>
    <s v="Second Class"/>
    <s v="CR-12580"/>
    <s v="Clay Rozendal"/>
    <x v="2"/>
    <x v="0"/>
    <s v="New York City"/>
    <x v="15"/>
    <n v="10009"/>
    <x v="3"/>
    <s v="OFF-BI-10004187"/>
    <x v="1"/>
    <s v="Binders"/>
    <s v="3-ring staple pack"/>
    <n v="10.528"/>
    <n v="0.4"/>
    <n v="6.3167999999999997"/>
  </r>
  <r>
    <n v="5635"/>
    <s v="CA-2016-134943"/>
    <x v="901"/>
    <d v="2016-12-06T00:00:00"/>
    <s v="First Class"/>
    <s v="SU-20665"/>
    <s v="Stephanie Ulpright"/>
    <x v="2"/>
    <x v="0"/>
    <s v="Ann Arbor"/>
    <x v="12"/>
    <n v="48104"/>
    <x v="2"/>
    <s v="OFF-BI-10000666"/>
    <x v="1"/>
    <s v="Binders"/>
    <s v="Surelock Post Binders"/>
    <n v="152.80000000000001"/>
    <n v="0.3"/>
    <n v="106.96000000000001"/>
  </r>
  <r>
    <n v="5636"/>
    <s v="CA-2018-123022"/>
    <x v="213"/>
    <d v="2018-09-08T00:00:00"/>
    <s v="Standard Class"/>
    <s v="SC-20050"/>
    <s v="Sample Company A"/>
    <x v="2"/>
    <x v="0"/>
    <s v="La Mesa"/>
    <x v="1"/>
    <n v="91941"/>
    <x v="1"/>
    <s v="OFF-BI-10002225"/>
    <x v="1"/>
    <s v="Binders"/>
    <s v="Square Ring Data Binders, Rigid 75 Pt. Covers, 11 x 14-7/8"/>
    <n v="82.56"/>
    <n v="0.4"/>
    <n v="49.536000000000001"/>
  </r>
  <r>
    <n v="5637"/>
    <s v="CA-2018-123022"/>
    <x v="213"/>
    <d v="2018-09-08T00:00:00"/>
    <s v="Standard Class"/>
    <s v="SC-20050"/>
    <s v="Sample Company A"/>
    <x v="2"/>
    <x v="0"/>
    <s v="La Mesa"/>
    <x v="1"/>
    <n v="91941"/>
    <x v="1"/>
    <s v="TEC-AC-10000474"/>
    <x v="2"/>
    <s v="Accessories"/>
    <s v="Kensington Expert Mouse Optical USB Trackball for PC or Mac"/>
    <n v="284.97000000000003"/>
    <n v="0.45"/>
    <n v="156.73350000000002"/>
  </r>
  <r>
    <n v="5638"/>
    <s v="CA-2018-113208"/>
    <x v="606"/>
    <d v="2018-04-02T00:00:00"/>
    <s v="Standard Class"/>
    <s v="ML-18040"/>
    <s v="Michelle Lonsdale"/>
    <x v="1"/>
    <x v="0"/>
    <s v="Dearborn"/>
    <x v="12"/>
    <n v="48126"/>
    <x v="2"/>
    <s v="FUR-FU-10004245"/>
    <x v="0"/>
    <s v="Furnishings"/>
    <s v="Career Cubicle Clock, 8 1/4, Black"/>
    <n v="60.84"/>
    <n v="0.3"/>
    <n v="42.588000000000001"/>
  </r>
  <r>
    <n v="5639"/>
    <s v="CA-2015-154893"/>
    <x v="1059"/>
    <d v="2015-12-27T00:00:00"/>
    <s v="Standard Class"/>
    <s v="GM-14440"/>
    <s v="Gary McGarr"/>
    <x v="0"/>
    <x v="0"/>
    <s v="San Diego"/>
    <x v="1"/>
    <n v="92024"/>
    <x v="1"/>
    <s v="FUR-CH-10004287"/>
    <x v="0"/>
    <s v="Chairs"/>
    <s v="SAFCO Arco Folding Chair"/>
    <n v="1325.76"/>
    <n v="0.45"/>
    <n v="729.16800000000001"/>
  </r>
  <r>
    <n v="5640"/>
    <s v="CA-2015-154893"/>
    <x v="1059"/>
    <d v="2015-12-27T00:00:00"/>
    <s v="Standard Class"/>
    <s v="GM-14440"/>
    <s v="Gary McGarr"/>
    <x v="0"/>
    <x v="0"/>
    <s v="San Diego"/>
    <x v="1"/>
    <n v="92024"/>
    <x v="1"/>
    <s v="FUR-CH-10000595"/>
    <x v="0"/>
    <s v="Chairs"/>
    <s v="Safco Contoured Stacking Chairs"/>
    <n v="572.16"/>
    <n v="0.45"/>
    <n v="314.68799999999999"/>
  </r>
  <r>
    <n v="5641"/>
    <s v="CA-2015-147900"/>
    <x v="865"/>
    <d v="2015-09-28T00:00:00"/>
    <s v="Standard Class"/>
    <s v="JK-15640"/>
    <s v="Jim Kriz"/>
    <x v="2"/>
    <x v="0"/>
    <s v="Lakewood"/>
    <x v="24"/>
    <n v="44107"/>
    <x v="3"/>
    <s v="OFF-PA-10003063"/>
    <x v="1"/>
    <s v="Paper"/>
    <s v="EcoTones Memo Sheets"/>
    <n v="28.8"/>
    <n v="0.4"/>
    <n v="17.28"/>
  </r>
  <r>
    <n v="5642"/>
    <s v="CA-2018-106355"/>
    <x v="459"/>
    <d v="2018-04-05T00:00:00"/>
    <s v="First Class"/>
    <s v="AT-10435"/>
    <s v="Alyssa Tate"/>
    <x v="2"/>
    <x v="0"/>
    <s v="Meriden"/>
    <x v="29"/>
    <n v="6450"/>
    <x v="3"/>
    <s v="OFF-AR-10000246"/>
    <x v="1"/>
    <s v="Art"/>
    <s v="Newell 318"/>
    <n v="11.12"/>
    <n v="0.45"/>
    <n v="6.1159999999999997"/>
  </r>
  <r>
    <n v="5643"/>
    <s v="CA-2017-127985"/>
    <x v="178"/>
    <d v="2017-04-05T00:00:00"/>
    <s v="Second Class"/>
    <s v="DB-12910"/>
    <s v="Daniel Byrd"/>
    <x v="2"/>
    <x v="0"/>
    <s v="Columbus"/>
    <x v="32"/>
    <n v="31907"/>
    <x v="0"/>
    <s v="FUR-FU-10003274"/>
    <x v="0"/>
    <s v="Furnishings"/>
    <s v="Regeneration Desk Collection"/>
    <n v="7.04"/>
    <n v="0.25"/>
    <n v="5.28"/>
  </r>
  <r>
    <n v="5644"/>
    <s v="CA-2016-166604"/>
    <x v="1060"/>
    <d v="2016-05-20T00:00:00"/>
    <s v="Second Class"/>
    <s v="AH-10690"/>
    <s v="Anna Häberlin"/>
    <x v="1"/>
    <x v="0"/>
    <s v="Roswell"/>
    <x v="32"/>
    <n v="30076"/>
    <x v="0"/>
    <s v="OFF-EN-10004147"/>
    <x v="1"/>
    <s v="Envelopes"/>
    <s v="Wausau Papers Astrobrights Colored Envelopes"/>
    <n v="17.940000000000001"/>
    <n v="0.25"/>
    <n v="13.455000000000002"/>
  </r>
  <r>
    <n v="5645"/>
    <s v="CA-2018-120719"/>
    <x v="721"/>
    <d v="2018-03-26T00:00:00"/>
    <s v="First Class"/>
    <s v="SJ-20125"/>
    <s v="Sanjit Jacobs"/>
    <x v="2"/>
    <x v="0"/>
    <s v="Seattle"/>
    <x v="4"/>
    <n v="98105"/>
    <x v="1"/>
    <s v="OFF-BI-10002103"/>
    <x v="1"/>
    <s v="Binders"/>
    <s v="Cardinal Slant-D Ring Binder, Heavy Gauge Vinyl"/>
    <n v="34.76"/>
    <n v="0.4"/>
    <n v="20.855999999999998"/>
  </r>
  <r>
    <n v="5646"/>
    <s v="CA-2018-127117"/>
    <x v="349"/>
    <d v="2018-04-19T00:00:00"/>
    <s v="Standard Class"/>
    <s v="HM-14860"/>
    <s v="Harry Marie"/>
    <x v="1"/>
    <x v="0"/>
    <s v="Morristown"/>
    <x v="30"/>
    <n v="7960"/>
    <x v="3"/>
    <s v="FUR-FU-10004018"/>
    <x v="0"/>
    <s v="Furnishings"/>
    <s v="Tensor Computer Mounted Lamp"/>
    <n v="74.45"/>
    <n v="0.4"/>
    <n v="44.67"/>
  </r>
  <r>
    <n v="5647"/>
    <s v="CA-2016-104241"/>
    <x v="1038"/>
    <d v="2016-01-09T00:00:00"/>
    <s v="Standard Class"/>
    <s v="AG-10495"/>
    <s v="Andrew Gjertsen"/>
    <x v="1"/>
    <x v="0"/>
    <s v="Alexandria"/>
    <x v="17"/>
    <n v="22304"/>
    <x v="0"/>
    <s v="FUR-FU-10001473"/>
    <x v="0"/>
    <s v="Furnishings"/>
    <s v="DAX Wood Document Frame"/>
    <n v="192.22"/>
    <n v="0.25"/>
    <n v="144.16499999999999"/>
  </r>
  <r>
    <n v="5648"/>
    <s v="CA-2018-168179"/>
    <x v="808"/>
    <d v="2018-11-07T00:00:00"/>
    <s v="Standard Class"/>
    <s v="JB-16000"/>
    <s v="Joy Bell-"/>
    <x v="0"/>
    <x v="0"/>
    <s v="Salt Lake City"/>
    <x v="7"/>
    <n v="84106"/>
    <x v="1"/>
    <s v="OFF-PA-10001800"/>
    <x v="1"/>
    <s v="Paper"/>
    <s v="Xerox 220"/>
    <n v="19.440000000000001"/>
    <n v="0.4"/>
    <n v="11.664"/>
  </r>
  <r>
    <n v="5649"/>
    <s v="CA-2018-142342"/>
    <x v="729"/>
    <d v="2018-07-19T00:00:00"/>
    <s v="Second Class"/>
    <s v="AJ-10795"/>
    <s v="Anthony Johnson"/>
    <x v="1"/>
    <x v="0"/>
    <s v="Apple Valley"/>
    <x v="1"/>
    <n v="92307"/>
    <x v="1"/>
    <s v="OFF-PA-10004609"/>
    <x v="1"/>
    <s v="Paper"/>
    <s v="Xerox 221"/>
    <n v="32.4"/>
    <n v="0.4"/>
    <n v="19.439999999999998"/>
  </r>
  <r>
    <n v="5650"/>
    <s v="CA-2018-142342"/>
    <x v="729"/>
    <d v="2018-07-19T00:00:00"/>
    <s v="Second Class"/>
    <s v="AJ-10795"/>
    <s v="Anthony Johnson"/>
    <x v="1"/>
    <x v="0"/>
    <s v="Apple Valley"/>
    <x v="1"/>
    <n v="92307"/>
    <x v="1"/>
    <s v="OFF-EN-10002592"/>
    <x v="1"/>
    <s v="Envelopes"/>
    <s v="Peel &amp; Seel Recycled Catalog Envelopes, Brown"/>
    <n v="57.9"/>
    <n v="0.4"/>
    <n v="34.739999999999995"/>
  </r>
  <r>
    <n v="5651"/>
    <s v="CA-2018-142342"/>
    <x v="729"/>
    <d v="2018-07-19T00:00:00"/>
    <s v="Second Class"/>
    <s v="AJ-10795"/>
    <s v="Anthony Johnson"/>
    <x v="1"/>
    <x v="0"/>
    <s v="Apple Valley"/>
    <x v="1"/>
    <n v="92307"/>
    <x v="1"/>
    <s v="OFF-ST-10002957"/>
    <x v="1"/>
    <s v="Storage"/>
    <s v="Sterilite Show Offs Storage Containers"/>
    <n v="10.56"/>
    <n v="0.5"/>
    <n v="5.28"/>
  </r>
  <r>
    <n v="5652"/>
    <s v="CA-2018-142342"/>
    <x v="729"/>
    <d v="2018-07-19T00:00:00"/>
    <s v="Second Class"/>
    <s v="AJ-10795"/>
    <s v="Anthony Johnson"/>
    <x v="1"/>
    <x v="0"/>
    <s v="Apple Valley"/>
    <x v="1"/>
    <n v="92307"/>
    <x v="1"/>
    <s v="FUR-BO-10002613"/>
    <x v="0"/>
    <s v="Bookcases"/>
    <s v="Atlantic Metals Mobile 4-Shelf Bookcases, Custom Colors"/>
    <n v="1194.165"/>
    <n v="0.5"/>
    <n v="597.08249999999998"/>
  </r>
  <r>
    <n v="5653"/>
    <s v="CA-2018-109099"/>
    <x v="833"/>
    <d v="2018-10-11T00:00:00"/>
    <s v="Standard Class"/>
    <s v="MM-18280"/>
    <s v="Muhammed MacIntyre"/>
    <x v="1"/>
    <x v="0"/>
    <s v="New York City"/>
    <x v="15"/>
    <n v="10009"/>
    <x v="3"/>
    <s v="OFF-PA-10001033"/>
    <x v="1"/>
    <s v="Paper"/>
    <s v="Xerox 1893"/>
    <n v="40.99"/>
    <n v="0.4"/>
    <n v="24.594000000000001"/>
  </r>
  <r>
    <n v="5654"/>
    <s v="US-2015-134187"/>
    <x v="130"/>
    <d v="2015-11-11T00:00:00"/>
    <s v="Standard Class"/>
    <s v="TH-21235"/>
    <s v="Tiffany House"/>
    <x v="1"/>
    <x v="0"/>
    <s v="Long Beach"/>
    <x v="1"/>
    <n v="90805"/>
    <x v="1"/>
    <s v="OFF-AR-10000940"/>
    <x v="1"/>
    <s v="Art"/>
    <s v="Newell 343"/>
    <n v="2.94"/>
    <n v="0.45"/>
    <n v="1.617"/>
  </r>
  <r>
    <n v="5655"/>
    <s v="CA-2017-145261"/>
    <x v="122"/>
    <d v="2017-12-21T00:00:00"/>
    <s v="First Class"/>
    <s v="AH-10120"/>
    <s v="Adrian Hane"/>
    <x v="2"/>
    <x v="0"/>
    <s v="Salem"/>
    <x v="21"/>
    <n v="97301"/>
    <x v="1"/>
    <s v="OFF-BI-10001670"/>
    <x v="1"/>
    <s v="Binders"/>
    <s v="Vinyl Sectional Post Binders"/>
    <n v="45.24"/>
    <n v="0.4"/>
    <n v="27.144000000000002"/>
  </r>
  <r>
    <n v="5656"/>
    <s v="CA-2017-145261"/>
    <x v="122"/>
    <d v="2017-12-21T00:00:00"/>
    <s v="First Class"/>
    <s v="AH-10120"/>
    <s v="Adrian Hane"/>
    <x v="2"/>
    <x v="0"/>
    <s v="Salem"/>
    <x v="21"/>
    <n v="97301"/>
    <x v="1"/>
    <s v="OFF-AR-10004078"/>
    <x v="1"/>
    <s v="Art"/>
    <s v="Newell 312"/>
    <n v="18.687999999999999"/>
    <n v="0.45"/>
    <n v="10.2784"/>
  </r>
  <r>
    <n v="5657"/>
    <s v="CA-2017-145261"/>
    <x v="122"/>
    <d v="2017-12-21T00:00:00"/>
    <s v="First Class"/>
    <s v="AH-10120"/>
    <s v="Adrian Hane"/>
    <x v="2"/>
    <x v="0"/>
    <s v="Salem"/>
    <x v="21"/>
    <n v="97301"/>
    <x v="1"/>
    <s v="OFF-PA-10003036"/>
    <x v="1"/>
    <s v="Paper"/>
    <s v="Black Print Carbonless 8 1/2 x 8 1/4 Rapid Memo Book"/>
    <n v="11.648"/>
    <n v="0.4"/>
    <n v="6.9887999999999995"/>
  </r>
  <r>
    <n v="5658"/>
    <s v="CA-2017-145261"/>
    <x v="122"/>
    <d v="2017-12-21T00:00:00"/>
    <s v="First Class"/>
    <s v="AH-10120"/>
    <s v="Adrian Hane"/>
    <x v="2"/>
    <x v="0"/>
    <s v="Salem"/>
    <x v="21"/>
    <n v="97301"/>
    <x v="1"/>
    <s v="TEC-AC-10000991"/>
    <x v="2"/>
    <s v="Accessories"/>
    <s v="Sony Micro Vault Click 8 GB USB 2.0 Flash Drive"/>
    <n v="112.776"/>
    <n v="0.45"/>
    <n v="62.026800000000001"/>
  </r>
  <r>
    <n v="5659"/>
    <s v="CA-2017-145261"/>
    <x v="122"/>
    <d v="2017-12-21T00:00:00"/>
    <s v="First Class"/>
    <s v="AH-10120"/>
    <s v="Adrian Hane"/>
    <x v="2"/>
    <x v="0"/>
    <s v="Salem"/>
    <x v="21"/>
    <n v="97301"/>
    <x v="1"/>
    <s v="FUR-TA-10002530"/>
    <x v="0"/>
    <s v="Tables"/>
    <s v="Iceberg OfficeWorks 42 Round Tables"/>
    <n v="377.45"/>
    <n v="0.45"/>
    <n v="207.5975"/>
  </r>
  <r>
    <n v="5660"/>
    <s v="CA-2017-145261"/>
    <x v="122"/>
    <d v="2017-12-21T00:00:00"/>
    <s v="First Class"/>
    <s v="AH-10120"/>
    <s v="Adrian Hane"/>
    <x v="2"/>
    <x v="0"/>
    <s v="Salem"/>
    <x v="21"/>
    <n v="97301"/>
    <x v="1"/>
    <s v="OFF-LA-10000407"/>
    <x v="1"/>
    <s v="Labels"/>
    <s v="Avery White Multi-Purpose Labels"/>
    <n v="15.936"/>
    <n v="0.4"/>
    <n v="9.5616000000000003"/>
  </r>
  <r>
    <n v="5661"/>
    <s v="CA-2017-145261"/>
    <x v="122"/>
    <d v="2017-12-21T00:00:00"/>
    <s v="First Class"/>
    <s v="AH-10120"/>
    <s v="Adrian Hane"/>
    <x v="2"/>
    <x v="0"/>
    <s v="Salem"/>
    <x v="21"/>
    <n v="97301"/>
    <x v="1"/>
    <s v="TEC-PH-10004833"/>
    <x v="2"/>
    <s v="Phones"/>
    <s v="Macally Suction Cup Mount"/>
    <n v="28.68"/>
    <n v="0.4"/>
    <n v="17.207999999999998"/>
  </r>
  <r>
    <n v="5662"/>
    <s v="CA-2017-108875"/>
    <x v="446"/>
    <d v="2017-10-01T00:00:00"/>
    <s v="Standard Class"/>
    <s v="CL-12700"/>
    <s v="Craig Leslie"/>
    <x v="2"/>
    <x v="0"/>
    <s v="Aurora"/>
    <x v="22"/>
    <n v="80013"/>
    <x v="1"/>
    <s v="FUR-FU-10002671"/>
    <x v="0"/>
    <s v="Furnishings"/>
    <s v="Electrix 20W Halogen Replacement Bulb for Zoom-In Desk Lamp"/>
    <n v="21.44"/>
    <n v="0.4"/>
    <n v="12.864000000000001"/>
  </r>
  <r>
    <n v="5663"/>
    <s v="CA-2017-108875"/>
    <x v="446"/>
    <d v="2017-10-01T00:00:00"/>
    <s v="Standard Class"/>
    <s v="CL-12700"/>
    <s v="Craig Leslie"/>
    <x v="2"/>
    <x v="0"/>
    <s v="Aurora"/>
    <x v="22"/>
    <n v="80013"/>
    <x v="1"/>
    <s v="OFF-ST-10001370"/>
    <x v="1"/>
    <s v="Storage"/>
    <s v="Sensible Storage WireTech Storage Systems"/>
    <n v="511.05599999999998"/>
    <n v="0.5"/>
    <n v="255.52799999999999"/>
  </r>
  <r>
    <n v="5664"/>
    <s v="CA-2017-141957"/>
    <x v="658"/>
    <d v="2017-07-21T00:00:00"/>
    <s v="Same Day"/>
    <s v="JG-15310"/>
    <s v="Jason Gross"/>
    <x v="1"/>
    <x v="0"/>
    <s v="Newark"/>
    <x v="24"/>
    <n v="43055"/>
    <x v="3"/>
    <s v="OFF-AR-10000914"/>
    <x v="1"/>
    <s v="Art"/>
    <s v="Boston 16765 Mini Stand Up Battery Pencil Sharpener"/>
    <n v="18.655999999999999"/>
    <n v="0.45"/>
    <n v="10.2608"/>
  </r>
  <r>
    <n v="5665"/>
    <s v="CA-2017-141957"/>
    <x v="658"/>
    <d v="2017-07-21T00:00:00"/>
    <s v="Same Day"/>
    <s v="JG-15310"/>
    <s v="Jason Gross"/>
    <x v="1"/>
    <x v="0"/>
    <s v="Newark"/>
    <x v="24"/>
    <n v="43055"/>
    <x v="3"/>
    <s v="OFF-BI-10001116"/>
    <x v="1"/>
    <s v="Binders"/>
    <s v="Wilson Jones 1 Hanging DublLock Ring Binders"/>
    <n v="11.087999999999999"/>
    <n v="0.4"/>
    <n v="6.6527999999999992"/>
  </r>
  <r>
    <n v="5666"/>
    <s v="CA-2017-141957"/>
    <x v="658"/>
    <d v="2017-07-21T00:00:00"/>
    <s v="Same Day"/>
    <s v="JG-15310"/>
    <s v="Jason Gross"/>
    <x v="1"/>
    <x v="0"/>
    <s v="Newark"/>
    <x v="24"/>
    <n v="43055"/>
    <x v="3"/>
    <s v="OFF-ST-10002276"/>
    <x v="1"/>
    <s v="Storage"/>
    <s v="Safco Steel Mobile File Cart"/>
    <n v="66.688000000000002"/>
    <n v="0.5"/>
    <n v="33.344000000000001"/>
  </r>
  <r>
    <n v="5667"/>
    <s v="CA-2017-141957"/>
    <x v="658"/>
    <d v="2017-07-21T00:00:00"/>
    <s v="Same Day"/>
    <s v="JG-15310"/>
    <s v="Jason Gross"/>
    <x v="1"/>
    <x v="0"/>
    <s v="Newark"/>
    <x v="24"/>
    <n v="43055"/>
    <x v="3"/>
    <s v="OFF-ST-10004340"/>
    <x v="1"/>
    <s v="Storage"/>
    <s v="Fellowes Mobile File Cart, Black"/>
    <n v="99.488"/>
    <n v="0.5"/>
    <n v="49.744"/>
  </r>
  <r>
    <n v="5668"/>
    <s v="CA-2017-142405"/>
    <x v="725"/>
    <d v="2017-06-15T00:00:00"/>
    <s v="Standard Class"/>
    <s v="SE-20110"/>
    <s v="Sanjit Engle"/>
    <x v="0"/>
    <x v="0"/>
    <s v="Seattle"/>
    <x v="4"/>
    <n v="98103"/>
    <x v="1"/>
    <s v="OFF-LA-10004093"/>
    <x v="1"/>
    <s v="Labels"/>
    <s v="Avery 486"/>
    <n v="14.62"/>
    <n v="0.4"/>
    <n v="8.7719999999999985"/>
  </r>
  <r>
    <n v="5669"/>
    <s v="CA-2017-142405"/>
    <x v="725"/>
    <d v="2017-06-15T00:00:00"/>
    <s v="Standard Class"/>
    <s v="SE-20110"/>
    <s v="Sanjit Engle"/>
    <x v="0"/>
    <x v="0"/>
    <s v="Seattle"/>
    <x v="4"/>
    <n v="98103"/>
    <x v="1"/>
    <s v="OFF-BI-10004728"/>
    <x v="1"/>
    <s v="Binders"/>
    <s v="Wilson Jones Turn Tabs Binder Tool for Ring Binders"/>
    <n v="53.984000000000002"/>
    <n v="0.4"/>
    <n v="32.3904"/>
  </r>
  <r>
    <n v="5670"/>
    <s v="CA-2017-142405"/>
    <x v="725"/>
    <d v="2017-06-15T00:00:00"/>
    <s v="Standard Class"/>
    <s v="SE-20110"/>
    <s v="Sanjit Engle"/>
    <x v="0"/>
    <x v="0"/>
    <s v="Seattle"/>
    <x v="4"/>
    <n v="98103"/>
    <x v="1"/>
    <s v="TEC-AC-10003095"/>
    <x v="2"/>
    <s v="Accessories"/>
    <s v="Logitech G35 7.1-Channel Surround Sound Headset"/>
    <n v="389.97"/>
    <n v="0.45"/>
    <n v="214.48350000000002"/>
  </r>
  <r>
    <n v="5671"/>
    <s v="CA-2016-141012"/>
    <x v="988"/>
    <d v="2016-06-11T00:00:00"/>
    <s v="Second Class"/>
    <s v="TG-21640"/>
    <s v="Trudy Glocke"/>
    <x v="0"/>
    <x v="0"/>
    <s v="Pocatello"/>
    <x v="45"/>
    <n v="83201"/>
    <x v="1"/>
    <s v="FUR-FU-10003192"/>
    <x v="0"/>
    <s v="Furnishings"/>
    <s v="Luxo Adjustable Task Clamp Lamp"/>
    <n v="355.36"/>
    <n v="0.4"/>
    <n v="213.21600000000001"/>
  </r>
  <r>
    <n v="5672"/>
    <s v="CA-2016-141012"/>
    <x v="988"/>
    <d v="2016-06-11T00:00:00"/>
    <s v="Second Class"/>
    <s v="TG-21640"/>
    <s v="Trudy Glocke"/>
    <x v="0"/>
    <x v="0"/>
    <s v="Pocatello"/>
    <x v="45"/>
    <n v="83201"/>
    <x v="1"/>
    <s v="TEC-PH-10004522"/>
    <x v="2"/>
    <s v="Phones"/>
    <s v="Dexim XPower Skin Super-Thin Power Case for iPhone 5 - Black"/>
    <n v="140.376"/>
    <n v="0.4"/>
    <n v="84.2256"/>
  </r>
  <r>
    <n v="5673"/>
    <s v="CA-2018-127922"/>
    <x v="855"/>
    <d v="2018-11-03T00:00:00"/>
    <s v="Standard Class"/>
    <s v="SH-19975"/>
    <s v="Sally Hughsby"/>
    <x v="1"/>
    <x v="0"/>
    <s v="Dallas"/>
    <x v="5"/>
    <n v="75081"/>
    <x v="2"/>
    <s v="OFF-EN-10003068"/>
    <x v="1"/>
    <s v="Envelopes"/>
    <s v="#6 3/4 Gummed Flap White Envelopes"/>
    <n v="15.84"/>
    <n v="0.3"/>
    <n v="11.087999999999999"/>
  </r>
  <r>
    <n v="5674"/>
    <s v="CA-2018-127922"/>
    <x v="855"/>
    <d v="2018-11-03T00:00:00"/>
    <s v="Standard Class"/>
    <s v="SH-19975"/>
    <s v="Sally Hughsby"/>
    <x v="1"/>
    <x v="0"/>
    <s v="Dallas"/>
    <x v="5"/>
    <n v="75081"/>
    <x v="2"/>
    <s v="OFF-PA-10001204"/>
    <x v="1"/>
    <s v="Paper"/>
    <s v="Xerox 1972"/>
    <n v="8.4480000000000004"/>
    <n v="0.3"/>
    <n v="5.9135999999999997"/>
  </r>
  <r>
    <n v="5675"/>
    <s v="CA-2017-146318"/>
    <x v="115"/>
    <d v="2017-01-27T00:00:00"/>
    <s v="Standard Class"/>
    <s v="MC-17275"/>
    <s v="Marc Crier"/>
    <x v="0"/>
    <x v="0"/>
    <s v="Seattle"/>
    <x v="4"/>
    <n v="98105"/>
    <x v="1"/>
    <s v="OFF-PA-10003953"/>
    <x v="1"/>
    <s v="Paper"/>
    <s v="Xerox 218"/>
    <n v="12.96"/>
    <n v="0.4"/>
    <n v="7.7759999999999998"/>
  </r>
  <r>
    <n v="5676"/>
    <s v="CA-2015-135993"/>
    <x v="1061"/>
    <d v="2015-06-02T00:00:00"/>
    <s v="Standard Class"/>
    <s v="PJ-18835"/>
    <s v="Patrick Jones"/>
    <x v="1"/>
    <x v="0"/>
    <s v="Seattle"/>
    <x v="4"/>
    <n v="98115"/>
    <x v="1"/>
    <s v="TEC-PH-10001552"/>
    <x v="2"/>
    <s v="Phones"/>
    <s v="I Needs 3d Hello Kitty Hybrid Silicone Case Cover for HTC One X 4g with 3d Hello Kitty Stylus Pen Green/pink"/>
    <n v="57.408000000000001"/>
    <n v="0.4"/>
    <n v="34.444800000000001"/>
  </r>
  <r>
    <n v="5677"/>
    <s v="CA-2015-135993"/>
    <x v="1061"/>
    <d v="2015-06-02T00:00:00"/>
    <s v="Standard Class"/>
    <s v="PJ-18835"/>
    <s v="Patrick Jones"/>
    <x v="1"/>
    <x v="0"/>
    <s v="Seattle"/>
    <x v="4"/>
    <n v="98115"/>
    <x v="1"/>
    <s v="TEC-AC-10004877"/>
    <x v="2"/>
    <s v="Accessories"/>
    <s v="Imation 30456 USB Flash Drive 8GB"/>
    <n v="27.6"/>
    <n v="0.45"/>
    <n v="15.180000000000001"/>
  </r>
  <r>
    <n v="5678"/>
    <s v="CA-2015-126802"/>
    <x v="282"/>
    <d v="2016-01-05T00:00:00"/>
    <s v="Standard Class"/>
    <s v="ZC-21910"/>
    <s v="Zuschuss Carroll"/>
    <x v="0"/>
    <x v="0"/>
    <s v="Chicago"/>
    <x v="10"/>
    <n v="60610"/>
    <x v="2"/>
    <s v="FUR-FU-10000193"/>
    <x v="0"/>
    <s v="Furnishings"/>
    <s v="Tenex Chairmats For Use with Hard Floors"/>
    <n v="38.975999999999999"/>
    <n v="0.3"/>
    <n v="27.283199999999997"/>
  </r>
  <r>
    <n v="5679"/>
    <s v="CA-2017-143924"/>
    <x v="1062"/>
    <d v="2017-08-03T00:00:00"/>
    <s v="Standard Class"/>
    <s v="SC-20680"/>
    <s v="Steve Carroll"/>
    <x v="2"/>
    <x v="0"/>
    <s v="Holland"/>
    <x v="12"/>
    <n v="49423"/>
    <x v="2"/>
    <s v="OFF-FA-10000735"/>
    <x v="1"/>
    <s v="Fasteners"/>
    <s v="Staples"/>
    <n v="20.440000000000001"/>
    <n v="0.3"/>
    <n v="14.308"/>
  </r>
  <r>
    <n v="5680"/>
    <s v="CA-2017-143924"/>
    <x v="1062"/>
    <d v="2017-08-03T00:00:00"/>
    <s v="Standard Class"/>
    <s v="SC-20680"/>
    <s v="Steve Carroll"/>
    <x v="2"/>
    <x v="0"/>
    <s v="Holland"/>
    <x v="12"/>
    <n v="49423"/>
    <x v="2"/>
    <s v="OFF-PA-10002120"/>
    <x v="1"/>
    <s v="Paper"/>
    <s v="Xerox 1889"/>
    <n v="109.92"/>
    <n v="0.3"/>
    <n v="76.944000000000003"/>
  </r>
  <r>
    <n v="5681"/>
    <s v="CA-2017-141551"/>
    <x v="446"/>
    <d v="2017-09-30T00:00:00"/>
    <s v="Standard Class"/>
    <s v="BP-11230"/>
    <s v="Benjamin Patterson"/>
    <x v="0"/>
    <x v="0"/>
    <s v="Broken Arrow"/>
    <x v="26"/>
    <n v="74012"/>
    <x v="2"/>
    <s v="OFF-BI-10001249"/>
    <x v="1"/>
    <s v="Binders"/>
    <s v="Avery Heavy-Duty EZD View Binder with Locking Rings"/>
    <n v="6.38"/>
    <n v="0.3"/>
    <n v="4.4659999999999993"/>
  </r>
  <r>
    <n v="5682"/>
    <s v="CA-2017-141551"/>
    <x v="446"/>
    <d v="2017-09-30T00:00:00"/>
    <s v="Standard Class"/>
    <s v="BP-11230"/>
    <s v="Benjamin Patterson"/>
    <x v="0"/>
    <x v="0"/>
    <s v="Broken Arrow"/>
    <x v="26"/>
    <n v="74012"/>
    <x v="2"/>
    <s v="OFF-PA-10001569"/>
    <x v="1"/>
    <s v="Paper"/>
    <s v="Xerox 232"/>
    <n v="6.48"/>
    <n v="0.3"/>
    <n v="4.5359999999999996"/>
  </r>
  <r>
    <n v="5683"/>
    <s v="CA-2015-164315"/>
    <x v="1063"/>
    <d v="2015-04-08T00:00:00"/>
    <s v="Standard Class"/>
    <s v="RD-19585"/>
    <s v="Rob Dowd"/>
    <x v="0"/>
    <x v="0"/>
    <s v="Athens"/>
    <x v="32"/>
    <n v="30605"/>
    <x v="0"/>
    <s v="OFF-PA-10004248"/>
    <x v="1"/>
    <s v="Paper"/>
    <s v="Xerox 1990"/>
    <n v="15.84"/>
    <n v="0.25"/>
    <n v="11.879999999999999"/>
  </r>
  <r>
    <n v="5684"/>
    <s v="CA-2015-164315"/>
    <x v="1063"/>
    <d v="2015-04-08T00:00:00"/>
    <s v="Standard Class"/>
    <s v="RD-19585"/>
    <s v="Rob Dowd"/>
    <x v="0"/>
    <x v="0"/>
    <s v="Athens"/>
    <x v="32"/>
    <n v="30605"/>
    <x v="0"/>
    <s v="TEC-PH-10001128"/>
    <x v="2"/>
    <s v="Phones"/>
    <s v="Motorola Droid Maxx"/>
    <n v="1049.93"/>
    <n v="0.25"/>
    <n v="787.44749999999999"/>
  </r>
  <r>
    <n v="5685"/>
    <s v="CA-2015-164315"/>
    <x v="1063"/>
    <d v="2015-04-08T00:00:00"/>
    <s v="Standard Class"/>
    <s v="RD-19585"/>
    <s v="Rob Dowd"/>
    <x v="0"/>
    <x v="0"/>
    <s v="Athens"/>
    <x v="32"/>
    <n v="30605"/>
    <x v="0"/>
    <s v="OFF-AP-10003842"/>
    <x v="1"/>
    <s v="Appliances"/>
    <s v="Euro-Pro Shark Turbo Vacuum"/>
    <n v="154.9"/>
    <n v="0.25"/>
    <n v="116.17500000000001"/>
  </r>
  <r>
    <n v="5686"/>
    <s v="CA-2016-131072"/>
    <x v="599"/>
    <d v="2016-11-05T00:00:00"/>
    <s v="Same Day"/>
    <s v="KL-16645"/>
    <s v="Ken Lonsdale"/>
    <x v="0"/>
    <x v="0"/>
    <s v="Seattle"/>
    <x v="4"/>
    <n v="98105"/>
    <x v="1"/>
    <s v="OFF-BI-10002794"/>
    <x v="1"/>
    <s v="Binders"/>
    <s v="Avery Trapezoid Ring Binder, 3 Capacity, Black, 1040 sheets"/>
    <n v="98.352000000000004"/>
    <n v="0.4"/>
    <n v="59.011200000000002"/>
  </r>
  <r>
    <n v="5687"/>
    <s v="CA-2015-131541"/>
    <x v="1064"/>
    <d v="2015-07-28T00:00:00"/>
    <s v="Same Day"/>
    <s v="CK-12205"/>
    <s v="Chloris Kastensmidt"/>
    <x v="0"/>
    <x v="0"/>
    <s v="Apopka"/>
    <x v="2"/>
    <n v="32712"/>
    <x v="0"/>
    <s v="OFF-FA-10000621"/>
    <x v="1"/>
    <s v="Fasteners"/>
    <s v="OIC Colored Binder Clips, Assorted Sizes"/>
    <n v="14.32"/>
    <n v="0.25"/>
    <n v="10.74"/>
  </r>
  <r>
    <n v="5688"/>
    <s v="CA-2015-131541"/>
    <x v="1064"/>
    <d v="2015-07-28T00:00:00"/>
    <s v="Same Day"/>
    <s v="CK-12205"/>
    <s v="Chloris Kastensmidt"/>
    <x v="0"/>
    <x v="0"/>
    <s v="Apopka"/>
    <x v="2"/>
    <n v="32712"/>
    <x v="0"/>
    <s v="FUR-FU-10003623"/>
    <x v="0"/>
    <s v="Furnishings"/>
    <s v="DataProducts Ampli Magnifier Task Lamp, Black,"/>
    <n v="129.88800000000001"/>
    <n v="0.25"/>
    <n v="97.415999999999997"/>
  </r>
  <r>
    <n v="5689"/>
    <s v="CA-2015-131541"/>
    <x v="1064"/>
    <d v="2015-07-28T00:00:00"/>
    <s v="Same Day"/>
    <s v="CK-12205"/>
    <s v="Chloris Kastensmidt"/>
    <x v="0"/>
    <x v="0"/>
    <s v="Apopka"/>
    <x v="2"/>
    <n v="32712"/>
    <x v="0"/>
    <s v="OFF-EN-10000781"/>
    <x v="1"/>
    <s v="Envelopes"/>
    <s v="#10- 4 1/8 x 9 1/2 Recycled Envelopes"/>
    <n v="48.944000000000003"/>
    <n v="0.25"/>
    <n v="36.707999999999998"/>
  </r>
  <r>
    <n v="5690"/>
    <s v="CA-2016-119550"/>
    <x v="207"/>
    <d v="2016-12-31T00:00:00"/>
    <s v="Standard Class"/>
    <s v="RB-19705"/>
    <s v="Roger Barcio"/>
    <x v="2"/>
    <x v="0"/>
    <s v="Houston"/>
    <x v="5"/>
    <n v="77070"/>
    <x v="2"/>
    <s v="FUR-CH-10002044"/>
    <x v="0"/>
    <s v="Chairs"/>
    <s v="Office Star - Contemporary Task Swivel chair with 2-way adjustable arms, Plum"/>
    <n v="275.05799999999999"/>
    <n v="0.35"/>
    <n v="178.7877"/>
  </r>
  <r>
    <n v="5691"/>
    <s v="US-2016-138093"/>
    <x v="895"/>
    <d v="2016-12-16T00:00:00"/>
    <s v="Standard Class"/>
    <s v="KM-16225"/>
    <s v="Kalyca Meade"/>
    <x v="1"/>
    <x v="0"/>
    <s v="Baltimore"/>
    <x v="39"/>
    <n v="21215"/>
    <x v="3"/>
    <s v="OFF-AR-10000817"/>
    <x v="1"/>
    <s v="Art"/>
    <s v="Manco Dry-Lighter Erasable Highlighter"/>
    <n v="27.36"/>
    <n v="0.45"/>
    <n v="15.048"/>
  </r>
  <r>
    <n v="5692"/>
    <s v="US-2016-138093"/>
    <x v="895"/>
    <d v="2016-12-16T00:00:00"/>
    <s v="Standard Class"/>
    <s v="KM-16225"/>
    <s v="Kalyca Meade"/>
    <x v="1"/>
    <x v="0"/>
    <s v="Baltimore"/>
    <x v="39"/>
    <n v="21215"/>
    <x v="3"/>
    <s v="OFF-PA-10001509"/>
    <x v="1"/>
    <s v="Paper"/>
    <s v="Recycled Desk Saver Line While You Were Out Book, 5 1/2 X 4"/>
    <n v="44.75"/>
    <n v="0.4"/>
    <n v="26.849999999999998"/>
  </r>
  <r>
    <n v="5693"/>
    <s v="US-2016-138093"/>
    <x v="895"/>
    <d v="2016-12-16T00:00:00"/>
    <s v="Standard Class"/>
    <s v="KM-16225"/>
    <s v="Kalyca Meade"/>
    <x v="1"/>
    <x v="0"/>
    <s v="Baltimore"/>
    <x v="39"/>
    <n v="21215"/>
    <x v="3"/>
    <s v="TEC-PH-10004667"/>
    <x v="2"/>
    <s v="Phones"/>
    <s v="Cisco 8x8 Inc. 6753i IP Business Phone System"/>
    <n v="134.99"/>
    <n v="0.4"/>
    <n v="80.994"/>
  </r>
  <r>
    <n v="5694"/>
    <s v="US-2016-138093"/>
    <x v="895"/>
    <d v="2016-12-16T00:00:00"/>
    <s v="Standard Class"/>
    <s v="KM-16225"/>
    <s v="Kalyca Meade"/>
    <x v="1"/>
    <x v="0"/>
    <s v="Baltimore"/>
    <x v="39"/>
    <n v="21215"/>
    <x v="3"/>
    <s v="OFF-PA-10000143"/>
    <x v="1"/>
    <s v="Paper"/>
    <s v="Astroparche Fine Business Paper"/>
    <n v="26.4"/>
    <n v="0.4"/>
    <n v="15.839999999999998"/>
  </r>
  <r>
    <n v="5695"/>
    <s v="US-2016-138093"/>
    <x v="895"/>
    <d v="2016-12-16T00:00:00"/>
    <s v="Standard Class"/>
    <s v="KM-16225"/>
    <s v="Kalyca Meade"/>
    <x v="1"/>
    <x v="0"/>
    <s v="Baltimore"/>
    <x v="39"/>
    <n v="21215"/>
    <x v="3"/>
    <s v="FUR-CH-10000785"/>
    <x v="0"/>
    <s v="Chairs"/>
    <s v="Global Ergonomic Managers Chair"/>
    <n v="542.94000000000005"/>
    <n v="0.45"/>
    <n v="298.61700000000008"/>
  </r>
  <r>
    <n v="5696"/>
    <s v="CA-2017-126165"/>
    <x v="465"/>
    <d v="2017-05-07T00:00:00"/>
    <s v="Second Class"/>
    <s v="AH-10465"/>
    <s v="Amy Hunt"/>
    <x v="0"/>
    <x v="0"/>
    <s v="San Francisco"/>
    <x v="1"/>
    <n v="94109"/>
    <x v="1"/>
    <s v="FUR-TA-10001676"/>
    <x v="0"/>
    <s v="Tables"/>
    <s v="Hon 61000 Series Interactive Training Tables"/>
    <n v="71.087999999999994"/>
    <n v="0.45"/>
    <n v="39.098399999999998"/>
  </r>
  <r>
    <n v="5697"/>
    <s v="CA-2018-126123"/>
    <x v="336"/>
    <d v="2018-10-18T00:00:00"/>
    <s v="Standard Class"/>
    <s v="AG-10765"/>
    <s v="Anthony Garverick"/>
    <x v="2"/>
    <x v="0"/>
    <s v="Chicago"/>
    <x v="10"/>
    <n v="60623"/>
    <x v="2"/>
    <s v="OFF-BI-10000309"/>
    <x v="1"/>
    <s v="Binders"/>
    <s v="GBC Twin Loop Wire Binding Elements, 9/16 Spine, Black"/>
    <n v="27.396000000000001"/>
    <n v="0.3"/>
    <n v="19.177199999999999"/>
  </r>
  <r>
    <n v="5698"/>
    <s v="CA-2018-126123"/>
    <x v="336"/>
    <d v="2018-10-18T00:00:00"/>
    <s v="Standard Class"/>
    <s v="AG-10765"/>
    <s v="Anthony Garverick"/>
    <x v="2"/>
    <x v="0"/>
    <s v="Chicago"/>
    <x v="10"/>
    <n v="60623"/>
    <x v="2"/>
    <s v="OFF-BI-10004224"/>
    <x v="1"/>
    <s v="Binders"/>
    <s v="Catalog Binders with Expanding Posts"/>
    <n v="13.456"/>
    <n v="0.3"/>
    <n v="9.4191999999999982"/>
  </r>
  <r>
    <n v="5699"/>
    <s v="CA-2017-143441"/>
    <x v="732"/>
    <d v="2017-11-05T00:00:00"/>
    <s v="Same Day"/>
    <s v="EB-14170"/>
    <s v="Evan Bailliet"/>
    <x v="0"/>
    <x v="0"/>
    <s v="Laredo"/>
    <x v="5"/>
    <n v="78041"/>
    <x v="2"/>
    <s v="OFF-LA-10002312"/>
    <x v="1"/>
    <s v="Labels"/>
    <s v="Avery 490"/>
    <n v="11.84"/>
    <n v="0.3"/>
    <n v="8.2880000000000003"/>
  </r>
  <r>
    <n v="5700"/>
    <s v="CA-2018-148320"/>
    <x v="132"/>
    <d v="2018-11-08T00:00:00"/>
    <s v="Standard Class"/>
    <s v="PG-18895"/>
    <s v="Paul Gonzalez"/>
    <x v="0"/>
    <x v="0"/>
    <s v="San Francisco"/>
    <x v="1"/>
    <n v="94109"/>
    <x v="1"/>
    <s v="OFF-PA-10003022"/>
    <x v="1"/>
    <s v="Paper"/>
    <s v="Xerox 1992"/>
    <n v="35.880000000000003"/>
    <n v="0.4"/>
    <n v="21.528000000000002"/>
  </r>
  <r>
    <n v="5701"/>
    <s v="CA-2017-125661"/>
    <x v="390"/>
    <d v="2017-11-26T00:00:00"/>
    <s v="First Class"/>
    <s v="CA-12055"/>
    <s v="Cathy Armstrong"/>
    <x v="2"/>
    <x v="0"/>
    <s v="Cleveland"/>
    <x v="24"/>
    <n v="44105"/>
    <x v="3"/>
    <s v="OFF-EN-10001532"/>
    <x v="1"/>
    <s v="Envelopes"/>
    <s v="Brown Kraft Recycled Envelopes"/>
    <n v="40.752000000000002"/>
    <n v="0.4"/>
    <n v="24.4512"/>
  </r>
  <r>
    <n v="5702"/>
    <s v="CA-2017-125661"/>
    <x v="390"/>
    <d v="2017-11-26T00:00:00"/>
    <s v="First Class"/>
    <s v="CA-12055"/>
    <s v="Cathy Armstrong"/>
    <x v="2"/>
    <x v="0"/>
    <s v="Cleveland"/>
    <x v="24"/>
    <n v="44105"/>
    <x v="3"/>
    <s v="TEC-AC-10004855"/>
    <x v="2"/>
    <s v="Accessories"/>
    <s v="V7 USB Numeric Keypad"/>
    <n v="139.96"/>
    <n v="0.45"/>
    <n v="76.978000000000009"/>
  </r>
  <r>
    <n v="5703"/>
    <s v="US-2015-123519"/>
    <x v="637"/>
    <d v="2015-12-21T00:00:00"/>
    <s v="Standard Class"/>
    <s v="SS-20875"/>
    <s v="Sung Shariari"/>
    <x v="0"/>
    <x v="0"/>
    <s v="Marion"/>
    <x v="24"/>
    <n v="43302"/>
    <x v="3"/>
    <s v="OFF-AR-10003829"/>
    <x v="1"/>
    <s v="Art"/>
    <s v="Newell 35"/>
    <n v="2.6240000000000001"/>
    <n v="0.45"/>
    <n v="1.4432000000000003"/>
  </r>
  <r>
    <n v="5704"/>
    <s v="US-2015-123519"/>
    <x v="637"/>
    <d v="2015-12-21T00:00:00"/>
    <s v="Standard Class"/>
    <s v="SS-20875"/>
    <s v="Sung Shariari"/>
    <x v="0"/>
    <x v="0"/>
    <s v="Marion"/>
    <x v="24"/>
    <n v="43302"/>
    <x v="3"/>
    <s v="FUR-TA-10002645"/>
    <x v="0"/>
    <s v="Tables"/>
    <s v="Hon Rectangular Conference Tables"/>
    <n v="136.53"/>
    <n v="0.45"/>
    <n v="75.091500000000011"/>
  </r>
  <r>
    <n v="5705"/>
    <s v="US-2015-123519"/>
    <x v="637"/>
    <d v="2015-12-21T00:00:00"/>
    <s v="Standard Class"/>
    <s v="SS-20875"/>
    <s v="Sung Shariari"/>
    <x v="0"/>
    <x v="0"/>
    <s v="Marion"/>
    <x v="24"/>
    <n v="43302"/>
    <x v="3"/>
    <s v="TEC-AC-10003033"/>
    <x v="2"/>
    <s v="Accessories"/>
    <s v="Plantronics CS510 - Over-the-Head monaural Wireless Headset System"/>
    <n v="263.95999999999998"/>
    <n v="0.45"/>
    <n v="145.178"/>
  </r>
  <r>
    <n v="5706"/>
    <s v="CA-2015-155593"/>
    <x v="935"/>
    <d v="2015-11-08T00:00:00"/>
    <s v="Standard Class"/>
    <s v="RP-19390"/>
    <s v="Resi Pölking"/>
    <x v="0"/>
    <x v="0"/>
    <s v="Fairfield"/>
    <x v="29"/>
    <n v="6824"/>
    <x v="3"/>
    <s v="OFF-SU-10002522"/>
    <x v="1"/>
    <s v="Supplies"/>
    <s v="Acme Kleen Earth Office Shears"/>
    <n v="11.64"/>
    <n v="0.45"/>
    <n v="6.402000000000001"/>
  </r>
  <r>
    <n v="5707"/>
    <s v="CA-2018-136000"/>
    <x v="585"/>
    <d v="2018-09-25T00:00:00"/>
    <s v="Second Class"/>
    <s v="SC-20440"/>
    <s v="Shaun Chance"/>
    <x v="1"/>
    <x v="0"/>
    <s v="New York City"/>
    <x v="15"/>
    <n v="10009"/>
    <x v="3"/>
    <s v="OFF-BI-10004828"/>
    <x v="1"/>
    <s v="Binders"/>
    <s v="GBC Poly Designer Binding Covers"/>
    <n v="40.176000000000002"/>
    <n v="0.4"/>
    <n v="24.105599999999999"/>
  </r>
  <r>
    <n v="5708"/>
    <s v="US-2016-160857"/>
    <x v="412"/>
    <d v="2016-05-15T00:00:00"/>
    <s v="Standard Class"/>
    <s v="NW-18400"/>
    <s v="Natalie Webber"/>
    <x v="0"/>
    <x v="0"/>
    <s v="New York City"/>
    <x v="15"/>
    <n v="10024"/>
    <x v="3"/>
    <s v="FUR-FU-10001095"/>
    <x v="0"/>
    <s v="Furnishings"/>
    <s v="DAX Black Cherry Wood-Tone Poster Frame"/>
    <n v="79.44"/>
    <n v="0.4"/>
    <n v="47.663999999999994"/>
  </r>
  <r>
    <n v="5709"/>
    <s v="US-2016-160857"/>
    <x v="412"/>
    <d v="2016-05-15T00:00:00"/>
    <s v="Standard Class"/>
    <s v="NW-18400"/>
    <s v="Natalie Webber"/>
    <x v="0"/>
    <x v="0"/>
    <s v="New York City"/>
    <x v="15"/>
    <n v="10024"/>
    <x v="3"/>
    <s v="OFF-SU-10000157"/>
    <x v="1"/>
    <s v="Supplies"/>
    <s v="Compact Automatic Electric Letter Opener"/>
    <n v="357.93"/>
    <n v="0.45"/>
    <n v="196.86150000000001"/>
  </r>
  <r>
    <n v="5710"/>
    <s v="US-2016-160857"/>
    <x v="412"/>
    <d v="2016-05-15T00:00:00"/>
    <s v="Standard Class"/>
    <s v="NW-18400"/>
    <s v="Natalie Webber"/>
    <x v="0"/>
    <x v="0"/>
    <s v="New York City"/>
    <x v="15"/>
    <n v="10024"/>
    <x v="3"/>
    <s v="FUR-CH-10002647"/>
    <x v="0"/>
    <s v="Chairs"/>
    <s v="Situations Contoured Folding Chairs, 4/Set"/>
    <n v="127.764"/>
    <n v="0.45"/>
    <n v="70.270200000000003"/>
  </r>
  <r>
    <n v="5711"/>
    <s v="US-2016-160857"/>
    <x v="412"/>
    <d v="2016-05-15T00:00:00"/>
    <s v="Standard Class"/>
    <s v="NW-18400"/>
    <s v="Natalie Webber"/>
    <x v="0"/>
    <x v="0"/>
    <s v="New York City"/>
    <x v="15"/>
    <n v="10024"/>
    <x v="3"/>
    <s v="TEC-CO-10004115"/>
    <x v="2"/>
    <s v="Copiers"/>
    <s v="Sharp AL-1530CS Digital Copier"/>
    <n v="2799.944"/>
    <n v="0.5"/>
    <n v="1399.972"/>
  </r>
  <r>
    <n v="5712"/>
    <s v="US-2016-160857"/>
    <x v="412"/>
    <d v="2016-05-15T00:00:00"/>
    <s v="Standard Class"/>
    <s v="NW-18400"/>
    <s v="Natalie Webber"/>
    <x v="0"/>
    <x v="0"/>
    <s v="New York City"/>
    <x v="15"/>
    <n v="10024"/>
    <x v="3"/>
    <s v="OFF-PA-10003363"/>
    <x v="1"/>
    <s v="Paper"/>
    <s v="Xerox 204"/>
    <n v="19.440000000000001"/>
    <n v="0.4"/>
    <n v="11.664"/>
  </r>
  <r>
    <n v="5713"/>
    <s v="CA-2018-115805"/>
    <x v="689"/>
    <d v="2018-07-31T00:00:00"/>
    <s v="Same Day"/>
    <s v="KW-16435"/>
    <s v="Katrina Willman"/>
    <x v="0"/>
    <x v="0"/>
    <s v="Chicago"/>
    <x v="10"/>
    <n v="60653"/>
    <x v="2"/>
    <s v="TEC-PH-10003092"/>
    <x v="2"/>
    <s v="Phones"/>
    <s v="Motorola L804"/>
    <n v="36.792000000000002"/>
    <n v="0.3"/>
    <n v="25.7544"/>
  </r>
  <r>
    <n v="5714"/>
    <s v="US-2015-143707"/>
    <x v="72"/>
    <d v="2015-03-05T00:00:00"/>
    <s v="Standard Class"/>
    <s v="HR-14770"/>
    <s v="Hallie Redmond"/>
    <x v="2"/>
    <x v="0"/>
    <s v="New York City"/>
    <x v="15"/>
    <n v="10035"/>
    <x v="3"/>
    <s v="TEC-PH-10003655"/>
    <x v="2"/>
    <s v="Phones"/>
    <s v="Sannysis Cute Owl Design Soft Skin Case Cover for Samsung Galaxy S4"/>
    <n v="5.94"/>
    <n v="0.4"/>
    <n v="3.5640000000000001"/>
  </r>
  <r>
    <n v="5715"/>
    <s v="CA-2018-116939"/>
    <x v="145"/>
    <d v="2018-09-29T00:00:00"/>
    <s v="Standard Class"/>
    <s v="AG-10900"/>
    <s v="Arthur Gainer"/>
    <x v="0"/>
    <x v="0"/>
    <s v="Richmond"/>
    <x v="17"/>
    <n v="23223"/>
    <x v="0"/>
    <s v="OFF-ST-10001476"/>
    <x v="1"/>
    <s v="Storage"/>
    <s v="Steel Personal Filing/Posting Tote"/>
    <n v="177.55"/>
    <n v="0.35"/>
    <n v="115.40750000000001"/>
  </r>
  <r>
    <n v="5716"/>
    <s v="CA-2016-124107"/>
    <x v="330"/>
    <d v="2016-10-12T00:00:00"/>
    <s v="Second Class"/>
    <s v="BM-11650"/>
    <s v="Brian Moss"/>
    <x v="1"/>
    <x v="0"/>
    <s v="Ann Arbor"/>
    <x v="12"/>
    <n v="48104"/>
    <x v="2"/>
    <s v="TEC-AC-10002049"/>
    <x v="2"/>
    <s v="Accessories"/>
    <s v="Logitech G19 Programmable Gaming Keyboard"/>
    <n v="619.95000000000005"/>
    <n v="0.35"/>
    <n v="402.96750000000003"/>
  </r>
  <r>
    <n v="5717"/>
    <s v="CA-2016-124107"/>
    <x v="330"/>
    <d v="2016-10-12T00:00:00"/>
    <s v="Second Class"/>
    <s v="BM-11650"/>
    <s v="Brian Moss"/>
    <x v="1"/>
    <x v="0"/>
    <s v="Ann Arbor"/>
    <x v="12"/>
    <n v="48104"/>
    <x v="2"/>
    <s v="TEC-PH-10003875"/>
    <x v="2"/>
    <s v="Phones"/>
    <s v="KLD Oscar II Style Snap-on Ultra Thin Side Flip Synthetic Leather Cover Case for HTC One HTC M7"/>
    <n v="29.16"/>
    <n v="0.3"/>
    <n v="20.411999999999999"/>
  </r>
  <r>
    <n v="5718"/>
    <s v="CA-2016-124107"/>
    <x v="330"/>
    <d v="2016-10-12T00:00:00"/>
    <s v="Second Class"/>
    <s v="BM-11650"/>
    <s v="Brian Moss"/>
    <x v="1"/>
    <x v="0"/>
    <s v="Ann Arbor"/>
    <x v="12"/>
    <n v="48104"/>
    <x v="2"/>
    <s v="OFF-EN-10003286"/>
    <x v="1"/>
    <s v="Envelopes"/>
    <s v="Staple envelope"/>
    <n v="57.96"/>
    <n v="0.3"/>
    <n v="40.571999999999996"/>
  </r>
  <r>
    <n v="5719"/>
    <s v="CA-2016-124107"/>
    <x v="330"/>
    <d v="2016-10-12T00:00:00"/>
    <s v="Second Class"/>
    <s v="BM-11650"/>
    <s v="Brian Moss"/>
    <x v="1"/>
    <x v="0"/>
    <s v="Ann Arbor"/>
    <x v="12"/>
    <n v="48104"/>
    <x v="2"/>
    <s v="OFF-AP-10003971"/>
    <x v="1"/>
    <s v="Appliances"/>
    <s v="Belkin 6 Outlet Metallic Surge Strip"/>
    <n v="29.402999999999999"/>
    <n v="0.3"/>
    <n v="20.582099999999997"/>
  </r>
  <r>
    <n v="5720"/>
    <s v="CA-2018-126550"/>
    <x v="1065"/>
    <d v="2018-04-02T00:00:00"/>
    <s v="Second Class"/>
    <s v="RD-19720"/>
    <s v="Roger Demir"/>
    <x v="0"/>
    <x v="0"/>
    <s v="Lafayette"/>
    <x v="14"/>
    <n v="47905"/>
    <x v="2"/>
    <s v="OFF-ST-10001031"/>
    <x v="1"/>
    <s v="Storage"/>
    <s v="Adjustable Personal File Tote"/>
    <n v="81.400000000000006"/>
    <n v="0.4"/>
    <n v="48.84"/>
  </r>
  <r>
    <n v="5721"/>
    <s v="CA-2016-138674"/>
    <x v="717"/>
    <d v="2016-11-17T00:00:00"/>
    <s v="First Class"/>
    <s v="KB-16585"/>
    <s v="Ken Black"/>
    <x v="1"/>
    <x v="0"/>
    <s v="Springfield"/>
    <x v="21"/>
    <n v="97477"/>
    <x v="1"/>
    <s v="OFF-FA-10000304"/>
    <x v="1"/>
    <s v="Fasteners"/>
    <s v="Advantus Push Pins"/>
    <n v="8.7200000000000006"/>
    <n v="0.4"/>
    <n v="5.2320000000000002"/>
  </r>
  <r>
    <n v="5722"/>
    <s v="CA-2016-138674"/>
    <x v="717"/>
    <d v="2016-11-17T00:00:00"/>
    <s v="First Class"/>
    <s v="KB-16585"/>
    <s v="Ken Black"/>
    <x v="1"/>
    <x v="0"/>
    <s v="Springfield"/>
    <x v="21"/>
    <n v="97477"/>
    <x v="1"/>
    <s v="TEC-AC-10000358"/>
    <x v="2"/>
    <s v="Accessories"/>
    <s v="Imation Secure Drive + Hardware Encrypted USB flash drive - 16 GB"/>
    <n v="91.176000000000002"/>
    <n v="0.45"/>
    <n v="50.146800000000006"/>
  </r>
  <r>
    <n v="5723"/>
    <s v="CA-2016-138674"/>
    <x v="717"/>
    <d v="2016-11-17T00:00:00"/>
    <s v="First Class"/>
    <s v="KB-16585"/>
    <s v="Ken Black"/>
    <x v="1"/>
    <x v="0"/>
    <s v="Springfield"/>
    <x v="21"/>
    <n v="97477"/>
    <x v="1"/>
    <s v="TEC-AC-10002800"/>
    <x v="2"/>
    <s v="Accessories"/>
    <s v="Plantronics Audio 478 Stereo USB Headset"/>
    <n v="159.96799999999999"/>
    <n v="0.45"/>
    <n v="87.982399999999998"/>
  </r>
  <r>
    <n v="5724"/>
    <s v="CA-2017-165820"/>
    <x v="182"/>
    <d v="2017-09-30T00:00:00"/>
    <s v="Standard Class"/>
    <s v="DW-13585"/>
    <s v="Dorothy Wardle"/>
    <x v="1"/>
    <x v="0"/>
    <s v="San Francisco"/>
    <x v="1"/>
    <n v="94109"/>
    <x v="1"/>
    <s v="OFF-PA-10004735"/>
    <x v="1"/>
    <s v="Paper"/>
    <s v="Xerox 1905"/>
    <n v="12.96"/>
    <n v="0.4"/>
    <n v="7.7759999999999998"/>
  </r>
  <r>
    <n v="5725"/>
    <s v="CA-2015-103191"/>
    <x v="358"/>
    <d v="2015-09-27T00:00:00"/>
    <s v="Standard Class"/>
    <s v="VG-21805"/>
    <s v="Vivek Grady"/>
    <x v="1"/>
    <x v="0"/>
    <s v="Chicago"/>
    <x v="10"/>
    <n v="60653"/>
    <x v="2"/>
    <s v="OFF-ST-10002574"/>
    <x v="1"/>
    <s v="Storage"/>
    <s v="SAFCO Commercial Wire Shelving, Black"/>
    <n v="331.536"/>
    <n v="0.4"/>
    <n v="198.92159999999998"/>
  </r>
  <r>
    <n v="5726"/>
    <s v="CA-2016-103933"/>
    <x v="12"/>
    <d v="2016-09-27T00:00:00"/>
    <s v="First Class"/>
    <s v="DR-12880"/>
    <s v="Dan Reichenbach"/>
    <x v="1"/>
    <x v="0"/>
    <s v="New York City"/>
    <x v="15"/>
    <n v="10011"/>
    <x v="3"/>
    <s v="TEC-AC-10004171"/>
    <x v="2"/>
    <s v="Accessories"/>
    <s v="Razer Kraken 7.1 Surround Sound Over Ear USB Gaming Headset"/>
    <n v="899.91"/>
    <n v="0.45"/>
    <n v="494.95050000000003"/>
  </r>
  <r>
    <n v="5727"/>
    <s v="CA-2016-110548"/>
    <x v="124"/>
    <d v="2016-05-08T00:00:00"/>
    <s v="Standard Class"/>
    <s v="AH-10690"/>
    <s v="Anna Häberlin"/>
    <x v="1"/>
    <x v="0"/>
    <s v="Houston"/>
    <x v="5"/>
    <n v="77095"/>
    <x v="2"/>
    <s v="TEC-PH-10002922"/>
    <x v="2"/>
    <s v="Phones"/>
    <s v="ShoreTel ShorePhone IP 230 VoIP phone"/>
    <n v="946.34400000000005"/>
    <n v="0.3"/>
    <n v="662.44079999999997"/>
  </r>
  <r>
    <n v="5728"/>
    <s v="CA-2018-117324"/>
    <x v="166"/>
    <d v="2018-12-13T00:00:00"/>
    <s v="Standard Class"/>
    <s v="JP-15520"/>
    <s v="Jeremy Pistek"/>
    <x v="0"/>
    <x v="0"/>
    <s v="Madison"/>
    <x v="6"/>
    <n v="53711"/>
    <x v="2"/>
    <s v="TEC-AC-10003023"/>
    <x v="2"/>
    <s v="Accessories"/>
    <s v="Logitech G105 Gaming Keyboard"/>
    <n v="178.11"/>
    <n v="0.35"/>
    <n v="115.77150000000002"/>
  </r>
  <r>
    <n v="5729"/>
    <s v="CA-2018-117324"/>
    <x v="166"/>
    <d v="2018-12-13T00:00:00"/>
    <s v="Standard Class"/>
    <s v="JP-15520"/>
    <s v="Jeremy Pistek"/>
    <x v="0"/>
    <x v="0"/>
    <s v="Madison"/>
    <x v="6"/>
    <n v="53711"/>
    <x v="2"/>
    <s v="OFF-AP-10003590"/>
    <x v="1"/>
    <s v="Appliances"/>
    <s v="Hoover WindTunnel Plus Canister Vacuum"/>
    <n v="1089.75"/>
    <n v="0.3"/>
    <n v="762.82499999999993"/>
  </r>
  <r>
    <n v="5730"/>
    <s v="CA-2018-117324"/>
    <x v="166"/>
    <d v="2018-12-13T00:00:00"/>
    <s v="Standard Class"/>
    <s v="JP-15520"/>
    <s v="Jeremy Pistek"/>
    <x v="0"/>
    <x v="0"/>
    <s v="Madison"/>
    <x v="6"/>
    <n v="53711"/>
    <x v="2"/>
    <s v="OFF-LA-10003510"/>
    <x v="1"/>
    <s v="Labels"/>
    <s v="Avery 4027 File Folder Labels for Dot Matrix Printers, 5000 Labels per Box, White"/>
    <n v="61.06"/>
    <n v="0.3"/>
    <n v="42.741999999999997"/>
  </r>
  <r>
    <n v="5731"/>
    <s v="CA-2018-117324"/>
    <x v="166"/>
    <d v="2018-12-13T00:00:00"/>
    <s v="Standard Class"/>
    <s v="JP-15520"/>
    <s v="Jeremy Pistek"/>
    <x v="0"/>
    <x v="0"/>
    <s v="Madison"/>
    <x v="6"/>
    <n v="53711"/>
    <x v="2"/>
    <s v="FUR-BO-10003159"/>
    <x v="0"/>
    <s v="Bookcases"/>
    <s v="Sauder Camden County Collection Libraries, Planked Cherry Finish"/>
    <n v="459.92"/>
    <n v="0.4"/>
    <n v="275.952"/>
  </r>
  <r>
    <n v="5732"/>
    <s v="CA-2018-117324"/>
    <x v="166"/>
    <d v="2018-12-13T00:00:00"/>
    <s v="Standard Class"/>
    <s v="JP-15520"/>
    <s v="Jeremy Pistek"/>
    <x v="0"/>
    <x v="0"/>
    <s v="Madison"/>
    <x v="6"/>
    <n v="53711"/>
    <x v="2"/>
    <s v="OFF-PA-10002713"/>
    <x v="1"/>
    <s v="Paper"/>
    <s v="Adams Phone Message Book, 200 Message Capacity, 8 1/16” x 11”"/>
    <n v="27.52"/>
    <n v="0.3"/>
    <n v="19.263999999999999"/>
  </r>
  <r>
    <n v="5733"/>
    <s v="CA-2018-143574"/>
    <x v="222"/>
    <d v="2018-07-02T00:00:00"/>
    <s v="First Class"/>
    <s v="DR-12880"/>
    <s v="Dan Reichenbach"/>
    <x v="1"/>
    <x v="0"/>
    <s v="Milford"/>
    <x v="29"/>
    <n v="6460"/>
    <x v="3"/>
    <s v="FUR-BO-10002598"/>
    <x v="0"/>
    <s v="Bookcases"/>
    <s v="Hon Metal Bookcases, Putty"/>
    <n v="638.82000000000005"/>
    <n v="0.5"/>
    <n v="319.41000000000003"/>
  </r>
  <r>
    <n v="5734"/>
    <s v="CA-2018-143574"/>
    <x v="222"/>
    <d v="2018-07-02T00:00:00"/>
    <s v="First Class"/>
    <s v="DR-12880"/>
    <s v="Dan Reichenbach"/>
    <x v="1"/>
    <x v="0"/>
    <s v="Milford"/>
    <x v="29"/>
    <n v="6460"/>
    <x v="3"/>
    <s v="OFF-SU-10002537"/>
    <x v="1"/>
    <s v="Supplies"/>
    <s v="Acme Box Cutter Scissors"/>
    <n v="30.69"/>
    <n v="0.45"/>
    <n v="16.879500000000004"/>
  </r>
  <r>
    <n v="5735"/>
    <s v="CA-2018-143574"/>
    <x v="222"/>
    <d v="2018-07-02T00:00:00"/>
    <s v="First Class"/>
    <s v="DR-12880"/>
    <s v="Dan Reichenbach"/>
    <x v="1"/>
    <x v="0"/>
    <s v="Milford"/>
    <x v="29"/>
    <n v="6460"/>
    <x v="3"/>
    <s v="FUR-FU-10003976"/>
    <x v="0"/>
    <s v="Furnishings"/>
    <s v="DAX Executive Solid Wood Document Frame, Desktop or Hang, Mahogany, 5 x 7"/>
    <n v="25.16"/>
    <n v="0.4"/>
    <n v="15.096"/>
  </r>
  <r>
    <n v="5736"/>
    <s v="CA-2015-111773"/>
    <x v="290"/>
    <d v="2015-07-03T00:00:00"/>
    <s v="Standard Class"/>
    <s v="JK-15625"/>
    <s v="Jim Karlsson"/>
    <x v="0"/>
    <x v="0"/>
    <s v="New York City"/>
    <x v="15"/>
    <n v="10024"/>
    <x v="3"/>
    <s v="OFF-BI-10000174"/>
    <x v="1"/>
    <s v="Binders"/>
    <s v="Wilson Jones Clip &amp; Carry Folder Binder Tool for Ring Binders, Clear"/>
    <n v="13.92"/>
    <n v="0.4"/>
    <n v="8.3520000000000003"/>
  </r>
  <r>
    <n v="5737"/>
    <s v="CA-2015-148614"/>
    <x v="407"/>
    <d v="2015-01-25T00:00:00"/>
    <s v="Standard Class"/>
    <s v="MV-17485"/>
    <s v="Mark Van Huff"/>
    <x v="0"/>
    <x v="0"/>
    <s v="Los Angeles"/>
    <x v="1"/>
    <n v="90049"/>
    <x v="1"/>
    <s v="OFF-PA-10002893"/>
    <x v="1"/>
    <s v="Paper"/>
    <s v="Wirebound Service Call Books, 5 1/2 x 4"/>
    <n v="19.36"/>
    <n v="0.4"/>
    <n v="11.616"/>
  </r>
  <r>
    <n v="5738"/>
    <s v="CA-2015-148614"/>
    <x v="407"/>
    <d v="2015-01-25T00:00:00"/>
    <s v="Standard Class"/>
    <s v="MV-17485"/>
    <s v="Mark Van Huff"/>
    <x v="0"/>
    <x v="0"/>
    <s v="Los Angeles"/>
    <x v="1"/>
    <n v="90049"/>
    <x v="1"/>
    <s v="FUR-FU-10003194"/>
    <x v="0"/>
    <s v="Furnishings"/>
    <s v="Eldon Expressions Desk Accessory, Wood Pencil Holder, Oak"/>
    <n v="19.3"/>
    <n v="0.4"/>
    <n v="11.58"/>
  </r>
  <r>
    <n v="5739"/>
    <s v="CA-2017-156139"/>
    <x v="413"/>
    <d v="2018-01-06T00:00:00"/>
    <s v="Standard Class"/>
    <s v="BP-11155"/>
    <s v="Becky Pak"/>
    <x v="0"/>
    <x v="0"/>
    <s v="San Francisco"/>
    <x v="1"/>
    <n v="94109"/>
    <x v="1"/>
    <s v="OFF-BI-10004233"/>
    <x v="1"/>
    <s v="Binders"/>
    <s v="GBC Pre-Punched Binding Paper, Plastic, White, 8-1/2 x 11"/>
    <n v="38.375999999999998"/>
    <n v="0.4"/>
    <n v="23.025599999999997"/>
  </r>
  <r>
    <n v="5740"/>
    <s v="US-2018-147886"/>
    <x v="615"/>
    <d v="2018-03-31T00:00:00"/>
    <s v="First Class"/>
    <s v="DH-13075"/>
    <s v="Dave Hallsten"/>
    <x v="1"/>
    <x v="0"/>
    <s v="Fairfield"/>
    <x v="1"/>
    <n v="94533"/>
    <x v="1"/>
    <s v="OFF-PA-10000232"/>
    <x v="1"/>
    <s v="Paper"/>
    <s v="Xerox 1975"/>
    <n v="12.96"/>
    <n v="0.4"/>
    <n v="7.7759999999999998"/>
  </r>
  <r>
    <n v="5741"/>
    <s v="US-2018-147886"/>
    <x v="615"/>
    <d v="2018-03-31T00:00:00"/>
    <s v="First Class"/>
    <s v="DH-13075"/>
    <s v="Dave Hallsten"/>
    <x v="1"/>
    <x v="0"/>
    <s v="Fairfield"/>
    <x v="1"/>
    <n v="94533"/>
    <x v="1"/>
    <s v="FUR-FU-10001095"/>
    <x v="0"/>
    <s v="Furnishings"/>
    <s v="DAX Black Cherry Wood-Tone Poster Frame"/>
    <n v="26.48"/>
    <n v="0.4"/>
    <n v="15.888"/>
  </r>
  <r>
    <n v="5742"/>
    <s v="US-2018-147886"/>
    <x v="615"/>
    <d v="2018-03-31T00:00:00"/>
    <s v="First Class"/>
    <s v="DH-13075"/>
    <s v="Dave Hallsten"/>
    <x v="1"/>
    <x v="0"/>
    <s v="Fairfield"/>
    <x v="1"/>
    <n v="94533"/>
    <x v="1"/>
    <s v="TEC-MA-10004679"/>
    <x v="2"/>
    <s v="Machines"/>
    <s v="StarTech.com 10/100 VDSL2 Ethernet Extender Kit"/>
    <n v="532.72"/>
    <n v="0.45"/>
    <n v="292.99600000000004"/>
  </r>
  <r>
    <n v="5743"/>
    <s v="US-2018-147886"/>
    <x v="615"/>
    <d v="2018-03-31T00:00:00"/>
    <s v="First Class"/>
    <s v="DH-13075"/>
    <s v="Dave Hallsten"/>
    <x v="1"/>
    <x v="0"/>
    <s v="Fairfield"/>
    <x v="1"/>
    <n v="94533"/>
    <x v="1"/>
    <s v="OFF-PA-10003651"/>
    <x v="1"/>
    <s v="Paper"/>
    <s v="Xerox 1968"/>
    <n v="26.72"/>
    <n v="0.4"/>
    <n v="16.032"/>
  </r>
  <r>
    <n v="5744"/>
    <s v="US-2018-147886"/>
    <x v="615"/>
    <d v="2018-03-31T00:00:00"/>
    <s v="First Class"/>
    <s v="DH-13075"/>
    <s v="Dave Hallsten"/>
    <x v="1"/>
    <x v="0"/>
    <s v="Fairfield"/>
    <x v="1"/>
    <n v="94533"/>
    <x v="1"/>
    <s v="OFF-PA-10000743"/>
    <x v="1"/>
    <s v="Paper"/>
    <s v="Xerox 1977"/>
    <n v="20.04"/>
    <n v="0.4"/>
    <n v="12.023999999999999"/>
  </r>
  <r>
    <n v="5745"/>
    <s v="US-2018-147886"/>
    <x v="615"/>
    <d v="2018-03-31T00:00:00"/>
    <s v="First Class"/>
    <s v="DH-13075"/>
    <s v="Dave Hallsten"/>
    <x v="1"/>
    <x v="0"/>
    <s v="Fairfield"/>
    <x v="1"/>
    <n v="94533"/>
    <x v="1"/>
    <s v="OFF-ST-10002743"/>
    <x v="1"/>
    <s v="Storage"/>
    <s v="SAFCO Boltless Steel Shelving"/>
    <n v="795.48"/>
    <n v="0.5"/>
    <n v="397.74"/>
  </r>
  <r>
    <n v="5746"/>
    <s v="US-2018-147886"/>
    <x v="615"/>
    <d v="2018-03-31T00:00:00"/>
    <s v="First Class"/>
    <s v="DH-13075"/>
    <s v="Dave Hallsten"/>
    <x v="1"/>
    <x v="0"/>
    <s v="Fairfield"/>
    <x v="1"/>
    <n v="94533"/>
    <x v="1"/>
    <s v="FUR-FU-10003829"/>
    <x v="0"/>
    <s v="Furnishings"/>
    <s v="Stackable Trays"/>
    <n v="21.56"/>
    <n v="0.4"/>
    <n v="12.935999999999998"/>
  </r>
  <r>
    <n v="5747"/>
    <s v="CA-2017-113733"/>
    <x v="16"/>
    <d v="2017-12-12T00:00:00"/>
    <s v="Standard Class"/>
    <s v="LH-16900"/>
    <s v="Lena Hernandez"/>
    <x v="0"/>
    <x v="0"/>
    <s v="Greenville"/>
    <x v="3"/>
    <n v="27834"/>
    <x v="0"/>
    <s v="TEC-PH-10002496"/>
    <x v="2"/>
    <s v="Phones"/>
    <s v="Cisco SPA301"/>
    <n v="249.584"/>
    <n v="0.25"/>
    <n v="187.18799999999999"/>
  </r>
  <r>
    <n v="5748"/>
    <s v="CA-2017-113733"/>
    <x v="16"/>
    <d v="2017-12-12T00:00:00"/>
    <s v="Standard Class"/>
    <s v="LH-16900"/>
    <s v="Lena Hernandez"/>
    <x v="0"/>
    <x v="0"/>
    <s v="Greenville"/>
    <x v="3"/>
    <n v="27834"/>
    <x v="0"/>
    <s v="TEC-AC-10002473"/>
    <x v="2"/>
    <s v="Accessories"/>
    <s v="Maxell 4.7GB DVD-R"/>
    <n v="68.111999999999995"/>
    <n v="0.3"/>
    <n v="47.678399999999996"/>
  </r>
  <r>
    <n v="5749"/>
    <s v="CA-2017-113733"/>
    <x v="16"/>
    <d v="2017-12-12T00:00:00"/>
    <s v="Standard Class"/>
    <s v="LH-16900"/>
    <s v="Lena Hernandez"/>
    <x v="0"/>
    <x v="0"/>
    <s v="Greenville"/>
    <x v="3"/>
    <n v="27834"/>
    <x v="0"/>
    <s v="TEC-AC-10004877"/>
    <x v="2"/>
    <s v="Accessories"/>
    <s v="Imation 30456 USB Flash Drive 8GB"/>
    <n v="16.559999999999999"/>
    <n v="0.3"/>
    <n v="11.591999999999999"/>
  </r>
  <r>
    <n v="5750"/>
    <s v="CA-2018-104913"/>
    <x v="551"/>
    <d v="2018-11-22T00:00:00"/>
    <s v="Standard Class"/>
    <s v="DK-13090"/>
    <s v="Dave Kipp"/>
    <x v="0"/>
    <x v="0"/>
    <s v="Long Beach"/>
    <x v="15"/>
    <n v="11561"/>
    <x v="3"/>
    <s v="TEC-PH-10000923"/>
    <x v="2"/>
    <s v="Phones"/>
    <s v="Belkin SportFit Armband For iPhone 5s/5c, Fuchsia"/>
    <n v="74.95"/>
    <n v="0.4"/>
    <n v="44.97"/>
  </r>
  <r>
    <n v="5751"/>
    <s v="CA-2015-145800"/>
    <x v="992"/>
    <d v="2015-06-05T00:00:00"/>
    <s v="Standard Class"/>
    <s v="SS-20410"/>
    <s v="Shahid Shariari"/>
    <x v="0"/>
    <x v="0"/>
    <s v="Buffalo Grove"/>
    <x v="10"/>
    <n v="60089"/>
    <x v="2"/>
    <s v="FUR-TA-10001539"/>
    <x v="0"/>
    <s v="Tables"/>
    <s v="Chromcraft Rectangular Conference Tables"/>
    <n v="355.45499999999998"/>
    <n v="0.35"/>
    <n v="231.04575"/>
  </r>
  <r>
    <n v="5752"/>
    <s v="CA-2017-125850"/>
    <x v="115"/>
    <d v="2017-01-28T00:00:00"/>
    <s v="Standard Class"/>
    <s v="FP-14320"/>
    <s v="Frank Preis"/>
    <x v="0"/>
    <x v="0"/>
    <s v="San Diego"/>
    <x v="1"/>
    <n v="92037"/>
    <x v="1"/>
    <s v="OFF-LA-10003498"/>
    <x v="1"/>
    <s v="Labels"/>
    <s v="Avery 475"/>
    <n v="44.4"/>
    <n v="0.4"/>
    <n v="26.639999999999997"/>
  </r>
  <r>
    <n v="5753"/>
    <s v="CA-2017-125850"/>
    <x v="115"/>
    <d v="2017-01-28T00:00:00"/>
    <s v="Standard Class"/>
    <s v="FP-14320"/>
    <s v="Frank Preis"/>
    <x v="0"/>
    <x v="0"/>
    <s v="San Diego"/>
    <x v="1"/>
    <n v="92037"/>
    <x v="1"/>
    <s v="OFF-LA-10004484"/>
    <x v="1"/>
    <s v="Labels"/>
    <s v="Avery 476"/>
    <n v="20.65"/>
    <n v="0.4"/>
    <n v="12.389999999999999"/>
  </r>
  <r>
    <n v="5754"/>
    <s v="CA-2017-118514"/>
    <x v="1066"/>
    <d v="2017-02-10T00:00:00"/>
    <s v="Standard Class"/>
    <s v="LC-17050"/>
    <s v="Liz Carlisle"/>
    <x v="0"/>
    <x v="0"/>
    <s v="Richmond"/>
    <x v="0"/>
    <n v="40475"/>
    <x v="0"/>
    <s v="FUR-CH-10000015"/>
    <x v="0"/>
    <s v="Chairs"/>
    <s v="Hon Multipurpose Stacking Arm Chairs"/>
    <n v="866.4"/>
    <n v="0.3"/>
    <n v="606.4799999999999"/>
  </r>
  <r>
    <n v="5755"/>
    <s v="CA-2016-150749"/>
    <x v="368"/>
    <d v="2016-04-03T00:00:00"/>
    <s v="Second Class"/>
    <s v="AS-10240"/>
    <s v="Alan Shonely"/>
    <x v="0"/>
    <x v="0"/>
    <s v="Springfield"/>
    <x v="17"/>
    <n v="22153"/>
    <x v="0"/>
    <s v="OFF-AR-10003732"/>
    <x v="1"/>
    <s v="Art"/>
    <s v="Newell 333"/>
    <n v="5.56"/>
    <n v="0.3"/>
    <n v="3.8919999999999995"/>
  </r>
  <r>
    <n v="5756"/>
    <s v="CA-2015-163748"/>
    <x v="1005"/>
    <d v="2015-10-18T00:00:00"/>
    <s v="Standard Class"/>
    <s v="HG-15025"/>
    <s v="Hunter Glantz"/>
    <x v="0"/>
    <x v="0"/>
    <s v="Fort Worth"/>
    <x v="5"/>
    <n v="76106"/>
    <x v="2"/>
    <s v="OFF-AP-10004052"/>
    <x v="1"/>
    <s v="Appliances"/>
    <s v="Hoover Replacement Belts For Soft Guard &amp; Commercial Ltweight Upright Vacs, 2/Pk"/>
    <n v="3.16"/>
    <n v="0.3"/>
    <n v="2.2119999999999997"/>
  </r>
  <r>
    <n v="5757"/>
    <s v="CA-2015-163748"/>
    <x v="1005"/>
    <d v="2015-10-18T00:00:00"/>
    <s v="Standard Class"/>
    <s v="HG-15025"/>
    <s v="Hunter Glantz"/>
    <x v="0"/>
    <x v="0"/>
    <s v="Fort Worth"/>
    <x v="5"/>
    <n v="76106"/>
    <x v="2"/>
    <s v="TEC-CO-10002095"/>
    <x v="2"/>
    <s v="Copiers"/>
    <s v="Hewlett Packard 610 Color Digital Copier / Printer"/>
    <n v="1999.96"/>
    <n v="0.4"/>
    <n v="1199.9759999999999"/>
  </r>
  <r>
    <n v="5758"/>
    <s v="CA-2016-119634"/>
    <x v="1067"/>
    <d v="2016-08-16T00:00:00"/>
    <s v="Standard Class"/>
    <s v="BW-11065"/>
    <s v="Barry Weirich"/>
    <x v="0"/>
    <x v="0"/>
    <s v="Raleigh"/>
    <x v="3"/>
    <n v="27604"/>
    <x v="0"/>
    <s v="FUR-FU-10004270"/>
    <x v="0"/>
    <s v="Furnishings"/>
    <s v="Executive Impressions 13 Clairmont Wall Clock"/>
    <n v="46.152000000000001"/>
    <n v="0.25"/>
    <n v="34.614000000000004"/>
  </r>
  <r>
    <n v="5759"/>
    <s v="CA-2016-149300"/>
    <x v="6"/>
    <d v="2016-11-23T00:00:00"/>
    <s v="First Class"/>
    <s v="BH-11710"/>
    <s v="Brosina Hoffman"/>
    <x v="0"/>
    <x v="0"/>
    <s v="Hialeah"/>
    <x v="2"/>
    <n v="33012"/>
    <x v="0"/>
    <s v="TEC-MA-10000423"/>
    <x v="2"/>
    <s v="Machines"/>
    <s v="Texas Instruments TI-34 Scientific Calculator"/>
    <n v="32.984999999999999"/>
    <n v="0.3"/>
    <n v="23.089499999999997"/>
  </r>
  <r>
    <n v="5760"/>
    <s v="US-2017-111528"/>
    <x v="945"/>
    <d v="2017-12-30T00:00:00"/>
    <s v="Same Day"/>
    <s v="JP-16135"/>
    <s v="Julie Prescott"/>
    <x v="2"/>
    <x v="0"/>
    <s v="Los Angeles"/>
    <x v="1"/>
    <n v="90032"/>
    <x v="1"/>
    <s v="OFF-ST-10001526"/>
    <x v="1"/>
    <s v="Storage"/>
    <s v="Iceberg Mobile Mega Data/Printer Cart"/>
    <n v="481.32"/>
    <n v="0.5"/>
    <n v="240.66"/>
  </r>
  <r>
    <n v="5761"/>
    <s v="US-2017-111528"/>
    <x v="945"/>
    <d v="2017-12-30T00:00:00"/>
    <s v="Same Day"/>
    <s v="JP-16135"/>
    <s v="Julie Prescott"/>
    <x v="2"/>
    <x v="0"/>
    <s v="Los Angeles"/>
    <x v="1"/>
    <n v="90032"/>
    <x v="1"/>
    <s v="OFF-BI-10002194"/>
    <x v="1"/>
    <s v="Binders"/>
    <s v="Cardinal Hold-It CD Pocket"/>
    <n v="6.3840000000000003"/>
    <n v="0.4"/>
    <n v="3.8304"/>
  </r>
  <r>
    <n v="5762"/>
    <s v="CA-2018-158169"/>
    <x v="801"/>
    <d v="2018-08-15T00:00:00"/>
    <s v="First Class"/>
    <s v="JM-16195"/>
    <s v="Justin MacKendrick"/>
    <x v="0"/>
    <x v="0"/>
    <s v="Lake Forest"/>
    <x v="1"/>
    <n v="92630"/>
    <x v="1"/>
    <s v="OFF-AP-10000828"/>
    <x v="1"/>
    <s v="Appliances"/>
    <s v="Avanti 4.4 Cu. Ft. Refrigerator"/>
    <n v="542.94000000000005"/>
    <n v="0.4"/>
    <n v="325.76400000000001"/>
  </r>
  <r>
    <n v="5763"/>
    <s v="CA-2018-158169"/>
    <x v="801"/>
    <d v="2018-08-15T00:00:00"/>
    <s v="First Class"/>
    <s v="JM-16195"/>
    <s v="Justin MacKendrick"/>
    <x v="0"/>
    <x v="0"/>
    <s v="Lake Forest"/>
    <x v="1"/>
    <n v="92630"/>
    <x v="1"/>
    <s v="FUR-FU-10001473"/>
    <x v="0"/>
    <s v="Furnishings"/>
    <s v="DAX Wood Document Frame"/>
    <n v="54.92"/>
    <n v="0.4"/>
    <n v="32.951999999999998"/>
  </r>
  <r>
    <n v="5764"/>
    <s v="CA-2016-162047"/>
    <x v="502"/>
    <d v="2016-11-05T00:00:00"/>
    <s v="First Class"/>
    <s v="FH-14365"/>
    <s v="Fred Hopkins"/>
    <x v="1"/>
    <x v="0"/>
    <s v="Long Beach"/>
    <x v="15"/>
    <n v="11561"/>
    <x v="3"/>
    <s v="FUR-CH-10004983"/>
    <x v="0"/>
    <s v="Chairs"/>
    <s v="Office Star - Mid Back Dual function Ergonomic High Back Chair with 2-Way Adjustable Arms"/>
    <n v="1448.82"/>
    <n v="0.45"/>
    <n v="796.851"/>
  </r>
  <r>
    <n v="5765"/>
    <s v="CA-2016-117772"/>
    <x v="229"/>
    <d v="2016-09-12T00:00:00"/>
    <s v="Second Class"/>
    <s v="MC-17575"/>
    <s v="Matt Collins"/>
    <x v="0"/>
    <x v="0"/>
    <s v="Seattle"/>
    <x v="4"/>
    <n v="98103"/>
    <x v="1"/>
    <s v="OFF-ST-10003994"/>
    <x v="1"/>
    <s v="Storage"/>
    <s v="Belkin 19 Center-Weighted Shelf, Gray"/>
    <n v="353.88"/>
    <n v="0.5"/>
    <n v="176.94"/>
  </r>
  <r>
    <n v="5766"/>
    <s v="US-2015-126340"/>
    <x v="1068"/>
    <d v="2015-11-14T00:00:00"/>
    <s v="Standard Class"/>
    <s v="EB-13870"/>
    <s v="Emily Burns"/>
    <x v="0"/>
    <x v="0"/>
    <s v="Redding"/>
    <x v="1"/>
    <n v="96003"/>
    <x v="1"/>
    <s v="TEC-PH-10004447"/>
    <x v="2"/>
    <s v="Phones"/>
    <s v="Toshiba IPT2010-SD IP Telephone"/>
    <n v="333.57600000000002"/>
    <n v="0.4"/>
    <n v="200.1456"/>
  </r>
  <r>
    <n v="5767"/>
    <s v="CA-2017-149685"/>
    <x v="750"/>
    <d v="2017-10-15T00:00:00"/>
    <s v="Standard Class"/>
    <s v="PM-19135"/>
    <s v="Peter McVee"/>
    <x v="2"/>
    <x v="0"/>
    <s v="San Antonio"/>
    <x v="5"/>
    <n v="78207"/>
    <x v="2"/>
    <s v="OFF-LA-10004545"/>
    <x v="1"/>
    <s v="Labels"/>
    <s v="Avery 50"/>
    <n v="60.143999999999998"/>
    <n v="0.3"/>
    <n v="42.1008"/>
  </r>
  <r>
    <n v="5768"/>
    <s v="CA-2018-126396"/>
    <x v="565"/>
    <d v="2018-09-12T00:00:00"/>
    <s v="Second Class"/>
    <s v="AR-10345"/>
    <s v="Alex Russell"/>
    <x v="1"/>
    <x v="0"/>
    <s v="Houston"/>
    <x v="5"/>
    <n v="77070"/>
    <x v="2"/>
    <s v="TEC-AC-10003116"/>
    <x v="2"/>
    <s v="Accessories"/>
    <s v="Memorex Froggy Flash Drive 8 GB"/>
    <n v="85.2"/>
    <n v="0.35"/>
    <n v="55.38"/>
  </r>
  <r>
    <n v="5769"/>
    <s v="CA-2016-154900"/>
    <x v="1069"/>
    <d v="2016-03-01T00:00:00"/>
    <s v="Standard Class"/>
    <s v="SS-20875"/>
    <s v="Sung Shariari"/>
    <x v="0"/>
    <x v="0"/>
    <s v="Leominster"/>
    <x v="31"/>
    <n v="1453"/>
    <x v="3"/>
    <s v="OFF-LA-10001641"/>
    <x v="1"/>
    <s v="Labels"/>
    <s v="Avery 518"/>
    <n v="3.15"/>
    <n v="0.4"/>
    <n v="1.89"/>
  </r>
  <r>
    <n v="5770"/>
    <s v="CA-2016-154900"/>
    <x v="1069"/>
    <d v="2016-03-01T00:00:00"/>
    <s v="Standard Class"/>
    <s v="SS-20875"/>
    <s v="Sung Shariari"/>
    <x v="0"/>
    <x v="0"/>
    <s v="Leominster"/>
    <x v="31"/>
    <n v="1453"/>
    <x v="3"/>
    <s v="OFF-PA-10002377"/>
    <x v="1"/>
    <s v="Paper"/>
    <s v="Adams Telephone Message Book W/Dividers/Space For Phone Numbers, 5 1/4X8 1/2, 200/Messages"/>
    <n v="22.72"/>
    <n v="0.4"/>
    <n v="13.632"/>
  </r>
  <r>
    <n v="5771"/>
    <s v="CA-2016-103835"/>
    <x v="496"/>
    <d v="2016-09-28T00:00:00"/>
    <s v="Standard Class"/>
    <s v="SC-20440"/>
    <s v="Shaun Chance"/>
    <x v="1"/>
    <x v="0"/>
    <s v="Los Angeles"/>
    <x v="1"/>
    <n v="90032"/>
    <x v="1"/>
    <s v="FUR-FU-10000010"/>
    <x v="0"/>
    <s v="Furnishings"/>
    <s v="DAX Value U-Channel Document Frames, Easel Back"/>
    <n v="14.91"/>
    <n v="0.4"/>
    <n v="8.9459999999999997"/>
  </r>
  <r>
    <n v="5772"/>
    <s v="CA-2016-103835"/>
    <x v="496"/>
    <d v="2016-09-28T00:00:00"/>
    <s v="Standard Class"/>
    <s v="SC-20440"/>
    <s v="Shaun Chance"/>
    <x v="1"/>
    <x v="0"/>
    <s v="Los Angeles"/>
    <x v="1"/>
    <n v="90032"/>
    <x v="1"/>
    <s v="OFF-AP-10002651"/>
    <x v="1"/>
    <s v="Appliances"/>
    <s v="Hoover Upright Vacuum With Dirt Cup"/>
    <n v="1158.1199999999999"/>
    <n v="0.4"/>
    <n v="694.87199999999996"/>
  </r>
  <r>
    <n v="5773"/>
    <s v="CA-2016-158939"/>
    <x v="650"/>
    <d v="2016-12-01T00:00:00"/>
    <s v="Standard Class"/>
    <s v="EA-14035"/>
    <s v="Erin Ashbrook"/>
    <x v="1"/>
    <x v="0"/>
    <s v="Springfield"/>
    <x v="25"/>
    <n v="65807"/>
    <x v="2"/>
    <s v="TEC-CO-10002313"/>
    <x v="2"/>
    <s v="Copiers"/>
    <s v="Canon PC1080F Personal Copier"/>
    <n v="599.99"/>
    <n v="0.4"/>
    <n v="359.99399999999997"/>
  </r>
  <r>
    <n v="5774"/>
    <s v="CA-2017-117408"/>
    <x v="1070"/>
    <d v="2017-09-06T00:00:00"/>
    <s v="Standard Class"/>
    <s v="TP-21130"/>
    <s v="Theone Pippenger"/>
    <x v="0"/>
    <x v="0"/>
    <s v="Waco"/>
    <x v="5"/>
    <n v="76706"/>
    <x v="2"/>
    <s v="OFF-ST-10001580"/>
    <x v="1"/>
    <s v="Storage"/>
    <s v="Super Decoflex Portable Personal File"/>
    <n v="23.968"/>
    <n v="0.4"/>
    <n v="14.380799999999999"/>
  </r>
  <r>
    <n v="5775"/>
    <s v="CA-2017-142398"/>
    <x v="408"/>
    <d v="2017-04-16T00:00:00"/>
    <s v="Standard Class"/>
    <s v="BP-11290"/>
    <s v="Beth Paige"/>
    <x v="0"/>
    <x v="0"/>
    <s v="Los Angeles"/>
    <x v="1"/>
    <n v="90036"/>
    <x v="1"/>
    <s v="FUR-CH-10001545"/>
    <x v="0"/>
    <s v="Chairs"/>
    <s v="Hon Comfortask Task/Swivel Chairs"/>
    <n v="638.28800000000001"/>
    <n v="0.45"/>
    <n v="351.05840000000001"/>
  </r>
  <r>
    <n v="5776"/>
    <s v="CA-2017-142398"/>
    <x v="408"/>
    <d v="2017-04-16T00:00:00"/>
    <s v="Standard Class"/>
    <s v="BP-11290"/>
    <s v="Beth Paige"/>
    <x v="0"/>
    <x v="0"/>
    <s v="Los Angeles"/>
    <x v="1"/>
    <n v="90036"/>
    <x v="1"/>
    <s v="OFF-BI-10004826"/>
    <x v="1"/>
    <s v="Binders"/>
    <s v="JM Magazine Binder"/>
    <n v="13.208"/>
    <n v="0.4"/>
    <n v="7.9247999999999994"/>
  </r>
  <r>
    <n v="5777"/>
    <s v="CA-2017-105277"/>
    <x v="429"/>
    <d v="2017-12-08T00:00:00"/>
    <s v="Standard Class"/>
    <s v="LM-17065"/>
    <s v="Liz MacKendrick"/>
    <x v="0"/>
    <x v="0"/>
    <s v="Auburn"/>
    <x v="15"/>
    <n v="13021"/>
    <x v="3"/>
    <s v="OFF-BI-10000301"/>
    <x v="1"/>
    <s v="Binders"/>
    <s v="GBC Instant Report Kit"/>
    <n v="15.528"/>
    <n v="0.4"/>
    <n v="9.3168000000000006"/>
  </r>
  <r>
    <n v="5778"/>
    <s v="CA-2017-112060"/>
    <x v="429"/>
    <d v="2017-12-09T00:00:00"/>
    <s v="Standard Class"/>
    <s v="KT-16465"/>
    <s v="Kean Takahito"/>
    <x v="0"/>
    <x v="0"/>
    <s v="San Francisco"/>
    <x v="1"/>
    <n v="94109"/>
    <x v="1"/>
    <s v="OFF-PA-10000994"/>
    <x v="1"/>
    <s v="Paper"/>
    <s v="Xerox 1915"/>
    <n v="104.85"/>
    <n v="0.4"/>
    <n v="62.91"/>
  </r>
  <r>
    <n v="5779"/>
    <s v="CA-2015-105270"/>
    <x v="7"/>
    <d v="2015-11-18T00:00:00"/>
    <s v="Standard Class"/>
    <s v="AP-10915"/>
    <s v="Arthur Prichep"/>
    <x v="0"/>
    <x v="0"/>
    <s v="Los Angeles"/>
    <x v="1"/>
    <n v="90008"/>
    <x v="1"/>
    <s v="OFF-AR-10003156"/>
    <x v="1"/>
    <s v="Art"/>
    <s v="50 Colored Long Pencils"/>
    <n v="30.48"/>
    <n v="0.45"/>
    <n v="16.764000000000003"/>
  </r>
  <r>
    <n v="5780"/>
    <s v="CA-2015-105270"/>
    <x v="7"/>
    <d v="2015-11-18T00:00:00"/>
    <s v="Standard Class"/>
    <s v="AP-10915"/>
    <s v="Arthur Prichep"/>
    <x v="0"/>
    <x v="0"/>
    <s v="Los Angeles"/>
    <x v="1"/>
    <n v="90008"/>
    <x v="1"/>
    <s v="FUR-CH-10000988"/>
    <x v="0"/>
    <s v="Chairs"/>
    <s v="Hon Olson Stacker Stools"/>
    <n v="112.648"/>
    <n v="0.45"/>
    <n v="61.956400000000002"/>
  </r>
  <r>
    <n v="5781"/>
    <s v="US-2016-159513"/>
    <x v="788"/>
    <d v="2016-04-09T00:00:00"/>
    <s v="Standard Class"/>
    <s v="JD-15790"/>
    <s v="John Dryer"/>
    <x v="0"/>
    <x v="0"/>
    <s v="Los Angeles"/>
    <x v="1"/>
    <n v="90049"/>
    <x v="1"/>
    <s v="TEC-MA-10003329"/>
    <x v="2"/>
    <s v="Machines"/>
    <s v="Vtech AT&amp;T CL2940 Corded Speakerphone, Black"/>
    <n v="71.975999999999999"/>
    <n v="0.45"/>
    <n v="39.586800000000004"/>
  </r>
  <r>
    <n v="5782"/>
    <s v="CA-2016-155586"/>
    <x v="295"/>
    <d v="2016-12-16T00:00:00"/>
    <s v="Second Class"/>
    <s v="XP-21865"/>
    <s v="Xylona Preis"/>
    <x v="0"/>
    <x v="0"/>
    <s v="Chico"/>
    <x v="1"/>
    <n v="95928"/>
    <x v="1"/>
    <s v="OFF-AR-10001547"/>
    <x v="1"/>
    <s v="Art"/>
    <s v="Newell 311"/>
    <n v="2.21"/>
    <n v="0.45"/>
    <n v="1.2155"/>
  </r>
  <r>
    <n v="5783"/>
    <s v="CA-2016-155586"/>
    <x v="295"/>
    <d v="2016-12-16T00:00:00"/>
    <s v="Second Class"/>
    <s v="XP-21865"/>
    <s v="Xylona Preis"/>
    <x v="0"/>
    <x v="0"/>
    <s v="Chico"/>
    <x v="1"/>
    <n v="95928"/>
    <x v="1"/>
    <s v="OFF-EN-10003072"/>
    <x v="1"/>
    <s v="Envelopes"/>
    <s v="Peel &amp; Seel Envelopes"/>
    <n v="15.52"/>
    <n v="0.4"/>
    <n v="9.3119999999999994"/>
  </r>
  <r>
    <n v="5784"/>
    <s v="CA-2016-155586"/>
    <x v="295"/>
    <d v="2016-12-16T00:00:00"/>
    <s v="Second Class"/>
    <s v="XP-21865"/>
    <s v="Xylona Preis"/>
    <x v="0"/>
    <x v="0"/>
    <s v="Chico"/>
    <x v="1"/>
    <n v="95928"/>
    <x v="1"/>
    <s v="OFF-PA-10000726"/>
    <x v="1"/>
    <s v="Paper"/>
    <s v="Black Print Carbonless Snap-Off Rapid Letter, 8 1/2 x 7"/>
    <n v="36.44"/>
    <n v="0.4"/>
    <n v="21.863999999999997"/>
  </r>
  <r>
    <n v="5785"/>
    <s v="CA-2018-141117"/>
    <x v="280"/>
    <d v="2018-10-08T00:00:00"/>
    <s v="Standard Class"/>
    <s v="JK-16090"/>
    <s v="Juliana Krohn"/>
    <x v="0"/>
    <x v="0"/>
    <s v="Springfield"/>
    <x v="21"/>
    <n v="97477"/>
    <x v="1"/>
    <s v="FUR-BO-10001972"/>
    <x v="0"/>
    <s v="Bookcases"/>
    <s v="OSullivan 4-Shelf Bookcase in Odessa Pine"/>
    <n v="217.76400000000001"/>
    <n v="0.5"/>
    <n v="108.88200000000001"/>
  </r>
  <r>
    <n v="5786"/>
    <s v="CA-2018-141117"/>
    <x v="280"/>
    <d v="2018-10-08T00:00:00"/>
    <s v="Standard Class"/>
    <s v="JK-16090"/>
    <s v="Juliana Krohn"/>
    <x v="0"/>
    <x v="0"/>
    <s v="Springfield"/>
    <x v="21"/>
    <n v="97477"/>
    <x v="1"/>
    <s v="OFF-SU-10004664"/>
    <x v="1"/>
    <s v="Supplies"/>
    <s v="Acme Softgrip Scissors"/>
    <n v="39.072000000000003"/>
    <n v="0.45"/>
    <n v="21.489600000000003"/>
  </r>
  <r>
    <n v="5787"/>
    <s v="CA-2018-141117"/>
    <x v="280"/>
    <d v="2018-10-08T00:00:00"/>
    <s v="Standard Class"/>
    <s v="JK-16090"/>
    <s v="Juliana Krohn"/>
    <x v="0"/>
    <x v="0"/>
    <s v="Springfield"/>
    <x v="21"/>
    <n v="97477"/>
    <x v="1"/>
    <s v="OFF-BI-10003676"/>
    <x v="1"/>
    <s v="Binders"/>
    <s v="GBC Standard Recycled Report Covers, Clear Plastic Sheets"/>
    <n v="22.638000000000002"/>
    <n v="0.4"/>
    <n v="13.582800000000001"/>
  </r>
  <r>
    <n v="5788"/>
    <s v="CA-2018-141117"/>
    <x v="280"/>
    <d v="2018-10-08T00:00:00"/>
    <s v="Standard Class"/>
    <s v="JK-16090"/>
    <s v="Juliana Krohn"/>
    <x v="0"/>
    <x v="0"/>
    <s v="Springfield"/>
    <x v="21"/>
    <n v="97477"/>
    <x v="1"/>
    <s v="OFF-AR-10003727"/>
    <x v="1"/>
    <s v="Art"/>
    <s v="Berol Giant Pencil Sharpener"/>
    <n v="95.144000000000005"/>
    <n v="0.45"/>
    <n v="52.329200000000007"/>
  </r>
  <r>
    <n v="5789"/>
    <s v="CA-2018-115070"/>
    <x v="318"/>
    <d v="2018-04-14T00:00:00"/>
    <s v="Second Class"/>
    <s v="MG-18205"/>
    <s v="Mitch Gastineau"/>
    <x v="1"/>
    <x v="0"/>
    <s v="Jacksonville"/>
    <x v="2"/>
    <n v="32216"/>
    <x v="0"/>
    <s v="FUR-FU-10003829"/>
    <x v="0"/>
    <s v="Furnishings"/>
    <s v="Stackable Trays"/>
    <n v="12.32"/>
    <n v="0.25"/>
    <n v="9.24"/>
  </r>
  <r>
    <n v="5790"/>
    <s v="CA-2018-115070"/>
    <x v="318"/>
    <d v="2018-04-14T00:00:00"/>
    <s v="Second Class"/>
    <s v="MG-18205"/>
    <s v="Mitch Gastineau"/>
    <x v="1"/>
    <x v="0"/>
    <s v="Jacksonville"/>
    <x v="2"/>
    <n v="32216"/>
    <x v="0"/>
    <s v="OFF-BI-10003712"/>
    <x v="1"/>
    <s v="Binders"/>
    <s v="Acco Pressboard Covers with Storage Hooks, 14 7/8 x 11, Light Blue"/>
    <n v="4.4189999999999996"/>
    <n v="0.25"/>
    <n v="3.3142499999999995"/>
  </r>
  <r>
    <n v="5791"/>
    <s v="CA-2018-140186"/>
    <x v="365"/>
    <d v="2018-10-02T00:00:00"/>
    <s v="First Class"/>
    <s v="PG-18820"/>
    <s v="Patrick Gardner"/>
    <x v="0"/>
    <x v="0"/>
    <s v="Bakersfield"/>
    <x v="1"/>
    <n v="93309"/>
    <x v="1"/>
    <s v="OFF-FA-10002280"/>
    <x v="1"/>
    <s v="Fasteners"/>
    <s v="Advantus Plastic Paper Clips"/>
    <n v="35"/>
    <n v="0.4"/>
    <n v="21"/>
  </r>
  <r>
    <n v="5792"/>
    <s v="CA-2018-140186"/>
    <x v="365"/>
    <d v="2018-10-02T00:00:00"/>
    <s v="First Class"/>
    <s v="PG-18820"/>
    <s v="Patrick Gardner"/>
    <x v="0"/>
    <x v="0"/>
    <s v="Bakersfield"/>
    <x v="1"/>
    <n v="93309"/>
    <x v="1"/>
    <s v="FUR-CH-10002961"/>
    <x v="0"/>
    <s v="Chairs"/>
    <s v="Leather Task Chair, Black"/>
    <n v="72.784000000000006"/>
    <n v="0.45"/>
    <n v="40.031200000000005"/>
  </r>
  <r>
    <n v="5793"/>
    <s v="CA-2018-140186"/>
    <x v="365"/>
    <d v="2018-10-02T00:00:00"/>
    <s v="First Class"/>
    <s v="PG-18820"/>
    <s v="Patrick Gardner"/>
    <x v="0"/>
    <x v="0"/>
    <s v="Bakersfield"/>
    <x v="1"/>
    <n v="93309"/>
    <x v="1"/>
    <s v="OFF-AP-10002578"/>
    <x v="1"/>
    <s v="Appliances"/>
    <s v="Fellowes Premier Superior Surge Suppressor, 10-Outlet, With Phone and Remote"/>
    <n v="97.84"/>
    <n v="0.4"/>
    <n v="58.704000000000001"/>
  </r>
  <r>
    <n v="5794"/>
    <s v="CA-2018-140186"/>
    <x v="365"/>
    <d v="2018-10-02T00:00:00"/>
    <s v="First Class"/>
    <s v="PG-18820"/>
    <s v="Patrick Gardner"/>
    <x v="0"/>
    <x v="0"/>
    <s v="Bakersfield"/>
    <x v="1"/>
    <n v="93309"/>
    <x v="1"/>
    <s v="FUR-FU-10004848"/>
    <x v="0"/>
    <s v="Furnishings"/>
    <s v="Howard Miller 13-3/4 Diameter Brushed Chrome Round Wall Clock"/>
    <n v="51.75"/>
    <n v="0.4"/>
    <n v="31.049999999999997"/>
  </r>
  <r>
    <n v="5795"/>
    <s v="CA-2018-140186"/>
    <x v="365"/>
    <d v="2018-10-02T00:00:00"/>
    <s v="First Class"/>
    <s v="PG-18820"/>
    <s v="Patrick Gardner"/>
    <x v="0"/>
    <x v="0"/>
    <s v="Bakersfield"/>
    <x v="1"/>
    <n v="93309"/>
    <x v="1"/>
    <s v="OFF-BI-10003364"/>
    <x v="1"/>
    <s v="Binders"/>
    <s v="Binding Machine Supplies"/>
    <n v="46.671999999999997"/>
    <n v="0.4"/>
    <n v="28.003199999999996"/>
  </r>
  <r>
    <n v="5796"/>
    <s v="CA-2015-124856"/>
    <x v="411"/>
    <d v="2015-10-03T00:00:00"/>
    <s v="Second Class"/>
    <s v="LD-17005"/>
    <s v="Lisa DeCherney"/>
    <x v="0"/>
    <x v="0"/>
    <s v="New York City"/>
    <x v="15"/>
    <n v="10011"/>
    <x v="3"/>
    <s v="OFF-ST-10002615"/>
    <x v="1"/>
    <s v="Storage"/>
    <s v="Dual Level, Single-Width Filing Carts"/>
    <n v="1395.54"/>
    <n v="0.5"/>
    <n v="697.77"/>
  </r>
  <r>
    <n v="5797"/>
    <s v="CA-2015-124856"/>
    <x v="411"/>
    <d v="2015-10-03T00:00:00"/>
    <s v="Second Class"/>
    <s v="LD-17005"/>
    <s v="Lisa DeCherney"/>
    <x v="0"/>
    <x v="0"/>
    <s v="New York City"/>
    <x v="15"/>
    <n v="10011"/>
    <x v="3"/>
    <s v="FUR-FU-10000521"/>
    <x v="0"/>
    <s v="Furnishings"/>
    <s v="Seth Thomas 14 Putty-Colored Wall Clock"/>
    <n v="117.36"/>
    <n v="0.4"/>
    <n v="70.415999999999997"/>
  </r>
  <r>
    <n v="5798"/>
    <s v="CA-2015-124856"/>
    <x v="411"/>
    <d v="2015-10-03T00:00:00"/>
    <s v="Second Class"/>
    <s v="LD-17005"/>
    <s v="Lisa DeCherney"/>
    <x v="0"/>
    <x v="0"/>
    <s v="New York City"/>
    <x v="15"/>
    <n v="10011"/>
    <x v="3"/>
    <s v="OFF-LA-10000121"/>
    <x v="1"/>
    <s v="Labels"/>
    <s v="Avery 48"/>
    <n v="18.899999999999999"/>
    <n v="0.4"/>
    <n v="11.339999999999998"/>
  </r>
  <r>
    <n v="5799"/>
    <s v="CA-2015-124856"/>
    <x v="411"/>
    <d v="2015-10-03T00:00:00"/>
    <s v="Second Class"/>
    <s v="LD-17005"/>
    <s v="Lisa DeCherney"/>
    <x v="0"/>
    <x v="0"/>
    <s v="New York City"/>
    <x v="15"/>
    <n v="10011"/>
    <x v="3"/>
    <s v="OFF-PA-10001289"/>
    <x v="1"/>
    <s v="Paper"/>
    <s v="White Computer Printout Paper by Universal"/>
    <n v="77.52"/>
    <n v="0.4"/>
    <n v="46.511999999999993"/>
  </r>
  <r>
    <n v="5800"/>
    <s v="CA-2015-166716"/>
    <x v="1071"/>
    <d v="2015-08-25T00:00:00"/>
    <s v="Second Class"/>
    <s v="CR-12730"/>
    <s v="Craig Reiter"/>
    <x v="0"/>
    <x v="0"/>
    <s v="Chicago"/>
    <x v="10"/>
    <n v="60610"/>
    <x v="2"/>
    <s v="FUR-CH-10004495"/>
    <x v="0"/>
    <s v="Chairs"/>
    <s v="Global Leather and Oak Executive Chair, Black"/>
    <n v="421.37200000000001"/>
    <n v="0.35"/>
    <n v="273.89180000000005"/>
  </r>
  <r>
    <n v="5801"/>
    <s v="CA-2015-123225"/>
    <x v="384"/>
    <d v="2015-07-14T00:00:00"/>
    <s v="First Class"/>
    <s v="MN-17935"/>
    <s v="Michael Nguyen"/>
    <x v="0"/>
    <x v="0"/>
    <s v="El Paso"/>
    <x v="5"/>
    <n v="79907"/>
    <x v="2"/>
    <s v="TEC-PH-10000895"/>
    <x v="2"/>
    <s v="Phones"/>
    <s v="Polycom VVX 310 VoIP phone"/>
    <n v="575.96799999999996"/>
    <n v="0.3"/>
    <n v="403.17759999999993"/>
  </r>
  <r>
    <n v="5802"/>
    <s v="CA-2015-123225"/>
    <x v="384"/>
    <d v="2015-07-14T00:00:00"/>
    <s v="First Class"/>
    <s v="MN-17935"/>
    <s v="Michael Nguyen"/>
    <x v="0"/>
    <x v="0"/>
    <s v="El Paso"/>
    <x v="5"/>
    <n v="79907"/>
    <x v="2"/>
    <s v="OFF-PA-10000552"/>
    <x v="1"/>
    <s v="Paper"/>
    <s v="Xerox 200"/>
    <n v="10.368"/>
    <n v="0.3"/>
    <n v="7.2576000000000001"/>
  </r>
  <r>
    <n v="5803"/>
    <s v="CA-2016-163440"/>
    <x v="204"/>
    <d v="2016-03-24T00:00:00"/>
    <s v="First Class"/>
    <s v="RD-19900"/>
    <s v="Ruben Dartt"/>
    <x v="0"/>
    <x v="0"/>
    <s v="Thousand Oaks"/>
    <x v="1"/>
    <n v="91360"/>
    <x v="1"/>
    <s v="TEC-PH-10000376"/>
    <x v="2"/>
    <s v="Phones"/>
    <s v="Square Credit Card Reader"/>
    <n v="15.984"/>
    <n v="0.4"/>
    <n v="9.5903999999999989"/>
  </r>
  <r>
    <n v="5804"/>
    <s v="US-2018-106796"/>
    <x v="605"/>
    <d v="2018-05-19T00:00:00"/>
    <s v="Standard Class"/>
    <s v="JP-16135"/>
    <s v="Julie Prescott"/>
    <x v="2"/>
    <x v="0"/>
    <s v="Springfield"/>
    <x v="24"/>
    <n v="45503"/>
    <x v="3"/>
    <s v="OFF-AR-10003504"/>
    <x v="1"/>
    <s v="Art"/>
    <s v="Newell 347"/>
    <n v="10.272"/>
    <n v="0.45"/>
    <n v="5.6496000000000004"/>
  </r>
  <r>
    <n v="5805"/>
    <s v="CA-2018-113873"/>
    <x v="38"/>
    <d v="2018-11-19T00:00:00"/>
    <s v="Standard Class"/>
    <s v="KE-16420"/>
    <s v="Katrina Edelman"/>
    <x v="1"/>
    <x v="0"/>
    <s v="Dallas"/>
    <x v="5"/>
    <n v="75220"/>
    <x v="2"/>
    <s v="OFF-ST-10000943"/>
    <x v="1"/>
    <s v="Storage"/>
    <s v="Eldon ProFile File N Store Portable File Tub Letter/Legal Size Black"/>
    <n v="61.792000000000002"/>
    <n v="0.4"/>
    <n v="37.075200000000002"/>
  </r>
  <r>
    <n v="5806"/>
    <s v="CA-2018-113873"/>
    <x v="38"/>
    <d v="2018-11-19T00:00:00"/>
    <s v="Standard Class"/>
    <s v="KE-16420"/>
    <s v="Katrina Edelman"/>
    <x v="1"/>
    <x v="0"/>
    <s v="Dallas"/>
    <x v="5"/>
    <n v="75220"/>
    <x v="2"/>
    <s v="FUR-BO-10003441"/>
    <x v="0"/>
    <s v="Bookcases"/>
    <s v="Bush Westfield Collection Bookcases, Fully Assembled"/>
    <n v="205.9992"/>
    <n v="0.4"/>
    <n v="123.59952"/>
  </r>
  <r>
    <n v="5807"/>
    <s v="CA-2017-149783"/>
    <x v="913"/>
    <d v="2017-09-07T00:00:00"/>
    <s v="Second Class"/>
    <s v="DL-13315"/>
    <s v="Delfina Latchford"/>
    <x v="0"/>
    <x v="0"/>
    <s v="Knoxville"/>
    <x v="18"/>
    <n v="37918"/>
    <x v="0"/>
    <s v="OFF-PA-10002195"/>
    <x v="1"/>
    <s v="Paper"/>
    <s v="RSVP Cards &amp; Envelopes, Blank White, 8-1/2 X 11, 24 Cards/25 Envelopes/Set"/>
    <n v="12.192"/>
    <n v="0.25"/>
    <n v="9.1440000000000001"/>
  </r>
  <r>
    <n v="5808"/>
    <s v="CA-2017-149783"/>
    <x v="913"/>
    <d v="2017-09-07T00:00:00"/>
    <s v="Second Class"/>
    <s v="DL-13315"/>
    <s v="Delfina Latchford"/>
    <x v="0"/>
    <x v="0"/>
    <s v="Knoxville"/>
    <x v="18"/>
    <n v="37918"/>
    <x v="0"/>
    <s v="OFF-AP-10001205"/>
    <x v="1"/>
    <s v="Appliances"/>
    <s v="Belkin 5 Outlet SurgeMaster Power Centers"/>
    <n v="87.168000000000006"/>
    <n v="0.25"/>
    <n v="65.376000000000005"/>
  </r>
  <r>
    <n v="5809"/>
    <s v="CA-2017-149783"/>
    <x v="913"/>
    <d v="2017-09-07T00:00:00"/>
    <s v="Second Class"/>
    <s v="DL-13315"/>
    <s v="Delfina Latchford"/>
    <x v="0"/>
    <x v="0"/>
    <s v="Knoxville"/>
    <x v="18"/>
    <n v="37918"/>
    <x v="0"/>
    <s v="OFF-AR-10002987"/>
    <x v="1"/>
    <s v="Art"/>
    <s v="Prismacolor Color Pencil Set"/>
    <n v="31.744"/>
    <n v="0.3"/>
    <n v="22.220799999999997"/>
  </r>
  <r>
    <n v="5810"/>
    <s v="CA-2017-125017"/>
    <x v="1072"/>
    <d v="2017-02-11T00:00:00"/>
    <s v="Standard Class"/>
    <s v="KB-16240"/>
    <s v="Karen Bern"/>
    <x v="1"/>
    <x v="0"/>
    <s v="Chattanooga"/>
    <x v="18"/>
    <n v="37421"/>
    <x v="0"/>
    <s v="FUR-FU-10000723"/>
    <x v="0"/>
    <s v="Furnishings"/>
    <s v="Deflect-o EconoMat Studded, No Bevel Mat for Low Pile Carpeting"/>
    <n v="132.22399999999999"/>
    <n v="0.25"/>
    <n v="99.167999999999992"/>
  </r>
  <r>
    <n v="5811"/>
    <s v="US-2016-163279"/>
    <x v="204"/>
    <d v="2016-03-26T00:00:00"/>
    <s v="Standard Class"/>
    <s v="JD-16150"/>
    <s v="Justin Deggeller"/>
    <x v="1"/>
    <x v="0"/>
    <s v="San Diego"/>
    <x v="1"/>
    <n v="92037"/>
    <x v="1"/>
    <s v="OFF-PA-10003127"/>
    <x v="1"/>
    <s v="Paper"/>
    <s v="Easy-staple paper"/>
    <n v="105.52"/>
    <n v="0.4"/>
    <n v="63.311999999999998"/>
  </r>
  <r>
    <n v="5812"/>
    <s v="US-2016-163279"/>
    <x v="204"/>
    <d v="2016-03-26T00:00:00"/>
    <s v="Standard Class"/>
    <s v="JD-16150"/>
    <s v="Justin Deggeller"/>
    <x v="1"/>
    <x v="0"/>
    <s v="San Diego"/>
    <x v="1"/>
    <n v="92037"/>
    <x v="1"/>
    <s v="FUR-FU-10000747"/>
    <x v="0"/>
    <s v="Furnishings"/>
    <s v="Tenex B1-RE Series Chair Mats for Low Pile Carpets"/>
    <n v="91.96"/>
    <n v="0.4"/>
    <n v="55.175999999999995"/>
  </r>
  <r>
    <n v="5813"/>
    <s v="US-2016-163279"/>
    <x v="204"/>
    <d v="2016-03-26T00:00:00"/>
    <s v="Standard Class"/>
    <s v="JD-16150"/>
    <s v="Justin Deggeller"/>
    <x v="1"/>
    <x v="0"/>
    <s v="San Diego"/>
    <x v="1"/>
    <n v="92037"/>
    <x v="1"/>
    <s v="TEC-PH-10001795"/>
    <x v="2"/>
    <s v="Phones"/>
    <s v="ClearOne CHATAttach 160 - speaker phone"/>
    <n v="1487.9760000000001"/>
    <n v="0.4"/>
    <n v="892.78560000000004"/>
  </r>
  <r>
    <n v="5814"/>
    <s v="CA-2016-150196"/>
    <x v="740"/>
    <d v="2016-07-03T00:00:00"/>
    <s v="First Class"/>
    <s v="SR-20740"/>
    <s v="Steven Roelle"/>
    <x v="2"/>
    <x v="0"/>
    <s v="New York City"/>
    <x v="15"/>
    <n v="10024"/>
    <x v="3"/>
    <s v="OFF-PA-10003797"/>
    <x v="1"/>
    <s v="Paper"/>
    <s v="Xerox 209"/>
    <n v="19.440000000000001"/>
    <n v="0.4"/>
    <n v="11.664"/>
  </r>
  <r>
    <n v="5815"/>
    <s v="US-2016-106495"/>
    <x v="925"/>
    <d v="2016-06-17T00:00:00"/>
    <s v="First Class"/>
    <s v="AC-10450"/>
    <s v="Amy Cox"/>
    <x v="0"/>
    <x v="0"/>
    <s v="Tampa"/>
    <x v="2"/>
    <n v="33614"/>
    <x v="0"/>
    <s v="TEC-AC-10002718"/>
    <x v="2"/>
    <s v="Accessories"/>
    <s v="Belkin Standard 104 key USB Keyboard"/>
    <n v="11.672000000000001"/>
    <n v="0.3"/>
    <n v="8.1704000000000008"/>
  </r>
  <r>
    <n v="5816"/>
    <s v="CA-2015-124730"/>
    <x v="35"/>
    <d v="2015-11-26T00:00:00"/>
    <s v="Same Day"/>
    <s v="LS-17245"/>
    <s v="Lynn Smith"/>
    <x v="0"/>
    <x v="0"/>
    <s v="Utica"/>
    <x v="15"/>
    <n v="13501"/>
    <x v="3"/>
    <s v="TEC-PH-10002170"/>
    <x v="2"/>
    <s v="Phones"/>
    <s v="ClearSounds CSC500 Amplified Spirit Phone Corded phone"/>
    <n v="279.95999999999998"/>
    <n v="0.4"/>
    <n v="167.97599999999997"/>
  </r>
  <r>
    <n v="5817"/>
    <s v="CA-2015-124730"/>
    <x v="35"/>
    <d v="2015-11-26T00:00:00"/>
    <s v="Same Day"/>
    <s v="LS-17245"/>
    <s v="Lynn Smith"/>
    <x v="0"/>
    <x v="0"/>
    <s v="Utica"/>
    <x v="15"/>
    <n v="13501"/>
    <x v="3"/>
    <s v="OFF-BI-10001078"/>
    <x v="1"/>
    <s v="Binders"/>
    <s v="Acco PRESSTEX Data Binder with Storage Hooks, Dark Blue, 14 7/8 X 11"/>
    <n v="12.912000000000001"/>
    <n v="0.4"/>
    <n v="7.7472000000000003"/>
  </r>
  <r>
    <n v="5818"/>
    <s v="CA-2015-124730"/>
    <x v="35"/>
    <d v="2015-11-26T00:00:00"/>
    <s v="Same Day"/>
    <s v="LS-17245"/>
    <s v="Lynn Smith"/>
    <x v="0"/>
    <x v="0"/>
    <s v="Utica"/>
    <x v="15"/>
    <n v="13501"/>
    <x v="3"/>
    <s v="OFF-BI-10001031"/>
    <x v="1"/>
    <s v="Binders"/>
    <s v="Pressboard Data Binders by Wilson Jones"/>
    <n v="17.088000000000001"/>
    <n v="0.4"/>
    <n v="10.252800000000001"/>
  </r>
  <r>
    <n v="5819"/>
    <s v="CA-2015-124730"/>
    <x v="35"/>
    <d v="2015-11-26T00:00:00"/>
    <s v="Same Day"/>
    <s v="LS-17245"/>
    <s v="Lynn Smith"/>
    <x v="0"/>
    <x v="0"/>
    <s v="Utica"/>
    <x v="15"/>
    <n v="13501"/>
    <x v="3"/>
    <s v="OFF-LA-10001158"/>
    <x v="1"/>
    <s v="Labels"/>
    <s v="Avery Address/Shipping Labels for Typewriters, 4 x 2"/>
    <n v="93.15"/>
    <n v="0.4"/>
    <n v="55.89"/>
  </r>
  <r>
    <n v="5820"/>
    <s v="CA-2015-124730"/>
    <x v="35"/>
    <d v="2015-11-26T00:00:00"/>
    <s v="Same Day"/>
    <s v="LS-17245"/>
    <s v="Lynn Smith"/>
    <x v="0"/>
    <x v="0"/>
    <s v="Utica"/>
    <x v="15"/>
    <n v="13501"/>
    <x v="3"/>
    <s v="OFF-LA-10001613"/>
    <x v="1"/>
    <s v="Labels"/>
    <s v="Avery File Folder Labels"/>
    <n v="11.52"/>
    <n v="0.4"/>
    <n v="6.9119999999999999"/>
  </r>
  <r>
    <n v="5821"/>
    <s v="CA-2018-117632"/>
    <x v="605"/>
    <d v="2018-05-18T00:00:00"/>
    <s v="Standard Class"/>
    <s v="CS-12175"/>
    <s v="Charles Sheldon"/>
    <x v="1"/>
    <x v="0"/>
    <s v="San Francisco"/>
    <x v="1"/>
    <n v="94122"/>
    <x v="1"/>
    <s v="OFF-SU-10000157"/>
    <x v="1"/>
    <s v="Supplies"/>
    <s v="Compact Automatic Electric Letter Opener"/>
    <n v="238.62"/>
    <n v="0.45"/>
    <n v="131.24100000000001"/>
  </r>
  <r>
    <n v="5822"/>
    <s v="CA-2018-117632"/>
    <x v="605"/>
    <d v="2018-05-18T00:00:00"/>
    <s v="Standard Class"/>
    <s v="CS-12175"/>
    <s v="Charles Sheldon"/>
    <x v="1"/>
    <x v="0"/>
    <s v="San Francisco"/>
    <x v="1"/>
    <n v="94122"/>
    <x v="1"/>
    <s v="OFF-AP-10004868"/>
    <x v="1"/>
    <s v="Appliances"/>
    <s v="Hoover Commercial Soft Guard Upright Vacuum And Disposable Filtration Bags"/>
    <n v="7.77"/>
    <n v="0.4"/>
    <n v="4.6619999999999999"/>
  </r>
  <r>
    <n v="5823"/>
    <s v="CA-2018-117632"/>
    <x v="605"/>
    <d v="2018-05-18T00:00:00"/>
    <s v="Standard Class"/>
    <s v="CS-12175"/>
    <s v="Charles Sheldon"/>
    <x v="1"/>
    <x v="0"/>
    <s v="San Francisco"/>
    <x v="1"/>
    <n v="94122"/>
    <x v="1"/>
    <s v="FUR-TA-10001520"/>
    <x v="0"/>
    <s v="Tables"/>
    <s v="Lesro Sheffield Collection Coffee Table, End Table, Center Table, Corner Table"/>
    <n v="285.48"/>
    <n v="0.45"/>
    <n v="157.01400000000001"/>
  </r>
  <r>
    <n v="5824"/>
    <s v="CA-2018-117632"/>
    <x v="605"/>
    <d v="2018-05-18T00:00:00"/>
    <s v="Standard Class"/>
    <s v="CS-12175"/>
    <s v="Charles Sheldon"/>
    <x v="1"/>
    <x v="0"/>
    <s v="San Francisco"/>
    <x v="1"/>
    <n v="94122"/>
    <x v="1"/>
    <s v="OFF-BI-10001900"/>
    <x v="1"/>
    <s v="Binders"/>
    <s v="DXL Angle-View Binders with Locking Rings, Black"/>
    <n v="19.167999999999999"/>
    <n v="0.4"/>
    <n v="11.5008"/>
  </r>
  <r>
    <n v="5825"/>
    <s v="CA-2015-115056"/>
    <x v="1073"/>
    <d v="2015-05-02T00:00:00"/>
    <s v="Same Day"/>
    <s v="AR-10510"/>
    <s v="Andrew Roberts"/>
    <x v="0"/>
    <x v="0"/>
    <s v="Columbus"/>
    <x v="24"/>
    <n v="43229"/>
    <x v="3"/>
    <s v="OFF-AP-10003971"/>
    <x v="1"/>
    <s v="Appliances"/>
    <s v="Belkin 6 Outlet Metallic Surge Strip"/>
    <n v="26.135999999999999"/>
    <n v="0.4"/>
    <n v="15.6816"/>
  </r>
  <r>
    <n v="5826"/>
    <s v="CA-2018-161067"/>
    <x v="213"/>
    <d v="2018-09-06T00:00:00"/>
    <s v="Second Class"/>
    <s v="KB-16405"/>
    <s v="Katrina Bavinger"/>
    <x v="2"/>
    <x v="0"/>
    <s v="New York City"/>
    <x v="15"/>
    <n v="10035"/>
    <x v="3"/>
    <s v="OFF-PA-10000418"/>
    <x v="1"/>
    <s v="Paper"/>
    <s v="Xerox 189"/>
    <n v="419.4"/>
    <n v="0.4"/>
    <n v="251.64"/>
  </r>
  <r>
    <n v="5827"/>
    <s v="CA-2018-161067"/>
    <x v="213"/>
    <d v="2018-09-06T00:00:00"/>
    <s v="Second Class"/>
    <s v="KB-16405"/>
    <s v="Katrina Bavinger"/>
    <x v="2"/>
    <x v="0"/>
    <s v="New York City"/>
    <x v="15"/>
    <n v="10035"/>
    <x v="3"/>
    <s v="FUR-CH-10004626"/>
    <x v="0"/>
    <s v="Chairs"/>
    <s v="Office Star Flex Back Scooter Chair with Aluminum Finish Frame"/>
    <n v="90.801000000000002"/>
    <n v="0.45"/>
    <n v="49.940550000000002"/>
  </r>
  <r>
    <n v="5828"/>
    <s v="CA-2018-161067"/>
    <x v="213"/>
    <d v="2018-09-06T00:00:00"/>
    <s v="Second Class"/>
    <s v="KB-16405"/>
    <s v="Katrina Bavinger"/>
    <x v="2"/>
    <x v="0"/>
    <s v="New York City"/>
    <x v="15"/>
    <n v="10035"/>
    <x v="3"/>
    <s v="FUR-CH-10004860"/>
    <x v="0"/>
    <s v="Chairs"/>
    <s v="Global Low Back Tilter Chair"/>
    <n v="181.76400000000001"/>
    <n v="0.45"/>
    <n v="99.97020000000002"/>
  </r>
  <r>
    <n v="5829"/>
    <s v="CA-2018-161067"/>
    <x v="213"/>
    <d v="2018-09-06T00:00:00"/>
    <s v="Second Class"/>
    <s v="KB-16405"/>
    <s v="Katrina Bavinger"/>
    <x v="2"/>
    <x v="0"/>
    <s v="New York City"/>
    <x v="15"/>
    <n v="10035"/>
    <x v="3"/>
    <s v="OFF-AR-10003251"/>
    <x v="1"/>
    <s v="Art"/>
    <s v="Prang Drawing Pencil Set"/>
    <n v="5.56"/>
    <n v="0.45"/>
    <n v="3.0579999999999998"/>
  </r>
  <r>
    <n v="5830"/>
    <s v="CA-2017-122063"/>
    <x v="275"/>
    <d v="2017-12-07T00:00:00"/>
    <s v="Standard Class"/>
    <s v="MM-17920"/>
    <s v="Michael Moore"/>
    <x v="0"/>
    <x v="0"/>
    <s v="Richmond"/>
    <x v="14"/>
    <n v="47374"/>
    <x v="2"/>
    <s v="FUR-TA-10004575"/>
    <x v="0"/>
    <s v="Tables"/>
    <s v="Hon 5100 Series Wood Tables"/>
    <n v="581.96"/>
    <n v="0.35"/>
    <n v="378.27400000000006"/>
  </r>
  <r>
    <n v="5831"/>
    <s v="CA-2017-122063"/>
    <x v="275"/>
    <d v="2017-12-07T00:00:00"/>
    <s v="Standard Class"/>
    <s v="MM-17920"/>
    <s v="Michael Moore"/>
    <x v="0"/>
    <x v="0"/>
    <s v="Richmond"/>
    <x v="14"/>
    <n v="47374"/>
    <x v="2"/>
    <s v="FUR-CH-10004754"/>
    <x v="0"/>
    <s v="Chairs"/>
    <s v="Global Stack Chair with Arms, Black"/>
    <n v="29.98"/>
    <n v="0.35"/>
    <n v="19.487000000000002"/>
  </r>
  <r>
    <n v="5832"/>
    <s v="CA-2016-111206"/>
    <x v="1074"/>
    <d v="2016-07-22T00:00:00"/>
    <s v="Standard Class"/>
    <s v="RF-19735"/>
    <s v="Roland Fjeld"/>
    <x v="0"/>
    <x v="0"/>
    <s v="San Diego"/>
    <x v="1"/>
    <n v="92105"/>
    <x v="1"/>
    <s v="TEC-AC-10003095"/>
    <x v="2"/>
    <s v="Accessories"/>
    <s v="Logitech G35 7.1-Channel Surround Sound Headset"/>
    <n v="519.96"/>
    <n v="0.45"/>
    <n v="285.97800000000007"/>
  </r>
  <r>
    <n v="5833"/>
    <s v="CA-2017-142895"/>
    <x v="658"/>
    <d v="2017-07-26T00:00:00"/>
    <s v="Standard Class"/>
    <s v="BP-11290"/>
    <s v="Beth Paige"/>
    <x v="0"/>
    <x v="0"/>
    <s v="Concord"/>
    <x v="3"/>
    <n v="28027"/>
    <x v="0"/>
    <s v="OFF-LA-10000262"/>
    <x v="1"/>
    <s v="Labels"/>
    <s v="Avery 494"/>
    <n v="6.2640000000000002"/>
    <n v="0.25"/>
    <n v="4.6980000000000004"/>
  </r>
  <r>
    <n v="5834"/>
    <s v="CA-2017-142895"/>
    <x v="658"/>
    <d v="2017-07-26T00:00:00"/>
    <s v="Standard Class"/>
    <s v="BP-11290"/>
    <s v="Beth Paige"/>
    <x v="0"/>
    <x v="0"/>
    <s v="Concord"/>
    <x v="3"/>
    <n v="28027"/>
    <x v="0"/>
    <s v="FUR-CH-10002961"/>
    <x v="0"/>
    <s v="Chairs"/>
    <s v="Leather Task Chair, Black"/>
    <n v="363.92"/>
    <n v="0.3"/>
    <n v="254.744"/>
  </r>
  <r>
    <n v="5835"/>
    <s v="CA-2016-101868"/>
    <x v="988"/>
    <d v="2016-06-16T00:00:00"/>
    <s v="Standard Class"/>
    <s v="MJ-17740"/>
    <s v="Max Jones"/>
    <x v="0"/>
    <x v="0"/>
    <s v="Miami"/>
    <x v="2"/>
    <n v="33178"/>
    <x v="0"/>
    <s v="OFF-BI-10003876"/>
    <x v="1"/>
    <s v="Binders"/>
    <s v="Green Canvas Binder for 8-1/2 x 14 Sheets"/>
    <n v="64.2"/>
    <n v="0.25"/>
    <n v="48.150000000000006"/>
  </r>
  <r>
    <n v="5836"/>
    <s v="CA-2016-101868"/>
    <x v="988"/>
    <d v="2016-06-16T00:00:00"/>
    <s v="Standard Class"/>
    <s v="MJ-17740"/>
    <s v="Max Jones"/>
    <x v="0"/>
    <x v="0"/>
    <s v="Miami"/>
    <x v="2"/>
    <n v="33178"/>
    <x v="0"/>
    <s v="OFF-BI-10002133"/>
    <x v="1"/>
    <s v="Binders"/>
    <s v="Wilson Jones Elliptical Ring 3 1/2 Capacity Binders, 800 sheets"/>
    <n v="38.520000000000003"/>
    <n v="0.25"/>
    <n v="28.89"/>
  </r>
  <r>
    <n v="5837"/>
    <s v="CA-2016-101868"/>
    <x v="988"/>
    <d v="2016-06-16T00:00:00"/>
    <s v="Standard Class"/>
    <s v="MJ-17740"/>
    <s v="Max Jones"/>
    <x v="0"/>
    <x v="0"/>
    <s v="Miami"/>
    <x v="2"/>
    <n v="33178"/>
    <x v="0"/>
    <s v="TEC-AC-10004396"/>
    <x v="2"/>
    <s v="Accessories"/>
    <s v="Logitech Keyboard K120"/>
    <n v="72.599999999999994"/>
    <n v="0.3"/>
    <n v="50.819999999999993"/>
  </r>
  <r>
    <n v="5838"/>
    <s v="CA-2018-133207"/>
    <x v="344"/>
    <d v="2018-12-03T00:00:00"/>
    <s v="Standard Class"/>
    <s v="DO-13645"/>
    <s v="Doug OConnell"/>
    <x v="0"/>
    <x v="0"/>
    <s v="Los Angeles"/>
    <x v="1"/>
    <n v="90036"/>
    <x v="1"/>
    <s v="TEC-PH-10004100"/>
    <x v="2"/>
    <s v="Phones"/>
    <s v="Griffin GC17055 Auxiliary Audio Cable"/>
    <n v="57.567999999999998"/>
    <n v="0.4"/>
    <n v="34.540799999999997"/>
  </r>
  <r>
    <n v="5839"/>
    <s v="CA-2016-132948"/>
    <x v="1075"/>
    <d v="2016-04-03T00:00:00"/>
    <s v="Standard Class"/>
    <s v="MV-17485"/>
    <s v="Mark Van Huff"/>
    <x v="0"/>
    <x v="0"/>
    <s v="Seattle"/>
    <x v="4"/>
    <n v="98115"/>
    <x v="1"/>
    <s v="OFF-ST-10000636"/>
    <x v="1"/>
    <s v="Storage"/>
    <s v="Rogers Profile Extra Capacity Storage Tub"/>
    <n v="83.7"/>
    <n v="0.5"/>
    <n v="41.85"/>
  </r>
  <r>
    <n v="5840"/>
    <s v="CA-2016-134992"/>
    <x v="357"/>
    <d v="2016-09-26T00:00:00"/>
    <s v="Second Class"/>
    <s v="MG-17875"/>
    <s v="Michael Grace"/>
    <x v="2"/>
    <x v="0"/>
    <s v="Arlington"/>
    <x v="17"/>
    <n v="22204"/>
    <x v="0"/>
    <s v="OFF-PA-10001972"/>
    <x v="1"/>
    <s v="Paper"/>
    <s v="Xerox 214"/>
    <n v="32.4"/>
    <n v="0.25"/>
    <n v="24.299999999999997"/>
  </r>
  <r>
    <n v="5841"/>
    <s v="CA-2016-134992"/>
    <x v="357"/>
    <d v="2016-09-26T00:00:00"/>
    <s v="Second Class"/>
    <s v="MG-17875"/>
    <s v="Michael Grace"/>
    <x v="2"/>
    <x v="0"/>
    <s v="Arlington"/>
    <x v="17"/>
    <n v="22204"/>
    <x v="0"/>
    <s v="FUR-FU-10002554"/>
    <x v="0"/>
    <s v="Furnishings"/>
    <s v="Westinghouse Floor Lamp with Metal Mesh Shade, Black"/>
    <n v="47.98"/>
    <n v="0.25"/>
    <n v="35.984999999999999"/>
  </r>
  <r>
    <n v="5842"/>
    <s v="CA-2016-126725"/>
    <x v="972"/>
    <d v="2016-11-21T00:00:00"/>
    <s v="Standard Class"/>
    <s v="BS-11665"/>
    <s v="Brian Stugart"/>
    <x v="0"/>
    <x v="0"/>
    <s v="San Diego"/>
    <x v="1"/>
    <n v="92105"/>
    <x v="1"/>
    <s v="TEC-PH-10003174"/>
    <x v="2"/>
    <s v="Phones"/>
    <s v="RCA ViSYS 25825 Wireless digital phone"/>
    <n v="415.96800000000002"/>
    <n v="0.4"/>
    <n v="249.58080000000001"/>
  </r>
  <r>
    <n v="5843"/>
    <s v="CA-2016-126725"/>
    <x v="972"/>
    <d v="2016-11-21T00:00:00"/>
    <s v="Standard Class"/>
    <s v="BS-11665"/>
    <s v="Brian Stugart"/>
    <x v="0"/>
    <x v="0"/>
    <s v="San Diego"/>
    <x v="1"/>
    <n v="92105"/>
    <x v="1"/>
    <s v="OFF-ST-10001418"/>
    <x v="1"/>
    <s v="Storage"/>
    <s v="Carina Media Storage Towers in Natural &amp; Black"/>
    <n v="304.89999999999998"/>
    <n v="0.5"/>
    <n v="152.44999999999999"/>
  </r>
  <r>
    <n v="5844"/>
    <s v="CA-2016-126725"/>
    <x v="972"/>
    <d v="2016-11-21T00:00:00"/>
    <s v="Standard Class"/>
    <s v="BS-11665"/>
    <s v="Brian Stugart"/>
    <x v="0"/>
    <x v="0"/>
    <s v="San Diego"/>
    <x v="1"/>
    <n v="92105"/>
    <x v="1"/>
    <s v="FUR-FU-10002813"/>
    <x v="0"/>
    <s v="Furnishings"/>
    <s v="DAX Contemporary Wood Frame with Silver Metal Mat, Desktop, 11 x 14 Size"/>
    <n v="80.959999999999994"/>
    <n v="0.4"/>
    <n v="48.575999999999993"/>
  </r>
  <r>
    <n v="5845"/>
    <s v="CA-2016-126725"/>
    <x v="972"/>
    <d v="2016-11-21T00:00:00"/>
    <s v="Standard Class"/>
    <s v="BS-11665"/>
    <s v="Brian Stugart"/>
    <x v="0"/>
    <x v="0"/>
    <s v="San Diego"/>
    <x v="1"/>
    <n v="92105"/>
    <x v="1"/>
    <s v="OFF-ST-10000129"/>
    <x v="1"/>
    <s v="Storage"/>
    <s v="Fellowes Recycled Storage Drawers"/>
    <n v="777.21"/>
    <n v="0.5"/>
    <n v="388.60500000000002"/>
  </r>
  <r>
    <n v="5846"/>
    <s v="CA-2016-126725"/>
    <x v="972"/>
    <d v="2016-11-21T00:00:00"/>
    <s v="Standard Class"/>
    <s v="BS-11665"/>
    <s v="Brian Stugart"/>
    <x v="0"/>
    <x v="0"/>
    <s v="San Diego"/>
    <x v="1"/>
    <n v="92105"/>
    <x v="1"/>
    <s v="OFF-PA-10001639"/>
    <x v="1"/>
    <s v="Paper"/>
    <s v="Xerox 203"/>
    <n v="32.4"/>
    <n v="0.4"/>
    <n v="19.439999999999998"/>
  </r>
  <r>
    <n v="5847"/>
    <s v="CA-2016-126725"/>
    <x v="972"/>
    <d v="2016-11-21T00:00:00"/>
    <s v="Standard Class"/>
    <s v="BS-11665"/>
    <s v="Brian Stugart"/>
    <x v="0"/>
    <x v="0"/>
    <s v="San Diego"/>
    <x v="1"/>
    <n v="92105"/>
    <x v="1"/>
    <s v="FUR-CH-10001708"/>
    <x v="0"/>
    <s v="Chairs"/>
    <s v="Office Star - Contemporary Swivel Chair with Padded Adjustable Arms and Flex Back"/>
    <n v="225.56800000000001"/>
    <n v="0.45"/>
    <n v="124.06240000000001"/>
  </r>
  <r>
    <n v="5848"/>
    <s v="CA-2016-126725"/>
    <x v="972"/>
    <d v="2016-11-21T00:00:00"/>
    <s v="Standard Class"/>
    <s v="BS-11665"/>
    <s v="Brian Stugart"/>
    <x v="0"/>
    <x v="0"/>
    <s v="San Diego"/>
    <x v="1"/>
    <n v="92105"/>
    <x v="1"/>
    <s v="FUR-FU-10001591"/>
    <x v="0"/>
    <s v="Furnishings"/>
    <s v="Advantus Panel Wall Certificate Holder - 8.5x11"/>
    <n v="36.6"/>
    <n v="0.4"/>
    <n v="21.96"/>
  </r>
  <r>
    <n v="5849"/>
    <s v="CA-2016-121783"/>
    <x v="113"/>
    <d v="2016-11-14T00:00:00"/>
    <s v="Standard Class"/>
    <s v="PO-19180"/>
    <s v="Philisse Overcash"/>
    <x v="2"/>
    <x v="0"/>
    <s v="Roseville"/>
    <x v="11"/>
    <n v="55113"/>
    <x v="2"/>
    <s v="OFF-AP-10003849"/>
    <x v="1"/>
    <s v="Appliances"/>
    <s v="Hoover Shoulder Vac Commercial Portable Vacuum"/>
    <n v="715.64"/>
    <n v="0.3"/>
    <n v="500.94799999999998"/>
  </r>
  <r>
    <n v="5850"/>
    <s v="CA-2016-121783"/>
    <x v="113"/>
    <d v="2016-11-14T00:00:00"/>
    <s v="Standard Class"/>
    <s v="PO-19180"/>
    <s v="Philisse Overcash"/>
    <x v="2"/>
    <x v="0"/>
    <s v="Roseville"/>
    <x v="11"/>
    <n v="55113"/>
    <x v="2"/>
    <s v="OFF-ST-10000078"/>
    <x v="1"/>
    <s v="Storage"/>
    <s v="Tennsco 6- and 18-Compartment Lockers"/>
    <n v="795.51"/>
    <n v="0.4"/>
    <n v="477.30599999999998"/>
  </r>
  <r>
    <n v="5851"/>
    <s v="CA-2016-121783"/>
    <x v="113"/>
    <d v="2016-11-14T00:00:00"/>
    <s v="Standard Class"/>
    <s v="PO-19180"/>
    <s v="Philisse Overcash"/>
    <x v="2"/>
    <x v="0"/>
    <s v="Roseville"/>
    <x v="11"/>
    <n v="55113"/>
    <x v="2"/>
    <s v="TEC-CO-10001571"/>
    <x v="2"/>
    <s v="Copiers"/>
    <s v="Sharp 1540cs Digital Laser Copier"/>
    <n v="549.99"/>
    <n v="0.4"/>
    <n v="329.99399999999997"/>
  </r>
  <r>
    <n v="5852"/>
    <s v="CA-2016-121783"/>
    <x v="113"/>
    <d v="2016-11-14T00:00:00"/>
    <s v="Standard Class"/>
    <s v="PO-19180"/>
    <s v="Philisse Overcash"/>
    <x v="2"/>
    <x v="0"/>
    <s v="Roseville"/>
    <x v="11"/>
    <n v="55113"/>
    <x v="2"/>
    <s v="OFF-BI-10001658"/>
    <x v="1"/>
    <s v="Binders"/>
    <s v="GBC Standard Therm-A-Bind Covers"/>
    <n v="74.760000000000005"/>
    <n v="0.3"/>
    <n v="52.332000000000001"/>
  </r>
  <r>
    <n v="5853"/>
    <s v="CA-2016-121783"/>
    <x v="113"/>
    <d v="2016-11-14T00:00:00"/>
    <s v="Standard Class"/>
    <s v="PO-19180"/>
    <s v="Philisse Overcash"/>
    <x v="2"/>
    <x v="0"/>
    <s v="Roseville"/>
    <x v="11"/>
    <n v="55113"/>
    <x v="2"/>
    <s v="FUR-FU-10004351"/>
    <x v="0"/>
    <s v="Furnishings"/>
    <s v="Staple-based wall hangings"/>
    <n v="29.22"/>
    <n v="0.3"/>
    <n v="20.453999999999997"/>
  </r>
  <r>
    <n v="5854"/>
    <s v="US-2015-138835"/>
    <x v="1076"/>
    <d v="2015-09-14T00:00:00"/>
    <s v="Standard Class"/>
    <s v="DA-13450"/>
    <s v="Dianna Arnett"/>
    <x v="2"/>
    <x v="0"/>
    <s v="Virginia Beach"/>
    <x v="17"/>
    <n v="23464"/>
    <x v="0"/>
    <s v="OFF-BI-10003314"/>
    <x v="1"/>
    <s v="Binders"/>
    <s v="Tuff Stuff Recycled Round Ring Binders"/>
    <n v="9.64"/>
    <n v="0.25"/>
    <n v="7.23"/>
  </r>
  <r>
    <n v="5855"/>
    <s v="CA-2016-112214"/>
    <x v="1077"/>
    <d v="2016-08-11T00:00:00"/>
    <s v="Standard Class"/>
    <s v="AH-10690"/>
    <s v="Anna Häberlin"/>
    <x v="1"/>
    <x v="0"/>
    <s v="Dallas"/>
    <x v="5"/>
    <n v="75220"/>
    <x v="2"/>
    <s v="OFF-ST-10001505"/>
    <x v="1"/>
    <s v="Storage"/>
    <s v="Perma STOR-ALL Hanging File Box, 13 1/8W x 12 1/4D x 10 1/2H"/>
    <n v="33.488"/>
    <n v="0.4"/>
    <n v="20.0928"/>
  </r>
  <r>
    <n v="5856"/>
    <s v="CA-2016-112214"/>
    <x v="1077"/>
    <d v="2016-08-11T00:00:00"/>
    <s v="Standard Class"/>
    <s v="AH-10690"/>
    <s v="Anna Häberlin"/>
    <x v="1"/>
    <x v="0"/>
    <s v="Dallas"/>
    <x v="5"/>
    <n v="75220"/>
    <x v="2"/>
    <s v="OFF-SU-10003567"/>
    <x v="1"/>
    <s v="Supplies"/>
    <s v="Stiletto Hand Letter Openers"/>
    <n v="23.04"/>
    <n v="0.35"/>
    <n v="14.975999999999999"/>
  </r>
  <r>
    <n v="5857"/>
    <s v="CA-2016-112214"/>
    <x v="1077"/>
    <d v="2016-08-11T00:00:00"/>
    <s v="Standard Class"/>
    <s v="AH-10690"/>
    <s v="Anna Häberlin"/>
    <x v="1"/>
    <x v="0"/>
    <s v="Dallas"/>
    <x v="5"/>
    <n v="75220"/>
    <x v="2"/>
    <s v="OFF-BI-10002982"/>
    <x v="1"/>
    <s v="Binders"/>
    <s v="Avery Self-Adhesive Photo Pockets for Polaroid Photos"/>
    <n v="1.3620000000000001"/>
    <n v="0.3"/>
    <n v="0.95340000000000003"/>
  </r>
  <r>
    <n v="5858"/>
    <s v="CA-2016-112214"/>
    <x v="1077"/>
    <d v="2016-08-11T00:00:00"/>
    <s v="Standard Class"/>
    <s v="AH-10690"/>
    <s v="Anna Häberlin"/>
    <x v="1"/>
    <x v="0"/>
    <s v="Dallas"/>
    <x v="5"/>
    <n v="75220"/>
    <x v="2"/>
    <s v="FUR-FU-10002364"/>
    <x v="0"/>
    <s v="Furnishings"/>
    <s v="Eldon Expressions Wood Desk Accessories, Oak"/>
    <n v="14.76"/>
    <n v="0.3"/>
    <n v="10.331999999999999"/>
  </r>
  <r>
    <n v="5859"/>
    <s v="US-2018-153255"/>
    <x v="213"/>
    <d v="2018-09-07T00:00:00"/>
    <s v="Second Class"/>
    <s v="JK-15730"/>
    <s v="Joe Kamberova"/>
    <x v="0"/>
    <x v="0"/>
    <s v="Concord"/>
    <x v="1"/>
    <n v="94521"/>
    <x v="1"/>
    <s v="FUR-BO-10004218"/>
    <x v="0"/>
    <s v="Bookcases"/>
    <s v="Bush Heritage Pine Collection 5-Shelf Bookcase, Albany Pine Finish, *Special Order"/>
    <n v="239.666"/>
    <n v="0.5"/>
    <n v="119.833"/>
  </r>
  <r>
    <n v="5860"/>
    <s v="CA-2016-108119"/>
    <x v="549"/>
    <d v="2016-11-08T00:00:00"/>
    <s v="Standard Class"/>
    <s v="MS-17530"/>
    <s v="MaryBeth Skach"/>
    <x v="0"/>
    <x v="0"/>
    <s v="Conway"/>
    <x v="36"/>
    <n v="72032"/>
    <x v="0"/>
    <s v="FUR-TA-10002530"/>
    <x v="0"/>
    <s v="Tables"/>
    <s v="Iceberg OfficeWorks 42 Round Tables"/>
    <n v="301.95999999999998"/>
    <n v="0.3"/>
    <n v="211.37199999999999"/>
  </r>
  <r>
    <n v="5861"/>
    <s v="CA-2016-157434"/>
    <x v="1078"/>
    <d v="2016-05-04T00:00:00"/>
    <s v="Second Class"/>
    <s v="JK-15640"/>
    <s v="Jim Kriz"/>
    <x v="2"/>
    <x v="0"/>
    <s v="Philadelphia"/>
    <x v="9"/>
    <n v="19120"/>
    <x v="3"/>
    <s v="OFF-PA-10001526"/>
    <x v="1"/>
    <s v="Paper"/>
    <s v="Xerox 1949"/>
    <n v="7.968"/>
    <n v="0.4"/>
    <n v="4.7808000000000002"/>
  </r>
  <r>
    <n v="5862"/>
    <s v="CA-2017-101525"/>
    <x v="766"/>
    <d v="2017-05-04T00:00:00"/>
    <s v="Second Class"/>
    <s v="CM-12235"/>
    <s v="Chris McAfee"/>
    <x v="0"/>
    <x v="0"/>
    <s v="Little Rock"/>
    <x v="36"/>
    <n v="72209"/>
    <x v="0"/>
    <s v="OFF-PA-10001497"/>
    <x v="1"/>
    <s v="Paper"/>
    <s v="Xerox 1914"/>
    <n v="109.92"/>
    <n v="0.25"/>
    <n v="82.44"/>
  </r>
  <r>
    <n v="5863"/>
    <s v="CA-2017-101525"/>
    <x v="766"/>
    <d v="2017-05-04T00:00:00"/>
    <s v="Second Class"/>
    <s v="CM-12235"/>
    <s v="Chris McAfee"/>
    <x v="0"/>
    <x v="0"/>
    <s v="Little Rock"/>
    <x v="36"/>
    <n v="72209"/>
    <x v="0"/>
    <s v="OFF-PA-10003936"/>
    <x v="1"/>
    <s v="Paper"/>
    <s v="Xerox 1994"/>
    <n v="19.440000000000001"/>
    <n v="0.25"/>
    <n v="14.580000000000002"/>
  </r>
  <r>
    <n v="5864"/>
    <s v="CA-2017-101525"/>
    <x v="766"/>
    <d v="2017-05-04T00:00:00"/>
    <s v="Second Class"/>
    <s v="CM-12235"/>
    <s v="Chris McAfee"/>
    <x v="0"/>
    <x v="0"/>
    <s v="Little Rock"/>
    <x v="36"/>
    <n v="72209"/>
    <x v="0"/>
    <s v="OFF-AR-10000716"/>
    <x v="1"/>
    <s v="Art"/>
    <s v="DIXON Ticonderoga Erasable Checking Pencils"/>
    <n v="11.16"/>
    <n v="0.3"/>
    <n v="7.8119999999999994"/>
  </r>
  <r>
    <n v="5865"/>
    <s v="US-2015-117968"/>
    <x v="79"/>
    <d v="2015-08-07T00:00:00"/>
    <s v="Second Class"/>
    <s v="RS-19420"/>
    <s v="Ricardo Sperren"/>
    <x v="1"/>
    <x v="0"/>
    <s v="Meriden"/>
    <x v="29"/>
    <n v="6450"/>
    <x v="3"/>
    <s v="OFF-AP-10002765"/>
    <x v="1"/>
    <s v="Appliances"/>
    <s v="Fellowes Advanced Computer Series Surge Protectors"/>
    <n v="79.47"/>
    <n v="0.4"/>
    <n v="47.681999999999995"/>
  </r>
  <r>
    <n v="5866"/>
    <s v="US-2015-117968"/>
    <x v="79"/>
    <d v="2015-08-07T00:00:00"/>
    <s v="Second Class"/>
    <s v="RS-19420"/>
    <s v="Ricardo Sperren"/>
    <x v="1"/>
    <x v="0"/>
    <s v="Meriden"/>
    <x v="29"/>
    <n v="6450"/>
    <x v="3"/>
    <s v="OFF-AR-10004165"/>
    <x v="1"/>
    <s v="Art"/>
    <s v="Binney &amp; Smith inkTank Erasable Pocket Highlighter, Chisel Tip, Yellow"/>
    <n v="4.5599999999999996"/>
    <n v="0.45"/>
    <n v="2.508"/>
  </r>
  <r>
    <n v="5867"/>
    <s v="US-2015-117968"/>
    <x v="79"/>
    <d v="2015-08-07T00:00:00"/>
    <s v="Second Class"/>
    <s v="RS-19420"/>
    <s v="Ricardo Sperren"/>
    <x v="1"/>
    <x v="0"/>
    <s v="Meriden"/>
    <x v="29"/>
    <n v="6450"/>
    <x v="3"/>
    <s v="FUR-CH-10002335"/>
    <x v="0"/>
    <s v="Chairs"/>
    <s v="Hon GuestStacker Chair"/>
    <n v="1133.3499999999999"/>
    <n v="0.45"/>
    <n v="623.34249999999997"/>
  </r>
  <r>
    <n v="5868"/>
    <s v="CA-2017-158211"/>
    <x v="810"/>
    <d v="2017-01-08T00:00:00"/>
    <s v="Standard Class"/>
    <s v="BP-11185"/>
    <s v="Ben Peterman"/>
    <x v="1"/>
    <x v="0"/>
    <s v="Philadelphia"/>
    <x v="9"/>
    <n v="19143"/>
    <x v="3"/>
    <s v="OFF-AR-10004078"/>
    <x v="1"/>
    <s v="Art"/>
    <s v="Newell 312"/>
    <n v="4.6719999999999997"/>
    <n v="0.45"/>
    <n v="2.5695999999999999"/>
  </r>
  <r>
    <n v="5869"/>
    <s v="CA-2017-158211"/>
    <x v="810"/>
    <d v="2017-01-08T00:00:00"/>
    <s v="Standard Class"/>
    <s v="BP-11185"/>
    <s v="Ben Peterman"/>
    <x v="1"/>
    <x v="0"/>
    <s v="Philadelphia"/>
    <x v="9"/>
    <n v="19143"/>
    <x v="3"/>
    <s v="OFF-BI-10002026"/>
    <x v="1"/>
    <s v="Binders"/>
    <s v="Avery Arch Ring Binders"/>
    <n v="104.58"/>
    <n v="0.4"/>
    <n v="62.747999999999998"/>
  </r>
  <r>
    <n v="5870"/>
    <s v="CA-2017-152247"/>
    <x v="77"/>
    <d v="2017-11-12T00:00:00"/>
    <s v="Standard Class"/>
    <s v="MA-17995"/>
    <s v="Michelle Arnett"/>
    <x v="2"/>
    <x v="0"/>
    <s v="Cheyenne"/>
    <x v="47"/>
    <n v="82001"/>
    <x v="1"/>
    <s v="FUR-CH-10001215"/>
    <x v="0"/>
    <s v="Chairs"/>
    <s v="Global Troy Executive Leather Low-Back Tilter"/>
    <n v="1603.136"/>
    <n v="0.45"/>
    <n v="881.72480000000007"/>
  </r>
  <r>
    <n v="5871"/>
    <s v="CA-2017-128223"/>
    <x v="403"/>
    <d v="2017-06-14T00:00:00"/>
    <s v="Same Day"/>
    <s v="EB-13705"/>
    <s v="Ed Braxton"/>
    <x v="1"/>
    <x v="0"/>
    <s v="Anaheim"/>
    <x v="1"/>
    <n v="92804"/>
    <x v="1"/>
    <s v="FUR-TA-10001771"/>
    <x v="0"/>
    <s v="Tables"/>
    <s v="Bush Cubix Conference Tables, Fully Assembled"/>
    <n v="1293.4880000000001"/>
    <n v="0.45"/>
    <n v="711.41840000000013"/>
  </r>
  <r>
    <n v="5872"/>
    <s v="CA-2017-154235"/>
    <x v="446"/>
    <d v="2017-09-28T00:00:00"/>
    <s v="Standard Class"/>
    <s v="RD-19900"/>
    <s v="Ruben Dartt"/>
    <x v="0"/>
    <x v="0"/>
    <s v="Bloomington"/>
    <x v="14"/>
    <n v="47401"/>
    <x v="2"/>
    <s v="FUR-FU-10004006"/>
    <x v="0"/>
    <s v="Furnishings"/>
    <s v="Deflect-o DuraMat Lighweight, Studded, Beveled Mat for Low Pile Carpeting"/>
    <n v="127.95"/>
    <n v="0.3"/>
    <n v="89.564999999999998"/>
  </r>
  <r>
    <n v="5873"/>
    <s v="CA-2018-129910"/>
    <x v="983"/>
    <d v="2018-04-03T00:00:00"/>
    <s v="Standard Class"/>
    <s v="ME-17320"/>
    <s v="Maria Etezadi"/>
    <x v="2"/>
    <x v="0"/>
    <s v="Columbus"/>
    <x v="32"/>
    <n v="31907"/>
    <x v="0"/>
    <s v="OFF-ST-10003282"/>
    <x v="1"/>
    <s v="Storage"/>
    <s v="Advantus 10-Drawer Portable Organizer, Chrome Metal Frame, Smoke Drawers"/>
    <n v="59.76"/>
    <n v="0.35"/>
    <n v="38.844000000000001"/>
  </r>
  <r>
    <n v="5874"/>
    <s v="CA-2018-133095"/>
    <x v="400"/>
    <d v="2018-06-04T00:00:00"/>
    <s v="Same Day"/>
    <s v="EH-14005"/>
    <s v="Erica Hernandez"/>
    <x v="2"/>
    <x v="0"/>
    <s v="Jonesboro"/>
    <x v="36"/>
    <n v="72401"/>
    <x v="0"/>
    <s v="OFF-BI-10002353"/>
    <x v="1"/>
    <s v="Binders"/>
    <s v="GBC VeloBind Cover Sets"/>
    <n v="108.08"/>
    <n v="0.25"/>
    <n v="81.06"/>
  </r>
  <r>
    <n v="5875"/>
    <s v="CA-2018-133095"/>
    <x v="400"/>
    <d v="2018-06-04T00:00:00"/>
    <s v="Same Day"/>
    <s v="EH-14005"/>
    <s v="Erica Hernandez"/>
    <x v="2"/>
    <x v="0"/>
    <s v="Jonesboro"/>
    <x v="36"/>
    <n v="72401"/>
    <x v="0"/>
    <s v="OFF-BI-10004141"/>
    <x v="1"/>
    <s v="Binders"/>
    <s v="Insertable Tab Indexes For Data Binders"/>
    <n v="9.5399999999999991"/>
    <n v="0.25"/>
    <n v="7.1549999999999994"/>
  </r>
  <r>
    <n v="5876"/>
    <s v="CA-2016-130554"/>
    <x v="1003"/>
    <d v="2016-04-09T00:00:00"/>
    <s v="First Class"/>
    <s v="FM-14290"/>
    <s v="Frank Merwin"/>
    <x v="2"/>
    <x v="0"/>
    <s v="Philadelphia"/>
    <x v="9"/>
    <n v="19140"/>
    <x v="3"/>
    <s v="OFF-AR-10001954"/>
    <x v="1"/>
    <s v="Art"/>
    <s v="Newell 331"/>
    <n v="11.736000000000001"/>
    <n v="0.45"/>
    <n v="6.4548000000000005"/>
  </r>
  <r>
    <n v="5877"/>
    <s v="CA-2015-152443"/>
    <x v="371"/>
    <d v="2015-05-26T00:00:00"/>
    <s v="Standard Class"/>
    <s v="FG-14260"/>
    <s v="Frank Gastineau"/>
    <x v="2"/>
    <x v="0"/>
    <s v="Lawrence"/>
    <x v="31"/>
    <n v="1841"/>
    <x v="3"/>
    <s v="OFF-BI-10001071"/>
    <x v="1"/>
    <s v="Binders"/>
    <s v="GBC ProClick Punch Binding System"/>
    <n v="447.86"/>
    <n v="0.4"/>
    <n v="268.71600000000001"/>
  </r>
  <r>
    <n v="5878"/>
    <s v="CA-2015-152443"/>
    <x v="371"/>
    <d v="2015-05-26T00:00:00"/>
    <s v="Standard Class"/>
    <s v="FG-14260"/>
    <s v="Frank Gastineau"/>
    <x v="2"/>
    <x v="0"/>
    <s v="Lawrence"/>
    <x v="31"/>
    <n v="1841"/>
    <x v="3"/>
    <s v="OFF-PA-10003022"/>
    <x v="1"/>
    <s v="Paper"/>
    <s v="Xerox 1992"/>
    <n v="17.940000000000001"/>
    <n v="0.4"/>
    <n v="10.764000000000001"/>
  </r>
  <r>
    <n v="5879"/>
    <s v="CA-2015-152443"/>
    <x v="371"/>
    <d v="2015-05-26T00:00:00"/>
    <s v="Standard Class"/>
    <s v="FG-14260"/>
    <s v="Frank Gastineau"/>
    <x v="2"/>
    <x v="0"/>
    <s v="Lawrence"/>
    <x v="31"/>
    <n v="1841"/>
    <x v="3"/>
    <s v="OFF-AP-10001293"/>
    <x v="1"/>
    <s v="Appliances"/>
    <s v="Belkin 8 Outlet Surge Protector"/>
    <n v="245.88"/>
    <n v="0.4"/>
    <n v="147.52799999999999"/>
  </r>
  <r>
    <n v="5880"/>
    <s v="CA-2017-133319"/>
    <x v="64"/>
    <d v="2017-09-11T00:00:00"/>
    <s v="Standard Class"/>
    <s v="MV-17485"/>
    <s v="Mark Van Huff"/>
    <x v="0"/>
    <x v="0"/>
    <s v="New York City"/>
    <x v="15"/>
    <n v="10011"/>
    <x v="3"/>
    <s v="OFF-PA-10001815"/>
    <x v="1"/>
    <s v="Paper"/>
    <s v="Xerox 1885"/>
    <n v="192.16"/>
    <n v="0.4"/>
    <n v="115.29599999999999"/>
  </r>
  <r>
    <n v="5881"/>
    <s v="CA-2017-133935"/>
    <x v="31"/>
    <d v="2017-09-22T00:00:00"/>
    <s v="Standard Class"/>
    <s v="JW-15220"/>
    <s v="Jane Waco"/>
    <x v="1"/>
    <x v="0"/>
    <s v="San Diego"/>
    <x v="1"/>
    <n v="92105"/>
    <x v="1"/>
    <s v="FUR-CH-10001215"/>
    <x v="0"/>
    <s v="Chairs"/>
    <s v="Global Troy Executive Leather Low-Back Tilter"/>
    <n v="801.56799999999998"/>
    <n v="0.45"/>
    <n v="440.86240000000004"/>
  </r>
  <r>
    <n v="5882"/>
    <s v="CA-2017-133935"/>
    <x v="31"/>
    <d v="2017-09-22T00:00:00"/>
    <s v="Standard Class"/>
    <s v="JW-15220"/>
    <s v="Jane Waco"/>
    <x v="1"/>
    <x v="0"/>
    <s v="San Diego"/>
    <x v="1"/>
    <n v="92105"/>
    <x v="1"/>
    <s v="OFF-PA-10000100"/>
    <x v="1"/>
    <s v="Paper"/>
    <s v="Xerox 1945"/>
    <n v="368.91"/>
    <n v="0.4"/>
    <n v="221.346"/>
  </r>
  <r>
    <n v="5883"/>
    <s v="CA-2017-133935"/>
    <x v="31"/>
    <d v="2017-09-22T00:00:00"/>
    <s v="Standard Class"/>
    <s v="JW-15220"/>
    <s v="Jane Waco"/>
    <x v="1"/>
    <x v="0"/>
    <s v="San Diego"/>
    <x v="1"/>
    <n v="92105"/>
    <x v="1"/>
    <s v="FUR-CH-10002880"/>
    <x v="0"/>
    <s v="Chairs"/>
    <s v="Global High-Back Leather Tilter, Burgundy"/>
    <n v="885.52800000000002"/>
    <n v="0.45"/>
    <n v="487.04040000000003"/>
  </r>
  <r>
    <n v="5884"/>
    <s v="CA-2017-136301"/>
    <x v="69"/>
    <d v="2017-03-15T00:00:00"/>
    <s v="Second Class"/>
    <s v="EH-13765"/>
    <s v="Edward Hooks"/>
    <x v="1"/>
    <x v="0"/>
    <s v="San Francisco"/>
    <x v="1"/>
    <n v="94109"/>
    <x v="1"/>
    <s v="FUR-FU-10004712"/>
    <x v="0"/>
    <s v="Furnishings"/>
    <s v="Westinghouse Mesh Shade Clip-On Gooseneck Lamp, Black"/>
    <n v="28.28"/>
    <n v="0.4"/>
    <n v="16.968"/>
  </r>
  <r>
    <n v="5885"/>
    <s v="CA-2017-136301"/>
    <x v="69"/>
    <d v="2017-03-15T00:00:00"/>
    <s v="Second Class"/>
    <s v="EH-13765"/>
    <s v="Edward Hooks"/>
    <x v="1"/>
    <x v="0"/>
    <s v="San Francisco"/>
    <x v="1"/>
    <n v="94109"/>
    <x v="1"/>
    <s v="OFF-SU-10000151"/>
    <x v="1"/>
    <s v="Supplies"/>
    <s v="High Speed Automatic Electric Letter Opener"/>
    <n v="4912.59"/>
    <n v="0.45"/>
    <n v="2701.9245000000001"/>
  </r>
  <r>
    <n v="5886"/>
    <s v="US-2015-109456"/>
    <x v="1079"/>
    <d v="2015-10-17T00:00:00"/>
    <s v="Same Day"/>
    <s v="LS-17245"/>
    <s v="Lynn Smith"/>
    <x v="0"/>
    <x v="0"/>
    <s v="San Francisco"/>
    <x v="1"/>
    <n v="94110"/>
    <x v="1"/>
    <s v="OFF-BI-10000136"/>
    <x v="1"/>
    <s v="Binders"/>
    <s v="Avery Non-Stick Heavy Duty View Round Locking Ring Binders"/>
    <n v="14.352"/>
    <n v="0.4"/>
    <n v="8.6112000000000002"/>
  </r>
  <r>
    <n v="5887"/>
    <s v="US-2015-109456"/>
    <x v="1079"/>
    <d v="2015-10-17T00:00:00"/>
    <s v="Same Day"/>
    <s v="LS-17245"/>
    <s v="Lynn Smith"/>
    <x v="0"/>
    <x v="0"/>
    <s v="San Francisco"/>
    <x v="1"/>
    <n v="94110"/>
    <x v="1"/>
    <s v="TEC-AC-10003610"/>
    <x v="2"/>
    <s v="Accessories"/>
    <s v="Logitech Illuminated - Keyboard"/>
    <n v="179.97"/>
    <n v="0.45"/>
    <n v="98.983500000000006"/>
  </r>
  <r>
    <n v="5888"/>
    <s v="CA-2018-151596"/>
    <x v="1048"/>
    <d v="2018-10-11T00:00:00"/>
    <s v="First Class"/>
    <s v="BP-11050"/>
    <s v="Barry Pond"/>
    <x v="1"/>
    <x v="0"/>
    <s v="Cranston"/>
    <x v="34"/>
    <n v="2920"/>
    <x v="3"/>
    <s v="OFF-ST-10001837"/>
    <x v="1"/>
    <s v="Storage"/>
    <s v="SAFCO Mobile Desk Side File, Wire Frame"/>
    <n v="42.76"/>
    <n v="0.5"/>
    <n v="21.38"/>
  </r>
  <r>
    <n v="5889"/>
    <s v="CA-2016-147879"/>
    <x v="820"/>
    <d v="2016-05-12T00:00:00"/>
    <s v="Standard Class"/>
    <s v="CC-12220"/>
    <s v="Chris Cortes"/>
    <x v="0"/>
    <x v="0"/>
    <s v="Owensboro"/>
    <x v="0"/>
    <n v="42301"/>
    <x v="0"/>
    <s v="OFF-PA-10001952"/>
    <x v="1"/>
    <s v="Paper"/>
    <s v="Xerox 1902"/>
    <n v="45.68"/>
    <n v="0.25"/>
    <n v="34.26"/>
  </r>
  <r>
    <n v="5890"/>
    <s v="CA-2017-166625"/>
    <x v="167"/>
    <d v="2017-04-17T00:00:00"/>
    <s v="First Class"/>
    <s v="JM-15580"/>
    <s v="Jill Matthias"/>
    <x v="0"/>
    <x v="0"/>
    <s v="Baltimore"/>
    <x v="39"/>
    <n v="21215"/>
    <x v="3"/>
    <s v="OFF-BI-10002414"/>
    <x v="1"/>
    <s v="Binders"/>
    <s v="GBC ProClick Spines for 32-Hole Punch"/>
    <n v="25.06"/>
    <n v="0.4"/>
    <n v="15.035999999999998"/>
  </r>
  <r>
    <n v="5891"/>
    <s v="CA-2017-146157"/>
    <x v="831"/>
    <d v="2017-11-26T00:00:00"/>
    <s v="Standard Class"/>
    <s v="RD-19720"/>
    <s v="Roger Demir"/>
    <x v="0"/>
    <x v="0"/>
    <s v="Chicago"/>
    <x v="10"/>
    <n v="60610"/>
    <x v="2"/>
    <s v="OFF-PA-10001790"/>
    <x v="1"/>
    <s v="Paper"/>
    <s v="Xerox 1910"/>
    <n v="38.432000000000002"/>
    <n v="0.3"/>
    <n v="26.9024"/>
  </r>
  <r>
    <n v="5892"/>
    <s v="CA-2017-146157"/>
    <x v="831"/>
    <d v="2017-11-26T00:00:00"/>
    <s v="Standard Class"/>
    <s v="RD-19720"/>
    <s v="Roger Demir"/>
    <x v="0"/>
    <x v="0"/>
    <s v="Chicago"/>
    <x v="10"/>
    <n v="60610"/>
    <x v="2"/>
    <s v="OFF-ST-10001590"/>
    <x v="1"/>
    <s v="Storage"/>
    <s v="Tenex Personal Project File with Scoop Front Design, Black"/>
    <n v="21.568000000000001"/>
    <n v="0.4"/>
    <n v="12.940800000000001"/>
  </r>
  <r>
    <n v="5893"/>
    <s v="CA-2017-146157"/>
    <x v="831"/>
    <d v="2017-11-26T00:00:00"/>
    <s v="Standard Class"/>
    <s v="RD-19720"/>
    <s v="Roger Demir"/>
    <x v="0"/>
    <x v="0"/>
    <s v="Chicago"/>
    <x v="10"/>
    <n v="60610"/>
    <x v="2"/>
    <s v="TEC-AC-10003657"/>
    <x v="2"/>
    <s v="Accessories"/>
    <s v="Lenovo 17-Key USB Numeric Keypad"/>
    <n v="81.575999999999993"/>
    <n v="0.35"/>
    <n v="53.0244"/>
  </r>
  <r>
    <n v="5894"/>
    <s v="CA-2018-159954"/>
    <x v="18"/>
    <d v="2018-09-14T00:00:00"/>
    <s v="Standard Class"/>
    <s v="SS-20410"/>
    <s v="Shahid Shariari"/>
    <x v="0"/>
    <x v="0"/>
    <s v="Atlanta"/>
    <x v="32"/>
    <n v="30318"/>
    <x v="0"/>
    <s v="OFF-BI-10004876"/>
    <x v="1"/>
    <s v="Binders"/>
    <s v="Wilson Jones Suede Grain Vinyl Binders"/>
    <n v="2.78"/>
    <n v="0.25"/>
    <n v="2.085"/>
  </r>
  <r>
    <n v="5895"/>
    <s v="CA-2018-100825"/>
    <x v="428"/>
    <d v="2018-09-14T00:00:00"/>
    <s v="Standard Class"/>
    <s v="KD-16495"/>
    <s v="Keith Dawkins"/>
    <x v="1"/>
    <x v="0"/>
    <s v="Los Angeles"/>
    <x v="1"/>
    <n v="90036"/>
    <x v="1"/>
    <s v="OFF-ST-10003123"/>
    <x v="1"/>
    <s v="Storage"/>
    <s v="Fellowes Bases and Tops For Staxonsteel/High-Stak Systems"/>
    <n v="99.87"/>
    <n v="0.5"/>
    <n v="49.935000000000002"/>
  </r>
  <r>
    <n v="5896"/>
    <s v="CA-2015-168305"/>
    <x v="301"/>
    <d v="2015-11-08T00:00:00"/>
    <s v="Standard Class"/>
    <s v="PL-18925"/>
    <s v="Paul Lucas"/>
    <x v="2"/>
    <x v="0"/>
    <s v="Los Angeles"/>
    <x v="1"/>
    <n v="90049"/>
    <x v="1"/>
    <s v="OFF-LA-10003498"/>
    <x v="1"/>
    <s v="Labels"/>
    <s v="Avery 475"/>
    <n v="44.4"/>
    <n v="0.4"/>
    <n v="26.639999999999997"/>
  </r>
  <r>
    <n v="5897"/>
    <s v="CA-2015-168305"/>
    <x v="301"/>
    <d v="2015-11-08T00:00:00"/>
    <s v="Standard Class"/>
    <s v="PL-18925"/>
    <s v="Paul Lucas"/>
    <x v="2"/>
    <x v="0"/>
    <s v="Los Angeles"/>
    <x v="1"/>
    <n v="90049"/>
    <x v="1"/>
    <s v="OFF-PA-10004947"/>
    <x v="1"/>
    <s v="Paper"/>
    <s v="Easy-staple paper"/>
    <n v="21.4"/>
    <n v="0.4"/>
    <n v="12.839999999999998"/>
  </r>
  <r>
    <n v="5898"/>
    <s v="CA-2017-167682"/>
    <x v="1015"/>
    <d v="2017-04-09T00:00:00"/>
    <s v="Standard Class"/>
    <s v="ZD-21925"/>
    <s v="Zuschuss Donatelli"/>
    <x v="0"/>
    <x v="0"/>
    <s v="Richmond"/>
    <x v="14"/>
    <n v="47374"/>
    <x v="2"/>
    <s v="FUR-FU-10003799"/>
    <x v="0"/>
    <s v="Furnishings"/>
    <s v="Seth Thomas 13 1/2 Wall Clock"/>
    <n v="71.12"/>
    <n v="0.3"/>
    <n v="49.783999999999999"/>
  </r>
  <r>
    <n v="5899"/>
    <s v="CA-2017-167682"/>
    <x v="1015"/>
    <d v="2017-04-09T00:00:00"/>
    <s v="Standard Class"/>
    <s v="ZD-21925"/>
    <s v="Zuschuss Donatelli"/>
    <x v="0"/>
    <x v="0"/>
    <s v="Richmond"/>
    <x v="14"/>
    <n v="47374"/>
    <x v="2"/>
    <s v="TEC-PH-10000673"/>
    <x v="2"/>
    <s v="Phones"/>
    <s v="Plantronics Voyager Pro HD - Bluetooth Headset"/>
    <n v="259.95999999999998"/>
    <n v="0.3"/>
    <n v="181.97199999999998"/>
  </r>
  <r>
    <n v="5900"/>
    <s v="CA-2018-108000"/>
    <x v="602"/>
    <d v="2018-01-16T00:00:00"/>
    <s v="Standard Class"/>
    <s v="LS-16945"/>
    <s v="Linda Southworth"/>
    <x v="1"/>
    <x v="0"/>
    <s v="San Francisco"/>
    <x v="1"/>
    <n v="94110"/>
    <x v="1"/>
    <s v="OFF-EN-10002621"/>
    <x v="1"/>
    <s v="Envelopes"/>
    <s v="Staple envelope"/>
    <n v="9.7799999999999994"/>
    <n v="0.4"/>
    <n v="5.8679999999999994"/>
  </r>
  <r>
    <n v="5901"/>
    <s v="CA-2016-146465"/>
    <x v="312"/>
    <d v="2016-11-24T00:00:00"/>
    <s v="Standard Class"/>
    <s v="PB-18805"/>
    <s v="Patrick Bzostek"/>
    <x v="2"/>
    <x v="0"/>
    <s v="San Francisco"/>
    <x v="1"/>
    <n v="94122"/>
    <x v="1"/>
    <s v="OFF-BI-10004528"/>
    <x v="1"/>
    <s v="Binders"/>
    <s v="Cardinal Poly Pocket Divider Pockets for Ring Binders"/>
    <n v="24.192"/>
    <n v="0.4"/>
    <n v="14.5152"/>
  </r>
  <r>
    <n v="5902"/>
    <s v="CA-2017-159639"/>
    <x v="581"/>
    <d v="2017-12-02T00:00:00"/>
    <s v="Standard Class"/>
    <s v="PC-18745"/>
    <s v="Pamela Coakley"/>
    <x v="1"/>
    <x v="0"/>
    <s v="Westfield"/>
    <x v="30"/>
    <n v="7090"/>
    <x v="3"/>
    <s v="FUR-FU-10001889"/>
    <x v="0"/>
    <s v="Furnishings"/>
    <s v="Ultra Door Pull Handle"/>
    <n v="31.56"/>
    <n v="0.4"/>
    <n v="18.936"/>
  </r>
  <r>
    <n v="5903"/>
    <s v="US-2018-153948"/>
    <x v="44"/>
    <d v="2018-11-06T00:00:00"/>
    <s v="Same Day"/>
    <s v="FM-14290"/>
    <s v="Frank Merwin"/>
    <x v="2"/>
    <x v="0"/>
    <s v="San Francisco"/>
    <x v="1"/>
    <n v="94122"/>
    <x v="1"/>
    <s v="OFF-PA-10000157"/>
    <x v="1"/>
    <s v="Paper"/>
    <s v="Xerox 191"/>
    <n v="59.94"/>
    <n v="0.4"/>
    <n v="35.963999999999999"/>
  </r>
  <r>
    <n v="5904"/>
    <s v="US-2018-153948"/>
    <x v="44"/>
    <d v="2018-11-06T00:00:00"/>
    <s v="Same Day"/>
    <s v="FM-14290"/>
    <s v="Frank Merwin"/>
    <x v="2"/>
    <x v="0"/>
    <s v="San Francisco"/>
    <x v="1"/>
    <n v="94122"/>
    <x v="1"/>
    <s v="OFF-PA-10002764"/>
    <x v="1"/>
    <s v="Paper"/>
    <s v="Easy-staple paper"/>
    <n v="45.36"/>
    <n v="0.4"/>
    <n v="27.215999999999998"/>
  </r>
  <r>
    <n v="5905"/>
    <s v="US-2018-153948"/>
    <x v="44"/>
    <d v="2018-11-06T00:00:00"/>
    <s v="Same Day"/>
    <s v="FM-14290"/>
    <s v="Frank Merwin"/>
    <x v="2"/>
    <x v="0"/>
    <s v="San Francisco"/>
    <x v="1"/>
    <n v="94122"/>
    <x v="1"/>
    <s v="OFF-PA-10000143"/>
    <x v="1"/>
    <s v="Paper"/>
    <s v="Astroparche Fine Business Paper"/>
    <n v="26.4"/>
    <n v="0.4"/>
    <n v="15.839999999999998"/>
  </r>
  <r>
    <n v="5906"/>
    <s v="US-2018-153948"/>
    <x v="44"/>
    <d v="2018-11-06T00:00:00"/>
    <s v="Same Day"/>
    <s v="FM-14290"/>
    <s v="Frank Merwin"/>
    <x v="2"/>
    <x v="0"/>
    <s v="San Francisco"/>
    <x v="1"/>
    <n v="94122"/>
    <x v="1"/>
    <s v="OFF-LA-10000414"/>
    <x v="1"/>
    <s v="Labels"/>
    <s v="Avery 503"/>
    <n v="41.4"/>
    <n v="0.4"/>
    <n v="24.84"/>
  </r>
  <r>
    <n v="5907"/>
    <s v="US-2018-153948"/>
    <x v="44"/>
    <d v="2018-11-06T00:00:00"/>
    <s v="Same Day"/>
    <s v="FM-14290"/>
    <s v="Frank Merwin"/>
    <x v="2"/>
    <x v="0"/>
    <s v="San Francisco"/>
    <x v="1"/>
    <n v="94122"/>
    <x v="1"/>
    <s v="TEC-AC-10003441"/>
    <x v="2"/>
    <s v="Accessories"/>
    <s v="Kingston Digital DataTraveler 32GB USB 2.0"/>
    <n v="16.95"/>
    <n v="0.45"/>
    <n v="9.3224999999999998"/>
  </r>
  <r>
    <n v="5908"/>
    <s v="US-2017-113985"/>
    <x v="499"/>
    <d v="2017-12-07T00:00:00"/>
    <s v="Standard Class"/>
    <s v="KD-16495"/>
    <s v="Keith Dawkins"/>
    <x v="1"/>
    <x v="0"/>
    <s v="San Jose"/>
    <x v="1"/>
    <n v="95123"/>
    <x v="1"/>
    <s v="OFF-BI-10002353"/>
    <x v="1"/>
    <s v="Binders"/>
    <s v="GBC VeloBind Cover Sets"/>
    <n v="24.704000000000001"/>
    <n v="0.4"/>
    <n v="14.8224"/>
  </r>
  <r>
    <n v="5909"/>
    <s v="US-2017-113985"/>
    <x v="499"/>
    <d v="2017-12-07T00:00:00"/>
    <s v="Standard Class"/>
    <s v="KD-16495"/>
    <s v="Keith Dawkins"/>
    <x v="1"/>
    <x v="0"/>
    <s v="San Jose"/>
    <x v="1"/>
    <n v="95123"/>
    <x v="1"/>
    <s v="OFF-AP-10001303"/>
    <x v="1"/>
    <s v="Appliances"/>
    <s v="Holmes Cool Mist Humidifier for the Whole House with 8-Gallon Output per Day, Extended Life Filter"/>
    <n v="59.7"/>
    <n v="0.4"/>
    <n v="35.82"/>
  </r>
  <r>
    <n v="5910"/>
    <s v="US-2017-113985"/>
    <x v="499"/>
    <d v="2017-12-07T00:00:00"/>
    <s v="Standard Class"/>
    <s v="KD-16495"/>
    <s v="Keith Dawkins"/>
    <x v="1"/>
    <x v="0"/>
    <s v="San Jose"/>
    <x v="1"/>
    <n v="95123"/>
    <x v="1"/>
    <s v="FUR-FU-10003026"/>
    <x v="0"/>
    <s v="Furnishings"/>
    <s v="Eldon Regeneration Recycled Desk Accessories, Black"/>
    <n v="14.52"/>
    <n v="0.4"/>
    <n v="8.7119999999999997"/>
  </r>
  <r>
    <n v="5911"/>
    <s v="US-2017-113985"/>
    <x v="499"/>
    <d v="2017-12-07T00:00:00"/>
    <s v="Standard Class"/>
    <s v="KD-16495"/>
    <s v="Keith Dawkins"/>
    <x v="1"/>
    <x v="0"/>
    <s v="San Jose"/>
    <x v="1"/>
    <n v="95123"/>
    <x v="1"/>
    <s v="OFF-BI-10000632"/>
    <x v="1"/>
    <s v="Binders"/>
    <s v="Satellite Sectional Post Binders"/>
    <n v="104.184"/>
    <n v="0.4"/>
    <n v="62.510399999999997"/>
  </r>
  <r>
    <n v="5912"/>
    <s v="CA-2017-155383"/>
    <x v="907"/>
    <d v="2017-12-22T00:00:00"/>
    <s v="Standard Class"/>
    <s v="SC-20680"/>
    <s v="Steve Carroll"/>
    <x v="2"/>
    <x v="0"/>
    <s v="Seattle"/>
    <x v="4"/>
    <n v="98115"/>
    <x v="1"/>
    <s v="OFF-ST-10001328"/>
    <x v="1"/>
    <s v="Storage"/>
    <s v="Personal Filing Tote with Lid, Black/Gray"/>
    <n v="46.53"/>
    <n v="0.5"/>
    <n v="23.265000000000001"/>
  </r>
  <r>
    <n v="5913"/>
    <s v="CA-2015-120432"/>
    <x v="829"/>
    <d v="2015-08-26T00:00:00"/>
    <s v="Second Class"/>
    <s v="DW-13585"/>
    <s v="Dorothy Wardle"/>
    <x v="1"/>
    <x v="0"/>
    <s v="Owensboro"/>
    <x v="0"/>
    <n v="42301"/>
    <x v="0"/>
    <s v="OFF-SU-10004661"/>
    <x v="1"/>
    <s v="Supplies"/>
    <s v="Acme Titanium Bonded Scissors"/>
    <n v="25.5"/>
    <n v="0.3"/>
    <n v="17.849999999999998"/>
  </r>
  <r>
    <n v="5914"/>
    <s v="US-2016-126977"/>
    <x v="14"/>
    <d v="2016-09-23T00:00:00"/>
    <s v="Standard Class"/>
    <s v="PF-19120"/>
    <s v="Peter Fuller"/>
    <x v="0"/>
    <x v="0"/>
    <s v="New York City"/>
    <x v="15"/>
    <n v="10035"/>
    <x v="3"/>
    <s v="OFF-ST-10000617"/>
    <x v="1"/>
    <s v="Storage"/>
    <s v="Woodgrain Magazine Files by Perma"/>
    <n v="14.9"/>
    <n v="0.5"/>
    <n v="7.45"/>
  </r>
  <r>
    <n v="5915"/>
    <s v="US-2016-126977"/>
    <x v="14"/>
    <d v="2016-09-23T00:00:00"/>
    <s v="Standard Class"/>
    <s v="PF-19120"/>
    <s v="Peter Fuller"/>
    <x v="0"/>
    <x v="0"/>
    <s v="New York City"/>
    <x v="15"/>
    <n v="10035"/>
    <x v="3"/>
    <s v="OFF-LA-10002762"/>
    <x v="1"/>
    <s v="Labels"/>
    <s v="Avery 485"/>
    <n v="87.71"/>
    <n v="0.4"/>
    <n v="52.625999999999998"/>
  </r>
  <r>
    <n v="5916"/>
    <s v="US-2016-126977"/>
    <x v="14"/>
    <d v="2016-09-23T00:00:00"/>
    <s v="Standard Class"/>
    <s v="PF-19120"/>
    <s v="Peter Fuller"/>
    <x v="0"/>
    <x v="0"/>
    <s v="New York City"/>
    <x v="15"/>
    <n v="10035"/>
    <x v="3"/>
    <s v="FUR-CH-10001973"/>
    <x v="0"/>
    <s v="Chairs"/>
    <s v="Office Star Flex Back Scooter Chair with White Frame"/>
    <n v="199.76400000000001"/>
    <n v="0.45"/>
    <n v="109.87020000000001"/>
  </r>
  <r>
    <n v="5917"/>
    <s v="US-2016-126977"/>
    <x v="14"/>
    <d v="2016-09-23T00:00:00"/>
    <s v="Standard Class"/>
    <s v="PF-19120"/>
    <s v="Peter Fuller"/>
    <x v="0"/>
    <x v="0"/>
    <s v="New York City"/>
    <x v="15"/>
    <n v="10035"/>
    <x v="3"/>
    <s v="OFF-ST-10003058"/>
    <x v="1"/>
    <s v="Storage"/>
    <s v="Eldon Mobile Mega Data Cart  Mega Stackable  Add-On Trays"/>
    <n v="94.6"/>
    <n v="0.5"/>
    <n v="47.3"/>
  </r>
  <r>
    <n v="5918"/>
    <s v="US-2016-126977"/>
    <x v="14"/>
    <d v="2016-09-23T00:00:00"/>
    <s v="Standard Class"/>
    <s v="PF-19120"/>
    <s v="Peter Fuller"/>
    <x v="0"/>
    <x v="0"/>
    <s v="New York City"/>
    <x v="15"/>
    <n v="10035"/>
    <x v="3"/>
    <s v="FUR-BO-10004834"/>
    <x v="0"/>
    <s v="Bookcases"/>
    <s v="Riverside Palais Royal Lawyers Bookcase, Royale Cherry Finish"/>
    <n v="4228.7039999999997"/>
    <n v="0.5"/>
    <n v="2114.3519999999999"/>
  </r>
  <r>
    <n v="5919"/>
    <s v="US-2016-126977"/>
    <x v="14"/>
    <d v="2016-09-23T00:00:00"/>
    <s v="Standard Class"/>
    <s v="PF-19120"/>
    <s v="Peter Fuller"/>
    <x v="0"/>
    <x v="0"/>
    <s v="New York City"/>
    <x v="15"/>
    <n v="10035"/>
    <x v="3"/>
    <s v="FUR-BO-10002213"/>
    <x v="0"/>
    <s v="Bookcases"/>
    <s v="DMI Eclipse Executive Suite Bookcases"/>
    <n v="2003.92"/>
    <n v="0.5"/>
    <n v="1001.96"/>
  </r>
  <r>
    <n v="5920"/>
    <s v="US-2016-126977"/>
    <x v="14"/>
    <d v="2016-09-23T00:00:00"/>
    <s v="Standard Class"/>
    <s v="PF-19120"/>
    <s v="Peter Fuller"/>
    <x v="0"/>
    <x v="0"/>
    <s v="New York City"/>
    <x v="15"/>
    <n v="10035"/>
    <x v="3"/>
    <s v="TEC-PH-10002170"/>
    <x v="2"/>
    <s v="Phones"/>
    <s v="ClearSounds CSC500 Amplified Spirit Phone Corded phone"/>
    <n v="209.97"/>
    <n v="0.4"/>
    <n v="125.982"/>
  </r>
  <r>
    <n v="5921"/>
    <s v="US-2016-126977"/>
    <x v="14"/>
    <d v="2016-09-23T00:00:00"/>
    <s v="Standard Class"/>
    <s v="PF-19120"/>
    <s v="Peter Fuller"/>
    <x v="0"/>
    <x v="0"/>
    <s v="New York City"/>
    <x v="15"/>
    <n v="10035"/>
    <x v="3"/>
    <s v="TEC-AC-10003033"/>
    <x v="2"/>
    <s v="Accessories"/>
    <s v="Plantronics CS510 - Over-the-Head monaural Wireless Headset System"/>
    <n v="659.9"/>
    <n v="0.45"/>
    <n v="362.94499999999999"/>
  </r>
  <r>
    <n v="5922"/>
    <s v="US-2016-126977"/>
    <x v="14"/>
    <d v="2016-09-23T00:00:00"/>
    <s v="Standard Class"/>
    <s v="PF-19120"/>
    <s v="Peter Fuller"/>
    <x v="0"/>
    <x v="0"/>
    <s v="New York City"/>
    <x v="15"/>
    <n v="10035"/>
    <x v="3"/>
    <s v="OFF-PA-10004071"/>
    <x v="1"/>
    <s v="Paper"/>
    <s v="Eaton Premium Continuous-Feed Paper, 25% Cotton, Letter Size, White, 1000 Shts/Box"/>
    <n v="110.96"/>
    <n v="0.4"/>
    <n v="66.575999999999993"/>
  </r>
  <r>
    <n v="5923"/>
    <s v="US-2016-126977"/>
    <x v="14"/>
    <d v="2016-09-23T00:00:00"/>
    <s v="Standard Class"/>
    <s v="PF-19120"/>
    <s v="Peter Fuller"/>
    <x v="0"/>
    <x v="0"/>
    <s v="New York City"/>
    <x v="15"/>
    <n v="10035"/>
    <x v="3"/>
    <s v="TEC-PH-10000169"/>
    <x v="2"/>
    <s v="Phones"/>
    <s v="ARKON Windshield Dashboard Air Vent Car Mount Holder"/>
    <n v="67.8"/>
    <n v="0.4"/>
    <n v="40.68"/>
  </r>
  <r>
    <n v="5924"/>
    <s v="CA-2017-130288"/>
    <x v="491"/>
    <d v="2017-11-30T00:00:00"/>
    <s v="Second Class"/>
    <s v="DK-13225"/>
    <s v="Dean Katz"/>
    <x v="1"/>
    <x v="0"/>
    <s v="New York City"/>
    <x v="15"/>
    <n v="10011"/>
    <x v="3"/>
    <s v="FUR-TA-10002958"/>
    <x v="0"/>
    <s v="Tables"/>
    <s v="Bevis Oval Conference Table, Walnut"/>
    <n v="313.17599999999999"/>
    <n v="0.45"/>
    <n v="172.24680000000001"/>
  </r>
  <r>
    <n v="5925"/>
    <s v="CA-2018-146458"/>
    <x v="123"/>
    <d v="2018-11-22T00:00:00"/>
    <s v="Second Class"/>
    <s v="RB-19435"/>
    <s v="Richard Bierner"/>
    <x v="0"/>
    <x v="0"/>
    <s v="Springfield"/>
    <x v="17"/>
    <n v="22153"/>
    <x v="0"/>
    <s v="OFF-AR-10001177"/>
    <x v="1"/>
    <s v="Art"/>
    <s v="Newell 349"/>
    <n v="22.96"/>
    <n v="0.3"/>
    <n v="16.071999999999999"/>
  </r>
  <r>
    <n v="5926"/>
    <s v="CA-2018-150420"/>
    <x v="95"/>
    <d v="2018-06-08T00:00:00"/>
    <s v="Standard Class"/>
    <s v="GD-14590"/>
    <s v="Giulietta Dortch"/>
    <x v="1"/>
    <x v="0"/>
    <s v="Bellingham"/>
    <x v="4"/>
    <n v="98226"/>
    <x v="1"/>
    <s v="TEC-AC-10004975"/>
    <x v="2"/>
    <s v="Accessories"/>
    <s v="Plantronics Audio 995 Wireless Stereo Headset"/>
    <n v="1099.5"/>
    <n v="0.45"/>
    <n v="604.72500000000002"/>
  </r>
  <r>
    <n v="5927"/>
    <s v="US-2015-118997"/>
    <x v="918"/>
    <d v="2015-04-12T00:00:00"/>
    <s v="Standard Class"/>
    <s v="RA-19885"/>
    <s v="Ruben Ausman"/>
    <x v="1"/>
    <x v="0"/>
    <s v="Decatur"/>
    <x v="19"/>
    <n v="35601"/>
    <x v="0"/>
    <s v="FUR-TA-10001086"/>
    <x v="0"/>
    <s v="Tables"/>
    <s v="SAFCO PlanMaster Boards, 60w x 37-1/2d, White Melamine"/>
    <n v="1215.92"/>
    <n v="0.3"/>
    <n v="851.14400000000001"/>
  </r>
  <r>
    <n v="5928"/>
    <s v="CA-2015-114314"/>
    <x v="856"/>
    <d v="2015-10-15T00:00:00"/>
    <s v="Standard Class"/>
    <s v="DB-13555"/>
    <s v="Dorothy Badders"/>
    <x v="1"/>
    <x v="0"/>
    <s v="Fayetteville"/>
    <x v="36"/>
    <n v="72701"/>
    <x v="0"/>
    <s v="OFF-LA-10000240"/>
    <x v="1"/>
    <s v="Labels"/>
    <s v="Self-Adhesive Address Labels for Typewriters by Universal"/>
    <n v="7.31"/>
    <n v="0.25"/>
    <n v="5.4824999999999999"/>
  </r>
  <r>
    <n v="5929"/>
    <s v="CA-2015-114314"/>
    <x v="856"/>
    <d v="2015-10-15T00:00:00"/>
    <s v="Standard Class"/>
    <s v="DB-13555"/>
    <s v="Dorothy Badders"/>
    <x v="1"/>
    <x v="0"/>
    <s v="Fayetteville"/>
    <x v="36"/>
    <n v="72701"/>
    <x v="0"/>
    <s v="FUR-FU-10002107"/>
    <x v="0"/>
    <s v="Furnishings"/>
    <s v="Eldon Pizzaz Desk Accessories"/>
    <n v="8.92"/>
    <n v="0.25"/>
    <n v="6.6899999999999995"/>
  </r>
  <r>
    <n v="5930"/>
    <s v="US-2018-169551"/>
    <x v="437"/>
    <d v="2018-07-09T00:00:00"/>
    <s v="First Class"/>
    <s v="RL-19615"/>
    <s v="Rob Lucas"/>
    <x v="0"/>
    <x v="0"/>
    <s v="Philadelphia"/>
    <x v="9"/>
    <n v="19120"/>
    <x v="3"/>
    <s v="FUR-BO-10001519"/>
    <x v="0"/>
    <s v="Bookcases"/>
    <s v="OSullivan 3-Shelf Heavy-Duty Bookcases"/>
    <n v="87.21"/>
    <n v="0.5"/>
    <n v="43.604999999999997"/>
  </r>
  <r>
    <n v="5931"/>
    <s v="US-2018-169551"/>
    <x v="437"/>
    <d v="2018-07-09T00:00:00"/>
    <s v="First Class"/>
    <s v="RL-19615"/>
    <s v="Rob Lucas"/>
    <x v="0"/>
    <x v="0"/>
    <s v="Philadelphia"/>
    <x v="9"/>
    <n v="19120"/>
    <x v="3"/>
    <s v="OFF-PA-10004100"/>
    <x v="1"/>
    <s v="Paper"/>
    <s v="Xerox 216"/>
    <n v="15.552"/>
    <n v="0.4"/>
    <n v="9.3311999999999991"/>
  </r>
  <r>
    <n v="5932"/>
    <s v="US-2018-169551"/>
    <x v="437"/>
    <d v="2018-07-09T00:00:00"/>
    <s v="First Class"/>
    <s v="RL-19615"/>
    <s v="Rob Lucas"/>
    <x v="0"/>
    <x v="0"/>
    <s v="Philadelphia"/>
    <x v="9"/>
    <n v="19120"/>
    <x v="3"/>
    <s v="TEC-PH-10001363"/>
    <x v="2"/>
    <s v="Phones"/>
    <s v="Apple iPhone 5S"/>
    <n v="683.98800000000006"/>
    <n v="0.4"/>
    <n v="410.39280000000002"/>
  </r>
  <r>
    <n v="5933"/>
    <s v="US-2018-169551"/>
    <x v="437"/>
    <d v="2018-07-09T00:00:00"/>
    <s v="First Class"/>
    <s v="RL-19615"/>
    <s v="Rob Lucas"/>
    <x v="0"/>
    <x v="0"/>
    <s v="Philadelphia"/>
    <x v="9"/>
    <n v="19120"/>
    <x v="3"/>
    <s v="OFF-ST-10004835"/>
    <x v="1"/>
    <s v="Storage"/>
    <s v="Plastic Stacking Crates &amp; Casters"/>
    <n v="13.391999999999999"/>
    <n v="0.5"/>
    <n v="6.6959999999999997"/>
  </r>
  <r>
    <n v="5934"/>
    <s v="US-2018-169551"/>
    <x v="437"/>
    <d v="2018-07-09T00:00:00"/>
    <s v="First Class"/>
    <s v="RL-19615"/>
    <s v="Rob Lucas"/>
    <x v="0"/>
    <x v="0"/>
    <s v="Philadelphia"/>
    <x v="9"/>
    <n v="19120"/>
    <x v="3"/>
    <s v="TEC-AC-10002018"/>
    <x v="2"/>
    <s v="Accessories"/>
    <s v="AmazonBasics 3-Button USB Wired Mouse"/>
    <n v="16.776"/>
    <n v="0.45"/>
    <n v="9.2268000000000008"/>
  </r>
  <r>
    <n v="5935"/>
    <s v="US-2018-169551"/>
    <x v="437"/>
    <d v="2018-07-09T00:00:00"/>
    <s v="First Class"/>
    <s v="RL-19615"/>
    <s v="Rob Lucas"/>
    <x v="0"/>
    <x v="0"/>
    <s v="Philadelphia"/>
    <x v="9"/>
    <n v="19120"/>
    <x v="3"/>
    <s v="TEC-AC-10003033"/>
    <x v="2"/>
    <s v="Accessories"/>
    <s v="Plantronics CS510 - Over-the-Head monaural Wireless Headset System"/>
    <n v="527.91999999999996"/>
    <n v="0.45"/>
    <n v="290.35599999999999"/>
  </r>
  <r>
    <n v="5936"/>
    <s v="CA-2017-103107"/>
    <x v="975"/>
    <d v="2017-07-04T00:00:00"/>
    <s v="Same Day"/>
    <s v="RB-19465"/>
    <s v="Rick Bensley"/>
    <x v="2"/>
    <x v="0"/>
    <s v="Seattle"/>
    <x v="4"/>
    <n v="98103"/>
    <x v="1"/>
    <s v="FUR-FU-10000221"/>
    <x v="0"/>
    <s v="Furnishings"/>
    <s v="Master Caster Door Stop, Brown"/>
    <n v="25.4"/>
    <n v="0.4"/>
    <n v="15.239999999999998"/>
  </r>
  <r>
    <n v="5937"/>
    <s v="CA-2017-103107"/>
    <x v="975"/>
    <d v="2017-07-04T00:00:00"/>
    <s v="Same Day"/>
    <s v="RB-19465"/>
    <s v="Rick Bensley"/>
    <x v="2"/>
    <x v="0"/>
    <s v="Seattle"/>
    <x v="4"/>
    <n v="98103"/>
    <x v="1"/>
    <s v="TEC-PH-10001198"/>
    <x v="2"/>
    <s v="Phones"/>
    <s v="Avaya 4621SW VoIP phone"/>
    <n v="177.48"/>
    <n v="0.4"/>
    <n v="106.48799999999999"/>
  </r>
  <r>
    <n v="5938"/>
    <s v="CA-2017-103107"/>
    <x v="975"/>
    <d v="2017-07-04T00:00:00"/>
    <s v="Same Day"/>
    <s v="RB-19465"/>
    <s v="Rick Bensley"/>
    <x v="2"/>
    <x v="0"/>
    <s v="Seattle"/>
    <x v="4"/>
    <n v="98103"/>
    <x v="1"/>
    <s v="TEC-PH-10002564"/>
    <x v="2"/>
    <s v="Phones"/>
    <s v="OtterBox Defender Series Case - Samsung Galaxy S4"/>
    <n v="71.975999999999999"/>
    <n v="0.4"/>
    <n v="43.185600000000001"/>
  </r>
  <r>
    <n v="5939"/>
    <s v="CA-2018-122077"/>
    <x v="240"/>
    <d v="2018-05-25T00:00:00"/>
    <s v="Standard Class"/>
    <s v="JF-15295"/>
    <s v="Jason Fortune-"/>
    <x v="0"/>
    <x v="0"/>
    <s v="Plano"/>
    <x v="5"/>
    <n v="75023"/>
    <x v="2"/>
    <s v="TEC-PH-10003811"/>
    <x v="2"/>
    <s v="Phones"/>
    <s v="Jabra Supreme Plus Driver Edition Headset"/>
    <n v="95.992000000000004"/>
    <n v="0.3"/>
    <n v="67.194400000000002"/>
  </r>
  <r>
    <n v="5940"/>
    <s v="CA-2018-122077"/>
    <x v="240"/>
    <d v="2018-05-25T00:00:00"/>
    <s v="Standard Class"/>
    <s v="JF-15295"/>
    <s v="Jason Fortune-"/>
    <x v="0"/>
    <x v="0"/>
    <s v="Plano"/>
    <x v="5"/>
    <n v="75023"/>
    <x v="2"/>
    <s v="OFF-LA-10004178"/>
    <x v="1"/>
    <s v="Labels"/>
    <s v="Avery 491"/>
    <n v="13.215999999999999"/>
    <n v="0.3"/>
    <n v="9.251199999999999"/>
  </r>
  <r>
    <n v="5941"/>
    <s v="CA-2018-112431"/>
    <x v="386"/>
    <d v="2018-10-14T00:00:00"/>
    <s v="Second Class"/>
    <s v="RW-19690"/>
    <s v="Robert Waldorf"/>
    <x v="0"/>
    <x v="0"/>
    <s v="Los Angeles"/>
    <x v="1"/>
    <n v="90049"/>
    <x v="1"/>
    <s v="TEC-AC-10001465"/>
    <x v="2"/>
    <s v="Accessories"/>
    <s v="SanDisk Cruzer 64 GB USB Flash Drive"/>
    <n v="435.84"/>
    <n v="0.45"/>
    <n v="239.71200000000002"/>
  </r>
  <r>
    <n v="5942"/>
    <s v="CA-2018-112431"/>
    <x v="386"/>
    <d v="2018-10-14T00:00:00"/>
    <s v="Second Class"/>
    <s v="RW-19690"/>
    <s v="Robert Waldorf"/>
    <x v="0"/>
    <x v="0"/>
    <s v="Los Angeles"/>
    <x v="1"/>
    <n v="90049"/>
    <x v="1"/>
    <s v="OFF-AR-10000940"/>
    <x v="1"/>
    <s v="Art"/>
    <s v="Newell 343"/>
    <n v="5.88"/>
    <n v="0.45"/>
    <n v="3.234"/>
  </r>
  <r>
    <n v="5943"/>
    <s v="CA-2017-151092"/>
    <x v="876"/>
    <d v="2017-08-13T00:00:00"/>
    <s v="Standard Class"/>
    <s v="VG-21790"/>
    <s v="Vivek Gonzalez"/>
    <x v="0"/>
    <x v="0"/>
    <s v="Los Angeles"/>
    <x v="1"/>
    <n v="90032"/>
    <x v="1"/>
    <s v="TEC-PH-10001700"/>
    <x v="2"/>
    <s v="Phones"/>
    <s v="Panasonic KX-TG6844B Expandable Digital Cordless Telephone"/>
    <n v="211.16800000000001"/>
    <n v="0.4"/>
    <n v="126.7008"/>
  </r>
  <r>
    <n v="5944"/>
    <s v="CA-2015-104178"/>
    <x v="55"/>
    <d v="2015-08-29T00:00:00"/>
    <s v="Standard Class"/>
    <s v="JM-15265"/>
    <s v="Janet Molinari"/>
    <x v="1"/>
    <x v="0"/>
    <s v="Los Angeles"/>
    <x v="1"/>
    <n v="90036"/>
    <x v="1"/>
    <s v="FUR-FU-10000771"/>
    <x v="0"/>
    <s v="Furnishings"/>
    <s v="Eldon 200 Class Desk Accessories, Smoke"/>
    <n v="6.28"/>
    <n v="0.4"/>
    <n v="3.7679999999999998"/>
  </r>
  <r>
    <n v="5945"/>
    <s v="CA-2015-104178"/>
    <x v="55"/>
    <d v="2015-08-29T00:00:00"/>
    <s v="Standard Class"/>
    <s v="JM-15265"/>
    <s v="Janet Molinari"/>
    <x v="1"/>
    <x v="0"/>
    <s v="Los Angeles"/>
    <x v="1"/>
    <n v="90036"/>
    <x v="1"/>
    <s v="TEC-AC-10002399"/>
    <x v="2"/>
    <s v="Accessories"/>
    <s v="SanDisk Cruzer 32 GB USB Flash Drive"/>
    <n v="95.1"/>
    <n v="0.45"/>
    <n v="52.305"/>
  </r>
  <r>
    <n v="5946"/>
    <s v="CA-2015-104178"/>
    <x v="55"/>
    <d v="2015-08-29T00:00:00"/>
    <s v="Standard Class"/>
    <s v="JM-15265"/>
    <s v="Janet Molinari"/>
    <x v="1"/>
    <x v="0"/>
    <s v="Los Angeles"/>
    <x v="1"/>
    <n v="90036"/>
    <x v="1"/>
    <s v="OFF-PA-10004983"/>
    <x v="1"/>
    <s v="Paper"/>
    <s v="Xerox 23"/>
    <n v="25.92"/>
    <n v="0.4"/>
    <n v="15.552"/>
  </r>
  <r>
    <n v="5947"/>
    <s v="CA-2015-104178"/>
    <x v="55"/>
    <d v="2015-08-29T00:00:00"/>
    <s v="Standard Class"/>
    <s v="JM-15265"/>
    <s v="Janet Molinari"/>
    <x v="1"/>
    <x v="0"/>
    <s v="Los Angeles"/>
    <x v="1"/>
    <n v="90036"/>
    <x v="1"/>
    <s v="OFF-ST-10004258"/>
    <x v="1"/>
    <s v="Storage"/>
    <s v="Portable Personal File Box"/>
    <n v="48.84"/>
    <n v="0.5"/>
    <n v="24.42"/>
  </r>
  <r>
    <n v="5948"/>
    <s v="CA-2016-115924"/>
    <x v="471"/>
    <d v="2016-09-18T00:00:00"/>
    <s v="Second Class"/>
    <s v="BE-11455"/>
    <s v="Brad Eason"/>
    <x v="2"/>
    <x v="0"/>
    <s v="Des Moines"/>
    <x v="23"/>
    <n v="50315"/>
    <x v="2"/>
    <s v="OFF-BI-10004040"/>
    <x v="1"/>
    <s v="Binders"/>
    <s v="Wilson Jones Impact Binders"/>
    <n v="25.9"/>
    <n v="0.3"/>
    <n v="18.13"/>
  </r>
  <r>
    <n v="5949"/>
    <s v="CA-2018-161046"/>
    <x v="916"/>
    <d v="2018-03-05T00:00:00"/>
    <s v="Same Day"/>
    <s v="CB-12535"/>
    <s v="Claudia Bergmann"/>
    <x v="1"/>
    <x v="0"/>
    <s v="Southaven"/>
    <x v="35"/>
    <n v="38671"/>
    <x v="0"/>
    <s v="OFF-EN-10003862"/>
    <x v="1"/>
    <s v="Envelopes"/>
    <s v="Laser &amp; Ink Jet Business Envelopes"/>
    <n v="42.68"/>
    <n v="0.25"/>
    <n v="32.01"/>
  </r>
  <r>
    <n v="5950"/>
    <s v="CA-2018-161046"/>
    <x v="916"/>
    <d v="2018-03-05T00:00:00"/>
    <s v="Same Day"/>
    <s v="CB-12535"/>
    <s v="Claudia Bergmann"/>
    <x v="1"/>
    <x v="0"/>
    <s v="Southaven"/>
    <x v="35"/>
    <n v="38671"/>
    <x v="0"/>
    <s v="TEC-AC-10004571"/>
    <x v="2"/>
    <s v="Accessories"/>
    <s v="Logitech G700s Rechargeable Gaming Mouse"/>
    <n v="299.97000000000003"/>
    <n v="0.3"/>
    <n v="209.97900000000001"/>
  </r>
  <r>
    <n v="5951"/>
    <s v="CA-2018-161046"/>
    <x v="916"/>
    <d v="2018-03-05T00:00:00"/>
    <s v="Same Day"/>
    <s v="CB-12535"/>
    <s v="Claudia Bergmann"/>
    <x v="1"/>
    <x v="0"/>
    <s v="Southaven"/>
    <x v="35"/>
    <n v="38671"/>
    <x v="0"/>
    <s v="OFF-AP-10000891"/>
    <x v="1"/>
    <s v="Appliances"/>
    <s v="Kensington 7 Outlet MasterPiece HOMEOFFICE Power Control Center"/>
    <n v="262.24"/>
    <n v="0.25"/>
    <n v="196.68"/>
  </r>
  <r>
    <n v="5952"/>
    <s v="CA-2018-161046"/>
    <x v="916"/>
    <d v="2018-03-05T00:00:00"/>
    <s v="Same Day"/>
    <s v="CB-12535"/>
    <s v="Claudia Bergmann"/>
    <x v="1"/>
    <x v="0"/>
    <s v="Southaven"/>
    <x v="35"/>
    <n v="38671"/>
    <x v="0"/>
    <s v="OFF-BI-10002026"/>
    <x v="1"/>
    <s v="Binders"/>
    <s v="Ibico Recycled Linen-Style Covers"/>
    <n v="234.36"/>
    <n v="0.25"/>
    <n v="175.77"/>
  </r>
  <r>
    <n v="5953"/>
    <s v="US-2018-141698"/>
    <x v="4"/>
    <d v="2018-04-21T00:00:00"/>
    <s v="Standard Class"/>
    <s v="SD-20485"/>
    <s v="Shirley Daniels"/>
    <x v="2"/>
    <x v="0"/>
    <s v="Houston"/>
    <x v="5"/>
    <n v="77041"/>
    <x v="2"/>
    <s v="OFF-PA-10001826"/>
    <x v="1"/>
    <s v="Paper"/>
    <s v="Xerox 207"/>
    <n v="20.736000000000001"/>
    <n v="0.3"/>
    <n v="14.5152"/>
  </r>
  <r>
    <n v="5954"/>
    <s v="US-2015-105151"/>
    <x v="809"/>
    <d v="2015-03-31T00:00:00"/>
    <s v="First Class"/>
    <s v="SG-20890"/>
    <s v="Susan Gilcrest"/>
    <x v="1"/>
    <x v="0"/>
    <s v="New York City"/>
    <x v="15"/>
    <n v="10009"/>
    <x v="3"/>
    <s v="OFF-AR-10001231"/>
    <x v="1"/>
    <s v="Art"/>
    <s v="Sanford EarthWrite Recycled Pencils, Medium Soft, #2"/>
    <n v="10.5"/>
    <n v="0.45"/>
    <n v="5.7750000000000004"/>
  </r>
  <r>
    <n v="5955"/>
    <s v="CA-2015-155796"/>
    <x v="7"/>
    <d v="2015-11-15T00:00:00"/>
    <s v="Second Class"/>
    <s v="TS-21430"/>
    <s v="Tom Stivers"/>
    <x v="1"/>
    <x v="0"/>
    <s v="Reading"/>
    <x v="9"/>
    <n v="19601"/>
    <x v="3"/>
    <s v="FUR-FU-10000409"/>
    <x v="0"/>
    <s v="Furnishings"/>
    <s v="GE 4 Foot Flourescent Tube, 40 Watt"/>
    <n v="23.968"/>
    <n v="0.4"/>
    <n v="14.380799999999999"/>
  </r>
  <r>
    <n v="5956"/>
    <s v="CA-2015-155796"/>
    <x v="7"/>
    <d v="2015-11-15T00:00:00"/>
    <s v="Second Class"/>
    <s v="TS-21430"/>
    <s v="Tom Stivers"/>
    <x v="1"/>
    <x v="0"/>
    <s v="Reading"/>
    <x v="9"/>
    <n v="19601"/>
    <x v="3"/>
    <s v="FUR-BO-10002545"/>
    <x v="0"/>
    <s v="Bookcases"/>
    <s v="Atlantic Metals Mobile 3-Shelf Bookcases, Custom Colors"/>
    <n v="521.96"/>
    <n v="0.5"/>
    <n v="260.98"/>
  </r>
  <r>
    <n v="5957"/>
    <s v="CA-2017-127138"/>
    <x v="299"/>
    <d v="2017-03-15T00:00:00"/>
    <s v="Second Class"/>
    <s v="DK-13225"/>
    <s v="Dean Katz"/>
    <x v="1"/>
    <x v="0"/>
    <s v="San Francisco"/>
    <x v="1"/>
    <n v="94109"/>
    <x v="1"/>
    <s v="OFF-ST-10002756"/>
    <x v="1"/>
    <s v="Storage"/>
    <s v="Tennsco Stur-D-Stor Boltless Shelving, 5 Shelves, 24 Deep, Sand"/>
    <n v="676.55"/>
    <n v="0.5"/>
    <n v="338.27499999999998"/>
  </r>
  <r>
    <n v="5958"/>
    <s v="CA-2017-127138"/>
    <x v="299"/>
    <d v="2017-03-15T00:00:00"/>
    <s v="Second Class"/>
    <s v="DK-13225"/>
    <s v="Dean Katz"/>
    <x v="1"/>
    <x v="0"/>
    <s v="San Francisco"/>
    <x v="1"/>
    <n v="94109"/>
    <x v="1"/>
    <s v="OFF-AP-10003842"/>
    <x v="1"/>
    <s v="Appliances"/>
    <s v="Euro-Pro Shark Turbo Vacuum"/>
    <n v="154.9"/>
    <n v="0.4"/>
    <n v="92.94"/>
  </r>
  <r>
    <n v="5959"/>
    <s v="CA-2017-127138"/>
    <x v="299"/>
    <d v="2017-03-15T00:00:00"/>
    <s v="Second Class"/>
    <s v="DK-13225"/>
    <s v="Dean Katz"/>
    <x v="1"/>
    <x v="0"/>
    <s v="San Francisco"/>
    <x v="1"/>
    <n v="94109"/>
    <x v="1"/>
    <s v="OFF-EN-10004459"/>
    <x v="1"/>
    <s v="Envelopes"/>
    <s v="Security-Tint Envelopes"/>
    <n v="30.56"/>
    <n v="0.4"/>
    <n v="18.335999999999999"/>
  </r>
  <r>
    <n v="5960"/>
    <s v="CA-2017-127138"/>
    <x v="299"/>
    <d v="2017-03-15T00:00:00"/>
    <s v="Second Class"/>
    <s v="DK-13225"/>
    <s v="Dean Katz"/>
    <x v="1"/>
    <x v="0"/>
    <s v="San Francisco"/>
    <x v="1"/>
    <n v="94109"/>
    <x v="1"/>
    <s v="FUR-CH-10003746"/>
    <x v="0"/>
    <s v="Chairs"/>
    <s v="Hon 4070 Series Pagoda Round Back Stacking Chairs"/>
    <n v="770.35199999999998"/>
    <n v="0.45"/>
    <n v="423.6936"/>
  </r>
  <r>
    <n v="5961"/>
    <s v="CA-2018-150602"/>
    <x v="839"/>
    <d v="2018-02-14T00:00:00"/>
    <s v="Second Class"/>
    <s v="ML-17395"/>
    <s v="Marina Lichtenstein"/>
    <x v="1"/>
    <x v="0"/>
    <s v="Los Angeles"/>
    <x v="1"/>
    <n v="90045"/>
    <x v="1"/>
    <s v="FUR-FU-10003142"/>
    <x v="0"/>
    <s v="Furnishings"/>
    <s v="Master Big Foot Doorstop, Beige"/>
    <n v="21.12"/>
    <n v="0.4"/>
    <n v="12.672000000000001"/>
  </r>
  <r>
    <n v="5962"/>
    <s v="CA-2015-140732"/>
    <x v="7"/>
    <d v="2015-11-13T00:00:00"/>
    <s v="Second Class"/>
    <s v="MA-17560"/>
    <s v="Matt Abelman"/>
    <x v="2"/>
    <x v="0"/>
    <s v="Los Angeles"/>
    <x v="1"/>
    <n v="90004"/>
    <x v="1"/>
    <s v="TEC-PH-10001425"/>
    <x v="2"/>
    <s v="Phones"/>
    <s v="Mophie Juice Pack Helium for iPhone"/>
    <n v="575.928"/>
    <n v="0.4"/>
    <n v="345.55680000000001"/>
  </r>
  <r>
    <n v="5963"/>
    <s v="CA-2015-140732"/>
    <x v="7"/>
    <d v="2015-11-13T00:00:00"/>
    <s v="Second Class"/>
    <s v="MA-17560"/>
    <s v="Matt Abelman"/>
    <x v="2"/>
    <x v="0"/>
    <s v="Los Angeles"/>
    <x v="1"/>
    <n v="90004"/>
    <x v="1"/>
    <s v="OFF-AP-10001626"/>
    <x v="1"/>
    <s v="Appliances"/>
    <s v="Commercial WindTunnel Clean Air Upright Vacuum, Replacement Belts, Filtration Bags"/>
    <n v="7.78"/>
    <n v="0.4"/>
    <n v="4.6680000000000001"/>
  </r>
  <r>
    <n v="5964"/>
    <s v="CA-2015-140732"/>
    <x v="7"/>
    <d v="2015-11-13T00:00:00"/>
    <s v="Second Class"/>
    <s v="MA-17560"/>
    <s v="Matt Abelman"/>
    <x v="2"/>
    <x v="0"/>
    <s v="Los Angeles"/>
    <x v="1"/>
    <n v="90004"/>
    <x v="1"/>
    <s v="OFF-PA-10003625"/>
    <x v="1"/>
    <s v="Paper"/>
    <s v="Xerox 1979"/>
    <n v="123.92"/>
    <n v="0.4"/>
    <n v="74.352000000000004"/>
  </r>
  <r>
    <n v="5965"/>
    <s v="CA-2018-119011"/>
    <x v="648"/>
    <d v="2018-08-25T00:00:00"/>
    <s v="Standard Class"/>
    <s v="LR-17035"/>
    <s v="Lisa Ryan"/>
    <x v="1"/>
    <x v="0"/>
    <s v="San Francisco"/>
    <x v="1"/>
    <n v="94109"/>
    <x v="1"/>
    <s v="OFF-SU-10004768"/>
    <x v="1"/>
    <s v="Supplies"/>
    <s v="Acme Kleencut Forged Steel Scissors"/>
    <n v="17.22"/>
    <n v="0.45"/>
    <n v="9.4710000000000001"/>
  </r>
  <r>
    <n v="5966"/>
    <s v="CA-2018-119011"/>
    <x v="648"/>
    <d v="2018-08-25T00:00:00"/>
    <s v="Standard Class"/>
    <s v="LR-17035"/>
    <s v="Lisa Ryan"/>
    <x v="1"/>
    <x v="0"/>
    <s v="San Francisco"/>
    <x v="1"/>
    <n v="94109"/>
    <x v="1"/>
    <s v="OFF-ST-10000777"/>
    <x v="1"/>
    <s v="Storage"/>
    <s v="Companion Letter/Legal File, Black"/>
    <n v="226.56"/>
    <n v="0.5"/>
    <n v="113.28"/>
  </r>
  <r>
    <n v="5967"/>
    <s v="CA-2018-119011"/>
    <x v="648"/>
    <d v="2018-08-25T00:00:00"/>
    <s v="Standard Class"/>
    <s v="LR-17035"/>
    <s v="Lisa Ryan"/>
    <x v="1"/>
    <x v="0"/>
    <s v="San Francisco"/>
    <x v="1"/>
    <n v="94109"/>
    <x v="1"/>
    <s v="TEC-PH-10003171"/>
    <x v="2"/>
    <s v="Phones"/>
    <s v="Plantronics Encore H101 Dual Earpieces Headset"/>
    <n v="107.88"/>
    <n v="0.4"/>
    <n v="64.727999999999994"/>
  </r>
  <r>
    <n v="5968"/>
    <s v="CA-2017-166912"/>
    <x v="804"/>
    <d v="2017-01-17T00:00:00"/>
    <s v="First Class"/>
    <s v="BE-11335"/>
    <s v="Bill Eplett"/>
    <x v="2"/>
    <x v="0"/>
    <s v="New York City"/>
    <x v="15"/>
    <n v="10009"/>
    <x v="3"/>
    <s v="OFF-PA-10001033"/>
    <x v="1"/>
    <s v="Paper"/>
    <s v="Xerox 1893"/>
    <n v="81.98"/>
    <n v="0.4"/>
    <n v="49.188000000000002"/>
  </r>
  <r>
    <n v="5969"/>
    <s v="CA-2015-141726"/>
    <x v="836"/>
    <d v="2015-07-22T00:00:00"/>
    <s v="First Class"/>
    <s v="CC-12145"/>
    <s v="Charles Crestani"/>
    <x v="0"/>
    <x v="0"/>
    <s v="San Diego"/>
    <x v="1"/>
    <n v="92105"/>
    <x v="1"/>
    <s v="OFF-PA-10000418"/>
    <x v="1"/>
    <s v="Paper"/>
    <s v="Xerox 189"/>
    <n v="104.85"/>
    <n v="0.4"/>
    <n v="62.91"/>
  </r>
  <r>
    <n v="5970"/>
    <s v="CA-2015-141726"/>
    <x v="836"/>
    <d v="2015-07-22T00:00:00"/>
    <s v="First Class"/>
    <s v="CC-12145"/>
    <s v="Charles Crestani"/>
    <x v="0"/>
    <x v="0"/>
    <s v="San Diego"/>
    <x v="1"/>
    <n v="92105"/>
    <x v="1"/>
    <s v="OFF-BI-10001982"/>
    <x v="1"/>
    <s v="Binders"/>
    <s v="Wilson Jones Custom Binder Spines &amp; Labels"/>
    <n v="8.7040000000000006"/>
    <n v="0.4"/>
    <n v="5.2224000000000004"/>
  </r>
  <r>
    <n v="5971"/>
    <s v="CA-2015-141726"/>
    <x v="836"/>
    <d v="2015-07-22T00:00:00"/>
    <s v="First Class"/>
    <s v="CC-12145"/>
    <s v="Charles Crestani"/>
    <x v="0"/>
    <x v="0"/>
    <s v="San Diego"/>
    <x v="1"/>
    <n v="92105"/>
    <x v="1"/>
    <s v="OFF-PA-10002230"/>
    <x v="1"/>
    <s v="Paper"/>
    <s v="Xerox 1897"/>
    <n v="19.920000000000002"/>
    <n v="0.4"/>
    <n v="11.952"/>
  </r>
  <r>
    <n v="5972"/>
    <s v="CA-2015-141726"/>
    <x v="836"/>
    <d v="2015-07-22T00:00:00"/>
    <s v="First Class"/>
    <s v="CC-12145"/>
    <s v="Charles Crestani"/>
    <x v="0"/>
    <x v="0"/>
    <s v="San Diego"/>
    <x v="1"/>
    <n v="92105"/>
    <x v="1"/>
    <s v="FUR-FU-10003577"/>
    <x v="0"/>
    <s v="Furnishings"/>
    <s v="Nu-Dell Leatherette Frames"/>
    <n v="43.02"/>
    <n v="0.4"/>
    <n v="25.812000000000001"/>
  </r>
  <r>
    <n v="5973"/>
    <s v="CA-2018-115105"/>
    <x v="695"/>
    <d v="2018-02-11T00:00:00"/>
    <s v="Standard Class"/>
    <s v="BD-11770"/>
    <s v="Bryan Davis"/>
    <x v="0"/>
    <x v="0"/>
    <s v="New York City"/>
    <x v="15"/>
    <n v="10024"/>
    <x v="3"/>
    <s v="FUR-BO-10001811"/>
    <x v="0"/>
    <s v="Bookcases"/>
    <s v="Atlantic Metals Mobile 5-Shelf Bookcases, Custom Colors"/>
    <n v="240.78399999999999"/>
    <n v="0.5"/>
    <n v="120.392"/>
  </r>
  <r>
    <n v="5974"/>
    <s v="CA-2016-143980"/>
    <x v="707"/>
    <d v="2016-12-29T00:00:00"/>
    <s v="Standard Class"/>
    <s v="JK-15640"/>
    <s v="Jim Kriz"/>
    <x v="2"/>
    <x v="0"/>
    <s v="New York City"/>
    <x v="15"/>
    <n v="10011"/>
    <x v="3"/>
    <s v="OFF-AP-10003779"/>
    <x v="1"/>
    <s v="Appliances"/>
    <s v="Kensington 7 Outlet MasterPiece Power Center with Fax/Phone Line Protection"/>
    <n v="414.96"/>
    <n v="0.4"/>
    <n v="248.97599999999997"/>
  </r>
  <r>
    <n v="5975"/>
    <s v="CA-2017-135636"/>
    <x v="750"/>
    <d v="2017-10-13T00:00:00"/>
    <s v="Standard Class"/>
    <s v="DB-13615"/>
    <s v="Doug Bickford"/>
    <x v="0"/>
    <x v="0"/>
    <s v="Charlotte"/>
    <x v="3"/>
    <n v="28205"/>
    <x v="0"/>
    <s v="OFF-ST-10000676"/>
    <x v="1"/>
    <s v="Storage"/>
    <s v="Fellowes Econo/Stor Drawers"/>
    <n v="387.72"/>
    <n v="0.35"/>
    <n v="252.01800000000003"/>
  </r>
  <r>
    <n v="5976"/>
    <s v="CA-2018-102155"/>
    <x v="1002"/>
    <d v="2018-07-17T00:00:00"/>
    <s v="Standard Class"/>
    <s v="RR-19525"/>
    <s v="Rick Reed"/>
    <x v="1"/>
    <x v="0"/>
    <s v="Overland Park"/>
    <x v="41"/>
    <n v="66212"/>
    <x v="2"/>
    <s v="OFF-ST-10001496"/>
    <x v="1"/>
    <s v="Storage"/>
    <s v="Standard Rollaway File with Lock"/>
    <n v="360.38"/>
    <n v="0.4"/>
    <n v="216.22799999999998"/>
  </r>
  <r>
    <n v="5977"/>
    <s v="CA-2018-102155"/>
    <x v="1002"/>
    <d v="2018-07-17T00:00:00"/>
    <s v="Standard Class"/>
    <s v="RR-19525"/>
    <s v="Rick Reed"/>
    <x v="1"/>
    <x v="0"/>
    <s v="Overland Park"/>
    <x v="41"/>
    <n v="66212"/>
    <x v="2"/>
    <s v="OFF-PA-10003673"/>
    <x v="1"/>
    <s v="Paper"/>
    <s v="Strathmore Photo Mount Cards"/>
    <n v="13.56"/>
    <n v="0.3"/>
    <n v="9.4919999999999991"/>
  </r>
  <r>
    <n v="5978"/>
    <s v="CA-2018-116953"/>
    <x v="558"/>
    <d v="2018-04-25T00:00:00"/>
    <s v="First Class"/>
    <s v="SV-20935"/>
    <s v="Susan Vittorini"/>
    <x v="0"/>
    <x v="0"/>
    <s v="Mesa"/>
    <x v="16"/>
    <n v="85204"/>
    <x v="1"/>
    <s v="TEC-PH-10004614"/>
    <x v="2"/>
    <s v="Phones"/>
    <s v="AT&amp;T 841000 Phone"/>
    <n v="552"/>
    <n v="0.4"/>
    <n v="331.2"/>
  </r>
  <r>
    <n v="5979"/>
    <s v="CA-2015-117765"/>
    <x v="557"/>
    <d v="2015-09-13T00:00:00"/>
    <s v="Standard Class"/>
    <s v="RB-19465"/>
    <s v="Rick Bensley"/>
    <x v="2"/>
    <x v="0"/>
    <s v="Tulsa"/>
    <x v="26"/>
    <n v="74133"/>
    <x v="2"/>
    <s v="FUR-TA-10001039"/>
    <x v="0"/>
    <s v="Tables"/>
    <s v="KI Adjustable-Height Table"/>
    <n v="429.9"/>
    <n v="0.35"/>
    <n v="279.435"/>
  </r>
  <r>
    <n v="5980"/>
    <s v="CA-2015-117765"/>
    <x v="557"/>
    <d v="2015-09-13T00:00:00"/>
    <s v="Standard Class"/>
    <s v="RB-19465"/>
    <s v="Rick Bensley"/>
    <x v="2"/>
    <x v="0"/>
    <s v="Tulsa"/>
    <x v="26"/>
    <n v="74133"/>
    <x v="2"/>
    <s v="OFF-BI-10000474"/>
    <x v="1"/>
    <s v="Binders"/>
    <s v="Avery Recycled Flexi-View Covers for Binding Systems"/>
    <n v="32.06"/>
    <n v="0.3"/>
    <n v="22.442"/>
  </r>
  <r>
    <n v="5981"/>
    <s v="CA-2015-117765"/>
    <x v="557"/>
    <d v="2015-09-13T00:00:00"/>
    <s v="Standard Class"/>
    <s v="RB-19465"/>
    <s v="Rick Bensley"/>
    <x v="2"/>
    <x v="0"/>
    <s v="Tulsa"/>
    <x v="26"/>
    <n v="74133"/>
    <x v="2"/>
    <s v="FUR-CH-10004698"/>
    <x v="0"/>
    <s v="Chairs"/>
    <s v="Padded Folding Chairs, Black, 4/Carton"/>
    <n v="161.96"/>
    <n v="0.35"/>
    <n v="105.27400000000002"/>
  </r>
  <r>
    <n v="5982"/>
    <s v="CA-2015-117765"/>
    <x v="557"/>
    <d v="2015-09-13T00:00:00"/>
    <s v="Standard Class"/>
    <s v="RB-19465"/>
    <s v="Rick Bensley"/>
    <x v="2"/>
    <x v="0"/>
    <s v="Tulsa"/>
    <x v="26"/>
    <n v="74133"/>
    <x v="2"/>
    <s v="OFF-ST-10003327"/>
    <x v="1"/>
    <s v="Storage"/>
    <s v="Akro-Mils 12-Gallon Tote"/>
    <n v="19.86"/>
    <n v="0.4"/>
    <n v="11.915999999999999"/>
  </r>
  <r>
    <n v="5983"/>
    <s v="CA-2017-114895"/>
    <x v="831"/>
    <d v="2017-11-28T00:00:00"/>
    <s v="Standard Class"/>
    <s v="MV-18190"/>
    <s v="Mike Vittorini"/>
    <x v="0"/>
    <x v="0"/>
    <s v="New York City"/>
    <x v="15"/>
    <n v="10035"/>
    <x v="3"/>
    <s v="OFF-PA-10000232"/>
    <x v="1"/>
    <s v="Paper"/>
    <s v="Xerox 1975"/>
    <n v="12.96"/>
    <n v="0.4"/>
    <n v="7.7759999999999998"/>
  </r>
  <r>
    <n v="5984"/>
    <s v="CA-2018-112984"/>
    <x v="118"/>
    <d v="2018-09-18T00:00:00"/>
    <s v="Second Class"/>
    <s v="EH-14185"/>
    <s v="Evan Henry"/>
    <x v="0"/>
    <x v="0"/>
    <s v="Philadelphia"/>
    <x v="9"/>
    <n v="19143"/>
    <x v="3"/>
    <s v="OFF-PA-10003657"/>
    <x v="1"/>
    <s v="Paper"/>
    <s v="Xerox 1927"/>
    <n v="20.544"/>
    <n v="0.4"/>
    <n v="12.3264"/>
  </r>
  <r>
    <n v="5985"/>
    <s v="CA-2017-163776"/>
    <x v="1080"/>
    <d v="2017-07-25T00:00:00"/>
    <s v="Standard Class"/>
    <s v="JS-16030"/>
    <s v="Joy Smith"/>
    <x v="0"/>
    <x v="0"/>
    <s v="Hattiesburg"/>
    <x v="35"/>
    <n v="39401"/>
    <x v="0"/>
    <s v="FUR-FU-10001185"/>
    <x v="0"/>
    <s v="Furnishings"/>
    <s v="Advantus Employee of the Month Certificate Frame, 11 x 13-1/2"/>
    <n v="185.58"/>
    <n v="0.25"/>
    <n v="139.185"/>
  </r>
  <r>
    <n v="5986"/>
    <s v="CA-2017-163776"/>
    <x v="1080"/>
    <d v="2017-07-25T00:00:00"/>
    <s v="Standard Class"/>
    <s v="JS-16030"/>
    <s v="Joy Smith"/>
    <x v="0"/>
    <x v="0"/>
    <s v="Hattiesburg"/>
    <x v="35"/>
    <n v="39401"/>
    <x v="0"/>
    <s v="OFF-BI-10003007"/>
    <x v="1"/>
    <s v="Binders"/>
    <s v="Premium Transparent Presentation Covers, No Pattern/Clear, 8 1/2 x 11"/>
    <n v="77.56"/>
    <n v="0.25"/>
    <n v="58.17"/>
  </r>
  <r>
    <n v="5987"/>
    <s v="CA-2017-163776"/>
    <x v="1080"/>
    <d v="2017-07-25T00:00:00"/>
    <s v="Standard Class"/>
    <s v="JS-16030"/>
    <s v="Joy Smith"/>
    <x v="0"/>
    <x v="0"/>
    <s v="Hattiesburg"/>
    <x v="35"/>
    <n v="39401"/>
    <x v="0"/>
    <s v="OFF-ST-10002485"/>
    <x v="1"/>
    <s v="Storage"/>
    <s v="Rogers Deluxe File Chest"/>
    <n v="87.92"/>
    <n v="0.35"/>
    <n v="57.148000000000003"/>
  </r>
  <r>
    <n v="5988"/>
    <s v="CA-2017-163776"/>
    <x v="1080"/>
    <d v="2017-07-25T00:00:00"/>
    <s v="Standard Class"/>
    <s v="JS-16030"/>
    <s v="Joy Smith"/>
    <x v="0"/>
    <x v="0"/>
    <s v="Hattiesburg"/>
    <x v="35"/>
    <n v="39401"/>
    <x v="0"/>
    <s v="OFF-PA-10001033"/>
    <x v="1"/>
    <s v="Paper"/>
    <s v="Xerox 1893"/>
    <n v="245.94"/>
    <n v="0.25"/>
    <n v="184.45499999999998"/>
  </r>
  <r>
    <n v="5989"/>
    <s v="CA-2017-163776"/>
    <x v="1080"/>
    <d v="2017-07-25T00:00:00"/>
    <s v="Standard Class"/>
    <s v="JS-16030"/>
    <s v="Joy Smith"/>
    <x v="0"/>
    <x v="0"/>
    <s v="Hattiesburg"/>
    <x v="35"/>
    <n v="39401"/>
    <x v="0"/>
    <s v="OFF-BI-10000404"/>
    <x v="1"/>
    <s v="Binders"/>
    <s v="Avery Printable Repositionable Plastic Tabs"/>
    <n v="8.6"/>
    <n v="0.25"/>
    <n v="6.4499999999999993"/>
  </r>
  <r>
    <n v="5990"/>
    <s v="CA-2017-163776"/>
    <x v="1080"/>
    <d v="2017-07-25T00:00:00"/>
    <s v="Standard Class"/>
    <s v="JS-16030"/>
    <s v="Joy Smith"/>
    <x v="0"/>
    <x v="0"/>
    <s v="Hattiesburg"/>
    <x v="35"/>
    <n v="39401"/>
    <x v="0"/>
    <s v="FUR-BO-10003546"/>
    <x v="0"/>
    <s v="Bookcases"/>
    <s v="Hon 4-Shelf Metal Bookcases"/>
    <n v="504.9"/>
    <n v="0.35"/>
    <n v="328.185"/>
  </r>
  <r>
    <n v="5991"/>
    <s v="US-2018-163300"/>
    <x v="175"/>
    <d v="2018-09-21T00:00:00"/>
    <s v="Standard Class"/>
    <s v="ES-14020"/>
    <s v="Erica Smith"/>
    <x v="0"/>
    <x v="0"/>
    <s v="Los Angeles"/>
    <x v="1"/>
    <n v="90049"/>
    <x v="1"/>
    <s v="OFF-BI-10004390"/>
    <x v="1"/>
    <s v="Binders"/>
    <s v="GBC DocuBind 200 Manual Binding Machine"/>
    <n v="2357.4879999999998"/>
    <n v="0.4"/>
    <n v="1414.4927999999998"/>
  </r>
  <r>
    <n v="5992"/>
    <s v="US-2018-163300"/>
    <x v="175"/>
    <d v="2018-09-21T00:00:00"/>
    <s v="Standard Class"/>
    <s v="ES-14020"/>
    <s v="Erica Smith"/>
    <x v="0"/>
    <x v="0"/>
    <s v="Los Angeles"/>
    <x v="1"/>
    <n v="90049"/>
    <x v="1"/>
    <s v="TEC-PH-10001700"/>
    <x v="2"/>
    <s v="Phones"/>
    <s v="Panasonic KX-TG6844B Expandable Digital Cordless Telephone"/>
    <n v="369.54399999999998"/>
    <n v="0.4"/>
    <n v="221.72639999999998"/>
  </r>
  <r>
    <n v="5993"/>
    <s v="US-2018-163300"/>
    <x v="175"/>
    <d v="2018-09-21T00:00:00"/>
    <s v="Standard Class"/>
    <s v="ES-14020"/>
    <s v="Erica Smith"/>
    <x v="0"/>
    <x v="0"/>
    <s v="Los Angeles"/>
    <x v="1"/>
    <n v="90049"/>
    <x v="1"/>
    <s v="FUR-CH-10003396"/>
    <x v="0"/>
    <s v="Chairs"/>
    <s v="Global Deluxe Steno Chair"/>
    <n v="184.75200000000001"/>
    <n v="0.45"/>
    <n v="101.61360000000002"/>
  </r>
  <r>
    <n v="5994"/>
    <s v="CA-2017-162187"/>
    <x v="25"/>
    <d v="2017-12-11T00:00:00"/>
    <s v="Same Day"/>
    <s v="NS-18640"/>
    <s v="Noel Staavos"/>
    <x v="1"/>
    <x v="0"/>
    <s v="Columbus"/>
    <x v="24"/>
    <n v="43229"/>
    <x v="3"/>
    <s v="OFF-ST-10001558"/>
    <x v="1"/>
    <s v="Storage"/>
    <s v="Acco Perma 4000 Stacking Storage Drawers"/>
    <n v="64.959999999999994"/>
    <n v="0.5"/>
    <n v="32.479999999999997"/>
  </r>
  <r>
    <n v="5995"/>
    <s v="CA-2017-162187"/>
    <x v="25"/>
    <d v="2017-12-11T00:00:00"/>
    <s v="Same Day"/>
    <s v="NS-18640"/>
    <s v="Noel Staavos"/>
    <x v="1"/>
    <x v="0"/>
    <s v="Columbus"/>
    <x v="24"/>
    <n v="43229"/>
    <x v="3"/>
    <s v="OFF-SU-10004782"/>
    <x v="1"/>
    <s v="Supplies"/>
    <s v="Elite 5 Scissors"/>
    <n v="13.52"/>
    <n v="0.45"/>
    <n v="7.4359999999999999"/>
  </r>
  <r>
    <n v="5996"/>
    <s v="CA-2017-162187"/>
    <x v="25"/>
    <d v="2017-12-11T00:00:00"/>
    <s v="Same Day"/>
    <s v="NS-18640"/>
    <s v="Noel Staavos"/>
    <x v="1"/>
    <x v="0"/>
    <s v="Columbus"/>
    <x v="24"/>
    <n v="43229"/>
    <x v="3"/>
    <s v="FUR-CH-10003298"/>
    <x v="0"/>
    <s v="Chairs"/>
    <s v="Office Star - Contemporary Task Swivel chair with Loop Arms, Charcoal"/>
    <n v="458.43"/>
    <n v="0.45"/>
    <n v="252.13650000000001"/>
  </r>
  <r>
    <n v="5997"/>
    <s v="CA-2017-162187"/>
    <x v="25"/>
    <d v="2017-12-11T00:00:00"/>
    <s v="Same Day"/>
    <s v="NS-18640"/>
    <s v="Noel Staavos"/>
    <x v="1"/>
    <x v="0"/>
    <s v="Columbus"/>
    <x v="24"/>
    <n v="43229"/>
    <x v="3"/>
    <s v="OFF-AP-10000576"/>
    <x v="1"/>
    <s v="Appliances"/>
    <s v="Belkin 325VA UPS Surge Protector, 6"/>
    <n v="387.13600000000002"/>
    <n v="0.4"/>
    <n v="232.2816"/>
  </r>
  <r>
    <n v="5998"/>
    <s v="CA-2017-162187"/>
    <x v="25"/>
    <d v="2017-12-11T00:00:00"/>
    <s v="Same Day"/>
    <s v="NS-18640"/>
    <s v="Noel Staavos"/>
    <x v="1"/>
    <x v="0"/>
    <s v="Columbus"/>
    <x v="24"/>
    <n v="43229"/>
    <x v="3"/>
    <s v="FUR-TA-10003008"/>
    <x v="0"/>
    <s v="Tables"/>
    <s v="Lesro Round Back Collection Coffee Table, End Table"/>
    <n v="328.59"/>
    <n v="0.45"/>
    <n v="180.72450000000001"/>
  </r>
  <r>
    <n v="5999"/>
    <s v="US-2015-112991"/>
    <x v="325"/>
    <d v="2015-12-14T00:00:00"/>
    <s v="Standard Class"/>
    <s v="SH-19975"/>
    <s v="Sally Hughsby"/>
    <x v="1"/>
    <x v="0"/>
    <s v="Caldwell"/>
    <x v="45"/>
    <n v="83605"/>
    <x v="1"/>
    <s v="FUR-CH-10001708"/>
    <x v="0"/>
    <s v="Chairs"/>
    <s v="Office Star - Contemporary Swivel Chair with Padded Adjustable Arms and Flex Back"/>
    <n v="338.35199999999998"/>
    <n v="0.45"/>
    <n v="186.09360000000001"/>
  </r>
  <r>
    <n v="6000"/>
    <s v="US-2015-112991"/>
    <x v="325"/>
    <d v="2015-12-14T00:00:00"/>
    <s v="Standard Class"/>
    <s v="SH-19975"/>
    <s v="Sally Hughsby"/>
    <x v="1"/>
    <x v="0"/>
    <s v="Caldwell"/>
    <x v="45"/>
    <n v="83605"/>
    <x v="1"/>
    <s v="OFF-PA-10000019"/>
    <x v="1"/>
    <s v="Paper"/>
    <s v="Xerox 1931"/>
    <n v="25.92"/>
    <n v="0.4"/>
    <n v="15.552"/>
  </r>
  <r>
    <n v="6001"/>
    <s v="US-2015-112991"/>
    <x v="325"/>
    <d v="2015-12-14T00:00:00"/>
    <s v="Standard Class"/>
    <s v="SH-19975"/>
    <s v="Sally Hughsby"/>
    <x v="1"/>
    <x v="0"/>
    <s v="Caldwell"/>
    <x v="45"/>
    <n v="83605"/>
    <x v="1"/>
    <s v="OFF-PA-10002222"/>
    <x v="1"/>
    <s v="Paper"/>
    <s v="Xerox Color Copier Paper, 11 x 17, Ream"/>
    <n v="91.36"/>
    <n v="0.4"/>
    <n v="54.815999999999995"/>
  </r>
  <r>
    <n v="6002"/>
    <s v="CA-2015-124079"/>
    <x v="736"/>
    <d v="2015-12-17T00:00:00"/>
    <s v="Standard Class"/>
    <s v="RF-19345"/>
    <s v="Randy Ferguson"/>
    <x v="1"/>
    <x v="0"/>
    <s v="Phoenix"/>
    <x v="16"/>
    <n v="85023"/>
    <x v="1"/>
    <s v="FUR-FU-10002553"/>
    <x v="0"/>
    <s v="Furnishings"/>
    <s v="Electrix Incandescent Magnifying Lamp, Black"/>
    <n v="87.96"/>
    <n v="0.4"/>
    <n v="52.775999999999996"/>
  </r>
  <r>
    <n v="6003"/>
    <s v="CA-2015-124079"/>
    <x v="736"/>
    <d v="2015-12-17T00:00:00"/>
    <s v="Standard Class"/>
    <s v="RF-19345"/>
    <s v="Randy Ferguson"/>
    <x v="1"/>
    <x v="0"/>
    <s v="Phoenix"/>
    <x v="16"/>
    <n v="85023"/>
    <x v="1"/>
    <s v="OFF-BI-10002103"/>
    <x v="1"/>
    <s v="Binders"/>
    <s v="Cardinal Slant-D Ring Binder, Heavy Gauge Vinyl"/>
    <n v="5.2140000000000004"/>
    <n v="0.4"/>
    <n v="3.1284000000000001"/>
  </r>
  <r>
    <n v="6004"/>
    <s v="US-2018-146878"/>
    <x v="296"/>
    <d v="2018-09-27T00:00:00"/>
    <s v="Standard Class"/>
    <s v="DL-12865"/>
    <s v="Dan Lawera"/>
    <x v="0"/>
    <x v="0"/>
    <s v="Miami"/>
    <x v="2"/>
    <n v="33142"/>
    <x v="0"/>
    <s v="OFF-BI-10002794"/>
    <x v="1"/>
    <s v="Binders"/>
    <s v="Avery Trapezoid Ring Binder, 3 Capacity, Black, 1040 sheets"/>
    <n v="12.294"/>
    <n v="0.25"/>
    <n v="9.2205000000000013"/>
  </r>
  <r>
    <n v="6005"/>
    <s v="CA-2018-107244"/>
    <x v="210"/>
    <d v="2018-09-11T00:00:00"/>
    <s v="Standard Class"/>
    <s v="AG-10390"/>
    <s v="Allen Goldenen"/>
    <x v="0"/>
    <x v="0"/>
    <s v="Los Angeles"/>
    <x v="1"/>
    <n v="90004"/>
    <x v="1"/>
    <s v="FUR-FU-10002597"/>
    <x v="0"/>
    <s v="Furnishings"/>
    <s v="C-Line Magnetic Cubicle Keepers, Clear Polypropylene"/>
    <n v="19.760000000000002"/>
    <n v="0.4"/>
    <n v="11.856"/>
  </r>
  <r>
    <n v="6006"/>
    <s v="CA-2016-100657"/>
    <x v="121"/>
    <d v="2016-11-07T00:00:00"/>
    <s v="Standard Class"/>
    <s v="SW-20245"/>
    <s v="Scot Wooten"/>
    <x v="0"/>
    <x v="0"/>
    <s v="Troy"/>
    <x v="15"/>
    <n v="12180"/>
    <x v="3"/>
    <s v="FUR-CH-10003535"/>
    <x v="0"/>
    <s v="Chairs"/>
    <s v="Global Armless Task Chair, Royal Blue"/>
    <n v="109.764"/>
    <n v="0.45"/>
    <n v="60.370200000000004"/>
  </r>
  <r>
    <n v="6007"/>
    <s v="CA-2018-129581"/>
    <x v="157"/>
    <d v="2018-12-18T00:00:00"/>
    <s v="Standard Class"/>
    <s v="KN-16390"/>
    <s v="Katherine Nockton"/>
    <x v="1"/>
    <x v="0"/>
    <s v="New Bedford"/>
    <x v="31"/>
    <n v="2740"/>
    <x v="3"/>
    <s v="TEC-PH-10001527"/>
    <x v="2"/>
    <s v="Phones"/>
    <s v="Plantronics MX500i Earset"/>
    <n v="128.85"/>
    <n v="0.4"/>
    <n v="77.309999999999988"/>
  </r>
  <r>
    <n v="6008"/>
    <s v="CA-2018-129028"/>
    <x v="719"/>
    <d v="2018-04-03T00:00:00"/>
    <s v="First Class"/>
    <s v="GB-14530"/>
    <s v="George Bell"/>
    <x v="1"/>
    <x v="0"/>
    <s v="Florence"/>
    <x v="20"/>
    <n v="29501"/>
    <x v="0"/>
    <s v="FUR-FU-10004006"/>
    <x v="0"/>
    <s v="Furnishings"/>
    <s v="Deflect-o DuraMat Lighweight, Studded, Beveled Mat for Low Pile Carpeting"/>
    <n v="127.95"/>
    <n v="0.25"/>
    <n v="95.962500000000006"/>
  </r>
  <r>
    <n v="6009"/>
    <s v="CA-2016-135580"/>
    <x v="1081"/>
    <d v="2017-01-03T00:00:00"/>
    <s v="Standard Class"/>
    <s v="CL-12565"/>
    <s v="Clay Ludtke"/>
    <x v="0"/>
    <x v="0"/>
    <s v="Los Angeles"/>
    <x v="1"/>
    <n v="90049"/>
    <x v="1"/>
    <s v="OFF-PA-10000595"/>
    <x v="1"/>
    <s v="Paper"/>
    <s v="Xerox 1929"/>
    <n v="68.52"/>
    <n v="0.4"/>
    <n v="41.111999999999995"/>
  </r>
  <r>
    <n v="6010"/>
    <s v="CA-2016-135580"/>
    <x v="1081"/>
    <d v="2017-01-03T00:00:00"/>
    <s v="Standard Class"/>
    <s v="CL-12565"/>
    <s v="Clay Ludtke"/>
    <x v="0"/>
    <x v="0"/>
    <s v="Los Angeles"/>
    <x v="1"/>
    <n v="90049"/>
    <x v="1"/>
    <s v="OFF-ST-10000798"/>
    <x v="1"/>
    <s v="Storage"/>
    <s v="2300 Heavy-Duty Transfer File Systems by Perma"/>
    <n v="74.94"/>
    <n v="0.5"/>
    <n v="37.47"/>
  </r>
  <r>
    <n v="6011"/>
    <s v="CA-2016-135580"/>
    <x v="1081"/>
    <d v="2017-01-03T00:00:00"/>
    <s v="Standard Class"/>
    <s v="CL-12565"/>
    <s v="Clay Ludtke"/>
    <x v="0"/>
    <x v="0"/>
    <s v="Los Angeles"/>
    <x v="1"/>
    <n v="90049"/>
    <x v="1"/>
    <s v="TEC-MA-10004002"/>
    <x v="2"/>
    <s v="Machines"/>
    <s v="Zebra GX420t Direct Thermal/Thermal Transfer Printer"/>
    <n v="2548.56"/>
    <n v="0.45"/>
    <n v="1401.7080000000001"/>
  </r>
  <r>
    <n v="6012"/>
    <s v="CA-2016-135580"/>
    <x v="1081"/>
    <d v="2017-01-03T00:00:00"/>
    <s v="Standard Class"/>
    <s v="CL-12565"/>
    <s v="Clay Ludtke"/>
    <x v="0"/>
    <x v="0"/>
    <s v="Los Angeles"/>
    <x v="1"/>
    <n v="90049"/>
    <x v="1"/>
    <s v="OFF-EN-10003296"/>
    <x v="1"/>
    <s v="Envelopes"/>
    <s v="Tyvek Side-Opening Peel &amp; Seel Expanding Envelopes"/>
    <n v="271.44"/>
    <n v="0.4"/>
    <n v="162.864"/>
  </r>
  <r>
    <n v="6013"/>
    <s v="CA-2016-135580"/>
    <x v="1081"/>
    <d v="2017-01-03T00:00:00"/>
    <s v="Standard Class"/>
    <s v="CL-12565"/>
    <s v="Clay Ludtke"/>
    <x v="0"/>
    <x v="0"/>
    <s v="Los Angeles"/>
    <x v="1"/>
    <n v="90049"/>
    <x v="1"/>
    <s v="TEC-PH-10004345"/>
    <x v="2"/>
    <s v="Phones"/>
    <s v="Cisco SPA 502G IP Phone"/>
    <n v="287.88"/>
    <n v="0.4"/>
    <n v="172.72799999999998"/>
  </r>
  <r>
    <n v="6014"/>
    <s v="CA-2017-159016"/>
    <x v="612"/>
    <d v="2017-03-11T00:00:00"/>
    <s v="First Class"/>
    <s v="KF-16285"/>
    <s v="Karen Ferguson"/>
    <x v="2"/>
    <x v="0"/>
    <s v="Los Angeles"/>
    <x v="1"/>
    <n v="90008"/>
    <x v="1"/>
    <s v="OFF-PA-10004405"/>
    <x v="1"/>
    <s v="Paper"/>
    <s v="Rediform Voice Mail Log Books"/>
    <n v="14.9"/>
    <n v="0.4"/>
    <n v="8.94"/>
  </r>
  <r>
    <n v="6015"/>
    <s v="CA-2017-159016"/>
    <x v="612"/>
    <d v="2017-03-11T00:00:00"/>
    <s v="First Class"/>
    <s v="KF-16285"/>
    <s v="Karen Ferguson"/>
    <x v="2"/>
    <x v="0"/>
    <s v="Los Angeles"/>
    <x v="1"/>
    <n v="90008"/>
    <x v="1"/>
    <s v="TEC-PH-10002885"/>
    <x v="2"/>
    <s v="Phones"/>
    <s v="Apple iPhone 5"/>
    <n v="4158.9120000000003"/>
    <n v="0.4"/>
    <n v="2495.3472000000002"/>
  </r>
  <r>
    <n v="6016"/>
    <s v="CA-2015-102652"/>
    <x v="322"/>
    <d v="2015-04-12T00:00:00"/>
    <s v="Standard Class"/>
    <s v="AY-10555"/>
    <s v="Andy Yotov"/>
    <x v="1"/>
    <x v="0"/>
    <s v="Los Angeles"/>
    <x v="1"/>
    <n v="90049"/>
    <x v="1"/>
    <s v="FUR-FU-10000747"/>
    <x v="0"/>
    <s v="Furnishings"/>
    <s v="Tenex B1-RE Series Chair Mats for Low Pile Carpets"/>
    <n v="91.96"/>
    <n v="0.4"/>
    <n v="55.175999999999995"/>
  </r>
  <r>
    <n v="6017"/>
    <s v="CA-2015-102652"/>
    <x v="322"/>
    <d v="2015-04-12T00:00:00"/>
    <s v="Standard Class"/>
    <s v="AY-10555"/>
    <s v="Andy Yotov"/>
    <x v="1"/>
    <x v="0"/>
    <s v="Los Angeles"/>
    <x v="1"/>
    <n v="90049"/>
    <x v="1"/>
    <s v="FUR-FU-10001918"/>
    <x v="0"/>
    <s v="Furnishings"/>
    <s v="C-Line Cubicle Keepers Polyproplyene Holder With Velcro Backings"/>
    <n v="33.11"/>
    <n v="0.4"/>
    <n v="19.866"/>
  </r>
  <r>
    <n v="6018"/>
    <s v="CA-2015-102652"/>
    <x v="322"/>
    <d v="2015-04-12T00:00:00"/>
    <s v="Standard Class"/>
    <s v="AY-10555"/>
    <s v="Andy Yotov"/>
    <x v="1"/>
    <x v="0"/>
    <s v="Los Angeles"/>
    <x v="1"/>
    <n v="90049"/>
    <x v="1"/>
    <s v="OFF-PA-10003309"/>
    <x v="1"/>
    <s v="Paper"/>
    <s v="Xerox 211"/>
    <n v="19.440000000000001"/>
    <n v="0.4"/>
    <n v="11.664"/>
  </r>
  <r>
    <n v="6019"/>
    <s v="CA-2015-102652"/>
    <x v="322"/>
    <d v="2015-04-12T00:00:00"/>
    <s v="Standard Class"/>
    <s v="AY-10555"/>
    <s v="Andy Yotov"/>
    <x v="1"/>
    <x v="0"/>
    <s v="Los Angeles"/>
    <x v="1"/>
    <n v="90049"/>
    <x v="1"/>
    <s v="OFF-PA-10001977"/>
    <x v="1"/>
    <s v="Paper"/>
    <s v="Xerox 194"/>
    <n v="55.48"/>
    <n v="0.4"/>
    <n v="33.287999999999997"/>
  </r>
  <r>
    <n v="6020"/>
    <s v="CA-2015-152422"/>
    <x v="1082"/>
    <d v="2015-10-10T00:00:00"/>
    <s v="Second Class"/>
    <s v="BD-11635"/>
    <s v="Brian Derr"/>
    <x v="0"/>
    <x v="0"/>
    <s v="Columbus"/>
    <x v="24"/>
    <n v="43229"/>
    <x v="3"/>
    <s v="OFF-AP-10002892"/>
    <x v="1"/>
    <s v="Appliances"/>
    <s v="Belkin F5C206VTEL 6 Outlet Surge"/>
    <n v="91.92"/>
    <n v="0.4"/>
    <n v="55.152000000000001"/>
  </r>
  <r>
    <n v="6021"/>
    <s v="US-2017-156692"/>
    <x v="572"/>
    <d v="2017-08-13T00:00:00"/>
    <s v="Same Day"/>
    <s v="HG-15025"/>
    <s v="Hunter Glantz"/>
    <x v="0"/>
    <x v="0"/>
    <s v="Kenner"/>
    <x v="28"/>
    <n v="70065"/>
    <x v="0"/>
    <s v="OFF-AP-10002222"/>
    <x v="1"/>
    <s v="Appliances"/>
    <s v="Staple holder"/>
    <n v="17.34"/>
    <n v="0.25"/>
    <n v="13.004999999999999"/>
  </r>
  <r>
    <n v="6022"/>
    <s v="US-2017-156692"/>
    <x v="572"/>
    <d v="2017-08-13T00:00:00"/>
    <s v="Same Day"/>
    <s v="HG-15025"/>
    <s v="Hunter Glantz"/>
    <x v="0"/>
    <x v="0"/>
    <s v="Kenner"/>
    <x v="28"/>
    <n v="70065"/>
    <x v="0"/>
    <s v="TEC-AC-10000158"/>
    <x v="2"/>
    <s v="Accessories"/>
    <s v="Sony 64GB Class 10 Micro SDHC R40 Memory Card"/>
    <n v="71.98"/>
    <n v="0.3"/>
    <n v="50.386000000000003"/>
  </r>
  <r>
    <n v="6023"/>
    <s v="CA-2015-130869"/>
    <x v="664"/>
    <d v="2015-11-21T00:00:00"/>
    <s v="Standard Class"/>
    <s v="CB-12025"/>
    <s v="Cassandra Brandow"/>
    <x v="0"/>
    <x v="0"/>
    <s v="Cedar Hill"/>
    <x v="5"/>
    <n v="75104"/>
    <x v="2"/>
    <s v="OFF-EN-10002600"/>
    <x v="1"/>
    <s v="Envelopes"/>
    <s v="Redi-Strip #10 Envelopes, 4 1/8 x 9 1/2"/>
    <n v="7.08"/>
    <n v="0.3"/>
    <n v="4.9559999999999995"/>
  </r>
  <r>
    <n v="6024"/>
    <s v="US-2018-128832"/>
    <x v="558"/>
    <d v="2018-04-27T00:00:00"/>
    <s v="First Class"/>
    <s v="LS-16945"/>
    <s v="Linda Southworth"/>
    <x v="1"/>
    <x v="0"/>
    <s v="Providence"/>
    <x v="34"/>
    <n v="2908"/>
    <x v="3"/>
    <s v="TEC-AC-10004855"/>
    <x v="2"/>
    <s v="Accessories"/>
    <s v="V7 USB Numeric Keypad"/>
    <n v="69.98"/>
    <n v="0.45"/>
    <n v="38.489000000000004"/>
  </r>
  <r>
    <n v="6025"/>
    <s v="CA-2018-139717"/>
    <x v="1043"/>
    <d v="2018-08-26T00:00:00"/>
    <s v="Second Class"/>
    <s v="DM-13015"/>
    <s v="Darrin Martin"/>
    <x v="0"/>
    <x v="0"/>
    <s v="Lancaster"/>
    <x v="24"/>
    <n v="43130"/>
    <x v="3"/>
    <s v="OFF-AP-10000938"/>
    <x v="1"/>
    <s v="Appliances"/>
    <s v="Avanti 1.7 Cu. Ft. Refrigerator"/>
    <n v="646.27200000000005"/>
    <n v="0.4"/>
    <n v="387.76320000000004"/>
  </r>
  <r>
    <n v="6026"/>
    <s v="CA-2018-139717"/>
    <x v="1043"/>
    <d v="2018-08-26T00:00:00"/>
    <s v="Second Class"/>
    <s v="DM-13015"/>
    <s v="Darrin Martin"/>
    <x v="0"/>
    <x v="0"/>
    <s v="Lancaster"/>
    <x v="24"/>
    <n v="43130"/>
    <x v="3"/>
    <s v="OFF-PA-10002195"/>
    <x v="1"/>
    <s v="Paper"/>
    <s v="Xerox 1966"/>
    <n v="10.368"/>
    <n v="0.4"/>
    <n v="6.2207999999999997"/>
  </r>
  <r>
    <n v="6027"/>
    <s v="CA-2018-136007"/>
    <x v="660"/>
    <d v="2018-03-02T00:00:00"/>
    <s v="Standard Class"/>
    <s v="AC-10615"/>
    <s v="Ann Chong"/>
    <x v="1"/>
    <x v="0"/>
    <s v="Seattle"/>
    <x v="4"/>
    <n v="98115"/>
    <x v="1"/>
    <s v="OFF-FA-10002701"/>
    <x v="1"/>
    <s v="Fasteners"/>
    <s v="Alliance Rubber Bands"/>
    <n v="8.4"/>
    <n v="0.4"/>
    <n v="5.04"/>
  </r>
  <r>
    <n v="6028"/>
    <s v="CA-2018-136007"/>
    <x v="660"/>
    <d v="2018-03-02T00:00:00"/>
    <s v="Standard Class"/>
    <s v="AC-10615"/>
    <s v="Ann Chong"/>
    <x v="1"/>
    <x v="0"/>
    <s v="Seattle"/>
    <x v="4"/>
    <n v="98115"/>
    <x v="1"/>
    <s v="TEC-PH-10003589"/>
    <x v="2"/>
    <s v="Phones"/>
    <s v="invisibleSHIELD by ZAGG Smudge-Free Screen Protector"/>
    <n v="71.959999999999994"/>
    <n v="0.4"/>
    <n v="43.175999999999995"/>
  </r>
  <r>
    <n v="6029"/>
    <s v="CA-2017-157364"/>
    <x v="258"/>
    <d v="2017-11-21T00:00:00"/>
    <s v="First Class"/>
    <s v="LT-17110"/>
    <s v="Liz Thompson"/>
    <x v="0"/>
    <x v="0"/>
    <s v="Jacksonville"/>
    <x v="3"/>
    <n v="28540"/>
    <x v="0"/>
    <s v="OFF-AR-10003752"/>
    <x v="1"/>
    <s v="Art"/>
    <s v="Deluxe Chalkboard Eraser Cleaner"/>
    <n v="18.48"/>
    <n v="0.3"/>
    <n v="12.936"/>
  </r>
  <r>
    <n v="6030"/>
    <s v="US-2017-112970"/>
    <x v="696"/>
    <d v="2017-11-15T00:00:00"/>
    <s v="First Class"/>
    <s v="TB-21250"/>
    <s v="Tim Brockman"/>
    <x v="0"/>
    <x v="0"/>
    <s v="Los Angeles"/>
    <x v="1"/>
    <n v="90049"/>
    <x v="1"/>
    <s v="OFF-AR-10003829"/>
    <x v="1"/>
    <s v="Art"/>
    <s v="Newell 35"/>
    <n v="9.84"/>
    <n v="0.45"/>
    <n v="5.4119999999999999"/>
  </r>
  <r>
    <n v="6031"/>
    <s v="US-2018-152492"/>
    <x v="91"/>
    <d v="2018-07-06T00:00:00"/>
    <s v="Same Day"/>
    <s v="AH-10585"/>
    <s v="Angele Hood"/>
    <x v="0"/>
    <x v="0"/>
    <s v="Miami"/>
    <x v="2"/>
    <n v="33142"/>
    <x v="0"/>
    <s v="FUR-CH-10000155"/>
    <x v="0"/>
    <s v="Chairs"/>
    <s v="Global Comet Stacking Armless Chair"/>
    <n v="239.24"/>
    <n v="0.3"/>
    <n v="167.46799999999999"/>
  </r>
  <r>
    <n v="6032"/>
    <s v="CA-2017-101168"/>
    <x v="591"/>
    <d v="2018-01-01T00:00:00"/>
    <s v="Standard Class"/>
    <s v="SS-20140"/>
    <s v="Saphhira Shifley"/>
    <x v="1"/>
    <x v="0"/>
    <s v="Nashua"/>
    <x v="38"/>
    <n v="3060"/>
    <x v="3"/>
    <s v="FUR-FU-10003142"/>
    <x v="0"/>
    <s v="Furnishings"/>
    <s v="Master Big Foot Doorstop, Beige"/>
    <n v="21.12"/>
    <n v="0.4"/>
    <n v="12.672000000000001"/>
  </r>
  <r>
    <n v="6033"/>
    <s v="CA-2018-104010"/>
    <x v="756"/>
    <d v="2018-04-25T00:00:00"/>
    <s v="First Class"/>
    <s v="TD-20995"/>
    <s v="Tamara Dahlen"/>
    <x v="0"/>
    <x v="0"/>
    <s v="New York City"/>
    <x v="15"/>
    <n v="10011"/>
    <x v="3"/>
    <s v="OFF-SU-10001218"/>
    <x v="1"/>
    <s v="Supplies"/>
    <s v="Fiskars Softgrip Scissors"/>
    <n v="54.9"/>
    <n v="0.45"/>
    <n v="30.195"/>
  </r>
  <r>
    <n v="6034"/>
    <s v="CA-2016-130253"/>
    <x v="639"/>
    <d v="2016-12-18T00:00:00"/>
    <s v="Standard Class"/>
    <s v="PP-18955"/>
    <s v="Paul Prost"/>
    <x v="2"/>
    <x v="0"/>
    <s v="Los Angeles"/>
    <x v="1"/>
    <n v="90036"/>
    <x v="1"/>
    <s v="FUR-FU-10002963"/>
    <x v="0"/>
    <s v="Furnishings"/>
    <s v="Master Caster Door Stop, Gray"/>
    <n v="15.24"/>
    <n v="0.4"/>
    <n v="9.1440000000000001"/>
  </r>
  <r>
    <n v="6035"/>
    <s v="US-2016-155369"/>
    <x v="1083"/>
    <d v="2016-04-25T00:00:00"/>
    <s v="Standard Class"/>
    <s v="PG-18820"/>
    <s v="Patrick Gardner"/>
    <x v="0"/>
    <x v="0"/>
    <s v="Carrollton"/>
    <x v="5"/>
    <n v="75007"/>
    <x v="2"/>
    <s v="OFF-AP-10002578"/>
    <x v="1"/>
    <s v="Appliances"/>
    <s v="Fellowes Premier Superior Surge Suppressor, 10-Outlet, With Phone and Remote"/>
    <n v="19.568000000000001"/>
    <n v="0.3"/>
    <n v="13.6976"/>
  </r>
  <r>
    <n v="6036"/>
    <s v="US-2016-155369"/>
    <x v="1083"/>
    <d v="2016-04-25T00:00:00"/>
    <s v="Standard Class"/>
    <s v="PG-18820"/>
    <s v="Patrick Gardner"/>
    <x v="0"/>
    <x v="0"/>
    <s v="Carrollton"/>
    <x v="5"/>
    <n v="75007"/>
    <x v="2"/>
    <s v="OFF-BI-10003925"/>
    <x v="1"/>
    <s v="Binders"/>
    <s v="Fellowes PB300 Plastic Comb Binding Machine"/>
    <n v="310.392"/>
    <n v="0.3"/>
    <n v="217.27439999999999"/>
  </r>
  <r>
    <n v="6037"/>
    <s v="CA-2017-131205"/>
    <x v="913"/>
    <d v="2017-09-08T00:00:00"/>
    <s v="Standard Class"/>
    <s v="AA-10645"/>
    <s v="Anna Andreadi"/>
    <x v="0"/>
    <x v="0"/>
    <s v="Georgetown"/>
    <x v="0"/>
    <n v="40324"/>
    <x v="0"/>
    <s v="FUR-FU-10003347"/>
    <x v="0"/>
    <s v="Furnishings"/>
    <s v="Coloredge Poster Frame"/>
    <n v="42.6"/>
    <n v="0.25"/>
    <n v="31.950000000000003"/>
  </r>
  <r>
    <n v="6038"/>
    <s v="CA-2017-131205"/>
    <x v="913"/>
    <d v="2017-09-08T00:00:00"/>
    <s v="Standard Class"/>
    <s v="AA-10645"/>
    <s v="Anna Andreadi"/>
    <x v="0"/>
    <x v="0"/>
    <s v="Georgetown"/>
    <x v="0"/>
    <n v="40324"/>
    <x v="0"/>
    <s v="OFF-BI-10000315"/>
    <x v="1"/>
    <s v="Binders"/>
    <s v="Poly Designer Cover &amp; Back"/>
    <n v="113.94"/>
    <n v="0.25"/>
    <n v="85.454999999999998"/>
  </r>
  <r>
    <n v="6039"/>
    <s v="CA-2017-131205"/>
    <x v="913"/>
    <d v="2017-09-08T00:00:00"/>
    <s v="Standard Class"/>
    <s v="AA-10645"/>
    <s v="Anna Andreadi"/>
    <x v="0"/>
    <x v="0"/>
    <s v="Georgetown"/>
    <x v="0"/>
    <n v="40324"/>
    <x v="0"/>
    <s v="OFF-ST-10002583"/>
    <x v="1"/>
    <s v="Storage"/>
    <s v="Fellowes Neat Ideas Storage Cubes"/>
    <n v="129.91999999999999"/>
    <n v="0.35"/>
    <n v="84.447999999999993"/>
  </r>
  <r>
    <n v="6040"/>
    <s v="CA-2017-131205"/>
    <x v="913"/>
    <d v="2017-09-08T00:00:00"/>
    <s v="Standard Class"/>
    <s v="AA-10645"/>
    <s v="Anna Andreadi"/>
    <x v="0"/>
    <x v="0"/>
    <s v="Georgetown"/>
    <x v="0"/>
    <n v="40324"/>
    <x v="0"/>
    <s v="OFF-AR-10003469"/>
    <x v="1"/>
    <s v="Art"/>
    <s v="Nontoxic Chalk"/>
    <n v="5.28"/>
    <n v="0.3"/>
    <n v="3.6959999999999997"/>
  </r>
  <r>
    <n v="6041"/>
    <s v="CA-2018-122364"/>
    <x v="241"/>
    <d v="2018-09-29T00:00:00"/>
    <s v="Standard Class"/>
    <s v="FA-14230"/>
    <s v="Frank Atkinson"/>
    <x v="1"/>
    <x v="0"/>
    <s v="Los Angeles"/>
    <x v="1"/>
    <n v="90008"/>
    <x v="1"/>
    <s v="TEC-PH-10001817"/>
    <x v="2"/>
    <s v="Phones"/>
    <s v="Wilson Electronics DB Pro Signal Booster"/>
    <n v="859.2"/>
    <n v="0.4"/>
    <n v="515.52"/>
  </r>
  <r>
    <n v="6042"/>
    <s v="CA-2018-122364"/>
    <x v="241"/>
    <d v="2018-09-29T00:00:00"/>
    <s v="Standard Class"/>
    <s v="FA-14230"/>
    <s v="Frank Atkinson"/>
    <x v="1"/>
    <x v="0"/>
    <s v="Los Angeles"/>
    <x v="1"/>
    <n v="90008"/>
    <x v="1"/>
    <s v="TEC-MA-10001031"/>
    <x v="2"/>
    <s v="Machines"/>
    <s v="Socket Bluetooth Cordless Hand Scanner (CHS)"/>
    <n v="506.28"/>
    <n v="0.45"/>
    <n v="278.45400000000001"/>
  </r>
  <r>
    <n v="6043"/>
    <s v="CA-2017-117912"/>
    <x v="1084"/>
    <d v="2017-02-08T00:00:00"/>
    <s v="Standard Class"/>
    <s v="TB-21520"/>
    <s v="Tracy Blumstein"/>
    <x v="0"/>
    <x v="0"/>
    <s v="Sierra Vista"/>
    <x v="16"/>
    <n v="85635"/>
    <x v="1"/>
    <s v="FUR-FU-10002088"/>
    <x v="0"/>
    <s v="Furnishings"/>
    <s v="Nu-Dell Float Frame 11 x 14 1/2"/>
    <n v="14.368"/>
    <n v="0.4"/>
    <n v="8.6207999999999991"/>
  </r>
  <r>
    <n v="6044"/>
    <s v="CA-2018-145702"/>
    <x v="240"/>
    <d v="2018-05-24T00:00:00"/>
    <s v="Second Class"/>
    <s v="AH-10075"/>
    <s v="Adam Hart"/>
    <x v="1"/>
    <x v="0"/>
    <s v="Knoxville"/>
    <x v="18"/>
    <n v="37918"/>
    <x v="0"/>
    <s v="FUR-CH-10001482"/>
    <x v="0"/>
    <s v="Chairs"/>
    <s v="Office Star - Mesh Screen back chair with Vinyl seat"/>
    <n v="314.35199999999998"/>
    <n v="0.3"/>
    <n v="220.04639999999998"/>
  </r>
  <r>
    <n v="6045"/>
    <s v="CA-2018-145702"/>
    <x v="240"/>
    <d v="2018-05-24T00:00:00"/>
    <s v="Second Class"/>
    <s v="AH-10075"/>
    <s v="Adam Hart"/>
    <x v="1"/>
    <x v="0"/>
    <s v="Knoxville"/>
    <x v="18"/>
    <n v="37918"/>
    <x v="0"/>
    <s v="OFF-PA-10001526"/>
    <x v="1"/>
    <s v="Paper"/>
    <s v="Xerox 1949"/>
    <n v="27.888000000000002"/>
    <n v="0.25"/>
    <n v="20.916"/>
  </r>
  <r>
    <n v="6046"/>
    <s v="CA-2016-113215"/>
    <x v="37"/>
    <d v="2016-09-08T00:00:00"/>
    <s v="Standard Class"/>
    <s v="CP-12085"/>
    <s v="Cathy Prescott"/>
    <x v="1"/>
    <x v="0"/>
    <s v="Tucson"/>
    <x v="16"/>
    <n v="85705"/>
    <x v="1"/>
    <s v="FUR-FU-10002937"/>
    <x v="0"/>
    <s v="Furnishings"/>
    <s v="GE 48 Fluorescent Tube, Cool White Energy Saver, 34 Watts, 30/Box"/>
    <n v="238.15199999999999"/>
    <n v="0.4"/>
    <n v="142.8912"/>
  </r>
  <r>
    <n v="6047"/>
    <s v="CA-2017-154662"/>
    <x v="632"/>
    <d v="2017-06-16T00:00:00"/>
    <s v="Standard Class"/>
    <s v="BF-11215"/>
    <s v="Benjamin Farhat"/>
    <x v="2"/>
    <x v="0"/>
    <s v="Minneapolis"/>
    <x v="11"/>
    <n v="55407"/>
    <x v="2"/>
    <s v="FUR-TA-10001771"/>
    <x v="0"/>
    <s v="Tables"/>
    <s v="Bush Cubix Conference Tables, Fully Assembled"/>
    <n v="692.94"/>
    <n v="0.35"/>
    <n v="450.41100000000006"/>
  </r>
  <r>
    <n v="6048"/>
    <s v="CA-2016-105571"/>
    <x v="209"/>
    <d v="2016-11-11T00:00:00"/>
    <s v="Standard Class"/>
    <s v="CP-12340"/>
    <s v="Christine Phan"/>
    <x v="1"/>
    <x v="0"/>
    <s v="Miami"/>
    <x v="2"/>
    <n v="33142"/>
    <x v="0"/>
    <s v="OFF-BI-10003305"/>
    <x v="1"/>
    <s v="Binders"/>
    <s v="Avery Hanging File Binders"/>
    <n v="16.146000000000001"/>
    <n v="0.25"/>
    <n v="12.109500000000001"/>
  </r>
  <r>
    <n v="6049"/>
    <s v="CA-2016-105571"/>
    <x v="209"/>
    <d v="2016-11-11T00:00:00"/>
    <s v="Standard Class"/>
    <s v="CP-12340"/>
    <s v="Christine Phan"/>
    <x v="1"/>
    <x v="0"/>
    <s v="Miami"/>
    <x v="2"/>
    <n v="33142"/>
    <x v="0"/>
    <s v="OFF-BI-10001359"/>
    <x v="1"/>
    <s v="Binders"/>
    <s v="GBC DocuBind TL300 Electric Binding System"/>
    <n v="1345.4849999999999"/>
    <n v="0.25"/>
    <n v="1009.11375"/>
  </r>
  <r>
    <n v="6050"/>
    <s v="CA-2017-152765"/>
    <x v="1085"/>
    <d v="2017-06-18T00:00:00"/>
    <s v="First Class"/>
    <s v="LS-17245"/>
    <s v="Lynn Smith"/>
    <x v="0"/>
    <x v="0"/>
    <s v="Houston"/>
    <x v="5"/>
    <n v="77036"/>
    <x v="2"/>
    <s v="OFF-PA-10000483"/>
    <x v="1"/>
    <s v="Paper"/>
    <s v="Xerox 19"/>
    <n v="173.488"/>
    <n v="0.3"/>
    <n v="121.44159999999999"/>
  </r>
  <r>
    <n v="6051"/>
    <s v="CA-2016-153878"/>
    <x v="334"/>
    <d v="2016-04-30T00:00:00"/>
    <s v="Standard Class"/>
    <s v="TS-21655"/>
    <s v="Trudy Schmidt"/>
    <x v="0"/>
    <x v="0"/>
    <s v="Milwaukee"/>
    <x v="6"/>
    <n v="53209"/>
    <x v="2"/>
    <s v="OFF-AR-10000658"/>
    <x v="1"/>
    <s v="Art"/>
    <s v="Newell 324"/>
    <n v="57.75"/>
    <n v="0.35"/>
    <n v="37.537500000000001"/>
  </r>
  <r>
    <n v="6052"/>
    <s v="CA-2016-153878"/>
    <x v="334"/>
    <d v="2016-04-30T00:00:00"/>
    <s v="Standard Class"/>
    <s v="TS-21655"/>
    <s v="Trudy Schmidt"/>
    <x v="0"/>
    <x v="0"/>
    <s v="Milwaukee"/>
    <x v="6"/>
    <n v="53209"/>
    <x v="2"/>
    <s v="OFF-AP-10001205"/>
    <x v="1"/>
    <s v="Appliances"/>
    <s v="Belkin 5 Outlet SurgeMaster Power Centers"/>
    <n v="272.39999999999998"/>
    <n v="0.3"/>
    <n v="190.67999999999998"/>
  </r>
  <r>
    <n v="6053"/>
    <s v="CA-2017-124016"/>
    <x v="713"/>
    <d v="2017-09-26T00:00:00"/>
    <s v="Second Class"/>
    <s v="JS-15940"/>
    <s v="Joni Sundaresam"/>
    <x v="2"/>
    <x v="0"/>
    <s v="Lancaster"/>
    <x v="24"/>
    <n v="43130"/>
    <x v="3"/>
    <s v="OFF-PA-10002586"/>
    <x v="1"/>
    <s v="Paper"/>
    <s v="Xerox 1970"/>
    <n v="11.952"/>
    <n v="0.4"/>
    <n v="7.1711999999999998"/>
  </r>
  <r>
    <n v="6054"/>
    <s v="CA-2017-124016"/>
    <x v="713"/>
    <d v="2017-09-26T00:00:00"/>
    <s v="Second Class"/>
    <s v="JS-15940"/>
    <s v="Joni Sundaresam"/>
    <x v="2"/>
    <x v="0"/>
    <s v="Lancaster"/>
    <x v="24"/>
    <n v="43130"/>
    <x v="3"/>
    <s v="FUR-FU-10004963"/>
    <x v="0"/>
    <s v="Furnishings"/>
    <s v="Eldon 400 Class Desk Accessories, Black Carbon"/>
    <n v="28"/>
    <n v="0.4"/>
    <n v="16.8"/>
  </r>
  <r>
    <n v="6055"/>
    <s v="CA-2017-124016"/>
    <x v="713"/>
    <d v="2017-09-26T00:00:00"/>
    <s v="Second Class"/>
    <s v="JS-15940"/>
    <s v="Joni Sundaresam"/>
    <x v="2"/>
    <x v="0"/>
    <s v="Lancaster"/>
    <x v="24"/>
    <n v="43130"/>
    <x v="3"/>
    <s v="OFF-BI-10002071"/>
    <x v="1"/>
    <s v="Binders"/>
    <s v="Fellowes Black Plastic Comb Bindings"/>
    <n v="12.201000000000001"/>
    <n v="0.4"/>
    <n v="7.3205999999999998"/>
  </r>
  <r>
    <n v="6056"/>
    <s v="CA-2017-113551"/>
    <x v="298"/>
    <d v="2017-08-20T00:00:00"/>
    <s v="First Class"/>
    <s v="NF-18385"/>
    <s v="Natalie Fritzler"/>
    <x v="0"/>
    <x v="0"/>
    <s v="Edinburg"/>
    <x v="5"/>
    <n v="78539"/>
    <x v="2"/>
    <s v="OFF-BI-10001617"/>
    <x v="1"/>
    <s v="Binders"/>
    <s v="GBC Wire Binding Combs"/>
    <n v="2.0680000000000001"/>
    <n v="0.3"/>
    <n v="1.4476"/>
  </r>
  <r>
    <n v="6057"/>
    <s v="CA-2017-113551"/>
    <x v="298"/>
    <d v="2017-08-20T00:00:00"/>
    <s v="First Class"/>
    <s v="NF-18385"/>
    <s v="Natalie Fritzler"/>
    <x v="0"/>
    <x v="0"/>
    <s v="Edinburg"/>
    <x v="5"/>
    <n v="78539"/>
    <x v="2"/>
    <s v="OFF-PA-10004665"/>
    <x v="1"/>
    <s v="Paper"/>
    <s v="Advantus Motivational Note Cards"/>
    <n v="83.84"/>
    <n v="0.3"/>
    <n v="58.687999999999995"/>
  </r>
  <r>
    <n v="6058"/>
    <s v="CA-2015-107524"/>
    <x v="1086"/>
    <d v="2015-03-08T00:00:00"/>
    <s v="Standard Class"/>
    <s v="KN-16705"/>
    <s v="Kristina Nunn"/>
    <x v="2"/>
    <x v="0"/>
    <s v="New York City"/>
    <x v="15"/>
    <n v="10009"/>
    <x v="3"/>
    <s v="OFF-EN-10001990"/>
    <x v="1"/>
    <s v="Envelopes"/>
    <s v="Staple envelope"/>
    <n v="11.36"/>
    <n v="0.4"/>
    <n v="6.8159999999999998"/>
  </r>
  <r>
    <n v="6059"/>
    <s v="CA-2015-107524"/>
    <x v="1086"/>
    <d v="2015-03-08T00:00:00"/>
    <s v="Standard Class"/>
    <s v="KN-16705"/>
    <s v="Kristina Nunn"/>
    <x v="2"/>
    <x v="0"/>
    <s v="New York City"/>
    <x v="15"/>
    <n v="10009"/>
    <x v="3"/>
    <s v="OFF-PA-10000587"/>
    <x v="1"/>
    <s v="Paper"/>
    <s v="Array Parchment Paper, Assorted Colors"/>
    <n v="36.4"/>
    <n v="0.4"/>
    <n v="21.84"/>
  </r>
  <r>
    <n v="6060"/>
    <s v="CA-2015-138072"/>
    <x v="125"/>
    <d v="2016-01-03T00:00:00"/>
    <s v="Standard Class"/>
    <s v="GA-14725"/>
    <s v="Guy Armstrong"/>
    <x v="0"/>
    <x v="0"/>
    <s v="Philadelphia"/>
    <x v="9"/>
    <n v="19120"/>
    <x v="3"/>
    <s v="TEC-AC-10004859"/>
    <x v="2"/>
    <s v="Accessories"/>
    <s v="Maxell Pro 80 Minute CD-R, 10/Pack"/>
    <n v="27.968"/>
    <n v="0.45"/>
    <n v="15.382400000000001"/>
  </r>
  <r>
    <n v="6061"/>
    <s v="CA-2016-134201"/>
    <x v="889"/>
    <d v="2016-04-16T00:00:00"/>
    <s v="Standard Class"/>
    <s v="EH-14125"/>
    <s v="Eugene Hildebrand"/>
    <x v="2"/>
    <x v="0"/>
    <s v="Rochester"/>
    <x v="15"/>
    <n v="14609"/>
    <x v="3"/>
    <s v="OFF-ST-10001476"/>
    <x v="1"/>
    <s v="Storage"/>
    <s v="Steel Personal Filing/Posting Tote"/>
    <n v="142.04"/>
    <n v="0.5"/>
    <n v="71.02"/>
  </r>
  <r>
    <n v="6062"/>
    <s v="CA-2016-134201"/>
    <x v="889"/>
    <d v="2016-04-16T00:00:00"/>
    <s v="Standard Class"/>
    <s v="EH-14125"/>
    <s v="Eugene Hildebrand"/>
    <x v="2"/>
    <x v="0"/>
    <s v="Rochester"/>
    <x v="15"/>
    <n v="14609"/>
    <x v="3"/>
    <s v="OFF-AR-10002804"/>
    <x v="1"/>
    <s v="Art"/>
    <s v="Faber Castell Col-Erase Pencils"/>
    <n v="14.67"/>
    <n v="0.45"/>
    <n v="8.0685000000000002"/>
  </r>
  <r>
    <n v="6063"/>
    <s v="CA-2016-111780"/>
    <x v="707"/>
    <d v="2016-12-30T00:00:00"/>
    <s v="Second Class"/>
    <s v="RA-19285"/>
    <s v="Ralph Arnett"/>
    <x v="0"/>
    <x v="0"/>
    <s v="San Diego"/>
    <x v="1"/>
    <n v="92037"/>
    <x v="1"/>
    <s v="TEC-CO-10004202"/>
    <x v="2"/>
    <s v="Copiers"/>
    <s v="Brother DCP1000 Digital 3 in 1 Multifunction Machine"/>
    <n v="1199.96"/>
    <n v="0.5"/>
    <n v="599.98"/>
  </r>
  <r>
    <n v="6064"/>
    <s v="CA-2016-111780"/>
    <x v="707"/>
    <d v="2016-12-30T00:00:00"/>
    <s v="Second Class"/>
    <s v="RA-19285"/>
    <s v="Ralph Arnett"/>
    <x v="0"/>
    <x v="0"/>
    <s v="San Diego"/>
    <x v="1"/>
    <n v="92037"/>
    <x v="1"/>
    <s v="OFF-PA-10001307"/>
    <x v="1"/>
    <s v="Paper"/>
    <s v="Important Message Pads, 50 4-1/4 x 5-1/2 Forms per Pad"/>
    <n v="12.6"/>
    <n v="0.4"/>
    <n v="7.56"/>
  </r>
  <r>
    <n v="6065"/>
    <s v="CA-2016-111780"/>
    <x v="707"/>
    <d v="2016-12-30T00:00:00"/>
    <s v="Second Class"/>
    <s v="RA-19285"/>
    <s v="Ralph Arnett"/>
    <x v="0"/>
    <x v="0"/>
    <s v="San Diego"/>
    <x v="1"/>
    <n v="92037"/>
    <x v="1"/>
    <s v="OFF-PA-10001667"/>
    <x v="1"/>
    <s v="Paper"/>
    <s v="Great White Multi-Use Recycled Paper (20Lb. and 84 Bright)"/>
    <n v="17.940000000000001"/>
    <n v="0.4"/>
    <n v="10.764000000000001"/>
  </r>
  <r>
    <n v="6066"/>
    <s v="CA-2016-119942"/>
    <x v="57"/>
    <d v="2016-04-07T00:00:00"/>
    <s v="First Class"/>
    <s v="TT-21070"/>
    <s v="Ted Trevino"/>
    <x v="0"/>
    <x v="0"/>
    <s v="Philadelphia"/>
    <x v="9"/>
    <n v="19120"/>
    <x v="3"/>
    <s v="OFF-LA-10001569"/>
    <x v="1"/>
    <s v="Labels"/>
    <s v="Avery 499"/>
    <n v="23.904"/>
    <n v="0.4"/>
    <n v="14.3424"/>
  </r>
  <r>
    <n v="6067"/>
    <s v="CA-2016-151547"/>
    <x v="184"/>
    <d v="2016-01-23T00:00:00"/>
    <s v="Standard Class"/>
    <s v="AH-10465"/>
    <s v="Amy Hunt"/>
    <x v="0"/>
    <x v="0"/>
    <s v="Bartlett"/>
    <x v="18"/>
    <n v="38134"/>
    <x v="0"/>
    <s v="OFF-SU-10000898"/>
    <x v="1"/>
    <s v="Supplies"/>
    <s v="Acme Hot Forged Carbon Steel Scissors with Nickel-Plated Handles, 3 7/8 Cut, 8L"/>
    <n v="88.96"/>
    <n v="0.3"/>
    <n v="62.271999999999991"/>
  </r>
  <r>
    <n v="6068"/>
    <s v="CA-2018-166695"/>
    <x v="968"/>
    <d v="2018-05-24T00:00:00"/>
    <s v="Standard Class"/>
    <s v="CC-12430"/>
    <s v="Chuck Clark"/>
    <x v="2"/>
    <x v="0"/>
    <s v="Lakewood"/>
    <x v="1"/>
    <n v="90712"/>
    <x v="1"/>
    <s v="FUR-CH-10000225"/>
    <x v="0"/>
    <s v="Chairs"/>
    <s v="Global Geo Office Task Chair, Gray"/>
    <n v="518.27200000000005"/>
    <n v="0.45"/>
    <n v="285.04960000000005"/>
  </r>
  <r>
    <n v="6069"/>
    <s v="CA-2018-166695"/>
    <x v="968"/>
    <d v="2018-05-24T00:00:00"/>
    <s v="Standard Class"/>
    <s v="CC-12430"/>
    <s v="Chuck Clark"/>
    <x v="2"/>
    <x v="0"/>
    <s v="Lakewood"/>
    <x v="1"/>
    <n v="90712"/>
    <x v="1"/>
    <s v="FUR-FU-10002191"/>
    <x v="0"/>
    <s v="Furnishings"/>
    <s v="G.E. Halogen Desk Lamp Bulbs"/>
    <n v="6.98"/>
    <n v="0.4"/>
    <n v="4.1879999999999997"/>
  </r>
  <r>
    <n v="6070"/>
    <s v="CA-2018-166695"/>
    <x v="968"/>
    <d v="2018-05-24T00:00:00"/>
    <s v="Standard Class"/>
    <s v="CC-12430"/>
    <s v="Chuck Clark"/>
    <x v="2"/>
    <x v="0"/>
    <s v="Lakewood"/>
    <x v="1"/>
    <n v="90712"/>
    <x v="1"/>
    <s v="TEC-MA-10003176"/>
    <x v="2"/>
    <s v="Machines"/>
    <s v="Okidata B400 Printer"/>
    <n v="343.2"/>
    <n v="0.45"/>
    <n v="188.76000000000002"/>
  </r>
  <r>
    <n v="6071"/>
    <s v="CA-2018-167542"/>
    <x v="802"/>
    <d v="2018-08-20T00:00:00"/>
    <s v="Standard Class"/>
    <s v="KD-16495"/>
    <s v="Keith Dawkins"/>
    <x v="1"/>
    <x v="0"/>
    <s v="Philadelphia"/>
    <x v="9"/>
    <n v="19120"/>
    <x v="3"/>
    <s v="OFF-LA-10004093"/>
    <x v="1"/>
    <s v="Labels"/>
    <s v="Avery 486"/>
    <n v="17.544"/>
    <n v="0.4"/>
    <n v="10.526400000000001"/>
  </r>
  <r>
    <n v="6072"/>
    <s v="CA-2016-120901"/>
    <x v="620"/>
    <d v="2017-01-04T00:00:00"/>
    <s v="Standard Class"/>
    <s v="BG-11035"/>
    <s v="Barry Gonzalez"/>
    <x v="0"/>
    <x v="0"/>
    <s v="Austin"/>
    <x v="5"/>
    <n v="78745"/>
    <x v="2"/>
    <s v="OFF-ST-10000025"/>
    <x v="1"/>
    <s v="Storage"/>
    <s v="Fellowes Stor/Drawer Steel Plus Storage Drawers"/>
    <n v="152.68799999999999"/>
    <n v="0.4"/>
    <n v="91.612799999999993"/>
  </r>
  <r>
    <n v="6073"/>
    <s v="CA-2016-120901"/>
    <x v="620"/>
    <d v="2017-01-04T00:00:00"/>
    <s v="Standard Class"/>
    <s v="BG-11035"/>
    <s v="Barry Gonzalez"/>
    <x v="0"/>
    <x v="0"/>
    <s v="Austin"/>
    <x v="5"/>
    <n v="78745"/>
    <x v="2"/>
    <s v="OFF-FA-10001561"/>
    <x v="1"/>
    <s v="Fasteners"/>
    <s v="Stockwell Push Pins"/>
    <n v="3.488"/>
    <n v="0.3"/>
    <n v="2.4415999999999998"/>
  </r>
  <r>
    <n v="6074"/>
    <s v="CA-2016-120901"/>
    <x v="620"/>
    <d v="2017-01-04T00:00:00"/>
    <s v="Standard Class"/>
    <s v="BG-11035"/>
    <s v="Barry Gonzalez"/>
    <x v="0"/>
    <x v="0"/>
    <s v="Austin"/>
    <x v="5"/>
    <n v="78745"/>
    <x v="2"/>
    <s v="OFF-SU-10001225"/>
    <x v="1"/>
    <s v="Supplies"/>
    <s v="Staple remover"/>
    <n v="5.8879999999999999"/>
    <n v="0.35"/>
    <n v="3.8271999999999999"/>
  </r>
  <r>
    <n v="6075"/>
    <s v="CA-2018-121398"/>
    <x v="53"/>
    <d v="2018-12-29T00:00:00"/>
    <s v="Standard Class"/>
    <s v="FH-14365"/>
    <s v="Fred Hopkins"/>
    <x v="1"/>
    <x v="0"/>
    <s v="Los Angeles"/>
    <x v="1"/>
    <n v="90008"/>
    <x v="1"/>
    <s v="OFF-BI-10001718"/>
    <x v="1"/>
    <s v="Binders"/>
    <s v="GBC DocuBind P50 Personal Binding Machine"/>
    <n v="153.55199999999999"/>
    <n v="0.4"/>
    <n v="92.131199999999993"/>
  </r>
  <r>
    <n v="6076"/>
    <s v="CA-2018-121398"/>
    <x v="53"/>
    <d v="2018-12-29T00:00:00"/>
    <s v="Standard Class"/>
    <s v="FH-14365"/>
    <s v="Fred Hopkins"/>
    <x v="1"/>
    <x v="0"/>
    <s v="Los Angeles"/>
    <x v="1"/>
    <n v="90008"/>
    <x v="1"/>
    <s v="OFF-ST-10002756"/>
    <x v="1"/>
    <s v="Storage"/>
    <s v="Tennsco Stur-D-Stor Boltless Shelving, 5 Shelves, 24 Deep, Sand"/>
    <n v="270.62"/>
    <n v="0.5"/>
    <n v="135.31"/>
  </r>
  <r>
    <n v="6077"/>
    <s v="CA-2017-151561"/>
    <x v="142"/>
    <d v="2017-09-07T00:00:00"/>
    <s v="Standard Class"/>
    <s v="PG-18820"/>
    <s v="Patrick Gardner"/>
    <x v="0"/>
    <x v="0"/>
    <s v="New York City"/>
    <x v="15"/>
    <n v="10011"/>
    <x v="3"/>
    <s v="TEC-AC-10001432"/>
    <x v="2"/>
    <s v="Accessories"/>
    <s v="Enermax Aurora Lite Keyboard"/>
    <n v="468.9"/>
    <n v="0.45"/>
    <n v="257.89499999999998"/>
  </r>
  <r>
    <n v="6078"/>
    <s v="CA-2017-151561"/>
    <x v="142"/>
    <d v="2017-09-07T00:00:00"/>
    <s v="Standard Class"/>
    <s v="PG-18820"/>
    <s v="Patrick Gardner"/>
    <x v="0"/>
    <x v="0"/>
    <s v="New York City"/>
    <x v="15"/>
    <n v="10011"/>
    <x v="3"/>
    <s v="TEC-AC-10003399"/>
    <x v="2"/>
    <s v="Accessories"/>
    <s v="Memorex Mini Travel Drive 64 GB USB 2.0 Flash Drive"/>
    <n v="72.48"/>
    <n v="0.45"/>
    <n v="39.864000000000004"/>
  </r>
  <r>
    <n v="6079"/>
    <s v="CA-2017-151561"/>
    <x v="142"/>
    <d v="2017-09-07T00:00:00"/>
    <s v="Standard Class"/>
    <s v="PG-18820"/>
    <s v="Patrick Gardner"/>
    <x v="0"/>
    <x v="0"/>
    <s v="New York City"/>
    <x v="15"/>
    <n v="10011"/>
    <x v="3"/>
    <s v="OFF-SU-10001574"/>
    <x v="1"/>
    <s v="Supplies"/>
    <s v="Acme Value Line Scissors"/>
    <n v="10.95"/>
    <n v="0.45"/>
    <n v="6.0225"/>
  </r>
  <r>
    <n v="6080"/>
    <s v="CA-2017-151561"/>
    <x v="142"/>
    <d v="2017-09-07T00:00:00"/>
    <s v="Standard Class"/>
    <s v="PG-18820"/>
    <s v="Patrick Gardner"/>
    <x v="0"/>
    <x v="0"/>
    <s v="New York City"/>
    <x v="15"/>
    <n v="10011"/>
    <x v="3"/>
    <s v="FUR-FU-10004864"/>
    <x v="0"/>
    <s v="Furnishings"/>
    <s v="Howard Miller 14-1/2 Diameter Chrome Round Wall Clock"/>
    <n v="191.82"/>
    <n v="0.4"/>
    <n v="115.092"/>
  </r>
  <r>
    <n v="6081"/>
    <s v="CA-2018-154676"/>
    <x v="485"/>
    <d v="2018-08-08T00:00:00"/>
    <s v="First Class"/>
    <s v="NZ-18565"/>
    <s v="Nick Zandusky"/>
    <x v="2"/>
    <x v="0"/>
    <s v="Houston"/>
    <x v="5"/>
    <n v="77070"/>
    <x v="2"/>
    <s v="OFF-ST-10001172"/>
    <x v="1"/>
    <s v="Storage"/>
    <s v="Tennsco Lockers, Sand"/>
    <n v="151.05600000000001"/>
    <n v="0.4"/>
    <n v="90.633600000000001"/>
  </r>
  <r>
    <n v="6082"/>
    <s v="US-2015-165589"/>
    <x v="1087"/>
    <d v="2015-02-18T00:00:00"/>
    <s v="Same Day"/>
    <s v="TB-21595"/>
    <s v="Troy Blackwell"/>
    <x v="0"/>
    <x v="0"/>
    <s v="Lubbock"/>
    <x v="5"/>
    <n v="79424"/>
    <x v="2"/>
    <s v="FUR-FU-10002396"/>
    <x v="0"/>
    <s v="Furnishings"/>
    <s v="DAX Copper Panel Document Frame, 5 x 7 Size"/>
    <n v="25.16"/>
    <n v="0.3"/>
    <n v="17.611999999999998"/>
  </r>
  <r>
    <n v="6083"/>
    <s v="US-2017-132577"/>
    <x v="441"/>
    <d v="2017-11-27T00:00:00"/>
    <s v="Standard Class"/>
    <s v="JE-15475"/>
    <s v="Jeremy Ellison"/>
    <x v="0"/>
    <x v="0"/>
    <s v="Houston"/>
    <x v="5"/>
    <n v="77095"/>
    <x v="2"/>
    <s v="OFF-BI-10004040"/>
    <x v="1"/>
    <s v="Binders"/>
    <s v="Wilson Jones Impact Binders"/>
    <n v="6.2160000000000002"/>
    <n v="0.3"/>
    <n v="4.3511999999999995"/>
  </r>
  <r>
    <n v="6084"/>
    <s v="US-2017-132577"/>
    <x v="441"/>
    <d v="2017-11-27T00:00:00"/>
    <s v="Standard Class"/>
    <s v="JE-15475"/>
    <s v="Jeremy Ellison"/>
    <x v="0"/>
    <x v="0"/>
    <s v="Houston"/>
    <x v="5"/>
    <n v="77095"/>
    <x v="2"/>
    <s v="OFF-AR-10003481"/>
    <x v="1"/>
    <s v="Art"/>
    <s v="Newell 348"/>
    <n v="23.616"/>
    <n v="0.35"/>
    <n v="15.3504"/>
  </r>
  <r>
    <n v="6085"/>
    <s v="US-2017-132577"/>
    <x v="441"/>
    <d v="2017-11-27T00:00:00"/>
    <s v="Standard Class"/>
    <s v="JE-15475"/>
    <s v="Jeremy Ellison"/>
    <x v="0"/>
    <x v="0"/>
    <s v="Houston"/>
    <x v="5"/>
    <n v="77095"/>
    <x v="2"/>
    <s v="TEC-AC-10000387"/>
    <x v="2"/>
    <s v="Accessories"/>
    <s v="KeyTronic KT800P2 - Keyboard - Black"/>
    <n v="24.032"/>
    <n v="0.35"/>
    <n v="15.620800000000001"/>
  </r>
  <r>
    <n v="6086"/>
    <s v="US-2017-132577"/>
    <x v="441"/>
    <d v="2017-11-27T00:00:00"/>
    <s v="Standard Class"/>
    <s v="JE-15475"/>
    <s v="Jeremy Ellison"/>
    <x v="0"/>
    <x v="0"/>
    <s v="Houston"/>
    <x v="5"/>
    <n v="77095"/>
    <x v="2"/>
    <s v="OFF-LA-10000262"/>
    <x v="1"/>
    <s v="Labels"/>
    <s v="Avery 494"/>
    <n v="2.0880000000000001"/>
    <n v="0.3"/>
    <n v="1.4616"/>
  </r>
  <r>
    <n v="6087"/>
    <s v="US-2017-132577"/>
    <x v="441"/>
    <d v="2017-11-27T00:00:00"/>
    <s v="Standard Class"/>
    <s v="JE-15475"/>
    <s v="Jeremy Ellison"/>
    <x v="0"/>
    <x v="0"/>
    <s v="Houston"/>
    <x v="5"/>
    <n v="77095"/>
    <x v="2"/>
    <s v="OFF-BI-10003196"/>
    <x v="1"/>
    <s v="Binders"/>
    <s v="Accohide Poly Flexible Ring Binders"/>
    <n v="4.4880000000000004"/>
    <n v="0.3"/>
    <n v="3.1415999999999999"/>
  </r>
  <r>
    <n v="6088"/>
    <s v="CA-2016-114048"/>
    <x v="639"/>
    <d v="2016-12-18T00:00:00"/>
    <s v="Standard Class"/>
    <s v="EH-13945"/>
    <s v="Eric Hoffmann"/>
    <x v="0"/>
    <x v="0"/>
    <s v="Costa Mesa"/>
    <x v="1"/>
    <n v="92627"/>
    <x v="1"/>
    <s v="FUR-FU-10004351"/>
    <x v="0"/>
    <s v="Furnishings"/>
    <s v="Staple-based wall hangings"/>
    <n v="29.22"/>
    <n v="0.4"/>
    <n v="17.532"/>
  </r>
  <r>
    <n v="6089"/>
    <s v="CA-2016-137281"/>
    <x v="385"/>
    <d v="2016-06-17T00:00:00"/>
    <s v="Standard Class"/>
    <s v="BF-10975"/>
    <s v="Barbara Fisher"/>
    <x v="1"/>
    <x v="0"/>
    <s v="Roswell"/>
    <x v="32"/>
    <n v="30076"/>
    <x v="0"/>
    <s v="OFF-PA-10001870"/>
    <x v="1"/>
    <s v="Paper"/>
    <s v="Xerox 202"/>
    <n v="6.48"/>
    <n v="0.25"/>
    <n v="4.8600000000000003"/>
  </r>
  <r>
    <n v="6090"/>
    <s v="US-2018-162068"/>
    <x v="116"/>
    <d v="2018-12-31T00:00:00"/>
    <s v="Second Class"/>
    <s v="PC-18745"/>
    <s v="Pamela Coakley"/>
    <x v="1"/>
    <x v="0"/>
    <s v="Loveland"/>
    <x v="22"/>
    <n v="80538"/>
    <x v="1"/>
    <s v="OFF-BI-10002813"/>
    <x v="1"/>
    <s v="Binders"/>
    <s v="Avery Reinforcements for Hole-Punch Pages"/>
    <n v="1.1879999999999999"/>
    <n v="0.4"/>
    <n v="0.71279999999999999"/>
  </r>
  <r>
    <n v="6091"/>
    <s v="CA-2018-100111"/>
    <x v="1088"/>
    <d v="2018-09-26T00:00:00"/>
    <s v="Standard Class"/>
    <s v="SV-20365"/>
    <s v="Seth Vernon"/>
    <x v="0"/>
    <x v="0"/>
    <s v="New York City"/>
    <x v="15"/>
    <n v="10035"/>
    <x v="3"/>
    <s v="FUR-CH-10003846"/>
    <x v="0"/>
    <s v="Chairs"/>
    <s v="Hon Valutask Swivel Chairs"/>
    <n v="272.64600000000002"/>
    <n v="0.45"/>
    <n v="149.95530000000002"/>
  </r>
  <r>
    <n v="6092"/>
    <s v="CA-2018-100111"/>
    <x v="1088"/>
    <d v="2018-09-26T00:00:00"/>
    <s v="Standard Class"/>
    <s v="SV-20365"/>
    <s v="Seth Vernon"/>
    <x v="0"/>
    <x v="0"/>
    <s v="New York City"/>
    <x v="15"/>
    <n v="10035"/>
    <x v="3"/>
    <s v="TEC-AC-10002647"/>
    <x v="2"/>
    <s v="Accessories"/>
    <s v="Logitech Wireless Boombox Speaker - portable - wireless, wired"/>
    <n v="212.8"/>
    <n v="0.45"/>
    <n v="117.04000000000002"/>
  </r>
  <r>
    <n v="6093"/>
    <s v="CA-2018-100111"/>
    <x v="1088"/>
    <d v="2018-09-26T00:00:00"/>
    <s v="Standard Class"/>
    <s v="SV-20365"/>
    <s v="Seth Vernon"/>
    <x v="0"/>
    <x v="0"/>
    <s v="New York City"/>
    <x v="15"/>
    <n v="10035"/>
    <x v="3"/>
    <s v="OFF-PA-10000807"/>
    <x v="1"/>
    <s v="Paper"/>
    <s v="TOPS Important Message Pads, Canary, 4-1/4 x 5-1/2, 50 Sheets per Pad"/>
    <n v="38.520000000000003"/>
    <n v="0.4"/>
    <n v="23.112000000000002"/>
  </r>
  <r>
    <n v="6094"/>
    <s v="CA-2018-100111"/>
    <x v="1088"/>
    <d v="2018-09-26T00:00:00"/>
    <s v="Standard Class"/>
    <s v="SV-20365"/>
    <s v="Seth Vernon"/>
    <x v="0"/>
    <x v="0"/>
    <s v="New York City"/>
    <x v="15"/>
    <n v="10035"/>
    <x v="3"/>
    <s v="TEC-AC-10001465"/>
    <x v="2"/>
    <s v="Accessories"/>
    <s v="SanDisk Cruzer 64 GB USB Flash Drive"/>
    <n v="72.64"/>
    <n v="0.45"/>
    <n v="39.952000000000005"/>
  </r>
  <r>
    <n v="6095"/>
    <s v="CA-2018-100111"/>
    <x v="1088"/>
    <d v="2018-09-26T00:00:00"/>
    <s v="Standard Class"/>
    <s v="SV-20365"/>
    <s v="Seth Vernon"/>
    <x v="0"/>
    <x v="0"/>
    <s v="New York City"/>
    <x v="15"/>
    <n v="10035"/>
    <x v="3"/>
    <s v="OFF-ST-10000615"/>
    <x v="1"/>
    <s v="Storage"/>
    <s v="SimpliFile Personal File, Black Granite, 15w x 6-15/16d x 11-1/4h"/>
    <n v="45.4"/>
    <n v="0.5"/>
    <n v="22.7"/>
  </r>
  <r>
    <n v="6096"/>
    <s v="CA-2018-100111"/>
    <x v="1088"/>
    <d v="2018-09-26T00:00:00"/>
    <s v="Standard Class"/>
    <s v="SV-20365"/>
    <s v="Seth Vernon"/>
    <x v="0"/>
    <x v="0"/>
    <s v="New York City"/>
    <x v="15"/>
    <n v="10035"/>
    <x v="3"/>
    <s v="OFF-PA-10002713"/>
    <x v="1"/>
    <s v="Paper"/>
    <s v="Adams Phone Message Book, 200 Message Capacity, 8 1/16” x 11”"/>
    <n v="13.76"/>
    <n v="0.4"/>
    <n v="8.2560000000000002"/>
  </r>
  <r>
    <n v="6097"/>
    <s v="CA-2018-100111"/>
    <x v="1088"/>
    <d v="2018-09-26T00:00:00"/>
    <s v="Standard Class"/>
    <s v="SV-20365"/>
    <s v="Seth Vernon"/>
    <x v="0"/>
    <x v="0"/>
    <s v="New York City"/>
    <x v="15"/>
    <n v="10035"/>
    <x v="3"/>
    <s v="FUR-CH-10003061"/>
    <x v="0"/>
    <s v="Chairs"/>
    <s v="Global Leather Task Chair, Black"/>
    <n v="80.991"/>
    <n v="0.45"/>
    <n v="44.545050000000003"/>
  </r>
  <r>
    <n v="6098"/>
    <s v="CA-2018-100111"/>
    <x v="1088"/>
    <d v="2018-09-26T00:00:00"/>
    <s v="Standard Class"/>
    <s v="SV-20365"/>
    <s v="Seth Vernon"/>
    <x v="0"/>
    <x v="0"/>
    <s v="New York City"/>
    <x v="15"/>
    <n v="10035"/>
    <x v="3"/>
    <s v="OFF-BI-10000343"/>
    <x v="1"/>
    <s v="Binders"/>
    <s v="Pressboard Covers with Storage Hooks, 9 1/2 x 11, Light Blue"/>
    <n v="11.784000000000001"/>
    <n v="0.4"/>
    <n v="7.0704000000000002"/>
  </r>
  <r>
    <n v="6099"/>
    <s v="CA-2018-100111"/>
    <x v="1088"/>
    <d v="2018-09-26T00:00:00"/>
    <s v="Standard Class"/>
    <s v="SV-20365"/>
    <s v="Seth Vernon"/>
    <x v="0"/>
    <x v="0"/>
    <s v="New York City"/>
    <x v="15"/>
    <n v="10035"/>
    <x v="3"/>
    <s v="OFF-FA-10000304"/>
    <x v="1"/>
    <s v="Fasteners"/>
    <s v="Advantus Push Pins"/>
    <n v="4.3600000000000003"/>
    <n v="0.4"/>
    <n v="2.6160000000000001"/>
  </r>
  <r>
    <n v="6100"/>
    <s v="CA-2018-100111"/>
    <x v="1088"/>
    <d v="2018-09-26T00:00:00"/>
    <s v="Standard Class"/>
    <s v="SV-20365"/>
    <s v="Seth Vernon"/>
    <x v="0"/>
    <x v="0"/>
    <s v="New York City"/>
    <x v="15"/>
    <n v="10035"/>
    <x v="3"/>
    <s v="FUR-CH-10004086"/>
    <x v="0"/>
    <s v="Chairs"/>
    <s v="Hon 4070 Series Pagoda Armless Upholstered Stacking Chairs"/>
    <n v="2888.127"/>
    <n v="0.45"/>
    <n v="1588.4698500000002"/>
  </r>
  <r>
    <n v="6101"/>
    <s v="CA-2018-100111"/>
    <x v="1088"/>
    <d v="2018-09-26T00:00:00"/>
    <s v="Standard Class"/>
    <s v="SV-20365"/>
    <s v="Seth Vernon"/>
    <x v="0"/>
    <x v="0"/>
    <s v="New York City"/>
    <x v="15"/>
    <n v="10035"/>
    <x v="3"/>
    <s v="TEC-PH-10002885"/>
    <x v="2"/>
    <s v="Phones"/>
    <s v="Apple iPhone 5"/>
    <n v="1299.6600000000001"/>
    <n v="0.4"/>
    <n v="779.79600000000005"/>
  </r>
  <r>
    <n v="6102"/>
    <s v="CA-2018-100111"/>
    <x v="1088"/>
    <d v="2018-09-26T00:00:00"/>
    <s v="Standard Class"/>
    <s v="SV-20365"/>
    <s v="Seth Vernon"/>
    <x v="0"/>
    <x v="0"/>
    <s v="New York City"/>
    <x v="15"/>
    <n v="10035"/>
    <x v="3"/>
    <s v="FUR-CH-10001215"/>
    <x v="0"/>
    <s v="Chairs"/>
    <s v="Global Troy Executive Leather Low-Back Tilter"/>
    <n v="2254.41"/>
    <n v="0.45"/>
    <n v="1239.9255000000001"/>
  </r>
  <r>
    <n v="6103"/>
    <s v="CA-2018-100111"/>
    <x v="1088"/>
    <d v="2018-09-26T00:00:00"/>
    <s v="Standard Class"/>
    <s v="SV-20365"/>
    <s v="Seth Vernon"/>
    <x v="0"/>
    <x v="0"/>
    <s v="New York City"/>
    <x v="15"/>
    <n v="10035"/>
    <x v="3"/>
    <s v="TEC-PH-10000215"/>
    <x v="2"/>
    <s v="Phones"/>
    <s v="Plantronics Cordless Phone Headset with In-line Volume - M214C"/>
    <n v="104.85"/>
    <n v="0.4"/>
    <n v="62.91"/>
  </r>
  <r>
    <n v="6104"/>
    <s v="CA-2018-100111"/>
    <x v="1088"/>
    <d v="2018-09-26T00:00:00"/>
    <s v="Standard Class"/>
    <s v="SV-20365"/>
    <s v="Seth Vernon"/>
    <x v="0"/>
    <x v="0"/>
    <s v="New York City"/>
    <x v="15"/>
    <n v="10035"/>
    <x v="3"/>
    <s v="TEC-AC-10001998"/>
    <x v="2"/>
    <s v="Accessories"/>
    <s v="Logitech LS21 Speaker System - PC Multimedia - 2.1-CH - Wired"/>
    <n v="59.97"/>
    <n v="0.45"/>
    <n v="32.983499999999999"/>
  </r>
  <r>
    <n v="6105"/>
    <s v="US-2018-132381"/>
    <x v="1029"/>
    <d v="2018-08-24T00:00:00"/>
    <s v="First Class"/>
    <s v="Dp-13240"/>
    <s v="Dean percer"/>
    <x v="2"/>
    <x v="0"/>
    <s v="Philadelphia"/>
    <x v="9"/>
    <n v="19143"/>
    <x v="3"/>
    <s v="FUR-TA-10002356"/>
    <x v="0"/>
    <s v="Tables"/>
    <s v="Bevis Boat-Shaped Conference Table"/>
    <n v="314.53199999999998"/>
    <n v="0.45"/>
    <n v="172.99260000000001"/>
  </r>
  <r>
    <n v="6106"/>
    <s v="CA-2016-147011"/>
    <x v="652"/>
    <d v="2016-06-22T00:00:00"/>
    <s v="Standard Class"/>
    <s v="HR-14830"/>
    <s v="Harold Ryan"/>
    <x v="1"/>
    <x v="0"/>
    <s v="Miami"/>
    <x v="2"/>
    <n v="33178"/>
    <x v="0"/>
    <s v="OFF-AR-10002399"/>
    <x v="1"/>
    <s v="Art"/>
    <s v="Dixon Prang Watercolor Pencils, 10-Color Set with Brush"/>
    <n v="13.632"/>
    <n v="0.3"/>
    <n v="9.5423999999999989"/>
  </r>
  <r>
    <n v="6107"/>
    <s v="CA-2015-120852"/>
    <x v="414"/>
    <d v="2015-12-25T00:00:00"/>
    <s v="Standard Class"/>
    <s v="WB-21850"/>
    <s v="William Brown"/>
    <x v="0"/>
    <x v="0"/>
    <s v="Grand Prairie"/>
    <x v="5"/>
    <n v="75051"/>
    <x v="2"/>
    <s v="OFF-AP-10001563"/>
    <x v="1"/>
    <s v="Appliances"/>
    <s v="Belkin Premiere Surge Master II 8-outlet surge protector"/>
    <n v="19.431999999999999"/>
    <n v="0.3"/>
    <n v="13.602399999999998"/>
  </r>
  <r>
    <n v="6108"/>
    <s v="CA-2015-120852"/>
    <x v="414"/>
    <d v="2015-12-25T00:00:00"/>
    <s v="Standard Class"/>
    <s v="WB-21850"/>
    <s v="William Brown"/>
    <x v="0"/>
    <x v="0"/>
    <s v="Grand Prairie"/>
    <x v="5"/>
    <n v="75051"/>
    <x v="2"/>
    <s v="TEC-AC-10004510"/>
    <x v="2"/>
    <s v="Accessories"/>
    <s v="Logitech Desktop MK120 Mouse and keyboard Combo"/>
    <n v="65.44"/>
    <n v="0.35"/>
    <n v="42.536000000000001"/>
  </r>
  <r>
    <n v="6109"/>
    <s v="CA-2017-150007"/>
    <x v="108"/>
    <d v="2017-09-16T00:00:00"/>
    <s v="Standard Class"/>
    <s v="AS-10090"/>
    <s v="Adam Shillingsburg"/>
    <x v="0"/>
    <x v="0"/>
    <s v="Chicago"/>
    <x v="10"/>
    <n v="60653"/>
    <x v="2"/>
    <s v="OFF-LA-10001982"/>
    <x v="1"/>
    <s v="Labels"/>
    <s v="Smead Alpha-Z Color-Coded Name Labels First Letter Starter Set"/>
    <n v="6"/>
    <n v="0.3"/>
    <n v="4.1999999999999993"/>
  </r>
  <r>
    <n v="6110"/>
    <s v="CA-2017-150007"/>
    <x v="108"/>
    <d v="2017-09-16T00:00:00"/>
    <s v="Standard Class"/>
    <s v="AS-10090"/>
    <s v="Adam Shillingsburg"/>
    <x v="0"/>
    <x v="0"/>
    <s v="Chicago"/>
    <x v="10"/>
    <n v="60653"/>
    <x v="2"/>
    <s v="OFF-BI-10004141"/>
    <x v="1"/>
    <s v="Binders"/>
    <s v="Insertable Tab Indexes For Data Binders"/>
    <n v="1.9079999999999999"/>
    <n v="0.3"/>
    <n v="1.3355999999999999"/>
  </r>
  <r>
    <n v="6111"/>
    <s v="CA-2017-124590"/>
    <x v="396"/>
    <d v="2017-11-16T00:00:00"/>
    <s v="Standard Class"/>
    <s v="SP-20920"/>
    <s v="Susan Pistek"/>
    <x v="0"/>
    <x v="0"/>
    <s v="Parma"/>
    <x v="24"/>
    <n v="44134"/>
    <x v="3"/>
    <s v="FUR-CH-10004495"/>
    <x v="0"/>
    <s v="Chairs"/>
    <s v="Global Leather and Oak Executive Chair, Black"/>
    <n v="1474.8019999999999"/>
    <n v="0.45"/>
    <n v="811.14110000000005"/>
  </r>
  <r>
    <n v="6112"/>
    <s v="CA-2017-124590"/>
    <x v="396"/>
    <d v="2017-11-16T00:00:00"/>
    <s v="Standard Class"/>
    <s v="SP-20920"/>
    <s v="Susan Pistek"/>
    <x v="0"/>
    <x v="0"/>
    <s v="Parma"/>
    <x v="24"/>
    <n v="44134"/>
    <x v="3"/>
    <s v="OFF-AP-10002311"/>
    <x v="1"/>
    <s v="Appliances"/>
    <s v="Holmes Replacement Filter for HEPA Air Cleaner, Very Large Room, HEPA Filter"/>
    <n v="110.096"/>
    <n v="0.4"/>
    <n v="66.057599999999994"/>
  </r>
  <r>
    <n v="6113"/>
    <s v="CA-2017-124590"/>
    <x v="396"/>
    <d v="2017-11-16T00:00:00"/>
    <s v="Standard Class"/>
    <s v="SP-20920"/>
    <s v="Susan Pistek"/>
    <x v="0"/>
    <x v="0"/>
    <s v="Parma"/>
    <x v="24"/>
    <n v="44134"/>
    <x v="3"/>
    <s v="OFF-FA-10000585"/>
    <x v="1"/>
    <s v="Fasteners"/>
    <s v="OIC Bulk Pack Metal Binder Clips"/>
    <n v="16.751999999999999"/>
    <n v="0.4"/>
    <n v="10.0512"/>
  </r>
  <r>
    <n v="6114"/>
    <s v="CA-2017-124590"/>
    <x v="396"/>
    <d v="2017-11-16T00:00:00"/>
    <s v="Standard Class"/>
    <s v="SP-20920"/>
    <s v="Susan Pistek"/>
    <x v="0"/>
    <x v="0"/>
    <s v="Parma"/>
    <x v="24"/>
    <n v="44134"/>
    <x v="3"/>
    <s v="FUR-CH-10000454"/>
    <x v="0"/>
    <s v="Chairs"/>
    <s v="Hon Deluxe Fabric Upholstered Stacking Chairs, Rounded Back"/>
    <n v="1537.0740000000001"/>
    <n v="0.45"/>
    <n v="845.39070000000015"/>
  </r>
  <r>
    <n v="6115"/>
    <s v="CA-2017-124590"/>
    <x v="396"/>
    <d v="2017-11-16T00:00:00"/>
    <s v="Standard Class"/>
    <s v="SP-20920"/>
    <s v="Susan Pistek"/>
    <x v="0"/>
    <x v="0"/>
    <s v="Parma"/>
    <x v="24"/>
    <n v="44134"/>
    <x v="3"/>
    <s v="FUR-CH-10003746"/>
    <x v="0"/>
    <s v="Chairs"/>
    <s v="Hon 4070 Series Pagoda Round Back Stacking Chairs"/>
    <n v="449.37200000000001"/>
    <n v="0.45"/>
    <n v="247.15460000000002"/>
  </r>
  <r>
    <n v="6116"/>
    <s v="CA-2017-133802"/>
    <x v="560"/>
    <d v="2017-03-20T00:00:00"/>
    <s v="Standard Class"/>
    <s v="SP-20650"/>
    <s v="Stephanie Phelps"/>
    <x v="1"/>
    <x v="0"/>
    <s v="Redwood City"/>
    <x v="1"/>
    <n v="94061"/>
    <x v="1"/>
    <s v="OFF-BI-10003291"/>
    <x v="1"/>
    <s v="Binders"/>
    <s v="Wilson Jones Leather-Like Binders with DublLock Round Rings"/>
    <n v="41.904000000000003"/>
    <n v="0.4"/>
    <n v="25.142400000000002"/>
  </r>
  <r>
    <n v="6117"/>
    <s v="US-2017-113677"/>
    <x v="373"/>
    <d v="2017-11-19T00:00:00"/>
    <s v="Standard Class"/>
    <s v="CM-12655"/>
    <s v="Corinna Mitchell"/>
    <x v="2"/>
    <x v="0"/>
    <s v="New York City"/>
    <x v="15"/>
    <n v="10011"/>
    <x v="3"/>
    <s v="TEC-PH-10002114"/>
    <x v="2"/>
    <s v="Phones"/>
    <s v="Xiaomi Mi3"/>
    <n v="2279.96"/>
    <n v="0.4"/>
    <n v="1367.9759999999999"/>
  </r>
  <r>
    <n v="6118"/>
    <s v="US-2017-113677"/>
    <x v="373"/>
    <d v="2017-11-19T00:00:00"/>
    <s v="Standard Class"/>
    <s v="CM-12655"/>
    <s v="Corinna Mitchell"/>
    <x v="2"/>
    <x v="0"/>
    <s v="New York City"/>
    <x v="15"/>
    <n v="10011"/>
    <x v="3"/>
    <s v="OFF-LA-10001569"/>
    <x v="1"/>
    <s v="Labels"/>
    <s v="Avery 499"/>
    <n v="14.94"/>
    <n v="0.4"/>
    <n v="8.9639999999999986"/>
  </r>
  <r>
    <n v="6119"/>
    <s v="CA-2018-143378"/>
    <x v="20"/>
    <d v="2018-09-25T00:00:00"/>
    <s v="Standard Class"/>
    <s v="JR-16210"/>
    <s v="Justin Ritter"/>
    <x v="1"/>
    <x v="0"/>
    <s v="Springfield"/>
    <x v="21"/>
    <n v="97477"/>
    <x v="1"/>
    <s v="TEC-PH-10001425"/>
    <x v="2"/>
    <s v="Phones"/>
    <s v="Mophie Juice Pack Helium for iPhone"/>
    <n v="191.976"/>
    <n v="0.4"/>
    <n v="115.18559999999999"/>
  </r>
  <r>
    <n v="6120"/>
    <s v="CA-2018-143378"/>
    <x v="20"/>
    <d v="2018-09-25T00:00:00"/>
    <s v="Standard Class"/>
    <s v="JR-16210"/>
    <s v="Justin Ritter"/>
    <x v="1"/>
    <x v="0"/>
    <s v="Springfield"/>
    <x v="21"/>
    <n v="97477"/>
    <x v="1"/>
    <s v="OFF-AR-10001915"/>
    <x v="1"/>
    <s v="Art"/>
    <s v="Peel-Off China Markers"/>
    <n v="23.832000000000001"/>
    <n v="0.45"/>
    <n v="13.107600000000001"/>
  </r>
  <r>
    <n v="6121"/>
    <s v="CA-2018-143378"/>
    <x v="20"/>
    <d v="2018-09-25T00:00:00"/>
    <s v="Standard Class"/>
    <s v="JR-16210"/>
    <s v="Justin Ritter"/>
    <x v="1"/>
    <x v="0"/>
    <s v="Springfield"/>
    <x v="21"/>
    <n v="97477"/>
    <x v="1"/>
    <s v="FUR-FU-10004864"/>
    <x v="0"/>
    <s v="Furnishings"/>
    <s v="Howard Miller 14-1/2 Diameter Chrome Round Wall Clock"/>
    <n v="409.21600000000001"/>
    <n v="0.4"/>
    <n v="245.52959999999999"/>
  </r>
  <r>
    <n v="6122"/>
    <s v="CA-2018-143378"/>
    <x v="20"/>
    <d v="2018-09-25T00:00:00"/>
    <s v="Standard Class"/>
    <s v="JR-16210"/>
    <s v="Justin Ritter"/>
    <x v="1"/>
    <x v="0"/>
    <s v="Springfield"/>
    <x v="21"/>
    <n v="97477"/>
    <x v="1"/>
    <s v="FUR-BO-10001972"/>
    <x v="0"/>
    <s v="Bookcases"/>
    <s v="OSullivan 4-Shelf Bookcase in Odessa Pine"/>
    <n v="72.587999999999994"/>
    <n v="0.5"/>
    <n v="36.293999999999997"/>
  </r>
  <r>
    <n v="6123"/>
    <s v="CA-2018-152660"/>
    <x v="769"/>
    <d v="2018-12-09T00:00:00"/>
    <s v="Standard Class"/>
    <s v="CB-12415"/>
    <s v="Christy Brittain"/>
    <x v="0"/>
    <x v="0"/>
    <s v="Chicago"/>
    <x v="10"/>
    <n v="60610"/>
    <x v="2"/>
    <s v="OFF-ST-10000532"/>
    <x v="1"/>
    <s v="Storage"/>
    <s v="Advantus Rolling Drawer Organizers"/>
    <n v="61.567999999999998"/>
    <n v="0.4"/>
    <n v="36.940799999999996"/>
  </r>
  <r>
    <n v="6124"/>
    <s v="CA-2016-142139"/>
    <x v="284"/>
    <d v="2016-09-05T00:00:00"/>
    <s v="Standard Class"/>
    <s v="SD-20485"/>
    <s v="Shirley Daniels"/>
    <x v="2"/>
    <x v="0"/>
    <s v="Bedford"/>
    <x v="5"/>
    <n v="76021"/>
    <x v="2"/>
    <s v="OFF-PA-10003883"/>
    <x v="1"/>
    <s v="Paper"/>
    <s v="Message Book, Phone, Wirebound Standard Line Memo, 2 3/4 X 5"/>
    <n v="20.96"/>
    <n v="0.3"/>
    <n v="14.671999999999999"/>
  </r>
  <r>
    <n v="6125"/>
    <s v="CA-2018-145772"/>
    <x v="95"/>
    <d v="2018-06-07T00:00:00"/>
    <s v="Standard Class"/>
    <s v="SS-20140"/>
    <s v="Saphhira Shifley"/>
    <x v="1"/>
    <x v="0"/>
    <s v="Los Angeles"/>
    <x v="1"/>
    <n v="90036"/>
    <x v="1"/>
    <s v="TEC-AC-10003038"/>
    <x v="2"/>
    <s v="Accessories"/>
    <s v="Kingston Digital DataTraveler 16GB USB 2.0"/>
    <n v="44.75"/>
    <n v="0.45"/>
    <n v="24.612500000000001"/>
  </r>
  <r>
    <n v="6126"/>
    <s v="CA-2018-145772"/>
    <x v="95"/>
    <d v="2018-06-07T00:00:00"/>
    <s v="Standard Class"/>
    <s v="SS-20140"/>
    <s v="Saphhira Shifley"/>
    <x v="1"/>
    <x v="0"/>
    <s v="Los Angeles"/>
    <x v="1"/>
    <n v="90036"/>
    <x v="1"/>
    <s v="OFF-PA-10001593"/>
    <x v="1"/>
    <s v="Paper"/>
    <s v="Xerox 1947"/>
    <n v="11.96"/>
    <n v="0.4"/>
    <n v="7.1760000000000002"/>
  </r>
  <r>
    <n v="6127"/>
    <s v="CA-2018-145772"/>
    <x v="95"/>
    <d v="2018-06-07T00:00:00"/>
    <s v="Standard Class"/>
    <s v="SS-20140"/>
    <s v="Saphhira Shifley"/>
    <x v="1"/>
    <x v="0"/>
    <s v="Los Angeles"/>
    <x v="1"/>
    <n v="90036"/>
    <x v="1"/>
    <s v="OFF-BI-10002049"/>
    <x v="1"/>
    <s v="Binders"/>
    <s v="UniKeep View Case Binders"/>
    <n v="3.9119999999999999"/>
    <n v="0.4"/>
    <n v="2.3472"/>
  </r>
  <r>
    <n v="6128"/>
    <s v="CA-2017-124100"/>
    <x v="1044"/>
    <d v="2017-04-06T00:00:00"/>
    <s v="Standard Class"/>
    <s v="EH-13990"/>
    <s v="Erica Hackney"/>
    <x v="0"/>
    <x v="0"/>
    <s v="New York City"/>
    <x v="15"/>
    <n v="10009"/>
    <x v="3"/>
    <s v="FUR-CH-10003817"/>
    <x v="0"/>
    <s v="Chairs"/>
    <s v="Global Value Steno Chair, Gray"/>
    <n v="327.99599999999998"/>
    <n v="0.45"/>
    <n v="180.39780000000002"/>
  </r>
  <r>
    <n v="6129"/>
    <s v="US-2015-158400"/>
    <x v="1089"/>
    <d v="2015-10-28T00:00:00"/>
    <s v="First Class"/>
    <s v="AH-10030"/>
    <s v="Aaron Hawkins"/>
    <x v="1"/>
    <x v="0"/>
    <s v="San Francisco"/>
    <x v="1"/>
    <n v="94109"/>
    <x v="1"/>
    <s v="OFF-BI-10002353"/>
    <x v="1"/>
    <s v="Binders"/>
    <s v="GBC VeloBind Cover Sets"/>
    <n v="49.408000000000001"/>
    <n v="0.4"/>
    <n v="29.6448"/>
  </r>
  <r>
    <n v="6130"/>
    <s v="CA-2018-162033"/>
    <x v="606"/>
    <d v="2018-04-02T00:00:00"/>
    <s v="Standard Class"/>
    <s v="EM-14200"/>
    <s v="Evan Minnotte"/>
    <x v="2"/>
    <x v="0"/>
    <s v="Virginia Beach"/>
    <x v="17"/>
    <n v="23464"/>
    <x v="0"/>
    <s v="TEC-AC-10003116"/>
    <x v="2"/>
    <s v="Accessories"/>
    <s v="Memorex Froggy Flash Drive 8 GB"/>
    <n v="53.25"/>
    <n v="0.3"/>
    <n v="37.274999999999999"/>
  </r>
  <r>
    <n v="6131"/>
    <s v="CA-2018-162033"/>
    <x v="606"/>
    <d v="2018-04-02T00:00:00"/>
    <s v="Standard Class"/>
    <s v="EM-14200"/>
    <s v="Evan Minnotte"/>
    <x v="2"/>
    <x v="0"/>
    <s v="Virginia Beach"/>
    <x v="17"/>
    <n v="23464"/>
    <x v="0"/>
    <s v="OFF-FA-10003021"/>
    <x v="1"/>
    <s v="Fasteners"/>
    <s v="Staples"/>
    <n v="3.76"/>
    <n v="0.25"/>
    <n v="2.82"/>
  </r>
  <r>
    <n v="6132"/>
    <s v="CA-2015-163447"/>
    <x v="422"/>
    <d v="2015-12-31T00:00:00"/>
    <s v="Standard Class"/>
    <s v="TB-21190"/>
    <s v="Thomas Brumley"/>
    <x v="2"/>
    <x v="0"/>
    <s v="New York City"/>
    <x v="15"/>
    <n v="10011"/>
    <x v="3"/>
    <s v="FUR-CH-10004477"/>
    <x v="0"/>
    <s v="Chairs"/>
    <s v="Global Push Button Managers Chair, Indigo"/>
    <n v="767.21400000000006"/>
    <n v="0.45"/>
    <n v="421.96770000000004"/>
  </r>
  <r>
    <n v="6133"/>
    <s v="CA-2018-145737"/>
    <x v="175"/>
    <d v="2018-09-20T00:00:00"/>
    <s v="Standard Class"/>
    <s v="AB-10165"/>
    <s v="Alan Barnes"/>
    <x v="0"/>
    <x v="0"/>
    <s v="Lebanon"/>
    <x v="18"/>
    <n v="37087"/>
    <x v="0"/>
    <s v="OFF-PA-10001033"/>
    <x v="1"/>
    <s v="Paper"/>
    <s v="Xerox 1893"/>
    <n v="163.96"/>
    <n v="0.25"/>
    <n v="122.97"/>
  </r>
  <r>
    <n v="6134"/>
    <s v="CA-2017-148096"/>
    <x v="765"/>
    <d v="2017-08-19T00:00:00"/>
    <s v="First Class"/>
    <s v="AO-10810"/>
    <s v="Anthony O Donnel"/>
    <x v="1"/>
    <x v="0"/>
    <s v="Los Angeles"/>
    <x v="1"/>
    <n v="90045"/>
    <x v="1"/>
    <s v="FUR-TA-10004152"/>
    <x v="0"/>
    <s v="Tables"/>
    <s v="Barricks 18 x 48 Non-Folding Utility Table with Bottom Storage Shelf"/>
    <n v="161.28"/>
    <n v="0.45"/>
    <n v="88.704000000000008"/>
  </r>
  <r>
    <n v="6135"/>
    <s v="CA-2017-146766"/>
    <x v="254"/>
    <d v="2017-11-04T00:00:00"/>
    <s v="Same Day"/>
    <s v="TT-21220"/>
    <s v="Thomas Thornton"/>
    <x v="0"/>
    <x v="0"/>
    <s v="Chula Vista"/>
    <x v="1"/>
    <n v="91911"/>
    <x v="1"/>
    <s v="OFF-AR-10002135"/>
    <x v="1"/>
    <s v="Art"/>
    <s v="Boston Heavy-Duty Trimline Electric Pencil Sharpeners"/>
    <n v="192.8"/>
    <n v="0.45"/>
    <n v="106.04000000000002"/>
  </r>
  <r>
    <n v="6136"/>
    <s v="CA-2016-105613"/>
    <x v="1090"/>
    <d v="2016-10-22T00:00:00"/>
    <s v="Standard Class"/>
    <s v="KN-16705"/>
    <s v="Kristina Nunn"/>
    <x v="2"/>
    <x v="0"/>
    <s v="Mcallen"/>
    <x v="5"/>
    <n v="78501"/>
    <x v="2"/>
    <s v="TEC-AC-10000521"/>
    <x v="2"/>
    <s v="Accessories"/>
    <s v="Verbatim Slim CD and DVD Storage Cases, 50/Pack"/>
    <n v="27.696000000000002"/>
    <n v="0.35"/>
    <n v="18.002400000000002"/>
  </r>
  <r>
    <n v="6137"/>
    <s v="CA-2016-105613"/>
    <x v="1090"/>
    <d v="2016-10-22T00:00:00"/>
    <s v="Standard Class"/>
    <s v="KN-16705"/>
    <s v="Kristina Nunn"/>
    <x v="2"/>
    <x v="0"/>
    <s v="Mcallen"/>
    <x v="5"/>
    <n v="78501"/>
    <x v="2"/>
    <s v="OFF-AP-10000026"/>
    <x v="1"/>
    <s v="Appliances"/>
    <s v="Tripp Lite Isotel 6 Outlet Surge Protector with Fax/Modem Protection"/>
    <n v="73.164000000000001"/>
    <n v="0.3"/>
    <n v="51.214799999999997"/>
  </r>
  <r>
    <n v="6138"/>
    <s v="US-2017-142251"/>
    <x v="731"/>
    <d v="2017-11-04T00:00:00"/>
    <s v="Second Class"/>
    <s v="FO-14305"/>
    <s v="Frank Olsen"/>
    <x v="0"/>
    <x v="0"/>
    <s v="Hollywood"/>
    <x v="2"/>
    <n v="33021"/>
    <x v="0"/>
    <s v="OFF-PA-10002986"/>
    <x v="1"/>
    <s v="Paper"/>
    <s v="Xerox 1898"/>
    <n v="32.064"/>
    <n v="0.25"/>
    <n v="24.048000000000002"/>
  </r>
  <r>
    <n v="6139"/>
    <s v="CA-2015-131247"/>
    <x v="809"/>
    <d v="2015-04-04T00:00:00"/>
    <s v="Standard Class"/>
    <s v="GA-14725"/>
    <s v="Guy Armstrong"/>
    <x v="0"/>
    <x v="0"/>
    <s v="San Francisco"/>
    <x v="1"/>
    <n v="94110"/>
    <x v="1"/>
    <s v="FUR-BO-10001337"/>
    <x v="0"/>
    <s v="Bookcases"/>
    <s v="OSullivan Living Dimensions 2-Shelf Bookcases"/>
    <n v="205.666"/>
    <n v="0.5"/>
    <n v="102.833"/>
  </r>
  <r>
    <n v="6140"/>
    <s v="US-2016-113593"/>
    <x v="24"/>
    <d v="2016-04-20T00:00:00"/>
    <s v="First Class"/>
    <s v="NC-18415"/>
    <s v="Nathan Cano"/>
    <x v="0"/>
    <x v="0"/>
    <s v="Santa Maria"/>
    <x v="1"/>
    <n v="93454"/>
    <x v="1"/>
    <s v="OFF-ST-10000532"/>
    <x v="1"/>
    <s v="Storage"/>
    <s v="Advantus Rolling Drawer Organizers"/>
    <n v="115.44"/>
    <n v="0.5"/>
    <n v="57.72"/>
  </r>
  <r>
    <n v="6141"/>
    <s v="CA-2018-121083"/>
    <x v="362"/>
    <d v="2018-07-15T00:00:00"/>
    <s v="Standard Class"/>
    <s v="JF-15190"/>
    <s v="Jamie Frazer"/>
    <x v="0"/>
    <x v="0"/>
    <s v="Manchester"/>
    <x v="29"/>
    <n v="6040"/>
    <x v="3"/>
    <s v="OFF-PA-10001497"/>
    <x v="1"/>
    <s v="Paper"/>
    <s v="Xerox 1914"/>
    <n v="274.8"/>
    <n v="0.4"/>
    <n v="164.88"/>
  </r>
  <r>
    <n v="6142"/>
    <s v="CA-2018-121083"/>
    <x v="362"/>
    <d v="2018-07-15T00:00:00"/>
    <s v="Standard Class"/>
    <s v="JF-15190"/>
    <s v="Jamie Frazer"/>
    <x v="0"/>
    <x v="0"/>
    <s v="Manchester"/>
    <x v="29"/>
    <n v="6040"/>
    <x v="3"/>
    <s v="OFF-ST-10002554"/>
    <x v="1"/>
    <s v="Storage"/>
    <s v="Tennsco Industrial Shelving"/>
    <n v="195.64"/>
    <n v="0.5"/>
    <n v="97.82"/>
  </r>
  <r>
    <n v="6143"/>
    <s v="CA-2018-121083"/>
    <x v="362"/>
    <d v="2018-07-15T00:00:00"/>
    <s v="Standard Class"/>
    <s v="JF-15190"/>
    <s v="Jamie Frazer"/>
    <x v="0"/>
    <x v="0"/>
    <s v="Manchester"/>
    <x v="29"/>
    <n v="6040"/>
    <x v="3"/>
    <s v="TEC-PH-10001336"/>
    <x v="2"/>
    <s v="Phones"/>
    <s v="Digium D40 VoIP phone"/>
    <n v="257.98"/>
    <n v="0.4"/>
    <n v="154.78800000000001"/>
  </r>
  <r>
    <n v="6144"/>
    <s v="CA-2018-121083"/>
    <x v="362"/>
    <d v="2018-07-15T00:00:00"/>
    <s v="Standard Class"/>
    <s v="JF-15190"/>
    <s v="Jamie Frazer"/>
    <x v="0"/>
    <x v="0"/>
    <s v="Manchester"/>
    <x v="29"/>
    <n v="6040"/>
    <x v="3"/>
    <s v="OFF-AR-10002987"/>
    <x v="1"/>
    <s v="Art"/>
    <s v="Prismacolor Color Pencil Set"/>
    <n v="119.04"/>
    <n v="0.45"/>
    <n v="65.472000000000008"/>
  </r>
  <r>
    <n v="6145"/>
    <s v="CA-2018-151190"/>
    <x v="818"/>
    <d v="2018-07-01T00:00:00"/>
    <s v="Standard Class"/>
    <s v="GT-14710"/>
    <s v="Greg Tran"/>
    <x v="0"/>
    <x v="0"/>
    <s v="Omaha"/>
    <x v="8"/>
    <n v="68104"/>
    <x v="2"/>
    <s v="OFF-PA-10000575"/>
    <x v="1"/>
    <s v="Paper"/>
    <s v="Wirebound Message Books, Four 2 3/4 x 5 White Forms per Page"/>
    <n v="20.07"/>
    <n v="0.3"/>
    <n v="14.048999999999999"/>
  </r>
  <r>
    <n v="6146"/>
    <s v="CA-2015-133543"/>
    <x v="1091"/>
    <d v="2015-12-26T00:00:00"/>
    <s v="Standard Class"/>
    <s v="KM-16660"/>
    <s v="Khloe Miller"/>
    <x v="0"/>
    <x v="0"/>
    <s v="San Jose"/>
    <x v="1"/>
    <n v="95123"/>
    <x v="1"/>
    <s v="OFF-AR-10003394"/>
    <x v="1"/>
    <s v="Art"/>
    <s v="Newell 332"/>
    <n v="11.76"/>
    <n v="0.45"/>
    <n v="6.468"/>
  </r>
  <r>
    <n v="6147"/>
    <s v="CA-2018-105130"/>
    <x v="610"/>
    <d v="2018-11-25T00:00:00"/>
    <s v="Standard Class"/>
    <s v="PJ-18835"/>
    <s v="Patrick Jones"/>
    <x v="1"/>
    <x v="0"/>
    <s v="San Francisco"/>
    <x v="1"/>
    <n v="94122"/>
    <x v="1"/>
    <s v="OFF-AR-10003394"/>
    <x v="1"/>
    <s v="Art"/>
    <s v="Newell 332"/>
    <n v="11.76"/>
    <n v="0.45"/>
    <n v="6.468"/>
  </r>
  <r>
    <n v="6148"/>
    <s v="CA-2018-105130"/>
    <x v="610"/>
    <d v="2018-11-25T00:00:00"/>
    <s v="Standard Class"/>
    <s v="PJ-18835"/>
    <s v="Patrick Jones"/>
    <x v="1"/>
    <x v="0"/>
    <s v="San Francisco"/>
    <x v="1"/>
    <n v="94122"/>
    <x v="1"/>
    <s v="OFF-BI-10001191"/>
    <x v="1"/>
    <s v="Binders"/>
    <s v="Canvas Sectional Post Binders"/>
    <n v="40.735999999999997"/>
    <n v="0.4"/>
    <n v="24.441599999999998"/>
  </r>
  <r>
    <n v="6149"/>
    <s v="CA-2017-161928"/>
    <x v="812"/>
    <d v="2017-06-29T00:00:00"/>
    <s v="Second Class"/>
    <s v="AC-10660"/>
    <s v="Anna Chung"/>
    <x v="0"/>
    <x v="0"/>
    <s v="San Francisco"/>
    <x v="1"/>
    <n v="94109"/>
    <x v="1"/>
    <s v="TEC-PH-10003484"/>
    <x v="2"/>
    <s v="Phones"/>
    <s v="Ooma Telo VoIP Home Phone System"/>
    <n v="201.584"/>
    <n v="0.4"/>
    <n v="120.9504"/>
  </r>
  <r>
    <n v="6150"/>
    <s v="CA-2018-101322"/>
    <x v="116"/>
    <d v="2018-12-31T00:00:00"/>
    <s v="First Class"/>
    <s v="JG-15310"/>
    <s v="Jason Gross"/>
    <x v="1"/>
    <x v="0"/>
    <s v="Long Beach"/>
    <x v="1"/>
    <n v="90805"/>
    <x v="1"/>
    <s v="FUR-CH-10003968"/>
    <x v="0"/>
    <s v="Chairs"/>
    <s v="Novimex Turbo Task Chair"/>
    <n v="340.70400000000001"/>
    <n v="0.45"/>
    <n v="187.38720000000001"/>
  </r>
  <r>
    <n v="6151"/>
    <s v="US-2017-106600"/>
    <x v="143"/>
    <d v="2017-04-11T00:00:00"/>
    <s v="First Class"/>
    <s v="RM-19375"/>
    <s v="Raymond Messe"/>
    <x v="0"/>
    <x v="0"/>
    <s v="Columbus"/>
    <x v="32"/>
    <n v="31907"/>
    <x v="0"/>
    <s v="FUR-BO-10001608"/>
    <x v="0"/>
    <s v="Bookcases"/>
    <s v="Hon Metal Bookcases, Black"/>
    <n v="354.9"/>
    <n v="0.35"/>
    <n v="230.685"/>
  </r>
  <r>
    <n v="6152"/>
    <s v="CA-2015-111871"/>
    <x v="772"/>
    <d v="2015-03-21T00:00:00"/>
    <s v="Second Class"/>
    <s v="EK-13795"/>
    <s v="Eileen Kiefer"/>
    <x v="2"/>
    <x v="0"/>
    <s v="San Francisco"/>
    <x v="1"/>
    <n v="94110"/>
    <x v="1"/>
    <s v="FUR-BO-10004218"/>
    <x v="0"/>
    <s v="Bookcases"/>
    <s v="Bush Heritage Pine Collection 5-Shelf Bookcase, Albany Pine Finish, *Special Order"/>
    <n v="1198.33"/>
    <n v="0.5"/>
    <n v="599.16499999999996"/>
  </r>
  <r>
    <n v="6153"/>
    <s v="CA-2018-139437"/>
    <x v="445"/>
    <d v="2018-07-08T00:00:00"/>
    <s v="Standard Class"/>
    <s v="RD-19585"/>
    <s v="Rob Dowd"/>
    <x v="0"/>
    <x v="0"/>
    <s v="Los Angeles"/>
    <x v="1"/>
    <n v="90004"/>
    <x v="1"/>
    <s v="OFF-ST-10002485"/>
    <x v="1"/>
    <s v="Storage"/>
    <s v="Rogers Deluxe File Chest"/>
    <n v="87.92"/>
    <n v="0.5"/>
    <n v="43.96"/>
  </r>
  <r>
    <n v="6154"/>
    <s v="CA-2018-151484"/>
    <x v="693"/>
    <d v="2018-04-23T00:00:00"/>
    <s v="First Class"/>
    <s v="CV-12805"/>
    <s v="Cynthia Voltz"/>
    <x v="1"/>
    <x v="0"/>
    <s v="Philadelphia"/>
    <x v="9"/>
    <n v="19120"/>
    <x v="3"/>
    <s v="FUR-FU-10001876"/>
    <x v="0"/>
    <s v="Furnishings"/>
    <s v="Computer Room Manger, 14"/>
    <n v="51.968000000000004"/>
    <n v="0.4"/>
    <n v="31.180800000000001"/>
  </r>
  <r>
    <n v="6155"/>
    <s v="CA-2018-151484"/>
    <x v="693"/>
    <d v="2018-04-23T00:00:00"/>
    <s v="First Class"/>
    <s v="CV-12805"/>
    <s v="Cynthia Voltz"/>
    <x v="1"/>
    <x v="0"/>
    <s v="Philadelphia"/>
    <x v="9"/>
    <n v="19120"/>
    <x v="3"/>
    <s v="OFF-ST-10002370"/>
    <x v="1"/>
    <s v="Storage"/>
    <s v="Sortfiler Multipurpose Personal File Organizer, Black"/>
    <n v="51.335999999999999"/>
    <n v="0.5"/>
    <n v="25.667999999999999"/>
  </r>
  <r>
    <n v="6156"/>
    <s v="CA-2018-151484"/>
    <x v="693"/>
    <d v="2018-04-23T00:00:00"/>
    <s v="First Class"/>
    <s v="CV-12805"/>
    <s v="Cynthia Voltz"/>
    <x v="1"/>
    <x v="0"/>
    <s v="Philadelphia"/>
    <x v="9"/>
    <n v="19120"/>
    <x v="3"/>
    <s v="OFF-ST-10000142"/>
    <x v="1"/>
    <s v="Storage"/>
    <s v="Deluxe Rollaway Locking File with Drawer"/>
    <n v="332.70400000000001"/>
    <n v="0.5"/>
    <n v="166.352"/>
  </r>
  <r>
    <n v="6157"/>
    <s v="CA-2018-151484"/>
    <x v="693"/>
    <d v="2018-04-23T00:00:00"/>
    <s v="First Class"/>
    <s v="CV-12805"/>
    <s v="Cynthia Voltz"/>
    <x v="1"/>
    <x v="0"/>
    <s v="Philadelphia"/>
    <x v="9"/>
    <n v="19120"/>
    <x v="3"/>
    <s v="FUR-FU-10004671"/>
    <x v="0"/>
    <s v="Furnishings"/>
    <s v="Executive Impressions 12 Wall Clock"/>
    <n v="42.408000000000001"/>
    <n v="0.4"/>
    <n v="25.444800000000001"/>
  </r>
  <r>
    <n v="6158"/>
    <s v="CA-2017-104150"/>
    <x v="1092"/>
    <d v="2017-08-05T00:00:00"/>
    <s v="Second Class"/>
    <s v="AG-10330"/>
    <s v="Alex Grayson"/>
    <x v="0"/>
    <x v="0"/>
    <s v="Tulsa"/>
    <x v="26"/>
    <n v="74133"/>
    <x v="2"/>
    <s v="OFF-EN-10002504"/>
    <x v="1"/>
    <s v="Envelopes"/>
    <s v="Tyvek  Top-Opening Peel &amp; Seel Envelopes, Plain White"/>
    <n v="81.540000000000006"/>
    <n v="0.3"/>
    <n v="57.078000000000003"/>
  </r>
  <r>
    <n v="6159"/>
    <s v="CA-2017-104150"/>
    <x v="1092"/>
    <d v="2017-08-05T00:00:00"/>
    <s v="Second Class"/>
    <s v="AG-10330"/>
    <s v="Alex Grayson"/>
    <x v="0"/>
    <x v="0"/>
    <s v="Tulsa"/>
    <x v="26"/>
    <n v="74133"/>
    <x v="2"/>
    <s v="TEC-AC-10004803"/>
    <x v="2"/>
    <s v="Accessories"/>
    <s v="Sony Micro Vault Click 4 GB USB 2.0 Flash Drive"/>
    <n v="167.28"/>
    <n v="0.35"/>
    <n v="108.732"/>
  </r>
  <r>
    <n v="6160"/>
    <s v="CA-2017-161025"/>
    <x v="275"/>
    <d v="2017-12-09T00:00:00"/>
    <s v="Standard Class"/>
    <s v="GM-14440"/>
    <s v="Gary McGarr"/>
    <x v="0"/>
    <x v="0"/>
    <s v="Los Angeles"/>
    <x v="1"/>
    <n v="90049"/>
    <x v="1"/>
    <s v="OFF-ST-10001932"/>
    <x v="1"/>
    <s v="Storage"/>
    <s v="Fellowes Staxonsteel Drawer Files"/>
    <n v="772.68"/>
    <n v="0.5"/>
    <n v="386.34"/>
  </r>
  <r>
    <n v="6161"/>
    <s v="CA-2015-103989"/>
    <x v="1093"/>
    <d v="2015-03-21T00:00:00"/>
    <s v="First Class"/>
    <s v="MC-17605"/>
    <s v="Matt Connell"/>
    <x v="1"/>
    <x v="0"/>
    <s v="Lakeland"/>
    <x v="2"/>
    <n v="33801"/>
    <x v="0"/>
    <s v="TEC-PH-10004667"/>
    <x v="2"/>
    <s v="Phones"/>
    <s v="Cisco 8x8 Inc. 6753i IP Business Phone System"/>
    <n v="323.976"/>
    <n v="0.25"/>
    <n v="242.982"/>
  </r>
  <r>
    <n v="6162"/>
    <s v="CA-2015-103989"/>
    <x v="1093"/>
    <d v="2015-03-21T00:00:00"/>
    <s v="First Class"/>
    <s v="MC-17605"/>
    <s v="Matt Connell"/>
    <x v="1"/>
    <x v="0"/>
    <s v="Lakeland"/>
    <x v="2"/>
    <n v="33801"/>
    <x v="0"/>
    <s v="OFF-LA-10000443"/>
    <x v="1"/>
    <s v="Labels"/>
    <s v="Avery 501"/>
    <n v="11.808"/>
    <n v="0.25"/>
    <n v="8.8559999999999999"/>
  </r>
  <r>
    <n v="6163"/>
    <s v="CA-2015-103989"/>
    <x v="1093"/>
    <d v="2015-03-21T00:00:00"/>
    <s v="First Class"/>
    <s v="MC-17605"/>
    <s v="Matt Connell"/>
    <x v="1"/>
    <x v="0"/>
    <s v="Lakeland"/>
    <x v="2"/>
    <n v="33801"/>
    <x v="0"/>
    <s v="OFF-ST-10000918"/>
    <x v="1"/>
    <s v="Storage"/>
    <s v="Crate-A-Files"/>
    <n v="26.16"/>
    <n v="0.35"/>
    <n v="17.004000000000001"/>
  </r>
  <r>
    <n v="6164"/>
    <s v="CA-2015-103989"/>
    <x v="1093"/>
    <d v="2015-03-21T00:00:00"/>
    <s v="First Class"/>
    <s v="MC-17605"/>
    <s v="Matt Connell"/>
    <x v="1"/>
    <x v="0"/>
    <s v="Lakeland"/>
    <x v="2"/>
    <n v="33801"/>
    <x v="0"/>
    <s v="OFF-BI-10001196"/>
    <x v="1"/>
    <s v="Binders"/>
    <s v="Avery Flip-Chart Easel Binder, Black"/>
    <n v="33.57"/>
    <n v="0.25"/>
    <n v="25.177500000000002"/>
  </r>
  <r>
    <n v="6165"/>
    <s v="CA-2015-103989"/>
    <x v="1093"/>
    <d v="2015-03-21T00:00:00"/>
    <s v="First Class"/>
    <s v="MC-17605"/>
    <s v="Matt Connell"/>
    <x v="1"/>
    <x v="0"/>
    <s v="Lakeland"/>
    <x v="2"/>
    <n v="33801"/>
    <x v="0"/>
    <s v="FUR-FU-10003981"/>
    <x v="0"/>
    <s v="Furnishings"/>
    <s v="Eldon Wave Desk Accessories"/>
    <n v="4.992"/>
    <n v="0.25"/>
    <n v="3.7439999999999998"/>
  </r>
  <r>
    <n v="6166"/>
    <s v="CA-2015-103989"/>
    <x v="1093"/>
    <d v="2015-03-21T00:00:00"/>
    <s v="First Class"/>
    <s v="MC-17605"/>
    <s v="Matt Connell"/>
    <x v="1"/>
    <x v="0"/>
    <s v="Lakeland"/>
    <x v="2"/>
    <n v="33801"/>
    <x v="0"/>
    <s v="FUR-FU-10002508"/>
    <x v="0"/>
    <s v="Furnishings"/>
    <s v="Document Clip Frames"/>
    <n v="20.015999999999998"/>
    <n v="0.25"/>
    <n v="15.011999999999999"/>
  </r>
  <r>
    <n v="6167"/>
    <s v="CA-2015-103989"/>
    <x v="1093"/>
    <d v="2015-03-21T00:00:00"/>
    <s v="First Class"/>
    <s v="MC-17605"/>
    <s v="Matt Connell"/>
    <x v="1"/>
    <x v="0"/>
    <s v="Lakeland"/>
    <x v="2"/>
    <n v="33801"/>
    <x v="0"/>
    <s v="TEC-AC-10002647"/>
    <x v="2"/>
    <s v="Accessories"/>
    <s v="Logitech Wireless Boombox Speaker - portable - wireless, wired"/>
    <n v="170.24"/>
    <n v="0.3"/>
    <n v="119.16799999999999"/>
  </r>
  <r>
    <n v="6168"/>
    <s v="CA-2016-142433"/>
    <x v="704"/>
    <d v="2016-04-25T00:00:00"/>
    <s v="Standard Class"/>
    <s v="ES-14020"/>
    <s v="Erica Smith"/>
    <x v="0"/>
    <x v="0"/>
    <s v="Houston"/>
    <x v="5"/>
    <n v="77036"/>
    <x v="2"/>
    <s v="OFF-PA-10002377"/>
    <x v="1"/>
    <s v="Paper"/>
    <s v="Xerox 1916"/>
    <n v="117.456"/>
    <n v="0.3"/>
    <n v="82.219200000000001"/>
  </r>
  <r>
    <n v="6169"/>
    <s v="CA-2016-132815"/>
    <x v="444"/>
    <d v="2016-09-22T00:00:00"/>
    <s v="Second Class"/>
    <s v="RW-19540"/>
    <s v="Rick Wilson"/>
    <x v="1"/>
    <x v="0"/>
    <s v="Los Angeles"/>
    <x v="1"/>
    <n v="90008"/>
    <x v="1"/>
    <s v="OFF-PA-10004530"/>
    <x v="1"/>
    <s v="Paper"/>
    <s v="Personal Creations Ink Jet Cards and Labels"/>
    <n v="22.96"/>
    <n v="0.4"/>
    <n v="13.776"/>
  </r>
  <r>
    <n v="6170"/>
    <s v="CA-2015-101266"/>
    <x v="9"/>
    <d v="2015-08-30T00:00:00"/>
    <s v="Second Class"/>
    <s v="MM-17920"/>
    <s v="Michael Moore"/>
    <x v="0"/>
    <x v="0"/>
    <s v="Springfield"/>
    <x v="17"/>
    <n v="22153"/>
    <x v="0"/>
    <s v="OFF-PA-10002986"/>
    <x v="1"/>
    <s v="Paper"/>
    <s v="Xerox 1898"/>
    <n v="13.36"/>
    <n v="0.25"/>
    <n v="10.02"/>
  </r>
  <r>
    <n v="6171"/>
    <s v="CA-2017-141523"/>
    <x v="1054"/>
    <d v="2017-12-24T00:00:00"/>
    <s v="Second Class"/>
    <s v="MH-17440"/>
    <s v="Mark Haberlin"/>
    <x v="1"/>
    <x v="0"/>
    <s v="New York City"/>
    <x v="15"/>
    <n v="10035"/>
    <x v="3"/>
    <s v="OFF-BI-10000948"/>
    <x v="1"/>
    <s v="Binders"/>
    <s v="GBC Laser Imprintable Binding System Covers, Desert Sand"/>
    <n v="34.247999999999998"/>
    <n v="0.4"/>
    <n v="20.548799999999996"/>
  </r>
  <r>
    <n v="6172"/>
    <s v="CA-2017-141523"/>
    <x v="1054"/>
    <d v="2017-12-24T00:00:00"/>
    <s v="Second Class"/>
    <s v="MH-17440"/>
    <s v="Mark Haberlin"/>
    <x v="1"/>
    <x v="0"/>
    <s v="New York City"/>
    <x v="15"/>
    <n v="10035"/>
    <x v="3"/>
    <s v="OFF-AR-10001545"/>
    <x v="1"/>
    <s v="Art"/>
    <s v="Newell 326"/>
    <n v="3.52"/>
    <n v="0.45"/>
    <n v="1.9360000000000002"/>
  </r>
  <r>
    <n v="6173"/>
    <s v="US-2015-106299"/>
    <x v="1094"/>
    <d v="2015-08-08T00:00:00"/>
    <s v="Standard Class"/>
    <s v="NZ-18565"/>
    <s v="Nick Zandusky"/>
    <x v="2"/>
    <x v="0"/>
    <s v="Springfield"/>
    <x v="25"/>
    <n v="65807"/>
    <x v="2"/>
    <s v="OFF-BI-10001758"/>
    <x v="1"/>
    <s v="Binders"/>
    <s v="Wilson Jones 14 Line Acrylic Coated Pressboard Data Binders"/>
    <n v="26.7"/>
    <n v="0.3"/>
    <n v="18.689999999999998"/>
  </r>
  <r>
    <n v="6174"/>
    <s v="US-2015-106299"/>
    <x v="1094"/>
    <d v="2015-08-08T00:00:00"/>
    <s v="Standard Class"/>
    <s v="NZ-18565"/>
    <s v="Nick Zandusky"/>
    <x v="2"/>
    <x v="0"/>
    <s v="Springfield"/>
    <x v="25"/>
    <n v="65807"/>
    <x v="2"/>
    <s v="TEC-AC-10003237"/>
    <x v="2"/>
    <s v="Accessories"/>
    <s v="Memorex Micro Travel Drive 4 GB"/>
    <n v="21.2"/>
    <n v="0.35"/>
    <n v="13.78"/>
  </r>
  <r>
    <n v="6175"/>
    <s v="US-2015-106299"/>
    <x v="1094"/>
    <d v="2015-08-08T00:00:00"/>
    <s v="Standard Class"/>
    <s v="NZ-18565"/>
    <s v="Nick Zandusky"/>
    <x v="2"/>
    <x v="0"/>
    <s v="Springfield"/>
    <x v="25"/>
    <n v="65807"/>
    <x v="2"/>
    <s v="OFF-ST-10002011"/>
    <x v="1"/>
    <s v="Storage"/>
    <s v="Smead Adjustable Mobile File Trolley with Lockable Top"/>
    <n v="838.38"/>
    <n v="0.4"/>
    <n v="503.02799999999996"/>
  </r>
  <r>
    <n v="6176"/>
    <s v="CA-2016-158421"/>
    <x v="481"/>
    <d v="2016-09-26T00:00:00"/>
    <s v="Standard Class"/>
    <s v="GB-14575"/>
    <s v="Giulietta Baptist"/>
    <x v="0"/>
    <x v="0"/>
    <s v="Columbia"/>
    <x v="20"/>
    <n v="29203"/>
    <x v="0"/>
    <s v="FUR-CH-10000309"/>
    <x v="0"/>
    <s v="Chairs"/>
    <s v="Global Comet Stacking Arm Chair"/>
    <n v="1690.04"/>
    <n v="0.3"/>
    <n v="1183.0279999999998"/>
  </r>
  <r>
    <n v="6177"/>
    <s v="CA-2016-158421"/>
    <x v="481"/>
    <d v="2016-09-26T00:00:00"/>
    <s v="Standard Class"/>
    <s v="GB-14575"/>
    <s v="Giulietta Baptist"/>
    <x v="0"/>
    <x v="0"/>
    <s v="Columbia"/>
    <x v="20"/>
    <n v="29203"/>
    <x v="0"/>
    <s v="OFF-ST-10002444"/>
    <x v="1"/>
    <s v="Storage"/>
    <s v="Recycled Eldon Regeneration Jumbo File"/>
    <n v="85.96"/>
    <n v="0.35"/>
    <n v="55.873999999999995"/>
  </r>
  <r>
    <n v="6178"/>
    <s v="CA-2016-158421"/>
    <x v="481"/>
    <d v="2016-09-26T00:00:00"/>
    <s v="Standard Class"/>
    <s v="GB-14575"/>
    <s v="Giulietta Baptist"/>
    <x v="0"/>
    <x v="0"/>
    <s v="Columbia"/>
    <x v="20"/>
    <n v="29203"/>
    <x v="0"/>
    <s v="OFF-EN-10001453"/>
    <x v="1"/>
    <s v="Envelopes"/>
    <s v="Tyvek Interoffice Envelopes, 9 1/2 x 12 1/2, 100/Box"/>
    <n v="121.96"/>
    <n v="0.25"/>
    <n v="91.47"/>
  </r>
  <r>
    <n v="6179"/>
    <s v="CA-2016-158421"/>
    <x v="481"/>
    <d v="2016-09-26T00:00:00"/>
    <s v="Standard Class"/>
    <s v="GB-14575"/>
    <s v="Giulietta Baptist"/>
    <x v="0"/>
    <x v="0"/>
    <s v="Columbia"/>
    <x v="20"/>
    <n v="29203"/>
    <x v="0"/>
    <s v="OFF-PA-10001801"/>
    <x v="1"/>
    <s v="Paper"/>
    <s v="Xerox 193"/>
    <n v="23.92"/>
    <n v="0.25"/>
    <n v="17.940000000000001"/>
  </r>
  <r>
    <n v="6180"/>
    <s v="CA-2016-158421"/>
    <x v="481"/>
    <d v="2016-09-26T00:00:00"/>
    <s v="Standard Class"/>
    <s v="GB-14575"/>
    <s v="Giulietta Baptist"/>
    <x v="0"/>
    <x v="0"/>
    <s v="Columbia"/>
    <x v="20"/>
    <n v="29203"/>
    <x v="0"/>
    <s v="OFF-ST-10000563"/>
    <x v="1"/>
    <s v="Storage"/>
    <s v="Fellowes Bankers Box Stor/Drawer Steel Plus"/>
    <n v="63.96"/>
    <n v="0.35"/>
    <n v="41.574000000000005"/>
  </r>
  <r>
    <n v="6181"/>
    <s v="CA-2016-158421"/>
    <x v="481"/>
    <d v="2016-09-26T00:00:00"/>
    <s v="Standard Class"/>
    <s v="GB-14575"/>
    <s v="Giulietta Baptist"/>
    <x v="0"/>
    <x v="0"/>
    <s v="Columbia"/>
    <x v="20"/>
    <n v="29203"/>
    <x v="0"/>
    <s v="TEC-PH-10000369"/>
    <x v="2"/>
    <s v="Phones"/>
    <s v="HTC One Mini"/>
    <n v="629.95000000000005"/>
    <n v="0.25"/>
    <n v="472.46250000000003"/>
  </r>
  <r>
    <n v="6182"/>
    <s v="CA-2016-158421"/>
    <x v="481"/>
    <d v="2016-09-26T00:00:00"/>
    <s v="Standard Class"/>
    <s v="GB-14575"/>
    <s v="Giulietta Baptist"/>
    <x v="0"/>
    <x v="0"/>
    <s v="Columbia"/>
    <x v="20"/>
    <n v="29203"/>
    <x v="0"/>
    <s v="TEC-PH-10002538"/>
    <x v="2"/>
    <s v="Phones"/>
    <s v="Grandstream GXP1160 VoIP phone"/>
    <n v="113.73"/>
    <n v="0.25"/>
    <n v="85.297499999999999"/>
  </r>
  <r>
    <n v="6183"/>
    <s v="CA-2016-158421"/>
    <x v="481"/>
    <d v="2016-09-26T00:00:00"/>
    <s v="Standard Class"/>
    <s v="GB-14575"/>
    <s v="Giulietta Baptist"/>
    <x v="0"/>
    <x v="0"/>
    <s v="Columbia"/>
    <x v="20"/>
    <n v="29203"/>
    <x v="0"/>
    <s v="OFF-BI-10000050"/>
    <x v="1"/>
    <s v="Binders"/>
    <s v="Angle-D Binders with Locking Rings, Label Holders"/>
    <n v="14.6"/>
    <n v="0.25"/>
    <n v="10.95"/>
  </r>
  <r>
    <n v="6184"/>
    <s v="CA-2016-158421"/>
    <x v="481"/>
    <d v="2016-09-26T00:00:00"/>
    <s v="Standard Class"/>
    <s v="GB-14575"/>
    <s v="Giulietta Baptist"/>
    <x v="0"/>
    <x v="0"/>
    <s v="Columbia"/>
    <x v="20"/>
    <n v="29203"/>
    <x v="0"/>
    <s v="OFF-ST-10004186"/>
    <x v="1"/>
    <s v="Storage"/>
    <s v="Stur-D-Stor Shelving, Vertical 5-Shelf: 72H x 36W x 18 1/2D"/>
    <n v="887.84"/>
    <n v="0.35"/>
    <n v="577.096"/>
  </r>
  <r>
    <n v="6185"/>
    <s v="CA-2017-143609"/>
    <x v="25"/>
    <d v="2017-12-13T00:00:00"/>
    <s v="First Class"/>
    <s v="DB-13270"/>
    <s v="Deborah Brumfield"/>
    <x v="2"/>
    <x v="0"/>
    <s v="Portland"/>
    <x v="21"/>
    <n v="97206"/>
    <x v="1"/>
    <s v="FUR-CH-10004218"/>
    <x v="0"/>
    <s v="Chairs"/>
    <s v="Global Fabric Managers Chair, Dark Gray"/>
    <n v="403.92"/>
    <n v="0.45"/>
    <n v="222.15600000000003"/>
  </r>
  <r>
    <n v="6186"/>
    <s v="CA-2016-138331"/>
    <x v="976"/>
    <d v="2016-08-12T00:00:00"/>
    <s v="Standard Class"/>
    <s v="JK-15625"/>
    <s v="Jim Karlsson"/>
    <x v="0"/>
    <x v="0"/>
    <s v="Philadelphia"/>
    <x v="9"/>
    <n v="19120"/>
    <x v="3"/>
    <s v="OFF-AR-10002952"/>
    <x v="1"/>
    <s v="Art"/>
    <s v="Stanley Contemporary Battery Pencil Sharpeners"/>
    <n v="106.8"/>
    <n v="0.45"/>
    <n v="58.74"/>
  </r>
  <r>
    <n v="6187"/>
    <s v="CA-2016-138954"/>
    <x v="219"/>
    <d v="2016-11-17T00:00:00"/>
    <s v="First Class"/>
    <s v="MH-17785"/>
    <s v="Maya Herman"/>
    <x v="1"/>
    <x v="0"/>
    <s v="New York City"/>
    <x v="15"/>
    <n v="10035"/>
    <x v="3"/>
    <s v="OFF-ST-10003058"/>
    <x v="1"/>
    <s v="Storage"/>
    <s v="Eldon Mobile Mega Data Cart  Mega Stackable  Add-On Trays"/>
    <n v="70.95"/>
    <n v="0.5"/>
    <n v="35.475000000000001"/>
  </r>
  <r>
    <n v="6188"/>
    <s v="CA-2016-138954"/>
    <x v="219"/>
    <d v="2016-11-17T00:00:00"/>
    <s v="First Class"/>
    <s v="MH-17785"/>
    <s v="Maya Herman"/>
    <x v="1"/>
    <x v="0"/>
    <s v="New York City"/>
    <x v="15"/>
    <n v="10035"/>
    <x v="3"/>
    <s v="OFF-BI-10003963"/>
    <x v="1"/>
    <s v="Binders"/>
    <s v="Cardinal Holdit Data Disk Pockets"/>
    <n v="34.944000000000003"/>
    <n v="0.4"/>
    <n v="20.9664"/>
  </r>
  <r>
    <n v="6189"/>
    <s v="CA-2016-138954"/>
    <x v="219"/>
    <d v="2016-11-17T00:00:00"/>
    <s v="First Class"/>
    <s v="MH-17785"/>
    <s v="Maya Herman"/>
    <x v="1"/>
    <x v="0"/>
    <s v="New York City"/>
    <x v="15"/>
    <n v="10035"/>
    <x v="3"/>
    <s v="OFF-AR-10001955"/>
    <x v="1"/>
    <s v="Art"/>
    <s v="Newell 319"/>
    <n v="119.04"/>
    <n v="0.45"/>
    <n v="65.472000000000008"/>
  </r>
  <r>
    <n v="6190"/>
    <s v="CA-2018-157903"/>
    <x v="1095"/>
    <d v="2018-04-08T00:00:00"/>
    <s v="Standard Class"/>
    <s v="AM-10705"/>
    <s v="Anne McFarland"/>
    <x v="0"/>
    <x v="0"/>
    <s v="Des Plaines"/>
    <x v="10"/>
    <n v="60016"/>
    <x v="2"/>
    <s v="TEC-PH-10004345"/>
    <x v="2"/>
    <s v="Phones"/>
    <s v="Cisco SPA 502G IP Phone"/>
    <n v="383.84"/>
    <n v="0.3"/>
    <n v="268.68799999999999"/>
  </r>
  <r>
    <n v="6191"/>
    <s v="CA-2017-157259"/>
    <x v="435"/>
    <d v="2017-12-28T00:00:00"/>
    <s v="Standard Class"/>
    <s v="JM-15535"/>
    <s v="Jessica Myrick"/>
    <x v="0"/>
    <x v="0"/>
    <s v="New York City"/>
    <x v="15"/>
    <n v="10035"/>
    <x v="3"/>
    <s v="FUR-FU-10003192"/>
    <x v="0"/>
    <s v="Furnishings"/>
    <s v="Luxo Adjustable Task Clamp Lamp"/>
    <n v="799.56"/>
    <n v="0.4"/>
    <n v="479.73599999999993"/>
  </r>
  <r>
    <n v="6192"/>
    <s v="CA-2018-107986"/>
    <x v="1096"/>
    <d v="2018-12-13T00:00:00"/>
    <s v="Same Day"/>
    <s v="MW-18220"/>
    <s v="Mitch Webber"/>
    <x v="0"/>
    <x v="0"/>
    <s v="Seattle"/>
    <x v="4"/>
    <n v="98103"/>
    <x v="1"/>
    <s v="OFF-ST-10001325"/>
    <x v="1"/>
    <s v="Storage"/>
    <s v="Sterilite Officeware Hinged File Box"/>
    <n v="31.44"/>
    <n v="0.5"/>
    <n v="15.72"/>
  </r>
  <r>
    <n v="6193"/>
    <s v="CA-2018-104927"/>
    <x v="66"/>
    <d v="2018-12-26T00:00:00"/>
    <s v="Standard Class"/>
    <s v="AG-10330"/>
    <s v="Alex Grayson"/>
    <x v="0"/>
    <x v="0"/>
    <s v="Houston"/>
    <x v="5"/>
    <n v="77095"/>
    <x v="2"/>
    <s v="OFF-PA-10000019"/>
    <x v="1"/>
    <s v="Paper"/>
    <s v="Xerox 1931"/>
    <n v="25.92"/>
    <n v="0.3"/>
    <n v="18.143999999999998"/>
  </r>
  <r>
    <n v="6194"/>
    <s v="CA-2018-104927"/>
    <x v="66"/>
    <d v="2018-12-26T00:00:00"/>
    <s v="Standard Class"/>
    <s v="AG-10330"/>
    <s v="Alex Grayson"/>
    <x v="0"/>
    <x v="0"/>
    <s v="Houston"/>
    <x v="5"/>
    <n v="77095"/>
    <x v="2"/>
    <s v="OFF-BI-10003429"/>
    <x v="1"/>
    <s v="Binders"/>
    <s v="Cardinal HOLDit! Binder Insert Strips,Extra Strips"/>
    <n v="6.33"/>
    <n v="0.3"/>
    <n v="4.431"/>
  </r>
  <r>
    <n v="6195"/>
    <s v="CA-2018-104927"/>
    <x v="66"/>
    <d v="2018-12-26T00:00:00"/>
    <s v="Standard Class"/>
    <s v="AG-10330"/>
    <s v="Alex Grayson"/>
    <x v="0"/>
    <x v="0"/>
    <s v="Houston"/>
    <x v="5"/>
    <n v="77095"/>
    <x v="2"/>
    <s v="OFF-PA-10000176"/>
    <x v="1"/>
    <s v="Paper"/>
    <s v="Xerox 1887"/>
    <n v="75.88"/>
    <n v="0.3"/>
    <n v="53.115999999999993"/>
  </r>
  <r>
    <n v="6196"/>
    <s v="CA-2018-113453"/>
    <x v="208"/>
    <d v="2018-10-28T00:00:00"/>
    <s v="Standard Class"/>
    <s v="CM-12160"/>
    <s v="Charles McCrossin"/>
    <x v="0"/>
    <x v="0"/>
    <s v="Philadelphia"/>
    <x v="9"/>
    <n v="19143"/>
    <x v="3"/>
    <s v="TEC-PH-10004165"/>
    <x v="2"/>
    <s v="Phones"/>
    <s v="Mitel MiVoice 5330e IP Phone"/>
    <n v="329.988"/>
    <n v="0.4"/>
    <n v="197.99279999999999"/>
  </r>
  <r>
    <n v="6197"/>
    <s v="CA-2018-113453"/>
    <x v="208"/>
    <d v="2018-10-28T00:00:00"/>
    <s v="Standard Class"/>
    <s v="CM-12160"/>
    <s v="Charles McCrossin"/>
    <x v="0"/>
    <x v="0"/>
    <s v="Philadelphia"/>
    <x v="9"/>
    <n v="19143"/>
    <x v="3"/>
    <s v="OFF-ST-10000352"/>
    <x v="1"/>
    <s v="Storage"/>
    <s v="Acco Perma 2700 Stacking Storage Drawers"/>
    <n v="71.376000000000005"/>
    <n v="0.5"/>
    <n v="35.688000000000002"/>
  </r>
  <r>
    <n v="6198"/>
    <s v="CA-2016-149909"/>
    <x v="50"/>
    <d v="2016-11-17T00:00:00"/>
    <s v="Standard Class"/>
    <s v="RA-19915"/>
    <s v="Russell Applegate"/>
    <x v="0"/>
    <x v="0"/>
    <s v="Columbus"/>
    <x v="14"/>
    <n v="47201"/>
    <x v="2"/>
    <s v="OFF-PA-10000726"/>
    <x v="1"/>
    <s v="Paper"/>
    <s v="Black Print Carbonless Snap-Off Rapid Letter, 8 1/2 x 7"/>
    <n v="63.77"/>
    <n v="0.3"/>
    <n v="44.639000000000003"/>
  </r>
  <r>
    <n v="6199"/>
    <s v="CA-2016-149909"/>
    <x v="50"/>
    <d v="2016-11-17T00:00:00"/>
    <s v="Standard Class"/>
    <s v="RA-19915"/>
    <s v="Russell Applegate"/>
    <x v="0"/>
    <x v="0"/>
    <s v="Columbus"/>
    <x v="14"/>
    <n v="47201"/>
    <x v="2"/>
    <s v="TEC-PH-10001536"/>
    <x v="2"/>
    <s v="Phones"/>
    <s v="Spigen Samsung Galaxy S5 Case Wallet"/>
    <n v="50.97"/>
    <n v="0.3"/>
    <n v="35.678999999999995"/>
  </r>
  <r>
    <n v="6200"/>
    <s v="CA-2016-149909"/>
    <x v="50"/>
    <d v="2016-11-17T00:00:00"/>
    <s v="Standard Class"/>
    <s v="RA-19915"/>
    <s v="Russell Applegate"/>
    <x v="0"/>
    <x v="0"/>
    <s v="Columbus"/>
    <x v="14"/>
    <n v="47201"/>
    <x v="2"/>
    <s v="OFF-PA-10001790"/>
    <x v="1"/>
    <s v="Paper"/>
    <s v="Xerox 1910"/>
    <n v="96.08"/>
    <n v="0.3"/>
    <n v="67.256"/>
  </r>
  <r>
    <n v="6201"/>
    <s v="CA-2016-146675"/>
    <x v="392"/>
    <d v="2016-04-20T00:00:00"/>
    <s v="Standard Class"/>
    <s v="SB-20185"/>
    <s v="Sarah Brown"/>
    <x v="0"/>
    <x v="0"/>
    <s v="Evanston"/>
    <x v="10"/>
    <n v="60201"/>
    <x v="2"/>
    <s v="TEC-CO-10001766"/>
    <x v="2"/>
    <s v="Copiers"/>
    <s v="Canon PC940 Copier"/>
    <n v="1439.9680000000001"/>
    <n v="0.4"/>
    <n v="863.98080000000004"/>
  </r>
  <r>
    <n v="6202"/>
    <s v="CA-2016-146675"/>
    <x v="392"/>
    <d v="2016-04-20T00:00:00"/>
    <s v="Standard Class"/>
    <s v="SB-20185"/>
    <s v="Sarah Brown"/>
    <x v="0"/>
    <x v="0"/>
    <s v="Evanston"/>
    <x v="10"/>
    <n v="60201"/>
    <x v="2"/>
    <s v="TEC-AC-10004396"/>
    <x v="2"/>
    <s v="Accessories"/>
    <s v="Logitech Keyboard K120"/>
    <n v="43.56"/>
    <n v="0.35"/>
    <n v="28.314000000000004"/>
  </r>
  <r>
    <n v="6203"/>
    <s v="CA-2017-118332"/>
    <x v="186"/>
    <d v="2017-12-23T00:00:00"/>
    <s v="Standard Class"/>
    <s v="PK-19075"/>
    <s v="Pete Kriz"/>
    <x v="0"/>
    <x v="0"/>
    <s v="Apple Valley"/>
    <x v="1"/>
    <n v="92307"/>
    <x v="1"/>
    <s v="FUR-CH-10001708"/>
    <x v="0"/>
    <s v="Chairs"/>
    <s v="Office Star - Contemporary Swivel Chair with Padded Adjustable Arms and Flex Back"/>
    <n v="563.91999999999996"/>
    <n v="0.45"/>
    <n v="310.15600000000001"/>
  </r>
  <r>
    <n v="6204"/>
    <s v="CA-2017-133669"/>
    <x v="147"/>
    <d v="2017-10-27T00:00:00"/>
    <s v="Standard Class"/>
    <s v="SV-20935"/>
    <s v="Susan Vittorini"/>
    <x v="0"/>
    <x v="0"/>
    <s v="Columbus"/>
    <x v="24"/>
    <n v="43229"/>
    <x v="3"/>
    <s v="TEC-PH-10001305"/>
    <x v="2"/>
    <s v="Phones"/>
    <s v="Panasonic KX TS208W Corded phone"/>
    <n v="235.15199999999999"/>
    <n v="0.4"/>
    <n v="141.09119999999999"/>
  </r>
  <r>
    <n v="6205"/>
    <s v="CA-2018-145660"/>
    <x v="96"/>
    <d v="2018-12-03T00:00:00"/>
    <s v="First Class"/>
    <s v="MG-17650"/>
    <s v="Matthew Grinstein"/>
    <x v="2"/>
    <x v="0"/>
    <s v="Marion"/>
    <x v="24"/>
    <n v="43302"/>
    <x v="3"/>
    <s v="FUR-FU-10002885"/>
    <x v="0"/>
    <s v="Furnishings"/>
    <s v="Magna Visual Magnetic Picture Hangers"/>
    <n v="7.7119999999999997"/>
    <n v="0.4"/>
    <n v="4.6271999999999993"/>
  </r>
  <r>
    <n v="6206"/>
    <s v="CA-2017-133697"/>
    <x v="201"/>
    <d v="2017-10-24T00:00:00"/>
    <s v="Second Class"/>
    <s v="CM-12445"/>
    <s v="Chuck Magee"/>
    <x v="0"/>
    <x v="0"/>
    <s v="Houston"/>
    <x v="5"/>
    <n v="77095"/>
    <x v="2"/>
    <s v="OFF-PA-10000726"/>
    <x v="1"/>
    <s v="Paper"/>
    <s v="Black Print Carbonless Snap-Off Rapid Letter, 8 1/2 x 7"/>
    <n v="51.015999999999998"/>
    <n v="0.3"/>
    <n v="35.711199999999998"/>
  </r>
  <r>
    <n v="6207"/>
    <s v="CA-2017-133697"/>
    <x v="201"/>
    <d v="2017-10-24T00:00:00"/>
    <s v="Second Class"/>
    <s v="CM-12445"/>
    <s v="Chuck Magee"/>
    <x v="0"/>
    <x v="0"/>
    <s v="Houston"/>
    <x v="5"/>
    <n v="77095"/>
    <x v="2"/>
    <s v="OFF-FA-10003112"/>
    <x v="1"/>
    <s v="Fasteners"/>
    <s v="Staples"/>
    <n v="25.248000000000001"/>
    <n v="0.3"/>
    <n v="17.6736"/>
  </r>
  <r>
    <n v="6208"/>
    <s v="CA-2017-133697"/>
    <x v="201"/>
    <d v="2017-10-24T00:00:00"/>
    <s v="Second Class"/>
    <s v="CM-12445"/>
    <s v="Chuck Magee"/>
    <x v="0"/>
    <x v="0"/>
    <s v="Houston"/>
    <x v="5"/>
    <n v="77095"/>
    <x v="2"/>
    <s v="FUR-CH-10002372"/>
    <x v="0"/>
    <s v="Chairs"/>
    <s v="Office Star - Ergonomically Designed Knee Chair"/>
    <n v="56.686"/>
    <n v="0.35"/>
    <n v="36.8459"/>
  </r>
  <r>
    <n v="6209"/>
    <s v="CA-2018-148138"/>
    <x v="365"/>
    <d v="2018-10-03T00:00:00"/>
    <s v="Standard Class"/>
    <s v="ME-18010"/>
    <s v="Michelle Ellison"/>
    <x v="1"/>
    <x v="0"/>
    <s v="Marion"/>
    <x v="24"/>
    <n v="43302"/>
    <x v="3"/>
    <s v="OFF-ST-10000563"/>
    <x v="1"/>
    <s v="Storage"/>
    <s v="Fellowes Bankers Box Stor/Drawer Steel Plus"/>
    <n v="51.167999999999999"/>
    <n v="0.5"/>
    <n v="25.584"/>
  </r>
  <r>
    <n v="6210"/>
    <s v="CA-2018-119809"/>
    <x v="238"/>
    <d v="2018-08-25T00:00:00"/>
    <s v="Standard Class"/>
    <s v="YS-21880"/>
    <s v="Yana Sorensen"/>
    <x v="1"/>
    <x v="0"/>
    <s v="Seattle"/>
    <x v="4"/>
    <n v="98103"/>
    <x v="1"/>
    <s v="OFF-BI-10003925"/>
    <x v="1"/>
    <s v="Binders"/>
    <s v="Fellowes PB300 Plastic Comb Binding Machine"/>
    <n v="2793.5279999999998"/>
    <n v="0.4"/>
    <n v="1676.1167999999998"/>
  </r>
  <r>
    <n v="6211"/>
    <s v="CA-2018-119809"/>
    <x v="238"/>
    <d v="2018-08-25T00:00:00"/>
    <s v="Standard Class"/>
    <s v="YS-21880"/>
    <s v="Yana Sorensen"/>
    <x v="1"/>
    <x v="0"/>
    <s v="Seattle"/>
    <x v="4"/>
    <n v="98103"/>
    <x v="1"/>
    <s v="OFF-ST-10003306"/>
    <x v="1"/>
    <s v="Storage"/>
    <s v="Letter Size Cart"/>
    <n v="1000.02"/>
    <n v="0.5"/>
    <n v="500.01"/>
  </r>
  <r>
    <n v="6212"/>
    <s v="CA-2018-119809"/>
    <x v="238"/>
    <d v="2018-08-25T00:00:00"/>
    <s v="Standard Class"/>
    <s v="YS-21880"/>
    <s v="Yana Sorensen"/>
    <x v="1"/>
    <x v="0"/>
    <s v="Seattle"/>
    <x v="4"/>
    <n v="98103"/>
    <x v="1"/>
    <s v="FUR-FU-10001475"/>
    <x v="0"/>
    <s v="Furnishings"/>
    <s v="Contract Clock, 14, Brown"/>
    <n v="65.94"/>
    <n v="0.4"/>
    <n v="39.564"/>
  </r>
  <r>
    <n v="6213"/>
    <s v="CA-2018-149944"/>
    <x v="105"/>
    <d v="2018-11-16T00:00:00"/>
    <s v="Second Class"/>
    <s v="MB-17305"/>
    <s v="Maria Bertelson"/>
    <x v="0"/>
    <x v="0"/>
    <s v="Longview"/>
    <x v="4"/>
    <n v="98632"/>
    <x v="1"/>
    <s v="OFF-FA-10003495"/>
    <x v="1"/>
    <s v="Fasteners"/>
    <s v="Staples"/>
    <n v="18.239999999999998"/>
    <n v="0.4"/>
    <n v="10.943999999999999"/>
  </r>
  <r>
    <n v="6214"/>
    <s v="CA-2018-149944"/>
    <x v="105"/>
    <d v="2018-11-16T00:00:00"/>
    <s v="Second Class"/>
    <s v="MB-17305"/>
    <s v="Maria Bertelson"/>
    <x v="0"/>
    <x v="0"/>
    <s v="Longview"/>
    <x v="4"/>
    <n v="98632"/>
    <x v="1"/>
    <s v="OFF-AP-10004708"/>
    <x v="1"/>
    <s v="Appliances"/>
    <s v="Fellowes Superior 10 Outlet Split Surge Protector"/>
    <n v="76.12"/>
    <n v="0.4"/>
    <n v="45.672000000000004"/>
  </r>
  <r>
    <n v="6215"/>
    <s v="CA-2015-128538"/>
    <x v="856"/>
    <d v="2015-10-15T00:00:00"/>
    <s v="Standard Class"/>
    <s v="AS-10240"/>
    <s v="Alan Shonely"/>
    <x v="0"/>
    <x v="0"/>
    <s v="Redondo Beach"/>
    <x v="1"/>
    <n v="90278"/>
    <x v="1"/>
    <s v="OFF-EN-10001219"/>
    <x v="1"/>
    <s v="Envelopes"/>
    <s v="#10- 4 1/8 x 9 1/2 Security-Tint Envelopes"/>
    <n v="7.64"/>
    <n v="0.4"/>
    <n v="4.5839999999999996"/>
  </r>
  <r>
    <n v="6216"/>
    <s v="CA-2016-161711"/>
    <x v="109"/>
    <d v="2016-12-03T00:00:00"/>
    <s v="Standard Class"/>
    <s v="MC-17425"/>
    <s v="Mark Cousins"/>
    <x v="1"/>
    <x v="0"/>
    <s v="New York City"/>
    <x v="15"/>
    <n v="10035"/>
    <x v="3"/>
    <s v="FUR-FU-10000087"/>
    <x v="0"/>
    <s v="Furnishings"/>
    <s v="Executive Impressions 14 Two-Color Numerals Wall Clock"/>
    <n v="68.16"/>
    <n v="0.4"/>
    <n v="40.895999999999994"/>
  </r>
  <r>
    <n v="6217"/>
    <s v="CA-2016-161711"/>
    <x v="109"/>
    <d v="2016-12-03T00:00:00"/>
    <s v="Standard Class"/>
    <s v="MC-17425"/>
    <s v="Mark Cousins"/>
    <x v="1"/>
    <x v="0"/>
    <s v="New York City"/>
    <x v="15"/>
    <n v="10035"/>
    <x v="3"/>
    <s v="OFF-EN-10001539"/>
    <x v="1"/>
    <s v="Envelopes"/>
    <s v="Staple envelope"/>
    <n v="62.24"/>
    <n v="0.4"/>
    <n v="37.344000000000001"/>
  </r>
  <r>
    <n v="6218"/>
    <s v="US-2016-129553"/>
    <x v="1097"/>
    <d v="2016-08-02T00:00:00"/>
    <s v="Standard Class"/>
    <s v="PG-18820"/>
    <s v="Patrick Gardner"/>
    <x v="0"/>
    <x v="0"/>
    <s v="Louisville"/>
    <x v="0"/>
    <n v="40214"/>
    <x v="0"/>
    <s v="TEC-PH-10004897"/>
    <x v="2"/>
    <s v="Phones"/>
    <s v="Mediabridge Sport Armband iPhone 5s"/>
    <n v="29.97"/>
    <n v="0.25"/>
    <n v="22.477499999999999"/>
  </r>
  <r>
    <n v="6219"/>
    <s v="CA-2017-160220"/>
    <x v="201"/>
    <d v="2017-10-26T00:00:00"/>
    <s v="Standard Class"/>
    <s v="JS-16030"/>
    <s v="Joy Smith"/>
    <x v="0"/>
    <x v="0"/>
    <s v="Trenton"/>
    <x v="12"/>
    <n v="48183"/>
    <x v="2"/>
    <s v="TEC-PH-10001300"/>
    <x v="2"/>
    <s v="Phones"/>
    <s v="iKross Bluetooth Portable Keyboard + Cell Phone Stand Holder + Brush for Apple iPhone 5S 5C 5, 4S 4"/>
    <n v="125.7"/>
    <n v="0.3"/>
    <n v="87.99"/>
  </r>
  <r>
    <n v="6220"/>
    <s v="CA-2017-160220"/>
    <x v="201"/>
    <d v="2017-10-26T00:00:00"/>
    <s v="Standard Class"/>
    <s v="JS-16030"/>
    <s v="Joy Smith"/>
    <x v="0"/>
    <x v="0"/>
    <s v="Trenton"/>
    <x v="12"/>
    <n v="48183"/>
    <x v="2"/>
    <s v="TEC-PH-10001557"/>
    <x v="2"/>
    <s v="Phones"/>
    <s v="Pyle PMP37LED"/>
    <n v="191.98"/>
    <n v="0.3"/>
    <n v="134.386"/>
  </r>
  <r>
    <n v="6221"/>
    <s v="CA-2017-160220"/>
    <x v="201"/>
    <d v="2017-10-26T00:00:00"/>
    <s v="Standard Class"/>
    <s v="JS-16030"/>
    <s v="Joy Smith"/>
    <x v="0"/>
    <x v="0"/>
    <s v="Trenton"/>
    <x v="12"/>
    <n v="48183"/>
    <x v="2"/>
    <s v="OFF-ST-10000617"/>
    <x v="1"/>
    <s v="Storage"/>
    <s v="Woodgrain Magazine Files by Perma"/>
    <n v="20.86"/>
    <n v="0.4"/>
    <n v="12.516"/>
  </r>
  <r>
    <n v="6222"/>
    <s v="US-2018-157224"/>
    <x v="32"/>
    <d v="2018-09-18T00:00:00"/>
    <s v="Second Class"/>
    <s v="JB-16000"/>
    <s v="Joy Bell-"/>
    <x v="0"/>
    <x v="0"/>
    <s v="Los Angeles"/>
    <x v="1"/>
    <n v="90045"/>
    <x v="1"/>
    <s v="OFF-LA-10000121"/>
    <x v="1"/>
    <s v="Labels"/>
    <s v="Avery 48"/>
    <n v="56.7"/>
    <n v="0.4"/>
    <n v="34.020000000000003"/>
  </r>
  <r>
    <n v="6223"/>
    <s v="CA-2018-140627"/>
    <x v="331"/>
    <d v="2018-12-27T00:00:00"/>
    <s v="Standard Class"/>
    <s v="DK-12985"/>
    <s v="Darren Koutras"/>
    <x v="0"/>
    <x v="0"/>
    <s v="Hendersonville"/>
    <x v="18"/>
    <n v="37075"/>
    <x v="0"/>
    <s v="FUR-FU-10000087"/>
    <x v="0"/>
    <s v="Furnishings"/>
    <s v="Executive Impressions 14 Two-Color Numerals Wall Clock"/>
    <n v="72.703999999999994"/>
    <n v="0.25"/>
    <n v="54.527999999999992"/>
  </r>
  <r>
    <n v="6224"/>
    <s v="CA-2018-140627"/>
    <x v="331"/>
    <d v="2018-12-27T00:00:00"/>
    <s v="Standard Class"/>
    <s v="DK-12985"/>
    <s v="Darren Koutras"/>
    <x v="0"/>
    <x v="0"/>
    <s v="Hendersonville"/>
    <x v="18"/>
    <n v="37075"/>
    <x v="0"/>
    <s v="OFF-AR-10000422"/>
    <x v="1"/>
    <s v="Art"/>
    <s v="Pencil and Crayon Sharpener"/>
    <n v="12.263999999999999"/>
    <n v="0.3"/>
    <n v="8.5847999999999995"/>
  </r>
  <r>
    <n v="6225"/>
    <s v="CA-2018-140627"/>
    <x v="331"/>
    <d v="2018-12-27T00:00:00"/>
    <s v="Standard Class"/>
    <s v="DK-12985"/>
    <s v="Darren Koutras"/>
    <x v="0"/>
    <x v="0"/>
    <s v="Hendersonville"/>
    <x v="18"/>
    <n v="37075"/>
    <x v="0"/>
    <s v="OFF-ST-10004123"/>
    <x v="1"/>
    <s v="Storage"/>
    <s v="Safco Industrial Wire Shelving System"/>
    <n v="218.352"/>
    <n v="0.35"/>
    <n v="141.9288"/>
  </r>
  <r>
    <n v="6226"/>
    <s v="CA-2016-133445"/>
    <x v="348"/>
    <d v="2016-10-09T00:00:00"/>
    <s v="Standard Class"/>
    <s v="JF-15490"/>
    <s v="Jeremy Farry"/>
    <x v="0"/>
    <x v="0"/>
    <s v="Portland"/>
    <x v="21"/>
    <n v="97206"/>
    <x v="1"/>
    <s v="FUR-BO-10003660"/>
    <x v="0"/>
    <s v="Bookcases"/>
    <s v="Bush Cubix Collection Bookcases, Fully Assembled"/>
    <n v="66.293999999999997"/>
    <n v="0.5"/>
    <n v="33.146999999999998"/>
  </r>
  <r>
    <n v="6227"/>
    <s v="CA-2016-133445"/>
    <x v="348"/>
    <d v="2016-10-09T00:00:00"/>
    <s v="Standard Class"/>
    <s v="JF-15490"/>
    <s v="Jeremy Farry"/>
    <x v="0"/>
    <x v="0"/>
    <s v="Portland"/>
    <x v="21"/>
    <n v="97206"/>
    <x v="1"/>
    <s v="FUR-CH-10000422"/>
    <x v="0"/>
    <s v="Chairs"/>
    <s v="Global Highback Leather Tilter in Burgundy"/>
    <n v="291.16800000000001"/>
    <n v="0.45"/>
    <n v="160.14240000000001"/>
  </r>
  <r>
    <n v="6228"/>
    <s v="CA-2015-148782"/>
    <x v="981"/>
    <d v="2015-11-07T00:00:00"/>
    <s v="Standard Class"/>
    <s v="PO-18850"/>
    <s v="Patrick OBrill"/>
    <x v="0"/>
    <x v="0"/>
    <s v="Irving"/>
    <x v="5"/>
    <n v="75061"/>
    <x v="2"/>
    <s v="TEC-PH-10002923"/>
    <x v="2"/>
    <s v="Phones"/>
    <s v="Logitech B530 USB Headset - headset - Full size, Binaural"/>
    <n v="88.775999999999996"/>
    <n v="0.3"/>
    <n v="62.143199999999993"/>
  </r>
  <r>
    <n v="6229"/>
    <s v="CA-2017-148208"/>
    <x v="115"/>
    <d v="2017-01-27T00:00:00"/>
    <s v="Standard Class"/>
    <s v="BT-11530"/>
    <s v="Bradley Talbott"/>
    <x v="2"/>
    <x v="0"/>
    <s v="Cleveland"/>
    <x v="24"/>
    <n v="44105"/>
    <x v="3"/>
    <s v="TEC-PH-10004093"/>
    <x v="2"/>
    <s v="Phones"/>
    <s v="Panasonic Kx-TS550"/>
    <n v="110.376"/>
    <n v="0.4"/>
    <n v="66.2256"/>
  </r>
  <r>
    <n v="6230"/>
    <s v="CA-2017-148208"/>
    <x v="115"/>
    <d v="2017-01-27T00:00:00"/>
    <s v="Standard Class"/>
    <s v="BT-11530"/>
    <s v="Bradley Talbott"/>
    <x v="2"/>
    <x v="0"/>
    <s v="Cleveland"/>
    <x v="24"/>
    <n v="44105"/>
    <x v="3"/>
    <s v="TEC-AC-10000171"/>
    <x v="2"/>
    <s v="Accessories"/>
    <s v="Verbatim 25 GB 6x Blu-ray Single Layer Recordable Disc, 25/Pack"/>
    <n v="55.176000000000002"/>
    <n v="0.45"/>
    <n v="30.346800000000002"/>
  </r>
  <r>
    <n v="6231"/>
    <s v="CA-2018-127656"/>
    <x v="497"/>
    <d v="2018-07-17T00:00:00"/>
    <s v="Standard Class"/>
    <s v="NW-18400"/>
    <s v="Natalie Webber"/>
    <x v="0"/>
    <x v="0"/>
    <s v="Waterloo"/>
    <x v="23"/>
    <n v="50701"/>
    <x v="2"/>
    <s v="OFF-AR-10001166"/>
    <x v="1"/>
    <s v="Art"/>
    <s v="Staples in misc. colors"/>
    <n v="30.32"/>
    <n v="0.35"/>
    <n v="19.708000000000002"/>
  </r>
  <r>
    <n v="6232"/>
    <s v="US-2018-142188"/>
    <x v="220"/>
    <d v="2018-09-11T00:00:00"/>
    <s v="Same Day"/>
    <s v="JF-15415"/>
    <s v="Jennifer Ferguson"/>
    <x v="0"/>
    <x v="0"/>
    <s v="Seattle"/>
    <x v="4"/>
    <n v="98105"/>
    <x v="1"/>
    <s v="FUR-CH-10003199"/>
    <x v="0"/>
    <s v="Chairs"/>
    <s v="Office Star - Contemporary Task Swivel Chair"/>
    <n v="177.56800000000001"/>
    <n v="0.45"/>
    <n v="97.662400000000019"/>
  </r>
  <r>
    <n v="6233"/>
    <s v="US-2018-142188"/>
    <x v="220"/>
    <d v="2018-09-11T00:00:00"/>
    <s v="Same Day"/>
    <s v="JF-15415"/>
    <s v="Jennifer Ferguson"/>
    <x v="0"/>
    <x v="0"/>
    <s v="Seattle"/>
    <x v="4"/>
    <n v="98105"/>
    <x v="1"/>
    <s v="OFF-PA-10002005"/>
    <x v="1"/>
    <s v="Paper"/>
    <s v="Xerox 225"/>
    <n v="19.440000000000001"/>
    <n v="0.4"/>
    <n v="11.664"/>
  </r>
  <r>
    <n v="6234"/>
    <s v="US-2018-142188"/>
    <x v="220"/>
    <d v="2018-09-11T00:00:00"/>
    <s v="Same Day"/>
    <s v="JF-15415"/>
    <s v="Jennifer Ferguson"/>
    <x v="0"/>
    <x v="0"/>
    <s v="Seattle"/>
    <x v="4"/>
    <n v="98105"/>
    <x v="1"/>
    <s v="OFF-PA-10004101"/>
    <x v="1"/>
    <s v="Paper"/>
    <s v="Xerox 1894"/>
    <n v="71.28"/>
    <n v="0.4"/>
    <n v="42.768000000000001"/>
  </r>
  <r>
    <n v="6235"/>
    <s v="US-2018-142188"/>
    <x v="220"/>
    <d v="2018-09-11T00:00:00"/>
    <s v="Same Day"/>
    <s v="JF-15415"/>
    <s v="Jennifer Ferguson"/>
    <x v="0"/>
    <x v="0"/>
    <s v="Seattle"/>
    <x v="4"/>
    <n v="98105"/>
    <x v="1"/>
    <s v="OFF-BI-10004600"/>
    <x v="1"/>
    <s v="Binders"/>
    <s v="Ibico Ibimaster 300 Manual Binding System"/>
    <n v="1471.96"/>
    <n v="0.4"/>
    <n v="883.17600000000004"/>
  </r>
  <r>
    <n v="6236"/>
    <s v="US-2018-142188"/>
    <x v="220"/>
    <d v="2018-09-11T00:00:00"/>
    <s v="Same Day"/>
    <s v="JF-15415"/>
    <s v="Jennifer Ferguson"/>
    <x v="0"/>
    <x v="0"/>
    <s v="Seattle"/>
    <x v="4"/>
    <n v="98105"/>
    <x v="1"/>
    <s v="TEC-PH-10000127"/>
    <x v="2"/>
    <s v="Phones"/>
    <s v="iOttie XL Car Mount"/>
    <n v="79.959999999999994"/>
    <n v="0.4"/>
    <n v="47.975999999999992"/>
  </r>
  <r>
    <n v="6237"/>
    <s v="CA-2017-144400"/>
    <x v="1098"/>
    <d v="2017-02-27T00:00:00"/>
    <s v="Standard Class"/>
    <s v="AC-10420"/>
    <s v="Alyssa Crouse"/>
    <x v="1"/>
    <x v="0"/>
    <s v="Philadelphia"/>
    <x v="9"/>
    <n v="19120"/>
    <x v="3"/>
    <s v="OFF-EN-10004386"/>
    <x v="1"/>
    <s v="Envelopes"/>
    <s v="Recycled Interoffice Envelopes with String and Button Closure, 10 x 13"/>
    <n v="57.576000000000001"/>
    <n v="0.4"/>
    <n v="34.5456"/>
  </r>
  <r>
    <n v="6238"/>
    <s v="US-2017-155180"/>
    <x v="115"/>
    <d v="2017-01-29T00:00:00"/>
    <s v="Standard Class"/>
    <s v="TB-21280"/>
    <s v="Toby Braunhardt"/>
    <x v="0"/>
    <x v="0"/>
    <s v="New York City"/>
    <x v="15"/>
    <n v="10009"/>
    <x v="3"/>
    <s v="OFF-BI-10004506"/>
    <x v="1"/>
    <s v="Binders"/>
    <s v="Wilson Jones data.warehouse D-Ring Binders with DublLock"/>
    <n v="26.335999999999999"/>
    <n v="0.4"/>
    <n v="15.801599999999999"/>
  </r>
  <r>
    <n v="6239"/>
    <s v="CA-2016-134075"/>
    <x v="295"/>
    <d v="2016-12-16T00:00:00"/>
    <s v="Standard Class"/>
    <s v="HA-14905"/>
    <s v="Helen Abelman"/>
    <x v="0"/>
    <x v="0"/>
    <s v="San Jose"/>
    <x v="1"/>
    <n v="95123"/>
    <x v="1"/>
    <s v="FUR-FU-10004597"/>
    <x v="0"/>
    <s v="Furnishings"/>
    <s v="Eldon Cleatmat Chair Mats for Medium Pile Carpets"/>
    <n v="166.5"/>
    <n v="0.4"/>
    <n v="99.899999999999991"/>
  </r>
  <r>
    <n v="6240"/>
    <s v="CA-2016-134075"/>
    <x v="295"/>
    <d v="2016-12-16T00:00:00"/>
    <s v="Standard Class"/>
    <s v="HA-14905"/>
    <s v="Helen Abelman"/>
    <x v="0"/>
    <x v="0"/>
    <s v="San Jose"/>
    <x v="1"/>
    <n v="95123"/>
    <x v="1"/>
    <s v="OFF-ST-10001496"/>
    <x v="1"/>
    <s v="Storage"/>
    <s v="Standard Rollaway File with Lock"/>
    <n v="360.38"/>
    <n v="0.5"/>
    <n v="180.19"/>
  </r>
  <r>
    <n v="6241"/>
    <s v="US-2017-131912"/>
    <x v="517"/>
    <d v="2017-11-01T00:00:00"/>
    <s v="Second Class"/>
    <s v="LH-17155"/>
    <s v="Logan Haushalter"/>
    <x v="0"/>
    <x v="0"/>
    <s v="Los Angeles"/>
    <x v="1"/>
    <n v="90008"/>
    <x v="1"/>
    <s v="OFF-BI-10004236"/>
    <x v="1"/>
    <s v="Binders"/>
    <s v="XtraLife ClearVue Slant-D Ring Binder, White, 3"/>
    <n v="11.744"/>
    <n v="0.4"/>
    <n v="7.0463999999999993"/>
  </r>
  <r>
    <n v="6242"/>
    <s v="CA-2018-141572"/>
    <x v="39"/>
    <d v="2018-05-31T00:00:00"/>
    <s v="Second Class"/>
    <s v="LO-17170"/>
    <s v="Lori Olson"/>
    <x v="1"/>
    <x v="0"/>
    <s v="Concord"/>
    <x v="38"/>
    <n v="3301"/>
    <x v="3"/>
    <s v="FUR-FU-10001185"/>
    <x v="0"/>
    <s v="Furnishings"/>
    <s v="Advantus Employee of the Month Certificate Frame, 11 x 13-1/2"/>
    <n v="247.44"/>
    <n v="0.4"/>
    <n v="148.464"/>
  </r>
  <r>
    <n v="6243"/>
    <s v="CA-2015-134621"/>
    <x v="1059"/>
    <d v="2015-12-28T00:00:00"/>
    <s v="Standard Class"/>
    <s v="DP-13390"/>
    <s v="Dennis Pardue"/>
    <x v="2"/>
    <x v="0"/>
    <s v="Columbia"/>
    <x v="18"/>
    <n v="38401"/>
    <x v="0"/>
    <s v="OFF-BI-10000977"/>
    <x v="1"/>
    <s v="Binders"/>
    <s v="Ibico Plastic Spiral Binding Combs"/>
    <n v="18.239999999999998"/>
    <n v="0.25"/>
    <n v="13.68"/>
  </r>
  <r>
    <n v="6244"/>
    <s v="CA-2017-165561"/>
    <x v="390"/>
    <d v="2017-11-28T00:00:00"/>
    <s v="Standard Class"/>
    <s v="CR-12580"/>
    <s v="Clay Rozendal"/>
    <x v="2"/>
    <x v="0"/>
    <s v="Bellevue"/>
    <x v="4"/>
    <n v="98006"/>
    <x v="1"/>
    <s v="OFF-SU-10004782"/>
    <x v="1"/>
    <s v="Supplies"/>
    <s v="Elite 5 Scissors"/>
    <n v="25.35"/>
    <n v="0.45"/>
    <n v="13.942500000000003"/>
  </r>
  <r>
    <n v="6245"/>
    <s v="CA-2016-112305"/>
    <x v="312"/>
    <d v="2016-11-25T00:00:00"/>
    <s v="Standard Class"/>
    <s v="KB-16405"/>
    <s v="Katrina Bavinger"/>
    <x v="2"/>
    <x v="0"/>
    <s v="Seattle"/>
    <x v="4"/>
    <n v="98105"/>
    <x v="1"/>
    <s v="OFF-AR-10002067"/>
    <x v="1"/>
    <s v="Art"/>
    <s v="Newell 334"/>
    <n v="119.04"/>
    <n v="0.45"/>
    <n v="65.472000000000008"/>
  </r>
  <r>
    <n v="6246"/>
    <s v="CA-2016-112305"/>
    <x v="312"/>
    <d v="2016-11-25T00:00:00"/>
    <s v="Standard Class"/>
    <s v="KB-16405"/>
    <s v="Katrina Bavinger"/>
    <x v="2"/>
    <x v="0"/>
    <s v="Seattle"/>
    <x v="4"/>
    <n v="98105"/>
    <x v="1"/>
    <s v="FUR-FU-10002364"/>
    <x v="0"/>
    <s v="Furnishings"/>
    <s v="Eldon Expressions Wood Desk Accessories, Oak"/>
    <n v="22.14"/>
    <n v="0.4"/>
    <n v="13.284000000000001"/>
  </r>
  <r>
    <n v="6247"/>
    <s v="CA-2016-112305"/>
    <x v="312"/>
    <d v="2016-11-25T00:00:00"/>
    <s v="Standard Class"/>
    <s v="KB-16405"/>
    <s v="Katrina Bavinger"/>
    <x v="2"/>
    <x v="0"/>
    <s v="Seattle"/>
    <x v="4"/>
    <n v="98105"/>
    <x v="1"/>
    <s v="TEC-AC-10002018"/>
    <x v="2"/>
    <s v="Accessories"/>
    <s v="AmazonBasics 3-Button USB Wired Mouse"/>
    <n v="13.98"/>
    <n v="0.45"/>
    <n v="7.6890000000000009"/>
  </r>
  <r>
    <n v="6248"/>
    <s v="CA-2018-121580"/>
    <x v="148"/>
    <d v="2018-06-04T00:00:00"/>
    <s v="Standard Class"/>
    <s v="ML-17410"/>
    <s v="Maris LaWare"/>
    <x v="0"/>
    <x v="0"/>
    <s v="Columbus"/>
    <x v="14"/>
    <n v="47201"/>
    <x v="2"/>
    <s v="OFF-BI-10000632"/>
    <x v="1"/>
    <s v="Binders"/>
    <s v="Satellite Sectional Post Binders"/>
    <n v="43.41"/>
    <n v="0.3"/>
    <n v="30.386999999999997"/>
  </r>
  <r>
    <n v="6249"/>
    <s v="CA-2018-121580"/>
    <x v="148"/>
    <d v="2018-06-04T00:00:00"/>
    <s v="Standard Class"/>
    <s v="ML-17410"/>
    <s v="Maris LaWare"/>
    <x v="0"/>
    <x v="0"/>
    <s v="Columbus"/>
    <x v="14"/>
    <n v="47201"/>
    <x v="2"/>
    <s v="FUR-FU-10003981"/>
    <x v="0"/>
    <s v="Furnishings"/>
    <s v="Eldon Wave Desk Accessories"/>
    <n v="6.24"/>
    <n v="0.3"/>
    <n v="4.3679999999999994"/>
  </r>
  <r>
    <n v="6250"/>
    <s v="CA-2018-121580"/>
    <x v="148"/>
    <d v="2018-06-04T00:00:00"/>
    <s v="Standard Class"/>
    <s v="ML-17410"/>
    <s v="Maris LaWare"/>
    <x v="0"/>
    <x v="0"/>
    <s v="Columbus"/>
    <x v="14"/>
    <n v="47201"/>
    <x v="2"/>
    <s v="OFF-AP-10001564"/>
    <x v="1"/>
    <s v="Appliances"/>
    <s v="Hoover Commercial Lightweight Upright Vacuum with E-Z Empty Dirt Cup"/>
    <n v="465.16"/>
    <n v="0.3"/>
    <n v="325.61200000000002"/>
  </r>
  <r>
    <n v="6251"/>
    <s v="CA-2018-121580"/>
    <x v="148"/>
    <d v="2018-06-04T00:00:00"/>
    <s v="Standard Class"/>
    <s v="ML-17410"/>
    <s v="Maris LaWare"/>
    <x v="0"/>
    <x v="0"/>
    <s v="Columbus"/>
    <x v="14"/>
    <n v="47201"/>
    <x v="2"/>
    <s v="OFF-PA-10004082"/>
    <x v="1"/>
    <s v="Paper"/>
    <s v="Adams Telephone Message Book w/Frequently-Called Numbers Space, 400 Messages per Book"/>
    <n v="7.98"/>
    <n v="0.3"/>
    <n v="5.5860000000000003"/>
  </r>
  <r>
    <n v="6252"/>
    <s v="CA-2015-101147"/>
    <x v="266"/>
    <d v="2015-12-04T00:00:00"/>
    <s v="First Class"/>
    <s v="MC-17575"/>
    <s v="Matt Collins"/>
    <x v="0"/>
    <x v="0"/>
    <s v="Chicago"/>
    <x v="10"/>
    <n v="60623"/>
    <x v="2"/>
    <s v="OFF-AP-10004249"/>
    <x v="1"/>
    <s v="Appliances"/>
    <s v="Staple holder"/>
    <n v="2.3940000000000001"/>
    <n v="0.3"/>
    <n v="1.6758"/>
  </r>
  <r>
    <n v="6253"/>
    <s v="CA-2015-165806"/>
    <x v="884"/>
    <d v="2015-04-07T00:00:00"/>
    <s v="Same Day"/>
    <s v="VM-21685"/>
    <s v="Valerie Mitchum"/>
    <x v="2"/>
    <x v="0"/>
    <s v="Marietta"/>
    <x v="32"/>
    <n v="30062"/>
    <x v="0"/>
    <s v="OFF-PA-10003441"/>
    <x v="1"/>
    <s v="Paper"/>
    <s v="Xerox 226"/>
    <n v="58.32"/>
    <n v="0.25"/>
    <n v="43.74"/>
  </r>
  <r>
    <n v="6254"/>
    <s v="CA-2015-165806"/>
    <x v="884"/>
    <d v="2015-04-07T00:00:00"/>
    <s v="Same Day"/>
    <s v="VM-21685"/>
    <s v="Valerie Mitchum"/>
    <x v="2"/>
    <x v="0"/>
    <s v="Marietta"/>
    <x v="32"/>
    <n v="30062"/>
    <x v="0"/>
    <s v="TEC-PH-10004922"/>
    <x v="2"/>
    <s v="Phones"/>
    <s v="RCA Visys Integrated PBX 8-Line Router"/>
    <n v="200.97"/>
    <n v="0.25"/>
    <n v="150.72749999999999"/>
  </r>
  <r>
    <n v="6255"/>
    <s v="CA-2016-151624"/>
    <x v="1014"/>
    <d v="2016-09-14T00:00:00"/>
    <s v="Standard Class"/>
    <s v="VW-21775"/>
    <s v="Victoria Wilson"/>
    <x v="1"/>
    <x v="0"/>
    <s v="Montgomery"/>
    <x v="19"/>
    <n v="36116"/>
    <x v="0"/>
    <s v="FUR-FU-10001731"/>
    <x v="0"/>
    <s v="Furnishings"/>
    <s v="Acrylic Self-Standing Desk Frames"/>
    <n v="21.36"/>
    <n v="0.25"/>
    <n v="16.02"/>
  </r>
  <r>
    <n v="6256"/>
    <s v="CA-2018-139444"/>
    <x v="428"/>
    <d v="2018-09-15T00:00:00"/>
    <s v="Standard Class"/>
    <s v="GK-14620"/>
    <s v="Grace Kelly"/>
    <x v="1"/>
    <x v="0"/>
    <s v="Plano"/>
    <x v="5"/>
    <n v="75023"/>
    <x v="2"/>
    <s v="OFF-LA-10000134"/>
    <x v="1"/>
    <s v="Labels"/>
    <s v="Avery 511"/>
    <n v="9.8559999999999999"/>
    <n v="0.3"/>
    <n v="6.8991999999999996"/>
  </r>
  <r>
    <n v="6257"/>
    <s v="CA-2016-133977"/>
    <x v="684"/>
    <d v="2016-09-08T00:00:00"/>
    <s v="Second Class"/>
    <s v="AT-10435"/>
    <s v="Alyssa Tate"/>
    <x v="2"/>
    <x v="0"/>
    <s v="Tamarac"/>
    <x v="2"/>
    <n v="33319"/>
    <x v="0"/>
    <s v="OFF-BI-10003166"/>
    <x v="1"/>
    <s v="Binders"/>
    <s v="GBC Plasticlear Binding Covers"/>
    <n v="3.444"/>
    <n v="0.25"/>
    <n v="2.5830000000000002"/>
  </r>
  <r>
    <n v="6258"/>
    <s v="CA-2018-141425"/>
    <x v="808"/>
    <d v="2018-11-06T00:00:00"/>
    <s v="Second Class"/>
    <s v="AR-10825"/>
    <s v="Anthony Rawles"/>
    <x v="1"/>
    <x v="0"/>
    <s v="Columbus"/>
    <x v="24"/>
    <n v="43229"/>
    <x v="3"/>
    <s v="OFF-SU-10000646"/>
    <x v="1"/>
    <s v="Supplies"/>
    <s v="Premier Automatic Letter Opener"/>
    <n v="384.59199999999998"/>
    <n v="0.45"/>
    <n v="211.5256"/>
  </r>
  <r>
    <n v="6259"/>
    <s v="CA-2016-133536"/>
    <x v="262"/>
    <d v="2016-03-30T00:00:00"/>
    <s v="Second Class"/>
    <s v="JH-15820"/>
    <s v="John Huston"/>
    <x v="0"/>
    <x v="0"/>
    <s v="New York City"/>
    <x v="15"/>
    <n v="10009"/>
    <x v="3"/>
    <s v="OFF-EN-10004459"/>
    <x v="1"/>
    <s v="Envelopes"/>
    <s v="Security-Tint Envelopes"/>
    <n v="22.92"/>
    <n v="0.4"/>
    <n v="13.752000000000001"/>
  </r>
  <r>
    <n v="6260"/>
    <s v="CA-2016-150441"/>
    <x v="863"/>
    <d v="2016-08-17T00:00:00"/>
    <s v="Second Class"/>
    <s v="RA-19285"/>
    <s v="Ralph Arnett"/>
    <x v="0"/>
    <x v="0"/>
    <s v="Richmond"/>
    <x v="14"/>
    <n v="47374"/>
    <x v="2"/>
    <s v="OFF-BI-10003529"/>
    <x v="1"/>
    <s v="Binders"/>
    <s v="Avery Round Ring Poly Binders"/>
    <n v="11.36"/>
    <n v="0.3"/>
    <n v="7.9519999999999991"/>
  </r>
  <r>
    <n v="6261"/>
    <s v="CA-2016-162607"/>
    <x v="793"/>
    <d v="2016-05-18T00:00:00"/>
    <s v="Standard Class"/>
    <s v="RO-19780"/>
    <s v="Rose OBrian"/>
    <x v="0"/>
    <x v="0"/>
    <s v="Seattle"/>
    <x v="4"/>
    <n v="98115"/>
    <x v="1"/>
    <s v="OFF-BI-10002949"/>
    <x v="1"/>
    <s v="Binders"/>
    <s v="Prestige Round Ring Binders"/>
    <n v="14.592000000000001"/>
    <n v="0.4"/>
    <n v="8.7552000000000003"/>
  </r>
  <r>
    <n v="6262"/>
    <s v="CA-2018-103506"/>
    <x v="283"/>
    <d v="2018-07-27T00:00:00"/>
    <s v="Standard Class"/>
    <s v="LR-17035"/>
    <s v="Lisa Ryan"/>
    <x v="1"/>
    <x v="0"/>
    <s v="Long Beach"/>
    <x v="15"/>
    <n v="11561"/>
    <x v="3"/>
    <s v="OFF-LA-10001158"/>
    <x v="1"/>
    <s v="Labels"/>
    <s v="Avery Address/Shipping Labels for Typewriters, 4 x 2"/>
    <n v="41.4"/>
    <n v="0.4"/>
    <n v="24.84"/>
  </r>
  <r>
    <n v="6263"/>
    <s v="CA-2017-132479"/>
    <x v="446"/>
    <d v="2017-09-26T00:00:00"/>
    <s v="First Class"/>
    <s v="MK-17905"/>
    <s v="Michael Kennedy"/>
    <x v="1"/>
    <x v="0"/>
    <s v="Rockford"/>
    <x v="10"/>
    <n v="61107"/>
    <x v="2"/>
    <s v="OFF-BI-10004584"/>
    <x v="1"/>
    <s v="Binders"/>
    <s v="GBC ProClick 150 Presentation Binding System"/>
    <n v="442.37200000000001"/>
    <n v="0.3"/>
    <n v="309.66039999999998"/>
  </r>
  <r>
    <n v="6264"/>
    <s v="CA-2018-160724"/>
    <x v="1024"/>
    <d v="2018-05-10T00:00:00"/>
    <s v="Standard Class"/>
    <s v="YS-21880"/>
    <s v="Yana Sorensen"/>
    <x v="1"/>
    <x v="0"/>
    <s v="Columbus"/>
    <x v="32"/>
    <n v="31907"/>
    <x v="0"/>
    <s v="OFF-BI-10004965"/>
    <x v="1"/>
    <s v="Binders"/>
    <s v="Ibico Covers for Plastic or Wire Binding Elements"/>
    <n v="34.5"/>
    <n v="0.25"/>
    <n v="25.875"/>
  </r>
  <r>
    <n v="6265"/>
    <s v="US-2017-115952"/>
    <x v="1099"/>
    <d v="2017-10-06T00:00:00"/>
    <s v="Same Day"/>
    <s v="JH-15910"/>
    <s v="Jonathan Howell"/>
    <x v="0"/>
    <x v="0"/>
    <s v="Tulsa"/>
    <x v="26"/>
    <n v="74133"/>
    <x v="2"/>
    <s v="OFF-BI-10004654"/>
    <x v="1"/>
    <s v="Binders"/>
    <s v="Avery Binding System Hidden Tab Executive Style Index Sets"/>
    <n v="28.85"/>
    <n v="0.3"/>
    <n v="20.195"/>
  </r>
  <r>
    <n v="6266"/>
    <s v="CA-2015-146731"/>
    <x v="935"/>
    <d v="2015-11-08T00:00:00"/>
    <s v="Standard Class"/>
    <s v="AT-10735"/>
    <s v="Annie Thurman"/>
    <x v="0"/>
    <x v="0"/>
    <s v="Nashville"/>
    <x v="18"/>
    <n v="37211"/>
    <x v="0"/>
    <s v="OFF-PA-10000141"/>
    <x v="1"/>
    <s v="Paper"/>
    <s v="Ampad Evidence Wirebond Steno Books, 6 x 9"/>
    <n v="3.488"/>
    <n v="0.25"/>
    <n v="2.6160000000000001"/>
  </r>
  <r>
    <n v="6267"/>
    <s v="CA-2015-146731"/>
    <x v="935"/>
    <d v="2015-11-08T00:00:00"/>
    <s v="Standard Class"/>
    <s v="AT-10735"/>
    <s v="Annie Thurman"/>
    <x v="0"/>
    <x v="0"/>
    <s v="Nashville"/>
    <x v="18"/>
    <n v="37211"/>
    <x v="0"/>
    <s v="OFF-PA-10001019"/>
    <x v="1"/>
    <s v="Paper"/>
    <s v="Xerox 1884"/>
    <n v="143.85599999999999"/>
    <n v="0.25"/>
    <n v="107.892"/>
  </r>
  <r>
    <n v="6268"/>
    <s v="CA-2016-115392"/>
    <x v="486"/>
    <d v="2016-10-04T00:00:00"/>
    <s v="Second Class"/>
    <s v="RM-19675"/>
    <s v="Robert Marley"/>
    <x v="2"/>
    <x v="0"/>
    <s v="Cambridge"/>
    <x v="31"/>
    <n v="2138"/>
    <x v="3"/>
    <s v="TEC-PH-10002496"/>
    <x v="2"/>
    <s v="Phones"/>
    <s v="Cisco SPA301"/>
    <n v="311.98"/>
    <n v="0.4"/>
    <n v="187.18800000000002"/>
  </r>
  <r>
    <n v="6269"/>
    <s v="CA-2016-115392"/>
    <x v="486"/>
    <d v="2016-10-04T00:00:00"/>
    <s v="Second Class"/>
    <s v="RM-19675"/>
    <s v="Robert Marley"/>
    <x v="2"/>
    <x v="0"/>
    <s v="Cambridge"/>
    <x v="31"/>
    <n v="2138"/>
    <x v="3"/>
    <s v="OFF-BI-10000829"/>
    <x v="1"/>
    <s v="Binders"/>
    <s v="Avery Non-Stick Binders"/>
    <n v="22.45"/>
    <n v="0.4"/>
    <n v="13.469999999999999"/>
  </r>
  <r>
    <n v="6270"/>
    <s v="CA-2018-102379"/>
    <x v="574"/>
    <d v="2018-12-06T00:00:00"/>
    <s v="Standard Class"/>
    <s v="BB-11545"/>
    <s v="Brenda Bowman"/>
    <x v="1"/>
    <x v="0"/>
    <s v="Oakland"/>
    <x v="1"/>
    <n v="94601"/>
    <x v="1"/>
    <s v="TEC-PH-10001448"/>
    <x v="2"/>
    <s v="Phones"/>
    <s v="Anker Astro 15000mAh USB Portable Charger"/>
    <n v="39.991999999999997"/>
    <n v="0.4"/>
    <n v="23.995199999999997"/>
  </r>
  <r>
    <n v="6271"/>
    <s v="CA-2018-102379"/>
    <x v="574"/>
    <d v="2018-12-06T00:00:00"/>
    <s v="Standard Class"/>
    <s v="BB-11545"/>
    <s v="Brenda Bowman"/>
    <x v="1"/>
    <x v="0"/>
    <s v="Oakland"/>
    <x v="1"/>
    <n v="94601"/>
    <x v="1"/>
    <s v="FUR-CH-10004983"/>
    <x v="0"/>
    <s v="Chairs"/>
    <s v="Office Star - Mid Back Dual function Ergonomic High Back Chair with 2-Way Adjustable Arms"/>
    <n v="1159.056"/>
    <n v="0.45"/>
    <n v="637.48080000000004"/>
  </r>
  <r>
    <n v="6272"/>
    <s v="CA-2018-102379"/>
    <x v="574"/>
    <d v="2018-12-06T00:00:00"/>
    <s v="Standard Class"/>
    <s v="BB-11545"/>
    <s v="Brenda Bowman"/>
    <x v="1"/>
    <x v="0"/>
    <s v="Oakland"/>
    <x v="1"/>
    <n v="94601"/>
    <x v="1"/>
    <s v="OFF-AR-10004022"/>
    <x v="1"/>
    <s v="Art"/>
    <s v="Panasonic KP-380BK Classic Electric Pencil Sharpener"/>
    <n v="179.9"/>
    <n v="0.45"/>
    <n v="98.945000000000007"/>
  </r>
  <r>
    <n v="6273"/>
    <s v="CA-2018-149706"/>
    <x v="157"/>
    <d v="2018-12-12T00:00:00"/>
    <s v="First Class"/>
    <s v="AS-10285"/>
    <s v="Alejandro Savely"/>
    <x v="1"/>
    <x v="0"/>
    <s v="Palatine"/>
    <x v="10"/>
    <n v="60067"/>
    <x v="2"/>
    <s v="TEC-AC-10001284"/>
    <x v="2"/>
    <s v="Accessories"/>
    <s v="Enermax Briskie RF Wireless Keyboard and Mouse Combo"/>
    <n v="116.312"/>
    <n v="0.35"/>
    <n v="75.602800000000002"/>
  </r>
  <r>
    <n v="6274"/>
    <s v="US-2017-139087"/>
    <x v="19"/>
    <d v="2017-07-22T00:00:00"/>
    <s v="Second Class"/>
    <s v="DK-13375"/>
    <s v="Dennis Kane"/>
    <x v="0"/>
    <x v="0"/>
    <s v="Seattle"/>
    <x v="4"/>
    <n v="98105"/>
    <x v="1"/>
    <s v="FUR-FU-10001847"/>
    <x v="0"/>
    <s v="Furnishings"/>
    <s v="Eldon Image Series Black Desk Accessories"/>
    <n v="12.42"/>
    <n v="0.4"/>
    <n v="7.452"/>
  </r>
  <r>
    <n v="6275"/>
    <s v="US-2017-139087"/>
    <x v="19"/>
    <d v="2017-07-22T00:00:00"/>
    <s v="Second Class"/>
    <s v="DK-13375"/>
    <s v="Dennis Kane"/>
    <x v="0"/>
    <x v="0"/>
    <s v="Seattle"/>
    <x v="4"/>
    <n v="98105"/>
    <x v="1"/>
    <s v="TEC-AC-10004595"/>
    <x v="2"/>
    <s v="Accessories"/>
    <s v="First Data TMFD35 PIN Pad"/>
    <n v="428.4"/>
    <n v="0.45"/>
    <n v="235.62"/>
  </r>
  <r>
    <n v="6276"/>
    <s v="US-2017-139087"/>
    <x v="19"/>
    <d v="2017-07-22T00:00:00"/>
    <s v="Second Class"/>
    <s v="DK-13375"/>
    <s v="Dennis Kane"/>
    <x v="0"/>
    <x v="0"/>
    <s v="Seattle"/>
    <x v="4"/>
    <n v="98105"/>
    <x v="1"/>
    <s v="FUR-FU-10004164"/>
    <x v="0"/>
    <s v="Furnishings"/>
    <s v="Eldon 300 Class Desk Accessories, Black"/>
    <n v="24.75"/>
    <n v="0.4"/>
    <n v="14.85"/>
  </r>
  <r>
    <n v="6277"/>
    <s v="US-2017-139087"/>
    <x v="19"/>
    <d v="2017-07-22T00:00:00"/>
    <s v="Second Class"/>
    <s v="DK-13375"/>
    <s v="Dennis Kane"/>
    <x v="0"/>
    <x v="0"/>
    <s v="Seattle"/>
    <x v="4"/>
    <n v="98105"/>
    <x v="1"/>
    <s v="OFF-LA-10001074"/>
    <x v="1"/>
    <s v="Labels"/>
    <s v="Round Specialty Laser Printer Labels"/>
    <n v="87.71"/>
    <n v="0.4"/>
    <n v="52.625999999999998"/>
  </r>
  <r>
    <n v="6278"/>
    <s v="US-2017-139087"/>
    <x v="19"/>
    <d v="2017-07-22T00:00:00"/>
    <s v="Second Class"/>
    <s v="DK-13375"/>
    <s v="Dennis Kane"/>
    <x v="0"/>
    <x v="0"/>
    <s v="Seattle"/>
    <x v="4"/>
    <n v="98105"/>
    <x v="1"/>
    <s v="OFF-ST-10000604"/>
    <x v="1"/>
    <s v="Storage"/>
    <s v="Home/Office Personal File Carts"/>
    <n v="69.52"/>
    <n v="0.5"/>
    <n v="34.76"/>
  </r>
  <r>
    <n v="6279"/>
    <s v="US-2017-139087"/>
    <x v="19"/>
    <d v="2017-07-22T00:00:00"/>
    <s v="Second Class"/>
    <s v="DK-13375"/>
    <s v="Dennis Kane"/>
    <x v="0"/>
    <x v="0"/>
    <s v="Seattle"/>
    <x v="4"/>
    <n v="98105"/>
    <x v="1"/>
    <s v="TEC-PH-10000148"/>
    <x v="2"/>
    <s v="Phones"/>
    <s v="Cyber Acoustics AC-202b Speech Recognition Stereo Headset"/>
    <n v="20.783999999999999"/>
    <n v="0.4"/>
    <n v="12.4704"/>
  </r>
  <r>
    <n v="6280"/>
    <s v="US-2017-139087"/>
    <x v="19"/>
    <d v="2017-07-22T00:00:00"/>
    <s v="Second Class"/>
    <s v="DK-13375"/>
    <s v="Dennis Kane"/>
    <x v="0"/>
    <x v="0"/>
    <s v="Seattle"/>
    <x v="4"/>
    <n v="98105"/>
    <x v="1"/>
    <s v="OFF-BI-10000042"/>
    <x v="1"/>
    <s v="Binders"/>
    <s v="Pressboard Data Binder, Crimson, 12 X 8 1/2"/>
    <n v="12.816000000000001"/>
    <n v="0.4"/>
    <n v="7.6896000000000004"/>
  </r>
  <r>
    <n v="6281"/>
    <s v="CA-2018-152226"/>
    <x v="605"/>
    <d v="2018-05-16T00:00:00"/>
    <s v="Standard Class"/>
    <s v="JH-15910"/>
    <s v="Jonathan Howell"/>
    <x v="0"/>
    <x v="0"/>
    <s v="Cincinnati"/>
    <x v="24"/>
    <n v="45231"/>
    <x v="3"/>
    <s v="OFF-LA-10000443"/>
    <x v="1"/>
    <s v="Labels"/>
    <s v="Avery 501"/>
    <n v="5.9039999999999999"/>
    <n v="0.4"/>
    <n v="3.5423999999999998"/>
  </r>
  <r>
    <n v="6282"/>
    <s v="CA-2016-116484"/>
    <x v="312"/>
    <d v="2016-11-26T00:00:00"/>
    <s v="Standard Class"/>
    <s v="JK-15205"/>
    <s v="Jamie Kunitz"/>
    <x v="0"/>
    <x v="0"/>
    <s v="Marion"/>
    <x v="24"/>
    <n v="43302"/>
    <x v="3"/>
    <s v="FUR-FU-10002874"/>
    <x v="0"/>
    <s v="Furnishings"/>
    <s v="Ultra Commercial Grade Dual Valve Door Closer"/>
    <n v="63.823999999999998"/>
    <n v="0.4"/>
    <n v="38.294399999999996"/>
  </r>
  <r>
    <n v="6283"/>
    <s v="CA-2016-116484"/>
    <x v="312"/>
    <d v="2016-11-26T00:00:00"/>
    <s v="Standard Class"/>
    <s v="JK-15205"/>
    <s v="Jamie Kunitz"/>
    <x v="0"/>
    <x v="0"/>
    <s v="Marion"/>
    <x v="24"/>
    <n v="43302"/>
    <x v="3"/>
    <s v="OFF-ST-10003994"/>
    <x v="1"/>
    <s v="Storage"/>
    <s v="Belkin 19 Center-Weighted Shelf, Gray"/>
    <n v="141.55199999999999"/>
    <n v="0.5"/>
    <n v="70.775999999999996"/>
  </r>
  <r>
    <n v="6284"/>
    <s v="CA-2017-100944"/>
    <x v="446"/>
    <d v="2017-09-28T00:00:00"/>
    <s v="Standard Class"/>
    <s v="EH-13765"/>
    <s v="Edward Hooks"/>
    <x v="1"/>
    <x v="0"/>
    <s v="Los Angeles"/>
    <x v="1"/>
    <n v="90049"/>
    <x v="1"/>
    <s v="OFF-EN-10001453"/>
    <x v="1"/>
    <s v="Envelopes"/>
    <s v="Tyvek Interoffice Envelopes, 9 1/2 x 12 1/2, 100/Box"/>
    <n v="304.89999999999998"/>
    <n v="0.4"/>
    <n v="182.93999999999997"/>
  </r>
  <r>
    <n v="6285"/>
    <s v="CA-2017-100944"/>
    <x v="446"/>
    <d v="2017-09-28T00:00:00"/>
    <s v="Standard Class"/>
    <s v="EH-13765"/>
    <s v="Edward Hooks"/>
    <x v="1"/>
    <x v="0"/>
    <s v="Los Angeles"/>
    <x v="1"/>
    <n v="90049"/>
    <x v="1"/>
    <s v="FUR-CH-10000988"/>
    <x v="0"/>
    <s v="Chairs"/>
    <s v="Hon Olson Stacker Stools"/>
    <n v="563.24"/>
    <n v="0.45"/>
    <n v="309.78200000000004"/>
  </r>
  <r>
    <n v="6286"/>
    <s v="CA-2017-125080"/>
    <x v="147"/>
    <d v="2017-10-26T00:00:00"/>
    <s v="Standard Class"/>
    <s v="VW-21775"/>
    <s v="Victoria Wilson"/>
    <x v="1"/>
    <x v="0"/>
    <s v="Lakewood"/>
    <x v="24"/>
    <n v="44107"/>
    <x v="3"/>
    <s v="FUR-TA-10003238"/>
    <x v="0"/>
    <s v="Tables"/>
    <s v="Chromcraft Bull-Nose Wood 48 x 96 Rectangular Conference Tables"/>
    <n v="661.17600000000004"/>
    <n v="0.45"/>
    <n v="363.64680000000004"/>
  </r>
  <r>
    <n v="6287"/>
    <s v="CA-2017-121020"/>
    <x v="1057"/>
    <d v="2017-10-31T00:00:00"/>
    <s v="Standard Class"/>
    <s v="CG-12040"/>
    <s v="Catherine Glotzbach"/>
    <x v="2"/>
    <x v="0"/>
    <s v="Lebanon"/>
    <x v="18"/>
    <n v="37087"/>
    <x v="0"/>
    <s v="TEC-PH-10001061"/>
    <x v="2"/>
    <s v="Phones"/>
    <s v="Apple iPhone 5C"/>
    <n v="239.976"/>
    <n v="0.25"/>
    <n v="179.982"/>
  </r>
  <r>
    <n v="6288"/>
    <s v="CA-2015-100090"/>
    <x v="1001"/>
    <d v="2015-07-12T00:00:00"/>
    <s v="Standard Class"/>
    <s v="EB-13705"/>
    <s v="Ed Braxton"/>
    <x v="1"/>
    <x v="0"/>
    <s v="San Francisco"/>
    <x v="1"/>
    <n v="94122"/>
    <x v="1"/>
    <s v="FUR-TA-10003715"/>
    <x v="0"/>
    <s v="Tables"/>
    <s v="Hon 2111 Invitation Series Corner Table"/>
    <n v="502.488"/>
    <n v="0.45"/>
    <n v="276.36840000000001"/>
  </r>
  <r>
    <n v="6289"/>
    <s v="CA-2015-100090"/>
    <x v="1001"/>
    <d v="2015-07-12T00:00:00"/>
    <s v="Standard Class"/>
    <s v="EB-13705"/>
    <s v="Ed Braxton"/>
    <x v="1"/>
    <x v="0"/>
    <s v="San Francisco"/>
    <x v="1"/>
    <n v="94122"/>
    <x v="1"/>
    <s v="OFF-BI-10001597"/>
    <x v="1"/>
    <s v="Binders"/>
    <s v="Wilson Jones Ledger-Size, Piano-Hinge Binder, 2, Blue"/>
    <n v="196.70400000000001"/>
    <n v="0.4"/>
    <n v="118.0224"/>
  </r>
  <r>
    <n v="6290"/>
    <s v="US-2016-139675"/>
    <x v="649"/>
    <d v="2016-03-18T00:00:00"/>
    <s v="Second Class"/>
    <s v="NF-18595"/>
    <s v="Nicole Fjeld"/>
    <x v="2"/>
    <x v="0"/>
    <s v="Chico"/>
    <x v="1"/>
    <n v="95928"/>
    <x v="1"/>
    <s v="FUR-CH-10004063"/>
    <x v="0"/>
    <s v="Chairs"/>
    <s v="Global Deluxe High-Back Managers Chair"/>
    <n v="915.13599999999997"/>
    <n v="0.45"/>
    <n v="503.32480000000004"/>
  </r>
  <r>
    <n v="6291"/>
    <s v="US-2016-139675"/>
    <x v="649"/>
    <d v="2016-03-18T00:00:00"/>
    <s v="Second Class"/>
    <s v="NF-18595"/>
    <s v="Nicole Fjeld"/>
    <x v="2"/>
    <x v="0"/>
    <s v="Chico"/>
    <x v="1"/>
    <n v="95928"/>
    <x v="1"/>
    <s v="FUR-FU-10001979"/>
    <x v="0"/>
    <s v="Furnishings"/>
    <s v="Dana Halogen Swing-Arm Architect Lamp"/>
    <n v="327.76"/>
    <n v="0.4"/>
    <n v="196.65599999999998"/>
  </r>
  <r>
    <n v="6292"/>
    <s v="CA-2018-143756"/>
    <x v="574"/>
    <d v="2018-12-05T00:00:00"/>
    <s v="First Class"/>
    <s v="ME-17725"/>
    <s v="Max Engle"/>
    <x v="0"/>
    <x v="0"/>
    <s v="Salem"/>
    <x v="17"/>
    <n v="24153"/>
    <x v="0"/>
    <s v="FUR-CH-10001854"/>
    <x v="0"/>
    <s v="Chairs"/>
    <s v="Office Star - Professional Matrix Back Chair with 2-to-1 Synchro Tilt and Mesh Fabric Seat"/>
    <n v="701.96"/>
    <n v="0.3"/>
    <n v="491.37200000000001"/>
  </r>
  <r>
    <n v="6293"/>
    <s v="CA-2016-151253"/>
    <x v="1100"/>
    <d v="2016-04-26T00:00:00"/>
    <s v="Standard Class"/>
    <s v="AZ-10750"/>
    <s v="Annie Zypern"/>
    <x v="0"/>
    <x v="0"/>
    <s v="Los Angeles"/>
    <x v="1"/>
    <n v="90008"/>
    <x v="1"/>
    <s v="TEC-PH-10002923"/>
    <x v="2"/>
    <s v="Phones"/>
    <s v="Logitech B530 USB Headset - headset - Full size, Binaural"/>
    <n v="88.775999999999996"/>
    <n v="0.4"/>
    <n v="53.265599999999999"/>
  </r>
  <r>
    <n v="6294"/>
    <s v="CA-2016-151253"/>
    <x v="1100"/>
    <d v="2016-04-26T00:00:00"/>
    <s v="Standard Class"/>
    <s v="AZ-10750"/>
    <s v="Annie Zypern"/>
    <x v="0"/>
    <x v="0"/>
    <s v="Los Angeles"/>
    <x v="1"/>
    <n v="90008"/>
    <x v="1"/>
    <s v="OFF-AR-10004691"/>
    <x v="1"/>
    <s v="Art"/>
    <s v="Boston 1730 StandUp Electric Pencil Sharpener"/>
    <n v="64.14"/>
    <n v="0.45"/>
    <n v="35.277000000000001"/>
  </r>
  <r>
    <n v="6295"/>
    <s v="CA-2015-141152"/>
    <x v="1101"/>
    <d v="2015-09-19T00:00:00"/>
    <s v="First Class"/>
    <s v="RF-19345"/>
    <s v="Randy Ferguson"/>
    <x v="1"/>
    <x v="0"/>
    <s v="New York City"/>
    <x v="15"/>
    <n v="10024"/>
    <x v="3"/>
    <s v="OFF-BI-10002931"/>
    <x v="1"/>
    <s v="Binders"/>
    <s v="Avery Trapezoid Extra Heavy Duty 4 Binders"/>
    <n v="33.552"/>
    <n v="0.4"/>
    <n v="20.1312"/>
  </r>
  <r>
    <n v="6296"/>
    <s v="CA-2015-141313"/>
    <x v="129"/>
    <d v="2016-01-01T00:00:00"/>
    <s v="Standard Class"/>
    <s v="AJ-10780"/>
    <s v="Anthony Jacobs"/>
    <x v="1"/>
    <x v="0"/>
    <s v="Beverly"/>
    <x v="31"/>
    <n v="1915"/>
    <x v="3"/>
    <s v="OFF-AP-10002651"/>
    <x v="1"/>
    <s v="Appliances"/>
    <s v="Hoover Upright Vacuum With Dirt Cup"/>
    <n v="1737.18"/>
    <n v="0.4"/>
    <n v="1042.308"/>
  </r>
  <r>
    <n v="6297"/>
    <s v="CA-2015-141313"/>
    <x v="129"/>
    <d v="2016-01-01T00:00:00"/>
    <s v="Standard Class"/>
    <s v="AJ-10780"/>
    <s v="Anthony Jacobs"/>
    <x v="1"/>
    <x v="0"/>
    <s v="Beverly"/>
    <x v="31"/>
    <n v="1915"/>
    <x v="3"/>
    <s v="OFF-ST-10000689"/>
    <x v="1"/>
    <s v="Storage"/>
    <s v="Fellowes Strictly Business Drawer File, Letter/Legal Size"/>
    <n v="704.25"/>
    <n v="0.5"/>
    <n v="352.125"/>
  </r>
  <r>
    <n v="6298"/>
    <s v="CA-2015-141313"/>
    <x v="129"/>
    <d v="2016-01-01T00:00:00"/>
    <s v="Standard Class"/>
    <s v="AJ-10780"/>
    <s v="Anthony Jacobs"/>
    <x v="1"/>
    <x v="0"/>
    <s v="Beverly"/>
    <x v="31"/>
    <n v="1915"/>
    <x v="3"/>
    <s v="OFF-PA-10003302"/>
    <x v="1"/>
    <s v="Paper"/>
    <s v="Xerox 1906"/>
    <n v="141.76"/>
    <n v="0.4"/>
    <n v="85.055999999999997"/>
  </r>
  <r>
    <n v="6299"/>
    <s v="CA-2015-169852"/>
    <x v="618"/>
    <d v="2015-10-26T00:00:00"/>
    <s v="Standard Class"/>
    <s v="SF-20965"/>
    <s v="Sylvia Foulston"/>
    <x v="1"/>
    <x v="0"/>
    <s v="San Diego"/>
    <x v="1"/>
    <n v="92024"/>
    <x v="1"/>
    <s v="OFF-BI-10001460"/>
    <x v="1"/>
    <s v="Binders"/>
    <s v="Plastic Binding Combs"/>
    <n v="36.36"/>
    <n v="0.4"/>
    <n v="21.815999999999999"/>
  </r>
  <r>
    <n v="6300"/>
    <s v="CA-2018-107314"/>
    <x v="329"/>
    <d v="2018-12-03T00:00:00"/>
    <s v="First Class"/>
    <s v="MZ-17335"/>
    <s v="Maria Zettner"/>
    <x v="2"/>
    <x v="0"/>
    <s v="San Francisco"/>
    <x v="1"/>
    <n v="94109"/>
    <x v="1"/>
    <s v="FUR-FU-10003489"/>
    <x v="0"/>
    <s v="Furnishings"/>
    <s v="Contemporary Borderless Frame"/>
    <n v="25.83"/>
    <n v="0.4"/>
    <n v="15.497999999999998"/>
  </r>
  <r>
    <n v="6301"/>
    <s v="US-2015-161305"/>
    <x v="571"/>
    <d v="2015-06-12T00:00:00"/>
    <s v="Standard Class"/>
    <s v="SB-20170"/>
    <s v="Sarah Bern"/>
    <x v="0"/>
    <x v="0"/>
    <s v="Chicago"/>
    <x v="10"/>
    <n v="60623"/>
    <x v="2"/>
    <s v="OFF-BI-10002794"/>
    <x v="1"/>
    <s v="Binders"/>
    <s v="Avery Trapezoid Ring Binder, 3 Capacity, Black, 1040 sheets"/>
    <n v="24.588000000000001"/>
    <n v="0.3"/>
    <n v="17.211600000000001"/>
  </r>
  <r>
    <n v="6302"/>
    <s v="US-2015-161305"/>
    <x v="571"/>
    <d v="2015-06-12T00:00:00"/>
    <s v="Standard Class"/>
    <s v="SB-20170"/>
    <s v="Sarah Bern"/>
    <x v="0"/>
    <x v="0"/>
    <s v="Chicago"/>
    <x v="10"/>
    <n v="60623"/>
    <x v="2"/>
    <s v="OFF-EN-10000461"/>
    <x v="1"/>
    <s v="Envelopes"/>
    <s v="#10- 4 1/8 x 9 1/2 Recycled Envelopes"/>
    <n v="13.984"/>
    <n v="0.3"/>
    <n v="9.7888000000000002"/>
  </r>
  <r>
    <n v="6303"/>
    <s v="CA-2018-166919"/>
    <x v="51"/>
    <d v="2018-11-27T00:00:00"/>
    <s v="Standard Class"/>
    <s v="AH-10210"/>
    <s v="Alan Hwang"/>
    <x v="0"/>
    <x v="0"/>
    <s v="Dallas"/>
    <x v="5"/>
    <n v="75220"/>
    <x v="2"/>
    <s v="TEC-PH-10001305"/>
    <x v="2"/>
    <s v="Phones"/>
    <s v="Panasonic KX TS208W Corded phone"/>
    <n v="195.96"/>
    <n v="0.3"/>
    <n v="137.172"/>
  </r>
  <r>
    <n v="6304"/>
    <s v="CA-2018-162712"/>
    <x v="978"/>
    <d v="2018-06-20T00:00:00"/>
    <s v="Second Class"/>
    <s v="NK-18490"/>
    <s v="Neil Knudson"/>
    <x v="2"/>
    <x v="0"/>
    <s v="Corpus Christi"/>
    <x v="5"/>
    <n v="78415"/>
    <x v="2"/>
    <s v="OFF-PA-10000167"/>
    <x v="1"/>
    <s v="Paper"/>
    <s v="Xerox 1925"/>
    <n v="74.352000000000004"/>
    <n v="0.3"/>
    <n v="52.046399999999998"/>
  </r>
  <r>
    <n v="6305"/>
    <s v="CA-2018-107552"/>
    <x v="1024"/>
    <d v="2018-05-05T00:00:00"/>
    <s v="Same Day"/>
    <s v="AI-10855"/>
    <s v="Arianne Irving"/>
    <x v="0"/>
    <x v="0"/>
    <s v="New York City"/>
    <x v="15"/>
    <n v="10035"/>
    <x v="3"/>
    <s v="OFF-PA-10002947"/>
    <x v="1"/>
    <s v="Paper"/>
    <s v="Xerox 1923"/>
    <n v="6.68"/>
    <n v="0.4"/>
    <n v="4.008"/>
  </r>
  <r>
    <n v="6306"/>
    <s v="CA-2017-163328"/>
    <x v="254"/>
    <d v="2017-11-06T00:00:00"/>
    <s v="Second Class"/>
    <s v="TP-21565"/>
    <s v="Tracy Poddar"/>
    <x v="1"/>
    <x v="0"/>
    <s v="Eugene"/>
    <x v="21"/>
    <n v="97405"/>
    <x v="1"/>
    <s v="OFF-SU-10002301"/>
    <x v="1"/>
    <s v="Supplies"/>
    <s v="Serrated Blade or Curved Handle Hand Letter Openers"/>
    <n v="17.584"/>
    <n v="0.45"/>
    <n v="9.6712000000000007"/>
  </r>
  <r>
    <n v="6307"/>
    <s v="CA-2017-163328"/>
    <x v="254"/>
    <d v="2017-11-06T00:00:00"/>
    <s v="Second Class"/>
    <s v="TP-21565"/>
    <s v="Tracy Poddar"/>
    <x v="1"/>
    <x v="0"/>
    <s v="Eugene"/>
    <x v="21"/>
    <n v="97405"/>
    <x v="1"/>
    <s v="FUR-CH-10003298"/>
    <x v="0"/>
    <s v="Chairs"/>
    <s v="Office Star - Contemporary Task Swivel chair with Loop Arms, Charcoal"/>
    <n v="104.78400000000001"/>
    <n v="0.45"/>
    <n v="57.631200000000007"/>
  </r>
  <r>
    <n v="6308"/>
    <s v="CA-2017-163328"/>
    <x v="254"/>
    <d v="2017-11-06T00:00:00"/>
    <s v="Second Class"/>
    <s v="TP-21565"/>
    <s v="Tracy Poddar"/>
    <x v="1"/>
    <x v="0"/>
    <s v="Eugene"/>
    <x v="21"/>
    <n v="97405"/>
    <x v="1"/>
    <s v="OFF-PA-10004353"/>
    <x v="1"/>
    <s v="Paper"/>
    <s v="Southworth 25% Cotton Premium Laser Paper and Envelopes"/>
    <n v="47.951999999999998"/>
    <n v="0.4"/>
    <n v="28.771199999999997"/>
  </r>
  <r>
    <n v="6309"/>
    <s v="CA-2017-163328"/>
    <x v="254"/>
    <d v="2017-11-06T00:00:00"/>
    <s v="Second Class"/>
    <s v="TP-21565"/>
    <s v="Tracy Poddar"/>
    <x v="1"/>
    <x v="0"/>
    <s v="Eugene"/>
    <x v="21"/>
    <n v="97405"/>
    <x v="1"/>
    <s v="FUR-CH-10000229"/>
    <x v="0"/>
    <s v="Chairs"/>
    <s v="Global Enterprise Series Seating High-Back Swivel/Tilt Chairs"/>
    <n v="650.35199999999998"/>
    <n v="0.45"/>
    <n v="357.6936"/>
  </r>
  <r>
    <n v="6310"/>
    <s v="CA-2017-163328"/>
    <x v="254"/>
    <d v="2017-11-06T00:00:00"/>
    <s v="Second Class"/>
    <s v="TP-21565"/>
    <s v="Tracy Poddar"/>
    <x v="1"/>
    <x v="0"/>
    <s v="Eugene"/>
    <x v="21"/>
    <n v="97405"/>
    <x v="1"/>
    <s v="OFF-LA-10003930"/>
    <x v="1"/>
    <s v="Labels"/>
    <s v="Dot Matrix Printer Tape Reel Labels, White, 5000/Box"/>
    <n v="629.18399999999997"/>
    <n v="0.4"/>
    <n v="377.51039999999995"/>
  </r>
  <r>
    <n v="6311"/>
    <s v="CA-2017-163328"/>
    <x v="254"/>
    <d v="2017-11-06T00:00:00"/>
    <s v="Second Class"/>
    <s v="TP-21565"/>
    <s v="Tracy Poddar"/>
    <x v="1"/>
    <x v="0"/>
    <s v="Eugene"/>
    <x v="21"/>
    <n v="97405"/>
    <x v="1"/>
    <s v="OFF-PA-10000176"/>
    <x v="1"/>
    <s v="Paper"/>
    <s v="Xerox 1887"/>
    <n v="15.176"/>
    <n v="0.4"/>
    <n v="9.105599999999999"/>
  </r>
  <r>
    <n v="6312"/>
    <s v="CA-2015-112837"/>
    <x v="1102"/>
    <d v="2015-09-16T00:00:00"/>
    <s v="Standard Class"/>
    <s v="LW-17125"/>
    <s v="Liz Willingham"/>
    <x v="0"/>
    <x v="0"/>
    <s v="Oxnard"/>
    <x v="1"/>
    <n v="93030"/>
    <x v="1"/>
    <s v="FUR-FU-10004006"/>
    <x v="0"/>
    <s v="Furnishings"/>
    <s v="Deflect-o DuraMat Lighweight, Studded, Beveled Mat for Low Pile Carpeting"/>
    <n v="127.95"/>
    <n v="0.4"/>
    <n v="76.77"/>
  </r>
  <r>
    <n v="6313"/>
    <s v="CA-2018-120019"/>
    <x v="911"/>
    <d v="2018-02-21T00:00:00"/>
    <s v="Standard Class"/>
    <s v="NG-18355"/>
    <s v="Nat Gilpin"/>
    <x v="1"/>
    <x v="0"/>
    <s v="Fairfield"/>
    <x v="29"/>
    <n v="6824"/>
    <x v="3"/>
    <s v="OFF-ST-10001932"/>
    <x v="1"/>
    <s v="Storage"/>
    <s v="Fellowes Staxonsteel Drawer Files"/>
    <n v="579.51"/>
    <n v="0.5"/>
    <n v="289.755"/>
  </r>
  <r>
    <n v="6314"/>
    <s v="CA-2018-120019"/>
    <x v="911"/>
    <d v="2018-02-21T00:00:00"/>
    <s v="Standard Class"/>
    <s v="NG-18355"/>
    <s v="Nat Gilpin"/>
    <x v="1"/>
    <x v="0"/>
    <s v="Fairfield"/>
    <x v="29"/>
    <n v="6824"/>
    <x v="3"/>
    <s v="TEC-PH-10000923"/>
    <x v="2"/>
    <s v="Phones"/>
    <s v="Belkin SportFit Armband For iPhone 5s/5c, Fuchsia"/>
    <n v="14.99"/>
    <n v="0.4"/>
    <n v="8.9939999999999998"/>
  </r>
  <r>
    <n v="6315"/>
    <s v="CA-2015-100762"/>
    <x v="156"/>
    <d v="2015-11-29T00:00:00"/>
    <s v="Standard Class"/>
    <s v="NG-18355"/>
    <s v="Nat Gilpin"/>
    <x v="1"/>
    <x v="0"/>
    <s v="Jackson"/>
    <x v="12"/>
    <n v="49201"/>
    <x v="2"/>
    <s v="OFF-AR-10000380"/>
    <x v="1"/>
    <s v="Art"/>
    <s v="Hunt PowerHouse Electric Pencil Sharpener, Blue"/>
    <n v="151.91999999999999"/>
    <n v="0.35"/>
    <n v="98.74799999999999"/>
  </r>
  <r>
    <n v="6316"/>
    <s v="CA-2015-100762"/>
    <x v="156"/>
    <d v="2015-11-29T00:00:00"/>
    <s v="Standard Class"/>
    <s v="NG-18355"/>
    <s v="Nat Gilpin"/>
    <x v="1"/>
    <x v="0"/>
    <s v="Jackson"/>
    <x v="12"/>
    <n v="49201"/>
    <x v="2"/>
    <s v="OFF-LA-10003930"/>
    <x v="1"/>
    <s v="Labels"/>
    <s v="Dot Matrix Printer Tape Reel Labels, White, 5000/Box"/>
    <n v="196.62"/>
    <n v="0.3"/>
    <n v="137.63399999999999"/>
  </r>
  <r>
    <n v="6317"/>
    <s v="CA-2015-100762"/>
    <x v="156"/>
    <d v="2015-11-29T00:00:00"/>
    <s v="Standard Class"/>
    <s v="NG-18355"/>
    <s v="Nat Gilpin"/>
    <x v="1"/>
    <x v="0"/>
    <s v="Jackson"/>
    <x v="12"/>
    <n v="49201"/>
    <x v="2"/>
    <s v="OFF-PA-10001815"/>
    <x v="1"/>
    <s v="Paper"/>
    <s v="Xerox 1885"/>
    <n v="144.12"/>
    <n v="0.3"/>
    <n v="100.884"/>
  </r>
  <r>
    <n v="6318"/>
    <s v="CA-2015-100762"/>
    <x v="156"/>
    <d v="2015-11-29T00:00:00"/>
    <s v="Standard Class"/>
    <s v="NG-18355"/>
    <s v="Nat Gilpin"/>
    <x v="1"/>
    <x v="0"/>
    <s v="Jackson"/>
    <x v="12"/>
    <n v="49201"/>
    <x v="2"/>
    <s v="OFF-PA-10004082"/>
    <x v="1"/>
    <s v="Paper"/>
    <s v="Adams Telephone Message Book w/Frequently-Called Numbers Space, 400 Messages per Book"/>
    <n v="15.96"/>
    <n v="0.3"/>
    <n v="11.172000000000001"/>
  </r>
  <r>
    <n v="6319"/>
    <s v="CA-2018-161459"/>
    <x v="920"/>
    <d v="2018-11-29T00:00:00"/>
    <s v="Second Class"/>
    <s v="EB-13750"/>
    <s v="Edward Becker"/>
    <x v="1"/>
    <x v="0"/>
    <s v="Laguna Niguel"/>
    <x v="1"/>
    <n v="92677"/>
    <x v="1"/>
    <s v="TEC-PH-10004071"/>
    <x v="2"/>
    <s v="Phones"/>
    <s v="PayAnywhere Card Reader"/>
    <n v="39.96"/>
    <n v="0.4"/>
    <n v="23.975999999999999"/>
  </r>
  <r>
    <n v="6320"/>
    <s v="CA-2018-161459"/>
    <x v="920"/>
    <d v="2018-11-29T00:00:00"/>
    <s v="Second Class"/>
    <s v="EB-13750"/>
    <s v="Edward Becker"/>
    <x v="1"/>
    <x v="0"/>
    <s v="Laguna Niguel"/>
    <x v="1"/>
    <n v="92677"/>
    <x v="1"/>
    <s v="OFF-PA-10002377"/>
    <x v="1"/>
    <s v="Paper"/>
    <s v="Adams Telephone Message Book W/Dividers/Space For Phone Numbers, 5 1/4X8 1/2, 200/Messages"/>
    <n v="34.08"/>
    <n v="0.4"/>
    <n v="20.447999999999997"/>
  </r>
  <r>
    <n v="6321"/>
    <s v="CA-2018-160017"/>
    <x v="394"/>
    <d v="2018-10-02T00:00:00"/>
    <s v="Standard Class"/>
    <s v="SP-20860"/>
    <s v="Sung Pak"/>
    <x v="1"/>
    <x v="0"/>
    <s v="Jacksonville"/>
    <x v="2"/>
    <n v="32216"/>
    <x v="0"/>
    <s v="OFF-PA-10001800"/>
    <x v="1"/>
    <s v="Paper"/>
    <s v="Xerox 220"/>
    <n v="10.368"/>
    <n v="0.25"/>
    <n v="7.7759999999999998"/>
  </r>
  <r>
    <n v="6322"/>
    <s v="CA-2015-123316"/>
    <x v="303"/>
    <d v="2015-10-17T00:00:00"/>
    <s v="Standard Class"/>
    <s v="SP-20545"/>
    <s v="Sibella Parks"/>
    <x v="1"/>
    <x v="0"/>
    <s v="Mount Vernon"/>
    <x v="15"/>
    <n v="10550"/>
    <x v="3"/>
    <s v="OFF-BI-10002764"/>
    <x v="1"/>
    <s v="Binders"/>
    <s v="Recycled Pressboard Report Cover with Reinforced Top Hinge"/>
    <n v="7.7519999999999998"/>
    <n v="0.4"/>
    <n v="4.6511999999999993"/>
  </r>
  <r>
    <n v="6323"/>
    <s v="CA-2015-141299"/>
    <x v="561"/>
    <d v="2015-06-07T00:00:00"/>
    <s v="Second Class"/>
    <s v="RB-19795"/>
    <s v="Ross Baird"/>
    <x v="2"/>
    <x v="0"/>
    <s v="Midland"/>
    <x v="12"/>
    <n v="48640"/>
    <x v="2"/>
    <s v="OFF-EN-10004459"/>
    <x v="1"/>
    <s v="Envelopes"/>
    <s v="Security-Tint Envelopes"/>
    <n v="15.28"/>
    <n v="0.3"/>
    <n v="10.696"/>
  </r>
  <r>
    <n v="6324"/>
    <s v="CA-2015-104402"/>
    <x v="1103"/>
    <d v="2015-06-23T00:00:00"/>
    <s v="Standard Class"/>
    <s v="DB-13660"/>
    <s v="Duane Benoit"/>
    <x v="0"/>
    <x v="0"/>
    <s v="Newark"/>
    <x v="13"/>
    <n v="19711"/>
    <x v="3"/>
    <s v="TEC-MA-10000423"/>
    <x v="2"/>
    <s v="Machines"/>
    <s v="Texas Instruments TI-34 Scientific Calculator"/>
    <n v="65.97"/>
    <n v="0.45"/>
    <n v="36.283500000000004"/>
  </r>
  <r>
    <n v="6325"/>
    <s v="CA-2016-110289"/>
    <x v="1104"/>
    <d v="2016-11-02T00:00:00"/>
    <s v="Standard Class"/>
    <s v="NB-18655"/>
    <s v="Nona Balk"/>
    <x v="1"/>
    <x v="0"/>
    <s v="San Francisco"/>
    <x v="1"/>
    <n v="94109"/>
    <x v="1"/>
    <s v="OFF-PA-10002986"/>
    <x v="1"/>
    <s v="Paper"/>
    <s v="Xerox 1898"/>
    <n v="33.4"/>
    <n v="0.4"/>
    <n v="20.04"/>
  </r>
  <r>
    <n v="6326"/>
    <s v="CA-2016-110289"/>
    <x v="1104"/>
    <d v="2016-11-02T00:00:00"/>
    <s v="Standard Class"/>
    <s v="NB-18655"/>
    <s v="Nona Balk"/>
    <x v="1"/>
    <x v="0"/>
    <s v="San Francisco"/>
    <x v="1"/>
    <n v="94109"/>
    <x v="1"/>
    <s v="OFF-EN-10001434"/>
    <x v="1"/>
    <s v="Envelopes"/>
    <s v="Strathmore #10 Envelopes, Ultimate White"/>
    <n v="210.84"/>
    <n v="0.4"/>
    <n v="126.50399999999999"/>
  </r>
  <r>
    <n v="6327"/>
    <s v="CA-2015-167927"/>
    <x v="407"/>
    <d v="2015-01-26T00:00:00"/>
    <s v="Standard Class"/>
    <s v="XP-21865"/>
    <s v="Xylona Preis"/>
    <x v="0"/>
    <x v="0"/>
    <s v="Westland"/>
    <x v="12"/>
    <n v="48185"/>
    <x v="2"/>
    <s v="OFF-ST-10000760"/>
    <x v="1"/>
    <s v="Storage"/>
    <s v="Eldon Fold N Roll Cart System"/>
    <n v="13.98"/>
    <n v="0.4"/>
    <n v="8.3879999999999999"/>
  </r>
  <r>
    <n v="6328"/>
    <s v="CA-2015-167927"/>
    <x v="407"/>
    <d v="2015-01-26T00:00:00"/>
    <s v="Standard Class"/>
    <s v="XP-21865"/>
    <s v="Xylona Preis"/>
    <x v="0"/>
    <x v="0"/>
    <s v="Westland"/>
    <x v="12"/>
    <n v="48185"/>
    <x v="2"/>
    <s v="FUR-FU-10002918"/>
    <x v="0"/>
    <s v="Furnishings"/>
    <s v="Eldon ClusterMat Chair Mat with Cordless Antistatic Protection"/>
    <n v="272.94"/>
    <n v="0.3"/>
    <n v="191.05799999999999"/>
  </r>
  <r>
    <n v="6329"/>
    <s v="CA-2015-167927"/>
    <x v="407"/>
    <d v="2015-01-26T00:00:00"/>
    <s v="Standard Class"/>
    <s v="XP-21865"/>
    <s v="Xylona Preis"/>
    <x v="0"/>
    <x v="0"/>
    <s v="Westland"/>
    <x v="12"/>
    <n v="48185"/>
    <x v="2"/>
    <s v="OFF-BI-10000605"/>
    <x v="1"/>
    <s v="Binders"/>
    <s v="Acco Pressboard Covers with Storage Hooks, 9 1/2 x 11, Executive Red"/>
    <n v="19.05"/>
    <n v="0.3"/>
    <n v="13.334999999999999"/>
  </r>
  <r>
    <n v="6330"/>
    <s v="CA-2015-167927"/>
    <x v="407"/>
    <d v="2015-01-26T00:00:00"/>
    <s v="Standard Class"/>
    <s v="XP-21865"/>
    <s v="Xylona Preis"/>
    <x v="0"/>
    <x v="0"/>
    <s v="Westland"/>
    <x v="12"/>
    <n v="48185"/>
    <x v="2"/>
    <s v="OFF-AP-10002311"/>
    <x v="1"/>
    <s v="Appliances"/>
    <s v="Holmes Replacement Filter for HEPA Air Cleaner, Very Large Room, HEPA Filter"/>
    <n v="247.71600000000001"/>
    <n v="0.3"/>
    <n v="173.40119999999999"/>
  </r>
  <r>
    <n v="6331"/>
    <s v="CA-2015-167927"/>
    <x v="407"/>
    <d v="2015-01-26T00:00:00"/>
    <s v="Standard Class"/>
    <s v="XP-21865"/>
    <s v="Xylona Preis"/>
    <x v="0"/>
    <x v="0"/>
    <s v="Westland"/>
    <x v="12"/>
    <n v="48185"/>
    <x v="2"/>
    <s v="OFF-ST-10003123"/>
    <x v="1"/>
    <s v="Storage"/>
    <s v="Fellowes Bases and Tops For Staxonsteel/High-Stak Systems"/>
    <n v="66.58"/>
    <n v="0.4"/>
    <n v="39.948"/>
  </r>
  <r>
    <n v="6332"/>
    <s v="CA-2015-167927"/>
    <x v="407"/>
    <d v="2015-01-26T00:00:00"/>
    <s v="Standard Class"/>
    <s v="XP-21865"/>
    <s v="Xylona Preis"/>
    <x v="0"/>
    <x v="0"/>
    <s v="Westland"/>
    <x v="12"/>
    <n v="48185"/>
    <x v="2"/>
    <s v="OFF-AR-10004456"/>
    <x v="1"/>
    <s v="Art"/>
    <s v="Panasonic KP-4ABK Battery-Operated Pencil Sharpener"/>
    <n v="43.92"/>
    <n v="0.35"/>
    <n v="28.548000000000002"/>
  </r>
  <r>
    <n v="6333"/>
    <s v="CA-2015-167927"/>
    <x v="407"/>
    <d v="2015-01-26T00:00:00"/>
    <s v="Standard Class"/>
    <s v="XP-21865"/>
    <s v="Xylona Preis"/>
    <x v="0"/>
    <x v="0"/>
    <s v="Westland"/>
    <x v="12"/>
    <n v="48185"/>
    <x v="2"/>
    <s v="FUR-FU-10002268"/>
    <x v="0"/>
    <s v="Furnishings"/>
    <s v="Ultra Door Push Plate"/>
    <n v="14.73"/>
    <n v="0.3"/>
    <n v="10.311"/>
  </r>
  <r>
    <n v="6334"/>
    <s v="CA-2015-167927"/>
    <x v="407"/>
    <d v="2015-01-26T00:00:00"/>
    <s v="Standard Class"/>
    <s v="XP-21865"/>
    <s v="Xylona Preis"/>
    <x v="0"/>
    <x v="0"/>
    <s v="Westland"/>
    <x v="12"/>
    <n v="48185"/>
    <x v="2"/>
    <s v="OFF-BI-10004364"/>
    <x v="1"/>
    <s v="Binders"/>
    <s v="Storex Dura Pro Binders"/>
    <n v="29.7"/>
    <n v="0.3"/>
    <n v="20.79"/>
  </r>
  <r>
    <n v="6335"/>
    <s v="CA-2015-133305"/>
    <x v="384"/>
    <d v="2015-07-15T00:00:00"/>
    <s v="Standard Class"/>
    <s v="MH-17455"/>
    <s v="Mark Hamilton"/>
    <x v="0"/>
    <x v="0"/>
    <s v="New York City"/>
    <x v="15"/>
    <n v="10011"/>
    <x v="3"/>
    <s v="OFF-PA-10001970"/>
    <x v="1"/>
    <s v="Paper"/>
    <s v="Xerox 1881"/>
    <n v="49.12"/>
    <n v="0.4"/>
    <n v="29.471999999999998"/>
  </r>
  <r>
    <n v="6336"/>
    <s v="CA-2015-133305"/>
    <x v="384"/>
    <d v="2015-07-15T00:00:00"/>
    <s v="Standard Class"/>
    <s v="MH-17455"/>
    <s v="Mark Hamilton"/>
    <x v="0"/>
    <x v="0"/>
    <s v="New York City"/>
    <x v="15"/>
    <n v="10011"/>
    <x v="3"/>
    <s v="OFF-BI-10002954"/>
    <x v="1"/>
    <s v="Binders"/>
    <s v="Newell 3-Hole Punched Plastic Slotted Magazine Holders for Binders"/>
    <n v="18.28"/>
    <n v="0.4"/>
    <n v="10.968"/>
  </r>
  <r>
    <n v="6337"/>
    <s v="CA-2017-165995"/>
    <x v="133"/>
    <d v="2017-09-06T00:00:00"/>
    <s v="Standard Class"/>
    <s v="BG-11740"/>
    <s v="Bruce Geld"/>
    <x v="0"/>
    <x v="0"/>
    <s v="Los Angeles"/>
    <x v="1"/>
    <n v="90008"/>
    <x v="1"/>
    <s v="FUR-FU-10000672"/>
    <x v="0"/>
    <s v="Furnishings"/>
    <s v="Executive Impressions 10 Spectator Wall Clock"/>
    <n v="47.04"/>
    <n v="0.4"/>
    <n v="28.224"/>
  </r>
  <r>
    <n v="6338"/>
    <s v="CA-2017-165995"/>
    <x v="133"/>
    <d v="2017-09-06T00:00:00"/>
    <s v="Standard Class"/>
    <s v="BG-11740"/>
    <s v="Bruce Geld"/>
    <x v="0"/>
    <x v="0"/>
    <s v="Los Angeles"/>
    <x v="1"/>
    <n v="90008"/>
    <x v="1"/>
    <s v="TEC-PH-10004908"/>
    <x v="2"/>
    <s v="Phones"/>
    <s v="Panasonic KX TS3282W Corded phone"/>
    <n v="339.96"/>
    <n v="0.4"/>
    <n v="203.97599999999997"/>
  </r>
  <r>
    <n v="6339"/>
    <s v="CA-2018-143112"/>
    <x v="361"/>
    <d v="2018-10-09T00:00:00"/>
    <s v="Standard Class"/>
    <s v="TS-21370"/>
    <s v="Todd Sumrall"/>
    <x v="1"/>
    <x v="0"/>
    <s v="New York City"/>
    <x v="15"/>
    <n v="10035"/>
    <x v="3"/>
    <s v="TEC-PH-10003095"/>
    <x v="2"/>
    <s v="Phones"/>
    <s v="Samsung HM1900 Bluetooth Headset"/>
    <n v="87.8"/>
    <n v="0.4"/>
    <n v="52.68"/>
  </r>
  <r>
    <n v="6340"/>
    <s v="CA-2018-143112"/>
    <x v="361"/>
    <d v="2018-10-09T00:00:00"/>
    <s v="Standard Class"/>
    <s v="TS-21370"/>
    <s v="Todd Sumrall"/>
    <x v="1"/>
    <x v="0"/>
    <s v="New York City"/>
    <x v="15"/>
    <n v="10035"/>
    <x v="3"/>
    <s v="FUR-CH-10002880"/>
    <x v="0"/>
    <s v="Chairs"/>
    <s v="Global High-Back Leather Tilter, Burgundy"/>
    <n v="221.38200000000001"/>
    <n v="0.45"/>
    <n v="121.76010000000001"/>
  </r>
  <r>
    <n v="6341"/>
    <s v="CA-2018-143112"/>
    <x v="361"/>
    <d v="2018-10-09T00:00:00"/>
    <s v="Standard Class"/>
    <s v="TS-21370"/>
    <s v="Todd Sumrall"/>
    <x v="1"/>
    <x v="0"/>
    <s v="New York City"/>
    <x v="15"/>
    <n v="10035"/>
    <x v="3"/>
    <s v="TEC-MA-10001047"/>
    <x v="2"/>
    <s v="Machines"/>
    <s v="3D Systems Cube Printer, 2nd Generation, Magenta"/>
    <n v="5199.96"/>
    <n v="0.45"/>
    <n v="2859.9780000000001"/>
  </r>
  <r>
    <n v="6342"/>
    <s v="US-2017-105830"/>
    <x v="413"/>
    <d v="2018-01-02T00:00:00"/>
    <s v="First Class"/>
    <s v="DB-13660"/>
    <s v="Duane Benoit"/>
    <x v="0"/>
    <x v="0"/>
    <s v="Lancaster"/>
    <x v="24"/>
    <n v="43130"/>
    <x v="3"/>
    <s v="OFF-ST-10002554"/>
    <x v="1"/>
    <s v="Storage"/>
    <s v="Tennsco Industrial Shelving"/>
    <n v="156.512"/>
    <n v="0.5"/>
    <n v="78.256"/>
  </r>
  <r>
    <n v="6343"/>
    <s v="CA-2016-146255"/>
    <x v="1105"/>
    <d v="2016-03-10T00:00:00"/>
    <s v="First Class"/>
    <s v="EM-14140"/>
    <s v="Eugene Moren"/>
    <x v="2"/>
    <x v="0"/>
    <s v="Newark"/>
    <x v="13"/>
    <n v="19711"/>
    <x v="3"/>
    <s v="TEC-AC-10004469"/>
    <x v="2"/>
    <s v="Accessories"/>
    <s v="Microsoft Sculpt Comfort Mouse"/>
    <n v="119.85"/>
    <n v="0.45"/>
    <n v="65.917500000000004"/>
  </r>
  <r>
    <n v="6344"/>
    <s v="CA-2016-146255"/>
    <x v="1105"/>
    <d v="2016-03-10T00:00:00"/>
    <s v="First Class"/>
    <s v="EM-14140"/>
    <s v="Eugene Moren"/>
    <x v="2"/>
    <x v="0"/>
    <s v="Newark"/>
    <x v="13"/>
    <n v="19711"/>
    <x v="3"/>
    <s v="OFF-BI-10000309"/>
    <x v="1"/>
    <s v="Binders"/>
    <s v="GBC Twin Loop Wire Binding Elements, 9/16 Spine, Black"/>
    <n v="30.44"/>
    <n v="0.4"/>
    <n v="18.263999999999999"/>
  </r>
  <r>
    <n v="6345"/>
    <s v="CA-2016-146255"/>
    <x v="1105"/>
    <d v="2016-03-10T00:00:00"/>
    <s v="First Class"/>
    <s v="EM-14140"/>
    <s v="Eugene Moren"/>
    <x v="2"/>
    <x v="0"/>
    <s v="Newark"/>
    <x v="13"/>
    <n v="19711"/>
    <x v="3"/>
    <s v="OFF-BI-10001765"/>
    <x v="1"/>
    <s v="Binders"/>
    <s v="Wilson Jones Heavy-Duty Casebound Ring Binders with Metal Hinges"/>
    <n v="69.28"/>
    <n v="0.4"/>
    <n v="41.567999999999998"/>
  </r>
  <r>
    <n v="6346"/>
    <s v="CA-2016-146255"/>
    <x v="1105"/>
    <d v="2016-03-10T00:00:00"/>
    <s v="First Class"/>
    <s v="EM-14140"/>
    <s v="Eugene Moren"/>
    <x v="2"/>
    <x v="0"/>
    <s v="Newark"/>
    <x v="13"/>
    <n v="19711"/>
    <x v="3"/>
    <s v="TEC-PH-10001619"/>
    <x v="2"/>
    <s v="Phones"/>
    <s v="LG G3"/>
    <n v="587.97"/>
    <n v="0.4"/>
    <n v="352.78199999999998"/>
  </r>
  <r>
    <n v="6347"/>
    <s v="CA-2018-104822"/>
    <x v="179"/>
    <d v="2018-10-20T00:00:00"/>
    <s v="Same Day"/>
    <s v="RB-19465"/>
    <s v="Rick Bensley"/>
    <x v="2"/>
    <x v="0"/>
    <s v="New York City"/>
    <x v="15"/>
    <n v="10024"/>
    <x v="3"/>
    <s v="OFF-LA-10002034"/>
    <x v="1"/>
    <s v="Labels"/>
    <s v="Avery 478"/>
    <n v="24.55"/>
    <n v="0.4"/>
    <n v="14.73"/>
  </r>
  <r>
    <n v="6348"/>
    <s v="CA-2016-104486"/>
    <x v="489"/>
    <d v="2016-05-06T00:00:00"/>
    <s v="Standard Class"/>
    <s v="PO-18850"/>
    <s v="Patrick OBrill"/>
    <x v="0"/>
    <x v="0"/>
    <s v="San Francisco"/>
    <x v="1"/>
    <n v="94109"/>
    <x v="1"/>
    <s v="OFF-BI-10000309"/>
    <x v="1"/>
    <s v="Binders"/>
    <s v="GBC Twin Loop Wire Binding Elements, 9/16 Spine, Black"/>
    <n v="12.176"/>
    <n v="0.4"/>
    <n v="7.3056000000000001"/>
  </r>
  <r>
    <n v="6349"/>
    <s v="CA-2016-104486"/>
    <x v="489"/>
    <d v="2016-05-06T00:00:00"/>
    <s v="Standard Class"/>
    <s v="PO-18850"/>
    <s v="Patrick OBrill"/>
    <x v="0"/>
    <x v="0"/>
    <s v="San Francisco"/>
    <x v="1"/>
    <n v="94109"/>
    <x v="1"/>
    <s v="OFF-ST-10000876"/>
    <x v="1"/>
    <s v="Storage"/>
    <s v="Eldon Simplefile Box Office"/>
    <n v="37.32"/>
    <n v="0.5"/>
    <n v="18.66"/>
  </r>
  <r>
    <n v="6350"/>
    <s v="CA-2016-104486"/>
    <x v="489"/>
    <d v="2016-05-06T00:00:00"/>
    <s v="Standard Class"/>
    <s v="PO-18850"/>
    <s v="Patrick OBrill"/>
    <x v="0"/>
    <x v="0"/>
    <s v="San Francisco"/>
    <x v="1"/>
    <n v="94109"/>
    <x v="1"/>
    <s v="OFF-SU-10002573"/>
    <x v="1"/>
    <s v="Supplies"/>
    <s v="Acme 10 Easy Grip Assistive Scissors"/>
    <n v="35.06"/>
    <n v="0.45"/>
    <n v="19.283000000000001"/>
  </r>
  <r>
    <n v="6351"/>
    <s v="CA-2018-161557"/>
    <x v="213"/>
    <d v="2018-09-08T00:00:00"/>
    <s v="Standard Class"/>
    <s v="AG-10900"/>
    <s v="Arthur Gainer"/>
    <x v="0"/>
    <x v="0"/>
    <s v="Dallas"/>
    <x v="5"/>
    <n v="75217"/>
    <x v="2"/>
    <s v="FUR-FU-10004622"/>
    <x v="0"/>
    <s v="Furnishings"/>
    <s v="Eldon Advantage Foldable Chair Mats for Low Pile Carpets"/>
    <n v="108.4"/>
    <n v="0.3"/>
    <n v="75.88"/>
  </r>
  <r>
    <n v="6352"/>
    <s v="CA-2018-161130"/>
    <x v="132"/>
    <d v="2018-11-08T00:00:00"/>
    <s v="Standard Class"/>
    <s v="BF-11275"/>
    <s v="Beth Fritzler"/>
    <x v="1"/>
    <x v="0"/>
    <s v="Miami"/>
    <x v="2"/>
    <n v="33178"/>
    <x v="0"/>
    <s v="TEC-PH-10002549"/>
    <x v="2"/>
    <s v="Phones"/>
    <s v="Polycom SoundPoint IP 450 VoIP phone"/>
    <n v="361.37599999999998"/>
    <n v="0.25"/>
    <n v="271.03199999999998"/>
  </r>
  <r>
    <n v="6353"/>
    <s v="US-2016-161347"/>
    <x v="1023"/>
    <d v="2016-09-19T00:00:00"/>
    <s v="Standard Class"/>
    <s v="HG-14845"/>
    <s v="Harry Greene"/>
    <x v="0"/>
    <x v="0"/>
    <s v="Philadelphia"/>
    <x v="9"/>
    <n v="19120"/>
    <x v="3"/>
    <s v="OFF-BI-10004209"/>
    <x v="1"/>
    <s v="Binders"/>
    <s v="Fellowes Twister Kit, Gray/Clear, 3/pkg"/>
    <n v="2.4119999999999999"/>
    <n v="0.4"/>
    <n v="1.4471999999999998"/>
  </r>
  <r>
    <n v="6354"/>
    <s v="US-2016-109015"/>
    <x v="684"/>
    <d v="2016-09-12T00:00:00"/>
    <s v="Standard Class"/>
    <s v="BS-11590"/>
    <s v="Brendan Sweed"/>
    <x v="1"/>
    <x v="0"/>
    <s v="New York City"/>
    <x v="15"/>
    <n v="10011"/>
    <x v="3"/>
    <s v="OFF-AP-10001962"/>
    <x v="1"/>
    <s v="Appliances"/>
    <s v="Black &amp; Decker Filter for Double Action Dustbuster Cordless Vac BLDV7210"/>
    <n v="8.39"/>
    <n v="0.4"/>
    <n v="5.0339999999999998"/>
  </r>
  <r>
    <n v="6355"/>
    <s v="US-2016-109015"/>
    <x v="684"/>
    <d v="2016-09-12T00:00:00"/>
    <s v="Standard Class"/>
    <s v="BS-11590"/>
    <s v="Brendan Sweed"/>
    <x v="1"/>
    <x v="0"/>
    <s v="New York City"/>
    <x v="15"/>
    <n v="10011"/>
    <x v="3"/>
    <s v="TEC-PH-10002922"/>
    <x v="2"/>
    <s v="Phones"/>
    <s v="ShoreTel ShorePhone IP 230 VoIP phone"/>
    <n v="337.98"/>
    <n v="0.4"/>
    <n v="202.78800000000001"/>
  </r>
  <r>
    <n v="6356"/>
    <s v="CA-2015-110611"/>
    <x v="191"/>
    <d v="2015-10-13T00:00:00"/>
    <s v="Standard Class"/>
    <s v="JD-16015"/>
    <s v="Joy Daniels"/>
    <x v="0"/>
    <x v="0"/>
    <s v="Philadelphia"/>
    <x v="9"/>
    <n v="19120"/>
    <x v="3"/>
    <s v="OFF-ST-10000642"/>
    <x v="1"/>
    <s v="Storage"/>
    <s v="Tennsco Lockers, Gray"/>
    <n v="83.92"/>
    <n v="0.5"/>
    <n v="41.96"/>
  </r>
  <r>
    <n v="6357"/>
    <s v="CA-2018-139080"/>
    <x v="205"/>
    <d v="2018-01-28T00:00:00"/>
    <s v="Standard Class"/>
    <s v="CS-12250"/>
    <s v="Chris Selesnick"/>
    <x v="1"/>
    <x v="0"/>
    <s v="Seattle"/>
    <x v="4"/>
    <n v="98103"/>
    <x v="1"/>
    <s v="OFF-BI-10001757"/>
    <x v="1"/>
    <s v="Binders"/>
    <s v="Pressboard Hanging Data Binders for Unburst Sheets"/>
    <n v="19.68"/>
    <n v="0.4"/>
    <n v="11.808"/>
  </r>
  <r>
    <n v="6358"/>
    <s v="CA-2018-139080"/>
    <x v="205"/>
    <d v="2018-01-28T00:00:00"/>
    <s v="Standard Class"/>
    <s v="CS-12250"/>
    <s v="Chris Selesnick"/>
    <x v="1"/>
    <x v="0"/>
    <s v="Seattle"/>
    <x v="4"/>
    <n v="98103"/>
    <x v="1"/>
    <s v="OFF-PA-10004621"/>
    <x v="1"/>
    <s v="Paper"/>
    <s v="Xerox 212"/>
    <n v="25.92"/>
    <n v="0.4"/>
    <n v="15.552"/>
  </r>
  <r>
    <n v="6359"/>
    <s v="CA-2018-139080"/>
    <x v="205"/>
    <d v="2018-01-28T00:00:00"/>
    <s v="Standard Class"/>
    <s v="CS-12250"/>
    <s v="Chris Selesnick"/>
    <x v="1"/>
    <x v="0"/>
    <s v="Seattle"/>
    <x v="4"/>
    <n v="98103"/>
    <x v="1"/>
    <s v="OFF-PA-10002262"/>
    <x v="1"/>
    <s v="Paper"/>
    <s v="Xerox 192"/>
    <n v="6.48"/>
    <n v="0.4"/>
    <n v="3.8879999999999999"/>
  </r>
  <r>
    <n v="6360"/>
    <s v="CA-2018-139080"/>
    <x v="205"/>
    <d v="2018-01-28T00:00:00"/>
    <s v="Standard Class"/>
    <s v="CS-12250"/>
    <s v="Chris Selesnick"/>
    <x v="1"/>
    <x v="0"/>
    <s v="Seattle"/>
    <x v="4"/>
    <n v="98103"/>
    <x v="1"/>
    <s v="TEC-PH-10004100"/>
    <x v="2"/>
    <s v="Phones"/>
    <s v="Griffin GC17055 Auxiliary Audio Cable"/>
    <n v="86.352000000000004"/>
    <n v="0.4"/>
    <n v="51.811199999999999"/>
  </r>
  <r>
    <n v="6361"/>
    <s v="CA-2016-115693"/>
    <x v="895"/>
    <d v="2016-12-15T00:00:00"/>
    <s v="Standard Class"/>
    <s v="FC-14245"/>
    <s v="Frank Carlisle"/>
    <x v="2"/>
    <x v="0"/>
    <s v="Los Angeles"/>
    <x v="1"/>
    <n v="90032"/>
    <x v="1"/>
    <s v="OFF-AR-10003582"/>
    <x v="1"/>
    <s v="Art"/>
    <s v="Boston Electric Pencil Sharpener, Model 1818, Charcoal Black"/>
    <n v="56.3"/>
    <n v="0.45"/>
    <n v="30.965"/>
  </r>
  <r>
    <n v="6362"/>
    <s v="US-2015-107993"/>
    <x v="641"/>
    <d v="2015-11-30T00:00:00"/>
    <s v="Standard Class"/>
    <s v="SE-20110"/>
    <s v="Sanjit Engle"/>
    <x v="0"/>
    <x v="0"/>
    <s v="Springfield"/>
    <x v="21"/>
    <n v="97477"/>
    <x v="1"/>
    <s v="OFF-AR-10003179"/>
    <x v="1"/>
    <s v="Art"/>
    <s v="Dixon Ticonderoga Core-Lock Colored Pencils"/>
    <n v="51.015999999999998"/>
    <n v="0.45"/>
    <n v="28.058800000000002"/>
  </r>
  <r>
    <n v="6363"/>
    <s v="CA-2018-110443"/>
    <x v="610"/>
    <d v="2018-11-25T00:00:00"/>
    <s v="Standard Class"/>
    <s v="CK-12205"/>
    <s v="Chloris Kastensmidt"/>
    <x v="0"/>
    <x v="0"/>
    <s v="Renton"/>
    <x v="4"/>
    <n v="98059"/>
    <x v="1"/>
    <s v="OFF-BI-10001670"/>
    <x v="1"/>
    <s v="Binders"/>
    <s v="Vinyl Sectional Post Binders"/>
    <n v="150.80000000000001"/>
    <n v="0.4"/>
    <n v="90.48"/>
  </r>
  <r>
    <n v="6364"/>
    <s v="CA-2018-110443"/>
    <x v="610"/>
    <d v="2018-11-25T00:00:00"/>
    <s v="Standard Class"/>
    <s v="CK-12205"/>
    <s v="Chloris Kastensmidt"/>
    <x v="0"/>
    <x v="0"/>
    <s v="Renton"/>
    <x v="4"/>
    <n v="98059"/>
    <x v="1"/>
    <s v="TEC-MA-10002073"/>
    <x v="2"/>
    <s v="Machines"/>
    <s v="3D Systems Cube Printer, 2nd Generation, White"/>
    <n v="1039.992"/>
    <n v="0.45"/>
    <n v="571.99560000000008"/>
  </r>
  <r>
    <n v="6365"/>
    <s v="CA-2018-110443"/>
    <x v="610"/>
    <d v="2018-11-25T00:00:00"/>
    <s v="Standard Class"/>
    <s v="CK-12205"/>
    <s v="Chloris Kastensmidt"/>
    <x v="0"/>
    <x v="0"/>
    <s v="Renton"/>
    <x v="4"/>
    <n v="98059"/>
    <x v="1"/>
    <s v="OFF-PA-10003797"/>
    <x v="1"/>
    <s v="Paper"/>
    <s v="Xerox 209"/>
    <n v="51.84"/>
    <n v="0.4"/>
    <n v="31.103999999999999"/>
  </r>
  <r>
    <n v="6366"/>
    <s v="CA-2018-144848"/>
    <x v="1095"/>
    <d v="2018-04-05T00:00:00"/>
    <s v="First Class"/>
    <s v="DS-13030"/>
    <s v="Darrin Sayre"/>
    <x v="2"/>
    <x v="0"/>
    <s v="New York City"/>
    <x v="15"/>
    <n v="10009"/>
    <x v="3"/>
    <s v="TEC-PH-10004006"/>
    <x v="2"/>
    <s v="Phones"/>
    <s v="Panasonic KX - TS880B Telephone"/>
    <n v="41.22"/>
    <n v="0.4"/>
    <n v="24.731999999999999"/>
  </r>
  <r>
    <n v="6367"/>
    <s v="CA-2018-144848"/>
    <x v="1095"/>
    <d v="2018-04-05T00:00:00"/>
    <s v="First Class"/>
    <s v="DS-13030"/>
    <s v="Darrin Sayre"/>
    <x v="2"/>
    <x v="0"/>
    <s v="New York City"/>
    <x v="15"/>
    <n v="10009"/>
    <x v="3"/>
    <s v="OFF-SU-10000646"/>
    <x v="1"/>
    <s v="Supplies"/>
    <s v="Premier Automatic Letter Opener"/>
    <n v="240.37"/>
    <n v="0.45"/>
    <n v="132.20350000000002"/>
  </r>
  <r>
    <n v="6368"/>
    <s v="CA-2018-144848"/>
    <x v="1095"/>
    <d v="2018-04-05T00:00:00"/>
    <s v="First Class"/>
    <s v="DS-13030"/>
    <s v="Darrin Sayre"/>
    <x v="2"/>
    <x v="0"/>
    <s v="New York City"/>
    <x v="15"/>
    <n v="10009"/>
    <x v="3"/>
    <s v="TEC-PH-10002262"/>
    <x v="2"/>
    <s v="Phones"/>
    <s v="LG Electronics Tone+ HBS-730 Bluetooth Headset"/>
    <n v="119.02"/>
    <n v="0.4"/>
    <n v="71.411999999999992"/>
  </r>
  <r>
    <n v="6369"/>
    <s v="US-2018-147998"/>
    <x v="240"/>
    <d v="2018-05-24T00:00:00"/>
    <s v="Standard Class"/>
    <s v="SA-20830"/>
    <s v="Sue Ann Reed"/>
    <x v="0"/>
    <x v="0"/>
    <s v="San Jose"/>
    <x v="1"/>
    <n v="95123"/>
    <x v="1"/>
    <s v="OFF-BI-10002082"/>
    <x v="1"/>
    <s v="Binders"/>
    <s v="GBC Twin Loop Wire Binding Elements"/>
    <n v="133.12"/>
    <n v="0.4"/>
    <n v="79.872"/>
  </r>
  <r>
    <n v="6370"/>
    <s v="CA-2017-103919"/>
    <x v="339"/>
    <d v="2017-10-07T00:00:00"/>
    <s v="Standard Class"/>
    <s v="TP-21565"/>
    <s v="Tracy Poddar"/>
    <x v="1"/>
    <x v="0"/>
    <s v="Grand Prairie"/>
    <x v="5"/>
    <n v="75051"/>
    <x v="2"/>
    <s v="FUR-FU-10001756"/>
    <x v="0"/>
    <s v="Furnishings"/>
    <s v="Eldon Expressions Desk Accessory, Wood Photo Frame, Mahogany"/>
    <n v="38.08"/>
    <n v="0.3"/>
    <n v="26.655999999999999"/>
  </r>
  <r>
    <n v="6371"/>
    <s v="CA-2017-113425"/>
    <x v="831"/>
    <d v="2017-11-21T00:00:00"/>
    <s v="Same Day"/>
    <s v="JK-16120"/>
    <s v="Julie Kriz"/>
    <x v="2"/>
    <x v="0"/>
    <s v="New York City"/>
    <x v="15"/>
    <n v="10009"/>
    <x v="3"/>
    <s v="FUR-BO-10002598"/>
    <x v="0"/>
    <s v="Bookcases"/>
    <s v="Hon Metal Bookcases, Putty"/>
    <n v="113.568"/>
    <n v="0.5"/>
    <n v="56.783999999999999"/>
  </r>
  <r>
    <n v="6372"/>
    <s v="CA-2018-143035"/>
    <x v="621"/>
    <d v="2018-10-05T00:00:00"/>
    <s v="Second Class"/>
    <s v="CC-12430"/>
    <s v="Chuck Clark"/>
    <x v="2"/>
    <x v="0"/>
    <s v="New York City"/>
    <x v="15"/>
    <n v="10009"/>
    <x v="3"/>
    <s v="FUR-FU-10001934"/>
    <x v="0"/>
    <s v="Furnishings"/>
    <s v="Magnifier Swing Arm Lamp"/>
    <n v="83.92"/>
    <n v="0.4"/>
    <n v="50.351999999999997"/>
  </r>
  <r>
    <n v="6373"/>
    <s v="CA-2018-143035"/>
    <x v="621"/>
    <d v="2018-10-05T00:00:00"/>
    <s v="Second Class"/>
    <s v="CC-12430"/>
    <s v="Chuck Clark"/>
    <x v="2"/>
    <x v="0"/>
    <s v="New York City"/>
    <x v="15"/>
    <n v="10009"/>
    <x v="3"/>
    <s v="OFF-AR-10001130"/>
    <x v="1"/>
    <s v="Art"/>
    <s v="Quartet Alpha White Chalk, 12/Pack"/>
    <n v="6.63"/>
    <n v="0.45"/>
    <n v="3.6465000000000001"/>
  </r>
  <r>
    <n v="6374"/>
    <s v="CA-2018-143035"/>
    <x v="621"/>
    <d v="2018-10-05T00:00:00"/>
    <s v="Second Class"/>
    <s v="CC-12430"/>
    <s v="Chuck Clark"/>
    <x v="2"/>
    <x v="0"/>
    <s v="New York City"/>
    <x v="15"/>
    <n v="10009"/>
    <x v="3"/>
    <s v="TEC-AC-10002049"/>
    <x v="2"/>
    <s v="Accessories"/>
    <s v="Logitech G19 Programmable Gaming Keyboard"/>
    <n v="371.97"/>
    <n v="0.45"/>
    <n v="204.58350000000004"/>
  </r>
  <r>
    <n v="6375"/>
    <s v="CA-2015-107811"/>
    <x v="333"/>
    <d v="2015-05-03T00:00:00"/>
    <s v="Standard Class"/>
    <s v="LA-16780"/>
    <s v="Laura Armstrong"/>
    <x v="1"/>
    <x v="0"/>
    <s v="Memphis"/>
    <x v="18"/>
    <n v="38109"/>
    <x v="0"/>
    <s v="FUR-CH-10001394"/>
    <x v="0"/>
    <s v="Chairs"/>
    <s v="Global Leather Executive Chair"/>
    <n v="561.58399999999995"/>
    <n v="0.3"/>
    <n v="393.10879999999992"/>
  </r>
  <r>
    <n v="6376"/>
    <s v="CA-2015-107811"/>
    <x v="333"/>
    <d v="2015-05-03T00:00:00"/>
    <s v="Standard Class"/>
    <s v="LA-16780"/>
    <s v="Laura Armstrong"/>
    <x v="1"/>
    <x v="0"/>
    <s v="Memphis"/>
    <x v="18"/>
    <n v="38109"/>
    <x v="0"/>
    <s v="OFF-ST-10000798"/>
    <x v="1"/>
    <s v="Storage"/>
    <s v="2300 Heavy-Duty Transfer File Systems by Perma"/>
    <n v="99.92"/>
    <n v="0.35"/>
    <n v="64.948000000000008"/>
  </r>
  <r>
    <n v="6377"/>
    <s v="CA-2017-163216"/>
    <x v="877"/>
    <d v="2017-10-10T00:00:00"/>
    <s v="First Class"/>
    <s v="AW-10930"/>
    <s v="Arthur Wiediger"/>
    <x v="2"/>
    <x v="0"/>
    <s v="Philadelphia"/>
    <x v="9"/>
    <n v="19143"/>
    <x v="3"/>
    <s v="OFF-LA-10000134"/>
    <x v="1"/>
    <s v="Labels"/>
    <s v="Avery 511"/>
    <n v="4.9279999999999999"/>
    <n v="0.4"/>
    <n v="2.9567999999999999"/>
  </r>
  <r>
    <n v="6378"/>
    <s v="US-2017-116442"/>
    <x v="272"/>
    <d v="2017-12-22T00:00:00"/>
    <s v="Standard Class"/>
    <s v="BP-11230"/>
    <s v="Benjamin Patterson"/>
    <x v="0"/>
    <x v="0"/>
    <s v="Los Angeles"/>
    <x v="1"/>
    <n v="90004"/>
    <x v="1"/>
    <s v="FUR-FU-10002364"/>
    <x v="0"/>
    <s v="Furnishings"/>
    <s v="Eldon Expressions Wood Desk Accessories, Oak"/>
    <n v="14.76"/>
    <n v="0.4"/>
    <n v="8.8559999999999999"/>
  </r>
  <r>
    <n v="6379"/>
    <s v="CA-2018-150623"/>
    <x v="318"/>
    <d v="2018-04-14T00:00:00"/>
    <s v="Standard Class"/>
    <s v="DB-13360"/>
    <s v="Dennis Bolton"/>
    <x v="2"/>
    <x v="0"/>
    <s v="Waterbury"/>
    <x v="29"/>
    <n v="6708"/>
    <x v="3"/>
    <s v="TEC-AC-10004571"/>
    <x v="2"/>
    <s v="Accessories"/>
    <s v="Logitech G700s Rechargeable Gaming Mouse"/>
    <n v="99.99"/>
    <n v="0.45"/>
    <n v="54.994500000000002"/>
  </r>
  <r>
    <n v="6380"/>
    <s v="CA-2018-150623"/>
    <x v="318"/>
    <d v="2018-04-14T00:00:00"/>
    <s v="Standard Class"/>
    <s v="DB-13360"/>
    <s v="Dennis Bolton"/>
    <x v="2"/>
    <x v="0"/>
    <s v="Waterbury"/>
    <x v="29"/>
    <n v="6708"/>
    <x v="3"/>
    <s v="OFF-ST-10003692"/>
    <x v="1"/>
    <s v="Storage"/>
    <s v="Recycled Steel Personal File for Hanging File Folders"/>
    <n v="286.14999999999998"/>
    <n v="0.5"/>
    <n v="143.07499999999999"/>
  </r>
  <r>
    <n v="6381"/>
    <s v="US-2015-163797"/>
    <x v="918"/>
    <d v="2015-04-13T00:00:00"/>
    <s v="Standard Class"/>
    <s v="PC-19000"/>
    <s v="Pauline Chand"/>
    <x v="2"/>
    <x v="0"/>
    <s v="Chandler"/>
    <x v="16"/>
    <n v="85224"/>
    <x v="1"/>
    <s v="OFF-FA-10001883"/>
    <x v="1"/>
    <s v="Fasteners"/>
    <s v="Alliance Super-Size Bands, Assorted Sizes"/>
    <n v="49.792000000000002"/>
    <n v="0.4"/>
    <n v="29.8752"/>
  </r>
  <r>
    <n v="6382"/>
    <s v="CA-2017-127236"/>
    <x v="892"/>
    <d v="2017-04-02T00:00:00"/>
    <s v="Standard Class"/>
    <s v="TB-21595"/>
    <s v="Troy Blackwell"/>
    <x v="0"/>
    <x v="0"/>
    <s v="Springfield"/>
    <x v="24"/>
    <n v="45503"/>
    <x v="3"/>
    <s v="FUR-BO-10004015"/>
    <x v="0"/>
    <s v="Bookcases"/>
    <s v="Bush Andora Bookcase, Maple/Graphite Gray Finish"/>
    <n v="299.97500000000002"/>
    <n v="0.5"/>
    <n v="149.98750000000001"/>
  </r>
  <r>
    <n v="6383"/>
    <s v="CA-2017-127236"/>
    <x v="892"/>
    <d v="2017-04-02T00:00:00"/>
    <s v="Standard Class"/>
    <s v="TB-21595"/>
    <s v="Troy Blackwell"/>
    <x v="0"/>
    <x v="0"/>
    <s v="Springfield"/>
    <x v="24"/>
    <n v="45503"/>
    <x v="3"/>
    <s v="TEC-PH-10000141"/>
    <x v="2"/>
    <s v="Phones"/>
    <s v="Clearsounds A400"/>
    <n v="158.376"/>
    <n v="0.4"/>
    <n v="95.025599999999997"/>
  </r>
  <r>
    <n v="6384"/>
    <s v="US-2018-104661"/>
    <x v="787"/>
    <d v="2018-01-18T00:00:00"/>
    <s v="First Class"/>
    <s v="TB-21250"/>
    <s v="Tim Brockman"/>
    <x v="0"/>
    <x v="0"/>
    <s v="Austin"/>
    <x v="5"/>
    <n v="78745"/>
    <x v="2"/>
    <s v="OFF-BI-10001597"/>
    <x v="1"/>
    <s v="Binders"/>
    <s v="Wilson Jones Ledger-Size, Piano-Hinge Binder, 2, Blue"/>
    <n v="32.783999999999999"/>
    <n v="0.3"/>
    <n v="22.948799999999999"/>
  </r>
  <r>
    <n v="6385"/>
    <s v="US-2018-104661"/>
    <x v="787"/>
    <d v="2018-01-18T00:00:00"/>
    <s v="First Class"/>
    <s v="TB-21250"/>
    <s v="Tim Brockman"/>
    <x v="0"/>
    <x v="0"/>
    <s v="Austin"/>
    <x v="5"/>
    <n v="78745"/>
    <x v="2"/>
    <s v="TEC-AC-10003628"/>
    <x v="2"/>
    <s v="Accessories"/>
    <s v="Logitech 910-002974 M325 Wireless Mouse for Web Scrolling"/>
    <n v="47.984000000000002"/>
    <n v="0.35"/>
    <n v="31.189600000000002"/>
  </r>
  <r>
    <n v="6386"/>
    <s v="US-2018-104661"/>
    <x v="787"/>
    <d v="2018-01-18T00:00:00"/>
    <s v="First Class"/>
    <s v="TB-21250"/>
    <s v="Tim Brockman"/>
    <x v="0"/>
    <x v="0"/>
    <s v="Austin"/>
    <x v="5"/>
    <n v="78745"/>
    <x v="2"/>
    <s v="TEC-AC-10002331"/>
    <x v="2"/>
    <s v="Accessories"/>
    <s v="Maxell 74 Minute CDR, 10/Pack"/>
    <n v="62.591999999999999"/>
    <n v="0.35"/>
    <n v="40.684800000000003"/>
  </r>
  <r>
    <n v="6387"/>
    <s v="US-2018-104661"/>
    <x v="787"/>
    <d v="2018-01-18T00:00:00"/>
    <s v="First Class"/>
    <s v="TB-21250"/>
    <s v="Tim Brockman"/>
    <x v="0"/>
    <x v="0"/>
    <s v="Austin"/>
    <x v="5"/>
    <n v="78745"/>
    <x v="2"/>
    <s v="OFF-BI-10001098"/>
    <x v="1"/>
    <s v="Binders"/>
    <s v="Acco D-Ring Binder w/DublLock"/>
    <n v="4.2759999999999998"/>
    <n v="0.3"/>
    <n v="2.9931999999999999"/>
  </r>
  <r>
    <n v="6388"/>
    <s v="CA-2015-134103"/>
    <x v="1106"/>
    <d v="2015-02-04T00:00:00"/>
    <s v="Standard Class"/>
    <s v="MV-18190"/>
    <s v="Mike Vittorini"/>
    <x v="0"/>
    <x v="0"/>
    <s v="Detroit"/>
    <x v="12"/>
    <n v="48234"/>
    <x v="2"/>
    <s v="OFF-PA-10001204"/>
    <x v="1"/>
    <s v="Paper"/>
    <s v="Xerox 1972"/>
    <n v="10.56"/>
    <n v="0.3"/>
    <n v="7.3919999999999995"/>
  </r>
  <r>
    <n v="6389"/>
    <s v="CA-2015-134103"/>
    <x v="1106"/>
    <d v="2015-02-04T00:00:00"/>
    <s v="Standard Class"/>
    <s v="MV-18190"/>
    <s v="Mike Vittorini"/>
    <x v="0"/>
    <x v="0"/>
    <s v="Detroit"/>
    <x v="12"/>
    <n v="48234"/>
    <x v="2"/>
    <s v="OFF-ST-10000991"/>
    <x v="1"/>
    <s v="Storage"/>
    <s v="Space Solutions HD Industrial Steel Shelving."/>
    <n v="229.94"/>
    <n v="0.4"/>
    <n v="137.964"/>
  </r>
  <r>
    <n v="6390"/>
    <s v="CA-2016-147529"/>
    <x v="1107"/>
    <d v="2016-02-11T00:00:00"/>
    <s v="Standard Class"/>
    <s v="DK-12835"/>
    <s v="Damala Kotsonis"/>
    <x v="1"/>
    <x v="0"/>
    <s v="Springfield"/>
    <x v="17"/>
    <n v="22153"/>
    <x v="0"/>
    <s v="OFF-EN-10000056"/>
    <x v="1"/>
    <s v="Envelopes"/>
    <s v="Cameo Buff Policy Envelopes"/>
    <n v="311.14999999999998"/>
    <n v="0.25"/>
    <n v="233.36249999999998"/>
  </r>
  <r>
    <n v="6391"/>
    <s v="CA-2016-147529"/>
    <x v="1107"/>
    <d v="2016-02-11T00:00:00"/>
    <s v="Standard Class"/>
    <s v="DK-12835"/>
    <s v="Damala Kotsonis"/>
    <x v="1"/>
    <x v="0"/>
    <s v="Springfield"/>
    <x v="17"/>
    <n v="22153"/>
    <x v="0"/>
    <s v="OFF-PA-10003349"/>
    <x v="1"/>
    <s v="Paper"/>
    <s v="Xerox 1957"/>
    <n v="12.96"/>
    <n v="0.25"/>
    <n v="9.7200000000000006"/>
  </r>
  <r>
    <n v="6392"/>
    <s v="CA-2017-129126"/>
    <x v="882"/>
    <d v="2017-12-19T00:00:00"/>
    <s v="Standard Class"/>
    <s v="PK-19075"/>
    <s v="Pete Kriz"/>
    <x v="0"/>
    <x v="0"/>
    <s v="New York City"/>
    <x v="15"/>
    <n v="10011"/>
    <x v="3"/>
    <s v="OFF-PA-10001471"/>
    <x v="1"/>
    <s v="Paper"/>
    <s v="Strathmore Photo Frame Cards"/>
    <n v="14.62"/>
    <n v="0.4"/>
    <n v="8.7719999999999985"/>
  </r>
  <r>
    <n v="6393"/>
    <s v="CA-2017-129126"/>
    <x v="882"/>
    <d v="2017-12-19T00:00:00"/>
    <s v="Standard Class"/>
    <s v="PK-19075"/>
    <s v="Pete Kriz"/>
    <x v="0"/>
    <x v="0"/>
    <s v="New York City"/>
    <x v="15"/>
    <n v="10011"/>
    <x v="3"/>
    <s v="OFF-LA-10003190"/>
    <x v="1"/>
    <s v="Labels"/>
    <s v="Avery 474"/>
    <n v="5.76"/>
    <n v="0.4"/>
    <n v="3.456"/>
  </r>
  <r>
    <n v="6394"/>
    <s v="CA-2017-129126"/>
    <x v="882"/>
    <d v="2017-12-19T00:00:00"/>
    <s v="Standard Class"/>
    <s v="PK-19075"/>
    <s v="Pete Kriz"/>
    <x v="0"/>
    <x v="0"/>
    <s v="New York City"/>
    <x v="15"/>
    <n v="10011"/>
    <x v="3"/>
    <s v="OFF-FA-10000621"/>
    <x v="1"/>
    <s v="Fasteners"/>
    <s v="OIC Colored Binder Clips, Assorted Sizes"/>
    <n v="21.48"/>
    <n v="0.4"/>
    <n v="12.888"/>
  </r>
  <r>
    <n v="6395"/>
    <s v="CA-2017-129126"/>
    <x v="882"/>
    <d v="2017-12-19T00:00:00"/>
    <s v="Standard Class"/>
    <s v="PK-19075"/>
    <s v="Pete Kriz"/>
    <x v="0"/>
    <x v="0"/>
    <s v="New York City"/>
    <x v="15"/>
    <n v="10011"/>
    <x v="3"/>
    <s v="FUR-FU-10002937"/>
    <x v="0"/>
    <s v="Furnishings"/>
    <s v="GE 48 Fluorescent Tube, Cool White Energy Saver, 34 Watts, 30/Box"/>
    <n v="396.92"/>
    <n v="0.4"/>
    <n v="238.15199999999999"/>
  </r>
  <r>
    <n v="6396"/>
    <s v="CA-2017-129126"/>
    <x v="882"/>
    <d v="2017-12-19T00:00:00"/>
    <s v="Standard Class"/>
    <s v="PK-19075"/>
    <s v="Pete Kriz"/>
    <x v="0"/>
    <x v="0"/>
    <s v="New York City"/>
    <x v="15"/>
    <n v="10011"/>
    <x v="3"/>
    <s v="OFF-ST-10004507"/>
    <x v="1"/>
    <s v="Storage"/>
    <s v="Advantus Rolling Storage Box"/>
    <n v="17.149999999999999"/>
    <n v="0.5"/>
    <n v="8.5749999999999993"/>
  </r>
  <r>
    <n v="6397"/>
    <s v="CA-2017-129126"/>
    <x v="882"/>
    <d v="2017-12-19T00:00:00"/>
    <s v="Standard Class"/>
    <s v="PK-19075"/>
    <s v="Pete Kriz"/>
    <x v="0"/>
    <x v="0"/>
    <s v="New York City"/>
    <x v="15"/>
    <n v="10011"/>
    <x v="3"/>
    <s v="OFF-BI-10000279"/>
    <x v="1"/>
    <s v="Binders"/>
    <s v="Acco Recycled 2 Capacity Laser Printer Hanging Data Binders"/>
    <n v="23.12"/>
    <n v="0.4"/>
    <n v="13.872"/>
  </r>
  <r>
    <n v="6398"/>
    <s v="CA-2018-131632"/>
    <x v="1108"/>
    <d v="2018-11-04T00:00:00"/>
    <s v="Standard Class"/>
    <s v="AH-10120"/>
    <s v="Adrian Hane"/>
    <x v="2"/>
    <x v="0"/>
    <s v="Dallas"/>
    <x v="5"/>
    <n v="75217"/>
    <x v="2"/>
    <s v="OFF-AR-10003651"/>
    <x v="1"/>
    <s v="Art"/>
    <s v="Newell 350"/>
    <n v="5.2480000000000002"/>
    <n v="0.35"/>
    <n v="3.4112000000000005"/>
  </r>
  <r>
    <n v="6399"/>
    <s v="CA-2018-151981"/>
    <x v="634"/>
    <d v="2018-08-12T00:00:00"/>
    <s v="Standard Class"/>
    <s v="GM-14455"/>
    <s v="Gary Mitchum"/>
    <x v="2"/>
    <x v="0"/>
    <s v="Concord"/>
    <x v="38"/>
    <n v="3301"/>
    <x v="3"/>
    <s v="TEC-PH-10003601"/>
    <x v="2"/>
    <s v="Phones"/>
    <s v="Ativa D5772 2-Line 5.8GHz Digital Expandable Corded/Cordless Phone System with Answering &amp; Caller ID/Call Waiting, Black/Silver"/>
    <n v="824.95"/>
    <n v="0.4"/>
    <n v="494.97"/>
  </r>
  <r>
    <n v="6400"/>
    <s v="CA-2018-151981"/>
    <x v="634"/>
    <d v="2018-08-12T00:00:00"/>
    <s v="Standard Class"/>
    <s v="GM-14455"/>
    <s v="Gary Mitchum"/>
    <x v="2"/>
    <x v="0"/>
    <s v="Concord"/>
    <x v="38"/>
    <n v="3301"/>
    <x v="3"/>
    <s v="OFF-LA-10002195"/>
    <x v="1"/>
    <s v="Labels"/>
    <s v="Avery 481"/>
    <n v="24.64"/>
    <n v="0.4"/>
    <n v="14.783999999999999"/>
  </r>
  <r>
    <n v="6401"/>
    <s v="CA-2018-151981"/>
    <x v="634"/>
    <d v="2018-08-12T00:00:00"/>
    <s v="Standard Class"/>
    <s v="GM-14455"/>
    <s v="Gary Mitchum"/>
    <x v="2"/>
    <x v="0"/>
    <s v="Concord"/>
    <x v="38"/>
    <n v="3301"/>
    <x v="3"/>
    <s v="OFF-AR-10000380"/>
    <x v="1"/>
    <s v="Art"/>
    <s v="Hunt PowerHouse Electric Pencil Sharpener, Blue"/>
    <n v="227.88"/>
    <n v="0.45"/>
    <n v="125.334"/>
  </r>
  <r>
    <n v="6402"/>
    <s v="CA-2018-125472"/>
    <x v="1109"/>
    <d v="2018-05-31T00:00:00"/>
    <s v="First Class"/>
    <s v="BD-11725"/>
    <s v="Bruce Degenhardt"/>
    <x v="0"/>
    <x v="0"/>
    <s v="Lafayette"/>
    <x v="28"/>
    <n v="70506"/>
    <x v="0"/>
    <s v="FUR-BO-10000330"/>
    <x v="0"/>
    <s v="Bookcases"/>
    <s v="Sauder Camden County Barrister Bookcase, Planked Cherry Finish"/>
    <n v="241.96"/>
    <n v="0.35"/>
    <n v="157.274"/>
  </r>
  <r>
    <n v="6403"/>
    <s v="CA-2018-125472"/>
    <x v="1109"/>
    <d v="2018-05-31T00:00:00"/>
    <s v="First Class"/>
    <s v="BD-11725"/>
    <s v="Bruce Degenhardt"/>
    <x v="0"/>
    <x v="0"/>
    <s v="Lafayette"/>
    <x v="28"/>
    <n v="70506"/>
    <x v="0"/>
    <s v="OFF-BI-10000591"/>
    <x v="1"/>
    <s v="Binders"/>
    <s v="Avery Binder Labels"/>
    <n v="3.89"/>
    <n v="0.25"/>
    <n v="2.9175"/>
  </r>
  <r>
    <n v="6404"/>
    <s v="CA-2018-125472"/>
    <x v="1109"/>
    <d v="2018-05-31T00:00:00"/>
    <s v="First Class"/>
    <s v="BD-11725"/>
    <s v="Bruce Degenhardt"/>
    <x v="0"/>
    <x v="0"/>
    <s v="Lafayette"/>
    <x v="28"/>
    <n v="70506"/>
    <x v="0"/>
    <s v="FUR-FU-10001731"/>
    <x v="0"/>
    <s v="Furnishings"/>
    <s v="Acrylic Self-Standing Desk Frames"/>
    <n v="8.01"/>
    <n v="0.25"/>
    <n v="6.0075000000000003"/>
  </r>
  <r>
    <n v="6405"/>
    <s v="CA-2016-156328"/>
    <x v="672"/>
    <d v="2016-12-05T00:00:00"/>
    <s v="Standard Class"/>
    <s v="RM-19375"/>
    <s v="Raymond Messe"/>
    <x v="0"/>
    <x v="0"/>
    <s v="Raleigh"/>
    <x v="3"/>
    <n v="27604"/>
    <x v="0"/>
    <s v="TEC-PH-10001198"/>
    <x v="2"/>
    <s v="Phones"/>
    <s v="Avaya 4621SW VoIP phone"/>
    <n v="177.48"/>
    <n v="0.25"/>
    <n v="133.10999999999999"/>
  </r>
  <r>
    <n v="6406"/>
    <s v="CA-2018-154074"/>
    <x v="515"/>
    <d v="2018-09-02T00:00:00"/>
    <s v="Second Class"/>
    <s v="BW-11110"/>
    <s v="Bart Watters"/>
    <x v="1"/>
    <x v="0"/>
    <s v="Spokane"/>
    <x v="4"/>
    <n v="99207"/>
    <x v="1"/>
    <s v="FUR-CH-10002331"/>
    <x v="0"/>
    <s v="Chairs"/>
    <s v="Hon 4700 Series Mobuis Mid-Back Task Chairs with Adjustable Arms"/>
    <n v="569.56799999999998"/>
    <n v="0.45"/>
    <n v="313.26240000000001"/>
  </r>
  <r>
    <n v="6407"/>
    <s v="CA-2018-154074"/>
    <x v="515"/>
    <d v="2018-09-02T00:00:00"/>
    <s v="Second Class"/>
    <s v="BW-11110"/>
    <s v="Bart Watters"/>
    <x v="1"/>
    <x v="0"/>
    <s v="Spokane"/>
    <x v="4"/>
    <n v="99207"/>
    <x v="1"/>
    <s v="OFF-ST-10002370"/>
    <x v="1"/>
    <s v="Storage"/>
    <s v="Sortfiler Multipurpose Personal File Organizer, Black"/>
    <n v="149.72999999999999"/>
    <n v="0.5"/>
    <n v="74.864999999999995"/>
  </r>
  <r>
    <n v="6408"/>
    <s v="CA-2018-161774"/>
    <x v="304"/>
    <d v="2018-05-15T00:00:00"/>
    <s v="First Class"/>
    <s v="GT-14710"/>
    <s v="Greg Tran"/>
    <x v="0"/>
    <x v="0"/>
    <s v="Houston"/>
    <x v="5"/>
    <n v="77041"/>
    <x v="2"/>
    <s v="FUR-CH-10003981"/>
    <x v="0"/>
    <s v="Chairs"/>
    <s v="Global Commerce Series Low-Back Swivel/Tilt Chairs"/>
    <n v="899.43"/>
    <n v="0.35"/>
    <n v="584.62950000000001"/>
  </r>
  <r>
    <n v="6409"/>
    <s v="CA-2018-161774"/>
    <x v="304"/>
    <d v="2018-05-15T00:00:00"/>
    <s v="First Class"/>
    <s v="GT-14710"/>
    <s v="Greg Tran"/>
    <x v="0"/>
    <x v="0"/>
    <s v="Houston"/>
    <x v="5"/>
    <n v="77041"/>
    <x v="2"/>
    <s v="OFF-AR-10001446"/>
    <x v="1"/>
    <s v="Art"/>
    <s v="Newell 309"/>
    <n v="46.2"/>
    <n v="0.35"/>
    <n v="30.03"/>
  </r>
  <r>
    <n v="6410"/>
    <s v="CA-2018-161774"/>
    <x v="304"/>
    <d v="2018-05-15T00:00:00"/>
    <s v="First Class"/>
    <s v="GT-14710"/>
    <s v="Greg Tran"/>
    <x v="0"/>
    <x v="0"/>
    <s v="Houston"/>
    <x v="5"/>
    <n v="77041"/>
    <x v="2"/>
    <s v="OFF-PA-10000300"/>
    <x v="1"/>
    <s v="Paper"/>
    <s v="Xerox 1936"/>
    <n v="47.951999999999998"/>
    <n v="0.3"/>
    <n v="33.566399999999994"/>
  </r>
  <r>
    <n v="6411"/>
    <s v="CA-2018-161774"/>
    <x v="304"/>
    <d v="2018-05-15T00:00:00"/>
    <s v="First Class"/>
    <s v="GT-14710"/>
    <s v="Greg Tran"/>
    <x v="0"/>
    <x v="0"/>
    <s v="Houston"/>
    <x v="5"/>
    <n v="77041"/>
    <x v="2"/>
    <s v="TEC-PH-10004071"/>
    <x v="2"/>
    <s v="Phones"/>
    <s v="PayAnywhere Card Reader"/>
    <n v="7.992"/>
    <n v="0.3"/>
    <n v="5.5943999999999994"/>
  </r>
  <r>
    <n v="6412"/>
    <s v="CA-2018-161774"/>
    <x v="304"/>
    <d v="2018-05-15T00:00:00"/>
    <s v="First Class"/>
    <s v="GT-14710"/>
    <s v="Greg Tran"/>
    <x v="0"/>
    <x v="0"/>
    <s v="Houston"/>
    <x v="5"/>
    <n v="77041"/>
    <x v="2"/>
    <s v="OFF-PA-10003134"/>
    <x v="1"/>
    <s v="Paper"/>
    <s v="Xerox 1937"/>
    <n v="76.864000000000004"/>
    <n v="0.3"/>
    <n v="53.8048"/>
  </r>
  <r>
    <n v="6413"/>
    <s v="CA-2018-151211"/>
    <x v="629"/>
    <d v="2018-08-23T00:00:00"/>
    <s v="Standard Class"/>
    <s v="AH-10120"/>
    <s v="Adrian Hane"/>
    <x v="2"/>
    <x v="0"/>
    <s v="Louisville"/>
    <x v="0"/>
    <n v="40214"/>
    <x v="0"/>
    <s v="OFF-BI-10002735"/>
    <x v="1"/>
    <s v="Binders"/>
    <s v="GBC Prestige Therm-A-Bind Covers"/>
    <n v="102.93"/>
    <n v="0.25"/>
    <n v="77.197500000000005"/>
  </r>
  <r>
    <n v="6414"/>
    <s v="CA-2018-151211"/>
    <x v="629"/>
    <d v="2018-08-23T00:00:00"/>
    <s v="Standard Class"/>
    <s v="AH-10120"/>
    <s v="Adrian Hane"/>
    <x v="2"/>
    <x v="0"/>
    <s v="Louisville"/>
    <x v="0"/>
    <n v="40214"/>
    <x v="0"/>
    <s v="TEC-AC-10004510"/>
    <x v="2"/>
    <s v="Accessories"/>
    <s v="Logitech Desktop MK120 Mouse and keyboard Combo"/>
    <n v="98.16"/>
    <n v="0.3"/>
    <n v="68.711999999999989"/>
  </r>
  <r>
    <n v="6415"/>
    <s v="CA-2018-142671"/>
    <x v="468"/>
    <d v="2018-11-14T00:00:00"/>
    <s v="Second Class"/>
    <s v="DR-12940"/>
    <s v="Daniel Raglin"/>
    <x v="2"/>
    <x v="0"/>
    <s v="Hollywood"/>
    <x v="2"/>
    <n v="33021"/>
    <x v="0"/>
    <s v="OFF-BI-10004099"/>
    <x v="1"/>
    <s v="Binders"/>
    <s v="GBC VeloBinder Strips"/>
    <n v="11.52"/>
    <n v="0.25"/>
    <n v="8.64"/>
  </r>
  <r>
    <n v="6416"/>
    <s v="CA-2018-144750"/>
    <x v="170"/>
    <d v="2018-08-21T00:00:00"/>
    <s v="Same Day"/>
    <s v="DL-13495"/>
    <s v="Dionis Lloyd"/>
    <x v="1"/>
    <x v="0"/>
    <s v="Chandler"/>
    <x v="16"/>
    <n v="85224"/>
    <x v="1"/>
    <s v="OFF-PA-10003395"/>
    <x v="1"/>
    <s v="Paper"/>
    <s v="Xerox 1941"/>
    <n v="83.88"/>
    <n v="0.4"/>
    <n v="50.327999999999996"/>
  </r>
  <r>
    <n v="6417"/>
    <s v="CA-2017-111976"/>
    <x v="387"/>
    <d v="2017-03-12T00:00:00"/>
    <s v="Standard Class"/>
    <s v="BD-11620"/>
    <s v="Brian DeCherney"/>
    <x v="0"/>
    <x v="0"/>
    <s v="Philadelphia"/>
    <x v="9"/>
    <n v="19120"/>
    <x v="3"/>
    <s v="TEC-PH-10002890"/>
    <x v="2"/>
    <s v="Phones"/>
    <s v="AT&amp;T 17929 Lendline Telephone"/>
    <n v="108.57599999999999"/>
    <n v="0.4"/>
    <n v="65.145599999999988"/>
  </r>
  <r>
    <n v="6418"/>
    <s v="CA-2017-111976"/>
    <x v="387"/>
    <d v="2017-03-12T00:00:00"/>
    <s v="Standard Class"/>
    <s v="BD-11620"/>
    <s v="Brian DeCherney"/>
    <x v="0"/>
    <x v="0"/>
    <s v="Philadelphia"/>
    <x v="9"/>
    <n v="19120"/>
    <x v="3"/>
    <s v="OFF-FA-10004968"/>
    <x v="1"/>
    <s v="Fasteners"/>
    <s v="Rubber Band Ball"/>
    <n v="5.984"/>
    <n v="0.4"/>
    <n v="3.5903999999999998"/>
  </r>
  <r>
    <n v="6419"/>
    <s v="CA-2017-140130"/>
    <x v="731"/>
    <d v="2017-11-05T00:00:00"/>
    <s v="Standard Class"/>
    <s v="HW-14935"/>
    <s v="Helen Wasserman"/>
    <x v="1"/>
    <x v="0"/>
    <s v="Tulsa"/>
    <x v="26"/>
    <n v="74133"/>
    <x v="2"/>
    <s v="OFF-SU-10001218"/>
    <x v="1"/>
    <s v="Supplies"/>
    <s v="Fiskars Softgrip Scissors"/>
    <n v="21.96"/>
    <n v="0.35"/>
    <n v="14.274000000000001"/>
  </r>
  <r>
    <n v="6420"/>
    <s v="CA-2017-140130"/>
    <x v="731"/>
    <d v="2017-11-05T00:00:00"/>
    <s v="Standard Class"/>
    <s v="HW-14935"/>
    <s v="Helen Wasserman"/>
    <x v="1"/>
    <x v="0"/>
    <s v="Tulsa"/>
    <x v="26"/>
    <n v="74133"/>
    <x v="2"/>
    <s v="FUR-CH-10002084"/>
    <x v="0"/>
    <s v="Chairs"/>
    <s v="Hon Mobius Operators Chair"/>
    <n v="368.97"/>
    <n v="0.35"/>
    <n v="239.83050000000003"/>
  </r>
  <r>
    <n v="6421"/>
    <s v="CA-2017-140130"/>
    <x v="731"/>
    <d v="2017-11-05T00:00:00"/>
    <s v="Standard Class"/>
    <s v="HW-14935"/>
    <s v="Helen Wasserman"/>
    <x v="1"/>
    <x v="0"/>
    <s v="Tulsa"/>
    <x v="26"/>
    <n v="74133"/>
    <x v="2"/>
    <s v="OFF-AR-10004269"/>
    <x v="1"/>
    <s v="Art"/>
    <s v="Newell 31"/>
    <n v="12.39"/>
    <n v="0.35"/>
    <n v="8.0535000000000014"/>
  </r>
  <r>
    <n v="6422"/>
    <s v="CA-2017-140130"/>
    <x v="731"/>
    <d v="2017-11-05T00:00:00"/>
    <s v="Standard Class"/>
    <s v="HW-14935"/>
    <s v="Helen Wasserman"/>
    <x v="1"/>
    <x v="0"/>
    <s v="Tulsa"/>
    <x v="26"/>
    <n v="74133"/>
    <x v="2"/>
    <s v="OFF-ST-10001128"/>
    <x v="1"/>
    <s v="Storage"/>
    <s v="Carina Mini System Audio Rack, Model AR050B"/>
    <n v="332.94"/>
    <n v="0.4"/>
    <n v="199.76399999999998"/>
  </r>
  <r>
    <n v="6423"/>
    <s v="CA-2015-159121"/>
    <x v="711"/>
    <d v="2015-08-01T00:00:00"/>
    <s v="Standard Class"/>
    <s v="JO-15145"/>
    <s v="Jack OBriant"/>
    <x v="1"/>
    <x v="0"/>
    <s v="Draper"/>
    <x v="7"/>
    <n v="84020"/>
    <x v="1"/>
    <s v="TEC-AC-10002006"/>
    <x v="2"/>
    <s v="Accessories"/>
    <s v="Memorex Micro Travel Drive 16 GB"/>
    <n v="111.93"/>
    <n v="0.45"/>
    <n v="61.561500000000009"/>
  </r>
  <r>
    <n v="6424"/>
    <s v="CA-2016-149650"/>
    <x v="1040"/>
    <d v="2016-10-27T00:00:00"/>
    <s v="First Class"/>
    <s v="RD-19660"/>
    <s v="Robert Dilbeck"/>
    <x v="2"/>
    <x v="0"/>
    <s v="Oakland"/>
    <x v="1"/>
    <n v="94601"/>
    <x v="1"/>
    <s v="FUR-CH-10003956"/>
    <x v="0"/>
    <s v="Chairs"/>
    <s v="Novimex High-Tech Fabric Mesh Task Chair"/>
    <n v="454.27199999999999"/>
    <n v="0.45"/>
    <n v="249.84960000000001"/>
  </r>
  <r>
    <n v="6425"/>
    <s v="CA-2018-115777"/>
    <x v="971"/>
    <d v="2018-08-24T00:00:00"/>
    <s v="Standard Class"/>
    <s v="DO-13645"/>
    <s v="Doug OConnell"/>
    <x v="0"/>
    <x v="0"/>
    <s v="Lawrence"/>
    <x v="31"/>
    <n v="1841"/>
    <x v="3"/>
    <s v="OFF-PA-10000552"/>
    <x v="1"/>
    <s v="Paper"/>
    <s v="Xerox 200"/>
    <n v="19.440000000000001"/>
    <n v="0.4"/>
    <n v="11.664"/>
  </r>
  <r>
    <n v="6426"/>
    <s v="CA-2017-143714"/>
    <x v="454"/>
    <d v="2017-05-27T00:00:00"/>
    <s v="Standard Class"/>
    <s v="CC-12370"/>
    <s v="Christopher Conant"/>
    <x v="0"/>
    <x v="0"/>
    <s v="Philadelphia"/>
    <x v="9"/>
    <n v="19120"/>
    <x v="3"/>
    <s v="TEC-CO-10004722"/>
    <x v="2"/>
    <s v="Copiers"/>
    <s v="Canon imageCLASS 2200 Advanced Copier"/>
    <n v="8399.9760000000006"/>
    <n v="0.5"/>
    <n v="4199.9880000000003"/>
  </r>
  <r>
    <n v="6427"/>
    <s v="CA-2017-143714"/>
    <x v="454"/>
    <d v="2017-05-27T00:00:00"/>
    <s v="Standard Class"/>
    <s v="CC-12370"/>
    <s v="Christopher Conant"/>
    <x v="0"/>
    <x v="0"/>
    <s v="Philadelphia"/>
    <x v="9"/>
    <n v="19120"/>
    <x v="3"/>
    <s v="OFF-BI-10004308"/>
    <x v="1"/>
    <s v="Binders"/>
    <s v="Avery Legal 4-Ring Binder"/>
    <n v="6.2939999999999996"/>
    <n v="0.4"/>
    <n v="3.7763999999999998"/>
  </r>
  <r>
    <n v="6428"/>
    <s v="CA-2017-143714"/>
    <x v="454"/>
    <d v="2017-05-27T00:00:00"/>
    <s v="Standard Class"/>
    <s v="CC-12370"/>
    <s v="Christopher Conant"/>
    <x v="0"/>
    <x v="0"/>
    <s v="Philadelphia"/>
    <x v="9"/>
    <n v="19120"/>
    <x v="3"/>
    <s v="OFF-PA-10000029"/>
    <x v="1"/>
    <s v="Paper"/>
    <s v="Xerox 224"/>
    <n v="10.368"/>
    <n v="0.4"/>
    <n v="6.2207999999999997"/>
  </r>
  <r>
    <n v="6429"/>
    <s v="CA-2017-143714"/>
    <x v="454"/>
    <d v="2017-05-27T00:00:00"/>
    <s v="Standard Class"/>
    <s v="CC-12370"/>
    <s v="Christopher Conant"/>
    <x v="0"/>
    <x v="0"/>
    <s v="Philadelphia"/>
    <x v="9"/>
    <n v="19120"/>
    <x v="3"/>
    <s v="TEC-PH-10004080"/>
    <x v="2"/>
    <s v="Phones"/>
    <s v="Avaya 5410 Digital phone"/>
    <n v="122.38200000000001"/>
    <n v="0.4"/>
    <n v="73.429199999999994"/>
  </r>
  <r>
    <n v="6430"/>
    <s v="CA-2015-165764"/>
    <x v="935"/>
    <d v="2015-11-07T00:00:00"/>
    <s v="Standard Class"/>
    <s v="SH-20395"/>
    <s v="Shahid Hopkins"/>
    <x v="0"/>
    <x v="0"/>
    <s v="Jacksonville"/>
    <x v="3"/>
    <n v="28540"/>
    <x v="0"/>
    <s v="OFF-ST-10001558"/>
    <x v="1"/>
    <s v="Storage"/>
    <s v="Acco Perma 4000 Stacking Storage Drawers"/>
    <n v="25.984000000000002"/>
    <n v="0.35"/>
    <n v="16.889600000000002"/>
  </r>
  <r>
    <n v="6431"/>
    <s v="CA-2015-165764"/>
    <x v="935"/>
    <d v="2015-11-07T00:00:00"/>
    <s v="Standard Class"/>
    <s v="SH-20395"/>
    <s v="Shahid Hopkins"/>
    <x v="0"/>
    <x v="0"/>
    <s v="Jacksonville"/>
    <x v="3"/>
    <n v="28540"/>
    <x v="0"/>
    <s v="FUR-TA-10001768"/>
    <x v="0"/>
    <s v="Tables"/>
    <s v="Hon Racetrack Conference Tables"/>
    <n v="945.03599999999994"/>
    <n v="0.3"/>
    <n v="661.52519999999993"/>
  </r>
  <r>
    <n v="6432"/>
    <s v="CA-2015-165764"/>
    <x v="935"/>
    <d v="2015-11-07T00:00:00"/>
    <s v="Standard Class"/>
    <s v="SH-20395"/>
    <s v="Shahid Hopkins"/>
    <x v="0"/>
    <x v="0"/>
    <s v="Jacksonville"/>
    <x v="3"/>
    <n v="28540"/>
    <x v="0"/>
    <s v="OFF-BI-10002982"/>
    <x v="1"/>
    <s v="Binders"/>
    <s v="Avery Self-Adhesive Photo Pockets for Polaroid Photos"/>
    <n v="14.301"/>
    <n v="0.25"/>
    <n v="10.72575"/>
  </r>
  <r>
    <n v="6433"/>
    <s v="CA-2015-165764"/>
    <x v="935"/>
    <d v="2015-11-07T00:00:00"/>
    <s v="Standard Class"/>
    <s v="SH-20395"/>
    <s v="Shahid Hopkins"/>
    <x v="0"/>
    <x v="0"/>
    <s v="Jacksonville"/>
    <x v="3"/>
    <n v="28540"/>
    <x v="0"/>
    <s v="FUR-FU-10001468"/>
    <x v="0"/>
    <s v="Furnishings"/>
    <s v="Tenex Antistatic Computer Chair Mats"/>
    <n v="410.35199999999998"/>
    <n v="0.25"/>
    <n v="307.76400000000001"/>
  </r>
  <r>
    <n v="6434"/>
    <s v="CA-2016-121405"/>
    <x v="1110"/>
    <d v="2016-04-04T00:00:00"/>
    <s v="Standard Class"/>
    <s v="FC-14335"/>
    <s v="Fred Chung"/>
    <x v="1"/>
    <x v="0"/>
    <s v="Chicago"/>
    <x v="10"/>
    <n v="60610"/>
    <x v="2"/>
    <s v="OFF-PA-10001838"/>
    <x v="1"/>
    <s v="Paper"/>
    <s v="Adams Telephone Message Book W/Dividers/Space For Phone Numbers, 5 1/4X8 1/2, 300/Messages"/>
    <n v="23.52"/>
    <n v="0.3"/>
    <n v="16.463999999999999"/>
  </r>
  <r>
    <n v="6435"/>
    <s v="CA-2016-121405"/>
    <x v="1110"/>
    <d v="2016-04-04T00:00:00"/>
    <s v="Standard Class"/>
    <s v="FC-14335"/>
    <s v="Fred Chung"/>
    <x v="1"/>
    <x v="0"/>
    <s v="Chicago"/>
    <x v="10"/>
    <n v="60610"/>
    <x v="2"/>
    <s v="TEC-PH-10002890"/>
    <x v="2"/>
    <s v="Phones"/>
    <s v="AT&amp;T 17929 Lendline Telephone"/>
    <n v="180.96"/>
    <n v="0.3"/>
    <n v="126.672"/>
  </r>
  <r>
    <n v="6436"/>
    <s v="US-2018-116897"/>
    <x v="837"/>
    <d v="2018-05-29T00:00:00"/>
    <s v="First Class"/>
    <s v="JG-15160"/>
    <s v="James Galang"/>
    <x v="0"/>
    <x v="0"/>
    <s v="Pocatello"/>
    <x v="45"/>
    <n v="83201"/>
    <x v="1"/>
    <s v="FUR-FU-10004963"/>
    <x v="0"/>
    <s v="Furnishings"/>
    <s v="Eldon 400 Class Desk Accessories, Black Carbon"/>
    <n v="35"/>
    <n v="0.4"/>
    <n v="21"/>
  </r>
  <r>
    <n v="6437"/>
    <s v="US-2018-116897"/>
    <x v="837"/>
    <d v="2018-05-29T00:00:00"/>
    <s v="First Class"/>
    <s v="JG-15160"/>
    <s v="James Galang"/>
    <x v="0"/>
    <x v="0"/>
    <s v="Pocatello"/>
    <x v="45"/>
    <n v="83201"/>
    <x v="1"/>
    <s v="OFF-ST-10000025"/>
    <x v="1"/>
    <s v="Storage"/>
    <s v="Fellowes Stor/Drawer Steel Plus Storage Drawers"/>
    <n v="477.15"/>
    <n v="0.5"/>
    <n v="238.57499999999999"/>
  </r>
  <r>
    <n v="6438"/>
    <s v="US-2018-116897"/>
    <x v="837"/>
    <d v="2018-05-29T00:00:00"/>
    <s v="First Class"/>
    <s v="JG-15160"/>
    <s v="James Galang"/>
    <x v="0"/>
    <x v="0"/>
    <s v="Pocatello"/>
    <x v="45"/>
    <n v="83201"/>
    <x v="1"/>
    <s v="TEC-PH-10004389"/>
    <x v="2"/>
    <s v="Phones"/>
    <s v="Nokia Lumia 925"/>
    <n v="302.37599999999998"/>
    <n v="0.4"/>
    <n v="181.42559999999997"/>
  </r>
  <r>
    <n v="6439"/>
    <s v="US-2018-113992"/>
    <x v="817"/>
    <d v="2018-12-19T00:00:00"/>
    <s v="Standard Class"/>
    <s v="LC-16885"/>
    <s v="Lena Creighton"/>
    <x v="0"/>
    <x v="0"/>
    <s v="Plano"/>
    <x v="5"/>
    <n v="75023"/>
    <x v="2"/>
    <s v="FUR-TA-10000577"/>
    <x v="0"/>
    <s v="Tables"/>
    <s v="Bretford CR4500 Series Slim Rectangular Table"/>
    <n v="974.98800000000006"/>
    <n v="0.35"/>
    <n v="633.74220000000003"/>
  </r>
  <r>
    <n v="6440"/>
    <s v="CA-2015-166891"/>
    <x v="777"/>
    <d v="2015-10-06T00:00:00"/>
    <s v="First Class"/>
    <s v="CC-12220"/>
    <s v="Chris Cortes"/>
    <x v="0"/>
    <x v="0"/>
    <s v="New York City"/>
    <x v="15"/>
    <n v="10024"/>
    <x v="3"/>
    <s v="FUR-CH-10003298"/>
    <x v="0"/>
    <s v="Chairs"/>
    <s v="Office Star - Contemporary Task Swivel chair with Loop Arms, Charcoal"/>
    <n v="589.41"/>
    <n v="0.45"/>
    <n v="324.1755"/>
  </r>
  <r>
    <n v="6441"/>
    <s v="CA-2017-101161"/>
    <x v="63"/>
    <d v="2017-10-20T00:00:00"/>
    <s v="Standard Class"/>
    <s v="BW-11110"/>
    <s v="Bart Watters"/>
    <x v="1"/>
    <x v="0"/>
    <s v="New York City"/>
    <x v="15"/>
    <n v="10024"/>
    <x v="3"/>
    <s v="OFF-AR-10001860"/>
    <x v="1"/>
    <s v="Art"/>
    <s v="BIC Liqua Brite Liner"/>
    <n v="34.700000000000003"/>
    <n v="0.45"/>
    <n v="19.085000000000004"/>
  </r>
  <r>
    <n v="6442"/>
    <s v="CA-2017-101161"/>
    <x v="63"/>
    <d v="2017-10-20T00:00:00"/>
    <s v="Standard Class"/>
    <s v="BW-11110"/>
    <s v="Bart Watters"/>
    <x v="1"/>
    <x v="0"/>
    <s v="New York City"/>
    <x v="15"/>
    <n v="10024"/>
    <x v="3"/>
    <s v="OFF-ST-10003123"/>
    <x v="1"/>
    <s v="Storage"/>
    <s v="Fellowes Bases and Tops For Staxonsteel/High-Stak Systems"/>
    <n v="99.87"/>
    <n v="0.5"/>
    <n v="49.935000000000002"/>
  </r>
  <r>
    <n v="6443"/>
    <s v="CA-2017-101161"/>
    <x v="63"/>
    <d v="2017-10-20T00:00:00"/>
    <s v="Standard Class"/>
    <s v="BW-11110"/>
    <s v="Bart Watters"/>
    <x v="1"/>
    <x v="0"/>
    <s v="New York City"/>
    <x v="15"/>
    <n v="10024"/>
    <x v="3"/>
    <s v="OFF-PA-10001295"/>
    <x v="1"/>
    <s v="Paper"/>
    <s v="Computer Printout Paper with Letter-Trim Perforations"/>
    <n v="37.94"/>
    <n v="0.4"/>
    <n v="22.763999999999999"/>
  </r>
  <r>
    <n v="6444"/>
    <s v="CA-2017-101161"/>
    <x v="63"/>
    <d v="2017-10-20T00:00:00"/>
    <s v="Standard Class"/>
    <s v="BW-11110"/>
    <s v="Bart Watters"/>
    <x v="1"/>
    <x v="0"/>
    <s v="New York City"/>
    <x v="15"/>
    <n v="10024"/>
    <x v="3"/>
    <s v="OFF-LA-10000407"/>
    <x v="1"/>
    <s v="Labels"/>
    <s v="Avery White Multi-Purpose Labels"/>
    <n v="24.9"/>
    <n v="0.4"/>
    <n v="14.939999999999998"/>
  </r>
  <r>
    <n v="6445"/>
    <s v="CA-2017-101161"/>
    <x v="63"/>
    <d v="2017-10-20T00:00:00"/>
    <s v="Standard Class"/>
    <s v="BW-11110"/>
    <s v="Bart Watters"/>
    <x v="1"/>
    <x v="0"/>
    <s v="New York City"/>
    <x v="15"/>
    <n v="10024"/>
    <x v="3"/>
    <s v="FUR-FU-10003535"/>
    <x v="0"/>
    <s v="Furnishings"/>
    <s v="Howard Miller Distant Time Traveler Alarm Clock"/>
    <n v="82.26"/>
    <n v="0.4"/>
    <n v="49.356000000000002"/>
  </r>
  <r>
    <n v="6446"/>
    <s v="CA-2016-151785"/>
    <x v="616"/>
    <d v="2016-03-10T00:00:00"/>
    <s v="Standard Class"/>
    <s v="JJ-15445"/>
    <s v="Jennifer Jackson"/>
    <x v="0"/>
    <x v="0"/>
    <s v="Chicago"/>
    <x v="10"/>
    <n v="60623"/>
    <x v="2"/>
    <s v="OFF-FA-10000611"/>
    <x v="1"/>
    <s v="Fasteners"/>
    <s v="Binder Clips by OIC"/>
    <n v="7.1040000000000001"/>
    <n v="0.3"/>
    <n v="4.9727999999999994"/>
  </r>
  <r>
    <n v="6447"/>
    <s v="US-2018-119816"/>
    <x v="168"/>
    <d v="2018-03-06T00:00:00"/>
    <s v="Second Class"/>
    <s v="TT-21460"/>
    <s v="Tonja Turnell"/>
    <x v="2"/>
    <x v="0"/>
    <s v="Houston"/>
    <x v="5"/>
    <n v="77095"/>
    <x v="2"/>
    <s v="FUR-FU-10004848"/>
    <x v="0"/>
    <s v="Furnishings"/>
    <s v="Howard Miller 13-3/4 Diameter Brushed Chrome Round Wall Clock"/>
    <n v="103.5"/>
    <n v="0.3"/>
    <n v="72.449999999999989"/>
  </r>
  <r>
    <n v="6448"/>
    <s v="US-2018-119816"/>
    <x v="168"/>
    <d v="2018-03-06T00:00:00"/>
    <s v="Second Class"/>
    <s v="TT-21460"/>
    <s v="Tonja Turnell"/>
    <x v="2"/>
    <x v="0"/>
    <s v="Houston"/>
    <x v="5"/>
    <n v="77095"/>
    <x v="2"/>
    <s v="OFF-LA-10002381"/>
    <x v="1"/>
    <s v="Labels"/>
    <s v="Avery 497"/>
    <n v="2.464"/>
    <n v="0.3"/>
    <n v="1.7247999999999999"/>
  </r>
  <r>
    <n v="6449"/>
    <s v="US-2018-119816"/>
    <x v="168"/>
    <d v="2018-03-06T00:00:00"/>
    <s v="Second Class"/>
    <s v="TT-21460"/>
    <s v="Tonja Turnell"/>
    <x v="2"/>
    <x v="0"/>
    <s v="Houston"/>
    <x v="5"/>
    <n v="77095"/>
    <x v="2"/>
    <s v="OFF-ST-10000918"/>
    <x v="1"/>
    <s v="Storage"/>
    <s v="Crate-A-Files"/>
    <n v="8.7200000000000006"/>
    <n v="0.4"/>
    <n v="5.2320000000000002"/>
  </r>
  <r>
    <n v="6450"/>
    <s v="CA-2016-156510"/>
    <x v="12"/>
    <d v="2016-09-29T00:00:00"/>
    <s v="Standard Class"/>
    <s v="EH-13990"/>
    <s v="Erica Hackney"/>
    <x v="0"/>
    <x v="0"/>
    <s v="Meriden"/>
    <x v="29"/>
    <n v="6450"/>
    <x v="3"/>
    <s v="OFF-BI-10000822"/>
    <x v="1"/>
    <s v="Binders"/>
    <s v="Acco PRESSTEX Data Binder with Storage Hooks, Light Blue, 9 1/2 X 11"/>
    <n v="10.76"/>
    <n v="0.4"/>
    <n v="6.4559999999999995"/>
  </r>
  <r>
    <n v="6451"/>
    <s v="CA-2016-156510"/>
    <x v="12"/>
    <d v="2016-09-29T00:00:00"/>
    <s v="Standard Class"/>
    <s v="EH-13990"/>
    <s v="Erica Hackney"/>
    <x v="0"/>
    <x v="0"/>
    <s v="Meriden"/>
    <x v="29"/>
    <n v="6450"/>
    <x v="3"/>
    <s v="OFF-PA-10002222"/>
    <x v="1"/>
    <s v="Paper"/>
    <s v="Xerox Color Copier Paper, 11 x 17, Ream"/>
    <n v="45.68"/>
    <n v="0.4"/>
    <n v="27.407999999999998"/>
  </r>
  <r>
    <n v="6452"/>
    <s v="CA-2016-156510"/>
    <x v="12"/>
    <d v="2016-09-29T00:00:00"/>
    <s v="Standard Class"/>
    <s v="EH-13990"/>
    <s v="Erica Hackney"/>
    <x v="0"/>
    <x v="0"/>
    <s v="Meriden"/>
    <x v="29"/>
    <n v="6450"/>
    <x v="3"/>
    <s v="OFF-AR-10004930"/>
    <x v="1"/>
    <s v="Art"/>
    <s v="Turquoise Lead Holder with Pocket Clip"/>
    <n v="6.7"/>
    <n v="0.45"/>
    <n v="3.6850000000000005"/>
  </r>
  <r>
    <n v="6453"/>
    <s v="US-2016-110261"/>
    <x v="546"/>
    <d v="2016-12-23T00:00:00"/>
    <s v="Second Class"/>
    <s v="PR-18880"/>
    <s v="Patrick Ryan"/>
    <x v="0"/>
    <x v="0"/>
    <s v="Glenview"/>
    <x v="10"/>
    <n v="60025"/>
    <x v="2"/>
    <s v="TEC-PH-10001750"/>
    <x v="2"/>
    <s v="Phones"/>
    <s v="Samsung Rugby III"/>
    <n v="158.376"/>
    <n v="0.3"/>
    <n v="110.86319999999999"/>
  </r>
  <r>
    <n v="6454"/>
    <s v="CA-2016-125710"/>
    <x v="1049"/>
    <d v="2016-10-13T00:00:00"/>
    <s v="Standard Class"/>
    <s v="BT-11680"/>
    <s v="Brian Thompson"/>
    <x v="0"/>
    <x v="0"/>
    <s v="Houston"/>
    <x v="5"/>
    <n v="77036"/>
    <x v="2"/>
    <s v="OFF-AR-10000657"/>
    <x v="1"/>
    <s v="Art"/>
    <s v="Binney &amp; Smith inkTank Desk Highlighter, Chisel Tip, Yellow, 12/Box"/>
    <n v="3.44"/>
    <n v="0.35"/>
    <n v="2.2360000000000002"/>
  </r>
  <r>
    <n v="6455"/>
    <s v="CA-2018-161102"/>
    <x v="689"/>
    <d v="2018-08-03T00:00:00"/>
    <s v="First Class"/>
    <s v="EC-14050"/>
    <s v="Erin Creighton"/>
    <x v="0"/>
    <x v="0"/>
    <s v="San Francisco"/>
    <x v="1"/>
    <n v="94110"/>
    <x v="1"/>
    <s v="OFF-ST-10003442"/>
    <x v="1"/>
    <s v="Storage"/>
    <s v="Eldon Portable Mobile Manager"/>
    <n v="56.56"/>
    <n v="0.5"/>
    <n v="28.28"/>
  </r>
  <r>
    <n v="6456"/>
    <s v="CA-2018-161102"/>
    <x v="689"/>
    <d v="2018-08-03T00:00:00"/>
    <s v="First Class"/>
    <s v="EC-14050"/>
    <s v="Erin Creighton"/>
    <x v="0"/>
    <x v="0"/>
    <s v="San Francisco"/>
    <x v="1"/>
    <n v="94110"/>
    <x v="1"/>
    <s v="FUR-FU-10003142"/>
    <x v="0"/>
    <s v="Furnishings"/>
    <s v="Master Big Foot Doorstop, Beige"/>
    <n v="36.96"/>
    <n v="0.4"/>
    <n v="22.175999999999998"/>
  </r>
  <r>
    <n v="6457"/>
    <s v="CA-2015-110065"/>
    <x v="79"/>
    <d v="2015-08-11T00:00:00"/>
    <s v="Standard Class"/>
    <s v="SP-20650"/>
    <s v="Stephanie Phelps"/>
    <x v="1"/>
    <x v="0"/>
    <s v="New York City"/>
    <x v="15"/>
    <n v="10009"/>
    <x v="3"/>
    <s v="TEC-PH-10002468"/>
    <x v="2"/>
    <s v="Phones"/>
    <s v="Plantronics CS 50-USB - headset - Convertible, Monaural"/>
    <n v="135.99"/>
    <n v="0.4"/>
    <n v="81.594000000000008"/>
  </r>
  <r>
    <n v="6458"/>
    <s v="CA-2015-110065"/>
    <x v="79"/>
    <d v="2015-08-11T00:00:00"/>
    <s v="Standard Class"/>
    <s v="SP-20650"/>
    <s v="Stephanie Phelps"/>
    <x v="1"/>
    <x v="0"/>
    <s v="New York City"/>
    <x v="15"/>
    <n v="10009"/>
    <x v="3"/>
    <s v="OFF-AR-10004165"/>
    <x v="1"/>
    <s v="Art"/>
    <s v="Binney &amp; Smith inkTank Erasable Pocket Highlighter, Chisel Tip, Yellow"/>
    <n v="15.96"/>
    <n v="0.45"/>
    <n v="8.7780000000000005"/>
  </r>
  <r>
    <n v="6459"/>
    <s v="US-2018-133361"/>
    <x v="304"/>
    <d v="2018-05-17T00:00:00"/>
    <s v="First Class"/>
    <s v="AJ-10780"/>
    <s v="Anthony Jacobs"/>
    <x v="1"/>
    <x v="0"/>
    <s v="Baltimore"/>
    <x v="39"/>
    <n v="21215"/>
    <x v="3"/>
    <s v="OFF-AR-10001919"/>
    <x v="1"/>
    <s v="Art"/>
    <s v="OIC #2 Pencils, Medium Soft"/>
    <n v="3.76"/>
    <n v="0.45"/>
    <n v="2.0680000000000001"/>
  </r>
  <r>
    <n v="6460"/>
    <s v="US-2018-133361"/>
    <x v="304"/>
    <d v="2018-05-17T00:00:00"/>
    <s v="First Class"/>
    <s v="AJ-10780"/>
    <s v="Anthony Jacobs"/>
    <x v="1"/>
    <x v="0"/>
    <s v="Baltimore"/>
    <x v="39"/>
    <n v="21215"/>
    <x v="3"/>
    <s v="OFF-AR-10003045"/>
    <x v="1"/>
    <s v="Art"/>
    <s v="Prang Colored Pencils"/>
    <n v="14.7"/>
    <n v="0.45"/>
    <n v="8.0850000000000009"/>
  </r>
  <r>
    <n v="6461"/>
    <s v="US-2018-133361"/>
    <x v="304"/>
    <d v="2018-05-17T00:00:00"/>
    <s v="First Class"/>
    <s v="AJ-10780"/>
    <s v="Anthony Jacobs"/>
    <x v="1"/>
    <x v="0"/>
    <s v="Baltimore"/>
    <x v="39"/>
    <n v="21215"/>
    <x v="3"/>
    <s v="OFF-AR-10003338"/>
    <x v="1"/>
    <s v="Art"/>
    <s v="Eberhard Faber 3 1/2 Golf Pencils"/>
    <n v="37.200000000000003"/>
    <n v="0.45"/>
    <n v="20.460000000000004"/>
  </r>
  <r>
    <n v="6462"/>
    <s v="US-2018-133361"/>
    <x v="304"/>
    <d v="2018-05-17T00:00:00"/>
    <s v="First Class"/>
    <s v="AJ-10780"/>
    <s v="Anthony Jacobs"/>
    <x v="1"/>
    <x v="0"/>
    <s v="Baltimore"/>
    <x v="39"/>
    <n v="21215"/>
    <x v="3"/>
    <s v="TEC-AC-10003280"/>
    <x v="2"/>
    <s v="Accessories"/>
    <s v="Belkin F8E887 USB Wired Ergonomic Keyboard"/>
    <n v="89.97"/>
    <n v="0.45"/>
    <n v="49.483500000000006"/>
  </r>
  <r>
    <n v="6463"/>
    <s v="US-2018-133361"/>
    <x v="304"/>
    <d v="2018-05-17T00:00:00"/>
    <s v="First Class"/>
    <s v="AJ-10780"/>
    <s v="Anthony Jacobs"/>
    <x v="1"/>
    <x v="0"/>
    <s v="Baltimore"/>
    <x v="39"/>
    <n v="21215"/>
    <x v="3"/>
    <s v="FUR-CH-10003298"/>
    <x v="0"/>
    <s v="Chairs"/>
    <s v="Office Star - Contemporary Task Swivel chair with Loop Arms, Charcoal"/>
    <n v="261.95999999999998"/>
    <n v="0.45"/>
    <n v="144.078"/>
  </r>
  <r>
    <n v="6464"/>
    <s v="US-2018-133361"/>
    <x v="304"/>
    <d v="2018-05-17T00:00:00"/>
    <s v="First Class"/>
    <s v="AJ-10780"/>
    <s v="Anthony Jacobs"/>
    <x v="1"/>
    <x v="0"/>
    <s v="Baltimore"/>
    <x v="39"/>
    <n v="21215"/>
    <x v="3"/>
    <s v="OFF-LA-10004544"/>
    <x v="1"/>
    <s v="Labels"/>
    <s v="Avery 505"/>
    <n v="74"/>
    <n v="0.4"/>
    <n v="44.4"/>
  </r>
  <r>
    <n v="6465"/>
    <s v="US-2017-155404"/>
    <x v="897"/>
    <d v="2017-09-28T00:00:00"/>
    <s v="Standard Class"/>
    <s v="AS-10630"/>
    <s v="Ann Steele"/>
    <x v="2"/>
    <x v="0"/>
    <s v="Louisville"/>
    <x v="0"/>
    <n v="40214"/>
    <x v="0"/>
    <s v="FUR-FU-10004586"/>
    <x v="0"/>
    <s v="Furnishings"/>
    <s v="G.E. Longer-Life Indoor Recessed Floodlight Bulbs"/>
    <n v="13.28"/>
    <n v="0.25"/>
    <n v="9.9599999999999991"/>
  </r>
  <r>
    <n v="6466"/>
    <s v="CA-2016-114503"/>
    <x v="50"/>
    <d v="2016-11-17T00:00:00"/>
    <s v="Standard Class"/>
    <s v="AA-10375"/>
    <s v="Allen Armold"/>
    <x v="0"/>
    <x v="0"/>
    <s v="Lebanon"/>
    <x v="18"/>
    <n v="37087"/>
    <x v="0"/>
    <s v="OFF-ST-10003572"/>
    <x v="1"/>
    <s v="Storage"/>
    <s v="Portfile Personal File Boxes"/>
    <n v="84.96"/>
    <n v="0.35"/>
    <n v="55.223999999999997"/>
  </r>
  <r>
    <n v="6467"/>
    <s v="CA-2018-153080"/>
    <x v="1053"/>
    <d v="2018-05-25T00:00:00"/>
    <s v="Second Class"/>
    <s v="EH-13945"/>
    <s v="Eric Hoffmann"/>
    <x v="0"/>
    <x v="0"/>
    <s v="Los Angeles"/>
    <x v="1"/>
    <n v="90008"/>
    <x v="1"/>
    <s v="TEC-AC-10002331"/>
    <x v="2"/>
    <s v="Accessories"/>
    <s v="Maxell 74 Minute CDR, 10/Pack"/>
    <n v="68.459999999999994"/>
    <n v="0.45"/>
    <n v="37.652999999999999"/>
  </r>
  <r>
    <n v="6468"/>
    <s v="CA-2017-163804"/>
    <x v="499"/>
    <d v="2017-12-08T00:00:00"/>
    <s v="Standard Class"/>
    <s v="DB-13270"/>
    <s v="Deborah Brumfield"/>
    <x v="2"/>
    <x v="0"/>
    <s v="Providence"/>
    <x v="34"/>
    <n v="2908"/>
    <x v="3"/>
    <s v="OFF-ST-10000142"/>
    <x v="1"/>
    <s v="Storage"/>
    <s v="Deluxe Rollaway Locking File with Drawer"/>
    <n v="2079.4"/>
    <n v="0.5"/>
    <n v="1039.7"/>
  </r>
  <r>
    <n v="6469"/>
    <s v="CA-2017-163804"/>
    <x v="499"/>
    <d v="2017-12-08T00:00:00"/>
    <s v="Standard Class"/>
    <s v="DB-13270"/>
    <s v="Deborah Brumfield"/>
    <x v="2"/>
    <x v="0"/>
    <s v="Providence"/>
    <x v="34"/>
    <n v="2908"/>
    <x v="3"/>
    <s v="TEC-PH-10000441"/>
    <x v="2"/>
    <s v="Phones"/>
    <s v="VTech DS6151"/>
    <n v="629.95000000000005"/>
    <n v="0.4"/>
    <n v="377.97"/>
  </r>
  <r>
    <n v="6470"/>
    <s v="CA-2017-163804"/>
    <x v="499"/>
    <d v="2017-12-08T00:00:00"/>
    <s v="Standard Class"/>
    <s v="DB-13270"/>
    <s v="Deborah Brumfield"/>
    <x v="2"/>
    <x v="0"/>
    <s v="Providence"/>
    <x v="34"/>
    <n v="2908"/>
    <x v="3"/>
    <s v="FUR-FU-10004864"/>
    <x v="0"/>
    <s v="Furnishings"/>
    <s v="Eldon 500 Class Desk Accessories"/>
    <n v="72.42"/>
    <n v="0.4"/>
    <n v="43.451999999999998"/>
  </r>
  <r>
    <n v="6471"/>
    <s v="CA-2016-108532"/>
    <x v="1111"/>
    <d v="2016-09-02T00:00:00"/>
    <s v="Standard Class"/>
    <s v="CC-12100"/>
    <s v="Chad Cunningham"/>
    <x v="2"/>
    <x v="0"/>
    <s v="Detroit"/>
    <x v="12"/>
    <n v="48234"/>
    <x v="2"/>
    <s v="TEC-PH-10001750"/>
    <x v="2"/>
    <s v="Phones"/>
    <s v="Samsung Rugby III"/>
    <n v="131.97999999999999"/>
    <n v="0.3"/>
    <n v="92.385999999999981"/>
  </r>
  <r>
    <n v="6472"/>
    <s v="CA-2016-108532"/>
    <x v="1111"/>
    <d v="2016-09-02T00:00:00"/>
    <s v="Standard Class"/>
    <s v="CC-12100"/>
    <s v="Chad Cunningham"/>
    <x v="2"/>
    <x v="0"/>
    <s v="Detroit"/>
    <x v="12"/>
    <n v="48234"/>
    <x v="2"/>
    <s v="TEC-AC-10004510"/>
    <x v="2"/>
    <s v="Accessories"/>
    <s v="Logitech Desktop MK120 Mouse and keyboard Combo"/>
    <n v="114.52"/>
    <n v="0.35"/>
    <n v="74.438000000000002"/>
  </r>
  <r>
    <n v="6473"/>
    <s v="CA-2015-151897"/>
    <x v="571"/>
    <d v="2015-06-10T00:00:00"/>
    <s v="Standard Class"/>
    <s v="VT-21700"/>
    <s v="Valerie Takahito"/>
    <x v="2"/>
    <x v="0"/>
    <s v="Houston"/>
    <x v="5"/>
    <n v="77070"/>
    <x v="2"/>
    <s v="OFF-LA-10001074"/>
    <x v="1"/>
    <s v="Labels"/>
    <s v="Round Specialty Laser Printer Labels"/>
    <n v="100.24"/>
    <n v="0.3"/>
    <n v="70.167999999999992"/>
  </r>
  <r>
    <n v="6474"/>
    <s v="CA-2017-113292"/>
    <x v="196"/>
    <d v="2017-03-20T00:00:00"/>
    <s v="Second Class"/>
    <s v="DB-13060"/>
    <s v="Dave Brooks"/>
    <x v="0"/>
    <x v="0"/>
    <s v="Columbia"/>
    <x v="18"/>
    <n v="38401"/>
    <x v="0"/>
    <s v="OFF-AP-10003590"/>
    <x v="1"/>
    <s v="Appliances"/>
    <s v="Hoover WindTunnel Plus Canister Vacuum"/>
    <n v="871.8"/>
    <n v="0.25"/>
    <n v="653.84999999999991"/>
  </r>
  <r>
    <n v="6475"/>
    <s v="CA-2015-149524"/>
    <x v="1112"/>
    <d v="2015-01-15T00:00:00"/>
    <s v="First Class"/>
    <s v="BS-11590"/>
    <s v="Brendan Sweed"/>
    <x v="1"/>
    <x v="0"/>
    <s v="Philadelphia"/>
    <x v="9"/>
    <n v="19140"/>
    <x v="3"/>
    <s v="FUR-BO-10003433"/>
    <x v="0"/>
    <s v="Bookcases"/>
    <s v="Sauder Cornerstone Collection Library"/>
    <n v="61.96"/>
    <n v="0.5"/>
    <n v="30.98"/>
  </r>
  <r>
    <n v="6476"/>
    <s v="CA-2018-140872"/>
    <x v="95"/>
    <d v="2018-06-10T00:00:00"/>
    <s v="Standard Class"/>
    <s v="NR-18550"/>
    <s v="Nick Radford"/>
    <x v="0"/>
    <x v="0"/>
    <s v="Pembroke Pines"/>
    <x v="2"/>
    <n v="33024"/>
    <x v="0"/>
    <s v="OFF-BI-10002432"/>
    <x v="1"/>
    <s v="Binders"/>
    <s v="Wilson Jones Standard D-Ring Binders"/>
    <n v="4.5540000000000003"/>
    <n v="0.25"/>
    <n v="3.4155000000000002"/>
  </r>
  <r>
    <n v="6477"/>
    <s v="CA-2018-140872"/>
    <x v="95"/>
    <d v="2018-06-10T00:00:00"/>
    <s v="Standard Class"/>
    <s v="NR-18550"/>
    <s v="Nick Radford"/>
    <x v="0"/>
    <x v="0"/>
    <s v="Pembroke Pines"/>
    <x v="2"/>
    <n v="33024"/>
    <x v="0"/>
    <s v="OFF-AP-10003622"/>
    <x v="1"/>
    <s v="Appliances"/>
    <s v="Bravo II Megaboss 12-Amp Hard Body Upright, Replacement Belts, 2 Belts per Pack"/>
    <n v="5.2"/>
    <n v="0.25"/>
    <n v="3.9000000000000004"/>
  </r>
  <r>
    <n v="6478"/>
    <s v="CA-2018-140872"/>
    <x v="95"/>
    <d v="2018-06-10T00:00:00"/>
    <s v="Standard Class"/>
    <s v="NR-18550"/>
    <s v="Nick Radford"/>
    <x v="0"/>
    <x v="0"/>
    <s v="Pembroke Pines"/>
    <x v="2"/>
    <n v="33024"/>
    <x v="0"/>
    <s v="TEC-AC-10003832"/>
    <x v="2"/>
    <s v="Accessories"/>
    <s v="Logitech P710e Mobile Speakerphone"/>
    <n v="205.99199999999999"/>
    <n v="0.3"/>
    <n v="144.19439999999997"/>
  </r>
  <r>
    <n v="6479"/>
    <s v="CA-2018-140872"/>
    <x v="95"/>
    <d v="2018-06-10T00:00:00"/>
    <s v="Standard Class"/>
    <s v="NR-18550"/>
    <s v="Nick Radford"/>
    <x v="0"/>
    <x v="0"/>
    <s v="Pembroke Pines"/>
    <x v="2"/>
    <n v="33024"/>
    <x v="0"/>
    <s v="OFF-PA-10000809"/>
    <x v="1"/>
    <s v="Paper"/>
    <s v="Xerox 206"/>
    <n v="15.552"/>
    <n v="0.25"/>
    <n v="11.664"/>
  </r>
  <r>
    <n v="6480"/>
    <s v="CA-2018-140872"/>
    <x v="95"/>
    <d v="2018-06-10T00:00:00"/>
    <s v="Standard Class"/>
    <s v="NR-18550"/>
    <s v="Nick Radford"/>
    <x v="0"/>
    <x v="0"/>
    <s v="Pembroke Pines"/>
    <x v="2"/>
    <n v="33024"/>
    <x v="0"/>
    <s v="TEC-PH-10000441"/>
    <x v="2"/>
    <s v="Phones"/>
    <s v="VTech DS6151"/>
    <n v="503.96"/>
    <n v="0.25"/>
    <n v="377.96999999999997"/>
  </r>
  <r>
    <n v="6481"/>
    <s v="CA-2018-140872"/>
    <x v="95"/>
    <d v="2018-06-10T00:00:00"/>
    <s v="Standard Class"/>
    <s v="NR-18550"/>
    <s v="Nick Radford"/>
    <x v="0"/>
    <x v="0"/>
    <s v="Pembroke Pines"/>
    <x v="2"/>
    <n v="33024"/>
    <x v="0"/>
    <s v="OFF-AP-10002287"/>
    <x v="1"/>
    <s v="Appliances"/>
    <s v="Eureka Sanitaire  Multi-Pro Heavy-Duty Upright, Disposable Bags"/>
    <n v="24.472000000000001"/>
    <n v="0.25"/>
    <n v="18.353999999999999"/>
  </r>
  <r>
    <n v="6482"/>
    <s v="CA-2018-140872"/>
    <x v="95"/>
    <d v="2018-06-10T00:00:00"/>
    <s v="Standard Class"/>
    <s v="NR-18550"/>
    <s v="Nick Radford"/>
    <x v="0"/>
    <x v="0"/>
    <s v="Pembroke Pines"/>
    <x v="2"/>
    <n v="33024"/>
    <x v="0"/>
    <s v="FUR-BO-10002824"/>
    <x v="0"/>
    <s v="Bookcases"/>
    <s v="Bush Mission Pointe Library"/>
    <n v="241.56800000000001"/>
    <n v="0.35"/>
    <n v="157.01920000000001"/>
  </r>
  <r>
    <n v="6483"/>
    <s v="CA-2018-140872"/>
    <x v="95"/>
    <d v="2018-06-10T00:00:00"/>
    <s v="Standard Class"/>
    <s v="NR-18550"/>
    <s v="Nick Radford"/>
    <x v="0"/>
    <x v="0"/>
    <s v="Pembroke Pines"/>
    <x v="2"/>
    <n v="33024"/>
    <x v="0"/>
    <s v="TEC-AC-10002942"/>
    <x v="2"/>
    <s v="Accessories"/>
    <s v="WD My Passport Ultra 1TB Portable External Hard Drive"/>
    <n v="110.4"/>
    <n v="0.3"/>
    <n v="77.28"/>
  </r>
  <r>
    <n v="6484"/>
    <s v="CA-2018-113908"/>
    <x v="95"/>
    <d v="2018-06-09T00:00:00"/>
    <s v="Standard Class"/>
    <s v="KN-16390"/>
    <s v="Katherine Nockton"/>
    <x v="1"/>
    <x v="0"/>
    <s v="New York City"/>
    <x v="15"/>
    <n v="10011"/>
    <x v="3"/>
    <s v="FUR-TA-10001932"/>
    <x v="0"/>
    <s v="Tables"/>
    <s v="Chromcraft 48 x 96 Racetrack Double Pedestal Table"/>
    <n v="384.76799999999997"/>
    <n v="0.45"/>
    <n v="211.6224"/>
  </r>
  <r>
    <n v="6485"/>
    <s v="CA-2018-113908"/>
    <x v="95"/>
    <d v="2018-06-09T00:00:00"/>
    <s v="Standard Class"/>
    <s v="KN-16390"/>
    <s v="Katherine Nockton"/>
    <x v="1"/>
    <x v="0"/>
    <s v="New York City"/>
    <x v="15"/>
    <n v="10011"/>
    <x v="3"/>
    <s v="TEC-MA-10003173"/>
    <x v="2"/>
    <s v="Machines"/>
    <s v="Hewlett-Packard 300S Scientific Calculator"/>
    <n v="78.66"/>
    <n v="0.45"/>
    <n v="43.262999999999998"/>
  </r>
  <r>
    <n v="6486"/>
    <s v="CA-2018-113908"/>
    <x v="95"/>
    <d v="2018-06-09T00:00:00"/>
    <s v="Standard Class"/>
    <s v="KN-16390"/>
    <s v="Katherine Nockton"/>
    <x v="1"/>
    <x v="0"/>
    <s v="New York City"/>
    <x v="15"/>
    <n v="10011"/>
    <x v="3"/>
    <s v="OFF-PA-10004156"/>
    <x v="1"/>
    <s v="Paper"/>
    <s v="Xerox 188"/>
    <n v="45.36"/>
    <n v="0.4"/>
    <n v="27.215999999999998"/>
  </r>
  <r>
    <n v="6487"/>
    <s v="CA-2016-120621"/>
    <x v="1113"/>
    <d v="2016-03-26T00:00:00"/>
    <s v="Standard Class"/>
    <s v="JW-16075"/>
    <s v="Julia West"/>
    <x v="0"/>
    <x v="0"/>
    <s v="Jacksonville"/>
    <x v="3"/>
    <n v="28540"/>
    <x v="0"/>
    <s v="OFF-AP-10002945"/>
    <x v="1"/>
    <s v="Appliances"/>
    <s v="Honeywell Enviracaire Portable HEPA Air Cleaner for 17 x 22 Room"/>
    <n v="962.08"/>
    <n v="0.25"/>
    <n v="721.56000000000006"/>
  </r>
  <r>
    <n v="6488"/>
    <s v="CA-2016-120621"/>
    <x v="1113"/>
    <d v="2016-03-26T00:00:00"/>
    <s v="Standard Class"/>
    <s v="JW-16075"/>
    <s v="Julia West"/>
    <x v="0"/>
    <x v="0"/>
    <s v="Jacksonville"/>
    <x v="3"/>
    <n v="28540"/>
    <x v="0"/>
    <s v="OFF-BI-10000948"/>
    <x v="1"/>
    <s v="Binders"/>
    <s v="GBC Laser Imprintable Binding System Covers, Desert Sand"/>
    <n v="12.843"/>
    <n v="0.25"/>
    <n v="9.6322499999999991"/>
  </r>
  <r>
    <n v="6489"/>
    <s v="CA-2016-120621"/>
    <x v="1113"/>
    <d v="2016-03-26T00:00:00"/>
    <s v="Standard Class"/>
    <s v="JW-16075"/>
    <s v="Julia West"/>
    <x v="0"/>
    <x v="0"/>
    <s v="Jacksonville"/>
    <x v="3"/>
    <n v="28540"/>
    <x v="0"/>
    <s v="OFF-PA-10002254"/>
    <x v="1"/>
    <s v="Paper"/>
    <s v="Xerox 1883"/>
    <n v="295.45600000000002"/>
    <n v="0.25"/>
    <n v="221.59200000000001"/>
  </r>
  <r>
    <n v="6490"/>
    <s v="US-2018-148866"/>
    <x v="20"/>
    <d v="2018-09-24T00:00:00"/>
    <s v="Standard Class"/>
    <s v="JM-15535"/>
    <s v="Jessica Myrick"/>
    <x v="0"/>
    <x v="0"/>
    <s v="New York City"/>
    <x v="15"/>
    <n v="10011"/>
    <x v="3"/>
    <s v="OFF-PA-10004782"/>
    <x v="1"/>
    <s v="Paper"/>
    <s v="Xerox 228"/>
    <n v="32.4"/>
    <n v="0.4"/>
    <n v="19.439999999999998"/>
  </r>
  <r>
    <n v="6491"/>
    <s v="CA-2015-149594"/>
    <x v="1114"/>
    <d v="2015-09-19T00:00:00"/>
    <s v="Standard Class"/>
    <s v="MF-18250"/>
    <s v="Monica Federle"/>
    <x v="1"/>
    <x v="0"/>
    <s v="Philadelphia"/>
    <x v="9"/>
    <n v="19120"/>
    <x v="3"/>
    <s v="FUR-FU-10000222"/>
    <x v="0"/>
    <s v="Furnishings"/>
    <s v="Seth Thomas 16 Steel Case Clock"/>
    <n v="103.93600000000001"/>
    <n v="0.4"/>
    <n v="62.361600000000003"/>
  </r>
  <r>
    <n v="6492"/>
    <s v="CA-2017-113845"/>
    <x v="73"/>
    <d v="2017-11-25T00:00:00"/>
    <s v="Standard Class"/>
    <s v="FA-14230"/>
    <s v="Frank Atkinson"/>
    <x v="1"/>
    <x v="0"/>
    <s v="Orlando"/>
    <x v="2"/>
    <n v="32839"/>
    <x v="0"/>
    <s v="FUR-BO-10004695"/>
    <x v="0"/>
    <s v="Bookcases"/>
    <s v="OSullivan 2-Door Barrister Bookcase in Odessa Pine"/>
    <n v="289.56799999999998"/>
    <n v="0.35"/>
    <n v="188.2192"/>
  </r>
  <r>
    <n v="6493"/>
    <s v="CA-2017-113845"/>
    <x v="73"/>
    <d v="2017-11-25T00:00:00"/>
    <s v="Standard Class"/>
    <s v="FA-14230"/>
    <s v="Frank Atkinson"/>
    <x v="1"/>
    <x v="0"/>
    <s v="Orlando"/>
    <x v="2"/>
    <n v="32839"/>
    <x v="0"/>
    <s v="OFF-ST-10003327"/>
    <x v="1"/>
    <s v="Storage"/>
    <s v="Akro-Mils 12-Gallon Tote"/>
    <n v="39.72"/>
    <n v="0.35"/>
    <n v="25.818000000000001"/>
  </r>
  <r>
    <n v="6494"/>
    <s v="CA-2017-113845"/>
    <x v="73"/>
    <d v="2017-11-25T00:00:00"/>
    <s v="Standard Class"/>
    <s v="FA-14230"/>
    <s v="Frank Atkinson"/>
    <x v="1"/>
    <x v="0"/>
    <s v="Orlando"/>
    <x v="2"/>
    <n v="32839"/>
    <x v="0"/>
    <s v="TEC-PH-10003357"/>
    <x v="2"/>
    <s v="Phones"/>
    <s v="Grandstream GXP2100 Mainstream Business Phone"/>
    <n v="244.768"/>
    <n v="0.25"/>
    <n v="183.57599999999999"/>
  </r>
  <r>
    <n v="6495"/>
    <s v="CA-2018-111262"/>
    <x v="960"/>
    <d v="2018-11-01T00:00:00"/>
    <s v="Second Class"/>
    <s v="KH-16510"/>
    <s v="Keith Herrera"/>
    <x v="0"/>
    <x v="0"/>
    <s v="Houston"/>
    <x v="5"/>
    <n v="77095"/>
    <x v="2"/>
    <s v="TEC-AC-10002167"/>
    <x v="2"/>
    <s v="Accessories"/>
    <s v="Imation 8gb Micro Traveldrive Usb 2.0 Flash Drive"/>
    <n v="24"/>
    <n v="0.35"/>
    <n v="15.600000000000001"/>
  </r>
  <r>
    <n v="6496"/>
    <s v="CA-2018-111262"/>
    <x v="960"/>
    <d v="2018-11-01T00:00:00"/>
    <s v="Second Class"/>
    <s v="KH-16510"/>
    <s v="Keith Herrera"/>
    <x v="0"/>
    <x v="0"/>
    <s v="Houston"/>
    <x v="5"/>
    <n v="77095"/>
    <x v="2"/>
    <s v="OFF-PA-10001937"/>
    <x v="1"/>
    <s v="Paper"/>
    <s v="Xerox 21"/>
    <n v="15.552"/>
    <n v="0.3"/>
    <n v="10.886399999999998"/>
  </r>
  <r>
    <n v="6497"/>
    <s v="CA-2018-111262"/>
    <x v="960"/>
    <d v="2018-11-01T00:00:00"/>
    <s v="Second Class"/>
    <s v="KH-16510"/>
    <s v="Keith Herrera"/>
    <x v="0"/>
    <x v="0"/>
    <s v="Houston"/>
    <x v="5"/>
    <n v="77095"/>
    <x v="2"/>
    <s v="TEC-AC-10004510"/>
    <x v="2"/>
    <s v="Accessories"/>
    <s v="Logitech Desktop MK120 Mouse and keyboard Combo"/>
    <n v="26.175999999999998"/>
    <n v="0.35"/>
    <n v="17.014399999999998"/>
  </r>
  <r>
    <n v="6498"/>
    <s v="CA-2016-103135"/>
    <x v="1115"/>
    <d v="2016-07-28T00:00:00"/>
    <s v="Standard Class"/>
    <s v="SS-20515"/>
    <s v="Shirley Schmidt"/>
    <x v="2"/>
    <x v="0"/>
    <s v="Louisville"/>
    <x v="0"/>
    <n v="40214"/>
    <x v="0"/>
    <s v="FUR-FU-10001487"/>
    <x v="0"/>
    <s v="Furnishings"/>
    <s v="Eldon Expressions Wood and Plastic Desk Accessories, Cherry Wood"/>
    <n v="20.94"/>
    <n v="0.25"/>
    <n v="15.705000000000002"/>
  </r>
  <r>
    <n v="6499"/>
    <s v="CA-2016-103135"/>
    <x v="1115"/>
    <d v="2016-07-28T00:00:00"/>
    <s v="Standard Class"/>
    <s v="SS-20515"/>
    <s v="Shirley Schmidt"/>
    <x v="2"/>
    <x v="0"/>
    <s v="Louisville"/>
    <x v="0"/>
    <n v="40214"/>
    <x v="0"/>
    <s v="OFF-BI-10000069"/>
    <x v="1"/>
    <s v="Binders"/>
    <s v="GBC Prepunched Paper, 19-Hole, for Binding Systems, 24-lb"/>
    <n v="135.09"/>
    <n v="0.25"/>
    <n v="101.3175"/>
  </r>
  <r>
    <n v="6500"/>
    <s v="CA-2016-103135"/>
    <x v="1115"/>
    <d v="2016-07-28T00:00:00"/>
    <s v="Standard Class"/>
    <s v="SS-20515"/>
    <s v="Shirley Schmidt"/>
    <x v="2"/>
    <x v="0"/>
    <s v="Louisville"/>
    <x v="0"/>
    <n v="40214"/>
    <x v="0"/>
    <s v="TEC-AC-10003289"/>
    <x v="2"/>
    <s v="Accessories"/>
    <s v="Anker Ultra-Slim Mini Bluetooth 3.0 Wireless Keyboard"/>
    <n v="279.86"/>
    <n v="0.3"/>
    <n v="195.90199999999999"/>
  </r>
  <r>
    <n v="6501"/>
    <s v="CA-2016-103135"/>
    <x v="1115"/>
    <d v="2016-07-28T00:00:00"/>
    <s v="Standard Class"/>
    <s v="SS-20515"/>
    <s v="Shirley Schmidt"/>
    <x v="2"/>
    <x v="0"/>
    <s v="Louisville"/>
    <x v="0"/>
    <n v="40214"/>
    <x v="0"/>
    <s v="OFF-BI-10000069"/>
    <x v="1"/>
    <s v="Binders"/>
    <s v="GBC Prepunched Paper, 19-Hole, for Binding Systems, 24-lb"/>
    <n v="90.06"/>
    <n v="0.25"/>
    <n v="67.545000000000002"/>
  </r>
  <r>
    <n v="6502"/>
    <s v="CA-2015-129147"/>
    <x v="981"/>
    <d v="2015-11-06T00:00:00"/>
    <s v="Standard Class"/>
    <s v="LC-17050"/>
    <s v="Liz Carlisle"/>
    <x v="0"/>
    <x v="0"/>
    <s v="Medina"/>
    <x v="24"/>
    <n v="44256"/>
    <x v="3"/>
    <s v="TEC-PH-10001299"/>
    <x v="2"/>
    <s v="Phones"/>
    <s v="Polycom CX300 Desktop Phone USB VoIP phone"/>
    <n v="539.96400000000006"/>
    <n v="0.4"/>
    <n v="323.97840000000002"/>
  </r>
  <r>
    <n v="6503"/>
    <s v="CA-2015-129147"/>
    <x v="981"/>
    <d v="2015-11-06T00:00:00"/>
    <s v="Standard Class"/>
    <s v="LC-17050"/>
    <s v="Liz Carlisle"/>
    <x v="0"/>
    <x v="0"/>
    <s v="Medina"/>
    <x v="24"/>
    <n v="44256"/>
    <x v="3"/>
    <s v="TEC-PH-10001552"/>
    <x v="2"/>
    <s v="Phones"/>
    <s v="I Needs 3d Hello Kitty Hybrid Silicone Case Cover for HTC One X 4g with 3d Hello Kitty Stylus Pen Green/pink"/>
    <n v="50.231999999999999"/>
    <n v="0.4"/>
    <n v="30.139199999999999"/>
  </r>
  <r>
    <n v="6504"/>
    <s v="CA-2015-129147"/>
    <x v="981"/>
    <d v="2015-11-06T00:00:00"/>
    <s v="Standard Class"/>
    <s v="LC-17050"/>
    <s v="Liz Carlisle"/>
    <x v="0"/>
    <x v="0"/>
    <s v="Medina"/>
    <x v="24"/>
    <n v="44256"/>
    <x v="3"/>
    <s v="OFF-BI-10001098"/>
    <x v="1"/>
    <s v="Binders"/>
    <s v="Acco D-Ring Binder w/DublLock"/>
    <n v="19.242000000000001"/>
    <n v="0.4"/>
    <n v="11.545199999999999"/>
  </r>
  <r>
    <n v="6505"/>
    <s v="CA-2018-128265"/>
    <x v="701"/>
    <d v="2018-11-22T00:00:00"/>
    <s v="Second Class"/>
    <s v="VW-21775"/>
    <s v="Victoria Wilson"/>
    <x v="1"/>
    <x v="0"/>
    <s v="New York City"/>
    <x v="15"/>
    <n v="10011"/>
    <x v="3"/>
    <s v="OFF-ST-10000142"/>
    <x v="1"/>
    <s v="Storage"/>
    <s v="Deluxe Rollaway Locking File with Drawer"/>
    <n v="1247.6400000000001"/>
    <n v="0.5"/>
    <n v="623.82000000000005"/>
  </r>
  <r>
    <n v="6506"/>
    <s v="CA-2017-152331"/>
    <x v="190"/>
    <d v="2017-06-30T00:00:00"/>
    <s v="Standard Class"/>
    <s v="LD-16855"/>
    <s v="Lela Donovan"/>
    <x v="1"/>
    <x v="0"/>
    <s v="Chicago"/>
    <x v="10"/>
    <n v="60653"/>
    <x v="2"/>
    <s v="OFF-AR-10001547"/>
    <x v="1"/>
    <s v="Art"/>
    <s v="Newell 311"/>
    <n v="5.3040000000000003"/>
    <n v="0.35"/>
    <n v="3.4476000000000004"/>
  </r>
  <r>
    <n v="6507"/>
    <s v="US-2017-128909"/>
    <x v="790"/>
    <d v="2017-10-11T00:00:00"/>
    <s v="Second Class"/>
    <s v="SP-20545"/>
    <s v="Sibella Parks"/>
    <x v="1"/>
    <x v="0"/>
    <s v="Philadelphia"/>
    <x v="9"/>
    <n v="19143"/>
    <x v="3"/>
    <s v="OFF-PA-10001593"/>
    <x v="1"/>
    <s v="Paper"/>
    <s v="Xerox 1947"/>
    <n v="19.135999999999999"/>
    <n v="0.4"/>
    <n v="11.481599999999998"/>
  </r>
  <r>
    <n v="6508"/>
    <s v="US-2017-128909"/>
    <x v="790"/>
    <d v="2017-10-11T00:00:00"/>
    <s v="Second Class"/>
    <s v="SP-20545"/>
    <s v="Sibella Parks"/>
    <x v="1"/>
    <x v="0"/>
    <s v="Philadelphia"/>
    <x v="9"/>
    <n v="19143"/>
    <x v="3"/>
    <s v="FUR-FU-10004071"/>
    <x v="0"/>
    <s v="Furnishings"/>
    <s v="Luxo Professional Magnifying Clamp-On Fluorescent Lamps"/>
    <n v="332.83199999999999"/>
    <n v="0.4"/>
    <n v="199.69919999999999"/>
  </r>
  <r>
    <n v="6509"/>
    <s v="CA-2018-102197"/>
    <x v="698"/>
    <d v="2018-12-26T00:00:00"/>
    <s v="Standard Class"/>
    <s v="DK-13150"/>
    <s v="David Kendrick"/>
    <x v="1"/>
    <x v="0"/>
    <s v="New York City"/>
    <x v="15"/>
    <n v="10009"/>
    <x v="3"/>
    <s v="OFF-PA-10001970"/>
    <x v="1"/>
    <s v="Paper"/>
    <s v="Xerox 1908"/>
    <n v="279.89999999999998"/>
    <n v="0.4"/>
    <n v="167.93999999999997"/>
  </r>
  <r>
    <n v="6510"/>
    <s v="CA-2018-102197"/>
    <x v="698"/>
    <d v="2018-12-26T00:00:00"/>
    <s v="Standard Class"/>
    <s v="DK-13150"/>
    <s v="David Kendrick"/>
    <x v="1"/>
    <x v="0"/>
    <s v="New York City"/>
    <x v="15"/>
    <n v="10009"/>
    <x v="3"/>
    <s v="OFF-BI-10001524"/>
    <x v="1"/>
    <s v="Binders"/>
    <s v="GBC Premium Transparent Covers with Diagonal Lined Pattern"/>
    <n v="50.351999999999997"/>
    <n v="0.4"/>
    <n v="30.211199999999998"/>
  </r>
  <r>
    <n v="6511"/>
    <s v="CA-2018-102197"/>
    <x v="698"/>
    <d v="2018-12-26T00:00:00"/>
    <s v="Standard Class"/>
    <s v="DK-13150"/>
    <s v="David Kendrick"/>
    <x v="1"/>
    <x v="0"/>
    <s v="New York City"/>
    <x v="15"/>
    <n v="10009"/>
    <x v="3"/>
    <s v="OFF-PA-10004156"/>
    <x v="1"/>
    <s v="Paper"/>
    <s v="Xerox 188"/>
    <n v="34.020000000000003"/>
    <n v="0.4"/>
    <n v="20.412000000000003"/>
  </r>
  <r>
    <n v="6512"/>
    <s v="CA-2018-167640"/>
    <x v="904"/>
    <d v="2018-03-10T00:00:00"/>
    <s v="Standard Class"/>
    <s v="FC-14245"/>
    <s v="Frank Carlisle"/>
    <x v="2"/>
    <x v="0"/>
    <s v="San Francisco"/>
    <x v="1"/>
    <n v="94109"/>
    <x v="1"/>
    <s v="OFF-AR-10003158"/>
    <x v="1"/>
    <s v="Art"/>
    <s v="Fluorescent Highlighters by Dixon"/>
    <n v="23.88"/>
    <n v="0.45"/>
    <n v="13.134"/>
  </r>
  <r>
    <n v="6513"/>
    <s v="CA-2018-167640"/>
    <x v="904"/>
    <d v="2018-03-10T00:00:00"/>
    <s v="Standard Class"/>
    <s v="FC-14245"/>
    <s v="Frank Carlisle"/>
    <x v="2"/>
    <x v="0"/>
    <s v="San Francisco"/>
    <x v="1"/>
    <n v="94109"/>
    <x v="1"/>
    <s v="OFF-LA-10004559"/>
    <x v="1"/>
    <s v="Labels"/>
    <s v="Avery 49"/>
    <n v="11.52"/>
    <n v="0.4"/>
    <n v="6.9119999999999999"/>
  </r>
  <r>
    <n v="6514"/>
    <s v="CA-2018-167640"/>
    <x v="904"/>
    <d v="2018-03-10T00:00:00"/>
    <s v="Standard Class"/>
    <s v="FC-14245"/>
    <s v="Frank Carlisle"/>
    <x v="2"/>
    <x v="0"/>
    <s v="San Francisco"/>
    <x v="1"/>
    <n v="94109"/>
    <x v="1"/>
    <s v="OFF-PA-10001033"/>
    <x v="1"/>
    <s v="Paper"/>
    <s v="Xerox 1893"/>
    <n v="286.93"/>
    <n v="0.4"/>
    <n v="172.15799999999999"/>
  </r>
  <r>
    <n v="6515"/>
    <s v="CA-2018-167640"/>
    <x v="904"/>
    <d v="2018-03-10T00:00:00"/>
    <s v="Standard Class"/>
    <s v="FC-14245"/>
    <s v="Frank Carlisle"/>
    <x v="2"/>
    <x v="0"/>
    <s v="San Francisco"/>
    <x v="1"/>
    <n v="94109"/>
    <x v="1"/>
    <s v="TEC-PH-10001336"/>
    <x v="2"/>
    <s v="Phones"/>
    <s v="Digium D40 VoIP phone"/>
    <n v="206.38399999999999"/>
    <n v="0.4"/>
    <n v="123.83039999999998"/>
  </r>
  <r>
    <n v="6516"/>
    <s v="US-2018-116652"/>
    <x v="175"/>
    <d v="2018-09-19T00:00:00"/>
    <s v="Standard Class"/>
    <s v="RD-19480"/>
    <s v="Rick Duston"/>
    <x v="0"/>
    <x v="0"/>
    <s v="San Francisco"/>
    <x v="1"/>
    <n v="94122"/>
    <x v="1"/>
    <s v="FUR-CH-10002961"/>
    <x v="0"/>
    <s v="Chairs"/>
    <s v="Leather Task Chair, Black"/>
    <n v="218.352"/>
    <n v="0.45"/>
    <n v="120.09360000000001"/>
  </r>
  <r>
    <n v="6517"/>
    <s v="US-2018-116652"/>
    <x v="175"/>
    <d v="2018-09-19T00:00:00"/>
    <s v="Standard Class"/>
    <s v="RD-19480"/>
    <s v="Rick Duston"/>
    <x v="0"/>
    <x v="0"/>
    <s v="San Francisco"/>
    <x v="1"/>
    <n v="94122"/>
    <x v="1"/>
    <s v="FUR-FU-10001488"/>
    <x v="0"/>
    <s v="Furnishings"/>
    <s v="Tenex 46 x 60 Computer Anti-Static Chairmat, Rectangular Shaped"/>
    <n v="529.9"/>
    <n v="0.4"/>
    <n v="317.94"/>
  </r>
  <r>
    <n v="6518"/>
    <s v="US-2018-116652"/>
    <x v="175"/>
    <d v="2018-09-19T00:00:00"/>
    <s v="Standard Class"/>
    <s v="RD-19480"/>
    <s v="Rick Duston"/>
    <x v="0"/>
    <x v="0"/>
    <s v="San Francisco"/>
    <x v="1"/>
    <n v="94122"/>
    <x v="1"/>
    <s v="OFF-AR-10001915"/>
    <x v="1"/>
    <s v="Art"/>
    <s v="Peel-Off China Markers"/>
    <n v="99.3"/>
    <n v="0.45"/>
    <n v="54.615000000000002"/>
  </r>
  <r>
    <n v="6519"/>
    <s v="US-2018-116652"/>
    <x v="175"/>
    <d v="2018-09-19T00:00:00"/>
    <s v="Standard Class"/>
    <s v="RD-19480"/>
    <s v="Rick Duston"/>
    <x v="0"/>
    <x v="0"/>
    <s v="San Francisco"/>
    <x v="1"/>
    <n v="94122"/>
    <x v="1"/>
    <s v="OFF-AP-10001205"/>
    <x v="1"/>
    <s v="Appliances"/>
    <s v="Belkin 5 Outlet SurgeMaster Power Centers"/>
    <n v="108.96"/>
    <n v="0.4"/>
    <n v="65.375999999999991"/>
  </r>
  <r>
    <n v="6520"/>
    <s v="US-2018-116652"/>
    <x v="175"/>
    <d v="2018-09-19T00:00:00"/>
    <s v="Standard Class"/>
    <s v="RD-19480"/>
    <s v="Rick Duston"/>
    <x v="0"/>
    <x v="0"/>
    <s v="San Francisco"/>
    <x v="1"/>
    <n v="94122"/>
    <x v="1"/>
    <s v="OFF-BI-10004528"/>
    <x v="1"/>
    <s v="Binders"/>
    <s v="Cardinal Poly Pocket Divider Pockets for Ring Binders"/>
    <n v="2.6880000000000002"/>
    <n v="0.4"/>
    <n v="1.6128"/>
  </r>
  <r>
    <n v="6521"/>
    <s v="CA-2018-138289"/>
    <x v="1034"/>
    <d v="2018-01-18T00:00:00"/>
    <s v="Second Class"/>
    <s v="AR-10540"/>
    <s v="Andy Reiter"/>
    <x v="0"/>
    <x v="0"/>
    <s v="Jackson"/>
    <x v="12"/>
    <n v="49201"/>
    <x v="2"/>
    <s v="OFF-BI-10004995"/>
    <x v="1"/>
    <s v="Binders"/>
    <s v="GBC DocuBind P400 Electric Binding System"/>
    <n v="5443.96"/>
    <n v="0.3"/>
    <n v="3810.7719999999999"/>
  </r>
  <r>
    <n v="6522"/>
    <s v="CA-2018-138289"/>
    <x v="1034"/>
    <d v="2018-01-18T00:00:00"/>
    <s v="Second Class"/>
    <s v="AR-10540"/>
    <s v="Andy Reiter"/>
    <x v="0"/>
    <x v="0"/>
    <s v="Jackson"/>
    <x v="12"/>
    <n v="49201"/>
    <x v="2"/>
    <s v="FUR-CH-10004626"/>
    <x v="0"/>
    <s v="Chairs"/>
    <s v="Office Star Flex Back Scooter Chair with Aluminum Finish Frame"/>
    <n v="302.67"/>
    <n v="0.35"/>
    <n v="196.73550000000003"/>
  </r>
  <r>
    <n v="6523"/>
    <s v="CA-2018-138289"/>
    <x v="1034"/>
    <d v="2018-01-18T00:00:00"/>
    <s v="Second Class"/>
    <s v="AR-10540"/>
    <s v="Andy Reiter"/>
    <x v="0"/>
    <x v="0"/>
    <s v="Jackson"/>
    <x v="12"/>
    <n v="49201"/>
    <x v="2"/>
    <s v="OFF-PA-10001260"/>
    <x v="1"/>
    <s v="Paper"/>
    <s v="TOPS Money Receipt Book, Consecutively Numbered in Red,"/>
    <n v="56.07"/>
    <n v="0.3"/>
    <n v="39.248999999999995"/>
  </r>
  <r>
    <n v="6524"/>
    <s v="CA-2017-129308"/>
    <x v="274"/>
    <d v="2017-07-13T00:00:00"/>
    <s v="Standard Class"/>
    <s v="CC-12100"/>
    <s v="Chad Cunningham"/>
    <x v="2"/>
    <x v="0"/>
    <s v="Philadelphia"/>
    <x v="9"/>
    <n v="19120"/>
    <x v="3"/>
    <s v="OFF-LA-10002945"/>
    <x v="1"/>
    <s v="Labels"/>
    <s v="Permanent Self-Adhesive File Folder Labels for Typewriters, 1 1/8 x 3 1/2, White"/>
    <n v="10.08"/>
    <n v="0.4"/>
    <n v="6.048"/>
  </r>
  <r>
    <n v="6525"/>
    <s v="CA-2017-129308"/>
    <x v="274"/>
    <d v="2017-07-13T00:00:00"/>
    <s v="Standard Class"/>
    <s v="CC-12100"/>
    <s v="Chad Cunningham"/>
    <x v="2"/>
    <x v="0"/>
    <s v="Philadelphia"/>
    <x v="9"/>
    <n v="19120"/>
    <x v="3"/>
    <s v="TEC-PH-10002310"/>
    <x v="2"/>
    <s v="Phones"/>
    <s v="Panasonic KX T7731-B Digital phone"/>
    <n v="59.994"/>
    <n v="0.4"/>
    <n v="35.996400000000001"/>
  </r>
  <r>
    <n v="6526"/>
    <s v="CA-2017-129308"/>
    <x v="274"/>
    <d v="2017-07-13T00:00:00"/>
    <s v="Standard Class"/>
    <s v="CC-12100"/>
    <s v="Chad Cunningham"/>
    <x v="2"/>
    <x v="0"/>
    <s v="Philadelphia"/>
    <x v="9"/>
    <n v="19120"/>
    <x v="3"/>
    <s v="OFF-BI-10001525"/>
    <x v="1"/>
    <s v="Binders"/>
    <s v="Acco Pressboard Covers with Storage Hooks, 14 7/8 x 11, Executive Red"/>
    <n v="5.7149999999999999"/>
    <n v="0.4"/>
    <n v="3.4289999999999998"/>
  </r>
  <r>
    <n v="6527"/>
    <s v="CA-2017-129308"/>
    <x v="274"/>
    <d v="2017-07-13T00:00:00"/>
    <s v="Standard Class"/>
    <s v="CC-12100"/>
    <s v="Chad Cunningham"/>
    <x v="2"/>
    <x v="0"/>
    <s v="Philadelphia"/>
    <x v="9"/>
    <n v="19120"/>
    <x v="3"/>
    <s v="OFF-BI-10001308"/>
    <x v="1"/>
    <s v="Binders"/>
    <s v="GBC Standard Plastic Binding Systems Combs"/>
    <n v="9.42"/>
    <n v="0.4"/>
    <n v="5.6520000000000001"/>
  </r>
  <r>
    <n v="6528"/>
    <s v="CA-2017-157791"/>
    <x v="443"/>
    <d v="2017-12-28T00:00:00"/>
    <s v="Second Class"/>
    <s v="CA-11965"/>
    <s v="Carol Adams"/>
    <x v="1"/>
    <x v="0"/>
    <s v="Warwick"/>
    <x v="34"/>
    <n v="2886"/>
    <x v="3"/>
    <s v="TEC-CO-10002095"/>
    <x v="2"/>
    <s v="Copiers"/>
    <s v="Hewlett Packard 610 Color Digital Copier / Printer"/>
    <n v="1999.96"/>
    <n v="0.5"/>
    <n v="999.98"/>
  </r>
  <r>
    <n v="6529"/>
    <s v="CA-2015-146864"/>
    <x v="1091"/>
    <d v="2015-12-26T00:00:00"/>
    <s v="Standard Class"/>
    <s v="BT-11530"/>
    <s v="Bradley Talbott"/>
    <x v="2"/>
    <x v="0"/>
    <s v="New York City"/>
    <x v="15"/>
    <n v="10024"/>
    <x v="3"/>
    <s v="OFF-ST-10004946"/>
    <x v="1"/>
    <s v="Storage"/>
    <s v="Desktop 3-Pocket Hot File"/>
    <n v="216.4"/>
    <n v="0.5"/>
    <n v="108.2"/>
  </r>
  <r>
    <n v="6530"/>
    <s v="CA-2015-103744"/>
    <x v="1116"/>
    <d v="2015-02-27T00:00:00"/>
    <s v="Standard Class"/>
    <s v="MG-17875"/>
    <s v="Michael Grace"/>
    <x v="2"/>
    <x v="0"/>
    <s v="El Paso"/>
    <x v="5"/>
    <n v="79907"/>
    <x v="2"/>
    <s v="OFF-LA-10004425"/>
    <x v="1"/>
    <s v="Labels"/>
    <s v="Staple-on labels"/>
    <n v="6.9359999999999999"/>
    <n v="0.3"/>
    <n v="4.8552"/>
  </r>
  <r>
    <n v="6531"/>
    <s v="CA-2015-103744"/>
    <x v="1116"/>
    <d v="2015-02-27T00:00:00"/>
    <s v="Standard Class"/>
    <s v="MG-17875"/>
    <s v="Michael Grace"/>
    <x v="2"/>
    <x v="0"/>
    <s v="El Paso"/>
    <x v="5"/>
    <n v="79907"/>
    <x v="2"/>
    <s v="OFF-BI-10000320"/>
    <x v="1"/>
    <s v="Binders"/>
    <s v="GBC Plastic Binding Combs"/>
    <n v="4.4279999999999999"/>
    <n v="0.3"/>
    <n v="3.0995999999999997"/>
  </r>
  <r>
    <n v="6532"/>
    <s v="US-2018-107384"/>
    <x v="769"/>
    <d v="2018-12-08T00:00:00"/>
    <s v="Standard Class"/>
    <s v="TP-21130"/>
    <s v="Theone Pippenger"/>
    <x v="0"/>
    <x v="0"/>
    <s v="Rochester"/>
    <x v="11"/>
    <n v="55901"/>
    <x v="2"/>
    <s v="OFF-AR-10001315"/>
    <x v="1"/>
    <s v="Art"/>
    <s v="Newell 310"/>
    <n v="8.8000000000000007"/>
    <n v="0.35"/>
    <n v="5.7200000000000006"/>
  </r>
  <r>
    <n v="6533"/>
    <s v="US-2018-107384"/>
    <x v="769"/>
    <d v="2018-12-08T00:00:00"/>
    <s v="Standard Class"/>
    <s v="TP-21130"/>
    <s v="Theone Pippenger"/>
    <x v="0"/>
    <x v="0"/>
    <s v="Rochester"/>
    <x v="11"/>
    <n v="55901"/>
    <x v="2"/>
    <s v="TEC-AC-10004595"/>
    <x v="2"/>
    <s v="Accessories"/>
    <s v="First Data TMFD35 PIN Pad"/>
    <n v="142.80000000000001"/>
    <n v="0.35"/>
    <n v="92.820000000000007"/>
  </r>
  <r>
    <n v="6534"/>
    <s v="US-2018-107384"/>
    <x v="769"/>
    <d v="2018-12-08T00:00:00"/>
    <s v="Standard Class"/>
    <s v="TP-21130"/>
    <s v="Theone Pippenger"/>
    <x v="0"/>
    <x v="0"/>
    <s v="Rochester"/>
    <x v="11"/>
    <n v="55901"/>
    <x v="2"/>
    <s v="TEC-AC-10001539"/>
    <x v="2"/>
    <s v="Accessories"/>
    <s v="Logitech G430 Surround Sound Gaming Headset with Dolby 7.1 Technology"/>
    <n v="399.95"/>
    <n v="0.35"/>
    <n v="259.96750000000003"/>
  </r>
  <r>
    <n v="6535"/>
    <s v="CA-2015-128209"/>
    <x v="664"/>
    <d v="2015-11-22T00:00:00"/>
    <s v="Standard Class"/>
    <s v="GT-14710"/>
    <s v="Greg Tran"/>
    <x v="0"/>
    <x v="0"/>
    <s v="Buffalo"/>
    <x v="15"/>
    <n v="14215"/>
    <x v="3"/>
    <s v="OFF-BI-10001359"/>
    <x v="1"/>
    <s v="Binders"/>
    <s v="GBC DocuBind TL300 Electric Binding System"/>
    <n v="2152.7759999999998"/>
    <n v="0.4"/>
    <n v="1291.6655999999998"/>
  </r>
  <r>
    <n v="6536"/>
    <s v="CA-2015-128209"/>
    <x v="664"/>
    <d v="2015-11-22T00:00:00"/>
    <s v="Standard Class"/>
    <s v="GT-14710"/>
    <s v="Greg Tran"/>
    <x v="0"/>
    <x v="0"/>
    <s v="Buffalo"/>
    <x v="15"/>
    <n v="14215"/>
    <x v="3"/>
    <s v="FUR-BO-10002213"/>
    <x v="0"/>
    <s v="Bookcases"/>
    <s v="DMI Eclipse Executive Suite Bookcases"/>
    <n v="4007.84"/>
    <n v="0.5"/>
    <n v="2003.92"/>
  </r>
  <r>
    <n v="6537"/>
    <s v="CA-2015-169684"/>
    <x v="22"/>
    <d v="2015-10-23T00:00:00"/>
    <s v="First Class"/>
    <s v="FH-14365"/>
    <s v="Fred Hopkins"/>
    <x v="1"/>
    <x v="0"/>
    <s v="Knoxville"/>
    <x v="18"/>
    <n v="37918"/>
    <x v="0"/>
    <s v="FUR-TA-10003008"/>
    <x v="0"/>
    <s v="Tables"/>
    <s v="Lesro Round Back Collection Coffee Table, End Table"/>
    <n v="328.59"/>
    <n v="0.3"/>
    <n v="230.01299999999998"/>
  </r>
  <r>
    <n v="6538"/>
    <s v="CA-2015-169684"/>
    <x v="22"/>
    <d v="2015-10-23T00:00:00"/>
    <s v="First Class"/>
    <s v="FH-14365"/>
    <s v="Fred Hopkins"/>
    <x v="1"/>
    <x v="0"/>
    <s v="Knoxville"/>
    <x v="18"/>
    <n v="37918"/>
    <x v="0"/>
    <s v="OFF-ST-10000934"/>
    <x v="1"/>
    <s v="Storage"/>
    <s v="Contico 72H Heavy-Duty Storage System"/>
    <n v="98.352000000000004"/>
    <n v="0.35"/>
    <n v="63.928800000000003"/>
  </r>
  <r>
    <n v="6539"/>
    <s v="CA-2016-109862"/>
    <x v="969"/>
    <d v="2016-10-30T00:00:00"/>
    <s v="Standard Class"/>
    <s v="HK-14890"/>
    <s v="Heather Kirkland"/>
    <x v="1"/>
    <x v="0"/>
    <s v="Newark"/>
    <x v="13"/>
    <n v="19711"/>
    <x v="3"/>
    <s v="TEC-PH-10004042"/>
    <x v="2"/>
    <s v="Phones"/>
    <s v="ClearOne Communications CHAT 70 OC Speaker Phone"/>
    <n v="158.99"/>
    <n v="0.4"/>
    <n v="95.394000000000005"/>
  </r>
  <r>
    <n v="6540"/>
    <s v="CA-2016-109862"/>
    <x v="969"/>
    <d v="2016-10-30T00:00:00"/>
    <s v="Standard Class"/>
    <s v="HK-14890"/>
    <s v="Heather Kirkland"/>
    <x v="1"/>
    <x v="0"/>
    <s v="Newark"/>
    <x v="13"/>
    <n v="19711"/>
    <x v="3"/>
    <s v="FUR-CH-10002439"/>
    <x v="0"/>
    <s v="Chairs"/>
    <s v="Iceberg Nesting Folding Chair, 19w x 6d x 43h"/>
    <n v="291.10000000000002"/>
    <n v="0.45"/>
    <n v="160.10500000000002"/>
  </r>
  <r>
    <n v="6541"/>
    <s v="US-2018-107888"/>
    <x v="673"/>
    <d v="2018-11-19T00:00:00"/>
    <s v="First Class"/>
    <s v="CC-12220"/>
    <s v="Chris Cortes"/>
    <x v="0"/>
    <x v="0"/>
    <s v="Seattle"/>
    <x v="4"/>
    <n v="98103"/>
    <x v="1"/>
    <s v="OFF-PA-10001363"/>
    <x v="1"/>
    <s v="Paper"/>
    <s v="Xerox 1933"/>
    <n v="73.680000000000007"/>
    <n v="0.4"/>
    <n v="44.208000000000006"/>
  </r>
  <r>
    <n v="6542"/>
    <s v="US-2018-107888"/>
    <x v="673"/>
    <d v="2018-11-19T00:00:00"/>
    <s v="First Class"/>
    <s v="CC-12220"/>
    <s v="Chris Cortes"/>
    <x v="0"/>
    <x v="0"/>
    <s v="Seattle"/>
    <x v="4"/>
    <n v="98103"/>
    <x v="1"/>
    <s v="FUR-FU-10003394"/>
    <x v="0"/>
    <s v="Furnishings"/>
    <s v="Tenex The Solids Textured Chair Mats"/>
    <n v="139.91999999999999"/>
    <n v="0.4"/>
    <n v="83.951999999999984"/>
  </r>
  <r>
    <n v="6543"/>
    <s v="US-2018-107888"/>
    <x v="673"/>
    <d v="2018-11-19T00:00:00"/>
    <s v="First Class"/>
    <s v="CC-12220"/>
    <s v="Chris Cortes"/>
    <x v="0"/>
    <x v="0"/>
    <s v="Seattle"/>
    <x v="4"/>
    <n v="98103"/>
    <x v="1"/>
    <s v="TEC-PH-10003171"/>
    <x v="2"/>
    <s v="Phones"/>
    <s v="Plantronics Encore H101 Dual Earpieces Headset"/>
    <n v="107.88"/>
    <n v="0.4"/>
    <n v="64.727999999999994"/>
  </r>
  <r>
    <n v="6544"/>
    <s v="US-2018-107888"/>
    <x v="673"/>
    <d v="2018-11-19T00:00:00"/>
    <s v="First Class"/>
    <s v="CC-12220"/>
    <s v="Chris Cortes"/>
    <x v="0"/>
    <x v="0"/>
    <s v="Seattle"/>
    <x v="4"/>
    <n v="98103"/>
    <x v="1"/>
    <s v="OFF-ST-10003123"/>
    <x v="1"/>
    <s v="Storage"/>
    <s v="Fellowes Bases and Tops For Staxonsteel/High-Stak Systems"/>
    <n v="33.29"/>
    <n v="0.5"/>
    <n v="16.645"/>
  </r>
  <r>
    <n v="6545"/>
    <s v="US-2018-154872"/>
    <x v="304"/>
    <d v="2018-05-18T00:00:00"/>
    <s v="Standard Class"/>
    <s v="DP-13000"/>
    <s v="Darren Powers"/>
    <x v="0"/>
    <x v="0"/>
    <s v="Cleveland"/>
    <x v="24"/>
    <n v="44105"/>
    <x v="3"/>
    <s v="OFF-BI-10003007"/>
    <x v="1"/>
    <s v="Binders"/>
    <s v="Premium Transparent Presentation Covers, No Pattern/Clear, 8 1/2 x 11"/>
    <n v="58.17"/>
    <n v="0.4"/>
    <n v="34.902000000000001"/>
  </r>
  <r>
    <n v="6546"/>
    <s v="US-2018-154872"/>
    <x v="304"/>
    <d v="2018-05-18T00:00:00"/>
    <s v="Standard Class"/>
    <s v="DP-13000"/>
    <s v="Darren Powers"/>
    <x v="0"/>
    <x v="0"/>
    <s v="Cleveland"/>
    <x v="24"/>
    <n v="44105"/>
    <x v="3"/>
    <s v="OFF-LA-10000973"/>
    <x v="1"/>
    <s v="Labels"/>
    <s v="Avery 502"/>
    <n v="5.04"/>
    <n v="0.4"/>
    <n v="3.024"/>
  </r>
  <r>
    <n v="6547"/>
    <s v="US-2018-154872"/>
    <x v="304"/>
    <d v="2018-05-18T00:00:00"/>
    <s v="Standard Class"/>
    <s v="DP-13000"/>
    <s v="Darren Powers"/>
    <x v="0"/>
    <x v="0"/>
    <s v="Cleveland"/>
    <x v="24"/>
    <n v="44105"/>
    <x v="3"/>
    <s v="OFF-PA-10000483"/>
    <x v="1"/>
    <s v="Paper"/>
    <s v="Xerox 19"/>
    <n v="24.783999999999999"/>
    <n v="0.4"/>
    <n v="14.870399999999998"/>
  </r>
  <r>
    <n v="6548"/>
    <s v="CA-2015-113880"/>
    <x v="72"/>
    <d v="2015-03-05T00:00:00"/>
    <s v="Standard Class"/>
    <s v="VF-21715"/>
    <s v="Vicky Freymann"/>
    <x v="2"/>
    <x v="0"/>
    <s v="Elmhurst"/>
    <x v="10"/>
    <n v="60126"/>
    <x v="2"/>
    <s v="FUR-CH-10000863"/>
    <x v="0"/>
    <s v="Chairs"/>
    <s v="Novimex Swivel Fabric Task Chair"/>
    <n v="634.11599999999999"/>
    <n v="0.35"/>
    <n v="412.17540000000002"/>
  </r>
  <r>
    <n v="6549"/>
    <s v="CA-2015-113880"/>
    <x v="72"/>
    <d v="2015-03-05T00:00:00"/>
    <s v="Standard Class"/>
    <s v="VF-21715"/>
    <s v="Vicky Freymann"/>
    <x v="2"/>
    <x v="0"/>
    <s v="Elmhurst"/>
    <x v="10"/>
    <n v="60126"/>
    <x v="2"/>
    <s v="OFF-PA-10003036"/>
    <x v="1"/>
    <s v="Paper"/>
    <s v="Black Print Carbonless 8 1/2 x 8 1/4 Rapid Memo Book"/>
    <n v="17.472000000000001"/>
    <n v="0.3"/>
    <n v="12.230399999999999"/>
  </r>
  <r>
    <n v="6550"/>
    <s v="US-2016-164966"/>
    <x v="117"/>
    <d v="2016-08-01T00:00:00"/>
    <s v="First Class"/>
    <s v="GH-14410"/>
    <s v="Gary Hansen"/>
    <x v="2"/>
    <x v="0"/>
    <s v="Lakeville"/>
    <x v="11"/>
    <n v="55044"/>
    <x v="2"/>
    <s v="FUR-CH-10002304"/>
    <x v="0"/>
    <s v="Chairs"/>
    <s v="Global Stack Chair without Arms, Black"/>
    <n v="155.88"/>
    <n v="0.35"/>
    <n v="101.322"/>
  </r>
  <r>
    <n v="6551"/>
    <s v="CA-2016-126739"/>
    <x v="549"/>
    <d v="2016-11-03T00:00:00"/>
    <s v="Second Class"/>
    <s v="JH-16180"/>
    <s v="Justin Hirsh"/>
    <x v="0"/>
    <x v="0"/>
    <s v="New York City"/>
    <x v="15"/>
    <n v="10035"/>
    <x v="3"/>
    <s v="FUR-CH-10000422"/>
    <x v="0"/>
    <s v="Chairs"/>
    <s v="Global Highback Leather Tilter in Burgundy"/>
    <n v="327.56400000000002"/>
    <n v="0.45"/>
    <n v="180.16020000000003"/>
  </r>
  <r>
    <n v="6552"/>
    <s v="CA-2018-161578"/>
    <x v="819"/>
    <d v="2018-12-21T00:00:00"/>
    <s v="Second Class"/>
    <s v="RB-19465"/>
    <s v="Rick Bensley"/>
    <x v="2"/>
    <x v="0"/>
    <s v="Los Angeles"/>
    <x v="1"/>
    <n v="90036"/>
    <x v="1"/>
    <s v="OFF-PA-10002986"/>
    <x v="1"/>
    <s v="Paper"/>
    <s v="Xerox 1898"/>
    <n v="13.36"/>
    <n v="0.4"/>
    <n v="8.016"/>
  </r>
  <r>
    <n v="6553"/>
    <s v="CA-2018-161578"/>
    <x v="819"/>
    <d v="2018-12-21T00:00:00"/>
    <s v="Second Class"/>
    <s v="RB-19465"/>
    <s v="Rick Bensley"/>
    <x v="2"/>
    <x v="0"/>
    <s v="Los Angeles"/>
    <x v="1"/>
    <n v="90036"/>
    <x v="1"/>
    <s v="OFF-ST-10002289"/>
    <x v="1"/>
    <s v="Storage"/>
    <s v="Safco Wire Cube Shelving System, For Use as 4 or 5 14 Cubes, Black"/>
    <n v="158.9"/>
    <n v="0.5"/>
    <n v="79.45"/>
  </r>
  <r>
    <n v="6554"/>
    <s v="CA-2015-137092"/>
    <x v="22"/>
    <d v="2015-10-22T00:00:00"/>
    <s v="Second Class"/>
    <s v="LS-16975"/>
    <s v="Lindsay Shagiari"/>
    <x v="2"/>
    <x v="0"/>
    <s v="Chicago"/>
    <x v="10"/>
    <n v="60653"/>
    <x v="2"/>
    <s v="TEC-AC-10001606"/>
    <x v="2"/>
    <s v="Accessories"/>
    <s v="Logitech Wireless Performance Mouse MX for PC and Mac"/>
    <n v="319.96800000000002"/>
    <n v="0.35"/>
    <n v="207.97920000000002"/>
  </r>
  <r>
    <n v="6555"/>
    <s v="CA-2015-137092"/>
    <x v="22"/>
    <d v="2015-10-22T00:00:00"/>
    <s v="Second Class"/>
    <s v="LS-16975"/>
    <s v="Lindsay Shagiari"/>
    <x v="2"/>
    <x v="0"/>
    <s v="Chicago"/>
    <x v="10"/>
    <n v="60653"/>
    <x v="2"/>
    <s v="OFF-ST-10003805"/>
    <x v="1"/>
    <s v="Storage"/>
    <s v="24 Capacity Maxi Data Binder Racks, Pearl"/>
    <n v="505.32"/>
    <n v="0.4"/>
    <n v="303.19200000000001"/>
  </r>
  <r>
    <n v="6556"/>
    <s v="CA-2015-137092"/>
    <x v="22"/>
    <d v="2015-10-22T00:00:00"/>
    <s v="Second Class"/>
    <s v="LS-16975"/>
    <s v="Lindsay Shagiari"/>
    <x v="2"/>
    <x v="0"/>
    <s v="Chicago"/>
    <x v="10"/>
    <n v="60653"/>
    <x v="2"/>
    <s v="OFF-PA-10002109"/>
    <x v="1"/>
    <s v="Paper"/>
    <s v="Wirebound Voice Message Log Book"/>
    <n v="3.8079999999999998"/>
    <n v="0.3"/>
    <n v="2.6655999999999995"/>
  </r>
  <r>
    <n v="6557"/>
    <s v="CA-2015-137092"/>
    <x v="22"/>
    <d v="2015-10-22T00:00:00"/>
    <s v="Second Class"/>
    <s v="LS-16975"/>
    <s v="Lindsay Shagiari"/>
    <x v="2"/>
    <x v="0"/>
    <s v="Chicago"/>
    <x v="10"/>
    <n v="60653"/>
    <x v="2"/>
    <s v="OFF-BI-10000632"/>
    <x v="1"/>
    <s v="Binders"/>
    <s v="Satellite Sectional Post Binders"/>
    <n v="8.6820000000000004"/>
    <n v="0.3"/>
    <n v="6.0773999999999999"/>
  </r>
  <r>
    <n v="6558"/>
    <s v="CA-2015-137092"/>
    <x v="22"/>
    <d v="2015-10-22T00:00:00"/>
    <s v="Second Class"/>
    <s v="LS-16975"/>
    <s v="Lindsay Shagiari"/>
    <x v="2"/>
    <x v="0"/>
    <s v="Chicago"/>
    <x v="10"/>
    <n v="60653"/>
    <x v="2"/>
    <s v="OFF-LA-10003510"/>
    <x v="1"/>
    <s v="Labels"/>
    <s v="Avery 4027 File Folder Labels for Dot Matrix Printers, 5000 Labels per Box, White"/>
    <n v="24.423999999999999"/>
    <n v="0.3"/>
    <n v="17.096799999999998"/>
  </r>
  <r>
    <n v="6559"/>
    <s v="CA-2016-166947"/>
    <x v="1117"/>
    <d v="2016-06-10T00:00:00"/>
    <s v="Standard Class"/>
    <s v="EB-13750"/>
    <s v="Edward Becker"/>
    <x v="1"/>
    <x v="0"/>
    <s v="Buffalo"/>
    <x v="15"/>
    <n v="14215"/>
    <x v="3"/>
    <s v="FUR-CH-10004997"/>
    <x v="0"/>
    <s v="Chairs"/>
    <s v="Hon Every-Day Series Multi-Task Chairs"/>
    <n v="1522.6379999999999"/>
    <n v="0.45"/>
    <n v="837.45090000000005"/>
  </r>
  <r>
    <n v="6560"/>
    <s v="CA-2017-160941"/>
    <x v="658"/>
    <d v="2017-07-26T00:00:00"/>
    <s v="Standard Class"/>
    <s v="DK-12835"/>
    <s v="Damala Kotsonis"/>
    <x v="1"/>
    <x v="0"/>
    <s v="Roseville"/>
    <x v="1"/>
    <n v="95661"/>
    <x v="1"/>
    <s v="OFF-EN-10003001"/>
    <x v="1"/>
    <s v="Envelopes"/>
    <s v="Ames Color-File Green Diamond Border X-ray Mailers"/>
    <n v="419.9"/>
    <n v="0.4"/>
    <n v="251.93999999999997"/>
  </r>
  <r>
    <n v="6561"/>
    <s v="CA-2017-160941"/>
    <x v="658"/>
    <d v="2017-07-26T00:00:00"/>
    <s v="Standard Class"/>
    <s v="DK-12835"/>
    <s v="Damala Kotsonis"/>
    <x v="1"/>
    <x v="0"/>
    <s v="Roseville"/>
    <x v="1"/>
    <n v="95661"/>
    <x v="1"/>
    <s v="OFF-LA-10003766"/>
    <x v="1"/>
    <s v="Labels"/>
    <s v="Self-Adhesive Removable Labels"/>
    <n v="3.15"/>
    <n v="0.4"/>
    <n v="1.89"/>
  </r>
  <r>
    <n v="6562"/>
    <s v="CA-2018-144680"/>
    <x v="185"/>
    <d v="2018-04-02T00:00:00"/>
    <s v="First Class"/>
    <s v="SC-20260"/>
    <s v="Scott Cohen"/>
    <x v="1"/>
    <x v="0"/>
    <s v="Arlington"/>
    <x v="5"/>
    <n v="76017"/>
    <x v="2"/>
    <s v="OFF-AP-10003040"/>
    <x v="1"/>
    <s v="Appliances"/>
    <s v="Fellowes 8 Outlet Superior Workstation Surge Protector w/o Phone/Fax/Modem Protection"/>
    <n v="33.619999999999997"/>
    <n v="0.3"/>
    <n v="23.533999999999995"/>
  </r>
  <r>
    <n v="6563"/>
    <s v="CA-2015-166086"/>
    <x v="1118"/>
    <d v="2015-05-12T00:00:00"/>
    <s v="Standard Class"/>
    <s v="CT-11995"/>
    <s v="Carol Triggs"/>
    <x v="0"/>
    <x v="0"/>
    <s v="Lawrence"/>
    <x v="31"/>
    <n v="1841"/>
    <x v="3"/>
    <s v="OFF-BI-10001078"/>
    <x v="1"/>
    <s v="Binders"/>
    <s v="Acco PRESSTEX Data Binder with Storage Hooks, Dark Blue, 14 7/8 X 11"/>
    <n v="16.14"/>
    <n v="0.4"/>
    <n v="9.6839999999999993"/>
  </r>
  <r>
    <n v="6564"/>
    <s v="CA-2015-166086"/>
    <x v="1118"/>
    <d v="2015-05-12T00:00:00"/>
    <s v="Standard Class"/>
    <s v="CT-11995"/>
    <s v="Carol Triggs"/>
    <x v="0"/>
    <x v="0"/>
    <s v="Lawrence"/>
    <x v="31"/>
    <n v="1841"/>
    <x v="3"/>
    <s v="FUR-TA-10003469"/>
    <x v="0"/>
    <s v="Tables"/>
    <s v="Balt Split Level Computer Training Table"/>
    <n v="194.25"/>
    <n v="0.45"/>
    <n v="106.83750000000001"/>
  </r>
  <r>
    <n v="6565"/>
    <s v="CA-2015-166086"/>
    <x v="1118"/>
    <d v="2015-05-12T00:00:00"/>
    <s v="Standard Class"/>
    <s v="CT-11995"/>
    <s v="Carol Triggs"/>
    <x v="0"/>
    <x v="0"/>
    <s v="Lawrence"/>
    <x v="31"/>
    <n v="1841"/>
    <x v="3"/>
    <s v="OFF-AR-10002578"/>
    <x v="1"/>
    <s v="Art"/>
    <s v="Newell 335"/>
    <n v="8.64"/>
    <n v="0.45"/>
    <n v="4.7520000000000007"/>
  </r>
  <r>
    <n v="6566"/>
    <s v="CA-2015-166086"/>
    <x v="1118"/>
    <d v="2015-05-12T00:00:00"/>
    <s v="Standard Class"/>
    <s v="CT-11995"/>
    <s v="Carol Triggs"/>
    <x v="0"/>
    <x v="0"/>
    <s v="Lawrence"/>
    <x v="31"/>
    <n v="1841"/>
    <x v="3"/>
    <s v="FUR-CH-10004675"/>
    <x v="0"/>
    <s v="Chairs"/>
    <s v="Lifetime Advantage Folding Chairs, 4/Carton"/>
    <n v="872.32"/>
    <n v="0.45"/>
    <n v="479.77600000000007"/>
  </r>
  <r>
    <n v="6567"/>
    <s v="CA-2018-131282"/>
    <x v="1119"/>
    <d v="2018-02-08T00:00:00"/>
    <s v="Second Class"/>
    <s v="CB-12025"/>
    <s v="Cassandra Brandow"/>
    <x v="0"/>
    <x v="0"/>
    <s v="Waco"/>
    <x v="5"/>
    <n v="76706"/>
    <x v="2"/>
    <s v="OFF-BI-10004632"/>
    <x v="1"/>
    <s v="Binders"/>
    <s v="Ibico Hi-Tech Manual Binding System"/>
    <n v="243.99199999999999"/>
    <n v="0.3"/>
    <n v="170.7944"/>
  </r>
  <r>
    <n v="6568"/>
    <s v="CA-2018-131282"/>
    <x v="1119"/>
    <d v="2018-02-08T00:00:00"/>
    <s v="Second Class"/>
    <s v="CB-12025"/>
    <s v="Cassandra Brandow"/>
    <x v="0"/>
    <x v="0"/>
    <s v="Waco"/>
    <x v="5"/>
    <n v="76706"/>
    <x v="2"/>
    <s v="OFF-AR-10003087"/>
    <x v="1"/>
    <s v="Art"/>
    <s v="Staples in misc. colors"/>
    <n v="7.12"/>
    <n v="0.35"/>
    <n v="4.6280000000000001"/>
  </r>
  <r>
    <n v="6569"/>
    <s v="CA-2015-100678"/>
    <x v="891"/>
    <d v="2015-04-22T00:00:00"/>
    <s v="Standard Class"/>
    <s v="KM-16720"/>
    <s v="Kunst Miller"/>
    <x v="0"/>
    <x v="0"/>
    <s v="Houston"/>
    <x v="5"/>
    <n v="77095"/>
    <x v="2"/>
    <s v="OFF-AR-10001868"/>
    <x v="1"/>
    <s v="Art"/>
    <s v="Prang Dustless Chalk Sticks"/>
    <n v="2.6880000000000002"/>
    <n v="0.35"/>
    <n v="1.7472000000000001"/>
  </r>
  <r>
    <n v="6570"/>
    <s v="CA-2015-100678"/>
    <x v="891"/>
    <d v="2015-04-22T00:00:00"/>
    <s v="Standard Class"/>
    <s v="KM-16720"/>
    <s v="Kunst Miller"/>
    <x v="0"/>
    <x v="0"/>
    <s v="Houston"/>
    <x v="5"/>
    <n v="77095"/>
    <x v="2"/>
    <s v="FUR-CH-10002602"/>
    <x v="0"/>
    <s v="Chairs"/>
    <s v="DMI Arturo Collection Mission-style Design Wood Chair"/>
    <n v="317.05799999999999"/>
    <n v="0.35"/>
    <n v="206.08770000000001"/>
  </r>
  <r>
    <n v="6571"/>
    <s v="CA-2015-100678"/>
    <x v="891"/>
    <d v="2015-04-22T00:00:00"/>
    <s v="Standard Class"/>
    <s v="KM-16720"/>
    <s v="Kunst Miller"/>
    <x v="0"/>
    <x v="0"/>
    <s v="Houston"/>
    <x v="5"/>
    <n v="77095"/>
    <x v="2"/>
    <s v="OFF-EN-10000056"/>
    <x v="1"/>
    <s v="Envelopes"/>
    <s v="Cameo Buff Policy Envelopes"/>
    <n v="149.352"/>
    <n v="0.3"/>
    <n v="104.54639999999999"/>
  </r>
  <r>
    <n v="6572"/>
    <s v="CA-2015-100678"/>
    <x v="891"/>
    <d v="2015-04-22T00:00:00"/>
    <s v="Standard Class"/>
    <s v="KM-16720"/>
    <s v="Kunst Miller"/>
    <x v="0"/>
    <x v="0"/>
    <s v="Houston"/>
    <x v="5"/>
    <n v="77095"/>
    <x v="2"/>
    <s v="TEC-AC-10000474"/>
    <x v="2"/>
    <s v="Accessories"/>
    <s v="Kensington Expert Mouse Optical USB Trackball for PC or Mac"/>
    <n v="227.976"/>
    <n v="0.35"/>
    <n v="148.18440000000001"/>
  </r>
  <r>
    <n v="6573"/>
    <s v="CA-2017-161543"/>
    <x v="1120"/>
    <d v="2017-05-16T00:00:00"/>
    <s v="Standard Class"/>
    <s v="RD-19720"/>
    <s v="Roger Demir"/>
    <x v="0"/>
    <x v="0"/>
    <s v="Seattle"/>
    <x v="4"/>
    <n v="98105"/>
    <x v="1"/>
    <s v="OFF-PA-10003971"/>
    <x v="1"/>
    <s v="Paper"/>
    <s v="Xerox 1965"/>
    <n v="11.96"/>
    <n v="0.4"/>
    <n v="7.1760000000000002"/>
  </r>
  <r>
    <n v="6574"/>
    <s v="CA-2017-160535"/>
    <x v="881"/>
    <d v="2017-11-30T00:00:00"/>
    <s v="Standard Class"/>
    <s v="BP-11050"/>
    <s v="Barry Pond"/>
    <x v="1"/>
    <x v="0"/>
    <s v="Plainfield"/>
    <x v="30"/>
    <n v="7060"/>
    <x v="3"/>
    <s v="OFF-ST-10000689"/>
    <x v="1"/>
    <s v="Storage"/>
    <s v="Fellowes Strictly Business Drawer File, Letter/Legal Size"/>
    <n v="563.4"/>
    <n v="0.5"/>
    <n v="281.7"/>
  </r>
  <r>
    <n v="6575"/>
    <s v="CA-2017-160535"/>
    <x v="881"/>
    <d v="2017-11-30T00:00:00"/>
    <s v="Standard Class"/>
    <s v="BP-11050"/>
    <s v="Barry Pond"/>
    <x v="1"/>
    <x v="0"/>
    <s v="Plainfield"/>
    <x v="30"/>
    <n v="7060"/>
    <x v="3"/>
    <s v="TEC-MA-10004255"/>
    <x v="2"/>
    <s v="Machines"/>
    <s v="Konica Minolta magicolor 1690MF Multifunction Printer"/>
    <n v="319.92"/>
    <n v="0.45"/>
    <n v="175.95600000000002"/>
  </r>
  <r>
    <n v="6576"/>
    <s v="CA-2018-123085"/>
    <x v="448"/>
    <d v="2018-03-08T00:00:00"/>
    <s v="Standard Class"/>
    <s v="EJ-13720"/>
    <s v="Ed Jacobs"/>
    <x v="0"/>
    <x v="0"/>
    <s v="Los Angeles"/>
    <x v="1"/>
    <n v="90008"/>
    <x v="1"/>
    <s v="TEC-AC-10000990"/>
    <x v="2"/>
    <s v="Accessories"/>
    <s v="Imation Bio 2GB USB Flash Drive Imation Corp"/>
    <n v="1049.44"/>
    <n v="0.45"/>
    <n v="577.19200000000012"/>
  </r>
  <r>
    <n v="6577"/>
    <s v="CA-2018-123085"/>
    <x v="448"/>
    <d v="2018-03-08T00:00:00"/>
    <s v="Standard Class"/>
    <s v="EJ-13720"/>
    <s v="Ed Jacobs"/>
    <x v="0"/>
    <x v="0"/>
    <s v="Los Angeles"/>
    <x v="1"/>
    <n v="90008"/>
    <x v="1"/>
    <s v="FUR-CH-10003968"/>
    <x v="0"/>
    <s v="Chairs"/>
    <s v="Novimex Turbo Task Chair"/>
    <n v="170.352"/>
    <n v="0.45"/>
    <n v="93.693600000000004"/>
  </r>
  <r>
    <n v="6578"/>
    <s v="CA-2016-153752"/>
    <x v="401"/>
    <d v="2016-12-11T00:00:00"/>
    <s v="Second Class"/>
    <s v="RO-19780"/>
    <s v="Rose OBrian"/>
    <x v="0"/>
    <x v="0"/>
    <s v="Arlington"/>
    <x v="17"/>
    <n v="22204"/>
    <x v="0"/>
    <s v="TEC-PH-10001615"/>
    <x v="2"/>
    <s v="Phones"/>
    <s v="AT&amp;T CL82213"/>
    <n v="173.94"/>
    <n v="0.25"/>
    <n v="130.45499999999998"/>
  </r>
  <r>
    <n v="6579"/>
    <s v="CA-2015-103660"/>
    <x v="55"/>
    <d v="2015-08-30T00:00:00"/>
    <s v="Standard Class"/>
    <s v="MW-18220"/>
    <s v="Mitch Webber"/>
    <x v="0"/>
    <x v="0"/>
    <s v="Seattle"/>
    <x v="4"/>
    <n v="98103"/>
    <x v="1"/>
    <s v="TEC-PH-10000895"/>
    <x v="2"/>
    <s v="Phones"/>
    <s v="Polycom VVX 310 VoIP phone"/>
    <n v="1007.944"/>
    <n v="0.4"/>
    <n v="604.76639999999998"/>
  </r>
  <r>
    <n v="6580"/>
    <s v="CA-2017-169887"/>
    <x v="332"/>
    <d v="2017-10-22T00:00:00"/>
    <s v="Same Day"/>
    <s v="MS-17530"/>
    <s v="MaryBeth Skach"/>
    <x v="0"/>
    <x v="0"/>
    <s v="Seattle"/>
    <x v="4"/>
    <n v="98105"/>
    <x v="1"/>
    <s v="OFF-PA-10003001"/>
    <x v="1"/>
    <s v="Paper"/>
    <s v="Xerox 1986"/>
    <n v="6.68"/>
    <n v="0.4"/>
    <n v="4.008"/>
  </r>
  <r>
    <n v="6581"/>
    <s v="CA-2017-169887"/>
    <x v="332"/>
    <d v="2017-10-22T00:00:00"/>
    <s v="Same Day"/>
    <s v="MS-17530"/>
    <s v="MaryBeth Skach"/>
    <x v="0"/>
    <x v="0"/>
    <s v="Seattle"/>
    <x v="4"/>
    <n v="98105"/>
    <x v="1"/>
    <s v="OFF-AR-10002766"/>
    <x v="1"/>
    <s v="Art"/>
    <s v="Prang Drawing Pencil Set"/>
    <n v="8.34"/>
    <n v="0.45"/>
    <n v="4.5870000000000006"/>
  </r>
  <r>
    <n v="6582"/>
    <s v="CA-2017-169887"/>
    <x v="332"/>
    <d v="2017-10-22T00:00:00"/>
    <s v="Same Day"/>
    <s v="MS-17530"/>
    <s v="MaryBeth Skach"/>
    <x v="0"/>
    <x v="0"/>
    <s v="Seattle"/>
    <x v="4"/>
    <n v="98105"/>
    <x v="1"/>
    <s v="FUR-FU-10003095"/>
    <x v="0"/>
    <s v="Furnishings"/>
    <s v="Linden 12 Wall Clock With Oak Frame"/>
    <n v="101.94"/>
    <n v="0.4"/>
    <n v="61.163999999999994"/>
  </r>
  <r>
    <n v="6583"/>
    <s v="CA-2017-148516"/>
    <x v="1121"/>
    <d v="2017-08-11T00:00:00"/>
    <s v="Standard Class"/>
    <s v="DW-13585"/>
    <s v="Dorothy Wardle"/>
    <x v="1"/>
    <x v="0"/>
    <s v="Edmonds"/>
    <x v="4"/>
    <n v="98026"/>
    <x v="1"/>
    <s v="TEC-AC-10003610"/>
    <x v="2"/>
    <s v="Accessories"/>
    <s v="Logitech Illuminated - Keyboard"/>
    <n v="179.97"/>
    <n v="0.45"/>
    <n v="98.983500000000006"/>
  </r>
  <r>
    <n v="6584"/>
    <s v="CA-2018-104731"/>
    <x v="246"/>
    <d v="2018-07-27T00:00:00"/>
    <s v="Standard Class"/>
    <s v="AM-10705"/>
    <s v="Anne McFarland"/>
    <x v="0"/>
    <x v="0"/>
    <s v="Salem"/>
    <x v="17"/>
    <n v="24153"/>
    <x v="0"/>
    <s v="OFF-AR-10003727"/>
    <x v="1"/>
    <s v="Art"/>
    <s v="Berol Giant Pencil Sharpener"/>
    <n v="101.94"/>
    <n v="0.3"/>
    <n v="71.35799999999999"/>
  </r>
  <r>
    <n v="6585"/>
    <s v="CA-2018-104731"/>
    <x v="246"/>
    <d v="2018-07-27T00:00:00"/>
    <s v="Standard Class"/>
    <s v="AM-10705"/>
    <s v="Anne McFarland"/>
    <x v="0"/>
    <x v="0"/>
    <s v="Salem"/>
    <x v="17"/>
    <n v="24153"/>
    <x v="0"/>
    <s v="TEC-PH-10002660"/>
    <x v="2"/>
    <s v="Phones"/>
    <s v="Nortel Networks T7316 E Nt8 B27"/>
    <n v="271.95999999999998"/>
    <n v="0.25"/>
    <n v="203.96999999999997"/>
  </r>
  <r>
    <n v="6586"/>
    <s v="CA-2018-104731"/>
    <x v="246"/>
    <d v="2018-07-27T00:00:00"/>
    <s v="Standard Class"/>
    <s v="AM-10705"/>
    <s v="Anne McFarland"/>
    <x v="0"/>
    <x v="0"/>
    <s v="Salem"/>
    <x v="17"/>
    <n v="24153"/>
    <x v="0"/>
    <s v="FUR-FU-10003274"/>
    <x v="0"/>
    <s v="Furnishings"/>
    <s v="Regeneration Desk Collection"/>
    <n v="8.8000000000000007"/>
    <n v="0.25"/>
    <n v="6.6000000000000005"/>
  </r>
  <r>
    <n v="6587"/>
    <s v="CA-2018-104731"/>
    <x v="246"/>
    <d v="2018-07-27T00:00:00"/>
    <s v="Standard Class"/>
    <s v="AM-10705"/>
    <s v="Anne McFarland"/>
    <x v="0"/>
    <x v="0"/>
    <s v="Salem"/>
    <x v="17"/>
    <n v="24153"/>
    <x v="0"/>
    <s v="OFF-AR-10003829"/>
    <x v="1"/>
    <s v="Art"/>
    <s v="Newell 35"/>
    <n v="19.68"/>
    <n v="0.3"/>
    <n v="13.776"/>
  </r>
  <r>
    <n v="6588"/>
    <s v="CA-2018-104731"/>
    <x v="246"/>
    <d v="2018-07-27T00:00:00"/>
    <s v="Standard Class"/>
    <s v="AM-10705"/>
    <s v="Anne McFarland"/>
    <x v="0"/>
    <x v="0"/>
    <s v="Salem"/>
    <x v="17"/>
    <n v="24153"/>
    <x v="0"/>
    <s v="FUR-BO-10003441"/>
    <x v="0"/>
    <s v="Bookcases"/>
    <s v="Bush Westfield Collection Bookcases, Fully Assembled"/>
    <n v="302.94"/>
    <n v="0.35"/>
    <n v="196.911"/>
  </r>
  <r>
    <n v="6589"/>
    <s v="CA-2018-104731"/>
    <x v="246"/>
    <d v="2018-07-27T00:00:00"/>
    <s v="Standard Class"/>
    <s v="AM-10705"/>
    <s v="Anne McFarland"/>
    <x v="0"/>
    <x v="0"/>
    <s v="Salem"/>
    <x v="17"/>
    <n v="24153"/>
    <x v="0"/>
    <s v="OFF-BI-10003355"/>
    <x v="1"/>
    <s v="Binders"/>
    <s v="Cardinal Holdit Business Card Pockets"/>
    <n v="14.94"/>
    <n v="0.25"/>
    <n v="11.205"/>
  </r>
  <r>
    <n v="6590"/>
    <s v="CA-2018-104731"/>
    <x v="246"/>
    <d v="2018-07-27T00:00:00"/>
    <s v="Standard Class"/>
    <s v="AM-10705"/>
    <s v="Anne McFarland"/>
    <x v="0"/>
    <x v="0"/>
    <s v="Salem"/>
    <x v="17"/>
    <n v="24153"/>
    <x v="0"/>
    <s v="OFF-SU-10003505"/>
    <x v="1"/>
    <s v="Supplies"/>
    <s v="Premier Electric Letter Opener"/>
    <n v="231.72"/>
    <n v="0.3"/>
    <n v="162.20399999999998"/>
  </r>
  <r>
    <n v="6591"/>
    <s v="CA-2015-164749"/>
    <x v="893"/>
    <d v="2015-03-26T00:00:00"/>
    <s v="First Class"/>
    <s v="BG-11740"/>
    <s v="Bruce Geld"/>
    <x v="0"/>
    <x v="0"/>
    <s v="Delray Beach"/>
    <x v="2"/>
    <n v="33445"/>
    <x v="0"/>
    <s v="OFF-LA-10004484"/>
    <x v="1"/>
    <s v="Labels"/>
    <s v="Avery 476"/>
    <n v="9.9120000000000008"/>
    <n v="0.25"/>
    <n v="7.4340000000000011"/>
  </r>
  <r>
    <n v="6592"/>
    <s v="CA-2016-103716"/>
    <x v="28"/>
    <d v="2016-05-06T00:00:00"/>
    <s v="Standard Class"/>
    <s v="KB-16585"/>
    <s v="Ken Black"/>
    <x v="1"/>
    <x v="0"/>
    <s v="San Francisco"/>
    <x v="1"/>
    <n v="94110"/>
    <x v="1"/>
    <s v="OFF-AR-10000658"/>
    <x v="1"/>
    <s v="Art"/>
    <s v="Newell 324"/>
    <n v="34.65"/>
    <n v="0.45"/>
    <n v="19.057500000000001"/>
  </r>
  <r>
    <n v="6593"/>
    <s v="CA-2016-103716"/>
    <x v="28"/>
    <d v="2016-05-06T00:00:00"/>
    <s v="Standard Class"/>
    <s v="KB-16585"/>
    <s v="Ken Black"/>
    <x v="1"/>
    <x v="0"/>
    <s v="San Francisco"/>
    <x v="1"/>
    <n v="94110"/>
    <x v="1"/>
    <s v="TEC-PH-10000347"/>
    <x v="2"/>
    <s v="Phones"/>
    <s v="Cush Cases Heavy Duty Rugged Cover Case for Samsung Galaxy S5 - Purple"/>
    <n v="19.8"/>
    <n v="0.4"/>
    <n v="11.88"/>
  </r>
  <r>
    <n v="6594"/>
    <s v="CA-2017-126795"/>
    <x v="900"/>
    <d v="2017-06-16T00:00:00"/>
    <s v="Second Class"/>
    <s v="GT-14710"/>
    <s v="Greg Tran"/>
    <x v="0"/>
    <x v="0"/>
    <s v="New York City"/>
    <x v="15"/>
    <n v="10024"/>
    <x v="3"/>
    <s v="OFF-BI-10001989"/>
    <x v="1"/>
    <s v="Binders"/>
    <s v="Premium Transparent Presentation Covers by GBC"/>
    <n v="33.567999999999998"/>
    <n v="0.4"/>
    <n v="20.140799999999999"/>
  </r>
  <r>
    <n v="6595"/>
    <s v="CA-2016-146290"/>
    <x v="124"/>
    <d v="2016-05-11T00:00:00"/>
    <s v="Standard Class"/>
    <s v="SV-20815"/>
    <s v="Stuart Van"/>
    <x v="1"/>
    <x v="0"/>
    <s v="Indianapolis"/>
    <x v="14"/>
    <n v="46203"/>
    <x v="2"/>
    <s v="OFF-AR-10001897"/>
    <x v="1"/>
    <s v="Art"/>
    <s v="Model L Table or Wall-Mount Pencil Sharpener"/>
    <n v="125.93"/>
    <n v="0.35"/>
    <n v="81.854500000000002"/>
  </r>
  <r>
    <n v="6596"/>
    <s v="CA-2018-157112"/>
    <x v="756"/>
    <d v="2018-04-26T00:00:00"/>
    <s v="First Class"/>
    <s v="GG-14650"/>
    <s v="Greg Guthrie"/>
    <x v="1"/>
    <x v="0"/>
    <s v="Columbus"/>
    <x v="24"/>
    <n v="43229"/>
    <x v="3"/>
    <s v="OFF-BI-10000285"/>
    <x v="1"/>
    <s v="Binders"/>
    <s v="XtraLife ClearVue Slant-D Ring Binders by Cardinal"/>
    <n v="11.76"/>
    <n v="0.4"/>
    <n v="7.056"/>
  </r>
  <r>
    <n v="6597"/>
    <s v="CA-2018-157112"/>
    <x v="756"/>
    <d v="2018-04-26T00:00:00"/>
    <s v="First Class"/>
    <s v="GG-14650"/>
    <s v="Greg Guthrie"/>
    <x v="1"/>
    <x v="0"/>
    <s v="Columbus"/>
    <x v="24"/>
    <n v="43229"/>
    <x v="3"/>
    <s v="OFF-PA-10001804"/>
    <x v="1"/>
    <s v="Paper"/>
    <s v="Xerox 195"/>
    <n v="5.3440000000000003"/>
    <n v="0.4"/>
    <n v="3.2063999999999999"/>
  </r>
  <r>
    <n v="6598"/>
    <s v="CA-2015-169257"/>
    <x v="571"/>
    <d v="2015-06-12T00:00:00"/>
    <s v="Standard Class"/>
    <s v="SV-20785"/>
    <s v="Stewart Visinsky"/>
    <x v="0"/>
    <x v="0"/>
    <s v="Jacksonville"/>
    <x v="2"/>
    <n v="32216"/>
    <x v="0"/>
    <s v="OFF-BI-10002557"/>
    <x v="1"/>
    <s v="Binders"/>
    <s v="Presstex Flexible Ring Binders"/>
    <n v="1.365"/>
    <n v="0.25"/>
    <n v="1.0237499999999999"/>
  </r>
  <r>
    <n v="6599"/>
    <s v="CA-2015-169257"/>
    <x v="571"/>
    <d v="2015-06-12T00:00:00"/>
    <s v="Standard Class"/>
    <s v="SV-20785"/>
    <s v="Stewart Visinsky"/>
    <x v="0"/>
    <x v="0"/>
    <s v="Jacksonville"/>
    <x v="2"/>
    <n v="32216"/>
    <x v="0"/>
    <s v="OFF-PA-10002319"/>
    <x v="1"/>
    <s v="Paper"/>
    <s v="Xerox 1944"/>
    <n v="62.015999999999998"/>
    <n v="0.25"/>
    <n v="46.512"/>
  </r>
  <r>
    <n v="6600"/>
    <s v="CA-2015-154095"/>
    <x v="266"/>
    <d v="2015-12-07T00:00:00"/>
    <s v="Standard Class"/>
    <s v="ON-18715"/>
    <s v="Odella Nelson"/>
    <x v="1"/>
    <x v="0"/>
    <s v="Clinton"/>
    <x v="39"/>
    <n v="20735"/>
    <x v="3"/>
    <s v="FUR-FU-10003849"/>
    <x v="0"/>
    <s v="Furnishings"/>
    <s v="DAX Metal Frame, Desktop, Stepped-Edge"/>
    <n v="60.72"/>
    <n v="0.4"/>
    <n v="36.431999999999995"/>
  </r>
  <r>
    <n v="6601"/>
    <s v="CA-2015-154095"/>
    <x v="266"/>
    <d v="2015-12-07T00:00:00"/>
    <s v="Standard Class"/>
    <s v="ON-18715"/>
    <s v="Odella Nelson"/>
    <x v="1"/>
    <x v="0"/>
    <s v="Clinton"/>
    <x v="39"/>
    <n v="20735"/>
    <x v="3"/>
    <s v="OFF-PA-10002923"/>
    <x v="1"/>
    <s v="Paper"/>
    <s v="Xerox 1942"/>
    <n v="146.82"/>
    <n v="0.4"/>
    <n v="88.091999999999999"/>
  </r>
  <r>
    <n v="6602"/>
    <s v="CA-2015-154095"/>
    <x v="266"/>
    <d v="2015-12-07T00:00:00"/>
    <s v="Standard Class"/>
    <s v="ON-18715"/>
    <s v="Odella Nelson"/>
    <x v="1"/>
    <x v="0"/>
    <s v="Clinton"/>
    <x v="39"/>
    <n v="20735"/>
    <x v="3"/>
    <s v="FUR-CH-10004754"/>
    <x v="0"/>
    <s v="Chairs"/>
    <s v="Global Stack Chair with Arms, Black"/>
    <n v="239.84"/>
    <n v="0.45"/>
    <n v="131.91200000000001"/>
  </r>
  <r>
    <n v="6603"/>
    <s v="CA-2015-154095"/>
    <x v="266"/>
    <d v="2015-12-07T00:00:00"/>
    <s v="Standard Class"/>
    <s v="ON-18715"/>
    <s v="Odella Nelson"/>
    <x v="1"/>
    <x v="0"/>
    <s v="Clinton"/>
    <x v="39"/>
    <n v="20735"/>
    <x v="3"/>
    <s v="OFF-LA-10000634"/>
    <x v="1"/>
    <s v="Labels"/>
    <s v="Avery 509"/>
    <n v="15.66"/>
    <n v="0.4"/>
    <n v="9.395999999999999"/>
  </r>
  <r>
    <n v="6604"/>
    <s v="CA-2018-146346"/>
    <x v="46"/>
    <d v="2018-06-20T00:00:00"/>
    <s v="First Class"/>
    <s v="RA-19945"/>
    <s v="Ryan Akin"/>
    <x v="0"/>
    <x v="0"/>
    <s v="Commerce City"/>
    <x v="22"/>
    <n v="80022"/>
    <x v="1"/>
    <s v="OFF-ST-10001418"/>
    <x v="1"/>
    <s v="Storage"/>
    <s v="Carina Media Storage Towers in Natural &amp; Black"/>
    <n v="146.352"/>
    <n v="0.5"/>
    <n v="73.176000000000002"/>
  </r>
  <r>
    <n v="6605"/>
    <s v="CA-2017-148852"/>
    <x v="439"/>
    <d v="2017-05-31T00:00:00"/>
    <s v="Standard Class"/>
    <s v="SV-20785"/>
    <s v="Stewart Visinsky"/>
    <x v="0"/>
    <x v="0"/>
    <s v="Santa Ana"/>
    <x v="1"/>
    <n v="92704"/>
    <x v="1"/>
    <s v="OFF-FA-10003467"/>
    <x v="1"/>
    <s v="Fasteners"/>
    <s v="Alliance Big Bands Rubber Bands, 12/Pack"/>
    <n v="5.94"/>
    <n v="0.4"/>
    <n v="3.5640000000000001"/>
  </r>
  <r>
    <n v="6606"/>
    <s v="CA-2017-148852"/>
    <x v="439"/>
    <d v="2017-05-31T00:00:00"/>
    <s v="Standard Class"/>
    <s v="SV-20785"/>
    <s v="Stewart Visinsky"/>
    <x v="0"/>
    <x v="0"/>
    <s v="Santa Ana"/>
    <x v="1"/>
    <n v="92704"/>
    <x v="1"/>
    <s v="OFF-PA-10001293"/>
    <x v="1"/>
    <s v="Paper"/>
    <s v="Xerox 1946"/>
    <n v="45.36"/>
    <n v="0.4"/>
    <n v="27.215999999999998"/>
  </r>
  <r>
    <n v="6607"/>
    <s v="CA-2017-148852"/>
    <x v="439"/>
    <d v="2017-05-31T00:00:00"/>
    <s v="Standard Class"/>
    <s v="SV-20785"/>
    <s v="Stewart Visinsky"/>
    <x v="0"/>
    <x v="0"/>
    <s v="Santa Ana"/>
    <x v="1"/>
    <n v="92704"/>
    <x v="1"/>
    <s v="TEC-PH-10003885"/>
    <x v="2"/>
    <s v="Phones"/>
    <s v="Cisco SPA508G"/>
    <n v="211.16800000000001"/>
    <n v="0.4"/>
    <n v="126.7008"/>
  </r>
  <r>
    <n v="6608"/>
    <s v="CA-2017-148852"/>
    <x v="439"/>
    <d v="2017-05-31T00:00:00"/>
    <s v="Standard Class"/>
    <s v="SV-20785"/>
    <s v="Stewart Visinsky"/>
    <x v="0"/>
    <x v="0"/>
    <s v="Santa Ana"/>
    <x v="1"/>
    <n v="92704"/>
    <x v="1"/>
    <s v="FUR-CH-10004860"/>
    <x v="0"/>
    <s v="Chairs"/>
    <s v="Global Low Back Tilter Chair"/>
    <n v="484.70400000000001"/>
    <n v="0.45"/>
    <n v="266.58720000000005"/>
  </r>
  <r>
    <n v="6609"/>
    <s v="CA-2017-148852"/>
    <x v="439"/>
    <d v="2017-05-31T00:00:00"/>
    <s v="Standard Class"/>
    <s v="SV-20785"/>
    <s v="Stewart Visinsky"/>
    <x v="0"/>
    <x v="0"/>
    <s v="Santa Ana"/>
    <x v="1"/>
    <n v="92704"/>
    <x v="1"/>
    <s v="TEC-MA-10002428"/>
    <x v="2"/>
    <s v="Machines"/>
    <s v="Fellowes Powershred HS-440 4-Sheet High Security Shredder"/>
    <n v="371.976"/>
    <n v="0.45"/>
    <n v="204.58680000000001"/>
  </r>
  <r>
    <n v="6610"/>
    <s v="US-2016-118906"/>
    <x v="366"/>
    <d v="2016-03-10T00:00:00"/>
    <s v="Same Day"/>
    <s v="KB-16585"/>
    <s v="Ken Black"/>
    <x v="1"/>
    <x v="0"/>
    <s v="Clinton"/>
    <x v="39"/>
    <n v="20735"/>
    <x v="3"/>
    <s v="OFF-ST-10002406"/>
    <x v="1"/>
    <s v="Storage"/>
    <s v="Pizazz Global Quick File"/>
    <n v="89.82"/>
    <n v="0.5"/>
    <n v="44.91"/>
  </r>
  <r>
    <n v="6611"/>
    <s v="CA-2017-168921"/>
    <x v="201"/>
    <d v="2017-10-22T00:00:00"/>
    <s v="First Class"/>
    <s v="AG-10495"/>
    <s v="Andrew Gjertsen"/>
    <x v="1"/>
    <x v="0"/>
    <s v="Los Angeles"/>
    <x v="1"/>
    <n v="90049"/>
    <x v="1"/>
    <s v="OFF-BI-10004209"/>
    <x v="1"/>
    <s v="Binders"/>
    <s v="Fellowes Twister Kit, Gray/Clear, 3/pkg"/>
    <n v="19.295999999999999"/>
    <n v="0.4"/>
    <n v="11.577599999999999"/>
  </r>
  <r>
    <n v="6612"/>
    <s v="CA-2016-107678"/>
    <x v="1122"/>
    <d v="2016-04-28T00:00:00"/>
    <s v="Standard Class"/>
    <s v="JK-16090"/>
    <s v="Juliana Krohn"/>
    <x v="0"/>
    <x v="0"/>
    <s v="Louisville"/>
    <x v="0"/>
    <n v="40214"/>
    <x v="0"/>
    <s v="FUR-CH-10001891"/>
    <x v="0"/>
    <s v="Chairs"/>
    <s v="Global Deluxe Office Fabric Chairs"/>
    <n v="191.96"/>
    <n v="0.3"/>
    <n v="134.37199999999999"/>
  </r>
  <r>
    <n v="6613"/>
    <s v="CA-2016-107678"/>
    <x v="1122"/>
    <d v="2016-04-28T00:00:00"/>
    <s v="Standard Class"/>
    <s v="JK-16090"/>
    <s v="Juliana Krohn"/>
    <x v="0"/>
    <x v="0"/>
    <s v="Louisville"/>
    <x v="0"/>
    <n v="40214"/>
    <x v="0"/>
    <s v="OFF-BI-10002215"/>
    <x v="1"/>
    <s v="Binders"/>
    <s v="Wilson Jones Hanging View Binder, White, 1"/>
    <n v="21.3"/>
    <n v="0.25"/>
    <n v="15.975000000000001"/>
  </r>
  <r>
    <n v="6614"/>
    <s v="CA-2016-107678"/>
    <x v="1122"/>
    <d v="2016-04-28T00:00:00"/>
    <s v="Standard Class"/>
    <s v="JK-16090"/>
    <s v="Juliana Krohn"/>
    <x v="0"/>
    <x v="0"/>
    <s v="Louisville"/>
    <x v="0"/>
    <n v="40214"/>
    <x v="0"/>
    <s v="TEC-PH-10002103"/>
    <x v="2"/>
    <s v="Phones"/>
    <s v="Jabra SPEAK 410"/>
    <n v="469.95"/>
    <n v="0.25"/>
    <n v="352.46249999999998"/>
  </r>
  <r>
    <n v="6615"/>
    <s v="CA-2016-107678"/>
    <x v="1122"/>
    <d v="2016-04-28T00:00:00"/>
    <s v="Standard Class"/>
    <s v="JK-16090"/>
    <s v="Juliana Krohn"/>
    <x v="0"/>
    <x v="0"/>
    <s v="Louisville"/>
    <x v="0"/>
    <n v="40214"/>
    <x v="0"/>
    <s v="FUR-FU-10003394"/>
    <x v="0"/>
    <s v="Furnishings"/>
    <s v="Tenex The Solids Textured Chair Mats"/>
    <n v="209.88"/>
    <n v="0.25"/>
    <n v="157.41"/>
  </r>
  <r>
    <n v="6616"/>
    <s v="CA-2017-123512"/>
    <x v="26"/>
    <d v="2017-06-19T00:00:00"/>
    <s v="First Class"/>
    <s v="MV-18190"/>
    <s v="Mike Vittorini"/>
    <x v="0"/>
    <x v="0"/>
    <s v="Los Angeles"/>
    <x v="1"/>
    <n v="90045"/>
    <x v="1"/>
    <s v="FUR-BO-10004218"/>
    <x v="0"/>
    <s v="Bookcases"/>
    <s v="Bush Heritage Pine Collection 5-Shelf Bookcase, Albany Pine Finish, *Special Order"/>
    <n v="239.666"/>
    <n v="0.5"/>
    <n v="119.833"/>
  </r>
  <r>
    <n v="6617"/>
    <s v="CA-2017-123512"/>
    <x v="26"/>
    <d v="2017-06-19T00:00:00"/>
    <s v="First Class"/>
    <s v="MV-18190"/>
    <s v="Mike Vittorini"/>
    <x v="0"/>
    <x v="0"/>
    <s v="Los Angeles"/>
    <x v="1"/>
    <n v="90045"/>
    <x v="1"/>
    <s v="OFF-LA-10000081"/>
    <x v="1"/>
    <s v="Labels"/>
    <s v="Avery 496"/>
    <n v="22.5"/>
    <n v="0.4"/>
    <n v="13.5"/>
  </r>
  <r>
    <n v="6618"/>
    <s v="CA-2017-123512"/>
    <x v="26"/>
    <d v="2017-06-19T00:00:00"/>
    <s v="First Class"/>
    <s v="MV-18190"/>
    <s v="Mike Vittorini"/>
    <x v="0"/>
    <x v="0"/>
    <s v="Los Angeles"/>
    <x v="1"/>
    <n v="90045"/>
    <x v="1"/>
    <s v="OFF-PA-10001497"/>
    <x v="1"/>
    <s v="Paper"/>
    <s v="Xerox 1914"/>
    <n v="219.84"/>
    <n v="0.4"/>
    <n v="131.904"/>
  </r>
  <r>
    <n v="6619"/>
    <s v="US-2018-167402"/>
    <x v="1123"/>
    <d v="2018-01-18T00:00:00"/>
    <s v="Second Class"/>
    <s v="CP-12085"/>
    <s v="Cathy Prescott"/>
    <x v="1"/>
    <x v="0"/>
    <s v="Springfield"/>
    <x v="25"/>
    <n v="65807"/>
    <x v="2"/>
    <s v="OFF-PA-10004983"/>
    <x v="1"/>
    <s v="Paper"/>
    <s v="Xerox 23"/>
    <n v="32.4"/>
    <n v="0.3"/>
    <n v="22.679999999999996"/>
  </r>
  <r>
    <n v="6620"/>
    <s v="US-2018-167402"/>
    <x v="1123"/>
    <d v="2018-01-18T00:00:00"/>
    <s v="Second Class"/>
    <s v="CP-12085"/>
    <s v="Cathy Prescott"/>
    <x v="1"/>
    <x v="0"/>
    <s v="Springfield"/>
    <x v="25"/>
    <n v="65807"/>
    <x v="2"/>
    <s v="OFF-AR-10004010"/>
    <x v="1"/>
    <s v="Art"/>
    <s v="Hunt Boston Vacuum Mount KS Pencil Sharpener"/>
    <n v="209.94"/>
    <n v="0.35"/>
    <n v="136.46100000000001"/>
  </r>
  <r>
    <n v="6621"/>
    <s v="US-2018-167402"/>
    <x v="1123"/>
    <d v="2018-01-18T00:00:00"/>
    <s v="Second Class"/>
    <s v="CP-12085"/>
    <s v="Cathy Prescott"/>
    <x v="1"/>
    <x v="0"/>
    <s v="Springfield"/>
    <x v="25"/>
    <n v="65807"/>
    <x v="2"/>
    <s v="OFF-SU-10002881"/>
    <x v="1"/>
    <s v="Supplies"/>
    <s v="Martin Yale Chadless Opener Electric Letter Opener"/>
    <n v="4164.05"/>
    <n v="0.35"/>
    <n v="2706.6325000000002"/>
  </r>
  <r>
    <n v="6622"/>
    <s v="US-2018-167402"/>
    <x v="1123"/>
    <d v="2018-01-18T00:00:00"/>
    <s v="Second Class"/>
    <s v="CP-12085"/>
    <s v="Cathy Prescott"/>
    <x v="1"/>
    <x v="0"/>
    <s v="Springfield"/>
    <x v="25"/>
    <n v="65807"/>
    <x v="2"/>
    <s v="FUR-BO-10001608"/>
    <x v="0"/>
    <s v="Bookcases"/>
    <s v="Hon Metal Bookcases, Black"/>
    <n v="212.94"/>
    <n v="0.4"/>
    <n v="127.764"/>
  </r>
  <r>
    <n v="6623"/>
    <s v="CA-2015-130449"/>
    <x v="1124"/>
    <d v="2015-09-09T00:00:00"/>
    <s v="First Class"/>
    <s v="VP-21760"/>
    <s v="Victoria Pisteka"/>
    <x v="1"/>
    <x v="0"/>
    <s v="San Francisco"/>
    <x v="1"/>
    <n v="94109"/>
    <x v="1"/>
    <s v="FUR-FU-10001487"/>
    <x v="0"/>
    <s v="Furnishings"/>
    <s v="Eldon Expressions Wood and Plastic Desk Accessories, Cherry Wood"/>
    <n v="41.88"/>
    <n v="0.4"/>
    <n v="25.128"/>
  </r>
  <r>
    <n v="6624"/>
    <s v="CA-2015-130449"/>
    <x v="1124"/>
    <d v="2015-09-09T00:00:00"/>
    <s v="First Class"/>
    <s v="VP-21760"/>
    <s v="Victoria Pisteka"/>
    <x v="1"/>
    <x v="0"/>
    <s v="San Francisco"/>
    <x v="1"/>
    <n v="94109"/>
    <x v="1"/>
    <s v="OFF-LA-10001934"/>
    <x v="1"/>
    <s v="Labels"/>
    <s v="Avery 516"/>
    <n v="58.48"/>
    <n v="0.4"/>
    <n v="35.087999999999994"/>
  </r>
  <r>
    <n v="6625"/>
    <s v="CA-2016-141250"/>
    <x v="1125"/>
    <d v="2016-01-23T00:00:00"/>
    <s v="Standard Class"/>
    <s v="PM-18940"/>
    <s v="Paul MacIntyre"/>
    <x v="0"/>
    <x v="0"/>
    <s v="Texas City"/>
    <x v="5"/>
    <n v="77590"/>
    <x v="2"/>
    <s v="FUR-TA-10002855"/>
    <x v="0"/>
    <s v="Tables"/>
    <s v="Bevis Round Conference Table Top &amp; Single Column Base"/>
    <n v="102.438"/>
    <n v="0.35"/>
    <n v="66.584699999999998"/>
  </r>
  <r>
    <n v="6626"/>
    <s v="CA-2016-141250"/>
    <x v="1125"/>
    <d v="2016-01-23T00:00:00"/>
    <s v="Standard Class"/>
    <s v="PM-18940"/>
    <s v="Paul MacIntyre"/>
    <x v="0"/>
    <x v="0"/>
    <s v="Texas City"/>
    <x v="5"/>
    <n v="77590"/>
    <x v="2"/>
    <s v="FUR-CH-10004875"/>
    <x v="0"/>
    <s v="Chairs"/>
    <s v="Harbour Creations 67200 Series Stacking Chairs"/>
    <n v="199.304"/>
    <n v="0.35"/>
    <n v="129.54760000000002"/>
  </r>
  <r>
    <n v="6627"/>
    <s v="CA-2015-145541"/>
    <x v="637"/>
    <d v="2015-12-21T00:00:00"/>
    <s v="Standard Class"/>
    <s v="TB-21400"/>
    <s v="Tom Boeckenhauer"/>
    <x v="0"/>
    <x v="0"/>
    <s v="New York City"/>
    <x v="15"/>
    <n v="10024"/>
    <x v="3"/>
    <s v="TEC-MA-10001127"/>
    <x v="2"/>
    <s v="Machines"/>
    <s v="HP Designjet T520 Inkjet Large Format Printer - 24 Color"/>
    <n v="6999.96"/>
    <n v="0.45"/>
    <n v="3849.9780000000005"/>
  </r>
  <r>
    <n v="6628"/>
    <s v="CA-2015-138513"/>
    <x v="235"/>
    <d v="2015-05-27T00:00:00"/>
    <s v="Standard Class"/>
    <s v="EH-13990"/>
    <s v="Erica Hackney"/>
    <x v="0"/>
    <x v="0"/>
    <s v="Bellevue"/>
    <x v="4"/>
    <n v="98006"/>
    <x v="1"/>
    <s v="OFF-PA-10003177"/>
    <x v="1"/>
    <s v="Paper"/>
    <s v="Xerox 1999"/>
    <n v="12.96"/>
    <n v="0.4"/>
    <n v="7.7759999999999998"/>
  </r>
  <r>
    <n v="6629"/>
    <s v="CA-2016-135489"/>
    <x v="444"/>
    <d v="2016-09-22T00:00:00"/>
    <s v="Second Class"/>
    <s v="GW-14605"/>
    <s v="Giulietta Weimer"/>
    <x v="0"/>
    <x v="0"/>
    <s v="New York City"/>
    <x v="15"/>
    <n v="10024"/>
    <x v="3"/>
    <s v="TEC-PH-10000011"/>
    <x v="2"/>
    <s v="Phones"/>
    <s v="PureGear Roll-On Screen Protector"/>
    <n v="279.86"/>
    <n v="0.4"/>
    <n v="167.916"/>
  </r>
  <r>
    <n v="6630"/>
    <s v="CA-2016-125696"/>
    <x v="653"/>
    <d v="2016-10-06T00:00:00"/>
    <s v="Standard Class"/>
    <s v="NP-18685"/>
    <s v="Nora Pelletier"/>
    <x v="2"/>
    <x v="0"/>
    <s v="Wilson"/>
    <x v="3"/>
    <n v="27893"/>
    <x v="0"/>
    <s v="OFF-BI-10001757"/>
    <x v="1"/>
    <s v="Binders"/>
    <s v="Pressboard Hanging Data Binders for Unburst Sheets"/>
    <n v="7.38"/>
    <n v="0.25"/>
    <n v="5.5350000000000001"/>
  </r>
  <r>
    <n v="6631"/>
    <s v="CA-2017-105081"/>
    <x v="591"/>
    <d v="2017-12-30T00:00:00"/>
    <s v="Standard Class"/>
    <s v="JE-15715"/>
    <s v="Joe Elijah"/>
    <x v="0"/>
    <x v="0"/>
    <s v="Seattle"/>
    <x v="4"/>
    <n v="98115"/>
    <x v="1"/>
    <s v="FUR-CH-10000847"/>
    <x v="0"/>
    <s v="Chairs"/>
    <s v="Global Executive Mid-Back Managers Chair"/>
    <n v="698.35199999999998"/>
    <n v="0.45"/>
    <n v="384.09360000000004"/>
  </r>
  <r>
    <n v="6632"/>
    <s v="CA-2017-105081"/>
    <x v="591"/>
    <d v="2017-12-30T00:00:00"/>
    <s v="Standard Class"/>
    <s v="JE-15715"/>
    <s v="Joe Elijah"/>
    <x v="0"/>
    <x v="0"/>
    <s v="Seattle"/>
    <x v="4"/>
    <n v="98115"/>
    <x v="1"/>
    <s v="FUR-TA-10001307"/>
    <x v="0"/>
    <s v="Tables"/>
    <s v="SAFCO PlanMaster Heigh-Adjustable Drafting Table Base, 43w x 30d x 30-37h, Black"/>
    <n v="1747.25"/>
    <n v="0.45"/>
    <n v="960.98750000000007"/>
  </r>
  <r>
    <n v="6633"/>
    <s v="US-2017-146857"/>
    <x v="715"/>
    <d v="2017-05-08T00:00:00"/>
    <s v="Second Class"/>
    <s v="BE-11455"/>
    <s v="Brad Eason"/>
    <x v="2"/>
    <x v="0"/>
    <s v="Springfield"/>
    <x v="25"/>
    <n v="65807"/>
    <x v="2"/>
    <s v="OFF-AP-10001205"/>
    <x v="1"/>
    <s v="Appliances"/>
    <s v="Belkin 5 Outlet SurgeMaster Power Centers"/>
    <n v="54.48"/>
    <n v="0.3"/>
    <n v="38.135999999999996"/>
  </r>
  <r>
    <n v="6634"/>
    <s v="CA-2017-166275"/>
    <x v="1057"/>
    <d v="2017-10-24T00:00:00"/>
    <s v="Same Day"/>
    <s v="SS-20590"/>
    <s v="Sonia Sunley"/>
    <x v="0"/>
    <x v="0"/>
    <s v="San Francisco"/>
    <x v="1"/>
    <n v="94109"/>
    <x v="1"/>
    <s v="TEC-AC-10001838"/>
    <x v="2"/>
    <s v="Accessories"/>
    <s v="Razer Tiamat Over Ear 7.1 Surround Sound PC Gaming Headset"/>
    <n v="199.99"/>
    <n v="0.45"/>
    <n v="109.99450000000002"/>
  </r>
  <r>
    <n v="6635"/>
    <s v="CA-2018-144498"/>
    <x v="636"/>
    <d v="2018-05-06T00:00:00"/>
    <s v="Same Day"/>
    <s v="MB-18085"/>
    <s v="Mick Brown"/>
    <x v="0"/>
    <x v="0"/>
    <s v="Charlotte"/>
    <x v="3"/>
    <n v="28205"/>
    <x v="0"/>
    <s v="OFF-BI-10003982"/>
    <x v="1"/>
    <s v="Binders"/>
    <s v="Wilson Jones Century Plastic Molded Ring Binders"/>
    <n v="68.540999999999997"/>
    <n v="0.25"/>
    <n v="51.405749999999998"/>
  </r>
  <r>
    <n v="6636"/>
    <s v="CA-2018-144498"/>
    <x v="636"/>
    <d v="2018-05-06T00:00:00"/>
    <s v="Same Day"/>
    <s v="MB-18085"/>
    <s v="Mick Brown"/>
    <x v="0"/>
    <x v="0"/>
    <s v="Charlotte"/>
    <x v="3"/>
    <n v="28205"/>
    <x v="0"/>
    <s v="TEC-PH-10004977"/>
    <x v="2"/>
    <s v="Phones"/>
    <s v="GE 30524EE4"/>
    <n v="627.16800000000001"/>
    <n v="0.25"/>
    <n v="470.37599999999998"/>
  </r>
  <r>
    <n v="6637"/>
    <s v="CA-2018-144498"/>
    <x v="636"/>
    <d v="2018-05-06T00:00:00"/>
    <s v="Same Day"/>
    <s v="MB-18085"/>
    <s v="Mick Brown"/>
    <x v="0"/>
    <x v="0"/>
    <s v="Charlotte"/>
    <x v="3"/>
    <n v="28205"/>
    <x v="0"/>
    <s v="OFF-LA-10003510"/>
    <x v="1"/>
    <s v="Labels"/>
    <s v="Avery 4027 File Folder Labels for Dot Matrix Printers, 5000 Labels per Box, White"/>
    <n v="122.12"/>
    <n v="0.25"/>
    <n v="91.59"/>
  </r>
  <r>
    <n v="6638"/>
    <s v="CA-2018-103352"/>
    <x v="344"/>
    <d v="2018-11-30T00:00:00"/>
    <s v="Second Class"/>
    <s v="RP-19390"/>
    <s v="Resi Pölking"/>
    <x v="0"/>
    <x v="0"/>
    <s v="New York City"/>
    <x v="15"/>
    <n v="10011"/>
    <x v="3"/>
    <s v="OFF-AR-10001573"/>
    <x v="1"/>
    <s v="Art"/>
    <s v="American Pencil"/>
    <n v="6.99"/>
    <n v="0.45"/>
    <n v="3.8445000000000005"/>
  </r>
  <r>
    <n v="6639"/>
    <s v="CA-2018-103352"/>
    <x v="344"/>
    <d v="2018-11-30T00:00:00"/>
    <s v="Second Class"/>
    <s v="RP-19390"/>
    <s v="Resi Pölking"/>
    <x v="0"/>
    <x v="0"/>
    <s v="New York City"/>
    <x v="15"/>
    <n v="10011"/>
    <x v="3"/>
    <s v="OFF-BI-10001196"/>
    <x v="1"/>
    <s v="Binders"/>
    <s v="Avery Flip-Chart Easel Binder, Black"/>
    <n v="107.42400000000001"/>
    <n v="0.4"/>
    <n v="64.454400000000007"/>
  </r>
  <r>
    <n v="6640"/>
    <s v="CA-2015-108609"/>
    <x v="656"/>
    <d v="2015-11-02T00:00:00"/>
    <s v="Second Class"/>
    <s v="AJ-10780"/>
    <s v="Anthony Jacobs"/>
    <x v="1"/>
    <x v="0"/>
    <s v="Lorain"/>
    <x v="24"/>
    <n v="44052"/>
    <x v="3"/>
    <s v="FUR-TA-10003954"/>
    <x v="0"/>
    <s v="Tables"/>
    <s v="Hon 94000 Series Round Tables"/>
    <n v="1421.664"/>
    <n v="0.45"/>
    <n v="781.91520000000003"/>
  </r>
  <r>
    <n v="6641"/>
    <s v="CA-2018-128328"/>
    <x v="485"/>
    <d v="2018-08-09T00:00:00"/>
    <s v="Standard Class"/>
    <s v="PO-18865"/>
    <s v="Patrick O Donnel"/>
    <x v="0"/>
    <x v="0"/>
    <s v="Indianapolis"/>
    <x v="14"/>
    <n v="46203"/>
    <x v="2"/>
    <s v="OFF-BI-10001989"/>
    <x v="1"/>
    <s v="Binders"/>
    <s v="Premium Transparent Presentation Covers by GBC"/>
    <n v="125.88"/>
    <n v="0.3"/>
    <n v="88.115999999999985"/>
  </r>
  <r>
    <n v="6642"/>
    <s v="CA-2018-128328"/>
    <x v="485"/>
    <d v="2018-08-09T00:00:00"/>
    <s v="Standard Class"/>
    <s v="PO-18865"/>
    <s v="Patrick O Donnel"/>
    <x v="0"/>
    <x v="0"/>
    <s v="Indianapolis"/>
    <x v="14"/>
    <n v="46203"/>
    <x v="2"/>
    <s v="TEC-AC-10001714"/>
    <x v="2"/>
    <s v="Accessories"/>
    <s v="Logitech MX Performance Wireless Mouse"/>
    <n v="79.78"/>
    <n v="0.35"/>
    <n v="51.856999999999999"/>
  </r>
  <r>
    <n v="6643"/>
    <s v="CA-2018-128328"/>
    <x v="485"/>
    <d v="2018-08-09T00:00:00"/>
    <s v="Standard Class"/>
    <s v="PO-18865"/>
    <s v="Patrick O Donnel"/>
    <x v="0"/>
    <x v="0"/>
    <s v="Indianapolis"/>
    <x v="14"/>
    <n v="46203"/>
    <x v="2"/>
    <s v="OFF-LA-10003498"/>
    <x v="1"/>
    <s v="Labels"/>
    <s v="Avery 475"/>
    <n v="133.19999999999999"/>
    <n v="0.3"/>
    <n v="93.239999999999981"/>
  </r>
  <r>
    <n v="6644"/>
    <s v="US-2016-156496"/>
    <x v="544"/>
    <d v="2016-08-16T00:00:00"/>
    <s v="Standard Class"/>
    <s v="WB-21850"/>
    <s v="William Brown"/>
    <x v="0"/>
    <x v="0"/>
    <s v="Redmond"/>
    <x v="21"/>
    <n v="97756"/>
    <x v="1"/>
    <s v="TEC-PH-10000576"/>
    <x v="2"/>
    <s v="Phones"/>
    <s v="AT&amp;T 1080 Corded phone"/>
    <n v="438.36799999999999"/>
    <n v="0.4"/>
    <n v="263.02080000000001"/>
  </r>
  <r>
    <n v="6645"/>
    <s v="US-2016-156496"/>
    <x v="544"/>
    <d v="2016-08-16T00:00:00"/>
    <s v="Standard Class"/>
    <s v="WB-21850"/>
    <s v="William Brown"/>
    <x v="0"/>
    <x v="0"/>
    <s v="Redmond"/>
    <x v="21"/>
    <n v="97756"/>
    <x v="1"/>
    <s v="TEC-PH-10004188"/>
    <x v="2"/>
    <s v="Phones"/>
    <s v="OtterBox Commuter Series Case - Samsung Galaxy S4"/>
    <n v="139.94399999999999"/>
    <n v="0.4"/>
    <n v="83.966399999999993"/>
  </r>
  <r>
    <n v="6646"/>
    <s v="US-2016-156496"/>
    <x v="544"/>
    <d v="2016-08-16T00:00:00"/>
    <s v="Standard Class"/>
    <s v="WB-21850"/>
    <s v="William Brown"/>
    <x v="0"/>
    <x v="0"/>
    <s v="Redmond"/>
    <x v="21"/>
    <n v="97756"/>
    <x v="1"/>
    <s v="OFF-AP-10001469"/>
    <x v="1"/>
    <s v="Appliances"/>
    <s v="Fellowes 8 Outlet Superior Workstation Surge Protector"/>
    <n v="133.47200000000001"/>
    <n v="0.4"/>
    <n v="80.083200000000005"/>
  </r>
  <r>
    <n v="6647"/>
    <s v="US-2017-127334"/>
    <x v="272"/>
    <d v="2017-12-21T00:00:00"/>
    <s v="Standard Class"/>
    <s v="MP-18175"/>
    <s v="Mike Pelletier"/>
    <x v="2"/>
    <x v="0"/>
    <s v="Springfield"/>
    <x v="21"/>
    <n v="97477"/>
    <x v="1"/>
    <s v="FUR-TA-10003473"/>
    <x v="0"/>
    <s v="Tables"/>
    <s v="Bretford Rectangular Conference Table Tops"/>
    <n v="564.19500000000005"/>
    <n v="0.45"/>
    <n v="310.30725000000007"/>
  </r>
  <r>
    <n v="6648"/>
    <s v="US-2017-127334"/>
    <x v="272"/>
    <d v="2017-12-21T00:00:00"/>
    <s v="Standard Class"/>
    <s v="MP-18175"/>
    <s v="Mike Pelletier"/>
    <x v="2"/>
    <x v="0"/>
    <s v="Springfield"/>
    <x v="21"/>
    <n v="97477"/>
    <x v="1"/>
    <s v="OFF-AP-10001205"/>
    <x v="1"/>
    <s v="Appliances"/>
    <s v="Belkin 5 Outlet SurgeMaster Power Centers"/>
    <n v="87.168000000000006"/>
    <n v="0.4"/>
    <n v="52.300800000000002"/>
  </r>
  <r>
    <n v="6649"/>
    <s v="US-2018-124779"/>
    <x v="565"/>
    <d v="2018-09-11T00:00:00"/>
    <s v="First Class"/>
    <s v="BF-11020"/>
    <s v="Barry Französisch"/>
    <x v="1"/>
    <x v="0"/>
    <s v="Arlington"/>
    <x v="5"/>
    <n v="76017"/>
    <x v="2"/>
    <s v="OFF-BI-10002429"/>
    <x v="1"/>
    <s v="Binders"/>
    <s v="Premier Elliptical Ring Binder, Black"/>
    <n v="42.616"/>
    <n v="0.3"/>
    <n v="29.831199999999999"/>
  </r>
  <r>
    <n v="6650"/>
    <s v="US-2018-124779"/>
    <x v="565"/>
    <d v="2018-09-11T00:00:00"/>
    <s v="First Class"/>
    <s v="BF-11020"/>
    <s v="Barry Französisch"/>
    <x v="1"/>
    <x v="0"/>
    <s v="Arlington"/>
    <x v="5"/>
    <n v="76017"/>
    <x v="2"/>
    <s v="TEC-CO-10001943"/>
    <x v="2"/>
    <s v="Copiers"/>
    <s v="Canon PC-428 Personal Copier"/>
    <n v="319.98399999999998"/>
    <n v="0.4"/>
    <n v="191.99039999999999"/>
  </r>
  <r>
    <n v="6651"/>
    <s v="US-2018-124779"/>
    <x v="565"/>
    <d v="2018-09-11T00:00:00"/>
    <s v="First Class"/>
    <s v="BF-11020"/>
    <s v="Barry Französisch"/>
    <x v="1"/>
    <x v="0"/>
    <s v="Arlington"/>
    <x v="5"/>
    <n v="76017"/>
    <x v="2"/>
    <s v="OFF-FA-10004854"/>
    <x v="1"/>
    <s v="Fasteners"/>
    <s v="Vinyl Coated Wire Paper Clips in Organizer Box, 800/Box"/>
    <n v="45.92"/>
    <n v="0.3"/>
    <n v="32.143999999999998"/>
  </r>
  <r>
    <n v="6652"/>
    <s v="US-2018-124779"/>
    <x v="565"/>
    <d v="2018-09-11T00:00:00"/>
    <s v="First Class"/>
    <s v="BF-11020"/>
    <s v="Barry Französisch"/>
    <x v="1"/>
    <x v="0"/>
    <s v="Arlington"/>
    <x v="5"/>
    <n v="76017"/>
    <x v="2"/>
    <s v="FUR-FU-10001095"/>
    <x v="0"/>
    <s v="Furnishings"/>
    <s v="DAX Black Cherry Wood-Tone Poster Frame"/>
    <n v="21.184000000000001"/>
    <n v="0.3"/>
    <n v="14.828799999999999"/>
  </r>
  <r>
    <n v="6653"/>
    <s v="US-2018-124779"/>
    <x v="565"/>
    <d v="2018-09-11T00:00:00"/>
    <s v="First Class"/>
    <s v="BF-11020"/>
    <s v="Barry Französisch"/>
    <x v="1"/>
    <x v="0"/>
    <s v="Arlington"/>
    <x v="5"/>
    <n v="76017"/>
    <x v="2"/>
    <s v="OFF-PA-10000061"/>
    <x v="1"/>
    <s v="Paper"/>
    <s v="Xerox 205"/>
    <n v="20.736000000000001"/>
    <n v="0.3"/>
    <n v="14.5152"/>
  </r>
  <r>
    <n v="6654"/>
    <s v="US-2018-124779"/>
    <x v="565"/>
    <d v="2018-09-11T00:00:00"/>
    <s v="First Class"/>
    <s v="BF-11020"/>
    <s v="Barry Französisch"/>
    <x v="1"/>
    <x v="0"/>
    <s v="Arlington"/>
    <x v="5"/>
    <n v="76017"/>
    <x v="2"/>
    <s v="FUR-CH-10003535"/>
    <x v="0"/>
    <s v="Chairs"/>
    <s v="Global Armless Task Chair, Royal Blue"/>
    <n v="213.43"/>
    <n v="0.35"/>
    <n v="138.7295"/>
  </r>
  <r>
    <n v="6655"/>
    <s v="CA-2018-135937"/>
    <x v="297"/>
    <d v="2018-02-27T00:00:00"/>
    <s v="Standard Class"/>
    <s v="KM-16375"/>
    <s v="Katherine Murray"/>
    <x v="2"/>
    <x v="0"/>
    <s v="Gilbert"/>
    <x v="16"/>
    <n v="85234"/>
    <x v="1"/>
    <s v="TEC-PH-10004447"/>
    <x v="2"/>
    <s v="Phones"/>
    <s v="Toshiba IPT2010-SD IP Telephone"/>
    <n v="333.57600000000002"/>
    <n v="0.4"/>
    <n v="200.1456"/>
  </r>
  <r>
    <n v="6656"/>
    <s v="CA-2018-135937"/>
    <x v="297"/>
    <d v="2018-02-27T00:00:00"/>
    <s v="Standard Class"/>
    <s v="KM-16375"/>
    <s v="Katherine Murray"/>
    <x v="2"/>
    <x v="0"/>
    <s v="Gilbert"/>
    <x v="16"/>
    <n v="85234"/>
    <x v="1"/>
    <s v="TEC-AC-10001114"/>
    <x v="2"/>
    <s v="Accessories"/>
    <s v="Microsoft Wireless Mobile Mouse 4000"/>
    <n v="31.992000000000001"/>
    <n v="0.45"/>
    <n v="17.595600000000001"/>
  </r>
  <r>
    <n v="6657"/>
    <s v="CA-2018-135937"/>
    <x v="297"/>
    <d v="2018-02-27T00:00:00"/>
    <s v="Standard Class"/>
    <s v="KM-16375"/>
    <s v="Katherine Murray"/>
    <x v="2"/>
    <x v="0"/>
    <s v="Gilbert"/>
    <x v="16"/>
    <n v="85234"/>
    <x v="1"/>
    <s v="OFF-ST-10000563"/>
    <x v="1"/>
    <s v="Storage"/>
    <s v="Fellowes Bankers Box Stor/Drawer Steel Plus"/>
    <n v="51.167999999999999"/>
    <n v="0.5"/>
    <n v="25.584"/>
  </r>
  <r>
    <n v="6658"/>
    <s v="CA-2018-135937"/>
    <x v="297"/>
    <d v="2018-02-27T00:00:00"/>
    <s v="Standard Class"/>
    <s v="KM-16375"/>
    <s v="Katherine Murray"/>
    <x v="2"/>
    <x v="0"/>
    <s v="Gilbert"/>
    <x v="16"/>
    <n v="85234"/>
    <x v="1"/>
    <s v="OFF-EN-10004846"/>
    <x v="1"/>
    <s v="Envelopes"/>
    <s v="Letter or Legal Size Expandable Poly String Tie Envelopes"/>
    <n v="10.64"/>
    <n v="0.4"/>
    <n v="6.3840000000000003"/>
  </r>
  <r>
    <n v="6659"/>
    <s v="CA-2018-135937"/>
    <x v="297"/>
    <d v="2018-02-27T00:00:00"/>
    <s v="Standard Class"/>
    <s v="KM-16375"/>
    <s v="Katherine Murray"/>
    <x v="2"/>
    <x v="0"/>
    <s v="Gilbert"/>
    <x v="16"/>
    <n v="85234"/>
    <x v="1"/>
    <s v="FUR-FU-10002253"/>
    <x v="0"/>
    <s v="Furnishings"/>
    <s v="Howard Miller 13 Diameter Pewter Finish Round Wall Clock"/>
    <n v="68.703999999999994"/>
    <n v="0.4"/>
    <n v="41.222399999999993"/>
  </r>
  <r>
    <n v="6660"/>
    <s v="CA-2018-135937"/>
    <x v="297"/>
    <d v="2018-02-27T00:00:00"/>
    <s v="Standard Class"/>
    <s v="KM-16375"/>
    <s v="Katherine Murray"/>
    <x v="2"/>
    <x v="0"/>
    <s v="Gilbert"/>
    <x v="16"/>
    <n v="85234"/>
    <x v="1"/>
    <s v="FUR-TA-10001039"/>
    <x v="0"/>
    <s v="Tables"/>
    <s v="KI Adjustable-Height Table"/>
    <n v="386.91"/>
    <n v="0.45"/>
    <n v="212.80050000000003"/>
  </r>
  <r>
    <n v="6661"/>
    <s v="CA-2016-129322"/>
    <x v="816"/>
    <d v="2016-08-10T00:00:00"/>
    <s v="Second Class"/>
    <s v="DB-13405"/>
    <s v="Denny Blanton"/>
    <x v="0"/>
    <x v="0"/>
    <s v="Lawrence"/>
    <x v="31"/>
    <n v="1841"/>
    <x v="3"/>
    <s v="OFF-AR-10004587"/>
    <x v="1"/>
    <s v="Art"/>
    <s v="Boston 1827 Commercial Additional Cutter, Drive Gear &amp; Gear Rack for 1606"/>
    <n v="39.659999999999997"/>
    <n v="0.45"/>
    <n v="21.812999999999999"/>
  </r>
  <r>
    <n v="6662"/>
    <s v="CA-2016-129322"/>
    <x v="816"/>
    <d v="2016-08-10T00:00:00"/>
    <s v="Second Class"/>
    <s v="DB-13405"/>
    <s v="Denny Blanton"/>
    <x v="0"/>
    <x v="0"/>
    <s v="Lawrence"/>
    <x v="31"/>
    <n v="1841"/>
    <x v="3"/>
    <s v="OFF-AP-10004336"/>
    <x v="1"/>
    <s v="Appliances"/>
    <s v="Conquest 14 Commercial Heavy-Duty Upright Vacuum, Collection System, Accessory Kit"/>
    <n v="113.92"/>
    <n v="0.4"/>
    <n v="68.352000000000004"/>
  </r>
  <r>
    <n v="6663"/>
    <s v="CA-2016-129322"/>
    <x v="816"/>
    <d v="2016-08-10T00:00:00"/>
    <s v="Second Class"/>
    <s v="DB-13405"/>
    <s v="Denny Blanton"/>
    <x v="0"/>
    <x v="0"/>
    <s v="Lawrence"/>
    <x v="31"/>
    <n v="1841"/>
    <x v="3"/>
    <s v="OFF-BI-10001718"/>
    <x v="1"/>
    <s v="Binders"/>
    <s v="GBC DocuBind P50 Personal Binding Machine"/>
    <n v="447.86"/>
    <n v="0.4"/>
    <n v="268.71600000000001"/>
  </r>
  <r>
    <n v="6664"/>
    <s v="CA-2018-162173"/>
    <x v="40"/>
    <d v="2018-11-01T00:00:00"/>
    <s v="Standard Class"/>
    <s v="OT-18730"/>
    <s v="Olvera Toch"/>
    <x v="0"/>
    <x v="0"/>
    <s v="Virginia Beach"/>
    <x v="17"/>
    <n v="23464"/>
    <x v="0"/>
    <s v="FUR-TA-10001520"/>
    <x v="0"/>
    <s v="Tables"/>
    <s v="Lesro Sheffield Collection Coffee Table, End Table, Center Table, Corner Table"/>
    <n v="356.85"/>
    <n v="0.3"/>
    <n v="249.79499999999999"/>
  </r>
  <r>
    <n v="6665"/>
    <s v="CA-2018-162173"/>
    <x v="40"/>
    <d v="2018-11-01T00:00:00"/>
    <s v="Standard Class"/>
    <s v="OT-18730"/>
    <s v="Olvera Toch"/>
    <x v="0"/>
    <x v="0"/>
    <s v="Virginia Beach"/>
    <x v="17"/>
    <n v="23464"/>
    <x v="0"/>
    <s v="OFF-EN-10002831"/>
    <x v="1"/>
    <s v="Envelopes"/>
    <s v="Tyvek  Top-Opening Peel &amp; Seel  Envelopes, Gray"/>
    <n v="251.58"/>
    <n v="0.25"/>
    <n v="188.685"/>
  </r>
  <r>
    <n v="6666"/>
    <s v="CA-2017-115483"/>
    <x v="216"/>
    <d v="2017-07-18T00:00:00"/>
    <s v="Second Class"/>
    <s v="JS-15880"/>
    <s v="John Stevenson"/>
    <x v="0"/>
    <x v="0"/>
    <s v="Irving"/>
    <x v="5"/>
    <n v="75061"/>
    <x v="2"/>
    <s v="OFF-PA-10001497"/>
    <x v="1"/>
    <s v="Paper"/>
    <s v="Xerox 1914"/>
    <n v="219.84"/>
    <n v="0.3"/>
    <n v="153.88800000000001"/>
  </r>
  <r>
    <n v="6667"/>
    <s v="CA-2018-122175"/>
    <x v="605"/>
    <d v="2018-05-14T00:00:00"/>
    <s v="Second Class"/>
    <s v="CA-12775"/>
    <s v="Cynthia Arntzen"/>
    <x v="0"/>
    <x v="0"/>
    <s v="Vineland"/>
    <x v="30"/>
    <n v="8360"/>
    <x v="3"/>
    <s v="FUR-FU-10000719"/>
    <x v="0"/>
    <s v="Furnishings"/>
    <s v="DAX Cubicle Frames, 8-1/2 x 11"/>
    <n v="42.85"/>
    <n v="0.4"/>
    <n v="25.71"/>
  </r>
  <r>
    <n v="6668"/>
    <s v="CA-2018-122175"/>
    <x v="605"/>
    <d v="2018-05-14T00:00:00"/>
    <s v="Second Class"/>
    <s v="CA-12775"/>
    <s v="Cynthia Arntzen"/>
    <x v="0"/>
    <x v="0"/>
    <s v="Vineland"/>
    <x v="30"/>
    <n v="8360"/>
    <x v="3"/>
    <s v="OFF-LA-10002271"/>
    <x v="1"/>
    <s v="Labels"/>
    <s v="Smead Alpha-Z Color-Coded Second Alphabetical Labels and Starter Set"/>
    <n v="6.16"/>
    <n v="0.4"/>
    <n v="3.6959999999999997"/>
  </r>
  <r>
    <n v="6669"/>
    <s v="CA-2018-122175"/>
    <x v="605"/>
    <d v="2018-05-14T00:00:00"/>
    <s v="Second Class"/>
    <s v="CA-12775"/>
    <s v="Cynthia Arntzen"/>
    <x v="0"/>
    <x v="0"/>
    <s v="Vineland"/>
    <x v="30"/>
    <n v="8360"/>
    <x v="3"/>
    <s v="OFF-SU-10004661"/>
    <x v="1"/>
    <s v="Supplies"/>
    <s v="Acme Titanium Bonded Scissors"/>
    <n v="17"/>
    <n v="0.45"/>
    <n v="9.3500000000000014"/>
  </r>
  <r>
    <n v="6670"/>
    <s v="CA-2018-122175"/>
    <x v="605"/>
    <d v="2018-05-14T00:00:00"/>
    <s v="Second Class"/>
    <s v="CA-12775"/>
    <s v="Cynthia Arntzen"/>
    <x v="0"/>
    <x v="0"/>
    <s v="Vineland"/>
    <x v="30"/>
    <n v="8360"/>
    <x v="3"/>
    <s v="TEC-AC-10004859"/>
    <x v="2"/>
    <s v="Accessories"/>
    <s v="Maxell Pro 80 Minute CD-R, 10/Pack"/>
    <n v="87.4"/>
    <n v="0.45"/>
    <n v="48.070000000000007"/>
  </r>
  <r>
    <n v="6671"/>
    <s v="CA-2018-161088"/>
    <x v="1126"/>
    <d v="2018-05-29T00:00:00"/>
    <s v="Standard Class"/>
    <s v="MH-18115"/>
    <s v="Mick Hernandez"/>
    <x v="2"/>
    <x v="0"/>
    <s v="Columbus"/>
    <x v="32"/>
    <n v="31907"/>
    <x v="0"/>
    <s v="OFF-BI-10002824"/>
    <x v="1"/>
    <s v="Binders"/>
    <s v="Recycled Easel Ring Binders"/>
    <n v="29.84"/>
    <n v="0.25"/>
    <n v="22.38"/>
  </r>
  <r>
    <n v="6672"/>
    <s v="CA-2015-154837"/>
    <x v="709"/>
    <d v="2015-08-27T00:00:00"/>
    <s v="Second Class"/>
    <s v="RB-19645"/>
    <s v="Robert Barroso"/>
    <x v="1"/>
    <x v="0"/>
    <s v="Los Angeles"/>
    <x v="1"/>
    <n v="90032"/>
    <x v="1"/>
    <s v="OFF-BI-10001575"/>
    <x v="1"/>
    <s v="Binders"/>
    <s v="GBC Linen Binding Covers"/>
    <n v="49.567999999999998"/>
    <n v="0.4"/>
    <n v="29.740799999999997"/>
  </r>
  <r>
    <n v="6673"/>
    <s v="CA-2016-153794"/>
    <x v="861"/>
    <d v="2016-09-16T00:00:00"/>
    <s v="Standard Class"/>
    <s v="SB-20290"/>
    <s v="Sean Braxton"/>
    <x v="1"/>
    <x v="0"/>
    <s v="San Diego"/>
    <x v="1"/>
    <n v="92024"/>
    <x v="1"/>
    <s v="OFF-AR-10000380"/>
    <x v="1"/>
    <s v="Art"/>
    <s v="Hunt PowerHouse Electric Pencil Sharpener, Blue"/>
    <n v="265.86"/>
    <n v="0.45"/>
    <n v="146.22300000000001"/>
  </r>
  <r>
    <n v="6674"/>
    <s v="CA-2016-135510"/>
    <x v="577"/>
    <d v="2016-09-12T00:00:00"/>
    <s v="Standard Class"/>
    <s v="TW-21025"/>
    <s v="Tamara Willingham"/>
    <x v="2"/>
    <x v="0"/>
    <s v="Charlottesville"/>
    <x v="17"/>
    <n v="22901"/>
    <x v="0"/>
    <s v="FUR-FU-10000820"/>
    <x v="0"/>
    <s v="Furnishings"/>
    <s v="Tensor Brushed Steel Torchiere Floor Lamp"/>
    <n v="67.959999999999994"/>
    <n v="0.25"/>
    <n v="50.97"/>
  </r>
  <r>
    <n v="6675"/>
    <s v="CA-2016-109337"/>
    <x v="82"/>
    <d v="2016-11-23T00:00:00"/>
    <s v="Second Class"/>
    <s v="DL-13330"/>
    <s v="Denise Leinenbach"/>
    <x v="0"/>
    <x v="0"/>
    <s v="Lawrence"/>
    <x v="14"/>
    <n v="46226"/>
    <x v="2"/>
    <s v="OFF-AR-10003759"/>
    <x v="1"/>
    <s v="Art"/>
    <s v="Crayola Anti Dust Chalk, 12/Pack"/>
    <n v="10.92"/>
    <n v="0.35"/>
    <n v="7.0979999999999999"/>
  </r>
  <r>
    <n v="6676"/>
    <s v="CA-2016-109337"/>
    <x v="82"/>
    <d v="2016-11-23T00:00:00"/>
    <s v="Second Class"/>
    <s v="DL-13330"/>
    <s v="Denise Leinenbach"/>
    <x v="0"/>
    <x v="0"/>
    <s v="Lawrence"/>
    <x v="14"/>
    <n v="46226"/>
    <x v="2"/>
    <s v="TEC-MA-10002930"/>
    <x v="2"/>
    <s v="Machines"/>
    <s v="Ricoh - Ink Collector Unit for GX3000 Series Printers"/>
    <n v="83.9"/>
    <n v="0.35"/>
    <n v="54.535000000000004"/>
  </r>
  <r>
    <n v="6677"/>
    <s v="CA-2016-109337"/>
    <x v="82"/>
    <d v="2016-11-23T00:00:00"/>
    <s v="Second Class"/>
    <s v="DL-13330"/>
    <s v="Denise Leinenbach"/>
    <x v="0"/>
    <x v="0"/>
    <s v="Lawrence"/>
    <x v="14"/>
    <n v="46226"/>
    <x v="2"/>
    <s v="OFF-AP-10004052"/>
    <x v="1"/>
    <s v="Appliances"/>
    <s v="Hoover Replacement Belts For Soft Guard &amp; Commercial Ltweight Upright Vacs, 2/Pk"/>
    <n v="19.75"/>
    <n v="0.3"/>
    <n v="13.824999999999999"/>
  </r>
  <r>
    <n v="6678"/>
    <s v="CA-2016-109337"/>
    <x v="82"/>
    <d v="2016-11-23T00:00:00"/>
    <s v="Second Class"/>
    <s v="DL-13330"/>
    <s v="Denise Leinenbach"/>
    <x v="0"/>
    <x v="0"/>
    <s v="Lawrence"/>
    <x v="14"/>
    <n v="46226"/>
    <x v="2"/>
    <s v="TEC-AC-10000990"/>
    <x v="2"/>
    <s v="Accessories"/>
    <s v="Imation Bio 2GB USB Flash Drive Imation Corp"/>
    <n v="393.54"/>
    <n v="0.35"/>
    <n v="255.80100000000002"/>
  </r>
  <r>
    <n v="6679"/>
    <s v="CA-2015-150329"/>
    <x v="982"/>
    <d v="2015-10-14T00:00:00"/>
    <s v="Standard Class"/>
    <s v="SD-20485"/>
    <s v="Shirley Daniels"/>
    <x v="2"/>
    <x v="0"/>
    <s v="Phoenix"/>
    <x v="16"/>
    <n v="85023"/>
    <x v="1"/>
    <s v="FUR-FU-10003724"/>
    <x v="0"/>
    <s v="Furnishings"/>
    <s v="Westinghouse Clip-On Gooseneck Lamps"/>
    <n v="46.872"/>
    <n v="0.4"/>
    <n v="28.123200000000001"/>
  </r>
  <r>
    <n v="6680"/>
    <s v="CA-2018-145037"/>
    <x v="264"/>
    <d v="2018-09-07T00:00:00"/>
    <s v="Second Class"/>
    <s v="TB-21055"/>
    <s v="Ted Butterfield"/>
    <x v="0"/>
    <x v="0"/>
    <s v="Meriden"/>
    <x v="29"/>
    <n v="6450"/>
    <x v="3"/>
    <s v="OFF-ST-10000918"/>
    <x v="1"/>
    <s v="Storage"/>
    <s v="Crate-A-Files"/>
    <n v="10.9"/>
    <n v="0.5"/>
    <n v="5.45"/>
  </r>
  <r>
    <n v="6681"/>
    <s v="CA-2018-145037"/>
    <x v="264"/>
    <d v="2018-09-07T00:00:00"/>
    <s v="Second Class"/>
    <s v="TB-21055"/>
    <s v="Ted Butterfield"/>
    <x v="0"/>
    <x v="0"/>
    <s v="Meriden"/>
    <x v="29"/>
    <n v="6450"/>
    <x v="3"/>
    <s v="OFF-PA-10000157"/>
    <x v="1"/>
    <s v="Paper"/>
    <s v="Xerox 191"/>
    <n v="79.92"/>
    <n v="0.4"/>
    <n v="47.951999999999998"/>
  </r>
  <r>
    <n v="6682"/>
    <s v="CA-2018-145037"/>
    <x v="264"/>
    <d v="2018-09-07T00:00:00"/>
    <s v="Second Class"/>
    <s v="TB-21055"/>
    <s v="Ted Butterfield"/>
    <x v="0"/>
    <x v="0"/>
    <s v="Meriden"/>
    <x v="29"/>
    <n v="6450"/>
    <x v="3"/>
    <s v="OFF-PA-10002499"/>
    <x v="1"/>
    <s v="Paper"/>
    <s v="Xerox 1890"/>
    <n v="146.82"/>
    <n v="0.4"/>
    <n v="88.091999999999999"/>
  </r>
  <r>
    <n v="6683"/>
    <s v="CA-2018-154466"/>
    <x v="314"/>
    <d v="2018-01-02T00:00:00"/>
    <s v="First Class"/>
    <s v="DP-13390"/>
    <s v="Dennis Pardue"/>
    <x v="2"/>
    <x v="0"/>
    <s v="Franklin"/>
    <x v="6"/>
    <n v="53132"/>
    <x v="2"/>
    <s v="OFF-BI-10002012"/>
    <x v="1"/>
    <s v="Binders"/>
    <s v="Wilson Jones Easy Flow II Sheet Lifters"/>
    <n v="3.6"/>
    <n v="0.3"/>
    <n v="2.52"/>
  </r>
  <r>
    <n v="6684"/>
    <s v="CA-2015-109134"/>
    <x v="1127"/>
    <d v="2015-11-10T00:00:00"/>
    <s v="Standard Class"/>
    <s v="DE-13255"/>
    <s v="Deanra Eno"/>
    <x v="2"/>
    <x v="0"/>
    <s v="Los Angeles"/>
    <x v="1"/>
    <n v="90008"/>
    <x v="1"/>
    <s v="FUR-FU-10000320"/>
    <x v="0"/>
    <s v="Furnishings"/>
    <s v="OIC Stacking Trays"/>
    <n v="20.04"/>
    <n v="0.4"/>
    <n v="12.023999999999999"/>
  </r>
  <r>
    <n v="6685"/>
    <s v="US-2016-129637"/>
    <x v="997"/>
    <d v="2016-12-22T00:00:00"/>
    <s v="Standard Class"/>
    <s v="MC-18100"/>
    <s v="Mick Crebagga"/>
    <x v="0"/>
    <x v="0"/>
    <s v="Bloomington"/>
    <x v="10"/>
    <n v="61701"/>
    <x v="2"/>
    <s v="OFF-ST-10003716"/>
    <x v="1"/>
    <s v="Storage"/>
    <s v="Tennsco Double-Tier Lockers"/>
    <n v="180.01599999999999"/>
    <n v="0.4"/>
    <n v="108.00959999999999"/>
  </r>
  <r>
    <n v="6686"/>
    <s v="US-2016-129637"/>
    <x v="997"/>
    <d v="2016-12-22T00:00:00"/>
    <s v="Standard Class"/>
    <s v="MC-18100"/>
    <s v="Mick Crebagga"/>
    <x v="0"/>
    <x v="0"/>
    <s v="Bloomington"/>
    <x v="10"/>
    <n v="61701"/>
    <x v="2"/>
    <s v="FUR-FU-10000965"/>
    <x v="0"/>
    <s v="Furnishings"/>
    <s v="Howard Miller 11-1/2 Diameter Ridgewood Wall Clock"/>
    <n v="41.552"/>
    <n v="0.3"/>
    <n v="29.086399999999998"/>
  </r>
  <r>
    <n v="6687"/>
    <s v="US-2016-129637"/>
    <x v="997"/>
    <d v="2016-12-22T00:00:00"/>
    <s v="Standard Class"/>
    <s v="MC-18100"/>
    <s v="Mick Crebagga"/>
    <x v="0"/>
    <x v="0"/>
    <s v="Bloomington"/>
    <x v="10"/>
    <n v="61701"/>
    <x v="2"/>
    <s v="OFF-AR-10003829"/>
    <x v="1"/>
    <s v="Art"/>
    <s v="Newell 35"/>
    <n v="13.12"/>
    <n v="0.35"/>
    <n v="8.5280000000000005"/>
  </r>
  <r>
    <n v="6688"/>
    <s v="CA-2016-165162"/>
    <x v="263"/>
    <d v="2016-05-21T00:00:00"/>
    <s v="Standard Class"/>
    <s v="HG-15025"/>
    <s v="Hunter Glantz"/>
    <x v="0"/>
    <x v="0"/>
    <s v="Los Angeles"/>
    <x v="1"/>
    <n v="90032"/>
    <x v="1"/>
    <s v="OFF-ST-10003470"/>
    <x v="1"/>
    <s v="Storage"/>
    <s v="Tennsco Snap-Together Open Shelving Units, Starter Sets and Add-On Units"/>
    <n v="1117.92"/>
    <n v="0.5"/>
    <n v="558.96"/>
  </r>
  <r>
    <n v="6689"/>
    <s v="CA-2018-140494"/>
    <x v="434"/>
    <d v="2018-03-15T00:00:00"/>
    <s v="Second Class"/>
    <s v="CM-11815"/>
    <s v="Candace McMahon"/>
    <x v="1"/>
    <x v="0"/>
    <s v="San Francisco"/>
    <x v="1"/>
    <n v="94109"/>
    <x v="1"/>
    <s v="TEC-AC-10004568"/>
    <x v="2"/>
    <s v="Accessories"/>
    <s v="Maxell LTO Ultrium - 800 GB"/>
    <n v="111.96"/>
    <n v="0.45"/>
    <n v="61.578000000000003"/>
  </r>
  <r>
    <n v="6690"/>
    <s v="CA-2018-104108"/>
    <x v="574"/>
    <d v="2018-12-09T00:00:00"/>
    <s v="Standard Class"/>
    <s v="RP-19855"/>
    <s v="Roy Phan"/>
    <x v="1"/>
    <x v="0"/>
    <s v="Houston"/>
    <x v="5"/>
    <n v="77095"/>
    <x v="2"/>
    <s v="OFF-AR-10000817"/>
    <x v="1"/>
    <s v="Art"/>
    <s v="Manco Dry-Lighter Erasable Highlighter"/>
    <n v="12.16"/>
    <n v="0.35"/>
    <n v="7.9040000000000008"/>
  </r>
  <r>
    <n v="6691"/>
    <s v="US-2018-165869"/>
    <x v="689"/>
    <d v="2018-08-05T00:00:00"/>
    <s v="Standard Class"/>
    <s v="LS-17200"/>
    <s v="Luke Schmidt"/>
    <x v="1"/>
    <x v="0"/>
    <s v="Milwaukee"/>
    <x v="6"/>
    <n v="53209"/>
    <x v="2"/>
    <s v="OFF-BI-10003460"/>
    <x v="1"/>
    <s v="Binders"/>
    <s v="Acco 3-Hole Punch"/>
    <n v="17.52"/>
    <n v="0.3"/>
    <n v="12.263999999999999"/>
  </r>
  <r>
    <n v="6692"/>
    <s v="US-2018-165869"/>
    <x v="689"/>
    <d v="2018-08-05T00:00:00"/>
    <s v="Standard Class"/>
    <s v="LS-17200"/>
    <s v="Luke Schmidt"/>
    <x v="1"/>
    <x v="0"/>
    <s v="Milwaukee"/>
    <x v="6"/>
    <n v="53209"/>
    <x v="2"/>
    <s v="OFF-AP-10002472"/>
    <x v="1"/>
    <s v="Appliances"/>
    <s v="3M Office Air Cleaner"/>
    <n v="155.88"/>
    <n v="0.3"/>
    <n v="109.11599999999999"/>
  </r>
  <r>
    <n v="6693"/>
    <s v="CA-2018-160899"/>
    <x v="938"/>
    <d v="2018-08-13T00:00:00"/>
    <s v="Second Class"/>
    <s v="DR-12940"/>
    <s v="Daniel Raglin"/>
    <x v="2"/>
    <x v="0"/>
    <s v="Lake Charles"/>
    <x v="28"/>
    <n v="70601"/>
    <x v="0"/>
    <s v="OFF-BI-10000632"/>
    <x v="1"/>
    <s v="Binders"/>
    <s v="Satellite Sectional Post Binders"/>
    <n v="477.51"/>
    <n v="0.25"/>
    <n v="358.13249999999999"/>
  </r>
  <r>
    <n v="6694"/>
    <s v="CA-2018-144225"/>
    <x v="1033"/>
    <d v="2018-10-02T00:00:00"/>
    <s v="Second Class"/>
    <s v="CC-12475"/>
    <s v="Cindy Chapman"/>
    <x v="0"/>
    <x v="0"/>
    <s v="Baltimore"/>
    <x v="39"/>
    <n v="21215"/>
    <x v="3"/>
    <s v="OFF-PA-10000062"/>
    <x v="1"/>
    <s v="Paper"/>
    <s v="Green Bar Computer Printout Paper"/>
    <n v="164.88"/>
    <n v="0.4"/>
    <n v="98.927999999999997"/>
  </r>
  <r>
    <n v="6695"/>
    <s v="US-2017-163538"/>
    <x v="370"/>
    <d v="2017-08-30T00:00:00"/>
    <s v="Standard Class"/>
    <s v="SS-20515"/>
    <s v="Shirley Schmidt"/>
    <x v="2"/>
    <x v="0"/>
    <s v="Franklin"/>
    <x v="6"/>
    <n v="53132"/>
    <x v="2"/>
    <s v="TEC-AC-10002006"/>
    <x v="2"/>
    <s v="Accessories"/>
    <s v="Memorex Micro Travel Drive 16 GB"/>
    <n v="47.97"/>
    <n v="0.35"/>
    <n v="31.180500000000002"/>
  </r>
  <r>
    <n v="6696"/>
    <s v="US-2017-155103"/>
    <x v="499"/>
    <d v="2017-12-07T00:00:00"/>
    <s v="Standard Class"/>
    <s v="JF-15190"/>
    <s v="Jamie Frazer"/>
    <x v="0"/>
    <x v="0"/>
    <s v="New York City"/>
    <x v="15"/>
    <n v="10024"/>
    <x v="3"/>
    <s v="OFF-BI-10004318"/>
    <x v="1"/>
    <s v="Binders"/>
    <s v="Ibico EB-19 Dual Function Manual Binding System"/>
    <n v="415.17599999999999"/>
    <n v="0.4"/>
    <n v="249.10559999999998"/>
  </r>
  <r>
    <n v="6697"/>
    <s v="US-2017-155103"/>
    <x v="499"/>
    <d v="2017-12-07T00:00:00"/>
    <s v="Standard Class"/>
    <s v="JF-15190"/>
    <s v="Jamie Frazer"/>
    <x v="0"/>
    <x v="0"/>
    <s v="New York City"/>
    <x v="15"/>
    <n v="10024"/>
    <x v="3"/>
    <s v="OFF-BI-10004236"/>
    <x v="1"/>
    <s v="Binders"/>
    <s v="XtraLife ClearVue Slant-D Ring Binder, White, 3"/>
    <n v="35.231999999999999"/>
    <n v="0.4"/>
    <n v="21.139199999999999"/>
  </r>
  <r>
    <n v="6698"/>
    <s v="US-2017-155103"/>
    <x v="499"/>
    <d v="2017-12-07T00:00:00"/>
    <s v="Standard Class"/>
    <s v="JF-15190"/>
    <s v="Jamie Frazer"/>
    <x v="0"/>
    <x v="0"/>
    <s v="New York City"/>
    <x v="15"/>
    <n v="10024"/>
    <x v="3"/>
    <s v="OFF-PA-10000062"/>
    <x v="1"/>
    <s v="Paper"/>
    <s v="Green Bar Computer Printout Paper"/>
    <n v="54.96"/>
    <n v="0.4"/>
    <n v="32.975999999999999"/>
  </r>
  <r>
    <n v="6699"/>
    <s v="CA-2018-145429"/>
    <x v="246"/>
    <d v="2018-07-25T00:00:00"/>
    <s v="Standard Class"/>
    <s v="SW-20455"/>
    <s v="Shaun Weien"/>
    <x v="0"/>
    <x v="0"/>
    <s v="San Diego"/>
    <x v="1"/>
    <n v="92024"/>
    <x v="1"/>
    <s v="OFF-PA-10003205"/>
    <x v="1"/>
    <s v="Paper"/>
    <s v="Wirebound Message Forms, Four 2 3/4 x 5 Forms per Page, Pink Paper"/>
    <n v="16.34"/>
    <n v="0.4"/>
    <n v="9.8040000000000003"/>
  </r>
  <r>
    <n v="6700"/>
    <s v="CA-2018-145429"/>
    <x v="246"/>
    <d v="2018-07-25T00:00:00"/>
    <s v="Standard Class"/>
    <s v="SW-20455"/>
    <s v="Shaun Weien"/>
    <x v="0"/>
    <x v="0"/>
    <s v="San Diego"/>
    <x v="1"/>
    <n v="92024"/>
    <x v="1"/>
    <s v="FUR-CH-10000988"/>
    <x v="0"/>
    <s v="Chairs"/>
    <s v="Hon Olson Stacker Stools"/>
    <n v="225.29599999999999"/>
    <n v="0.45"/>
    <n v="123.9128"/>
  </r>
  <r>
    <n v="6701"/>
    <s v="CA-2018-145429"/>
    <x v="246"/>
    <d v="2018-07-25T00:00:00"/>
    <s v="Standard Class"/>
    <s v="SW-20455"/>
    <s v="Shaun Weien"/>
    <x v="0"/>
    <x v="0"/>
    <s v="San Diego"/>
    <x v="1"/>
    <n v="92024"/>
    <x v="1"/>
    <s v="OFF-BI-10001524"/>
    <x v="1"/>
    <s v="Binders"/>
    <s v="GBC Premium Transparent Covers with Diagonal Lined Pattern"/>
    <n v="50.351999999999997"/>
    <n v="0.4"/>
    <n v="30.211199999999998"/>
  </r>
  <r>
    <n v="6702"/>
    <s v="CA-2016-153535"/>
    <x v="1128"/>
    <d v="2016-05-24T00:00:00"/>
    <s v="Standard Class"/>
    <s v="SG-20470"/>
    <s v="Sheri Gordon"/>
    <x v="0"/>
    <x v="0"/>
    <s v="Wilson"/>
    <x v="3"/>
    <n v="27893"/>
    <x v="0"/>
    <s v="FUR-FU-10001986"/>
    <x v="0"/>
    <s v="Furnishings"/>
    <s v="Dana Fluorescent Magnifying Lamp, White, 36"/>
    <n v="163.136"/>
    <n v="0.25"/>
    <n v="122.352"/>
  </r>
  <r>
    <n v="6703"/>
    <s v="CA-2016-153535"/>
    <x v="1128"/>
    <d v="2016-05-24T00:00:00"/>
    <s v="Standard Class"/>
    <s v="SG-20470"/>
    <s v="Sheri Gordon"/>
    <x v="0"/>
    <x v="0"/>
    <s v="Wilson"/>
    <x v="3"/>
    <n v="27893"/>
    <x v="0"/>
    <s v="OFF-BI-10001031"/>
    <x v="1"/>
    <s v="Binders"/>
    <s v="Pressboard Data Binders by Wilson Jones"/>
    <n v="6.4080000000000004"/>
    <n v="0.25"/>
    <n v="4.806"/>
  </r>
  <r>
    <n v="6704"/>
    <s v="CA-2016-139164"/>
    <x v="537"/>
    <d v="2016-06-28T00:00:00"/>
    <s v="Standard Class"/>
    <s v="CS-12355"/>
    <s v="Christine Sundaresam"/>
    <x v="0"/>
    <x v="0"/>
    <s v="Long Beach"/>
    <x v="1"/>
    <n v="90805"/>
    <x v="1"/>
    <s v="TEC-PH-10002468"/>
    <x v="2"/>
    <s v="Phones"/>
    <s v="Plantronics CS 50-USB - headset - Convertible, Monaural"/>
    <n v="217.584"/>
    <n v="0.4"/>
    <n v="130.5504"/>
  </r>
  <r>
    <n v="6705"/>
    <s v="CA-2016-139164"/>
    <x v="537"/>
    <d v="2016-06-28T00:00:00"/>
    <s v="Standard Class"/>
    <s v="CS-12355"/>
    <s v="Christine Sundaresam"/>
    <x v="0"/>
    <x v="0"/>
    <s v="Long Beach"/>
    <x v="1"/>
    <n v="90805"/>
    <x v="1"/>
    <s v="OFF-FA-10003059"/>
    <x v="1"/>
    <s v="Fasteners"/>
    <s v="Assorted Color Push Pins"/>
    <n v="5.43"/>
    <n v="0.4"/>
    <n v="3.2579999999999996"/>
  </r>
  <r>
    <n v="6706"/>
    <s v="CA-2016-139164"/>
    <x v="537"/>
    <d v="2016-06-28T00:00:00"/>
    <s v="Standard Class"/>
    <s v="CS-12355"/>
    <s v="Christine Sundaresam"/>
    <x v="0"/>
    <x v="0"/>
    <s v="Long Beach"/>
    <x v="1"/>
    <n v="90805"/>
    <x v="1"/>
    <s v="TEC-PH-10003931"/>
    <x v="2"/>
    <s v="Phones"/>
    <s v="JBL Micro Wireless Portable Bluetooth Speaker"/>
    <n v="143.976"/>
    <n v="0.4"/>
    <n v="86.385599999999997"/>
  </r>
  <r>
    <n v="6707"/>
    <s v="CA-2017-112277"/>
    <x v="545"/>
    <d v="2017-09-15T00:00:00"/>
    <s v="Standard Class"/>
    <s v="SC-20695"/>
    <s v="Steve Chapman"/>
    <x v="1"/>
    <x v="0"/>
    <s v="Fort Lauderdale"/>
    <x v="2"/>
    <n v="33311"/>
    <x v="0"/>
    <s v="TEC-PH-10003505"/>
    <x v="2"/>
    <s v="Phones"/>
    <s v="Geemarc AmpliPOWER60"/>
    <n v="519.67999999999995"/>
    <n v="0.25"/>
    <n v="389.76"/>
  </r>
  <r>
    <n v="6708"/>
    <s v="CA-2015-167724"/>
    <x v="138"/>
    <d v="2015-04-18T00:00:00"/>
    <s v="Standard Class"/>
    <s v="BF-11170"/>
    <s v="Ben Ferrer"/>
    <x v="2"/>
    <x v="0"/>
    <s v="Baltimore"/>
    <x v="39"/>
    <n v="21215"/>
    <x v="3"/>
    <s v="OFF-LA-10002368"/>
    <x v="1"/>
    <s v="Labels"/>
    <s v="Avery 479"/>
    <n v="7.83"/>
    <n v="0.4"/>
    <n v="4.6979999999999995"/>
  </r>
  <r>
    <n v="6709"/>
    <s v="CA-2016-123141"/>
    <x v="717"/>
    <d v="2016-11-19T00:00:00"/>
    <s v="Standard Class"/>
    <s v="GZ-14470"/>
    <s v="Gary Zandusky"/>
    <x v="0"/>
    <x v="0"/>
    <s v="Rio Rancho"/>
    <x v="27"/>
    <n v="87124"/>
    <x v="1"/>
    <s v="FUR-CH-10004287"/>
    <x v="0"/>
    <s v="Chairs"/>
    <s v="SAFCO Arco Folding Chair"/>
    <n v="883.84"/>
    <n v="0.45"/>
    <n v="486.11200000000008"/>
  </r>
  <r>
    <n v="6710"/>
    <s v="CA-2016-123141"/>
    <x v="717"/>
    <d v="2016-11-19T00:00:00"/>
    <s v="Standard Class"/>
    <s v="GZ-14470"/>
    <s v="Gary Zandusky"/>
    <x v="0"/>
    <x v="0"/>
    <s v="Rio Rancho"/>
    <x v="27"/>
    <n v="87124"/>
    <x v="1"/>
    <s v="FUR-CH-10001891"/>
    <x v="0"/>
    <s v="Chairs"/>
    <s v="Global Deluxe Office Fabric Chairs"/>
    <n v="230.352"/>
    <n v="0.45"/>
    <n v="126.69360000000002"/>
  </r>
  <r>
    <n v="6711"/>
    <s v="CA-2017-149503"/>
    <x v="10"/>
    <d v="2017-12-12T00:00:00"/>
    <s v="First Class"/>
    <s v="SP-20650"/>
    <s v="Stephanie Phelps"/>
    <x v="1"/>
    <x v="0"/>
    <s v="Stockton"/>
    <x v="1"/>
    <n v="95207"/>
    <x v="1"/>
    <s v="OFF-BI-10002133"/>
    <x v="1"/>
    <s v="Binders"/>
    <s v="Wilson Jones Elliptical Ring 3 1/2 Capacity Binders, 800 sheets"/>
    <n v="273.92"/>
    <n v="0.4"/>
    <n v="164.352"/>
  </r>
  <r>
    <n v="6712"/>
    <s v="CA-2018-163069"/>
    <x v="238"/>
    <d v="2018-08-21T00:00:00"/>
    <s v="Second Class"/>
    <s v="PJ-19015"/>
    <s v="Pauline Johnson"/>
    <x v="0"/>
    <x v="0"/>
    <s v="Columbus"/>
    <x v="24"/>
    <n v="43229"/>
    <x v="3"/>
    <s v="OFF-AR-10001419"/>
    <x v="1"/>
    <s v="Art"/>
    <s v="Newell 325"/>
    <n v="9.9120000000000008"/>
    <n v="0.45"/>
    <n v="5.4516000000000009"/>
  </r>
  <r>
    <n v="6713"/>
    <s v="CA-2018-107629"/>
    <x v="817"/>
    <d v="2018-12-14T00:00:00"/>
    <s v="Same Day"/>
    <s v="DB-13060"/>
    <s v="Dave Brooks"/>
    <x v="0"/>
    <x v="0"/>
    <s v="Skokie"/>
    <x v="10"/>
    <n v="60076"/>
    <x v="2"/>
    <s v="FUR-FU-10002298"/>
    <x v="0"/>
    <s v="Furnishings"/>
    <s v="Rubbermaid ClusterMat Chairmats, Mat Size- 66 x 60, Lip 20 x 11 -90 Degree Angle"/>
    <n v="266.35199999999998"/>
    <n v="0.3"/>
    <n v="186.44639999999998"/>
  </r>
  <r>
    <n v="6714"/>
    <s v="CA-2018-107629"/>
    <x v="817"/>
    <d v="2018-12-14T00:00:00"/>
    <s v="Same Day"/>
    <s v="DB-13060"/>
    <s v="Dave Brooks"/>
    <x v="0"/>
    <x v="0"/>
    <s v="Skokie"/>
    <x v="10"/>
    <n v="60076"/>
    <x v="2"/>
    <s v="FUR-FU-10004091"/>
    <x v="0"/>
    <s v="Furnishings"/>
    <s v="Howard Miller 13 Diameter Goldtone Round Wall Clock"/>
    <n v="56.328000000000003"/>
    <n v="0.3"/>
    <n v="39.429600000000001"/>
  </r>
  <r>
    <n v="6715"/>
    <s v="CA-2018-107629"/>
    <x v="817"/>
    <d v="2018-12-14T00:00:00"/>
    <s v="Same Day"/>
    <s v="DB-13060"/>
    <s v="Dave Brooks"/>
    <x v="0"/>
    <x v="0"/>
    <s v="Skokie"/>
    <x v="10"/>
    <n v="60076"/>
    <x v="2"/>
    <s v="TEC-AC-10004510"/>
    <x v="2"/>
    <s v="Accessories"/>
    <s v="Logitech Desktop MK120 Mouse and keyboard Combo"/>
    <n v="39.264000000000003"/>
    <n v="0.35"/>
    <n v="25.521600000000003"/>
  </r>
  <r>
    <n v="6716"/>
    <s v="CA-2018-107629"/>
    <x v="817"/>
    <d v="2018-12-14T00:00:00"/>
    <s v="Same Day"/>
    <s v="DB-13060"/>
    <s v="Dave Brooks"/>
    <x v="0"/>
    <x v="0"/>
    <s v="Skokie"/>
    <x v="10"/>
    <n v="60076"/>
    <x v="2"/>
    <s v="OFF-AR-10002987"/>
    <x v="1"/>
    <s v="Art"/>
    <s v="Prismacolor Color Pencil Set"/>
    <n v="95.231999999999999"/>
    <n v="0.35"/>
    <n v="61.900800000000004"/>
  </r>
  <r>
    <n v="6717"/>
    <s v="CA-2017-134789"/>
    <x v="143"/>
    <d v="2017-04-15T00:00:00"/>
    <s v="Standard Class"/>
    <s v="CK-12325"/>
    <s v="Christine Kargatis"/>
    <x v="2"/>
    <x v="0"/>
    <s v="Hot Springs"/>
    <x v="36"/>
    <n v="71901"/>
    <x v="0"/>
    <s v="OFF-FA-10002280"/>
    <x v="1"/>
    <s v="Fasteners"/>
    <s v="Advantus Plastic Paper Clips"/>
    <n v="30"/>
    <n v="0.25"/>
    <n v="22.5"/>
  </r>
  <r>
    <n v="6718"/>
    <s v="CA-2017-134789"/>
    <x v="143"/>
    <d v="2017-04-15T00:00:00"/>
    <s v="Standard Class"/>
    <s v="CK-12325"/>
    <s v="Christine Kargatis"/>
    <x v="2"/>
    <x v="0"/>
    <s v="Hot Springs"/>
    <x v="36"/>
    <n v="71901"/>
    <x v="0"/>
    <s v="OFF-PA-10001934"/>
    <x v="1"/>
    <s v="Paper"/>
    <s v="Xerox 1993"/>
    <n v="25.92"/>
    <n v="0.25"/>
    <n v="19.440000000000001"/>
  </r>
  <r>
    <n v="6719"/>
    <s v="CA-2017-134789"/>
    <x v="143"/>
    <d v="2017-04-15T00:00:00"/>
    <s v="Standard Class"/>
    <s v="CK-12325"/>
    <s v="Christine Kargatis"/>
    <x v="2"/>
    <x v="0"/>
    <s v="Hot Springs"/>
    <x v="36"/>
    <n v="71901"/>
    <x v="0"/>
    <s v="FUR-FU-10003268"/>
    <x v="0"/>
    <s v="Furnishings"/>
    <s v="Eldon Radial Chair Mat for Low to Medium Pile Carpets"/>
    <n v="159.91999999999999"/>
    <n v="0.25"/>
    <n v="119.94"/>
  </r>
  <r>
    <n v="6720"/>
    <s v="CA-2017-130442"/>
    <x v="186"/>
    <d v="2017-12-19T00:00:00"/>
    <s v="First Class"/>
    <s v="SF-20065"/>
    <s v="Sandra Flanagan"/>
    <x v="0"/>
    <x v="0"/>
    <s v="Goldsboro"/>
    <x v="3"/>
    <n v="27534"/>
    <x v="0"/>
    <s v="OFF-AP-10004859"/>
    <x v="1"/>
    <s v="Appliances"/>
    <s v="Acco 6 Outlet Guardian Premium Surge Suppressor"/>
    <n v="34.944000000000003"/>
    <n v="0.25"/>
    <n v="26.208000000000002"/>
  </r>
  <r>
    <n v="6721"/>
    <s v="CA-2018-102974"/>
    <x v="20"/>
    <d v="2018-09-24T00:00:00"/>
    <s v="Standard Class"/>
    <s v="DP-13105"/>
    <s v="Dave Poirier"/>
    <x v="1"/>
    <x v="0"/>
    <s v="Los Angeles"/>
    <x v="1"/>
    <n v="90032"/>
    <x v="1"/>
    <s v="TEC-AC-10000057"/>
    <x v="2"/>
    <s v="Accessories"/>
    <s v="Microsoft Natural Ergonomic Keyboard 4000"/>
    <n v="149.94999999999999"/>
    <n v="0.45"/>
    <n v="82.472499999999997"/>
  </r>
  <r>
    <n v="6722"/>
    <s v="CA-2018-102974"/>
    <x v="20"/>
    <d v="2018-09-24T00:00:00"/>
    <s v="Standard Class"/>
    <s v="DP-13105"/>
    <s v="Dave Poirier"/>
    <x v="1"/>
    <x v="0"/>
    <s v="Los Angeles"/>
    <x v="1"/>
    <n v="90032"/>
    <x v="1"/>
    <s v="OFF-AR-10000914"/>
    <x v="1"/>
    <s v="Art"/>
    <s v="Boston 16765 Mini Stand Up Battery Pencil Sharpener"/>
    <n v="23.32"/>
    <n v="0.45"/>
    <n v="12.826000000000001"/>
  </r>
  <r>
    <n v="6723"/>
    <s v="CA-2018-102974"/>
    <x v="20"/>
    <d v="2018-09-24T00:00:00"/>
    <s v="Standard Class"/>
    <s v="DP-13105"/>
    <s v="Dave Poirier"/>
    <x v="1"/>
    <x v="0"/>
    <s v="Los Angeles"/>
    <x v="1"/>
    <n v="90032"/>
    <x v="1"/>
    <s v="OFF-AR-10004956"/>
    <x v="1"/>
    <s v="Art"/>
    <s v="Newell 33"/>
    <n v="16.739999999999998"/>
    <n v="0.45"/>
    <n v="9.2070000000000007"/>
  </r>
  <r>
    <n v="6724"/>
    <s v="US-2018-166394"/>
    <x v="507"/>
    <d v="2018-09-06T00:00:00"/>
    <s v="Second Class"/>
    <s v="VM-21835"/>
    <s v="Vivian Mathis"/>
    <x v="0"/>
    <x v="0"/>
    <s v="Nashua"/>
    <x v="38"/>
    <n v="3060"/>
    <x v="3"/>
    <s v="OFF-FA-10001843"/>
    <x v="1"/>
    <s v="Fasteners"/>
    <s v="Staples"/>
    <n v="14.82"/>
    <n v="0.4"/>
    <n v="8.8919999999999995"/>
  </r>
  <r>
    <n v="6725"/>
    <s v="CA-2017-128811"/>
    <x v="126"/>
    <d v="2017-09-16T00:00:00"/>
    <s v="Standard Class"/>
    <s v="SF-20200"/>
    <s v="Sarah Foster"/>
    <x v="0"/>
    <x v="0"/>
    <s v="Seattle"/>
    <x v="4"/>
    <n v="98103"/>
    <x v="1"/>
    <s v="OFF-FA-10000585"/>
    <x v="1"/>
    <s v="Fasteners"/>
    <s v="OIC Bulk Pack Metal Binder Clips"/>
    <n v="10.47"/>
    <n v="0.4"/>
    <n v="6.282"/>
  </r>
  <r>
    <n v="6726"/>
    <s v="CA-2017-128811"/>
    <x v="126"/>
    <d v="2017-09-16T00:00:00"/>
    <s v="Standard Class"/>
    <s v="SF-20200"/>
    <s v="Sarah Foster"/>
    <x v="0"/>
    <x v="0"/>
    <s v="Seattle"/>
    <x v="4"/>
    <n v="98103"/>
    <x v="1"/>
    <s v="OFF-LA-10003720"/>
    <x v="1"/>
    <s v="Labels"/>
    <s v="Avery 487"/>
    <n v="11.07"/>
    <n v="0.4"/>
    <n v="6.6420000000000003"/>
  </r>
  <r>
    <n v="6727"/>
    <s v="CA-2017-128811"/>
    <x v="126"/>
    <d v="2017-09-16T00:00:00"/>
    <s v="Standard Class"/>
    <s v="SF-20200"/>
    <s v="Sarah Foster"/>
    <x v="0"/>
    <x v="0"/>
    <s v="Seattle"/>
    <x v="4"/>
    <n v="98103"/>
    <x v="1"/>
    <s v="OFF-BI-10000301"/>
    <x v="1"/>
    <s v="Binders"/>
    <s v="GBC Instant Report Kit"/>
    <n v="20.704000000000001"/>
    <n v="0.4"/>
    <n v="12.4224"/>
  </r>
  <r>
    <n v="6728"/>
    <s v="CA-2018-145443"/>
    <x v="682"/>
    <d v="2018-08-15T00:00:00"/>
    <s v="Second Class"/>
    <s v="SC-20695"/>
    <s v="Steve Chapman"/>
    <x v="1"/>
    <x v="0"/>
    <s v="Richmond"/>
    <x v="14"/>
    <n v="47374"/>
    <x v="2"/>
    <s v="OFF-PA-10003302"/>
    <x v="1"/>
    <s v="Paper"/>
    <s v="Xerox 1906"/>
    <n v="177.2"/>
    <n v="0.3"/>
    <n v="124.03999999999998"/>
  </r>
  <r>
    <n v="6729"/>
    <s v="CA-2017-165827"/>
    <x v="254"/>
    <d v="2017-11-09T00:00:00"/>
    <s v="Standard Class"/>
    <s v="MF-17665"/>
    <s v="Maureen Fritzler"/>
    <x v="1"/>
    <x v="0"/>
    <s v="Miami"/>
    <x v="2"/>
    <n v="33180"/>
    <x v="0"/>
    <s v="FUR-FU-10001889"/>
    <x v="0"/>
    <s v="Furnishings"/>
    <s v="Ultra Door Pull Handle"/>
    <n v="50.496000000000002"/>
    <n v="0.25"/>
    <n v="37.872"/>
  </r>
  <r>
    <n v="6730"/>
    <s v="CA-2016-156734"/>
    <x v="652"/>
    <d v="2016-06-20T00:00:00"/>
    <s v="First Class"/>
    <s v="BV-11245"/>
    <s v="Benjamin Venier"/>
    <x v="1"/>
    <x v="0"/>
    <s v="Smyrna"/>
    <x v="18"/>
    <n v="37167"/>
    <x v="0"/>
    <s v="OFF-BI-10002982"/>
    <x v="1"/>
    <s v="Binders"/>
    <s v="Avery Self-Adhesive Photo Pockets for Polaroid Photos"/>
    <n v="6.1289999999999996"/>
    <n v="0.25"/>
    <n v="4.5967500000000001"/>
  </r>
  <r>
    <n v="6731"/>
    <s v="CA-2016-156734"/>
    <x v="652"/>
    <d v="2016-06-20T00:00:00"/>
    <s v="First Class"/>
    <s v="BV-11245"/>
    <s v="Benjamin Venier"/>
    <x v="1"/>
    <x v="0"/>
    <s v="Smyrna"/>
    <x v="18"/>
    <n v="37167"/>
    <x v="0"/>
    <s v="FUR-CH-10002965"/>
    <x v="0"/>
    <s v="Chairs"/>
    <s v="Global Leather Highback Executive Chair with Pneumatic Height Adjustment, Black"/>
    <n v="643.13599999999997"/>
    <n v="0.3"/>
    <n v="450.19519999999994"/>
  </r>
  <r>
    <n v="6732"/>
    <s v="CA-2016-156734"/>
    <x v="652"/>
    <d v="2016-06-20T00:00:00"/>
    <s v="First Class"/>
    <s v="BV-11245"/>
    <s v="Benjamin Venier"/>
    <x v="1"/>
    <x v="0"/>
    <s v="Smyrna"/>
    <x v="18"/>
    <n v="37167"/>
    <x v="0"/>
    <s v="OFF-PA-10001937"/>
    <x v="1"/>
    <s v="Paper"/>
    <s v="Xerox 21"/>
    <n v="20.736000000000001"/>
    <n v="0.25"/>
    <n v="15.552"/>
  </r>
  <r>
    <n v="6733"/>
    <s v="CA-2015-120096"/>
    <x v="1129"/>
    <d v="2015-07-07T00:00:00"/>
    <s v="First Class"/>
    <s v="KE-16420"/>
    <s v="Katrina Edelman"/>
    <x v="1"/>
    <x v="0"/>
    <s v="Aurora"/>
    <x v="22"/>
    <n v="80013"/>
    <x v="1"/>
    <s v="OFF-PA-10001977"/>
    <x v="1"/>
    <s v="Paper"/>
    <s v="Xerox 194"/>
    <n v="177.536"/>
    <n v="0.4"/>
    <n v="106.52159999999999"/>
  </r>
  <r>
    <n v="6734"/>
    <s v="CA-2015-120096"/>
    <x v="1129"/>
    <d v="2015-07-07T00:00:00"/>
    <s v="First Class"/>
    <s v="KE-16420"/>
    <s v="Katrina Edelman"/>
    <x v="1"/>
    <x v="0"/>
    <s v="Aurora"/>
    <x v="22"/>
    <n v="80013"/>
    <x v="1"/>
    <s v="OFF-AP-10000692"/>
    <x v="1"/>
    <s v="Appliances"/>
    <s v="Fellowes Mighty 8 Compact Surge Protector"/>
    <n v="32.432000000000002"/>
    <n v="0.4"/>
    <n v="19.459199999999999"/>
  </r>
  <r>
    <n v="6735"/>
    <s v="CA-2016-141754"/>
    <x v="139"/>
    <d v="2016-12-25T00:00:00"/>
    <s v="Standard Class"/>
    <s v="EM-14200"/>
    <s v="Evan Minnotte"/>
    <x v="2"/>
    <x v="0"/>
    <s v="Miami"/>
    <x v="2"/>
    <n v="33142"/>
    <x v="0"/>
    <s v="OFF-LA-10004093"/>
    <x v="1"/>
    <s v="Labels"/>
    <s v="Avery 486"/>
    <n v="11.696"/>
    <n v="0.25"/>
    <n v="8.7720000000000002"/>
  </r>
  <r>
    <n v="6736"/>
    <s v="CA-2017-123358"/>
    <x v="342"/>
    <d v="2017-04-17T00:00:00"/>
    <s v="Standard Class"/>
    <s v="BT-11680"/>
    <s v="Brian Thompson"/>
    <x v="0"/>
    <x v="0"/>
    <s v="San Francisco"/>
    <x v="1"/>
    <n v="94122"/>
    <x v="1"/>
    <s v="OFF-AP-10004980"/>
    <x v="1"/>
    <s v="Appliances"/>
    <s v="3M Replacement Filter for Office Air Cleaner for 20 x 33 Room"/>
    <n v="113.76"/>
    <n v="0.4"/>
    <n v="68.256"/>
  </r>
  <r>
    <n v="6737"/>
    <s v="CA-2017-123358"/>
    <x v="342"/>
    <d v="2017-04-17T00:00:00"/>
    <s v="Standard Class"/>
    <s v="BT-11680"/>
    <s v="Brian Thompson"/>
    <x v="0"/>
    <x v="0"/>
    <s v="San Francisco"/>
    <x v="1"/>
    <n v="94122"/>
    <x v="1"/>
    <s v="OFF-ST-10001932"/>
    <x v="1"/>
    <s v="Storage"/>
    <s v="Fellowes Staxonsteel Drawer Files"/>
    <n v="579.51"/>
    <n v="0.5"/>
    <n v="289.755"/>
  </r>
  <r>
    <n v="6738"/>
    <s v="CA-2017-123358"/>
    <x v="342"/>
    <d v="2017-04-17T00:00:00"/>
    <s v="Standard Class"/>
    <s v="BT-11680"/>
    <s v="Brian Thompson"/>
    <x v="0"/>
    <x v="0"/>
    <s v="San Francisco"/>
    <x v="1"/>
    <n v="94122"/>
    <x v="1"/>
    <s v="OFF-ST-10000636"/>
    <x v="1"/>
    <s v="Storage"/>
    <s v="Rogers Profile Extra Capacity Storage Tub"/>
    <n v="150.66"/>
    <n v="0.5"/>
    <n v="75.33"/>
  </r>
  <r>
    <n v="6739"/>
    <s v="CA-2017-123358"/>
    <x v="342"/>
    <d v="2017-04-17T00:00:00"/>
    <s v="Standard Class"/>
    <s v="BT-11680"/>
    <s v="Brian Thompson"/>
    <x v="0"/>
    <x v="0"/>
    <s v="San Francisco"/>
    <x v="1"/>
    <n v="94122"/>
    <x v="1"/>
    <s v="OFF-BI-10000069"/>
    <x v="1"/>
    <s v="Binders"/>
    <s v="GBC Prepunched Paper, 19-Hole, for Binding Systems, 24-lb"/>
    <n v="48.031999999999996"/>
    <n v="0.4"/>
    <n v="28.819199999999995"/>
  </r>
  <r>
    <n v="6740"/>
    <s v="CA-2015-144029"/>
    <x v="542"/>
    <d v="2015-05-31T00:00:00"/>
    <s v="Standard Class"/>
    <s v="MM-18055"/>
    <s v="Michelle Moray"/>
    <x v="0"/>
    <x v="0"/>
    <s v="Chicago"/>
    <x v="10"/>
    <n v="60623"/>
    <x v="2"/>
    <s v="OFF-ST-10001837"/>
    <x v="1"/>
    <s v="Storage"/>
    <s v="SAFCO Mobile Desk Side File, Wire Frame"/>
    <n v="102.624"/>
    <n v="0.4"/>
    <n v="61.574399999999997"/>
  </r>
  <r>
    <n v="6741"/>
    <s v="CA-2015-144029"/>
    <x v="542"/>
    <d v="2015-05-31T00:00:00"/>
    <s v="Standard Class"/>
    <s v="MM-18055"/>
    <s v="Michelle Moray"/>
    <x v="0"/>
    <x v="0"/>
    <s v="Chicago"/>
    <x v="10"/>
    <n v="60623"/>
    <x v="2"/>
    <s v="FUR-CH-10003981"/>
    <x v="0"/>
    <s v="Chairs"/>
    <s v="Global Commerce Series Low-Back Swivel/Tilt Chairs"/>
    <n v="359.77199999999999"/>
    <n v="0.35"/>
    <n v="233.8518"/>
  </r>
  <r>
    <n v="6742"/>
    <s v="CA-2015-144029"/>
    <x v="542"/>
    <d v="2015-05-31T00:00:00"/>
    <s v="Standard Class"/>
    <s v="MM-18055"/>
    <s v="Michelle Moray"/>
    <x v="0"/>
    <x v="0"/>
    <s v="Chicago"/>
    <x v="10"/>
    <n v="60623"/>
    <x v="2"/>
    <s v="OFF-AR-10000716"/>
    <x v="1"/>
    <s v="Art"/>
    <s v="DIXON Ticonderoga Erasable Checking Pencils"/>
    <n v="13.391999999999999"/>
    <n v="0.35"/>
    <n v="8.7048000000000005"/>
  </r>
  <r>
    <n v="6743"/>
    <s v="US-2018-101784"/>
    <x v="91"/>
    <d v="2018-07-11T00:00:00"/>
    <s v="Standard Class"/>
    <s v="PO-18850"/>
    <s v="Patrick OBrill"/>
    <x v="0"/>
    <x v="0"/>
    <s v="Los Angeles"/>
    <x v="1"/>
    <n v="90008"/>
    <x v="1"/>
    <s v="FUR-CH-10001146"/>
    <x v="0"/>
    <s v="Chairs"/>
    <s v="Global Task Chair, Black"/>
    <n v="122.136"/>
    <n v="0.45"/>
    <n v="67.174800000000005"/>
  </r>
  <r>
    <n v="6744"/>
    <s v="CA-2016-156923"/>
    <x v="1130"/>
    <d v="2016-02-20T00:00:00"/>
    <s v="Standard Class"/>
    <s v="SP-20860"/>
    <s v="Sung Pak"/>
    <x v="1"/>
    <x v="0"/>
    <s v="Dover"/>
    <x v="38"/>
    <n v="3820"/>
    <x v="3"/>
    <s v="OFF-PA-10002751"/>
    <x v="1"/>
    <s v="Paper"/>
    <s v="Xerox 1920"/>
    <n v="35.880000000000003"/>
    <n v="0.4"/>
    <n v="21.528000000000002"/>
  </r>
  <r>
    <n v="6745"/>
    <s v="CA-2018-111269"/>
    <x v="114"/>
    <d v="2018-06-18T00:00:00"/>
    <s v="Second Class"/>
    <s v="CS-12355"/>
    <s v="Christine Sundaresam"/>
    <x v="0"/>
    <x v="0"/>
    <s v="Dublin"/>
    <x v="24"/>
    <n v="43017"/>
    <x v="3"/>
    <s v="TEC-AC-10001606"/>
    <x v="2"/>
    <s v="Accessories"/>
    <s v="Logitech Wireless Performance Mouse MX for PC and Mac"/>
    <n v="479.952"/>
    <n v="0.45"/>
    <n v="263.97360000000003"/>
  </r>
  <r>
    <n v="6746"/>
    <s v="CA-2018-111269"/>
    <x v="114"/>
    <d v="2018-06-18T00:00:00"/>
    <s v="Second Class"/>
    <s v="CS-12355"/>
    <s v="Christine Sundaresam"/>
    <x v="0"/>
    <x v="0"/>
    <s v="Dublin"/>
    <x v="24"/>
    <n v="43017"/>
    <x v="3"/>
    <s v="OFF-AR-10001427"/>
    <x v="1"/>
    <s v="Art"/>
    <s v="Newell 330"/>
    <n v="23.92"/>
    <n v="0.45"/>
    <n v="13.156000000000002"/>
  </r>
  <r>
    <n v="6747"/>
    <s v="CA-2018-159156"/>
    <x v="38"/>
    <d v="2018-11-16T00:00:00"/>
    <s v="First Class"/>
    <s v="KB-16600"/>
    <s v="Ken Brennan"/>
    <x v="1"/>
    <x v="0"/>
    <s v="New York City"/>
    <x v="15"/>
    <n v="10009"/>
    <x v="3"/>
    <s v="TEC-PH-10004389"/>
    <x v="2"/>
    <s v="Phones"/>
    <s v="Nokia Lumia 925"/>
    <n v="629.95000000000005"/>
    <n v="0.4"/>
    <n v="377.97"/>
  </r>
  <r>
    <n v="6748"/>
    <s v="CA-2018-100230"/>
    <x v="157"/>
    <d v="2018-12-15T00:00:00"/>
    <s v="Standard Class"/>
    <s v="AA-10375"/>
    <s v="Allen Armold"/>
    <x v="0"/>
    <x v="0"/>
    <s v="New York City"/>
    <x v="15"/>
    <n v="10035"/>
    <x v="3"/>
    <s v="OFF-BI-10002498"/>
    <x v="1"/>
    <s v="Binders"/>
    <s v="Clear Mylar Reinforcing Strips"/>
    <n v="14.952"/>
    <n v="0.4"/>
    <n v="8.9711999999999996"/>
  </r>
  <r>
    <n v="6749"/>
    <s v="CA-2018-100230"/>
    <x v="157"/>
    <d v="2018-12-15T00:00:00"/>
    <s v="Standard Class"/>
    <s v="AA-10375"/>
    <s v="Allen Armold"/>
    <x v="0"/>
    <x v="0"/>
    <s v="New York City"/>
    <x v="15"/>
    <n v="10035"/>
    <x v="3"/>
    <s v="OFF-PA-10002245"/>
    <x v="1"/>
    <s v="Paper"/>
    <s v="Xerox 1895"/>
    <n v="17.940000000000001"/>
    <n v="0.4"/>
    <n v="10.764000000000001"/>
  </r>
  <r>
    <n v="6750"/>
    <s v="CA-2018-100230"/>
    <x v="157"/>
    <d v="2018-12-15T00:00:00"/>
    <s v="Standard Class"/>
    <s v="AA-10375"/>
    <s v="Allen Armold"/>
    <x v="0"/>
    <x v="0"/>
    <s v="New York City"/>
    <x v="15"/>
    <n v="10035"/>
    <x v="3"/>
    <s v="TEC-PH-10004522"/>
    <x v="2"/>
    <s v="Phones"/>
    <s v="Dexim XPower Skin Super-Thin Power Case for iPhone 5 - Black"/>
    <n v="116.98"/>
    <n v="0.4"/>
    <n v="70.188000000000002"/>
  </r>
  <r>
    <n v="6751"/>
    <s v="CA-2017-154767"/>
    <x v="931"/>
    <d v="2017-06-30T00:00:00"/>
    <s v="Second Class"/>
    <s v="BP-11155"/>
    <s v="Becky Pak"/>
    <x v="0"/>
    <x v="0"/>
    <s v="Paterson"/>
    <x v="30"/>
    <n v="7501"/>
    <x v="3"/>
    <s v="FUR-CH-10003535"/>
    <x v="0"/>
    <s v="Chairs"/>
    <s v="Global Armless Task Chair, Royal Blue"/>
    <n v="121.96"/>
    <n v="0.45"/>
    <n v="67.078000000000003"/>
  </r>
  <r>
    <n v="6752"/>
    <s v="CA-2017-154767"/>
    <x v="931"/>
    <d v="2017-06-30T00:00:00"/>
    <s v="Second Class"/>
    <s v="BP-11155"/>
    <s v="Becky Pak"/>
    <x v="0"/>
    <x v="0"/>
    <s v="Paterson"/>
    <x v="30"/>
    <n v="7501"/>
    <x v="3"/>
    <s v="OFF-AP-10000595"/>
    <x v="1"/>
    <s v="Appliances"/>
    <s v="Disposable Triple-Filter Dust Bags"/>
    <n v="8.74"/>
    <n v="0.4"/>
    <n v="5.2439999999999998"/>
  </r>
  <r>
    <n v="6753"/>
    <s v="CA-2017-154767"/>
    <x v="931"/>
    <d v="2017-06-30T00:00:00"/>
    <s v="Second Class"/>
    <s v="BP-11155"/>
    <s v="Becky Pak"/>
    <x v="0"/>
    <x v="0"/>
    <s v="Paterson"/>
    <x v="30"/>
    <n v="7501"/>
    <x v="3"/>
    <s v="OFF-PA-10003039"/>
    <x v="1"/>
    <s v="Paper"/>
    <s v="Xerox 1960"/>
    <n v="61.96"/>
    <n v="0.4"/>
    <n v="37.176000000000002"/>
  </r>
  <r>
    <n v="6754"/>
    <s v="CA-2017-154767"/>
    <x v="931"/>
    <d v="2017-06-30T00:00:00"/>
    <s v="Second Class"/>
    <s v="BP-11155"/>
    <s v="Becky Pak"/>
    <x v="0"/>
    <x v="0"/>
    <s v="Paterson"/>
    <x v="30"/>
    <n v="7501"/>
    <x v="3"/>
    <s v="OFF-BI-10002003"/>
    <x v="1"/>
    <s v="Binders"/>
    <s v="Ibico Presentation Index for Binding Systems"/>
    <n v="7.96"/>
    <n v="0.4"/>
    <n v="4.7759999999999998"/>
  </r>
  <r>
    <n v="6755"/>
    <s v="CA-2017-154767"/>
    <x v="931"/>
    <d v="2017-06-30T00:00:00"/>
    <s v="Second Class"/>
    <s v="BP-11155"/>
    <s v="Becky Pak"/>
    <x v="0"/>
    <x v="0"/>
    <s v="Paterson"/>
    <x v="30"/>
    <n v="7501"/>
    <x v="3"/>
    <s v="OFF-AP-10002311"/>
    <x v="1"/>
    <s v="Appliances"/>
    <s v="Holmes Replacement Filter for HEPA Air Cleaner, Very Large Room, HEPA Filter"/>
    <n v="275.24"/>
    <n v="0.4"/>
    <n v="165.14400000000001"/>
  </r>
  <r>
    <n v="6756"/>
    <s v="CA-2018-124205"/>
    <x v="175"/>
    <d v="2018-09-19T00:00:00"/>
    <s v="Standard Class"/>
    <s v="TC-21145"/>
    <s v="Theresa Coyne"/>
    <x v="1"/>
    <x v="0"/>
    <s v="Lakewood"/>
    <x v="30"/>
    <n v="8701"/>
    <x v="3"/>
    <s v="FUR-FU-10002445"/>
    <x v="0"/>
    <s v="Furnishings"/>
    <s v="DAX Two-Tone Rosewood/Black Document Frame, Desktop, 5 x 7"/>
    <n v="47.4"/>
    <n v="0.4"/>
    <n v="28.439999999999998"/>
  </r>
  <r>
    <n v="6757"/>
    <s v="CA-2018-124205"/>
    <x v="175"/>
    <d v="2018-09-19T00:00:00"/>
    <s v="Standard Class"/>
    <s v="TC-21145"/>
    <s v="Theresa Coyne"/>
    <x v="1"/>
    <x v="0"/>
    <s v="Lakewood"/>
    <x v="30"/>
    <n v="8701"/>
    <x v="3"/>
    <s v="FUR-CH-10003606"/>
    <x v="0"/>
    <s v="Chairs"/>
    <s v="SAFCO Folding Chair Trolley"/>
    <n v="512.96"/>
    <n v="0.45"/>
    <n v="282.12800000000004"/>
  </r>
  <r>
    <n v="6758"/>
    <s v="CA-2018-124205"/>
    <x v="175"/>
    <d v="2018-09-19T00:00:00"/>
    <s v="Standard Class"/>
    <s v="TC-21145"/>
    <s v="Theresa Coyne"/>
    <x v="1"/>
    <x v="0"/>
    <s v="Lakewood"/>
    <x v="30"/>
    <n v="8701"/>
    <x v="3"/>
    <s v="TEC-PH-10002115"/>
    <x v="2"/>
    <s v="Phones"/>
    <s v="Plantronics 81402"/>
    <n v="395.94"/>
    <n v="0.4"/>
    <n v="237.56399999999999"/>
  </r>
  <r>
    <n v="6759"/>
    <s v="CA-2018-124205"/>
    <x v="175"/>
    <d v="2018-09-19T00:00:00"/>
    <s v="Standard Class"/>
    <s v="TC-21145"/>
    <s v="Theresa Coyne"/>
    <x v="1"/>
    <x v="0"/>
    <s v="Lakewood"/>
    <x v="30"/>
    <n v="8701"/>
    <x v="3"/>
    <s v="OFF-ST-10000934"/>
    <x v="1"/>
    <s v="Storage"/>
    <s v="Contico 72H Heavy-Duty Storage System"/>
    <n v="81.96"/>
    <n v="0.5"/>
    <n v="40.98"/>
  </r>
  <r>
    <n v="6760"/>
    <s v="CA-2018-165715"/>
    <x v="574"/>
    <d v="2018-12-08T00:00:00"/>
    <s v="Standard Class"/>
    <s v="BG-11035"/>
    <s v="Barry Gonzalez"/>
    <x v="0"/>
    <x v="0"/>
    <s v="Greensboro"/>
    <x v="3"/>
    <n v="27405"/>
    <x v="0"/>
    <s v="OFF-AR-10003903"/>
    <x v="1"/>
    <s v="Art"/>
    <s v="Sanford 52201 APSCO Electric Pencil Sharpener"/>
    <n v="32.776000000000003"/>
    <n v="0.3"/>
    <n v="22.943200000000001"/>
  </r>
  <r>
    <n v="6761"/>
    <s v="CA-2018-100636"/>
    <x v="335"/>
    <d v="2018-06-30T00:00:00"/>
    <s v="Standard Class"/>
    <s v="DO-13435"/>
    <s v="Denny Ordway"/>
    <x v="0"/>
    <x v="0"/>
    <s v="New York City"/>
    <x v="15"/>
    <n v="10035"/>
    <x v="3"/>
    <s v="OFF-ST-10004123"/>
    <x v="1"/>
    <s v="Storage"/>
    <s v="Safco Industrial Wire Shelving System"/>
    <n v="272.94"/>
    <n v="0.5"/>
    <n v="136.47"/>
  </r>
  <r>
    <n v="6762"/>
    <s v="CA-2017-162943"/>
    <x v="1131"/>
    <d v="2017-07-26T00:00:00"/>
    <s v="Second Class"/>
    <s v="DB-12970"/>
    <s v="Darren Budd"/>
    <x v="1"/>
    <x v="0"/>
    <s v="New York City"/>
    <x v="15"/>
    <n v="10035"/>
    <x v="3"/>
    <s v="FUR-CH-10001708"/>
    <x v="0"/>
    <s v="Chairs"/>
    <s v="Office Star - Contemporary Swivel Chair with Padded Adjustable Arms and Flex Back"/>
    <n v="253.76400000000001"/>
    <n v="0.45"/>
    <n v="139.57020000000003"/>
  </r>
  <r>
    <n v="6763"/>
    <s v="CA-2017-144764"/>
    <x v="476"/>
    <d v="2017-09-08T00:00:00"/>
    <s v="Standard Class"/>
    <s v="RL-19615"/>
    <s v="Rob Lucas"/>
    <x v="0"/>
    <x v="0"/>
    <s v="Chicago"/>
    <x v="10"/>
    <n v="60623"/>
    <x v="2"/>
    <s v="OFF-LA-10000240"/>
    <x v="1"/>
    <s v="Labels"/>
    <s v="Self-Adhesive Address Labels for Typewriters by Universal"/>
    <n v="29.24"/>
    <n v="0.3"/>
    <n v="20.467999999999996"/>
  </r>
  <r>
    <n v="6764"/>
    <s v="CA-2017-144764"/>
    <x v="476"/>
    <d v="2017-09-08T00:00:00"/>
    <s v="Standard Class"/>
    <s v="RL-19615"/>
    <s v="Rob Lucas"/>
    <x v="0"/>
    <x v="0"/>
    <s v="Chicago"/>
    <x v="10"/>
    <n v="60623"/>
    <x v="2"/>
    <s v="OFF-ST-10002485"/>
    <x v="1"/>
    <s v="Storage"/>
    <s v="Rogers Deluxe File Chest"/>
    <n v="35.167999999999999"/>
    <n v="0.4"/>
    <n v="21.1008"/>
  </r>
  <r>
    <n v="6765"/>
    <s v="CA-2017-144764"/>
    <x v="476"/>
    <d v="2017-09-08T00:00:00"/>
    <s v="Standard Class"/>
    <s v="RL-19615"/>
    <s v="Rob Lucas"/>
    <x v="0"/>
    <x v="0"/>
    <s v="Chicago"/>
    <x v="10"/>
    <n v="60623"/>
    <x v="2"/>
    <s v="TEC-MA-10003230"/>
    <x v="2"/>
    <s v="Machines"/>
    <s v="Okidata C610n Printer"/>
    <n v="1362.9"/>
    <n v="0.35"/>
    <n v="885.8850000000001"/>
  </r>
  <r>
    <n v="6766"/>
    <s v="CA-2018-100615"/>
    <x v="693"/>
    <d v="2018-04-24T00:00:00"/>
    <s v="Standard Class"/>
    <s v="SJ-20215"/>
    <s v="Sarah Jordon"/>
    <x v="0"/>
    <x v="0"/>
    <s v="Chicago"/>
    <x v="10"/>
    <n v="60653"/>
    <x v="2"/>
    <s v="FUR-CH-10002602"/>
    <x v="0"/>
    <s v="Chairs"/>
    <s v="DMI Arturo Collection Mission-style Design Wood Chair"/>
    <n v="317.05799999999999"/>
    <n v="0.35"/>
    <n v="206.08770000000001"/>
  </r>
  <r>
    <n v="6767"/>
    <s v="CA-2018-100615"/>
    <x v="693"/>
    <d v="2018-04-24T00:00:00"/>
    <s v="Standard Class"/>
    <s v="SJ-20215"/>
    <s v="Sarah Jordon"/>
    <x v="0"/>
    <x v="0"/>
    <s v="Chicago"/>
    <x v="10"/>
    <n v="60653"/>
    <x v="2"/>
    <s v="OFF-AR-10001683"/>
    <x v="1"/>
    <s v="Art"/>
    <s v="Lumber Crayons"/>
    <n v="15.76"/>
    <n v="0.35"/>
    <n v="10.244"/>
  </r>
  <r>
    <n v="6768"/>
    <s v="CA-2018-100615"/>
    <x v="693"/>
    <d v="2018-04-24T00:00:00"/>
    <s v="Standard Class"/>
    <s v="SJ-20215"/>
    <s v="Sarah Jordon"/>
    <x v="0"/>
    <x v="0"/>
    <s v="Chicago"/>
    <x v="10"/>
    <n v="60653"/>
    <x v="2"/>
    <s v="FUR-FU-10002456"/>
    <x v="0"/>
    <s v="Furnishings"/>
    <s v="Master Caster Door Stop, Large Neon Orange"/>
    <n v="14.56"/>
    <n v="0.3"/>
    <n v="10.192"/>
  </r>
  <r>
    <n v="6769"/>
    <s v="CA-2015-109302"/>
    <x v="1132"/>
    <d v="2015-08-16T00:00:00"/>
    <s v="Standard Class"/>
    <s v="CS-12175"/>
    <s v="Charles Sheldon"/>
    <x v="1"/>
    <x v="0"/>
    <s v="Lakewood"/>
    <x v="30"/>
    <n v="8701"/>
    <x v="3"/>
    <s v="OFF-BI-10002854"/>
    <x v="1"/>
    <s v="Binders"/>
    <s v="Performers Binder/Pad Holder, Black"/>
    <n v="196.21"/>
    <n v="0.4"/>
    <n v="117.726"/>
  </r>
  <r>
    <n v="6770"/>
    <s v="CA-2018-139787"/>
    <x v="20"/>
    <d v="2018-09-23T00:00:00"/>
    <s v="Standard Class"/>
    <s v="JP-16135"/>
    <s v="Julie Prescott"/>
    <x v="2"/>
    <x v="0"/>
    <s v="Columbus"/>
    <x v="32"/>
    <n v="31907"/>
    <x v="0"/>
    <s v="OFF-AR-10002445"/>
    <x v="1"/>
    <s v="Art"/>
    <s v="SANFORD Major Accent Highlighters"/>
    <n v="35.4"/>
    <n v="0.3"/>
    <n v="24.779999999999998"/>
  </r>
  <r>
    <n v="6771"/>
    <s v="CA-2018-139402"/>
    <x v="34"/>
    <d v="2018-12-13T00:00:00"/>
    <s v="Standard Class"/>
    <s v="NC-18535"/>
    <s v="Nick Crebassa"/>
    <x v="1"/>
    <x v="0"/>
    <s v="Phoenix"/>
    <x v="16"/>
    <n v="85023"/>
    <x v="1"/>
    <s v="OFF-PA-10004359"/>
    <x v="1"/>
    <s v="Paper"/>
    <s v="Multicolor Computer Printout Paper"/>
    <n v="419.4"/>
    <n v="0.4"/>
    <n v="251.64"/>
  </r>
  <r>
    <n v="6772"/>
    <s v="CA-2018-139402"/>
    <x v="34"/>
    <d v="2018-12-13T00:00:00"/>
    <s v="Standard Class"/>
    <s v="NC-18535"/>
    <s v="Nick Crebassa"/>
    <x v="1"/>
    <x v="0"/>
    <s v="Phoenix"/>
    <x v="16"/>
    <n v="85023"/>
    <x v="1"/>
    <s v="OFF-BI-10000279"/>
    <x v="1"/>
    <s v="Binders"/>
    <s v="Acco Recycled 2 Capacity Laser Printer Hanging Data Binders"/>
    <n v="13.005000000000001"/>
    <n v="0.4"/>
    <n v="7.8029999999999999"/>
  </r>
  <r>
    <n v="6773"/>
    <s v="CA-2017-119018"/>
    <x v="254"/>
    <d v="2017-11-08T00:00:00"/>
    <s v="Standard Class"/>
    <s v="CW-11905"/>
    <s v="Carl Weiss"/>
    <x v="2"/>
    <x v="0"/>
    <s v="Los Angeles"/>
    <x v="1"/>
    <n v="90004"/>
    <x v="1"/>
    <s v="OFF-BI-10003314"/>
    <x v="1"/>
    <s v="Binders"/>
    <s v="Tuff Stuff Recycled Round Ring Binders"/>
    <n v="7.7119999999999997"/>
    <n v="0.4"/>
    <n v="4.6271999999999993"/>
  </r>
  <r>
    <n v="6774"/>
    <s v="CA-2017-119018"/>
    <x v="254"/>
    <d v="2017-11-08T00:00:00"/>
    <s v="Standard Class"/>
    <s v="CW-11905"/>
    <s v="Carl Weiss"/>
    <x v="2"/>
    <x v="0"/>
    <s v="Los Angeles"/>
    <x v="1"/>
    <n v="90004"/>
    <x v="1"/>
    <s v="OFF-BI-10000494"/>
    <x v="1"/>
    <s v="Binders"/>
    <s v="Acco Economy Flexible Poly Round Ring Binder"/>
    <n v="4.1760000000000002"/>
    <n v="0.4"/>
    <n v="2.5055999999999998"/>
  </r>
  <r>
    <n v="6775"/>
    <s v="CA-2017-119018"/>
    <x v="254"/>
    <d v="2017-11-08T00:00:00"/>
    <s v="Standard Class"/>
    <s v="CW-11905"/>
    <s v="Carl Weiss"/>
    <x v="2"/>
    <x v="0"/>
    <s v="Los Angeles"/>
    <x v="1"/>
    <n v="90004"/>
    <x v="1"/>
    <s v="OFF-PA-10000295"/>
    <x v="1"/>
    <s v="Paper"/>
    <s v="Xerox 229"/>
    <n v="38.880000000000003"/>
    <n v="0.4"/>
    <n v="23.327999999999999"/>
  </r>
  <r>
    <n v="6776"/>
    <s v="CA-2016-105361"/>
    <x v="368"/>
    <d v="2016-04-04T00:00:00"/>
    <s v="Standard Class"/>
    <s v="CM-12115"/>
    <s v="Chad McGuire"/>
    <x v="0"/>
    <x v="0"/>
    <s v="New York City"/>
    <x v="15"/>
    <n v="10024"/>
    <x v="3"/>
    <s v="OFF-PA-10002615"/>
    <x v="1"/>
    <s v="Paper"/>
    <s v="Ampad Gold Fibre Wirebound Steno Books, 6 x 9, Gregg Ruled"/>
    <n v="17.64"/>
    <n v="0.4"/>
    <n v="10.584"/>
  </r>
  <r>
    <n v="6777"/>
    <s v="US-2017-152373"/>
    <x v="64"/>
    <d v="2017-09-11T00:00:00"/>
    <s v="Standard Class"/>
    <s v="PT-19090"/>
    <s v="Pete Takahito"/>
    <x v="0"/>
    <x v="0"/>
    <s v="San Antonio"/>
    <x v="5"/>
    <n v="78207"/>
    <x v="2"/>
    <s v="OFF-ST-10003479"/>
    <x v="1"/>
    <s v="Storage"/>
    <s v="Eldon Base for stackable storage shelf, platinum"/>
    <n v="93.456000000000003"/>
    <n v="0.4"/>
    <n v="56.073599999999999"/>
  </r>
  <r>
    <n v="6778"/>
    <s v="US-2018-166037"/>
    <x v="480"/>
    <d v="2018-02-01T00:00:00"/>
    <s v="Standard Class"/>
    <s v="CL-12700"/>
    <s v="Craig Leslie"/>
    <x v="2"/>
    <x v="0"/>
    <s v="New York City"/>
    <x v="15"/>
    <n v="10009"/>
    <x v="3"/>
    <s v="TEC-AC-10002800"/>
    <x v="2"/>
    <s v="Accessories"/>
    <s v="Plantronics Audio 478 Stereo USB Headset"/>
    <n v="449.91"/>
    <n v="0.45"/>
    <n v="247.45050000000003"/>
  </r>
  <r>
    <n v="6779"/>
    <s v="US-2017-147711"/>
    <x v="323"/>
    <d v="2017-09-08T00:00:00"/>
    <s v="Second Class"/>
    <s v="HF-14995"/>
    <s v="Herbert Flentye"/>
    <x v="0"/>
    <x v="0"/>
    <s v="Baltimore"/>
    <x v="39"/>
    <n v="21215"/>
    <x v="3"/>
    <s v="FUR-BO-10003159"/>
    <x v="0"/>
    <s v="Bookcases"/>
    <s v="Sauder Camden County Collection Libraries, Planked Cherry Finish"/>
    <n v="344.94"/>
    <n v="0.5"/>
    <n v="172.47"/>
  </r>
  <r>
    <n v="6780"/>
    <s v="US-2017-147711"/>
    <x v="323"/>
    <d v="2017-09-08T00:00:00"/>
    <s v="Second Class"/>
    <s v="HF-14995"/>
    <s v="Herbert Flentye"/>
    <x v="0"/>
    <x v="0"/>
    <s v="Baltimore"/>
    <x v="39"/>
    <n v="21215"/>
    <x v="3"/>
    <s v="FUR-FU-10002364"/>
    <x v="0"/>
    <s v="Furnishings"/>
    <s v="Eldon Expressions Wood Desk Accessories, Oak"/>
    <n v="14.76"/>
    <n v="0.4"/>
    <n v="8.8559999999999999"/>
  </r>
  <r>
    <n v="6781"/>
    <s v="US-2017-147711"/>
    <x v="323"/>
    <d v="2017-09-08T00:00:00"/>
    <s v="Second Class"/>
    <s v="HF-14995"/>
    <s v="Herbert Flentye"/>
    <x v="0"/>
    <x v="0"/>
    <s v="Baltimore"/>
    <x v="39"/>
    <n v="21215"/>
    <x v="3"/>
    <s v="OFF-BI-10003350"/>
    <x v="1"/>
    <s v="Binders"/>
    <s v="Acco Expandable Hanging Binders"/>
    <n v="12.76"/>
    <n v="0.4"/>
    <n v="7.6559999999999997"/>
  </r>
  <r>
    <n v="6782"/>
    <s v="US-2017-147711"/>
    <x v="323"/>
    <d v="2017-09-08T00:00:00"/>
    <s v="Second Class"/>
    <s v="HF-14995"/>
    <s v="Herbert Flentye"/>
    <x v="0"/>
    <x v="0"/>
    <s v="Baltimore"/>
    <x v="39"/>
    <n v="21215"/>
    <x v="3"/>
    <s v="OFF-LA-10004093"/>
    <x v="1"/>
    <s v="Labels"/>
    <s v="Avery 486"/>
    <n v="58.48"/>
    <n v="0.4"/>
    <n v="35.087999999999994"/>
  </r>
  <r>
    <n v="6783"/>
    <s v="CA-2018-121293"/>
    <x v="800"/>
    <d v="2018-07-28T00:00:00"/>
    <s v="Second Class"/>
    <s v="JC-15775"/>
    <s v="John Castell"/>
    <x v="0"/>
    <x v="0"/>
    <s v="Philadelphia"/>
    <x v="9"/>
    <n v="19143"/>
    <x v="3"/>
    <s v="FUR-FU-10000732"/>
    <x v="0"/>
    <s v="Furnishings"/>
    <s v="Eldon 200 Class Desk Accessories"/>
    <n v="20.096"/>
    <n v="0.4"/>
    <n v="12.057599999999999"/>
  </r>
  <r>
    <n v="6784"/>
    <s v="CA-2018-121293"/>
    <x v="800"/>
    <d v="2018-07-28T00:00:00"/>
    <s v="Second Class"/>
    <s v="JC-15775"/>
    <s v="John Castell"/>
    <x v="0"/>
    <x v="0"/>
    <s v="Philadelphia"/>
    <x v="9"/>
    <n v="19143"/>
    <x v="3"/>
    <s v="OFF-SU-10004884"/>
    <x v="1"/>
    <s v="Supplies"/>
    <s v="Acme Galleria Hot Forged Steel Scissors with Colored Handles"/>
    <n v="37.752000000000002"/>
    <n v="0.45"/>
    <n v="20.763600000000004"/>
  </r>
  <r>
    <n v="6785"/>
    <s v="CA-2018-121293"/>
    <x v="800"/>
    <d v="2018-07-28T00:00:00"/>
    <s v="Second Class"/>
    <s v="JC-15775"/>
    <s v="John Castell"/>
    <x v="0"/>
    <x v="0"/>
    <s v="Philadelphia"/>
    <x v="9"/>
    <n v="19143"/>
    <x v="3"/>
    <s v="FUR-TA-10001771"/>
    <x v="0"/>
    <s v="Tables"/>
    <s v="Bush Cubix Conference Tables, Fully Assembled"/>
    <n v="138.58799999999999"/>
    <n v="0.45"/>
    <n v="76.223399999999998"/>
  </r>
  <r>
    <n v="6786"/>
    <s v="CA-2018-121293"/>
    <x v="800"/>
    <d v="2018-07-28T00:00:00"/>
    <s v="Second Class"/>
    <s v="JC-15775"/>
    <s v="John Castell"/>
    <x v="0"/>
    <x v="0"/>
    <s v="Philadelphia"/>
    <x v="9"/>
    <n v="19143"/>
    <x v="3"/>
    <s v="OFF-ST-10000060"/>
    <x v="1"/>
    <s v="Storage"/>
    <s v="Fellowes Bankers Box Staxonsteel Drawer File/Stacking System"/>
    <n v="259.92"/>
    <n v="0.5"/>
    <n v="129.96"/>
  </r>
  <r>
    <n v="6787"/>
    <s v="CA-2018-121293"/>
    <x v="800"/>
    <d v="2018-07-28T00:00:00"/>
    <s v="Second Class"/>
    <s v="JC-15775"/>
    <s v="John Castell"/>
    <x v="0"/>
    <x v="0"/>
    <s v="Philadelphia"/>
    <x v="9"/>
    <n v="19143"/>
    <x v="3"/>
    <s v="OFF-PA-10004100"/>
    <x v="1"/>
    <s v="Paper"/>
    <s v="Xerox 216"/>
    <n v="20.736000000000001"/>
    <n v="0.4"/>
    <n v="12.441599999999999"/>
  </r>
  <r>
    <n v="6788"/>
    <s v="CA-2016-118843"/>
    <x v="1023"/>
    <d v="2016-09-20T00:00:00"/>
    <s v="Standard Class"/>
    <s v="JH-15910"/>
    <s v="Jonathan Howell"/>
    <x v="0"/>
    <x v="0"/>
    <s v="Atlanta"/>
    <x v="32"/>
    <n v="30318"/>
    <x v="0"/>
    <s v="FUR-FU-10003975"/>
    <x v="0"/>
    <s v="Furnishings"/>
    <s v="Eldon Advantage Chair Mats for Low to Medium Pile Carpets"/>
    <n v="129.93"/>
    <n v="0.25"/>
    <n v="97.447500000000005"/>
  </r>
  <r>
    <n v="6789"/>
    <s v="CA-2016-118843"/>
    <x v="1023"/>
    <d v="2016-09-20T00:00:00"/>
    <s v="Standard Class"/>
    <s v="JH-15910"/>
    <s v="Jonathan Howell"/>
    <x v="0"/>
    <x v="0"/>
    <s v="Atlanta"/>
    <x v="32"/>
    <n v="30318"/>
    <x v="0"/>
    <s v="OFF-PA-10001712"/>
    <x v="1"/>
    <s v="Paper"/>
    <s v="Xerox 1948"/>
    <n v="69.930000000000007"/>
    <n v="0.25"/>
    <n v="52.447500000000005"/>
  </r>
  <r>
    <n v="6790"/>
    <s v="CA-2016-161445"/>
    <x v="67"/>
    <d v="2016-09-09T00:00:00"/>
    <s v="Second Class"/>
    <s v="CC-12610"/>
    <s v="Corey Catlett"/>
    <x v="1"/>
    <x v="0"/>
    <s v="Durham"/>
    <x v="3"/>
    <n v="27707"/>
    <x v="0"/>
    <s v="OFF-AR-10001953"/>
    <x v="1"/>
    <s v="Art"/>
    <s v="Boston 1645 Deluxe Heavier-Duty Electric Pencil Sharpener"/>
    <n v="140.73599999999999"/>
    <n v="0.3"/>
    <n v="98.515199999999993"/>
  </r>
  <r>
    <n v="6791"/>
    <s v="CA-2017-124527"/>
    <x v="76"/>
    <d v="2017-11-17T00:00:00"/>
    <s v="First Class"/>
    <s v="IM-15055"/>
    <s v="Ionia McGrath"/>
    <x v="0"/>
    <x v="0"/>
    <s v="Roseville"/>
    <x v="1"/>
    <n v="95661"/>
    <x v="1"/>
    <s v="OFF-BI-10004967"/>
    <x v="1"/>
    <s v="Binders"/>
    <s v="Round Ring Binders"/>
    <n v="8.32"/>
    <n v="0.4"/>
    <n v="4.992"/>
  </r>
  <r>
    <n v="6792"/>
    <s v="CA-2017-162348"/>
    <x v="338"/>
    <d v="2017-11-15T00:00:00"/>
    <s v="Standard Class"/>
    <s v="BF-11170"/>
    <s v="Ben Ferrer"/>
    <x v="2"/>
    <x v="0"/>
    <s v="Sacramento"/>
    <x v="1"/>
    <n v="95823"/>
    <x v="1"/>
    <s v="FUR-FU-10003731"/>
    <x v="0"/>
    <s v="Furnishings"/>
    <s v="Eldon Expressions Wood and Plastic Desk Accessories, Oak"/>
    <n v="9.98"/>
    <n v="0.4"/>
    <n v="5.9880000000000004"/>
  </r>
  <r>
    <n v="6793"/>
    <s v="CA-2015-141005"/>
    <x v="860"/>
    <d v="2015-08-18T00:00:00"/>
    <s v="First Class"/>
    <s v="CS-12355"/>
    <s v="Christine Sundaresam"/>
    <x v="0"/>
    <x v="0"/>
    <s v="Fairfield"/>
    <x v="29"/>
    <n v="6824"/>
    <x v="3"/>
    <s v="OFF-BI-10001989"/>
    <x v="1"/>
    <s v="Binders"/>
    <s v="Premium Transparent Presentation Covers by GBC"/>
    <n v="62.94"/>
    <n v="0.4"/>
    <n v="37.763999999999996"/>
  </r>
  <r>
    <n v="6794"/>
    <s v="CA-2016-145394"/>
    <x v="547"/>
    <d v="2016-11-20T00:00:00"/>
    <s v="Standard Class"/>
    <s v="MC-17605"/>
    <s v="Matt Connell"/>
    <x v="1"/>
    <x v="0"/>
    <s v="Chicago"/>
    <x v="10"/>
    <n v="60610"/>
    <x v="2"/>
    <s v="OFF-ST-10000344"/>
    <x v="1"/>
    <s v="Storage"/>
    <s v="Neat Ideas Personal Hanging Folder Files, Black"/>
    <n v="21.488"/>
    <n v="0.4"/>
    <n v="12.892799999999999"/>
  </r>
  <r>
    <n v="6795"/>
    <s v="CA-2016-145394"/>
    <x v="547"/>
    <d v="2016-11-20T00:00:00"/>
    <s v="Standard Class"/>
    <s v="MC-17605"/>
    <s v="Matt Connell"/>
    <x v="1"/>
    <x v="0"/>
    <s v="Chicago"/>
    <x v="10"/>
    <n v="60610"/>
    <x v="2"/>
    <s v="TEC-PH-10001051"/>
    <x v="2"/>
    <s v="Phones"/>
    <s v="HTC One"/>
    <n v="239.976"/>
    <n v="0.3"/>
    <n v="167.98319999999998"/>
  </r>
  <r>
    <n v="6796"/>
    <s v="CA-2016-145394"/>
    <x v="547"/>
    <d v="2016-11-20T00:00:00"/>
    <s v="Standard Class"/>
    <s v="MC-17605"/>
    <s v="Matt Connell"/>
    <x v="1"/>
    <x v="0"/>
    <s v="Chicago"/>
    <x v="10"/>
    <n v="60610"/>
    <x v="2"/>
    <s v="FUR-FU-10001215"/>
    <x v="0"/>
    <s v="Furnishings"/>
    <s v="Howard Miller 11-1/2 Diameter Brentwood Wall Clock"/>
    <n v="34.503999999999998"/>
    <n v="0.3"/>
    <n v="24.152799999999996"/>
  </r>
  <r>
    <n v="6797"/>
    <s v="CA-2016-168809"/>
    <x v="767"/>
    <d v="2016-08-25T00:00:00"/>
    <s v="Same Day"/>
    <s v="MC-18100"/>
    <s v="Mick Crebagga"/>
    <x v="0"/>
    <x v="0"/>
    <s v="Houston"/>
    <x v="5"/>
    <n v="77041"/>
    <x v="2"/>
    <s v="FUR-FU-10001473"/>
    <x v="0"/>
    <s v="Furnishings"/>
    <s v="Eldon Executive Woodline II Desk Accessories, Mahogany"/>
    <n v="20.103999999999999"/>
    <n v="0.3"/>
    <n v="14.072799999999999"/>
  </r>
  <r>
    <n v="6798"/>
    <s v="CA-2016-168809"/>
    <x v="767"/>
    <d v="2016-08-25T00:00:00"/>
    <s v="Same Day"/>
    <s v="MC-18100"/>
    <s v="Mick Crebagga"/>
    <x v="0"/>
    <x v="0"/>
    <s v="Houston"/>
    <x v="5"/>
    <n v="77041"/>
    <x v="2"/>
    <s v="OFF-BI-10000315"/>
    <x v="1"/>
    <s v="Binders"/>
    <s v="Poly Designer Cover &amp; Back"/>
    <n v="3.798"/>
    <n v="0.3"/>
    <n v="2.6585999999999999"/>
  </r>
  <r>
    <n v="6799"/>
    <s v="CA-2016-168809"/>
    <x v="767"/>
    <d v="2016-08-25T00:00:00"/>
    <s v="Same Day"/>
    <s v="MC-18100"/>
    <s v="Mick Crebagga"/>
    <x v="0"/>
    <x v="0"/>
    <s v="Houston"/>
    <x v="5"/>
    <n v="77041"/>
    <x v="2"/>
    <s v="FUR-FU-10002240"/>
    <x v="0"/>
    <s v="Furnishings"/>
    <s v="Nu-Dell EZ-Mount Plastic Wall Frames"/>
    <n v="7.88"/>
    <n v="0.3"/>
    <n v="5.516"/>
  </r>
  <r>
    <n v="6800"/>
    <s v="CA-2017-109827"/>
    <x v="591"/>
    <d v="2018-01-01T00:00:00"/>
    <s v="Standard Class"/>
    <s v="LW-16825"/>
    <s v="Laurel Workman"/>
    <x v="1"/>
    <x v="0"/>
    <s v="Phoenix"/>
    <x v="16"/>
    <n v="85023"/>
    <x v="1"/>
    <s v="FUR-TA-10002607"/>
    <x v="0"/>
    <s v="Tables"/>
    <s v="KI Conference Tables"/>
    <n v="35.445"/>
    <n v="0.45"/>
    <n v="19.494750000000003"/>
  </r>
  <r>
    <n v="6801"/>
    <s v="CA-2017-109827"/>
    <x v="591"/>
    <d v="2018-01-01T00:00:00"/>
    <s v="Standard Class"/>
    <s v="LW-16825"/>
    <s v="Laurel Workman"/>
    <x v="1"/>
    <x v="0"/>
    <s v="Phoenix"/>
    <x v="16"/>
    <n v="85023"/>
    <x v="1"/>
    <s v="TEC-MA-10003356"/>
    <x v="2"/>
    <s v="Machines"/>
    <s v="Panasonic KX MC6040 Color Laser Multifunction Printer"/>
    <n v="269.97000000000003"/>
    <n v="0.45"/>
    <n v="148.48350000000002"/>
  </r>
  <r>
    <n v="6802"/>
    <s v="CA-2017-109827"/>
    <x v="591"/>
    <d v="2018-01-01T00:00:00"/>
    <s v="Standard Class"/>
    <s v="LW-16825"/>
    <s v="Laurel Workman"/>
    <x v="1"/>
    <x v="0"/>
    <s v="Phoenix"/>
    <x v="16"/>
    <n v="85023"/>
    <x v="1"/>
    <s v="TEC-AC-10002217"/>
    <x v="2"/>
    <s v="Accessories"/>
    <s v="Imation Clip USB flash drive - 8 GB"/>
    <n v="45.12"/>
    <n v="0.45"/>
    <n v="24.815999999999999"/>
  </r>
  <r>
    <n v="6803"/>
    <s v="CA-2017-109827"/>
    <x v="591"/>
    <d v="2018-01-01T00:00:00"/>
    <s v="Standard Class"/>
    <s v="LW-16825"/>
    <s v="Laurel Workman"/>
    <x v="1"/>
    <x v="0"/>
    <s v="Phoenix"/>
    <x v="16"/>
    <n v="85023"/>
    <x v="1"/>
    <s v="TEC-AC-10004353"/>
    <x v="2"/>
    <s v="Accessories"/>
    <s v="Hypercom P1300 Pinpad"/>
    <n v="100.8"/>
    <n v="0.45"/>
    <n v="55.440000000000005"/>
  </r>
  <r>
    <n v="6804"/>
    <s v="CA-2017-109827"/>
    <x v="591"/>
    <d v="2018-01-01T00:00:00"/>
    <s v="Standard Class"/>
    <s v="LW-16825"/>
    <s v="Laurel Workman"/>
    <x v="1"/>
    <x v="0"/>
    <s v="Phoenix"/>
    <x v="16"/>
    <n v="85023"/>
    <x v="1"/>
    <s v="FUR-CH-10004754"/>
    <x v="0"/>
    <s v="Chairs"/>
    <s v="Global Stack Chair with Arms, Black"/>
    <n v="47.968000000000004"/>
    <n v="0.45"/>
    <n v="26.382400000000004"/>
  </r>
  <r>
    <n v="6805"/>
    <s v="CA-2015-152233"/>
    <x v="1082"/>
    <d v="2015-10-06T00:00:00"/>
    <s v="First Class"/>
    <s v="KH-16510"/>
    <s v="Keith Herrera"/>
    <x v="0"/>
    <x v="0"/>
    <s v="Pomona"/>
    <x v="1"/>
    <n v="91767"/>
    <x v="1"/>
    <s v="TEC-AC-10002800"/>
    <x v="2"/>
    <s v="Accessories"/>
    <s v="Plantronics Audio 478 Stereo USB Headset"/>
    <n v="99.98"/>
    <n v="0.45"/>
    <n v="54.989000000000004"/>
  </r>
  <r>
    <n v="6806"/>
    <s v="CA-2015-125682"/>
    <x v="754"/>
    <d v="2015-11-25T00:00:00"/>
    <s v="First Class"/>
    <s v="RB-19645"/>
    <s v="Robert Barroso"/>
    <x v="1"/>
    <x v="0"/>
    <s v="Atlanta"/>
    <x v="32"/>
    <n v="30318"/>
    <x v="0"/>
    <s v="OFF-PA-10001752"/>
    <x v="1"/>
    <s v="Paper"/>
    <s v="Hammermill CopyPlus Copy Paper (20Lb. and 84 Bright)"/>
    <n v="9.9600000000000009"/>
    <n v="0.25"/>
    <n v="7.4700000000000006"/>
  </r>
  <r>
    <n v="6807"/>
    <s v="CA-2018-162880"/>
    <x v="53"/>
    <d v="2018-12-29T00:00:00"/>
    <s v="Standard Class"/>
    <s v="GD-14590"/>
    <s v="Giulietta Dortch"/>
    <x v="1"/>
    <x v="0"/>
    <s v="Everett"/>
    <x v="4"/>
    <n v="98208"/>
    <x v="1"/>
    <s v="OFF-BI-10003314"/>
    <x v="1"/>
    <s v="Binders"/>
    <s v="Tuff Stuff Recycled Round Ring Binders"/>
    <n v="3.8559999999999999"/>
    <n v="0.4"/>
    <n v="2.3135999999999997"/>
  </r>
  <r>
    <n v="6808"/>
    <s v="CA-2016-128125"/>
    <x v="1052"/>
    <d v="2016-04-05T00:00:00"/>
    <s v="Standard Class"/>
    <s v="EB-13705"/>
    <s v="Ed Braxton"/>
    <x v="1"/>
    <x v="0"/>
    <s v="Houston"/>
    <x v="5"/>
    <n v="77095"/>
    <x v="2"/>
    <s v="OFF-PA-10000357"/>
    <x v="1"/>
    <s v="Paper"/>
    <s v="White Dual Perf Computer Printout Paper, 2700 Sheets, 1 Part, Heavyweight, 20 lbs., 14 7/8 x 11"/>
    <n v="98.376000000000005"/>
    <n v="0.3"/>
    <n v="68.863199999999992"/>
  </r>
  <r>
    <n v="6809"/>
    <s v="CA-2016-128125"/>
    <x v="1052"/>
    <d v="2016-04-05T00:00:00"/>
    <s v="Standard Class"/>
    <s v="EB-13705"/>
    <s v="Ed Braxton"/>
    <x v="1"/>
    <x v="0"/>
    <s v="Houston"/>
    <x v="5"/>
    <n v="77095"/>
    <x v="2"/>
    <s v="FUR-FU-10001085"/>
    <x v="0"/>
    <s v="Furnishings"/>
    <s v="3M Polarizing Light Filter Sleeves"/>
    <n v="22.38"/>
    <n v="0.3"/>
    <n v="15.665999999999999"/>
  </r>
  <r>
    <n v="6810"/>
    <s v="CA-2018-156237"/>
    <x v="32"/>
    <d v="2018-09-15T00:00:00"/>
    <s v="First Class"/>
    <s v="PS-18760"/>
    <s v="Pamela Stobb"/>
    <x v="0"/>
    <x v="0"/>
    <s v="Philadelphia"/>
    <x v="9"/>
    <n v="19140"/>
    <x v="3"/>
    <s v="OFF-BI-10000301"/>
    <x v="1"/>
    <s v="Binders"/>
    <s v="GBC Instant Report Kit"/>
    <n v="3.8820000000000001"/>
    <n v="0.4"/>
    <n v="2.3292000000000002"/>
  </r>
  <r>
    <n v="6811"/>
    <s v="CA-2018-156237"/>
    <x v="32"/>
    <d v="2018-09-15T00:00:00"/>
    <s v="First Class"/>
    <s v="PS-18760"/>
    <s v="Pamela Stobb"/>
    <x v="0"/>
    <x v="0"/>
    <s v="Philadelphia"/>
    <x v="9"/>
    <n v="19140"/>
    <x v="3"/>
    <s v="TEC-MA-10002930"/>
    <x v="2"/>
    <s v="Machines"/>
    <s v="Ricoh - Ink Collector Unit for GX3000 Series Printers"/>
    <n v="12.585000000000001"/>
    <n v="0.45"/>
    <n v="6.9217500000000012"/>
  </r>
  <r>
    <n v="6812"/>
    <s v="CA-2018-156237"/>
    <x v="32"/>
    <d v="2018-09-15T00:00:00"/>
    <s v="First Class"/>
    <s v="PS-18760"/>
    <s v="Pamela Stobb"/>
    <x v="0"/>
    <x v="0"/>
    <s v="Philadelphia"/>
    <x v="9"/>
    <n v="19140"/>
    <x v="3"/>
    <s v="FUR-CH-10002372"/>
    <x v="0"/>
    <s v="Chairs"/>
    <s v="Office Star - Ergonomically Designed Knee Chair"/>
    <n v="113.372"/>
    <n v="0.45"/>
    <n v="62.354600000000005"/>
  </r>
  <r>
    <n v="6813"/>
    <s v="CA-2018-156237"/>
    <x v="32"/>
    <d v="2018-09-15T00:00:00"/>
    <s v="First Class"/>
    <s v="PS-18760"/>
    <s v="Pamela Stobb"/>
    <x v="0"/>
    <x v="0"/>
    <s v="Philadelphia"/>
    <x v="9"/>
    <n v="19140"/>
    <x v="3"/>
    <s v="OFF-BI-10003707"/>
    <x v="1"/>
    <s v="Binders"/>
    <s v="Aluminum Screw Posts"/>
    <n v="18.312000000000001"/>
    <n v="0.4"/>
    <n v="10.9872"/>
  </r>
  <r>
    <n v="6814"/>
    <s v="CA-2018-156237"/>
    <x v="32"/>
    <d v="2018-09-15T00:00:00"/>
    <s v="First Class"/>
    <s v="PS-18760"/>
    <s v="Pamela Stobb"/>
    <x v="0"/>
    <x v="0"/>
    <s v="Philadelphia"/>
    <x v="9"/>
    <n v="19140"/>
    <x v="3"/>
    <s v="FUR-FU-10001057"/>
    <x v="0"/>
    <s v="Furnishings"/>
    <s v="Tensor Track Tree Floor Lamp"/>
    <n v="127.93600000000001"/>
    <n v="0.4"/>
    <n v="76.761600000000001"/>
  </r>
  <r>
    <n v="6815"/>
    <s v="CA-2018-156237"/>
    <x v="32"/>
    <d v="2018-09-15T00:00:00"/>
    <s v="First Class"/>
    <s v="PS-18760"/>
    <s v="Pamela Stobb"/>
    <x v="0"/>
    <x v="0"/>
    <s v="Philadelphia"/>
    <x v="9"/>
    <n v="19140"/>
    <x v="3"/>
    <s v="TEC-MA-10001681"/>
    <x v="2"/>
    <s v="Machines"/>
    <s v="Lexmark MarkNet N8150 Wireless Print Server"/>
    <n v="241.17"/>
    <n v="0.45"/>
    <n v="132.64350000000002"/>
  </r>
  <r>
    <n v="6816"/>
    <s v="CA-2015-144414"/>
    <x v="1103"/>
    <d v="2015-06-21T00:00:00"/>
    <s v="Standard Class"/>
    <s v="GH-14425"/>
    <s v="Gary Hwang"/>
    <x v="0"/>
    <x v="0"/>
    <s v="Seattle"/>
    <x v="4"/>
    <n v="98105"/>
    <x v="1"/>
    <s v="FUR-FU-10003981"/>
    <x v="0"/>
    <s v="Furnishings"/>
    <s v="Eldon Wave Desk Accessories"/>
    <n v="6.24"/>
    <n v="0.4"/>
    <n v="3.7439999999999998"/>
  </r>
  <r>
    <n v="6817"/>
    <s v="CA-2015-144414"/>
    <x v="1103"/>
    <d v="2015-06-21T00:00:00"/>
    <s v="Standard Class"/>
    <s v="GH-14425"/>
    <s v="Gary Hwang"/>
    <x v="0"/>
    <x v="0"/>
    <s v="Seattle"/>
    <x v="4"/>
    <n v="98105"/>
    <x v="1"/>
    <s v="OFF-FA-10000624"/>
    <x v="1"/>
    <s v="Fasteners"/>
    <s v="OIC Binder Clips"/>
    <n v="17.899999999999999"/>
    <n v="0.4"/>
    <n v="10.739999999999998"/>
  </r>
  <r>
    <n v="6818"/>
    <s v="CA-2015-144414"/>
    <x v="1103"/>
    <d v="2015-06-21T00:00:00"/>
    <s v="Standard Class"/>
    <s v="GH-14425"/>
    <s v="Gary Hwang"/>
    <x v="0"/>
    <x v="0"/>
    <s v="Seattle"/>
    <x v="4"/>
    <n v="98105"/>
    <x v="1"/>
    <s v="OFF-BI-10004995"/>
    <x v="1"/>
    <s v="Binders"/>
    <s v="GBC DocuBind P400 Electric Binding System"/>
    <n v="3266.3760000000002"/>
    <n v="0.4"/>
    <n v="1959.8256000000001"/>
  </r>
  <r>
    <n v="6819"/>
    <s v="CA-2018-163860"/>
    <x v="116"/>
    <d v="2019-01-01T00:00:00"/>
    <s v="Standard Class"/>
    <s v="LO-17170"/>
    <s v="Lori Olson"/>
    <x v="1"/>
    <x v="0"/>
    <s v="Peoria"/>
    <x v="10"/>
    <n v="61604"/>
    <x v="2"/>
    <s v="OFF-BI-10003784"/>
    <x v="1"/>
    <s v="Binders"/>
    <s v="Computer Printout Index Tabs"/>
    <n v="1.68"/>
    <n v="0.3"/>
    <n v="1.1759999999999999"/>
  </r>
  <r>
    <n v="6820"/>
    <s v="CA-2018-163860"/>
    <x v="116"/>
    <d v="2019-01-01T00:00:00"/>
    <s v="Standard Class"/>
    <s v="LO-17170"/>
    <s v="Lori Olson"/>
    <x v="1"/>
    <x v="0"/>
    <s v="Peoria"/>
    <x v="10"/>
    <n v="61604"/>
    <x v="2"/>
    <s v="FUR-FU-10004586"/>
    <x v="0"/>
    <s v="Furnishings"/>
    <s v="G.E. Longer-Life Indoor Recessed Floodlight Bulbs"/>
    <n v="7.968"/>
    <n v="0.3"/>
    <n v="5.5775999999999994"/>
  </r>
  <r>
    <n v="6821"/>
    <s v="CA-2018-163860"/>
    <x v="116"/>
    <d v="2019-01-01T00:00:00"/>
    <s v="Standard Class"/>
    <s v="LO-17170"/>
    <s v="Lori Olson"/>
    <x v="1"/>
    <x v="0"/>
    <s v="Peoria"/>
    <x v="10"/>
    <n v="61604"/>
    <x v="2"/>
    <s v="FUR-CH-10004698"/>
    <x v="0"/>
    <s v="Chairs"/>
    <s v="Padded Folding Chairs, Black, 4/Carton"/>
    <n v="113.372"/>
    <n v="0.35"/>
    <n v="73.691800000000001"/>
  </r>
  <r>
    <n v="6822"/>
    <s v="CA-2018-163860"/>
    <x v="116"/>
    <d v="2019-01-01T00:00:00"/>
    <s v="Standard Class"/>
    <s v="LO-17170"/>
    <s v="Lori Olson"/>
    <x v="1"/>
    <x v="0"/>
    <s v="Peoria"/>
    <x v="10"/>
    <n v="61604"/>
    <x v="2"/>
    <s v="FUR-FU-10001935"/>
    <x v="0"/>
    <s v="Furnishings"/>
    <s v="3M Hangers With Command Adhesive"/>
    <n v="2.96"/>
    <n v="0.3"/>
    <n v="2.0720000000000001"/>
  </r>
  <r>
    <n v="6823"/>
    <s v="US-2018-115609"/>
    <x v="808"/>
    <d v="2018-11-07T00:00:00"/>
    <s v="Standard Class"/>
    <s v="CS-12505"/>
    <s v="Cindy Stewart"/>
    <x v="0"/>
    <x v="0"/>
    <s v="Los Angeles"/>
    <x v="1"/>
    <n v="90036"/>
    <x v="1"/>
    <s v="OFF-AP-10003040"/>
    <x v="1"/>
    <s v="Appliances"/>
    <s v="Fellowes 8 Outlet Superior Workstation Surge Protector w/o Phone/Fax/Modem Protection"/>
    <n v="168.1"/>
    <n v="0.4"/>
    <n v="100.86"/>
  </r>
  <r>
    <n v="6824"/>
    <s v="CA-2016-154291"/>
    <x v="395"/>
    <d v="2016-07-29T00:00:00"/>
    <s v="Standard Class"/>
    <s v="YS-21880"/>
    <s v="Yana Sorensen"/>
    <x v="1"/>
    <x v="0"/>
    <s v="Montgomery"/>
    <x v="19"/>
    <n v="36116"/>
    <x v="0"/>
    <s v="OFF-EN-10001335"/>
    <x v="1"/>
    <s v="Envelopes"/>
    <s v="White Business Envelopes with Contemporary Seam, Recycled White Business Envelopes"/>
    <n v="98.46"/>
    <n v="0.25"/>
    <n v="73.844999999999999"/>
  </r>
  <r>
    <n v="6825"/>
    <s v="CA-2016-154291"/>
    <x v="395"/>
    <d v="2016-07-29T00:00:00"/>
    <s v="Standard Class"/>
    <s v="YS-21880"/>
    <s v="Yana Sorensen"/>
    <x v="1"/>
    <x v="0"/>
    <s v="Montgomery"/>
    <x v="19"/>
    <n v="36116"/>
    <x v="0"/>
    <s v="FUR-TA-10002041"/>
    <x v="0"/>
    <s v="Tables"/>
    <s v="Bevis Round Conference Table Top, X-Base"/>
    <n v="358.58"/>
    <n v="0.3"/>
    <n v="251.00599999999997"/>
  </r>
  <r>
    <n v="6826"/>
    <s v="CA-2017-118689"/>
    <x v="824"/>
    <d v="2017-10-09T00:00:00"/>
    <s v="Standard Class"/>
    <s v="TC-20980"/>
    <s v="Tamara Chand"/>
    <x v="1"/>
    <x v="0"/>
    <s v="Lafayette"/>
    <x v="14"/>
    <n v="47905"/>
    <x v="2"/>
    <s v="OFF-ST-10001558"/>
    <x v="1"/>
    <s v="Storage"/>
    <s v="Acco Perma 4000 Stacking Storage Drawers"/>
    <n v="32.479999999999997"/>
    <n v="0.4"/>
    <n v="19.487999999999996"/>
  </r>
  <r>
    <n v="6827"/>
    <s v="CA-2017-118689"/>
    <x v="824"/>
    <d v="2017-10-09T00:00:00"/>
    <s v="Standard Class"/>
    <s v="TC-20980"/>
    <s v="Tamara Chand"/>
    <x v="1"/>
    <x v="0"/>
    <s v="Lafayette"/>
    <x v="14"/>
    <n v="47905"/>
    <x v="2"/>
    <s v="TEC-CO-10004722"/>
    <x v="2"/>
    <s v="Copiers"/>
    <s v="Canon imageCLASS 2200 Advanced Copier"/>
    <n v="17499.95"/>
    <n v="0.4"/>
    <n v="10499.97"/>
  </r>
  <r>
    <n v="6828"/>
    <s v="CA-2017-118689"/>
    <x v="824"/>
    <d v="2017-10-09T00:00:00"/>
    <s v="Standard Class"/>
    <s v="TC-20980"/>
    <s v="Tamara Chand"/>
    <x v="1"/>
    <x v="0"/>
    <s v="Lafayette"/>
    <x v="14"/>
    <n v="47905"/>
    <x v="2"/>
    <s v="OFF-BI-10004600"/>
    <x v="1"/>
    <s v="Binders"/>
    <s v="Ibico Ibimaster 300 Manual Binding System"/>
    <n v="735.98"/>
    <n v="0.3"/>
    <n v="515.18600000000004"/>
  </r>
  <r>
    <n v="6829"/>
    <s v="CA-2017-118689"/>
    <x v="824"/>
    <d v="2017-10-09T00:00:00"/>
    <s v="Standard Class"/>
    <s v="TC-20980"/>
    <s v="Tamara Chand"/>
    <x v="1"/>
    <x v="0"/>
    <s v="Lafayette"/>
    <x v="14"/>
    <n v="47905"/>
    <x v="2"/>
    <s v="OFF-BI-10003712"/>
    <x v="1"/>
    <s v="Binders"/>
    <s v="Acco Pressboard Covers with Storage Hooks, 14 7/8 x 11, Light Blue"/>
    <n v="34.369999999999997"/>
    <n v="0.3"/>
    <n v="24.058999999999997"/>
  </r>
  <r>
    <n v="6830"/>
    <s v="CA-2017-118689"/>
    <x v="824"/>
    <d v="2017-10-09T00:00:00"/>
    <s v="Standard Class"/>
    <s v="TC-20980"/>
    <s v="Tamara Chand"/>
    <x v="1"/>
    <x v="0"/>
    <s v="Lafayette"/>
    <x v="14"/>
    <n v="47905"/>
    <x v="2"/>
    <s v="OFF-AR-10001958"/>
    <x v="1"/>
    <s v="Art"/>
    <s v="Stanley Bostitch Contemporary Electric Pencil Sharpeners"/>
    <n v="33.96"/>
    <n v="0.35"/>
    <n v="22.074000000000002"/>
  </r>
  <r>
    <n v="6831"/>
    <s v="CA-2017-140438"/>
    <x v="435"/>
    <d v="2017-12-27T00:00:00"/>
    <s v="Second Class"/>
    <s v="PW-19030"/>
    <s v="Pauline Webber"/>
    <x v="1"/>
    <x v="0"/>
    <s v="New York City"/>
    <x v="15"/>
    <n v="10009"/>
    <x v="3"/>
    <s v="TEC-PH-10001750"/>
    <x v="2"/>
    <s v="Phones"/>
    <s v="Samsung Rugby III"/>
    <n v="197.97"/>
    <n v="0.4"/>
    <n v="118.782"/>
  </r>
  <r>
    <n v="6832"/>
    <s v="US-2018-123204"/>
    <x v="246"/>
    <d v="2018-07-27T00:00:00"/>
    <s v="Standard Class"/>
    <s v="CS-11860"/>
    <s v="Cari Schnelling"/>
    <x v="0"/>
    <x v="0"/>
    <s v="New York City"/>
    <x v="15"/>
    <n v="10024"/>
    <x v="3"/>
    <s v="OFF-AP-10002287"/>
    <x v="1"/>
    <s v="Appliances"/>
    <s v="Eureka Sanitaire  Multi-Pro Heavy-Duty Upright, Disposable Bags"/>
    <n v="17.48"/>
    <n v="0.4"/>
    <n v="10.488"/>
  </r>
  <r>
    <n v="6833"/>
    <s v="CA-2016-112522"/>
    <x v="998"/>
    <d v="2016-10-17T00:00:00"/>
    <s v="Standard Class"/>
    <s v="DP-13165"/>
    <s v="David Philippe"/>
    <x v="0"/>
    <x v="0"/>
    <s v="Chicago"/>
    <x v="10"/>
    <n v="60610"/>
    <x v="2"/>
    <s v="OFF-AR-10003183"/>
    <x v="1"/>
    <s v="Art"/>
    <s v="Avery Fluorescent Highlighter Four-Color Set"/>
    <n v="8.016"/>
    <n v="0.35"/>
    <n v="5.2103999999999999"/>
  </r>
  <r>
    <n v="6834"/>
    <s v="CA-2017-153101"/>
    <x v="162"/>
    <d v="2017-09-08T00:00:00"/>
    <s v="Same Day"/>
    <s v="PJ-19015"/>
    <s v="Pauline Johnson"/>
    <x v="0"/>
    <x v="0"/>
    <s v="Santa Ana"/>
    <x v="1"/>
    <n v="92704"/>
    <x v="1"/>
    <s v="FUR-TA-10003008"/>
    <x v="0"/>
    <s v="Tables"/>
    <s v="Lesro Round Back Collection Coffee Table, End Table"/>
    <n v="146.04"/>
    <n v="0.45"/>
    <n v="80.322000000000003"/>
  </r>
  <r>
    <n v="6835"/>
    <s v="CA-2017-142615"/>
    <x v="73"/>
    <d v="2017-11-24T00:00:00"/>
    <s v="Standard Class"/>
    <s v="BM-11575"/>
    <s v="Brendan Murry"/>
    <x v="1"/>
    <x v="0"/>
    <s v="Montebello"/>
    <x v="1"/>
    <n v="90640"/>
    <x v="1"/>
    <s v="TEC-AC-10004803"/>
    <x v="2"/>
    <s v="Accessories"/>
    <s v="Sony Micro Vault Click 4 GB USB 2.0 Flash Drive"/>
    <n v="27.88"/>
    <n v="0.45"/>
    <n v="15.334000000000001"/>
  </r>
  <r>
    <n v="6836"/>
    <s v="CA-2018-142643"/>
    <x v="453"/>
    <d v="2018-10-20T00:00:00"/>
    <s v="Standard Class"/>
    <s v="DL-13495"/>
    <s v="Dionis Lloyd"/>
    <x v="1"/>
    <x v="0"/>
    <s v="Thousand Oaks"/>
    <x v="1"/>
    <n v="91360"/>
    <x v="1"/>
    <s v="OFF-LA-10003510"/>
    <x v="1"/>
    <s v="Labels"/>
    <s v="Avery 4027 File Folder Labels for Dot Matrix Printers, 5000 Labels per Box, White"/>
    <n v="152.65"/>
    <n v="0.4"/>
    <n v="91.59"/>
  </r>
  <r>
    <n v="6837"/>
    <s v="CA-2018-142643"/>
    <x v="453"/>
    <d v="2018-10-20T00:00:00"/>
    <s v="Standard Class"/>
    <s v="DL-13495"/>
    <s v="Dionis Lloyd"/>
    <x v="1"/>
    <x v="0"/>
    <s v="Thousand Oaks"/>
    <x v="1"/>
    <n v="91360"/>
    <x v="1"/>
    <s v="FUR-FU-10000087"/>
    <x v="0"/>
    <s v="Furnishings"/>
    <s v="Executive Impressions 14 Two-Color Numerals Wall Clock"/>
    <n v="22.72"/>
    <n v="0.4"/>
    <n v="13.632"/>
  </r>
  <r>
    <n v="6838"/>
    <s v="CA-2016-116260"/>
    <x v="380"/>
    <d v="2016-07-12T00:00:00"/>
    <s v="Standard Class"/>
    <s v="BF-10975"/>
    <s v="Barbara Fisher"/>
    <x v="1"/>
    <x v="0"/>
    <s v="Vineland"/>
    <x v="30"/>
    <n v="8360"/>
    <x v="3"/>
    <s v="OFF-AR-10003732"/>
    <x v="1"/>
    <s v="Art"/>
    <s v="Newell 333"/>
    <n v="11.12"/>
    <n v="0.45"/>
    <n v="6.1159999999999997"/>
  </r>
  <r>
    <n v="6839"/>
    <s v="CA-2018-107517"/>
    <x v="1119"/>
    <d v="2018-02-09T00:00:00"/>
    <s v="Standard Class"/>
    <s v="FC-14335"/>
    <s v="Fred Chung"/>
    <x v="1"/>
    <x v="0"/>
    <s v="Torrance"/>
    <x v="1"/>
    <n v="90503"/>
    <x v="1"/>
    <s v="OFF-AP-10000275"/>
    <x v="1"/>
    <s v="Appliances"/>
    <s v="Sanyo Counter Height Refrigerator with Crisper, 3.6 Cubic Foot, Stainless Steel/Black"/>
    <n v="1640.7"/>
    <n v="0.4"/>
    <n v="984.42"/>
  </r>
  <r>
    <n v="6840"/>
    <s v="CA-2018-107517"/>
    <x v="1119"/>
    <d v="2018-02-09T00:00:00"/>
    <s v="Standard Class"/>
    <s v="FC-14335"/>
    <s v="Fred Chung"/>
    <x v="1"/>
    <x v="0"/>
    <s v="Torrance"/>
    <x v="1"/>
    <n v="90503"/>
    <x v="1"/>
    <s v="TEC-PH-10003505"/>
    <x v="2"/>
    <s v="Phones"/>
    <s v="Geemarc AmpliPOWER60"/>
    <n v="371.2"/>
    <n v="0.4"/>
    <n v="222.72"/>
  </r>
  <r>
    <n v="6841"/>
    <s v="CA-2016-166338"/>
    <x v="401"/>
    <d v="2016-12-07T00:00:00"/>
    <s v="First Class"/>
    <s v="MP-18175"/>
    <s v="Mike Pelletier"/>
    <x v="2"/>
    <x v="0"/>
    <s v="Troy"/>
    <x v="24"/>
    <n v="45373"/>
    <x v="3"/>
    <s v="OFF-BI-10002852"/>
    <x v="1"/>
    <s v="Binders"/>
    <s v="Ibico Standard Transparent Covers"/>
    <n v="14.832000000000001"/>
    <n v="0.4"/>
    <n v="8.8992000000000004"/>
  </r>
  <r>
    <n v="6842"/>
    <s v="CA-2017-123946"/>
    <x v="126"/>
    <d v="2017-09-17T00:00:00"/>
    <s v="Standard Class"/>
    <s v="AJ-10795"/>
    <s v="Anthony Johnson"/>
    <x v="1"/>
    <x v="0"/>
    <s v="Springfield"/>
    <x v="17"/>
    <n v="22153"/>
    <x v="0"/>
    <s v="TEC-AC-10004877"/>
    <x v="2"/>
    <s v="Accessories"/>
    <s v="Imation 30456 USB Flash Drive 8GB"/>
    <n v="20.7"/>
    <n v="0.3"/>
    <n v="14.489999999999998"/>
  </r>
  <r>
    <n v="6843"/>
    <s v="CA-2017-123946"/>
    <x v="126"/>
    <d v="2017-09-17T00:00:00"/>
    <s v="Standard Class"/>
    <s v="AJ-10795"/>
    <s v="Anthony Johnson"/>
    <x v="1"/>
    <x v="0"/>
    <s v="Springfield"/>
    <x v="17"/>
    <n v="22153"/>
    <x v="0"/>
    <s v="OFF-FA-10002975"/>
    <x v="1"/>
    <s v="Fasteners"/>
    <s v="Staples"/>
    <n v="11.34"/>
    <n v="0.25"/>
    <n v="8.504999999999999"/>
  </r>
  <r>
    <n v="6844"/>
    <s v="CA-2017-123946"/>
    <x v="126"/>
    <d v="2017-09-17T00:00:00"/>
    <s v="Standard Class"/>
    <s v="AJ-10795"/>
    <s v="Anthony Johnson"/>
    <x v="1"/>
    <x v="0"/>
    <s v="Springfield"/>
    <x v="17"/>
    <n v="22153"/>
    <x v="0"/>
    <s v="OFF-ST-10000419"/>
    <x v="1"/>
    <s v="Storage"/>
    <s v="Rogers Jumbo File, Granite"/>
    <n v="67.900000000000006"/>
    <n v="0.35"/>
    <n v="44.135000000000005"/>
  </r>
  <r>
    <n v="6845"/>
    <s v="CA-2017-123946"/>
    <x v="126"/>
    <d v="2017-09-17T00:00:00"/>
    <s v="Standard Class"/>
    <s v="AJ-10795"/>
    <s v="Anthony Johnson"/>
    <x v="1"/>
    <x v="0"/>
    <s v="Springfield"/>
    <x v="17"/>
    <n v="22153"/>
    <x v="0"/>
    <s v="FUR-CH-10002073"/>
    <x v="0"/>
    <s v="Chairs"/>
    <s v="Hon Olson Stacker Chairs"/>
    <n v="1059.1199999999999"/>
    <n v="0.3"/>
    <n v="741.3839999999999"/>
  </r>
  <r>
    <n v="6846"/>
    <s v="CA-2015-147543"/>
    <x v="522"/>
    <d v="2015-07-12T00:00:00"/>
    <s v="Standard Class"/>
    <s v="BC-11125"/>
    <s v="Becky Castell"/>
    <x v="2"/>
    <x v="0"/>
    <s v="El Cajon"/>
    <x v="1"/>
    <n v="92020"/>
    <x v="1"/>
    <s v="FUR-CH-10000155"/>
    <x v="0"/>
    <s v="Chairs"/>
    <s v="Global Comet Stacking Armless Chair"/>
    <n v="478.48"/>
    <n v="0.45"/>
    <n v="263.16400000000004"/>
  </r>
  <r>
    <n v="6847"/>
    <s v="US-2017-159093"/>
    <x v="195"/>
    <d v="2017-05-14T00:00:00"/>
    <s v="Standard Class"/>
    <s v="RS-19420"/>
    <s v="Ricardo Sperren"/>
    <x v="1"/>
    <x v="0"/>
    <s v="Los Angeles"/>
    <x v="1"/>
    <n v="90036"/>
    <x v="1"/>
    <s v="OFF-PA-10001260"/>
    <x v="1"/>
    <s v="Paper"/>
    <s v="TOPS Money Receipt Book, Consecutively Numbered in Red,"/>
    <n v="32.04"/>
    <n v="0.4"/>
    <n v="19.224"/>
  </r>
  <r>
    <n v="6848"/>
    <s v="CA-2017-162110"/>
    <x v="427"/>
    <d v="2017-07-22T00:00:00"/>
    <s v="Standard Class"/>
    <s v="NP-18670"/>
    <s v="Nora Paige"/>
    <x v="0"/>
    <x v="0"/>
    <s v="Phoenix"/>
    <x v="16"/>
    <n v="85023"/>
    <x v="1"/>
    <s v="TEC-PH-10001924"/>
    <x v="2"/>
    <s v="Phones"/>
    <s v="iHome FM Clock Radio with Lightning Dock"/>
    <n v="55.991999999999997"/>
    <n v="0.4"/>
    <n v="33.595199999999998"/>
  </r>
  <r>
    <n v="6849"/>
    <s v="US-2017-163461"/>
    <x v="1133"/>
    <d v="2017-06-21T00:00:00"/>
    <s v="First Class"/>
    <s v="BT-11440"/>
    <s v="Bobby Trafton"/>
    <x v="0"/>
    <x v="0"/>
    <s v="Frankfort"/>
    <x v="10"/>
    <n v="60423"/>
    <x v="2"/>
    <s v="OFF-PA-10003134"/>
    <x v="1"/>
    <s v="Paper"/>
    <s v="Xerox 1937"/>
    <n v="76.864000000000004"/>
    <n v="0.3"/>
    <n v="53.8048"/>
  </r>
  <r>
    <n v="6850"/>
    <s v="CA-2015-101462"/>
    <x v="1017"/>
    <d v="2015-04-25T00:00:00"/>
    <s v="Standard Class"/>
    <s v="BP-11230"/>
    <s v="Benjamin Patterson"/>
    <x v="0"/>
    <x v="0"/>
    <s v="Los Angeles"/>
    <x v="1"/>
    <n v="90045"/>
    <x v="1"/>
    <s v="FUR-FU-10000409"/>
    <x v="0"/>
    <s v="Furnishings"/>
    <s v="GE 4 Foot Flourescent Tube, 40 Watt"/>
    <n v="59.92"/>
    <n v="0.4"/>
    <n v="35.951999999999998"/>
  </r>
  <r>
    <n v="6851"/>
    <s v="US-2017-100461"/>
    <x v="1134"/>
    <d v="2017-01-12T00:00:00"/>
    <s v="Standard Class"/>
    <s v="JO-15145"/>
    <s v="Jack OBriant"/>
    <x v="1"/>
    <x v="0"/>
    <s v="Franklin"/>
    <x v="6"/>
    <n v="53132"/>
    <x v="2"/>
    <s v="FUR-BO-10002545"/>
    <x v="0"/>
    <s v="Bookcases"/>
    <s v="Atlantic Metals Mobile 3-Shelf Bookcases, Custom Colors"/>
    <n v="1565.88"/>
    <n v="0.4"/>
    <n v="939.52800000000002"/>
  </r>
  <r>
    <n v="6852"/>
    <s v="US-2017-100461"/>
    <x v="1134"/>
    <d v="2017-01-12T00:00:00"/>
    <s v="Standard Class"/>
    <s v="JO-15145"/>
    <s v="Jack OBriant"/>
    <x v="1"/>
    <x v="0"/>
    <s v="Franklin"/>
    <x v="6"/>
    <n v="53132"/>
    <x v="2"/>
    <s v="OFF-BI-10001460"/>
    <x v="1"/>
    <s v="Binders"/>
    <s v="Plastic Binding Combs"/>
    <n v="106.05"/>
    <n v="0.3"/>
    <n v="74.234999999999999"/>
  </r>
  <r>
    <n v="6853"/>
    <s v="US-2018-162670"/>
    <x v="331"/>
    <d v="2018-12-28T00:00:00"/>
    <s v="Second Class"/>
    <s v="MF-18250"/>
    <s v="Monica Federle"/>
    <x v="1"/>
    <x v="0"/>
    <s v="Little Rock"/>
    <x v="36"/>
    <n v="72209"/>
    <x v="0"/>
    <s v="OFF-ST-10001328"/>
    <x v="1"/>
    <s v="Storage"/>
    <s v="Personal Filing Tote with Lid, Black/Gray"/>
    <n v="62.04"/>
    <n v="0.35"/>
    <n v="40.326000000000001"/>
  </r>
  <r>
    <n v="6854"/>
    <s v="US-2018-162670"/>
    <x v="331"/>
    <d v="2018-12-28T00:00:00"/>
    <s v="Second Class"/>
    <s v="MF-18250"/>
    <s v="Monica Federle"/>
    <x v="1"/>
    <x v="0"/>
    <s v="Little Rock"/>
    <x v="36"/>
    <n v="72209"/>
    <x v="0"/>
    <s v="TEC-PH-10003601"/>
    <x v="2"/>
    <s v="Phones"/>
    <s v="Ativa D5772 2-Line 5.8GHz Digital Expandable Corded/Cordless Phone System with Answering &amp; Caller ID/Call Waiting, Black/Silver"/>
    <n v="494.97"/>
    <n v="0.25"/>
    <n v="371.22750000000002"/>
  </r>
  <r>
    <n v="6855"/>
    <s v="US-2018-162670"/>
    <x v="331"/>
    <d v="2018-12-28T00:00:00"/>
    <s v="Second Class"/>
    <s v="MF-18250"/>
    <s v="Monica Federle"/>
    <x v="1"/>
    <x v="0"/>
    <s v="Little Rock"/>
    <x v="36"/>
    <n v="72209"/>
    <x v="0"/>
    <s v="OFF-ST-10001522"/>
    <x v="1"/>
    <s v="Storage"/>
    <s v="Gould Plastics 18-Pocket Panel Bin, 34w x 5-1/4d x 20-1/2h"/>
    <n v="367.96"/>
    <n v="0.35"/>
    <n v="239.17400000000001"/>
  </r>
  <r>
    <n v="6856"/>
    <s v="US-2018-162670"/>
    <x v="331"/>
    <d v="2018-12-28T00:00:00"/>
    <s v="Second Class"/>
    <s v="MF-18250"/>
    <s v="Monica Federle"/>
    <x v="1"/>
    <x v="0"/>
    <s v="Little Rock"/>
    <x v="36"/>
    <n v="72209"/>
    <x v="0"/>
    <s v="OFF-PA-10001994"/>
    <x v="1"/>
    <s v="Paper"/>
    <s v="Ink Jet Note and Greeting Cards, 8-1/2 x 5-1/2 Card Size"/>
    <n v="44.96"/>
    <n v="0.25"/>
    <n v="33.72"/>
  </r>
  <r>
    <n v="6857"/>
    <s v="US-2018-162670"/>
    <x v="331"/>
    <d v="2018-12-28T00:00:00"/>
    <s v="Second Class"/>
    <s v="MF-18250"/>
    <s v="Monica Federle"/>
    <x v="1"/>
    <x v="0"/>
    <s v="Little Rock"/>
    <x v="36"/>
    <n v="72209"/>
    <x v="0"/>
    <s v="OFF-EN-10001453"/>
    <x v="1"/>
    <s v="Envelopes"/>
    <s v="Tyvek Interoffice Envelopes, 9 1/2 x 12 1/2, 100/Box"/>
    <n v="182.94"/>
    <n v="0.25"/>
    <n v="137.20499999999998"/>
  </r>
  <r>
    <n v="6858"/>
    <s v="CA-2018-128965"/>
    <x v="827"/>
    <d v="2018-04-22T00:00:00"/>
    <s v="Standard Class"/>
    <s v="PS-18760"/>
    <s v="Pamela Stobb"/>
    <x v="0"/>
    <x v="0"/>
    <s v="Los Angeles"/>
    <x v="1"/>
    <n v="90008"/>
    <x v="1"/>
    <s v="OFF-PA-10004911"/>
    <x v="1"/>
    <s v="Paper"/>
    <s v="Rediform S.O.S. 1-Up Phone Message Bk, 4-1/4x3-1/16 Bk, 1 Form/Pg, 40 Messages/Bk, 3/Pk"/>
    <n v="28.14"/>
    <n v="0.4"/>
    <n v="16.884"/>
  </r>
  <r>
    <n v="6859"/>
    <s v="CA-2018-128965"/>
    <x v="827"/>
    <d v="2018-04-22T00:00:00"/>
    <s v="Standard Class"/>
    <s v="PS-18760"/>
    <s v="Pamela Stobb"/>
    <x v="0"/>
    <x v="0"/>
    <s v="Los Angeles"/>
    <x v="1"/>
    <n v="90008"/>
    <x v="1"/>
    <s v="OFF-LA-10001404"/>
    <x v="1"/>
    <s v="Labels"/>
    <s v="Avery 517"/>
    <n v="7.38"/>
    <n v="0.4"/>
    <n v="4.4279999999999999"/>
  </r>
  <r>
    <n v="6860"/>
    <s v="CA-2018-128965"/>
    <x v="827"/>
    <d v="2018-04-22T00:00:00"/>
    <s v="Standard Class"/>
    <s v="PS-18760"/>
    <s v="Pamela Stobb"/>
    <x v="0"/>
    <x v="0"/>
    <s v="Los Angeles"/>
    <x v="1"/>
    <n v="90008"/>
    <x v="1"/>
    <s v="OFF-FA-10001561"/>
    <x v="1"/>
    <s v="Fasteners"/>
    <s v="Stockwell Push Pins"/>
    <n v="10.9"/>
    <n v="0.4"/>
    <n v="6.54"/>
  </r>
  <r>
    <n v="6861"/>
    <s v="CA-2018-128965"/>
    <x v="827"/>
    <d v="2018-04-22T00:00:00"/>
    <s v="Standard Class"/>
    <s v="PS-18760"/>
    <s v="Pamela Stobb"/>
    <x v="0"/>
    <x v="0"/>
    <s v="Los Angeles"/>
    <x v="1"/>
    <n v="90008"/>
    <x v="1"/>
    <s v="TEC-AC-10001383"/>
    <x v="2"/>
    <s v="Accessories"/>
    <s v="Logitech Wireless Touch Keyboard K400"/>
    <n v="274.89"/>
    <n v="0.45"/>
    <n v="151.18950000000001"/>
  </r>
  <r>
    <n v="6862"/>
    <s v="CA-2018-128965"/>
    <x v="827"/>
    <d v="2018-04-22T00:00:00"/>
    <s v="Standard Class"/>
    <s v="PS-18760"/>
    <s v="Pamela Stobb"/>
    <x v="0"/>
    <x v="0"/>
    <s v="Los Angeles"/>
    <x v="1"/>
    <n v="90008"/>
    <x v="1"/>
    <s v="OFF-LA-10003190"/>
    <x v="1"/>
    <s v="Labels"/>
    <s v="Avery 474"/>
    <n v="23.04"/>
    <n v="0.4"/>
    <n v="13.824"/>
  </r>
  <r>
    <n v="6863"/>
    <s v="CA-2018-128965"/>
    <x v="827"/>
    <d v="2018-04-22T00:00:00"/>
    <s v="Standard Class"/>
    <s v="PS-18760"/>
    <s v="Pamela Stobb"/>
    <x v="0"/>
    <x v="0"/>
    <s v="Los Angeles"/>
    <x v="1"/>
    <n v="90008"/>
    <x v="1"/>
    <s v="FUR-CH-10003774"/>
    <x v="0"/>
    <s v="Chairs"/>
    <s v="Global Wood Trimmed Managers Task Chair, Khaki"/>
    <n v="218.352"/>
    <n v="0.45"/>
    <n v="120.09360000000001"/>
  </r>
  <r>
    <n v="6864"/>
    <s v="CA-2018-138618"/>
    <x v="96"/>
    <d v="2018-12-08T00:00:00"/>
    <s v="Standard Class"/>
    <s v="MY-17380"/>
    <s v="Maribeth Yedwab"/>
    <x v="1"/>
    <x v="0"/>
    <s v="San Antonio"/>
    <x v="5"/>
    <n v="78207"/>
    <x v="2"/>
    <s v="OFF-PA-10000520"/>
    <x v="1"/>
    <s v="Paper"/>
    <s v="Xerox 201"/>
    <n v="10.368"/>
    <n v="0.3"/>
    <n v="7.2576000000000001"/>
  </r>
  <r>
    <n v="6865"/>
    <s v="US-2017-126452"/>
    <x v="1036"/>
    <d v="2017-08-28T00:00:00"/>
    <s v="Standard Class"/>
    <s v="SC-20230"/>
    <s v="Scot Coram"/>
    <x v="1"/>
    <x v="0"/>
    <s v="Los Angeles"/>
    <x v="1"/>
    <n v="90004"/>
    <x v="1"/>
    <s v="OFF-BI-10004465"/>
    <x v="1"/>
    <s v="Binders"/>
    <s v="Avery Durable Slant Ring Binders"/>
    <n v="12.672000000000001"/>
    <n v="0.4"/>
    <n v="7.6032000000000002"/>
  </r>
  <r>
    <n v="6866"/>
    <s v="US-2017-126452"/>
    <x v="1036"/>
    <d v="2017-08-28T00:00:00"/>
    <s v="Standard Class"/>
    <s v="SC-20230"/>
    <s v="Scot Coram"/>
    <x v="1"/>
    <x v="0"/>
    <s v="Los Angeles"/>
    <x v="1"/>
    <n v="90004"/>
    <x v="1"/>
    <s v="TEC-PH-10003555"/>
    <x v="2"/>
    <s v="Phones"/>
    <s v="Motorola HK250 Universal Bluetooth Headset"/>
    <n v="91.96"/>
    <n v="0.4"/>
    <n v="55.175999999999995"/>
  </r>
  <r>
    <n v="6867"/>
    <s v="US-2017-126452"/>
    <x v="1036"/>
    <d v="2017-08-28T00:00:00"/>
    <s v="Standard Class"/>
    <s v="SC-20230"/>
    <s v="Scot Coram"/>
    <x v="1"/>
    <x v="0"/>
    <s v="Los Angeles"/>
    <x v="1"/>
    <n v="90004"/>
    <x v="1"/>
    <s v="TEC-AC-10000844"/>
    <x v="2"/>
    <s v="Accessories"/>
    <s v="Logitech Gaming G510s - Keyboard"/>
    <n v="254.97"/>
    <n v="0.45"/>
    <n v="140.23350000000002"/>
  </r>
  <r>
    <n v="6868"/>
    <s v="US-2017-126452"/>
    <x v="1036"/>
    <d v="2017-08-28T00:00:00"/>
    <s v="Standard Class"/>
    <s v="SC-20230"/>
    <s v="Scot Coram"/>
    <x v="1"/>
    <x v="0"/>
    <s v="Los Angeles"/>
    <x v="1"/>
    <n v="90004"/>
    <x v="1"/>
    <s v="TEC-PH-10003187"/>
    <x v="2"/>
    <s v="Phones"/>
    <s v="Anker Astro Mini 3000mAh Ultra-Compact Portable Charger"/>
    <n v="31.984000000000002"/>
    <n v="0.4"/>
    <n v="19.1904"/>
  </r>
  <r>
    <n v="6869"/>
    <s v="US-2017-126452"/>
    <x v="1036"/>
    <d v="2017-08-28T00:00:00"/>
    <s v="Standard Class"/>
    <s v="SC-20230"/>
    <s v="Scot Coram"/>
    <x v="1"/>
    <x v="0"/>
    <s v="Los Angeles"/>
    <x v="1"/>
    <n v="90004"/>
    <x v="1"/>
    <s v="FUR-TA-10003569"/>
    <x v="0"/>
    <s v="Tables"/>
    <s v="Bretford CR8500 Series Meeting Room Furniture"/>
    <n v="2887.056"/>
    <n v="0.45"/>
    <n v="1587.8808000000001"/>
  </r>
  <r>
    <n v="6870"/>
    <s v="US-2017-126452"/>
    <x v="1036"/>
    <d v="2017-08-28T00:00:00"/>
    <s v="Standard Class"/>
    <s v="SC-20230"/>
    <s v="Scot Coram"/>
    <x v="1"/>
    <x v="0"/>
    <s v="Los Angeles"/>
    <x v="1"/>
    <n v="90004"/>
    <x v="1"/>
    <s v="OFF-PA-10003848"/>
    <x v="1"/>
    <s v="Paper"/>
    <s v="Xerox 1997"/>
    <n v="12.96"/>
    <n v="0.4"/>
    <n v="7.7759999999999998"/>
  </r>
  <r>
    <n v="6871"/>
    <s v="US-2017-126452"/>
    <x v="1036"/>
    <d v="2017-08-28T00:00:00"/>
    <s v="Standard Class"/>
    <s v="SC-20230"/>
    <s v="Scot Coram"/>
    <x v="1"/>
    <x v="0"/>
    <s v="Los Angeles"/>
    <x v="1"/>
    <n v="90004"/>
    <x v="1"/>
    <s v="OFF-PA-10002606"/>
    <x v="1"/>
    <s v="Paper"/>
    <s v="Xerox 1928"/>
    <n v="47.52"/>
    <n v="0.4"/>
    <n v="28.512"/>
  </r>
  <r>
    <n v="6872"/>
    <s v="CA-2017-145009"/>
    <x v="5"/>
    <d v="2017-12-08T00:00:00"/>
    <s v="Second Class"/>
    <s v="RF-19345"/>
    <s v="Randy Ferguson"/>
    <x v="1"/>
    <x v="0"/>
    <s v="Chicago"/>
    <x v="10"/>
    <n v="60610"/>
    <x v="2"/>
    <s v="OFF-LA-10004853"/>
    <x v="1"/>
    <s v="Labels"/>
    <s v="Avery 483"/>
    <n v="11.952"/>
    <n v="0.3"/>
    <n v="8.3663999999999987"/>
  </r>
  <r>
    <n v="6873"/>
    <s v="CA-2016-162544"/>
    <x v="1135"/>
    <d v="2016-12-19T00:00:00"/>
    <s v="First Class"/>
    <s v="SG-20080"/>
    <s v="Sandra Glassco"/>
    <x v="0"/>
    <x v="0"/>
    <s v="Seattle"/>
    <x v="4"/>
    <n v="98105"/>
    <x v="1"/>
    <s v="OFF-PA-10004948"/>
    <x v="1"/>
    <s v="Paper"/>
    <s v="Xerox 190"/>
    <n v="4.9800000000000004"/>
    <n v="0.4"/>
    <n v="2.988"/>
  </r>
  <r>
    <n v="6874"/>
    <s v="CA-2015-124394"/>
    <x v="1136"/>
    <d v="2015-10-22T00:00:00"/>
    <s v="Second Class"/>
    <s v="TB-21520"/>
    <s v="Tracy Blumstein"/>
    <x v="0"/>
    <x v="0"/>
    <s v="Beaumont"/>
    <x v="5"/>
    <n v="77705"/>
    <x v="2"/>
    <s v="OFF-BI-10003676"/>
    <x v="1"/>
    <s v="Binders"/>
    <s v="GBC Standard Recycled Report Covers, Clear Plastic Sheets"/>
    <n v="10.78"/>
    <n v="0.3"/>
    <n v="7.5459999999999994"/>
  </r>
  <r>
    <n v="6875"/>
    <s v="CA-2015-124394"/>
    <x v="1136"/>
    <d v="2015-10-22T00:00:00"/>
    <s v="Second Class"/>
    <s v="TB-21520"/>
    <s v="Tracy Blumstein"/>
    <x v="0"/>
    <x v="0"/>
    <s v="Beaumont"/>
    <x v="5"/>
    <n v="77705"/>
    <x v="2"/>
    <s v="TEC-AC-10001314"/>
    <x v="2"/>
    <s v="Accessories"/>
    <s v="Case Logic 2.4GHz Wireless Keyboard"/>
    <n v="119.976"/>
    <n v="0.35"/>
    <n v="77.984400000000008"/>
  </r>
  <r>
    <n v="6876"/>
    <s v="US-2017-121013"/>
    <x v="64"/>
    <d v="2017-09-10T00:00:00"/>
    <s v="Standard Class"/>
    <s v="MM-17920"/>
    <s v="Michael Moore"/>
    <x v="0"/>
    <x v="0"/>
    <s v="Chesapeake"/>
    <x v="17"/>
    <n v="23320"/>
    <x v="0"/>
    <s v="OFF-LA-10004545"/>
    <x v="1"/>
    <s v="Labels"/>
    <s v="Avery 50"/>
    <n v="25.06"/>
    <n v="0.25"/>
    <n v="18.794999999999998"/>
  </r>
  <r>
    <n v="6877"/>
    <s v="US-2017-121013"/>
    <x v="64"/>
    <d v="2017-09-10T00:00:00"/>
    <s v="Standard Class"/>
    <s v="MM-17920"/>
    <s v="Michael Moore"/>
    <x v="0"/>
    <x v="0"/>
    <s v="Chesapeake"/>
    <x v="17"/>
    <n v="23320"/>
    <x v="0"/>
    <s v="FUR-TA-10003238"/>
    <x v="0"/>
    <s v="Tables"/>
    <s v="Chromcraft Bull-Nose Wood 48 x 96 Rectangular Conference Tables"/>
    <n v="1652.94"/>
    <n v="0.3"/>
    <n v="1157.058"/>
  </r>
  <r>
    <n v="6878"/>
    <s v="US-2016-123918"/>
    <x v="52"/>
    <d v="2016-10-15T00:00:00"/>
    <s v="Same Day"/>
    <s v="CG-12520"/>
    <s v="Claire Gute"/>
    <x v="0"/>
    <x v="0"/>
    <s v="Dallas"/>
    <x v="5"/>
    <n v="75217"/>
    <x v="2"/>
    <s v="FUR-FU-10004952"/>
    <x v="0"/>
    <s v="Furnishings"/>
    <s v="C-Line Cubicle Keepers Polyproplyene Holder w/Velcro Back, 8-1/2x11, 25/Bx"/>
    <n v="131.376"/>
    <n v="0.3"/>
    <n v="91.963200000000001"/>
  </r>
  <r>
    <n v="6879"/>
    <s v="US-2016-123918"/>
    <x v="52"/>
    <d v="2016-10-15T00:00:00"/>
    <s v="Same Day"/>
    <s v="CG-12520"/>
    <s v="Claire Gute"/>
    <x v="0"/>
    <x v="0"/>
    <s v="Dallas"/>
    <x v="5"/>
    <n v="75217"/>
    <x v="2"/>
    <s v="OFF-PA-10003001"/>
    <x v="1"/>
    <s v="Paper"/>
    <s v="Xerox 1986"/>
    <n v="5.3440000000000003"/>
    <n v="0.3"/>
    <n v="3.7408000000000001"/>
  </r>
  <r>
    <n v="6880"/>
    <s v="CA-2016-137113"/>
    <x v="494"/>
    <d v="2016-12-05T00:00:00"/>
    <s v="Second Class"/>
    <s v="TW-21025"/>
    <s v="Tamara Willingham"/>
    <x v="2"/>
    <x v="0"/>
    <s v="Seattle"/>
    <x v="4"/>
    <n v="98105"/>
    <x v="1"/>
    <s v="FUR-CH-10001215"/>
    <x v="0"/>
    <s v="Chairs"/>
    <s v="Global Troy Executive Leather Low-Back Tilter"/>
    <n v="2003.92"/>
    <n v="0.45"/>
    <n v="1102.1560000000002"/>
  </r>
  <r>
    <n v="6881"/>
    <s v="CA-2016-137113"/>
    <x v="494"/>
    <d v="2016-12-05T00:00:00"/>
    <s v="Second Class"/>
    <s v="TW-21025"/>
    <s v="Tamara Willingham"/>
    <x v="2"/>
    <x v="0"/>
    <s v="Seattle"/>
    <x v="4"/>
    <n v="98105"/>
    <x v="1"/>
    <s v="OFF-PA-10004255"/>
    <x v="1"/>
    <s v="Paper"/>
    <s v="Xerox 219"/>
    <n v="32.4"/>
    <n v="0.4"/>
    <n v="19.439999999999998"/>
  </r>
  <r>
    <n v="6882"/>
    <s v="CA-2016-137113"/>
    <x v="494"/>
    <d v="2016-12-05T00:00:00"/>
    <s v="Second Class"/>
    <s v="TW-21025"/>
    <s v="Tamara Willingham"/>
    <x v="2"/>
    <x v="0"/>
    <s v="Seattle"/>
    <x v="4"/>
    <n v="98105"/>
    <x v="1"/>
    <s v="FUR-TA-10001705"/>
    <x v="0"/>
    <s v="Tables"/>
    <s v="Bush Advantage Collection Round Conference Table"/>
    <n v="1913.4"/>
    <n v="0.45"/>
    <n v="1052.3700000000001"/>
  </r>
  <r>
    <n v="6883"/>
    <s v="CA-2016-137113"/>
    <x v="494"/>
    <d v="2016-12-05T00:00:00"/>
    <s v="Second Class"/>
    <s v="TW-21025"/>
    <s v="Tamara Willingham"/>
    <x v="2"/>
    <x v="0"/>
    <s v="Seattle"/>
    <x v="4"/>
    <n v="98105"/>
    <x v="1"/>
    <s v="OFF-ST-10002554"/>
    <x v="1"/>
    <s v="Storage"/>
    <s v="Tennsco Industrial Shelving"/>
    <n v="146.72999999999999"/>
    <n v="0.5"/>
    <n v="73.364999999999995"/>
  </r>
  <r>
    <n v="6884"/>
    <s v="CA-2016-137113"/>
    <x v="494"/>
    <d v="2016-12-05T00:00:00"/>
    <s v="Second Class"/>
    <s v="TW-21025"/>
    <s v="Tamara Willingham"/>
    <x v="2"/>
    <x v="0"/>
    <s v="Seattle"/>
    <x v="4"/>
    <n v="98105"/>
    <x v="1"/>
    <s v="OFF-PA-10002222"/>
    <x v="1"/>
    <s v="Paper"/>
    <s v="Xerox Color Copier Paper, 11 x 17, Ream"/>
    <n v="114.2"/>
    <n v="0.4"/>
    <n v="68.52"/>
  </r>
  <r>
    <n v="6885"/>
    <s v="CA-2016-120677"/>
    <x v="70"/>
    <d v="2016-06-04T00:00:00"/>
    <s v="Standard Class"/>
    <s v="BD-11320"/>
    <s v="Bill Donatelli"/>
    <x v="0"/>
    <x v="0"/>
    <s v="Minneapolis"/>
    <x v="11"/>
    <n v="55407"/>
    <x v="2"/>
    <s v="FUR-CH-10002320"/>
    <x v="0"/>
    <s v="Chairs"/>
    <s v="Hon Pagoda Stacking Chairs"/>
    <n v="2567.84"/>
    <n v="0.35"/>
    <n v="1669.0960000000002"/>
  </r>
  <r>
    <n v="6886"/>
    <s v="CA-2018-123036"/>
    <x v="18"/>
    <d v="2018-09-17T00:00:00"/>
    <s v="Standard Class"/>
    <s v="HA-14905"/>
    <s v="Helen Abelman"/>
    <x v="0"/>
    <x v="0"/>
    <s v="Springfield"/>
    <x v="24"/>
    <n v="45503"/>
    <x v="3"/>
    <s v="TEC-AC-10003499"/>
    <x v="2"/>
    <s v="Accessories"/>
    <s v="Memorex Mini Travel Drive 8 GB USB 2.0 Flash Drive"/>
    <n v="37.055999999999997"/>
    <n v="0.45"/>
    <n v="20.380800000000001"/>
  </r>
  <r>
    <n v="6887"/>
    <s v="CA-2018-123036"/>
    <x v="18"/>
    <d v="2018-09-17T00:00:00"/>
    <s v="Standard Class"/>
    <s v="HA-14905"/>
    <s v="Helen Abelman"/>
    <x v="0"/>
    <x v="0"/>
    <s v="Springfield"/>
    <x v="24"/>
    <n v="45503"/>
    <x v="3"/>
    <s v="TEC-PH-10003580"/>
    <x v="2"/>
    <s v="Phones"/>
    <s v="Cisco IP Phone 7961G-GE VoIP phone"/>
    <n v="259.89600000000002"/>
    <n v="0.4"/>
    <n v="155.9376"/>
  </r>
  <r>
    <n v="6888"/>
    <s v="CA-2018-120222"/>
    <x v="1016"/>
    <d v="2018-05-02T00:00:00"/>
    <s v="Standard Class"/>
    <s v="LL-16840"/>
    <s v="Lauren Leatherbury"/>
    <x v="0"/>
    <x v="0"/>
    <s v="Los Angeles"/>
    <x v="1"/>
    <n v="90032"/>
    <x v="1"/>
    <s v="OFF-PA-10004675"/>
    <x v="1"/>
    <s v="Paper"/>
    <s v="Telephone Message Books with Fax/Mobile Section, 5 1/2 x 3 3/16"/>
    <n v="19.05"/>
    <n v="0.4"/>
    <n v="11.43"/>
  </r>
  <r>
    <n v="6889"/>
    <s v="CA-2018-120222"/>
    <x v="1016"/>
    <d v="2018-05-02T00:00:00"/>
    <s v="Standard Class"/>
    <s v="LL-16840"/>
    <s v="Lauren Leatherbury"/>
    <x v="0"/>
    <x v="0"/>
    <s v="Los Angeles"/>
    <x v="1"/>
    <n v="90032"/>
    <x v="1"/>
    <s v="OFF-BI-10000666"/>
    <x v="1"/>
    <s v="Binders"/>
    <s v="Surelock Post Binders"/>
    <n v="73.343999999999994"/>
    <n v="0.4"/>
    <n v="44.006399999999992"/>
  </r>
  <r>
    <n v="6890"/>
    <s v="CA-2018-164756"/>
    <x v="65"/>
    <d v="2018-09-22T00:00:00"/>
    <s v="Standard Class"/>
    <s v="SS-20140"/>
    <s v="Saphhira Shifley"/>
    <x v="1"/>
    <x v="0"/>
    <s v="Columbus"/>
    <x v="32"/>
    <n v="31907"/>
    <x v="0"/>
    <s v="TEC-PH-10001552"/>
    <x v="2"/>
    <s v="Phones"/>
    <s v="I Needs 3d Hello Kitty Hybrid Silicone Case Cover for HTC One X 4g with 3d Hello Kitty Stylus Pen Green/pink"/>
    <n v="95.68"/>
    <n v="0.25"/>
    <n v="71.760000000000005"/>
  </r>
  <r>
    <n v="6891"/>
    <s v="CA-2018-164756"/>
    <x v="65"/>
    <d v="2018-09-22T00:00:00"/>
    <s v="Standard Class"/>
    <s v="SS-20140"/>
    <s v="Saphhira Shifley"/>
    <x v="1"/>
    <x v="0"/>
    <s v="Columbus"/>
    <x v="32"/>
    <n v="31907"/>
    <x v="0"/>
    <s v="OFF-PA-10000673"/>
    <x v="1"/>
    <s v="Paper"/>
    <s v="Post-it “Important Message” Note Pad, Neon Colors, 50 Sheets/Pad"/>
    <n v="50.96"/>
    <n v="0.25"/>
    <n v="38.22"/>
  </r>
  <r>
    <n v="6892"/>
    <s v="CA-2018-164756"/>
    <x v="65"/>
    <d v="2018-09-22T00:00:00"/>
    <s v="Standard Class"/>
    <s v="SS-20140"/>
    <s v="Saphhira Shifley"/>
    <x v="1"/>
    <x v="0"/>
    <s v="Columbus"/>
    <x v="32"/>
    <n v="31907"/>
    <x v="0"/>
    <s v="OFF-AR-10000380"/>
    <x v="1"/>
    <s v="Art"/>
    <s v="Hunt PowerHouse Electric Pencil Sharpener, Blue"/>
    <n v="113.94"/>
    <n v="0.3"/>
    <n v="79.757999999999996"/>
  </r>
  <r>
    <n v="6893"/>
    <s v="CA-2018-164756"/>
    <x v="65"/>
    <d v="2018-09-22T00:00:00"/>
    <s v="Standard Class"/>
    <s v="SS-20140"/>
    <s v="Saphhira Shifley"/>
    <x v="1"/>
    <x v="0"/>
    <s v="Columbus"/>
    <x v="32"/>
    <n v="31907"/>
    <x v="0"/>
    <s v="OFF-PA-10003848"/>
    <x v="1"/>
    <s v="Paper"/>
    <s v="Xerox 1997"/>
    <n v="25.92"/>
    <n v="0.25"/>
    <n v="19.440000000000001"/>
  </r>
  <r>
    <n v="6894"/>
    <s v="CA-2018-164756"/>
    <x v="65"/>
    <d v="2018-09-22T00:00:00"/>
    <s v="Standard Class"/>
    <s v="SS-20140"/>
    <s v="Saphhira Shifley"/>
    <x v="1"/>
    <x v="0"/>
    <s v="Columbus"/>
    <x v="32"/>
    <n v="31907"/>
    <x v="0"/>
    <s v="FUR-FU-10002963"/>
    <x v="0"/>
    <s v="Furnishings"/>
    <s v="Master Caster Door Stop, Gray"/>
    <n v="20.32"/>
    <n v="0.25"/>
    <n v="15.24"/>
  </r>
  <r>
    <n v="6895"/>
    <s v="CA-2018-164756"/>
    <x v="65"/>
    <d v="2018-09-22T00:00:00"/>
    <s v="Standard Class"/>
    <s v="SS-20140"/>
    <s v="Saphhira Shifley"/>
    <x v="1"/>
    <x v="0"/>
    <s v="Columbus"/>
    <x v="32"/>
    <n v="31907"/>
    <x v="0"/>
    <s v="TEC-PH-10002447"/>
    <x v="2"/>
    <s v="Phones"/>
    <s v="AT&amp;T CL83451 4-Handset Telephone"/>
    <n v="411.98"/>
    <n v="0.25"/>
    <n v="308.98500000000001"/>
  </r>
  <r>
    <n v="6896"/>
    <s v="CA-2018-164756"/>
    <x v="65"/>
    <d v="2018-09-22T00:00:00"/>
    <s v="Standard Class"/>
    <s v="SS-20140"/>
    <s v="Saphhira Shifley"/>
    <x v="1"/>
    <x v="0"/>
    <s v="Columbus"/>
    <x v="32"/>
    <n v="31907"/>
    <x v="0"/>
    <s v="OFF-SU-10004261"/>
    <x v="1"/>
    <s v="Supplies"/>
    <s v="Fiskars 8 Scissors, 2/Pack"/>
    <n v="34.479999999999997"/>
    <n v="0.3"/>
    <n v="24.135999999999996"/>
  </r>
  <r>
    <n v="6897"/>
    <s v="CA-2018-164756"/>
    <x v="65"/>
    <d v="2018-09-22T00:00:00"/>
    <s v="Standard Class"/>
    <s v="SS-20140"/>
    <s v="Saphhira Shifley"/>
    <x v="1"/>
    <x v="0"/>
    <s v="Columbus"/>
    <x v="32"/>
    <n v="31907"/>
    <x v="0"/>
    <s v="OFF-PA-10003228"/>
    <x v="1"/>
    <s v="Paper"/>
    <s v="Xerox 1917"/>
    <n v="244.55"/>
    <n v="0.25"/>
    <n v="183.41250000000002"/>
  </r>
  <r>
    <n v="6898"/>
    <s v="CA-2018-122028"/>
    <x v="238"/>
    <d v="2018-08-25T00:00:00"/>
    <s v="Standard Class"/>
    <s v="CK-12205"/>
    <s v="Chloris Kastensmidt"/>
    <x v="0"/>
    <x v="0"/>
    <s v="Lakewood"/>
    <x v="24"/>
    <n v="44107"/>
    <x v="3"/>
    <s v="OFF-BI-10004817"/>
    <x v="1"/>
    <s v="Binders"/>
    <s v="GBC Personal VeloBind Strips"/>
    <n v="10.782"/>
    <n v="0.4"/>
    <n v="6.4691999999999998"/>
  </r>
  <r>
    <n v="6899"/>
    <s v="US-2016-165512"/>
    <x v="1137"/>
    <d v="2016-05-26T00:00:00"/>
    <s v="Second Class"/>
    <s v="VS-21820"/>
    <s v="Vivek Sundaresam"/>
    <x v="0"/>
    <x v="0"/>
    <s v="Naperville"/>
    <x v="10"/>
    <n v="60540"/>
    <x v="2"/>
    <s v="FUR-CH-10002880"/>
    <x v="0"/>
    <s v="Chairs"/>
    <s v="Global High-Back Leather Tilter, Burgundy"/>
    <n v="602.65099999999995"/>
    <n v="0.35"/>
    <n v="391.72314999999998"/>
  </r>
  <r>
    <n v="6900"/>
    <s v="US-2016-165512"/>
    <x v="1137"/>
    <d v="2016-05-26T00:00:00"/>
    <s v="Second Class"/>
    <s v="VS-21820"/>
    <s v="Vivek Sundaresam"/>
    <x v="0"/>
    <x v="0"/>
    <s v="Naperville"/>
    <x v="10"/>
    <n v="60540"/>
    <x v="2"/>
    <s v="OFF-BI-10001249"/>
    <x v="1"/>
    <s v="Binders"/>
    <s v="Avery Heavy-Duty EZD View Binder with Locking Rings"/>
    <n v="7.6559999999999997"/>
    <n v="0.3"/>
    <n v="5.3591999999999995"/>
  </r>
  <r>
    <n v="6901"/>
    <s v="CA-2016-140557"/>
    <x v="67"/>
    <d v="2016-09-11T00:00:00"/>
    <s v="Standard Class"/>
    <s v="TN-21040"/>
    <s v="Tanja Norvell"/>
    <x v="2"/>
    <x v="0"/>
    <s v="New York City"/>
    <x v="15"/>
    <n v="10009"/>
    <x v="3"/>
    <s v="TEC-AC-10002402"/>
    <x v="2"/>
    <s v="Accessories"/>
    <s v="Razer Kraken PRO Over Ear PC and Music Headset"/>
    <n v="559.92999999999995"/>
    <n v="0.45"/>
    <n v="307.9615"/>
  </r>
  <r>
    <n v="6902"/>
    <s v="US-2018-135013"/>
    <x v="1138"/>
    <d v="2018-07-24T00:00:00"/>
    <s v="Same Day"/>
    <s v="HR-14830"/>
    <s v="Harold Ryan"/>
    <x v="1"/>
    <x v="0"/>
    <s v="Huntington Beach"/>
    <x v="1"/>
    <n v="92646"/>
    <x v="1"/>
    <s v="TEC-CO-10001449"/>
    <x v="2"/>
    <s v="Copiers"/>
    <s v="Hewlett Packard LaserJet 3310 Copier"/>
    <n v="2399.96"/>
    <n v="0.5"/>
    <n v="1199.98"/>
  </r>
  <r>
    <n v="6903"/>
    <s v="CA-2018-111220"/>
    <x v="264"/>
    <d v="2018-09-08T00:00:00"/>
    <s v="Standard Class"/>
    <s v="JS-15595"/>
    <s v="Jill Stevenson"/>
    <x v="1"/>
    <x v="0"/>
    <s v="Chicago"/>
    <x v="10"/>
    <n v="60653"/>
    <x v="2"/>
    <s v="OFF-FA-10002280"/>
    <x v="1"/>
    <s v="Fasteners"/>
    <s v="Advantus Plastic Paper Clips"/>
    <n v="16"/>
    <n v="0.3"/>
    <n v="11.2"/>
  </r>
  <r>
    <n v="6904"/>
    <s v="CA-2018-111220"/>
    <x v="264"/>
    <d v="2018-09-08T00:00:00"/>
    <s v="Standard Class"/>
    <s v="JS-15595"/>
    <s v="Jill Stevenson"/>
    <x v="1"/>
    <x v="0"/>
    <s v="Chicago"/>
    <x v="10"/>
    <n v="60653"/>
    <x v="2"/>
    <s v="OFF-AP-10003278"/>
    <x v="1"/>
    <s v="Appliances"/>
    <s v="Belkin 7-Outlet SurgeMaster Home Series"/>
    <n v="5.5880000000000001"/>
    <n v="0.3"/>
    <n v="3.9116"/>
  </r>
  <r>
    <n v="6905"/>
    <s v="CA-2018-111220"/>
    <x v="264"/>
    <d v="2018-09-08T00:00:00"/>
    <s v="Standard Class"/>
    <s v="JS-15595"/>
    <s v="Jill Stevenson"/>
    <x v="1"/>
    <x v="0"/>
    <s v="Chicago"/>
    <x v="10"/>
    <n v="60653"/>
    <x v="2"/>
    <s v="OFF-ST-10003994"/>
    <x v="1"/>
    <s v="Storage"/>
    <s v="Belkin 19 Center-Weighted Shelf, Gray"/>
    <n v="235.92"/>
    <n v="0.4"/>
    <n v="141.55199999999999"/>
  </r>
  <r>
    <n v="6906"/>
    <s v="US-2018-149006"/>
    <x v="1139"/>
    <d v="2018-12-08T00:00:00"/>
    <s v="Second Class"/>
    <s v="BN-11470"/>
    <s v="Brad Norvell"/>
    <x v="1"/>
    <x v="0"/>
    <s v="Brentwood"/>
    <x v="1"/>
    <n v="94513"/>
    <x v="1"/>
    <s v="OFF-ST-10003221"/>
    <x v="1"/>
    <s v="Storage"/>
    <s v="Staple magnet"/>
    <n v="10.68"/>
    <n v="0.5"/>
    <n v="5.34"/>
  </r>
  <r>
    <n v="6907"/>
    <s v="CA-2018-149468"/>
    <x v="968"/>
    <d v="2018-05-20T00:00:00"/>
    <s v="Same Day"/>
    <s v="AR-10405"/>
    <s v="Allen Rosenblatt"/>
    <x v="1"/>
    <x v="0"/>
    <s v="Trenton"/>
    <x v="12"/>
    <n v="48183"/>
    <x v="2"/>
    <s v="OFF-BI-10002225"/>
    <x v="1"/>
    <s v="Binders"/>
    <s v="Square Ring Data Binders, Rigid 75 Pt. Covers, 11 x 14-7/8"/>
    <n v="41.28"/>
    <n v="0.3"/>
    <n v="28.895999999999997"/>
  </r>
  <r>
    <n v="6908"/>
    <s v="CA-2017-140249"/>
    <x v="720"/>
    <d v="2017-10-03T00:00:00"/>
    <s v="Standard Class"/>
    <s v="SW-20455"/>
    <s v="Shaun Weien"/>
    <x v="0"/>
    <x v="0"/>
    <s v="Seattle"/>
    <x v="4"/>
    <n v="98103"/>
    <x v="1"/>
    <s v="TEC-PH-10002584"/>
    <x v="2"/>
    <s v="Phones"/>
    <s v="Samsung Galaxy S4"/>
    <n v="1001.5839999999999"/>
    <n v="0.4"/>
    <n v="600.95039999999995"/>
  </r>
  <r>
    <n v="6909"/>
    <s v="US-2018-135503"/>
    <x v="389"/>
    <d v="2018-12-15T00:00:00"/>
    <s v="Standard Class"/>
    <s v="JE-16165"/>
    <s v="Justin Ellison"/>
    <x v="1"/>
    <x v="0"/>
    <s v="North Charleston"/>
    <x v="20"/>
    <n v="29406"/>
    <x v="0"/>
    <s v="FUR-FU-10002364"/>
    <x v="0"/>
    <s v="Furnishings"/>
    <s v="Eldon Expressions Wood Desk Accessories, Oak"/>
    <n v="14.76"/>
    <n v="0.25"/>
    <n v="11.07"/>
  </r>
  <r>
    <n v="6910"/>
    <s v="CA-2015-126277"/>
    <x v="103"/>
    <d v="2015-09-18T00:00:00"/>
    <s v="Second Class"/>
    <s v="LH-16900"/>
    <s v="Lena Hernandez"/>
    <x v="0"/>
    <x v="0"/>
    <s v="Columbus"/>
    <x v="24"/>
    <n v="43229"/>
    <x v="3"/>
    <s v="OFF-BI-10004022"/>
    <x v="1"/>
    <s v="Binders"/>
    <s v="Acco Suede Grain Vinyl Round Ring Binder"/>
    <n v="2.5019999999999998"/>
    <n v="0.4"/>
    <n v="1.5011999999999999"/>
  </r>
  <r>
    <n v="6911"/>
    <s v="US-2018-115301"/>
    <x v="570"/>
    <d v="2018-08-02T00:00:00"/>
    <s v="Standard Class"/>
    <s v="VG-21790"/>
    <s v="Vivek Gonzalez"/>
    <x v="0"/>
    <x v="0"/>
    <s v="Seattle"/>
    <x v="4"/>
    <n v="98103"/>
    <x v="1"/>
    <s v="FUR-BO-10004709"/>
    <x v="0"/>
    <s v="Bookcases"/>
    <s v="Bush Westfield Collection Bookcases, Medium Cherry Finish"/>
    <n v="115.96"/>
    <n v="0.5"/>
    <n v="57.98"/>
  </r>
  <r>
    <n v="6912"/>
    <s v="CA-2018-168942"/>
    <x v="378"/>
    <d v="2018-08-05T00:00:00"/>
    <s v="Second Class"/>
    <s v="EM-13960"/>
    <s v="Eric Murdock"/>
    <x v="0"/>
    <x v="0"/>
    <s v="San Francisco"/>
    <x v="1"/>
    <n v="94109"/>
    <x v="1"/>
    <s v="OFF-ST-10004340"/>
    <x v="1"/>
    <s v="Storage"/>
    <s v="Fellowes Mobile File Cart, Black"/>
    <n v="186.54"/>
    <n v="0.5"/>
    <n v="93.27"/>
  </r>
  <r>
    <n v="6913"/>
    <s v="US-2018-128398"/>
    <x v="743"/>
    <d v="2018-05-05T00:00:00"/>
    <s v="Second Class"/>
    <s v="EM-13825"/>
    <s v="Elizabeth Moffitt"/>
    <x v="1"/>
    <x v="0"/>
    <s v="Los Angeles"/>
    <x v="1"/>
    <n v="90049"/>
    <x v="1"/>
    <s v="TEC-AC-10001714"/>
    <x v="2"/>
    <s v="Accessories"/>
    <s v="Logitech MX Performance Wireless Mouse"/>
    <n v="159.56"/>
    <n v="0.45"/>
    <n v="87.75800000000001"/>
  </r>
  <r>
    <n v="6914"/>
    <s v="CA-2016-104115"/>
    <x v="821"/>
    <d v="2016-06-16T00:00:00"/>
    <s v="Standard Class"/>
    <s v="JH-15910"/>
    <s v="Jonathan Howell"/>
    <x v="0"/>
    <x v="0"/>
    <s v="West Palm Beach"/>
    <x v="2"/>
    <n v="33407"/>
    <x v="0"/>
    <s v="TEC-PH-10002844"/>
    <x v="2"/>
    <s v="Phones"/>
    <s v="Speck Products Candyshell Flip Case"/>
    <n v="55.984000000000002"/>
    <n v="0.25"/>
    <n v="41.988"/>
  </r>
  <r>
    <n v="6915"/>
    <s v="CA-2015-142510"/>
    <x v="1091"/>
    <d v="2015-12-29T00:00:00"/>
    <s v="Standard Class"/>
    <s v="NP-18700"/>
    <s v="Nora Preis"/>
    <x v="0"/>
    <x v="0"/>
    <s v="Chicago"/>
    <x v="10"/>
    <n v="60623"/>
    <x v="2"/>
    <s v="OFF-ST-10000585"/>
    <x v="1"/>
    <s v="Storage"/>
    <s v="Economy Rollaway Files"/>
    <n v="132.16"/>
    <n v="0.4"/>
    <n v="79.295999999999992"/>
  </r>
  <r>
    <n v="6916"/>
    <s v="CA-2015-142510"/>
    <x v="1091"/>
    <d v="2015-12-29T00:00:00"/>
    <s v="Standard Class"/>
    <s v="NP-18700"/>
    <s v="Nora Preis"/>
    <x v="0"/>
    <x v="0"/>
    <s v="Chicago"/>
    <x v="10"/>
    <n v="60623"/>
    <x v="2"/>
    <s v="OFF-BI-10002824"/>
    <x v="1"/>
    <s v="Binders"/>
    <s v="Recycled Easel Ring Binders"/>
    <n v="17.904"/>
    <n v="0.3"/>
    <n v="12.5328"/>
  </r>
  <r>
    <n v="6917"/>
    <s v="CA-2015-142510"/>
    <x v="1091"/>
    <d v="2015-12-29T00:00:00"/>
    <s v="Standard Class"/>
    <s v="NP-18700"/>
    <s v="Nora Preis"/>
    <x v="0"/>
    <x v="0"/>
    <s v="Chicago"/>
    <x v="10"/>
    <n v="60623"/>
    <x v="2"/>
    <s v="OFF-PA-10001289"/>
    <x v="1"/>
    <s v="Paper"/>
    <s v="White Computer Printout Paper by Universal"/>
    <n v="124.032"/>
    <n v="0.3"/>
    <n v="86.822399999999988"/>
  </r>
  <r>
    <n v="6918"/>
    <s v="CA-2015-124247"/>
    <x v="757"/>
    <d v="2015-12-21T00:00:00"/>
    <s v="Standard Class"/>
    <s v="SH-20635"/>
    <s v="Stefanie Holloman"/>
    <x v="1"/>
    <x v="0"/>
    <s v="Sacramento"/>
    <x v="1"/>
    <n v="95823"/>
    <x v="1"/>
    <s v="FUR-CH-10001854"/>
    <x v="0"/>
    <s v="Chairs"/>
    <s v="Office Star - Professional Matrix Back Chair with 2-to-1 Synchro Tilt and Mesh Fabric Seat"/>
    <n v="1403.92"/>
    <n v="0.45"/>
    <n v="772.15600000000006"/>
  </r>
  <r>
    <n v="6919"/>
    <s v="CA-2017-105473"/>
    <x v="947"/>
    <d v="2017-04-18T00:00:00"/>
    <s v="Second Class"/>
    <s v="BM-11785"/>
    <s v="Bryan Mills"/>
    <x v="0"/>
    <x v="0"/>
    <s v="Seattle"/>
    <x v="4"/>
    <n v="98115"/>
    <x v="1"/>
    <s v="OFF-SU-10003567"/>
    <x v="1"/>
    <s v="Supplies"/>
    <s v="Stiletto Hand Letter Openers"/>
    <n v="28.8"/>
    <n v="0.45"/>
    <n v="15.840000000000002"/>
  </r>
  <r>
    <n v="6920"/>
    <s v="CA-2016-102806"/>
    <x v="1031"/>
    <d v="2016-05-28T00:00:00"/>
    <s v="Standard Class"/>
    <s v="HG-14965"/>
    <s v="Henry Goldwyn"/>
    <x v="1"/>
    <x v="0"/>
    <s v="Philadelphia"/>
    <x v="9"/>
    <n v="19143"/>
    <x v="3"/>
    <s v="OFF-BI-10001597"/>
    <x v="1"/>
    <s v="Binders"/>
    <s v="Wilson Jones Ledger-Size, Piano-Hinge Binder, 2, Blue"/>
    <n v="24.588000000000001"/>
    <n v="0.4"/>
    <n v="14.752800000000001"/>
  </r>
  <r>
    <n v="6921"/>
    <s v="CA-2018-121706"/>
    <x v="425"/>
    <d v="2018-03-02T00:00:00"/>
    <s v="Standard Class"/>
    <s v="BM-11140"/>
    <s v="Becky Martin"/>
    <x v="0"/>
    <x v="0"/>
    <s v="Santa Barbara"/>
    <x v="1"/>
    <n v="93101"/>
    <x v="1"/>
    <s v="OFF-AP-10003287"/>
    <x v="1"/>
    <s v="Appliances"/>
    <s v="Tripp Lite TLP810NET Broadband Surge for Modem/Fax"/>
    <n v="356.79"/>
    <n v="0.4"/>
    <n v="214.07400000000001"/>
  </r>
  <r>
    <n v="6922"/>
    <s v="CA-2018-109211"/>
    <x v="1095"/>
    <d v="2018-04-10T00:00:00"/>
    <s v="Standard Class"/>
    <s v="PS-19045"/>
    <s v="Penelope Sewall"/>
    <x v="2"/>
    <x v="0"/>
    <s v="New York City"/>
    <x v="15"/>
    <n v="10011"/>
    <x v="3"/>
    <s v="OFF-EN-10001532"/>
    <x v="1"/>
    <s v="Envelopes"/>
    <s v="Brown Kraft Recycled Envelopes"/>
    <n v="16.98"/>
    <n v="0.4"/>
    <n v="10.188000000000001"/>
  </r>
  <r>
    <n v="6923"/>
    <s v="CA-2016-134257"/>
    <x v="199"/>
    <d v="2016-03-19T00:00:00"/>
    <s v="Second Class"/>
    <s v="MS-17710"/>
    <s v="Maurice Satty"/>
    <x v="0"/>
    <x v="0"/>
    <s v="Auburn"/>
    <x v="19"/>
    <n v="36830"/>
    <x v="0"/>
    <s v="OFF-LA-10003930"/>
    <x v="1"/>
    <s v="Labels"/>
    <s v="Dot Matrix Printer Tape Reel Labels, White, 5000/Box"/>
    <n v="491.55"/>
    <n v="0.25"/>
    <n v="368.66250000000002"/>
  </r>
  <r>
    <n v="6924"/>
    <s v="CA-2016-134257"/>
    <x v="199"/>
    <d v="2016-03-19T00:00:00"/>
    <s v="Second Class"/>
    <s v="MS-17710"/>
    <s v="Maurice Satty"/>
    <x v="0"/>
    <x v="0"/>
    <s v="Auburn"/>
    <x v="19"/>
    <n v="36830"/>
    <x v="0"/>
    <s v="OFF-EN-10003845"/>
    <x v="1"/>
    <s v="Envelopes"/>
    <s v="Colored Envelopes"/>
    <n v="7.38"/>
    <n v="0.25"/>
    <n v="5.5350000000000001"/>
  </r>
  <r>
    <n v="6925"/>
    <s v="CA-2016-137925"/>
    <x v="672"/>
    <d v="2016-12-04T00:00:00"/>
    <s v="Standard Class"/>
    <s v="JL-15235"/>
    <s v="Janet Lee"/>
    <x v="0"/>
    <x v="0"/>
    <s v="New York City"/>
    <x v="15"/>
    <n v="10035"/>
    <x v="3"/>
    <s v="OFF-PA-10002659"/>
    <x v="1"/>
    <s v="Paper"/>
    <s v="Avoid Verbal Orders Carbonless Minifold Book"/>
    <n v="23.66"/>
    <n v="0.4"/>
    <n v="14.196"/>
  </r>
  <r>
    <n v="6926"/>
    <s v="CA-2016-137925"/>
    <x v="672"/>
    <d v="2016-12-04T00:00:00"/>
    <s v="Standard Class"/>
    <s v="JL-15235"/>
    <s v="Janet Lee"/>
    <x v="0"/>
    <x v="0"/>
    <s v="New York City"/>
    <x v="15"/>
    <n v="10035"/>
    <x v="3"/>
    <s v="FUR-BO-10001608"/>
    <x v="0"/>
    <s v="Bookcases"/>
    <s v="Hon Metal Bookcases, Black"/>
    <n v="681.40800000000002"/>
    <n v="0.5"/>
    <n v="340.70400000000001"/>
  </r>
  <r>
    <n v="6927"/>
    <s v="CA-2017-140046"/>
    <x v="1062"/>
    <d v="2017-08-03T00:00:00"/>
    <s v="Standard Class"/>
    <s v="KM-16660"/>
    <s v="Khloe Miller"/>
    <x v="0"/>
    <x v="0"/>
    <s v="Los Angeles"/>
    <x v="1"/>
    <n v="90032"/>
    <x v="1"/>
    <s v="OFF-LA-10000305"/>
    <x v="1"/>
    <s v="Labels"/>
    <s v="Avery 495"/>
    <n v="18.899999999999999"/>
    <n v="0.4"/>
    <n v="11.339999999999998"/>
  </r>
  <r>
    <n v="6928"/>
    <s v="CA-2017-140382"/>
    <x v="661"/>
    <d v="2017-06-25T00:00:00"/>
    <s v="Second Class"/>
    <s v="RD-19900"/>
    <s v="Ruben Dartt"/>
    <x v="0"/>
    <x v="0"/>
    <s v="San Francisco"/>
    <x v="1"/>
    <n v="94109"/>
    <x v="1"/>
    <s v="OFF-ST-10003638"/>
    <x v="1"/>
    <s v="Storage"/>
    <s v="Mobile Personal File Cube"/>
    <n v="93.68"/>
    <n v="0.5"/>
    <n v="46.84"/>
  </r>
  <r>
    <n v="6929"/>
    <s v="CA-2017-140382"/>
    <x v="661"/>
    <d v="2017-06-25T00:00:00"/>
    <s v="Second Class"/>
    <s v="RD-19900"/>
    <s v="Ruben Dartt"/>
    <x v="0"/>
    <x v="0"/>
    <s v="San Francisco"/>
    <x v="1"/>
    <n v="94109"/>
    <x v="1"/>
    <s v="OFF-LA-10001934"/>
    <x v="1"/>
    <s v="Labels"/>
    <s v="Avery 516"/>
    <n v="21.93"/>
    <n v="0.4"/>
    <n v="13.157999999999999"/>
  </r>
  <r>
    <n v="6930"/>
    <s v="CA-2017-140382"/>
    <x v="661"/>
    <d v="2017-06-25T00:00:00"/>
    <s v="Second Class"/>
    <s v="RD-19900"/>
    <s v="Ruben Dartt"/>
    <x v="0"/>
    <x v="0"/>
    <s v="San Francisco"/>
    <x v="1"/>
    <n v="94109"/>
    <x v="1"/>
    <s v="TEC-PH-10003012"/>
    <x v="2"/>
    <s v="Phones"/>
    <s v="Nortel Meridian M3904 Professional Digital phone"/>
    <n v="862.34400000000005"/>
    <n v="0.4"/>
    <n v="517.40639999999996"/>
  </r>
  <r>
    <n v="6931"/>
    <s v="CA-2017-140382"/>
    <x v="661"/>
    <d v="2017-06-25T00:00:00"/>
    <s v="Second Class"/>
    <s v="RD-19900"/>
    <s v="Ruben Dartt"/>
    <x v="0"/>
    <x v="0"/>
    <s v="San Francisco"/>
    <x v="1"/>
    <n v="94109"/>
    <x v="1"/>
    <s v="OFF-PA-10001019"/>
    <x v="1"/>
    <s v="Paper"/>
    <s v="Xerox 1884"/>
    <n v="19.98"/>
    <n v="0.4"/>
    <n v="11.988"/>
  </r>
  <r>
    <n v="6932"/>
    <s v="CA-2015-164182"/>
    <x v="686"/>
    <d v="2015-07-18T00:00:00"/>
    <s v="Standard Class"/>
    <s v="ST-20530"/>
    <s v="Shui Tom"/>
    <x v="0"/>
    <x v="0"/>
    <s v="Philadelphia"/>
    <x v="9"/>
    <n v="19140"/>
    <x v="3"/>
    <s v="TEC-PH-10002070"/>
    <x v="2"/>
    <s v="Phones"/>
    <s v="Griffin GC36547 PowerJolt SE Lightning Charger"/>
    <n v="13.494"/>
    <n v="0.4"/>
    <n v="8.0963999999999992"/>
  </r>
  <r>
    <n v="6933"/>
    <s v="CA-2015-164182"/>
    <x v="686"/>
    <d v="2015-07-18T00:00:00"/>
    <s v="Standard Class"/>
    <s v="ST-20530"/>
    <s v="Shui Tom"/>
    <x v="0"/>
    <x v="0"/>
    <s v="Philadelphia"/>
    <x v="9"/>
    <n v="19140"/>
    <x v="3"/>
    <s v="TEC-PH-10002583"/>
    <x v="2"/>
    <s v="Phones"/>
    <s v="iOttie HLCRIO102 Car Mount"/>
    <n v="23.988"/>
    <n v="0.4"/>
    <n v="14.392799999999999"/>
  </r>
  <r>
    <n v="6934"/>
    <s v="CA-2015-164182"/>
    <x v="686"/>
    <d v="2015-07-18T00:00:00"/>
    <s v="Standard Class"/>
    <s v="ST-20530"/>
    <s v="Shui Tom"/>
    <x v="0"/>
    <x v="0"/>
    <s v="Philadelphia"/>
    <x v="9"/>
    <n v="19140"/>
    <x v="3"/>
    <s v="FUR-FU-10001057"/>
    <x v="0"/>
    <s v="Furnishings"/>
    <s v="Tensor Track Tree Floor Lamp"/>
    <n v="31.984000000000002"/>
    <n v="0.4"/>
    <n v="19.1904"/>
  </r>
  <r>
    <n v="6935"/>
    <s v="CA-2015-164182"/>
    <x v="686"/>
    <d v="2015-07-18T00:00:00"/>
    <s v="Standard Class"/>
    <s v="ST-20530"/>
    <s v="Shui Tom"/>
    <x v="0"/>
    <x v="0"/>
    <s v="Philadelphia"/>
    <x v="9"/>
    <n v="19140"/>
    <x v="3"/>
    <s v="OFF-AR-10001044"/>
    <x v="1"/>
    <s v="Art"/>
    <s v="BOSTON Ranger #55 Pencil Sharpener, Black"/>
    <n v="41.584000000000003"/>
    <n v="0.45"/>
    <n v="22.871200000000005"/>
  </r>
  <r>
    <n v="6936"/>
    <s v="CA-2018-137365"/>
    <x v="329"/>
    <d v="2018-12-03T00:00:00"/>
    <s v="Second Class"/>
    <s v="BP-11095"/>
    <s v="Bart Pistole"/>
    <x v="1"/>
    <x v="0"/>
    <s v="El Paso"/>
    <x v="5"/>
    <n v="79907"/>
    <x v="2"/>
    <s v="TEC-AC-10001767"/>
    <x v="2"/>
    <s v="Accessories"/>
    <s v="SanDisk Ultra 64 GB MicroSDHC Class 10 Memory Card"/>
    <n v="95.975999999999999"/>
    <n v="0.35"/>
    <n v="62.384399999999999"/>
  </r>
  <r>
    <n v="6937"/>
    <s v="CA-2017-129847"/>
    <x v="476"/>
    <d v="2017-09-04T00:00:00"/>
    <s v="First Class"/>
    <s v="TA-21385"/>
    <s v="Tom Ashbrook"/>
    <x v="2"/>
    <x v="0"/>
    <s v="Chicago"/>
    <x v="10"/>
    <n v="60653"/>
    <x v="2"/>
    <s v="FUR-FU-10000277"/>
    <x v="0"/>
    <s v="Furnishings"/>
    <s v="Deflect-o DuraMat Antistatic Studded Beveled Mat for Medium Pile Carpeting"/>
    <n v="84.272000000000006"/>
    <n v="0.3"/>
    <n v="58.990400000000001"/>
  </r>
  <r>
    <n v="6938"/>
    <s v="CA-2015-126963"/>
    <x v="345"/>
    <d v="2015-06-15T00:00:00"/>
    <s v="Same Day"/>
    <s v="PS-18760"/>
    <s v="Pamela Stobb"/>
    <x v="0"/>
    <x v="0"/>
    <s v="El Paso"/>
    <x v="5"/>
    <n v="79907"/>
    <x v="2"/>
    <s v="OFF-PA-10001952"/>
    <x v="1"/>
    <s v="Paper"/>
    <s v="Xerox 1902"/>
    <n v="36.543999999999997"/>
    <n v="0.3"/>
    <n v="25.580799999999996"/>
  </r>
  <r>
    <n v="6939"/>
    <s v="CA-2017-125094"/>
    <x v="732"/>
    <d v="2017-11-09T00:00:00"/>
    <s v="Standard Class"/>
    <s v="NP-18700"/>
    <s v="Nora Preis"/>
    <x v="0"/>
    <x v="0"/>
    <s v="Seattle"/>
    <x v="4"/>
    <n v="98105"/>
    <x v="1"/>
    <s v="TEC-AC-10004420"/>
    <x v="2"/>
    <s v="Accessories"/>
    <s v="Cherry 142-key Programmable Keyboard"/>
    <n v="479.72"/>
    <n v="0.45"/>
    <n v="263.84600000000006"/>
  </r>
  <r>
    <n v="6940"/>
    <s v="CA-2018-107132"/>
    <x v="335"/>
    <d v="2018-06-30T00:00:00"/>
    <s v="Standard Class"/>
    <s v="SC-20260"/>
    <s v="Scott Cohen"/>
    <x v="1"/>
    <x v="0"/>
    <s v="New York City"/>
    <x v="15"/>
    <n v="10009"/>
    <x v="3"/>
    <s v="OFF-BI-10001071"/>
    <x v="1"/>
    <s v="Binders"/>
    <s v="GBC ProClick Punch Binding System"/>
    <n v="102.36799999999999"/>
    <n v="0.4"/>
    <n v="61.420799999999993"/>
  </r>
  <r>
    <n v="6941"/>
    <s v="CA-2018-107132"/>
    <x v="335"/>
    <d v="2018-06-30T00:00:00"/>
    <s v="Standard Class"/>
    <s v="SC-20260"/>
    <s v="Scott Cohen"/>
    <x v="1"/>
    <x v="0"/>
    <s v="New York City"/>
    <x v="15"/>
    <n v="10009"/>
    <x v="3"/>
    <s v="OFF-SU-10002503"/>
    <x v="1"/>
    <s v="Supplies"/>
    <s v="Acme Preferred Stainless Steel Scissors"/>
    <n v="28.4"/>
    <n v="0.45"/>
    <n v="15.620000000000001"/>
  </r>
  <r>
    <n v="6942"/>
    <s v="CA-2018-107132"/>
    <x v="335"/>
    <d v="2018-06-30T00:00:00"/>
    <s v="Standard Class"/>
    <s v="SC-20260"/>
    <s v="Scott Cohen"/>
    <x v="1"/>
    <x v="0"/>
    <s v="New York City"/>
    <x v="15"/>
    <n v="10009"/>
    <x v="3"/>
    <s v="OFF-ST-10001490"/>
    <x v="1"/>
    <s v="Storage"/>
    <s v="Hot File 7-Pocket, Floor Stand"/>
    <n v="713.88"/>
    <n v="0.5"/>
    <n v="356.94"/>
  </r>
  <r>
    <n v="6943"/>
    <s v="CA-2018-107132"/>
    <x v="335"/>
    <d v="2018-06-30T00:00:00"/>
    <s v="Standard Class"/>
    <s v="SC-20260"/>
    <s v="Scott Cohen"/>
    <x v="1"/>
    <x v="0"/>
    <s v="New York City"/>
    <x v="15"/>
    <n v="10009"/>
    <x v="3"/>
    <s v="OFF-PA-10003790"/>
    <x v="1"/>
    <s v="Paper"/>
    <s v="Xerox 1991"/>
    <n v="68.52"/>
    <n v="0.4"/>
    <n v="41.111999999999995"/>
  </r>
  <r>
    <n v="6944"/>
    <s v="CA-2016-139248"/>
    <x v="395"/>
    <d v="2016-07-30T00:00:00"/>
    <s v="Standard Class"/>
    <s v="RD-19930"/>
    <s v="Russell DAscenzo"/>
    <x v="0"/>
    <x v="0"/>
    <s v="Los Angeles"/>
    <x v="1"/>
    <n v="90032"/>
    <x v="1"/>
    <s v="TEC-PH-10004094"/>
    <x v="2"/>
    <s v="Phones"/>
    <s v="Motorola L703CM"/>
    <n v="623.96"/>
    <n v="0.4"/>
    <n v="374.37600000000003"/>
  </r>
  <r>
    <n v="6945"/>
    <s v="CA-2015-148369"/>
    <x v="865"/>
    <d v="2015-09-27T00:00:00"/>
    <s v="Standard Class"/>
    <s v="TH-21115"/>
    <s v="Thea Hudgings"/>
    <x v="1"/>
    <x v="0"/>
    <s v="Newark"/>
    <x v="13"/>
    <n v="19711"/>
    <x v="3"/>
    <s v="OFF-BI-10004876"/>
    <x v="1"/>
    <s v="Binders"/>
    <s v="Wilson Jones Suede Grain Vinyl Binders"/>
    <n v="11.12"/>
    <n v="0.4"/>
    <n v="6.6719999999999997"/>
  </r>
  <r>
    <n v="6946"/>
    <s v="CA-2017-106243"/>
    <x v="955"/>
    <d v="2017-10-04T00:00:00"/>
    <s v="Standard Class"/>
    <s v="GM-14680"/>
    <s v="Greg Matthias"/>
    <x v="0"/>
    <x v="0"/>
    <s v="New York City"/>
    <x v="15"/>
    <n v="10011"/>
    <x v="3"/>
    <s v="FUR-BO-10003034"/>
    <x v="0"/>
    <s v="Bookcases"/>
    <s v="OSullivan Elevations Bookcase, Cherry Finish"/>
    <n v="523.91999999999996"/>
    <n v="0.5"/>
    <n v="261.95999999999998"/>
  </r>
  <r>
    <n v="6947"/>
    <s v="CA-2016-126466"/>
    <x v="529"/>
    <d v="2016-11-13T00:00:00"/>
    <s v="Standard Class"/>
    <s v="JO-15550"/>
    <s v="Jesus Ocampo"/>
    <x v="2"/>
    <x v="0"/>
    <s v="Roseville"/>
    <x v="1"/>
    <n v="95661"/>
    <x v="1"/>
    <s v="OFF-FA-10000490"/>
    <x v="1"/>
    <s v="Fasteners"/>
    <s v="OIC Binder Clips, Mini, 1/4 Capacity, Black"/>
    <n v="2.48"/>
    <n v="0.4"/>
    <n v="1.488"/>
  </r>
  <r>
    <n v="6948"/>
    <s v="CA-2016-130365"/>
    <x v="334"/>
    <d v="2016-04-29T00:00:00"/>
    <s v="Standard Class"/>
    <s v="ZC-21910"/>
    <s v="Zuschuss Carroll"/>
    <x v="0"/>
    <x v="0"/>
    <s v="Aurora"/>
    <x v="10"/>
    <n v="60505"/>
    <x v="2"/>
    <s v="OFF-ST-10002574"/>
    <x v="1"/>
    <s v="Storage"/>
    <s v="SAFCO Commercial Wire Shelving, Black"/>
    <n v="221.024"/>
    <n v="0.4"/>
    <n v="132.61439999999999"/>
  </r>
  <r>
    <n v="6949"/>
    <s v="CA-2016-130365"/>
    <x v="334"/>
    <d v="2016-04-29T00:00:00"/>
    <s v="Standard Class"/>
    <s v="ZC-21910"/>
    <s v="Zuschuss Carroll"/>
    <x v="0"/>
    <x v="0"/>
    <s v="Aurora"/>
    <x v="10"/>
    <n v="60505"/>
    <x v="2"/>
    <s v="FUR-CH-10003535"/>
    <x v="0"/>
    <s v="Chairs"/>
    <s v="Global Armless Task Chair, Royal Blue"/>
    <n v="128.05799999999999"/>
    <n v="0.35"/>
    <n v="83.237700000000004"/>
  </r>
  <r>
    <n v="6950"/>
    <s v="CA-2018-143021"/>
    <x v="123"/>
    <d v="2018-11-19T00:00:00"/>
    <s v="Same Day"/>
    <s v="AP-10720"/>
    <s v="Anne Pryor"/>
    <x v="2"/>
    <x v="0"/>
    <s v="New York City"/>
    <x v="15"/>
    <n v="10011"/>
    <x v="3"/>
    <s v="OFF-BI-10001628"/>
    <x v="1"/>
    <s v="Binders"/>
    <s v="Acco Data Flex Cable Posts For Top &amp; Bottom Load Binders, 6 Capacity"/>
    <n v="58.408000000000001"/>
    <n v="0.4"/>
    <n v="35.044800000000002"/>
  </r>
  <r>
    <n v="6951"/>
    <s v="CA-2018-143021"/>
    <x v="123"/>
    <d v="2018-11-19T00:00:00"/>
    <s v="Same Day"/>
    <s v="AP-10720"/>
    <s v="Anne Pryor"/>
    <x v="2"/>
    <x v="0"/>
    <s v="New York City"/>
    <x v="15"/>
    <n v="10011"/>
    <x v="3"/>
    <s v="FUR-TA-10001676"/>
    <x v="0"/>
    <s v="Tables"/>
    <s v="Hon 61000 Series Interactive Training Tables"/>
    <n v="79.974000000000004"/>
    <n v="0.45"/>
    <n v="43.985700000000008"/>
  </r>
  <r>
    <n v="6952"/>
    <s v="CA-2016-161767"/>
    <x v="312"/>
    <d v="2016-11-24T00:00:00"/>
    <s v="Standard Class"/>
    <s v="GK-14620"/>
    <s v="Grace Kelly"/>
    <x v="1"/>
    <x v="0"/>
    <s v="Dallas"/>
    <x v="5"/>
    <n v="75217"/>
    <x v="2"/>
    <s v="TEC-MA-10002790"/>
    <x v="2"/>
    <s v="Machines"/>
    <s v="NeatDesk Desktop Scanner &amp; Digital Filing System"/>
    <n v="479.988"/>
    <n v="0.35"/>
    <n v="311.99220000000003"/>
  </r>
  <r>
    <n v="6953"/>
    <s v="CA-2016-129917"/>
    <x v="653"/>
    <d v="2016-10-03T00:00:00"/>
    <s v="First Class"/>
    <s v="HM-14980"/>
    <s v="Henry MacAllister"/>
    <x v="0"/>
    <x v="0"/>
    <s v="Los Angeles"/>
    <x v="1"/>
    <n v="90008"/>
    <x v="1"/>
    <s v="OFF-BI-10001757"/>
    <x v="1"/>
    <s v="Binders"/>
    <s v="Pressboard Hanging Data Binders for Unburst Sheets"/>
    <n v="11.808"/>
    <n v="0.4"/>
    <n v="7.0847999999999995"/>
  </r>
  <r>
    <n v="6954"/>
    <s v="CA-2016-129917"/>
    <x v="653"/>
    <d v="2016-10-03T00:00:00"/>
    <s v="First Class"/>
    <s v="HM-14980"/>
    <s v="Henry MacAllister"/>
    <x v="0"/>
    <x v="0"/>
    <s v="Los Angeles"/>
    <x v="1"/>
    <n v="90008"/>
    <x v="1"/>
    <s v="OFF-BI-10004828"/>
    <x v="1"/>
    <s v="Binders"/>
    <s v="GBC Poly Designer Binding Covers"/>
    <n v="53.567999999999998"/>
    <n v="0.4"/>
    <n v="32.140799999999999"/>
  </r>
  <r>
    <n v="6955"/>
    <s v="CA-2016-129917"/>
    <x v="653"/>
    <d v="2016-10-03T00:00:00"/>
    <s v="First Class"/>
    <s v="HM-14980"/>
    <s v="Henry MacAllister"/>
    <x v="0"/>
    <x v="0"/>
    <s v="Los Angeles"/>
    <x v="1"/>
    <n v="90008"/>
    <x v="1"/>
    <s v="TEC-PH-10000369"/>
    <x v="2"/>
    <s v="Phones"/>
    <s v="HTC One Mini"/>
    <n v="503.96"/>
    <n v="0.4"/>
    <n v="302.37599999999998"/>
  </r>
  <r>
    <n v="6956"/>
    <s v="CA-2016-115420"/>
    <x v="334"/>
    <d v="2016-05-02T00:00:00"/>
    <s v="Standard Class"/>
    <s v="LS-16945"/>
    <s v="Linda Southworth"/>
    <x v="1"/>
    <x v="0"/>
    <s v="Los Angeles"/>
    <x v="1"/>
    <n v="90004"/>
    <x v="1"/>
    <s v="OFF-EN-10003862"/>
    <x v="1"/>
    <s v="Envelopes"/>
    <s v="Laser &amp; Ink Jet Business Envelopes"/>
    <n v="21.34"/>
    <n v="0.4"/>
    <n v="12.804"/>
  </r>
  <r>
    <n v="6957"/>
    <s v="CA-2017-157588"/>
    <x v="216"/>
    <d v="2017-07-19T00:00:00"/>
    <s v="Standard Class"/>
    <s v="AR-10570"/>
    <s v="Anemone Ratner"/>
    <x v="0"/>
    <x v="0"/>
    <s v="Columbus"/>
    <x v="32"/>
    <n v="31907"/>
    <x v="0"/>
    <s v="OFF-BI-10003963"/>
    <x v="1"/>
    <s v="Binders"/>
    <s v="Cardinal Holdit Data Disk Pockets"/>
    <n v="36.4"/>
    <n v="0.25"/>
    <n v="27.299999999999997"/>
  </r>
  <r>
    <n v="6958"/>
    <s v="CA-2017-157588"/>
    <x v="216"/>
    <d v="2017-07-19T00:00:00"/>
    <s v="Standard Class"/>
    <s v="AR-10570"/>
    <s v="Anemone Ratner"/>
    <x v="0"/>
    <x v="0"/>
    <s v="Columbus"/>
    <x v="32"/>
    <n v="31907"/>
    <x v="0"/>
    <s v="FUR-FU-10004848"/>
    <x v="0"/>
    <s v="Furnishings"/>
    <s v="Howard Miller 13-3/4 Diameter Brushed Chrome Round Wall Clock"/>
    <n v="51.75"/>
    <n v="0.25"/>
    <n v="38.8125"/>
  </r>
  <r>
    <n v="6959"/>
    <s v="CA-2016-167255"/>
    <x v="874"/>
    <d v="2016-09-29T00:00:00"/>
    <s v="Second Class"/>
    <s v="RH-19510"/>
    <s v="Rick Huthwaite"/>
    <x v="2"/>
    <x v="0"/>
    <s v="San Francisco"/>
    <x v="1"/>
    <n v="94110"/>
    <x v="1"/>
    <s v="OFF-ST-10001328"/>
    <x v="1"/>
    <s v="Storage"/>
    <s v="Personal Filing Tote with Lid, Black/Gray"/>
    <n v="15.51"/>
    <n v="0.5"/>
    <n v="7.7549999999999999"/>
  </r>
  <r>
    <n v="6960"/>
    <s v="CA-2016-167255"/>
    <x v="874"/>
    <d v="2016-09-29T00:00:00"/>
    <s v="Second Class"/>
    <s v="RH-19510"/>
    <s v="Rick Huthwaite"/>
    <x v="2"/>
    <x v="0"/>
    <s v="San Francisco"/>
    <x v="1"/>
    <n v="94110"/>
    <x v="1"/>
    <s v="OFF-PA-10002377"/>
    <x v="1"/>
    <s v="Paper"/>
    <s v="Xerox 1916"/>
    <n v="146.82"/>
    <n v="0.4"/>
    <n v="88.091999999999999"/>
  </r>
  <r>
    <n v="6961"/>
    <s v="CA-2016-167255"/>
    <x v="874"/>
    <d v="2016-09-29T00:00:00"/>
    <s v="Second Class"/>
    <s v="RH-19510"/>
    <s v="Rick Huthwaite"/>
    <x v="2"/>
    <x v="0"/>
    <s v="San Francisco"/>
    <x v="1"/>
    <n v="94110"/>
    <x v="1"/>
    <s v="OFF-PA-10003441"/>
    <x v="1"/>
    <s v="Paper"/>
    <s v="Xerox 226"/>
    <n v="12.96"/>
    <n v="0.4"/>
    <n v="7.7759999999999998"/>
  </r>
  <r>
    <n v="6962"/>
    <s v="CA-2018-162096"/>
    <x v="468"/>
    <d v="2018-11-10T00:00:00"/>
    <s v="Same Day"/>
    <s v="TB-21190"/>
    <s v="Thomas Brumley"/>
    <x v="2"/>
    <x v="0"/>
    <s v="Riverside"/>
    <x v="1"/>
    <n v="92503"/>
    <x v="1"/>
    <s v="OFF-AR-10002221"/>
    <x v="1"/>
    <s v="Art"/>
    <s v="12 Colored Short Pencils"/>
    <n v="7.8"/>
    <n v="0.45"/>
    <n v="4.29"/>
  </r>
  <r>
    <n v="6963"/>
    <s v="CA-2017-157161"/>
    <x v="87"/>
    <d v="2017-07-20T00:00:00"/>
    <s v="Second Class"/>
    <s v="JD-15895"/>
    <s v="Jonathan Doherty"/>
    <x v="1"/>
    <x v="0"/>
    <s v="Columbia"/>
    <x v="20"/>
    <n v="29203"/>
    <x v="0"/>
    <s v="OFF-EN-10001509"/>
    <x v="1"/>
    <s v="Envelopes"/>
    <s v="Poly String Tie Envelopes"/>
    <n v="10.199999999999999"/>
    <n v="0.25"/>
    <n v="7.6499999999999995"/>
  </r>
  <r>
    <n v="6964"/>
    <s v="CA-2017-157161"/>
    <x v="87"/>
    <d v="2017-07-20T00:00:00"/>
    <s v="Second Class"/>
    <s v="JD-15895"/>
    <s v="Jonathan Doherty"/>
    <x v="1"/>
    <x v="0"/>
    <s v="Columbia"/>
    <x v="20"/>
    <n v="29203"/>
    <x v="0"/>
    <s v="OFF-AR-10003338"/>
    <x v="1"/>
    <s v="Art"/>
    <s v="Eberhard Faber 3 1/2 Golf Pencils"/>
    <n v="22.32"/>
    <n v="0.3"/>
    <n v="15.623999999999999"/>
  </r>
  <r>
    <n v="6965"/>
    <s v="CA-2017-157161"/>
    <x v="87"/>
    <d v="2017-07-20T00:00:00"/>
    <s v="Second Class"/>
    <s v="JD-15895"/>
    <s v="Jonathan Doherty"/>
    <x v="1"/>
    <x v="0"/>
    <s v="Columbia"/>
    <x v="20"/>
    <n v="29203"/>
    <x v="0"/>
    <s v="OFF-BI-10004728"/>
    <x v="1"/>
    <s v="Binders"/>
    <s v="Wilson Jones Turn Tabs Binder Tool for Ring Binders"/>
    <n v="24.1"/>
    <n v="0.25"/>
    <n v="18.075000000000003"/>
  </r>
  <r>
    <n v="6966"/>
    <s v="CA-2017-157161"/>
    <x v="87"/>
    <d v="2017-07-20T00:00:00"/>
    <s v="Second Class"/>
    <s v="JD-15895"/>
    <s v="Jonathan Doherty"/>
    <x v="1"/>
    <x v="0"/>
    <s v="Columbia"/>
    <x v="20"/>
    <n v="29203"/>
    <x v="0"/>
    <s v="TEC-AC-10000358"/>
    <x v="2"/>
    <s v="Accessories"/>
    <s v="Imation Secure Drive + Hardware Encrypted USB flash drive - 16 GB"/>
    <n v="75.98"/>
    <n v="0.3"/>
    <n v="53.186"/>
  </r>
  <r>
    <n v="6967"/>
    <s v="CA-2017-157161"/>
    <x v="87"/>
    <d v="2017-07-20T00:00:00"/>
    <s v="Second Class"/>
    <s v="JD-15895"/>
    <s v="Jonathan Doherty"/>
    <x v="1"/>
    <x v="0"/>
    <s v="Columbia"/>
    <x v="20"/>
    <n v="29203"/>
    <x v="0"/>
    <s v="OFF-BI-10002764"/>
    <x v="1"/>
    <s v="Binders"/>
    <s v="Recycled Pressboard Report Cover with Reinforced Top Hinge"/>
    <n v="6.46"/>
    <n v="0.25"/>
    <n v="4.8449999999999998"/>
  </r>
  <r>
    <n v="6968"/>
    <s v="CA-2017-157161"/>
    <x v="87"/>
    <d v="2017-07-20T00:00:00"/>
    <s v="Second Class"/>
    <s v="JD-15895"/>
    <s v="Jonathan Doherty"/>
    <x v="1"/>
    <x v="0"/>
    <s v="Columbia"/>
    <x v="20"/>
    <n v="29203"/>
    <x v="0"/>
    <s v="OFF-PA-10001461"/>
    <x v="1"/>
    <s v="Paper"/>
    <s v="HP Office Paper (20Lb. and 87 Bright)"/>
    <n v="60.12"/>
    <n v="0.25"/>
    <n v="45.089999999999996"/>
  </r>
  <r>
    <n v="6969"/>
    <s v="CA-2016-110765"/>
    <x v="1140"/>
    <d v="2016-10-20T00:00:00"/>
    <s v="Second Class"/>
    <s v="MP-17965"/>
    <s v="Michael Paige"/>
    <x v="1"/>
    <x v="0"/>
    <s v="New York City"/>
    <x v="15"/>
    <n v="10011"/>
    <x v="3"/>
    <s v="TEC-PH-10004165"/>
    <x v="2"/>
    <s v="Phones"/>
    <s v="Mitel MiVoice 5330e IP Phone"/>
    <n v="824.97"/>
    <n v="0.4"/>
    <n v="494.98199999999997"/>
  </r>
  <r>
    <n v="6970"/>
    <s v="CA-2017-163937"/>
    <x v="994"/>
    <d v="2017-01-13T00:00:00"/>
    <s v="Second Class"/>
    <s v="JB-16000"/>
    <s v="Joy Bell-"/>
    <x v="0"/>
    <x v="0"/>
    <s v="Longview"/>
    <x v="4"/>
    <n v="98632"/>
    <x v="1"/>
    <s v="FUR-FU-10000010"/>
    <x v="0"/>
    <s v="Furnishings"/>
    <s v="DAX Value U-Channel Document Frames, Easel Back"/>
    <n v="24.85"/>
    <n v="0.4"/>
    <n v="14.91"/>
  </r>
  <r>
    <n v="6971"/>
    <s v="CA-2018-153822"/>
    <x v="20"/>
    <d v="2018-09-25T00:00:00"/>
    <s v="Standard Class"/>
    <s v="AB-10105"/>
    <s v="Adrian Barton"/>
    <x v="0"/>
    <x v="0"/>
    <s v="Phoenix"/>
    <x v="16"/>
    <n v="85023"/>
    <x v="1"/>
    <s v="OFF-ST-10000321"/>
    <x v="1"/>
    <s v="Storage"/>
    <s v="Akro Stacking Bins"/>
    <n v="12.624000000000001"/>
    <n v="0.5"/>
    <n v="6.3120000000000003"/>
  </r>
  <r>
    <n v="6972"/>
    <s v="CA-2018-153822"/>
    <x v="20"/>
    <d v="2018-09-25T00:00:00"/>
    <s v="Standard Class"/>
    <s v="AB-10105"/>
    <s v="Adrian Barton"/>
    <x v="0"/>
    <x v="0"/>
    <s v="Phoenix"/>
    <x v="16"/>
    <n v="85023"/>
    <x v="1"/>
    <s v="TEC-AC-10000109"/>
    <x v="2"/>
    <s v="Accessories"/>
    <s v="Sony Micro Vault Click 16 GB USB 2.0 Flash Drive"/>
    <n v="89.584000000000003"/>
    <n v="0.45"/>
    <n v="49.271200000000007"/>
  </r>
  <r>
    <n v="6973"/>
    <s v="CA-2018-153822"/>
    <x v="20"/>
    <d v="2018-09-25T00:00:00"/>
    <s v="Standard Class"/>
    <s v="AB-10105"/>
    <s v="Adrian Barton"/>
    <x v="0"/>
    <x v="0"/>
    <s v="Phoenix"/>
    <x v="16"/>
    <n v="85023"/>
    <x v="1"/>
    <s v="TEC-PH-10002415"/>
    <x v="2"/>
    <s v="Phones"/>
    <s v="Polycom VoiceStation 500 Conference phone"/>
    <n v="471.92"/>
    <n v="0.4"/>
    <n v="283.15199999999999"/>
  </r>
  <r>
    <n v="6974"/>
    <s v="CA-2018-153822"/>
    <x v="20"/>
    <d v="2018-09-25T00:00:00"/>
    <s v="Standard Class"/>
    <s v="AB-10105"/>
    <s v="Adrian Barton"/>
    <x v="0"/>
    <x v="0"/>
    <s v="Phoenix"/>
    <x v="16"/>
    <n v="85023"/>
    <x v="1"/>
    <s v="OFF-BI-10001460"/>
    <x v="1"/>
    <s v="Binders"/>
    <s v="Plastic Binding Combs"/>
    <n v="18.18"/>
    <n v="0.4"/>
    <n v="10.907999999999999"/>
  </r>
  <r>
    <n v="6975"/>
    <s v="CA-2018-146185"/>
    <x v="175"/>
    <d v="2018-09-19T00:00:00"/>
    <s v="Standard Class"/>
    <s v="CC-12145"/>
    <s v="Charles Crestani"/>
    <x v="0"/>
    <x v="0"/>
    <s v="Houston"/>
    <x v="5"/>
    <n v="77095"/>
    <x v="2"/>
    <s v="OFF-AR-10002987"/>
    <x v="1"/>
    <s v="Art"/>
    <s v="Prismacolor Color Pencil Set"/>
    <n v="31.744"/>
    <n v="0.35"/>
    <n v="20.633600000000001"/>
  </r>
  <r>
    <n v="6976"/>
    <s v="CA-2016-112144"/>
    <x v="1141"/>
    <d v="2016-07-02T00:00:00"/>
    <s v="Standard Class"/>
    <s v="CY-12745"/>
    <s v="Craig Yedwab"/>
    <x v="1"/>
    <x v="0"/>
    <s v="Gilbert"/>
    <x v="16"/>
    <n v="85234"/>
    <x v="1"/>
    <s v="OFF-LA-10000443"/>
    <x v="1"/>
    <s v="Labels"/>
    <s v="Avery 501"/>
    <n v="5.9039999999999999"/>
    <n v="0.4"/>
    <n v="3.5423999999999998"/>
  </r>
  <r>
    <n v="6977"/>
    <s v="CA-2016-112144"/>
    <x v="1141"/>
    <d v="2016-07-02T00:00:00"/>
    <s v="Standard Class"/>
    <s v="CY-12745"/>
    <s v="Craig Yedwab"/>
    <x v="1"/>
    <x v="0"/>
    <s v="Gilbert"/>
    <x v="16"/>
    <n v="85234"/>
    <x v="1"/>
    <s v="FUR-FU-10004306"/>
    <x v="0"/>
    <s v="Furnishings"/>
    <s v="Electrix Halogen Magnifier Lamp"/>
    <n v="621.76"/>
    <n v="0.4"/>
    <n v="373.05599999999998"/>
  </r>
  <r>
    <n v="6978"/>
    <s v="US-2017-119298"/>
    <x v="881"/>
    <d v="2017-11-28T00:00:00"/>
    <s v="First Class"/>
    <s v="EP-13915"/>
    <s v="Emily Phan"/>
    <x v="0"/>
    <x v="0"/>
    <s v="Jonesboro"/>
    <x v="36"/>
    <n v="72401"/>
    <x v="0"/>
    <s v="TEC-PH-10002564"/>
    <x v="2"/>
    <s v="Phones"/>
    <s v="OtterBox Defender Series Case - Samsung Galaxy S4"/>
    <n v="59.98"/>
    <n v="0.25"/>
    <n v="44.984999999999999"/>
  </r>
  <r>
    <n v="6979"/>
    <s v="CA-2018-155159"/>
    <x v="920"/>
    <d v="2018-11-29T00:00:00"/>
    <s v="Second Class"/>
    <s v="DL-13315"/>
    <s v="Delfina Latchford"/>
    <x v="0"/>
    <x v="0"/>
    <s v="Atlanta"/>
    <x v="32"/>
    <n v="30318"/>
    <x v="0"/>
    <s v="OFF-PA-10003724"/>
    <x v="1"/>
    <s v="Paper"/>
    <s v="Wirebound Message Book, 4 per Page"/>
    <n v="48.87"/>
    <n v="0.25"/>
    <n v="36.652499999999996"/>
  </r>
  <r>
    <n v="6980"/>
    <s v="CA-2018-149076"/>
    <x v="424"/>
    <d v="2018-01-19T00:00:00"/>
    <s v="Standard Class"/>
    <s v="SO-20335"/>
    <s v="Sean O Donnel"/>
    <x v="0"/>
    <x v="0"/>
    <s v="Los Angeles"/>
    <x v="1"/>
    <n v="90036"/>
    <x v="1"/>
    <s v="OFF-PA-10000483"/>
    <x v="1"/>
    <s v="Paper"/>
    <s v="Xerox 19"/>
    <n v="154.9"/>
    <n v="0.4"/>
    <n v="92.94"/>
  </r>
  <r>
    <n v="6981"/>
    <s v="CA-2015-146990"/>
    <x v="845"/>
    <d v="2015-11-08T00:00:00"/>
    <s v="First Class"/>
    <s v="BP-11095"/>
    <s v="Bart Pistole"/>
    <x v="1"/>
    <x v="0"/>
    <s v="New York City"/>
    <x v="15"/>
    <n v="10024"/>
    <x v="3"/>
    <s v="OFF-FA-10000611"/>
    <x v="1"/>
    <s v="Fasteners"/>
    <s v="Binder Clips by OIC"/>
    <n v="5.92"/>
    <n v="0.4"/>
    <n v="3.552"/>
  </r>
  <r>
    <n v="6982"/>
    <s v="CA-2015-146990"/>
    <x v="845"/>
    <d v="2015-11-08T00:00:00"/>
    <s v="First Class"/>
    <s v="BP-11095"/>
    <s v="Bart Pistole"/>
    <x v="1"/>
    <x v="0"/>
    <s v="New York City"/>
    <x v="15"/>
    <n v="10024"/>
    <x v="3"/>
    <s v="OFF-PA-10000246"/>
    <x v="1"/>
    <s v="Paper"/>
    <s v="Riverleaf Stik-Withit Designer Note Cubes"/>
    <n v="30.18"/>
    <n v="0.4"/>
    <n v="18.108000000000001"/>
  </r>
  <r>
    <n v="6983"/>
    <s v="CA-2017-116526"/>
    <x v="142"/>
    <d v="2017-09-05T00:00:00"/>
    <s v="Standard Class"/>
    <s v="JA-15970"/>
    <s v="Joseph Airdo"/>
    <x v="0"/>
    <x v="0"/>
    <s v="Detroit"/>
    <x v="12"/>
    <n v="48227"/>
    <x v="2"/>
    <s v="OFF-BI-10004728"/>
    <x v="1"/>
    <s v="Binders"/>
    <s v="Wilson Jones Turn Tabs Binder Tool for Ring Binders"/>
    <n v="24.1"/>
    <n v="0.3"/>
    <n v="16.87"/>
  </r>
  <r>
    <n v="6984"/>
    <s v="CA-2017-116526"/>
    <x v="142"/>
    <d v="2017-09-05T00:00:00"/>
    <s v="Standard Class"/>
    <s v="JA-15970"/>
    <s v="Joseph Airdo"/>
    <x v="0"/>
    <x v="0"/>
    <s v="Detroit"/>
    <x v="12"/>
    <n v="48227"/>
    <x v="2"/>
    <s v="TEC-PH-10002365"/>
    <x v="2"/>
    <s v="Phones"/>
    <s v="Belkin Grip Candy Sheer Case / Cover for iPhone 5 and 5S"/>
    <n v="8.7799999999999994"/>
    <n v="0.3"/>
    <n v="6.145999999999999"/>
  </r>
  <r>
    <n v="6985"/>
    <s v="CA-2017-116526"/>
    <x v="142"/>
    <d v="2017-09-05T00:00:00"/>
    <s v="Standard Class"/>
    <s v="JA-15970"/>
    <s v="Joseph Airdo"/>
    <x v="0"/>
    <x v="0"/>
    <s v="Detroit"/>
    <x v="12"/>
    <n v="48227"/>
    <x v="2"/>
    <s v="OFF-AP-10002457"/>
    <x v="1"/>
    <s v="Appliances"/>
    <s v="Eureka The Boss Plus 12-Amp Hard Box Upright Vacuum, Red"/>
    <n v="376.74"/>
    <n v="0.3"/>
    <n v="263.71800000000002"/>
  </r>
  <r>
    <n v="6986"/>
    <s v="CA-2017-116526"/>
    <x v="142"/>
    <d v="2017-09-05T00:00:00"/>
    <s v="Standard Class"/>
    <s v="JA-15970"/>
    <s v="Joseph Airdo"/>
    <x v="0"/>
    <x v="0"/>
    <s v="Detroit"/>
    <x v="12"/>
    <n v="48227"/>
    <x v="2"/>
    <s v="OFF-BI-10000320"/>
    <x v="1"/>
    <s v="Binders"/>
    <s v="GBC Plastic Binding Combs"/>
    <n v="29.52"/>
    <n v="0.3"/>
    <n v="20.663999999999998"/>
  </r>
  <r>
    <n v="6987"/>
    <s v="CA-2017-116526"/>
    <x v="142"/>
    <d v="2017-09-05T00:00:00"/>
    <s v="Standard Class"/>
    <s v="JA-15970"/>
    <s v="Joseph Airdo"/>
    <x v="0"/>
    <x v="0"/>
    <s v="Detroit"/>
    <x v="12"/>
    <n v="48227"/>
    <x v="2"/>
    <s v="OFF-AR-10004999"/>
    <x v="1"/>
    <s v="Art"/>
    <s v="Newell 315"/>
    <n v="11.96"/>
    <n v="0.35"/>
    <n v="7.7740000000000009"/>
  </r>
  <r>
    <n v="6988"/>
    <s v="CA-2017-116526"/>
    <x v="142"/>
    <d v="2017-09-05T00:00:00"/>
    <s v="Standard Class"/>
    <s v="JA-15970"/>
    <s v="Joseph Airdo"/>
    <x v="0"/>
    <x v="0"/>
    <s v="Detroit"/>
    <x v="12"/>
    <n v="48227"/>
    <x v="2"/>
    <s v="OFF-BI-10001116"/>
    <x v="1"/>
    <s v="Binders"/>
    <s v="Wilson Jones 1 Hanging DublLock Ring Binders"/>
    <n v="26.4"/>
    <n v="0.3"/>
    <n v="18.479999999999997"/>
  </r>
  <r>
    <n v="6989"/>
    <s v="CA-2018-158561"/>
    <x v="343"/>
    <d v="2018-11-16T00:00:00"/>
    <s v="Second Class"/>
    <s v="BB-11545"/>
    <s v="Brenda Bowman"/>
    <x v="1"/>
    <x v="0"/>
    <s v="Fort Lauderdale"/>
    <x v="2"/>
    <n v="33311"/>
    <x v="0"/>
    <s v="OFF-AP-10002651"/>
    <x v="1"/>
    <s v="Appliances"/>
    <s v="Hoover Upright Vacuum With Dirt Cup"/>
    <n v="1158.1199999999999"/>
    <n v="0.25"/>
    <n v="868.58999999999992"/>
  </r>
  <r>
    <n v="6990"/>
    <s v="CA-2018-165099"/>
    <x v="157"/>
    <d v="2018-12-13T00:00:00"/>
    <s v="First Class"/>
    <s v="DK-13375"/>
    <s v="Dennis Kane"/>
    <x v="0"/>
    <x v="0"/>
    <s v="Abilene"/>
    <x v="5"/>
    <n v="79605"/>
    <x v="2"/>
    <s v="OFF-AP-10001634"/>
    <x v="1"/>
    <s v="Appliances"/>
    <s v="Hoover Commercial Lightweight Upright Vacuum"/>
    <n v="1.3919999999999999"/>
    <n v="0.3"/>
    <n v="0.97439999999999982"/>
  </r>
  <r>
    <n v="6991"/>
    <s v="CA-2016-109386"/>
    <x v="627"/>
    <d v="2016-11-13T00:00:00"/>
    <s v="Second Class"/>
    <s v="RH-19600"/>
    <s v="Rob Haberlin"/>
    <x v="0"/>
    <x v="0"/>
    <s v="Hampton"/>
    <x v="17"/>
    <n v="23666"/>
    <x v="0"/>
    <s v="OFF-AP-10003266"/>
    <x v="1"/>
    <s v="Appliances"/>
    <s v="Holmes Replacement Filter for HEPA Air Cleaner, Large Room"/>
    <n v="44.43"/>
    <n v="0.25"/>
    <n v="33.322499999999998"/>
  </r>
  <r>
    <n v="6992"/>
    <s v="CA-2016-109386"/>
    <x v="627"/>
    <d v="2016-11-13T00:00:00"/>
    <s v="Second Class"/>
    <s v="RH-19600"/>
    <s v="Rob Haberlin"/>
    <x v="0"/>
    <x v="0"/>
    <s v="Hampton"/>
    <x v="17"/>
    <n v="23666"/>
    <x v="0"/>
    <s v="TEC-PH-10002890"/>
    <x v="2"/>
    <s v="Phones"/>
    <s v="AT&amp;T 17929 Lendline Telephone"/>
    <n v="226.2"/>
    <n v="0.25"/>
    <n v="169.64999999999998"/>
  </r>
  <r>
    <n v="6993"/>
    <s v="CA-2016-109386"/>
    <x v="627"/>
    <d v="2016-11-13T00:00:00"/>
    <s v="Second Class"/>
    <s v="RH-19600"/>
    <s v="Rob Haberlin"/>
    <x v="0"/>
    <x v="0"/>
    <s v="Hampton"/>
    <x v="17"/>
    <n v="23666"/>
    <x v="0"/>
    <s v="FUR-FU-10000308"/>
    <x v="0"/>
    <s v="Furnishings"/>
    <s v="Deflect-o Glass Clear Studded Chair Mats"/>
    <n v="186.54"/>
    <n v="0.25"/>
    <n v="139.905"/>
  </r>
  <r>
    <n v="6994"/>
    <s v="CA-2016-109386"/>
    <x v="627"/>
    <d v="2016-11-13T00:00:00"/>
    <s v="Second Class"/>
    <s v="RH-19600"/>
    <s v="Rob Haberlin"/>
    <x v="0"/>
    <x v="0"/>
    <s v="Hampton"/>
    <x v="17"/>
    <n v="23666"/>
    <x v="0"/>
    <s v="OFF-AR-10000380"/>
    <x v="1"/>
    <s v="Art"/>
    <s v="Hunt PowerHouse Electric Pencil Sharpener, Blue"/>
    <n v="265.86"/>
    <n v="0.3"/>
    <n v="186.102"/>
  </r>
  <r>
    <n v="6995"/>
    <s v="CA-2016-109386"/>
    <x v="627"/>
    <d v="2016-11-13T00:00:00"/>
    <s v="Second Class"/>
    <s v="RH-19600"/>
    <s v="Rob Haberlin"/>
    <x v="0"/>
    <x v="0"/>
    <s v="Hampton"/>
    <x v="17"/>
    <n v="23666"/>
    <x v="0"/>
    <s v="OFF-AR-10000122"/>
    <x v="1"/>
    <s v="Art"/>
    <s v="Newell 314"/>
    <n v="27.9"/>
    <n v="0.3"/>
    <n v="19.529999999999998"/>
  </r>
  <r>
    <n v="6996"/>
    <s v="CA-2016-166800"/>
    <x v="902"/>
    <d v="2016-11-26T00:00:00"/>
    <s v="Standard Class"/>
    <s v="AG-10300"/>
    <s v="Aleksandra Gannaway"/>
    <x v="1"/>
    <x v="0"/>
    <s v="Las Vegas"/>
    <x v="33"/>
    <n v="89115"/>
    <x v="1"/>
    <s v="OFF-AP-10004868"/>
    <x v="1"/>
    <s v="Appliances"/>
    <s v="Hoover Commercial Soft Guard Upright Vacuum And Disposable Filtration Bags"/>
    <n v="31.08"/>
    <n v="0.4"/>
    <n v="18.648"/>
  </r>
  <r>
    <n v="6997"/>
    <s v="CA-2018-117443"/>
    <x v="331"/>
    <d v="2018-12-25T00:00:00"/>
    <s v="Second Class"/>
    <s v="JB-15400"/>
    <s v="Jennifer Braxton"/>
    <x v="1"/>
    <x v="0"/>
    <s v="Rockford"/>
    <x v="10"/>
    <n v="61107"/>
    <x v="2"/>
    <s v="OFF-BI-10004002"/>
    <x v="1"/>
    <s v="Binders"/>
    <s v="Wilson Jones International Size A4 Ring Binders"/>
    <n v="13.84"/>
    <n v="0.3"/>
    <n v="9.6879999999999988"/>
  </r>
  <r>
    <n v="6998"/>
    <s v="CA-2018-117443"/>
    <x v="331"/>
    <d v="2018-12-25T00:00:00"/>
    <s v="Second Class"/>
    <s v="JB-15400"/>
    <s v="Jennifer Braxton"/>
    <x v="1"/>
    <x v="0"/>
    <s v="Rockford"/>
    <x v="10"/>
    <n v="61107"/>
    <x v="2"/>
    <s v="OFF-PA-10004475"/>
    <x v="1"/>
    <s v="Paper"/>
    <s v="Xerox 1940"/>
    <n v="175.87200000000001"/>
    <n v="0.3"/>
    <n v="123.1104"/>
  </r>
  <r>
    <n v="6999"/>
    <s v="US-2017-134369"/>
    <x v="1142"/>
    <d v="2017-09-22T00:00:00"/>
    <s v="Standard Class"/>
    <s v="BC-11125"/>
    <s v="Becky Castell"/>
    <x v="2"/>
    <x v="0"/>
    <s v="Laguna Niguel"/>
    <x v="1"/>
    <n v="92677"/>
    <x v="1"/>
    <s v="OFF-PA-10002195"/>
    <x v="1"/>
    <s v="Paper"/>
    <s v="Xerox 1966"/>
    <n v="12.96"/>
    <n v="0.4"/>
    <n v="7.7759999999999998"/>
  </r>
  <r>
    <n v="7000"/>
    <s v="CA-2018-123687"/>
    <x v="1143"/>
    <d v="2018-05-29T00:00:00"/>
    <s v="First Class"/>
    <s v="KC-16675"/>
    <s v="Kimberly Carter"/>
    <x v="1"/>
    <x v="0"/>
    <s v="Louisville"/>
    <x v="0"/>
    <n v="40214"/>
    <x v="0"/>
    <s v="OFF-AP-10002670"/>
    <x v="1"/>
    <s v="Appliances"/>
    <s v="Belkin 8-Outlet Premiere SurgeMaster II Surge Protectors"/>
    <n v="208.44"/>
    <n v="0.25"/>
    <n v="156.32999999999998"/>
  </r>
  <r>
    <n v="7001"/>
    <s v="CA-2018-123687"/>
    <x v="1143"/>
    <d v="2018-05-29T00:00:00"/>
    <s v="First Class"/>
    <s v="KC-16675"/>
    <s v="Kimberly Carter"/>
    <x v="1"/>
    <x v="0"/>
    <s v="Louisville"/>
    <x v="0"/>
    <n v="40214"/>
    <x v="0"/>
    <s v="OFF-SU-10004498"/>
    <x v="1"/>
    <s v="Supplies"/>
    <s v="Martin-Yale Premier Letter Opener"/>
    <n v="25.76"/>
    <n v="0.3"/>
    <n v="18.032"/>
  </r>
  <r>
    <n v="7002"/>
    <s v="CA-2016-104871"/>
    <x v="1110"/>
    <d v="2016-04-03T00:00:00"/>
    <s v="Standard Class"/>
    <s v="DR-12940"/>
    <s v="Daniel Raglin"/>
    <x v="2"/>
    <x v="0"/>
    <s v="Normal"/>
    <x v="10"/>
    <n v="61761"/>
    <x v="2"/>
    <s v="FUR-CH-10003298"/>
    <x v="0"/>
    <s v="Chairs"/>
    <s v="Office Star - Contemporary Task Swivel chair with Loop Arms, Charcoal"/>
    <n v="366.74400000000003"/>
    <n v="0.35"/>
    <n v="238.38360000000003"/>
  </r>
  <r>
    <n v="7003"/>
    <s v="CA-2015-133158"/>
    <x v="710"/>
    <d v="2015-08-21T00:00:00"/>
    <s v="Second Class"/>
    <s v="DW-13195"/>
    <s v="David Wiener"/>
    <x v="1"/>
    <x v="0"/>
    <s v="Los Angeles"/>
    <x v="1"/>
    <n v="90045"/>
    <x v="1"/>
    <s v="FUR-FU-10000723"/>
    <x v="0"/>
    <s v="Furnishings"/>
    <s v="Deflect-o EconoMat Studded, No Bevel Mat for Low Pile Carpeting"/>
    <n v="289.24"/>
    <n v="0.4"/>
    <n v="173.54400000000001"/>
  </r>
  <r>
    <n v="7004"/>
    <s v="CA-2015-133158"/>
    <x v="710"/>
    <d v="2015-08-21T00:00:00"/>
    <s v="Second Class"/>
    <s v="DW-13195"/>
    <s v="David Wiener"/>
    <x v="1"/>
    <x v="0"/>
    <s v="Los Angeles"/>
    <x v="1"/>
    <n v="90045"/>
    <x v="1"/>
    <s v="OFF-BI-10000632"/>
    <x v="1"/>
    <s v="Binders"/>
    <s v="Satellite Sectional Post Binders"/>
    <n v="69.456000000000003"/>
    <n v="0.4"/>
    <n v="41.6736"/>
  </r>
  <r>
    <n v="7005"/>
    <s v="CA-2015-126333"/>
    <x v="851"/>
    <d v="2015-12-28T00:00:00"/>
    <s v="Standard Class"/>
    <s v="ME-18010"/>
    <s v="Michelle Ellison"/>
    <x v="1"/>
    <x v="0"/>
    <s v="Port Arthur"/>
    <x v="5"/>
    <n v="77642"/>
    <x v="2"/>
    <s v="OFF-PA-10000223"/>
    <x v="1"/>
    <s v="Paper"/>
    <s v="Xerox 2000"/>
    <n v="5.1840000000000002"/>
    <n v="0.3"/>
    <n v="3.6288"/>
  </r>
  <r>
    <n v="7006"/>
    <s v="CA-2016-141740"/>
    <x v="549"/>
    <d v="2016-11-05T00:00:00"/>
    <s v="Standard Class"/>
    <s v="JF-15490"/>
    <s v="Jeremy Farry"/>
    <x v="0"/>
    <x v="0"/>
    <s v="New York City"/>
    <x v="15"/>
    <n v="10009"/>
    <x v="3"/>
    <s v="FUR-CH-10001545"/>
    <x v="0"/>
    <s v="Chairs"/>
    <s v="Hon Comfortask Task/Swivel Chairs"/>
    <n v="205.16399999999999"/>
    <n v="0.45"/>
    <n v="112.8402"/>
  </r>
  <r>
    <n v="7007"/>
    <s v="CA-2015-119466"/>
    <x v="534"/>
    <d v="2015-12-21T00:00:00"/>
    <s v="Standard Class"/>
    <s v="SP-20860"/>
    <s v="Sung Pak"/>
    <x v="1"/>
    <x v="0"/>
    <s v="Chicago"/>
    <x v="10"/>
    <n v="60623"/>
    <x v="2"/>
    <s v="FUR-FU-10001546"/>
    <x v="0"/>
    <s v="Furnishings"/>
    <s v="Dana Swing-Arm Lamps"/>
    <n v="8.5440000000000005"/>
    <n v="0.3"/>
    <n v="5.9808000000000003"/>
  </r>
  <r>
    <n v="7008"/>
    <s v="CA-2016-154823"/>
    <x v="291"/>
    <d v="2016-08-25T00:00:00"/>
    <s v="Standard Class"/>
    <s v="KN-16390"/>
    <s v="Katherine Nockton"/>
    <x v="1"/>
    <x v="0"/>
    <s v="Springfield"/>
    <x v="24"/>
    <n v="45503"/>
    <x v="3"/>
    <s v="OFF-BI-10001098"/>
    <x v="1"/>
    <s v="Binders"/>
    <s v="Acco D-Ring Binder w/DublLock"/>
    <n v="12.827999999999999"/>
    <n v="0.4"/>
    <n v="7.6967999999999996"/>
  </r>
  <r>
    <n v="7009"/>
    <s v="CA-2016-154823"/>
    <x v="291"/>
    <d v="2016-08-25T00:00:00"/>
    <s v="Standard Class"/>
    <s v="KN-16390"/>
    <s v="Katherine Nockton"/>
    <x v="1"/>
    <x v="0"/>
    <s v="Springfield"/>
    <x v="24"/>
    <n v="45503"/>
    <x v="3"/>
    <s v="FUR-CH-10003379"/>
    <x v="0"/>
    <s v="Chairs"/>
    <s v="Global Commerce Series High-Back Swivel/Tilt Chairs"/>
    <n v="598.45799999999997"/>
    <n v="0.45"/>
    <n v="329.15190000000001"/>
  </r>
  <r>
    <n v="7010"/>
    <s v="CA-2016-154823"/>
    <x v="291"/>
    <d v="2016-08-25T00:00:00"/>
    <s v="Standard Class"/>
    <s v="KN-16390"/>
    <s v="Katherine Nockton"/>
    <x v="1"/>
    <x v="0"/>
    <s v="Springfield"/>
    <x v="24"/>
    <n v="45503"/>
    <x v="3"/>
    <s v="FUR-FU-10000193"/>
    <x v="0"/>
    <s v="Furnishings"/>
    <s v="Tenex Chairmats For Use with Hard Floors"/>
    <n v="25.984000000000002"/>
    <n v="0.4"/>
    <n v="15.590400000000001"/>
  </r>
  <r>
    <n v="7011"/>
    <s v="US-2015-135881"/>
    <x v="235"/>
    <d v="2015-05-27T00:00:00"/>
    <s v="Standard Class"/>
    <s v="GT-14710"/>
    <s v="Greg Tran"/>
    <x v="0"/>
    <x v="0"/>
    <s v="New York City"/>
    <x v="15"/>
    <n v="10035"/>
    <x v="3"/>
    <s v="OFF-BI-10000829"/>
    <x v="1"/>
    <s v="Binders"/>
    <s v="Avery Non-Stick Binders"/>
    <n v="17.96"/>
    <n v="0.4"/>
    <n v="10.776"/>
  </r>
  <r>
    <n v="7012"/>
    <s v="US-2015-135881"/>
    <x v="235"/>
    <d v="2015-05-27T00:00:00"/>
    <s v="Standard Class"/>
    <s v="GT-14710"/>
    <s v="Greg Tran"/>
    <x v="0"/>
    <x v="0"/>
    <s v="New York City"/>
    <x v="15"/>
    <n v="10035"/>
    <x v="3"/>
    <s v="OFF-SU-10003002"/>
    <x v="1"/>
    <s v="Supplies"/>
    <s v="Letter Slitter"/>
    <n v="5.04"/>
    <n v="0.45"/>
    <n v="2.7720000000000002"/>
  </r>
  <r>
    <n v="7013"/>
    <s v="US-2015-135881"/>
    <x v="235"/>
    <d v="2015-05-27T00:00:00"/>
    <s v="Standard Class"/>
    <s v="GT-14710"/>
    <s v="Greg Tran"/>
    <x v="0"/>
    <x v="0"/>
    <s v="New York City"/>
    <x v="15"/>
    <n v="10035"/>
    <x v="3"/>
    <s v="OFF-AP-10002118"/>
    <x v="1"/>
    <s v="Appliances"/>
    <s v="1.7 Cubic Foot Compact Cube Office Refrigerators"/>
    <n v="208.16"/>
    <n v="0.4"/>
    <n v="124.89599999999999"/>
  </r>
  <r>
    <n v="7014"/>
    <s v="CA-2018-141201"/>
    <x v="34"/>
    <d v="2018-12-11T00:00:00"/>
    <s v="Second Class"/>
    <s v="DB-12910"/>
    <s v="Daniel Byrd"/>
    <x v="2"/>
    <x v="0"/>
    <s v="Salinas"/>
    <x v="1"/>
    <n v="93905"/>
    <x v="1"/>
    <s v="FUR-BO-10001519"/>
    <x v="0"/>
    <s v="Bookcases"/>
    <s v="OSullivan 3-Shelf Heavy-Duty Bookcases"/>
    <n v="148.25700000000001"/>
    <n v="0.5"/>
    <n v="74.128500000000003"/>
  </r>
  <r>
    <n v="7015"/>
    <s v="CA-2015-114790"/>
    <x v="518"/>
    <d v="2015-03-13T00:00:00"/>
    <s v="Second Class"/>
    <s v="FM-14215"/>
    <s v="Filia McAdams"/>
    <x v="1"/>
    <x v="0"/>
    <s v="Richmond"/>
    <x v="0"/>
    <n v="40475"/>
    <x v="0"/>
    <s v="OFF-AP-10002578"/>
    <x v="1"/>
    <s v="Appliances"/>
    <s v="Fellowes Premier Superior Surge Suppressor, 10-Outlet, With Phone and Remote"/>
    <n v="146.76"/>
    <n v="0.25"/>
    <n v="110.07"/>
  </r>
  <r>
    <n v="7016"/>
    <s v="CA-2015-114790"/>
    <x v="518"/>
    <d v="2015-03-13T00:00:00"/>
    <s v="Second Class"/>
    <s v="FM-14215"/>
    <s v="Filia McAdams"/>
    <x v="1"/>
    <x v="0"/>
    <s v="Richmond"/>
    <x v="0"/>
    <n v="40475"/>
    <x v="0"/>
    <s v="TEC-AC-10000710"/>
    <x v="2"/>
    <s v="Accessories"/>
    <s v="Maxell DVD-RAM Discs"/>
    <n v="32.96"/>
    <n v="0.3"/>
    <n v="23.071999999999999"/>
  </r>
  <r>
    <n v="7017"/>
    <s v="CA-2015-114790"/>
    <x v="518"/>
    <d v="2015-03-13T00:00:00"/>
    <s v="Second Class"/>
    <s v="FM-14215"/>
    <s v="Filia McAdams"/>
    <x v="1"/>
    <x v="0"/>
    <s v="Richmond"/>
    <x v="0"/>
    <n v="40475"/>
    <x v="0"/>
    <s v="TEC-PH-10000984"/>
    <x v="2"/>
    <s v="Phones"/>
    <s v="Panasonic KX-TG9471B"/>
    <n v="587.97"/>
    <n v="0.25"/>
    <n v="440.97750000000002"/>
  </r>
  <r>
    <n v="7018"/>
    <s v="CA-2015-114790"/>
    <x v="518"/>
    <d v="2015-03-13T00:00:00"/>
    <s v="Second Class"/>
    <s v="FM-14215"/>
    <s v="Filia McAdams"/>
    <x v="1"/>
    <x v="0"/>
    <s v="Richmond"/>
    <x v="0"/>
    <n v="40475"/>
    <x v="0"/>
    <s v="OFF-PA-10000213"/>
    <x v="1"/>
    <s v="Paper"/>
    <s v="Xerox 198"/>
    <n v="14.94"/>
    <n v="0.25"/>
    <n v="11.205"/>
  </r>
  <r>
    <n v="7019"/>
    <s v="US-2017-154256"/>
    <x v="661"/>
    <d v="2017-06-27T00:00:00"/>
    <s v="Second Class"/>
    <s v="SM-20005"/>
    <s v="Sally Matthias"/>
    <x v="0"/>
    <x v="0"/>
    <s v="New York City"/>
    <x v="15"/>
    <n v="10035"/>
    <x v="3"/>
    <s v="OFF-LA-10003720"/>
    <x v="1"/>
    <s v="Labels"/>
    <s v="Avery 487"/>
    <n v="25.83"/>
    <n v="0.4"/>
    <n v="15.497999999999998"/>
  </r>
  <r>
    <n v="7020"/>
    <s v="CA-2015-124737"/>
    <x v="709"/>
    <d v="2015-08-27T00:00:00"/>
    <s v="Standard Class"/>
    <s v="AP-10915"/>
    <s v="Arthur Prichep"/>
    <x v="0"/>
    <x v="0"/>
    <s v="Denver"/>
    <x v="22"/>
    <n v="80219"/>
    <x v="1"/>
    <s v="OFF-PA-10001837"/>
    <x v="1"/>
    <s v="Paper"/>
    <s v="Xerox 1976"/>
    <n v="15.552"/>
    <n v="0.4"/>
    <n v="9.3311999999999991"/>
  </r>
  <r>
    <n v="7021"/>
    <s v="CA-2015-124737"/>
    <x v="709"/>
    <d v="2015-08-27T00:00:00"/>
    <s v="Standard Class"/>
    <s v="AP-10915"/>
    <s v="Arthur Prichep"/>
    <x v="0"/>
    <x v="0"/>
    <s v="Denver"/>
    <x v="22"/>
    <n v="80219"/>
    <x v="1"/>
    <s v="OFF-SU-10004661"/>
    <x v="1"/>
    <s v="Supplies"/>
    <s v="Acme Titanium Bonded Scissors"/>
    <n v="6.8"/>
    <n v="0.45"/>
    <n v="3.74"/>
  </r>
  <r>
    <n v="7022"/>
    <s v="CA-2015-124737"/>
    <x v="709"/>
    <d v="2015-08-27T00:00:00"/>
    <s v="Standard Class"/>
    <s v="AP-10915"/>
    <s v="Arthur Prichep"/>
    <x v="0"/>
    <x v="0"/>
    <s v="Denver"/>
    <x v="22"/>
    <n v="80219"/>
    <x v="1"/>
    <s v="FUR-FU-10003274"/>
    <x v="0"/>
    <s v="Furnishings"/>
    <s v="Regeneration Desk Collection"/>
    <n v="4.2240000000000002"/>
    <n v="0.4"/>
    <n v="2.5344000000000002"/>
  </r>
  <r>
    <n v="7023"/>
    <s v="CA-2015-124737"/>
    <x v="709"/>
    <d v="2015-08-27T00:00:00"/>
    <s v="Standard Class"/>
    <s v="AP-10915"/>
    <s v="Arthur Prichep"/>
    <x v="0"/>
    <x v="0"/>
    <s v="Denver"/>
    <x v="22"/>
    <n v="80219"/>
    <x v="1"/>
    <s v="TEC-PH-10000149"/>
    <x v="2"/>
    <s v="Phones"/>
    <s v="Cisco SPA525G2 IP Phone - Wireless"/>
    <n v="143.63999999999999"/>
    <n v="0.4"/>
    <n v="86.183999999999983"/>
  </r>
  <r>
    <n v="7024"/>
    <s v="CA-2015-124737"/>
    <x v="709"/>
    <d v="2015-08-27T00:00:00"/>
    <s v="Standard Class"/>
    <s v="AP-10915"/>
    <s v="Arthur Prichep"/>
    <x v="0"/>
    <x v="0"/>
    <s v="Denver"/>
    <x v="22"/>
    <n v="80219"/>
    <x v="1"/>
    <s v="OFF-PA-10000019"/>
    <x v="1"/>
    <s v="Paper"/>
    <s v="Xerox 1931"/>
    <n v="31.103999999999999"/>
    <n v="0.4"/>
    <n v="18.662399999999998"/>
  </r>
  <r>
    <n v="7025"/>
    <s v="CA-2015-124737"/>
    <x v="709"/>
    <d v="2015-08-27T00:00:00"/>
    <s v="Standard Class"/>
    <s v="AP-10915"/>
    <s v="Arthur Prichep"/>
    <x v="0"/>
    <x v="0"/>
    <s v="Denver"/>
    <x v="22"/>
    <n v="80219"/>
    <x v="1"/>
    <s v="OFF-PA-10001125"/>
    <x v="1"/>
    <s v="Paper"/>
    <s v="Xerox 1988"/>
    <n v="223.05600000000001"/>
    <n v="0.4"/>
    <n v="133.83359999999999"/>
  </r>
  <r>
    <n v="7026"/>
    <s v="US-2018-101840"/>
    <x v="695"/>
    <d v="2018-02-12T00:00:00"/>
    <s v="Standard Class"/>
    <s v="SP-20545"/>
    <s v="Sibella Parks"/>
    <x v="1"/>
    <x v="0"/>
    <s v="New York City"/>
    <x v="15"/>
    <n v="10024"/>
    <x v="3"/>
    <s v="TEC-PH-10002538"/>
    <x v="2"/>
    <s v="Phones"/>
    <s v="Grandstream GXP1160 VoIP phone"/>
    <n v="227.46"/>
    <n v="0.4"/>
    <n v="136.476"/>
  </r>
  <r>
    <n v="7027"/>
    <s v="US-2018-101840"/>
    <x v="695"/>
    <d v="2018-02-12T00:00:00"/>
    <s v="Standard Class"/>
    <s v="SP-20545"/>
    <s v="Sibella Parks"/>
    <x v="1"/>
    <x v="0"/>
    <s v="New York City"/>
    <x v="15"/>
    <n v="10024"/>
    <x v="3"/>
    <s v="OFF-BI-10000279"/>
    <x v="1"/>
    <s v="Binders"/>
    <s v="Acco Recycled 2 Capacity Laser Printer Hanging Data Binders"/>
    <n v="46.24"/>
    <n v="0.4"/>
    <n v="27.744"/>
  </r>
  <r>
    <n v="7028"/>
    <s v="CA-2018-131653"/>
    <x v="926"/>
    <d v="2018-02-05T00:00:00"/>
    <s v="Standard Class"/>
    <s v="RD-19585"/>
    <s v="Rob Dowd"/>
    <x v="0"/>
    <x v="0"/>
    <s v="New York City"/>
    <x v="15"/>
    <n v="10011"/>
    <x v="3"/>
    <s v="OFF-LA-10001045"/>
    <x v="1"/>
    <s v="Labels"/>
    <s v="Permanent Self-Adhesive File Folder Labels for Typewriters by Universal"/>
    <n v="5.22"/>
    <n v="0.4"/>
    <n v="3.1319999999999997"/>
  </r>
  <r>
    <n v="7029"/>
    <s v="US-2017-157840"/>
    <x v="887"/>
    <d v="2017-12-23T00:00:00"/>
    <s v="Second Class"/>
    <s v="MC-17575"/>
    <s v="Matt Collins"/>
    <x v="0"/>
    <x v="0"/>
    <s v="Fremont"/>
    <x v="8"/>
    <n v="68025"/>
    <x v="2"/>
    <s v="OFF-PA-10003673"/>
    <x v="1"/>
    <s v="Paper"/>
    <s v="Strathmore Photo Mount Cards"/>
    <n v="33.9"/>
    <n v="0.3"/>
    <n v="23.729999999999997"/>
  </r>
  <r>
    <n v="7030"/>
    <s v="CA-2017-145548"/>
    <x v="583"/>
    <d v="2017-11-16T00:00:00"/>
    <s v="Standard Class"/>
    <s v="EB-13750"/>
    <s v="Edward Becker"/>
    <x v="1"/>
    <x v="0"/>
    <s v="New York City"/>
    <x v="15"/>
    <n v="10011"/>
    <x v="3"/>
    <s v="OFF-ST-10002562"/>
    <x v="1"/>
    <s v="Storage"/>
    <s v="Staple magnet"/>
    <n v="28.14"/>
    <n v="0.5"/>
    <n v="14.07"/>
  </r>
  <r>
    <n v="7031"/>
    <s v="CA-2017-145548"/>
    <x v="583"/>
    <d v="2017-11-16T00:00:00"/>
    <s v="Standard Class"/>
    <s v="EB-13750"/>
    <s v="Edward Becker"/>
    <x v="1"/>
    <x v="0"/>
    <s v="New York City"/>
    <x v="15"/>
    <n v="10011"/>
    <x v="3"/>
    <s v="TEC-AC-10002305"/>
    <x v="2"/>
    <s v="Accessories"/>
    <s v="KeyTronic E03601U1 - Keyboard - Beige"/>
    <n v="36"/>
    <n v="0.45"/>
    <n v="19.8"/>
  </r>
  <r>
    <n v="7032"/>
    <s v="CA-2017-145548"/>
    <x v="583"/>
    <d v="2017-11-16T00:00:00"/>
    <s v="Standard Class"/>
    <s v="EB-13750"/>
    <s v="Edward Becker"/>
    <x v="1"/>
    <x v="0"/>
    <s v="New York City"/>
    <x v="15"/>
    <n v="10011"/>
    <x v="3"/>
    <s v="OFF-AR-10003373"/>
    <x v="1"/>
    <s v="Art"/>
    <s v="Boston School Pro Electric Pencil Sharpener, 1670"/>
    <n v="92.94"/>
    <n v="0.45"/>
    <n v="51.117000000000004"/>
  </r>
  <r>
    <n v="7033"/>
    <s v="CA-2017-145548"/>
    <x v="583"/>
    <d v="2017-11-16T00:00:00"/>
    <s v="Standard Class"/>
    <s v="EB-13750"/>
    <s v="Edward Becker"/>
    <x v="1"/>
    <x v="0"/>
    <s v="New York City"/>
    <x v="15"/>
    <n v="10011"/>
    <x v="3"/>
    <s v="FUR-CH-10003774"/>
    <x v="0"/>
    <s v="Chairs"/>
    <s v="Global Wood Trimmed Managers Task Chair, Khaki"/>
    <n v="245.64599999999999"/>
    <n v="0.45"/>
    <n v="135.1053"/>
  </r>
  <r>
    <n v="7034"/>
    <s v="CA-2017-145548"/>
    <x v="583"/>
    <d v="2017-11-16T00:00:00"/>
    <s v="Standard Class"/>
    <s v="EB-13750"/>
    <s v="Edward Becker"/>
    <x v="1"/>
    <x v="0"/>
    <s v="New York City"/>
    <x v="15"/>
    <n v="10011"/>
    <x v="3"/>
    <s v="OFF-BI-10001510"/>
    <x v="1"/>
    <s v="Binders"/>
    <s v="Deluxe Heavy-Duty Vinyl Round Ring Binder"/>
    <n v="55.008000000000003"/>
    <n v="0.4"/>
    <n v="33.004800000000003"/>
  </r>
  <r>
    <n v="7035"/>
    <s v="CA-2017-145548"/>
    <x v="583"/>
    <d v="2017-11-16T00:00:00"/>
    <s v="Standard Class"/>
    <s v="EB-13750"/>
    <s v="Edward Becker"/>
    <x v="1"/>
    <x v="0"/>
    <s v="New York City"/>
    <x v="15"/>
    <n v="10011"/>
    <x v="3"/>
    <s v="OFF-BI-10004236"/>
    <x v="1"/>
    <s v="Binders"/>
    <s v="XtraLife ClearVue Slant-D Ring Binder, White, 3"/>
    <n v="35.231999999999999"/>
    <n v="0.4"/>
    <n v="21.139199999999999"/>
  </r>
  <r>
    <n v="7036"/>
    <s v="CA-2018-119494"/>
    <x v="45"/>
    <d v="2018-11-13T00:00:00"/>
    <s v="Standard Class"/>
    <s v="JE-15610"/>
    <s v="Jim Epp"/>
    <x v="1"/>
    <x v="0"/>
    <s v="San Diego"/>
    <x v="1"/>
    <n v="92105"/>
    <x v="1"/>
    <s v="FUR-CH-10004675"/>
    <x v="0"/>
    <s v="Chairs"/>
    <s v="Lifetime Advantage Folding Chairs, 4/Carton"/>
    <n v="523.39200000000005"/>
    <n v="0.45"/>
    <n v="287.86560000000003"/>
  </r>
  <r>
    <n v="7037"/>
    <s v="CA-2015-124618"/>
    <x v="1073"/>
    <d v="2015-05-04T00:00:00"/>
    <s v="Second Class"/>
    <s v="CS-11860"/>
    <s v="Cari Schnelling"/>
    <x v="0"/>
    <x v="0"/>
    <s v="Lakeland"/>
    <x v="2"/>
    <n v="33801"/>
    <x v="0"/>
    <s v="TEC-CO-10004202"/>
    <x v="2"/>
    <s v="Copiers"/>
    <s v="Brother DCP1000 Digital 3 in 1 Multifunction Machine"/>
    <n v="479.98399999999998"/>
    <n v="0.35"/>
    <n v="311.9896"/>
  </r>
  <r>
    <n v="7038"/>
    <s v="CA-2018-161970"/>
    <x v="585"/>
    <d v="2018-09-27T00:00:00"/>
    <s v="Standard Class"/>
    <s v="PB-19105"/>
    <s v="Peter Bühler"/>
    <x v="0"/>
    <x v="0"/>
    <s v="Smyrna"/>
    <x v="32"/>
    <n v="30080"/>
    <x v="0"/>
    <s v="OFF-PA-10004255"/>
    <x v="1"/>
    <s v="Paper"/>
    <s v="Xerox 219"/>
    <n v="12.96"/>
    <n v="0.25"/>
    <n v="9.7200000000000006"/>
  </r>
  <r>
    <n v="7039"/>
    <s v="CA-2018-161970"/>
    <x v="585"/>
    <d v="2018-09-27T00:00:00"/>
    <s v="Standard Class"/>
    <s v="PB-19105"/>
    <s v="Peter Bühler"/>
    <x v="0"/>
    <x v="0"/>
    <s v="Smyrna"/>
    <x v="32"/>
    <n v="30080"/>
    <x v="0"/>
    <s v="OFF-AR-10003896"/>
    <x v="1"/>
    <s v="Art"/>
    <s v="Stride Job 150 Highlighters, Chisel Tip, Assorted Colors"/>
    <n v="17.940000000000001"/>
    <n v="0.3"/>
    <n v="12.558"/>
  </r>
  <r>
    <n v="7040"/>
    <s v="CA-2018-103443"/>
    <x v="94"/>
    <d v="2018-12-23T00:00:00"/>
    <s v="Standard Class"/>
    <s v="AT-10735"/>
    <s v="Annie Thurman"/>
    <x v="0"/>
    <x v="0"/>
    <s v="New York City"/>
    <x v="15"/>
    <n v="10009"/>
    <x v="3"/>
    <s v="OFF-ST-10002276"/>
    <x v="1"/>
    <s v="Storage"/>
    <s v="Safco Steel Mobile File Cart"/>
    <n v="166.72"/>
    <n v="0.5"/>
    <n v="83.36"/>
  </r>
  <r>
    <n v="7041"/>
    <s v="CA-2018-103443"/>
    <x v="94"/>
    <d v="2018-12-23T00:00:00"/>
    <s v="Standard Class"/>
    <s v="AT-10735"/>
    <s v="Annie Thurman"/>
    <x v="0"/>
    <x v="0"/>
    <s v="New York City"/>
    <x v="15"/>
    <n v="10009"/>
    <x v="3"/>
    <s v="OFF-BI-10001617"/>
    <x v="1"/>
    <s v="Binders"/>
    <s v="GBC Wire Binding Combs"/>
    <n v="24.815999999999999"/>
    <n v="0.4"/>
    <n v="14.889599999999998"/>
  </r>
  <r>
    <n v="7042"/>
    <s v="CA-2018-103443"/>
    <x v="94"/>
    <d v="2018-12-23T00:00:00"/>
    <s v="Standard Class"/>
    <s v="AT-10735"/>
    <s v="Annie Thurman"/>
    <x v="0"/>
    <x v="0"/>
    <s v="New York City"/>
    <x v="15"/>
    <n v="10009"/>
    <x v="3"/>
    <s v="FUR-FU-10000308"/>
    <x v="0"/>
    <s v="Furnishings"/>
    <s v="Deflect-o Glass Clear Studded Chair Mats"/>
    <n v="124.36"/>
    <n v="0.4"/>
    <n v="74.616"/>
  </r>
  <r>
    <n v="7043"/>
    <s v="US-2018-165358"/>
    <x v="930"/>
    <d v="2018-07-23T00:00:00"/>
    <s v="Standard Class"/>
    <s v="SV-20365"/>
    <s v="Seth Vernon"/>
    <x v="0"/>
    <x v="0"/>
    <s v="Philadelphia"/>
    <x v="9"/>
    <n v="19134"/>
    <x v="3"/>
    <s v="TEC-CO-10001943"/>
    <x v="2"/>
    <s v="Copiers"/>
    <s v="Canon PC-428 Personal Copier"/>
    <n v="599.97"/>
    <n v="0.5"/>
    <n v="299.98500000000001"/>
  </r>
  <r>
    <n v="7044"/>
    <s v="US-2018-165358"/>
    <x v="930"/>
    <d v="2018-07-23T00:00:00"/>
    <s v="Standard Class"/>
    <s v="SV-20365"/>
    <s v="Seth Vernon"/>
    <x v="0"/>
    <x v="0"/>
    <s v="Philadelphia"/>
    <x v="9"/>
    <n v="19134"/>
    <x v="3"/>
    <s v="FUR-CH-10002647"/>
    <x v="0"/>
    <s v="Chairs"/>
    <s v="Situations Contoured Folding Chairs, 4/Set"/>
    <n v="198.744"/>
    <n v="0.45"/>
    <n v="109.3092"/>
  </r>
  <r>
    <n v="7045"/>
    <s v="US-2018-165358"/>
    <x v="930"/>
    <d v="2018-07-23T00:00:00"/>
    <s v="Standard Class"/>
    <s v="SV-20365"/>
    <s v="Seth Vernon"/>
    <x v="0"/>
    <x v="0"/>
    <s v="Philadelphia"/>
    <x v="9"/>
    <n v="19134"/>
    <x v="3"/>
    <s v="OFF-SU-10004768"/>
    <x v="1"/>
    <s v="Supplies"/>
    <s v="Acme Kleencut Forged Steel Scissors"/>
    <n v="9.1839999999999993"/>
    <n v="0.45"/>
    <n v="5.0511999999999997"/>
  </r>
  <r>
    <n v="7046"/>
    <s v="CA-2017-160136"/>
    <x v="54"/>
    <d v="2017-11-09T00:00:00"/>
    <s v="Standard Class"/>
    <s v="PJ-18835"/>
    <s v="Patrick Jones"/>
    <x v="1"/>
    <x v="0"/>
    <s v="Dallas"/>
    <x v="5"/>
    <n v="75217"/>
    <x v="2"/>
    <s v="OFF-PA-10002160"/>
    <x v="1"/>
    <s v="Paper"/>
    <s v="Xerox 1978"/>
    <n v="9.2479999999999993"/>
    <n v="0.3"/>
    <n v="6.4735999999999994"/>
  </r>
  <r>
    <n v="7047"/>
    <s v="CA-2015-150581"/>
    <x v="918"/>
    <d v="2015-04-12T00:00:00"/>
    <s v="Standard Class"/>
    <s v="NM-18445"/>
    <s v="Nathan Mautz"/>
    <x v="2"/>
    <x v="0"/>
    <s v="Concord"/>
    <x v="1"/>
    <n v="94521"/>
    <x v="1"/>
    <s v="FUR-TA-10003748"/>
    <x v="0"/>
    <s v="Tables"/>
    <s v="Bevis 36 x 72 Conference Tables"/>
    <n v="99.591999999999999"/>
    <n v="0.45"/>
    <n v="54.775600000000004"/>
  </r>
  <r>
    <n v="7048"/>
    <s v="CA-2015-150581"/>
    <x v="918"/>
    <d v="2015-04-12T00:00:00"/>
    <s v="Standard Class"/>
    <s v="NM-18445"/>
    <s v="Nathan Mautz"/>
    <x v="2"/>
    <x v="0"/>
    <s v="Concord"/>
    <x v="1"/>
    <n v="94521"/>
    <x v="1"/>
    <s v="TEC-AC-10001908"/>
    <x v="2"/>
    <s v="Accessories"/>
    <s v="Logitech Wireless Headset h800"/>
    <n v="399.96"/>
    <n v="0.45"/>
    <n v="219.97800000000001"/>
  </r>
  <r>
    <n v="7049"/>
    <s v="CA-2017-119515"/>
    <x v="1041"/>
    <d v="2017-08-16T00:00:00"/>
    <s v="First Class"/>
    <s v="TR-21325"/>
    <s v="Toby Ritter"/>
    <x v="0"/>
    <x v="0"/>
    <s v="Nashville"/>
    <x v="18"/>
    <n v="37211"/>
    <x v="0"/>
    <s v="OFF-PA-10000552"/>
    <x v="1"/>
    <s v="Paper"/>
    <s v="Xerox 200"/>
    <n v="15.552"/>
    <n v="0.25"/>
    <n v="11.664"/>
  </r>
  <r>
    <n v="7050"/>
    <s v="CA-2015-141355"/>
    <x v="794"/>
    <d v="2015-09-30T00:00:00"/>
    <s v="Standard Class"/>
    <s v="BF-11005"/>
    <s v="Barry Franz"/>
    <x v="2"/>
    <x v="0"/>
    <s v="Aurora"/>
    <x v="22"/>
    <n v="80013"/>
    <x v="1"/>
    <s v="OFF-AR-10003179"/>
    <x v="1"/>
    <s v="Art"/>
    <s v="Dixon Ticonderoga Core-Lock Colored Pencils"/>
    <n v="14.576000000000001"/>
    <n v="0.45"/>
    <n v="8.0168000000000017"/>
  </r>
  <r>
    <n v="7051"/>
    <s v="CA-2017-165330"/>
    <x v="25"/>
    <d v="2017-12-11T00:00:00"/>
    <s v="Same Day"/>
    <s v="WB-21850"/>
    <s v="William Brown"/>
    <x v="0"/>
    <x v="0"/>
    <s v="Anaheim"/>
    <x v="1"/>
    <n v="92804"/>
    <x v="1"/>
    <s v="OFF-BI-10004593"/>
    <x v="1"/>
    <s v="Binders"/>
    <s v="Ibico Laser Imprintable Binding System Covers"/>
    <n v="209.6"/>
    <n v="0.4"/>
    <n v="125.75999999999999"/>
  </r>
  <r>
    <n v="7052"/>
    <s v="CA-2017-165330"/>
    <x v="25"/>
    <d v="2017-12-11T00:00:00"/>
    <s v="Same Day"/>
    <s v="WB-21850"/>
    <s v="William Brown"/>
    <x v="0"/>
    <x v="0"/>
    <s v="Anaheim"/>
    <x v="1"/>
    <n v="92804"/>
    <x v="1"/>
    <s v="OFF-AR-10000914"/>
    <x v="1"/>
    <s v="Art"/>
    <s v="Boston 16765 Mini Stand Up Battery Pencil Sharpener"/>
    <n v="23.32"/>
    <n v="0.45"/>
    <n v="12.826000000000001"/>
  </r>
  <r>
    <n v="7053"/>
    <s v="CA-2017-165330"/>
    <x v="25"/>
    <d v="2017-12-11T00:00:00"/>
    <s v="Same Day"/>
    <s v="WB-21850"/>
    <s v="William Brown"/>
    <x v="0"/>
    <x v="0"/>
    <s v="Anaheim"/>
    <x v="1"/>
    <n v="92804"/>
    <x v="1"/>
    <s v="OFF-PA-10000241"/>
    <x v="1"/>
    <s v="Paper"/>
    <s v="IBM Multi-Purpose Copy Paper, 8 1/2 x 11, Case"/>
    <n v="30.98"/>
    <n v="0.4"/>
    <n v="18.588000000000001"/>
  </r>
  <r>
    <n v="7054"/>
    <s v="CA-2017-165330"/>
    <x v="25"/>
    <d v="2017-12-11T00:00:00"/>
    <s v="Same Day"/>
    <s v="WB-21850"/>
    <s v="William Brown"/>
    <x v="0"/>
    <x v="0"/>
    <s v="Anaheim"/>
    <x v="1"/>
    <n v="92804"/>
    <x v="1"/>
    <s v="TEC-AC-10000057"/>
    <x v="2"/>
    <s v="Accessories"/>
    <s v="Microsoft Natural Ergonomic Keyboard 4000"/>
    <n v="119.96"/>
    <n v="0.45"/>
    <n v="65.978000000000009"/>
  </r>
  <r>
    <n v="7055"/>
    <s v="CA-2017-165330"/>
    <x v="25"/>
    <d v="2017-12-11T00:00:00"/>
    <s v="Same Day"/>
    <s v="WB-21850"/>
    <s v="William Brown"/>
    <x v="0"/>
    <x v="0"/>
    <s v="Anaheim"/>
    <x v="1"/>
    <n v="92804"/>
    <x v="1"/>
    <s v="FUR-CH-10003774"/>
    <x v="0"/>
    <s v="Chairs"/>
    <s v="Global Wood Trimmed Managers Task Chair, Khaki"/>
    <n v="363.92"/>
    <n v="0.45"/>
    <n v="200.15600000000003"/>
  </r>
  <r>
    <n v="7056"/>
    <s v="CA-2017-165330"/>
    <x v="25"/>
    <d v="2017-12-11T00:00:00"/>
    <s v="Same Day"/>
    <s v="WB-21850"/>
    <s v="William Brown"/>
    <x v="0"/>
    <x v="0"/>
    <s v="Anaheim"/>
    <x v="1"/>
    <n v="92804"/>
    <x v="1"/>
    <s v="OFF-BI-10002824"/>
    <x v="1"/>
    <s v="Binders"/>
    <s v="Recycled Easel Ring Binders"/>
    <n v="35.808"/>
    <n v="0.4"/>
    <n v="21.4848"/>
  </r>
  <r>
    <n v="7057"/>
    <s v="CA-2017-165330"/>
    <x v="25"/>
    <d v="2017-12-11T00:00:00"/>
    <s v="Same Day"/>
    <s v="WB-21850"/>
    <s v="William Brown"/>
    <x v="0"/>
    <x v="0"/>
    <s v="Anaheim"/>
    <x v="1"/>
    <n v="92804"/>
    <x v="1"/>
    <s v="OFF-BI-10004001"/>
    <x v="1"/>
    <s v="Binders"/>
    <s v="GBC Recycled VeloBinder Covers"/>
    <n v="122.688"/>
    <n v="0.4"/>
    <n v="73.612799999999993"/>
  </r>
  <r>
    <n v="7058"/>
    <s v="CA-2017-165330"/>
    <x v="25"/>
    <d v="2017-12-11T00:00:00"/>
    <s v="Same Day"/>
    <s v="WB-21850"/>
    <s v="William Brown"/>
    <x v="0"/>
    <x v="0"/>
    <s v="Anaheim"/>
    <x v="1"/>
    <n v="92804"/>
    <x v="1"/>
    <s v="FUR-TA-10004619"/>
    <x v="0"/>
    <s v="Tables"/>
    <s v="Hon Non-Folding Utility Tables"/>
    <n v="892.13599999999997"/>
    <n v="0.45"/>
    <n v="490.6748"/>
  </r>
  <r>
    <n v="7059"/>
    <s v="CA-2017-165330"/>
    <x v="25"/>
    <d v="2017-12-11T00:00:00"/>
    <s v="Same Day"/>
    <s v="WB-21850"/>
    <s v="William Brown"/>
    <x v="0"/>
    <x v="0"/>
    <s v="Anaheim"/>
    <x v="1"/>
    <n v="92804"/>
    <x v="1"/>
    <s v="OFF-ST-10000636"/>
    <x v="1"/>
    <s v="Storage"/>
    <s v="Rogers Profile Extra Capacity Storage Tub"/>
    <n v="50.22"/>
    <n v="0.5"/>
    <n v="25.11"/>
  </r>
  <r>
    <n v="7060"/>
    <s v="CA-2017-165330"/>
    <x v="25"/>
    <d v="2017-12-11T00:00:00"/>
    <s v="Same Day"/>
    <s v="WB-21850"/>
    <s v="William Brown"/>
    <x v="0"/>
    <x v="0"/>
    <s v="Anaheim"/>
    <x v="1"/>
    <n v="92804"/>
    <x v="1"/>
    <s v="OFF-AP-10001469"/>
    <x v="1"/>
    <s v="Appliances"/>
    <s v="Fellowes 8 Outlet Superior Workstation Surge Protector"/>
    <n v="83.42"/>
    <n v="0.4"/>
    <n v="50.052"/>
  </r>
  <r>
    <n v="7061"/>
    <s v="CA-2017-165330"/>
    <x v="25"/>
    <d v="2017-12-11T00:00:00"/>
    <s v="Same Day"/>
    <s v="WB-21850"/>
    <s v="William Brown"/>
    <x v="0"/>
    <x v="0"/>
    <s v="Anaheim"/>
    <x v="1"/>
    <n v="92804"/>
    <x v="1"/>
    <s v="OFF-BI-10002897"/>
    <x v="1"/>
    <s v="Binders"/>
    <s v="Black Avery Memo-Size 3-Ring Binder, 5 1/2 x 8 1/2"/>
    <n v="5.8719999999999999"/>
    <n v="0.4"/>
    <n v="3.5231999999999997"/>
  </r>
  <r>
    <n v="7062"/>
    <s v="CA-2016-132633"/>
    <x v="302"/>
    <d v="2016-02-05T00:00:00"/>
    <s v="Second Class"/>
    <s v="KH-16630"/>
    <s v="Ken Heidel"/>
    <x v="1"/>
    <x v="0"/>
    <s v="Pleasant Grove"/>
    <x v="7"/>
    <n v="84062"/>
    <x v="1"/>
    <s v="OFF-BI-10002432"/>
    <x v="1"/>
    <s v="Binders"/>
    <s v="Wilson Jones Standard D-Ring Binders"/>
    <n v="12.144"/>
    <n v="0.4"/>
    <n v="7.2863999999999995"/>
  </r>
  <r>
    <n v="7063"/>
    <s v="CA-2017-157742"/>
    <x v="723"/>
    <d v="2017-12-31T00:00:00"/>
    <s v="Second Class"/>
    <s v="KL-16645"/>
    <s v="Ken Lonsdale"/>
    <x v="0"/>
    <x v="0"/>
    <s v="Springfield"/>
    <x v="21"/>
    <n v="97477"/>
    <x v="1"/>
    <s v="OFF-EN-10002592"/>
    <x v="1"/>
    <s v="Envelopes"/>
    <s v="Peel &amp; Seel Recycled Catalog Envelopes, Brown"/>
    <n v="27.792000000000002"/>
    <n v="0.4"/>
    <n v="16.6752"/>
  </r>
  <r>
    <n v="7064"/>
    <s v="CA-2018-127712"/>
    <x v="515"/>
    <d v="2018-09-05T00:00:00"/>
    <s v="Standard Class"/>
    <s v="MG-17890"/>
    <s v="Michael Granlund"/>
    <x v="2"/>
    <x v="0"/>
    <s v="Salem"/>
    <x v="21"/>
    <n v="97301"/>
    <x v="1"/>
    <s v="OFF-SU-10002522"/>
    <x v="1"/>
    <s v="Supplies"/>
    <s v="Acme Kleen Earth Office Shears"/>
    <n v="6.2080000000000002"/>
    <n v="0.45"/>
    <n v="3.4144000000000005"/>
  </r>
  <r>
    <n v="7065"/>
    <s v="CA-2018-169474"/>
    <x v="1144"/>
    <d v="2018-02-09T00:00:00"/>
    <s v="Standard Class"/>
    <s v="JF-15355"/>
    <s v="Jay Fein"/>
    <x v="0"/>
    <x v="0"/>
    <s v="Rochester"/>
    <x v="15"/>
    <n v="14609"/>
    <x v="3"/>
    <s v="OFF-AP-10003971"/>
    <x v="1"/>
    <s v="Appliances"/>
    <s v="Belkin 6 Outlet Metallic Surge Strip"/>
    <n v="32.67"/>
    <n v="0.4"/>
    <n v="19.602"/>
  </r>
  <r>
    <n v="7066"/>
    <s v="CA-2015-106726"/>
    <x v="776"/>
    <d v="2015-12-08T00:00:00"/>
    <s v="First Class"/>
    <s v="RS-19765"/>
    <s v="Roland Schwarz"/>
    <x v="1"/>
    <x v="0"/>
    <s v="Los Angeles"/>
    <x v="1"/>
    <n v="90008"/>
    <x v="1"/>
    <s v="OFF-ST-10001496"/>
    <x v="1"/>
    <s v="Storage"/>
    <s v="Standard Rollaway File with Lock"/>
    <n v="1261.33"/>
    <n v="0.5"/>
    <n v="630.66499999999996"/>
  </r>
  <r>
    <n v="7067"/>
    <s v="CA-2017-147473"/>
    <x v="198"/>
    <d v="2017-06-03T00:00:00"/>
    <s v="Standard Class"/>
    <s v="NL-18310"/>
    <s v="Nancy Lomonaco"/>
    <x v="2"/>
    <x v="0"/>
    <s v="Los Angeles"/>
    <x v="1"/>
    <n v="90049"/>
    <x v="1"/>
    <s v="OFF-PA-10004782"/>
    <x v="1"/>
    <s v="Paper"/>
    <s v="Xerox 228"/>
    <n v="38.880000000000003"/>
    <n v="0.4"/>
    <n v="23.327999999999999"/>
  </r>
  <r>
    <n v="7068"/>
    <s v="CA-2017-114209"/>
    <x v="206"/>
    <d v="2017-05-26T00:00:00"/>
    <s v="Standard Class"/>
    <s v="AS-10285"/>
    <s v="Alejandro Savely"/>
    <x v="1"/>
    <x v="0"/>
    <s v="Dallas"/>
    <x v="5"/>
    <n v="75081"/>
    <x v="2"/>
    <s v="OFF-BI-10000343"/>
    <x v="1"/>
    <s v="Binders"/>
    <s v="Pressboard Covers with Storage Hooks, 9 1/2 x 11, Light Blue"/>
    <n v="1.964"/>
    <n v="0.3"/>
    <n v="1.3747999999999998"/>
  </r>
  <r>
    <n v="7069"/>
    <s v="CA-2017-114209"/>
    <x v="206"/>
    <d v="2017-05-26T00:00:00"/>
    <s v="Standard Class"/>
    <s v="AS-10285"/>
    <s v="Alejandro Savely"/>
    <x v="1"/>
    <x v="0"/>
    <s v="Dallas"/>
    <x v="5"/>
    <n v="75081"/>
    <x v="2"/>
    <s v="OFF-PA-10003591"/>
    <x v="1"/>
    <s v="Paper"/>
    <s v="Southworth 100% Cotton The Best Paper"/>
    <n v="82.656000000000006"/>
    <n v="0.3"/>
    <n v="57.859200000000001"/>
  </r>
  <r>
    <n v="7070"/>
    <s v="CA-2015-141901"/>
    <x v="128"/>
    <d v="2015-08-14T00:00:00"/>
    <s v="Standard Class"/>
    <s v="GM-14500"/>
    <s v="Gene McClure"/>
    <x v="0"/>
    <x v="0"/>
    <s v="Fresno"/>
    <x v="1"/>
    <n v="93727"/>
    <x v="1"/>
    <s v="OFF-PA-10001667"/>
    <x v="1"/>
    <s v="Paper"/>
    <s v="Great White Multi-Use Recycled Paper (20Lb. and 84 Bright)"/>
    <n v="5.98"/>
    <n v="0.4"/>
    <n v="3.5880000000000001"/>
  </r>
  <r>
    <n v="7071"/>
    <s v="CA-2017-164490"/>
    <x v="64"/>
    <d v="2017-09-10T00:00:00"/>
    <s v="Second Class"/>
    <s v="SU-20665"/>
    <s v="Stephanie Ulpright"/>
    <x v="2"/>
    <x v="0"/>
    <s v="Chicago"/>
    <x v="10"/>
    <n v="60653"/>
    <x v="2"/>
    <s v="OFF-PA-10004971"/>
    <x v="1"/>
    <s v="Paper"/>
    <s v="Xerox 196"/>
    <n v="9.2479999999999993"/>
    <n v="0.3"/>
    <n v="6.4735999999999994"/>
  </r>
  <r>
    <n v="7072"/>
    <s v="CA-2017-112256"/>
    <x v="310"/>
    <d v="2017-07-28T00:00:00"/>
    <s v="Standard Class"/>
    <s v="CK-12205"/>
    <s v="Chloris Kastensmidt"/>
    <x v="0"/>
    <x v="0"/>
    <s v="Mcallen"/>
    <x v="5"/>
    <n v="78501"/>
    <x v="2"/>
    <s v="OFF-AR-10001216"/>
    <x v="1"/>
    <s v="Art"/>
    <s v="Newell 339"/>
    <n v="4.4480000000000004"/>
    <n v="0.35"/>
    <n v="2.8912000000000004"/>
  </r>
  <r>
    <n v="7073"/>
    <s v="CA-2017-112256"/>
    <x v="310"/>
    <d v="2017-07-28T00:00:00"/>
    <s v="Standard Class"/>
    <s v="CK-12205"/>
    <s v="Chloris Kastensmidt"/>
    <x v="0"/>
    <x v="0"/>
    <s v="Mcallen"/>
    <x v="5"/>
    <n v="78501"/>
    <x v="2"/>
    <s v="OFF-PA-10004355"/>
    <x v="1"/>
    <s v="Paper"/>
    <s v="Xerox 231"/>
    <n v="5.1840000000000002"/>
    <n v="0.3"/>
    <n v="3.6288"/>
  </r>
  <r>
    <n v="7074"/>
    <s v="CA-2017-112256"/>
    <x v="310"/>
    <d v="2017-07-28T00:00:00"/>
    <s v="Standard Class"/>
    <s v="CK-12205"/>
    <s v="Chloris Kastensmidt"/>
    <x v="0"/>
    <x v="0"/>
    <s v="Mcallen"/>
    <x v="5"/>
    <n v="78501"/>
    <x v="2"/>
    <s v="OFF-AR-10001953"/>
    <x v="1"/>
    <s v="Art"/>
    <s v="Boston 1645 Deluxe Heavier-Duty Electric Pencil Sharpener"/>
    <n v="175.92"/>
    <n v="0.35"/>
    <n v="114.348"/>
  </r>
  <r>
    <n v="7075"/>
    <s v="CA-2017-112256"/>
    <x v="310"/>
    <d v="2017-07-28T00:00:00"/>
    <s v="Standard Class"/>
    <s v="CK-12205"/>
    <s v="Chloris Kastensmidt"/>
    <x v="0"/>
    <x v="0"/>
    <s v="Mcallen"/>
    <x v="5"/>
    <n v="78501"/>
    <x v="2"/>
    <s v="OFF-BI-10004364"/>
    <x v="1"/>
    <s v="Binders"/>
    <s v="Storex Dura Pro Binders"/>
    <n v="4.7519999999999998"/>
    <n v="0.3"/>
    <n v="3.3263999999999996"/>
  </r>
  <r>
    <n v="7076"/>
    <s v="CA-2017-112256"/>
    <x v="310"/>
    <d v="2017-07-28T00:00:00"/>
    <s v="Standard Class"/>
    <s v="CK-12205"/>
    <s v="Chloris Kastensmidt"/>
    <x v="0"/>
    <x v="0"/>
    <s v="Mcallen"/>
    <x v="5"/>
    <n v="78501"/>
    <x v="2"/>
    <s v="OFF-SU-10001165"/>
    <x v="1"/>
    <s v="Supplies"/>
    <s v="Acme Elite Stainless Steel Scissors"/>
    <n v="13.343999999999999"/>
    <n v="0.35"/>
    <n v="8.6736000000000004"/>
  </r>
  <r>
    <n v="7077"/>
    <s v="CA-2017-167416"/>
    <x v="536"/>
    <d v="2017-05-17T00:00:00"/>
    <s v="Standard Class"/>
    <s v="JM-15580"/>
    <s v="Jill Matthias"/>
    <x v="0"/>
    <x v="0"/>
    <s v="Seattle"/>
    <x v="4"/>
    <n v="98105"/>
    <x v="1"/>
    <s v="OFF-EN-10001141"/>
    <x v="1"/>
    <s v="Envelopes"/>
    <s v="Manila Recycled Extra-Heavyweight Clasp Envelopes, 6 x 9"/>
    <n v="54.9"/>
    <n v="0.4"/>
    <n v="32.94"/>
  </r>
  <r>
    <n v="7078"/>
    <s v="CA-2017-106950"/>
    <x v="476"/>
    <d v="2017-09-06T00:00:00"/>
    <s v="Standard Class"/>
    <s v="JE-15715"/>
    <s v="Joe Elijah"/>
    <x v="0"/>
    <x v="0"/>
    <s v="Charlotte"/>
    <x v="3"/>
    <n v="28205"/>
    <x v="0"/>
    <s v="OFF-BI-10000014"/>
    <x v="1"/>
    <s v="Binders"/>
    <s v="Heavy-Duty E-Z-D Binders"/>
    <n v="22.911000000000001"/>
    <n v="0.25"/>
    <n v="17.183250000000001"/>
  </r>
  <r>
    <n v="7079"/>
    <s v="CA-2017-106950"/>
    <x v="476"/>
    <d v="2017-09-06T00:00:00"/>
    <s v="Standard Class"/>
    <s v="JE-15715"/>
    <s v="Joe Elijah"/>
    <x v="0"/>
    <x v="0"/>
    <s v="Charlotte"/>
    <x v="3"/>
    <n v="28205"/>
    <x v="0"/>
    <s v="OFF-AP-10000159"/>
    <x v="1"/>
    <s v="Appliances"/>
    <s v="Belkin F9M820V08 8 Outlet Surge"/>
    <n v="309.45600000000002"/>
    <n v="0.25"/>
    <n v="232.09200000000001"/>
  </r>
  <r>
    <n v="7080"/>
    <s v="CA-2017-106950"/>
    <x v="476"/>
    <d v="2017-09-06T00:00:00"/>
    <s v="Standard Class"/>
    <s v="JE-15715"/>
    <s v="Joe Elijah"/>
    <x v="0"/>
    <x v="0"/>
    <s v="Charlotte"/>
    <x v="3"/>
    <n v="28205"/>
    <x v="0"/>
    <s v="OFF-AR-10003560"/>
    <x v="1"/>
    <s v="Art"/>
    <s v="Zebra Zazzle Fluorescent Highlighters"/>
    <n v="19.456"/>
    <n v="0.3"/>
    <n v="13.619199999999999"/>
  </r>
  <r>
    <n v="7081"/>
    <s v="CA-2017-106950"/>
    <x v="476"/>
    <d v="2017-09-06T00:00:00"/>
    <s v="Standard Class"/>
    <s v="JE-15715"/>
    <s v="Joe Elijah"/>
    <x v="0"/>
    <x v="0"/>
    <s v="Charlotte"/>
    <x v="3"/>
    <n v="28205"/>
    <x v="0"/>
    <s v="FUR-TA-10001768"/>
    <x v="0"/>
    <s v="Tables"/>
    <s v="Hon Racetrack Conference Tables"/>
    <n v="472.51799999999997"/>
    <n v="0.3"/>
    <n v="330.76259999999996"/>
  </r>
  <r>
    <n v="7082"/>
    <s v="CA-2017-106950"/>
    <x v="476"/>
    <d v="2017-09-06T00:00:00"/>
    <s v="Standard Class"/>
    <s v="JE-15715"/>
    <s v="Joe Elijah"/>
    <x v="0"/>
    <x v="0"/>
    <s v="Charlotte"/>
    <x v="3"/>
    <n v="28205"/>
    <x v="0"/>
    <s v="TEC-AC-10002049"/>
    <x v="2"/>
    <s v="Accessories"/>
    <s v="Plantronics Savi W720 Multi-Device Wireless Headset System"/>
    <n v="1012.68"/>
    <n v="0.3"/>
    <n v="708.87599999999998"/>
  </r>
  <r>
    <n v="7083"/>
    <s v="CA-2017-106950"/>
    <x v="476"/>
    <d v="2017-09-06T00:00:00"/>
    <s v="Standard Class"/>
    <s v="JE-15715"/>
    <s v="Joe Elijah"/>
    <x v="0"/>
    <x v="0"/>
    <s v="Charlotte"/>
    <x v="3"/>
    <n v="28205"/>
    <x v="0"/>
    <s v="OFF-BI-10003166"/>
    <x v="1"/>
    <s v="Binders"/>
    <s v="GBC Plasticlear Binding Covers"/>
    <n v="17.22"/>
    <n v="0.25"/>
    <n v="12.914999999999999"/>
  </r>
  <r>
    <n v="7084"/>
    <s v="CA-2018-118724"/>
    <x v="246"/>
    <d v="2018-07-25T00:00:00"/>
    <s v="Second Class"/>
    <s v="AR-10825"/>
    <s v="Anthony Rawles"/>
    <x v="1"/>
    <x v="0"/>
    <s v="Concord"/>
    <x v="1"/>
    <n v="94521"/>
    <x v="1"/>
    <s v="OFF-AR-10003469"/>
    <x v="1"/>
    <s v="Art"/>
    <s v="Nontoxic Chalk"/>
    <n v="3.52"/>
    <n v="0.45"/>
    <n v="1.9360000000000002"/>
  </r>
  <r>
    <n v="7085"/>
    <s v="CA-2018-118724"/>
    <x v="246"/>
    <d v="2018-07-25T00:00:00"/>
    <s v="Second Class"/>
    <s v="AR-10825"/>
    <s v="Anthony Rawles"/>
    <x v="1"/>
    <x v="0"/>
    <s v="Concord"/>
    <x v="1"/>
    <n v="94521"/>
    <x v="1"/>
    <s v="TEC-PH-10002549"/>
    <x v="2"/>
    <s v="Phones"/>
    <s v="Polycom SoundPoint IP 450 VoIP phone"/>
    <n v="1626.192"/>
    <n v="0.4"/>
    <n v="975.71519999999998"/>
  </r>
  <r>
    <n v="7086"/>
    <s v="CA-2018-112004"/>
    <x v="145"/>
    <d v="2018-09-28T00:00:00"/>
    <s v="First Class"/>
    <s v="AH-10075"/>
    <s v="Adam Hart"/>
    <x v="1"/>
    <x v="0"/>
    <s v="Chester"/>
    <x v="9"/>
    <n v="19013"/>
    <x v="3"/>
    <s v="OFF-BI-10003476"/>
    <x v="1"/>
    <s v="Binders"/>
    <s v="Avery Metallic Poly Binders"/>
    <n v="8.5950000000000006"/>
    <n v="0.4"/>
    <n v="5.157"/>
  </r>
  <r>
    <n v="7087"/>
    <s v="CA-2018-112004"/>
    <x v="145"/>
    <d v="2018-09-28T00:00:00"/>
    <s v="First Class"/>
    <s v="AH-10075"/>
    <s v="Adam Hart"/>
    <x v="1"/>
    <x v="0"/>
    <s v="Chester"/>
    <x v="9"/>
    <n v="19013"/>
    <x v="3"/>
    <s v="OFF-SU-10000157"/>
    <x v="1"/>
    <s v="Supplies"/>
    <s v="Compact Automatic Electric Letter Opener"/>
    <n v="190.89599999999999"/>
    <n v="0.45"/>
    <n v="104.9928"/>
  </r>
  <r>
    <n v="7088"/>
    <s v="US-2018-143175"/>
    <x v="646"/>
    <d v="2018-08-06T00:00:00"/>
    <s v="Second Class"/>
    <s v="GA-14515"/>
    <s v="George Ashbrook"/>
    <x v="0"/>
    <x v="0"/>
    <s v="Los Angeles"/>
    <x v="1"/>
    <n v="90004"/>
    <x v="1"/>
    <s v="OFF-ST-10003123"/>
    <x v="1"/>
    <s v="Storage"/>
    <s v="Fellowes Bases and Tops For Staxonsteel/High-Stak Systems"/>
    <n v="99.87"/>
    <n v="0.5"/>
    <n v="49.935000000000002"/>
  </r>
  <r>
    <n v="7089"/>
    <s v="CA-2016-105844"/>
    <x v="969"/>
    <d v="2016-10-27T00:00:00"/>
    <s v="Second Class"/>
    <s v="JF-15415"/>
    <s v="Jennifer Ferguson"/>
    <x v="0"/>
    <x v="0"/>
    <s v="Sparks"/>
    <x v="33"/>
    <n v="89431"/>
    <x v="1"/>
    <s v="OFF-AR-10001955"/>
    <x v="1"/>
    <s v="Art"/>
    <s v="Newell 319"/>
    <n v="79.36"/>
    <n v="0.45"/>
    <n v="43.648000000000003"/>
  </r>
  <r>
    <n v="7090"/>
    <s v="CA-2018-118864"/>
    <x v="140"/>
    <d v="2018-06-19T00:00:00"/>
    <s v="Second Class"/>
    <s v="KH-16690"/>
    <s v="Kristen Hastings"/>
    <x v="1"/>
    <x v="0"/>
    <s v="Los Angeles"/>
    <x v="1"/>
    <n v="90032"/>
    <x v="1"/>
    <s v="TEC-PH-10001809"/>
    <x v="2"/>
    <s v="Phones"/>
    <s v="Panasonic KX T7736-B Digital phone"/>
    <n v="119.96"/>
    <n v="0.4"/>
    <n v="71.975999999999999"/>
  </r>
  <r>
    <n v="7091"/>
    <s v="CA-2016-119480"/>
    <x v="1145"/>
    <d v="2016-01-13T00:00:00"/>
    <s v="Standard Class"/>
    <s v="CC-12685"/>
    <s v="Craig Carroll"/>
    <x v="0"/>
    <x v="0"/>
    <s v="Henderson"/>
    <x v="0"/>
    <n v="42420"/>
    <x v="0"/>
    <s v="OFF-PA-10000474"/>
    <x v="1"/>
    <s v="Paper"/>
    <s v="Easy-staple paper"/>
    <n v="106.32"/>
    <n v="0.25"/>
    <n v="79.739999999999995"/>
  </r>
  <r>
    <n v="7092"/>
    <s v="CA-2016-119480"/>
    <x v="1145"/>
    <d v="2016-01-13T00:00:00"/>
    <s v="Standard Class"/>
    <s v="CC-12685"/>
    <s v="Craig Carroll"/>
    <x v="0"/>
    <x v="0"/>
    <s v="Henderson"/>
    <x v="0"/>
    <n v="42420"/>
    <x v="0"/>
    <s v="OFF-AP-10001205"/>
    <x v="1"/>
    <s v="Appliances"/>
    <s v="Belkin 5 Outlet SurgeMaster Power Centers"/>
    <n v="163.44"/>
    <n v="0.25"/>
    <n v="122.58"/>
  </r>
  <r>
    <n v="7093"/>
    <s v="CA-2016-119480"/>
    <x v="1145"/>
    <d v="2016-01-13T00:00:00"/>
    <s v="Standard Class"/>
    <s v="CC-12685"/>
    <s v="Craig Carroll"/>
    <x v="0"/>
    <x v="0"/>
    <s v="Henderson"/>
    <x v="0"/>
    <n v="42420"/>
    <x v="0"/>
    <s v="OFF-AR-10004691"/>
    <x v="1"/>
    <s v="Art"/>
    <s v="Boston 1730 StandUp Electric Pencil Sharpener"/>
    <n v="42.76"/>
    <n v="0.3"/>
    <n v="29.931999999999995"/>
  </r>
  <r>
    <n v="7094"/>
    <s v="CA-2016-119480"/>
    <x v="1145"/>
    <d v="2016-01-13T00:00:00"/>
    <s v="Standard Class"/>
    <s v="CC-12685"/>
    <s v="Craig Carroll"/>
    <x v="0"/>
    <x v="0"/>
    <s v="Henderson"/>
    <x v="0"/>
    <n v="42420"/>
    <x v="0"/>
    <s v="OFF-PA-10004996"/>
    <x v="1"/>
    <s v="Paper"/>
    <s v="Speediset Carbonless Redi-Letter 7 x 8 1/2"/>
    <n v="51.55"/>
    <n v="0.25"/>
    <n v="38.662499999999994"/>
  </r>
  <r>
    <n v="7095"/>
    <s v="US-2016-153374"/>
    <x v="97"/>
    <d v="2016-02-13T00:00:00"/>
    <s v="Second Class"/>
    <s v="JF-15565"/>
    <s v="Jill Fjeld"/>
    <x v="0"/>
    <x v="0"/>
    <s v="Decatur"/>
    <x v="10"/>
    <n v="62521"/>
    <x v="2"/>
    <s v="TEC-AC-10001908"/>
    <x v="2"/>
    <s v="Accessories"/>
    <s v="Logitech Wireless Headset h800"/>
    <n v="479.952"/>
    <n v="0.35"/>
    <n v="311.96879999999999"/>
  </r>
  <r>
    <n v="7096"/>
    <s v="CA-2017-101980"/>
    <x v="1146"/>
    <d v="2017-08-20T00:00:00"/>
    <s v="First Class"/>
    <s v="RP-19390"/>
    <s v="Resi Pölking"/>
    <x v="0"/>
    <x v="0"/>
    <s v="New York City"/>
    <x v="15"/>
    <n v="10009"/>
    <x v="3"/>
    <s v="OFF-BI-10000666"/>
    <x v="1"/>
    <s v="Binders"/>
    <s v="Surelock Post Binders"/>
    <n v="146.68799999999999"/>
    <n v="0.4"/>
    <n v="88.012799999999984"/>
  </r>
  <r>
    <n v="7097"/>
    <s v="CA-2017-101980"/>
    <x v="1146"/>
    <d v="2017-08-20T00:00:00"/>
    <s v="First Class"/>
    <s v="RP-19390"/>
    <s v="Resi Pölking"/>
    <x v="0"/>
    <x v="0"/>
    <s v="New York City"/>
    <x v="15"/>
    <n v="10009"/>
    <x v="3"/>
    <s v="OFF-BI-10004318"/>
    <x v="1"/>
    <s v="Binders"/>
    <s v="Ibico EB-19 Dual Function Manual Binding System"/>
    <n v="276.78399999999999"/>
    <n v="0.4"/>
    <n v="166.07039999999998"/>
  </r>
  <r>
    <n v="7098"/>
    <s v="CA-2017-101980"/>
    <x v="1146"/>
    <d v="2017-08-20T00:00:00"/>
    <s v="First Class"/>
    <s v="RP-19390"/>
    <s v="Resi Pölking"/>
    <x v="0"/>
    <x v="0"/>
    <s v="New York City"/>
    <x v="15"/>
    <n v="10009"/>
    <x v="3"/>
    <s v="OFF-BI-10003429"/>
    <x v="1"/>
    <s v="Binders"/>
    <s v="Cardinal HOLDit! Binder Insert Strips,Extra Strips"/>
    <n v="25.32"/>
    <n v="0.4"/>
    <n v="15.192"/>
  </r>
  <r>
    <n v="7099"/>
    <s v="CA-2018-144596"/>
    <x v="44"/>
    <d v="2018-11-10T00:00:00"/>
    <s v="Standard Class"/>
    <s v="CD-11980"/>
    <s v="Carol Darley"/>
    <x v="0"/>
    <x v="0"/>
    <s v="New York City"/>
    <x v="15"/>
    <n v="10011"/>
    <x v="3"/>
    <s v="OFF-PA-10003302"/>
    <x v="1"/>
    <s v="Paper"/>
    <s v="Xerox 1906"/>
    <n v="318.95999999999998"/>
    <n v="0.4"/>
    <n v="191.37599999999998"/>
  </r>
  <r>
    <n v="7100"/>
    <s v="CA-2016-124933"/>
    <x v="207"/>
    <d v="2016-12-30T00:00:00"/>
    <s v="Second Class"/>
    <s v="DF-13135"/>
    <s v="David Flashing"/>
    <x v="0"/>
    <x v="0"/>
    <s v="New York City"/>
    <x v="15"/>
    <n v="10009"/>
    <x v="3"/>
    <s v="OFF-PA-10003302"/>
    <x v="1"/>
    <s v="Paper"/>
    <s v="Xerox 1906"/>
    <n v="212.64"/>
    <n v="0.4"/>
    <n v="127.58399999999999"/>
  </r>
  <r>
    <n v="7101"/>
    <s v="CA-2015-159625"/>
    <x v="533"/>
    <d v="2015-11-28T00:00:00"/>
    <s v="Standard Class"/>
    <s v="SM-20005"/>
    <s v="Sally Matthias"/>
    <x v="0"/>
    <x v="0"/>
    <s v="Scottsdale"/>
    <x v="16"/>
    <n v="85254"/>
    <x v="1"/>
    <s v="OFF-EN-10002621"/>
    <x v="1"/>
    <s v="Envelopes"/>
    <s v="Staple envelope"/>
    <n v="23.472000000000001"/>
    <n v="0.4"/>
    <n v="14.0832"/>
  </r>
  <r>
    <n v="7102"/>
    <s v="CA-2017-144337"/>
    <x v="1147"/>
    <d v="2017-08-05T00:00:00"/>
    <s v="Second Class"/>
    <s v="SG-20890"/>
    <s v="Susan Gilcrest"/>
    <x v="1"/>
    <x v="0"/>
    <s v="Amarillo"/>
    <x v="5"/>
    <n v="79109"/>
    <x v="2"/>
    <s v="OFF-PA-10000249"/>
    <x v="1"/>
    <s v="Paper"/>
    <s v="Easy-staple paper"/>
    <n v="19.648"/>
    <n v="0.3"/>
    <n v="13.753599999999999"/>
  </r>
  <r>
    <n v="7103"/>
    <s v="CA-2015-117478"/>
    <x v="158"/>
    <d v="2015-09-24T00:00:00"/>
    <s v="First Class"/>
    <s v="LH-16750"/>
    <s v="Larry Hughes"/>
    <x v="0"/>
    <x v="0"/>
    <s v="Philadelphia"/>
    <x v="9"/>
    <n v="19140"/>
    <x v="3"/>
    <s v="OFF-BI-10000050"/>
    <x v="1"/>
    <s v="Binders"/>
    <s v="Angle-D Binders with Locking Rings, Label Holders"/>
    <n v="6.57"/>
    <n v="0.4"/>
    <n v="3.9420000000000002"/>
  </r>
  <r>
    <n v="7104"/>
    <s v="CA-2018-147410"/>
    <x v="507"/>
    <d v="2018-09-08T00:00:00"/>
    <s v="Standard Class"/>
    <s v="EJ-14155"/>
    <s v="Eva Jacobs"/>
    <x v="0"/>
    <x v="0"/>
    <s v="Santa Ana"/>
    <x v="1"/>
    <n v="92704"/>
    <x v="1"/>
    <s v="OFF-ST-10003805"/>
    <x v="1"/>
    <s v="Storage"/>
    <s v="24 Capacity Maxi Data Binder Racks, Pearl"/>
    <n v="421.1"/>
    <n v="0.5"/>
    <n v="210.55"/>
  </r>
  <r>
    <n v="7105"/>
    <s v="CA-2018-128944"/>
    <x v="249"/>
    <d v="2018-06-21T00:00:00"/>
    <s v="Second Class"/>
    <s v="KH-16330"/>
    <s v="Katharine Harms"/>
    <x v="1"/>
    <x v="0"/>
    <s v="Newark"/>
    <x v="24"/>
    <n v="43055"/>
    <x v="3"/>
    <s v="FUR-CH-10000785"/>
    <x v="0"/>
    <s v="Chairs"/>
    <s v="Global Ergonomic Managers Chair"/>
    <n v="760.11599999999999"/>
    <n v="0.45"/>
    <n v="418.06380000000001"/>
  </r>
  <r>
    <n v="7106"/>
    <s v="CA-2018-128944"/>
    <x v="249"/>
    <d v="2018-06-21T00:00:00"/>
    <s v="Second Class"/>
    <s v="KH-16330"/>
    <s v="Katharine Harms"/>
    <x v="1"/>
    <x v="0"/>
    <s v="Newark"/>
    <x v="24"/>
    <n v="43055"/>
    <x v="3"/>
    <s v="FUR-FU-10004909"/>
    <x v="0"/>
    <s v="Furnishings"/>
    <s v="Contemporary Wood/Metal Frame"/>
    <n v="38.783999999999999"/>
    <n v="0.4"/>
    <n v="23.270399999999999"/>
  </r>
  <r>
    <n v="7107"/>
    <s v="CA-2018-128944"/>
    <x v="249"/>
    <d v="2018-06-21T00:00:00"/>
    <s v="Second Class"/>
    <s v="KH-16330"/>
    <s v="Katharine Harms"/>
    <x v="1"/>
    <x v="0"/>
    <s v="Newark"/>
    <x v="24"/>
    <n v="43055"/>
    <x v="3"/>
    <s v="TEC-AC-10001553"/>
    <x v="2"/>
    <s v="Accessories"/>
    <s v="Memorex 25GB 6X Branded Blu-Ray Recordable Disc, 15/Pack"/>
    <n v="122.328"/>
    <n v="0.45"/>
    <n v="67.2804"/>
  </r>
  <r>
    <n v="7108"/>
    <s v="CA-2017-109666"/>
    <x v="475"/>
    <d v="2017-04-26T00:00:00"/>
    <s v="Standard Class"/>
    <s v="KM-16720"/>
    <s v="Kunst Miller"/>
    <x v="0"/>
    <x v="0"/>
    <s v="New York City"/>
    <x v="15"/>
    <n v="10035"/>
    <x v="3"/>
    <s v="TEC-PH-10004774"/>
    <x v="2"/>
    <s v="Phones"/>
    <s v="Gear Head AU3700S Headset"/>
    <n v="25.98"/>
    <n v="0.4"/>
    <n v="15.587999999999999"/>
  </r>
  <r>
    <n v="7109"/>
    <s v="CA-2017-109666"/>
    <x v="475"/>
    <d v="2017-04-26T00:00:00"/>
    <s v="Standard Class"/>
    <s v="KM-16720"/>
    <s v="Kunst Miller"/>
    <x v="0"/>
    <x v="0"/>
    <s v="New York City"/>
    <x v="15"/>
    <n v="10035"/>
    <x v="3"/>
    <s v="OFF-AR-10004582"/>
    <x v="1"/>
    <s v="Art"/>
    <s v="BIC Brite Liner Grip Highlighters"/>
    <n v="3.28"/>
    <n v="0.45"/>
    <n v="1.804"/>
  </r>
  <r>
    <n v="7110"/>
    <s v="CA-2017-109666"/>
    <x v="475"/>
    <d v="2017-04-26T00:00:00"/>
    <s v="Standard Class"/>
    <s v="KM-16720"/>
    <s v="Kunst Miller"/>
    <x v="0"/>
    <x v="0"/>
    <s v="New York City"/>
    <x v="15"/>
    <n v="10035"/>
    <x v="3"/>
    <s v="OFF-ST-10000991"/>
    <x v="1"/>
    <s v="Storage"/>
    <s v="Space Solutions HD Industrial Steel Shelving."/>
    <n v="459.88"/>
    <n v="0.5"/>
    <n v="229.94"/>
  </r>
  <r>
    <n v="7111"/>
    <s v="CA-2017-109666"/>
    <x v="475"/>
    <d v="2017-04-26T00:00:00"/>
    <s v="Standard Class"/>
    <s v="KM-16720"/>
    <s v="Kunst Miller"/>
    <x v="0"/>
    <x v="0"/>
    <s v="New York City"/>
    <x v="15"/>
    <n v="10035"/>
    <x v="3"/>
    <s v="OFF-SU-10002522"/>
    <x v="1"/>
    <s v="Supplies"/>
    <s v="Acme Kleen Earth Office Shears"/>
    <n v="7.76"/>
    <n v="0.45"/>
    <n v="4.2679999999999998"/>
  </r>
  <r>
    <n v="7112"/>
    <s v="CA-2017-109666"/>
    <x v="475"/>
    <d v="2017-04-26T00:00:00"/>
    <s v="Standard Class"/>
    <s v="KM-16720"/>
    <s v="Kunst Miller"/>
    <x v="0"/>
    <x v="0"/>
    <s v="New York City"/>
    <x v="15"/>
    <n v="10035"/>
    <x v="3"/>
    <s v="OFF-AR-10004022"/>
    <x v="1"/>
    <s v="Art"/>
    <s v="Panasonic KP-380BK Classic Electric Pencil Sharpener"/>
    <n v="71.959999999999994"/>
    <n v="0.45"/>
    <n v="39.578000000000003"/>
  </r>
  <r>
    <n v="7113"/>
    <s v="CA-2017-109666"/>
    <x v="475"/>
    <d v="2017-04-26T00:00:00"/>
    <s v="Standard Class"/>
    <s v="KM-16720"/>
    <s v="Kunst Miller"/>
    <x v="0"/>
    <x v="0"/>
    <s v="New York City"/>
    <x v="15"/>
    <n v="10035"/>
    <x v="3"/>
    <s v="OFF-SU-10001218"/>
    <x v="1"/>
    <s v="Supplies"/>
    <s v="Fiskars Softgrip Scissors"/>
    <n v="54.9"/>
    <n v="0.45"/>
    <n v="30.195"/>
  </r>
  <r>
    <n v="7114"/>
    <s v="CA-2017-109666"/>
    <x v="475"/>
    <d v="2017-04-26T00:00:00"/>
    <s v="Standard Class"/>
    <s v="KM-16720"/>
    <s v="Kunst Miller"/>
    <x v="0"/>
    <x v="0"/>
    <s v="New York City"/>
    <x v="15"/>
    <n v="10035"/>
    <x v="3"/>
    <s v="OFF-BI-10000174"/>
    <x v="1"/>
    <s v="Binders"/>
    <s v="Wilson Jones Clip &amp; Carry Folder Binder Tool for Ring Binders, Clear"/>
    <n v="9.2799999999999994"/>
    <n v="0.4"/>
    <n v="5.5679999999999996"/>
  </r>
  <r>
    <n v="7115"/>
    <s v="US-2017-102239"/>
    <x v="465"/>
    <d v="2017-05-06T00:00:00"/>
    <s v="First Class"/>
    <s v="LW-16990"/>
    <s v="Lindsay Williams"/>
    <x v="1"/>
    <x v="0"/>
    <s v="Henderson"/>
    <x v="33"/>
    <n v="89015"/>
    <x v="1"/>
    <s v="FUR-TA-10003392"/>
    <x v="0"/>
    <s v="Tables"/>
    <s v="Global Adaptabilities Conference Tables"/>
    <n v="1685.88"/>
    <n v="0.45"/>
    <n v="927.23400000000015"/>
  </r>
  <r>
    <n v="7116"/>
    <s v="US-2017-102239"/>
    <x v="465"/>
    <d v="2017-05-06T00:00:00"/>
    <s v="First Class"/>
    <s v="LW-16990"/>
    <s v="Lindsay Williams"/>
    <x v="1"/>
    <x v="0"/>
    <s v="Henderson"/>
    <x v="33"/>
    <n v="89015"/>
    <x v="1"/>
    <s v="OFF-BI-10001890"/>
    <x v="1"/>
    <s v="Binders"/>
    <s v="Avery Poly Binder Pockets"/>
    <n v="5.7279999999999998"/>
    <n v="0.4"/>
    <n v="3.4367999999999999"/>
  </r>
  <r>
    <n v="7117"/>
    <s v="CA-2015-143168"/>
    <x v="638"/>
    <d v="2015-10-23T00:00:00"/>
    <s v="Second Class"/>
    <s v="IG-15085"/>
    <s v="Ivan Gibson"/>
    <x v="0"/>
    <x v="0"/>
    <s v="Seattle"/>
    <x v="4"/>
    <n v="98103"/>
    <x v="1"/>
    <s v="OFF-PA-10000167"/>
    <x v="1"/>
    <s v="Paper"/>
    <s v="Xerox 1925"/>
    <n v="61.96"/>
    <n v="0.4"/>
    <n v="37.176000000000002"/>
  </r>
  <r>
    <n v="7118"/>
    <s v="CA-2015-143168"/>
    <x v="638"/>
    <d v="2015-10-23T00:00:00"/>
    <s v="Second Class"/>
    <s v="IG-15085"/>
    <s v="Ivan Gibson"/>
    <x v="0"/>
    <x v="0"/>
    <s v="Seattle"/>
    <x v="4"/>
    <n v="98103"/>
    <x v="1"/>
    <s v="OFF-BI-10003784"/>
    <x v="1"/>
    <s v="Binders"/>
    <s v="Computer Printout Index Tabs"/>
    <n v="1.3440000000000001"/>
    <n v="0.4"/>
    <n v="0.80640000000000001"/>
  </r>
  <r>
    <n v="7119"/>
    <s v="CA-2018-104906"/>
    <x v="778"/>
    <d v="2018-02-17T00:00:00"/>
    <s v="Standard Class"/>
    <s v="JP-15460"/>
    <s v="Jennifer Patt"/>
    <x v="1"/>
    <x v="0"/>
    <s v="New York City"/>
    <x v="15"/>
    <n v="10009"/>
    <x v="3"/>
    <s v="OFF-PA-10001184"/>
    <x v="1"/>
    <s v="Paper"/>
    <s v="Xerox 1903"/>
    <n v="17.940000000000001"/>
    <n v="0.4"/>
    <n v="10.764000000000001"/>
  </r>
  <r>
    <n v="7120"/>
    <s v="CA-2018-118122"/>
    <x v="701"/>
    <d v="2018-11-24T00:00:00"/>
    <s v="Standard Class"/>
    <s v="GG-14650"/>
    <s v="Greg Guthrie"/>
    <x v="1"/>
    <x v="0"/>
    <s v="Seattle"/>
    <x v="4"/>
    <n v="98103"/>
    <x v="1"/>
    <s v="OFF-BI-10002103"/>
    <x v="1"/>
    <s v="Binders"/>
    <s v="Cardinal Slant-D Ring Binder, Heavy Gauge Vinyl"/>
    <n v="13.904"/>
    <n v="0.4"/>
    <n v="8.3423999999999996"/>
  </r>
  <r>
    <n v="7121"/>
    <s v="US-2015-147774"/>
    <x v="407"/>
    <d v="2015-01-26T00:00:00"/>
    <s v="Standard Class"/>
    <s v="MM-18280"/>
    <s v="Muhammed MacIntyre"/>
    <x v="1"/>
    <x v="0"/>
    <s v="Smyrna"/>
    <x v="18"/>
    <n v="37167"/>
    <x v="0"/>
    <s v="OFF-BI-10003091"/>
    <x v="1"/>
    <s v="Binders"/>
    <s v="GBC DocuBind TL200 Manual Binding Machine"/>
    <n v="67.194000000000003"/>
    <n v="0.25"/>
    <n v="50.395499999999998"/>
  </r>
  <r>
    <n v="7122"/>
    <s v="CA-2018-166926"/>
    <x v="96"/>
    <d v="2018-12-08T00:00:00"/>
    <s v="Standard Class"/>
    <s v="SO-20335"/>
    <s v="Sean O Donnel"/>
    <x v="0"/>
    <x v="0"/>
    <s v="Seattle"/>
    <x v="4"/>
    <n v="98105"/>
    <x v="1"/>
    <s v="OFF-PA-10001593"/>
    <x v="1"/>
    <s v="Paper"/>
    <s v="Xerox 1947"/>
    <n v="41.86"/>
    <n v="0.4"/>
    <n v="25.116"/>
  </r>
  <r>
    <n v="7123"/>
    <s v="CA-2018-166926"/>
    <x v="96"/>
    <d v="2018-12-08T00:00:00"/>
    <s v="Standard Class"/>
    <s v="SO-20335"/>
    <s v="Sean O Donnel"/>
    <x v="0"/>
    <x v="0"/>
    <s v="Seattle"/>
    <x v="4"/>
    <n v="98105"/>
    <x v="1"/>
    <s v="FUR-BO-10002598"/>
    <x v="0"/>
    <s v="Bookcases"/>
    <s v="Hon Metal Bookcases, Putty"/>
    <n v="141.96"/>
    <n v="0.5"/>
    <n v="70.98"/>
  </r>
  <r>
    <n v="7124"/>
    <s v="CA-2016-128013"/>
    <x v="101"/>
    <d v="2016-08-16T00:00:00"/>
    <s v="Standard Class"/>
    <s v="MF-18250"/>
    <s v="Monica Federle"/>
    <x v="1"/>
    <x v="0"/>
    <s v="New York City"/>
    <x v="15"/>
    <n v="10035"/>
    <x v="3"/>
    <s v="FUR-FU-10000320"/>
    <x v="0"/>
    <s v="Furnishings"/>
    <s v="OIC Stacking Trays"/>
    <n v="10.02"/>
    <n v="0.4"/>
    <n v="6.0119999999999996"/>
  </r>
  <r>
    <n v="7125"/>
    <s v="CA-2016-128013"/>
    <x v="101"/>
    <d v="2016-08-16T00:00:00"/>
    <s v="Standard Class"/>
    <s v="MF-18250"/>
    <s v="Monica Federle"/>
    <x v="1"/>
    <x v="0"/>
    <s v="New York City"/>
    <x v="15"/>
    <n v="10035"/>
    <x v="3"/>
    <s v="OFF-PA-10001815"/>
    <x v="1"/>
    <s v="Paper"/>
    <s v="Xerox 1885"/>
    <n v="144.12"/>
    <n v="0.4"/>
    <n v="86.471999999999994"/>
  </r>
  <r>
    <n v="7126"/>
    <s v="CA-2017-123176"/>
    <x v="720"/>
    <d v="2017-09-29T00:00:00"/>
    <s v="Second Class"/>
    <s v="JG-15160"/>
    <s v="James Galang"/>
    <x v="0"/>
    <x v="0"/>
    <s v="Atlanta"/>
    <x v="32"/>
    <n v="30318"/>
    <x v="0"/>
    <s v="OFF-PA-10003971"/>
    <x v="1"/>
    <s v="Paper"/>
    <s v="Xerox 1965"/>
    <n v="17.940000000000001"/>
    <n v="0.25"/>
    <n v="13.455000000000002"/>
  </r>
  <r>
    <n v="7127"/>
    <s v="CA-2017-123176"/>
    <x v="720"/>
    <d v="2017-09-29T00:00:00"/>
    <s v="Second Class"/>
    <s v="JG-15160"/>
    <s v="James Galang"/>
    <x v="0"/>
    <x v="0"/>
    <s v="Atlanta"/>
    <x v="32"/>
    <n v="30318"/>
    <x v="0"/>
    <s v="OFF-AR-10004685"/>
    <x v="1"/>
    <s v="Art"/>
    <s v="Binney &amp; Smith Crayola Metallic Colored Pencils, 8-Color Set"/>
    <n v="13.89"/>
    <n v="0.3"/>
    <n v="9.722999999999999"/>
  </r>
  <r>
    <n v="7128"/>
    <s v="US-2017-117541"/>
    <x v="696"/>
    <d v="2017-11-20T00:00:00"/>
    <s v="Standard Class"/>
    <s v="JM-16195"/>
    <s v="Justin MacKendrick"/>
    <x v="0"/>
    <x v="0"/>
    <s v="Newark"/>
    <x v="13"/>
    <n v="19711"/>
    <x v="3"/>
    <s v="OFF-PA-10001609"/>
    <x v="1"/>
    <s v="Paper"/>
    <s v="Tops Wirebound Message Log Books"/>
    <n v="16.45"/>
    <n v="0.4"/>
    <n v="9.8699999999999992"/>
  </r>
  <r>
    <n v="7129"/>
    <s v="US-2017-117541"/>
    <x v="696"/>
    <d v="2017-11-20T00:00:00"/>
    <s v="Standard Class"/>
    <s v="JM-16195"/>
    <s v="Justin MacKendrick"/>
    <x v="0"/>
    <x v="0"/>
    <s v="Newark"/>
    <x v="13"/>
    <n v="19711"/>
    <x v="3"/>
    <s v="FUR-FU-10000550"/>
    <x v="0"/>
    <s v="Furnishings"/>
    <s v="Stacking Trays by OIC"/>
    <n v="19.920000000000002"/>
    <n v="0.4"/>
    <n v="11.952"/>
  </r>
  <r>
    <n v="7130"/>
    <s v="CA-2017-166282"/>
    <x v="947"/>
    <d v="2017-04-22T00:00:00"/>
    <s v="Standard Class"/>
    <s v="PK-19075"/>
    <s v="Pete Kriz"/>
    <x v="0"/>
    <x v="0"/>
    <s v="Nashville"/>
    <x v="18"/>
    <n v="37211"/>
    <x v="0"/>
    <s v="TEC-AC-10004209"/>
    <x v="2"/>
    <s v="Accessories"/>
    <s v="Memorex Froggy Flash Drive 4 GB"/>
    <n v="35.167999999999999"/>
    <n v="0.3"/>
    <n v="24.617599999999999"/>
  </r>
  <r>
    <n v="7131"/>
    <s v="CA-2017-166282"/>
    <x v="947"/>
    <d v="2017-04-22T00:00:00"/>
    <s v="Standard Class"/>
    <s v="PK-19075"/>
    <s v="Pete Kriz"/>
    <x v="0"/>
    <x v="0"/>
    <s v="Nashville"/>
    <x v="18"/>
    <n v="37211"/>
    <x v="0"/>
    <s v="OFF-PA-10003022"/>
    <x v="1"/>
    <s v="Paper"/>
    <s v="Standard Line “While You Were Out” Hardbound Telephone Message Book"/>
    <n v="123.08799999999999"/>
    <n v="0.25"/>
    <n v="92.316000000000003"/>
  </r>
  <r>
    <n v="7132"/>
    <s v="CA-2018-141439"/>
    <x v="200"/>
    <d v="2018-12-01T00:00:00"/>
    <s v="Standard Class"/>
    <s v="TT-21460"/>
    <s v="Tonja Turnell"/>
    <x v="2"/>
    <x v="0"/>
    <s v="Richmond"/>
    <x v="14"/>
    <n v="47374"/>
    <x v="2"/>
    <s v="FUR-TA-10001039"/>
    <x v="0"/>
    <s v="Tables"/>
    <s v="KI Adjustable-Height Table"/>
    <n v="257.94"/>
    <n v="0.35"/>
    <n v="167.661"/>
  </r>
  <r>
    <n v="7133"/>
    <s v="CA-2018-141439"/>
    <x v="200"/>
    <d v="2018-12-01T00:00:00"/>
    <s v="Standard Class"/>
    <s v="TT-21460"/>
    <s v="Tonja Turnell"/>
    <x v="2"/>
    <x v="0"/>
    <s v="Richmond"/>
    <x v="14"/>
    <n v="47374"/>
    <x v="2"/>
    <s v="TEC-PH-10002624"/>
    <x v="2"/>
    <s v="Phones"/>
    <s v="Samsung Galaxy S4 Mini"/>
    <n v="1879.96"/>
    <n v="0.3"/>
    <n v="1315.972"/>
  </r>
  <r>
    <n v="7134"/>
    <s v="CA-2018-141439"/>
    <x v="200"/>
    <d v="2018-12-01T00:00:00"/>
    <s v="Standard Class"/>
    <s v="TT-21460"/>
    <s v="Tonja Turnell"/>
    <x v="2"/>
    <x v="0"/>
    <s v="Richmond"/>
    <x v="14"/>
    <n v="47374"/>
    <x v="2"/>
    <s v="FUR-FU-10001473"/>
    <x v="0"/>
    <s v="Furnishings"/>
    <s v="DAX Wood Document Frame"/>
    <n v="27.46"/>
    <n v="0.3"/>
    <n v="19.221999999999998"/>
  </r>
  <r>
    <n v="7135"/>
    <s v="CA-2018-141439"/>
    <x v="200"/>
    <d v="2018-12-01T00:00:00"/>
    <s v="Standard Class"/>
    <s v="TT-21460"/>
    <s v="Tonja Turnell"/>
    <x v="2"/>
    <x v="0"/>
    <s v="Richmond"/>
    <x v="14"/>
    <n v="47374"/>
    <x v="2"/>
    <s v="TEC-PH-10001819"/>
    <x v="2"/>
    <s v="Phones"/>
    <s v="Innergie mMini Combo Duo USB Travel Charging Kit"/>
    <n v="89.98"/>
    <n v="0.3"/>
    <n v="62.985999999999997"/>
  </r>
  <r>
    <n v="7136"/>
    <s v="CA-2018-141439"/>
    <x v="200"/>
    <d v="2018-12-01T00:00:00"/>
    <s v="Standard Class"/>
    <s v="TT-21460"/>
    <s v="Tonja Turnell"/>
    <x v="2"/>
    <x v="0"/>
    <s v="Richmond"/>
    <x v="14"/>
    <n v="47374"/>
    <x v="2"/>
    <s v="FUR-CH-10004287"/>
    <x v="0"/>
    <s v="Chairs"/>
    <s v="SAFCO Arco Folding Chair"/>
    <n v="828.6"/>
    <n v="0.35"/>
    <n v="538.59"/>
  </r>
  <r>
    <n v="7137"/>
    <s v="CA-2016-163965"/>
    <x v="312"/>
    <d v="2016-11-27T00:00:00"/>
    <s v="Standard Class"/>
    <s v="SS-20875"/>
    <s v="Sung Shariari"/>
    <x v="0"/>
    <x v="0"/>
    <s v="Miami"/>
    <x v="2"/>
    <n v="33180"/>
    <x v="0"/>
    <s v="OFF-BI-10004728"/>
    <x v="1"/>
    <s v="Binders"/>
    <s v="Wilson Jones Turn Tabs Binder Tool for Ring Binders"/>
    <n v="7.23"/>
    <n v="0.25"/>
    <n v="5.4225000000000003"/>
  </r>
  <r>
    <n v="7138"/>
    <s v="CA-2016-163965"/>
    <x v="312"/>
    <d v="2016-11-27T00:00:00"/>
    <s v="Standard Class"/>
    <s v="SS-20875"/>
    <s v="Sung Shariari"/>
    <x v="0"/>
    <x v="0"/>
    <s v="Miami"/>
    <x v="2"/>
    <n v="33180"/>
    <x v="0"/>
    <s v="OFF-ST-10000918"/>
    <x v="1"/>
    <s v="Storage"/>
    <s v="Crate-A-Files"/>
    <n v="17.440000000000001"/>
    <n v="0.35"/>
    <n v="11.336000000000002"/>
  </r>
  <r>
    <n v="7139"/>
    <s v="CA-2016-163965"/>
    <x v="312"/>
    <d v="2016-11-27T00:00:00"/>
    <s v="Standard Class"/>
    <s v="SS-20875"/>
    <s v="Sung Shariari"/>
    <x v="0"/>
    <x v="0"/>
    <s v="Miami"/>
    <x v="2"/>
    <n v="33180"/>
    <x v="0"/>
    <s v="OFF-BI-10004593"/>
    <x v="1"/>
    <s v="Binders"/>
    <s v="Ibico Laser Imprintable Binding System Covers"/>
    <n v="62.88"/>
    <n v="0.25"/>
    <n v="47.160000000000004"/>
  </r>
  <r>
    <n v="7140"/>
    <s v="CA-2016-163965"/>
    <x v="312"/>
    <d v="2016-11-27T00:00:00"/>
    <s v="Standard Class"/>
    <s v="SS-20875"/>
    <s v="Sung Shariari"/>
    <x v="0"/>
    <x v="0"/>
    <s v="Miami"/>
    <x v="2"/>
    <n v="33180"/>
    <x v="0"/>
    <s v="FUR-BO-10001337"/>
    <x v="0"/>
    <s v="Bookcases"/>
    <s v="OSullivan Living Dimensions 2-Shelf Bookcases"/>
    <n v="290.35199999999998"/>
    <n v="0.35"/>
    <n v="188.72879999999998"/>
  </r>
  <r>
    <n v="7141"/>
    <s v="CA-2018-128783"/>
    <x v="210"/>
    <d v="2018-09-07T00:00:00"/>
    <s v="Same Day"/>
    <s v="TG-21640"/>
    <s v="Trudy Glocke"/>
    <x v="0"/>
    <x v="0"/>
    <s v="Saint Charles"/>
    <x v="25"/>
    <n v="63301"/>
    <x v="2"/>
    <s v="TEC-AC-10002473"/>
    <x v="2"/>
    <s v="Accessories"/>
    <s v="Maxell 4.7GB DVD-R"/>
    <n v="113.52"/>
    <n v="0.35"/>
    <n v="73.787999999999997"/>
  </r>
  <r>
    <n v="7142"/>
    <s v="CA-2018-128783"/>
    <x v="210"/>
    <d v="2018-09-07T00:00:00"/>
    <s v="Same Day"/>
    <s v="TG-21640"/>
    <s v="Trudy Glocke"/>
    <x v="0"/>
    <x v="0"/>
    <s v="Saint Charles"/>
    <x v="25"/>
    <n v="63301"/>
    <x v="2"/>
    <s v="FUR-FU-10003623"/>
    <x v="0"/>
    <s v="Furnishings"/>
    <s v="DataProducts Ampli Magnifier Task Lamp, Black,"/>
    <n v="135.30000000000001"/>
    <n v="0.3"/>
    <n v="94.710000000000008"/>
  </r>
  <r>
    <n v="7143"/>
    <s v="CA-2015-122217"/>
    <x v="156"/>
    <d v="2015-11-29T00:00:00"/>
    <s v="Standard Class"/>
    <s v="HP-14815"/>
    <s v="Harold Pawlan"/>
    <x v="2"/>
    <x v="0"/>
    <s v="Virginia Beach"/>
    <x v="17"/>
    <n v="23464"/>
    <x v="0"/>
    <s v="FUR-FU-10002045"/>
    <x v="0"/>
    <s v="Furnishings"/>
    <s v="Executive Impressions 14"/>
    <n v="111.15"/>
    <n v="0.25"/>
    <n v="83.362500000000011"/>
  </r>
  <r>
    <n v="7144"/>
    <s v="US-2018-141558"/>
    <x v="825"/>
    <d v="2018-03-16T00:00:00"/>
    <s v="Standard Class"/>
    <s v="MH-17290"/>
    <s v="Marc Harrigan"/>
    <x v="2"/>
    <x v="0"/>
    <s v="Philadelphia"/>
    <x v="9"/>
    <n v="19140"/>
    <x v="3"/>
    <s v="TEC-PH-10002555"/>
    <x v="2"/>
    <s v="Phones"/>
    <s v="Nortel Meridian M5316 Digital phone"/>
    <n v="776.85"/>
    <n v="0.4"/>
    <n v="466.11"/>
  </r>
  <r>
    <n v="7145"/>
    <s v="US-2018-141558"/>
    <x v="825"/>
    <d v="2018-03-16T00:00:00"/>
    <s v="Standard Class"/>
    <s v="MH-17290"/>
    <s v="Marc Harrigan"/>
    <x v="2"/>
    <x v="0"/>
    <s v="Philadelphia"/>
    <x v="9"/>
    <n v="19140"/>
    <x v="3"/>
    <s v="OFF-BI-10002794"/>
    <x v="1"/>
    <s v="Binders"/>
    <s v="Avery Trapezoid Ring Binder, 3 Capacity, Black, 1040 sheets"/>
    <n v="12.294"/>
    <n v="0.4"/>
    <n v="7.3764000000000003"/>
  </r>
  <r>
    <n v="7146"/>
    <s v="US-2018-141558"/>
    <x v="825"/>
    <d v="2018-03-16T00:00:00"/>
    <s v="Standard Class"/>
    <s v="MH-17290"/>
    <s v="Marc Harrigan"/>
    <x v="2"/>
    <x v="0"/>
    <s v="Philadelphia"/>
    <x v="9"/>
    <n v="19140"/>
    <x v="3"/>
    <s v="FUR-TA-10004086"/>
    <x v="0"/>
    <s v="Tables"/>
    <s v="KI Adjustable-Height Table"/>
    <n v="154.76400000000001"/>
    <n v="0.45"/>
    <n v="85.120200000000011"/>
  </r>
  <r>
    <n v="7147"/>
    <s v="US-2018-141558"/>
    <x v="825"/>
    <d v="2018-03-16T00:00:00"/>
    <s v="Standard Class"/>
    <s v="MH-17290"/>
    <s v="Marc Harrigan"/>
    <x v="2"/>
    <x v="0"/>
    <s v="Philadelphia"/>
    <x v="9"/>
    <n v="19140"/>
    <x v="3"/>
    <s v="OFF-ST-10004946"/>
    <x v="1"/>
    <s v="Storage"/>
    <s v="Desktop 3-Pocket Hot File"/>
    <n v="43.28"/>
    <n v="0.5"/>
    <n v="21.64"/>
  </r>
  <r>
    <n v="7148"/>
    <s v="CA-2017-139941"/>
    <x v="1"/>
    <d v="2017-06-17T00:00:00"/>
    <s v="Standard Class"/>
    <s v="CB-12415"/>
    <s v="Christy Brittain"/>
    <x v="0"/>
    <x v="0"/>
    <s v="Long Beach"/>
    <x v="15"/>
    <n v="11561"/>
    <x v="3"/>
    <s v="OFF-PA-10000241"/>
    <x v="1"/>
    <s v="Paper"/>
    <s v="IBM Multi-Purpose Copy Paper, 8 1/2 x 11, Case"/>
    <n v="92.94"/>
    <n v="0.4"/>
    <n v="55.763999999999996"/>
  </r>
  <r>
    <n v="7149"/>
    <s v="CA-2017-139941"/>
    <x v="1"/>
    <d v="2017-06-17T00:00:00"/>
    <s v="Standard Class"/>
    <s v="CB-12415"/>
    <s v="Christy Brittain"/>
    <x v="0"/>
    <x v="0"/>
    <s v="Long Beach"/>
    <x v="15"/>
    <n v="11561"/>
    <x v="3"/>
    <s v="OFF-AP-10004036"/>
    <x v="1"/>
    <s v="Appliances"/>
    <s v="Bionaire 99.97% HEPA Air Cleaner"/>
    <n v="52.56"/>
    <n v="0.4"/>
    <n v="31.536000000000001"/>
  </r>
  <r>
    <n v="7150"/>
    <s v="CA-2016-166583"/>
    <x v="153"/>
    <d v="2016-06-30T00:00:00"/>
    <s v="Standard Class"/>
    <s v="VD-21670"/>
    <s v="Valerie Dominguez"/>
    <x v="0"/>
    <x v="0"/>
    <s v="Houston"/>
    <x v="5"/>
    <n v="77070"/>
    <x v="2"/>
    <s v="TEC-PH-10001578"/>
    <x v="2"/>
    <s v="Phones"/>
    <s v="Polycom SoundStation2 EX Conference phone"/>
    <n v="971.88"/>
    <n v="0.3"/>
    <n v="680.31599999999992"/>
  </r>
  <r>
    <n v="7151"/>
    <s v="CA-2018-100412"/>
    <x v="66"/>
    <d v="2018-12-26T00:00:00"/>
    <s v="Standard Class"/>
    <s v="SR-20425"/>
    <s v="Sharelle Roach"/>
    <x v="2"/>
    <x v="0"/>
    <s v="Tuscaloosa"/>
    <x v="19"/>
    <n v="35401"/>
    <x v="0"/>
    <s v="FUR-CH-10002647"/>
    <x v="0"/>
    <s v="Chairs"/>
    <s v="Situations Contoured Folding Chairs, 4/Set"/>
    <n v="141.96"/>
    <n v="0.3"/>
    <n v="99.372"/>
  </r>
  <r>
    <n v="7152"/>
    <s v="CA-2018-142909"/>
    <x v="66"/>
    <d v="2018-12-25T00:00:00"/>
    <s v="Second Class"/>
    <s v="AG-10330"/>
    <s v="Alex Grayson"/>
    <x v="0"/>
    <x v="0"/>
    <s v="Mesa"/>
    <x v="16"/>
    <n v="85204"/>
    <x v="1"/>
    <s v="FUR-TA-10003008"/>
    <x v="0"/>
    <s v="Tables"/>
    <s v="Lesro Round Back Collection Coffee Table, End Table"/>
    <n v="182.55"/>
    <n v="0.45"/>
    <n v="100.40250000000002"/>
  </r>
  <r>
    <n v="7153"/>
    <s v="CA-2015-137911"/>
    <x v="1148"/>
    <d v="2015-10-15T00:00:00"/>
    <s v="Standard Class"/>
    <s v="BP-11095"/>
    <s v="Bart Pistole"/>
    <x v="1"/>
    <x v="0"/>
    <s v="Jacksonville"/>
    <x v="3"/>
    <n v="28540"/>
    <x v="0"/>
    <s v="OFF-PA-10004071"/>
    <x v="1"/>
    <s v="Paper"/>
    <s v="Eaton Premium Continuous-Feed Paper, 25% Cotton, Letter Size, White, 1000 Shts/Box"/>
    <n v="88.768000000000001"/>
    <n v="0.25"/>
    <n v="66.575999999999993"/>
  </r>
  <r>
    <n v="7154"/>
    <s v="CA-2016-106208"/>
    <x v="895"/>
    <d v="2016-12-15T00:00:00"/>
    <s v="Standard Class"/>
    <s v="JW-16075"/>
    <s v="Julia West"/>
    <x v="0"/>
    <x v="0"/>
    <s v="Chicago"/>
    <x v="10"/>
    <n v="60610"/>
    <x v="2"/>
    <s v="OFF-AP-10004980"/>
    <x v="1"/>
    <s v="Appliances"/>
    <s v="3M Replacement Filter for Office Air Cleaner for 20 x 33 Room"/>
    <n v="53.088000000000001"/>
    <n v="0.3"/>
    <n v="37.1616"/>
  </r>
  <r>
    <n v="7155"/>
    <s v="US-2016-136749"/>
    <x v="707"/>
    <d v="2016-12-27T00:00:00"/>
    <s v="Second Class"/>
    <s v="LH-16900"/>
    <s v="Lena Hernandez"/>
    <x v="0"/>
    <x v="0"/>
    <s v="Columbus"/>
    <x v="32"/>
    <n v="31907"/>
    <x v="0"/>
    <s v="FUR-FU-10000747"/>
    <x v="0"/>
    <s v="Furnishings"/>
    <s v="Tenex B1-RE Series Chair Mats for Low Pile Carpets"/>
    <n v="275.88"/>
    <n v="0.25"/>
    <n v="206.91"/>
  </r>
  <r>
    <n v="7156"/>
    <s v="US-2016-136749"/>
    <x v="707"/>
    <d v="2016-12-27T00:00:00"/>
    <s v="Second Class"/>
    <s v="LH-16900"/>
    <s v="Lena Hernandez"/>
    <x v="0"/>
    <x v="0"/>
    <s v="Columbus"/>
    <x v="32"/>
    <n v="31907"/>
    <x v="0"/>
    <s v="OFF-BI-10004492"/>
    <x v="1"/>
    <s v="Binders"/>
    <s v="Tuf-Vin Binders"/>
    <n v="157.9"/>
    <n v="0.25"/>
    <n v="118.42500000000001"/>
  </r>
  <r>
    <n v="7157"/>
    <s v="CA-2018-126718"/>
    <x v="568"/>
    <d v="2018-05-04T00:00:00"/>
    <s v="Standard Class"/>
    <s v="KT-16480"/>
    <s v="Kean Thornton"/>
    <x v="0"/>
    <x v="0"/>
    <s v="Orange"/>
    <x v="30"/>
    <n v="7050"/>
    <x v="3"/>
    <s v="OFF-LA-10004055"/>
    <x v="1"/>
    <s v="Labels"/>
    <s v="Color-Coded Legal Exhibit Labels"/>
    <n v="4.91"/>
    <n v="0.4"/>
    <n v="2.9460000000000002"/>
  </r>
  <r>
    <n v="7158"/>
    <s v="CA-2017-131380"/>
    <x v="463"/>
    <d v="2017-03-31T00:00:00"/>
    <s v="Second Class"/>
    <s v="CC-12220"/>
    <s v="Chris Cortes"/>
    <x v="0"/>
    <x v="0"/>
    <s v="Los Angeles"/>
    <x v="1"/>
    <n v="90032"/>
    <x v="1"/>
    <s v="OFF-ST-10002485"/>
    <x v="1"/>
    <s v="Storage"/>
    <s v="Rogers Deluxe File Chest"/>
    <n v="87.92"/>
    <n v="0.5"/>
    <n v="43.96"/>
  </r>
  <r>
    <n v="7159"/>
    <s v="CA-2017-131380"/>
    <x v="463"/>
    <d v="2017-03-31T00:00:00"/>
    <s v="Second Class"/>
    <s v="CC-12220"/>
    <s v="Chris Cortes"/>
    <x v="0"/>
    <x v="0"/>
    <s v="Los Angeles"/>
    <x v="1"/>
    <n v="90032"/>
    <x v="1"/>
    <s v="OFF-PA-10001243"/>
    <x v="1"/>
    <s v="Paper"/>
    <s v="Xerox 1983"/>
    <n v="5.98"/>
    <n v="0.4"/>
    <n v="3.5880000000000001"/>
  </r>
  <r>
    <n v="7160"/>
    <s v="CA-2016-145835"/>
    <x v="1149"/>
    <d v="2016-05-18T00:00:00"/>
    <s v="Second Class"/>
    <s v="BF-11170"/>
    <s v="Ben Ferrer"/>
    <x v="2"/>
    <x v="0"/>
    <s v="Chicago"/>
    <x v="10"/>
    <n v="60623"/>
    <x v="2"/>
    <s v="TEC-PH-10004447"/>
    <x v="2"/>
    <s v="Phones"/>
    <s v="Toshiba IPT2010-SD IP Telephone"/>
    <n v="222.38399999999999"/>
    <n v="0.3"/>
    <n v="155.66879999999998"/>
  </r>
  <r>
    <n v="7161"/>
    <s v="CA-2016-145835"/>
    <x v="1149"/>
    <d v="2016-05-18T00:00:00"/>
    <s v="Second Class"/>
    <s v="BF-11170"/>
    <s v="Ben Ferrer"/>
    <x v="2"/>
    <x v="0"/>
    <s v="Chicago"/>
    <x v="10"/>
    <n v="60623"/>
    <x v="2"/>
    <s v="OFF-FA-10002280"/>
    <x v="1"/>
    <s v="Fasteners"/>
    <s v="Advantus Plastic Paper Clips"/>
    <n v="16"/>
    <n v="0.3"/>
    <n v="11.2"/>
  </r>
  <r>
    <n v="7162"/>
    <s v="CA-2015-138709"/>
    <x v="1129"/>
    <d v="2015-07-09T00:00:00"/>
    <s v="Standard Class"/>
    <s v="MS-17770"/>
    <s v="Maxwell Schwartz"/>
    <x v="0"/>
    <x v="0"/>
    <s v="Richmond"/>
    <x v="17"/>
    <n v="23223"/>
    <x v="0"/>
    <s v="OFF-PA-10004734"/>
    <x v="1"/>
    <s v="Paper"/>
    <s v="Southworth Structures Collection"/>
    <n v="21.84"/>
    <n v="0.25"/>
    <n v="16.38"/>
  </r>
  <r>
    <n v="7163"/>
    <s v="CA-2015-138709"/>
    <x v="1129"/>
    <d v="2015-07-09T00:00:00"/>
    <s v="Standard Class"/>
    <s v="MS-17770"/>
    <s v="Maxwell Schwartz"/>
    <x v="0"/>
    <x v="0"/>
    <s v="Richmond"/>
    <x v="17"/>
    <n v="23223"/>
    <x v="0"/>
    <s v="OFF-BI-10000145"/>
    <x v="1"/>
    <s v="Binders"/>
    <s v="Zipper Ring Binder Pockets"/>
    <n v="15.6"/>
    <n v="0.25"/>
    <n v="11.7"/>
  </r>
  <r>
    <n v="7164"/>
    <s v="CA-2015-122070"/>
    <x v="1150"/>
    <d v="2015-04-24T00:00:00"/>
    <s v="Second Class"/>
    <s v="AH-10030"/>
    <s v="Aaron Hawkins"/>
    <x v="1"/>
    <x v="0"/>
    <s v="Troy"/>
    <x v="15"/>
    <n v="12180"/>
    <x v="3"/>
    <s v="OFF-EN-10004773"/>
    <x v="1"/>
    <s v="Envelopes"/>
    <s v="Staple envelope"/>
    <n v="247.84"/>
    <n v="0.4"/>
    <n v="148.70400000000001"/>
  </r>
  <r>
    <n v="7165"/>
    <s v="CA-2015-122070"/>
    <x v="1150"/>
    <d v="2015-04-24T00:00:00"/>
    <s v="Second Class"/>
    <s v="AH-10030"/>
    <s v="Aaron Hawkins"/>
    <x v="1"/>
    <x v="0"/>
    <s v="Troy"/>
    <x v="15"/>
    <n v="12180"/>
    <x v="3"/>
    <s v="OFF-BI-10004970"/>
    <x v="1"/>
    <s v="Binders"/>
    <s v="ACCOHIDE 3-Ring Binder, Blue, 1"/>
    <n v="9.9120000000000008"/>
    <n v="0.4"/>
    <n v="5.9472000000000005"/>
  </r>
  <r>
    <n v="7166"/>
    <s v="CA-2017-158610"/>
    <x v="251"/>
    <d v="2017-09-22T00:00:00"/>
    <s v="First Class"/>
    <s v="CK-12595"/>
    <s v="Clytie Kelty"/>
    <x v="0"/>
    <x v="0"/>
    <s v="Providence"/>
    <x v="34"/>
    <n v="2908"/>
    <x v="3"/>
    <s v="OFF-ST-10000604"/>
    <x v="1"/>
    <s v="Storage"/>
    <s v="Home/Office Personal File Carts"/>
    <n v="69.52"/>
    <n v="0.5"/>
    <n v="34.76"/>
  </r>
  <r>
    <n v="7167"/>
    <s v="CA-2015-117464"/>
    <x v="192"/>
    <d v="2015-07-24T00:00:00"/>
    <s v="Second Class"/>
    <s v="NP-18325"/>
    <s v="Naresj Patel"/>
    <x v="0"/>
    <x v="0"/>
    <s v="San Francisco"/>
    <x v="1"/>
    <n v="94122"/>
    <x v="1"/>
    <s v="OFF-AR-10003190"/>
    <x v="1"/>
    <s v="Art"/>
    <s v="Newell 32"/>
    <n v="11.52"/>
    <n v="0.45"/>
    <n v="6.3360000000000003"/>
  </r>
  <r>
    <n v="7168"/>
    <s v="CA-2015-117464"/>
    <x v="192"/>
    <d v="2015-07-24T00:00:00"/>
    <s v="Second Class"/>
    <s v="NP-18325"/>
    <s v="Naresj Patel"/>
    <x v="0"/>
    <x v="0"/>
    <s v="San Francisco"/>
    <x v="1"/>
    <n v="94122"/>
    <x v="1"/>
    <s v="FUR-CH-10000155"/>
    <x v="0"/>
    <s v="Chairs"/>
    <s v="Global Comet Stacking Armless Chair"/>
    <n v="717.72"/>
    <n v="0.45"/>
    <n v="394.74600000000004"/>
  </r>
  <r>
    <n v="7169"/>
    <s v="CA-2015-117464"/>
    <x v="192"/>
    <d v="2015-07-24T00:00:00"/>
    <s v="Second Class"/>
    <s v="NP-18325"/>
    <s v="Naresj Patel"/>
    <x v="0"/>
    <x v="0"/>
    <s v="San Francisco"/>
    <x v="1"/>
    <n v="94122"/>
    <x v="1"/>
    <s v="OFF-ST-10003058"/>
    <x v="1"/>
    <s v="Storage"/>
    <s v="Eldon Mobile Mega Data Cart  Mega Stackable  Add-On Trays"/>
    <n v="236.5"/>
    <n v="0.5"/>
    <n v="118.25"/>
  </r>
  <r>
    <n v="7170"/>
    <s v="CA-2015-117464"/>
    <x v="192"/>
    <d v="2015-07-24T00:00:00"/>
    <s v="Second Class"/>
    <s v="NP-18325"/>
    <s v="Naresj Patel"/>
    <x v="0"/>
    <x v="0"/>
    <s v="San Francisco"/>
    <x v="1"/>
    <n v="94122"/>
    <x v="1"/>
    <s v="FUR-TA-10004767"/>
    <x v="0"/>
    <s v="Tables"/>
    <s v="Safco Drafting Table"/>
    <n v="170.352"/>
    <n v="0.45"/>
    <n v="93.693600000000004"/>
  </r>
  <r>
    <n v="7171"/>
    <s v="US-2018-168613"/>
    <x v="1048"/>
    <d v="2018-10-14T00:00:00"/>
    <s v="Standard Class"/>
    <s v="GM-14440"/>
    <s v="Gary McGarr"/>
    <x v="0"/>
    <x v="0"/>
    <s v="New York City"/>
    <x v="15"/>
    <n v="10009"/>
    <x v="3"/>
    <s v="FUR-CH-10002372"/>
    <x v="0"/>
    <s v="Chairs"/>
    <s v="Office Star - Ergonomically Designed Knee Chair"/>
    <n v="145.76400000000001"/>
    <n v="0.45"/>
    <n v="80.170200000000008"/>
  </r>
  <r>
    <n v="7172"/>
    <s v="CA-2018-125381"/>
    <x v="1016"/>
    <d v="2018-04-27T00:00:00"/>
    <s v="Second Class"/>
    <s v="SG-20605"/>
    <s v="Speros Goranitis"/>
    <x v="0"/>
    <x v="0"/>
    <s v="San Francisco"/>
    <x v="1"/>
    <n v="94109"/>
    <x v="1"/>
    <s v="TEC-AC-10000158"/>
    <x v="2"/>
    <s v="Accessories"/>
    <s v="Sony 64GB Class 10 Micro SDHC R40 Memory Card"/>
    <n v="107.97"/>
    <n v="0.45"/>
    <n v="59.383500000000005"/>
  </r>
  <r>
    <n v="7173"/>
    <s v="US-2018-141677"/>
    <x v="606"/>
    <d v="2018-03-30T00:00:00"/>
    <s v="Standard Class"/>
    <s v="HK-14890"/>
    <s v="Heather Kirkland"/>
    <x v="1"/>
    <x v="0"/>
    <s v="Houston"/>
    <x v="5"/>
    <n v="77070"/>
    <x v="2"/>
    <s v="TEC-AC-10000158"/>
    <x v="2"/>
    <s v="Accessories"/>
    <s v="Sony 64GB Class 10 Micro SDHC R40 Memory Card"/>
    <n v="143.96"/>
    <n v="0.35"/>
    <n v="93.574000000000012"/>
  </r>
  <r>
    <n v="7174"/>
    <s v="US-2018-141677"/>
    <x v="606"/>
    <d v="2018-03-30T00:00:00"/>
    <s v="Standard Class"/>
    <s v="HK-14890"/>
    <s v="Heather Kirkland"/>
    <x v="1"/>
    <x v="0"/>
    <s v="Houston"/>
    <x v="5"/>
    <n v="77070"/>
    <x v="2"/>
    <s v="TEC-CO-10002313"/>
    <x v="2"/>
    <s v="Copiers"/>
    <s v="Canon PC1080F Personal Copier"/>
    <n v="2399.96"/>
    <n v="0.4"/>
    <n v="1439.9759999999999"/>
  </r>
  <r>
    <n v="7175"/>
    <s v="US-2018-141677"/>
    <x v="606"/>
    <d v="2018-03-30T00:00:00"/>
    <s v="Standard Class"/>
    <s v="HK-14890"/>
    <s v="Heather Kirkland"/>
    <x v="1"/>
    <x v="0"/>
    <s v="Houston"/>
    <x v="5"/>
    <n v="77070"/>
    <x v="2"/>
    <s v="OFF-PA-10002581"/>
    <x v="1"/>
    <s v="Paper"/>
    <s v="Xerox 1951"/>
    <n v="74.352000000000004"/>
    <n v="0.3"/>
    <n v="52.046399999999998"/>
  </r>
  <r>
    <n v="7176"/>
    <s v="US-2018-141677"/>
    <x v="606"/>
    <d v="2018-03-30T00:00:00"/>
    <s v="Standard Class"/>
    <s v="HK-14890"/>
    <s v="Heather Kirkland"/>
    <x v="1"/>
    <x v="0"/>
    <s v="Houston"/>
    <x v="5"/>
    <n v="77070"/>
    <x v="2"/>
    <s v="OFF-AP-10001205"/>
    <x v="1"/>
    <s v="Appliances"/>
    <s v="Belkin 5 Outlet SurgeMaster Power Centers"/>
    <n v="87.168000000000006"/>
    <n v="0.3"/>
    <n v="61.017600000000002"/>
  </r>
  <r>
    <n v="7177"/>
    <s v="US-2018-141677"/>
    <x v="606"/>
    <d v="2018-03-30T00:00:00"/>
    <s v="Standard Class"/>
    <s v="HK-14890"/>
    <s v="Heather Kirkland"/>
    <x v="1"/>
    <x v="0"/>
    <s v="Houston"/>
    <x v="5"/>
    <n v="77070"/>
    <x v="2"/>
    <s v="OFF-ST-10000344"/>
    <x v="1"/>
    <s v="Storage"/>
    <s v="Neat Ideas Personal Hanging Folder Files, Black"/>
    <n v="32.231999999999999"/>
    <n v="0.4"/>
    <n v="19.339199999999998"/>
  </r>
  <r>
    <n v="7178"/>
    <s v="CA-2018-133067"/>
    <x v="464"/>
    <d v="2018-05-10T00:00:00"/>
    <s v="Standard Class"/>
    <s v="MY-18295"/>
    <s v="Muhammed Yedwab"/>
    <x v="1"/>
    <x v="0"/>
    <s v="Philadelphia"/>
    <x v="9"/>
    <n v="19140"/>
    <x v="3"/>
    <s v="OFF-BI-10002897"/>
    <x v="1"/>
    <s v="Binders"/>
    <s v="Black Avery Memo-Size 3-Ring Binder, 5 1/2 x 8 1/2"/>
    <n v="2.202"/>
    <n v="0.4"/>
    <n v="1.3211999999999999"/>
  </r>
  <r>
    <n v="7179"/>
    <s v="CA-2018-133067"/>
    <x v="464"/>
    <d v="2018-05-10T00:00:00"/>
    <s v="Standard Class"/>
    <s v="MY-18295"/>
    <s v="Muhammed Yedwab"/>
    <x v="1"/>
    <x v="0"/>
    <s v="Philadelphia"/>
    <x v="9"/>
    <n v="19140"/>
    <x v="3"/>
    <s v="OFF-BI-10003694"/>
    <x v="1"/>
    <s v="Binders"/>
    <s v="Avery 3 1/2 Diskette Storage Pages, 10/Pack"/>
    <n v="9.3960000000000008"/>
    <n v="0.4"/>
    <n v="5.6375999999999999"/>
  </r>
  <r>
    <n v="7180"/>
    <s v="US-2017-144351"/>
    <x v="696"/>
    <d v="2017-11-18T00:00:00"/>
    <s v="Standard Class"/>
    <s v="RC-19960"/>
    <s v="Ryan Crowe"/>
    <x v="0"/>
    <x v="0"/>
    <s v="Baltimore"/>
    <x v="39"/>
    <n v="21215"/>
    <x v="3"/>
    <s v="TEC-PH-10001644"/>
    <x v="2"/>
    <s v="Phones"/>
    <s v="BlueLounge Milo Smartphone Stand, White/Metallic"/>
    <n v="89.97"/>
    <n v="0.4"/>
    <n v="53.981999999999999"/>
  </r>
  <r>
    <n v="7181"/>
    <s v="CA-2015-106054"/>
    <x v="1037"/>
    <d v="2015-01-07T00:00:00"/>
    <s v="First Class"/>
    <s v="JO-15145"/>
    <s v="Jack OBriant"/>
    <x v="1"/>
    <x v="0"/>
    <s v="Athens"/>
    <x v="32"/>
    <n v="30605"/>
    <x v="0"/>
    <s v="OFF-AR-10002399"/>
    <x v="1"/>
    <s v="Art"/>
    <s v="Dixon Prang Watercolor Pencils, 10-Color Set with Brush"/>
    <n v="12.78"/>
    <n v="0.3"/>
    <n v="8.9459999999999997"/>
  </r>
  <r>
    <n v="7182"/>
    <s v="CA-2017-138667"/>
    <x v="797"/>
    <d v="2017-12-30T00:00:00"/>
    <s v="Second Class"/>
    <s v="MW-18220"/>
    <s v="Mitch Webber"/>
    <x v="0"/>
    <x v="0"/>
    <s v="Lancaster"/>
    <x v="24"/>
    <n v="43130"/>
    <x v="3"/>
    <s v="TEC-AC-10003063"/>
    <x v="2"/>
    <s v="Accessories"/>
    <s v="Micro Innovations USB RF Wireless Keyboard with Mouse"/>
    <n v="40"/>
    <n v="0.45"/>
    <n v="22"/>
  </r>
  <r>
    <n v="7183"/>
    <s v="CA-2018-150609"/>
    <x v="504"/>
    <d v="2018-05-04T00:00:00"/>
    <s v="Standard Class"/>
    <s v="NZ-18565"/>
    <s v="Nick Zandusky"/>
    <x v="2"/>
    <x v="0"/>
    <s v="Los Angeles"/>
    <x v="1"/>
    <n v="90032"/>
    <x v="1"/>
    <s v="OFF-BI-10002071"/>
    <x v="1"/>
    <s v="Binders"/>
    <s v="Fellowes Black Plastic Comb Bindings"/>
    <n v="23.24"/>
    <n v="0.4"/>
    <n v="13.943999999999999"/>
  </r>
  <r>
    <n v="7184"/>
    <s v="CA-2018-128853"/>
    <x v="81"/>
    <d v="2018-04-23T00:00:00"/>
    <s v="First Class"/>
    <s v="JM-15250"/>
    <s v="Janet Martin"/>
    <x v="0"/>
    <x v="0"/>
    <s v="Baltimore"/>
    <x v="39"/>
    <n v="21215"/>
    <x v="3"/>
    <s v="FUR-CH-10004218"/>
    <x v="0"/>
    <s v="Chairs"/>
    <s v="Global Fabric Managers Chair, Dark Gray"/>
    <n v="908.82"/>
    <n v="0.45"/>
    <n v="499.85100000000006"/>
  </r>
  <r>
    <n v="7185"/>
    <s v="CA-2018-133102"/>
    <x v="629"/>
    <d v="2018-08-24T00:00:00"/>
    <s v="Standard Class"/>
    <s v="ED-13885"/>
    <s v="Emily Ducich"/>
    <x v="2"/>
    <x v="0"/>
    <s v="Houston"/>
    <x v="5"/>
    <n v="77095"/>
    <x v="2"/>
    <s v="OFF-SU-10000432"/>
    <x v="1"/>
    <s v="Supplies"/>
    <s v="Acco Side-Punched Conventional Columnar Pads"/>
    <n v="5.5519999999999996"/>
    <n v="0.35"/>
    <n v="3.6088"/>
  </r>
  <r>
    <n v="7186"/>
    <s v="CA-2018-133102"/>
    <x v="629"/>
    <d v="2018-08-24T00:00:00"/>
    <s v="Standard Class"/>
    <s v="ED-13885"/>
    <s v="Emily Ducich"/>
    <x v="2"/>
    <x v="0"/>
    <s v="Houston"/>
    <x v="5"/>
    <n v="77095"/>
    <x v="2"/>
    <s v="OFF-AR-10003183"/>
    <x v="1"/>
    <s v="Art"/>
    <s v="Avery Fluorescent Highlighter Four-Color Set"/>
    <n v="8.016"/>
    <n v="0.35"/>
    <n v="5.2103999999999999"/>
  </r>
  <r>
    <n v="7187"/>
    <s v="CA-2018-133102"/>
    <x v="629"/>
    <d v="2018-08-24T00:00:00"/>
    <s v="Standard Class"/>
    <s v="ED-13885"/>
    <s v="Emily Ducich"/>
    <x v="2"/>
    <x v="0"/>
    <s v="Houston"/>
    <x v="5"/>
    <n v="77095"/>
    <x v="2"/>
    <s v="FUR-CH-10002017"/>
    <x v="0"/>
    <s v="Chairs"/>
    <s v="SAFCO Optional Arm Kit for Workspace Cribbage Stacking Chair"/>
    <n v="74.591999999999999"/>
    <n v="0.35"/>
    <n v="48.4848"/>
  </r>
  <r>
    <n v="7188"/>
    <s v="CA-2018-133102"/>
    <x v="629"/>
    <d v="2018-08-24T00:00:00"/>
    <s v="Standard Class"/>
    <s v="ED-13885"/>
    <s v="Emily Ducich"/>
    <x v="2"/>
    <x v="0"/>
    <s v="Houston"/>
    <x v="5"/>
    <n v="77095"/>
    <x v="2"/>
    <s v="FUR-FU-10003247"/>
    <x v="0"/>
    <s v="Furnishings"/>
    <s v="36X48 HARDFLOOR CHAIRMAT"/>
    <n v="16.783999999999999"/>
    <n v="0.3"/>
    <n v="11.748799999999999"/>
  </r>
  <r>
    <n v="7189"/>
    <s v="CA-2018-133102"/>
    <x v="629"/>
    <d v="2018-08-24T00:00:00"/>
    <s v="Standard Class"/>
    <s v="ED-13885"/>
    <s v="Emily Ducich"/>
    <x v="2"/>
    <x v="0"/>
    <s v="Houston"/>
    <x v="5"/>
    <n v="77095"/>
    <x v="2"/>
    <s v="OFF-AP-10001563"/>
    <x v="1"/>
    <s v="Appliances"/>
    <s v="Belkin Premiere Surge Master II 8-outlet surge protector"/>
    <n v="38.863999999999997"/>
    <n v="0.3"/>
    <n v="27.204799999999995"/>
  </r>
  <r>
    <n v="7190"/>
    <s v="CA-2017-164399"/>
    <x v="396"/>
    <d v="2017-11-15T00:00:00"/>
    <s v="First Class"/>
    <s v="DW-13480"/>
    <s v="Dianna Wilson"/>
    <x v="2"/>
    <x v="0"/>
    <s v="San Diego"/>
    <x v="1"/>
    <n v="92024"/>
    <x v="1"/>
    <s v="TEC-PH-10004908"/>
    <x v="2"/>
    <s v="Phones"/>
    <s v="Panasonic KX TS3282W Corded phone"/>
    <n v="203.976"/>
    <n v="0.4"/>
    <n v="122.3856"/>
  </r>
  <r>
    <n v="7191"/>
    <s v="CA-2017-164399"/>
    <x v="396"/>
    <d v="2017-11-15T00:00:00"/>
    <s v="First Class"/>
    <s v="DW-13480"/>
    <s v="Dianna Wilson"/>
    <x v="2"/>
    <x v="0"/>
    <s v="San Diego"/>
    <x v="1"/>
    <n v="92024"/>
    <x v="1"/>
    <s v="FUR-TA-10003392"/>
    <x v="0"/>
    <s v="Tables"/>
    <s v="Global Adaptabilities Conference Tables"/>
    <n v="674.35199999999998"/>
    <n v="0.45"/>
    <n v="370.89359999999999"/>
  </r>
  <r>
    <n v="7192"/>
    <s v="CA-2017-116918"/>
    <x v="393"/>
    <d v="2017-10-06T00:00:00"/>
    <s v="Second Class"/>
    <s v="JK-15205"/>
    <s v="Jamie Kunitz"/>
    <x v="0"/>
    <x v="0"/>
    <s v="Hialeah"/>
    <x v="2"/>
    <n v="33012"/>
    <x v="0"/>
    <s v="OFF-BI-10004140"/>
    <x v="1"/>
    <s v="Binders"/>
    <s v="Avery Non-Stick Binders"/>
    <n v="5.3879999999999999"/>
    <n v="0.25"/>
    <n v="4.0410000000000004"/>
  </r>
  <r>
    <n v="7193"/>
    <s v="CA-2017-116918"/>
    <x v="393"/>
    <d v="2017-10-06T00:00:00"/>
    <s v="Second Class"/>
    <s v="JK-15205"/>
    <s v="Jamie Kunitz"/>
    <x v="0"/>
    <x v="0"/>
    <s v="Hialeah"/>
    <x v="2"/>
    <n v="33012"/>
    <x v="0"/>
    <s v="OFF-AR-10003631"/>
    <x v="1"/>
    <s v="Art"/>
    <s v="Staples in misc. colors"/>
    <n v="30.975999999999999"/>
    <n v="0.3"/>
    <n v="21.683199999999999"/>
  </r>
  <r>
    <n v="7194"/>
    <s v="CA-2017-110492"/>
    <x v="1151"/>
    <d v="2017-02-14T00:00:00"/>
    <s v="First Class"/>
    <s v="JS-15880"/>
    <s v="John Stevenson"/>
    <x v="0"/>
    <x v="0"/>
    <s v="Atlanta"/>
    <x v="32"/>
    <n v="30318"/>
    <x v="0"/>
    <s v="OFF-ST-10003716"/>
    <x v="1"/>
    <s v="Storage"/>
    <s v="Tennsco Double-Tier Lockers"/>
    <n v="1350.12"/>
    <n v="0.35"/>
    <n v="877.57799999999997"/>
  </r>
  <r>
    <n v="7195"/>
    <s v="CA-2017-110492"/>
    <x v="1151"/>
    <d v="2017-02-14T00:00:00"/>
    <s v="First Class"/>
    <s v="JS-15880"/>
    <s v="John Stevenson"/>
    <x v="0"/>
    <x v="0"/>
    <s v="Atlanta"/>
    <x v="32"/>
    <n v="30318"/>
    <x v="0"/>
    <s v="OFF-BI-10003274"/>
    <x v="1"/>
    <s v="Binders"/>
    <s v="Avery Durable Slant Ring Binders, No Labels"/>
    <n v="15.92"/>
    <n v="0.25"/>
    <n v="11.94"/>
  </r>
  <r>
    <n v="7196"/>
    <s v="CA-2017-147683"/>
    <x v="373"/>
    <d v="2017-11-17T00:00:00"/>
    <s v="Standard Class"/>
    <s v="PO-19180"/>
    <s v="Philisse Overcash"/>
    <x v="2"/>
    <x v="0"/>
    <s v="Seattle"/>
    <x v="4"/>
    <n v="98103"/>
    <x v="1"/>
    <s v="FUR-FU-10004848"/>
    <x v="0"/>
    <s v="Furnishings"/>
    <s v="DAX Solid Wood Frames"/>
    <n v="19.54"/>
    <n v="0.4"/>
    <n v="11.723999999999998"/>
  </r>
  <r>
    <n v="7197"/>
    <s v="CA-2015-116785"/>
    <x v="759"/>
    <d v="2015-04-30T00:00:00"/>
    <s v="Standard Class"/>
    <s v="MH-17290"/>
    <s v="Marc Harrigan"/>
    <x v="2"/>
    <x v="0"/>
    <s v="Los Angeles"/>
    <x v="1"/>
    <n v="90036"/>
    <x v="1"/>
    <s v="OFF-AR-10003504"/>
    <x v="1"/>
    <s v="Art"/>
    <s v="Newell 347"/>
    <n v="21.4"/>
    <n v="0.45"/>
    <n v="11.77"/>
  </r>
  <r>
    <n v="7198"/>
    <s v="CA-2015-116785"/>
    <x v="759"/>
    <d v="2015-04-30T00:00:00"/>
    <s v="Standard Class"/>
    <s v="MH-17290"/>
    <s v="Marc Harrigan"/>
    <x v="2"/>
    <x v="0"/>
    <s v="Los Angeles"/>
    <x v="1"/>
    <n v="90036"/>
    <x v="1"/>
    <s v="OFF-LA-10000305"/>
    <x v="1"/>
    <s v="Labels"/>
    <s v="Avery 495"/>
    <n v="12.6"/>
    <n v="0.4"/>
    <n v="7.56"/>
  </r>
  <r>
    <n v="7199"/>
    <s v="US-2016-156797"/>
    <x v="1067"/>
    <d v="2016-08-15T00:00:00"/>
    <s v="Standard Class"/>
    <s v="PO-19180"/>
    <s v="Philisse Overcash"/>
    <x v="2"/>
    <x v="0"/>
    <s v="New York City"/>
    <x v="15"/>
    <n v="10035"/>
    <x v="3"/>
    <s v="OFF-AR-10001427"/>
    <x v="1"/>
    <s v="Art"/>
    <s v="Newell 330"/>
    <n v="11.96"/>
    <n v="0.45"/>
    <n v="6.5780000000000012"/>
  </r>
  <r>
    <n v="7200"/>
    <s v="US-2016-156797"/>
    <x v="1067"/>
    <d v="2016-08-15T00:00:00"/>
    <s v="Standard Class"/>
    <s v="PO-19180"/>
    <s v="Philisse Overcash"/>
    <x v="2"/>
    <x v="0"/>
    <s v="New York City"/>
    <x v="15"/>
    <n v="10035"/>
    <x v="3"/>
    <s v="TEC-PH-10004614"/>
    <x v="2"/>
    <s v="Phones"/>
    <s v="AT&amp;T 841000 Phone"/>
    <n v="138"/>
    <n v="0.4"/>
    <n v="82.8"/>
  </r>
  <r>
    <n v="7201"/>
    <s v="CA-2017-104276"/>
    <x v="581"/>
    <d v="2017-12-03T00:00:00"/>
    <s v="Standard Class"/>
    <s v="HF-14995"/>
    <s v="Herbert Flentye"/>
    <x v="0"/>
    <x v="0"/>
    <s v="Fort Lauderdale"/>
    <x v="2"/>
    <n v="33311"/>
    <x v="0"/>
    <s v="TEC-PH-10001944"/>
    <x v="2"/>
    <s v="Phones"/>
    <s v="Wi-Ex zBoost YX540 Cellular Phone Signal Booster"/>
    <n v="116.76"/>
    <n v="0.25"/>
    <n v="87.570000000000007"/>
  </r>
  <r>
    <n v="7202"/>
    <s v="CA-2017-104276"/>
    <x v="581"/>
    <d v="2017-12-03T00:00:00"/>
    <s v="Standard Class"/>
    <s v="HF-14995"/>
    <s v="Herbert Flentye"/>
    <x v="0"/>
    <x v="0"/>
    <s v="Fort Lauderdale"/>
    <x v="2"/>
    <n v="33311"/>
    <x v="0"/>
    <s v="FUR-TA-10001039"/>
    <x v="0"/>
    <s v="Tables"/>
    <s v="KI Adjustable-Height Table"/>
    <n v="331.02300000000002"/>
    <n v="0.3"/>
    <n v="231.71610000000001"/>
  </r>
  <r>
    <n v="7203"/>
    <s v="CA-2017-120369"/>
    <x v="99"/>
    <d v="2017-10-28T00:00:00"/>
    <s v="Same Day"/>
    <s v="VB-21745"/>
    <s v="Victoria Brennan"/>
    <x v="1"/>
    <x v="0"/>
    <s v="Rochester"/>
    <x v="15"/>
    <n v="14609"/>
    <x v="3"/>
    <s v="FUR-FU-10003806"/>
    <x v="0"/>
    <s v="Furnishings"/>
    <s v="Tenex Chairmat w/ Average Lip, 45 x 53"/>
    <n v="756.8"/>
    <n v="0.4"/>
    <n v="454.08"/>
  </r>
  <r>
    <n v="7204"/>
    <s v="CA-2015-118276"/>
    <x v="282"/>
    <d v="2016-01-02T00:00:00"/>
    <s v="Standard Class"/>
    <s v="MG-17890"/>
    <s v="Michael Granlund"/>
    <x v="2"/>
    <x v="0"/>
    <s v="Saint Charles"/>
    <x v="10"/>
    <n v="60174"/>
    <x v="2"/>
    <s v="FUR-FU-10002111"/>
    <x v="0"/>
    <s v="Furnishings"/>
    <s v="Master Caster Door Stop, Large Brown"/>
    <n v="8.7360000000000007"/>
    <n v="0.3"/>
    <n v="6.1151999999999997"/>
  </r>
  <r>
    <n v="7205"/>
    <s v="CA-2016-136658"/>
    <x v="229"/>
    <d v="2016-09-17T00:00:00"/>
    <s v="Standard Class"/>
    <s v="BO-11425"/>
    <s v="Bobby Odegard"/>
    <x v="0"/>
    <x v="0"/>
    <s v="New York City"/>
    <x v="15"/>
    <n v="10024"/>
    <x v="3"/>
    <s v="OFF-AR-10000817"/>
    <x v="1"/>
    <s v="Art"/>
    <s v="Manco Dry-Lighter Erasable Highlighter"/>
    <n v="6.08"/>
    <n v="0.45"/>
    <n v="3.3440000000000003"/>
  </r>
  <r>
    <n v="7206"/>
    <s v="CA-2018-137414"/>
    <x v="280"/>
    <d v="2018-10-06T00:00:00"/>
    <s v="Standard Class"/>
    <s v="CM-12115"/>
    <s v="Chad McGuire"/>
    <x v="0"/>
    <x v="0"/>
    <s v="San Francisco"/>
    <x v="1"/>
    <n v="94109"/>
    <x v="1"/>
    <s v="FUR-FU-10001424"/>
    <x v="0"/>
    <s v="Furnishings"/>
    <s v="Dax Clear Box Frame"/>
    <n v="17.46"/>
    <n v="0.4"/>
    <n v="10.476000000000001"/>
  </r>
  <r>
    <n v="7207"/>
    <s v="CA-2018-137414"/>
    <x v="280"/>
    <d v="2018-10-06T00:00:00"/>
    <s v="Standard Class"/>
    <s v="CM-12115"/>
    <s v="Chad McGuire"/>
    <x v="0"/>
    <x v="0"/>
    <s v="San Francisco"/>
    <x v="1"/>
    <n v="94109"/>
    <x v="1"/>
    <s v="TEC-MA-10002930"/>
    <x v="2"/>
    <s v="Machines"/>
    <s v="Ricoh - Ink Collector Unit for GX3000 Series Printers"/>
    <n v="369.16"/>
    <n v="0.45"/>
    <n v="203.03800000000004"/>
  </r>
  <r>
    <n v="7208"/>
    <s v="CA-2017-143476"/>
    <x v="108"/>
    <d v="2017-09-13T00:00:00"/>
    <s v="First Class"/>
    <s v="LC-16930"/>
    <s v="Linda Cazamias"/>
    <x v="1"/>
    <x v="0"/>
    <s v="Phoenix"/>
    <x v="16"/>
    <n v="85023"/>
    <x v="1"/>
    <s v="OFF-AR-10003759"/>
    <x v="1"/>
    <s v="Art"/>
    <s v="Crayola Anti Dust Chalk, 12/Pack"/>
    <n v="2.9119999999999999"/>
    <n v="0.45"/>
    <n v="1.6016000000000001"/>
  </r>
  <r>
    <n v="7209"/>
    <s v="CA-2017-143476"/>
    <x v="108"/>
    <d v="2017-09-13T00:00:00"/>
    <s v="First Class"/>
    <s v="LC-16930"/>
    <s v="Linda Cazamias"/>
    <x v="1"/>
    <x v="0"/>
    <s v="Phoenix"/>
    <x v="16"/>
    <n v="85023"/>
    <x v="1"/>
    <s v="OFF-PA-10001837"/>
    <x v="1"/>
    <s v="Paper"/>
    <s v="Xerox 1976"/>
    <n v="20.736000000000001"/>
    <n v="0.4"/>
    <n v="12.441599999999999"/>
  </r>
  <r>
    <n v="7210"/>
    <s v="CA-2017-143476"/>
    <x v="108"/>
    <d v="2017-09-13T00:00:00"/>
    <s v="First Class"/>
    <s v="LC-16930"/>
    <s v="Linda Cazamias"/>
    <x v="1"/>
    <x v="0"/>
    <s v="Phoenix"/>
    <x v="16"/>
    <n v="85023"/>
    <x v="1"/>
    <s v="OFF-PA-10001667"/>
    <x v="1"/>
    <s v="Paper"/>
    <s v="Great White Multi-Use Recycled Paper (20Lb. and 84 Bright)"/>
    <n v="9.5679999999999996"/>
    <n v="0.4"/>
    <n v="5.7407999999999992"/>
  </r>
  <r>
    <n v="7211"/>
    <s v="US-2017-119046"/>
    <x v="799"/>
    <d v="2017-06-06T00:00:00"/>
    <s v="Standard Class"/>
    <s v="EH-13765"/>
    <s v="Edward Hooks"/>
    <x v="1"/>
    <x v="0"/>
    <s v="Seattle"/>
    <x v="4"/>
    <n v="98115"/>
    <x v="1"/>
    <s v="OFF-PA-10000246"/>
    <x v="1"/>
    <s v="Paper"/>
    <s v="Riverleaf Stik-Withit Designer Note Cubes"/>
    <n v="30.18"/>
    <n v="0.4"/>
    <n v="18.108000000000001"/>
  </r>
  <r>
    <n v="7212"/>
    <s v="US-2017-119046"/>
    <x v="799"/>
    <d v="2017-06-06T00:00:00"/>
    <s v="Standard Class"/>
    <s v="EH-13765"/>
    <s v="Edward Hooks"/>
    <x v="1"/>
    <x v="0"/>
    <s v="Seattle"/>
    <x v="4"/>
    <n v="98115"/>
    <x v="1"/>
    <s v="OFF-BI-10001078"/>
    <x v="1"/>
    <s v="Binders"/>
    <s v="Acco PRESSTEX Data Binder with Storage Hooks, Dark Blue, 14 7/8 X 11"/>
    <n v="51.648000000000003"/>
    <n v="0.4"/>
    <n v="30.988800000000001"/>
  </r>
  <r>
    <n v="7213"/>
    <s v="US-2017-119046"/>
    <x v="799"/>
    <d v="2017-06-06T00:00:00"/>
    <s v="Standard Class"/>
    <s v="EH-13765"/>
    <s v="Edward Hooks"/>
    <x v="1"/>
    <x v="0"/>
    <s v="Seattle"/>
    <x v="4"/>
    <n v="98115"/>
    <x v="1"/>
    <s v="OFF-BI-10000138"/>
    <x v="1"/>
    <s v="Binders"/>
    <s v="Acco Translucent Poly Ring Binders"/>
    <n v="11.231999999999999"/>
    <n v="0.4"/>
    <n v="6.7391999999999994"/>
  </r>
  <r>
    <n v="7214"/>
    <s v="CA-2018-154949"/>
    <x v="453"/>
    <d v="2018-10-19T00:00:00"/>
    <s v="Standard Class"/>
    <s v="MC-17275"/>
    <s v="Marc Crier"/>
    <x v="0"/>
    <x v="0"/>
    <s v="Camarillo"/>
    <x v="1"/>
    <n v="93010"/>
    <x v="1"/>
    <s v="OFF-LA-10002034"/>
    <x v="1"/>
    <s v="Labels"/>
    <s v="Avery 478"/>
    <n v="14.73"/>
    <n v="0.4"/>
    <n v="8.8379999999999992"/>
  </r>
  <r>
    <n v="7215"/>
    <s v="CA-2016-103072"/>
    <x v="874"/>
    <d v="2016-09-30T00:00:00"/>
    <s v="Second Class"/>
    <s v="HW-14935"/>
    <s v="Helen Wasserman"/>
    <x v="1"/>
    <x v="0"/>
    <s v="Detroit"/>
    <x v="12"/>
    <n v="48205"/>
    <x v="2"/>
    <s v="OFF-AR-10000127"/>
    <x v="1"/>
    <s v="Art"/>
    <s v="Newell 321"/>
    <n v="16.399999999999999"/>
    <n v="0.35"/>
    <n v="10.66"/>
  </r>
  <r>
    <n v="7216"/>
    <s v="CA-2016-103072"/>
    <x v="874"/>
    <d v="2016-09-30T00:00:00"/>
    <s v="Second Class"/>
    <s v="HW-14935"/>
    <s v="Helen Wasserman"/>
    <x v="1"/>
    <x v="0"/>
    <s v="Detroit"/>
    <x v="12"/>
    <n v="48205"/>
    <x v="2"/>
    <s v="OFF-PA-10003172"/>
    <x v="1"/>
    <s v="Paper"/>
    <s v="Xerox 1996"/>
    <n v="25.92"/>
    <n v="0.3"/>
    <n v="18.143999999999998"/>
  </r>
  <r>
    <n v="7217"/>
    <s v="CA-2016-150770"/>
    <x v="910"/>
    <d v="2016-05-06T00:00:00"/>
    <s v="First Class"/>
    <s v="LC-16870"/>
    <s v="Lena Cacioppo"/>
    <x v="0"/>
    <x v="0"/>
    <s v="San Francisco"/>
    <x v="1"/>
    <n v="94109"/>
    <x v="1"/>
    <s v="OFF-AR-10001246"/>
    <x v="1"/>
    <s v="Art"/>
    <s v="Newell 317"/>
    <n v="8.82"/>
    <n v="0.45"/>
    <n v="4.8510000000000009"/>
  </r>
  <r>
    <n v="7218"/>
    <s v="CA-2016-150770"/>
    <x v="910"/>
    <d v="2016-05-06T00:00:00"/>
    <s v="First Class"/>
    <s v="LC-16870"/>
    <s v="Lena Cacioppo"/>
    <x v="0"/>
    <x v="0"/>
    <s v="San Francisco"/>
    <x v="1"/>
    <n v="94109"/>
    <x v="1"/>
    <s v="OFF-BI-10002026"/>
    <x v="1"/>
    <s v="Binders"/>
    <s v="Ibico Recycled Linen-Style Covers"/>
    <n v="62.496000000000002"/>
    <n v="0.4"/>
    <n v="37.497599999999998"/>
  </r>
  <r>
    <n v="7219"/>
    <s v="CA-2016-150770"/>
    <x v="910"/>
    <d v="2016-05-06T00:00:00"/>
    <s v="First Class"/>
    <s v="LC-16870"/>
    <s v="Lena Cacioppo"/>
    <x v="0"/>
    <x v="0"/>
    <s v="San Francisco"/>
    <x v="1"/>
    <n v="94109"/>
    <x v="1"/>
    <s v="TEC-AC-10000844"/>
    <x v="2"/>
    <s v="Accessories"/>
    <s v="Logitech Gaming G510s - Keyboard"/>
    <n v="339.96"/>
    <n v="0.45"/>
    <n v="186.97800000000001"/>
  </r>
  <r>
    <n v="7220"/>
    <s v="CA-2016-150770"/>
    <x v="910"/>
    <d v="2016-05-06T00:00:00"/>
    <s v="First Class"/>
    <s v="LC-16870"/>
    <s v="Lena Cacioppo"/>
    <x v="0"/>
    <x v="0"/>
    <s v="San Francisco"/>
    <x v="1"/>
    <n v="94109"/>
    <x v="1"/>
    <s v="OFF-BI-10001575"/>
    <x v="1"/>
    <s v="Binders"/>
    <s v="GBC Linen Binding Covers"/>
    <n v="49.567999999999998"/>
    <n v="0.4"/>
    <n v="29.740799999999997"/>
  </r>
  <r>
    <n v="7221"/>
    <s v="CA-2018-154760"/>
    <x v="1152"/>
    <d v="2018-01-13T00:00:00"/>
    <s v="Standard Class"/>
    <s v="BP-11290"/>
    <s v="Beth Paige"/>
    <x v="0"/>
    <x v="0"/>
    <s v="Philadelphia"/>
    <x v="9"/>
    <n v="19140"/>
    <x v="3"/>
    <s v="OFF-BI-10004632"/>
    <x v="1"/>
    <s v="Binders"/>
    <s v="Ibico Hi-Tech Manual Binding System"/>
    <n v="274.49099999999999"/>
    <n v="0.4"/>
    <n v="164.69459999999998"/>
  </r>
  <r>
    <n v="7222"/>
    <s v="US-2018-104437"/>
    <x v="678"/>
    <d v="2018-01-31T00:00:00"/>
    <s v="Standard Class"/>
    <s v="TG-21310"/>
    <s v="Toby Gnade"/>
    <x v="0"/>
    <x v="0"/>
    <s v="New York City"/>
    <x v="15"/>
    <n v="10035"/>
    <x v="3"/>
    <s v="TEC-PH-10000193"/>
    <x v="2"/>
    <s v="Phones"/>
    <s v="Jensen SMPS-640 - speaker phone"/>
    <n v="137.94"/>
    <n v="0.4"/>
    <n v="82.763999999999996"/>
  </r>
  <r>
    <n v="7223"/>
    <s v="CA-2018-113075"/>
    <x v="264"/>
    <d v="2018-09-06T00:00:00"/>
    <s v="Standard Class"/>
    <s v="MC-18100"/>
    <s v="Mick Crebagga"/>
    <x v="0"/>
    <x v="0"/>
    <s v="Chicago"/>
    <x v="10"/>
    <n v="60623"/>
    <x v="2"/>
    <s v="TEC-AC-10003441"/>
    <x v="2"/>
    <s v="Accessories"/>
    <s v="Kingston Digital DataTraveler 32GB USB 2.0"/>
    <n v="40.68"/>
    <n v="0.35"/>
    <n v="26.442"/>
  </r>
  <r>
    <n v="7224"/>
    <s v="CA-2017-109953"/>
    <x v="216"/>
    <d v="2017-07-18T00:00:00"/>
    <s v="Standard Class"/>
    <s v="RB-19360"/>
    <s v="Raymond Buch"/>
    <x v="0"/>
    <x v="0"/>
    <s v="San Francisco"/>
    <x v="1"/>
    <n v="94122"/>
    <x v="1"/>
    <s v="TEC-PH-10004093"/>
    <x v="2"/>
    <s v="Phones"/>
    <s v="Panasonic Kx-TS550"/>
    <n v="110.376"/>
    <n v="0.4"/>
    <n v="66.2256"/>
  </r>
  <r>
    <n v="7225"/>
    <s v="CA-2017-109953"/>
    <x v="216"/>
    <d v="2017-07-18T00:00:00"/>
    <s v="Standard Class"/>
    <s v="RB-19360"/>
    <s v="Raymond Buch"/>
    <x v="0"/>
    <x v="0"/>
    <s v="San Francisco"/>
    <x v="1"/>
    <n v="94122"/>
    <x v="1"/>
    <s v="OFF-AP-10002998"/>
    <x v="1"/>
    <s v="Appliances"/>
    <s v="Holmes 99% HEPA Air Purifier"/>
    <n v="151.62"/>
    <n v="0.4"/>
    <n v="90.971999999999994"/>
  </r>
  <r>
    <n v="7226"/>
    <s v="CA-2017-109953"/>
    <x v="216"/>
    <d v="2017-07-18T00:00:00"/>
    <s v="Standard Class"/>
    <s v="RB-19360"/>
    <s v="Raymond Buch"/>
    <x v="0"/>
    <x v="0"/>
    <s v="San Francisco"/>
    <x v="1"/>
    <n v="94122"/>
    <x v="1"/>
    <s v="FUR-FU-10000073"/>
    <x v="0"/>
    <s v="Furnishings"/>
    <s v="Deflect-O Glasstique Clear Desk Accessories"/>
    <n v="30.8"/>
    <n v="0.4"/>
    <n v="18.48"/>
  </r>
  <r>
    <n v="7227"/>
    <s v="CA-2018-127397"/>
    <x v="642"/>
    <d v="2018-02-28T00:00:00"/>
    <s v="Standard Class"/>
    <s v="ES-14080"/>
    <s v="Erin Smith"/>
    <x v="1"/>
    <x v="0"/>
    <s v="Philadelphia"/>
    <x v="9"/>
    <n v="19134"/>
    <x v="3"/>
    <s v="OFF-PA-10001125"/>
    <x v="1"/>
    <s v="Paper"/>
    <s v="Xerox 1988"/>
    <n v="123.92"/>
    <n v="0.4"/>
    <n v="74.352000000000004"/>
  </r>
  <r>
    <n v="7228"/>
    <s v="CA-2018-127397"/>
    <x v="642"/>
    <d v="2018-02-28T00:00:00"/>
    <s v="Standard Class"/>
    <s v="ES-14080"/>
    <s v="Erin Smith"/>
    <x v="1"/>
    <x v="0"/>
    <s v="Philadelphia"/>
    <x v="9"/>
    <n v="19134"/>
    <x v="3"/>
    <s v="TEC-AC-10003033"/>
    <x v="2"/>
    <s v="Accessories"/>
    <s v="Plantronics CS510 - Over-the-Head monaural Wireless Headset System"/>
    <n v="1319.8"/>
    <n v="0.45"/>
    <n v="725.89"/>
  </r>
  <r>
    <n v="7229"/>
    <s v="CA-2015-157546"/>
    <x v="836"/>
    <d v="2015-07-22T00:00:00"/>
    <s v="First Class"/>
    <s v="RD-19720"/>
    <s v="Roger Demir"/>
    <x v="0"/>
    <x v="0"/>
    <s v="San Francisco"/>
    <x v="1"/>
    <n v="94122"/>
    <x v="1"/>
    <s v="OFF-BI-10002498"/>
    <x v="1"/>
    <s v="Binders"/>
    <s v="Clear Mylar Reinforcing Strips"/>
    <n v="89.712000000000003"/>
    <n v="0.4"/>
    <n v="53.827199999999998"/>
  </r>
  <r>
    <n v="7230"/>
    <s v="CA-2015-157546"/>
    <x v="836"/>
    <d v="2015-07-22T00:00:00"/>
    <s v="First Class"/>
    <s v="RD-19720"/>
    <s v="Roger Demir"/>
    <x v="0"/>
    <x v="0"/>
    <s v="San Francisco"/>
    <x v="1"/>
    <n v="94122"/>
    <x v="1"/>
    <s v="OFF-PA-10004569"/>
    <x v="1"/>
    <s v="Paper"/>
    <s v="Wirebound Message Books, Two 4 1/4 x 5 Forms per Page"/>
    <n v="22.83"/>
    <n v="0.4"/>
    <n v="13.697999999999999"/>
  </r>
  <r>
    <n v="7231"/>
    <s v="CA-2018-153843"/>
    <x v="677"/>
    <d v="2018-03-15T00:00:00"/>
    <s v="First Class"/>
    <s v="SC-20380"/>
    <s v="Shahid Collister"/>
    <x v="0"/>
    <x v="0"/>
    <s v="Fairfield"/>
    <x v="29"/>
    <n v="6824"/>
    <x v="3"/>
    <s v="OFF-BI-10002353"/>
    <x v="1"/>
    <s v="Binders"/>
    <s v="GBC VeloBind Cover Sets"/>
    <n v="30.88"/>
    <n v="0.4"/>
    <n v="18.527999999999999"/>
  </r>
  <r>
    <n v="7232"/>
    <s v="CA-2018-153843"/>
    <x v="677"/>
    <d v="2018-03-15T00:00:00"/>
    <s v="First Class"/>
    <s v="SC-20380"/>
    <s v="Shahid Collister"/>
    <x v="0"/>
    <x v="0"/>
    <s v="Fairfield"/>
    <x v="29"/>
    <n v="6824"/>
    <x v="3"/>
    <s v="OFF-AP-10001564"/>
    <x v="1"/>
    <s v="Appliances"/>
    <s v="Hoover Commercial Lightweight Upright Vacuum with E-Z Empty Dirt Cup"/>
    <n v="465.16"/>
    <n v="0.4"/>
    <n v="279.096"/>
  </r>
  <r>
    <n v="7233"/>
    <s v="CA-2018-153843"/>
    <x v="677"/>
    <d v="2018-03-15T00:00:00"/>
    <s v="First Class"/>
    <s v="SC-20380"/>
    <s v="Shahid Collister"/>
    <x v="0"/>
    <x v="0"/>
    <s v="Fairfield"/>
    <x v="29"/>
    <n v="6824"/>
    <x v="3"/>
    <s v="OFF-PA-10003673"/>
    <x v="1"/>
    <s v="Paper"/>
    <s v="Strathmore Photo Mount Cards"/>
    <n v="27.12"/>
    <n v="0.4"/>
    <n v="16.271999999999998"/>
  </r>
  <r>
    <n v="7234"/>
    <s v="CA-2017-137337"/>
    <x v="387"/>
    <d v="2017-03-12T00:00:00"/>
    <s v="Standard Class"/>
    <s v="GB-14575"/>
    <s v="Giulietta Baptist"/>
    <x v="0"/>
    <x v="0"/>
    <s v="New York City"/>
    <x v="15"/>
    <n v="10011"/>
    <x v="3"/>
    <s v="FUR-FU-10003347"/>
    <x v="0"/>
    <s v="Furnishings"/>
    <s v="Coloredge Poster Frame"/>
    <n v="113.6"/>
    <n v="0.4"/>
    <n v="68.16"/>
  </r>
  <r>
    <n v="7235"/>
    <s v="CA-2017-137337"/>
    <x v="387"/>
    <d v="2017-03-12T00:00:00"/>
    <s v="Standard Class"/>
    <s v="GB-14575"/>
    <s v="Giulietta Baptist"/>
    <x v="0"/>
    <x v="0"/>
    <s v="New York City"/>
    <x v="15"/>
    <n v="10011"/>
    <x v="3"/>
    <s v="OFF-PA-10001934"/>
    <x v="1"/>
    <s v="Paper"/>
    <s v="Xerox 1993"/>
    <n v="12.96"/>
    <n v="0.4"/>
    <n v="7.7759999999999998"/>
  </r>
  <r>
    <n v="7236"/>
    <s v="CA-2017-137337"/>
    <x v="387"/>
    <d v="2017-03-12T00:00:00"/>
    <s v="Standard Class"/>
    <s v="GB-14575"/>
    <s v="Giulietta Baptist"/>
    <x v="0"/>
    <x v="0"/>
    <s v="New York City"/>
    <x v="15"/>
    <n v="10011"/>
    <x v="3"/>
    <s v="OFF-BI-10000632"/>
    <x v="1"/>
    <s v="Binders"/>
    <s v="Satellite Sectional Post Binders"/>
    <n v="69.456000000000003"/>
    <n v="0.4"/>
    <n v="41.6736"/>
  </r>
  <r>
    <n v="7237"/>
    <s v="CA-2015-138737"/>
    <x v="1035"/>
    <d v="2015-12-10T00:00:00"/>
    <s v="First Class"/>
    <s v="FP-14320"/>
    <s v="Frank Preis"/>
    <x v="0"/>
    <x v="0"/>
    <s v="Los Angeles"/>
    <x v="1"/>
    <n v="90049"/>
    <x v="1"/>
    <s v="OFF-AR-10003190"/>
    <x v="1"/>
    <s v="Art"/>
    <s v="Newell 32"/>
    <n v="8.64"/>
    <n v="0.45"/>
    <n v="4.7520000000000007"/>
  </r>
  <r>
    <n v="7238"/>
    <s v="CA-2017-164924"/>
    <x v="212"/>
    <d v="2017-07-10T00:00:00"/>
    <s v="Same Day"/>
    <s v="EA-14035"/>
    <s v="Erin Ashbrook"/>
    <x v="1"/>
    <x v="0"/>
    <s v="Philadelphia"/>
    <x v="9"/>
    <n v="19143"/>
    <x v="3"/>
    <s v="TEC-MA-10000904"/>
    <x v="2"/>
    <s v="Machines"/>
    <s v="Brother MFC-9340CDW LED All-In-One Printer, Copier Scanner"/>
    <n v="341.99099999999999"/>
    <n v="0.45"/>
    <n v="188.09505000000001"/>
  </r>
  <r>
    <n v="7239"/>
    <s v="CA-2017-101651"/>
    <x v="435"/>
    <d v="2017-12-30T00:00:00"/>
    <s v="Standard Class"/>
    <s v="SC-20305"/>
    <s v="Sean Christensen"/>
    <x v="0"/>
    <x v="0"/>
    <s v="San Jose"/>
    <x v="1"/>
    <n v="95123"/>
    <x v="1"/>
    <s v="FUR-FU-10000771"/>
    <x v="0"/>
    <s v="Furnishings"/>
    <s v="Eldon 200 Class Desk Accessories, Smoke"/>
    <n v="43.96"/>
    <n v="0.4"/>
    <n v="26.376000000000001"/>
  </r>
  <r>
    <n v="7240"/>
    <s v="CA-2017-101651"/>
    <x v="435"/>
    <d v="2017-12-30T00:00:00"/>
    <s v="Standard Class"/>
    <s v="SC-20305"/>
    <s v="Sean Christensen"/>
    <x v="0"/>
    <x v="0"/>
    <s v="San Jose"/>
    <x v="1"/>
    <n v="95123"/>
    <x v="1"/>
    <s v="OFF-EN-10001990"/>
    <x v="1"/>
    <s v="Envelopes"/>
    <s v="Staple envelope"/>
    <n v="39.76"/>
    <n v="0.4"/>
    <n v="23.855999999999998"/>
  </r>
  <r>
    <n v="7241"/>
    <s v="CA-2018-136651"/>
    <x v="756"/>
    <d v="2018-04-25T00:00:00"/>
    <s v="Second Class"/>
    <s v="JF-15355"/>
    <s v="Jay Fein"/>
    <x v="0"/>
    <x v="0"/>
    <s v="Pasadena"/>
    <x v="1"/>
    <n v="91104"/>
    <x v="1"/>
    <s v="FUR-FU-10002445"/>
    <x v="0"/>
    <s v="Furnishings"/>
    <s v="DAX Two-Tone Rosewood/Black Document Frame, Desktop, 5 x 7"/>
    <n v="66.36"/>
    <n v="0.4"/>
    <n v="39.815999999999995"/>
  </r>
  <r>
    <n v="7242"/>
    <s v="CA-2018-136651"/>
    <x v="756"/>
    <d v="2018-04-25T00:00:00"/>
    <s v="Second Class"/>
    <s v="JF-15355"/>
    <s v="Jay Fein"/>
    <x v="0"/>
    <x v="0"/>
    <s v="Pasadena"/>
    <x v="1"/>
    <n v="91104"/>
    <x v="1"/>
    <s v="OFF-BI-10003638"/>
    <x v="1"/>
    <s v="Binders"/>
    <s v="GBC Durable Plastic Covers"/>
    <n v="92.88"/>
    <n v="0.4"/>
    <n v="55.727999999999994"/>
  </r>
  <r>
    <n v="7243"/>
    <s v="CA-2018-136651"/>
    <x v="756"/>
    <d v="2018-04-25T00:00:00"/>
    <s v="Second Class"/>
    <s v="JF-15355"/>
    <s v="Jay Fein"/>
    <x v="0"/>
    <x v="0"/>
    <s v="Pasadena"/>
    <x v="1"/>
    <n v="91104"/>
    <x v="1"/>
    <s v="FUR-FU-10004864"/>
    <x v="0"/>
    <s v="Furnishings"/>
    <s v="Eldon 500 Class Desk Accessories"/>
    <n v="24.14"/>
    <n v="0.4"/>
    <n v="14.484"/>
  </r>
  <r>
    <n v="7244"/>
    <s v="CA-2018-118892"/>
    <x v="629"/>
    <d v="2018-08-22T00:00:00"/>
    <s v="Second Class"/>
    <s v="TP-21415"/>
    <s v="Tom Prescott"/>
    <x v="0"/>
    <x v="0"/>
    <s v="Philadelphia"/>
    <x v="9"/>
    <n v="19134"/>
    <x v="3"/>
    <s v="FUR-CH-10002024"/>
    <x v="0"/>
    <s v="Chairs"/>
    <s v="HON 5400 Series Task Chairs for Big and Tall"/>
    <n v="4416.174"/>
    <n v="0.45"/>
    <n v="2428.8957"/>
  </r>
  <r>
    <n v="7245"/>
    <s v="US-2018-151127"/>
    <x v="1053"/>
    <d v="2018-05-25T00:00:00"/>
    <s v="First Class"/>
    <s v="RL-19615"/>
    <s v="Rob Lucas"/>
    <x v="0"/>
    <x v="0"/>
    <s v="Los Angeles"/>
    <x v="1"/>
    <n v="90049"/>
    <x v="1"/>
    <s v="OFF-AR-10002445"/>
    <x v="1"/>
    <s v="Art"/>
    <s v="SANFORD Major Accent Highlighters"/>
    <n v="49.56"/>
    <n v="0.45"/>
    <n v="27.258000000000003"/>
  </r>
  <r>
    <n v="7246"/>
    <s v="CA-2018-145807"/>
    <x v="839"/>
    <d v="2018-02-13T00:00:00"/>
    <s v="Standard Class"/>
    <s v="SB-20170"/>
    <s v="Sarah Bern"/>
    <x v="0"/>
    <x v="0"/>
    <s v="Los Angeles"/>
    <x v="1"/>
    <n v="90032"/>
    <x v="1"/>
    <s v="OFF-ST-10001370"/>
    <x v="1"/>
    <s v="Storage"/>
    <s v="Sensible Storage WireTech Storage Systems"/>
    <n v="354.9"/>
    <n v="0.5"/>
    <n v="177.45"/>
  </r>
  <r>
    <n v="7247"/>
    <s v="US-2015-127978"/>
    <x v="223"/>
    <d v="2015-03-08T00:00:00"/>
    <s v="Standard Class"/>
    <s v="JS-15595"/>
    <s v="Jill Stevenson"/>
    <x v="1"/>
    <x v="0"/>
    <s v="Columbus"/>
    <x v="24"/>
    <n v="43229"/>
    <x v="3"/>
    <s v="OFF-LA-10000305"/>
    <x v="1"/>
    <s v="Labels"/>
    <s v="Avery 495"/>
    <n v="15.12"/>
    <n v="0.4"/>
    <n v="9.0719999999999992"/>
  </r>
  <r>
    <n v="7248"/>
    <s v="US-2015-127978"/>
    <x v="223"/>
    <d v="2015-03-08T00:00:00"/>
    <s v="Standard Class"/>
    <s v="JS-15595"/>
    <s v="Jill Stevenson"/>
    <x v="1"/>
    <x v="0"/>
    <s v="Columbus"/>
    <x v="24"/>
    <n v="43229"/>
    <x v="3"/>
    <s v="FUR-BO-10001972"/>
    <x v="0"/>
    <s v="Bookcases"/>
    <s v="OSullivan 4-Shelf Bookcase in Odessa Pine"/>
    <n v="302.45"/>
    <n v="0.5"/>
    <n v="151.22499999999999"/>
  </r>
  <r>
    <n v="7249"/>
    <s v="US-2015-127978"/>
    <x v="223"/>
    <d v="2015-03-08T00:00:00"/>
    <s v="Standard Class"/>
    <s v="JS-15595"/>
    <s v="Jill Stevenson"/>
    <x v="1"/>
    <x v="0"/>
    <s v="Columbus"/>
    <x v="24"/>
    <n v="43229"/>
    <x v="3"/>
    <s v="OFF-ST-10002486"/>
    <x v="1"/>
    <s v="Storage"/>
    <s v="Eldon Shelf Savers Cubes and Bins"/>
    <n v="44.671999999999997"/>
    <n v="0.5"/>
    <n v="22.335999999999999"/>
  </r>
  <r>
    <n v="7250"/>
    <s v="CA-2016-158491"/>
    <x v="593"/>
    <d v="2016-06-09T00:00:00"/>
    <s v="Second Class"/>
    <s v="BP-11155"/>
    <s v="Becky Pak"/>
    <x v="0"/>
    <x v="0"/>
    <s v="Los Angeles"/>
    <x v="1"/>
    <n v="90008"/>
    <x v="1"/>
    <s v="TEC-AC-10001874"/>
    <x v="2"/>
    <s v="Accessories"/>
    <s v="Logitech Wireless Anywhere Mouse MX for PC and Mac"/>
    <n v="119.98"/>
    <n v="0.45"/>
    <n v="65.989000000000004"/>
  </r>
  <r>
    <n v="7251"/>
    <s v="CA-2016-158491"/>
    <x v="593"/>
    <d v="2016-06-09T00:00:00"/>
    <s v="Second Class"/>
    <s v="BP-11155"/>
    <s v="Becky Pak"/>
    <x v="0"/>
    <x v="0"/>
    <s v="Los Angeles"/>
    <x v="1"/>
    <n v="90008"/>
    <x v="1"/>
    <s v="TEC-AC-10003870"/>
    <x v="2"/>
    <s v="Accessories"/>
    <s v="Logitech Z-906 Speaker sys - home theater - 5.1-CH"/>
    <n v="989.97"/>
    <n v="0.45"/>
    <n v="544.48350000000005"/>
  </r>
  <r>
    <n v="7252"/>
    <s v="CA-2017-116764"/>
    <x v="278"/>
    <d v="2017-09-02T00:00:00"/>
    <s v="Standard Class"/>
    <s v="EM-13825"/>
    <s v="Elizabeth Moffitt"/>
    <x v="1"/>
    <x v="0"/>
    <s v="Hollywood"/>
    <x v="2"/>
    <n v="33021"/>
    <x v="0"/>
    <s v="OFF-LA-10002473"/>
    <x v="1"/>
    <s v="Labels"/>
    <s v="Avery 484"/>
    <n v="9.2159999999999993"/>
    <n v="0.25"/>
    <n v="6.911999999999999"/>
  </r>
  <r>
    <n v="7253"/>
    <s v="CA-2017-152457"/>
    <x v="126"/>
    <d v="2017-09-18T00:00:00"/>
    <s v="Standard Class"/>
    <s v="SC-20695"/>
    <s v="Steve Chapman"/>
    <x v="1"/>
    <x v="0"/>
    <s v="Roseville"/>
    <x v="12"/>
    <n v="48066"/>
    <x v="2"/>
    <s v="OFF-PA-10003790"/>
    <x v="1"/>
    <s v="Paper"/>
    <s v="Xerox 1991"/>
    <n v="68.52"/>
    <n v="0.3"/>
    <n v="47.963999999999992"/>
  </r>
  <r>
    <n v="7254"/>
    <s v="CA-2017-152730"/>
    <x v="198"/>
    <d v="2017-06-04T00:00:00"/>
    <s v="Standard Class"/>
    <s v="EM-14140"/>
    <s v="Eugene Moren"/>
    <x v="2"/>
    <x v="0"/>
    <s v="Superior"/>
    <x v="6"/>
    <n v="54880"/>
    <x v="2"/>
    <s v="OFF-AP-10002684"/>
    <x v="1"/>
    <s v="Appliances"/>
    <s v="Acco 7-Outlet Masterpiece Power Center, Wihtout Fax/Phone Line Protection"/>
    <n v="364.74"/>
    <n v="0.3"/>
    <n v="255.31799999999998"/>
  </r>
  <r>
    <n v="7255"/>
    <s v="CA-2017-152730"/>
    <x v="198"/>
    <d v="2017-06-04T00:00:00"/>
    <s v="Standard Class"/>
    <s v="EM-14140"/>
    <s v="Eugene Moren"/>
    <x v="2"/>
    <x v="0"/>
    <s v="Superior"/>
    <x v="6"/>
    <n v="54880"/>
    <x v="2"/>
    <s v="FUR-FU-10001037"/>
    <x v="0"/>
    <s v="Furnishings"/>
    <s v="DAX Charcoal/Nickel-Tone Document Frame, 5 x 7"/>
    <n v="47.4"/>
    <n v="0.3"/>
    <n v="33.18"/>
  </r>
  <r>
    <n v="7256"/>
    <s v="CA-2017-152730"/>
    <x v="198"/>
    <d v="2017-06-04T00:00:00"/>
    <s v="Standard Class"/>
    <s v="EM-14140"/>
    <s v="Eugene Moren"/>
    <x v="2"/>
    <x v="0"/>
    <s v="Superior"/>
    <x v="6"/>
    <n v="54880"/>
    <x v="2"/>
    <s v="OFF-ST-10000876"/>
    <x v="1"/>
    <s v="Storage"/>
    <s v="Eldon Simplefile Box Office"/>
    <n v="49.76"/>
    <n v="0.4"/>
    <n v="29.855999999999998"/>
  </r>
  <r>
    <n v="7257"/>
    <s v="CA-2017-152730"/>
    <x v="198"/>
    <d v="2017-06-04T00:00:00"/>
    <s v="Standard Class"/>
    <s v="EM-14140"/>
    <s v="Eugene Moren"/>
    <x v="2"/>
    <x v="0"/>
    <s v="Superior"/>
    <x v="6"/>
    <n v="54880"/>
    <x v="2"/>
    <s v="OFF-AR-10003732"/>
    <x v="1"/>
    <s v="Art"/>
    <s v="Newell 333"/>
    <n v="5.56"/>
    <n v="0.35"/>
    <n v="3.6139999999999999"/>
  </r>
  <r>
    <n v="7258"/>
    <s v="CA-2017-152730"/>
    <x v="198"/>
    <d v="2017-06-04T00:00:00"/>
    <s v="Standard Class"/>
    <s v="EM-14140"/>
    <s v="Eugene Moren"/>
    <x v="2"/>
    <x v="0"/>
    <s v="Superior"/>
    <x v="6"/>
    <n v="54880"/>
    <x v="2"/>
    <s v="OFF-PA-10000994"/>
    <x v="1"/>
    <s v="Paper"/>
    <s v="Xerox 1915"/>
    <n v="629.1"/>
    <n v="0.3"/>
    <n v="440.37"/>
  </r>
  <r>
    <n v="7259"/>
    <s v="CA-2017-152730"/>
    <x v="198"/>
    <d v="2017-06-04T00:00:00"/>
    <s v="Standard Class"/>
    <s v="EM-14140"/>
    <s v="Eugene Moren"/>
    <x v="2"/>
    <x v="0"/>
    <s v="Superior"/>
    <x v="6"/>
    <n v="54880"/>
    <x v="2"/>
    <s v="OFF-AR-10000940"/>
    <x v="1"/>
    <s v="Art"/>
    <s v="Newell 343"/>
    <n v="14.7"/>
    <n v="0.35"/>
    <n v="9.5549999999999997"/>
  </r>
  <r>
    <n v="7260"/>
    <s v="CA-2017-152730"/>
    <x v="198"/>
    <d v="2017-06-04T00:00:00"/>
    <s v="Standard Class"/>
    <s v="EM-14140"/>
    <s v="Eugene Moren"/>
    <x v="2"/>
    <x v="0"/>
    <s v="Superior"/>
    <x v="6"/>
    <n v="54880"/>
    <x v="2"/>
    <s v="OFF-PA-10004888"/>
    <x v="1"/>
    <s v="Paper"/>
    <s v="Xerox 217"/>
    <n v="45.36"/>
    <n v="0.3"/>
    <n v="31.751999999999999"/>
  </r>
  <r>
    <n v="7261"/>
    <s v="CA-2017-152730"/>
    <x v="198"/>
    <d v="2017-06-04T00:00:00"/>
    <s v="Standard Class"/>
    <s v="EM-14140"/>
    <s v="Eugene Moren"/>
    <x v="2"/>
    <x v="0"/>
    <s v="Superior"/>
    <x v="6"/>
    <n v="54880"/>
    <x v="2"/>
    <s v="TEC-PH-10000441"/>
    <x v="2"/>
    <s v="Phones"/>
    <s v="VTech DS6151"/>
    <n v="125.99"/>
    <n v="0.3"/>
    <n v="88.192999999999998"/>
  </r>
  <r>
    <n v="7262"/>
    <s v="CA-2018-137001"/>
    <x v="193"/>
    <d v="2018-06-13T00:00:00"/>
    <s v="Second Class"/>
    <s v="GZ-14545"/>
    <s v="George Zrebassa"/>
    <x v="1"/>
    <x v="0"/>
    <s v="Thousand Oaks"/>
    <x v="1"/>
    <n v="91360"/>
    <x v="1"/>
    <s v="OFF-AR-10001231"/>
    <x v="1"/>
    <s v="Art"/>
    <s v="Sanford EarthWrite Recycled Pencils, Medium Soft, #2"/>
    <n v="14.7"/>
    <n v="0.45"/>
    <n v="8.0850000000000009"/>
  </r>
  <r>
    <n v="7263"/>
    <s v="CA-2018-156363"/>
    <x v="760"/>
    <d v="2018-10-28T00:00:00"/>
    <s v="Standard Class"/>
    <s v="ML-17395"/>
    <s v="Marina Lichtenstein"/>
    <x v="1"/>
    <x v="0"/>
    <s v="Philadelphia"/>
    <x v="9"/>
    <n v="19134"/>
    <x v="3"/>
    <s v="TEC-PH-10003988"/>
    <x v="2"/>
    <s v="Phones"/>
    <s v="LF Elite 3D Dazzle Designer Hard Case Cover, Lf Stylus Pen and Wiper For Apple Iphone 5c Mini Lite"/>
    <n v="32.700000000000003"/>
    <n v="0.4"/>
    <n v="19.62"/>
  </r>
  <r>
    <n v="7264"/>
    <s v="CA-2018-156363"/>
    <x v="760"/>
    <d v="2018-10-28T00:00:00"/>
    <s v="Standard Class"/>
    <s v="ML-17395"/>
    <s v="Marina Lichtenstein"/>
    <x v="1"/>
    <x v="0"/>
    <s v="Philadelphia"/>
    <x v="9"/>
    <n v="19134"/>
    <x v="3"/>
    <s v="OFF-EN-10003068"/>
    <x v="1"/>
    <s v="Envelopes"/>
    <s v="#6 3/4 Gummed Flap White Envelopes"/>
    <n v="31.68"/>
    <n v="0.4"/>
    <n v="19.007999999999999"/>
  </r>
  <r>
    <n v="7265"/>
    <s v="CA-2018-122056"/>
    <x v="487"/>
    <d v="2018-06-17T00:00:00"/>
    <s v="Standard Class"/>
    <s v="PG-18895"/>
    <s v="Paul Gonzalez"/>
    <x v="0"/>
    <x v="0"/>
    <s v="Springfield"/>
    <x v="17"/>
    <n v="22153"/>
    <x v="0"/>
    <s v="OFF-AR-10004260"/>
    <x v="1"/>
    <s v="Art"/>
    <s v="Boston 1799 Powerhouse Electric Pencil Sharpener"/>
    <n v="181.86"/>
    <n v="0.3"/>
    <n v="127.30200000000001"/>
  </r>
  <r>
    <n v="7266"/>
    <s v="US-2015-143721"/>
    <x v="533"/>
    <d v="2015-11-26T00:00:00"/>
    <s v="Second Class"/>
    <s v="DK-12835"/>
    <s v="Damala Kotsonis"/>
    <x v="1"/>
    <x v="0"/>
    <s v="Houston"/>
    <x v="5"/>
    <n v="77095"/>
    <x v="2"/>
    <s v="FUR-CH-10001973"/>
    <x v="0"/>
    <s v="Chairs"/>
    <s v="Office Star Flex Back Scooter Chair with White Frame"/>
    <n v="155.37200000000001"/>
    <n v="0.35"/>
    <n v="100.99180000000001"/>
  </r>
  <r>
    <n v="7267"/>
    <s v="CA-2018-122987"/>
    <x v="1153"/>
    <d v="2018-08-16T00:00:00"/>
    <s v="Same Day"/>
    <s v="SJ-20215"/>
    <s v="Sarah Jordon"/>
    <x v="0"/>
    <x v="0"/>
    <s v="Columbia"/>
    <x v="18"/>
    <n v="38401"/>
    <x v="0"/>
    <s v="OFF-BI-10002824"/>
    <x v="1"/>
    <s v="Binders"/>
    <s v="Recycled Easel Ring Binders"/>
    <n v="13.428000000000001"/>
    <n v="0.25"/>
    <n v="10.071000000000002"/>
  </r>
  <r>
    <n v="7268"/>
    <s v="CA-2018-122987"/>
    <x v="1153"/>
    <d v="2018-08-16T00:00:00"/>
    <s v="Same Day"/>
    <s v="SJ-20215"/>
    <s v="Sarah Jordon"/>
    <x v="0"/>
    <x v="0"/>
    <s v="Columbia"/>
    <x v="18"/>
    <n v="38401"/>
    <x v="0"/>
    <s v="OFF-ST-10004950"/>
    <x v="1"/>
    <s v="Storage"/>
    <s v="Acco Perma 3000 Stacking Storage Drawers"/>
    <n v="67.135999999999996"/>
    <n v="0.35"/>
    <n v="43.638399999999997"/>
  </r>
  <r>
    <n v="7269"/>
    <s v="CA-2017-133368"/>
    <x v="1154"/>
    <d v="2017-01-20T00:00:00"/>
    <s v="Standard Class"/>
    <s v="AG-10675"/>
    <s v="Anna Gayman"/>
    <x v="0"/>
    <x v="0"/>
    <s v="Concord"/>
    <x v="3"/>
    <n v="28027"/>
    <x v="0"/>
    <s v="OFF-PA-10004039"/>
    <x v="1"/>
    <s v="Paper"/>
    <s v="Xerox 1882"/>
    <n v="89.567999999999998"/>
    <n v="0.25"/>
    <n v="67.176000000000002"/>
  </r>
  <r>
    <n v="7270"/>
    <s v="CA-2017-133368"/>
    <x v="1154"/>
    <d v="2017-01-20T00:00:00"/>
    <s v="Standard Class"/>
    <s v="AG-10675"/>
    <s v="Anna Gayman"/>
    <x v="0"/>
    <x v="0"/>
    <s v="Concord"/>
    <x v="3"/>
    <n v="28027"/>
    <x v="0"/>
    <s v="FUR-FU-10003374"/>
    <x v="0"/>
    <s v="Furnishings"/>
    <s v="Electrix Fluorescent Magnifier Lamps &amp; Weighted Base"/>
    <n v="315.77600000000001"/>
    <n v="0.25"/>
    <n v="236.83199999999999"/>
  </r>
  <r>
    <n v="7271"/>
    <s v="CA-2017-123337"/>
    <x v="1142"/>
    <d v="2017-09-22T00:00:00"/>
    <s v="Standard Class"/>
    <s v="KD-16495"/>
    <s v="Keith Dawkins"/>
    <x v="1"/>
    <x v="0"/>
    <s v="San Jose"/>
    <x v="1"/>
    <n v="95123"/>
    <x v="1"/>
    <s v="FUR-BO-10001918"/>
    <x v="0"/>
    <s v="Bookcases"/>
    <s v="Sauder Forest Hills Library with Doors, Woodland Oak Finish"/>
    <n v="273.666"/>
    <n v="0.5"/>
    <n v="136.833"/>
  </r>
  <r>
    <n v="7272"/>
    <s v="CA-2017-123337"/>
    <x v="1142"/>
    <d v="2017-09-22T00:00:00"/>
    <s v="Standard Class"/>
    <s v="KD-16495"/>
    <s v="Keith Dawkins"/>
    <x v="1"/>
    <x v="0"/>
    <s v="San Jose"/>
    <x v="1"/>
    <n v="95123"/>
    <x v="1"/>
    <s v="OFF-AP-10002287"/>
    <x v="1"/>
    <s v="Appliances"/>
    <s v="Eureka Sanitaire  Multi-Pro Heavy-Duty Upright, Disposable Bags"/>
    <n v="17.48"/>
    <n v="0.4"/>
    <n v="10.488"/>
  </r>
  <r>
    <n v="7273"/>
    <s v="US-2017-150357"/>
    <x v="1155"/>
    <d v="2017-10-14T00:00:00"/>
    <s v="Standard Class"/>
    <s v="EB-13975"/>
    <s v="Erica Bern"/>
    <x v="1"/>
    <x v="0"/>
    <s v="Greensboro"/>
    <x v="3"/>
    <n v="27405"/>
    <x v="0"/>
    <s v="OFF-SU-10004498"/>
    <x v="1"/>
    <s v="Supplies"/>
    <s v="Martin-Yale Premier Letter Opener"/>
    <n v="20.608000000000001"/>
    <n v="0.3"/>
    <n v="14.425599999999999"/>
  </r>
  <r>
    <n v="7274"/>
    <s v="US-2017-150357"/>
    <x v="1155"/>
    <d v="2017-10-14T00:00:00"/>
    <s v="Standard Class"/>
    <s v="EB-13975"/>
    <s v="Erica Bern"/>
    <x v="1"/>
    <x v="0"/>
    <s v="Greensboro"/>
    <x v="3"/>
    <n v="27405"/>
    <x v="0"/>
    <s v="OFF-BI-10002557"/>
    <x v="1"/>
    <s v="Binders"/>
    <s v="Presstex Flexible Ring Binders"/>
    <n v="4.0949999999999998"/>
    <n v="0.25"/>
    <n v="3.07125"/>
  </r>
  <r>
    <n v="7275"/>
    <s v="CA-2016-144519"/>
    <x v="50"/>
    <d v="2016-11-17T00:00:00"/>
    <s v="Standard Class"/>
    <s v="AW-10930"/>
    <s v="Arthur Wiediger"/>
    <x v="2"/>
    <x v="0"/>
    <s v="Helena"/>
    <x v="37"/>
    <n v="59601"/>
    <x v="1"/>
    <s v="TEC-PH-10004908"/>
    <x v="2"/>
    <s v="Phones"/>
    <s v="Panasonic KX TS3282W Corded phone"/>
    <n v="339.96"/>
    <n v="0.4"/>
    <n v="203.97599999999997"/>
  </r>
  <r>
    <n v="7276"/>
    <s v="CA-2016-144519"/>
    <x v="50"/>
    <d v="2016-11-17T00:00:00"/>
    <s v="Standard Class"/>
    <s v="AW-10930"/>
    <s v="Arthur Wiediger"/>
    <x v="2"/>
    <x v="0"/>
    <s v="Helena"/>
    <x v="37"/>
    <n v="59601"/>
    <x v="1"/>
    <s v="FUR-FU-10000794"/>
    <x v="0"/>
    <s v="Furnishings"/>
    <s v="Eldon Stackable Tray, Side-Load, Legal, Smoke"/>
    <n v="63.98"/>
    <n v="0.4"/>
    <n v="38.387999999999998"/>
  </r>
  <r>
    <n v="7277"/>
    <s v="CA-2015-120670"/>
    <x v="981"/>
    <d v="2015-11-06T00:00:00"/>
    <s v="Standard Class"/>
    <s v="JK-16120"/>
    <s v="Julie Kriz"/>
    <x v="2"/>
    <x v="0"/>
    <s v="Fort Lauderdale"/>
    <x v="2"/>
    <n v="33311"/>
    <x v="0"/>
    <s v="TEC-AC-10004171"/>
    <x v="2"/>
    <s v="Accessories"/>
    <s v="Razer Kraken 7.1 Surround Sound Over Ear USB Gaming Headset"/>
    <n v="799.92"/>
    <n v="0.3"/>
    <n v="559.94399999999996"/>
  </r>
  <r>
    <n v="7278"/>
    <s v="CA-2017-157217"/>
    <x v="1080"/>
    <d v="2017-07-21T00:00:00"/>
    <s v="First Class"/>
    <s v="TC-21535"/>
    <s v="Tracy Collins"/>
    <x v="2"/>
    <x v="0"/>
    <s v="San Francisco"/>
    <x v="1"/>
    <n v="94110"/>
    <x v="1"/>
    <s v="TEC-PH-10002070"/>
    <x v="2"/>
    <s v="Phones"/>
    <s v="Griffin GC36547 PowerJolt SE Lightning Charger"/>
    <n v="35.984000000000002"/>
    <n v="0.4"/>
    <n v="21.590399999999999"/>
  </r>
  <r>
    <n v="7279"/>
    <s v="CA-2017-157217"/>
    <x v="1080"/>
    <d v="2017-07-21T00:00:00"/>
    <s v="First Class"/>
    <s v="TC-21535"/>
    <s v="Tracy Collins"/>
    <x v="2"/>
    <x v="0"/>
    <s v="San Francisco"/>
    <x v="1"/>
    <n v="94110"/>
    <x v="1"/>
    <s v="TEC-AC-10003095"/>
    <x v="2"/>
    <s v="Accessories"/>
    <s v="Logitech G35 7.1-Channel Surround Sound Headset"/>
    <n v="389.97"/>
    <n v="0.45"/>
    <n v="214.48350000000002"/>
  </r>
  <r>
    <n v="7280"/>
    <s v="CA-2017-108224"/>
    <x v="675"/>
    <d v="2017-05-14T00:00:00"/>
    <s v="Same Day"/>
    <s v="TH-21235"/>
    <s v="Tiffany House"/>
    <x v="1"/>
    <x v="0"/>
    <s v="Yuma"/>
    <x v="16"/>
    <n v="85364"/>
    <x v="1"/>
    <s v="TEC-AC-10003832"/>
    <x v="2"/>
    <s v="Accessories"/>
    <s v="Imation 16GB Mini TravelDrive USB 2.0 Flash Drive"/>
    <n v="185.52799999999999"/>
    <n v="0.45"/>
    <n v="102.04040000000001"/>
  </r>
  <r>
    <n v="7281"/>
    <s v="CA-2016-162782"/>
    <x v="780"/>
    <d v="2016-02-27T00:00:00"/>
    <s v="Standard Class"/>
    <s v="PW-19240"/>
    <s v="Pierre Wener"/>
    <x v="0"/>
    <x v="0"/>
    <s v="Columbia"/>
    <x v="39"/>
    <n v="21044"/>
    <x v="3"/>
    <s v="OFF-BI-10003527"/>
    <x v="1"/>
    <s v="Binders"/>
    <s v="Fellowes PB500 Electric Punch Plastic Comb Binding Machine with Manual Bind"/>
    <n v="2541.98"/>
    <n v="0.4"/>
    <n v="1525.1879999999999"/>
  </r>
  <r>
    <n v="7282"/>
    <s v="CA-2018-159282"/>
    <x v="524"/>
    <d v="2018-10-21T00:00:00"/>
    <s v="Standard Class"/>
    <s v="GH-14410"/>
    <s v="Gary Hansen"/>
    <x v="2"/>
    <x v="0"/>
    <s v="Yuma"/>
    <x v="16"/>
    <n v="85364"/>
    <x v="1"/>
    <s v="TEC-MA-10001148"/>
    <x v="2"/>
    <s v="Machines"/>
    <s v="Swingline SM12-08 MicroCut Jam Free Shredder"/>
    <n v="599.98500000000001"/>
    <n v="0.45"/>
    <n v="329.99175000000002"/>
  </r>
  <r>
    <n v="7283"/>
    <s v="CA-2018-155936"/>
    <x v="738"/>
    <d v="2018-06-29T00:00:00"/>
    <s v="Standard Class"/>
    <s v="JK-15730"/>
    <s v="Joe Kamberova"/>
    <x v="0"/>
    <x v="0"/>
    <s v="Chicago"/>
    <x v="10"/>
    <n v="60653"/>
    <x v="2"/>
    <s v="OFF-BI-10002432"/>
    <x v="1"/>
    <s v="Binders"/>
    <s v="Wilson Jones Standard D-Ring Binders"/>
    <n v="3.036"/>
    <n v="0.3"/>
    <n v="2.1252"/>
  </r>
  <r>
    <n v="7284"/>
    <s v="CA-2018-169439"/>
    <x v="428"/>
    <d v="2018-09-13T00:00:00"/>
    <s v="Standard Class"/>
    <s v="LC-17140"/>
    <s v="Logan Currie"/>
    <x v="0"/>
    <x v="0"/>
    <s v="Cleveland"/>
    <x v="24"/>
    <n v="44105"/>
    <x v="3"/>
    <s v="OFF-AR-10001374"/>
    <x v="1"/>
    <s v="Art"/>
    <s v="BIC Brite Liner Highlighters, Chisel Tip"/>
    <n v="25.92"/>
    <n v="0.45"/>
    <n v="14.256000000000002"/>
  </r>
  <r>
    <n v="7285"/>
    <s v="CA-2018-169439"/>
    <x v="428"/>
    <d v="2018-09-13T00:00:00"/>
    <s v="Standard Class"/>
    <s v="LC-17140"/>
    <s v="Logan Currie"/>
    <x v="0"/>
    <x v="0"/>
    <s v="Cleveland"/>
    <x v="24"/>
    <n v="44105"/>
    <x v="3"/>
    <s v="FUR-FU-10000723"/>
    <x v="0"/>
    <s v="Furnishings"/>
    <s v="Deflect-o EconoMat Studded, No Bevel Mat for Low Pile Carpeting"/>
    <n v="66.111999999999995"/>
    <n v="0.4"/>
    <n v="39.667199999999994"/>
  </r>
  <r>
    <n v="7286"/>
    <s v="CA-2018-151183"/>
    <x v="336"/>
    <d v="2018-10-19T00:00:00"/>
    <s v="Standard Class"/>
    <s v="BK-11260"/>
    <s v="Berenike Kampe"/>
    <x v="0"/>
    <x v="0"/>
    <s v="San Francisco"/>
    <x v="1"/>
    <n v="94110"/>
    <x v="1"/>
    <s v="TEC-AC-10003614"/>
    <x v="2"/>
    <s v="Accessories"/>
    <s v="Verbatim 25 GB 6x Blu-ray Single Layer Recordable Disc, 10/Pack"/>
    <n v="46.36"/>
    <n v="0.45"/>
    <n v="25.498000000000001"/>
  </r>
  <r>
    <n v="7287"/>
    <s v="CA-2017-149965"/>
    <x v="23"/>
    <d v="2017-06-25T00:00:00"/>
    <s v="Standard Class"/>
    <s v="BS-11365"/>
    <s v="Bill Shonely"/>
    <x v="1"/>
    <x v="0"/>
    <s v="Oklahoma City"/>
    <x v="26"/>
    <n v="73120"/>
    <x v="2"/>
    <s v="TEC-AC-10004877"/>
    <x v="2"/>
    <s v="Accessories"/>
    <s v="Imation 30456 USB Flash Drive 8GB"/>
    <n v="6.9"/>
    <n v="0.35"/>
    <n v="4.4850000000000003"/>
  </r>
  <r>
    <n v="7288"/>
    <s v="CA-2017-149965"/>
    <x v="23"/>
    <d v="2017-06-25T00:00:00"/>
    <s v="Standard Class"/>
    <s v="BS-11365"/>
    <s v="Bill Shonely"/>
    <x v="1"/>
    <x v="0"/>
    <s v="Oklahoma City"/>
    <x v="26"/>
    <n v="73120"/>
    <x v="2"/>
    <s v="FUR-FU-10004270"/>
    <x v="0"/>
    <s v="Furnishings"/>
    <s v="Executive Impressions 13 Clairmont Wall Clock"/>
    <n v="57.69"/>
    <n v="0.3"/>
    <n v="40.382999999999996"/>
  </r>
  <r>
    <n v="7289"/>
    <s v="CA-2015-158281"/>
    <x v="814"/>
    <d v="2015-09-07T00:00:00"/>
    <s v="Standard Class"/>
    <s v="AG-10525"/>
    <s v="Andy Gerbode"/>
    <x v="1"/>
    <x v="0"/>
    <s v="Houston"/>
    <x v="5"/>
    <n v="77095"/>
    <x v="2"/>
    <s v="TEC-MA-10002210"/>
    <x v="2"/>
    <s v="Machines"/>
    <s v="Epson TM-T88V Direct Thermal Printer - Monochrome - Desktop"/>
    <n v="559.71"/>
    <n v="0.35"/>
    <n v="363.81150000000002"/>
  </r>
  <r>
    <n v="7290"/>
    <s v="CA-2017-153661"/>
    <x v="806"/>
    <d v="2017-01-31T00:00:00"/>
    <s v="First Class"/>
    <s v="SC-20725"/>
    <s v="Steven Cartwright"/>
    <x v="0"/>
    <x v="0"/>
    <s v="San Francisco"/>
    <x v="1"/>
    <n v="94122"/>
    <x v="1"/>
    <s v="OFF-ST-10000675"/>
    <x v="1"/>
    <s v="Storage"/>
    <s v="File Shuttle II and Handi-File, Black"/>
    <n v="305.01"/>
    <n v="0.5"/>
    <n v="152.505"/>
  </r>
  <r>
    <n v="7291"/>
    <s v="CA-2017-153661"/>
    <x v="806"/>
    <d v="2017-01-31T00:00:00"/>
    <s v="First Class"/>
    <s v="SC-20725"/>
    <s v="Steven Cartwright"/>
    <x v="0"/>
    <x v="0"/>
    <s v="San Francisco"/>
    <x v="1"/>
    <n v="94122"/>
    <x v="1"/>
    <s v="OFF-BI-10004781"/>
    <x v="1"/>
    <s v="Binders"/>
    <s v="GBC Wire Binding Strips"/>
    <n v="50.783999999999999"/>
    <n v="0.4"/>
    <n v="30.470399999999998"/>
  </r>
  <r>
    <n v="7292"/>
    <s v="CA-2017-153661"/>
    <x v="806"/>
    <d v="2017-01-31T00:00:00"/>
    <s v="First Class"/>
    <s v="SC-20725"/>
    <s v="Steven Cartwright"/>
    <x v="0"/>
    <x v="0"/>
    <s v="San Francisco"/>
    <x v="1"/>
    <n v="94122"/>
    <x v="1"/>
    <s v="OFF-LA-10004689"/>
    <x v="1"/>
    <s v="Labels"/>
    <s v="Avery 512"/>
    <n v="26.01"/>
    <n v="0.4"/>
    <n v="15.606"/>
  </r>
  <r>
    <n v="7293"/>
    <s v="CA-2018-109183"/>
    <x v="769"/>
    <d v="2018-12-09T00:00:00"/>
    <s v="Standard Class"/>
    <s v="LR-16915"/>
    <s v="Lena Radford"/>
    <x v="0"/>
    <x v="0"/>
    <s v="Nashville"/>
    <x v="18"/>
    <n v="37211"/>
    <x v="0"/>
    <s v="TEC-MA-10001856"/>
    <x v="2"/>
    <s v="Machines"/>
    <s v="Okidata C610n Printer"/>
    <n v="649"/>
    <n v="0.3"/>
    <n v="454.29999999999995"/>
  </r>
  <r>
    <n v="7294"/>
    <s v="CA-2017-113656"/>
    <x v="1156"/>
    <d v="2017-01-29T00:00:00"/>
    <s v="Standard Class"/>
    <s v="CB-12415"/>
    <s v="Christy Brittain"/>
    <x v="0"/>
    <x v="0"/>
    <s v="Los Angeles"/>
    <x v="1"/>
    <n v="90036"/>
    <x v="1"/>
    <s v="FUR-FU-10000719"/>
    <x v="0"/>
    <s v="Furnishings"/>
    <s v="DAX Cubicle Frames, 8-1/2 x 11"/>
    <n v="59.99"/>
    <n v="0.4"/>
    <n v="35.994"/>
  </r>
  <r>
    <n v="7295"/>
    <s v="CA-2016-148964"/>
    <x v="989"/>
    <d v="2016-05-31T00:00:00"/>
    <s v="Standard Class"/>
    <s v="RD-19900"/>
    <s v="Ruben Dartt"/>
    <x v="0"/>
    <x v="0"/>
    <s v="Bellevue"/>
    <x v="4"/>
    <n v="98006"/>
    <x v="1"/>
    <s v="FUR-FU-10003849"/>
    <x v="0"/>
    <s v="Furnishings"/>
    <s v="DAX Metal Frame, Desktop, Stepped-Edge"/>
    <n v="20.239999999999998"/>
    <n v="0.4"/>
    <n v="12.143999999999998"/>
  </r>
  <r>
    <n v="7296"/>
    <s v="CA-2015-111899"/>
    <x v="417"/>
    <d v="2015-05-05T00:00:00"/>
    <s v="First Class"/>
    <s v="NC-18340"/>
    <s v="Nat Carroll"/>
    <x v="0"/>
    <x v="0"/>
    <s v="Houston"/>
    <x v="5"/>
    <n v="77036"/>
    <x v="2"/>
    <s v="OFF-AR-10001725"/>
    <x v="1"/>
    <s v="Art"/>
    <s v="Boston Home &amp; Office Model 2000 Electric Pencil Sharpeners"/>
    <n v="37.840000000000003"/>
    <n v="0.35"/>
    <n v="24.596000000000004"/>
  </r>
  <r>
    <n v="7297"/>
    <s v="CA-2015-111899"/>
    <x v="417"/>
    <d v="2015-05-05T00:00:00"/>
    <s v="First Class"/>
    <s v="NC-18340"/>
    <s v="Nat Carroll"/>
    <x v="0"/>
    <x v="0"/>
    <s v="Houston"/>
    <x v="5"/>
    <n v="77036"/>
    <x v="2"/>
    <s v="OFF-FA-10000840"/>
    <x v="1"/>
    <s v="Fasteners"/>
    <s v="OIC Thumb-Tacks"/>
    <n v="5.4720000000000004"/>
    <n v="0.3"/>
    <n v="3.8304"/>
  </r>
  <r>
    <n v="7298"/>
    <s v="CA-2016-101126"/>
    <x v="1157"/>
    <d v="2016-02-14T00:00:00"/>
    <s v="Second Class"/>
    <s v="NB-18655"/>
    <s v="Nona Balk"/>
    <x v="1"/>
    <x v="0"/>
    <s v="Philadelphia"/>
    <x v="9"/>
    <n v="19143"/>
    <x v="3"/>
    <s v="OFF-ST-10000943"/>
    <x v="1"/>
    <s v="Storage"/>
    <s v="Eldon ProFile File N Store Portable File Tub Letter/Legal Size Black"/>
    <n v="77.239999999999995"/>
    <n v="0.5"/>
    <n v="38.619999999999997"/>
  </r>
  <r>
    <n v="7299"/>
    <s v="CA-2015-163468"/>
    <x v="728"/>
    <d v="2015-11-21T00:00:00"/>
    <s v="First Class"/>
    <s v="JK-15730"/>
    <s v="Joe Kamberova"/>
    <x v="0"/>
    <x v="0"/>
    <s v="Des Plaines"/>
    <x v="10"/>
    <n v="60016"/>
    <x v="2"/>
    <s v="FUR-TA-10002533"/>
    <x v="0"/>
    <s v="Tables"/>
    <s v="BPI Conference Tables"/>
    <n v="292.10000000000002"/>
    <n v="0.35"/>
    <n v="189.86500000000001"/>
  </r>
  <r>
    <n v="7300"/>
    <s v="CA-2015-163468"/>
    <x v="728"/>
    <d v="2015-11-21T00:00:00"/>
    <s v="First Class"/>
    <s v="JK-15730"/>
    <s v="Joe Kamberova"/>
    <x v="0"/>
    <x v="0"/>
    <s v="Des Plaines"/>
    <x v="10"/>
    <n v="60016"/>
    <x v="2"/>
    <s v="FUR-FU-10001546"/>
    <x v="0"/>
    <s v="Furnishings"/>
    <s v="Dana Swing-Arm Lamps"/>
    <n v="8.5440000000000005"/>
    <n v="0.3"/>
    <n v="5.9808000000000003"/>
  </r>
  <r>
    <n v="7301"/>
    <s v="CA-2015-163468"/>
    <x v="728"/>
    <d v="2015-11-21T00:00:00"/>
    <s v="First Class"/>
    <s v="JK-15730"/>
    <s v="Joe Kamberova"/>
    <x v="0"/>
    <x v="0"/>
    <s v="Des Plaines"/>
    <x v="10"/>
    <n v="60016"/>
    <x v="2"/>
    <s v="FUR-BO-10003546"/>
    <x v="0"/>
    <s v="Bookcases"/>
    <s v="Hon 4-Shelf Metal Bookcases"/>
    <n v="424.11599999999999"/>
    <n v="0.4"/>
    <n v="254.46959999999999"/>
  </r>
  <r>
    <n v="7302"/>
    <s v="CA-2015-163468"/>
    <x v="728"/>
    <d v="2015-11-21T00:00:00"/>
    <s v="First Class"/>
    <s v="JK-15730"/>
    <s v="Joe Kamberova"/>
    <x v="0"/>
    <x v="0"/>
    <s v="Des Plaines"/>
    <x v="10"/>
    <n v="60016"/>
    <x v="2"/>
    <s v="OFF-BI-10004728"/>
    <x v="1"/>
    <s v="Binders"/>
    <s v="Wilson Jones Turn Tabs Binder Tool for Ring Binders"/>
    <n v="2.8919999999999999"/>
    <n v="0.3"/>
    <n v="2.0244"/>
  </r>
  <r>
    <n v="7303"/>
    <s v="CA-2015-163468"/>
    <x v="728"/>
    <d v="2015-11-21T00:00:00"/>
    <s v="First Class"/>
    <s v="JK-15730"/>
    <s v="Joe Kamberova"/>
    <x v="0"/>
    <x v="0"/>
    <s v="Des Plaines"/>
    <x v="10"/>
    <n v="60016"/>
    <x v="2"/>
    <s v="OFF-ST-10000025"/>
    <x v="1"/>
    <s v="Storage"/>
    <s v="Fellowes Stor/Drawer Steel Plus Storage Drawers"/>
    <n v="381.72"/>
    <n v="0.4"/>
    <n v="229.03200000000001"/>
  </r>
  <r>
    <n v="7304"/>
    <s v="US-2018-117450"/>
    <x v="507"/>
    <d v="2018-09-08T00:00:00"/>
    <s v="Standard Class"/>
    <s v="DO-13645"/>
    <s v="Doug OConnell"/>
    <x v="0"/>
    <x v="0"/>
    <s v="Boynton Beach"/>
    <x v="2"/>
    <n v="33437"/>
    <x v="0"/>
    <s v="FUR-CH-10003817"/>
    <x v="0"/>
    <s v="Chairs"/>
    <s v="Global Value Steno Chair, Gray"/>
    <n v="97.183999999999997"/>
    <n v="0.3"/>
    <n v="68.02879999999999"/>
  </r>
  <r>
    <n v="7305"/>
    <s v="US-2018-117450"/>
    <x v="507"/>
    <d v="2018-09-08T00:00:00"/>
    <s v="Standard Class"/>
    <s v="DO-13645"/>
    <s v="Doug OConnell"/>
    <x v="0"/>
    <x v="0"/>
    <s v="Boynton Beach"/>
    <x v="2"/>
    <n v="33437"/>
    <x v="0"/>
    <s v="OFF-PA-10000289"/>
    <x v="1"/>
    <s v="Paper"/>
    <s v="Xerox 213"/>
    <n v="10.368"/>
    <n v="0.25"/>
    <n v="7.7759999999999998"/>
  </r>
  <r>
    <n v="7306"/>
    <s v="CA-2015-137274"/>
    <x v="1158"/>
    <d v="2015-04-02T00:00:00"/>
    <s v="Standard Class"/>
    <s v="MG-18145"/>
    <s v="Mike Gockenbach"/>
    <x v="0"/>
    <x v="0"/>
    <s v="Plano"/>
    <x v="5"/>
    <n v="75023"/>
    <x v="2"/>
    <s v="FUR-TA-10001889"/>
    <x v="0"/>
    <s v="Tables"/>
    <s v="Bush Advantage Collection Racetrack Conference Table"/>
    <n v="890.84100000000001"/>
    <n v="0.35"/>
    <n v="579.04665"/>
  </r>
  <r>
    <n v="7307"/>
    <s v="CA-2017-144092"/>
    <x v="732"/>
    <d v="2017-11-07T00:00:00"/>
    <s v="Second Class"/>
    <s v="LH-17155"/>
    <s v="Logan Haushalter"/>
    <x v="0"/>
    <x v="0"/>
    <s v="San Jose"/>
    <x v="1"/>
    <n v="95123"/>
    <x v="1"/>
    <s v="TEC-AC-10002305"/>
    <x v="2"/>
    <s v="Accessories"/>
    <s v="KeyTronic E03601U1 - Keyboard - Beige"/>
    <n v="72"/>
    <n v="0.45"/>
    <n v="39.6"/>
  </r>
  <r>
    <n v="7308"/>
    <s v="CA-2017-144092"/>
    <x v="732"/>
    <d v="2017-11-07T00:00:00"/>
    <s v="Second Class"/>
    <s v="LH-17155"/>
    <s v="Logan Haushalter"/>
    <x v="0"/>
    <x v="0"/>
    <s v="San Jose"/>
    <x v="1"/>
    <n v="95123"/>
    <x v="1"/>
    <s v="FUR-CH-10004875"/>
    <x v="0"/>
    <s v="Chairs"/>
    <s v="Harbour Creations 67200 Series Stacking Chairs"/>
    <n v="113.88800000000001"/>
    <n v="0.45"/>
    <n v="62.638400000000011"/>
  </r>
  <r>
    <n v="7309"/>
    <s v="CA-2017-144092"/>
    <x v="732"/>
    <d v="2017-11-07T00:00:00"/>
    <s v="Second Class"/>
    <s v="LH-17155"/>
    <s v="Logan Haushalter"/>
    <x v="0"/>
    <x v="0"/>
    <s v="San Jose"/>
    <x v="1"/>
    <n v="95123"/>
    <x v="1"/>
    <s v="OFF-EN-10001434"/>
    <x v="1"/>
    <s v="Envelopes"/>
    <s v="Strathmore #10 Envelopes, Ultimate White"/>
    <n v="158.13"/>
    <n v="0.4"/>
    <n v="94.878"/>
  </r>
  <r>
    <n v="7310"/>
    <s v="CA-2018-112172"/>
    <x v="193"/>
    <d v="2018-06-14T00:00:00"/>
    <s v="Second Class"/>
    <s v="MM-18280"/>
    <s v="Muhammed MacIntyre"/>
    <x v="1"/>
    <x v="0"/>
    <s v="New York City"/>
    <x v="15"/>
    <n v="10024"/>
    <x v="3"/>
    <s v="OFF-FA-10004395"/>
    <x v="1"/>
    <s v="Fasteners"/>
    <s v="Plymouth Boxed Rubber Bands by Plymouth"/>
    <n v="14.13"/>
    <n v="0.4"/>
    <n v="8.4779999999999998"/>
  </r>
  <r>
    <n v="7311"/>
    <s v="CA-2016-121699"/>
    <x v="544"/>
    <d v="2016-08-14T00:00:00"/>
    <s v="Standard Class"/>
    <s v="BD-11320"/>
    <s v="Bill Donatelli"/>
    <x v="0"/>
    <x v="0"/>
    <s v="Detroit"/>
    <x v="12"/>
    <n v="48227"/>
    <x v="2"/>
    <s v="OFF-BI-10004632"/>
    <x v="1"/>
    <s v="Binders"/>
    <s v="GBC Binding covers"/>
    <n v="64.75"/>
    <n v="0.3"/>
    <n v="45.324999999999996"/>
  </r>
  <r>
    <n v="7312"/>
    <s v="CA-2016-162761"/>
    <x v="330"/>
    <d v="2016-10-13T00:00:00"/>
    <s v="Standard Class"/>
    <s v="SC-20575"/>
    <s v="Sonia Cooley"/>
    <x v="0"/>
    <x v="0"/>
    <s v="Miami"/>
    <x v="2"/>
    <n v="33178"/>
    <x v="0"/>
    <s v="OFF-BI-10000145"/>
    <x v="1"/>
    <s v="Binders"/>
    <s v="Zipper Ring Binder Pockets"/>
    <n v="1.8720000000000001"/>
    <n v="0.25"/>
    <n v="1.4040000000000001"/>
  </r>
  <r>
    <n v="7313"/>
    <s v="CA-2016-162761"/>
    <x v="330"/>
    <d v="2016-10-13T00:00:00"/>
    <s v="Standard Class"/>
    <s v="SC-20575"/>
    <s v="Sonia Cooley"/>
    <x v="0"/>
    <x v="0"/>
    <s v="Miami"/>
    <x v="2"/>
    <n v="33178"/>
    <x v="0"/>
    <s v="OFF-BI-10002498"/>
    <x v="1"/>
    <s v="Binders"/>
    <s v="Clear Mylar Reinforcing Strips"/>
    <n v="11.214"/>
    <n v="0.25"/>
    <n v="8.4105000000000008"/>
  </r>
  <r>
    <n v="7314"/>
    <s v="CA-2016-162761"/>
    <x v="330"/>
    <d v="2016-10-13T00:00:00"/>
    <s v="Standard Class"/>
    <s v="SC-20575"/>
    <s v="Sonia Cooley"/>
    <x v="0"/>
    <x v="0"/>
    <s v="Miami"/>
    <x v="2"/>
    <n v="33178"/>
    <x v="0"/>
    <s v="OFF-AR-10001761"/>
    <x v="1"/>
    <s v="Art"/>
    <s v="Avery Hi-Liter Smear-Safe Highlighters"/>
    <n v="37.375999999999998"/>
    <n v="0.3"/>
    <n v="26.163199999999996"/>
  </r>
  <r>
    <n v="7315"/>
    <s v="CA-2017-121377"/>
    <x v="316"/>
    <d v="2017-06-02T00:00:00"/>
    <s v="Standard Class"/>
    <s v="TN-21040"/>
    <s v="Tanja Norvell"/>
    <x v="2"/>
    <x v="0"/>
    <s v="Park Ridge"/>
    <x v="10"/>
    <n v="60068"/>
    <x v="2"/>
    <s v="TEC-PH-10001817"/>
    <x v="2"/>
    <s v="Phones"/>
    <s v="Wilson Electronics DB Pro Signal Booster"/>
    <n v="286.39999999999998"/>
    <n v="0.3"/>
    <n v="200.47999999999996"/>
  </r>
  <r>
    <n v="7316"/>
    <s v="CA-2018-115322"/>
    <x v="943"/>
    <d v="2018-05-16T00:00:00"/>
    <s v="Second Class"/>
    <s v="ZC-21910"/>
    <s v="Zuschuss Carroll"/>
    <x v="0"/>
    <x v="0"/>
    <s v="New York City"/>
    <x v="15"/>
    <n v="10024"/>
    <x v="3"/>
    <s v="OFF-AR-10004456"/>
    <x v="1"/>
    <s v="Art"/>
    <s v="Panasonic KP-4ABK Battery-Operated Pencil Sharpener"/>
    <n v="43.92"/>
    <n v="0.45"/>
    <n v="24.156000000000002"/>
  </r>
  <r>
    <n v="7317"/>
    <s v="CA-2017-132066"/>
    <x v="1159"/>
    <d v="2017-10-20T00:00:00"/>
    <s v="Standard Class"/>
    <s v="NB-18655"/>
    <s v="Nona Balk"/>
    <x v="1"/>
    <x v="0"/>
    <s v="New York City"/>
    <x v="15"/>
    <n v="10011"/>
    <x v="3"/>
    <s v="FUR-TA-10001539"/>
    <x v="0"/>
    <s v="Tables"/>
    <s v="Chromcraft Rectangular Conference Tables"/>
    <n v="142.18199999999999"/>
    <n v="0.45"/>
    <n v="78.200100000000006"/>
  </r>
  <r>
    <n v="7318"/>
    <s v="CA-2018-158120"/>
    <x v="701"/>
    <d v="2018-11-21T00:00:00"/>
    <s v="Standard Class"/>
    <s v="KH-16330"/>
    <s v="Katharine Harms"/>
    <x v="1"/>
    <x v="0"/>
    <s v="Hillsboro"/>
    <x v="21"/>
    <n v="97123"/>
    <x v="1"/>
    <s v="OFF-PA-10003205"/>
    <x v="1"/>
    <s v="Paper"/>
    <s v="Wirebound Message Forms, Four 2 3/4 x 5 Forms per Page, Pink Paper"/>
    <n v="19.608000000000001"/>
    <n v="0.4"/>
    <n v="11.764799999999999"/>
  </r>
  <r>
    <n v="7319"/>
    <s v="CA-2018-158120"/>
    <x v="701"/>
    <d v="2018-11-21T00:00:00"/>
    <s v="Standard Class"/>
    <s v="KH-16330"/>
    <s v="Katharine Harms"/>
    <x v="1"/>
    <x v="0"/>
    <s v="Hillsboro"/>
    <x v="21"/>
    <n v="97123"/>
    <x v="1"/>
    <s v="OFF-BI-10002813"/>
    <x v="1"/>
    <s v="Binders"/>
    <s v="Avery Reinforcements for Hole-Punch Pages"/>
    <n v="4.1580000000000004"/>
    <n v="0.4"/>
    <n v="2.4948000000000001"/>
  </r>
  <r>
    <n v="7320"/>
    <s v="CA-2018-100097"/>
    <x v="200"/>
    <d v="2018-11-29T00:00:00"/>
    <s v="Second Class"/>
    <s v="MN-17935"/>
    <s v="Michael Nguyen"/>
    <x v="0"/>
    <x v="0"/>
    <s v="New York City"/>
    <x v="15"/>
    <n v="10009"/>
    <x v="3"/>
    <s v="TEC-PH-10002310"/>
    <x v="2"/>
    <s v="Phones"/>
    <s v="Plantronics Calisto P620-M USB Wireless Speakerphone System"/>
    <n v="979.95"/>
    <n v="0.4"/>
    <n v="587.97"/>
  </r>
  <r>
    <n v="7321"/>
    <s v="CA-2018-100097"/>
    <x v="200"/>
    <d v="2018-11-29T00:00:00"/>
    <s v="Second Class"/>
    <s v="MN-17935"/>
    <s v="Michael Nguyen"/>
    <x v="0"/>
    <x v="0"/>
    <s v="New York City"/>
    <x v="15"/>
    <n v="10009"/>
    <x v="3"/>
    <s v="FUR-FU-10003623"/>
    <x v="0"/>
    <s v="Furnishings"/>
    <s v="DataProducts Ampli Magnifier Task Lamp, Black,"/>
    <n v="135.30000000000001"/>
    <n v="0.4"/>
    <n v="81.180000000000007"/>
  </r>
  <r>
    <n v="7322"/>
    <s v="CA-2018-167626"/>
    <x v="213"/>
    <d v="2018-09-07T00:00:00"/>
    <s v="Standard Class"/>
    <s v="MY-18295"/>
    <s v="Muhammed Yedwab"/>
    <x v="1"/>
    <x v="0"/>
    <s v="Chicago"/>
    <x v="10"/>
    <n v="60623"/>
    <x v="2"/>
    <s v="OFF-PA-10003424"/>
    <x v="1"/>
    <s v="Paper"/>
    <s v="While you Were Out Message Book, One Form per Page"/>
    <n v="8.9039999999999999"/>
    <n v="0.3"/>
    <n v="6.2327999999999992"/>
  </r>
  <r>
    <n v="7323"/>
    <s v="CA-2018-167626"/>
    <x v="213"/>
    <d v="2018-09-07T00:00:00"/>
    <s v="Standard Class"/>
    <s v="MY-18295"/>
    <s v="Muhammed Yedwab"/>
    <x v="1"/>
    <x v="0"/>
    <s v="Chicago"/>
    <x v="10"/>
    <n v="60623"/>
    <x v="2"/>
    <s v="TEC-AC-10004353"/>
    <x v="2"/>
    <s v="Accessories"/>
    <s v="Hypercom P1300 Pinpad"/>
    <n v="100.8"/>
    <n v="0.35"/>
    <n v="65.52"/>
  </r>
  <r>
    <n v="7324"/>
    <s v="US-2018-126053"/>
    <x v="256"/>
    <d v="2018-12-08T00:00:00"/>
    <s v="First Class"/>
    <s v="CS-11950"/>
    <s v="Carlos Soltero"/>
    <x v="0"/>
    <x v="0"/>
    <s v="New York City"/>
    <x v="15"/>
    <n v="10024"/>
    <x v="3"/>
    <s v="FUR-FU-10001934"/>
    <x v="0"/>
    <s v="Furnishings"/>
    <s v="Magnifier Swing Arm Lamp"/>
    <n v="41.96"/>
    <n v="0.4"/>
    <n v="25.175999999999998"/>
  </r>
  <r>
    <n v="7325"/>
    <s v="US-2018-126053"/>
    <x v="256"/>
    <d v="2018-12-08T00:00:00"/>
    <s v="First Class"/>
    <s v="CS-11950"/>
    <s v="Carlos Soltero"/>
    <x v="0"/>
    <x v="0"/>
    <s v="New York City"/>
    <x v="15"/>
    <n v="10024"/>
    <x v="3"/>
    <s v="OFF-LA-10003766"/>
    <x v="1"/>
    <s v="Labels"/>
    <s v="Self-Adhesive Removable Labels"/>
    <n v="9.4499999999999993"/>
    <n v="0.4"/>
    <n v="5.669999999999999"/>
  </r>
  <r>
    <n v="7326"/>
    <s v="US-2018-128447"/>
    <x v="468"/>
    <d v="2018-11-17T00:00:00"/>
    <s v="Standard Class"/>
    <s v="MC-17845"/>
    <s v="Michael Chen"/>
    <x v="0"/>
    <x v="0"/>
    <s v="Pasco"/>
    <x v="4"/>
    <n v="99301"/>
    <x v="1"/>
    <s v="OFF-AP-10004540"/>
    <x v="1"/>
    <s v="Appliances"/>
    <s v="Eureka The Boss Lite 10-Amp Upright Vacuum, Blue"/>
    <n v="400.8"/>
    <n v="0.4"/>
    <n v="240.48"/>
  </r>
  <r>
    <n v="7327"/>
    <s v="US-2018-128447"/>
    <x v="468"/>
    <d v="2018-11-17T00:00:00"/>
    <s v="Standard Class"/>
    <s v="MC-17845"/>
    <s v="Michael Chen"/>
    <x v="0"/>
    <x v="0"/>
    <s v="Pasco"/>
    <x v="4"/>
    <n v="99301"/>
    <x v="1"/>
    <s v="OFF-BI-10001543"/>
    <x v="1"/>
    <s v="Binders"/>
    <s v="GBC VeloBinder Manual Binding System"/>
    <n v="28.792000000000002"/>
    <n v="0.4"/>
    <n v="17.275200000000002"/>
  </r>
  <r>
    <n v="7328"/>
    <s v="US-2015-131275"/>
    <x v="772"/>
    <d v="2015-03-24T00:00:00"/>
    <s v="Standard Class"/>
    <s v="SC-20050"/>
    <s v="Sample Company A"/>
    <x v="2"/>
    <x v="0"/>
    <s v="Burbank"/>
    <x v="1"/>
    <n v="91505"/>
    <x v="1"/>
    <s v="FUR-FU-10004597"/>
    <x v="0"/>
    <s v="Furnishings"/>
    <s v="Eldon Cleatmat Chair Mats for Medium Pile Carpets"/>
    <n v="111"/>
    <n v="0.4"/>
    <n v="66.599999999999994"/>
  </r>
  <r>
    <n v="7329"/>
    <s v="US-2015-131275"/>
    <x v="772"/>
    <d v="2015-03-24T00:00:00"/>
    <s v="Standard Class"/>
    <s v="SC-20050"/>
    <s v="Sample Company A"/>
    <x v="2"/>
    <x v="0"/>
    <s v="Burbank"/>
    <x v="1"/>
    <n v="91505"/>
    <x v="1"/>
    <s v="TEC-MA-10001148"/>
    <x v="2"/>
    <s v="Machines"/>
    <s v="Swingline SM12-08 MicroCut Jam Free Shredder"/>
    <n v="1279.9680000000001"/>
    <n v="0.45"/>
    <n v="703.9824000000001"/>
  </r>
  <r>
    <n v="7330"/>
    <s v="US-2015-131275"/>
    <x v="772"/>
    <d v="2015-03-24T00:00:00"/>
    <s v="Standard Class"/>
    <s v="SC-20050"/>
    <s v="Sample Company A"/>
    <x v="2"/>
    <x v="0"/>
    <s v="Burbank"/>
    <x v="1"/>
    <n v="91505"/>
    <x v="1"/>
    <s v="OFF-ST-10000078"/>
    <x v="1"/>
    <s v="Storage"/>
    <s v="Tennsco 6- and 18-Compartment Lockers"/>
    <n v="1856.19"/>
    <n v="0.5"/>
    <n v="928.09500000000003"/>
  </r>
  <r>
    <n v="7331"/>
    <s v="CA-2017-149349"/>
    <x v="396"/>
    <d v="2017-11-13T00:00:00"/>
    <s v="First Class"/>
    <s v="SP-20650"/>
    <s v="Stephanie Phelps"/>
    <x v="1"/>
    <x v="0"/>
    <s v="Chicago"/>
    <x v="10"/>
    <n v="60623"/>
    <x v="2"/>
    <s v="FUR-FU-10001037"/>
    <x v="0"/>
    <s v="Furnishings"/>
    <s v="DAX Charcoal/Nickel-Tone Document Frame, 5 x 7"/>
    <n v="22.751999999999999"/>
    <n v="0.3"/>
    <n v="15.926399999999997"/>
  </r>
  <r>
    <n v="7332"/>
    <s v="CA-2018-115119"/>
    <x v="40"/>
    <d v="2018-10-30T00:00:00"/>
    <s v="Standard Class"/>
    <s v="SC-20440"/>
    <s v="Shaun Chance"/>
    <x v="1"/>
    <x v="0"/>
    <s v="Lancaster"/>
    <x v="9"/>
    <n v="17602"/>
    <x v="3"/>
    <s v="TEC-PH-10001433"/>
    <x v="2"/>
    <s v="Phones"/>
    <s v="Cisco Small Business SPA 502G VoIP phone"/>
    <n v="61.542000000000002"/>
    <n v="0.4"/>
    <n v="36.925199999999997"/>
  </r>
  <r>
    <n v="7333"/>
    <s v="CA-2018-115119"/>
    <x v="40"/>
    <d v="2018-10-30T00:00:00"/>
    <s v="Standard Class"/>
    <s v="SC-20440"/>
    <s v="Shaun Chance"/>
    <x v="1"/>
    <x v="0"/>
    <s v="Lancaster"/>
    <x v="9"/>
    <n v="17602"/>
    <x v="3"/>
    <s v="OFF-BI-10003007"/>
    <x v="1"/>
    <s v="Binders"/>
    <s v="Premium Transparent Presentation Covers, No Pattern/Clear, 8 1/2 x 11"/>
    <n v="81.438000000000002"/>
    <n v="0.4"/>
    <n v="48.8628"/>
  </r>
  <r>
    <n v="7334"/>
    <s v="CA-2016-125563"/>
    <x v="347"/>
    <d v="2016-04-17T00:00:00"/>
    <s v="Standard Class"/>
    <s v="PR-18880"/>
    <s v="Patrick Ryan"/>
    <x v="0"/>
    <x v="0"/>
    <s v="Tampa"/>
    <x v="2"/>
    <n v="33614"/>
    <x v="0"/>
    <s v="FUR-FU-10001290"/>
    <x v="0"/>
    <s v="Furnishings"/>
    <s v="Executive Impressions Supervisor Wall Clock"/>
    <n v="67.36"/>
    <n v="0.25"/>
    <n v="50.519999999999996"/>
  </r>
  <r>
    <n v="7335"/>
    <s v="CA-2016-125563"/>
    <x v="347"/>
    <d v="2016-04-17T00:00:00"/>
    <s v="Standard Class"/>
    <s v="PR-18880"/>
    <s v="Patrick Ryan"/>
    <x v="0"/>
    <x v="0"/>
    <s v="Tampa"/>
    <x v="2"/>
    <n v="33614"/>
    <x v="0"/>
    <s v="FUR-FU-10000087"/>
    <x v="0"/>
    <s v="Furnishings"/>
    <s v="Executive Impressions 14 Two-Color Numerals Wall Clock"/>
    <n v="54.527999999999999"/>
    <n v="0.25"/>
    <n v="40.896000000000001"/>
  </r>
  <r>
    <n v="7336"/>
    <s v="CA-2016-113152"/>
    <x v="707"/>
    <d v="2016-12-30T00:00:00"/>
    <s v="Standard Class"/>
    <s v="JK-15625"/>
    <s v="Jim Karlsson"/>
    <x v="0"/>
    <x v="0"/>
    <s v="New York City"/>
    <x v="15"/>
    <n v="10024"/>
    <x v="3"/>
    <s v="TEC-AC-10002049"/>
    <x v="2"/>
    <s v="Accessories"/>
    <s v="Plantronics Savi W720 Multi-Device Wireless Headset System"/>
    <n v="843.9"/>
    <n v="0.45"/>
    <n v="464.14500000000004"/>
  </r>
  <r>
    <n v="7337"/>
    <s v="CA-2016-113152"/>
    <x v="707"/>
    <d v="2016-12-30T00:00:00"/>
    <s v="Standard Class"/>
    <s v="JK-15625"/>
    <s v="Jim Karlsson"/>
    <x v="0"/>
    <x v="0"/>
    <s v="New York City"/>
    <x v="15"/>
    <n v="10024"/>
    <x v="3"/>
    <s v="FUR-BO-10002613"/>
    <x v="0"/>
    <s v="Bookcases"/>
    <s v="Atlantic Metals Mobile 4-Shelf Bookcases, Custom Colors"/>
    <n v="449.56799999999998"/>
    <n v="0.5"/>
    <n v="224.78399999999999"/>
  </r>
  <r>
    <n v="7338"/>
    <s v="CA-2018-165155"/>
    <x v="296"/>
    <d v="2018-09-23T00:00:00"/>
    <s v="First Class"/>
    <s v="BM-11575"/>
    <s v="Brendan Murry"/>
    <x v="1"/>
    <x v="0"/>
    <s v="Los Angeles"/>
    <x v="1"/>
    <n v="90045"/>
    <x v="1"/>
    <s v="OFF-ST-10004950"/>
    <x v="1"/>
    <s v="Storage"/>
    <s v="Tenex Personal Filing Tote With Secure Closure Lid, Black/Frost"/>
    <n v="15.51"/>
    <n v="0.5"/>
    <n v="7.7549999999999999"/>
  </r>
  <r>
    <n v="7339"/>
    <s v="CA-2015-163412"/>
    <x v="414"/>
    <d v="2015-12-23T00:00:00"/>
    <s v="Second Class"/>
    <s v="SM-20950"/>
    <s v="Suzanne McNair"/>
    <x v="1"/>
    <x v="0"/>
    <s v="New York City"/>
    <x v="15"/>
    <n v="10035"/>
    <x v="3"/>
    <s v="FUR-CH-10004875"/>
    <x v="0"/>
    <s v="Chairs"/>
    <s v="Harbour Creations 67200 Series Stacking Chairs"/>
    <n v="192.18600000000001"/>
    <n v="0.45"/>
    <n v="105.70230000000001"/>
  </r>
  <r>
    <n v="7340"/>
    <s v="CA-2016-159590"/>
    <x v="1074"/>
    <d v="2016-07-21T00:00:00"/>
    <s v="First Class"/>
    <s v="KC-16255"/>
    <s v="Karen Carlisle"/>
    <x v="1"/>
    <x v="0"/>
    <s v="New York City"/>
    <x v="15"/>
    <n v="10009"/>
    <x v="3"/>
    <s v="OFF-AR-10003190"/>
    <x v="1"/>
    <s v="Art"/>
    <s v="Newell 32"/>
    <n v="5.76"/>
    <n v="0.45"/>
    <n v="3.1680000000000001"/>
  </r>
  <r>
    <n v="7341"/>
    <s v="CA-2015-116190"/>
    <x v="711"/>
    <d v="2015-08-01T00:00:00"/>
    <s v="Standard Class"/>
    <s v="SG-20470"/>
    <s v="Sheri Gordon"/>
    <x v="0"/>
    <x v="0"/>
    <s v="Atlanta"/>
    <x v="32"/>
    <n v="30318"/>
    <x v="0"/>
    <s v="FUR-CH-10000553"/>
    <x v="0"/>
    <s v="Chairs"/>
    <s v="Metal Folding Chairs, Beige, 4/Carton"/>
    <n v="67.88"/>
    <n v="0.3"/>
    <n v="47.515999999999991"/>
  </r>
  <r>
    <n v="7342"/>
    <s v="CA-2015-116190"/>
    <x v="711"/>
    <d v="2015-08-01T00:00:00"/>
    <s v="Standard Class"/>
    <s v="SG-20470"/>
    <s v="Sheri Gordon"/>
    <x v="0"/>
    <x v="0"/>
    <s v="Atlanta"/>
    <x v="32"/>
    <n v="30318"/>
    <x v="0"/>
    <s v="OFF-LA-10002762"/>
    <x v="1"/>
    <s v="Labels"/>
    <s v="Avery 485"/>
    <n v="162.88999999999999"/>
    <n v="0.25"/>
    <n v="122.16749999999999"/>
  </r>
  <r>
    <n v="7343"/>
    <s v="CA-2015-116190"/>
    <x v="711"/>
    <d v="2015-08-01T00:00:00"/>
    <s v="Standard Class"/>
    <s v="SG-20470"/>
    <s v="Sheri Gordon"/>
    <x v="0"/>
    <x v="0"/>
    <s v="Atlanta"/>
    <x v="32"/>
    <n v="30318"/>
    <x v="0"/>
    <s v="FUR-FU-10000719"/>
    <x v="0"/>
    <s v="Furnishings"/>
    <s v="DAX Cubicle Frames, 8-1/2 x 11"/>
    <n v="25.71"/>
    <n v="0.25"/>
    <n v="19.282499999999999"/>
  </r>
  <r>
    <n v="7344"/>
    <s v="CA-2015-168473"/>
    <x v="58"/>
    <d v="2016-01-01T00:00:00"/>
    <s v="Standard Class"/>
    <s v="TB-21520"/>
    <s v="Tracy Blumstein"/>
    <x v="0"/>
    <x v="0"/>
    <s v="New York City"/>
    <x v="15"/>
    <n v="10009"/>
    <x v="3"/>
    <s v="OFF-ST-10000563"/>
    <x v="1"/>
    <s v="Storage"/>
    <s v="Fellowes Bankers Box Stor/Drawer Steel Plus"/>
    <n v="191.88"/>
    <n v="0.5"/>
    <n v="95.94"/>
  </r>
  <r>
    <n v="7345"/>
    <s v="CA-2018-168389"/>
    <x v="157"/>
    <d v="2018-12-17T00:00:00"/>
    <s v="Standard Class"/>
    <s v="DV-13045"/>
    <s v="Darrin Van Huff"/>
    <x v="1"/>
    <x v="0"/>
    <s v="Jacksonville"/>
    <x v="2"/>
    <n v="32216"/>
    <x v="0"/>
    <s v="FUR-TA-10004289"/>
    <x v="0"/>
    <s v="Tables"/>
    <s v="BoxOffice By Design Rectangular and Half-Moon Meeting Room Tables"/>
    <n v="721.875"/>
    <n v="0.3"/>
    <n v="505.31249999999994"/>
  </r>
  <r>
    <n v="7346"/>
    <s v="CA-2018-168389"/>
    <x v="157"/>
    <d v="2018-12-17T00:00:00"/>
    <s v="Standard Class"/>
    <s v="DV-13045"/>
    <s v="Darrin Van Huff"/>
    <x v="1"/>
    <x v="0"/>
    <s v="Jacksonville"/>
    <x v="2"/>
    <n v="32216"/>
    <x v="0"/>
    <s v="TEC-PH-10003555"/>
    <x v="2"/>
    <s v="Phones"/>
    <s v="Motorola HK250 Universal Bluetooth Headset"/>
    <n v="73.567999999999998"/>
    <n v="0.25"/>
    <n v="55.176000000000002"/>
  </r>
  <r>
    <n v="7347"/>
    <s v="CA-2018-168389"/>
    <x v="157"/>
    <d v="2018-12-17T00:00:00"/>
    <s v="Standard Class"/>
    <s v="DV-13045"/>
    <s v="Darrin Van Huff"/>
    <x v="1"/>
    <x v="0"/>
    <s v="Jacksonville"/>
    <x v="2"/>
    <n v="32216"/>
    <x v="0"/>
    <s v="OFF-AR-10001958"/>
    <x v="1"/>
    <s v="Art"/>
    <s v="Stanley Bostitch Contemporary Electric Pencil Sharpeners"/>
    <n v="13.584"/>
    <n v="0.3"/>
    <n v="9.508799999999999"/>
  </r>
  <r>
    <n v="7348"/>
    <s v="CA-2018-168389"/>
    <x v="157"/>
    <d v="2018-12-17T00:00:00"/>
    <s v="Standard Class"/>
    <s v="DV-13045"/>
    <s v="Darrin Van Huff"/>
    <x v="1"/>
    <x v="0"/>
    <s v="Jacksonville"/>
    <x v="2"/>
    <n v="32216"/>
    <x v="0"/>
    <s v="FUR-CH-10000225"/>
    <x v="0"/>
    <s v="Chairs"/>
    <s v="Global Geo Office Task Chair, Gray"/>
    <n v="64.784000000000006"/>
    <n v="0.3"/>
    <n v="45.348800000000004"/>
  </r>
  <r>
    <n v="7349"/>
    <s v="CA-2015-130421"/>
    <x v="223"/>
    <d v="2015-03-07T00:00:00"/>
    <s v="Standard Class"/>
    <s v="SC-20020"/>
    <s v="Sam Craven"/>
    <x v="0"/>
    <x v="0"/>
    <s v="Houston"/>
    <x v="5"/>
    <n v="77095"/>
    <x v="2"/>
    <s v="OFF-AP-10002534"/>
    <x v="1"/>
    <s v="Appliances"/>
    <s v="3.6 Cubic Foot Counter Height Office Refrigerator"/>
    <n v="176.77199999999999"/>
    <n v="0.3"/>
    <n v="123.74039999999998"/>
  </r>
  <r>
    <n v="7350"/>
    <s v="CA-2018-142125"/>
    <x v="208"/>
    <d v="2018-10-27T00:00:00"/>
    <s v="Standard Class"/>
    <s v="JB-15400"/>
    <s v="Jennifer Braxton"/>
    <x v="1"/>
    <x v="0"/>
    <s v="Milwaukee"/>
    <x v="6"/>
    <n v="53209"/>
    <x v="2"/>
    <s v="OFF-BI-10000301"/>
    <x v="1"/>
    <s v="Binders"/>
    <s v="GBC Instant Report Kit"/>
    <n v="38.82"/>
    <n v="0.3"/>
    <n v="27.173999999999999"/>
  </r>
  <r>
    <n v="7351"/>
    <s v="CA-2018-142125"/>
    <x v="208"/>
    <d v="2018-10-27T00:00:00"/>
    <s v="Standard Class"/>
    <s v="JB-15400"/>
    <s v="Jennifer Braxton"/>
    <x v="1"/>
    <x v="0"/>
    <s v="Milwaukee"/>
    <x v="6"/>
    <n v="53209"/>
    <x v="2"/>
    <s v="OFF-BI-10003460"/>
    <x v="1"/>
    <s v="Binders"/>
    <s v="Acco 3-Hole Punch"/>
    <n v="21.9"/>
    <n v="0.3"/>
    <n v="15.329999999999998"/>
  </r>
  <r>
    <n v="7352"/>
    <s v="CA-2018-141138"/>
    <x v="468"/>
    <d v="2018-11-16T00:00:00"/>
    <s v="Standard Class"/>
    <s v="GH-14425"/>
    <s v="Gary Hwang"/>
    <x v="0"/>
    <x v="0"/>
    <s v="Modesto"/>
    <x v="1"/>
    <n v="95351"/>
    <x v="1"/>
    <s v="TEC-AC-10001772"/>
    <x v="2"/>
    <s v="Accessories"/>
    <s v="Memorex Mini Travel Drive 16 GB USB 2.0 Flash Drive"/>
    <n v="111.79"/>
    <n v="0.45"/>
    <n v="61.484500000000011"/>
  </r>
  <r>
    <n v="7353"/>
    <s v="CA-2018-152135"/>
    <x v="633"/>
    <d v="2018-03-18T00:00:00"/>
    <s v="Second Class"/>
    <s v="MG-17650"/>
    <s v="Matthew Grinstein"/>
    <x v="2"/>
    <x v="0"/>
    <s v="Lakewood"/>
    <x v="24"/>
    <n v="44107"/>
    <x v="3"/>
    <s v="TEC-PH-10003505"/>
    <x v="2"/>
    <s v="Phones"/>
    <s v="Geemarc AmpliPOWER60"/>
    <n v="445.44"/>
    <n v="0.4"/>
    <n v="267.26400000000001"/>
  </r>
  <r>
    <n v="7354"/>
    <s v="CA-2017-151974"/>
    <x v="897"/>
    <d v="2017-09-29T00:00:00"/>
    <s v="Standard Class"/>
    <s v="RD-19660"/>
    <s v="Robert Dilbeck"/>
    <x v="2"/>
    <x v="0"/>
    <s v="Philadelphia"/>
    <x v="9"/>
    <n v="19134"/>
    <x v="3"/>
    <s v="OFF-LA-10004484"/>
    <x v="1"/>
    <s v="Labels"/>
    <s v="Avery 476"/>
    <n v="16.52"/>
    <n v="0.4"/>
    <n v="9.911999999999999"/>
  </r>
  <r>
    <n v="7355"/>
    <s v="CA-2018-154102"/>
    <x v="695"/>
    <d v="2018-02-13T00:00:00"/>
    <s v="Standard Class"/>
    <s v="SN-20560"/>
    <s v="Skye Norling"/>
    <x v="2"/>
    <x v="0"/>
    <s v="San Francisco"/>
    <x v="1"/>
    <n v="94109"/>
    <x v="1"/>
    <s v="OFF-PA-10001593"/>
    <x v="1"/>
    <s v="Paper"/>
    <s v="Xerox 1947"/>
    <n v="29.9"/>
    <n v="0.4"/>
    <n v="17.939999999999998"/>
  </r>
  <r>
    <n v="7356"/>
    <s v="CA-2016-139780"/>
    <x v="620"/>
    <d v="2017-01-02T00:00:00"/>
    <s v="Second Class"/>
    <s v="AH-10690"/>
    <s v="Anna Häberlin"/>
    <x v="1"/>
    <x v="0"/>
    <s v="Detroit"/>
    <x v="12"/>
    <n v="48205"/>
    <x v="2"/>
    <s v="OFF-BI-10004139"/>
    <x v="1"/>
    <s v="Binders"/>
    <s v="Fellowes Presentation Covers for Comb Binding Machines"/>
    <n v="116.4"/>
    <n v="0.3"/>
    <n v="81.48"/>
  </r>
  <r>
    <n v="7357"/>
    <s v="CA-2017-114748"/>
    <x v="790"/>
    <d v="2017-10-14T00:00:00"/>
    <s v="Standard Class"/>
    <s v="MZ-17335"/>
    <s v="Maria Zettner"/>
    <x v="2"/>
    <x v="0"/>
    <s v="Phoenix"/>
    <x v="16"/>
    <n v="85023"/>
    <x v="1"/>
    <s v="OFF-AR-10001315"/>
    <x v="1"/>
    <s v="Art"/>
    <s v="Newell 310"/>
    <n v="1.4079999999999999"/>
    <n v="0.45"/>
    <n v="0.77439999999999998"/>
  </r>
  <r>
    <n v="7358"/>
    <s v="CA-2017-114748"/>
    <x v="790"/>
    <d v="2017-10-14T00:00:00"/>
    <s v="Standard Class"/>
    <s v="MZ-17335"/>
    <s v="Maria Zettner"/>
    <x v="2"/>
    <x v="0"/>
    <s v="Phoenix"/>
    <x v="16"/>
    <n v="85023"/>
    <x v="1"/>
    <s v="FUR-FU-10001488"/>
    <x v="0"/>
    <s v="Furnishings"/>
    <s v="Tenex 46 x 60 Computer Anti-Static Chairmat, Rectangular Shaped"/>
    <n v="169.56800000000001"/>
    <n v="0.4"/>
    <n v="101.74080000000001"/>
  </r>
  <r>
    <n v="7359"/>
    <s v="US-2015-115189"/>
    <x v="125"/>
    <d v="2016-01-03T00:00:00"/>
    <s v="Second Class"/>
    <s v="AR-10345"/>
    <s v="Alex Russell"/>
    <x v="1"/>
    <x v="0"/>
    <s v="Philadelphia"/>
    <x v="9"/>
    <n v="19143"/>
    <x v="3"/>
    <s v="TEC-PH-10002170"/>
    <x v="2"/>
    <s v="Phones"/>
    <s v="ClearSounds CSC500 Amplified Spirit Phone Corded phone"/>
    <n v="251.964"/>
    <n v="0.4"/>
    <n v="151.17839999999998"/>
  </r>
  <r>
    <n v="7360"/>
    <s v="US-2015-115189"/>
    <x v="125"/>
    <d v="2016-01-03T00:00:00"/>
    <s v="Second Class"/>
    <s v="AR-10345"/>
    <s v="Alex Russell"/>
    <x v="1"/>
    <x v="0"/>
    <s v="Philadelphia"/>
    <x v="9"/>
    <n v="19143"/>
    <x v="3"/>
    <s v="FUR-TA-10004575"/>
    <x v="0"/>
    <s v="Tables"/>
    <s v="Hon 5100 Series Wood Tables"/>
    <n v="523.76400000000001"/>
    <n v="0.45"/>
    <n v="288.07020000000006"/>
  </r>
  <r>
    <n v="7361"/>
    <s v="CA-2017-163594"/>
    <x v="408"/>
    <d v="2017-04-14T00:00:00"/>
    <s v="First Class"/>
    <s v="JF-15295"/>
    <s v="Jason Fortune-"/>
    <x v="0"/>
    <x v="0"/>
    <s v="Los Angeles"/>
    <x v="1"/>
    <n v="90036"/>
    <x v="1"/>
    <s v="OFF-PA-10000809"/>
    <x v="1"/>
    <s v="Paper"/>
    <s v="Xerox 206"/>
    <n v="19.440000000000001"/>
    <n v="0.4"/>
    <n v="11.664"/>
  </r>
  <r>
    <n v="7362"/>
    <s v="CA-2017-163594"/>
    <x v="408"/>
    <d v="2017-04-14T00:00:00"/>
    <s v="First Class"/>
    <s v="JF-15295"/>
    <s v="Jason Fortune-"/>
    <x v="0"/>
    <x v="0"/>
    <s v="Los Angeles"/>
    <x v="1"/>
    <n v="90036"/>
    <x v="1"/>
    <s v="FUR-CH-10000225"/>
    <x v="0"/>
    <s v="Chairs"/>
    <s v="Global Geo Office Task Chair, Gray"/>
    <n v="194.352"/>
    <n v="0.45"/>
    <n v="106.89360000000001"/>
  </r>
  <r>
    <n v="7363"/>
    <s v="CA-2017-163594"/>
    <x v="408"/>
    <d v="2017-04-14T00:00:00"/>
    <s v="First Class"/>
    <s v="JF-15295"/>
    <s v="Jason Fortune-"/>
    <x v="0"/>
    <x v="0"/>
    <s v="Los Angeles"/>
    <x v="1"/>
    <n v="90036"/>
    <x v="1"/>
    <s v="OFF-BI-10003707"/>
    <x v="1"/>
    <s v="Binders"/>
    <s v="Aluminum Screw Posts"/>
    <n v="36.624000000000002"/>
    <n v="0.4"/>
    <n v="21.974399999999999"/>
  </r>
  <r>
    <n v="7364"/>
    <s v="CA-2017-127243"/>
    <x v="85"/>
    <d v="2017-12-04T00:00:00"/>
    <s v="Standard Class"/>
    <s v="DS-13180"/>
    <s v="David Smith"/>
    <x v="1"/>
    <x v="0"/>
    <s v="Philadelphia"/>
    <x v="9"/>
    <n v="19140"/>
    <x v="3"/>
    <s v="TEC-PH-10004539"/>
    <x v="2"/>
    <s v="Phones"/>
    <s v="Wireless Extenders zBoost YX545 SOHO Signal Booster"/>
    <n v="340.18200000000002"/>
    <n v="0.4"/>
    <n v="204.10920000000002"/>
  </r>
  <r>
    <n v="7365"/>
    <s v="CA-2017-127243"/>
    <x v="85"/>
    <d v="2017-12-04T00:00:00"/>
    <s v="Standard Class"/>
    <s v="DS-13180"/>
    <s v="David Smith"/>
    <x v="1"/>
    <x v="0"/>
    <s v="Philadelphia"/>
    <x v="9"/>
    <n v="19140"/>
    <x v="3"/>
    <s v="OFF-FA-10004076"/>
    <x v="1"/>
    <s v="Fasteners"/>
    <s v="Translucent Push Pins by OIC"/>
    <n v="12.672000000000001"/>
    <n v="0.4"/>
    <n v="7.6032000000000002"/>
  </r>
  <r>
    <n v="7366"/>
    <s v="CA-2017-127243"/>
    <x v="85"/>
    <d v="2017-12-04T00:00:00"/>
    <s v="Standard Class"/>
    <s v="DS-13180"/>
    <s v="David Smith"/>
    <x v="1"/>
    <x v="0"/>
    <s v="Philadelphia"/>
    <x v="9"/>
    <n v="19140"/>
    <x v="3"/>
    <s v="OFF-BI-10003166"/>
    <x v="1"/>
    <s v="Binders"/>
    <s v="GBC Plasticlear Binding Covers"/>
    <n v="6.8879999999999999"/>
    <n v="0.4"/>
    <n v="4.1327999999999996"/>
  </r>
  <r>
    <n v="7367"/>
    <s v="CA-2017-127243"/>
    <x v="85"/>
    <d v="2017-12-04T00:00:00"/>
    <s v="Standard Class"/>
    <s v="DS-13180"/>
    <s v="David Smith"/>
    <x v="1"/>
    <x v="0"/>
    <s v="Philadelphia"/>
    <x v="9"/>
    <n v="19140"/>
    <x v="3"/>
    <s v="OFF-ST-10002301"/>
    <x v="1"/>
    <s v="Storage"/>
    <s v="Tennsco Commercial Shelving"/>
    <n v="32.543999999999997"/>
    <n v="0.5"/>
    <n v="16.271999999999998"/>
  </r>
  <r>
    <n v="7368"/>
    <s v="CA-2017-127243"/>
    <x v="85"/>
    <d v="2017-12-04T00:00:00"/>
    <s v="Standard Class"/>
    <s v="DS-13180"/>
    <s v="David Smith"/>
    <x v="1"/>
    <x v="0"/>
    <s v="Philadelphia"/>
    <x v="9"/>
    <n v="19140"/>
    <x v="3"/>
    <s v="FUR-CH-10002647"/>
    <x v="0"/>
    <s v="Chairs"/>
    <s v="Situations Contoured Folding Chairs, 4/Set"/>
    <n v="347.80200000000002"/>
    <n v="0.45"/>
    <n v="191.29110000000003"/>
  </r>
  <r>
    <n v="7369"/>
    <s v="CA-2018-161851"/>
    <x v="4"/>
    <d v="2018-04-17T00:00:00"/>
    <s v="First Class"/>
    <s v="BP-11095"/>
    <s v="Bart Pistole"/>
    <x v="1"/>
    <x v="0"/>
    <s v="Miami"/>
    <x v="2"/>
    <n v="33180"/>
    <x v="0"/>
    <s v="OFF-BI-10004654"/>
    <x v="1"/>
    <s v="Binders"/>
    <s v="VariCap6 Expandable Binder"/>
    <n v="15.57"/>
    <n v="0.25"/>
    <n v="11.6775"/>
  </r>
  <r>
    <n v="7370"/>
    <s v="CA-2016-110345"/>
    <x v="1000"/>
    <d v="2016-03-11T00:00:00"/>
    <s v="Second Class"/>
    <s v="TG-21310"/>
    <s v="Toby Gnade"/>
    <x v="0"/>
    <x v="0"/>
    <s v="Raleigh"/>
    <x v="3"/>
    <n v="27604"/>
    <x v="0"/>
    <s v="OFF-LA-10001175"/>
    <x v="1"/>
    <s v="Labels"/>
    <s v="Avery 514"/>
    <n v="4.6079999999999997"/>
    <n v="0.25"/>
    <n v="3.4559999999999995"/>
  </r>
  <r>
    <n v="7371"/>
    <s v="CA-2015-107769"/>
    <x v="919"/>
    <d v="2015-11-01T00:00:00"/>
    <s v="Standard Class"/>
    <s v="BT-11395"/>
    <s v="Bill Tyler"/>
    <x v="1"/>
    <x v="0"/>
    <s v="Garden City"/>
    <x v="41"/>
    <n v="67846"/>
    <x v="2"/>
    <s v="TEC-PH-10001336"/>
    <x v="2"/>
    <s v="Phones"/>
    <s v="Digium D40 VoIP phone"/>
    <n v="257.98"/>
    <n v="0.3"/>
    <n v="180.58600000000001"/>
  </r>
  <r>
    <n v="7372"/>
    <s v="US-2018-123862"/>
    <x v="363"/>
    <d v="2018-01-09T00:00:00"/>
    <s v="Second Class"/>
    <s v="JF-15190"/>
    <s v="Jamie Frazer"/>
    <x v="0"/>
    <x v="0"/>
    <s v="Long Beach"/>
    <x v="1"/>
    <n v="90805"/>
    <x v="1"/>
    <s v="OFF-ST-10000760"/>
    <x v="1"/>
    <s v="Storage"/>
    <s v="Eldon Fold N Roll Cart System"/>
    <n v="153.78"/>
    <n v="0.5"/>
    <n v="76.89"/>
  </r>
  <r>
    <n v="7373"/>
    <s v="US-2018-123862"/>
    <x v="363"/>
    <d v="2018-01-09T00:00:00"/>
    <s v="Second Class"/>
    <s v="JF-15190"/>
    <s v="Jamie Frazer"/>
    <x v="0"/>
    <x v="0"/>
    <s v="Long Beach"/>
    <x v="1"/>
    <n v="90805"/>
    <x v="1"/>
    <s v="OFF-ST-10002301"/>
    <x v="1"/>
    <s v="Storage"/>
    <s v="Tennsco Commercial Shelving"/>
    <n v="61.02"/>
    <n v="0.5"/>
    <n v="30.51"/>
  </r>
  <r>
    <n v="7374"/>
    <s v="US-2018-123862"/>
    <x v="363"/>
    <d v="2018-01-09T00:00:00"/>
    <s v="Second Class"/>
    <s v="JF-15190"/>
    <s v="Jamie Frazer"/>
    <x v="0"/>
    <x v="0"/>
    <s v="Long Beach"/>
    <x v="1"/>
    <n v="90805"/>
    <x v="1"/>
    <s v="OFF-SU-10004884"/>
    <x v="1"/>
    <s v="Supplies"/>
    <s v="Acme Galleria Hot Forged Steel Scissors with Colored Handles"/>
    <n v="110.11"/>
    <n v="0.45"/>
    <n v="60.560500000000005"/>
  </r>
  <r>
    <n v="7375"/>
    <s v="US-2018-123862"/>
    <x v="363"/>
    <d v="2018-01-09T00:00:00"/>
    <s v="Second Class"/>
    <s v="JF-15190"/>
    <s v="Jamie Frazer"/>
    <x v="0"/>
    <x v="0"/>
    <s v="Long Beach"/>
    <x v="1"/>
    <n v="90805"/>
    <x v="1"/>
    <s v="OFF-FA-10003112"/>
    <x v="1"/>
    <s v="Fasteners"/>
    <s v="Staples"/>
    <n v="7.89"/>
    <n v="0.4"/>
    <n v="4.734"/>
  </r>
  <r>
    <n v="7376"/>
    <s v="CA-2018-100580"/>
    <x v="802"/>
    <d v="2018-08-20T00:00:00"/>
    <s v="Standard Class"/>
    <s v="MK-17905"/>
    <s v="Michael Kennedy"/>
    <x v="1"/>
    <x v="0"/>
    <s v="San Diego"/>
    <x v="1"/>
    <n v="92037"/>
    <x v="1"/>
    <s v="OFF-BI-10000069"/>
    <x v="1"/>
    <s v="Binders"/>
    <s v="GBC Prepunched Paper, 19-Hole, for Binding Systems, 24-lb"/>
    <n v="36.024000000000001"/>
    <n v="0.4"/>
    <n v="21.6144"/>
  </r>
  <r>
    <n v="7377"/>
    <s v="US-2018-145597"/>
    <x v="808"/>
    <d v="2018-11-05T00:00:00"/>
    <s v="First Class"/>
    <s v="GG-14650"/>
    <s v="Greg Guthrie"/>
    <x v="1"/>
    <x v="0"/>
    <s v="Bloomington"/>
    <x v="10"/>
    <n v="61701"/>
    <x v="2"/>
    <s v="OFF-AR-10001958"/>
    <x v="1"/>
    <s v="Art"/>
    <s v="Stanley Bostitch Contemporary Electric Pencil Sharpeners"/>
    <n v="54.335999999999999"/>
    <n v="0.35"/>
    <n v="35.318399999999997"/>
  </r>
  <r>
    <n v="7378"/>
    <s v="CA-2015-132787"/>
    <x v="111"/>
    <d v="2015-09-23T00:00:00"/>
    <s v="Standard Class"/>
    <s v="MC-18130"/>
    <s v="Mike Caudle"/>
    <x v="1"/>
    <x v="0"/>
    <s v="Seattle"/>
    <x v="4"/>
    <n v="98115"/>
    <x v="1"/>
    <s v="OFF-ST-10001321"/>
    <x v="1"/>
    <s v="Storage"/>
    <s v="Decoflex Hanging Personal Folder File, Blue"/>
    <n v="92.52"/>
    <n v="0.5"/>
    <n v="46.26"/>
  </r>
  <r>
    <n v="7379"/>
    <s v="CA-2016-136224"/>
    <x v="70"/>
    <d v="2016-05-31T00:00:00"/>
    <s v="Same Day"/>
    <s v="ML-18265"/>
    <s v="Muhammed Lee"/>
    <x v="0"/>
    <x v="0"/>
    <s v="Fayetteville"/>
    <x v="3"/>
    <n v="28314"/>
    <x v="0"/>
    <s v="OFF-AR-10003504"/>
    <x v="1"/>
    <s v="Art"/>
    <s v="Newell 347"/>
    <n v="10.272"/>
    <n v="0.3"/>
    <n v="7.1903999999999995"/>
  </r>
  <r>
    <n v="7380"/>
    <s v="CA-2017-105732"/>
    <x v="1160"/>
    <d v="2017-09-18T00:00:00"/>
    <s v="Standard Class"/>
    <s v="AG-10270"/>
    <s v="Alejandro Grove"/>
    <x v="0"/>
    <x v="0"/>
    <s v="Omaha"/>
    <x v="8"/>
    <n v="68104"/>
    <x v="2"/>
    <s v="OFF-ST-10000419"/>
    <x v="1"/>
    <s v="Storage"/>
    <s v="Rogers Jumbo File, Granite"/>
    <n v="40.74"/>
    <n v="0.4"/>
    <n v="24.443999999999999"/>
  </r>
  <r>
    <n v="7381"/>
    <s v="CA-2017-105732"/>
    <x v="1160"/>
    <d v="2017-09-18T00:00:00"/>
    <s v="Standard Class"/>
    <s v="AG-10270"/>
    <s v="Alejandro Grove"/>
    <x v="0"/>
    <x v="0"/>
    <s v="Omaha"/>
    <x v="8"/>
    <n v="68104"/>
    <x v="2"/>
    <s v="OFF-LA-10004559"/>
    <x v="1"/>
    <s v="Labels"/>
    <s v="Avery 49"/>
    <n v="14.4"/>
    <n v="0.3"/>
    <n v="10.08"/>
  </r>
  <r>
    <n v="7382"/>
    <s v="CA-2017-105732"/>
    <x v="1160"/>
    <d v="2017-09-18T00:00:00"/>
    <s v="Standard Class"/>
    <s v="AG-10270"/>
    <s v="Alejandro Grove"/>
    <x v="0"/>
    <x v="0"/>
    <s v="Omaha"/>
    <x v="8"/>
    <n v="68104"/>
    <x v="2"/>
    <s v="TEC-PH-10001644"/>
    <x v="2"/>
    <s v="Phones"/>
    <s v="BlueLounge Milo Smartphone Stand, White/Metallic"/>
    <n v="149.94999999999999"/>
    <n v="0.3"/>
    <n v="104.96499999999999"/>
  </r>
  <r>
    <n v="7383"/>
    <s v="CA-2017-105732"/>
    <x v="1160"/>
    <d v="2017-09-18T00:00:00"/>
    <s v="Standard Class"/>
    <s v="AG-10270"/>
    <s v="Alejandro Grove"/>
    <x v="0"/>
    <x v="0"/>
    <s v="Omaha"/>
    <x v="8"/>
    <n v="68104"/>
    <x v="2"/>
    <s v="OFF-SU-10004782"/>
    <x v="1"/>
    <s v="Supplies"/>
    <s v="Elite 5 Scissors"/>
    <n v="16.899999999999999"/>
    <n v="0.35"/>
    <n v="10.984999999999999"/>
  </r>
  <r>
    <n v="7384"/>
    <s v="CA-2017-105732"/>
    <x v="1160"/>
    <d v="2017-09-18T00:00:00"/>
    <s v="Standard Class"/>
    <s v="AG-10270"/>
    <s v="Alejandro Grove"/>
    <x v="0"/>
    <x v="0"/>
    <s v="Omaha"/>
    <x v="8"/>
    <n v="68104"/>
    <x v="2"/>
    <s v="OFF-PA-10002250"/>
    <x v="1"/>
    <s v="Paper"/>
    <s v="Things To Do Today Pad"/>
    <n v="17.61"/>
    <n v="0.3"/>
    <n v="12.326999999999998"/>
  </r>
  <r>
    <n v="7385"/>
    <s v="CA-2017-105732"/>
    <x v="1160"/>
    <d v="2017-09-18T00:00:00"/>
    <s v="Standard Class"/>
    <s v="AG-10270"/>
    <s v="Alejandro Grove"/>
    <x v="0"/>
    <x v="0"/>
    <s v="Omaha"/>
    <x v="8"/>
    <n v="68104"/>
    <x v="2"/>
    <s v="OFF-AP-10001394"/>
    <x v="1"/>
    <s v="Appliances"/>
    <s v="Harmony Air Purifier"/>
    <n v="378"/>
    <n v="0.3"/>
    <n v="264.59999999999997"/>
  </r>
  <r>
    <n v="7386"/>
    <s v="CA-2017-105732"/>
    <x v="1160"/>
    <d v="2017-09-18T00:00:00"/>
    <s v="Standard Class"/>
    <s v="AG-10270"/>
    <s v="Alejandro Grove"/>
    <x v="0"/>
    <x v="0"/>
    <s v="Omaha"/>
    <x v="8"/>
    <n v="68104"/>
    <x v="2"/>
    <s v="OFF-PA-10001838"/>
    <x v="1"/>
    <s v="Paper"/>
    <s v="Adams Telephone Message Book W/Dividers/Space For Phone Numbers, 5 1/4X8 1/2, 300/Messages"/>
    <n v="17.64"/>
    <n v="0.3"/>
    <n v="12.347999999999999"/>
  </r>
  <r>
    <n v="7387"/>
    <s v="CA-2017-105732"/>
    <x v="1160"/>
    <d v="2017-09-18T00:00:00"/>
    <s v="Standard Class"/>
    <s v="AG-10270"/>
    <s v="Alejandro Grove"/>
    <x v="0"/>
    <x v="0"/>
    <s v="Omaha"/>
    <x v="8"/>
    <n v="68104"/>
    <x v="2"/>
    <s v="OFF-ST-10004340"/>
    <x v="1"/>
    <s v="Storage"/>
    <s v="Fellowes Mobile File Cart, Black"/>
    <n v="373.08"/>
    <n v="0.4"/>
    <n v="223.84799999999998"/>
  </r>
  <r>
    <n v="7388"/>
    <s v="CA-2017-105732"/>
    <x v="1160"/>
    <d v="2017-09-18T00:00:00"/>
    <s v="Standard Class"/>
    <s v="AG-10270"/>
    <s v="Alejandro Grove"/>
    <x v="0"/>
    <x v="0"/>
    <s v="Omaha"/>
    <x v="8"/>
    <n v="68104"/>
    <x v="2"/>
    <s v="FUR-FU-10003664"/>
    <x v="0"/>
    <s v="Furnishings"/>
    <s v="Electrix Architects Clamp-On Swing Arm Lamp, Black"/>
    <n v="1336.44"/>
    <n v="0.3"/>
    <n v="935.50799999999992"/>
  </r>
  <r>
    <n v="7389"/>
    <s v="CA-2017-105732"/>
    <x v="1160"/>
    <d v="2017-09-18T00:00:00"/>
    <s v="Standard Class"/>
    <s v="AG-10270"/>
    <s v="Alejandro Grove"/>
    <x v="0"/>
    <x v="0"/>
    <s v="Omaha"/>
    <x v="8"/>
    <n v="68104"/>
    <x v="2"/>
    <s v="TEC-PH-10004897"/>
    <x v="2"/>
    <s v="Phones"/>
    <s v="Mediabridge Sport Armband iPhone 5s"/>
    <n v="29.97"/>
    <n v="0.3"/>
    <n v="20.978999999999999"/>
  </r>
  <r>
    <n v="7390"/>
    <s v="CA-2018-108035"/>
    <x v="1161"/>
    <d v="2018-12-03T00:00:00"/>
    <s v="Standard Class"/>
    <s v="TT-21070"/>
    <s v="Ted Trevino"/>
    <x v="0"/>
    <x v="0"/>
    <s v="Chattanooga"/>
    <x v="18"/>
    <n v="37421"/>
    <x v="0"/>
    <s v="FUR-CH-10000454"/>
    <x v="0"/>
    <s v="Chairs"/>
    <s v="Hon Deluxe Fabric Upholstered Stacking Chairs, Rounded Back"/>
    <n v="390.36799999999999"/>
    <n v="0.3"/>
    <n v="273.25759999999997"/>
  </r>
  <r>
    <n v="7391"/>
    <s v="CA-2018-108035"/>
    <x v="1161"/>
    <d v="2018-12-03T00:00:00"/>
    <s v="Standard Class"/>
    <s v="TT-21070"/>
    <s v="Ted Trevino"/>
    <x v="0"/>
    <x v="0"/>
    <s v="Chattanooga"/>
    <x v="18"/>
    <n v="37421"/>
    <x v="0"/>
    <s v="FUR-FU-10004017"/>
    <x v="0"/>
    <s v="Furnishings"/>
    <s v="Executive Impressions 13 Chairman Wall Clock"/>
    <n v="101.52"/>
    <n v="0.25"/>
    <n v="76.14"/>
  </r>
  <r>
    <n v="7392"/>
    <s v="CA-2018-160031"/>
    <x v="769"/>
    <d v="2018-12-07T00:00:00"/>
    <s v="Second Class"/>
    <s v="LT-16765"/>
    <s v="Larry Tron"/>
    <x v="0"/>
    <x v="0"/>
    <s v="Fairfield"/>
    <x v="24"/>
    <n v="45014"/>
    <x v="3"/>
    <s v="OFF-PA-10000241"/>
    <x v="1"/>
    <s v="Paper"/>
    <s v="IBM Multi-Purpose Copy Paper, 8 1/2 x 11, Case"/>
    <n v="74.352000000000004"/>
    <n v="0.4"/>
    <n v="44.611200000000004"/>
  </r>
  <r>
    <n v="7393"/>
    <s v="CA-2018-147844"/>
    <x v="743"/>
    <d v="2018-05-06T00:00:00"/>
    <s v="Standard Class"/>
    <s v="DD-13570"/>
    <s v="Dorothy Dickinson"/>
    <x v="0"/>
    <x v="0"/>
    <s v="Los Angeles"/>
    <x v="1"/>
    <n v="90049"/>
    <x v="1"/>
    <s v="OFF-PA-10003016"/>
    <x v="1"/>
    <s v="Paper"/>
    <s v="Adams While You Were Out Message Pads"/>
    <n v="15.7"/>
    <n v="0.4"/>
    <n v="9.42"/>
  </r>
  <r>
    <n v="7394"/>
    <s v="CA-2018-147844"/>
    <x v="743"/>
    <d v="2018-05-06T00:00:00"/>
    <s v="Standard Class"/>
    <s v="DD-13570"/>
    <s v="Dorothy Dickinson"/>
    <x v="0"/>
    <x v="0"/>
    <s v="Los Angeles"/>
    <x v="1"/>
    <n v="90049"/>
    <x v="1"/>
    <s v="OFF-AR-10001615"/>
    <x v="1"/>
    <s v="Art"/>
    <s v="Newell 34"/>
    <n v="59.52"/>
    <n v="0.45"/>
    <n v="32.736000000000004"/>
  </r>
  <r>
    <n v="7395"/>
    <s v="CA-2018-147844"/>
    <x v="743"/>
    <d v="2018-05-06T00:00:00"/>
    <s v="Standard Class"/>
    <s v="DD-13570"/>
    <s v="Dorothy Dickinson"/>
    <x v="0"/>
    <x v="0"/>
    <s v="Los Angeles"/>
    <x v="1"/>
    <n v="90049"/>
    <x v="1"/>
    <s v="OFF-PA-10002713"/>
    <x v="1"/>
    <s v="Paper"/>
    <s v="Adams Phone Message Book, 200 Message Capacity, 8 1/16” x 11”"/>
    <n v="34.4"/>
    <n v="0.4"/>
    <n v="20.639999999999997"/>
  </r>
  <r>
    <n v="7396"/>
    <s v="CA-2017-110975"/>
    <x v="591"/>
    <d v="2017-12-30T00:00:00"/>
    <s v="Standard Class"/>
    <s v="DB-12970"/>
    <s v="Darren Budd"/>
    <x v="1"/>
    <x v="0"/>
    <s v="New York City"/>
    <x v="15"/>
    <n v="10024"/>
    <x v="3"/>
    <s v="FUR-TA-10002958"/>
    <x v="0"/>
    <s v="Tables"/>
    <s v="Bevis Oval Conference Table, Walnut"/>
    <n v="313.17599999999999"/>
    <n v="0.45"/>
    <n v="172.24680000000001"/>
  </r>
  <r>
    <n v="7397"/>
    <s v="CA-2017-110975"/>
    <x v="591"/>
    <d v="2017-12-30T00:00:00"/>
    <s v="Standard Class"/>
    <s v="DB-12970"/>
    <s v="Darren Budd"/>
    <x v="1"/>
    <x v="0"/>
    <s v="New York City"/>
    <x v="15"/>
    <n v="10024"/>
    <x v="3"/>
    <s v="FUR-CH-10003746"/>
    <x v="0"/>
    <s v="Chairs"/>
    <s v="Hon 4070 Series Pagoda Round Back Stacking Chairs"/>
    <n v="866.64599999999996"/>
    <n v="0.45"/>
    <n v="476.65530000000001"/>
  </r>
  <r>
    <n v="7398"/>
    <s v="CA-2015-141649"/>
    <x v="587"/>
    <d v="2015-09-30T00:00:00"/>
    <s v="Same Day"/>
    <s v="DM-12955"/>
    <s v="Dario Medina"/>
    <x v="1"/>
    <x v="0"/>
    <s v="Fairfield"/>
    <x v="24"/>
    <n v="45014"/>
    <x v="3"/>
    <s v="OFF-AP-10003217"/>
    <x v="1"/>
    <s v="Appliances"/>
    <s v="Eureka Sanitaire  Commercial Upright"/>
    <n v="795.40800000000002"/>
    <n v="0.4"/>
    <n v="477.2448"/>
  </r>
  <r>
    <n v="7399"/>
    <s v="CA-2015-124807"/>
    <x v="136"/>
    <d v="2015-07-15T00:00:00"/>
    <s v="Second Class"/>
    <s v="ME-17725"/>
    <s v="Max Engle"/>
    <x v="0"/>
    <x v="0"/>
    <s v="Chicago"/>
    <x v="10"/>
    <n v="60610"/>
    <x v="2"/>
    <s v="OFF-PA-10001526"/>
    <x v="1"/>
    <s v="Paper"/>
    <s v="Xerox 1949"/>
    <n v="35.856000000000002"/>
    <n v="0.3"/>
    <n v="25.0992"/>
  </r>
  <r>
    <n v="7400"/>
    <s v="CA-2015-124807"/>
    <x v="136"/>
    <d v="2015-07-15T00:00:00"/>
    <s v="Second Class"/>
    <s v="ME-17725"/>
    <s v="Max Engle"/>
    <x v="0"/>
    <x v="0"/>
    <s v="Chicago"/>
    <x v="10"/>
    <n v="60610"/>
    <x v="2"/>
    <s v="TEC-AC-10002857"/>
    <x v="2"/>
    <s v="Accessories"/>
    <s v="Verbatim 25 GB 6x Blu-ray Single Layer Recordable Disc, 1/Pack"/>
    <n v="23.84"/>
    <n v="0.35"/>
    <n v="15.496"/>
  </r>
  <r>
    <n v="7401"/>
    <s v="CA-2017-110009"/>
    <x v="162"/>
    <d v="2017-09-13T00:00:00"/>
    <s v="Standard Class"/>
    <s v="TR-21325"/>
    <s v="Toby Ritter"/>
    <x v="0"/>
    <x v="0"/>
    <s v="Seattle"/>
    <x v="4"/>
    <n v="98103"/>
    <x v="1"/>
    <s v="FUR-FU-10003039"/>
    <x v="0"/>
    <s v="Furnishings"/>
    <s v="Howard Miller 11-1/2 Diameter Grantwood Wall Clock"/>
    <n v="43.13"/>
    <n v="0.4"/>
    <n v="25.878"/>
  </r>
  <r>
    <n v="7402"/>
    <s v="CA-2017-110009"/>
    <x v="162"/>
    <d v="2017-09-13T00:00:00"/>
    <s v="Standard Class"/>
    <s v="TR-21325"/>
    <s v="Toby Ritter"/>
    <x v="0"/>
    <x v="0"/>
    <s v="Seattle"/>
    <x v="4"/>
    <n v="98103"/>
    <x v="1"/>
    <s v="OFF-PA-10002615"/>
    <x v="1"/>
    <s v="Paper"/>
    <s v="Ampad Gold Fibre Wirebound Steno Books, 6 x 9, Gregg Ruled"/>
    <n v="30.87"/>
    <n v="0.4"/>
    <n v="18.521999999999998"/>
  </r>
  <r>
    <n v="7403"/>
    <s v="CA-2018-168172"/>
    <x v="634"/>
    <d v="2018-08-10T00:00:00"/>
    <s v="Standard Class"/>
    <s v="SH-20395"/>
    <s v="Shahid Hopkins"/>
    <x v="0"/>
    <x v="0"/>
    <s v="New York City"/>
    <x v="15"/>
    <n v="10011"/>
    <x v="3"/>
    <s v="OFF-SU-10002573"/>
    <x v="1"/>
    <s v="Supplies"/>
    <s v="Acme 10 Easy Grip Assistive Scissors"/>
    <n v="70.12"/>
    <n v="0.45"/>
    <n v="38.566000000000003"/>
  </r>
  <r>
    <n v="7404"/>
    <s v="CA-2016-100146"/>
    <x v="263"/>
    <d v="2016-05-19T00:00:00"/>
    <s v="Standard Class"/>
    <s v="CB-12535"/>
    <s v="Claudia Bergmann"/>
    <x v="1"/>
    <x v="0"/>
    <s v="Camarillo"/>
    <x v="1"/>
    <n v="93010"/>
    <x v="1"/>
    <s v="FUR-BO-10004015"/>
    <x v="0"/>
    <s v="Bookcases"/>
    <s v="Bush Andora Bookcase, Maple/Graphite Gray Finish"/>
    <n v="509.95749999999998"/>
    <n v="0.5"/>
    <n v="254.97874999999999"/>
  </r>
  <r>
    <n v="7405"/>
    <s v="CA-2016-100146"/>
    <x v="263"/>
    <d v="2016-05-19T00:00:00"/>
    <s v="Standard Class"/>
    <s v="CB-12535"/>
    <s v="Claudia Bergmann"/>
    <x v="1"/>
    <x v="0"/>
    <s v="Camarillo"/>
    <x v="1"/>
    <n v="93010"/>
    <x v="1"/>
    <s v="FUR-FU-10001979"/>
    <x v="0"/>
    <s v="Furnishings"/>
    <s v="Dana Halogen Swing-Arm Architect Lamp"/>
    <n v="122.91"/>
    <n v="0.4"/>
    <n v="73.745999999999995"/>
  </r>
  <r>
    <n v="7406"/>
    <s v="CA-2016-100146"/>
    <x v="263"/>
    <d v="2016-05-19T00:00:00"/>
    <s v="Standard Class"/>
    <s v="CB-12535"/>
    <s v="Claudia Bergmann"/>
    <x v="1"/>
    <x v="0"/>
    <s v="Camarillo"/>
    <x v="1"/>
    <n v="93010"/>
    <x v="1"/>
    <s v="FUR-CH-10003833"/>
    <x v="0"/>
    <s v="Chairs"/>
    <s v="Novimex Fabric Task Chair"/>
    <n v="97.567999999999998"/>
    <n v="0.45"/>
    <n v="53.662400000000005"/>
  </r>
  <r>
    <n v="7407"/>
    <s v="CA-2016-100146"/>
    <x v="263"/>
    <d v="2016-05-19T00:00:00"/>
    <s v="Standard Class"/>
    <s v="CB-12535"/>
    <s v="Claudia Bergmann"/>
    <x v="1"/>
    <x v="0"/>
    <s v="Camarillo"/>
    <x v="1"/>
    <n v="93010"/>
    <x v="1"/>
    <s v="FUR-CH-10004495"/>
    <x v="0"/>
    <s v="Chairs"/>
    <s v="Global Leather and Oak Executive Chair, Black"/>
    <n v="722.35199999999998"/>
    <n v="0.45"/>
    <n v="397.29360000000003"/>
  </r>
  <r>
    <n v="7408"/>
    <s v="CA-2018-152079"/>
    <x v="176"/>
    <d v="2018-01-21T00:00:00"/>
    <s v="First Class"/>
    <s v="ML-17410"/>
    <s v="Maris LaWare"/>
    <x v="0"/>
    <x v="0"/>
    <s v="Chicago"/>
    <x v="10"/>
    <n v="60653"/>
    <x v="2"/>
    <s v="OFF-LA-10001613"/>
    <x v="1"/>
    <s v="Labels"/>
    <s v="Avery File Folder Labels"/>
    <n v="11.52"/>
    <n v="0.3"/>
    <n v="8.0640000000000001"/>
  </r>
  <r>
    <n v="7409"/>
    <s v="CA-2017-129728"/>
    <x v="198"/>
    <d v="2017-06-06T00:00:00"/>
    <s v="Standard Class"/>
    <s v="JG-15310"/>
    <s v="Jason Gross"/>
    <x v="1"/>
    <x v="0"/>
    <s v="Los Angeles"/>
    <x v="1"/>
    <n v="90032"/>
    <x v="1"/>
    <s v="FUR-FU-10003247"/>
    <x v="0"/>
    <s v="Furnishings"/>
    <s v="36X48 HARDFLOOR CHAIRMAT"/>
    <n v="167.84"/>
    <n v="0.4"/>
    <n v="100.70399999999999"/>
  </r>
  <r>
    <n v="7410"/>
    <s v="CA-2015-121769"/>
    <x v="918"/>
    <d v="2015-04-12T00:00:00"/>
    <s v="Standard Class"/>
    <s v="JS-15880"/>
    <s v="John Stevenson"/>
    <x v="0"/>
    <x v="0"/>
    <s v="Toledo"/>
    <x v="24"/>
    <n v="43615"/>
    <x v="3"/>
    <s v="FUR-TA-10004442"/>
    <x v="0"/>
    <s v="Tables"/>
    <s v="Riverside Furniture Stanwyck Manor Table Series"/>
    <n v="172.11"/>
    <n v="0.45"/>
    <n v="94.660500000000013"/>
  </r>
  <r>
    <n v="7411"/>
    <s v="CA-2015-103058"/>
    <x v="149"/>
    <d v="2015-07-24T00:00:00"/>
    <s v="First Class"/>
    <s v="AG-10270"/>
    <s v="Alejandro Grove"/>
    <x v="0"/>
    <x v="0"/>
    <s v="New York City"/>
    <x v="15"/>
    <n v="10011"/>
    <x v="3"/>
    <s v="TEC-AC-10001314"/>
    <x v="2"/>
    <s v="Accessories"/>
    <s v="Case Logic 2.4GHz Wireless Keyboard"/>
    <n v="99.98"/>
    <n v="0.45"/>
    <n v="54.989000000000004"/>
  </r>
  <r>
    <n v="7412"/>
    <s v="CA-2018-121125"/>
    <x v="1109"/>
    <d v="2018-06-03T00:00:00"/>
    <s v="Standard Class"/>
    <s v="MG-17890"/>
    <s v="Michael Granlund"/>
    <x v="2"/>
    <x v="0"/>
    <s v="Tigard"/>
    <x v="21"/>
    <n v="97224"/>
    <x v="1"/>
    <s v="TEC-PH-10001619"/>
    <x v="2"/>
    <s v="Phones"/>
    <s v="LG G3"/>
    <n v="156.792"/>
    <n v="0.4"/>
    <n v="94.075199999999995"/>
  </r>
  <r>
    <n v="7413"/>
    <s v="CA-2018-121125"/>
    <x v="1109"/>
    <d v="2018-06-03T00:00:00"/>
    <s v="Standard Class"/>
    <s v="MG-17890"/>
    <s v="Michael Granlund"/>
    <x v="2"/>
    <x v="0"/>
    <s v="Tigard"/>
    <x v="21"/>
    <n v="97224"/>
    <x v="1"/>
    <s v="TEC-AC-10002323"/>
    <x v="2"/>
    <s v="Accessories"/>
    <s v="SanDisk Ultra 32 GB MicroSDHC Class 10 Memory Card"/>
    <n v="35.36"/>
    <n v="0.45"/>
    <n v="19.448"/>
  </r>
  <r>
    <n v="7414"/>
    <s v="CA-2018-121125"/>
    <x v="1109"/>
    <d v="2018-06-03T00:00:00"/>
    <s v="Standard Class"/>
    <s v="MG-17890"/>
    <s v="Michael Granlund"/>
    <x v="2"/>
    <x v="0"/>
    <s v="Tigard"/>
    <x v="21"/>
    <n v="97224"/>
    <x v="1"/>
    <s v="FUR-FU-10000820"/>
    <x v="0"/>
    <s v="Furnishings"/>
    <s v="Tensor Brushed Steel Torchiere Floor Lamp"/>
    <n v="13.592000000000001"/>
    <n v="0.4"/>
    <n v="8.1552000000000007"/>
  </r>
  <r>
    <n v="7415"/>
    <s v="US-2017-114013"/>
    <x v="69"/>
    <d v="2017-03-15T00:00:00"/>
    <s v="Second Class"/>
    <s v="SC-20770"/>
    <s v="Stewart Carmichael"/>
    <x v="1"/>
    <x v="0"/>
    <s v="Philadelphia"/>
    <x v="9"/>
    <n v="19134"/>
    <x v="3"/>
    <s v="FUR-CH-10004287"/>
    <x v="0"/>
    <s v="Chairs"/>
    <s v="SAFCO Arco Folding Chair"/>
    <n v="386.68"/>
    <n v="0.45"/>
    <n v="212.67400000000004"/>
  </r>
  <r>
    <n v="7416"/>
    <s v="US-2017-114013"/>
    <x v="69"/>
    <d v="2017-03-15T00:00:00"/>
    <s v="Second Class"/>
    <s v="SC-20770"/>
    <s v="Stewart Carmichael"/>
    <x v="1"/>
    <x v="0"/>
    <s v="Philadelphia"/>
    <x v="9"/>
    <n v="19134"/>
    <x v="3"/>
    <s v="TEC-AC-10000474"/>
    <x v="2"/>
    <s v="Accessories"/>
    <s v="Kensington Expert Mouse Optical USB Trackball for PC or Mac"/>
    <n v="379.96"/>
    <n v="0.45"/>
    <n v="208.97800000000001"/>
  </r>
  <r>
    <n v="7417"/>
    <s v="US-2017-114013"/>
    <x v="69"/>
    <d v="2017-03-15T00:00:00"/>
    <s v="Second Class"/>
    <s v="SC-20770"/>
    <s v="Stewart Carmichael"/>
    <x v="1"/>
    <x v="0"/>
    <s v="Philadelphia"/>
    <x v="9"/>
    <n v="19134"/>
    <x v="3"/>
    <s v="TEC-PH-10001494"/>
    <x v="2"/>
    <s v="Phones"/>
    <s v="Polycom CX600 IP Phone VoIP phone"/>
    <n v="539.91"/>
    <n v="0.4"/>
    <n v="323.94599999999997"/>
  </r>
  <r>
    <n v="7418"/>
    <s v="US-2017-114013"/>
    <x v="69"/>
    <d v="2017-03-15T00:00:00"/>
    <s v="Second Class"/>
    <s v="SC-20770"/>
    <s v="Stewart Carmichael"/>
    <x v="1"/>
    <x v="0"/>
    <s v="Philadelphia"/>
    <x v="9"/>
    <n v="19134"/>
    <x v="3"/>
    <s v="OFF-PA-10004996"/>
    <x v="1"/>
    <s v="Paper"/>
    <s v="Speediset Carbonless Redi-Letter 7 x 8 1/2"/>
    <n v="41.24"/>
    <n v="0.4"/>
    <n v="24.744"/>
  </r>
  <r>
    <n v="7419"/>
    <s v="US-2017-114013"/>
    <x v="69"/>
    <d v="2017-03-15T00:00:00"/>
    <s v="Second Class"/>
    <s v="SC-20770"/>
    <s v="Stewart Carmichael"/>
    <x v="1"/>
    <x v="0"/>
    <s v="Philadelphia"/>
    <x v="9"/>
    <n v="19134"/>
    <x v="3"/>
    <s v="OFF-BI-10004318"/>
    <x v="1"/>
    <s v="Binders"/>
    <s v="Ibico EB-19 Dual Function Manual Binding System"/>
    <n v="51.896999999999998"/>
    <n v="0.4"/>
    <n v="31.138199999999998"/>
  </r>
  <r>
    <n v="7420"/>
    <s v="US-2017-114013"/>
    <x v="69"/>
    <d v="2017-03-15T00:00:00"/>
    <s v="Second Class"/>
    <s v="SC-20770"/>
    <s v="Stewart Carmichael"/>
    <x v="1"/>
    <x v="0"/>
    <s v="Philadelphia"/>
    <x v="9"/>
    <n v="19134"/>
    <x v="3"/>
    <s v="OFF-ST-10002574"/>
    <x v="1"/>
    <s v="Storage"/>
    <s v="SAFCO Commercial Wire Shelving, Black"/>
    <n v="552.55999999999995"/>
    <n v="0.5"/>
    <n v="276.27999999999997"/>
  </r>
  <r>
    <n v="7421"/>
    <s v="US-2017-114013"/>
    <x v="69"/>
    <d v="2017-03-15T00:00:00"/>
    <s v="Second Class"/>
    <s v="SC-20770"/>
    <s v="Stewart Carmichael"/>
    <x v="1"/>
    <x v="0"/>
    <s v="Philadelphia"/>
    <x v="9"/>
    <n v="19134"/>
    <x v="3"/>
    <s v="OFF-BI-10002353"/>
    <x v="1"/>
    <s v="Binders"/>
    <s v="GBC VeloBind Cover Sets"/>
    <n v="23.16"/>
    <n v="0.4"/>
    <n v="13.895999999999999"/>
  </r>
  <r>
    <n v="7422"/>
    <s v="US-2017-114013"/>
    <x v="69"/>
    <d v="2017-03-15T00:00:00"/>
    <s v="Second Class"/>
    <s v="SC-20770"/>
    <s v="Stewart Carmichael"/>
    <x v="1"/>
    <x v="0"/>
    <s v="Philadelphia"/>
    <x v="9"/>
    <n v="19134"/>
    <x v="3"/>
    <s v="OFF-ST-10003641"/>
    <x v="1"/>
    <s v="Storage"/>
    <s v="Space Solutions Industrial Galvanized Steel Shelving."/>
    <n v="126.08"/>
    <n v="0.5"/>
    <n v="63.04"/>
  </r>
  <r>
    <n v="7423"/>
    <s v="US-2017-114013"/>
    <x v="69"/>
    <d v="2017-03-15T00:00:00"/>
    <s v="Second Class"/>
    <s v="SC-20770"/>
    <s v="Stewart Carmichael"/>
    <x v="1"/>
    <x v="0"/>
    <s v="Philadelphia"/>
    <x v="9"/>
    <n v="19134"/>
    <x v="3"/>
    <s v="TEC-MA-10001148"/>
    <x v="2"/>
    <s v="Machines"/>
    <s v="Okidata MB491 Multifunction Printer"/>
    <n v="449.1"/>
    <n v="0.45"/>
    <n v="247.00500000000002"/>
  </r>
  <r>
    <n v="7424"/>
    <s v="CA-2018-135069"/>
    <x v="318"/>
    <d v="2018-04-14T00:00:00"/>
    <s v="Standard Class"/>
    <s v="BS-11755"/>
    <s v="Bruce Stewart"/>
    <x v="0"/>
    <x v="0"/>
    <s v="Philadelphia"/>
    <x v="9"/>
    <n v="19143"/>
    <x v="3"/>
    <s v="OFF-AP-10000026"/>
    <x v="1"/>
    <s v="Appliances"/>
    <s v="Tripp Lite Isotel 6 Outlet Surge Protector with Fax/Modem Protection"/>
    <n v="195.10400000000001"/>
    <n v="0.4"/>
    <n v="117.0624"/>
  </r>
  <r>
    <n v="7425"/>
    <s v="CA-2018-135069"/>
    <x v="318"/>
    <d v="2018-04-14T00:00:00"/>
    <s v="Standard Class"/>
    <s v="BS-11755"/>
    <s v="Bruce Stewart"/>
    <x v="0"/>
    <x v="0"/>
    <s v="Philadelphia"/>
    <x v="9"/>
    <n v="19143"/>
    <x v="3"/>
    <s v="FUR-FU-10003878"/>
    <x v="0"/>
    <s v="Furnishings"/>
    <s v="Linden 10 Round Wall Clock, Black"/>
    <n v="36.671999999999997"/>
    <n v="0.4"/>
    <n v="22.003199999999996"/>
  </r>
  <r>
    <n v="7426"/>
    <s v="CA-2017-101693"/>
    <x v="674"/>
    <d v="2017-06-27T00:00:00"/>
    <s v="Second Class"/>
    <s v="LC-17140"/>
    <s v="Logan Currie"/>
    <x v="0"/>
    <x v="0"/>
    <s v="Houston"/>
    <x v="5"/>
    <n v="77070"/>
    <x v="2"/>
    <s v="FUR-CH-10001146"/>
    <x v="0"/>
    <s v="Chairs"/>
    <s v="Global Value Mid-Back Managers Chair, Gray"/>
    <n v="85.245999999999995"/>
    <n v="0.35"/>
    <n v="55.4099"/>
  </r>
  <r>
    <n v="7427"/>
    <s v="CA-2017-101693"/>
    <x v="674"/>
    <d v="2017-06-27T00:00:00"/>
    <s v="Second Class"/>
    <s v="LC-17140"/>
    <s v="Logan Currie"/>
    <x v="0"/>
    <x v="0"/>
    <s v="Houston"/>
    <x v="5"/>
    <n v="77070"/>
    <x v="2"/>
    <s v="FUR-FU-10003919"/>
    <x v="0"/>
    <s v="Furnishings"/>
    <s v="Eldon Executive Woodline II Cherry Finish Desk Accessories"/>
    <n v="32.712000000000003"/>
    <n v="0.3"/>
    <n v="22.898400000000002"/>
  </r>
  <r>
    <n v="7428"/>
    <s v="US-2015-164763"/>
    <x v="461"/>
    <d v="2015-03-21T00:00:00"/>
    <s v="Standard Class"/>
    <s v="MH-17440"/>
    <s v="Mark Haberlin"/>
    <x v="1"/>
    <x v="0"/>
    <s v="Jackson"/>
    <x v="35"/>
    <n v="39212"/>
    <x v="0"/>
    <s v="OFF-BI-10000605"/>
    <x v="1"/>
    <s v="Binders"/>
    <s v="Acco Pressboard Covers with Storage Hooks, 9 1/2 x 11, Executive Red"/>
    <n v="11.43"/>
    <n v="0.25"/>
    <n v="8.5724999999999998"/>
  </r>
  <r>
    <n v="7429"/>
    <s v="US-2015-164763"/>
    <x v="461"/>
    <d v="2015-03-21T00:00:00"/>
    <s v="Standard Class"/>
    <s v="MH-17440"/>
    <s v="Mark Haberlin"/>
    <x v="1"/>
    <x v="0"/>
    <s v="Jackson"/>
    <x v="35"/>
    <n v="39212"/>
    <x v="0"/>
    <s v="OFF-BI-10000309"/>
    <x v="1"/>
    <s v="Binders"/>
    <s v="GBC Twin Loop Wire Binding Elements, 9/16 Spine, Black"/>
    <n v="30.44"/>
    <n v="0.25"/>
    <n v="22.830000000000002"/>
  </r>
  <r>
    <n v="7430"/>
    <s v="US-2015-164763"/>
    <x v="461"/>
    <d v="2015-03-21T00:00:00"/>
    <s v="Standard Class"/>
    <s v="MH-17440"/>
    <s v="Mark Haberlin"/>
    <x v="1"/>
    <x v="0"/>
    <s v="Jackson"/>
    <x v="35"/>
    <n v="39212"/>
    <x v="0"/>
    <s v="OFF-PA-10003349"/>
    <x v="1"/>
    <s v="Paper"/>
    <s v="Xerox 1957"/>
    <n v="12.96"/>
    <n v="0.25"/>
    <n v="9.7200000000000006"/>
  </r>
  <r>
    <n v="7431"/>
    <s v="US-2015-164763"/>
    <x v="461"/>
    <d v="2015-03-21T00:00:00"/>
    <s v="Standard Class"/>
    <s v="MH-17440"/>
    <s v="Mark Haberlin"/>
    <x v="1"/>
    <x v="0"/>
    <s v="Jackson"/>
    <x v="35"/>
    <n v="39212"/>
    <x v="0"/>
    <s v="OFF-PA-10003063"/>
    <x v="1"/>
    <s v="Paper"/>
    <s v="EcoTones Memo Sheets"/>
    <n v="16"/>
    <n v="0.25"/>
    <n v="12"/>
  </r>
  <r>
    <n v="7432"/>
    <s v="US-2015-164763"/>
    <x v="461"/>
    <d v="2015-03-21T00:00:00"/>
    <s v="Standard Class"/>
    <s v="MH-17440"/>
    <s v="Mark Haberlin"/>
    <x v="1"/>
    <x v="0"/>
    <s v="Jackson"/>
    <x v="35"/>
    <n v="39212"/>
    <x v="0"/>
    <s v="OFF-AP-10003971"/>
    <x v="1"/>
    <s v="Appliances"/>
    <s v="Belkin 6 Outlet Metallic Surge Strip"/>
    <n v="32.67"/>
    <n v="0.25"/>
    <n v="24.502500000000001"/>
  </r>
  <r>
    <n v="7433"/>
    <s v="CA-2015-161249"/>
    <x v="128"/>
    <d v="2015-08-13T00:00:00"/>
    <s v="Standard Class"/>
    <s v="RD-19720"/>
    <s v="Roger Demir"/>
    <x v="0"/>
    <x v="0"/>
    <s v="Phoenix"/>
    <x v="16"/>
    <n v="85023"/>
    <x v="1"/>
    <s v="OFF-FA-10004838"/>
    <x v="1"/>
    <s v="Fasteners"/>
    <s v="Super Bands, 12/Pack"/>
    <n v="4.4640000000000004"/>
    <n v="0.4"/>
    <n v="2.6784000000000003"/>
  </r>
  <r>
    <n v="7434"/>
    <s v="CA-2015-161249"/>
    <x v="128"/>
    <d v="2015-08-13T00:00:00"/>
    <s v="Standard Class"/>
    <s v="RD-19720"/>
    <s v="Roger Demir"/>
    <x v="0"/>
    <x v="0"/>
    <s v="Phoenix"/>
    <x v="16"/>
    <n v="85023"/>
    <x v="1"/>
    <s v="OFF-BI-10001097"/>
    <x v="1"/>
    <s v="Binders"/>
    <s v="Avery Hole Reinforcements"/>
    <n v="9.3450000000000006"/>
    <n v="0.4"/>
    <n v="5.6070000000000002"/>
  </r>
  <r>
    <n v="7435"/>
    <s v="CA-2016-148180"/>
    <x v="353"/>
    <d v="2016-07-31T00:00:00"/>
    <s v="Standard Class"/>
    <s v="BP-11095"/>
    <s v="Bart Pistole"/>
    <x v="1"/>
    <x v="0"/>
    <s v="Oxnard"/>
    <x v="1"/>
    <n v="93030"/>
    <x v="1"/>
    <s v="OFF-BI-10000605"/>
    <x v="1"/>
    <s v="Binders"/>
    <s v="Acco Pressboard Covers with Storage Hooks, 9 1/2 x 11, Executive Red"/>
    <n v="9.1440000000000001"/>
    <n v="0.4"/>
    <n v="5.4863999999999997"/>
  </r>
  <r>
    <n v="7436"/>
    <s v="CA-2016-148180"/>
    <x v="353"/>
    <d v="2016-07-31T00:00:00"/>
    <s v="Standard Class"/>
    <s v="BP-11095"/>
    <s v="Bart Pistole"/>
    <x v="1"/>
    <x v="0"/>
    <s v="Oxnard"/>
    <x v="1"/>
    <n v="93030"/>
    <x v="1"/>
    <s v="OFF-BI-10003314"/>
    <x v="1"/>
    <s v="Binders"/>
    <s v="Tuff Stuff Recycled Round Ring Binders"/>
    <n v="23.135999999999999"/>
    <n v="0.4"/>
    <n v="13.881599999999999"/>
  </r>
  <r>
    <n v="7437"/>
    <s v="CA-2016-148180"/>
    <x v="353"/>
    <d v="2016-07-31T00:00:00"/>
    <s v="Standard Class"/>
    <s v="BP-11095"/>
    <s v="Bart Pistole"/>
    <x v="1"/>
    <x v="0"/>
    <s v="Oxnard"/>
    <x v="1"/>
    <n v="93030"/>
    <x v="1"/>
    <s v="OFF-AR-10002067"/>
    <x v="1"/>
    <s v="Art"/>
    <s v="Newell 334"/>
    <n v="99.2"/>
    <n v="0.45"/>
    <n v="54.560000000000009"/>
  </r>
  <r>
    <n v="7438"/>
    <s v="CA-2015-165568"/>
    <x v="1162"/>
    <d v="2015-02-19T00:00:00"/>
    <s v="Standard Class"/>
    <s v="BF-11020"/>
    <s v="Barry Französisch"/>
    <x v="1"/>
    <x v="0"/>
    <s v="Seattle"/>
    <x v="4"/>
    <n v="98105"/>
    <x v="1"/>
    <s v="OFF-BI-10001031"/>
    <x v="1"/>
    <s v="Binders"/>
    <s v="Pressboard Data Binders by Wilson Jones"/>
    <n v="21.36"/>
    <n v="0.4"/>
    <n v="12.815999999999999"/>
  </r>
  <r>
    <n v="7439"/>
    <s v="CA-2016-145457"/>
    <x v="539"/>
    <d v="2016-03-27T00:00:00"/>
    <s v="Second Class"/>
    <s v="CP-12085"/>
    <s v="Cathy Prescott"/>
    <x v="1"/>
    <x v="0"/>
    <s v="Covington"/>
    <x v="4"/>
    <n v="98042"/>
    <x v="1"/>
    <s v="FUR-FU-10003832"/>
    <x v="0"/>
    <s v="Furnishings"/>
    <s v="Eldon Expressions Punched Metal &amp; Wood Desk Accessories, Black &amp; Cherry"/>
    <n v="46.9"/>
    <n v="0.4"/>
    <n v="28.139999999999997"/>
  </r>
  <r>
    <n v="7440"/>
    <s v="US-2018-163657"/>
    <x v="264"/>
    <d v="2018-09-06T00:00:00"/>
    <s v="Standard Class"/>
    <s v="JL-15235"/>
    <s v="Janet Lee"/>
    <x v="0"/>
    <x v="0"/>
    <s v="Los Angeles"/>
    <x v="1"/>
    <n v="90049"/>
    <x v="1"/>
    <s v="OFF-BI-10000138"/>
    <x v="1"/>
    <s v="Binders"/>
    <s v="Acco Translucent Poly Ring Binders"/>
    <n v="18.72"/>
    <n v="0.4"/>
    <n v="11.231999999999999"/>
  </r>
  <r>
    <n v="7441"/>
    <s v="US-2018-163657"/>
    <x v="264"/>
    <d v="2018-09-06T00:00:00"/>
    <s v="Standard Class"/>
    <s v="JL-15235"/>
    <s v="Janet Lee"/>
    <x v="0"/>
    <x v="0"/>
    <s v="Los Angeles"/>
    <x v="1"/>
    <n v="90049"/>
    <x v="1"/>
    <s v="FUR-TA-10004607"/>
    <x v="0"/>
    <s v="Tables"/>
    <s v="Hon 2111 Invitation Series Straight Table"/>
    <n v="236.52799999999999"/>
    <n v="0.45"/>
    <n v="130.09040000000002"/>
  </r>
  <r>
    <n v="7442"/>
    <s v="CA-2016-120446"/>
    <x v="547"/>
    <d v="2016-11-18T00:00:00"/>
    <s v="First Class"/>
    <s v="JG-15805"/>
    <s v="John Grady"/>
    <x v="1"/>
    <x v="0"/>
    <s v="San Diego"/>
    <x v="1"/>
    <n v="92105"/>
    <x v="1"/>
    <s v="OFF-LA-10003148"/>
    <x v="1"/>
    <s v="Labels"/>
    <s v="Avery 51"/>
    <n v="18.899999999999999"/>
    <n v="0.4"/>
    <n v="11.339999999999998"/>
  </r>
  <r>
    <n v="7443"/>
    <s v="CA-2015-109932"/>
    <x v="337"/>
    <d v="2015-12-11T00:00:00"/>
    <s v="First Class"/>
    <s v="VP-21760"/>
    <s v="Victoria Pisteka"/>
    <x v="1"/>
    <x v="0"/>
    <s v="Brownsville"/>
    <x v="5"/>
    <n v="78521"/>
    <x v="2"/>
    <s v="OFF-PA-10001804"/>
    <x v="1"/>
    <s v="Paper"/>
    <s v="Xerox 195"/>
    <n v="10.688000000000001"/>
    <n v="0.3"/>
    <n v="7.4816000000000003"/>
  </r>
  <r>
    <n v="7444"/>
    <s v="CA-2015-109932"/>
    <x v="337"/>
    <d v="2015-12-11T00:00:00"/>
    <s v="First Class"/>
    <s v="VP-21760"/>
    <s v="Victoria Pisteka"/>
    <x v="1"/>
    <x v="0"/>
    <s v="Brownsville"/>
    <x v="5"/>
    <n v="78521"/>
    <x v="2"/>
    <s v="OFF-ST-10000036"/>
    <x v="1"/>
    <s v="Storage"/>
    <s v="Recycled Data-Pak for Archival Bound Computer Printouts, 12-1/2 x 12-1/2 x 16"/>
    <n v="237.096"/>
    <n v="0.4"/>
    <n v="142.2576"/>
  </r>
  <r>
    <n v="7445"/>
    <s v="CA-2018-127474"/>
    <x v="447"/>
    <d v="2018-02-07T00:00:00"/>
    <s v="Second Class"/>
    <s v="RD-19810"/>
    <s v="Ross DeVincentis"/>
    <x v="2"/>
    <x v="0"/>
    <s v="Chicago"/>
    <x v="10"/>
    <n v="60610"/>
    <x v="2"/>
    <s v="OFF-PA-10001166"/>
    <x v="1"/>
    <s v="Paper"/>
    <s v="Xerox 2"/>
    <n v="5.1840000000000002"/>
    <n v="0.3"/>
    <n v="3.6288"/>
  </r>
  <r>
    <n v="7446"/>
    <s v="CA-2018-127474"/>
    <x v="447"/>
    <d v="2018-02-07T00:00:00"/>
    <s v="Second Class"/>
    <s v="RD-19810"/>
    <s v="Ross DeVincentis"/>
    <x v="2"/>
    <x v="0"/>
    <s v="Chicago"/>
    <x v="10"/>
    <n v="60610"/>
    <x v="2"/>
    <s v="OFF-PA-10001033"/>
    <x v="1"/>
    <s v="Paper"/>
    <s v="Xerox 1893"/>
    <n v="65.584000000000003"/>
    <n v="0.3"/>
    <n v="45.908799999999999"/>
  </r>
  <r>
    <n v="7447"/>
    <s v="CA-2018-127474"/>
    <x v="447"/>
    <d v="2018-02-07T00:00:00"/>
    <s v="Second Class"/>
    <s v="RD-19810"/>
    <s v="Ross DeVincentis"/>
    <x v="2"/>
    <x v="0"/>
    <s v="Chicago"/>
    <x v="10"/>
    <n v="60610"/>
    <x v="2"/>
    <s v="FUR-FU-10004597"/>
    <x v="0"/>
    <s v="Furnishings"/>
    <s v="Eldon Cleatmat Chair Mats for Medium Pile Carpets"/>
    <n v="22.2"/>
    <n v="0.3"/>
    <n v="15.54"/>
  </r>
  <r>
    <n v="7448"/>
    <s v="CA-2018-127474"/>
    <x v="447"/>
    <d v="2018-02-07T00:00:00"/>
    <s v="Second Class"/>
    <s v="RD-19810"/>
    <s v="Ross DeVincentis"/>
    <x v="2"/>
    <x v="0"/>
    <s v="Chicago"/>
    <x v="10"/>
    <n v="60610"/>
    <x v="2"/>
    <s v="OFF-PA-10000418"/>
    <x v="1"/>
    <s v="Paper"/>
    <s v="Xerox 189"/>
    <n v="419.4"/>
    <n v="0.3"/>
    <n v="293.58"/>
  </r>
  <r>
    <n v="7449"/>
    <s v="CA-2018-115448"/>
    <x v="343"/>
    <d v="2018-11-14T00:00:00"/>
    <s v="First Class"/>
    <s v="MH-18025"/>
    <s v="Michelle Huthwaite"/>
    <x v="0"/>
    <x v="0"/>
    <s v="Knoxville"/>
    <x v="18"/>
    <n v="37918"/>
    <x v="0"/>
    <s v="FUR-FU-10004090"/>
    <x v="0"/>
    <s v="Furnishings"/>
    <s v="Executive Impressions 14 Contract Wall Clock"/>
    <n v="88.92"/>
    <n v="0.25"/>
    <n v="66.69"/>
  </r>
  <r>
    <n v="7450"/>
    <s v="CA-2018-105669"/>
    <x v="697"/>
    <d v="2018-09-22T00:00:00"/>
    <s v="Second Class"/>
    <s v="SJ-20125"/>
    <s v="Sanjit Jacobs"/>
    <x v="2"/>
    <x v="0"/>
    <s v="Houston"/>
    <x v="5"/>
    <n v="77036"/>
    <x v="2"/>
    <s v="OFF-AR-10000390"/>
    <x v="1"/>
    <s v="Art"/>
    <s v="Newell Chalk Holder"/>
    <n v="9.9120000000000008"/>
    <n v="0.35"/>
    <n v="6.442800000000001"/>
  </r>
  <r>
    <n v="7451"/>
    <s v="CA-2018-105669"/>
    <x v="697"/>
    <d v="2018-09-22T00:00:00"/>
    <s v="Second Class"/>
    <s v="SJ-20125"/>
    <s v="Sanjit Jacobs"/>
    <x v="2"/>
    <x v="0"/>
    <s v="Houston"/>
    <x v="5"/>
    <n v="77036"/>
    <x v="2"/>
    <s v="FUR-CH-10003774"/>
    <x v="0"/>
    <s v="Chairs"/>
    <s v="Global Wood Trimmed Managers Task Chair, Khaki"/>
    <n v="318.43"/>
    <n v="0.35"/>
    <n v="206.9795"/>
  </r>
  <r>
    <n v="7452"/>
    <s v="CA-2018-105669"/>
    <x v="697"/>
    <d v="2018-09-22T00:00:00"/>
    <s v="Second Class"/>
    <s v="SJ-20125"/>
    <s v="Sanjit Jacobs"/>
    <x v="2"/>
    <x v="0"/>
    <s v="Houston"/>
    <x v="5"/>
    <n v="77036"/>
    <x v="2"/>
    <s v="OFF-BI-10002412"/>
    <x v="1"/>
    <s v="Binders"/>
    <s v="Wilson Jones “Snap” Scratch Pad Binder Tool for Ring Binders"/>
    <n v="5.8"/>
    <n v="0.3"/>
    <n v="4.0599999999999996"/>
  </r>
  <r>
    <n v="7453"/>
    <s v="CA-2018-105669"/>
    <x v="697"/>
    <d v="2018-09-22T00:00:00"/>
    <s v="Second Class"/>
    <s v="SJ-20125"/>
    <s v="Sanjit Jacobs"/>
    <x v="2"/>
    <x v="0"/>
    <s v="Houston"/>
    <x v="5"/>
    <n v="77036"/>
    <x v="2"/>
    <s v="TEC-PH-10002415"/>
    <x v="2"/>
    <s v="Phones"/>
    <s v="Polycom VoiceStation 500 Conference phone"/>
    <n v="1415.76"/>
    <n v="0.3"/>
    <n v="991.03199999999993"/>
  </r>
  <r>
    <n v="7454"/>
    <s v="CA-2018-134796"/>
    <x v="643"/>
    <d v="2018-07-01T00:00:00"/>
    <s v="Standard Class"/>
    <s v="FM-14380"/>
    <s v="Fred McMath"/>
    <x v="0"/>
    <x v="0"/>
    <s v="Bolingbrook"/>
    <x v="10"/>
    <n v="60440"/>
    <x v="2"/>
    <s v="TEC-PH-10003505"/>
    <x v="2"/>
    <s v="Phones"/>
    <s v="Geemarc AmpliPOWER60"/>
    <n v="148.47999999999999"/>
    <n v="0.3"/>
    <n v="103.93599999999999"/>
  </r>
  <r>
    <n v="7455"/>
    <s v="CA-2017-137743"/>
    <x v="679"/>
    <d v="2017-08-04T00:00:00"/>
    <s v="Standard Class"/>
    <s v="KH-16360"/>
    <s v="Katherine Hughes"/>
    <x v="0"/>
    <x v="0"/>
    <s v="Chicago"/>
    <x v="10"/>
    <n v="60623"/>
    <x v="2"/>
    <s v="OFF-LA-10003663"/>
    <x v="1"/>
    <s v="Labels"/>
    <s v="Avery 498"/>
    <n v="9.2479999999999993"/>
    <n v="0.3"/>
    <n v="6.4735999999999994"/>
  </r>
  <r>
    <n v="7456"/>
    <s v="CA-2017-137743"/>
    <x v="679"/>
    <d v="2017-08-04T00:00:00"/>
    <s v="Standard Class"/>
    <s v="KH-16360"/>
    <s v="Katherine Hughes"/>
    <x v="0"/>
    <x v="0"/>
    <s v="Chicago"/>
    <x v="10"/>
    <n v="60623"/>
    <x v="2"/>
    <s v="OFF-ST-10001780"/>
    <x v="1"/>
    <s v="Storage"/>
    <s v="Tennsco 16-Compartment Lockers with Coat Rack"/>
    <n v="1036.624"/>
    <n v="0.4"/>
    <n v="621.97439999999995"/>
  </r>
  <r>
    <n v="7457"/>
    <s v="CA-2016-137974"/>
    <x v="392"/>
    <d v="2016-04-18T00:00:00"/>
    <s v="First Class"/>
    <s v="LL-16840"/>
    <s v="Lauren Leatherbury"/>
    <x v="0"/>
    <x v="0"/>
    <s v="Waynesboro"/>
    <x v="17"/>
    <n v="22980"/>
    <x v="0"/>
    <s v="TEC-PH-10002033"/>
    <x v="2"/>
    <s v="Phones"/>
    <s v="Konftel 250 Conference phone - Charcoal black"/>
    <n v="569.64"/>
    <n v="0.25"/>
    <n v="427.23"/>
  </r>
  <r>
    <n v="7458"/>
    <s v="CA-2016-137974"/>
    <x v="392"/>
    <d v="2016-04-18T00:00:00"/>
    <s v="First Class"/>
    <s v="LL-16840"/>
    <s v="Lauren Leatherbury"/>
    <x v="0"/>
    <x v="0"/>
    <s v="Waynesboro"/>
    <x v="17"/>
    <n v="22980"/>
    <x v="0"/>
    <s v="OFF-BI-10001036"/>
    <x v="1"/>
    <s v="Binders"/>
    <s v="Cardinal EasyOpen D-Ring Binders"/>
    <n v="9.14"/>
    <n v="0.25"/>
    <n v="6.8550000000000004"/>
  </r>
  <r>
    <n v="7459"/>
    <s v="CA-2016-137974"/>
    <x v="392"/>
    <d v="2016-04-18T00:00:00"/>
    <s v="First Class"/>
    <s v="LL-16840"/>
    <s v="Lauren Leatherbury"/>
    <x v="0"/>
    <x v="0"/>
    <s v="Waynesboro"/>
    <x v="17"/>
    <n v="22980"/>
    <x v="0"/>
    <s v="FUR-FU-10001468"/>
    <x v="0"/>
    <s v="Furnishings"/>
    <s v="Tenex Antistatic Computer Chair Mats"/>
    <n v="1196.8599999999999"/>
    <n v="0.25"/>
    <n v="897.64499999999998"/>
  </r>
  <r>
    <n v="7460"/>
    <s v="CA-2016-137974"/>
    <x v="392"/>
    <d v="2016-04-18T00:00:00"/>
    <s v="First Class"/>
    <s v="LL-16840"/>
    <s v="Lauren Leatherbury"/>
    <x v="0"/>
    <x v="0"/>
    <s v="Waynesboro"/>
    <x v="17"/>
    <n v="22980"/>
    <x v="0"/>
    <s v="FUR-BO-10001519"/>
    <x v="0"/>
    <s v="Bookcases"/>
    <s v="OSullivan 3-Shelf Heavy-Duty Bookcases"/>
    <n v="523.26"/>
    <n v="0.35"/>
    <n v="340.11900000000003"/>
  </r>
  <r>
    <n v="7461"/>
    <s v="US-2016-136987"/>
    <x v="347"/>
    <d v="2016-04-14T00:00:00"/>
    <s v="Second Class"/>
    <s v="AR-10540"/>
    <s v="Andy Reiter"/>
    <x v="0"/>
    <x v="0"/>
    <s v="Los Angeles"/>
    <x v="1"/>
    <n v="90004"/>
    <x v="1"/>
    <s v="TEC-CO-10001943"/>
    <x v="2"/>
    <s v="Copiers"/>
    <s v="Canon PC-428 Personal Copier"/>
    <n v="639.96799999999996"/>
    <n v="0.5"/>
    <n v="319.98399999999998"/>
  </r>
  <r>
    <n v="7462"/>
    <s v="US-2016-136987"/>
    <x v="347"/>
    <d v="2016-04-14T00:00:00"/>
    <s v="Second Class"/>
    <s v="AR-10540"/>
    <s v="Andy Reiter"/>
    <x v="0"/>
    <x v="0"/>
    <s v="Los Angeles"/>
    <x v="1"/>
    <n v="90004"/>
    <x v="1"/>
    <s v="OFF-PA-10003127"/>
    <x v="1"/>
    <s v="Paper"/>
    <s v="Easy-staple paper"/>
    <n v="52.76"/>
    <n v="0.4"/>
    <n v="31.655999999999999"/>
  </r>
  <r>
    <n v="7463"/>
    <s v="CA-2016-138485"/>
    <x v="914"/>
    <d v="2016-03-01T00:00:00"/>
    <s v="Second Class"/>
    <s v="NP-18670"/>
    <s v="Nora Paige"/>
    <x v="0"/>
    <x v="0"/>
    <s v="Seattle"/>
    <x v="4"/>
    <n v="98105"/>
    <x v="1"/>
    <s v="TEC-AC-10002076"/>
    <x v="2"/>
    <s v="Accessories"/>
    <s v="Microsoft Natural Keyboard Elite"/>
    <n v="538.91999999999996"/>
    <n v="0.45"/>
    <n v="296.40600000000001"/>
  </r>
  <r>
    <n v="7464"/>
    <s v="CA-2017-103709"/>
    <x v="162"/>
    <d v="2017-09-15T00:00:00"/>
    <s v="Standard Class"/>
    <s v="LP-17095"/>
    <s v="Liz Preis"/>
    <x v="0"/>
    <x v="0"/>
    <s v="Visalia"/>
    <x v="1"/>
    <n v="93277"/>
    <x v="1"/>
    <s v="OFF-AR-10003338"/>
    <x v="1"/>
    <s v="Art"/>
    <s v="Eberhard Faber 3 1/2 Golf Pencils"/>
    <n v="14.88"/>
    <n v="0.45"/>
    <n v="8.1840000000000011"/>
  </r>
  <r>
    <n v="7465"/>
    <s v="CA-2017-103709"/>
    <x v="162"/>
    <d v="2017-09-15T00:00:00"/>
    <s v="Standard Class"/>
    <s v="LP-17095"/>
    <s v="Liz Preis"/>
    <x v="0"/>
    <x v="0"/>
    <s v="Visalia"/>
    <x v="1"/>
    <n v="93277"/>
    <x v="1"/>
    <s v="OFF-PA-10004610"/>
    <x v="1"/>
    <s v="Paper"/>
    <s v="Xerox 1900"/>
    <n v="34.24"/>
    <n v="0.4"/>
    <n v="20.544"/>
  </r>
  <r>
    <n v="7466"/>
    <s v="CA-2017-103709"/>
    <x v="162"/>
    <d v="2017-09-15T00:00:00"/>
    <s v="Standard Class"/>
    <s v="LP-17095"/>
    <s v="Liz Preis"/>
    <x v="0"/>
    <x v="0"/>
    <s v="Visalia"/>
    <x v="1"/>
    <n v="93277"/>
    <x v="1"/>
    <s v="OFF-ST-10001272"/>
    <x v="1"/>
    <s v="Storage"/>
    <s v="Mini 13-1/2 Capacity Data Binder Rack, Pearl"/>
    <n v="261.74"/>
    <n v="0.5"/>
    <n v="130.87"/>
  </r>
  <r>
    <n v="7467"/>
    <s v="CA-2017-138282"/>
    <x v="288"/>
    <d v="2017-05-23T00:00:00"/>
    <s v="Standard Class"/>
    <s v="AH-10690"/>
    <s v="Anna Häberlin"/>
    <x v="1"/>
    <x v="0"/>
    <s v="Los Angeles"/>
    <x v="1"/>
    <n v="90008"/>
    <x v="1"/>
    <s v="OFF-AP-10001366"/>
    <x v="1"/>
    <s v="Appliances"/>
    <s v="Staple holder"/>
    <n v="87.84"/>
    <n v="0.4"/>
    <n v="52.704000000000001"/>
  </r>
  <r>
    <n v="7468"/>
    <s v="CA-2018-148985"/>
    <x v="343"/>
    <d v="2018-11-15T00:00:00"/>
    <s v="Second Class"/>
    <s v="TB-21190"/>
    <s v="Thomas Brumley"/>
    <x v="2"/>
    <x v="0"/>
    <s v="Los Angeles"/>
    <x v="1"/>
    <n v="90045"/>
    <x v="1"/>
    <s v="FUR-FU-10001424"/>
    <x v="0"/>
    <s v="Furnishings"/>
    <s v="Dax Clear Box Frame"/>
    <n v="34.92"/>
    <n v="0.4"/>
    <n v="20.952000000000002"/>
  </r>
  <r>
    <n v="7469"/>
    <s v="CA-2015-138100"/>
    <x v="1114"/>
    <d v="2015-09-20T00:00:00"/>
    <s v="Standard Class"/>
    <s v="AA-10315"/>
    <s v="Alex Avila"/>
    <x v="0"/>
    <x v="0"/>
    <s v="New York City"/>
    <x v="15"/>
    <n v="10011"/>
    <x v="3"/>
    <s v="OFF-PA-10000349"/>
    <x v="1"/>
    <s v="Paper"/>
    <s v="Easy-staple paper"/>
    <n v="14.94"/>
    <n v="0.4"/>
    <n v="8.9639999999999986"/>
  </r>
  <r>
    <n v="7470"/>
    <s v="CA-2015-138100"/>
    <x v="1114"/>
    <d v="2015-09-20T00:00:00"/>
    <s v="Standard Class"/>
    <s v="AA-10315"/>
    <s v="Alex Avila"/>
    <x v="0"/>
    <x v="0"/>
    <s v="New York City"/>
    <x v="15"/>
    <n v="10011"/>
    <x v="3"/>
    <s v="FUR-FU-10002456"/>
    <x v="0"/>
    <s v="Furnishings"/>
    <s v="Master Caster Door Stop, Large Neon Orange"/>
    <n v="14.56"/>
    <n v="0.4"/>
    <n v="8.7360000000000007"/>
  </r>
  <r>
    <n v="7471"/>
    <s v="CA-2016-100734"/>
    <x v="426"/>
    <d v="2016-09-20T00:00:00"/>
    <s v="Standard Class"/>
    <s v="AC-10615"/>
    <s v="Ann Chong"/>
    <x v="1"/>
    <x v="0"/>
    <s v="Philadelphia"/>
    <x v="9"/>
    <n v="19143"/>
    <x v="3"/>
    <s v="OFF-BI-10002609"/>
    <x v="1"/>
    <s v="Binders"/>
    <s v="Avery Hidden Tab Dividers for Binding Systems"/>
    <n v="3.5760000000000001"/>
    <n v="0.4"/>
    <n v="2.1456"/>
  </r>
  <r>
    <n v="7472"/>
    <s v="CA-2016-100734"/>
    <x v="426"/>
    <d v="2016-09-20T00:00:00"/>
    <s v="Standard Class"/>
    <s v="AC-10615"/>
    <s v="Ann Chong"/>
    <x v="1"/>
    <x v="0"/>
    <s v="Philadelphia"/>
    <x v="9"/>
    <n v="19143"/>
    <x v="3"/>
    <s v="OFF-ST-10001522"/>
    <x v="1"/>
    <s v="Storage"/>
    <s v="Gould Plastics 18-Pocket Panel Bin, 34w x 5-1/4d x 20-1/2h"/>
    <n v="147.184"/>
    <n v="0.5"/>
    <n v="73.591999999999999"/>
  </r>
  <r>
    <n v="7473"/>
    <s v="CA-2017-139997"/>
    <x v="949"/>
    <d v="2017-07-03T00:00:00"/>
    <s v="First Class"/>
    <s v="EM-14140"/>
    <s v="Eugene Moren"/>
    <x v="2"/>
    <x v="0"/>
    <s v="Lehi"/>
    <x v="7"/>
    <n v="84043"/>
    <x v="1"/>
    <s v="TEC-CO-10000971"/>
    <x v="2"/>
    <s v="Copiers"/>
    <s v="Hewlett Packard 310 Color Digital Copier"/>
    <n v="1499.95"/>
    <n v="0.5"/>
    <n v="749.97500000000002"/>
  </r>
  <r>
    <n v="7474"/>
    <s v="CA-2017-109652"/>
    <x v="342"/>
    <d v="2017-04-15T00:00:00"/>
    <s v="Standard Class"/>
    <s v="QJ-19255"/>
    <s v="Quincy Jones"/>
    <x v="1"/>
    <x v="0"/>
    <s v="Chicago"/>
    <x v="10"/>
    <n v="60653"/>
    <x v="2"/>
    <s v="OFF-AR-10000034"/>
    <x v="1"/>
    <s v="Art"/>
    <s v="BIC Brite Liner Grip Highlighters, Assorted, 5/Pack"/>
    <n v="13.568"/>
    <n v="0.35"/>
    <n v="8.8192000000000004"/>
  </r>
  <r>
    <n v="7475"/>
    <s v="CA-2015-167199"/>
    <x v="1037"/>
    <d v="2015-01-10T00:00:00"/>
    <s v="Standard Class"/>
    <s v="ME-17320"/>
    <s v="Maria Etezadi"/>
    <x v="2"/>
    <x v="0"/>
    <s v="Henderson"/>
    <x v="0"/>
    <n v="42420"/>
    <x v="0"/>
    <s v="FUR-CH-10004063"/>
    <x v="0"/>
    <s v="Chairs"/>
    <s v="Global Deluxe High-Back Managers Chair"/>
    <n v="2573.8200000000002"/>
    <n v="0.3"/>
    <n v="1801.674"/>
  </r>
  <r>
    <n v="7476"/>
    <s v="CA-2015-167199"/>
    <x v="1037"/>
    <d v="2015-01-10T00:00:00"/>
    <s v="Standard Class"/>
    <s v="ME-17320"/>
    <s v="Maria Etezadi"/>
    <x v="2"/>
    <x v="0"/>
    <s v="Henderson"/>
    <x v="0"/>
    <n v="42420"/>
    <x v="0"/>
    <s v="OFF-BI-10004632"/>
    <x v="1"/>
    <s v="Binders"/>
    <s v="Ibico Hi-Tech Manual Binding System"/>
    <n v="609.98"/>
    <n v="0.25"/>
    <n v="457.48500000000001"/>
  </r>
  <r>
    <n v="7477"/>
    <s v="CA-2015-167199"/>
    <x v="1037"/>
    <d v="2015-01-10T00:00:00"/>
    <s v="Standard Class"/>
    <s v="ME-17320"/>
    <s v="Maria Etezadi"/>
    <x v="2"/>
    <x v="0"/>
    <s v="Henderson"/>
    <x v="0"/>
    <n v="42420"/>
    <x v="0"/>
    <s v="OFF-AR-10001662"/>
    <x v="1"/>
    <s v="Art"/>
    <s v="Rogers Handheld Barrel Pencil Sharpener"/>
    <n v="5.48"/>
    <n v="0.3"/>
    <n v="3.8359999999999999"/>
  </r>
  <r>
    <n v="7478"/>
    <s v="CA-2015-167199"/>
    <x v="1037"/>
    <d v="2015-01-10T00:00:00"/>
    <s v="Standard Class"/>
    <s v="ME-17320"/>
    <s v="Maria Etezadi"/>
    <x v="2"/>
    <x v="0"/>
    <s v="Henderson"/>
    <x v="0"/>
    <n v="42420"/>
    <x v="0"/>
    <s v="TEC-PH-10004977"/>
    <x v="2"/>
    <s v="Phones"/>
    <s v="GE 30524EE4"/>
    <n v="391.98"/>
    <n v="0.25"/>
    <n v="293.98500000000001"/>
  </r>
  <r>
    <n v="7479"/>
    <s v="CA-2015-167199"/>
    <x v="1037"/>
    <d v="2015-01-10T00:00:00"/>
    <s v="Standard Class"/>
    <s v="ME-17320"/>
    <s v="Maria Etezadi"/>
    <x v="2"/>
    <x v="0"/>
    <s v="Henderson"/>
    <x v="0"/>
    <n v="42420"/>
    <x v="0"/>
    <s v="TEC-PH-10004539"/>
    <x v="2"/>
    <s v="Phones"/>
    <s v="Wireless Extenders zBoost YX545 SOHO Signal Booster"/>
    <n v="755.96"/>
    <n v="0.25"/>
    <n v="566.97"/>
  </r>
  <r>
    <n v="7480"/>
    <s v="CA-2015-167199"/>
    <x v="1037"/>
    <d v="2015-01-10T00:00:00"/>
    <s v="Standard Class"/>
    <s v="ME-17320"/>
    <s v="Maria Etezadi"/>
    <x v="2"/>
    <x v="0"/>
    <s v="Henderson"/>
    <x v="0"/>
    <n v="42420"/>
    <x v="0"/>
    <s v="OFF-FA-10001883"/>
    <x v="1"/>
    <s v="Fasteners"/>
    <s v="Alliance Super-Size Bands, Assorted Sizes"/>
    <n v="31.12"/>
    <n v="0.25"/>
    <n v="23.34"/>
  </r>
  <r>
    <n v="7481"/>
    <s v="CA-2015-167199"/>
    <x v="1037"/>
    <d v="2015-01-10T00:00:00"/>
    <s v="Standard Class"/>
    <s v="ME-17320"/>
    <s v="Maria Etezadi"/>
    <x v="2"/>
    <x v="0"/>
    <s v="Henderson"/>
    <x v="0"/>
    <n v="42420"/>
    <x v="0"/>
    <s v="OFF-PA-10000955"/>
    <x v="1"/>
    <s v="Paper"/>
    <s v="Southworth 25% Cotton Granite Paper &amp; Envelopes"/>
    <n v="6.54"/>
    <n v="0.25"/>
    <n v="4.9050000000000002"/>
  </r>
  <r>
    <n v="7482"/>
    <s v="CA-2017-124583"/>
    <x v="142"/>
    <d v="2017-09-03T00:00:00"/>
    <s v="Second Class"/>
    <s v="LB-16795"/>
    <s v="Laurel Beltran"/>
    <x v="2"/>
    <x v="0"/>
    <s v="Huntington Beach"/>
    <x v="1"/>
    <n v="92646"/>
    <x v="1"/>
    <s v="OFF-EN-10002500"/>
    <x v="1"/>
    <s v="Envelopes"/>
    <s v="Globe Weis Peel &amp; Seel First Class Envelopes"/>
    <n v="12.78"/>
    <n v="0.4"/>
    <n v="7.6679999999999993"/>
  </r>
  <r>
    <n v="7483"/>
    <s v="CA-2015-113964"/>
    <x v="865"/>
    <d v="2015-09-30T00:00:00"/>
    <s v="Standard Class"/>
    <s v="JP-16135"/>
    <s v="Julie Prescott"/>
    <x v="2"/>
    <x v="0"/>
    <s v="New York City"/>
    <x v="15"/>
    <n v="10011"/>
    <x v="3"/>
    <s v="OFF-BI-10004654"/>
    <x v="1"/>
    <s v="Binders"/>
    <s v="Avery Binding System Hidden Tab Executive Style Index Sets"/>
    <n v="18.463999999999999"/>
    <n v="0.4"/>
    <n v="11.078399999999998"/>
  </r>
  <r>
    <n v="7484"/>
    <s v="CA-2015-129938"/>
    <x v="534"/>
    <d v="2015-12-17T00:00:00"/>
    <s v="Second Class"/>
    <s v="EB-13705"/>
    <s v="Ed Braxton"/>
    <x v="1"/>
    <x v="0"/>
    <s v="Philadelphia"/>
    <x v="9"/>
    <n v="19140"/>
    <x v="3"/>
    <s v="FUR-CH-10003774"/>
    <x v="0"/>
    <s v="Chairs"/>
    <s v="Global Wood Trimmed Managers Task Chair, Khaki"/>
    <n v="445.80200000000002"/>
    <n v="0.45"/>
    <n v="245.19110000000003"/>
  </r>
  <r>
    <n v="7485"/>
    <s v="CA-2018-135111"/>
    <x v="116"/>
    <d v="2019-01-02T00:00:00"/>
    <s v="Standard Class"/>
    <s v="CS-12400"/>
    <s v="Christopher Schild"/>
    <x v="2"/>
    <x v="0"/>
    <s v="Fargo"/>
    <x v="46"/>
    <n v="58103"/>
    <x v="2"/>
    <s v="OFF-AR-10004707"/>
    <x v="1"/>
    <s v="Art"/>
    <s v="Staples in misc. colors"/>
    <n v="2.48"/>
    <n v="0.35"/>
    <n v="1.6120000000000001"/>
  </r>
  <r>
    <n v="7486"/>
    <s v="CA-2018-135111"/>
    <x v="116"/>
    <d v="2019-01-02T00:00:00"/>
    <s v="Standard Class"/>
    <s v="CS-12400"/>
    <s v="Christopher Schild"/>
    <x v="2"/>
    <x v="0"/>
    <s v="Fargo"/>
    <x v="46"/>
    <n v="58103"/>
    <x v="2"/>
    <s v="OFF-BI-10004040"/>
    <x v="1"/>
    <s v="Binders"/>
    <s v="Wilson Jones Impact Binders"/>
    <n v="25.9"/>
    <n v="0.3"/>
    <n v="18.13"/>
  </r>
  <r>
    <n v="7487"/>
    <s v="US-2016-134558"/>
    <x v="546"/>
    <d v="2016-12-24T00:00:00"/>
    <s v="Second Class"/>
    <s v="PM-19135"/>
    <s v="Peter McVee"/>
    <x v="2"/>
    <x v="0"/>
    <s v="Dover"/>
    <x v="38"/>
    <n v="3820"/>
    <x v="3"/>
    <s v="OFF-PA-10001184"/>
    <x v="1"/>
    <s v="Paper"/>
    <s v="Xerox 1903"/>
    <n v="29.9"/>
    <n v="0.4"/>
    <n v="17.939999999999998"/>
  </r>
  <r>
    <n v="7488"/>
    <s v="US-2016-134558"/>
    <x v="546"/>
    <d v="2016-12-24T00:00:00"/>
    <s v="Second Class"/>
    <s v="PM-19135"/>
    <s v="Peter McVee"/>
    <x v="2"/>
    <x v="0"/>
    <s v="Dover"/>
    <x v="38"/>
    <n v="3820"/>
    <x v="3"/>
    <s v="TEC-AC-10004145"/>
    <x v="2"/>
    <s v="Accessories"/>
    <s v="Logitech diNovo Edge Keyboard"/>
    <n v="2249.91"/>
    <n v="0.45"/>
    <n v="1237.4504999999999"/>
  </r>
  <r>
    <n v="7489"/>
    <s v="US-2016-134558"/>
    <x v="546"/>
    <d v="2016-12-24T00:00:00"/>
    <s v="Second Class"/>
    <s v="PM-19135"/>
    <s v="Peter McVee"/>
    <x v="2"/>
    <x v="0"/>
    <s v="Dover"/>
    <x v="38"/>
    <n v="3820"/>
    <x v="3"/>
    <s v="FUR-TA-10003473"/>
    <x v="0"/>
    <s v="Tables"/>
    <s v="Bretford Rectangular Conference Table Tops"/>
    <n v="1053.164"/>
    <n v="0.45"/>
    <n v="579.24020000000007"/>
  </r>
  <r>
    <n v="7490"/>
    <s v="CA-2018-157196"/>
    <x v="60"/>
    <d v="2018-11-09T00:00:00"/>
    <s v="Standard Class"/>
    <s v="AA-10645"/>
    <s v="Anna Andreadi"/>
    <x v="0"/>
    <x v="0"/>
    <s v="San Diego"/>
    <x v="1"/>
    <n v="92105"/>
    <x v="1"/>
    <s v="OFF-PA-10003172"/>
    <x v="1"/>
    <s v="Paper"/>
    <s v="Xerox 1996"/>
    <n v="12.96"/>
    <n v="0.4"/>
    <n v="7.7759999999999998"/>
  </r>
  <r>
    <n v="7491"/>
    <s v="CA-2016-108672"/>
    <x v="229"/>
    <d v="2016-09-16T00:00:00"/>
    <s v="Standard Class"/>
    <s v="FA-14230"/>
    <s v="Frank Atkinson"/>
    <x v="1"/>
    <x v="0"/>
    <s v="Los Angeles"/>
    <x v="1"/>
    <n v="90032"/>
    <x v="1"/>
    <s v="FUR-FU-10003799"/>
    <x v="0"/>
    <s v="Furnishings"/>
    <s v="Seth Thomas 13 1/2 Wall Clock"/>
    <n v="106.68"/>
    <n v="0.4"/>
    <n v="64.007999999999996"/>
  </r>
  <r>
    <n v="7492"/>
    <s v="US-2018-118598"/>
    <x v="673"/>
    <d v="2018-11-16T00:00:00"/>
    <s v="Same Day"/>
    <s v="CM-12190"/>
    <s v="Charlotte Melton"/>
    <x v="0"/>
    <x v="0"/>
    <s v="Utica"/>
    <x v="15"/>
    <n v="13501"/>
    <x v="3"/>
    <s v="TEC-PH-10002583"/>
    <x v="2"/>
    <s v="Phones"/>
    <s v="iOttie HLCRIO102 Car Mount"/>
    <n v="119.94"/>
    <n v="0.4"/>
    <n v="71.963999999999999"/>
  </r>
  <r>
    <n v="7493"/>
    <s v="US-2018-160836"/>
    <x v="220"/>
    <d v="2018-09-16T00:00:00"/>
    <s v="Standard Class"/>
    <s v="CC-12475"/>
    <s v="Cindy Chapman"/>
    <x v="0"/>
    <x v="0"/>
    <s v="Houston"/>
    <x v="5"/>
    <n v="77070"/>
    <x v="2"/>
    <s v="OFF-PA-10004239"/>
    <x v="1"/>
    <s v="Paper"/>
    <s v="Xerox 1953"/>
    <n v="10.272"/>
    <n v="0.3"/>
    <n v="7.1903999999999995"/>
  </r>
  <r>
    <n v="7494"/>
    <s v="US-2018-160836"/>
    <x v="220"/>
    <d v="2018-09-16T00:00:00"/>
    <s v="Standard Class"/>
    <s v="CC-12475"/>
    <s v="Cindy Chapman"/>
    <x v="0"/>
    <x v="0"/>
    <s v="Houston"/>
    <x v="5"/>
    <n v="77070"/>
    <x v="2"/>
    <s v="FUR-TA-10002855"/>
    <x v="0"/>
    <s v="Tables"/>
    <s v="Bevis Round Conference Table Top &amp; Single Column Base"/>
    <n v="512.19000000000005"/>
    <n v="0.35"/>
    <n v="332.92350000000005"/>
  </r>
  <r>
    <n v="7495"/>
    <s v="US-2018-160836"/>
    <x v="220"/>
    <d v="2018-09-16T00:00:00"/>
    <s v="Standard Class"/>
    <s v="CC-12475"/>
    <s v="Cindy Chapman"/>
    <x v="0"/>
    <x v="0"/>
    <s v="Houston"/>
    <x v="5"/>
    <n v="77070"/>
    <x v="2"/>
    <s v="OFF-AP-10001626"/>
    <x v="1"/>
    <s v="Appliances"/>
    <s v="Commercial WindTunnel Clean Air Upright Vacuum, Replacement Belts, Filtration Bags"/>
    <n v="1.556"/>
    <n v="0.3"/>
    <n v="1.0891999999999999"/>
  </r>
  <r>
    <n v="7496"/>
    <s v="CA-2018-121048"/>
    <x v="1163"/>
    <d v="2018-07-18T00:00:00"/>
    <s v="Standard Class"/>
    <s v="TC-21295"/>
    <s v="Toby Carlisle"/>
    <x v="0"/>
    <x v="0"/>
    <s v="Westminster"/>
    <x v="1"/>
    <n v="92683"/>
    <x v="1"/>
    <s v="OFF-BI-10004022"/>
    <x v="1"/>
    <s v="Binders"/>
    <s v="Acco Suede Grain Vinyl Round Ring Binder"/>
    <n v="4.4480000000000004"/>
    <n v="0.4"/>
    <n v="2.6688000000000001"/>
  </r>
  <r>
    <n v="7497"/>
    <s v="CA-2018-121048"/>
    <x v="1163"/>
    <d v="2018-07-18T00:00:00"/>
    <s v="Standard Class"/>
    <s v="TC-21295"/>
    <s v="Toby Carlisle"/>
    <x v="0"/>
    <x v="0"/>
    <s v="Westminster"/>
    <x v="1"/>
    <n v="92683"/>
    <x v="1"/>
    <s v="FUR-FU-10003601"/>
    <x v="0"/>
    <s v="Furnishings"/>
    <s v="Deflect-o RollaMat Studded, Beveled Mat for Medium Pile Carpeting"/>
    <n v="276.69"/>
    <n v="0.4"/>
    <n v="166.01399999999998"/>
  </r>
  <r>
    <n v="7498"/>
    <s v="CA-2018-121048"/>
    <x v="1163"/>
    <d v="2018-07-18T00:00:00"/>
    <s v="Standard Class"/>
    <s v="TC-21295"/>
    <s v="Toby Carlisle"/>
    <x v="0"/>
    <x v="0"/>
    <s v="Westminster"/>
    <x v="1"/>
    <n v="92683"/>
    <x v="1"/>
    <s v="OFF-FA-10000490"/>
    <x v="1"/>
    <s v="Fasteners"/>
    <s v="OIC Binder Clips, Mini, 1/4 Capacity, Black"/>
    <n v="4.96"/>
    <n v="0.4"/>
    <n v="2.976"/>
  </r>
  <r>
    <n v="7499"/>
    <s v="CA-2018-121048"/>
    <x v="1163"/>
    <d v="2018-07-18T00:00:00"/>
    <s v="Standard Class"/>
    <s v="TC-21295"/>
    <s v="Toby Carlisle"/>
    <x v="0"/>
    <x v="0"/>
    <s v="Westminster"/>
    <x v="1"/>
    <n v="92683"/>
    <x v="1"/>
    <s v="OFF-AR-10004042"/>
    <x v="1"/>
    <s v="Art"/>
    <s v="BOSTON Model 1800 Electric Pencil Sharpeners, Putty/Woodgrain"/>
    <n v="71.92"/>
    <n v="0.45"/>
    <n v="39.556000000000004"/>
  </r>
  <r>
    <n v="7500"/>
    <s v="CA-2018-121048"/>
    <x v="1163"/>
    <d v="2018-07-18T00:00:00"/>
    <s v="Standard Class"/>
    <s v="TC-21295"/>
    <s v="Toby Carlisle"/>
    <x v="0"/>
    <x v="0"/>
    <s v="Westminster"/>
    <x v="1"/>
    <n v="92683"/>
    <x v="1"/>
    <s v="FUR-FU-10002960"/>
    <x v="0"/>
    <s v="Furnishings"/>
    <s v="Eldon 200 Class Desk Accessories, Burgundy"/>
    <n v="18.84"/>
    <n v="0.4"/>
    <n v="11.304"/>
  </r>
  <r>
    <n v="7501"/>
    <s v="CA-2018-121048"/>
    <x v="1163"/>
    <d v="2018-07-18T00:00:00"/>
    <s v="Standard Class"/>
    <s v="TC-21295"/>
    <s v="Toby Carlisle"/>
    <x v="0"/>
    <x v="0"/>
    <s v="Westminster"/>
    <x v="1"/>
    <n v="92683"/>
    <x v="1"/>
    <s v="TEC-AC-10000991"/>
    <x v="2"/>
    <s v="Accessories"/>
    <s v="Sony Micro Vault Click 8 GB USB 2.0 Flash Drive"/>
    <n v="140.97"/>
    <n v="0.45"/>
    <n v="77.533500000000004"/>
  </r>
  <r>
    <n v="7502"/>
    <s v="CA-2018-121048"/>
    <x v="1163"/>
    <d v="2018-07-18T00:00:00"/>
    <s v="Standard Class"/>
    <s v="TC-21295"/>
    <s v="Toby Carlisle"/>
    <x v="0"/>
    <x v="0"/>
    <s v="Westminster"/>
    <x v="1"/>
    <n v="92683"/>
    <x v="1"/>
    <s v="TEC-PH-10004977"/>
    <x v="2"/>
    <s v="Phones"/>
    <s v="GE 30524EE4"/>
    <n v="470.37599999999998"/>
    <n v="0.4"/>
    <n v="282.22559999999999"/>
  </r>
  <r>
    <n v="7503"/>
    <s v="US-2018-120147"/>
    <x v="983"/>
    <d v="2018-03-30T00:00:00"/>
    <s v="Same Day"/>
    <s v="TB-21400"/>
    <s v="Tom Boeckenhauer"/>
    <x v="0"/>
    <x v="0"/>
    <s v="Los Angeles"/>
    <x v="1"/>
    <n v="90036"/>
    <x v="1"/>
    <s v="OFF-AR-10000817"/>
    <x v="1"/>
    <s v="Art"/>
    <s v="Manco Dry-Lighter Erasable Highlighter"/>
    <n v="6.08"/>
    <n v="0.45"/>
    <n v="3.3440000000000003"/>
  </r>
  <r>
    <n v="7504"/>
    <s v="US-2018-120147"/>
    <x v="983"/>
    <d v="2018-03-30T00:00:00"/>
    <s v="Same Day"/>
    <s v="TB-21400"/>
    <s v="Tom Boeckenhauer"/>
    <x v="0"/>
    <x v="0"/>
    <s v="Los Angeles"/>
    <x v="1"/>
    <n v="90036"/>
    <x v="1"/>
    <s v="TEC-PH-10002447"/>
    <x v="2"/>
    <s v="Phones"/>
    <s v="AT&amp;T CL83451 4-Handset Telephone"/>
    <n v="164.792"/>
    <n v="0.4"/>
    <n v="98.875199999999992"/>
  </r>
  <r>
    <n v="7505"/>
    <s v="CA-2017-158043"/>
    <x v="1011"/>
    <d v="2017-02-04T00:00:00"/>
    <s v="Second Class"/>
    <s v="JK-15325"/>
    <s v="Jason Klamczynski"/>
    <x v="1"/>
    <x v="0"/>
    <s v="Atlantic City"/>
    <x v="30"/>
    <n v="8401"/>
    <x v="3"/>
    <s v="OFF-EN-10003134"/>
    <x v="1"/>
    <s v="Envelopes"/>
    <s v="Staple envelope"/>
    <n v="23.36"/>
    <n v="0.4"/>
    <n v="14.016"/>
  </r>
  <r>
    <n v="7506"/>
    <s v="US-2018-106579"/>
    <x v="110"/>
    <d v="2018-06-13T00:00:00"/>
    <s v="Standard Class"/>
    <s v="BW-11200"/>
    <s v="Ben Wallace"/>
    <x v="0"/>
    <x v="0"/>
    <s v="Skokie"/>
    <x v="10"/>
    <n v="60076"/>
    <x v="2"/>
    <s v="OFF-BI-10000309"/>
    <x v="1"/>
    <s v="Binders"/>
    <s v="GBC Twin Loop Wire Binding Elements, 9/16 Spine, Black"/>
    <n v="12.176"/>
    <n v="0.3"/>
    <n v="8.5231999999999992"/>
  </r>
  <r>
    <n v="7507"/>
    <s v="CA-2015-115889"/>
    <x v="981"/>
    <d v="2015-11-06T00:00:00"/>
    <s v="Standard Class"/>
    <s v="SH-20395"/>
    <s v="Shahid Hopkins"/>
    <x v="0"/>
    <x v="0"/>
    <s v="San Francisco"/>
    <x v="1"/>
    <n v="94122"/>
    <x v="1"/>
    <s v="TEC-PH-10001615"/>
    <x v="2"/>
    <s v="Phones"/>
    <s v="AT&amp;T CL82213"/>
    <n v="46.384"/>
    <n v="0.4"/>
    <n v="27.830400000000001"/>
  </r>
  <r>
    <n v="7508"/>
    <s v="CA-2015-115889"/>
    <x v="981"/>
    <d v="2015-11-06T00:00:00"/>
    <s v="Standard Class"/>
    <s v="SH-20395"/>
    <s v="Shahid Hopkins"/>
    <x v="0"/>
    <x v="0"/>
    <s v="San Francisco"/>
    <x v="1"/>
    <n v="94122"/>
    <x v="1"/>
    <s v="OFF-ST-10003208"/>
    <x v="1"/>
    <s v="Storage"/>
    <s v="Adjustable Depth Letter/Legal Cart"/>
    <n v="362.92"/>
    <n v="0.5"/>
    <n v="181.46"/>
  </r>
  <r>
    <n v="7509"/>
    <s v="US-2018-161935"/>
    <x v="1163"/>
    <d v="2018-07-18T00:00:00"/>
    <s v="Standard Class"/>
    <s v="JL-15835"/>
    <s v="John Lee"/>
    <x v="0"/>
    <x v="0"/>
    <s v="Columbus"/>
    <x v="24"/>
    <n v="43229"/>
    <x v="3"/>
    <s v="OFF-PA-10000605"/>
    <x v="1"/>
    <s v="Paper"/>
    <s v="Xerox 1950"/>
    <n v="9.2479999999999993"/>
    <n v="0.4"/>
    <n v="5.5487999999999991"/>
  </r>
  <r>
    <n v="7510"/>
    <s v="US-2018-161935"/>
    <x v="1163"/>
    <d v="2018-07-18T00:00:00"/>
    <s v="Standard Class"/>
    <s v="JL-15835"/>
    <s v="John Lee"/>
    <x v="0"/>
    <x v="0"/>
    <s v="Columbus"/>
    <x v="24"/>
    <n v="43229"/>
    <x v="3"/>
    <s v="TEC-PH-10000560"/>
    <x v="2"/>
    <s v="Phones"/>
    <s v="Samsung Galaxy S III - 16GB - pebble blue (T-Mobile)"/>
    <n v="1889.9459999999999"/>
    <n v="0.4"/>
    <n v="1133.9675999999999"/>
  </r>
  <r>
    <n v="7511"/>
    <s v="US-2018-161935"/>
    <x v="1163"/>
    <d v="2018-07-18T00:00:00"/>
    <s v="Standard Class"/>
    <s v="JL-15835"/>
    <s v="John Lee"/>
    <x v="0"/>
    <x v="0"/>
    <s v="Columbus"/>
    <x v="24"/>
    <n v="43229"/>
    <x v="3"/>
    <s v="OFF-ST-10003455"/>
    <x v="1"/>
    <s v="Storage"/>
    <s v="Tenex File Box, Personal Filing Tote with Lid, Black"/>
    <n v="62.04"/>
    <n v="0.5"/>
    <n v="31.02"/>
  </r>
  <r>
    <n v="7512"/>
    <s v="US-2018-161935"/>
    <x v="1163"/>
    <d v="2018-07-18T00:00:00"/>
    <s v="Standard Class"/>
    <s v="JL-15835"/>
    <s v="John Lee"/>
    <x v="0"/>
    <x v="0"/>
    <s v="Columbus"/>
    <x v="24"/>
    <n v="43229"/>
    <x v="3"/>
    <s v="FUR-FU-10002937"/>
    <x v="0"/>
    <s v="Furnishings"/>
    <s v="GE 48 Fluorescent Tube, Cool White Energy Saver, 34 Watts, 30/Box"/>
    <n v="396.92"/>
    <n v="0.4"/>
    <n v="238.15199999999999"/>
  </r>
  <r>
    <n v="7513"/>
    <s v="US-2018-161935"/>
    <x v="1163"/>
    <d v="2018-07-18T00:00:00"/>
    <s v="Standard Class"/>
    <s v="JL-15835"/>
    <s v="John Lee"/>
    <x v="0"/>
    <x v="0"/>
    <s v="Columbus"/>
    <x v="24"/>
    <n v="43229"/>
    <x v="3"/>
    <s v="OFF-ST-10001837"/>
    <x v="1"/>
    <s v="Storage"/>
    <s v="SAFCO Mobile Desk Side File, Wire Frame"/>
    <n v="239.45599999999999"/>
    <n v="0.5"/>
    <n v="119.72799999999999"/>
  </r>
  <r>
    <n v="7514"/>
    <s v="US-2018-161935"/>
    <x v="1163"/>
    <d v="2018-07-18T00:00:00"/>
    <s v="Standard Class"/>
    <s v="JL-15835"/>
    <s v="John Lee"/>
    <x v="0"/>
    <x v="0"/>
    <s v="Columbus"/>
    <x v="24"/>
    <n v="43229"/>
    <x v="3"/>
    <s v="OFF-AR-10004757"/>
    <x v="1"/>
    <s v="Art"/>
    <s v="Crayola Colored Pencils"/>
    <n v="13.12"/>
    <n v="0.45"/>
    <n v="7.2160000000000002"/>
  </r>
  <r>
    <n v="7515"/>
    <s v="US-2018-167920"/>
    <x v="34"/>
    <d v="2018-12-12T00:00:00"/>
    <s v="Second Class"/>
    <s v="JL-15835"/>
    <s v="John Lee"/>
    <x v="0"/>
    <x v="0"/>
    <s v="Richmond"/>
    <x v="0"/>
    <n v="40475"/>
    <x v="0"/>
    <s v="OFF-BI-10004236"/>
    <x v="1"/>
    <s v="Binders"/>
    <s v="XtraLife ClearVue Slant-D Ring Binder, White, 3"/>
    <n v="29.36"/>
    <n v="0.25"/>
    <n v="22.02"/>
  </r>
  <r>
    <n v="7516"/>
    <s v="US-2018-167920"/>
    <x v="34"/>
    <d v="2018-12-12T00:00:00"/>
    <s v="Second Class"/>
    <s v="JL-15835"/>
    <s v="John Lee"/>
    <x v="0"/>
    <x v="0"/>
    <s v="Richmond"/>
    <x v="0"/>
    <n v="40475"/>
    <x v="0"/>
    <s v="OFF-AP-10000159"/>
    <x v="1"/>
    <s v="Appliances"/>
    <s v="Belkin F9M820V08 8 Outlet Surge"/>
    <n v="214.9"/>
    <n v="0.25"/>
    <n v="161.17500000000001"/>
  </r>
  <r>
    <n v="7517"/>
    <s v="US-2018-167920"/>
    <x v="34"/>
    <d v="2018-12-12T00:00:00"/>
    <s v="Second Class"/>
    <s v="JL-15835"/>
    <s v="John Lee"/>
    <x v="0"/>
    <x v="0"/>
    <s v="Richmond"/>
    <x v="0"/>
    <n v="40475"/>
    <x v="0"/>
    <s v="OFF-BI-10003274"/>
    <x v="1"/>
    <s v="Binders"/>
    <s v="Avery Durable Slant Ring Binders, No Labels"/>
    <n v="15.92"/>
    <n v="0.25"/>
    <n v="11.94"/>
  </r>
  <r>
    <n v="7518"/>
    <s v="US-2018-167920"/>
    <x v="34"/>
    <d v="2018-12-12T00:00:00"/>
    <s v="Second Class"/>
    <s v="JL-15835"/>
    <s v="John Lee"/>
    <x v="0"/>
    <x v="0"/>
    <s v="Richmond"/>
    <x v="0"/>
    <n v="40475"/>
    <x v="0"/>
    <s v="TEC-AC-10001013"/>
    <x v="2"/>
    <s v="Accessories"/>
    <s v="Logitech ClearChat Comfort/USB Headset H390"/>
    <n v="146.44999999999999"/>
    <n v="0.3"/>
    <n v="102.51499999999999"/>
  </r>
  <r>
    <n v="7519"/>
    <s v="US-2018-167920"/>
    <x v="34"/>
    <d v="2018-12-12T00:00:00"/>
    <s v="Second Class"/>
    <s v="JL-15835"/>
    <s v="John Lee"/>
    <x v="0"/>
    <x v="0"/>
    <s v="Richmond"/>
    <x v="0"/>
    <n v="40475"/>
    <x v="0"/>
    <s v="OFF-ST-10004963"/>
    <x v="1"/>
    <s v="Storage"/>
    <s v="Eldon Gobal File Keepers"/>
    <n v="15.14"/>
    <n v="0.35"/>
    <n v="9.8410000000000011"/>
  </r>
  <r>
    <n v="7520"/>
    <s v="US-2018-167920"/>
    <x v="34"/>
    <d v="2018-12-12T00:00:00"/>
    <s v="Second Class"/>
    <s v="JL-15835"/>
    <s v="John Lee"/>
    <x v="0"/>
    <x v="0"/>
    <s v="Richmond"/>
    <x v="0"/>
    <n v="40475"/>
    <x v="0"/>
    <s v="OFF-LA-10004409"/>
    <x v="1"/>
    <s v="Labels"/>
    <s v="Avery 492"/>
    <n v="5.76"/>
    <n v="0.25"/>
    <n v="4.32"/>
  </r>
  <r>
    <n v="7521"/>
    <s v="US-2018-167920"/>
    <x v="34"/>
    <d v="2018-12-12T00:00:00"/>
    <s v="Second Class"/>
    <s v="JL-15835"/>
    <s v="John Lee"/>
    <x v="0"/>
    <x v="0"/>
    <s v="Richmond"/>
    <x v="0"/>
    <n v="40475"/>
    <x v="0"/>
    <s v="TEC-CO-10001046"/>
    <x v="2"/>
    <s v="Copiers"/>
    <s v="Canon Imageclass D680 Copier / Fax"/>
    <n v="1399.98"/>
    <n v="0.35"/>
    <n v="909.98700000000008"/>
  </r>
  <r>
    <n v="7522"/>
    <s v="CA-2017-162383"/>
    <x v="64"/>
    <d v="2017-09-11T00:00:00"/>
    <s v="Standard Class"/>
    <s v="MD-17350"/>
    <s v="Maribeth Dona"/>
    <x v="0"/>
    <x v="0"/>
    <s v="Lancaster"/>
    <x v="24"/>
    <n v="43130"/>
    <x v="3"/>
    <s v="OFF-BI-10002824"/>
    <x v="1"/>
    <s v="Binders"/>
    <s v="Recycled Easel Ring Binders"/>
    <n v="8.952"/>
    <n v="0.4"/>
    <n v="5.3712"/>
  </r>
  <r>
    <n v="7523"/>
    <s v="CA-2017-162383"/>
    <x v="64"/>
    <d v="2017-09-11T00:00:00"/>
    <s v="Standard Class"/>
    <s v="MD-17350"/>
    <s v="Maribeth Dona"/>
    <x v="0"/>
    <x v="0"/>
    <s v="Lancaster"/>
    <x v="24"/>
    <n v="43130"/>
    <x v="3"/>
    <s v="OFF-BI-10001757"/>
    <x v="1"/>
    <s v="Binders"/>
    <s v="Pressboard Hanging Data Binders for Unburst Sheets"/>
    <n v="8.8559999999999999"/>
    <n v="0.4"/>
    <n v="5.3136000000000001"/>
  </r>
  <r>
    <n v="7524"/>
    <s v="CA-2017-162383"/>
    <x v="64"/>
    <d v="2017-09-11T00:00:00"/>
    <s v="Standard Class"/>
    <s v="MD-17350"/>
    <s v="Maribeth Dona"/>
    <x v="0"/>
    <x v="0"/>
    <s v="Lancaster"/>
    <x v="24"/>
    <n v="43130"/>
    <x v="3"/>
    <s v="FUR-CH-10004477"/>
    <x v="0"/>
    <s v="Chairs"/>
    <s v="Global Push Button Managers Chair, Indigo"/>
    <n v="85.245999999999995"/>
    <n v="0.45"/>
    <n v="46.885300000000001"/>
  </r>
  <r>
    <n v="7525"/>
    <s v="CA-2015-125731"/>
    <x v="1076"/>
    <d v="2015-09-16T00:00:00"/>
    <s v="Standard Class"/>
    <s v="CL-12565"/>
    <s v="Clay Ludtke"/>
    <x v="0"/>
    <x v="0"/>
    <s v="Gresham"/>
    <x v="21"/>
    <n v="97030"/>
    <x v="1"/>
    <s v="OFF-EN-10003072"/>
    <x v="1"/>
    <s v="Envelopes"/>
    <s v="Peel &amp; Seel Envelopes"/>
    <n v="21.728000000000002"/>
    <n v="0.4"/>
    <n v="13.036800000000001"/>
  </r>
  <r>
    <n v="7526"/>
    <s v="CA-2015-125731"/>
    <x v="1076"/>
    <d v="2015-09-16T00:00:00"/>
    <s v="Standard Class"/>
    <s v="CL-12565"/>
    <s v="Clay Ludtke"/>
    <x v="0"/>
    <x v="0"/>
    <s v="Gresham"/>
    <x v="21"/>
    <n v="97030"/>
    <x v="1"/>
    <s v="FUR-CH-10003973"/>
    <x v="0"/>
    <s v="Chairs"/>
    <s v="GuestStacker Chair with Chrome Finish Legs"/>
    <n v="1487.04"/>
    <n v="0.45"/>
    <n v="817.87200000000007"/>
  </r>
  <r>
    <n v="7527"/>
    <s v="US-2018-106145"/>
    <x v="986"/>
    <d v="2018-09-26T00:00:00"/>
    <s v="Same Day"/>
    <s v="RA-19885"/>
    <s v="Ruben Ausman"/>
    <x v="1"/>
    <x v="0"/>
    <s v="San Francisco"/>
    <x v="1"/>
    <n v="94109"/>
    <x v="1"/>
    <s v="OFF-EN-10001028"/>
    <x v="1"/>
    <s v="Envelopes"/>
    <s v="Staple envelope"/>
    <n v="71.88"/>
    <n v="0.4"/>
    <n v="43.127999999999993"/>
  </r>
  <r>
    <n v="7528"/>
    <s v="US-2018-106145"/>
    <x v="986"/>
    <d v="2018-09-26T00:00:00"/>
    <s v="Same Day"/>
    <s v="RA-19885"/>
    <s v="Ruben Ausman"/>
    <x v="1"/>
    <x v="0"/>
    <s v="San Francisco"/>
    <x v="1"/>
    <n v="94109"/>
    <x v="1"/>
    <s v="FUR-FU-10003829"/>
    <x v="0"/>
    <s v="Furnishings"/>
    <s v="Stackable Trays"/>
    <n v="9.24"/>
    <n v="0.4"/>
    <n v="5.5439999999999996"/>
  </r>
  <r>
    <n v="7529"/>
    <s v="US-2018-106145"/>
    <x v="986"/>
    <d v="2018-09-26T00:00:00"/>
    <s v="Same Day"/>
    <s v="RA-19885"/>
    <s v="Ruben Ausman"/>
    <x v="1"/>
    <x v="0"/>
    <s v="San Francisco"/>
    <x v="1"/>
    <n v="94109"/>
    <x v="1"/>
    <s v="OFF-PA-10002245"/>
    <x v="1"/>
    <s v="Paper"/>
    <s v="Xerox 1895"/>
    <n v="35.880000000000003"/>
    <n v="0.4"/>
    <n v="21.528000000000002"/>
  </r>
  <r>
    <n v="7530"/>
    <s v="US-2018-106145"/>
    <x v="986"/>
    <d v="2018-09-26T00:00:00"/>
    <s v="Same Day"/>
    <s v="RA-19885"/>
    <s v="Ruben Ausman"/>
    <x v="1"/>
    <x v="0"/>
    <s v="San Francisco"/>
    <x v="1"/>
    <n v="94109"/>
    <x v="1"/>
    <s v="OFF-BI-10002215"/>
    <x v="1"/>
    <s v="Binders"/>
    <s v="Wilson Jones Hanging View Binder, White, 1"/>
    <n v="17.04"/>
    <n v="0.4"/>
    <n v="10.223999999999998"/>
  </r>
  <r>
    <n v="7531"/>
    <s v="US-2018-106145"/>
    <x v="986"/>
    <d v="2018-09-26T00:00:00"/>
    <s v="Same Day"/>
    <s v="RA-19885"/>
    <s v="Ruben Ausman"/>
    <x v="1"/>
    <x v="0"/>
    <s v="San Francisco"/>
    <x v="1"/>
    <n v="94109"/>
    <x v="1"/>
    <s v="OFF-BI-10003925"/>
    <x v="1"/>
    <s v="Binders"/>
    <s v="Fellowes PB300 Plastic Comb Binding Machine"/>
    <n v="931.17600000000004"/>
    <n v="0.4"/>
    <n v="558.7056"/>
  </r>
  <r>
    <n v="7532"/>
    <s v="CA-2017-107146"/>
    <x v="26"/>
    <d v="2017-06-19T00:00:00"/>
    <s v="First Class"/>
    <s v="LC-16885"/>
    <s v="Lena Creighton"/>
    <x v="0"/>
    <x v="0"/>
    <s v="Longmont"/>
    <x v="22"/>
    <n v="80501"/>
    <x v="1"/>
    <s v="FUR-FU-10002298"/>
    <x v="0"/>
    <s v="Furnishings"/>
    <s v="Rubbermaid ClusterMat Chairmats, Mat Size- 66 x 60, Lip 20 x 11 -90 Degree Angle"/>
    <n v="266.35199999999998"/>
    <n v="0.4"/>
    <n v="159.81119999999999"/>
  </r>
  <r>
    <n v="7533"/>
    <s v="CA-2017-107146"/>
    <x v="26"/>
    <d v="2017-06-19T00:00:00"/>
    <s v="First Class"/>
    <s v="LC-16885"/>
    <s v="Lena Creighton"/>
    <x v="0"/>
    <x v="0"/>
    <s v="Longmont"/>
    <x v="22"/>
    <n v="80501"/>
    <x v="1"/>
    <s v="FUR-CH-10004853"/>
    <x v="0"/>
    <s v="Chairs"/>
    <s v="Global Managers Adjustable Task Chair, Storm"/>
    <n v="483.13600000000002"/>
    <n v="0.45"/>
    <n v="265.72480000000002"/>
  </r>
  <r>
    <n v="7534"/>
    <s v="US-2018-134642"/>
    <x v="906"/>
    <d v="2018-03-01T00:00:00"/>
    <s v="Standard Class"/>
    <s v="SW-20245"/>
    <s v="Scot Wooten"/>
    <x v="0"/>
    <x v="0"/>
    <s v="Greenville"/>
    <x v="3"/>
    <n v="27834"/>
    <x v="0"/>
    <s v="FUR-CH-10002880"/>
    <x v="0"/>
    <s v="Chairs"/>
    <s v="Global High-Back Leather Tilter, Burgundy"/>
    <n v="196.78399999999999"/>
    <n v="0.3"/>
    <n v="137.74879999999999"/>
  </r>
  <r>
    <n v="7535"/>
    <s v="US-2018-134642"/>
    <x v="906"/>
    <d v="2018-03-01T00:00:00"/>
    <s v="Standard Class"/>
    <s v="SW-20245"/>
    <s v="Scot Wooten"/>
    <x v="0"/>
    <x v="0"/>
    <s v="Greenville"/>
    <x v="3"/>
    <n v="27834"/>
    <x v="0"/>
    <s v="FUR-BO-10004709"/>
    <x v="0"/>
    <s v="Bookcases"/>
    <s v="Bush Westfield Collection Bookcases, Medium Cherry Finish"/>
    <n v="231.92"/>
    <n v="0.35"/>
    <n v="150.74799999999999"/>
  </r>
  <r>
    <n v="7536"/>
    <s v="US-2018-160143"/>
    <x v="185"/>
    <d v="2018-04-07T00:00:00"/>
    <s v="Standard Class"/>
    <s v="HG-14965"/>
    <s v="Henry Goldwyn"/>
    <x v="1"/>
    <x v="0"/>
    <s v="Los Angeles"/>
    <x v="1"/>
    <n v="90004"/>
    <x v="1"/>
    <s v="OFF-SU-10004231"/>
    <x v="1"/>
    <s v="Supplies"/>
    <s v="Acme Tagit Stainless Steel Antibacterial Scissors"/>
    <n v="29.7"/>
    <n v="0.45"/>
    <n v="16.335000000000001"/>
  </r>
  <r>
    <n v="7537"/>
    <s v="CA-2018-103415"/>
    <x v="734"/>
    <d v="2018-12-08T00:00:00"/>
    <s v="Standard Class"/>
    <s v="MV-17485"/>
    <s v="Mark Van Huff"/>
    <x v="0"/>
    <x v="0"/>
    <s v="Houston"/>
    <x v="5"/>
    <n v="77041"/>
    <x v="2"/>
    <s v="FUR-FU-10000820"/>
    <x v="0"/>
    <s v="Furnishings"/>
    <s v="Tensor Brushed Steel Torchiere Floor Lamp"/>
    <n v="13.592000000000001"/>
    <n v="0.3"/>
    <n v="9.5144000000000002"/>
  </r>
  <r>
    <n v="7538"/>
    <s v="CA-2017-106460"/>
    <x v="317"/>
    <d v="2017-02-22T00:00:00"/>
    <s v="Second Class"/>
    <s v="GT-14710"/>
    <s v="Greg Tran"/>
    <x v="0"/>
    <x v="0"/>
    <s v="San Francisco"/>
    <x v="1"/>
    <n v="94109"/>
    <x v="1"/>
    <s v="OFF-PA-10001736"/>
    <x v="1"/>
    <s v="Paper"/>
    <s v="Xerox 1880"/>
    <n v="70.88"/>
    <n v="0.4"/>
    <n v="42.527999999999999"/>
  </r>
  <r>
    <n v="7539"/>
    <s v="US-2018-112347"/>
    <x v="574"/>
    <d v="2018-12-06T00:00:00"/>
    <s v="Standard Class"/>
    <s v="BS-11380"/>
    <s v="Bill Stewart"/>
    <x v="1"/>
    <x v="0"/>
    <s v="Denver"/>
    <x v="22"/>
    <n v="80219"/>
    <x v="1"/>
    <s v="OFF-ST-10003306"/>
    <x v="1"/>
    <s v="Storage"/>
    <s v="Letter Size Cart"/>
    <n v="114.288"/>
    <n v="0.5"/>
    <n v="57.143999999999998"/>
  </r>
  <r>
    <n v="7540"/>
    <s v="US-2018-112347"/>
    <x v="574"/>
    <d v="2018-12-06T00:00:00"/>
    <s v="Standard Class"/>
    <s v="BS-11380"/>
    <s v="Bill Stewart"/>
    <x v="1"/>
    <x v="0"/>
    <s v="Denver"/>
    <x v="22"/>
    <n v="80219"/>
    <x v="1"/>
    <s v="OFF-BI-10003707"/>
    <x v="1"/>
    <s v="Binders"/>
    <s v="Aluminum Screw Posts"/>
    <n v="36.624000000000002"/>
    <n v="0.4"/>
    <n v="21.974399999999999"/>
  </r>
  <r>
    <n v="7541"/>
    <s v="US-2018-112347"/>
    <x v="574"/>
    <d v="2018-12-06T00:00:00"/>
    <s v="Standard Class"/>
    <s v="BS-11380"/>
    <s v="Bill Stewart"/>
    <x v="1"/>
    <x v="0"/>
    <s v="Denver"/>
    <x v="22"/>
    <n v="80219"/>
    <x v="1"/>
    <s v="FUR-BO-10003546"/>
    <x v="0"/>
    <s v="Bookcases"/>
    <s v="Hon 4-Shelf Metal Bookcases"/>
    <n v="242.352"/>
    <n v="0.5"/>
    <n v="121.176"/>
  </r>
  <r>
    <n v="7542"/>
    <s v="US-2018-112347"/>
    <x v="574"/>
    <d v="2018-12-06T00:00:00"/>
    <s v="Standard Class"/>
    <s v="BS-11380"/>
    <s v="Bill Stewart"/>
    <x v="1"/>
    <x v="0"/>
    <s v="Denver"/>
    <x v="22"/>
    <n v="80219"/>
    <x v="1"/>
    <s v="TEC-PH-10000213"/>
    <x v="2"/>
    <s v="Phones"/>
    <s v="Seidio BD2-HK3IPH5-BK DILEX Case and Holster Combo for Apple iPhone 5/5s - Black"/>
    <n v="49.616"/>
    <n v="0.4"/>
    <n v="29.769599999999997"/>
  </r>
  <r>
    <n v="7543"/>
    <s v="US-2018-112347"/>
    <x v="574"/>
    <d v="2018-12-06T00:00:00"/>
    <s v="Standard Class"/>
    <s v="BS-11380"/>
    <s v="Bill Stewart"/>
    <x v="1"/>
    <x v="0"/>
    <s v="Denver"/>
    <x v="22"/>
    <n v="80219"/>
    <x v="1"/>
    <s v="FUR-FU-10001488"/>
    <x v="0"/>
    <s v="Furnishings"/>
    <s v="Tenex 46 x 60 Computer Anti-Static Chairmat, Rectangular Shaped"/>
    <n v="508.70400000000001"/>
    <n v="0.4"/>
    <n v="305.22239999999999"/>
  </r>
  <r>
    <n v="7544"/>
    <s v="US-2018-112347"/>
    <x v="574"/>
    <d v="2018-12-06T00:00:00"/>
    <s v="Standard Class"/>
    <s v="BS-11380"/>
    <s v="Bill Stewart"/>
    <x v="1"/>
    <x v="0"/>
    <s v="Denver"/>
    <x v="22"/>
    <n v="80219"/>
    <x v="1"/>
    <s v="TEC-PH-10004833"/>
    <x v="2"/>
    <s v="Phones"/>
    <s v="Macally Suction Cup Mount"/>
    <n v="57.36"/>
    <n v="0.4"/>
    <n v="34.415999999999997"/>
  </r>
  <r>
    <n v="7545"/>
    <s v="US-2018-112347"/>
    <x v="574"/>
    <d v="2018-12-06T00:00:00"/>
    <s v="Standard Class"/>
    <s v="BS-11380"/>
    <s v="Bill Stewart"/>
    <x v="1"/>
    <x v="0"/>
    <s v="Denver"/>
    <x v="22"/>
    <n v="80219"/>
    <x v="1"/>
    <s v="FUR-CH-10002335"/>
    <x v="0"/>
    <s v="Chairs"/>
    <s v="Hon GuestStacker Chair"/>
    <n v="906.68"/>
    <n v="0.45"/>
    <n v="498.67400000000004"/>
  </r>
  <r>
    <n v="7546"/>
    <s v="CA-2015-103492"/>
    <x v="982"/>
    <d v="2015-10-15T00:00:00"/>
    <s v="Standard Class"/>
    <s v="CM-12715"/>
    <s v="Craig Molinari"/>
    <x v="1"/>
    <x v="0"/>
    <s v="Huntsville"/>
    <x v="5"/>
    <n v="77340"/>
    <x v="2"/>
    <s v="TEC-PH-10001128"/>
    <x v="2"/>
    <s v="Phones"/>
    <s v="Motorola Droid Maxx"/>
    <n v="719.952"/>
    <n v="0.3"/>
    <n v="503.96639999999996"/>
  </r>
  <r>
    <n v="7547"/>
    <s v="CA-2015-103492"/>
    <x v="982"/>
    <d v="2015-10-15T00:00:00"/>
    <s v="Standard Class"/>
    <s v="CM-12715"/>
    <s v="Craig Molinari"/>
    <x v="1"/>
    <x v="0"/>
    <s v="Huntsville"/>
    <x v="5"/>
    <n v="77340"/>
    <x v="2"/>
    <s v="TEC-PH-10004667"/>
    <x v="2"/>
    <s v="Phones"/>
    <s v="Cisco 8x8 Inc. 6753i IP Business Phone System"/>
    <n v="755.94399999999996"/>
    <n v="0.3"/>
    <n v="529.16079999999999"/>
  </r>
  <r>
    <n v="7548"/>
    <s v="CA-2015-103492"/>
    <x v="982"/>
    <d v="2015-10-15T00:00:00"/>
    <s v="Standard Class"/>
    <s v="CM-12715"/>
    <s v="Craig Molinari"/>
    <x v="1"/>
    <x v="0"/>
    <s v="Huntsville"/>
    <x v="5"/>
    <n v="77340"/>
    <x v="2"/>
    <s v="OFF-BI-10004817"/>
    <x v="1"/>
    <s v="Binders"/>
    <s v="GBC Personal VeloBind Strips"/>
    <n v="11.98"/>
    <n v="0.3"/>
    <n v="8.3859999999999992"/>
  </r>
  <r>
    <n v="7549"/>
    <s v="CA-2015-103492"/>
    <x v="982"/>
    <d v="2015-10-15T00:00:00"/>
    <s v="Standard Class"/>
    <s v="CM-12715"/>
    <s v="Craig Molinari"/>
    <x v="1"/>
    <x v="0"/>
    <s v="Huntsville"/>
    <x v="5"/>
    <n v="77340"/>
    <x v="2"/>
    <s v="OFF-BI-10004140"/>
    <x v="1"/>
    <s v="Binders"/>
    <s v="Avery Non-Stick Binders"/>
    <n v="0.89800000000000002"/>
    <n v="0.3"/>
    <n v="0.62859999999999994"/>
  </r>
  <r>
    <n v="7550"/>
    <s v="CA-2017-136595"/>
    <x v="64"/>
    <d v="2017-09-07T00:00:00"/>
    <s v="First Class"/>
    <s v="EM-13825"/>
    <s v="Elizabeth Moffitt"/>
    <x v="1"/>
    <x v="0"/>
    <s v="Houston"/>
    <x v="5"/>
    <n v="77036"/>
    <x v="2"/>
    <s v="FUR-FU-10004671"/>
    <x v="0"/>
    <s v="Furnishings"/>
    <s v="Executive Impressions 12 Wall Clock"/>
    <n v="21.204000000000001"/>
    <n v="0.3"/>
    <n v="14.842799999999999"/>
  </r>
  <r>
    <n v="7551"/>
    <s v="CA-2015-140396"/>
    <x v="1164"/>
    <d v="2015-11-25T00:00:00"/>
    <s v="Standard Class"/>
    <s v="KH-16330"/>
    <s v="Katharine Harms"/>
    <x v="1"/>
    <x v="0"/>
    <s v="New York City"/>
    <x v="15"/>
    <n v="10024"/>
    <x v="3"/>
    <s v="OFF-EN-10002592"/>
    <x v="1"/>
    <s v="Envelopes"/>
    <s v="Peel &amp; Seel Recycled Catalog Envelopes, Brown"/>
    <n v="34.74"/>
    <n v="0.4"/>
    <n v="20.844000000000001"/>
  </r>
  <r>
    <n v="7552"/>
    <s v="CA-2015-140396"/>
    <x v="1164"/>
    <d v="2015-11-25T00:00:00"/>
    <s v="Standard Class"/>
    <s v="KH-16330"/>
    <s v="Katharine Harms"/>
    <x v="1"/>
    <x v="0"/>
    <s v="New York City"/>
    <x v="15"/>
    <n v="10024"/>
    <x v="3"/>
    <s v="TEC-PH-10004447"/>
    <x v="2"/>
    <s v="Phones"/>
    <s v="Toshiba IPT2010-SD IP Telephone"/>
    <n v="833.94"/>
    <n v="0.4"/>
    <n v="500.36400000000003"/>
  </r>
  <r>
    <n v="7553"/>
    <s v="CA-2015-140396"/>
    <x v="1164"/>
    <d v="2015-11-25T00:00:00"/>
    <s v="Standard Class"/>
    <s v="KH-16330"/>
    <s v="Katharine Harms"/>
    <x v="1"/>
    <x v="0"/>
    <s v="New York City"/>
    <x v="15"/>
    <n v="10024"/>
    <x v="3"/>
    <s v="OFF-BI-10003669"/>
    <x v="1"/>
    <s v="Binders"/>
    <s v="3M Organizer Strips"/>
    <n v="12.96"/>
    <n v="0.4"/>
    <n v="7.7759999999999998"/>
  </r>
  <r>
    <n v="7554"/>
    <s v="CA-2015-140396"/>
    <x v="1164"/>
    <d v="2015-11-25T00:00:00"/>
    <s v="Standard Class"/>
    <s v="KH-16330"/>
    <s v="Katharine Harms"/>
    <x v="1"/>
    <x v="0"/>
    <s v="New York City"/>
    <x v="15"/>
    <n v="10024"/>
    <x v="3"/>
    <s v="OFF-PA-10000223"/>
    <x v="1"/>
    <s v="Paper"/>
    <s v="Xerox 2000"/>
    <n v="25.92"/>
    <n v="0.4"/>
    <n v="15.552"/>
  </r>
  <r>
    <n v="7555"/>
    <s v="CA-2015-114181"/>
    <x v="1025"/>
    <d v="2015-05-14T00:00:00"/>
    <s v="Second Class"/>
    <s v="AF-10885"/>
    <s v="Art Foster"/>
    <x v="0"/>
    <x v="0"/>
    <s v="Philadelphia"/>
    <x v="9"/>
    <n v="19134"/>
    <x v="3"/>
    <s v="FUR-BO-10004467"/>
    <x v="0"/>
    <s v="Bookcases"/>
    <s v="Bestar Classic Bookcase"/>
    <n v="349.96499999999997"/>
    <n v="0.5"/>
    <n v="174.98249999999999"/>
  </r>
  <r>
    <n v="7556"/>
    <s v="CA-2015-114181"/>
    <x v="1025"/>
    <d v="2015-05-14T00:00:00"/>
    <s v="Second Class"/>
    <s v="AF-10885"/>
    <s v="Art Foster"/>
    <x v="0"/>
    <x v="0"/>
    <s v="Philadelphia"/>
    <x v="9"/>
    <n v="19134"/>
    <x v="3"/>
    <s v="OFF-AR-10000716"/>
    <x v="1"/>
    <s v="Art"/>
    <s v="DIXON Ticonderoga Erasable Checking Pencils"/>
    <n v="22.32"/>
    <n v="0.45"/>
    <n v="12.276000000000002"/>
  </r>
  <r>
    <n v="7557"/>
    <s v="CA-2018-159506"/>
    <x v="344"/>
    <d v="2018-12-02T00:00:00"/>
    <s v="Standard Class"/>
    <s v="JR-16210"/>
    <s v="Justin Ritter"/>
    <x v="1"/>
    <x v="0"/>
    <s v="Columbus"/>
    <x v="14"/>
    <n v="47201"/>
    <x v="2"/>
    <s v="OFF-PA-10003641"/>
    <x v="1"/>
    <s v="Paper"/>
    <s v="Xerox 1909"/>
    <n v="158.28"/>
    <n v="0.3"/>
    <n v="110.79599999999999"/>
  </r>
  <r>
    <n v="7558"/>
    <s v="CA-2018-159506"/>
    <x v="344"/>
    <d v="2018-12-02T00:00:00"/>
    <s v="Standard Class"/>
    <s v="JR-16210"/>
    <s v="Justin Ritter"/>
    <x v="1"/>
    <x v="0"/>
    <s v="Columbus"/>
    <x v="14"/>
    <n v="47201"/>
    <x v="2"/>
    <s v="OFF-BI-10004519"/>
    <x v="1"/>
    <s v="Binders"/>
    <s v="GBC DocuBind P100 Manual Binding Machine"/>
    <n v="497.94"/>
    <n v="0.3"/>
    <n v="348.55799999999999"/>
  </r>
  <r>
    <n v="7559"/>
    <s v="US-2015-137155"/>
    <x v="301"/>
    <d v="2015-11-05T00:00:00"/>
    <s v="Standard Class"/>
    <s v="DL-12925"/>
    <s v="Daniel Lacy"/>
    <x v="0"/>
    <x v="0"/>
    <s v="Long Beach"/>
    <x v="15"/>
    <n v="11561"/>
    <x v="3"/>
    <s v="OFF-AP-10002518"/>
    <x v="1"/>
    <s v="Appliances"/>
    <s v="Kensington 7 Outlet MasterPiece Power Center"/>
    <n v="533.94000000000005"/>
    <n v="0.4"/>
    <n v="320.36400000000003"/>
  </r>
  <r>
    <n v="7560"/>
    <s v="US-2015-137155"/>
    <x v="301"/>
    <d v="2015-11-05T00:00:00"/>
    <s v="Standard Class"/>
    <s v="DL-12925"/>
    <s v="Daniel Lacy"/>
    <x v="0"/>
    <x v="0"/>
    <s v="Long Beach"/>
    <x v="15"/>
    <n v="11561"/>
    <x v="3"/>
    <s v="OFF-PA-10000806"/>
    <x v="1"/>
    <s v="Paper"/>
    <s v="Xerox 1934"/>
    <n v="167.94"/>
    <n v="0.4"/>
    <n v="100.764"/>
  </r>
  <r>
    <n v="7561"/>
    <s v="US-2015-137155"/>
    <x v="301"/>
    <d v="2015-11-05T00:00:00"/>
    <s v="Standard Class"/>
    <s v="DL-12925"/>
    <s v="Daniel Lacy"/>
    <x v="0"/>
    <x v="0"/>
    <s v="Long Beach"/>
    <x v="15"/>
    <n v="11561"/>
    <x v="3"/>
    <s v="FUR-FU-10003142"/>
    <x v="0"/>
    <s v="Furnishings"/>
    <s v="Master Big Foot Doorstop, Beige"/>
    <n v="31.68"/>
    <n v="0.4"/>
    <n v="19.007999999999999"/>
  </r>
  <r>
    <n v="7562"/>
    <s v="CA-2017-105746"/>
    <x v="945"/>
    <d v="2018-01-01T00:00:00"/>
    <s v="First Class"/>
    <s v="BD-11605"/>
    <s v="Brian Dahlen"/>
    <x v="0"/>
    <x v="0"/>
    <s v="Lancaster"/>
    <x v="9"/>
    <n v="17602"/>
    <x v="3"/>
    <s v="FUR-CH-10000454"/>
    <x v="0"/>
    <s v="Chairs"/>
    <s v="Hon Deluxe Fabric Upholstered Stacking Chairs, Rounded Back"/>
    <n v="170.786"/>
    <n v="0.45"/>
    <n v="93.932300000000012"/>
  </r>
  <r>
    <n v="7563"/>
    <s v="US-2017-104815"/>
    <x v="323"/>
    <d v="2017-09-07T00:00:00"/>
    <s v="Standard Class"/>
    <s v="RB-19570"/>
    <s v="Rob Beeghly"/>
    <x v="0"/>
    <x v="0"/>
    <s v="Chicago"/>
    <x v="10"/>
    <n v="60610"/>
    <x v="2"/>
    <s v="FUR-BO-10003894"/>
    <x v="0"/>
    <s v="Bookcases"/>
    <s v="Safco Value Mate Steel Bookcase, Baked Enamel Finish on Steel, Black"/>
    <n v="198.744"/>
    <n v="0.4"/>
    <n v="119.24639999999999"/>
  </r>
  <r>
    <n v="7564"/>
    <s v="CA-2018-157672"/>
    <x v="361"/>
    <d v="2018-10-07T00:00:00"/>
    <s v="First Class"/>
    <s v="RB-19795"/>
    <s v="Ross Baird"/>
    <x v="2"/>
    <x v="0"/>
    <s v="Denver"/>
    <x v="22"/>
    <n v="80219"/>
    <x v="1"/>
    <s v="TEC-AC-10001714"/>
    <x v="2"/>
    <s v="Accessories"/>
    <s v="Logitech MX Performance Wireless Mouse"/>
    <n v="63.823999999999998"/>
    <n v="0.45"/>
    <n v="35.103200000000001"/>
  </r>
  <r>
    <n v="7565"/>
    <s v="US-2017-166660"/>
    <x v="806"/>
    <d v="2017-02-01T00:00:00"/>
    <s v="Second Class"/>
    <s v="TB-21250"/>
    <s v="Tim Brockman"/>
    <x v="0"/>
    <x v="0"/>
    <s v="Seattle"/>
    <x v="4"/>
    <n v="98103"/>
    <x v="1"/>
    <s v="FUR-CH-10001190"/>
    <x v="0"/>
    <s v="Chairs"/>
    <s v="Global Deluxe High-Back Office Chair in Storm"/>
    <n v="435.16800000000001"/>
    <n v="0.45"/>
    <n v="239.34240000000003"/>
  </r>
  <r>
    <n v="7566"/>
    <s v="US-2017-166660"/>
    <x v="806"/>
    <d v="2017-02-01T00:00:00"/>
    <s v="Second Class"/>
    <s v="TB-21250"/>
    <s v="Tim Brockman"/>
    <x v="0"/>
    <x v="0"/>
    <s v="Seattle"/>
    <x v="4"/>
    <n v="98103"/>
    <x v="1"/>
    <s v="FUR-BO-10000468"/>
    <x v="0"/>
    <s v="Bookcases"/>
    <s v="OSullivan 2-Shelf Heavy-Duty Bookcases"/>
    <n v="48.58"/>
    <n v="0.5"/>
    <n v="24.29"/>
  </r>
  <r>
    <n v="7567"/>
    <s v="CA-2018-140802"/>
    <x v="81"/>
    <d v="2018-04-23T00:00:00"/>
    <s v="First Class"/>
    <s v="KN-16390"/>
    <s v="Katherine Nockton"/>
    <x v="1"/>
    <x v="0"/>
    <s v="Houston"/>
    <x v="5"/>
    <n v="77070"/>
    <x v="2"/>
    <s v="TEC-AC-10001998"/>
    <x v="2"/>
    <s v="Accessories"/>
    <s v="Logitech LS21 Speaker System - PC Multimedia - 2.1-CH - Wired"/>
    <n v="47.975999999999999"/>
    <n v="0.35"/>
    <n v="31.1844"/>
  </r>
  <r>
    <n v="7568"/>
    <s v="CA-2018-140802"/>
    <x v="81"/>
    <d v="2018-04-23T00:00:00"/>
    <s v="First Class"/>
    <s v="KN-16390"/>
    <s v="Katherine Nockton"/>
    <x v="1"/>
    <x v="0"/>
    <s v="Houston"/>
    <x v="5"/>
    <n v="77070"/>
    <x v="2"/>
    <s v="OFF-PA-10001534"/>
    <x v="1"/>
    <s v="Paper"/>
    <s v="Xerox 230"/>
    <n v="20.736000000000001"/>
    <n v="0.3"/>
    <n v="14.5152"/>
  </r>
  <r>
    <n v="7569"/>
    <s v="CA-2015-133830"/>
    <x v="29"/>
    <d v="2015-12-10T00:00:00"/>
    <s v="Standard Class"/>
    <s v="RL-19615"/>
    <s v="Rob Lucas"/>
    <x v="0"/>
    <x v="0"/>
    <s v="Los Angeles"/>
    <x v="1"/>
    <n v="90045"/>
    <x v="1"/>
    <s v="OFF-AR-10003045"/>
    <x v="1"/>
    <s v="Art"/>
    <s v="Prang Colored Pencils"/>
    <n v="26.46"/>
    <n v="0.45"/>
    <n v="14.553000000000001"/>
  </r>
  <r>
    <n v="7570"/>
    <s v="CA-2015-133830"/>
    <x v="29"/>
    <d v="2015-12-10T00:00:00"/>
    <s v="Standard Class"/>
    <s v="RL-19615"/>
    <s v="Rob Lucas"/>
    <x v="0"/>
    <x v="0"/>
    <s v="Los Angeles"/>
    <x v="1"/>
    <n v="90045"/>
    <x v="1"/>
    <s v="OFF-PA-10001363"/>
    <x v="1"/>
    <s v="Paper"/>
    <s v="Xerox 1933"/>
    <n v="49.12"/>
    <n v="0.4"/>
    <n v="29.471999999999998"/>
  </r>
  <r>
    <n v="7571"/>
    <s v="CA-2015-133830"/>
    <x v="29"/>
    <d v="2015-12-10T00:00:00"/>
    <s v="Standard Class"/>
    <s v="RL-19615"/>
    <s v="Rob Lucas"/>
    <x v="0"/>
    <x v="0"/>
    <s v="Los Angeles"/>
    <x v="1"/>
    <n v="90045"/>
    <x v="1"/>
    <s v="OFF-FA-10002280"/>
    <x v="1"/>
    <s v="Fasteners"/>
    <s v="Advantus Plastic Paper Clips"/>
    <n v="15"/>
    <n v="0.4"/>
    <n v="9"/>
  </r>
  <r>
    <n v="7572"/>
    <s v="CA-2015-100916"/>
    <x v="618"/>
    <d v="2015-10-26T00:00:00"/>
    <s v="Standard Class"/>
    <s v="FH-14275"/>
    <s v="Frank Hawley"/>
    <x v="1"/>
    <x v="0"/>
    <s v="Newport News"/>
    <x v="17"/>
    <n v="23602"/>
    <x v="0"/>
    <s v="OFF-ST-10003479"/>
    <x v="1"/>
    <s v="Storage"/>
    <s v="Eldon Base for stackable storage shelf, platinum"/>
    <n v="194.7"/>
    <n v="0.35"/>
    <n v="126.55499999999999"/>
  </r>
  <r>
    <n v="7573"/>
    <s v="CA-2015-100916"/>
    <x v="618"/>
    <d v="2015-10-26T00:00:00"/>
    <s v="Standard Class"/>
    <s v="FH-14275"/>
    <s v="Frank Hawley"/>
    <x v="1"/>
    <x v="0"/>
    <s v="Newport News"/>
    <x v="17"/>
    <n v="23602"/>
    <x v="0"/>
    <s v="FUR-TA-10004607"/>
    <x v="0"/>
    <s v="Tables"/>
    <s v="Hon 2111 Invitation Series Straight Table"/>
    <n v="591.32000000000005"/>
    <n v="0.3"/>
    <n v="413.92400000000004"/>
  </r>
  <r>
    <n v="7574"/>
    <s v="CA-2015-100916"/>
    <x v="618"/>
    <d v="2015-10-26T00:00:00"/>
    <s v="Standard Class"/>
    <s v="FH-14275"/>
    <s v="Frank Hawley"/>
    <x v="1"/>
    <x v="0"/>
    <s v="Newport News"/>
    <x v="17"/>
    <n v="23602"/>
    <x v="0"/>
    <s v="OFF-AR-10001022"/>
    <x v="1"/>
    <s v="Art"/>
    <s v="SANFORD Liquid Accent Tank-Style Highlighters"/>
    <n v="2.84"/>
    <n v="0.3"/>
    <n v="1.9879999999999998"/>
  </r>
  <r>
    <n v="7575"/>
    <s v="CA-2016-129532"/>
    <x v="575"/>
    <d v="2016-12-12T00:00:00"/>
    <s v="Standard Class"/>
    <s v="YS-21880"/>
    <s v="Yana Sorensen"/>
    <x v="1"/>
    <x v="0"/>
    <s v="Los Angeles"/>
    <x v="1"/>
    <n v="90036"/>
    <x v="1"/>
    <s v="OFF-ST-10004186"/>
    <x v="1"/>
    <s v="Storage"/>
    <s v="Stur-D-Stor Shelving, Vertical 5-Shelf: 72H x 36W x 18 1/2D"/>
    <n v="221.96"/>
    <n v="0.5"/>
    <n v="110.98"/>
  </r>
  <r>
    <n v="7576"/>
    <s v="CA-2016-129532"/>
    <x v="575"/>
    <d v="2016-12-12T00:00:00"/>
    <s v="Standard Class"/>
    <s v="YS-21880"/>
    <s v="Yana Sorensen"/>
    <x v="1"/>
    <x v="0"/>
    <s v="Los Angeles"/>
    <x v="1"/>
    <n v="90036"/>
    <x v="1"/>
    <s v="TEC-AC-10000865"/>
    <x v="2"/>
    <s v="Accessories"/>
    <s v="WD My Passport Ultra 500GB Portable External Hard Drive"/>
    <n v="236"/>
    <n v="0.45"/>
    <n v="129.80000000000001"/>
  </r>
  <r>
    <n v="7577"/>
    <s v="CA-2015-134726"/>
    <x v="981"/>
    <d v="2015-11-07T00:00:00"/>
    <s v="Second Class"/>
    <s v="SW-20755"/>
    <s v="Steven Ward"/>
    <x v="1"/>
    <x v="0"/>
    <s v="Seattle"/>
    <x v="4"/>
    <n v="98115"/>
    <x v="1"/>
    <s v="TEC-AC-10000023"/>
    <x v="2"/>
    <s v="Accessories"/>
    <s v="Maxell 74 Minute CD-R Spindle, 50/Pack"/>
    <n v="41.94"/>
    <n v="0.45"/>
    <n v="23.067"/>
  </r>
  <r>
    <n v="7578"/>
    <s v="CA-2015-134726"/>
    <x v="981"/>
    <d v="2015-11-07T00:00:00"/>
    <s v="Second Class"/>
    <s v="SW-20755"/>
    <s v="Steven Ward"/>
    <x v="1"/>
    <x v="0"/>
    <s v="Seattle"/>
    <x v="4"/>
    <n v="98115"/>
    <x v="1"/>
    <s v="TEC-PH-10001750"/>
    <x v="2"/>
    <s v="Phones"/>
    <s v="Samsung Rugby III"/>
    <n v="52.792000000000002"/>
    <n v="0.4"/>
    <n v="31.6752"/>
  </r>
  <r>
    <n v="7579"/>
    <s v="CA-2017-138597"/>
    <x v="122"/>
    <d v="2017-12-21T00:00:00"/>
    <s v="First Class"/>
    <s v="PN-18775"/>
    <s v="Parhena Norris"/>
    <x v="2"/>
    <x v="0"/>
    <s v="Omaha"/>
    <x v="8"/>
    <n v="68104"/>
    <x v="2"/>
    <s v="FUR-CH-10004997"/>
    <x v="0"/>
    <s v="Chairs"/>
    <s v="Hon Every-Day Series Multi-Task Chairs"/>
    <n v="563.94000000000005"/>
    <n v="0.35"/>
    <n v="366.56100000000004"/>
  </r>
  <r>
    <n v="7580"/>
    <s v="CA-2016-123113"/>
    <x v="521"/>
    <d v="2016-11-27T00:00:00"/>
    <s v="Second Class"/>
    <s v="AT-10735"/>
    <s v="Annie Thurman"/>
    <x v="0"/>
    <x v="0"/>
    <s v="Morristown"/>
    <x v="30"/>
    <n v="7960"/>
    <x v="3"/>
    <s v="OFF-AP-10000275"/>
    <x v="1"/>
    <s v="Appliances"/>
    <s v="Sanyo Counter Height Refrigerator with Crisper, 3.6 Cubic Foot, Stainless Steel/Black"/>
    <n v="2625.12"/>
    <n v="0.4"/>
    <n v="1575.0719999999999"/>
  </r>
  <r>
    <n v="7581"/>
    <s v="CA-2016-123113"/>
    <x v="521"/>
    <d v="2016-11-27T00:00:00"/>
    <s v="Second Class"/>
    <s v="AT-10735"/>
    <s v="Annie Thurman"/>
    <x v="0"/>
    <x v="0"/>
    <s v="Morristown"/>
    <x v="30"/>
    <n v="7960"/>
    <x v="3"/>
    <s v="OFF-AR-10004999"/>
    <x v="1"/>
    <s v="Art"/>
    <s v="Newell 315"/>
    <n v="17.940000000000001"/>
    <n v="0.45"/>
    <n v="9.8670000000000009"/>
  </r>
  <r>
    <n v="7582"/>
    <s v="CA-2016-169656"/>
    <x v="863"/>
    <d v="2016-08-16T00:00:00"/>
    <s v="First Class"/>
    <s v="EJ-13720"/>
    <s v="Ed Jacobs"/>
    <x v="0"/>
    <x v="0"/>
    <s v="Philadelphia"/>
    <x v="9"/>
    <n v="19143"/>
    <x v="3"/>
    <s v="OFF-ST-10003816"/>
    <x v="1"/>
    <s v="Storage"/>
    <s v="Fellowes High-Stak Drawer Files"/>
    <n v="422.85599999999999"/>
    <n v="0.5"/>
    <n v="211.428"/>
  </r>
  <r>
    <n v="7583"/>
    <s v="CA-2016-142734"/>
    <x v="392"/>
    <d v="2016-04-21T00:00:00"/>
    <s v="Standard Class"/>
    <s v="DM-13345"/>
    <s v="Denise Monton"/>
    <x v="1"/>
    <x v="0"/>
    <s v="New York City"/>
    <x v="15"/>
    <n v="10024"/>
    <x v="3"/>
    <s v="FUR-CH-10003968"/>
    <x v="0"/>
    <s v="Chairs"/>
    <s v="Novimex Turbo Task Chair"/>
    <n v="127.764"/>
    <n v="0.45"/>
    <n v="70.270200000000003"/>
  </r>
  <r>
    <n v="7584"/>
    <s v="CA-2015-163223"/>
    <x v="90"/>
    <d v="2015-03-25T00:00:00"/>
    <s v="Standard Class"/>
    <s v="KH-16690"/>
    <s v="Kristen Hastings"/>
    <x v="1"/>
    <x v="0"/>
    <s v="Springfield"/>
    <x v="17"/>
    <n v="22153"/>
    <x v="0"/>
    <s v="TEC-PH-10000730"/>
    <x v="2"/>
    <s v="Phones"/>
    <s v="Samsung Galaxy S4 Active"/>
    <n v="3499.93"/>
    <n v="0.25"/>
    <n v="2624.9474999999998"/>
  </r>
  <r>
    <n v="7585"/>
    <s v="CA-2015-163223"/>
    <x v="90"/>
    <d v="2015-03-25T00:00:00"/>
    <s v="Standard Class"/>
    <s v="KH-16690"/>
    <s v="Kristen Hastings"/>
    <x v="1"/>
    <x v="0"/>
    <s v="Springfield"/>
    <x v="17"/>
    <n v="22153"/>
    <x v="0"/>
    <s v="OFF-LA-10004409"/>
    <x v="1"/>
    <s v="Labels"/>
    <s v="Avery 492"/>
    <n v="14.4"/>
    <n v="0.25"/>
    <n v="10.8"/>
  </r>
  <r>
    <n v="7586"/>
    <s v="CA-2015-163223"/>
    <x v="90"/>
    <d v="2015-03-25T00:00:00"/>
    <s v="Standard Class"/>
    <s v="KH-16690"/>
    <s v="Kristen Hastings"/>
    <x v="1"/>
    <x v="0"/>
    <s v="Springfield"/>
    <x v="17"/>
    <n v="22153"/>
    <x v="0"/>
    <s v="OFF-PA-10000675"/>
    <x v="1"/>
    <s v="Paper"/>
    <s v="Xerox 1919"/>
    <n v="122.97"/>
    <n v="0.25"/>
    <n v="92.227499999999992"/>
  </r>
  <r>
    <n v="7587"/>
    <s v="CA-2015-163223"/>
    <x v="90"/>
    <d v="2015-03-25T00:00:00"/>
    <s v="Standard Class"/>
    <s v="KH-16690"/>
    <s v="Kristen Hastings"/>
    <x v="1"/>
    <x v="0"/>
    <s v="Springfield"/>
    <x v="17"/>
    <n v="22153"/>
    <x v="0"/>
    <s v="OFF-AR-10001573"/>
    <x v="1"/>
    <s v="Art"/>
    <s v="American Pencil"/>
    <n v="9.32"/>
    <n v="0.3"/>
    <n v="6.524"/>
  </r>
  <r>
    <n v="7588"/>
    <s v="CA-2015-163223"/>
    <x v="90"/>
    <d v="2015-03-25T00:00:00"/>
    <s v="Standard Class"/>
    <s v="KH-16690"/>
    <s v="Kristen Hastings"/>
    <x v="1"/>
    <x v="0"/>
    <s v="Springfield"/>
    <x v="17"/>
    <n v="22153"/>
    <x v="0"/>
    <s v="OFF-BI-10001597"/>
    <x v="1"/>
    <s v="Binders"/>
    <s v="Wilson Jones Ledger-Size, Piano-Hinge Binder, 2, Blue"/>
    <n v="122.94"/>
    <n v="0.25"/>
    <n v="92.204999999999998"/>
  </r>
  <r>
    <n v="7589"/>
    <s v="CA-2018-122945"/>
    <x v="673"/>
    <d v="2018-11-22T00:00:00"/>
    <s v="Standard Class"/>
    <s v="MB-18085"/>
    <s v="Mick Brown"/>
    <x v="0"/>
    <x v="0"/>
    <s v="Roseville"/>
    <x v="1"/>
    <n v="95661"/>
    <x v="1"/>
    <s v="FUR-FU-10001196"/>
    <x v="0"/>
    <s v="Furnishings"/>
    <s v="DAX Cubicle Frames - 8x10"/>
    <n v="17.309999999999999"/>
    <n v="0.4"/>
    <n v="10.385999999999999"/>
  </r>
  <r>
    <n v="7590"/>
    <s v="CA-2016-139738"/>
    <x v="12"/>
    <d v="2016-09-29T00:00:00"/>
    <s v="Standard Class"/>
    <s v="DK-12895"/>
    <s v="Dana Kaydos"/>
    <x v="0"/>
    <x v="0"/>
    <s v="Rockford"/>
    <x v="10"/>
    <n v="61107"/>
    <x v="2"/>
    <s v="OFF-AR-10004602"/>
    <x v="1"/>
    <s v="Art"/>
    <s v="Boston KS Multi-Size Manual Pencil Sharpener"/>
    <n v="128.744"/>
    <n v="0.35"/>
    <n v="83.683599999999998"/>
  </r>
  <r>
    <n v="7591"/>
    <s v="CA-2017-158778"/>
    <x v="64"/>
    <d v="2017-09-09T00:00:00"/>
    <s v="Standard Class"/>
    <s v="DB-13210"/>
    <s v="Dean Braden"/>
    <x v="0"/>
    <x v="0"/>
    <s v="Philadelphia"/>
    <x v="9"/>
    <n v="19134"/>
    <x v="3"/>
    <s v="FUR-FU-10000260"/>
    <x v="0"/>
    <s v="Furnishings"/>
    <s v="6 Cubicle Wall Clock, Black"/>
    <n v="58.247999999999998"/>
    <n v="0.4"/>
    <n v="34.948799999999999"/>
  </r>
  <r>
    <n v="7592"/>
    <s v="CA-2017-158778"/>
    <x v="64"/>
    <d v="2017-09-09T00:00:00"/>
    <s v="Standard Class"/>
    <s v="DB-13210"/>
    <s v="Dean Braden"/>
    <x v="0"/>
    <x v="0"/>
    <s v="Philadelphia"/>
    <x v="9"/>
    <n v="19134"/>
    <x v="3"/>
    <s v="FUR-CH-10001146"/>
    <x v="0"/>
    <s v="Chairs"/>
    <s v="Global Task Chair, Black"/>
    <n v="71.245999999999995"/>
    <n v="0.45"/>
    <n v="39.185299999999998"/>
  </r>
  <r>
    <n v="7593"/>
    <s v="CA-2017-158778"/>
    <x v="64"/>
    <d v="2017-09-09T00:00:00"/>
    <s v="Standard Class"/>
    <s v="DB-13210"/>
    <s v="Dean Braden"/>
    <x v="0"/>
    <x v="0"/>
    <s v="Philadelphia"/>
    <x v="9"/>
    <n v="19134"/>
    <x v="3"/>
    <s v="OFF-AR-10000896"/>
    <x v="1"/>
    <s v="Art"/>
    <s v="Newell 329"/>
    <n v="7.8719999999999999"/>
    <n v="0.45"/>
    <n v="4.3296000000000001"/>
  </r>
  <r>
    <n v="7594"/>
    <s v="CA-2017-158778"/>
    <x v="64"/>
    <d v="2017-09-09T00:00:00"/>
    <s v="Standard Class"/>
    <s v="DB-13210"/>
    <s v="Dean Braden"/>
    <x v="0"/>
    <x v="0"/>
    <s v="Philadelphia"/>
    <x v="9"/>
    <n v="19134"/>
    <x v="3"/>
    <s v="FUR-CH-10000309"/>
    <x v="0"/>
    <s v="Chairs"/>
    <s v="Global Comet Stacking Arm Chair"/>
    <n v="887.27099999999996"/>
    <n v="0.45"/>
    <n v="487.99905000000001"/>
  </r>
  <r>
    <n v="7595"/>
    <s v="CA-2018-119655"/>
    <x v="693"/>
    <d v="2018-04-24T00:00:00"/>
    <s v="Standard Class"/>
    <s v="CV-12295"/>
    <s v="Christina VanderZanden"/>
    <x v="0"/>
    <x v="0"/>
    <s v="Detroit"/>
    <x v="12"/>
    <n v="48234"/>
    <x v="2"/>
    <s v="OFF-BI-10001989"/>
    <x v="1"/>
    <s v="Binders"/>
    <s v="Premium Transparent Presentation Covers by GBC"/>
    <n v="146.86000000000001"/>
    <n v="0.3"/>
    <n v="102.80200000000001"/>
  </r>
  <r>
    <n v="7596"/>
    <s v="CA-2018-119655"/>
    <x v="693"/>
    <d v="2018-04-24T00:00:00"/>
    <s v="Standard Class"/>
    <s v="CV-12295"/>
    <s v="Christina VanderZanden"/>
    <x v="0"/>
    <x v="0"/>
    <s v="Detroit"/>
    <x v="12"/>
    <n v="48234"/>
    <x v="2"/>
    <s v="OFF-BI-10001036"/>
    <x v="1"/>
    <s v="Binders"/>
    <s v="Cardinal EasyOpen D-Ring Binders"/>
    <n v="36.56"/>
    <n v="0.3"/>
    <n v="25.591999999999999"/>
  </r>
  <r>
    <n v="7597"/>
    <s v="CA-2016-164567"/>
    <x v="925"/>
    <d v="2016-06-19T00:00:00"/>
    <s v="Standard Class"/>
    <s v="GK-14620"/>
    <s v="Grace Kelly"/>
    <x v="1"/>
    <x v="0"/>
    <s v="Los Angeles"/>
    <x v="1"/>
    <n v="90004"/>
    <x v="1"/>
    <s v="TEC-PH-10002103"/>
    <x v="2"/>
    <s v="Phones"/>
    <s v="Jabra SPEAK 410"/>
    <n v="225.57599999999999"/>
    <n v="0.4"/>
    <n v="135.34559999999999"/>
  </r>
  <r>
    <n v="7598"/>
    <s v="CA-2015-131947"/>
    <x v="328"/>
    <d v="2015-09-22T00:00:00"/>
    <s v="Standard Class"/>
    <s v="JA-15970"/>
    <s v="Joseph Airdo"/>
    <x v="0"/>
    <x v="0"/>
    <s v="Springfield"/>
    <x v="21"/>
    <n v="97477"/>
    <x v="1"/>
    <s v="OFF-AR-10001473"/>
    <x v="1"/>
    <s v="Art"/>
    <s v="Newell 313"/>
    <n v="5.2480000000000002"/>
    <n v="0.45"/>
    <n v="2.8864000000000005"/>
  </r>
  <r>
    <n v="7599"/>
    <s v="CA-2015-131947"/>
    <x v="328"/>
    <d v="2015-09-22T00:00:00"/>
    <s v="Standard Class"/>
    <s v="JA-15970"/>
    <s v="Joseph Airdo"/>
    <x v="0"/>
    <x v="0"/>
    <s v="Springfield"/>
    <x v="21"/>
    <n v="97477"/>
    <x v="1"/>
    <s v="OFF-AR-10000411"/>
    <x v="1"/>
    <s v="Art"/>
    <s v="Boston 16701 Slimline Battery Pencil Sharpener"/>
    <n v="38.256"/>
    <n v="0.45"/>
    <n v="21.040800000000001"/>
  </r>
  <r>
    <n v="7600"/>
    <s v="CA-2015-131947"/>
    <x v="328"/>
    <d v="2015-09-22T00:00:00"/>
    <s v="Standard Class"/>
    <s v="JA-15970"/>
    <s v="Joseph Airdo"/>
    <x v="0"/>
    <x v="0"/>
    <s v="Springfield"/>
    <x v="21"/>
    <n v="97477"/>
    <x v="1"/>
    <s v="OFF-PA-10000246"/>
    <x v="1"/>
    <s v="Paper"/>
    <s v="Riverleaf Stik-Withit Designer Note Cubes"/>
    <n v="40.24"/>
    <n v="0.4"/>
    <n v="24.144000000000002"/>
  </r>
  <r>
    <n v="7601"/>
    <s v="CA-2015-131947"/>
    <x v="328"/>
    <d v="2015-09-22T00:00:00"/>
    <s v="Standard Class"/>
    <s v="JA-15970"/>
    <s v="Joseph Airdo"/>
    <x v="0"/>
    <x v="0"/>
    <s v="Springfield"/>
    <x v="21"/>
    <n v="97477"/>
    <x v="1"/>
    <s v="TEC-MA-10004086"/>
    <x v="2"/>
    <s v="Machines"/>
    <s v="Plantronics Single Ear Headset"/>
    <n v="29.925000000000001"/>
    <n v="0.45"/>
    <n v="16.458750000000002"/>
  </r>
  <r>
    <n v="7602"/>
    <s v="CA-2015-131947"/>
    <x v="328"/>
    <d v="2015-09-22T00:00:00"/>
    <s v="Standard Class"/>
    <s v="JA-15970"/>
    <s v="Joseph Airdo"/>
    <x v="0"/>
    <x v="0"/>
    <s v="Springfield"/>
    <x v="21"/>
    <n v="97477"/>
    <x v="1"/>
    <s v="OFF-PA-10003039"/>
    <x v="1"/>
    <s v="Paper"/>
    <s v="Xerox 1960"/>
    <n v="148.70400000000001"/>
    <n v="0.4"/>
    <n v="89.222400000000007"/>
  </r>
  <r>
    <n v="7603"/>
    <s v="CA-2015-131947"/>
    <x v="328"/>
    <d v="2015-09-22T00:00:00"/>
    <s v="Standard Class"/>
    <s v="JA-15970"/>
    <s v="Joseph Airdo"/>
    <x v="0"/>
    <x v="0"/>
    <s v="Springfield"/>
    <x v="21"/>
    <n v="97477"/>
    <x v="1"/>
    <s v="TEC-AC-10004633"/>
    <x v="2"/>
    <s v="Accessories"/>
    <s v="Verbatim 25 GB 6x Blu-ray Single Layer Recordable Disc, 3/Pack"/>
    <n v="55.92"/>
    <n v="0.45"/>
    <n v="30.756000000000004"/>
  </r>
  <r>
    <n v="7604"/>
    <s v="CA-2017-152520"/>
    <x v="630"/>
    <d v="2017-07-12T00:00:00"/>
    <s v="Standard Class"/>
    <s v="TH-21115"/>
    <s v="Thea Hudgings"/>
    <x v="1"/>
    <x v="0"/>
    <s v="Providence"/>
    <x v="34"/>
    <n v="2908"/>
    <x v="3"/>
    <s v="OFF-PA-10000289"/>
    <x v="1"/>
    <s v="Paper"/>
    <s v="Xerox 213"/>
    <n v="12.96"/>
    <n v="0.4"/>
    <n v="7.7759999999999998"/>
  </r>
  <r>
    <n v="7605"/>
    <s v="CA-2017-101791"/>
    <x v="1022"/>
    <d v="2017-05-31T00:00:00"/>
    <s v="Standard Class"/>
    <s v="BS-11665"/>
    <s v="Brian Stugart"/>
    <x v="0"/>
    <x v="0"/>
    <s v="Chicago"/>
    <x v="10"/>
    <n v="60623"/>
    <x v="2"/>
    <s v="FUR-FU-10003247"/>
    <x v="0"/>
    <s v="Furnishings"/>
    <s v="36X48 HARDFLOOR CHAIRMAT"/>
    <n v="25.175999999999998"/>
    <n v="0.3"/>
    <n v="17.623199999999997"/>
  </r>
  <r>
    <n v="7606"/>
    <s v="CA-2017-101791"/>
    <x v="1022"/>
    <d v="2017-05-31T00:00:00"/>
    <s v="Standard Class"/>
    <s v="BS-11665"/>
    <s v="Brian Stugart"/>
    <x v="0"/>
    <x v="0"/>
    <s v="Chicago"/>
    <x v="10"/>
    <n v="60623"/>
    <x v="2"/>
    <s v="FUR-FU-10002191"/>
    <x v="0"/>
    <s v="Furnishings"/>
    <s v="G.E. Halogen Desk Lamp Bulbs"/>
    <n v="5.5839999999999996"/>
    <n v="0.3"/>
    <n v="3.9087999999999994"/>
  </r>
  <r>
    <n v="7607"/>
    <s v="CA-2017-101791"/>
    <x v="1022"/>
    <d v="2017-05-31T00:00:00"/>
    <s v="Standard Class"/>
    <s v="BS-11665"/>
    <s v="Brian Stugart"/>
    <x v="0"/>
    <x v="0"/>
    <s v="Chicago"/>
    <x v="10"/>
    <n v="60623"/>
    <x v="2"/>
    <s v="OFF-ST-10001496"/>
    <x v="1"/>
    <s v="Storage"/>
    <s v="Standard Rollaway File with Lock"/>
    <n v="1297.3679999999999"/>
    <n v="0.4"/>
    <n v="778.42079999999999"/>
  </r>
  <r>
    <n v="7608"/>
    <s v="CA-2018-121195"/>
    <x v="165"/>
    <d v="2018-12-27T00:00:00"/>
    <s v="First Class"/>
    <s v="NS-18505"/>
    <s v="Neola Schneider"/>
    <x v="0"/>
    <x v="0"/>
    <s v="Dallas"/>
    <x v="5"/>
    <n v="75220"/>
    <x v="2"/>
    <s v="OFF-ST-10000585"/>
    <x v="1"/>
    <s v="Storage"/>
    <s v="Economy Rollaway Files"/>
    <n v="264.32"/>
    <n v="0.4"/>
    <n v="158.59199999999998"/>
  </r>
  <r>
    <n v="7609"/>
    <s v="CA-2018-163209"/>
    <x v="898"/>
    <d v="2018-05-07T00:00:00"/>
    <s v="Standard Class"/>
    <s v="MK-18160"/>
    <s v="Mike Kennedy"/>
    <x v="0"/>
    <x v="0"/>
    <s v="San Francisco"/>
    <x v="1"/>
    <n v="94122"/>
    <x v="1"/>
    <s v="OFF-PA-10001166"/>
    <x v="1"/>
    <s v="Paper"/>
    <s v="Xerox 2"/>
    <n v="25.92"/>
    <n v="0.4"/>
    <n v="15.552"/>
  </r>
  <r>
    <n v="7610"/>
    <s v="CA-2018-163209"/>
    <x v="898"/>
    <d v="2018-05-07T00:00:00"/>
    <s v="Standard Class"/>
    <s v="MK-18160"/>
    <s v="Mike Kennedy"/>
    <x v="0"/>
    <x v="0"/>
    <s v="San Francisco"/>
    <x v="1"/>
    <n v="94122"/>
    <x v="1"/>
    <s v="OFF-AR-10003651"/>
    <x v="1"/>
    <s v="Art"/>
    <s v="Newell 350"/>
    <n v="22.96"/>
    <n v="0.45"/>
    <n v="12.628000000000002"/>
  </r>
  <r>
    <n v="7611"/>
    <s v="CA-2015-133354"/>
    <x v="1165"/>
    <d v="2015-02-24T00:00:00"/>
    <s v="First Class"/>
    <s v="SA-20830"/>
    <s v="Sue Ann Reed"/>
    <x v="0"/>
    <x v="0"/>
    <s v="Moreno Valley"/>
    <x v="1"/>
    <n v="92553"/>
    <x v="1"/>
    <s v="OFF-PA-10001800"/>
    <x v="1"/>
    <s v="Paper"/>
    <s v="Xerox 220"/>
    <n v="19.440000000000001"/>
    <n v="0.4"/>
    <n v="11.664"/>
  </r>
  <r>
    <n v="7612"/>
    <s v="US-2016-130491"/>
    <x v="285"/>
    <d v="2016-02-11T00:00:00"/>
    <s v="First Class"/>
    <s v="BH-11710"/>
    <s v="Brosina Hoffman"/>
    <x v="0"/>
    <x v="0"/>
    <s v="Garden City"/>
    <x v="41"/>
    <n v="67846"/>
    <x v="2"/>
    <s v="OFF-PA-10000791"/>
    <x v="1"/>
    <s v="Paper"/>
    <s v="Wirebound Message Books, Four 2 3/4 x 5 Forms per Page, 200 Sets per Book"/>
    <n v="9.5399999999999991"/>
    <n v="0.3"/>
    <n v="6.677999999999999"/>
  </r>
  <r>
    <n v="7613"/>
    <s v="US-2016-130491"/>
    <x v="285"/>
    <d v="2016-02-11T00:00:00"/>
    <s v="First Class"/>
    <s v="BH-11710"/>
    <s v="Brosina Hoffman"/>
    <x v="0"/>
    <x v="0"/>
    <s v="Garden City"/>
    <x v="41"/>
    <n v="67846"/>
    <x v="2"/>
    <s v="OFF-FA-10000134"/>
    <x v="1"/>
    <s v="Fasteners"/>
    <s v="Advantus Push Pins, Aluminum Head"/>
    <n v="5.81"/>
    <n v="0.3"/>
    <n v="4.0669999999999993"/>
  </r>
  <r>
    <n v="7614"/>
    <s v="US-2016-130491"/>
    <x v="285"/>
    <d v="2016-02-11T00:00:00"/>
    <s v="First Class"/>
    <s v="BH-11710"/>
    <s v="Brosina Hoffman"/>
    <x v="0"/>
    <x v="0"/>
    <s v="Garden City"/>
    <x v="41"/>
    <n v="67846"/>
    <x v="2"/>
    <s v="OFF-AR-10001149"/>
    <x v="1"/>
    <s v="Art"/>
    <s v="Sanford Colorific Colored Pencils, 12/Box"/>
    <n v="5.76"/>
    <n v="0.35"/>
    <n v="3.7439999999999998"/>
  </r>
  <r>
    <n v="7615"/>
    <s v="CA-2016-113740"/>
    <x v="252"/>
    <d v="2016-08-28T00:00:00"/>
    <s v="Second Class"/>
    <s v="SC-20380"/>
    <s v="Shahid Collister"/>
    <x v="0"/>
    <x v="0"/>
    <s v="New York City"/>
    <x v="15"/>
    <n v="10035"/>
    <x v="3"/>
    <s v="FUR-FU-10000010"/>
    <x v="0"/>
    <s v="Furnishings"/>
    <s v="DAX Value U-Channel Document Frames, Easel Back"/>
    <n v="14.91"/>
    <n v="0.4"/>
    <n v="8.9459999999999997"/>
  </r>
  <r>
    <n v="7616"/>
    <s v="CA-2015-148425"/>
    <x v="953"/>
    <d v="2015-12-04T00:00:00"/>
    <s v="Standard Class"/>
    <s v="RF-19345"/>
    <s v="Randy Ferguson"/>
    <x v="1"/>
    <x v="0"/>
    <s v="Orlando"/>
    <x v="2"/>
    <n v="32839"/>
    <x v="0"/>
    <s v="OFF-BI-10000201"/>
    <x v="1"/>
    <s v="Binders"/>
    <s v="Avery Triangle Shaped Sheet Lifters, Black, 2/Pack"/>
    <n v="6.6420000000000003"/>
    <n v="0.25"/>
    <n v="4.9815000000000005"/>
  </r>
  <r>
    <n v="7617"/>
    <s v="CA-2017-144309"/>
    <x v="107"/>
    <d v="2017-12-16T00:00:00"/>
    <s v="Standard Class"/>
    <s v="CM-12235"/>
    <s v="Chris McAfee"/>
    <x v="0"/>
    <x v="0"/>
    <s v="Watertown"/>
    <x v="15"/>
    <n v="13601"/>
    <x v="3"/>
    <s v="OFF-PA-10001776"/>
    <x v="1"/>
    <s v="Paper"/>
    <s v="Wirebound Message Books, Four 2 3/4 x 5 Forms per Page, 600 Sets per Book"/>
    <n v="18.54"/>
    <n v="0.4"/>
    <n v="11.123999999999999"/>
  </r>
  <r>
    <n v="7618"/>
    <s v="CA-2017-144309"/>
    <x v="107"/>
    <d v="2017-12-16T00:00:00"/>
    <s v="Standard Class"/>
    <s v="CM-12235"/>
    <s v="Chris McAfee"/>
    <x v="0"/>
    <x v="0"/>
    <s v="Watertown"/>
    <x v="15"/>
    <n v="13601"/>
    <x v="3"/>
    <s v="OFF-BI-10003656"/>
    <x v="1"/>
    <s v="Binders"/>
    <s v="Fellowes PB200 Plastic Comb Binding Machine"/>
    <n v="679.96"/>
    <n v="0.4"/>
    <n v="407.976"/>
  </r>
  <r>
    <n v="7619"/>
    <s v="CA-2018-151225"/>
    <x v="855"/>
    <d v="2018-10-29T00:00:00"/>
    <s v="First Class"/>
    <s v="JM-15655"/>
    <s v="Jim Mitchum"/>
    <x v="1"/>
    <x v="0"/>
    <s v="Los Angeles"/>
    <x v="1"/>
    <n v="90032"/>
    <x v="1"/>
    <s v="FUR-TA-10001539"/>
    <x v="0"/>
    <s v="Tables"/>
    <s v="Chromcraft Rectangular Conference Tables"/>
    <n v="189.57599999999999"/>
    <n v="0.45"/>
    <n v="104.2668"/>
  </r>
  <r>
    <n v="7620"/>
    <s v="CA-2018-151225"/>
    <x v="855"/>
    <d v="2018-10-29T00:00:00"/>
    <s v="First Class"/>
    <s v="JM-15655"/>
    <s v="Jim Mitchum"/>
    <x v="1"/>
    <x v="0"/>
    <s v="Los Angeles"/>
    <x v="1"/>
    <n v="90032"/>
    <x v="1"/>
    <s v="TEC-PH-10004100"/>
    <x v="2"/>
    <s v="Phones"/>
    <s v="Griffin GC17055 Auxiliary Audio Cable"/>
    <n v="71.959999999999994"/>
    <n v="0.4"/>
    <n v="43.175999999999995"/>
  </r>
  <r>
    <n v="7621"/>
    <s v="US-2015-144078"/>
    <x v="641"/>
    <d v="2015-11-29T00:00:00"/>
    <s v="Standard Class"/>
    <s v="RB-19435"/>
    <s v="Richard Bierner"/>
    <x v="0"/>
    <x v="0"/>
    <s v="Los Angeles"/>
    <x v="1"/>
    <n v="90004"/>
    <x v="1"/>
    <s v="TEC-PH-10001580"/>
    <x v="2"/>
    <s v="Phones"/>
    <s v="Logitech Mobile Speakerphone P710e - speaker phone"/>
    <n v="539.91999999999996"/>
    <n v="0.4"/>
    <n v="323.95199999999994"/>
  </r>
  <r>
    <n v="7622"/>
    <s v="US-2015-144078"/>
    <x v="641"/>
    <d v="2015-11-29T00:00:00"/>
    <s v="Standard Class"/>
    <s v="RB-19435"/>
    <s v="Richard Bierner"/>
    <x v="0"/>
    <x v="0"/>
    <s v="Los Angeles"/>
    <x v="1"/>
    <n v="90004"/>
    <x v="1"/>
    <s v="FUR-CH-10002335"/>
    <x v="0"/>
    <s v="Chairs"/>
    <s v="Hon GuestStacker Chair"/>
    <n v="725.34400000000005"/>
    <n v="0.45"/>
    <n v="398.93920000000008"/>
  </r>
  <r>
    <n v="7623"/>
    <s v="US-2015-144078"/>
    <x v="641"/>
    <d v="2015-11-29T00:00:00"/>
    <s v="Standard Class"/>
    <s v="RB-19435"/>
    <s v="Richard Bierner"/>
    <x v="0"/>
    <x v="0"/>
    <s v="Los Angeles"/>
    <x v="1"/>
    <n v="90004"/>
    <x v="1"/>
    <s v="OFF-AR-10004707"/>
    <x v="1"/>
    <s v="Art"/>
    <s v="Staples in misc. colors"/>
    <n v="7.44"/>
    <n v="0.45"/>
    <n v="4.0920000000000005"/>
  </r>
  <r>
    <n v="7624"/>
    <s v="CA-2015-124464"/>
    <x v="686"/>
    <d v="2015-07-20T00:00:00"/>
    <s v="Standard Class"/>
    <s v="SS-20515"/>
    <s v="Shirley Schmidt"/>
    <x v="2"/>
    <x v="0"/>
    <s v="Newark"/>
    <x v="13"/>
    <n v="19711"/>
    <x v="3"/>
    <s v="OFF-AP-10000576"/>
    <x v="1"/>
    <s v="Appliances"/>
    <s v="Belkin 7 Outlet SurgeMaster II"/>
    <n v="39.479999999999997"/>
    <n v="0.4"/>
    <n v="23.687999999999999"/>
  </r>
  <r>
    <n v="7625"/>
    <s v="CA-2016-136805"/>
    <x v="293"/>
    <d v="2016-05-27T00:00:00"/>
    <s v="Second Class"/>
    <s v="NM-18445"/>
    <s v="Nathan Mautz"/>
    <x v="2"/>
    <x v="0"/>
    <s v="Detroit"/>
    <x v="12"/>
    <n v="48234"/>
    <x v="2"/>
    <s v="OFF-AP-10001394"/>
    <x v="1"/>
    <s v="Appliances"/>
    <s v="Harmony Air Purifier"/>
    <n v="850.5"/>
    <n v="0.3"/>
    <n v="595.34999999999991"/>
  </r>
  <r>
    <n v="7626"/>
    <s v="CA-2016-136805"/>
    <x v="293"/>
    <d v="2016-05-27T00:00:00"/>
    <s v="Second Class"/>
    <s v="NM-18445"/>
    <s v="Nathan Mautz"/>
    <x v="2"/>
    <x v="0"/>
    <s v="Detroit"/>
    <x v="12"/>
    <n v="48234"/>
    <x v="2"/>
    <s v="FUR-FU-10003724"/>
    <x v="0"/>
    <s v="Furnishings"/>
    <s v="Westinghouse Clip-On Gooseneck Lamps"/>
    <n v="75.33"/>
    <n v="0.3"/>
    <n v="52.730999999999995"/>
  </r>
  <r>
    <n v="7627"/>
    <s v="US-2016-159499"/>
    <x v="82"/>
    <d v="2016-11-23T00:00:00"/>
    <s v="Second Class"/>
    <s v="EM-14095"/>
    <s v="Eudokia Martin"/>
    <x v="1"/>
    <x v="0"/>
    <s v="Phoenix"/>
    <x v="16"/>
    <n v="85023"/>
    <x v="1"/>
    <s v="OFF-AP-10002867"/>
    <x v="1"/>
    <s v="Appliances"/>
    <s v="Fellowes Command Center 5-outlet power strip"/>
    <n v="325.63200000000001"/>
    <n v="0.4"/>
    <n v="195.3792"/>
  </r>
  <r>
    <n v="7628"/>
    <s v="US-2016-159499"/>
    <x v="82"/>
    <d v="2016-11-23T00:00:00"/>
    <s v="Second Class"/>
    <s v="EM-14095"/>
    <s v="Eudokia Martin"/>
    <x v="1"/>
    <x v="0"/>
    <s v="Phoenix"/>
    <x v="16"/>
    <n v="85023"/>
    <x v="1"/>
    <s v="TEC-AC-10002718"/>
    <x v="2"/>
    <s v="Accessories"/>
    <s v="Belkin Standard 104 key USB Keyboard"/>
    <n v="23.344000000000001"/>
    <n v="0.45"/>
    <n v="12.839200000000002"/>
  </r>
  <r>
    <n v="7629"/>
    <s v="US-2016-159499"/>
    <x v="82"/>
    <d v="2016-11-23T00:00:00"/>
    <s v="Second Class"/>
    <s v="EM-14095"/>
    <s v="Eudokia Martin"/>
    <x v="1"/>
    <x v="0"/>
    <s v="Phoenix"/>
    <x v="16"/>
    <n v="85023"/>
    <x v="1"/>
    <s v="OFF-LA-10003121"/>
    <x v="1"/>
    <s v="Labels"/>
    <s v="Avery 506"/>
    <n v="16.52"/>
    <n v="0.4"/>
    <n v="9.911999999999999"/>
  </r>
  <r>
    <n v="7630"/>
    <s v="CA-2015-162089"/>
    <x v="809"/>
    <d v="2015-04-01T00:00:00"/>
    <s v="First Class"/>
    <s v="MP-17470"/>
    <s v="Mark Packer"/>
    <x v="2"/>
    <x v="0"/>
    <s v="Brownsville"/>
    <x v="5"/>
    <n v="78521"/>
    <x v="2"/>
    <s v="OFF-EN-10002230"/>
    <x v="1"/>
    <s v="Envelopes"/>
    <s v="Airmail Envelopes"/>
    <n v="335.72"/>
    <n v="0.3"/>
    <n v="235.00399999999999"/>
  </r>
  <r>
    <n v="7631"/>
    <s v="CA-2015-162089"/>
    <x v="809"/>
    <d v="2015-04-01T00:00:00"/>
    <s v="First Class"/>
    <s v="MP-17470"/>
    <s v="Mark Packer"/>
    <x v="2"/>
    <x v="0"/>
    <s v="Brownsville"/>
    <x v="5"/>
    <n v="78521"/>
    <x v="2"/>
    <s v="TEC-PH-10001819"/>
    <x v="2"/>
    <s v="Phones"/>
    <s v="Innergie mMini Combo Duo USB Travel Charging Kit"/>
    <n v="251.94399999999999"/>
    <n v="0.3"/>
    <n v="176.36079999999998"/>
  </r>
  <r>
    <n v="7632"/>
    <s v="CA-2015-162089"/>
    <x v="809"/>
    <d v="2015-04-01T00:00:00"/>
    <s v="First Class"/>
    <s v="MP-17470"/>
    <s v="Mark Packer"/>
    <x v="2"/>
    <x v="0"/>
    <s v="Brownsville"/>
    <x v="5"/>
    <n v="78521"/>
    <x v="2"/>
    <s v="FUR-CH-10002304"/>
    <x v="0"/>
    <s v="Chairs"/>
    <s v="Global Stack Chair without Arms, Black"/>
    <n v="127.30200000000001"/>
    <n v="0.35"/>
    <n v="82.746300000000005"/>
  </r>
  <r>
    <n v="7633"/>
    <s v="US-2018-158526"/>
    <x v="614"/>
    <d v="2019-01-01T00:00:00"/>
    <s v="Second Class"/>
    <s v="KH-16360"/>
    <s v="Katherine Hughes"/>
    <x v="0"/>
    <x v="0"/>
    <s v="Louisville"/>
    <x v="0"/>
    <n v="40214"/>
    <x v="0"/>
    <s v="FUR-CH-10002602"/>
    <x v="0"/>
    <s v="Chairs"/>
    <s v="DMI Arturo Collection Mission-style Design Wood Chair"/>
    <n v="1207.8399999999999"/>
    <n v="0.3"/>
    <n v="845.48799999999994"/>
  </r>
  <r>
    <n v="7634"/>
    <s v="US-2018-158526"/>
    <x v="614"/>
    <d v="2019-01-01T00:00:00"/>
    <s v="Second Class"/>
    <s v="KH-16360"/>
    <s v="Katherine Hughes"/>
    <x v="0"/>
    <x v="0"/>
    <s v="Louisville"/>
    <x v="0"/>
    <n v="40214"/>
    <x v="0"/>
    <s v="OFF-BI-10002414"/>
    <x v="1"/>
    <s v="Binders"/>
    <s v="GBC ProClick Spines for 32-Hole Punch"/>
    <n v="12.53"/>
    <n v="0.25"/>
    <n v="9.3974999999999991"/>
  </r>
  <r>
    <n v="7635"/>
    <s v="US-2018-158526"/>
    <x v="614"/>
    <d v="2019-01-01T00:00:00"/>
    <s v="Second Class"/>
    <s v="KH-16360"/>
    <s v="Katherine Hughes"/>
    <x v="0"/>
    <x v="0"/>
    <s v="Louisville"/>
    <x v="0"/>
    <n v="40214"/>
    <x v="0"/>
    <s v="OFF-AR-10003696"/>
    <x v="1"/>
    <s v="Art"/>
    <s v="Panasonic KP-350BK Electric Pencil Sharpener with Auto Stop"/>
    <n v="34.58"/>
    <n v="0.3"/>
    <n v="24.205999999999996"/>
  </r>
  <r>
    <n v="7636"/>
    <s v="US-2018-158526"/>
    <x v="614"/>
    <d v="2019-01-01T00:00:00"/>
    <s v="Second Class"/>
    <s v="KH-16360"/>
    <s v="Katherine Hughes"/>
    <x v="0"/>
    <x v="0"/>
    <s v="Louisville"/>
    <x v="0"/>
    <n v="40214"/>
    <x v="0"/>
    <s v="FUR-CH-10004495"/>
    <x v="0"/>
    <s v="Chairs"/>
    <s v="Global Leather and Oak Executive Chair, Black"/>
    <n v="300.98"/>
    <n v="0.3"/>
    <n v="210.68600000000001"/>
  </r>
  <r>
    <n v="7637"/>
    <s v="US-2018-158526"/>
    <x v="614"/>
    <d v="2019-01-01T00:00:00"/>
    <s v="Second Class"/>
    <s v="KH-16360"/>
    <s v="Katherine Hughes"/>
    <x v="0"/>
    <x v="0"/>
    <s v="Louisville"/>
    <x v="0"/>
    <n v="40214"/>
    <x v="0"/>
    <s v="FUR-CH-10001270"/>
    <x v="0"/>
    <s v="Chairs"/>
    <s v="Harbour Creations Steel Folding Chair"/>
    <n v="258.75"/>
    <n v="0.3"/>
    <n v="181.125"/>
  </r>
  <r>
    <n v="7638"/>
    <s v="CA-2018-104885"/>
    <x v="580"/>
    <d v="2018-03-08T00:00:00"/>
    <s v="Standard Class"/>
    <s v="DB-13555"/>
    <s v="Dorothy Badders"/>
    <x v="1"/>
    <x v="0"/>
    <s v="Newark"/>
    <x v="13"/>
    <n v="19711"/>
    <x v="3"/>
    <s v="OFF-AR-10001615"/>
    <x v="1"/>
    <s v="Art"/>
    <s v="Newell 34"/>
    <n v="59.52"/>
    <n v="0.45"/>
    <n v="32.736000000000004"/>
  </r>
  <r>
    <n v="7639"/>
    <s v="CA-2018-104885"/>
    <x v="580"/>
    <d v="2018-03-08T00:00:00"/>
    <s v="Standard Class"/>
    <s v="DB-13555"/>
    <s v="Dorothy Badders"/>
    <x v="1"/>
    <x v="0"/>
    <s v="Newark"/>
    <x v="13"/>
    <n v="19711"/>
    <x v="3"/>
    <s v="OFF-EN-10003286"/>
    <x v="1"/>
    <s v="Envelopes"/>
    <s v="Staple envelope"/>
    <n v="57.96"/>
    <n v="0.4"/>
    <n v="34.775999999999996"/>
  </r>
  <r>
    <n v="7640"/>
    <s v="CA-2018-104885"/>
    <x v="580"/>
    <d v="2018-03-08T00:00:00"/>
    <s v="Standard Class"/>
    <s v="DB-13555"/>
    <s v="Dorothy Badders"/>
    <x v="1"/>
    <x v="0"/>
    <s v="Newark"/>
    <x v="13"/>
    <n v="19711"/>
    <x v="3"/>
    <s v="FUR-BO-10003660"/>
    <x v="0"/>
    <s v="Bookcases"/>
    <s v="Bush Cubix Collection Bookcases, Fully Assembled"/>
    <n v="441.96"/>
    <n v="0.5"/>
    <n v="220.98"/>
  </r>
  <r>
    <n v="7641"/>
    <s v="CA-2018-104885"/>
    <x v="580"/>
    <d v="2018-03-08T00:00:00"/>
    <s v="Standard Class"/>
    <s v="DB-13555"/>
    <s v="Dorothy Badders"/>
    <x v="1"/>
    <x v="0"/>
    <s v="Newark"/>
    <x v="13"/>
    <n v="19711"/>
    <x v="3"/>
    <s v="OFF-PA-10002764"/>
    <x v="1"/>
    <s v="Paper"/>
    <s v="Easy-staple paper"/>
    <n v="68.040000000000006"/>
    <n v="0.4"/>
    <n v="40.824000000000005"/>
  </r>
  <r>
    <n v="7642"/>
    <s v="US-2017-157490"/>
    <x v="1099"/>
    <d v="2017-10-07T00:00:00"/>
    <s v="First Class"/>
    <s v="LB-16795"/>
    <s v="Laurel Beltran"/>
    <x v="2"/>
    <x v="0"/>
    <s v="Pueblo"/>
    <x v="22"/>
    <n v="81001"/>
    <x v="1"/>
    <s v="TEC-MA-10001695"/>
    <x v="2"/>
    <s v="Machines"/>
    <s v="Zebra GK420t Direct Thermal/Thermal Transfer Printer"/>
    <n v="703.71"/>
    <n v="0.45"/>
    <n v="387.04050000000007"/>
  </r>
  <r>
    <n v="7643"/>
    <s v="US-2017-157490"/>
    <x v="1099"/>
    <d v="2017-10-07T00:00:00"/>
    <s v="First Class"/>
    <s v="LB-16795"/>
    <s v="Laurel Beltran"/>
    <x v="2"/>
    <x v="0"/>
    <s v="Pueblo"/>
    <x v="22"/>
    <n v="81001"/>
    <x v="1"/>
    <s v="OFF-BI-10002824"/>
    <x v="1"/>
    <s v="Binders"/>
    <s v="Recycled Easel Ring Binders"/>
    <n v="17.904"/>
    <n v="0.4"/>
    <n v="10.7424"/>
  </r>
  <r>
    <n v="7644"/>
    <s v="US-2017-157490"/>
    <x v="1099"/>
    <d v="2017-10-07T00:00:00"/>
    <s v="First Class"/>
    <s v="LB-16795"/>
    <s v="Laurel Beltran"/>
    <x v="2"/>
    <x v="0"/>
    <s v="Pueblo"/>
    <x v="22"/>
    <n v="81001"/>
    <x v="1"/>
    <s v="OFF-BI-10002571"/>
    <x v="1"/>
    <s v="Binders"/>
    <s v="Avery Framed View Binder, EZD Ring (Locking), Navy, 1 1/2"/>
    <n v="11.976000000000001"/>
    <n v="0.4"/>
    <n v="7.1856"/>
  </r>
  <r>
    <n v="7645"/>
    <s v="US-2017-157490"/>
    <x v="1099"/>
    <d v="2017-10-07T00:00:00"/>
    <s v="First Class"/>
    <s v="LB-16795"/>
    <s v="Laurel Beltran"/>
    <x v="2"/>
    <x v="0"/>
    <s v="Pueblo"/>
    <x v="22"/>
    <n v="81001"/>
    <x v="1"/>
    <s v="TEC-AC-10001553"/>
    <x v="2"/>
    <s v="Accessories"/>
    <s v="Memorex 25GB 6X Branded Blu-Ray Recordable Disc, 15/Pack"/>
    <n v="67.959999999999994"/>
    <n v="0.45"/>
    <n v="37.378"/>
  </r>
  <r>
    <n v="7646"/>
    <s v="CA-2016-161452"/>
    <x v="57"/>
    <d v="2016-04-11T00:00:00"/>
    <s v="Standard Class"/>
    <s v="CA-11965"/>
    <s v="Carol Adams"/>
    <x v="1"/>
    <x v="0"/>
    <s v="Los Angeles"/>
    <x v="1"/>
    <n v="90036"/>
    <x v="1"/>
    <s v="FUR-CH-10003973"/>
    <x v="0"/>
    <s v="Chairs"/>
    <s v="GuestStacker Chair with Chrome Finish Legs"/>
    <n v="892.22400000000005"/>
    <n v="0.45"/>
    <n v="490.72320000000008"/>
  </r>
  <r>
    <n v="7647"/>
    <s v="US-2015-115196"/>
    <x v="340"/>
    <d v="2015-09-13T00:00:00"/>
    <s v="Standard Class"/>
    <s v="DL-12925"/>
    <s v="Daniel Lacy"/>
    <x v="0"/>
    <x v="0"/>
    <s v="Greenville"/>
    <x v="3"/>
    <n v="27834"/>
    <x v="0"/>
    <s v="TEC-MA-10002073"/>
    <x v="2"/>
    <s v="Machines"/>
    <s v="3D Systems Cube Printer, 2nd Generation, White"/>
    <n v="1299.99"/>
    <n v="0.3"/>
    <n v="909.99299999999994"/>
  </r>
  <r>
    <n v="7648"/>
    <s v="CA-2017-138968"/>
    <x v="543"/>
    <d v="2017-03-16T00:00:00"/>
    <s v="First Class"/>
    <s v="FC-14335"/>
    <s v="Fred Chung"/>
    <x v="1"/>
    <x v="0"/>
    <s v="San Francisco"/>
    <x v="1"/>
    <n v="94110"/>
    <x v="1"/>
    <s v="OFF-BI-10003529"/>
    <x v="1"/>
    <s v="Binders"/>
    <s v="Avery Round Ring Poly Binders"/>
    <n v="4.5439999999999996"/>
    <n v="0.4"/>
    <n v="2.7263999999999995"/>
  </r>
  <r>
    <n v="7649"/>
    <s v="CA-2017-138968"/>
    <x v="543"/>
    <d v="2017-03-16T00:00:00"/>
    <s v="First Class"/>
    <s v="FC-14335"/>
    <s v="Fred Chung"/>
    <x v="1"/>
    <x v="0"/>
    <s v="San Francisco"/>
    <x v="1"/>
    <n v="94110"/>
    <x v="1"/>
    <s v="FUR-CH-10000309"/>
    <x v="0"/>
    <s v="Chairs"/>
    <s v="Global Comet Stacking Arm Chair"/>
    <n v="1352.0319999999999"/>
    <n v="0.45"/>
    <n v="743.61760000000004"/>
  </r>
  <r>
    <n v="7650"/>
    <s v="CA-2016-101889"/>
    <x v="17"/>
    <d v="2016-12-31T00:00:00"/>
    <s v="Standard Class"/>
    <s v="DB-13120"/>
    <s v="David Bremer"/>
    <x v="1"/>
    <x v="0"/>
    <s v="Marion"/>
    <x v="24"/>
    <n v="43302"/>
    <x v="3"/>
    <s v="FUR-TA-10004154"/>
    <x v="0"/>
    <s v="Tables"/>
    <s v="Riverside Furniture Oval Coffee Table, Oval End Table, End Table with Drawer"/>
    <n v="1548.99"/>
    <n v="0.45"/>
    <n v="851.94450000000006"/>
  </r>
  <r>
    <n v="7651"/>
    <s v="CA-2016-101889"/>
    <x v="17"/>
    <d v="2016-12-31T00:00:00"/>
    <s v="Standard Class"/>
    <s v="DB-13120"/>
    <s v="David Bremer"/>
    <x v="1"/>
    <x v="0"/>
    <s v="Marion"/>
    <x v="24"/>
    <n v="43302"/>
    <x v="3"/>
    <s v="OFF-EN-10003286"/>
    <x v="1"/>
    <s v="Envelopes"/>
    <s v="Staple envelope"/>
    <n v="19.872"/>
    <n v="0.4"/>
    <n v="11.9232"/>
  </r>
  <r>
    <n v="7652"/>
    <s v="CA-2018-110821"/>
    <x v="783"/>
    <d v="2018-08-08T00:00:00"/>
    <s v="First Class"/>
    <s v="CK-12205"/>
    <s v="Chloris Kastensmidt"/>
    <x v="0"/>
    <x v="0"/>
    <s v="Dallas"/>
    <x v="5"/>
    <n v="75081"/>
    <x v="2"/>
    <s v="TEC-AC-10001552"/>
    <x v="2"/>
    <s v="Accessories"/>
    <s v="Logitech K350 2.4Ghz Wireless Keyboard"/>
    <n v="119.44799999999999"/>
    <n v="0.35"/>
    <n v="77.641199999999998"/>
  </r>
  <r>
    <n v="7653"/>
    <s v="CA-2018-110821"/>
    <x v="783"/>
    <d v="2018-08-08T00:00:00"/>
    <s v="First Class"/>
    <s v="CK-12205"/>
    <s v="Chloris Kastensmidt"/>
    <x v="0"/>
    <x v="0"/>
    <s v="Dallas"/>
    <x v="5"/>
    <n v="75081"/>
    <x v="2"/>
    <s v="OFF-ST-10002790"/>
    <x v="1"/>
    <s v="Storage"/>
    <s v="Safco Industrial Shelving"/>
    <n v="118.16"/>
    <n v="0.4"/>
    <n v="70.896000000000001"/>
  </r>
  <r>
    <n v="7654"/>
    <s v="CA-2016-121552"/>
    <x v="204"/>
    <d v="2016-03-27T00:00:00"/>
    <s v="Standard Class"/>
    <s v="FW-14395"/>
    <s v="Fred Wasserman"/>
    <x v="1"/>
    <x v="0"/>
    <s v="Huntsville"/>
    <x v="19"/>
    <n v="35810"/>
    <x v="0"/>
    <s v="OFF-AR-10003217"/>
    <x v="1"/>
    <s v="Art"/>
    <s v="Newell 316"/>
    <n v="19.559999999999999"/>
    <n v="0.3"/>
    <n v="13.691999999999998"/>
  </r>
  <r>
    <n v="7655"/>
    <s v="CA-2016-107685"/>
    <x v="672"/>
    <d v="2016-12-02T00:00:00"/>
    <s v="Second Class"/>
    <s v="JM-15865"/>
    <s v="John Murray"/>
    <x v="0"/>
    <x v="0"/>
    <s v="Las Vegas"/>
    <x v="33"/>
    <n v="89115"/>
    <x v="1"/>
    <s v="FUR-FU-10002813"/>
    <x v="0"/>
    <s v="Furnishings"/>
    <s v="DAX Contemporary Wood Frame with Silver Metal Mat, Desktop, 11 x 14 Size"/>
    <n v="80.959999999999994"/>
    <n v="0.4"/>
    <n v="48.575999999999993"/>
  </r>
  <r>
    <n v="7656"/>
    <s v="CA-2016-107685"/>
    <x v="672"/>
    <d v="2016-12-02T00:00:00"/>
    <s v="Second Class"/>
    <s v="JM-15865"/>
    <s v="John Murray"/>
    <x v="0"/>
    <x v="0"/>
    <s v="Las Vegas"/>
    <x v="33"/>
    <n v="89115"/>
    <x v="1"/>
    <s v="OFF-PA-10003848"/>
    <x v="1"/>
    <s v="Paper"/>
    <s v="Xerox 1997"/>
    <n v="25.92"/>
    <n v="0.4"/>
    <n v="15.552"/>
  </r>
  <r>
    <n v="7657"/>
    <s v="US-2015-120740"/>
    <x v="1166"/>
    <d v="2015-04-15T00:00:00"/>
    <s v="Same Day"/>
    <s v="PS-18970"/>
    <s v="Paul Stevenson"/>
    <x v="2"/>
    <x v="0"/>
    <s v="Los Angeles"/>
    <x v="1"/>
    <n v="90049"/>
    <x v="1"/>
    <s v="OFF-AP-10000240"/>
    <x v="1"/>
    <s v="Appliances"/>
    <s v="Belkin F9G930V10-GRY 9 Outlet Surge"/>
    <n v="106.96"/>
    <n v="0.4"/>
    <n v="64.175999999999988"/>
  </r>
  <r>
    <n v="7658"/>
    <s v="US-2015-120740"/>
    <x v="1166"/>
    <d v="2015-04-15T00:00:00"/>
    <s v="Same Day"/>
    <s v="PS-18970"/>
    <s v="Paul Stevenson"/>
    <x v="2"/>
    <x v="0"/>
    <s v="Los Angeles"/>
    <x v="1"/>
    <n v="90049"/>
    <x v="1"/>
    <s v="FUR-FU-10004091"/>
    <x v="0"/>
    <s v="Furnishings"/>
    <s v="Howard Miller 13 Diameter Goldtone Round Wall Clock"/>
    <n v="187.76"/>
    <n v="0.4"/>
    <n v="112.65599999999999"/>
  </r>
  <r>
    <n v="7659"/>
    <s v="CA-2018-155740"/>
    <x v="245"/>
    <d v="2018-08-02T00:00:00"/>
    <s v="First Class"/>
    <s v="TC-21475"/>
    <s v="Tony Chapman"/>
    <x v="2"/>
    <x v="0"/>
    <s v="Lakewood"/>
    <x v="24"/>
    <n v="44107"/>
    <x v="3"/>
    <s v="OFF-BI-10001071"/>
    <x v="1"/>
    <s v="Binders"/>
    <s v="GBC ProClick Punch Binding System"/>
    <n v="76.775999999999996"/>
    <n v="0.4"/>
    <n v="46.065599999999996"/>
  </r>
  <r>
    <n v="7660"/>
    <s v="CA-2018-146493"/>
    <x v="702"/>
    <d v="2018-06-05T00:00:00"/>
    <s v="Standard Class"/>
    <s v="CV-12805"/>
    <s v="Cynthia Voltz"/>
    <x v="1"/>
    <x v="0"/>
    <s v="Fremont"/>
    <x v="8"/>
    <n v="68025"/>
    <x v="2"/>
    <s v="OFF-BI-10003676"/>
    <x v="1"/>
    <s v="Binders"/>
    <s v="GBC Standard Recycled Report Covers, Clear Plastic Sheets"/>
    <n v="53.9"/>
    <n v="0.3"/>
    <n v="37.729999999999997"/>
  </r>
  <r>
    <n v="7661"/>
    <s v="CA-2015-105417"/>
    <x v="1167"/>
    <d v="2015-01-12T00:00:00"/>
    <s v="Standard Class"/>
    <s v="VS-21820"/>
    <s v="Vivek Sundaresam"/>
    <x v="0"/>
    <x v="0"/>
    <s v="Huntsville"/>
    <x v="5"/>
    <n v="77340"/>
    <x v="2"/>
    <s v="FUR-FU-10004864"/>
    <x v="0"/>
    <s v="Furnishings"/>
    <s v="Howard Miller 14-1/2 Diameter Chrome Round Wall Clock"/>
    <n v="76.727999999999994"/>
    <n v="0.3"/>
    <n v="53.709599999999995"/>
  </r>
  <r>
    <n v="7662"/>
    <s v="CA-2015-105417"/>
    <x v="1167"/>
    <d v="2015-01-12T00:00:00"/>
    <s v="Standard Class"/>
    <s v="VS-21820"/>
    <s v="Vivek Sundaresam"/>
    <x v="0"/>
    <x v="0"/>
    <s v="Huntsville"/>
    <x v="5"/>
    <n v="77340"/>
    <x v="2"/>
    <s v="OFF-BI-10003708"/>
    <x v="1"/>
    <s v="Binders"/>
    <s v="Acco Four Pocket Poly Ring Binder with Label Holder, Smoke, 1"/>
    <n v="10.43"/>
    <n v="0.3"/>
    <n v="7.3009999999999993"/>
  </r>
  <r>
    <n v="7663"/>
    <s v="US-2018-141509"/>
    <x v="365"/>
    <d v="2018-10-01T00:00:00"/>
    <s v="First Class"/>
    <s v="SC-20575"/>
    <s v="Sonia Cooley"/>
    <x v="0"/>
    <x v="0"/>
    <s v="Los Angeles"/>
    <x v="1"/>
    <n v="90036"/>
    <x v="1"/>
    <s v="OFF-AR-10002067"/>
    <x v="1"/>
    <s v="Art"/>
    <s v="Newell 334"/>
    <n v="99.2"/>
    <n v="0.45"/>
    <n v="54.560000000000009"/>
  </r>
  <r>
    <n v="7664"/>
    <s v="CA-2018-139493"/>
    <x v="1168"/>
    <d v="2018-09-19T00:00:00"/>
    <s v="Standard Class"/>
    <s v="SG-20605"/>
    <s v="Speros Goranitis"/>
    <x v="0"/>
    <x v="0"/>
    <s v="Asheville"/>
    <x v="3"/>
    <n v="28806"/>
    <x v="0"/>
    <s v="OFF-AR-10003158"/>
    <x v="1"/>
    <s v="Art"/>
    <s v="Fluorescent Highlighters by Dixon"/>
    <n v="15.92"/>
    <n v="0.3"/>
    <n v="11.144"/>
  </r>
  <r>
    <n v="7665"/>
    <s v="CA-2015-151967"/>
    <x v="68"/>
    <d v="2015-10-26T00:00:00"/>
    <s v="Standard Class"/>
    <s v="NB-18580"/>
    <s v="Nicole Brennan"/>
    <x v="1"/>
    <x v="0"/>
    <s v="Bossier City"/>
    <x v="28"/>
    <n v="71111"/>
    <x v="0"/>
    <s v="FUR-FU-10000193"/>
    <x v="0"/>
    <s v="Furnishings"/>
    <s v="Tenex Chairmats For Use with Hard Floors"/>
    <n v="129.91999999999999"/>
    <n v="0.25"/>
    <n v="97.44"/>
  </r>
  <r>
    <n v="7666"/>
    <s v="US-2017-140158"/>
    <x v="964"/>
    <d v="2017-10-08T00:00:00"/>
    <s v="Standard Class"/>
    <s v="DR-12940"/>
    <s v="Daniel Raglin"/>
    <x v="2"/>
    <x v="0"/>
    <s v="Providence"/>
    <x v="34"/>
    <n v="2908"/>
    <x v="3"/>
    <s v="OFF-BI-10000977"/>
    <x v="1"/>
    <s v="Binders"/>
    <s v="Ibico Plastic Spiral Binding Combs"/>
    <n v="30.4"/>
    <n v="0.4"/>
    <n v="18.239999999999998"/>
  </r>
  <r>
    <n v="7667"/>
    <s v="US-2017-140158"/>
    <x v="964"/>
    <d v="2017-10-08T00:00:00"/>
    <s v="Standard Class"/>
    <s v="DR-12940"/>
    <s v="Daniel Raglin"/>
    <x v="2"/>
    <x v="0"/>
    <s v="Providence"/>
    <x v="34"/>
    <n v="2908"/>
    <x v="3"/>
    <s v="TEC-CO-10001449"/>
    <x v="2"/>
    <s v="Copiers"/>
    <s v="Hewlett Packard LaserJet 3310 Copier"/>
    <n v="5399.91"/>
    <n v="0.5"/>
    <n v="2699.9549999999999"/>
  </r>
  <r>
    <n v="7668"/>
    <s v="US-2017-140158"/>
    <x v="964"/>
    <d v="2017-10-08T00:00:00"/>
    <s v="Standard Class"/>
    <s v="DR-12940"/>
    <s v="Daniel Raglin"/>
    <x v="2"/>
    <x v="0"/>
    <s v="Providence"/>
    <x v="34"/>
    <n v="2908"/>
    <x v="3"/>
    <s v="OFF-ST-10000136"/>
    <x v="1"/>
    <s v="Storage"/>
    <s v="Letter Size File"/>
    <n v="119.1"/>
    <n v="0.5"/>
    <n v="59.55"/>
  </r>
  <r>
    <n v="7669"/>
    <s v="CA-2016-130974"/>
    <x v="154"/>
    <d v="2016-11-29T00:00:00"/>
    <s v="Second Class"/>
    <s v="MA-17560"/>
    <s v="Matt Abelman"/>
    <x v="2"/>
    <x v="0"/>
    <s v="Everett"/>
    <x v="31"/>
    <n v="2149"/>
    <x v="3"/>
    <s v="OFF-PA-10000743"/>
    <x v="1"/>
    <s v="Paper"/>
    <s v="Xerox 1977"/>
    <n v="40.08"/>
    <n v="0.4"/>
    <n v="24.047999999999998"/>
  </r>
  <r>
    <n v="7670"/>
    <s v="CA-2016-130974"/>
    <x v="154"/>
    <d v="2016-11-29T00:00:00"/>
    <s v="Second Class"/>
    <s v="MA-17560"/>
    <s v="Matt Abelman"/>
    <x v="2"/>
    <x v="0"/>
    <s v="Everett"/>
    <x v="31"/>
    <n v="2149"/>
    <x v="3"/>
    <s v="OFF-PA-10001019"/>
    <x v="1"/>
    <s v="Paper"/>
    <s v="Xerox 1884"/>
    <n v="59.94"/>
    <n v="0.4"/>
    <n v="35.963999999999999"/>
  </r>
  <r>
    <n v="7671"/>
    <s v="CA-2016-130974"/>
    <x v="154"/>
    <d v="2016-11-29T00:00:00"/>
    <s v="Second Class"/>
    <s v="MA-17560"/>
    <s v="Matt Abelman"/>
    <x v="2"/>
    <x v="0"/>
    <s v="Everett"/>
    <x v="31"/>
    <n v="2149"/>
    <x v="3"/>
    <s v="TEC-AC-10003095"/>
    <x v="2"/>
    <s v="Accessories"/>
    <s v="Logitech G35 7.1-Channel Surround Sound Headset"/>
    <n v="259.98"/>
    <n v="0.45"/>
    <n v="142.98900000000003"/>
  </r>
  <r>
    <n v="7672"/>
    <s v="CA-2016-130974"/>
    <x v="154"/>
    <d v="2016-11-29T00:00:00"/>
    <s v="Second Class"/>
    <s v="MA-17560"/>
    <s v="Matt Abelman"/>
    <x v="2"/>
    <x v="0"/>
    <s v="Everett"/>
    <x v="31"/>
    <n v="2149"/>
    <x v="3"/>
    <s v="FUR-BO-10002916"/>
    <x v="0"/>
    <s v="Bookcases"/>
    <s v="Rush Hierlooms Collection 1 Thick Stackable Bookcases"/>
    <n v="170.98"/>
    <n v="0.5"/>
    <n v="85.49"/>
  </r>
  <r>
    <n v="7673"/>
    <s v="CA-2016-130974"/>
    <x v="154"/>
    <d v="2016-11-29T00:00:00"/>
    <s v="Second Class"/>
    <s v="MA-17560"/>
    <s v="Matt Abelman"/>
    <x v="2"/>
    <x v="0"/>
    <s v="Everett"/>
    <x v="31"/>
    <n v="2149"/>
    <x v="3"/>
    <s v="FUR-FU-10002506"/>
    <x v="0"/>
    <s v="Furnishings"/>
    <s v="Tensor Hersey Kiss Styled Floor Lamp"/>
    <n v="38.97"/>
    <n v="0.4"/>
    <n v="23.381999999999998"/>
  </r>
  <r>
    <n v="7674"/>
    <s v="CA-2016-130974"/>
    <x v="154"/>
    <d v="2016-11-29T00:00:00"/>
    <s v="Second Class"/>
    <s v="MA-17560"/>
    <s v="Matt Abelman"/>
    <x v="2"/>
    <x v="0"/>
    <s v="Everett"/>
    <x v="31"/>
    <n v="2149"/>
    <x v="3"/>
    <s v="OFF-PA-10003823"/>
    <x v="1"/>
    <s v="Paper"/>
    <s v="Xerox 197"/>
    <n v="154.9"/>
    <n v="0.4"/>
    <n v="92.94"/>
  </r>
  <r>
    <n v="7675"/>
    <s v="CA-2016-130974"/>
    <x v="154"/>
    <d v="2016-11-29T00:00:00"/>
    <s v="Second Class"/>
    <s v="MA-17560"/>
    <s v="Matt Abelman"/>
    <x v="2"/>
    <x v="0"/>
    <s v="Everett"/>
    <x v="31"/>
    <n v="2149"/>
    <x v="3"/>
    <s v="FUR-TA-10004619"/>
    <x v="0"/>
    <s v="Tables"/>
    <s v="Hon Non-Folding Utility Tables"/>
    <n v="446.06799999999998"/>
    <n v="0.45"/>
    <n v="245.3374"/>
  </r>
  <r>
    <n v="7676"/>
    <s v="CA-2018-133487"/>
    <x v="636"/>
    <d v="2018-05-09T00:00:00"/>
    <s v="Second Class"/>
    <s v="TS-21655"/>
    <s v="Trudy Schmidt"/>
    <x v="0"/>
    <x v="0"/>
    <s v="Rancho Cucamonga"/>
    <x v="1"/>
    <n v="91730"/>
    <x v="1"/>
    <s v="OFF-AP-10001271"/>
    <x v="1"/>
    <s v="Appliances"/>
    <s v="Eureka The Boss Cordless Rechargeable Stick Vac"/>
    <n v="152.94"/>
    <n v="0.4"/>
    <n v="91.763999999999996"/>
  </r>
  <r>
    <n v="7677"/>
    <s v="CA-2015-142951"/>
    <x v="1169"/>
    <d v="2015-10-08T00:00:00"/>
    <s v="Same Day"/>
    <s v="JG-15115"/>
    <s v="Jack Garza"/>
    <x v="0"/>
    <x v="0"/>
    <s v="Charlotte"/>
    <x v="3"/>
    <n v="28205"/>
    <x v="0"/>
    <s v="TEC-AC-10002331"/>
    <x v="2"/>
    <s v="Accessories"/>
    <s v="Maxell 74 Minute CDR, 10/Pack"/>
    <n v="23.472000000000001"/>
    <n v="0.3"/>
    <n v="16.430399999999999"/>
  </r>
  <r>
    <n v="7678"/>
    <s v="CA-2015-133592"/>
    <x v="520"/>
    <d v="2016-01-07T00:00:00"/>
    <s v="Standard Class"/>
    <s v="KM-16375"/>
    <s v="Katherine Murray"/>
    <x v="2"/>
    <x v="0"/>
    <s v="Providence"/>
    <x v="34"/>
    <n v="2908"/>
    <x v="3"/>
    <s v="OFF-PA-10003228"/>
    <x v="1"/>
    <s v="Paper"/>
    <s v="Xerox 1917"/>
    <n v="195.64"/>
    <n v="0.4"/>
    <n v="117.38399999999999"/>
  </r>
  <r>
    <n v="7679"/>
    <s v="CA-2015-133592"/>
    <x v="520"/>
    <d v="2016-01-07T00:00:00"/>
    <s v="Standard Class"/>
    <s v="KM-16375"/>
    <s v="Katherine Murray"/>
    <x v="2"/>
    <x v="0"/>
    <s v="Providence"/>
    <x v="34"/>
    <n v="2908"/>
    <x v="3"/>
    <s v="OFF-PA-10002586"/>
    <x v="1"/>
    <s v="Paper"/>
    <s v="Xerox 1970"/>
    <n v="14.94"/>
    <n v="0.4"/>
    <n v="8.9639999999999986"/>
  </r>
  <r>
    <n v="7680"/>
    <s v="CA-2015-133592"/>
    <x v="520"/>
    <d v="2016-01-07T00:00:00"/>
    <s v="Standard Class"/>
    <s v="KM-16375"/>
    <s v="Katherine Murray"/>
    <x v="2"/>
    <x v="0"/>
    <s v="Providence"/>
    <x v="34"/>
    <n v="2908"/>
    <x v="3"/>
    <s v="TEC-AC-10002049"/>
    <x v="2"/>
    <s v="Accessories"/>
    <s v="Plantronics Savi W720 Multi-Device Wireless Headset System"/>
    <n v="1687.8"/>
    <n v="0.45"/>
    <n v="928.29000000000008"/>
  </r>
  <r>
    <n v="7681"/>
    <s v="CA-2015-133592"/>
    <x v="520"/>
    <d v="2016-01-07T00:00:00"/>
    <s v="Standard Class"/>
    <s v="KM-16375"/>
    <s v="Katherine Murray"/>
    <x v="2"/>
    <x v="0"/>
    <s v="Providence"/>
    <x v="34"/>
    <n v="2908"/>
    <x v="3"/>
    <s v="FUR-BO-10000362"/>
    <x v="0"/>
    <s v="Bookcases"/>
    <s v="Sauder Inglewood Library Bookcases"/>
    <n v="341.96"/>
    <n v="0.5"/>
    <n v="170.98"/>
  </r>
  <r>
    <n v="7682"/>
    <s v="CA-2015-133592"/>
    <x v="520"/>
    <d v="2016-01-07T00:00:00"/>
    <s v="Standard Class"/>
    <s v="KM-16375"/>
    <s v="Katherine Murray"/>
    <x v="2"/>
    <x v="0"/>
    <s v="Providence"/>
    <x v="34"/>
    <n v="2908"/>
    <x v="3"/>
    <s v="FUR-CH-10004218"/>
    <x v="0"/>
    <s v="Chairs"/>
    <s v="Global Fabric Managers Chair, Dark Gray"/>
    <n v="605.88"/>
    <n v="0.45"/>
    <n v="333.23400000000004"/>
  </r>
  <r>
    <n v="7683"/>
    <s v="CA-2016-120782"/>
    <x v="152"/>
    <d v="2016-05-01T00:00:00"/>
    <s v="First Class"/>
    <s v="SD-20485"/>
    <s v="Shirley Daniels"/>
    <x v="2"/>
    <x v="0"/>
    <s v="Midland"/>
    <x v="12"/>
    <n v="48640"/>
    <x v="2"/>
    <s v="OFF-AP-10003779"/>
    <x v="1"/>
    <s v="Appliances"/>
    <s v="Kensington 7 Outlet MasterPiece Power Center with Fax/Phone Line Protection"/>
    <n v="186.732"/>
    <n v="0.3"/>
    <n v="130.7124"/>
  </r>
  <r>
    <n v="7684"/>
    <s v="CA-2016-120782"/>
    <x v="152"/>
    <d v="2016-05-01T00:00:00"/>
    <s v="First Class"/>
    <s v="SD-20485"/>
    <s v="Shirley Daniels"/>
    <x v="2"/>
    <x v="0"/>
    <s v="Midland"/>
    <x v="12"/>
    <n v="48640"/>
    <x v="2"/>
    <s v="OFF-BI-10003527"/>
    <x v="1"/>
    <s v="Binders"/>
    <s v="Fellowes PB500 Electric Punch Plastic Comb Binding Machine with Manual Bind"/>
    <n v="3812.97"/>
    <n v="0.3"/>
    <n v="2669.0789999999997"/>
  </r>
  <r>
    <n v="7685"/>
    <s v="CA-2016-116876"/>
    <x v="966"/>
    <d v="2016-02-21T00:00:00"/>
    <s v="Standard Class"/>
    <s v="TT-21070"/>
    <s v="Ted Trevino"/>
    <x v="0"/>
    <x v="0"/>
    <s v="Rochester"/>
    <x v="15"/>
    <n v="14609"/>
    <x v="3"/>
    <s v="OFF-BI-10002897"/>
    <x v="1"/>
    <s v="Binders"/>
    <s v="Black Avery Memo-Size 3-Ring Binder, 5 1/2 x 8 1/2"/>
    <n v="26.423999999999999"/>
    <n v="0.4"/>
    <n v="15.854399999999998"/>
  </r>
  <r>
    <n v="7686"/>
    <s v="CA-2016-116876"/>
    <x v="966"/>
    <d v="2016-02-21T00:00:00"/>
    <s v="Standard Class"/>
    <s v="TT-21070"/>
    <s v="Ted Trevino"/>
    <x v="0"/>
    <x v="0"/>
    <s v="Rochester"/>
    <x v="15"/>
    <n v="14609"/>
    <x v="3"/>
    <s v="TEC-PH-10002584"/>
    <x v="2"/>
    <s v="Phones"/>
    <s v="Samsung Galaxy S4"/>
    <n v="625.99"/>
    <n v="0.4"/>
    <n v="375.59399999999999"/>
  </r>
  <r>
    <n v="7687"/>
    <s v="CA-2017-169838"/>
    <x v="881"/>
    <d v="2017-11-29T00:00:00"/>
    <s v="Standard Class"/>
    <s v="BB-11545"/>
    <s v="Brenda Bowman"/>
    <x v="1"/>
    <x v="0"/>
    <s v="Jackson"/>
    <x v="12"/>
    <n v="49201"/>
    <x v="2"/>
    <s v="FUR-TA-10001095"/>
    <x v="0"/>
    <s v="Tables"/>
    <s v="Chromcraft Round Conference Tables"/>
    <n v="1568.61"/>
    <n v="0.35"/>
    <n v="1019.5965"/>
  </r>
  <r>
    <n v="7688"/>
    <s v="CA-2017-169838"/>
    <x v="881"/>
    <d v="2017-11-29T00:00:00"/>
    <s v="Standard Class"/>
    <s v="BB-11545"/>
    <s v="Brenda Bowman"/>
    <x v="1"/>
    <x v="0"/>
    <s v="Jackson"/>
    <x v="12"/>
    <n v="49201"/>
    <x v="2"/>
    <s v="OFF-BI-10004002"/>
    <x v="1"/>
    <s v="Binders"/>
    <s v="Wilson Jones International Size A4 Ring Binders"/>
    <n v="17.3"/>
    <n v="0.3"/>
    <n v="12.11"/>
  </r>
  <r>
    <n v="7689"/>
    <s v="CA-2017-169838"/>
    <x v="881"/>
    <d v="2017-11-29T00:00:00"/>
    <s v="Standard Class"/>
    <s v="BB-11545"/>
    <s v="Brenda Bowman"/>
    <x v="1"/>
    <x v="0"/>
    <s v="Jackson"/>
    <x v="12"/>
    <n v="49201"/>
    <x v="2"/>
    <s v="TEC-AC-10004518"/>
    <x v="2"/>
    <s v="Accessories"/>
    <s v="Memorex Mini Travel Drive 32 GB USB 2.0 Flash Drive"/>
    <n v="160"/>
    <n v="0.35"/>
    <n v="104"/>
  </r>
  <r>
    <n v="7690"/>
    <s v="US-2018-128951"/>
    <x v="663"/>
    <d v="2018-07-17T00:00:00"/>
    <s v="First Class"/>
    <s v="RS-19420"/>
    <s v="Ricardo Sperren"/>
    <x v="1"/>
    <x v="0"/>
    <s v="Suffolk"/>
    <x v="17"/>
    <n v="23434"/>
    <x v="0"/>
    <s v="OFF-AP-10002191"/>
    <x v="1"/>
    <s v="Appliances"/>
    <s v="Belkin 8 Outlet SurgeMaster II Gold Surge Protector"/>
    <n v="179.94"/>
    <n v="0.25"/>
    <n v="134.95499999999998"/>
  </r>
  <r>
    <n v="7691"/>
    <s v="US-2018-128951"/>
    <x v="663"/>
    <d v="2018-07-17T00:00:00"/>
    <s v="First Class"/>
    <s v="RS-19420"/>
    <s v="Ricardo Sperren"/>
    <x v="1"/>
    <x v="0"/>
    <s v="Suffolk"/>
    <x v="17"/>
    <n v="23434"/>
    <x v="0"/>
    <s v="FUR-TA-10004575"/>
    <x v="0"/>
    <s v="Tables"/>
    <s v="Hon 5100 Series Wood Tables"/>
    <n v="872.94"/>
    <n v="0.3"/>
    <n v="611.05799999999999"/>
  </r>
  <r>
    <n v="7692"/>
    <s v="US-2018-128951"/>
    <x v="663"/>
    <d v="2018-07-17T00:00:00"/>
    <s v="First Class"/>
    <s v="RS-19420"/>
    <s v="Ricardo Sperren"/>
    <x v="1"/>
    <x v="0"/>
    <s v="Suffolk"/>
    <x v="17"/>
    <n v="23434"/>
    <x v="0"/>
    <s v="OFF-PA-10003177"/>
    <x v="1"/>
    <s v="Paper"/>
    <s v="Xerox 1999"/>
    <n v="12.96"/>
    <n v="0.25"/>
    <n v="9.7200000000000006"/>
  </r>
  <r>
    <n v="7693"/>
    <s v="CA-2015-102330"/>
    <x v="282"/>
    <d v="2016-01-03T00:00:00"/>
    <s v="Standard Class"/>
    <s v="AI-10855"/>
    <s v="Arianne Irving"/>
    <x v="0"/>
    <x v="0"/>
    <s v="Brentwood"/>
    <x v="1"/>
    <n v="94513"/>
    <x v="1"/>
    <s v="OFF-LA-10003923"/>
    <x v="1"/>
    <s v="Labels"/>
    <s v="Alphabetical Labels for Top Tab Filing"/>
    <n v="88.8"/>
    <n v="0.4"/>
    <n v="53.279999999999994"/>
  </r>
  <r>
    <n v="7694"/>
    <s v="CA-2015-102330"/>
    <x v="282"/>
    <d v="2016-01-03T00:00:00"/>
    <s v="Standard Class"/>
    <s v="AI-10855"/>
    <s v="Arianne Irving"/>
    <x v="0"/>
    <x v="0"/>
    <s v="Brentwood"/>
    <x v="1"/>
    <n v="94513"/>
    <x v="1"/>
    <s v="TEC-PH-10001051"/>
    <x v="2"/>
    <s v="Phones"/>
    <s v="HTC One"/>
    <n v="319.96800000000002"/>
    <n v="0.4"/>
    <n v="191.98080000000002"/>
  </r>
  <r>
    <n v="7695"/>
    <s v="CA-2017-118899"/>
    <x v="554"/>
    <d v="2017-03-22T00:00:00"/>
    <s v="Same Day"/>
    <s v="MC-17275"/>
    <s v="Marc Crier"/>
    <x v="0"/>
    <x v="0"/>
    <s v="Seattle"/>
    <x v="4"/>
    <n v="98103"/>
    <x v="1"/>
    <s v="FUR-CH-10004754"/>
    <x v="0"/>
    <s v="Chairs"/>
    <s v="Global Stack Chair with Arms, Black"/>
    <n v="167.88800000000001"/>
    <n v="0.45"/>
    <n v="92.338400000000007"/>
  </r>
  <r>
    <n v="7696"/>
    <s v="CA-2018-107958"/>
    <x v="1170"/>
    <d v="2018-07-05T00:00:00"/>
    <s v="First Class"/>
    <s v="AH-10120"/>
    <s v="Adrian Hane"/>
    <x v="2"/>
    <x v="0"/>
    <s v="Houston"/>
    <x v="5"/>
    <n v="77036"/>
    <x v="2"/>
    <s v="OFF-PA-10000357"/>
    <x v="1"/>
    <s v="Paper"/>
    <s v="White Dual Perf Computer Printout Paper, 2700 Sheets, 1 Part, Heavyweight, 20 lbs., 14 7/8 x 11"/>
    <n v="163.96"/>
    <n v="0.3"/>
    <n v="114.77199999999999"/>
  </r>
  <r>
    <n v="7697"/>
    <s v="CA-2018-107958"/>
    <x v="1170"/>
    <d v="2018-07-05T00:00:00"/>
    <s v="First Class"/>
    <s v="AH-10120"/>
    <s v="Adrian Hane"/>
    <x v="2"/>
    <x v="0"/>
    <s v="Houston"/>
    <x v="5"/>
    <n v="77036"/>
    <x v="2"/>
    <s v="OFF-BI-10001787"/>
    <x v="1"/>
    <s v="Binders"/>
    <s v="Wilson Jones Four-Pocket Poly Binders"/>
    <n v="5.2320000000000002"/>
    <n v="0.3"/>
    <n v="3.6623999999999999"/>
  </r>
  <r>
    <n v="7698"/>
    <s v="CA-2018-151799"/>
    <x v="817"/>
    <d v="2018-12-18T00:00:00"/>
    <s v="Standard Class"/>
    <s v="BF-11170"/>
    <s v="Ben Ferrer"/>
    <x v="2"/>
    <x v="0"/>
    <s v="Lawrence"/>
    <x v="31"/>
    <n v="1841"/>
    <x v="3"/>
    <s v="TEC-CO-10002313"/>
    <x v="2"/>
    <s v="Copiers"/>
    <s v="Canon PC1080F Personal Copier"/>
    <n v="1199.98"/>
    <n v="0.5"/>
    <n v="599.99"/>
  </r>
  <r>
    <n v="7699"/>
    <s v="CA-2018-151799"/>
    <x v="817"/>
    <d v="2018-12-18T00:00:00"/>
    <s v="Standard Class"/>
    <s v="BF-11170"/>
    <s v="Ben Ferrer"/>
    <x v="2"/>
    <x v="0"/>
    <s v="Lawrence"/>
    <x v="31"/>
    <n v="1841"/>
    <x v="3"/>
    <s v="OFF-ST-10002790"/>
    <x v="1"/>
    <s v="Storage"/>
    <s v="Safco Industrial Shelving"/>
    <n v="73.849999999999994"/>
    <n v="0.5"/>
    <n v="36.924999999999997"/>
  </r>
  <r>
    <n v="7700"/>
    <s v="CA-2018-151799"/>
    <x v="817"/>
    <d v="2018-12-18T00:00:00"/>
    <s v="Standard Class"/>
    <s v="BF-11170"/>
    <s v="Ben Ferrer"/>
    <x v="2"/>
    <x v="0"/>
    <s v="Lawrence"/>
    <x v="31"/>
    <n v="1841"/>
    <x v="3"/>
    <s v="OFF-SU-10001664"/>
    <x v="1"/>
    <s v="Supplies"/>
    <s v="Acme Office Executive Series Stainless Steel Trimmers"/>
    <n v="25.71"/>
    <n v="0.45"/>
    <n v="14.140500000000001"/>
  </r>
  <r>
    <n v="7701"/>
    <s v="CA-2018-151799"/>
    <x v="817"/>
    <d v="2018-12-18T00:00:00"/>
    <s v="Standard Class"/>
    <s v="BF-11170"/>
    <s v="Ben Ferrer"/>
    <x v="2"/>
    <x v="0"/>
    <s v="Lawrence"/>
    <x v="31"/>
    <n v="1841"/>
    <x v="3"/>
    <s v="OFF-FA-10001332"/>
    <x v="1"/>
    <s v="Fasteners"/>
    <s v="Acco Bankers Clasps, 5 3/4-Long"/>
    <n v="17.28"/>
    <n v="0.4"/>
    <n v="10.368"/>
  </r>
  <r>
    <n v="7702"/>
    <s v="CA-2018-151799"/>
    <x v="817"/>
    <d v="2018-12-18T00:00:00"/>
    <s v="Standard Class"/>
    <s v="BF-11170"/>
    <s v="Ben Ferrer"/>
    <x v="2"/>
    <x v="0"/>
    <s v="Lawrence"/>
    <x v="31"/>
    <n v="1841"/>
    <x v="3"/>
    <s v="FUR-TA-10003473"/>
    <x v="0"/>
    <s v="Tables"/>
    <s v="Bretford Rectangular Conference Table Tops"/>
    <n v="526.58199999999999"/>
    <n v="0.45"/>
    <n v="289.62010000000004"/>
  </r>
  <r>
    <n v="7703"/>
    <s v="CA-2017-114601"/>
    <x v="370"/>
    <d v="2017-09-02T00:00:00"/>
    <s v="Standard Class"/>
    <s v="AA-10480"/>
    <s v="Andrew Allen"/>
    <x v="0"/>
    <x v="0"/>
    <s v="Detroit"/>
    <x v="12"/>
    <n v="48234"/>
    <x v="2"/>
    <s v="OFF-PA-10000605"/>
    <x v="1"/>
    <s v="Paper"/>
    <s v="Xerox 1950"/>
    <n v="11.56"/>
    <n v="0.3"/>
    <n v="8.0920000000000005"/>
  </r>
  <r>
    <n v="7704"/>
    <s v="CA-2017-114601"/>
    <x v="370"/>
    <d v="2017-09-02T00:00:00"/>
    <s v="Standard Class"/>
    <s v="AA-10480"/>
    <s v="Andrew Allen"/>
    <x v="0"/>
    <x v="0"/>
    <s v="Detroit"/>
    <x v="12"/>
    <n v="48234"/>
    <x v="2"/>
    <s v="TEC-PH-10002170"/>
    <x v="2"/>
    <s v="Phones"/>
    <s v="ClearSounds CSC500 Amplified Spirit Phone Corded phone"/>
    <n v="209.97"/>
    <n v="0.3"/>
    <n v="146.97899999999998"/>
  </r>
  <r>
    <n v="7705"/>
    <s v="CA-2017-114601"/>
    <x v="370"/>
    <d v="2017-09-02T00:00:00"/>
    <s v="Standard Class"/>
    <s v="AA-10480"/>
    <s v="Andrew Allen"/>
    <x v="0"/>
    <x v="0"/>
    <s v="Detroit"/>
    <x v="12"/>
    <n v="48234"/>
    <x v="2"/>
    <s v="FUR-TA-10004147"/>
    <x v="0"/>
    <s v="Tables"/>
    <s v="Hon 4060 Series Tables"/>
    <n v="447.84"/>
    <n v="0.35"/>
    <n v="291.096"/>
  </r>
  <r>
    <n v="7706"/>
    <s v="CA-2017-114601"/>
    <x v="370"/>
    <d v="2017-09-02T00:00:00"/>
    <s v="Standard Class"/>
    <s v="AA-10480"/>
    <s v="Andrew Allen"/>
    <x v="0"/>
    <x v="0"/>
    <s v="Detroit"/>
    <x v="12"/>
    <n v="48234"/>
    <x v="2"/>
    <s v="TEC-AC-10003911"/>
    <x v="2"/>
    <s v="Accessories"/>
    <s v="NETGEAR AC1750 Dual Band Gigabit Smart WiFi Router"/>
    <n v="479.97"/>
    <n v="0.35"/>
    <n v="311.98050000000001"/>
  </r>
  <r>
    <n v="7707"/>
    <s v="CA-2017-114601"/>
    <x v="370"/>
    <d v="2017-09-02T00:00:00"/>
    <s v="Standard Class"/>
    <s v="AA-10480"/>
    <s v="Andrew Allen"/>
    <x v="0"/>
    <x v="0"/>
    <s v="Detroit"/>
    <x v="12"/>
    <n v="48234"/>
    <x v="2"/>
    <s v="OFF-AR-10002578"/>
    <x v="1"/>
    <s v="Art"/>
    <s v="Newell 335"/>
    <n v="8.64"/>
    <n v="0.35"/>
    <n v="5.6160000000000005"/>
  </r>
  <r>
    <n v="7708"/>
    <s v="CA-2018-100237"/>
    <x v="453"/>
    <d v="2018-10-19T00:00:00"/>
    <s v="Standard Class"/>
    <s v="SV-20815"/>
    <s v="Stuart Van"/>
    <x v="1"/>
    <x v="0"/>
    <s v="Orem"/>
    <x v="7"/>
    <n v="84057"/>
    <x v="1"/>
    <s v="OFF-AR-10001761"/>
    <x v="1"/>
    <s v="Art"/>
    <s v="Avery Hi-Liter Smear-Safe Highlighters"/>
    <n v="11.68"/>
    <n v="0.45"/>
    <n v="6.4240000000000004"/>
  </r>
  <r>
    <n v="7709"/>
    <s v="CA-2015-139542"/>
    <x v="1089"/>
    <d v="2015-10-29T00:00:00"/>
    <s v="Standard Class"/>
    <s v="EH-14185"/>
    <s v="Evan Henry"/>
    <x v="0"/>
    <x v="0"/>
    <s v="Philadelphia"/>
    <x v="9"/>
    <n v="19120"/>
    <x v="3"/>
    <s v="TEC-AC-10001553"/>
    <x v="2"/>
    <s v="Accessories"/>
    <s v="Memorex 25GB 6X Branded Blu-Ray Recordable Disc, 15/Pack"/>
    <n v="40.776000000000003"/>
    <n v="0.45"/>
    <n v="22.426800000000004"/>
  </r>
  <r>
    <n v="7710"/>
    <s v="CA-2015-139542"/>
    <x v="1089"/>
    <d v="2015-10-29T00:00:00"/>
    <s v="Standard Class"/>
    <s v="EH-14185"/>
    <s v="Evan Henry"/>
    <x v="0"/>
    <x v="0"/>
    <s v="Philadelphia"/>
    <x v="9"/>
    <n v="19120"/>
    <x v="3"/>
    <s v="OFF-BI-10000309"/>
    <x v="1"/>
    <s v="Binders"/>
    <s v="GBC Twin Loop Wire Binding Elements, 9/16 Spine, Black"/>
    <n v="13.698"/>
    <n v="0.4"/>
    <n v="8.2187999999999999"/>
  </r>
  <r>
    <n v="7711"/>
    <s v="US-2016-142811"/>
    <x v="788"/>
    <d v="2016-04-07T00:00:00"/>
    <s v="Standard Class"/>
    <s v="JL-15850"/>
    <s v="John Lucas"/>
    <x v="0"/>
    <x v="0"/>
    <s v="Mesa"/>
    <x v="16"/>
    <n v="85204"/>
    <x v="1"/>
    <s v="TEC-PH-10003095"/>
    <x v="2"/>
    <s v="Phones"/>
    <s v="Samsung HM1900 Bluetooth Headset"/>
    <n v="87.8"/>
    <n v="0.4"/>
    <n v="52.68"/>
  </r>
  <r>
    <n v="7712"/>
    <s v="CA-2018-139353"/>
    <x v="960"/>
    <d v="2018-10-30T00:00:00"/>
    <s v="Second Class"/>
    <s v="JM-15250"/>
    <s v="Janet Martin"/>
    <x v="0"/>
    <x v="0"/>
    <s v="Fayetteville"/>
    <x v="3"/>
    <n v="28314"/>
    <x v="0"/>
    <s v="FUR-FU-10001876"/>
    <x v="0"/>
    <s v="Furnishings"/>
    <s v="Computer Room Manger, 14"/>
    <n v="77.951999999999998"/>
    <n v="0.25"/>
    <n v="58.463999999999999"/>
  </r>
  <r>
    <n v="7713"/>
    <s v="CA-2018-139353"/>
    <x v="960"/>
    <d v="2018-10-30T00:00:00"/>
    <s v="Second Class"/>
    <s v="JM-15250"/>
    <s v="Janet Martin"/>
    <x v="0"/>
    <x v="0"/>
    <s v="Fayetteville"/>
    <x v="3"/>
    <n v="28314"/>
    <x v="0"/>
    <s v="OFF-ST-10001522"/>
    <x v="1"/>
    <s v="Storage"/>
    <s v="Gould Plastics 18-Pocket Panel Bin, 34w x 5-1/4d x 20-1/2h"/>
    <n v="147.184"/>
    <n v="0.35"/>
    <n v="95.669600000000003"/>
  </r>
  <r>
    <n v="7714"/>
    <s v="CA-2018-139353"/>
    <x v="960"/>
    <d v="2018-10-30T00:00:00"/>
    <s v="Second Class"/>
    <s v="JM-15250"/>
    <s v="Janet Martin"/>
    <x v="0"/>
    <x v="0"/>
    <s v="Fayetteville"/>
    <x v="3"/>
    <n v="28314"/>
    <x v="0"/>
    <s v="OFF-PA-10000300"/>
    <x v="1"/>
    <s v="Paper"/>
    <s v="Xerox 1936"/>
    <n v="47.951999999999998"/>
    <n v="0.25"/>
    <n v="35.963999999999999"/>
  </r>
  <r>
    <n v="7715"/>
    <s v="CA-2015-150203"/>
    <x v="29"/>
    <d v="2015-12-07T00:00:00"/>
    <s v="First Class"/>
    <s v="JB-15925"/>
    <s v="Joni Blumstein"/>
    <x v="0"/>
    <x v="0"/>
    <s v="Los Angeles"/>
    <x v="1"/>
    <n v="90032"/>
    <x v="1"/>
    <s v="OFF-AP-10001469"/>
    <x v="1"/>
    <s v="Appliances"/>
    <s v="Fellowes 8 Outlet Superior Workstation Surge Protector"/>
    <n v="250.26"/>
    <n v="0.4"/>
    <n v="150.15599999999998"/>
  </r>
  <r>
    <n v="7716"/>
    <s v="US-2018-101518"/>
    <x v="132"/>
    <d v="2018-11-08T00:00:00"/>
    <s v="Standard Class"/>
    <s v="PB-19105"/>
    <s v="Peter Bühler"/>
    <x v="0"/>
    <x v="0"/>
    <s v="Philadelphia"/>
    <x v="9"/>
    <n v="19140"/>
    <x v="3"/>
    <s v="TEC-AC-10001553"/>
    <x v="2"/>
    <s v="Accessories"/>
    <s v="Memorex 25GB 6X Branded Blu-Ray Recordable Disc, 15/Pack"/>
    <n v="40.776000000000003"/>
    <n v="0.45"/>
    <n v="22.426800000000004"/>
  </r>
  <r>
    <n v="7717"/>
    <s v="CA-2016-149636"/>
    <x v="1171"/>
    <d v="2016-01-12T00:00:00"/>
    <s v="Standard Class"/>
    <s v="SP-20620"/>
    <s v="Stefania Perrino"/>
    <x v="1"/>
    <x v="0"/>
    <s v="Colorado Springs"/>
    <x v="22"/>
    <n v="80906"/>
    <x v="1"/>
    <s v="OFF-PA-10004041"/>
    <x v="1"/>
    <s v="Paper"/>
    <s v="Its Hot Message Books with Stickers, 2 3/4 x 5"/>
    <n v="29.6"/>
    <n v="0.4"/>
    <n v="17.760000000000002"/>
  </r>
  <r>
    <n v="7718"/>
    <s v="CA-2016-149636"/>
    <x v="1171"/>
    <d v="2016-01-12T00:00:00"/>
    <s v="Standard Class"/>
    <s v="SP-20620"/>
    <s v="Stefania Perrino"/>
    <x v="1"/>
    <x v="0"/>
    <s v="Colorado Springs"/>
    <x v="22"/>
    <n v="80906"/>
    <x v="1"/>
    <s v="OFF-BI-10002764"/>
    <x v="1"/>
    <s v="Binders"/>
    <s v="Recycled Pressboard Report Cover with Reinforced Top Hinge"/>
    <n v="1.9379999999999999"/>
    <n v="0.4"/>
    <n v="1.1627999999999998"/>
  </r>
  <r>
    <n v="7719"/>
    <s v="US-2018-146213"/>
    <x v="428"/>
    <d v="2018-09-14T00:00:00"/>
    <s v="Standard Class"/>
    <s v="MC-17605"/>
    <s v="Matt Connell"/>
    <x v="1"/>
    <x v="0"/>
    <s v="Los Angeles"/>
    <x v="1"/>
    <n v="90032"/>
    <x v="1"/>
    <s v="TEC-AC-10001114"/>
    <x v="2"/>
    <s v="Accessories"/>
    <s v="Microsoft Wireless Mobile Mouse 4000"/>
    <n v="159.96"/>
    <n v="0.45"/>
    <n v="87.978000000000009"/>
  </r>
  <r>
    <n v="7720"/>
    <s v="CA-2016-108588"/>
    <x v="956"/>
    <d v="2016-01-10T00:00:00"/>
    <s v="Standard Class"/>
    <s v="BG-11695"/>
    <s v="Brooke Gillingham"/>
    <x v="1"/>
    <x v="0"/>
    <s v="New York City"/>
    <x v="15"/>
    <n v="10009"/>
    <x v="3"/>
    <s v="OFF-AR-10001615"/>
    <x v="1"/>
    <s v="Art"/>
    <s v="Newell 34"/>
    <n v="59.52"/>
    <n v="0.45"/>
    <n v="32.736000000000004"/>
  </r>
  <r>
    <n v="7721"/>
    <s v="CA-2016-108588"/>
    <x v="956"/>
    <d v="2016-01-10T00:00:00"/>
    <s v="Standard Class"/>
    <s v="BG-11695"/>
    <s v="Brooke Gillingham"/>
    <x v="1"/>
    <x v="0"/>
    <s v="New York City"/>
    <x v="15"/>
    <n v="10009"/>
    <x v="3"/>
    <s v="OFF-EN-10000461"/>
    <x v="1"/>
    <s v="Envelopes"/>
    <s v="#10- 4 1/8 x 9 1/2 Recycled Envelopes"/>
    <n v="17.48"/>
    <n v="0.4"/>
    <n v="10.488"/>
  </r>
  <r>
    <n v="7722"/>
    <s v="CA-2016-108588"/>
    <x v="956"/>
    <d v="2016-01-10T00:00:00"/>
    <s v="Standard Class"/>
    <s v="BG-11695"/>
    <s v="Brooke Gillingham"/>
    <x v="1"/>
    <x v="0"/>
    <s v="New York City"/>
    <x v="15"/>
    <n v="10009"/>
    <x v="3"/>
    <s v="OFF-BI-10004506"/>
    <x v="1"/>
    <s v="Binders"/>
    <s v="Wilson Jones data.warehouse D-Ring Binders with DublLock"/>
    <n v="13.167999999999999"/>
    <n v="0.4"/>
    <n v="7.9007999999999994"/>
  </r>
  <r>
    <n v="7723"/>
    <s v="US-2018-138086"/>
    <x v="513"/>
    <d v="2018-04-20T00:00:00"/>
    <s v="Standard Class"/>
    <s v="JO-15550"/>
    <s v="Jesus Ocampo"/>
    <x v="2"/>
    <x v="0"/>
    <s v="San Francisco"/>
    <x v="1"/>
    <n v="94109"/>
    <x v="1"/>
    <s v="OFF-AP-10000027"/>
    <x v="1"/>
    <s v="Appliances"/>
    <s v="Hoover Commercial SteamVac"/>
    <n v="40.74"/>
    <n v="0.4"/>
    <n v="24.443999999999999"/>
  </r>
  <r>
    <n v="7724"/>
    <s v="CA-2016-139374"/>
    <x v="229"/>
    <d v="2016-09-14T00:00:00"/>
    <s v="Standard Class"/>
    <s v="AR-10345"/>
    <s v="Alex Russell"/>
    <x v="1"/>
    <x v="0"/>
    <s v="Austin"/>
    <x v="5"/>
    <n v="78745"/>
    <x v="2"/>
    <s v="FUR-CH-10003981"/>
    <x v="0"/>
    <s v="Chairs"/>
    <s v="Global Commerce Series Low-Back Swivel/Tilt Chairs"/>
    <n v="179.886"/>
    <n v="0.35"/>
    <n v="116.9259"/>
  </r>
  <r>
    <n v="7725"/>
    <s v="CA-2017-113978"/>
    <x v="477"/>
    <d v="2017-09-29T00:00:00"/>
    <s v="Standard Class"/>
    <s v="TS-21505"/>
    <s v="Tony Sayre"/>
    <x v="0"/>
    <x v="0"/>
    <s v="Cleveland"/>
    <x v="24"/>
    <n v="44105"/>
    <x v="3"/>
    <s v="OFF-AP-10003849"/>
    <x v="1"/>
    <s v="Appliances"/>
    <s v="Hoover Shoulder Vac Commercial Portable Vacuum"/>
    <n v="286.25599999999997"/>
    <n v="0.4"/>
    <n v="171.75359999999998"/>
  </r>
  <r>
    <n v="7726"/>
    <s v="CA-2017-113978"/>
    <x v="477"/>
    <d v="2017-09-29T00:00:00"/>
    <s v="Standard Class"/>
    <s v="TS-21505"/>
    <s v="Tony Sayre"/>
    <x v="0"/>
    <x v="0"/>
    <s v="Cleveland"/>
    <x v="24"/>
    <n v="44105"/>
    <x v="3"/>
    <s v="OFF-ST-10004963"/>
    <x v="1"/>
    <s v="Storage"/>
    <s v="Eldon Gobal File Keepers"/>
    <n v="24.224"/>
    <n v="0.5"/>
    <n v="12.112"/>
  </r>
  <r>
    <n v="7727"/>
    <s v="CA-2017-113978"/>
    <x v="477"/>
    <d v="2017-09-29T00:00:00"/>
    <s v="Standard Class"/>
    <s v="TS-21505"/>
    <s v="Tony Sayre"/>
    <x v="0"/>
    <x v="0"/>
    <s v="Cleveland"/>
    <x v="24"/>
    <n v="44105"/>
    <x v="3"/>
    <s v="OFF-ST-10002574"/>
    <x v="1"/>
    <s v="Storage"/>
    <s v="SAFCO Commercial Wire Shelving, Black"/>
    <n v="331.536"/>
    <n v="0.5"/>
    <n v="165.768"/>
  </r>
  <r>
    <n v="7728"/>
    <s v="US-2016-150231"/>
    <x v="199"/>
    <d v="2016-03-20T00:00:00"/>
    <s v="Second Class"/>
    <s v="JK-15640"/>
    <s v="Jim Kriz"/>
    <x v="2"/>
    <x v="0"/>
    <s v="New York City"/>
    <x v="15"/>
    <n v="10009"/>
    <x v="3"/>
    <s v="OFF-AR-10001761"/>
    <x v="1"/>
    <s v="Art"/>
    <s v="Avery Hi-Liter Smear-Safe Highlighters"/>
    <n v="17.52"/>
    <n v="0.45"/>
    <n v="9.636000000000001"/>
  </r>
  <r>
    <n v="7729"/>
    <s v="CA-2017-106915"/>
    <x v="491"/>
    <d v="2017-12-02T00:00:00"/>
    <s v="Standard Class"/>
    <s v="GA-14515"/>
    <s v="George Ashbrook"/>
    <x v="0"/>
    <x v="0"/>
    <s v="El Paso"/>
    <x v="5"/>
    <n v="79907"/>
    <x v="2"/>
    <s v="OFF-AR-10000716"/>
    <x v="1"/>
    <s v="Art"/>
    <s v="DIXON Ticonderoga Erasable Checking Pencils"/>
    <n v="17.856000000000002"/>
    <n v="0.35"/>
    <n v="11.606400000000001"/>
  </r>
  <r>
    <n v="7730"/>
    <s v="US-2017-109260"/>
    <x v="182"/>
    <d v="2017-10-01T00:00:00"/>
    <s v="Standard Class"/>
    <s v="TN-21040"/>
    <s v="Tanja Norvell"/>
    <x v="2"/>
    <x v="0"/>
    <s v="Tallahassee"/>
    <x v="2"/>
    <n v="32303"/>
    <x v="0"/>
    <s v="TEC-AC-10002637"/>
    <x v="2"/>
    <s v="Accessories"/>
    <s v="Logitech VX Revolution Cordless Laser Mouse for Notebooks (Black)"/>
    <n v="431.976"/>
    <n v="0.3"/>
    <n v="302.38319999999999"/>
  </r>
  <r>
    <n v="7731"/>
    <s v="CA-2018-104850"/>
    <x v="487"/>
    <d v="2018-06-19T00:00:00"/>
    <s v="Standard Class"/>
    <s v="TW-21025"/>
    <s v="Tamara Willingham"/>
    <x v="2"/>
    <x v="0"/>
    <s v="Seattle"/>
    <x v="4"/>
    <n v="98103"/>
    <x v="1"/>
    <s v="FUR-CH-10003774"/>
    <x v="0"/>
    <s v="Chairs"/>
    <s v="Global Wood Trimmed Managers Task Chair, Khaki"/>
    <n v="291.13600000000002"/>
    <n v="0.45"/>
    <n v="160.12480000000002"/>
  </r>
  <r>
    <n v="7732"/>
    <s v="CA-2018-140508"/>
    <x v="65"/>
    <d v="2018-09-21T00:00:00"/>
    <s v="First Class"/>
    <s v="PA-19060"/>
    <s v="Pete Armstrong"/>
    <x v="2"/>
    <x v="0"/>
    <s v="Dallas"/>
    <x v="5"/>
    <n v="75220"/>
    <x v="2"/>
    <s v="OFF-EN-10000927"/>
    <x v="1"/>
    <s v="Envelopes"/>
    <s v="Jet-Pak Recycled Peel N Seal Padded Mailers"/>
    <n v="114.848"/>
    <n v="0.3"/>
    <n v="80.393599999999992"/>
  </r>
  <r>
    <n v="7733"/>
    <s v="CA-2018-143294"/>
    <x v="455"/>
    <d v="2018-06-08T00:00:00"/>
    <s v="Standard Class"/>
    <s v="JD-15790"/>
    <s v="John Dryer"/>
    <x v="0"/>
    <x v="0"/>
    <s v="Houston"/>
    <x v="5"/>
    <n v="77070"/>
    <x v="2"/>
    <s v="OFF-PA-10000743"/>
    <x v="1"/>
    <s v="Paper"/>
    <s v="Xerox 1977"/>
    <n v="10.688000000000001"/>
    <n v="0.3"/>
    <n v="7.4816000000000003"/>
  </r>
  <r>
    <n v="7734"/>
    <s v="CA-2017-165673"/>
    <x v="666"/>
    <d v="2017-05-19T00:00:00"/>
    <s v="Second Class"/>
    <s v="MN-17935"/>
    <s v="Michael Nguyen"/>
    <x v="0"/>
    <x v="0"/>
    <s v="Springfield"/>
    <x v="24"/>
    <n v="45503"/>
    <x v="3"/>
    <s v="OFF-PA-10000697"/>
    <x v="1"/>
    <s v="Paper"/>
    <s v="TOPS Voice Message Log Book, Flash Format"/>
    <n v="15.231999999999999"/>
    <n v="0.4"/>
    <n v="9.1391999999999989"/>
  </r>
  <r>
    <n v="7735"/>
    <s v="CA-2018-134418"/>
    <x v="175"/>
    <d v="2018-09-20T00:00:00"/>
    <s v="Standard Class"/>
    <s v="GM-14500"/>
    <s v="Gene McClure"/>
    <x v="0"/>
    <x v="0"/>
    <s v="Seattle"/>
    <x v="4"/>
    <n v="98103"/>
    <x v="1"/>
    <s v="OFF-AR-10004441"/>
    <x v="1"/>
    <s v="Art"/>
    <s v="BIC Brite Liner Highlighters"/>
    <n v="12.42"/>
    <n v="0.45"/>
    <n v="6.8310000000000004"/>
  </r>
  <r>
    <n v="7736"/>
    <s v="US-2017-106313"/>
    <x v="250"/>
    <d v="2017-08-26T00:00:00"/>
    <s v="Standard Class"/>
    <s v="DG-13300"/>
    <s v="Deirdre Greer"/>
    <x v="1"/>
    <x v="0"/>
    <s v="Seattle"/>
    <x v="4"/>
    <n v="98105"/>
    <x v="1"/>
    <s v="OFF-PA-10001870"/>
    <x v="1"/>
    <s v="Paper"/>
    <s v="Xerox 202"/>
    <n v="19.440000000000001"/>
    <n v="0.4"/>
    <n v="11.664"/>
  </r>
  <r>
    <n v="7737"/>
    <s v="CA-2015-105872"/>
    <x v="992"/>
    <d v="2015-06-06T00:00:00"/>
    <s v="Standard Class"/>
    <s v="JG-15160"/>
    <s v="James Galang"/>
    <x v="0"/>
    <x v="0"/>
    <s v="New York City"/>
    <x v="15"/>
    <n v="10024"/>
    <x v="3"/>
    <s v="OFF-BI-10003684"/>
    <x v="1"/>
    <s v="Binders"/>
    <s v="Wilson Jones Legal Size Ring Binders"/>
    <n v="70.367999999999995"/>
    <n v="0.4"/>
    <n v="42.220799999999997"/>
  </r>
  <r>
    <n v="7738"/>
    <s v="CA-2018-108287"/>
    <x v="404"/>
    <d v="2018-12-20T00:00:00"/>
    <s v="First Class"/>
    <s v="AG-10330"/>
    <s v="Alex Grayson"/>
    <x v="0"/>
    <x v="0"/>
    <s v="Charlotte"/>
    <x v="3"/>
    <n v="28205"/>
    <x v="0"/>
    <s v="OFF-AR-10001315"/>
    <x v="1"/>
    <s v="Art"/>
    <s v="Newell 310"/>
    <n v="12.672000000000001"/>
    <n v="0.3"/>
    <n v="8.8704000000000001"/>
  </r>
  <r>
    <n v="7739"/>
    <s v="CA-2018-141103"/>
    <x v="245"/>
    <d v="2018-08-06T00:00:00"/>
    <s v="Standard Class"/>
    <s v="JF-15355"/>
    <s v="Jay Fein"/>
    <x v="0"/>
    <x v="0"/>
    <s v="Baltimore"/>
    <x v="39"/>
    <n v="21215"/>
    <x v="3"/>
    <s v="TEC-PH-10003589"/>
    <x v="2"/>
    <s v="Phones"/>
    <s v="invisibleSHIELD by ZAGG Smudge-Free Screen Protector"/>
    <n v="89.95"/>
    <n v="0.4"/>
    <n v="53.97"/>
  </r>
  <r>
    <n v="7740"/>
    <s v="CA-2015-154781"/>
    <x v="871"/>
    <d v="2015-11-26T00:00:00"/>
    <s v="Standard Class"/>
    <s v="SC-20680"/>
    <s v="Steve Carroll"/>
    <x v="2"/>
    <x v="0"/>
    <s v="San Francisco"/>
    <x v="1"/>
    <n v="94110"/>
    <x v="1"/>
    <s v="OFF-PA-10001609"/>
    <x v="1"/>
    <s v="Paper"/>
    <s v="Tops Wirebound Message Log Books"/>
    <n v="6.58"/>
    <n v="0.4"/>
    <n v="3.948"/>
  </r>
  <r>
    <n v="7741"/>
    <s v="CA-2015-154781"/>
    <x v="871"/>
    <d v="2015-11-26T00:00:00"/>
    <s v="Standard Class"/>
    <s v="SC-20680"/>
    <s v="Steve Carroll"/>
    <x v="2"/>
    <x v="0"/>
    <s v="San Francisco"/>
    <x v="1"/>
    <n v="94110"/>
    <x v="1"/>
    <s v="TEC-AC-10000474"/>
    <x v="2"/>
    <s v="Accessories"/>
    <s v="Kensington Expert Mouse Optical USB Trackball for PC or Mac"/>
    <n v="94.99"/>
    <n v="0.45"/>
    <n v="52.244500000000002"/>
  </r>
  <r>
    <n v="7742"/>
    <s v="CA-2016-147816"/>
    <x v="496"/>
    <d v="2016-09-26T00:00:00"/>
    <s v="Second Class"/>
    <s v="CM-11935"/>
    <s v="Carlos Meador"/>
    <x v="0"/>
    <x v="0"/>
    <s v="Tucson"/>
    <x v="16"/>
    <n v="85705"/>
    <x v="1"/>
    <s v="TEC-PH-10003095"/>
    <x v="2"/>
    <s v="Phones"/>
    <s v="Samsung HM1900 Bluetooth Headset"/>
    <n v="35.119999999999997"/>
    <n v="0.4"/>
    <n v="21.071999999999999"/>
  </r>
  <r>
    <n v="7743"/>
    <s v="CA-2018-105326"/>
    <x v="648"/>
    <d v="2018-08-27T00:00:00"/>
    <s v="Standard Class"/>
    <s v="KT-16480"/>
    <s v="Kean Thornton"/>
    <x v="0"/>
    <x v="0"/>
    <s v="Los Angeles"/>
    <x v="1"/>
    <n v="90036"/>
    <x v="1"/>
    <s v="OFF-PA-10001639"/>
    <x v="1"/>
    <s v="Paper"/>
    <s v="Xerox 203"/>
    <n v="25.92"/>
    <n v="0.4"/>
    <n v="15.552"/>
  </r>
  <r>
    <n v="7744"/>
    <s v="CA-2017-133613"/>
    <x v="26"/>
    <d v="2017-06-22T00:00:00"/>
    <s v="Standard Class"/>
    <s v="CP-12340"/>
    <s v="Christine Phan"/>
    <x v="1"/>
    <x v="0"/>
    <s v="Waterbury"/>
    <x v="29"/>
    <n v="6708"/>
    <x v="3"/>
    <s v="OFF-BI-10002003"/>
    <x v="1"/>
    <s v="Binders"/>
    <s v="Ibico Presentation Index for Binding Systems"/>
    <n v="7.96"/>
    <n v="0.4"/>
    <n v="4.7759999999999998"/>
  </r>
  <r>
    <n v="7745"/>
    <s v="CA-2017-133613"/>
    <x v="26"/>
    <d v="2017-06-22T00:00:00"/>
    <s v="Standard Class"/>
    <s v="CP-12340"/>
    <s v="Christine Phan"/>
    <x v="1"/>
    <x v="0"/>
    <s v="Waterbury"/>
    <x v="29"/>
    <n v="6708"/>
    <x v="3"/>
    <s v="TEC-PH-10004539"/>
    <x v="2"/>
    <s v="Phones"/>
    <s v="Wireless Extenders zBoost YX545 SOHO Signal Booster"/>
    <n v="566.97"/>
    <n v="0.4"/>
    <n v="340.18200000000002"/>
  </r>
  <r>
    <n v="7746"/>
    <s v="CA-2017-133613"/>
    <x v="26"/>
    <d v="2017-06-22T00:00:00"/>
    <s v="Standard Class"/>
    <s v="CP-12340"/>
    <s v="Christine Phan"/>
    <x v="1"/>
    <x v="0"/>
    <s v="Waterbury"/>
    <x v="29"/>
    <n v="6708"/>
    <x v="3"/>
    <s v="OFF-AR-10003829"/>
    <x v="1"/>
    <s v="Art"/>
    <s v="Newell 35"/>
    <n v="9.84"/>
    <n v="0.45"/>
    <n v="5.4119999999999999"/>
  </r>
  <r>
    <n v="7747"/>
    <s v="CA-2016-109113"/>
    <x v="546"/>
    <d v="2016-12-23T00:00:00"/>
    <s v="Standard Class"/>
    <s v="EK-13795"/>
    <s v="Eileen Kiefer"/>
    <x v="2"/>
    <x v="0"/>
    <s v="Chicago"/>
    <x v="10"/>
    <n v="60610"/>
    <x v="2"/>
    <s v="TEC-AC-10004761"/>
    <x v="2"/>
    <s v="Accessories"/>
    <s v="Maxell 4.7GB DVD+RW 3/Pack"/>
    <n v="25.488"/>
    <n v="0.35"/>
    <n v="16.5672"/>
  </r>
  <r>
    <n v="7748"/>
    <s v="CA-2016-156153"/>
    <x v="70"/>
    <d v="2016-06-02T00:00:00"/>
    <s v="Second Class"/>
    <s v="CW-11905"/>
    <s v="Carl Weiss"/>
    <x v="2"/>
    <x v="0"/>
    <s v="Long Beach"/>
    <x v="15"/>
    <n v="11561"/>
    <x v="3"/>
    <s v="OFF-FA-10003472"/>
    <x v="1"/>
    <s v="Fasteners"/>
    <s v="Bagged Rubber Bands"/>
    <n v="7.56"/>
    <n v="0.4"/>
    <n v="4.5359999999999996"/>
  </r>
  <r>
    <n v="7749"/>
    <s v="CA-2016-133242"/>
    <x v="652"/>
    <d v="2016-06-24T00:00:00"/>
    <s v="Standard Class"/>
    <s v="KH-16510"/>
    <s v="Keith Herrera"/>
    <x v="0"/>
    <x v="0"/>
    <s v="Arlington"/>
    <x v="17"/>
    <n v="22204"/>
    <x v="0"/>
    <s v="FUR-FU-10003464"/>
    <x v="0"/>
    <s v="Furnishings"/>
    <s v="Seth Thomas 8 1/2 Cubicle Clock"/>
    <n v="60.84"/>
    <n v="0.25"/>
    <n v="45.63"/>
  </r>
  <r>
    <n v="7750"/>
    <s v="CA-2016-133242"/>
    <x v="652"/>
    <d v="2016-06-24T00:00:00"/>
    <s v="Standard Class"/>
    <s v="KH-16510"/>
    <s v="Keith Herrera"/>
    <x v="0"/>
    <x v="0"/>
    <s v="Arlington"/>
    <x v="17"/>
    <n v="22204"/>
    <x v="0"/>
    <s v="OFF-ST-10003716"/>
    <x v="1"/>
    <s v="Storage"/>
    <s v="Tennsco Double-Tier Lockers"/>
    <n v="450.04"/>
    <n v="0.35"/>
    <n v="292.52600000000001"/>
  </r>
  <r>
    <n v="7751"/>
    <s v="CA-2016-133242"/>
    <x v="652"/>
    <d v="2016-06-24T00:00:00"/>
    <s v="Standard Class"/>
    <s v="KH-16510"/>
    <s v="Keith Herrera"/>
    <x v="0"/>
    <x v="0"/>
    <s v="Arlington"/>
    <x v="17"/>
    <n v="22204"/>
    <x v="0"/>
    <s v="OFF-BI-10004002"/>
    <x v="1"/>
    <s v="Binders"/>
    <s v="Wilson Jones International Size A4 Ring Binders"/>
    <n v="34.6"/>
    <n v="0.25"/>
    <n v="25.950000000000003"/>
  </r>
  <r>
    <n v="7752"/>
    <s v="CA-2016-133242"/>
    <x v="652"/>
    <d v="2016-06-24T00:00:00"/>
    <s v="Standard Class"/>
    <s v="KH-16510"/>
    <s v="Keith Herrera"/>
    <x v="0"/>
    <x v="0"/>
    <s v="Arlington"/>
    <x v="17"/>
    <n v="22204"/>
    <x v="0"/>
    <s v="TEC-PH-10002496"/>
    <x v="2"/>
    <s v="Phones"/>
    <s v="Cisco SPA301"/>
    <n v="467.97"/>
    <n v="0.25"/>
    <n v="350.97750000000002"/>
  </r>
  <r>
    <n v="7753"/>
    <s v="CA-2016-133242"/>
    <x v="652"/>
    <d v="2016-06-24T00:00:00"/>
    <s v="Standard Class"/>
    <s v="KH-16510"/>
    <s v="Keith Herrera"/>
    <x v="0"/>
    <x v="0"/>
    <s v="Arlington"/>
    <x v="17"/>
    <n v="22204"/>
    <x v="0"/>
    <s v="OFF-BI-10004826"/>
    <x v="1"/>
    <s v="Binders"/>
    <s v="JM Magazine Binder"/>
    <n v="33.020000000000003"/>
    <n v="0.25"/>
    <n v="24.765000000000001"/>
  </r>
  <r>
    <n v="7754"/>
    <s v="CA-2016-158323"/>
    <x v="672"/>
    <d v="2016-12-03T00:00:00"/>
    <s v="First Class"/>
    <s v="AB-10600"/>
    <s v="Ann Blume"/>
    <x v="1"/>
    <x v="0"/>
    <s v="Jacksonville"/>
    <x v="3"/>
    <n v="28540"/>
    <x v="0"/>
    <s v="FUR-FU-10001546"/>
    <x v="0"/>
    <s v="Furnishings"/>
    <s v="Dana Swing-Arm Lamps"/>
    <n v="17.088000000000001"/>
    <n v="0.25"/>
    <n v="12.816000000000001"/>
  </r>
  <r>
    <n v="7755"/>
    <s v="CA-2016-161795"/>
    <x v="379"/>
    <d v="2016-12-23T00:00:00"/>
    <s v="Second Class"/>
    <s v="AH-10075"/>
    <s v="Adam Hart"/>
    <x v="1"/>
    <x v="0"/>
    <s v="Columbus"/>
    <x v="24"/>
    <n v="43229"/>
    <x v="3"/>
    <s v="OFF-AR-10001919"/>
    <x v="1"/>
    <s v="Art"/>
    <s v="OIC #2 Pencils, Medium Soft"/>
    <n v="3.008"/>
    <n v="0.45"/>
    <n v="1.6544000000000001"/>
  </r>
  <r>
    <n v="7756"/>
    <s v="CA-2018-100902"/>
    <x v="701"/>
    <d v="2018-11-21T00:00:00"/>
    <s v="Standard Class"/>
    <s v="CK-12595"/>
    <s v="Clytie Kelty"/>
    <x v="0"/>
    <x v="0"/>
    <s v="Charlotte"/>
    <x v="3"/>
    <n v="28205"/>
    <x v="0"/>
    <s v="OFF-PA-10002558"/>
    <x v="1"/>
    <s v="Paper"/>
    <s v="Xerox 1938"/>
    <n v="268.24"/>
    <n v="0.25"/>
    <n v="201.18"/>
  </r>
  <r>
    <n v="7757"/>
    <s v="CA-2018-100902"/>
    <x v="701"/>
    <d v="2018-11-21T00:00:00"/>
    <s v="Standard Class"/>
    <s v="CK-12595"/>
    <s v="Clytie Kelty"/>
    <x v="0"/>
    <x v="0"/>
    <s v="Charlotte"/>
    <x v="3"/>
    <n v="28205"/>
    <x v="0"/>
    <s v="TEC-AC-10003174"/>
    <x v="2"/>
    <s v="Accessories"/>
    <s v="Plantronics S12 Corded Telephone Headset System"/>
    <n v="431.16"/>
    <n v="0.3"/>
    <n v="301.81200000000001"/>
  </r>
  <r>
    <n v="7758"/>
    <s v="CA-2018-112844"/>
    <x v="38"/>
    <d v="2018-11-16T00:00:00"/>
    <s v="Second Class"/>
    <s v="SP-20620"/>
    <s v="Stefania Perrino"/>
    <x v="1"/>
    <x v="0"/>
    <s v="Buffalo"/>
    <x v="15"/>
    <n v="14215"/>
    <x v="3"/>
    <s v="TEC-PH-10003988"/>
    <x v="2"/>
    <s v="Phones"/>
    <s v="LF Elite 3D Dazzle Designer Hard Case Cover, Lf Stylus Pen and Wiper For Apple Iphone 5c Mini Lite"/>
    <n v="43.6"/>
    <n v="0.4"/>
    <n v="26.16"/>
  </r>
  <r>
    <n v="7759"/>
    <s v="CA-2018-112844"/>
    <x v="38"/>
    <d v="2018-11-16T00:00:00"/>
    <s v="Second Class"/>
    <s v="SP-20620"/>
    <s v="Stefania Perrino"/>
    <x v="1"/>
    <x v="0"/>
    <s v="Buffalo"/>
    <x v="15"/>
    <n v="14215"/>
    <x v="3"/>
    <s v="FUR-FU-10004845"/>
    <x v="0"/>
    <s v="Furnishings"/>
    <s v="Deflect-o EconoMat Nonstudded, No Bevel Mat"/>
    <n v="154.94999999999999"/>
    <n v="0.4"/>
    <n v="92.969999999999985"/>
  </r>
  <r>
    <n v="7760"/>
    <s v="CA-2017-158925"/>
    <x v="1057"/>
    <d v="2017-10-28T00:00:00"/>
    <s v="Standard Class"/>
    <s v="JP-15460"/>
    <s v="Jennifer Patt"/>
    <x v="1"/>
    <x v="0"/>
    <s v="Houston"/>
    <x v="5"/>
    <n v="77041"/>
    <x v="2"/>
    <s v="OFF-PA-10003072"/>
    <x v="1"/>
    <s v="Paper"/>
    <s v="Eureka Recycled Copy Paper 8 1/2 x 11, Ream"/>
    <n v="15.552"/>
    <n v="0.3"/>
    <n v="10.886399999999998"/>
  </r>
  <r>
    <n v="7761"/>
    <s v="CA-2015-155390"/>
    <x v="776"/>
    <d v="2015-12-11T00:00:00"/>
    <s v="Standard Class"/>
    <s v="BG-11035"/>
    <s v="Barry Gonzalez"/>
    <x v="0"/>
    <x v="0"/>
    <s v="Memphis"/>
    <x v="18"/>
    <n v="38109"/>
    <x v="0"/>
    <s v="OFF-PA-10003641"/>
    <x v="1"/>
    <s v="Paper"/>
    <s v="Xerox 1909"/>
    <n v="42.207999999999998"/>
    <n v="0.25"/>
    <n v="31.655999999999999"/>
  </r>
  <r>
    <n v="7762"/>
    <s v="CA-2018-123071"/>
    <x v="734"/>
    <d v="2018-12-06T00:00:00"/>
    <s v="First Class"/>
    <s v="CC-12550"/>
    <s v="Clay Cheatham"/>
    <x v="0"/>
    <x v="0"/>
    <s v="Plano"/>
    <x v="5"/>
    <n v="75023"/>
    <x v="2"/>
    <s v="OFF-PA-10003729"/>
    <x v="1"/>
    <s v="Paper"/>
    <s v="Xerox 1998"/>
    <n v="10.368"/>
    <n v="0.3"/>
    <n v="7.2576000000000001"/>
  </r>
  <r>
    <n v="7763"/>
    <s v="CA-2018-156391"/>
    <x v="986"/>
    <d v="2018-09-28T00:00:00"/>
    <s v="First Class"/>
    <s v="SL-20155"/>
    <s v="Sara Luxemburg"/>
    <x v="2"/>
    <x v="0"/>
    <s v="Salem"/>
    <x v="21"/>
    <n v="97301"/>
    <x v="1"/>
    <s v="OFF-AR-10003251"/>
    <x v="1"/>
    <s v="Art"/>
    <s v="Prang Drawing Pencil Set"/>
    <n v="2.2240000000000002"/>
    <n v="0.45"/>
    <n v="1.2232000000000003"/>
  </r>
  <r>
    <n v="7764"/>
    <s v="CA-2016-103093"/>
    <x v="302"/>
    <d v="2016-02-07T00:00:00"/>
    <s v="Standard Class"/>
    <s v="FO-14305"/>
    <s v="Frank Olsen"/>
    <x v="0"/>
    <x v="0"/>
    <s v="Columbus"/>
    <x v="32"/>
    <n v="31907"/>
    <x v="0"/>
    <s v="OFF-EN-10003286"/>
    <x v="1"/>
    <s v="Envelopes"/>
    <s v="Staple envelope"/>
    <n v="74.52"/>
    <n v="0.25"/>
    <n v="55.89"/>
  </r>
  <r>
    <n v="7765"/>
    <s v="US-2018-118941"/>
    <x v="801"/>
    <d v="2018-08-12T00:00:00"/>
    <s v="Same Day"/>
    <s v="BB-11545"/>
    <s v="Brenda Bowman"/>
    <x v="1"/>
    <x v="0"/>
    <s v="Columbia"/>
    <x v="39"/>
    <n v="21044"/>
    <x v="3"/>
    <s v="OFF-AR-10004078"/>
    <x v="1"/>
    <s v="Art"/>
    <s v="Newell 312"/>
    <n v="17.52"/>
    <n v="0.45"/>
    <n v="9.636000000000001"/>
  </r>
  <r>
    <n v="7766"/>
    <s v="US-2018-118941"/>
    <x v="801"/>
    <d v="2018-08-12T00:00:00"/>
    <s v="Same Day"/>
    <s v="BB-11545"/>
    <s v="Brenda Bowman"/>
    <x v="1"/>
    <x v="0"/>
    <s v="Columbia"/>
    <x v="39"/>
    <n v="21044"/>
    <x v="3"/>
    <s v="FUR-CH-10002331"/>
    <x v="0"/>
    <s v="Chairs"/>
    <s v="Hon 4700 Series Mobuis Mid-Back Task Chairs with Adjustable Arms"/>
    <n v="1779.9"/>
    <n v="0.45"/>
    <n v="978.94500000000016"/>
  </r>
  <r>
    <n v="7767"/>
    <s v="US-2018-118941"/>
    <x v="801"/>
    <d v="2018-08-12T00:00:00"/>
    <s v="Same Day"/>
    <s v="BB-11545"/>
    <s v="Brenda Bowman"/>
    <x v="1"/>
    <x v="0"/>
    <s v="Columbia"/>
    <x v="39"/>
    <n v="21044"/>
    <x v="3"/>
    <s v="OFF-AR-10001953"/>
    <x v="1"/>
    <s v="Art"/>
    <s v="Boston 1645 Deluxe Heavier-Duty Electric Pencil Sharpener"/>
    <n v="219.9"/>
    <n v="0.45"/>
    <n v="120.94500000000001"/>
  </r>
  <r>
    <n v="7768"/>
    <s v="CA-2016-169299"/>
    <x v="252"/>
    <d v="2016-08-26T00:00:00"/>
    <s v="First Class"/>
    <s v="DO-13435"/>
    <s v="Denny Ordway"/>
    <x v="0"/>
    <x v="0"/>
    <s v="Portland"/>
    <x v="21"/>
    <n v="97206"/>
    <x v="1"/>
    <s v="OFF-AR-10002053"/>
    <x v="1"/>
    <s v="Art"/>
    <s v="Premium Writing Pencils, Soft, #2 by Central Association for the Blind"/>
    <n v="7.1520000000000001"/>
    <n v="0.45"/>
    <n v="3.9336000000000002"/>
  </r>
  <r>
    <n v="7769"/>
    <s v="CA-2018-154088"/>
    <x v="105"/>
    <d v="2018-11-17T00:00:00"/>
    <s v="Standard Class"/>
    <s v="LB-16735"/>
    <s v="Larry Blacks"/>
    <x v="0"/>
    <x v="0"/>
    <s v="Tallahassee"/>
    <x v="2"/>
    <n v="32303"/>
    <x v="0"/>
    <s v="OFF-PA-10003651"/>
    <x v="1"/>
    <s v="Paper"/>
    <s v="Xerox 1968"/>
    <n v="26.72"/>
    <n v="0.25"/>
    <n v="20.04"/>
  </r>
  <r>
    <n v="7770"/>
    <s v="CA-2017-155978"/>
    <x v="1147"/>
    <d v="2017-08-01T00:00:00"/>
    <s v="Same Day"/>
    <s v="TS-21205"/>
    <s v="Thomas Seio"/>
    <x v="1"/>
    <x v="0"/>
    <s v="Riverside"/>
    <x v="1"/>
    <n v="92503"/>
    <x v="1"/>
    <s v="TEC-PH-10002885"/>
    <x v="2"/>
    <s v="Phones"/>
    <s v="Apple iPhone 5"/>
    <n v="1039.7280000000001"/>
    <n v="0.4"/>
    <n v="623.83680000000004"/>
  </r>
  <r>
    <n v="7771"/>
    <s v="CA-2017-155978"/>
    <x v="1147"/>
    <d v="2017-08-01T00:00:00"/>
    <s v="Same Day"/>
    <s v="TS-21205"/>
    <s v="Thomas Seio"/>
    <x v="1"/>
    <x v="0"/>
    <s v="Riverside"/>
    <x v="1"/>
    <n v="92503"/>
    <x v="1"/>
    <s v="OFF-AP-10002892"/>
    <x v="1"/>
    <s v="Appliances"/>
    <s v="Belkin F5C206VTEL 6 Outlet Surge"/>
    <n v="45.96"/>
    <n v="0.4"/>
    <n v="27.576000000000001"/>
  </r>
  <r>
    <n v="7772"/>
    <s v="CA-2017-108196"/>
    <x v="881"/>
    <d v="2017-12-02T00:00:00"/>
    <s v="Standard Class"/>
    <s v="CS-12505"/>
    <s v="Cindy Stewart"/>
    <x v="0"/>
    <x v="0"/>
    <s v="Lancaster"/>
    <x v="24"/>
    <n v="43130"/>
    <x v="3"/>
    <s v="OFF-BI-10000545"/>
    <x v="1"/>
    <s v="Binders"/>
    <s v="GBC Ibimaster 500 Manual ProClick Binding System"/>
    <n v="456.58800000000002"/>
    <n v="0.4"/>
    <n v="273.95280000000002"/>
  </r>
  <r>
    <n v="7773"/>
    <s v="CA-2017-108196"/>
    <x v="881"/>
    <d v="2017-12-02T00:00:00"/>
    <s v="Standard Class"/>
    <s v="CS-12505"/>
    <s v="Cindy Stewart"/>
    <x v="0"/>
    <x v="0"/>
    <s v="Lancaster"/>
    <x v="24"/>
    <n v="43130"/>
    <x v="3"/>
    <s v="TEC-MA-10000418"/>
    <x v="2"/>
    <s v="Machines"/>
    <s v="Cubify CubeX 3D Printer Double Head Print"/>
    <n v="4499.9849999999997"/>
    <n v="0.45"/>
    <n v="2474.9917500000001"/>
  </r>
  <r>
    <n v="7774"/>
    <s v="CA-2017-108196"/>
    <x v="881"/>
    <d v="2017-12-02T00:00:00"/>
    <s v="Standard Class"/>
    <s v="CS-12505"/>
    <s v="Cindy Stewart"/>
    <x v="0"/>
    <x v="0"/>
    <s v="Lancaster"/>
    <x v="24"/>
    <n v="43130"/>
    <x v="3"/>
    <s v="TEC-AC-10000926"/>
    <x v="2"/>
    <s v="Accessories"/>
    <s v="NETGEAR RangeMax WNR1000 Wireless Router"/>
    <n v="59.975999999999999"/>
    <n v="0.45"/>
    <n v="32.986800000000002"/>
  </r>
  <r>
    <n v="7775"/>
    <s v="CA-2017-152800"/>
    <x v="1172"/>
    <d v="2017-04-15T00:00:00"/>
    <s v="First Class"/>
    <s v="SP-20920"/>
    <s v="Susan Pistek"/>
    <x v="0"/>
    <x v="0"/>
    <s v="San Francisco"/>
    <x v="1"/>
    <n v="94109"/>
    <x v="1"/>
    <s v="OFF-EN-10001509"/>
    <x v="1"/>
    <s v="Envelopes"/>
    <s v="Poly String Tie Envelopes"/>
    <n v="6.12"/>
    <n v="0.4"/>
    <n v="3.6719999999999997"/>
  </r>
  <r>
    <n v="7776"/>
    <s v="CA-2015-166961"/>
    <x v="422"/>
    <d v="2015-12-31T00:00:00"/>
    <s v="Standard Class"/>
    <s v="CD-12790"/>
    <s v="Cynthia Delaney"/>
    <x v="2"/>
    <x v="0"/>
    <s v="Moreno Valley"/>
    <x v="1"/>
    <n v="92553"/>
    <x v="1"/>
    <s v="OFF-AP-10001366"/>
    <x v="1"/>
    <s v="Appliances"/>
    <s v="Staple holder"/>
    <n v="10.98"/>
    <n v="0.4"/>
    <n v="6.5880000000000001"/>
  </r>
  <r>
    <n v="7777"/>
    <s v="CA-2015-166961"/>
    <x v="422"/>
    <d v="2015-12-31T00:00:00"/>
    <s v="Standard Class"/>
    <s v="CD-12790"/>
    <s v="Cynthia Delaney"/>
    <x v="2"/>
    <x v="0"/>
    <s v="Moreno Valley"/>
    <x v="1"/>
    <n v="92553"/>
    <x v="1"/>
    <s v="OFF-FA-10003485"/>
    <x v="1"/>
    <s v="Fasteners"/>
    <s v="Staples"/>
    <n v="7.86"/>
    <n v="0.4"/>
    <n v="4.7160000000000002"/>
  </r>
  <r>
    <n v="7778"/>
    <s v="CA-2015-166961"/>
    <x v="422"/>
    <d v="2015-12-31T00:00:00"/>
    <s v="Standard Class"/>
    <s v="CD-12790"/>
    <s v="Cynthia Delaney"/>
    <x v="2"/>
    <x v="0"/>
    <s v="Moreno Valley"/>
    <x v="1"/>
    <n v="92553"/>
    <x v="1"/>
    <s v="OFF-ST-10004507"/>
    <x v="1"/>
    <s v="Storage"/>
    <s v="Advantus Rolling Storage Box"/>
    <n v="51.45"/>
    <n v="0.5"/>
    <n v="25.725000000000001"/>
  </r>
  <r>
    <n v="7779"/>
    <s v="CA-2015-166961"/>
    <x v="422"/>
    <d v="2015-12-31T00:00:00"/>
    <s v="Standard Class"/>
    <s v="CD-12790"/>
    <s v="Cynthia Delaney"/>
    <x v="2"/>
    <x v="0"/>
    <s v="Moreno Valley"/>
    <x v="1"/>
    <n v="92553"/>
    <x v="1"/>
    <s v="OFF-BI-10002353"/>
    <x v="1"/>
    <s v="Binders"/>
    <s v="GBC VeloBind Cover Sets"/>
    <n v="37.055999999999997"/>
    <n v="0.4"/>
    <n v="22.233599999999999"/>
  </r>
  <r>
    <n v="7780"/>
    <s v="CA-2017-139381"/>
    <x v="724"/>
    <d v="2017-04-22T00:00:00"/>
    <s v="Standard Class"/>
    <s v="RF-19840"/>
    <s v="Roy Französisch"/>
    <x v="0"/>
    <x v="0"/>
    <s v="Chesapeake"/>
    <x v="17"/>
    <n v="23320"/>
    <x v="0"/>
    <s v="OFF-AP-10001271"/>
    <x v="1"/>
    <s v="Appliances"/>
    <s v="Eureka The Boss Cordless Rechargeable Stick Vac"/>
    <n v="203.92"/>
    <n v="0.25"/>
    <n v="152.94"/>
  </r>
  <r>
    <n v="7781"/>
    <s v="CA-2017-139381"/>
    <x v="724"/>
    <d v="2017-04-22T00:00:00"/>
    <s v="Standard Class"/>
    <s v="RF-19840"/>
    <s v="Roy Französisch"/>
    <x v="0"/>
    <x v="0"/>
    <s v="Chesapeake"/>
    <x v="17"/>
    <n v="23320"/>
    <x v="0"/>
    <s v="TEC-PH-10004924"/>
    <x v="2"/>
    <s v="Phones"/>
    <s v="SKILCRAFT Telephone Shoulder Rest, 2 x 6.5 x 2.5, Black"/>
    <n v="29.56"/>
    <n v="0.25"/>
    <n v="22.169999999999998"/>
  </r>
  <r>
    <n v="7782"/>
    <s v="CA-2016-132136"/>
    <x v="936"/>
    <d v="2016-03-12T00:00:00"/>
    <s v="Standard Class"/>
    <s v="FO-14305"/>
    <s v="Frank Olsen"/>
    <x v="0"/>
    <x v="0"/>
    <s v="Chicago"/>
    <x v="10"/>
    <n v="60623"/>
    <x v="2"/>
    <s v="OFF-BI-10002706"/>
    <x v="1"/>
    <s v="Binders"/>
    <s v="Avery Premier Heavy-Duty Binder with Round Locking Rings"/>
    <n v="8.5679999999999996"/>
    <n v="0.3"/>
    <n v="5.9975999999999994"/>
  </r>
  <r>
    <n v="7783"/>
    <s v="CA-2017-162236"/>
    <x v="254"/>
    <d v="2017-11-06T00:00:00"/>
    <s v="Second Class"/>
    <s v="ER-13855"/>
    <s v="Elpida Rittenbach"/>
    <x v="1"/>
    <x v="0"/>
    <s v="Charlotte"/>
    <x v="3"/>
    <n v="28205"/>
    <x v="0"/>
    <s v="OFF-ST-10003442"/>
    <x v="1"/>
    <s v="Storage"/>
    <s v="Eldon Portable Mobile Manager"/>
    <n v="45.247999999999998"/>
    <n v="0.35"/>
    <n v="29.411200000000001"/>
  </r>
  <r>
    <n v="7784"/>
    <s v="CA-2017-162236"/>
    <x v="254"/>
    <d v="2017-11-06T00:00:00"/>
    <s v="Second Class"/>
    <s v="ER-13855"/>
    <s v="Elpida Rittenbach"/>
    <x v="1"/>
    <x v="0"/>
    <s v="Charlotte"/>
    <x v="3"/>
    <n v="28205"/>
    <x v="0"/>
    <s v="FUR-TA-10002533"/>
    <x v="0"/>
    <s v="Tables"/>
    <s v="BPI Conference Tables"/>
    <n v="876.3"/>
    <n v="0.3"/>
    <n v="613.41"/>
  </r>
  <r>
    <n v="7785"/>
    <s v="CA-2017-162236"/>
    <x v="254"/>
    <d v="2017-11-06T00:00:00"/>
    <s v="Second Class"/>
    <s v="ER-13855"/>
    <s v="Elpida Rittenbach"/>
    <x v="1"/>
    <x v="0"/>
    <s v="Charlotte"/>
    <x v="3"/>
    <n v="28205"/>
    <x v="0"/>
    <s v="OFF-SU-10003505"/>
    <x v="1"/>
    <s v="Supplies"/>
    <s v="Premier Electric Letter Opener"/>
    <n v="185.376"/>
    <n v="0.3"/>
    <n v="129.76319999999998"/>
  </r>
  <r>
    <n v="7786"/>
    <s v="US-2015-111353"/>
    <x v="503"/>
    <d v="2015-12-06T00:00:00"/>
    <s v="Standard Class"/>
    <s v="PB-19150"/>
    <s v="Philip Brown"/>
    <x v="0"/>
    <x v="0"/>
    <s v="New York City"/>
    <x v="15"/>
    <n v="10009"/>
    <x v="3"/>
    <s v="OFF-LA-10002762"/>
    <x v="1"/>
    <s v="Labels"/>
    <s v="Avery 485"/>
    <n v="25.06"/>
    <n v="0.4"/>
    <n v="15.035999999999998"/>
  </r>
  <r>
    <n v="7787"/>
    <s v="US-2017-117037"/>
    <x v="624"/>
    <d v="2017-05-20T00:00:00"/>
    <s v="First Class"/>
    <s v="LW-17215"/>
    <s v="Luke Weiss"/>
    <x v="0"/>
    <x v="0"/>
    <s v="Chicago"/>
    <x v="10"/>
    <n v="60653"/>
    <x v="2"/>
    <s v="OFF-BI-10000279"/>
    <x v="1"/>
    <s v="Binders"/>
    <s v="Acco Recycled 2 Capacity Laser Printer Hanging Data Binders"/>
    <n v="2.89"/>
    <n v="0.3"/>
    <n v="2.0230000000000001"/>
  </r>
  <r>
    <n v="7788"/>
    <s v="US-2017-117037"/>
    <x v="624"/>
    <d v="2017-05-20T00:00:00"/>
    <s v="First Class"/>
    <s v="LW-17215"/>
    <s v="Luke Weiss"/>
    <x v="0"/>
    <x v="0"/>
    <s v="Chicago"/>
    <x v="10"/>
    <n v="60653"/>
    <x v="2"/>
    <s v="OFF-FA-10000936"/>
    <x v="1"/>
    <s v="Fasteners"/>
    <s v="Acco Hot Clips Clips to Go"/>
    <n v="7.8959999999999999"/>
    <n v="0.3"/>
    <n v="5.5271999999999997"/>
  </r>
  <r>
    <n v="7789"/>
    <s v="US-2017-117037"/>
    <x v="624"/>
    <d v="2017-05-20T00:00:00"/>
    <s v="First Class"/>
    <s v="LW-17215"/>
    <s v="Luke Weiss"/>
    <x v="0"/>
    <x v="0"/>
    <s v="Chicago"/>
    <x v="10"/>
    <n v="60653"/>
    <x v="2"/>
    <s v="FUR-FU-10004973"/>
    <x v="0"/>
    <s v="Furnishings"/>
    <s v="Flat Face Poster Frame"/>
    <n v="22.608000000000001"/>
    <n v="0.3"/>
    <n v="15.8256"/>
  </r>
  <r>
    <n v="7790"/>
    <s v="US-2017-117037"/>
    <x v="624"/>
    <d v="2017-05-20T00:00:00"/>
    <s v="First Class"/>
    <s v="LW-17215"/>
    <s v="Luke Weiss"/>
    <x v="0"/>
    <x v="0"/>
    <s v="Chicago"/>
    <x v="10"/>
    <n v="60653"/>
    <x v="2"/>
    <s v="OFF-PA-10000791"/>
    <x v="1"/>
    <s v="Paper"/>
    <s v="Wirebound Message Books, Four 2 3/4 x 5 Forms per Page, 200 Sets per Book"/>
    <n v="30.527999999999999"/>
    <n v="0.3"/>
    <n v="21.369599999999998"/>
  </r>
  <r>
    <n v="7791"/>
    <s v="CA-2018-160801"/>
    <x v="20"/>
    <d v="2018-09-19T00:00:00"/>
    <s v="Same Day"/>
    <s v="FG-14260"/>
    <s v="Frank Gastineau"/>
    <x v="2"/>
    <x v="0"/>
    <s v="Philadelphia"/>
    <x v="9"/>
    <n v="19120"/>
    <x v="3"/>
    <s v="OFF-BI-10001132"/>
    <x v="1"/>
    <s v="Binders"/>
    <s v="Acco PRESSTEX Data Binder with Storage Hooks, Dark Blue, 9 1/2 X 11"/>
    <n v="4.8419999999999996"/>
    <n v="0.4"/>
    <n v="2.9051999999999998"/>
  </r>
  <r>
    <n v="7792"/>
    <s v="CA-2017-108364"/>
    <x v="1054"/>
    <d v="2017-12-24T00:00:00"/>
    <s v="Standard Class"/>
    <s v="BP-11050"/>
    <s v="Barry Pond"/>
    <x v="1"/>
    <x v="0"/>
    <s v="Chicago"/>
    <x v="10"/>
    <n v="60623"/>
    <x v="2"/>
    <s v="OFF-BI-10002012"/>
    <x v="1"/>
    <s v="Binders"/>
    <s v="Wilson Jones Easy Flow II Sheet Lifters"/>
    <n v="1.8"/>
    <n v="0.3"/>
    <n v="1.26"/>
  </r>
  <r>
    <n v="7793"/>
    <s v="CA-2018-169362"/>
    <x v="386"/>
    <d v="2018-10-15T00:00:00"/>
    <s v="First Class"/>
    <s v="SP-20860"/>
    <s v="Sung Pak"/>
    <x v="1"/>
    <x v="0"/>
    <s v="Dallas"/>
    <x v="5"/>
    <n v="75217"/>
    <x v="2"/>
    <s v="TEC-AC-10001383"/>
    <x v="2"/>
    <s v="Accessories"/>
    <s v="Logitech Wireless Touch Keyboard K400"/>
    <n v="39.984000000000002"/>
    <n v="0.35"/>
    <n v="25.989600000000003"/>
  </r>
  <r>
    <n v="7794"/>
    <s v="CA-2016-127481"/>
    <x v="295"/>
    <d v="2016-12-15T00:00:00"/>
    <s v="Second Class"/>
    <s v="JD-15895"/>
    <s v="Jonathan Doherty"/>
    <x v="1"/>
    <x v="0"/>
    <s v="Las Vegas"/>
    <x v="33"/>
    <n v="89115"/>
    <x v="1"/>
    <s v="OFF-PA-10002036"/>
    <x v="1"/>
    <s v="Paper"/>
    <s v="Xerox 1930"/>
    <n v="32.4"/>
    <n v="0.4"/>
    <n v="19.439999999999998"/>
  </r>
  <r>
    <n v="7795"/>
    <s v="CA-2016-127481"/>
    <x v="295"/>
    <d v="2016-12-15T00:00:00"/>
    <s v="Second Class"/>
    <s v="JD-15895"/>
    <s v="Jonathan Doherty"/>
    <x v="1"/>
    <x v="0"/>
    <s v="Las Vegas"/>
    <x v="33"/>
    <n v="89115"/>
    <x v="1"/>
    <s v="OFF-PA-10002377"/>
    <x v="1"/>
    <s v="Paper"/>
    <s v="Xerox 1916"/>
    <n v="97.88"/>
    <n v="0.4"/>
    <n v="58.727999999999994"/>
  </r>
  <r>
    <n v="7796"/>
    <s v="CA-2016-112711"/>
    <x v="984"/>
    <d v="2016-07-18T00:00:00"/>
    <s v="Standard Class"/>
    <s v="FM-14380"/>
    <s v="Fred McMath"/>
    <x v="0"/>
    <x v="0"/>
    <s v="Amarillo"/>
    <x v="5"/>
    <n v="79109"/>
    <x v="2"/>
    <s v="TEC-PH-10000526"/>
    <x v="2"/>
    <s v="Phones"/>
    <s v="Vtech CS6719"/>
    <n v="307.16800000000001"/>
    <n v="0.3"/>
    <n v="215.01759999999999"/>
  </r>
  <r>
    <n v="7797"/>
    <s v="US-2016-145121"/>
    <x v="653"/>
    <d v="2016-10-06T00:00:00"/>
    <s v="Standard Class"/>
    <s v="MP-17965"/>
    <s v="Michael Paige"/>
    <x v="1"/>
    <x v="0"/>
    <s v="Middletown"/>
    <x v="29"/>
    <n v="6457"/>
    <x v="3"/>
    <s v="OFF-BI-10001078"/>
    <x v="1"/>
    <s v="Binders"/>
    <s v="Acco PRESSTEX Data Binder with Storage Hooks, Dark Blue, 14 7/8 X 11"/>
    <n v="26.9"/>
    <n v="0.4"/>
    <n v="16.139999999999997"/>
  </r>
  <r>
    <n v="7798"/>
    <s v="CA-2018-166184"/>
    <x v="668"/>
    <d v="2018-03-27T00:00:00"/>
    <s v="First Class"/>
    <s v="HR-14830"/>
    <s v="Harold Ryan"/>
    <x v="1"/>
    <x v="0"/>
    <s v="New York City"/>
    <x v="15"/>
    <n v="10035"/>
    <x v="3"/>
    <s v="OFF-EN-10004483"/>
    <x v="1"/>
    <s v="Envelopes"/>
    <s v="#10 White Business Envelopes,4 1/8 x 9 1/2"/>
    <n v="47.01"/>
    <n v="0.4"/>
    <n v="28.206"/>
  </r>
  <r>
    <n v="7799"/>
    <s v="CA-2018-166184"/>
    <x v="668"/>
    <d v="2018-03-27T00:00:00"/>
    <s v="First Class"/>
    <s v="HR-14830"/>
    <s v="Harold Ryan"/>
    <x v="1"/>
    <x v="0"/>
    <s v="New York City"/>
    <x v="15"/>
    <n v="10035"/>
    <x v="3"/>
    <s v="TEC-PH-10002624"/>
    <x v="2"/>
    <s v="Phones"/>
    <s v="Samsung Galaxy S4 Mini"/>
    <n v="469.99"/>
    <n v="0.4"/>
    <n v="281.99399999999997"/>
  </r>
  <r>
    <n v="7800"/>
    <s v="CA-2018-166184"/>
    <x v="668"/>
    <d v="2018-03-27T00:00:00"/>
    <s v="First Class"/>
    <s v="HR-14830"/>
    <s v="Harold Ryan"/>
    <x v="1"/>
    <x v="0"/>
    <s v="New York City"/>
    <x v="15"/>
    <n v="10035"/>
    <x v="3"/>
    <s v="FUR-CH-10003396"/>
    <x v="0"/>
    <s v="Chairs"/>
    <s v="Global Deluxe Steno Chair"/>
    <n v="207.846"/>
    <n v="0.45"/>
    <n v="114.31530000000001"/>
  </r>
  <r>
    <n v="7801"/>
    <s v="CA-2018-157413"/>
    <x v="702"/>
    <d v="2018-06-06T00:00:00"/>
    <s v="Standard Class"/>
    <s v="BW-11065"/>
    <s v="Barry Weirich"/>
    <x v="0"/>
    <x v="0"/>
    <s v="Philadelphia"/>
    <x v="9"/>
    <n v="19120"/>
    <x v="3"/>
    <s v="OFF-ST-10002756"/>
    <x v="1"/>
    <s v="Storage"/>
    <s v="Tennsco Stur-D-Stor Boltless Shelving, 5 Shelves, 24 Deep, Sand"/>
    <n v="324.74400000000003"/>
    <n v="0.5"/>
    <n v="162.37200000000001"/>
  </r>
  <r>
    <n v="7802"/>
    <s v="CA-2015-143637"/>
    <x v="977"/>
    <d v="2015-03-29T00:00:00"/>
    <s v="Second Class"/>
    <s v="MS-17710"/>
    <s v="Maurice Satty"/>
    <x v="0"/>
    <x v="0"/>
    <s v="Fresno"/>
    <x v="1"/>
    <n v="93727"/>
    <x v="1"/>
    <s v="FUR-FU-10002813"/>
    <x v="0"/>
    <s v="Furnishings"/>
    <s v="DAX Contemporary Wood Frame with Silver Metal Mat, Desktop, 11 x 14 Size"/>
    <n v="40.479999999999997"/>
    <n v="0.4"/>
    <n v="24.287999999999997"/>
  </r>
  <r>
    <n v="7803"/>
    <s v="CA-2016-102260"/>
    <x v="357"/>
    <d v="2016-09-26T00:00:00"/>
    <s v="Standard Class"/>
    <s v="SJ-20125"/>
    <s v="Sanjit Jacobs"/>
    <x v="2"/>
    <x v="0"/>
    <s v="Franklin"/>
    <x v="18"/>
    <n v="37064"/>
    <x v="0"/>
    <s v="OFF-LA-10003714"/>
    <x v="1"/>
    <s v="Labels"/>
    <s v="Avery 510"/>
    <n v="12"/>
    <n v="0.25"/>
    <n v="9"/>
  </r>
  <r>
    <n v="7804"/>
    <s v="CA-2016-102260"/>
    <x v="357"/>
    <d v="2016-09-26T00:00:00"/>
    <s v="Standard Class"/>
    <s v="SJ-20125"/>
    <s v="Sanjit Jacobs"/>
    <x v="2"/>
    <x v="0"/>
    <s v="Franklin"/>
    <x v="18"/>
    <n v="37064"/>
    <x v="0"/>
    <s v="OFF-ST-10003716"/>
    <x v="1"/>
    <s v="Storage"/>
    <s v="Tennsco Double-Tier Lockers"/>
    <n v="720.06399999999996"/>
    <n v="0.35"/>
    <n v="468.04160000000002"/>
  </r>
  <r>
    <n v="7805"/>
    <s v="CA-2016-102260"/>
    <x v="357"/>
    <d v="2016-09-26T00:00:00"/>
    <s v="Standard Class"/>
    <s v="SJ-20125"/>
    <s v="Sanjit Jacobs"/>
    <x v="2"/>
    <x v="0"/>
    <s v="Franklin"/>
    <x v="18"/>
    <n v="37064"/>
    <x v="0"/>
    <s v="OFF-ST-10002289"/>
    <x v="1"/>
    <s v="Storage"/>
    <s v="Safco Wire Cube Shelving System, For Use as 4 or 5 14 Cubes, Black"/>
    <n v="25.423999999999999"/>
    <n v="0.35"/>
    <n v="16.525600000000001"/>
  </r>
  <r>
    <n v="7806"/>
    <s v="CA-2016-102260"/>
    <x v="357"/>
    <d v="2016-09-26T00:00:00"/>
    <s v="Standard Class"/>
    <s v="SJ-20125"/>
    <s v="Sanjit Jacobs"/>
    <x v="2"/>
    <x v="0"/>
    <s v="Franklin"/>
    <x v="18"/>
    <n v="37064"/>
    <x v="0"/>
    <s v="OFF-AR-10001315"/>
    <x v="1"/>
    <s v="Art"/>
    <s v="Newell 310"/>
    <n v="2.8159999999999998"/>
    <n v="0.3"/>
    <n v="1.9711999999999998"/>
  </r>
  <r>
    <n v="7807"/>
    <s v="CA-2016-102260"/>
    <x v="357"/>
    <d v="2016-09-26T00:00:00"/>
    <s v="Standard Class"/>
    <s v="SJ-20125"/>
    <s v="Sanjit Jacobs"/>
    <x v="2"/>
    <x v="0"/>
    <s v="Franklin"/>
    <x v="18"/>
    <n v="37064"/>
    <x v="0"/>
    <s v="OFF-BI-10000042"/>
    <x v="1"/>
    <s v="Binders"/>
    <s v="Pressboard Data Binder, Crimson, 12 X 8 1/2"/>
    <n v="3.2040000000000002"/>
    <n v="0.25"/>
    <n v="2.403"/>
  </r>
  <r>
    <n v="7808"/>
    <s v="US-2017-137295"/>
    <x v="1134"/>
    <d v="2017-01-13T00:00:00"/>
    <s v="Standard Class"/>
    <s v="VS-21820"/>
    <s v="Vivek Sundaresam"/>
    <x v="0"/>
    <x v="0"/>
    <s v="Raleigh"/>
    <x v="3"/>
    <n v="27604"/>
    <x v="0"/>
    <s v="OFF-BI-10004236"/>
    <x v="1"/>
    <s v="Binders"/>
    <s v="XtraLife ClearVue Slant-D Ring Binder, White, 3"/>
    <n v="30.827999999999999"/>
    <n v="0.25"/>
    <n v="23.120999999999999"/>
  </r>
  <r>
    <n v="7809"/>
    <s v="US-2017-137295"/>
    <x v="1134"/>
    <d v="2017-01-13T00:00:00"/>
    <s v="Standard Class"/>
    <s v="VS-21820"/>
    <s v="Vivek Sundaresam"/>
    <x v="0"/>
    <x v="0"/>
    <s v="Raleigh"/>
    <x v="3"/>
    <n v="27604"/>
    <x v="0"/>
    <s v="OFF-AR-10001955"/>
    <x v="1"/>
    <s v="Art"/>
    <s v="Newell 319"/>
    <n v="47.616"/>
    <n v="0.3"/>
    <n v="33.331199999999995"/>
  </r>
  <r>
    <n v="7810"/>
    <s v="US-2017-137295"/>
    <x v="1134"/>
    <d v="2017-01-13T00:00:00"/>
    <s v="Standard Class"/>
    <s v="VS-21820"/>
    <s v="Vivek Sundaresam"/>
    <x v="0"/>
    <x v="0"/>
    <s v="Raleigh"/>
    <x v="3"/>
    <n v="27604"/>
    <x v="0"/>
    <s v="TEC-PH-10004080"/>
    <x v="2"/>
    <s v="Phones"/>
    <s v="Avaya 5410 Digital phone"/>
    <n v="108.78400000000001"/>
    <n v="0.25"/>
    <n v="81.588000000000008"/>
  </r>
  <r>
    <n v="7811"/>
    <s v="CA-2017-134334"/>
    <x v="1173"/>
    <d v="2017-02-15T00:00:00"/>
    <s v="First Class"/>
    <s v="DK-13090"/>
    <s v="Dave Kipp"/>
    <x v="0"/>
    <x v="0"/>
    <s v="Clinton"/>
    <x v="39"/>
    <n v="20735"/>
    <x v="3"/>
    <s v="OFF-PA-10000791"/>
    <x v="1"/>
    <s v="Paper"/>
    <s v="Wirebound Message Books, Four 2 3/4 x 5 Forms per Page, 200 Sets per Book"/>
    <n v="4.7699999999999996"/>
    <n v="0.4"/>
    <n v="2.8619999999999997"/>
  </r>
  <r>
    <n v="7812"/>
    <s v="CA-2017-134334"/>
    <x v="1173"/>
    <d v="2017-02-15T00:00:00"/>
    <s v="First Class"/>
    <s v="DK-13090"/>
    <s v="Dave Kipp"/>
    <x v="0"/>
    <x v="0"/>
    <s v="Clinton"/>
    <x v="39"/>
    <n v="20735"/>
    <x v="3"/>
    <s v="OFF-AR-10001770"/>
    <x v="1"/>
    <s v="Art"/>
    <s v="Economy #2 Pencils"/>
    <n v="7.98"/>
    <n v="0.45"/>
    <n v="4.3890000000000002"/>
  </r>
  <r>
    <n v="7813"/>
    <s v="CA-2017-134334"/>
    <x v="1173"/>
    <d v="2017-02-15T00:00:00"/>
    <s v="First Class"/>
    <s v="DK-13090"/>
    <s v="Dave Kipp"/>
    <x v="0"/>
    <x v="0"/>
    <s v="Clinton"/>
    <x v="39"/>
    <n v="20735"/>
    <x v="3"/>
    <s v="FUR-TA-10002356"/>
    <x v="0"/>
    <s v="Tables"/>
    <s v="Bevis Boat-Shaped Conference Table"/>
    <n v="550.43100000000004"/>
    <n v="0.45"/>
    <n v="302.73705000000007"/>
  </r>
  <r>
    <n v="7814"/>
    <s v="CA-2017-134334"/>
    <x v="1173"/>
    <d v="2017-02-15T00:00:00"/>
    <s v="First Class"/>
    <s v="DK-13090"/>
    <s v="Dave Kipp"/>
    <x v="0"/>
    <x v="0"/>
    <s v="Clinton"/>
    <x v="39"/>
    <n v="20735"/>
    <x v="3"/>
    <s v="FUR-FU-10003274"/>
    <x v="0"/>
    <s v="Furnishings"/>
    <s v="Regeneration Desk Collection"/>
    <n v="10.56"/>
    <n v="0.4"/>
    <n v="6.3360000000000003"/>
  </r>
  <r>
    <n v="7815"/>
    <s v="US-2018-109316"/>
    <x v="110"/>
    <d v="2018-06-10T00:00:00"/>
    <s v="First Class"/>
    <s v="MG-17680"/>
    <s v="Maureen Gastineau"/>
    <x v="2"/>
    <x v="0"/>
    <s v="Los Angeles"/>
    <x v="1"/>
    <n v="90049"/>
    <x v="1"/>
    <s v="FUR-BO-10004834"/>
    <x v="0"/>
    <s v="Bookcases"/>
    <s v="Riverside Palais Royal Lawyers Bookcase, Royale Cherry Finish"/>
    <n v="1497.6659999999999"/>
    <n v="0.5"/>
    <n v="748.83299999999997"/>
  </r>
  <r>
    <n v="7816"/>
    <s v="US-2018-109316"/>
    <x v="110"/>
    <d v="2018-06-10T00:00:00"/>
    <s v="First Class"/>
    <s v="MG-17680"/>
    <s v="Maureen Gastineau"/>
    <x v="2"/>
    <x v="0"/>
    <s v="Los Angeles"/>
    <x v="1"/>
    <n v="90049"/>
    <x v="1"/>
    <s v="TEC-PH-10000307"/>
    <x v="2"/>
    <s v="Phones"/>
    <s v="Shocksock Galaxy S4 Armband"/>
    <n v="17.52"/>
    <n v="0.4"/>
    <n v="10.511999999999999"/>
  </r>
  <r>
    <n v="7817"/>
    <s v="CA-2017-138478"/>
    <x v="147"/>
    <d v="2017-10-26T00:00:00"/>
    <s v="Second Class"/>
    <s v="DP-13390"/>
    <s v="Dennis Pardue"/>
    <x v="2"/>
    <x v="0"/>
    <s v="North Las Vegas"/>
    <x v="33"/>
    <n v="89031"/>
    <x v="1"/>
    <s v="OFF-AR-10002240"/>
    <x v="1"/>
    <s v="Art"/>
    <s v="Panasonic KP-150 Electric Pencil Sharpener"/>
    <n v="113.22"/>
    <n v="0.45"/>
    <n v="62.271000000000008"/>
  </r>
  <r>
    <n v="7818"/>
    <s v="CA-2017-138478"/>
    <x v="147"/>
    <d v="2017-10-26T00:00:00"/>
    <s v="Second Class"/>
    <s v="DP-13390"/>
    <s v="Dennis Pardue"/>
    <x v="2"/>
    <x v="0"/>
    <s v="North Las Vegas"/>
    <x v="33"/>
    <n v="89031"/>
    <x v="1"/>
    <s v="OFF-PA-10001801"/>
    <x v="1"/>
    <s v="Paper"/>
    <s v="Xerox 193"/>
    <n v="35.880000000000003"/>
    <n v="0.4"/>
    <n v="21.528000000000002"/>
  </r>
  <r>
    <n v="7819"/>
    <s v="CA-2017-138478"/>
    <x v="147"/>
    <d v="2017-10-26T00:00:00"/>
    <s v="Second Class"/>
    <s v="DP-13390"/>
    <s v="Dennis Pardue"/>
    <x v="2"/>
    <x v="0"/>
    <s v="North Las Vegas"/>
    <x v="33"/>
    <n v="89031"/>
    <x v="1"/>
    <s v="OFF-BI-10001120"/>
    <x v="1"/>
    <s v="Binders"/>
    <s v="Ibico EPK-21 Electric Binding System"/>
    <n v="4535.9759999999997"/>
    <n v="0.4"/>
    <n v="2721.5855999999999"/>
  </r>
  <r>
    <n v="7820"/>
    <s v="CA-2018-150469"/>
    <x v="795"/>
    <d v="2018-01-30T00:00:00"/>
    <s v="Standard Class"/>
    <s v="CJ-12010"/>
    <s v="Caroline Jumper"/>
    <x v="0"/>
    <x v="0"/>
    <s v="San Francisco"/>
    <x v="1"/>
    <n v="94109"/>
    <x v="1"/>
    <s v="OFF-FA-10000611"/>
    <x v="1"/>
    <s v="Fasteners"/>
    <s v="Binder Clips by OIC"/>
    <n v="11.84"/>
    <n v="0.4"/>
    <n v="7.1040000000000001"/>
  </r>
  <r>
    <n v="7821"/>
    <s v="CA-2018-152436"/>
    <x v="166"/>
    <d v="2018-12-10T00:00:00"/>
    <s v="Second Class"/>
    <s v="CW-11905"/>
    <s v="Carl Weiss"/>
    <x v="2"/>
    <x v="0"/>
    <s v="Cranston"/>
    <x v="34"/>
    <n v="2920"/>
    <x v="3"/>
    <s v="OFF-ST-10000036"/>
    <x v="1"/>
    <s v="Storage"/>
    <s v="Recycled Data-Pak for Archival Bound Computer Printouts, 12-1/2 x 12-1/2 x 16"/>
    <n v="592.74"/>
    <n v="0.5"/>
    <n v="296.37"/>
  </r>
  <r>
    <n v="7822"/>
    <s v="CA-2017-169334"/>
    <x v="147"/>
    <d v="2017-10-24T00:00:00"/>
    <s v="Second Class"/>
    <s v="GW-14605"/>
    <s v="Giulietta Weimer"/>
    <x v="0"/>
    <x v="0"/>
    <s v="Jackson"/>
    <x v="18"/>
    <n v="38301"/>
    <x v="0"/>
    <s v="OFF-ST-10004950"/>
    <x v="1"/>
    <s v="Storage"/>
    <s v="Tenex Personal Filing Tote With Secure Closure Lid, Black/Frost"/>
    <n v="111.672"/>
    <n v="0.35"/>
    <n v="72.586799999999997"/>
  </r>
  <r>
    <n v="7823"/>
    <s v="US-2015-115413"/>
    <x v="86"/>
    <d v="2015-09-01T00:00:00"/>
    <s v="Standard Class"/>
    <s v="PP-18955"/>
    <s v="Paul Prost"/>
    <x v="2"/>
    <x v="0"/>
    <s v="Newark"/>
    <x v="13"/>
    <n v="19711"/>
    <x v="3"/>
    <s v="OFF-AR-10003770"/>
    <x v="1"/>
    <s v="Art"/>
    <s v="Newell 340"/>
    <n v="8.64"/>
    <n v="0.45"/>
    <n v="4.7520000000000007"/>
  </r>
  <r>
    <n v="7824"/>
    <s v="US-2015-115413"/>
    <x v="86"/>
    <d v="2015-09-01T00:00:00"/>
    <s v="Standard Class"/>
    <s v="PP-18955"/>
    <s v="Paul Prost"/>
    <x v="2"/>
    <x v="0"/>
    <s v="Newark"/>
    <x v="13"/>
    <n v="19711"/>
    <x v="3"/>
    <s v="TEC-AC-10002800"/>
    <x v="2"/>
    <s v="Accessories"/>
    <s v="Plantronics Audio 478 Stereo USB Headset"/>
    <n v="149.97"/>
    <n v="0.45"/>
    <n v="82.483500000000006"/>
  </r>
  <r>
    <n v="7825"/>
    <s v="CA-2015-125150"/>
    <x v="1174"/>
    <d v="2015-05-23T00:00:00"/>
    <s v="Standard Class"/>
    <s v="PW-19030"/>
    <s v="Pauline Webber"/>
    <x v="1"/>
    <x v="0"/>
    <s v="Los Angeles"/>
    <x v="1"/>
    <n v="90036"/>
    <x v="1"/>
    <s v="FUR-CH-10002439"/>
    <x v="0"/>
    <s v="Chairs"/>
    <s v="Iceberg Nesting Folding Chair, 19w x 6d x 43h"/>
    <n v="232.88"/>
    <n v="0.45"/>
    <n v="128.084"/>
  </r>
  <r>
    <n v="7826"/>
    <s v="CA-2016-127327"/>
    <x v="302"/>
    <d v="2016-02-07T00:00:00"/>
    <s v="Standard Class"/>
    <s v="PW-19030"/>
    <s v="Pauline Webber"/>
    <x v="1"/>
    <x v="0"/>
    <s v="Rome"/>
    <x v="15"/>
    <n v="13440"/>
    <x v="3"/>
    <s v="FUR-CH-10004218"/>
    <x v="0"/>
    <s v="Chairs"/>
    <s v="Global Fabric Managers Chair, Dark Gray"/>
    <n v="90.882000000000005"/>
    <n v="0.45"/>
    <n v="49.98510000000001"/>
  </r>
  <r>
    <n v="7827"/>
    <s v="CA-2018-117114"/>
    <x v="1108"/>
    <d v="2018-11-05T00:00:00"/>
    <s v="Standard Class"/>
    <s v="CY-12745"/>
    <s v="Craig Yedwab"/>
    <x v="1"/>
    <x v="0"/>
    <s v="Chicago"/>
    <x v="10"/>
    <n v="60610"/>
    <x v="2"/>
    <s v="TEC-PH-10004042"/>
    <x v="2"/>
    <s v="Phones"/>
    <s v="ClearOne Communications CHAT 70 OC Speaker Phone"/>
    <n v="508.76799999999997"/>
    <n v="0.3"/>
    <n v="356.13759999999996"/>
  </r>
  <r>
    <n v="7828"/>
    <s v="CA-2018-117114"/>
    <x v="1108"/>
    <d v="2018-11-05T00:00:00"/>
    <s v="Standard Class"/>
    <s v="CY-12745"/>
    <s v="Craig Yedwab"/>
    <x v="1"/>
    <x v="0"/>
    <s v="Chicago"/>
    <x v="10"/>
    <n v="60610"/>
    <x v="2"/>
    <s v="OFF-EN-10001137"/>
    <x v="1"/>
    <s v="Envelopes"/>
    <s v="#10 Gummed Flap White Envelopes, 100/Box"/>
    <n v="9.9120000000000008"/>
    <n v="0.3"/>
    <n v="6.9384000000000006"/>
  </r>
  <r>
    <n v="7829"/>
    <s v="CA-2016-137302"/>
    <x v="33"/>
    <d v="2016-05-01T00:00:00"/>
    <s v="Standard Class"/>
    <s v="BW-11110"/>
    <s v="Bart Watters"/>
    <x v="1"/>
    <x v="0"/>
    <s v="San Diego"/>
    <x v="1"/>
    <n v="92105"/>
    <x v="1"/>
    <s v="FUR-CH-10002017"/>
    <x v="0"/>
    <s v="Chairs"/>
    <s v="SAFCO Optional Arm Kit for Workspace Cribbage Stacking Chair"/>
    <n v="63.936"/>
    <n v="0.45"/>
    <n v="35.1648"/>
  </r>
  <r>
    <n v="7830"/>
    <s v="CA-2016-137302"/>
    <x v="33"/>
    <d v="2016-05-01T00:00:00"/>
    <s v="Standard Class"/>
    <s v="BW-11110"/>
    <s v="Bart Watters"/>
    <x v="1"/>
    <x v="0"/>
    <s v="San Diego"/>
    <x v="1"/>
    <n v="92105"/>
    <x v="1"/>
    <s v="OFF-AR-10000588"/>
    <x v="1"/>
    <s v="Art"/>
    <s v="Newell 345"/>
    <n v="59.52"/>
    <n v="0.45"/>
    <n v="32.736000000000004"/>
  </r>
  <r>
    <n v="7831"/>
    <s v="CA-2016-137302"/>
    <x v="33"/>
    <d v="2016-05-01T00:00:00"/>
    <s v="Standard Class"/>
    <s v="BW-11110"/>
    <s v="Bart Watters"/>
    <x v="1"/>
    <x v="0"/>
    <s v="San Diego"/>
    <x v="1"/>
    <n v="92105"/>
    <x v="1"/>
    <s v="TEC-PH-10003174"/>
    <x v="2"/>
    <s v="Phones"/>
    <s v="RCA ViSYS 25825 Wireless digital phone"/>
    <n v="311.976"/>
    <n v="0.4"/>
    <n v="187.18559999999999"/>
  </r>
  <r>
    <n v="7832"/>
    <s v="CA-2016-137302"/>
    <x v="33"/>
    <d v="2016-05-01T00:00:00"/>
    <s v="Standard Class"/>
    <s v="BW-11110"/>
    <s v="Bart Watters"/>
    <x v="1"/>
    <x v="0"/>
    <s v="San Diego"/>
    <x v="1"/>
    <n v="92105"/>
    <x v="1"/>
    <s v="OFF-BI-10001524"/>
    <x v="1"/>
    <s v="Binders"/>
    <s v="GBC Premium Transparent Covers with Diagonal Lined Pattern"/>
    <n v="50.351999999999997"/>
    <n v="0.4"/>
    <n v="30.211199999999998"/>
  </r>
  <r>
    <n v="7833"/>
    <s v="CA-2017-112382"/>
    <x v="195"/>
    <d v="2017-05-13T00:00:00"/>
    <s v="Standard Class"/>
    <s v="MB-18085"/>
    <s v="Mick Brown"/>
    <x v="0"/>
    <x v="0"/>
    <s v="Houston"/>
    <x v="5"/>
    <n v="77036"/>
    <x v="2"/>
    <s v="TEC-PH-10001552"/>
    <x v="2"/>
    <s v="Phones"/>
    <s v="I Needs 3d Hello Kitty Hybrid Silicone Case Cover for HTC One X 4g with 3d Hello Kitty Stylus Pen Green/pink"/>
    <n v="19.135999999999999"/>
    <n v="0.3"/>
    <n v="13.395199999999999"/>
  </r>
  <r>
    <n v="7834"/>
    <s v="CA-2016-128958"/>
    <x v="1175"/>
    <d v="2016-01-28T00:00:00"/>
    <s v="Standard Class"/>
    <s v="CR-12820"/>
    <s v="Cyra Reiten"/>
    <x v="2"/>
    <x v="0"/>
    <s v="West Palm Beach"/>
    <x v="2"/>
    <n v="33407"/>
    <x v="0"/>
    <s v="OFF-AR-10004757"/>
    <x v="1"/>
    <s v="Art"/>
    <s v="Crayola Colored Pencils"/>
    <n v="13.12"/>
    <n v="0.3"/>
    <n v="9.1839999999999993"/>
  </r>
  <r>
    <n v="7835"/>
    <s v="CA-2016-106257"/>
    <x v="657"/>
    <d v="2016-04-17T00:00:00"/>
    <s v="Second Class"/>
    <s v="EB-14110"/>
    <s v="Eugene Barchas"/>
    <x v="0"/>
    <x v="0"/>
    <s v="Los Angeles"/>
    <x v="1"/>
    <n v="90045"/>
    <x v="1"/>
    <s v="FUR-TA-10002530"/>
    <x v="0"/>
    <s v="Tables"/>
    <s v="Iceberg OfficeWorks 42 Round Tables"/>
    <n v="241.56800000000001"/>
    <n v="0.45"/>
    <n v="132.86240000000001"/>
  </r>
  <r>
    <n v="7836"/>
    <s v="CA-2016-106257"/>
    <x v="657"/>
    <d v="2016-04-17T00:00:00"/>
    <s v="Second Class"/>
    <s v="EB-14110"/>
    <s v="Eugene Barchas"/>
    <x v="0"/>
    <x v="0"/>
    <s v="Los Angeles"/>
    <x v="1"/>
    <n v="90045"/>
    <x v="1"/>
    <s v="TEC-PH-10001494"/>
    <x v="2"/>
    <s v="Phones"/>
    <s v="Polycom CX600 IP Phone VoIP phone"/>
    <n v="479.92"/>
    <n v="0.4"/>
    <n v="287.952"/>
  </r>
  <r>
    <n v="7837"/>
    <s v="CA-2016-149083"/>
    <x v="12"/>
    <d v="2016-09-30T00:00:00"/>
    <s v="Standard Class"/>
    <s v="SH-19975"/>
    <s v="Sally Hughsby"/>
    <x v="1"/>
    <x v="0"/>
    <s v="Seattle"/>
    <x v="4"/>
    <n v="98103"/>
    <x v="1"/>
    <s v="FUR-CH-10004289"/>
    <x v="0"/>
    <s v="Chairs"/>
    <s v="Global Super Steno Chair"/>
    <n v="307.13600000000002"/>
    <n v="0.45"/>
    <n v="168.92480000000003"/>
  </r>
  <r>
    <n v="7838"/>
    <s v="CA-2016-149083"/>
    <x v="12"/>
    <d v="2016-09-30T00:00:00"/>
    <s v="Standard Class"/>
    <s v="SH-19975"/>
    <s v="Sally Hughsby"/>
    <x v="1"/>
    <x v="0"/>
    <s v="Seattle"/>
    <x v="4"/>
    <n v="98103"/>
    <x v="1"/>
    <s v="OFF-LA-10002945"/>
    <x v="1"/>
    <s v="Labels"/>
    <s v="Permanent Self-Adhesive File Folder Labels for Typewriters, 1 1/8 x 3 1/2, White"/>
    <n v="12.6"/>
    <n v="0.4"/>
    <n v="7.56"/>
  </r>
  <r>
    <n v="7839"/>
    <s v="CA-2016-149083"/>
    <x v="12"/>
    <d v="2016-09-30T00:00:00"/>
    <s v="Standard Class"/>
    <s v="SH-19975"/>
    <s v="Sally Hughsby"/>
    <x v="1"/>
    <x v="0"/>
    <s v="Seattle"/>
    <x v="4"/>
    <n v="98103"/>
    <x v="1"/>
    <s v="TEC-AC-10002567"/>
    <x v="2"/>
    <s v="Accessories"/>
    <s v="Logitech G602 Wireless Gaming Mouse"/>
    <n v="159.97999999999999"/>
    <n v="0.45"/>
    <n v="87.989000000000004"/>
  </r>
  <r>
    <n v="7840"/>
    <s v="US-2015-137869"/>
    <x v="1176"/>
    <d v="2015-04-02T00:00:00"/>
    <s v="Standard Class"/>
    <s v="CV-12295"/>
    <s v="Christina VanderZanden"/>
    <x v="0"/>
    <x v="0"/>
    <s v="Des Moines"/>
    <x v="23"/>
    <n v="50315"/>
    <x v="2"/>
    <s v="OFF-EN-10001509"/>
    <x v="1"/>
    <s v="Envelopes"/>
    <s v="Poly String Tie Envelopes"/>
    <n v="6.12"/>
    <n v="0.3"/>
    <n v="4.2839999999999998"/>
  </r>
  <r>
    <n v="7841"/>
    <s v="US-2015-137869"/>
    <x v="1176"/>
    <d v="2015-04-02T00:00:00"/>
    <s v="Standard Class"/>
    <s v="CV-12295"/>
    <s v="Christina VanderZanden"/>
    <x v="0"/>
    <x v="0"/>
    <s v="Des Moines"/>
    <x v="23"/>
    <n v="50315"/>
    <x v="2"/>
    <s v="FUR-TA-10003954"/>
    <x v="0"/>
    <s v="Tables"/>
    <s v="Hon 94000 Series Round Tables"/>
    <n v="1184.72"/>
    <n v="0.35"/>
    <n v="770.0680000000001"/>
  </r>
  <r>
    <n v="7842"/>
    <s v="CA-2017-116603"/>
    <x v="19"/>
    <d v="2017-07-22T00:00:00"/>
    <s v="Standard Class"/>
    <s v="AT-10735"/>
    <s v="Annie Thurman"/>
    <x v="0"/>
    <x v="0"/>
    <s v="New York City"/>
    <x v="15"/>
    <n v="10024"/>
    <x v="3"/>
    <s v="OFF-AP-10002892"/>
    <x v="1"/>
    <s v="Appliances"/>
    <s v="Belkin F5C206VTEL 6 Outlet Surge"/>
    <n v="45.96"/>
    <n v="0.4"/>
    <n v="27.576000000000001"/>
  </r>
  <r>
    <n v="7843"/>
    <s v="CA-2015-158470"/>
    <x v="987"/>
    <d v="2015-04-23T00:00:00"/>
    <s v="Second Class"/>
    <s v="AG-10390"/>
    <s v="Allen Goldenen"/>
    <x v="0"/>
    <x v="0"/>
    <s v="Arlington"/>
    <x v="17"/>
    <n v="22204"/>
    <x v="0"/>
    <s v="OFF-BI-10003638"/>
    <x v="1"/>
    <s v="Binders"/>
    <s v="GBC Durable Plastic Covers"/>
    <n v="58.05"/>
    <n v="0.25"/>
    <n v="43.537499999999994"/>
  </r>
  <r>
    <n v="7844"/>
    <s v="CA-2015-158470"/>
    <x v="987"/>
    <d v="2015-04-23T00:00:00"/>
    <s v="Second Class"/>
    <s v="AG-10390"/>
    <s v="Allen Goldenen"/>
    <x v="0"/>
    <x v="0"/>
    <s v="Arlington"/>
    <x v="17"/>
    <n v="22204"/>
    <x v="0"/>
    <s v="OFF-PA-10001569"/>
    <x v="1"/>
    <s v="Paper"/>
    <s v="Xerox 232"/>
    <n v="71.28"/>
    <n v="0.25"/>
    <n v="53.46"/>
  </r>
  <r>
    <n v="7845"/>
    <s v="US-2018-123834"/>
    <x v="246"/>
    <d v="2018-07-25T00:00:00"/>
    <s v="Standard Class"/>
    <s v="GM-14500"/>
    <s v="Gene McClure"/>
    <x v="0"/>
    <x v="0"/>
    <s v="Pharr"/>
    <x v="5"/>
    <n v="78577"/>
    <x v="2"/>
    <s v="FUR-TA-10001676"/>
    <x v="0"/>
    <s v="Tables"/>
    <s v="Hon 61000 Series Interactive Training Tables"/>
    <n v="124.404"/>
    <n v="0.35"/>
    <n v="80.8626"/>
  </r>
  <r>
    <n v="7846"/>
    <s v="CA-2016-125976"/>
    <x v="874"/>
    <d v="2016-10-02T00:00:00"/>
    <s v="Standard Class"/>
    <s v="JK-15205"/>
    <s v="Jamie Kunitz"/>
    <x v="0"/>
    <x v="0"/>
    <s v="Arlington"/>
    <x v="17"/>
    <n v="22204"/>
    <x v="0"/>
    <s v="OFF-PA-10001125"/>
    <x v="1"/>
    <s v="Paper"/>
    <s v="Xerox 1988"/>
    <n v="154.9"/>
    <n v="0.25"/>
    <n v="116.17500000000001"/>
  </r>
  <r>
    <n v="7847"/>
    <s v="CA-2016-125976"/>
    <x v="874"/>
    <d v="2016-10-02T00:00:00"/>
    <s v="Standard Class"/>
    <s v="JK-15205"/>
    <s v="Jamie Kunitz"/>
    <x v="0"/>
    <x v="0"/>
    <s v="Arlington"/>
    <x v="17"/>
    <n v="22204"/>
    <x v="0"/>
    <s v="TEC-PH-10002496"/>
    <x v="2"/>
    <s v="Phones"/>
    <s v="Cisco SPA301"/>
    <n v="1871.88"/>
    <n v="0.25"/>
    <n v="1403.91"/>
  </r>
  <r>
    <n v="7848"/>
    <s v="CA-2017-128706"/>
    <x v="535"/>
    <d v="2017-03-02T00:00:00"/>
    <s v="Standard Class"/>
    <s v="DW-13540"/>
    <s v="Don Weiss"/>
    <x v="0"/>
    <x v="0"/>
    <s v="Houston"/>
    <x v="5"/>
    <n v="77070"/>
    <x v="2"/>
    <s v="FUR-FU-10004053"/>
    <x v="0"/>
    <s v="Furnishings"/>
    <s v="DAX Two-Tone Silver Metal Document Frame"/>
    <n v="16.192"/>
    <n v="0.3"/>
    <n v="11.334399999999999"/>
  </r>
  <r>
    <n v="7849"/>
    <s v="CA-2017-104311"/>
    <x v="440"/>
    <d v="2017-05-06T00:00:00"/>
    <s v="Standard Class"/>
    <s v="AS-10090"/>
    <s v="Adam Shillingsburg"/>
    <x v="0"/>
    <x v="0"/>
    <s v="Irving"/>
    <x v="5"/>
    <n v="75061"/>
    <x v="2"/>
    <s v="OFF-ST-10000321"/>
    <x v="1"/>
    <s v="Storage"/>
    <s v="Akro Stacking Bins"/>
    <n v="18.936"/>
    <n v="0.4"/>
    <n v="11.361599999999999"/>
  </r>
  <r>
    <n v="7850"/>
    <s v="CA-2017-104311"/>
    <x v="440"/>
    <d v="2017-05-06T00:00:00"/>
    <s v="Standard Class"/>
    <s v="AS-10090"/>
    <s v="Adam Shillingsburg"/>
    <x v="0"/>
    <x v="0"/>
    <s v="Irving"/>
    <x v="5"/>
    <n v="75061"/>
    <x v="2"/>
    <s v="OFF-ST-10002957"/>
    <x v="1"/>
    <s v="Storage"/>
    <s v="Sterilite Show Offs Storage Containers"/>
    <n v="12.672000000000001"/>
    <n v="0.4"/>
    <n v="7.6032000000000002"/>
  </r>
  <r>
    <n v="7851"/>
    <s v="CA-2017-104311"/>
    <x v="440"/>
    <d v="2017-05-06T00:00:00"/>
    <s v="Standard Class"/>
    <s v="AS-10090"/>
    <s v="Adam Shillingsburg"/>
    <x v="0"/>
    <x v="0"/>
    <s v="Irving"/>
    <x v="5"/>
    <n v="75061"/>
    <x v="2"/>
    <s v="OFF-LA-10000973"/>
    <x v="1"/>
    <s v="Labels"/>
    <s v="Avery 502"/>
    <n v="5.04"/>
    <n v="0.3"/>
    <n v="3.5279999999999996"/>
  </r>
  <r>
    <n v="7852"/>
    <s v="CA-2015-169649"/>
    <x v="337"/>
    <d v="2015-12-15T00:00:00"/>
    <s v="Standard Class"/>
    <s v="TS-21205"/>
    <s v="Thomas Seio"/>
    <x v="1"/>
    <x v="0"/>
    <s v="Chicago"/>
    <x v="10"/>
    <n v="60653"/>
    <x v="2"/>
    <s v="OFF-PA-10000143"/>
    <x v="1"/>
    <s v="Paper"/>
    <s v="Astroparche Fine Business Paper"/>
    <n v="8.4480000000000004"/>
    <n v="0.3"/>
    <n v="5.9135999999999997"/>
  </r>
  <r>
    <n v="7853"/>
    <s v="CA-2015-169649"/>
    <x v="337"/>
    <d v="2015-12-15T00:00:00"/>
    <s v="Standard Class"/>
    <s v="TS-21205"/>
    <s v="Thomas Seio"/>
    <x v="1"/>
    <x v="0"/>
    <s v="Chicago"/>
    <x v="10"/>
    <n v="60653"/>
    <x v="2"/>
    <s v="OFF-AP-10003287"/>
    <x v="1"/>
    <s v="Appliances"/>
    <s v="Tripp Lite TLP810NET Broadband Surge for Modem/Fax"/>
    <n v="20.388000000000002"/>
    <n v="0.3"/>
    <n v="14.271599999999999"/>
  </r>
  <r>
    <n v="7854"/>
    <s v="CA-2016-144890"/>
    <x v="707"/>
    <d v="2016-12-29T00:00:00"/>
    <s v="Standard Class"/>
    <s v="SM-20320"/>
    <s v="Sean Miller"/>
    <x v="2"/>
    <x v="0"/>
    <s v="Los Angeles"/>
    <x v="1"/>
    <n v="90049"/>
    <x v="1"/>
    <s v="OFF-PA-10001526"/>
    <x v="1"/>
    <s v="Paper"/>
    <s v="Xerox 1949"/>
    <n v="9.9600000000000009"/>
    <n v="0.4"/>
    <n v="5.976"/>
  </r>
  <r>
    <n v="7855"/>
    <s v="CA-2018-135587"/>
    <x v="226"/>
    <d v="2018-12-12T00:00:00"/>
    <s v="Standard Class"/>
    <s v="BH-11710"/>
    <s v="Brosina Hoffman"/>
    <x v="0"/>
    <x v="0"/>
    <s v="Hattiesburg"/>
    <x v="35"/>
    <n v="39401"/>
    <x v="0"/>
    <s v="OFF-AP-10004540"/>
    <x v="1"/>
    <s v="Appliances"/>
    <s v="Eureka The Boss Lite 10-Amp Upright Vacuum, Blue"/>
    <n v="320.64"/>
    <n v="0.25"/>
    <n v="240.48"/>
  </r>
  <r>
    <n v="7856"/>
    <s v="CA-2018-135587"/>
    <x v="226"/>
    <d v="2018-12-12T00:00:00"/>
    <s v="Standard Class"/>
    <s v="BH-11710"/>
    <s v="Brosina Hoffman"/>
    <x v="0"/>
    <x v="0"/>
    <s v="Hattiesburg"/>
    <x v="35"/>
    <n v="39401"/>
    <x v="0"/>
    <s v="TEC-AC-10001266"/>
    <x v="2"/>
    <s v="Accessories"/>
    <s v="Memorex Micro Travel Drive 8 GB"/>
    <n v="52"/>
    <n v="0.3"/>
    <n v="36.4"/>
  </r>
  <r>
    <n v="7857"/>
    <s v="CA-2015-103429"/>
    <x v="992"/>
    <d v="2015-06-01T00:00:00"/>
    <s v="First Class"/>
    <s v="LW-16825"/>
    <s v="Laurel Workman"/>
    <x v="1"/>
    <x v="0"/>
    <s v="New York City"/>
    <x v="15"/>
    <n v="10024"/>
    <x v="3"/>
    <s v="OFF-BI-10004233"/>
    <x v="1"/>
    <s v="Binders"/>
    <s v="GBC Pre-Punched Binding Paper, Plastic, White, 8-1/2 x 11"/>
    <n v="25.584"/>
    <n v="0.4"/>
    <n v="15.350399999999999"/>
  </r>
  <r>
    <n v="7858"/>
    <s v="CA-2015-103429"/>
    <x v="992"/>
    <d v="2015-06-01T00:00:00"/>
    <s v="First Class"/>
    <s v="LW-16825"/>
    <s v="Laurel Workman"/>
    <x v="1"/>
    <x v="0"/>
    <s v="New York City"/>
    <x v="15"/>
    <n v="10024"/>
    <x v="3"/>
    <s v="TEC-PH-10003505"/>
    <x v="2"/>
    <s v="Phones"/>
    <s v="Geemarc AmpliPOWER60"/>
    <n v="464"/>
    <n v="0.4"/>
    <n v="278.39999999999998"/>
  </r>
  <r>
    <n v="7859"/>
    <s v="CA-2015-103429"/>
    <x v="992"/>
    <d v="2015-06-01T00:00:00"/>
    <s v="First Class"/>
    <s v="LW-16825"/>
    <s v="Laurel Workman"/>
    <x v="1"/>
    <x v="0"/>
    <s v="New York City"/>
    <x v="15"/>
    <n v="10024"/>
    <x v="3"/>
    <s v="OFF-AP-10001005"/>
    <x v="1"/>
    <s v="Appliances"/>
    <s v="Honeywell Quietcare HEPA Air Cleaner"/>
    <n v="235.95"/>
    <n v="0.4"/>
    <n v="141.57"/>
  </r>
  <r>
    <n v="7860"/>
    <s v="CA-2015-103429"/>
    <x v="992"/>
    <d v="2015-06-01T00:00:00"/>
    <s v="First Class"/>
    <s v="LW-16825"/>
    <s v="Laurel Workman"/>
    <x v="1"/>
    <x v="0"/>
    <s v="New York City"/>
    <x v="15"/>
    <n v="10024"/>
    <x v="3"/>
    <s v="OFF-PA-10001712"/>
    <x v="1"/>
    <s v="Paper"/>
    <s v="Xerox 1948"/>
    <n v="39.96"/>
    <n v="0.4"/>
    <n v="23.975999999999999"/>
  </r>
  <r>
    <n v="7861"/>
    <s v="CA-2018-152261"/>
    <x v="580"/>
    <d v="2018-03-06T00:00:00"/>
    <s v="Standard Class"/>
    <s v="JA-15970"/>
    <s v="Joseph Airdo"/>
    <x v="0"/>
    <x v="0"/>
    <s v="Cuyahoga Falls"/>
    <x v="24"/>
    <n v="44221"/>
    <x v="3"/>
    <s v="OFF-BI-10002353"/>
    <x v="1"/>
    <s v="Binders"/>
    <s v="GBC VeloBind Cover Sets"/>
    <n v="18.527999999999999"/>
    <n v="0.4"/>
    <n v="11.1168"/>
  </r>
  <r>
    <n v="7862"/>
    <s v="CA-2016-142993"/>
    <x v="88"/>
    <d v="2016-10-17T00:00:00"/>
    <s v="Standard Class"/>
    <s v="KA-16525"/>
    <s v="Kelly Andreada"/>
    <x v="0"/>
    <x v="0"/>
    <s v="Seattle"/>
    <x v="4"/>
    <n v="98103"/>
    <x v="1"/>
    <s v="TEC-AC-10003038"/>
    <x v="2"/>
    <s v="Accessories"/>
    <s v="Kingston Digital DataTraveler 16GB USB 2.0"/>
    <n v="17.899999999999999"/>
    <n v="0.45"/>
    <n v="9.8450000000000006"/>
  </r>
  <r>
    <n v="7863"/>
    <s v="CA-2016-142993"/>
    <x v="88"/>
    <d v="2016-10-17T00:00:00"/>
    <s v="Standard Class"/>
    <s v="KA-16525"/>
    <s v="Kelly Andreada"/>
    <x v="0"/>
    <x v="0"/>
    <s v="Seattle"/>
    <x v="4"/>
    <n v="98103"/>
    <x v="1"/>
    <s v="OFF-ST-10000934"/>
    <x v="1"/>
    <s v="Storage"/>
    <s v="Contico 72H Heavy-Duty Storage System"/>
    <n v="81.96"/>
    <n v="0.5"/>
    <n v="40.98"/>
  </r>
  <r>
    <n v="7864"/>
    <s v="CA-2016-143364"/>
    <x v="1177"/>
    <d v="2016-07-19T00:00:00"/>
    <s v="Second Class"/>
    <s v="TG-21310"/>
    <s v="Toby Gnade"/>
    <x v="0"/>
    <x v="0"/>
    <s v="Mesa"/>
    <x v="16"/>
    <n v="85204"/>
    <x v="1"/>
    <s v="OFF-ST-10002743"/>
    <x v="1"/>
    <s v="Storage"/>
    <s v="SAFCO Boltless Steel Shelving"/>
    <n v="272.73599999999999"/>
    <n v="0.5"/>
    <n v="136.36799999999999"/>
  </r>
  <r>
    <n v="7865"/>
    <s v="CA-2016-143364"/>
    <x v="1177"/>
    <d v="2016-07-19T00:00:00"/>
    <s v="Second Class"/>
    <s v="TG-21310"/>
    <s v="Toby Gnade"/>
    <x v="0"/>
    <x v="0"/>
    <s v="Mesa"/>
    <x v="16"/>
    <n v="85204"/>
    <x v="1"/>
    <s v="OFF-PA-10001846"/>
    <x v="1"/>
    <s v="Paper"/>
    <s v="Xerox 1899"/>
    <n v="18.495999999999999"/>
    <n v="0.4"/>
    <n v="11.097599999999998"/>
  </r>
  <r>
    <n v="7866"/>
    <s v="CA-2016-143364"/>
    <x v="1177"/>
    <d v="2016-07-19T00:00:00"/>
    <s v="Second Class"/>
    <s v="TG-21310"/>
    <s v="Toby Gnade"/>
    <x v="0"/>
    <x v="0"/>
    <s v="Mesa"/>
    <x v="16"/>
    <n v="85204"/>
    <x v="1"/>
    <s v="FUR-CH-10004287"/>
    <x v="0"/>
    <s v="Chairs"/>
    <s v="SAFCO Arco Folding Chair"/>
    <n v="441.92"/>
    <n v="0.45"/>
    <n v="243.05600000000004"/>
  </r>
  <r>
    <n v="7867"/>
    <s v="CA-2016-143364"/>
    <x v="1177"/>
    <d v="2016-07-19T00:00:00"/>
    <s v="Second Class"/>
    <s v="TG-21310"/>
    <s v="Toby Gnade"/>
    <x v="0"/>
    <x v="0"/>
    <s v="Mesa"/>
    <x v="16"/>
    <n v="85204"/>
    <x v="1"/>
    <s v="FUR-BO-10001608"/>
    <x v="0"/>
    <s v="Bookcases"/>
    <s v="Hon Metal Bookcases, Black"/>
    <n v="127.764"/>
    <n v="0.5"/>
    <n v="63.881999999999998"/>
  </r>
  <r>
    <n v="7868"/>
    <s v="CA-2015-100972"/>
    <x v="84"/>
    <d v="2015-11-24T00:00:00"/>
    <s v="Second Class"/>
    <s v="DB-13360"/>
    <s v="Dennis Bolton"/>
    <x v="2"/>
    <x v="0"/>
    <s v="Salt Lake City"/>
    <x v="7"/>
    <n v="84106"/>
    <x v="1"/>
    <s v="OFF-PA-10000357"/>
    <x v="1"/>
    <s v="Paper"/>
    <s v="Xerox 1888"/>
    <n v="166.44"/>
    <n v="0.4"/>
    <n v="99.86399999999999"/>
  </r>
  <r>
    <n v="7869"/>
    <s v="CA-2017-136994"/>
    <x v="1022"/>
    <d v="2017-06-02T00:00:00"/>
    <s v="Standard Class"/>
    <s v="LS-17245"/>
    <s v="Lynn Smith"/>
    <x v="0"/>
    <x v="0"/>
    <s v="Los Angeles"/>
    <x v="1"/>
    <n v="90045"/>
    <x v="1"/>
    <s v="OFF-PA-10000575"/>
    <x v="1"/>
    <s v="Paper"/>
    <s v="Wirebound Message Books, Four 2 3/4 x 5 White Forms per Page"/>
    <n v="13.38"/>
    <n v="0.4"/>
    <n v="8.0280000000000005"/>
  </r>
  <r>
    <n v="7870"/>
    <s v="US-2018-166233"/>
    <x v="445"/>
    <d v="2018-07-09T00:00:00"/>
    <s v="Standard Class"/>
    <s v="MO-17950"/>
    <s v="Michael Oakman"/>
    <x v="0"/>
    <x v="0"/>
    <s v="Jacksonville"/>
    <x v="3"/>
    <n v="28540"/>
    <x v="0"/>
    <s v="TEC-AC-10002167"/>
    <x v="2"/>
    <s v="Accessories"/>
    <s v="Imation 8gb Micro Traveldrive Usb 2.0 Flash Drive"/>
    <n v="24"/>
    <n v="0.3"/>
    <n v="16.799999999999997"/>
  </r>
  <r>
    <n v="7871"/>
    <s v="CA-2018-122112"/>
    <x v="145"/>
    <d v="2018-09-29T00:00:00"/>
    <s v="Standard Class"/>
    <s v="CA-11965"/>
    <s v="Carol Adams"/>
    <x v="1"/>
    <x v="0"/>
    <s v="Lakewood"/>
    <x v="24"/>
    <n v="44107"/>
    <x v="3"/>
    <s v="OFF-EN-10004459"/>
    <x v="1"/>
    <s v="Envelopes"/>
    <s v="Security-Tint Envelopes"/>
    <n v="24.448"/>
    <n v="0.4"/>
    <n v="14.668799999999999"/>
  </r>
  <r>
    <n v="7872"/>
    <s v="CA-2017-101672"/>
    <x v="339"/>
    <d v="2017-10-07T00:00:00"/>
    <s v="Standard Class"/>
    <s v="DB-12910"/>
    <s v="Daniel Byrd"/>
    <x v="2"/>
    <x v="0"/>
    <s v="Lake Forest"/>
    <x v="1"/>
    <n v="92630"/>
    <x v="1"/>
    <s v="OFF-LA-10002271"/>
    <x v="1"/>
    <s v="Labels"/>
    <s v="Smead Alpha-Z Color-Coded Second Alphabetical Labels and Starter Set"/>
    <n v="6.16"/>
    <n v="0.4"/>
    <n v="3.6959999999999997"/>
  </r>
  <r>
    <n v="7873"/>
    <s v="CA-2017-101672"/>
    <x v="339"/>
    <d v="2017-10-07T00:00:00"/>
    <s v="Standard Class"/>
    <s v="DB-12910"/>
    <s v="Daniel Byrd"/>
    <x v="2"/>
    <x v="0"/>
    <s v="Lake Forest"/>
    <x v="1"/>
    <n v="92630"/>
    <x v="1"/>
    <s v="FUR-CH-10004063"/>
    <x v="0"/>
    <s v="Chairs"/>
    <s v="Global Deluxe High-Back Managers Chair"/>
    <n v="915.13599999999997"/>
    <n v="0.45"/>
    <n v="503.32480000000004"/>
  </r>
  <r>
    <n v="7874"/>
    <s v="CA-2017-101672"/>
    <x v="339"/>
    <d v="2017-10-07T00:00:00"/>
    <s v="Standard Class"/>
    <s v="DB-12910"/>
    <s v="Daniel Byrd"/>
    <x v="2"/>
    <x v="0"/>
    <s v="Lake Forest"/>
    <x v="1"/>
    <n v="92630"/>
    <x v="1"/>
    <s v="OFF-PA-10004610"/>
    <x v="1"/>
    <s v="Paper"/>
    <s v="Xerox 1900"/>
    <n v="8.56"/>
    <n v="0.4"/>
    <n v="5.1360000000000001"/>
  </r>
  <r>
    <n v="7875"/>
    <s v="CA-2017-101672"/>
    <x v="339"/>
    <d v="2017-10-07T00:00:00"/>
    <s v="Standard Class"/>
    <s v="DB-12910"/>
    <s v="Daniel Byrd"/>
    <x v="2"/>
    <x v="0"/>
    <s v="Lake Forest"/>
    <x v="1"/>
    <n v="92630"/>
    <x v="1"/>
    <s v="OFF-PA-10001878"/>
    <x v="1"/>
    <s v="Paper"/>
    <s v="Xerox 1891"/>
    <n v="97.82"/>
    <n v="0.4"/>
    <n v="58.691999999999993"/>
  </r>
  <r>
    <n v="7876"/>
    <s v="CA-2018-168403"/>
    <x v="428"/>
    <d v="2018-09-15T00:00:00"/>
    <s v="Standard Class"/>
    <s v="DK-12835"/>
    <s v="Damala Kotsonis"/>
    <x v="1"/>
    <x v="0"/>
    <s v="Portland"/>
    <x v="21"/>
    <n v="97206"/>
    <x v="1"/>
    <s v="OFF-PA-10002036"/>
    <x v="1"/>
    <s v="Paper"/>
    <s v="Xerox 1930"/>
    <n v="31.103999999999999"/>
    <n v="0.4"/>
    <n v="18.662399999999998"/>
  </r>
  <r>
    <n v="7877"/>
    <s v="CA-2018-168403"/>
    <x v="428"/>
    <d v="2018-09-15T00:00:00"/>
    <s v="Standard Class"/>
    <s v="DK-12835"/>
    <s v="Damala Kotsonis"/>
    <x v="1"/>
    <x v="0"/>
    <s v="Portland"/>
    <x v="21"/>
    <n v="97206"/>
    <x v="1"/>
    <s v="OFF-AP-10003278"/>
    <x v="1"/>
    <s v="Appliances"/>
    <s v="Belkin 7-Outlet SurgeMaster Home Series"/>
    <n v="11.176"/>
    <n v="0.4"/>
    <n v="6.7055999999999996"/>
  </r>
  <r>
    <n v="7878"/>
    <s v="CA-2016-148705"/>
    <x v="899"/>
    <d v="2016-03-18T00:00:00"/>
    <s v="Standard Class"/>
    <s v="EB-14170"/>
    <s v="Evan Bailliet"/>
    <x v="0"/>
    <x v="0"/>
    <s v="Charlotte"/>
    <x v="3"/>
    <n v="28205"/>
    <x v="0"/>
    <s v="OFF-LA-10001641"/>
    <x v="1"/>
    <s v="Labels"/>
    <s v="Avery 518"/>
    <n v="5.04"/>
    <n v="0.25"/>
    <n v="3.7800000000000002"/>
  </r>
  <r>
    <n v="7879"/>
    <s v="CA-2017-160241"/>
    <x v="896"/>
    <d v="2017-12-04T00:00:00"/>
    <s v="Second Class"/>
    <s v="DR-12940"/>
    <s v="Daniel Raglin"/>
    <x v="2"/>
    <x v="0"/>
    <s v="Aurora"/>
    <x v="10"/>
    <n v="60505"/>
    <x v="2"/>
    <s v="FUR-FU-10003806"/>
    <x v="0"/>
    <s v="Furnishings"/>
    <s v="Tenex Chairmat w/ Average Lip, 45 x 53"/>
    <n v="242.17599999999999"/>
    <n v="0.3"/>
    <n v="169.52319999999997"/>
  </r>
  <r>
    <n v="7880"/>
    <s v="CA-2017-155747"/>
    <x v="403"/>
    <d v="2017-06-21T00:00:00"/>
    <s v="Standard Class"/>
    <s v="JS-15685"/>
    <s v="Jim Sink"/>
    <x v="1"/>
    <x v="0"/>
    <s v="Philadelphia"/>
    <x v="9"/>
    <n v="19140"/>
    <x v="3"/>
    <s v="FUR-TA-10003392"/>
    <x v="0"/>
    <s v="Tables"/>
    <s v="Global Adaptabilities Conference Tables"/>
    <n v="337.17599999999999"/>
    <n v="0.45"/>
    <n v="185.4468"/>
  </r>
  <r>
    <n v="7881"/>
    <s v="CA-2018-118017"/>
    <x v="734"/>
    <d v="2018-12-06T00:00:00"/>
    <s v="Second Class"/>
    <s v="LC-16870"/>
    <s v="Lena Cacioppo"/>
    <x v="0"/>
    <x v="0"/>
    <s v="Thornton"/>
    <x v="22"/>
    <n v="80229"/>
    <x v="1"/>
    <s v="OFF-AR-10003856"/>
    <x v="1"/>
    <s v="Art"/>
    <s v="Newell 344"/>
    <n v="13.343999999999999"/>
    <n v="0.45"/>
    <n v="7.3391999999999999"/>
  </r>
  <r>
    <n v="7882"/>
    <s v="CA-2018-118017"/>
    <x v="734"/>
    <d v="2018-12-06T00:00:00"/>
    <s v="Second Class"/>
    <s v="LC-16870"/>
    <s v="Lena Cacioppo"/>
    <x v="0"/>
    <x v="0"/>
    <s v="Thornton"/>
    <x v="22"/>
    <n v="80229"/>
    <x v="1"/>
    <s v="TEC-AC-10002006"/>
    <x v="2"/>
    <s v="Accessories"/>
    <s v="Memorex Micro Travel Drive 16 GB"/>
    <n v="76.751999999999995"/>
    <n v="0.45"/>
    <n v="42.2136"/>
  </r>
  <r>
    <n v="7883"/>
    <s v="CA-2018-118017"/>
    <x v="734"/>
    <d v="2018-12-06T00:00:00"/>
    <s v="Second Class"/>
    <s v="LC-16870"/>
    <s v="Lena Cacioppo"/>
    <x v="0"/>
    <x v="0"/>
    <s v="Thornton"/>
    <x v="22"/>
    <n v="80229"/>
    <x v="1"/>
    <s v="TEC-AC-10002006"/>
    <x v="2"/>
    <s v="Accessories"/>
    <s v="Memorex Micro Travel Drive 16 GB"/>
    <n v="102.336"/>
    <n v="0.45"/>
    <n v="56.284800000000004"/>
  </r>
  <r>
    <n v="7884"/>
    <s v="CA-2018-118017"/>
    <x v="734"/>
    <d v="2018-12-06T00:00:00"/>
    <s v="Second Class"/>
    <s v="LC-16870"/>
    <s v="Lena Cacioppo"/>
    <x v="0"/>
    <x v="0"/>
    <s v="Thornton"/>
    <x v="22"/>
    <n v="80229"/>
    <x v="1"/>
    <s v="OFF-PA-10002246"/>
    <x v="1"/>
    <s v="Paper"/>
    <s v="Wirebound Four 2-3/4 x 5 Forms per Page, 400 Sets per Book"/>
    <n v="10.32"/>
    <n v="0.4"/>
    <n v="6.1920000000000002"/>
  </r>
  <r>
    <n v="7885"/>
    <s v="CA-2018-118017"/>
    <x v="734"/>
    <d v="2018-12-06T00:00:00"/>
    <s v="Second Class"/>
    <s v="LC-16870"/>
    <s v="Lena Cacioppo"/>
    <x v="0"/>
    <x v="0"/>
    <s v="Thornton"/>
    <x v="22"/>
    <n v="80229"/>
    <x v="1"/>
    <s v="OFF-SU-10004782"/>
    <x v="1"/>
    <s v="Supplies"/>
    <s v="Elite 5 Scissors"/>
    <n v="47.32"/>
    <n v="0.45"/>
    <n v="26.026000000000003"/>
  </r>
  <r>
    <n v="7886"/>
    <s v="CA-2018-118017"/>
    <x v="734"/>
    <d v="2018-12-06T00:00:00"/>
    <s v="Second Class"/>
    <s v="LC-16870"/>
    <s v="Lena Cacioppo"/>
    <x v="0"/>
    <x v="0"/>
    <s v="Thornton"/>
    <x v="22"/>
    <n v="80229"/>
    <x v="1"/>
    <s v="FUR-FU-10004351"/>
    <x v="0"/>
    <s v="Furnishings"/>
    <s v="Staple-based wall hangings"/>
    <n v="23.376000000000001"/>
    <n v="0.4"/>
    <n v="14.025600000000001"/>
  </r>
  <r>
    <n v="7887"/>
    <s v="CA-2018-118017"/>
    <x v="734"/>
    <d v="2018-12-06T00:00:00"/>
    <s v="Second Class"/>
    <s v="LC-16870"/>
    <s v="Lena Cacioppo"/>
    <x v="0"/>
    <x v="0"/>
    <s v="Thornton"/>
    <x v="22"/>
    <n v="80229"/>
    <x v="1"/>
    <s v="FUR-FU-10004270"/>
    <x v="0"/>
    <s v="Furnishings"/>
    <s v="Eldon Image Series Desk Accessories, Burgundy"/>
    <n v="16.72"/>
    <n v="0.4"/>
    <n v="10.031999999999998"/>
  </r>
  <r>
    <n v="7888"/>
    <s v="CA-2018-118017"/>
    <x v="734"/>
    <d v="2018-12-06T00:00:00"/>
    <s v="Second Class"/>
    <s v="LC-16870"/>
    <s v="Lena Cacioppo"/>
    <x v="0"/>
    <x v="0"/>
    <s v="Thornton"/>
    <x v="22"/>
    <n v="80229"/>
    <x v="1"/>
    <s v="FUR-FU-10004053"/>
    <x v="0"/>
    <s v="Furnishings"/>
    <s v="DAX Two-Tone Silver Metal Document Frame"/>
    <n v="16.192"/>
    <n v="0.4"/>
    <n v="9.7151999999999994"/>
  </r>
  <r>
    <n v="7889"/>
    <s v="CA-2017-113117"/>
    <x v="765"/>
    <d v="2017-08-22T00:00:00"/>
    <s v="Standard Class"/>
    <s v="JP-15520"/>
    <s v="Jeremy Pistek"/>
    <x v="0"/>
    <x v="0"/>
    <s v="Davis"/>
    <x v="1"/>
    <n v="95616"/>
    <x v="1"/>
    <s v="OFF-PA-10000019"/>
    <x v="1"/>
    <s v="Paper"/>
    <s v="Xerox 1931"/>
    <n v="32.4"/>
    <n v="0.4"/>
    <n v="19.439999999999998"/>
  </r>
  <r>
    <n v="7890"/>
    <s v="CA-2017-148684"/>
    <x v="591"/>
    <d v="2017-12-29T00:00:00"/>
    <s v="Standard Class"/>
    <s v="TS-21655"/>
    <s v="Trudy Schmidt"/>
    <x v="0"/>
    <x v="0"/>
    <s v="Fayetteville"/>
    <x v="36"/>
    <n v="72701"/>
    <x v="0"/>
    <s v="OFF-AR-10003811"/>
    <x v="1"/>
    <s v="Art"/>
    <s v="Newell 327"/>
    <n v="19.89"/>
    <n v="0.3"/>
    <n v="13.923"/>
  </r>
  <r>
    <n v="7891"/>
    <s v="CA-2017-148684"/>
    <x v="591"/>
    <d v="2017-12-29T00:00:00"/>
    <s v="Standard Class"/>
    <s v="TS-21655"/>
    <s v="Trudy Schmidt"/>
    <x v="0"/>
    <x v="0"/>
    <s v="Fayetteville"/>
    <x v="36"/>
    <n v="72701"/>
    <x v="0"/>
    <s v="TEC-AC-10001838"/>
    <x v="2"/>
    <s v="Accessories"/>
    <s v="Razer Tiamat Over Ear 7.1 Surround Sound PC Gaming Headset"/>
    <n v="399.98"/>
    <n v="0.3"/>
    <n v="279.98599999999999"/>
  </r>
  <r>
    <n v="7892"/>
    <s v="CA-2017-148684"/>
    <x v="591"/>
    <d v="2017-12-29T00:00:00"/>
    <s v="Standard Class"/>
    <s v="TS-21655"/>
    <s v="Trudy Schmidt"/>
    <x v="0"/>
    <x v="0"/>
    <s v="Fayetteville"/>
    <x v="36"/>
    <n v="72701"/>
    <x v="0"/>
    <s v="FUR-FU-10003553"/>
    <x v="0"/>
    <s v="Furnishings"/>
    <s v="Howard Miller 13-1/2 Diameter Rosebrook Wall Clock"/>
    <n v="343.85"/>
    <n v="0.25"/>
    <n v="257.88750000000005"/>
  </r>
  <r>
    <n v="7893"/>
    <s v="CA-2017-148684"/>
    <x v="591"/>
    <d v="2017-12-29T00:00:00"/>
    <s v="Standard Class"/>
    <s v="TS-21655"/>
    <s v="Trudy Schmidt"/>
    <x v="0"/>
    <x v="0"/>
    <s v="Fayetteville"/>
    <x v="36"/>
    <n v="72701"/>
    <x v="0"/>
    <s v="OFF-PA-10003302"/>
    <x v="1"/>
    <s v="Paper"/>
    <s v="Xerox 1906"/>
    <n v="106.32"/>
    <n v="0.25"/>
    <n v="79.739999999999995"/>
  </r>
  <r>
    <n v="7894"/>
    <s v="CA-2018-125367"/>
    <x v="283"/>
    <d v="2018-07-30T00:00:00"/>
    <s v="Standard Class"/>
    <s v="NM-18445"/>
    <s v="Nathan Mautz"/>
    <x v="2"/>
    <x v="0"/>
    <s v="New York City"/>
    <x v="15"/>
    <n v="10011"/>
    <x v="3"/>
    <s v="OFF-BI-10002412"/>
    <x v="1"/>
    <s v="Binders"/>
    <s v="Wilson Jones “Snap” Scratch Pad Binder Tool for Ring Binders"/>
    <n v="13.92"/>
    <n v="0.4"/>
    <n v="8.3520000000000003"/>
  </r>
  <r>
    <n v="7895"/>
    <s v="CA-2018-124744"/>
    <x v="548"/>
    <d v="2018-06-25T00:00:00"/>
    <s v="Standard Class"/>
    <s v="EH-14125"/>
    <s v="Eugene Hildebrand"/>
    <x v="2"/>
    <x v="0"/>
    <s v="Wheeling"/>
    <x v="48"/>
    <n v="26003"/>
    <x v="3"/>
    <s v="OFF-BI-10002852"/>
    <x v="1"/>
    <s v="Binders"/>
    <s v="Ibico Standard Transparent Covers"/>
    <n v="82.4"/>
    <n v="0.4"/>
    <n v="49.440000000000005"/>
  </r>
  <r>
    <n v="7896"/>
    <s v="CA-2018-124744"/>
    <x v="548"/>
    <d v="2018-06-25T00:00:00"/>
    <s v="Standard Class"/>
    <s v="EH-14125"/>
    <s v="Eugene Hildebrand"/>
    <x v="2"/>
    <x v="0"/>
    <s v="Wheeling"/>
    <x v="48"/>
    <n v="26003"/>
    <x v="3"/>
    <s v="OFF-BI-10000145"/>
    <x v="1"/>
    <s v="Binders"/>
    <s v="Zipper Ring Binder Pockets"/>
    <n v="6.24"/>
    <n v="0.4"/>
    <n v="3.7439999999999998"/>
  </r>
  <r>
    <n v="7897"/>
    <s v="CA-2018-124744"/>
    <x v="548"/>
    <d v="2018-06-25T00:00:00"/>
    <s v="Standard Class"/>
    <s v="EH-14125"/>
    <s v="Eugene Hildebrand"/>
    <x v="2"/>
    <x v="0"/>
    <s v="Wheeling"/>
    <x v="48"/>
    <n v="26003"/>
    <x v="3"/>
    <s v="OFF-PA-10001970"/>
    <x v="1"/>
    <s v="Paper"/>
    <s v="Xerox 1908"/>
    <n v="447.84"/>
    <n v="0.4"/>
    <n v="268.70399999999995"/>
  </r>
  <r>
    <n v="7898"/>
    <s v="CA-2018-128363"/>
    <x v="802"/>
    <d v="2018-08-18T00:00:00"/>
    <s v="Standard Class"/>
    <s v="DC-12850"/>
    <s v="Dan Campbell"/>
    <x v="0"/>
    <x v="0"/>
    <s v="Memphis"/>
    <x v="18"/>
    <n v="38109"/>
    <x v="0"/>
    <s v="OFF-AP-10001563"/>
    <x v="1"/>
    <s v="Appliances"/>
    <s v="Belkin Premiere Surge Master II 8-outlet surge protector"/>
    <n v="272.048"/>
    <n v="0.25"/>
    <n v="204.036"/>
  </r>
  <r>
    <n v="7899"/>
    <s v="CA-2018-128363"/>
    <x v="802"/>
    <d v="2018-08-18T00:00:00"/>
    <s v="Standard Class"/>
    <s v="DC-12850"/>
    <s v="Dan Campbell"/>
    <x v="0"/>
    <x v="0"/>
    <s v="Memphis"/>
    <x v="18"/>
    <n v="38109"/>
    <x v="0"/>
    <s v="OFF-BI-10001359"/>
    <x v="1"/>
    <s v="Binders"/>
    <s v="GBC DocuBind TL300 Electric Binding System"/>
    <n v="1614.5820000000001"/>
    <n v="0.25"/>
    <n v="1210.9365"/>
  </r>
  <r>
    <n v="7900"/>
    <s v="CA-2018-128363"/>
    <x v="802"/>
    <d v="2018-08-18T00:00:00"/>
    <s v="Standard Class"/>
    <s v="DC-12850"/>
    <s v="Dan Campbell"/>
    <x v="0"/>
    <x v="0"/>
    <s v="Memphis"/>
    <x v="18"/>
    <n v="38109"/>
    <x v="0"/>
    <s v="OFF-FA-10003495"/>
    <x v="1"/>
    <s v="Fasteners"/>
    <s v="Staples"/>
    <n v="24.32"/>
    <n v="0.25"/>
    <n v="18.240000000000002"/>
  </r>
  <r>
    <n v="7901"/>
    <s v="CA-2018-128363"/>
    <x v="802"/>
    <d v="2018-08-18T00:00:00"/>
    <s v="Standard Class"/>
    <s v="DC-12850"/>
    <s v="Dan Campbell"/>
    <x v="0"/>
    <x v="0"/>
    <s v="Memphis"/>
    <x v="18"/>
    <n v="38109"/>
    <x v="0"/>
    <s v="TEC-AC-10003709"/>
    <x v="2"/>
    <s v="Accessories"/>
    <s v="Maxell 4.7GB DVD-R 5/Pack"/>
    <n v="1.5840000000000001"/>
    <n v="0.3"/>
    <n v="1.1088"/>
  </r>
  <r>
    <n v="7902"/>
    <s v="CA-2018-128363"/>
    <x v="802"/>
    <d v="2018-08-18T00:00:00"/>
    <s v="Standard Class"/>
    <s v="DC-12850"/>
    <s v="Dan Campbell"/>
    <x v="0"/>
    <x v="0"/>
    <s v="Memphis"/>
    <x v="18"/>
    <n v="38109"/>
    <x v="0"/>
    <s v="FUR-FU-10003268"/>
    <x v="0"/>
    <s v="Furnishings"/>
    <s v="Eldon Radial Chair Mat for Low to Medium Pile Carpets"/>
    <n v="31.984000000000002"/>
    <n v="0.25"/>
    <n v="23.988"/>
  </r>
  <r>
    <n v="7903"/>
    <s v="CA-2018-128363"/>
    <x v="802"/>
    <d v="2018-08-18T00:00:00"/>
    <s v="Standard Class"/>
    <s v="DC-12850"/>
    <s v="Dan Campbell"/>
    <x v="0"/>
    <x v="0"/>
    <s v="Memphis"/>
    <x v="18"/>
    <n v="38109"/>
    <x v="0"/>
    <s v="OFF-EN-10003845"/>
    <x v="1"/>
    <s v="Envelopes"/>
    <s v="Colored Envelopes"/>
    <n v="14.76"/>
    <n v="0.25"/>
    <n v="11.07"/>
  </r>
  <r>
    <n v="7904"/>
    <s v="CA-2018-128363"/>
    <x v="802"/>
    <d v="2018-08-18T00:00:00"/>
    <s v="Standard Class"/>
    <s v="DC-12850"/>
    <s v="Dan Campbell"/>
    <x v="0"/>
    <x v="0"/>
    <s v="Memphis"/>
    <x v="18"/>
    <n v="38109"/>
    <x v="0"/>
    <s v="FUR-CH-10002073"/>
    <x v="0"/>
    <s v="Chairs"/>
    <s v="Hon Olson Stacker Chairs"/>
    <n v="423.64800000000002"/>
    <n v="0.3"/>
    <n v="296.55360000000002"/>
  </r>
  <r>
    <n v="7905"/>
    <s v="CA-2016-126669"/>
    <x v="209"/>
    <d v="2016-11-13T00:00:00"/>
    <s v="Standard Class"/>
    <s v="DO-13645"/>
    <s v="Doug OConnell"/>
    <x v="0"/>
    <x v="0"/>
    <s v="Houston"/>
    <x v="5"/>
    <n v="77036"/>
    <x v="2"/>
    <s v="OFF-PA-10001357"/>
    <x v="1"/>
    <s v="Paper"/>
    <s v="Xerox 1886"/>
    <n v="76.64"/>
    <n v="0.3"/>
    <n v="53.647999999999996"/>
  </r>
  <r>
    <n v="7906"/>
    <s v="US-2016-118766"/>
    <x v="52"/>
    <d v="2016-10-22T00:00:00"/>
    <s v="Standard Class"/>
    <s v="LS-16975"/>
    <s v="Lindsay Shagiari"/>
    <x v="2"/>
    <x v="0"/>
    <s v="Dallas"/>
    <x v="5"/>
    <n v="75217"/>
    <x v="2"/>
    <s v="OFF-EN-10001415"/>
    <x v="1"/>
    <s v="Envelopes"/>
    <s v="Staple envelope"/>
    <n v="4.4640000000000004"/>
    <n v="0.3"/>
    <n v="3.1248"/>
  </r>
  <r>
    <n v="7907"/>
    <s v="US-2016-118766"/>
    <x v="52"/>
    <d v="2016-10-22T00:00:00"/>
    <s v="Standard Class"/>
    <s v="LS-16975"/>
    <s v="Lindsay Shagiari"/>
    <x v="2"/>
    <x v="0"/>
    <s v="Dallas"/>
    <x v="5"/>
    <n v="75217"/>
    <x v="2"/>
    <s v="OFF-BI-10002813"/>
    <x v="1"/>
    <s v="Binders"/>
    <s v="Avery Reinforcements for Hole-Punch Pages"/>
    <n v="3.96"/>
    <n v="0.3"/>
    <n v="2.7719999999999998"/>
  </r>
  <r>
    <n v="7908"/>
    <s v="CA-2017-112585"/>
    <x v="679"/>
    <d v="2017-08-02T00:00:00"/>
    <s v="First Class"/>
    <s v="RW-19630"/>
    <s v="Rob Williams"/>
    <x v="1"/>
    <x v="0"/>
    <s v="San Francisco"/>
    <x v="1"/>
    <n v="94122"/>
    <x v="1"/>
    <s v="OFF-AP-10003849"/>
    <x v="1"/>
    <s v="Appliances"/>
    <s v="Hoover Shoulder Vac Commercial Portable Vacuum"/>
    <n v="715.64"/>
    <n v="0.4"/>
    <n v="429.38399999999996"/>
  </r>
  <r>
    <n v="7909"/>
    <s v="CA-2017-149762"/>
    <x v="275"/>
    <d v="2017-12-07T00:00:00"/>
    <s v="Standard Class"/>
    <s v="RD-19720"/>
    <s v="Roger Demir"/>
    <x v="0"/>
    <x v="0"/>
    <s v="Morgan Hill"/>
    <x v="1"/>
    <n v="95037"/>
    <x v="1"/>
    <s v="FUR-TA-10004147"/>
    <x v="0"/>
    <s v="Tables"/>
    <s v="Hon 4060 Series Tables"/>
    <n v="268.70400000000001"/>
    <n v="0.45"/>
    <n v="147.78720000000001"/>
  </r>
  <r>
    <n v="7910"/>
    <s v="CA-2017-149762"/>
    <x v="275"/>
    <d v="2017-12-07T00:00:00"/>
    <s v="Standard Class"/>
    <s v="RD-19720"/>
    <s v="Roger Demir"/>
    <x v="0"/>
    <x v="0"/>
    <s v="Morgan Hill"/>
    <x v="1"/>
    <n v="95037"/>
    <x v="1"/>
    <s v="OFF-AR-10001662"/>
    <x v="1"/>
    <s v="Art"/>
    <s v="Rogers Handheld Barrel Pencil Sharpener"/>
    <n v="21.92"/>
    <n v="0.45"/>
    <n v="12.056000000000003"/>
  </r>
  <r>
    <n v="7911"/>
    <s v="CA-2017-149762"/>
    <x v="275"/>
    <d v="2017-12-07T00:00:00"/>
    <s v="Standard Class"/>
    <s v="RD-19720"/>
    <s v="Roger Demir"/>
    <x v="0"/>
    <x v="0"/>
    <s v="Morgan Hill"/>
    <x v="1"/>
    <n v="95037"/>
    <x v="1"/>
    <s v="OFF-ST-10001558"/>
    <x v="1"/>
    <s v="Storage"/>
    <s v="Acco Perma 4000 Stacking Storage Drawers"/>
    <n v="48.72"/>
    <n v="0.5"/>
    <n v="24.36"/>
  </r>
  <r>
    <n v="7912"/>
    <s v="CA-2017-149762"/>
    <x v="275"/>
    <d v="2017-12-07T00:00:00"/>
    <s v="Standard Class"/>
    <s v="RD-19720"/>
    <s v="Roger Demir"/>
    <x v="0"/>
    <x v="0"/>
    <s v="Morgan Hill"/>
    <x v="1"/>
    <n v="95037"/>
    <x v="1"/>
    <s v="FUR-BO-10001337"/>
    <x v="0"/>
    <s v="Bookcases"/>
    <s v="OSullivan Living Dimensions 2-Shelf Bookcases"/>
    <n v="205.666"/>
    <n v="0.5"/>
    <n v="102.833"/>
  </r>
  <r>
    <n v="7913"/>
    <s v="CA-2017-167605"/>
    <x v="236"/>
    <d v="2017-04-30T00:00:00"/>
    <s v="Second Class"/>
    <s v="RB-19570"/>
    <s v="Rob Beeghly"/>
    <x v="0"/>
    <x v="0"/>
    <s v="Saint Charles"/>
    <x v="10"/>
    <n v="60174"/>
    <x v="2"/>
    <s v="FUR-FU-10001602"/>
    <x v="0"/>
    <s v="Furnishings"/>
    <s v="Eldon Delta Triangular Chair Mat, 52 x 58, Clear"/>
    <n v="30.344000000000001"/>
    <n v="0.3"/>
    <n v="21.2408"/>
  </r>
  <r>
    <n v="7914"/>
    <s v="US-2018-105697"/>
    <x v="326"/>
    <d v="2018-08-27T00:00:00"/>
    <s v="First Class"/>
    <s v="JE-15715"/>
    <s v="Joe Elijah"/>
    <x v="0"/>
    <x v="0"/>
    <s v="Cleveland"/>
    <x v="24"/>
    <n v="44105"/>
    <x v="3"/>
    <s v="OFF-ST-10003996"/>
    <x v="1"/>
    <s v="Storage"/>
    <s v="Letter/Legal File Tote with Clear Snap-On Lid, Black Granite"/>
    <n v="25.696000000000002"/>
    <n v="0.5"/>
    <n v="12.848000000000001"/>
  </r>
  <r>
    <n v="7915"/>
    <s v="CA-2018-165323"/>
    <x v="46"/>
    <d v="2018-06-21T00:00:00"/>
    <s v="Standard Class"/>
    <s v="SR-20740"/>
    <s v="Steven Roelle"/>
    <x v="2"/>
    <x v="0"/>
    <s v="New York City"/>
    <x v="15"/>
    <n v="10024"/>
    <x v="3"/>
    <s v="TEC-MA-10003673"/>
    <x v="2"/>
    <s v="Machines"/>
    <s v="Hewlett-Packard Desktjet 6988DT Refurbished Printer"/>
    <n v="3404.5"/>
    <n v="0.45"/>
    <n v="1872.4750000000001"/>
  </r>
  <r>
    <n v="7916"/>
    <s v="CA-2018-165323"/>
    <x v="46"/>
    <d v="2018-06-21T00:00:00"/>
    <s v="Standard Class"/>
    <s v="SR-20740"/>
    <s v="Steven Roelle"/>
    <x v="2"/>
    <x v="0"/>
    <s v="New York City"/>
    <x v="15"/>
    <n v="10024"/>
    <x v="3"/>
    <s v="TEC-AC-10004992"/>
    <x v="2"/>
    <s v="Accessories"/>
    <s v="Kingston Digital DataTraveler 64GB USB 2.0"/>
    <n v="101.34"/>
    <n v="0.45"/>
    <n v="55.737000000000009"/>
  </r>
  <r>
    <n v="7917"/>
    <s v="CA-2016-110891"/>
    <x v="312"/>
    <d v="2016-11-24T00:00:00"/>
    <s v="Standard Class"/>
    <s v="PO-19195"/>
    <s v="Phillina Ober"/>
    <x v="2"/>
    <x v="0"/>
    <s v="Philadelphia"/>
    <x v="9"/>
    <n v="19140"/>
    <x v="3"/>
    <s v="FUR-CH-10002880"/>
    <x v="0"/>
    <s v="Chairs"/>
    <s v="Global High-Back Leather Tilter, Burgundy"/>
    <n v="344.37200000000001"/>
    <n v="0.45"/>
    <n v="189.40460000000002"/>
  </r>
  <r>
    <n v="7918"/>
    <s v="CA-2018-100783"/>
    <x v="507"/>
    <d v="2018-09-08T00:00:00"/>
    <s v="Second Class"/>
    <s v="JK-16120"/>
    <s v="Julie Kriz"/>
    <x v="2"/>
    <x v="0"/>
    <s v="Garland"/>
    <x v="5"/>
    <n v="75043"/>
    <x v="2"/>
    <s v="OFF-AR-10000380"/>
    <x v="1"/>
    <s v="Art"/>
    <s v="Hunt PowerHouse Electric Pencil Sharpener, Blue"/>
    <n v="30.384"/>
    <n v="0.35"/>
    <n v="19.749600000000001"/>
  </r>
  <r>
    <n v="7919"/>
    <s v="CA-2016-152513"/>
    <x v="433"/>
    <d v="2016-07-08T00:00:00"/>
    <s v="Second Class"/>
    <s v="JP-16135"/>
    <s v="Julie Prescott"/>
    <x v="2"/>
    <x v="0"/>
    <s v="San Diego"/>
    <x v="1"/>
    <n v="92024"/>
    <x v="1"/>
    <s v="OFF-BI-10002706"/>
    <x v="1"/>
    <s v="Binders"/>
    <s v="Avery Premier Heavy-Duty Binder with Round Locking Rings"/>
    <n v="22.847999999999999"/>
    <n v="0.4"/>
    <n v="13.708799999999998"/>
  </r>
  <r>
    <n v="7920"/>
    <s v="CA-2018-139822"/>
    <x v="175"/>
    <d v="2018-09-21T00:00:00"/>
    <s v="Standard Class"/>
    <s v="Dp-13240"/>
    <s v="Dean percer"/>
    <x v="2"/>
    <x v="0"/>
    <s v="Waterbury"/>
    <x v="29"/>
    <n v="6708"/>
    <x v="3"/>
    <s v="OFF-ST-10000943"/>
    <x v="1"/>
    <s v="Storage"/>
    <s v="Eldon ProFile File N Store Portable File Tub Letter/Legal Size Black"/>
    <n v="38.619999999999997"/>
    <n v="0.5"/>
    <n v="19.309999999999999"/>
  </r>
  <r>
    <n v="7921"/>
    <s v="CA-2018-139822"/>
    <x v="175"/>
    <d v="2018-09-21T00:00:00"/>
    <s v="Standard Class"/>
    <s v="Dp-13240"/>
    <s v="Dean percer"/>
    <x v="2"/>
    <x v="0"/>
    <s v="Waterbury"/>
    <x v="29"/>
    <n v="6708"/>
    <x v="3"/>
    <s v="TEC-AC-10001090"/>
    <x v="2"/>
    <s v="Accessories"/>
    <s v="Micro Innovations Wireless Classic Keyboard with Mouse"/>
    <n v="59.98"/>
    <n v="0.45"/>
    <n v="32.989000000000004"/>
  </r>
  <r>
    <n v="7922"/>
    <s v="CA-2018-107713"/>
    <x v="677"/>
    <d v="2018-03-17T00:00:00"/>
    <s v="Standard Class"/>
    <s v="JB-16000"/>
    <s v="Joy Bell-"/>
    <x v="0"/>
    <x v="0"/>
    <s v="Columbia"/>
    <x v="39"/>
    <n v="21044"/>
    <x v="3"/>
    <s v="OFF-BI-10002026"/>
    <x v="1"/>
    <s v="Binders"/>
    <s v="Avery Arch Ring Binders"/>
    <n v="174.3"/>
    <n v="0.4"/>
    <n v="104.58"/>
  </r>
  <r>
    <n v="7923"/>
    <s v="CA-2018-134096"/>
    <x v="241"/>
    <d v="2018-09-29T00:00:00"/>
    <s v="Standard Class"/>
    <s v="PP-18955"/>
    <s v="Paul Prost"/>
    <x v="2"/>
    <x v="0"/>
    <s v="Hollywood"/>
    <x v="2"/>
    <n v="33021"/>
    <x v="0"/>
    <s v="TEC-PH-10000526"/>
    <x v="2"/>
    <s v="Phones"/>
    <s v="Vtech CS6719"/>
    <n v="383.96"/>
    <n v="0.25"/>
    <n v="287.96999999999997"/>
  </r>
  <r>
    <n v="7924"/>
    <s v="CA-2018-134096"/>
    <x v="241"/>
    <d v="2018-09-29T00:00:00"/>
    <s v="Standard Class"/>
    <s v="PP-18955"/>
    <s v="Paul Prost"/>
    <x v="2"/>
    <x v="0"/>
    <s v="Hollywood"/>
    <x v="2"/>
    <n v="33021"/>
    <x v="0"/>
    <s v="OFF-BI-10004002"/>
    <x v="1"/>
    <s v="Binders"/>
    <s v="Wilson Jones International Size A4 Ring Binders"/>
    <n v="15.57"/>
    <n v="0.25"/>
    <n v="11.6775"/>
  </r>
  <r>
    <n v="7925"/>
    <s v="CA-2017-125843"/>
    <x v="572"/>
    <d v="2017-08-16T00:00:00"/>
    <s v="First Class"/>
    <s v="RF-19840"/>
    <s v="Roy Französisch"/>
    <x v="0"/>
    <x v="0"/>
    <s v="Springfield"/>
    <x v="17"/>
    <n v="22153"/>
    <x v="0"/>
    <s v="OFF-BI-10002309"/>
    <x v="1"/>
    <s v="Binders"/>
    <s v="Avery Heavy-Duty EZD  Binder With Locking Rings"/>
    <n v="22.32"/>
    <n v="0.25"/>
    <n v="16.740000000000002"/>
  </r>
  <r>
    <n v="7926"/>
    <s v="CA-2017-125843"/>
    <x v="572"/>
    <d v="2017-08-16T00:00:00"/>
    <s v="First Class"/>
    <s v="RF-19840"/>
    <s v="Roy Französisch"/>
    <x v="0"/>
    <x v="0"/>
    <s v="Springfield"/>
    <x v="17"/>
    <n v="22153"/>
    <x v="0"/>
    <s v="OFF-LA-10003923"/>
    <x v="1"/>
    <s v="Labels"/>
    <s v="Alphabetical Labels for Top Tab Filing"/>
    <n v="103.6"/>
    <n v="0.25"/>
    <n v="77.699999999999989"/>
  </r>
  <r>
    <n v="7927"/>
    <s v="CA-2018-120404"/>
    <x v="225"/>
    <d v="2018-11-24T00:00:00"/>
    <s v="Second Class"/>
    <s v="KH-16330"/>
    <s v="Katharine Harms"/>
    <x v="1"/>
    <x v="0"/>
    <s v="New York City"/>
    <x v="15"/>
    <n v="10035"/>
    <x v="3"/>
    <s v="TEC-AC-10003433"/>
    <x v="2"/>
    <s v="Accessories"/>
    <s v="Maxell 4.7GB DVD+R 5/Pack"/>
    <n v="2.97"/>
    <n v="0.45"/>
    <n v="1.6335000000000002"/>
  </r>
  <r>
    <n v="7928"/>
    <s v="CA-2018-120404"/>
    <x v="225"/>
    <d v="2018-11-24T00:00:00"/>
    <s v="Second Class"/>
    <s v="KH-16330"/>
    <s v="Katharine Harms"/>
    <x v="1"/>
    <x v="0"/>
    <s v="New York City"/>
    <x v="15"/>
    <n v="10035"/>
    <x v="3"/>
    <s v="TEC-PH-10001363"/>
    <x v="2"/>
    <s v="Phones"/>
    <s v="Apple iPhone 5S"/>
    <n v="569.99"/>
    <n v="0.4"/>
    <n v="341.99399999999997"/>
  </r>
  <r>
    <n v="7929"/>
    <s v="CA-2018-120404"/>
    <x v="225"/>
    <d v="2018-11-24T00:00:00"/>
    <s v="Second Class"/>
    <s v="KH-16330"/>
    <s v="Katharine Harms"/>
    <x v="1"/>
    <x v="0"/>
    <s v="New York City"/>
    <x v="15"/>
    <n v="10035"/>
    <x v="3"/>
    <s v="FUR-FU-10000820"/>
    <x v="0"/>
    <s v="Furnishings"/>
    <s v="Tensor Brushed Steel Torchiere Floor Lamp"/>
    <n v="50.97"/>
    <n v="0.4"/>
    <n v="30.581999999999997"/>
  </r>
  <r>
    <n v="7930"/>
    <s v="CA-2018-167549"/>
    <x v="800"/>
    <d v="2018-07-27T00:00:00"/>
    <s v="First Class"/>
    <s v="EM-14200"/>
    <s v="Evan Minnotte"/>
    <x v="2"/>
    <x v="0"/>
    <s v="Dallas"/>
    <x v="5"/>
    <n v="75217"/>
    <x v="2"/>
    <s v="FUR-TA-10004767"/>
    <x v="0"/>
    <s v="Tables"/>
    <s v="Safco Drafting Table"/>
    <n v="298.11599999999999"/>
    <n v="0.35"/>
    <n v="193.77539999999999"/>
  </r>
  <r>
    <n v="7931"/>
    <s v="CA-2017-120082"/>
    <x v="869"/>
    <d v="2017-03-27T00:00:00"/>
    <s v="Second Class"/>
    <s v="DK-12835"/>
    <s v="Damala Kotsonis"/>
    <x v="1"/>
    <x v="0"/>
    <s v="New York City"/>
    <x v="15"/>
    <n v="10024"/>
    <x v="3"/>
    <s v="OFF-AR-10001955"/>
    <x v="1"/>
    <s v="Art"/>
    <s v="Newell 319"/>
    <n v="59.52"/>
    <n v="0.45"/>
    <n v="32.736000000000004"/>
  </r>
  <r>
    <n v="7932"/>
    <s v="US-2017-168095"/>
    <x v="692"/>
    <d v="2017-07-20T00:00:00"/>
    <s v="Standard Class"/>
    <s v="MC-17425"/>
    <s v="Mark Cousins"/>
    <x v="1"/>
    <x v="0"/>
    <s v="Portland"/>
    <x v="21"/>
    <n v="97206"/>
    <x v="1"/>
    <s v="FUR-CH-10004886"/>
    <x v="0"/>
    <s v="Chairs"/>
    <s v="Bevis Steel Folding Chairs"/>
    <n v="230.28"/>
    <n v="0.45"/>
    <n v="126.65400000000001"/>
  </r>
  <r>
    <n v="7933"/>
    <s v="US-2017-168095"/>
    <x v="692"/>
    <d v="2017-07-20T00:00:00"/>
    <s v="Standard Class"/>
    <s v="MC-17425"/>
    <s v="Mark Cousins"/>
    <x v="1"/>
    <x v="0"/>
    <s v="Portland"/>
    <x v="21"/>
    <n v="97206"/>
    <x v="1"/>
    <s v="OFF-PA-10003641"/>
    <x v="1"/>
    <s v="Paper"/>
    <s v="Xerox 1909"/>
    <n v="105.52"/>
    <n v="0.4"/>
    <n v="63.311999999999998"/>
  </r>
  <r>
    <n v="7934"/>
    <s v="CA-2018-166093"/>
    <x v="629"/>
    <d v="2018-08-24T00:00:00"/>
    <s v="Standard Class"/>
    <s v="RW-19540"/>
    <s v="Rick Wilson"/>
    <x v="1"/>
    <x v="0"/>
    <s v="Brentwood"/>
    <x v="1"/>
    <n v="94513"/>
    <x v="1"/>
    <s v="OFF-EN-10003134"/>
    <x v="1"/>
    <s v="Envelopes"/>
    <s v="Staple envelope"/>
    <n v="23.36"/>
    <n v="0.4"/>
    <n v="14.016"/>
  </r>
  <r>
    <n v="7935"/>
    <s v="CA-2018-166093"/>
    <x v="629"/>
    <d v="2018-08-24T00:00:00"/>
    <s v="Standard Class"/>
    <s v="RW-19540"/>
    <s v="Rick Wilson"/>
    <x v="1"/>
    <x v="0"/>
    <s v="Brentwood"/>
    <x v="1"/>
    <n v="94513"/>
    <x v="1"/>
    <s v="TEC-PH-10002564"/>
    <x v="2"/>
    <s v="Phones"/>
    <s v="OtterBox Defender Series Case - Samsung Galaxy S4"/>
    <n v="71.975999999999999"/>
    <n v="0.4"/>
    <n v="43.185600000000001"/>
  </r>
  <r>
    <n v="7936"/>
    <s v="CA-2018-166093"/>
    <x v="629"/>
    <d v="2018-08-24T00:00:00"/>
    <s v="Standard Class"/>
    <s v="RW-19540"/>
    <s v="Rick Wilson"/>
    <x v="1"/>
    <x v="0"/>
    <s v="Brentwood"/>
    <x v="1"/>
    <n v="94513"/>
    <x v="1"/>
    <s v="OFF-PA-10003893"/>
    <x v="1"/>
    <s v="Paper"/>
    <s v="Xerox 1962"/>
    <n v="8.56"/>
    <n v="0.4"/>
    <n v="5.1360000000000001"/>
  </r>
  <r>
    <n v="7937"/>
    <s v="CA-2018-166093"/>
    <x v="629"/>
    <d v="2018-08-24T00:00:00"/>
    <s v="Standard Class"/>
    <s v="RW-19540"/>
    <s v="Rick Wilson"/>
    <x v="1"/>
    <x v="0"/>
    <s v="Brentwood"/>
    <x v="1"/>
    <n v="94513"/>
    <x v="1"/>
    <s v="OFF-BI-10000174"/>
    <x v="1"/>
    <s v="Binders"/>
    <s v="Wilson Jones Clip &amp; Carry Folder Binder Tool for Ring Binders, Clear"/>
    <n v="13.92"/>
    <n v="0.4"/>
    <n v="8.3520000000000003"/>
  </r>
  <r>
    <n v="7938"/>
    <s v="CA-2018-166093"/>
    <x v="629"/>
    <d v="2018-08-24T00:00:00"/>
    <s v="Standard Class"/>
    <s v="RW-19540"/>
    <s v="Rick Wilson"/>
    <x v="1"/>
    <x v="0"/>
    <s v="Brentwood"/>
    <x v="1"/>
    <n v="94513"/>
    <x v="1"/>
    <s v="OFF-AP-10001058"/>
    <x v="1"/>
    <s v="Appliances"/>
    <s v="Sanyo 2.5 Cubic Foot Mid-Size Office Refrigerators"/>
    <n v="2518.29"/>
    <n v="0.4"/>
    <n v="1510.9739999999999"/>
  </r>
  <r>
    <n v="7939"/>
    <s v="CA-2018-166093"/>
    <x v="629"/>
    <d v="2018-08-24T00:00:00"/>
    <s v="Standard Class"/>
    <s v="RW-19540"/>
    <s v="Rick Wilson"/>
    <x v="1"/>
    <x v="0"/>
    <s v="Brentwood"/>
    <x v="1"/>
    <n v="94513"/>
    <x v="1"/>
    <s v="OFF-ST-10001496"/>
    <x v="1"/>
    <s v="Storage"/>
    <s v="Standard Rollaway File with Lock"/>
    <n v="540.57000000000005"/>
    <n v="0.5"/>
    <n v="270.28500000000003"/>
  </r>
  <r>
    <n v="7940"/>
    <s v="CA-2018-166093"/>
    <x v="629"/>
    <d v="2018-08-24T00:00:00"/>
    <s v="Standard Class"/>
    <s v="RW-19540"/>
    <s v="Rick Wilson"/>
    <x v="1"/>
    <x v="0"/>
    <s v="Brentwood"/>
    <x v="1"/>
    <n v="94513"/>
    <x v="1"/>
    <s v="OFF-BI-10004230"/>
    <x v="1"/>
    <s v="Binders"/>
    <s v="GBC Recycled Grain Textured Covers"/>
    <n v="221.05600000000001"/>
    <n v="0.4"/>
    <n v="132.6336"/>
  </r>
  <r>
    <n v="7941"/>
    <s v="CA-2017-146325"/>
    <x v="882"/>
    <d v="2017-12-17T00:00:00"/>
    <s v="First Class"/>
    <s v="DS-13180"/>
    <s v="David Smith"/>
    <x v="1"/>
    <x v="0"/>
    <s v="San Diego"/>
    <x v="1"/>
    <n v="92037"/>
    <x v="1"/>
    <s v="FUR-CH-10001146"/>
    <x v="0"/>
    <s v="Chairs"/>
    <s v="Global Task Chair, Black"/>
    <n v="81.424000000000007"/>
    <n v="0.45"/>
    <n v="44.783200000000008"/>
  </r>
  <r>
    <n v="7942"/>
    <s v="CA-2017-146325"/>
    <x v="882"/>
    <d v="2017-12-17T00:00:00"/>
    <s v="First Class"/>
    <s v="DS-13180"/>
    <s v="David Smith"/>
    <x v="1"/>
    <x v="0"/>
    <s v="San Diego"/>
    <x v="1"/>
    <n v="92037"/>
    <x v="1"/>
    <s v="OFF-ST-10001590"/>
    <x v="1"/>
    <s v="Storage"/>
    <s v="Tenex Personal Project File with Scoop Front Design, Black"/>
    <n v="134.80000000000001"/>
    <n v="0.5"/>
    <n v="67.400000000000006"/>
  </r>
  <r>
    <n v="7943"/>
    <s v="CA-2018-134194"/>
    <x v="53"/>
    <d v="2019-01-01T00:00:00"/>
    <s v="Standard Class"/>
    <s v="GA-14725"/>
    <s v="Guy Armstrong"/>
    <x v="0"/>
    <x v="0"/>
    <s v="Dallas"/>
    <x v="5"/>
    <n v="75081"/>
    <x v="2"/>
    <s v="OFF-BI-10003684"/>
    <x v="1"/>
    <s v="Binders"/>
    <s v="Wilson Jones Legal Size Ring Binders"/>
    <n v="39.582000000000001"/>
    <n v="0.3"/>
    <n v="27.7074"/>
  </r>
  <r>
    <n v="7944"/>
    <s v="CA-2018-134194"/>
    <x v="53"/>
    <d v="2019-01-01T00:00:00"/>
    <s v="Standard Class"/>
    <s v="GA-14725"/>
    <s v="Guy Armstrong"/>
    <x v="0"/>
    <x v="0"/>
    <s v="Dallas"/>
    <x v="5"/>
    <n v="75081"/>
    <x v="2"/>
    <s v="OFF-SU-10000946"/>
    <x v="1"/>
    <s v="Supplies"/>
    <s v="Staple remover"/>
    <n v="44.688000000000002"/>
    <n v="0.35"/>
    <n v="29.047200000000004"/>
  </r>
  <r>
    <n v="7945"/>
    <s v="CA-2018-134194"/>
    <x v="53"/>
    <d v="2019-01-01T00:00:00"/>
    <s v="Standard Class"/>
    <s v="GA-14725"/>
    <s v="Guy Armstrong"/>
    <x v="0"/>
    <x v="0"/>
    <s v="Dallas"/>
    <x v="5"/>
    <n v="75081"/>
    <x v="2"/>
    <s v="OFF-AR-10001615"/>
    <x v="1"/>
    <s v="Art"/>
    <s v="Newell 34"/>
    <n v="31.744"/>
    <n v="0.35"/>
    <n v="20.633600000000001"/>
  </r>
  <r>
    <n v="7946"/>
    <s v="CA-2018-134194"/>
    <x v="53"/>
    <d v="2019-01-01T00:00:00"/>
    <s v="Standard Class"/>
    <s v="GA-14725"/>
    <s v="Guy Armstrong"/>
    <x v="0"/>
    <x v="0"/>
    <s v="Dallas"/>
    <x v="5"/>
    <n v="75081"/>
    <x v="2"/>
    <s v="OFF-BI-10001597"/>
    <x v="1"/>
    <s v="Binders"/>
    <s v="Wilson Jones Ledger-Size, Piano-Hinge Binder, 2, Blue"/>
    <n v="40.98"/>
    <n v="0.3"/>
    <n v="28.685999999999996"/>
  </r>
  <r>
    <n v="7947"/>
    <s v="CA-2018-134194"/>
    <x v="53"/>
    <d v="2019-01-01T00:00:00"/>
    <s v="Standard Class"/>
    <s v="GA-14725"/>
    <s v="Guy Armstrong"/>
    <x v="0"/>
    <x v="0"/>
    <s v="Dallas"/>
    <x v="5"/>
    <n v="75081"/>
    <x v="2"/>
    <s v="OFF-BI-10001116"/>
    <x v="1"/>
    <s v="Binders"/>
    <s v="Wilson Jones 1 Hanging DublLock Ring Binders"/>
    <n v="3.1680000000000001"/>
    <n v="0.3"/>
    <n v="2.2176"/>
  </r>
  <r>
    <n v="7948"/>
    <s v="CA-2015-131009"/>
    <x v="72"/>
    <d v="2015-03-05T00:00:00"/>
    <s v="Standard Class"/>
    <s v="SC-20380"/>
    <s v="Shahid Collister"/>
    <x v="0"/>
    <x v="0"/>
    <s v="El Paso"/>
    <x v="5"/>
    <n v="79907"/>
    <x v="2"/>
    <s v="OFF-FA-10004395"/>
    <x v="1"/>
    <s v="Fasteners"/>
    <s v="Plymouth Boxed Rubber Bands by Plymouth"/>
    <n v="18.84"/>
    <n v="0.3"/>
    <n v="13.187999999999999"/>
  </r>
  <r>
    <n v="7949"/>
    <s v="CA-2015-131009"/>
    <x v="72"/>
    <d v="2015-03-05T00:00:00"/>
    <s v="Standard Class"/>
    <s v="SC-20380"/>
    <s v="Shahid Collister"/>
    <x v="0"/>
    <x v="0"/>
    <s v="El Paso"/>
    <x v="5"/>
    <n v="79907"/>
    <x v="2"/>
    <s v="FUR-CH-10001270"/>
    <x v="0"/>
    <s v="Chairs"/>
    <s v="Harbour Creations Steel Folding Chair"/>
    <n v="362.25"/>
    <n v="0.35"/>
    <n v="235.46250000000001"/>
  </r>
  <r>
    <n v="7950"/>
    <s v="CA-2015-131009"/>
    <x v="72"/>
    <d v="2015-03-05T00:00:00"/>
    <s v="Standard Class"/>
    <s v="SC-20380"/>
    <s v="Shahid Collister"/>
    <x v="0"/>
    <x v="0"/>
    <s v="El Paso"/>
    <x v="5"/>
    <n v="79907"/>
    <x v="2"/>
    <s v="FUR-FU-10001095"/>
    <x v="0"/>
    <s v="Furnishings"/>
    <s v="DAX Black Cherry Wood-Tone Poster Frame"/>
    <n v="63.552"/>
    <n v="0.3"/>
    <n v="44.486399999999996"/>
  </r>
  <r>
    <n v="7951"/>
    <s v="CA-2015-131009"/>
    <x v="72"/>
    <d v="2015-03-05T00:00:00"/>
    <s v="Standard Class"/>
    <s v="SC-20380"/>
    <s v="Shahid Collister"/>
    <x v="0"/>
    <x v="0"/>
    <s v="El Paso"/>
    <x v="5"/>
    <n v="79907"/>
    <x v="2"/>
    <s v="OFF-ST-10001469"/>
    <x v="1"/>
    <s v="Storage"/>
    <s v="Fellowes Bankers Box Recycled Super Stor/Drawer"/>
    <n v="129.55199999999999"/>
    <n v="0.4"/>
    <n v="77.731199999999987"/>
  </r>
  <r>
    <n v="7952"/>
    <s v="CA-2016-145814"/>
    <x v="902"/>
    <d v="2016-11-24T00:00:00"/>
    <s v="Standard Class"/>
    <s v="KD-16345"/>
    <s v="Katherine Ducich"/>
    <x v="0"/>
    <x v="0"/>
    <s v="New York City"/>
    <x v="15"/>
    <n v="10035"/>
    <x v="3"/>
    <s v="OFF-BI-10003196"/>
    <x v="1"/>
    <s v="Binders"/>
    <s v="Accohide Poly Flexible Ring Binders"/>
    <n v="5.984"/>
    <n v="0.4"/>
    <n v="3.5903999999999998"/>
  </r>
  <r>
    <n v="7953"/>
    <s v="CA-2016-145814"/>
    <x v="902"/>
    <d v="2016-11-24T00:00:00"/>
    <s v="Standard Class"/>
    <s v="KD-16345"/>
    <s v="Katherine Ducich"/>
    <x v="0"/>
    <x v="0"/>
    <s v="New York City"/>
    <x v="15"/>
    <n v="10035"/>
    <x v="3"/>
    <s v="TEC-PH-10002200"/>
    <x v="2"/>
    <s v="Phones"/>
    <s v="Aastra 6757i CT Wireless VoIP phone"/>
    <n v="861.76"/>
    <n v="0.4"/>
    <n v="517.05599999999993"/>
  </r>
  <r>
    <n v="7954"/>
    <s v="CA-2015-138359"/>
    <x v="470"/>
    <d v="2015-04-06T00:00:00"/>
    <s v="Standard Class"/>
    <s v="KH-16330"/>
    <s v="Katharine Harms"/>
    <x v="1"/>
    <x v="0"/>
    <s v="Revere"/>
    <x v="31"/>
    <n v="2151"/>
    <x v="3"/>
    <s v="OFF-ST-10000636"/>
    <x v="1"/>
    <s v="Storage"/>
    <s v="Rogers Profile Extra Capacity Storage Tub"/>
    <n v="66.959999999999994"/>
    <n v="0.5"/>
    <n v="33.479999999999997"/>
  </r>
  <r>
    <n v="7955"/>
    <s v="CA-2015-138359"/>
    <x v="470"/>
    <d v="2015-04-06T00:00:00"/>
    <s v="Standard Class"/>
    <s v="KH-16330"/>
    <s v="Katharine Harms"/>
    <x v="1"/>
    <x v="0"/>
    <s v="Revere"/>
    <x v="31"/>
    <n v="2151"/>
    <x v="3"/>
    <s v="OFF-BI-10000145"/>
    <x v="1"/>
    <s v="Binders"/>
    <s v="Zipper Ring Binder Pockets"/>
    <n v="6.24"/>
    <n v="0.4"/>
    <n v="3.7439999999999998"/>
  </r>
  <r>
    <n v="7956"/>
    <s v="CA-2018-131807"/>
    <x v="361"/>
    <d v="2018-10-10T00:00:00"/>
    <s v="Standard Class"/>
    <s v="GG-14650"/>
    <s v="Greg Guthrie"/>
    <x v="1"/>
    <x v="0"/>
    <s v="Chico"/>
    <x v="1"/>
    <n v="95928"/>
    <x v="1"/>
    <s v="FUR-CH-10001190"/>
    <x v="0"/>
    <s v="Chairs"/>
    <s v="Global Deluxe High-Back Office Chair in Storm"/>
    <n v="435.16800000000001"/>
    <n v="0.45"/>
    <n v="239.34240000000003"/>
  </r>
  <r>
    <n v="7957"/>
    <s v="CA-2018-131807"/>
    <x v="361"/>
    <d v="2018-10-10T00:00:00"/>
    <s v="Standard Class"/>
    <s v="GG-14650"/>
    <s v="Greg Guthrie"/>
    <x v="1"/>
    <x v="0"/>
    <s v="Chico"/>
    <x v="1"/>
    <n v="95928"/>
    <x v="1"/>
    <s v="OFF-FA-10002780"/>
    <x v="1"/>
    <s v="Fasteners"/>
    <s v="Staples"/>
    <n v="14.9"/>
    <n v="0.4"/>
    <n v="8.94"/>
  </r>
  <r>
    <n v="7958"/>
    <s v="CA-2018-131807"/>
    <x v="361"/>
    <d v="2018-10-10T00:00:00"/>
    <s v="Standard Class"/>
    <s v="GG-14650"/>
    <s v="Greg Guthrie"/>
    <x v="1"/>
    <x v="0"/>
    <s v="Chico"/>
    <x v="1"/>
    <n v="95928"/>
    <x v="1"/>
    <s v="OFF-AP-10004052"/>
    <x v="1"/>
    <s v="Appliances"/>
    <s v="Hoover Replacement Belts For Soft Guard &amp; Commercial Ltweight Upright Vacs, 2/Pk"/>
    <n v="15.8"/>
    <n v="0.4"/>
    <n v="9.48"/>
  </r>
  <r>
    <n v="7959"/>
    <s v="CA-2018-131807"/>
    <x v="361"/>
    <d v="2018-10-10T00:00:00"/>
    <s v="Standard Class"/>
    <s v="GG-14650"/>
    <s v="Greg Guthrie"/>
    <x v="1"/>
    <x v="0"/>
    <s v="Chico"/>
    <x v="1"/>
    <n v="95928"/>
    <x v="1"/>
    <s v="FUR-FU-10004666"/>
    <x v="0"/>
    <s v="Furnishings"/>
    <s v="DAX Clear Channel Poster Frame"/>
    <n v="72.900000000000006"/>
    <n v="0.4"/>
    <n v="43.74"/>
  </r>
  <r>
    <n v="7960"/>
    <s v="CA-2018-131807"/>
    <x v="361"/>
    <d v="2018-10-10T00:00:00"/>
    <s v="Standard Class"/>
    <s v="GG-14650"/>
    <s v="Greg Guthrie"/>
    <x v="1"/>
    <x v="0"/>
    <s v="Chico"/>
    <x v="1"/>
    <n v="95928"/>
    <x v="1"/>
    <s v="FUR-TA-10004086"/>
    <x v="0"/>
    <s v="Tables"/>
    <s v="KI Adjustable-Height Table"/>
    <n v="206.352"/>
    <n v="0.45"/>
    <n v="113.49360000000001"/>
  </r>
  <r>
    <n v="7961"/>
    <s v="CA-2018-131807"/>
    <x v="361"/>
    <d v="2018-10-10T00:00:00"/>
    <s v="Standard Class"/>
    <s v="GG-14650"/>
    <s v="Greg Guthrie"/>
    <x v="1"/>
    <x v="0"/>
    <s v="Chico"/>
    <x v="1"/>
    <n v="95928"/>
    <x v="1"/>
    <s v="TEC-PH-10000702"/>
    <x v="2"/>
    <s v="Phones"/>
    <s v="Square Credit Card Reader, 4 1/2 x 4 1/2 x 1, White"/>
    <n v="7.992"/>
    <n v="0.4"/>
    <n v="4.7951999999999995"/>
  </r>
  <r>
    <n v="7962"/>
    <s v="CA-2018-104864"/>
    <x v="551"/>
    <d v="2018-11-23T00:00:00"/>
    <s v="Second Class"/>
    <s v="JS-15685"/>
    <s v="Jim Sink"/>
    <x v="1"/>
    <x v="0"/>
    <s v="Miramar"/>
    <x v="2"/>
    <n v="33023"/>
    <x v="0"/>
    <s v="OFF-ST-10002301"/>
    <x v="1"/>
    <s v="Storage"/>
    <s v="Tennsco Commercial Shelving"/>
    <n v="81.36"/>
    <n v="0.35"/>
    <n v="52.884"/>
  </r>
  <r>
    <n v="7963"/>
    <s v="CA-2018-104864"/>
    <x v="551"/>
    <d v="2018-11-23T00:00:00"/>
    <s v="Second Class"/>
    <s v="JS-15685"/>
    <s v="Jim Sink"/>
    <x v="1"/>
    <x v="0"/>
    <s v="Miramar"/>
    <x v="2"/>
    <n v="33023"/>
    <x v="0"/>
    <s v="OFF-BI-10001636"/>
    <x v="1"/>
    <s v="Binders"/>
    <s v="Ibico Plastic and Wire Spiral Binding Combs"/>
    <n v="20.231999999999999"/>
    <n v="0.25"/>
    <n v="15.173999999999999"/>
  </r>
  <r>
    <n v="7964"/>
    <s v="CA-2018-104864"/>
    <x v="551"/>
    <d v="2018-11-23T00:00:00"/>
    <s v="Second Class"/>
    <s v="JS-15685"/>
    <s v="Jim Sink"/>
    <x v="1"/>
    <x v="0"/>
    <s v="Miramar"/>
    <x v="2"/>
    <n v="33023"/>
    <x v="0"/>
    <s v="OFF-AP-10002684"/>
    <x v="1"/>
    <s v="Appliances"/>
    <s v="Acco 7-Outlet Masterpiece Power Center, Wihtout Fax/Phone Line Protection"/>
    <n v="389.05599999999998"/>
    <n v="0.25"/>
    <n v="291.79199999999997"/>
  </r>
  <r>
    <n v="7965"/>
    <s v="CA-2018-104864"/>
    <x v="551"/>
    <d v="2018-11-23T00:00:00"/>
    <s v="Second Class"/>
    <s v="JS-15685"/>
    <s v="Jim Sink"/>
    <x v="1"/>
    <x v="0"/>
    <s v="Miramar"/>
    <x v="2"/>
    <n v="33023"/>
    <x v="0"/>
    <s v="OFF-PA-10004609"/>
    <x v="1"/>
    <s v="Paper"/>
    <s v="Xerox 221"/>
    <n v="20.736000000000001"/>
    <n v="0.25"/>
    <n v="15.552"/>
  </r>
  <r>
    <n v="7966"/>
    <s v="CA-2018-104864"/>
    <x v="551"/>
    <d v="2018-11-23T00:00:00"/>
    <s v="Second Class"/>
    <s v="JS-15685"/>
    <s v="Jim Sink"/>
    <x v="1"/>
    <x v="0"/>
    <s v="Miramar"/>
    <x v="2"/>
    <n v="33023"/>
    <x v="0"/>
    <s v="OFF-PA-10003309"/>
    <x v="1"/>
    <s v="Paper"/>
    <s v="Xerox 211"/>
    <n v="41.472000000000001"/>
    <n v="0.25"/>
    <n v="31.103999999999999"/>
  </r>
  <r>
    <n v="7967"/>
    <s v="CA-2016-138219"/>
    <x v="391"/>
    <d v="2016-03-30T00:00:00"/>
    <s v="Standard Class"/>
    <s v="BP-11095"/>
    <s v="Bart Pistole"/>
    <x v="1"/>
    <x v="0"/>
    <s v="Los Angeles"/>
    <x v="1"/>
    <n v="90049"/>
    <x v="1"/>
    <s v="OFF-PA-10000380"/>
    <x v="1"/>
    <s v="Paper"/>
    <s v="REDIFORM Incoming/Outgoing Call Register, 11 X 8 1/2, 100 Messages"/>
    <n v="33.36"/>
    <n v="0.4"/>
    <n v="20.015999999999998"/>
  </r>
  <r>
    <n v="7968"/>
    <s v="CA-2017-157707"/>
    <x v="1155"/>
    <d v="2017-10-12T00:00:00"/>
    <s v="First Class"/>
    <s v="CC-12610"/>
    <s v="Corey Catlett"/>
    <x v="1"/>
    <x v="0"/>
    <s v="Denver"/>
    <x v="22"/>
    <n v="80219"/>
    <x v="1"/>
    <s v="FUR-BO-10001567"/>
    <x v="0"/>
    <s v="Bookcases"/>
    <s v="Bush Westfield Collection Bookcases, Dark Cherry Finish, Fully Assembled"/>
    <n v="90.882000000000005"/>
    <n v="0.5"/>
    <n v="45.441000000000003"/>
  </r>
  <r>
    <n v="7969"/>
    <s v="CA-2017-157707"/>
    <x v="1155"/>
    <d v="2017-10-12T00:00:00"/>
    <s v="First Class"/>
    <s v="CC-12610"/>
    <s v="Corey Catlett"/>
    <x v="1"/>
    <x v="0"/>
    <s v="Denver"/>
    <x v="22"/>
    <n v="80219"/>
    <x v="1"/>
    <s v="TEC-PH-10002583"/>
    <x v="2"/>
    <s v="Phones"/>
    <s v="iOttie HLCRIO102 Car Mount"/>
    <n v="15.992000000000001"/>
    <n v="0.4"/>
    <n v="9.5952000000000002"/>
  </r>
  <r>
    <n v="7970"/>
    <s v="CA-2017-157707"/>
    <x v="1155"/>
    <d v="2017-10-12T00:00:00"/>
    <s v="First Class"/>
    <s v="CC-12610"/>
    <s v="Corey Catlett"/>
    <x v="1"/>
    <x v="0"/>
    <s v="Denver"/>
    <x v="22"/>
    <n v="80219"/>
    <x v="1"/>
    <s v="FUR-CH-10004853"/>
    <x v="0"/>
    <s v="Chairs"/>
    <s v="Global Managers Adjustable Task Chair, Storm"/>
    <n v="120.78400000000001"/>
    <n v="0.45"/>
    <n v="66.431200000000004"/>
  </r>
  <r>
    <n v="7971"/>
    <s v="US-2016-126753"/>
    <x v="748"/>
    <d v="2016-08-20T00:00:00"/>
    <s v="Standard Class"/>
    <s v="SP-20860"/>
    <s v="Sung Pak"/>
    <x v="1"/>
    <x v="0"/>
    <s v="Philadelphia"/>
    <x v="9"/>
    <n v="19134"/>
    <x v="3"/>
    <s v="TEC-PH-10003580"/>
    <x v="2"/>
    <s v="Phones"/>
    <s v="Cisco IP Phone 7961G-GE VoIP phone"/>
    <n v="519.79200000000003"/>
    <n v="0.4"/>
    <n v="311.87520000000001"/>
  </r>
  <r>
    <n v="7972"/>
    <s v="US-2016-126753"/>
    <x v="748"/>
    <d v="2016-08-20T00:00:00"/>
    <s v="Standard Class"/>
    <s v="SP-20860"/>
    <s v="Sung Pak"/>
    <x v="1"/>
    <x v="0"/>
    <s v="Philadelphia"/>
    <x v="9"/>
    <n v="19134"/>
    <x v="3"/>
    <s v="TEC-AC-10004227"/>
    <x v="2"/>
    <s v="Accessories"/>
    <s v="SanDisk Ultra 16 GB MicroSDHC Class 10 Memory Card"/>
    <n v="31.175999999999998"/>
    <n v="0.45"/>
    <n v="17.146799999999999"/>
  </r>
  <r>
    <n v="7973"/>
    <s v="US-2016-126753"/>
    <x v="748"/>
    <d v="2016-08-20T00:00:00"/>
    <s v="Standard Class"/>
    <s v="SP-20860"/>
    <s v="Sung Pak"/>
    <x v="1"/>
    <x v="0"/>
    <s v="Philadelphia"/>
    <x v="9"/>
    <n v="19134"/>
    <x v="3"/>
    <s v="OFF-PA-10002787"/>
    <x v="1"/>
    <s v="Paper"/>
    <s v="Xerox 227"/>
    <n v="10.368"/>
    <n v="0.4"/>
    <n v="6.2207999999999997"/>
  </r>
  <r>
    <n v="7974"/>
    <s v="US-2016-126753"/>
    <x v="748"/>
    <d v="2016-08-20T00:00:00"/>
    <s v="Standard Class"/>
    <s v="SP-20860"/>
    <s v="Sung Pak"/>
    <x v="1"/>
    <x v="0"/>
    <s v="Philadelphia"/>
    <x v="9"/>
    <n v="19134"/>
    <x v="3"/>
    <s v="OFF-BI-10003981"/>
    <x v="1"/>
    <s v="Binders"/>
    <s v="Avery Durable Plastic 1 Binders"/>
    <n v="2.7240000000000002"/>
    <n v="0.4"/>
    <n v="1.6344000000000001"/>
  </r>
  <r>
    <n v="7975"/>
    <s v="US-2016-126753"/>
    <x v="748"/>
    <d v="2016-08-20T00:00:00"/>
    <s v="Standard Class"/>
    <s v="SP-20860"/>
    <s v="Sung Pak"/>
    <x v="1"/>
    <x v="0"/>
    <s v="Philadelphia"/>
    <x v="9"/>
    <n v="19134"/>
    <x v="3"/>
    <s v="FUR-FU-10001488"/>
    <x v="0"/>
    <s v="Furnishings"/>
    <s v="Tenex 46 x 60 Computer Anti-Static Chairmat, Rectangular Shaped"/>
    <n v="254.352"/>
    <n v="0.4"/>
    <n v="152.6112"/>
  </r>
  <r>
    <n v="7976"/>
    <s v="US-2016-126753"/>
    <x v="748"/>
    <d v="2016-08-20T00:00:00"/>
    <s v="Standard Class"/>
    <s v="SP-20860"/>
    <s v="Sung Pak"/>
    <x v="1"/>
    <x v="0"/>
    <s v="Philadelphia"/>
    <x v="9"/>
    <n v="19134"/>
    <x v="3"/>
    <s v="OFF-BI-10003727"/>
    <x v="1"/>
    <s v="Binders"/>
    <s v="Avery Durable Slant Ring Binders With Label Holder"/>
    <n v="3.762"/>
    <n v="0.4"/>
    <n v="2.2572000000000001"/>
  </r>
  <r>
    <n v="7977"/>
    <s v="US-2016-126753"/>
    <x v="748"/>
    <d v="2016-08-20T00:00:00"/>
    <s v="Standard Class"/>
    <s v="SP-20860"/>
    <s v="Sung Pak"/>
    <x v="1"/>
    <x v="0"/>
    <s v="Philadelphia"/>
    <x v="9"/>
    <n v="19134"/>
    <x v="3"/>
    <s v="OFF-PA-10000130"/>
    <x v="1"/>
    <s v="Paper"/>
    <s v="Xerox 199"/>
    <n v="10.272"/>
    <n v="0.4"/>
    <n v="6.1631999999999998"/>
  </r>
  <r>
    <n v="7978"/>
    <s v="CA-2015-166051"/>
    <x v="1178"/>
    <d v="2015-06-05T00:00:00"/>
    <s v="Standard Class"/>
    <s v="JK-15625"/>
    <s v="Jim Karlsson"/>
    <x v="0"/>
    <x v="0"/>
    <s v="Jackson"/>
    <x v="35"/>
    <n v="39212"/>
    <x v="0"/>
    <s v="TEC-PH-10002680"/>
    <x v="2"/>
    <s v="Phones"/>
    <s v="Samsung Galaxy Note 3"/>
    <n v="659.97"/>
    <n v="0.25"/>
    <n v="494.97750000000002"/>
  </r>
  <r>
    <n v="7979"/>
    <s v="CA-2015-166051"/>
    <x v="1178"/>
    <d v="2015-06-05T00:00:00"/>
    <s v="Standard Class"/>
    <s v="JK-15625"/>
    <s v="Jim Karlsson"/>
    <x v="0"/>
    <x v="0"/>
    <s v="Jackson"/>
    <x v="35"/>
    <n v="39212"/>
    <x v="0"/>
    <s v="TEC-PH-10002538"/>
    <x v="2"/>
    <s v="Phones"/>
    <s v="Grandstream GXP1160 VoIP phone"/>
    <n v="113.73"/>
    <n v="0.25"/>
    <n v="85.297499999999999"/>
  </r>
  <r>
    <n v="7980"/>
    <s v="CA-2016-113040"/>
    <x v="375"/>
    <d v="2016-08-31T00:00:00"/>
    <s v="Standard Class"/>
    <s v="CC-12100"/>
    <s v="Chad Cunningham"/>
    <x v="2"/>
    <x v="0"/>
    <s v="Los Angeles"/>
    <x v="1"/>
    <n v="90045"/>
    <x v="1"/>
    <s v="OFF-BI-10001249"/>
    <x v="1"/>
    <s v="Binders"/>
    <s v="Avery Heavy-Duty EZD View Binder with Locking Rings"/>
    <n v="5.1040000000000001"/>
    <n v="0.4"/>
    <n v="3.0623999999999998"/>
  </r>
  <r>
    <n v="7981"/>
    <s v="CA-2015-103800"/>
    <x v="1179"/>
    <d v="2015-01-07T00:00:00"/>
    <s v="Standard Class"/>
    <s v="DP-13000"/>
    <s v="Darren Powers"/>
    <x v="0"/>
    <x v="0"/>
    <s v="Houston"/>
    <x v="5"/>
    <n v="77095"/>
    <x v="2"/>
    <s v="OFF-PA-10000174"/>
    <x v="1"/>
    <s v="Paper"/>
    <s v="Message Book, Wirebound, Four 5 1/2 X 4 Forms/Pg., 200 Dupl. Sets/Book"/>
    <n v="16.448"/>
    <n v="0.3"/>
    <n v="11.5136"/>
  </r>
  <r>
    <n v="7982"/>
    <s v="CA-2015-113383"/>
    <x v="1076"/>
    <d v="2015-09-13T00:00:00"/>
    <s v="First Class"/>
    <s v="SF-20065"/>
    <s v="Sandra Flanagan"/>
    <x v="0"/>
    <x v="0"/>
    <s v="Clifton"/>
    <x v="30"/>
    <n v="7011"/>
    <x v="3"/>
    <s v="OFF-AP-10004532"/>
    <x v="1"/>
    <s v="Appliances"/>
    <s v="Kensington 6 Outlet Guardian Standard Surge Protector"/>
    <n v="81.92"/>
    <n v="0.4"/>
    <n v="49.152000000000001"/>
  </r>
  <r>
    <n v="7983"/>
    <s v="CA-2015-113383"/>
    <x v="1076"/>
    <d v="2015-09-13T00:00:00"/>
    <s v="First Class"/>
    <s v="SF-20065"/>
    <s v="Sandra Flanagan"/>
    <x v="0"/>
    <x v="0"/>
    <s v="Clifton"/>
    <x v="30"/>
    <n v="7011"/>
    <x v="3"/>
    <s v="FUR-FU-10001986"/>
    <x v="0"/>
    <s v="Furnishings"/>
    <s v="Dana Fluorescent Magnifying Lamp, White, 36"/>
    <n v="254.9"/>
    <n v="0.4"/>
    <n v="152.94"/>
  </r>
  <r>
    <n v="7984"/>
    <s v="CA-2018-152499"/>
    <x v="203"/>
    <d v="2018-01-25T00:00:00"/>
    <s v="Second Class"/>
    <s v="EH-13765"/>
    <s v="Edward Hooks"/>
    <x v="1"/>
    <x v="0"/>
    <s v="Chicago"/>
    <x v="10"/>
    <n v="60623"/>
    <x v="2"/>
    <s v="OFF-FA-10002975"/>
    <x v="1"/>
    <s v="Fasteners"/>
    <s v="Staples"/>
    <n v="15.12"/>
    <n v="0.3"/>
    <n v="10.584"/>
  </r>
  <r>
    <n v="7985"/>
    <s v="CA-2018-152499"/>
    <x v="203"/>
    <d v="2018-01-25T00:00:00"/>
    <s v="Second Class"/>
    <s v="EH-13765"/>
    <s v="Edward Hooks"/>
    <x v="1"/>
    <x v="0"/>
    <s v="Chicago"/>
    <x v="10"/>
    <n v="60623"/>
    <x v="2"/>
    <s v="OFF-AR-10003481"/>
    <x v="1"/>
    <s v="Art"/>
    <s v="Newell 348"/>
    <n v="7.8719999999999999"/>
    <n v="0.35"/>
    <n v="5.1168000000000005"/>
  </r>
  <r>
    <n v="7986"/>
    <s v="CA-2017-151498"/>
    <x v="438"/>
    <d v="2017-04-24T00:00:00"/>
    <s v="First Class"/>
    <s v="DN-13690"/>
    <s v="Duane Noonan"/>
    <x v="0"/>
    <x v="0"/>
    <s v="Seattle"/>
    <x v="4"/>
    <n v="98115"/>
    <x v="1"/>
    <s v="OFF-BI-10004967"/>
    <x v="1"/>
    <s v="Binders"/>
    <s v="Round Ring Binders"/>
    <n v="8.32"/>
    <n v="0.4"/>
    <n v="4.992"/>
  </r>
  <r>
    <n v="7987"/>
    <s v="CA-2017-137939"/>
    <x v="1180"/>
    <d v="2017-07-23T00:00:00"/>
    <s v="Second Class"/>
    <s v="PJ-19015"/>
    <s v="Pauline Johnson"/>
    <x v="0"/>
    <x v="0"/>
    <s v="Long Beach"/>
    <x v="15"/>
    <n v="11561"/>
    <x v="3"/>
    <s v="TEC-PH-10003589"/>
    <x v="2"/>
    <s v="Phones"/>
    <s v="invisibleSHIELD by ZAGG Smudge-Free Screen Protector"/>
    <n v="89.95"/>
    <n v="0.4"/>
    <n v="53.97"/>
  </r>
  <r>
    <n v="7988"/>
    <s v="US-2017-117793"/>
    <x v="828"/>
    <d v="2017-08-29T00:00:00"/>
    <s v="Standard Class"/>
    <s v="MA-17560"/>
    <s v="Matt Abelman"/>
    <x v="2"/>
    <x v="0"/>
    <s v="Sheboygan"/>
    <x v="6"/>
    <n v="53081"/>
    <x v="2"/>
    <s v="OFF-LA-10002945"/>
    <x v="1"/>
    <s v="Labels"/>
    <s v="Permanent Self-Adhesive File Folder Labels for Typewriters, 1 1/8 x 3 1/2, White"/>
    <n v="25.2"/>
    <n v="0.3"/>
    <n v="17.639999999999997"/>
  </r>
  <r>
    <n v="7989"/>
    <s v="US-2017-117793"/>
    <x v="828"/>
    <d v="2017-08-29T00:00:00"/>
    <s v="Standard Class"/>
    <s v="MA-17560"/>
    <s v="Matt Abelman"/>
    <x v="2"/>
    <x v="0"/>
    <s v="Sheboygan"/>
    <x v="6"/>
    <n v="53081"/>
    <x v="2"/>
    <s v="OFF-LA-10003537"/>
    <x v="1"/>
    <s v="Labels"/>
    <s v="Avery 515"/>
    <n v="37.590000000000003"/>
    <n v="0.3"/>
    <n v="26.313000000000002"/>
  </r>
  <r>
    <n v="7990"/>
    <s v="US-2017-117793"/>
    <x v="828"/>
    <d v="2017-08-29T00:00:00"/>
    <s v="Standard Class"/>
    <s v="MA-17560"/>
    <s v="Matt Abelman"/>
    <x v="2"/>
    <x v="0"/>
    <s v="Sheboygan"/>
    <x v="6"/>
    <n v="53081"/>
    <x v="2"/>
    <s v="OFF-ST-10002406"/>
    <x v="1"/>
    <s v="Storage"/>
    <s v="Pizazz Global Quick File"/>
    <n v="14.97"/>
    <n v="0.4"/>
    <n v="8.9819999999999993"/>
  </r>
  <r>
    <n v="7991"/>
    <s v="US-2017-117793"/>
    <x v="828"/>
    <d v="2017-08-29T00:00:00"/>
    <s v="Standard Class"/>
    <s v="MA-17560"/>
    <s v="Matt Abelman"/>
    <x v="2"/>
    <x v="0"/>
    <s v="Sheboygan"/>
    <x v="6"/>
    <n v="53081"/>
    <x v="2"/>
    <s v="TEC-AC-10003433"/>
    <x v="2"/>
    <s v="Accessories"/>
    <s v="Maxell 4.7GB DVD+R 5/Pack"/>
    <n v="1.98"/>
    <n v="0.35"/>
    <n v="1.2869999999999999"/>
  </r>
  <r>
    <n v="7992"/>
    <s v="CA-2017-133872"/>
    <x v="403"/>
    <d v="2017-06-17T00:00:00"/>
    <s v="First Class"/>
    <s v="VM-21835"/>
    <s v="Vivian Mathis"/>
    <x v="0"/>
    <x v="0"/>
    <s v="Boca Raton"/>
    <x v="2"/>
    <n v="33433"/>
    <x v="0"/>
    <s v="OFF-BI-10002082"/>
    <x v="1"/>
    <s v="Binders"/>
    <s v="GBC Twin Loop Wire Binding Elements"/>
    <n v="39.936"/>
    <n v="0.25"/>
    <n v="29.951999999999998"/>
  </r>
  <r>
    <n v="7993"/>
    <s v="CA-2017-133872"/>
    <x v="403"/>
    <d v="2017-06-17T00:00:00"/>
    <s v="First Class"/>
    <s v="VM-21835"/>
    <s v="Vivian Mathis"/>
    <x v="0"/>
    <x v="0"/>
    <s v="Boca Raton"/>
    <x v="2"/>
    <n v="33433"/>
    <x v="0"/>
    <s v="TEC-AC-10000521"/>
    <x v="2"/>
    <s v="Accessories"/>
    <s v="Verbatim Slim CD and DVD Storage Cases, 50/Pack"/>
    <n v="18.463999999999999"/>
    <n v="0.3"/>
    <n v="12.924799999999998"/>
  </r>
  <r>
    <n v="7994"/>
    <s v="US-2016-165743"/>
    <x v="312"/>
    <d v="2016-11-23T00:00:00"/>
    <s v="Second Class"/>
    <s v="MM-18055"/>
    <s v="Michelle Moray"/>
    <x v="0"/>
    <x v="0"/>
    <s v="Aurora"/>
    <x v="22"/>
    <n v="80013"/>
    <x v="1"/>
    <s v="OFF-BI-10001982"/>
    <x v="1"/>
    <s v="Binders"/>
    <s v="Wilson Jones Custom Binder Spines &amp; Labels"/>
    <n v="4.8959999999999999"/>
    <n v="0.4"/>
    <n v="2.9375999999999998"/>
  </r>
  <r>
    <n v="7995"/>
    <s v="US-2016-165743"/>
    <x v="312"/>
    <d v="2016-11-23T00:00:00"/>
    <s v="Second Class"/>
    <s v="MM-18055"/>
    <s v="Michelle Moray"/>
    <x v="0"/>
    <x v="0"/>
    <s v="Aurora"/>
    <x v="22"/>
    <n v="80013"/>
    <x v="1"/>
    <s v="FUR-BO-10002268"/>
    <x v="0"/>
    <s v="Bookcases"/>
    <s v="Sauder Barrister Bookcases"/>
    <n v="145.76400000000001"/>
    <n v="0.5"/>
    <n v="72.882000000000005"/>
  </r>
  <r>
    <n v="7996"/>
    <s v="US-2016-165743"/>
    <x v="312"/>
    <d v="2016-11-23T00:00:00"/>
    <s v="Second Class"/>
    <s v="MM-18055"/>
    <s v="Michelle Moray"/>
    <x v="0"/>
    <x v="0"/>
    <s v="Aurora"/>
    <x v="22"/>
    <n v="80013"/>
    <x v="1"/>
    <s v="OFF-BI-10001758"/>
    <x v="1"/>
    <s v="Binders"/>
    <s v="Wilson Jones 14 Line Acrylic Coated Pressboard Data Binders"/>
    <n v="9.6120000000000001"/>
    <n v="0.4"/>
    <n v="5.7671999999999999"/>
  </r>
  <r>
    <n v="7997"/>
    <s v="US-2018-105998"/>
    <x v="132"/>
    <d v="2018-11-05T00:00:00"/>
    <s v="First Class"/>
    <s v="CR-12580"/>
    <s v="Clay Rozendal"/>
    <x v="2"/>
    <x v="0"/>
    <s v="San Diego"/>
    <x v="1"/>
    <n v="92037"/>
    <x v="1"/>
    <s v="TEC-AC-10004469"/>
    <x v="2"/>
    <s v="Accessories"/>
    <s v="Microsoft Sculpt Comfort Mouse"/>
    <n v="199.75"/>
    <n v="0.45"/>
    <n v="109.86250000000001"/>
  </r>
  <r>
    <n v="7998"/>
    <s v="US-2018-105998"/>
    <x v="132"/>
    <d v="2018-11-05T00:00:00"/>
    <s v="First Class"/>
    <s v="CR-12580"/>
    <s v="Clay Rozendal"/>
    <x v="2"/>
    <x v="0"/>
    <s v="San Diego"/>
    <x v="1"/>
    <n v="92037"/>
    <x v="1"/>
    <s v="FUR-TA-10001095"/>
    <x v="0"/>
    <s v="Tables"/>
    <s v="Chromcraft Round Conference Tables"/>
    <n v="1673.184"/>
    <n v="0.45"/>
    <n v="920.25120000000004"/>
  </r>
  <r>
    <n v="7999"/>
    <s v="US-2015-148194"/>
    <x v="417"/>
    <d v="2015-05-07T00:00:00"/>
    <s v="First Class"/>
    <s v="BS-11365"/>
    <s v="Bill Shonely"/>
    <x v="1"/>
    <x v="0"/>
    <s v="Seattle"/>
    <x v="4"/>
    <n v="98105"/>
    <x v="1"/>
    <s v="FUR-FU-10001852"/>
    <x v="0"/>
    <s v="Furnishings"/>
    <s v="Eldon Regeneration Recycled Desk Accessories, Smoke"/>
    <n v="12.18"/>
    <n v="0.4"/>
    <n v="7.3079999999999998"/>
  </r>
  <r>
    <n v="8000"/>
    <s v="US-2015-148194"/>
    <x v="417"/>
    <d v="2015-05-07T00:00:00"/>
    <s v="First Class"/>
    <s v="BS-11365"/>
    <s v="Bill Shonely"/>
    <x v="1"/>
    <x v="0"/>
    <s v="Seattle"/>
    <x v="4"/>
    <n v="98105"/>
    <x v="1"/>
    <s v="OFF-AP-10000696"/>
    <x v="1"/>
    <s v="Appliances"/>
    <s v="Holmes Odor Grabber"/>
    <n v="57.68"/>
    <n v="0.4"/>
    <n v="34.607999999999997"/>
  </r>
  <r>
    <n v="8001"/>
    <s v="US-2016-151407"/>
    <x v="627"/>
    <d v="2016-11-12T00:00:00"/>
    <s v="Standard Class"/>
    <s v="RD-19585"/>
    <s v="Rob Dowd"/>
    <x v="0"/>
    <x v="0"/>
    <s v="Dubuque"/>
    <x v="23"/>
    <n v="52001"/>
    <x v="2"/>
    <s v="TEC-PH-10003885"/>
    <x v="2"/>
    <s v="Phones"/>
    <s v="Cisco SPA508G"/>
    <n v="263.95999999999998"/>
    <n v="0.3"/>
    <n v="184.77199999999996"/>
  </r>
  <r>
    <n v="8002"/>
    <s v="CA-2016-110870"/>
    <x v="295"/>
    <d v="2016-12-15T00:00:00"/>
    <s v="First Class"/>
    <s v="KD-16270"/>
    <s v="Karen Daniels"/>
    <x v="0"/>
    <x v="0"/>
    <s v="Los Angeles"/>
    <x v="1"/>
    <n v="90032"/>
    <x v="1"/>
    <s v="TEC-AC-10002926"/>
    <x v="2"/>
    <s v="Accessories"/>
    <s v="Logitech Wireless Marathon Mouse M705"/>
    <n v="299.94"/>
    <n v="0.45"/>
    <n v="164.96700000000001"/>
  </r>
  <r>
    <n v="8003"/>
    <s v="CA-2016-110870"/>
    <x v="295"/>
    <d v="2016-12-15T00:00:00"/>
    <s v="First Class"/>
    <s v="KD-16270"/>
    <s v="Karen Daniels"/>
    <x v="0"/>
    <x v="0"/>
    <s v="Los Angeles"/>
    <x v="1"/>
    <n v="90032"/>
    <x v="1"/>
    <s v="OFF-SU-10001225"/>
    <x v="1"/>
    <s v="Supplies"/>
    <s v="Staple remover"/>
    <n v="25.76"/>
    <n v="0.45"/>
    <n v="14.168000000000003"/>
  </r>
  <r>
    <n v="8004"/>
    <s v="CA-2015-143210"/>
    <x v="588"/>
    <d v="2015-12-03T00:00:00"/>
    <s v="First Class"/>
    <s v="AA-10645"/>
    <s v="Anna Andreadi"/>
    <x v="0"/>
    <x v="0"/>
    <s v="Lowell"/>
    <x v="31"/>
    <n v="1852"/>
    <x v="3"/>
    <s v="TEC-PH-10004434"/>
    <x v="2"/>
    <s v="Phones"/>
    <s v="Cisco IP Phone 7961G VoIP phone - Dark gray"/>
    <n v="271.89999999999998"/>
    <n v="0.4"/>
    <n v="163.13999999999999"/>
  </r>
  <r>
    <n v="8005"/>
    <s v="CA-2015-143210"/>
    <x v="588"/>
    <d v="2015-12-03T00:00:00"/>
    <s v="First Class"/>
    <s v="AA-10645"/>
    <s v="Anna Andreadi"/>
    <x v="0"/>
    <x v="0"/>
    <s v="Lowell"/>
    <x v="31"/>
    <n v="1852"/>
    <x v="3"/>
    <s v="FUR-FU-10003878"/>
    <x v="0"/>
    <s v="Furnishings"/>
    <s v="Linden 10 Round Wall Clock, Black"/>
    <n v="45.84"/>
    <n v="0.4"/>
    <n v="27.504000000000001"/>
  </r>
  <r>
    <n v="8006"/>
    <s v="CA-2015-143210"/>
    <x v="588"/>
    <d v="2015-12-03T00:00:00"/>
    <s v="First Class"/>
    <s v="AA-10645"/>
    <s v="Anna Andreadi"/>
    <x v="0"/>
    <x v="0"/>
    <s v="Lowell"/>
    <x v="31"/>
    <n v="1852"/>
    <x v="3"/>
    <s v="FUR-FU-10002268"/>
    <x v="0"/>
    <s v="Furnishings"/>
    <s v="Ultra Door Push Plate"/>
    <n v="9.82"/>
    <n v="0.4"/>
    <n v="5.8920000000000003"/>
  </r>
  <r>
    <n v="8007"/>
    <s v="CA-2017-139808"/>
    <x v="877"/>
    <d v="2017-10-11T00:00:00"/>
    <s v="Standard Class"/>
    <s v="MC-18100"/>
    <s v="Mick Crebagga"/>
    <x v="0"/>
    <x v="0"/>
    <s v="Marysville"/>
    <x v="4"/>
    <n v="98270"/>
    <x v="1"/>
    <s v="OFF-FA-10001883"/>
    <x v="1"/>
    <s v="Fasteners"/>
    <s v="Alliance Super-Size Bands, Assorted Sizes"/>
    <n v="93.36"/>
    <n v="0.4"/>
    <n v="56.015999999999998"/>
  </r>
  <r>
    <n v="8008"/>
    <s v="CA-2016-110863"/>
    <x v="972"/>
    <d v="2016-11-24T00:00:00"/>
    <s v="Standard Class"/>
    <s v="AA-10645"/>
    <s v="Anna Andreadi"/>
    <x v="0"/>
    <x v="0"/>
    <s v="Oklahoma City"/>
    <x v="26"/>
    <n v="73120"/>
    <x v="2"/>
    <s v="OFF-ST-10002756"/>
    <x v="1"/>
    <s v="Storage"/>
    <s v="Tennsco Stur-D-Stor Boltless Shelving, 5 Shelves, 24 Deep, Sand"/>
    <n v="541.24"/>
    <n v="0.4"/>
    <n v="324.74399999999997"/>
  </r>
  <r>
    <n v="8009"/>
    <s v="CA-2016-110863"/>
    <x v="972"/>
    <d v="2016-11-24T00:00:00"/>
    <s v="Standard Class"/>
    <s v="AA-10645"/>
    <s v="Anna Andreadi"/>
    <x v="0"/>
    <x v="0"/>
    <s v="Oklahoma City"/>
    <x v="26"/>
    <n v="73120"/>
    <x v="2"/>
    <s v="OFF-PA-10000474"/>
    <x v="1"/>
    <s v="Paper"/>
    <s v="Easy-staple paper"/>
    <n v="106.32"/>
    <n v="0.3"/>
    <n v="74.423999999999992"/>
  </r>
  <r>
    <n v="8010"/>
    <s v="CA-2016-110863"/>
    <x v="972"/>
    <d v="2016-11-24T00:00:00"/>
    <s v="Standard Class"/>
    <s v="AA-10645"/>
    <s v="Anna Andreadi"/>
    <x v="0"/>
    <x v="0"/>
    <s v="Oklahoma City"/>
    <x v="26"/>
    <n v="73120"/>
    <x v="2"/>
    <s v="FUR-CH-10002073"/>
    <x v="0"/>
    <s v="Chairs"/>
    <s v="Hon Olson Stacker Chairs"/>
    <n v="1323.9"/>
    <n v="0.35"/>
    <n v="860.53500000000008"/>
  </r>
  <r>
    <n v="8011"/>
    <s v="CA-2015-127859"/>
    <x v="461"/>
    <d v="2015-03-20T00:00:00"/>
    <s v="Second Class"/>
    <s v="QJ-19255"/>
    <s v="Quincy Jones"/>
    <x v="1"/>
    <x v="0"/>
    <s v="Philadelphia"/>
    <x v="9"/>
    <n v="19134"/>
    <x v="3"/>
    <s v="OFF-PA-10003641"/>
    <x v="1"/>
    <s v="Paper"/>
    <s v="Xerox 1909"/>
    <n v="126.624"/>
    <n v="0.4"/>
    <n v="75.974399999999989"/>
  </r>
  <r>
    <n v="8012"/>
    <s v="US-2016-136427"/>
    <x v="782"/>
    <d v="2016-06-23T00:00:00"/>
    <s v="First Class"/>
    <s v="JM-16195"/>
    <s v="Justin MacKendrick"/>
    <x v="0"/>
    <x v="0"/>
    <s v="Aurora"/>
    <x v="22"/>
    <n v="80013"/>
    <x v="1"/>
    <s v="TEC-PH-10002070"/>
    <x v="2"/>
    <s v="Phones"/>
    <s v="Griffin GC36547 PowerJolt SE Lightning Charger"/>
    <n v="125.944"/>
    <n v="0.4"/>
    <n v="75.566400000000002"/>
  </r>
  <r>
    <n v="8013"/>
    <s v="CA-2018-120168"/>
    <x v="1126"/>
    <d v="2018-05-25T00:00:00"/>
    <s v="Same Day"/>
    <s v="TB-21625"/>
    <s v="Trudy Brown"/>
    <x v="0"/>
    <x v="0"/>
    <s v="New York City"/>
    <x v="15"/>
    <n v="10009"/>
    <x v="3"/>
    <s v="OFF-BI-10004519"/>
    <x v="1"/>
    <s v="Binders"/>
    <s v="GBC DocuBind P100 Manual Binding Machine"/>
    <n v="663.92"/>
    <n v="0.4"/>
    <n v="398.35199999999998"/>
  </r>
  <r>
    <n v="8014"/>
    <s v="CA-2018-120168"/>
    <x v="1126"/>
    <d v="2018-05-25T00:00:00"/>
    <s v="Same Day"/>
    <s v="TB-21625"/>
    <s v="Trudy Brown"/>
    <x v="0"/>
    <x v="0"/>
    <s v="New York City"/>
    <x v="15"/>
    <n v="10009"/>
    <x v="3"/>
    <s v="TEC-AC-10002167"/>
    <x v="2"/>
    <s v="Accessories"/>
    <s v="Imation 8gb Micro Traveldrive Usb 2.0 Flash Drive"/>
    <n v="120"/>
    <n v="0.45"/>
    <n v="66"/>
  </r>
  <r>
    <n v="8015"/>
    <s v="CA-2018-120168"/>
    <x v="1126"/>
    <d v="2018-05-25T00:00:00"/>
    <s v="Same Day"/>
    <s v="TB-21625"/>
    <s v="Trudy Brown"/>
    <x v="0"/>
    <x v="0"/>
    <s v="New York City"/>
    <x v="15"/>
    <n v="10009"/>
    <x v="3"/>
    <s v="OFF-FA-10000936"/>
    <x v="1"/>
    <s v="Fasteners"/>
    <s v="Acco Hot Clips Clips to Go"/>
    <n v="3.29"/>
    <n v="0.4"/>
    <n v="1.974"/>
  </r>
  <r>
    <n v="8016"/>
    <s v="CA-2018-120168"/>
    <x v="1126"/>
    <d v="2018-05-25T00:00:00"/>
    <s v="Same Day"/>
    <s v="TB-21625"/>
    <s v="Trudy Brown"/>
    <x v="0"/>
    <x v="0"/>
    <s v="New York City"/>
    <x v="15"/>
    <n v="10009"/>
    <x v="3"/>
    <s v="FUR-FU-10000732"/>
    <x v="0"/>
    <s v="Furnishings"/>
    <s v="Eldon 200 Class Desk Accessories"/>
    <n v="18.84"/>
    <n v="0.4"/>
    <n v="11.304"/>
  </r>
  <r>
    <n v="8017"/>
    <s v="US-2015-131870"/>
    <x v="340"/>
    <d v="2015-09-11T00:00:00"/>
    <s v="First Class"/>
    <s v="NF-18595"/>
    <s v="Nicole Fjeld"/>
    <x v="2"/>
    <x v="0"/>
    <s v="Lancaster"/>
    <x v="24"/>
    <n v="43130"/>
    <x v="3"/>
    <s v="FUR-FU-10002501"/>
    <x v="0"/>
    <s v="Furnishings"/>
    <s v="Nu-Dell Executive Frame"/>
    <n v="60.671999999999997"/>
    <n v="0.4"/>
    <n v="36.403199999999998"/>
  </r>
  <r>
    <n v="8018"/>
    <s v="US-2015-131870"/>
    <x v="340"/>
    <d v="2015-09-11T00:00:00"/>
    <s v="First Class"/>
    <s v="NF-18595"/>
    <s v="Nicole Fjeld"/>
    <x v="2"/>
    <x v="0"/>
    <s v="Lancaster"/>
    <x v="24"/>
    <n v="43130"/>
    <x v="3"/>
    <s v="OFF-AR-10000634"/>
    <x v="1"/>
    <s v="Art"/>
    <s v="Newell 320"/>
    <n v="30.815999999999999"/>
    <n v="0.45"/>
    <n v="16.948800000000002"/>
  </r>
  <r>
    <n v="8019"/>
    <s v="CA-2018-114804"/>
    <x v="161"/>
    <d v="2018-10-19T00:00:00"/>
    <s v="Second Class"/>
    <s v="BF-11020"/>
    <s v="Barry Französisch"/>
    <x v="1"/>
    <x v="0"/>
    <s v="Modesto"/>
    <x v="1"/>
    <n v="95351"/>
    <x v="1"/>
    <s v="TEC-PH-10001700"/>
    <x v="2"/>
    <s v="Phones"/>
    <s v="Panasonic KX-TG6844B Expandable Digital Cordless Telephone"/>
    <n v="52.792000000000002"/>
    <n v="0.4"/>
    <n v="31.6752"/>
  </r>
  <r>
    <n v="8020"/>
    <s v="CA-2018-167227"/>
    <x v="808"/>
    <d v="2018-11-05T00:00:00"/>
    <s v="First Class"/>
    <s v="NP-18670"/>
    <s v="Nora Paige"/>
    <x v="0"/>
    <x v="0"/>
    <s v="Saint Louis"/>
    <x v="25"/>
    <n v="63116"/>
    <x v="2"/>
    <s v="OFF-AP-10001962"/>
    <x v="1"/>
    <s v="Appliances"/>
    <s v="Black &amp; Decker Filter for Double Action Dustbuster Cordless Vac BLDV7210"/>
    <n v="83.9"/>
    <n v="0.3"/>
    <n v="58.73"/>
  </r>
  <r>
    <n v="8021"/>
    <s v="CA-2018-167227"/>
    <x v="808"/>
    <d v="2018-11-05T00:00:00"/>
    <s v="First Class"/>
    <s v="NP-18670"/>
    <s v="Nora Paige"/>
    <x v="0"/>
    <x v="0"/>
    <s v="Saint Louis"/>
    <x v="25"/>
    <n v="63116"/>
    <x v="2"/>
    <s v="OFF-PA-10001838"/>
    <x v="1"/>
    <s v="Paper"/>
    <s v="Adams Telephone Message Book W/Dividers/Space For Phone Numbers, 5 1/4X8 1/2, 300/Messages"/>
    <n v="11.76"/>
    <n v="0.3"/>
    <n v="8.2319999999999993"/>
  </r>
  <r>
    <n v="8022"/>
    <s v="CA-2015-129189"/>
    <x v="609"/>
    <d v="2015-07-25T00:00:00"/>
    <s v="Standard Class"/>
    <s v="HM-14860"/>
    <s v="Harry Marie"/>
    <x v="1"/>
    <x v="0"/>
    <s v="Dallas"/>
    <x v="5"/>
    <n v="75217"/>
    <x v="2"/>
    <s v="OFF-AP-10000124"/>
    <x v="1"/>
    <s v="Appliances"/>
    <s v="Acco 6 Outlet Guardian Basic Surge Suppressor"/>
    <n v="4.992"/>
    <n v="0.3"/>
    <n v="3.4943999999999997"/>
  </r>
  <r>
    <n v="8023"/>
    <s v="CA-2015-129189"/>
    <x v="609"/>
    <d v="2015-07-25T00:00:00"/>
    <s v="Standard Class"/>
    <s v="HM-14860"/>
    <s v="Harry Marie"/>
    <x v="1"/>
    <x v="0"/>
    <s v="Dallas"/>
    <x v="5"/>
    <n v="75217"/>
    <x v="2"/>
    <s v="OFF-EN-10003567"/>
    <x v="1"/>
    <s v="Envelopes"/>
    <s v="Inter-Office Recycled Envelopes, Brown Kraft, Button-String,10 x 13 , 100/Box"/>
    <n v="87.92"/>
    <n v="0.3"/>
    <n v="61.543999999999997"/>
  </r>
  <r>
    <n v="8024"/>
    <s v="CA-2015-129189"/>
    <x v="609"/>
    <d v="2015-07-25T00:00:00"/>
    <s v="Standard Class"/>
    <s v="HM-14860"/>
    <s v="Harry Marie"/>
    <x v="1"/>
    <x v="0"/>
    <s v="Dallas"/>
    <x v="5"/>
    <n v="75217"/>
    <x v="2"/>
    <s v="FUR-CH-10004997"/>
    <x v="0"/>
    <s v="Chairs"/>
    <s v="Hon Every-Day Series Multi-Task Chairs"/>
    <n v="657.93"/>
    <n v="0.35"/>
    <n v="427.65449999999998"/>
  </r>
  <r>
    <n v="8025"/>
    <s v="CA-2015-129189"/>
    <x v="609"/>
    <d v="2015-07-25T00:00:00"/>
    <s v="Standard Class"/>
    <s v="HM-14860"/>
    <s v="Harry Marie"/>
    <x v="1"/>
    <x v="0"/>
    <s v="Dallas"/>
    <x v="5"/>
    <n v="75217"/>
    <x v="2"/>
    <s v="OFF-BI-10000494"/>
    <x v="1"/>
    <s v="Binders"/>
    <s v="Acco Economy Flexible Poly Round Ring Binder"/>
    <n v="1.044"/>
    <n v="0.3"/>
    <n v="0.73080000000000001"/>
  </r>
  <r>
    <n v="8026"/>
    <s v="CA-2016-132465"/>
    <x v="861"/>
    <d v="2016-09-15T00:00:00"/>
    <s v="Second Class"/>
    <s v="DM-13525"/>
    <s v="Don Miller"/>
    <x v="1"/>
    <x v="0"/>
    <s v="New York City"/>
    <x v="15"/>
    <n v="10035"/>
    <x v="3"/>
    <s v="FUR-FU-10000277"/>
    <x v="0"/>
    <s v="Furnishings"/>
    <s v="Deflect-o DuraMat Antistatic Studded Beveled Mat for Medium Pile Carpeting"/>
    <n v="210.68"/>
    <n v="0.4"/>
    <n v="126.408"/>
  </r>
  <r>
    <n v="8027"/>
    <s v="CA-2016-132465"/>
    <x v="861"/>
    <d v="2016-09-15T00:00:00"/>
    <s v="Second Class"/>
    <s v="DM-13525"/>
    <s v="Don Miller"/>
    <x v="1"/>
    <x v="0"/>
    <s v="New York City"/>
    <x v="15"/>
    <n v="10035"/>
    <x v="3"/>
    <s v="OFF-ST-10003641"/>
    <x v="1"/>
    <s v="Storage"/>
    <s v="Space Solutions Industrial Galvanized Steel Shelving."/>
    <n v="78.8"/>
    <n v="0.5"/>
    <n v="39.4"/>
  </r>
  <r>
    <n v="8028"/>
    <s v="CA-2016-132465"/>
    <x v="861"/>
    <d v="2016-09-15T00:00:00"/>
    <s v="Second Class"/>
    <s v="DM-13525"/>
    <s v="Don Miller"/>
    <x v="1"/>
    <x v="0"/>
    <s v="New York City"/>
    <x v="15"/>
    <n v="10035"/>
    <x v="3"/>
    <s v="TEC-AC-10001998"/>
    <x v="2"/>
    <s v="Accessories"/>
    <s v="Logitech LS21 Speaker System - PC Multimedia - 2.1-CH - Wired"/>
    <n v="19.989999999999998"/>
    <n v="0.45"/>
    <n v="10.9945"/>
  </r>
  <r>
    <n v="8029"/>
    <s v="CA-2016-132465"/>
    <x v="861"/>
    <d v="2016-09-15T00:00:00"/>
    <s v="Second Class"/>
    <s v="DM-13525"/>
    <s v="Don Miller"/>
    <x v="1"/>
    <x v="0"/>
    <s v="New York City"/>
    <x v="15"/>
    <n v="10035"/>
    <x v="3"/>
    <s v="OFF-ST-10001932"/>
    <x v="1"/>
    <s v="Storage"/>
    <s v="Fellowes Staxonsteel Drawer Files"/>
    <n v="772.68"/>
    <n v="0.5"/>
    <n v="386.34"/>
  </r>
  <r>
    <n v="8030"/>
    <s v="CA-2017-166373"/>
    <x v="147"/>
    <d v="2017-10-25T00:00:00"/>
    <s v="Standard Class"/>
    <s v="JF-15565"/>
    <s v="Jill Fjeld"/>
    <x v="0"/>
    <x v="0"/>
    <s v="San Antonio"/>
    <x v="5"/>
    <n v="78207"/>
    <x v="2"/>
    <s v="TEC-AC-10002323"/>
    <x v="2"/>
    <s v="Accessories"/>
    <s v="SanDisk Ultra 32 GB MicroSDHC Class 10 Memory Card"/>
    <n v="106.08"/>
    <n v="0.35"/>
    <n v="68.951999999999998"/>
  </r>
  <r>
    <n v="8031"/>
    <s v="CA-2017-158806"/>
    <x v="676"/>
    <d v="2017-01-11T00:00:00"/>
    <s v="Standard Class"/>
    <s v="NM-18520"/>
    <s v="Neoma Murray"/>
    <x v="0"/>
    <x v="0"/>
    <s v="Amarillo"/>
    <x v="5"/>
    <n v="79109"/>
    <x v="2"/>
    <s v="FUR-FU-10004270"/>
    <x v="0"/>
    <s v="Furnishings"/>
    <s v="Executive Impressions 13 Clairmont Wall Clock"/>
    <n v="23.076000000000001"/>
    <n v="0.3"/>
    <n v="16.153199999999998"/>
  </r>
  <r>
    <n v="8032"/>
    <s v="CA-2017-158806"/>
    <x v="676"/>
    <d v="2017-01-11T00:00:00"/>
    <s v="Standard Class"/>
    <s v="NM-18520"/>
    <s v="Neoma Murray"/>
    <x v="0"/>
    <x v="0"/>
    <s v="Amarillo"/>
    <x v="5"/>
    <n v="79109"/>
    <x v="2"/>
    <s v="OFF-PA-10004621"/>
    <x v="1"/>
    <s v="Paper"/>
    <s v="Xerox 212"/>
    <n v="25.92"/>
    <n v="0.3"/>
    <n v="18.143999999999998"/>
  </r>
  <r>
    <n v="8033"/>
    <s v="CA-2016-119690"/>
    <x v="608"/>
    <d v="2016-06-28T00:00:00"/>
    <s v="First Class"/>
    <s v="MV-17485"/>
    <s v="Mark Van Huff"/>
    <x v="0"/>
    <x v="0"/>
    <s v="Houston"/>
    <x v="5"/>
    <n v="77041"/>
    <x v="2"/>
    <s v="OFF-PA-10001019"/>
    <x v="1"/>
    <s v="Paper"/>
    <s v="Xerox 1884"/>
    <n v="47.951999999999998"/>
    <n v="0.3"/>
    <n v="33.566399999999994"/>
  </r>
  <r>
    <n v="8034"/>
    <s v="CA-2016-119690"/>
    <x v="608"/>
    <d v="2016-06-28T00:00:00"/>
    <s v="First Class"/>
    <s v="MV-17485"/>
    <s v="Mark Van Huff"/>
    <x v="0"/>
    <x v="0"/>
    <s v="Houston"/>
    <x v="5"/>
    <n v="77041"/>
    <x v="2"/>
    <s v="OFF-BI-10000201"/>
    <x v="1"/>
    <s v="Binders"/>
    <s v="Avery Triangle Shaped Sheet Lifters, Black, 2/Pack"/>
    <n v="0.98399999999999999"/>
    <n v="0.3"/>
    <n v="0.68879999999999997"/>
  </r>
  <r>
    <n v="8035"/>
    <s v="CA-2016-119690"/>
    <x v="608"/>
    <d v="2016-06-28T00:00:00"/>
    <s v="First Class"/>
    <s v="MV-17485"/>
    <s v="Mark Van Huff"/>
    <x v="0"/>
    <x v="0"/>
    <s v="Houston"/>
    <x v="5"/>
    <n v="77041"/>
    <x v="2"/>
    <s v="FUR-FU-10004587"/>
    <x v="0"/>
    <s v="Furnishings"/>
    <s v="GE General Use Halogen Bulbs, 100 Watts, 1 Bulb per Pack"/>
    <n v="75.384"/>
    <n v="0.3"/>
    <n v="52.768799999999999"/>
  </r>
  <r>
    <n v="8036"/>
    <s v="CA-2016-119690"/>
    <x v="608"/>
    <d v="2016-06-28T00:00:00"/>
    <s v="First Class"/>
    <s v="MV-17485"/>
    <s v="Mark Van Huff"/>
    <x v="0"/>
    <x v="0"/>
    <s v="Houston"/>
    <x v="5"/>
    <n v="77041"/>
    <x v="2"/>
    <s v="OFF-LA-10001613"/>
    <x v="1"/>
    <s v="Labels"/>
    <s v="Avery File Folder Labels"/>
    <n v="4.6079999999999997"/>
    <n v="0.3"/>
    <n v="3.2255999999999996"/>
  </r>
  <r>
    <n v="8037"/>
    <s v="CA-2016-153738"/>
    <x v="1181"/>
    <d v="2016-09-22T00:00:00"/>
    <s v="First Class"/>
    <s v="AG-10270"/>
    <s v="Alejandro Grove"/>
    <x v="0"/>
    <x v="0"/>
    <s v="Lawrence"/>
    <x v="31"/>
    <n v="1841"/>
    <x v="3"/>
    <s v="OFF-BI-10001308"/>
    <x v="1"/>
    <s v="Binders"/>
    <s v="GBC Standard Plastic Binding Systems Combs"/>
    <n v="37.68"/>
    <n v="0.4"/>
    <n v="22.608000000000001"/>
  </r>
  <r>
    <n v="8038"/>
    <s v="CA-2018-169012"/>
    <x v="815"/>
    <d v="2018-07-14T00:00:00"/>
    <s v="Standard Class"/>
    <s v="BF-11275"/>
    <s v="Beth Fritzler"/>
    <x v="1"/>
    <x v="0"/>
    <s v="Columbus"/>
    <x v="32"/>
    <n v="31907"/>
    <x v="0"/>
    <s v="OFF-AP-10003278"/>
    <x v="1"/>
    <s v="Appliances"/>
    <s v="Belkin 7-Outlet SurgeMaster Home Series"/>
    <n v="41.91"/>
    <n v="0.25"/>
    <n v="31.432499999999997"/>
  </r>
  <r>
    <n v="8039"/>
    <s v="CA-2018-109393"/>
    <x v="160"/>
    <d v="2018-07-02T00:00:00"/>
    <s v="Second Class"/>
    <s v="JC-15775"/>
    <s v="John Castell"/>
    <x v="0"/>
    <x v="0"/>
    <s v="Los Angeles"/>
    <x v="1"/>
    <n v="90032"/>
    <x v="1"/>
    <s v="FUR-BO-10003966"/>
    <x v="0"/>
    <s v="Bookcases"/>
    <s v="Sauder Facets Collection Library, Sky Alder Finish"/>
    <n v="435.99900000000002"/>
    <n v="0.5"/>
    <n v="217.99950000000001"/>
  </r>
  <r>
    <n v="8040"/>
    <s v="CA-2018-121489"/>
    <x v="170"/>
    <d v="2018-08-25T00:00:00"/>
    <s v="Second Class"/>
    <s v="CM-11815"/>
    <s v="Candace McMahon"/>
    <x v="1"/>
    <x v="0"/>
    <s v="Seattle"/>
    <x v="4"/>
    <n v="98115"/>
    <x v="1"/>
    <s v="FUR-CH-10004698"/>
    <x v="0"/>
    <s v="Chairs"/>
    <s v="Padded Folding Chairs, Black, 4/Carton"/>
    <n v="388.70400000000001"/>
    <n v="0.45"/>
    <n v="213.78720000000001"/>
  </r>
  <r>
    <n v="8041"/>
    <s v="CA-2018-121489"/>
    <x v="170"/>
    <d v="2018-08-25T00:00:00"/>
    <s v="Second Class"/>
    <s v="CM-11815"/>
    <s v="Candace McMahon"/>
    <x v="1"/>
    <x v="0"/>
    <s v="Seattle"/>
    <x v="4"/>
    <n v="98115"/>
    <x v="1"/>
    <s v="OFF-ST-10000025"/>
    <x v="1"/>
    <s v="Storage"/>
    <s v="Fellowes Stor/Drawer Steel Plus Storage Drawers"/>
    <n v="572.58000000000004"/>
    <n v="0.5"/>
    <n v="286.29000000000002"/>
  </r>
  <r>
    <n v="8042"/>
    <s v="CA-2018-121489"/>
    <x v="170"/>
    <d v="2018-08-25T00:00:00"/>
    <s v="Second Class"/>
    <s v="CM-11815"/>
    <s v="Candace McMahon"/>
    <x v="1"/>
    <x v="0"/>
    <s v="Seattle"/>
    <x v="4"/>
    <n v="98115"/>
    <x v="1"/>
    <s v="TEC-AC-10000682"/>
    <x v="2"/>
    <s v="Accessories"/>
    <s v="Kensington K72356US Mouse-in-a-Box USB Desktop Mouse"/>
    <n v="33.18"/>
    <n v="0.45"/>
    <n v="18.249000000000002"/>
  </r>
  <r>
    <n v="8043"/>
    <s v="US-2018-133081"/>
    <x v="825"/>
    <d v="2018-03-15T00:00:00"/>
    <s v="Standard Class"/>
    <s v="PV-18985"/>
    <s v="Paul Van Hugh"/>
    <x v="2"/>
    <x v="0"/>
    <s v="Cambridge"/>
    <x v="31"/>
    <n v="2138"/>
    <x v="3"/>
    <s v="TEC-AC-10001772"/>
    <x v="2"/>
    <s v="Accessories"/>
    <s v="Memorex Mini Travel Drive 16 GB USB 2.0 Flash Drive"/>
    <n v="63.88"/>
    <n v="0.45"/>
    <n v="35.134000000000007"/>
  </r>
  <r>
    <n v="8044"/>
    <s v="US-2018-133081"/>
    <x v="825"/>
    <d v="2018-03-15T00:00:00"/>
    <s v="Standard Class"/>
    <s v="PV-18985"/>
    <s v="Paul Van Hugh"/>
    <x v="2"/>
    <x v="0"/>
    <s v="Cambridge"/>
    <x v="31"/>
    <n v="2138"/>
    <x v="3"/>
    <s v="FUR-FU-10001379"/>
    <x v="0"/>
    <s v="Furnishings"/>
    <s v="Executive Impressions 16-1/2 Circular Wall Clock"/>
    <n v="26.72"/>
    <n v="0.4"/>
    <n v="16.032"/>
  </r>
  <r>
    <n v="8045"/>
    <s v="CA-2018-165008"/>
    <x v="175"/>
    <d v="2018-09-17T00:00:00"/>
    <s v="Second Class"/>
    <s v="DO-13645"/>
    <s v="Doug OConnell"/>
    <x v="0"/>
    <x v="0"/>
    <s v="Salt Lake City"/>
    <x v="7"/>
    <n v="84106"/>
    <x v="1"/>
    <s v="OFF-BI-10002794"/>
    <x v="1"/>
    <s v="Binders"/>
    <s v="Avery Trapezoid Ring Binder, 3 Capacity, Black, 1040 sheets"/>
    <n v="295.05599999999998"/>
    <n v="0.4"/>
    <n v="177.03359999999998"/>
  </r>
  <r>
    <n v="8046"/>
    <s v="CA-2017-145611"/>
    <x v="873"/>
    <d v="2017-09-24T00:00:00"/>
    <s v="Standard Class"/>
    <s v="HA-14905"/>
    <s v="Helen Abelman"/>
    <x v="0"/>
    <x v="0"/>
    <s v="New York City"/>
    <x v="15"/>
    <n v="10035"/>
    <x v="3"/>
    <s v="OFF-AP-10001005"/>
    <x v="1"/>
    <s v="Appliances"/>
    <s v="Honeywell Quietcare HEPA Air Cleaner"/>
    <n v="393.25"/>
    <n v="0.4"/>
    <n v="235.95"/>
  </r>
  <r>
    <n v="8047"/>
    <s v="CA-2017-113600"/>
    <x v="272"/>
    <d v="2017-12-17T00:00:00"/>
    <s v="Second Class"/>
    <s v="SH-20395"/>
    <s v="Shahid Hopkins"/>
    <x v="0"/>
    <x v="0"/>
    <s v="Cuyahoga Falls"/>
    <x v="24"/>
    <n v="44221"/>
    <x v="3"/>
    <s v="OFF-BI-10000201"/>
    <x v="1"/>
    <s v="Binders"/>
    <s v="Avery Triangle Shaped Sheet Lifters, Black, 2/Pack"/>
    <n v="2.214"/>
    <n v="0.4"/>
    <n v="1.3284"/>
  </r>
  <r>
    <n v="8048"/>
    <s v="CA-2018-130834"/>
    <x v="132"/>
    <d v="2018-11-06T00:00:00"/>
    <s v="Second Class"/>
    <s v="JM-16195"/>
    <s v="Justin MacKendrick"/>
    <x v="0"/>
    <x v="0"/>
    <s v="Wilmington"/>
    <x v="3"/>
    <n v="28403"/>
    <x v="0"/>
    <s v="OFF-PA-10003673"/>
    <x v="1"/>
    <s v="Paper"/>
    <s v="Strathmore Photo Mount Cards"/>
    <n v="16.271999999999998"/>
    <n v="0.25"/>
    <n v="12.203999999999999"/>
  </r>
  <r>
    <n v="8049"/>
    <s v="CA-2017-168543"/>
    <x v="894"/>
    <d v="2017-07-07T00:00:00"/>
    <s v="Standard Class"/>
    <s v="DK-13225"/>
    <s v="Dean Katz"/>
    <x v="1"/>
    <x v="0"/>
    <s v="New York City"/>
    <x v="15"/>
    <n v="10035"/>
    <x v="3"/>
    <s v="OFF-AP-10000938"/>
    <x v="1"/>
    <s v="Appliances"/>
    <s v="Avanti 1.7 Cu. Ft. Refrigerator"/>
    <n v="706.86"/>
    <n v="0.4"/>
    <n v="424.11599999999999"/>
  </r>
  <r>
    <n v="8050"/>
    <s v="CA-2015-144974"/>
    <x v="467"/>
    <d v="2015-09-30T00:00:00"/>
    <s v="Standard Class"/>
    <s v="CM-12715"/>
    <s v="Craig Molinari"/>
    <x v="1"/>
    <x v="0"/>
    <s v="Philadelphia"/>
    <x v="9"/>
    <n v="19140"/>
    <x v="3"/>
    <s v="OFF-BI-10003274"/>
    <x v="1"/>
    <s v="Binders"/>
    <s v="Avery Durable Slant Ring Binders, No Labels"/>
    <n v="5.97"/>
    <n v="0.4"/>
    <n v="3.5819999999999999"/>
  </r>
  <r>
    <n v="8051"/>
    <s v="CA-2015-144974"/>
    <x v="467"/>
    <d v="2015-09-30T00:00:00"/>
    <s v="Standard Class"/>
    <s v="CM-12715"/>
    <s v="Craig Molinari"/>
    <x v="1"/>
    <x v="0"/>
    <s v="Philadelphia"/>
    <x v="9"/>
    <n v="19140"/>
    <x v="3"/>
    <s v="FUR-FU-10001095"/>
    <x v="0"/>
    <s v="Furnishings"/>
    <s v="DAX Black Cherry Wood-Tone Poster Frame"/>
    <n v="21.184000000000001"/>
    <n v="0.4"/>
    <n v="12.7104"/>
  </r>
  <r>
    <n v="8052"/>
    <s v="CA-2015-144974"/>
    <x v="467"/>
    <d v="2015-09-30T00:00:00"/>
    <s v="Standard Class"/>
    <s v="CM-12715"/>
    <s v="Craig Molinari"/>
    <x v="1"/>
    <x v="0"/>
    <s v="Philadelphia"/>
    <x v="9"/>
    <n v="19140"/>
    <x v="3"/>
    <s v="OFF-AP-10001492"/>
    <x v="1"/>
    <s v="Appliances"/>
    <s v="Acco Six-Outlet Power Strip, 4 Cord Length"/>
    <n v="41.375999999999998"/>
    <n v="0.4"/>
    <n v="24.825599999999998"/>
  </r>
  <r>
    <n v="8053"/>
    <s v="CA-2015-109904"/>
    <x v="686"/>
    <d v="2015-07-17T00:00:00"/>
    <s v="Second Class"/>
    <s v="BF-10975"/>
    <s v="Barbara Fisher"/>
    <x v="1"/>
    <x v="0"/>
    <s v="New York City"/>
    <x v="15"/>
    <n v="10009"/>
    <x v="3"/>
    <s v="OFF-AR-10004999"/>
    <x v="1"/>
    <s v="Art"/>
    <s v="Newell 315"/>
    <n v="17.940000000000001"/>
    <n v="0.45"/>
    <n v="9.8670000000000009"/>
  </r>
  <r>
    <n v="8054"/>
    <s v="CA-2018-152205"/>
    <x v="394"/>
    <d v="2018-10-05T00:00:00"/>
    <s v="Standard Class"/>
    <s v="SF-20965"/>
    <s v="Sylvia Foulston"/>
    <x v="1"/>
    <x v="0"/>
    <s v="Philadelphia"/>
    <x v="9"/>
    <n v="19134"/>
    <x v="3"/>
    <s v="OFF-BI-10004094"/>
    <x v="1"/>
    <s v="Binders"/>
    <s v="GBC Standard Plastic Binding Systems Combs"/>
    <n v="2.6549999999999998"/>
    <n v="0.4"/>
    <n v="1.5929999999999997"/>
  </r>
  <r>
    <n v="8055"/>
    <s v="CA-2016-121188"/>
    <x v="834"/>
    <d v="2016-09-04T00:00:00"/>
    <s v="Standard Class"/>
    <s v="CB-12025"/>
    <s v="Cassandra Brandow"/>
    <x v="0"/>
    <x v="0"/>
    <s v="Los Angeles"/>
    <x v="1"/>
    <n v="90049"/>
    <x v="1"/>
    <s v="OFF-ST-10001490"/>
    <x v="1"/>
    <s v="Storage"/>
    <s v="Hot File 7-Pocket, Floor Stand"/>
    <n v="892.35"/>
    <n v="0.5"/>
    <n v="446.17500000000001"/>
  </r>
  <r>
    <n v="8056"/>
    <s v="CA-2016-121188"/>
    <x v="834"/>
    <d v="2016-09-04T00:00:00"/>
    <s v="Standard Class"/>
    <s v="CB-12025"/>
    <s v="Cassandra Brandow"/>
    <x v="0"/>
    <x v="0"/>
    <s v="Los Angeles"/>
    <x v="1"/>
    <n v="90049"/>
    <x v="1"/>
    <s v="FUR-BO-10004695"/>
    <x v="0"/>
    <s v="Bookcases"/>
    <s v="OSullivan 2-Door Barrister Bookcase in Odessa Pine"/>
    <n v="307.666"/>
    <n v="0.5"/>
    <n v="153.833"/>
  </r>
  <r>
    <n v="8057"/>
    <s v="CA-2016-121188"/>
    <x v="834"/>
    <d v="2016-09-04T00:00:00"/>
    <s v="Standard Class"/>
    <s v="CB-12025"/>
    <s v="Cassandra Brandow"/>
    <x v="0"/>
    <x v="0"/>
    <s v="Los Angeles"/>
    <x v="1"/>
    <n v="90049"/>
    <x v="1"/>
    <s v="OFF-ST-10000736"/>
    <x v="1"/>
    <s v="Storage"/>
    <s v="Carina Double Wide Media Storage Towers in Natural &amp; Black"/>
    <n v="728.82"/>
    <n v="0.5"/>
    <n v="364.41"/>
  </r>
  <r>
    <n v="8058"/>
    <s v="CA-2016-121188"/>
    <x v="834"/>
    <d v="2016-09-04T00:00:00"/>
    <s v="Standard Class"/>
    <s v="CB-12025"/>
    <s v="Cassandra Brandow"/>
    <x v="0"/>
    <x v="0"/>
    <s v="Los Angeles"/>
    <x v="1"/>
    <n v="90049"/>
    <x v="1"/>
    <s v="OFF-BI-10001617"/>
    <x v="1"/>
    <s v="Binders"/>
    <s v="GBC Wire Binding Combs"/>
    <n v="41.36"/>
    <n v="0.4"/>
    <n v="24.815999999999999"/>
  </r>
  <r>
    <n v="8059"/>
    <s v="CA-2016-121188"/>
    <x v="834"/>
    <d v="2016-09-04T00:00:00"/>
    <s v="Standard Class"/>
    <s v="CB-12025"/>
    <s v="Cassandra Brandow"/>
    <x v="0"/>
    <x v="0"/>
    <s v="Los Angeles"/>
    <x v="1"/>
    <n v="90049"/>
    <x v="1"/>
    <s v="TEC-PH-10003589"/>
    <x v="2"/>
    <s v="Phones"/>
    <s v="invisibleSHIELD by ZAGG Smudge-Free Screen Protector"/>
    <n v="43.176000000000002"/>
    <n v="0.4"/>
    <n v="25.9056"/>
  </r>
  <r>
    <n v="8060"/>
    <s v="CA-2016-121188"/>
    <x v="834"/>
    <d v="2016-09-04T00:00:00"/>
    <s v="Standard Class"/>
    <s v="CB-12025"/>
    <s v="Cassandra Brandow"/>
    <x v="0"/>
    <x v="0"/>
    <s v="Los Angeles"/>
    <x v="1"/>
    <n v="90049"/>
    <x v="1"/>
    <s v="FUR-FU-10003981"/>
    <x v="0"/>
    <s v="Furnishings"/>
    <s v="Eldon Wave Desk Accessories"/>
    <n v="4.16"/>
    <n v="0.4"/>
    <n v="2.496"/>
  </r>
  <r>
    <n v="8061"/>
    <s v="CA-2016-156013"/>
    <x v="1181"/>
    <d v="2016-09-26T00:00:00"/>
    <s v="Standard Class"/>
    <s v="TC-20980"/>
    <s v="Tamara Chand"/>
    <x v="1"/>
    <x v="0"/>
    <s v="Long Beach"/>
    <x v="15"/>
    <n v="11561"/>
    <x v="3"/>
    <s v="OFF-PA-10001970"/>
    <x v="1"/>
    <s v="Paper"/>
    <s v="Xerox 1881"/>
    <n v="61.4"/>
    <n v="0.4"/>
    <n v="36.839999999999996"/>
  </r>
  <r>
    <n v="8062"/>
    <s v="CA-2016-156013"/>
    <x v="1181"/>
    <d v="2016-09-26T00:00:00"/>
    <s v="Standard Class"/>
    <s v="TC-20980"/>
    <s v="Tamara Chand"/>
    <x v="1"/>
    <x v="0"/>
    <s v="Long Beach"/>
    <x v="15"/>
    <n v="11561"/>
    <x v="3"/>
    <s v="OFF-BI-10002437"/>
    <x v="1"/>
    <s v="Binders"/>
    <s v="Recycled Premium Regency Composition Covers"/>
    <n v="24.448"/>
    <n v="0.4"/>
    <n v="14.668799999999999"/>
  </r>
  <r>
    <n v="8063"/>
    <s v="CA-2017-132997"/>
    <x v="77"/>
    <d v="2017-11-09T00:00:00"/>
    <s v="First Class"/>
    <s v="LW-17215"/>
    <s v="Luke Weiss"/>
    <x v="0"/>
    <x v="0"/>
    <s v="Rochester"/>
    <x v="15"/>
    <n v="14609"/>
    <x v="3"/>
    <s v="TEC-PH-10000586"/>
    <x v="2"/>
    <s v="Phones"/>
    <s v="AT&amp;T SB67148 SynJ"/>
    <n v="263.95999999999998"/>
    <n v="0.4"/>
    <n v="158.37599999999998"/>
  </r>
  <r>
    <n v="8064"/>
    <s v="CA-2017-132997"/>
    <x v="77"/>
    <d v="2017-11-09T00:00:00"/>
    <s v="First Class"/>
    <s v="LW-17215"/>
    <s v="Luke Weiss"/>
    <x v="0"/>
    <x v="0"/>
    <s v="Rochester"/>
    <x v="15"/>
    <n v="14609"/>
    <x v="3"/>
    <s v="TEC-PH-10003811"/>
    <x v="2"/>
    <s v="Phones"/>
    <s v="Jabra Supreme Plus Driver Edition Headset"/>
    <n v="359.97"/>
    <n v="0.4"/>
    <n v="215.982"/>
  </r>
  <r>
    <n v="8065"/>
    <s v="CA-2017-132997"/>
    <x v="77"/>
    <d v="2017-11-09T00:00:00"/>
    <s v="First Class"/>
    <s v="LW-17215"/>
    <s v="Luke Weiss"/>
    <x v="0"/>
    <x v="0"/>
    <s v="Rochester"/>
    <x v="15"/>
    <n v="14609"/>
    <x v="3"/>
    <s v="OFF-PA-10004983"/>
    <x v="1"/>
    <s v="Paper"/>
    <s v="Xerox 23"/>
    <n v="12.96"/>
    <n v="0.4"/>
    <n v="7.7759999999999998"/>
  </r>
  <r>
    <n v="8066"/>
    <s v="CA-2017-132997"/>
    <x v="77"/>
    <d v="2017-11-09T00:00:00"/>
    <s v="First Class"/>
    <s v="LW-17215"/>
    <s v="Luke Weiss"/>
    <x v="0"/>
    <x v="0"/>
    <s v="Rochester"/>
    <x v="15"/>
    <n v="14609"/>
    <x v="3"/>
    <s v="OFF-ST-10003479"/>
    <x v="1"/>
    <s v="Storage"/>
    <s v="Eldon Base for stackable storage shelf, platinum"/>
    <n v="116.82"/>
    <n v="0.5"/>
    <n v="58.41"/>
  </r>
  <r>
    <n v="8067"/>
    <s v="CA-2017-132997"/>
    <x v="77"/>
    <d v="2017-11-09T00:00:00"/>
    <s v="First Class"/>
    <s v="LW-17215"/>
    <s v="Luke Weiss"/>
    <x v="0"/>
    <x v="0"/>
    <s v="Rochester"/>
    <x v="15"/>
    <n v="14609"/>
    <x v="3"/>
    <s v="OFF-BI-10004318"/>
    <x v="1"/>
    <s v="Binders"/>
    <s v="Ibico EB-19 Dual Function Manual Binding System"/>
    <n v="276.78399999999999"/>
    <n v="0.4"/>
    <n v="166.07039999999998"/>
  </r>
  <r>
    <n v="8068"/>
    <s v="US-2016-160563"/>
    <x v="1182"/>
    <d v="2016-10-24T00:00:00"/>
    <s v="Standard Class"/>
    <s v="NS-18640"/>
    <s v="Noel Staavos"/>
    <x v="1"/>
    <x v="0"/>
    <s v="San Francisco"/>
    <x v="1"/>
    <n v="94109"/>
    <x v="1"/>
    <s v="TEC-AC-10002567"/>
    <x v="2"/>
    <s v="Accessories"/>
    <s v="Logitech G602 Wireless Gaming Mouse"/>
    <n v="239.97"/>
    <n v="0.45"/>
    <n v="131.98350000000002"/>
  </r>
  <r>
    <n v="8069"/>
    <s v="US-2016-160563"/>
    <x v="1182"/>
    <d v="2016-10-24T00:00:00"/>
    <s v="Standard Class"/>
    <s v="NS-18640"/>
    <s v="Noel Staavos"/>
    <x v="1"/>
    <x v="0"/>
    <s v="San Francisco"/>
    <x v="1"/>
    <n v="94109"/>
    <x v="1"/>
    <s v="FUR-FU-10001731"/>
    <x v="0"/>
    <s v="Furnishings"/>
    <s v="Acrylic Self-Standing Desk Frames"/>
    <n v="16.02"/>
    <n v="0.4"/>
    <n v="9.6120000000000001"/>
  </r>
  <r>
    <n v="8070"/>
    <s v="CA-2018-151750"/>
    <x v="314"/>
    <d v="2018-01-05T00:00:00"/>
    <s v="Standard Class"/>
    <s v="JM-15250"/>
    <s v="Janet Martin"/>
    <x v="0"/>
    <x v="0"/>
    <s v="Huntsville"/>
    <x v="5"/>
    <n v="77340"/>
    <x v="2"/>
    <s v="OFF-ST-10002743"/>
    <x v="1"/>
    <s v="Storage"/>
    <s v="SAFCO Boltless Steel Shelving"/>
    <n v="454.56"/>
    <n v="0.4"/>
    <n v="272.73599999999999"/>
  </r>
  <r>
    <n v="8071"/>
    <s v="CA-2018-151750"/>
    <x v="314"/>
    <d v="2018-01-05T00:00:00"/>
    <s v="Standard Class"/>
    <s v="JM-15250"/>
    <s v="Janet Martin"/>
    <x v="0"/>
    <x v="0"/>
    <s v="Huntsville"/>
    <x v="5"/>
    <n v="77340"/>
    <x v="2"/>
    <s v="FUR-FU-10002116"/>
    <x v="0"/>
    <s v="Furnishings"/>
    <s v="Tenex Carpeted, Granite-Look or Clear Contemporary Contour Shape Chair Mats"/>
    <n v="141.41999999999999"/>
    <n v="0.3"/>
    <n v="98.993999999999986"/>
  </r>
  <r>
    <n v="8072"/>
    <s v="CA-2018-151750"/>
    <x v="314"/>
    <d v="2018-01-05T00:00:00"/>
    <s v="Standard Class"/>
    <s v="JM-15250"/>
    <s v="Janet Martin"/>
    <x v="0"/>
    <x v="0"/>
    <s v="Huntsville"/>
    <x v="5"/>
    <n v="77340"/>
    <x v="2"/>
    <s v="FUR-CH-10003199"/>
    <x v="0"/>
    <s v="Chairs"/>
    <s v="Office Star - Contemporary Task Swivel Chair"/>
    <n v="310.74400000000003"/>
    <n v="0.35"/>
    <n v="201.98360000000002"/>
  </r>
  <r>
    <n v="8073"/>
    <s v="CA-2018-151750"/>
    <x v="314"/>
    <d v="2018-01-05T00:00:00"/>
    <s v="Standard Class"/>
    <s v="JM-15250"/>
    <s v="Janet Martin"/>
    <x v="0"/>
    <x v="0"/>
    <s v="Huntsville"/>
    <x v="5"/>
    <n v="77340"/>
    <x v="2"/>
    <s v="OFF-AR-10003158"/>
    <x v="1"/>
    <s v="Art"/>
    <s v="Fluorescent Highlighters by Dixon"/>
    <n v="12.736000000000001"/>
    <n v="0.35"/>
    <n v="8.2784000000000013"/>
  </r>
  <r>
    <n v="8074"/>
    <s v="CA-2018-151750"/>
    <x v="314"/>
    <d v="2018-01-05T00:00:00"/>
    <s v="Standard Class"/>
    <s v="JM-15250"/>
    <s v="Janet Martin"/>
    <x v="0"/>
    <x v="0"/>
    <s v="Huntsville"/>
    <x v="5"/>
    <n v="77340"/>
    <x v="2"/>
    <s v="OFF-BI-10000301"/>
    <x v="1"/>
    <s v="Binders"/>
    <s v="GBC Instant Report Kit"/>
    <n v="6.47"/>
    <n v="0.3"/>
    <n v="4.5289999999999999"/>
  </r>
  <r>
    <n v="8075"/>
    <s v="CA-2018-151750"/>
    <x v="314"/>
    <d v="2018-01-05T00:00:00"/>
    <s v="Standard Class"/>
    <s v="JM-15250"/>
    <s v="Janet Martin"/>
    <x v="0"/>
    <x v="0"/>
    <s v="Huntsville"/>
    <x v="5"/>
    <n v="77340"/>
    <x v="2"/>
    <s v="OFF-BI-10000343"/>
    <x v="1"/>
    <s v="Binders"/>
    <s v="Pressboard Covers with Storage Hooks, 9 1/2 x 11, Light Blue"/>
    <n v="13.747999999999999"/>
    <n v="0.3"/>
    <n v="9.6235999999999997"/>
  </r>
  <r>
    <n v="8076"/>
    <s v="CA-2018-151750"/>
    <x v="314"/>
    <d v="2018-01-05T00:00:00"/>
    <s v="Standard Class"/>
    <s v="JM-15250"/>
    <s v="Janet Martin"/>
    <x v="0"/>
    <x v="0"/>
    <s v="Huntsville"/>
    <x v="5"/>
    <n v="77340"/>
    <x v="2"/>
    <s v="OFF-AP-10004708"/>
    <x v="1"/>
    <s v="Appliances"/>
    <s v="Fellowes Superior 10 Outlet Split Surge Protector"/>
    <n v="15.224"/>
    <n v="0.3"/>
    <n v="10.656799999999999"/>
  </r>
  <r>
    <n v="8077"/>
    <s v="CA-2016-106187"/>
    <x v="537"/>
    <d v="2016-06-29T00:00:00"/>
    <s v="Standard Class"/>
    <s v="RF-19345"/>
    <s v="Randy Ferguson"/>
    <x v="1"/>
    <x v="0"/>
    <s v="East Point"/>
    <x v="32"/>
    <n v="30344"/>
    <x v="0"/>
    <s v="FUR-FU-10000794"/>
    <x v="0"/>
    <s v="Furnishings"/>
    <s v="Eldon Stackable Tray, Side-Load, Legal, Smoke"/>
    <n v="27.42"/>
    <n v="0.25"/>
    <n v="20.565000000000001"/>
  </r>
  <r>
    <n v="8078"/>
    <s v="CA-2016-106187"/>
    <x v="537"/>
    <d v="2016-06-29T00:00:00"/>
    <s v="Standard Class"/>
    <s v="RF-19345"/>
    <s v="Randy Ferguson"/>
    <x v="1"/>
    <x v="0"/>
    <s v="East Point"/>
    <x v="32"/>
    <n v="30344"/>
    <x v="0"/>
    <s v="OFF-BI-10004519"/>
    <x v="1"/>
    <s v="Binders"/>
    <s v="GBC DocuBind P100 Manual Binding Machine"/>
    <n v="165.98"/>
    <n v="0.25"/>
    <n v="124.48499999999999"/>
  </r>
  <r>
    <n v="8079"/>
    <s v="CA-2016-106187"/>
    <x v="537"/>
    <d v="2016-06-29T00:00:00"/>
    <s v="Standard Class"/>
    <s v="RF-19345"/>
    <s v="Randy Ferguson"/>
    <x v="1"/>
    <x v="0"/>
    <s v="East Point"/>
    <x v="32"/>
    <n v="30344"/>
    <x v="0"/>
    <s v="TEC-AC-10001590"/>
    <x v="2"/>
    <s v="Accessories"/>
    <s v="Dell Slim USB Multimedia Keyboard"/>
    <n v="75"/>
    <n v="0.3"/>
    <n v="52.5"/>
  </r>
  <r>
    <n v="8080"/>
    <s v="US-2017-164945"/>
    <x v="441"/>
    <d v="2017-11-27T00:00:00"/>
    <s v="Standard Class"/>
    <s v="CA-12055"/>
    <s v="Cathy Armstrong"/>
    <x v="2"/>
    <x v="0"/>
    <s v="New York City"/>
    <x v="15"/>
    <n v="10009"/>
    <x v="3"/>
    <s v="OFF-BI-10001524"/>
    <x v="1"/>
    <s v="Binders"/>
    <s v="GBC Premium Transparent Covers with Diagonal Lined Pattern"/>
    <n v="134.27199999999999"/>
    <n v="0.4"/>
    <n v="80.563199999999995"/>
  </r>
  <r>
    <n v="8081"/>
    <s v="CA-2016-150714"/>
    <x v="662"/>
    <d v="2016-11-01T00:00:00"/>
    <s v="Standard Class"/>
    <s v="KH-16690"/>
    <s v="Kristen Hastings"/>
    <x v="1"/>
    <x v="0"/>
    <s v="Springfield"/>
    <x v="21"/>
    <n v="97477"/>
    <x v="1"/>
    <s v="OFF-LA-10001474"/>
    <x v="1"/>
    <s v="Labels"/>
    <s v="Avery 477"/>
    <n v="146.54400000000001"/>
    <n v="0.4"/>
    <n v="87.926400000000001"/>
  </r>
  <r>
    <n v="8082"/>
    <s v="CA-2016-150714"/>
    <x v="662"/>
    <d v="2016-11-01T00:00:00"/>
    <s v="Standard Class"/>
    <s v="KH-16690"/>
    <s v="Kristen Hastings"/>
    <x v="1"/>
    <x v="0"/>
    <s v="Springfield"/>
    <x v="21"/>
    <n v="97477"/>
    <x v="1"/>
    <s v="OFF-PA-10001497"/>
    <x v="1"/>
    <s v="Paper"/>
    <s v="Xerox 1914"/>
    <n v="131.904"/>
    <n v="0.4"/>
    <n v="79.142399999999995"/>
  </r>
  <r>
    <n v="8083"/>
    <s v="CA-2016-150714"/>
    <x v="662"/>
    <d v="2016-11-01T00:00:00"/>
    <s v="Standard Class"/>
    <s v="KH-16690"/>
    <s v="Kristen Hastings"/>
    <x v="1"/>
    <x v="0"/>
    <s v="Springfield"/>
    <x v="21"/>
    <n v="97477"/>
    <x v="1"/>
    <s v="OFF-AP-10003287"/>
    <x v="1"/>
    <s v="Appliances"/>
    <s v="Tripp Lite TLP810NET Broadband Surge for Modem/Fax"/>
    <n v="203.88"/>
    <n v="0.4"/>
    <n v="122.32799999999999"/>
  </r>
  <r>
    <n v="8084"/>
    <s v="CA-2016-150714"/>
    <x v="662"/>
    <d v="2016-11-01T00:00:00"/>
    <s v="Standard Class"/>
    <s v="KH-16690"/>
    <s v="Kristen Hastings"/>
    <x v="1"/>
    <x v="0"/>
    <s v="Springfield"/>
    <x v="21"/>
    <n v="97477"/>
    <x v="1"/>
    <s v="OFF-BI-10002982"/>
    <x v="1"/>
    <s v="Binders"/>
    <s v="Avery Self-Adhesive Photo Pockets for Polaroid Photos"/>
    <n v="14.301"/>
    <n v="0.4"/>
    <n v="8.5806000000000004"/>
  </r>
  <r>
    <n v="8085"/>
    <s v="CA-2016-150714"/>
    <x v="662"/>
    <d v="2016-11-01T00:00:00"/>
    <s v="Standard Class"/>
    <s v="KH-16690"/>
    <s v="Kristen Hastings"/>
    <x v="1"/>
    <x v="0"/>
    <s v="Springfield"/>
    <x v="21"/>
    <n v="97477"/>
    <x v="1"/>
    <s v="OFF-ST-10001809"/>
    <x v="1"/>
    <s v="Storage"/>
    <s v="Fellowes Officeware Wire Shelving"/>
    <n v="718.64"/>
    <n v="0.5"/>
    <n v="359.32"/>
  </r>
  <r>
    <n v="8086"/>
    <s v="CA-2017-105753"/>
    <x v="201"/>
    <d v="2017-10-26T00:00:00"/>
    <s v="Standard Class"/>
    <s v="LC-16960"/>
    <s v="Lindsay Castell"/>
    <x v="2"/>
    <x v="0"/>
    <s v="Arlington"/>
    <x v="17"/>
    <n v="22204"/>
    <x v="0"/>
    <s v="FUR-FU-10000246"/>
    <x v="0"/>
    <s v="Furnishings"/>
    <s v="Aluminum Document Frame"/>
    <n v="61.1"/>
    <n v="0.25"/>
    <n v="45.825000000000003"/>
  </r>
  <r>
    <n v="8087"/>
    <s v="CA-2018-120894"/>
    <x v="1045"/>
    <d v="2018-05-02T00:00:00"/>
    <s v="Standard Class"/>
    <s v="JL-15130"/>
    <s v="Jack Lebron"/>
    <x v="0"/>
    <x v="0"/>
    <s v="Wilmington"/>
    <x v="3"/>
    <n v="28403"/>
    <x v="0"/>
    <s v="OFF-AP-10000252"/>
    <x v="1"/>
    <s v="Appliances"/>
    <s v="Harmony HEPA Quiet Air Purifiers"/>
    <n v="28.08"/>
    <n v="0.25"/>
    <n v="21.06"/>
  </r>
  <r>
    <n v="8088"/>
    <s v="CA-2017-106621"/>
    <x v="321"/>
    <d v="2017-10-01T00:00:00"/>
    <s v="Second Class"/>
    <s v="DM-12955"/>
    <s v="Dario Medina"/>
    <x v="1"/>
    <x v="0"/>
    <s v="Yuma"/>
    <x v="16"/>
    <n v="85364"/>
    <x v="1"/>
    <s v="OFF-AR-10002375"/>
    <x v="1"/>
    <s v="Art"/>
    <s v="Newell 351"/>
    <n v="10.496"/>
    <n v="0.45"/>
    <n v="5.772800000000001"/>
  </r>
  <r>
    <n v="8089"/>
    <s v="CA-2016-107020"/>
    <x v="848"/>
    <d v="2016-07-14T00:00:00"/>
    <s v="Standard Class"/>
    <s v="MV-18190"/>
    <s v="Mike Vittorini"/>
    <x v="0"/>
    <x v="0"/>
    <s v="San Bernardino"/>
    <x v="1"/>
    <n v="92404"/>
    <x v="1"/>
    <s v="OFF-BI-10003719"/>
    <x v="1"/>
    <s v="Binders"/>
    <s v="Large Capacity Hanging Post Binders"/>
    <n v="39.92"/>
    <n v="0.4"/>
    <n v="23.952000000000002"/>
  </r>
  <r>
    <n v="8090"/>
    <s v="US-2016-117492"/>
    <x v="976"/>
    <d v="2016-08-09T00:00:00"/>
    <s v="First Class"/>
    <s v="NS-18640"/>
    <s v="Noel Staavos"/>
    <x v="1"/>
    <x v="0"/>
    <s v="Baltimore"/>
    <x v="39"/>
    <n v="21215"/>
    <x v="3"/>
    <s v="OFF-AP-10001492"/>
    <x v="1"/>
    <s v="Appliances"/>
    <s v="Acco Six-Outlet Power Strip, 4 Cord Length"/>
    <n v="77.58"/>
    <n v="0.4"/>
    <n v="46.547999999999995"/>
  </r>
  <r>
    <n v="8091"/>
    <s v="CA-2015-101392"/>
    <x v="1035"/>
    <d v="2015-12-13T00:00:00"/>
    <s v="Standard Class"/>
    <s v="AS-10630"/>
    <s v="Ann Steele"/>
    <x v="2"/>
    <x v="0"/>
    <s v="Seattle"/>
    <x v="4"/>
    <n v="98103"/>
    <x v="1"/>
    <s v="OFF-ST-10000532"/>
    <x v="1"/>
    <s v="Storage"/>
    <s v="Advantus Rolling Drawer Organizers"/>
    <n v="269.36"/>
    <n v="0.5"/>
    <n v="134.68"/>
  </r>
  <r>
    <n v="8092"/>
    <s v="CA-2016-127502"/>
    <x v="895"/>
    <d v="2016-12-14T00:00:00"/>
    <s v="Standard Class"/>
    <s v="MT-17815"/>
    <s v="Meg Tillman"/>
    <x v="0"/>
    <x v="0"/>
    <s v="San Francisco"/>
    <x v="1"/>
    <n v="94110"/>
    <x v="1"/>
    <s v="OFF-LA-10001613"/>
    <x v="1"/>
    <s v="Labels"/>
    <s v="Avery File Folder Labels"/>
    <n v="5.76"/>
    <n v="0.4"/>
    <n v="3.456"/>
  </r>
  <r>
    <n v="8093"/>
    <s v="CA-2018-143658"/>
    <x v="1183"/>
    <d v="2018-11-13T00:00:00"/>
    <s v="Second Class"/>
    <s v="SR-20425"/>
    <s v="Sharelle Roach"/>
    <x v="2"/>
    <x v="0"/>
    <s v="New York City"/>
    <x v="15"/>
    <n v="10035"/>
    <x v="3"/>
    <s v="OFF-AR-10002818"/>
    <x v="1"/>
    <s v="Art"/>
    <s v="Panasonic KP-310 Heavy-Duty Electric Pencil Sharpener"/>
    <n v="109.9"/>
    <n v="0.45"/>
    <n v="60.445000000000007"/>
  </r>
  <r>
    <n v="8094"/>
    <s v="CA-2018-133046"/>
    <x v="944"/>
    <d v="2018-08-01T00:00:00"/>
    <s v="Second Class"/>
    <s v="DK-13375"/>
    <s v="Dennis Kane"/>
    <x v="0"/>
    <x v="0"/>
    <s v="Seattle"/>
    <x v="4"/>
    <n v="98115"/>
    <x v="1"/>
    <s v="FUR-FU-10001940"/>
    <x v="0"/>
    <s v="Furnishings"/>
    <s v="Staple-based wall hangings"/>
    <n v="23.88"/>
    <n v="0.4"/>
    <n v="14.327999999999999"/>
  </r>
  <r>
    <n v="8095"/>
    <s v="CA-2018-133046"/>
    <x v="944"/>
    <d v="2018-08-01T00:00:00"/>
    <s v="Second Class"/>
    <s v="DK-13375"/>
    <s v="Dennis Kane"/>
    <x v="0"/>
    <x v="0"/>
    <s v="Seattle"/>
    <x v="4"/>
    <n v="98115"/>
    <x v="1"/>
    <s v="OFF-PA-10003883"/>
    <x v="1"/>
    <s v="Paper"/>
    <s v="Message Book, Phone, Wirebound Standard Line Memo, 2 3/4 X 5"/>
    <n v="26.2"/>
    <n v="0.4"/>
    <n v="15.719999999999999"/>
  </r>
  <r>
    <n v="8096"/>
    <s v="CA-2018-133046"/>
    <x v="944"/>
    <d v="2018-08-01T00:00:00"/>
    <s v="Second Class"/>
    <s v="DK-13375"/>
    <s v="Dennis Kane"/>
    <x v="0"/>
    <x v="0"/>
    <s v="Seattle"/>
    <x v="4"/>
    <n v="98115"/>
    <x v="1"/>
    <s v="OFF-PA-10002787"/>
    <x v="1"/>
    <s v="Paper"/>
    <s v="Xerox 227"/>
    <n v="12.96"/>
    <n v="0.4"/>
    <n v="7.7759999999999998"/>
  </r>
  <r>
    <n v="8097"/>
    <s v="CA-2018-133046"/>
    <x v="944"/>
    <d v="2018-08-01T00:00:00"/>
    <s v="Second Class"/>
    <s v="DK-13375"/>
    <s v="Dennis Kane"/>
    <x v="0"/>
    <x v="0"/>
    <s v="Seattle"/>
    <x v="4"/>
    <n v="98115"/>
    <x v="1"/>
    <s v="TEC-AC-10000991"/>
    <x v="2"/>
    <s v="Accessories"/>
    <s v="Sony Micro Vault Click 8 GB USB 2.0 Flash Drive"/>
    <n v="234.95"/>
    <n v="0.45"/>
    <n v="129.2225"/>
  </r>
  <r>
    <n v="8098"/>
    <s v="CA-2018-122798"/>
    <x v="116"/>
    <d v="2019-01-01T00:00:00"/>
    <s v="Standard Class"/>
    <s v="SV-20935"/>
    <s v="Susan Vittorini"/>
    <x v="0"/>
    <x v="0"/>
    <s v="Albuquerque"/>
    <x v="27"/>
    <n v="87105"/>
    <x v="1"/>
    <s v="OFF-ST-10003058"/>
    <x v="1"/>
    <s v="Storage"/>
    <s v="Eldon Mobile Mega Data Cart  Mega Stackable  Add-On Trays"/>
    <n v="118.25"/>
    <n v="0.5"/>
    <n v="59.125"/>
  </r>
  <r>
    <n v="8099"/>
    <s v="CA-2018-122798"/>
    <x v="116"/>
    <d v="2019-01-01T00:00:00"/>
    <s v="Standard Class"/>
    <s v="SV-20935"/>
    <s v="Susan Vittorini"/>
    <x v="0"/>
    <x v="0"/>
    <s v="Albuquerque"/>
    <x v="27"/>
    <n v="87105"/>
    <x v="1"/>
    <s v="OFF-PA-10004239"/>
    <x v="1"/>
    <s v="Paper"/>
    <s v="Xerox 1953"/>
    <n v="4.28"/>
    <n v="0.4"/>
    <n v="2.5680000000000001"/>
  </r>
  <r>
    <n v="8100"/>
    <s v="CA-2017-169663"/>
    <x v="612"/>
    <d v="2017-03-13T00:00:00"/>
    <s v="First Class"/>
    <s v="RH-19510"/>
    <s v="Rick Huthwaite"/>
    <x v="2"/>
    <x v="0"/>
    <s v="Los Angeles"/>
    <x v="1"/>
    <n v="90045"/>
    <x v="1"/>
    <s v="TEC-AC-10003038"/>
    <x v="2"/>
    <s v="Accessories"/>
    <s v="Kingston Digital DataTraveler 16GB USB 2.0"/>
    <n v="26.85"/>
    <n v="0.45"/>
    <n v="14.767500000000002"/>
  </r>
  <r>
    <n v="8101"/>
    <s v="CA-2017-169663"/>
    <x v="612"/>
    <d v="2017-03-13T00:00:00"/>
    <s v="First Class"/>
    <s v="RH-19510"/>
    <s v="Rick Huthwaite"/>
    <x v="2"/>
    <x v="0"/>
    <s v="Los Angeles"/>
    <x v="1"/>
    <n v="90045"/>
    <x v="1"/>
    <s v="TEC-MA-10000984"/>
    <x v="2"/>
    <s v="Machines"/>
    <s v="Okidata MB760 Printer"/>
    <n v="3357.6"/>
    <n v="0.45"/>
    <n v="1846.68"/>
  </r>
  <r>
    <n v="8102"/>
    <s v="CA-2016-149846"/>
    <x v="1184"/>
    <d v="2016-05-26T00:00:00"/>
    <s v="Standard Class"/>
    <s v="SB-20185"/>
    <s v="Sarah Brown"/>
    <x v="0"/>
    <x v="0"/>
    <s v="Los Angeles"/>
    <x v="1"/>
    <n v="90045"/>
    <x v="1"/>
    <s v="OFF-LA-10004484"/>
    <x v="1"/>
    <s v="Labels"/>
    <s v="Avery 476"/>
    <n v="8.26"/>
    <n v="0.4"/>
    <n v="4.9559999999999995"/>
  </r>
  <r>
    <n v="8103"/>
    <s v="CA-2016-149846"/>
    <x v="1184"/>
    <d v="2016-05-26T00:00:00"/>
    <s v="Standard Class"/>
    <s v="SB-20185"/>
    <s v="Sarah Brown"/>
    <x v="0"/>
    <x v="0"/>
    <s v="Los Angeles"/>
    <x v="1"/>
    <n v="90045"/>
    <x v="1"/>
    <s v="TEC-MA-10004002"/>
    <x v="2"/>
    <s v="Machines"/>
    <s v="Zebra GX420t Direct Thermal/Thermal Transfer Printer"/>
    <n v="2973.32"/>
    <n v="0.45"/>
    <n v="1635.3260000000002"/>
  </r>
  <r>
    <n v="8104"/>
    <s v="CA-2016-149846"/>
    <x v="1184"/>
    <d v="2016-05-26T00:00:00"/>
    <s v="Standard Class"/>
    <s v="SB-20185"/>
    <s v="Sarah Brown"/>
    <x v="0"/>
    <x v="0"/>
    <s v="Los Angeles"/>
    <x v="1"/>
    <n v="90045"/>
    <x v="1"/>
    <s v="OFF-ST-10002406"/>
    <x v="1"/>
    <s v="Storage"/>
    <s v="Pizazz Global Quick File"/>
    <n v="104.79"/>
    <n v="0.5"/>
    <n v="52.395000000000003"/>
  </r>
  <r>
    <n v="8105"/>
    <s v="CA-2016-149846"/>
    <x v="1184"/>
    <d v="2016-05-26T00:00:00"/>
    <s v="Standard Class"/>
    <s v="SB-20185"/>
    <s v="Sarah Brown"/>
    <x v="0"/>
    <x v="0"/>
    <s v="Los Angeles"/>
    <x v="1"/>
    <n v="90045"/>
    <x v="1"/>
    <s v="TEC-PH-10003645"/>
    <x v="2"/>
    <s v="Phones"/>
    <s v="Aastra 57i VoIP phone"/>
    <n v="775.72799999999995"/>
    <n v="0.4"/>
    <n v="465.43679999999995"/>
  </r>
  <r>
    <n v="8106"/>
    <s v="CA-2018-159149"/>
    <x v="922"/>
    <d v="2018-02-19T00:00:00"/>
    <s v="First Class"/>
    <s v="CR-12820"/>
    <s v="Cyra Reiten"/>
    <x v="2"/>
    <x v="0"/>
    <s v="Houston"/>
    <x v="5"/>
    <n v="77041"/>
    <x v="2"/>
    <s v="FUR-BO-10001601"/>
    <x v="0"/>
    <s v="Bookcases"/>
    <s v="Sauder Mission Library with Doors, Fruitwood Finish"/>
    <n v="89.066400000000002"/>
    <n v="0.4"/>
    <n v="53.439839999999997"/>
  </r>
  <r>
    <n v="8107"/>
    <s v="CA-2018-159149"/>
    <x v="922"/>
    <d v="2018-02-19T00:00:00"/>
    <s v="First Class"/>
    <s v="CR-12820"/>
    <s v="Cyra Reiten"/>
    <x v="2"/>
    <x v="0"/>
    <s v="Houston"/>
    <x v="5"/>
    <n v="77041"/>
    <x v="2"/>
    <s v="OFF-AR-10000937"/>
    <x v="1"/>
    <s v="Art"/>
    <s v="Dixon Ticonderoga Core-Lock Colored Pencils, 48-Color Set"/>
    <n v="175.44"/>
    <n v="0.35"/>
    <n v="114.036"/>
  </r>
  <r>
    <n v="8108"/>
    <s v="CA-2018-159149"/>
    <x v="922"/>
    <d v="2018-02-19T00:00:00"/>
    <s v="First Class"/>
    <s v="CR-12820"/>
    <s v="Cyra Reiten"/>
    <x v="2"/>
    <x v="0"/>
    <s v="Houston"/>
    <x v="5"/>
    <n v="77041"/>
    <x v="2"/>
    <s v="TEC-PH-10000038"/>
    <x v="2"/>
    <s v="Phones"/>
    <s v="Jawbone MINI JAMBOX Wireless Bluetooth Speaker"/>
    <n v="438.33600000000001"/>
    <n v="0.3"/>
    <n v="306.83519999999999"/>
  </r>
  <r>
    <n v="8109"/>
    <s v="US-2018-167570"/>
    <x v="166"/>
    <d v="2018-12-15T00:00:00"/>
    <s v="Standard Class"/>
    <s v="EG-13900"/>
    <s v="Emily Grady"/>
    <x v="0"/>
    <x v="0"/>
    <s v="Philadelphia"/>
    <x v="9"/>
    <n v="19140"/>
    <x v="3"/>
    <s v="FUR-CH-10003396"/>
    <x v="0"/>
    <s v="Chairs"/>
    <s v="Global Deluxe Steno Chair"/>
    <n v="215.54400000000001"/>
    <n v="0.45"/>
    <n v="118.54920000000001"/>
  </r>
  <r>
    <n v="8110"/>
    <s v="CA-2018-160122"/>
    <x v="551"/>
    <d v="2018-11-23T00:00:00"/>
    <s v="Standard Class"/>
    <s v="RD-19930"/>
    <s v="Russell DAscenzo"/>
    <x v="0"/>
    <x v="0"/>
    <s v="Chicago"/>
    <x v="10"/>
    <n v="60623"/>
    <x v="2"/>
    <s v="OFF-EN-10002592"/>
    <x v="1"/>
    <s v="Envelopes"/>
    <s v="Peel &amp; Seel Recycled Catalog Envelopes, Brown"/>
    <n v="55.584000000000003"/>
    <n v="0.3"/>
    <n v="38.908799999999999"/>
  </r>
  <r>
    <n v="8111"/>
    <s v="CA-2018-160122"/>
    <x v="551"/>
    <d v="2018-11-23T00:00:00"/>
    <s v="Standard Class"/>
    <s v="RD-19930"/>
    <s v="Russell DAscenzo"/>
    <x v="0"/>
    <x v="0"/>
    <s v="Chicago"/>
    <x v="10"/>
    <n v="60623"/>
    <x v="2"/>
    <s v="FUR-CH-10000422"/>
    <x v="0"/>
    <s v="Chairs"/>
    <s v="Global Highback Leather Tilter in Burgundy"/>
    <n v="127.386"/>
    <n v="0.35"/>
    <n v="82.800899999999999"/>
  </r>
  <r>
    <n v="8112"/>
    <s v="CA-2017-130393"/>
    <x v="49"/>
    <d v="2017-12-03T00:00:00"/>
    <s v="Second Class"/>
    <s v="JM-15865"/>
    <s v="John Murray"/>
    <x v="0"/>
    <x v="0"/>
    <s v="San Angelo"/>
    <x v="5"/>
    <n v="76903"/>
    <x v="2"/>
    <s v="FUR-CH-10002647"/>
    <x v="0"/>
    <s v="Chairs"/>
    <s v="Situations Contoured Folding Chairs, 4/Set"/>
    <n v="248.43"/>
    <n v="0.35"/>
    <n v="161.4795"/>
  </r>
  <r>
    <n v="8113"/>
    <s v="CA-2017-130393"/>
    <x v="49"/>
    <d v="2017-12-03T00:00:00"/>
    <s v="Second Class"/>
    <s v="JM-15865"/>
    <s v="John Murray"/>
    <x v="0"/>
    <x v="0"/>
    <s v="San Angelo"/>
    <x v="5"/>
    <n v="76903"/>
    <x v="2"/>
    <s v="OFF-AP-10004859"/>
    <x v="1"/>
    <s v="Appliances"/>
    <s v="Acco 6 Outlet Guardian Premium Surge Suppressor"/>
    <n v="11.648"/>
    <n v="0.3"/>
    <n v="8.1535999999999991"/>
  </r>
  <r>
    <n v="8114"/>
    <s v="CA-2017-130393"/>
    <x v="49"/>
    <d v="2017-12-03T00:00:00"/>
    <s v="Second Class"/>
    <s v="JM-15865"/>
    <s v="John Murray"/>
    <x v="0"/>
    <x v="0"/>
    <s v="San Angelo"/>
    <x v="5"/>
    <n v="76903"/>
    <x v="2"/>
    <s v="FUR-CH-10004477"/>
    <x v="0"/>
    <s v="Chairs"/>
    <s v="Global Push Button Managers Chair, Indigo"/>
    <n v="85.245999999999995"/>
    <n v="0.35"/>
    <n v="55.4099"/>
  </r>
  <r>
    <n v="8115"/>
    <s v="CA-2018-144820"/>
    <x v="621"/>
    <d v="2018-10-07T00:00:00"/>
    <s v="Second Class"/>
    <s v="LW-16825"/>
    <s v="Laurel Workman"/>
    <x v="1"/>
    <x v="0"/>
    <s v="Pasadena"/>
    <x v="5"/>
    <n v="77506"/>
    <x v="2"/>
    <s v="OFF-AR-10004817"/>
    <x v="1"/>
    <s v="Art"/>
    <s v="Colorific Watercolor Pencils"/>
    <n v="20.64"/>
    <n v="0.35"/>
    <n v="13.416"/>
  </r>
  <r>
    <n v="8116"/>
    <s v="CA-2018-101014"/>
    <x v="635"/>
    <d v="2018-09-04T00:00:00"/>
    <s v="Standard Class"/>
    <s v="RW-19540"/>
    <s v="Rick Wilson"/>
    <x v="1"/>
    <x v="0"/>
    <s v="Los Angeles"/>
    <x v="1"/>
    <n v="90049"/>
    <x v="1"/>
    <s v="FUR-FU-10003374"/>
    <x v="0"/>
    <s v="Furnishings"/>
    <s v="Electrix Fluorescent Magnifier Lamps &amp; Weighted Base"/>
    <n v="148.02000000000001"/>
    <n v="0.4"/>
    <n v="88.811999999999998"/>
  </r>
  <r>
    <n v="8117"/>
    <s v="CA-2018-105543"/>
    <x v="221"/>
    <d v="2018-11-24T00:00:00"/>
    <s v="Same Day"/>
    <s v="BG-11695"/>
    <s v="Brooke Gillingham"/>
    <x v="1"/>
    <x v="0"/>
    <s v="Garden City"/>
    <x v="41"/>
    <n v="67846"/>
    <x v="2"/>
    <s v="OFF-ST-10003123"/>
    <x v="1"/>
    <s v="Storage"/>
    <s v="Fellowes Bases and Tops For Staxonsteel/High-Stak Systems"/>
    <n v="33.29"/>
    <n v="0.4"/>
    <n v="19.974"/>
  </r>
  <r>
    <n v="8118"/>
    <s v="US-2018-113201"/>
    <x v="160"/>
    <d v="2018-07-05T00:00:00"/>
    <s v="Standard Class"/>
    <s v="TT-21220"/>
    <s v="Thomas Thornton"/>
    <x v="0"/>
    <x v="0"/>
    <s v="Los Angeles"/>
    <x v="1"/>
    <n v="90045"/>
    <x v="1"/>
    <s v="OFF-PA-10000675"/>
    <x v="1"/>
    <s v="Paper"/>
    <s v="Xerox 1919"/>
    <n v="204.95"/>
    <n v="0.4"/>
    <n v="122.96999999999998"/>
  </r>
  <r>
    <n v="8119"/>
    <s v="US-2018-106551"/>
    <x v="847"/>
    <d v="2018-07-27T00:00:00"/>
    <s v="Standard Class"/>
    <s v="EB-13930"/>
    <s v="Eric Barreto"/>
    <x v="0"/>
    <x v="0"/>
    <s v="Chicago"/>
    <x v="10"/>
    <n v="60653"/>
    <x v="2"/>
    <s v="FUR-CH-10004997"/>
    <x v="0"/>
    <s v="Chairs"/>
    <s v="Hon Every-Day Series Multi-Task Chairs"/>
    <n v="526.34400000000005"/>
    <n v="0.35"/>
    <n v="342.12360000000007"/>
  </r>
  <r>
    <n v="8120"/>
    <s v="CA-2017-116722"/>
    <x v="583"/>
    <d v="2017-11-16T00:00:00"/>
    <s v="Standard Class"/>
    <s v="LP-17080"/>
    <s v="Liz Pelletier"/>
    <x v="0"/>
    <x v="0"/>
    <s v="San Francisco"/>
    <x v="1"/>
    <n v="94110"/>
    <x v="1"/>
    <s v="FUR-FU-10001934"/>
    <x v="0"/>
    <s v="Furnishings"/>
    <s v="Magnifier Swing Arm Lamp"/>
    <n v="41.96"/>
    <n v="0.4"/>
    <n v="25.175999999999998"/>
  </r>
  <r>
    <n v="8121"/>
    <s v="CA-2017-116722"/>
    <x v="583"/>
    <d v="2017-11-16T00:00:00"/>
    <s v="Standard Class"/>
    <s v="LP-17080"/>
    <s v="Liz Pelletier"/>
    <x v="0"/>
    <x v="0"/>
    <s v="San Francisco"/>
    <x v="1"/>
    <n v="94110"/>
    <x v="1"/>
    <s v="FUR-CH-10004997"/>
    <x v="0"/>
    <s v="Chairs"/>
    <s v="Hon Every-Day Series Multi-Task Chairs"/>
    <n v="451.15199999999999"/>
    <n v="0.45"/>
    <n v="248.1336"/>
  </r>
  <r>
    <n v="8122"/>
    <s v="CA-2017-116722"/>
    <x v="583"/>
    <d v="2017-11-16T00:00:00"/>
    <s v="Standard Class"/>
    <s v="LP-17080"/>
    <s v="Liz Pelletier"/>
    <x v="0"/>
    <x v="0"/>
    <s v="San Francisco"/>
    <x v="1"/>
    <n v="94110"/>
    <x v="1"/>
    <s v="OFF-BI-10001890"/>
    <x v="1"/>
    <s v="Binders"/>
    <s v="Avery Poly Binder Pockets"/>
    <n v="31.504000000000001"/>
    <n v="0.4"/>
    <n v="18.9024"/>
  </r>
  <r>
    <n v="8123"/>
    <s v="CA-2015-138128"/>
    <x v="337"/>
    <d v="2015-12-15T00:00:00"/>
    <s v="Standard Class"/>
    <s v="FP-14320"/>
    <s v="Frank Preis"/>
    <x v="0"/>
    <x v="0"/>
    <s v="Philadelphia"/>
    <x v="9"/>
    <n v="19134"/>
    <x v="3"/>
    <s v="OFF-EN-10002500"/>
    <x v="1"/>
    <s v="Envelopes"/>
    <s v="Globe Weis Peel &amp; Seel First Class Envelopes"/>
    <n v="30.672000000000001"/>
    <n v="0.4"/>
    <n v="18.403199999999998"/>
  </r>
  <r>
    <n v="8124"/>
    <s v="CA-2015-138128"/>
    <x v="337"/>
    <d v="2015-12-15T00:00:00"/>
    <s v="Standard Class"/>
    <s v="FP-14320"/>
    <s v="Frank Preis"/>
    <x v="0"/>
    <x v="0"/>
    <s v="Philadelphia"/>
    <x v="9"/>
    <n v="19134"/>
    <x v="3"/>
    <s v="TEC-CO-10001766"/>
    <x v="2"/>
    <s v="Copiers"/>
    <s v="Canon PC940 Copier"/>
    <n v="1079.9760000000001"/>
    <n v="0.5"/>
    <n v="539.98800000000006"/>
  </r>
  <r>
    <n v="8125"/>
    <s v="US-2018-150070"/>
    <x v="210"/>
    <d v="2018-09-12T00:00:00"/>
    <s v="Standard Class"/>
    <s v="JA-15970"/>
    <s v="Joseph Airdo"/>
    <x v="0"/>
    <x v="0"/>
    <s v="Modesto"/>
    <x v="1"/>
    <n v="95351"/>
    <x v="1"/>
    <s v="FUR-CH-10004860"/>
    <x v="0"/>
    <s v="Chairs"/>
    <s v="Global Low Back Tilter Chair"/>
    <n v="161.56800000000001"/>
    <n v="0.45"/>
    <n v="88.862400000000008"/>
  </r>
  <r>
    <n v="8126"/>
    <s v="CA-2016-137064"/>
    <x v="525"/>
    <d v="2016-02-13T00:00:00"/>
    <s v="Standard Class"/>
    <s v="TS-21655"/>
    <s v="Trudy Schmidt"/>
    <x v="0"/>
    <x v="0"/>
    <s v="Houston"/>
    <x v="5"/>
    <n v="77070"/>
    <x v="2"/>
    <s v="OFF-BI-10002049"/>
    <x v="1"/>
    <s v="Binders"/>
    <s v="UniKeep View Case Binders"/>
    <n v="2.9340000000000002"/>
    <n v="0.3"/>
    <n v="2.0537999999999998"/>
  </r>
  <r>
    <n v="8127"/>
    <s v="CA-2016-137064"/>
    <x v="525"/>
    <d v="2016-02-13T00:00:00"/>
    <s v="Standard Class"/>
    <s v="TS-21655"/>
    <s v="Trudy Schmidt"/>
    <x v="0"/>
    <x v="0"/>
    <s v="Houston"/>
    <x v="5"/>
    <n v="77070"/>
    <x v="2"/>
    <s v="TEC-AC-10003499"/>
    <x v="2"/>
    <s v="Accessories"/>
    <s v="Memorex Mini Travel Drive 8 GB USB 2.0 Flash Drive"/>
    <n v="18.527999999999999"/>
    <n v="0.35"/>
    <n v="12.043199999999999"/>
  </r>
  <r>
    <n v="8128"/>
    <s v="CA-2016-137064"/>
    <x v="525"/>
    <d v="2016-02-13T00:00:00"/>
    <s v="Standard Class"/>
    <s v="TS-21655"/>
    <s v="Trudy Schmidt"/>
    <x v="0"/>
    <x v="0"/>
    <s v="Houston"/>
    <x v="5"/>
    <n v="77070"/>
    <x v="2"/>
    <s v="OFF-ST-10003470"/>
    <x v="1"/>
    <s v="Storage"/>
    <s v="Tennsco Snap-Together Open Shelving Units, Starter Sets and Add-On Units"/>
    <n v="670.75199999999995"/>
    <n v="0.4"/>
    <n v="402.45119999999997"/>
  </r>
  <r>
    <n v="8129"/>
    <s v="CA-2018-157350"/>
    <x v="775"/>
    <d v="2018-09-01T00:00:00"/>
    <s v="Standard Class"/>
    <s v="DP-13000"/>
    <s v="Darren Powers"/>
    <x v="0"/>
    <x v="0"/>
    <s v="Chicago"/>
    <x v="10"/>
    <n v="60610"/>
    <x v="2"/>
    <s v="FUR-FU-10000222"/>
    <x v="0"/>
    <s v="Furnishings"/>
    <s v="Seth Thomas 16 Steel Case Clock"/>
    <n v="64.959999999999994"/>
    <n v="0.3"/>
    <n v="45.471999999999994"/>
  </r>
  <r>
    <n v="8130"/>
    <s v="CA-2015-127866"/>
    <x v="836"/>
    <d v="2015-07-23T00:00:00"/>
    <s v="First Class"/>
    <s v="JD-15895"/>
    <s v="Jonathan Doherty"/>
    <x v="1"/>
    <x v="0"/>
    <s v="Riverside"/>
    <x v="1"/>
    <n v="92503"/>
    <x v="1"/>
    <s v="TEC-AC-10000023"/>
    <x v="2"/>
    <s v="Accessories"/>
    <s v="Maxell 74 Minute CD-R Spindle, 50/Pack"/>
    <n v="41.94"/>
    <n v="0.45"/>
    <n v="23.067"/>
  </r>
  <r>
    <n v="8131"/>
    <s v="CA-2015-127866"/>
    <x v="836"/>
    <d v="2015-07-23T00:00:00"/>
    <s v="First Class"/>
    <s v="JD-15895"/>
    <s v="Jonathan Doherty"/>
    <x v="1"/>
    <x v="0"/>
    <s v="Riverside"/>
    <x v="1"/>
    <n v="92503"/>
    <x v="1"/>
    <s v="OFF-PA-10003971"/>
    <x v="1"/>
    <s v="Paper"/>
    <s v="Xerox 1965"/>
    <n v="11.96"/>
    <n v="0.4"/>
    <n v="7.1760000000000002"/>
  </r>
  <r>
    <n v="8132"/>
    <s v="CA-2015-127866"/>
    <x v="836"/>
    <d v="2015-07-23T00:00:00"/>
    <s v="First Class"/>
    <s v="JD-15895"/>
    <s v="Jonathan Doherty"/>
    <x v="1"/>
    <x v="0"/>
    <s v="Riverside"/>
    <x v="1"/>
    <n v="92503"/>
    <x v="1"/>
    <s v="OFF-AR-10003481"/>
    <x v="1"/>
    <s v="Art"/>
    <s v="Newell 348"/>
    <n v="13.12"/>
    <n v="0.45"/>
    <n v="7.2160000000000002"/>
  </r>
  <r>
    <n v="8133"/>
    <s v="CA-2015-127866"/>
    <x v="836"/>
    <d v="2015-07-23T00:00:00"/>
    <s v="First Class"/>
    <s v="JD-15895"/>
    <s v="Jonathan Doherty"/>
    <x v="1"/>
    <x v="0"/>
    <s v="Riverside"/>
    <x v="1"/>
    <n v="92503"/>
    <x v="1"/>
    <s v="OFF-ST-10001490"/>
    <x v="1"/>
    <s v="Storage"/>
    <s v="Hot File 7-Pocket, Floor Stand"/>
    <n v="535.41"/>
    <n v="0.5"/>
    <n v="267.70499999999998"/>
  </r>
  <r>
    <n v="8134"/>
    <s v="CA-2016-131352"/>
    <x v="1049"/>
    <d v="2016-10-13T00:00:00"/>
    <s v="Standard Class"/>
    <s v="GH-14485"/>
    <s v="Gene Hale"/>
    <x v="1"/>
    <x v="0"/>
    <s v="Dallas"/>
    <x v="5"/>
    <n v="75081"/>
    <x v="2"/>
    <s v="FUR-FU-10003708"/>
    <x v="0"/>
    <s v="Furnishings"/>
    <s v="Tenex Traditional Chairmats for Medium Pile Carpet, Standard Lip, 36 x 48"/>
    <n v="72.78"/>
    <n v="0.3"/>
    <n v="50.945999999999998"/>
  </r>
  <r>
    <n v="8135"/>
    <s v="CA-2016-121776"/>
    <x v="1130"/>
    <d v="2016-02-21T00:00:00"/>
    <s v="Standard Class"/>
    <s v="RD-19585"/>
    <s v="Rob Dowd"/>
    <x v="0"/>
    <x v="0"/>
    <s v="Los Angeles"/>
    <x v="1"/>
    <n v="90008"/>
    <x v="1"/>
    <s v="OFF-PA-10001970"/>
    <x v="1"/>
    <s v="Paper"/>
    <s v="Xerox 1881"/>
    <n v="36.840000000000003"/>
    <n v="0.4"/>
    <n v="22.104000000000003"/>
  </r>
  <r>
    <n v="8136"/>
    <s v="CA-2016-121776"/>
    <x v="1130"/>
    <d v="2016-02-21T00:00:00"/>
    <s v="Standard Class"/>
    <s v="RD-19585"/>
    <s v="Rob Dowd"/>
    <x v="0"/>
    <x v="0"/>
    <s v="Los Angeles"/>
    <x v="1"/>
    <n v="90008"/>
    <x v="1"/>
    <s v="OFF-LA-10002762"/>
    <x v="1"/>
    <s v="Labels"/>
    <s v="Avery 485"/>
    <n v="87.71"/>
    <n v="0.4"/>
    <n v="52.625999999999998"/>
  </r>
  <r>
    <n v="8137"/>
    <s v="CA-2017-118073"/>
    <x v="399"/>
    <d v="2017-08-16T00:00:00"/>
    <s v="Standard Class"/>
    <s v="CS-12490"/>
    <s v="Cindy Schnelling"/>
    <x v="1"/>
    <x v="0"/>
    <s v="Lakeland"/>
    <x v="2"/>
    <n v="33801"/>
    <x v="0"/>
    <s v="FUR-TA-10002533"/>
    <x v="0"/>
    <s v="Tables"/>
    <s v="BPI Conference Tables"/>
    <n v="562.29250000000002"/>
    <n v="0.3"/>
    <n v="393.60474999999997"/>
  </r>
  <r>
    <n v="8138"/>
    <s v="CA-2015-103219"/>
    <x v="187"/>
    <d v="2015-11-13T00:00:00"/>
    <s v="Standard Class"/>
    <s v="BF-11215"/>
    <s v="Benjamin Farhat"/>
    <x v="2"/>
    <x v="0"/>
    <s v="New York City"/>
    <x v="15"/>
    <n v="10035"/>
    <x v="3"/>
    <s v="FUR-FU-10004091"/>
    <x v="0"/>
    <s v="Furnishings"/>
    <s v="Eldon 200 Class Desk Accessories, Black"/>
    <n v="56.52"/>
    <n v="0.4"/>
    <n v="33.911999999999999"/>
  </r>
  <r>
    <n v="8139"/>
    <s v="CA-2017-102561"/>
    <x v="427"/>
    <d v="2017-07-22T00:00:00"/>
    <s v="Standard Class"/>
    <s v="NK-18490"/>
    <s v="Neil Knudson"/>
    <x v="2"/>
    <x v="0"/>
    <s v="Philadelphia"/>
    <x v="9"/>
    <n v="19140"/>
    <x v="3"/>
    <s v="OFF-AR-10001545"/>
    <x v="1"/>
    <s v="Art"/>
    <s v="Newell 326"/>
    <n v="11.263999999999999"/>
    <n v="0.45"/>
    <n v="6.1951999999999998"/>
  </r>
  <r>
    <n v="8140"/>
    <s v="CA-2017-102561"/>
    <x v="427"/>
    <d v="2017-07-22T00:00:00"/>
    <s v="Standard Class"/>
    <s v="NK-18490"/>
    <s v="Neil Knudson"/>
    <x v="2"/>
    <x v="0"/>
    <s v="Philadelphia"/>
    <x v="9"/>
    <n v="19140"/>
    <x v="3"/>
    <s v="OFF-ST-10001476"/>
    <x v="1"/>
    <s v="Storage"/>
    <s v="Steel Personal Filing/Posting Tote"/>
    <n v="284.08"/>
    <n v="0.5"/>
    <n v="142.04"/>
  </r>
  <r>
    <n v="8141"/>
    <s v="CA-2017-102561"/>
    <x v="427"/>
    <d v="2017-07-22T00:00:00"/>
    <s v="Standard Class"/>
    <s v="NK-18490"/>
    <s v="Neil Knudson"/>
    <x v="2"/>
    <x v="0"/>
    <s v="Philadelphia"/>
    <x v="9"/>
    <n v="19140"/>
    <x v="3"/>
    <s v="OFF-PA-10004971"/>
    <x v="1"/>
    <s v="Paper"/>
    <s v="Xerox 196"/>
    <n v="18.495999999999999"/>
    <n v="0.4"/>
    <n v="11.097599999999998"/>
  </r>
  <r>
    <n v="8142"/>
    <s v="CA-2017-100993"/>
    <x v="473"/>
    <d v="2017-02-10T00:00:00"/>
    <s v="Standard Class"/>
    <s v="AZ-10750"/>
    <s v="Annie Zypern"/>
    <x v="0"/>
    <x v="0"/>
    <s v="San Diego"/>
    <x v="1"/>
    <n v="92037"/>
    <x v="1"/>
    <s v="OFF-LA-10003223"/>
    <x v="1"/>
    <s v="Labels"/>
    <s v="Avery 508"/>
    <n v="14.73"/>
    <n v="0.4"/>
    <n v="8.8379999999999992"/>
  </r>
  <r>
    <n v="8143"/>
    <s v="CA-2017-100993"/>
    <x v="473"/>
    <d v="2017-02-10T00:00:00"/>
    <s v="Standard Class"/>
    <s v="AZ-10750"/>
    <s v="Annie Zypern"/>
    <x v="0"/>
    <x v="0"/>
    <s v="San Diego"/>
    <x v="1"/>
    <n v="92037"/>
    <x v="1"/>
    <s v="OFF-ST-10004340"/>
    <x v="1"/>
    <s v="Storage"/>
    <s v="Fellowes Mobile File Cart, Black"/>
    <n v="186.54"/>
    <n v="0.5"/>
    <n v="93.27"/>
  </r>
  <r>
    <n v="8144"/>
    <s v="CA-2017-100993"/>
    <x v="473"/>
    <d v="2017-02-10T00:00:00"/>
    <s v="Standard Class"/>
    <s v="AZ-10750"/>
    <s v="Annie Zypern"/>
    <x v="0"/>
    <x v="0"/>
    <s v="San Diego"/>
    <x v="1"/>
    <n v="92037"/>
    <x v="1"/>
    <s v="FUR-TA-10001095"/>
    <x v="0"/>
    <s v="Tables"/>
    <s v="Chromcraft Round Conference Tables"/>
    <n v="557.72799999999995"/>
    <n v="0.45"/>
    <n v="306.75040000000001"/>
  </r>
  <r>
    <n v="8145"/>
    <s v="CA-2017-100993"/>
    <x v="473"/>
    <d v="2017-02-10T00:00:00"/>
    <s v="Standard Class"/>
    <s v="AZ-10750"/>
    <s v="Annie Zypern"/>
    <x v="0"/>
    <x v="0"/>
    <s v="San Diego"/>
    <x v="1"/>
    <n v="92037"/>
    <x v="1"/>
    <s v="TEC-PH-10001448"/>
    <x v="2"/>
    <s v="Phones"/>
    <s v="Anker Astro 15000mAh USB Portable Charger"/>
    <n v="159.96799999999999"/>
    <n v="0.4"/>
    <n v="95.980799999999988"/>
  </r>
  <r>
    <n v="8146"/>
    <s v="US-2015-112949"/>
    <x v="886"/>
    <d v="2015-06-27T00:00:00"/>
    <s v="Standard Class"/>
    <s v="Co-12640"/>
    <s v="Corey-Lock"/>
    <x v="0"/>
    <x v="0"/>
    <s v="Lawton"/>
    <x v="26"/>
    <n v="73505"/>
    <x v="2"/>
    <s v="OFF-AP-10001005"/>
    <x v="1"/>
    <s v="Appliances"/>
    <s v="Honeywell Quietcare HEPA Air Cleaner"/>
    <n v="471.9"/>
    <n v="0.3"/>
    <n v="330.33"/>
  </r>
  <r>
    <n v="8147"/>
    <s v="US-2015-112949"/>
    <x v="886"/>
    <d v="2015-06-27T00:00:00"/>
    <s v="Standard Class"/>
    <s v="Co-12640"/>
    <s v="Corey-Lock"/>
    <x v="0"/>
    <x v="0"/>
    <s v="Lawton"/>
    <x v="26"/>
    <n v="73505"/>
    <x v="2"/>
    <s v="OFF-AR-10003469"/>
    <x v="1"/>
    <s v="Art"/>
    <s v="Nontoxic Chalk"/>
    <n v="3.52"/>
    <n v="0.35"/>
    <n v="2.2880000000000003"/>
  </r>
  <r>
    <n v="8148"/>
    <s v="US-2018-146822"/>
    <x v="255"/>
    <d v="2018-06-14T00:00:00"/>
    <s v="Standard Class"/>
    <s v="AG-10675"/>
    <s v="Anna Gayman"/>
    <x v="0"/>
    <x v="0"/>
    <s v="Salem"/>
    <x v="17"/>
    <n v="24153"/>
    <x v="0"/>
    <s v="OFF-PA-10000249"/>
    <x v="1"/>
    <s v="Paper"/>
    <s v="Easy-staple paper"/>
    <n v="49.12"/>
    <n v="0.25"/>
    <n v="36.839999999999996"/>
  </r>
  <r>
    <n v="8149"/>
    <s v="US-2017-131058"/>
    <x v="797"/>
    <d v="2017-12-31T00:00:00"/>
    <s v="Standard Class"/>
    <s v="EM-14140"/>
    <s v="Eugene Moren"/>
    <x v="2"/>
    <x v="0"/>
    <s v="Santa Ana"/>
    <x v="1"/>
    <n v="92704"/>
    <x v="1"/>
    <s v="OFF-LA-10001613"/>
    <x v="1"/>
    <s v="Labels"/>
    <s v="Avery File Folder Labels"/>
    <n v="20.16"/>
    <n v="0.4"/>
    <n v="12.096"/>
  </r>
  <r>
    <n v="8150"/>
    <s v="CA-2015-167997"/>
    <x v="755"/>
    <d v="2015-01-29T00:00:00"/>
    <s v="First Class"/>
    <s v="CA-11965"/>
    <s v="Carol Adams"/>
    <x v="1"/>
    <x v="0"/>
    <s v="Rapid City"/>
    <x v="44"/>
    <n v="57701"/>
    <x v="2"/>
    <s v="OFF-BI-10001758"/>
    <x v="1"/>
    <s v="Binders"/>
    <s v="Wilson Jones 14 Line Acrylic Coated Pressboard Data Binders"/>
    <n v="10.68"/>
    <n v="0.3"/>
    <n v="7.4759999999999991"/>
  </r>
  <r>
    <n v="8151"/>
    <s v="CA-2015-167997"/>
    <x v="755"/>
    <d v="2015-01-29T00:00:00"/>
    <s v="First Class"/>
    <s v="CA-11965"/>
    <s v="Carol Adams"/>
    <x v="1"/>
    <x v="0"/>
    <s v="Rapid City"/>
    <x v="44"/>
    <n v="57701"/>
    <x v="2"/>
    <s v="FUR-BO-10004409"/>
    <x v="0"/>
    <s v="Bookcases"/>
    <s v="Safco Value Mate Series Steel Bookcases, Baked Enamel Finish on Steel, Gray"/>
    <n v="141.96"/>
    <n v="0.4"/>
    <n v="85.176000000000002"/>
  </r>
  <r>
    <n v="8152"/>
    <s v="CA-2018-140151"/>
    <x v="721"/>
    <d v="2018-03-25T00:00:00"/>
    <s v="First Class"/>
    <s v="RB-19360"/>
    <s v="Raymond Buch"/>
    <x v="0"/>
    <x v="0"/>
    <s v="Seattle"/>
    <x v="4"/>
    <n v="98115"/>
    <x v="1"/>
    <s v="OFF-ST-10001558"/>
    <x v="1"/>
    <s v="Storage"/>
    <s v="Acco Perma 4000 Stacking Storage Drawers"/>
    <n v="32.479999999999997"/>
    <n v="0.5"/>
    <n v="16.239999999999998"/>
  </r>
  <r>
    <n v="8153"/>
    <s v="CA-2018-140151"/>
    <x v="721"/>
    <d v="2018-03-25T00:00:00"/>
    <s v="First Class"/>
    <s v="RB-19360"/>
    <s v="Raymond Buch"/>
    <x v="0"/>
    <x v="0"/>
    <s v="Seattle"/>
    <x v="4"/>
    <n v="98115"/>
    <x v="1"/>
    <s v="OFF-PA-10002986"/>
    <x v="1"/>
    <s v="Paper"/>
    <s v="Xerox 1898"/>
    <n v="20.04"/>
    <n v="0.4"/>
    <n v="12.023999999999999"/>
  </r>
  <r>
    <n v="8154"/>
    <s v="CA-2018-140151"/>
    <x v="721"/>
    <d v="2018-03-25T00:00:00"/>
    <s v="First Class"/>
    <s v="RB-19360"/>
    <s v="Raymond Buch"/>
    <x v="0"/>
    <x v="0"/>
    <s v="Seattle"/>
    <x v="4"/>
    <n v="98115"/>
    <x v="1"/>
    <s v="TEC-CO-10004722"/>
    <x v="2"/>
    <s v="Copiers"/>
    <s v="Canon imageCLASS 2200 Advanced Copier"/>
    <n v="13999.96"/>
    <n v="0.5"/>
    <n v="6999.98"/>
  </r>
  <r>
    <n v="8155"/>
    <s v="US-2018-143770"/>
    <x v="177"/>
    <d v="2018-03-24T00:00:00"/>
    <s v="Standard Class"/>
    <s v="RD-19720"/>
    <s v="Roger Demir"/>
    <x v="0"/>
    <x v="0"/>
    <s v="Middletown"/>
    <x v="29"/>
    <n v="6457"/>
    <x v="3"/>
    <s v="TEC-AC-10002842"/>
    <x v="2"/>
    <s v="Accessories"/>
    <s v="WD My Passport Ultra 2TB Portable External Hard Drive"/>
    <n v="238"/>
    <n v="0.45"/>
    <n v="130.9"/>
  </r>
  <r>
    <n v="8156"/>
    <s v="US-2018-143770"/>
    <x v="177"/>
    <d v="2018-03-24T00:00:00"/>
    <s v="Standard Class"/>
    <s v="RD-19720"/>
    <s v="Roger Demir"/>
    <x v="0"/>
    <x v="0"/>
    <s v="Middletown"/>
    <x v="29"/>
    <n v="6457"/>
    <x v="3"/>
    <s v="OFF-PA-10001125"/>
    <x v="1"/>
    <s v="Paper"/>
    <s v="Xerox 1988"/>
    <n v="61.96"/>
    <n v="0.4"/>
    <n v="37.176000000000002"/>
  </r>
  <r>
    <n v="8157"/>
    <s v="CA-2017-131296"/>
    <x v="964"/>
    <d v="2017-10-09T00:00:00"/>
    <s v="Standard Class"/>
    <s v="MS-17830"/>
    <s v="Melanie Seite"/>
    <x v="0"/>
    <x v="0"/>
    <s v="Baltimore"/>
    <x v="39"/>
    <n v="21215"/>
    <x v="3"/>
    <s v="FUR-TA-10002622"/>
    <x v="0"/>
    <s v="Tables"/>
    <s v="Bush Andora Conference Table, Maple/Graphite Gray Finish"/>
    <n v="239.37200000000001"/>
    <n v="0.45"/>
    <n v="131.65460000000002"/>
  </r>
  <r>
    <n v="8158"/>
    <s v="CA-2017-103464"/>
    <x v="741"/>
    <d v="2017-11-22T00:00:00"/>
    <s v="Standard Class"/>
    <s v="PG-18820"/>
    <s v="Patrick Gardner"/>
    <x v="0"/>
    <x v="0"/>
    <s v="San Diego"/>
    <x v="1"/>
    <n v="92105"/>
    <x v="1"/>
    <s v="TEC-AC-10002842"/>
    <x v="2"/>
    <s v="Accessories"/>
    <s v="WD My Passport Ultra 2TB Portable External Hard Drive"/>
    <n v="595"/>
    <n v="0.45"/>
    <n v="327.25"/>
  </r>
  <r>
    <n v="8159"/>
    <s v="CA-2018-136238"/>
    <x v="377"/>
    <d v="2019-01-01T00:00:00"/>
    <s v="Standard Class"/>
    <s v="KB-16240"/>
    <s v="Karen Bern"/>
    <x v="1"/>
    <x v="0"/>
    <s v="Odessa"/>
    <x v="5"/>
    <n v="79762"/>
    <x v="2"/>
    <s v="OFF-PA-10004285"/>
    <x v="1"/>
    <s v="Paper"/>
    <s v="Xerox 1959"/>
    <n v="16.032"/>
    <n v="0.3"/>
    <n v="11.222399999999999"/>
  </r>
  <r>
    <n v="8160"/>
    <s v="CA-2017-120803"/>
    <x v="1185"/>
    <d v="2017-03-13T00:00:00"/>
    <s v="Standard Class"/>
    <s v="RB-19465"/>
    <s v="Rick Bensley"/>
    <x v="2"/>
    <x v="0"/>
    <s v="Milford"/>
    <x v="29"/>
    <n v="6460"/>
    <x v="3"/>
    <s v="TEC-AC-10004469"/>
    <x v="2"/>
    <s v="Accessories"/>
    <s v="Microsoft Sculpt Comfort Mouse"/>
    <n v="199.75"/>
    <n v="0.45"/>
    <n v="109.86250000000001"/>
  </r>
  <r>
    <n v="8161"/>
    <s v="CA-2017-134138"/>
    <x v="595"/>
    <d v="2017-02-20T00:00:00"/>
    <s v="Standard Class"/>
    <s v="JD-15790"/>
    <s v="John Dryer"/>
    <x v="0"/>
    <x v="0"/>
    <s v="Belleville"/>
    <x v="30"/>
    <n v="7109"/>
    <x v="3"/>
    <s v="FUR-CH-10001545"/>
    <x v="0"/>
    <s v="Chairs"/>
    <s v="Hon Comfortask Task/Swivel Chairs"/>
    <n v="227.96"/>
    <n v="0.45"/>
    <n v="125.37800000000001"/>
  </r>
  <r>
    <n v="8162"/>
    <s v="CA-2016-120915"/>
    <x v="694"/>
    <d v="2016-10-03T00:00:00"/>
    <s v="Second Class"/>
    <s v="JJ-15445"/>
    <s v="Jennifer Jackson"/>
    <x v="0"/>
    <x v="0"/>
    <s v="New York City"/>
    <x v="15"/>
    <n v="10035"/>
    <x v="3"/>
    <s v="OFF-AP-10002578"/>
    <x v="1"/>
    <s v="Appliances"/>
    <s v="Fellowes Premier Superior Surge Suppressor, 10-Outlet, With Phone and Remote"/>
    <n v="293.52"/>
    <n v="0.4"/>
    <n v="176.11199999999999"/>
  </r>
  <r>
    <n v="8163"/>
    <s v="CA-2016-120915"/>
    <x v="694"/>
    <d v="2016-10-03T00:00:00"/>
    <s v="Second Class"/>
    <s v="JJ-15445"/>
    <s v="Jennifer Jackson"/>
    <x v="0"/>
    <x v="0"/>
    <s v="New York City"/>
    <x v="15"/>
    <n v="10035"/>
    <x v="3"/>
    <s v="TEC-PH-10003012"/>
    <x v="2"/>
    <s v="Phones"/>
    <s v="Nortel Meridian M3904 Professional Digital phone"/>
    <n v="307.98"/>
    <n v="0.4"/>
    <n v="184.78800000000001"/>
  </r>
  <r>
    <n v="8164"/>
    <s v="CA-2016-168207"/>
    <x v="121"/>
    <d v="2016-11-06T00:00:00"/>
    <s v="Standard Class"/>
    <s v="LT-17110"/>
    <s v="Liz Thompson"/>
    <x v="0"/>
    <x v="0"/>
    <s v="San Diego"/>
    <x v="1"/>
    <n v="92105"/>
    <x v="1"/>
    <s v="FUR-FU-10004909"/>
    <x v="0"/>
    <s v="Furnishings"/>
    <s v="Contemporary Wood/Metal Frame"/>
    <n v="96.96"/>
    <n v="0.4"/>
    <n v="58.175999999999995"/>
  </r>
  <r>
    <n v="8165"/>
    <s v="CA-2016-168207"/>
    <x v="121"/>
    <d v="2016-11-06T00:00:00"/>
    <s v="Standard Class"/>
    <s v="LT-17110"/>
    <s v="Liz Thompson"/>
    <x v="0"/>
    <x v="0"/>
    <s v="San Diego"/>
    <x v="1"/>
    <n v="92105"/>
    <x v="1"/>
    <s v="OFF-BI-10001524"/>
    <x v="1"/>
    <s v="Binders"/>
    <s v="GBC Premium Transparent Covers with Diagonal Lined Pattern"/>
    <n v="117.488"/>
    <n v="0.4"/>
    <n v="70.492800000000003"/>
  </r>
  <r>
    <n v="8166"/>
    <s v="CA-2016-168207"/>
    <x v="121"/>
    <d v="2016-11-06T00:00:00"/>
    <s v="Standard Class"/>
    <s v="LT-17110"/>
    <s v="Liz Thompson"/>
    <x v="0"/>
    <x v="0"/>
    <s v="San Diego"/>
    <x v="1"/>
    <n v="92105"/>
    <x v="1"/>
    <s v="OFF-BI-10003355"/>
    <x v="1"/>
    <s v="Binders"/>
    <s v="Cardinal Holdit Business Card Pockets"/>
    <n v="11.952"/>
    <n v="0.4"/>
    <n v="7.1711999999999998"/>
  </r>
  <r>
    <n v="8167"/>
    <s v="CA-2016-168207"/>
    <x v="121"/>
    <d v="2016-11-06T00:00:00"/>
    <s v="Standard Class"/>
    <s v="LT-17110"/>
    <s v="Liz Thompson"/>
    <x v="0"/>
    <x v="0"/>
    <s v="San Diego"/>
    <x v="1"/>
    <n v="92105"/>
    <x v="1"/>
    <s v="FUR-BO-10004357"/>
    <x v="0"/>
    <s v="Bookcases"/>
    <s v="OSullivan Living Dimensions 3-Shelf Bookcases"/>
    <n v="512.49900000000002"/>
    <n v="0.5"/>
    <n v="256.24950000000001"/>
  </r>
  <r>
    <n v="8168"/>
    <s v="CA-2017-144148"/>
    <x v="995"/>
    <d v="2017-08-05T00:00:00"/>
    <s v="Standard Class"/>
    <s v="AH-10690"/>
    <s v="Anna Häberlin"/>
    <x v="1"/>
    <x v="0"/>
    <s v="San Francisco"/>
    <x v="1"/>
    <n v="94122"/>
    <x v="1"/>
    <s v="FUR-TA-10002774"/>
    <x v="0"/>
    <s v="Tables"/>
    <s v="Laminate Occasional Tables"/>
    <n v="863.12800000000004"/>
    <n v="0.45"/>
    <n v="474.72040000000004"/>
  </r>
  <r>
    <n v="8169"/>
    <s v="CA-2018-107174"/>
    <x v="44"/>
    <d v="2018-11-13T00:00:00"/>
    <s v="Standard Class"/>
    <s v="AB-10060"/>
    <s v="Adam Bellavance"/>
    <x v="2"/>
    <x v="0"/>
    <s v="Seattle"/>
    <x v="4"/>
    <n v="98105"/>
    <x v="1"/>
    <s v="FUR-TA-10004575"/>
    <x v="0"/>
    <s v="Tables"/>
    <s v="Hon 5100 Series Wood Tables"/>
    <n v="2036.86"/>
    <n v="0.45"/>
    <n v="1120.2730000000001"/>
  </r>
  <r>
    <n v="8170"/>
    <s v="CA-2018-107174"/>
    <x v="44"/>
    <d v="2018-11-13T00:00:00"/>
    <s v="Standard Class"/>
    <s v="AB-10060"/>
    <s v="Adam Bellavance"/>
    <x v="2"/>
    <x v="0"/>
    <s v="Seattle"/>
    <x v="4"/>
    <n v="98105"/>
    <x v="1"/>
    <s v="FUR-CH-10003312"/>
    <x v="0"/>
    <s v="Chairs"/>
    <s v="Hon 2090 “Pillow Soft” Series Mid Back Swivel/Tilt Chairs"/>
    <n v="449.56799999999998"/>
    <n v="0.45"/>
    <n v="247.26240000000001"/>
  </r>
  <r>
    <n v="8171"/>
    <s v="CA-2018-107174"/>
    <x v="44"/>
    <d v="2018-11-13T00:00:00"/>
    <s v="Standard Class"/>
    <s v="AB-10060"/>
    <s v="Adam Bellavance"/>
    <x v="2"/>
    <x v="0"/>
    <s v="Seattle"/>
    <x v="4"/>
    <n v="98105"/>
    <x v="1"/>
    <s v="TEC-AC-10001465"/>
    <x v="2"/>
    <s v="Accessories"/>
    <s v="SanDisk Cruzer 64 GB USB Flash Drive"/>
    <n v="108.96"/>
    <n v="0.45"/>
    <n v="59.928000000000004"/>
  </r>
  <r>
    <n v="8172"/>
    <s v="CA-2017-146150"/>
    <x v="1173"/>
    <d v="2017-02-19T00:00:00"/>
    <s v="Standard Class"/>
    <s v="FM-14380"/>
    <s v="Fred McMath"/>
    <x v="0"/>
    <x v="0"/>
    <s v="Jackson"/>
    <x v="35"/>
    <n v="39212"/>
    <x v="0"/>
    <s v="OFF-AR-10002240"/>
    <x v="1"/>
    <s v="Art"/>
    <s v="Panasonic KP-150 Electric Pencil Sharpener"/>
    <n v="264.18"/>
    <n v="0.3"/>
    <n v="184.92599999999999"/>
  </r>
  <r>
    <n v="8173"/>
    <s v="CA-2015-114125"/>
    <x v="868"/>
    <d v="2015-07-13T00:00:00"/>
    <s v="Standard Class"/>
    <s v="GH-14410"/>
    <s v="Gary Hansen"/>
    <x v="2"/>
    <x v="0"/>
    <s v="Los Angeles"/>
    <x v="1"/>
    <n v="90049"/>
    <x v="1"/>
    <s v="OFF-LA-10004559"/>
    <x v="1"/>
    <s v="Labels"/>
    <s v="Avery 49"/>
    <n v="2.88"/>
    <n v="0.4"/>
    <n v="1.728"/>
  </r>
  <r>
    <n v="8174"/>
    <s v="CA-2015-114125"/>
    <x v="868"/>
    <d v="2015-07-13T00:00:00"/>
    <s v="Standard Class"/>
    <s v="GH-14410"/>
    <s v="Gary Hansen"/>
    <x v="2"/>
    <x v="0"/>
    <s v="Los Angeles"/>
    <x v="1"/>
    <n v="90049"/>
    <x v="1"/>
    <s v="OFF-BI-10003291"/>
    <x v="1"/>
    <s v="Binders"/>
    <s v="Wilson Jones Leather-Like Binders with DublLock Round Rings"/>
    <n v="41.904000000000003"/>
    <n v="0.4"/>
    <n v="25.142400000000002"/>
  </r>
  <r>
    <n v="8175"/>
    <s v="CA-2015-114125"/>
    <x v="868"/>
    <d v="2015-07-13T00:00:00"/>
    <s v="Standard Class"/>
    <s v="GH-14410"/>
    <s v="Gary Hansen"/>
    <x v="2"/>
    <x v="0"/>
    <s v="Los Angeles"/>
    <x v="1"/>
    <n v="90049"/>
    <x v="1"/>
    <s v="OFF-ST-10001505"/>
    <x v="1"/>
    <s v="Storage"/>
    <s v="Perma STOR-ALL Hanging File Box, 13 1/8W x 12 1/4D x 10 1/2H"/>
    <n v="23.92"/>
    <n v="0.5"/>
    <n v="11.96"/>
  </r>
  <r>
    <n v="8176"/>
    <s v="CA-2017-114944"/>
    <x v="806"/>
    <d v="2017-02-04T00:00:00"/>
    <s v="Standard Class"/>
    <s v="HE-14800"/>
    <s v="Harold Engle"/>
    <x v="1"/>
    <x v="0"/>
    <s v="Chicago"/>
    <x v="10"/>
    <n v="60623"/>
    <x v="2"/>
    <s v="OFF-PA-10003892"/>
    <x v="1"/>
    <s v="Paper"/>
    <s v="Xerox 1943"/>
    <n v="156.512"/>
    <n v="0.3"/>
    <n v="109.55839999999999"/>
  </r>
  <r>
    <n v="8177"/>
    <s v="CA-2017-135965"/>
    <x v="897"/>
    <d v="2017-09-25T00:00:00"/>
    <s v="First Class"/>
    <s v="SZ-20035"/>
    <s v="Sam Zeldin"/>
    <x v="2"/>
    <x v="0"/>
    <s v="New York City"/>
    <x v="15"/>
    <n v="10035"/>
    <x v="3"/>
    <s v="OFF-ST-10002370"/>
    <x v="1"/>
    <s v="Storage"/>
    <s v="Sortfiler Multipurpose Personal File Organizer, Black"/>
    <n v="128.34"/>
    <n v="0.5"/>
    <n v="64.17"/>
  </r>
  <r>
    <n v="8178"/>
    <s v="CA-2018-149699"/>
    <x v="66"/>
    <d v="2018-12-24T00:00:00"/>
    <s v="First Class"/>
    <s v="CM-12115"/>
    <s v="Chad McGuire"/>
    <x v="0"/>
    <x v="0"/>
    <s v="Los Angeles"/>
    <x v="1"/>
    <n v="90008"/>
    <x v="1"/>
    <s v="TEC-AC-10000474"/>
    <x v="2"/>
    <s v="Accessories"/>
    <s v="Kensington Expert Mouse Optical USB Trackball for PC or Mac"/>
    <n v="474.95"/>
    <n v="0.45"/>
    <n v="261.22250000000003"/>
  </r>
  <r>
    <n v="8179"/>
    <s v="CA-2017-166429"/>
    <x v="476"/>
    <d v="2017-09-08T00:00:00"/>
    <s v="Standard Class"/>
    <s v="TG-21310"/>
    <s v="Toby Gnade"/>
    <x v="0"/>
    <x v="0"/>
    <s v="Des Moines"/>
    <x v="4"/>
    <n v="98198"/>
    <x v="1"/>
    <s v="TEC-CO-10002095"/>
    <x v="2"/>
    <s v="Copiers"/>
    <s v="Hewlett Packard 610 Color Digital Copier / Printer"/>
    <n v="999.98"/>
    <n v="0.5"/>
    <n v="499.99"/>
  </r>
  <r>
    <n v="8180"/>
    <s v="CA-2016-112767"/>
    <x v="991"/>
    <d v="2016-08-06T00:00:00"/>
    <s v="Standard Class"/>
    <s v="DK-12985"/>
    <s v="Darren Koutras"/>
    <x v="0"/>
    <x v="0"/>
    <s v="Springfield"/>
    <x v="21"/>
    <n v="97477"/>
    <x v="1"/>
    <s v="FUR-TA-10003469"/>
    <x v="0"/>
    <s v="Tables"/>
    <s v="Balt Split Level Computer Training Table"/>
    <n v="277.5"/>
    <n v="0.45"/>
    <n v="152.625"/>
  </r>
  <r>
    <n v="8181"/>
    <s v="CA-2016-119879"/>
    <x v="82"/>
    <d v="2016-11-25T00:00:00"/>
    <s v="Standard Class"/>
    <s v="SS-20410"/>
    <s v="Shahid Shariari"/>
    <x v="0"/>
    <x v="0"/>
    <s v="Philadelphia"/>
    <x v="9"/>
    <n v="19120"/>
    <x v="3"/>
    <s v="FUR-TA-10002958"/>
    <x v="0"/>
    <s v="Tables"/>
    <s v="Bevis Oval Conference Table, Walnut"/>
    <n v="1252.704"/>
    <n v="0.45"/>
    <n v="688.98720000000003"/>
  </r>
  <r>
    <n v="8182"/>
    <s v="CA-2016-119879"/>
    <x v="82"/>
    <d v="2016-11-25T00:00:00"/>
    <s v="Standard Class"/>
    <s v="SS-20410"/>
    <s v="Shahid Shariari"/>
    <x v="0"/>
    <x v="0"/>
    <s v="Philadelphia"/>
    <x v="9"/>
    <n v="19120"/>
    <x v="3"/>
    <s v="TEC-PH-10002923"/>
    <x v="2"/>
    <s v="Phones"/>
    <s v="Logitech B530 USB Headset - headset - Full size, Binaural"/>
    <n v="110.97"/>
    <n v="0.4"/>
    <n v="66.581999999999994"/>
  </r>
  <r>
    <n v="8183"/>
    <s v="CA-2018-155642"/>
    <x v="796"/>
    <d v="2018-05-22T00:00:00"/>
    <s v="Standard Class"/>
    <s v="BM-11575"/>
    <s v="Brendan Murry"/>
    <x v="1"/>
    <x v="0"/>
    <s v="Chicago"/>
    <x v="10"/>
    <n v="60653"/>
    <x v="2"/>
    <s v="FUR-FU-10004973"/>
    <x v="0"/>
    <s v="Furnishings"/>
    <s v="Flat Face Poster Frame"/>
    <n v="22.608000000000001"/>
    <n v="0.3"/>
    <n v="15.8256"/>
  </r>
  <r>
    <n v="8184"/>
    <s v="CA-2018-155642"/>
    <x v="796"/>
    <d v="2018-05-22T00:00:00"/>
    <s v="Standard Class"/>
    <s v="BM-11575"/>
    <s v="Brendan Murry"/>
    <x v="1"/>
    <x v="0"/>
    <s v="Chicago"/>
    <x v="10"/>
    <n v="60653"/>
    <x v="2"/>
    <s v="FUR-FU-10001918"/>
    <x v="0"/>
    <s v="Furnishings"/>
    <s v="C-Line Cubicle Keepers Polyproplyene Holder With Velcro Backings"/>
    <n v="1.8919999999999999"/>
    <n v="0.3"/>
    <n v="1.3243999999999998"/>
  </r>
  <r>
    <n v="8185"/>
    <s v="US-2018-101721"/>
    <x v="283"/>
    <d v="2018-07-27T00:00:00"/>
    <s v="Standard Class"/>
    <s v="MY-17380"/>
    <s v="Maribeth Yedwab"/>
    <x v="1"/>
    <x v="0"/>
    <s v="Chicago"/>
    <x v="10"/>
    <n v="60623"/>
    <x v="2"/>
    <s v="OFF-PA-10003641"/>
    <x v="1"/>
    <s v="Paper"/>
    <s v="Xerox 1909"/>
    <n v="63.311999999999998"/>
    <n v="0.3"/>
    <n v="44.318399999999997"/>
  </r>
  <r>
    <n v="8186"/>
    <s v="CA-2016-136728"/>
    <x v="1023"/>
    <d v="2016-09-17T00:00:00"/>
    <s v="Second Class"/>
    <s v="AG-10900"/>
    <s v="Arthur Gainer"/>
    <x v="0"/>
    <x v="0"/>
    <s v="Chicago"/>
    <x v="10"/>
    <n v="60623"/>
    <x v="2"/>
    <s v="OFF-EN-10002621"/>
    <x v="1"/>
    <s v="Envelopes"/>
    <s v="Staple envelope"/>
    <n v="7.8239999999999998"/>
    <n v="0.3"/>
    <n v="5.4767999999999999"/>
  </r>
  <r>
    <n v="8187"/>
    <s v="CA-2016-136728"/>
    <x v="1023"/>
    <d v="2016-09-17T00:00:00"/>
    <s v="Second Class"/>
    <s v="AG-10900"/>
    <s v="Arthur Gainer"/>
    <x v="0"/>
    <x v="0"/>
    <s v="Chicago"/>
    <x v="10"/>
    <n v="60623"/>
    <x v="2"/>
    <s v="FUR-CH-10003817"/>
    <x v="0"/>
    <s v="Chairs"/>
    <s v="Global Value Steno Chair, Gray"/>
    <n v="170.072"/>
    <n v="0.35"/>
    <n v="110.5468"/>
  </r>
  <r>
    <n v="8188"/>
    <s v="CA-2017-127194"/>
    <x v="107"/>
    <d v="2017-12-16T00:00:00"/>
    <s v="Standard Class"/>
    <s v="BW-11110"/>
    <s v="Bart Watters"/>
    <x v="1"/>
    <x v="0"/>
    <s v="New York City"/>
    <x v="15"/>
    <n v="10024"/>
    <x v="3"/>
    <s v="OFF-PA-10000659"/>
    <x v="1"/>
    <s v="Paper"/>
    <s v="Adams Phone Message Book, Professional, 400 Message Capacity, 5 3/6” x 11”"/>
    <n v="62.82"/>
    <n v="0.4"/>
    <n v="37.692"/>
  </r>
  <r>
    <n v="8189"/>
    <s v="CA-2016-140375"/>
    <x v="653"/>
    <d v="2016-10-05T00:00:00"/>
    <s v="Second Class"/>
    <s v="SG-20470"/>
    <s v="Sheri Gordon"/>
    <x v="0"/>
    <x v="0"/>
    <s v="Rockville"/>
    <x v="39"/>
    <n v="20852"/>
    <x v="3"/>
    <s v="OFF-PA-10001870"/>
    <x v="1"/>
    <s v="Paper"/>
    <s v="Xerox 202"/>
    <n v="19.440000000000001"/>
    <n v="0.4"/>
    <n v="11.664"/>
  </r>
  <r>
    <n v="8190"/>
    <s v="CA-2016-140375"/>
    <x v="653"/>
    <d v="2016-10-05T00:00:00"/>
    <s v="Second Class"/>
    <s v="SG-20470"/>
    <s v="Sheri Gordon"/>
    <x v="0"/>
    <x v="0"/>
    <s v="Rockville"/>
    <x v="39"/>
    <n v="20852"/>
    <x v="3"/>
    <s v="OFF-BI-10000320"/>
    <x v="1"/>
    <s v="Binders"/>
    <s v="GBC Plastic Binding Combs"/>
    <n v="7.38"/>
    <n v="0.4"/>
    <n v="4.4279999999999999"/>
  </r>
  <r>
    <n v="8191"/>
    <s v="US-2018-155866"/>
    <x v="701"/>
    <d v="2018-11-21T00:00:00"/>
    <s v="Standard Class"/>
    <s v="CC-12370"/>
    <s v="Christopher Conant"/>
    <x v="0"/>
    <x v="0"/>
    <s v="New York City"/>
    <x v="15"/>
    <n v="10011"/>
    <x v="3"/>
    <s v="OFF-PA-10004735"/>
    <x v="1"/>
    <s v="Paper"/>
    <s v="Xerox 1905"/>
    <n v="38.880000000000003"/>
    <n v="0.4"/>
    <n v="23.327999999999999"/>
  </r>
  <r>
    <n v="8192"/>
    <s v="US-2018-155866"/>
    <x v="701"/>
    <d v="2018-11-21T00:00:00"/>
    <s v="Standard Class"/>
    <s v="CC-12370"/>
    <s v="Christopher Conant"/>
    <x v="0"/>
    <x v="0"/>
    <s v="New York City"/>
    <x v="15"/>
    <n v="10011"/>
    <x v="3"/>
    <s v="FUR-FU-10004091"/>
    <x v="0"/>
    <s v="Furnishings"/>
    <s v="Howard Miller 13 Diameter Goldtone Round Wall Clock"/>
    <n v="187.76"/>
    <n v="0.4"/>
    <n v="112.65599999999999"/>
  </r>
  <r>
    <n v="8193"/>
    <s v="CA-2016-141327"/>
    <x v="672"/>
    <d v="2016-12-03T00:00:00"/>
    <s v="First Class"/>
    <s v="LR-16915"/>
    <s v="Lena Radford"/>
    <x v="0"/>
    <x v="0"/>
    <s v="Durham"/>
    <x v="3"/>
    <n v="27707"/>
    <x v="0"/>
    <s v="OFF-BI-10000546"/>
    <x v="1"/>
    <s v="Binders"/>
    <s v="Avery Durable Binders"/>
    <n v="6.048"/>
    <n v="0.25"/>
    <n v="4.5359999999999996"/>
  </r>
  <r>
    <n v="8194"/>
    <s v="CA-2016-141327"/>
    <x v="672"/>
    <d v="2016-12-03T00:00:00"/>
    <s v="First Class"/>
    <s v="LR-16915"/>
    <s v="Lena Radford"/>
    <x v="0"/>
    <x v="0"/>
    <s v="Durham"/>
    <x v="3"/>
    <n v="27707"/>
    <x v="0"/>
    <s v="OFF-AP-10001293"/>
    <x v="1"/>
    <s v="Appliances"/>
    <s v="Belkin 8 Outlet Surge Protector"/>
    <n v="98.352000000000004"/>
    <n v="0.25"/>
    <n v="73.76400000000001"/>
  </r>
  <r>
    <n v="8195"/>
    <s v="CA-2016-141327"/>
    <x v="672"/>
    <d v="2016-12-03T00:00:00"/>
    <s v="First Class"/>
    <s v="LR-16915"/>
    <s v="Lena Radford"/>
    <x v="0"/>
    <x v="0"/>
    <s v="Durham"/>
    <x v="3"/>
    <n v="27707"/>
    <x v="0"/>
    <s v="FUR-FU-10000576"/>
    <x v="0"/>
    <s v="Furnishings"/>
    <s v="Luxo Professional Fluorescent Magnifier Lamp with Clamp-Mount Base"/>
    <n v="335.74400000000003"/>
    <n v="0.25"/>
    <n v="251.80800000000002"/>
  </r>
  <r>
    <n v="8196"/>
    <s v="CA-2016-136700"/>
    <x v="401"/>
    <d v="2016-12-11T00:00:00"/>
    <s v="Second Class"/>
    <s v="DB-13120"/>
    <s v="David Bremer"/>
    <x v="1"/>
    <x v="0"/>
    <s v="Santa Barbara"/>
    <x v="1"/>
    <n v="93101"/>
    <x v="1"/>
    <s v="OFF-PA-10004519"/>
    <x v="1"/>
    <s v="Paper"/>
    <s v="Spiral Phone Message Books with Labels by Adams"/>
    <n v="8.9600000000000009"/>
    <n v="0.4"/>
    <n v="5.3760000000000003"/>
  </r>
  <r>
    <n v="8197"/>
    <s v="CA-2018-102736"/>
    <x v="528"/>
    <d v="2018-09-09T00:00:00"/>
    <s v="Standard Class"/>
    <s v="LP-17095"/>
    <s v="Liz Preis"/>
    <x v="0"/>
    <x v="0"/>
    <s v="Knoxville"/>
    <x v="18"/>
    <n v="37918"/>
    <x v="0"/>
    <s v="TEC-AC-10004568"/>
    <x v="2"/>
    <s v="Accessories"/>
    <s v="Maxell LTO Ultrium - 800 GB"/>
    <n v="89.567999999999998"/>
    <n v="0.3"/>
    <n v="62.697599999999994"/>
  </r>
  <r>
    <n v="8198"/>
    <s v="CA-2018-102736"/>
    <x v="528"/>
    <d v="2018-09-09T00:00:00"/>
    <s v="Standard Class"/>
    <s v="LP-17095"/>
    <s v="Liz Preis"/>
    <x v="0"/>
    <x v="0"/>
    <s v="Knoxville"/>
    <x v="18"/>
    <n v="37918"/>
    <x v="0"/>
    <s v="OFF-AR-10001897"/>
    <x v="1"/>
    <s v="Art"/>
    <s v="Model L Table or Wall-Mount Pencil Sharpener"/>
    <n v="71.959999999999994"/>
    <n v="0.3"/>
    <n v="50.371999999999993"/>
  </r>
  <r>
    <n v="8199"/>
    <s v="CA-2018-102736"/>
    <x v="528"/>
    <d v="2018-09-09T00:00:00"/>
    <s v="Standard Class"/>
    <s v="LP-17095"/>
    <s v="Liz Preis"/>
    <x v="0"/>
    <x v="0"/>
    <s v="Knoxville"/>
    <x v="18"/>
    <n v="37918"/>
    <x v="0"/>
    <s v="OFF-PA-10001800"/>
    <x v="1"/>
    <s v="Paper"/>
    <s v="Xerox 220"/>
    <n v="15.552"/>
    <n v="0.25"/>
    <n v="11.664"/>
  </r>
  <r>
    <n v="8200"/>
    <s v="CA-2018-125269"/>
    <x v="558"/>
    <d v="2018-04-30T00:00:00"/>
    <s v="Standard Class"/>
    <s v="AF-10870"/>
    <s v="Art Ferguson"/>
    <x v="0"/>
    <x v="0"/>
    <s v="Chicago"/>
    <x v="10"/>
    <n v="60610"/>
    <x v="2"/>
    <s v="OFF-BI-10001628"/>
    <x v="1"/>
    <s v="Binders"/>
    <s v="Acco Data Flex Cable Posts For Top &amp; Bottom Load Binders, 6 Capacity"/>
    <n v="10.43"/>
    <n v="0.3"/>
    <n v="7.3009999999999993"/>
  </r>
  <r>
    <n v="8201"/>
    <s v="CA-2018-125269"/>
    <x v="558"/>
    <d v="2018-04-30T00:00:00"/>
    <s v="Standard Class"/>
    <s v="AF-10870"/>
    <s v="Art Ferguson"/>
    <x v="0"/>
    <x v="0"/>
    <s v="Chicago"/>
    <x v="10"/>
    <n v="60610"/>
    <x v="2"/>
    <s v="OFF-ST-10004123"/>
    <x v="1"/>
    <s v="Storage"/>
    <s v="Safco Industrial Wire Shelving System"/>
    <n v="72.784000000000006"/>
    <n v="0.4"/>
    <n v="43.670400000000001"/>
  </r>
  <r>
    <n v="8202"/>
    <s v="CA-2016-114811"/>
    <x v="627"/>
    <d v="2016-11-08T00:00:00"/>
    <s v="Same Day"/>
    <s v="KD-16495"/>
    <s v="Keith Dawkins"/>
    <x v="1"/>
    <x v="0"/>
    <s v="New York City"/>
    <x v="15"/>
    <n v="10024"/>
    <x v="3"/>
    <s v="OFF-ST-10000885"/>
    <x v="1"/>
    <s v="Storage"/>
    <s v="Fellowes Desktop Hanging File Manager"/>
    <n v="67.150000000000006"/>
    <n v="0.5"/>
    <n v="33.575000000000003"/>
  </r>
  <r>
    <n v="8203"/>
    <s v="CA-2016-114811"/>
    <x v="627"/>
    <d v="2016-11-08T00:00:00"/>
    <s v="Same Day"/>
    <s v="KD-16495"/>
    <s v="Keith Dawkins"/>
    <x v="1"/>
    <x v="0"/>
    <s v="New York City"/>
    <x v="15"/>
    <n v="10024"/>
    <x v="3"/>
    <s v="TEC-PH-10004165"/>
    <x v="2"/>
    <s v="Phones"/>
    <s v="Mitel MiVoice 5330e IP Phone"/>
    <n v="549.98"/>
    <n v="0.4"/>
    <n v="329.988"/>
  </r>
  <r>
    <n v="8204"/>
    <s v="CA-2016-114811"/>
    <x v="627"/>
    <d v="2016-11-08T00:00:00"/>
    <s v="Same Day"/>
    <s v="KD-16495"/>
    <s v="Keith Dawkins"/>
    <x v="1"/>
    <x v="0"/>
    <s v="New York City"/>
    <x v="15"/>
    <n v="10024"/>
    <x v="3"/>
    <s v="FUR-FU-10002240"/>
    <x v="0"/>
    <s v="Furnishings"/>
    <s v="Nu-Dell EZ-Mount Plastic Wall Frames"/>
    <n v="11.82"/>
    <n v="0.4"/>
    <n v="7.0919999999999996"/>
  </r>
  <r>
    <n v="8205"/>
    <s v="CA-2016-114811"/>
    <x v="627"/>
    <d v="2016-11-08T00:00:00"/>
    <s v="Same Day"/>
    <s v="KD-16495"/>
    <s v="Keith Dawkins"/>
    <x v="1"/>
    <x v="0"/>
    <s v="New York City"/>
    <x v="15"/>
    <n v="10024"/>
    <x v="3"/>
    <s v="TEC-MA-10000045"/>
    <x v="2"/>
    <s v="Machines"/>
    <s v="Zebra ZM400 Thermal Label Printer"/>
    <n v="4643.8"/>
    <n v="0.45"/>
    <n v="2554.09"/>
  </r>
  <r>
    <n v="8206"/>
    <s v="CA-2016-114811"/>
    <x v="627"/>
    <d v="2016-11-08T00:00:00"/>
    <s v="Same Day"/>
    <s v="KD-16495"/>
    <s v="Keith Dawkins"/>
    <x v="1"/>
    <x v="0"/>
    <s v="New York City"/>
    <x v="15"/>
    <n v="10024"/>
    <x v="3"/>
    <s v="FUR-CH-10003746"/>
    <x v="0"/>
    <s v="Chairs"/>
    <s v="Hon 4070 Series Pagoda Round Back Stacking Chairs"/>
    <n v="577.76400000000001"/>
    <n v="0.45"/>
    <n v="317.77020000000005"/>
  </r>
  <r>
    <n v="8207"/>
    <s v="CA-2016-122266"/>
    <x v="33"/>
    <d v="2016-04-30T00:00:00"/>
    <s v="Standard Class"/>
    <s v="SA-20830"/>
    <s v="Sue Ann Reed"/>
    <x v="0"/>
    <x v="0"/>
    <s v="Daytona Beach"/>
    <x v="2"/>
    <n v="32114"/>
    <x v="0"/>
    <s v="FUR-TA-10000577"/>
    <x v="0"/>
    <s v="Tables"/>
    <s v="Bretford CR4500 Series Slim Rectangular Table"/>
    <n v="191.5155"/>
    <n v="0.3"/>
    <n v="134.06084999999999"/>
  </r>
  <r>
    <n v="8208"/>
    <s v="CA-2016-122266"/>
    <x v="33"/>
    <d v="2016-04-30T00:00:00"/>
    <s v="Standard Class"/>
    <s v="SA-20830"/>
    <s v="Sue Ann Reed"/>
    <x v="0"/>
    <x v="0"/>
    <s v="Daytona Beach"/>
    <x v="2"/>
    <n v="32114"/>
    <x v="0"/>
    <s v="OFF-AR-10004757"/>
    <x v="1"/>
    <s v="Art"/>
    <s v="Crayola Colored Pencils"/>
    <n v="2.6240000000000001"/>
    <n v="0.3"/>
    <n v="1.8368"/>
  </r>
  <r>
    <n v="8209"/>
    <s v="CA-2016-141565"/>
    <x v="1181"/>
    <d v="2016-09-24T00:00:00"/>
    <s v="Standard Class"/>
    <s v="BG-11035"/>
    <s v="Barry Gonzalez"/>
    <x v="0"/>
    <x v="0"/>
    <s v="Nashville"/>
    <x v="18"/>
    <n v="37211"/>
    <x v="0"/>
    <s v="OFF-BI-10000545"/>
    <x v="1"/>
    <s v="Binders"/>
    <s v="GBC Ibimaster 500 Manual ProClick Binding System"/>
    <n v="1369.7639999999999"/>
    <n v="0.25"/>
    <n v="1027.3229999999999"/>
  </r>
  <r>
    <n v="8210"/>
    <s v="CA-2016-141565"/>
    <x v="1181"/>
    <d v="2016-09-24T00:00:00"/>
    <s v="Standard Class"/>
    <s v="BG-11035"/>
    <s v="Barry Gonzalez"/>
    <x v="0"/>
    <x v="0"/>
    <s v="Nashville"/>
    <x v="18"/>
    <n v="37211"/>
    <x v="0"/>
    <s v="OFF-ST-10001522"/>
    <x v="1"/>
    <s v="Storage"/>
    <s v="Gould Plastics 18-Pocket Panel Bin, 34w x 5-1/4d x 20-1/2h"/>
    <n v="294.36799999999999"/>
    <n v="0.35"/>
    <n v="191.33920000000001"/>
  </r>
  <r>
    <n v="8211"/>
    <s v="CA-2018-128769"/>
    <x v="210"/>
    <d v="2018-09-12T00:00:00"/>
    <s v="Standard Class"/>
    <s v="DM-12955"/>
    <s v="Dario Medina"/>
    <x v="1"/>
    <x v="0"/>
    <s v="Nashville"/>
    <x v="18"/>
    <n v="37211"/>
    <x v="0"/>
    <s v="OFF-AP-10001271"/>
    <x v="1"/>
    <s v="Appliances"/>
    <s v="Eureka The Boss Cordless Rechargeable Stick Vac"/>
    <n v="81.567999999999998"/>
    <n v="0.25"/>
    <n v="61.176000000000002"/>
  </r>
  <r>
    <n v="8212"/>
    <s v="CA-2017-116337"/>
    <x v="77"/>
    <d v="2017-11-12T00:00:00"/>
    <s v="Standard Class"/>
    <s v="MC-17845"/>
    <s v="Michael Chen"/>
    <x v="0"/>
    <x v="0"/>
    <s v="Dallas"/>
    <x v="5"/>
    <n v="75220"/>
    <x v="2"/>
    <s v="FUR-FU-10002030"/>
    <x v="0"/>
    <s v="Furnishings"/>
    <s v="Executive Impressions 14 Contract Wall Clock with Quartz Movement"/>
    <n v="44.46"/>
    <n v="0.3"/>
    <n v="31.122"/>
  </r>
  <r>
    <n v="8213"/>
    <s v="CA-2017-116337"/>
    <x v="77"/>
    <d v="2017-11-12T00:00:00"/>
    <s v="Standard Class"/>
    <s v="MC-17845"/>
    <s v="Michael Chen"/>
    <x v="0"/>
    <x v="0"/>
    <s v="Dallas"/>
    <x v="5"/>
    <n v="75220"/>
    <x v="2"/>
    <s v="OFF-ST-10001272"/>
    <x v="1"/>
    <s v="Storage"/>
    <s v="Mini 13-1/2 Capacity Data Binder Rack, Pearl"/>
    <n v="314.08800000000002"/>
    <n v="0.4"/>
    <n v="188.4528"/>
  </r>
  <r>
    <n v="8214"/>
    <s v="CA-2016-120845"/>
    <x v="12"/>
    <d v="2016-10-02T00:00:00"/>
    <s v="Standard Class"/>
    <s v="ML-17395"/>
    <s v="Marina Lichtenstein"/>
    <x v="1"/>
    <x v="0"/>
    <s v="Murfreesboro"/>
    <x v="18"/>
    <n v="37130"/>
    <x v="0"/>
    <s v="OFF-BI-10001116"/>
    <x v="1"/>
    <s v="Binders"/>
    <s v="Wilson Jones 1 Hanging DublLock Ring Binders"/>
    <n v="6.3360000000000003"/>
    <n v="0.25"/>
    <n v="4.7520000000000007"/>
  </r>
  <r>
    <n v="8215"/>
    <s v="CA-2016-120845"/>
    <x v="12"/>
    <d v="2016-10-02T00:00:00"/>
    <s v="Standard Class"/>
    <s v="ML-17395"/>
    <s v="Marina Lichtenstein"/>
    <x v="1"/>
    <x v="0"/>
    <s v="Murfreesboro"/>
    <x v="18"/>
    <n v="37130"/>
    <x v="0"/>
    <s v="OFF-PA-10004665"/>
    <x v="1"/>
    <s v="Paper"/>
    <s v="Advantus Motivational Note Cards"/>
    <n v="10.48"/>
    <n v="0.25"/>
    <n v="7.86"/>
  </r>
  <r>
    <n v="8216"/>
    <s v="CA-2016-120845"/>
    <x v="12"/>
    <d v="2016-10-02T00:00:00"/>
    <s v="Standard Class"/>
    <s v="ML-17395"/>
    <s v="Marina Lichtenstein"/>
    <x v="1"/>
    <x v="0"/>
    <s v="Murfreesboro"/>
    <x v="18"/>
    <n v="37130"/>
    <x v="0"/>
    <s v="OFF-BI-10004506"/>
    <x v="1"/>
    <s v="Binders"/>
    <s v="Wilson Jones data.warehouse D-Ring Binders with DublLock"/>
    <n v="2.4689999999999999"/>
    <n v="0.25"/>
    <n v="1.85175"/>
  </r>
  <r>
    <n v="8217"/>
    <s v="CA-2016-120845"/>
    <x v="12"/>
    <d v="2016-10-02T00:00:00"/>
    <s v="Standard Class"/>
    <s v="ML-17395"/>
    <s v="Marina Lichtenstein"/>
    <x v="1"/>
    <x v="0"/>
    <s v="Murfreesboro"/>
    <x v="18"/>
    <n v="37130"/>
    <x v="0"/>
    <s v="OFF-BI-10001982"/>
    <x v="1"/>
    <s v="Binders"/>
    <s v="Wilson Jones Custom Binder Spines &amp; Labels"/>
    <n v="3.2639999999999998"/>
    <n v="0.25"/>
    <n v="2.448"/>
  </r>
  <r>
    <n v="8218"/>
    <s v="CA-2015-120775"/>
    <x v="462"/>
    <d v="2015-10-07T00:00:00"/>
    <s v="Standard Class"/>
    <s v="RD-19930"/>
    <s v="Russell DAscenzo"/>
    <x v="0"/>
    <x v="0"/>
    <s v="Dallas"/>
    <x v="5"/>
    <n v="75217"/>
    <x v="2"/>
    <s v="OFF-FA-10002676"/>
    <x v="1"/>
    <s v="Fasteners"/>
    <s v="Colored Push Pins"/>
    <n v="4.3440000000000003"/>
    <n v="0.3"/>
    <n v="3.0407999999999999"/>
  </r>
  <r>
    <n v="8219"/>
    <s v="CA-2015-120775"/>
    <x v="462"/>
    <d v="2015-10-07T00:00:00"/>
    <s v="Standard Class"/>
    <s v="RD-19930"/>
    <s v="Russell DAscenzo"/>
    <x v="0"/>
    <x v="0"/>
    <s v="Dallas"/>
    <x v="5"/>
    <n v="75217"/>
    <x v="2"/>
    <s v="FUR-FU-10000758"/>
    <x v="0"/>
    <s v="Furnishings"/>
    <s v="DAX Natural Wood-Tone Poster Frame"/>
    <n v="31.776"/>
    <n v="0.3"/>
    <n v="22.243199999999998"/>
  </r>
  <r>
    <n v="8220"/>
    <s v="CA-2015-120775"/>
    <x v="462"/>
    <d v="2015-10-07T00:00:00"/>
    <s v="Standard Class"/>
    <s v="RD-19930"/>
    <s v="Russell DAscenzo"/>
    <x v="0"/>
    <x v="0"/>
    <s v="Dallas"/>
    <x v="5"/>
    <n v="75217"/>
    <x v="2"/>
    <s v="OFF-LA-10002271"/>
    <x v="1"/>
    <s v="Labels"/>
    <s v="Smead Alpha-Z Color-Coded Second Alphabetical Labels and Starter Set"/>
    <n v="4.9279999999999999"/>
    <n v="0.3"/>
    <n v="3.4495999999999998"/>
  </r>
  <r>
    <n v="8221"/>
    <s v="CA-2015-120775"/>
    <x v="462"/>
    <d v="2015-10-07T00:00:00"/>
    <s v="Standard Class"/>
    <s v="RD-19930"/>
    <s v="Russell DAscenzo"/>
    <x v="0"/>
    <x v="0"/>
    <s v="Dallas"/>
    <x v="5"/>
    <n v="75217"/>
    <x v="2"/>
    <s v="OFF-BI-10002609"/>
    <x v="1"/>
    <s v="Binders"/>
    <s v="Avery Hidden Tab Dividers for Binding Systems"/>
    <n v="1.788"/>
    <n v="0.3"/>
    <n v="1.2516"/>
  </r>
  <r>
    <n v="8222"/>
    <s v="CA-2015-120775"/>
    <x v="462"/>
    <d v="2015-10-07T00:00:00"/>
    <s v="Standard Class"/>
    <s v="RD-19930"/>
    <s v="Russell DAscenzo"/>
    <x v="0"/>
    <x v="0"/>
    <s v="Dallas"/>
    <x v="5"/>
    <n v="75217"/>
    <x v="2"/>
    <s v="OFF-FA-10000254"/>
    <x v="1"/>
    <s v="Fasteners"/>
    <s v="Sterling Rubber Bands by Alliance"/>
    <n v="15.071999999999999"/>
    <n v="0.3"/>
    <n v="10.550399999999998"/>
  </r>
  <r>
    <n v="8223"/>
    <s v="CA-2015-152905"/>
    <x v="1087"/>
    <d v="2015-02-24T00:00:00"/>
    <s v="Standard Class"/>
    <s v="AB-10015"/>
    <s v="Aaron Bergman"/>
    <x v="0"/>
    <x v="0"/>
    <s v="Arlington"/>
    <x v="5"/>
    <n v="76017"/>
    <x v="2"/>
    <s v="OFF-ST-10000321"/>
    <x v="1"/>
    <s v="Storage"/>
    <s v="Akro Stacking Bins"/>
    <n v="12.624000000000001"/>
    <n v="0.4"/>
    <n v="7.5743999999999998"/>
  </r>
  <r>
    <n v="8224"/>
    <s v="CA-2017-104633"/>
    <x v="1"/>
    <d v="2017-06-16T00:00:00"/>
    <s v="Standard Class"/>
    <s v="EA-14035"/>
    <s v="Erin Ashbrook"/>
    <x v="1"/>
    <x v="0"/>
    <s v="Pasadena"/>
    <x v="1"/>
    <n v="91104"/>
    <x v="1"/>
    <s v="OFF-PA-10000241"/>
    <x v="1"/>
    <s v="Paper"/>
    <s v="IBM Multi-Purpose Copy Paper, 8 1/2 x 11, Case"/>
    <n v="185.88"/>
    <n v="0.4"/>
    <n v="111.52799999999999"/>
  </r>
  <r>
    <n v="8225"/>
    <s v="CA-2017-104633"/>
    <x v="1"/>
    <d v="2017-06-16T00:00:00"/>
    <s v="Standard Class"/>
    <s v="EA-14035"/>
    <s v="Erin Ashbrook"/>
    <x v="1"/>
    <x v="0"/>
    <s v="Pasadena"/>
    <x v="1"/>
    <n v="91104"/>
    <x v="1"/>
    <s v="OFF-PA-10004782"/>
    <x v="1"/>
    <s v="Paper"/>
    <s v="Xerox 228"/>
    <n v="12.96"/>
    <n v="0.4"/>
    <n v="7.7759999999999998"/>
  </r>
  <r>
    <n v="8226"/>
    <s v="CA-2018-104136"/>
    <x v="752"/>
    <d v="2018-11-04T00:00:00"/>
    <s v="Second Class"/>
    <s v="SF-20065"/>
    <s v="Sandra Flanagan"/>
    <x v="0"/>
    <x v="0"/>
    <s v="Everett"/>
    <x v="31"/>
    <n v="2149"/>
    <x v="3"/>
    <s v="OFF-PA-10004243"/>
    <x v="1"/>
    <s v="Paper"/>
    <s v="Xerox 1939"/>
    <n v="189.7"/>
    <n v="0.4"/>
    <n v="113.82"/>
  </r>
  <r>
    <n v="8227"/>
    <s v="CA-2018-104136"/>
    <x v="752"/>
    <d v="2018-11-04T00:00:00"/>
    <s v="Second Class"/>
    <s v="SF-20065"/>
    <s v="Sandra Flanagan"/>
    <x v="0"/>
    <x v="0"/>
    <s v="Everett"/>
    <x v="31"/>
    <n v="2149"/>
    <x v="3"/>
    <s v="OFF-PA-10001033"/>
    <x v="1"/>
    <s v="Paper"/>
    <s v="Xerox 1893"/>
    <n v="40.99"/>
    <n v="0.4"/>
    <n v="24.594000000000001"/>
  </r>
  <r>
    <n v="8228"/>
    <s v="CA-2017-123050"/>
    <x v="958"/>
    <d v="2017-04-08T00:00:00"/>
    <s v="Second Class"/>
    <s v="BC-11125"/>
    <s v="Becky Castell"/>
    <x v="2"/>
    <x v="0"/>
    <s v="Troy"/>
    <x v="15"/>
    <n v="12180"/>
    <x v="3"/>
    <s v="FUR-FU-10000723"/>
    <x v="0"/>
    <s v="Furnishings"/>
    <s v="Deflect-o EconoMat Studded, No Bevel Mat for Low Pile Carpeting"/>
    <n v="82.64"/>
    <n v="0.4"/>
    <n v="49.583999999999996"/>
  </r>
  <r>
    <n v="8229"/>
    <s v="CA-2017-123050"/>
    <x v="958"/>
    <d v="2017-04-08T00:00:00"/>
    <s v="Second Class"/>
    <s v="BC-11125"/>
    <s v="Becky Castell"/>
    <x v="2"/>
    <x v="0"/>
    <s v="Troy"/>
    <x v="15"/>
    <n v="12180"/>
    <x v="3"/>
    <s v="OFF-ST-10003455"/>
    <x v="1"/>
    <s v="Storage"/>
    <s v="Tenex File Box, Personal Filing Tote with Lid, Black"/>
    <n v="31.02"/>
    <n v="0.5"/>
    <n v="15.51"/>
  </r>
  <r>
    <n v="8230"/>
    <s v="CA-2017-123050"/>
    <x v="958"/>
    <d v="2017-04-08T00:00:00"/>
    <s v="Second Class"/>
    <s v="BC-11125"/>
    <s v="Becky Castell"/>
    <x v="2"/>
    <x v="0"/>
    <s v="Troy"/>
    <x v="15"/>
    <n v="12180"/>
    <x v="3"/>
    <s v="TEC-AC-10001109"/>
    <x v="2"/>
    <s v="Accessories"/>
    <s v="Logitech Trackman Marble Mouse"/>
    <n v="89.97"/>
    <n v="0.45"/>
    <n v="49.483500000000006"/>
  </r>
  <r>
    <n v="8231"/>
    <s v="CA-2017-162355"/>
    <x v="1186"/>
    <d v="2017-07-02T00:00:00"/>
    <s v="Second Class"/>
    <s v="PF-19165"/>
    <s v="Philip Fox"/>
    <x v="0"/>
    <x v="0"/>
    <s v="Sandy Springs"/>
    <x v="32"/>
    <n v="30328"/>
    <x v="0"/>
    <s v="OFF-AR-10004344"/>
    <x v="1"/>
    <s v="Art"/>
    <s v="Bulldog Vacuum Base Pencil Sharpener"/>
    <n v="35.97"/>
    <n v="0.3"/>
    <n v="25.178999999999998"/>
  </r>
  <r>
    <n v="8232"/>
    <s v="CA-2017-162355"/>
    <x v="1186"/>
    <d v="2017-07-02T00:00:00"/>
    <s v="Second Class"/>
    <s v="PF-19165"/>
    <s v="Philip Fox"/>
    <x v="0"/>
    <x v="0"/>
    <s v="Sandy Springs"/>
    <x v="32"/>
    <n v="30328"/>
    <x v="0"/>
    <s v="FUR-BO-10004695"/>
    <x v="0"/>
    <s v="Bookcases"/>
    <s v="OSullivan 2-Door Barrister Bookcase in Odessa Pine"/>
    <n v="1266.8599999999999"/>
    <n v="0.35"/>
    <n v="823.45899999999995"/>
  </r>
  <r>
    <n v="8233"/>
    <s v="CA-2015-158225"/>
    <x v="358"/>
    <d v="2015-09-28T00:00:00"/>
    <s v="Standard Class"/>
    <s v="SE-20110"/>
    <s v="Sanjit Engle"/>
    <x v="0"/>
    <x v="0"/>
    <s v="San Jose"/>
    <x v="1"/>
    <n v="95123"/>
    <x v="1"/>
    <s v="OFF-ST-10000675"/>
    <x v="1"/>
    <s v="Storage"/>
    <s v="File Shuttle II and Handi-File, Black"/>
    <n v="169.45"/>
    <n v="0.5"/>
    <n v="84.724999999999994"/>
  </r>
  <r>
    <n v="8234"/>
    <s v="CA-2015-158225"/>
    <x v="358"/>
    <d v="2015-09-28T00:00:00"/>
    <s v="Standard Class"/>
    <s v="SE-20110"/>
    <s v="Sanjit Engle"/>
    <x v="0"/>
    <x v="0"/>
    <s v="San Jose"/>
    <x v="1"/>
    <n v="95123"/>
    <x v="1"/>
    <s v="OFF-ST-10002301"/>
    <x v="1"/>
    <s v="Storage"/>
    <s v="Tennsco Commercial Shelving"/>
    <n v="40.68"/>
    <n v="0.5"/>
    <n v="20.34"/>
  </r>
  <r>
    <n v="8235"/>
    <s v="CA-2018-102204"/>
    <x v="927"/>
    <d v="2018-05-06T00:00:00"/>
    <s v="Standard Class"/>
    <s v="CJ-12010"/>
    <s v="Caroline Jumper"/>
    <x v="0"/>
    <x v="0"/>
    <s v="Jacksonville"/>
    <x v="2"/>
    <n v="32216"/>
    <x v="0"/>
    <s v="OFF-SU-10001212"/>
    <x v="1"/>
    <s v="Supplies"/>
    <s v="Kleencut Forged Office Shears by Acme United Corporation"/>
    <n v="3.3279999999999998"/>
    <n v="0.3"/>
    <n v="2.3295999999999997"/>
  </r>
  <r>
    <n v="8236"/>
    <s v="CA-2018-102204"/>
    <x v="927"/>
    <d v="2018-05-06T00:00:00"/>
    <s v="Standard Class"/>
    <s v="CJ-12010"/>
    <s v="Caroline Jumper"/>
    <x v="0"/>
    <x v="0"/>
    <s v="Jacksonville"/>
    <x v="2"/>
    <n v="32216"/>
    <x v="0"/>
    <s v="FUR-TA-10001889"/>
    <x v="0"/>
    <s v="Tables"/>
    <s v="Bush Advantage Collection Racetrack Conference Table"/>
    <n v="933.26199999999994"/>
    <n v="0.3"/>
    <n v="653.28339999999992"/>
  </r>
  <r>
    <n v="8237"/>
    <s v="CA-2018-102204"/>
    <x v="927"/>
    <d v="2018-05-06T00:00:00"/>
    <s v="Standard Class"/>
    <s v="CJ-12010"/>
    <s v="Caroline Jumper"/>
    <x v="0"/>
    <x v="0"/>
    <s v="Jacksonville"/>
    <x v="2"/>
    <n v="32216"/>
    <x v="0"/>
    <s v="FUR-CH-10002024"/>
    <x v="0"/>
    <s v="Chairs"/>
    <s v="HON 5400 Series Task Chairs for Big and Tall"/>
    <n v="2803.92"/>
    <n v="0.3"/>
    <n v="1962.7439999999999"/>
  </r>
  <r>
    <n v="8238"/>
    <s v="CA-2018-103065"/>
    <x v="179"/>
    <d v="2018-10-20T00:00:00"/>
    <s v="Same Day"/>
    <s v="PT-19090"/>
    <s v="Pete Takahito"/>
    <x v="0"/>
    <x v="0"/>
    <s v="Jacksonville"/>
    <x v="2"/>
    <n v="32216"/>
    <x v="0"/>
    <s v="OFF-ST-10000617"/>
    <x v="1"/>
    <s v="Storage"/>
    <s v="Woodgrain Magazine Files by Perma"/>
    <n v="4.7679999999999998"/>
    <n v="0.35"/>
    <n v="3.0992000000000002"/>
  </r>
  <r>
    <n v="8239"/>
    <s v="CA-2018-103065"/>
    <x v="179"/>
    <d v="2018-10-20T00:00:00"/>
    <s v="Same Day"/>
    <s v="PT-19090"/>
    <s v="Pete Takahito"/>
    <x v="0"/>
    <x v="0"/>
    <s v="Jacksonville"/>
    <x v="2"/>
    <n v="32216"/>
    <x v="0"/>
    <s v="OFF-PA-10000380"/>
    <x v="1"/>
    <s v="Paper"/>
    <s v="REDIFORM Incoming/Outgoing Call Register, 11 X 8 1/2, 100 Messages"/>
    <n v="6.6719999999999997"/>
    <n v="0.25"/>
    <n v="5.0039999999999996"/>
  </r>
  <r>
    <n v="8240"/>
    <s v="CA-2018-103065"/>
    <x v="179"/>
    <d v="2018-10-20T00:00:00"/>
    <s v="Same Day"/>
    <s v="PT-19090"/>
    <s v="Pete Takahito"/>
    <x v="0"/>
    <x v="0"/>
    <s v="Jacksonville"/>
    <x v="2"/>
    <n v="32216"/>
    <x v="0"/>
    <s v="OFF-AR-10003251"/>
    <x v="1"/>
    <s v="Art"/>
    <s v="Prang Drawing Pencil Set"/>
    <n v="4.4480000000000004"/>
    <n v="0.3"/>
    <n v="3.1135999999999999"/>
  </r>
  <r>
    <n v="8241"/>
    <s v="CA-2018-103065"/>
    <x v="179"/>
    <d v="2018-10-20T00:00:00"/>
    <s v="Same Day"/>
    <s v="PT-19090"/>
    <s v="Pete Takahito"/>
    <x v="0"/>
    <x v="0"/>
    <s v="Jacksonville"/>
    <x v="2"/>
    <n v="32216"/>
    <x v="0"/>
    <s v="FUR-FU-10000175"/>
    <x v="0"/>
    <s v="Furnishings"/>
    <s v="DAX Wood Document Frame."/>
    <n v="43.936"/>
    <n v="0.25"/>
    <n v="32.951999999999998"/>
  </r>
  <r>
    <n v="8242"/>
    <s v="CA-2015-109855"/>
    <x v="416"/>
    <d v="2015-09-05T00:00:00"/>
    <s v="Standard Class"/>
    <s v="LH-16900"/>
    <s v="Lena Hernandez"/>
    <x v="0"/>
    <x v="0"/>
    <s v="New York City"/>
    <x v="15"/>
    <n v="10009"/>
    <x v="3"/>
    <s v="OFF-BI-10004716"/>
    <x v="1"/>
    <s v="Binders"/>
    <s v="Wilson Jones Hanging Recycled Pressboard Data Binders"/>
    <n v="23.744"/>
    <n v="0.4"/>
    <n v="14.2464"/>
  </r>
  <r>
    <n v="8243"/>
    <s v="CA-2015-109855"/>
    <x v="416"/>
    <d v="2015-09-05T00:00:00"/>
    <s v="Standard Class"/>
    <s v="LH-16900"/>
    <s v="Lena Hernandez"/>
    <x v="0"/>
    <x v="0"/>
    <s v="New York City"/>
    <x v="15"/>
    <n v="10009"/>
    <x v="3"/>
    <s v="TEC-AC-10002842"/>
    <x v="2"/>
    <s v="Accessories"/>
    <s v="WD My Passport Ultra 2TB Portable External Hard Drive"/>
    <n v="357"/>
    <n v="0.45"/>
    <n v="196.35000000000002"/>
  </r>
  <r>
    <n v="8244"/>
    <s v="CA-2015-109897"/>
    <x v="1132"/>
    <d v="2015-08-16T00:00:00"/>
    <s v="Standard Class"/>
    <s v="BW-11200"/>
    <s v="Ben Wallace"/>
    <x v="0"/>
    <x v="0"/>
    <s v="San Francisco"/>
    <x v="1"/>
    <n v="94122"/>
    <x v="1"/>
    <s v="TEC-PH-10003691"/>
    <x v="2"/>
    <s v="Phones"/>
    <s v="BlackBerry Q10"/>
    <n v="806.33600000000001"/>
    <n v="0.4"/>
    <n v="483.80160000000001"/>
  </r>
  <r>
    <n v="8245"/>
    <s v="CA-2015-109897"/>
    <x v="1132"/>
    <d v="2015-08-16T00:00:00"/>
    <s v="Standard Class"/>
    <s v="BW-11200"/>
    <s v="Ben Wallace"/>
    <x v="0"/>
    <x v="0"/>
    <s v="San Francisco"/>
    <x v="1"/>
    <n v="94122"/>
    <x v="1"/>
    <s v="FUR-FU-10002878"/>
    <x v="0"/>
    <s v="Furnishings"/>
    <s v="Seth Thomas 14 Day/Date Wall Clock"/>
    <n v="85.44"/>
    <n v="0.4"/>
    <n v="51.263999999999996"/>
  </r>
  <r>
    <n v="8246"/>
    <s v="US-2015-143581"/>
    <x v="710"/>
    <d v="2015-08-23T00:00:00"/>
    <s v="Standard Class"/>
    <s v="BS-11365"/>
    <s v="Bill Shonely"/>
    <x v="1"/>
    <x v="0"/>
    <s v="Columbus"/>
    <x v="32"/>
    <n v="31907"/>
    <x v="0"/>
    <s v="OFF-ST-10000991"/>
    <x v="1"/>
    <s v="Storage"/>
    <s v="Space Solutions HD Industrial Steel Shelving."/>
    <n v="344.91"/>
    <n v="0.35"/>
    <n v="224.19150000000002"/>
  </r>
  <r>
    <n v="8247"/>
    <s v="CA-2016-129217"/>
    <x v="1187"/>
    <d v="2016-05-10T00:00:00"/>
    <s v="Same Day"/>
    <s v="DP-13390"/>
    <s v="Dennis Pardue"/>
    <x v="2"/>
    <x v="0"/>
    <s v="Aurora"/>
    <x v="10"/>
    <n v="60505"/>
    <x v="2"/>
    <s v="OFF-AP-10002439"/>
    <x v="1"/>
    <s v="Appliances"/>
    <s v="Tripp Lite Isotel 8 Ultra 8 Outlet Metal Surge"/>
    <n v="70.97"/>
    <n v="0.3"/>
    <n v="49.678999999999995"/>
  </r>
  <r>
    <n v="8248"/>
    <s v="CA-2016-129217"/>
    <x v="1187"/>
    <d v="2016-05-10T00:00:00"/>
    <s v="Same Day"/>
    <s v="DP-13390"/>
    <s v="Dennis Pardue"/>
    <x v="2"/>
    <x v="0"/>
    <s v="Aurora"/>
    <x v="10"/>
    <n v="60505"/>
    <x v="2"/>
    <s v="OFF-AR-10004602"/>
    <x v="1"/>
    <s v="Art"/>
    <s v="Boston KS Multi-Size Manual Pencil Sharpener"/>
    <n v="36.783999999999999"/>
    <n v="0.35"/>
    <n v="23.909600000000001"/>
  </r>
  <r>
    <n v="8249"/>
    <s v="CA-2017-133816"/>
    <x v="1120"/>
    <d v="2017-05-13T00:00:00"/>
    <s v="Second Class"/>
    <s v="CS-12400"/>
    <s v="Christopher Schild"/>
    <x v="2"/>
    <x v="0"/>
    <s v="Philadelphia"/>
    <x v="9"/>
    <n v="19134"/>
    <x v="3"/>
    <s v="TEC-PH-10001795"/>
    <x v="2"/>
    <s v="Phones"/>
    <s v="ClearOne CHATAttach 160 - speaker phone"/>
    <n v="743.98800000000006"/>
    <n v="0.4"/>
    <n v="446.39280000000002"/>
  </r>
  <r>
    <n v="8250"/>
    <s v="CA-2016-140221"/>
    <x v="616"/>
    <d v="2016-03-09T00:00:00"/>
    <s v="Second Class"/>
    <s v="MS-17365"/>
    <s v="Maribeth Schnelling"/>
    <x v="0"/>
    <x v="0"/>
    <s v="Chicago"/>
    <x v="10"/>
    <n v="60653"/>
    <x v="2"/>
    <s v="OFF-BI-10002854"/>
    <x v="1"/>
    <s v="Binders"/>
    <s v="Performers Binder/Pad Holder, Black"/>
    <n v="11.212"/>
    <n v="0.3"/>
    <n v="7.8483999999999989"/>
  </r>
  <r>
    <n v="8251"/>
    <s v="CA-2016-140221"/>
    <x v="616"/>
    <d v="2016-03-09T00:00:00"/>
    <s v="Second Class"/>
    <s v="MS-17365"/>
    <s v="Maribeth Schnelling"/>
    <x v="0"/>
    <x v="0"/>
    <s v="Chicago"/>
    <x v="10"/>
    <n v="60653"/>
    <x v="2"/>
    <s v="FUR-FU-10000023"/>
    <x v="0"/>
    <s v="Furnishings"/>
    <s v="Eldon Wave Desk Accessories"/>
    <n v="4.7119999999999997"/>
    <n v="0.3"/>
    <n v="3.2983999999999996"/>
  </r>
  <r>
    <n v="8252"/>
    <s v="CA-2016-140221"/>
    <x v="616"/>
    <d v="2016-03-09T00:00:00"/>
    <s v="Second Class"/>
    <s v="MS-17365"/>
    <s v="Maribeth Schnelling"/>
    <x v="0"/>
    <x v="0"/>
    <s v="Chicago"/>
    <x v="10"/>
    <n v="60653"/>
    <x v="2"/>
    <s v="OFF-AP-10000828"/>
    <x v="1"/>
    <s v="Appliances"/>
    <s v="Avanti 4.4 Cu. Ft. Refrigerator"/>
    <n v="180.98"/>
    <n v="0.3"/>
    <n v="126.68599999999998"/>
  </r>
  <r>
    <n v="8253"/>
    <s v="CA-2016-140221"/>
    <x v="616"/>
    <d v="2016-03-09T00:00:00"/>
    <s v="Second Class"/>
    <s v="MS-17365"/>
    <s v="Maribeth Schnelling"/>
    <x v="0"/>
    <x v="0"/>
    <s v="Chicago"/>
    <x v="10"/>
    <n v="60653"/>
    <x v="2"/>
    <s v="OFF-ST-10000777"/>
    <x v="1"/>
    <s v="Storage"/>
    <s v="Companion Letter/Legal File, Black"/>
    <n v="60.415999999999997"/>
    <n v="0.4"/>
    <n v="36.249599999999994"/>
  </r>
  <r>
    <n v="8254"/>
    <s v="CA-2018-152310"/>
    <x v="801"/>
    <d v="2018-08-19T00:00:00"/>
    <s v="Standard Class"/>
    <s v="DK-12895"/>
    <s v="Dana Kaydos"/>
    <x v="0"/>
    <x v="0"/>
    <s v="Seattle"/>
    <x v="4"/>
    <n v="98103"/>
    <x v="1"/>
    <s v="TEC-CO-10000971"/>
    <x v="2"/>
    <s v="Copiers"/>
    <s v="Hewlett Packard 310 Color Digital Copier"/>
    <n v="299.99"/>
    <n v="0.5"/>
    <n v="149.995"/>
  </r>
  <r>
    <n v="8255"/>
    <s v="CA-2018-152310"/>
    <x v="801"/>
    <d v="2018-08-19T00:00:00"/>
    <s v="Standard Class"/>
    <s v="DK-12895"/>
    <s v="Dana Kaydos"/>
    <x v="0"/>
    <x v="0"/>
    <s v="Seattle"/>
    <x v="4"/>
    <n v="98103"/>
    <x v="1"/>
    <s v="OFF-PA-10003134"/>
    <x v="1"/>
    <s v="Paper"/>
    <s v="Xerox 1937"/>
    <n v="192.16"/>
    <n v="0.4"/>
    <n v="115.29599999999999"/>
  </r>
  <r>
    <n v="8256"/>
    <s v="CA-2018-152310"/>
    <x v="801"/>
    <d v="2018-08-19T00:00:00"/>
    <s v="Standard Class"/>
    <s v="DK-12895"/>
    <s v="Dana Kaydos"/>
    <x v="0"/>
    <x v="0"/>
    <s v="Seattle"/>
    <x v="4"/>
    <n v="98103"/>
    <x v="1"/>
    <s v="TEC-PH-10002538"/>
    <x v="2"/>
    <s v="Phones"/>
    <s v="Grandstream GXP1160 VoIP phone"/>
    <n v="242.624"/>
    <n v="0.4"/>
    <n v="145.5744"/>
  </r>
  <r>
    <n v="8257"/>
    <s v="CA-2018-152310"/>
    <x v="801"/>
    <d v="2018-08-19T00:00:00"/>
    <s v="Standard Class"/>
    <s v="DK-12895"/>
    <s v="Dana Kaydos"/>
    <x v="0"/>
    <x v="0"/>
    <s v="Seattle"/>
    <x v="4"/>
    <n v="98103"/>
    <x v="1"/>
    <s v="OFF-ST-10001228"/>
    <x v="1"/>
    <s v="Storage"/>
    <s v="Personal File Boxes with Fold-Down Carry Handle"/>
    <n v="46.74"/>
    <n v="0.5"/>
    <n v="23.37"/>
  </r>
  <r>
    <n v="8258"/>
    <s v="CA-2018-152310"/>
    <x v="801"/>
    <d v="2018-08-19T00:00:00"/>
    <s v="Standard Class"/>
    <s v="DK-12895"/>
    <s v="Dana Kaydos"/>
    <x v="0"/>
    <x v="0"/>
    <s v="Seattle"/>
    <x v="4"/>
    <n v="98103"/>
    <x v="1"/>
    <s v="TEC-AC-10000397"/>
    <x v="2"/>
    <s v="Accessories"/>
    <s v="Perixx PERIBOARD-512B, Ergonomic Split Keyboard"/>
    <n v="174.95"/>
    <n v="0.45"/>
    <n v="96.222499999999997"/>
  </r>
  <r>
    <n v="8259"/>
    <s v="CA-2018-152310"/>
    <x v="801"/>
    <d v="2018-08-19T00:00:00"/>
    <s v="Standard Class"/>
    <s v="DK-12895"/>
    <s v="Dana Kaydos"/>
    <x v="0"/>
    <x v="0"/>
    <s v="Seattle"/>
    <x v="4"/>
    <n v="98103"/>
    <x v="1"/>
    <s v="OFF-BI-10004308"/>
    <x v="1"/>
    <s v="Binders"/>
    <s v="Avery Legal 4-Ring Binder"/>
    <n v="100.70399999999999"/>
    <n v="0.4"/>
    <n v="60.422399999999996"/>
  </r>
  <r>
    <n v="8260"/>
    <s v="CA-2017-118101"/>
    <x v="190"/>
    <d v="2017-06-26T00:00:00"/>
    <s v="Same Day"/>
    <s v="SN-20560"/>
    <s v="Skye Norling"/>
    <x v="2"/>
    <x v="0"/>
    <s v="Roseville"/>
    <x v="12"/>
    <n v="48066"/>
    <x v="2"/>
    <s v="OFF-PA-10000357"/>
    <x v="1"/>
    <s v="Paper"/>
    <s v="White Dual Perf Computer Printout Paper, 2700 Sheets, 1 Part, Heavyweight, 20 lbs., 14 7/8 x 11"/>
    <n v="368.91"/>
    <n v="0.3"/>
    <n v="258.23700000000002"/>
  </r>
  <r>
    <n v="8261"/>
    <s v="CA-2017-118101"/>
    <x v="190"/>
    <d v="2017-06-26T00:00:00"/>
    <s v="Same Day"/>
    <s v="SN-20560"/>
    <s v="Skye Norling"/>
    <x v="2"/>
    <x v="0"/>
    <s v="Roseville"/>
    <x v="12"/>
    <n v="48066"/>
    <x v="2"/>
    <s v="OFF-BI-10000773"/>
    <x v="1"/>
    <s v="Binders"/>
    <s v="Insertable Tab Post Binder Dividers"/>
    <n v="8.02"/>
    <n v="0.3"/>
    <n v="5.613999999999999"/>
  </r>
  <r>
    <n v="8262"/>
    <s v="CA-2017-118101"/>
    <x v="190"/>
    <d v="2017-06-26T00:00:00"/>
    <s v="Same Day"/>
    <s v="SN-20560"/>
    <s v="Skye Norling"/>
    <x v="2"/>
    <x v="0"/>
    <s v="Roseville"/>
    <x v="12"/>
    <n v="48066"/>
    <x v="2"/>
    <s v="OFF-ST-10001837"/>
    <x v="1"/>
    <s v="Storage"/>
    <s v="SAFCO Mobile Desk Side File, Wire Frame"/>
    <n v="171.04"/>
    <n v="0.4"/>
    <n v="102.624"/>
  </r>
  <r>
    <n v="8263"/>
    <s v="CA-2017-100307"/>
    <x v="272"/>
    <d v="2017-12-19T00:00:00"/>
    <s v="Standard Class"/>
    <s v="TC-21475"/>
    <s v="Tony Chapman"/>
    <x v="2"/>
    <x v="0"/>
    <s v="Fayetteville"/>
    <x v="36"/>
    <n v="72701"/>
    <x v="0"/>
    <s v="OFF-PA-10002552"/>
    <x v="1"/>
    <s v="Paper"/>
    <s v="Xerox 1958"/>
    <n v="19.440000000000001"/>
    <n v="0.25"/>
    <n v="14.580000000000002"/>
  </r>
  <r>
    <n v="8264"/>
    <s v="CA-2016-138457"/>
    <x v="1023"/>
    <d v="2016-09-17T00:00:00"/>
    <s v="Standard Class"/>
    <s v="AM-10705"/>
    <s v="Anne McFarland"/>
    <x v="0"/>
    <x v="0"/>
    <s v="Jacksonville"/>
    <x v="3"/>
    <n v="28540"/>
    <x v="0"/>
    <s v="OFF-BI-10000014"/>
    <x v="1"/>
    <s v="Binders"/>
    <s v="Heavy-Duty E-Z-D Binders"/>
    <n v="13.092000000000001"/>
    <n v="0.25"/>
    <n v="9.8190000000000008"/>
  </r>
  <r>
    <n v="8265"/>
    <s v="CA-2015-131800"/>
    <x v="125"/>
    <d v="2016-01-04T00:00:00"/>
    <s v="Standard Class"/>
    <s v="AJ-10960"/>
    <s v="Astrea Jones"/>
    <x v="0"/>
    <x v="0"/>
    <s v="New York City"/>
    <x v="15"/>
    <n v="10035"/>
    <x v="3"/>
    <s v="OFF-AP-10004136"/>
    <x v="1"/>
    <s v="Appliances"/>
    <s v="Kensington 6 Outlet SmartSocket Surge Protector"/>
    <n v="122.94"/>
    <n v="0.4"/>
    <n v="73.763999999999996"/>
  </r>
  <r>
    <n v="8266"/>
    <s v="CA-2015-131800"/>
    <x v="125"/>
    <d v="2016-01-04T00:00:00"/>
    <s v="Standard Class"/>
    <s v="AJ-10960"/>
    <s v="Astrea Jones"/>
    <x v="0"/>
    <x v="0"/>
    <s v="New York City"/>
    <x v="15"/>
    <n v="10035"/>
    <x v="3"/>
    <s v="OFF-BI-10003429"/>
    <x v="1"/>
    <s v="Binders"/>
    <s v="Cardinal HOLDit! Binder Insert Strips,Extra Strips"/>
    <n v="35.448"/>
    <n v="0.4"/>
    <n v="21.268799999999999"/>
  </r>
  <r>
    <n v="8267"/>
    <s v="CA-2015-118304"/>
    <x v="333"/>
    <d v="2015-05-04T00:00:00"/>
    <s v="Standard Class"/>
    <s v="KH-16360"/>
    <s v="Katherine Hughes"/>
    <x v="0"/>
    <x v="0"/>
    <s v="Dover"/>
    <x v="13"/>
    <n v="19901"/>
    <x v="3"/>
    <s v="TEC-PH-10000376"/>
    <x v="2"/>
    <s v="Phones"/>
    <s v="Square Credit Card Reader"/>
    <n v="19.98"/>
    <n v="0.4"/>
    <n v="11.988"/>
  </r>
  <r>
    <n v="8268"/>
    <s v="CA-2018-121790"/>
    <x v="289"/>
    <d v="2018-02-06T00:00:00"/>
    <s v="Standard Class"/>
    <s v="LP-17095"/>
    <s v="Liz Preis"/>
    <x v="0"/>
    <x v="0"/>
    <s v="Aurora"/>
    <x v="10"/>
    <n v="60505"/>
    <x v="2"/>
    <s v="FUR-TA-10003469"/>
    <x v="0"/>
    <s v="Tables"/>
    <s v="Balt Split Level Computer Training Table"/>
    <n v="69.375"/>
    <n v="0.35"/>
    <n v="45.09375"/>
  </r>
  <r>
    <n v="8269"/>
    <s v="CA-2018-121790"/>
    <x v="289"/>
    <d v="2018-02-06T00:00:00"/>
    <s v="Standard Class"/>
    <s v="LP-17095"/>
    <s v="Liz Preis"/>
    <x v="0"/>
    <x v="0"/>
    <s v="Aurora"/>
    <x v="10"/>
    <n v="60505"/>
    <x v="2"/>
    <s v="OFF-SU-10004231"/>
    <x v="1"/>
    <s v="Supplies"/>
    <s v="Acme Tagit Stainless Steel Antibacterial Scissors"/>
    <n v="31.68"/>
    <n v="0.35"/>
    <n v="20.591999999999999"/>
  </r>
  <r>
    <n v="8270"/>
    <s v="CA-2018-121790"/>
    <x v="289"/>
    <d v="2018-02-06T00:00:00"/>
    <s v="Standard Class"/>
    <s v="LP-17095"/>
    <s v="Liz Preis"/>
    <x v="0"/>
    <x v="0"/>
    <s v="Aurora"/>
    <x v="10"/>
    <n v="60505"/>
    <x v="2"/>
    <s v="TEC-PH-10002584"/>
    <x v="2"/>
    <s v="Phones"/>
    <s v="Samsung Galaxy S4"/>
    <n v="2003.1679999999999"/>
    <n v="0.3"/>
    <n v="1402.2175999999999"/>
  </r>
  <r>
    <n v="8271"/>
    <s v="CA-2018-121790"/>
    <x v="289"/>
    <d v="2018-02-06T00:00:00"/>
    <s v="Standard Class"/>
    <s v="LP-17095"/>
    <s v="Liz Preis"/>
    <x v="0"/>
    <x v="0"/>
    <s v="Aurora"/>
    <x v="10"/>
    <n v="60505"/>
    <x v="2"/>
    <s v="OFF-AR-10003602"/>
    <x v="1"/>
    <s v="Art"/>
    <s v="Quartet Omega Colored Chalk, 12/Pack"/>
    <n v="9.3439999999999994"/>
    <n v="0.35"/>
    <n v="6.0735999999999999"/>
  </r>
  <r>
    <n v="8272"/>
    <s v="CA-2017-169670"/>
    <x v="591"/>
    <d v="2017-12-31T00:00:00"/>
    <s v="Standard Class"/>
    <s v="JE-15715"/>
    <s v="Joe Elijah"/>
    <x v="0"/>
    <x v="0"/>
    <s v="New York City"/>
    <x v="15"/>
    <n v="10009"/>
    <x v="3"/>
    <s v="FUR-CH-10002331"/>
    <x v="0"/>
    <s v="Chairs"/>
    <s v="Hon 4700 Series Mobuis Mid-Back Task Chairs with Adjustable Arms"/>
    <n v="2563.056"/>
    <n v="0.45"/>
    <n v="1409.6808000000001"/>
  </r>
  <r>
    <n v="8273"/>
    <s v="CA-2017-139549"/>
    <x v="201"/>
    <d v="2017-10-25T00:00:00"/>
    <s v="Standard Class"/>
    <s v="MY-18295"/>
    <s v="Muhammed Yedwab"/>
    <x v="1"/>
    <x v="0"/>
    <s v="El Cajon"/>
    <x v="1"/>
    <n v="92020"/>
    <x v="1"/>
    <s v="FUR-CH-10001802"/>
    <x v="0"/>
    <s v="Chairs"/>
    <s v="Hon Every-Day Chair Series Swivel Task Chairs"/>
    <n v="387.13600000000002"/>
    <n v="0.45"/>
    <n v="212.92480000000003"/>
  </r>
  <r>
    <n v="8274"/>
    <s v="CA-2016-104059"/>
    <x v="385"/>
    <d v="2016-06-15T00:00:00"/>
    <s v="Second Class"/>
    <s v="FC-14245"/>
    <s v="Frank Carlisle"/>
    <x v="2"/>
    <x v="0"/>
    <s v="Springfield"/>
    <x v="24"/>
    <n v="45503"/>
    <x v="3"/>
    <s v="OFF-AR-10000634"/>
    <x v="1"/>
    <s v="Art"/>
    <s v="Newell 320"/>
    <n v="3.4239999999999999"/>
    <n v="0.45"/>
    <n v="1.8832000000000002"/>
  </r>
  <r>
    <n v="8275"/>
    <s v="CA-2018-164112"/>
    <x v="160"/>
    <d v="2018-07-04T00:00:00"/>
    <s v="Standard Class"/>
    <s v="ND-18460"/>
    <s v="Neil Ducich"/>
    <x v="1"/>
    <x v="0"/>
    <s v="Mount Vernon"/>
    <x v="15"/>
    <n v="10550"/>
    <x v="3"/>
    <s v="OFF-ST-10002615"/>
    <x v="1"/>
    <s v="Storage"/>
    <s v="Dual Level, Single-Width Filing Carts"/>
    <n v="1085.42"/>
    <n v="0.5"/>
    <n v="542.71"/>
  </r>
  <r>
    <n v="8276"/>
    <s v="CA-2016-143882"/>
    <x v="153"/>
    <d v="2016-06-30T00:00:00"/>
    <s v="Standard Class"/>
    <s v="DB-13360"/>
    <s v="Dennis Bolton"/>
    <x v="2"/>
    <x v="0"/>
    <s v="Lakewood"/>
    <x v="24"/>
    <n v="44107"/>
    <x v="3"/>
    <s v="OFF-PA-10004040"/>
    <x v="1"/>
    <s v="Paper"/>
    <s v="Universal Premium White Copier/Laser Paper (20Lb. and 87 Bright)"/>
    <n v="43.055999999999997"/>
    <n v="0.4"/>
    <n v="25.833599999999997"/>
  </r>
  <r>
    <n v="8277"/>
    <s v="US-2017-139262"/>
    <x v="823"/>
    <d v="2017-02-25T00:00:00"/>
    <s v="Standard Class"/>
    <s v="LC-16960"/>
    <s v="Lindsay Castell"/>
    <x v="2"/>
    <x v="0"/>
    <s v="Tampa"/>
    <x v="2"/>
    <n v="33614"/>
    <x v="0"/>
    <s v="OFF-BI-10003727"/>
    <x v="1"/>
    <s v="Binders"/>
    <s v="Avery Durable Slant Ring Binders With Label Holder"/>
    <n v="3.762"/>
    <n v="0.25"/>
    <n v="2.8214999999999999"/>
  </r>
  <r>
    <n v="8278"/>
    <s v="US-2017-139262"/>
    <x v="823"/>
    <d v="2017-02-25T00:00:00"/>
    <s v="Standard Class"/>
    <s v="LC-16960"/>
    <s v="Lindsay Castell"/>
    <x v="2"/>
    <x v="0"/>
    <s v="Tampa"/>
    <x v="2"/>
    <n v="33614"/>
    <x v="0"/>
    <s v="OFF-BI-10002026"/>
    <x v="1"/>
    <s v="Binders"/>
    <s v="Avery Arch Ring Binders"/>
    <n v="34.86"/>
    <n v="0.25"/>
    <n v="26.145"/>
  </r>
  <r>
    <n v="8279"/>
    <s v="US-2017-139262"/>
    <x v="823"/>
    <d v="2017-02-25T00:00:00"/>
    <s v="Standard Class"/>
    <s v="LC-16960"/>
    <s v="Lindsay Castell"/>
    <x v="2"/>
    <x v="0"/>
    <s v="Tampa"/>
    <x v="2"/>
    <n v="33614"/>
    <x v="0"/>
    <s v="OFF-ST-10001496"/>
    <x v="1"/>
    <s v="Storage"/>
    <s v="Standard Rollaway File with Lock"/>
    <n v="432.45600000000002"/>
    <n v="0.35"/>
    <n v="281.09640000000002"/>
  </r>
  <r>
    <n v="8280"/>
    <s v="CA-2018-146192"/>
    <x v="300"/>
    <d v="2018-04-26T00:00:00"/>
    <s v="Standard Class"/>
    <s v="BD-11725"/>
    <s v="Bruce Degenhardt"/>
    <x v="0"/>
    <x v="0"/>
    <s v="Columbus"/>
    <x v="32"/>
    <n v="31907"/>
    <x v="0"/>
    <s v="OFF-ST-10003716"/>
    <x v="1"/>
    <s v="Storage"/>
    <s v="Tennsco Double-Tier Lockers"/>
    <n v="675.06"/>
    <n v="0.35"/>
    <n v="438.78899999999999"/>
  </r>
  <r>
    <n v="8281"/>
    <s v="CA-2018-134810"/>
    <x v="1188"/>
    <d v="2018-05-10T00:00:00"/>
    <s v="First Class"/>
    <s v="MC-17605"/>
    <s v="Matt Connell"/>
    <x v="1"/>
    <x v="0"/>
    <s v="Jacksonville"/>
    <x v="3"/>
    <n v="28540"/>
    <x v="0"/>
    <s v="OFF-EN-10002504"/>
    <x v="1"/>
    <s v="Envelopes"/>
    <s v="Tyvek  Top-Opening Peel &amp; Seel Envelopes, Plain White"/>
    <n v="65.231999999999999"/>
    <n v="0.25"/>
    <n v="48.923999999999999"/>
  </r>
  <r>
    <n v="8282"/>
    <s v="CA-2018-134810"/>
    <x v="1188"/>
    <d v="2018-05-10T00:00:00"/>
    <s v="First Class"/>
    <s v="MC-17605"/>
    <s v="Matt Connell"/>
    <x v="1"/>
    <x v="0"/>
    <s v="Jacksonville"/>
    <x v="3"/>
    <n v="28540"/>
    <x v="0"/>
    <s v="FUR-CH-10001270"/>
    <x v="0"/>
    <s v="Chairs"/>
    <s v="Harbour Creations Steel Folding Chair"/>
    <n v="207"/>
    <n v="0.3"/>
    <n v="144.89999999999998"/>
  </r>
  <r>
    <n v="8283"/>
    <s v="CA-2016-154284"/>
    <x v="379"/>
    <d v="2016-12-26T00:00:00"/>
    <s v="Second Class"/>
    <s v="SZ-20035"/>
    <s v="Sam Zeldin"/>
    <x v="2"/>
    <x v="0"/>
    <s v="Saint Charles"/>
    <x v="10"/>
    <n v="60174"/>
    <x v="2"/>
    <s v="TEC-MA-10004241"/>
    <x v="2"/>
    <s v="Machines"/>
    <s v="Star Micronics TSP800 TSP847IIU Receipt Printer"/>
    <n v="600.53"/>
    <n v="0.35"/>
    <n v="390.34449999999998"/>
  </r>
  <r>
    <n v="8284"/>
    <s v="CA-2016-154284"/>
    <x v="379"/>
    <d v="2016-12-26T00:00:00"/>
    <s v="Second Class"/>
    <s v="SZ-20035"/>
    <s v="Sam Zeldin"/>
    <x v="2"/>
    <x v="0"/>
    <s v="Saint Charles"/>
    <x v="10"/>
    <n v="60174"/>
    <x v="2"/>
    <s v="OFF-AR-10001468"/>
    <x v="1"/>
    <s v="Art"/>
    <s v="Sanford Prismacolor Professional Thick Lead Art Pencils, 36-Color Set"/>
    <n v="59.904000000000003"/>
    <n v="0.35"/>
    <n v="38.937600000000003"/>
  </r>
  <r>
    <n v="8285"/>
    <s v="CA-2016-154284"/>
    <x v="379"/>
    <d v="2016-12-26T00:00:00"/>
    <s v="Second Class"/>
    <s v="SZ-20035"/>
    <s v="Sam Zeldin"/>
    <x v="2"/>
    <x v="0"/>
    <s v="Saint Charles"/>
    <x v="10"/>
    <n v="60174"/>
    <x v="2"/>
    <s v="TEC-AC-10003198"/>
    <x v="2"/>
    <s v="Accessories"/>
    <s v="Enermax Acrylux Wireless Keyboard"/>
    <n v="637.44000000000005"/>
    <n v="0.35"/>
    <n v="414.33600000000007"/>
  </r>
  <r>
    <n v="8286"/>
    <s v="CA-2016-154284"/>
    <x v="379"/>
    <d v="2016-12-26T00:00:00"/>
    <s v="Second Class"/>
    <s v="SZ-20035"/>
    <s v="Sam Zeldin"/>
    <x v="2"/>
    <x v="0"/>
    <s v="Saint Charles"/>
    <x v="10"/>
    <n v="60174"/>
    <x v="2"/>
    <s v="FUR-FU-10003039"/>
    <x v="0"/>
    <s v="Furnishings"/>
    <s v="Howard Miller 11-1/2 Diameter Grantwood Wall Clock"/>
    <n v="51.756"/>
    <n v="0.3"/>
    <n v="36.229199999999999"/>
  </r>
  <r>
    <n v="8287"/>
    <s v="CA-2015-156244"/>
    <x v="1132"/>
    <d v="2015-08-16T00:00:00"/>
    <s v="Standard Class"/>
    <s v="DH-13675"/>
    <s v="Duane Huffman"/>
    <x v="2"/>
    <x v="0"/>
    <s v="Miami"/>
    <x v="2"/>
    <n v="33180"/>
    <x v="0"/>
    <s v="OFF-PA-10000295"/>
    <x v="1"/>
    <s v="Paper"/>
    <s v="Xerox 229"/>
    <n v="31.103999999999999"/>
    <n v="0.25"/>
    <n v="23.327999999999999"/>
  </r>
  <r>
    <n v="8288"/>
    <s v="CA-2015-156244"/>
    <x v="1132"/>
    <d v="2015-08-16T00:00:00"/>
    <s v="Standard Class"/>
    <s v="DH-13675"/>
    <s v="Duane Huffman"/>
    <x v="2"/>
    <x v="0"/>
    <s v="Miami"/>
    <x v="2"/>
    <n v="33180"/>
    <x v="0"/>
    <s v="OFF-AR-10004344"/>
    <x v="1"/>
    <s v="Art"/>
    <s v="Bulldog Vacuum Base Pencil Sharpener"/>
    <n v="47.96"/>
    <n v="0.3"/>
    <n v="33.571999999999996"/>
  </r>
  <r>
    <n v="8289"/>
    <s v="CA-2015-156244"/>
    <x v="1132"/>
    <d v="2015-08-16T00:00:00"/>
    <s v="Standard Class"/>
    <s v="DH-13675"/>
    <s v="Duane Huffman"/>
    <x v="2"/>
    <x v="0"/>
    <s v="Miami"/>
    <x v="2"/>
    <n v="33180"/>
    <x v="0"/>
    <s v="TEC-AC-10002473"/>
    <x v="2"/>
    <s v="Accessories"/>
    <s v="Maxell 4.7GB DVD-R"/>
    <n v="158.928"/>
    <n v="0.3"/>
    <n v="111.24959999999999"/>
  </r>
  <r>
    <n v="8290"/>
    <s v="CA-2015-156244"/>
    <x v="1132"/>
    <d v="2015-08-16T00:00:00"/>
    <s v="Standard Class"/>
    <s v="DH-13675"/>
    <s v="Duane Huffman"/>
    <x v="2"/>
    <x v="0"/>
    <s v="Miami"/>
    <x v="2"/>
    <n v="33180"/>
    <x v="0"/>
    <s v="OFF-AP-10002403"/>
    <x v="1"/>
    <s v="Appliances"/>
    <s v="Acco Smartsocket Color-Coded Six-Outlet AC Adapter Model Surge Protectors"/>
    <n v="211.24799999999999"/>
    <n v="0.25"/>
    <n v="158.43599999999998"/>
  </r>
  <r>
    <n v="8291"/>
    <s v="CA-2015-156244"/>
    <x v="1132"/>
    <d v="2015-08-16T00:00:00"/>
    <s v="Standard Class"/>
    <s v="DH-13675"/>
    <s v="Duane Huffman"/>
    <x v="2"/>
    <x v="0"/>
    <s v="Miami"/>
    <x v="2"/>
    <n v="33180"/>
    <x v="0"/>
    <s v="OFF-SU-10000432"/>
    <x v="1"/>
    <s v="Supplies"/>
    <s v="Acco Side-Punched Conventional Columnar Pads"/>
    <n v="5.5519999999999996"/>
    <n v="0.3"/>
    <n v="3.8863999999999996"/>
  </r>
  <r>
    <n v="8292"/>
    <s v="CA-2015-156244"/>
    <x v="1132"/>
    <d v="2015-08-16T00:00:00"/>
    <s v="Standard Class"/>
    <s v="DH-13675"/>
    <s v="Duane Huffman"/>
    <x v="2"/>
    <x v="0"/>
    <s v="Miami"/>
    <x v="2"/>
    <n v="33180"/>
    <x v="0"/>
    <s v="OFF-LA-10000443"/>
    <x v="1"/>
    <s v="Labels"/>
    <s v="Avery 501"/>
    <n v="2.952"/>
    <n v="0.25"/>
    <n v="2.214"/>
  </r>
  <r>
    <n v="8293"/>
    <s v="CA-2016-106362"/>
    <x v="555"/>
    <d v="2016-12-15T00:00:00"/>
    <s v="Standard Class"/>
    <s v="LC-16885"/>
    <s v="Lena Creighton"/>
    <x v="0"/>
    <x v="0"/>
    <s v="Troy"/>
    <x v="24"/>
    <n v="45373"/>
    <x v="3"/>
    <s v="OFF-BI-10003166"/>
    <x v="1"/>
    <s v="Binders"/>
    <s v="GBC Plasticlear Binding Covers"/>
    <n v="10.332000000000001"/>
    <n v="0.4"/>
    <n v="6.1992000000000003"/>
  </r>
  <r>
    <n v="8294"/>
    <s v="US-2018-168802"/>
    <x v="132"/>
    <d v="2018-11-07T00:00:00"/>
    <s v="Standard Class"/>
    <s v="JO-15145"/>
    <s v="Jack OBriant"/>
    <x v="1"/>
    <x v="0"/>
    <s v="Seattle"/>
    <x v="4"/>
    <n v="98103"/>
    <x v="1"/>
    <s v="OFF-BI-10002393"/>
    <x v="1"/>
    <s v="Binders"/>
    <s v="Binder Posts"/>
    <n v="18.367999999999999"/>
    <n v="0.4"/>
    <n v="11.020799999999999"/>
  </r>
  <r>
    <n v="8295"/>
    <s v="US-2018-146906"/>
    <x v="677"/>
    <d v="2018-03-17T00:00:00"/>
    <s v="Standard Class"/>
    <s v="MT-17815"/>
    <s v="Meg Tillman"/>
    <x v="0"/>
    <x v="0"/>
    <s v="New York City"/>
    <x v="15"/>
    <n v="10011"/>
    <x v="3"/>
    <s v="TEC-PH-10001809"/>
    <x v="2"/>
    <s v="Phones"/>
    <s v="Panasonic KX T7736-B Digital phone"/>
    <n v="299.89999999999998"/>
    <n v="0.4"/>
    <n v="179.93999999999997"/>
  </r>
  <r>
    <n v="8296"/>
    <s v="CA-2017-166380"/>
    <x v="198"/>
    <d v="2017-06-03T00:00:00"/>
    <s v="Standard Class"/>
    <s v="EB-13750"/>
    <s v="Edward Becker"/>
    <x v="1"/>
    <x v="0"/>
    <s v="Arlington"/>
    <x v="17"/>
    <n v="22204"/>
    <x v="0"/>
    <s v="OFF-EN-10002600"/>
    <x v="1"/>
    <s v="Envelopes"/>
    <s v="Redi-Strip #10 Envelopes, 4 1/8 x 9 1/2"/>
    <n v="26.55"/>
    <n v="0.25"/>
    <n v="19.912500000000001"/>
  </r>
  <r>
    <n v="8297"/>
    <s v="CA-2017-166380"/>
    <x v="198"/>
    <d v="2017-06-03T00:00:00"/>
    <s v="Standard Class"/>
    <s v="EB-13750"/>
    <s v="Edward Becker"/>
    <x v="1"/>
    <x v="0"/>
    <s v="Arlington"/>
    <x v="17"/>
    <n v="22204"/>
    <x v="0"/>
    <s v="TEC-AC-10000109"/>
    <x v="2"/>
    <s v="Accessories"/>
    <s v="Sony Micro Vault Click 16 GB USB 2.0 Flash Drive"/>
    <n v="111.98"/>
    <n v="0.3"/>
    <n v="78.385999999999996"/>
  </r>
  <r>
    <n v="8298"/>
    <s v="US-2016-158911"/>
    <x v="761"/>
    <d v="2016-07-11T00:00:00"/>
    <s v="Standard Class"/>
    <s v="RS-19765"/>
    <s v="Roland Schwarz"/>
    <x v="1"/>
    <x v="0"/>
    <s v="Charlotte"/>
    <x v="3"/>
    <n v="28205"/>
    <x v="0"/>
    <s v="FUR-FU-10003829"/>
    <x v="0"/>
    <s v="Furnishings"/>
    <s v="Stackable Trays"/>
    <n v="4.9279999999999999"/>
    <n v="0.25"/>
    <n v="3.6959999999999997"/>
  </r>
  <r>
    <n v="8299"/>
    <s v="US-2016-158911"/>
    <x v="761"/>
    <d v="2016-07-11T00:00:00"/>
    <s v="Standard Class"/>
    <s v="RS-19765"/>
    <s v="Roland Schwarz"/>
    <x v="1"/>
    <x v="0"/>
    <s v="Charlotte"/>
    <x v="3"/>
    <n v="28205"/>
    <x v="0"/>
    <s v="OFF-LA-10003223"/>
    <x v="1"/>
    <s v="Labels"/>
    <s v="Avery 508"/>
    <n v="11.784000000000001"/>
    <n v="0.25"/>
    <n v="8.838000000000001"/>
  </r>
  <r>
    <n v="8300"/>
    <s v="US-2015-103338"/>
    <x v="518"/>
    <d v="2015-03-15T00:00:00"/>
    <s v="Standard Class"/>
    <s v="RB-19435"/>
    <s v="Richard Bierner"/>
    <x v="0"/>
    <x v="0"/>
    <s v="Roseville"/>
    <x v="1"/>
    <n v="95661"/>
    <x v="1"/>
    <s v="OFF-AR-10001770"/>
    <x v="1"/>
    <s v="Art"/>
    <s v="Economy #2 Pencils"/>
    <n v="7.98"/>
    <n v="0.45"/>
    <n v="4.3890000000000002"/>
  </r>
  <r>
    <n v="8301"/>
    <s v="CA-2016-109169"/>
    <x v="704"/>
    <d v="2016-04-24T00:00:00"/>
    <s v="Standard Class"/>
    <s v="OT-18730"/>
    <s v="Olvera Toch"/>
    <x v="0"/>
    <x v="0"/>
    <s v="Detroit"/>
    <x v="12"/>
    <n v="48234"/>
    <x v="2"/>
    <s v="OFF-EN-10003296"/>
    <x v="1"/>
    <s v="Envelopes"/>
    <s v="Tyvek Side-Opening Peel &amp; Seel Expanding Envelopes"/>
    <n v="180.96"/>
    <n v="0.3"/>
    <n v="126.672"/>
  </r>
  <r>
    <n v="8302"/>
    <s v="US-2018-167318"/>
    <x v="1189"/>
    <d v="2018-08-01T00:00:00"/>
    <s v="Standard Class"/>
    <s v="GZ-14545"/>
    <s v="George Zrebassa"/>
    <x v="1"/>
    <x v="0"/>
    <s v="Los Angeles"/>
    <x v="1"/>
    <n v="90036"/>
    <x v="1"/>
    <s v="TEC-AC-10003870"/>
    <x v="2"/>
    <s v="Accessories"/>
    <s v="Logitech Z-906 Speaker sys - home theater - 5.1-CH"/>
    <n v="1649.95"/>
    <n v="0.45"/>
    <n v="907.47250000000008"/>
  </r>
  <r>
    <n v="8303"/>
    <s v="US-2018-167318"/>
    <x v="1189"/>
    <d v="2018-08-01T00:00:00"/>
    <s v="Standard Class"/>
    <s v="GZ-14545"/>
    <s v="George Zrebassa"/>
    <x v="1"/>
    <x v="0"/>
    <s v="Los Angeles"/>
    <x v="1"/>
    <n v="90036"/>
    <x v="1"/>
    <s v="FUR-CH-10000665"/>
    <x v="0"/>
    <s v="Chairs"/>
    <s v="Global Airflow Leather Mesh Back Chair, Black"/>
    <n v="362.35199999999998"/>
    <n v="0.45"/>
    <n v="199.2936"/>
  </r>
  <r>
    <n v="8304"/>
    <s v="US-2015-120313"/>
    <x v="656"/>
    <d v="2015-11-02T00:00:00"/>
    <s v="Second Class"/>
    <s v="NL-18310"/>
    <s v="Nancy Lomonaco"/>
    <x v="2"/>
    <x v="0"/>
    <s v="San Francisco"/>
    <x v="1"/>
    <n v="94110"/>
    <x v="1"/>
    <s v="TEC-PH-10003092"/>
    <x v="2"/>
    <s v="Phones"/>
    <s v="Motorola L804"/>
    <n v="73.584000000000003"/>
    <n v="0.4"/>
    <n v="44.150399999999998"/>
  </r>
  <r>
    <n v="8305"/>
    <s v="CA-2018-135419"/>
    <x v="132"/>
    <d v="2018-11-09T00:00:00"/>
    <s v="Standard Class"/>
    <s v="BG-11740"/>
    <s v="Bruce Geld"/>
    <x v="0"/>
    <x v="0"/>
    <s v="Bakersfield"/>
    <x v="1"/>
    <n v="93309"/>
    <x v="1"/>
    <s v="FUR-TA-10001086"/>
    <x v="0"/>
    <s v="Tables"/>
    <s v="SAFCO PlanMaster Boards, 60w x 37-1/2d, White Melamine"/>
    <n v="486.36799999999999"/>
    <n v="0.45"/>
    <n v="267.50240000000002"/>
  </r>
  <r>
    <n v="8306"/>
    <s v="CA-2017-128671"/>
    <x v="1190"/>
    <d v="2017-08-16T00:00:00"/>
    <s v="Standard Class"/>
    <s v="MT-18070"/>
    <s v="Michelle Tran"/>
    <x v="2"/>
    <x v="0"/>
    <s v="Tulsa"/>
    <x v="26"/>
    <n v="74133"/>
    <x v="2"/>
    <s v="OFF-PA-10001870"/>
    <x v="1"/>
    <s v="Paper"/>
    <s v="Xerox 202"/>
    <n v="32.4"/>
    <n v="0.3"/>
    <n v="22.679999999999996"/>
  </r>
  <r>
    <n v="8307"/>
    <s v="CA-2017-128671"/>
    <x v="1190"/>
    <d v="2017-08-16T00:00:00"/>
    <s v="Standard Class"/>
    <s v="MT-18070"/>
    <s v="Michelle Tran"/>
    <x v="2"/>
    <x v="0"/>
    <s v="Tulsa"/>
    <x v="26"/>
    <n v="74133"/>
    <x v="2"/>
    <s v="OFF-BI-10003305"/>
    <x v="1"/>
    <s v="Binders"/>
    <s v="Avery Hanging File Binders"/>
    <n v="41.86"/>
    <n v="0.3"/>
    <n v="29.301999999999996"/>
  </r>
  <r>
    <n v="8308"/>
    <s v="CA-2017-128671"/>
    <x v="1190"/>
    <d v="2017-08-16T00:00:00"/>
    <s v="Standard Class"/>
    <s v="MT-18070"/>
    <s v="Michelle Tran"/>
    <x v="2"/>
    <x v="0"/>
    <s v="Tulsa"/>
    <x v="26"/>
    <n v="74133"/>
    <x v="2"/>
    <s v="OFF-BI-10003007"/>
    <x v="1"/>
    <s v="Binders"/>
    <s v="Premium Transparent Presentation Covers, No Pattern/Clear, 8 1/2 x 11"/>
    <n v="77.56"/>
    <n v="0.3"/>
    <n v="54.292000000000002"/>
  </r>
  <r>
    <n v="8309"/>
    <s v="CA-2017-149335"/>
    <x v="197"/>
    <d v="2017-07-25T00:00:00"/>
    <s v="Same Day"/>
    <s v="BC-11125"/>
    <s v="Becky Castell"/>
    <x v="2"/>
    <x v="0"/>
    <s v="San Francisco"/>
    <x v="1"/>
    <n v="94122"/>
    <x v="1"/>
    <s v="OFF-AR-10001419"/>
    <x v="1"/>
    <s v="Art"/>
    <s v="Newell 325"/>
    <n v="37.17"/>
    <n v="0.45"/>
    <n v="20.443500000000004"/>
  </r>
  <r>
    <n v="8310"/>
    <s v="CA-2015-168312"/>
    <x v="72"/>
    <d v="2015-03-07T00:00:00"/>
    <s v="Standard Class"/>
    <s v="GW-14605"/>
    <s v="Giulietta Weimer"/>
    <x v="0"/>
    <x v="0"/>
    <s v="Houston"/>
    <x v="5"/>
    <n v="77036"/>
    <x v="2"/>
    <s v="OFF-ST-10003692"/>
    <x v="1"/>
    <s v="Storage"/>
    <s v="Recycled Steel Personal File for Hanging File Folders"/>
    <n v="137.352"/>
    <n v="0.4"/>
    <n v="82.411199999999994"/>
  </r>
  <r>
    <n v="8311"/>
    <s v="CA-2015-168312"/>
    <x v="72"/>
    <d v="2015-03-07T00:00:00"/>
    <s v="Standard Class"/>
    <s v="GW-14605"/>
    <s v="Giulietta Weimer"/>
    <x v="0"/>
    <x v="0"/>
    <s v="Houston"/>
    <x v="5"/>
    <n v="77036"/>
    <x v="2"/>
    <s v="FUR-TA-10001866"/>
    <x v="0"/>
    <s v="Tables"/>
    <s v="Bevis Round Conference Room Tables and Bases"/>
    <n v="376.50900000000001"/>
    <n v="0.35"/>
    <n v="244.73085"/>
  </r>
  <r>
    <n v="8312"/>
    <s v="US-2018-105935"/>
    <x v="795"/>
    <d v="2018-01-31T00:00:00"/>
    <s v="Standard Class"/>
    <s v="BD-11500"/>
    <s v="Bradley Drucker"/>
    <x v="0"/>
    <x v="0"/>
    <s v="Columbus"/>
    <x v="32"/>
    <n v="31907"/>
    <x v="0"/>
    <s v="FUR-FU-10002157"/>
    <x v="0"/>
    <s v="Furnishings"/>
    <s v="Artistic Insta-Plaque"/>
    <n v="62.72"/>
    <n v="0.25"/>
    <n v="47.04"/>
  </r>
  <r>
    <n v="8313"/>
    <s v="US-2018-105935"/>
    <x v="795"/>
    <d v="2018-01-31T00:00:00"/>
    <s v="Standard Class"/>
    <s v="BD-11500"/>
    <s v="Bradley Drucker"/>
    <x v="0"/>
    <x v="0"/>
    <s v="Columbus"/>
    <x v="32"/>
    <n v="31907"/>
    <x v="0"/>
    <s v="TEC-PH-10001459"/>
    <x v="2"/>
    <s v="Phones"/>
    <s v="Samsung Galaxy Mega 6.3"/>
    <n v="2939.93"/>
    <n v="0.25"/>
    <n v="2204.9474999999998"/>
  </r>
  <r>
    <n v="8314"/>
    <s v="CA-2015-161508"/>
    <x v="136"/>
    <d v="2015-07-16T00:00:00"/>
    <s v="Standard Class"/>
    <s v="PV-18985"/>
    <s v="Paul Van Hugh"/>
    <x v="2"/>
    <x v="0"/>
    <s v="League City"/>
    <x v="5"/>
    <n v="77573"/>
    <x v="2"/>
    <s v="FUR-CH-10002126"/>
    <x v="0"/>
    <s v="Chairs"/>
    <s v="Hon Deluxe Fabric Upholstered Stacking Chairs"/>
    <n v="512.35799999999995"/>
    <n v="0.35"/>
    <n v="333.03269999999998"/>
  </r>
  <r>
    <n v="8315"/>
    <s v="CA-2015-161508"/>
    <x v="136"/>
    <d v="2015-07-16T00:00:00"/>
    <s v="Standard Class"/>
    <s v="PV-18985"/>
    <s v="Paul Van Hugh"/>
    <x v="2"/>
    <x v="0"/>
    <s v="League City"/>
    <x v="5"/>
    <n v="77573"/>
    <x v="2"/>
    <s v="OFF-FA-10001561"/>
    <x v="1"/>
    <s v="Fasteners"/>
    <s v="Stockwell Push Pins"/>
    <n v="3.488"/>
    <n v="0.3"/>
    <n v="2.4415999999999998"/>
  </r>
  <r>
    <n v="8316"/>
    <s v="CA-2015-161508"/>
    <x v="136"/>
    <d v="2015-07-16T00:00:00"/>
    <s v="Standard Class"/>
    <s v="PV-18985"/>
    <s v="Paul Van Hugh"/>
    <x v="2"/>
    <x v="0"/>
    <s v="League City"/>
    <x v="5"/>
    <n v="77573"/>
    <x v="2"/>
    <s v="OFF-AR-10003158"/>
    <x v="1"/>
    <s v="Art"/>
    <s v="Fluorescent Highlighters by Dixon"/>
    <n v="22.288"/>
    <n v="0.35"/>
    <n v="14.487200000000001"/>
  </r>
  <r>
    <n v="8317"/>
    <s v="CA-2015-161508"/>
    <x v="136"/>
    <d v="2015-07-16T00:00:00"/>
    <s v="Standard Class"/>
    <s v="PV-18985"/>
    <s v="Paul Van Hugh"/>
    <x v="2"/>
    <x v="0"/>
    <s v="League City"/>
    <x v="5"/>
    <n v="77573"/>
    <x v="2"/>
    <s v="OFF-PA-10001804"/>
    <x v="1"/>
    <s v="Paper"/>
    <s v="Xerox 195"/>
    <n v="16.032"/>
    <n v="0.3"/>
    <n v="11.222399999999999"/>
  </r>
  <r>
    <n v="8318"/>
    <s v="CA-2018-130904"/>
    <x v="645"/>
    <d v="2018-04-16T00:00:00"/>
    <s v="Standard Class"/>
    <s v="HM-14980"/>
    <s v="Henry MacAllister"/>
    <x v="0"/>
    <x v="0"/>
    <s v="Burlington"/>
    <x v="3"/>
    <n v="27217"/>
    <x v="0"/>
    <s v="OFF-AR-10000422"/>
    <x v="1"/>
    <s v="Art"/>
    <s v="Pencil and Crayon Sharpener"/>
    <n v="1.752"/>
    <n v="0.3"/>
    <n v="1.2263999999999999"/>
  </r>
  <r>
    <n v="8319"/>
    <s v="CA-2018-130904"/>
    <x v="645"/>
    <d v="2018-04-16T00:00:00"/>
    <s v="Standard Class"/>
    <s v="HM-14980"/>
    <s v="Henry MacAllister"/>
    <x v="0"/>
    <x v="0"/>
    <s v="Burlington"/>
    <x v="3"/>
    <n v="27217"/>
    <x v="0"/>
    <s v="OFF-AR-10000127"/>
    <x v="1"/>
    <s v="Art"/>
    <s v="Newell 321"/>
    <n v="20.992000000000001"/>
    <n v="0.3"/>
    <n v="14.6944"/>
  </r>
  <r>
    <n v="8320"/>
    <s v="CA-2018-133620"/>
    <x v="38"/>
    <d v="2018-11-18T00:00:00"/>
    <s v="Standard Class"/>
    <s v="EM-14065"/>
    <s v="Erin Mull"/>
    <x v="0"/>
    <x v="0"/>
    <s v="New York City"/>
    <x v="15"/>
    <n v="10009"/>
    <x v="3"/>
    <s v="OFF-ST-10004634"/>
    <x v="1"/>
    <s v="Storage"/>
    <s v="Personal Folder Holder, Ebony"/>
    <n v="11.21"/>
    <n v="0.5"/>
    <n v="5.6050000000000004"/>
  </r>
  <r>
    <n v="8321"/>
    <s v="CA-2016-142937"/>
    <x v="901"/>
    <d v="2016-12-06T00:00:00"/>
    <s v="First Class"/>
    <s v="SF-20065"/>
    <s v="Sandra Flanagan"/>
    <x v="0"/>
    <x v="0"/>
    <s v="Dallas"/>
    <x v="5"/>
    <n v="75220"/>
    <x v="2"/>
    <s v="OFF-AR-10003582"/>
    <x v="1"/>
    <s v="Art"/>
    <s v="Boston Electric Pencil Sharpener, Model 1818, Charcoal Black"/>
    <n v="45.04"/>
    <n v="0.35"/>
    <n v="29.276"/>
  </r>
  <r>
    <n v="8322"/>
    <s v="US-2017-149790"/>
    <x v="182"/>
    <d v="2017-10-01T00:00:00"/>
    <s v="Standard Class"/>
    <s v="SC-20380"/>
    <s v="Shahid Collister"/>
    <x v="0"/>
    <x v="0"/>
    <s v="Houston"/>
    <x v="5"/>
    <n v="77095"/>
    <x v="2"/>
    <s v="OFF-BI-10002026"/>
    <x v="1"/>
    <s v="Binders"/>
    <s v="Ibico Recycled Linen-Style Covers"/>
    <n v="15.624000000000001"/>
    <n v="0.3"/>
    <n v="10.9368"/>
  </r>
  <r>
    <n v="8323"/>
    <s v="CA-2017-130778"/>
    <x v="258"/>
    <d v="2017-11-25T00:00:00"/>
    <s v="Standard Class"/>
    <s v="ND-18370"/>
    <s v="Natalie DeCherney"/>
    <x v="0"/>
    <x v="0"/>
    <s v="Long Beach"/>
    <x v="15"/>
    <n v="11561"/>
    <x v="3"/>
    <s v="OFF-AP-10000595"/>
    <x v="1"/>
    <s v="Appliances"/>
    <s v="Disposable Triple-Filter Dust Bags"/>
    <n v="8.74"/>
    <n v="0.4"/>
    <n v="5.2439999999999998"/>
  </r>
  <r>
    <n v="8324"/>
    <s v="CA-2017-130778"/>
    <x v="258"/>
    <d v="2017-11-25T00:00:00"/>
    <s v="Standard Class"/>
    <s v="ND-18370"/>
    <s v="Natalie DeCherney"/>
    <x v="0"/>
    <x v="0"/>
    <s v="Long Beach"/>
    <x v="15"/>
    <n v="11561"/>
    <x v="3"/>
    <s v="OFF-PA-10001509"/>
    <x v="1"/>
    <s v="Paper"/>
    <s v="Recycled Desk Saver Line While You Were Out Book, 5 1/2 X 4"/>
    <n v="44.75"/>
    <n v="0.4"/>
    <n v="26.849999999999998"/>
  </r>
  <r>
    <n v="8325"/>
    <s v="CA-2018-144456"/>
    <x v="565"/>
    <d v="2018-09-09T00:00:00"/>
    <s v="First Class"/>
    <s v="FC-14245"/>
    <s v="Frank Carlisle"/>
    <x v="2"/>
    <x v="0"/>
    <s v="Hialeah"/>
    <x v="2"/>
    <n v="33012"/>
    <x v="0"/>
    <s v="OFF-ST-10001321"/>
    <x v="1"/>
    <s v="Storage"/>
    <s v="Decoflex Hanging Personal Folder File, Blue"/>
    <n v="61.68"/>
    <n v="0.35"/>
    <n v="40.091999999999999"/>
  </r>
  <r>
    <n v="8326"/>
    <s v="CA-2018-144456"/>
    <x v="565"/>
    <d v="2018-09-09T00:00:00"/>
    <s v="First Class"/>
    <s v="FC-14245"/>
    <s v="Frank Carlisle"/>
    <x v="2"/>
    <x v="0"/>
    <s v="Hialeah"/>
    <x v="2"/>
    <n v="33012"/>
    <x v="0"/>
    <s v="TEC-PH-10001750"/>
    <x v="2"/>
    <s v="Phones"/>
    <s v="Samsung Rugby III"/>
    <n v="158.376"/>
    <n v="0.25"/>
    <n v="118.78200000000001"/>
  </r>
  <r>
    <n v="8327"/>
    <s v="CA-2018-103478"/>
    <x v="246"/>
    <d v="2018-07-24T00:00:00"/>
    <s v="Second Class"/>
    <s v="KL-16555"/>
    <s v="Kelly Lampkin"/>
    <x v="1"/>
    <x v="0"/>
    <s v="Aurora"/>
    <x v="10"/>
    <n v="60505"/>
    <x v="2"/>
    <s v="OFF-BI-10001890"/>
    <x v="1"/>
    <s v="Binders"/>
    <s v="Avery Poly Binder Pockets"/>
    <n v="2.8639999999999999"/>
    <n v="0.3"/>
    <n v="2.0047999999999999"/>
  </r>
  <r>
    <n v="8328"/>
    <s v="CA-2018-103478"/>
    <x v="246"/>
    <d v="2018-07-24T00:00:00"/>
    <s v="Second Class"/>
    <s v="KL-16555"/>
    <s v="Kelly Lampkin"/>
    <x v="1"/>
    <x v="0"/>
    <s v="Aurora"/>
    <x v="10"/>
    <n v="60505"/>
    <x v="2"/>
    <s v="OFF-BI-10004224"/>
    <x v="1"/>
    <s v="Binders"/>
    <s v="Catalog Binders with Expanding Posts"/>
    <n v="94.191999999999993"/>
    <n v="0.3"/>
    <n v="65.934399999999997"/>
  </r>
  <r>
    <n v="8329"/>
    <s v="CA-2018-118577"/>
    <x v="833"/>
    <d v="2018-10-11T00:00:00"/>
    <s v="Standard Class"/>
    <s v="XP-21865"/>
    <s v="Xylona Preis"/>
    <x v="0"/>
    <x v="0"/>
    <s v="Belleville"/>
    <x v="30"/>
    <n v="7109"/>
    <x v="3"/>
    <s v="OFF-PA-10001357"/>
    <x v="1"/>
    <s v="Paper"/>
    <s v="Xerox 1886"/>
    <n v="143.69999999999999"/>
    <n v="0.4"/>
    <n v="86.219999999999985"/>
  </r>
  <r>
    <n v="8330"/>
    <s v="CA-2018-118577"/>
    <x v="833"/>
    <d v="2018-10-11T00:00:00"/>
    <s v="Standard Class"/>
    <s v="XP-21865"/>
    <s v="Xylona Preis"/>
    <x v="0"/>
    <x v="0"/>
    <s v="Belleville"/>
    <x v="30"/>
    <n v="7109"/>
    <x v="3"/>
    <s v="OFF-PA-10004888"/>
    <x v="1"/>
    <s v="Paper"/>
    <s v="Xerox 217"/>
    <n v="6.48"/>
    <n v="0.4"/>
    <n v="3.8879999999999999"/>
  </r>
  <r>
    <n v="8331"/>
    <s v="CA-2018-113572"/>
    <x v="659"/>
    <d v="2018-11-11T00:00:00"/>
    <s v="Standard Class"/>
    <s v="FP-14320"/>
    <s v="Frank Preis"/>
    <x v="0"/>
    <x v="0"/>
    <s v="New York City"/>
    <x v="15"/>
    <n v="10024"/>
    <x v="3"/>
    <s v="TEC-AC-10002370"/>
    <x v="2"/>
    <s v="Accessories"/>
    <s v="Maxell CD-R Discs"/>
    <n v="7.88"/>
    <n v="0.45"/>
    <n v="4.3340000000000005"/>
  </r>
  <r>
    <n v="8332"/>
    <s v="CA-2017-153269"/>
    <x v="1185"/>
    <d v="2017-03-12T00:00:00"/>
    <s v="First Class"/>
    <s v="PS-18760"/>
    <s v="Pamela Stobb"/>
    <x v="0"/>
    <x v="0"/>
    <s v="Andover"/>
    <x v="31"/>
    <n v="1810"/>
    <x v="3"/>
    <s v="OFF-ST-10004634"/>
    <x v="1"/>
    <s v="Storage"/>
    <s v="Personal Folder Holder, Ebony"/>
    <n v="11.21"/>
    <n v="0.5"/>
    <n v="5.6050000000000004"/>
  </r>
  <r>
    <n v="8333"/>
    <s v="CA-2017-153269"/>
    <x v="1185"/>
    <d v="2017-03-12T00:00:00"/>
    <s v="First Class"/>
    <s v="PS-18760"/>
    <s v="Pamela Stobb"/>
    <x v="0"/>
    <x v="0"/>
    <s v="Andover"/>
    <x v="31"/>
    <n v="1810"/>
    <x v="3"/>
    <s v="FUR-CH-10002647"/>
    <x v="0"/>
    <s v="Chairs"/>
    <s v="Situations Contoured Folding Chairs, 4/Set"/>
    <n v="354.9"/>
    <n v="0.45"/>
    <n v="195.19499999999999"/>
  </r>
  <r>
    <n v="8334"/>
    <s v="CA-2017-153269"/>
    <x v="1185"/>
    <d v="2017-03-12T00:00:00"/>
    <s v="First Class"/>
    <s v="PS-18760"/>
    <s v="Pamela Stobb"/>
    <x v="0"/>
    <x v="0"/>
    <s v="Andover"/>
    <x v="31"/>
    <n v="1810"/>
    <x v="3"/>
    <s v="OFF-PA-10001801"/>
    <x v="1"/>
    <s v="Paper"/>
    <s v="Xerox 193"/>
    <n v="17.940000000000001"/>
    <n v="0.4"/>
    <n v="10.764000000000001"/>
  </r>
  <r>
    <n v="8335"/>
    <s v="CA-2017-153269"/>
    <x v="1185"/>
    <d v="2017-03-12T00:00:00"/>
    <s v="First Class"/>
    <s v="PS-18760"/>
    <s v="Pamela Stobb"/>
    <x v="0"/>
    <x v="0"/>
    <s v="Andover"/>
    <x v="31"/>
    <n v="1810"/>
    <x v="3"/>
    <s v="OFF-BI-10004632"/>
    <x v="1"/>
    <s v="Binders"/>
    <s v="GBC Binding covers"/>
    <n v="51.8"/>
    <n v="0.4"/>
    <n v="31.08"/>
  </r>
  <r>
    <n v="8336"/>
    <s v="CA-2018-161655"/>
    <x v="726"/>
    <d v="2018-05-18T00:00:00"/>
    <s v="Second Class"/>
    <s v="CW-11905"/>
    <s v="Carl Weiss"/>
    <x v="2"/>
    <x v="0"/>
    <s v="Newark"/>
    <x v="13"/>
    <n v="19711"/>
    <x v="3"/>
    <s v="OFF-BI-10002082"/>
    <x v="1"/>
    <s v="Binders"/>
    <s v="GBC Twin Loop Wire Binding Elements"/>
    <n v="299.52"/>
    <n v="0.4"/>
    <n v="179.71199999999999"/>
  </r>
  <r>
    <n v="8337"/>
    <s v="CA-2017-101469"/>
    <x v="415"/>
    <d v="2017-07-08T00:00:00"/>
    <s v="Standard Class"/>
    <s v="KH-16360"/>
    <s v="Katherine Hughes"/>
    <x v="0"/>
    <x v="0"/>
    <s v="Arlington"/>
    <x v="17"/>
    <n v="22204"/>
    <x v="0"/>
    <s v="OFF-AR-10003986"/>
    <x v="1"/>
    <s v="Art"/>
    <s v="Avery Hi-Liter Pen Style Six-Color Fluorescent Set"/>
    <n v="7.7"/>
    <n v="0.3"/>
    <n v="5.39"/>
  </r>
  <r>
    <n v="8338"/>
    <s v="CA-2015-153087"/>
    <x v="422"/>
    <d v="2016-01-03T00:00:00"/>
    <s v="Standard Class"/>
    <s v="TC-20980"/>
    <s v="Tamara Chand"/>
    <x v="1"/>
    <x v="0"/>
    <s v="Decatur"/>
    <x v="19"/>
    <n v="35601"/>
    <x v="0"/>
    <s v="OFF-PA-10001243"/>
    <x v="1"/>
    <s v="Paper"/>
    <s v="Xerox 1983"/>
    <n v="23.92"/>
    <n v="0.25"/>
    <n v="17.940000000000001"/>
  </r>
  <r>
    <n v="8339"/>
    <s v="CA-2015-153087"/>
    <x v="422"/>
    <d v="2016-01-03T00:00:00"/>
    <s v="Standard Class"/>
    <s v="TC-20980"/>
    <s v="Tamara Chand"/>
    <x v="1"/>
    <x v="0"/>
    <s v="Decatur"/>
    <x v="19"/>
    <n v="35601"/>
    <x v="0"/>
    <s v="TEC-AC-10003198"/>
    <x v="2"/>
    <s v="Accessories"/>
    <s v="Enermax Acrylux Wireless Keyboard"/>
    <n v="498"/>
    <n v="0.3"/>
    <n v="348.59999999999997"/>
  </r>
  <r>
    <n v="8340"/>
    <s v="CA-2018-135076"/>
    <x v="669"/>
    <d v="2018-04-17T00:00:00"/>
    <s v="Standard Class"/>
    <s v="YS-21880"/>
    <s v="Yana Sorensen"/>
    <x v="1"/>
    <x v="0"/>
    <s v="Hesperia"/>
    <x v="1"/>
    <n v="92345"/>
    <x v="1"/>
    <s v="FUR-CH-10003774"/>
    <x v="0"/>
    <s v="Chairs"/>
    <s v="Global Wood Trimmed Managers Task Chair, Khaki"/>
    <n v="436.70400000000001"/>
    <n v="0.45"/>
    <n v="240.18720000000002"/>
  </r>
  <r>
    <n v="8341"/>
    <s v="CA-2015-161634"/>
    <x v="687"/>
    <d v="2015-11-20T00:00:00"/>
    <s v="Standard Class"/>
    <s v="CC-12220"/>
    <s v="Chris Cortes"/>
    <x v="0"/>
    <x v="0"/>
    <s v="Chesapeake"/>
    <x v="17"/>
    <n v="23320"/>
    <x v="0"/>
    <s v="OFF-PA-10002262"/>
    <x v="1"/>
    <s v="Paper"/>
    <s v="Xerox 192"/>
    <n v="32.4"/>
    <n v="0.25"/>
    <n v="24.299999999999997"/>
  </r>
  <r>
    <n v="8342"/>
    <s v="CA-2018-141481"/>
    <x v="532"/>
    <d v="2018-06-14T00:00:00"/>
    <s v="First Class"/>
    <s v="ZD-21925"/>
    <s v="Zuschuss Donatelli"/>
    <x v="0"/>
    <x v="0"/>
    <s v="Los Angeles"/>
    <x v="1"/>
    <n v="90036"/>
    <x v="1"/>
    <s v="OFF-AP-10004532"/>
    <x v="1"/>
    <s v="Appliances"/>
    <s v="Kensington 6 Outlet Guardian Standard Surge Protector"/>
    <n v="61.44"/>
    <n v="0.4"/>
    <n v="36.863999999999997"/>
  </r>
  <r>
    <n v="8343"/>
    <s v="CA-2017-132549"/>
    <x v="881"/>
    <d v="2017-11-30T00:00:00"/>
    <s v="Standard Class"/>
    <s v="JK-15370"/>
    <s v="Jay Kimmel"/>
    <x v="0"/>
    <x v="0"/>
    <s v="Huntsville"/>
    <x v="19"/>
    <n v="35810"/>
    <x v="0"/>
    <s v="OFF-ST-10001325"/>
    <x v="1"/>
    <s v="Storage"/>
    <s v="Sterilite Officeware Hinged File Box"/>
    <n v="73.36"/>
    <n v="0.35"/>
    <n v="47.684000000000005"/>
  </r>
  <r>
    <n v="8344"/>
    <s v="US-2015-155544"/>
    <x v="90"/>
    <d v="2015-03-25T00:00:00"/>
    <s v="Standard Class"/>
    <s v="GM-14440"/>
    <s v="Gary McGarr"/>
    <x v="0"/>
    <x v="0"/>
    <s v="Knoxville"/>
    <x v="18"/>
    <n v="37918"/>
    <x v="0"/>
    <s v="OFF-LA-10004544"/>
    <x v="1"/>
    <s v="Labels"/>
    <s v="Avery 505"/>
    <n v="59.2"/>
    <n v="0.25"/>
    <n v="44.400000000000006"/>
  </r>
  <r>
    <n v="8345"/>
    <s v="US-2015-155544"/>
    <x v="90"/>
    <d v="2015-03-25T00:00:00"/>
    <s v="Standard Class"/>
    <s v="GM-14440"/>
    <s v="Gary McGarr"/>
    <x v="0"/>
    <x v="0"/>
    <s v="Knoxville"/>
    <x v="18"/>
    <n v="37918"/>
    <x v="0"/>
    <s v="FUR-FU-10001473"/>
    <x v="0"/>
    <s v="Furnishings"/>
    <s v="DAX Wood Document Frame"/>
    <n v="32.951999999999998"/>
    <n v="0.25"/>
    <n v="24.713999999999999"/>
  </r>
  <r>
    <n v="8346"/>
    <s v="US-2015-155544"/>
    <x v="90"/>
    <d v="2015-03-25T00:00:00"/>
    <s v="Standard Class"/>
    <s v="GM-14440"/>
    <s v="Gary McGarr"/>
    <x v="0"/>
    <x v="0"/>
    <s v="Knoxville"/>
    <x v="18"/>
    <n v="37918"/>
    <x v="0"/>
    <s v="FUR-CH-10000422"/>
    <x v="0"/>
    <s v="Chairs"/>
    <s v="Global Highback Leather Tilter in Burgundy"/>
    <n v="218.376"/>
    <n v="0.3"/>
    <n v="152.86320000000001"/>
  </r>
  <r>
    <n v="8347"/>
    <s v="US-2016-115238"/>
    <x v="28"/>
    <d v="2016-05-04T00:00:00"/>
    <s v="Standard Class"/>
    <s v="JW-15220"/>
    <s v="Jane Waco"/>
    <x v="1"/>
    <x v="0"/>
    <s v="Lawrence"/>
    <x v="31"/>
    <n v="1841"/>
    <x v="3"/>
    <s v="FUR-FU-10002960"/>
    <x v="0"/>
    <s v="Furnishings"/>
    <s v="Eldon 200 Class Desk Accessories, Burgundy"/>
    <n v="31.4"/>
    <n v="0.4"/>
    <n v="18.84"/>
  </r>
  <r>
    <n v="8348"/>
    <s v="US-2016-115238"/>
    <x v="28"/>
    <d v="2016-05-04T00:00:00"/>
    <s v="Standard Class"/>
    <s v="JW-15220"/>
    <s v="Jane Waco"/>
    <x v="1"/>
    <x v="0"/>
    <s v="Lawrence"/>
    <x v="31"/>
    <n v="1841"/>
    <x v="3"/>
    <s v="FUR-FU-10002445"/>
    <x v="0"/>
    <s v="Furnishings"/>
    <s v="DAX Two-Tone Rosewood/Black Document Frame, Desktop, 5 x 7"/>
    <n v="9.48"/>
    <n v="0.4"/>
    <n v="5.6879999999999997"/>
  </r>
  <r>
    <n v="8349"/>
    <s v="US-2016-115238"/>
    <x v="28"/>
    <d v="2016-05-04T00:00:00"/>
    <s v="Standard Class"/>
    <s v="JW-15220"/>
    <s v="Jane Waco"/>
    <x v="1"/>
    <x v="0"/>
    <s v="Lawrence"/>
    <x v="31"/>
    <n v="1841"/>
    <x v="3"/>
    <s v="TEC-PH-10001300"/>
    <x v="2"/>
    <s v="Phones"/>
    <s v="iKross Bluetooth Portable Keyboard + Cell Phone Stand Holder + Brush for Apple iPhone 5S 5C 5, 4S 4"/>
    <n v="209.5"/>
    <n v="0.4"/>
    <n v="125.69999999999999"/>
  </r>
  <r>
    <n v="8350"/>
    <s v="US-2016-115238"/>
    <x v="28"/>
    <d v="2016-05-04T00:00:00"/>
    <s v="Standard Class"/>
    <s v="JW-15220"/>
    <s v="Jane Waco"/>
    <x v="1"/>
    <x v="0"/>
    <s v="Lawrence"/>
    <x v="31"/>
    <n v="1841"/>
    <x v="3"/>
    <s v="FUR-FU-10001025"/>
    <x v="0"/>
    <s v="Furnishings"/>
    <s v="Eldon Imàge Series Desk Accessories, Clear"/>
    <n v="24.3"/>
    <n v="0.4"/>
    <n v="14.58"/>
  </r>
  <r>
    <n v="8351"/>
    <s v="US-2016-115238"/>
    <x v="28"/>
    <d v="2016-05-04T00:00:00"/>
    <s v="Standard Class"/>
    <s v="JW-15220"/>
    <s v="Jane Waco"/>
    <x v="1"/>
    <x v="0"/>
    <s v="Lawrence"/>
    <x v="31"/>
    <n v="1841"/>
    <x v="3"/>
    <s v="OFF-PA-10002689"/>
    <x v="1"/>
    <s v="Paper"/>
    <s v="Weyerhaeuser First Choice Laser/Copy Paper (20Lb. and 88 Bright)"/>
    <n v="6.48"/>
    <n v="0.4"/>
    <n v="3.8879999999999999"/>
  </r>
  <r>
    <n v="8352"/>
    <s v="CA-2018-132199"/>
    <x v="898"/>
    <d v="2018-05-08T00:00:00"/>
    <s v="Standard Class"/>
    <s v="BO-11350"/>
    <s v="Bill Overfelt"/>
    <x v="1"/>
    <x v="0"/>
    <s v="Philadelphia"/>
    <x v="9"/>
    <n v="19134"/>
    <x v="3"/>
    <s v="FUR-FU-10004245"/>
    <x v="0"/>
    <s v="Furnishings"/>
    <s v="Career Cubicle Clock, 8 1/4, Black"/>
    <n v="32.448"/>
    <n v="0.4"/>
    <n v="19.468799999999998"/>
  </r>
  <r>
    <n v="8353"/>
    <s v="CA-2018-132199"/>
    <x v="898"/>
    <d v="2018-05-08T00:00:00"/>
    <s v="Standard Class"/>
    <s v="BO-11350"/>
    <s v="Bill Overfelt"/>
    <x v="1"/>
    <x v="0"/>
    <s v="Philadelphia"/>
    <x v="9"/>
    <n v="19134"/>
    <x v="3"/>
    <s v="OFF-BI-10003684"/>
    <x v="1"/>
    <s v="Binders"/>
    <s v="Wilson Jones Legal Size Ring Binders"/>
    <n v="26.388000000000002"/>
    <n v="0.4"/>
    <n v="15.832800000000001"/>
  </r>
  <r>
    <n v="8354"/>
    <s v="CA-2018-132199"/>
    <x v="898"/>
    <d v="2018-05-08T00:00:00"/>
    <s v="Standard Class"/>
    <s v="BO-11350"/>
    <s v="Bill Overfelt"/>
    <x v="1"/>
    <x v="0"/>
    <s v="Philadelphia"/>
    <x v="9"/>
    <n v="19134"/>
    <x v="3"/>
    <s v="FUR-TA-10003748"/>
    <x v="0"/>
    <s v="Tables"/>
    <s v="Bevis 36 x 72 Conference Tables"/>
    <n v="373.47"/>
    <n v="0.45"/>
    <n v="205.40850000000003"/>
  </r>
  <r>
    <n v="8355"/>
    <s v="CA-2018-132199"/>
    <x v="898"/>
    <d v="2018-05-08T00:00:00"/>
    <s v="Standard Class"/>
    <s v="BO-11350"/>
    <s v="Bill Overfelt"/>
    <x v="1"/>
    <x v="0"/>
    <s v="Philadelphia"/>
    <x v="9"/>
    <n v="19134"/>
    <x v="3"/>
    <s v="OFF-BI-10002133"/>
    <x v="1"/>
    <s v="Binders"/>
    <s v="Wilson Jones Elliptical Ring 3 1/2 Capacity Binders, 800 sheets"/>
    <n v="64.2"/>
    <n v="0.4"/>
    <n v="38.520000000000003"/>
  </r>
  <r>
    <n v="8356"/>
    <s v="CA-2018-132199"/>
    <x v="898"/>
    <d v="2018-05-08T00:00:00"/>
    <s v="Standard Class"/>
    <s v="BO-11350"/>
    <s v="Bill Overfelt"/>
    <x v="1"/>
    <x v="0"/>
    <s v="Philadelphia"/>
    <x v="9"/>
    <n v="19134"/>
    <x v="3"/>
    <s v="OFF-FA-10002280"/>
    <x v="1"/>
    <s v="Fasteners"/>
    <s v="Advantus Plastic Paper Clips"/>
    <n v="8"/>
    <n v="0.4"/>
    <n v="4.8"/>
  </r>
  <r>
    <n v="8357"/>
    <s v="CA-2017-163174"/>
    <x v="370"/>
    <d v="2017-08-30T00:00:00"/>
    <s v="Standard Class"/>
    <s v="XP-21865"/>
    <s v="Xylona Preis"/>
    <x v="0"/>
    <x v="0"/>
    <s v="Athens"/>
    <x v="32"/>
    <n v="30605"/>
    <x v="0"/>
    <s v="FUR-FU-10000308"/>
    <x v="0"/>
    <s v="Furnishings"/>
    <s v="Deflect-o Glass Clear Studded Chair Mats"/>
    <n v="186.54"/>
    <n v="0.25"/>
    <n v="139.905"/>
  </r>
  <r>
    <n v="8358"/>
    <s v="CA-2015-110555"/>
    <x v="909"/>
    <d v="2015-04-18T00:00:00"/>
    <s v="Standard Class"/>
    <s v="MM-18055"/>
    <s v="Michelle Moray"/>
    <x v="0"/>
    <x v="0"/>
    <s v="Great Falls"/>
    <x v="37"/>
    <n v="59405"/>
    <x v="1"/>
    <s v="OFF-ST-10000876"/>
    <x v="1"/>
    <s v="Storage"/>
    <s v="Eldon Simplefile Box Office"/>
    <n v="87.08"/>
    <n v="0.5"/>
    <n v="43.54"/>
  </r>
  <r>
    <n v="8359"/>
    <s v="CA-2015-110555"/>
    <x v="909"/>
    <d v="2015-04-18T00:00:00"/>
    <s v="Standard Class"/>
    <s v="MM-18055"/>
    <s v="Michelle Moray"/>
    <x v="0"/>
    <x v="0"/>
    <s v="Great Falls"/>
    <x v="37"/>
    <n v="59405"/>
    <x v="1"/>
    <s v="TEC-PH-10000586"/>
    <x v="2"/>
    <s v="Phones"/>
    <s v="AT&amp;T SB67148 SynJ"/>
    <n v="105.584"/>
    <n v="0.4"/>
    <n v="63.3504"/>
  </r>
  <r>
    <n v="8360"/>
    <s v="CA-2015-110555"/>
    <x v="909"/>
    <d v="2015-04-18T00:00:00"/>
    <s v="Standard Class"/>
    <s v="MM-18055"/>
    <s v="Michelle Moray"/>
    <x v="0"/>
    <x v="0"/>
    <s v="Great Falls"/>
    <x v="37"/>
    <n v="59405"/>
    <x v="1"/>
    <s v="TEC-AC-10003399"/>
    <x v="2"/>
    <s v="Accessories"/>
    <s v="Memorex Mini Travel Drive 64 GB USB 2.0 Flash Drive"/>
    <n v="217.44"/>
    <n v="0.45"/>
    <n v="119.59200000000001"/>
  </r>
  <r>
    <n v="8361"/>
    <s v="CA-2018-147207"/>
    <x v="460"/>
    <d v="2018-01-04T00:00:00"/>
    <s v="Second Class"/>
    <s v="TS-21655"/>
    <s v="Trudy Schmidt"/>
    <x v="0"/>
    <x v="0"/>
    <s v="El Paso"/>
    <x v="5"/>
    <n v="79907"/>
    <x v="2"/>
    <s v="OFF-AR-10001955"/>
    <x v="1"/>
    <s v="Art"/>
    <s v="Newell 319"/>
    <n v="31.744"/>
    <n v="0.35"/>
    <n v="20.633600000000001"/>
  </r>
  <r>
    <n v="8362"/>
    <s v="CA-2018-147207"/>
    <x v="460"/>
    <d v="2018-01-04T00:00:00"/>
    <s v="Second Class"/>
    <s v="TS-21655"/>
    <s v="Trudy Schmidt"/>
    <x v="0"/>
    <x v="0"/>
    <s v="El Paso"/>
    <x v="5"/>
    <n v="79907"/>
    <x v="2"/>
    <s v="OFF-AP-10000027"/>
    <x v="1"/>
    <s v="Appliances"/>
    <s v="Hoover Commercial SteamVac"/>
    <n v="5.4320000000000004"/>
    <n v="0.3"/>
    <n v="3.8024"/>
  </r>
  <r>
    <n v="8363"/>
    <s v="CA-2018-147207"/>
    <x v="460"/>
    <d v="2018-01-04T00:00:00"/>
    <s v="Second Class"/>
    <s v="TS-21655"/>
    <s v="Trudy Schmidt"/>
    <x v="0"/>
    <x v="0"/>
    <s v="El Paso"/>
    <x v="5"/>
    <n v="79907"/>
    <x v="2"/>
    <s v="FUR-TA-10002958"/>
    <x v="0"/>
    <s v="Tables"/>
    <s v="Bevis Oval Conference Table, Walnut"/>
    <n v="913.43"/>
    <n v="0.35"/>
    <n v="593.72950000000003"/>
  </r>
  <r>
    <n v="8364"/>
    <s v="CA-2018-147207"/>
    <x v="460"/>
    <d v="2018-01-04T00:00:00"/>
    <s v="Second Class"/>
    <s v="TS-21655"/>
    <s v="Trudy Schmidt"/>
    <x v="0"/>
    <x v="0"/>
    <s v="El Paso"/>
    <x v="5"/>
    <n v="79907"/>
    <x v="2"/>
    <s v="OFF-ST-10002615"/>
    <x v="1"/>
    <s v="Storage"/>
    <s v="Dual Level, Single-Width Filing Carts"/>
    <n v="372.14400000000001"/>
    <n v="0.4"/>
    <n v="223.28639999999999"/>
  </r>
  <r>
    <n v="8365"/>
    <s v="CA-2018-137631"/>
    <x v="1045"/>
    <d v="2018-05-02T00:00:00"/>
    <s v="Standard Class"/>
    <s v="JL-15235"/>
    <s v="Janet Lee"/>
    <x v="0"/>
    <x v="0"/>
    <s v="Kissimmee"/>
    <x v="2"/>
    <n v="34741"/>
    <x v="0"/>
    <s v="TEC-PH-10002624"/>
    <x v="2"/>
    <s v="Phones"/>
    <s v="Samsung Galaxy S4 Mini"/>
    <n v="751.98400000000004"/>
    <n v="0.25"/>
    <n v="563.98800000000006"/>
  </r>
  <r>
    <n v="8366"/>
    <s v="CA-2018-157273"/>
    <x v="289"/>
    <d v="2018-02-02T00:00:00"/>
    <s v="First Class"/>
    <s v="SZ-20035"/>
    <s v="Sam Zeldin"/>
    <x v="2"/>
    <x v="0"/>
    <s v="Seattle"/>
    <x v="4"/>
    <n v="98105"/>
    <x v="1"/>
    <s v="TEC-PH-10002275"/>
    <x v="2"/>
    <s v="Phones"/>
    <s v="Mitel 5320 IP Phone VoIP phone"/>
    <n v="604.76800000000003"/>
    <n v="0.4"/>
    <n v="362.86079999999998"/>
  </r>
  <r>
    <n v="8367"/>
    <s v="CA-2015-109918"/>
    <x v="557"/>
    <d v="2015-09-12T00:00:00"/>
    <s v="Second Class"/>
    <s v="LR-17035"/>
    <s v="Lisa Ryan"/>
    <x v="1"/>
    <x v="0"/>
    <s v="Santa Clara"/>
    <x v="1"/>
    <n v="95051"/>
    <x v="1"/>
    <s v="OFF-SU-10004290"/>
    <x v="1"/>
    <s v="Supplies"/>
    <s v="Acme Design Line 8 Stainless Steel Bent Scissors w/Champagne Handles, 3-1/8 Cut"/>
    <n v="27.36"/>
    <n v="0.45"/>
    <n v="15.048"/>
  </r>
  <r>
    <n v="8368"/>
    <s v="CA-2015-109918"/>
    <x v="557"/>
    <d v="2015-09-12T00:00:00"/>
    <s v="Second Class"/>
    <s v="LR-17035"/>
    <s v="Lisa Ryan"/>
    <x v="1"/>
    <x v="0"/>
    <s v="Santa Clara"/>
    <x v="1"/>
    <n v="95051"/>
    <x v="1"/>
    <s v="OFF-PA-10000174"/>
    <x v="1"/>
    <s v="Paper"/>
    <s v="Message Book, Wirebound, Four 5 1/2 X 4 Forms/Pg., 200 Dupl. Sets/Book"/>
    <n v="20.56"/>
    <n v="0.4"/>
    <n v="12.335999999999999"/>
  </r>
  <r>
    <n v="8369"/>
    <s v="CA-2015-109918"/>
    <x v="557"/>
    <d v="2015-09-12T00:00:00"/>
    <s v="Second Class"/>
    <s v="LR-17035"/>
    <s v="Lisa Ryan"/>
    <x v="1"/>
    <x v="0"/>
    <s v="Santa Clara"/>
    <x v="1"/>
    <n v="95051"/>
    <x v="1"/>
    <s v="OFF-BI-10004308"/>
    <x v="1"/>
    <s v="Binders"/>
    <s v="Avery Legal 4-Ring Binder"/>
    <n v="83.92"/>
    <n v="0.4"/>
    <n v="50.351999999999997"/>
  </r>
  <r>
    <n v="8370"/>
    <s v="CA-2017-118745"/>
    <x v="725"/>
    <d v="2017-06-16T00:00:00"/>
    <s v="Standard Class"/>
    <s v="SV-20365"/>
    <s v="Seth Vernon"/>
    <x v="0"/>
    <x v="0"/>
    <s v="Los Angeles"/>
    <x v="1"/>
    <n v="90049"/>
    <x v="1"/>
    <s v="FUR-TA-10003473"/>
    <x v="0"/>
    <s v="Tables"/>
    <s v="Bretford Rectangular Conference Table Tops"/>
    <n v="902.71199999999999"/>
    <n v="0.45"/>
    <n v="496.49160000000006"/>
  </r>
  <r>
    <n v="8371"/>
    <s v="CA-2017-163972"/>
    <x v="508"/>
    <d v="2017-10-21T00:00:00"/>
    <s v="Standard Class"/>
    <s v="MG-17890"/>
    <s v="Michael Granlund"/>
    <x v="2"/>
    <x v="0"/>
    <s v="Fresno"/>
    <x v="1"/>
    <n v="93727"/>
    <x v="1"/>
    <s v="FUR-BO-10003894"/>
    <x v="0"/>
    <s v="Bookcases"/>
    <s v="Safco Value Mate Steel Bookcase, Baked Enamel Finish on Steel, Black"/>
    <n v="120.666"/>
    <n v="0.5"/>
    <n v="60.332999999999998"/>
  </r>
  <r>
    <n v="8372"/>
    <s v="CA-2015-165393"/>
    <x v="422"/>
    <d v="2015-12-30T00:00:00"/>
    <s v="First Class"/>
    <s v="NC-18415"/>
    <s v="Nathan Cano"/>
    <x v="0"/>
    <x v="0"/>
    <s v="Fort Worth"/>
    <x v="5"/>
    <n v="76106"/>
    <x v="2"/>
    <s v="OFF-BI-10001658"/>
    <x v="1"/>
    <s v="Binders"/>
    <s v="GBC Standard Therm-A-Bind Covers"/>
    <n v="4.984"/>
    <n v="0.3"/>
    <n v="3.4887999999999999"/>
  </r>
  <r>
    <n v="8373"/>
    <s v="CA-2017-113726"/>
    <x v="390"/>
    <d v="2017-12-01T00:00:00"/>
    <s v="Standard Class"/>
    <s v="SC-20680"/>
    <s v="Steve Carroll"/>
    <x v="2"/>
    <x v="0"/>
    <s v="Seattle"/>
    <x v="4"/>
    <n v="98105"/>
    <x v="1"/>
    <s v="FUR-FU-10003535"/>
    <x v="0"/>
    <s v="Furnishings"/>
    <s v="Howard Miller Distant Time Traveler Alarm Clock"/>
    <n v="82.26"/>
    <n v="0.4"/>
    <n v="49.356000000000002"/>
  </r>
  <r>
    <n v="8374"/>
    <s v="CA-2017-152940"/>
    <x v="338"/>
    <d v="2017-11-13T00:00:00"/>
    <s v="First Class"/>
    <s v="RO-19780"/>
    <s v="Rose OBrian"/>
    <x v="0"/>
    <x v="0"/>
    <s v="San Francisco"/>
    <x v="1"/>
    <n v="94110"/>
    <x v="1"/>
    <s v="OFF-ST-10000352"/>
    <x v="1"/>
    <s v="Storage"/>
    <s v="Acco Perma 2700 Stacking Storage Drawers"/>
    <n v="29.74"/>
    <n v="0.5"/>
    <n v="14.87"/>
  </r>
  <r>
    <n v="8375"/>
    <s v="CA-2016-158701"/>
    <x v="956"/>
    <d v="2016-01-10T00:00:00"/>
    <s v="Standard Class"/>
    <s v="JL-15175"/>
    <s v="James Lanier"/>
    <x v="2"/>
    <x v="0"/>
    <s v="San Francisco"/>
    <x v="1"/>
    <n v="94110"/>
    <x v="1"/>
    <s v="OFF-AP-10004859"/>
    <x v="1"/>
    <s v="Appliances"/>
    <s v="Acco 6 Outlet Guardian Premium Surge Suppressor"/>
    <n v="87.36"/>
    <n v="0.4"/>
    <n v="52.415999999999997"/>
  </r>
  <r>
    <n v="8376"/>
    <s v="CA-2016-158701"/>
    <x v="956"/>
    <d v="2016-01-10T00:00:00"/>
    <s v="Standard Class"/>
    <s v="JL-15175"/>
    <s v="James Lanier"/>
    <x v="2"/>
    <x v="0"/>
    <s v="San Francisco"/>
    <x v="1"/>
    <n v="94110"/>
    <x v="1"/>
    <s v="OFF-BI-10001294"/>
    <x v="1"/>
    <s v="Binders"/>
    <s v="Fellowes Binding Cases"/>
    <n v="56.16"/>
    <n v="0.4"/>
    <n v="33.695999999999998"/>
  </r>
  <r>
    <n v="8377"/>
    <s v="CA-2018-156272"/>
    <x v="708"/>
    <d v="2018-03-27T00:00:00"/>
    <s v="Standard Class"/>
    <s v="PW-19030"/>
    <s v="Pauline Webber"/>
    <x v="1"/>
    <x v="0"/>
    <s v="Pompano Beach"/>
    <x v="2"/>
    <n v="33068"/>
    <x v="0"/>
    <s v="OFF-AP-10001242"/>
    <x v="1"/>
    <s v="Appliances"/>
    <s v="APC 7 Outlet Network SurgeArrest Surge Protector"/>
    <n v="64.384"/>
    <n v="0.25"/>
    <n v="48.287999999999997"/>
  </r>
  <r>
    <n v="8378"/>
    <s v="CA-2016-162964"/>
    <x v="768"/>
    <d v="2016-11-18T00:00:00"/>
    <s v="Standard Class"/>
    <s v="MF-18250"/>
    <s v="Monica Federle"/>
    <x v="1"/>
    <x v="0"/>
    <s v="Houston"/>
    <x v="5"/>
    <n v="77095"/>
    <x v="2"/>
    <s v="OFF-ST-10002344"/>
    <x v="1"/>
    <s v="Storage"/>
    <s v="Carina 42Hx23 3/4W Media Storage Unit"/>
    <n v="64.784000000000006"/>
    <n v="0.4"/>
    <n v="38.870400000000004"/>
  </r>
  <r>
    <n v="8379"/>
    <s v="CA-2016-162964"/>
    <x v="768"/>
    <d v="2016-11-18T00:00:00"/>
    <s v="Standard Class"/>
    <s v="MF-18250"/>
    <s v="Monica Federle"/>
    <x v="1"/>
    <x v="0"/>
    <s v="Houston"/>
    <x v="5"/>
    <n v="77095"/>
    <x v="2"/>
    <s v="OFF-PA-10003349"/>
    <x v="1"/>
    <s v="Paper"/>
    <s v="Xerox 1957"/>
    <n v="15.552"/>
    <n v="0.3"/>
    <n v="10.886399999999998"/>
  </r>
  <r>
    <n v="8380"/>
    <s v="CA-2016-162964"/>
    <x v="768"/>
    <d v="2016-11-18T00:00:00"/>
    <s v="Standard Class"/>
    <s v="MF-18250"/>
    <s v="Monica Federle"/>
    <x v="1"/>
    <x v="0"/>
    <s v="Houston"/>
    <x v="5"/>
    <n v="77095"/>
    <x v="2"/>
    <s v="OFF-EN-10003055"/>
    <x v="1"/>
    <s v="Envelopes"/>
    <s v="Blue String-Tie &amp; Button Interoffice Envelopes, 10 x 13"/>
    <n v="223.88800000000001"/>
    <n v="0.3"/>
    <n v="156.7216"/>
  </r>
  <r>
    <n v="8381"/>
    <s v="CA-2015-103527"/>
    <x v="340"/>
    <d v="2015-09-14T00:00:00"/>
    <s v="Second Class"/>
    <s v="CC-12220"/>
    <s v="Chris Cortes"/>
    <x v="0"/>
    <x v="0"/>
    <s v="Chicago"/>
    <x v="10"/>
    <n v="60653"/>
    <x v="2"/>
    <s v="OFF-PA-10001622"/>
    <x v="1"/>
    <s v="Paper"/>
    <s v="Ampad Poly Cover Wirebound Steno Book, 6 x 9 Assorted Colors, Gregg Ruled"/>
    <n v="10.896000000000001"/>
    <n v="0.3"/>
    <n v="7.6272000000000002"/>
  </r>
  <r>
    <n v="8382"/>
    <s v="CA-2017-134544"/>
    <x v="716"/>
    <d v="2017-03-19T00:00:00"/>
    <s v="Second Class"/>
    <s v="AC-10660"/>
    <s v="Anna Chung"/>
    <x v="0"/>
    <x v="0"/>
    <s v="San Francisco"/>
    <x v="1"/>
    <n v="94109"/>
    <x v="1"/>
    <s v="TEC-PH-10003800"/>
    <x v="2"/>
    <s v="Phones"/>
    <s v="i.Sound Portable Power - 8000 mAh"/>
    <n v="84.784000000000006"/>
    <n v="0.4"/>
    <n v="50.870400000000004"/>
  </r>
  <r>
    <n v="8383"/>
    <s v="CA-2017-163048"/>
    <x v="597"/>
    <d v="2017-02-15T00:00:00"/>
    <s v="Standard Class"/>
    <s v="MH-17440"/>
    <s v="Mark Haberlin"/>
    <x v="1"/>
    <x v="0"/>
    <s v="Houston"/>
    <x v="5"/>
    <n v="77036"/>
    <x v="2"/>
    <s v="FUR-CH-10001270"/>
    <x v="0"/>
    <s v="Chairs"/>
    <s v="Harbour Creations Steel Folding Chair"/>
    <n v="241.5"/>
    <n v="0.35"/>
    <n v="156.97499999999999"/>
  </r>
  <r>
    <n v="8384"/>
    <s v="CA-2017-145135"/>
    <x v="491"/>
    <d v="2017-11-28T00:00:00"/>
    <s v="First Class"/>
    <s v="CD-12790"/>
    <s v="Cynthia Delaney"/>
    <x v="2"/>
    <x v="0"/>
    <s v="Shelton"/>
    <x v="29"/>
    <n v="6484"/>
    <x v="3"/>
    <s v="TEC-AC-10003447"/>
    <x v="2"/>
    <s v="Accessories"/>
    <s v="Micropad Numeric Keypads"/>
    <n v="59.97"/>
    <n v="0.45"/>
    <n v="32.983499999999999"/>
  </r>
  <r>
    <n v="8385"/>
    <s v="CA-2017-145135"/>
    <x v="491"/>
    <d v="2017-11-28T00:00:00"/>
    <s v="First Class"/>
    <s v="CD-12790"/>
    <s v="Cynthia Delaney"/>
    <x v="2"/>
    <x v="0"/>
    <s v="Shelton"/>
    <x v="29"/>
    <n v="6484"/>
    <x v="3"/>
    <s v="OFF-PA-10004285"/>
    <x v="1"/>
    <s v="Paper"/>
    <s v="Xerox 1959"/>
    <n v="13.36"/>
    <n v="0.4"/>
    <n v="8.016"/>
  </r>
  <r>
    <n v="8386"/>
    <s v="CA-2018-137582"/>
    <x v="507"/>
    <d v="2018-09-08T00:00:00"/>
    <s v="Standard Class"/>
    <s v="CV-12805"/>
    <s v="Cynthia Voltz"/>
    <x v="1"/>
    <x v="0"/>
    <s v="Oakland"/>
    <x v="1"/>
    <n v="94601"/>
    <x v="1"/>
    <s v="OFF-BI-10001757"/>
    <x v="1"/>
    <s v="Binders"/>
    <s v="Pressboard Hanging Data Binders for Unburst Sheets"/>
    <n v="11.808"/>
    <n v="0.4"/>
    <n v="7.0847999999999995"/>
  </r>
  <r>
    <n v="8387"/>
    <s v="CA-2016-149601"/>
    <x v="71"/>
    <d v="2016-06-03T00:00:00"/>
    <s v="Standard Class"/>
    <s v="TB-21625"/>
    <s v="Trudy Brown"/>
    <x v="0"/>
    <x v="0"/>
    <s v="Manchester"/>
    <x v="29"/>
    <n v="6040"/>
    <x v="3"/>
    <s v="OFF-ST-10001558"/>
    <x v="1"/>
    <s v="Storage"/>
    <s v="Acco Perma 4000 Stacking Storage Drawers"/>
    <n v="16.239999999999998"/>
    <n v="0.5"/>
    <n v="8.1199999999999992"/>
  </r>
  <r>
    <n v="8388"/>
    <s v="CA-2016-149601"/>
    <x v="71"/>
    <d v="2016-06-03T00:00:00"/>
    <s v="Standard Class"/>
    <s v="TB-21625"/>
    <s v="Trudy Brown"/>
    <x v="0"/>
    <x v="0"/>
    <s v="Manchester"/>
    <x v="29"/>
    <n v="6040"/>
    <x v="3"/>
    <s v="OFF-ST-10001328"/>
    <x v="1"/>
    <s v="Storage"/>
    <s v="Personal Filing Tote with Lid, Black/Gray"/>
    <n v="77.55"/>
    <n v="0.5"/>
    <n v="38.774999999999999"/>
  </r>
  <r>
    <n v="8389"/>
    <s v="CA-2015-139423"/>
    <x v="301"/>
    <d v="2015-11-05T00:00:00"/>
    <s v="Standard Class"/>
    <s v="DG-13300"/>
    <s v="Deirdre Greer"/>
    <x v="1"/>
    <x v="0"/>
    <s v="Orange"/>
    <x v="30"/>
    <n v="7050"/>
    <x v="3"/>
    <s v="OFF-AP-10004708"/>
    <x v="1"/>
    <s v="Appliances"/>
    <s v="Fellowes Superior 10 Outlet Split Surge Protector"/>
    <n v="76.12"/>
    <n v="0.4"/>
    <n v="45.672000000000004"/>
  </r>
  <r>
    <n v="8390"/>
    <s v="CA-2017-102596"/>
    <x v="797"/>
    <d v="2017-12-30T00:00:00"/>
    <s v="First Class"/>
    <s v="RD-19810"/>
    <s v="Ross DeVincentis"/>
    <x v="2"/>
    <x v="0"/>
    <s v="Akron"/>
    <x v="24"/>
    <n v="44312"/>
    <x v="3"/>
    <s v="OFF-FA-10000621"/>
    <x v="1"/>
    <s v="Fasteners"/>
    <s v="OIC Colored Binder Clips, Assorted Sizes"/>
    <n v="17.184000000000001"/>
    <n v="0.4"/>
    <n v="10.3104"/>
  </r>
  <r>
    <n v="8391"/>
    <s v="CA-2018-153227"/>
    <x v="769"/>
    <d v="2018-12-06T00:00:00"/>
    <s v="First Class"/>
    <s v="CS-12250"/>
    <s v="Chris Selesnick"/>
    <x v="1"/>
    <x v="0"/>
    <s v="Los Angeles"/>
    <x v="1"/>
    <n v="90032"/>
    <x v="1"/>
    <s v="OFF-PA-10001838"/>
    <x v="1"/>
    <s v="Paper"/>
    <s v="Adams Telephone Message Book W/Dividers/Space For Phone Numbers, 5 1/4X8 1/2, 300/Messages"/>
    <n v="11.76"/>
    <n v="0.4"/>
    <n v="7.056"/>
  </r>
  <r>
    <n v="8392"/>
    <s v="CA-2018-110625"/>
    <x v="331"/>
    <d v="2018-12-30T00:00:00"/>
    <s v="Standard Class"/>
    <s v="JB-16045"/>
    <s v="Julia Barnett"/>
    <x v="2"/>
    <x v="0"/>
    <s v="Danbury"/>
    <x v="29"/>
    <n v="6810"/>
    <x v="3"/>
    <s v="FUR-FU-10001473"/>
    <x v="0"/>
    <s v="Furnishings"/>
    <s v="DAX Wood Document Frame"/>
    <n v="27.46"/>
    <n v="0.4"/>
    <n v="16.475999999999999"/>
  </r>
  <r>
    <n v="8393"/>
    <s v="CA-2017-142594"/>
    <x v="49"/>
    <d v="2017-12-06T00:00:00"/>
    <s v="Second Class"/>
    <s v="EJ-14155"/>
    <s v="Eva Jacobs"/>
    <x v="0"/>
    <x v="0"/>
    <s v="Franklin"/>
    <x v="31"/>
    <n v="2038"/>
    <x v="3"/>
    <s v="TEC-PH-10000193"/>
    <x v="2"/>
    <s v="Phones"/>
    <s v="Jensen SMPS-640 - speaker phone"/>
    <n v="137.94"/>
    <n v="0.4"/>
    <n v="82.763999999999996"/>
  </r>
  <r>
    <n v="8394"/>
    <s v="CA-2017-142594"/>
    <x v="49"/>
    <d v="2017-12-06T00:00:00"/>
    <s v="Second Class"/>
    <s v="EJ-14155"/>
    <s v="Eva Jacobs"/>
    <x v="0"/>
    <x v="0"/>
    <s v="Franklin"/>
    <x v="31"/>
    <n v="2038"/>
    <x v="3"/>
    <s v="FUR-FU-10002045"/>
    <x v="0"/>
    <s v="Furnishings"/>
    <s v="Executive Impressions 14"/>
    <n v="111.15"/>
    <n v="0.4"/>
    <n v="66.69"/>
  </r>
  <r>
    <n v="8395"/>
    <s v="CA-2017-142594"/>
    <x v="49"/>
    <d v="2017-12-06T00:00:00"/>
    <s v="Second Class"/>
    <s v="EJ-14155"/>
    <s v="Eva Jacobs"/>
    <x v="0"/>
    <x v="0"/>
    <s v="Franklin"/>
    <x v="31"/>
    <n v="2038"/>
    <x v="3"/>
    <s v="OFF-AP-10002945"/>
    <x v="1"/>
    <s v="Appliances"/>
    <s v="Honeywell Enviracaire Portable HEPA Air Cleaner for 17 x 22 Room"/>
    <n v="901.95"/>
    <n v="0.4"/>
    <n v="541.16999999999996"/>
  </r>
  <r>
    <n v="8396"/>
    <s v="CA-2017-142594"/>
    <x v="49"/>
    <d v="2017-12-06T00:00:00"/>
    <s v="Second Class"/>
    <s v="EJ-14155"/>
    <s v="Eva Jacobs"/>
    <x v="0"/>
    <x v="0"/>
    <s v="Franklin"/>
    <x v="31"/>
    <n v="2038"/>
    <x v="3"/>
    <s v="FUR-TA-10001095"/>
    <x v="0"/>
    <s v="Tables"/>
    <s v="Chromcraft Round Conference Tables"/>
    <n v="366.00900000000001"/>
    <n v="0.45"/>
    <n v="201.30495000000002"/>
  </r>
  <r>
    <n v="8397"/>
    <s v="CA-2015-152254"/>
    <x v="479"/>
    <d v="2015-06-30T00:00:00"/>
    <s v="Same Day"/>
    <s v="BD-11620"/>
    <s v="Brian DeCherney"/>
    <x v="0"/>
    <x v="0"/>
    <s v="Wilmington"/>
    <x v="3"/>
    <n v="28403"/>
    <x v="0"/>
    <s v="OFF-PA-10001144"/>
    <x v="1"/>
    <s v="Paper"/>
    <s v="Xerox 1913"/>
    <n v="310.68799999999999"/>
    <n v="0.25"/>
    <n v="233.01599999999999"/>
  </r>
  <r>
    <n v="8398"/>
    <s v="US-2015-120236"/>
    <x v="1010"/>
    <d v="2015-09-04T00:00:00"/>
    <s v="First Class"/>
    <s v="MR-17545"/>
    <s v="Mathew Reese"/>
    <x v="2"/>
    <x v="0"/>
    <s v="Houston"/>
    <x v="5"/>
    <n v="77095"/>
    <x v="2"/>
    <s v="OFF-BI-10004099"/>
    <x v="1"/>
    <s v="Binders"/>
    <s v="GBC VeloBinder Strips"/>
    <n v="7.68"/>
    <n v="0.3"/>
    <n v="5.3759999999999994"/>
  </r>
  <r>
    <n v="8399"/>
    <s v="CA-2018-120061"/>
    <x v="808"/>
    <d v="2018-11-07T00:00:00"/>
    <s v="Second Class"/>
    <s v="SR-20425"/>
    <s v="Sharelle Roach"/>
    <x v="2"/>
    <x v="0"/>
    <s v="Springfield"/>
    <x v="24"/>
    <n v="45503"/>
    <x v="3"/>
    <s v="FUR-CH-10001973"/>
    <x v="0"/>
    <s v="Chairs"/>
    <s v="Office Star Flex Back Scooter Chair with White Frame"/>
    <n v="155.37200000000001"/>
    <n v="0.45"/>
    <n v="85.454600000000013"/>
  </r>
  <r>
    <n v="8400"/>
    <s v="CA-2016-133837"/>
    <x v="657"/>
    <d v="2016-04-18T00:00:00"/>
    <s v="Standard Class"/>
    <s v="TH-21100"/>
    <s v="Thea Hendricks"/>
    <x v="0"/>
    <x v="0"/>
    <s v="Glendale"/>
    <x v="16"/>
    <n v="85301"/>
    <x v="1"/>
    <s v="OFF-ST-10000344"/>
    <x v="1"/>
    <s v="Storage"/>
    <s v="Neat Ideas Personal Hanging Folder Files, Black"/>
    <n v="10.744"/>
    <n v="0.5"/>
    <n v="5.3719999999999999"/>
  </r>
  <r>
    <n v="8401"/>
    <s v="CA-2016-110814"/>
    <x v="901"/>
    <d v="2016-12-09T00:00:00"/>
    <s v="Second Class"/>
    <s v="BD-11635"/>
    <s v="Brian Derr"/>
    <x v="0"/>
    <x v="0"/>
    <s v="New York City"/>
    <x v="15"/>
    <n v="10009"/>
    <x v="3"/>
    <s v="OFF-BI-10002026"/>
    <x v="1"/>
    <s v="Binders"/>
    <s v="Avery Arch Ring Binders"/>
    <n v="232.4"/>
    <n v="0.4"/>
    <n v="139.44"/>
  </r>
  <r>
    <n v="8402"/>
    <s v="CA-2016-110814"/>
    <x v="901"/>
    <d v="2016-12-09T00:00:00"/>
    <s v="Second Class"/>
    <s v="BD-11635"/>
    <s v="Brian Derr"/>
    <x v="0"/>
    <x v="0"/>
    <s v="New York City"/>
    <x v="15"/>
    <n v="10009"/>
    <x v="3"/>
    <s v="FUR-CH-10003535"/>
    <x v="0"/>
    <s v="Chairs"/>
    <s v="Global Armless Task Chair, Royal Blue"/>
    <n v="164.64599999999999"/>
    <n v="0.45"/>
    <n v="90.555300000000003"/>
  </r>
  <r>
    <n v="8403"/>
    <s v="CA-2016-110814"/>
    <x v="901"/>
    <d v="2016-12-09T00:00:00"/>
    <s v="Second Class"/>
    <s v="BD-11635"/>
    <s v="Brian Derr"/>
    <x v="0"/>
    <x v="0"/>
    <s v="New York City"/>
    <x v="15"/>
    <n v="10009"/>
    <x v="3"/>
    <s v="OFF-PA-10004156"/>
    <x v="1"/>
    <s v="Paper"/>
    <s v="Xerox 188"/>
    <n v="22.68"/>
    <n v="0.4"/>
    <n v="13.607999999999999"/>
  </r>
  <r>
    <n v="8404"/>
    <s v="CA-2017-154067"/>
    <x v="854"/>
    <d v="2017-02-07T00:00:00"/>
    <s v="Standard Class"/>
    <s v="SM-20950"/>
    <s v="Suzanne McNair"/>
    <x v="1"/>
    <x v="0"/>
    <s v="Los Angeles"/>
    <x v="1"/>
    <n v="90036"/>
    <x v="1"/>
    <s v="OFF-PA-10002254"/>
    <x v="1"/>
    <s v="Paper"/>
    <s v="Xerox 1883"/>
    <n v="105.52"/>
    <n v="0.4"/>
    <n v="63.311999999999998"/>
  </r>
  <r>
    <n v="8405"/>
    <s v="CA-2018-140480"/>
    <x v="141"/>
    <d v="2018-07-12T00:00:00"/>
    <s v="Standard Class"/>
    <s v="HE-14800"/>
    <s v="Harold Engle"/>
    <x v="1"/>
    <x v="0"/>
    <s v="Newark"/>
    <x v="13"/>
    <n v="19711"/>
    <x v="3"/>
    <s v="FUR-FU-10003247"/>
    <x v="0"/>
    <s v="Furnishings"/>
    <s v="36X48 HARDFLOOR CHAIRMAT"/>
    <n v="83.92"/>
    <n v="0.4"/>
    <n v="50.351999999999997"/>
  </r>
  <r>
    <n v="8406"/>
    <s v="CA-2018-140480"/>
    <x v="141"/>
    <d v="2018-07-12T00:00:00"/>
    <s v="Standard Class"/>
    <s v="HE-14800"/>
    <s v="Harold Engle"/>
    <x v="1"/>
    <x v="0"/>
    <s v="Newark"/>
    <x v="13"/>
    <n v="19711"/>
    <x v="3"/>
    <s v="TEC-AC-10002473"/>
    <x v="2"/>
    <s v="Accessories"/>
    <s v="Maxell 4.7GB DVD-R"/>
    <n v="141.9"/>
    <n v="0.45"/>
    <n v="78.045000000000016"/>
  </r>
  <r>
    <n v="8407"/>
    <s v="CA-2018-140480"/>
    <x v="141"/>
    <d v="2018-07-12T00:00:00"/>
    <s v="Standard Class"/>
    <s v="HE-14800"/>
    <s v="Harold Engle"/>
    <x v="1"/>
    <x v="0"/>
    <s v="Newark"/>
    <x v="13"/>
    <n v="19711"/>
    <x v="3"/>
    <s v="FUR-FU-10001057"/>
    <x v="0"/>
    <s v="Furnishings"/>
    <s v="Tensor Track Tree Floor Lamp"/>
    <n v="39.979999999999997"/>
    <n v="0.4"/>
    <n v="23.987999999999996"/>
  </r>
  <r>
    <n v="8408"/>
    <s v="CA-2018-140480"/>
    <x v="141"/>
    <d v="2018-07-12T00:00:00"/>
    <s v="Standard Class"/>
    <s v="HE-14800"/>
    <s v="Harold Engle"/>
    <x v="1"/>
    <x v="0"/>
    <s v="Newark"/>
    <x v="13"/>
    <n v="19711"/>
    <x v="3"/>
    <s v="OFF-AR-10001419"/>
    <x v="1"/>
    <s v="Art"/>
    <s v="Newell 325"/>
    <n v="28.91"/>
    <n v="0.45"/>
    <n v="15.900500000000001"/>
  </r>
  <r>
    <n v="8409"/>
    <s v="CA-2018-140480"/>
    <x v="141"/>
    <d v="2018-07-12T00:00:00"/>
    <s v="Standard Class"/>
    <s v="HE-14800"/>
    <s v="Harold Engle"/>
    <x v="1"/>
    <x v="0"/>
    <s v="Newark"/>
    <x v="13"/>
    <n v="19711"/>
    <x v="3"/>
    <s v="OFF-AR-10004010"/>
    <x v="1"/>
    <s v="Art"/>
    <s v="Hunt Boston Vacuum Mount KS Pencil Sharpener"/>
    <n v="174.95"/>
    <n v="0.45"/>
    <n v="96.222499999999997"/>
  </r>
  <r>
    <n v="8410"/>
    <s v="CA-2016-134082"/>
    <x v="555"/>
    <d v="2016-12-17T00:00:00"/>
    <s v="Standard Class"/>
    <s v="JK-15640"/>
    <s v="Jim Kriz"/>
    <x v="2"/>
    <x v="0"/>
    <s v="San Bernardino"/>
    <x v="1"/>
    <n v="92404"/>
    <x v="1"/>
    <s v="OFF-BI-10004230"/>
    <x v="1"/>
    <s v="Binders"/>
    <s v="GBC Recycled Grain Textured Covers"/>
    <n v="110.52800000000001"/>
    <n v="0.4"/>
    <n v="66.316800000000001"/>
  </r>
  <r>
    <n v="8411"/>
    <s v="CA-2017-130820"/>
    <x v="625"/>
    <d v="2017-11-15T00:00:00"/>
    <s v="Same Day"/>
    <s v="ON-18715"/>
    <s v="Odella Nelson"/>
    <x v="1"/>
    <x v="0"/>
    <s v="Burlington"/>
    <x v="3"/>
    <n v="27217"/>
    <x v="0"/>
    <s v="FUR-TA-10001768"/>
    <x v="0"/>
    <s v="Tables"/>
    <s v="Hon Racetrack Conference Tables"/>
    <n v="630.024"/>
    <n v="0.3"/>
    <n v="441.01679999999999"/>
  </r>
  <r>
    <n v="8412"/>
    <s v="CA-2017-159765"/>
    <x v="195"/>
    <d v="2017-05-12T00:00:00"/>
    <s v="Second Class"/>
    <s v="TH-21100"/>
    <s v="Thea Hendricks"/>
    <x v="0"/>
    <x v="0"/>
    <s v="Salem"/>
    <x v="17"/>
    <n v="24153"/>
    <x v="0"/>
    <s v="OFF-AR-10003514"/>
    <x v="1"/>
    <s v="Art"/>
    <s v="4009 Highlighters by Sanford"/>
    <n v="27.86"/>
    <n v="0.3"/>
    <n v="19.501999999999999"/>
  </r>
  <r>
    <n v="8413"/>
    <s v="CA-2018-132290"/>
    <x v="434"/>
    <d v="2018-03-14T00:00:00"/>
    <s v="Standard Class"/>
    <s v="MD-17350"/>
    <s v="Maribeth Dona"/>
    <x v="0"/>
    <x v="0"/>
    <s v="Dallas"/>
    <x v="5"/>
    <n v="75217"/>
    <x v="2"/>
    <s v="FUR-TA-10002228"/>
    <x v="0"/>
    <s v="Tables"/>
    <s v="Bevis Traditional Conference Table Top, Plinth Base"/>
    <n v="933.40800000000002"/>
    <n v="0.35"/>
    <n v="606.71519999999998"/>
  </r>
  <r>
    <n v="8414"/>
    <s v="CA-2017-147109"/>
    <x v="907"/>
    <d v="2017-12-21T00:00:00"/>
    <s v="Standard Class"/>
    <s v="AH-10075"/>
    <s v="Adam Hart"/>
    <x v="1"/>
    <x v="0"/>
    <s v="Arlington"/>
    <x v="5"/>
    <n v="76017"/>
    <x v="2"/>
    <s v="OFF-PA-10001972"/>
    <x v="1"/>
    <s v="Paper"/>
    <s v="Xerox 214"/>
    <n v="51.84"/>
    <n v="0.3"/>
    <n v="36.287999999999997"/>
  </r>
  <r>
    <n v="8415"/>
    <s v="CA-2017-147109"/>
    <x v="907"/>
    <d v="2017-12-21T00:00:00"/>
    <s v="Standard Class"/>
    <s v="AH-10075"/>
    <s v="Adam Hart"/>
    <x v="1"/>
    <x v="0"/>
    <s v="Arlington"/>
    <x v="5"/>
    <n v="76017"/>
    <x v="2"/>
    <s v="TEC-AC-10002942"/>
    <x v="2"/>
    <s v="Accessories"/>
    <s v="WD My Passport Ultra 1TB Portable External Hard Drive"/>
    <n v="165.6"/>
    <n v="0.35"/>
    <n v="107.64"/>
  </r>
  <r>
    <n v="8416"/>
    <s v="CA-2018-107265"/>
    <x v="1191"/>
    <d v="2018-04-12T00:00:00"/>
    <s v="Standard Class"/>
    <s v="ML-17755"/>
    <s v="Max Ludwig"/>
    <x v="2"/>
    <x v="0"/>
    <s v="Marion"/>
    <x v="23"/>
    <n v="52302"/>
    <x v="2"/>
    <s v="OFF-PA-10000474"/>
    <x v="1"/>
    <s v="Paper"/>
    <s v="Easy-staple paper"/>
    <n v="106.32"/>
    <n v="0.3"/>
    <n v="74.423999999999992"/>
  </r>
  <r>
    <n v="8417"/>
    <s v="CA-2018-118199"/>
    <x v="1188"/>
    <d v="2018-05-11T00:00:00"/>
    <s v="First Class"/>
    <s v="LB-16795"/>
    <s v="Laurel Beltran"/>
    <x v="2"/>
    <x v="0"/>
    <s v="Seattle"/>
    <x v="4"/>
    <n v="98105"/>
    <x v="1"/>
    <s v="OFF-BI-10004330"/>
    <x v="1"/>
    <s v="Binders"/>
    <s v="GBC Velobind Prepunched Cover Sets, Regency Series"/>
    <n v="147.91999999999999"/>
    <n v="0.4"/>
    <n v="88.751999999999995"/>
  </r>
  <r>
    <n v="8418"/>
    <s v="CA-2018-118199"/>
    <x v="1188"/>
    <d v="2018-05-11T00:00:00"/>
    <s v="First Class"/>
    <s v="LB-16795"/>
    <s v="Laurel Beltran"/>
    <x v="2"/>
    <x v="0"/>
    <s v="Seattle"/>
    <x v="4"/>
    <n v="98105"/>
    <x v="1"/>
    <s v="OFF-ST-10000604"/>
    <x v="1"/>
    <s v="Storage"/>
    <s v="Home/Office Personal File Carts"/>
    <n v="104.28"/>
    <n v="0.5"/>
    <n v="52.14"/>
  </r>
  <r>
    <n v="8419"/>
    <s v="CA-2018-118199"/>
    <x v="1188"/>
    <d v="2018-05-11T00:00:00"/>
    <s v="First Class"/>
    <s v="LB-16795"/>
    <s v="Laurel Beltran"/>
    <x v="2"/>
    <x v="0"/>
    <s v="Seattle"/>
    <x v="4"/>
    <n v="98105"/>
    <x v="1"/>
    <s v="FUR-TA-10004154"/>
    <x v="0"/>
    <s v="Tables"/>
    <s v="Riverside Furniture Oval Coffee Table, Oval End Table, End Table with Drawer"/>
    <n v="286.85000000000002"/>
    <n v="0.45"/>
    <n v="157.76750000000001"/>
  </r>
  <r>
    <n v="8420"/>
    <s v="CA-2018-118199"/>
    <x v="1188"/>
    <d v="2018-05-11T00:00:00"/>
    <s v="First Class"/>
    <s v="LB-16795"/>
    <s v="Laurel Beltran"/>
    <x v="2"/>
    <x v="0"/>
    <s v="Seattle"/>
    <x v="4"/>
    <n v="98105"/>
    <x v="1"/>
    <s v="OFF-ST-10000636"/>
    <x v="1"/>
    <s v="Storage"/>
    <s v="Rogers Profile Extra Capacity Storage Tub"/>
    <n v="66.959999999999994"/>
    <n v="0.5"/>
    <n v="33.479999999999997"/>
  </r>
  <r>
    <n v="8421"/>
    <s v="CA-2018-118199"/>
    <x v="1188"/>
    <d v="2018-05-11T00:00:00"/>
    <s v="First Class"/>
    <s v="LB-16795"/>
    <s v="Laurel Beltran"/>
    <x v="2"/>
    <x v="0"/>
    <s v="Seattle"/>
    <x v="4"/>
    <n v="98105"/>
    <x v="1"/>
    <s v="TEC-AC-10004171"/>
    <x v="2"/>
    <s v="Accessories"/>
    <s v="Razer Kraken 7.1 Surround Sound Over Ear USB Gaming Headset"/>
    <n v="199.98"/>
    <n v="0.45"/>
    <n v="109.989"/>
  </r>
  <r>
    <n v="8422"/>
    <s v="CA-2018-150091"/>
    <x v="386"/>
    <d v="2018-10-16T00:00:00"/>
    <s v="Standard Class"/>
    <s v="NP-18670"/>
    <s v="Nora Paige"/>
    <x v="0"/>
    <x v="0"/>
    <s v="Lakewood"/>
    <x v="30"/>
    <n v="8701"/>
    <x v="3"/>
    <s v="TEC-AC-10002167"/>
    <x v="2"/>
    <s v="Accessories"/>
    <s v="Imation 8gb Micro Traveldrive Usb 2.0 Flash Drive"/>
    <n v="45"/>
    <n v="0.45"/>
    <n v="24.750000000000004"/>
  </r>
  <r>
    <n v="8423"/>
    <s v="CA-2018-150091"/>
    <x v="386"/>
    <d v="2018-10-16T00:00:00"/>
    <s v="Standard Class"/>
    <s v="NP-18670"/>
    <s v="Nora Paige"/>
    <x v="0"/>
    <x v="0"/>
    <s v="Lakewood"/>
    <x v="30"/>
    <n v="8701"/>
    <x v="3"/>
    <s v="OFF-FA-10000621"/>
    <x v="1"/>
    <s v="Fasteners"/>
    <s v="OIC Colored Binder Clips, Assorted Sizes"/>
    <n v="17.899999999999999"/>
    <n v="0.4"/>
    <n v="10.739999999999998"/>
  </r>
  <r>
    <n v="8424"/>
    <s v="CA-2018-150091"/>
    <x v="386"/>
    <d v="2018-10-16T00:00:00"/>
    <s v="Standard Class"/>
    <s v="NP-18670"/>
    <s v="Nora Paige"/>
    <x v="0"/>
    <x v="0"/>
    <s v="Lakewood"/>
    <x v="30"/>
    <n v="8701"/>
    <x v="3"/>
    <s v="FUR-FU-10004053"/>
    <x v="0"/>
    <s v="Furnishings"/>
    <s v="DAX Two-Tone Silver Metal Document Frame"/>
    <n v="40.479999999999997"/>
    <n v="0.4"/>
    <n v="24.287999999999997"/>
  </r>
  <r>
    <n v="8425"/>
    <s v="CA-2018-150091"/>
    <x v="386"/>
    <d v="2018-10-16T00:00:00"/>
    <s v="Standard Class"/>
    <s v="NP-18670"/>
    <s v="Nora Paige"/>
    <x v="0"/>
    <x v="0"/>
    <s v="Lakewood"/>
    <x v="30"/>
    <n v="8701"/>
    <x v="3"/>
    <s v="FUR-BO-10003404"/>
    <x v="0"/>
    <s v="Bookcases"/>
    <s v="Global Adaptabilites Bookcase, Cherry/Storm Gray Finish"/>
    <n v="2154.9"/>
    <n v="0.5"/>
    <n v="1077.45"/>
  </r>
  <r>
    <n v="8426"/>
    <s v="CA-2017-137652"/>
    <x v="770"/>
    <d v="2017-08-30T00:00:00"/>
    <s v="First Class"/>
    <s v="EB-13750"/>
    <s v="Edward Becker"/>
    <x v="1"/>
    <x v="0"/>
    <s v="Cincinnati"/>
    <x v="24"/>
    <n v="45231"/>
    <x v="3"/>
    <s v="OFF-BI-10004099"/>
    <x v="1"/>
    <s v="Binders"/>
    <s v="GBC VeloBinder Strips"/>
    <n v="18.431999999999999"/>
    <n v="0.4"/>
    <n v="11.059199999999999"/>
  </r>
  <r>
    <n v="8427"/>
    <s v="CA-2016-128356"/>
    <x v="653"/>
    <d v="2016-10-07T00:00:00"/>
    <s v="Standard Class"/>
    <s v="RP-19390"/>
    <s v="Resi Pölking"/>
    <x v="0"/>
    <x v="0"/>
    <s v="Thornton"/>
    <x v="22"/>
    <n v="80229"/>
    <x v="1"/>
    <s v="OFF-SU-10004290"/>
    <x v="1"/>
    <s v="Supplies"/>
    <s v="Acme Design Line 8 Stainless Steel Bent Scissors w/Champagne Handles, 3-1/8 Cut"/>
    <n v="10.944000000000001"/>
    <n v="0.45"/>
    <n v="6.0192000000000005"/>
  </r>
  <r>
    <n v="8428"/>
    <s v="CA-2018-167017"/>
    <x v="51"/>
    <d v="2018-11-25T00:00:00"/>
    <s v="First Class"/>
    <s v="DC-12850"/>
    <s v="Dan Campbell"/>
    <x v="0"/>
    <x v="0"/>
    <s v="Roseville"/>
    <x v="12"/>
    <n v="48066"/>
    <x v="2"/>
    <s v="OFF-SU-10001935"/>
    <x v="1"/>
    <s v="Supplies"/>
    <s v="Staple remover"/>
    <n v="4.3600000000000003"/>
    <n v="0.35"/>
    <n v="2.8340000000000005"/>
  </r>
  <r>
    <n v="8429"/>
    <s v="US-2018-132220"/>
    <x v="105"/>
    <d v="2018-11-16T00:00:00"/>
    <s v="Standard Class"/>
    <s v="DJ-13510"/>
    <s v="Don Jones"/>
    <x v="1"/>
    <x v="0"/>
    <s v="Tempe"/>
    <x v="16"/>
    <n v="85281"/>
    <x v="1"/>
    <s v="TEC-AC-10004227"/>
    <x v="2"/>
    <s v="Accessories"/>
    <s v="SanDisk Ultra 16 GB MicroSDHC Class 10 Memory Card"/>
    <n v="62.351999999999997"/>
    <n v="0.45"/>
    <n v="34.293599999999998"/>
  </r>
  <r>
    <n v="8430"/>
    <s v="CA-2017-118129"/>
    <x v="1054"/>
    <d v="2017-12-21T00:00:00"/>
    <s v="Second Class"/>
    <s v="CL-12565"/>
    <s v="Clay Ludtke"/>
    <x v="0"/>
    <x v="0"/>
    <s v="Reading"/>
    <x v="9"/>
    <n v="19601"/>
    <x v="3"/>
    <s v="FUR-FU-10004904"/>
    <x v="0"/>
    <s v="Furnishings"/>
    <s v="Eldon L Workstation Diamond Chairmat"/>
    <n v="303.92"/>
    <n v="0.4"/>
    <n v="182.352"/>
  </r>
  <r>
    <n v="8431"/>
    <s v="US-2015-113124"/>
    <x v="809"/>
    <d v="2015-04-05T00:00:00"/>
    <s v="Standard Class"/>
    <s v="NC-18340"/>
    <s v="Nat Carroll"/>
    <x v="0"/>
    <x v="0"/>
    <s v="Apple Valley"/>
    <x v="11"/>
    <n v="55124"/>
    <x v="2"/>
    <s v="OFF-ST-10001511"/>
    <x v="1"/>
    <s v="Storage"/>
    <s v="Space Solutions Commercial Steel Shelving"/>
    <n v="129.30000000000001"/>
    <n v="0.4"/>
    <n v="77.58"/>
  </r>
  <r>
    <n v="8432"/>
    <s v="CA-2018-155621"/>
    <x v="1183"/>
    <d v="2018-11-13T00:00:00"/>
    <s v="Standard Class"/>
    <s v="KN-16450"/>
    <s v="Kean Nguyen"/>
    <x v="1"/>
    <x v="0"/>
    <s v="Baltimore"/>
    <x v="39"/>
    <n v="21215"/>
    <x v="3"/>
    <s v="FUR-FU-10003535"/>
    <x v="0"/>
    <s v="Furnishings"/>
    <s v="Howard Miller Distant Time Traveler Alarm Clock"/>
    <n v="274.2"/>
    <n v="0.4"/>
    <n v="164.51999999999998"/>
  </r>
  <r>
    <n v="8433"/>
    <s v="US-2015-127635"/>
    <x v="80"/>
    <d v="2015-09-18T00:00:00"/>
    <s v="Second Class"/>
    <s v="SC-20260"/>
    <s v="Scott Cohen"/>
    <x v="1"/>
    <x v="0"/>
    <s v="Corpus Christi"/>
    <x v="5"/>
    <n v="78415"/>
    <x v="2"/>
    <s v="OFF-FA-10000053"/>
    <x v="1"/>
    <s v="Fasteners"/>
    <s v="Revere Boxed Rubber Bands by Revere"/>
    <n v="6.048"/>
    <n v="0.3"/>
    <n v="4.2336"/>
  </r>
  <r>
    <n v="8434"/>
    <s v="US-2015-127635"/>
    <x v="80"/>
    <d v="2015-09-18T00:00:00"/>
    <s v="Second Class"/>
    <s v="SC-20260"/>
    <s v="Scott Cohen"/>
    <x v="1"/>
    <x v="0"/>
    <s v="Corpus Christi"/>
    <x v="5"/>
    <n v="78415"/>
    <x v="2"/>
    <s v="OFF-PA-10004610"/>
    <x v="1"/>
    <s v="Paper"/>
    <s v="Xerox 1900"/>
    <n v="6.8479999999999999"/>
    <n v="0.3"/>
    <n v="4.7935999999999996"/>
  </r>
  <r>
    <n v="8435"/>
    <s v="US-2015-127635"/>
    <x v="80"/>
    <d v="2015-09-18T00:00:00"/>
    <s v="Second Class"/>
    <s v="SC-20260"/>
    <s v="Scott Cohen"/>
    <x v="1"/>
    <x v="0"/>
    <s v="Corpus Christi"/>
    <x v="5"/>
    <n v="78415"/>
    <x v="2"/>
    <s v="FUR-FU-10000550"/>
    <x v="0"/>
    <s v="Furnishings"/>
    <s v="Stacking Trays by OIC"/>
    <n v="9.9600000000000009"/>
    <n v="0.3"/>
    <n v="6.9720000000000004"/>
  </r>
  <r>
    <n v="8436"/>
    <s v="US-2015-127635"/>
    <x v="80"/>
    <d v="2015-09-18T00:00:00"/>
    <s v="Second Class"/>
    <s v="SC-20260"/>
    <s v="Scott Cohen"/>
    <x v="1"/>
    <x v="0"/>
    <s v="Corpus Christi"/>
    <x v="5"/>
    <n v="78415"/>
    <x v="2"/>
    <s v="OFF-BI-10001721"/>
    <x v="1"/>
    <s v="Binders"/>
    <s v="Trimflex Flexible Post Binders"/>
    <n v="8.5519999999999996"/>
    <n v="0.3"/>
    <n v="5.9863999999999997"/>
  </r>
  <r>
    <n v="8437"/>
    <s v="CA-2016-151470"/>
    <x v="1181"/>
    <d v="2016-09-26T00:00:00"/>
    <s v="Standard Class"/>
    <s v="AM-10705"/>
    <s v="Anne McFarland"/>
    <x v="0"/>
    <x v="0"/>
    <s v="Las Vegas"/>
    <x v="33"/>
    <n v="89115"/>
    <x v="1"/>
    <s v="OFF-BI-10004040"/>
    <x v="1"/>
    <s v="Binders"/>
    <s v="Wilson Jones Impact Binders"/>
    <n v="45.584000000000003"/>
    <n v="0.4"/>
    <n v="27.3504"/>
  </r>
  <r>
    <n v="8438"/>
    <s v="CA-2016-112823"/>
    <x v="895"/>
    <d v="2016-12-16T00:00:00"/>
    <s v="Standard Class"/>
    <s v="RA-19945"/>
    <s v="Ryan Akin"/>
    <x v="0"/>
    <x v="0"/>
    <s v="Cleveland"/>
    <x v="24"/>
    <n v="44105"/>
    <x v="3"/>
    <s v="TEC-AC-10002550"/>
    <x v="2"/>
    <s v="Accessories"/>
    <s v="Maxell 4.7GB DVD-RW 3/Pack"/>
    <n v="25.488"/>
    <n v="0.45"/>
    <n v="14.018400000000002"/>
  </r>
  <r>
    <n v="8439"/>
    <s v="CA-2015-108861"/>
    <x v="1061"/>
    <d v="2015-06-01T00:00:00"/>
    <s v="Standard Class"/>
    <s v="MM-17260"/>
    <s v="Magdelene Morse"/>
    <x v="0"/>
    <x v="0"/>
    <s v="Seattle"/>
    <x v="4"/>
    <n v="98105"/>
    <x v="1"/>
    <s v="OFF-BI-10003876"/>
    <x v="1"/>
    <s v="Binders"/>
    <s v="Green Canvas Binder for 8-1/2 x 14 Sheets"/>
    <n v="136.96"/>
    <n v="0.4"/>
    <n v="82.176000000000002"/>
  </r>
  <r>
    <n v="8440"/>
    <s v="CA-2018-114370"/>
    <x v="1192"/>
    <d v="2018-03-17T00:00:00"/>
    <s v="Second Class"/>
    <s v="BN-11470"/>
    <s v="Brad Norvell"/>
    <x v="1"/>
    <x v="0"/>
    <s v="Chicago"/>
    <x v="10"/>
    <n v="60623"/>
    <x v="2"/>
    <s v="TEC-PH-10000213"/>
    <x v="2"/>
    <s v="Phones"/>
    <s v="Seidio BD2-HK3IPH5-BK DILEX Case and Holster Combo for Apple iPhone 5/5s - Black"/>
    <n v="49.616"/>
    <n v="0.3"/>
    <n v="34.731199999999994"/>
  </r>
  <r>
    <n v="8441"/>
    <s v="CA-2017-158302"/>
    <x v="16"/>
    <d v="2017-12-12T00:00:00"/>
    <s v="Second Class"/>
    <s v="JB-16045"/>
    <s v="Julia Barnett"/>
    <x v="2"/>
    <x v="0"/>
    <s v="Columbus"/>
    <x v="24"/>
    <n v="43229"/>
    <x v="3"/>
    <s v="OFF-PA-10002615"/>
    <x v="1"/>
    <s v="Paper"/>
    <s v="Ampad Gold Fibre Wirebound Steno Books, 6 x 9, Gregg Ruled"/>
    <n v="10.584"/>
    <n v="0.4"/>
    <n v="6.3503999999999996"/>
  </r>
  <r>
    <n v="8442"/>
    <s v="CA-2018-145779"/>
    <x v="636"/>
    <d v="2018-05-10T00:00:00"/>
    <s v="Standard Class"/>
    <s v="DB-13615"/>
    <s v="Doug Bickford"/>
    <x v="0"/>
    <x v="0"/>
    <s v="Tucson"/>
    <x v="16"/>
    <n v="85705"/>
    <x v="1"/>
    <s v="OFF-PA-10002254"/>
    <x v="1"/>
    <s v="Paper"/>
    <s v="Xerox 1883"/>
    <n v="84.415999999999997"/>
    <n v="0.4"/>
    <n v="50.6496"/>
  </r>
  <r>
    <n v="8443"/>
    <s v="US-2017-155173"/>
    <x v="1193"/>
    <d v="2017-03-10T00:00:00"/>
    <s v="Standard Class"/>
    <s v="JB-16045"/>
    <s v="Julia Barnett"/>
    <x v="2"/>
    <x v="0"/>
    <s v="Philadelphia"/>
    <x v="9"/>
    <n v="19120"/>
    <x v="3"/>
    <s v="TEC-PH-10004586"/>
    <x v="2"/>
    <s v="Phones"/>
    <s v="Wilson SignalBoost 841262 DB PRO Amplifier Kit"/>
    <n v="431.94"/>
    <n v="0.4"/>
    <n v="259.16399999999999"/>
  </r>
  <r>
    <n v="8444"/>
    <s v="US-2017-155173"/>
    <x v="1193"/>
    <d v="2017-03-10T00:00:00"/>
    <s v="Standard Class"/>
    <s v="JB-16045"/>
    <s v="Julia Barnett"/>
    <x v="2"/>
    <x v="0"/>
    <s v="Philadelphia"/>
    <x v="9"/>
    <n v="19120"/>
    <x v="3"/>
    <s v="OFF-BI-10002982"/>
    <x v="1"/>
    <s v="Binders"/>
    <s v="Avery Self-Adhesive Photo Pockets for Polaroid Photos"/>
    <n v="2.0430000000000001"/>
    <n v="0.4"/>
    <n v="1.2258"/>
  </r>
  <r>
    <n v="8445"/>
    <s v="US-2017-155173"/>
    <x v="1193"/>
    <d v="2017-03-10T00:00:00"/>
    <s v="Standard Class"/>
    <s v="JB-16045"/>
    <s v="Julia Barnett"/>
    <x v="2"/>
    <x v="0"/>
    <s v="Philadelphia"/>
    <x v="9"/>
    <n v="19120"/>
    <x v="3"/>
    <s v="TEC-PH-10002538"/>
    <x v="2"/>
    <s v="Phones"/>
    <s v="Grandstream GXP1160 VoIP phone"/>
    <n v="68.238"/>
    <n v="0.4"/>
    <n v="40.942799999999998"/>
  </r>
  <r>
    <n v="8446"/>
    <s v="CA-2018-125451"/>
    <x v="436"/>
    <d v="2018-10-24T00:00:00"/>
    <s v="First Class"/>
    <s v="AH-10075"/>
    <s v="Adam Hart"/>
    <x v="1"/>
    <x v="0"/>
    <s v="Cranston"/>
    <x v="34"/>
    <n v="2920"/>
    <x v="3"/>
    <s v="FUR-TA-10001039"/>
    <x v="0"/>
    <s v="Tables"/>
    <s v="KI Adjustable-Height Table"/>
    <n v="240.744"/>
    <n v="0.45"/>
    <n v="132.4092"/>
  </r>
  <r>
    <n v="8447"/>
    <s v="CA-2018-125451"/>
    <x v="436"/>
    <d v="2018-10-24T00:00:00"/>
    <s v="First Class"/>
    <s v="AH-10075"/>
    <s v="Adam Hart"/>
    <x v="1"/>
    <x v="0"/>
    <s v="Cranston"/>
    <x v="34"/>
    <n v="2920"/>
    <x v="3"/>
    <s v="FUR-FU-10004963"/>
    <x v="0"/>
    <s v="Furnishings"/>
    <s v="Eldon 400 Class Desk Accessories, Black Carbon"/>
    <n v="35"/>
    <n v="0.4"/>
    <n v="21"/>
  </r>
  <r>
    <n v="8448"/>
    <s v="CA-2018-125451"/>
    <x v="436"/>
    <d v="2018-10-24T00:00:00"/>
    <s v="First Class"/>
    <s v="AH-10075"/>
    <s v="Adam Hart"/>
    <x v="1"/>
    <x v="0"/>
    <s v="Cranston"/>
    <x v="34"/>
    <n v="2920"/>
    <x v="3"/>
    <s v="FUR-FU-10000277"/>
    <x v="0"/>
    <s v="Furnishings"/>
    <s v="Deflect-o DuraMat Antistatic Studded Beveled Mat for Medium Pile Carpeting"/>
    <n v="210.68"/>
    <n v="0.4"/>
    <n v="126.408"/>
  </r>
  <r>
    <n v="8449"/>
    <s v="CA-2018-125451"/>
    <x v="436"/>
    <d v="2018-10-24T00:00:00"/>
    <s v="First Class"/>
    <s v="AH-10075"/>
    <s v="Adam Hart"/>
    <x v="1"/>
    <x v="0"/>
    <s v="Cranston"/>
    <x v="34"/>
    <n v="2920"/>
    <x v="3"/>
    <s v="FUR-TA-10004915"/>
    <x v="0"/>
    <s v="Tables"/>
    <s v="Office Impressions End Table, 20-1/2H x 24W x 20D"/>
    <n v="637.89599999999996"/>
    <n v="0.45"/>
    <n v="350.84280000000001"/>
  </r>
  <r>
    <n v="8450"/>
    <s v="CA-2018-125451"/>
    <x v="436"/>
    <d v="2018-10-24T00:00:00"/>
    <s v="First Class"/>
    <s v="AH-10075"/>
    <s v="Adam Hart"/>
    <x v="1"/>
    <x v="0"/>
    <s v="Cranston"/>
    <x v="34"/>
    <n v="2920"/>
    <x v="3"/>
    <s v="OFF-PA-10003724"/>
    <x v="1"/>
    <s v="Paper"/>
    <s v="Wirebound Message Book, 4 per Page"/>
    <n v="43.44"/>
    <n v="0.4"/>
    <n v="26.063999999999997"/>
  </r>
  <r>
    <n v="8451"/>
    <s v="CA-2018-125451"/>
    <x v="436"/>
    <d v="2018-10-24T00:00:00"/>
    <s v="First Class"/>
    <s v="AH-10075"/>
    <s v="Adam Hart"/>
    <x v="1"/>
    <x v="0"/>
    <s v="Cranston"/>
    <x v="34"/>
    <n v="2920"/>
    <x v="3"/>
    <s v="OFF-AP-10002906"/>
    <x v="1"/>
    <s v="Appliances"/>
    <s v="Hoover Replacement Belt for Commercial Guardsman Heavy-Duty Upright Vacuum"/>
    <n v="2.2200000000000002"/>
    <n v="0.4"/>
    <n v="1.3320000000000001"/>
  </r>
  <r>
    <n v="8452"/>
    <s v="CA-2015-131387"/>
    <x v="582"/>
    <d v="2015-04-30T00:00:00"/>
    <s v="First Class"/>
    <s v="AI-10855"/>
    <s v="Arianne Irving"/>
    <x v="0"/>
    <x v="0"/>
    <s v="San Francisco"/>
    <x v="1"/>
    <n v="94122"/>
    <x v="1"/>
    <s v="TEC-PH-10001459"/>
    <x v="2"/>
    <s v="Phones"/>
    <s v="Samsung Galaxy Mega 6.3"/>
    <n v="1679.96"/>
    <n v="0.4"/>
    <n v="1007.976"/>
  </r>
  <r>
    <n v="8453"/>
    <s v="CA-2017-125087"/>
    <x v="724"/>
    <d v="2017-04-23T00:00:00"/>
    <s v="Standard Class"/>
    <s v="TH-21115"/>
    <s v="Thea Hudgings"/>
    <x v="1"/>
    <x v="0"/>
    <s v="Houston"/>
    <x v="5"/>
    <n v="77070"/>
    <x v="2"/>
    <s v="FUR-CH-10002880"/>
    <x v="0"/>
    <s v="Chairs"/>
    <s v="Global High-Back Leather Tilter, Burgundy"/>
    <n v="344.37200000000001"/>
    <n v="0.35"/>
    <n v="223.84180000000001"/>
  </r>
  <r>
    <n v="8454"/>
    <s v="CA-2017-125087"/>
    <x v="724"/>
    <d v="2017-04-23T00:00:00"/>
    <s v="Standard Class"/>
    <s v="TH-21115"/>
    <s v="Thea Hudgings"/>
    <x v="1"/>
    <x v="0"/>
    <s v="Houston"/>
    <x v="5"/>
    <n v="77070"/>
    <x v="2"/>
    <s v="OFF-ST-10001780"/>
    <x v="1"/>
    <s v="Storage"/>
    <s v="Tennsco 16-Compartment Lockers with Coat Rack"/>
    <n v="1554.9359999999999"/>
    <n v="0.4"/>
    <n v="932.96159999999986"/>
  </r>
  <r>
    <n v="8455"/>
    <s v="CA-2017-125087"/>
    <x v="724"/>
    <d v="2017-04-23T00:00:00"/>
    <s v="Standard Class"/>
    <s v="TH-21115"/>
    <s v="Thea Hudgings"/>
    <x v="1"/>
    <x v="0"/>
    <s v="Houston"/>
    <x v="5"/>
    <n v="77070"/>
    <x v="2"/>
    <s v="FUR-FU-10004748"/>
    <x v="0"/>
    <s v="Furnishings"/>
    <s v="Howard Miller 16 Diameter Gallery Wall Clock"/>
    <n v="127.88"/>
    <n v="0.3"/>
    <n v="89.515999999999991"/>
  </r>
  <r>
    <n v="8456"/>
    <s v="CA-2017-154081"/>
    <x v="730"/>
    <d v="2017-05-29T00:00:00"/>
    <s v="Standard Class"/>
    <s v="JE-15610"/>
    <s v="Jim Epp"/>
    <x v="1"/>
    <x v="0"/>
    <s v="Los Angeles"/>
    <x v="1"/>
    <n v="90049"/>
    <x v="1"/>
    <s v="TEC-PH-10001918"/>
    <x v="2"/>
    <s v="Phones"/>
    <s v="Nortel Business Series Terminal T7208 Digital phone"/>
    <n v="222.38399999999999"/>
    <n v="0.4"/>
    <n v="133.43039999999999"/>
  </r>
  <r>
    <n v="8457"/>
    <s v="US-2018-118556"/>
    <x v="39"/>
    <d v="2018-06-02T00:00:00"/>
    <s v="Second Class"/>
    <s v="TH-21235"/>
    <s v="Tiffany House"/>
    <x v="1"/>
    <x v="0"/>
    <s v="Chicago"/>
    <x v="10"/>
    <n v="60653"/>
    <x v="2"/>
    <s v="FUR-CH-10001146"/>
    <x v="0"/>
    <s v="Chairs"/>
    <s v="Global Task Chair, Black"/>
    <n v="106.869"/>
    <n v="0.35"/>
    <n v="69.464849999999998"/>
  </r>
  <r>
    <n v="8458"/>
    <s v="US-2018-118556"/>
    <x v="39"/>
    <d v="2018-06-02T00:00:00"/>
    <s v="Second Class"/>
    <s v="TH-21235"/>
    <s v="Tiffany House"/>
    <x v="1"/>
    <x v="0"/>
    <s v="Chicago"/>
    <x v="10"/>
    <n v="60653"/>
    <x v="2"/>
    <s v="OFF-BI-10004364"/>
    <x v="1"/>
    <s v="Binders"/>
    <s v="Storex Dura Pro Binders"/>
    <n v="3.5640000000000001"/>
    <n v="0.3"/>
    <n v="2.4947999999999997"/>
  </r>
  <r>
    <n v="8459"/>
    <s v="CA-2015-126200"/>
    <x v="55"/>
    <d v="2015-08-29T00:00:00"/>
    <s v="Standard Class"/>
    <s v="JE-15715"/>
    <s v="Joe Elijah"/>
    <x v="0"/>
    <x v="0"/>
    <s v="Houston"/>
    <x v="5"/>
    <n v="77070"/>
    <x v="2"/>
    <s v="OFF-BI-10002133"/>
    <x v="1"/>
    <s v="Binders"/>
    <s v="Wilson Jones Elliptical Ring 3 1/2 Capacity Binders, 800 sheets"/>
    <n v="25.68"/>
    <n v="0.3"/>
    <n v="17.975999999999999"/>
  </r>
  <r>
    <n v="8460"/>
    <s v="CA-2015-126200"/>
    <x v="55"/>
    <d v="2015-08-29T00:00:00"/>
    <s v="Standard Class"/>
    <s v="JE-15715"/>
    <s v="Joe Elijah"/>
    <x v="0"/>
    <x v="0"/>
    <s v="Houston"/>
    <x v="5"/>
    <n v="77070"/>
    <x v="2"/>
    <s v="OFF-BI-10002225"/>
    <x v="1"/>
    <s v="Binders"/>
    <s v="Square Ring Data Binders, Rigid 75 Pt. Covers, 11 x 14-7/8"/>
    <n v="12.384"/>
    <n v="0.3"/>
    <n v="8.6687999999999992"/>
  </r>
  <r>
    <n v="8461"/>
    <s v="CA-2015-146500"/>
    <x v="1194"/>
    <d v="2015-09-04T00:00:00"/>
    <s v="Standard Class"/>
    <s v="AT-10735"/>
    <s v="Annie Thurman"/>
    <x v="0"/>
    <x v="0"/>
    <s v="Bristol"/>
    <x v="29"/>
    <n v="6010"/>
    <x v="3"/>
    <s v="OFF-BI-10002432"/>
    <x v="1"/>
    <s v="Binders"/>
    <s v="Wilson Jones Standard D-Ring Binders"/>
    <n v="25.3"/>
    <n v="0.4"/>
    <n v="15.18"/>
  </r>
  <r>
    <n v="8462"/>
    <s v="CA-2015-146500"/>
    <x v="1194"/>
    <d v="2015-09-04T00:00:00"/>
    <s v="Standard Class"/>
    <s v="AT-10735"/>
    <s v="Annie Thurman"/>
    <x v="0"/>
    <x v="0"/>
    <s v="Bristol"/>
    <x v="29"/>
    <n v="6010"/>
    <x v="3"/>
    <s v="OFF-ST-10000563"/>
    <x v="1"/>
    <s v="Storage"/>
    <s v="Fellowes Bankers Box Stor/Drawer Steel Plus"/>
    <n v="95.94"/>
    <n v="0.5"/>
    <n v="47.97"/>
  </r>
  <r>
    <n v="8463"/>
    <s v="CA-2016-169537"/>
    <x v="37"/>
    <d v="2016-09-07T00:00:00"/>
    <s v="Second Class"/>
    <s v="JH-15820"/>
    <s v="John Huston"/>
    <x v="0"/>
    <x v="0"/>
    <s v="Holland"/>
    <x v="12"/>
    <n v="49423"/>
    <x v="2"/>
    <s v="OFF-LA-10001982"/>
    <x v="1"/>
    <s v="Labels"/>
    <s v="Smead Alpha-Z Color-Coded Name Labels First Letter Starter Set"/>
    <n v="7.5"/>
    <n v="0.3"/>
    <n v="5.25"/>
  </r>
  <r>
    <n v="8464"/>
    <s v="CA-2015-100881"/>
    <x v="1176"/>
    <d v="2015-04-01T00:00:00"/>
    <s v="Standard Class"/>
    <s v="DR-12940"/>
    <s v="Daniel Raglin"/>
    <x v="2"/>
    <x v="0"/>
    <s v="Albuquerque"/>
    <x v="27"/>
    <n v="87105"/>
    <x v="1"/>
    <s v="TEC-PH-10003273"/>
    <x v="2"/>
    <s v="Phones"/>
    <s v="AT&amp;T TR1909W"/>
    <n v="302.37599999999998"/>
    <n v="0.4"/>
    <n v="181.42559999999997"/>
  </r>
  <r>
    <n v="8465"/>
    <s v="CA-2016-144043"/>
    <x v="1187"/>
    <d v="2016-05-15T00:00:00"/>
    <s v="Standard Class"/>
    <s v="AB-10165"/>
    <s v="Alan Barnes"/>
    <x v="0"/>
    <x v="0"/>
    <s v="Louisville"/>
    <x v="22"/>
    <n v="80027"/>
    <x v="1"/>
    <s v="TEC-AC-10002718"/>
    <x v="2"/>
    <s v="Accessories"/>
    <s v="Belkin Standard 104 key USB Keyboard"/>
    <n v="46.688000000000002"/>
    <n v="0.45"/>
    <n v="25.678400000000003"/>
  </r>
  <r>
    <n v="8466"/>
    <s v="CA-2016-116512"/>
    <x v="265"/>
    <d v="2016-04-14T00:00:00"/>
    <s v="Standard Class"/>
    <s v="MC-18100"/>
    <s v="Mick Crebagga"/>
    <x v="0"/>
    <x v="0"/>
    <s v="New York City"/>
    <x v="15"/>
    <n v="10024"/>
    <x v="3"/>
    <s v="OFF-ST-10001505"/>
    <x v="1"/>
    <s v="Storage"/>
    <s v="Perma STOR-ALL Hanging File Box, 13 1/8W x 12 1/4D x 10 1/2H"/>
    <n v="17.940000000000001"/>
    <n v="0.5"/>
    <n v="8.9700000000000006"/>
  </r>
  <r>
    <n v="8467"/>
    <s v="CA-2016-101000"/>
    <x v="265"/>
    <d v="2016-04-14T00:00:00"/>
    <s v="Standard Class"/>
    <s v="IG-15085"/>
    <s v="Ivan Gibson"/>
    <x v="0"/>
    <x v="0"/>
    <s v="Norwich"/>
    <x v="29"/>
    <n v="6360"/>
    <x v="3"/>
    <s v="OFF-AP-10000179"/>
    <x v="1"/>
    <s v="Appliances"/>
    <s v="Honeywell Enviracaire Portable HEPA Air Cleaner for up to 10 x 16 Room"/>
    <n v="370.14"/>
    <n v="0.4"/>
    <n v="222.08399999999997"/>
  </r>
  <r>
    <n v="8468"/>
    <s v="CA-2017-168557"/>
    <x v="251"/>
    <d v="2017-09-23T00:00:00"/>
    <s v="Standard Class"/>
    <s v="FH-14275"/>
    <s v="Frank Hawley"/>
    <x v="1"/>
    <x v="0"/>
    <s v="San Francisco"/>
    <x v="1"/>
    <n v="94122"/>
    <x v="1"/>
    <s v="OFF-BI-10002309"/>
    <x v="1"/>
    <s v="Binders"/>
    <s v="Avery Heavy-Duty EZD  Binder With Locking Rings"/>
    <n v="8.9280000000000008"/>
    <n v="0.4"/>
    <n v="5.3568000000000007"/>
  </r>
  <r>
    <n v="8469"/>
    <s v="US-2017-164196"/>
    <x v="583"/>
    <d v="2017-11-17T00:00:00"/>
    <s v="Standard Class"/>
    <s v="AS-10285"/>
    <s v="Alejandro Savely"/>
    <x v="1"/>
    <x v="0"/>
    <s v="Noblesville"/>
    <x v="14"/>
    <n v="46060"/>
    <x v="2"/>
    <s v="FUR-TA-10001950"/>
    <x v="0"/>
    <s v="Tables"/>
    <s v="Balt Solid Wood Round Tables"/>
    <n v="2678.94"/>
    <n v="0.35"/>
    <n v="1741.3110000000001"/>
  </r>
  <r>
    <n v="8470"/>
    <s v="US-2018-132031"/>
    <x v="756"/>
    <d v="2018-04-27T00:00:00"/>
    <s v="Standard Class"/>
    <s v="PN-18775"/>
    <s v="Parhena Norris"/>
    <x v="2"/>
    <x v="0"/>
    <s v="Clarksville"/>
    <x v="18"/>
    <n v="37042"/>
    <x v="0"/>
    <s v="FUR-BO-10001972"/>
    <x v="0"/>
    <s v="Bookcases"/>
    <s v="OSullivan 4-Shelf Bookcase in Odessa Pine"/>
    <n v="387.13600000000002"/>
    <n v="0.35"/>
    <n v="251.63840000000002"/>
  </r>
  <r>
    <n v="8471"/>
    <s v="US-2018-132031"/>
    <x v="756"/>
    <d v="2018-04-27T00:00:00"/>
    <s v="Standard Class"/>
    <s v="PN-18775"/>
    <s v="Parhena Norris"/>
    <x v="2"/>
    <x v="0"/>
    <s v="Clarksville"/>
    <x v="18"/>
    <n v="37042"/>
    <x v="0"/>
    <s v="TEC-AC-10002473"/>
    <x v="2"/>
    <s v="Accessories"/>
    <s v="Maxell 4.7GB DVD-R"/>
    <n v="45.408000000000001"/>
    <n v="0.3"/>
    <n v="31.785599999999999"/>
  </r>
  <r>
    <n v="8472"/>
    <s v="US-2018-132031"/>
    <x v="756"/>
    <d v="2018-04-27T00:00:00"/>
    <s v="Standard Class"/>
    <s v="PN-18775"/>
    <s v="Parhena Norris"/>
    <x v="2"/>
    <x v="0"/>
    <s v="Clarksville"/>
    <x v="18"/>
    <n v="37042"/>
    <x v="0"/>
    <s v="FUR-FU-10000193"/>
    <x v="0"/>
    <s v="Furnishings"/>
    <s v="Tenex Chairmats For Use with Hard Floors"/>
    <n v="77.951999999999998"/>
    <n v="0.25"/>
    <n v="58.463999999999999"/>
  </r>
  <r>
    <n v="8473"/>
    <s v="US-2018-132031"/>
    <x v="756"/>
    <d v="2018-04-27T00:00:00"/>
    <s v="Standard Class"/>
    <s v="PN-18775"/>
    <s v="Parhena Norris"/>
    <x v="2"/>
    <x v="0"/>
    <s v="Clarksville"/>
    <x v="18"/>
    <n v="37042"/>
    <x v="0"/>
    <s v="OFF-LA-10000081"/>
    <x v="1"/>
    <s v="Labels"/>
    <s v="Avery 496"/>
    <n v="3"/>
    <n v="0.25"/>
    <n v="2.25"/>
  </r>
  <r>
    <n v="8474"/>
    <s v="CA-2016-169733"/>
    <x v="420"/>
    <d v="2016-10-26T00:00:00"/>
    <s v="Second Class"/>
    <s v="GM-14500"/>
    <s v="Gene McClure"/>
    <x v="0"/>
    <x v="0"/>
    <s v="Hollywood"/>
    <x v="2"/>
    <n v="33021"/>
    <x v="0"/>
    <s v="OFF-ST-10000876"/>
    <x v="1"/>
    <s v="Storage"/>
    <s v="Eldon Simplefile Box Office"/>
    <n v="9.952"/>
    <n v="0.35"/>
    <n v="6.4687999999999999"/>
  </r>
  <r>
    <n v="8475"/>
    <s v="CA-2018-169404"/>
    <x v="359"/>
    <d v="2018-04-14T00:00:00"/>
    <s v="Standard Class"/>
    <s v="NC-18625"/>
    <s v="Noah Childs"/>
    <x v="1"/>
    <x v="0"/>
    <s v="York"/>
    <x v="9"/>
    <n v="17403"/>
    <x v="3"/>
    <s v="OFF-BI-10004492"/>
    <x v="1"/>
    <s v="Binders"/>
    <s v="Tuf-Vin Binders"/>
    <n v="37.896000000000001"/>
    <n v="0.4"/>
    <n v="22.7376"/>
  </r>
  <r>
    <n v="8476"/>
    <s v="CA-2018-169404"/>
    <x v="359"/>
    <d v="2018-04-14T00:00:00"/>
    <s v="Standard Class"/>
    <s v="NC-18625"/>
    <s v="Noah Childs"/>
    <x v="1"/>
    <x v="0"/>
    <s v="York"/>
    <x v="9"/>
    <n v="17403"/>
    <x v="3"/>
    <s v="OFF-PA-10001033"/>
    <x v="1"/>
    <s v="Paper"/>
    <s v="Xerox 1893"/>
    <n v="65.584000000000003"/>
    <n v="0.4"/>
    <n v="39.3504"/>
  </r>
  <r>
    <n v="8477"/>
    <s v="CA-2018-134880"/>
    <x v="855"/>
    <d v="2018-11-01T00:00:00"/>
    <s v="Standard Class"/>
    <s v="TW-21025"/>
    <s v="Tamara Willingham"/>
    <x v="2"/>
    <x v="0"/>
    <s v="Mesa"/>
    <x v="16"/>
    <n v="85204"/>
    <x v="1"/>
    <s v="OFF-PA-10004039"/>
    <x v="1"/>
    <s v="Paper"/>
    <s v="Xerox 1882"/>
    <n v="44.783999999999999"/>
    <n v="0.4"/>
    <n v="26.8704"/>
  </r>
  <r>
    <n v="8478"/>
    <s v="CA-2016-145758"/>
    <x v="628"/>
    <d v="2016-10-30T00:00:00"/>
    <s v="Same Day"/>
    <s v="BF-11020"/>
    <s v="Barry Französisch"/>
    <x v="1"/>
    <x v="0"/>
    <s v="New York City"/>
    <x v="15"/>
    <n v="10024"/>
    <x v="3"/>
    <s v="TEC-MA-10004552"/>
    <x v="2"/>
    <s v="Machines"/>
    <s v="Star Micronics TSP100 TSP143LAN Receipt Printer"/>
    <n v="1035.8"/>
    <n v="0.45"/>
    <n v="569.69000000000005"/>
  </r>
  <r>
    <n v="8479"/>
    <s v="CA-2018-158736"/>
    <x v="404"/>
    <d v="2018-12-24T00:00:00"/>
    <s v="Standard Class"/>
    <s v="TT-21460"/>
    <s v="Tonja Turnell"/>
    <x v="2"/>
    <x v="0"/>
    <s v="San Francisco"/>
    <x v="1"/>
    <n v="94110"/>
    <x v="1"/>
    <s v="OFF-AR-10002578"/>
    <x v="1"/>
    <s v="Art"/>
    <s v="Newell 335"/>
    <n v="5.76"/>
    <n v="0.45"/>
    <n v="3.1680000000000001"/>
  </r>
  <r>
    <n v="8480"/>
    <s v="US-2017-119270"/>
    <x v="299"/>
    <d v="2017-03-16T00:00:00"/>
    <s v="Standard Class"/>
    <s v="SW-20245"/>
    <s v="Scot Wooten"/>
    <x v="0"/>
    <x v="0"/>
    <s v="Los Angeles"/>
    <x v="1"/>
    <n v="90036"/>
    <x v="1"/>
    <s v="OFF-PA-10004022"/>
    <x v="1"/>
    <s v="Paper"/>
    <s v="Hammermill Color Copier Paper (28Lb. and 96 Bright)"/>
    <n v="19.98"/>
    <n v="0.4"/>
    <n v="11.988"/>
  </r>
  <r>
    <n v="8481"/>
    <s v="CA-2015-109890"/>
    <x v="609"/>
    <d v="2015-07-27T00:00:00"/>
    <s v="Standard Class"/>
    <s v="PG-18820"/>
    <s v="Patrick Gardner"/>
    <x v="0"/>
    <x v="0"/>
    <s v="Omaha"/>
    <x v="8"/>
    <n v="68104"/>
    <x v="2"/>
    <s v="TEC-PH-10004100"/>
    <x v="2"/>
    <s v="Phones"/>
    <s v="Griffin GC17055 Auxiliary Audio Cable"/>
    <n v="35.979999999999997"/>
    <n v="0.3"/>
    <n v="25.185999999999996"/>
  </r>
  <r>
    <n v="8482"/>
    <s v="CA-2017-138583"/>
    <x v="1012"/>
    <d v="2017-05-28T00:00:00"/>
    <s v="Standard Class"/>
    <s v="DP-13390"/>
    <s v="Dennis Pardue"/>
    <x v="2"/>
    <x v="0"/>
    <s v="Philadelphia"/>
    <x v="9"/>
    <n v="19120"/>
    <x v="3"/>
    <s v="OFF-AR-10001860"/>
    <x v="1"/>
    <s v="Art"/>
    <s v="BIC Liqua Brite Liner"/>
    <n v="16.655999999999999"/>
    <n v="0.45"/>
    <n v="9.1608000000000001"/>
  </r>
  <r>
    <n v="8483"/>
    <s v="US-2018-118535"/>
    <x v="512"/>
    <d v="2018-02-15T00:00:00"/>
    <s v="Standard Class"/>
    <s v="DJ-13510"/>
    <s v="Don Jones"/>
    <x v="1"/>
    <x v="0"/>
    <s v="New York City"/>
    <x v="15"/>
    <n v="10024"/>
    <x v="3"/>
    <s v="OFF-LA-10001297"/>
    <x v="1"/>
    <s v="Labels"/>
    <s v="Avery 473"/>
    <n v="20.7"/>
    <n v="0.4"/>
    <n v="12.42"/>
  </r>
  <r>
    <n v="8484"/>
    <s v="CA-2017-126284"/>
    <x v="873"/>
    <d v="2017-09-24T00:00:00"/>
    <s v="Standard Class"/>
    <s v="EN-13780"/>
    <s v="Edward Nazzal"/>
    <x v="0"/>
    <x v="0"/>
    <s v="Grand Rapids"/>
    <x v="12"/>
    <n v="49505"/>
    <x v="2"/>
    <s v="OFF-BI-10004828"/>
    <x v="1"/>
    <s v="Binders"/>
    <s v="GBC Poly Designer Binding Covers"/>
    <n v="83.7"/>
    <n v="0.3"/>
    <n v="58.589999999999996"/>
  </r>
  <r>
    <n v="8485"/>
    <s v="CA-2018-142391"/>
    <x v="241"/>
    <d v="2018-09-24T00:00:00"/>
    <s v="Same Day"/>
    <s v="PB-19150"/>
    <s v="Philip Brown"/>
    <x v="0"/>
    <x v="0"/>
    <s v="Seattle"/>
    <x v="4"/>
    <n v="98115"/>
    <x v="1"/>
    <s v="FUR-FU-10002759"/>
    <x v="0"/>
    <s v="Furnishings"/>
    <s v="12-1/2 Diameter Round Wall Clock"/>
    <n v="199.8"/>
    <n v="0.4"/>
    <n v="119.88"/>
  </r>
  <r>
    <n v="8486"/>
    <s v="CA-2018-124716"/>
    <x v="996"/>
    <d v="2018-03-31T00:00:00"/>
    <s v="Standard Class"/>
    <s v="BD-11560"/>
    <s v="Brendan Dodson"/>
    <x v="2"/>
    <x v="0"/>
    <s v="Fresno"/>
    <x v="1"/>
    <n v="93727"/>
    <x v="1"/>
    <s v="OFF-PA-10000740"/>
    <x v="1"/>
    <s v="Paper"/>
    <s v="Xerox 1982"/>
    <n v="45.68"/>
    <n v="0.4"/>
    <n v="27.407999999999998"/>
  </r>
  <r>
    <n v="8487"/>
    <s v="CA-2018-124716"/>
    <x v="996"/>
    <d v="2018-03-31T00:00:00"/>
    <s v="Standard Class"/>
    <s v="BD-11560"/>
    <s v="Brendan Dodson"/>
    <x v="2"/>
    <x v="0"/>
    <s v="Fresno"/>
    <x v="1"/>
    <n v="93727"/>
    <x v="1"/>
    <s v="OFF-PA-10001144"/>
    <x v="1"/>
    <s v="Paper"/>
    <s v="Xerox 1913"/>
    <n v="110.96"/>
    <n v="0.4"/>
    <n v="66.575999999999993"/>
  </r>
  <r>
    <n v="8488"/>
    <s v="CA-2018-124716"/>
    <x v="996"/>
    <d v="2018-03-31T00:00:00"/>
    <s v="Standard Class"/>
    <s v="BD-11560"/>
    <s v="Brendan Dodson"/>
    <x v="2"/>
    <x v="0"/>
    <s v="Fresno"/>
    <x v="1"/>
    <n v="93727"/>
    <x v="1"/>
    <s v="OFF-PA-10000859"/>
    <x v="1"/>
    <s v="Paper"/>
    <s v="Unpadded Memo Slips"/>
    <n v="11.94"/>
    <n v="0.4"/>
    <n v="7.1639999999999997"/>
  </r>
  <r>
    <n v="8489"/>
    <s v="CA-2017-158841"/>
    <x v="1056"/>
    <d v="2017-02-04T00:00:00"/>
    <s v="Second Class"/>
    <s v="SE-20110"/>
    <s v="Sanjit Engle"/>
    <x v="0"/>
    <x v="0"/>
    <s v="Arlington"/>
    <x v="17"/>
    <n v="22204"/>
    <x v="0"/>
    <s v="TEC-MA-10001127"/>
    <x v="2"/>
    <s v="Machines"/>
    <s v="HP Designjet T520 Inkjet Large Format Printer - 24 Color"/>
    <n v="8749.9500000000007"/>
    <n v="0.3"/>
    <n v="6124.9650000000001"/>
  </r>
  <r>
    <n v="8490"/>
    <s v="CA-2017-158841"/>
    <x v="1056"/>
    <d v="2017-02-04T00:00:00"/>
    <s v="Second Class"/>
    <s v="SE-20110"/>
    <s v="Sanjit Engle"/>
    <x v="0"/>
    <x v="0"/>
    <s v="Arlington"/>
    <x v="17"/>
    <n v="22204"/>
    <x v="0"/>
    <s v="OFF-BI-10002557"/>
    <x v="1"/>
    <s v="Binders"/>
    <s v="Presstex Flexible Ring Binders"/>
    <n v="36.4"/>
    <n v="0.25"/>
    <n v="27.299999999999997"/>
  </r>
  <r>
    <n v="8491"/>
    <s v="CA-2017-158841"/>
    <x v="1056"/>
    <d v="2017-02-04T00:00:00"/>
    <s v="Second Class"/>
    <s v="SE-20110"/>
    <s v="Sanjit Engle"/>
    <x v="0"/>
    <x v="0"/>
    <s v="Arlington"/>
    <x v="17"/>
    <n v="22204"/>
    <x v="0"/>
    <s v="FUR-FU-10001731"/>
    <x v="0"/>
    <s v="Furnishings"/>
    <s v="Acrylic Self-Standing Desk Frames"/>
    <n v="18.690000000000001"/>
    <n v="0.25"/>
    <n v="14.017500000000002"/>
  </r>
  <r>
    <n v="8492"/>
    <s v="CA-2018-106824"/>
    <x v="437"/>
    <d v="2018-07-11T00:00:00"/>
    <s v="Standard Class"/>
    <s v="AT-10735"/>
    <s v="Annie Thurman"/>
    <x v="0"/>
    <x v="0"/>
    <s v="Los Angeles"/>
    <x v="1"/>
    <n v="90049"/>
    <x v="1"/>
    <s v="OFF-FA-10001135"/>
    <x v="1"/>
    <s v="Fasteners"/>
    <s v="Brites Rubber Bands, 1 1/2 oz. Box"/>
    <n v="5.94"/>
    <n v="0.4"/>
    <n v="3.5640000000000001"/>
  </r>
  <r>
    <n v="8493"/>
    <s v="CA-2016-109190"/>
    <x v="924"/>
    <d v="2016-10-28T00:00:00"/>
    <s v="Standard Class"/>
    <s v="CC-12685"/>
    <s v="Craig Carroll"/>
    <x v="0"/>
    <x v="0"/>
    <s v="Lubbock"/>
    <x v="5"/>
    <n v="79424"/>
    <x v="2"/>
    <s v="OFF-PA-10000069"/>
    <x v="1"/>
    <s v="Paper"/>
    <s v="TOPS 4 x 6 Fluorescent Color Memo Sheets, 500 Sheets per Pack"/>
    <n v="60.735999999999997"/>
    <n v="0.3"/>
    <n v="42.515199999999993"/>
  </r>
  <r>
    <n v="8494"/>
    <s v="CA-2016-109190"/>
    <x v="924"/>
    <d v="2016-10-28T00:00:00"/>
    <s v="Standard Class"/>
    <s v="CC-12685"/>
    <s v="Craig Carroll"/>
    <x v="0"/>
    <x v="0"/>
    <s v="Lubbock"/>
    <x v="5"/>
    <n v="79424"/>
    <x v="2"/>
    <s v="TEC-CO-10001943"/>
    <x v="2"/>
    <s v="Copiers"/>
    <s v="Canon PC-428 Personal Copier"/>
    <n v="479.976"/>
    <n v="0.4"/>
    <n v="287.98559999999998"/>
  </r>
  <r>
    <n v="8495"/>
    <s v="CA-2016-109190"/>
    <x v="924"/>
    <d v="2016-10-28T00:00:00"/>
    <s v="Standard Class"/>
    <s v="CC-12685"/>
    <s v="Craig Carroll"/>
    <x v="0"/>
    <x v="0"/>
    <s v="Lubbock"/>
    <x v="5"/>
    <n v="79424"/>
    <x v="2"/>
    <s v="OFF-BI-10000977"/>
    <x v="1"/>
    <s v="Binders"/>
    <s v="Ibico Plastic Spiral Binding Combs"/>
    <n v="6.08"/>
    <n v="0.3"/>
    <n v="4.2559999999999993"/>
  </r>
  <r>
    <n v="8496"/>
    <s v="CA-2017-143154"/>
    <x v="499"/>
    <d v="2017-12-08T00:00:00"/>
    <s v="Standard Class"/>
    <s v="AS-10225"/>
    <s v="Alan Schoenberger"/>
    <x v="1"/>
    <x v="0"/>
    <s v="Longmont"/>
    <x v="22"/>
    <n v="80501"/>
    <x v="1"/>
    <s v="TEC-AC-10002942"/>
    <x v="2"/>
    <s v="Accessories"/>
    <s v="WD My Passport Ultra 1TB Portable External Hard Drive"/>
    <n v="165.6"/>
    <n v="0.45"/>
    <n v="91.08"/>
  </r>
  <r>
    <n v="8497"/>
    <s v="CA-2015-169061"/>
    <x v="1195"/>
    <d v="2015-03-08T00:00:00"/>
    <s v="Second Class"/>
    <s v="AB-10150"/>
    <s v="Aimee Bixby"/>
    <x v="0"/>
    <x v="0"/>
    <s v="Yonkers"/>
    <x v="15"/>
    <n v="10701"/>
    <x v="3"/>
    <s v="OFF-AR-10000588"/>
    <x v="1"/>
    <s v="Art"/>
    <s v="Newell 345"/>
    <n v="59.52"/>
    <n v="0.45"/>
    <n v="32.736000000000004"/>
  </r>
  <r>
    <n v="8498"/>
    <s v="CA-2015-169061"/>
    <x v="1195"/>
    <d v="2015-03-08T00:00:00"/>
    <s v="Second Class"/>
    <s v="AB-10150"/>
    <s v="Aimee Bixby"/>
    <x v="0"/>
    <x v="0"/>
    <s v="Yonkers"/>
    <x v="15"/>
    <n v="10701"/>
    <x v="3"/>
    <s v="TEC-AC-10002001"/>
    <x v="2"/>
    <s v="Accessories"/>
    <s v="Logitech Wireless Gaming Headset G930"/>
    <n v="479.97"/>
    <n v="0.45"/>
    <n v="263.98350000000005"/>
  </r>
  <r>
    <n v="8499"/>
    <s v="CA-2015-169061"/>
    <x v="1195"/>
    <d v="2015-03-08T00:00:00"/>
    <s v="Second Class"/>
    <s v="AB-10150"/>
    <s v="Aimee Bixby"/>
    <x v="0"/>
    <x v="0"/>
    <s v="Yonkers"/>
    <x v="15"/>
    <n v="10701"/>
    <x v="3"/>
    <s v="OFF-SU-10000381"/>
    <x v="1"/>
    <s v="Supplies"/>
    <s v="Acme Forged Steel Scissors with Black Enamel Handles"/>
    <n v="18.62"/>
    <n v="0.45"/>
    <n v="10.241000000000001"/>
  </r>
  <r>
    <n v="8500"/>
    <s v="CA-2015-169061"/>
    <x v="1195"/>
    <d v="2015-03-08T00:00:00"/>
    <s v="Second Class"/>
    <s v="AB-10150"/>
    <s v="Aimee Bixby"/>
    <x v="0"/>
    <x v="0"/>
    <s v="Yonkers"/>
    <x v="15"/>
    <n v="10701"/>
    <x v="3"/>
    <s v="OFF-BI-10001617"/>
    <x v="1"/>
    <s v="Binders"/>
    <s v="GBC Wire Binding Combs"/>
    <n v="49.631999999999998"/>
    <n v="0.4"/>
    <n v="29.779199999999996"/>
  </r>
  <r>
    <n v="8501"/>
    <s v="CA-2015-169061"/>
    <x v="1195"/>
    <d v="2015-03-08T00:00:00"/>
    <s v="Second Class"/>
    <s v="AB-10150"/>
    <s v="Aimee Bixby"/>
    <x v="0"/>
    <x v="0"/>
    <s v="Yonkers"/>
    <x v="15"/>
    <n v="10701"/>
    <x v="3"/>
    <s v="OFF-PA-10001878"/>
    <x v="1"/>
    <s v="Paper"/>
    <s v="Xerox 1891"/>
    <n v="97.82"/>
    <n v="0.4"/>
    <n v="58.691999999999993"/>
  </r>
  <r>
    <n v="8502"/>
    <s v="CA-2016-102316"/>
    <x v="879"/>
    <d v="2016-03-03T00:00:00"/>
    <s v="Second Class"/>
    <s v="DH-13075"/>
    <s v="Dave Hallsten"/>
    <x v="1"/>
    <x v="0"/>
    <s v="Los Angeles"/>
    <x v="1"/>
    <n v="90045"/>
    <x v="1"/>
    <s v="TEC-PH-10000376"/>
    <x v="2"/>
    <s v="Phones"/>
    <s v="Square Credit Card Reader"/>
    <n v="15.984"/>
    <n v="0.4"/>
    <n v="9.5903999999999989"/>
  </r>
  <r>
    <n v="8503"/>
    <s v="CA-2016-102316"/>
    <x v="879"/>
    <d v="2016-03-03T00:00:00"/>
    <s v="Second Class"/>
    <s v="DH-13075"/>
    <s v="Dave Hallsten"/>
    <x v="1"/>
    <x v="0"/>
    <s v="Los Angeles"/>
    <x v="1"/>
    <n v="90045"/>
    <x v="1"/>
    <s v="FUR-CH-10003396"/>
    <x v="0"/>
    <s v="Chairs"/>
    <s v="Global Deluxe Steno Chair"/>
    <n v="184.75200000000001"/>
    <n v="0.45"/>
    <n v="101.61360000000002"/>
  </r>
  <r>
    <n v="8504"/>
    <s v="CA-2015-164903"/>
    <x v="980"/>
    <d v="2015-02-24T00:00:00"/>
    <s v="Standard Class"/>
    <s v="SR-20740"/>
    <s v="Steven Roelle"/>
    <x v="2"/>
    <x v="0"/>
    <s v="Los Angeles"/>
    <x v="1"/>
    <n v="90049"/>
    <x v="1"/>
    <s v="OFF-PA-10003363"/>
    <x v="1"/>
    <s v="Paper"/>
    <s v="Xerox 204"/>
    <n v="12.96"/>
    <n v="0.4"/>
    <n v="7.7759999999999998"/>
  </r>
  <r>
    <n v="8505"/>
    <s v="CA-2017-109400"/>
    <x v="440"/>
    <d v="2017-05-06T00:00:00"/>
    <s v="Standard Class"/>
    <s v="NR-18550"/>
    <s v="Nick Radford"/>
    <x v="0"/>
    <x v="0"/>
    <s v="Amarillo"/>
    <x v="5"/>
    <n v="79109"/>
    <x v="2"/>
    <s v="FUR-CH-10003298"/>
    <x v="0"/>
    <s v="Chairs"/>
    <s v="Office Star - Contemporary Task Swivel chair with Loop Arms, Charcoal"/>
    <n v="366.74400000000003"/>
    <n v="0.35"/>
    <n v="238.38360000000003"/>
  </r>
  <r>
    <n v="8506"/>
    <s v="CA-2017-130400"/>
    <x v="387"/>
    <d v="2017-03-12T00:00:00"/>
    <s v="Standard Class"/>
    <s v="SJ-20125"/>
    <s v="Sanjit Jacobs"/>
    <x v="2"/>
    <x v="0"/>
    <s v="Dallas"/>
    <x v="5"/>
    <n v="75217"/>
    <x v="2"/>
    <s v="OFF-BI-10001757"/>
    <x v="1"/>
    <s v="Binders"/>
    <s v="Pressboard Hanging Data Binders for Unburst Sheets"/>
    <n v="8.8559999999999999"/>
    <n v="0.3"/>
    <n v="6.1991999999999994"/>
  </r>
  <r>
    <n v="8507"/>
    <s v="CA-2017-130400"/>
    <x v="387"/>
    <d v="2017-03-12T00:00:00"/>
    <s v="Standard Class"/>
    <s v="SJ-20125"/>
    <s v="Sanjit Jacobs"/>
    <x v="2"/>
    <x v="0"/>
    <s v="Dallas"/>
    <x v="5"/>
    <n v="75217"/>
    <x v="2"/>
    <s v="TEC-AC-10004633"/>
    <x v="2"/>
    <s v="Accessories"/>
    <s v="Verbatim 25 GB 6x Blu-ray Single Layer Recordable Disc, 3/Pack"/>
    <n v="27.96"/>
    <n v="0.35"/>
    <n v="18.173999999999999"/>
  </r>
  <r>
    <n v="8508"/>
    <s v="CA-2017-130400"/>
    <x v="387"/>
    <d v="2017-03-12T00:00:00"/>
    <s v="Standard Class"/>
    <s v="SJ-20125"/>
    <s v="Sanjit Jacobs"/>
    <x v="2"/>
    <x v="0"/>
    <s v="Dallas"/>
    <x v="5"/>
    <n v="75217"/>
    <x v="2"/>
    <s v="OFF-EN-10001453"/>
    <x v="1"/>
    <s v="Envelopes"/>
    <s v="Tyvek Interoffice Envelopes, 9 1/2 x 12 1/2, 100/Box"/>
    <n v="146.352"/>
    <n v="0.3"/>
    <n v="102.4464"/>
  </r>
  <r>
    <n v="8509"/>
    <s v="CA-2016-135853"/>
    <x v="555"/>
    <d v="2016-12-14T00:00:00"/>
    <s v="First Class"/>
    <s v="CA-12775"/>
    <s v="Cynthia Arntzen"/>
    <x v="0"/>
    <x v="0"/>
    <s v="Detroit"/>
    <x v="12"/>
    <n v="48205"/>
    <x v="2"/>
    <s v="TEC-AC-10004761"/>
    <x v="2"/>
    <s v="Accessories"/>
    <s v="Maxell 4.7GB DVD+RW 3/Pack"/>
    <n v="175.23"/>
    <n v="0.35"/>
    <n v="113.8995"/>
  </r>
  <r>
    <n v="8510"/>
    <s v="CA-2016-135853"/>
    <x v="555"/>
    <d v="2016-12-14T00:00:00"/>
    <s v="First Class"/>
    <s v="CA-12775"/>
    <s v="Cynthia Arntzen"/>
    <x v="0"/>
    <x v="0"/>
    <s v="Detroit"/>
    <x v="12"/>
    <n v="48205"/>
    <x v="2"/>
    <s v="TEC-PH-10003691"/>
    <x v="2"/>
    <s v="Phones"/>
    <s v="BlackBerry Q10"/>
    <n v="125.99"/>
    <n v="0.3"/>
    <n v="88.192999999999998"/>
  </r>
  <r>
    <n v="8511"/>
    <s v="CA-2016-135853"/>
    <x v="555"/>
    <d v="2016-12-14T00:00:00"/>
    <s v="First Class"/>
    <s v="CA-12775"/>
    <s v="Cynthia Arntzen"/>
    <x v="0"/>
    <x v="0"/>
    <s v="Detroit"/>
    <x v="12"/>
    <n v="48205"/>
    <x v="2"/>
    <s v="OFF-BI-10004965"/>
    <x v="1"/>
    <s v="Binders"/>
    <s v="Ibico Covers for Plastic or Wire Binding Elements"/>
    <n v="23"/>
    <n v="0.3"/>
    <n v="16.099999999999998"/>
  </r>
  <r>
    <n v="8512"/>
    <s v="CA-2017-103359"/>
    <x v="596"/>
    <d v="2017-12-26T00:00:00"/>
    <s v="Standard Class"/>
    <s v="LC-16885"/>
    <s v="Lena Creighton"/>
    <x v="0"/>
    <x v="0"/>
    <s v="New York City"/>
    <x v="15"/>
    <n v="10035"/>
    <x v="3"/>
    <s v="OFF-BI-10004233"/>
    <x v="1"/>
    <s v="Binders"/>
    <s v="GBC Pre-Punched Binding Paper, Plastic, White, 8-1/2 x 11"/>
    <n v="25.584"/>
    <n v="0.4"/>
    <n v="15.350399999999999"/>
  </r>
  <r>
    <n v="8513"/>
    <s v="CA-2017-144645"/>
    <x v="1056"/>
    <d v="2017-02-08T00:00:00"/>
    <s v="Standard Class"/>
    <s v="NS-18640"/>
    <s v="Noel Staavos"/>
    <x v="1"/>
    <x v="0"/>
    <s v="Houston"/>
    <x v="5"/>
    <n v="77041"/>
    <x v="2"/>
    <s v="FUR-FU-10003601"/>
    <x v="0"/>
    <s v="Furnishings"/>
    <s v="Deflect-o RollaMat Studded, Beveled Mat for Medium Pile Carpeting"/>
    <n v="73.784000000000006"/>
    <n v="0.3"/>
    <n v="51.648800000000001"/>
  </r>
  <r>
    <n v="8514"/>
    <s v="CA-2018-141614"/>
    <x v="929"/>
    <d v="2018-06-09T00:00:00"/>
    <s v="Standard Class"/>
    <s v="NS-18640"/>
    <s v="Noel Staavos"/>
    <x v="1"/>
    <x v="0"/>
    <s v="Orlando"/>
    <x v="2"/>
    <n v="32839"/>
    <x v="0"/>
    <s v="OFF-PA-10002787"/>
    <x v="1"/>
    <s v="Paper"/>
    <s v="Xerox 227"/>
    <n v="20.736000000000001"/>
    <n v="0.25"/>
    <n v="15.552"/>
  </r>
  <r>
    <n v="8515"/>
    <s v="CA-2016-122168"/>
    <x v="291"/>
    <d v="2016-08-26T00:00:00"/>
    <s v="Standard Class"/>
    <s v="HG-14965"/>
    <s v="Henry Goldwyn"/>
    <x v="1"/>
    <x v="0"/>
    <s v="Florence"/>
    <x v="0"/>
    <n v="41042"/>
    <x v="0"/>
    <s v="OFF-AR-10003602"/>
    <x v="1"/>
    <s v="Art"/>
    <s v="Quartet Omega Colored Chalk, 12/Pack"/>
    <n v="17.52"/>
    <n v="0.3"/>
    <n v="12.263999999999999"/>
  </r>
  <r>
    <n v="8516"/>
    <s v="CA-2016-122168"/>
    <x v="291"/>
    <d v="2016-08-26T00:00:00"/>
    <s v="Standard Class"/>
    <s v="HG-14965"/>
    <s v="Henry Goldwyn"/>
    <x v="1"/>
    <x v="0"/>
    <s v="Florence"/>
    <x v="0"/>
    <n v="41042"/>
    <x v="0"/>
    <s v="OFF-AR-10002053"/>
    <x v="1"/>
    <s v="Art"/>
    <s v="Premium Writing Pencils, Soft, #2 by Central Association for the Blind"/>
    <n v="35.76"/>
    <n v="0.3"/>
    <n v="25.031999999999996"/>
  </r>
  <r>
    <n v="8517"/>
    <s v="CA-2017-132899"/>
    <x v="281"/>
    <d v="2017-04-11T00:00:00"/>
    <s v="Standard Class"/>
    <s v="SF-20200"/>
    <s v="Sarah Foster"/>
    <x v="0"/>
    <x v="0"/>
    <s v="New York City"/>
    <x v="15"/>
    <n v="10009"/>
    <x v="3"/>
    <s v="OFF-AR-10002833"/>
    <x v="1"/>
    <s v="Art"/>
    <s v="Newell 322"/>
    <n v="3.64"/>
    <n v="0.45"/>
    <n v="2.0020000000000002"/>
  </r>
  <r>
    <n v="8518"/>
    <s v="CA-2018-149720"/>
    <x v="400"/>
    <d v="2018-06-07T00:00:00"/>
    <s v="Second Class"/>
    <s v="EM-14065"/>
    <s v="Erin Mull"/>
    <x v="0"/>
    <x v="0"/>
    <s v="Frisco"/>
    <x v="5"/>
    <n v="75034"/>
    <x v="2"/>
    <s v="FUR-FU-10002501"/>
    <x v="0"/>
    <s v="Furnishings"/>
    <s v="Nu-Dell Executive Frame"/>
    <n v="30.335999999999999"/>
    <n v="0.3"/>
    <n v="21.235199999999999"/>
  </r>
  <r>
    <n v="8519"/>
    <s v="CA-2018-118003"/>
    <x v="769"/>
    <d v="2018-12-10T00:00:00"/>
    <s v="Standard Class"/>
    <s v="DO-13645"/>
    <s v="Doug OConnell"/>
    <x v="0"/>
    <x v="0"/>
    <s v="Paterson"/>
    <x v="30"/>
    <n v="7501"/>
    <x v="3"/>
    <s v="FUR-FU-10002506"/>
    <x v="0"/>
    <s v="Furnishings"/>
    <s v="Tensor Hersey Kiss Styled Floor Lamp"/>
    <n v="12.99"/>
    <n v="0.4"/>
    <n v="7.7939999999999996"/>
  </r>
  <r>
    <n v="8520"/>
    <s v="CA-2018-118003"/>
    <x v="769"/>
    <d v="2018-12-10T00:00:00"/>
    <s v="Standard Class"/>
    <s v="DO-13645"/>
    <s v="Doug OConnell"/>
    <x v="0"/>
    <x v="0"/>
    <s v="Paterson"/>
    <x v="30"/>
    <n v="7501"/>
    <x v="3"/>
    <s v="FUR-CH-10003817"/>
    <x v="0"/>
    <s v="Chairs"/>
    <s v="Global Value Steno Chair, Gray"/>
    <n v="182.22"/>
    <n v="0.45"/>
    <n v="100.221"/>
  </r>
  <r>
    <n v="8521"/>
    <s v="CA-2018-118003"/>
    <x v="769"/>
    <d v="2018-12-10T00:00:00"/>
    <s v="Standard Class"/>
    <s v="DO-13645"/>
    <s v="Doug OConnell"/>
    <x v="0"/>
    <x v="0"/>
    <s v="Paterson"/>
    <x v="30"/>
    <n v="7501"/>
    <x v="3"/>
    <s v="FUR-CH-10004860"/>
    <x v="0"/>
    <s v="Chairs"/>
    <s v="Global Low Back Tilter Chair"/>
    <n v="302.94"/>
    <n v="0.45"/>
    <n v="166.61700000000002"/>
  </r>
  <r>
    <n v="8522"/>
    <s v="CA-2017-141887"/>
    <x v="383"/>
    <d v="2017-01-15T00:00:00"/>
    <s v="Standard Class"/>
    <s v="MP-17470"/>
    <s v="Mark Packer"/>
    <x v="2"/>
    <x v="0"/>
    <s v="Columbus"/>
    <x v="24"/>
    <n v="43229"/>
    <x v="3"/>
    <s v="FUR-FU-10002268"/>
    <x v="0"/>
    <s v="Furnishings"/>
    <s v="Ultra Door Push Plate"/>
    <n v="54.991999999999997"/>
    <n v="0.4"/>
    <n v="32.995199999999997"/>
  </r>
  <r>
    <n v="8523"/>
    <s v="US-2017-160206"/>
    <x v="178"/>
    <d v="2017-04-07T00:00:00"/>
    <s v="Standard Class"/>
    <s v="MY-18295"/>
    <s v="Muhammed Yedwab"/>
    <x v="1"/>
    <x v="0"/>
    <s v="Milwaukee"/>
    <x v="6"/>
    <n v="53209"/>
    <x v="2"/>
    <s v="TEC-PH-10000148"/>
    <x v="2"/>
    <s v="Phones"/>
    <s v="Cyber Acoustics AC-202b Speech Recognition Stereo Headset"/>
    <n v="12.99"/>
    <n v="0.3"/>
    <n v="9.093"/>
  </r>
  <r>
    <n v="8524"/>
    <s v="CA-2018-133074"/>
    <x v="296"/>
    <d v="2018-09-25T00:00:00"/>
    <s v="Standard Class"/>
    <s v="DB-13615"/>
    <s v="Doug Bickford"/>
    <x v="0"/>
    <x v="0"/>
    <s v="San Francisco"/>
    <x v="1"/>
    <n v="94109"/>
    <x v="1"/>
    <s v="OFF-PA-10004082"/>
    <x v="1"/>
    <s v="Paper"/>
    <s v="Adams Telephone Message Book w/Frequently-Called Numbers Space, 400 Messages per Book"/>
    <n v="55.86"/>
    <n v="0.4"/>
    <n v="33.515999999999998"/>
  </r>
  <r>
    <n v="8525"/>
    <s v="CA-2018-161172"/>
    <x v="633"/>
    <d v="2018-03-16T00:00:00"/>
    <s v="Same Day"/>
    <s v="SP-20920"/>
    <s v="Susan Pistek"/>
    <x v="0"/>
    <x v="0"/>
    <s v="Columbus"/>
    <x v="24"/>
    <n v="43229"/>
    <x v="3"/>
    <s v="TEC-PH-10004348"/>
    <x v="2"/>
    <s v="Phones"/>
    <s v="OtterBox Defender Series Case - iPhone 5c"/>
    <n v="44.375999999999998"/>
    <n v="0.4"/>
    <n v="26.625599999999999"/>
  </r>
  <r>
    <n v="8526"/>
    <s v="CA-2018-161172"/>
    <x v="633"/>
    <d v="2018-03-16T00:00:00"/>
    <s v="Same Day"/>
    <s v="SP-20920"/>
    <s v="Susan Pistek"/>
    <x v="0"/>
    <x v="0"/>
    <s v="Columbus"/>
    <x v="24"/>
    <n v="43229"/>
    <x v="3"/>
    <s v="FUR-FU-10003424"/>
    <x v="0"/>
    <s v="Furnishings"/>
    <s v="Nu-Dell Oak Frame"/>
    <n v="51.264000000000003"/>
    <n v="0.4"/>
    <n v="30.758400000000002"/>
  </r>
  <r>
    <n v="8527"/>
    <s v="CA-2018-161172"/>
    <x v="633"/>
    <d v="2018-03-16T00:00:00"/>
    <s v="Same Day"/>
    <s v="SP-20920"/>
    <s v="Susan Pistek"/>
    <x v="0"/>
    <x v="0"/>
    <s v="Columbus"/>
    <x v="24"/>
    <n v="43229"/>
    <x v="3"/>
    <s v="OFF-BI-10004654"/>
    <x v="1"/>
    <s v="Binders"/>
    <s v="Avery Binding System Hidden Tab Executive Style Index Sets"/>
    <n v="5.1929999999999996"/>
    <n v="0.4"/>
    <n v="3.1157999999999997"/>
  </r>
  <r>
    <n v="8528"/>
    <s v="CA-2018-161172"/>
    <x v="633"/>
    <d v="2018-03-16T00:00:00"/>
    <s v="Same Day"/>
    <s v="SP-20920"/>
    <s v="Susan Pistek"/>
    <x v="0"/>
    <x v="0"/>
    <s v="Columbus"/>
    <x v="24"/>
    <n v="43229"/>
    <x v="3"/>
    <s v="TEC-AC-10004571"/>
    <x v="2"/>
    <s v="Accessories"/>
    <s v="Logitech G700s Rechargeable Gaming Mouse"/>
    <n v="159.98400000000001"/>
    <n v="0.45"/>
    <n v="87.991200000000006"/>
  </r>
  <r>
    <n v="8529"/>
    <s v="CA-2018-161172"/>
    <x v="633"/>
    <d v="2018-03-16T00:00:00"/>
    <s v="Same Day"/>
    <s v="SP-20920"/>
    <s v="Susan Pistek"/>
    <x v="0"/>
    <x v="0"/>
    <s v="Columbus"/>
    <x v="24"/>
    <n v="43229"/>
    <x v="3"/>
    <s v="OFF-ST-10000675"/>
    <x v="1"/>
    <s v="Storage"/>
    <s v="File Shuttle II and Handi-File, Black"/>
    <n v="54.223999999999997"/>
    <n v="0.5"/>
    <n v="27.111999999999998"/>
  </r>
  <r>
    <n v="8530"/>
    <s v="CA-2018-137624"/>
    <x v="468"/>
    <d v="2018-11-17T00:00:00"/>
    <s v="Standard Class"/>
    <s v="ME-17320"/>
    <s v="Maria Etezadi"/>
    <x v="2"/>
    <x v="0"/>
    <s v="Los Angeles"/>
    <x v="1"/>
    <n v="90008"/>
    <x v="1"/>
    <s v="FUR-CH-10001714"/>
    <x v="0"/>
    <s v="Chairs"/>
    <s v="Global Leather &amp; Oak Executive Chair, Burgundy"/>
    <n v="241.42400000000001"/>
    <n v="0.45"/>
    <n v="132.78320000000002"/>
  </r>
  <r>
    <n v="8531"/>
    <s v="CA-2017-156748"/>
    <x v="885"/>
    <d v="2017-12-06T00:00:00"/>
    <s v="Standard Class"/>
    <s v="BS-11755"/>
    <s v="Bruce Stewart"/>
    <x v="0"/>
    <x v="0"/>
    <s v="Detroit"/>
    <x v="12"/>
    <n v="48227"/>
    <x v="2"/>
    <s v="OFF-PA-10000380"/>
    <x v="1"/>
    <s v="Paper"/>
    <s v="REDIFORM Incoming/Outgoing Call Register, 11 X 8 1/2, 100 Messages"/>
    <n v="33.36"/>
    <n v="0.3"/>
    <n v="23.351999999999997"/>
  </r>
  <r>
    <n v="8532"/>
    <s v="CA-2017-156748"/>
    <x v="885"/>
    <d v="2017-12-06T00:00:00"/>
    <s v="Standard Class"/>
    <s v="BS-11755"/>
    <s v="Bruce Stewart"/>
    <x v="0"/>
    <x v="0"/>
    <s v="Detroit"/>
    <x v="12"/>
    <n v="48227"/>
    <x v="2"/>
    <s v="OFF-PA-10002713"/>
    <x v="1"/>
    <s v="Paper"/>
    <s v="Adams Phone Message Book, 200 Message Capacity, 8 1/16” x 11”"/>
    <n v="13.76"/>
    <n v="0.3"/>
    <n v="9.6319999999999997"/>
  </r>
  <r>
    <n v="8533"/>
    <s v="CA-2017-156748"/>
    <x v="885"/>
    <d v="2017-12-06T00:00:00"/>
    <s v="Standard Class"/>
    <s v="BS-11755"/>
    <s v="Bruce Stewart"/>
    <x v="0"/>
    <x v="0"/>
    <s v="Detroit"/>
    <x v="12"/>
    <n v="48227"/>
    <x v="2"/>
    <s v="OFF-ST-10001370"/>
    <x v="1"/>
    <s v="Storage"/>
    <s v="Sensible Storage WireTech Storage Systems"/>
    <n v="496.86"/>
    <n v="0.4"/>
    <n v="298.11599999999999"/>
  </r>
  <r>
    <n v="8534"/>
    <s v="CA-2017-156748"/>
    <x v="885"/>
    <d v="2017-12-06T00:00:00"/>
    <s v="Standard Class"/>
    <s v="BS-11755"/>
    <s v="Bruce Stewart"/>
    <x v="0"/>
    <x v="0"/>
    <s v="Detroit"/>
    <x v="12"/>
    <n v="48227"/>
    <x v="2"/>
    <s v="FUR-CH-10000513"/>
    <x v="0"/>
    <s v="Chairs"/>
    <s v="High-Back Leather Managers Chair"/>
    <n v="389.97"/>
    <n v="0.35"/>
    <n v="253.48050000000003"/>
  </r>
  <r>
    <n v="8535"/>
    <s v="CA-2016-169677"/>
    <x v="1004"/>
    <d v="2016-01-15T00:00:00"/>
    <s v="Second Class"/>
    <s v="KS-16300"/>
    <s v="Karen Seio"/>
    <x v="1"/>
    <x v="0"/>
    <s v="Columbus"/>
    <x v="32"/>
    <n v="31907"/>
    <x v="0"/>
    <s v="OFF-LA-10003223"/>
    <x v="1"/>
    <s v="Labels"/>
    <s v="Avery 508"/>
    <n v="9.82"/>
    <n v="0.25"/>
    <n v="7.3650000000000002"/>
  </r>
  <r>
    <n v="8536"/>
    <s v="US-2015-163146"/>
    <x v="1174"/>
    <d v="2015-05-20T00:00:00"/>
    <s v="Standard Class"/>
    <s v="CC-12475"/>
    <s v="Cindy Chapman"/>
    <x v="0"/>
    <x v="0"/>
    <s v="San Francisco"/>
    <x v="1"/>
    <n v="94122"/>
    <x v="1"/>
    <s v="TEC-AC-10002217"/>
    <x v="2"/>
    <s v="Accessories"/>
    <s v="Imation Clip USB flash drive - 8 GB"/>
    <n v="56.4"/>
    <n v="0.45"/>
    <n v="31.020000000000003"/>
  </r>
  <r>
    <n v="8537"/>
    <s v="CA-2016-157343"/>
    <x v="722"/>
    <d v="2016-06-11T00:00:00"/>
    <s v="Standard Class"/>
    <s v="HD-14785"/>
    <s v="Harold Dahlen"/>
    <x v="2"/>
    <x v="0"/>
    <s v="Philadelphia"/>
    <x v="9"/>
    <n v="19143"/>
    <x v="3"/>
    <s v="OFF-BI-10003707"/>
    <x v="1"/>
    <s v="Binders"/>
    <s v="Aluminum Screw Posts"/>
    <n v="18.312000000000001"/>
    <n v="0.4"/>
    <n v="10.9872"/>
  </r>
  <r>
    <n v="8538"/>
    <s v="CA-2016-157343"/>
    <x v="722"/>
    <d v="2016-06-11T00:00:00"/>
    <s v="Standard Class"/>
    <s v="HD-14785"/>
    <s v="Harold Dahlen"/>
    <x v="2"/>
    <x v="0"/>
    <s v="Philadelphia"/>
    <x v="9"/>
    <n v="19143"/>
    <x v="3"/>
    <s v="OFF-PA-10000552"/>
    <x v="1"/>
    <s v="Paper"/>
    <s v="Xerox 200"/>
    <n v="25.92"/>
    <n v="0.4"/>
    <n v="15.552"/>
  </r>
  <r>
    <n v="8539"/>
    <s v="CA-2016-157343"/>
    <x v="722"/>
    <d v="2016-06-11T00:00:00"/>
    <s v="Standard Class"/>
    <s v="HD-14785"/>
    <s v="Harold Dahlen"/>
    <x v="2"/>
    <x v="0"/>
    <s v="Philadelphia"/>
    <x v="9"/>
    <n v="19143"/>
    <x v="3"/>
    <s v="OFF-AR-10003183"/>
    <x v="1"/>
    <s v="Art"/>
    <s v="Avery Fluorescent Highlighter Four-Color Set"/>
    <n v="8.016"/>
    <n v="0.45"/>
    <n v="4.4088000000000003"/>
  </r>
  <r>
    <n v="8540"/>
    <s v="CA-2018-147354"/>
    <x v="631"/>
    <d v="2018-03-13T00:00:00"/>
    <s v="Standard Class"/>
    <s v="KB-16315"/>
    <s v="Karl Braun"/>
    <x v="0"/>
    <x v="0"/>
    <s v="Los Angeles"/>
    <x v="1"/>
    <n v="90008"/>
    <x v="1"/>
    <s v="TEC-CO-10000971"/>
    <x v="2"/>
    <s v="Copiers"/>
    <s v="Hewlett Packard 310 Color Digital Copier"/>
    <n v="479.98399999999998"/>
    <n v="0.5"/>
    <n v="239.99199999999999"/>
  </r>
  <r>
    <n v="8541"/>
    <s v="CA-2018-147354"/>
    <x v="631"/>
    <d v="2018-03-13T00:00:00"/>
    <s v="Standard Class"/>
    <s v="KB-16315"/>
    <s v="Karl Braun"/>
    <x v="0"/>
    <x v="0"/>
    <s v="Los Angeles"/>
    <x v="1"/>
    <n v="90008"/>
    <x v="1"/>
    <s v="OFF-BI-10003910"/>
    <x v="1"/>
    <s v="Binders"/>
    <s v="DXL Angle-View Binders with Locking Rings by Samsill"/>
    <n v="30.84"/>
    <n v="0.4"/>
    <n v="18.503999999999998"/>
  </r>
  <r>
    <n v="8542"/>
    <s v="CA-2016-157287"/>
    <x v="937"/>
    <d v="2016-12-23T00:00:00"/>
    <s v="First Class"/>
    <s v="HR-14830"/>
    <s v="Harold Ryan"/>
    <x v="1"/>
    <x v="0"/>
    <s v="Philadelphia"/>
    <x v="9"/>
    <n v="19140"/>
    <x v="3"/>
    <s v="OFF-ST-10001172"/>
    <x v="1"/>
    <s v="Storage"/>
    <s v="Tennsco Lockers, Sand"/>
    <n v="33.567999999999998"/>
    <n v="0.5"/>
    <n v="16.783999999999999"/>
  </r>
  <r>
    <n v="8543"/>
    <s v="CA-2016-157287"/>
    <x v="937"/>
    <d v="2016-12-23T00:00:00"/>
    <s v="First Class"/>
    <s v="HR-14830"/>
    <s v="Harold Ryan"/>
    <x v="1"/>
    <x v="0"/>
    <s v="Philadelphia"/>
    <x v="9"/>
    <n v="19140"/>
    <x v="3"/>
    <s v="FUR-CH-10001270"/>
    <x v="0"/>
    <s v="Chairs"/>
    <s v="Harbour Creations Steel Folding Chair"/>
    <n v="422.625"/>
    <n v="0.45"/>
    <n v="232.44375000000002"/>
  </r>
  <r>
    <n v="8544"/>
    <s v="CA-2015-137575"/>
    <x v="908"/>
    <d v="2015-08-11T00:00:00"/>
    <s v="Standard Class"/>
    <s v="TB-21625"/>
    <s v="Trudy Brown"/>
    <x v="0"/>
    <x v="0"/>
    <s v="New York City"/>
    <x v="15"/>
    <n v="10035"/>
    <x v="3"/>
    <s v="TEC-AC-10004571"/>
    <x v="2"/>
    <s v="Accessories"/>
    <s v="Logitech G700s Rechargeable Gaming Mouse"/>
    <n v="199.98"/>
    <n v="0.45"/>
    <n v="109.989"/>
  </r>
  <r>
    <n v="8545"/>
    <s v="CA-2017-119074"/>
    <x v="1196"/>
    <d v="2017-03-31T00:00:00"/>
    <s v="Standard Class"/>
    <s v="DS-13180"/>
    <s v="David Smith"/>
    <x v="1"/>
    <x v="0"/>
    <s v="Columbus"/>
    <x v="32"/>
    <n v="31907"/>
    <x v="0"/>
    <s v="FUR-FU-10004053"/>
    <x v="0"/>
    <s v="Furnishings"/>
    <s v="DAX Two-Tone Silver Metal Document Frame"/>
    <n v="20.239999999999998"/>
    <n v="0.25"/>
    <n v="15.18"/>
  </r>
  <r>
    <n v="8546"/>
    <s v="CA-2017-119074"/>
    <x v="1196"/>
    <d v="2017-03-31T00:00:00"/>
    <s v="Standard Class"/>
    <s v="DS-13180"/>
    <s v="David Smith"/>
    <x v="1"/>
    <x v="0"/>
    <s v="Columbus"/>
    <x v="32"/>
    <n v="31907"/>
    <x v="0"/>
    <s v="FUR-FU-10003731"/>
    <x v="0"/>
    <s v="Furnishings"/>
    <s v="Eldon Expressions Wood and Plastic Desk Accessories, Oak"/>
    <n v="39.92"/>
    <n v="0.25"/>
    <n v="29.94"/>
  </r>
  <r>
    <n v="8547"/>
    <s v="CA-2017-119074"/>
    <x v="1196"/>
    <d v="2017-03-31T00:00:00"/>
    <s v="Standard Class"/>
    <s v="DS-13180"/>
    <s v="David Smith"/>
    <x v="1"/>
    <x v="0"/>
    <s v="Columbus"/>
    <x v="32"/>
    <n v="31907"/>
    <x v="0"/>
    <s v="OFF-BI-10000962"/>
    <x v="1"/>
    <s v="Binders"/>
    <s v="Acco Flexible ACCOHIDE Square Ring Data Binder, Dark Blue, 11 1/2 X 14 7/8"/>
    <n v="32.54"/>
    <n v="0.25"/>
    <n v="24.405000000000001"/>
  </r>
  <r>
    <n v="8548"/>
    <s v="CA-2016-149566"/>
    <x v="901"/>
    <d v="2016-12-10T00:00:00"/>
    <s v="Standard Class"/>
    <s v="GB-14530"/>
    <s v="George Bell"/>
    <x v="1"/>
    <x v="0"/>
    <s v="Los Angeles"/>
    <x v="1"/>
    <n v="90049"/>
    <x v="1"/>
    <s v="TEC-AC-10001266"/>
    <x v="2"/>
    <s v="Accessories"/>
    <s v="Memorex Micro Travel Drive 8 GB"/>
    <n v="39"/>
    <n v="0.45"/>
    <n v="21.450000000000003"/>
  </r>
  <r>
    <n v="8549"/>
    <s v="CA-2016-149566"/>
    <x v="901"/>
    <d v="2016-12-10T00:00:00"/>
    <s v="Standard Class"/>
    <s v="GB-14530"/>
    <s v="George Bell"/>
    <x v="1"/>
    <x v="0"/>
    <s v="Los Angeles"/>
    <x v="1"/>
    <n v="90049"/>
    <x v="1"/>
    <s v="OFF-LA-10000452"/>
    <x v="1"/>
    <s v="Labels"/>
    <s v="Avery 488"/>
    <n v="12.6"/>
    <n v="0.4"/>
    <n v="7.56"/>
  </r>
  <r>
    <n v="8550"/>
    <s v="CA-2016-126186"/>
    <x v="861"/>
    <d v="2016-09-12T00:00:00"/>
    <s v="First Class"/>
    <s v="GB-14530"/>
    <s v="George Bell"/>
    <x v="1"/>
    <x v="0"/>
    <s v="Aurora"/>
    <x v="22"/>
    <n v="80013"/>
    <x v="1"/>
    <s v="FUR-FU-10000073"/>
    <x v="0"/>
    <s v="Furnishings"/>
    <s v="Deflect-O Glasstique Clear Desk Accessories"/>
    <n v="24.64"/>
    <n v="0.4"/>
    <n v="14.783999999999999"/>
  </r>
  <r>
    <n v="8551"/>
    <s v="CA-2016-121132"/>
    <x v="789"/>
    <d v="2016-07-24T00:00:00"/>
    <s v="Standard Class"/>
    <s v="VB-21745"/>
    <s v="Victoria Brennan"/>
    <x v="1"/>
    <x v="0"/>
    <s v="Houston"/>
    <x v="5"/>
    <n v="77041"/>
    <x v="2"/>
    <s v="OFF-LA-10002368"/>
    <x v="1"/>
    <s v="Labels"/>
    <s v="Avery 479"/>
    <n v="6.2640000000000002"/>
    <n v="0.3"/>
    <n v="4.3848000000000003"/>
  </r>
  <r>
    <n v="8552"/>
    <s v="CA-2016-121132"/>
    <x v="789"/>
    <d v="2016-07-24T00:00:00"/>
    <s v="Standard Class"/>
    <s v="VB-21745"/>
    <s v="Victoria Brennan"/>
    <x v="1"/>
    <x v="0"/>
    <s v="Houston"/>
    <x v="5"/>
    <n v="77041"/>
    <x v="2"/>
    <s v="OFF-FA-10004248"/>
    <x v="1"/>
    <s v="Fasteners"/>
    <s v="Advantus T-Pin Paper Clips"/>
    <n v="14.432"/>
    <n v="0.3"/>
    <n v="10.102399999999999"/>
  </r>
  <r>
    <n v="8553"/>
    <s v="CA-2015-140473"/>
    <x v="992"/>
    <d v="2015-06-03T00:00:00"/>
    <s v="Standard Class"/>
    <s v="MC-17425"/>
    <s v="Mark Cousins"/>
    <x v="1"/>
    <x v="0"/>
    <s v="Chicago"/>
    <x v="10"/>
    <n v="60623"/>
    <x v="2"/>
    <s v="TEC-CO-10004202"/>
    <x v="2"/>
    <s v="Copiers"/>
    <s v="Brother DCP1000 Digital 3 in 1 Multifunction Machine"/>
    <n v="719.976"/>
    <n v="0.4"/>
    <n v="431.98559999999998"/>
  </r>
  <r>
    <n v="8554"/>
    <s v="US-2018-102904"/>
    <x v="38"/>
    <d v="2018-11-20T00:00:00"/>
    <s v="Standard Class"/>
    <s v="CB-12025"/>
    <s v="Cassandra Brandow"/>
    <x v="0"/>
    <x v="0"/>
    <s v="Decatur"/>
    <x v="19"/>
    <n v="35601"/>
    <x v="0"/>
    <s v="TEC-AC-10000927"/>
    <x v="2"/>
    <s v="Accessories"/>
    <s v="Anker Ultrathin Bluetooth Wireless Keyboard Aluminum Cover with Stand"/>
    <n v="239.92"/>
    <n v="0.3"/>
    <n v="167.94399999999999"/>
  </r>
  <r>
    <n v="8555"/>
    <s v="CA-2017-102092"/>
    <x v="10"/>
    <d v="2017-12-11T00:00:00"/>
    <s v="First Class"/>
    <s v="PM-18940"/>
    <s v="Paul MacIntyre"/>
    <x v="0"/>
    <x v="0"/>
    <s v="Springfield"/>
    <x v="17"/>
    <n v="22153"/>
    <x v="0"/>
    <s v="FUR-TA-10002530"/>
    <x v="0"/>
    <s v="Tables"/>
    <s v="Iceberg OfficeWorks 42 Round Tables"/>
    <n v="1056.8599999999999"/>
    <n v="0.3"/>
    <n v="739.80199999999991"/>
  </r>
  <r>
    <n v="8556"/>
    <s v="CA-2016-117884"/>
    <x v="204"/>
    <d v="2016-03-22T00:00:00"/>
    <s v="Same Day"/>
    <s v="DC-13285"/>
    <s v="Debra Catini"/>
    <x v="0"/>
    <x v="0"/>
    <s v="Plantation"/>
    <x v="2"/>
    <n v="33317"/>
    <x v="0"/>
    <s v="TEC-AC-10002567"/>
    <x v="2"/>
    <s v="Accessories"/>
    <s v="Logitech G602 Wireless Gaming Mouse"/>
    <n v="447.94400000000002"/>
    <n v="0.3"/>
    <n v="313.56079999999997"/>
  </r>
  <r>
    <n v="8557"/>
    <s v="CA-2016-117884"/>
    <x v="204"/>
    <d v="2016-03-22T00:00:00"/>
    <s v="Same Day"/>
    <s v="DC-13285"/>
    <s v="Debra Catini"/>
    <x v="0"/>
    <x v="0"/>
    <s v="Plantation"/>
    <x v="2"/>
    <n v="33317"/>
    <x v="0"/>
    <s v="OFF-ST-10002182"/>
    <x v="1"/>
    <s v="Storage"/>
    <s v="Iris 3-Drawer Stacking Bin, Black"/>
    <n v="150.40799999999999"/>
    <n v="0.35"/>
    <n v="97.765199999999993"/>
  </r>
  <r>
    <n v="8558"/>
    <s v="CA-2017-132829"/>
    <x v="443"/>
    <d v="2017-12-26T00:00:00"/>
    <s v="Second Class"/>
    <s v="LA-16780"/>
    <s v="Laura Armstrong"/>
    <x v="1"/>
    <x v="0"/>
    <s v="Houston"/>
    <x v="5"/>
    <n v="77041"/>
    <x v="2"/>
    <s v="TEC-PH-10004539"/>
    <x v="2"/>
    <s v="Phones"/>
    <s v="Wireless Extenders zBoost YX545 SOHO Signal Booster"/>
    <n v="453.57600000000002"/>
    <n v="0.3"/>
    <n v="317.50319999999999"/>
  </r>
  <r>
    <n v="8559"/>
    <s v="CA-2017-132829"/>
    <x v="443"/>
    <d v="2017-12-26T00:00:00"/>
    <s v="Second Class"/>
    <s v="LA-16780"/>
    <s v="Laura Armstrong"/>
    <x v="1"/>
    <x v="0"/>
    <s v="Houston"/>
    <x v="5"/>
    <n v="77041"/>
    <x v="2"/>
    <s v="OFF-LA-10002945"/>
    <x v="1"/>
    <s v="Labels"/>
    <s v="Permanent Self-Adhesive File Folder Labels for Typewriters, 1 1/8 x 3 1/2, White"/>
    <n v="45.36"/>
    <n v="0.3"/>
    <n v="31.751999999999999"/>
  </r>
  <r>
    <n v="8560"/>
    <s v="CA-2017-132829"/>
    <x v="443"/>
    <d v="2017-12-26T00:00:00"/>
    <s v="Second Class"/>
    <s v="LA-16780"/>
    <s v="Laura Armstrong"/>
    <x v="1"/>
    <x v="0"/>
    <s v="Houston"/>
    <x v="5"/>
    <n v="77041"/>
    <x v="2"/>
    <s v="TEC-PH-10004345"/>
    <x v="2"/>
    <s v="Phones"/>
    <s v="Cisco SPA 502G IP Phone"/>
    <n v="287.88"/>
    <n v="0.3"/>
    <n v="201.51599999999999"/>
  </r>
  <r>
    <n v="8561"/>
    <s v="CA-2017-132829"/>
    <x v="443"/>
    <d v="2017-12-26T00:00:00"/>
    <s v="Second Class"/>
    <s v="LA-16780"/>
    <s v="Laura Armstrong"/>
    <x v="1"/>
    <x v="0"/>
    <s v="Houston"/>
    <x v="5"/>
    <n v="77041"/>
    <x v="2"/>
    <s v="TEC-PH-10004912"/>
    <x v="2"/>
    <s v="Phones"/>
    <s v="Cisco SPA112 2 Port Phone Adapter"/>
    <n v="131.88"/>
    <n v="0.3"/>
    <n v="92.315999999999988"/>
  </r>
  <r>
    <n v="8562"/>
    <s v="CA-2017-132829"/>
    <x v="443"/>
    <d v="2017-12-26T00:00:00"/>
    <s v="Second Class"/>
    <s v="LA-16780"/>
    <s v="Laura Armstrong"/>
    <x v="1"/>
    <x v="0"/>
    <s v="Houston"/>
    <x v="5"/>
    <n v="77041"/>
    <x v="2"/>
    <s v="FUR-FU-10000206"/>
    <x v="0"/>
    <s v="Furnishings"/>
    <s v="GE General Purpose, Extra Long Life, Showcase &amp; Floodlight Incandescent Bulbs"/>
    <n v="2.3279999999999998"/>
    <n v="0.3"/>
    <n v="1.6295999999999997"/>
  </r>
  <r>
    <n v="8563"/>
    <s v="CA-2017-123540"/>
    <x v="1197"/>
    <d v="2017-04-06T00:00:00"/>
    <s v="Second Class"/>
    <s v="DJ-13420"/>
    <s v="Denny Joy"/>
    <x v="1"/>
    <x v="0"/>
    <s v="Milwaukee"/>
    <x v="6"/>
    <n v="53209"/>
    <x v="2"/>
    <s v="FUR-CH-10000847"/>
    <x v="0"/>
    <s v="Chairs"/>
    <s v="Global Executive Mid-Back Managers Chair"/>
    <n v="1454.9"/>
    <n v="0.35"/>
    <n v="945.68500000000006"/>
  </r>
  <r>
    <n v="8564"/>
    <s v="US-2018-108315"/>
    <x v="504"/>
    <d v="2018-05-04T00:00:00"/>
    <s v="Standard Class"/>
    <s v="MH-18115"/>
    <s v="Mick Hernandez"/>
    <x v="2"/>
    <x v="0"/>
    <s v="Sanford"/>
    <x v="2"/>
    <n v="32771"/>
    <x v="0"/>
    <s v="OFF-BI-10000822"/>
    <x v="1"/>
    <s v="Binders"/>
    <s v="Acco PRESSTEX Data Binder with Storage Hooks, Light Blue, 9 1/2 X 11"/>
    <n v="4.8419999999999996"/>
    <n v="0.25"/>
    <n v="3.6315"/>
  </r>
  <r>
    <n v="8565"/>
    <s v="US-2018-108315"/>
    <x v="504"/>
    <d v="2018-05-04T00:00:00"/>
    <s v="Standard Class"/>
    <s v="MH-18115"/>
    <s v="Mick Hernandez"/>
    <x v="2"/>
    <x v="0"/>
    <s v="Sanford"/>
    <x v="2"/>
    <n v="32771"/>
    <x v="0"/>
    <s v="FUR-FU-10000747"/>
    <x v="0"/>
    <s v="Furnishings"/>
    <s v="Tenex B1-RE Series Chair Mats for Low Pile Carpets"/>
    <n v="220.70400000000001"/>
    <n v="0.25"/>
    <n v="165.52800000000002"/>
  </r>
  <r>
    <n v="8566"/>
    <s v="CA-2017-134110"/>
    <x v="1019"/>
    <d v="2017-11-18T00:00:00"/>
    <s v="First Class"/>
    <s v="BG-11035"/>
    <s v="Barry Gonzalez"/>
    <x v="0"/>
    <x v="0"/>
    <s v="The Colony"/>
    <x v="5"/>
    <n v="75056"/>
    <x v="2"/>
    <s v="TEC-PH-10002350"/>
    <x v="2"/>
    <s v="Phones"/>
    <s v="Apple EarPods with Remote and Mic"/>
    <n v="67.176000000000002"/>
    <n v="0.3"/>
    <n v="47.023199999999996"/>
  </r>
  <r>
    <n v="8567"/>
    <s v="CA-2017-134110"/>
    <x v="1019"/>
    <d v="2017-11-18T00:00:00"/>
    <s v="First Class"/>
    <s v="BG-11035"/>
    <s v="Barry Gonzalez"/>
    <x v="0"/>
    <x v="0"/>
    <s v="The Colony"/>
    <x v="5"/>
    <n v="75056"/>
    <x v="2"/>
    <s v="OFF-PA-10000697"/>
    <x v="1"/>
    <s v="Paper"/>
    <s v="TOPS Voice Message Log Book, Flash Format"/>
    <n v="15.231999999999999"/>
    <n v="0.3"/>
    <n v="10.662399999999998"/>
  </r>
  <r>
    <n v="8568"/>
    <s v="US-2017-136581"/>
    <x v="338"/>
    <d v="2017-11-12T00:00:00"/>
    <s v="First Class"/>
    <s v="SV-20365"/>
    <s v="Seth Vernon"/>
    <x v="0"/>
    <x v="0"/>
    <s v="Troy"/>
    <x v="24"/>
    <n v="45373"/>
    <x v="3"/>
    <s v="OFF-PA-10002787"/>
    <x v="1"/>
    <s v="Paper"/>
    <s v="Xerox 227"/>
    <n v="31.103999999999999"/>
    <n v="0.4"/>
    <n v="18.662399999999998"/>
  </r>
  <r>
    <n v="8569"/>
    <s v="CA-2017-162390"/>
    <x v="409"/>
    <d v="2017-12-12T00:00:00"/>
    <s v="Standard Class"/>
    <s v="DP-13105"/>
    <s v="Dave Poirier"/>
    <x v="1"/>
    <x v="0"/>
    <s v="Hempstead"/>
    <x v="15"/>
    <n v="11550"/>
    <x v="3"/>
    <s v="OFF-BI-10004318"/>
    <x v="1"/>
    <s v="Binders"/>
    <s v="Ibico EB-19 Dual Function Manual Binding System"/>
    <n v="968.74400000000003"/>
    <n v="0.4"/>
    <n v="581.24639999999999"/>
  </r>
  <r>
    <n v="8570"/>
    <s v="CA-2017-162390"/>
    <x v="409"/>
    <d v="2017-12-12T00:00:00"/>
    <s v="Standard Class"/>
    <s v="DP-13105"/>
    <s v="Dave Poirier"/>
    <x v="1"/>
    <x v="0"/>
    <s v="Hempstead"/>
    <x v="15"/>
    <n v="11550"/>
    <x v="3"/>
    <s v="OFF-BI-10001721"/>
    <x v="1"/>
    <s v="Binders"/>
    <s v="Trimflex Flexible Post Binders"/>
    <n v="222.352"/>
    <n v="0.4"/>
    <n v="133.41120000000001"/>
  </r>
  <r>
    <n v="8571"/>
    <s v="CA-2017-162390"/>
    <x v="409"/>
    <d v="2017-12-12T00:00:00"/>
    <s v="Standard Class"/>
    <s v="DP-13105"/>
    <s v="Dave Poirier"/>
    <x v="1"/>
    <x v="0"/>
    <s v="Hempstead"/>
    <x v="15"/>
    <n v="11550"/>
    <x v="3"/>
    <s v="TEC-CO-10004202"/>
    <x v="2"/>
    <s v="Copiers"/>
    <s v="Brother DCP1000 Digital 3 in 1 Multifunction Machine"/>
    <n v="479.98399999999998"/>
    <n v="0.5"/>
    <n v="239.99199999999999"/>
  </r>
  <r>
    <n v="8572"/>
    <s v="CA-2017-162222"/>
    <x v="1015"/>
    <d v="2017-04-03T00:00:00"/>
    <s v="Same Day"/>
    <s v="SR-20740"/>
    <s v="Steven Roelle"/>
    <x v="2"/>
    <x v="0"/>
    <s v="Dallas"/>
    <x v="5"/>
    <n v="75081"/>
    <x v="2"/>
    <s v="OFF-PA-10003893"/>
    <x v="1"/>
    <s v="Paper"/>
    <s v="Xerox 1962"/>
    <n v="10.272"/>
    <n v="0.3"/>
    <n v="7.1903999999999995"/>
  </r>
  <r>
    <n v="8573"/>
    <s v="CA-2015-121629"/>
    <x v="683"/>
    <d v="2015-12-02T00:00:00"/>
    <s v="Standard Class"/>
    <s v="BT-11680"/>
    <s v="Brian Thompson"/>
    <x v="0"/>
    <x v="0"/>
    <s v="Houston"/>
    <x v="5"/>
    <n v="77041"/>
    <x v="2"/>
    <s v="TEC-MA-10004679"/>
    <x v="2"/>
    <s v="Machines"/>
    <s v="StarTech.com 10/100 VDSL2 Ethernet Extender Kit"/>
    <n v="998.85"/>
    <n v="0.35"/>
    <n v="649.25250000000005"/>
  </r>
  <r>
    <n v="8574"/>
    <s v="CA-2016-164623"/>
    <x v="1182"/>
    <d v="2016-10-22T00:00:00"/>
    <s v="First Class"/>
    <s v="MS-17770"/>
    <s v="Maxwell Schwartz"/>
    <x v="0"/>
    <x v="0"/>
    <s v="New York City"/>
    <x v="15"/>
    <n v="10035"/>
    <x v="3"/>
    <s v="OFF-PA-10000249"/>
    <x v="1"/>
    <s v="Paper"/>
    <s v="Easy-staple paper"/>
    <n v="24.56"/>
    <n v="0.4"/>
    <n v="14.735999999999999"/>
  </r>
  <r>
    <n v="8575"/>
    <s v="CA-2015-159849"/>
    <x v="111"/>
    <d v="2015-09-19T00:00:00"/>
    <s v="Same Day"/>
    <s v="JK-15640"/>
    <s v="Jim Kriz"/>
    <x v="2"/>
    <x v="0"/>
    <s v="San Francisco"/>
    <x v="1"/>
    <n v="94110"/>
    <x v="1"/>
    <s v="OFF-FA-10000053"/>
    <x v="1"/>
    <s v="Fasteners"/>
    <s v="Revere Boxed Rubber Bands by Revere"/>
    <n v="5.67"/>
    <n v="0.4"/>
    <n v="3.4019999999999997"/>
  </r>
  <r>
    <n v="8576"/>
    <s v="CA-2018-101273"/>
    <x v="151"/>
    <d v="2018-08-30T00:00:00"/>
    <s v="Second Class"/>
    <s v="ST-20530"/>
    <s v="Shui Tom"/>
    <x v="0"/>
    <x v="0"/>
    <s v="Port Saint Lucie"/>
    <x v="2"/>
    <n v="34952"/>
    <x v="0"/>
    <s v="OFF-AP-10000804"/>
    <x v="1"/>
    <s v="Appliances"/>
    <s v="Hoover Portapower Portable Vacuum"/>
    <n v="14.336"/>
    <n v="0.25"/>
    <n v="10.752000000000001"/>
  </r>
  <r>
    <n v="8577"/>
    <s v="CA-2018-106747"/>
    <x v="445"/>
    <d v="2018-07-04T00:00:00"/>
    <s v="First Class"/>
    <s v="TS-21505"/>
    <s v="Tony Sayre"/>
    <x v="0"/>
    <x v="0"/>
    <s v="Concord"/>
    <x v="38"/>
    <n v="3301"/>
    <x v="3"/>
    <s v="FUR-FU-10004188"/>
    <x v="0"/>
    <s v="Furnishings"/>
    <s v="Luxo Professional Combination Clamp-On Lamps"/>
    <n v="102.3"/>
    <n v="0.4"/>
    <n v="61.379999999999995"/>
  </r>
  <r>
    <n v="8578"/>
    <s v="CA-2018-146164"/>
    <x v="66"/>
    <d v="2018-12-26T00:00:00"/>
    <s v="Standard Class"/>
    <s v="CM-12190"/>
    <s v="Charlotte Melton"/>
    <x v="0"/>
    <x v="0"/>
    <s v="Rochester"/>
    <x v="11"/>
    <n v="55901"/>
    <x v="2"/>
    <s v="FUR-TA-10004915"/>
    <x v="0"/>
    <s v="Tables"/>
    <s v="Office Impressions End Table, 20-1/2H x 24W x 20D"/>
    <n v="607.52"/>
    <n v="0.35"/>
    <n v="394.88799999999998"/>
  </r>
  <r>
    <n v="8579"/>
    <s v="CA-2018-146164"/>
    <x v="66"/>
    <d v="2018-12-26T00:00:00"/>
    <s v="Standard Class"/>
    <s v="CM-12190"/>
    <s v="Charlotte Melton"/>
    <x v="0"/>
    <x v="0"/>
    <s v="Rochester"/>
    <x v="11"/>
    <n v="55901"/>
    <x v="2"/>
    <s v="OFF-ST-10001228"/>
    <x v="1"/>
    <s v="Storage"/>
    <s v="Personal File Boxes with Fold-Down Carry Handle"/>
    <n v="31.16"/>
    <n v="0.4"/>
    <n v="18.695999999999998"/>
  </r>
  <r>
    <n v="8580"/>
    <s v="CA-2017-111605"/>
    <x v="797"/>
    <d v="2018-01-02T00:00:00"/>
    <s v="Standard Class"/>
    <s v="JW-15955"/>
    <s v="Joni Wasserman"/>
    <x v="0"/>
    <x v="0"/>
    <s v="Louisville"/>
    <x v="0"/>
    <n v="40214"/>
    <x v="0"/>
    <s v="OFF-LA-10002368"/>
    <x v="1"/>
    <s v="Labels"/>
    <s v="Avery 479"/>
    <n v="2.61"/>
    <n v="0.25"/>
    <n v="1.9575"/>
  </r>
  <r>
    <n v="8581"/>
    <s v="CA-2015-130673"/>
    <x v="671"/>
    <d v="2015-05-22T00:00:00"/>
    <s v="Second Class"/>
    <s v="MC-17590"/>
    <s v="Matt Collister"/>
    <x v="1"/>
    <x v="0"/>
    <s v="San Marcos"/>
    <x v="5"/>
    <n v="78666"/>
    <x v="2"/>
    <s v="FUR-FU-10003489"/>
    <x v="0"/>
    <s v="Furnishings"/>
    <s v="Contemporary Borderless Frame"/>
    <n v="10.332000000000001"/>
    <n v="0.3"/>
    <n v="7.2324000000000002"/>
  </r>
  <r>
    <n v="8582"/>
    <s v="CA-2015-130673"/>
    <x v="671"/>
    <d v="2015-05-22T00:00:00"/>
    <s v="Second Class"/>
    <s v="MC-17590"/>
    <s v="Matt Collister"/>
    <x v="1"/>
    <x v="0"/>
    <s v="San Marcos"/>
    <x v="5"/>
    <n v="78666"/>
    <x v="2"/>
    <s v="OFF-PA-10000289"/>
    <x v="1"/>
    <s v="Paper"/>
    <s v="Xerox 213"/>
    <n v="10.368"/>
    <n v="0.3"/>
    <n v="7.2576000000000001"/>
  </r>
  <r>
    <n v="8583"/>
    <s v="CA-2015-130673"/>
    <x v="671"/>
    <d v="2015-05-22T00:00:00"/>
    <s v="Second Class"/>
    <s v="MC-17590"/>
    <s v="Matt Collister"/>
    <x v="1"/>
    <x v="0"/>
    <s v="San Marcos"/>
    <x v="5"/>
    <n v="78666"/>
    <x v="2"/>
    <s v="TEC-AC-10004227"/>
    <x v="2"/>
    <s v="Accessories"/>
    <s v="SanDisk Ultra 16 GB MicroSDHC Class 10 Memory Card"/>
    <n v="20.783999999999999"/>
    <n v="0.35"/>
    <n v="13.509599999999999"/>
  </r>
  <r>
    <n v="8584"/>
    <s v="CA-2015-130673"/>
    <x v="671"/>
    <d v="2015-05-22T00:00:00"/>
    <s v="Second Class"/>
    <s v="MC-17590"/>
    <s v="Matt Collister"/>
    <x v="1"/>
    <x v="0"/>
    <s v="San Marcos"/>
    <x v="5"/>
    <n v="78666"/>
    <x v="2"/>
    <s v="OFF-ST-10000636"/>
    <x v="1"/>
    <s v="Storage"/>
    <s v="Rogers Profile Extra Capacity Storage Tub"/>
    <n v="66.959999999999994"/>
    <n v="0.4"/>
    <n v="40.175999999999995"/>
  </r>
  <r>
    <n v="8585"/>
    <s v="CA-2015-104808"/>
    <x v="519"/>
    <d v="2015-02-08T00:00:00"/>
    <s v="Second Class"/>
    <s v="MH-17440"/>
    <s v="Mark Haberlin"/>
    <x v="1"/>
    <x v="0"/>
    <s v="Escondido"/>
    <x v="1"/>
    <n v="92025"/>
    <x v="1"/>
    <s v="OFF-BI-10003676"/>
    <x v="1"/>
    <s v="Binders"/>
    <s v="GBC Standard Recycled Report Covers, Clear Plastic Sheets"/>
    <n v="17.248000000000001"/>
    <n v="0.4"/>
    <n v="10.348800000000001"/>
  </r>
  <r>
    <n v="8586"/>
    <s v="US-2018-132927"/>
    <x v="34"/>
    <d v="2018-12-15T00:00:00"/>
    <s v="Standard Class"/>
    <s v="RD-19720"/>
    <s v="Roger Demir"/>
    <x v="0"/>
    <x v="0"/>
    <s v="Philadelphia"/>
    <x v="9"/>
    <n v="19134"/>
    <x v="3"/>
    <s v="OFF-BI-10001116"/>
    <x v="1"/>
    <s v="Binders"/>
    <s v="Wilson Jones 1 Hanging DublLock Ring Binders"/>
    <n v="11.087999999999999"/>
    <n v="0.4"/>
    <n v="6.6527999999999992"/>
  </r>
  <r>
    <n v="8587"/>
    <s v="CA-2018-162015"/>
    <x v="497"/>
    <d v="2018-07-18T00:00:00"/>
    <s v="Standard Class"/>
    <s v="KB-16240"/>
    <s v="Karen Bern"/>
    <x v="1"/>
    <x v="0"/>
    <s v="Los Angeles"/>
    <x v="1"/>
    <n v="90049"/>
    <x v="1"/>
    <s v="TEC-AC-10003832"/>
    <x v="2"/>
    <s v="Accessories"/>
    <s v="Logitech P710e Mobile Speakerphone"/>
    <n v="1287.45"/>
    <n v="0.45"/>
    <n v="708.09750000000008"/>
  </r>
  <r>
    <n v="8588"/>
    <s v="CA-2018-162015"/>
    <x v="497"/>
    <d v="2018-07-18T00:00:00"/>
    <s v="Standard Class"/>
    <s v="KB-16240"/>
    <s v="Karen Bern"/>
    <x v="1"/>
    <x v="0"/>
    <s v="Los Angeles"/>
    <x v="1"/>
    <n v="90049"/>
    <x v="1"/>
    <s v="OFF-AP-10003040"/>
    <x v="1"/>
    <s v="Appliances"/>
    <s v="Fellowes 8 Outlet Superior Workstation Surge Protector w/o Phone/Fax/Modem Protection"/>
    <n v="168.1"/>
    <n v="0.4"/>
    <n v="100.86"/>
  </r>
  <r>
    <n v="8589"/>
    <s v="CA-2016-138492"/>
    <x v="1060"/>
    <d v="2016-05-22T00:00:00"/>
    <s v="Standard Class"/>
    <s v="FC-14335"/>
    <s v="Fred Chung"/>
    <x v="1"/>
    <x v="0"/>
    <s v="Philadelphia"/>
    <x v="9"/>
    <n v="19140"/>
    <x v="3"/>
    <s v="OFF-ST-10002583"/>
    <x v="1"/>
    <s v="Storage"/>
    <s v="Fellowes Neat Ideas Storage Cubes"/>
    <n v="51.968000000000004"/>
    <n v="0.5"/>
    <n v="25.984000000000002"/>
  </r>
  <r>
    <n v="8590"/>
    <s v="CA-2018-145338"/>
    <x v="926"/>
    <d v="2018-02-01T00:00:00"/>
    <s v="First Class"/>
    <s v="BD-11770"/>
    <s v="Bryan Davis"/>
    <x v="0"/>
    <x v="0"/>
    <s v="Philadelphia"/>
    <x v="9"/>
    <n v="19120"/>
    <x v="3"/>
    <s v="OFF-AR-10002053"/>
    <x v="1"/>
    <s v="Art"/>
    <s v="Premium Writing Pencils, Soft, #2 by Central Association for the Blind"/>
    <n v="4.7679999999999998"/>
    <n v="0.45"/>
    <n v="2.6224000000000003"/>
  </r>
  <r>
    <n v="8591"/>
    <s v="CA-2018-126676"/>
    <x v="365"/>
    <d v="2018-10-01T00:00:00"/>
    <s v="First Class"/>
    <s v="FH-14365"/>
    <s v="Fred Hopkins"/>
    <x v="1"/>
    <x v="0"/>
    <s v="Hempstead"/>
    <x v="15"/>
    <n v="11550"/>
    <x v="3"/>
    <s v="OFF-EN-10004846"/>
    <x v="1"/>
    <s v="Envelopes"/>
    <s v="Letter or Legal Size Expandable Poly String Tie Envelopes"/>
    <n v="7.98"/>
    <n v="0.4"/>
    <n v="4.7880000000000003"/>
  </r>
  <r>
    <n v="8592"/>
    <s v="CA-2018-101700"/>
    <x v="756"/>
    <d v="2018-04-26T00:00:00"/>
    <s v="First Class"/>
    <s v="SO-20335"/>
    <s v="Sean O Donnel"/>
    <x v="0"/>
    <x v="0"/>
    <s v="Greeley"/>
    <x v="22"/>
    <n v="80634"/>
    <x v="1"/>
    <s v="OFF-EN-10003134"/>
    <x v="1"/>
    <s v="Envelopes"/>
    <s v="Staple envelope"/>
    <n v="18.687999999999999"/>
    <n v="0.4"/>
    <n v="11.2128"/>
  </r>
  <r>
    <n v="8593"/>
    <s v="CA-2018-101700"/>
    <x v="756"/>
    <d v="2018-04-26T00:00:00"/>
    <s v="First Class"/>
    <s v="SO-20335"/>
    <s v="Sean O Donnel"/>
    <x v="0"/>
    <x v="0"/>
    <s v="Greeley"/>
    <x v="22"/>
    <n v="80634"/>
    <x v="1"/>
    <s v="FUR-FU-10001025"/>
    <x v="0"/>
    <s v="Furnishings"/>
    <s v="Eldon Imàge Series Desk Accessories, Clear"/>
    <n v="11.664"/>
    <n v="0.4"/>
    <n v="6.9983999999999993"/>
  </r>
  <r>
    <n v="8594"/>
    <s v="CA-2018-159667"/>
    <x v="45"/>
    <d v="2018-11-13T00:00:00"/>
    <s v="Standard Class"/>
    <s v="PM-19135"/>
    <s v="Peter McVee"/>
    <x v="2"/>
    <x v="0"/>
    <s v="Jacksonville"/>
    <x v="2"/>
    <n v="32216"/>
    <x v="0"/>
    <s v="TEC-AC-10002567"/>
    <x v="2"/>
    <s v="Accessories"/>
    <s v="Logitech G602 Wireless Gaming Mouse"/>
    <n v="191.976"/>
    <n v="0.3"/>
    <n v="134.38319999999999"/>
  </r>
  <r>
    <n v="8595"/>
    <s v="CA-2018-159667"/>
    <x v="45"/>
    <d v="2018-11-13T00:00:00"/>
    <s v="Standard Class"/>
    <s v="PM-19135"/>
    <s v="Peter McVee"/>
    <x v="2"/>
    <x v="0"/>
    <s v="Jacksonville"/>
    <x v="2"/>
    <n v="32216"/>
    <x v="0"/>
    <s v="TEC-PH-10004094"/>
    <x v="2"/>
    <s v="Phones"/>
    <s v="Motorola L703CM"/>
    <n v="499.16800000000001"/>
    <n v="0.25"/>
    <n v="374.37599999999998"/>
  </r>
  <r>
    <n v="8596"/>
    <s v="CA-2015-111934"/>
    <x v="952"/>
    <d v="2015-05-07T00:00:00"/>
    <s v="First Class"/>
    <s v="GD-14590"/>
    <s v="Giulietta Dortch"/>
    <x v="1"/>
    <x v="0"/>
    <s v="Arlington"/>
    <x v="17"/>
    <n v="22204"/>
    <x v="0"/>
    <s v="OFF-BI-10004364"/>
    <x v="1"/>
    <s v="Binders"/>
    <s v="Storex Dura Pro Binders"/>
    <n v="11.88"/>
    <n v="0.25"/>
    <n v="8.91"/>
  </r>
  <r>
    <n v="8597"/>
    <s v="CA-2015-111934"/>
    <x v="952"/>
    <d v="2015-05-07T00:00:00"/>
    <s v="First Class"/>
    <s v="GD-14590"/>
    <s v="Giulietta Dortch"/>
    <x v="1"/>
    <x v="0"/>
    <s v="Arlington"/>
    <x v="17"/>
    <n v="22204"/>
    <x v="0"/>
    <s v="OFF-PA-10000474"/>
    <x v="1"/>
    <s v="Paper"/>
    <s v="Easy-staple paper"/>
    <n v="35.44"/>
    <n v="0.25"/>
    <n v="26.58"/>
  </r>
  <r>
    <n v="8598"/>
    <s v="US-2017-117387"/>
    <x v="189"/>
    <d v="2017-10-31T00:00:00"/>
    <s v="Standard Class"/>
    <s v="PA-19060"/>
    <s v="Pete Armstrong"/>
    <x v="2"/>
    <x v="0"/>
    <s v="San Francisco"/>
    <x v="1"/>
    <n v="94122"/>
    <x v="1"/>
    <s v="OFF-BI-10004308"/>
    <x v="1"/>
    <s v="Binders"/>
    <s v="Avery Legal 4-Ring Binder"/>
    <n v="67.135999999999996"/>
    <n v="0.4"/>
    <n v="40.281599999999997"/>
  </r>
  <r>
    <n v="8599"/>
    <s v="CA-2015-141110"/>
    <x v="35"/>
    <d v="2015-12-01T00:00:00"/>
    <s v="Standard Class"/>
    <s v="LS-17200"/>
    <s v="Luke Schmidt"/>
    <x v="1"/>
    <x v="0"/>
    <s v="Fresno"/>
    <x v="1"/>
    <n v="93727"/>
    <x v="1"/>
    <s v="OFF-BI-10002012"/>
    <x v="1"/>
    <s v="Binders"/>
    <s v="Wilson Jones Easy Flow II Sheet Lifters"/>
    <n v="4.32"/>
    <n v="0.4"/>
    <n v="2.5920000000000001"/>
  </r>
  <r>
    <n v="8600"/>
    <s v="CA-2015-141110"/>
    <x v="35"/>
    <d v="2015-12-01T00:00:00"/>
    <s v="Standard Class"/>
    <s v="LS-17200"/>
    <s v="Luke Schmidt"/>
    <x v="1"/>
    <x v="0"/>
    <s v="Fresno"/>
    <x v="1"/>
    <n v="93727"/>
    <x v="1"/>
    <s v="OFF-PA-10002586"/>
    <x v="1"/>
    <s v="Paper"/>
    <s v="Xerox 1970"/>
    <n v="14.94"/>
    <n v="0.4"/>
    <n v="8.9639999999999986"/>
  </r>
  <r>
    <n v="8601"/>
    <s v="CA-2015-141110"/>
    <x v="35"/>
    <d v="2015-12-01T00:00:00"/>
    <s v="Standard Class"/>
    <s v="LS-17200"/>
    <s v="Luke Schmidt"/>
    <x v="1"/>
    <x v="0"/>
    <s v="Fresno"/>
    <x v="1"/>
    <n v="93727"/>
    <x v="1"/>
    <s v="OFF-AP-10000692"/>
    <x v="1"/>
    <s v="Appliances"/>
    <s v="Fellowes Mighty 8 Compact Surge Protector"/>
    <n v="40.54"/>
    <n v="0.4"/>
    <n v="24.323999999999998"/>
  </r>
  <r>
    <n v="8602"/>
    <s v="CA-2015-141110"/>
    <x v="35"/>
    <d v="2015-12-01T00:00:00"/>
    <s v="Standard Class"/>
    <s v="LS-17200"/>
    <s v="Luke Schmidt"/>
    <x v="1"/>
    <x v="0"/>
    <s v="Fresno"/>
    <x v="1"/>
    <n v="93727"/>
    <x v="1"/>
    <s v="OFF-BI-10001553"/>
    <x v="1"/>
    <s v="Binders"/>
    <s v="SpineVue Locking Slant-D Ring Binders by Cardinal"/>
    <n v="7.3120000000000003"/>
    <n v="0.4"/>
    <n v="4.3872"/>
  </r>
  <r>
    <n v="8603"/>
    <s v="US-2015-133949"/>
    <x v="520"/>
    <d v="2015-12-31T00:00:00"/>
    <s v="Same Day"/>
    <s v="JL-15175"/>
    <s v="James Lanier"/>
    <x v="2"/>
    <x v="0"/>
    <s v="Reno"/>
    <x v="33"/>
    <n v="89502"/>
    <x v="1"/>
    <s v="TEC-PH-10004908"/>
    <x v="2"/>
    <s v="Phones"/>
    <s v="Panasonic KX TS3282W Corded phone"/>
    <n v="475.94400000000002"/>
    <n v="0.4"/>
    <n v="285.56639999999999"/>
  </r>
  <r>
    <n v="8604"/>
    <s v="US-2017-116365"/>
    <x v="835"/>
    <d v="2017-01-08T00:00:00"/>
    <s v="Standard Class"/>
    <s v="CA-12310"/>
    <s v="Christine Abelman"/>
    <x v="1"/>
    <x v="0"/>
    <s v="San Antonio"/>
    <x v="5"/>
    <n v="78207"/>
    <x v="2"/>
    <s v="TEC-AC-10002217"/>
    <x v="2"/>
    <s v="Accessories"/>
    <s v="Imation Clip USB flash drive - 8 GB"/>
    <n v="30.08"/>
    <n v="0.35"/>
    <n v="19.552"/>
  </r>
  <r>
    <n v="8605"/>
    <s v="US-2017-116365"/>
    <x v="835"/>
    <d v="2017-01-08T00:00:00"/>
    <s v="Standard Class"/>
    <s v="CA-12310"/>
    <s v="Christine Abelman"/>
    <x v="1"/>
    <x v="0"/>
    <s v="San Antonio"/>
    <x v="5"/>
    <n v="78207"/>
    <x v="2"/>
    <s v="TEC-AC-10002942"/>
    <x v="2"/>
    <s v="Accessories"/>
    <s v="WD My Passport Ultra 1TB Portable External Hard Drive"/>
    <n v="165.6"/>
    <n v="0.35"/>
    <n v="107.64"/>
  </r>
  <r>
    <n v="8606"/>
    <s v="US-2017-116365"/>
    <x v="835"/>
    <d v="2017-01-08T00:00:00"/>
    <s v="Standard Class"/>
    <s v="CA-12310"/>
    <s v="Christine Abelman"/>
    <x v="1"/>
    <x v="0"/>
    <s v="San Antonio"/>
    <x v="5"/>
    <n v="78207"/>
    <x v="2"/>
    <s v="TEC-PH-10002890"/>
    <x v="2"/>
    <s v="Phones"/>
    <s v="AT&amp;T 17929 Lendline Telephone"/>
    <n v="180.96"/>
    <n v="0.3"/>
    <n v="126.672"/>
  </r>
  <r>
    <n v="8607"/>
    <s v="CA-2018-162936"/>
    <x v="238"/>
    <d v="2018-08-22T00:00:00"/>
    <s v="Standard Class"/>
    <s v="CM-12160"/>
    <s v="Charles McCrossin"/>
    <x v="0"/>
    <x v="0"/>
    <s v="New Bedford"/>
    <x v="31"/>
    <n v="2740"/>
    <x v="3"/>
    <s v="TEC-AC-10003614"/>
    <x v="2"/>
    <s v="Accessories"/>
    <s v="Verbatim 25 GB 6x Blu-ray Single Layer Recordable Disc, 10/Pack"/>
    <n v="23.18"/>
    <n v="0.45"/>
    <n v="12.749000000000001"/>
  </r>
  <r>
    <n v="8608"/>
    <s v="CA-2015-151946"/>
    <x v="611"/>
    <d v="2015-06-09T00:00:00"/>
    <s v="Standard Class"/>
    <s v="BT-11440"/>
    <s v="Bobby Trafton"/>
    <x v="0"/>
    <x v="0"/>
    <s v="New York City"/>
    <x v="15"/>
    <n v="10035"/>
    <x v="3"/>
    <s v="FUR-FU-10002878"/>
    <x v="0"/>
    <s v="Furnishings"/>
    <s v="Seth Thomas 14 Day/Date Wall Clock"/>
    <n v="56.96"/>
    <n v="0.4"/>
    <n v="34.176000000000002"/>
  </r>
  <r>
    <n v="8609"/>
    <s v="CA-2015-151946"/>
    <x v="611"/>
    <d v="2015-06-09T00:00:00"/>
    <s v="Standard Class"/>
    <s v="BT-11440"/>
    <s v="Bobby Trafton"/>
    <x v="0"/>
    <x v="0"/>
    <s v="New York City"/>
    <x v="15"/>
    <n v="10035"/>
    <x v="3"/>
    <s v="OFF-AP-10001626"/>
    <x v="1"/>
    <s v="Appliances"/>
    <s v="Commercial WindTunnel Clean Air Upright Vacuum, Replacement Belts, Filtration Bags"/>
    <n v="15.56"/>
    <n v="0.4"/>
    <n v="9.3360000000000003"/>
  </r>
  <r>
    <n v="8610"/>
    <s v="CA-2015-151946"/>
    <x v="611"/>
    <d v="2015-06-09T00:00:00"/>
    <s v="Standard Class"/>
    <s v="BT-11440"/>
    <s v="Bobby Trafton"/>
    <x v="0"/>
    <x v="0"/>
    <s v="New York City"/>
    <x v="15"/>
    <n v="10035"/>
    <x v="3"/>
    <s v="FUR-BO-10003272"/>
    <x v="0"/>
    <s v="Bookcases"/>
    <s v="OSullivan Living Dimensions 5-Shelf Bookcases"/>
    <n v="353.56799999999998"/>
    <n v="0.5"/>
    <n v="176.78399999999999"/>
  </r>
  <r>
    <n v="8611"/>
    <s v="CA-2015-151946"/>
    <x v="611"/>
    <d v="2015-06-09T00:00:00"/>
    <s v="Standard Class"/>
    <s v="BT-11440"/>
    <s v="Bobby Trafton"/>
    <x v="0"/>
    <x v="0"/>
    <s v="New York City"/>
    <x v="15"/>
    <n v="10035"/>
    <x v="3"/>
    <s v="FUR-FU-10002191"/>
    <x v="0"/>
    <s v="Furnishings"/>
    <s v="G.E. Halogen Desk Lamp Bulbs"/>
    <n v="13.96"/>
    <n v="0.4"/>
    <n v="8.3759999999999994"/>
  </r>
  <r>
    <n v="8612"/>
    <s v="CA-2018-123624"/>
    <x v="38"/>
    <d v="2018-11-17T00:00:00"/>
    <s v="Second Class"/>
    <s v="SE-20110"/>
    <s v="Sanjit Engle"/>
    <x v="0"/>
    <x v="0"/>
    <s v="Oxnard"/>
    <x v="1"/>
    <n v="93030"/>
    <x v="1"/>
    <s v="TEC-AC-10000682"/>
    <x v="2"/>
    <s v="Accessories"/>
    <s v="Kensington K72356US Mouse-in-a-Box USB Desktop Mouse"/>
    <n v="82.95"/>
    <n v="0.45"/>
    <n v="45.622500000000002"/>
  </r>
  <r>
    <n v="8613"/>
    <s v="CA-2017-146437"/>
    <x v="1198"/>
    <d v="2017-02-01T00:00:00"/>
    <s v="Second Class"/>
    <s v="HG-14965"/>
    <s v="Henry Goldwyn"/>
    <x v="1"/>
    <x v="0"/>
    <s v="Los Angeles"/>
    <x v="1"/>
    <n v="90036"/>
    <x v="1"/>
    <s v="OFF-AR-10000588"/>
    <x v="1"/>
    <s v="Art"/>
    <s v="Newell 345"/>
    <n v="39.68"/>
    <n v="0.45"/>
    <n v="21.824000000000002"/>
  </r>
  <r>
    <n v="8614"/>
    <s v="CA-2017-138233"/>
    <x v="1199"/>
    <d v="2017-11-14T00:00:00"/>
    <s v="Standard Class"/>
    <s v="PF-19165"/>
    <s v="Philip Fox"/>
    <x v="0"/>
    <x v="0"/>
    <s v="Oakland"/>
    <x v="1"/>
    <n v="94601"/>
    <x v="1"/>
    <s v="TEC-AC-10002001"/>
    <x v="2"/>
    <s v="Accessories"/>
    <s v="Logitech Wireless Gaming Headset G930"/>
    <n v="479.97"/>
    <n v="0.45"/>
    <n v="263.98350000000005"/>
  </r>
  <r>
    <n v="8615"/>
    <s v="CA-2017-165918"/>
    <x v="545"/>
    <d v="2017-09-14T00:00:00"/>
    <s v="Standard Class"/>
    <s v="BD-11770"/>
    <s v="Bryan Davis"/>
    <x v="0"/>
    <x v="0"/>
    <s v="Edmonds"/>
    <x v="4"/>
    <n v="98026"/>
    <x v="1"/>
    <s v="OFF-LA-10003720"/>
    <x v="1"/>
    <s v="Labels"/>
    <s v="Avery 487"/>
    <n v="7.38"/>
    <n v="0.4"/>
    <n v="4.4279999999999999"/>
  </r>
  <r>
    <n v="8616"/>
    <s v="CA-2017-165918"/>
    <x v="545"/>
    <d v="2017-09-14T00:00:00"/>
    <s v="Standard Class"/>
    <s v="BD-11770"/>
    <s v="Bryan Davis"/>
    <x v="0"/>
    <x v="0"/>
    <s v="Edmonds"/>
    <x v="4"/>
    <n v="98026"/>
    <x v="1"/>
    <s v="OFF-BI-10004364"/>
    <x v="1"/>
    <s v="Binders"/>
    <s v="Storex Dura Pro Binders"/>
    <n v="14.256"/>
    <n v="0.4"/>
    <n v="8.5535999999999994"/>
  </r>
  <r>
    <n v="8617"/>
    <s v="CA-2017-165918"/>
    <x v="545"/>
    <d v="2017-09-14T00:00:00"/>
    <s v="Standard Class"/>
    <s v="BD-11770"/>
    <s v="Bryan Davis"/>
    <x v="0"/>
    <x v="0"/>
    <s v="Edmonds"/>
    <x v="4"/>
    <n v="98026"/>
    <x v="1"/>
    <s v="OFF-PA-10000100"/>
    <x v="1"/>
    <s v="Paper"/>
    <s v="Xerox 1945"/>
    <n v="81.98"/>
    <n v="0.4"/>
    <n v="49.188000000000002"/>
  </r>
  <r>
    <n v="8618"/>
    <s v="CA-2017-165918"/>
    <x v="545"/>
    <d v="2017-09-14T00:00:00"/>
    <s v="Standard Class"/>
    <s v="BD-11770"/>
    <s v="Bryan Davis"/>
    <x v="0"/>
    <x v="0"/>
    <s v="Edmonds"/>
    <x v="4"/>
    <n v="98026"/>
    <x v="1"/>
    <s v="OFF-BI-10004826"/>
    <x v="1"/>
    <s v="Binders"/>
    <s v="JM Magazine Binder"/>
    <n v="39.624000000000002"/>
    <n v="0.4"/>
    <n v="23.7744"/>
  </r>
  <r>
    <n v="8619"/>
    <s v="CA-2018-117513"/>
    <x v="448"/>
    <d v="2018-03-08T00:00:00"/>
    <s v="Standard Class"/>
    <s v="BT-11395"/>
    <s v="Bill Tyler"/>
    <x v="1"/>
    <x v="0"/>
    <s v="Los Angeles"/>
    <x v="1"/>
    <n v="90004"/>
    <x v="1"/>
    <s v="FUR-TA-10001520"/>
    <x v="0"/>
    <s v="Tables"/>
    <s v="Lesro Sheffield Collection Coffee Table, End Table, Center Table, Corner Table"/>
    <n v="399.67200000000003"/>
    <n v="0.45"/>
    <n v="219.81960000000004"/>
  </r>
  <r>
    <n v="8620"/>
    <s v="CA-2018-132437"/>
    <x v="565"/>
    <d v="2018-09-13T00:00:00"/>
    <s v="Second Class"/>
    <s v="EM-14095"/>
    <s v="Eudokia Martin"/>
    <x v="1"/>
    <x v="0"/>
    <s v="New York City"/>
    <x v="15"/>
    <n v="10024"/>
    <x v="3"/>
    <s v="OFF-ST-10001031"/>
    <x v="1"/>
    <s v="Storage"/>
    <s v="Adjustable Personal File Tote"/>
    <n v="65.12"/>
    <n v="0.5"/>
    <n v="32.56"/>
  </r>
  <r>
    <n v="8621"/>
    <s v="US-2018-119319"/>
    <x v="44"/>
    <d v="2018-11-09T00:00:00"/>
    <s v="Second Class"/>
    <s v="LC-17050"/>
    <s v="Liz Carlisle"/>
    <x v="0"/>
    <x v="0"/>
    <s v="Dallas"/>
    <x v="5"/>
    <n v="75217"/>
    <x v="2"/>
    <s v="FUR-FU-10003878"/>
    <x v="0"/>
    <s v="Furnishings"/>
    <s v="Linden 10 Round Wall Clock, Black"/>
    <n v="30.56"/>
    <n v="0.3"/>
    <n v="21.391999999999999"/>
  </r>
  <r>
    <n v="8622"/>
    <s v="CA-2018-104318"/>
    <x v="726"/>
    <d v="2018-05-18T00:00:00"/>
    <s v="Standard Class"/>
    <s v="FH-14275"/>
    <s v="Frank Hawley"/>
    <x v="1"/>
    <x v="0"/>
    <s v="Franklin"/>
    <x v="18"/>
    <n v="37064"/>
    <x v="0"/>
    <s v="OFF-AP-10000358"/>
    <x v="1"/>
    <s v="Appliances"/>
    <s v="Fellowes Basic Home/Office Series Surge Protectors"/>
    <n v="20.768000000000001"/>
    <n v="0.25"/>
    <n v="15.576000000000001"/>
  </r>
  <r>
    <n v="8623"/>
    <s v="US-2017-114230"/>
    <x v="581"/>
    <d v="2017-12-01T00:00:00"/>
    <s v="Standard Class"/>
    <s v="CM-12235"/>
    <s v="Chris McAfee"/>
    <x v="0"/>
    <x v="0"/>
    <s v="Phoenix"/>
    <x v="16"/>
    <n v="85023"/>
    <x v="1"/>
    <s v="OFF-ST-10000876"/>
    <x v="1"/>
    <s v="Storage"/>
    <s v="Eldon Simplefile Box Office"/>
    <n v="39.808"/>
    <n v="0.5"/>
    <n v="19.904"/>
  </r>
  <r>
    <n v="8624"/>
    <s v="CA-2016-136147"/>
    <x v="50"/>
    <d v="2016-11-18T00:00:00"/>
    <s v="Standard Class"/>
    <s v="FM-14380"/>
    <s v="Fred McMath"/>
    <x v="0"/>
    <x v="0"/>
    <s v="Miami"/>
    <x v="2"/>
    <n v="33178"/>
    <x v="0"/>
    <s v="OFF-BI-10004224"/>
    <x v="1"/>
    <s v="Binders"/>
    <s v="Catalog Binders with Expanding Posts"/>
    <n v="121.104"/>
    <n v="0.25"/>
    <n v="90.828000000000003"/>
  </r>
  <r>
    <n v="8625"/>
    <s v="CA-2016-136147"/>
    <x v="50"/>
    <d v="2016-11-18T00:00:00"/>
    <s v="Standard Class"/>
    <s v="FM-14380"/>
    <s v="Fred McMath"/>
    <x v="0"/>
    <x v="0"/>
    <s v="Miami"/>
    <x v="2"/>
    <n v="33178"/>
    <x v="0"/>
    <s v="TEC-AC-10004568"/>
    <x v="2"/>
    <s v="Accessories"/>
    <s v="Maxell LTO Ultrium - 800 GB"/>
    <n v="111.96"/>
    <n v="0.3"/>
    <n v="78.371999999999986"/>
  </r>
  <r>
    <n v="8626"/>
    <s v="CA-2016-156118"/>
    <x v="575"/>
    <d v="2016-12-12T00:00:00"/>
    <s v="Standard Class"/>
    <s v="HG-14965"/>
    <s v="Henry Goldwyn"/>
    <x v="1"/>
    <x v="0"/>
    <s v="Colorado Springs"/>
    <x v="22"/>
    <n v="80906"/>
    <x v="1"/>
    <s v="OFF-PA-10000533"/>
    <x v="1"/>
    <s v="Paper"/>
    <s v="Southworth Parchment Paper &amp; Envelopes"/>
    <n v="15.696"/>
    <n v="0.4"/>
    <n v="9.4176000000000002"/>
  </r>
  <r>
    <n v="8627"/>
    <s v="CA-2016-164084"/>
    <x v="67"/>
    <d v="2016-09-12T00:00:00"/>
    <s v="Standard Class"/>
    <s v="AG-10525"/>
    <s v="Andy Gerbode"/>
    <x v="1"/>
    <x v="0"/>
    <s v="New York City"/>
    <x v="15"/>
    <n v="10011"/>
    <x v="3"/>
    <s v="OFF-ST-10003638"/>
    <x v="1"/>
    <s v="Storage"/>
    <s v="Mobile Personal File Cube"/>
    <n v="70.260000000000005"/>
    <n v="0.5"/>
    <n v="35.130000000000003"/>
  </r>
  <r>
    <n v="8628"/>
    <s v="CA-2016-164084"/>
    <x v="67"/>
    <d v="2016-09-12T00:00:00"/>
    <s v="Standard Class"/>
    <s v="AG-10525"/>
    <s v="Andy Gerbode"/>
    <x v="1"/>
    <x v="0"/>
    <s v="New York City"/>
    <x v="15"/>
    <n v="10011"/>
    <x v="3"/>
    <s v="TEC-AC-10002305"/>
    <x v="2"/>
    <s v="Accessories"/>
    <s v="KeyTronic E03601U1 - Keyboard - Beige"/>
    <n v="90"/>
    <n v="0.45"/>
    <n v="49.500000000000007"/>
  </r>
  <r>
    <n v="8629"/>
    <s v="CA-2016-164084"/>
    <x v="67"/>
    <d v="2016-09-12T00:00:00"/>
    <s v="Standard Class"/>
    <s v="AG-10525"/>
    <s v="Andy Gerbode"/>
    <x v="1"/>
    <x v="0"/>
    <s v="New York City"/>
    <x v="15"/>
    <n v="10011"/>
    <x v="3"/>
    <s v="OFF-BI-10000605"/>
    <x v="1"/>
    <s v="Binders"/>
    <s v="Acco Pressboard Covers with Storage Hooks, 9 1/2 x 11, Executive Red"/>
    <n v="6.0960000000000001"/>
    <n v="0.4"/>
    <n v="3.6576"/>
  </r>
  <r>
    <n v="8630"/>
    <s v="CA-2016-164084"/>
    <x v="67"/>
    <d v="2016-09-12T00:00:00"/>
    <s v="Standard Class"/>
    <s v="AG-10525"/>
    <s v="Andy Gerbode"/>
    <x v="1"/>
    <x v="0"/>
    <s v="New York City"/>
    <x v="15"/>
    <n v="10011"/>
    <x v="3"/>
    <s v="FUR-TA-10003569"/>
    <x v="0"/>
    <s v="Tables"/>
    <s v="Bretford CR8500 Series Meeting Room Furniture"/>
    <n v="481.17599999999999"/>
    <n v="0.45"/>
    <n v="264.64680000000004"/>
  </r>
  <r>
    <n v="8631"/>
    <s v="CA-2016-164084"/>
    <x v="67"/>
    <d v="2016-09-12T00:00:00"/>
    <s v="Standard Class"/>
    <s v="AG-10525"/>
    <s v="Andy Gerbode"/>
    <x v="1"/>
    <x v="0"/>
    <s v="New York City"/>
    <x v="15"/>
    <n v="10011"/>
    <x v="3"/>
    <s v="OFF-FA-10003059"/>
    <x v="1"/>
    <s v="Fasteners"/>
    <s v="Assorted Color Push Pins"/>
    <n v="7.24"/>
    <n v="0.4"/>
    <n v="4.3440000000000003"/>
  </r>
  <r>
    <n v="8632"/>
    <s v="CA-2017-107783"/>
    <x v="1062"/>
    <d v="2017-07-29T00:00:00"/>
    <s v="First Class"/>
    <s v="OT-18730"/>
    <s v="Olvera Toch"/>
    <x v="0"/>
    <x v="0"/>
    <s v="Bethlehem"/>
    <x v="9"/>
    <n v="18018"/>
    <x v="3"/>
    <s v="FUR-BO-10004409"/>
    <x v="0"/>
    <s v="Bookcases"/>
    <s v="Safco Value Mate Series Steel Bookcases, Baked Enamel Finish on Steel, Gray"/>
    <n v="177.45"/>
    <n v="0.5"/>
    <n v="88.724999999999994"/>
  </r>
  <r>
    <n v="8633"/>
    <s v="CA-2017-107783"/>
    <x v="1062"/>
    <d v="2017-07-29T00:00:00"/>
    <s v="First Class"/>
    <s v="OT-18730"/>
    <s v="Olvera Toch"/>
    <x v="0"/>
    <x v="0"/>
    <s v="Bethlehem"/>
    <x v="9"/>
    <n v="18018"/>
    <x v="3"/>
    <s v="OFF-BI-10000545"/>
    <x v="1"/>
    <s v="Binders"/>
    <s v="GBC Ibimaster 500 Manual ProClick Binding System"/>
    <n v="1369.7639999999999"/>
    <n v="0.4"/>
    <n v="821.85839999999996"/>
  </r>
  <r>
    <n v="8634"/>
    <s v="CA-2017-107783"/>
    <x v="1062"/>
    <d v="2017-07-29T00:00:00"/>
    <s v="First Class"/>
    <s v="OT-18730"/>
    <s v="Olvera Toch"/>
    <x v="0"/>
    <x v="0"/>
    <s v="Bethlehem"/>
    <x v="9"/>
    <n v="18018"/>
    <x v="3"/>
    <s v="OFF-AP-10004052"/>
    <x v="1"/>
    <s v="Appliances"/>
    <s v="Hoover Replacement Belts For Soft Guard &amp; Commercial Ltweight Upright Vacs, 2/Pk"/>
    <n v="9.48"/>
    <n v="0.4"/>
    <n v="5.6879999999999997"/>
  </r>
  <r>
    <n v="8635"/>
    <s v="CA-2018-159793"/>
    <x v="326"/>
    <d v="2018-08-29T00:00:00"/>
    <s v="Standard Class"/>
    <s v="SV-20365"/>
    <s v="Seth Vernon"/>
    <x v="0"/>
    <x v="0"/>
    <s v="Philadelphia"/>
    <x v="9"/>
    <n v="19140"/>
    <x v="3"/>
    <s v="FUR-BO-10001798"/>
    <x v="0"/>
    <s v="Bookcases"/>
    <s v="Bush Somerset Collection Bookcase"/>
    <n v="130.97999999999999"/>
    <n v="0.5"/>
    <n v="65.489999999999995"/>
  </r>
  <r>
    <n v="8636"/>
    <s v="CA-2015-160094"/>
    <x v="1013"/>
    <d v="2015-05-02T00:00:00"/>
    <s v="First Class"/>
    <s v="JM-16195"/>
    <s v="Justin MacKendrick"/>
    <x v="0"/>
    <x v="0"/>
    <s v="Louisville"/>
    <x v="0"/>
    <n v="40214"/>
    <x v="0"/>
    <s v="OFF-AR-10004010"/>
    <x v="1"/>
    <s v="Art"/>
    <s v="Hunt Boston Vacuum Mount KS Pencil Sharpener"/>
    <n v="174.95"/>
    <n v="0.3"/>
    <n v="122.46499999999999"/>
  </r>
  <r>
    <n v="8637"/>
    <s v="CA-2015-160094"/>
    <x v="1013"/>
    <d v="2015-05-02T00:00:00"/>
    <s v="First Class"/>
    <s v="JM-16195"/>
    <s v="Justin MacKendrick"/>
    <x v="0"/>
    <x v="0"/>
    <s v="Louisville"/>
    <x v="0"/>
    <n v="40214"/>
    <x v="0"/>
    <s v="OFF-ST-10000585"/>
    <x v="1"/>
    <s v="Storage"/>
    <s v="Economy Rollaway Files"/>
    <n v="826"/>
    <n v="0.35"/>
    <n v="536.9"/>
  </r>
  <r>
    <n v="8638"/>
    <s v="CA-2018-151281"/>
    <x v="842"/>
    <d v="2018-05-02T00:00:00"/>
    <s v="Standard Class"/>
    <s v="HM-14980"/>
    <s v="Henry MacAllister"/>
    <x v="0"/>
    <x v="0"/>
    <s v="Seattle"/>
    <x v="4"/>
    <n v="98105"/>
    <x v="1"/>
    <s v="FUR-FU-10000397"/>
    <x v="0"/>
    <s v="Furnishings"/>
    <s v="Luxo Economy Swing Arm Lamp"/>
    <n v="139.58000000000001"/>
    <n v="0.4"/>
    <n v="83.748000000000005"/>
  </r>
  <r>
    <n v="8639"/>
    <s v="CA-2018-118346"/>
    <x v="283"/>
    <d v="2018-07-24T00:00:00"/>
    <s v="First Class"/>
    <s v="PO-19180"/>
    <s v="Philisse Overcash"/>
    <x v="2"/>
    <x v="0"/>
    <s v="Kenosha"/>
    <x v="6"/>
    <n v="53142"/>
    <x v="2"/>
    <s v="TEC-AC-10000736"/>
    <x v="2"/>
    <s v="Accessories"/>
    <s v="Logitech G600 MMO Gaming Mouse"/>
    <n v="399.95"/>
    <n v="0.35"/>
    <n v="259.96750000000003"/>
  </r>
  <r>
    <n v="8640"/>
    <s v="CA-2015-129819"/>
    <x v="736"/>
    <d v="2015-12-15T00:00:00"/>
    <s v="Second Class"/>
    <s v="KC-16675"/>
    <s v="Kimberly Carter"/>
    <x v="1"/>
    <x v="0"/>
    <s v="Henderson"/>
    <x v="0"/>
    <n v="42420"/>
    <x v="0"/>
    <s v="OFF-BI-10004970"/>
    <x v="1"/>
    <s v="Binders"/>
    <s v="ACCOHIDE 3-Ring Binder, Blue, 1"/>
    <n v="12.39"/>
    <n v="0.25"/>
    <n v="9.2925000000000004"/>
  </r>
  <r>
    <n v="8641"/>
    <s v="US-2018-148551"/>
    <x v="602"/>
    <d v="2018-01-16T00:00:00"/>
    <s v="Standard Class"/>
    <s v="DB-13120"/>
    <s v="David Bremer"/>
    <x v="1"/>
    <x v="0"/>
    <s v="Dallas"/>
    <x v="5"/>
    <n v="75217"/>
    <x v="2"/>
    <s v="OFF-BI-10000545"/>
    <x v="1"/>
    <s v="Binders"/>
    <s v="GBC Ibimaster 500 Manual ProClick Binding System"/>
    <n v="760.98"/>
    <n v="0.3"/>
    <n v="532.68600000000004"/>
  </r>
  <r>
    <n v="8642"/>
    <s v="CA-2018-147767"/>
    <x v="574"/>
    <d v="2018-12-02T00:00:00"/>
    <s v="Same Day"/>
    <s v="SV-20935"/>
    <s v="Susan Vittorini"/>
    <x v="0"/>
    <x v="0"/>
    <s v="Peoria"/>
    <x v="16"/>
    <n v="85345"/>
    <x v="1"/>
    <s v="OFF-BI-10001670"/>
    <x v="1"/>
    <s v="Binders"/>
    <s v="Vinyl Sectional Post Binders"/>
    <n v="67.86"/>
    <n v="0.4"/>
    <n v="40.716000000000001"/>
  </r>
  <r>
    <n v="8643"/>
    <s v="CA-2016-108259"/>
    <x v="627"/>
    <d v="2016-11-15T00:00:00"/>
    <s v="Standard Class"/>
    <s v="NS-18640"/>
    <s v="Noel Staavos"/>
    <x v="1"/>
    <x v="0"/>
    <s v="Jacksonville"/>
    <x v="3"/>
    <n v="28540"/>
    <x v="0"/>
    <s v="OFF-FA-10000624"/>
    <x v="1"/>
    <s v="Fasteners"/>
    <s v="OIC Binder Clips"/>
    <n v="31.504000000000001"/>
    <n v="0.25"/>
    <n v="23.628"/>
  </r>
  <r>
    <n v="8644"/>
    <s v="CA-2016-108259"/>
    <x v="627"/>
    <d v="2016-11-15T00:00:00"/>
    <s v="Standard Class"/>
    <s v="NS-18640"/>
    <s v="Noel Staavos"/>
    <x v="1"/>
    <x v="0"/>
    <s v="Jacksonville"/>
    <x v="3"/>
    <n v="28540"/>
    <x v="0"/>
    <s v="OFF-LA-10002945"/>
    <x v="1"/>
    <s v="Labels"/>
    <s v="Permanent Self-Adhesive File Folder Labels for Typewriters, 1 1/8 x 3 1/2, White"/>
    <n v="5.04"/>
    <n v="0.25"/>
    <n v="3.7800000000000002"/>
  </r>
  <r>
    <n v="8645"/>
    <s v="CA-2016-108259"/>
    <x v="627"/>
    <d v="2016-11-15T00:00:00"/>
    <s v="Standard Class"/>
    <s v="NS-18640"/>
    <s v="Noel Staavos"/>
    <x v="1"/>
    <x v="0"/>
    <s v="Jacksonville"/>
    <x v="3"/>
    <n v="28540"/>
    <x v="0"/>
    <s v="OFF-BI-10000315"/>
    <x v="1"/>
    <s v="Binders"/>
    <s v="Poly Designer Cover &amp; Back"/>
    <n v="39.878999999999998"/>
    <n v="0.25"/>
    <n v="29.90925"/>
  </r>
  <r>
    <n v="8646"/>
    <s v="CA-2016-108259"/>
    <x v="627"/>
    <d v="2016-11-15T00:00:00"/>
    <s v="Standard Class"/>
    <s v="NS-18640"/>
    <s v="Noel Staavos"/>
    <x v="1"/>
    <x v="0"/>
    <s v="Jacksonville"/>
    <x v="3"/>
    <n v="28540"/>
    <x v="0"/>
    <s v="FUR-FU-10000023"/>
    <x v="0"/>
    <s v="Furnishings"/>
    <s v="Eldon Wave Desk Accessories"/>
    <n v="4.7119999999999997"/>
    <n v="0.25"/>
    <n v="3.5339999999999998"/>
  </r>
  <r>
    <n v="8647"/>
    <s v="CA-2017-113341"/>
    <x v="881"/>
    <d v="2017-11-29T00:00:00"/>
    <s v="Standard Class"/>
    <s v="MH-17455"/>
    <s v="Mark Hamilton"/>
    <x v="0"/>
    <x v="0"/>
    <s v="Los Angeles"/>
    <x v="1"/>
    <n v="90032"/>
    <x v="1"/>
    <s v="FUR-CH-10004698"/>
    <x v="0"/>
    <s v="Chairs"/>
    <s v="Padded Folding Chairs, Black, 4/Carton"/>
    <n v="194.352"/>
    <n v="0.45"/>
    <n v="106.89360000000001"/>
  </r>
  <r>
    <n v="8648"/>
    <s v="US-2016-131842"/>
    <x v="901"/>
    <d v="2016-12-08T00:00:00"/>
    <s v="First Class"/>
    <s v="RR-19525"/>
    <s v="Rick Reed"/>
    <x v="1"/>
    <x v="0"/>
    <s v="Nashville"/>
    <x v="18"/>
    <n v="37211"/>
    <x v="0"/>
    <s v="FUR-CH-10004477"/>
    <x v="0"/>
    <s v="Chairs"/>
    <s v="Global Push Button Managers Chair, Indigo"/>
    <n v="97.424000000000007"/>
    <n v="0.3"/>
    <n v="68.196799999999996"/>
  </r>
  <r>
    <n v="8649"/>
    <s v="CA-2017-164574"/>
    <x v="875"/>
    <d v="2017-08-03T00:00:00"/>
    <s v="Standard Class"/>
    <s v="RH-19555"/>
    <s v="Ritsa Hightower"/>
    <x v="0"/>
    <x v="0"/>
    <s v="Charlotte"/>
    <x v="3"/>
    <n v="28205"/>
    <x v="0"/>
    <s v="OFF-ST-10003816"/>
    <x v="1"/>
    <s v="Storage"/>
    <s v="Fellowes High-Stak Drawer Files"/>
    <n v="704.76"/>
    <n v="0.35"/>
    <n v="458.09399999999999"/>
  </r>
  <r>
    <n v="8650"/>
    <s v="CA-2017-164574"/>
    <x v="875"/>
    <d v="2017-08-03T00:00:00"/>
    <s v="Standard Class"/>
    <s v="RH-19555"/>
    <s v="Ritsa Hightower"/>
    <x v="0"/>
    <x v="0"/>
    <s v="Charlotte"/>
    <x v="3"/>
    <n v="28205"/>
    <x v="0"/>
    <s v="OFF-BI-10002429"/>
    <x v="1"/>
    <s v="Binders"/>
    <s v="Premier Elliptical Ring Binder, Black"/>
    <n v="27.396000000000001"/>
    <n v="0.25"/>
    <n v="20.547000000000001"/>
  </r>
  <r>
    <n v="8651"/>
    <s v="CA-2015-142769"/>
    <x v="103"/>
    <d v="2015-09-13T00:00:00"/>
    <s v="Same Day"/>
    <s v="RP-19390"/>
    <s v="Resi Pölking"/>
    <x v="0"/>
    <x v="0"/>
    <s v="Seattle"/>
    <x v="4"/>
    <n v="98103"/>
    <x v="1"/>
    <s v="OFF-FA-10000840"/>
    <x v="1"/>
    <s v="Fasteners"/>
    <s v="OIC Thumb-Tacks"/>
    <n v="5.7"/>
    <n v="0.4"/>
    <n v="3.42"/>
  </r>
  <r>
    <n v="8652"/>
    <s v="CA-2015-142769"/>
    <x v="103"/>
    <d v="2015-09-13T00:00:00"/>
    <s v="Same Day"/>
    <s v="RP-19390"/>
    <s v="Resi Pölking"/>
    <x v="0"/>
    <x v="0"/>
    <s v="Seattle"/>
    <x v="4"/>
    <n v="98103"/>
    <x v="1"/>
    <s v="FUR-FU-10001918"/>
    <x v="0"/>
    <s v="Furnishings"/>
    <s v="C-Line Cubicle Keepers Polyproplyene Holder With Velcro Backings"/>
    <n v="14.19"/>
    <n v="0.4"/>
    <n v="8.5139999999999993"/>
  </r>
  <r>
    <n v="8653"/>
    <s v="CA-2015-142769"/>
    <x v="103"/>
    <d v="2015-09-13T00:00:00"/>
    <s v="Same Day"/>
    <s v="RP-19390"/>
    <s v="Resi Pölking"/>
    <x v="0"/>
    <x v="0"/>
    <s v="Seattle"/>
    <x v="4"/>
    <n v="98103"/>
    <x v="1"/>
    <s v="OFF-SU-10001574"/>
    <x v="1"/>
    <s v="Supplies"/>
    <s v="Acme Value Line Scissors"/>
    <n v="7.3"/>
    <n v="0.45"/>
    <n v="4.0150000000000006"/>
  </r>
  <r>
    <n v="8654"/>
    <s v="CA-2015-142769"/>
    <x v="103"/>
    <d v="2015-09-13T00:00:00"/>
    <s v="Same Day"/>
    <s v="RP-19390"/>
    <s v="Resi Pölking"/>
    <x v="0"/>
    <x v="0"/>
    <s v="Seattle"/>
    <x v="4"/>
    <n v="98103"/>
    <x v="1"/>
    <s v="TEC-AC-10001606"/>
    <x v="2"/>
    <s v="Accessories"/>
    <s v="Logitech Wireless Performance Mouse MX for PC and Mac"/>
    <n v="199.98"/>
    <n v="0.45"/>
    <n v="109.989"/>
  </r>
  <r>
    <n v="8655"/>
    <s v="CA-2015-142769"/>
    <x v="103"/>
    <d v="2015-09-13T00:00:00"/>
    <s v="Same Day"/>
    <s v="RP-19390"/>
    <s v="Resi Pölking"/>
    <x v="0"/>
    <x v="0"/>
    <s v="Seattle"/>
    <x v="4"/>
    <n v="98103"/>
    <x v="1"/>
    <s v="TEC-AC-10003399"/>
    <x v="2"/>
    <s v="Accessories"/>
    <s v="Memorex Mini Travel Drive 64 GB USB 2.0 Flash Drive"/>
    <n v="144.96"/>
    <n v="0.45"/>
    <n v="79.728000000000009"/>
  </r>
  <r>
    <n v="8656"/>
    <s v="CA-2015-142769"/>
    <x v="103"/>
    <d v="2015-09-13T00:00:00"/>
    <s v="Same Day"/>
    <s v="RP-19390"/>
    <s v="Resi Pölking"/>
    <x v="0"/>
    <x v="0"/>
    <s v="Seattle"/>
    <x v="4"/>
    <n v="98103"/>
    <x v="1"/>
    <s v="TEC-AC-10000865"/>
    <x v="2"/>
    <s v="Accessories"/>
    <s v="WD My Passport Ultra 500GB Portable External Hard Drive"/>
    <n v="118"/>
    <n v="0.45"/>
    <n v="64.900000000000006"/>
  </r>
  <r>
    <n v="8657"/>
    <s v="CA-2015-142769"/>
    <x v="103"/>
    <d v="2015-09-13T00:00:00"/>
    <s v="Same Day"/>
    <s v="RP-19390"/>
    <s v="Resi Pölking"/>
    <x v="0"/>
    <x v="0"/>
    <s v="Seattle"/>
    <x v="4"/>
    <n v="98103"/>
    <x v="1"/>
    <s v="OFF-PA-10002923"/>
    <x v="1"/>
    <s v="Paper"/>
    <s v="Xerox 1942"/>
    <n v="48.94"/>
    <n v="0.4"/>
    <n v="29.363999999999997"/>
  </r>
  <r>
    <n v="8658"/>
    <s v="CA-2015-142769"/>
    <x v="103"/>
    <d v="2015-09-13T00:00:00"/>
    <s v="Same Day"/>
    <s v="RP-19390"/>
    <s v="Resi Pölking"/>
    <x v="0"/>
    <x v="0"/>
    <s v="Seattle"/>
    <x v="4"/>
    <n v="98103"/>
    <x v="1"/>
    <s v="OFF-AP-10004785"/>
    <x v="1"/>
    <s v="Appliances"/>
    <s v="Holmes Replacement Filter for HEPA Air Cleaner, Medium Room"/>
    <n v="22.66"/>
    <n v="0.4"/>
    <n v="13.596"/>
  </r>
  <r>
    <n v="8659"/>
    <s v="CA-2017-168361"/>
    <x v="1028"/>
    <d v="2017-06-25T00:00:00"/>
    <s v="Standard Class"/>
    <s v="KB-16600"/>
    <s v="Ken Brennan"/>
    <x v="1"/>
    <x v="0"/>
    <s v="Chicago"/>
    <x v="10"/>
    <n v="60623"/>
    <x v="2"/>
    <s v="OFF-BI-10003727"/>
    <x v="1"/>
    <s v="Binders"/>
    <s v="Avery Durable Slant Ring Binders With Label Holder"/>
    <n v="0.83599999999999997"/>
    <n v="0.3"/>
    <n v="0.58519999999999994"/>
  </r>
  <r>
    <n v="8660"/>
    <s v="CA-2017-153185"/>
    <x v="323"/>
    <d v="2017-09-08T00:00:00"/>
    <s v="Standard Class"/>
    <s v="MH-17620"/>
    <s v="Matt Hagelstein"/>
    <x v="1"/>
    <x v="0"/>
    <s v="Cincinnati"/>
    <x v="24"/>
    <n v="45231"/>
    <x v="3"/>
    <s v="OFF-PA-10002246"/>
    <x v="1"/>
    <s v="Paper"/>
    <s v="Wirebound Four 2-3/4 x 5 Forms per Page, 400 Sets per Book"/>
    <n v="30.96"/>
    <n v="0.4"/>
    <n v="18.576000000000001"/>
  </r>
  <r>
    <n v="8661"/>
    <s v="CA-2018-124765"/>
    <x v="920"/>
    <d v="2018-11-30T00:00:00"/>
    <s v="Standard Class"/>
    <s v="HZ-14950"/>
    <s v="Henia Zydlo"/>
    <x v="0"/>
    <x v="0"/>
    <s v="Fort Lauderdale"/>
    <x v="2"/>
    <n v="33311"/>
    <x v="0"/>
    <s v="FUR-BO-10003965"/>
    <x v="0"/>
    <s v="Bookcases"/>
    <s v="OSullivan Manor Hill 2-Door Library in Brianna Oak"/>
    <n v="723.92"/>
    <n v="0.35"/>
    <n v="470.548"/>
  </r>
  <r>
    <n v="8662"/>
    <s v="CA-2016-131856"/>
    <x v="793"/>
    <d v="2016-05-17T00:00:00"/>
    <s v="Standard Class"/>
    <s v="JG-15160"/>
    <s v="James Galang"/>
    <x v="0"/>
    <x v="0"/>
    <s v="Houston"/>
    <x v="5"/>
    <n v="77041"/>
    <x v="2"/>
    <s v="FUR-FU-10000175"/>
    <x v="0"/>
    <s v="Furnishings"/>
    <s v="DAX Wood Document Frame."/>
    <n v="21.968"/>
    <n v="0.3"/>
    <n v="15.377599999999999"/>
  </r>
  <r>
    <n v="8663"/>
    <s v="CA-2016-131856"/>
    <x v="793"/>
    <d v="2016-05-17T00:00:00"/>
    <s v="Standard Class"/>
    <s v="JG-15160"/>
    <s v="James Galang"/>
    <x v="0"/>
    <x v="0"/>
    <s v="Houston"/>
    <x v="5"/>
    <n v="77041"/>
    <x v="2"/>
    <s v="TEC-PH-10001336"/>
    <x v="2"/>
    <s v="Phones"/>
    <s v="Digium D40 VoIP phone"/>
    <n v="619.15200000000004"/>
    <n v="0.3"/>
    <n v="433.40640000000002"/>
  </r>
  <r>
    <n v="8664"/>
    <s v="CA-2016-131856"/>
    <x v="793"/>
    <d v="2016-05-17T00:00:00"/>
    <s v="Standard Class"/>
    <s v="JG-15160"/>
    <s v="James Galang"/>
    <x v="0"/>
    <x v="0"/>
    <s v="Houston"/>
    <x v="5"/>
    <n v="77041"/>
    <x v="2"/>
    <s v="OFF-PA-10001954"/>
    <x v="1"/>
    <s v="Paper"/>
    <s v="Xerox 1964"/>
    <n v="127.904"/>
    <n v="0.3"/>
    <n v="89.532799999999995"/>
  </r>
  <r>
    <n v="8665"/>
    <s v="CA-2018-126634"/>
    <x v="983"/>
    <d v="2018-04-01T00:00:00"/>
    <s v="Second Class"/>
    <s v="AB-10165"/>
    <s v="Alan Barnes"/>
    <x v="0"/>
    <x v="0"/>
    <s v="Lakewood"/>
    <x v="1"/>
    <n v="90712"/>
    <x v="1"/>
    <s v="FUR-FU-10004973"/>
    <x v="0"/>
    <s v="Furnishings"/>
    <s v="Flat Face Poster Frame"/>
    <n v="94.2"/>
    <n v="0.4"/>
    <n v="56.52"/>
  </r>
  <r>
    <n v="8666"/>
    <s v="CA-2017-118500"/>
    <x v="1019"/>
    <d v="2017-11-18T00:00:00"/>
    <s v="First Class"/>
    <s v="HJ-14875"/>
    <s v="Heather Jas"/>
    <x v="2"/>
    <x v="0"/>
    <s v="San Francisco"/>
    <x v="1"/>
    <n v="94122"/>
    <x v="1"/>
    <s v="OFF-SU-10004231"/>
    <x v="1"/>
    <s v="Supplies"/>
    <s v="Acme Tagit Stainless Steel Antibacterial Scissors"/>
    <n v="49.5"/>
    <n v="0.45"/>
    <n v="27.225000000000001"/>
  </r>
  <r>
    <n v="8667"/>
    <s v="CA-2017-163951"/>
    <x v="945"/>
    <d v="2018-01-02T00:00:00"/>
    <s v="First Class"/>
    <s v="CJ-11875"/>
    <s v="Carl Jackson"/>
    <x v="1"/>
    <x v="0"/>
    <s v="Philadelphia"/>
    <x v="9"/>
    <n v="19140"/>
    <x v="3"/>
    <s v="OFF-AR-10004269"/>
    <x v="1"/>
    <s v="Art"/>
    <s v="Newell 31"/>
    <n v="16.52"/>
    <n v="0.45"/>
    <n v="9.0860000000000003"/>
  </r>
  <r>
    <n v="8668"/>
    <s v="CA-2017-149916"/>
    <x v="596"/>
    <d v="2017-12-24T00:00:00"/>
    <s v="Second Class"/>
    <s v="ED-13885"/>
    <s v="Emily Ducich"/>
    <x v="2"/>
    <x v="0"/>
    <s v="Seattle"/>
    <x v="4"/>
    <n v="98115"/>
    <x v="1"/>
    <s v="OFF-BI-10004002"/>
    <x v="1"/>
    <s v="Binders"/>
    <s v="Wilson Jones International Size A4 Ring Binders"/>
    <n v="55.36"/>
    <n v="0.4"/>
    <n v="33.216000000000001"/>
  </r>
  <r>
    <n v="8669"/>
    <s v="CA-2017-149916"/>
    <x v="596"/>
    <d v="2017-12-24T00:00:00"/>
    <s v="Second Class"/>
    <s v="ED-13885"/>
    <s v="Emily Ducich"/>
    <x v="2"/>
    <x v="0"/>
    <s v="Seattle"/>
    <x v="4"/>
    <n v="98115"/>
    <x v="1"/>
    <s v="TEC-MA-10000752"/>
    <x v="2"/>
    <s v="Machines"/>
    <s v="Texas Instrument TI-15 Fraction Calculator"/>
    <n v="11.56"/>
    <n v="0.45"/>
    <n v="6.3580000000000005"/>
  </r>
  <r>
    <n v="8670"/>
    <s v="CA-2016-158918"/>
    <x v="139"/>
    <d v="2016-12-25T00:00:00"/>
    <s v="Second Class"/>
    <s v="AI-10855"/>
    <s v="Arianne Irving"/>
    <x v="0"/>
    <x v="0"/>
    <s v="Los Angeles"/>
    <x v="1"/>
    <n v="90036"/>
    <x v="1"/>
    <s v="OFF-PA-10004947"/>
    <x v="1"/>
    <s v="Paper"/>
    <s v="Easy-staple paper"/>
    <n v="17.12"/>
    <n v="0.4"/>
    <n v="10.272"/>
  </r>
  <r>
    <n v="8671"/>
    <s v="US-2015-159611"/>
    <x v="422"/>
    <d v="2016-01-01T00:00:00"/>
    <s v="Second Class"/>
    <s v="KB-16315"/>
    <s v="Karl Braun"/>
    <x v="0"/>
    <x v="0"/>
    <s v="Cleveland"/>
    <x v="24"/>
    <n v="44105"/>
    <x v="3"/>
    <s v="FUR-FU-10004904"/>
    <x v="0"/>
    <s v="Furnishings"/>
    <s v="Eldon L Workstation Diamond Chairmat"/>
    <n v="182.352"/>
    <n v="0.4"/>
    <n v="109.41119999999999"/>
  </r>
  <r>
    <n v="8672"/>
    <s v="US-2015-159611"/>
    <x v="422"/>
    <d v="2016-01-01T00:00:00"/>
    <s v="Second Class"/>
    <s v="KB-16315"/>
    <s v="Karl Braun"/>
    <x v="0"/>
    <x v="0"/>
    <s v="Cleveland"/>
    <x v="24"/>
    <n v="44105"/>
    <x v="3"/>
    <s v="OFF-ST-10002790"/>
    <x v="1"/>
    <s v="Storage"/>
    <s v="Safco Industrial Shelving"/>
    <n v="118.16"/>
    <n v="0.5"/>
    <n v="59.08"/>
  </r>
  <r>
    <n v="8673"/>
    <s v="CA-2018-163265"/>
    <x v="911"/>
    <d v="2018-02-21T00:00:00"/>
    <s v="Standard Class"/>
    <s v="JS-16030"/>
    <s v="Joy Smith"/>
    <x v="0"/>
    <x v="0"/>
    <s v="Decatur"/>
    <x v="10"/>
    <n v="62521"/>
    <x v="2"/>
    <s v="OFF-FA-10004854"/>
    <x v="1"/>
    <s v="Fasteners"/>
    <s v="Vinyl Coated Wire Paper Clips in Organizer Box, 800/Box"/>
    <n v="18.367999999999999"/>
    <n v="0.3"/>
    <n v="12.857599999999998"/>
  </r>
  <r>
    <n v="8674"/>
    <s v="CA-2018-163265"/>
    <x v="911"/>
    <d v="2018-02-21T00:00:00"/>
    <s v="Standard Class"/>
    <s v="JS-16030"/>
    <s v="Joy Smith"/>
    <x v="0"/>
    <x v="0"/>
    <s v="Decatur"/>
    <x v="10"/>
    <n v="62521"/>
    <x v="2"/>
    <s v="FUR-CH-10004063"/>
    <x v="0"/>
    <s v="Chairs"/>
    <s v="Global Deluxe High-Back Managers Chair"/>
    <n v="600.55799999999999"/>
    <n v="0.35"/>
    <n v="390.36270000000002"/>
  </r>
  <r>
    <n v="8675"/>
    <s v="CA-2018-163265"/>
    <x v="911"/>
    <d v="2018-02-21T00:00:00"/>
    <s v="Standard Class"/>
    <s v="JS-16030"/>
    <s v="Joy Smith"/>
    <x v="0"/>
    <x v="0"/>
    <s v="Decatur"/>
    <x v="10"/>
    <n v="62521"/>
    <x v="2"/>
    <s v="OFF-ST-10000642"/>
    <x v="1"/>
    <s v="Storage"/>
    <s v="Tennsco Lockers, Gray"/>
    <n v="50.351999999999997"/>
    <n v="0.4"/>
    <n v="30.211199999999998"/>
  </r>
  <r>
    <n v="8676"/>
    <s v="CA-2018-163265"/>
    <x v="911"/>
    <d v="2018-02-21T00:00:00"/>
    <s v="Standard Class"/>
    <s v="JS-16030"/>
    <s v="Joy Smith"/>
    <x v="0"/>
    <x v="0"/>
    <s v="Decatur"/>
    <x v="10"/>
    <n v="62521"/>
    <x v="2"/>
    <s v="OFF-AR-10004078"/>
    <x v="1"/>
    <s v="Art"/>
    <s v="Newell 312"/>
    <n v="28.032"/>
    <n v="0.35"/>
    <n v="18.220800000000001"/>
  </r>
  <r>
    <n v="8677"/>
    <s v="CA-2018-163265"/>
    <x v="911"/>
    <d v="2018-02-21T00:00:00"/>
    <s v="Standard Class"/>
    <s v="JS-16030"/>
    <s v="Joy Smith"/>
    <x v="0"/>
    <x v="0"/>
    <s v="Decatur"/>
    <x v="10"/>
    <n v="62521"/>
    <x v="2"/>
    <s v="FUR-FU-10004270"/>
    <x v="0"/>
    <s v="Furnishings"/>
    <s v="Executive Impressions 13 Clairmont Wall Clock"/>
    <n v="7.6920000000000002"/>
    <n v="0.3"/>
    <n v="5.3843999999999994"/>
  </r>
  <r>
    <n v="8678"/>
    <s v="CA-2018-141705"/>
    <x v="1200"/>
    <d v="2018-10-26T00:00:00"/>
    <s v="First Class"/>
    <s v="PO-18850"/>
    <s v="Patrick OBrill"/>
    <x v="0"/>
    <x v="0"/>
    <s v="Mansfield"/>
    <x v="5"/>
    <n v="76063"/>
    <x v="2"/>
    <s v="FUR-TA-10004607"/>
    <x v="0"/>
    <s v="Tables"/>
    <s v="Hon 2111 Invitation Series Straight Table"/>
    <n v="517.40499999999997"/>
    <n v="0.35"/>
    <n v="336.31324999999998"/>
  </r>
  <r>
    <n v="8679"/>
    <s v="CA-2017-112739"/>
    <x v="476"/>
    <d v="2017-09-07T00:00:00"/>
    <s v="Second Class"/>
    <s v="RD-19810"/>
    <s v="Ross DeVincentis"/>
    <x v="2"/>
    <x v="0"/>
    <s v="Houston"/>
    <x v="5"/>
    <n v="77070"/>
    <x v="2"/>
    <s v="OFF-BI-10001132"/>
    <x v="1"/>
    <s v="Binders"/>
    <s v="Acco PRESSTEX Data Binder with Storage Hooks, Dark Blue, 9 1/2 X 11"/>
    <n v="8.6080000000000005"/>
    <n v="0.3"/>
    <n v="6.0255999999999998"/>
  </r>
  <r>
    <n v="8680"/>
    <s v="CA-2017-112739"/>
    <x v="476"/>
    <d v="2017-09-07T00:00:00"/>
    <s v="Second Class"/>
    <s v="RD-19810"/>
    <s v="Ross DeVincentis"/>
    <x v="2"/>
    <x v="0"/>
    <s v="Houston"/>
    <x v="5"/>
    <n v="77070"/>
    <x v="2"/>
    <s v="TEC-AC-10001714"/>
    <x v="2"/>
    <s v="Accessories"/>
    <s v="Logitech MX Performance Wireless Mouse"/>
    <n v="159.56"/>
    <n v="0.35"/>
    <n v="103.714"/>
  </r>
  <r>
    <n v="8681"/>
    <s v="CA-2017-143805"/>
    <x v="49"/>
    <d v="2017-12-03T00:00:00"/>
    <s v="Second Class"/>
    <s v="JD-15895"/>
    <s v="Jonathan Doherty"/>
    <x v="1"/>
    <x v="0"/>
    <s v="Richmond"/>
    <x v="17"/>
    <n v="23223"/>
    <x v="0"/>
    <s v="OFF-AP-10002945"/>
    <x v="1"/>
    <s v="Appliances"/>
    <s v="Honeywell Enviracaire Portable HEPA Air Cleaner for 17 x 22 Room"/>
    <n v="2104.5500000000002"/>
    <n v="0.25"/>
    <n v="1578.4125000000001"/>
  </r>
  <r>
    <n v="8682"/>
    <s v="CA-2017-143805"/>
    <x v="49"/>
    <d v="2017-12-03T00:00:00"/>
    <s v="Second Class"/>
    <s v="JD-15895"/>
    <s v="Jonathan Doherty"/>
    <x v="1"/>
    <x v="0"/>
    <s v="Richmond"/>
    <x v="17"/>
    <n v="23223"/>
    <x v="0"/>
    <s v="OFF-SU-10004664"/>
    <x v="1"/>
    <s v="Supplies"/>
    <s v="Acme Softgrip Scissors"/>
    <n v="40.700000000000003"/>
    <n v="0.3"/>
    <n v="28.49"/>
  </r>
  <r>
    <n v="8683"/>
    <s v="CA-2015-133634"/>
    <x v="1127"/>
    <d v="2015-11-10T00:00:00"/>
    <s v="Standard Class"/>
    <s v="SR-20740"/>
    <s v="Steven Roelle"/>
    <x v="2"/>
    <x v="0"/>
    <s v="Arlington"/>
    <x v="17"/>
    <n v="22204"/>
    <x v="0"/>
    <s v="TEC-AC-10002550"/>
    <x v="2"/>
    <s v="Accessories"/>
    <s v="Maxell 4.7GB DVD-RW 3/Pack"/>
    <n v="47.79"/>
    <n v="0.3"/>
    <n v="33.452999999999996"/>
  </r>
  <r>
    <n v="8684"/>
    <s v="CA-2018-101665"/>
    <x v="920"/>
    <d v="2018-12-01T00:00:00"/>
    <s v="Standard Class"/>
    <s v="TZ-21580"/>
    <s v="Tracy Zic"/>
    <x v="0"/>
    <x v="0"/>
    <s v="San Francisco"/>
    <x v="1"/>
    <n v="94122"/>
    <x v="1"/>
    <s v="OFF-AR-10002335"/>
    <x v="1"/>
    <s v="Art"/>
    <s v="DIXON Oriole Pencils"/>
    <n v="5.16"/>
    <n v="0.45"/>
    <n v="2.8380000000000005"/>
  </r>
  <r>
    <n v="8685"/>
    <s v="CA-2017-155446"/>
    <x v="186"/>
    <d v="2017-12-23T00:00:00"/>
    <s v="Standard Class"/>
    <s v="TN-21040"/>
    <s v="Tanja Norvell"/>
    <x v="2"/>
    <x v="0"/>
    <s v="San Diego"/>
    <x v="1"/>
    <n v="92024"/>
    <x v="1"/>
    <s v="TEC-AC-10001445"/>
    <x v="2"/>
    <s v="Accessories"/>
    <s v="Imation USB 2.0 Swivel Flash Drive USB flash drive - 4 GB - Pink"/>
    <n v="21.21"/>
    <n v="0.45"/>
    <n v="11.665500000000002"/>
  </r>
  <r>
    <n v="8686"/>
    <s v="CA-2018-137323"/>
    <x v="237"/>
    <d v="2018-11-18T00:00:00"/>
    <s v="Second Class"/>
    <s v="PW-19030"/>
    <s v="Pauline Webber"/>
    <x v="1"/>
    <x v="0"/>
    <s v="Watertown"/>
    <x v="15"/>
    <n v="13601"/>
    <x v="3"/>
    <s v="OFF-ST-10003996"/>
    <x v="1"/>
    <s v="Storage"/>
    <s v="Letter/Legal File Tote with Clear Snap-On Lid, Black Granite"/>
    <n v="96.36"/>
    <n v="0.5"/>
    <n v="48.18"/>
  </r>
  <r>
    <n v="8687"/>
    <s v="CA-2017-144015"/>
    <x v="190"/>
    <d v="2017-06-26T00:00:00"/>
    <s v="Same Day"/>
    <s v="AH-10075"/>
    <s v="Adam Hart"/>
    <x v="1"/>
    <x v="0"/>
    <s v="Los Angeles"/>
    <x v="1"/>
    <n v="90036"/>
    <x v="1"/>
    <s v="OFF-SU-10003505"/>
    <x v="1"/>
    <s v="Supplies"/>
    <s v="Premier Electric Letter Opener"/>
    <n v="231.72"/>
    <n v="0.45"/>
    <n v="127.44600000000001"/>
  </r>
  <r>
    <n v="8688"/>
    <s v="CA-2017-144015"/>
    <x v="190"/>
    <d v="2017-06-26T00:00:00"/>
    <s v="Same Day"/>
    <s v="AH-10075"/>
    <s v="Adam Hart"/>
    <x v="1"/>
    <x v="0"/>
    <s v="Los Angeles"/>
    <x v="1"/>
    <n v="90036"/>
    <x v="1"/>
    <s v="OFF-FA-10000624"/>
    <x v="1"/>
    <s v="Fasteners"/>
    <s v="OIC Binder Clips"/>
    <n v="17.899999999999999"/>
    <n v="0.4"/>
    <n v="10.739999999999998"/>
  </r>
  <r>
    <n v="8689"/>
    <s v="CA-2017-144015"/>
    <x v="190"/>
    <d v="2017-06-26T00:00:00"/>
    <s v="Same Day"/>
    <s v="AH-10075"/>
    <s v="Adam Hart"/>
    <x v="1"/>
    <x v="0"/>
    <s v="Los Angeles"/>
    <x v="1"/>
    <n v="90036"/>
    <x v="1"/>
    <s v="OFF-PA-10002870"/>
    <x v="1"/>
    <s v="Paper"/>
    <s v="Ampad Phone Message Book, Recycled, 400 Message Capacity, 5 ¾” x 11”"/>
    <n v="12.48"/>
    <n v="0.4"/>
    <n v="7.4879999999999995"/>
  </r>
  <r>
    <n v="8690"/>
    <s v="CA-2015-101427"/>
    <x v="58"/>
    <d v="2015-12-30T00:00:00"/>
    <s v="Standard Class"/>
    <s v="AY-10555"/>
    <s v="Andy Yotov"/>
    <x v="1"/>
    <x v="0"/>
    <s v="Philadelphia"/>
    <x v="9"/>
    <n v="19140"/>
    <x v="3"/>
    <s v="OFF-AR-10002257"/>
    <x v="1"/>
    <s v="Art"/>
    <s v="Eldon Spacemaker Box, Quick-Snap Lid, Clear"/>
    <n v="8.016"/>
    <n v="0.45"/>
    <n v="4.4088000000000003"/>
  </r>
  <r>
    <n v="8691"/>
    <s v="CA-2017-136770"/>
    <x v="1041"/>
    <d v="2017-08-18T00:00:00"/>
    <s v="Standard Class"/>
    <s v="SP-20650"/>
    <s v="Stephanie Phelps"/>
    <x v="1"/>
    <x v="0"/>
    <s v="Akron"/>
    <x v="24"/>
    <n v="44312"/>
    <x v="3"/>
    <s v="TEC-PH-10003580"/>
    <x v="2"/>
    <s v="Phones"/>
    <s v="Cisco IP Phone 7961G-GE VoIP phone"/>
    <n v="259.89600000000002"/>
    <n v="0.4"/>
    <n v="155.9376"/>
  </r>
  <r>
    <n v="8692"/>
    <s v="CA-2017-136770"/>
    <x v="1041"/>
    <d v="2017-08-18T00:00:00"/>
    <s v="Standard Class"/>
    <s v="SP-20650"/>
    <s v="Stephanie Phelps"/>
    <x v="1"/>
    <x v="0"/>
    <s v="Akron"/>
    <x v="24"/>
    <n v="44312"/>
    <x v="3"/>
    <s v="TEC-PH-10001530"/>
    <x v="2"/>
    <s v="Phones"/>
    <s v="Plantronics Voyager Pro Legend"/>
    <n v="247.18799999999999"/>
    <n v="0.4"/>
    <n v="148.31279999999998"/>
  </r>
  <r>
    <n v="8693"/>
    <s v="CA-2017-136770"/>
    <x v="1041"/>
    <d v="2017-08-18T00:00:00"/>
    <s v="Standard Class"/>
    <s v="SP-20650"/>
    <s v="Stephanie Phelps"/>
    <x v="1"/>
    <x v="0"/>
    <s v="Akron"/>
    <x v="24"/>
    <n v="44312"/>
    <x v="3"/>
    <s v="TEC-AC-10000420"/>
    <x v="2"/>
    <s v="Accessories"/>
    <s v="Logitech G500s Laser Gaming Mouse with Adjustable Weight Tuning"/>
    <n v="279.95999999999998"/>
    <n v="0.45"/>
    <n v="153.97800000000001"/>
  </r>
  <r>
    <n v="8694"/>
    <s v="CA-2017-118311"/>
    <x v="1057"/>
    <d v="2017-10-28T00:00:00"/>
    <s v="Standard Class"/>
    <s v="ED-13885"/>
    <s v="Emily Ducich"/>
    <x v="2"/>
    <x v="0"/>
    <s v="San Francisco"/>
    <x v="1"/>
    <n v="94110"/>
    <x v="1"/>
    <s v="TEC-AC-10000892"/>
    <x v="2"/>
    <s v="Accessories"/>
    <s v="NETGEAR N750 Dual Band Wi-Fi Gigabit Router"/>
    <n v="450"/>
    <n v="0.45"/>
    <n v="247.50000000000003"/>
  </r>
  <r>
    <n v="8695"/>
    <s v="US-2015-112795"/>
    <x v="709"/>
    <d v="2015-08-28T00:00:00"/>
    <s v="Second Class"/>
    <s v="CR-12625"/>
    <s v="Corey Roper"/>
    <x v="2"/>
    <x v="0"/>
    <s v="Grand Rapids"/>
    <x v="12"/>
    <n v="49505"/>
    <x v="2"/>
    <s v="OFF-PA-10001934"/>
    <x v="1"/>
    <s v="Paper"/>
    <s v="Xerox 1993"/>
    <n v="19.440000000000001"/>
    <n v="0.3"/>
    <n v="13.608000000000001"/>
  </r>
  <r>
    <n v="8696"/>
    <s v="CA-2018-127096"/>
    <x v="175"/>
    <d v="2018-09-17T00:00:00"/>
    <s v="Second Class"/>
    <s v="CS-12400"/>
    <s v="Christopher Schild"/>
    <x v="2"/>
    <x v="0"/>
    <s v="San Francisco"/>
    <x v="1"/>
    <n v="94109"/>
    <x v="1"/>
    <s v="FUR-TA-10003473"/>
    <x v="0"/>
    <s v="Tables"/>
    <s v="Bretford Rectangular Conference Table Tops"/>
    <n v="300.904"/>
    <n v="0.45"/>
    <n v="165.49720000000002"/>
  </r>
  <r>
    <n v="8697"/>
    <s v="CA-2018-119284"/>
    <x v="140"/>
    <d v="2018-06-20T00:00:00"/>
    <s v="Standard Class"/>
    <s v="TS-21205"/>
    <s v="Thomas Seio"/>
    <x v="1"/>
    <x v="0"/>
    <s v="Nashville"/>
    <x v="18"/>
    <n v="37211"/>
    <x v="0"/>
    <s v="TEC-PH-10001051"/>
    <x v="2"/>
    <s v="Phones"/>
    <s v="HTC One"/>
    <n v="239.976"/>
    <n v="0.25"/>
    <n v="179.982"/>
  </r>
  <r>
    <n v="8698"/>
    <s v="CA-2018-119284"/>
    <x v="140"/>
    <d v="2018-06-20T00:00:00"/>
    <s v="Standard Class"/>
    <s v="TS-21205"/>
    <s v="Thomas Seio"/>
    <x v="1"/>
    <x v="0"/>
    <s v="Nashville"/>
    <x v="18"/>
    <n v="37211"/>
    <x v="0"/>
    <s v="FUR-FU-10004351"/>
    <x v="0"/>
    <s v="Furnishings"/>
    <s v="Staple-based wall hangings"/>
    <n v="31.167999999999999"/>
    <n v="0.25"/>
    <n v="23.375999999999998"/>
  </r>
  <r>
    <n v="8699"/>
    <s v="CA-2018-119284"/>
    <x v="140"/>
    <d v="2018-06-20T00:00:00"/>
    <s v="Standard Class"/>
    <s v="TS-21205"/>
    <s v="Thomas Seio"/>
    <x v="1"/>
    <x v="0"/>
    <s v="Nashville"/>
    <x v="18"/>
    <n v="37211"/>
    <x v="0"/>
    <s v="FUR-TA-10004152"/>
    <x v="0"/>
    <s v="Tables"/>
    <s v="Barricks 18 x 48 Non-Folding Utility Table with Bottom Storage Shelf"/>
    <n v="120.96"/>
    <n v="0.3"/>
    <n v="84.671999999999997"/>
  </r>
  <r>
    <n v="8700"/>
    <s v="CA-2018-119284"/>
    <x v="140"/>
    <d v="2018-06-20T00:00:00"/>
    <s v="Standard Class"/>
    <s v="TS-21205"/>
    <s v="Thomas Seio"/>
    <x v="1"/>
    <x v="0"/>
    <s v="Nashville"/>
    <x v="18"/>
    <n v="37211"/>
    <x v="0"/>
    <s v="TEC-PH-10000560"/>
    <x v="2"/>
    <s v="Phones"/>
    <s v="Samsung Galaxy S III - 16GB - pebble blue (T-Mobile)"/>
    <n v="2239.9360000000001"/>
    <n v="0.25"/>
    <n v="1679.9520000000002"/>
  </r>
  <r>
    <n v="8701"/>
    <s v="CA-2018-119284"/>
    <x v="140"/>
    <d v="2018-06-20T00:00:00"/>
    <s v="Standard Class"/>
    <s v="TS-21205"/>
    <s v="Thomas Seio"/>
    <x v="1"/>
    <x v="0"/>
    <s v="Nashville"/>
    <x v="18"/>
    <n v="37211"/>
    <x v="0"/>
    <s v="OFF-AP-10004249"/>
    <x v="1"/>
    <s v="Appliances"/>
    <s v="Staple holder"/>
    <n v="76.608000000000004"/>
    <n v="0.25"/>
    <n v="57.456000000000003"/>
  </r>
  <r>
    <n v="8702"/>
    <s v="CA-2018-119284"/>
    <x v="140"/>
    <d v="2018-06-20T00:00:00"/>
    <s v="Standard Class"/>
    <s v="TS-21205"/>
    <s v="Thomas Seio"/>
    <x v="1"/>
    <x v="0"/>
    <s v="Nashville"/>
    <x v="18"/>
    <n v="37211"/>
    <x v="0"/>
    <s v="OFF-ST-10001490"/>
    <x v="1"/>
    <s v="Storage"/>
    <s v="Hot File 7-Pocket, Floor Stand"/>
    <n v="142.77600000000001"/>
    <n v="0.35"/>
    <n v="92.804400000000015"/>
  </r>
  <r>
    <n v="8703"/>
    <s v="CA-2018-119284"/>
    <x v="140"/>
    <d v="2018-06-20T00:00:00"/>
    <s v="Standard Class"/>
    <s v="TS-21205"/>
    <s v="Thomas Seio"/>
    <x v="1"/>
    <x v="0"/>
    <s v="Nashville"/>
    <x v="18"/>
    <n v="37211"/>
    <x v="0"/>
    <s v="OFF-PA-10000312"/>
    <x v="1"/>
    <s v="Paper"/>
    <s v="Xerox 1955"/>
    <n v="91.36"/>
    <n v="0.25"/>
    <n v="68.52"/>
  </r>
  <r>
    <n v="8704"/>
    <s v="CA-2016-133494"/>
    <x v="879"/>
    <d v="2016-03-05T00:00:00"/>
    <s v="Standard Class"/>
    <s v="RP-19390"/>
    <s v="Resi Pölking"/>
    <x v="0"/>
    <x v="0"/>
    <s v="Philadelphia"/>
    <x v="9"/>
    <n v="19120"/>
    <x v="3"/>
    <s v="OFF-AP-10002906"/>
    <x v="1"/>
    <s v="Appliances"/>
    <s v="Hoover Replacement Belt for Commercial Guardsman Heavy-Duty Upright Vacuum"/>
    <n v="3.552"/>
    <n v="0.4"/>
    <n v="2.1311999999999998"/>
  </r>
  <r>
    <n v="8705"/>
    <s v="CA-2017-111318"/>
    <x v="310"/>
    <d v="2017-07-26T00:00:00"/>
    <s v="First Class"/>
    <s v="IL-15100"/>
    <s v="Ivan Liston"/>
    <x v="0"/>
    <x v="0"/>
    <s v="Houston"/>
    <x v="5"/>
    <n v="77041"/>
    <x v="2"/>
    <s v="TEC-PH-10004100"/>
    <x v="2"/>
    <s v="Phones"/>
    <s v="Griffin GC17055 Auxiliary Audio Cable"/>
    <n v="115.136"/>
    <n v="0.3"/>
    <n v="80.595199999999991"/>
  </r>
  <r>
    <n v="8706"/>
    <s v="US-2015-132745"/>
    <x v="1201"/>
    <d v="2015-10-05T00:00:00"/>
    <s v="Standard Class"/>
    <s v="NF-18475"/>
    <s v="Neil Französisch"/>
    <x v="2"/>
    <x v="0"/>
    <s v="Reno"/>
    <x v="33"/>
    <n v="89502"/>
    <x v="1"/>
    <s v="OFF-FA-10000254"/>
    <x v="1"/>
    <s v="Fasteners"/>
    <s v="Sterling Rubber Bands by Alliance"/>
    <n v="4.71"/>
    <n v="0.4"/>
    <n v="2.8260000000000001"/>
  </r>
  <r>
    <n v="8707"/>
    <s v="CA-2015-146815"/>
    <x v="78"/>
    <d v="2015-09-13T00:00:00"/>
    <s v="Standard Class"/>
    <s v="PP-18955"/>
    <s v="Paul Prost"/>
    <x v="2"/>
    <x v="0"/>
    <s v="New York City"/>
    <x v="15"/>
    <n v="10009"/>
    <x v="3"/>
    <s v="FUR-CH-10004289"/>
    <x v="0"/>
    <s v="Chairs"/>
    <s v="Global Super Steno Chair"/>
    <n v="172.76400000000001"/>
    <n v="0.45"/>
    <n v="95.020200000000017"/>
  </r>
  <r>
    <n v="8708"/>
    <s v="CA-2015-146815"/>
    <x v="78"/>
    <d v="2015-09-13T00:00:00"/>
    <s v="Standard Class"/>
    <s v="PP-18955"/>
    <s v="Paul Prost"/>
    <x v="2"/>
    <x v="0"/>
    <s v="New York City"/>
    <x v="15"/>
    <n v="10009"/>
    <x v="3"/>
    <s v="OFF-AR-10003469"/>
    <x v="1"/>
    <s v="Art"/>
    <s v="Nontoxic Chalk"/>
    <n v="3.52"/>
    <n v="0.45"/>
    <n v="1.9360000000000002"/>
  </r>
  <r>
    <n v="8709"/>
    <s v="CA-2015-119144"/>
    <x v="912"/>
    <d v="2015-11-18T00:00:00"/>
    <s v="First Class"/>
    <s v="JD-16150"/>
    <s v="Justin Deggeller"/>
    <x v="1"/>
    <x v="0"/>
    <s v="Los Angeles"/>
    <x v="1"/>
    <n v="90008"/>
    <x v="1"/>
    <s v="TEC-PH-10004188"/>
    <x v="2"/>
    <s v="Phones"/>
    <s v="OtterBox Commuter Series Case - Samsung Galaxy S4"/>
    <n v="79.968000000000004"/>
    <n v="0.4"/>
    <n v="47.980800000000002"/>
  </r>
  <r>
    <n v="8710"/>
    <s v="CA-2015-119144"/>
    <x v="912"/>
    <d v="2015-11-18T00:00:00"/>
    <s v="First Class"/>
    <s v="JD-16150"/>
    <s v="Justin Deggeller"/>
    <x v="1"/>
    <x v="0"/>
    <s v="Los Angeles"/>
    <x v="1"/>
    <n v="90008"/>
    <x v="1"/>
    <s v="FUR-BO-10004015"/>
    <x v="0"/>
    <s v="Bookcases"/>
    <s v="Bush Andora Bookcase, Maple/Graphite Gray Finish"/>
    <n v="305.97449999999998"/>
    <n v="0.5"/>
    <n v="152.98724999999999"/>
  </r>
  <r>
    <n v="8711"/>
    <s v="CA-2015-119144"/>
    <x v="912"/>
    <d v="2015-11-18T00:00:00"/>
    <s v="First Class"/>
    <s v="JD-16150"/>
    <s v="Justin Deggeller"/>
    <x v="1"/>
    <x v="0"/>
    <s v="Los Angeles"/>
    <x v="1"/>
    <n v="90008"/>
    <x v="1"/>
    <s v="OFF-ST-10000991"/>
    <x v="1"/>
    <s v="Storage"/>
    <s v="Space Solutions HD Industrial Steel Shelving."/>
    <n v="344.91"/>
    <n v="0.5"/>
    <n v="172.45500000000001"/>
  </r>
  <r>
    <n v="8712"/>
    <s v="CA-2015-105648"/>
    <x v="223"/>
    <d v="2015-03-07T00:00:00"/>
    <s v="Standard Class"/>
    <s v="EJ-14155"/>
    <s v="Eva Jacobs"/>
    <x v="0"/>
    <x v="0"/>
    <s v="San Diego"/>
    <x v="1"/>
    <n v="92037"/>
    <x v="1"/>
    <s v="FUR-TA-10002958"/>
    <x v="0"/>
    <s v="Tables"/>
    <s v="Bevis Oval Conference Table, Walnut"/>
    <n v="626.35199999999998"/>
    <n v="0.45"/>
    <n v="344.49360000000001"/>
  </r>
  <r>
    <n v="8713"/>
    <s v="US-2016-145422"/>
    <x v="155"/>
    <d v="2016-12-07T00:00:00"/>
    <s v="Standard Class"/>
    <s v="PW-19240"/>
    <s v="Pierre Wener"/>
    <x v="0"/>
    <x v="0"/>
    <s v="San Francisco"/>
    <x v="1"/>
    <n v="94110"/>
    <x v="1"/>
    <s v="FUR-BO-10002213"/>
    <x v="0"/>
    <s v="Bookcases"/>
    <s v="Sauder Forest Hills Library, Woodland Oak Finish"/>
    <n v="359.49900000000002"/>
    <n v="0.5"/>
    <n v="179.74950000000001"/>
  </r>
  <r>
    <n v="8714"/>
    <s v="CA-2018-136623"/>
    <x v="497"/>
    <d v="2018-07-16T00:00:00"/>
    <s v="Standard Class"/>
    <s v="TS-21430"/>
    <s v="Tom Stivers"/>
    <x v="1"/>
    <x v="0"/>
    <s v="San Diego"/>
    <x v="1"/>
    <n v="92105"/>
    <x v="1"/>
    <s v="TEC-PH-10000004"/>
    <x v="2"/>
    <s v="Phones"/>
    <s v="Belkin iPhone and iPad Lightning Cable"/>
    <n v="71.951999999999998"/>
    <n v="0.4"/>
    <n v="43.171199999999999"/>
  </r>
  <r>
    <n v="8715"/>
    <s v="CA-2018-136623"/>
    <x v="497"/>
    <d v="2018-07-16T00:00:00"/>
    <s v="Standard Class"/>
    <s v="TS-21430"/>
    <s v="Tom Stivers"/>
    <x v="1"/>
    <x v="0"/>
    <s v="San Diego"/>
    <x v="1"/>
    <n v="92105"/>
    <x v="1"/>
    <s v="OFF-BI-10003708"/>
    <x v="1"/>
    <s v="Binders"/>
    <s v="Acco Four Pocket Poly Ring Binder with Label Holder, Smoke, 1"/>
    <n v="29.8"/>
    <n v="0.4"/>
    <n v="17.88"/>
  </r>
  <r>
    <n v="8716"/>
    <s v="CA-2018-121678"/>
    <x v="673"/>
    <d v="2018-11-20T00:00:00"/>
    <s v="Second Class"/>
    <s v="BM-11650"/>
    <s v="Brian Moss"/>
    <x v="1"/>
    <x v="0"/>
    <s v="Elyria"/>
    <x v="24"/>
    <n v="44035"/>
    <x v="3"/>
    <s v="OFF-BI-10002949"/>
    <x v="1"/>
    <s v="Binders"/>
    <s v="Prestige Round Ring Binders"/>
    <n v="1.8240000000000001"/>
    <n v="0.4"/>
    <n v="1.0944"/>
  </r>
  <r>
    <n v="8717"/>
    <s v="CA-2017-120824"/>
    <x v="1"/>
    <d v="2017-06-16T00:00:00"/>
    <s v="Second Class"/>
    <s v="AW-10930"/>
    <s v="Arthur Wiediger"/>
    <x v="2"/>
    <x v="0"/>
    <s v="Houston"/>
    <x v="5"/>
    <n v="77070"/>
    <x v="2"/>
    <s v="OFF-AP-10001242"/>
    <x v="1"/>
    <s v="Appliances"/>
    <s v="APC 7 Outlet Network SurgeArrest Surge Protector"/>
    <n v="64.384"/>
    <n v="0.3"/>
    <n v="45.068799999999996"/>
  </r>
  <r>
    <n v="8718"/>
    <s v="CA-2017-120824"/>
    <x v="1"/>
    <d v="2017-06-16T00:00:00"/>
    <s v="Second Class"/>
    <s v="AW-10930"/>
    <s v="Arthur Wiediger"/>
    <x v="2"/>
    <x v="0"/>
    <s v="Houston"/>
    <x v="5"/>
    <n v="77070"/>
    <x v="2"/>
    <s v="FUR-FU-10001424"/>
    <x v="0"/>
    <s v="Furnishings"/>
    <s v="Dax Clear Box Frame"/>
    <n v="6.984"/>
    <n v="0.3"/>
    <n v="4.8887999999999998"/>
  </r>
  <r>
    <n v="8719"/>
    <s v="CA-2017-120824"/>
    <x v="1"/>
    <d v="2017-06-16T00:00:00"/>
    <s v="Second Class"/>
    <s v="AW-10930"/>
    <s v="Arthur Wiediger"/>
    <x v="2"/>
    <x v="0"/>
    <s v="Houston"/>
    <x v="5"/>
    <n v="77070"/>
    <x v="2"/>
    <s v="OFF-AR-10003469"/>
    <x v="1"/>
    <s v="Art"/>
    <s v="Nontoxic Chalk"/>
    <n v="11.263999999999999"/>
    <n v="0.35"/>
    <n v="7.3216000000000001"/>
  </r>
  <r>
    <n v="8720"/>
    <s v="CA-2017-120824"/>
    <x v="1"/>
    <d v="2017-06-16T00:00:00"/>
    <s v="Second Class"/>
    <s v="AW-10930"/>
    <s v="Arthur Wiediger"/>
    <x v="2"/>
    <x v="0"/>
    <s v="Houston"/>
    <x v="5"/>
    <n v="77070"/>
    <x v="2"/>
    <s v="OFF-PA-10000232"/>
    <x v="1"/>
    <s v="Paper"/>
    <s v="Xerox 1975"/>
    <n v="15.552"/>
    <n v="0.3"/>
    <n v="10.886399999999998"/>
  </r>
  <r>
    <n v="8721"/>
    <s v="CA-2017-120824"/>
    <x v="1"/>
    <d v="2017-06-16T00:00:00"/>
    <s v="Second Class"/>
    <s v="AW-10930"/>
    <s v="Arthur Wiediger"/>
    <x v="2"/>
    <x v="0"/>
    <s v="Houston"/>
    <x v="5"/>
    <n v="77070"/>
    <x v="2"/>
    <s v="FUR-CH-10000229"/>
    <x v="0"/>
    <s v="Chairs"/>
    <s v="Global Enterprise Series Seating High-Back Swivel/Tilt Chairs"/>
    <n v="379.37200000000001"/>
    <n v="0.35"/>
    <n v="246.59180000000001"/>
  </r>
  <r>
    <n v="8722"/>
    <s v="CA-2017-120824"/>
    <x v="1"/>
    <d v="2017-06-16T00:00:00"/>
    <s v="Second Class"/>
    <s v="AW-10930"/>
    <s v="Arthur Wiediger"/>
    <x v="2"/>
    <x v="0"/>
    <s v="Houston"/>
    <x v="5"/>
    <n v="77070"/>
    <x v="2"/>
    <s v="OFF-ST-10002562"/>
    <x v="1"/>
    <s v="Storage"/>
    <s v="Staple magnet"/>
    <n v="67.536000000000001"/>
    <n v="0.4"/>
    <n v="40.521599999999999"/>
  </r>
  <r>
    <n v="8723"/>
    <s v="CA-2017-120824"/>
    <x v="1"/>
    <d v="2017-06-16T00:00:00"/>
    <s v="Second Class"/>
    <s v="AW-10930"/>
    <s v="Arthur Wiediger"/>
    <x v="2"/>
    <x v="0"/>
    <s v="Houston"/>
    <x v="5"/>
    <n v="77070"/>
    <x v="2"/>
    <s v="OFF-BI-10001525"/>
    <x v="1"/>
    <s v="Binders"/>
    <s v="Acco Pressboard Covers with Storage Hooks, 14 7/8 x 11, Executive Red"/>
    <n v="1.524"/>
    <n v="0.3"/>
    <n v="1.0668"/>
  </r>
  <r>
    <n v="8724"/>
    <s v="US-2017-135209"/>
    <x v="723"/>
    <d v="2017-12-31T00:00:00"/>
    <s v="Second Class"/>
    <s v="MH-17290"/>
    <s v="Marc Harrigan"/>
    <x v="2"/>
    <x v="0"/>
    <s v="Miami"/>
    <x v="2"/>
    <n v="33178"/>
    <x v="0"/>
    <s v="OFF-PA-10002986"/>
    <x v="1"/>
    <s v="Paper"/>
    <s v="Xerox 1898"/>
    <n v="37.408000000000001"/>
    <n v="0.25"/>
    <n v="28.056000000000001"/>
  </r>
  <r>
    <n v="8725"/>
    <s v="US-2017-135209"/>
    <x v="723"/>
    <d v="2017-12-31T00:00:00"/>
    <s v="Second Class"/>
    <s v="MH-17290"/>
    <s v="Marc Harrigan"/>
    <x v="2"/>
    <x v="0"/>
    <s v="Miami"/>
    <x v="2"/>
    <n v="33178"/>
    <x v="0"/>
    <s v="OFF-PA-10000143"/>
    <x v="1"/>
    <s v="Paper"/>
    <s v="Astroparche Fine Business Paper"/>
    <n v="25.344000000000001"/>
    <n v="0.25"/>
    <n v="19.008000000000003"/>
  </r>
  <r>
    <n v="8726"/>
    <s v="CA-2018-148145"/>
    <x v="257"/>
    <d v="2018-03-23T00:00:00"/>
    <s v="Standard Class"/>
    <s v="SW-20275"/>
    <s v="Scott Williamson"/>
    <x v="0"/>
    <x v="0"/>
    <s v="Seattle"/>
    <x v="4"/>
    <n v="98115"/>
    <x v="1"/>
    <s v="OFF-AR-10003752"/>
    <x v="1"/>
    <s v="Art"/>
    <s v="Deluxe Chalkboard Eraser Cleaner"/>
    <n v="46.2"/>
    <n v="0.45"/>
    <n v="25.410000000000004"/>
  </r>
  <r>
    <n v="8727"/>
    <s v="CA-2016-103870"/>
    <x v="17"/>
    <d v="2016-12-31T00:00:00"/>
    <s v="Standard Class"/>
    <s v="SP-20860"/>
    <s v="Sung Pak"/>
    <x v="1"/>
    <x v="0"/>
    <s v="Murfreesboro"/>
    <x v="18"/>
    <n v="37130"/>
    <x v="0"/>
    <s v="TEC-AC-10002370"/>
    <x v="2"/>
    <s v="Accessories"/>
    <s v="Maxell CD-R Discs"/>
    <n v="4.7279999999999998"/>
    <n v="0.3"/>
    <n v="3.3095999999999997"/>
  </r>
  <r>
    <n v="8728"/>
    <s v="CA-2016-103870"/>
    <x v="17"/>
    <d v="2016-12-31T00:00:00"/>
    <s v="Standard Class"/>
    <s v="SP-20860"/>
    <s v="Sung Pak"/>
    <x v="1"/>
    <x v="0"/>
    <s v="Murfreesboro"/>
    <x v="18"/>
    <n v="37130"/>
    <x v="0"/>
    <s v="FUR-FU-10002030"/>
    <x v="0"/>
    <s v="Furnishings"/>
    <s v="Executive Impressions 14 Contract Wall Clock with Quartz Movement"/>
    <n v="53.351999999999997"/>
    <n v="0.25"/>
    <n v="40.013999999999996"/>
  </r>
  <r>
    <n v="8729"/>
    <s v="CA-2016-103870"/>
    <x v="17"/>
    <d v="2016-12-31T00:00:00"/>
    <s v="Standard Class"/>
    <s v="SP-20860"/>
    <s v="Sung Pak"/>
    <x v="1"/>
    <x v="0"/>
    <s v="Murfreesboro"/>
    <x v="18"/>
    <n v="37130"/>
    <x v="0"/>
    <s v="FUR-BO-10002853"/>
    <x v="0"/>
    <s v="Bookcases"/>
    <s v="OSullivan 5-Shelf Heavy-Duty Bookcases"/>
    <n v="131.10400000000001"/>
    <n v="0.35"/>
    <n v="85.217600000000019"/>
  </r>
  <r>
    <n v="8730"/>
    <s v="CA-2016-103870"/>
    <x v="17"/>
    <d v="2016-12-31T00:00:00"/>
    <s v="Standard Class"/>
    <s v="SP-20860"/>
    <s v="Sung Pak"/>
    <x v="1"/>
    <x v="0"/>
    <s v="Murfreesboro"/>
    <x v="18"/>
    <n v="37130"/>
    <x v="0"/>
    <s v="OFF-ST-10002562"/>
    <x v="1"/>
    <s v="Storage"/>
    <s v="Staple magnet"/>
    <n v="22.512"/>
    <n v="0.35"/>
    <n v="14.632800000000001"/>
  </r>
  <r>
    <n v="8731"/>
    <s v="CA-2016-103870"/>
    <x v="17"/>
    <d v="2016-12-31T00:00:00"/>
    <s v="Standard Class"/>
    <s v="SP-20860"/>
    <s v="Sung Pak"/>
    <x v="1"/>
    <x v="0"/>
    <s v="Murfreesboro"/>
    <x v="18"/>
    <n v="37130"/>
    <x v="0"/>
    <s v="TEC-AC-10004227"/>
    <x v="2"/>
    <s v="Accessories"/>
    <s v="SanDisk Ultra 16 GB MicroSDHC Class 10 Memory Card"/>
    <n v="72.744"/>
    <n v="0.3"/>
    <n v="50.9208"/>
  </r>
  <r>
    <n v="8732"/>
    <s v="CA-2016-111017"/>
    <x v="374"/>
    <d v="2016-08-06T00:00:00"/>
    <s v="Standard Class"/>
    <s v="SC-20695"/>
    <s v="Steve Chapman"/>
    <x v="1"/>
    <x v="0"/>
    <s v="Saint Louis"/>
    <x v="25"/>
    <n v="63116"/>
    <x v="2"/>
    <s v="OFF-SU-10002573"/>
    <x v="1"/>
    <s v="Supplies"/>
    <s v="Acme 10 Easy Grip Assistive Scissors"/>
    <n v="52.59"/>
    <n v="0.35"/>
    <n v="34.183500000000002"/>
  </r>
  <r>
    <n v="8733"/>
    <s v="CA-2018-116988"/>
    <x v="818"/>
    <d v="2018-06-29T00:00:00"/>
    <s v="Second Class"/>
    <s v="PW-19030"/>
    <s v="Pauline Webber"/>
    <x v="1"/>
    <x v="0"/>
    <s v="Seattle"/>
    <x v="4"/>
    <n v="98105"/>
    <x v="1"/>
    <s v="OFF-PA-10003848"/>
    <x v="1"/>
    <s v="Paper"/>
    <s v="Xerox 1997"/>
    <n v="19.440000000000001"/>
    <n v="0.4"/>
    <n v="11.664"/>
  </r>
  <r>
    <n v="8734"/>
    <s v="CA-2018-116988"/>
    <x v="818"/>
    <d v="2018-06-29T00:00:00"/>
    <s v="Second Class"/>
    <s v="PW-19030"/>
    <s v="Pauline Webber"/>
    <x v="1"/>
    <x v="0"/>
    <s v="Seattle"/>
    <x v="4"/>
    <n v="98105"/>
    <x v="1"/>
    <s v="FUR-FU-10001290"/>
    <x v="0"/>
    <s v="Furnishings"/>
    <s v="Executive Impressions Supervisor Wall Clock"/>
    <n v="126.3"/>
    <n v="0.4"/>
    <n v="75.78"/>
  </r>
  <r>
    <n v="8735"/>
    <s v="CA-2018-116988"/>
    <x v="818"/>
    <d v="2018-06-29T00:00:00"/>
    <s v="Second Class"/>
    <s v="PW-19030"/>
    <s v="Pauline Webber"/>
    <x v="1"/>
    <x v="0"/>
    <s v="Seattle"/>
    <x v="4"/>
    <n v="98105"/>
    <x v="1"/>
    <s v="TEC-AC-10003832"/>
    <x v="2"/>
    <s v="Accessories"/>
    <s v="Logitech P710e Mobile Speakerphone"/>
    <n v="1287.45"/>
    <n v="0.45"/>
    <n v="708.09750000000008"/>
  </r>
  <r>
    <n v="8736"/>
    <s v="US-2015-169390"/>
    <x v="315"/>
    <d v="2015-02-10T00:00:00"/>
    <s v="Second Class"/>
    <s v="CS-12250"/>
    <s v="Chris Selesnick"/>
    <x v="1"/>
    <x v="0"/>
    <s v="New York City"/>
    <x v="15"/>
    <n v="10024"/>
    <x v="3"/>
    <s v="OFF-ST-10001558"/>
    <x v="1"/>
    <s v="Storage"/>
    <s v="Acco Perma 4000 Stacking Storage Drawers"/>
    <n v="64.959999999999994"/>
    <n v="0.5"/>
    <n v="32.479999999999997"/>
  </r>
  <r>
    <n v="8737"/>
    <s v="CA-2017-168774"/>
    <x v="913"/>
    <d v="2017-09-09T00:00:00"/>
    <s v="Standard Class"/>
    <s v="RP-19855"/>
    <s v="Roy Phan"/>
    <x v="1"/>
    <x v="0"/>
    <s v="Woodbury"/>
    <x v="11"/>
    <n v="55125"/>
    <x v="2"/>
    <s v="OFF-ST-10001490"/>
    <x v="1"/>
    <s v="Storage"/>
    <s v="Hot File 7-Pocket, Floor Stand"/>
    <n v="535.41"/>
    <n v="0.4"/>
    <n v="321.24599999999998"/>
  </r>
  <r>
    <n v="8738"/>
    <s v="CA-2018-161592"/>
    <x v="1191"/>
    <d v="2018-04-10T00:00:00"/>
    <s v="Standard Class"/>
    <s v="CS-12175"/>
    <s v="Charles Sheldon"/>
    <x v="1"/>
    <x v="0"/>
    <s v="Chattanooga"/>
    <x v="18"/>
    <n v="37421"/>
    <x v="0"/>
    <s v="OFF-BI-10003669"/>
    <x v="1"/>
    <s v="Binders"/>
    <s v="3M Organizer Strips"/>
    <n v="8.1"/>
    <n v="0.25"/>
    <n v="6.0749999999999993"/>
  </r>
  <r>
    <n v="8739"/>
    <s v="US-2018-131961"/>
    <x v="166"/>
    <d v="2018-12-11T00:00:00"/>
    <s v="First Class"/>
    <s v="MJ-17740"/>
    <s v="Max Jones"/>
    <x v="0"/>
    <x v="0"/>
    <s v="Philadelphia"/>
    <x v="9"/>
    <n v="19140"/>
    <x v="3"/>
    <s v="OFF-AR-10004441"/>
    <x v="1"/>
    <s v="Art"/>
    <s v="BIC Brite Liner Highlighters"/>
    <n v="13.247999999999999"/>
    <n v="0.45"/>
    <n v="7.2864000000000004"/>
  </r>
  <r>
    <n v="8740"/>
    <s v="US-2018-131961"/>
    <x v="166"/>
    <d v="2018-12-11T00:00:00"/>
    <s v="First Class"/>
    <s v="MJ-17740"/>
    <s v="Max Jones"/>
    <x v="0"/>
    <x v="0"/>
    <s v="Philadelphia"/>
    <x v="9"/>
    <n v="19140"/>
    <x v="3"/>
    <s v="TEC-PH-10001924"/>
    <x v="2"/>
    <s v="Phones"/>
    <s v="iHome FM Clock Radio with Lightning Dock"/>
    <n v="83.988"/>
    <n v="0.4"/>
    <n v="50.392800000000001"/>
  </r>
  <r>
    <n v="8741"/>
    <s v="CA-2017-102498"/>
    <x v="1131"/>
    <d v="2017-07-25T00:00:00"/>
    <s v="First Class"/>
    <s v="JG-15160"/>
    <s v="James Galang"/>
    <x v="0"/>
    <x v="0"/>
    <s v="Lafayette"/>
    <x v="28"/>
    <n v="70506"/>
    <x v="0"/>
    <s v="OFF-AR-10004456"/>
    <x v="1"/>
    <s v="Art"/>
    <s v="Panasonic KP-4ABK Battery-Operated Pencil Sharpener"/>
    <n v="73.2"/>
    <n v="0.3"/>
    <n v="51.24"/>
  </r>
  <r>
    <n v="8742"/>
    <s v="CA-2016-113222"/>
    <x v="529"/>
    <d v="2016-11-09T00:00:00"/>
    <s v="Same Day"/>
    <s v="AG-10765"/>
    <s v="Anthony Garverick"/>
    <x v="2"/>
    <x v="0"/>
    <s v="Lawrence"/>
    <x v="14"/>
    <n v="46226"/>
    <x v="2"/>
    <s v="OFF-BI-10001890"/>
    <x v="1"/>
    <s v="Binders"/>
    <s v="Avery Poly Binder Pockets"/>
    <n v="10.74"/>
    <n v="0.3"/>
    <n v="7.5179999999999998"/>
  </r>
  <r>
    <n v="8743"/>
    <s v="US-2016-144771"/>
    <x v="653"/>
    <d v="2016-10-04T00:00:00"/>
    <s v="First Class"/>
    <s v="CK-12205"/>
    <s v="Chloris Kastensmidt"/>
    <x v="0"/>
    <x v="0"/>
    <s v="Hillsboro"/>
    <x v="21"/>
    <n v="97123"/>
    <x v="1"/>
    <s v="FUR-FU-10000629"/>
    <x v="0"/>
    <s v="Furnishings"/>
    <s v="9-3/4 Diameter Round Wall Clock"/>
    <n v="11.032"/>
    <n v="0.4"/>
    <n v="6.6192000000000002"/>
  </r>
  <r>
    <n v="8744"/>
    <s v="US-2016-144771"/>
    <x v="653"/>
    <d v="2016-10-04T00:00:00"/>
    <s v="First Class"/>
    <s v="CK-12205"/>
    <s v="Chloris Kastensmidt"/>
    <x v="0"/>
    <x v="0"/>
    <s v="Hillsboro"/>
    <x v="21"/>
    <n v="97123"/>
    <x v="1"/>
    <s v="TEC-AC-10002323"/>
    <x v="2"/>
    <s v="Accessories"/>
    <s v="SanDisk Ultra 32 GB MicroSDHC Class 10 Memory Card"/>
    <n v="53.04"/>
    <n v="0.45"/>
    <n v="29.172000000000001"/>
  </r>
  <r>
    <n v="8745"/>
    <s v="CA-2016-162376"/>
    <x v="6"/>
    <d v="2016-11-25T00:00:00"/>
    <s v="Second Class"/>
    <s v="HD-14785"/>
    <s v="Harold Dahlen"/>
    <x v="2"/>
    <x v="0"/>
    <s v="Cambridge"/>
    <x v="31"/>
    <n v="2138"/>
    <x v="3"/>
    <s v="OFF-AR-10003056"/>
    <x v="1"/>
    <s v="Art"/>
    <s v="Newell 341"/>
    <n v="17.12"/>
    <n v="0.45"/>
    <n v="9.4160000000000021"/>
  </r>
  <r>
    <n v="8746"/>
    <s v="CA-2016-162376"/>
    <x v="6"/>
    <d v="2016-11-25T00:00:00"/>
    <s v="Second Class"/>
    <s v="HD-14785"/>
    <s v="Harold Dahlen"/>
    <x v="2"/>
    <x v="0"/>
    <s v="Cambridge"/>
    <x v="31"/>
    <n v="2138"/>
    <x v="3"/>
    <s v="OFF-PA-10000300"/>
    <x v="1"/>
    <s v="Paper"/>
    <s v="Xerox 1936"/>
    <n v="59.94"/>
    <n v="0.4"/>
    <n v="35.963999999999999"/>
  </r>
  <r>
    <n v="8747"/>
    <s v="CA-2018-128076"/>
    <x v="62"/>
    <d v="2018-02-07T00:00:00"/>
    <s v="Standard Class"/>
    <s v="BO-11350"/>
    <s v="Bill Overfelt"/>
    <x v="1"/>
    <x v="0"/>
    <s v="San Diego"/>
    <x v="1"/>
    <n v="92105"/>
    <x v="1"/>
    <s v="FUR-FU-10000293"/>
    <x v="0"/>
    <s v="Furnishings"/>
    <s v="Eldon Antistatic Chair Mats for Low to Medium Pile Carpets"/>
    <n v="210.58"/>
    <n v="0.4"/>
    <n v="126.348"/>
  </r>
  <r>
    <n v="8748"/>
    <s v="CA-2018-128076"/>
    <x v="62"/>
    <d v="2018-02-07T00:00:00"/>
    <s v="Standard Class"/>
    <s v="BO-11350"/>
    <s v="Bill Overfelt"/>
    <x v="1"/>
    <x v="0"/>
    <s v="San Diego"/>
    <x v="1"/>
    <n v="92105"/>
    <x v="1"/>
    <s v="OFF-BI-10003638"/>
    <x v="1"/>
    <s v="Binders"/>
    <s v="GBC Durable Plastic Covers"/>
    <n v="30.96"/>
    <n v="0.4"/>
    <n v="18.576000000000001"/>
  </r>
  <r>
    <n v="8749"/>
    <s v="CA-2018-128076"/>
    <x v="62"/>
    <d v="2018-02-07T00:00:00"/>
    <s v="Standard Class"/>
    <s v="BO-11350"/>
    <s v="Bill Overfelt"/>
    <x v="1"/>
    <x v="0"/>
    <s v="San Diego"/>
    <x v="1"/>
    <n v="92105"/>
    <x v="1"/>
    <s v="TEC-MA-10002109"/>
    <x v="2"/>
    <s v="Machines"/>
    <s v="HP Officejet Pro 8600 e-All-In-One Printer, Copier, Scanner, Fax"/>
    <n v="239.98400000000001"/>
    <n v="0.45"/>
    <n v="131.99120000000002"/>
  </r>
  <r>
    <n v="8750"/>
    <s v="US-2016-163825"/>
    <x v="382"/>
    <d v="2016-06-19T00:00:00"/>
    <s v="First Class"/>
    <s v="LC-16885"/>
    <s v="Lena Creighton"/>
    <x v="0"/>
    <x v="0"/>
    <s v="New York City"/>
    <x v="15"/>
    <n v="10009"/>
    <x v="3"/>
    <s v="OFF-BI-10003527"/>
    <x v="1"/>
    <s v="Binders"/>
    <s v="Fellowes PB500 Electric Punch Plastic Comb Binding Machine with Manual Bind"/>
    <n v="3050.3760000000002"/>
    <n v="0.4"/>
    <n v="1830.2256"/>
  </r>
  <r>
    <n v="8751"/>
    <s v="US-2016-163825"/>
    <x v="382"/>
    <d v="2016-06-19T00:00:00"/>
    <s v="First Class"/>
    <s v="LC-16885"/>
    <s v="Lena Creighton"/>
    <x v="0"/>
    <x v="0"/>
    <s v="New York City"/>
    <x v="15"/>
    <n v="10009"/>
    <x v="3"/>
    <s v="TEC-PH-10004922"/>
    <x v="2"/>
    <s v="Phones"/>
    <s v="RCA Visys Integrated PBX 8-Line Router"/>
    <n v="133.97999999999999"/>
    <n v="0.4"/>
    <n v="80.387999999999991"/>
  </r>
  <r>
    <n v="8752"/>
    <s v="CA-2017-105662"/>
    <x v="465"/>
    <d v="2017-05-09T00:00:00"/>
    <s v="Standard Class"/>
    <s v="RB-19465"/>
    <s v="Rick Bensley"/>
    <x v="2"/>
    <x v="0"/>
    <s v="Tallahassee"/>
    <x v="2"/>
    <n v="32303"/>
    <x v="0"/>
    <s v="OFF-PA-10001001"/>
    <x v="1"/>
    <s v="Paper"/>
    <s v="Snap-A-Way Black Print Carbonless Speed Message, No Reply Area, Duplicate"/>
    <n v="93.248000000000005"/>
    <n v="0.25"/>
    <n v="69.936000000000007"/>
  </r>
  <r>
    <n v="8753"/>
    <s v="CA-2017-105662"/>
    <x v="465"/>
    <d v="2017-05-09T00:00:00"/>
    <s v="Standard Class"/>
    <s v="RB-19465"/>
    <s v="Rick Bensley"/>
    <x v="2"/>
    <x v="0"/>
    <s v="Tallahassee"/>
    <x v="2"/>
    <n v="32303"/>
    <x v="0"/>
    <s v="TEC-PH-10001198"/>
    <x v="2"/>
    <s v="Phones"/>
    <s v="Avaya 4621SW VoIP phone"/>
    <n v="177.48"/>
    <n v="0.25"/>
    <n v="133.10999999999999"/>
  </r>
  <r>
    <n v="8754"/>
    <s v="CA-2018-152198"/>
    <x v="428"/>
    <d v="2018-09-10T00:00:00"/>
    <s v="First Class"/>
    <s v="JD-16015"/>
    <s v="Joy Daniels"/>
    <x v="0"/>
    <x v="0"/>
    <s v="Toledo"/>
    <x v="24"/>
    <n v="43615"/>
    <x v="3"/>
    <s v="OFF-LA-10000443"/>
    <x v="1"/>
    <s v="Labels"/>
    <s v="Avery 501"/>
    <n v="17.712"/>
    <n v="0.4"/>
    <n v="10.6272"/>
  </r>
  <r>
    <n v="8755"/>
    <s v="CA-2018-152198"/>
    <x v="428"/>
    <d v="2018-09-10T00:00:00"/>
    <s v="First Class"/>
    <s v="JD-16015"/>
    <s v="Joy Daniels"/>
    <x v="0"/>
    <x v="0"/>
    <s v="Toledo"/>
    <x v="24"/>
    <n v="43615"/>
    <x v="3"/>
    <s v="OFF-BI-10003669"/>
    <x v="1"/>
    <s v="Binders"/>
    <s v="3M Organizer Strips"/>
    <n v="4.8600000000000003"/>
    <n v="0.4"/>
    <n v="2.9159999999999999"/>
  </r>
  <r>
    <n v="8756"/>
    <s v="CA-2018-152198"/>
    <x v="428"/>
    <d v="2018-09-10T00:00:00"/>
    <s v="First Class"/>
    <s v="JD-16015"/>
    <s v="Joy Daniels"/>
    <x v="0"/>
    <x v="0"/>
    <s v="Toledo"/>
    <x v="24"/>
    <n v="43615"/>
    <x v="3"/>
    <s v="OFF-BI-10001628"/>
    <x v="1"/>
    <s v="Binders"/>
    <s v="Acco Data Flex Cable Posts For Top &amp; Bottom Load Binders, 6 Capacity"/>
    <n v="6.258"/>
    <n v="0.4"/>
    <n v="3.7547999999999999"/>
  </r>
  <r>
    <n v="8757"/>
    <s v="CA-2017-114307"/>
    <x v="405"/>
    <d v="2017-07-26T00:00:00"/>
    <s v="Standard Class"/>
    <s v="MF-17665"/>
    <s v="Maureen Fritzler"/>
    <x v="1"/>
    <x v="0"/>
    <s v="Columbia"/>
    <x v="39"/>
    <n v="21044"/>
    <x v="3"/>
    <s v="OFF-AP-10002350"/>
    <x v="1"/>
    <s v="Appliances"/>
    <s v="Belkin F9H710-06 7 Outlet SurgeMaster Surge Protector"/>
    <n v="37.68"/>
    <n v="0.4"/>
    <n v="22.608000000000001"/>
  </r>
  <r>
    <n v="8758"/>
    <s v="CA-2017-114307"/>
    <x v="405"/>
    <d v="2017-07-26T00:00:00"/>
    <s v="Standard Class"/>
    <s v="MF-17665"/>
    <s v="Maureen Fritzler"/>
    <x v="1"/>
    <x v="0"/>
    <s v="Columbia"/>
    <x v="39"/>
    <n v="21044"/>
    <x v="3"/>
    <s v="OFF-PA-10004100"/>
    <x v="1"/>
    <s v="Paper"/>
    <s v="Xerox 216"/>
    <n v="51.84"/>
    <n v="0.4"/>
    <n v="31.103999999999999"/>
  </r>
  <r>
    <n v="8759"/>
    <s v="CA-2017-114307"/>
    <x v="405"/>
    <d v="2017-07-26T00:00:00"/>
    <s v="Standard Class"/>
    <s v="MF-17665"/>
    <s v="Maureen Fritzler"/>
    <x v="1"/>
    <x v="0"/>
    <s v="Columbia"/>
    <x v="39"/>
    <n v="21044"/>
    <x v="3"/>
    <s v="FUR-FU-10000794"/>
    <x v="0"/>
    <s v="Furnishings"/>
    <s v="Eldon Stackable Tray, Side-Load, Legal, Smoke"/>
    <n v="27.42"/>
    <n v="0.4"/>
    <n v="16.452000000000002"/>
  </r>
  <r>
    <n v="8760"/>
    <s v="CA-2017-114307"/>
    <x v="405"/>
    <d v="2017-07-26T00:00:00"/>
    <s v="Standard Class"/>
    <s v="MF-17665"/>
    <s v="Maureen Fritzler"/>
    <x v="1"/>
    <x v="0"/>
    <s v="Columbia"/>
    <x v="39"/>
    <n v="21044"/>
    <x v="3"/>
    <s v="OFF-BI-10002012"/>
    <x v="1"/>
    <s v="Binders"/>
    <s v="Wilson Jones Easy Flow II Sheet Lifters"/>
    <n v="5.4"/>
    <n v="0.4"/>
    <n v="3.24"/>
  </r>
  <r>
    <n v="8761"/>
    <s v="CA-2017-159891"/>
    <x v="1011"/>
    <d v="2017-02-06T00:00:00"/>
    <s v="Standard Class"/>
    <s v="BF-11170"/>
    <s v="Ben Ferrer"/>
    <x v="2"/>
    <x v="0"/>
    <s v="Atlanta"/>
    <x v="32"/>
    <n v="30318"/>
    <x v="0"/>
    <s v="OFF-BI-10003527"/>
    <x v="1"/>
    <s v="Binders"/>
    <s v="Fellowes PB500 Electric Punch Plastic Comb Binding Machine with Manual Bind"/>
    <n v="1270.99"/>
    <n v="0.25"/>
    <n v="953.24250000000006"/>
  </r>
  <r>
    <n v="8762"/>
    <s v="CA-2017-159891"/>
    <x v="1011"/>
    <d v="2017-02-06T00:00:00"/>
    <s v="Standard Class"/>
    <s v="BF-11170"/>
    <s v="Ben Ferrer"/>
    <x v="2"/>
    <x v="0"/>
    <s v="Atlanta"/>
    <x v="32"/>
    <n v="30318"/>
    <x v="0"/>
    <s v="OFF-EN-10004483"/>
    <x v="1"/>
    <s v="Envelopes"/>
    <s v="#10 White Business Envelopes,4 1/8 x 9 1/2"/>
    <n v="125.36"/>
    <n v="0.25"/>
    <n v="94.02"/>
  </r>
  <r>
    <n v="8763"/>
    <s v="CA-2017-112578"/>
    <x v="723"/>
    <d v="2018-01-02T00:00:00"/>
    <s v="Standard Class"/>
    <s v="FO-14305"/>
    <s v="Frank Olsen"/>
    <x v="0"/>
    <x v="0"/>
    <s v="Sacramento"/>
    <x v="1"/>
    <n v="95823"/>
    <x v="1"/>
    <s v="OFF-ST-10003722"/>
    <x v="1"/>
    <s v="Storage"/>
    <s v="Project Tote Personal File"/>
    <n v="14.03"/>
    <n v="0.5"/>
    <n v="7.0149999999999997"/>
  </r>
  <r>
    <n v="8764"/>
    <s v="CA-2017-112578"/>
    <x v="723"/>
    <d v="2018-01-02T00:00:00"/>
    <s v="Standard Class"/>
    <s v="FO-14305"/>
    <s v="Frank Olsen"/>
    <x v="0"/>
    <x v="0"/>
    <s v="Sacramento"/>
    <x v="1"/>
    <n v="95823"/>
    <x v="1"/>
    <s v="OFF-SU-10002557"/>
    <x v="1"/>
    <s v="Supplies"/>
    <s v="Fiskars Spring-Action Scissors"/>
    <n v="27.96"/>
    <n v="0.45"/>
    <n v="15.378000000000002"/>
  </r>
  <r>
    <n v="8765"/>
    <s v="CA-2016-107083"/>
    <x v="82"/>
    <d v="2016-11-27T00:00:00"/>
    <s v="Standard Class"/>
    <s v="BB-11545"/>
    <s v="Brenda Bowman"/>
    <x v="1"/>
    <x v="0"/>
    <s v="Fort Worth"/>
    <x v="5"/>
    <n v="76106"/>
    <x v="2"/>
    <s v="OFF-AR-10002257"/>
    <x v="1"/>
    <s v="Art"/>
    <s v="Eldon Spacemaker Box, Quick-Snap Lid, Clear"/>
    <n v="5.3440000000000003"/>
    <n v="0.35"/>
    <n v="3.4736000000000002"/>
  </r>
  <r>
    <n v="8766"/>
    <s v="CA-2016-107083"/>
    <x v="82"/>
    <d v="2016-11-27T00:00:00"/>
    <s v="Standard Class"/>
    <s v="BB-11545"/>
    <s v="Brenda Bowman"/>
    <x v="1"/>
    <x v="0"/>
    <s v="Fort Worth"/>
    <x v="5"/>
    <n v="76106"/>
    <x v="2"/>
    <s v="OFF-BI-10000756"/>
    <x v="1"/>
    <s v="Binders"/>
    <s v="Storex DuraTech Recycled Plastic Frosted Binders"/>
    <n v="1.696"/>
    <n v="0.3"/>
    <n v="1.1871999999999998"/>
  </r>
  <r>
    <n v="8767"/>
    <s v="CA-2016-107083"/>
    <x v="82"/>
    <d v="2016-11-27T00:00:00"/>
    <s v="Standard Class"/>
    <s v="BB-11545"/>
    <s v="Brenda Bowman"/>
    <x v="1"/>
    <x v="0"/>
    <s v="Fort Worth"/>
    <x v="5"/>
    <n v="76106"/>
    <x v="2"/>
    <s v="OFF-AP-10004136"/>
    <x v="1"/>
    <s v="Appliances"/>
    <s v="Kensington 6 Outlet SmartSocket Surge Protector"/>
    <n v="24.588000000000001"/>
    <n v="0.3"/>
    <n v="17.211600000000001"/>
  </r>
  <r>
    <n v="8768"/>
    <s v="CA-2016-107083"/>
    <x v="82"/>
    <d v="2016-11-27T00:00:00"/>
    <s v="Standard Class"/>
    <s v="BB-11545"/>
    <s v="Brenda Bowman"/>
    <x v="1"/>
    <x v="0"/>
    <s v="Fort Worth"/>
    <x v="5"/>
    <n v="76106"/>
    <x v="2"/>
    <s v="OFF-BI-10002194"/>
    <x v="1"/>
    <s v="Binders"/>
    <s v="Cardinal Hold-It CD Pocket"/>
    <n v="7.98"/>
    <n v="0.3"/>
    <n v="5.5860000000000003"/>
  </r>
  <r>
    <n v="8769"/>
    <s v="CA-2016-151722"/>
    <x v="348"/>
    <d v="2016-10-09T00:00:00"/>
    <s v="Standard Class"/>
    <s v="IL-15100"/>
    <s v="Ivan Liston"/>
    <x v="0"/>
    <x v="0"/>
    <s v="Columbus"/>
    <x v="24"/>
    <n v="43229"/>
    <x v="3"/>
    <s v="TEC-AC-10000892"/>
    <x v="2"/>
    <s v="Accessories"/>
    <s v="NETGEAR N750 Dual Band Wi-Fi Gigabit Router"/>
    <n v="288"/>
    <n v="0.45"/>
    <n v="158.4"/>
  </r>
  <r>
    <n v="8770"/>
    <s v="CA-2017-151148"/>
    <x v="126"/>
    <d v="2017-09-13T00:00:00"/>
    <s v="Same Day"/>
    <s v="PO-19180"/>
    <s v="Philisse Overcash"/>
    <x v="2"/>
    <x v="0"/>
    <s v="Louisville"/>
    <x v="22"/>
    <n v="80027"/>
    <x v="1"/>
    <s v="TEC-PH-10001870"/>
    <x v="2"/>
    <s v="Phones"/>
    <s v="Lunatik TT5L-002 Taktik Strike Impact Protection System for iPhone 5"/>
    <n v="146.952"/>
    <n v="0.4"/>
    <n v="88.171199999999999"/>
  </r>
  <r>
    <n v="8771"/>
    <s v="CA-2017-151148"/>
    <x v="126"/>
    <d v="2017-09-13T00:00:00"/>
    <s v="Same Day"/>
    <s v="PO-19180"/>
    <s v="Philisse Overcash"/>
    <x v="2"/>
    <x v="0"/>
    <s v="Louisville"/>
    <x v="22"/>
    <n v="80027"/>
    <x v="1"/>
    <s v="FUR-CH-10002304"/>
    <x v="0"/>
    <s v="Chairs"/>
    <s v="Global Stack Chair without Arms, Black"/>
    <n v="83.135999999999996"/>
    <n v="0.45"/>
    <n v="45.724800000000002"/>
  </r>
  <r>
    <n v="8772"/>
    <s v="CA-2018-115882"/>
    <x v="32"/>
    <d v="2018-09-17T00:00:00"/>
    <s v="First Class"/>
    <s v="DB-13555"/>
    <s v="Dorothy Badders"/>
    <x v="1"/>
    <x v="0"/>
    <s v="Raleigh"/>
    <x v="3"/>
    <n v="27604"/>
    <x v="0"/>
    <s v="OFF-AP-10002534"/>
    <x v="1"/>
    <s v="Appliances"/>
    <s v="3.6 Cubic Foot Counter Height Office Refrigerator"/>
    <n v="942.78399999999999"/>
    <n v="0.25"/>
    <n v="707.08799999999997"/>
  </r>
  <r>
    <n v="8773"/>
    <s v="CA-2018-115882"/>
    <x v="32"/>
    <d v="2018-09-17T00:00:00"/>
    <s v="First Class"/>
    <s v="DB-13555"/>
    <s v="Dorothy Badders"/>
    <x v="1"/>
    <x v="0"/>
    <s v="Raleigh"/>
    <x v="3"/>
    <n v="27604"/>
    <x v="0"/>
    <s v="OFF-PA-10001125"/>
    <x v="1"/>
    <s v="Paper"/>
    <s v="Xerox 1988"/>
    <n v="74.352000000000004"/>
    <n v="0.25"/>
    <n v="55.764000000000003"/>
  </r>
  <r>
    <n v="8774"/>
    <s v="CA-2016-132276"/>
    <x v="1202"/>
    <d v="2016-02-28T00:00:00"/>
    <s v="Standard Class"/>
    <s v="LC-16960"/>
    <s v="Lindsay Castell"/>
    <x v="2"/>
    <x v="0"/>
    <s v="New York City"/>
    <x v="15"/>
    <n v="10024"/>
    <x v="3"/>
    <s v="OFF-AP-10000804"/>
    <x v="1"/>
    <s v="Appliances"/>
    <s v="Hoover Portapower Portable Vacuum"/>
    <n v="26.88"/>
    <n v="0.4"/>
    <n v="16.128"/>
  </r>
  <r>
    <n v="8775"/>
    <s v="CA-2016-132276"/>
    <x v="1202"/>
    <d v="2016-02-28T00:00:00"/>
    <s v="Standard Class"/>
    <s v="LC-16960"/>
    <s v="Lindsay Castell"/>
    <x v="2"/>
    <x v="0"/>
    <s v="New York City"/>
    <x v="15"/>
    <n v="10024"/>
    <x v="3"/>
    <s v="OFF-BI-10002982"/>
    <x v="1"/>
    <s v="Binders"/>
    <s v="Avery Self-Adhesive Photo Pockets for Polaroid Photos"/>
    <n v="10.896000000000001"/>
    <n v="0.4"/>
    <n v="6.5376000000000003"/>
  </r>
  <r>
    <n v="8776"/>
    <s v="CA-2017-163636"/>
    <x v="5"/>
    <d v="2017-12-09T00:00:00"/>
    <s v="Second Class"/>
    <s v="MP-18175"/>
    <s v="Mike Pelletier"/>
    <x v="2"/>
    <x v="0"/>
    <s v="Chicago"/>
    <x v="10"/>
    <n v="60623"/>
    <x v="2"/>
    <s v="OFF-AR-10001547"/>
    <x v="1"/>
    <s v="Art"/>
    <s v="Newell 311"/>
    <n v="3.536"/>
    <n v="0.35"/>
    <n v="2.2984"/>
  </r>
  <r>
    <n v="8777"/>
    <s v="CA-2017-102813"/>
    <x v="415"/>
    <d v="2017-07-03T00:00:00"/>
    <s v="First Class"/>
    <s v="EA-14035"/>
    <s v="Erin Ashbrook"/>
    <x v="1"/>
    <x v="0"/>
    <s v="Huntsville"/>
    <x v="5"/>
    <n v="77340"/>
    <x v="2"/>
    <s v="FUR-CH-10000665"/>
    <x v="0"/>
    <s v="Chairs"/>
    <s v="Global Airflow Leather Mesh Back Chair, Black"/>
    <n v="528.42999999999995"/>
    <n v="0.35"/>
    <n v="343.47949999999997"/>
  </r>
  <r>
    <n v="8778"/>
    <s v="CA-2017-102813"/>
    <x v="415"/>
    <d v="2017-07-03T00:00:00"/>
    <s v="First Class"/>
    <s v="EA-14035"/>
    <s v="Erin Ashbrook"/>
    <x v="1"/>
    <x v="0"/>
    <s v="Huntsville"/>
    <x v="5"/>
    <n v="77340"/>
    <x v="2"/>
    <s v="OFF-PA-10000520"/>
    <x v="1"/>
    <s v="Paper"/>
    <s v="Xerox 201"/>
    <n v="41.472000000000001"/>
    <n v="0.3"/>
    <n v="29.0304"/>
  </r>
  <r>
    <n v="8779"/>
    <s v="CA-2018-135377"/>
    <x v="1096"/>
    <d v="2018-12-18T00:00:00"/>
    <s v="Standard Class"/>
    <s v="BP-11095"/>
    <s v="Bart Pistole"/>
    <x v="1"/>
    <x v="0"/>
    <s v="New York City"/>
    <x v="15"/>
    <n v="10024"/>
    <x v="3"/>
    <s v="FUR-BO-10004015"/>
    <x v="0"/>
    <s v="Bookcases"/>
    <s v="Bush Andora Bookcase, Maple/Graphite Gray Finish"/>
    <n v="287.976"/>
    <n v="0.5"/>
    <n v="143.988"/>
  </r>
  <r>
    <n v="8780"/>
    <s v="CA-2016-165813"/>
    <x v="305"/>
    <d v="2016-03-22T00:00:00"/>
    <s v="Second Class"/>
    <s v="BM-11785"/>
    <s v="Bryan Mills"/>
    <x v="0"/>
    <x v="0"/>
    <s v="Salem"/>
    <x v="21"/>
    <n v="97301"/>
    <x v="1"/>
    <s v="OFF-ST-10004258"/>
    <x v="1"/>
    <s v="Storage"/>
    <s v="Portable Personal File Box"/>
    <n v="29.303999999999998"/>
    <n v="0.5"/>
    <n v="14.651999999999999"/>
  </r>
  <r>
    <n v="8781"/>
    <s v="CA-2016-133585"/>
    <x v="879"/>
    <d v="2016-03-04T00:00:00"/>
    <s v="First Class"/>
    <s v="CM-12715"/>
    <s v="Craig Molinari"/>
    <x v="1"/>
    <x v="0"/>
    <s v="Houston"/>
    <x v="5"/>
    <n v="77070"/>
    <x v="2"/>
    <s v="OFF-AR-10003696"/>
    <x v="1"/>
    <s v="Art"/>
    <s v="Panasonic KP-350BK Electric Pencil Sharpener with Auto Stop"/>
    <n v="55.328000000000003"/>
    <n v="0.35"/>
    <n v="35.963200000000001"/>
  </r>
  <r>
    <n v="8782"/>
    <s v="CA-2016-133585"/>
    <x v="879"/>
    <d v="2016-03-04T00:00:00"/>
    <s v="First Class"/>
    <s v="CM-12715"/>
    <s v="Craig Molinari"/>
    <x v="1"/>
    <x v="0"/>
    <s v="Houston"/>
    <x v="5"/>
    <n v="77070"/>
    <x v="2"/>
    <s v="FUR-BO-10001811"/>
    <x v="0"/>
    <s v="Bookcases"/>
    <s v="Atlantic Metals Mobile 5-Shelf Bookcases, Custom Colors"/>
    <n v="1227.9983999999999"/>
    <n v="0.4"/>
    <n v="736.79903999999999"/>
  </r>
  <r>
    <n v="8783"/>
    <s v="CA-2017-116911"/>
    <x v="306"/>
    <d v="2017-09-20T00:00:00"/>
    <s v="Standard Class"/>
    <s v="JD-16150"/>
    <s v="Justin Deggeller"/>
    <x v="1"/>
    <x v="0"/>
    <s v="Twin Falls"/>
    <x v="45"/>
    <n v="83301"/>
    <x v="1"/>
    <s v="OFF-BI-10001249"/>
    <x v="1"/>
    <s v="Binders"/>
    <s v="Avery Heavy-Duty EZD View Binder with Locking Rings"/>
    <n v="20.416"/>
    <n v="0.4"/>
    <n v="12.249599999999999"/>
  </r>
  <r>
    <n v="8784"/>
    <s v="CA-2017-116911"/>
    <x v="306"/>
    <d v="2017-09-20T00:00:00"/>
    <s v="Standard Class"/>
    <s v="JD-16150"/>
    <s v="Justin Deggeller"/>
    <x v="1"/>
    <x v="0"/>
    <s v="Twin Falls"/>
    <x v="45"/>
    <n v="83301"/>
    <x v="1"/>
    <s v="FUR-TA-10003473"/>
    <x v="0"/>
    <s v="Tables"/>
    <s v="Bretford Rectangular Conference Table Tops"/>
    <n v="1128.3900000000001"/>
    <n v="0.45"/>
    <n v="620.61450000000013"/>
  </r>
  <r>
    <n v="8785"/>
    <s v="US-2018-129224"/>
    <x v="294"/>
    <d v="2018-03-23T00:00:00"/>
    <s v="Standard Class"/>
    <s v="AS-10630"/>
    <s v="Ann Steele"/>
    <x v="2"/>
    <x v="0"/>
    <s v="Knoxville"/>
    <x v="18"/>
    <n v="37918"/>
    <x v="0"/>
    <s v="OFF-LA-10003190"/>
    <x v="1"/>
    <s v="Labels"/>
    <s v="Avery 474"/>
    <n v="4.6079999999999997"/>
    <n v="0.25"/>
    <n v="3.4559999999999995"/>
  </r>
  <r>
    <n v="8786"/>
    <s v="CA-2018-145765"/>
    <x v="39"/>
    <d v="2018-06-02T00:00:00"/>
    <s v="Standard Class"/>
    <s v="CM-11815"/>
    <s v="Candace McMahon"/>
    <x v="1"/>
    <x v="0"/>
    <s v="Phoenix"/>
    <x v="16"/>
    <n v="85023"/>
    <x v="1"/>
    <s v="TEC-PH-10001305"/>
    <x v="2"/>
    <s v="Phones"/>
    <s v="Panasonic KX TS208W Corded phone"/>
    <n v="195.96"/>
    <n v="0.4"/>
    <n v="117.57599999999999"/>
  </r>
  <r>
    <n v="8787"/>
    <s v="CA-2018-145765"/>
    <x v="39"/>
    <d v="2018-06-02T00:00:00"/>
    <s v="Standard Class"/>
    <s v="CM-11815"/>
    <s v="Candace McMahon"/>
    <x v="1"/>
    <x v="0"/>
    <s v="Phoenix"/>
    <x v="16"/>
    <n v="85023"/>
    <x v="1"/>
    <s v="OFF-PA-10001534"/>
    <x v="1"/>
    <s v="Paper"/>
    <s v="Xerox 230"/>
    <n v="15.552"/>
    <n v="0.4"/>
    <n v="9.3311999999999991"/>
  </r>
  <r>
    <n v="8788"/>
    <s v="CA-2018-145765"/>
    <x v="39"/>
    <d v="2018-06-02T00:00:00"/>
    <s v="Standard Class"/>
    <s v="CM-11815"/>
    <s v="Candace McMahon"/>
    <x v="1"/>
    <x v="0"/>
    <s v="Phoenix"/>
    <x v="16"/>
    <n v="85023"/>
    <x v="1"/>
    <s v="TEC-AC-10000844"/>
    <x v="2"/>
    <s v="Accessories"/>
    <s v="Logitech Gaming G510s - Keyboard"/>
    <n v="271.96800000000002"/>
    <n v="0.45"/>
    <n v="149.58240000000004"/>
  </r>
  <r>
    <n v="8789"/>
    <s v="CA-2018-126914"/>
    <x v="140"/>
    <d v="2018-06-19T00:00:00"/>
    <s v="Standard Class"/>
    <s v="JE-15715"/>
    <s v="Joe Elijah"/>
    <x v="0"/>
    <x v="0"/>
    <s v="Monroe"/>
    <x v="3"/>
    <n v="28110"/>
    <x v="0"/>
    <s v="FUR-CH-10000847"/>
    <x v="0"/>
    <s v="Chairs"/>
    <s v="Global Executive Mid-Back Managers Chair"/>
    <n v="698.35199999999998"/>
    <n v="0.3"/>
    <n v="488.84639999999996"/>
  </r>
  <r>
    <n v="8790"/>
    <s v="CA-2018-126914"/>
    <x v="140"/>
    <d v="2018-06-19T00:00:00"/>
    <s v="Standard Class"/>
    <s v="JE-15715"/>
    <s v="Joe Elijah"/>
    <x v="0"/>
    <x v="0"/>
    <s v="Monroe"/>
    <x v="3"/>
    <n v="28110"/>
    <x v="0"/>
    <s v="FUR-BO-10000468"/>
    <x v="0"/>
    <s v="Bookcases"/>
    <s v="OSullivan 2-Shelf Heavy-Duty Bookcases"/>
    <n v="77.727999999999994"/>
    <n v="0.35"/>
    <n v="50.523199999999996"/>
  </r>
  <r>
    <n v="8791"/>
    <s v="CA-2016-169572"/>
    <x v="684"/>
    <d v="2016-09-12T00:00:00"/>
    <s v="Standard Class"/>
    <s v="AG-10525"/>
    <s v="Andy Gerbode"/>
    <x v="1"/>
    <x v="0"/>
    <s v="Richmond"/>
    <x v="17"/>
    <n v="23223"/>
    <x v="0"/>
    <s v="OFF-BI-10002799"/>
    <x v="1"/>
    <s v="Binders"/>
    <s v="SlimView Poly Binder, 3/8"/>
    <n v="46.62"/>
    <n v="0.25"/>
    <n v="34.964999999999996"/>
  </r>
  <r>
    <n v="8792"/>
    <s v="CA-2018-162075"/>
    <x v="257"/>
    <d v="2018-03-24T00:00:00"/>
    <s v="Standard Class"/>
    <s v="TT-21220"/>
    <s v="Thomas Thornton"/>
    <x v="0"/>
    <x v="0"/>
    <s v="Houston"/>
    <x v="5"/>
    <n v="77041"/>
    <x v="2"/>
    <s v="TEC-PH-10001557"/>
    <x v="2"/>
    <s v="Phones"/>
    <s v="Pyle PMP37LED"/>
    <n v="537.54399999999998"/>
    <n v="0.3"/>
    <n v="376.28079999999994"/>
  </r>
  <r>
    <n v="8793"/>
    <s v="CA-2015-162992"/>
    <x v="174"/>
    <d v="2015-12-21T00:00:00"/>
    <s v="First Class"/>
    <s v="BP-11095"/>
    <s v="Bart Pistole"/>
    <x v="1"/>
    <x v="0"/>
    <s v="Los Angeles"/>
    <x v="1"/>
    <n v="90008"/>
    <x v="1"/>
    <s v="OFF-LA-10001934"/>
    <x v="1"/>
    <s v="Labels"/>
    <s v="Avery 516"/>
    <n v="14.62"/>
    <n v="0.4"/>
    <n v="8.7719999999999985"/>
  </r>
  <r>
    <n v="8794"/>
    <s v="CA-2015-162992"/>
    <x v="174"/>
    <d v="2015-12-21T00:00:00"/>
    <s v="First Class"/>
    <s v="BP-11095"/>
    <s v="Bart Pistole"/>
    <x v="1"/>
    <x v="0"/>
    <s v="Los Angeles"/>
    <x v="1"/>
    <n v="90008"/>
    <x v="1"/>
    <s v="OFF-FA-10004248"/>
    <x v="1"/>
    <s v="Fasteners"/>
    <s v="Advantus T-Pin Paper Clips"/>
    <n v="22.55"/>
    <n v="0.4"/>
    <n v="13.53"/>
  </r>
  <r>
    <n v="8795"/>
    <s v="CA-2015-162992"/>
    <x v="174"/>
    <d v="2015-12-21T00:00:00"/>
    <s v="First Class"/>
    <s v="BP-11095"/>
    <s v="Bart Pistole"/>
    <x v="1"/>
    <x v="0"/>
    <s v="Los Angeles"/>
    <x v="1"/>
    <n v="90008"/>
    <x v="1"/>
    <s v="TEC-PH-10001944"/>
    <x v="2"/>
    <s v="Phones"/>
    <s v="Wi-Ex zBoost YX540 Cellular Phone Signal Booster"/>
    <n v="583.79999999999995"/>
    <n v="0.4"/>
    <n v="350.28"/>
  </r>
  <r>
    <n v="8796"/>
    <s v="CA-2015-162992"/>
    <x v="174"/>
    <d v="2015-12-21T00:00:00"/>
    <s v="First Class"/>
    <s v="BP-11095"/>
    <s v="Bart Pistole"/>
    <x v="1"/>
    <x v="0"/>
    <s v="Los Angeles"/>
    <x v="1"/>
    <n v="90008"/>
    <x v="1"/>
    <s v="TEC-PH-10002085"/>
    <x v="2"/>
    <s v="Phones"/>
    <s v="Clarity 53712"/>
    <n v="211.16800000000001"/>
    <n v="0.4"/>
    <n v="126.7008"/>
  </r>
  <r>
    <n v="8797"/>
    <s v="CA-2017-106397"/>
    <x v="274"/>
    <d v="2017-07-13T00:00:00"/>
    <s v="Standard Class"/>
    <s v="MJ-17740"/>
    <s v="Max Jones"/>
    <x v="0"/>
    <x v="0"/>
    <s v="Orem"/>
    <x v="7"/>
    <n v="84057"/>
    <x v="1"/>
    <s v="OFF-PA-10003441"/>
    <x v="1"/>
    <s v="Paper"/>
    <s v="Xerox 226"/>
    <n v="12.96"/>
    <n v="0.4"/>
    <n v="7.7759999999999998"/>
  </r>
  <r>
    <n v="8798"/>
    <s v="CA-2017-106397"/>
    <x v="274"/>
    <d v="2017-07-13T00:00:00"/>
    <s v="Standard Class"/>
    <s v="MJ-17740"/>
    <s v="Max Jones"/>
    <x v="0"/>
    <x v="0"/>
    <s v="Orem"/>
    <x v="7"/>
    <n v="84057"/>
    <x v="1"/>
    <s v="OFF-AR-10004602"/>
    <x v="1"/>
    <s v="Art"/>
    <s v="Boston KS Multi-Size Manual Pencil Sharpener"/>
    <n v="45.98"/>
    <n v="0.45"/>
    <n v="25.289000000000001"/>
  </r>
  <r>
    <n v="8799"/>
    <s v="US-2017-150140"/>
    <x v="1203"/>
    <d v="2017-04-10T00:00:00"/>
    <s v="Standard Class"/>
    <s v="VM-21685"/>
    <s v="Valerie Mitchum"/>
    <x v="2"/>
    <x v="0"/>
    <s v="Burlington"/>
    <x v="42"/>
    <m/>
    <x v="3"/>
    <s v="TEC-PH-10002555"/>
    <x v="2"/>
    <s v="Phones"/>
    <s v="Nortel Meridian M5316 Digital phone"/>
    <n v="1294.75"/>
    <n v="0.4"/>
    <n v="776.85"/>
  </r>
  <r>
    <n v="8800"/>
    <s v="CA-2015-116666"/>
    <x v="1204"/>
    <d v="2015-05-10T00:00:00"/>
    <s v="First Class"/>
    <s v="KT-16480"/>
    <s v="Kean Thornton"/>
    <x v="0"/>
    <x v="0"/>
    <s v="Philadelphia"/>
    <x v="9"/>
    <n v="19134"/>
    <x v="3"/>
    <s v="TEC-CO-10001449"/>
    <x v="2"/>
    <s v="Copiers"/>
    <s v="Hewlett Packard LaserJet 3310 Copier"/>
    <n v="1799.97"/>
    <n v="0.5"/>
    <n v="899.98500000000001"/>
  </r>
  <r>
    <n v="8801"/>
    <s v="CA-2018-148992"/>
    <x v="51"/>
    <d v="2018-11-27T00:00:00"/>
    <s v="Standard Class"/>
    <s v="CS-12250"/>
    <s v="Chris Selesnick"/>
    <x v="1"/>
    <x v="0"/>
    <s v="Chicago"/>
    <x v="10"/>
    <n v="60623"/>
    <x v="2"/>
    <s v="OFF-PA-10004285"/>
    <x v="1"/>
    <s v="Paper"/>
    <s v="Xerox 1959"/>
    <n v="10.688000000000001"/>
    <n v="0.3"/>
    <n v="7.4816000000000003"/>
  </r>
  <r>
    <n v="8802"/>
    <s v="CA-2017-140935"/>
    <x v="338"/>
    <d v="2017-11-12T00:00:00"/>
    <s v="First Class"/>
    <s v="AB-10015"/>
    <s v="Aaron Bergman"/>
    <x v="0"/>
    <x v="0"/>
    <s v="Oklahoma City"/>
    <x v="26"/>
    <n v="73120"/>
    <x v="2"/>
    <s v="TEC-PH-10000562"/>
    <x v="2"/>
    <s v="Phones"/>
    <s v="Samsung Convoy 3"/>
    <n v="221.98"/>
    <n v="0.3"/>
    <n v="155.386"/>
  </r>
  <r>
    <n v="8803"/>
    <s v="CA-2017-140935"/>
    <x v="338"/>
    <d v="2017-11-12T00:00:00"/>
    <s v="First Class"/>
    <s v="AB-10015"/>
    <s v="Aaron Bergman"/>
    <x v="0"/>
    <x v="0"/>
    <s v="Oklahoma City"/>
    <x v="26"/>
    <n v="73120"/>
    <x v="2"/>
    <s v="FUR-BO-10003966"/>
    <x v="0"/>
    <s v="Bookcases"/>
    <s v="Sauder Facets Collection Library, Sky Alder Finish"/>
    <n v="341.96"/>
    <n v="0.4"/>
    <n v="205.17599999999999"/>
  </r>
  <r>
    <n v="8804"/>
    <s v="CA-2015-157644"/>
    <x v="520"/>
    <d v="2016-01-01T00:00:00"/>
    <s v="First Class"/>
    <s v="AH-10030"/>
    <s v="Aaron Hawkins"/>
    <x v="1"/>
    <x v="0"/>
    <s v="New York City"/>
    <x v="15"/>
    <n v="10035"/>
    <x v="3"/>
    <s v="TEC-AC-10003614"/>
    <x v="2"/>
    <s v="Accessories"/>
    <s v="Verbatim 25 GB 6x Blu-ray Single Layer Recordable Disc, 10/Pack"/>
    <n v="34.770000000000003"/>
    <n v="0.45"/>
    <n v="19.123500000000003"/>
  </r>
  <r>
    <n v="8805"/>
    <s v="CA-2015-157644"/>
    <x v="520"/>
    <d v="2016-01-01T00:00:00"/>
    <s v="First Class"/>
    <s v="AH-10030"/>
    <s v="Aaron Hawkins"/>
    <x v="1"/>
    <x v="0"/>
    <s v="New York City"/>
    <x v="15"/>
    <n v="10035"/>
    <x v="3"/>
    <s v="OFF-LA-10003148"/>
    <x v="1"/>
    <s v="Labels"/>
    <s v="Avery 51"/>
    <n v="18.899999999999999"/>
    <n v="0.4"/>
    <n v="11.339999999999998"/>
  </r>
  <r>
    <n v="8806"/>
    <s v="US-2018-100398"/>
    <x v="971"/>
    <d v="2018-08-23T00:00:00"/>
    <s v="Standard Class"/>
    <s v="DO-13435"/>
    <s v="Denny Ordway"/>
    <x v="0"/>
    <x v="0"/>
    <s v="Salt Lake City"/>
    <x v="7"/>
    <n v="84106"/>
    <x v="1"/>
    <s v="OFF-BI-10002133"/>
    <x v="1"/>
    <s v="Binders"/>
    <s v="Wilson Jones Elliptical Ring 3 1/2 Capacity Binders, 800 sheets"/>
    <n v="102.72"/>
    <n v="0.4"/>
    <n v="61.631999999999998"/>
  </r>
  <r>
    <n v="8807"/>
    <s v="CA-2017-113082"/>
    <x v="126"/>
    <d v="2017-09-16T00:00:00"/>
    <s v="Standard Class"/>
    <s v="MC-17590"/>
    <s v="Matt Collister"/>
    <x v="1"/>
    <x v="0"/>
    <s v="Utica"/>
    <x v="15"/>
    <n v="13501"/>
    <x v="3"/>
    <s v="FUR-FU-10002813"/>
    <x v="0"/>
    <s v="Furnishings"/>
    <s v="DAX Contemporary Wood Frame with Silver Metal Mat, Desktop, 11 x 14 Size"/>
    <n v="40.479999999999997"/>
    <n v="0.4"/>
    <n v="24.287999999999997"/>
  </r>
  <r>
    <n v="8808"/>
    <s v="US-2018-110646"/>
    <x v="40"/>
    <d v="2018-10-31T00:00:00"/>
    <s v="Standard Class"/>
    <s v="JF-15190"/>
    <s v="Jamie Frazer"/>
    <x v="0"/>
    <x v="0"/>
    <s v="Philadelphia"/>
    <x v="9"/>
    <n v="19134"/>
    <x v="3"/>
    <s v="OFF-BI-10004330"/>
    <x v="1"/>
    <s v="Binders"/>
    <s v="GBC Velobind Prepunched Cover Sets, Regency Series"/>
    <n v="33.281999999999996"/>
    <n v="0.4"/>
    <n v="19.969199999999997"/>
  </r>
  <r>
    <n v="8809"/>
    <s v="US-2018-110646"/>
    <x v="40"/>
    <d v="2018-10-31T00:00:00"/>
    <s v="Standard Class"/>
    <s v="JF-15190"/>
    <s v="Jamie Frazer"/>
    <x v="0"/>
    <x v="0"/>
    <s v="Philadelphia"/>
    <x v="9"/>
    <n v="19134"/>
    <x v="3"/>
    <s v="TEC-PH-10002807"/>
    <x v="2"/>
    <s v="Phones"/>
    <s v="Motorla HX550 Universal Bluetooth Headset"/>
    <n v="118.65"/>
    <n v="0.4"/>
    <n v="71.19"/>
  </r>
  <r>
    <n v="8810"/>
    <s v="US-2018-110646"/>
    <x v="40"/>
    <d v="2018-10-31T00:00:00"/>
    <s v="Standard Class"/>
    <s v="JF-15190"/>
    <s v="Jamie Frazer"/>
    <x v="0"/>
    <x v="0"/>
    <s v="Philadelphia"/>
    <x v="9"/>
    <n v="19134"/>
    <x v="3"/>
    <s v="OFF-LA-10001404"/>
    <x v="1"/>
    <s v="Labels"/>
    <s v="Avery 517"/>
    <n v="14.76"/>
    <n v="0.4"/>
    <n v="8.8559999999999999"/>
  </r>
  <r>
    <n v="8811"/>
    <s v="CA-2018-120614"/>
    <x v="1109"/>
    <d v="2018-06-04T00:00:00"/>
    <s v="Standard Class"/>
    <s v="SM-20950"/>
    <s v="Suzanne McNair"/>
    <x v="1"/>
    <x v="0"/>
    <s v="Los Angeles"/>
    <x v="1"/>
    <n v="90004"/>
    <x v="1"/>
    <s v="OFF-PA-10004911"/>
    <x v="1"/>
    <s v="Paper"/>
    <s v="Rediform S.O.S. 1-Up Phone Message Bk, 4-1/4x3-1/16 Bk, 1 Form/Pg, 40 Messages/Bk, 3/Pk"/>
    <n v="37.520000000000003"/>
    <n v="0.4"/>
    <n v="22.512"/>
  </r>
  <r>
    <n v="8812"/>
    <s v="US-2017-140172"/>
    <x v="387"/>
    <d v="2017-03-13T00:00:00"/>
    <s v="Standard Class"/>
    <s v="SP-20650"/>
    <s v="Stephanie Phelps"/>
    <x v="1"/>
    <x v="0"/>
    <s v="Jackson"/>
    <x v="12"/>
    <n v="49201"/>
    <x v="2"/>
    <s v="OFF-AP-10004233"/>
    <x v="1"/>
    <s v="Appliances"/>
    <s v="Honeywell Enviracaire Portable Air Cleaner for up to 8 x 10 Room"/>
    <n v="207.14400000000001"/>
    <n v="0.3"/>
    <n v="145.0008"/>
  </r>
  <r>
    <n v="8813"/>
    <s v="US-2017-140172"/>
    <x v="387"/>
    <d v="2017-03-13T00:00:00"/>
    <s v="Standard Class"/>
    <s v="SP-20650"/>
    <s v="Stephanie Phelps"/>
    <x v="1"/>
    <x v="0"/>
    <s v="Jackson"/>
    <x v="12"/>
    <n v="49201"/>
    <x v="2"/>
    <s v="OFF-AR-10002766"/>
    <x v="1"/>
    <s v="Art"/>
    <s v="Prang Drawing Pencil Set"/>
    <n v="13.9"/>
    <n v="0.35"/>
    <n v="9.0350000000000001"/>
  </r>
  <r>
    <n v="8814"/>
    <s v="CA-2016-127754"/>
    <x v="353"/>
    <d v="2016-07-31T00:00:00"/>
    <s v="Standard Class"/>
    <s v="CK-12760"/>
    <s v="Cyma Kinney"/>
    <x v="1"/>
    <x v="0"/>
    <s v="Glendale"/>
    <x v="16"/>
    <n v="85301"/>
    <x v="1"/>
    <s v="FUR-CH-10003199"/>
    <x v="0"/>
    <s v="Chairs"/>
    <s v="Office Star - Contemporary Task Swivel Chair"/>
    <n v="266.35199999999998"/>
    <n v="0.45"/>
    <n v="146.49359999999999"/>
  </r>
  <r>
    <n v="8815"/>
    <s v="CA-2016-144274"/>
    <x v="521"/>
    <d v="2016-11-25T00:00:00"/>
    <s v="Second Class"/>
    <s v="PW-19240"/>
    <s v="Pierre Wener"/>
    <x v="0"/>
    <x v="0"/>
    <s v="Wilmington"/>
    <x v="13"/>
    <n v="19805"/>
    <x v="3"/>
    <s v="TEC-PH-10003012"/>
    <x v="2"/>
    <s v="Phones"/>
    <s v="Nortel Meridian M3904 Professional Digital phone"/>
    <n v="307.98"/>
    <n v="0.4"/>
    <n v="184.78800000000001"/>
  </r>
  <r>
    <n v="8816"/>
    <s v="CA-2016-144274"/>
    <x v="521"/>
    <d v="2016-11-25T00:00:00"/>
    <s v="Second Class"/>
    <s v="PW-19240"/>
    <s v="Pierre Wener"/>
    <x v="0"/>
    <x v="0"/>
    <s v="Wilmington"/>
    <x v="13"/>
    <n v="19805"/>
    <x v="3"/>
    <s v="OFF-PA-10001583"/>
    <x v="1"/>
    <s v="Paper"/>
    <s v="1/4 Fold Party Design Invitations &amp; White Envelopes, 24 8-1/2 X 11 Cards, 25 Env./Pack"/>
    <n v="44.1"/>
    <n v="0.4"/>
    <n v="26.46"/>
  </r>
  <r>
    <n v="8817"/>
    <s v="CA-2016-144274"/>
    <x v="521"/>
    <d v="2016-11-25T00:00:00"/>
    <s v="Second Class"/>
    <s v="PW-19240"/>
    <s v="Pierre Wener"/>
    <x v="0"/>
    <x v="0"/>
    <s v="Wilmington"/>
    <x v="13"/>
    <n v="19805"/>
    <x v="3"/>
    <s v="OFF-AR-10001940"/>
    <x v="1"/>
    <s v="Art"/>
    <s v="Sanford Colorific Eraseable Coloring Pencils, 12 Count"/>
    <n v="13.12"/>
    <n v="0.45"/>
    <n v="7.2160000000000002"/>
  </r>
  <r>
    <n v="8818"/>
    <s v="CA-2016-144274"/>
    <x v="521"/>
    <d v="2016-11-25T00:00:00"/>
    <s v="Second Class"/>
    <s v="PW-19240"/>
    <s v="Pierre Wener"/>
    <x v="0"/>
    <x v="0"/>
    <s v="Wilmington"/>
    <x v="13"/>
    <n v="19805"/>
    <x v="3"/>
    <s v="OFF-EN-10003286"/>
    <x v="1"/>
    <s v="Envelopes"/>
    <s v="Staple envelope"/>
    <n v="16.559999999999999"/>
    <n v="0.4"/>
    <n v="9.9359999999999982"/>
  </r>
  <r>
    <n v="8819"/>
    <s v="CA-2016-144274"/>
    <x v="521"/>
    <d v="2016-11-25T00:00:00"/>
    <s v="Second Class"/>
    <s v="PW-19240"/>
    <s v="Pierre Wener"/>
    <x v="0"/>
    <x v="0"/>
    <s v="Wilmington"/>
    <x v="13"/>
    <n v="19805"/>
    <x v="3"/>
    <s v="OFF-PA-10003441"/>
    <x v="1"/>
    <s v="Paper"/>
    <s v="Xerox 226"/>
    <n v="38.880000000000003"/>
    <n v="0.4"/>
    <n v="23.327999999999999"/>
  </r>
  <r>
    <n v="8820"/>
    <s v="CA-2016-142930"/>
    <x v="109"/>
    <d v="2016-12-02T00:00:00"/>
    <s v="Standard Class"/>
    <s v="EB-14170"/>
    <s v="Evan Bailliet"/>
    <x v="0"/>
    <x v="0"/>
    <s v="Austin"/>
    <x v="5"/>
    <n v="78745"/>
    <x v="2"/>
    <s v="OFF-PA-10003395"/>
    <x v="1"/>
    <s v="Paper"/>
    <s v="Xerox 1941"/>
    <n v="335.52"/>
    <n v="0.3"/>
    <n v="234.86399999999998"/>
  </r>
  <r>
    <n v="8821"/>
    <s v="CA-2018-100622"/>
    <x v="132"/>
    <d v="2018-11-07T00:00:00"/>
    <s v="Standard Class"/>
    <s v="DK-13090"/>
    <s v="Dave Kipp"/>
    <x v="0"/>
    <x v="0"/>
    <s v="Orlando"/>
    <x v="2"/>
    <n v="32839"/>
    <x v="0"/>
    <s v="TEC-CO-10003236"/>
    <x v="2"/>
    <s v="Copiers"/>
    <s v="Canon Image Class D660 Copier"/>
    <n v="959.98400000000004"/>
    <n v="0.35"/>
    <n v="623.9896"/>
  </r>
  <r>
    <n v="8822"/>
    <s v="CA-2018-100622"/>
    <x v="132"/>
    <d v="2018-11-07T00:00:00"/>
    <s v="Standard Class"/>
    <s v="DK-13090"/>
    <s v="Dave Kipp"/>
    <x v="0"/>
    <x v="0"/>
    <s v="Orlando"/>
    <x v="2"/>
    <n v="32839"/>
    <x v="0"/>
    <s v="OFF-BI-10002982"/>
    <x v="1"/>
    <s v="Binders"/>
    <s v="Avery Self-Adhesive Photo Pockets for Polaroid Photos"/>
    <n v="4.0860000000000003"/>
    <n v="0.25"/>
    <n v="3.0645000000000002"/>
  </r>
  <r>
    <n v="8823"/>
    <s v="CA-2018-100622"/>
    <x v="132"/>
    <d v="2018-11-07T00:00:00"/>
    <s v="Standard Class"/>
    <s v="DK-13090"/>
    <s v="Dave Kipp"/>
    <x v="0"/>
    <x v="0"/>
    <s v="Orlando"/>
    <x v="2"/>
    <n v="32839"/>
    <x v="0"/>
    <s v="OFF-AR-10004010"/>
    <x v="1"/>
    <s v="Art"/>
    <s v="Hunt Boston Vacuum Mount KS Pencil Sharpener"/>
    <n v="55.984000000000002"/>
    <n v="0.3"/>
    <n v="39.188800000000001"/>
  </r>
  <r>
    <n v="8824"/>
    <s v="CA-2018-100622"/>
    <x v="132"/>
    <d v="2018-11-07T00:00:00"/>
    <s v="Standard Class"/>
    <s v="DK-13090"/>
    <s v="Dave Kipp"/>
    <x v="0"/>
    <x v="0"/>
    <s v="Orlando"/>
    <x v="2"/>
    <n v="32839"/>
    <x v="0"/>
    <s v="OFF-PA-10002947"/>
    <x v="1"/>
    <s v="Paper"/>
    <s v="Xerox 1923"/>
    <n v="10.688000000000001"/>
    <n v="0.25"/>
    <n v="8.016"/>
  </r>
  <r>
    <n v="8825"/>
    <s v="CA-2018-117156"/>
    <x v="708"/>
    <d v="2018-03-23T00:00:00"/>
    <s v="Second Class"/>
    <s v="TB-21055"/>
    <s v="Ted Butterfield"/>
    <x v="0"/>
    <x v="0"/>
    <s v="Reading"/>
    <x v="9"/>
    <n v="19601"/>
    <x v="3"/>
    <s v="OFF-EN-10003845"/>
    <x v="1"/>
    <s v="Envelopes"/>
    <s v="Colored Envelopes"/>
    <n v="8.8559999999999999"/>
    <n v="0.4"/>
    <n v="5.3136000000000001"/>
  </r>
  <r>
    <n v="8826"/>
    <s v="CA-2016-115399"/>
    <x v="546"/>
    <d v="2016-12-22T00:00:00"/>
    <s v="First Class"/>
    <s v="AG-10900"/>
    <s v="Arthur Gainer"/>
    <x v="0"/>
    <x v="0"/>
    <s v="Philadelphia"/>
    <x v="9"/>
    <n v="19134"/>
    <x v="3"/>
    <s v="OFF-LA-10003190"/>
    <x v="1"/>
    <s v="Labels"/>
    <s v="Avery 474"/>
    <n v="6.9119999999999999"/>
    <n v="0.4"/>
    <n v="4.1471999999999998"/>
  </r>
  <r>
    <n v="8827"/>
    <s v="US-2015-157847"/>
    <x v="1063"/>
    <d v="2015-04-06T00:00:00"/>
    <s v="Second Class"/>
    <s v="SC-20020"/>
    <s v="Sam Craven"/>
    <x v="0"/>
    <x v="0"/>
    <s v="Houston"/>
    <x v="5"/>
    <n v="77095"/>
    <x v="2"/>
    <s v="OFF-PA-10002986"/>
    <x v="1"/>
    <s v="Paper"/>
    <s v="Xerox 1898"/>
    <n v="26.72"/>
    <n v="0.3"/>
    <n v="18.703999999999997"/>
  </r>
  <r>
    <n v="8828"/>
    <s v="US-2015-157847"/>
    <x v="1063"/>
    <d v="2015-04-06T00:00:00"/>
    <s v="Second Class"/>
    <s v="SC-20020"/>
    <s v="Sam Craven"/>
    <x v="0"/>
    <x v="0"/>
    <s v="Houston"/>
    <x v="5"/>
    <n v="77095"/>
    <x v="2"/>
    <s v="OFF-PA-10001593"/>
    <x v="1"/>
    <s v="Paper"/>
    <s v="Xerox 1947"/>
    <n v="33.488"/>
    <n v="0.3"/>
    <n v="23.441599999999998"/>
  </r>
  <r>
    <n v="8829"/>
    <s v="CA-2016-115168"/>
    <x v="1117"/>
    <d v="2016-06-09T00:00:00"/>
    <s v="Standard Class"/>
    <s v="BB-11545"/>
    <s v="Brenda Bowman"/>
    <x v="1"/>
    <x v="0"/>
    <s v="Saint Charles"/>
    <x v="25"/>
    <n v="63301"/>
    <x v="2"/>
    <s v="OFF-PA-10000528"/>
    <x v="1"/>
    <s v="Paper"/>
    <s v="Xerox 1981"/>
    <n v="10.56"/>
    <n v="0.3"/>
    <n v="7.3919999999999995"/>
  </r>
  <r>
    <n v="8830"/>
    <s v="CA-2015-109680"/>
    <x v="191"/>
    <d v="2015-10-09T00:00:00"/>
    <s v="First Class"/>
    <s v="VP-21760"/>
    <s v="Victoria Pisteka"/>
    <x v="1"/>
    <x v="0"/>
    <s v="Indianapolis"/>
    <x v="14"/>
    <n v="46203"/>
    <x v="2"/>
    <s v="OFF-ST-10001932"/>
    <x v="1"/>
    <s v="Storage"/>
    <s v="Fellowes Staxonsteel Drawer Files"/>
    <n v="386.34"/>
    <n v="0.4"/>
    <n v="231.80399999999997"/>
  </r>
  <r>
    <n v="8831"/>
    <s v="CA-2017-167983"/>
    <x v="1036"/>
    <d v="2017-08-24T00:00:00"/>
    <s v="Second Class"/>
    <s v="RP-19270"/>
    <s v="Rachel Payne"/>
    <x v="1"/>
    <x v="0"/>
    <s v="Seattle"/>
    <x v="4"/>
    <n v="98115"/>
    <x v="1"/>
    <s v="OFF-BI-10003727"/>
    <x v="1"/>
    <s v="Binders"/>
    <s v="Avery Durable Slant Ring Binders With Label Holder"/>
    <n v="33.44"/>
    <n v="0.4"/>
    <n v="20.063999999999997"/>
  </r>
  <r>
    <n v="8832"/>
    <s v="CA-2016-145324"/>
    <x v="219"/>
    <d v="2016-11-19T00:00:00"/>
    <s v="Standard Class"/>
    <s v="DH-13675"/>
    <s v="Duane Huffman"/>
    <x v="2"/>
    <x v="0"/>
    <s v="Harrisonburg"/>
    <x v="17"/>
    <n v="22801"/>
    <x v="0"/>
    <s v="FUR-FU-10002759"/>
    <x v="0"/>
    <s v="Furnishings"/>
    <s v="12-1/2 Diameter Round Wall Clock"/>
    <n v="39.96"/>
    <n v="0.25"/>
    <n v="29.97"/>
  </r>
  <r>
    <n v="8833"/>
    <s v="CA-2016-153423"/>
    <x v="137"/>
    <d v="2016-06-27T00:00:00"/>
    <s v="Standard Class"/>
    <s v="SW-20455"/>
    <s v="Shaun Weien"/>
    <x v="0"/>
    <x v="0"/>
    <s v="Rochester"/>
    <x v="15"/>
    <n v="14609"/>
    <x v="3"/>
    <s v="OFF-BI-10000545"/>
    <x v="1"/>
    <s v="Binders"/>
    <s v="GBC Ibimaster 500 Manual ProClick Binding System"/>
    <n v="1217.568"/>
    <n v="0.4"/>
    <n v="730.54079999999999"/>
  </r>
  <r>
    <n v="8834"/>
    <s v="US-2018-132675"/>
    <x v="241"/>
    <d v="2018-09-28T00:00:00"/>
    <s v="Standard Class"/>
    <s v="KF-16285"/>
    <s v="Karen Ferguson"/>
    <x v="2"/>
    <x v="0"/>
    <s v="Sandy Springs"/>
    <x v="32"/>
    <n v="30328"/>
    <x v="0"/>
    <s v="OFF-ST-10004950"/>
    <x v="1"/>
    <s v="Storage"/>
    <s v="Tenex Personal Filing Tote With Secure Closure Lid, Black/Frost"/>
    <n v="15.51"/>
    <n v="0.35"/>
    <n v="10.0815"/>
  </r>
  <r>
    <n v="8835"/>
    <s v="US-2018-132675"/>
    <x v="241"/>
    <d v="2018-09-28T00:00:00"/>
    <s v="Standard Class"/>
    <s v="KF-16285"/>
    <s v="Karen Ferguson"/>
    <x v="2"/>
    <x v="0"/>
    <s v="Sandy Springs"/>
    <x v="32"/>
    <n v="30328"/>
    <x v="0"/>
    <s v="TEC-PH-10003171"/>
    <x v="2"/>
    <s v="Phones"/>
    <s v="Plantronics Encore H101 Dual Earpieces Headset"/>
    <n v="89.9"/>
    <n v="0.25"/>
    <n v="67.425000000000011"/>
  </r>
  <r>
    <n v="8836"/>
    <s v="US-2018-132675"/>
    <x v="241"/>
    <d v="2018-09-28T00:00:00"/>
    <s v="Standard Class"/>
    <s v="KF-16285"/>
    <s v="Karen Ferguson"/>
    <x v="2"/>
    <x v="0"/>
    <s v="Sandy Springs"/>
    <x v="32"/>
    <n v="30328"/>
    <x v="0"/>
    <s v="OFF-AR-10000614"/>
    <x v="1"/>
    <s v="Art"/>
    <s v="Barrel Sharpener"/>
    <n v="14.28"/>
    <n v="0.3"/>
    <n v="9.9959999999999987"/>
  </r>
  <r>
    <n v="8837"/>
    <s v="US-2018-132675"/>
    <x v="241"/>
    <d v="2018-09-28T00:00:00"/>
    <s v="Standard Class"/>
    <s v="KF-16285"/>
    <s v="Karen Ferguson"/>
    <x v="2"/>
    <x v="0"/>
    <s v="Sandy Springs"/>
    <x v="32"/>
    <n v="30328"/>
    <x v="0"/>
    <s v="OFF-AR-10000034"/>
    <x v="1"/>
    <s v="Art"/>
    <s v="BIC Brite Liner Grip Highlighters, Assorted, 5/Pack"/>
    <n v="12.72"/>
    <n v="0.3"/>
    <n v="8.9039999999999999"/>
  </r>
  <r>
    <n v="8838"/>
    <s v="US-2018-132675"/>
    <x v="241"/>
    <d v="2018-09-28T00:00:00"/>
    <s v="Standard Class"/>
    <s v="KF-16285"/>
    <s v="Karen Ferguson"/>
    <x v="2"/>
    <x v="0"/>
    <s v="Sandy Springs"/>
    <x v="32"/>
    <n v="30328"/>
    <x v="0"/>
    <s v="OFF-LA-10003766"/>
    <x v="1"/>
    <s v="Labels"/>
    <s v="Self-Adhesive Removable Labels"/>
    <n v="15.75"/>
    <n v="0.25"/>
    <n v="11.8125"/>
  </r>
  <r>
    <n v="8839"/>
    <s v="CA-2015-153808"/>
    <x v="322"/>
    <d v="2015-04-10T00:00:00"/>
    <s v="Second Class"/>
    <s v="FH-14275"/>
    <s v="Frank Hawley"/>
    <x v="1"/>
    <x v="0"/>
    <s v="Los Angeles"/>
    <x v="1"/>
    <n v="90004"/>
    <x v="1"/>
    <s v="OFF-AR-10001725"/>
    <x v="1"/>
    <s v="Art"/>
    <s v="Boston Home &amp; Office Model 2000 Electric Pencil Sharpeners"/>
    <n v="70.95"/>
    <n v="0.45"/>
    <n v="39.022500000000008"/>
  </r>
  <r>
    <n v="8840"/>
    <s v="CA-2015-153808"/>
    <x v="322"/>
    <d v="2015-04-10T00:00:00"/>
    <s v="Second Class"/>
    <s v="FH-14275"/>
    <s v="Frank Hawley"/>
    <x v="1"/>
    <x v="0"/>
    <s v="Los Angeles"/>
    <x v="1"/>
    <n v="90004"/>
    <x v="1"/>
    <s v="OFF-BI-10002794"/>
    <x v="1"/>
    <s v="Binders"/>
    <s v="Avery Trapezoid Ring Binder, 3 Capacity, Black, 1040 sheets"/>
    <n v="65.567999999999998"/>
    <n v="0.4"/>
    <n v="39.340799999999994"/>
  </r>
  <r>
    <n v="8841"/>
    <s v="CA-2015-153808"/>
    <x v="322"/>
    <d v="2015-04-10T00:00:00"/>
    <s v="Second Class"/>
    <s v="FH-14275"/>
    <s v="Frank Hawley"/>
    <x v="1"/>
    <x v="0"/>
    <s v="Los Angeles"/>
    <x v="1"/>
    <n v="90004"/>
    <x v="1"/>
    <s v="TEC-AC-10004171"/>
    <x v="2"/>
    <s v="Accessories"/>
    <s v="Razer Kraken 7.1 Surround Sound Over Ear USB Gaming Headset"/>
    <n v="299.97000000000003"/>
    <n v="0.45"/>
    <n v="164.98350000000002"/>
  </r>
  <r>
    <n v="8842"/>
    <s v="US-2017-112396"/>
    <x v="1205"/>
    <d v="2017-02-13T00:00:00"/>
    <s v="Standard Class"/>
    <s v="JR-16210"/>
    <s v="Justin Ritter"/>
    <x v="1"/>
    <x v="0"/>
    <s v="San Francisco"/>
    <x v="1"/>
    <n v="94110"/>
    <x v="1"/>
    <s v="TEC-AC-10003628"/>
    <x v="2"/>
    <s v="Accessories"/>
    <s v="Logitech 910-002974 M325 Wireless Mouse for Web Scrolling"/>
    <n v="89.97"/>
    <n v="0.45"/>
    <n v="49.483500000000006"/>
  </r>
  <r>
    <n v="8843"/>
    <s v="US-2017-112396"/>
    <x v="1205"/>
    <d v="2017-02-13T00:00:00"/>
    <s v="Standard Class"/>
    <s v="JR-16210"/>
    <s v="Justin Ritter"/>
    <x v="1"/>
    <x v="0"/>
    <s v="San Francisco"/>
    <x v="1"/>
    <n v="94110"/>
    <x v="1"/>
    <s v="TEC-AC-10004761"/>
    <x v="2"/>
    <s v="Accessories"/>
    <s v="Maxell 4.7GB DVD+RW 3/Pack"/>
    <n v="31.86"/>
    <n v="0.45"/>
    <n v="17.523"/>
  </r>
  <r>
    <n v="8844"/>
    <s v="CA-2015-141173"/>
    <x v="728"/>
    <d v="2015-11-20T00:00:00"/>
    <s v="Second Class"/>
    <s v="JC-16105"/>
    <s v="Julie Creighton"/>
    <x v="1"/>
    <x v="0"/>
    <s v="Minneapolis"/>
    <x v="11"/>
    <n v="55407"/>
    <x v="2"/>
    <s v="OFF-ST-10000885"/>
    <x v="1"/>
    <s v="Storage"/>
    <s v="Fellowes Desktop Hanging File Manager"/>
    <n v="67.150000000000006"/>
    <n v="0.4"/>
    <n v="40.29"/>
  </r>
  <r>
    <n v="8845"/>
    <s v="CA-2018-156664"/>
    <x v="404"/>
    <d v="2018-12-23T00:00:00"/>
    <s v="Standard Class"/>
    <s v="BP-11290"/>
    <s v="Beth Paige"/>
    <x v="0"/>
    <x v="0"/>
    <s v="Columbus"/>
    <x v="24"/>
    <n v="43229"/>
    <x v="3"/>
    <s v="OFF-BI-10004209"/>
    <x v="1"/>
    <s v="Binders"/>
    <s v="Fellowes Twister Kit, Gray/Clear, 3/pkg"/>
    <n v="7.2359999999999998"/>
    <n v="0.4"/>
    <n v="4.3415999999999997"/>
  </r>
  <r>
    <n v="8846"/>
    <s v="CA-2018-156664"/>
    <x v="404"/>
    <d v="2018-12-23T00:00:00"/>
    <s v="Standard Class"/>
    <s v="BP-11290"/>
    <s v="Beth Paige"/>
    <x v="0"/>
    <x v="0"/>
    <s v="Columbus"/>
    <x v="24"/>
    <n v="43229"/>
    <x v="3"/>
    <s v="OFF-FA-10002988"/>
    <x v="1"/>
    <s v="Fasteners"/>
    <s v="Ideal Clamps"/>
    <n v="4.8239999999999998"/>
    <n v="0.4"/>
    <n v="2.8943999999999996"/>
  </r>
  <r>
    <n v="8847"/>
    <s v="CA-2018-156664"/>
    <x v="404"/>
    <d v="2018-12-23T00:00:00"/>
    <s v="Standard Class"/>
    <s v="BP-11290"/>
    <s v="Beth Paige"/>
    <x v="0"/>
    <x v="0"/>
    <s v="Columbus"/>
    <x v="24"/>
    <n v="43229"/>
    <x v="3"/>
    <s v="OFF-PA-10002222"/>
    <x v="1"/>
    <s v="Paper"/>
    <s v="Xerox Color Copier Paper, 11 x 17, Ream"/>
    <n v="91.36"/>
    <n v="0.4"/>
    <n v="54.815999999999995"/>
  </r>
  <r>
    <n v="8848"/>
    <s v="CA-2018-156664"/>
    <x v="404"/>
    <d v="2018-12-23T00:00:00"/>
    <s v="Standard Class"/>
    <s v="BP-11290"/>
    <s v="Beth Paige"/>
    <x v="0"/>
    <x v="0"/>
    <s v="Columbus"/>
    <x v="24"/>
    <n v="43229"/>
    <x v="3"/>
    <s v="OFF-AP-10004487"/>
    <x v="1"/>
    <s v="Appliances"/>
    <s v="Kensington 4 Outlet MasterPiece Compact Power Control Center"/>
    <n v="130.11199999999999"/>
    <n v="0.4"/>
    <n v="78.0672"/>
  </r>
  <r>
    <n v="8849"/>
    <s v="CA-2016-140718"/>
    <x v="740"/>
    <d v="2016-07-04T00:00:00"/>
    <s v="First Class"/>
    <s v="FA-14230"/>
    <s v="Frank Atkinson"/>
    <x v="1"/>
    <x v="0"/>
    <s v="Raleigh"/>
    <x v="3"/>
    <n v="27604"/>
    <x v="0"/>
    <s v="TEC-PH-10003505"/>
    <x v="2"/>
    <s v="Phones"/>
    <s v="Geemarc AmpliPOWER60"/>
    <n v="74.239999999999995"/>
    <n v="0.25"/>
    <n v="55.679999999999993"/>
  </r>
  <r>
    <n v="8850"/>
    <s v="CA-2016-140718"/>
    <x v="740"/>
    <d v="2016-07-04T00:00:00"/>
    <s v="First Class"/>
    <s v="FA-14230"/>
    <s v="Frank Atkinson"/>
    <x v="1"/>
    <x v="0"/>
    <s v="Raleigh"/>
    <x v="3"/>
    <n v="27604"/>
    <x v="0"/>
    <s v="FUR-FU-10000076"/>
    <x v="0"/>
    <s v="Furnishings"/>
    <s v="24-Hour Round Wall Clock"/>
    <n v="159.84"/>
    <n v="0.25"/>
    <n v="119.88"/>
  </r>
  <r>
    <n v="8851"/>
    <s v="CA-2016-140718"/>
    <x v="740"/>
    <d v="2016-07-04T00:00:00"/>
    <s v="First Class"/>
    <s v="FA-14230"/>
    <s v="Frank Atkinson"/>
    <x v="1"/>
    <x v="0"/>
    <s v="Raleigh"/>
    <x v="3"/>
    <n v="27604"/>
    <x v="0"/>
    <s v="OFF-BI-10004728"/>
    <x v="1"/>
    <s v="Binders"/>
    <s v="Wilson Jones Turn Tabs Binder Tool for Ring Binders"/>
    <n v="2.8919999999999999"/>
    <n v="0.25"/>
    <n v="2.169"/>
  </r>
  <r>
    <n v="8852"/>
    <s v="CA-2016-140718"/>
    <x v="740"/>
    <d v="2016-07-04T00:00:00"/>
    <s v="First Class"/>
    <s v="FA-14230"/>
    <s v="Frank Atkinson"/>
    <x v="1"/>
    <x v="0"/>
    <s v="Raleigh"/>
    <x v="3"/>
    <n v="27604"/>
    <x v="0"/>
    <s v="OFF-PA-10002250"/>
    <x v="1"/>
    <s v="Paper"/>
    <s v="Things To Do Today Pad"/>
    <n v="9.3919999999999995"/>
    <n v="0.25"/>
    <n v="7.0439999999999996"/>
  </r>
  <r>
    <n v="8853"/>
    <s v="CA-2015-119977"/>
    <x v="1169"/>
    <d v="2015-10-13T00:00:00"/>
    <s v="Second Class"/>
    <s v="DN-13690"/>
    <s v="Duane Noonan"/>
    <x v="0"/>
    <x v="0"/>
    <s v="New York City"/>
    <x v="15"/>
    <n v="10011"/>
    <x v="3"/>
    <s v="OFF-PA-10003823"/>
    <x v="1"/>
    <s v="Paper"/>
    <s v="Xerox 197"/>
    <n v="123.92"/>
    <n v="0.4"/>
    <n v="74.352000000000004"/>
  </r>
  <r>
    <n v="8854"/>
    <s v="US-2016-115343"/>
    <x v="357"/>
    <d v="2016-09-25T00:00:00"/>
    <s v="First Class"/>
    <s v="FO-14305"/>
    <s v="Frank Olsen"/>
    <x v="0"/>
    <x v="0"/>
    <s v="Philadelphia"/>
    <x v="9"/>
    <n v="19143"/>
    <x v="3"/>
    <s v="OFF-SU-10000898"/>
    <x v="1"/>
    <s v="Supplies"/>
    <s v="Acme Hot Forged Carbon Steel Scissors with Nickel-Plated Handles, 3 7/8 Cut, 8L"/>
    <n v="55.6"/>
    <n v="0.45"/>
    <n v="30.580000000000002"/>
  </r>
  <r>
    <n v="8855"/>
    <s v="US-2016-115343"/>
    <x v="357"/>
    <d v="2016-09-25T00:00:00"/>
    <s v="First Class"/>
    <s v="FO-14305"/>
    <s v="Frank Olsen"/>
    <x v="0"/>
    <x v="0"/>
    <s v="Philadelphia"/>
    <x v="9"/>
    <n v="19143"/>
    <x v="3"/>
    <s v="TEC-AC-10003832"/>
    <x v="2"/>
    <s v="Accessories"/>
    <s v="Logitech P710e Mobile Speakerphone"/>
    <n v="617.976"/>
    <n v="0.45"/>
    <n v="339.88680000000005"/>
  </r>
  <r>
    <n v="8856"/>
    <s v="CA-2018-163671"/>
    <x v="165"/>
    <d v="2018-12-30T00:00:00"/>
    <s v="Standard Class"/>
    <s v="DP-13105"/>
    <s v="Dave Poirier"/>
    <x v="1"/>
    <x v="0"/>
    <s v="Meridian"/>
    <x v="45"/>
    <n v="83642"/>
    <x v="1"/>
    <s v="OFF-BI-10001679"/>
    <x v="1"/>
    <s v="Binders"/>
    <s v="GBC Instant Index System for Binding Systems"/>
    <n v="21.312000000000001"/>
    <n v="0.4"/>
    <n v="12.7872"/>
  </r>
  <r>
    <n v="8857"/>
    <s v="CA-2018-135909"/>
    <x v="119"/>
    <d v="2018-10-20T00:00:00"/>
    <s v="Standard Class"/>
    <s v="JW-15220"/>
    <s v="Jane Waco"/>
    <x v="1"/>
    <x v="0"/>
    <s v="Sacramento"/>
    <x v="1"/>
    <n v="95823"/>
    <x v="1"/>
    <s v="TEC-AC-10002335"/>
    <x v="2"/>
    <s v="Accessories"/>
    <s v="Logitech Media Keyboard K200"/>
    <n v="209.94"/>
    <n v="0.45"/>
    <n v="115.46700000000001"/>
  </r>
  <r>
    <n v="8858"/>
    <s v="CA-2018-135909"/>
    <x v="119"/>
    <d v="2018-10-20T00:00:00"/>
    <s v="Standard Class"/>
    <s v="JW-15220"/>
    <s v="Jane Waco"/>
    <x v="1"/>
    <x v="0"/>
    <s v="Sacramento"/>
    <x v="1"/>
    <n v="95823"/>
    <x v="1"/>
    <s v="TEC-PH-10003187"/>
    <x v="2"/>
    <s v="Phones"/>
    <s v="Anker Astro Mini 3000mAh Ultra-Compact Portable Charger"/>
    <n v="31.984000000000002"/>
    <n v="0.4"/>
    <n v="19.1904"/>
  </r>
  <r>
    <n v="8859"/>
    <s v="CA-2018-135909"/>
    <x v="119"/>
    <d v="2018-10-20T00:00:00"/>
    <s v="Standard Class"/>
    <s v="JW-15220"/>
    <s v="Jane Waco"/>
    <x v="1"/>
    <x v="0"/>
    <s v="Sacramento"/>
    <x v="1"/>
    <n v="95823"/>
    <x v="1"/>
    <s v="OFF-BI-10003527"/>
    <x v="1"/>
    <s v="Binders"/>
    <s v="Fellowes PB500 Electric Punch Plastic Comb Binding Machine with Manual Bind"/>
    <n v="5083.96"/>
    <n v="0.4"/>
    <n v="3050.3759999999997"/>
  </r>
  <r>
    <n v="8860"/>
    <s v="US-2018-114356"/>
    <x v="648"/>
    <d v="2018-08-26T00:00:00"/>
    <s v="Standard Class"/>
    <s v="TT-21460"/>
    <s v="Tonja Turnell"/>
    <x v="2"/>
    <x v="0"/>
    <s v="Charlotte"/>
    <x v="3"/>
    <n v="28205"/>
    <x v="0"/>
    <s v="TEC-PH-10003171"/>
    <x v="2"/>
    <s v="Phones"/>
    <s v="Plantronics Encore H101 Dual Earpieces Headset"/>
    <n v="35.96"/>
    <n v="0.25"/>
    <n v="26.97"/>
  </r>
  <r>
    <n v="8861"/>
    <s v="CA-2016-125934"/>
    <x v="861"/>
    <d v="2016-09-18T00:00:00"/>
    <s v="Standard Class"/>
    <s v="SN-20560"/>
    <s v="Skye Norling"/>
    <x v="2"/>
    <x v="0"/>
    <s v="Paterson"/>
    <x v="30"/>
    <n v="7501"/>
    <x v="3"/>
    <s v="OFF-LA-10000414"/>
    <x v="1"/>
    <s v="Labels"/>
    <s v="Avery 503"/>
    <n v="31.05"/>
    <n v="0.4"/>
    <n v="18.63"/>
  </r>
  <r>
    <n v="8862"/>
    <s v="CA-2016-125934"/>
    <x v="861"/>
    <d v="2016-09-18T00:00:00"/>
    <s v="Standard Class"/>
    <s v="SN-20560"/>
    <s v="Skye Norling"/>
    <x v="2"/>
    <x v="0"/>
    <s v="Paterson"/>
    <x v="30"/>
    <n v="7501"/>
    <x v="3"/>
    <s v="FUR-FU-10002107"/>
    <x v="0"/>
    <s v="Furnishings"/>
    <s v="Eldon Pizzaz Desk Accessories"/>
    <n v="8.92"/>
    <n v="0.4"/>
    <n v="5.3519999999999994"/>
  </r>
  <r>
    <n v="8863"/>
    <s v="CA-2016-125934"/>
    <x v="861"/>
    <d v="2016-09-18T00:00:00"/>
    <s v="Standard Class"/>
    <s v="SN-20560"/>
    <s v="Skye Norling"/>
    <x v="2"/>
    <x v="0"/>
    <s v="Paterson"/>
    <x v="30"/>
    <n v="7501"/>
    <x v="3"/>
    <s v="OFF-BI-10004593"/>
    <x v="1"/>
    <s v="Binders"/>
    <s v="Ibico Laser Imprintable Binding System Covers"/>
    <n v="209.6"/>
    <n v="0.4"/>
    <n v="125.75999999999999"/>
  </r>
  <r>
    <n v="8864"/>
    <s v="CA-2016-125934"/>
    <x v="861"/>
    <d v="2016-09-18T00:00:00"/>
    <s v="Standard Class"/>
    <s v="SN-20560"/>
    <s v="Skye Norling"/>
    <x v="2"/>
    <x v="0"/>
    <s v="Paterson"/>
    <x v="30"/>
    <n v="7501"/>
    <x v="3"/>
    <s v="OFF-AP-10003860"/>
    <x v="1"/>
    <s v="Appliances"/>
    <s v="Fellowes Advanced 8 Outlet Surge Suppressor with Phone/Fax Protection"/>
    <n v="111.04"/>
    <n v="0.4"/>
    <n v="66.623999999999995"/>
  </r>
  <r>
    <n v="8865"/>
    <s v="CA-2016-125934"/>
    <x v="861"/>
    <d v="2016-09-18T00:00:00"/>
    <s v="Standard Class"/>
    <s v="SN-20560"/>
    <s v="Skye Norling"/>
    <x v="2"/>
    <x v="0"/>
    <s v="Paterson"/>
    <x v="30"/>
    <n v="7501"/>
    <x v="3"/>
    <s v="OFF-PA-10000556"/>
    <x v="1"/>
    <s v="Paper"/>
    <s v="Xerox 208"/>
    <n v="38.880000000000003"/>
    <n v="0.4"/>
    <n v="23.327999999999999"/>
  </r>
  <r>
    <n v="8866"/>
    <s v="CA-2016-158148"/>
    <x v="139"/>
    <d v="2016-12-26T00:00:00"/>
    <s v="Standard Class"/>
    <s v="JM-15865"/>
    <s v="John Murray"/>
    <x v="0"/>
    <x v="0"/>
    <s v="Arlington"/>
    <x v="17"/>
    <n v="22204"/>
    <x v="0"/>
    <s v="OFF-AP-10003281"/>
    <x v="1"/>
    <s v="Appliances"/>
    <s v="Acco 6 Outlet Guardian Standard Surge Suppressor"/>
    <n v="36.270000000000003"/>
    <n v="0.25"/>
    <n v="27.202500000000001"/>
  </r>
  <r>
    <n v="8867"/>
    <s v="CA-2015-120411"/>
    <x v="59"/>
    <d v="2015-09-23T00:00:00"/>
    <s v="First Class"/>
    <s v="SB-20185"/>
    <s v="Sarah Brown"/>
    <x v="0"/>
    <x v="0"/>
    <s v="Chicago"/>
    <x v="10"/>
    <n v="60653"/>
    <x v="2"/>
    <s v="FUR-BO-10004218"/>
    <x v="0"/>
    <s v="Bookcases"/>
    <s v="Bush Heritage Pine Collection 5-Shelf Bookcase, Albany Pine Finish, *Special Order"/>
    <n v="493.43"/>
    <n v="0.4"/>
    <n v="296.05799999999999"/>
  </r>
  <r>
    <n v="8868"/>
    <s v="CA-2015-120411"/>
    <x v="59"/>
    <d v="2015-09-23T00:00:00"/>
    <s v="First Class"/>
    <s v="SB-20185"/>
    <s v="Sarah Brown"/>
    <x v="0"/>
    <x v="0"/>
    <s v="Chicago"/>
    <x v="10"/>
    <n v="60653"/>
    <x v="2"/>
    <s v="TEC-PH-10002185"/>
    <x v="2"/>
    <s v="Phones"/>
    <s v="QVS USB Car Charger 2-Port 2.1Amp for iPod/iPhone/iPad/iPad 2/iPad 3"/>
    <n v="11.12"/>
    <n v="0.3"/>
    <n v="7.7839999999999989"/>
  </r>
  <r>
    <n v="8869"/>
    <s v="CA-2017-158260"/>
    <x v="254"/>
    <d v="2017-11-08T00:00:00"/>
    <s v="Standard Class"/>
    <s v="CC-12475"/>
    <s v="Cindy Chapman"/>
    <x v="0"/>
    <x v="0"/>
    <s v="San Diego"/>
    <x v="1"/>
    <n v="92037"/>
    <x v="1"/>
    <s v="TEC-MA-10003176"/>
    <x v="2"/>
    <s v="Machines"/>
    <s v="Okidata B400 Printer"/>
    <n v="686.4"/>
    <n v="0.45"/>
    <n v="377.52000000000004"/>
  </r>
  <r>
    <n v="8870"/>
    <s v="CA-2018-101805"/>
    <x v="96"/>
    <d v="2018-12-06T00:00:00"/>
    <s v="Standard Class"/>
    <s v="SH-19975"/>
    <s v="Sally Hughsby"/>
    <x v="1"/>
    <x v="0"/>
    <s v="Seattle"/>
    <x v="4"/>
    <n v="98105"/>
    <x v="1"/>
    <s v="OFF-BI-10002003"/>
    <x v="1"/>
    <s v="Binders"/>
    <s v="Ibico Presentation Index for Binding Systems"/>
    <n v="15.92"/>
    <n v="0.4"/>
    <n v="9.5519999999999996"/>
  </r>
  <r>
    <n v="8871"/>
    <s v="CA-2018-101805"/>
    <x v="96"/>
    <d v="2018-12-06T00:00:00"/>
    <s v="Standard Class"/>
    <s v="SH-19975"/>
    <s v="Sally Hughsby"/>
    <x v="1"/>
    <x v="0"/>
    <s v="Seattle"/>
    <x v="4"/>
    <n v="98105"/>
    <x v="1"/>
    <s v="FUR-FU-10000023"/>
    <x v="0"/>
    <s v="Furnishings"/>
    <s v="Eldon Wave Desk Accessories"/>
    <n v="70.680000000000007"/>
    <n v="0.4"/>
    <n v="42.408000000000001"/>
  </r>
  <r>
    <n v="8872"/>
    <s v="CA-2018-101805"/>
    <x v="96"/>
    <d v="2018-12-06T00:00:00"/>
    <s v="Standard Class"/>
    <s v="SH-19975"/>
    <s v="Sally Hughsby"/>
    <x v="1"/>
    <x v="0"/>
    <s v="Seattle"/>
    <x v="4"/>
    <n v="98105"/>
    <x v="1"/>
    <s v="OFF-ST-10002756"/>
    <x v="1"/>
    <s v="Storage"/>
    <s v="Tennsco Stur-D-Stor Boltless Shelving, 5 Shelves, 24 Deep, Sand"/>
    <n v="541.24"/>
    <n v="0.5"/>
    <n v="270.62"/>
  </r>
  <r>
    <n v="8873"/>
    <s v="US-2015-105137"/>
    <x v="982"/>
    <d v="2015-10-10T00:00:00"/>
    <s v="Same Day"/>
    <s v="RB-19435"/>
    <s v="Richard Bierner"/>
    <x v="0"/>
    <x v="0"/>
    <s v="Columbus"/>
    <x v="24"/>
    <n v="43229"/>
    <x v="3"/>
    <s v="TEC-MA-10002694"/>
    <x v="2"/>
    <s v="Machines"/>
    <s v="Hewlett-Packard Deskjet F4180 All-in-One Color Ink-jet - Printer / copier / scanner"/>
    <n v="101.994"/>
    <n v="0.45"/>
    <n v="56.096700000000006"/>
  </r>
  <r>
    <n v="8874"/>
    <s v="US-2015-105137"/>
    <x v="982"/>
    <d v="2015-10-10T00:00:00"/>
    <s v="Same Day"/>
    <s v="RB-19435"/>
    <s v="Richard Bierner"/>
    <x v="0"/>
    <x v="0"/>
    <s v="Columbus"/>
    <x v="24"/>
    <n v="43229"/>
    <x v="3"/>
    <s v="OFF-BI-10002429"/>
    <x v="1"/>
    <s v="Binders"/>
    <s v="Premier Elliptical Ring Binder, Black"/>
    <n v="18.263999999999999"/>
    <n v="0.4"/>
    <n v="10.958399999999999"/>
  </r>
  <r>
    <n v="8875"/>
    <s v="CA-2018-142489"/>
    <x v="237"/>
    <d v="2018-11-16T00:00:00"/>
    <s v="Second Class"/>
    <s v="TC-21295"/>
    <s v="Toby Carlisle"/>
    <x v="0"/>
    <x v="0"/>
    <s v="Houston"/>
    <x v="5"/>
    <n v="77095"/>
    <x v="2"/>
    <s v="OFF-BI-10003684"/>
    <x v="1"/>
    <s v="Binders"/>
    <s v="Wilson Jones Legal Size Ring Binders"/>
    <n v="21.99"/>
    <n v="0.3"/>
    <n v="15.392999999999997"/>
  </r>
  <r>
    <n v="8876"/>
    <s v="US-2017-141264"/>
    <x v="572"/>
    <d v="2017-08-19T00:00:00"/>
    <s v="Standard Class"/>
    <s v="CT-11995"/>
    <s v="Carol Triggs"/>
    <x v="0"/>
    <x v="0"/>
    <s v="Irving"/>
    <x v="5"/>
    <n v="75061"/>
    <x v="2"/>
    <s v="OFF-SU-10003505"/>
    <x v="1"/>
    <s v="Supplies"/>
    <s v="Premier Electric Letter Opener"/>
    <n v="185.376"/>
    <n v="0.35"/>
    <n v="120.49440000000001"/>
  </r>
  <r>
    <n v="8877"/>
    <s v="US-2017-141264"/>
    <x v="572"/>
    <d v="2017-08-19T00:00:00"/>
    <s v="Standard Class"/>
    <s v="CT-11995"/>
    <s v="Carol Triggs"/>
    <x v="0"/>
    <x v="0"/>
    <s v="Irving"/>
    <x v="5"/>
    <n v="75061"/>
    <x v="2"/>
    <s v="OFF-AP-10002534"/>
    <x v="1"/>
    <s v="Appliances"/>
    <s v="3.6 Cubic Foot Counter Height Office Refrigerator"/>
    <n v="58.923999999999999"/>
    <n v="0.3"/>
    <n v="41.2468"/>
  </r>
  <r>
    <n v="8878"/>
    <s v="CA-2018-126928"/>
    <x v="697"/>
    <d v="2018-09-23T00:00:00"/>
    <s v="Standard Class"/>
    <s v="GZ-14470"/>
    <s v="Gary Zandusky"/>
    <x v="0"/>
    <x v="0"/>
    <s v="Morristown"/>
    <x v="30"/>
    <n v="7960"/>
    <x v="3"/>
    <s v="TEC-MA-10004626"/>
    <x v="2"/>
    <s v="Machines"/>
    <s v="Lexmark 20R1285 X6650 Wireless All-in-One Printer"/>
    <n v="480"/>
    <n v="0.45"/>
    <n v="264"/>
  </r>
  <r>
    <n v="8879"/>
    <s v="CA-2018-126928"/>
    <x v="697"/>
    <d v="2018-09-23T00:00:00"/>
    <s v="Standard Class"/>
    <s v="GZ-14470"/>
    <s v="Gary Zandusky"/>
    <x v="0"/>
    <x v="0"/>
    <s v="Morristown"/>
    <x v="30"/>
    <n v="7960"/>
    <x v="3"/>
    <s v="OFF-ST-10000615"/>
    <x v="1"/>
    <s v="Storage"/>
    <s v="SimpliFile Personal File, Black Granite, 15w x 6-15/16d x 11-1/4h"/>
    <n v="34.049999999999997"/>
    <n v="0.5"/>
    <n v="17.024999999999999"/>
  </r>
  <r>
    <n v="8880"/>
    <s v="US-2016-107944"/>
    <x v="391"/>
    <d v="2016-03-25T00:00:00"/>
    <s v="First Class"/>
    <s v="AM-10360"/>
    <s v="Alice McCarthy"/>
    <x v="1"/>
    <x v="0"/>
    <s v="Los Angeles"/>
    <x v="1"/>
    <n v="90008"/>
    <x v="1"/>
    <s v="OFF-PA-10000659"/>
    <x v="1"/>
    <s v="Paper"/>
    <s v="TOPS Carbonless Receipt Book, Four 2-3/4 x 7-1/4 Money Receipts per Page"/>
    <n v="192.72"/>
    <n v="0.4"/>
    <n v="115.63199999999999"/>
  </r>
  <r>
    <n v="8881"/>
    <s v="US-2016-107944"/>
    <x v="391"/>
    <d v="2016-03-25T00:00:00"/>
    <s v="First Class"/>
    <s v="AM-10360"/>
    <s v="Alice McCarthy"/>
    <x v="1"/>
    <x v="0"/>
    <s v="Los Angeles"/>
    <x v="1"/>
    <n v="90008"/>
    <x v="1"/>
    <s v="TEC-AC-10000736"/>
    <x v="2"/>
    <s v="Accessories"/>
    <s v="Logitech G600 MMO Gaming Mouse"/>
    <n v="239.97"/>
    <n v="0.45"/>
    <n v="131.98350000000002"/>
  </r>
  <r>
    <n v="8882"/>
    <s v="CA-2017-135594"/>
    <x v="1186"/>
    <d v="2017-07-03T00:00:00"/>
    <s v="Second Class"/>
    <s v="AH-10120"/>
    <s v="Adrian Hane"/>
    <x v="2"/>
    <x v="0"/>
    <s v="Aurora"/>
    <x v="10"/>
    <n v="60505"/>
    <x v="2"/>
    <s v="TEC-AC-10003038"/>
    <x v="2"/>
    <s v="Accessories"/>
    <s v="Kingston Digital DataTraveler 16GB USB 2.0"/>
    <n v="50.12"/>
    <n v="0.35"/>
    <n v="32.578000000000003"/>
  </r>
  <r>
    <n v="8883"/>
    <s v="US-2018-115252"/>
    <x v="179"/>
    <d v="2018-10-25T00:00:00"/>
    <s v="Standard Class"/>
    <s v="MY-18295"/>
    <s v="Muhammed Yedwab"/>
    <x v="1"/>
    <x v="0"/>
    <s v="Durham"/>
    <x v="3"/>
    <n v="27707"/>
    <x v="0"/>
    <s v="TEC-PH-10004071"/>
    <x v="2"/>
    <s v="Phones"/>
    <s v="PayAnywhere Card Reader"/>
    <n v="15.984"/>
    <n v="0.25"/>
    <n v="11.988"/>
  </r>
  <r>
    <n v="8884"/>
    <s v="US-2018-115252"/>
    <x v="179"/>
    <d v="2018-10-25T00:00:00"/>
    <s v="Standard Class"/>
    <s v="MY-18295"/>
    <s v="Muhammed Yedwab"/>
    <x v="1"/>
    <x v="0"/>
    <s v="Durham"/>
    <x v="3"/>
    <n v="27707"/>
    <x v="0"/>
    <s v="OFF-PA-10001667"/>
    <x v="1"/>
    <s v="Paper"/>
    <s v="Great White Multi-Use Recycled Paper (20Lb. and 84 Bright)"/>
    <n v="14.352"/>
    <n v="0.25"/>
    <n v="10.763999999999999"/>
  </r>
  <r>
    <n v="8885"/>
    <s v="CA-2015-107398"/>
    <x v="55"/>
    <d v="2015-08-30T00:00:00"/>
    <s v="Standard Class"/>
    <s v="BS-11590"/>
    <s v="Brendan Sweed"/>
    <x v="1"/>
    <x v="0"/>
    <s v="Columbus"/>
    <x v="24"/>
    <n v="43229"/>
    <x v="3"/>
    <s v="OFF-BI-10001982"/>
    <x v="1"/>
    <s v="Binders"/>
    <s v="Wilson Jones Custom Binder Spines &amp; Labels"/>
    <n v="6.5279999999999996"/>
    <n v="0.4"/>
    <n v="3.9167999999999994"/>
  </r>
  <r>
    <n v="8886"/>
    <s v="CA-2015-107398"/>
    <x v="55"/>
    <d v="2015-08-30T00:00:00"/>
    <s v="Standard Class"/>
    <s v="BS-11590"/>
    <s v="Brendan Sweed"/>
    <x v="1"/>
    <x v="0"/>
    <s v="Columbus"/>
    <x v="24"/>
    <n v="43229"/>
    <x v="3"/>
    <s v="OFF-BI-10004141"/>
    <x v="1"/>
    <s v="Binders"/>
    <s v="Insertable Tab Indexes For Data Binders"/>
    <n v="2.8620000000000001"/>
    <n v="0.4"/>
    <n v="1.7172000000000001"/>
  </r>
  <r>
    <n v="8887"/>
    <s v="CA-2015-107398"/>
    <x v="55"/>
    <d v="2015-08-30T00:00:00"/>
    <s v="Standard Class"/>
    <s v="BS-11590"/>
    <s v="Brendan Sweed"/>
    <x v="1"/>
    <x v="0"/>
    <s v="Columbus"/>
    <x v="24"/>
    <n v="43229"/>
    <x v="3"/>
    <s v="OFF-BI-10002103"/>
    <x v="1"/>
    <s v="Binders"/>
    <s v="Cardinal Slant-D Ring Binder, Heavy Gauge Vinyl"/>
    <n v="20.856000000000002"/>
    <n v="0.4"/>
    <n v="12.5136"/>
  </r>
  <r>
    <n v="8888"/>
    <s v="CA-2015-169642"/>
    <x v="923"/>
    <d v="2015-07-30T00:00:00"/>
    <s v="Second Class"/>
    <s v="BB-10990"/>
    <s v="Barry Blumstein"/>
    <x v="1"/>
    <x v="0"/>
    <s v="Los Angeles"/>
    <x v="1"/>
    <n v="90036"/>
    <x v="1"/>
    <s v="OFF-ST-10002574"/>
    <x v="1"/>
    <s v="Storage"/>
    <s v="SAFCO Commercial Wire Shelving, Black"/>
    <n v="276.27999999999997"/>
    <n v="0.5"/>
    <n v="138.13999999999999"/>
  </r>
  <r>
    <n v="8889"/>
    <s v="CA-2018-103968"/>
    <x v="96"/>
    <d v="2018-12-07T00:00:00"/>
    <s v="Standard Class"/>
    <s v="ML-17755"/>
    <s v="Max Ludwig"/>
    <x v="2"/>
    <x v="0"/>
    <s v="Stockton"/>
    <x v="1"/>
    <n v="95207"/>
    <x v="1"/>
    <s v="FUR-FU-10003394"/>
    <x v="0"/>
    <s v="Furnishings"/>
    <s v="Tenex The Solids Textured Chair Mats"/>
    <n v="629.64"/>
    <n v="0.4"/>
    <n v="377.78399999999999"/>
  </r>
  <r>
    <n v="8890"/>
    <s v="CA-2017-147256"/>
    <x v="508"/>
    <d v="2017-10-21T00:00:00"/>
    <s v="Second Class"/>
    <s v="FC-14245"/>
    <s v="Frank Carlisle"/>
    <x v="2"/>
    <x v="0"/>
    <s v="Columbia"/>
    <x v="25"/>
    <n v="65203"/>
    <x v="2"/>
    <s v="TEC-PH-10003072"/>
    <x v="2"/>
    <s v="Phones"/>
    <s v="Panasonic KX-TG9541B DECT 6.0 Digital 2-Line Expandable Cordless Phone With Digital Answering System"/>
    <n v="449.97"/>
    <n v="0.3"/>
    <n v="314.97899999999998"/>
  </r>
  <r>
    <n v="8891"/>
    <s v="CA-2017-147256"/>
    <x v="508"/>
    <d v="2017-10-21T00:00:00"/>
    <s v="Second Class"/>
    <s v="FC-14245"/>
    <s v="Frank Carlisle"/>
    <x v="2"/>
    <x v="0"/>
    <s v="Columbia"/>
    <x v="25"/>
    <n v="65203"/>
    <x v="2"/>
    <s v="OFF-AP-10003057"/>
    <x v="1"/>
    <s v="Appliances"/>
    <s v="Honeywell Enviracaire Portable HEPA Air Cleaner for 16 x 20 Room"/>
    <n v="1927.59"/>
    <n v="0.3"/>
    <n v="1349.3129999999999"/>
  </r>
  <r>
    <n v="8892"/>
    <s v="CA-2017-162159"/>
    <x v="1142"/>
    <d v="2017-09-18T00:00:00"/>
    <s v="First Class"/>
    <s v="CR-12625"/>
    <s v="Corey Roper"/>
    <x v="2"/>
    <x v="0"/>
    <s v="Columbus"/>
    <x v="32"/>
    <n v="31907"/>
    <x v="0"/>
    <s v="FUR-CH-10001146"/>
    <x v="0"/>
    <s v="Chairs"/>
    <s v="Global Value Mid-Back Managers Chair, Gray"/>
    <n v="121.78"/>
    <n v="0.3"/>
    <n v="85.245999999999995"/>
  </r>
  <r>
    <n v="8893"/>
    <s v="CA-2016-111038"/>
    <x v="494"/>
    <d v="2016-12-06T00:00:00"/>
    <s v="Standard Class"/>
    <s v="LC-16960"/>
    <s v="Lindsay Castell"/>
    <x v="2"/>
    <x v="0"/>
    <s v="San Diego"/>
    <x v="1"/>
    <n v="92037"/>
    <x v="1"/>
    <s v="FUR-CH-10003973"/>
    <x v="0"/>
    <s v="Chairs"/>
    <s v="GuestStacker Chair with Chrome Finish Legs"/>
    <n v="2676.672"/>
    <n v="0.45"/>
    <n v="1472.1696000000002"/>
  </r>
  <r>
    <n v="8894"/>
    <s v="CA-2015-124723"/>
    <x v="79"/>
    <d v="2015-08-12T00:00:00"/>
    <s v="Standard Class"/>
    <s v="GZ-14470"/>
    <s v="Gary Zandusky"/>
    <x v="0"/>
    <x v="0"/>
    <s v="Texas City"/>
    <x v="5"/>
    <n v="77590"/>
    <x v="2"/>
    <s v="FUR-TA-10001307"/>
    <x v="0"/>
    <s v="Tables"/>
    <s v="SAFCO PlanMaster Heigh-Adjustable Drafting Table Base, 43w x 30d x 30-37h, Black"/>
    <n v="489.23"/>
    <n v="0.35"/>
    <n v="317.99950000000001"/>
  </r>
  <r>
    <n v="8895"/>
    <s v="CA-2017-167241"/>
    <x v="243"/>
    <d v="2017-08-22T00:00:00"/>
    <s v="Standard Class"/>
    <s v="BD-11320"/>
    <s v="Bill Donatelli"/>
    <x v="0"/>
    <x v="0"/>
    <s v="Los Angeles"/>
    <x v="1"/>
    <n v="90004"/>
    <x v="1"/>
    <s v="FUR-FU-10004071"/>
    <x v="0"/>
    <s v="Furnishings"/>
    <s v="Luxo Professional Magnifying Clamp-On Fluorescent Lamps"/>
    <n v="312.02999999999997"/>
    <n v="0.4"/>
    <n v="187.21799999999999"/>
  </r>
  <r>
    <n v="8896"/>
    <s v="CA-2017-167241"/>
    <x v="243"/>
    <d v="2017-08-22T00:00:00"/>
    <s v="Standard Class"/>
    <s v="BD-11320"/>
    <s v="Bill Donatelli"/>
    <x v="0"/>
    <x v="0"/>
    <s v="Los Angeles"/>
    <x v="1"/>
    <n v="90004"/>
    <x v="1"/>
    <s v="OFF-ST-10001505"/>
    <x v="1"/>
    <s v="Storage"/>
    <s v="Perma STOR-ALL Hanging File Box, 13 1/8W x 12 1/4D x 10 1/2H"/>
    <n v="17.940000000000001"/>
    <n v="0.5"/>
    <n v="8.9700000000000006"/>
  </r>
  <r>
    <n v="8897"/>
    <s v="CA-2017-167241"/>
    <x v="243"/>
    <d v="2017-08-22T00:00:00"/>
    <s v="Standard Class"/>
    <s v="BD-11320"/>
    <s v="Bill Donatelli"/>
    <x v="0"/>
    <x v="0"/>
    <s v="Los Angeles"/>
    <x v="1"/>
    <n v="90004"/>
    <x v="1"/>
    <s v="TEC-PH-10004614"/>
    <x v="2"/>
    <s v="Phones"/>
    <s v="AT&amp;T 841000 Phone"/>
    <n v="165.6"/>
    <n v="0.4"/>
    <n v="99.36"/>
  </r>
  <r>
    <n v="8898"/>
    <s v="CA-2017-167241"/>
    <x v="243"/>
    <d v="2017-08-22T00:00:00"/>
    <s v="Standard Class"/>
    <s v="BD-11320"/>
    <s v="Bill Donatelli"/>
    <x v="0"/>
    <x v="0"/>
    <s v="Los Angeles"/>
    <x v="1"/>
    <n v="90004"/>
    <x v="1"/>
    <s v="OFF-PA-10004911"/>
    <x v="1"/>
    <s v="Paper"/>
    <s v="Rediform S.O.S. 1-Up Phone Message Bk, 4-1/4x3-1/16 Bk, 1 Form/Pg, 40 Messages/Bk, 3/Pk"/>
    <n v="37.520000000000003"/>
    <n v="0.4"/>
    <n v="22.512"/>
  </r>
  <r>
    <n v="8899"/>
    <s v="CA-2016-163237"/>
    <x v="976"/>
    <d v="2016-08-09T00:00:00"/>
    <s v="Second Class"/>
    <s v="EM-14095"/>
    <s v="Eudokia Martin"/>
    <x v="1"/>
    <x v="0"/>
    <s v="Springfield"/>
    <x v="17"/>
    <n v="22153"/>
    <x v="0"/>
    <s v="TEC-PH-10003601"/>
    <x v="2"/>
    <s v="Phones"/>
    <s v="Ativa D5772 2-Line 5.8GHz Digital Expandable Corded/Cordless Phone System with Answering &amp; Caller ID/Call Waiting, Black/Silver"/>
    <n v="494.97"/>
    <n v="0.25"/>
    <n v="371.22750000000002"/>
  </r>
  <r>
    <n v="8900"/>
    <s v="CA-2016-163237"/>
    <x v="976"/>
    <d v="2016-08-09T00:00:00"/>
    <s v="Second Class"/>
    <s v="EM-14095"/>
    <s v="Eudokia Martin"/>
    <x v="1"/>
    <x v="0"/>
    <s v="Springfield"/>
    <x v="17"/>
    <n v="22153"/>
    <x v="0"/>
    <s v="OFF-LA-10004545"/>
    <x v="1"/>
    <s v="Labels"/>
    <s v="Avery 50"/>
    <n v="25.06"/>
    <n v="0.25"/>
    <n v="18.794999999999998"/>
  </r>
  <r>
    <n v="8901"/>
    <s v="CA-2017-150483"/>
    <x v="1206"/>
    <d v="2017-06-04T00:00:00"/>
    <s v="Standard Class"/>
    <s v="BP-11290"/>
    <s v="Beth Paige"/>
    <x v="0"/>
    <x v="0"/>
    <s v="Decatur"/>
    <x v="10"/>
    <n v="62521"/>
    <x v="2"/>
    <s v="FUR-FU-10001379"/>
    <x v="0"/>
    <s v="Furnishings"/>
    <s v="Executive Impressions 16-1/2 Circular Wall Clock"/>
    <n v="32.064"/>
    <n v="0.3"/>
    <n v="22.444799999999997"/>
  </r>
  <r>
    <n v="8902"/>
    <s v="CA-2017-150483"/>
    <x v="1206"/>
    <d v="2017-06-04T00:00:00"/>
    <s v="Standard Class"/>
    <s v="BP-11290"/>
    <s v="Beth Paige"/>
    <x v="0"/>
    <x v="0"/>
    <s v="Decatur"/>
    <x v="10"/>
    <n v="62521"/>
    <x v="2"/>
    <s v="OFF-PA-10001846"/>
    <x v="1"/>
    <s v="Paper"/>
    <s v="Xerox 1899"/>
    <n v="18.495999999999999"/>
    <n v="0.3"/>
    <n v="12.947199999999999"/>
  </r>
  <r>
    <n v="8903"/>
    <s v="CA-2017-150483"/>
    <x v="1206"/>
    <d v="2017-06-04T00:00:00"/>
    <s v="Standard Class"/>
    <s v="BP-11290"/>
    <s v="Beth Paige"/>
    <x v="0"/>
    <x v="0"/>
    <s v="Decatur"/>
    <x v="10"/>
    <n v="62521"/>
    <x v="2"/>
    <s v="FUR-CH-10000422"/>
    <x v="0"/>
    <s v="Chairs"/>
    <s v="Global Highback Leather Tilter in Burgundy"/>
    <n v="191.07900000000001"/>
    <n v="0.35"/>
    <n v="124.20135000000001"/>
  </r>
  <r>
    <n v="8904"/>
    <s v="CA-2017-150483"/>
    <x v="1206"/>
    <d v="2017-06-04T00:00:00"/>
    <s v="Standard Class"/>
    <s v="BP-11290"/>
    <s v="Beth Paige"/>
    <x v="0"/>
    <x v="0"/>
    <s v="Decatur"/>
    <x v="10"/>
    <n v="62521"/>
    <x v="2"/>
    <s v="OFF-PA-10004621"/>
    <x v="1"/>
    <s v="Paper"/>
    <s v="Xerox 212"/>
    <n v="10.368"/>
    <n v="0.3"/>
    <n v="7.2576000000000001"/>
  </r>
  <r>
    <n v="8905"/>
    <s v="US-2017-126431"/>
    <x v="949"/>
    <d v="2017-07-01T00:00:00"/>
    <s v="Same Day"/>
    <s v="SU-20665"/>
    <s v="Stephanie Ulpright"/>
    <x v="2"/>
    <x v="0"/>
    <s v="New York City"/>
    <x v="15"/>
    <n v="10009"/>
    <x v="3"/>
    <s v="OFF-LA-10001474"/>
    <x v="1"/>
    <s v="Labels"/>
    <s v="Avery 477"/>
    <n v="30.53"/>
    <n v="0.4"/>
    <n v="18.318000000000001"/>
  </r>
  <r>
    <n v="8906"/>
    <s v="US-2017-126431"/>
    <x v="949"/>
    <d v="2017-07-01T00:00:00"/>
    <s v="Same Day"/>
    <s v="SU-20665"/>
    <s v="Stephanie Ulpright"/>
    <x v="2"/>
    <x v="0"/>
    <s v="New York City"/>
    <x v="15"/>
    <n v="10009"/>
    <x v="3"/>
    <s v="TEC-AC-10001635"/>
    <x v="2"/>
    <s v="Accessories"/>
    <s v="KeyTronic KT400U2 - Keyboard - Black"/>
    <n v="30.84"/>
    <n v="0.45"/>
    <n v="16.962"/>
  </r>
  <r>
    <n v="8907"/>
    <s v="US-2017-126431"/>
    <x v="949"/>
    <d v="2017-07-01T00:00:00"/>
    <s v="Same Day"/>
    <s v="SU-20665"/>
    <s v="Stephanie Ulpright"/>
    <x v="2"/>
    <x v="0"/>
    <s v="New York City"/>
    <x v="15"/>
    <n v="10009"/>
    <x v="3"/>
    <s v="OFF-PA-10001950"/>
    <x v="1"/>
    <s v="Paper"/>
    <s v="Southworth 25% Cotton Antique Laid Paper &amp; Envelopes"/>
    <n v="75.06"/>
    <n v="0.4"/>
    <n v="45.036000000000001"/>
  </r>
  <r>
    <n v="8908"/>
    <s v="CA-2017-139934"/>
    <x v="122"/>
    <d v="2017-12-20T00:00:00"/>
    <s v="First Class"/>
    <s v="AY-10555"/>
    <s v="Andy Yotov"/>
    <x v="1"/>
    <x v="0"/>
    <s v="San Francisco"/>
    <x v="1"/>
    <n v="94110"/>
    <x v="1"/>
    <s v="TEC-PH-10001552"/>
    <x v="2"/>
    <s v="Phones"/>
    <s v="I Needs 3d Hello Kitty Hybrid Silicone Case Cover for HTC One X 4g with 3d Hello Kitty Stylus Pen Green/pink"/>
    <n v="66.975999999999999"/>
    <n v="0.4"/>
    <n v="40.185600000000001"/>
  </r>
  <r>
    <n v="8909"/>
    <s v="CA-2016-109603"/>
    <x v="1207"/>
    <d v="2016-02-01T00:00:00"/>
    <s v="Standard Class"/>
    <s v="EM-13825"/>
    <s v="Elizabeth Moffitt"/>
    <x v="1"/>
    <x v="0"/>
    <s v="Moreno Valley"/>
    <x v="1"/>
    <n v="92553"/>
    <x v="1"/>
    <s v="OFF-PA-10003790"/>
    <x v="1"/>
    <s v="Paper"/>
    <s v="Xerox 1991"/>
    <n v="182.72"/>
    <n v="0.4"/>
    <n v="109.63199999999999"/>
  </r>
  <r>
    <n v="8910"/>
    <s v="CA-2018-160661"/>
    <x v="960"/>
    <d v="2018-11-01T00:00:00"/>
    <s v="Standard Class"/>
    <s v="SA-20830"/>
    <s v="Sue Ann Reed"/>
    <x v="0"/>
    <x v="0"/>
    <s v="Everett"/>
    <x v="31"/>
    <n v="2149"/>
    <x v="3"/>
    <s v="OFF-LA-10002475"/>
    <x v="1"/>
    <s v="Labels"/>
    <s v="Avery 519"/>
    <n v="21.93"/>
    <n v="0.4"/>
    <n v="13.157999999999999"/>
  </r>
  <r>
    <n v="8911"/>
    <s v="CA-2018-102610"/>
    <x v="259"/>
    <d v="2018-11-08T00:00:00"/>
    <s v="Standard Class"/>
    <s v="CA-12265"/>
    <s v="Christina Anderson"/>
    <x v="0"/>
    <x v="0"/>
    <s v="Chattanooga"/>
    <x v="18"/>
    <n v="37421"/>
    <x v="0"/>
    <s v="TEC-AC-10000303"/>
    <x v="2"/>
    <s v="Accessories"/>
    <s v="Logitech M510 Wireless Mouse"/>
    <n v="95.975999999999999"/>
    <n v="0.3"/>
    <n v="67.183199999999999"/>
  </r>
  <r>
    <n v="8912"/>
    <s v="CA-2018-102610"/>
    <x v="259"/>
    <d v="2018-11-08T00:00:00"/>
    <s v="Standard Class"/>
    <s v="CA-12265"/>
    <s v="Christina Anderson"/>
    <x v="0"/>
    <x v="0"/>
    <s v="Chattanooga"/>
    <x v="18"/>
    <n v="37421"/>
    <x v="0"/>
    <s v="TEC-PH-10000127"/>
    <x v="2"/>
    <s v="Phones"/>
    <s v="iOttie XL Car Mount"/>
    <n v="143.928"/>
    <n v="0.25"/>
    <n v="107.946"/>
  </r>
  <r>
    <n v="8913"/>
    <s v="CA-2018-102610"/>
    <x v="259"/>
    <d v="2018-11-08T00:00:00"/>
    <s v="Standard Class"/>
    <s v="CA-12265"/>
    <s v="Christina Anderson"/>
    <x v="0"/>
    <x v="0"/>
    <s v="Chattanooga"/>
    <x v="18"/>
    <n v="37421"/>
    <x v="0"/>
    <s v="OFF-BI-10004364"/>
    <x v="1"/>
    <s v="Binders"/>
    <s v="Storex Dura Pro Binders"/>
    <n v="3.5640000000000001"/>
    <n v="0.25"/>
    <n v="2.673"/>
  </r>
  <r>
    <n v="8914"/>
    <s v="CA-2018-102610"/>
    <x v="259"/>
    <d v="2018-11-08T00:00:00"/>
    <s v="Standard Class"/>
    <s v="CA-12265"/>
    <s v="Christina Anderson"/>
    <x v="0"/>
    <x v="0"/>
    <s v="Chattanooga"/>
    <x v="18"/>
    <n v="37421"/>
    <x v="0"/>
    <s v="OFF-LA-10002195"/>
    <x v="1"/>
    <s v="Labels"/>
    <s v="Avery 481"/>
    <n v="4.9279999999999999"/>
    <n v="0.25"/>
    <n v="3.6959999999999997"/>
  </r>
  <r>
    <n v="8915"/>
    <s v="US-2017-144057"/>
    <x v="195"/>
    <d v="2017-05-13T00:00:00"/>
    <s v="Standard Class"/>
    <s v="CV-12805"/>
    <s v="Cynthia Voltz"/>
    <x v="1"/>
    <x v="0"/>
    <s v="Austin"/>
    <x v="5"/>
    <n v="78745"/>
    <x v="2"/>
    <s v="OFF-ST-10001490"/>
    <x v="1"/>
    <s v="Storage"/>
    <s v="Hot File 7-Pocket, Floor Stand"/>
    <n v="856.65599999999995"/>
    <n v="0.4"/>
    <n v="513.9935999999999"/>
  </r>
  <r>
    <n v="8916"/>
    <s v="US-2017-144057"/>
    <x v="195"/>
    <d v="2017-05-13T00:00:00"/>
    <s v="Standard Class"/>
    <s v="CV-12805"/>
    <s v="Cynthia Voltz"/>
    <x v="1"/>
    <x v="0"/>
    <s v="Austin"/>
    <x v="5"/>
    <n v="78745"/>
    <x v="2"/>
    <s v="OFF-BI-10002852"/>
    <x v="1"/>
    <s v="Binders"/>
    <s v="Ibico Standard Transparent Covers"/>
    <n v="13.183999999999999"/>
    <n v="0.3"/>
    <n v="9.2287999999999997"/>
  </r>
  <r>
    <n v="8917"/>
    <s v="US-2017-144057"/>
    <x v="195"/>
    <d v="2017-05-13T00:00:00"/>
    <s v="Standard Class"/>
    <s v="CV-12805"/>
    <s v="Cynthia Voltz"/>
    <x v="1"/>
    <x v="0"/>
    <s v="Austin"/>
    <x v="5"/>
    <n v="78745"/>
    <x v="2"/>
    <s v="OFF-AP-10000390"/>
    <x v="1"/>
    <s v="Appliances"/>
    <s v="Euro Pro Shark Stick Mini Vacuum"/>
    <n v="48.783999999999999"/>
    <n v="0.3"/>
    <n v="34.148799999999994"/>
  </r>
  <r>
    <n v="8918"/>
    <s v="US-2017-144057"/>
    <x v="195"/>
    <d v="2017-05-13T00:00:00"/>
    <s v="Standard Class"/>
    <s v="CV-12805"/>
    <s v="Cynthia Voltz"/>
    <x v="1"/>
    <x v="0"/>
    <s v="Austin"/>
    <x v="5"/>
    <n v="78745"/>
    <x v="2"/>
    <s v="OFF-PA-10004327"/>
    <x v="1"/>
    <s v="Paper"/>
    <s v="Xerox 1911"/>
    <n v="76.64"/>
    <n v="0.3"/>
    <n v="53.647999999999996"/>
  </r>
  <r>
    <n v="8919"/>
    <s v="US-2017-144057"/>
    <x v="195"/>
    <d v="2017-05-13T00:00:00"/>
    <s v="Standard Class"/>
    <s v="CV-12805"/>
    <s v="Cynthia Voltz"/>
    <x v="1"/>
    <x v="0"/>
    <s v="Austin"/>
    <x v="5"/>
    <n v="78745"/>
    <x v="2"/>
    <s v="OFF-BI-10002353"/>
    <x v="1"/>
    <s v="Binders"/>
    <s v="GBC VeloBind Cover Sets"/>
    <n v="18.527999999999999"/>
    <n v="0.3"/>
    <n v="12.969599999999998"/>
  </r>
  <r>
    <n v="8920"/>
    <s v="CA-2015-160276"/>
    <x v="1063"/>
    <d v="2015-04-08T00:00:00"/>
    <s v="Standard Class"/>
    <s v="AH-10690"/>
    <s v="Anna Häberlin"/>
    <x v="1"/>
    <x v="0"/>
    <s v="Virginia Beach"/>
    <x v="17"/>
    <n v="23464"/>
    <x v="0"/>
    <s v="FUR-FU-10003192"/>
    <x v="0"/>
    <s v="Furnishings"/>
    <s v="Luxo Adjustable Task Clamp Lamp"/>
    <n v="177.68"/>
    <n v="0.25"/>
    <n v="133.26"/>
  </r>
  <r>
    <n v="8921"/>
    <s v="CA-2015-132983"/>
    <x v="582"/>
    <d v="2015-05-03T00:00:00"/>
    <s v="Standard Class"/>
    <s v="DS-13180"/>
    <s v="David Smith"/>
    <x v="1"/>
    <x v="0"/>
    <s v="Jamestown"/>
    <x v="15"/>
    <n v="14701"/>
    <x v="3"/>
    <s v="TEC-AC-10000736"/>
    <x v="2"/>
    <s v="Accessories"/>
    <s v="Logitech G600 MMO Gaming Mouse"/>
    <n v="159.97999999999999"/>
    <n v="0.45"/>
    <n v="87.989000000000004"/>
  </r>
  <r>
    <n v="8922"/>
    <s v="CA-2017-145709"/>
    <x v="964"/>
    <d v="2017-10-08T00:00:00"/>
    <s v="Standard Class"/>
    <s v="AH-10690"/>
    <s v="Anna Häberlin"/>
    <x v="1"/>
    <x v="0"/>
    <s v="Coral Gables"/>
    <x v="2"/>
    <n v="33134"/>
    <x v="0"/>
    <s v="TEC-PH-10003095"/>
    <x v="2"/>
    <s v="Phones"/>
    <s v="Samsung HM1900 Bluetooth Headset"/>
    <n v="52.68"/>
    <n v="0.25"/>
    <n v="39.51"/>
  </r>
  <r>
    <n v="8923"/>
    <s v="CA-2017-145709"/>
    <x v="964"/>
    <d v="2017-10-08T00:00:00"/>
    <s v="Standard Class"/>
    <s v="AH-10690"/>
    <s v="Anna Häberlin"/>
    <x v="1"/>
    <x v="0"/>
    <s v="Coral Gables"/>
    <x v="2"/>
    <n v="33134"/>
    <x v="0"/>
    <s v="FUR-FU-10002885"/>
    <x v="0"/>
    <s v="Furnishings"/>
    <s v="Magna Visual Magnetic Picture Hangers"/>
    <n v="11.568"/>
    <n v="0.25"/>
    <n v="8.6760000000000002"/>
  </r>
  <r>
    <n v="8924"/>
    <s v="CA-2018-133928"/>
    <x v="532"/>
    <d v="2018-06-17T00:00:00"/>
    <s v="Standard Class"/>
    <s v="ZC-21910"/>
    <s v="Zuschuss Carroll"/>
    <x v="0"/>
    <x v="0"/>
    <s v="Hickory"/>
    <x v="3"/>
    <n v="28601"/>
    <x v="0"/>
    <s v="OFF-BI-10001525"/>
    <x v="1"/>
    <s v="Binders"/>
    <s v="Acco Pressboard Covers with Storage Hooks, 14 7/8 x 11, Executive Red"/>
    <n v="4.5720000000000001"/>
    <n v="0.25"/>
    <n v="3.4290000000000003"/>
  </r>
  <r>
    <n v="8925"/>
    <s v="CA-2017-168032"/>
    <x v="806"/>
    <d v="2017-02-03T00:00:00"/>
    <s v="Standard Class"/>
    <s v="DF-13135"/>
    <s v="David Flashing"/>
    <x v="0"/>
    <x v="0"/>
    <s v="Rockford"/>
    <x v="10"/>
    <n v="61107"/>
    <x v="2"/>
    <s v="TEC-PH-10004241"/>
    <x v="2"/>
    <s v="Phones"/>
    <s v="Nokia Lumia 1020"/>
    <n v="1439.9680000000001"/>
    <n v="0.3"/>
    <n v="1007.9775999999999"/>
  </r>
  <r>
    <n v="8926"/>
    <s v="CA-2017-168032"/>
    <x v="806"/>
    <d v="2017-02-03T00:00:00"/>
    <s v="Standard Class"/>
    <s v="DF-13135"/>
    <s v="David Flashing"/>
    <x v="0"/>
    <x v="0"/>
    <s v="Rockford"/>
    <x v="10"/>
    <n v="61107"/>
    <x v="2"/>
    <s v="OFF-BI-10000546"/>
    <x v="1"/>
    <s v="Binders"/>
    <s v="Avery Durable Binders"/>
    <n v="1.728"/>
    <n v="0.3"/>
    <n v="1.2096"/>
  </r>
  <r>
    <n v="8927"/>
    <s v="CA-2017-168032"/>
    <x v="806"/>
    <d v="2017-02-03T00:00:00"/>
    <s v="Standard Class"/>
    <s v="DF-13135"/>
    <s v="David Flashing"/>
    <x v="0"/>
    <x v="0"/>
    <s v="Rockford"/>
    <x v="10"/>
    <n v="61107"/>
    <x v="2"/>
    <s v="FUR-TA-10004256"/>
    <x v="0"/>
    <s v="Tables"/>
    <s v="Bretford “Just In Time” Height-Adjustable Multi-Task Work Tables"/>
    <n v="626.1"/>
    <n v="0.35"/>
    <n v="406.96500000000003"/>
  </r>
  <r>
    <n v="8928"/>
    <s v="CA-2016-143616"/>
    <x v="874"/>
    <d v="2016-09-29T00:00:00"/>
    <s v="Second Class"/>
    <s v="SS-20140"/>
    <s v="Saphhira Shifley"/>
    <x v="1"/>
    <x v="0"/>
    <s v="Seattle"/>
    <x v="4"/>
    <n v="98103"/>
    <x v="1"/>
    <s v="OFF-AR-10002067"/>
    <x v="1"/>
    <s v="Art"/>
    <s v="Newell 334"/>
    <n v="99.2"/>
    <n v="0.45"/>
    <n v="54.560000000000009"/>
  </r>
  <r>
    <n v="8929"/>
    <s v="US-2016-168704"/>
    <x v="657"/>
    <d v="2016-04-17T00:00:00"/>
    <s v="Standard Class"/>
    <s v="FP-14320"/>
    <s v="Frank Preis"/>
    <x v="0"/>
    <x v="0"/>
    <s v="Huntsville"/>
    <x v="5"/>
    <n v="77340"/>
    <x v="2"/>
    <s v="FUR-TA-10000688"/>
    <x v="0"/>
    <s v="Tables"/>
    <s v="Chromcraft Bull-Nose Wood Round Conference Table Top, Wood Base"/>
    <n v="609.98"/>
    <n v="0.35"/>
    <n v="396.48700000000002"/>
  </r>
  <r>
    <n v="8930"/>
    <s v="US-2016-168704"/>
    <x v="657"/>
    <d v="2016-04-17T00:00:00"/>
    <s v="Standard Class"/>
    <s v="FP-14320"/>
    <s v="Frank Preis"/>
    <x v="0"/>
    <x v="0"/>
    <s v="Huntsville"/>
    <x v="5"/>
    <n v="77340"/>
    <x v="2"/>
    <s v="FUR-TA-10002530"/>
    <x v="0"/>
    <s v="Tables"/>
    <s v="Iceberg OfficeWorks 42 Round Tables"/>
    <n v="211.37200000000001"/>
    <n v="0.35"/>
    <n v="137.39180000000002"/>
  </r>
  <r>
    <n v="8931"/>
    <s v="US-2016-168704"/>
    <x v="657"/>
    <d v="2016-04-17T00:00:00"/>
    <s v="Standard Class"/>
    <s v="FP-14320"/>
    <s v="Frank Preis"/>
    <x v="0"/>
    <x v="0"/>
    <s v="Huntsville"/>
    <x v="5"/>
    <n v="77340"/>
    <x v="2"/>
    <s v="TEC-PH-10001061"/>
    <x v="2"/>
    <s v="Phones"/>
    <s v="Apple iPhone 5C"/>
    <n v="239.976"/>
    <n v="0.3"/>
    <n v="167.98319999999998"/>
  </r>
  <r>
    <n v="8932"/>
    <s v="CA-2018-143252"/>
    <x v="404"/>
    <d v="2018-12-24T00:00:00"/>
    <s v="Standard Class"/>
    <s v="HE-14800"/>
    <s v="Harold Engle"/>
    <x v="1"/>
    <x v="0"/>
    <s v="Milwaukee"/>
    <x v="6"/>
    <n v="53209"/>
    <x v="2"/>
    <s v="FUR-FU-10001057"/>
    <x v="0"/>
    <s v="Furnishings"/>
    <s v="Tensor Track Tree Floor Lamp"/>
    <n v="99.95"/>
    <n v="0.3"/>
    <n v="69.965000000000003"/>
  </r>
  <r>
    <n v="8933"/>
    <s v="CA-2018-143252"/>
    <x v="404"/>
    <d v="2018-12-24T00:00:00"/>
    <s v="Standard Class"/>
    <s v="HE-14800"/>
    <s v="Harold Engle"/>
    <x v="1"/>
    <x v="0"/>
    <s v="Milwaukee"/>
    <x v="6"/>
    <n v="53209"/>
    <x v="2"/>
    <s v="TEC-AC-10002331"/>
    <x v="2"/>
    <s v="Accessories"/>
    <s v="Maxell 74 Minute CDR, 10/Pack"/>
    <n v="29.34"/>
    <n v="0.35"/>
    <n v="19.071000000000002"/>
  </r>
  <r>
    <n v="8934"/>
    <s v="CA-2017-102134"/>
    <x v="560"/>
    <d v="2017-03-19T00:00:00"/>
    <s v="Standard Class"/>
    <s v="SP-20545"/>
    <s v="Sibella Parks"/>
    <x v="1"/>
    <x v="0"/>
    <s v="Green Bay"/>
    <x v="6"/>
    <n v="54302"/>
    <x v="2"/>
    <s v="FUR-FU-10003724"/>
    <x v="0"/>
    <s v="Furnishings"/>
    <s v="Westinghouse Clip-On Gooseneck Lamps"/>
    <n v="16.739999999999998"/>
    <n v="0.3"/>
    <n v="11.717999999999998"/>
  </r>
  <r>
    <n v="8935"/>
    <s v="CA-2018-130036"/>
    <x v="151"/>
    <d v="2018-08-27T00:00:00"/>
    <s v="Same Day"/>
    <s v="BP-11185"/>
    <s v="Ben Peterman"/>
    <x v="1"/>
    <x v="0"/>
    <s v="Philadelphia"/>
    <x v="9"/>
    <n v="19120"/>
    <x v="3"/>
    <s v="OFF-PA-10000528"/>
    <x v="1"/>
    <s v="Paper"/>
    <s v="Xerox 1981"/>
    <n v="12.672000000000001"/>
    <n v="0.4"/>
    <n v="7.6032000000000002"/>
  </r>
  <r>
    <n v="8936"/>
    <s v="CA-2018-130036"/>
    <x v="151"/>
    <d v="2018-08-27T00:00:00"/>
    <s v="Same Day"/>
    <s v="BP-11185"/>
    <s v="Ben Peterman"/>
    <x v="1"/>
    <x v="0"/>
    <s v="Philadelphia"/>
    <x v="9"/>
    <n v="19120"/>
    <x v="3"/>
    <s v="TEC-AC-10001908"/>
    <x v="2"/>
    <s v="Accessories"/>
    <s v="Logitech Wireless Headset h800"/>
    <n v="1119.8879999999999"/>
    <n v="0.45"/>
    <n v="615.9384"/>
  </r>
  <r>
    <n v="8937"/>
    <s v="CA-2016-134117"/>
    <x v="997"/>
    <d v="2016-12-19T00:00:00"/>
    <s v="Second Class"/>
    <s v="PG-18895"/>
    <s v="Paul Gonzalez"/>
    <x v="0"/>
    <x v="0"/>
    <s v="Los Angeles"/>
    <x v="1"/>
    <n v="90008"/>
    <x v="1"/>
    <s v="OFF-AR-10003903"/>
    <x v="1"/>
    <s v="Art"/>
    <s v="Sanford 52201 APSCO Electric Pencil Sharpener"/>
    <n v="204.85"/>
    <n v="0.45"/>
    <n v="112.6675"/>
  </r>
  <r>
    <n v="8938"/>
    <s v="CA-2016-134117"/>
    <x v="997"/>
    <d v="2016-12-19T00:00:00"/>
    <s v="Second Class"/>
    <s v="PG-18895"/>
    <s v="Paul Gonzalez"/>
    <x v="0"/>
    <x v="0"/>
    <s v="Los Angeles"/>
    <x v="1"/>
    <n v="90008"/>
    <x v="1"/>
    <s v="TEC-PH-10004908"/>
    <x v="2"/>
    <s v="Phones"/>
    <s v="Panasonic KX TS3282W Corded phone"/>
    <n v="135.98400000000001"/>
    <n v="0.4"/>
    <n v="81.590400000000002"/>
  </r>
  <r>
    <n v="8939"/>
    <s v="CA-2016-134117"/>
    <x v="997"/>
    <d v="2016-12-19T00:00:00"/>
    <s v="Second Class"/>
    <s v="PG-18895"/>
    <s v="Paul Gonzalez"/>
    <x v="0"/>
    <x v="0"/>
    <s v="Los Angeles"/>
    <x v="1"/>
    <n v="90008"/>
    <x v="1"/>
    <s v="OFF-AR-10001940"/>
    <x v="1"/>
    <s v="Art"/>
    <s v="Sanford Colorific Eraseable Coloring Pencils, 12 Count"/>
    <n v="16.399999999999999"/>
    <n v="0.45"/>
    <n v="9.02"/>
  </r>
  <r>
    <n v="8940"/>
    <s v="CA-2016-134117"/>
    <x v="997"/>
    <d v="2016-12-19T00:00:00"/>
    <s v="Second Class"/>
    <s v="PG-18895"/>
    <s v="Paul Gonzalez"/>
    <x v="0"/>
    <x v="0"/>
    <s v="Los Angeles"/>
    <x v="1"/>
    <n v="90008"/>
    <x v="1"/>
    <s v="OFF-BI-10002026"/>
    <x v="1"/>
    <s v="Binders"/>
    <s v="Avery Arch Ring Binders"/>
    <n v="92.96"/>
    <n v="0.4"/>
    <n v="55.775999999999996"/>
  </r>
  <r>
    <n v="8941"/>
    <s v="CA-2015-130918"/>
    <x v="963"/>
    <d v="2015-08-24T00:00:00"/>
    <s v="Second Class"/>
    <s v="JP-15520"/>
    <s v="Jeremy Pistek"/>
    <x v="0"/>
    <x v="0"/>
    <s v="North Miami"/>
    <x v="2"/>
    <n v="33161"/>
    <x v="0"/>
    <s v="OFF-SU-10003936"/>
    <x v="1"/>
    <s v="Supplies"/>
    <s v="Acme Serrated Blade Letter Opener"/>
    <n v="7.6319999999999997"/>
    <n v="0.3"/>
    <n v="5.3423999999999996"/>
  </r>
  <r>
    <n v="8942"/>
    <s v="CA-2017-159023"/>
    <x v="54"/>
    <d v="2017-11-05T00:00:00"/>
    <s v="First Class"/>
    <s v="NW-18400"/>
    <s v="Natalie Webber"/>
    <x v="0"/>
    <x v="0"/>
    <s v="Portland"/>
    <x v="21"/>
    <n v="97206"/>
    <x v="1"/>
    <s v="OFF-BI-10002813"/>
    <x v="1"/>
    <s v="Binders"/>
    <s v="Avery Reinforcements for Hole-Punch Pages"/>
    <n v="4.1580000000000004"/>
    <n v="0.4"/>
    <n v="2.4948000000000001"/>
  </r>
  <r>
    <n v="8943"/>
    <s v="CA-2017-159023"/>
    <x v="54"/>
    <d v="2017-11-05T00:00:00"/>
    <s v="First Class"/>
    <s v="NW-18400"/>
    <s v="Natalie Webber"/>
    <x v="0"/>
    <x v="0"/>
    <s v="Portland"/>
    <x v="21"/>
    <n v="97206"/>
    <x v="1"/>
    <s v="TEC-MA-10003337"/>
    <x v="2"/>
    <s v="Machines"/>
    <s v="Okidata B401 Printer"/>
    <n v="179.99100000000001"/>
    <n v="0.45"/>
    <n v="98.99505000000002"/>
  </r>
  <r>
    <n v="8944"/>
    <s v="CA-2018-111717"/>
    <x v="1208"/>
    <d v="2018-10-16T00:00:00"/>
    <s v="Standard Class"/>
    <s v="SW-20245"/>
    <s v="Scot Wooten"/>
    <x v="0"/>
    <x v="0"/>
    <s v="Aurora"/>
    <x v="10"/>
    <n v="60505"/>
    <x v="2"/>
    <s v="FUR-CH-10001545"/>
    <x v="0"/>
    <s v="Chairs"/>
    <s v="Hon Comfortask Task/Swivel Chairs"/>
    <n v="239.358"/>
    <n v="0.35"/>
    <n v="155.58270000000002"/>
  </r>
  <r>
    <n v="8945"/>
    <s v="CA-2015-154592"/>
    <x v="1035"/>
    <d v="2015-12-08T00:00:00"/>
    <s v="First Class"/>
    <s v="EH-14005"/>
    <s v="Erica Hernandez"/>
    <x v="2"/>
    <x v="0"/>
    <s v="San Francisco"/>
    <x v="1"/>
    <n v="94109"/>
    <x v="1"/>
    <s v="OFF-PA-10000062"/>
    <x v="1"/>
    <s v="Paper"/>
    <s v="Green Bar Computer Printout Paper"/>
    <n v="164.88"/>
    <n v="0.4"/>
    <n v="98.927999999999997"/>
  </r>
  <r>
    <n v="8946"/>
    <s v="CA-2015-128622"/>
    <x v="647"/>
    <d v="2015-11-17T00:00:00"/>
    <s v="Second Class"/>
    <s v="SC-20260"/>
    <s v="Scott Cohen"/>
    <x v="1"/>
    <x v="0"/>
    <s v="San Francisco"/>
    <x v="1"/>
    <n v="94110"/>
    <x v="1"/>
    <s v="OFF-SU-10001574"/>
    <x v="1"/>
    <s v="Supplies"/>
    <s v="Acme Value Line Scissors"/>
    <n v="10.95"/>
    <n v="0.45"/>
    <n v="6.0225"/>
  </r>
  <r>
    <n v="8947"/>
    <s v="CA-2018-148355"/>
    <x v="165"/>
    <d v="2018-12-28T00:00:00"/>
    <s v="Standard Class"/>
    <s v="NC-18535"/>
    <s v="Nick Crebassa"/>
    <x v="1"/>
    <x v="0"/>
    <s v="New Bedford"/>
    <x v="31"/>
    <n v="2740"/>
    <x v="3"/>
    <s v="OFF-PA-10001972"/>
    <x v="1"/>
    <s v="Paper"/>
    <s v="Xerox 214"/>
    <n v="19.440000000000001"/>
    <n v="0.4"/>
    <n v="11.664"/>
  </r>
  <r>
    <n v="8948"/>
    <s v="CA-2018-148355"/>
    <x v="165"/>
    <d v="2018-12-28T00:00:00"/>
    <s v="Standard Class"/>
    <s v="NC-18535"/>
    <s v="Nick Crebassa"/>
    <x v="1"/>
    <x v="0"/>
    <s v="New Bedford"/>
    <x v="31"/>
    <n v="2740"/>
    <x v="3"/>
    <s v="OFF-BI-10000201"/>
    <x v="1"/>
    <s v="Binders"/>
    <s v="Avery Triangle Shaped Sheet Lifters, Black, 2/Pack"/>
    <n v="12.3"/>
    <n v="0.4"/>
    <n v="7.38"/>
  </r>
  <r>
    <n v="8949"/>
    <s v="CA-2015-132913"/>
    <x v="163"/>
    <d v="2015-12-26T00:00:00"/>
    <s v="First Class"/>
    <s v="AS-10090"/>
    <s v="Adam Shillingsburg"/>
    <x v="0"/>
    <x v="0"/>
    <s v="San Diego"/>
    <x v="1"/>
    <n v="92037"/>
    <x v="1"/>
    <s v="OFF-AP-10003278"/>
    <x v="1"/>
    <s v="Appliances"/>
    <s v="Belkin 7-Outlet SurgeMaster Home Series"/>
    <n v="13.97"/>
    <n v="0.4"/>
    <n v="8.3819999999999997"/>
  </r>
  <r>
    <n v="8950"/>
    <s v="CA-2018-150910"/>
    <x v="66"/>
    <d v="2018-12-28T00:00:00"/>
    <s v="Standard Class"/>
    <s v="JL-15130"/>
    <s v="Jack Lebron"/>
    <x v="0"/>
    <x v="0"/>
    <s v="Jackson"/>
    <x v="18"/>
    <n v="38301"/>
    <x v="0"/>
    <s v="FUR-TA-10002903"/>
    <x v="0"/>
    <s v="Tables"/>
    <s v="Bevis Round Bullnose 29 High Table Top"/>
    <n v="934.95600000000002"/>
    <n v="0.3"/>
    <n v="654.4692"/>
  </r>
  <r>
    <n v="8951"/>
    <s v="CA-2018-150910"/>
    <x v="66"/>
    <d v="2018-12-28T00:00:00"/>
    <s v="Standard Class"/>
    <s v="JL-15130"/>
    <s v="Jack Lebron"/>
    <x v="0"/>
    <x v="0"/>
    <s v="Jackson"/>
    <x v="18"/>
    <n v="38301"/>
    <x v="0"/>
    <s v="TEC-AC-10001013"/>
    <x v="2"/>
    <s v="Accessories"/>
    <s v="Logitech ClearChat Comfort/USB Headset H390"/>
    <n v="46.863999999999997"/>
    <n v="0.3"/>
    <n v="32.804799999999993"/>
  </r>
  <r>
    <n v="8952"/>
    <s v="CA-2018-150910"/>
    <x v="66"/>
    <d v="2018-12-28T00:00:00"/>
    <s v="Standard Class"/>
    <s v="JL-15130"/>
    <s v="Jack Lebron"/>
    <x v="0"/>
    <x v="0"/>
    <s v="Jackson"/>
    <x v="18"/>
    <n v="38301"/>
    <x v="0"/>
    <s v="OFF-ST-10000918"/>
    <x v="1"/>
    <s v="Storage"/>
    <s v="Crate-A-Files"/>
    <n v="26.16"/>
    <n v="0.35"/>
    <n v="17.004000000000001"/>
  </r>
  <r>
    <n v="8953"/>
    <s v="CA-2018-150910"/>
    <x v="66"/>
    <d v="2018-12-28T00:00:00"/>
    <s v="Standard Class"/>
    <s v="JL-15130"/>
    <s v="Jack Lebron"/>
    <x v="0"/>
    <x v="0"/>
    <s v="Jackson"/>
    <x v="18"/>
    <n v="38301"/>
    <x v="0"/>
    <s v="OFF-AR-10001419"/>
    <x v="1"/>
    <s v="Art"/>
    <s v="Newell 325"/>
    <n v="23.128"/>
    <n v="0.3"/>
    <n v="16.189599999999999"/>
  </r>
  <r>
    <n v="8954"/>
    <s v="CA-2018-150910"/>
    <x v="66"/>
    <d v="2018-12-28T00:00:00"/>
    <s v="Standard Class"/>
    <s v="JL-15130"/>
    <s v="Jack Lebron"/>
    <x v="0"/>
    <x v="0"/>
    <s v="Jackson"/>
    <x v="18"/>
    <n v="38301"/>
    <x v="0"/>
    <s v="OFF-AP-10003266"/>
    <x v="1"/>
    <s v="Appliances"/>
    <s v="Holmes Replacement Filter for HEPA Air Cleaner, Large Room"/>
    <n v="59.24"/>
    <n v="0.25"/>
    <n v="44.43"/>
  </r>
  <r>
    <n v="8955"/>
    <s v="CA-2015-156790"/>
    <x v="233"/>
    <d v="2015-08-10T00:00:00"/>
    <s v="Second Class"/>
    <s v="VG-21790"/>
    <s v="Vivek Gonzalez"/>
    <x v="0"/>
    <x v="0"/>
    <s v="Jacksonville"/>
    <x v="2"/>
    <n v="32216"/>
    <x v="0"/>
    <s v="FUR-BO-10000468"/>
    <x v="0"/>
    <s v="Bookcases"/>
    <s v="OSullivan 2-Shelf Heavy-Duty Bookcases"/>
    <n v="155.45599999999999"/>
    <n v="0.35"/>
    <n v="101.04639999999999"/>
  </r>
  <r>
    <n v="8956"/>
    <s v="CA-2015-126480"/>
    <x v="59"/>
    <d v="2015-09-24T00:00:00"/>
    <s v="Standard Class"/>
    <s v="HG-14965"/>
    <s v="Henry Goldwyn"/>
    <x v="1"/>
    <x v="0"/>
    <s v="San Diego"/>
    <x v="1"/>
    <n v="92024"/>
    <x v="1"/>
    <s v="OFF-PA-10004610"/>
    <x v="1"/>
    <s v="Paper"/>
    <s v="Xerox 1900"/>
    <n v="8.56"/>
    <n v="0.4"/>
    <n v="5.1360000000000001"/>
  </r>
  <r>
    <n v="8957"/>
    <s v="CA-2018-105620"/>
    <x v="53"/>
    <d v="2018-12-28T00:00:00"/>
    <s v="First Class"/>
    <s v="JH-15430"/>
    <s v="Jennifer Halladay"/>
    <x v="0"/>
    <x v="0"/>
    <s v="Hialeah"/>
    <x v="2"/>
    <n v="33012"/>
    <x v="0"/>
    <s v="FUR-FU-10004963"/>
    <x v="0"/>
    <s v="Furnishings"/>
    <s v="Eldon 400 Class Desk Accessories, Black Carbon"/>
    <n v="21"/>
    <n v="0.25"/>
    <n v="15.75"/>
  </r>
  <r>
    <n v="8958"/>
    <s v="CA-2018-105620"/>
    <x v="53"/>
    <d v="2018-12-28T00:00:00"/>
    <s v="First Class"/>
    <s v="JH-15430"/>
    <s v="Jennifer Halladay"/>
    <x v="0"/>
    <x v="0"/>
    <s v="Hialeah"/>
    <x v="2"/>
    <n v="33012"/>
    <x v="0"/>
    <s v="TEC-MA-10004626"/>
    <x v="2"/>
    <s v="Machines"/>
    <s v="Lexmark 20R1285 X6650 Wireless All-in-One Printer"/>
    <n v="120"/>
    <n v="0.3"/>
    <n v="84"/>
  </r>
  <r>
    <n v="8959"/>
    <s v="CA-2018-150266"/>
    <x v="920"/>
    <d v="2018-11-30T00:00:00"/>
    <s v="Standard Class"/>
    <s v="RO-19780"/>
    <s v="Rose OBrian"/>
    <x v="0"/>
    <x v="0"/>
    <s v="Houston"/>
    <x v="5"/>
    <n v="77070"/>
    <x v="2"/>
    <s v="TEC-PH-10003437"/>
    <x v="2"/>
    <s v="Phones"/>
    <s v="Blue Parrot B250XT Professional Grade Wireless Bluetooth Headset with"/>
    <n v="299.95999999999998"/>
    <n v="0.3"/>
    <n v="209.97199999999998"/>
  </r>
  <r>
    <n v="8960"/>
    <s v="CA-2018-150266"/>
    <x v="920"/>
    <d v="2018-11-30T00:00:00"/>
    <s v="Standard Class"/>
    <s v="RO-19780"/>
    <s v="Rose OBrian"/>
    <x v="0"/>
    <x v="0"/>
    <s v="Houston"/>
    <x v="5"/>
    <n v="77070"/>
    <x v="2"/>
    <s v="OFF-AP-10002867"/>
    <x v="1"/>
    <s v="Appliances"/>
    <s v="Fellowes Command Center 5-outlet power strip"/>
    <n v="67.84"/>
    <n v="0.3"/>
    <n v="47.488"/>
  </r>
  <r>
    <n v="8961"/>
    <s v="CA-2018-150266"/>
    <x v="920"/>
    <d v="2018-11-30T00:00:00"/>
    <s v="Standard Class"/>
    <s v="RO-19780"/>
    <s v="Rose OBrian"/>
    <x v="0"/>
    <x v="0"/>
    <s v="Houston"/>
    <x v="5"/>
    <n v="77070"/>
    <x v="2"/>
    <s v="FUR-CH-10002126"/>
    <x v="0"/>
    <s v="Chairs"/>
    <s v="Hon Deluxe Fabric Upholstered Stacking Chairs"/>
    <n v="853.93"/>
    <n v="0.35"/>
    <n v="555.05449999999996"/>
  </r>
  <r>
    <n v="8962"/>
    <s v="CA-2018-150266"/>
    <x v="920"/>
    <d v="2018-11-30T00:00:00"/>
    <s v="Standard Class"/>
    <s v="RO-19780"/>
    <s v="Rose OBrian"/>
    <x v="0"/>
    <x v="0"/>
    <s v="Houston"/>
    <x v="5"/>
    <n v="77070"/>
    <x v="2"/>
    <s v="OFF-AR-10001761"/>
    <x v="1"/>
    <s v="Art"/>
    <s v="Avery Hi-Liter Smear-Safe Highlighters"/>
    <n v="18.687999999999999"/>
    <n v="0.35"/>
    <n v="12.1472"/>
  </r>
  <r>
    <n v="8963"/>
    <s v="CA-2017-157280"/>
    <x v="732"/>
    <d v="2017-11-07T00:00:00"/>
    <s v="First Class"/>
    <s v="LW-17125"/>
    <s v="Liz Willingham"/>
    <x v="0"/>
    <x v="0"/>
    <s v="Virginia Beach"/>
    <x v="17"/>
    <n v="23464"/>
    <x v="0"/>
    <s v="FUR-FU-10004665"/>
    <x v="0"/>
    <s v="Furnishings"/>
    <s v="3M Polarizing Task Lamp with Clamp Arm, Light Gray"/>
    <n v="273.95999999999998"/>
    <n v="0.25"/>
    <n v="205.46999999999997"/>
  </r>
  <r>
    <n v="8964"/>
    <s v="CA-2017-157280"/>
    <x v="732"/>
    <d v="2017-11-07T00:00:00"/>
    <s v="First Class"/>
    <s v="LW-17125"/>
    <s v="Liz Willingham"/>
    <x v="0"/>
    <x v="0"/>
    <s v="Virginia Beach"/>
    <x v="17"/>
    <n v="23464"/>
    <x v="0"/>
    <s v="TEC-AC-10000057"/>
    <x v="2"/>
    <s v="Accessories"/>
    <s v="Microsoft Natural Ergonomic Keyboard 4000"/>
    <n v="89.97"/>
    <n v="0.3"/>
    <n v="62.978999999999992"/>
  </r>
  <r>
    <n v="8965"/>
    <s v="CA-2017-157280"/>
    <x v="732"/>
    <d v="2017-11-07T00:00:00"/>
    <s v="First Class"/>
    <s v="LW-17125"/>
    <s v="Liz Willingham"/>
    <x v="0"/>
    <x v="0"/>
    <s v="Virginia Beach"/>
    <x v="17"/>
    <n v="23464"/>
    <x v="0"/>
    <s v="FUR-FU-10003806"/>
    <x v="0"/>
    <s v="Furnishings"/>
    <s v="Tenex Chairmat w/ Average Lip, 45 x 53"/>
    <n v="756.8"/>
    <n v="0.25"/>
    <n v="567.59999999999991"/>
  </r>
  <r>
    <n v="8966"/>
    <s v="CA-2018-106691"/>
    <x v="44"/>
    <d v="2018-11-12T00:00:00"/>
    <s v="Standard Class"/>
    <s v="CC-12370"/>
    <s v="Christopher Conant"/>
    <x v="0"/>
    <x v="0"/>
    <s v="Houston"/>
    <x v="5"/>
    <n v="77070"/>
    <x v="2"/>
    <s v="OFF-BI-10000145"/>
    <x v="1"/>
    <s v="Binders"/>
    <s v="Zipper Ring Binder Pockets"/>
    <n v="1.248"/>
    <n v="0.3"/>
    <n v="0.87359999999999993"/>
  </r>
  <r>
    <n v="8967"/>
    <s v="CA-2017-134180"/>
    <x v="54"/>
    <d v="2017-11-07T00:00:00"/>
    <s v="Standard Class"/>
    <s v="JP-16135"/>
    <s v="Julie Prescott"/>
    <x v="2"/>
    <x v="0"/>
    <s v="Philadelphia"/>
    <x v="9"/>
    <n v="19120"/>
    <x v="3"/>
    <s v="TEC-AC-10000892"/>
    <x v="2"/>
    <s v="Accessories"/>
    <s v="NETGEAR N750 Dual Band Wi-Fi Gigabit Router"/>
    <n v="72"/>
    <n v="0.45"/>
    <n v="39.6"/>
  </r>
  <r>
    <n v="8968"/>
    <s v="CA-2017-134180"/>
    <x v="54"/>
    <d v="2017-11-07T00:00:00"/>
    <s v="Standard Class"/>
    <s v="JP-16135"/>
    <s v="Julie Prescott"/>
    <x v="2"/>
    <x v="0"/>
    <s v="Philadelphia"/>
    <x v="9"/>
    <n v="19120"/>
    <x v="3"/>
    <s v="FUR-CH-10004886"/>
    <x v="0"/>
    <s v="Chairs"/>
    <s v="Bevis Steel Folding Chairs"/>
    <n v="470.15499999999997"/>
    <n v="0.45"/>
    <n v="258.58525000000003"/>
  </r>
  <r>
    <n v="8969"/>
    <s v="CA-2015-166730"/>
    <x v="125"/>
    <d v="2016-01-01T00:00:00"/>
    <s v="First Class"/>
    <s v="DD-13570"/>
    <s v="Dorothy Dickinson"/>
    <x v="0"/>
    <x v="0"/>
    <s v="Memphis"/>
    <x v="18"/>
    <n v="38109"/>
    <x v="0"/>
    <s v="OFF-ST-10002554"/>
    <x v="1"/>
    <s v="Storage"/>
    <s v="Tennsco Industrial Shelving"/>
    <n v="39.128"/>
    <n v="0.35"/>
    <n v="25.433199999999999"/>
  </r>
  <r>
    <n v="8970"/>
    <s v="CA-2018-157469"/>
    <x v="574"/>
    <d v="2018-12-07T00:00:00"/>
    <s v="Standard Class"/>
    <s v="ES-14080"/>
    <s v="Erin Smith"/>
    <x v="1"/>
    <x v="0"/>
    <s v="Lakewood"/>
    <x v="24"/>
    <n v="44107"/>
    <x v="3"/>
    <s v="OFF-AR-10001662"/>
    <x v="1"/>
    <s v="Art"/>
    <s v="Rogers Handheld Barrel Pencil Sharpener"/>
    <n v="19.728000000000002"/>
    <n v="0.45"/>
    <n v="10.850400000000002"/>
  </r>
  <r>
    <n v="8971"/>
    <s v="CA-2018-157469"/>
    <x v="574"/>
    <d v="2018-12-07T00:00:00"/>
    <s v="Standard Class"/>
    <s v="ES-14080"/>
    <s v="Erin Smith"/>
    <x v="1"/>
    <x v="0"/>
    <s v="Lakewood"/>
    <x v="24"/>
    <n v="44107"/>
    <x v="3"/>
    <s v="TEC-PH-10004531"/>
    <x v="2"/>
    <s v="Phones"/>
    <s v="AT&amp;T CL2909"/>
    <n v="151.18799999999999"/>
    <n v="0.4"/>
    <n v="90.712799999999987"/>
  </r>
  <r>
    <n v="8972"/>
    <s v="CA-2018-122308"/>
    <x v="668"/>
    <d v="2018-03-28T00:00:00"/>
    <s v="Standard Class"/>
    <s v="MV-17485"/>
    <s v="Mark Van Huff"/>
    <x v="0"/>
    <x v="0"/>
    <s v="New York City"/>
    <x v="15"/>
    <n v="10011"/>
    <x v="3"/>
    <s v="FUR-CH-10000665"/>
    <x v="0"/>
    <s v="Chairs"/>
    <s v="Global Airflow Leather Mesh Back Chair, Black"/>
    <n v="271.76400000000001"/>
    <n v="0.45"/>
    <n v="149.47020000000001"/>
  </r>
  <r>
    <n v="8973"/>
    <s v="US-2015-149034"/>
    <x v="84"/>
    <d v="2015-11-21T00:00:00"/>
    <s v="First Class"/>
    <s v="RD-19900"/>
    <s v="Ruben Dartt"/>
    <x v="0"/>
    <x v="0"/>
    <s v="Philadelphia"/>
    <x v="9"/>
    <n v="19120"/>
    <x v="3"/>
    <s v="TEC-AC-10003023"/>
    <x v="2"/>
    <s v="Accessories"/>
    <s v="Logitech G105 Gaming Keyboard"/>
    <n v="47.496000000000002"/>
    <n v="0.45"/>
    <n v="26.122800000000002"/>
  </r>
  <r>
    <n v="8974"/>
    <s v="CA-2018-159226"/>
    <x v="1016"/>
    <d v="2018-04-27T00:00:00"/>
    <s v="Second Class"/>
    <s v="RL-19615"/>
    <s v="Rob Lucas"/>
    <x v="0"/>
    <x v="0"/>
    <s v="Los Angeles"/>
    <x v="1"/>
    <n v="90008"/>
    <x v="1"/>
    <s v="FUR-BO-10004709"/>
    <x v="0"/>
    <s v="Bookcases"/>
    <s v="Bush Westfield Collection Bookcases, Medium Cherry Finish"/>
    <n v="344.98099999999999"/>
    <n v="0.5"/>
    <n v="172.4905"/>
  </r>
  <r>
    <n v="8975"/>
    <s v="CA-2018-156622"/>
    <x v="51"/>
    <d v="2018-11-26T00:00:00"/>
    <s v="First Class"/>
    <s v="JP-15460"/>
    <s v="Jennifer Patt"/>
    <x v="1"/>
    <x v="0"/>
    <s v="Dallas"/>
    <x v="5"/>
    <n v="75220"/>
    <x v="2"/>
    <s v="OFF-PA-10000477"/>
    <x v="1"/>
    <s v="Paper"/>
    <s v="Xerox 22"/>
    <n v="36.287999999999997"/>
    <n v="0.3"/>
    <n v="25.401599999999995"/>
  </r>
  <r>
    <n v="8976"/>
    <s v="CA-2018-156622"/>
    <x v="51"/>
    <d v="2018-11-26T00:00:00"/>
    <s v="First Class"/>
    <s v="JP-15460"/>
    <s v="Jennifer Patt"/>
    <x v="1"/>
    <x v="0"/>
    <s v="Dallas"/>
    <x v="5"/>
    <n v="75220"/>
    <x v="2"/>
    <s v="OFF-PA-10002923"/>
    <x v="1"/>
    <s v="Paper"/>
    <s v="Xerox 1942"/>
    <n v="78.304000000000002"/>
    <n v="0.3"/>
    <n v="54.812799999999996"/>
  </r>
  <r>
    <n v="8977"/>
    <s v="CA-2018-156622"/>
    <x v="51"/>
    <d v="2018-11-26T00:00:00"/>
    <s v="First Class"/>
    <s v="JP-15460"/>
    <s v="Jennifer Patt"/>
    <x v="1"/>
    <x v="0"/>
    <s v="Dallas"/>
    <x v="5"/>
    <n v="75220"/>
    <x v="2"/>
    <s v="FUR-TA-10003008"/>
    <x v="0"/>
    <s v="Tables"/>
    <s v="Lesro Round Back Collection Coffee Table, End Table"/>
    <n v="127.785"/>
    <n v="0.35"/>
    <n v="83.060249999999996"/>
  </r>
  <r>
    <n v="8978"/>
    <s v="CA-2018-156622"/>
    <x v="51"/>
    <d v="2018-11-26T00:00:00"/>
    <s v="First Class"/>
    <s v="JP-15460"/>
    <s v="Jennifer Patt"/>
    <x v="1"/>
    <x v="0"/>
    <s v="Dallas"/>
    <x v="5"/>
    <n v="75220"/>
    <x v="2"/>
    <s v="OFF-BI-10003707"/>
    <x v="1"/>
    <s v="Binders"/>
    <s v="Aluminum Screw Posts"/>
    <n v="6.1040000000000001"/>
    <n v="0.3"/>
    <n v="4.2728000000000002"/>
  </r>
  <r>
    <n v="8979"/>
    <s v="CA-2015-119529"/>
    <x v="935"/>
    <d v="2015-11-05T00:00:00"/>
    <s v="Second Class"/>
    <s v="DM-13345"/>
    <s v="Denise Monton"/>
    <x v="1"/>
    <x v="0"/>
    <s v="Orange"/>
    <x v="30"/>
    <n v="7050"/>
    <x v="3"/>
    <s v="OFF-BI-10000546"/>
    <x v="1"/>
    <s v="Binders"/>
    <s v="Avery Durable Binders"/>
    <n v="5.76"/>
    <n v="0.4"/>
    <n v="3.456"/>
  </r>
  <r>
    <n v="8980"/>
    <s v="CA-2016-150413"/>
    <x v="324"/>
    <d v="2016-10-24T00:00:00"/>
    <s v="Second Class"/>
    <s v="CS-11860"/>
    <s v="Cari Schnelling"/>
    <x v="0"/>
    <x v="0"/>
    <s v="Dallas"/>
    <x v="5"/>
    <n v="75220"/>
    <x v="2"/>
    <s v="OFF-BI-10000404"/>
    <x v="1"/>
    <s v="Binders"/>
    <s v="Avery Printable Repositionable Plastic Tabs"/>
    <n v="1.72"/>
    <n v="0.3"/>
    <n v="1.204"/>
  </r>
  <r>
    <n v="8981"/>
    <s v="CA-2015-108182"/>
    <x v="644"/>
    <d v="2015-02-10T00:00:00"/>
    <s v="Second Class"/>
    <s v="DL-13315"/>
    <s v="Delfina Latchford"/>
    <x v="0"/>
    <x v="0"/>
    <s v="Romeoville"/>
    <x v="10"/>
    <n v="60441"/>
    <x v="2"/>
    <s v="OFF-BI-10001196"/>
    <x v="1"/>
    <s v="Binders"/>
    <s v="Avery Flip-Chart Easel Binder, Black"/>
    <n v="8.952"/>
    <n v="0.3"/>
    <n v="6.2664"/>
  </r>
  <r>
    <n v="8982"/>
    <s v="CA-2017-110898"/>
    <x v="1193"/>
    <d v="2017-03-12T00:00:00"/>
    <s v="Standard Class"/>
    <s v="LC-16870"/>
    <s v="Lena Cacioppo"/>
    <x v="0"/>
    <x v="0"/>
    <s v="Chicago"/>
    <x v="10"/>
    <n v="60623"/>
    <x v="2"/>
    <s v="OFF-AP-10001626"/>
    <x v="1"/>
    <s v="Appliances"/>
    <s v="Commercial WindTunnel Clean Air Upright Vacuum, Replacement Belts, Filtration Bags"/>
    <n v="2.3340000000000001"/>
    <n v="0.3"/>
    <n v="1.6337999999999999"/>
  </r>
  <r>
    <n v="8983"/>
    <s v="CA-2017-110898"/>
    <x v="1193"/>
    <d v="2017-03-12T00:00:00"/>
    <s v="Standard Class"/>
    <s v="LC-16870"/>
    <s v="Lena Cacioppo"/>
    <x v="0"/>
    <x v="0"/>
    <s v="Chicago"/>
    <x v="10"/>
    <n v="60623"/>
    <x v="2"/>
    <s v="OFF-BI-10004656"/>
    <x v="1"/>
    <s v="Binders"/>
    <s v="Peel &amp; Stick Add-On Corner Pockets"/>
    <n v="1.728"/>
    <n v="0.3"/>
    <n v="1.2096"/>
  </r>
  <r>
    <n v="8984"/>
    <s v="CA-2017-110898"/>
    <x v="1193"/>
    <d v="2017-03-12T00:00:00"/>
    <s v="Standard Class"/>
    <s v="LC-16870"/>
    <s v="Lena Cacioppo"/>
    <x v="0"/>
    <x v="0"/>
    <s v="Chicago"/>
    <x v="10"/>
    <n v="60623"/>
    <x v="2"/>
    <s v="FUR-FU-10003773"/>
    <x v="0"/>
    <s v="Furnishings"/>
    <s v="Eldon Cleatmat Plus Chair Mats for High Pile Carpets"/>
    <n v="159.04"/>
    <n v="0.3"/>
    <n v="111.32799999999999"/>
  </r>
  <r>
    <n v="8985"/>
    <s v="CA-2017-110898"/>
    <x v="1193"/>
    <d v="2017-03-12T00:00:00"/>
    <s v="Standard Class"/>
    <s v="LC-16870"/>
    <s v="Lena Cacioppo"/>
    <x v="0"/>
    <x v="0"/>
    <s v="Chicago"/>
    <x v="10"/>
    <n v="60623"/>
    <x v="2"/>
    <s v="FUR-TA-10000849"/>
    <x v="0"/>
    <s v="Tables"/>
    <s v="Bevis Rectangular Conference Tables"/>
    <n v="145.97999999999999"/>
    <n v="0.35"/>
    <n v="94.887"/>
  </r>
  <r>
    <n v="8986"/>
    <s v="CA-2016-123092"/>
    <x v="155"/>
    <d v="2016-12-07T00:00:00"/>
    <s v="Standard Class"/>
    <s v="JG-15115"/>
    <s v="Jack Garza"/>
    <x v="0"/>
    <x v="0"/>
    <s v="Jacksonville"/>
    <x v="3"/>
    <n v="28540"/>
    <x v="0"/>
    <s v="FUR-FU-10000222"/>
    <x v="0"/>
    <s v="Furnishings"/>
    <s v="Seth Thomas 16 Steel Case Clock"/>
    <n v="77.951999999999998"/>
    <n v="0.25"/>
    <n v="58.463999999999999"/>
  </r>
  <r>
    <n v="8987"/>
    <s v="CA-2016-123092"/>
    <x v="155"/>
    <d v="2016-12-07T00:00:00"/>
    <s v="Standard Class"/>
    <s v="JG-15115"/>
    <s v="Jack Garza"/>
    <x v="0"/>
    <x v="0"/>
    <s v="Jacksonville"/>
    <x v="3"/>
    <n v="28540"/>
    <x v="0"/>
    <s v="OFF-BI-10001718"/>
    <x v="1"/>
    <s v="Binders"/>
    <s v="GBC DocuBind P50 Personal Binding Machine"/>
    <n v="95.97"/>
    <n v="0.25"/>
    <n v="71.977499999999992"/>
  </r>
  <r>
    <n v="8988"/>
    <s v="CA-2016-123092"/>
    <x v="155"/>
    <d v="2016-12-07T00:00:00"/>
    <s v="Standard Class"/>
    <s v="JG-15115"/>
    <s v="Jack Garza"/>
    <x v="0"/>
    <x v="0"/>
    <s v="Jacksonville"/>
    <x v="3"/>
    <n v="28540"/>
    <x v="0"/>
    <s v="TEC-PH-10001700"/>
    <x v="2"/>
    <s v="Phones"/>
    <s v="Panasonic KX-TG6844B Expandable Digital Cordless Telephone"/>
    <n v="105.584"/>
    <n v="0.25"/>
    <n v="79.188000000000002"/>
  </r>
  <r>
    <n v="8989"/>
    <s v="CA-2016-123092"/>
    <x v="155"/>
    <d v="2016-12-07T00:00:00"/>
    <s v="Standard Class"/>
    <s v="JG-15115"/>
    <s v="Jack Garza"/>
    <x v="0"/>
    <x v="0"/>
    <s v="Jacksonville"/>
    <x v="3"/>
    <n v="28540"/>
    <x v="0"/>
    <s v="OFF-AR-10004078"/>
    <x v="1"/>
    <s v="Art"/>
    <s v="Newell 312"/>
    <n v="9.3439999999999994"/>
    <n v="0.3"/>
    <n v="6.5407999999999991"/>
  </r>
  <r>
    <n v="8990"/>
    <s v="US-2016-128587"/>
    <x v="100"/>
    <d v="2016-12-30T00:00:00"/>
    <s v="Standard Class"/>
    <s v="HM-14860"/>
    <s v="Harry Marie"/>
    <x v="1"/>
    <x v="0"/>
    <s v="Springfield"/>
    <x v="25"/>
    <n v="65807"/>
    <x v="2"/>
    <s v="FUR-FU-10003026"/>
    <x v="0"/>
    <s v="Furnishings"/>
    <s v="Eldon Regeneration Recycled Desk Accessories, Black"/>
    <n v="9.68"/>
    <n v="0.3"/>
    <n v="6.7759999999999998"/>
  </r>
  <r>
    <n v="8991"/>
    <s v="US-2016-128587"/>
    <x v="100"/>
    <d v="2016-12-30T00:00:00"/>
    <s v="Standard Class"/>
    <s v="HM-14860"/>
    <s v="Harry Marie"/>
    <x v="1"/>
    <x v="0"/>
    <s v="Springfield"/>
    <x v="25"/>
    <n v="65807"/>
    <x v="2"/>
    <s v="TEC-CO-10003763"/>
    <x v="2"/>
    <s v="Copiers"/>
    <s v="Canon PC1060 Personal Laser Copier"/>
    <n v="4899.93"/>
    <n v="0.4"/>
    <n v="2939.9580000000001"/>
  </r>
  <r>
    <n v="8992"/>
    <s v="US-2018-139577"/>
    <x v="172"/>
    <d v="2018-10-06T00:00:00"/>
    <s v="Standard Class"/>
    <s v="TN-21040"/>
    <s v="Tanja Norvell"/>
    <x v="2"/>
    <x v="0"/>
    <s v="San Francisco"/>
    <x v="1"/>
    <n v="94110"/>
    <x v="1"/>
    <s v="TEC-AC-10004708"/>
    <x v="2"/>
    <s v="Accessories"/>
    <s v="Sony 32GB Class 10 Micro SDHC R40 Memory Card"/>
    <n v="104.75"/>
    <n v="0.45"/>
    <n v="57.612500000000004"/>
  </r>
  <r>
    <n v="8993"/>
    <s v="CA-2018-159100"/>
    <x v="524"/>
    <d v="2018-10-21T00:00:00"/>
    <s v="Standard Class"/>
    <s v="VP-21760"/>
    <s v="Victoria Pisteka"/>
    <x v="1"/>
    <x v="0"/>
    <s v="Columbia"/>
    <x v="18"/>
    <n v="38401"/>
    <x v="0"/>
    <s v="TEC-AC-10003499"/>
    <x v="2"/>
    <s v="Accessories"/>
    <s v="Memorex Mini Travel Drive 8 GB USB 2.0 Flash Drive"/>
    <n v="18.527999999999999"/>
    <n v="0.3"/>
    <n v="12.969599999999998"/>
  </r>
  <r>
    <n v="8994"/>
    <s v="CA-2018-159100"/>
    <x v="524"/>
    <d v="2018-10-21T00:00:00"/>
    <s v="Standard Class"/>
    <s v="VP-21760"/>
    <s v="Victoria Pisteka"/>
    <x v="1"/>
    <x v="0"/>
    <s v="Columbia"/>
    <x v="18"/>
    <n v="38401"/>
    <x v="0"/>
    <s v="FUR-TA-10001950"/>
    <x v="0"/>
    <s v="Tables"/>
    <s v="Balt Solid Wood Round Tables"/>
    <n v="1875.258"/>
    <n v="0.3"/>
    <n v="1312.6805999999999"/>
  </r>
  <r>
    <n v="8995"/>
    <s v="CA-2015-109043"/>
    <x v="860"/>
    <d v="2015-08-17T00:00:00"/>
    <s v="First Class"/>
    <s v="CS-12355"/>
    <s v="Christine Sundaresam"/>
    <x v="0"/>
    <x v="0"/>
    <s v="Hollywood"/>
    <x v="2"/>
    <n v="33021"/>
    <x v="0"/>
    <s v="OFF-PA-10000312"/>
    <x v="1"/>
    <s v="Paper"/>
    <s v="Xerox 1955"/>
    <n v="91.36"/>
    <n v="0.25"/>
    <n v="68.52"/>
  </r>
  <r>
    <n v="8996"/>
    <s v="CA-2015-109043"/>
    <x v="860"/>
    <d v="2015-08-17T00:00:00"/>
    <s v="First Class"/>
    <s v="CS-12355"/>
    <s v="Christine Sundaresam"/>
    <x v="0"/>
    <x v="0"/>
    <s v="Hollywood"/>
    <x v="2"/>
    <n v="33021"/>
    <x v="0"/>
    <s v="OFF-AP-10004708"/>
    <x v="1"/>
    <s v="Appliances"/>
    <s v="Fellowes Superior 10 Outlet Split Surge Protector"/>
    <n v="152.24"/>
    <n v="0.25"/>
    <n v="114.18"/>
  </r>
  <r>
    <n v="8997"/>
    <s v="US-2018-116491"/>
    <x v="343"/>
    <d v="2018-11-13T00:00:00"/>
    <s v="First Class"/>
    <s v="PG-18820"/>
    <s v="Patrick Gardner"/>
    <x v="0"/>
    <x v="0"/>
    <s v="Dallas"/>
    <x v="5"/>
    <n v="75081"/>
    <x v="2"/>
    <s v="TEC-PH-10004531"/>
    <x v="2"/>
    <s v="Phones"/>
    <s v="OtterBox Commuter Series Case - iPhone 5 &amp; 5s"/>
    <n v="35.183999999999997"/>
    <n v="0.3"/>
    <n v="24.628799999999998"/>
  </r>
  <r>
    <n v="8998"/>
    <s v="CA-2018-122763"/>
    <x v="177"/>
    <d v="2018-03-20T00:00:00"/>
    <s v="Same Day"/>
    <s v="HG-14845"/>
    <s v="Harry Greene"/>
    <x v="0"/>
    <x v="0"/>
    <s v="Houston"/>
    <x v="5"/>
    <n v="77041"/>
    <x v="2"/>
    <s v="OFF-PA-10000474"/>
    <x v="1"/>
    <s v="Paper"/>
    <s v="Easy-staple paper"/>
    <n v="56.704000000000001"/>
    <n v="0.3"/>
    <n v="39.692799999999998"/>
  </r>
  <r>
    <n v="8999"/>
    <s v="CA-2018-122763"/>
    <x v="177"/>
    <d v="2018-03-20T00:00:00"/>
    <s v="Same Day"/>
    <s v="HG-14845"/>
    <s v="Harry Greene"/>
    <x v="0"/>
    <x v="0"/>
    <s v="Houston"/>
    <x v="5"/>
    <n v="77041"/>
    <x v="2"/>
    <s v="OFF-PA-10002377"/>
    <x v="1"/>
    <s v="Paper"/>
    <s v="Xerox 1916"/>
    <n v="274.06400000000002"/>
    <n v="0.3"/>
    <n v="191.84479999999999"/>
  </r>
  <r>
    <n v="9000"/>
    <s v="CA-2018-137785"/>
    <x v="726"/>
    <d v="2018-05-17T00:00:00"/>
    <s v="Standard Class"/>
    <s v="MH-18115"/>
    <s v="Mick Hernandez"/>
    <x v="2"/>
    <x v="0"/>
    <s v="Philadelphia"/>
    <x v="9"/>
    <n v="19140"/>
    <x v="3"/>
    <s v="FUR-CH-10001482"/>
    <x v="0"/>
    <s v="Chairs"/>
    <s v="Office Star - Mesh Screen back chair with Vinyl seat"/>
    <n v="458.43"/>
    <n v="0.45"/>
    <n v="252.13650000000001"/>
  </r>
  <r>
    <n v="9001"/>
    <s v="CA-2015-133389"/>
    <x v="169"/>
    <d v="2015-06-22T00:00:00"/>
    <s v="Same Day"/>
    <s v="TB-21280"/>
    <s v="Toby Braunhardt"/>
    <x v="0"/>
    <x v="0"/>
    <s v="Phoenix"/>
    <x v="16"/>
    <n v="85023"/>
    <x v="1"/>
    <s v="OFF-BI-10001553"/>
    <x v="1"/>
    <s v="Binders"/>
    <s v="SpineVue Locking Slant-D Ring Binders by Cardinal"/>
    <n v="8.2260000000000009"/>
    <n v="0.4"/>
    <n v="4.9356"/>
  </r>
  <r>
    <n v="9002"/>
    <s v="CA-2015-103807"/>
    <x v="266"/>
    <d v="2015-12-09T00:00:00"/>
    <s v="Standard Class"/>
    <s v="EM-13825"/>
    <s v="Elizabeth Moffitt"/>
    <x v="1"/>
    <x v="0"/>
    <s v="Sandy Springs"/>
    <x v="32"/>
    <n v="30328"/>
    <x v="0"/>
    <s v="TEC-AC-10000199"/>
    <x v="2"/>
    <s v="Accessories"/>
    <s v="Kingston Digital DataTraveler 8GB USB 2.0"/>
    <n v="5.95"/>
    <n v="0.3"/>
    <n v="4.165"/>
  </r>
  <r>
    <n v="9003"/>
    <s v="CA-2015-103807"/>
    <x v="266"/>
    <d v="2015-12-09T00:00:00"/>
    <s v="Standard Class"/>
    <s v="EM-13825"/>
    <s v="Elizabeth Moffitt"/>
    <x v="1"/>
    <x v="0"/>
    <s v="Sandy Springs"/>
    <x v="32"/>
    <n v="30328"/>
    <x v="0"/>
    <s v="OFF-PA-10002195"/>
    <x v="1"/>
    <s v="Paper"/>
    <s v="RSVP Cards &amp; Envelopes, Blank White, 8-1/2 X 11, 24 Cards/25 Envelopes/Set"/>
    <n v="15.24"/>
    <n v="0.25"/>
    <n v="11.43"/>
  </r>
  <r>
    <n v="9004"/>
    <s v="CA-2016-102855"/>
    <x v="57"/>
    <d v="2016-04-06T00:00:00"/>
    <s v="Same Day"/>
    <s v="JF-15415"/>
    <s v="Jennifer Ferguson"/>
    <x v="0"/>
    <x v="0"/>
    <s v="Spokane"/>
    <x v="4"/>
    <n v="99207"/>
    <x v="1"/>
    <s v="TEC-AC-10001767"/>
    <x v="2"/>
    <s v="Accessories"/>
    <s v="SanDisk Ultra 64 GB MicroSDHC Class 10 Memory Card"/>
    <n v="239.94"/>
    <n v="0.45"/>
    <n v="131.96700000000001"/>
  </r>
  <r>
    <n v="9005"/>
    <s v="CA-2016-102855"/>
    <x v="57"/>
    <d v="2016-04-06T00:00:00"/>
    <s v="Same Day"/>
    <s v="JF-15415"/>
    <s v="Jennifer Ferguson"/>
    <x v="0"/>
    <x v="0"/>
    <s v="Spokane"/>
    <x v="4"/>
    <n v="99207"/>
    <x v="1"/>
    <s v="OFF-AR-10002467"/>
    <x v="1"/>
    <s v="Art"/>
    <s v="Dixon Ticonderoga Pencils"/>
    <n v="23.84"/>
    <n v="0.45"/>
    <n v="13.112"/>
  </r>
  <r>
    <n v="9006"/>
    <s v="CA-2018-107825"/>
    <x v="551"/>
    <d v="2018-11-18T00:00:00"/>
    <s v="Same Day"/>
    <s v="NB-18655"/>
    <s v="Nona Balk"/>
    <x v="1"/>
    <x v="0"/>
    <s v="Milwaukee"/>
    <x v="6"/>
    <n v="53209"/>
    <x v="2"/>
    <s v="OFF-ST-10001321"/>
    <x v="1"/>
    <s v="Storage"/>
    <s v="Decoflex Hanging Personal Folder File, Blue"/>
    <n v="92.52"/>
    <n v="0.4"/>
    <n v="55.511999999999993"/>
  </r>
  <r>
    <n v="9007"/>
    <s v="CA-2018-107825"/>
    <x v="551"/>
    <d v="2018-11-18T00:00:00"/>
    <s v="Same Day"/>
    <s v="NB-18655"/>
    <s v="Nona Balk"/>
    <x v="1"/>
    <x v="0"/>
    <s v="Milwaukee"/>
    <x v="6"/>
    <n v="53209"/>
    <x v="2"/>
    <s v="OFF-ST-10000777"/>
    <x v="1"/>
    <s v="Storage"/>
    <s v="Companion Letter/Legal File, Black"/>
    <n v="37.76"/>
    <n v="0.4"/>
    <n v="22.655999999999999"/>
  </r>
  <r>
    <n v="9008"/>
    <s v="CA-2018-107825"/>
    <x v="551"/>
    <d v="2018-11-18T00:00:00"/>
    <s v="Same Day"/>
    <s v="NB-18655"/>
    <s v="Nona Balk"/>
    <x v="1"/>
    <x v="0"/>
    <s v="Milwaukee"/>
    <x v="6"/>
    <n v="53209"/>
    <x v="2"/>
    <s v="OFF-LA-10003720"/>
    <x v="1"/>
    <s v="Labels"/>
    <s v="Avery 487"/>
    <n v="7.38"/>
    <n v="0.3"/>
    <n v="5.1659999999999995"/>
  </r>
  <r>
    <n v="9009"/>
    <s v="CA-2018-107825"/>
    <x v="551"/>
    <d v="2018-11-18T00:00:00"/>
    <s v="Same Day"/>
    <s v="NB-18655"/>
    <s v="Nona Balk"/>
    <x v="1"/>
    <x v="0"/>
    <s v="Milwaukee"/>
    <x v="6"/>
    <n v="53209"/>
    <x v="2"/>
    <s v="FUR-FU-10000206"/>
    <x v="0"/>
    <s v="Furnishings"/>
    <s v="GE General Purpose, Extra Long Life, Showcase &amp; Floodlight Incandescent Bulbs"/>
    <n v="5.82"/>
    <n v="0.3"/>
    <n v="4.0739999999999998"/>
  </r>
  <r>
    <n v="9010"/>
    <s v="CA-2018-106047"/>
    <x v="1209"/>
    <d v="2018-07-18T00:00:00"/>
    <s v="Standard Class"/>
    <s v="CS-11860"/>
    <s v="Cari Schnelling"/>
    <x v="0"/>
    <x v="0"/>
    <s v="Fairfield"/>
    <x v="24"/>
    <n v="45014"/>
    <x v="3"/>
    <s v="OFF-PA-10000791"/>
    <x v="1"/>
    <s v="Paper"/>
    <s v="Wirebound Message Books, Four 2 3/4 x 5 Forms per Page, 200 Sets per Book"/>
    <n v="3.8159999999999998"/>
    <n v="0.4"/>
    <n v="2.2895999999999996"/>
  </r>
  <r>
    <n v="9011"/>
    <s v="CA-2018-127803"/>
    <x v="240"/>
    <d v="2018-05-23T00:00:00"/>
    <s v="Standard Class"/>
    <s v="ND-18460"/>
    <s v="Neil Ducich"/>
    <x v="1"/>
    <x v="0"/>
    <s v="Huntsville"/>
    <x v="19"/>
    <n v="35810"/>
    <x v="0"/>
    <s v="OFF-BI-10001787"/>
    <x v="1"/>
    <s v="Binders"/>
    <s v="Wilson Jones Four-Pocket Poly Binders"/>
    <n v="26.16"/>
    <n v="0.25"/>
    <n v="19.62"/>
  </r>
  <r>
    <n v="9012"/>
    <s v="CA-2016-137071"/>
    <x v="139"/>
    <d v="2016-12-21T00:00:00"/>
    <s v="First Class"/>
    <s v="ED-13885"/>
    <s v="Emily Ducich"/>
    <x v="2"/>
    <x v="0"/>
    <s v="Houston"/>
    <x v="5"/>
    <n v="77036"/>
    <x v="2"/>
    <s v="TEC-AC-10004353"/>
    <x v="2"/>
    <s v="Accessories"/>
    <s v="Hypercom P1300 Pinpad"/>
    <n v="100.8"/>
    <n v="0.35"/>
    <n v="65.52"/>
  </r>
  <r>
    <n v="9013"/>
    <s v="CA-2017-121447"/>
    <x v="823"/>
    <d v="2017-02-22T00:00:00"/>
    <s v="First Class"/>
    <s v="EA-14035"/>
    <s v="Erin Ashbrook"/>
    <x v="1"/>
    <x v="0"/>
    <s v="New York City"/>
    <x v="15"/>
    <n v="10011"/>
    <x v="3"/>
    <s v="FUR-FU-10001861"/>
    <x v="0"/>
    <s v="Furnishings"/>
    <s v="Floodlight Indoor Halogen Bulbs, 1 Bulb per Pack, 60 Watts"/>
    <n v="135.80000000000001"/>
    <n v="0.4"/>
    <n v="81.48"/>
  </r>
  <r>
    <n v="9014"/>
    <s v="CA-2018-143084"/>
    <x v="257"/>
    <d v="2018-03-22T00:00:00"/>
    <s v="Standard Class"/>
    <s v="BP-11050"/>
    <s v="Barry Pond"/>
    <x v="1"/>
    <x v="0"/>
    <s v="Los Angeles"/>
    <x v="1"/>
    <n v="90008"/>
    <x v="1"/>
    <s v="OFF-AR-10002766"/>
    <x v="1"/>
    <s v="Art"/>
    <s v="Prang Drawing Pencil Set"/>
    <n v="13.9"/>
    <n v="0.45"/>
    <n v="7.6450000000000005"/>
  </r>
  <r>
    <n v="9015"/>
    <s v="CA-2018-143084"/>
    <x v="257"/>
    <d v="2018-03-22T00:00:00"/>
    <s v="Standard Class"/>
    <s v="BP-11050"/>
    <s v="Barry Pond"/>
    <x v="1"/>
    <x v="0"/>
    <s v="Los Angeles"/>
    <x v="1"/>
    <n v="90008"/>
    <x v="1"/>
    <s v="OFF-EN-10003072"/>
    <x v="1"/>
    <s v="Envelopes"/>
    <s v="Peel &amp; Seel Envelopes"/>
    <n v="19.399999999999999"/>
    <n v="0.4"/>
    <n v="11.639999999999999"/>
  </r>
  <r>
    <n v="9016"/>
    <s v="CA-2017-131639"/>
    <x v="907"/>
    <d v="2017-12-23T00:00:00"/>
    <s v="Standard Class"/>
    <s v="NS-18640"/>
    <s v="Noel Staavos"/>
    <x v="1"/>
    <x v="0"/>
    <s v="Carlsbad"/>
    <x v="27"/>
    <n v="88220"/>
    <x v="1"/>
    <s v="OFF-BI-10001636"/>
    <x v="1"/>
    <s v="Binders"/>
    <s v="Ibico Plastic and Wire Spiral Binding Combs"/>
    <n v="13.488"/>
    <n v="0.4"/>
    <n v="8.0927999999999987"/>
  </r>
  <r>
    <n v="9017"/>
    <s v="CA-2017-131639"/>
    <x v="907"/>
    <d v="2017-12-23T00:00:00"/>
    <s v="Standard Class"/>
    <s v="NS-18640"/>
    <s v="Noel Staavos"/>
    <x v="1"/>
    <x v="0"/>
    <s v="Carlsbad"/>
    <x v="27"/>
    <n v="88220"/>
    <x v="1"/>
    <s v="OFF-BI-10000948"/>
    <x v="1"/>
    <s v="Binders"/>
    <s v="GBC Laser Imprintable Binding System Covers, Desert Sand"/>
    <n v="11.416"/>
    <n v="0.4"/>
    <n v="6.8495999999999997"/>
  </r>
  <r>
    <n v="9018"/>
    <s v="CA-2017-161361"/>
    <x v="253"/>
    <d v="2017-03-28T00:00:00"/>
    <s v="Second Class"/>
    <s v="MV-17485"/>
    <s v="Mark Van Huff"/>
    <x v="0"/>
    <x v="0"/>
    <s v="Pocatello"/>
    <x v="45"/>
    <n v="83201"/>
    <x v="1"/>
    <s v="OFF-PA-10001838"/>
    <x v="1"/>
    <s v="Paper"/>
    <s v="Adams Telephone Message Book W/Dividers/Space For Phone Numbers, 5 1/4X8 1/2, 300/Messages"/>
    <n v="17.64"/>
    <n v="0.4"/>
    <n v="10.584"/>
  </r>
  <r>
    <n v="9019"/>
    <s v="CA-2017-161361"/>
    <x v="253"/>
    <d v="2017-03-28T00:00:00"/>
    <s v="Second Class"/>
    <s v="MV-17485"/>
    <s v="Mark Van Huff"/>
    <x v="0"/>
    <x v="0"/>
    <s v="Pocatello"/>
    <x v="45"/>
    <n v="83201"/>
    <x v="1"/>
    <s v="OFF-BI-10002215"/>
    <x v="1"/>
    <s v="Binders"/>
    <s v="Wilson Jones Hanging View Binder, White, 1"/>
    <n v="17.04"/>
    <n v="0.4"/>
    <n v="10.223999999999998"/>
  </r>
  <r>
    <n v="9020"/>
    <s v="CA-2015-100706"/>
    <x v="757"/>
    <d v="2015-12-18T00:00:00"/>
    <s v="Second Class"/>
    <s v="LE-16810"/>
    <s v="Laurel Elliston"/>
    <x v="0"/>
    <x v="0"/>
    <s v="Springfield"/>
    <x v="17"/>
    <n v="22153"/>
    <x v="0"/>
    <s v="TEC-AC-10001314"/>
    <x v="2"/>
    <s v="Accessories"/>
    <s v="Case Logic 2.4GHz Wireless Keyboard"/>
    <n v="99.98"/>
    <n v="0.3"/>
    <n v="69.986000000000004"/>
  </r>
  <r>
    <n v="9021"/>
    <s v="CA-2015-100706"/>
    <x v="757"/>
    <d v="2015-12-18T00:00:00"/>
    <s v="Second Class"/>
    <s v="LE-16810"/>
    <s v="Laurel Elliston"/>
    <x v="0"/>
    <x v="0"/>
    <s v="Springfield"/>
    <x v="17"/>
    <n v="22153"/>
    <x v="0"/>
    <s v="FUR-FU-10002268"/>
    <x v="0"/>
    <s v="Furnishings"/>
    <s v="Ultra Door Push Plate"/>
    <n v="29.46"/>
    <n v="0.25"/>
    <n v="22.094999999999999"/>
  </r>
  <r>
    <n v="9022"/>
    <s v="CA-2016-129525"/>
    <x v="219"/>
    <d v="2016-11-20T00:00:00"/>
    <s v="Standard Class"/>
    <s v="VP-21760"/>
    <s v="Victoria Pisteka"/>
    <x v="1"/>
    <x v="0"/>
    <s v="Toledo"/>
    <x v="24"/>
    <n v="43615"/>
    <x v="3"/>
    <s v="OFF-BI-10002133"/>
    <x v="1"/>
    <s v="Binders"/>
    <s v="Wilson Jones Elliptical Ring 3 1/2 Capacity Binders, 800 sheets"/>
    <n v="166.92"/>
    <n v="0.4"/>
    <n v="100.15199999999999"/>
  </r>
  <r>
    <n v="9023"/>
    <s v="US-2017-141880"/>
    <x v="250"/>
    <d v="2017-08-23T00:00:00"/>
    <s v="First Class"/>
    <s v="TC-21475"/>
    <s v="Tony Chapman"/>
    <x v="2"/>
    <x v="0"/>
    <s v="Fort Collins"/>
    <x v="22"/>
    <n v="80525"/>
    <x v="1"/>
    <s v="FUR-FU-10001979"/>
    <x v="0"/>
    <s v="Furnishings"/>
    <s v="Dana Halogen Swing-Arm Architect Lamp"/>
    <n v="98.328000000000003"/>
    <n v="0.4"/>
    <n v="58.9968"/>
  </r>
  <r>
    <n v="9024"/>
    <s v="CA-2016-165799"/>
    <x v="685"/>
    <d v="2016-07-02T00:00:00"/>
    <s v="First Class"/>
    <s v="SG-20470"/>
    <s v="Sheri Gordon"/>
    <x v="0"/>
    <x v="0"/>
    <s v="New York City"/>
    <x v="15"/>
    <n v="10024"/>
    <x v="3"/>
    <s v="FUR-CH-10001482"/>
    <x v="0"/>
    <s v="Chairs"/>
    <s v="Office Star - Mesh Screen back chair with Vinyl seat"/>
    <n v="117.88200000000001"/>
    <n v="0.45"/>
    <n v="64.835100000000011"/>
  </r>
  <r>
    <n v="9025"/>
    <s v="CA-2017-102127"/>
    <x v="190"/>
    <d v="2017-07-02T00:00:00"/>
    <s v="Standard Class"/>
    <s v="VP-21760"/>
    <s v="Victoria Pisteka"/>
    <x v="1"/>
    <x v="0"/>
    <s v="New York City"/>
    <x v="15"/>
    <n v="10035"/>
    <x v="3"/>
    <s v="TEC-AC-10002018"/>
    <x v="2"/>
    <s v="Accessories"/>
    <s v="AmazonBasics 3-Button USB Wired Mouse"/>
    <n v="20.97"/>
    <n v="0.45"/>
    <n v="11.5335"/>
  </r>
  <r>
    <n v="9026"/>
    <s v="CA-2017-102127"/>
    <x v="190"/>
    <d v="2017-07-02T00:00:00"/>
    <s v="Standard Class"/>
    <s v="VP-21760"/>
    <s v="Victoria Pisteka"/>
    <x v="1"/>
    <x v="0"/>
    <s v="New York City"/>
    <x v="15"/>
    <n v="10035"/>
    <x v="3"/>
    <s v="TEC-AC-10000397"/>
    <x v="2"/>
    <s v="Accessories"/>
    <s v="Perixx PERIBOARD-512B, Ergonomic Split Keyboard"/>
    <n v="139.96"/>
    <n v="0.45"/>
    <n v="76.978000000000009"/>
  </r>
  <r>
    <n v="9027"/>
    <s v="CA-2017-102127"/>
    <x v="190"/>
    <d v="2017-07-02T00:00:00"/>
    <s v="Standard Class"/>
    <s v="VP-21760"/>
    <s v="Victoria Pisteka"/>
    <x v="1"/>
    <x v="0"/>
    <s v="New York City"/>
    <x v="15"/>
    <n v="10035"/>
    <x v="3"/>
    <s v="FUR-FU-10003976"/>
    <x v="0"/>
    <s v="Furnishings"/>
    <s v="DAX Executive Solid Wood Document Frame, Desktop or Hang, Mahogany, 5 x 7"/>
    <n v="37.74"/>
    <n v="0.4"/>
    <n v="22.644000000000002"/>
  </r>
  <r>
    <n v="9028"/>
    <s v="US-2017-152415"/>
    <x v="42"/>
    <d v="2017-09-22T00:00:00"/>
    <s v="Standard Class"/>
    <s v="PO-18865"/>
    <s v="Patrick O Donnel"/>
    <x v="0"/>
    <x v="0"/>
    <s v="Marlborough"/>
    <x v="31"/>
    <n v="1752"/>
    <x v="3"/>
    <s v="FUR-FU-10002597"/>
    <x v="0"/>
    <s v="Furnishings"/>
    <s v="C-Line Magnetic Cubicle Keepers, Clear Polypropylene"/>
    <n v="14.82"/>
    <n v="0.4"/>
    <n v="8.8919999999999995"/>
  </r>
  <r>
    <n v="9029"/>
    <s v="US-2017-152415"/>
    <x v="42"/>
    <d v="2017-09-22T00:00:00"/>
    <s v="Standard Class"/>
    <s v="PO-18865"/>
    <s v="Patrick O Donnel"/>
    <x v="0"/>
    <x v="0"/>
    <s v="Marlborough"/>
    <x v="31"/>
    <n v="1752"/>
    <x v="3"/>
    <s v="FUR-FU-10004864"/>
    <x v="0"/>
    <s v="Furnishings"/>
    <s v="Howard Miller 14-1/2 Diameter Chrome Round Wall Clock"/>
    <n v="191.82"/>
    <n v="0.4"/>
    <n v="115.092"/>
  </r>
  <r>
    <n v="9030"/>
    <s v="CA-2015-138198"/>
    <x v="667"/>
    <d v="2015-07-23T00:00:00"/>
    <s v="Standard Class"/>
    <s v="JL-15130"/>
    <s v="Jack Lebron"/>
    <x v="0"/>
    <x v="0"/>
    <s v="New Rochelle"/>
    <x v="15"/>
    <n v="10801"/>
    <x v="3"/>
    <s v="OFF-BI-10002103"/>
    <x v="1"/>
    <s v="Binders"/>
    <s v="Cardinal Slant-D Ring Binder, Heavy Gauge Vinyl"/>
    <n v="13.904"/>
    <n v="0.4"/>
    <n v="8.3423999999999996"/>
  </r>
  <r>
    <n v="9031"/>
    <s v="CA-2018-128041"/>
    <x v="853"/>
    <d v="2018-09-01T00:00:00"/>
    <s v="Same Day"/>
    <s v="RW-19540"/>
    <s v="Rick Wilson"/>
    <x v="1"/>
    <x v="0"/>
    <s v="Seattle"/>
    <x v="4"/>
    <n v="98103"/>
    <x v="1"/>
    <s v="OFF-AP-10001005"/>
    <x v="1"/>
    <s v="Appliances"/>
    <s v="Honeywell Quietcare HEPA Air Cleaner"/>
    <n v="314.60000000000002"/>
    <n v="0.4"/>
    <n v="188.76000000000002"/>
  </r>
  <r>
    <n v="9032"/>
    <s v="CA-2018-128041"/>
    <x v="853"/>
    <d v="2018-09-01T00:00:00"/>
    <s v="Same Day"/>
    <s v="RW-19540"/>
    <s v="Rick Wilson"/>
    <x v="1"/>
    <x v="0"/>
    <s v="Seattle"/>
    <x v="4"/>
    <n v="98103"/>
    <x v="1"/>
    <s v="FUR-TA-10002607"/>
    <x v="0"/>
    <s v="Tables"/>
    <s v="KI Conference Tables"/>
    <n v="283.56"/>
    <n v="0.45"/>
    <n v="155.95800000000003"/>
  </r>
  <r>
    <n v="9033"/>
    <s v="CA-2018-105823"/>
    <x v="738"/>
    <d v="2018-06-26T00:00:00"/>
    <s v="Standard Class"/>
    <s v="RB-19465"/>
    <s v="Rick Bensley"/>
    <x v="2"/>
    <x v="0"/>
    <s v="Detroit"/>
    <x v="12"/>
    <n v="48227"/>
    <x v="2"/>
    <s v="FUR-CH-10000454"/>
    <x v="0"/>
    <s v="Chairs"/>
    <s v="Hon Deluxe Fabric Upholstered Stacking Chairs, Rounded Back"/>
    <n v="487.96"/>
    <n v="0.35"/>
    <n v="317.17399999999998"/>
  </r>
  <r>
    <n v="9034"/>
    <s v="CA-2015-152268"/>
    <x v="814"/>
    <d v="2015-09-07T00:00:00"/>
    <s v="Standard Class"/>
    <s v="SC-20095"/>
    <s v="Sanjit Chand"/>
    <x v="0"/>
    <x v="0"/>
    <s v="Fayetteville"/>
    <x v="36"/>
    <n v="72701"/>
    <x v="0"/>
    <s v="OFF-BI-10001359"/>
    <x v="1"/>
    <s v="Binders"/>
    <s v="GBC DocuBind TL300 Electric Binding System"/>
    <n v="1793.98"/>
    <n v="0.25"/>
    <n v="1345.4850000000001"/>
  </r>
  <r>
    <n v="9035"/>
    <s v="CA-2016-148873"/>
    <x v="486"/>
    <d v="2016-10-05T00:00:00"/>
    <s v="Standard Class"/>
    <s v="EM-13960"/>
    <s v="Eric Murdock"/>
    <x v="0"/>
    <x v="0"/>
    <s v="Quincy"/>
    <x v="10"/>
    <n v="62301"/>
    <x v="2"/>
    <s v="OFF-BI-10003196"/>
    <x v="1"/>
    <s v="Binders"/>
    <s v="Accohide Poly Flexible Ring Binders"/>
    <n v="2.992"/>
    <n v="0.3"/>
    <n v="2.0943999999999998"/>
  </r>
  <r>
    <n v="9036"/>
    <s v="CA-2016-148873"/>
    <x v="486"/>
    <d v="2016-10-05T00:00:00"/>
    <s v="Standard Class"/>
    <s v="EM-13960"/>
    <s v="Eric Murdock"/>
    <x v="0"/>
    <x v="0"/>
    <s v="Quincy"/>
    <x v="10"/>
    <n v="62301"/>
    <x v="2"/>
    <s v="TEC-AC-10003657"/>
    <x v="2"/>
    <s v="Accessories"/>
    <s v="Lenovo 17-Key USB Numeric Keypad"/>
    <n v="108.768"/>
    <n v="0.35"/>
    <n v="70.699200000000005"/>
  </r>
  <r>
    <n v="9037"/>
    <s v="CA-2016-166492"/>
    <x v="1003"/>
    <d v="2016-04-10T00:00:00"/>
    <s v="First Class"/>
    <s v="RP-19390"/>
    <s v="Resi Pölking"/>
    <x v="0"/>
    <x v="0"/>
    <s v="New York City"/>
    <x v="15"/>
    <n v="10035"/>
    <x v="3"/>
    <s v="OFF-PA-10002262"/>
    <x v="1"/>
    <s v="Paper"/>
    <s v="Xerox 192"/>
    <n v="25.92"/>
    <n v="0.4"/>
    <n v="15.552"/>
  </r>
  <r>
    <n v="9038"/>
    <s v="CA-2016-166492"/>
    <x v="1003"/>
    <d v="2016-04-10T00:00:00"/>
    <s v="First Class"/>
    <s v="RP-19390"/>
    <s v="Resi Pölking"/>
    <x v="0"/>
    <x v="0"/>
    <s v="New York City"/>
    <x v="15"/>
    <n v="10035"/>
    <x v="3"/>
    <s v="OFF-ST-10002214"/>
    <x v="1"/>
    <s v="Storage"/>
    <s v="X-Rack File for Hanging Folders"/>
    <n v="22.58"/>
    <n v="0.5"/>
    <n v="11.29"/>
  </r>
  <r>
    <n v="9039"/>
    <s v="CA-2018-157420"/>
    <x v="610"/>
    <d v="2018-11-21T00:00:00"/>
    <s v="Same Day"/>
    <s v="HZ-14950"/>
    <s v="Henia Zydlo"/>
    <x v="0"/>
    <x v="0"/>
    <s v="Houston"/>
    <x v="5"/>
    <n v="77095"/>
    <x v="2"/>
    <s v="TEC-PH-10003555"/>
    <x v="2"/>
    <s v="Phones"/>
    <s v="Motorola HK250 Universal Bluetooth Headset"/>
    <n v="55.176000000000002"/>
    <n v="0.3"/>
    <n v="38.623199999999997"/>
  </r>
  <r>
    <n v="9040"/>
    <s v="CA-2017-117121"/>
    <x v="907"/>
    <d v="2017-12-21T00:00:00"/>
    <s v="Standard Class"/>
    <s v="AB-10105"/>
    <s v="Adrian Barton"/>
    <x v="0"/>
    <x v="0"/>
    <s v="Detroit"/>
    <x v="12"/>
    <n v="48205"/>
    <x v="2"/>
    <s v="OFF-BI-10000545"/>
    <x v="1"/>
    <s v="Binders"/>
    <s v="GBC Ibimaster 500 Manual ProClick Binding System"/>
    <n v="9892.74"/>
    <n v="0.3"/>
    <n v="6924.9179999999997"/>
  </r>
  <r>
    <n v="9041"/>
    <s v="CA-2015-138177"/>
    <x v="111"/>
    <d v="2015-09-24T00:00:00"/>
    <s v="Standard Class"/>
    <s v="ND-18460"/>
    <s v="Neil Ducich"/>
    <x v="1"/>
    <x v="0"/>
    <s v="Chandler"/>
    <x v="16"/>
    <n v="85224"/>
    <x v="1"/>
    <s v="FUR-TA-10004607"/>
    <x v="0"/>
    <s v="Tables"/>
    <s v="Hon 2111 Invitation Series Straight Table"/>
    <n v="73.915000000000006"/>
    <n v="0.45"/>
    <n v="40.653250000000007"/>
  </r>
  <r>
    <n v="9042"/>
    <s v="CA-2015-114335"/>
    <x v="450"/>
    <d v="2015-10-03T00:00:00"/>
    <s v="Standard Class"/>
    <s v="XP-21865"/>
    <s v="Xylona Preis"/>
    <x v="0"/>
    <x v="0"/>
    <s v="Hollywood"/>
    <x v="2"/>
    <n v="33021"/>
    <x v="0"/>
    <s v="FUR-FU-10000277"/>
    <x v="0"/>
    <s v="Furnishings"/>
    <s v="Deflect-o DuraMat Antistatic Studded Beveled Mat for Medium Pile Carpeting"/>
    <n v="337.08800000000002"/>
    <n v="0.25"/>
    <n v="252.81600000000003"/>
  </r>
  <r>
    <n v="9043"/>
    <s v="CA-2016-168760"/>
    <x v="357"/>
    <d v="2016-09-26T00:00:00"/>
    <s v="Second Class"/>
    <s v="MM-18280"/>
    <s v="Muhammed MacIntyre"/>
    <x v="1"/>
    <x v="0"/>
    <s v="Los Angeles"/>
    <x v="1"/>
    <n v="90049"/>
    <x v="1"/>
    <s v="OFF-AP-10004532"/>
    <x v="1"/>
    <s v="Appliances"/>
    <s v="Kensington 6 Outlet Guardian Standard Surge Protector"/>
    <n v="61.44"/>
    <n v="0.4"/>
    <n v="36.863999999999997"/>
  </r>
  <r>
    <n v="9044"/>
    <s v="CA-2017-168830"/>
    <x v="77"/>
    <d v="2017-11-13T00:00:00"/>
    <s v="Standard Class"/>
    <s v="ML-17395"/>
    <s v="Marina Lichtenstein"/>
    <x v="1"/>
    <x v="0"/>
    <s v="San Francisco"/>
    <x v="1"/>
    <n v="94122"/>
    <x v="1"/>
    <s v="TEC-AC-10003911"/>
    <x v="2"/>
    <s v="Accessories"/>
    <s v="NETGEAR AC1750 Dual Band Gigabit Smart WiFi Router"/>
    <n v="479.97"/>
    <n v="0.45"/>
    <n v="263.98350000000005"/>
  </r>
  <r>
    <n v="9045"/>
    <s v="CA-2018-137463"/>
    <x v="819"/>
    <d v="2018-12-20T00:00:00"/>
    <s v="Second Class"/>
    <s v="KM-16225"/>
    <s v="Kalyca Meade"/>
    <x v="1"/>
    <x v="0"/>
    <s v="Sunnyvale"/>
    <x v="1"/>
    <n v="94086"/>
    <x v="1"/>
    <s v="OFF-BI-10003196"/>
    <x v="1"/>
    <s v="Binders"/>
    <s v="Accohide Poly Flexible Ring Binders"/>
    <n v="5.984"/>
    <n v="0.4"/>
    <n v="3.5903999999999998"/>
  </r>
  <r>
    <n v="9046"/>
    <s v="CA-2018-137463"/>
    <x v="819"/>
    <d v="2018-12-20T00:00:00"/>
    <s v="Second Class"/>
    <s v="KM-16225"/>
    <s v="Kalyca Meade"/>
    <x v="1"/>
    <x v="0"/>
    <s v="Sunnyvale"/>
    <x v="1"/>
    <n v="94086"/>
    <x v="1"/>
    <s v="TEC-AC-10000358"/>
    <x v="2"/>
    <s v="Accessories"/>
    <s v="Imation Secure Drive + Hardware Encrypted USB flash drive - 16 GB"/>
    <n v="189.95"/>
    <n v="0.45"/>
    <n v="104.4725"/>
  </r>
  <r>
    <n v="9047"/>
    <s v="CA-2018-137463"/>
    <x v="819"/>
    <d v="2018-12-20T00:00:00"/>
    <s v="Second Class"/>
    <s v="KM-16225"/>
    <s v="Kalyca Meade"/>
    <x v="1"/>
    <x v="0"/>
    <s v="Sunnyvale"/>
    <x v="1"/>
    <n v="94086"/>
    <x v="1"/>
    <s v="TEC-AC-10000057"/>
    <x v="2"/>
    <s v="Accessories"/>
    <s v="Microsoft Natural Ergonomic Keyboard 4000"/>
    <n v="149.94999999999999"/>
    <n v="0.45"/>
    <n v="82.472499999999997"/>
  </r>
  <r>
    <n v="9048"/>
    <s v="CA-2018-137463"/>
    <x v="819"/>
    <d v="2018-12-20T00:00:00"/>
    <s v="Second Class"/>
    <s v="KM-16225"/>
    <s v="Kalyca Meade"/>
    <x v="1"/>
    <x v="0"/>
    <s v="Sunnyvale"/>
    <x v="1"/>
    <n v="94086"/>
    <x v="1"/>
    <s v="OFF-AR-10001988"/>
    <x v="1"/>
    <s v="Art"/>
    <s v="Bulldog Table or Wall-Mount Pencil Sharpener"/>
    <n v="29.95"/>
    <n v="0.45"/>
    <n v="16.4725"/>
  </r>
  <r>
    <n v="9049"/>
    <s v="CA-2018-137463"/>
    <x v="819"/>
    <d v="2018-12-20T00:00:00"/>
    <s v="Second Class"/>
    <s v="KM-16225"/>
    <s v="Kalyca Meade"/>
    <x v="1"/>
    <x v="0"/>
    <s v="Sunnyvale"/>
    <x v="1"/>
    <n v="94086"/>
    <x v="1"/>
    <s v="OFF-LA-10003498"/>
    <x v="1"/>
    <s v="Labels"/>
    <s v="Avery 475"/>
    <n v="44.4"/>
    <n v="0.4"/>
    <n v="26.639999999999997"/>
  </r>
  <r>
    <n v="9050"/>
    <s v="CA-2015-124513"/>
    <x v="158"/>
    <d v="2015-09-25T00:00:00"/>
    <s v="Standard Class"/>
    <s v="SL-20155"/>
    <s v="Sara Luxemburg"/>
    <x v="2"/>
    <x v="0"/>
    <s v="New York City"/>
    <x v="15"/>
    <n v="10011"/>
    <x v="3"/>
    <s v="OFF-AR-10002956"/>
    <x v="1"/>
    <s v="Art"/>
    <s v="Boston 16801 Nautilus Battery Pencil Sharpener"/>
    <n v="66.03"/>
    <n v="0.45"/>
    <n v="36.316500000000005"/>
  </r>
  <r>
    <n v="9051"/>
    <s v="CA-2016-165554"/>
    <x v="1210"/>
    <d v="2016-05-22T00:00:00"/>
    <s v="Standard Class"/>
    <s v="AJ-10780"/>
    <s v="Anthony Jacobs"/>
    <x v="1"/>
    <x v="0"/>
    <s v="Los Angeles"/>
    <x v="1"/>
    <n v="90004"/>
    <x v="1"/>
    <s v="OFF-PA-10003724"/>
    <x v="1"/>
    <s v="Paper"/>
    <s v="Wirebound Message Book, 4 per Page"/>
    <n v="10.86"/>
    <n v="0.4"/>
    <n v="6.5159999999999991"/>
  </r>
  <r>
    <n v="9052"/>
    <s v="CA-2015-141838"/>
    <x v="959"/>
    <d v="2015-03-31T00:00:00"/>
    <s v="Second Class"/>
    <s v="DK-12835"/>
    <s v="Damala Kotsonis"/>
    <x v="1"/>
    <x v="0"/>
    <s v="San Francisco"/>
    <x v="1"/>
    <n v="94122"/>
    <x v="1"/>
    <s v="OFF-AR-10004272"/>
    <x v="1"/>
    <s v="Art"/>
    <s v="Newell 308"/>
    <n v="3.36"/>
    <n v="0.45"/>
    <n v="1.8480000000000001"/>
  </r>
  <r>
    <n v="9053"/>
    <s v="CA-2015-141838"/>
    <x v="959"/>
    <d v="2015-03-31T00:00:00"/>
    <s v="Second Class"/>
    <s v="DK-12835"/>
    <s v="Damala Kotsonis"/>
    <x v="1"/>
    <x v="0"/>
    <s v="San Francisco"/>
    <x v="1"/>
    <n v="94122"/>
    <x v="1"/>
    <s v="OFF-BI-10003291"/>
    <x v="1"/>
    <s v="Binders"/>
    <s v="Wilson Jones Leather-Like Binders with DublLock Round Rings"/>
    <n v="27.936"/>
    <n v="0.4"/>
    <n v="16.761599999999998"/>
  </r>
  <r>
    <n v="9054"/>
    <s v="CA-2015-141838"/>
    <x v="959"/>
    <d v="2015-03-31T00:00:00"/>
    <s v="Second Class"/>
    <s v="DK-12835"/>
    <s v="Damala Kotsonis"/>
    <x v="1"/>
    <x v="0"/>
    <s v="San Francisco"/>
    <x v="1"/>
    <n v="94122"/>
    <x v="1"/>
    <s v="TEC-PH-10004100"/>
    <x v="2"/>
    <s v="Phones"/>
    <s v="Griffin GC17055 Auxiliary Audio Cable"/>
    <n v="28.783999999999999"/>
    <n v="0.4"/>
    <n v="17.270399999999999"/>
  </r>
  <r>
    <n v="9055"/>
    <s v="CA-2018-117009"/>
    <x v="585"/>
    <d v="2018-09-28T00:00:00"/>
    <s v="Standard Class"/>
    <s v="BK-11260"/>
    <s v="Berenike Kampe"/>
    <x v="0"/>
    <x v="0"/>
    <s v="Santa Ana"/>
    <x v="1"/>
    <n v="92704"/>
    <x v="1"/>
    <s v="OFF-SU-10001218"/>
    <x v="1"/>
    <s v="Supplies"/>
    <s v="Fiskars Softgrip Scissors"/>
    <n v="21.96"/>
    <n v="0.45"/>
    <n v="12.078000000000001"/>
  </r>
  <r>
    <n v="9056"/>
    <s v="CA-2016-128993"/>
    <x v="811"/>
    <d v="2016-09-17T00:00:00"/>
    <s v="Second Class"/>
    <s v="CC-12670"/>
    <s v="Craig Carreira"/>
    <x v="0"/>
    <x v="0"/>
    <s v="Seattle"/>
    <x v="4"/>
    <n v="98103"/>
    <x v="1"/>
    <s v="TEC-AC-10004209"/>
    <x v="2"/>
    <s v="Accessories"/>
    <s v="Memorex Froggy Flash Drive 4 GB"/>
    <n v="21.98"/>
    <n v="0.45"/>
    <n v="12.089"/>
  </r>
  <r>
    <n v="9057"/>
    <s v="CA-2016-160227"/>
    <x v="121"/>
    <d v="2016-11-04T00:00:00"/>
    <s v="First Class"/>
    <s v="ED-13885"/>
    <s v="Emily Ducich"/>
    <x v="2"/>
    <x v="0"/>
    <s v="New York City"/>
    <x v="15"/>
    <n v="10011"/>
    <x v="3"/>
    <s v="FUR-CH-10002073"/>
    <x v="0"/>
    <s v="Chairs"/>
    <s v="Hon Olson Stacker Chairs"/>
    <n v="2621.3220000000001"/>
    <n v="0.45"/>
    <n v="1441.7271000000003"/>
  </r>
  <r>
    <n v="9058"/>
    <s v="CA-2016-149097"/>
    <x v="1182"/>
    <d v="2016-10-24T00:00:00"/>
    <s v="Standard Class"/>
    <s v="SV-20785"/>
    <s v="Stewart Visinsky"/>
    <x v="0"/>
    <x v="0"/>
    <s v="Los Angeles"/>
    <x v="1"/>
    <n v="90045"/>
    <x v="1"/>
    <s v="FUR-FU-10003424"/>
    <x v="0"/>
    <s v="Furnishings"/>
    <s v="Nu-Dell Oak Frame"/>
    <n v="74.760000000000005"/>
    <n v="0.4"/>
    <n v="44.856000000000002"/>
  </r>
  <r>
    <n v="9059"/>
    <s v="CA-2016-149097"/>
    <x v="1182"/>
    <d v="2016-10-24T00:00:00"/>
    <s v="Standard Class"/>
    <s v="SV-20785"/>
    <s v="Stewart Visinsky"/>
    <x v="0"/>
    <x v="0"/>
    <s v="Los Angeles"/>
    <x v="1"/>
    <n v="90045"/>
    <x v="1"/>
    <s v="FUR-TA-10001086"/>
    <x v="0"/>
    <s v="Tables"/>
    <s v="SAFCO PlanMaster Boards, 60w x 37-1/2d, White Melamine"/>
    <n v="364.77600000000001"/>
    <n v="0.45"/>
    <n v="200.62680000000003"/>
  </r>
  <r>
    <n v="9060"/>
    <s v="CA-2017-132304"/>
    <x v="403"/>
    <d v="2017-06-18T00:00:00"/>
    <s v="Standard Class"/>
    <s v="AR-10825"/>
    <s v="Anthony Rawles"/>
    <x v="1"/>
    <x v="0"/>
    <s v="Seattle"/>
    <x v="4"/>
    <n v="98103"/>
    <x v="1"/>
    <s v="FUR-TA-10004619"/>
    <x v="0"/>
    <s v="Tables"/>
    <s v="Hon Non-Folding Utility Tables"/>
    <n v="1115.17"/>
    <n v="0.45"/>
    <n v="613.34350000000006"/>
  </r>
  <r>
    <n v="9061"/>
    <s v="CA-2016-136420"/>
    <x v="312"/>
    <d v="2016-11-21T00:00:00"/>
    <s v="First Class"/>
    <s v="CS-12250"/>
    <s v="Chris Selesnick"/>
    <x v="1"/>
    <x v="0"/>
    <s v="San Diego"/>
    <x v="1"/>
    <n v="92024"/>
    <x v="1"/>
    <s v="OFF-BI-10002854"/>
    <x v="1"/>
    <s v="Binders"/>
    <s v="Performers Binder/Pad Holder, Black"/>
    <n v="89.695999999999998"/>
    <n v="0.4"/>
    <n v="53.817599999999999"/>
  </r>
  <r>
    <n v="9062"/>
    <s v="CA-2016-136420"/>
    <x v="312"/>
    <d v="2016-11-21T00:00:00"/>
    <s v="First Class"/>
    <s v="CS-12250"/>
    <s v="Chris Selesnick"/>
    <x v="1"/>
    <x v="0"/>
    <s v="San Diego"/>
    <x v="1"/>
    <n v="92024"/>
    <x v="1"/>
    <s v="OFF-LA-10002762"/>
    <x v="1"/>
    <s v="Labels"/>
    <s v="Avery 485"/>
    <n v="50.12"/>
    <n v="0.4"/>
    <n v="30.071999999999996"/>
  </r>
  <r>
    <n v="9063"/>
    <s v="CA-2017-101623"/>
    <x v="905"/>
    <d v="2017-03-06T00:00:00"/>
    <s v="Standard Class"/>
    <s v="RR-19525"/>
    <s v="Rick Reed"/>
    <x v="1"/>
    <x v="0"/>
    <s v="New York City"/>
    <x v="15"/>
    <n v="10035"/>
    <x v="3"/>
    <s v="OFF-FA-10003495"/>
    <x v="1"/>
    <s v="Fasteners"/>
    <s v="Staples"/>
    <n v="36.479999999999997"/>
    <n v="0.4"/>
    <n v="21.887999999999998"/>
  </r>
  <r>
    <n v="9064"/>
    <s v="US-2015-151015"/>
    <x v="1005"/>
    <d v="2015-10-20T00:00:00"/>
    <s v="Standard Class"/>
    <s v="BD-11500"/>
    <s v="Bradley Drucker"/>
    <x v="0"/>
    <x v="0"/>
    <s v="Chicago"/>
    <x v="10"/>
    <n v="60653"/>
    <x v="2"/>
    <s v="OFF-PA-10002581"/>
    <x v="1"/>
    <s v="Paper"/>
    <s v="Xerox 1951"/>
    <n v="322.19200000000001"/>
    <n v="0.3"/>
    <n v="225.53439999999998"/>
  </r>
  <r>
    <n v="9065"/>
    <s v="US-2015-151015"/>
    <x v="1005"/>
    <d v="2015-10-20T00:00:00"/>
    <s v="Standard Class"/>
    <s v="BD-11500"/>
    <s v="Bradley Drucker"/>
    <x v="0"/>
    <x v="0"/>
    <s v="Chicago"/>
    <x v="10"/>
    <n v="60653"/>
    <x v="2"/>
    <s v="OFF-BI-10000343"/>
    <x v="1"/>
    <s v="Binders"/>
    <s v="Pressboard Covers with Storage Hooks, 9 1/2 x 11, Light Blue"/>
    <n v="2.9460000000000002"/>
    <n v="0.3"/>
    <n v="2.0621999999999998"/>
  </r>
  <r>
    <n v="9066"/>
    <s v="US-2015-151015"/>
    <x v="1005"/>
    <d v="2015-10-20T00:00:00"/>
    <s v="Standard Class"/>
    <s v="BD-11500"/>
    <s v="Bradley Drucker"/>
    <x v="0"/>
    <x v="0"/>
    <s v="Chicago"/>
    <x v="10"/>
    <n v="60653"/>
    <x v="2"/>
    <s v="OFF-PA-10001184"/>
    <x v="1"/>
    <s v="Paper"/>
    <s v="Xerox 1903"/>
    <n v="19.135999999999999"/>
    <n v="0.3"/>
    <n v="13.395199999999999"/>
  </r>
  <r>
    <n v="9067"/>
    <s v="CA-2018-152968"/>
    <x v="1143"/>
    <d v="2018-05-30T00:00:00"/>
    <s v="Standard Class"/>
    <s v="BM-11785"/>
    <s v="Bryan Mills"/>
    <x v="0"/>
    <x v="0"/>
    <s v="Harrisonburg"/>
    <x v="17"/>
    <n v="22801"/>
    <x v="0"/>
    <s v="TEC-AC-10000521"/>
    <x v="2"/>
    <s v="Accessories"/>
    <s v="Verbatim Slim CD and DVD Storage Cases, 50/Pack"/>
    <n v="23.08"/>
    <n v="0.3"/>
    <n v="16.155999999999999"/>
  </r>
  <r>
    <n v="9068"/>
    <s v="CA-2017-150077"/>
    <x v="1084"/>
    <d v="2017-02-10T00:00:00"/>
    <s v="Standard Class"/>
    <s v="MS-17365"/>
    <s v="Maribeth Schnelling"/>
    <x v="0"/>
    <x v="0"/>
    <s v="Rockville"/>
    <x v="39"/>
    <n v="20852"/>
    <x v="3"/>
    <s v="TEC-PH-10002890"/>
    <x v="2"/>
    <s v="Phones"/>
    <s v="AT&amp;T 17929 Lendline Telephone"/>
    <n v="90.48"/>
    <n v="0.4"/>
    <n v="54.288000000000004"/>
  </r>
  <r>
    <n v="9069"/>
    <s v="CA-2017-106278"/>
    <x v="476"/>
    <d v="2017-09-05T00:00:00"/>
    <s v="Second Class"/>
    <s v="BM-11140"/>
    <s v="Becky Martin"/>
    <x v="0"/>
    <x v="0"/>
    <s v="Des Moines"/>
    <x v="4"/>
    <n v="98198"/>
    <x v="1"/>
    <s v="FUR-CH-10003061"/>
    <x v="0"/>
    <s v="Chairs"/>
    <s v="Global Leather Task Chair, Black"/>
    <n v="215.976"/>
    <n v="0.45"/>
    <n v="118.78680000000001"/>
  </r>
  <r>
    <n v="9070"/>
    <s v="CA-2017-106278"/>
    <x v="476"/>
    <d v="2017-09-05T00:00:00"/>
    <s v="Second Class"/>
    <s v="BM-11140"/>
    <s v="Becky Martin"/>
    <x v="0"/>
    <x v="0"/>
    <s v="Des Moines"/>
    <x v="4"/>
    <n v="98198"/>
    <x v="1"/>
    <s v="OFF-EN-10003567"/>
    <x v="1"/>
    <s v="Envelopes"/>
    <s v="Inter-Office Recycled Envelopes, Brown Kraft, Button-String,10 x 13 , 100/Box"/>
    <n v="65.94"/>
    <n v="0.4"/>
    <n v="39.564"/>
  </r>
  <r>
    <n v="9071"/>
    <s v="CA-2018-147550"/>
    <x v="769"/>
    <d v="2018-12-05T00:00:00"/>
    <s v="First Class"/>
    <s v="KE-16420"/>
    <s v="Katrina Edelman"/>
    <x v="1"/>
    <x v="0"/>
    <s v="Philadelphia"/>
    <x v="9"/>
    <n v="19134"/>
    <x v="3"/>
    <s v="FUR-FU-10001918"/>
    <x v="0"/>
    <s v="Furnishings"/>
    <s v="C-Line Cubicle Keepers Polyproplyene Holder With Velcro Backings"/>
    <n v="11.352"/>
    <n v="0.4"/>
    <n v="6.8112000000000004"/>
  </r>
  <r>
    <n v="9072"/>
    <s v="CA-2016-136105"/>
    <x v="821"/>
    <d v="2016-06-16T00:00:00"/>
    <s v="Standard Class"/>
    <s v="SZ-20035"/>
    <s v="Sam Zeldin"/>
    <x v="2"/>
    <x v="0"/>
    <s v="Columbus"/>
    <x v="14"/>
    <n v="47201"/>
    <x v="2"/>
    <s v="OFF-ST-10002444"/>
    <x v="1"/>
    <s v="Storage"/>
    <s v="Recycled Eldon Regeneration Jumbo File"/>
    <n v="24.56"/>
    <n v="0.4"/>
    <n v="14.735999999999999"/>
  </r>
  <r>
    <n v="9073"/>
    <s v="CA-2017-142524"/>
    <x v="913"/>
    <d v="2017-09-08T00:00:00"/>
    <s v="Standard Class"/>
    <s v="MB-18085"/>
    <s v="Mick Brown"/>
    <x v="0"/>
    <x v="0"/>
    <s v="Springfield"/>
    <x v="25"/>
    <n v="65807"/>
    <x v="2"/>
    <s v="OFF-EN-10003286"/>
    <x v="1"/>
    <s v="Envelopes"/>
    <s v="Staple envelope"/>
    <n v="16.559999999999999"/>
    <n v="0.3"/>
    <n v="11.591999999999999"/>
  </r>
  <r>
    <n v="9074"/>
    <s v="CA-2017-142524"/>
    <x v="913"/>
    <d v="2017-09-08T00:00:00"/>
    <s v="Standard Class"/>
    <s v="MB-18085"/>
    <s v="Mick Brown"/>
    <x v="0"/>
    <x v="0"/>
    <s v="Springfield"/>
    <x v="25"/>
    <n v="65807"/>
    <x v="2"/>
    <s v="TEC-AC-10000109"/>
    <x v="2"/>
    <s v="Accessories"/>
    <s v="Sony Micro Vault Click 16 GB USB 2.0 Flash Drive"/>
    <n v="279.95"/>
    <n v="0.35"/>
    <n v="181.9675"/>
  </r>
  <r>
    <n v="9075"/>
    <s v="CA-2015-136336"/>
    <x v="419"/>
    <d v="2015-04-26T00:00:00"/>
    <s v="Standard Class"/>
    <s v="DB-13555"/>
    <s v="Dorothy Badders"/>
    <x v="1"/>
    <x v="0"/>
    <s v="Henderson"/>
    <x v="0"/>
    <n v="42420"/>
    <x v="0"/>
    <s v="OFF-ST-10002574"/>
    <x v="1"/>
    <s v="Storage"/>
    <s v="SAFCO Commercial Wire Shelving, Black"/>
    <n v="828.84"/>
    <n v="0.35"/>
    <n v="538.74600000000009"/>
  </r>
  <r>
    <n v="9076"/>
    <s v="US-2016-136259"/>
    <x v="599"/>
    <d v="2016-11-08T00:00:00"/>
    <s v="First Class"/>
    <s v="CB-12415"/>
    <s v="Christy Brittain"/>
    <x v="0"/>
    <x v="0"/>
    <s v="Lakewood"/>
    <x v="24"/>
    <n v="44107"/>
    <x v="3"/>
    <s v="OFF-BI-10000773"/>
    <x v="1"/>
    <s v="Binders"/>
    <s v="Insertable Tab Post Binder Dividers"/>
    <n v="7.218"/>
    <n v="0.4"/>
    <n v="4.3308"/>
  </r>
  <r>
    <n v="9077"/>
    <s v="US-2016-136259"/>
    <x v="599"/>
    <d v="2016-11-08T00:00:00"/>
    <s v="First Class"/>
    <s v="CB-12415"/>
    <s v="Christy Brittain"/>
    <x v="0"/>
    <x v="0"/>
    <s v="Lakewood"/>
    <x v="24"/>
    <n v="44107"/>
    <x v="3"/>
    <s v="OFF-SU-10004661"/>
    <x v="1"/>
    <s v="Supplies"/>
    <s v="Acme Titanium Bonded Scissors"/>
    <n v="27.2"/>
    <n v="0.45"/>
    <n v="14.96"/>
  </r>
  <r>
    <n v="9078"/>
    <s v="US-2015-124625"/>
    <x v="935"/>
    <d v="2015-11-07T00:00:00"/>
    <s v="Standard Class"/>
    <s v="SP-20650"/>
    <s v="Stephanie Phelps"/>
    <x v="1"/>
    <x v="0"/>
    <s v="Omaha"/>
    <x v="8"/>
    <n v="68104"/>
    <x v="2"/>
    <s v="TEC-AC-10003280"/>
    <x v="2"/>
    <s v="Accessories"/>
    <s v="Belkin F8E887 USB Wired Ergonomic Keyboard"/>
    <n v="89.97"/>
    <n v="0.35"/>
    <n v="58.480499999999999"/>
  </r>
  <r>
    <n v="9079"/>
    <s v="CA-2017-108105"/>
    <x v="595"/>
    <d v="2017-02-23T00:00:00"/>
    <s v="Standard Class"/>
    <s v="GW-14605"/>
    <s v="Giulietta Weimer"/>
    <x v="0"/>
    <x v="0"/>
    <s v="Henderson"/>
    <x v="0"/>
    <n v="42420"/>
    <x v="0"/>
    <s v="FUR-FU-10003773"/>
    <x v="0"/>
    <s v="Furnishings"/>
    <s v="Eldon Cleatmat Plus Chair Mats for High Pile Carpets"/>
    <n v="318.08"/>
    <n v="0.25"/>
    <n v="238.56"/>
  </r>
  <r>
    <n v="9080"/>
    <s v="CA-2017-108105"/>
    <x v="595"/>
    <d v="2017-02-23T00:00:00"/>
    <s v="Standard Class"/>
    <s v="GW-14605"/>
    <s v="Giulietta Weimer"/>
    <x v="0"/>
    <x v="0"/>
    <s v="Henderson"/>
    <x v="0"/>
    <n v="42420"/>
    <x v="0"/>
    <s v="OFF-BI-10002412"/>
    <x v="1"/>
    <s v="Binders"/>
    <s v="Wilson Jones “Snap” Scratch Pad Binder Tool for Ring Binders"/>
    <n v="5.8"/>
    <n v="0.25"/>
    <n v="4.3499999999999996"/>
  </r>
  <r>
    <n v="9081"/>
    <s v="CA-2018-166898"/>
    <x v="220"/>
    <d v="2018-09-13T00:00:00"/>
    <s v="Second Class"/>
    <s v="KH-16630"/>
    <s v="Ken Heidel"/>
    <x v="1"/>
    <x v="0"/>
    <s v="Santa Ana"/>
    <x v="1"/>
    <n v="92704"/>
    <x v="1"/>
    <s v="TEC-PH-10002564"/>
    <x v="2"/>
    <s v="Phones"/>
    <s v="OtterBox Defender Series Case - Samsung Galaxy S4"/>
    <n v="143.952"/>
    <n v="0.4"/>
    <n v="86.371200000000002"/>
  </r>
  <r>
    <n v="9082"/>
    <s v="CA-2018-166898"/>
    <x v="220"/>
    <d v="2018-09-13T00:00:00"/>
    <s v="Second Class"/>
    <s v="KH-16630"/>
    <s v="Ken Heidel"/>
    <x v="1"/>
    <x v="0"/>
    <s v="Santa Ana"/>
    <x v="1"/>
    <n v="92704"/>
    <x v="1"/>
    <s v="OFF-PA-10002262"/>
    <x v="1"/>
    <s v="Paper"/>
    <s v="Xerox 192"/>
    <n v="19.440000000000001"/>
    <n v="0.4"/>
    <n v="11.664"/>
  </r>
  <r>
    <n v="9083"/>
    <s v="CA-2018-169005"/>
    <x v="808"/>
    <d v="2018-11-06T00:00:00"/>
    <s v="Standard Class"/>
    <s v="BG-11035"/>
    <s v="Barry Gonzalez"/>
    <x v="0"/>
    <x v="0"/>
    <s v="Springfield"/>
    <x v="17"/>
    <n v="22153"/>
    <x v="0"/>
    <s v="OFF-AR-10000246"/>
    <x v="1"/>
    <s v="Art"/>
    <s v="Newell 318"/>
    <n v="5.56"/>
    <n v="0.3"/>
    <n v="3.8919999999999995"/>
  </r>
  <r>
    <n v="9084"/>
    <s v="CA-2016-104038"/>
    <x v="525"/>
    <d v="2016-02-08T00:00:00"/>
    <s v="First Class"/>
    <s v="LO-17170"/>
    <s v="Lori Olson"/>
    <x v="1"/>
    <x v="0"/>
    <s v="Suffolk"/>
    <x v="17"/>
    <n v="23434"/>
    <x v="0"/>
    <s v="OFF-ST-10002554"/>
    <x v="1"/>
    <s v="Storage"/>
    <s v="Tennsco Industrial Shelving"/>
    <n v="146.72999999999999"/>
    <n v="0.35"/>
    <n v="95.374499999999998"/>
  </r>
  <r>
    <n v="9085"/>
    <s v="CA-2016-104038"/>
    <x v="525"/>
    <d v="2016-02-08T00:00:00"/>
    <s v="First Class"/>
    <s v="LO-17170"/>
    <s v="Lori Olson"/>
    <x v="1"/>
    <x v="0"/>
    <s v="Suffolk"/>
    <x v="17"/>
    <n v="23434"/>
    <x v="0"/>
    <s v="OFF-PA-10002751"/>
    <x v="1"/>
    <s v="Paper"/>
    <s v="Xerox 1920"/>
    <n v="29.9"/>
    <n v="0.25"/>
    <n v="22.424999999999997"/>
  </r>
  <r>
    <n v="9086"/>
    <s v="CA-2017-126102"/>
    <x v="545"/>
    <d v="2017-09-12T00:00:00"/>
    <s v="Second Class"/>
    <s v="DV-13465"/>
    <s v="Dianna Vittorini"/>
    <x v="0"/>
    <x v="0"/>
    <s v="Los Angeles"/>
    <x v="1"/>
    <n v="90049"/>
    <x v="1"/>
    <s v="OFF-BI-10004318"/>
    <x v="1"/>
    <s v="Binders"/>
    <s v="Ibico EB-19 Dual Function Manual Binding System"/>
    <n v="276.78399999999999"/>
    <n v="0.4"/>
    <n v="166.07039999999998"/>
  </r>
  <r>
    <n v="9087"/>
    <s v="CA-2017-143406"/>
    <x v="182"/>
    <d v="2017-09-30T00:00:00"/>
    <s v="Standard Class"/>
    <s v="LR-17035"/>
    <s v="Lisa Ryan"/>
    <x v="1"/>
    <x v="0"/>
    <s v="Houston"/>
    <x v="5"/>
    <n v="77041"/>
    <x v="2"/>
    <s v="OFF-AP-10001564"/>
    <x v="1"/>
    <s v="Appliances"/>
    <s v="Hoover Commercial Lightweight Upright Vacuum with E-Z Empty Dirt Cup"/>
    <n v="93.031999999999996"/>
    <n v="0.3"/>
    <n v="65.122399999999999"/>
  </r>
  <r>
    <n v="9088"/>
    <s v="CA-2017-143406"/>
    <x v="182"/>
    <d v="2017-09-30T00:00:00"/>
    <s v="Standard Class"/>
    <s v="LR-17035"/>
    <s v="Lisa Ryan"/>
    <x v="1"/>
    <x v="0"/>
    <s v="Houston"/>
    <x v="5"/>
    <n v="77041"/>
    <x v="2"/>
    <s v="FUR-CH-10000513"/>
    <x v="0"/>
    <s v="Chairs"/>
    <s v="High-Back Leather Managers Chair"/>
    <n v="454.96499999999997"/>
    <n v="0.35"/>
    <n v="295.72724999999997"/>
  </r>
  <r>
    <n v="9089"/>
    <s v="CA-2016-150308"/>
    <x v="83"/>
    <d v="2016-12-20T00:00:00"/>
    <s v="Standard Class"/>
    <s v="RR-19525"/>
    <s v="Rick Reed"/>
    <x v="1"/>
    <x v="0"/>
    <s v="Cary"/>
    <x v="3"/>
    <n v="27511"/>
    <x v="0"/>
    <s v="TEC-PH-10001433"/>
    <x v="2"/>
    <s v="Phones"/>
    <s v="Cisco Small Business SPA 502G VoIP phone"/>
    <n v="246.16800000000001"/>
    <n v="0.25"/>
    <n v="184.626"/>
  </r>
  <r>
    <n v="9090"/>
    <s v="CA-2017-131093"/>
    <x v="42"/>
    <d v="2017-09-20T00:00:00"/>
    <s v="Second Class"/>
    <s v="TS-21610"/>
    <s v="Troy Staebel"/>
    <x v="0"/>
    <x v="0"/>
    <s v="Springfield"/>
    <x v="24"/>
    <n v="45503"/>
    <x v="3"/>
    <s v="OFF-ST-10002790"/>
    <x v="1"/>
    <s v="Storage"/>
    <s v="Safco Industrial Shelving"/>
    <n v="295.39999999999998"/>
    <n v="0.5"/>
    <n v="147.69999999999999"/>
  </r>
  <r>
    <n v="9091"/>
    <s v="US-2018-148831"/>
    <x v="119"/>
    <d v="2018-10-15T00:00:00"/>
    <s v="First Class"/>
    <s v="AH-10210"/>
    <s v="Alan Hwang"/>
    <x v="0"/>
    <x v="0"/>
    <s v="Louisville"/>
    <x v="0"/>
    <n v="40214"/>
    <x v="0"/>
    <s v="OFF-ST-10002974"/>
    <x v="1"/>
    <s v="Storage"/>
    <s v="Trav-L-File Heavy-Duty Shuttle II, Black"/>
    <n v="348.56"/>
    <n v="0.35"/>
    <n v="226.56400000000002"/>
  </r>
  <r>
    <n v="9092"/>
    <s v="CA-2016-162950"/>
    <x v="1141"/>
    <d v="2016-07-03T00:00:00"/>
    <s v="Second Class"/>
    <s v="DW-13585"/>
    <s v="Dorothy Wardle"/>
    <x v="1"/>
    <x v="0"/>
    <s v="Troy"/>
    <x v="24"/>
    <n v="45373"/>
    <x v="3"/>
    <s v="OFF-PA-10003177"/>
    <x v="1"/>
    <s v="Paper"/>
    <s v="Xerox 1999"/>
    <n v="15.552"/>
    <n v="0.4"/>
    <n v="9.3311999999999991"/>
  </r>
  <r>
    <n v="9093"/>
    <s v="CA-2016-162950"/>
    <x v="1141"/>
    <d v="2016-07-03T00:00:00"/>
    <s v="Second Class"/>
    <s v="DW-13585"/>
    <s v="Dorothy Wardle"/>
    <x v="1"/>
    <x v="0"/>
    <s v="Troy"/>
    <x v="24"/>
    <n v="45373"/>
    <x v="3"/>
    <s v="FUR-BO-10001918"/>
    <x v="0"/>
    <s v="Bookcases"/>
    <s v="Sauder Forest Hills Library with Doors, Woodland Oak Finish"/>
    <n v="482.94"/>
    <n v="0.5"/>
    <n v="241.47"/>
  </r>
  <r>
    <n v="9094"/>
    <s v="US-2016-132836"/>
    <x v="932"/>
    <d v="2016-06-05T00:00:00"/>
    <s v="Standard Class"/>
    <s v="AJ-10945"/>
    <s v="Ashley Jarboe"/>
    <x v="0"/>
    <x v="0"/>
    <s v="Detroit"/>
    <x v="12"/>
    <n v="48227"/>
    <x v="2"/>
    <s v="TEC-PH-10001299"/>
    <x v="2"/>
    <s v="Phones"/>
    <s v="Polycom CX300 Desktop Phone USB VoIP phone"/>
    <n v="299.98"/>
    <n v="0.3"/>
    <n v="209.98599999999999"/>
  </r>
  <r>
    <n v="9095"/>
    <s v="US-2016-132836"/>
    <x v="932"/>
    <d v="2016-06-05T00:00:00"/>
    <s v="Standard Class"/>
    <s v="AJ-10945"/>
    <s v="Ashley Jarboe"/>
    <x v="0"/>
    <x v="0"/>
    <s v="Detroit"/>
    <x v="12"/>
    <n v="48227"/>
    <x v="2"/>
    <s v="OFF-BI-10004224"/>
    <x v="1"/>
    <s v="Binders"/>
    <s v="Catalog Binders with Expanding Posts"/>
    <n v="403.68"/>
    <n v="0.3"/>
    <n v="282.57599999999996"/>
  </r>
  <r>
    <n v="9096"/>
    <s v="US-2016-132836"/>
    <x v="932"/>
    <d v="2016-06-05T00:00:00"/>
    <s v="Standard Class"/>
    <s v="AJ-10945"/>
    <s v="Ashley Jarboe"/>
    <x v="0"/>
    <x v="0"/>
    <s v="Detroit"/>
    <x v="12"/>
    <n v="48227"/>
    <x v="2"/>
    <s v="TEC-PH-10001300"/>
    <x v="2"/>
    <s v="Phones"/>
    <s v="iKross Bluetooth Portable Keyboard + Cell Phone Stand Holder + Brush for Apple iPhone 5S 5C 5, 4S 4"/>
    <n v="41.9"/>
    <n v="0.3"/>
    <n v="29.33"/>
  </r>
  <r>
    <n v="9097"/>
    <s v="US-2016-132836"/>
    <x v="932"/>
    <d v="2016-06-05T00:00:00"/>
    <s v="Standard Class"/>
    <s v="AJ-10945"/>
    <s v="Ashley Jarboe"/>
    <x v="0"/>
    <x v="0"/>
    <s v="Detroit"/>
    <x v="12"/>
    <n v="48227"/>
    <x v="2"/>
    <s v="OFF-LA-10004178"/>
    <x v="1"/>
    <s v="Labels"/>
    <s v="Avery 491"/>
    <n v="28.91"/>
    <n v="0.3"/>
    <n v="20.236999999999998"/>
  </r>
  <r>
    <n v="9098"/>
    <s v="US-2015-158365"/>
    <x v="791"/>
    <d v="2015-04-17T00:00:00"/>
    <s v="Standard Class"/>
    <s v="SV-20785"/>
    <s v="Stewart Visinsky"/>
    <x v="0"/>
    <x v="0"/>
    <s v="Bloomington"/>
    <x v="14"/>
    <n v="47401"/>
    <x v="2"/>
    <s v="OFF-PA-10000289"/>
    <x v="1"/>
    <s v="Paper"/>
    <s v="Xerox 213"/>
    <n v="32.4"/>
    <n v="0.3"/>
    <n v="22.679999999999996"/>
  </r>
  <r>
    <n v="9099"/>
    <s v="CA-2018-152933"/>
    <x v="386"/>
    <d v="2018-10-16T00:00:00"/>
    <s v="Standard Class"/>
    <s v="MG-17650"/>
    <s v="Matthew Grinstein"/>
    <x v="2"/>
    <x v="0"/>
    <s v="Dallas"/>
    <x v="5"/>
    <n v="75081"/>
    <x v="2"/>
    <s v="TEC-PH-10002085"/>
    <x v="2"/>
    <s v="Phones"/>
    <s v="Clarity 53712"/>
    <n v="369.54399999999998"/>
    <n v="0.3"/>
    <n v="258.68079999999998"/>
  </r>
  <r>
    <n v="9100"/>
    <s v="CA-2018-152933"/>
    <x v="386"/>
    <d v="2018-10-16T00:00:00"/>
    <s v="Standard Class"/>
    <s v="MG-17650"/>
    <s v="Matthew Grinstein"/>
    <x v="2"/>
    <x v="0"/>
    <s v="Dallas"/>
    <x v="5"/>
    <n v="75081"/>
    <x v="2"/>
    <s v="OFF-PA-10001934"/>
    <x v="1"/>
    <s v="Paper"/>
    <s v="Xerox 1993"/>
    <n v="10.368"/>
    <n v="0.3"/>
    <n v="7.2576000000000001"/>
  </r>
  <r>
    <n v="9101"/>
    <s v="CA-2018-152933"/>
    <x v="386"/>
    <d v="2018-10-16T00:00:00"/>
    <s v="Standard Class"/>
    <s v="MG-17650"/>
    <s v="Matthew Grinstein"/>
    <x v="2"/>
    <x v="0"/>
    <s v="Dallas"/>
    <x v="5"/>
    <n v="75081"/>
    <x v="2"/>
    <s v="TEC-AC-10003033"/>
    <x v="2"/>
    <s v="Accessories"/>
    <s v="Plantronics CS510 - Over-the-Head monaural Wireless Headset System"/>
    <n v="791.88"/>
    <n v="0.35"/>
    <n v="514.72199999999998"/>
  </r>
  <r>
    <n v="9102"/>
    <s v="CA-2016-163181"/>
    <x v="209"/>
    <d v="2016-11-12T00:00:00"/>
    <s v="Standard Class"/>
    <s v="AB-10105"/>
    <s v="Adrian Barton"/>
    <x v="0"/>
    <x v="0"/>
    <s v="Houston"/>
    <x v="5"/>
    <n v="77041"/>
    <x v="2"/>
    <s v="OFF-AR-10001683"/>
    <x v="1"/>
    <s v="Art"/>
    <s v="Lumber Crayons"/>
    <n v="23.64"/>
    <n v="0.35"/>
    <n v="15.366000000000001"/>
  </r>
  <r>
    <n v="9103"/>
    <s v="CA-2016-163181"/>
    <x v="209"/>
    <d v="2016-11-12T00:00:00"/>
    <s v="Standard Class"/>
    <s v="AB-10105"/>
    <s v="Adrian Barton"/>
    <x v="0"/>
    <x v="0"/>
    <s v="Houston"/>
    <x v="5"/>
    <n v="77041"/>
    <x v="2"/>
    <s v="OFF-ST-10001713"/>
    <x v="1"/>
    <s v="Storage"/>
    <s v="Gould Plastics 9-Pocket Panel Bin, 18-3/8w x 5-1/4d x 20-1/2h, Black"/>
    <n v="84.784000000000006"/>
    <n v="0.4"/>
    <n v="50.870400000000004"/>
  </r>
  <r>
    <n v="9104"/>
    <s v="CA-2016-163181"/>
    <x v="209"/>
    <d v="2016-11-12T00:00:00"/>
    <s v="Standard Class"/>
    <s v="AB-10105"/>
    <s v="Adrian Barton"/>
    <x v="0"/>
    <x v="0"/>
    <s v="Houston"/>
    <x v="5"/>
    <n v="77041"/>
    <x v="2"/>
    <s v="FUR-FU-10000193"/>
    <x v="0"/>
    <s v="Furnishings"/>
    <s v="Tenex Chairmats For Use with Hard Floors"/>
    <n v="64.959999999999994"/>
    <n v="0.3"/>
    <n v="45.471999999999994"/>
  </r>
  <r>
    <n v="9105"/>
    <s v="CA-2016-163181"/>
    <x v="209"/>
    <d v="2016-11-12T00:00:00"/>
    <s v="Standard Class"/>
    <s v="AB-10105"/>
    <s v="Adrian Barton"/>
    <x v="0"/>
    <x v="0"/>
    <s v="Houston"/>
    <x v="5"/>
    <n v="77041"/>
    <x v="2"/>
    <s v="OFF-BI-10000474"/>
    <x v="1"/>
    <s v="Binders"/>
    <s v="Avery Recycled Flexi-View Covers for Binding Systems"/>
    <n v="32.06"/>
    <n v="0.3"/>
    <n v="22.442"/>
  </r>
  <r>
    <n v="9106"/>
    <s v="CA-2016-163181"/>
    <x v="209"/>
    <d v="2016-11-12T00:00:00"/>
    <s v="Standard Class"/>
    <s v="AB-10105"/>
    <s v="Adrian Barton"/>
    <x v="0"/>
    <x v="0"/>
    <s v="Houston"/>
    <x v="5"/>
    <n v="77041"/>
    <x v="2"/>
    <s v="OFF-ST-10000129"/>
    <x v="1"/>
    <s v="Storage"/>
    <s v="Fellowes Recycled Storage Drawers"/>
    <n v="177.648"/>
    <n v="0.4"/>
    <n v="106.58879999999999"/>
  </r>
  <r>
    <n v="9107"/>
    <s v="CA-2016-163181"/>
    <x v="209"/>
    <d v="2016-11-12T00:00:00"/>
    <s v="Standard Class"/>
    <s v="AB-10105"/>
    <s v="Adrian Barton"/>
    <x v="0"/>
    <x v="0"/>
    <s v="Houston"/>
    <x v="5"/>
    <n v="77041"/>
    <x v="2"/>
    <s v="TEC-MA-10001016"/>
    <x v="2"/>
    <s v="Machines"/>
    <s v="Canon PC170 Desktop Personal Copier"/>
    <n v="287.91000000000003"/>
    <n v="0.35"/>
    <n v="187.14150000000004"/>
  </r>
  <r>
    <n v="9108"/>
    <s v="CA-2016-132941"/>
    <x v="442"/>
    <d v="2016-05-28T00:00:00"/>
    <s v="First Class"/>
    <s v="MM-18280"/>
    <s v="Muhammed MacIntyre"/>
    <x v="1"/>
    <x v="0"/>
    <s v="Haltom City"/>
    <x v="5"/>
    <n v="76117"/>
    <x v="2"/>
    <s v="OFF-SU-10002557"/>
    <x v="1"/>
    <s v="Supplies"/>
    <s v="Fiskars Spring-Action Scissors"/>
    <n v="22.367999999999999"/>
    <n v="0.35"/>
    <n v="14.539199999999999"/>
  </r>
  <r>
    <n v="9109"/>
    <s v="CA-2016-132941"/>
    <x v="442"/>
    <d v="2016-05-28T00:00:00"/>
    <s v="First Class"/>
    <s v="MM-18280"/>
    <s v="Muhammed MacIntyre"/>
    <x v="1"/>
    <x v="0"/>
    <s v="Haltom City"/>
    <x v="5"/>
    <n v="76117"/>
    <x v="2"/>
    <s v="OFF-PA-10002160"/>
    <x v="1"/>
    <s v="Paper"/>
    <s v="Xerox 1978"/>
    <n v="32.368000000000002"/>
    <n v="0.3"/>
    <n v="22.657599999999999"/>
  </r>
  <r>
    <n v="9110"/>
    <s v="CA-2016-132941"/>
    <x v="442"/>
    <d v="2016-05-28T00:00:00"/>
    <s v="First Class"/>
    <s v="MM-18280"/>
    <s v="Muhammed MacIntyre"/>
    <x v="1"/>
    <x v="0"/>
    <s v="Haltom City"/>
    <x v="5"/>
    <n v="76117"/>
    <x v="2"/>
    <s v="TEC-AC-10003095"/>
    <x v="2"/>
    <s v="Accessories"/>
    <s v="Logitech G35 7.1-Channel Surround Sound Headset"/>
    <n v="207.98400000000001"/>
    <n v="0.35"/>
    <n v="135.18960000000001"/>
  </r>
  <r>
    <n v="9111"/>
    <s v="CA-2015-132010"/>
    <x v="303"/>
    <d v="2015-10-15T00:00:00"/>
    <s v="First Class"/>
    <s v="MA-17995"/>
    <s v="Michelle Arnett"/>
    <x v="2"/>
    <x v="0"/>
    <s v="Richmond"/>
    <x v="17"/>
    <n v="23223"/>
    <x v="0"/>
    <s v="OFF-EN-10003160"/>
    <x v="1"/>
    <s v="Envelopes"/>
    <s v="Pastel Pink Envelopes"/>
    <n v="36.4"/>
    <n v="0.25"/>
    <n v="27.299999999999997"/>
  </r>
  <r>
    <n v="9112"/>
    <s v="CA-2015-132010"/>
    <x v="303"/>
    <d v="2015-10-15T00:00:00"/>
    <s v="First Class"/>
    <s v="MA-17995"/>
    <s v="Michelle Arnett"/>
    <x v="2"/>
    <x v="0"/>
    <s v="Richmond"/>
    <x v="17"/>
    <n v="23223"/>
    <x v="0"/>
    <s v="TEC-AC-10001542"/>
    <x v="2"/>
    <s v="Accessories"/>
    <s v="SanDisk Cruzer 16 GB USB Flash Drive"/>
    <n v="22.96"/>
    <n v="0.3"/>
    <n v="16.071999999999999"/>
  </r>
  <r>
    <n v="9113"/>
    <s v="CA-2015-132010"/>
    <x v="303"/>
    <d v="2015-10-15T00:00:00"/>
    <s v="First Class"/>
    <s v="MA-17995"/>
    <s v="Michelle Arnett"/>
    <x v="2"/>
    <x v="0"/>
    <s v="Richmond"/>
    <x v="17"/>
    <n v="23223"/>
    <x v="0"/>
    <s v="OFF-ST-10003641"/>
    <x v="1"/>
    <s v="Storage"/>
    <s v="Space Solutions Industrial Galvanized Steel Shelving."/>
    <n v="315.2"/>
    <n v="0.35"/>
    <n v="204.88"/>
  </r>
  <r>
    <n v="9114"/>
    <s v="CA-2015-132010"/>
    <x v="303"/>
    <d v="2015-10-15T00:00:00"/>
    <s v="First Class"/>
    <s v="MA-17995"/>
    <s v="Michelle Arnett"/>
    <x v="2"/>
    <x v="0"/>
    <s v="Richmond"/>
    <x v="17"/>
    <n v="23223"/>
    <x v="0"/>
    <s v="OFF-BI-10002432"/>
    <x v="1"/>
    <s v="Binders"/>
    <s v="Wilson Jones Standard D-Ring Binders"/>
    <n v="15.18"/>
    <n v="0.25"/>
    <n v="11.385"/>
  </r>
  <r>
    <n v="9115"/>
    <s v="CA-2017-135461"/>
    <x v="569"/>
    <d v="2017-02-10T00:00:00"/>
    <s v="Second Class"/>
    <s v="EB-13975"/>
    <s v="Erica Bern"/>
    <x v="1"/>
    <x v="0"/>
    <s v="Los Angeles"/>
    <x v="1"/>
    <n v="90049"/>
    <x v="1"/>
    <s v="TEC-PH-10004094"/>
    <x v="2"/>
    <s v="Phones"/>
    <s v="Motorola L703CM"/>
    <n v="623.96"/>
    <n v="0.4"/>
    <n v="374.37600000000003"/>
  </r>
  <r>
    <n v="9116"/>
    <s v="CA-2018-153045"/>
    <x v="617"/>
    <d v="2018-01-24T00:00:00"/>
    <s v="Second Class"/>
    <s v="NS-18505"/>
    <s v="Neola Schneider"/>
    <x v="0"/>
    <x v="0"/>
    <s v="Philadelphia"/>
    <x v="9"/>
    <n v="19140"/>
    <x v="3"/>
    <s v="TEC-PH-10001817"/>
    <x v="2"/>
    <s v="Phones"/>
    <s v="Wilson Electronics DB Pro Signal Booster"/>
    <n v="429.6"/>
    <n v="0.4"/>
    <n v="257.76"/>
  </r>
  <r>
    <n v="9117"/>
    <s v="CA-2018-153045"/>
    <x v="617"/>
    <d v="2018-01-24T00:00:00"/>
    <s v="Second Class"/>
    <s v="NS-18505"/>
    <s v="Neola Schneider"/>
    <x v="0"/>
    <x v="0"/>
    <s v="Philadelphia"/>
    <x v="9"/>
    <n v="19140"/>
    <x v="3"/>
    <s v="FUR-FU-10002759"/>
    <x v="0"/>
    <s v="Furnishings"/>
    <s v="12-1/2 Diameter Round Wall Clock"/>
    <n v="31.968"/>
    <n v="0.4"/>
    <n v="19.180799999999998"/>
  </r>
  <r>
    <n v="9118"/>
    <s v="CA-2018-153045"/>
    <x v="617"/>
    <d v="2018-01-24T00:00:00"/>
    <s v="Second Class"/>
    <s v="NS-18505"/>
    <s v="Neola Schneider"/>
    <x v="0"/>
    <x v="0"/>
    <s v="Philadelphia"/>
    <x v="9"/>
    <n v="19140"/>
    <x v="3"/>
    <s v="FUR-CH-10000309"/>
    <x v="0"/>
    <s v="Chairs"/>
    <s v="Global Comet Stacking Arm Chair"/>
    <n v="887.27099999999996"/>
    <n v="0.45"/>
    <n v="487.99905000000001"/>
  </r>
  <r>
    <n v="9119"/>
    <s v="CA-2018-153045"/>
    <x v="617"/>
    <d v="2018-01-24T00:00:00"/>
    <s v="Second Class"/>
    <s v="NS-18505"/>
    <s v="Neola Schneider"/>
    <x v="0"/>
    <x v="0"/>
    <s v="Philadelphia"/>
    <x v="9"/>
    <n v="19140"/>
    <x v="3"/>
    <s v="OFF-PA-10003673"/>
    <x v="1"/>
    <s v="Paper"/>
    <s v="Strathmore Photo Mount Cards"/>
    <n v="21.696000000000002"/>
    <n v="0.4"/>
    <n v="13.0176"/>
  </r>
  <r>
    <n v="9120"/>
    <s v="US-2017-155971"/>
    <x v="112"/>
    <d v="2017-06-12T00:00:00"/>
    <s v="Standard Class"/>
    <s v="RB-19795"/>
    <s v="Ross Baird"/>
    <x v="2"/>
    <x v="0"/>
    <s v="Los Angeles"/>
    <x v="1"/>
    <n v="90036"/>
    <x v="1"/>
    <s v="OFF-LA-10000452"/>
    <x v="1"/>
    <s v="Labels"/>
    <s v="Avery 488"/>
    <n v="22.05"/>
    <n v="0.4"/>
    <n v="13.23"/>
  </r>
  <r>
    <n v="9121"/>
    <s v="US-2017-155971"/>
    <x v="112"/>
    <d v="2017-06-12T00:00:00"/>
    <s v="Standard Class"/>
    <s v="RB-19795"/>
    <s v="Ross Baird"/>
    <x v="2"/>
    <x v="0"/>
    <s v="Los Angeles"/>
    <x v="1"/>
    <n v="90036"/>
    <x v="1"/>
    <s v="OFF-PA-10000210"/>
    <x v="1"/>
    <s v="Paper"/>
    <s v="Xerox Blank Computer Paper"/>
    <n v="99.9"/>
    <n v="0.4"/>
    <n v="59.94"/>
  </r>
  <r>
    <n v="9122"/>
    <s v="CA-2018-122007"/>
    <x v="257"/>
    <d v="2018-03-20T00:00:00"/>
    <s v="Second Class"/>
    <s v="JK-15325"/>
    <s v="Jason Klamczynski"/>
    <x v="1"/>
    <x v="0"/>
    <s v="Los Angeles"/>
    <x v="1"/>
    <n v="90032"/>
    <x v="1"/>
    <s v="OFF-AP-10000358"/>
    <x v="1"/>
    <s v="Appliances"/>
    <s v="Fellowes Basic Home/Office Series Surge Protectors"/>
    <n v="90.86"/>
    <n v="0.4"/>
    <n v="54.515999999999998"/>
  </r>
  <r>
    <n v="9123"/>
    <s v="CA-2018-162250"/>
    <x v="221"/>
    <d v="2018-11-24T00:00:00"/>
    <s v="Same Day"/>
    <s v="PR-18880"/>
    <s v="Patrick Ryan"/>
    <x v="0"/>
    <x v="0"/>
    <s v="San Francisco"/>
    <x v="1"/>
    <n v="94109"/>
    <x v="1"/>
    <s v="OFF-PA-10002137"/>
    <x v="1"/>
    <s v="Paper"/>
    <s v="Southworth 100% Résumé Paper, 24lb."/>
    <n v="7.78"/>
    <n v="0.4"/>
    <n v="4.6680000000000001"/>
  </r>
  <r>
    <n v="9124"/>
    <s v="US-2017-158288"/>
    <x v="491"/>
    <d v="2017-11-28T00:00:00"/>
    <s v="Second Class"/>
    <s v="EH-13945"/>
    <s v="Eric Hoffmann"/>
    <x v="0"/>
    <x v="0"/>
    <s v="Philadelphia"/>
    <x v="9"/>
    <n v="19120"/>
    <x v="3"/>
    <s v="OFF-BI-10003364"/>
    <x v="1"/>
    <s v="Binders"/>
    <s v="Binding Machine Supplies"/>
    <n v="78.759"/>
    <n v="0.4"/>
    <n v="47.255400000000002"/>
  </r>
  <r>
    <n v="9125"/>
    <s v="CA-2017-128916"/>
    <x v="298"/>
    <d v="2017-08-20T00:00:00"/>
    <s v="Second Class"/>
    <s v="MA-17560"/>
    <s v="Matt Abelman"/>
    <x v="2"/>
    <x v="0"/>
    <s v="Houston"/>
    <x v="5"/>
    <n v="77070"/>
    <x v="2"/>
    <s v="FUR-FU-10001940"/>
    <x v="0"/>
    <s v="Furnishings"/>
    <s v="Staple-based wall hangings"/>
    <n v="9.5519999999999996"/>
    <n v="0.3"/>
    <n v="6.686399999999999"/>
  </r>
  <r>
    <n v="9126"/>
    <s v="CA-2017-128916"/>
    <x v="298"/>
    <d v="2017-08-20T00:00:00"/>
    <s v="Second Class"/>
    <s v="MA-17560"/>
    <s v="Matt Abelman"/>
    <x v="2"/>
    <x v="0"/>
    <s v="Houston"/>
    <x v="5"/>
    <n v="77070"/>
    <x v="2"/>
    <s v="FUR-FU-10000320"/>
    <x v="0"/>
    <s v="Furnishings"/>
    <s v="OIC Stacking Trays"/>
    <n v="5.3440000000000003"/>
    <n v="0.3"/>
    <n v="3.7408000000000001"/>
  </r>
  <r>
    <n v="9127"/>
    <s v="CA-2016-157028"/>
    <x v="109"/>
    <d v="2016-12-03T00:00:00"/>
    <s v="Standard Class"/>
    <s v="MA-17995"/>
    <s v="Michelle Arnett"/>
    <x v="2"/>
    <x v="0"/>
    <s v="Las Cruces"/>
    <x v="27"/>
    <n v="88001"/>
    <x v="1"/>
    <s v="OFF-AR-10004441"/>
    <x v="1"/>
    <s v="Art"/>
    <s v="BIC Brite Liner Highlighters"/>
    <n v="8.2799999999999994"/>
    <n v="0.45"/>
    <n v="4.5540000000000003"/>
  </r>
  <r>
    <n v="9128"/>
    <s v="CA-2018-112473"/>
    <x v="1126"/>
    <d v="2018-06-01T00:00:00"/>
    <s v="Standard Class"/>
    <s v="JL-15505"/>
    <s v="Jeremy Lonsdale"/>
    <x v="0"/>
    <x v="0"/>
    <s v="Houston"/>
    <x v="5"/>
    <n v="77070"/>
    <x v="2"/>
    <s v="OFF-ST-10002182"/>
    <x v="1"/>
    <s v="Storage"/>
    <s v="Iris 3-Drawer Stacking Bin, Black"/>
    <n v="50.136000000000003"/>
    <n v="0.4"/>
    <n v="30.081600000000002"/>
  </r>
  <r>
    <n v="9129"/>
    <s v="US-2018-147655"/>
    <x v="507"/>
    <d v="2018-09-05T00:00:00"/>
    <s v="First Class"/>
    <s v="AS-10045"/>
    <s v="Aaron Smayling"/>
    <x v="1"/>
    <x v="0"/>
    <s v="Redmond"/>
    <x v="21"/>
    <n v="97756"/>
    <x v="1"/>
    <s v="OFF-BI-10002931"/>
    <x v="1"/>
    <s v="Binders"/>
    <s v="Avery Trapezoid Extra Heavy Duty 4 Binders"/>
    <n v="88.073999999999998"/>
    <n v="0.4"/>
    <n v="52.8444"/>
  </r>
  <r>
    <n v="9130"/>
    <s v="CA-2017-130911"/>
    <x v="830"/>
    <d v="2017-03-26T00:00:00"/>
    <s v="Second Class"/>
    <s v="DC-12850"/>
    <s v="Dan Campbell"/>
    <x v="0"/>
    <x v="0"/>
    <s v="Cleveland"/>
    <x v="24"/>
    <n v="44105"/>
    <x v="3"/>
    <s v="FUR-BO-10004357"/>
    <x v="0"/>
    <s v="Bookcases"/>
    <s v="OSullivan Living Dimensions 3-Shelf Bookcases"/>
    <n v="301.47000000000003"/>
    <n v="0.5"/>
    <n v="150.73500000000001"/>
  </r>
  <r>
    <n v="9131"/>
    <s v="CA-2017-130911"/>
    <x v="830"/>
    <d v="2017-03-26T00:00:00"/>
    <s v="Second Class"/>
    <s v="DC-12850"/>
    <s v="Dan Campbell"/>
    <x v="0"/>
    <x v="0"/>
    <s v="Cleveland"/>
    <x v="24"/>
    <n v="44105"/>
    <x v="3"/>
    <s v="OFF-AR-10000475"/>
    <x v="1"/>
    <s v="Art"/>
    <s v="Hunt BOSTON Vista Battery-Operated Pencil Sharpener, Black"/>
    <n v="18.655999999999999"/>
    <n v="0.45"/>
    <n v="10.2608"/>
  </r>
  <r>
    <n v="9132"/>
    <s v="CA-2018-100055"/>
    <x v="39"/>
    <d v="2018-06-01T00:00:00"/>
    <s v="Standard Class"/>
    <s v="MD-17860"/>
    <s v="Michael Dominguez"/>
    <x v="1"/>
    <x v="0"/>
    <s v="Laurel"/>
    <x v="39"/>
    <n v="20707"/>
    <x v="3"/>
    <s v="FUR-FU-10001473"/>
    <x v="0"/>
    <s v="Furnishings"/>
    <s v="DAX Wood Document Frame"/>
    <n v="27.46"/>
    <n v="0.4"/>
    <n v="16.475999999999999"/>
  </r>
  <r>
    <n v="9133"/>
    <s v="CA-2018-100055"/>
    <x v="39"/>
    <d v="2018-06-01T00:00:00"/>
    <s v="Standard Class"/>
    <s v="MD-17860"/>
    <s v="Michael Dominguez"/>
    <x v="1"/>
    <x v="0"/>
    <s v="Laurel"/>
    <x v="39"/>
    <n v="20707"/>
    <x v="3"/>
    <s v="OFF-AP-10001469"/>
    <x v="1"/>
    <s v="Appliances"/>
    <s v="Fellowes 8 Outlet Superior Workstation Surge Protector"/>
    <n v="125.13"/>
    <n v="0.4"/>
    <n v="75.077999999999989"/>
  </r>
  <r>
    <n v="9134"/>
    <s v="CA-2016-157805"/>
    <x v="284"/>
    <d v="2016-09-04T00:00:00"/>
    <s v="Standard Class"/>
    <s v="RH-19510"/>
    <s v="Rick Huthwaite"/>
    <x v="2"/>
    <x v="0"/>
    <s v="San Diego"/>
    <x v="1"/>
    <n v="92037"/>
    <x v="1"/>
    <s v="TEC-PH-10004447"/>
    <x v="2"/>
    <s v="Phones"/>
    <s v="Toshiba IPT2010-SD IP Telephone"/>
    <n v="555.96"/>
    <n v="0.4"/>
    <n v="333.57600000000002"/>
  </r>
  <r>
    <n v="9135"/>
    <s v="CA-2017-124254"/>
    <x v="408"/>
    <d v="2017-04-17T00:00:00"/>
    <s v="Standard Class"/>
    <s v="TB-21175"/>
    <s v="Thomas Boland"/>
    <x v="1"/>
    <x v="0"/>
    <s v="Wilson"/>
    <x v="3"/>
    <n v="27893"/>
    <x v="0"/>
    <s v="OFF-ST-10001469"/>
    <x v="1"/>
    <s v="Storage"/>
    <s v="Fellowes Bankers Box Recycled Super Stor/Drawer"/>
    <n v="129.55199999999999"/>
    <n v="0.35"/>
    <n v="84.208799999999997"/>
  </r>
  <r>
    <n v="9136"/>
    <s v="CA-2017-124254"/>
    <x v="408"/>
    <d v="2017-04-17T00:00:00"/>
    <s v="Standard Class"/>
    <s v="TB-21175"/>
    <s v="Thomas Boland"/>
    <x v="1"/>
    <x v="0"/>
    <s v="Wilson"/>
    <x v="3"/>
    <n v="27893"/>
    <x v="0"/>
    <s v="OFF-ST-10000060"/>
    <x v="1"/>
    <s v="Storage"/>
    <s v="Fellowes Bankers Box Staxonsteel Drawer File/Stacking System"/>
    <n v="51.984000000000002"/>
    <n v="0.35"/>
    <n v="33.7896"/>
  </r>
  <r>
    <n v="9137"/>
    <s v="CA-2017-124254"/>
    <x v="408"/>
    <d v="2017-04-17T00:00:00"/>
    <s v="Standard Class"/>
    <s v="TB-21175"/>
    <s v="Thomas Boland"/>
    <x v="1"/>
    <x v="0"/>
    <s v="Wilson"/>
    <x v="3"/>
    <n v="27893"/>
    <x v="0"/>
    <s v="OFF-PA-10000807"/>
    <x v="1"/>
    <s v="Paper"/>
    <s v="TOPS Important Message Pads, Canary, 4-1/4 x 5-1/2, 50 Sheets per Pad"/>
    <n v="10.272"/>
    <n v="0.25"/>
    <n v="7.7040000000000006"/>
  </r>
  <r>
    <n v="9138"/>
    <s v="CA-2015-123400"/>
    <x v="563"/>
    <d v="2015-02-09T00:00:00"/>
    <s v="Standard Class"/>
    <s v="EB-13930"/>
    <s v="Eric Barreto"/>
    <x v="0"/>
    <x v="0"/>
    <s v="Saint Petersburg"/>
    <x v="2"/>
    <n v="33710"/>
    <x v="0"/>
    <s v="OFF-BI-10000666"/>
    <x v="1"/>
    <s v="Binders"/>
    <s v="Surelock Post Binders"/>
    <n v="18.335999999999999"/>
    <n v="0.25"/>
    <n v="13.751999999999999"/>
  </r>
  <r>
    <n v="9139"/>
    <s v="CA-2015-123400"/>
    <x v="563"/>
    <d v="2015-02-09T00:00:00"/>
    <s v="Standard Class"/>
    <s v="EB-13930"/>
    <s v="Eric Barreto"/>
    <x v="0"/>
    <x v="0"/>
    <s v="Saint Petersburg"/>
    <x v="2"/>
    <n v="33710"/>
    <x v="0"/>
    <s v="TEC-PH-10002890"/>
    <x v="2"/>
    <s v="Phones"/>
    <s v="AT&amp;T 17929 Lendline Telephone"/>
    <n v="180.96"/>
    <n v="0.25"/>
    <n v="135.72"/>
  </r>
  <r>
    <n v="9140"/>
    <s v="CA-2015-106971"/>
    <x v="814"/>
    <d v="2015-09-08T00:00:00"/>
    <s v="Standard Class"/>
    <s v="BM-11785"/>
    <s v="Bryan Mills"/>
    <x v="0"/>
    <x v="0"/>
    <s v="Buffalo Grove"/>
    <x v="10"/>
    <n v="60089"/>
    <x v="2"/>
    <s v="TEC-AC-10000844"/>
    <x v="2"/>
    <s v="Accessories"/>
    <s v="Logitech Gaming G510s - Keyboard"/>
    <n v="475.94400000000002"/>
    <n v="0.35"/>
    <n v="309.36360000000002"/>
  </r>
  <r>
    <n v="9141"/>
    <s v="CA-2018-123029"/>
    <x v="1033"/>
    <d v="2018-10-02T00:00:00"/>
    <s v="Second Class"/>
    <s v="BT-11530"/>
    <s v="Bradley Talbott"/>
    <x v="2"/>
    <x v="0"/>
    <s v="Los Angeles"/>
    <x v="1"/>
    <n v="90049"/>
    <x v="1"/>
    <s v="TEC-AC-10002402"/>
    <x v="2"/>
    <s v="Accessories"/>
    <s v="Razer Kraken PRO Over Ear PC and Music Headset"/>
    <n v="159.97999999999999"/>
    <n v="0.45"/>
    <n v="87.989000000000004"/>
  </r>
  <r>
    <n v="9142"/>
    <s v="CA-2017-139409"/>
    <x v="64"/>
    <d v="2017-09-07T00:00:00"/>
    <s v="First Class"/>
    <s v="FW-14395"/>
    <s v="Fred Wasserman"/>
    <x v="1"/>
    <x v="0"/>
    <s v="New York City"/>
    <x v="15"/>
    <n v="10011"/>
    <x v="3"/>
    <s v="TEC-PH-10003988"/>
    <x v="2"/>
    <s v="Phones"/>
    <s v="LF Elite 3D Dazzle Designer Hard Case Cover, Lf Stylus Pen and Wiper For Apple Iphone 5c Mini Lite"/>
    <n v="43.6"/>
    <n v="0.4"/>
    <n v="26.16"/>
  </r>
  <r>
    <n v="9143"/>
    <s v="US-2018-166688"/>
    <x v="968"/>
    <d v="2018-05-26T00:00:00"/>
    <s v="Standard Class"/>
    <s v="RD-19480"/>
    <s v="Rick Duston"/>
    <x v="0"/>
    <x v="0"/>
    <s v="Las Vegas"/>
    <x v="33"/>
    <n v="89115"/>
    <x v="1"/>
    <s v="OFF-BI-10004040"/>
    <x v="1"/>
    <s v="Binders"/>
    <s v="Wilson Jones Impact Binders"/>
    <n v="8.2880000000000003"/>
    <n v="0.4"/>
    <n v="4.9728000000000003"/>
  </r>
  <r>
    <n v="9144"/>
    <s v="US-2018-166688"/>
    <x v="968"/>
    <d v="2018-05-26T00:00:00"/>
    <s v="Standard Class"/>
    <s v="RD-19480"/>
    <s v="Rick Duston"/>
    <x v="0"/>
    <x v="0"/>
    <s v="Las Vegas"/>
    <x v="33"/>
    <n v="89115"/>
    <x v="1"/>
    <s v="TEC-PH-10004094"/>
    <x v="2"/>
    <s v="Phones"/>
    <s v="Motorola L703CM"/>
    <n v="1123.1279999999999"/>
    <n v="0.4"/>
    <n v="673.87679999999989"/>
  </r>
  <r>
    <n v="9145"/>
    <s v="US-2018-166688"/>
    <x v="968"/>
    <d v="2018-05-26T00:00:00"/>
    <s v="Standard Class"/>
    <s v="RD-19480"/>
    <s v="Rick Duston"/>
    <x v="0"/>
    <x v="0"/>
    <s v="Las Vegas"/>
    <x v="33"/>
    <n v="89115"/>
    <x v="1"/>
    <s v="OFF-AP-10000358"/>
    <x v="1"/>
    <s v="Appliances"/>
    <s v="Fellowes Basic Home/Office Series Surge Protectors"/>
    <n v="64.900000000000006"/>
    <n v="0.4"/>
    <n v="38.940000000000005"/>
  </r>
  <r>
    <n v="9146"/>
    <s v="CA-2016-126970"/>
    <x v="1181"/>
    <d v="2016-09-24T00:00:00"/>
    <s v="Standard Class"/>
    <s v="TP-21130"/>
    <s v="Theone Pippenger"/>
    <x v="0"/>
    <x v="0"/>
    <s v="Naperville"/>
    <x v="10"/>
    <n v="60540"/>
    <x v="2"/>
    <s v="OFF-BI-10000138"/>
    <x v="1"/>
    <s v="Binders"/>
    <s v="Acco Translucent Poly Ring Binders"/>
    <n v="2.8079999999999998"/>
    <n v="0.3"/>
    <n v="1.9655999999999998"/>
  </r>
  <r>
    <n v="9147"/>
    <s v="US-2017-165505"/>
    <x v="1156"/>
    <d v="2017-01-27T00:00:00"/>
    <s v="Standard Class"/>
    <s v="CB-12535"/>
    <s v="Claudia Bergmann"/>
    <x v="1"/>
    <x v="0"/>
    <s v="Burlington"/>
    <x v="42"/>
    <m/>
    <x v="3"/>
    <s v="TEC-AC-10002926"/>
    <x v="2"/>
    <s v="Accessories"/>
    <s v="Logitech Wireless Marathon Mouse M705"/>
    <n v="99.98"/>
    <n v="0.45"/>
    <n v="54.989000000000004"/>
  </r>
  <r>
    <n v="9148"/>
    <s v="US-2017-165505"/>
    <x v="1156"/>
    <d v="2017-01-27T00:00:00"/>
    <s v="Standard Class"/>
    <s v="CB-12535"/>
    <s v="Claudia Bergmann"/>
    <x v="1"/>
    <x v="0"/>
    <s v="Burlington"/>
    <x v="42"/>
    <m/>
    <x v="3"/>
    <s v="OFF-AR-10003477"/>
    <x v="1"/>
    <s v="Art"/>
    <s v="4009 Highlighters"/>
    <n v="8.0399999999999991"/>
    <n v="0.45"/>
    <n v="4.4219999999999997"/>
  </r>
  <r>
    <n v="9149"/>
    <s v="US-2017-165505"/>
    <x v="1156"/>
    <d v="2017-01-27T00:00:00"/>
    <s v="Standard Class"/>
    <s v="CB-12535"/>
    <s v="Claudia Bergmann"/>
    <x v="1"/>
    <x v="0"/>
    <s v="Burlington"/>
    <x v="42"/>
    <m/>
    <x v="3"/>
    <s v="OFF-ST-10001526"/>
    <x v="1"/>
    <s v="Storage"/>
    <s v="Iceberg Mobile Mega Data/Printer Cart"/>
    <n v="1564.29"/>
    <n v="0.5"/>
    <n v="782.14499999999998"/>
  </r>
  <r>
    <n v="9150"/>
    <s v="US-2015-157070"/>
    <x v="106"/>
    <d v="2015-06-06T00:00:00"/>
    <s v="Standard Class"/>
    <s v="QJ-19255"/>
    <s v="Quincy Jones"/>
    <x v="1"/>
    <x v="0"/>
    <s v="Detroit"/>
    <x v="12"/>
    <n v="48234"/>
    <x v="2"/>
    <s v="OFF-BI-10001765"/>
    <x v="1"/>
    <s v="Binders"/>
    <s v="Wilson Jones Heavy-Duty Casebound Ring Binders with Metal Hinges"/>
    <n v="138.56"/>
    <n v="0.3"/>
    <n v="96.99199999999999"/>
  </r>
  <r>
    <n v="9151"/>
    <s v="US-2015-157070"/>
    <x v="106"/>
    <d v="2015-06-06T00:00:00"/>
    <s v="Standard Class"/>
    <s v="QJ-19255"/>
    <s v="Quincy Jones"/>
    <x v="1"/>
    <x v="0"/>
    <s v="Detroit"/>
    <x v="12"/>
    <n v="48234"/>
    <x v="2"/>
    <s v="OFF-AP-10004859"/>
    <x v="1"/>
    <s v="Appliances"/>
    <s v="Acco 6 Outlet Guardian Premium Surge Suppressor"/>
    <n v="65.52"/>
    <n v="0.3"/>
    <n v="45.863999999999997"/>
  </r>
  <r>
    <n v="9152"/>
    <s v="US-2016-106873"/>
    <x v="496"/>
    <d v="2016-09-29T00:00:00"/>
    <s v="Second Class"/>
    <s v="KM-16720"/>
    <s v="Kunst Miller"/>
    <x v="0"/>
    <x v="0"/>
    <s v="Avondale"/>
    <x v="16"/>
    <n v="85323"/>
    <x v="1"/>
    <s v="OFF-AR-10003179"/>
    <x v="1"/>
    <s v="Art"/>
    <s v="Dixon Ticonderoga Core-Lock Colored Pencils"/>
    <n v="14.576000000000001"/>
    <n v="0.45"/>
    <n v="8.0168000000000017"/>
  </r>
  <r>
    <n v="9153"/>
    <s v="US-2016-106873"/>
    <x v="496"/>
    <d v="2016-09-29T00:00:00"/>
    <s v="Second Class"/>
    <s v="KM-16720"/>
    <s v="Kunst Miller"/>
    <x v="0"/>
    <x v="0"/>
    <s v="Avondale"/>
    <x v="16"/>
    <n v="85323"/>
    <x v="1"/>
    <s v="TEC-AC-10002345"/>
    <x v="2"/>
    <s v="Accessories"/>
    <s v="HP Standard 104 key PS/2 Keyboard"/>
    <n v="23.2"/>
    <n v="0.45"/>
    <n v="12.76"/>
  </r>
  <r>
    <n v="9154"/>
    <s v="US-2016-106873"/>
    <x v="496"/>
    <d v="2016-09-29T00:00:00"/>
    <s v="Second Class"/>
    <s v="KM-16720"/>
    <s v="Kunst Miller"/>
    <x v="0"/>
    <x v="0"/>
    <s v="Avondale"/>
    <x v="16"/>
    <n v="85323"/>
    <x v="1"/>
    <s v="OFF-AR-10001246"/>
    <x v="1"/>
    <s v="Art"/>
    <s v="Newell 317"/>
    <n v="16.463999999999999"/>
    <n v="0.45"/>
    <n v="9.0551999999999992"/>
  </r>
  <r>
    <n v="9155"/>
    <s v="CA-2017-132990"/>
    <x v="1147"/>
    <d v="2017-08-03T00:00:00"/>
    <s v="Second Class"/>
    <s v="KM-16660"/>
    <s v="Khloe Miller"/>
    <x v="0"/>
    <x v="0"/>
    <s v="Philadelphia"/>
    <x v="9"/>
    <n v="19140"/>
    <x v="3"/>
    <s v="FUR-FU-10004864"/>
    <x v="0"/>
    <s v="Furnishings"/>
    <s v="Eldon 500 Class Desk Accessories"/>
    <n v="19.312000000000001"/>
    <n v="0.4"/>
    <n v="11.587200000000001"/>
  </r>
  <r>
    <n v="9156"/>
    <s v="CA-2015-102645"/>
    <x v="1211"/>
    <d v="2015-01-28T00:00:00"/>
    <s v="Standard Class"/>
    <s v="IM-15055"/>
    <s v="Ionia McGrath"/>
    <x v="0"/>
    <x v="0"/>
    <s v="Las Vegas"/>
    <x v="33"/>
    <n v="89115"/>
    <x v="1"/>
    <s v="OFF-PA-10001804"/>
    <x v="1"/>
    <s v="Paper"/>
    <s v="Xerox 195"/>
    <n v="40.08"/>
    <n v="0.4"/>
    <n v="24.047999999999998"/>
  </r>
  <r>
    <n v="9157"/>
    <s v="CA-2015-134215"/>
    <x v="472"/>
    <d v="2015-08-08T00:00:00"/>
    <s v="Standard Class"/>
    <s v="ML-17395"/>
    <s v="Marina Lichtenstein"/>
    <x v="1"/>
    <x v="0"/>
    <s v="Bangor"/>
    <x v="43"/>
    <n v="4401"/>
    <x v="3"/>
    <s v="OFF-AP-10001271"/>
    <x v="1"/>
    <s v="Appliances"/>
    <s v="Eureka The Boss Cordless Rechargeable Stick Vac"/>
    <n v="101.96"/>
    <n v="0.4"/>
    <n v="61.175999999999995"/>
  </r>
  <r>
    <n v="9158"/>
    <s v="CA-2015-134215"/>
    <x v="472"/>
    <d v="2015-08-08T00:00:00"/>
    <s v="Standard Class"/>
    <s v="ML-17395"/>
    <s v="Marina Lichtenstein"/>
    <x v="1"/>
    <x v="0"/>
    <s v="Bangor"/>
    <x v="43"/>
    <n v="4401"/>
    <x v="3"/>
    <s v="OFF-PA-10004353"/>
    <x v="1"/>
    <s v="Paper"/>
    <s v="Southworth 25% Cotton Premium Laser Paper and Envelopes"/>
    <n v="259.74"/>
    <n v="0.4"/>
    <n v="155.84399999999999"/>
  </r>
  <r>
    <n v="9159"/>
    <s v="CA-2015-134215"/>
    <x v="472"/>
    <d v="2015-08-08T00:00:00"/>
    <s v="Standard Class"/>
    <s v="ML-17395"/>
    <s v="Marina Lichtenstein"/>
    <x v="1"/>
    <x v="0"/>
    <s v="Bangor"/>
    <x v="43"/>
    <n v="4401"/>
    <x v="3"/>
    <s v="TEC-AC-10002473"/>
    <x v="2"/>
    <s v="Accessories"/>
    <s v="Maxell 4.7GB DVD-R"/>
    <n v="255.42"/>
    <n v="0.45"/>
    <n v="140.48099999999999"/>
  </r>
  <r>
    <n v="9160"/>
    <s v="CA-2017-118934"/>
    <x v="888"/>
    <d v="2017-08-14T00:00:00"/>
    <s v="Standard Class"/>
    <s v="GH-14410"/>
    <s v="Gary Hansen"/>
    <x v="2"/>
    <x v="0"/>
    <s v="Hendersonville"/>
    <x v="18"/>
    <n v="37075"/>
    <x v="0"/>
    <s v="OFF-BI-10003314"/>
    <x v="1"/>
    <s v="Binders"/>
    <s v="Tuff Stuff Recycled Round Ring Binders"/>
    <n v="4.3380000000000001"/>
    <n v="0.25"/>
    <n v="3.2534999999999998"/>
  </r>
  <r>
    <n v="9161"/>
    <s v="CA-2017-118934"/>
    <x v="888"/>
    <d v="2017-08-14T00:00:00"/>
    <s v="Standard Class"/>
    <s v="GH-14410"/>
    <s v="Gary Hansen"/>
    <x v="2"/>
    <x v="0"/>
    <s v="Hendersonville"/>
    <x v="18"/>
    <n v="37075"/>
    <x v="0"/>
    <s v="OFF-BI-10004465"/>
    <x v="1"/>
    <s v="Binders"/>
    <s v="Avery Durable Slant Ring Binders"/>
    <n v="11.88"/>
    <n v="0.25"/>
    <n v="8.91"/>
  </r>
  <r>
    <n v="9162"/>
    <s v="CA-2017-160108"/>
    <x v="16"/>
    <d v="2017-12-12T00:00:00"/>
    <s v="Standard Class"/>
    <s v="AG-10900"/>
    <s v="Arthur Gainer"/>
    <x v="0"/>
    <x v="0"/>
    <s v="Eau Claire"/>
    <x v="6"/>
    <n v="54703"/>
    <x v="2"/>
    <s v="FUR-BO-10003450"/>
    <x v="0"/>
    <s v="Bookcases"/>
    <s v="Bush Westfield Collection Bookcases, Dark Cherry Finish"/>
    <n v="405.86"/>
    <n v="0.4"/>
    <n v="243.51599999999999"/>
  </r>
  <r>
    <n v="9163"/>
    <s v="CA-2017-160108"/>
    <x v="16"/>
    <d v="2017-12-12T00:00:00"/>
    <s v="Standard Class"/>
    <s v="AG-10900"/>
    <s v="Arthur Gainer"/>
    <x v="0"/>
    <x v="0"/>
    <s v="Eau Claire"/>
    <x v="6"/>
    <n v="54703"/>
    <x v="2"/>
    <s v="FUR-CH-10002335"/>
    <x v="0"/>
    <s v="Chairs"/>
    <s v="Hon GuestStacker Chair"/>
    <n v="680.01"/>
    <n v="0.35"/>
    <n v="442.00650000000002"/>
  </r>
  <r>
    <n v="9164"/>
    <s v="CA-2016-164007"/>
    <x v="1212"/>
    <d v="2016-06-12T00:00:00"/>
    <s v="Standard Class"/>
    <s v="MG-17695"/>
    <s v="Maureen Gnade"/>
    <x v="0"/>
    <x v="0"/>
    <s v="Chicago"/>
    <x v="10"/>
    <n v="60610"/>
    <x v="2"/>
    <s v="TEC-AC-10003433"/>
    <x v="2"/>
    <s v="Accessories"/>
    <s v="Maxell 4.7GB DVD+R 5/Pack"/>
    <n v="2.3759999999999999"/>
    <n v="0.35"/>
    <n v="1.5444"/>
  </r>
  <r>
    <n v="9165"/>
    <s v="CA-2016-164007"/>
    <x v="1212"/>
    <d v="2016-06-12T00:00:00"/>
    <s v="Standard Class"/>
    <s v="MG-17695"/>
    <s v="Maureen Gnade"/>
    <x v="0"/>
    <x v="0"/>
    <s v="Chicago"/>
    <x v="10"/>
    <n v="60610"/>
    <x v="2"/>
    <s v="OFF-AP-10003849"/>
    <x v="1"/>
    <s v="Appliances"/>
    <s v="Hoover Shoulder Vac Commercial Portable Vacuum"/>
    <n v="143.12799999999999"/>
    <n v="0.3"/>
    <n v="100.18959999999998"/>
  </r>
  <r>
    <n v="9166"/>
    <s v="CA-2017-100300"/>
    <x v="890"/>
    <d v="2017-06-26T00:00:00"/>
    <s v="Second Class"/>
    <s v="MJ-17740"/>
    <s v="Max Jones"/>
    <x v="0"/>
    <x v="0"/>
    <s v="San Diego"/>
    <x v="1"/>
    <n v="92037"/>
    <x v="1"/>
    <s v="TEC-MA-10000984"/>
    <x v="2"/>
    <s v="Machines"/>
    <s v="Okidata MB760 Printer"/>
    <n v="4476.8"/>
    <n v="0.45"/>
    <n v="2462.2400000000002"/>
  </r>
  <r>
    <n v="9167"/>
    <s v="CA-2017-100300"/>
    <x v="890"/>
    <d v="2017-06-26T00:00:00"/>
    <s v="Second Class"/>
    <s v="MJ-17740"/>
    <s v="Max Jones"/>
    <x v="0"/>
    <x v="0"/>
    <s v="San Diego"/>
    <x v="1"/>
    <n v="92037"/>
    <x v="1"/>
    <s v="OFF-PA-10000418"/>
    <x v="1"/>
    <s v="Paper"/>
    <s v="Xerox 189"/>
    <n v="104.85"/>
    <n v="0.4"/>
    <n v="62.91"/>
  </r>
  <r>
    <n v="9168"/>
    <s v="CA-2017-100300"/>
    <x v="890"/>
    <d v="2017-06-26T00:00:00"/>
    <s v="Second Class"/>
    <s v="MJ-17740"/>
    <s v="Max Jones"/>
    <x v="0"/>
    <x v="0"/>
    <s v="San Diego"/>
    <x v="1"/>
    <n v="92037"/>
    <x v="1"/>
    <s v="OFF-AP-10001242"/>
    <x v="1"/>
    <s v="Appliances"/>
    <s v="APC 7 Outlet Network SurgeArrest Surge Protector"/>
    <n v="241.44"/>
    <n v="0.4"/>
    <n v="144.864"/>
  </r>
  <r>
    <n v="9169"/>
    <s v="CA-2017-140571"/>
    <x v="543"/>
    <d v="2017-03-19T00:00:00"/>
    <s v="Standard Class"/>
    <s v="SJ-20125"/>
    <s v="Sanjit Jacobs"/>
    <x v="2"/>
    <x v="0"/>
    <s v="Jackson"/>
    <x v="35"/>
    <n v="39212"/>
    <x v="0"/>
    <s v="OFF-PA-10001954"/>
    <x v="1"/>
    <s v="Paper"/>
    <s v="Xerox 1964"/>
    <n v="319.76"/>
    <n v="0.25"/>
    <n v="239.82"/>
  </r>
  <r>
    <n v="9170"/>
    <s v="CA-2017-140571"/>
    <x v="543"/>
    <d v="2017-03-19T00:00:00"/>
    <s v="Standard Class"/>
    <s v="SJ-20125"/>
    <s v="Sanjit Jacobs"/>
    <x v="2"/>
    <x v="0"/>
    <s v="Jackson"/>
    <x v="35"/>
    <n v="39212"/>
    <x v="0"/>
    <s v="OFF-PA-10001954"/>
    <x v="1"/>
    <s v="Paper"/>
    <s v="Xerox 1964"/>
    <n v="45.68"/>
    <n v="0.25"/>
    <n v="34.26"/>
  </r>
  <r>
    <n v="9171"/>
    <s v="US-2017-155768"/>
    <x v="49"/>
    <d v="2017-12-01T00:00:00"/>
    <s v="Same Day"/>
    <s v="LB-16795"/>
    <s v="Laurel Beltran"/>
    <x v="2"/>
    <x v="0"/>
    <s v="Oxnard"/>
    <x v="1"/>
    <n v="93030"/>
    <x v="1"/>
    <s v="FUR-FU-10000448"/>
    <x v="0"/>
    <s v="Furnishings"/>
    <s v="Tenex Chairmats For Use With Carpeted Floors"/>
    <n v="31.96"/>
    <n v="0.4"/>
    <n v="19.175999999999998"/>
  </r>
  <r>
    <n v="9172"/>
    <s v="US-2017-155768"/>
    <x v="49"/>
    <d v="2017-12-01T00:00:00"/>
    <s v="Same Day"/>
    <s v="LB-16795"/>
    <s v="Laurel Beltran"/>
    <x v="2"/>
    <x v="0"/>
    <s v="Oxnard"/>
    <x v="1"/>
    <n v="93030"/>
    <x v="1"/>
    <s v="OFF-PA-10001357"/>
    <x v="1"/>
    <s v="Paper"/>
    <s v="Xerox 1886"/>
    <n v="47.9"/>
    <n v="0.4"/>
    <n v="28.74"/>
  </r>
  <r>
    <n v="9173"/>
    <s v="US-2017-155768"/>
    <x v="49"/>
    <d v="2017-12-01T00:00:00"/>
    <s v="Same Day"/>
    <s v="LB-16795"/>
    <s v="Laurel Beltran"/>
    <x v="2"/>
    <x v="0"/>
    <s v="Oxnard"/>
    <x v="1"/>
    <n v="93030"/>
    <x v="1"/>
    <s v="OFF-ST-10002292"/>
    <x v="1"/>
    <s v="Storage"/>
    <s v="Sauder Facets Collection Locker/File Cabinet, Sky Alder Finish"/>
    <n v="1112.94"/>
    <n v="0.5"/>
    <n v="556.47"/>
  </r>
  <r>
    <n v="9174"/>
    <s v="US-2017-155768"/>
    <x v="49"/>
    <d v="2017-12-01T00:00:00"/>
    <s v="Same Day"/>
    <s v="LB-16795"/>
    <s v="Laurel Beltran"/>
    <x v="2"/>
    <x v="0"/>
    <s v="Oxnard"/>
    <x v="1"/>
    <n v="93030"/>
    <x v="1"/>
    <s v="OFF-EN-10001219"/>
    <x v="1"/>
    <s v="Envelopes"/>
    <s v="#10- 4 1/8 x 9 1/2 Security-Tint Envelopes"/>
    <n v="22.92"/>
    <n v="0.4"/>
    <n v="13.752000000000001"/>
  </r>
  <r>
    <n v="9175"/>
    <s v="CA-2018-119424"/>
    <x v="492"/>
    <d v="2018-06-14T00:00:00"/>
    <s v="Second Class"/>
    <s v="SB-20185"/>
    <s v="Sarah Brown"/>
    <x v="0"/>
    <x v="0"/>
    <s v="Kent"/>
    <x v="4"/>
    <n v="98031"/>
    <x v="1"/>
    <s v="TEC-PH-10002564"/>
    <x v="2"/>
    <s v="Phones"/>
    <s v="OtterBox Defender Series Case - Samsung Galaxy S4"/>
    <n v="71.975999999999999"/>
    <n v="0.4"/>
    <n v="43.185600000000001"/>
  </r>
  <r>
    <n v="9176"/>
    <s v="CA-2018-119424"/>
    <x v="492"/>
    <d v="2018-06-14T00:00:00"/>
    <s v="Second Class"/>
    <s v="SB-20185"/>
    <s v="Sarah Brown"/>
    <x v="0"/>
    <x v="0"/>
    <s v="Kent"/>
    <x v="4"/>
    <n v="98031"/>
    <x v="1"/>
    <s v="OFF-PA-10001639"/>
    <x v="1"/>
    <s v="Paper"/>
    <s v="Xerox 203"/>
    <n v="19.440000000000001"/>
    <n v="0.4"/>
    <n v="11.664"/>
  </r>
  <r>
    <n v="9177"/>
    <s v="CA-2017-118178"/>
    <x v="690"/>
    <d v="2017-03-24T00:00:00"/>
    <s v="Standard Class"/>
    <s v="CC-12610"/>
    <s v="Corey Catlett"/>
    <x v="1"/>
    <x v="0"/>
    <s v="Nashville"/>
    <x v="18"/>
    <n v="37211"/>
    <x v="0"/>
    <s v="OFF-BI-10001153"/>
    <x v="1"/>
    <s v="Binders"/>
    <s v="Ibico Recycled Grain-Textured Covers"/>
    <n v="31.085999999999999"/>
    <n v="0.25"/>
    <n v="23.314499999999999"/>
  </r>
  <r>
    <n v="9178"/>
    <s v="CA-2017-166618"/>
    <x v="696"/>
    <d v="2017-11-18T00:00:00"/>
    <s v="Standard Class"/>
    <s v="DP-13000"/>
    <s v="Darren Powers"/>
    <x v="0"/>
    <x v="0"/>
    <s v="New York City"/>
    <x v="15"/>
    <n v="10035"/>
    <x v="3"/>
    <s v="TEC-PH-10003356"/>
    <x v="2"/>
    <s v="Phones"/>
    <s v="SmartStand Mobile Device Holder, Assorted Colors"/>
    <n v="13.98"/>
    <n v="0.4"/>
    <n v="8.3879999999999999"/>
  </r>
  <r>
    <n v="9179"/>
    <s v="CA-2017-166618"/>
    <x v="696"/>
    <d v="2017-11-18T00:00:00"/>
    <s v="Standard Class"/>
    <s v="DP-13000"/>
    <s v="Darren Powers"/>
    <x v="0"/>
    <x v="0"/>
    <s v="New York City"/>
    <x v="15"/>
    <n v="10035"/>
    <x v="3"/>
    <s v="OFF-AR-10001725"/>
    <x v="1"/>
    <s v="Art"/>
    <s v="Boston Home &amp; Office Model 2000 Electric Pencil Sharpeners"/>
    <n v="23.65"/>
    <n v="0.45"/>
    <n v="13.0075"/>
  </r>
  <r>
    <n v="9180"/>
    <s v="CA-2018-156776"/>
    <x v="783"/>
    <d v="2018-08-11T00:00:00"/>
    <s v="Standard Class"/>
    <s v="JL-15505"/>
    <s v="Jeremy Lonsdale"/>
    <x v="0"/>
    <x v="0"/>
    <s v="Westminster"/>
    <x v="1"/>
    <n v="92683"/>
    <x v="1"/>
    <s v="TEC-PH-10002415"/>
    <x v="2"/>
    <s v="Phones"/>
    <s v="Polycom VoiceStation 500 Conference phone"/>
    <n v="707.88"/>
    <n v="0.4"/>
    <n v="424.72800000000001"/>
  </r>
  <r>
    <n v="9181"/>
    <s v="CA-2018-156776"/>
    <x v="783"/>
    <d v="2018-08-11T00:00:00"/>
    <s v="Standard Class"/>
    <s v="JL-15505"/>
    <s v="Jeremy Lonsdale"/>
    <x v="0"/>
    <x v="0"/>
    <s v="Westminster"/>
    <x v="1"/>
    <n v="92683"/>
    <x v="1"/>
    <s v="OFF-BI-10003355"/>
    <x v="1"/>
    <s v="Binders"/>
    <s v="Cardinal Holdit Business Card Pockets"/>
    <n v="11.952"/>
    <n v="0.4"/>
    <n v="7.1711999999999998"/>
  </r>
  <r>
    <n v="9182"/>
    <s v="CA-2018-156776"/>
    <x v="783"/>
    <d v="2018-08-11T00:00:00"/>
    <s v="Standard Class"/>
    <s v="JL-15505"/>
    <s v="Jeremy Lonsdale"/>
    <x v="0"/>
    <x v="0"/>
    <s v="Westminster"/>
    <x v="1"/>
    <n v="92683"/>
    <x v="1"/>
    <s v="OFF-BI-10000216"/>
    <x v="1"/>
    <s v="Binders"/>
    <s v="Mead 1st Gear 2 Zipper Binder, Asst. Colors"/>
    <n v="31.128"/>
    <n v="0.4"/>
    <n v="18.6768"/>
  </r>
  <r>
    <n v="9183"/>
    <s v="CA-2018-156776"/>
    <x v="783"/>
    <d v="2018-08-11T00:00:00"/>
    <s v="Standard Class"/>
    <s v="JL-15505"/>
    <s v="Jeremy Lonsdale"/>
    <x v="0"/>
    <x v="0"/>
    <s v="Westminster"/>
    <x v="1"/>
    <n v="92683"/>
    <x v="1"/>
    <s v="TEC-AC-10004803"/>
    <x v="2"/>
    <s v="Accessories"/>
    <s v="Sony Micro Vault Click 4 GB USB 2.0 Flash Drive"/>
    <n v="55.76"/>
    <n v="0.45"/>
    <n v="30.668000000000003"/>
  </r>
  <r>
    <n v="9184"/>
    <s v="CA-2018-156776"/>
    <x v="783"/>
    <d v="2018-08-11T00:00:00"/>
    <s v="Standard Class"/>
    <s v="JL-15505"/>
    <s v="Jeremy Lonsdale"/>
    <x v="0"/>
    <x v="0"/>
    <s v="Westminster"/>
    <x v="1"/>
    <n v="92683"/>
    <x v="1"/>
    <s v="OFF-PA-10001970"/>
    <x v="1"/>
    <s v="Paper"/>
    <s v="Xerox 1881"/>
    <n v="24.56"/>
    <n v="0.4"/>
    <n v="14.735999999999999"/>
  </r>
  <r>
    <n v="9185"/>
    <s v="CA-2018-156776"/>
    <x v="783"/>
    <d v="2018-08-11T00:00:00"/>
    <s v="Standard Class"/>
    <s v="JL-15505"/>
    <s v="Jeremy Lonsdale"/>
    <x v="0"/>
    <x v="0"/>
    <s v="Westminster"/>
    <x v="1"/>
    <n v="92683"/>
    <x v="1"/>
    <s v="FUR-FU-10004848"/>
    <x v="0"/>
    <s v="Furnishings"/>
    <s v="Howard Miller 13-3/4 Diameter Brushed Chrome Round Wall Clock"/>
    <n v="51.75"/>
    <n v="0.4"/>
    <n v="31.049999999999997"/>
  </r>
  <r>
    <n v="9186"/>
    <s v="CA-2018-156776"/>
    <x v="783"/>
    <d v="2018-08-11T00:00:00"/>
    <s v="Standard Class"/>
    <s v="JL-15505"/>
    <s v="Jeremy Lonsdale"/>
    <x v="0"/>
    <x v="0"/>
    <s v="Westminster"/>
    <x v="1"/>
    <n v="92683"/>
    <x v="1"/>
    <s v="FUR-CH-10002317"/>
    <x v="0"/>
    <s v="Chairs"/>
    <s v="Global Enterprise Series Seating Low-Back Swivel/Tilt Chairs"/>
    <n v="207.184"/>
    <n v="0.45"/>
    <n v="113.95120000000001"/>
  </r>
  <r>
    <n v="9187"/>
    <s v="CA-2018-156776"/>
    <x v="783"/>
    <d v="2018-08-11T00:00:00"/>
    <s v="Standard Class"/>
    <s v="JL-15505"/>
    <s v="Jeremy Lonsdale"/>
    <x v="0"/>
    <x v="0"/>
    <s v="Westminster"/>
    <x v="1"/>
    <n v="92683"/>
    <x v="1"/>
    <s v="OFF-AP-10002534"/>
    <x v="1"/>
    <s v="Appliances"/>
    <s v="3.6 Cubic Foot Counter Height Office Refrigerator"/>
    <n v="1473.1"/>
    <n v="0.4"/>
    <n v="883.8599999999999"/>
  </r>
  <r>
    <n v="9188"/>
    <s v="US-2016-130512"/>
    <x v="291"/>
    <d v="2016-08-25T00:00:00"/>
    <s v="Standard Class"/>
    <s v="SM-20320"/>
    <s v="Sean Miller"/>
    <x v="2"/>
    <x v="0"/>
    <s v="Allentown"/>
    <x v="9"/>
    <n v="18103"/>
    <x v="3"/>
    <s v="OFF-SU-10001935"/>
    <x v="1"/>
    <s v="Supplies"/>
    <s v="Staple remover"/>
    <n v="3.488"/>
    <n v="0.45"/>
    <n v="1.9184000000000001"/>
  </r>
  <r>
    <n v="9189"/>
    <s v="US-2016-130512"/>
    <x v="291"/>
    <d v="2016-08-25T00:00:00"/>
    <s v="Standard Class"/>
    <s v="SM-20320"/>
    <s v="Sean Miller"/>
    <x v="2"/>
    <x v="0"/>
    <s v="Allentown"/>
    <x v="9"/>
    <n v="18103"/>
    <x v="3"/>
    <s v="TEC-AC-10000290"/>
    <x v="2"/>
    <s v="Accessories"/>
    <s v="Sabrent 4-Port USB 2.0 Hub"/>
    <n v="21.728000000000002"/>
    <n v="0.45"/>
    <n v="11.950400000000002"/>
  </r>
  <r>
    <n v="9190"/>
    <s v="US-2016-130512"/>
    <x v="291"/>
    <d v="2016-08-25T00:00:00"/>
    <s v="Standard Class"/>
    <s v="SM-20320"/>
    <s v="Sean Miller"/>
    <x v="2"/>
    <x v="0"/>
    <s v="Allentown"/>
    <x v="9"/>
    <n v="18103"/>
    <x v="3"/>
    <s v="OFF-ST-10002574"/>
    <x v="1"/>
    <s v="Storage"/>
    <s v="SAFCO Commercial Wire Shelving, Black"/>
    <n v="663.072"/>
    <n v="0.5"/>
    <n v="331.536"/>
  </r>
  <r>
    <n v="9191"/>
    <s v="US-2016-130512"/>
    <x v="291"/>
    <d v="2016-08-25T00:00:00"/>
    <s v="Standard Class"/>
    <s v="SM-20320"/>
    <s v="Sean Miller"/>
    <x v="2"/>
    <x v="0"/>
    <s v="Allentown"/>
    <x v="9"/>
    <n v="18103"/>
    <x v="3"/>
    <s v="OFF-BI-10004519"/>
    <x v="1"/>
    <s v="Binders"/>
    <s v="GBC DocuBind P100 Manual Binding Machine"/>
    <n v="99.587999999999994"/>
    <n v="0.4"/>
    <n v="59.752799999999993"/>
  </r>
  <r>
    <n v="9192"/>
    <s v="US-2016-130512"/>
    <x v="291"/>
    <d v="2016-08-25T00:00:00"/>
    <s v="Standard Class"/>
    <s v="SM-20320"/>
    <s v="Sean Miller"/>
    <x v="2"/>
    <x v="0"/>
    <s v="Allentown"/>
    <x v="9"/>
    <n v="18103"/>
    <x v="3"/>
    <s v="OFF-PA-10003625"/>
    <x v="1"/>
    <s v="Paper"/>
    <s v="Xerox 1979"/>
    <n v="49.567999999999998"/>
    <n v="0.4"/>
    <n v="29.740799999999997"/>
  </r>
  <r>
    <n v="9193"/>
    <s v="CA-2016-141810"/>
    <x v="121"/>
    <d v="2016-11-07T00:00:00"/>
    <s v="Standard Class"/>
    <s v="BB-10990"/>
    <s v="Barry Blumstein"/>
    <x v="1"/>
    <x v="0"/>
    <s v="San Antonio"/>
    <x v="5"/>
    <n v="78207"/>
    <x v="2"/>
    <s v="OFF-BI-10001524"/>
    <x v="1"/>
    <s v="Binders"/>
    <s v="GBC Premium Transparent Covers with Diagonal Lined Pattern"/>
    <n v="29.372"/>
    <n v="0.3"/>
    <n v="20.560399999999998"/>
  </r>
  <r>
    <n v="9194"/>
    <s v="CA-2016-141810"/>
    <x v="121"/>
    <d v="2016-11-07T00:00:00"/>
    <s v="Standard Class"/>
    <s v="BB-10990"/>
    <s v="Barry Blumstein"/>
    <x v="1"/>
    <x v="0"/>
    <s v="San Antonio"/>
    <x v="5"/>
    <n v="78207"/>
    <x v="2"/>
    <s v="TEC-PH-10002200"/>
    <x v="2"/>
    <s v="Phones"/>
    <s v="Aastra 6757i CT Wireless VoIP phone"/>
    <n v="344.70400000000001"/>
    <n v="0.3"/>
    <n v="241.2928"/>
  </r>
  <r>
    <n v="9195"/>
    <s v="CA-2015-146843"/>
    <x v="953"/>
    <d v="2015-12-06T00:00:00"/>
    <s v="Standard Class"/>
    <s v="PB-19150"/>
    <s v="Philip Brown"/>
    <x v="0"/>
    <x v="0"/>
    <s v="Avondale"/>
    <x v="16"/>
    <n v="85323"/>
    <x v="1"/>
    <s v="OFF-SU-10001664"/>
    <x v="1"/>
    <s v="Supplies"/>
    <s v="Acme Office Executive Series Stainless Steel Trimmers"/>
    <n v="47.991999999999997"/>
    <n v="0.45"/>
    <n v="26.395600000000002"/>
  </r>
  <r>
    <n v="9196"/>
    <s v="CA-2015-146843"/>
    <x v="953"/>
    <d v="2015-12-06T00:00:00"/>
    <s v="Standard Class"/>
    <s v="PB-19150"/>
    <s v="Philip Brown"/>
    <x v="0"/>
    <x v="0"/>
    <s v="Avondale"/>
    <x v="16"/>
    <n v="85323"/>
    <x v="1"/>
    <s v="TEC-AC-10002550"/>
    <x v="2"/>
    <s v="Accessories"/>
    <s v="Memorex 25GB 6X Branded Blu-Ray Recordable Disc, 30/Pack"/>
    <n v="102.24"/>
    <n v="0.45"/>
    <n v="56.231999999999999"/>
  </r>
  <r>
    <n v="9197"/>
    <s v="CA-2015-103310"/>
    <x v="1025"/>
    <d v="2015-05-15T00:00:00"/>
    <s v="Standard Class"/>
    <s v="GM-14680"/>
    <s v="Greg Matthias"/>
    <x v="0"/>
    <x v="0"/>
    <s v="San Jose"/>
    <x v="1"/>
    <n v="95123"/>
    <x v="1"/>
    <s v="OFF-PA-10004353"/>
    <x v="1"/>
    <s v="Paper"/>
    <s v="Southworth 25% Cotton Premium Laser Paper and Envelopes"/>
    <n v="39.96"/>
    <n v="0.4"/>
    <n v="23.975999999999999"/>
  </r>
  <r>
    <n v="9198"/>
    <s v="CA-2015-103310"/>
    <x v="1025"/>
    <d v="2015-05-15T00:00:00"/>
    <s v="Standard Class"/>
    <s v="GM-14680"/>
    <s v="Greg Matthias"/>
    <x v="0"/>
    <x v="0"/>
    <s v="San Jose"/>
    <x v="1"/>
    <n v="95123"/>
    <x v="1"/>
    <s v="TEC-PH-10001817"/>
    <x v="2"/>
    <s v="Phones"/>
    <s v="Wilson Electronics DB Pro Signal Booster"/>
    <n v="1432"/>
    <n v="0.4"/>
    <n v="859.19999999999993"/>
  </r>
  <r>
    <n v="9199"/>
    <s v="CA-2015-103310"/>
    <x v="1025"/>
    <d v="2015-05-15T00:00:00"/>
    <s v="Standard Class"/>
    <s v="GM-14680"/>
    <s v="Greg Matthias"/>
    <x v="0"/>
    <x v="0"/>
    <s v="San Jose"/>
    <x v="1"/>
    <n v="95123"/>
    <x v="1"/>
    <s v="OFF-SU-10004737"/>
    <x v="1"/>
    <s v="Supplies"/>
    <s v="Acme Design Stainless Steel Bent Scissors"/>
    <n v="41.04"/>
    <n v="0.45"/>
    <n v="22.572000000000003"/>
  </r>
  <r>
    <n v="9200"/>
    <s v="CA-2015-103310"/>
    <x v="1025"/>
    <d v="2015-05-15T00:00:00"/>
    <s v="Standard Class"/>
    <s v="GM-14680"/>
    <s v="Greg Matthias"/>
    <x v="0"/>
    <x v="0"/>
    <s v="San Jose"/>
    <x v="1"/>
    <n v="95123"/>
    <x v="1"/>
    <s v="FUR-CH-10002320"/>
    <x v="0"/>
    <s v="Chairs"/>
    <s v="Hon Pagoda Stacking Chairs"/>
    <n v="256.78399999999999"/>
    <n v="0.45"/>
    <n v="141.2312"/>
  </r>
  <r>
    <n v="9201"/>
    <s v="CA-2017-152688"/>
    <x v="508"/>
    <d v="2017-10-20T00:00:00"/>
    <s v="First Class"/>
    <s v="NR-18550"/>
    <s v="Nick Radford"/>
    <x v="0"/>
    <x v="0"/>
    <s v="Perth Amboy"/>
    <x v="30"/>
    <n v="8861"/>
    <x v="3"/>
    <s v="FUR-BO-10001337"/>
    <x v="0"/>
    <s v="Bookcases"/>
    <s v="OSullivan Living Dimensions 2-Shelf Bookcases"/>
    <n v="120.98"/>
    <n v="0.5"/>
    <n v="60.49"/>
  </r>
  <r>
    <n v="9202"/>
    <s v="CA-2017-152688"/>
    <x v="508"/>
    <d v="2017-10-20T00:00:00"/>
    <s v="First Class"/>
    <s v="NR-18550"/>
    <s v="Nick Radford"/>
    <x v="0"/>
    <x v="0"/>
    <s v="Perth Amboy"/>
    <x v="30"/>
    <n v="8861"/>
    <x v="3"/>
    <s v="OFF-BI-10004584"/>
    <x v="1"/>
    <s v="Binders"/>
    <s v="GBC ProClick 150 Presentation Binding System"/>
    <n v="315.98"/>
    <n v="0.4"/>
    <n v="189.58799999999999"/>
  </r>
  <r>
    <n v="9203"/>
    <s v="CA-2017-153836"/>
    <x v="859"/>
    <d v="2017-11-03T00:00:00"/>
    <s v="Standard Class"/>
    <s v="EH-13765"/>
    <s v="Edward Hooks"/>
    <x v="1"/>
    <x v="0"/>
    <s v="New York City"/>
    <x v="15"/>
    <n v="10011"/>
    <x v="3"/>
    <s v="OFF-BI-10004817"/>
    <x v="1"/>
    <s v="Binders"/>
    <s v="GBC Personal VeloBind Strips"/>
    <n v="28.751999999999999"/>
    <n v="0.4"/>
    <n v="17.251199999999997"/>
  </r>
  <r>
    <n v="9204"/>
    <s v="CA-2017-153836"/>
    <x v="859"/>
    <d v="2017-11-03T00:00:00"/>
    <s v="Standard Class"/>
    <s v="EH-13765"/>
    <s v="Edward Hooks"/>
    <x v="1"/>
    <x v="0"/>
    <s v="New York City"/>
    <x v="15"/>
    <n v="10011"/>
    <x v="3"/>
    <s v="OFF-AR-10004602"/>
    <x v="1"/>
    <s v="Art"/>
    <s v="Boston KS Multi-Size Manual Pencil Sharpener"/>
    <n v="114.95"/>
    <n v="0.45"/>
    <n v="63.222500000000004"/>
  </r>
  <r>
    <n v="9205"/>
    <s v="CA-2017-104689"/>
    <x v="49"/>
    <d v="2017-12-05T00:00:00"/>
    <s v="Standard Class"/>
    <s v="FH-14365"/>
    <s v="Fred Hopkins"/>
    <x v="1"/>
    <x v="0"/>
    <s v="Los Angeles"/>
    <x v="1"/>
    <n v="90004"/>
    <x v="1"/>
    <s v="OFF-AR-10001149"/>
    <x v="1"/>
    <s v="Art"/>
    <s v="Sanford Colorific Colored Pencils, 12/Box"/>
    <n v="23.04"/>
    <n v="0.45"/>
    <n v="12.672000000000001"/>
  </r>
  <r>
    <n v="9206"/>
    <s v="CA-2017-146423"/>
    <x v="438"/>
    <d v="2017-04-21T00:00:00"/>
    <s v="Same Day"/>
    <s v="BT-11680"/>
    <s v="Brian Thompson"/>
    <x v="0"/>
    <x v="0"/>
    <s v="Milford"/>
    <x v="29"/>
    <n v="6460"/>
    <x v="3"/>
    <s v="OFF-AR-10004817"/>
    <x v="1"/>
    <s v="Art"/>
    <s v="Colorific Watercolor Pencils"/>
    <n v="15.48"/>
    <n v="0.45"/>
    <n v="8.5140000000000011"/>
  </r>
  <r>
    <n v="9207"/>
    <s v="CA-2017-146423"/>
    <x v="438"/>
    <d v="2017-04-21T00:00:00"/>
    <s v="Same Day"/>
    <s v="BT-11680"/>
    <s v="Brian Thompson"/>
    <x v="0"/>
    <x v="0"/>
    <s v="Milford"/>
    <x v="29"/>
    <n v="6460"/>
    <x v="3"/>
    <s v="OFF-PA-10003797"/>
    <x v="1"/>
    <s v="Paper"/>
    <s v="Xerox 209"/>
    <n v="51.84"/>
    <n v="0.4"/>
    <n v="31.103999999999999"/>
  </r>
  <r>
    <n v="9208"/>
    <s v="CA-2018-140781"/>
    <x v="646"/>
    <d v="2018-08-07T00:00:00"/>
    <s v="Standard Class"/>
    <s v="AB-10105"/>
    <s v="Adrian Barton"/>
    <x v="0"/>
    <x v="0"/>
    <s v="Bloomington"/>
    <x v="10"/>
    <n v="61701"/>
    <x v="2"/>
    <s v="TEC-AC-10000682"/>
    <x v="2"/>
    <s v="Accessories"/>
    <s v="Kensington K72356US Mouse-in-a-Box USB Desktop Mouse"/>
    <n v="39.816000000000003"/>
    <n v="0.35"/>
    <n v="25.880400000000002"/>
  </r>
  <r>
    <n v="9209"/>
    <s v="CA-2018-141747"/>
    <x v="646"/>
    <d v="2018-08-08T00:00:00"/>
    <s v="Second Class"/>
    <s v="SC-20230"/>
    <s v="Scot Coram"/>
    <x v="1"/>
    <x v="0"/>
    <s v="Seattle"/>
    <x v="4"/>
    <n v="98105"/>
    <x v="1"/>
    <s v="OFF-ST-10003996"/>
    <x v="1"/>
    <s v="Storage"/>
    <s v="Letter/Legal File Tote with Clear Snap-On Lid, Black Granite"/>
    <n v="16.059999999999999"/>
    <n v="0.5"/>
    <n v="8.0299999999999994"/>
  </r>
  <r>
    <n v="9210"/>
    <s v="CA-2018-142776"/>
    <x v="157"/>
    <d v="2018-12-14T00:00:00"/>
    <s v="Second Class"/>
    <s v="RS-19870"/>
    <s v="Roy Skaria"/>
    <x v="2"/>
    <x v="0"/>
    <s v="Burlington"/>
    <x v="23"/>
    <n v="52601"/>
    <x v="2"/>
    <s v="OFF-EN-10003160"/>
    <x v="1"/>
    <s v="Envelopes"/>
    <s v="Pastel Pink Envelopes"/>
    <n v="7.28"/>
    <n v="0.3"/>
    <n v="5.0960000000000001"/>
  </r>
  <r>
    <n v="9211"/>
    <s v="CA-2018-142776"/>
    <x v="157"/>
    <d v="2018-12-14T00:00:00"/>
    <s v="Second Class"/>
    <s v="RS-19870"/>
    <s v="Roy Skaria"/>
    <x v="2"/>
    <x v="0"/>
    <s v="Burlington"/>
    <x v="23"/>
    <n v="52601"/>
    <x v="2"/>
    <s v="OFF-BI-10002012"/>
    <x v="1"/>
    <s v="Binders"/>
    <s v="Wilson Jones Easy Flow II Sheet Lifters"/>
    <n v="5.4"/>
    <n v="0.3"/>
    <n v="3.78"/>
  </r>
  <r>
    <n v="9212"/>
    <s v="CA-2016-167479"/>
    <x v="948"/>
    <d v="2016-03-19T00:00:00"/>
    <s v="Standard Class"/>
    <s v="AI-10855"/>
    <s v="Arianne Irving"/>
    <x v="0"/>
    <x v="0"/>
    <s v="Roseville"/>
    <x v="1"/>
    <n v="95661"/>
    <x v="1"/>
    <s v="OFF-PA-10002105"/>
    <x v="1"/>
    <s v="Paper"/>
    <s v="Xerox 223"/>
    <n v="19.440000000000001"/>
    <n v="0.4"/>
    <n v="11.664"/>
  </r>
  <r>
    <n v="9213"/>
    <s v="CA-2015-144071"/>
    <x v="589"/>
    <d v="2015-12-15T00:00:00"/>
    <s v="Standard Class"/>
    <s v="DJ-13420"/>
    <s v="Denny Joy"/>
    <x v="1"/>
    <x v="0"/>
    <s v="San Francisco"/>
    <x v="1"/>
    <n v="94110"/>
    <x v="1"/>
    <s v="FUR-FU-10000397"/>
    <x v="0"/>
    <s v="Furnishings"/>
    <s v="Luxo Economy Swing Arm Lamp"/>
    <n v="39.880000000000003"/>
    <n v="0.4"/>
    <n v="23.928000000000001"/>
  </r>
  <r>
    <n v="9214"/>
    <s v="CA-2015-144071"/>
    <x v="589"/>
    <d v="2015-12-15T00:00:00"/>
    <s v="Standard Class"/>
    <s v="DJ-13420"/>
    <s v="Denny Joy"/>
    <x v="1"/>
    <x v="0"/>
    <s v="San Francisco"/>
    <x v="1"/>
    <n v="94110"/>
    <x v="1"/>
    <s v="FUR-FU-10000758"/>
    <x v="0"/>
    <s v="Furnishings"/>
    <s v="DAX Natural Wood-Tone Poster Frame"/>
    <n v="79.44"/>
    <n v="0.4"/>
    <n v="47.663999999999994"/>
  </r>
  <r>
    <n v="9215"/>
    <s v="US-2018-120908"/>
    <x v="1033"/>
    <d v="2018-10-02T00:00:00"/>
    <s v="First Class"/>
    <s v="BF-10975"/>
    <s v="Barbara Fisher"/>
    <x v="1"/>
    <x v="0"/>
    <s v="Philadelphia"/>
    <x v="9"/>
    <n v="19120"/>
    <x v="3"/>
    <s v="OFF-LA-10004677"/>
    <x v="1"/>
    <s v="Labels"/>
    <s v="Self-Adhesive Address Labels for Typewriters with Dispenser Box"/>
    <n v="20.664000000000001"/>
    <n v="0.4"/>
    <n v="12.398400000000001"/>
  </r>
  <r>
    <n v="9216"/>
    <s v="CA-2017-152646"/>
    <x v="831"/>
    <d v="2017-11-26T00:00:00"/>
    <s v="Standard Class"/>
    <s v="TH-21235"/>
    <s v="Tiffany House"/>
    <x v="1"/>
    <x v="0"/>
    <s v="Los Angeles"/>
    <x v="1"/>
    <n v="90049"/>
    <x v="1"/>
    <s v="OFF-PA-10004451"/>
    <x v="1"/>
    <s v="Paper"/>
    <s v="Xerox 222"/>
    <n v="32.4"/>
    <n v="0.4"/>
    <n v="19.439999999999998"/>
  </r>
  <r>
    <n v="9217"/>
    <s v="CA-2018-103765"/>
    <x v="221"/>
    <d v="2018-11-30T00:00:00"/>
    <s v="Standard Class"/>
    <s v="JG-15310"/>
    <s v="Jason Gross"/>
    <x v="1"/>
    <x v="0"/>
    <s v="Odessa"/>
    <x v="5"/>
    <n v="79762"/>
    <x v="2"/>
    <s v="OFF-AP-10002311"/>
    <x v="1"/>
    <s v="Appliances"/>
    <s v="Holmes Replacement Filter for HEPA Air Cleaner, Very Large Room, HEPA Filter"/>
    <n v="13.762"/>
    <n v="0.3"/>
    <n v="9.6334"/>
  </r>
  <r>
    <n v="9218"/>
    <s v="US-2018-118157"/>
    <x v="237"/>
    <d v="2018-11-17T00:00:00"/>
    <s v="First Class"/>
    <s v="AW-10930"/>
    <s v="Arthur Wiediger"/>
    <x v="2"/>
    <x v="0"/>
    <s v="Minneapolis"/>
    <x v="11"/>
    <n v="55407"/>
    <x v="2"/>
    <s v="OFF-EN-10004459"/>
    <x v="1"/>
    <s v="Envelopes"/>
    <s v="Security-Tint Envelopes"/>
    <n v="15.28"/>
    <n v="0.3"/>
    <n v="10.696"/>
  </r>
  <r>
    <n v="9219"/>
    <s v="US-2016-164238"/>
    <x v="748"/>
    <d v="2016-08-20T00:00:00"/>
    <s v="Standard Class"/>
    <s v="JW-15955"/>
    <s v="Joni Wasserman"/>
    <x v="0"/>
    <x v="0"/>
    <s v="Philadelphia"/>
    <x v="9"/>
    <n v="19120"/>
    <x v="3"/>
    <s v="OFF-ST-10002352"/>
    <x v="1"/>
    <s v="Storage"/>
    <s v="Iris Project Case"/>
    <n v="44.688000000000002"/>
    <n v="0.5"/>
    <n v="22.344000000000001"/>
  </r>
  <r>
    <n v="9220"/>
    <s v="US-2016-164238"/>
    <x v="748"/>
    <d v="2016-08-20T00:00:00"/>
    <s v="Standard Class"/>
    <s v="JW-15955"/>
    <s v="Joni Wasserman"/>
    <x v="0"/>
    <x v="0"/>
    <s v="Philadelphia"/>
    <x v="9"/>
    <n v="19120"/>
    <x v="3"/>
    <s v="FUR-BO-10000780"/>
    <x v="0"/>
    <s v="Bookcases"/>
    <s v="OSullivan Plantations 2-Door Library in Landvery Oak"/>
    <n v="301.47000000000003"/>
    <n v="0.5"/>
    <n v="150.73500000000001"/>
  </r>
  <r>
    <n v="9221"/>
    <s v="CA-2018-103212"/>
    <x v="119"/>
    <d v="2018-10-14T00:00:00"/>
    <s v="First Class"/>
    <s v="MH-18025"/>
    <s v="Michelle Huthwaite"/>
    <x v="0"/>
    <x v="0"/>
    <s v="Lafayette"/>
    <x v="28"/>
    <n v="70506"/>
    <x v="0"/>
    <s v="OFF-LA-10000248"/>
    <x v="1"/>
    <s v="Labels"/>
    <s v="Avery 52"/>
    <n v="11.07"/>
    <n v="0.25"/>
    <n v="8.3025000000000002"/>
  </r>
  <r>
    <n v="9222"/>
    <s v="CA-2018-103212"/>
    <x v="119"/>
    <d v="2018-10-14T00:00:00"/>
    <s v="First Class"/>
    <s v="MH-18025"/>
    <s v="Michelle Huthwaite"/>
    <x v="0"/>
    <x v="0"/>
    <s v="Lafayette"/>
    <x v="28"/>
    <n v="70506"/>
    <x v="0"/>
    <s v="FUR-TA-10003473"/>
    <x v="0"/>
    <s v="Tables"/>
    <s v="Bretford Rectangular Conference Table Tops"/>
    <n v="1504.52"/>
    <n v="0.3"/>
    <n v="1053.164"/>
  </r>
  <r>
    <n v="9223"/>
    <s v="CA-2018-103212"/>
    <x v="119"/>
    <d v="2018-10-14T00:00:00"/>
    <s v="First Class"/>
    <s v="MH-18025"/>
    <s v="Michelle Huthwaite"/>
    <x v="0"/>
    <x v="0"/>
    <s v="Lafayette"/>
    <x v="28"/>
    <n v="70506"/>
    <x v="0"/>
    <s v="OFF-PA-10004355"/>
    <x v="1"/>
    <s v="Paper"/>
    <s v="Xerox 231"/>
    <n v="25.92"/>
    <n v="0.25"/>
    <n v="19.440000000000001"/>
  </r>
  <r>
    <n v="9224"/>
    <s v="CA-2018-121160"/>
    <x v="259"/>
    <d v="2018-11-04T00:00:00"/>
    <s v="Same Day"/>
    <s v="FM-14290"/>
    <s v="Frank Merwin"/>
    <x v="2"/>
    <x v="0"/>
    <s v="Bryan"/>
    <x v="5"/>
    <n v="77803"/>
    <x v="2"/>
    <s v="OFF-BI-10001308"/>
    <x v="1"/>
    <s v="Binders"/>
    <s v="GBC Standard Plastic Binding Systems Combs"/>
    <n v="7.5359999999999996"/>
    <n v="0.3"/>
    <n v="5.275199999999999"/>
  </r>
  <r>
    <n v="9225"/>
    <s v="CA-2018-121160"/>
    <x v="259"/>
    <d v="2018-11-04T00:00:00"/>
    <s v="Same Day"/>
    <s v="FM-14290"/>
    <s v="Frank Merwin"/>
    <x v="2"/>
    <x v="0"/>
    <s v="Bryan"/>
    <x v="5"/>
    <n v="77803"/>
    <x v="2"/>
    <s v="OFF-BI-10003094"/>
    <x v="1"/>
    <s v="Binders"/>
    <s v="Self-Adhesive Ring Binder Labels"/>
    <n v="1.4079999999999999"/>
    <n v="0.3"/>
    <n v="0.98559999999999992"/>
  </r>
  <r>
    <n v="9226"/>
    <s v="CA-2018-121160"/>
    <x v="259"/>
    <d v="2018-11-04T00:00:00"/>
    <s v="Same Day"/>
    <s v="FM-14290"/>
    <s v="Frank Merwin"/>
    <x v="2"/>
    <x v="0"/>
    <s v="Bryan"/>
    <x v="5"/>
    <n v="77803"/>
    <x v="2"/>
    <s v="OFF-BI-10004040"/>
    <x v="1"/>
    <s v="Binders"/>
    <s v="Wilson Jones Impact Binders"/>
    <n v="4.1440000000000001"/>
    <n v="0.3"/>
    <n v="2.9007999999999998"/>
  </r>
  <r>
    <n v="9227"/>
    <s v="CA-2018-121160"/>
    <x v="259"/>
    <d v="2018-11-04T00:00:00"/>
    <s v="Same Day"/>
    <s v="FM-14290"/>
    <s v="Frank Merwin"/>
    <x v="2"/>
    <x v="0"/>
    <s v="Bryan"/>
    <x v="5"/>
    <n v="77803"/>
    <x v="2"/>
    <s v="OFF-ST-10002485"/>
    <x v="1"/>
    <s v="Storage"/>
    <s v="Rogers Deluxe File Chest"/>
    <n v="52.752000000000002"/>
    <n v="0.4"/>
    <n v="31.651199999999999"/>
  </r>
  <r>
    <n v="9228"/>
    <s v="CA-2018-140515"/>
    <x v="498"/>
    <d v="2018-03-24T00:00:00"/>
    <s v="Standard Class"/>
    <s v="GZ-14545"/>
    <s v="George Zrebassa"/>
    <x v="1"/>
    <x v="0"/>
    <s v="Los Angeles"/>
    <x v="1"/>
    <n v="90008"/>
    <x v="1"/>
    <s v="OFF-AP-10001205"/>
    <x v="1"/>
    <s v="Appliances"/>
    <s v="Belkin 5 Outlet SurgeMaster Power Centers"/>
    <n v="381.36"/>
    <n v="0.4"/>
    <n v="228.816"/>
  </r>
  <r>
    <n v="9229"/>
    <s v="CA-2015-153619"/>
    <x v="935"/>
    <d v="2015-11-03T00:00:00"/>
    <s v="Same Day"/>
    <s v="TC-21535"/>
    <s v="Tracy Collins"/>
    <x v="2"/>
    <x v="0"/>
    <s v="Los Angeles"/>
    <x v="1"/>
    <n v="90049"/>
    <x v="1"/>
    <s v="OFF-AR-10001868"/>
    <x v="1"/>
    <s v="Art"/>
    <s v="Prang Dustless Chalk Sticks"/>
    <n v="6.72"/>
    <n v="0.45"/>
    <n v="3.6960000000000002"/>
  </r>
  <r>
    <n v="9230"/>
    <s v="CA-2018-133718"/>
    <x v="283"/>
    <d v="2018-07-26T00:00:00"/>
    <s v="First Class"/>
    <s v="TB-21520"/>
    <s v="Tracy Blumstein"/>
    <x v="0"/>
    <x v="0"/>
    <s v="Los Angeles"/>
    <x v="1"/>
    <n v="90045"/>
    <x v="1"/>
    <s v="OFF-BI-10003429"/>
    <x v="1"/>
    <s v="Binders"/>
    <s v="Cardinal HOLDit! Binder Insert Strips,Extra Strips"/>
    <n v="15.192"/>
    <n v="0.4"/>
    <n v="9.1151999999999997"/>
  </r>
  <r>
    <n v="9231"/>
    <s v="CA-2018-133718"/>
    <x v="283"/>
    <d v="2018-07-26T00:00:00"/>
    <s v="First Class"/>
    <s v="TB-21520"/>
    <s v="Tracy Blumstein"/>
    <x v="0"/>
    <x v="0"/>
    <s v="Los Angeles"/>
    <x v="1"/>
    <n v="90045"/>
    <x v="1"/>
    <s v="OFF-PA-10002689"/>
    <x v="1"/>
    <s v="Paper"/>
    <s v="Weyerhaeuser First Choice Laser/Copy Paper (20Lb. and 88 Bright)"/>
    <n v="58.32"/>
    <n v="0.4"/>
    <n v="34.991999999999997"/>
  </r>
  <r>
    <n v="9232"/>
    <s v="CA-2015-148383"/>
    <x v="422"/>
    <d v="2015-12-31T00:00:00"/>
    <s v="Standard Class"/>
    <s v="RP-19390"/>
    <s v="Resi Pölking"/>
    <x v="0"/>
    <x v="0"/>
    <s v="Phoenix"/>
    <x v="16"/>
    <n v="85023"/>
    <x v="1"/>
    <s v="OFF-BI-10003650"/>
    <x v="1"/>
    <s v="Binders"/>
    <s v="GBC DocuBind 300 Electric Binding Machine"/>
    <n v="946.76400000000001"/>
    <n v="0.4"/>
    <n v="568.05840000000001"/>
  </r>
  <r>
    <n v="9233"/>
    <s v="CA-2017-126732"/>
    <x v="476"/>
    <d v="2017-09-06T00:00:00"/>
    <s v="Standard Class"/>
    <s v="LR-16915"/>
    <s v="Lena Radford"/>
    <x v="0"/>
    <x v="0"/>
    <s v="Los Angeles"/>
    <x v="1"/>
    <n v="90036"/>
    <x v="1"/>
    <s v="FUR-FU-10001889"/>
    <x v="0"/>
    <s v="Furnishings"/>
    <s v="Ultra Door Pull Handle"/>
    <n v="94.68"/>
    <n v="0.4"/>
    <n v="56.808"/>
  </r>
  <r>
    <n v="9234"/>
    <s v="CA-2017-126732"/>
    <x v="476"/>
    <d v="2017-09-06T00:00:00"/>
    <s v="Standard Class"/>
    <s v="LR-16915"/>
    <s v="Lena Radford"/>
    <x v="0"/>
    <x v="0"/>
    <s v="Los Angeles"/>
    <x v="1"/>
    <n v="90036"/>
    <x v="1"/>
    <s v="OFF-ST-10000321"/>
    <x v="1"/>
    <s v="Storage"/>
    <s v="Akro Stacking Bins"/>
    <n v="23.67"/>
    <n v="0.5"/>
    <n v="11.835000000000001"/>
  </r>
  <r>
    <n v="9235"/>
    <s v="CA-2017-126732"/>
    <x v="476"/>
    <d v="2017-09-06T00:00:00"/>
    <s v="Standard Class"/>
    <s v="LR-16915"/>
    <s v="Lena Radford"/>
    <x v="0"/>
    <x v="0"/>
    <s v="Los Angeles"/>
    <x v="1"/>
    <n v="90036"/>
    <x v="1"/>
    <s v="TEC-PH-10001530"/>
    <x v="2"/>
    <s v="Phones"/>
    <s v="Cisco Unified IP Phone 7945G VoIP phone"/>
    <n v="1091.1679999999999"/>
    <n v="0.4"/>
    <n v="654.70079999999996"/>
  </r>
  <r>
    <n v="9236"/>
    <s v="CA-2017-126732"/>
    <x v="476"/>
    <d v="2017-09-06T00:00:00"/>
    <s v="Standard Class"/>
    <s v="LR-16915"/>
    <s v="Lena Radford"/>
    <x v="0"/>
    <x v="0"/>
    <s v="Los Angeles"/>
    <x v="1"/>
    <n v="90036"/>
    <x v="1"/>
    <s v="OFF-AR-10004752"/>
    <x v="1"/>
    <s v="Art"/>
    <s v="Blackstonian Pencils"/>
    <n v="18.690000000000001"/>
    <n v="0.45"/>
    <n v="10.279500000000002"/>
  </r>
  <r>
    <n v="9237"/>
    <s v="CA-2017-126732"/>
    <x v="476"/>
    <d v="2017-09-06T00:00:00"/>
    <s v="Standard Class"/>
    <s v="LR-16915"/>
    <s v="Lena Radford"/>
    <x v="0"/>
    <x v="0"/>
    <s v="Los Angeles"/>
    <x v="1"/>
    <n v="90036"/>
    <x v="1"/>
    <s v="FUR-TA-10001539"/>
    <x v="0"/>
    <s v="Tables"/>
    <s v="Chromcraft Rectangular Conference Tables"/>
    <n v="568.72799999999995"/>
    <n v="0.45"/>
    <n v="312.80040000000002"/>
  </r>
  <r>
    <n v="9238"/>
    <s v="CA-2017-126732"/>
    <x v="476"/>
    <d v="2017-09-06T00:00:00"/>
    <s v="Standard Class"/>
    <s v="LR-16915"/>
    <s v="Lena Radford"/>
    <x v="0"/>
    <x v="0"/>
    <s v="Los Angeles"/>
    <x v="1"/>
    <n v="90036"/>
    <x v="1"/>
    <s v="OFF-BI-10001553"/>
    <x v="1"/>
    <s v="Binders"/>
    <s v="SpineVue Locking Slant-D Ring Binders by Cardinal"/>
    <n v="7.3120000000000003"/>
    <n v="0.4"/>
    <n v="4.3872"/>
  </r>
  <r>
    <n v="9239"/>
    <s v="CA-2018-138156"/>
    <x v="512"/>
    <d v="2018-02-14T00:00:00"/>
    <s v="First Class"/>
    <s v="MM-17260"/>
    <s v="Magdelene Morse"/>
    <x v="0"/>
    <x v="0"/>
    <s v="Columbus"/>
    <x v="24"/>
    <n v="43229"/>
    <x v="3"/>
    <s v="FUR-FU-10003601"/>
    <x v="0"/>
    <s v="Furnishings"/>
    <s v="Deflect-o RollaMat Studded, Beveled Mat for Medium Pile Carpeting"/>
    <n v="147.56800000000001"/>
    <n v="0.4"/>
    <n v="88.540800000000004"/>
  </r>
  <r>
    <n v="9240"/>
    <s v="CA-2018-110310"/>
    <x v="855"/>
    <d v="2018-11-02T00:00:00"/>
    <s v="Standard Class"/>
    <s v="NB-18655"/>
    <s v="Nona Balk"/>
    <x v="1"/>
    <x v="0"/>
    <s v="Tallahassee"/>
    <x v="2"/>
    <n v="32303"/>
    <x v="0"/>
    <s v="OFF-PA-10001685"/>
    <x v="1"/>
    <s v="Paper"/>
    <s v="Easy-staple paper"/>
    <n v="56.783999999999999"/>
    <n v="0.25"/>
    <n v="42.588000000000001"/>
  </r>
  <r>
    <n v="9241"/>
    <s v="CA-2018-110310"/>
    <x v="855"/>
    <d v="2018-11-02T00:00:00"/>
    <s v="Standard Class"/>
    <s v="NB-18655"/>
    <s v="Nona Balk"/>
    <x v="1"/>
    <x v="0"/>
    <s v="Tallahassee"/>
    <x v="2"/>
    <n v="32303"/>
    <x v="0"/>
    <s v="OFF-BI-10001097"/>
    <x v="1"/>
    <s v="Binders"/>
    <s v="Avery Hole Reinforcements"/>
    <n v="5.6070000000000002"/>
    <n v="0.25"/>
    <n v="4.2052500000000004"/>
  </r>
  <r>
    <n v="9242"/>
    <s v="CA-2018-110310"/>
    <x v="855"/>
    <d v="2018-11-02T00:00:00"/>
    <s v="Standard Class"/>
    <s v="NB-18655"/>
    <s v="Nona Balk"/>
    <x v="1"/>
    <x v="0"/>
    <s v="Tallahassee"/>
    <x v="2"/>
    <n v="32303"/>
    <x v="0"/>
    <s v="OFF-AR-10001662"/>
    <x v="1"/>
    <s v="Art"/>
    <s v="Rogers Handheld Barrel Pencil Sharpener"/>
    <n v="6.5759999999999996"/>
    <n v="0.3"/>
    <n v="4.6031999999999993"/>
  </r>
  <r>
    <n v="9243"/>
    <s v="CA-2015-113271"/>
    <x v="868"/>
    <d v="2015-07-14T00:00:00"/>
    <s v="Standard Class"/>
    <s v="DS-13030"/>
    <s v="Darrin Sayre"/>
    <x v="2"/>
    <x v="0"/>
    <s v="San Francisco"/>
    <x v="1"/>
    <n v="94122"/>
    <x v="1"/>
    <s v="OFF-BI-10002609"/>
    <x v="1"/>
    <s v="Binders"/>
    <s v="Avery Hidden Tab Dividers for Binding Systems"/>
    <n v="14.304"/>
    <n v="0.4"/>
    <n v="8.5823999999999998"/>
  </r>
  <r>
    <n v="9244"/>
    <s v="CA-2015-113271"/>
    <x v="868"/>
    <d v="2015-07-14T00:00:00"/>
    <s v="Standard Class"/>
    <s v="DS-13030"/>
    <s v="Darrin Sayre"/>
    <x v="2"/>
    <x v="0"/>
    <s v="San Francisco"/>
    <x v="1"/>
    <n v="94122"/>
    <x v="1"/>
    <s v="FUR-BO-10004218"/>
    <x v="0"/>
    <s v="Bookcases"/>
    <s v="Bush Heritage Pine Collection 5-Shelf Bookcase, Albany Pine Finish, *Special Order"/>
    <n v="119.833"/>
    <n v="0.5"/>
    <n v="59.916499999999999"/>
  </r>
  <r>
    <n v="9245"/>
    <s v="CA-2015-113271"/>
    <x v="868"/>
    <d v="2015-07-14T00:00:00"/>
    <s v="Standard Class"/>
    <s v="DS-13030"/>
    <s v="Darrin Sayre"/>
    <x v="2"/>
    <x v="0"/>
    <s v="San Francisco"/>
    <x v="1"/>
    <n v="94122"/>
    <x v="1"/>
    <s v="OFF-AR-10003251"/>
    <x v="1"/>
    <s v="Art"/>
    <s v="Prang Drawing Pencil Set"/>
    <n v="5.56"/>
    <n v="0.45"/>
    <n v="3.0579999999999998"/>
  </r>
  <r>
    <n v="9246"/>
    <s v="CA-2015-113271"/>
    <x v="868"/>
    <d v="2015-07-14T00:00:00"/>
    <s v="Standard Class"/>
    <s v="DS-13030"/>
    <s v="Darrin Sayre"/>
    <x v="2"/>
    <x v="0"/>
    <s v="San Francisco"/>
    <x v="1"/>
    <n v="94122"/>
    <x v="1"/>
    <s v="OFF-PA-10002365"/>
    <x v="1"/>
    <s v="Paper"/>
    <s v="Xerox 1967"/>
    <n v="32.4"/>
    <n v="0.4"/>
    <n v="19.439999999999998"/>
  </r>
  <r>
    <n v="9247"/>
    <s v="CA-2018-130106"/>
    <x v="1053"/>
    <d v="2018-05-26T00:00:00"/>
    <s v="Standard Class"/>
    <s v="VF-21715"/>
    <s v="Vicky Freymann"/>
    <x v="2"/>
    <x v="0"/>
    <s v="San Francisco"/>
    <x v="1"/>
    <n v="94109"/>
    <x v="1"/>
    <s v="OFF-AR-10003651"/>
    <x v="1"/>
    <s v="Art"/>
    <s v="Newell 350"/>
    <n v="9.84"/>
    <n v="0.45"/>
    <n v="5.4119999999999999"/>
  </r>
  <r>
    <n v="9248"/>
    <s v="CA-2018-130106"/>
    <x v="1053"/>
    <d v="2018-05-26T00:00:00"/>
    <s v="Standard Class"/>
    <s v="VF-21715"/>
    <s v="Vicky Freymann"/>
    <x v="2"/>
    <x v="0"/>
    <s v="San Francisco"/>
    <x v="1"/>
    <n v="94109"/>
    <x v="1"/>
    <s v="OFF-AR-10003732"/>
    <x v="1"/>
    <s v="Art"/>
    <s v="Newell 333"/>
    <n v="2.78"/>
    <n v="0.45"/>
    <n v="1.5289999999999999"/>
  </r>
  <r>
    <n v="9249"/>
    <s v="CA-2017-127761"/>
    <x v="338"/>
    <d v="2017-11-14T00:00:00"/>
    <s v="Standard Class"/>
    <s v="SW-20275"/>
    <s v="Scott Williamson"/>
    <x v="0"/>
    <x v="0"/>
    <s v="New York City"/>
    <x v="15"/>
    <n v="10009"/>
    <x v="3"/>
    <s v="OFF-BI-10002557"/>
    <x v="1"/>
    <s v="Binders"/>
    <s v="Presstex Flexible Ring Binders"/>
    <n v="3.64"/>
    <n v="0.4"/>
    <n v="2.1840000000000002"/>
  </r>
  <r>
    <n v="9250"/>
    <s v="CA-2017-127761"/>
    <x v="338"/>
    <d v="2017-11-14T00:00:00"/>
    <s v="Standard Class"/>
    <s v="SW-20275"/>
    <s v="Scott Williamson"/>
    <x v="0"/>
    <x v="0"/>
    <s v="New York City"/>
    <x v="15"/>
    <n v="10009"/>
    <x v="3"/>
    <s v="TEC-PH-10003691"/>
    <x v="2"/>
    <s v="Phones"/>
    <s v="BlackBerry Q10"/>
    <n v="881.93"/>
    <n v="0.4"/>
    <n v="529.1579999999999"/>
  </r>
  <r>
    <n v="9251"/>
    <s v="CA-2017-105354"/>
    <x v="499"/>
    <d v="2017-12-06T00:00:00"/>
    <s v="Standard Class"/>
    <s v="PW-19030"/>
    <s v="Pauline Webber"/>
    <x v="1"/>
    <x v="0"/>
    <s v="Marion"/>
    <x v="23"/>
    <n v="52302"/>
    <x v="2"/>
    <s v="OFF-BI-10001107"/>
    <x v="1"/>
    <s v="Binders"/>
    <s v="GBC White Gloss Covers, Plain Front"/>
    <n v="115.84"/>
    <n v="0.3"/>
    <n v="81.087999999999994"/>
  </r>
  <r>
    <n v="9252"/>
    <s v="CA-2018-155712"/>
    <x v="580"/>
    <d v="2018-03-08T00:00:00"/>
    <s v="Standard Class"/>
    <s v="KD-16615"/>
    <s v="Ken Dana"/>
    <x v="1"/>
    <x v="0"/>
    <s v="Los Angeles"/>
    <x v="1"/>
    <n v="90008"/>
    <x v="1"/>
    <s v="OFF-BI-10004224"/>
    <x v="1"/>
    <s v="Binders"/>
    <s v="Catalog Binders with Expanding Posts"/>
    <n v="107.648"/>
    <n v="0.4"/>
    <n v="64.588799999999992"/>
  </r>
  <r>
    <n v="9253"/>
    <s v="CA-2018-102309"/>
    <x v="397"/>
    <d v="2018-09-25T00:00:00"/>
    <s v="Second Class"/>
    <s v="DO-13645"/>
    <s v="Doug OConnell"/>
    <x v="0"/>
    <x v="0"/>
    <s v="Pine Bluff"/>
    <x v="36"/>
    <n v="71603"/>
    <x v="0"/>
    <s v="TEC-AC-10001114"/>
    <x v="2"/>
    <s v="Accessories"/>
    <s v="Microsoft Wireless Mobile Mouse 4000"/>
    <n v="199.95"/>
    <n v="0.3"/>
    <n v="139.96499999999997"/>
  </r>
  <r>
    <n v="9254"/>
    <s v="CA-2018-102309"/>
    <x v="397"/>
    <d v="2018-09-25T00:00:00"/>
    <s v="Second Class"/>
    <s v="DO-13645"/>
    <s v="Doug OConnell"/>
    <x v="0"/>
    <x v="0"/>
    <s v="Pine Bluff"/>
    <x v="36"/>
    <n v="71603"/>
    <x v="0"/>
    <s v="OFF-PA-10002005"/>
    <x v="1"/>
    <s v="Paper"/>
    <s v="Xerox 225"/>
    <n v="12.96"/>
    <n v="0.25"/>
    <n v="9.7200000000000006"/>
  </r>
  <r>
    <n v="9255"/>
    <s v="CA-2015-168368"/>
    <x v="1058"/>
    <d v="2015-02-15T00:00:00"/>
    <s v="Second Class"/>
    <s v="GA-14725"/>
    <s v="Guy Armstrong"/>
    <x v="0"/>
    <x v="0"/>
    <s v="Columbia"/>
    <x v="25"/>
    <n v="65203"/>
    <x v="2"/>
    <s v="FUR-CH-10001146"/>
    <x v="0"/>
    <s v="Chairs"/>
    <s v="Global Value Mid-Back Managers Chair, Gray"/>
    <n v="60.89"/>
    <n v="0.35"/>
    <n v="39.578499999999998"/>
  </r>
  <r>
    <n v="9256"/>
    <s v="CA-2015-168368"/>
    <x v="1058"/>
    <d v="2015-02-15T00:00:00"/>
    <s v="Second Class"/>
    <s v="GA-14725"/>
    <s v="Guy Armstrong"/>
    <x v="0"/>
    <x v="0"/>
    <s v="Columbia"/>
    <x v="25"/>
    <n v="65203"/>
    <x v="2"/>
    <s v="OFF-LA-10004853"/>
    <x v="1"/>
    <s v="Labels"/>
    <s v="Avery 483"/>
    <n v="14.94"/>
    <n v="0.3"/>
    <n v="10.457999999999998"/>
  </r>
  <r>
    <n v="9257"/>
    <s v="CA-2015-168368"/>
    <x v="1058"/>
    <d v="2015-02-15T00:00:00"/>
    <s v="Second Class"/>
    <s v="GA-14725"/>
    <s v="Guy Armstrong"/>
    <x v="0"/>
    <x v="0"/>
    <s v="Columbia"/>
    <x v="25"/>
    <n v="65203"/>
    <x v="2"/>
    <s v="OFF-BI-10004728"/>
    <x v="1"/>
    <s v="Binders"/>
    <s v="Wilson Jones Turn Tabs Binder Tool for Ring Binders"/>
    <n v="9.64"/>
    <n v="0.3"/>
    <n v="6.7480000000000002"/>
  </r>
  <r>
    <n v="9258"/>
    <s v="CA-2015-168368"/>
    <x v="1058"/>
    <d v="2015-02-15T00:00:00"/>
    <s v="Second Class"/>
    <s v="GA-14725"/>
    <s v="Guy Armstrong"/>
    <x v="0"/>
    <x v="0"/>
    <s v="Columbia"/>
    <x v="25"/>
    <n v="65203"/>
    <x v="2"/>
    <s v="FUR-FU-10002298"/>
    <x v="0"/>
    <s v="Furnishings"/>
    <s v="Rubbermaid ClusterMat Chairmats, Mat Size- 66 x 60, Lip 20 x 11 -90 Degree Angle"/>
    <n v="332.94"/>
    <n v="0.3"/>
    <n v="233.05799999999999"/>
  </r>
  <r>
    <n v="9259"/>
    <s v="CA-2015-168368"/>
    <x v="1058"/>
    <d v="2015-02-15T00:00:00"/>
    <s v="Second Class"/>
    <s v="GA-14725"/>
    <s v="Guy Armstrong"/>
    <x v="0"/>
    <x v="0"/>
    <s v="Columbia"/>
    <x v="25"/>
    <n v="65203"/>
    <x v="2"/>
    <s v="OFF-BI-10004654"/>
    <x v="1"/>
    <s v="Binders"/>
    <s v="VariCap6 Expandable Binder"/>
    <n v="51.9"/>
    <n v="0.3"/>
    <n v="36.33"/>
  </r>
  <r>
    <n v="9260"/>
    <s v="CA-2015-168368"/>
    <x v="1058"/>
    <d v="2015-02-15T00:00:00"/>
    <s v="Second Class"/>
    <s v="GA-14725"/>
    <s v="Guy Armstrong"/>
    <x v="0"/>
    <x v="0"/>
    <s v="Columbia"/>
    <x v="25"/>
    <n v="65203"/>
    <x v="2"/>
    <s v="OFF-ST-10002583"/>
    <x v="1"/>
    <s v="Storage"/>
    <s v="Fellowes Neat Ideas Storage Cubes"/>
    <n v="64.959999999999994"/>
    <n v="0.4"/>
    <n v="38.975999999999992"/>
  </r>
  <r>
    <n v="9261"/>
    <s v="CA-2018-167976"/>
    <x v="343"/>
    <d v="2018-11-14T00:00:00"/>
    <s v="Second Class"/>
    <s v="JL-15505"/>
    <s v="Jeremy Lonsdale"/>
    <x v="0"/>
    <x v="0"/>
    <s v="Aberdeen"/>
    <x v="44"/>
    <n v="57401"/>
    <x v="2"/>
    <s v="OFF-SU-10004661"/>
    <x v="1"/>
    <s v="Supplies"/>
    <s v="Acme Titanium Bonded Scissors"/>
    <n v="25.5"/>
    <n v="0.35"/>
    <n v="16.574999999999999"/>
  </r>
  <r>
    <n v="9262"/>
    <s v="CA-2018-111388"/>
    <x v="264"/>
    <d v="2018-09-02T00:00:00"/>
    <s v="Same Day"/>
    <s v="SU-20665"/>
    <s v="Stephanie Ulpright"/>
    <x v="2"/>
    <x v="0"/>
    <s v="Seattle"/>
    <x v="4"/>
    <n v="98103"/>
    <x v="1"/>
    <s v="FUR-CH-10003061"/>
    <x v="0"/>
    <s v="Chairs"/>
    <s v="Global Leather Task Chair, Black"/>
    <n v="215.976"/>
    <n v="0.45"/>
    <n v="118.78680000000001"/>
  </r>
  <r>
    <n v="9263"/>
    <s v="CA-2016-124499"/>
    <x v="330"/>
    <d v="2016-10-13T00:00:00"/>
    <s v="Standard Class"/>
    <s v="FM-14380"/>
    <s v="Fred McMath"/>
    <x v="0"/>
    <x v="0"/>
    <s v="Detroit"/>
    <x v="12"/>
    <n v="48227"/>
    <x v="2"/>
    <s v="FUR-CH-10000513"/>
    <x v="0"/>
    <s v="Chairs"/>
    <s v="High-Back Leather Managers Chair"/>
    <n v="389.97"/>
    <n v="0.35"/>
    <n v="253.48050000000003"/>
  </r>
  <r>
    <n v="9264"/>
    <s v="CA-2016-124499"/>
    <x v="330"/>
    <d v="2016-10-13T00:00:00"/>
    <s v="Standard Class"/>
    <s v="FM-14380"/>
    <s v="Fred McMath"/>
    <x v="0"/>
    <x v="0"/>
    <s v="Detroit"/>
    <x v="12"/>
    <n v="48227"/>
    <x v="2"/>
    <s v="OFF-AP-10002191"/>
    <x v="1"/>
    <s v="Appliances"/>
    <s v="Belkin 8 Outlet SurgeMaster II Gold Surge Protector"/>
    <n v="269.91000000000003"/>
    <n v="0.3"/>
    <n v="188.93700000000001"/>
  </r>
  <r>
    <n v="9265"/>
    <s v="US-2018-128118"/>
    <x v="221"/>
    <d v="2018-12-01T00:00:00"/>
    <s v="Standard Class"/>
    <s v="MY-17380"/>
    <s v="Maribeth Yedwab"/>
    <x v="1"/>
    <x v="0"/>
    <s v="Memphis"/>
    <x v="18"/>
    <n v="38109"/>
    <x v="0"/>
    <s v="OFF-BI-10000216"/>
    <x v="1"/>
    <s v="Binders"/>
    <s v="Mead 1st Gear 2 Zipper Binder, Asst. Colors"/>
    <n v="11.673"/>
    <n v="0.25"/>
    <n v="8.7547499999999996"/>
  </r>
  <r>
    <n v="9266"/>
    <s v="US-2018-128118"/>
    <x v="221"/>
    <d v="2018-12-01T00:00:00"/>
    <s v="Standard Class"/>
    <s v="MY-17380"/>
    <s v="Maribeth Yedwab"/>
    <x v="1"/>
    <x v="0"/>
    <s v="Memphis"/>
    <x v="18"/>
    <n v="38109"/>
    <x v="0"/>
    <s v="OFF-EN-10003448"/>
    <x v="1"/>
    <s v="Envelopes"/>
    <s v="Peel &amp; Seel Recycled Catalog Envelopes, Brown"/>
    <n v="64.847999999999999"/>
    <n v="0.25"/>
    <n v="48.635999999999996"/>
  </r>
  <r>
    <n v="9267"/>
    <s v="CA-2015-125759"/>
    <x v="1213"/>
    <d v="2015-02-09T00:00:00"/>
    <s v="First Class"/>
    <s v="NM-18445"/>
    <s v="Nathan Mautz"/>
    <x v="2"/>
    <x v="0"/>
    <s v="North Las Vegas"/>
    <x v="33"/>
    <n v="89031"/>
    <x v="1"/>
    <s v="FUR-FU-10002111"/>
    <x v="0"/>
    <s v="Furnishings"/>
    <s v="Master Caster Door Stop, Large Brown"/>
    <n v="14.56"/>
    <n v="0.4"/>
    <n v="8.7360000000000007"/>
  </r>
  <r>
    <n v="9268"/>
    <s v="CA-2016-151869"/>
    <x v="12"/>
    <d v="2016-09-25T00:00:00"/>
    <s v="Same Day"/>
    <s v="CS-11950"/>
    <s v="Carlos Soltero"/>
    <x v="0"/>
    <x v="0"/>
    <s v="Freeport"/>
    <x v="15"/>
    <n v="11520"/>
    <x v="3"/>
    <s v="FUR-CH-10001545"/>
    <x v="0"/>
    <s v="Chairs"/>
    <s v="Hon Comfortask Task/Swivel Chairs"/>
    <n v="102.58199999999999"/>
    <n v="0.45"/>
    <n v="56.420099999999998"/>
  </r>
  <r>
    <n v="9269"/>
    <s v="CA-2016-151869"/>
    <x v="12"/>
    <d v="2016-09-25T00:00:00"/>
    <s v="Same Day"/>
    <s v="CS-11950"/>
    <s v="Carlos Soltero"/>
    <x v="0"/>
    <x v="0"/>
    <s v="Freeport"/>
    <x v="15"/>
    <n v="11520"/>
    <x v="3"/>
    <s v="OFF-PA-10002947"/>
    <x v="1"/>
    <s v="Paper"/>
    <s v="Xerox 1923"/>
    <n v="20.04"/>
    <n v="0.4"/>
    <n v="12.023999999999999"/>
  </r>
  <r>
    <n v="9270"/>
    <s v="US-2018-102183"/>
    <x v="170"/>
    <d v="2018-08-28T00:00:00"/>
    <s v="Standard Class"/>
    <s v="PK-19075"/>
    <s v="Pete Kriz"/>
    <x v="0"/>
    <x v="0"/>
    <s v="New York City"/>
    <x v="15"/>
    <n v="10035"/>
    <x v="3"/>
    <s v="OFF-BI-10003476"/>
    <x v="1"/>
    <s v="Binders"/>
    <s v="Avery Metallic Poly Binders"/>
    <n v="32.088000000000001"/>
    <n v="0.4"/>
    <n v="19.252800000000001"/>
  </r>
  <r>
    <n v="9271"/>
    <s v="US-2018-102183"/>
    <x v="170"/>
    <d v="2018-08-28T00:00:00"/>
    <s v="Standard Class"/>
    <s v="PK-19075"/>
    <s v="Pete Kriz"/>
    <x v="0"/>
    <x v="0"/>
    <s v="New York City"/>
    <x v="15"/>
    <n v="10035"/>
    <x v="3"/>
    <s v="OFF-BI-10001359"/>
    <x v="1"/>
    <s v="Binders"/>
    <s v="GBC DocuBind TL300 Electric Binding System"/>
    <n v="4305.5519999999997"/>
    <n v="0.4"/>
    <n v="2583.3311999999996"/>
  </r>
  <r>
    <n v="9272"/>
    <s v="CA-2017-100510"/>
    <x v="536"/>
    <d v="2017-05-17T00:00:00"/>
    <s v="Standard Class"/>
    <s v="HM-14860"/>
    <s v="Harry Marie"/>
    <x v="1"/>
    <x v="0"/>
    <s v="New York City"/>
    <x v="15"/>
    <n v="10024"/>
    <x v="3"/>
    <s v="FUR-FU-10000320"/>
    <x v="0"/>
    <s v="Furnishings"/>
    <s v="OIC Stacking Trays"/>
    <n v="10.02"/>
    <n v="0.4"/>
    <n v="6.0119999999999996"/>
  </r>
  <r>
    <n v="9273"/>
    <s v="CA-2017-100510"/>
    <x v="536"/>
    <d v="2017-05-17T00:00:00"/>
    <s v="Standard Class"/>
    <s v="HM-14860"/>
    <s v="Harry Marie"/>
    <x v="1"/>
    <x v="0"/>
    <s v="New York City"/>
    <x v="15"/>
    <n v="10024"/>
    <x v="3"/>
    <s v="TEC-PH-10001835"/>
    <x v="2"/>
    <s v="Phones"/>
    <s v="Jawbone JAMBOX Wireless Bluetooth Speaker"/>
    <n v="631.96"/>
    <n v="0.4"/>
    <n v="379.17599999999999"/>
  </r>
  <r>
    <n v="9274"/>
    <s v="CA-2018-146983"/>
    <x v="264"/>
    <d v="2018-09-06T00:00:00"/>
    <s v="Standard Class"/>
    <s v="AH-10210"/>
    <s v="Alan Hwang"/>
    <x v="0"/>
    <x v="0"/>
    <s v="Henderson"/>
    <x v="0"/>
    <n v="42420"/>
    <x v="0"/>
    <s v="OFF-BI-10003650"/>
    <x v="1"/>
    <s v="Binders"/>
    <s v="GBC DocuBind 300 Electric Binding Machine"/>
    <n v="1577.94"/>
    <n v="0.25"/>
    <n v="1183.4549999999999"/>
  </r>
  <r>
    <n v="9275"/>
    <s v="US-2015-134054"/>
    <x v="982"/>
    <d v="2015-10-10T00:00:00"/>
    <s v="Same Day"/>
    <s v="FC-14335"/>
    <s v="Fred Chung"/>
    <x v="1"/>
    <x v="0"/>
    <s v="Albuquerque"/>
    <x v="27"/>
    <n v="87105"/>
    <x v="1"/>
    <s v="OFF-AR-10000937"/>
    <x v="1"/>
    <s v="Art"/>
    <s v="Dixon Ticonderoga Core-Lock Colored Pencils, 48-Color Set"/>
    <n v="255.85"/>
    <n v="0.45"/>
    <n v="140.7175"/>
  </r>
  <r>
    <n v="9276"/>
    <s v="CA-2017-113236"/>
    <x v="439"/>
    <d v="2017-05-29T00:00:00"/>
    <s v="Second Class"/>
    <s v="CP-12085"/>
    <s v="Cathy Prescott"/>
    <x v="1"/>
    <x v="0"/>
    <s v="Delray Beach"/>
    <x v="2"/>
    <n v="33445"/>
    <x v="0"/>
    <s v="OFF-ST-10000532"/>
    <x v="1"/>
    <s v="Storage"/>
    <s v="Advantus Rolling Drawer Organizers"/>
    <n v="184.70400000000001"/>
    <n v="0.35"/>
    <n v="120.05760000000001"/>
  </r>
  <r>
    <n v="9277"/>
    <s v="CA-2017-113236"/>
    <x v="439"/>
    <d v="2017-05-29T00:00:00"/>
    <s v="Second Class"/>
    <s v="CP-12085"/>
    <s v="Cathy Prescott"/>
    <x v="1"/>
    <x v="0"/>
    <s v="Delray Beach"/>
    <x v="2"/>
    <n v="33445"/>
    <x v="0"/>
    <s v="TEC-AC-10001267"/>
    <x v="2"/>
    <s v="Accessories"/>
    <s v="Imation 32GB Pocket Pro USB 3.0 Flash Drive - 32 GB - Black - 1 P ..."/>
    <n v="47.92"/>
    <n v="0.3"/>
    <n v="33.543999999999997"/>
  </r>
  <r>
    <n v="9278"/>
    <s v="CA-2018-122539"/>
    <x v="96"/>
    <d v="2018-12-05T00:00:00"/>
    <s v="Standard Class"/>
    <s v="SC-20305"/>
    <s v="Sean Christensen"/>
    <x v="0"/>
    <x v="0"/>
    <s v="Philadelphia"/>
    <x v="9"/>
    <n v="19140"/>
    <x v="3"/>
    <s v="OFF-LA-10004853"/>
    <x v="1"/>
    <s v="Labels"/>
    <s v="Avery 483"/>
    <n v="15.936"/>
    <n v="0.4"/>
    <n v="9.5616000000000003"/>
  </r>
  <r>
    <n v="9279"/>
    <s v="CA-2018-122539"/>
    <x v="96"/>
    <d v="2018-12-05T00:00:00"/>
    <s v="Standard Class"/>
    <s v="SC-20305"/>
    <s v="Sean Christensen"/>
    <x v="0"/>
    <x v="0"/>
    <s v="Philadelphia"/>
    <x v="9"/>
    <n v="19140"/>
    <x v="3"/>
    <s v="OFF-BI-10001759"/>
    <x v="1"/>
    <s v="Binders"/>
    <s v="Acco Pressboard Covers with Storage Hooks, 14 7/8 x 11, Dark Blue"/>
    <n v="8.0009999999999994"/>
    <n v="0.4"/>
    <n v="4.8005999999999993"/>
  </r>
  <r>
    <n v="9280"/>
    <s v="CA-2018-122539"/>
    <x v="96"/>
    <d v="2018-12-05T00:00:00"/>
    <s v="Standard Class"/>
    <s v="SC-20305"/>
    <s v="Sean Christensen"/>
    <x v="0"/>
    <x v="0"/>
    <s v="Philadelphia"/>
    <x v="9"/>
    <n v="19140"/>
    <x v="3"/>
    <s v="FUR-CH-10003379"/>
    <x v="0"/>
    <s v="Chairs"/>
    <s v="Global Commerce Series High-Back Swivel/Tilt Chairs"/>
    <n v="398.97199999999998"/>
    <n v="0.45"/>
    <n v="219.43460000000002"/>
  </r>
  <r>
    <n v="9281"/>
    <s v="CA-2017-166772"/>
    <x v="873"/>
    <d v="2017-09-24T00:00:00"/>
    <s v="Standard Class"/>
    <s v="HJ-14875"/>
    <s v="Heather Jas"/>
    <x v="2"/>
    <x v="0"/>
    <s v="Seattle"/>
    <x v="4"/>
    <n v="98105"/>
    <x v="1"/>
    <s v="FUR-BO-10002853"/>
    <x v="0"/>
    <s v="Bookcases"/>
    <s v="OSullivan 5-Shelf Heavy-Duty Bookcases"/>
    <n v="163.88"/>
    <n v="0.5"/>
    <n v="81.94"/>
  </r>
  <r>
    <n v="9282"/>
    <s v="US-2018-152898"/>
    <x v="220"/>
    <d v="2018-09-15T00:00:00"/>
    <s v="Standard Class"/>
    <s v="CB-12025"/>
    <s v="Cassandra Brandow"/>
    <x v="0"/>
    <x v="0"/>
    <s v="Richmond"/>
    <x v="17"/>
    <n v="23223"/>
    <x v="0"/>
    <s v="OFF-AP-10000027"/>
    <x v="1"/>
    <s v="Appliances"/>
    <s v="Hoover Commercial SteamVac"/>
    <n v="67.900000000000006"/>
    <n v="0.25"/>
    <n v="50.925000000000004"/>
  </r>
  <r>
    <n v="9283"/>
    <s v="CA-2017-160486"/>
    <x v="945"/>
    <d v="2018-01-04T00:00:00"/>
    <s v="Standard Class"/>
    <s v="EH-14185"/>
    <s v="Evan Henry"/>
    <x v="0"/>
    <x v="0"/>
    <s v="West Palm Beach"/>
    <x v="2"/>
    <n v="33407"/>
    <x v="0"/>
    <s v="OFF-PA-10002421"/>
    <x v="1"/>
    <s v="Paper"/>
    <s v="Embossed Ink Jet Note Cards"/>
    <n v="72.224000000000004"/>
    <n v="0.25"/>
    <n v="54.168000000000006"/>
  </r>
  <r>
    <n v="9284"/>
    <s v="CA-2018-102218"/>
    <x v="264"/>
    <d v="2018-09-04T00:00:00"/>
    <s v="Second Class"/>
    <s v="LW-17215"/>
    <s v="Luke Weiss"/>
    <x v="0"/>
    <x v="0"/>
    <s v="Fort Collins"/>
    <x v="22"/>
    <n v="80525"/>
    <x v="1"/>
    <s v="OFF-LA-10002475"/>
    <x v="1"/>
    <s v="Labels"/>
    <s v="Avery 519"/>
    <n v="11.696"/>
    <n v="0.4"/>
    <n v="7.0175999999999998"/>
  </r>
  <r>
    <n v="9285"/>
    <s v="CA-2015-161032"/>
    <x v="728"/>
    <d v="2015-11-23T00:00:00"/>
    <s v="Standard Class"/>
    <s v="MK-17905"/>
    <s v="Michael Kennedy"/>
    <x v="1"/>
    <x v="0"/>
    <s v="Franklin"/>
    <x v="6"/>
    <n v="53132"/>
    <x v="2"/>
    <s v="FUR-CH-10001482"/>
    <x v="0"/>
    <s v="Chairs"/>
    <s v="Office Star - Mesh Screen back chair with Vinyl seat"/>
    <n v="392.94"/>
    <n v="0.35"/>
    <n v="255.411"/>
  </r>
  <r>
    <n v="9286"/>
    <s v="CA-2016-102778"/>
    <x v="82"/>
    <d v="2016-11-24T00:00:00"/>
    <s v="First Class"/>
    <s v="JH-15820"/>
    <s v="John Huston"/>
    <x v="0"/>
    <x v="0"/>
    <s v="Monroe"/>
    <x v="3"/>
    <n v="28110"/>
    <x v="0"/>
    <s v="FUR-FU-10000087"/>
    <x v="0"/>
    <s v="Furnishings"/>
    <s v="Executive Impressions 14 Two-Color Numerals Wall Clock"/>
    <n v="18.175999999999998"/>
    <n v="0.25"/>
    <n v="13.631999999999998"/>
  </r>
  <r>
    <n v="9287"/>
    <s v="CA-2018-154011"/>
    <x v="249"/>
    <d v="2018-06-26T00:00:00"/>
    <s v="Standard Class"/>
    <s v="DB-13270"/>
    <s v="Deborah Brumfield"/>
    <x v="2"/>
    <x v="0"/>
    <s v="Dallas"/>
    <x v="5"/>
    <n v="75081"/>
    <x v="2"/>
    <s v="OFF-BI-10003166"/>
    <x v="1"/>
    <s v="Binders"/>
    <s v="GBC Plasticlear Binding Covers"/>
    <n v="6.8879999999999999"/>
    <n v="0.3"/>
    <n v="4.8215999999999992"/>
  </r>
  <r>
    <n v="9288"/>
    <s v="CA-2018-154011"/>
    <x v="249"/>
    <d v="2018-06-26T00:00:00"/>
    <s v="Standard Class"/>
    <s v="DB-13270"/>
    <s v="Deborah Brumfield"/>
    <x v="2"/>
    <x v="0"/>
    <s v="Dallas"/>
    <x v="5"/>
    <n v="75081"/>
    <x v="2"/>
    <s v="FUR-TA-10000688"/>
    <x v="0"/>
    <s v="Tables"/>
    <s v="Chromcraft Bull-Nose Wood Round Conference Table Top, Wood Base"/>
    <n v="457.48500000000001"/>
    <n v="0.35"/>
    <n v="297.36525"/>
  </r>
  <r>
    <n v="9289"/>
    <s v="US-2018-165456"/>
    <x v="329"/>
    <d v="2018-12-03T00:00:00"/>
    <s v="First Class"/>
    <s v="TB-21625"/>
    <s v="Trudy Brown"/>
    <x v="0"/>
    <x v="0"/>
    <s v="Philadelphia"/>
    <x v="9"/>
    <n v="19134"/>
    <x v="3"/>
    <s v="FUR-CH-10003981"/>
    <x v="0"/>
    <s v="Chairs"/>
    <s v="Global Commerce Series Low-Back Swivel/Tilt Chairs"/>
    <n v="1079.316"/>
    <n v="0.45"/>
    <n v="593.62380000000007"/>
  </r>
  <r>
    <n v="9290"/>
    <s v="CA-2015-111857"/>
    <x v="488"/>
    <d v="2015-04-26T00:00:00"/>
    <s v="Second Class"/>
    <s v="NM-18445"/>
    <s v="Nathan Mautz"/>
    <x v="2"/>
    <x v="0"/>
    <s v="San Francisco"/>
    <x v="1"/>
    <n v="94109"/>
    <x v="1"/>
    <s v="OFF-PA-10001878"/>
    <x v="1"/>
    <s v="Paper"/>
    <s v="Xerox 1891"/>
    <n v="48.91"/>
    <n v="0.4"/>
    <n v="29.345999999999997"/>
  </r>
  <r>
    <n v="9291"/>
    <s v="CA-2015-163650"/>
    <x v="865"/>
    <d v="2015-09-25T00:00:00"/>
    <s v="First Class"/>
    <s v="TT-21220"/>
    <s v="Thomas Thornton"/>
    <x v="0"/>
    <x v="0"/>
    <s v="Dover"/>
    <x v="13"/>
    <n v="19901"/>
    <x v="3"/>
    <s v="OFF-AR-10002375"/>
    <x v="1"/>
    <s v="Art"/>
    <s v="Newell 351"/>
    <n v="9.84"/>
    <n v="0.45"/>
    <n v="5.4119999999999999"/>
  </r>
  <r>
    <n v="9292"/>
    <s v="CA-2015-163650"/>
    <x v="865"/>
    <d v="2015-09-25T00:00:00"/>
    <s v="First Class"/>
    <s v="TT-21220"/>
    <s v="Thomas Thornton"/>
    <x v="0"/>
    <x v="0"/>
    <s v="Dover"/>
    <x v="13"/>
    <n v="19901"/>
    <x v="3"/>
    <s v="OFF-BI-10004965"/>
    <x v="1"/>
    <s v="Binders"/>
    <s v="Ibico Covers for Plastic or Wire Binding Elements"/>
    <n v="34.5"/>
    <n v="0.4"/>
    <n v="20.7"/>
  </r>
  <r>
    <n v="9293"/>
    <s v="CA-2018-124114"/>
    <x v="580"/>
    <d v="2018-03-02T00:00:00"/>
    <s v="Same Day"/>
    <s v="RS-19765"/>
    <s v="Roland Schwarz"/>
    <x v="1"/>
    <x v="0"/>
    <s v="Waco"/>
    <x v="5"/>
    <n v="76706"/>
    <x v="2"/>
    <s v="OFF-BI-10004022"/>
    <x v="1"/>
    <s v="Binders"/>
    <s v="Acco Suede Grain Vinyl Round Ring Binder"/>
    <n v="0.55600000000000005"/>
    <n v="0.3"/>
    <n v="0.38919999999999999"/>
  </r>
  <r>
    <n v="9294"/>
    <s v="US-2018-116505"/>
    <x v="701"/>
    <d v="2018-11-21T00:00:00"/>
    <s v="Second Class"/>
    <s v="TB-21625"/>
    <s v="Trudy Brown"/>
    <x v="0"/>
    <x v="0"/>
    <s v="Hagerstown"/>
    <x v="39"/>
    <n v="21740"/>
    <x v="3"/>
    <s v="OFF-BI-10000050"/>
    <x v="1"/>
    <s v="Binders"/>
    <s v="Angle-D Binders with Locking Rings, Label Holders"/>
    <n v="43.8"/>
    <n v="0.4"/>
    <n v="26.279999999999998"/>
  </r>
  <r>
    <n v="9295"/>
    <s v="CA-2018-161340"/>
    <x v="39"/>
    <d v="2018-06-01T00:00:00"/>
    <s v="Standard Class"/>
    <s v="AM-10360"/>
    <s v="Alice McCarthy"/>
    <x v="1"/>
    <x v="0"/>
    <s v="Cleveland"/>
    <x v="24"/>
    <n v="44105"/>
    <x v="3"/>
    <s v="OFF-PA-10002464"/>
    <x v="1"/>
    <s v="Paper"/>
    <s v="HP Office Recycled Paper (20Lb. and 87 Bright)"/>
    <n v="13.872"/>
    <n v="0.4"/>
    <n v="8.3231999999999999"/>
  </r>
  <r>
    <n v="9296"/>
    <s v="CA-2018-161340"/>
    <x v="39"/>
    <d v="2018-06-01T00:00:00"/>
    <s v="Standard Class"/>
    <s v="AM-10360"/>
    <s v="Alice McCarthy"/>
    <x v="1"/>
    <x v="0"/>
    <s v="Cleveland"/>
    <x v="24"/>
    <n v="44105"/>
    <x v="3"/>
    <s v="FUR-BO-10004709"/>
    <x v="0"/>
    <s v="Bookcases"/>
    <s v="Bush Westfield Collection Bookcases, Medium Cherry Finish"/>
    <n v="115.96"/>
    <n v="0.5"/>
    <n v="57.98"/>
  </r>
  <r>
    <n v="9297"/>
    <s v="US-2016-163433"/>
    <x v="24"/>
    <d v="2016-04-22T00:00:00"/>
    <s v="Second Class"/>
    <s v="MP-17965"/>
    <s v="Michael Paige"/>
    <x v="1"/>
    <x v="0"/>
    <s v="Mcallen"/>
    <x v="5"/>
    <n v="78501"/>
    <x v="2"/>
    <s v="TEC-AC-10003590"/>
    <x v="2"/>
    <s v="Accessories"/>
    <s v="TRENDnet 56K USB 2.0 Phone, Internet and Fax Modem"/>
    <n v="41.423999999999999"/>
    <n v="0.35"/>
    <n v="26.925599999999999"/>
  </r>
  <r>
    <n v="9298"/>
    <s v="US-2016-163433"/>
    <x v="24"/>
    <d v="2016-04-22T00:00:00"/>
    <s v="Second Class"/>
    <s v="MP-17965"/>
    <s v="Michael Paige"/>
    <x v="1"/>
    <x v="0"/>
    <s v="Mcallen"/>
    <x v="5"/>
    <n v="78501"/>
    <x v="2"/>
    <s v="TEC-PH-10003357"/>
    <x v="2"/>
    <s v="Phones"/>
    <s v="Grandstream GXP2100 Mainstream Business Phone"/>
    <n v="244.768"/>
    <n v="0.3"/>
    <n v="171.33759999999998"/>
  </r>
  <r>
    <n v="9299"/>
    <s v="US-2016-163433"/>
    <x v="24"/>
    <d v="2016-04-22T00:00:00"/>
    <s v="Second Class"/>
    <s v="MP-17965"/>
    <s v="Michael Paige"/>
    <x v="1"/>
    <x v="0"/>
    <s v="Mcallen"/>
    <x v="5"/>
    <n v="78501"/>
    <x v="2"/>
    <s v="OFF-AR-10003373"/>
    <x v="1"/>
    <s v="Art"/>
    <s v="Boston School Pro Electric Pencil Sharpener, 1670"/>
    <n v="74.352000000000004"/>
    <n v="0.35"/>
    <n v="48.328800000000001"/>
  </r>
  <r>
    <n v="9300"/>
    <s v="US-2016-163433"/>
    <x v="24"/>
    <d v="2016-04-22T00:00:00"/>
    <s v="Second Class"/>
    <s v="MP-17965"/>
    <s v="Michael Paige"/>
    <x v="1"/>
    <x v="0"/>
    <s v="Mcallen"/>
    <x v="5"/>
    <n v="78501"/>
    <x v="2"/>
    <s v="OFF-BI-10003676"/>
    <x v="1"/>
    <s v="Binders"/>
    <s v="GBC Standard Recycled Report Covers, Clear Plastic Sheets"/>
    <n v="4.3120000000000003"/>
    <n v="0.3"/>
    <n v="3.0184000000000002"/>
  </r>
  <r>
    <n v="9301"/>
    <s v="US-2016-163433"/>
    <x v="24"/>
    <d v="2016-04-22T00:00:00"/>
    <s v="Second Class"/>
    <s v="MP-17965"/>
    <s v="Michael Paige"/>
    <x v="1"/>
    <x v="0"/>
    <s v="Mcallen"/>
    <x v="5"/>
    <n v="78501"/>
    <x v="2"/>
    <s v="FUR-CH-10000225"/>
    <x v="0"/>
    <s v="Chairs"/>
    <s v="Global Geo Office Task Chair, Gray"/>
    <n v="56.686"/>
    <n v="0.35"/>
    <n v="36.8459"/>
  </r>
  <r>
    <n v="9302"/>
    <s v="US-2016-163433"/>
    <x v="24"/>
    <d v="2016-04-22T00:00:00"/>
    <s v="Second Class"/>
    <s v="MP-17965"/>
    <s v="Michael Paige"/>
    <x v="1"/>
    <x v="0"/>
    <s v="Mcallen"/>
    <x v="5"/>
    <n v="78501"/>
    <x v="2"/>
    <s v="TEC-PH-10001870"/>
    <x v="2"/>
    <s v="Phones"/>
    <s v="Lunatik TT5L-002 Taktik Strike Impact Protection System for iPhone 5"/>
    <n v="97.968000000000004"/>
    <n v="0.3"/>
    <n v="68.577600000000004"/>
  </r>
  <r>
    <n v="9303"/>
    <s v="US-2016-163433"/>
    <x v="24"/>
    <d v="2016-04-22T00:00:00"/>
    <s v="Second Class"/>
    <s v="MP-17965"/>
    <s v="Michael Paige"/>
    <x v="1"/>
    <x v="0"/>
    <s v="Mcallen"/>
    <x v="5"/>
    <n v="78501"/>
    <x v="2"/>
    <s v="OFF-AR-10003481"/>
    <x v="1"/>
    <s v="Art"/>
    <s v="Newell 348"/>
    <n v="7.8719999999999999"/>
    <n v="0.35"/>
    <n v="5.1168000000000005"/>
  </r>
  <r>
    <n v="9304"/>
    <s v="US-2016-163433"/>
    <x v="24"/>
    <d v="2016-04-22T00:00:00"/>
    <s v="Second Class"/>
    <s v="MP-17965"/>
    <s v="Michael Paige"/>
    <x v="1"/>
    <x v="0"/>
    <s v="Mcallen"/>
    <x v="5"/>
    <n v="78501"/>
    <x v="2"/>
    <s v="OFF-PA-10003936"/>
    <x v="1"/>
    <s v="Paper"/>
    <s v="Xerox 1994"/>
    <n v="15.552"/>
    <n v="0.3"/>
    <n v="10.886399999999998"/>
  </r>
  <r>
    <n v="9305"/>
    <s v="US-2016-163433"/>
    <x v="24"/>
    <d v="2016-04-22T00:00:00"/>
    <s v="Second Class"/>
    <s v="MP-17965"/>
    <s v="Michael Paige"/>
    <x v="1"/>
    <x v="0"/>
    <s v="Mcallen"/>
    <x v="5"/>
    <n v="78501"/>
    <x v="2"/>
    <s v="OFF-BI-10000320"/>
    <x v="1"/>
    <s v="Binders"/>
    <s v="GBC Plastic Binding Combs"/>
    <n v="1.476"/>
    <n v="0.3"/>
    <n v="1.0331999999999999"/>
  </r>
  <r>
    <n v="9306"/>
    <s v="CA-2016-137603"/>
    <x v="444"/>
    <d v="2016-09-24T00:00:00"/>
    <s v="Standard Class"/>
    <s v="MH-17290"/>
    <s v="Marc Harrigan"/>
    <x v="2"/>
    <x v="0"/>
    <s v="Santa Fe"/>
    <x v="27"/>
    <n v="87505"/>
    <x v="1"/>
    <s v="OFF-AR-10001972"/>
    <x v="1"/>
    <s v="Art"/>
    <s v="Newell 323"/>
    <n v="8.4"/>
    <n v="0.45"/>
    <n v="4.620000000000001"/>
  </r>
  <r>
    <n v="9307"/>
    <s v="CA-2015-128237"/>
    <x v="727"/>
    <d v="2015-03-30T00:00:00"/>
    <s v="Standard Class"/>
    <s v="CA-12265"/>
    <s v="Christina Anderson"/>
    <x v="0"/>
    <x v="0"/>
    <s v="San Francisco"/>
    <x v="1"/>
    <n v="94110"/>
    <x v="1"/>
    <s v="OFF-AR-10003829"/>
    <x v="1"/>
    <s v="Art"/>
    <s v="Newell 35"/>
    <n v="6.56"/>
    <n v="0.45"/>
    <n v="3.6080000000000001"/>
  </r>
  <r>
    <n v="9308"/>
    <s v="CA-2015-128237"/>
    <x v="727"/>
    <d v="2015-03-30T00:00:00"/>
    <s v="Standard Class"/>
    <s v="CA-12265"/>
    <s v="Christina Anderson"/>
    <x v="0"/>
    <x v="0"/>
    <s v="San Francisco"/>
    <x v="1"/>
    <n v="94110"/>
    <x v="1"/>
    <s v="OFF-AR-10003338"/>
    <x v="1"/>
    <s v="Art"/>
    <s v="Eberhard Faber 3 1/2 Golf Pencils"/>
    <n v="14.88"/>
    <n v="0.45"/>
    <n v="8.1840000000000011"/>
  </r>
  <r>
    <n v="9309"/>
    <s v="CA-2015-128237"/>
    <x v="727"/>
    <d v="2015-03-30T00:00:00"/>
    <s v="Standard Class"/>
    <s v="CA-12265"/>
    <s v="Christina Anderson"/>
    <x v="0"/>
    <x v="0"/>
    <s v="San Francisco"/>
    <x v="1"/>
    <n v="94110"/>
    <x v="1"/>
    <s v="TEC-AC-10002558"/>
    <x v="2"/>
    <s v="Accessories"/>
    <s v="Imation Swivel Flash Drive USB flash drive - 8 GB"/>
    <n v="45.48"/>
    <n v="0.45"/>
    <n v="25.013999999999999"/>
  </r>
  <r>
    <n v="9310"/>
    <s v="CA-2015-128237"/>
    <x v="727"/>
    <d v="2015-03-30T00:00:00"/>
    <s v="Standard Class"/>
    <s v="CA-12265"/>
    <s v="Christina Anderson"/>
    <x v="0"/>
    <x v="0"/>
    <s v="San Francisco"/>
    <x v="1"/>
    <n v="94110"/>
    <x v="1"/>
    <s v="OFF-AR-10000034"/>
    <x v="1"/>
    <s v="Art"/>
    <s v="BIC Brite Liner Grip Highlighters, Assorted, 5/Pack"/>
    <n v="25.44"/>
    <n v="0.45"/>
    <n v="13.992000000000003"/>
  </r>
  <r>
    <n v="9311"/>
    <s v="US-2017-102141"/>
    <x v="370"/>
    <d v="2017-08-31T00:00:00"/>
    <s v="Standard Class"/>
    <s v="KD-16615"/>
    <s v="Ken Dana"/>
    <x v="1"/>
    <x v="0"/>
    <s v="New York City"/>
    <x v="15"/>
    <n v="10024"/>
    <x v="3"/>
    <s v="OFF-BI-10001510"/>
    <x v="1"/>
    <s v="Binders"/>
    <s v="Deluxe Heavy-Duty Vinyl Round Ring Binder"/>
    <n v="146.68799999999999"/>
    <n v="0.4"/>
    <n v="88.012799999999984"/>
  </r>
  <r>
    <n v="9312"/>
    <s v="CA-2018-148642"/>
    <x v="904"/>
    <d v="2018-03-12T00:00:00"/>
    <s v="Standard Class"/>
    <s v="DW-13540"/>
    <s v="Don Weiss"/>
    <x v="0"/>
    <x v="0"/>
    <s v="Dallas"/>
    <x v="5"/>
    <n v="75220"/>
    <x v="2"/>
    <s v="OFF-LA-10000134"/>
    <x v="1"/>
    <s v="Labels"/>
    <s v="Avery 511"/>
    <n v="4.9279999999999999"/>
    <n v="0.3"/>
    <n v="3.4495999999999998"/>
  </r>
  <r>
    <n v="9313"/>
    <s v="CA-2018-148642"/>
    <x v="904"/>
    <d v="2018-03-12T00:00:00"/>
    <s v="Standard Class"/>
    <s v="DW-13540"/>
    <s v="Don Weiss"/>
    <x v="0"/>
    <x v="0"/>
    <s v="Dallas"/>
    <x v="5"/>
    <n v="75220"/>
    <x v="2"/>
    <s v="OFF-AR-10000588"/>
    <x v="1"/>
    <s v="Art"/>
    <s v="Newell 345"/>
    <n v="63.488"/>
    <n v="0.35"/>
    <n v="41.267200000000003"/>
  </r>
  <r>
    <n v="9314"/>
    <s v="CA-2016-111948"/>
    <x v="1214"/>
    <d v="2016-11-11T00:00:00"/>
    <s v="Same Day"/>
    <s v="AG-10495"/>
    <s v="Andrew Gjertsen"/>
    <x v="1"/>
    <x v="0"/>
    <s v="Detroit"/>
    <x v="12"/>
    <n v="48234"/>
    <x v="2"/>
    <s v="OFF-ST-10003282"/>
    <x v="1"/>
    <s v="Storage"/>
    <s v="Advantus 10-Drawer Portable Organizer, Chrome Metal Frame, Smoke Drawers"/>
    <n v="418.32"/>
    <n v="0.4"/>
    <n v="250.99199999999999"/>
  </r>
  <r>
    <n v="9315"/>
    <s v="CA-2016-111948"/>
    <x v="1214"/>
    <d v="2016-11-11T00:00:00"/>
    <s v="Same Day"/>
    <s v="AG-10495"/>
    <s v="Andrew Gjertsen"/>
    <x v="1"/>
    <x v="0"/>
    <s v="Detroit"/>
    <x v="12"/>
    <n v="48234"/>
    <x v="2"/>
    <s v="OFF-AP-10002311"/>
    <x v="1"/>
    <s v="Appliances"/>
    <s v="Holmes Replacement Filter for HEPA Air Cleaner, Very Large Room, HEPA Filter"/>
    <n v="123.858"/>
    <n v="0.3"/>
    <n v="86.700599999999994"/>
  </r>
  <r>
    <n v="9316"/>
    <s v="CA-2017-161907"/>
    <x v="41"/>
    <d v="2017-04-09T00:00:00"/>
    <s v="Standard Class"/>
    <s v="JH-16180"/>
    <s v="Justin Hirsh"/>
    <x v="0"/>
    <x v="0"/>
    <s v="Philadelphia"/>
    <x v="9"/>
    <n v="19140"/>
    <x v="3"/>
    <s v="TEC-PH-10000141"/>
    <x v="2"/>
    <s v="Phones"/>
    <s v="Clearsounds A400"/>
    <n v="118.782"/>
    <n v="0.4"/>
    <n v="71.269199999999998"/>
  </r>
  <r>
    <n v="9317"/>
    <s v="CA-2017-161907"/>
    <x v="41"/>
    <d v="2017-04-09T00:00:00"/>
    <s v="Standard Class"/>
    <s v="JH-16180"/>
    <s v="Justin Hirsh"/>
    <x v="0"/>
    <x v="0"/>
    <s v="Philadelphia"/>
    <x v="9"/>
    <n v="19140"/>
    <x v="3"/>
    <s v="OFF-SU-10000646"/>
    <x v="1"/>
    <s v="Supplies"/>
    <s v="Premier Automatic Letter Opener"/>
    <n v="769.18399999999997"/>
    <n v="0.45"/>
    <n v="423.05119999999999"/>
  </r>
  <r>
    <n v="9318"/>
    <s v="CA-2018-124940"/>
    <x v="1215"/>
    <d v="2018-02-26T00:00:00"/>
    <s v="Standard Class"/>
    <s v="DK-13090"/>
    <s v="Dave Kipp"/>
    <x v="0"/>
    <x v="0"/>
    <s v="Carrollton"/>
    <x v="5"/>
    <n v="75007"/>
    <x v="2"/>
    <s v="TEC-AC-10002076"/>
    <x v="2"/>
    <s v="Accessories"/>
    <s v="Microsoft Natural Keyboard Elite"/>
    <n v="47.904000000000003"/>
    <n v="0.35"/>
    <n v="31.137600000000003"/>
  </r>
  <r>
    <n v="9319"/>
    <s v="US-2018-108343"/>
    <x v="228"/>
    <d v="2018-07-25T00:00:00"/>
    <s v="Standard Class"/>
    <s v="AR-10825"/>
    <s v="Anthony Rawles"/>
    <x v="1"/>
    <x v="0"/>
    <s v="New York City"/>
    <x v="15"/>
    <n v="10009"/>
    <x v="3"/>
    <s v="OFF-PA-10000743"/>
    <x v="1"/>
    <s v="Paper"/>
    <s v="Xerox 1977"/>
    <n v="13.36"/>
    <n v="0.4"/>
    <n v="8.016"/>
  </r>
  <r>
    <n v="9320"/>
    <s v="US-2018-108343"/>
    <x v="228"/>
    <d v="2018-07-25T00:00:00"/>
    <s v="Standard Class"/>
    <s v="AR-10825"/>
    <s v="Anthony Rawles"/>
    <x v="1"/>
    <x v="0"/>
    <s v="New York City"/>
    <x v="15"/>
    <n v="10009"/>
    <x v="3"/>
    <s v="FUR-CH-10002780"/>
    <x v="0"/>
    <s v="Chairs"/>
    <s v="Office Star - Task Chair with Contemporary Loop Arms"/>
    <n v="163.76400000000001"/>
    <n v="0.45"/>
    <n v="90.070200000000014"/>
  </r>
  <r>
    <n v="9321"/>
    <s v="US-2018-108343"/>
    <x v="228"/>
    <d v="2018-07-25T00:00:00"/>
    <s v="Standard Class"/>
    <s v="AR-10825"/>
    <s v="Anthony Rawles"/>
    <x v="1"/>
    <x v="0"/>
    <s v="New York City"/>
    <x v="15"/>
    <n v="10009"/>
    <x v="3"/>
    <s v="FUR-FU-10000747"/>
    <x v="0"/>
    <s v="Furnishings"/>
    <s v="Tenex B1-RE Series Chair Mats for Low Pile Carpets"/>
    <n v="183.92"/>
    <n v="0.4"/>
    <n v="110.35199999999999"/>
  </r>
  <r>
    <n v="9322"/>
    <s v="US-2017-111563"/>
    <x v="254"/>
    <d v="2017-11-08T00:00:00"/>
    <s v="Standard Class"/>
    <s v="SM-20005"/>
    <s v="Sally Matthias"/>
    <x v="0"/>
    <x v="0"/>
    <s v="Houston"/>
    <x v="5"/>
    <n v="77041"/>
    <x v="2"/>
    <s v="FUR-FU-10002445"/>
    <x v="0"/>
    <s v="Furnishings"/>
    <s v="DAX Two-Tone Rosewood/Black Document Frame, Desktop, 5 x 7"/>
    <n v="11.375999999999999"/>
    <n v="0.3"/>
    <n v="7.9631999999999987"/>
  </r>
  <r>
    <n v="9323"/>
    <s v="US-2017-111563"/>
    <x v="254"/>
    <d v="2017-11-08T00:00:00"/>
    <s v="Standard Class"/>
    <s v="SM-20005"/>
    <s v="Sally Matthias"/>
    <x v="0"/>
    <x v="0"/>
    <s v="Houston"/>
    <x v="5"/>
    <n v="77041"/>
    <x v="2"/>
    <s v="FUR-FU-10000723"/>
    <x v="0"/>
    <s v="Furnishings"/>
    <s v="Deflect-o EconoMat Studded, No Bevel Mat for Low Pile Carpeting"/>
    <n v="66.111999999999995"/>
    <n v="0.3"/>
    <n v="46.278399999999991"/>
  </r>
  <r>
    <n v="9324"/>
    <s v="CA-2018-121853"/>
    <x v="397"/>
    <d v="2018-09-29T00:00:00"/>
    <s v="Standard Class"/>
    <s v="DB-13660"/>
    <s v="Duane Benoit"/>
    <x v="0"/>
    <x v="0"/>
    <s v="Los Angeles"/>
    <x v="1"/>
    <n v="90036"/>
    <x v="1"/>
    <s v="OFF-PA-10003641"/>
    <x v="1"/>
    <s v="Paper"/>
    <s v="Xerox 1909"/>
    <n v="211.04"/>
    <n v="0.4"/>
    <n v="126.624"/>
  </r>
  <r>
    <n v="9325"/>
    <s v="CA-2018-121853"/>
    <x v="397"/>
    <d v="2018-09-29T00:00:00"/>
    <s v="Standard Class"/>
    <s v="DB-13660"/>
    <s v="Duane Benoit"/>
    <x v="0"/>
    <x v="0"/>
    <s v="Los Angeles"/>
    <x v="1"/>
    <n v="90036"/>
    <x v="1"/>
    <s v="FUR-CH-10003973"/>
    <x v="0"/>
    <s v="Chairs"/>
    <s v="GuestStacker Chair with Chrome Finish Legs"/>
    <n v="594.81600000000003"/>
    <n v="0.45"/>
    <n v="327.14880000000005"/>
  </r>
  <r>
    <n v="9326"/>
    <s v="CA-2018-121853"/>
    <x v="397"/>
    <d v="2018-09-29T00:00:00"/>
    <s v="Standard Class"/>
    <s v="DB-13660"/>
    <s v="Duane Benoit"/>
    <x v="0"/>
    <x v="0"/>
    <s v="Los Angeles"/>
    <x v="1"/>
    <n v="90036"/>
    <x v="1"/>
    <s v="OFF-BI-10000977"/>
    <x v="1"/>
    <s v="Binders"/>
    <s v="Ibico Plastic Spiral Binding Combs"/>
    <n v="72.959999999999994"/>
    <n v="0.4"/>
    <n v="43.775999999999996"/>
  </r>
  <r>
    <n v="9327"/>
    <s v="US-2018-130687"/>
    <x v="210"/>
    <d v="2018-09-10T00:00:00"/>
    <s v="First Class"/>
    <s v="PF-19225"/>
    <s v="Phillip Flathmann"/>
    <x v="0"/>
    <x v="0"/>
    <s v="Edmonds"/>
    <x v="4"/>
    <n v="98026"/>
    <x v="1"/>
    <s v="FUR-FU-10004053"/>
    <x v="0"/>
    <s v="Furnishings"/>
    <s v="DAX Two-Tone Silver Metal Document Frame"/>
    <n v="80.959999999999994"/>
    <n v="0.4"/>
    <n v="48.575999999999993"/>
  </r>
  <r>
    <n v="9328"/>
    <s v="US-2018-130687"/>
    <x v="210"/>
    <d v="2018-09-10T00:00:00"/>
    <s v="First Class"/>
    <s v="PF-19225"/>
    <s v="Phillip Flathmann"/>
    <x v="0"/>
    <x v="0"/>
    <s v="Edmonds"/>
    <x v="4"/>
    <n v="98026"/>
    <x v="1"/>
    <s v="TEC-PH-10002033"/>
    <x v="2"/>
    <s v="Phones"/>
    <s v="Konftel 250 Conference phone - Charcoal black"/>
    <n v="455.71199999999999"/>
    <n v="0.4"/>
    <n v="273.42719999999997"/>
  </r>
  <r>
    <n v="9329"/>
    <s v="US-2018-130687"/>
    <x v="210"/>
    <d v="2018-09-10T00:00:00"/>
    <s v="First Class"/>
    <s v="PF-19225"/>
    <s v="Phillip Flathmann"/>
    <x v="0"/>
    <x v="0"/>
    <s v="Edmonds"/>
    <x v="4"/>
    <n v="98026"/>
    <x v="1"/>
    <s v="OFF-AR-10004260"/>
    <x v="1"/>
    <s v="Art"/>
    <s v="Boston 1799 Powerhouse Electric Pencil Sharpener"/>
    <n v="25.98"/>
    <n v="0.45"/>
    <n v="14.289000000000001"/>
  </r>
  <r>
    <n v="9330"/>
    <s v="CA-2016-164497"/>
    <x v="109"/>
    <d v="2016-11-30T00:00:00"/>
    <s v="First Class"/>
    <s v="AJ-10945"/>
    <s v="Ashley Jarboe"/>
    <x v="0"/>
    <x v="0"/>
    <s v="San Francisco"/>
    <x v="1"/>
    <n v="94110"/>
    <x v="1"/>
    <s v="OFF-AP-10004655"/>
    <x v="1"/>
    <s v="Appliances"/>
    <s v="Holmes Visible Mist Ultrasonic Humidifier with 2.3-Gallon Output per Day, Replacement Filter"/>
    <n v="45.28"/>
    <n v="0.4"/>
    <n v="27.167999999999999"/>
  </r>
  <r>
    <n v="9331"/>
    <s v="US-2016-153283"/>
    <x v="768"/>
    <d v="2016-11-18T00:00:00"/>
    <s v="Standard Class"/>
    <s v="EB-14110"/>
    <s v="Eugene Barchas"/>
    <x v="0"/>
    <x v="0"/>
    <s v="New York City"/>
    <x v="15"/>
    <n v="10035"/>
    <x v="3"/>
    <s v="OFF-EN-10001539"/>
    <x v="1"/>
    <s v="Envelopes"/>
    <s v="Staple envelope"/>
    <n v="15.56"/>
    <n v="0.4"/>
    <n v="9.3360000000000003"/>
  </r>
  <r>
    <n v="9332"/>
    <s v="CA-2017-108056"/>
    <x v="321"/>
    <d v="2017-10-03T00:00:00"/>
    <s v="Standard Class"/>
    <s v="ES-14080"/>
    <s v="Erin Smith"/>
    <x v="1"/>
    <x v="0"/>
    <s v="Springfield"/>
    <x v="21"/>
    <n v="97477"/>
    <x v="1"/>
    <s v="TEC-PH-10001817"/>
    <x v="2"/>
    <s v="Phones"/>
    <s v="Wilson Electronics DB Pro Signal Booster"/>
    <n v="859.2"/>
    <n v="0.4"/>
    <n v="515.52"/>
  </r>
  <r>
    <n v="9333"/>
    <s v="CA-2018-127726"/>
    <x v="220"/>
    <d v="2018-09-13T00:00:00"/>
    <s v="Second Class"/>
    <s v="SS-20410"/>
    <s v="Shahid Shariari"/>
    <x v="0"/>
    <x v="0"/>
    <s v="Georgetown"/>
    <x v="0"/>
    <n v="40324"/>
    <x v="0"/>
    <s v="OFF-AP-10002578"/>
    <x v="1"/>
    <s v="Appliances"/>
    <s v="Fellowes Premier Superior Surge Suppressor, 10-Outlet, With Phone and Remote"/>
    <n v="195.68"/>
    <n v="0.25"/>
    <n v="146.76"/>
  </r>
  <r>
    <n v="9334"/>
    <s v="CA-2018-127726"/>
    <x v="220"/>
    <d v="2018-09-13T00:00:00"/>
    <s v="Second Class"/>
    <s v="SS-20410"/>
    <s v="Shahid Shariari"/>
    <x v="0"/>
    <x v="0"/>
    <s v="Georgetown"/>
    <x v="0"/>
    <n v="40324"/>
    <x v="0"/>
    <s v="OFF-FA-10000992"/>
    <x v="1"/>
    <s v="Fasteners"/>
    <s v="Acco Clips to Go Binder Clips, 24 Clips in Two Sizes"/>
    <n v="14.2"/>
    <n v="0.25"/>
    <n v="10.649999999999999"/>
  </r>
  <r>
    <n v="9335"/>
    <s v="CA-2018-110198"/>
    <x v="927"/>
    <d v="2018-05-02T00:00:00"/>
    <s v="First Class"/>
    <s v="AG-10900"/>
    <s v="Arthur Gainer"/>
    <x v="0"/>
    <x v="0"/>
    <s v="Coral Springs"/>
    <x v="2"/>
    <n v="33065"/>
    <x v="0"/>
    <s v="FUR-BO-10001798"/>
    <x v="0"/>
    <s v="Bookcases"/>
    <s v="Bush Somerset Collection Bookcase"/>
    <n v="314.35199999999998"/>
    <n v="0.35"/>
    <n v="204.3288"/>
  </r>
  <r>
    <n v="9336"/>
    <s v="CA-2018-110198"/>
    <x v="927"/>
    <d v="2018-05-02T00:00:00"/>
    <s v="First Class"/>
    <s v="AG-10900"/>
    <s v="Arthur Gainer"/>
    <x v="0"/>
    <x v="0"/>
    <s v="Coral Springs"/>
    <x v="2"/>
    <n v="33065"/>
    <x v="0"/>
    <s v="OFF-LA-10004409"/>
    <x v="1"/>
    <s v="Labels"/>
    <s v="Avery 492"/>
    <n v="4.6079999999999997"/>
    <n v="0.25"/>
    <n v="3.4559999999999995"/>
  </r>
  <r>
    <n v="9337"/>
    <s v="CA-2018-130715"/>
    <x v="118"/>
    <d v="2018-09-20T00:00:00"/>
    <s v="Standard Class"/>
    <s v="CY-12745"/>
    <s v="Craig Yedwab"/>
    <x v="1"/>
    <x v="0"/>
    <s v="San Francisco"/>
    <x v="1"/>
    <n v="94110"/>
    <x v="1"/>
    <s v="OFF-FA-10000621"/>
    <x v="1"/>
    <s v="Fasteners"/>
    <s v="OIC Colored Binder Clips, Assorted Sizes"/>
    <n v="17.899999999999999"/>
    <n v="0.4"/>
    <n v="10.739999999999998"/>
  </r>
  <r>
    <n v="9338"/>
    <s v="CA-2015-155264"/>
    <x v="538"/>
    <d v="2015-10-22T00:00:00"/>
    <s v="Second Class"/>
    <s v="RP-19270"/>
    <s v="Rachel Payne"/>
    <x v="1"/>
    <x v="0"/>
    <s v="San Francisco"/>
    <x v="1"/>
    <n v="94110"/>
    <x v="1"/>
    <s v="OFF-BI-10003196"/>
    <x v="1"/>
    <s v="Binders"/>
    <s v="Accohide Poly Flexible Ring Binders"/>
    <n v="2.992"/>
    <n v="0.4"/>
    <n v="1.7951999999999999"/>
  </r>
  <r>
    <n v="9339"/>
    <s v="CA-2015-155264"/>
    <x v="538"/>
    <d v="2015-10-22T00:00:00"/>
    <s v="Second Class"/>
    <s v="RP-19270"/>
    <s v="Rachel Payne"/>
    <x v="1"/>
    <x v="0"/>
    <s v="San Francisco"/>
    <x v="1"/>
    <n v="94110"/>
    <x v="1"/>
    <s v="OFF-BI-10003727"/>
    <x v="1"/>
    <s v="Binders"/>
    <s v="Avery Durable Slant Ring Binders With Label Holder"/>
    <n v="20.064"/>
    <n v="0.4"/>
    <n v="12.038399999999999"/>
  </r>
  <r>
    <n v="9340"/>
    <s v="CA-2015-155264"/>
    <x v="538"/>
    <d v="2015-10-22T00:00:00"/>
    <s v="Second Class"/>
    <s v="RP-19270"/>
    <s v="Rachel Payne"/>
    <x v="1"/>
    <x v="0"/>
    <s v="San Francisco"/>
    <x v="1"/>
    <n v="94110"/>
    <x v="1"/>
    <s v="OFF-PA-10003228"/>
    <x v="1"/>
    <s v="Paper"/>
    <s v="Xerox 1917"/>
    <n v="146.72999999999999"/>
    <n v="0.4"/>
    <n v="88.037999999999997"/>
  </r>
  <r>
    <n v="9341"/>
    <s v="CA-2015-155264"/>
    <x v="538"/>
    <d v="2015-10-22T00:00:00"/>
    <s v="Second Class"/>
    <s v="RP-19270"/>
    <s v="Rachel Payne"/>
    <x v="1"/>
    <x v="0"/>
    <s v="San Francisco"/>
    <x v="1"/>
    <n v="94110"/>
    <x v="1"/>
    <s v="OFF-LA-10002787"/>
    <x v="1"/>
    <s v="Labels"/>
    <s v="Avery 480"/>
    <n v="18.75"/>
    <n v="0.4"/>
    <n v="11.25"/>
  </r>
  <r>
    <n v="9342"/>
    <s v="CA-2015-155264"/>
    <x v="538"/>
    <d v="2015-10-22T00:00:00"/>
    <s v="Second Class"/>
    <s v="RP-19270"/>
    <s v="Rachel Payne"/>
    <x v="1"/>
    <x v="0"/>
    <s v="San Francisco"/>
    <x v="1"/>
    <n v="94110"/>
    <x v="1"/>
    <s v="TEC-PH-10001305"/>
    <x v="2"/>
    <s v="Phones"/>
    <s v="Panasonic KX TS208W Corded phone"/>
    <n v="117.57599999999999"/>
    <n v="0.4"/>
    <n v="70.545599999999993"/>
  </r>
  <r>
    <n v="9343"/>
    <s v="CA-2017-119123"/>
    <x v="69"/>
    <d v="2017-03-18T00:00:00"/>
    <s v="Standard Class"/>
    <s v="DB-13360"/>
    <s v="Dennis Bolton"/>
    <x v="2"/>
    <x v="0"/>
    <s v="Riverside"/>
    <x v="1"/>
    <n v="92503"/>
    <x v="1"/>
    <s v="OFF-BI-10001036"/>
    <x v="1"/>
    <s v="Binders"/>
    <s v="Cardinal EasyOpen D-Ring Binders"/>
    <n v="51.183999999999997"/>
    <n v="0.4"/>
    <n v="30.710399999999996"/>
  </r>
  <r>
    <n v="9344"/>
    <s v="CA-2018-109085"/>
    <x v="922"/>
    <d v="2018-02-20T00:00:00"/>
    <s v="First Class"/>
    <s v="CK-12325"/>
    <s v="Christine Kargatis"/>
    <x v="2"/>
    <x v="0"/>
    <s v="Troy"/>
    <x v="24"/>
    <n v="45373"/>
    <x v="3"/>
    <s v="FUR-TA-10001086"/>
    <x v="0"/>
    <s v="Tables"/>
    <s v="SAFCO PlanMaster Boards, 60w x 37-1/2d, White Melamine"/>
    <n v="455.97"/>
    <n v="0.45"/>
    <n v="250.78350000000003"/>
  </r>
  <r>
    <n v="9345"/>
    <s v="CA-2018-109085"/>
    <x v="922"/>
    <d v="2018-02-20T00:00:00"/>
    <s v="First Class"/>
    <s v="CK-12325"/>
    <s v="Christine Kargatis"/>
    <x v="2"/>
    <x v="0"/>
    <s v="Troy"/>
    <x v="24"/>
    <n v="45373"/>
    <x v="3"/>
    <s v="OFF-BI-10001525"/>
    <x v="1"/>
    <s v="Binders"/>
    <s v="Acco Pressboard Covers with Storage Hooks, 14 7/8 x 11, Executive Red"/>
    <n v="5.7149999999999999"/>
    <n v="0.4"/>
    <n v="3.4289999999999998"/>
  </r>
  <r>
    <n v="9346"/>
    <s v="CA-2018-109085"/>
    <x v="922"/>
    <d v="2018-02-20T00:00:00"/>
    <s v="First Class"/>
    <s v="CK-12325"/>
    <s v="Christine Kargatis"/>
    <x v="2"/>
    <x v="0"/>
    <s v="Troy"/>
    <x v="24"/>
    <n v="45373"/>
    <x v="3"/>
    <s v="TEC-PH-10000526"/>
    <x v="2"/>
    <s v="Phones"/>
    <s v="Vtech CS6719"/>
    <n v="57.594000000000001"/>
    <n v="0.4"/>
    <n v="34.556399999999996"/>
  </r>
  <r>
    <n v="9347"/>
    <s v="CA-2018-109085"/>
    <x v="922"/>
    <d v="2018-02-20T00:00:00"/>
    <s v="First Class"/>
    <s v="CK-12325"/>
    <s v="Christine Kargatis"/>
    <x v="2"/>
    <x v="0"/>
    <s v="Troy"/>
    <x v="24"/>
    <n v="45373"/>
    <x v="3"/>
    <s v="FUR-FU-10004973"/>
    <x v="0"/>
    <s v="Furnishings"/>
    <s v="Flat Face Poster Frame"/>
    <n v="30.143999999999998"/>
    <n v="0.4"/>
    <n v="18.086399999999998"/>
  </r>
  <r>
    <n v="9348"/>
    <s v="CA-2018-109085"/>
    <x v="922"/>
    <d v="2018-02-20T00:00:00"/>
    <s v="First Class"/>
    <s v="CK-12325"/>
    <s v="Christine Kargatis"/>
    <x v="2"/>
    <x v="0"/>
    <s v="Troy"/>
    <x v="24"/>
    <n v="45373"/>
    <x v="3"/>
    <s v="FUR-CH-10003981"/>
    <x v="0"/>
    <s v="Chairs"/>
    <s v="Global Commerce Series Low-Back Swivel/Tilt Chairs"/>
    <n v="899.43"/>
    <n v="0.45"/>
    <n v="494.68650000000002"/>
  </r>
  <r>
    <n v="9349"/>
    <s v="CA-2017-114860"/>
    <x v="596"/>
    <d v="2017-12-28T00:00:00"/>
    <s v="Standard Class"/>
    <s v="DN-13690"/>
    <s v="Duane Noonan"/>
    <x v="0"/>
    <x v="0"/>
    <s v="Moreno Valley"/>
    <x v="1"/>
    <n v="92553"/>
    <x v="1"/>
    <s v="FUR-FU-10000277"/>
    <x v="0"/>
    <s v="Furnishings"/>
    <s v="Deflect-o DuraMat Antistatic Studded Beveled Mat for Medium Pile Carpeting"/>
    <n v="842.72"/>
    <n v="0.4"/>
    <n v="505.63200000000001"/>
  </r>
  <r>
    <n v="9350"/>
    <s v="CA-2017-114860"/>
    <x v="596"/>
    <d v="2017-12-28T00:00:00"/>
    <s v="Standard Class"/>
    <s v="DN-13690"/>
    <s v="Duane Noonan"/>
    <x v="0"/>
    <x v="0"/>
    <s v="Moreno Valley"/>
    <x v="1"/>
    <n v="92553"/>
    <x v="1"/>
    <s v="FUR-FU-10001934"/>
    <x v="0"/>
    <s v="Furnishings"/>
    <s v="Magnifier Swing Arm Lamp"/>
    <n v="41.96"/>
    <n v="0.4"/>
    <n v="25.175999999999998"/>
  </r>
  <r>
    <n v="9351"/>
    <s v="CA-2017-159009"/>
    <x v="713"/>
    <d v="2017-09-27T00:00:00"/>
    <s v="Standard Class"/>
    <s v="DP-13105"/>
    <s v="Dave Poirier"/>
    <x v="1"/>
    <x v="0"/>
    <s v="Seattle"/>
    <x v="4"/>
    <n v="98115"/>
    <x v="1"/>
    <s v="OFF-BI-10004970"/>
    <x v="1"/>
    <s v="Binders"/>
    <s v="ACCOHIDE 3-Ring Binder, Blue, 1"/>
    <n v="13.215999999999999"/>
    <n v="0.4"/>
    <n v="7.9295999999999989"/>
  </r>
  <r>
    <n v="9352"/>
    <s v="CA-2017-159009"/>
    <x v="713"/>
    <d v="2017-09-27T00:00:00"/>
    <s v="Standard Class"/>
    <s v="DP-13105"/>
    <s v="Dave Poirier"/>
    <x v="1"/>
    <x v="0"/>
    <s v="Seattle"/>
    <x v="4"/>
    <n v="98115"/>
    <x v="1"/>
    <s v="FUR-CH-10003396"/>
    <x v="0"/>
    <s v="Chairs"/>
    <s v="Global Deluxe Steno Chair"/>
    <n v="184.75200000000001"/>
    <n v="0.45"/>
    <n v="101.61360000000002"/>
  </r>
  <r>
    <n v="9353"/>
    <s v="CA-2018-148411"/>
    <x v="241"/>
    <d v="2018-09-26T00:00:00"/>
    <s v="First Class"/>
    <s v="RO-19780"/>
    <s v="Rose OBrian"/>
    <x v="0"/>
    <x v="0"/>
    <s v="Chicago"/>
    <x v="10"/>
    <n v="60623"/>
    <x v="2"/>
    <s v="FUR-CH-10003973"/>
    <x v="0"/>
    <s v="Chairs"/>
    <s v="GuestStacker Chair with Chrome Finish Legs"/>
    <n v="520.46400000000006"/>
    <n v="0.35"/>
    <n v="338.30160000000006"/>
  </r>
  <r>
    <n v="9354"/>
    <s v="CA-2018-148411"/>
    <x v="241"/>
    <d v="2018-09-26T00:00:00"/>
    <s v="First Class"/>
    <s v="RO-19780"/>
    <s v="Rose OBrian"/>
    <x v="0"/>
    <x v="0"/>
    <s v="Chicago"/>
    <x v="10"/>
    <n v="60623"/>
    <x v="2"/>
    <s v="OFF-PA-10002109"/>
    <x v="1"/>
    <s v="Paper"/>
    <s v="Wirebound Voice Message Log Book"/>
    <n v="11.423999999999999"/>
    <n v="0.3"/>
    <n v="7.9967999999999995"/>
  </r>
  <r>
    <n v="9355"/>
    <s v="CA-2016-110324"/>
    <x v="494"/>
    <d v="2016-12-05T00:00:00"/>
    <s v="Standard Class"/>
    <s v="MA-17560"/>
    <s v="Matt Abelman"/>
    <x v="2"/>
    <x v="0"/>
    <s v="Jackson"/>
    <x v="12"/>
    <n v="49201"/>
    <x v="2"/>
    <s v="OFF-PA-10001826"/>
    <x v="1"/>
    <s v="Paper"/>
    <s v="Xerox 207"/>
    <n v="19.440000000000001"/>
    <n v="0.3"/>
    <n v="13.608000000000001"/>
  </r>
  <r>
    <n v="9356"/>
    <s v="CA-2016-110324"/>
    <x v="494"/>
    <d v="2016-12-05T00:00:00"/>
    <s v="Standard Class"/>
    <s v="MA-17560"/>
    <s v="Matt Abelman"/>
    <x v="2"/>
    <x v="0"/>
    <s v="Jackson"/>
    <x v="12"/>
    <n v="49201"/>
    <x v="2"/>
    <s v="OFF-AR-10000823"/>
    <x v="1"/>
    <s v="Art"/>
    <s v="Newell 307"/>
    <n v="3.64"/>
    <n v="0.35"/>
    <n v="2.3660000000000001"/>
  </r>
  <r>
    <n v="9357"/>
    <s v="CA-2016-110324"/>
    <x v="494"/>
    <d v="2016-12-05T00:00:00"/>
    <s v="Standard Class"/>
    <s v="MA-17560"/>
    <s v="Matt Abelman"/>
    <x v="2"/>
    <x v="0"/>
    <s v="Jackson"/>
    <x v="12"/>
    <n v="49201"/>
    <x v="2"/>
    <s v="OFF-PA-10001776"/>
    <x v="1"/>
    <s v="Paper"/>
    <s v="Wirebound Message Books, Four 2 3/4 x 5 Forms per Page, 600 Sets per Book"/>
    <n v="18.54"/>
    <n v="0.3"/>
    <n v="12.977999999999998"/>
  </r>
  <r>
    <n v="9358"/>
    <s v="CA-2017-168046"/>
    <x v="967"/>
    <d v="2017-01-28T00:00:00"/>
    <s v="Second Class"/>
    <s v="JD-15895"/>
    <s v="Jonathan Doherty"/>
    <x v="1"/>
    <x v="0"/>
    <s v="New York City"/>
    <x v="15"/>
    <n v="10024"/>
    <x v="3"/>
    <s v="OFF-BI-10003676"/>
    <x v="1"/>
    <s v="Binders"/>
    <s v="GBC Standard Recycled Report Covers, Clear Plastic Sheets"/>
    <n v="43.12"/>
    <n v="0.4"/>
    <n v="25.871999999999996"/>
  </r>
  <r>
    <n v="9359"/>
    <s v="CA-2017-168046"/>
    <x v="967"/>
    <d v="2017-01-28T00:00:00"/>
    <s v="Second Class"/>
    <s v="JD-15895"/>
    <s v="Jonathan Doherty"/>
    <x v="1"/>
    <x v="0"/>
    <s v="New York City"/>
    <x v="15"/>
    <n v="10024"/>
    <x v="3"/>
    <s v="FUR-TA-10001095"/>
    <x v="0"/>
    <s v="Tables"/>
    <s v="Chromcraft Round Conference Tables"/>
    <n v="313.72199999999998"/>
    <n v="0.45"/>
    <n v="172.5471"/>
  </r>
  <r>
    <n v="9360"/>
    <s v="CA-2017-168046"/>
    <x v="967"/>
    <d v="2017-01-28T00:00:00"/>
    <s v="Second Class"/>
    <s v="JD-15895"/>
    <s v="Jonathan Doherty"/>
    <x v="1"/>
    <x v="0"/>
    <s v="New York City"/>
    <x v="15"/>
    <n v="10024"/>
    <x v="3"/>
    <s v="FUR-FU-10000747"/>
    <x v="0"/>
    <s v="Furnishings"/>
    <s v="Tenex B1-RE Series Chair Mats for Low Pile Carpets"/>
    <n v="45.98"/>
    <n v="0.4"/>
    <n v="27.587999999999997"/>
  </r>
  <r>
    <n v="9361"/>
    <s v="CA-2017-168046"/>
    <x v="967"/>
    <d v="2017-01-28T00:00:00"/>
    <s v="Second Class"/>
    <s v="JD-15895"/>
    <s v="Jonathan Doherty"/>
    <x v="1"/>
    <x v="0"/>
    <s v="New York City"/>
    <x v="15"/>
    <n v="10024"/>
    <x v="3"/>
    <s v="OFF-ST-10004337"/>
    <x v="1"/>
    <s v="Storage"/>
    <s v="SAFCO Commercial Wire Shelving, 72h"/>
    <n v="428.68"/>
    <n v="0.5"/>
    <n v="214.34"/>
  </r>
  <r>
    <n v="9362"/>
    <s v="CA-2018-111591"/>
    <x v="708"/>
    <d v="2018-03-25T00:00:00"/>
    <s v="Standard Class"/>
    <s v="PS-18970"/>
    <s v="Paul Stevenson"/>
    <x v="2"/>
    <x v="0"/>
    <s v="Seattle"/>
    <x v="4"/>
    <n v="98105"/>
    <x v="1"/>
    <s v="OFF-BI-10004410"/>
    <x v="1"/>
    <s v="Binders"/>
    <s v="C-Line Peel &amp; Stick Add-On Filing Pockets, 8-3/4 x 5-1/8, 10/Pack"/>
    <n v="30.576000000000001"/>
    <n v="0.4"/>
    <n v="18.345600000000001"/>
  </r>
  <r>
    <n v="9363"/>
    <s v="CA-2018-111591"/>
    <x v="708"/>
    <d v="2018-03-25T00:00:00"/>
    <s v="Standard Class"/>
    <s v="PS-18970"/>
    <s v="Paul Stevenson"/>
    <x v="2"/>
    <x v="0"/>
    <s v="Seattle"/>
    <x v="4"/>
    <n v="98105"/>
    <x v="1"/>
    <s v="OFF-FA-10004838"/>
    <x v="1"/>
    <s v="Fasteners"/>
    <s v="Super Bands, 12/Pack"/>
    <n v="13.02"/>
    <n v="0.4"/>
    <n v="7.8119999999999994"/>
  </r>
  <r>
    <n v="9364"/>
    <s v="CA-2018-111591"/>
    <x v="708"/>
    <d v="2018-03-25T00:00:00"/>
    <s v="Standard Class"/>
    <s v="PS-18970"/>
    <s v="Paul Stevenson"/>
    <x v="2"/>
    <x v="0"/>
    <s v="Seattle"/>
    <x v="4"/>
    <n v="98105"/>
    <x v="1"/>
    <s v="FUR-FU-10002364"/>
    <x v="0"/>
    <s v="Furnishings"/>
    <s v="Eldon Expressions Wood Desk Accessories, Oak"/>
    <n v="22.14"/>
    <n v="0.4"/>
    <n v="13.284000000000001"/>
  </r>
  <r>
    <n v="9365"/>
    <s v="CA-2018-111591"/>
    <x v="708"/>
    <d v="2018-03-25T00:00:00"/>
    <s v="Standard Class"/>
    <s v="PS-18970"/>
    <s v="Paul Stevenson"/>
    <x v="2"/>
    <x v="0"/>
    <s v="Seattle"/>
    <x v="4"/>
    <n v="98105"/>
    <x v="1"/>
    <s v="OFF-ST-10001809"/>
    <x v="1"/>
    <s v="Storage"/>
    <s v="Fellowes Officeware Wire Shelving"/>
    <n v="359.32"/>
    <n v="0.5"/>
    <n v="179.66"/>
  </r>
  <r>
    <n v="9366"/>
    <s v="US-2015-166828"/>
    <x v="963"/>
    <d v="2015-08-25T00:00:00"/>
    <s v="First Class"/>
    <s v="JF-15415"/>
    <s v="Jennifer Ferguson"/>
    <x v="0"/>
    <x v="0"/>
    <s v="Saint Charles"/>
    <x v="25"/>
    <n v="63301"/>
    <x v="2"/>
    <s v="OFF-PA-10001846"/>
    <x v="1"/>
    <s v="Paper"/>
    <s v="Xerox 1899"/>
    <n v="11.56"/>
    <n v="0.3"/>
    <n v="8.0920000000000005"/>
  </r>
  <r>
    <n v="9367"/>
    <s v="CA-2015-108147"/>
    <x v="785"/>
    <d v="2015-06-13T00:00:00"/>
    <s v="Standard Class"/>
    <s v="RD-19480"/>
    <s v="Rick Duston"/>
    <x v="0"/>
    <x v="0"/>
    <s v="Long Beach"/>
    <x v="15"/>
    <n v="11561"/>
    <x v="3"/>
    <s v="OFF-BI-10003876"/>
    <x v="1"/>
    <s v="Binders"/>
    <s v="Green Canvas Binder for 8-1/2 x 14 Sheets"/>
    <n v="68.48"/>
    <n v="0.4"/>
    <n v="41.088000000000001"/>
  </r>
  <r>
    <n v="9368"/>
    <s v="CA-2015-108147"/>
    <x v="785"/>
    <d v="2015-06-13T00:00:00"/>
    <s v="Standard Class"/>
    <s v="RD-19480"/>
    <s v="Rick Duston"/>
    <x v="0"/>
    <x v="0"/>
    <s v="Long Beach"/>
    <x v="15"/>
    <n v="11561"/>
    <x v="3"/>
    <s v="OFF-ST-10003470"/>
    <x v="1"/>
    <s v="Storage"/>
    <s v="Tennsco Snap-Together Open Shelving Units, Starter Sets and Add-On Units"/>
    <n v="1676.88"/>
    <n v="0.5"/>
    <n v="838.44"/>
  </r>
  <r>
    <n v="9369"/>
    <s v="CA-2017-154998"/>
    <x v="281"/>
    <d v="2017-04-09T00:00:00"/>
    <s v="First Class"/>
    <s v="ES-14080"/>
    <s v="Erin Smith"/>
    <x v="1"/>
    <x v="0"/>
    <s v="Lakewood"/>
    <x v="30"/>
    <n v="8701"/>
    <x v="3"/>
    <s v="OFF-PA-10004243"/>
    <x v="1"/>
    <s v="Paper"/>
    <s v="Xerox 1939"/>
    <n v="37.94"/>
    <n v="0.4"/>
    <n v="22.763999999999999"/>
  </r>
  <r>
    <n v="9370"/>
    <s v="CA-2018-113460"/>
    <x v="659"/>
    <d v="2018-11-09T00:00:00"/>
    <s v="Second Class"/>
    <s v="KN-16390"/>
    <s v="Katherine Nockton"/>
    <x v="1"/>
    <x v="0"/>
    <s v="Clinton"/>
    <x v="39"/>
    <n v="20735"/>
    <x v="3"/>
    <s v="FUR-CH-10000422"/>
    <x v="0"/>
    <s v="Chairs"/>
    <s v="Global Highback Leather Tilter in Burgundy"/>
    <n v="272.97000000000003"/>
    <n v="0.45"/>
    <n v="150.13350000000003"/>
  </r>
  <r>
    <n v="9371"/>
    <s v="CA-2016-111339"/>
    <x v="352"/>
    <d v="2016-05-31T00:00:00"/>
    <s v="First Class"/>
    <s v="VP-21760"/>
    <s v="Victoria Pisteka"/>
    <x v="1"/>
    <x v="0"/>
    <s v="Columbus"/>
    <x v="24"/>
    <n v="43229"/>
    <x v="3"/>
    <s v="FUR-FU-10002506"/>
    <x v="0"/>
    <s v="Furnishings"/>
    <s v="Tensor Hersey Kiss Styled Floor Lamp"/>
    <n v="41.567999999999998"/>
    <n v="0.4"/>
    <n v="24.940799999999999"/>
  </r>
  <r>
    <n v="9372"/>
    <s v="CA-2016-111339"/>
    <x v="352"/>
    <d v="2016-05-31T00:00:00"/>
    <s v="First Class"/>
    <s v="VP-21760"/>
    <s v="Victoria Pisteka"/>
    <x v="1"/>
    <x v="0"/>
    <s v="Columbus"/>
    <x v="24"/>
    <n v="43229"/>
    <x v="3"/>
    <s v="FUR-CH-10000863"/>
    <x v="0"/>
    <s v="Chairs"/>
    <s v="Novimex Swivel Fabric Task Chair"/>
    <n v="317.05799999999999"/>
    <n v="0.45"/>
    <n v="174.3819"/>
  </r>
  <r>
    <n v="9373"/>
    <s v="CA-2016-111339"/>
    <x v="352"/>
    <d v="2016-05-31T00:00:00"/>
    <s v="First Class"/>
    <s v="VP-21760"/>
    <s v="Victoria Pisteka"/>
    <x v="1"/>
    <x v="0"/>
    <s v="Columbus"/>
    <x v="24"/>
    <n v="43229"/>
    <x v="3"/>
    <s v="OFF-FA-10002988"/>
    <x v="1"/>
    <s v="Fasteners"/>
    <s v="Ideal Clamps"/>
    <n v="8.0399999999999991"/>
    <n v="0.4"/>
    <n v="4.823999999999999"/>
  </r>
  <r>
    <n v="9374"/>
    <s v="CA-2018-102820"/>
    <x v="917"/>
    <d v="2018-05-11T00:00:00"/>
    <s v="Standard Class"/>
    <s v="CS-11950"/>
    <s v="Carlos Soltero"/>
    <x v="0"/>
    <x v="0"/>
    <s v="Pasadena"/>
    <x v="1"/>
    <n v="91104"/>
    <x v="1"/>
    <s v="TEC-PH-10003437"/>
    <x v="2"/>
    <s v="Phones"/>
    <s v="Blue Parrot B250XT Professional Grade Wireless Bluetooth Headset with"/>
    <n v="419.94400000000002"/>
    <n v="0.4"/>
    <n v="251.96639999999999"/>
  </r>
  <r>
    <n v="9375"/>
    <s v="CA-2017-149671"/>
    <x v="410"/>
    <d v="2017-06-09T00:00:00"/>
    <s v="Standard Class"/>
    <s v="KB-16600"/>
    <s v="Ken Brennan"/>
    <x v="1"/>
    <x v="0"/>
    <s v="Seattle"/>
    <x v="4"/>
    <n v="98105"/>
    <x v="1"/>
    <s v="OFF-SU-10002537"/>
    <x v="1"/>
    <s v="Supplies"/>
    <s v="Acme Box Cutter Scissors"/>
    <n v="61.38"/>
    <n v="0.45"/>
    <n v="33.759000000000007"/>
  </r>
  <r>
    <n v="9376"/>
    <s v="CA-2016-126347"/>
    <x v="639"/>
    <d v="2016-12-19T00:00:00"/>
    <s v="Second Class"/>
    <s v="AJ-10945"/>
    <s v="Ashley Jarboe"/>
    <x v="0"/>
    <x v="0"/>
    <s v="Los Angeles"/>
    <x v="1"/>
    <n v="90045"/>
    <x v="1"/>
    <s v="TEC-AC-10003063"/>
    <x v="2"/>
    <s v="Accessories"/>
    <s v="Micro Innovations USB RF Wireless Keyboard with Mouse"/>
    <n v="50"/>
    <n v="0.45"/>
    <n v="27.500000000000004"/>
  </r>
  <r>
    <n v="9377"/>
    <s v="CA-2018-108756"/>
    <x v="53"/>
    <d v="2018-12-29T00:00:00"/>
    <s v="Standard Class"/>
    <s v="PO-18865"/>
    <s v="Patrick O Donnel"/>
    <x v="0"/>
    <x v="0"/>
    <s v="East Orange"/>
    <x v="30"/>
    <n v="7017"/>
    <x v="3"/>
    <s v="TEC-AC-10003237"/>
    <x v="2"/>
    <s v="Accessories"/>
    <s v="Memorex Micro Travel Drive 4 GB"/>
    <n v="31.8"/>
    <n v="0.45"/>
    <n v="17.490000000000002"/>
  </r>
  <r>
    <n v="9378"/>
    <s v="CA-2018-155362"/>
    <x v="94"/>
    <d v="2018-12-21T00:00:00"/>
    <s v="Standard Class"/>
    <s v="DP-13105"/>
    <s v="Dave Poirier"/>
    <x v="1"/>
    <x v="0"/>
    <s v="Eau Claire"/>
    <x v="6"/>
    <n v="54703"/>
    <x v="2"/>
    <s v="OFF-ST-10001031"/>
    <x v="1"/>
    <s v="Storage"/>
    <s v="Adjustable Personal File Tote"/>
    <n v="32.56"/>
    <n v="0.4"/>
    <n v="19.536000000000001"/>
  </r>
  <r>
    <n v="9379"/>
    <s v="CA-2017-117625"/>
    <x v="1120"/>
    <d v="2017-05-15T00:00:00"/>
    <s v="Standard Class"/>
    <s v="GM-14500"/>
    <s v="Gene McClure"/>
    <x v="0"/>
    <x v="0"/>
    <s v="Chicago"/>
    <x v="10"/>
    <n v="60610"/>
    <x v="2"/>
    <s v="OFF-EN-10001535"/>
    <x v="1"/>
    <s v="Envelopes"/>
    <s v="Grip Seal Envelopes"/>
    <n v="7.0720000000000001"/>
    <n v="0.3"/>
    <n v="4.9504000000000001"/>
  </r>
  <r>
    <n v="9380"/>
    <s v="CA-2015-154158"/>
    <x v="851"/>
    <d v="2015-12-27T00:00:00"/>
    <s v="Second Class"/>
    <s v="CC-12670"/>
    <s v="Craig Carreira"/>
    <x v="0"/>
    <x v="0"/>
    <s v="Tampa"/>
    <x v="2"/>
    <n v="33614"/>
    <x v="0"/>
    <s v="OFF-PA-10001295"/>
    <x v="1"/>
    <s v="Paper"/>
    <s v="Computer Printout Paper with Letter-Trim Perforations"/>
    <n v="45.527999999999999"/>
    <n v="0.25"/>
    <n v="34.146000000000001"/>
  </r>
  <r>
    <n v="9381"/>
    <s v="CA-2015-154158"/>
    <x v="851"/>
    <d v="2015-12-27T00:00:00"/>
    <s v="Second Class"/>
    <s v="CC-12670"/>
    <s v="Craig Carreira"/>
    <x v="0"/>
    <x v="0"/>
    <s v="Tampa"/>
    <x v="2"/>
    <n v="33614"/>
    <x v="0"/>
    <s v="FUR-CH-10004698"/>
    <x v="0"/>
    <s v="Chairs"/>
    <s v="Padded Folding Chairs, Black, 4/Carton"/>
    <n v="64.784000000000006"/>
    <n v="0.3"/>
    <n v="45.348800000000004"/>
  </r>
  <r>
    <n v="9382"/>
    <s v="CA-2015-154158"/>
    <x v="851"/>
    <d v="2015-12-27T00:00:00"/>
    <s v="Second Class"/>
    <s v="CC-12670"/>
    <s v="Craig Carreira"/>
    <x v="0"/>
    <x v="0"/>
    <s v="Tampa"/>
    <x v="2"/>
    <n v="33614"/>
    <x v="0"/>
    <s v="OFF-ST-10000078"/>
    <x v="1"/>
    <s v="Storage"/>
    <s v="Tennsco 6- and 18-Compartment Lockers"/>
    <n v="424.27199999999999"/>
    <n v="0.35"/>
    <n v="275.77679999999998"/>
  </r>
  <r>
    <n v="9383"/>
    <s v="CA-2015-154158"/>
    <x v="851"/>
    <d v="2015-12-27T00:00:00"/>
    <s v="Second Class"/>
    <s v="CC-12670"/>
    <s v="Craig Carreira"/>
    <x v="0"/>
    <x v="0"/>
    <s v="Tampa"/>
    <x v="2"/>
    <n v="33614"/>
    <x v="0"/>
    <s v="OFF-AR-10001868"/>
    <x v="1"/>
    <s v="Art"/>
    <s v="Prang Dustless Chalk Sticks"/>
    <n v="1.3440000000000001"/>
    <n v="0.3"/>
    <n v="0.94079999999999997"/>
  </r>
  <r>
    <n v="9384"/>
    <s v="CA-2015-154158"/>
    <x v="851"/>
    <d v="2015-12-27T00:00:00"/>
    <s v="Second Class"/>
    <s v="CC-12670"/>
    <s v="Craig Carreira"/>
    <x v="0"/>
    <x v="0"/>
    <s v="Tampa"/>
    <x v="2"/>
    <n v="33614"/>
    <x v="0"/>
    <s v="OFF-ST-10004950"/>
    <x v="1"/>
    <s v="Storage"/>
    <s v="Acco Perma 3000 Stacking Storage Drawers"/>
    <n v="83.92"/>
    <n v="0.35"/>
    <n v="54.548000000000002"/>
  </r>
  <r>
    <n v="9385"/>
    <s v="CA-2018-100433"/>
    <x v="938"/>
    <d v="2018-08-16T00:00:00"/>
    <s v="Standard Class"/>
    <s v="SJ-20125"/>
    <s v="Sanjit Jacobs"/>
    <x v="2"/>
    <x v="0"/>
    <s v="New York City"/>
    <x v="15"/>
    <n v="10009"/>
    <x v="3"/>
    <s v="OFF-PA-10003441"/>
    <x v="1"/>
    <s v="Paper"/>
    <s v="Xerox 226"/>
    <n v="25.92"/>
    <n v="0.4"/>
    <n v="15.552"/>
  </r>
  <r>
    <n v="9386"/>
    <s v="CA-2018-163097"/>
    <x v="151"/>
    <d v="2018-08-31T00:00:00"/>
    <s v="Standard Class"/>
    <s v="SF-20200"/>
    <s v="Sarah Foster"/>
    <x v="0"/>
    <x v="0"/>
    <s v="Mesa"/>
    <x v="16"/>
    <n v="85204"/>
    <x v="1"/>
    <s v="FUR-FU-10004973"/>
    <x v="0"/>
    <s v="Furnishings"/>
    <s v="Flat Face Poster Frame"/>
    <n v="120.57599999999999"/>
    <n v="0.4"/>
    <n v="72.34559999999999"/>
  </r>
  <r>
    <n v="9387"/>
    <s v="US-2018-127292"/>
    <x v="617"/>
    <d v="2018-01-23T00:00:00"/>
    <s v="Standard Class"/>
    <s v="RM-19375"/>
    <s v="Raymond Messe"/>
    <x v="0"/>
    <x v="0"/>
    <s v="Burlington"/>
    <x v="42"/>
    <m/>
    <x v="3"/>
    <s v="OFF-PA-10000157"/>
    <x v="1"/>
    <s v="Paper"/>
    <s v="Xerox 191"/>
    <n v="79.92"/>
    <n v="0.4"/>
    <n v="47.951999999999998"/>
  </r>
  <r>
    <n v="9388"/>
    <s v="US-2018-127292"/>
    <x v="617"/>
    <d v="2018-01-23T00:00:00"/>
    <s v="Standard Class"/>
    <s v="RM-19375"/>
    <s v="Raymond Messe"/>
    <x v="0"/>
    <x v="0"/>
    <s v="Burlington"/>
    <x v="42"/>
    <m/>
    <x v="3"/>
    <s v="OFF-PA-10001970"/>
    <x v="1"/>
    <s v="Paper"/>
    <s v="Xerox 1881"/>
    <n v="12.28"/>
    <n v="0.4"/>
    <n v="7.3679999999999994"/>
  </r>
  <r>
    <n v="9389"/>
    <s v="US-2018-127292"/>
    <x v="617"/>
    <d v="2018-01-23T00:00:00"/>
    <s v="Standard Class"/>
    <s v="RM-19375"/>
    <s v="Raymond Messe"/>
    <x v="0"/>
    <x v="0"/>
    <s v="Burlington"/>
    <x v="42"/>
    <m/>
    <x v="3"/>
    <s v="OFF-AP-10000828"/>
    <x v="1"/>
    <s v="Appliances"/>
    <s v="Avanti 4.4 Cu. Ft. Refrigerator"/>
    <n v="542.94000000000005"/>
    <n v="0.4"/>
    <n v="325.76400000000001"/>
  </r>
  <r>
    <n v="9390"/>
    <s v="US-2018-127292"/>
    <x v="617"/>
    <d v="2018-01-23T00:00:00"/>
    <s v="Standard Class"/>
    <s v="RM-19375"/>
    <s v="Raymond Messe"/>
    <x v="0"/>
    <x v="0"/>
    <s v="Burlington"/>
    <x v="42"/>
    <m/>
    <x v="3"/>
    <s v="OFF-EN-10001509"/>
    <x v="1"/>
    <s v="Envelopes"/>
    <s v="Poly String Tie Envelopes"/>
    <n v="2.04"/>
    <n v="0.4"/>
    <n v="1.224"/>
  </r>
  <r>
    <n v="9391"/>
    <s v="CA-2016-163734"/>
    <x v="974"/>
    <d v="2016-06-24T00:00:00"/>
    <s v="Standard Class"/>
    <s v="KM-16375"/>
    <s v="Katherine Murray"/>
    <x v="2"/>
    <x v="0"/>
    <s v="Houston"/>
    <x v="5"/>
    <n v="77070"/>
    <x v="2"/>
    <s v="OFF-ST-10003692"/>
    <x v="1"/>
    <s v="Storage"/>
    <s v="Recycled Steel Personal File for Hanging File Folders"/>
    <n v="228.92"/>
    <n v="0.4"/>
    <n v="137.35199999999998"/>
  </r>
  <r>
    <n v="9392"/>
    <s v="CA-2018-162474"/>
    <x v="677"/>
    <d v="2018-03-16T00:00:00"/>
    <s v="First Class"/>
    <s v="FH-14275"/>
    <s v="Frank Hawley"/>
    <x v="1"/>
    <x v="0"/>
    <s v="Aurora"/>
    <x v="10"/>
    <n v="60505"/>
    <x v="2"/>
    <s v="TEC-PH-10004700"/>
    <x v="2"/>
    <s v="Phones"/>
    <s v="PowerGen Dual USB Car Charger"/>
    <n v="7.992"/>
    <n v="0.3"/>
    <n v="5.5943999999999994"/>
  </r>
  <r>
    <n v="9393"/>
    <s v="CA-2016-130848"/>
    <x v="969"/>
    <d v="2016-10-25T00:00:00"/>
    <s v="Same Day"/>
    <s v="DG-13300"/>
    <s v="Deirdre Greer"/>
    <x v="1"/>
    <x v="0"/>
    <s v="Denver"/>
    <x v="22"/>
    <n v="80219"/>
    <x v="1"/>
    <s v="FUR-CH-10000422"/>
    <x v="0"/>
    <s v="Chairs"/>
    <s v="Global Highback Leather Tilter in Burgundy"/>
    <n v="582.33600000000001"/>
    <n v="0.45"/>
    <n v="320.28480000000002"/>
  </r>
  <r>
    <n v="9394"/>
    <s v="CA-2015-125997"/>
    <x v="59"/>
    <d v="2015-09-23T00:00:00"/>
    <s v="First Class"/>
    <s v="MW-18220"/>
    <s v="Mitch Webber"/>
    <x v="0"/>
    <x v="0"/>
    <s v="New York City"/>
    <x v="15"/>
    <n v="10011"/>
    <x v="3"/>
    <s v="TEC-PH-10003484"/>
    <x v="2"/>
    <s v="Phones"/>
    <s v="Ooma Telo VoIP Home Phone System"/>
    <n v="629.95000000000005"/>
    <n v="0.4"/>
    <n v="377.97"/>
  </r>
  <r>
    <n v="9395"/>
    <s v="CA-2015-125997"/>
    <x v="59"/>
    <d v="2015-09-23T00:00:00"/>
    <s v="First Class"/>
    <s v="MW-18220"/>
    <s v="Mitch Webber"/>
    <x v="0"/>
    <x v="0"/>
    <s v="New York City"/>
    <x v="15"/>
    <n v="10011"/>
    <x v="3"/>
    <s v="FUR-CH-10001394"/>
    <x v="0"/>
    <s v="Chairs"/>
    <s v="Global Leather Executive Chair"/>
    <n v="631.78200000000004"/>
    <n v="0.45"/>
    <n v="347.48010000000005"/>
  </r>
  <r>
    <n v="9396"/>
    <s v="CA-2015-125997"/>
    <x v="59"/>
    <d v="2015-09-23T00:00:00"/>
    <s v="First Class"/>
    <s v="MW-18220"/>
    <s v="Mitch Webber"/>
    <x v="0"/>
    <x v="0"/>
    <s v="New York City"/>
    <x v="15"/>
    <n v="10011"/>
    <x v="3"/>
    <s v="FUR-BO-10002213"/>
    <x v="0"/>
    <s v="Bookcases"/>
    <s v="DMI Eclipse Executive Suite Bookcases"/>
    <n v="801.56799999999998"/>
    <n v="0.5"/>
    <n v="400.78399999999999"/>
  </r>
  <r>
    <n v="9397"/>
    <s v="CA-2015-125997"/>
    <x v="59"/>
    <d v="2015-09-23T00:00:00"/>
    <s v="First Class"/>
    <s v="MW-18220"/>
    <s v="Mitch Webber"/>
    <x v="0"/>
    <x v="0"/>
    <s v="New York City"/>
    <x v="15"/>
    <n v="10011"/>
    <x v="3"/>
    <s v="OFF-LA-10002762"/>
    <x v="1"/>
    <s v="Labels"/>
    <s v="Avery 485"/>
    <n v="75.180000000000007"/>
    <n v="0.4"/>
    <n v="45.108000000000004"/>
  </r>
  <r>
    <n v="9398"/>
    <s v="CA-2015-125997"/>
    <x v="59"/>
    <d v="2015-09-23T00:00:00"/>
    <s v="First Class"/>
    <s v="MW-18220"/>
    <s v="Mitch Webber"/>
    <x v="0"/>
    <x v="0"/>
    <s v="New York City"/>
    <x v="15"/>
    <n v="10011"/>
    <x v="3"/>
    <s v="OFF-AP-10003842"/>
    <x v="1"/>
    <s v="Appliances"/>
    <s v="Euro-Pro Shark Turbo Vacuum"/>
    <n v="30.98"/>
    <n v="0.4"/>
    <n v="18.588000000000001"/>
  </r>
  <r>
    <n v="9399"/>
    <s v="CA-2015-125997"/>
    <x v="59"/>
    <d v="2015-09-23T00:00:00"/>
    <s v="First Class"/>
    <s v="MW-18220"/>
    <s v="Mitch Webber"/>
    <x v="0"/>
    <x v="0"/>
    <s v="New York City"/>
    <x v="15"/>
    <n v="10011"/>
    <x v="3"/>
    <s v="TEC-PH-10003072"/>
    <x v="2"/>
    <s v="Phones"/>
    <s v="Panasonic KX-TG9541B DECT 6.0 Digital 2-Line Expandable Cordless Phone With Digital Answering System"/>
    <n v="1349.91"/>
    <n v="0.4"/>
    <n v="809.94600000000003"/>
  </r>
  <r>
    <n v="9400"/>
    <s v="CA-2017-103128"/>
    <x v="583"/>
    <d v="2017-11-15T00:00:00"/>
    <s v="Standard Class"/>
    <s v="SC-20845"/>
    <s v="Sung Chung"/>
    <x v="0"/>
    <x v="0"/>
    <s v="Arlington Heights"/>
    <x v="10"/>
    <n v="60004"/>
    <x v="2"/>
    <s v="OFF-AR-10003394"/>
    <x v="1"/>
    <s v="Art"/>
    <s v="Newell 332"/>
    <n v="14.112"/>
    <n v="0.35"/>
    <n v="9.1728000000000005"/>
  </r>
  <r>
    <n v="9401"/>
    <s v="CA-2016-167696"/>
    <x v="1216"/>
    <d v="2016-09-21T00:00:00"/>
    <s v="Standard Class"/>
    <s v="BD-11500"/>
    <s v="Bradley Drucker"/>
    <x v="0"/>
    <x v="0"/>
    <s v="Newport News"/>
    <x v="17"/>
    <n v="23602"/>
    <x v="0"/>
    <s v="OFF-EN-10001539"/>
    <x v="1"/>
    <s v="Envelopes"/>
    <s v="Staple envelope"/>
    <n v="31.12"/>
    <n v="0.25"/>
    <n v="23.34"/>
  </r>
  <r>
    <n v="9402"/>
    <s v="CA-2015-159814"/>
    <x v="1217"/>
    <d v="2015-06-28T00:00:00"/>
    <s v="Standard Class"/>
    <s v="LP-17080"/>
    <s v="Liz Pelletier"/>
    <x v="0"/>
    <x v="0"/>
    <s v="Tucson"/>
    <x v="16"/>
    <n v="85705"/>
    <x v="1"/>
    <s v="FUR-FU-10001731"/>
    <x v="0"/>
    <s v="Furnishings"/>
    <s v="Acrylic Self-Standing Desk Frames"/>
    <n v="4.2720000000000002"/>
    <n v="0.4"/>
    <n v="2.5632000000000001"/>
  </r>
  <r>
    <n v="9403"/>
    <s v="CA-2017-105459"/>
    <x v="399"/>
    <d v="2017-08-17T00:00:00"/>
    <s v="Second Class"/>
    <s v="NP-18700"/>
    <s v="Nora Preis"/>
    <x v="0"/>
    <x v="0"/>
    <s v="New York City"/>
    <x v="15"/>
    <n v="10024"/>
    <x v="3"/>
    <s v="FUR-TA-10001095"/>
    <x v="0"/>
    <s v="Tables"/>
    <s v="Chromcraft Round Conference Tables"/>
    <n v="209.148"/>
    <n v="0.45"/>
    <n v="115.0314"/>
  </r>
  <r>
    <n v="9404"/>
    <s v="CA-2017-105459"/>
    <x v="399"/>
    <d v="2017-08-17T00:00:00"/>
    <s v="Second Class"/>
    <s v="NP-18700"/>
    <s v="Nora Preis"/>
    <x v="0"/>
    <x v="0"/>
    <s v="New York City"/>
    <x v="15"/>
    <n v="10024"/>
    <x v="3"/>
    <s v="OFF-ST-10000078"/>
    <x v="1"/>
    <s v="Storage"/>
    <s v="Tennsco 6- and 18-Compartment Lockers"/>
    <n v="1591.02"/>
    <n v="0.5"/>
    <n v="795.51"/>
  </r>
  <r>
    <n v="9405"/>
    <s v="CA-2018-141663"/>
    <x v="669"/>
    <d v="2018-04-17T00:00:00"/>
    <s v="Standard Class"/>
    <s v="DP-13105"/>
    <s v="Dave Poirier"/>
    <x v="1"/>
    <x v="0"/>
    <s v="Philadelphia"/>
    <x v="9"/>
    <n v="19134"/>
    <x v="3"/>
    <s v="OFF-FA-10004076"/>
    <x v="1"/>
    <s v="Fasteners"/>
    <s v="Translucent Push Pins by OIC"/>
    <n v="7.92"/>
    <n v="0.4"/>
    <n v="4.7519999999999998"/>
  </r>
  <r>
    <n v="9406"/>
    <s v="CA-2015-152618"/>
    <x v="619"/>
    <d v="2015-03-17T00:00:00"/>
    <s v="First Class"/>
    <s v="RB-19465"/>
    <s v="Rick Bensley"/>
    <x v="2"/>
    <x v="0"/>
    <s v="Chicago"/>
    <x v="10"/>
    <n v="60653"/>
    <x v="2"/>
    <s v="TEC-MA-10003626"/>
    <x v="2"/>
    <s v="Machines"/>
    <s v="Hewlett-Packard Deskjet 6540 Color Inkjet Printer"/>
    <n v="574.91"/>
    <n v="0.35"/>
    <n v="373.69150000000002"/>
  </r>
  <r>
    <n v="9407"/>
    <s v="CA-2015-152618"/>
    <x v="619"/>
    <d v="2015-03-17T00:00:00"/>
    <s v="First Class"/>
    <s v="RB-19465"/>
    <s v="Rick Bensley"/>
    <x v="2"/>
    <x v="0"/>
    <s v="Chicago"/>
    <x v="10"/>
    <n v="60653"/>
    <x v="2"/>
    <s v="OFF-PA-10001215"/>
    <x v="1"/>
    <s v="Paper"/>
    <s v="Xerox 1963"/>
    <n v="8.4480000000000004"/>
    <n v="0.3"/>
    <n v="5.9135999999999997"/>
  </r>
  <r>
    <n v="9408"/>
    <s v="CA-2018-162789"/>
    <x v="585"/>
    <d v="2018-09-24T00:00:00"/>
    <s v="Second Class"/>
    <s v="LC-17140"/>
    <s v="Logan Currie"/>
    <x v="0"/>
    <x v="0"/>
    <s v="New York City"/>
    <x v="15"/>
    <n v="10035"/>
    <x v="3"/>
    <s v="TEC-AC-10002842"/>
    <x v="2"/>
    <s v="Accessories"/>
    <s v="WD My Passport Ultra 2TB Portable External Hard Drive"/>
    <n v="1071"/>
    <n v="0.45"/>
    <n v="589.05000000000007"/>
  </r>
  <r>
    <n v="9409"/>
    <s v="CA-2018-162789"/>
    <x v="585"/>
    <d v="2018-09-24T00:00:00"/>
    <s v="Second Class"/>
    <s v="LC-17140"/>
    <s v="Logan Currie"/>
    <x v="0"/>
    <x v="0"/>
    <s v="New York City"/>
    <x v="15"/>
    <n v="10035"/>
    <x v="3"/>
    <s v="FUR-FU-10004864"/>
    <x v="0"/>
    <s v="Furnishings"/>
    <s v="Eldon 500 Class Desk Accessories"/>
    <n v="12.07"/>
    <n v="0.4"/>
    <n v="7.242"/>
  </r>
  <r>
    <n v="9410"/>
    <s v="US-2018-110149"/>
    <x v="389"/>
    <d v="2018-12-13T00:00:00"/>
    <s v="First Class"/>
    <s v="WB-21850"/>
    <s v="William Brown"/>
    <x v="0"/>
    <x v="0"/>
    <s v="Philadelphia"/>
    <x v="9"/>
    <n v="19143"/>
    <x v="3"/>
    <s v="OFF-BI-10000014"/>
    <x v="1"/>
    <s v="Binders"/>
    <s v="Heavy-Duty E-Z-D Binders"/>
    <n v="3.2730000000000001"/>
    <n v="0.4"/>
    <n v="1.9638"/>
  </r>
  <r>
    <n v="9411"/>
    <s v="US-2018-110149"/>
    <x v="389"/>
    <d v="2018-12-13T00:00:00"/>
    <s v="First Class"/>
    <s v="WB-21850"/>
    <s v="William Brown"/>
    <x v="0"/>
    <x v="0"/>
    <s v="Philadelphia"/>
    <x v="9"/>
    <n v="19143"/>
    <x v="3"/>
    <s v="FUR-FU-10001475"/>
    <x v="0"/>
    <s v="Furnishings"/>
    <s v="Contract Clock, 14, Brown"/>
    <n v="87.92"/>
    <n v="0.4"/>
    <n v="52.752000000000002"/>
  </r>
  <r>
    <n v="9412"/>
    <s v="CA-2017-108959"/>
    <x v="612"/>
    <d v="2017-03-14T00:00:00"/>
    <s v="Second Class"/>
    <s v="MH-17785"/>
    <s v="Maya Herman"/>
    <x v="1"/>
    <x v="0"/>
    <s v="Glendale"/>
    <x v="16"/>
    <n v="85301"/>
    <x v="1"/>
    <s v="OFF-ST-10001272"/>
    <x v="1"/>
    <s v="Storage"/>
    <s v="Mini 13-1/2 Capacity Data Binder Rack, Pearl"/>
    <n v="104.696"/>
    <n v="0.5"/>
    <n v="52.347999999999999"/>
  </r>
  <r>
    <n v="9413"/>
    <s v="CA-2016-164777"/>
    <x v="746"/>
    <d v="2016-01-29T00:00:00"/>
    <s v="First Class"/>
    <s v="SC-20305"/>
    <s v="Sean Christensen"/>
    <x v="0"/>
    <x v="0"/>
    <s v="Los Angeles"/>
    <x v="1"/>
    <n v="90036"/>
    <x v="1"/>
    <s v="FUR-CH-10002024"/>
    <x v="0"/>
    <s v="Chairs"/>
    <s v="HON 5400 Series Task Chairs for Big and Tall"/>
    <n v="2803.92"/>
    <n v="0.45"/>
    <n v="1542.1560000000002"/>
  </r>
  <r>
    <n v="9414"/>
    <s v="CA-2017-132017"/>
    <x v="182"/>
    <d v="2017-09-27T00:00:00"/>
    <s v="First Class"/>
    <s v="MH-17620"/>
    <s v="Matt Hagelstein"/>
    <x v="1"/>
    <x v="0"/>
    <s v="Houston"/>
    <x v="5"/>
    <n v="77041"/>
    <x v="2"/>
    <s v="OFF-BI-10004001"/>
    <x v="1"/>
    <s v="Binders"/>
    <s v="GBC Recycled VeloBinder Covers"/>
    <n v="6.8159999999999998"/>
    <n v="0.3"/>
    <n v="4.7711999999999994"/>
  </r>
  <r>
    <n v="9415"/>
    <s v="CA-2016-127824"/>
    <x v="1090"/>
    <d v="2016-10-22T00:00:00"/>
    <s v="Standard Class"/>
    <s v="JC-15775"/>
    <s v="John Castell"/>
    <x v="0"/>
    <x v="0"/>
    <s v="Seattle"/>
    <x v="4"/>
    <n v="98115"/>
    <x v="1"/>
    <s v="TEC-PH-10004094"/>
    <x v="2"/>
    <s v="Phones"/>
    <s v="Motorola L703CM"/>
    <n v="249.584"/>
    <n v="0.4"/>
    <n v="149.75039999999998"/>
  </r>
  <r>
    <n v="9416"/>
    <s v="CA-2016-127824"/>
    <x v="1090"/>
    <d v="2016-10-22T00:00:00"/>
    <s v="Standard Class"/>
    <s v="JC-15775"/>
    <s v="John Castell"/>
    <x v="0"/>
    <x v="0"/>
    <s v="Seattle"/>
    <x v="4"/>
    <n v="98115"/>
    <x v="1"/>
    <s v="OFF-PA-10001184"/>
    <x v="1"/>
    <s v="Paper"/>
    <s v="Xerox 1903"/>
    <n v="17.940000000000001"/>
    <n v="0.4"/>
    <n v="10.764000000000001"/>
  </r>
  <r>
    <n v="9417"/>
    <s v="CA-2016-127824"/>
    <x v="1090"/>
    <d v="2016-10-22T00:00:00"/>
    <s v="Standard Class"/>
    <s v="JC-15775"/>
    <s v="John Castell"/>
    <x v="0"/>
    <x v="0"/>
    <s v="Seattle"/>
    <x v="4"/>
    <n v="98115"/>
    <x v="1"/>
    <s v="FUR-FU-10002505"/>
    <x v="0"/>
    <s v="Furnishings"/>
    <s v="Eldon 100 Class Desk Accessories"/>
    <n v="10.11"/>
    <n v="0.4"/>
    <n v="6.0659999999999998"/>
  </r>
  <r>
    <n v="9418"/>
    <s v="CA-2015-148285"/>
    <x v="1218"/>
    <d v="2015-11-01T00:00:00"/>
    <s v="Standard Class"/>
    <s v="RD-19810"/>
    <s v="Ross DeVincentis"/>
    <x v="2"/>
    <x v="0"/>
    <s v="Fayetteville"/>
    <x v="3"/>
    <n v="28314"/>
    <x v="0"/>
    <s v="OFF-PA-10001166"/>
    <x v="1"/>
    <s v="Paper"/>
    <s v="Xerox 2"/>
    <n v="10.368"/>
    <n v="0.25"/>
    <n v="7.7759999999999998"/>
  </r>
  <r>
    <n v="9419"/>
    <s v="CA-2015-148285"/>
    <x v="1218"/>
    <d v="2015-11-01T00:00:00"/>
    <s v="Standard Class"/>
    <s v="RD-19810"/>
    <s v="Ross DeVincentis"/>
    <x v="2"/>
    <x v="0"/>
    <s v="Fayetteville"/>
    <x v="3"/>
    <n v="28314"/>
    <x v="0"/>
    <s v="OFF-PA-10000349"/>
    <x v="1"/>
    <s v="Paper"/>
    <s v="Easy-staple paper"/>
    <n v="11.952"/>
    <n v="0.25"/>
    <n v="8.9640000000000004"/>
  </r>
  <r>
    <n v="9420"/>
    <s v="CA-2018-152926"/>
    <x v="280"/>
    <d v="2018-10-04T00:00:00"/>
    <s v="Second Class"/>
    <s v="SC-20695"/>
    <s v="Steve Chapman"/>
    <x v="1"/>
    <x v="0"/>
    <s v="Houston"/>
    <x v="5"/>
    <n v="77041"/>
    <x v="2"/>
    <s v="OFF-AP-10004708"/>
    <x v="1"/>
    <s v="Appliances"/>
    <s v="Fellowes Superior 10 Outlet Split Surge Protector"/>
    <n v="15.224"/>
    <n v="0.3"/>
    <n v="10.656799999999999"/>
  </r>
  <r>
    <n v="9421"/>
    <s v="CA-2018-152926"/>
    <x v="280"/>
    <d v="2018-10-04T00:00:00"/>
    <s v="Second Class"/>
    <s v="SC-20695"/>
    <s v="Steve Chapman"/>
    <x v="1"/>
    <x v="0"/>
    <s v="Houston"/>
    <x v="5"/>
    <n v="77041"/>
    <x v="2"/>
    <s v="OFF-AP-10001947"/>
    <x v="1"/>
    <s v="Appliances"/>
    <s v="Acco 6 Outlet Guardian Premium Plus Surge Suppressor"/>
    <n v="21.984000000000002"/>
    <n v="0.3"/>
    <n v="15.3888"/>
  </r>
  <r>
    <n v="9422"/>
    <s v="CA-2015-145254"/>
    <x v="149"/>
    <d v="2015-07-27T00:00:00"/>
    <s v="Standard Class"/>
    <s v="NC-18535"/>
    <s v="Nick Crebassa"/>
    <x v="1"/>
    <x v="0"/>
    <s v="San Francisco"/>
    <x v="1"/>
    <n v="94122"/>
    <x v="1"/>
    <s v="TEC-PH-10000441"/>
    <x v="2"/>
    <s v="Phones"/>
    <s v="VTech DS6151"/>
    <n v="604.75199999999995"/>
    <n v="0.4"/>
    <n v="362.85119999999995"/>
  </r>
  <r>
    <n v="9423"/>
    <s v="CA-2015-145254"/>
    <x v="149"/>
    <d v="2015-07-27T00:00:00"/>
    <s v="Standard Class"/>
    <s v="NC-18535"/>
    <s v="Nick Crebassa"/>
    <x v="1"/>
    <x v="0"/>
    <s v="San Francisco"/>
    <x v="1"/>
    <n v="94122"/>
    <x v="1"/>
    <s v="OFF-SU-10004664"/>
    <x v="1"/>
    <s v="Supplies"/>
    <s v="Acme Softgrip Scissors"/>
    <n v="40.700000000000003"/>
    <n v="0.45"/>
    <n v="22.385000000000005"/>
  </r>
  <r>
    <n v="9424"/>
    <s v="CA-2015-145254"/>
    <x v="149"/>
    <d v="2015-07-27T00:00:00"/>
    <s v="Standard Class"/>
    <s v="NC-18535"/>
    <s v="Nick Crebassa"/>
    <x v="1"/>
    <x v="0"/>
    <s v="San Francisco"/>
    <x v="1"/>
    <n v="94122"/>
    <x v="1"/>
    <s v="TEC-PH-10004531"/>
    <x v="2"/>
    <s v="Phones"/>
    <s v="AT&amp;T CL2909"/>
    <n v="302.37599999999998"/>
    <n v="0.4"/>
    <n v="181.42559999999997"/>
  </r>
  <r>
    <n v="9425"/>
    <s v="CA-2015-145254"/>
    <x v="149"/>
    <d v="2015-07-27T00:00:00"/>
    <s v="Standard Class"/>
    <s v="NC-18535"/>
    <s v="Nick Crebassa"/>
    <x v="1"/>
    <x v="0"/>
    <s v="San Francisco"/>
    <x v="1"/>
    <n v="94122"/>
    <x v="1"/>
    <s v="TEC-AC-10002167"/>
    <x v="2"/>
    <s v="Accessories"/>
    <s v="Imation 8gb Micro Traveldrive Usb 2.0 Flash Drive"/>
    <n v="45"/>
    <n v="0.45"/>
    <n v="24.750000000000004"/>
  </r>
  <r>
    <n v="9426"/>
    <s v="CA-2015-116246"/>
    <x v="171"/>
    <d v="2015-09-17T00:00:00"/>
    <s v="Second Class"/>
    <s v="LW-17215"/>
    <s v="Luke Weiss"/>
    <x v="0"/>
    <x v="0"/>
    <s v="New York City"/>
    <x v="15"/>
    <n v="10035"/>
    <x v="3"/>
    <s v="FUR-CH-10002024"/>
    <x v="0"/>
    <s v="Chairs"/>
    <s v="HON 5400 Series Task Chairs for Big and Tall"/>
    <n v="3785.2919999999999"/>
    <n v="0.45"/>
    <n v="2081.9106000000002"/>
  </r>
  <r>
    <n v="9427"/>
    <s v="CA-2017-160479"/>
    <x v="306"/>
    <d v="2017-09-20T00:00:00"/>
    <s v="Standard Class"/>
    <s v="AH-10585"/>
    <s v="Angele Hood"/>
    <x v="0"/>
    <x v="0"/>
    <s v="Seattle"/>
    <x v="4"/>
    <n v="98105"/>
    <x v="1"/>
    <s v="OFF-AR-10002445"/>
    <x v="1"/>
    <s v="Art"/>
    <s v="SANFORD Major Accent Highlighters"/>
    <n v="35.4"/>
    <n v="0.45"/>
    <n v="19.470000000000002"/>
  </r>
  <r>
    <n v="9428"/>
    <s v="CA-2015-167486"/>
    <x v="501"/>
    <d v="2015-12-01T00:00:00"/>
    <s v="Standard Class"/>
    <s v="JO-15145"/>
    <s v="Jack OBriant"/>
    <x v="1"/>
    <x v="0"/>
    <s v="Buffalo"/>
    <x v="15"/>
    <n v="14215"/>
    <x v="3"/>
    <s v="FUR-FU-10003268"/>
    <x v="0"/>
    <s v="Furnishings"/>
    <s v="Eldon Radial Chair Mat for Low to Medium Pile Carpets"/>
    <n v="199.9"/>
    <n v="0.4"/>
    <n v="119.94"/>
  </r>
  <r>
    <n v="9429"/>
    <s v="CA-2015-152100"/>
    <x v="218"/>
    <d v="2015-05-16T00:00:00"/>
    <s v="Standard Class"/>
    <s v="VW-21775"/>
    <s v="Victoria Wilson"/>
    <x v="1"/>
    <x v="0"/>
    <s v="Huntsville"/>
    <x v="5"/>
    <n v="77340"/>
    <x v="2"/>
    <s v="FUR-CH-10000015"/>
    <x v="0"/>
    <s v="Chairs"/>
    <s v="Hon Multipurpose Stacking Arm Chairs"/>
    <n v="1212.96"/>
    <n v="0.35"/>
    <n v="788.42400000000009"/>
  </r>
  <r>
    <n v="9430"/>
    <s v="CA-2016-166219"/>
    <x v="834"/>
    <d v="2016-09-01T00:00:00"/>
    <s v="Standard Class"/>
    <s v="BP-11185"/>
    <s v="Ben Peterman"/>
    <x v="1"/>
    <x v="0"/>
    <s v="Dallas"/>
    <x v="5"/>
    <n v="75081"/>
    <x v="2"/>
    <s v="TEC-PH-10004165"/>
    <x v="2"/>
    <s v="Phones"/>
    <s v="Mitel MiVoice 5330e IP Phone"/>
    <n v="1099.96"/>
    <n v="0.3"/>
    <n v="769.97199999999998"/>
  </r>
  <r>
    <n v="9431"/>
    <s v="CA-2016-166219"/>
    <x v="834"/>
    <d v="2016-09-01T00:00:00"/>
    <s v="Standard Class"/>
    <s v="BP-11185"/>
    <s v="Ben Peterman"/>
    <x v="1"/>
    <x v="0"/>
    <s v="Dallas"/>
    <x v="5"/>
    <n v="75081"/>
    <x v="2"/>
    <s v="FUR-TA-10004607"/>
    <x v="0"/>
    <s v="Tables"/>
    <s v="Hon 2111 Invitation Series Straight Table"/>
    <n v="103.48099999999999"/>
    <n v="0.35"/>
    <n v="67.262649999999994"/>
  </r>
  <r>
    <n v="9432"/>
    <s v="CA-2016-111864"/>
    <x v="974"/>
    <d v="2016-06-19T00:00:00"/>
    <s v="Same Day"/>
    <s v="PP-18955"/>
    <s v="Paul Prost"/>
    <x v="2"/>
    <x v="0"/>
    <s v="Philadelphia"/>
    <x v="9"/>
    <n v="19134"/>
    <x v="3"/>
    <s v="OFF-LA-10004677"/>
    <x v="1"/>
    <s v="Labels"/>
    <s v="Self-Adhesive Address Labels for Typewriters with Dispenser Box"/>
    <n v="5.9039999999999999"/>
    <n v="0.4"/>
    <n v="3.5423999999999998"/>
  </r>
  <r>
    <n v="9433"/>
    <s v="CA-2016-119627"/>
    <x v="493"/>
    <d v="2016-08-23T00:00:00"/>
    <s v="Standard Class"/>
    <s v="SC-20725"/>
    <s v="Steven Cartwright"/>
    <x v="0"/>
    <x v="0"/>
    <s v="Peoria"/>
    <x v="16"/>
    <n v="85345"/>
    <x v="1"/>
    <s v="TEC-AC-10002217"/>
    <x v="2"/>
    <s v="Accessories"/>
    <s v="Imation Clip USB flash drive - 8 GB"/>
    <n v="30.08"/>
    <n v="0.45"/>
    <n v="16.544"/>
  </r>
  <r>
    <n v="9434"/>
    <s v="CA-2016-119627"/>
    <x v="493"/>
    <d v="2016-08-23T00:00:00"/>
    <s v="Standard Class"/>
    <s v="SC-20725"/>
    <s v="Steven Cartwright"/>
    <x v="0"/>
    <x v="0"/>
    <s v="Peoria"/>
    <x v="16"/>
    <n v="85345"/>
    <x v="1"/>
    <s v="OFF-PA-10001937"/>
    <x v="1"/>
    <s v="Paper"/>
    <s v="Xerox 21"/>
    <n v="36.287999999999997"/>
    <n v="0.4"/>
    <n v="21.772799999999997"/>
  </r>
  <r>
    <n v="9435"/>
    <s v="CA-2016-119627"/>
    <x v="493"/>
    <d v="2016-08-23T00:00:00"/>
    <s v="Standard Class"/>
    <s v="SC-20725"/>
    <s v="Steven Cartwright"/>
    <x v="0"/>
    <x v="0"/>
    <s v="Peoria"/>
    <x v="16"/>
    <n v="85345"/>
    <x v="1"/>
    <s v="OFF-AR-10000203"/>
    <x v="1"/>
    <s v="Art"/>
    <s v="Newell 336"/>
    <n v="10.272"/>
    <n v="0.45"/>
    <n v="5.6496000000000004"/>
  </r>
  <r>
    <n v="9436"/>
    <s v="CA-2016-119627"/>
    <x v="493"/>
    <d v="2016-08-23T00:00:00"/>
    <s v="Standard Class"/>
    <s v="SC-20725"/>
    <s v="Steven Cartwright"/>
    <x v="0"/>
    <x v="0"/>
    <s v="Peoria"/>
    <x v="16"/>
    <n v="85345"/>
    <x v="1"/>
    <s v="TEC-AC-10001142"/>
    <x v="2"/>
    <s v="Accessories"/>
    <s v="First Data FD10 PIN Pad"/>
    <n v="252.8"/>
    <n v="0.45"/>
    <n v="139.04000000000002"/>
  </r>
  <r>
    <n v="9437"/>
    <s v="CA-2016-160787"/>
    <x v="12"/>
    <d v="2016-09-25T00:00:00"/>
    <s v="Same Day"/>
    <s v="BM-11785"/>
    <s v="Bryan Mills"/>
    <x v="0"/>
    <x v="0"/>
    <s v="Philadelphia"/>
    <x v="9"/>
    <n v="19143"/>
    <x v="3"/>
    <s v="OFF-BI-10003712"/>
    <x v="1"/>
    <s v="Binders"/>
    <s v="Acco Pressboard Covers with Storage Hooks, 14 7/8 x 11, Light Blue"/>
    <n v="2.9460000000000002"/>
    <n v="0.4"/>
    <n v="1.7676000000000001"/>
  </r>
  <r>
    <n v="9438"/>
    <s v="CA-2018-107853"/>
    <x v="1143"/>
    <d v="2018-05-31T00:00:00"/>
    <s v="Standard Class"/>
    <s v="CD-11920"/>
    <s v="Carlos Daly"/>
    <x v="0"/>
    <x v="0"/>
    <s v="Oceanside"/>
    <x v="1"/>
    <n v="92054"/>
    <x v="1"/>
    <s v="OFF-PA-10000520"/>
    <x v="1"/>
    <s v="Paper"/>
    <s v="Xerox 201"/>
    <n v="12.96"/>
    <n v="0.4"/>
    <n v="7.7759999999999998"/>
  </r>
  <r>
    <n v="9439"/>
    <s v="CA-2018-126144"/>
    <x v="689"/>
    <d v="2018-08-05T00:00:00"/>
    <s v="Standard Class"/>
    <s v="GM-14680"/>
    <s v="Greg Matthias"/>
    <x v="0"/>
    <x v="0"/>
    <s v="Philadelphia"/>
    <x v="9"/>
    <n v="19134"/>
    <x v="3"/>
    <s v="TEC-PH-10001079"/>
    <x v="2"/>
    <s v="Phones"/>
    <s v="Polycom SoundPoint Pro SE-225 Corded phone"/>
    <n v="285.57600000000002"/>
    <n v="0.4"/>
    <n v="171.34560000000002"/>
  </r>
  <r>
    <n v="9440"/>
    <s v="US-2015-154655"/>
    <x v="36"/>
    <d v="2015-10-17T00:00:00"/>
    <s v="Standard Class"/>
    <s v="BP-11050"/>
    <s v="Barry Pond"/>
    <x v="1"/>
    <x v="0"/>
    <s v="Chicago"/>
    <x v="10"/>
    <n v="60623"/>
    <x v="2"/>
    <s v="OFF-SU-10000898"/>
    <x v="1"/>
    <s v="Supplies"/>
    <s v="Acme Hot Forged Carbon Steel Scissors with Nickel-Plated Handles, 3 7/8 Cut, 8L"/>
    <n v="22.24"/>
    <n v="0.35"/>
    <n v="14.456"/>
  </r>
  <r>
    <n v="9441"/>
    <s v="CA-2015-100391"/>
    <x v="594"/>
    <d v="2015-05-29T00:00:00"/>
    <s v="Standard Class"/>
    <s v="BW-11065"/>
    <s v="Barry Weirich"/>
    <x v="0"/>
    <x v="0"/>
    <s v="New York City"/>
    <x v="15"/>
    <n v="10035"/>
    <x v="3"/>
    <s v="OFF-PA-10001471"/>
    <x v="1"/>
    <s v="Paper"/>
    <s v="Strathmore Photo Frame Cards"/>
    <n v="14.62"/>
    <n v="0.4"/>
    <n v="8.7719999999999985"/>
  </r>
  <r>
    <n v="9442"/>
    <s v="CA-2015-165477"/>
    <x v="282"/>
    <d v="2015-12-31T00:00:00"/>
    <s v="Second Class"/>
    <s v="RE-19405"/>
    <s v="Ricardo Emerson"/>
    <x v="0"/>
    <x v="0"/>
    <s v="Kent"/>
    <x v="24"/>
    <n v="44240"/>
    <x v="3"/>
    <s v="OFF-AP-10003281"/>
    <x v="1"/>
    <s v="Appliances"/>
    <s v="Acco 6 Outlet Guardian Standard Surge Suppressor"/>
    <n v="48.36"/>
    <n v="0.4"/>
    <n v="29.015999999999998"/>
  </r>
  <r>
    <n v="9443"/>
    <s v="CA-2018-165904"/>
    <x v="104"/>
    <d v="2018-04-11T00:00:00"/>
    <s v="Standard Class"/>
    <s v="HR-14770"/>
    <s v="Hallie Redmond"/>
    <x v="2"/>
    <x v="0"/>
    <s v="Jacksonville"/>
    <x v="2"/>
    <n v="32216"/>
    <x v="0"/>
    <s v="OFF-AR-10003156"/>
    <x v="1"/>
    <s v="Art"/>
    <s v="50 Colored Long Pencils"/>
    <n v="16.256"/>
    <n v="0.3"/>
    <n v="11.379199999999999"/>
  </r>
  <r>
    <n v="9444"/>
    <s v="CA-2018-165904"/>
    <x v="104"/>
    <d v="2018-04-11T00:00:00"/>
    <s v="Standard Class"/>
    <s v="HR-14770"/>
    <s v="Hallie Redmond"/>
    <x v="2"/>
    <x v="0"/>
    <s v="Jacksonville"/>
    <x v="2"/>
    <n v="32216"/>
    <x v="0"/>
    <s v="TEC-PH-10000576"/>
    <x v="2"/>
    <s v="Phones"/>
    <s v="AT&amp;T 1080 Corded phone"/>
    <n v="219.184"/>
    <n v="0.25"/>
    <n v="164.38800000000001"/>
  </r>
  <r>
    <n v="9445"/>
    <s v="CA-2016-104052"/>
    <x v="879"/>
    <d v="2016-03-02T00:00:00"/>
    <s v="First Class"/>
    <s v="TP-21565"/>
    <s v="Tracy Poddar"/>
    <x v="1"/>
    <x v="0"/>
    <s v="Coppell"/>
    <x v="5"/>
    <n v="75019"/>
    <x v="2"/>
    <s v="TEC-PH-10003215"/>
    <x v="2"/>
    <s v="Phones"/>
    <s v="Jackery Bar Premium Fast-charging Portable Charger"/>
    <n v="95.84"/>
    <n v="0.3"/>
    <n v="67.087999999999994"/>
  </r>
  <r>
    <n v="9446"/>
    <s v="CA-2016-168277"/>
    <x v="352"/>
    <d v="2016-06-03T00:00:00"/>
    <s v="Standard Class"/>
    <s v="KB-16315"/>
    <s v="Karl Braun"/>
    <x v="0"/>
    <x v="0"/>
    <s v="Indianapolis"/>
    <x v="14"/>
    <n v="46203"/>
    <x v="2"/>
    <s v="OFF-LA-10004484"/>
    <x v="1"/>
    <s v="Labels"/>
    <s v="Avery 476"/>
    <n v="12.39"/>
    <n v="0.3"/>
    <n v="8.673"/>
  </r>
  <r>
    <n v="9447"/>
    <s v="CA-2017-158617"/>
    <x v="897"/>
    <d v="2017-09-28T00:00:00"/>
    <s v="Standard Class"/>
    <s v="AC-10660"/>
    <s v="Anna Chung"/>
    <x v="0"/>
    <x v="0"/>
    <s v="Lawrence"/>
    <x v="14"/>
    <n v="46226"/>
    <x v="2"/>
    <s v="OFF-PA-10002245"/>
    <x v="1"/>
    <s v="Paper"/>
    <s v="Xerox 1895"/>
    <n v="35.880000000000003"/>
    <n v="0.3"/>
    <n v="25.116"/>
  </r>
  <r>
    <n v="9448"/>
    <s v="CA-2018-136882"/>
    <x v="837"/>
    <d v="2018-06-03T00:00:00"/>
    <s v="Standard Class"/>
    <s v="DN-13690"/>
    <s v="Duane Noonan"/>
    <x v="0"/>
    <x v="0"/>
    <s v="Tulsa"/>
    <x v="26"/>
    <n v="74133"/>
    <x v="2"/>
    <s v="FUR-FU-10003664"/>
    <x v="0"/>
    <s v="Furnishings"/>
    <s v="Electrix Architects Clamp-On Swing Arm Lamp, Black"/>
    <n v="477.3"/>
    <n v="0.3"/>
    <n v="334.11"/>
  </r>
  <r>
    <n v="9449"/>
    <s v="US-2017-148957"/>
    <x v="42"/>
    <d v="2017-09-23T00:00:00"/>
    <s v="Standard Class"/>
    <s v="CC-12430"/>
    <s v="Chuck Clark"/>
    <x v="2"/>
    <x v="0"/>
    <s v="Redmond"/>
    <x v="4"/>
    <n v="98052"/>
    <x v="1"/>
    <s v="OFF-LA-10002195"/>
    <x v="1"/>
    <s v="Labels"/>
    <s v="Avery 481"/>
    <n v="12.32"/>
    <n v="0.4"/>
    <n v="7.3919999999999995"/>
  </r>
  <r>
    <n v="9450"/>
    <s v="CA-2015-140032"/>
    <x v="78"/>
    <d v="2015-09-13T00:00:00"/>
    <s v="Standard Class"/>
    <s v="TS-21340"/>
    <s v="Toby Swindell"/>
    <x v="0"/>
    <x v="0"/>
    <s v="San Francisco"/>
    <x v="1"/>
    <n v="94109"/>
    <x v="1"/>
    <s v="OFF-BI-10000822"/>
    <x v="1"/>
    <s v="Binders"/>
    <s v="Acco PRESSTEX Data Binder with Storage Hooks, Light Blue, 9 1/2 X 11"/>
    <n v="8.6080000000000005"/>
    <n v="0.4"/>
    <n v="5.1648000000000005"/>
  </r>
  <r>
    <n v="9451"/>
    <s v="CA-2018-145506"/>
    <x v="95"/>
    <d v="2018-06-07T00:00:00"/>
    <s v="Standard Class"/>
    <s v="MO-17800"/>
    <s v="Meg OConnel"/>
    <x v="2"/>
    <x v="0"/>
    <s v="Spokane"/>
    <x v="4"/>
    <n v="99207"/>
    <x v="1"/>
    <s v="OFF-ST-10004963"/>
    <x v="1"/>
    <s v="Storage"/>
    <s v="Eldon Gobal File Keepers"/>
    <n v="136.26"/>
    <n v="0.5"/>
    <n v="68.13"/>
  </r>
  <r>
    <n v="9452"/>
    <s v="CA-2016-129546"/>
    <x v="694"/>
    <d v="2016-10-05T00:00:00"/>
    <s v="Standard Class"/>
    <s v="RP-19855"/>
    <s v="Roy Phan"/>
    <x v="1"/>
    <x v="0"/>
    <s v="Los Angeles"/>
    <x v="1"/>
    <n v="90032"/>
    <x v="1"/>
    <s v="OFF-AP-10002495"/>
    <x v="1"/>
    <s v="Appliances"/>
    <s v="Acco Smartsocket Table Surge Protector, 6 Color-Coded Adapter Outlets"/>
    <n v="186.15"/>
    <n v="0.4"/>
    <n v="111.69"/>
  </r>
  <r>
    <n v="9453"/>
    <s v="CA-2016-129546"/>
    <x v="694"/>
    <d v="2016-10-05T00:00:00"/>
    <s v="Standard Class"/>
    <s v="RP-19855"/>
    <s v="Roy Phan"/>
    <x v="1"/>
    <x v="0"/>
    <s v="Los Angeles"/>
    <x v="1"/>
    <n v="90032"/>
    <x v="1"/>
    <s v="OFF-BI-10004001"/>
    <x v="1"/>
    <s v="Binders"/>
    <s v="GBC Recycled VeloBinder Covers"/>
    <n v="81.792000000000002"/>
    <n v="0.4"/>
    <n v="49.075200000000002"/>
  </r>
  <r>
    <n v="9454"/>
    <s v="CA-2016-129546"/>
    <x v="694"/>
    <d v="2016-10-05T00:00:00"/>
    <s v="Standard Class"/>
    <s v="RP-19855"/>
    <s v="Roy Phan"/>
    <x v="1"/>
    <x v="0"/>
    <s v="Los Angeles"/>
    <x v="1"/>
    <n v="90032"/>
    <x v="1"/>
    <s v="OFF-SU-10004884"/>
    <x v="1"/>
    <s v="Supplies"/>
    <s v="Acme Galleria Hot Forged Steel Scissors with Colored Handles"/>
    <n v="47.19"/>
    <n v="0.45"/>
    <n v="25.954499999999999"/>
  </r>
  <r>
    <n v="9455"/>
    <s v="CA-2016-129546"/>
    <x v="694"/>
    <d v="2016-10-05T00:00:00"/>
    <s v="Standard Class"/>
    <s v="RP-19855"/>
    <s v="Roy Phan"/>
    <x v="1"/>
    <x v="0"/>
    <s v="Los Angeles"/>
    <x v="1"/>
    <n v="90032"/>
    <x v="1"/>
    <s v="TEC-PH-10003555"/>
    <x v="2"/>
    <s v="Phones"/>
    <s v="Motorola HK250 Universal Bluetooth Headset"/>
    <n v="36.783999999999999"/>
    <n v="0.4"/>
    <n v="22.070399999999999"/>
  </r>
  <r>
    <n v="9456"/>
    <s v="CA-2017-140977"/>
    <x v="950"/>
    <d v="2017-06-19T00:00:00"/>
    <s v="Second Class"/>
    <s v="JL-15175"/>
    <s v="James Lanier"/>
    <x v="2"/>
    <x v="0"/>
    <s v="Chattanooga"/>
    <x v="18"/>
    <n v="37421"/>
    <x v="0"/>
    <s v="TEC-MA-10003493"/>
    <x v="2"/>
    <s v="Machines"/>
    <s v="Penpower WorldCard Pro Card Scanner"/>
    <n v="91.474999999999994"/>
    <n v="0.3"/>
    <n v="64.032499999999999"/>
  </r>
  <r>
    <n v="9457"/>
    <s v="CA-2018-151855"/>
    <x v="837"/>
    <d v="2018-06-03T00:00:00"/>
    <s v="Standard Class"/>
    <s v="BW-11110"/>
    <s v="Bart Watters"/>
    <x v="1"/>
    <x v="0"/>
    <s v="Greensboro"/>
    <x v="3"/>
    <n v="27405"/>
    <x v="0"/>
    <s v="TEC-AC-10002380"/>
    <x v="2"/>
    <s v="Accessories"/>
    <s v="Sony 8GB Class 10 Micro SDHC R40 Memory Card"/>
    <n v="27.192"/>
    <n v="0.3"/>
    <n v="19.034399999999998"/>
  </r>
  <r>
    <n v="9458"/>
    <s v="CA-2018-151855"/>
    <x v="837"/>
    <d v="2018-06-03T00:00:00"/>
    <s v="Standard Class"/>
    <s v="BW-11110"/>
    <s v="Bart Watters"/>
    <x v="1"/>
    <x v="0"/>
    <s v="Greensboro"/>
    <x v="3"/>
    <n v="27405"/>
    <x v="0"/>
    <s v="OFF-BI-10004209"/>
    <x v="1"/>
    <s v="Binders"/>
    <s v="Fellowes Twister Kit, Gray/Clear, 3/pkg"/>
    <n v="12.06"/>
    <n v="0.25"/>
    <n v="9.0449999999999999"/>
  </r>
  <r>
    <n v="9459"/>
    <s v="CA-2015-138240"/>
    <x v="1148"/>
    <d v="2015-10-14T00:00:00"/>
    <s v="Standard Class"/>
    <s v="SJ-20500"/>
    <s v="Shirley Jackson"/>
    <x v="0"/>
    <x v="0"/>
    <s v="San Francisco"/>
    <x v="1"/>
    <n v="94122"/>
    <x v="1"/>
    <s v="OFF-AR-10002135"/>
    <x v="1"/>
    <s v="Art"/>
    <s v="Boston Heavy-Duty Trimline Electric Pencil Sharpeners"/>
    <n v="144.6"/>
    <n v="0.45"/>
    <n v="79.53"/>
  </r>
  <r>
    <n v="9460"/>
    <s v="CA-2015-138240"/>
    <x v="1148"/>
    <d v="2015-10-14T00:00:00"/>
    <s v="Standard Class"/>
    <s v="SJ-20500"/>
    <s v="Shirley Jackson"/>
    <x v="0"/>
    <x v="0"/>
    <s v="San Francisco"/>
    <x v="1"/>
    <n v="94122"/>
    <x v="1"/>
    <s v="TEC-PH-10002583"/>
    <x v="2"/>
    <s v="Phones"/>
    <s v="iOttie HLCRIO102 Car Mount"/>
    <n v="15.992000000000001"/>
    <n v="0.4"/>
    <n v="9.5952000000000002"/>
  </r>
  <r>
    <n v="9461"/>
    <s v="CA-2015-101833"/>
    <x v="664"/>
    <d v="2015-11-22T00:00:00"/>
    <s v="Second Class"/>
    <s v="FG-14260"/>
    <s v="Frank Gastineau"/>
    <x v="2"/>
    <x v="0"/>
    <s v="New York City"/>
    <x v="15"/>
    <n v="10024"/>
    <x v="3"/>
    <s v="OFF-PA-10003591"/>
    <x v="1"/>
    <s v="Paper"/>
    <s v="Southworth 100% Cotton The Best Paper"/>
    <n v="34.44"/>
    <n v="0.4"/>
    <n v="20.663999999999998"/>
  </r>
  <r>
    <n v="9462"/>
    <s v="CA-2015-100867"/>
    <x v="538"/>
    <d v="2015-10-24T00:00:00"/>
    <s v="Standard Class"/>
    <s v="EH-14125"/>
    <s v="Eugene Hildebrand"/>
    <x v="2"/>
    <x v="0"/>
    <s v="Lakewood"/>
    <x v="1"/>
    <n v="90712"/>
    <x v="1"/>
    <s v="TEC-PH-10004922"/>
    <x v="2"/>
    <s v="Phones"/>
    <s v="RCA Visys Integrated PBX 8-Line Router"/>
    <n v="321.55200000000002"/>
    <n v="0.4"/>
    <n v="192.93120000000002"/>
  </r>
  <r>
    <n v="9463"/>
    <s v="US-2018-109610"/>
    <x v="920"/>
    <d v="2018-11-30T00:00:00"/>
    <s v="Second Class"/>
    <s v="BS-11590"/>
    <s v="Brendan Sweed"/>
    <x v="1"/>
    <x v="0"/>
    <s v="Louisville"/>
    <x v="0"/>
    <n v="40214"/>
    <x v="0"/>
    <s v="FUR-CH-10001854"/>
    <x v="0"/>
    <s v="Chairs"/>
    <s v="Office Star - Professional Matrix Back Chair with 2-to-1 Synchro Tilt and Mesh Fabric Seat"/>
    <n v="701.96"/>
    <n v="0.3"/>
    <n v="491.37200000000001"/>
  </r>
  <r>
    <n v="9464"/>
    <s v="CA-2015-156545"/>
    <x v="1219"/>
    <d v="2015-03-03T00:00:00"/>
    <s v="First Class"/>
    <s v="JS-16030"/>
    <s v="Joy Smith"/>
    <x v="0"/>
    <x v="0"/>
    <s v="Columbus"/>
    <x v="24"/>
    <n v="43229"/>
    <x v="3"/>
    <s v="OFF-AR-10003560"/>
    <x v="1"/>
    <s v="Art"/>
    <s v="Zebra Zazzle Fluorescent Highlighters"/>
    <n v="19.456"/>
    <n v="0.45"/>
    <n v="10.700800000000001"/>
  </r>
  <r>
    <n v="9465"/>
    <s v="CA-2015-109127"/>
    <x v="1059"/>
    <d v="2015-12-25T00:00:00"/>
    <s v="Standard Class"/>
    <s v="JC-15775"/>
    <s v="John Castell"/>
    <x v="0"/>
    <x v="0"/>
    <s v="Newark"/>
    <x v="13"/>
    <n v="19711"/>
    <x v="3"/>
    <s v="OFF-LA-10004409"/>
    <x v="1"/>
    <s v="Labels"/>
    <s v="Avery 492"/>
    <n v="17.28"/>
    <n v="0.4"/>
    <n v="10.368"/>
  </r>
  <r>
    <n v="9466"/>
    <s v="CA-2017-126858"/>
    <x v="258"/>
    <d v="2017-11-23T00:00:00"/>
    <s v="Standard Class"/>
    <s v="JM-15265"/>
    <s v="Janet Molinari"/>
    <x v="1"/>
    <x v="0"/>
    <s v="Seattle"/>
    <x v="4"/>
    <n v="98115"/>
    <x v="1"/>
    <s v="FUR-FU-10000448"/>
    <x v="0"/>
    <s v="Furnishings"/>
    <s v="Tenex Chairmats For Use With Carpeted Floors"/>
    <n v="31.96"/>
    <n v="0.4"/>
    <n v="19.175999999999998"/>
  </r>
  <r>
    <n v="9467"/>
    <s v="CA-2018-102925"/>
    <x v="60"/>
    <d v="2018-11-10T00:00:00"/>
    <s v="Second Class"/>
    <s v="CD-12280"/>
    <s v="Christina DeMoss"/>
    <x v="0"/>
    <x v="0"/>
    <s v="New York City"/>
    <x v="15"/>
    <n v="10024"/>
    <x v="3"/>
    <s v="OFF-BI-10002735"/>
    <x v="1"/>
    <s v="Binders"/>
    <s v="GBC Prestige Therm-A-Bind Covers"/>
    <n v="164.68799999999999"/>
    <n v="0.4"/>
    <n v="98.812799999999996"/>
  </r>
  <r>
    <n v="9468"/>
    <s v="CA-2018-102925"/>
    <x v="60"/>
    <d v="2018-11-10T00:00:00"/>
    <s v="Second Class"/>
    <s v="CD-12280"/>
    <s v="Christina DeMoss"/>
    <x v="0"/>
    <x v="0"/>
    <s v="New York City"/>
    <x v="15"/>
    <n v="10024"/>
    <x v="3"/>
    <s v="FUR-TA-10003469"/>
    <x v="0"/>
    <s v="Tables"/>
    <s v="Balt Split Level Computer Training Table"/>
    <n v="166.5"/>
    <n v="0.45"/>
    <n v="91.575000000000003"/>
  </r>
  <r>
    <n v="9469"/>
    <s v="CA-2018-102925"/>
    <x v="60"/>
    <d v="2018-11-10T00:00:00"/>
    <s v="Second Class"/>
    <s v="CD-12280"/>
    <s v="Christina DeMoss"/>
    <x v="0"/>
    <x v="0"/>
    <s v="New York City"/>
    <x v="15"/>
    <n v="10024"/>
    <x v="3"/>
    <s v="OFF-PA-10001870"/>
    <x v="1"/>
    <s v="Paper"/>
    <s v="Xerox 202"/>
    <n v="12.96"/>
    <n v="0.4"/>
    <n v="7.7759999999999998"/>
  </r>
  <r>
    <n v="9470"/>
    <s v="CA-2018-102925"/>
    <x v="60"/>
    <d v="2018-11-10T00:00:00"/>
    <s v="Second Class"/>
    <s v="CD-12280"/>
    <s v="Christina DeMoss"/>
    <x v="0"/>
    <x v="0"/>
    <s v="New York City"/>
    <x v="15"/>
    <n v="10024"/>
    <x v="3"/>
    <s v="OFF-PA-10004071"/>
    <x v="1"/>
    <s v="Paper"/>
    <s v="Eaton Premium Continuous-Feed Paper, 25% Cotton, Letter Size, White, 1000 Shts/Box"/>
    <n v="110.96"/>
    <n v="0.4"/>
    <n v="66.575999999999993"/>
  </r>
  <r>
    <n v="9471"/>
    <s v="CA-2018-102925"/>
    <x v="60"/>
    <d v="2018-11-10T00:00:00"/>
    <s v="Second Class"/>
    <s v="CD-12280"/>
    <s v="Christina DeMoss"/>
    <x v="0"/>
    <x v="0"/>
    <s v="New York City"/>
    <x v="15"/>
    <n v="10024"/>
    <x v="3"/>
    <s v="TEC-PH-10001448"/>
    <x v="2"/>
    <s v="Phones"/>
    <s v="Anker Astro 15000mAh USB Portable Charger"/>
    <n v="99.98"/>
    <n v="0.4"/>
    <n v="59.988"/>
  </r>
  <r>
    <n v="9472"/>
    <s v="CA-2018-102925"/>
    <x v="60"/>
    <d v="2018-11-10T00:00:00"/>
    <s v="Second Class"/>
    <s v="CD-12280"/>
    <s v="Christina DeMoss"/>
    <x v="0"/>
    <x v="0"/>
    <s v="New York City"/>
    <x v="15"/>
    <n v="10024"/>
    <x v="3"/>
    <s v="OFF-BI-10002706"/>
    <x v="1"/>
    <s v="Binders"/>
    <s v="Avery Premier Heavy-Duty Binder with Round Locking Rings"/>
    <n v="11.423999999999999"/>
    <n v="0.4"/>
    <n v="6.8543999999999992"/>
  </r>
  <r>
    <n v="9473"/>
    <s v="CA-2018-102925"/>
    <x v="60"/>
    <d v="2018-11-10T00:00:00"/>
    <s v="Second Class"/>
    <s v="CD-12280"/>
    <s v="Christina DeMoss"/>
    <x v="0"/>
    <x v="0"/>
    <s v="New York City"/>
    <x v="15"/>
    <n v="10024"/>
    <x v="3"/>
    <s v="FUR-CH-10004875"/>
    <x v="0"/>
    <s v="Chairs"/>
    <s v="Harbour Creations 67200 Series Stacking Chairs"/>
    <n v="128.124"/>
    <n v="0.45"/>
    <n v="70.46820000000001"/>
  </r>
  <r>
    <n v="9474"/>
    <s v="CA-2018-102925"/>
    <x v="60"/>
    <d v="2018-11-10T00:00:00"/>
    <s v="Second Class"/>
    <s v="CD-12280"/>
    <s v="Christina DeMoss"/>
    <x v="0"/>
    <x v="0"/>
    <s v="New York City"/>
    <x v="15"/>
    <n v="10024"/>
    <x v="3"/>
    <s v="FUR-FU-10004245"/>
    <x v="0"/>
    <s v="Furnishings"/>
    <s v="Career Cubicle Clock, 8 1/4, Black"/>
    <n v="101.4"/>
    <n v="0.4"/>
    <n v="60.84"/>
  </r>
  <r>
    <n v="9475"/>
    <s v="CA-2016-100818"/>
    <x v="70"/>
    <d v="2016-06-05T00:00:00"/>
    <s v="Second Class"/>
    <s v="JM-15265"/>
    <s v="Janet Molinari"/>
    <x v="1"/>
    <x v="0"/>
    <s v="Chicago"/>
    <x v="10"/>
    <n v="60653"/>
    <x v="2"/>
    <s v="OFF-LA-10000443"/>
    <x v="1"/>
    <s v="Labels"/>
    <s v="Avery 501"/>
    <n v="5.9039999999999999"/>
    <n v="0.3"/>
    <n v="4.1327999999999996"/>
  </r>
  <r>
    <n v="9476"/>
    <s v="CA-2016-100818"/>
    <x v="70"/>
    <d v="2016-06-05T00:00:00"/>
    <s v="Second Class"/>
    <s v="JM-15265"/>
    <s v="Janet Molinari"/>
    <x v="1"/>
    <x v="0"/>
    <s v="Chicago"/>
    <x v="10"/>
    <n v="60653"/>
    <x v="2"/>
    <s v="OFF-PA-10001125"/>
    <x v="1"/>
    <s v="Paper"/>
    <s v="Xerox 1988"/>
    <n v="173.488"/>
    <n v="0.3"/>
    <n v="121.44159999999999"/>
  </r>
  <r>
    <n v="9477"/>
    <s v="CA-2016-100818"/>
    <x v="70"/>
    <d v="2016-06-05T00:00:00"/>
    <s v="Second Class"/>
    <s v="JM-15265"/>
    <s v="Janet Molinari"/>
    <x v="1"/>
    <x v="0"/>
    <s v="Chicago"/>
    <x v="10"/>
    <n v="60653"/>
    <x v="2"/>
    <s v="FUR-FU-10002703"/>
    <x v="0"/>
    <s v="Furnishings"/>
    <s v="Tenex Traditional Chairmats for Hard Floors, Average Lip, 36 x 48"/>
    <n v="51.56"/>
    <n v="0.3"/>
    <n v="36.091999999999999"/>
  </r>
  <r>
    <n v="9478"/>
    <s v="CA-2016-100818"/>
    <x v="70"/>
    <d v="2016-06-05T00:00:00"/>
    <s v="Second Class"/>
    <s v="JM-15265"/>
    <s v="Janet Molinari"/>
    <x v="1"/>
    <x v="0"/>
    <s v="Chicago"/>
    <x v="10"/>
    <n v="60653"/>
    <x v="2"/>
    <s v="OFF-BI-10004364"/>
    <x v="1"/>
    <s v="Binders"/>
    <s v="Storex Dura Pro Binders"/>
    <n v="3.5640000000000001"/>
    <n v="0.3"/>
    <n v="2.4947999999999997"/>
  </r>
  <r>
    <n v="9479"/>
    <s v="CA-2015-126193"/>
    <x v="557"/>
    <d v="2015-09-14T00:00:00"/>
    <s v="Standard Class"/>
    <s v="SS-20410"/>
    <s v="Shahid Shariari"/>
    <x v="0"/>
    <x v="0"/>
    <s v="Oswego"/>
    <x v="10"/>
    <n v="60543"/>
    <x v="2"/>
    <s v="OFF-FA-10000936"/>
    <x v="1"/>
    <s v="Fasteners"/>
    <s v="Acco Hot Clips Clips to Go"/>
    <n v="13.16"/>
    <n v="0.3"/>
    <n v="9.2119999999999997"/>
  </r>
  <r>
    <n v="9480"/>
    <s v="CA-2015-126193"/>
    <x v="557"/>
    <d v="2015-09-14T00:00:00"/>
    <s v="Standard Class"/>
    <s v="SS-20410"/>
    <s v="Shahid Shariari"/>
    <x v="0"/>
    <x v="0"/>
    <s v="Oswego"/>
    <x v="10"/>
    <n v="60543"/>
    <x v="2"/>
    <s v="OFF-BI-10001249"/>
    <x v="1"/>
    <s v="Binders"/>
    <s v="Avery Heavy-Duty EZD View Binder with Locking Rings"/>
    <n v="3.8279999999999998"/>
    <n v="0.3"/>
    <n v="2.6795999999999998"/>
  </r>
  <r>
    <n v="9481"/>
    <s v="CA-2015-126193"/>
    <x v="557"/>
    <d v="2015-09-14T00:00:00"/>
    <s v="Standard Class"/>
    <s v="SS-20410"/>
    <s v="Shahid Shariari"/>
    <x v="0"/>
    <x v="0"/>
    <s v="Oswego"/>
    <x v="10"/>
    <n v="60543"/>
    <x v="2"/>
    <s v="OFF-BI-10004632"/>
    <x v="1"/>
    <s v="Binders"/>
    <s v="Ibico Hi-Tech Manual Binding System"/>
    <n v="304.99"/>
    <n v="0.3"/>
    <n v="213.49299999999999"/>
  </r>
  <r>
    <n v="9482"/>
    <s v="CA-2018-150504"/>
    <x v="44"/>
    <d v="2018-11-12T00:00:00"/>
    <s v="Standard Class"/>
    <s v="HG-14845"/>
    <s v="Harry Greene"/>
    <x v="0"/>
    <x v="0"/>
    <s v="Dallas"/>
    <x v="5"/>
    <n v="75220"/>
    <x v="2"/>
    <s v="OFF-ST-10000615"/>
    <x v="1"/>
    <s v="Storage"/>
    <s v="SimpliFile Personal File, Black Granite, 15w x 6-15/16d x 11-1/4h"/>
    <n v="18.16"/>
    <n v="0.4"/>
    <n v="10.895999999999999"/>
  </r>
  <r>
    <n v="9483"/>
    <s v="CA-2016-158351"/>
    <x v="782"/>
    <d v="2016-06-24T00:00:00"/>
    <s v="Second Class"/>
    <s v="BC-11125"/>
    <s v="Becky Castell"/>
    <x v="2"/>
    <x v="0"/>
    <s v="Philadelphia"/>
    <x v="9"/>
    <n v="19134"/>
    <x v="3"/>
    <s v="TEC-AC-10001838"/>
    <x v="2"/>
    <s v="Accessories"/>
    <s v="Razer Tiamat Over Ear 7.1 Surround Sound PC Gaming Headset"/>
    <n v="319.98399999999998"/>
    <n v="0.45"/>
    <n v="175.99119999999999"/>
  </r>
  <r>
    <n v="9484"/>
    <s v="CA-2015-122679"/>
    <x v="192"/>
    <d v="2015-07-28T00:00:00"/>
    <s v="Standard Class"/>
    <s v="AB-10255"/>
    <s v="Alejandro Ballentine"/>
    <x v="2"/>
    <x v="0"/>
    <s v="Los Angeles"/>
    <x v="1"/>
    <n v="90008"/>
    <x v="1"/>
    <s v="OFF-AR-10004757"/>
    <x v="1"/>
    <s v="Art"/>
    <s v="Crayola Colored Pencils"/>
    <n v="19.68"/>
    <n v="0.45"/>
    <n v="10.824"/>
  </r>
  <r>
    <n v="9485"/>
    <s v="CA-2017-164770"/>
    <x v="499"/>
    <d v="2017-12-04T00:00:00"/>
    <s v="Second Class"/>
    <s v="MY-18295"/>
    <s v="Muhammed Yedwab"/>
    <x v="1"/>
    <x v="0"/>
    <s v="Houston"/>
    <x v="5"/>
    <n v="77036"/>
    <x v="2"/>
    <s v="FUR-BO-10003893"/>
    <x v="0"/>
    <s v="Bookcases"/>
    <s v="Sauder Camden County Collection Library"/>
    <n v="781.86400000000003"/>
    <n v="0.4"/>
    <n v="469.11840000000001"/>
  </r>
  <r>
    <n v="9486"/>
    <s v="CA-2017-164770"/>
    <x v="499"/>
    <d v="2017-12-04T00:00:00"/>
    <s v="Second Class"/>
    <s v="MY-18295"/>
    <s v="Muhammed Yedwab"/>
    <x v="1"/>
    <x v="0"/>
    <s v="Houston"/>
    <x v="5"/>
    <n v="77036"/>
    <x v="2"/>
    <s v="OFF-PA-10003893"/>
    <x v="1"/>
    <s v="Paper"/>
    <s v="Xerox 1962"/>
    <n v="30.815999999999999"/>
    <n v="0.3"/>
    <n v="21.571199999999997"/>
  </r>
  <r>
    <n v="9487"/>
    <s v="CA-2018-130505"/>
    <x v="386"/>
    <d v="2018-10-12T00:00:00"/>
    <s v="Same Day"/>
    <s v="NF-18385"/>
    <s v="Natalie Fritzler"/>
    <x v="0"/>
    <x v="0"/>
    <s v="Wheeling"/>
    <x v="48"/>
    <n v="26003"/>
    <x v="3"/>
    <s v="FUR-TA-10001932"/>
    <x v="0"/>
    <s v="Tables"/>
    <s v="Chromcraft 48 x 96 Racetrack Double Pedestal Table"/>
    <n v="673.34400000000005"/>
    <n v="0.45"/>
    <n v="370.33920000000006"/>
  </r>
  <r>
    <n v="9488"/>
    <s v="US-2018-125213"/>
    <x v="157"/>
    <d v="2018-12-13T00:00:00"/>
    <s v="First Class"/>
    <s v="NB-18655"/>
    <s v="Nona Balk"/>
    <x v="1"/>
    <x v="0"/>
    <s v="Paterson"/>
    <x v="30"/>
    <n v="7501"/>
    <x v="3"/>
    <s v="OFF-FA-10001561"/>
    <x v="1"/>
    <s v="Fasteners"/>
    <s v="Stockwell Push Pins"/>
    <n v="6.54"/>
    <n v="0.4"/>
    <n v="3.9239999999999999"/>
  </r>
  <r>
    <n v="9489"/>
    <s v="CA-2016-156566"/>
    <x v="486"/>
    <d v="2016-10-04T00:00:00"/>
    <s v="First Class"/>
    <s v="EM-13960"/>
    <s v="Eric Murdock"/>
    <x v="0"/>
    <x v="0"/>
    <s v="Portland"/>
    <x v="21"/>
    <n v="97206"/>
    <x v="1"/>
    <s v="TEC-PH-10001817"/>
    <x v="2"/>
    <s v="Phones"/>
    <s v="Wilson Electronics DB Pro Signal Booster"/>
    <n v="572.79999999999995"/>
    <n v="0.4"/>
    <n v="343.67999999999995"/>
  </r>
  <r>
    <n v="9490"/>
    <s v="US-2017-102232"/>
    <x v="1220"/>
    <d v="2017-08-11T00:00:00"/>
    <s v="Standard Class"/>
    <s v="MF-17665"/>
    <s v="Maureen Fritzler"/>
    <x v="1"/>
    <x v="0"/>
    <s v="Huntsville"/>
    <x v="19"/>
    <n v="35810"/>
    <x v="0"/>
    <s v="OFF-AR-10000538"/>
    <x v="1"/>
    <s v="Art"/>
    <s v="Boston Model 1800 Electric Pencil Sharpener, Gray"/>
    <n v="197.05"/>
    <n v="0.3"/>
    <n v="137.935"/>
  </r>
  <r>
    <n v="9491"/>
    <s v="CA-2018-111738"/>
    <x v="1032"/>
    <d v="2018-01-07T00:00:00"/>
    <s v="Standard Class"/>
    <s v="CM-12385"/>
    <s v="Christopher Martinez"/>
    <x v="0"/>
    <x v="0"/>
    <s v="San Francisco"/>
    <x v="1"/>
    <n v="94110"/>
    <x v="1"/>
    <s v="OFF-BI-10004584"/>
    <x v="1"/>
    <s v="Binders"/>
    <s v="GBC ProClick 150 Presentation Binding System"/>
    <n v="2022.2719999999999"/>
    <n v="0.4"/>
    <n v="1213.3632"/>
  </r>
  <r>
    <n v="9492"/>
    <s v="CA-2018-111738"/>
    <x v="1032"/>
    <d v="2018-01-07T00:00:00"/>
    <s v="Standard Class"/>
    <s v="CM-12385"/>
    <s v="Christopher Martinez"/>
    <x v="0"/>
    <x v="0"/>
    <s v="San Francisco"/>
    <x v="1"/>
    <n v="94110"/>
    <x v="1"/>
    <s v="OFF-AR-10000817"/>
    <x v="1"/>
    <s v="Art"/>
    <s v="Manco Dry-Lighter Erasable Highlighter"/>
    <n v="9.1199999999999992"/>
    <n v="0.45"/>
    <n v="5.016"/>
  </r>
  <r>
    <n v="9493"/>
    <s v="CA-2018-163188"/>
    <x v="659"/>
    <d v="2018-11-07T00:00:00"/>
    <s v="Same Day"/>
    <s v="EC-14050"/>
    <s v="Erin Creighton"/>
    <x v="0"/>
    <x v="0"/>
    <s v="Oklahoma City"/>
    <x v="26"/>
    <n v="73120"/>
    <x v="2"/>
    <s v="OFF-BI-10000756"/>
    <x v="1"/>
    <s v="Binders"/>
    <s v="Storex DuraTech Recycled Plastic Frosted Binders"/>
    <n v="38.159999999999997"/>
    <n v="0.3"/>
    <n v="26.711999999999996"/>
  </r>
  <r>
    <n v="9494"/>
    <s v="CA-2017-105207"/>
    <x v="835"/>
    <d v="2017-01-08T00:00:00"/>
    <s v="Standard Class"/>
    <s v="BO-11350"/>
    <s v="Bill Overfelt"/>
    <x v="1"/>
    <x v="0"/>
    <s v="Broken Arrow"/>
    <x v="26"/>
    <n v="74012"/>
    <x v="2"/>
    <s v="FUR-TA-10000617"/>
    <x v="0"/>
    <s v="Tables"/>
    <s v="Hon Practical Foundations 30 x 60 Training Table, Light Gray/Charcoal"/>
    <n v="1592.85"/>
    <n v="0.35"/>
    <n v="1035.3525"/>
  </r>
  <r>
    <n v="9495"/>
    <s v="CA-2017-105207"/>
    <x v="835"/>
    <d v="2017-01-08T00:00:00"/>
    <s v="Standard Class"/>
    <s v="BO-11350"/>
    <s v="Bill Overfelt"/>
    <x v="1"/>
    <x v="0"/>
    <s v="Broken Arrow"/>
    <x v="26"/>
    <n v="74012"/>
    <x v="2"/>
    <s v="OFF-BI-10004364"/>
    <x v="1"/>
    <s v="Binders"/>
    <s v="Storex Dura Pro Binders"/>
    <n v="11.88"/>
    <n v="0.3"/>
    <n v="8.3160000000000007"/>
  </r>
  <r>
    <n v="9496"/>
    <s v="US-2017-123610"/>
    <x v="536"/>
    <d v="2017-05-16T00:00:00"/>
    <s v="Standard Class"/>
    <s v="VM-21835"/>
    <s v="Vivian Mathis"/>
    <x v="0"/>
    <x v="0"/>
    <s v="Mission Viejo"/>
    <x v="1"/>
    <n v="92691"/>
    <x v="1"/>
    <s v="TEC-AC-10004518"/>
    <x v="2"/>
    <s v="Accessories"/>
    <s v="Memorex Mini Travel Drive 32 GB USB 2.0 Flash Drive"/>
    <n v="120"/>
    <n v="0.45"/>
    <n v="66"/>
  </r>
  <r>
    <n v="9497"/>
    <s v="US-2017-123610"/>
    <x v="536"/>
    <d v="2017-05-16T00:00:00"/>
    <s v="Standard Class"/>
    <s v="VM-21835"/>
    <s v="Vivian Mathis"/>
    <x v="0"/>
    <x v="0"/>
    <s v="Mission Viejo"/>
    <x v="1"/>
    <n v="92691"/>
    <x v="1"/>
    <s v="OFF-AP-10002222"/>
    <x v="1"/>
    <s v="Appliances"/>
    <s v="Staple holder"/>
    <n v="8.67"/>
    <n v="0.4"/>
    <n v="5.202"/>
  </r>
  <r>
    <n v="9498"/>
    <s v="CA-2018-118213"/>
    <x v="60"/>
    <d v="2018-11-07T00:00:00"/>
    <s v="First Class"/>
    <s v="AB-10060"/>
    <s v="Adam Bellavance"/>
    <x v="2"/>
    <x v="0"/>
    <s v="Greenwood"/>
    <x v="14"/>
    <n v="46142"/>
    <x v="2"/>
    <s v="OFF-PA-10002615"/>
    <x v="1"/>
    <s v="Paper"/>
    <s v="Ampad Gold Fibre Wirebound Steno Books, 6 x 9, Gregg Ruled"/>
    <n v="4.41"/>
    <n v="0.3"/>
    <n v="3.0869999999999997"/>
  </r>
  <r>
    <n v="9499"/>
    <s v="CA-2018-118213"/>
    <x v="60"/>
    <d v="2018-11-07T00:00:00"/>
    <s v="First Class"/>
    <s v="AB-10060"/>
    <s v="Adam Bellavance"/>
    <x v="2"/>
    <x v="0"/>
    <s v="Greenwood"/>
    <x v="14"/>
    <n v="46142"/>
    <x v="2"/>
    <s v="OFF-PA-10000565"/>
    <x v="1"/>
    <s v="Paper"/>
    <s v="Easy-staple paper"/>
    <n v="167.94"/>
    <n v="0.3"/>
    <n v="117.55799999999999"/>
  </r>
  <r>
    <n v="9500"/>
    <s v="CA-2018-118213"/>
    <x v="60"/>
    <d v="2018-11-07T00:00:00"/>
    <s v="First Class"/>
    <s v="AB-10060"/>
    <s v="Adam Bellavance"/>
    <x v="2"/>
    <x v="0"/>
    <s v="Greenwood"/>
    <x v="14"/>
    <n v="46142"/>
    <x v="2"/>
    <s v="OFF-PA-10003673"/>
    <x v="1"/>
    <s v="Paper"/>
    <s v="Strathmore Photo Mount Cards"/>
    <n v="67.8"/>
    <n v="0.3"/>
    <n v="47.459999999999994"/>
  </r>
  <r>
    <n v="9501"/>
    <s v="CA-2017-149237"/>
    <x v="439"/>
    <d v="2017-05-30T00:00:00"/>
    <s v="Standard Class"/>
    <s v="CM-12235"/>
    <s v="Chris McAfee"/>
    <x v="0"/>
    <x v="0"/>
    <s v="Milwaukee"/>
    <x v="6"/>
    <n v="53209"/>
    <x v="2"/>
    <s v="FUR-FU-10002088"/>
    <x v="0"/>
    <s v="Furnishings"/>
    <s v="Nu-Dell Float Frame 11 x 14 1/2"/>
    <n v="26.94"/>
    <n v="0.3"/>
    <n v="18.858000000000001"/>
  </r>
  <r>
    <n v="9502"/>
    <s v="US-2016-158589"/>
    <x v="312"/>
    <d v="2016-11-24T00:00:00"/>
    <s v="Standard Class"/>
    <s v="KW-16570"/>
    <s v="Kelly Williams"/>
    <x v="0"/>
    <x v="0"/>
    <s v="San Francisco"/>
    <x v="1"/>
    <n v="94109"/>
    <x v="1"/>
    <s v="FUR-FU-10001546"/>
    <x v="0"/>
    <s v="Furnishings"/>
    <s v="Dana Swing-Arm Lamps"/>
    <n v="32.04"/>
    <n v="0.4"/>
    <n v="19.224"/>
  </r>
  <r>
    <n v="9503"/>
    <s v="CA-2017-101329"/>
    <x v="183"/>
    <d v="2017-04-29T00:00:00"/>
    <s v="Standard Class"/>
    <s v="MM-17920"/>
    <s v="Michael Moore"/>
    <x v="0"/>
    <x v="0"/>
    <s v="Rome"/>
    <x v="15"/>
    <n v="13440"/>
    <x v="3"/>
    <s v="OFF-AR-10000614"/>
    <x v="1"/>
    <s v="Art"/>
    <s v="Barrel Sharpener"/>
    <n v="32.130000000000003"/>
    <n v="0.45"/>
    <n v="17.671500000000002"/>
  </r>
  <r>
    <n v="9504"/>
    <s v="CA-2017-101329"/>
    <x v="183"/>
    <d v="2017-04-29T00:00:00"/>
    <s v="Standard Class"/>
    <s v="MM-17920"/>
    <s v="Michael Moore"/>
    <x v="0"/>
    <x v="0"/>
    <s v="Rome"/>
    <x v="15"/>
    <n v="13440"/>
    <x v="3"/>
    <s v="OFF-AR-10003190"/>
    <x v="1"/>
    <s v="Art"/>
    <s v="Newell 32"/>
    <n v="2.88"/>
    <n v="0.45"/>
    <n v="1.5840000000000001"/>
  </r>
  <r>
    <n v="9505"/>
    <s v="CA-2017-113607"/>
    <x v="500"/>
    <d v="2017-10-18T00:00:00"/>
    <s v="Standard Class"/>
    <s v="PW-19030"/>
    <s v="Pauline Webber"/>
    <x v="1"/>
    <x v="0"/>
    <s v="New York City"/>
    <x v="15"/>
    <n v="10009"/>
    <x v="3"/>
    <s v="TEC-PH-10004094"/>
    <x v="2"/>
    <s v="Phones"/>
    <s v="Motorola L703CM"/>
    <n v="1091.93"/>
    <n v="0.4"/>
    <n v="655.15800000000002"/>
  </r>
  <r>
    <n v="9506"/>
    <s v="CA-2017-113607"/>
    <x v="500"/>
    <d v="2017-10-18T00:00:00"/>
    <s v="Standard Class"/>
    <s v="PW-19030"/>
    <s v="Pauline Webber"/>
    <x v="1"/>
    <x v="0"/>
    <s v="New York City"/>
    <x v="15"/>
    <n v="10009"/>
    <x v="3"/>
    <s v="OFF-PA-10001970"/>
    <x v="1"/>
    <s v="Paper"/>
    <s v="Xerox 1908"/>
    <n v="111.96"/>
    <n v="0.4"/>
    <n v="67.175999999999988"/>
  </r>
  <r>
    <n v="9507"/>
    <s v="CA-2015-149104"/>
    <x v="267"/>
    <d v="2015-04-07T00:00:00"/>
    <s v="Second Class"/>
    <s v="RD-19900"/>
    <s v="Ruben Dartt"/>
    <x v="0"/>
    <x v="0"/>
    <s v="Dearborn Heights"/>
    <x v="12"/>
    <n v="48127"/>
    <x v="2"/>
    <s v="OFF-AR-10002952"/>
    <x v="1"/>
    <s v="Art"/>
    <s v="Stanley Contemporary Battery Pencil Sharpeners"/>
    <n v="26.7"/>
    <n v="0.35"/>
    <n v="17.355"/>
  </r>
  <r>
    <n v="9508"/>
    <s v="CA-2015-149104"/>
    <x v="267"/>
    <d v="2015-04-07T00:00:00"/>
    <s v="Second Class"/>
    <s v="RD-19900"/>
    <s v="Ruben Dartt"/>
    <x v="0"/>
    <x v="0"/>
    <s v="Dearborn Heights"/>
    <x v="12"/>
    <n v="48127"/>
    <x v="2"/>
    <s v="OFF-BI-10004209"/>
    <x v="1"/>
    <s v="Binders"/>
    <s v="Fellowes Twister Kit, Gray/Clear, 3/pkg"/>
    <n v="40.200000000000003"/>
    <n v="0.3"/>
    <n v="28.14"/>
  </r>
  <r>
    <n v="9509"/>
    <s v="CA-2015-149104"/>
    <x v="267"/>
    <d v="2015-04-07T00:00:00"/>
    <s v="Second Class"/>
    <s v="RD-19900"/>
    <s v="Ruben Dartt"/>
    <x v="0"/>
    <x v="0"/>
    <s v="Dearborn Heights"/>
    <x v="12"/>
    <n v="48127"/>
    <x v="2"/>
    <s v="OFF-AR-10004685"/>
    <x v="1"/>
    <s v="Art"/>
    <s v="Binney &amp; Smith Crayola Metallic Colored Pencils, 8-Color Set"/>
    <n v="13.89"/>
    <n v="0.35"/>
    <n v="9.0285000000000011"/>
  </r>
  <r>
    <n v="9510"/>
    <s v="CA-2015-149104"/>
    <x v="267"/>
    <d v="2015-04-07T00:00:00"/>
    <s v="Second Class"/>
    <s v="RD-19900"/>
    <s v="Ruben Dartt"/>
    <x v="0"/>
    <x v="0"/>
    <s v="Dearborn Heights"/>
    <x v="12"/>
    <n v="48127"/>
    <x v="2"/>
    <s v="OFF-ST-10000991"/>
    <x v="1"/>
    <s v="Storage"/>
    <s v="Space Solutions HD Industrial Steel Shelving."/>
    <n v="689.82"/>
    <n v="0.4"/>
    <n v="413.892"/>
  </r>
  <r>
    <n v="9511"/>
    <s v="CA-2017-105263"/>
    <x v="876"/>
    <d v="2017-08-11T00:00:00"/>
    <s v="Standard Class"/>
    <s v="LM-17065"/>
    <s v="Liz MacKendrick"/>
    <x v="0"/>
    <x v="0"/>
    <s v="New York City"/>
    <x v="15"/>
    <n v="10024"/>
    <x v="3"/>
    <s v="OFF-AR-10002399"/>
    <x v="1"/>
    <s v="Art"/>
    <s v="Dixon Prang Watercolor Pencils, 10-Color Set with Brush"/>
    <n v="38.340000000000003"/>
    <n v="0.45"/>
    <n v="21.087000000000003"/>
  </r>
  <r>
    <n v="9512"/>
    <s v="CA-2015-130575"/>
    <x v="637"/>
    <d v="2015-12-16T00:00:00"/>
    <s v="First Class"/>
    <s v="CS-11845"/>
    <s v="Cari Sayre"/>
    <x v="1"/>
    <x v="0"/>
    <s v="Chicago"/>
    <x v="10"/>
    <n v="60623"/>
    <x v="2"/>
    <s v="OFF-BI-10002353"/>
    <x v="1"/>
    <s v="Binders"/>
    <s v="GBC VeloBind Cover Sets"/>
    <n v="9.2639999999999993"/>
    <n v="0.3"/>
    <n v="6.484799999999999"/>
  </r>
  <r>
    <n v="9513"/>
    <s v="CA-2018-142461"/>
    <x v="1109"/>
    <d v="2018-06-03T00:00:00"/>
    <s v="Second Class"/>
    <s v="KT-16480"/>
    <s v="Kean Thornton"/>
    <x v="0"/>
    <x v="0"/>
    <s v="Dallas"/>
    <x v="5"/>
    <n v="75217"/>
    <x v="2"/>
    <s v="FUR-BO-10001811"/>
    <x v="0"/>
    <s v="Bookcases"/>
    <s v="Atlantic Metals Mobile 5-Shelf Bookcases, Custom Colors"/>
    <n v="204.66640000000001"/>
    <n v="0.4"/>
    <n v="122.79984"/>
  </r>
  <r>
    <n v="9514"/>
    <s v="CA-2017-125220"/>
    <x v="500"/>
    <d v="2017-10-19T00:00:00"/>
    <s v="Standard Class"/>
    <s v="BE-11410"/>
    <s v="Bobby Elias"/>
    <x v="0"/>
    <x v="0"/>
    <s v="Appleton"/>
    <x v="6"/>
    <n v="54915"/>
    <x v="2"/>
    <s v="TEC-AC-10003033"/>
    <x v="2"/>
    <s v="Accessories"/>
    <s v="Plantronics CS510 - Over-the-Head monaural Wireless Headset System"/>
    <n v="1649.75"/>
    <n v="0.35"/>
    <n v="1072.3375000000001"/>
  </r>
  <r>
    <n v="9515"/>
    <s v="CA-2015-100293"/>
    <x v="619"/>
    <d v="2015-03-18T00:00:00"/>
    <s v="Standard Class"/>
    <s v="NF-18475"/>
    <s v="Neil Französisch"/>
    <x v="2"/>
    <x v="0"/>
    <s v="Jacksonville"/>
    <x v="2"/>
    <n v="32216"/>
    <x v="0"/>
    <s v="OFF-PA-10000176"/>
    <x v="1"/>
    <s v="Paper"/>
    <s v="Xerox 1887"/>
    <n v="91.055999999999997"/>
    <n v="0.25"/>
    <n v="68.292000000000002"/>
  </r>
  <r>
    <n v="9516"/>
    <s v="CA-2015-154165"/>
    <x v="1221"/>
    <d v="2015-02-24T00:00:00"/>
    <s v="Standard Class"/>
    <s v="DL-13315"/>
    <s v="Delfina Latchford"/>
    <x v="0"/>
    <x v="0"/>
    <s v="Chicago"/>
    <x v="10"/>
    <n v="60653"/>
    <x v="2"/>
    <s v="OFF-AR-10003631"/>
    <x v="1"/>
    <s v="Art"/>
    <s v="Staples in misc. colors"/>
    <n v="54.207999999999998"/>
    <n v="0.35"/>
    <n v="35.235199999999999"/>
  </r>
  <r>
    <n v="9517"/>
    <s v="CA-2016-123939"/>
    <x v="252"/>
    <d v="2016-08-26T00:00:00"/>
    <s v="Second Class"/>
    <s v="MS-17710"/>
    <s v="Maurice Satty"/>
    <x v="0"/>
    <x v="0"/>
    <s v="Bowling Green"/>
    <x v="24"/>
    <n v="43402"/>
    <x v="3"/>
    <s v="TEC-PH-10000923"/>
    <x v="2"/>
    <s v="Phones"/>
    <s v="Belkin SportFit Armband For iPhone 5s/5c, Fuchsia"/>
    <n v="26.981999999999999"/>
    <n v="0.4"/>
    <n v="16.1892"/>
  </r>
  <r>
    <n v="9518"/>
    <s v="CA-2016-123939"/>
    <x v="252"/>
    <d v="2016-08-26T00:00:00"/>
    <s v="Second Class"/>
    <s v="MS-17710"/>
    <s v="Maurice Satty"/>
    <x v="0"/>
    <x v="0"/>
    <s v="Bowling Green"/>
    <x v="24"/>
    <n v="43402"/>
    <x v="3"/>
    <s v="OFF-LA-10003190"/>
    <x v="1"/>
    <s v="Labels"/>
    <s v="Avery 474"/>
    <n v="6.9119999999999999"/>
    <n v="0.4"/>
    <n v="4.1471999999999998"/>
  </r>
  <r>
    <n v="9519"/>
    <s v="CA-2016-123939"/>
    <x v="252"/>
    <d v="2016-08-26T00:00:00"/>
    <s v="Second Class"/>
    <s v="MS-17710"/>
    <s v="Maurice Satty"/>
    <x v="0"/>
    <x v="0"/>
    <s v="Bowling Green"/>
    <x v="24"/>
    <n v="43402"/>
    <x v="3"/>
    <s v="OFF-ST-10003208"/>
    <x v="1"/>
    <s v="Storage"/>
    <s v="Adjustable Depth Letter/Legal Cart"/>
    <n v="435.50400000000002"/>
    <n v="0.5"/>
    <n v="217.75200000000001"/>
  </r>
  <r>
    <n v="9520"/>
    <s v="US-2018-104451"/>
    <x v="540"/>
    <d v="2018-05-12T00:00:00"/>
    <s v="Second Class"/>
    <s v="MM-18055"/>
    <s v="Michelle Moray"/>
    <x v="0"/>
    <x v="0"/>
    <s v="San Francisco"/>
    <x v="1"/>
    <n v="94110"/>
    <x v="1"/>
    <s v="OFF-AP-10000692"/>
    <x v="1"/>
    <s v="Appliances"/>
    <s v="Fellowes Mighty 8 Compact Surge Protector"/>
    <n v="81.08"/>
    <n v="0.4"/>
    <n v="48.647999999999996"/>
  </r>
  <r>
    <n v="9521"/>
    <s v="CA-2017-101189"/>
    <x v="1084"/>
    <d v="2017-02-09T00:00:00"/>
    <s v="Standard Class"/>
    <s v="JB-15400"/>
    <s v="Jennifer Braxton"/>
    <x v="1"/>
    <x v="0"/>
    <s v="Los Angeles"/>
    <x v="1"/>
    <n v="90049"/>
    <x v="1"/>
    <s v="OFF-ST-10004180"/>
    <x v="1"/>
    <s v="Storage"/>
    <s v="Safco Commercial Shelving"/>
    <n v="93.02"/>
    <n v="0.5"/>
    <n v="46.51"/>
  </r>
  <r>
    <n v="9522"/>
    <s v="CA-2015-169446"/>
    <x v="174"/>
    <d v="2015-12-25T00:00:00"/>
    <s v="Standard Class"/>
    <s v="SG-20605"/>
    <s v="Speros Goranitis"/>
    <x v="0"/>
    <x v="0"/>
    <s v="Chicago"/>
    <x v="10"/>
    <n v="60623"/>
    <x v="2"/>
    <s v="TEC-PH-10002817"/>
    <x v="2"/>
    <s v="Phones"/>
    <s v="RCA ViSYS 25425RE1 Corded phone"/>
    <n v="323.976"/>
    <n v="0.3"/>
    <n v="226.78319999999999"/>
  </r>
  <r>
    <n v="9523"/>
    <s v="CA-2015-169446"/>
    <x v="174"/>
    <d v="2015-12-25T00:00:00"/>
    <s v="Standard Class"/>
    <s v="SG-20605"/>
    <s v="Speros Goranitis"/>
    <x v="0"/>
    <x v="0"/>
    <s v="Chicago"/>
    <x v="10"/>
    <n v="60623"/>
    <x v="2"/>
    <s v="OFF-PA-10000295"/>
    <x v="1"/>
    <s v="Paper"/>
    <s v="Xerox 229"/>
    <n v="15.552"/>
    <n v="0.3"/>
    <n v="10.886399999999998"/>
  </r>
  <r>
    <n v="9524"/>
    <s v="CA-2015-169446"/>
    <x v="174"/>
    <d v="2015-12-25T00:00:00"/>
    <s v="Standard Class"/>
    <s v="SG-20605"/>
    <s v="Speros Goranitis"/>
    <x v="0"/>
    <x v="0"/>
    <s v="Chicago"/>
    <x v="10"/>
    <n v="60623"/>
    <x v="2"/>
    <s v="OFF-ST-10000419"/>
    <x v="1"/>
    <s v="Storage"/>
    <s v="Rogers Jumbo File, Granite"/>
    <n v="32.591999999999999"/>
    <n v="0.4"/>
    <n v="19.555199999999999"/>
  </r>
  <r>
    <n v="9525"/>
    <s v="CA-2018-156958"/>
    <x v="256"/>
    <d v="2018-12-06T00:00:00"/>
    <s v="First Class"/>
    <s v="PB-18805"/>
    <s v="Patrick Bzostek"/>
    <x v="2"/>
    <x v="0"/>
    <s v="Seattle"/>
    <x v="4"/>
    <n v="98115"/>
    <x v="1"/>
    <s v="OFF-BI-10001524"/>
    <x v="1"/>
    <s v="Binders"/>
    <s v="GBC Premium Transparent Covers with Diagonal Lined Pattern"/>
    <n v="83.92"/>
    <n v="0.4"/>
    <n v="50.351999999999997"/>
  </r>
  <r>
    <n v="9526"/>
    <s v="CA-2018-156958"/>
    <x v="256"/>
    <d v="2018-12-06T00:00:00"/>
    <s v="First Class"/>
    <s v="PB-18805"/>
    <s v="Patrick Bzostek"/>
    <x v="2"/>
    <x v="0"/>
    <s v="Seattle"/>
    <x v="4"/>
    <n v="98115"/>
    <x v="1"/>
    <s v="FUR-FU-10003268"/>
    <x v="0"/>
    <s v="Furnishings"/>
    <s v="Eldon Radial Chair Mat for Low to Medium Pile Carpets"/>
    <n v="199.9"/>
    <n v="0.4"/>
    <n v="119.94"/>
  </r>
  <r>
    <n v="9527"/>
    <s v="CA-2018-156958"/>
    <x v="256"/>
    <d v="2018-12-06T00:00:00"/>
    <s v="First Class"/>
    <s v="PB-18805"/>
    <s v="Patrick Bzostek"/>
    <x v="2"/>
    <x v="0"/>
    <s v="Seattle"/>
    <x v="4"/>
    <n v="98115"/>
    <x v="1"/>
    <s v="TEC-PH-10000148"/>
    <x v="2"/>
    <s v="Phones"/>
    <s v="Cyber Acoustics AC-202b Speech Recognition Stereo Headset"/>
    <n v="31.175999999999998"/>
    <n v="0.4"/>
    <n v="18.705599999999997"/>
  </r>
  <r>
    <n v="9528"/>
    <s v="CA-2018-156958"/>
    <x v="256"/>
    <d v="2018-12-06T00:00:00"/>
    <s v="First Class"/>
    <s v="PB-18805"/>
    <s v="Patrick Bzostek"/>
    <x v="2"/>
    <x v="0"/>
    <s v="Seattle"/>
    <x v="4"/>
    <n v="98115"/>
    <x v="1"/>
    <s v="OFF-BI-10001543"/>
    <x v="1"/>
    <s v="Binders"/>
    <s v="GBC VeloBinder Manual Binding System"/>
    <n v="172.75200000000001"/>
    <n v="0.4"/>
    <n v="103.6512"/>
  </r>
  <r>
    <n v="9529"/>
    <s v="CA-2018-156958"/>
    <x v="256"/>
    <d v="2018-12-06T00:00:00"/>
    <s v="First Class"/>
    <s v="PB-18805"/>
    <s v="Patrick Bzostek"/>
    <x v="2"/>
    <x v="0"/>
    <s v="Seattle"/>
    <x v="4"/>
    <n v="98115"/>
    <x v="1"/>
    <s v="OFF-BI-10002071"/>
    <x v="1"/>
    <s v="Binders"/>
    <s v="Fellowes Black Plastic Comb Bindings"/>
    <n v="9.2959999999999994"/>
    <n v="0.4"/>
    <n v="5.5775999999999994"/>
  </r>
  <r>
    <n v="9530"/>
    <s v="CA-2018-101637"/>
    <x v="668"/>
    <d v="2018-03-25T00:00:00"/>
    <s v="Same Day"/>
    <s v="AC-10615"/>
    <s v="Ann Chong"/>
    <x v="1"/>
    <x v="0"/>
    <s v="Beaumont"/>
    <x v="5"/>
    <n v="77705"/>
    <x v="2"/>
    <s v="OFF-ST-10002352"/>
    <x v="1"/>
    <s v="Storage"/>
    <s v="Iris Project Case"/>
    <n v="12.768000000000001"/>
    <n v="0.4"/>
    <n v="7.6608000000000001"/>
  </r>
  <r>
    <n v="9531"/>
    <s v="CA-2018-111759"/>
    <x v="141"/>
    <d v="2018-07-12T00:00:00"/>
    <s v="Standard Class"/>
    <s v="MR-17545"/>
    <s v="Mathew Reese"/>
    <x v="2"/>
    <x v="0"/>
    <s v="Seattle"/>
    <x v="4"/>
    <n v="98103"/>
    <x v="1"/>
    <s v="OFF-PA-10003127"/>
    <x v="1"/>
    <s v="Paper"/>
    <s v="Easy-staple paper"/>
    <n v="52.76"/>
    <n v="0.4"/>
    <n v="31.655999999999999"/>
  </r>
  <r>
    <n v="9532"/>
    <s v="CA-2018-102729"/>
    <x v="40"/>
    <d v="2018-10-31T00:00:00"/>
    <s v="Standard Class"/>
    <s v="BF-11215"/>
    <s v="Benjamin Farhat"/>
    <x v="2"/>
    <x v="0"/>
    <s v="Dallas"/>
    <x v="5"/>
    <n v="75217"/>
    <x v="2"/>
    <s v="OFF-ST-10000464"/>
    <x v="1"/>
    <s v="Storage"/>
    <s v="Multi-Use Personal File Cart and Caster Set, Three Stacking Bins"/>
    <n v="55.616"/>
    <n v="0.4"/>
    <n v="33.369599999999998"/>
  </r>
  <r>
    <n v="9533"/>
    <s v="CA-2017-116596"/>
    <x v="189"/>
    <d v="2017-10-31T00:00:00"/>
    <s v="Standard Class"/>
    <s v="BW-11200"/>
    <s v="Ben Wallace"/>
    <x v="0"/>
    <x v="0"/>
    <s v="New York City"/>
    <x v="15"/>
    <n v="10011"/>
    <x v="3"/>
    <s v="FUR-CH-10000553"/>
    <x v="0"/>
    <s v="Chairs"/>
    <s v="Metal Folding Chairs, Beige, 4/Carton"/>
    <n v="427.64400000000001"/>
    <n v="0.45"/>
    <n v="235.20420000000001"/>
  </r>
  <r>
    <n v="9534"/>
    <s v="CA-2017-116596"/>
    <x v="189"/>
    <d v="2017-10-31T00:00:00"/>
    <s v="Standard Class"/>
    <s v="BW-11200"/>
    <s v="Ben Wallace"/>
    <x v="0"/>
    <x v="0"/>
    <s v="New York City"/>
    <x v="15"/>
    <n v="10011"/>
    <x v="3"/>
    <s v="OFF-FA-10000134"/>
    <x v="1"/>
    <s v="Fasteners"/>
    <s v="Advantus Push Pins, Aluminum Head"/>
    <n v="40.67"/>
    <n v="0.4"/>
    <n v="24.402000000000001"/>
  </r>
  <r>
    <n v="9535"/>
    <s v="CA-2017-116596"/>
    <x v="189"/>
    <d v="2017-10-31T00:00:00"/>
    <s v="Standard Class"/>
    <s v="BW-11200"/>
    <s v="Ben Wallace"/>
    <x v="0"/>
    <x v="0"/>
    <s v="New York City"/>
    <x v="15"/>
    <n v="10011"/>
    <x v="3"/>
    <s v="OFF-ST-10000636"/>
    <x v="1"/>
    <s v="Storage"/>
    <s v="Rogers Profile Extra Capacity Storage Tub"/>
    <n v="33.479999999999997"/>
    <n v="0.5"/>
    <n v="16.739999999999998"/>
  </r>
  <r>
    <n v="9536"/>
    <s v="CA-2017-116596"/>
    <x v="189"/>
    <d v="2017-10-31T00:00:00"/>
    <s v="Standard Class"/>
    <s v="BW-11200"/>
    <s v="Ben Wallace"/>
    <x v="0"/>
    <x v="0"/>
    <s v="New York City"/>
    <x v="15"/>
    <n v="10011"/>
    <x v="3"/>
    <s v="OFF-BI-10002949"/>
    <x v="1"/>
    <s v="Binders"/>
    <s v="Prestige Round Ring Binders"/>
    <n v="9.7279999999999998"/>
    <n v="0.4"/>
    <n v="5.8367999999999993"/>
  </r>
  <r>
    <n v="9537"/>
    <s v="CA-2018-124191"/>
    <x v="492"/>
    <d v="2018-06-14T00:00:00"/>
    <s v="Second Class"/>
    <s v="TS-21610"/>
    <s v="Troy Staebel"/>
    <x v="0"/>
    <x v="0"/>
    <s v="Chicago"/>
    <x v="10"/>
    <n v="60610"/>
    <x v="2"/>
    <s v="FUR-FU-10002364"/>
    <x v="0"/>
    <s v="Furnishings"/>
    <s v="Eldon Expressions Wood Desk Accessories, Oak"/>
    <n v="8.8559999999999999"/>
    <n v="0.3"/>
    <n v="6.1991999999999994"/>
  </r>
  <r>
    <n v="9538"/>
    <s v="CA-2017-148747"/>
    <x v="477"/>
    <d v="2017-09-27T00:00:00"/>
    <s v="First Class"/>
    <s v="AS-10045"/>
    <s v="Aaron Smayling"/>
    <x v="1"/>
    <x v="0"/>
    <s v="San Francisco"/>
    <x v="1"/>
    <n v="94110"/>
    <x v="1"/>
    <s v="FUR-BO-10002613"/>
    <x v="0"/>
    <s v="Bookcases"/>
    <s v="Atlantic Metals Mobile 4-Shelf Bookcases, Custom Colors"/>
    <n v="477.666"/>
    <n v="0.5"/>
    <n v="238.833"/>
  </r>
  <r>
    <n v="9539"/>
    <s v="US-2018-169488"/>
    <x v="210"/>
    <d v="2018-09-09T00:00:00"/>
    <s v="First Class"/>
    <s v="AA-10375"/>
    <s v="Allen Armold"/>
    <x v="0"/>
    <x v="0"/>
    <s v="Providence"/>
    <x v="34"/>
    <n v="2908"/>
    <x v="3"/>
    <s v="OFF-PA-10002659"/>
    <x v="1"/>
    <s v="Paper"/>
    <s v="Avoid Verbal Orders Carbonless Minifold Book"/>
    <n v="16.899999999999999"/>
    <n v="0.4"/>
    <n v="10.139999999999999"/>
  </r>
  <r>
    <n v="9540"/>
    <s v="US-2018-169488"/>
    <x v="210"/>
    <d v="2018-09-09T00:00:00"/>
    <s v="First Class"/>
    <s v="AA-10375"/>
    <s v="Allen Armold"/>
    <x v="0"/>
    <x v="0"/>
    <s v="Providence"/>
    <x v="34"/>
    <n v="2908"/>
    <x v="3"/>
    <s v="OFF-PA-10000157"/>
    <x v="1"/>
    <s v="Paper"/>
    <s v="Xerox 191"/>
    <n v="39.96"/>
    <n v="0.4"/>
    <n v="23.975999999999999"/>
  </r>
  <r>
    <n v="9541"/>
    <s v="CA-2016-135727"/>
    <x v="1222"/>
    <d v="2016-05-16T00:00:00"/>
    <s v="Second Class"/>
    <s v="PS-18970"/>
    <s v="Paul Stevenson"/>
    <x v="2"/>
    <x v="0"/>
    <s v="Phoenix"/>
    <x v="16"/>
    <n v="85023"/>
    <x v="1"/>
    <s v="FUR-CH-10004540"/>
    <x v="0"/>
    <s v="Chairs"/>
    <s v="Global Chrome Stack Chair"/>
    <n v="191.96799999999999"/>
    <n v="0.45"/>
    <n v="105.58240000000001"/>
  </r>
  <r>
    <n v="9542"/>
    <s v="CA-2016-135251"/>
    <x v="705"/>
    <d v="2016-08-10T00:00:00"/>
    <s v="Standard Class"/>
    <s v="RP-19270"/>
    <s v="Rachel Payne"/>
    <x v="1"/>
    <x v="0"/>
    <s v="Houston"/>
    <x v="5"/>
    <n v="77095"/>
    <x v="2"/>
    <s v="OFF-LA-10004544"/>
    <x v="1"/>
    <s v="Labels"/>
    <s v="Avery 505"/>
    <n v="35.520000000000003"/>
    <n v="0.3"/>
    <n v="24.864000000000001"/>
  </r>
  <r>
    <n v="9543"/>
    <s v="CA-2016-135251"/>
    <x v="705"/>
    <d v="2016-08-10T00:00:00"/>
    <s v="Standard Class"/>
    <s v="RP-19270"/>
    <s v="Rachel Payne"/>
    <x v="1"/>
    <x v="0"/>
    <s v="Houston"/>
    <x v="5"/>
    <n v="77095"/>
    <x v="2"/>
    <s v="OFF-BI-10001097"/>
    <x v="1"/>
    <s v="Binders"/>
    <s v="Avery Hole Reinforcements"/>
    <n v="6.23"/>
    <n v="0.3"/>
    <n v="4.3609999999999998"/>
  </r>
  <r>
    <n v="9544"/>
    <s v="CA-2016-135251"/>
    <x v="705"/>
    <d v="2016-08-10T00:00:00"/>
    <s v="Standard Class"/>
    <s v="RP-19270"/>
    <s v="Rachel Payne"/>
    <x v="1"/>
    <x v="0"/>
    <s v="Houston"/>
    <x v="5"/>
    <n v="77095"/>
    <x v="2"/>
    <s v="OFF-PA-10003302"/>
    <x v="1"/>
    <s v="Paper"/>
    <s v="Xerox 1906"/>
    <n v="56.704000000000001"/>
    <n v="0.3"/>
    <n v="39.692799999999998"/>
  </r>
  <r>
    <n v="9545"/>
    <s v="CA-2016-135251"/>
    <x v="705"/>
    <d v="2016-08-10T00:00:00"/>
    <s v="Standard Class"/>
    <s v="RP-19270"/>
    <s v="Rachel Payne"/>
    <x v="1"/>
    <x v="0"/>
    <s v="Houston"/>
    <x v="5"/>
    <n v="77095"/>
    <x v="2"/>
    <s v="FUR-BO-10003965"/>
    <x v="0"/>
    <s v="Bookcases"/>
    <s v="OSullivan Manor Hill 2-Door Library in Brianna Oak"/>
    <n v="369.19920000000002"/>
    <n v="0.4"/>
    <n v="221.51952"/>
  </r>
  <r>
    <n v="9546"/>
    <s v="CA-2015-166590"/>
    <x v="194"/>
    <d v="2015-11-02T00:00:00"/>
    <s v="Standard Class"/>
    <s v="NC-18625"/>
    <s v="Noah Childs"/>
    <x v="1"/>
    <x v="0"/>
    <s v="Columbus"/>
    <x v="14"/>
    <n v="47201"/>
    <x v="2"/>
    <s v="TEC-AC-10003433"/>
    <x v="2"/>
    <s v="Accessories"/>
    <s v="Maxell 4.7GB DVD+R 5/Pack"/>
    <n v="1.98"/>
    <n v="0.35"/>
    <n v="1.2869999999999999"/>
  </r>
  <r>
    <n v="9547"/>
    <s v="CA-2015-166590"/>
    <x v="194"/>
    <d v="2015-11-02T00:00:00"/>
    <s v="Standard Class"/>
    <s v="NC-18625"/>
    <s v="Noah Childs"/>
    <x v="1"/>
    <x v="0"/>
    <s v="Columbus"/>
    <x v="14"/>
    <n v="47201"/>
    <x v="2"/>
    <s v="OFF-PA-10000482"/>
    <x v="1"/>
    <s v="Paper"/>
    <s v="Snap-A-Way Black Print Carbonless Ruled Speed Letter, Triplicate"/>
    <n v="75.88"/>
    <n v="0.3"/>
    <n v="53.115999999999993"/>
  </r>
  <r>
    <n v="9548"/>
    <s v="CA-2017-131744"/>
    <x v="1133"/>
    <d v="2017-06-20T00:00:00"/>
    <s v="Second Class"/>
    <s v="SC-20770"/>
    <s v="Stewart Carmichael"/>
    <x v="1"/>
    <x v="0"/>
    <s v="Philadelphia"/>
    <x v="9"/>
    <n v="19134"/>
    <x v="3"/>
    <s v="OFF-PA-10004610"/>
    <x v="1"/>
    <s v="Paper"/>
    <s v="Xerox 1900"/>
    <n v="6.8479999999999999"/>
    <n v="0.4"/>
    <n v="4.1087999999999996"/>
  </r>
  <r>
    <n v="9549"/>
    <s v="CA-2017-131744"/>
    <x v="1133"/>
    <d v="2017-06-20T00:00:00"/>
    <s v="Second Class"/>
    <s v="SC-20770"/>
    <s v="Stewart Carmichael"/>
    <x v="1"/>
    <x v="0"/>
    <s v="Philadelphia"/>
    <x v="9"/>
    <n v="19134"/>
    <x v="3"/>
    <s v="OFF-BI-10003910"/>
    <x v="1"/>
    <s v="Binders"/>
    <s v="DXL Angle-View Binders with Locking Rings by Samsill"/>
    <n v="4.6260000000000003"/>
    <n v="0.4"/>
    <n v="2.7756000000000003"/>
  </r>
  <r>
    <n v="9550"/>
    <s v="CA-2017-131744"/>
    <x v="1133"/>
    <d v="2017-06-20T00:00:00"/>
    <s v="Second Class"/>
    <s v="SC-20770"/>
    <s v="Stewart Carmichael"/>
    <x v="1"/>
    <x v="0"/>
    <s v="Philadelphia"/>
    <x v="9"/>
    <n v="19134"/>
    <x v="3"/>
    <s v="OFF-AP-10001394"/>
    <x v="1"/>
    <s v="Appliances"/>
    <s v="Harmony Air Purifier"/>
    <n v="453.6"/>
    <n v="0.4"/>
    <n v="272.16000000000003"/>
  </r>
  <r>
    <n v="9551"/>
    <s v="CA-2016-160864"/>
    <x v="910"/>
    <d v="2016-05-06T00:00:00"/>
    <s v="First Class"/>
    <s v="NF-18595"/>
    <s v="Nicole Fjeld"/>
    <x v="2"/>
    <x v="0"/>
    <s v="San Jose"/>
    <x v="1"/>
    <n v="95123"/>
    <x v="1"/>
    <s v="OFF-BI-10004654"/>
    <x v="1"/>
    <s v="Binders"/>
    <s v="Avery Binding System Hidden Tab Executive Style Index Sets"/>
    <n v="13.848000000000001"/>
    <n v="0.4"/>
    <n v="8.3087999999999997"/>
  </r>
  <r>
    <n v="9552"/>
    <s v="CA-2016-147690"/>
    <x v="113"/>
    <d v="2016-11-14T00:00:00"/>
    <s v="Standard Class"/>
    <s v="SC-20020"/>
    <s v="Sam Craven"/>
    <x v="0"/>
    <x v="0"/>
    <s v="Philadelphia"/>
    <x v="9"/>
    <n v="19140"/>
    <x v="3"/>
    <s v="OFF-ST-10001526"/>
    <x v="1"/>
    <s v="Storage"/>
    <s v="Iceberg Mobile Mega Data/Printer Cart"/>
    <n v="577.58399999999995"/>
    <n v="0.5"/>
    <n v="288.79199999999997"/>
  </r>
  <r>
    <n v="9553"/>
    <s v="CA-2016-163923"/>
    <x v="1051"/>
    <d v="2016-06-03T00:00:00"/>
    <s v="Standard Class"/>
    <s v="BD-11560"/>
    <s v="Brendan Dodson"/>
    <x v="2"/>
    <x v="0"/>
    <s v="Springfield"/>
    <x v="17"/>
    <n v="22153"/>
    <x v="0"/>
    <s v="TEC-AC-10000358"/>
    <x v="2"/>
    <s v="Accessories"/>
    <s v="Imation Secure Drive + Hardware Encrypted USB flash drive - 16 GB"/>
    <n v="151.96"/>
    <n v="0.3"/>
    <n v="106.372"/>
  </r>
  <r>
    <n v="9554"/>
    <s v="CA-2017-125724"/>
    <x v="897"/>
    <d v="2017-09-27T00:00:00"/>
    <s v="Standard Class"/>
    <s v="SM-20950"/>
    <s v="Suzanne McNair"/>
    <x v="1"/>
    <x v="0"/>
    <s v="Broomfield"/>
    <x v="22"/>
    <n v="80020"/>
    <x v="1"/>
    <s v="FUR-FU-10000246"/>
    <x v="0"/>
    <s v="Furnishings"/>
    <s v="Aluminum Document Frame"/>
    <n v="68.432000000000002"/>
    <n v="0.4"/>
    <n v="41.059199999999997"/>
  </r>
  <r>
    <n v="9555"/>
    <s v="CA-2016-111612"/>
    <x v="109"/>
    <d v="2016-12-02T00:00:00"/>
    <s v="Standard Class"/>
    <s v="EB-14110"/>
    <s v="Eugene Barchas"/>
    <x v="0"/>
    <x v="0"/>
    <s v="Columbus"/>
    <x v="24"/>
    <n v="43229"/>
    <x v="3"/>
    <s v="FUR-FU-10003799"/>
    <x v="0"/>
    <s v="Furnishings"/>
    <s v="Seth Thomas 13 1/2 Wall Clock"/>
    <n v="71.12"/>
    <n v="0.4"/>
    <n v="42.672000000000004"/>
  </r>
  <r>
    <n v="9556"/>
    <s v="CA-2016-111612"/>
    <x v="109"/>
    <d v="2016-12-02T00:00:00"/>
    <s v="Standard Class"/>
    <s v="EB-14110"/>
    <s v="Eugene Barchas"/>
    <x v="0"/>
    <x v="0"/>
    <s v="Columbus"/>
    <x v="24"/>
    <n v="43229"/>
    <x v="3"/>
    <s v="OFF-FA-10003021"/>
    <x v="1"/>
    <s v="Fasteners"/>
    <s v="Staples"/>
    <n v="3.008"/>
    <n v="0.4"/>
    <n v="1.8048"/>
  </r>
  <r>
    <n v="9557"/>
    <s v="CA-2016-156853"/>
    <x v="155"/>
    <d v="2016-12-05T00:00:00"/>
    <s v="Second Class"/>
    <s v="HP-14815"/>
    <s v="Harold Pawlan"/>
    <x v="2"/>
    <x v="0"/>
    <s v="Concord"/>
    <x v="38"/>
    <n v="3301"/>
    <x v="3"/>
    <s v="OFF-PA-10003656"/>
    <x v="1"/>
    <s v="Paper"/>
    <s v="Xerox 1935"/>
    <n v="184.66"/>
    <n v="0.4"/>
    <n v="110.79599999999999"/>
  </r>
  <r>
    <n v="9558"/>
    <s v="CA-2015-103086"/>
    <x v="1136"/>
    <d v="2015-10-19T00:00:00"/>
    <s v="Second Class"/>
    <s v="EB-14170"/>
    <s v="Evan Bailliet"/>
    <x v="0"/>
    <x v="0"/>
    <s v="Houston"/>
    <x v="5"/>
    <n v="77095"/>
    <x v="2"/>
    <s v="FUR-FU-10004586"/>
    <x v="0"/>
    <s v="Furnishings"/>
    <s v="G.E. Longer-Life Indoor Recessed Floodlight Bulbs"/>
    <n v="5.3120000000000003"/>
    <n v="0.3"/>
    <n v="3.7183999999999999"/>
  </r>
  <r>
    <n v="9559"/>
    <s v="CA-2017-129280"/>
    <x v="973"/>
    <d v="2017-05-05T00:00:00"/>
    <s v="First Class"/>
    <s v="SM-20905"/>
    <s v="Susan MacKendrick"/>
    <x v="0"/>
    <x v="0"/>
    <s v="Newark"/>
    <x v="24"/>
    <n v="43055"/>
    <x v="3"/>
    <s v="TEC-AC-10003832"/>
    <x v="2"/>
    <s v="Accessories"/>
    <s v="Imation 16GB Mini TravelDrive USB 2.0 Flash Drive"/>
    <n v="132.52000000000001"/>
    <n v="0.45"/>
    <n v="72.88600000000001"/>
  </r>
  <r>
    <n v="9560"/>
    <s v="CA-2017-129280"/>
    <x v="973"/>
    <d v="2017-05-05T00:00:00"/>
    <s v="First Class"/>
    <s v="SM-20905"/>
    <s v="Susan MacKendrick"/>
    <x v="0"/>
    <x v="0"/>
    <s v="Newark"/>
    <x v="24"/>
    <n v="43055"/>
    <x v="3"/>
    <s v="OFF-ST-10002554"/>
    <x v="1"/>
    <s v="Storage"/>
    <s v="Tennsco Industrial Shelving"/>
    <n v="195.64"/>
    <n v="0.5"/>
    <n v="97.82"/>
  </r>
  <r>
    <n v="9561"/>
    <s v="CA-2017-129280"/>
    <x v="973"/>
    <d v="2017-05-05T00:00:00"/>
    <s v="First Class"/>
    <s v="SM-20905"/>
    <s v="Susan MacKendrick"/>
    <x v="0"/>
    <x v="0"/>
    <s v="Newark"/>
    <x v="24"/>
    <n v="43055"/>
    <x v="3"/>
    <s v="FUR-FU-10001876"/>
    <x v="0"/>
    <s v="Furnishings"/>
    <s v="Computer Room Manger, 14"/>
    <n v="51.968000000000004"/>
    <n v="0.4"/>
    <n v="31.180800000000001"/>
  </r>
  <r>
    <n v="9562"/>
    <s v="CA-2017-129280"/>
    <x v="973"/>
    <d v="2017-05-05T00:00:00"/>
    <s v="First Class"/>
    <s v="SM-20905"/>
    <s v="Susan MacKendrick"/>
    <x v="0"/>
    <x v="0"/>
    <s v="Newark"/>
    <x v="24"/>
    <n v="43055"/>
    <x v="3"/>
    <s v="TEC-AC-10002637"/>
    <x v="2"/>
    <s v="Accessories"/>
    <s v="Logitech VX Revolution Cordless Laser Mouse for Notebooks (Black)"/>
    <n v="431.976"/>
    <n v="0.45"/>
    <n v="237.58680000000001"/>
  </r>
  <r>
    <n v="9563"/>
    <s v="CA-2017-129280"/>
    <x v="973"/>
    <d v="2017-05-05T00:00:00"/>
    <s v="First Class"/>
    <s v="SM-20905"/>
    <s v="Susan MacKendrick"/>
    <x v="0"/>
    <x v="0"/>
    <s v="Newark"/>
    <x v="24"/>
    <n v="43055"/>
    <x v="3"/>
    <s v="TEC-MA-10003589"/>
    <x v="2"/>
    <s v="Machines"/>
    <s v="Cisco 8961 IP Phone Charcoal"/>
    <n v="224.93700000000001"/>
    <n v="0.45"/>
    <n v="123.71535000000002"/>
  </r>
  <r>
    <n v="9564"/>
    <s v="CA-2017-129280"/>
    <x v="973"/>
    <d v="2017-05-05T00:00:00"/>
    <s v="First Class"/>
    <s v="SM-20905"/>
    <s v="Susan MacKendrick"/>
    <x v="0"/>
    <x v="0"/>
    <s v="Newark"/>
    <x v="24"/>
    <n v="43055"/>
    <x v="3"/>
    <s v="OFF-LA-10000081"/>
    <x v="1"/>
    <s v="Labels"/>
    <s v="Avery 496"/>
    <n v="6"/>
    <n v="0.4"/>
    <n v="3.5999999999999996"/>
  </r>
  <r>
    <n v="9565"/>
    <s v="CA-2016-161242"/>
    <x v="932"/>
    <d v="2016-06-08T00:00:00"/>
    <s v="Standard Class"/>
    <s v="CG-12040"/>
    <s v="Catherine Glotzbach"/>
    <x v="2"/>
    <x v="0"/>
    <s v="Los Angeles"/>
    <x v="1"/>
    <n v="90045"/>
    <x v="1"/>
    <s v="OFF-PA-10001838"/>
    <x v="1"/>
    <s v="Paper"/>
    <s v="Adams Telephone Message Book W/Dividers/Space For Phone Numbers, 5 1/4X8 1/2, 300/Messages"/>
    <n v="11.76"/>
    <n v="0.4"/>
    <n v="7.056"/>
  </r>
  <r>
    <n v="9566"/>
    <s v="CA-2015-130428"/>
    <x v="691"/>
    <d v="2015-03-31T00:00:00"/>
    <s v="Same Day"/>
    <s v="TG-21640"/>
    <s v="Trudy Glocke"/>
    <x v="0"/>
    <x v="0"/>
    <s v="Tampa"/>
    <x v="2"/>
    <n v="33614"/>
    <x v="0"/>
    <s v="FUR-CH-10002965"/>
    <x v="0"/>
    <s v="Chairs"/>
    <s v="Global Leather Highback Executive Chair with Pneumatic Height Adjustment, Black"/>
    <n v="1125.4880000000001"/>
    <n v="0.3"/>
    <n v="787.84159999999997"/>
  </r>
  <r>
    <n v="9567"/>
    <s v="CA-2015-130428"/>
    <x v="691"/>
    <d v="2015-03-31T00:00:00"/>
    <s v="Same Day"/>
    <s v="TG-21640"/>
    <s v="Trudy Glocke"/>
    <x v="0"/>
    <x v="0"/>
    <s v="Tampa"/>
    <x v="2"/>
    <n v="33614"/>
    <x v="0"/>
    <s v="OFF-BI-10001636"/>
    <x v="1"/>
    <s v="Binders"/>
    <s v="Ibico Plastic and Wire Spiral Binding Combs"/>
    <n v="12.645"/>
    <n v="0.25"/>
    <n v="9.4837500000000006"/>
  </r>
  <r>
    <n v="9568"/>
    <s v="CA-2015-130428"/>
    <x v="691"/>
    <d v="2015-03-31T00:00:00"/>
    <s v="Same Day"/>
    <s v="TG-21640"/>
    <s v="Trudy Glocke"/>
    <x v="0"/>
    <x v="0"/>
    <s v="Tampa"/>
    <x v="2"/>
    <n v="33614"/>
    <x v="0"/>
    <s v="OFF-AR-10004027"/>
    <x v="1"/>
    <s v="Art"/>
    <s v="Binney &amp; Smith inkTank Erasable Desk Highlighter, Chisel Tip, Yellow, 12/Box"/>
    <n v="4.032"/>
    <n v="0.3"/>
    <n v="2.8224"/>
  </r>
  <r>
    <n v="9569"/>
    <s v="CA-2018-104388"/>
    <x v="957"/>
    <d v="2018-07-07T00:00:00"/>
    <s v="First Class"/>
    <s v="DK-12835"/>
    <s v="Damala Kotsonis"/>
    <x v="1"/>
    <x v="0"/>
    <s v="Fremont"/>
    <x v="8"/>
    <n v="68025"/>
    <x v="2"/>
    <s v="TEC-PH-10002293"/>
    <x v="2"/>
    <s v="Phones"/>
    <s v="Anker 36W 4-Port USB Wall Charger Travel Power Adapter for iPhone 5s 5c 5"/>
    <n v="79.959999999999994"/>
    <n v="0.3"/>
    <n v="55.971999999999994"/>
  </r>
  <r>
    <n v="9570"/>
    <s v="CA-2016-113131"/>
    <x v="496"/>
    <d v="2016-09-24T00:00:00"/>
    <s v="Same Day"/>
    <s v="MB-17305"/>
    <s v="Maria Bertelson"/>
    <x v="0"/>
    <x v="0"/>
    <s v="Columbus"/>
    <x v="24"/>
    <n v="43229"/>
    <x v="3"/>
    <s v="OFF-BI-10003196"/>
    <x v="1"/>
    <s v="Binders"/>
    <s v="Accohide Poly Flexible Ring Binders"/>
    <n v="6.7320000000000002"/>
    <n v="0.4"/>
    <n v="4.0392000000000001"/>
  </r>
  <r>
    <n v="9571"/>
    <s v="CA-2016-113131"/>
    <x v="496"/>
    <d v="2016-09-24T00:00:00"/>
    <s v="Same Day"/>
    <s v="MB-17305"/>
    <s v="Maria Bertelson"/>
    <x v="0"/>
    <x v="0"/>
    <s v="Columbus"/>
    <x v="24"/>
    <n v="43229"/>
    <x v="3"/>
    <s v="OFF-ST-10001172"/>
    <x v="1"/>
    <s v="Storage"/>
    <s v="Tennsco Lockers, Sand"/>
    <n v="33.567999999999998"/>
    <n v="0.5"/>
    <n v="16.783999999999999"/>
  </r>
  <r>
    <n v="9572"/>
    <s v="CA-2016-113131"/>
    <x v="496"/>
    <d v="2016-09-24T00:00:00"/>
    <s v="Same Day"/>
    <s v="MB-17305"/>
    <s v="Maria Bertelson"/>
    <x v="0"/>
    <x v="0"/>
    <s v="Columbus"/>
    <x v="24"/>
    <n v="43229"/>
    <x v="3"/>
    <s v="OFF-EN-10003068"/>
    <x v="1"/>
    <s v="Envelopes"/>
    <s v="#6 3/4 Gummed Flap White Envelopes"/>
    <n v="15.84"/>
    <n v="0.4"/>
    <n v="9.5039999999999996"/>
  </r>
  <r>
    <n v="9573"/>
    <s v="CA-2016-113131"/>
    <x v="496"/>
    <d v="2016-09-24T00:00:00"/>
    <s v="Same Day"/>
    <s v="MB-17305"/>
    <s v="Maria Bertelson"/>
    <x v="0"/>
    <x v="0"/>
    <s v="Columbus"/>
    <x v="24"/>
    <n v="43229"/>
    <x v="3"/>
    <s v="OFF-LA-10003510"/>
    <x v="1"/>
    <s v="Labels"/>
    <s v="Avery 4027 File Folder Labels for Dot Matrix Printers, 5000 Labels per Box, White"/>
    <n v="24.423999999999999"/>
    <n v="0.4"/>
    <n v="14.654399999999999"/>
  </r>
  <r>
    <n v="9574"/>
    <s v="CA-2016-113131"/>
    <x v="496"/>
    <d v="2016-09-24T00:00:00"/>
    <s v="Same Day"/>
    <s v="MB-17305"/>
    <s v="Maria Bertelson"/>
    <x v="0"/>
    <x v="0"/>
    <s v="Columbus"/>
    <x v="24"/>
    <n v="43229"/>
    <x v="3"/>
    <s v="OFF-AR-10003504"/>
    <x v="1"/>
    <s v="Art"/>
    <s v="Newell 347"/>
    <n v="17.12"/>
    <n v="0.45"/>
    <n v="9.4160000000000021"/>
  </r>
  <r>
    <n v="9575"/>
    <s v="CA-2016-148495"/>
    <x v="863"/>
    <d v="2016-08-13T00:00:00"/>
    <s v="Same Day"/>
    <s v="SF-20065"/>
    <s v="Sandra Flanagan"/>
    <x v="0"/>
    <x v="0"/>
    <s v="Pomona"/>
    <x v="1"/>
    <n v="91767"/>
    <x v="1"/>
    <s v="FUR-FU-10001889"/>
    <x v="0"/>
    <s v="Furnishings"/>
    <s v="Ultra Door Pull Handle"/>
    <n v="31.56"/>
    <n v="0.4"/>
    <n v="18.936"/>
  </r>
  <r>
    <n v="9576"/>
    <s v="CA-2016-143147"/>
    <x v="989"/>
    <d v="2016-05-28T00:00:00"/>
    <s v="Second Class"/>
    <s v="PS-18760"/>
    <s v="Pamela Stobb"/>
    <x v="0"/>
    <x v="0"/>
    <s v="San Antonio"/>
    <x v="5"/>
    <n v="78207"/>
    <x v="2"/>
    <s v="FUR-CH-10000863"/>
    <x v="0"/>
    <s v="Chairs"/>
    <s v="Novimex Swivel Fabric Task Chair"/>
    <n v="105.68600000000001"/>
    <n v="0.35"/>
    <n v="68.695900000000009"/>
  </r>
  <r>
    <n v="9577"/>
    <s v="CA-2016-143147"/>
    <x v="989"/>
    <d v="2016-05-28T00:00:00"/>
    <s v="Second Class"/>
    <s v="PS-18760"/>
    <s v="Pamela Stobb"/>
    <x v="0"/>
    <x v="0"/>
    <s v="San Antonio"/>
    <x v="5"/>
    <n v="78207"/>
    <x v="2"/>
    <s v="TEC-MA-10004679"/>
    <x v="2"/>
    <s v="Machines"/>
    <s v="StarTech.com 10/100 VDSL2 Ethernet Extender Kit"/>
    <n v="399.54"/>
    <n v="0.35"/>
    <n v="259.70100000000002"/>
  </r>
  <r>
    <n v="9578"/>
    <s v="CA-2016-143147"/>
    <x v="989"/>
    <d v="2016-05-28T00:00:00"/>
    <s v="Second Class"/>
    <s v="PS-18760"/>
    <s v="Pamela Stobb"/>
    <x v="0"/>
    <x v="0"/>
    <s v="San Antonio"/>
    <x v="5"/>
    <n v="78207"/>
    <x v="2"/>
    <s v="FUR-CH-10004754"/>
    <x v="0"/>
    <s v="Chairs"/>
    <s v="Global Stack Chair with Arms, Black"/>
    <n v="104.93"/>
    <n v="0.35"/>
    <n v="68.20450000000001"/>
  </r>
  <r>
    <n v="9579"/>
    <s v="CA-2018-152975"/>
    <x v="32"/>
    <d v="2018-09-16T00:00:00"/>
    <s v="First Class"/>
    <s v="RB-19705"/>
    <s v="Roger Barcio"/>
    <x v="2"/>
    <x v="0"/>
    <s v="New York City"/>
    <x v="15"/>
    <n v="10035"/>
    <x v="3"/>
    <s v="TEC-PH-10004586"/>
    <x v="2"/>
    <s v="Phones"/>
    <s v="Wilson SignalBoost 841262 DB PRO Amplifier Kit"/>
    <n v="1079.8499999999999"/>
    <n v="0.4"/>
    <n v="647.91"/>
  </r>
  <r>
    <n v="9580"/>
    <s v="CA-2018-152975"/>
    <x v="32"/>
    <d v="2018-09-16T00:00:00"/>
    <s v="First Class"/>
    <s v="RB-19705"/>
    <s v="Roger Barcio"/>
    <x v="2"/>
    <x v="0"/>
    <s v="New York City"/>
    <x v="15"/>
    <n v="10035"/>
    <x v="3"/>
    <s v="OFF-ST-10001370"/>
    <x v="1"/>
    <s v="Storage"/>
    <s v="Sensible Storage WireTech Storage Systems"/>
    <n v="70.98"/>
    <n v="0.5"/>
    <n v="35.49"/>
  </r>
  <r>
    <n v="9581"/>
    <s v="CA-2018-152975"/>
    <x v="32"/>
    <d v="2018-09-16T00:00:00"/>
    <s v="First Class"/>
    <s v="RB-19705"/>
    <s v="Roger Barcio"/>
    <x v="2"/>
    <x v="0"/>
    <s v="New York City"/>
    <x v="15"/>
    <n v="10035"/>
    <x v="3"/>
    <s v="OFF-AR-10001988"/>
    <x v="1"/>
    <s v="Art"/>
    <s v="Bulldog Table or Wall-Mount Pencil Sharpener"/>
    <n v="29.95"/>
    <n v="0.45"/>
    <n v="16.4725"/>
  </r>
  <r>
    <n v="9582"/>
    <s v="CA-2018-152975"/>
    <x v="32"/>
    <d v="2018-09-16T00:00:00"/>
    <s v="First Class"/>
    <s v="RB-19705"/>
    <s v="Roger Barcio"/>
    <x v="2"/>
    <x v="0"/>
    <s v="New York City"/>
    <x v="15"/>
    <n v="10035"/>
    <x v="3"/>
    <s v="FUR-CH-10003298"/>
    <x v="0"/>
    <s v="Chairs"/>
    <s v="Office Star - Contemporary Task Swivel chair with Loop Arms, Charcoal"/>
    <n v="589.41"/>
    <n v="0.45"/>
    <n v="324.1755"/>
  </r>
  <r>
    <n v="9583"/>
    <s v="CA-2017-107475"/>
    <x v="843"/>
    <d v="2017-06-11T00:00:00"/>
    <s v="Standard Class"/>
    <s v="RS-19870"/>
    <s v="Roy Skaria"/>
    <x v="2"/>
    <x v="0"/>
    <s v="Philadelphia"/>
    <x v="9"/>
    <n v="19120"/>
    <x v="3"/>
    <s v="OFF-FA-10002988"/>
    <x v="1"/>
    <s v="Fasteners"/>
    <s v="Ideal Clamps"/>
    <n v="9.6479999999999997"/>
    <n v="0.4"/>
    <n v="5.7887999999999993"/>
  </r>
  <r>
    <n v="9584"/>
    <s v="CA-2018-116127"/>
    <x v="643"/>
    <d v="2018-06-27T00:00:00"/>
    <s v="Second Class"/>
    <s v="SB-20185"/>
    <s v="Sarah Brown"/>
    <x v="0"/>
    <x v="0"/>
    <s v="New York City"/>
    <x v="15"/>
    <n v="10024"/>
    <x v="3"/>
    <s v="FUR-BO-10002213"/>
    <x v="0"/>
    <s v="Bookcases"/>
    <s v="DMI Eclipse Executive Suite Bookcases"/>
    <n v="400.78399999999999"/>
    <n v="0.5"/>
    <n v="200.392"/>
  </r>
  <r>
    <n v="9585"/>
    <s v="CA-2018-132584"/>
    <x v="775"/>
    <d v="2018-08-27T00:00:00"/>
    <s v="First Class"/>
    <s v="HJ-14875"/>
    <s v="Heather Jas"/>
    <x v="2"/>
    <x v="0"/>
    <s v="Detroit"/>
    <x v="12"/>
    <n v="48234"/>
    <x v="2"/>
    <s v="OFF-ST-10000344"/>
    <x v="1"/>
    <s v="Storage"/>
    <s v="Neat Ideas Personal Hanging Folder Files, Black"/>
    <n v="53.72"/>
    <n v="0.4"/>
    <n v="32.231999999999999"/>
  </r>
  <r>
    <n v="9586"/>
    <s v="CA-2017-160598"/>
    <x v="370"/>
    <d v="2017-08-28T00:00:00"/>
    <s v="First Class"/>
    <s v="SV-20815"/>
    <s v="Stuart Van"/>
    <x v="1"/>
    <x v="0"/>
    <s v="Miami"/>
    <x v="2"/>
    <n v="33142"/>
    <x v="0"/>
    <s v="OFF-PA-10002319"/>
    <x v="1"/>
    <s v="Paper"/>
    <s v="Xerox 1944"/>
    <n v="31.007999999999999"/>
    <n v="0.25"/>
    <n v="23.256"/>
  </r>
  <r>
    <n v="9587"/>
    <s v="CA-2017-108630"/>
    <x v="741"/>
    <d v="2017-11-18T00:00:00"/>
    <s v="Same Day"/>
    <s v="BE-11410"/>
    <s v="Bobby Elias"/>
    <x v="0"/>
    <x v="0"/>
    <s v="Concord"/>
    <x v="1"/>
    <n v="94521"/>
    <x v="1"/>
    <s v="OFF-BI-10002437"/>
    <x v="1"/>
    <s v="Binders"/>
    <s v="Recycled Premium Regency Composition Covers"/>
    <n v="61.12"/>
    <n v="0.4"/>
    <n v="36.671999999999997"/>
  </r>
  <r>
    <n v="9588"/>
    <s v="US-2018-129203"/>
    <x v="827"/>
    <d v="2018-04-22T00:00:00"/>
    <s v="Standard Class"/>
    <s v="BM-11575"/>
    <s v="Brendan Murry"/>
    <x v="1"/>
    <x v="0"/>
    <s v="Chicago"/>
    <x v="10"/>
    <n v="60653"/>
    <x v="2"/>
    <s v="OFF-ST-10001418"/>
    <x v="1"/>
    <s v="Storage"/>
    <s v="Carina Media Storage Towers in Natural &amp; Black"/>
    <n v="195.136"/>
    <n v="0.4"/>
    <n v="117.08159999999999"/>
  </r>
  <r>
    <n v="9589"/>
    <s v="CA-2018-110940"/>
    <x v="283"/>
    <d v="2018-07-28T00:00:00"/>
    <s v="Standard Class"/>
    <s v="AZ-10750"/>
    <s v="Annie Zypern"/>
    <x v="0"/>
    <x v="0"/>
    <s v="Wheeling"/>
    <x v="10"/>
    <n v="60090"/>
    <x v="2"/>
    <s v="OFF-AR-10000380"/>
    <x v="1"/>
    <s v="Art"/>
    <s v="Hunt PowerHouse Electric Pencil Sharpener, Blue"/>
    <n v="121.536"/>
    <n v="0.35"/>
    <n v="78.998400000000004"/>
  </r>
  <r>
    <n v="9590"/>
    <s v="CA-2015-119172"/>
    <x v="218"/>
    <d v="2015-05-15T00:00:00"/>
    <s v="Standard Class"/>
    <s v="HD-14785"/>
    <s v="Harold Dahlen"/>
    <x v="2"/>
    <x v="0"/>
    <s v="Chicago"/>
    <x v="10"/>
    <n v="60610"/>
    <x v="2"/>
    <s v="OFF-PA-10003036"/>
    <x v="1"/>
    <s v="Paper"/>
    <s v="Black Print Carbonless 8 1/2 x 8 1/4 Rapid Memo Book"/>
    <n v="17.472000000000001"/>
    <n v="0.3"/>
    <n v="12.230399999999999"/>
  </r>
  <r>
    <n v="9591"/>
    <s v="CA-2015-119172"/>
    <x v="218"/>
    <d v="2015-05-15T00:00:00"/>
    <s v="Standard Class"/>
    <s v="HD-14785"/>
    <s v="Harold Dahlen"/>
    <x v="2"/>
    <x v="0"/>
    <s v="Chicago"/>
    <x v="10"/>
    <n v="60610"/>
    <x v="2"/>
    <s v="OFF-BI-10002026"/>
    <x v="1"/>
    <s v="Binders"/>
    <s v="Avery Arch Ring Binders"/>
    <n v="104.58"/>
    <n v="0.3"/>
    <n v="73.205999999999989"/>
  </r>
  <r>
    <n v="9592"/>
    <s v="US-2017-105452"/>
    <x v="1062"/>
    <d v="2017-08-01T00:00:00"/>
    <s v="Standard Class"/>
    <s v="BF-11005"/>
    <s v="Barry Franz"/>
    <x v="2"/>
    <x v="0"/>
    <s v="Pasadena"/>
    <x v="5"/>
    <n v="77506"/>
    <x v="2"/>
    <s v="FUR-FU-10003691"/>
    <x v="0"/>
    <s v="Furnishings"/>
    <s v="Eldon Image Series Desk Accessories, Ebony"/>
    <n v="24.7"/>
    <n v="0.3"/>
    <n v="17.29"/>
  </r>
  <r>
    <n v="9593"/>
    <s v="US-2017-105452"/>
    <x v="1062"/>
    <d v="2017-08-01T00:00:00"/>
    <s v="Standard Class"/>
    <s v="BF-11005"/>
    <s v="Barry Franz"/>
    <x v="2"/>
    <x v="0"/>
    <s v="Pasadena"/>
    <x v="5"/>
    <n v="77506"/>
    <x v="2"/>
    <s v="FUR-FU-10003806"/>
    <x v="0"/>
    <s v="Furnishings"/>
    <s v="Tenex Chairmat w/ Average Lip, 45 x 53"/>
    <n v="302.72000000000003"/>
    <n v="0.3"/>
    <n v="211.904"/>
  </r>
  <r>
    <n v="9594"/>
    <s v="CA-2018-108931"/>
    <x v="32"/>
    <d v="2018-09-19T00:00:00"/>
    <s v="Standard Class"/>
    <s v="HZ-14950"/>
    <s v="Henia Zydlo"/>
    <x v="0"/>
    <x v="0"/>
    <s v="New York City"/>
    <x v="15"/>
    <n v="10024"/>
    <x v="3"/>
    <s v="OFF-PA-10002741"/>
    <x v="1"/>
    <s v="Paper"/>
    <s v="Xerox 1980"/>
    <n v="8.56"/>
    <n v="0.4"/>
    <n v="5.1360000000000001"/>
  </r>
  <r>
    <n v="9595"/>
    <s v="CA-2018-108931"/>
    <x v="32"/>
    <d v="2018-09-19T00:00:00"/>
    <s v="Standard Class"/>
    <s v="HZ-14950"/>
    <s v="Henia Zydlo"/>
    <x v="0"/>
    <x v="0"/>
    <s v="New York City"/>
    <x v="15"/>
    <n v="10024"/>
    <x v="3"/>
    <s v="OFF-PA-10003845"/>
    <x v="1"/>
    <s v="Paper"/>
    <s v="Xerox 1987"/>
    <n v="11.56"/>
    <n v="0.4"/>
    <n v="6.9359999999999999"/>
  </r>
  <r>
    <n v="9596"/>
    <s v="CA-2018-104619"/>
    <x v="714"/>
    <d v="2018-01-29T00:00:00"/>
    <s v="Standard Class"/>
    <s v="KD-16495"/>
    <s v="Keith Dawkins"/>
    <x v="1"/>
    <x v="0"/>
    <s v="San Jose"/>
    <x v="1"/>
    <n v="95123"/>
    <x v="1"/>
    <s v="OFF-AP-10001492"/>
    <x v="1"/>
    <s v="Appliances"/>
    <s v="Acco Six-Outlet Power Strip, 4 Cord Length"/>
    <n v="25.86"/>
    <n v="0.4"/>
    <n v="15.515999999999998"/>
  </r>
  <r>
    <n v="9597"/>
    <s v="CA-2018-104619"/>
    <x v="714"/>
    <d v="2018-01-29T00:00:00"/>
    <s v="Standard Class"/>
    <s v="KD-16495"/>
    <s v="Keith Dawkins"/>
    <x v="1"/>
    <x v="0"/>
    <s v="San Jose"/>
    <x v="1"/>
    <n v="95123"/>
    <x v="1"/>
    <s v="OFF-BI-10004318"/>
    <x v="1"/>
    <s v="Binders"/>
    <s v="Ibico EB-19 Dual Function Manual Binding System"/>
    <n v="276.78399999999999"/>
    <n v="0.4"/>
    <n v="166.07039999999998"/>
  </r>
  <r>
    <n v="9598"/>
    <s v="CA-2018-104619"/>
    <x v="714"/>
    <d v="2018-01-29T00:00:00"/>
    <s v="Standard Class"/>
    <s v="KD-16495"/>
    <s v="Keith Dawkins"/>
    <x v="1"/>
    <x v="0"/>
    <s v="San Jose"/>
    <x v="1"/>
    <n v="95123"/>
    <x v="1"/>
    <s v="TEC-PH-10000193"/>
    <x v="2"/>
    <s v="Phones"/>
    <s v="Jensen SMPS-640 - speaker phone"/>
    <n v="110.352"/>
    <n v="0.4"/>
    <n v="66.211200000000005"/>
  </r>
  <r>
    <n v="9599"/>
    <s v="CA-2016-149517"/>
    <x v="444"/>
    <d v="2016-09-23T00:00:00"/>
    <s v="Standard Class"/>
    <s v="FC-14245"/>
    <s v="Frank Carlisle"/>
    <x v="2"/>
    <x v="0"/>
    <s v="Sacramento"/>
    <x v="1"/>
    <n v="95823"/>
    <x v="1"/>
    <s v="FUR-FU-10003464"/>
    <x v="0"/>
    <s v="Furnishings"/>
    <s v="Seth Thomas 8 1/2 Cubicle Clock"/>
    <n v="60.84"/>
    <n v="0.4"/>
    <n v="36.503999999999998"/>
  </r>
  <r>
    <n v="9600"/>
    <s v="CA-2016-116841"/>
    <x v="1223"/>
    <d v="2016-04-18T00:00:00"/>
    <s v="Standard Class"/>
    <s v="TP-21130"/>
    <s v="Theone Pippenger"/>
    <x v="0"/>
    <x v="0"/>
    <s v="Springfield"/>
    <x v="21"/>
    <n v="97477"/>
    <x v="1"/>
    <s v="OFF-AP-10002403"/>
    <x v="1"/>
    <s v="Appliances"/>
    <s v="Acco Smartsocket Color-Coded Six-Outlet AC Adapter Model Surge Protectors"/>
    <n v="35.207999999999998"/>
    <n v="0.4"/>
    <n v="21.124799999999997"/>
  </r>
  <r>
    <n v="9601"/>
    <s v="CA-2018-107797"/>
    <x v="540"/>
    <d v="2018-05-11T00:00:00"/>
    <s v="Second Class"/>
    <s v="EB-13705"/>
    <s v="Ed Braxton"/>
    <x v="1"/>
    <x v="0"/>
    <s v="Mansfield"/>
    <x v="5"/>
    <n v="76063"/>
    <x v="2"/>
    <s v="OFF-PA-10003848"/>
    <x v="1"/>
    <s v="Paper"/>
    <s v="Xerox 1997"/>
    <n v="41.472000000000001"/>
    <n v="0.3"/>
    <n v="29.0304"/>
  </r>
  <r>
    <n v="9602"/>
    <s v="CA-2017-117604"/>
    <x v="913"/>
    <d v="2017-09-09T00:00:00"/>
    <s v="Standard Class"/>
    <s v="JP-15520"/>
    <s v="Jeremy Pistek"/>
    <x v="0"/>
    <x v="0"/>
    <s v="Jonesboro"/>
    <x v="36"/>
    <n v="72401"/>
    <x v="0"/>
    <s v="OFF-PA-10001357"/>
    <x v="1"/>
    <s v="Paper"/>
    <s v="Xerox 1886"/>
    <n v="239.5"/>
    <n v="0.25"/>
    <n v="179.625"/>
  </r>
  <r>
    <n v="9603"/>
    <s v="CA-2015-130155"/>
    <x v="946"/>
    <d v="2015-05-22T00:00:00"/>
    <s v="First Class"/>
    <s v="TD-20995"/>
    <s v="Tamara Dahlen"/>
    <x v="0"/>
    <x v="0"/>
    <s v="Virginia Beach"/>
    <x v="17"/>
    <n v="23464"/>
    <x v="0"/>
    <s v="OFF-SU-10004737"/>
    <x v="1"/>
    <s v="Supplies"/>
    <s v="Acme Design Stainless Steel Bent Scissors"/>
    <n v="34.200000000000003"/>
    <n v="0.3"/>
    <n v="23.94"/>
  </r>
  <r>
    <n v="9604"/>
    <s v="CA-2017-129861"/>
    <x v="26"/>
    <d v="2017-06-23T00:00:00"/>
    <s v="Standard Class"/>
    <s v="DM-13345"/>
    <s v="Denise Monton"/>
    <x v="1"/>
    <x v="0"/>
    <s v="Rochester"/>
    <x v="15"/>
    <n v="14609"/>
    <x v="3"/>
    <s v="FUR-TA-10003715"/>
    <x v="0"/>
    <s v="Tables"/>
    <s v="Hon 2111 Invitation Series Corner Table"/>
    <n v="376.86599999999999"/>
    <n v="0.45"/>
    <n v="207.27630000000002"/>
  </r>
  <r>
    <n v="9605"/>
    <s v="CA-2016-138625"/>
    <x v="121"/>
    <d v="2016-11-05T00:00:00"/>
    <s v="First Class"/>
    <s v="EG-13900"/>
    <s v="Emily Grady"/>
    <x v="0"/>
    <x v="0"/>
    <s v="Chesapeake"/>
    <x v="17"/>
    <n v="23320"/>
    <x v="0"/>
    <s v="OFF-AP-10003099"/>
    <x v="1"/>
    <s v="Appliances"/>
    <s v="Eureka Hand Vacuum, Bagless"/>
    <n v="197.72"/>
    <n v="0.25"/>
    <n v="148.29"/>
  </r>
  <r>
    <n v="9606"/>
    <s v="US-2018-122672"/>
    <x v="259"/>
    <d v="2018-11-09T00:00:00"/>
    <s v="Standard Class"/>
    <s v="HG-14965"/>
    <s v="Henry Goldwyn"/>
    <x v="1"/>
    <x v="0"/>
    <s v="Lancaster"/>
    <x v="24"/>
    <n v="43130"/>
    <x v="3"/>
    <s v="TEC-AC-10002323"/>
    <x v="2"/>
    <s v="Accessories"/>
    <s v="SanDisk Ultra 32 GB MicroSDHC Class 10 Memory Card"/>
    <n v="70.72"/>
    <n v="0.45"/>
    <n v="38.896000000000001"/>
  </r>
  <r>
    <n v="9607"/>
    <s v="US-2018-122672"/>
    <x v="259"/>
    <d v="2018-11-09T00:00:00"/>
    <s v="Standard Class"/>
    <s v="HG-14965"/>
    <s v="Henry Goldwyn"/>
    <x v="1"/>
    <x v="0"/>
    <s v="Lancaster"/>
    <x v="24"/>
    <n v="43130"/>
    <x v="3"/>
    <s v="OFF-ST-10002344"/>
    <x v="1"/>
    <s v="Storage"/>
    <s v="Carina 42Hx23 3/4W Media Storage Unit"/>
    <n v="194.352"/>
    <n v="0.5"/>
    <n v="97.176000000000002"/>
  </r>
  <r>
    <n v="9608"/>
    <s v="CA-2018-117128"/>
    <x v="256"/>
    <d v="2018-12-08T00:00:00"/>
    <s v="Second Class"/>
    <s v="BF-11080"/>
    <s v="Bart Folk"/>
    <x v="0"/>
    <x v="0"/>
    <s v="New York City"/>
    <x v="15"/>
    <n v="10024"/>
    <x v="3"/>
    <s v="OFF-PA-10000007"/>
    <x v="1"/>
    <s v="Paper"/>
    <s v="Telephone Message Books with Fax/Mobile Section, 4 1/4 x 6"/>
    <n v="21.6"/>
    <n v="0.4"/>
    <n v="12.96"/>
  </r>
  <r>
    <n v="9609"/>
    <s v="CA-2018-117128"/>
    <x v="256"/>
    <d v="2018-12-08T00:00:00"/>
    <s v="Second Class"/>
    <s v="BF-11080"/>
    <s v="Bart Folk"/>
    <x v="0"/>
    <x v="0"/>
    <s v="New York City"/>
    <x v="15"/>
    <n v="10024"/>
    <x v="3"/>
    <s v="OFF-LA-10000248"/>
    <x v="1"/>
    <s v="Labels"/>
    <s v="Avery 52"/>
    <n v="11.07"/>
    <n v="0.4"/>
    <n v="6.6420000000000003"/>
  </r>
  <r>
    <n v="9610"/>
    <s v="CA-2017-130638"/>
    <x v="458"/>
    <d v="2017-05-19T00:00:00"/>
    <s v="Second Class"/>
    <s v="SC-20095"/>
    <s v="Sanjit Chand"/>
    <x v="0"/>
    <x v="0"/>
    <s v="Los Angeles"/>
    <x v="1"/>
    <n v="90045"/>
    <x v="1"/>
    <s v="FUR-FU-10002116"/>
    <x v="0"/>
    <s v="Furnishings"/>
    <s v="Tenex Carpeted, Granite-Look or Clear Contemporary Contour Shape Chair Mats"/>
    <n v="282.83999999999997"/>
    <n v="0.4"/>
    <n v="169.70399999999998"/>
  </r>
  <r>
    <n v="9611"/>
    <s v="CA-2017-130638"/>
    <x v="458"/>
    <d v="2017-05-19T00:00:00"/>
    <s v="Second Class"/>
    <s v="SC-20095"/>
    <s v="Sanjit Chand"/>
    <x v="0"/>
    <x v="0"/>
    <s v="Los Angeles"/>
    <x v="1"/>
    <n v="90045"/>
    <x v="1"/>
    <s v="OFF-LA-10002195"/>
    <x v="1"/>
    <s v="Labels"/>
    <s v="Avery 481"/>
    <n v="27.72"/>
    <n v="0.4"/>
    <n v="16.631999999999998"/>
  </r>
  <r>
    <n v="9612"/>
    <s v="CA-2018-144365"/>
    <x v="1200"/>
    <d v="2018-10-30T00:00:00"/>
    <s v="Standard Class"/>
    <s v="CS-11950"/>
    <s v="Carlos Soltero"/>
    <x v="0"/>
    <x v="0"/>
    <s v="Jackson"/>
    <x v="35"/>
    <n v="39212"/>
    <x v="0"/>
    <s v="OFF-FA-10000735"/>
    <x v="1"/>
    <s v="Fasteners"/>
    <s v="Staples"/>
    <n v="11.68"/>
    <n v="0.25"/>
    <n v="8.76"/>
  </r>
  <r>
    <n v="9613"/>
    <s v="CA-2017-110086"/>
    <x v="31"/>
    <d v="2017-09-22T00:00:00"/>
    <s v="Standard Class"/>
    <s v="BD-11320"/>
    <s v="Bill Donatelli"/>
    <x v="0"/>
    <x v="0"/>
    <s v="Woodland"/>
    <x v="1"/>
    <n v="95695"/>
    <x v="1"/>
    <s v="TEC-PH-10001299"/>
    <x v="2"/>
    <s v="Phones"/>
    <s v="Polycom CX300 Desktop Phone USB VoIP phone"/>
    <n v="239.98400000000001"/>
    <n v="0.4"/>
    <n v="143.99039999999999"/>
  </r>
  <r>
    <n v="9614"/>
    <s v="CA-2015-128524"/>
    <x v="7"/>
    <d v="2015-11-13T00:00:00"/>
    <s v="First Class"/>
    <s v="MZ-17515"/>
    <s v="Mary Zewe"/>
    <x v="1"/>
    <x v="0"/>
    <s v="Seattle"/>
    <x v="4"/>
    <n v="98115"/>
    <x v="1"/>
    <s v="OFF-AP-10002892"/>
    <x v="1"/>
    <s v="Appliances"/>
    <s v="Belkin F5C206VTEL 6 Outlet Surge"/>
    <n v="22.98"/>
    <n v="0.4"/>
    <n v="13.788"/>
  </r>
  <r>
    <n v="9615"/>
    <s v="CA-2015-128524"/>
    <x v="7"/>
    <d v="2015-11-13T00:00:00"/>
    <s v="First Class"/>
    <s v="MZ-17515"/>
    <s v="Mary Zewe"/>
    <x v="1"/>
    <x v="0"/>
    <s v="Seattle"/>
    <x v="4"/>
    <n v="98115"/>
    <x v="1"/>
    <s v="TEC-AC-10002718"/>
    <x v="2"/>
    <s v="Accessories"/>
    <s v="Belkin Standard 104 key USB Keyboard"/>
    <n v="102.13"/>
    <n v="0.45"/>
    <n v="56.171500000000002"/>
  </r>
  <r>
    <n v="9616"/>
    <s v="CA-2015-128524"/>
    <x v="7"/>
    <d v="2015-11-13T00:00:00"/>
    <s v="First Class"/>
    <s v="MZ-17515"/>
    <s v="Mary Zewe"/>
    <x v="1"/>
    <x v="0"/>
    <s v="Seattle"/>
    <x v="4"/>
    <n v="98115"/>
    <x v="1"/>
    <s v="OFF-BI-10003527"/>
    <x v="1"/>
    <s v="Binders"/>
    <s v="Fellowes PB500 Electric Punch Plastic Comb Binding Machine with Manual Bind"/>
    <n v="2033.5840000000001"/>
    <n v="0.4"/>
    <n v="1220.1504"/>
  </r>
  <r>
    <n v="9617"/>
    <s v="CA-2017-140256"/>
    <x v="250"/>
    <d v="2017-08-29T00:00:00"/>
    <s v="Standard Class"/>
    <s v="PW-19030"/>
    <s v="Pauline Webber"/>
    <x v="1"/>
    <x v="0"/>
    <s v="Los Angeles"/>
    <x v="1"/>
    <n v="90049"/>
    <x v="1"/>
    <s v="OFF-AR-10002255"/>
    <x v="1"/>
    <s v="Art"/>
    <s v="Newell 346"/>
    <n v="5.76"/>
    <n v="0.45"/>
    <n v="3.1680000000000001"/>
  </r>
  <r>
    <n v="9618"/>
    <s v="CA-2018-160633"/>
    <x v="673"/>
    <d v="2018-11-21T00:00:00"/>
    <s v="Standard Class"/>
    <s v="BS-11380"/>
    <s v="Bill Stewart"/>
    <x v="1"/>
    <x v="0"/>
    <s v="Bowling Green"/>
    <x v="24"/>
    <n v="43402"/>
    <x v="3"/>
    <s v="TEC-CO-10002095"/>
    <x v="2"/>
    <s v="Copiers"/>
    <s v="Hewlett Packard 610 Color Digital Copier / Printer"/>
    <n v="899.98199999999997"/>
    <n v="0.5"/>
    <n v="449.99099999999999"/>
  </r>
  <r>
    <n v="9619"/>
    <s v="CA-2018-160633"/>
    <x v="673"/>
    <d v="2018-11-21T00:00:00"/>
    <s v="Standard Class"/>
    <s v="BS-11380"/>
    <s v="Bill Stewart"/>
    <x v="1"/>
    <x v="0"/>
    <s v="Bowling Green"/>
    <x v="24"/>
    <n v="43402"/>
    <x v="3"/>
    <s v="OFF-AR-10004022"/>
    <x v="1"/>
    <s v="Art"/>
    <s v="Panasonic KP-380BK Classic Electric Pencil Sharpener"/>
    <n v="86.352000000000004"/>
    <n v="0.45"/>
    <n v="47.493600000000008"/>
  </r>
  <r>
    <n v="9620"/>
    <s v="CA-2018-160633"/>
    <x v="673"/>
    <d v="2018-11-21T00:00:00"/>
    <s v="Standard Class"/>
    <s v="BS-11380"/>
    <s v="Bill Stewart"/>
    <x v="1"/>
    <x v="0"/>
    <s v="Bowling Green"/>
    <x v="24"/>
    <n v="43402"/>
    <x v="3"/>
    <s v="TEC-AC-10002335"/>
    <x v="2"/>
    <s v="Accessories"/>
    <s v="Logitech Media Keyboard K200"/>
    <n v="139.96"/>
    <n v="0.45"/>
    <n v="76.978000000000009"/>
  </r>
  <r>
    <n v="9621"/>
    <s v="CA-2015-115133"/>
    <x v="467"/>
    <d v="2015-09-30T00:00:00"/>
    <s v="Standard Class"/>
    <s v="DA-13450"/>
    <s v="Dianna Arnett"/>
    <x v="2"/>
    <x v="0"/>
    <s v="Lancaster"/>
    <x v="24"/>
    <n v="43130"/>
    <x v="3"/>
    <s v="OFF-AP-10001634"/>
    <x v="1"/>
    <s v="Appliances"/>
    <s v="Hoover Commercial Lightweight Upright Vacuum"/>
    <n v="16.704000000000001"/>
    <n v="0.4"/>
    <n v="10.022399999999999"/>
  </r>
  <r>
    <n v="9622"/>
    <s v="CA-2015-115133"/>
    <x v="467"/>
    <d v="2015-09-30T00:00:00"/>
    <s v="Standard Class"/>
    <s v="DA-13450"/>
    <s v="Dianna Arnett"/>
    <x v="2"/>
    <x v="0"/>
    <s v="Lancaster"/>
    <x v="24"/>
    <n v="43130"/>
    <x v="3"/>
    <s v="TEC-AC-10002370"/>
    <x v="2"/>
    <s v="Accessories"/>
    <s v="Maxell CD-R Discs"/>
    <n v="3.1520000000000001"/>
    <n v="0.45"/>
    <n v="1.7336000000000003"/>
  </r>
  <r>
    <n v="9623"/>
    <s v="CA-2015-115133"/>
    <x v="467"/>
    <d v="2015-09-30T00:00:00"/>
    <s v="Standard Class"/>
    <s v="DA-13450"/>
    <s v="Dianna Arnett"/>
    <x v="2"/>
    <x v="0"/>
    <s v="Lancaster"/>
    <x v="24"/>
    <n v="43130"/>
    <x v="3"/>
    <s v="OFF-PA-10000174"/>
    <x v="1"/>
    <s v="Paper"/>
    <s v="Message Book, Wirebound, Four 5 1/2 X 4 Forms/Pg., 200 Dupl. Sets/Book"/>
    <n v="32.896000000000001"/>
    <n v="0.4"/>
    <n v="19.7376"/>
  </r>
  <r>
    <n v="9624"/>
    <s v="CA-2018-137449"/>
    <x v="222"/>
    <d v="2018-06-30T00:00:00"/>
    <s v="First Class"/>
    <s v="ME-17725"/>
    <s v="Max Engle"/>
    <x v="0"/>
    <x v="0"/>
    <s v="Dallas"/>
    <x v="5"/>
    <n v="75220"/>
    <x v="2"/>
    <s v="OFF-AP-10000240"/>
    <x v="1"/>
    <s v="Appliances"/>
    <s v="Belkin F9G930V10-GRY 9 Outlet Surge"/>
    <n v="21.391999999999999"/>
    <n v="0.3"/>
    <n v="14.974399999999999"/>
  </r>
  <r>
    <n v="9625"/>
    <s v="CA-2018-137449"/>
    <x v="222"/>
    <d v="2018-06-30T00:00:00"/>
    <s v="First Class"/>
    <s v="ME-17725"/>
    <s v="Max Engle"/>
    <x v="0"/>
    <x v="0"/>
    <s v="Dallas"/>
    <x v="5"/>
    <n v="75220"/>
    <x v="2"/>
    <s v="FUR-TA-10002855"/>
    <x v="0"/>
    <s v="Tables"/>
    <s v="Bevis Round Conference Table Top &amp; Single Column Base"/>
    <n v="307.31400000000002"/>
    <n v="0.35"/>
    <n v="199.75410000000002"/>
  </r>
  <r>
    <n v="9626"/>
    <s v="CA-2018-137449"/>
    <x v="222"/>
    <d v="2018-06-30T00:00:00"/>
    <s v="First Class"/>
    <s v="ME-17725"/>
    <s v="Max Engle"/>
    <x v="0"/>
    <x v="0"/>
    <s v="Dallas"/>
    <x v="5"/>
    <n v="75220"/>
    <x v="2"/>
    <s v="FUR-BO-10000780"/>
    <x v="0"/>
    <s v="Bookcases"/>
    <s v="OSullivan Plantations 2-Door Library in Landvery Oak"/>
    <n v="409.99919999999997"/>
    <n v="0.4"/>
    <n v="245.99951999999996"/>
  </r>
  <r>
    <n v="9627"/>
    <s v="CA-2018-103520"/>
    <x v="397"/>
    <d v="2018-09-25T00:00:00"/>
    <s v="First Class"/>
    <s v="MH-17785"/>
    <s v="Maya Herman"/>
    <x v="1"/>
    <x v="0"/>
    <s v="Lubbock"/>
    <x v="5"/>
    <n v="79424"/>
    <x v="2"/>
    <s v="OFF-PA-10001846"/>
    <x v="1"/>
    <s v="Paper"/>
    <s v="Xerox 1899"/>
    <n v="9.2479999999999993"/>
    <n v="0.3"/>
    <n v="6.4735999999999994"/>
  </r>
  <r>
    <n v="9628"/>
    <s v="CA-2015-139283"/>
    <x v="533"/>
    <d v="2015-11-27T00:00:00"/>
    <s v="Standard Class"/>
    <s v="BT-11440"/>
    <s v="Bobby Trafton"/>
    <x v="0"/>
    <x v="0"/>
    <s v="Detroit"/>
    <x v="12"/>
    <n v="48227"/>
    <x v="2"/>
    <s v="OFF-BI-10002049"/>
    <x v="1"/>
    <s v="Binders"/>
    <s v="UniKeep View Case Binders"/>
    <n v="14.67"/>
    <n v="0.3"/>
    <n v="10.269"/>
  </r>
  <r>
    <n v="9629"/>
    <s v="CA-2015-118192"/>
    <x v="286"/>
    <d v="2015-01-18T00:00:00"/>
    <s v="Standard Class"/>
    <s v="MM-17920"/>
    <s v="Michael Moore"/>
    <x v="0"/>
    <x v="0"/>
    <s v="Newark"/>
    <x v="24"/>
    <n v="43055"/>
    <x v="3"/>
    <s v="OFF-PA-10002947"/>
    <x v="1"/>
    <s v="Paper"/>
    <s v="Xerox 1923"/>
    <n v="37.408000000000001"/>
    <n v="0.4"/>
    <n v="22.444800000000001"/>
  </r>
  <r>
    <n v="9630"/>
    <s v="CA-2015-118192"/>
    <x v="286"/>
    <d v="2015-01-18T00:00:00"/>
    <s v="Standard Class"/>
    <s v="MM-17920"/>
    <s v="Michael Moore"/>
    <x v="0"/>
    <x v="0"/>
    <s v="Newark"/>
    <x v="24"/>
    <n v="43055"/>
    <x v="3"/>
    <s v="OFF-BI-10003476"/>
    <x v="1"/>
    <s v="Binders"/>
    <s v="Avery Metallic Poly Binders"/>
    <n v="3.4380000000000002"/>
    <n v="0.4"/>
    <n v="2.0628000000000002"/>
  </r>
  <r>
    <n v="9631"/>
    <s v="CA-2017-168844"/>
    <x v="1206"/>
    <d v="2017-06-06T00:00:00"/>
    <s v="Standard Class"/>
    <s v="NM-18520"/>
    <s v="Neoma Murray"/>
    <x v="0"/>
    <x v="0"/>
    <s v="New York City"/>
    <x v="15"/>
    <n v="10011"/>
    <x v="3"/>
    <s v="OFF-BI-10002609"/>
    <x v="1"/>
    <s v="Binders"/>
    <s v="Avery Hidden Tab Dividers for Binding Systems"/>
    <n v="7.1520000000000001"/>
    <n v="0.4"/>
    <n v="4.2911999999999999"/>
  </r>
  <r>
    <n v="9632"/>
    <s v="CA-2017-168844"/>
    <x v="1206"/>
    <d v="2017-06-06T00:00:00"/>
    <s v="Standard Class"/>
    <s v="NM-18520"/>
    <s v="Neoma Murray"/>
    <x v="0"/>
    <x v="0"/>
    <s v="New York City"/>
    <x v="15"/>
    <n v="10011"/>
    <x v="3"/>
    <s v="TEC-PH-10003215"/>
    <x v="2"/>
    <s v="Phones"/>
    <s v="Jackery Bar Premium Fast-charging Portable Charger"/>
    <n v="179.7"/>
    <n v="0.4"/>
    <n v="107.82"/>
  </r>
  <r>
    <n v="9633"/>
    <s v="CA-2018-154809"/>
    <x v="778"/>
    <d v="2018-02-17T00:00:00"/>
    <s v="Standard Class"/>
    <s v="MH-17455"/>
    <s v="Mark Hamilton"/>
    <x v="0"/>
    <x v="0"/>
    <s v="Minneapolis"/>
    <x v="11"/>
    <n v="55407"/>
    <x v="2"/>
    <s v="OFF-AP-10004785"/>
    <x v="1"/>
    <s v="Appliances"/>
    <s v="Holmes Replacement Filter for HEPA Air Cleaner, Medium Room"/>
    <n v="90.64"/>
    <n v="0.3"/>
    <n v="63.447999999999993"/>
  </r>
  <r>
    <n v="9634"/>
    <s v="CA-2015-151330"/>
    <x v="1005"/>
    <d v="2015-10-17T00:00:00"/>
    <s v="First Class"/>
    <s v="TC-21295"/>
    <s v="Toby Carlisle"/>
    <x v="0"/>
    <x v="0"/>
    <s v="Everett"/>
    <x v="31"/>
    <n v="2149"/>
    <x v="3"/>
    <s v="TEC-AC-10000865"/>
    <x v="2"/>
    <s v="Accessories"/>
    <s v="WD My Passport Ultra 500GB Portable External Hard Drive"/>
    <n v="177"/>
    <n v="0.45"/>
    <n v="97.350000000000009"/>
  </r>
  <r>
    <n v="9635"/>
    <s v="CA-2015-151330"/>
    <x v="1005"/>
    <d v="2015-10-17T00:00:00"/>
    <s v="First Class"/>
    <s v="TC-21295"/>
    <s v="Toby Carlisle"/>
    <x v="0"/>
    <x v="0"/>
    <s v="Everett"/>
    <x v="31"/>
    <n v="2149"/>
    <x v="3"/>
    <s v="OFF-ST-10000615"/>
    <x v="1"/>
    <s v="Storage"/>
    <s v="SimpliFile Personal File, Black Granite, 15w x 6-15/16d x 11-1/4h"/>
    <n v="79.45"/>
    <n v="0.5"/>
    <n v="39.725000000000001"/>
  </r>
  <r>
    <n v="9636"/>
    <s v="CA-2015-151330"/>
    <x v="1005"/>
    <d v="2015-10-17T00:00:00"/>
    <s v="First Class"/>
    <s v="TC-21295"/>
    <s v="Toby Carlisle"/>
    <x v="0"/>
    <x v="0"/>
    <s v="Everett"/>
    <x v="31"/>
    <n v="2149"/>
    <x v="3"/>
    <s v="FUR-CH-10000749"/>
    <x v="0"/>
    <s v="Chairs"/>
    <s v="Office Star - Ergonomic Mid Back Chair with 2-Way Adjustable Arms"/>
    <n v="1628.82"/>
    <n v="0.45"/>
    <n v="895.851"/>
  </r>
  <r>
    <n v="9637"/>
    <s v="CA-2015-124702"/>
    <x v="728"/>
    <d v="2015-11-25T00:00:00"/>
    <s v="Standard Class"/>
    <s v="MH-17785"/>
    <s v="Maya Herman"/>
    <x v="1"/>
    <x v="0"/>
    <s v="Seattle"/>
    <x v="4"/>
    <n v="98105"/>
    <x v="1"/>
    <s v="FUR-FU-10003553"/>
    <x v="0"/>
    <s v="Furnishings"/>
    <s v="Howard Miller 13-1/2 Diameter Rosebrook Wall Clock"/>
    <n v="137.54"/>
    <n v="0.4"/>
    <n v="82.523999999999987"/>
  </r>
  <r>
    <n v="9638"/>
    <s v="CA-2015-124702"/>
    <x v="728"/>
    <d v="2015-11-25T00:00:00"/>
    <s v="Standard Class"/>
    <s v="MH-17785"/>
    <s v="Maya Herman"/>
    <x v="1"/>
    <x v="0"/>
    <s v="Seattle"/>
    <x v="4"/>
    <n v="98105"/>
    <x v="1"/>
    <s v="FUR-TA-10003008"/>
    <x v="0"/>
    <s v="Tables"/>
    <s v="Lesro Round Back Collection Coffee Table, End Table"/>
    <n v="730.2"/>
    <n v="0.45"/>
    <n v="401.61000000000007"/>
  </r>
  <r>
    <n v="9639"/>
    <s v="US-2018-125808"/>
    <x v="105"/>
    <d v="2018-11-15T00:00:00"/>
    <s v="Second Class"/>
    <s v="EP-13915"/>
    <s v="Emily Phan"/>
    <x v="0"/>
    <x v="0"/>
    <s v="Los Angeles"/>
    <x v="1"/>
    <n v="90032"/>
    <x v="1"/>
    <s v="OFF-PA-10001846"/>
    <x v="1"/>
    <s v="Paper"/>
    <s v="Xerox 1899"/>
    <n v="11.56"/>
    <n v="0.4"/>
    <n v="6.9359999999999999"/>
  </r>
  <r>
    <n v="9640"/>
    <s v="CA-2016-116638"/>
    <x v="1224"/>
    <d v="2016-01-31T00:00:00"/>
    <s v="Second Class"/>
    <s v="JH-15985"/>
    <s v="Joseph Holt"/>
    <x v="0"/>
    <x v="0"/>
    <s v="Concord"/>
    <x v="3"/>
    <n v="28027"/>
    <x v="0"/>
    <s v="FUR-TA-10000198"/>
    <x v="0"/>
    <s v="Tables"/>
    <s v="Chromcraft Bull-Nose Wood Oval Conference Tables &amp; Bases"/>
    <n v="4297.6440000000002"/>
    <n v="0.3"/>
    <n v="3008.3508000000002"/>
  </r>
  <r>
    <n v="9641"/>
    <s v="CA-2015-104563"/>
    <x v="1009"/>
    <d v="2015-03-12T00:00:00"/>
    <s v="Standard Class"/>
    <s v="CM-12715"/>
    <s v="Craig Molinari"/>
    <x v="1"/>
    <x v="0"/>
    <s v="Seattle"/>
    <x v="4"/>
    <n v="98103"/>
    <x v="1"/>
    <s v="OFF-AR-10000390"/>
    <x v="1"/>
    <s v="Art"/>
    <s v="Newell Chalk Holder"/>
    <n v="20.65"/>
    <n v="0.45"/>
    <n v="11.3575"/>
  </r>
  <r>
    <n v="9642"/>
    <s v="CA-2015-104563"/>
    <x v="1009"/>
    <d v="2015-03-12T00:00:00"/>
    <s v="Standard Class"/>
    <s v="CM-12715"/>
    <s v="Craig Molinari"/>
    <x v="1"/>
    <x v="0"/>
    <s v="Seattle"/>
    <x v="4"/>
    <n v="98103"/>
    <x v="1"/>
    <s v="OFF-ST-10000934"/>
    <x v="1"/>
    <s v="Storage"/>
    <s v="Contico 72H Heavy-Duty Storage System"/>
    <n v="204.9"/>
    <n v="0.5"/>
    <n v="102.45"/>
  </r>
  <r>
    <n v="9643"/>
    <s v="CA-2015-104563"/>
    <x v="1009"/>
    <d v="2015-03-12T00:00:00"/>
    <s v="Standard Class"/>
    <s v="CM-12715"/>
    <s v="Craig Molinari"/>
    <x v="1"/>
    <x v="0"/>
    <s v="Seattle"/>
    <x v="4"/>
    <n v="98103"/>
    <x v="1"/>
    <s v="FUR-CH-10002780"/>
    <x v="0"/>
    <s v="Chairs"/>
    <s v="Office Star - Task Chair with Contemporary Loop Arms"/>
    <n v="436.70400000000001"/>
    <n v="0.45"/>
    <n v="240.18720000000002"/>
  </r>
  <r>
    <n v="9644"/>
    <s v="CA-2015-104563"/>
    <x v="1009"/>
    <d v="2015-03-12T00:00:00"/>
    <s v="Standard Class"/>
    <s v="CM-12715"/>
    <s v="Craig Molinari"/>
    <x v="1"/>
    <x v="0"/>
    <s v="Seattle"/>
    <x v="4"/>
    <n v="98103"/>
    <x v="1"/>
    <s v="FUR-CH-10004495"/>
    <x v="0"/>
    <s v="Chairs"/>
    <s v="Global Leather and Oak Executive Chair, Black"/>
    <n v="481.56799999999998"/>
    <n v="0.45"/>
    <n v="264.86240000000004"/>
  </r>
  <r>
    <n v="9645"/>
    <s v="US-2018-107979"/>
    <x v="110"/>
    <d v="2018-06-13T00:00:00"/>
    <s v="Standard Class"/>
    <s v="FO-14305"/>
    <s v="Frank Olsen"/>
    <x v="0"/>
    <x v="0"/>
    <s v="Glendale"/>
    <x v="16"/>
    <n v="85301"/>
    <x v="1"/>
    <s v="TEC-AC-10002006"/>
    <x v="2"/>
    <s v="Accessories"/>
    <s v="Memorex Micro Travel Drive 16 GB"/>
    <n v="89.543999999999997"/>
    <n v="0.45"/>
    <n v="49.249200000000002"/>
  </r>
  <r>
    <n v="9646"/>
    <s v="US-2018-107979"/>
    <x v="110"/>
    <d v="2018-06-13T00:00:00"/>
    <s v="Standard Class"/>
    <s v="FO-14305"/>
    <s v="Frank Olsen"/>
    <x v="0"/>
    <x v="0"/>
    <s v="Glendale"/>
    <x v="16"/>
    <n v="85301"/>
    <x v="1"/>
    <s v="OFF-ST-10002485"/>
    <x v="1"/>
    <s v="Storage"/>
    <s v="Rogers Deluxe File Chest"/>
    <n v="35.167999999999999"/>
    <n v="0.5"/>
    <n v="17.584"/>
  </r>
  <r>
    <n v="9647"/>
    <s v="US-2018-107979"/>
    <x v="110"/>
    <d v="2018-06-13T00:00:00"/>
    <s v="Standard Class"/>
    <s v="FO-14305"/>
    <s v="Frank Olsen"/>
    <x v="0"/>
    <x v="0"/>
    <s v="Glendale"/>
    <x v="16"/>
    <n v="85301"/>
    <x v="1"/>
    <s v="OFF-BI-10000778"/>
    <x v="1"/>
    <s v="Binders"/>
    <s v="GBC VeloBinder Electric Binding Machine"/>
    <n v="72.587999999999994"/>
    <n v="0.4"/>
    <n v="43.552799999999998"/>
  </r>
  <r>
    <n v="9648"/>
    <s v="CA-2015-150518"/>
    <x v="84"/>
    <d v="2015-11-24T00:00:00"/>
    <s v="Standard Class"/>
    <s v="MW-18220"/>
    <s v="Mitch Webber"/>
    <x v="0"/>
    <x v="0"/>
    <s v="Coon Rapids"/>
    <x v="11"/>
    <n v="55433"/>
    <x v="2"/>
    <s v="OFF-ST-10000877"/>
    <x v="1"/>
    <s v="Storage"/>
    <s v="Recycled Steel Personal File for Standard File Folders"/>
    <n v="221.16"/>
    <n v="0.4"/>
    <n v="132.696"/>
  </r>
  <r>
    <n v="9649"/>
    <s v="CA-2015-150518"/>
    <x v="84"/>
    <d v="2015-11-24T00:00:00"/>
    <s v="Standard Class"/>
    <s v="MW-18220"/>
    <s v="Mitch Webber"/>
    <x v="0"/>
    <x v="0"/>
    <s v="Coon Rapids"/>
    <x v="11"/>
    <n v="55433"/>
    <x v="2"/>
    <s v="TEC-PH-10002103"/>
    <x v="2"/>
    <s v="Phones"/>
    <s v="Jabra SPEAK 410"/>
    <n v="281.97000000000003"/>
    <n v="0.3"/>
    <n v="197.37900000000002"/>
  </r>
  <r>
    <n v="9650"/>
    <s v="CA-2017-107104"/>
    <x v="491"/>
    <d v="2017-11-30T00:00:00"/>
    <s v="Standard Class"/>
    <s v="MS-17365"/>
    <s v="Maribeth Schnelling"/>
    <x v="0"/>
    <x v="0"/>
    <s v="Los Angeles"/>
    <x v="1"/>
    <n v="90045"/>
    <x v="1"/>
    <s v="FUR-BO-10002213"/>
    <x v="0"/>
    <s v="Bookcases"/>
    <s v="DMI Eclipse Executive Suite Bookcases"/>
    <n v="3406.6640000000002"/>
    <n v="0.5"/>
    <n v="1703.3320000000001"/>
  </r>
  <r>
    <n v="9651"/>
    <s v="CA-2017-107104"/>
    <x v="491"/>
    <d v="2017-11-30T00:00:00"/>
    <s v="Standard Class"/>
    <s v="MS-17365"/>
    <s v="Maribeth Schnelling"/>
    <x v="0"/>
    <x v="0"/>
    <s v="Los Angeles"/>
    <x v="1"/>
    <n v="90045"/>
    <x v="1"/>
    <s v="OFF-AR-10004269"/>
    <x v="1"/>
    <s v="Art"/>
    <s v="Newell 31"/>
    <n v="37.17"/>
    <n v="0.45"/>
    <n v="20.443500000000004"/>
  </r>
  <r>
    <n v="9652"/>
    <s v="CA-2017-107104"/>
    <x v="491"/>
    <d v="2017-11-30T00:00:00"/>
    <s v="Standard Class"/>
    <s v="MS-17365"/>
    <s v="Maribeth Schnelling"/>
    <x v="0"/>
    <x v="0"/>
    <s v="Los Angeles"/>
    <x v="1"/>
    <n v="90045"/>
    <x v="1"/>
    <s v="OFF-AP-10000055"/>
    <x v="1"/>
    <s v="Appliances"/>
    <s v="Belkin F9S820V06 8 Outlet Surge"/>
    <n v="64.959999999999994"/>
    <n v="0.4"/>
    <n v="38.975999999999992"/>
  </r>
  <r>
    <n v="9653"/>
    <s v="CA-2017-107104"/>
    <x v="491"/>
    <d v="2017-11-30T00:00:00"/>
    <s v="Standard Class"/>
    <s v="MS-17365"/>
    <s v="Maribeth Schnelling"/>
    <x v="0"/>
    <x v="0"/>
    <s v="Los Angeles"/>
    <x v="1"/>
    <n v="90045"/>
    <x v="1"/>
    <s v="FUR-FU-10002937"/>
    <x v="0"/>
    <s v="Furnishings"/>
    <s v="GE 48 Fluorescent Tube, Cool White Energy Saver, 34 Watts, 30/Box"/>
    <n v="595.38"/>
    <n v="0.4"/>
    <n v="357.22800000000001"/>
  </r>
  <r>
    <n v="9654"/>
    <s v="CA-2018-161893"/>
    <x v="205"/>
    <d v="2018-01-27T00:00:00"/>
    <s v="Standard Class"/>
    <s v="HP-14815"/>
    <s v="Harold Pawlan"/>
    <x v="2"/>
    <x v="0"/>
    <s v="Tucson"/>
    <x v="16"/>
    <n v="85705"/>
    <x v="1"/>
    <s v="TEC-AC-10001874"/>
    <x v="2"/>
    <s v="Accessories"/>
    <s v="Logitech Wireless Anywhere Mouse MX for PC and Mac"/>
    <n v="95.983999999999995"/>
    <n v="0.45"/>
    <n v="52.791200000000003"/>
  </r>
  <r>
    <n v="9655"/>
    <s v="CA-2018-161893"/>
    <x v="205"/>
    <d v="2018-01-27T00:00:00"/>
    <s v="Standard Class"/>
    <s v="HP-14815"/>
    <s v="Harold Pawlan"/>
    <x v="2"/>
    <x v="0"/>
    <s v="Tucson"/>
    <x v="16"/>
    <n v="85705"/>
    <x v="1"/>
    <s v="OFF-BI-10004506"/>
    <x v="1"/>
    <s v="Binders"/>
    <s v="Wilson Jones data.warehouse D-Ring Binders with DublLock"/>
    <n v="4.9379999999999997"/>
    <n v="0.4"/>
    <n v="2.9627999999999997"/>
  </r>
  <r>
    <n v="9656"/>
    <s v="CA-2015-156160"/>
    <x v="358"/>
    <d v="2015-09-29T00:00:00"/>
    <s v="Standard Class"/>
    <s v="AS-10090"/>
    <s v="Adam Shillingsburg"/>
    <x v="0"/>
    <x v="0"/>
    <s v="New York City"/>
    <x v="15"/>
    <n v="10035"/>
    <x v="3"/>
    <s v="FUR-FU-10001876"/>
    <x v="0"/>
    <s v="Furnishings"/>
    <s v="Computer Room Manger, 14"/>
    <n v="97.44"/>
    <n v="0.4"/>
    <n v="58.463999999999999"/>
  </r>
  <r>
    <n v="9657"/>
    <s v="CA-2015-156160"/>
    <x v="358"/>
    <d v="2015-09-29T00:00:00"/>
    <s v="Standard Class"/>
    <s v="AS-10090"/>
    <s v="Adam Shillingsburg"/>
    <x v="0"/>
    <x v="0"/>
    <s v="New York City"/>
    <x v="15"/>
    <n v="10035"/>
    <x v="3"/>
    <s v="OFF-BI-10003355"/>
    <x v="1"/>
    <s v="Binders"/>
    <s v="Cardinal Holdit Business Card Pockets"/>
    <n v="3.984"/>
    <n v="0.4"/>
    <n v="2.3904000000000001"/>
  </r>
  <r>
    <n v="9658"/>
    <s v="CA-2015-156160"/>
    <x v="358"/>
    <d v="2015-09-29T00:00:00"/>
    <s v="Standard Class"/>
    <s v="AS-10090"/>
    <s v="Adam Shillingsburg"/>
    <x v="0"/>
    <x v="0"/>
    <s v="New York City"/>
    <x v="15"/>
    <n v="10035"/>
    <x v="3"/>
    <s v="OFF-AR-10003876"/>
    <x v="1"/>
    <s v="Art"/>
    <s v="Avery Hi-Liter GlideStik Fluorescent Highlighter, Yellow Ink"/>
    <n v="13.04"/>
    <n v="0.45"/>
    <n v="7.1719999999999997"/>
  </r>
  <r>
    <n v="9659"/>
    <s v="CA-2015-156160"/>
    <x v="358"/>
    <d v="2015-09-29T00:00:00"/>
    <s v="Standard Class"/>
    <s v="AS-10090"/>
    <s v="Adam Shillingsburg"/>
    <x v="0"/>
    <x v="0"/>
    <s v="New York City"/>
    <x v="15"/>
    <n v="10035"/>
    <x v="3"/>
    <s v="FUR-CH-10004983"/>
    <x v="0"/>
    <s v="Chairs"/>
    <s v="Office Star - Mid Back Dual function Ergonomic High Back Chair with 2-Way Adjustable Arms"/>
    <n v="579.52800000000002"/>
    <n v="0.45"/>
    <n v="318.74040000000002"/>
  </r>
  <r>
    <n v="9660"/>
    <s v="CA-2015-100860"/>
    <x v="959"/>
    <d v="2015-03-30T00:00:00"/>
    <s v="Second Class"/>
    <s v="CS-12505"/>
    <s v="Cindy Stewart"/>
    <x v="0"/>
    <x v="0"/>
    <s v="Pomona"/>
    <x v="1"/>
    <n v="91767"/>
    <x v="1"/>
    <s v="OFF-LA-10001982"/>
    <x v="1"/>
    <s v="Labels"/>
    <s v="Smead Alpha-Z Color-Coded Name Labels First Letter Starter Set"/>
    <n v="18.75"/>
    <n v="0.4"/>
    <n v="11.25"/>
  </r>
  <r>
    <n v="9661"/>
    <s v="CA-2017-160717"/>
    <x v="112"/>
    <d v="2017-06-11T00:00:00"/>
    <s v="Standard Class"/>
    <s v="ME-17320"/>
    <s v="Maria Etezadi"/>
    <x v="2"/>
    <x v="0"/>
    <s v="Santa Barbara"/>
    <x v="1"/>
    <n v="93101"/>
    <x v="1"/>
    <s v="TEC-PH-10001459"/>
    <x v="2"/>
    <s v="Phones"/>
    <s v="Samsung Galaxy Mega 6.3"/>
    <n v="3023.9279999999999"/>
    <n v="0.4"/>
    <n v="1814.3567999999998"/>
  </r>
  <r>
    <n v="9662"/>
    <s v="CA-2017-160717"/>
    <x v="112"/>
    <d v="2017-06-11T00:00:00"/>
    <s v="Standard Class"/>
    <s v="ME-17320"/>
    <s v="Maria Etezadi"/>
    <x v="2"/>
    <x v="0"/>
    <s v="Santa Barbara"/>
    <x v="1"/>
    <n v="93101"/>
    <x v="1"/>
    <s v="TEC-AC-10002134"/>
    <x v="2"/>
    <s v="Accessories"/>
    <s v="Rosewill 107 Normal Keys USB Wired Standard Keyboard"/>
    <n v="26.96"/>
    <n v="0.45"/>
    <n v="14.828000000000001"/>
  </r>
  <r>
    <n v="9663"/>
    <s v="CA-2017-160717"/>
    <x v="112"/>
    <d v="2017-06-11T00:00:00"/>
    <s v="Standard Class"/>
    <s v="ME-17320"/>
    <s v="Maria Etezadi"/>
    <x v="2"/>
    <x v="0"/>
    <s v="Santa Barbara"/>
    <x v="1"/>
    <n v="93101"/>
    <x v="1"/>
    <s v="TEC-PH-10001760"/>
    <x v="2"/>
    <s v="Phones"/>
    <s v="Bose SoundLink Bluetooth Speaker"/>
    <n v="477.6"/>
    <n v="0.4"/>
    <n v="286.56"/>
  </r>
  <r>
    <n v="9664"/>
    <s v="CA-2018-132619"/>
    <x v="515"/>
    <d v="2018-09-05T00:00:00"/>
    <s v="Standard Class"/>
    <s v="MS-17770"/>
    <s v="Maxwell Schwartz"/>
    <x v="0"/>
    <x v="0"/>
    <s v="San Francisco"/>
    <x v="1"/>
    <n v="94109"/>
    <x v="1"/>
    <s v="OFF-ST-10001511"/>
    <x v="1"/>
    <s v="Storage"/>
    <s v="Space Solutions Commercial Steel Shelving"/>
    <n v="193.95"/>
    <n v="0.5"/>
    <n v="96.974999999999994"/>
  </r>
  <r>
    <n v="9665"/>
    <s v="US-2016-120957"/>
    <x v="214"/>
    <d v="2016-12-07T00:00:00"/>
    <s v="Same Day"/>
    <s v="KH-16690"/>
    <s v="Kristen Hastings"/>
    <x v="1"/>
    <x v="0"/>
    <s v="Riverside"/>
    <x v="1"/>
    <n v="92503"/>
    <x v="1"/>
    <s v="OFF-PA-10003953"/>
    <x v="1"/>
    <s v="Paper"/>
    <s v="Xerox 218"/>
    <n v="12.96"/>
    <n v="0.4"/>
    <n v="7.7759999999999998"/>
  </r>
  <r>
    <n v="9666"/>
    <s v="CA-2018-157448"/>
    <x v="673"/>
    <d v="2018-11-20T00:00:00"/>
    <s v="Standard Class"/>
    <s v="LC-16885"/>
    <s v="Lena Creighton"/>
    <x v="0"/>
    <x v="0"/>
    <s v="Los Angeles"/>
    <x v="1"/>
    <n v="90049"/>
    <x v="1"/>
    <s v="FUR-FU-10003268"/>
    <x v="0"/>
    <s v="Furnishings"/>
    <s v="Eldon Radial Chair Mat for Low to Medium Pile Carpets"/>
    <n v="119.94"/>
    <n v="0.4"/>
    <n v="71.963999999999999"/>
  </r>
  <r>
    <n v="9667"/>
    <s v="CA-2018-157448"/>
    <x v="673"/>
    <d v="2018-11-20T00:00:00"/>
    <s v="Standard Class"/>
    <s v="LC-16885"/>
    <s v="Lena Creighton"/>
    <x v="0"/>
    <x v="0"/>
    <s v="Los Angeles"/>
    <x v="1"/>
    <n v="90049"/>
    <x v="1"/>
    <s v="FUR-FU-10001847"/>
    <x v="0"/>
    <s v="Furnishings"/>
    <s v="Eldon Image Series Black Desk Accessories"/>
    <n v="12.42"/>
    <n v="0.4"/>
    <n v="7.452"/>
  </r>
  <r>
    <n v="9668"/>
    <s v="CA-2017-126270"/>
    <x v="131"/>
    <d v="2017-04-27T00:00:00"/>
    <s v="Standard Class"/>
    <s v="AF-10870"/>
    <s v="Art Ferguson"/>
    <x v="0"/>
    <x v="0"/>
    <s v="San Clemente"/>
    <x v="1"/>
    <n v="92672"/>
    <x v="1"/>
    <s v="OFF-BI-10002764"/>
    <x v="1"/>
    <s v="Binders"/>
    <s v="Recycled Pressboard Report Cover with Reinforced Top Hinge"/>
    <n v="18.088000000000001"/>
    <n v="0.4"/>
    <n v="10.8528"/>
  </r>
  <r>
    <n v="9669"/>
    <s v="CA-2017-126270"/>
    <x v="131"/>
    <d v="2017-04-27T00:00:00"/>
    <s v="Standard Class"/>
    <s v="AF-10870"/>
    <s v="Art Ferguson"/>
    <x v="0"/>
    <x v="0"/>
    <s v="San Clemente"/>
    <x v="1"/>
    <n v="92672"/>
    <x v="1"/>
    <s v="OFF-EN-10004386"/>
    <x v="1"/>
    <s v="Envelopes"/>
    <s v="Recycled Interoffice Envelopes with String and Button Closure, 10 x 13"/>
    <n v="71.97"/>
    <n v="0.4"/>
    <n v="43.181999999999995"/>
  </r>
  <r>
    <n v="9670"/>
    <s v="CA-2018-145275"/>
    <x v="459"/>
    <d v="2018-04-06T00:00:00"/>
    <s v="Standard Class"/>
    <s v="AH-10465"/>
    <s v="Amy Hunt"/>
    <x v="0"/>
    <x v="0"/>
    <s v="Decatur"/>
    <x v="19"/>
    <n v="35601"/>
    <x v="0"/>
    <s v="OFF-LA-10001569"/>
    <x v="1"/>
    <s v="Labels"/>
    <s v="Avery 499"/>
    <n v="14.94"/>
    <n v="0.25"/>
    <n v="11.205"/>
  </r>
  <r>
    <n v="9671"/>
    <s v="CA-2016-133396"/>
    <x v="863"/>
    <d v="2016-08-15T00:00:00"/>
    <s v="First Class"/>
    <s v="GK-14620"/>
    <s v="Grace Kelly"/>
    <x v="1"/>
    <x v="0"/>
    <s v="Greensboro"/>
    <x v="3"/>
    <n v="27405"/>
    <x v="0"/>
    <s v="OFF-AR-10001446"/>
    <x v="1"/>
    <s v="Art"/>
    <s v="Newell 309"/>
    <n v="64.680000000000007"/>
    <n v="0.3"/>
    <n v="45.276000000000003"/>
  </r>
  <r>
    <n v="9672"/>
    <s v="US-2018-140312"/>
    <x v="38"/>
    <d v="2018-11-19T00:00:00"/>
    <s v="Standard Class"/>
    <s v="KL-16645"/>
    <s v="Ken Lonsdale"/>
    <x v="0"/>
    <x v="0"/>
    <s v="Dublin"/>
    <x v="1"/>
    <n v="94568"/>
    <x v="1"/>
    <s v="TEC-PH-10003442"/>
    <x v="2"/>
    <s v="Phones"/>
    <s v="Samsung Replacement EH64AVFWE Premium Headset"/>
    <n v="22"/>
    <n v="0.4"/>
    <n v="13.2"/>
  </r>
  <r>
    <n v="9673"/>
    <s v="CA-2017-114867"/>
    <x v="443"/>
    <d v="2017-12-28T00:00:00"/>
    <s v="Standard Class"/>
    <s v="FM-14290"/>
    <s v="Frank Merwin"/>
    <x v="2"/>
    <x v="0"/>
    <s v="Philadelphia"/>
    <x v="9"/>
    <n v="19143"/>
    <x v="3"/>
    <s v="OFF-PA-10000477"/>
    <x v="1"/>
    <s v="Paper"/>
    <s v="Xerox 1952"/>
    <n v="7.968"/>
    <n v="0.4"/>
    <n v="4.7808000000000002"/>
  </r>
  <r>
    <n v="9674"/>
    <s v="CA-2017-114867"/>
    <x v="443"/>
    <d v="2017-12-28T00:00:00"/>
    <s v="Standard Class"/>
    <s v="FM-14290"/>
    <s v="Frank Merwin"/>
    <x v="2"/>
    <x v="0"/>
    <s v="Philadelphia"/>
    <x v="9"/>
    <n v="19143"/>
    <x v="3"/>
    <s v="TEC-PH-10002645"/>
    <x v="2"/>
    <s v="Phones"/>
    <s v="LG G2"/>
    <n v="1499.97"/>
    <n v="0.4"/>
    <n v="899.98199999999997"/>
  </r>
  <r>
    <n v="9675"/>
    <s v="US-2015-164644"/>
    <x v="192"/>
    <d v="2015-07-24T00:00:00"/>
    <s v="Second Class"/>
    <s v="JL-15850"/>
    <s v="John Lucas"/>
    <x v="0"/>
    <x v="0"/>
    <s v="Houston"/>
    <x v="5"/>
    <n v="77095"/>
    <x v="2"/>
    <s v="OFF-ST-10003123"/>
    <x v="1"/>
    <s v="Storage"/>
    <s v="Fellowes Bases and Tops For Staxonsteel/High-Stak Systems"/>
    <n v="26.632000000000001"/>
    <n v="0.4"/>
    <n v="15.979200000000001"/>
  </r>
  <r>
    <n v="9676"/>
    <s v="CA-2017-137393"/>
    <x v="715"/>
    <d v="2017-05-10T00:00:00"/>
    <s v="Standard Class"/>
    <s v="GM-14500"/>
    <s v="Gene McClure"/>
    <x v="0"/>
    <x v="0"/>
    <s v="Bakersfield"/>
    <x v="1"/>
    <n v="93309"/>
    <x v="1"/>
    <s v="FUR-FU-10001617"/>
    <x v="0"/>
    <s v="Furnishings"/>
    <s v="Executive Impressions 8-1/2 Career Panel/Partition Cubicle Clock"/>
    <n v="41.6"/>
    <n v="0.4"/>
    <n v="24.96"/>
  </r>
  <r>
    <n v="9677"/>
    <s v="US-2015-120175"/>
    <x v="683"/>
    <d v="2015-12-03T00:00:00"/>
    <s v="Standard Class"/>
    <s v="MC-17635"/>
    <s v="Matthew Clasen"/>
    <x v="1"/>
    <x v="0"/>
    <s v="Richmond"/>
    <x v="14"/>
    <n v="47374"/>
    <x v="2"/>
    <s v="OFF-EN-10003862"/>
    <x v="1"/>
    <s v="Envelopes"/>
    <s v="Laser &amp; Ink Jet Business Envelopes"/>
    <n v="64.02"/>
    <n v="0.3"/>
    <n v="44.813999999999993"/>
  </r>
  <r>
    <n v="9678"/>
    <s v="CA-2017-144785"/>
    <x v="724"/>
    <d v="2017-04-23T00:00:00"/>
    <s v="Standard Class"/>
    <s v="CS-12490"/>
    <s v="Cindy Schnelling"/>
    <x v="1"/>
    <x v="0"/>
    <s v="New York City"/>
    <x v="15"/>
    <n v="10009"/>
    <x v="3"/>
    <s v="OFF-AR-10001573"/>
    <x v="1"/>
    <s v="Art"/>
    <s v="American Pencil"/>
    <n v="6.99"/>
    <n v="0.45"/>
    <n v="3.8445000000000005"/>
  </r>
  <r>
    <n v="9679"/>
    <s v="CA-2017-144785"/>
    <x v="724"/>
    <d v="2017-04-23T00:00:00"/>
    <s v="Standard Class"/>
    <s v="CS-12490"/>
    <s v="Cindy Schnelling"/>
    <x v="1"/>
    <x v="0"/>
    <s v="New York City"/>
    <x v="15"/>
    <n v="10009"/>
    <x v="3"/>
    <s v="OFF-SU-10004290"/>
    <x v="1"/>
    <s v="Supplies"/>
    <s v="Acme Design Line 8 Stainless Steel Bent Scissors w/Champagne Handles, 3-1/8 Cut"/>
    <n v="6.84"/>
    <n v="0.45"/>
    <n v="3.762"/>
  </r>
  <r>
    <n v="9680"/>
    <s v="CA-2016-130113"/>
    <x v="17"/>
    <d v="2016-12-31T00:00:00"/>
    <s v="Standard Class"/>
    <s v="AH-10030"/>
    <s v="Aaron Hawkins"/>
    <x v="1"/>
    <x v="0"/>
    <s v="San Francisco"/>
    <x v="1"/>
    <n v="94122"/>
    <x v="1"/>
    <s v="OFF-ST-10000046"/>
    <x v="1"/>
    <s v="Storage"/>
    <s v="Fellowes Super Stor/Drawer Files"/>
    <n v="323.10000000000002"/>
    <n v="0.5"/>
    <n v="161.55000000000001"/>
  </r>
  <r>
    <n v="9681"/>
    <s v="CA-2016-130113"/>
    <x v="17"/>
    <d v="2016-12-31T00:00:00"/>
    <s v="Standard Class"/>
    <s v="AH-10030"/>
    <s v="Aaron Hawkins"/>
    <x v="1"/>
    <x v="0"/>
    <s v="San Francisco"/>
    <x v="1"/>
    <n v="94122"/>
    <x v="1"/>
    <s v="TEC-PH-10003505"/>
    <x v="2"/>
    <s v="Phones"/>
    <s v="Geemarc AmpliPOWER60"/>
    <n v="668.16"/>
    <n v="0.4"/>
    <n v="400.89599999999996"/>
  </r>
  <r>
    <n v="9682"/>
    <s v="CA-2018-122770"/>
    <x v="1096"/>
    <d v="2018-12-18T00:00:00"/>
    <s v="Standard Class"/>
    <s v="EP-13915"/>
    <s v="Emily Phan"/>
    <x v="0"/>
    <x v="0"/>
    <s v="San Francisco"/>
    <x v="1"/>
    <n v="94122"/>
    <x v="1"/>
    <s v="OFF-LA-10004559"/>
    <x v="1"/>
    <s v="Labels"/>
    <s v="Avery 49"/>
    <n v="8.64"/>
    <n v="0.4"/>
    <n v="5.1840000000000002"/>
  </r>
  <r>
    <n v="9683"/>
    <s v="CA-2018-122770"/>
    <x v="1096"/>
    <d v="2018-12-18T00:00:00"/>
    <s v="Standard Class"/>
    <s v="EP-13915"/>
    <s v="Emily Phan"/>
    <x v="0"/>
    <x v="0"/>
    <s v="San Francisco"/>
    <x v="1"/>
    <n v="94122"/>
    <x v="1"/>
    <s v="OFF-PA-10003172"/>
    <x v="1"/>
    <s v="Paper"/>
    <s v="Xerox 1996"/>
    <n v="38.880000000000003"/>
    <n v="0.4"/>
    <n v="23.327999999999999"/>
  </r>
  <r>
    <n v="9684"/>
    <s v="CA-2018-122770"/>
    <x v="1096"/>
    <d v="2018-12-18T00:00:00"/>
    <s v="Standard Class"/>
    <s v="EP-13915"/>
    <s v="Emily Phan"/>
    <x v="0"/>
    <x v="0"/>
    <s v="San Francisco"/>
    <x v="1"/>
    <n v="94122"/>
    <x v="1"/>
    <s v="FUR-FU-10001473"/>
    <x v="0"/>
    <s v="Furnishings"/>
    <s v="Eldon Executive Woodline II Desk Accessories, Mahogany"/>
    <n v="201.04"/>
    <n v="0.4"/>
    <n v="120.624"/>
  </r>
  <r>
    <n v="9685"/>
    <s v="CA-2018-122770"/>
    <x v="1096"/>
    <d v="2018-12-18T00:00:00"/>
    <s v="Standard Class"/>
    <s v="EP-13915"/>
    <s v="Emily Phan"/>
    <x v="0"/>
    <x v="0"/>
    <s v="San Francisco"/>
    <x v="1"/>
    <n v="94122"/>
    <x v="1"/>
    <s v="OFF-PA-10000232"/>
    <x v="1"/>
    <s v="Paper"/>
    <s v="Xerox 1975"/>
    <n v="12.96"/>
    <n v="0.4"/>
    <n v="7.7759999999999998"/>
  </r>
  <r>
    <n v="9686"/>
    <s v="CA-2018-118668"/>
    <x v="460"/>
    <d v="2018-01-04T00:00:00"/>
    <s v="Second Class"/>
    <s v="FW-14395"/>
    <s v="Fred Wasserman"/>
    <x v="1"/>
    <x v="0"/>
    <s v="Los Angeles"/>
    <x v="1"/>
    <n v="90032"/>
    <x v="1"/>
    <s v="TEC-AC-10000682"/>
    <x v="2"/>
    <s v="Accessories"/>
    <s v="Kensington K72356US Mouse-in-a-Box USB Desktop Mouse"/>
    <n v="16.59"/>
    <n v="0.45"/>
    <n v="9.1245000000000012"/>
  </r>
  <r>
    <n v="9687"/>
    <s v="CA-2018-116498"/>
    <x v="1109"/>
    <d v="2018-06-03T00:00:00"/>
    <s v="Standard Class"/>
    <s v="KA-16525"/>
    <s v="Kelly Andreada"/>
    <x v="0"/>
    <x v="0"/>
    <s v="San Diego"/>
    <x v="1"/>
    <n v="92037"/>
    <x v="1"/>
    <s v="OFF-AR-10003405"/>
    <x v="1"/>
    <s v="Art"/>
    <s v="Dixon My First Ticonderoga Pencil, #2"/>
    <n v="35.1"/>
    <n v="0.45"/>
    <n v="19.305000000000003"/>
  </r>
  <r>
    <n v="9688"/>
    <s v="US-2018-130603"/>
    <x v="1033"/>
    <d v="2018-10-06T00:00:00"/>
    <s v="Standard Class"/>
    <s v="SC-20050"/>
    <s v="Sample Company A"/>
    <x v="2"/>
    <x v="0"/>
    <s v="Arlington"/>
    <x v="5"/>
    <n v="76017"/>
    <x v="2"/>
    <s v="OFF-BI-10000301"/>
    <x v="1"/>
    <s v="Binders"/>
    <s v="GBC Instant Report Kit"/>
    <n v="11.646000000000001"/>
    <n v="0.3"/>
    <n v="8.1522000000000006"/>
  </r>
  <r>
    <n v="9689"/>
    <s v="US-2018-135986"/>
    <x v="308"/>
    <d v="2018-06-27T00:00:00"/>
    <s v="Standard Class"/>
    <s v="PG-18895"/>
    <s v="Paul Gonzalez"/>
    <x v="0"/>
    <x v="0"/>
    <s v="Richmond"/>
    <x v="17"/>
    <n v="23223"/>
    <x v="0"/>
    <s v="OFF-PA-10001534"/>
    <x v="1"/>
    <s v="Paper"/>
    <s v="Xerox 230"/>
    <n v="32.4"/>
    <n v="0.25"/>
    <n v="24.299999999999997"/>
  </r>
  <r>
    <n v="9690"/>
    <s v="US-2018-135986"/>
    <x v="308"/>
    <d v="2018-06-27T00:00:00"/>
    <s v="Standard Class"/>
    <s v="PG-18895"/>
    <s v="Paul Gonzalez"/>
    <x v="0"/>
    <x v="0"/>
    <s v="Richmond"/>
    <x v="17"/>
    <n v="23223"/>
    <x v="0"/>
    <s v="TEC-PH-10003691"/>
    <x v="2"/>
    <s v="Phones"/>
    <s v="BlackBerry Q10"/>
    <n v="503.96"/>
    <n v="0.25"/>
    <n v="377.96999999999997"/>
  </r>
  <r>
    <n v="9691"/>
    <s v="CA-2018-140536"/>
    <x v="1095"/>
    <d v="2018-04-05T00:00:00"/>
    <s v="First Class"/>
    <s v="TA-21385"/>
    <s v="Tom Ashbrook"/>
    <x v="2"/>
    <x v="0"/>
    <s v="New York City"/>
    <x v="15"/>
    <n v="10035"/>
    <x v="3"/>
    <s v="OFF-AR-10001545"/>
    <x v="1"/>
    <s v="Art"/>
    <s v="Newell 326"/>
    <n v="7.04"/>
    <n v="0.45"/>
    <n v="3.8720000000000003"/>
  </r>
  <r>
    <n v="9692"/>
    <s v="CA-2016-130183"/>
    <x v="50"/>
    <d v="2016-11-17T00:00:00"/>
    <s v="Standard Class"/>
    <s v="PO-18850"/>
    <s v="Patrick OBrill"/>
    <x v="0"/>
    <x v="0"/>
    <s v="Houston"/>
    <x v="5"/>
    <n v="77041"/>
    <x v="2"/>
    <s v="FUR-BO-10001811"/>
    <x v="0"/>
    <s v="Bookcases"/>
    <s v="Atlantic Metals Mobile 5-Shelf Bookcases, Custom Colors"/>
    <n v="613.99919999999997"/>
    <n v="0.4"/>
    <n v="368.39952"/>
  </r>
  <r>
    <n v="9693"/>
    <s v="CA-2016-107902"/>
    <x v="834"/>
    <d v="2016-09-02T00:00:00"/>
    <s v="Standard Class"/>
    <s v="SM-20950"/>
    <s v="Suzanne McNair"/>
    <x v="1"/>
    <x v="0"/>
    <s v="Fairfield"/>
    <x v="29"/>
    <n v="6824"/>
    <x v="3"/>
    <s v="OFF-ST-10001837"/>
    <x v="1"/>
    <s v="Storage"/>
    <s v="SAFCO Mobile Desk Side File, Wire Frame"/>
    <n v="470.36"/>
    <n v="0.5"/>
    <n v="235.18"/>
  </r>
  <r>
    <n v="9694"/>
    <s v="CA-2018-130148"/>
    <x v="241"/>
    <d v="2018-09-28T00:00:00"/>
    <s v="Second Class"/>
    <s v="NK-18490"/>
    <s v="Neil Knudson"/>
    <x v="2"/>
    <x v="0"/>
    <s v="San Francisco"/>
    <x v="1"/>
    <n v="94110"/>
    <x v="1"/>
    <s v="OFF-PA-10000551"/>
    <x v="1"/>
    <s v="Paper"/>
    <s v="Array Memo Cubes"/>
    <n v="31.08"/>
    <n v="0.4"/>
    <n v="18.648"/>
  </r>
  <r>
    <n v="9695"/>
    <s v="CA-2018-130148"/>
    <x v="241"/>
    <d v="2018-09-28T00:00:00"/>
    <s v="Second Class"/>
    <s v="NK-18490"/>
    <s v="Neil Knudson"/>
    <x v="2"/>
    <x v="0"/>
    <s v="San Francisco"/>
    <x v="1"/>
    <n v="94110"/>
    <x v="1"/>
    <s v="OFF-SU-10001574"/>
    <x v="1"/>
    <s v="Supplies"/>
    <s v="Acme Value Line Scissors"/>
    <n v="7.3"/>
    <n v="0.45"/>
    <n v="4.0150000000000006"/>
  </r>
  <r>
    <n v="9696"/>
    <s v="US-2017-151260"/>
    <x v="25"/>
    <d v="2017-12-14T00:00:00"/>
    <s v="First Class"/>
    <s v="SC-20695"/>
    <s v="Steve Chapman"/>
    <x v="1"/>
    <x v="0"/>
    <s v="Springfield"/>
    <x v="24"/>
    <n v="45503"/>
    <x v="3"/>
    <s v="OFF-AP-10002892"/>
    <x v="1"/>
    <s v="Appliances"/>
    <s v="Belkin F5C206VTEL 6 Outlet Surge"/>
    <n v="73.536000000000001"/>
    <n v="0.4"/>
    <n v="44.121600000000001"/>
  </r>
  <r>
    <n v="9697"/>
    <s v="CA-2015-144281"/>
    <x v="1225"/>
    <d v="2015-06-15T00:00:00"/>
    <s v="Second Class"/>
    <s v="HK-14890"/>
    <s v="Heather Kirkland"/>
    <x v="1"/>
    <x v="0"/>
    <s v="Detroit"/>
    <x v="12"/>
    <n v="48234"/>
    <x v="2"/>
    <s v="OFF-LA-10003930"/>
    <x v="1"/>
    <s v="Labels"/>
    <s v="Dot Matrix Printer Tape Reel Labels, White, 5000/Box"/>
    <n v="491.55"/>
    <n v="0.3"/>
    <n v="344.08499999999998"/>
  </r>
  <r>
    <n v="9698"/>
    <s v="CA-2017-122511"/>
    <x v="21"/>
    <d v="2017-03-11T00:00:00"/>
    <s v="Same Day"/>
    <s v="BT-11485"/>
    <s v="Brad Thomas"/>
    <x v="2"/>
    <x v="0"/>
    <s v="Philadelphia"/>
    <x v="9"/>
    <n v="19140"/>
    <x v="3"/>
    <s v="FUR-FU-10001037"/>
    <x v="0"/>
    <s v="Furnishings"/>
    <s v="DAX Charcoal/Nickel-Tone Document Frame, 5 x 7"/>
    <n v="30.335999999999999"/>
    <n v="0.4"/>
    <n v="18.201599999999999"/>
  </r>
  <r>
    <n v="9699"/>
    <s v="CA-2018-154116"/>
    <x v="934"/>
    <d v="2018-12-19T00:00:00"/>
    <s v="Standard Class"/>
    <s v="KM-16660"/>
    <s v="Khloe Miller"/>
    <x v="0"/>
    <x v="0"/>
    <s v="Inglewood"/>
    <x v="1"/>
    <n v="90301"/>
    <x v="1"/>
    <s v="OFF-PA-10004569"/>
    <x v="1"/>
    <s v="Paper"/>
    <s v="Wirebound Message Books, Two 4 1/4 x 5 Forms per Page"/>
    <n v="22.83"/>
    <n v="0.4"/>
    <n v="13.697999999999999"/>
  </r>
  <r>
    <n v="9700"/>
    <s v="CA-2018-154116"/>
    <x v="934"/>
    <d v="2018-12-19T00:00:00"/>
    <s v="Standard Class"/>
    <s v="KM-16660"/>
    <s v="Khloe Miller"/>
    <x v="0"/>
    <x v="0"/>
    <s v="Inglewood"/>
    <x v="1"/>
    <n v="90301"/>
    <x v="1"/>
    <s v="OFF-AP-10000027"/>
    <x v="1"/>
    <s v="Appliances"/>
    <s v="Hoover Commercial SteamVac"/>
    <n v="54.32"/>
    <n v="0.4"/>
    <n v="32.591999999999999"/>
  </r>
  <r>
    <n v="9701"/>
    <s v="CA-2018-154116"/>
    <x v="934"/>
    <d v="2018-12-19T00:00:00"/>
    <s v="Standard Class"/>
    <s v="KM-16660"/>
    <s v="Khloe Miller"/>
    <x v="0"/>
    <x v="0"/>
    <s v="Inglewood"/>
    <x v="1"/>
    <n v="90301"/>
    <x v="1"/>
    <s v="TEC-PH-10000675"/>
    <x v="2"/>
    <s v="Phones"/>
    <s v="Panasonic KX TS3282B Corded phone"/>
    <n v="196.77600000000001"/>
    <n v="0.4"/>
    <n v="118.0656"/>
  </r>
  <r>
    <n v="9702"/>
    <s v="CA-2017-105291"/>
    <x v="859"/>
    <d v="2017-11-04T00:00:00"/>
    <s v="Standard Class"/>
    <s v="SP-20920"/>
    <s v="Susan Pistek"/>
    <x v="0"/>
    <x v="0"/>
    <s v="San Luis Obispo"/>
    <x v="1"/>
    <n v="93405"/>
    <x v="1"/>
    <s v="OFF-FA-10003059"/>
    <x v="1"/>
    <s v="Fasteners"/>
    <s v="Assorted Color Push Pins"/>
    <n v="3.62"/>
    <n v="0.4"/>
    <n v="2.1720000000000002"/>
  </r>
  <r>
    <n v="9703"/>
    <s v="CA-2018-147032"/>
    <x v="689"/>
    <d v="2018-08-04T00:00:00"/>
    <s v="Standard Class"/>
    <s v="LB-16795"/>
    <s v="Laurel Beltran"/>
    <x v="2"/>
    <x v="0"/>
    <s v="Wilmington"/>
    <x v="13"/>
    <n v="19805"/>
    <x v="3"/>
    <s v="OFF-PA-10003256"/>
    <x v="1"/>
    <s v="Paper"/>
    <s v="Avery Personal Creations Heavyweight Cards"/>
    <n v="11.54"/>
    <n v="0.4"/>
    <n v="6.9239999999999995"/>
  </r>
  <r>
    <n v="9704"/>
    <s v="CA-2018-147032"/>
    <x v="689"/>
    <d v="2018-08-04T00:00:00"/>
    <s v="Standard Class"/>
    <s v="LB-16795"/>
    <s v="Laurel Beltran"/>
    <x v="2"/>
    <x v="0"/>
    <s v="Wilmington"/>
    <x v="13"/>
    <n v="19805"/>
    <x v="3"/>
    <s v="OFF-BI-10003656"/>
    <x v="1"/>
    <s v="Binders"/>
    <s v="Fellowes PB200 Plastic Comb Binding Machine"/>
    <n v="849.95"/>
    <n v="0.4"/>
    <n v="509.97"/>
  </r>
  <r>
    <n v="9705"/>
    <s v="CA-2018-147032"/>
    <x v="689"/>
    <d v="2018-08-04T00:00:00"/>
    <s v="Standard Class"/>
    <s v="LB-16795"/>
    <s v="Laurel Beltran"/>
    <x v="2"/>
    <x v="0"/>
    <s v="Wilmington"/>
    <x v="13"/>
    <n v="19805"/>
    <x v="3"/>
    <s v="OFF-BI-10002897"/>
    <x v="1"/>
    <s v="Binders"/>
    <s v="Black Avery Memo-Size 3-Ring Binder, 5 1/2 x 8 1/2"/>
    <n v="11.01"/>
    <n v="0.4"/>
    <n v="6.6059999999999999"/>
  </r>
  <r>
    <n v="9706"/>
    <s v="CA-2018-125990"/>
    <x v="15"/>
    <d v="2018-10-23T00:00:00"/>
    <s v="Standard Class"/>
    <s v="JS-16030"/>
    <s v="Joy Smith"/>
    <x v="0"/>
    <x v="0"/>
    <s v="San Francisco"/>
    <x v="1"/>
    <n v="94122"/>
    <x v="1"/>
    <s v="OFF-BI-10004826"/>
    <x v="1"/>
    <s v="Binders"/>
    <s v="JM Magazine Binder"/>
    <n v="39.624000000000002"/>
    <n v="0.4"/>
    <n v="23.7744"/>
  </r>
  <r>
    <n v="9707"/>
    <s v="CA-2017-161746"/>
    <x v="147"/>
    <d v="2017-10-27T00:00:00"/>
    <s v="Standard Class"/>
    <s v="CS-11950"/>
    <s v="Carlos Soltero"/>
    <x v="0"/>
    <x v="0"/>
    <s v="Los Angeles"/>
    <x v="1"/>
    <n v="90045"/>
    <x v="1"/>
    <s v="FUR-CH-10004626"/>
    <x v="0"/>
    <s v="Chairs"/>
    <s v="Office Star Flex Back Scooter Chair with Aluminum Finish Frame"/>
    <n v="242.136"/>
    <n v="0.45"/>
    <n v="133.1748"/>
  </r>
  <r>
    <n v="9708"/>
    <s v="CA-2017-161746"/>
    <x v="147"/>
    <d v="2017-10-27T00:00:00"/>
    <s v="Standard Class"/>
    <s v="CS-11950"/>
    <s v="Carlos Soltero"/>
    <x v="0"/>
    <x v="0"/>
    <s v="Los Angeles"/>
    <x v="1"/>
    <n v="90045"/>
    <x v="1"/>
    <s v="OFF-AR-10000390"/>
    <x v="1"/>
    <s v="Art"/>
    <s v="Newell Chalk Holder"/>
    <n v="12.39"/>
    <n v="0.45"/>
    <n v="6.8145000000000007"/>
  </r>
  <r>
    <n v="9709"/>
    <s v="CA-2017-161746"/>
    <x v="147"/>
    <d v="2017-10-27T00:00:00"/>
    <s v="Standard Class"/>
    <s v="CS-11950"/>
    <s v="Carlos Soltero"/>
    <x v="0"/>
    <x v="0"/>
    <s v="Los Angeles"/>
    <x v="1"/>
    <n v="90045"/>
    <x v="1"/>
    <s v="FUR-FU-10003731"/>
    <x v="0"/>
    <s v="Furnishings"/>
    <s v="Eldon Expressions Wood and Plastic Desk Accessories, Oak"/>
    <n v="19.96"/>
    <n v="0.4"/>
    <n v="11.976000000000001"/>
  </r>
  <r>
    <n v="9710"/>
    <s v="CA-2017-161746"/>
    <x v="147"/>
    <d v="2017-10-27T00:00:00"/>
    <s v="Standard Class"/>
    <s v="CS-11950"/>
    <s v="Carlos Soltero"/>
    <x v="0"/>
    <x v="0"/>
    <s v="Los Angeles"/>
    <x v="1"/>
    <n v="90045"/>
    <x v="1"/>
    <s v="OFF-ST-10002743"/>
    <x v="1"/>
    <s v="Storage"/>
    <s v="SAFCO Boltless Steel Shelving"/>
    <n v="340.92"/>
    <n v="0.5"/>
    <n v="170.46"/>
  </r>
  <r>
    <n v="9711"/>
    <s v="CA-2015-114251"/>
    <x v="1127"/>
    <d v="2015-11-10T00:00:00"/>
    <s v="Standard Class"/>
    <s v="MD-17350"/>
    <s v="Maribeth Dona"/>
    <x v="0"/>
    <x v="0"/>
    <s v="Philadelphia"/>
    <x v="9"/>
    <n v="19143"/>
    <x v="3"/>
    <s v="FUR-FU-10001468"/>
    <x v="0"/>
    <s v="Furnishings"/>
    <s v="Tenex Antistatic Computer Chair Mats"/>
    <n v="273.56799999999998"/>
    <n v="0.4"/>
    <n v="164.14079999999998"/>
  </r>
  <r>
    <n v="9712"/>
    <s v="CA-2015-114251"/>
    <x v="1127"/>
    <d v="2015-11-10T00:00:00"/>
    <s v="Standard Class"/>
    <s v="MD-17350"/>
    <s v="Maribeth Dona"/>
    <x v="0"/>
    <x v="0"/>
    <s v="Philadelphia"/>
    <x v="9"/>
    <n v="19143"/>
    <x v="3"/>
    <s v="OFF-BI-10003684"/>
    <x v="1"/>
    <s v="Binders"/>
    <s v="Wilson Jones Legal Size Ring Binders"/>
    <n v="13.194000000000001"/>
    <n v="0.4"/>
    <n v="7.9164000000000003"/>
  </r>
  <r>
    <n v="9713"/>
    <s v="CA-2015-114251"/>
    <x v="1127"/>
    <d v="2015-11-10T00:00:00"/>
    <s v="Standard Class"/>
    <s v="MD-17350"/>
    <s v="Maribeth Dona"/>
    <x v="0"/>
    <x v="0"/>
    <s v="Philadelphia"/>
    <x v="9"/>
    <n v="19143"/>
    <x v="3"/>
    <s v="OFF-ST-10003716"/>
    <x v="1"/>
    <s v="Storage"/>
    <s v="Tennsco Double-Tier Lockers"/>
    <n v="1080.096"/>
    <n v="0.5"/>
    <n v="540.048"/>
  </r>
  <r>
    <n v="9714"/>
    <s v="CA-2015-114251"/>
    <x v="1127"/>
    <d v="2015-11-10T00:00:00"/>
    <s v="Standard Class"/>
    <s v="MD-17350"/>
    <s v="Maribeth Dona"/>
    <x v="0"/>
    <x v="0"/>
    <s v="Philadelphia"/>
    <x v="9"/>
    <n v="19143"/>
    <x v="3"/>
    <s v="TEC-AC-10001101"/>
    <x v="2"/>
    <s v="Accessories"/>
    <s v="Sony 16GB Class 10 Micro SDHC R40 Memory Card"/>
    <n v="51.56"/>
    <n v="0.45"/>
    <n v="28.358000000000004"/>
  </r>
  <r>
    <n v="9715"/>
    <s v="CA-2015-114251"/>
    <x v="1127"/>
    <d v="2015-11-10T00:00:00"/>
    <s v="Standard Class"/>
    <s v="MD-17350"/>
    <s v="Maribeth Dona"/>
    <x v="0"/>
    <x v="0"/>
    <s v="Philadelphia"/>
    <x v="9"/>
    <n v="19143"/>
    <x v="3"/>
    <s v="TEC-AC-10004864"/>
    <x v="2"/>
    <s v="Accessories"/>
    <s v="Memorex Micro Travel Drive 32 GB"/>
    <n v="58.415999999999997"/>
    <n v="0.45"/>
    <n v="32.128799999999998"/>
  </r>
  <r>
    <n v="9716"/>
    <s v="CA-2017-116379"/>
    <x v="77"/>
    <d v="2017-11-12T00:00:00"/>
    <s v="Standard Class"/>
    <s v="LD-17005"/>
    <s v="Lisa DeCherney"/>
    <x v="0"/>
    <x v="0"/>
    <s v="San Francisco"/>
    <x v="1"/>
    <n v="94122"/>
    <x v="1"/>
    <s v="OFF-BI-10001543"/>
    <x v="1"/>
    <s v="Binders"/>
    <s v="GBC VeloBinder Manual Binding System"/>
    <n v="57.584000000000003"/>
    <n v="0.4"/>
    <n v="34.550400000000003"/>
  </r>
  <r>
    <n v="9717"/>
    <s v="US-2017-144477"/>
    <x v="399"/>
    <d v="2017-08-14T00:00:00"/>
    <s v="Second Class"/>
    <s v="DB-13270"/>
    <s v="Deborah Brumfield"/>
    <x v="2"/>
    <x v="0"/>
    <s v="Philadelphia"/>
    <x v="9"/>
    <n v="19134"/>
    <x v="3"/>
    <s v="OFF-AR-10000914"/>
    <x v="1"/>
    <s v="Art"/>
    <s v="Boston 16765 Mini Stand Up Battery Pencil Sharpener"/>
    <n v="37.311999999999998"/>
    <n v="0.45"/>
    <n v="20.521599999999999"/>
  </r>
  <r>
    <n v="9718"/>
    <s v="CA-2017-108210"/>
    <x v="198"/>
    <d v="2017-05-31T00:00:00"/>
    <s v="Same Day"/>
    <s v="AT-10735"/>
    <s v="Annie Thurman"/>
    <x v="0"/>
    <x v="0"/>
    <s v="Houston"/>
    <x v="5"/>
    <n v="77041"/>
    <x v="2"/>
    <s v="TEC-PH-10002293"/>
    <x v="2"/>
    <s v="Phones"/>
    <s v="Anker 36W 4-Port USB Wall Charger Travel Power Adapter for iPhone 5s 5c 5"/>
    <n v="79.959999999999994"/>
    <n v="0.3"/>
    <n v="55.971999999999994"/>
  </r>
  <r>
    <n v="9719"/>
    <s v="CA-2017-108210"/>
    <x v="198"/>
    <d v="2017-05-31T00:00:00"/>
    <s v="Same Day"/>
    <s v="AT-10735"/>
    <s v="Annie Thurman"/>
    <x v="0"/>
    <x v="0"/>
    <s v="Houston"/>
    <x v="5"/>
    <n v="77041"/>
    <x v="2"/>
    <s v="TEC-AC-10000109"/>
    <x v="2"/>
    <s v="Accessories"/>
    <s v="Sony Micro Vault Click 16 GB USB 2.0 Flash Drive"/>
    <n v="223.96"/>
    <n v="0.35"/>
    <n v="145.57400000000001"/>
  </r>
  <r>
    <n v="9720"/>
    <s v="CA-2018-166835"/>
    <x v="105"/>
    <d v="2018-11-14T00:00:00"/>
    <s v="Second Class"/>
    <s v="DK-13375"/>
    <s v="Dennis Kane"/>
    <x v="0"/>
    <x v="0"/>
    <s v="Lancaster"/>
    <x v="9"/>
    <n v="17602"/>
    <x v="3"/>
    <s v="OFF-ST-10002574"/>
    <x v="1"/>
    <s v="Storage"/>
    <s v="SAFCO Commercial Wire Shelving, Black"/>
    <n v="221.024"/>
    <n v="0.5"/>
    <n v="110.512"/>
  </r>
  <r>
    <n v="9721"/>
    <s v="CA-2017-119641"/>
    <x v="897"/>
    <d v="2017-09-26T00:00:00"/>
    <s v="Standard Class"/>
    <s v="CS-12250"/>
    <s v="Chris Selesnick"/>
    <x v="1"/>
    <x v="0"/>
    <s v="Green Bay"/>
    <x v="6"/>
    <n v="54302"/>
    <x v="2"/>
    <s v="FUR-FU-10002445"/>
    <x v="0"/>
    <s v="Furnishings"/>
    <s v="DAX Two-Tone Rosewood/Black Document Frame, Desktop, 5 x 7"/>
    <n v="18.96"/>
    <n v="0.3"/>
    <n v="13.272"/>
  </r>
  <r>
    <n v="9722"/>
    <s v="CA-2017-105781"/>
    <x v="595"/>
    <d v="2017-02-20T00:00:00"/>
    <s v="Standard Class"/>
    <s v="JF-15565"/>
    <s v="Jill Fjeld"/>
    <x v="0"/>
    <x v="0"/>
    <s v="New York City"/>
    <x v="15"/>
    <n v="10024"/>
    <x v="3"/>
    <s v="FUR-CH-10001802"/>
    <x v="0"/>
    <s v="Chairs"/>
    <s v="Hon Every-Day Chair Series Swivel Task Chairs"/>
    <n v="326.64600000000002"/>
    <n v="0.45"/>
    <n v="179.65530000000001"/>
  </r>
  <r>
    <n v="9723"/>
    <s v="CA-2017-105781"/>
    <x v="595"/>
    <d v="2017-02-20T00:00:00"/>
    <s v="Standard Class"/>
    <s v="JF-15565"/>
    <s v="Jill Fjeld"/>
    <x v="0"/>
    <x v="0"/>
    <s v="New York City"/>
    <x v="15"/>
    <n v="10024"/>
    <x v="3"/>
    <s v="TEC-AC-10003628"/>
    <x v="2"/>
    <s v="Accessories"/>
    <s v="Logitech 910-002974 M325 Wireless Mouse for Web Scrolling"/>
    <n v="89.97"/>
    <n v="0.45"/>
    <n v="49.483500000000006"/>
  </r>
  <r>
    <n v="9724"/>
    <s v="CA-2015-101364"/>
    <x v="1091"/>
    <d v="2015-12-26T00:00:00"/>
    <s v="Standard Class"/>
    <s v="TW-21025"/>
    <s v="Tamara Willingham"/>
    <x v="2"/>
    <x v="0"/>
    <s v="New York City"/>
    <x v="15"/>
    <n v="10011"/>
    <x v="3"/>
    <s v="OFF-BI-10003984"/>
    <x v="1"/>
    <s v="Binders"/>
    <s v="Lock-Up Easel Spel-Binder"/>
    <n v="296.71199999999999"/>
    <n v="0.4"/>
    <n v="178.02719999999999"/>
  </r>
  <r>
    <n v="9725"/>
    <s v="CA-2016-117898"/>
    <x v="901"/>
    <d v="2016-12-11T00:00:00"/>
    <s v="Standard Class"/>
    <s v="TB-21250"/>
    <s v="Tim Brockman"/>
    <x v="0"/>
    <x v="0"/>
    <s v="Bloomington"/>
    <x v="10"/>
    <n v="61701"/>
    <x v="2"/>
    <s v="OFF-EN-10004459"/>
    <x v="1"/>
    <s v="Envelopes"/>
    <s v="Security-Tint Envelopes"/>
    <n v="12.224"/>
    <n v="0.3"/>
    <n v="8.5567999999999991"/>
  </r>
  <r>
    <n v="9726"/>
    <s v="CA-2018-142293"/>
    <x v="697"/>
    <d v="2018-09-20T00:00:00"/>
    <s v="First Class"/>
    <s v="SC-20380"/>
    <s v="Shahid Collister"/>
    <x v="0"/>
    <x v="0"/>
    <s v="Boise"/>
    <x v="45"/>
    <n v="83704"/>
    <x v="1"/>
    <s v="TEC-AC-10001109"/>
    <x v="2"/>
    <s v="Accessories"/>
    <s v="Logitech Trackman Marble Mouse"/>
    <n v="89.97"/>
    <n v="0.45"/>
    <n v="49.483500000000006"/>
  </r>
  <r>
    <n v="9727"/>
    <s v="CA-2018-167395"/>
    <x v="574"/>
    <d v="2018-12-04T00:00:00"/>
    <s v="First Class"/>
    <s v="KM-16720"/>
    <s v="Kunst Miller"/>
    <x v="0"/>
    <x v="0"/>
    <s v="Lowell"/>
    <x v="31"/>
    <n v="1852"/>
    <x v="3"/>
    <s v="OFF-AP-10001293"/>
    <x v="1"/>
    <s v="Appliances"/>
    <s v="Belkin 8 Outlet Surge Protector"/>
    <n v="286.86"/>
    <n v="0.4"/>
    <n v="172.11600000000001"/>
  </r>
  <r>
    <n v="9728"/>
    <s v="CA-2018-167395"/>
    <x v="574"/>
    <d v="2018-12-04T00:00:00"/>
    <s v="First Class"/>
    <s v="KM-16720"/>
    <s v="Kunst Miller"/>
    <x v="0"/>
    <x v="0"/>
    <s v="Lowell"/>
    <x v="31"/>
    <n v="1852"/>
    <x v="3"/>
    <s v="TEC-PH-10004977"/>
    <x v="2"/>
    <s v="Phones"/>
    <s v="GE 30524EE4"/>
    <n v="979.95"/>
    <n v="0.4"/>
    <n v="587.97"/>
  </r>
  <r>
    <n v="9729"/>
    <s v="CA-2018-167395"/>
    <x v="574"/>
    <d v="2018-12-04T00:00:00"/>
    <s v="First Class"/>
    <s v="KM-16720"/>
    <s v="Kunst Miller"/>
    <x v="0"/>
    <x v="0"/>
    <s v="Lowell"/>
    <x v="31"/>
    <n v="1852"/>
    <x v="3"/>
    <s v="OFF-SU-10001935"/>
    <x v="1"/>
    <s v="Supplies"/>
    <s v="Staple remover"/>
    <n v="4.3600000000000003"/>
    <n v="0.45"/>
    <n v="2.3980000000000006"/>
  </r>
  <r>
    <n v="9730"/>
    <s v="CA-2015-111962"/>
    <x v="411"/>
    <d v="2015-10-04T00:00:00"/>
    <s v="Standard Class"/>
    <s v="EB-14170"/>
    <s v="Evan Bailliet"/>
    <x v="0"/>
    <x v="0"/>
    <s v="Seattle"/>
    <x v="4"/>
    <n v="98115"/>
    <x v="1"/>
    <s v="OFF-BI-10001308"/>
    <x v="1"/>
    <s v="Binders"/>
    <s v="GBC Standard Plastic Binding Systems Combs"/>
    <n v="10.048"/>
    <n v="0.4"/>
    <n v="6.0287999999999995"/>
  </r>
  <r>
    <n v="9731"/>
    <s v="CA-2015-111962"/>
    <x v="411"/>
    <d v="2015-10-04T00:00:00"/>
    <s v="Standard Class"/>
    <s v="EB-14170"/>
    <s v="Evan Bailliet"/>
    <x v="0"/>
    <x v="0"/>
    <s v="Seattle"/>
    <x v="4"/>
    <n v="98115"/>
    <x v="1"/>
    <s v="OFF-ST-10000046"/>
    <x v="1"/>
    <s v="Storage"/>
    <s v="Fellowes Super Stor/Drawer Files"/>
    <n v="807.75"/>
    <n v="0.5"/>
    <n v="403.875"/>
  </r>
  <r>
    <n v="9732"/>
    <s v="CA-2018-124261"/>
    <x v="237"/>
    <d v="2018-11-19T00:00:00"/>
    <s v="Standard Class"/>
    <s v="JE-15715"/>
    <s v="Joe Elijah"/>
    <x v="0"/>
    <x v="0"/>
    <s v="Los Angeles"/>
    <x v="1"/>
    <n v="90049"/>
    <x v="1"/>
    <s v="OFF-AR-10003504"/>
    <x v="1"/>
    <s v="Art"/>
    <s v="Newell 347"/>
    <n v="34.24"/>
    <n v="0.45"/>
    <n v="18.832000000000004"/>
  </r>
  <r>
    <n v="9733"/>
    <s v="CA-2015-114321"/>
    <x v="1071"/>
    <d v="2015-08-25T00:00:00"/>
    <s v="Standard Class"/>
    <s v="NC-18535"/>
    <s v="Nick Crebassa"/>
    <x v="1"/>
    <x v="0"/>
    <s v="Hampton"/>
    <x v="17"/>
    <n v="23666"/>
    <x v="0"/>
    <s v="FUR-CH-10001797"/>
    <x v="0"/>
    <s v="Chairs"/>
    <s v="Safco Chair Connectors, 6/Carton"/>
    <n v="500.24"/>
    <n v="0.3"/>
    <n v="350.16800000000001"/>
  </r>
  <r>
    <n v="9734"/>
    <s v="CA-2015-114321"/>
    <x v="1071"/>
    <d v="2015-08-25T00:00:00"/>
    <s v="Standard Class"/>
    <s v="NC-18535"/>
    <s v="Nick Crebassa"/>
    <x v="1"/>
    <x v="0"/>
    <s v="Hampton"/>
    <x v="17"/>
    <n v="23666"/>
    <x v="0"/>
    <s v="OFF-PA-10000246"/>
    <x v="1"/>
    <s v="Paper"/>
    <s v="Riverleaf Stik-Withit Designer Note Cubes"/>
    <n v="20.12"/>
    <n v="0.25"/>
    <n v="15.09"/>
  </r>
  <r>
    <n v="9735"/>
    <s v="CA-2015-114321"/>
    <x v="1071"/>
    <d v="2015-08-25T00:00:00"/>
    <s v="Standard Class"/>
    <s v="NC-18535"/>
    <s v="Nick Crebassa"/>
    <x v="1"/>
    <x v="0"/>
    <s v="Hampton"/>
    <x v="17"/>
    <n v="23666"/>
    <x v="0"/>
    <s v="OFF-BI-10001359"/>
    <x v="1"/>
    <s v="Binders"/>
    <s v="GBC DocuBind TL300 Electric Binding System"/>
    <n v="896.99"/>
    <n v="0.25"/>
    <n v="672.74250000000006"/>
  </r>
  <r>
    <n v="9736"/>
    <s v="CA-2015-128062"/>
    <x v="84"/>
    <d v="2015-11-22T00:00:00"/>
    <s v="Second Class"/>
    <s v="AD-10180"/>
    <s v="Alan Dominguez"/>
    <x v="2"/>
    <x v="0"/>
    <s v="Philadelphia"/>
    <x v="9"/>
    <n v="19134"/>
    <x v="3"/>
    <s v="OFF-PA-10001583"/>
    <x v="1"/>
    <s v="Paper"/>
    <s v="1/4 Fold Party Design Invitations &amp; White Envelopes, 24 8-1/2 X 11 Cards, 25 Env./Pack"/>
    <n v="5.88"/>
    <n v="0.4"/>
    <n v="3.528"/>
  </r>
  <r>
    <n v="9737"/>
    <s v="US-2016-100069"/>
    <x v="685"/>
    <d v="2016-07-03T00:00:00"/>
    <s v="Standard Class"/>
    <s v="NF-18475"/>
    <s v="Neil Französisch"/>
    <x v="2"/>
    <x v="0"/>
    <s v="Omaha"/>
    <x v="8"/>
    <n v="68104"/>
    <x v="2"/>
    <s v="TEC-PH-10004667"/>
    <x v="2"/>
    <s v="Phones"/>
    <s v="Cisco 8x8 Inc. 6753i IP Business Phone System"/>
    <n v="269.98"/>
    <n v="0.3"/>
    <n v="188.98599999999999"/>
  </r>
  <r>
    <n v="9738"/>
    <s v="CA-2018-129294"/>
    <x v="633"/>
    <d v="2018-03-21T00:00:00"/>
    <s v="Standard Class"/>
    <s v="KD-16615"/>
    <s v="Ken Dana"/>
    <x v="1"/>
    <x v="0"/>
    <s v="Los Angeles"/>
    <x v="1"/>
    <n v="90032"/>
    <x v="1"/>
    <s v="OFF-ST-10002615"/>
    <x v="1"/>
    <s v="Storage"/>
    <s v="Dual Level, Single-Width Filing Carts"/>
    <n v="310.12"/>
    <n v="0.5"/>
    <n v="155.06"/>
  </r>
  <r>
    <n v="9739"/>
    <s v="CA-2018-129294"/>
    <x v="633"/>
    <d v="2018-03-21T00:00:00"/>
    <s v="Standard Class"/>
    <s v="KD-16615"/>
    <s v="Ken Dana"/>
    <x v="1"/>
    <x v="0"/>
    <s v="Los Angeles"/>
    <x v="1"/>
    <n v="90032"/>
    <x v="1"/>
    <s v="OFF-BI-10004236"/>
    <x v="1"/>
    <s v="Binders"/>
    <s v="XtraLife ClearVue Slant-D Ring Binder, White, 3"/>
    <n v="70.463999999999999"/>
    <n v="0.4"/>
    <n v="42.278399999999998"/>
  </r>
  <r>
    <n v="9740"/>
    <s v="CA-2018-129294"/>
    <x v="633"/>
    <d v="2018-03-21T00:00:00"/>
    <s v="Standard Class"/>
    <s v="KD-16615"/>
    <s v="Ken Dana"/>
    <x v="1"/>
    <x v="0"/>
    <s v="Los Angeles"/>
    <x v="1"/>
    <n v="90032"/>
    <x v="1"/>
    <s v="OFF-BI-10001757"/>
    <x v="1"/>
    <s v="Binders"/>
    <s v="Pressboard Hanging Data Binders for Unburst Sheets"/>
    <n v="19.68"/>
    <n v="0.4"/>
    <n v="11.808"/>
  </r>
  <r>
    <n v="9741"/>
    <s v="CA-2018-129294"/>
    <x v="633"/>
    <d v="2018-03-21T00:00:00"/>
    <s v="Standard Class"/>
    <s v="KD-16615"/>
    <s v="Ken Dana"/>
    <x v="1"/>
    <x v="0"/>
    <s v="Los Angeles"/>
    <x v="1"/>
    <n v="90032"/>
    <x v="1"/>
    <s v="OFF-AP-10001154"/>
    <x v="1"/>
    <s v="Appliances"/>
    <s v="Bionaire Personal Warm Mist Humidifier/Vaporizer"/>
    <n v="140.66999999999999"/>
    <n v="0.4"/>
    <n v="84.401999999999987"/>
  </r>
  <r>
    <n v="9742"/>
    <s v="CA-2016-117086"/>
    <x v="627"/>
    <d v="2016-11-12T00:00:00"/>
    <s v="Standard Class"/>
    <s v="QJ-19255"/>
    <s v="Quincy Jones"/>
    <x v="1"/>
    <x v="0"/>
    <s v="Burlington"/>
    <x v="42"/>
    <m/>
    <x v="3"/>
    <s v="FUR-BO-10004834"/>
    <x v="0"/>
    <s v="Bookcases"/>
    <s v="Riverside Palais Royal Lawyers Bookcase, Royale Cherry Finish"/>
    <n v="4404.8999999999996"/>
    <n v="0.5"/>
    <n v="2202.4499999999998"/>
  </r>
  <r>
    <n v="9743"/>
    <s v="CA-2018-131303"/>
    <x v="354"/>
    <d v="2018-12-02T00:00:00"/>
    <s v="Standard Class"/>
    <s v="EP-13915"/>
    <s v="Emily Phan"/>
    <x v="0"/>
    <x v="0"/>
    <s v="San Diego"/>
    <x v="1"/>
    <n v="92037"/>
    <x v="1"/>
    <s v="OFF-LA-10001074"/>
    <x v="1"/>
    <s v="Labels"/>
    <s v="Round Specialty Laser Printer Labels"/>
    <n v="62.65"/>
    <n v="0.4"/>
    <n v="37.589999999999996"/>
  </r>
  <r>
    <n v="9744"/>
    <s v="CA-2017-137127"/>
    <x v="950"/>
    <d v="2017-06-22T00:00:00"/>
    <s v="Standard Class"/>
    <s v="JJ-15445"/>
    <s v="Jennifer Jackson"/>
    <x v="0"/>
    <x v="0"/>
    <s v="Newark"/>
    <x v="13"/>
    <n v="19711"/>
    <x v="3"/>
    <s v="OFF-LA-10001641"/>
    <x v="1"/>
    <s v="Labels"/>
    <s v="Avery 518"/>
    <n v="9.4499999999999993"/>
    <n v="0.4"/>
    <n v="5.669999999999999"/>
  </r>
  <r>
    <n v="9745"/>
    <s v="CA-2018-141782"/>
    <x v="276"/>
    <d v="2018-01-25T00:00:00"/>
    <s v="Standard Class"/>
    <s v="BE-11410"/>
    <s v="Bobby Elias"/>
    <x v="0"/>
    <x v="0"/>
    <s v="Aurora"/>
    <x v="10"/>
    <n v="60505"/>
    <x v="2"/>
    <s v="OFF-EN-10002230"/>
    <x v="1"/>
    <s v="Envelopes"/>
    <s v="Airmail Envelopes"/>
    <n v="268.57600000000002"/>
    <n v="0.3"/>
    <n v="188.00319999999999"/>
  </r>
  <r>
    <n v="9746"/>
    <s v="CA-2018-137505"/>
    <x v="221"/>
    <d v="2018-11-24T00:00:00"/>
    <s v="Same Day"/>
    <s v="BP-11290"/>
    <s v="Beth Paige"/>
    <x v="0"/>
    <x v="0"/>
    <s v="Los Angeles"/>
    <x v="1"/>
    <n v="90008"/>
    <x v="1"/>
    <s v="FUR-TA-10000617"/>
    <x v="0"/>
    <s v="Tables"/>
    <s v="Hon Practical Foundations 30 x 60 Training Table, Light Gray/Charcoal"/>
    <n v="364.08"/>
    <n v="0.45"/>
    <n v="200.244"/>
  </r>
  <r>
    <n v="9747"/>
    <s v="CA-2018-137505"/>
    <x v="221"/>
    <d v="2018-11-24T00:00:00"/>
    <s v="Same Day"/>
    <s v="BP-11290"/>
    <s v="Beth Paige"/>
    <x v="0"/>
    <x v="0"/>
    <s v="Los Angeles"/>
    <x v="1"/>
    <n v="90008"/>
    <x v="1"/>
    <s v="FUR-TA-10001676"/>
    <x v="0"/>
    <s v="Tables"/>
    <s v="Hon 61000 Series Interactive Training Tables"/>
    <n v="71.087999999999994"/>
    <n v="0.45"/>
    <n v="39.098399999999998"/>
  </r>
  <r>
    <n v="9748"/>
    <s v="US-2015-140914"/>
    <x v="7"/>
    <d v="2015-11-15T00:00:00"/>
    <s v="Standard Class"/>
    <s v="BH-11710"/>
    <s v="Brosina Hoffman"/>
    <x v="0"/>
    <x v="0"/>
    <s v="Chicago"/>
    <x v="10"/>
    <n v="60653"/>
    <x v="2"/>
    <s v="FUR-FU-10000175"/>
    <x v="0"/>
    <s v="Furnishings"/>
    <s v="DAX Wood Document Frame."/>
    <n v="10.984"/>
    <n v="0.3"/>
    <n v="7.6887999999999996"/>
  </r>
  <r>
    <n v="9749"/>
    <s v="US-2015-140914"/>
    <x v="7"/>
    <d v="2015-11-15T00:00:00"/>
    <s v="Standard Class"/>
    <s v="BH-11710"/>
    <s v="Brosina Hoffman"/>
    <x v="0"/>
    <x v="0"/>
    <s v="Chicago"/>
    <x v="10"/>
    <n v="60653"/>
    <x v="2"/>
    <s v="FUR-CH-10003379"/>
    <x v="0"/>
    <s v="Chairs"/>
    <s v="Global Commerce Series High-Back Swivel/Tilt Chairs"/>
    <n v="797.94399999999996"/>
    <n v="0.35"/>
    <n v="518.66359999999997"/>
  </r>
  <r>
    <n v="9750"/>
    <s v="CA-2017-158358"/>
    <x v="758"/>
    <d v="2017-03-08T00:00:00"/>
    <s v="Standard Class"/>
    <s v="EM-13810"/>
    <s v="Eleni McCrary"/>
    <x v="1"/>
    <x v="0"/>
    <s v="Dover"/>
    <x v="38"/>
    <n v="3820"/>
    <x v="3"/>
    <s v="TEC-AC-10002567"/>
    <x v="2"/>
    <s v="Accessories"/>
    <s v="Logitech G602 Wireless Gaming Mouse"/>
    <n v="159.97999999999999"/>
    <n v="0.45"/>
    <n v="87.989000000000004"/>
  </r>
  <r>
    <n v="9751"/>
    <s v="CA-2017-113390"/>
    <x v="1226"/>
    <d v="2017-10-15T00:00:00"/>
    <s v="Standard Class"/>
    <s v="EP-13915"/>
    <s v="Emily Phan"/>
    <x v="0"/>
    <x v="0"/>
    <s v="Chicago"/>
    <x v="10"/>
    <n v="60610"/>
    <x v="2"/>
    <s v="OFF-AR-10003183"/>
    <x v="1"/>
    <s v="Art"/>
    <s v="Avery Fluorescent Highlighter Four-Color Set"/>
    <n v="5.3440000000000003"/>
    <n v="0.35"/>
    <n v="3.4736000000000002"/>
  </r>
  <r>
    <n v="9752"/>
    <s v="CA-2017-113390"/>
    <x v="1226"/>
    <d v="2017-10-15T00:00:00"/>
    <s v="Standard Class"/>
    <s v="EP-13915"/>
    <s v="Emily Phan"/>
    <x v="0"/>
    <x v="0"/>
    <s v="Chicago"/>
    <x v="10"/>
    <n v="60610"/>
    <x v="2"/>
    <s v="OFF-AR-10001446"/>
    <x v="1"/>
    <s v="Art"/>
    <s v="Newell 309"/>
    <n v="27.72"/>
    <n v="0.35"/>
    <n v="18.018000000000001"/>
  </r>
  <r>
    <n v="9753"/>
    <s v="US-2017-158680"/>
    <x v="949"/>
    <d v="2017-07-02T00:00:00"/>
    <s v="First Class"/>
    <s v="NZ-18565"/>
    <s v="Nick Zandusky"/>
    <x v="2"/>
    <x v="0"/>
    <s v="Seattle"/>
    <x v="4"/>
    <n v="98115"/>
    <x v="1"/>
    <s v="OFF-BI-10000145"/>
    <x v="1"/>
    <s v="Binders"/>
    <s v="Zipper Ring Binder Pockets"/>
    <n v="2.496"/>
    <n v="0.4"/>
    <n v="1.4976"/>
  </r>
  <r>
    <n v="9754"/>
    <s v="CA-2018-113705"/>
    <x v="996"/>
    <d v="2018-03-29T00:00:00"/>
    <s v="Second Class"/>
    <s v="LC-16870"/>
    <s v="Lena Cacioppo"/>
    <x v="0"/>
    <x v="0"/>
    <s v="Richmond"/>
    <x v="17"/>
    <n v="23223"/>
    <x v="0"/>
    <s v="OFF-LA-10000476"/>
    <x v="1"/>
    <s v="Labels"/>
    <s v="Avery 05222 Permanent Self-Adhesive File Folder Labels for Typewriters, on Rolls, White, 250/Roll"/>
    <n v="8.26"/>
    <n v="0.25"/>
    <n v="6.1950000000000003"/>
  </r>
  <r>
    <n v="9755"/>
    <s v="CA-2018-113705"/>
    <x v="996"/>
    <d v="2018-03-29T00:00:00"/>
    <s v="Second Class"/>
    <s v="LC-16870"/>
    <s v="Lena Cacioppo"/>
    <x v="0"/>
    <x v="0"/>
    <s v="Richmond"/>
    <x v="17"/>
    <n v="23223"/>
    <x v="0"/>
    <s v="OFF-BI-10001679"/>
    <x v="1"/>
    <s v="Binders"/>
    <s v="GBC Instant Index System for Binding Systems"/>
    <n v="17.760000000000002"/>
    <n v="0.25"/>
    <n v="13.32"/>
  </r>
  <r>
    <n v="9756"/>
    <s v="CA-2018-113705"/>
    <x v="996"/>
    <d v="2018-03-29T00:00:00"/>
    <s v="Second Class"/>
    <s v="LC-16870"/>
    <s v="Lena Cacioppo"/>
    <x v="0"/>
    <x v="0"/>
    <s v="Richmond"/>
    <x v="17"/>
    <n v="23223"/>
    <x v="0"/>
    <s v="OFF-ST-10001128"/>
    <x v="1"/>
    <s v="Storage"/>
    <s v="Carina Mini System Audio Rack, Model AR050B"/>
    <n v="332.94"/>
    <n v="0.35"/>
    <n v="216.411"/>
  </r>
  <r>
    <n v="9757"/>
    <s v="CA-2018-113705"/>
    <x v="996"/>
    <d v="2018-03-29T00:00:00"/>
    <s v="Second Class"/>
    <s v="LC-16870"/>
    <s v="Lena Cacioppo"/>
    <x v="0"/>
    <x v="0"/>
    <s v="Richmond"/>
    <x v="17"/>
    <n v="23223"/>
    <x v="0"/>
    <s v="FUR-TA-10002533"/>
    <x v="0"/>
    <s v="Tables"/>
    <s v="BPI Conference Tables"/>
    <n v="292.10000000000002"/>
    <n v="0.3"/>
    <n v="204.47"/>
  </r>
  <r>
    <n v="9758"/>
    <s v="CA-2018-113705"/>
    <x v="996"/>
    <d v="2018-03-29T00:00:00"/>
    <s v="Second Class"/>
    <s v="LC-16870"/>
    <s v="Lena Cacioppo"/>
    <x v="0"/>
    <x v="0"/>
    <s v="Richmond"/>
    <x v="17"/>
    <n v="23223"/>
    <x v="0"/>
    <s v="TEC-PH-10004006"/>
    <x v="2"/>
    <s v="Phones"/>
    <s v="Panasonic KX - TS880B Telephone"/>
    <n v="206.1"/>
    <n v="0.25"/>
    <n v="154.57499999999999"/>
  </r>
  <r>
    <n v="9759"/>
    <s v="CA-2018-113705"/>
    <x v="996"/>
    <d v="2018-03-29T00:00:00"/>
    <s v="Second Class"/>
    <s v="LC-16870"/>
    <s v="Lena Cacioppo"/>
    <x v="0"/>
    <x v="0"/>
    <s v="Richmond"/>
    <x v="17"/>
    <n v="23223"/>
    <x v="0"/>
    <s v="OFF-PA-10002615"/>
    <x v="1"/>
    <s v="Paper"/>
    <s v="Ampad Gold Fibre Wirebound Steno Books, 6 x 9, Gregg Ruled"/>
    <n v="17.64"/>
    <n v="0.25"/>
    <n v="13.23"/>
  </r>
  <r>
    <n v="9760"/>
    <s v="CA-2017-146913"/>
    <x v="731"/>
    <d v="2017-11-05T00:00:00"/>
    <s v="Standard Class"/>
    <s v="SF-20965"/>
    <s v="Sylvia Foulston"/>
    <x v="1"/>
    <x v="0"/>
    <s v="San Francisco"/>
    <x v="1"/>
    <n v="94109"/>
    <x v="1"/>
    <s v="FUR-CH-10001854"/>
    <x v="0"/>
    <s v="Chairs"/>
    <s v="Office Star - Professional Matrix Back Chair with 2-to-1 Synchro Tilt and Mesh Fabric Seat"/>
    <n v="1403.92"/>
    <n v="0.45"/>
    <n v="772.15600000000006"/>
  </r>
  <r>
    <n v="9761"/>
    <s v="CA-2018-159135"/>
    <x v="259"/>
    <d v="2018-11-08T00:00:00"/>
    <s v="Standard Class"/>
    <s v="KM-16375"/>
    <s v="Katherine Murray"/>
    <x v="2"/>
    <x v="0"/>
    <s v="Springdale"/>
    <x v="36"/>
    <n v="72762"/>
    <x v="0"/>
    <s v="OFF-AR-10000657"/>
    <x v="1"/>
    <s v="Art"/>
    <s v="Binney &amp; Smith inkTank Desk Highlighter, Chisel Tip, Yellow, 12/Box"/>
    <n v="4.3"/>
    <n v="0.3"/>
    <n v="3.01"/>
  </r>
  <r>
    <n v="9762"/>
    <s v="CA-2015-121762"/>
    <x v="1047"/>
    <d v="2015-02-18T00:00:00"/>
    <s v="Standard Class"/>
    <s v="ML-17395"/>
    <s v="Marina Lichtenstein"/>
    <x v="1"/>
    <x v="0"/>
    <s v="Seattle"/>
    <x v="4"/>
    <n v="98103"/>
    <x v="1"/>
    <s v="TEC-AC-10000736"/>
    <x v="2"/>
    <s v="Accessories"/>
    <s v="Logitech G600 MMO Gaming Mouse"/>
    <n v="239.97"/>
    <n v="0.45"/>
    <n v="131.98350000000002"/>
  </r>
  <r>
    <n v="9763"/>
    <s v="CA-2015-121762"/>
    <x v="1047"/>
    <d v="2015-02-18T00:00:00"/>
    <s v="Standard Class"/>
    <s v="ML-17395"/>
    <s v="Marina Lichtenstein"/>
    <x v="1"/>
    <x v="0"/>
    <s v="Seattle"/>
    <x v="4"/>
    <n v="98103"/>
    <x v="1"/>
    <s v="OFF-AP-10001293"/>
    <x v="1"/>
    <s v="Appliances"/>
    <s v="Belkin 8 Outlet Surge Protector"/>
    <n v="81.96"/>
    <n v="0.4"/>
    <n v="49.175999999999995"/>
  </r>
  <r>
    <n v="9764"/>
    <s v="CA-2015-121762"/>
    <x v="1047"/>
    <d v="2015-02-18T00:00:00"/>
    <s v="Standard Class"/>
    <s v="ML-17395"/>
    <s v="Marina Lichtenstein"/>
    <x v="1"/>
    <x v="0"/>
    <s v="Seattle"/>
    <x v="4"/>
    <n v="98103"/>
    <x v="1"/>
    <s v="OFF-SU-10000157"/>
    <x v="1"/>
    <s v="Supplies"/>
    <s v="Compact Automatic Electric Letter Opener"/>
    <n v="238.62"/>
    <n v="0.45"/>
    <n v="131.24100000000001"/>
  </r>
  <r>
    <n v="9765"/>
    <s v="CA-2015-123855"/>
    <x v="1227"/>
    <d v="2015-06-23T00:00:00"/>
    <s v="Standard Class"/>
    <s v="MC-18100"/>
    <s v="Mick Crebagga"/>
    <x v="0"/>
    <x v="0"/>
    <s v="Los Angeles"/>
    <x v="1"/>
    <n v="90036"/>
    <x v="1"/>
    <s v="TEC-PH-10000215"/>
    <x v="2"/>
    <s v="Phones"/>
    <s v="Plantronics Cordless Phone Headset with In-line Volume - M214C"/>
    <n v="139.80000000000001"/>
    <n v="0.4"/>
    <n v="83.88000000000001"/>
  </r>
  <r>
    <n v="9766"/>
    <s v="CA-2018-101959"/>
    <x v="1228"/>
    <d v="2018-03-06T00:00:00"/>
    <s v="Standard Class"/>
    <s v="DB-13660"/>
    <s v="Duane Benoit"/>
    <x v="0"/>
    <x v="0"/>
    <s v="Middletown"/>
    <x v="29"/>
    <n v="6457"/>
    <x v="3"/>
    <s v="OFF-BI-10001757"/>
    <x v="1"/>
    <s v="Binders"/>
    <s v="Pressboard Hanging Data Binders for Unburst Sheets"/>
    <n v="9.84"/>
    <n v="0.4"/>
    <n v="5.9039999999999999"/>
  </r>
  <r>
    <n v="9767"/>
    <s v="CA-2018-101959"/>
    <x v="1228"/>
    <d v="2018-03-06T00:00:00"/>
    <s v="Standard Class"/>
    <s v="DB-13660"/>
    <s v="Duane Benoit"/>
    <x v="0"/>
    <x v="0"/>
    <s v="Middletown"/>
    <x v="29"/>
    <n v="6457"/>
    <x v="3"/>
    <s v="OFF-PA-10002137"/>
    <x v="1"/>
    <s v="Paper"/>
    <s v="Southworth 100% Résumé Paper, 24lb."/>
    <n v="7.78"/>
    <n v="0.4"/>
    <n v="4.6680000000000001"/>
  </r>
  <r>
    <n v="9768"/>
    <s v="CA-2018-102659"/>
    <x v="34"/>
    <d v="2018-12-15T00:00:00"/>
    <s v="Standard Class"/>
    <s v="LW-17215"/>
    <s v="Luke Weiss"/>
    <x v="0"/>
    <x v="0"/>
    <s v="Grand Rapids"/>
    <x v="12"/>
    <n v="49505"/>
    <x v="2"/>
    <s v="OFF-BI-10000088"/>
    <x v="1"/>
    <s v="Binders"/>
    <s v="GBC Imprintable Covers"/>
    <n v="54.9"/>
    <n v="0.3"/>
    <n v="38.43"/>
  </r>
  <r>
    <n v="9769"/>
    <s v="CA-2018-142328"/>
    <x v="226"/>
    <d v="2018-12-14T00:00:00"/>
    <s v="Standard Class"/>
    <s v="TC-21535"/>
    <s v="Tracy Collins"/>
    <x v="2"/>
    <x v="0"/>
    <s v="San Francisco"/>
    <x v="1"/>
    <n v="94122"/>
    <x v="1"/>
    <s v="OFF-PA-10000380"/>
    <x v="1"/>
    <s v="Paper"/>
    <s v="REDIFORM Incoming/Outgoing Call Register, 11 X 8 1/2, 100 Messages"/>
    <n v="50.04"/>
    <n v="0.4"/>
    <n v="30.023999999999997"/>
  </r>
  <r>
    <n v="9770"/>
    <s v="CA-2017-123533"/>
    <x v="390"/>
    <d v="2017-11-30T00:00:00"/>
    <s v="Standard Class"/>
    <s v="SC-20050"/>
    <s v="Sample Company A"/>
    <x v="2"/>
    <x v="0"/>
    <s v="Hialeah"/>
    <x v="2"/>
    <n v="33012"/>
    <x v="0"/>
    <s v="FUR-BO-10001619"/>
    <x v="0"/>
    <s v="Bookcases"/>
    <s v="OSullivan Cherrywood Estates Traditional Bookcase"/>
    <n v="339.92"/>
    <n v="0.35"/>
    <n v="220.94800000000001"/>
  </r>
  <r>
    <n v="9771"/>
    <s v="CA-2017-123533"/>
    <x v="390"/>
    <d v="2017-11-30T00:00:00"/>
    <s v="Standard Class"/>
    <s v="SC-20050"/>
    <s v="Sample Company A"/>
    <x v="2"/>
    <x v="0"/>
    <s v="Hialeah"/>
    <x v="2"/>
    <n v="33012"/>
    <x v="0"/>
    <s v="OFF-PA-10001609"/>
    <x v="1"/>
    <s v="Paper"/>
    <s v="Tops Wirebound Message Log Books"/>
    <n v="10.528"/>
    <n v="0.25"/>
    <n v="7.8960000000000008"/>
  </r>
  <r>
    <n v="9772"/>
    <s v="CA-2017-123533"/>
    <x v="390"/>
    <d v="2017-11-30T00:00:00"/>
    <s v="Standard Class"/>
    <s v="SC-20050"/>
    <s v="Sample Company A"/>
    <x v="2"/>
    <x v="0"/>
    <s v="Hialeah"/>
    <x v="2"/>
    <n v="33012"/>
    <x v="0"/>
    <s v="OFF-AP-10002765"/>
    <x v="1"/>
    <s v="Appliances"/>
    <s v="Fellowes Advanced Computer Series Surge Protectors"/>
    <n v="42.384"/>
    <n v="0.25"/>
    <n v="31.788"/>
  </r>
  <r>
    <n v="9773"/>
    <s v="CA-2017-104983"/>
    <x v="894"/>
    <d v="2017-07-03T00:00:00"/>
    <s v="Same Day"/>
    <s v="FM-14215"/>
    <s v="Filia McAdams"/>
    <x v="1"/>
    <x v="0"/>
    <s v="Philadelphia"/>
    <x v="9"/>
    <n v="19143"/>
    <x v="3"/>
    <s v="OFF-PA-10000167"/>
    <x v="1"/>
    <s v="Paper"/>
    <s v="Xerox 1925"/>
    <n v="123.92"/>
    <n v="0.4"/>
    <n v="74.352000000000004"/>
  </r>
  <r>
    <n v="9774"/>
    <s v="CA-2017-160234"/>
    <x v="190"/>
    <d v="2017-07-03T00:00:00"/>
    <s v="Standard Class"/>
    <s v="PF-19225"/>
    <s v="Phillip Flathmann"/>
    <x v="0"/>
    <x v="0"/>
    <s v="Atlanta"/>
    <x v="32"/>
    <n v="30318"/>
    <x v="0"/>
    <s v="TEC-PH-10004434"/>
    <x v="2"/>
    <s v="Phones"/>
    <s v="Cisco IP Phone 7961G VoIP phone - Dark gray"/>
    <n v="135.94999999999999"/>
    <n v="0.25"/>
    <n v="101.96249999999999"/>
  </r>
  <r>
    <n v="9775"/>
    <s v="CA-2015-169019"/>
    <x v="711"/>
    <d v="2015-07-30T00:00:00"/>
    <s v="Standard Class"/>
    <s v="LF-17185"/>
    <s v="Luke Foster"/>
    <x v="0"/>
    <x v="0"/>
    <s v="San Antonio"/>
    <x v="5"/>
    <n v="78207"/>
    <x v="2"/>
    <s v="OFF-BI-10004995"/>
    <x v="1"/>
    <s v="Binders"/>
    <s v="GBC DocuBind P400 Electric Binding System"/>
    <n v="2177.5839999999998"/>
    <n v="0.3"/>
    <n v="1524.3087999999998"/>
  </r>
  <r>
    <n v="9776"/>
    <s v="CA-2015-169019"/>
    <x v="711"/>
    <d v="2015-07-30T00:00:00"/>
    <s v="Standard Class"/>
    <s v="LF-17185"/>
    <s v="Luke Foster"/>
    <x v="0"/>
    <x v="0"/>
    <s v="San Antonio"/>
    <x v="5"/>
    <n v="78207"/>
    <x v="2"/>
    <s v="FUR-FU-10004666"/>
    <x v="0"/>
    <s v="Furnishings"/>
    <s v="DAX Clear Channel Poster Frame"/>
    <n v="17.495999999999999"/>
    <n v="0.3"/>
    <n v="12.247199999999998"/>
  </r>
  <r>
    <n v="9777"/>
    <s v="CA-2015-169019"/>
    <x v="711"/>
    <d v="2015-07-30T00:00:00"/>
    <s v="Standard Class"/>
    <s v="LF-17185"/>
    <s v="Luke Foster"/>
    <x v="0"/>
    <x v="0"/>
    <s v="San Antonio"/>
    <x v="5"/>
    <n v="78207"/>
    <x v="2"/>
    <s v="OFF-BI-10001524"/>
    <x v="1"/>
    <s v="Binders"/>
    <s v="GBC Premium Transparent Covers with Diagonal Lined Pattern"/>
    <n v="16.783999999999999"/>
    <n v="0.3"/>
    <n v="11.748799999999999"/>
  </r>
  <r>
    <n v="9778"/>
    <s v="CA-2015-169019"/>
    <x v="711"/>
    <d v="2015-07-30T00:00:00"/>
    <s v="Standard Class"/>
    <s v="LF-17185"/>
    <s v="Luke Foster"/>
    <x v="0"/>
    <x v="0"/>
    <s v="San Antonio"/>
    <x v="5"/>
    <n v="78207"/>
    <x v="2"/>
    <s v="TEC-AC-10002076"/>
    <x v="2"/>
    <s v="Accessories"/>
    <s v="Microsoft Natural Keyboard Elite"/>
    <n v="431.13600000000002"/>
    <n v="0.35"/>
    <n v="280.23840000000001"/>
  </r>
  <r>
    <n v="9779"/>
    <s v="CA-2015-169019"/>
    <x v="711"/>
    <d v="2015-07-30T00:00:00"/>
    <s v="Standard Class"/>
    <s v="LF-17185"/>
    <s v="Luke Foster"/>
    <x v="0"/>
    <x v="0"/>
    <s v="San Antonio"/>
    <x v="5"/>
    <n v="78207"/>
    <x v="2"/>
    <s v="OFF-BI-10001679"/>
    <x v="1"/>
    <s v="Binders"/>
    <s v="GBC Instant Index System for Binding Systems"/>
    <n v="8.8800000000000008"/>
    <n v="0.3"/>
    <n v="6.2160000000000002"/>
  </r>
  <r>
    <n v="9780"/>
    <s v="CA-2015-169019"/>
    <x v="711"/>
    <d v="2015-07-30T00:00:00"/>
    <s v="Standard Class"/>
    <s v="LF-17185"/>
    <s v="Luke Foster"/>
    <x v="0"/>
    <x v="0"/>
    <s v="San Antonio"/>
    <x v="5"/>
    <n v="78207"/>
    <x v="2"/>
    <s v="OFF-AP-10003281"/>
    <x v="1"/>
    <s v="Appliances"/>
    <s v="Acco 6 Outlet Guardian Standard Surge Suppressor"/>
    <n v="4.8360000000000003"/>
    <n v="0.3"/>
    <n v="3.3852000000000002"/>
  </r>
  <r>
    <n v="9781"/>
    <s v="CA-2017-153178"/>
    <x v="749"/>
    <d v="2017-09-18T00:00:00"/>
    <s v="Standard Class"/>
    <s v="CL-12565"/>
    <s v="Clay Ludtke"/>
    <x v="0"/>
    <x v="0"/>
    <s v="Long Beach"/>
    <x v="15"/>
    <n v="11561"/>
    <x v="3"/>
    <s v="TEC-PH-10001944"/>
    <x v="2"/>
    <s v="Phones"/>
    <s v="Wi-Ex zBoost YX540 Cellular Phone Signal Booster"/>
    <n v="437.85"/>
    <n v="0.4"/>
    <n v="262.70999999999998"/>
  </r>
  <r>
    <n v="9782"/>
    <s v="CA-2017-153178"/>
    <x v="749"/>
    <d v="2017-09-18T00:00:00"/>
    <s v="Standard Class"/>
    <s v="CL-12565"/>
    <s v="Clay Ludtke"/>
    <x v="0"/>
    <x v="0"/>
    <s v="Long Beach"/>
    <x v="15"/>
    <n v="11561"/>
    <x v="3"/>
    <s v="OFF-BI-10004390"/>
    <x v="1"/>
    <s v="Binders"/>
    <s v="GBC DocuBind 200 Manual Binding Machine"/>
    <n v="673.56799999999998"/>
    <n v="0.4"/>
    <n v="404.14079999999996"/>
  </r>
  <r>
    <n v="9783"/>
    <s v="CA-2016-149748"/>
    <x v="70"/>
    <d v="2016-06-02T00:00:00"/>
    <s v="Second Class"/>
    <s v="EM-13825"/>
    <s v="Elizabeth Moffitt"/>
    <x v="1"/>
    <x v="0"/>
    <s v="Paterson"/>
    <x v="30"/>
    <n v="7501"/>
    <x v="3"/>
    <s v="OFF-PA-10002120"/>
    <x v="1"/>
    <s v="Paper"/>
    <s v="Xerox 1889"/>
    <n v="274.8"/>
    <n v="0.4"/>
    <n v="164.88"/>
  </r>
  <r>
    <n v="9784"/>
    <s v="CA-2016-149748"/>
    <x v="70"/>
    <d v="2016-06-02T00:00:00"/>
    <s v="Second Class"/>
    <s v="EM-13825"/>
    <s v="Elizabeth Moffitt"/>
    <x v="1"/>
    <x v="0"/>
    <s v="Paterson"/>
    <x v="30"/>
    <n v="7501"/>
    <x v="3"/>
    <s v="OFF-ST-10004340"/>
    <x v="1"/>
    <s v="Storage"/>
    <s v="Fellowes Mobile File Cart, Black"/>
    <n v="62.18"/>
    <n v="0.5"/>
    <n v="31.09"/>
  </r>
  <r>
    <n v="9785"/>
    <s v="CA-2016-149748"/>
    <x v="70"/>
    <d v="2016-06-02T00:00:00"/>
    <s v="Second Class"/>
    <s v="EM-13825"/>
    <s v="Elizabeth Moffitt"/>
    <x v="1"/>
    <x v="0"/>
    <s v="Paterson"/>
    <x v="30"/>
    <n v="7501"/>
    <x v="3"/>
    <s v="FUR-FU-10001847"/>
    <x v="0"/>
    <s v="Furnishings"/>
    <s v="Eldon Image Series Black Desk Accessories"/>
    <n v="8.2799999999999994"/>
    <n v="0.4"/>
    <n v="4.9679999999999991"/>
  </r>
  <r>
    <n v="9786"/>
    <s v="CA-2016-155635"/>
    <x v="1229"/>
    <d v="2016-05-13T00:00:00"/>
    <s v="Standard Class"/>
    <s v="ME-17725"/>
    <s v="Max Engle"/>
    <x v="0"/>
    <x v="0"/>
    <s v="Louisville"/>
    <x v="0"/>
    <n v="40214"/>
    <x v="0"/>
    <s v="OFF-BI-10000962"/>
    <x v="1"/>
    <s v="Binders"/>
    <s v="Acco Flexible ACCOHIDE Square Ring Data Binder, Dark Blue, 11 1/2 X 14 7/8"/>
    <n v="48.81"/>
    <n v="0.25"/>
    <n v="36.607500000000002"/>
  </r>
  <r>
    <n v="9787"/>
    <s v="US-2015-114377"/>
    <x v="1127"/>
    <d v="2015-11-05T00:00:00"/>
    <s v="Same Day"/>
    <s v="BG-11035"/>
    <s v="Barry Gonzalez"/>
    <x v="0"/>
    <x v="0"/>
    <s v="Hampton"/>
    <x v="17"/>
    <n v="23666"/>
    <x v="0"/>
    <s v="FUR-CH-10004754"/>
    <x v="0"/>
    <s v="Chairs"/>
    <s v="Global Stack Chair with Arms, Black"/>
    <n v="149.9"/>
    <n v="0.3"/>
    <n v="104.92999999999999"/>
  </r>
  <r>
    <n v="9788"/>
    <s v="CA-2018-144491"/>
    <x v="996"/>
    <d v="2018-04-01T00:00:00"/>
    <s v="Standard Class"/>
    <s v="CJ-12010"/>
    <s v="Caroline Jumper"/>
    <x v="0"/>
    <x v="0"/>
    <s v="Houston"/>
    <x v="5"/>
    <n v="77070"/>
    <x v="2"/>
    <s v="FUR-BO-10001811"/>
    <x v="0"/>
    <s v="Bookcases"/>
    <s v="Atlantic Metals Mobile 5-Shelf Bookcases, Custom Colors"/>
    <n v="1023.332"/>
    <n v="0.4"/>
    <n v="613.99919999999997"/>
  </r>
  <r>
    <n v="9789"/>
    <s v="CA-2018-144491"/>
    <x v="996"/>
    <d v="2018-04-01T00:00:00"/>
    <s v="Standard Class"/>
    <s v="CJ-12010"/>
    <s v="Caroline Jumper"/>
    <x v="0"/>
    <x v="0"/>
    <s v="Houston"/>
    <x v="5"/>
    <n v="77070"/>
    <x v="2"/>
    <s v="FUR-CH-10004063"/>
    <x v="0"/>
    <s v="Chairs"/>
    <s v="Global Deluxe High-Back Managers Chair"/>
    <n v="600.55799999999999"/>
    <n v="0.35"/>
    <n v="390.36270000000002"/>
  </r>
  <r>
    <n v="9790"/>
    <s v="CA-2018-144491"/>
    <x v="996"/>
    <d v="2018-04-01T00:00:00"/>
    <s v="Standard Class"/>
    <s v="CJ-12010"/>
    <s v="Caroline Jumper"/>
    <x v="0"/>
    <x v="0"/>
    <s v="Houston"/>
    <x v="5"/>
    <n v="77070"/>
    <x v="2"/>
    <s v="TEC-AC-10004901"/>
    <x v="2"/>
    <s v="Accessories"/>
    <s v="Kensington SlimBlade Notebook Wireless Mouse with Nano Receiver"/>
    <n v="39.991999999999997"/>
    <n v="0.35"/>
    <n v="25.994799999999998"/>
  </r>
  <r>
    <n v="9791"/>
    <s v="CA-2018-144491"/>
    <x v="996"/>
    <d v="2018-04-01T00:00:00"/>
    <s v="Standard Class"/>
    <s v="CJ-12010"/>
    <s v="Caroline Jumper"/>
    <x v="0"/>
    <x v="0"/>
    <s v="Houston"/>
    <x v="5"/>
    <n v="77070"/>
    <x v="2"/>
    <s v="FUR-CH-10001714"/>
    <x v="0"/>
    <s v="Chairs"/>
    <s v="Global Leather &amp; Oak Executive Chair, Burgundy"/>
    <n v="211.24600000000001"/>
    <n v="0.35"/>
    <n v="137.3099"/>
  </r>
  <r>
    <n v="9792"/>
    <s v="CA-2015-127166"/>
    <x v="371"/>
    <d v="2015-05-23T00:00:00"/>
    <s v="Second Class"/>
    <s v="KH-16360"/>
    <s v="Katherine Hughes"/>
    <x v="0"/>
    <x v="0"/>
    <s v="Houston"/>
    <x v="5"/>
    <n v="77070"/>
    <x v="2"/>
    <s v="OFF-EN-10003134"/>
    <x v="1"/>
    <s v="Envelopes"/>
    <s v="Staple envelope"/>
    <n v="56.064"/>
    <n v="0.3"/>
    <n v="39.244799999999998"/>
  </r>
  <r>
    <n v="9793"/>
    <s v="CA-2015-127166"/>
    <x v="371"/>
    <d v="2015-05-23T00:00:00"/>
    <s v="Second Class"/>
    <s v="KH-16360"/>
    <s v="Katherine Hughes"/>
    <x v="0"/>
    <x v="0"/>
    <s v="Houston"/>
    <x v="5"/>
    <n v="77070"/>
    <x v="2"/>
    <s v="FUR-CH-10003396"/>
    <x v="0"/>
    <s v="Chairs"/>
    <s v="Global Deluxe Steno Chair"/>
    <n v="107.77200000000001"/>
    <n v="0.35"/>
    <n v="70.0518"/>
  </r>
  <r>
    <n v="9794"/>
    <s v="CA-2015-127166"/>
    <x v="371"/>
    <d v="2015-05-23T00:00:00"/>
    <s v="Second Class"/>
    <s v="KH-16360"/>
    <s v="Katherine Hughes"/>
    <x v="0"/>
    <x v="0"/>
    <s v="Houston"/>
    <x v="5"/>
    <n v="77070"/>
    <x v="2"/>
    <s v="OFF-PA-10001560"/>
    <x v="1"/>
    <s v="Paper"/>
    <s v="Adams Telephone Message Books, 5 1/4” x 11”"/>
    <n v="4.8319999999999999"/>
    <n v="0.3"/>
    <n v="3.3823999999999996"/>
  </r>
  <r>
    <n v="9795"/>
    <s v="CA-2015-127166"/>
    <x v="371"/>
    <d v="2015-05-23T00:00:00"/>
    <s v="Second Class"/>
    <s v="KH-16360"/>
    <s v="Katherine Hughes"/>
    <x v="0"/>
    <x v="0"/>
    <s v="Houston"/>
    <x v="5"/>
    <n v="77070"/>
    <x v="2"/>
    <s v="OFF-BI-10000977"/>
    <x v="1"/>
    <s v="Binders"/>
    <s v="Ibico Plastic Spiral Binding Combs"/>
    <n v="18.239999999999998"/>
    <n v="0.3"/>
    <n v="12.767999999999999"/>
  </r>
  <r>
    <n v="9796"/>
    <s v="CA-2017-125920"/>
    <x v="206"/>
    <d v="2017-05-28T00:00:00"/>
    <s v="Standard Class"/>
    <s v="SH-19975"/>
    <s v="Sally Hughsby"/>
    <x v="1"/>
    <x v="0"/>
    <s v="Chicago"/>
    <x v="10"/>
    <n v="60610"/>
    <x v="2"/>
    <s v="OFF-BI-10003429"/>
    <x v="1"/>
    <s v="Binders"/>
    <s v="Cardinal HOLDit! Binder Insert Strips,Extra Strips"/>
    <n v="3.798"/>
    <n v="0.3"/>
    <n v="2.6585999999999999"/>
  </r>
  <r>
    <n v="9797"/>
    <s v="CA-2016-128608"/>
    <x v="1026"/>
    <d v="2016-01-17T00:00:00"/>
    <s v="Standard Class"/>
    <s v="CS-12490"/>
    <s v="Cindy Schnelling"/>
    <x v="1"/>
    <x v="0"/>
    <s v="Toledo"/>
    <x v="24"/>
    <n v="43615"/>
    <x v="3"/>
    <s v="OFF-AR-10001374"/>
    <x v="1"/>
    <s v="Art"/>
    <s v="BIC Brite Liner Highlighters, Chisel Tip"/>
    <n v="10.368"/>
    <n v="0.45"/>
    <n v="5.7024000000000008"/>
  </r>
  <r>
    <n v="9798"/>
    <s v="CA-2016-128608"/>
    <x v="1026"/>
    <d v="2016-01-17T00:00:00"/>
    <s v="Standard Class"/>
    <s v="CS-12490"/>
    <s v="Cindy Schnelling"/>
    <x v="1"/>
    <x v="0"/>
    <s v="Toledo"/>
    <x v="24"/>
    <n v="43615"/>
    <x v="3"/>
    <s v="TEC-PH-10004977"/>
    <x v="2"/>
    <s v="Phones"/>
    <s v="GE 30524EE4"/>
    <n v="235.18799999999999"/>
    <n v="0.4"/>
    <n v="141.11279999999999"/>
  </r>
  <r>
    <n v="9799"/>
    <s v="CA-2016-128608"/>
    <x v="1026"/>
    <d v="2016-01-17T00:00:00"/>
    <s v="Standard Class"/>
    <s v="CS-12490"/>
    <s v="Cindy Schnelling"/>
    <x v="1"/>
    <x v="0"/>
    <s v="Toledo"/>
    <x v="24"/>
    <n v="43615"/>
    <x v="3"/>
    <s v="TEC-PH-10000912"/>
    <x v="2"/>
    <s v="Phones"/>
    <s v="Anker 24W Portable Micro USB Car Charger"/>
    <n v="26.376000000000001"/>
    <n v="0.4"/>
    <n v="15.8256"/>
  </r>
  <r>
    <n v="9800"/>
    <s v="CA-2016-128608"/>
    <x v="1026"/>
    <d v="2016-01-17T00:00:00"/>
    <s v="Standard Class"/>
    <s v="CS-12490"/>
    <s v="Cindy Schnelling"/>
    <x v="1"/>
    <x v="0"/>
    <s v="Toledo"/>
    <x v="24"/>
    <n v="43615"/>
    <x v="3"/>
    <s v="TEC-AC-10000487"/>
    <x v="2"/>
    <s v="Accessories"/>
    <s v="SanDisk Cruzer 4 GB USB Flash Drive"/>
    <n v="10.384"/>
    <n v="0.45"/>
    <n v="5.7112000000000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4:L1938" firstHeaderRow="1" firstDataRow="3" firstDataCol="1"/>
  <pivotFields count="20">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sortType="ascending">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numFmtId="9" showAll="0"/>
    <pivotField showAll="0"/>
  </pivotFields>
  <rowFields count="1">
    <field x="13"/>
  </rowFields>
  <rowItems count="18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t="grand">
      <x/>
    </i>
  </rowItems>
  <colFields count="2">
    <field x="-2"/>
    <field x="4"/>
  </colFields>
  <colItems count="10">
    <i>
      <x/>
      <x/>
    </i>
    <i r="1">
      <x v="1"/>
    </i>
    <i r="1">
      <x v="2"/>
    </i>
    <i r="1">
      <x v="3"/>
    </i>
    <i i="1">
      <x v="1"/>
      <x/>
    </i>
    <i r="1" i="1">
      <x v="1"/>
    </i>
    <i r="1" i="1">
      <x v="2"/>
    </i>
    <i r="1" i="1">
      <x v="3"/>
    </i>
    <i t="grand">
      <x/>
    </i>
    <i t="grand" i="1">
      <x/>
    </i>
  </colItems>
  <dataFields count="2">
    <dataField name="Count of Order_ID" fld="1" subtotal="count"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84335A-A08A-4FE1-A375-EC6E1604F68C}"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4:F5" firstHeaderRow="0" firstDataRow="1" firstDataCol="0"/>
  <pivotFields count="23">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numFmtId="9" showAll="0"/>
    <pivotField dataField="1"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Sum of Sales" fld="17" baseField="0" baseItem="0" numFmtId="166"/>
    <dataField name="Average of Margin percentage" fld="18" subtotal="average" baseField="0" baseItem="0" numFmtId="9"/>
    <dataField name="Sum of COGS" fld="19" baseField="0" baseItem="0" numFmtId="166"/>
    <dataField name="Count of Order_ID" fld="1" subtotal="count" baseField="0" baseItem="0"/>
  </dataFields>
  <formats count="3">
    <format dxfId="166">
      <pivotArea outline="0" collapsedLevelsAreSubtotals="1" fieldPosition="0">
        <references count="1">
          <reference field="4294967294" count="1" selected="0">
            <x v="0"/>
          </reference>
        </references>
      </pivotArea>
    </format>
    <format dxfId="165">
      <pivotArea outline="0" collapsedLevelsAreSubtotals="1" fieldPosition="0">
        <references count="1">
          <reference field="4294967294" count="1" selected="0">
            <x v="1"/>
          </reference>
        </references>
      </pivotArea>
    </format>
    <format dxfId="16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C73A59-EE6E-45D0-B8EE-A328A5731B5B}" name="PivotTable2"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G8:H57" firstHeaderRow="1" firstDataRow="1" firstDataCol="1"/>
  <pivotFields count="2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numFmtId="164"/>
  </dataFields>
  <formats count="1">
    <format dxfId="1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95D7C7-D592-4259-BB01-01C089A6FBEA}" name="PivotTable1"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
  <location ref="C8:E56" firstHeaderRow="1" firstDataRow="1" firstDataCol="2"/>
  <pivotFields count="23">
    <pivotField compact="0" outline="0" showAll="0" defaultSubtotal="0"/>
    <pivotField compact="0" outline="0" showAll="0" defaultSubtotal="0"/>
    <pivotField compact="0" numFmtId="14" outline="0"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numFmtId="9" outline="0" showAll="0" defaultSubtotal="0"/>
    <pivotField compact="0" outline="0" showAll="0" defaultSubtota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0"/>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Items count="1">
    <i/>
  </colItems>
  <dataFields count="1">
    <dataField name="Sum of Sales" fld="17" baseField="0" baseItem="0" numFmtId="164"/>
  </dataFields>
  <formats count="2">
    <format dxfId="169">
      <pivotArea dataOnly="0" outline="0" axis="axisValues" fieldPosition="0"/>
    </format>
    <format dxfId="168">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488CAB-6CDA-4022-99FE-7B05BF8E004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N29" firstHeaderRow="1" firstDataRow="1" firstDataCol="1"/>
  <pivotFields count="23">
    <pivotField showAll="0"/>
    <pivotField dataField="1"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4">
    <field x="22"/>
    <field x="21"/>
    <field x="20"/>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Count of Order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9C3280-09CE-47F7-A033-76FD7807A807}" sourceName="Segment">
  <pivotTables>
    <pivotTable tabId="2" name="PivotTable1"/>
    <pivotTable tabId="2" name="PivotTable2"/>
    <pivotTable tabId="2" name="PivotTable4"/>
  </pivotTables>
  <data>
    <tabular pivotCacheId="85733741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910C29-131F-41F3-A1A2-94145D8CE3EF}" sourceName="Region">
  <pivotTables>
    <pivotTable tabId="2" name="PivotTable1"/>
    <pivotTable tabId="2" name="PivotTable2"/>
    <pivotTable tabId="2" name="PivotTable4"/>
  </pivotTables>
  <data>
    <tabular pivotCacheId="85733741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BC0340-4966-4606-893E-1FFEEDB053B0}" sourceName="Category">
  <pivotTables>
    <pivotTable tabId="2" name="PivotTable1"/>
    <pivotTable tabId="2" name="PivotTable2"/>
    <pivotTable tabId="2" name="PivotTable4"/>
  </pivotTables>
  <data>
    <tabular pivotCacheId="8573374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54C346E-CD43-4A66-ACBE-B15A888964B0}" cache="Slicer_Segment" caption="Segment" style="Slicer Style 1" rowHeight="241300"/>
  <slicer name="Region" xr10:uid="{5C6A7554-5B48-4810-9657-4DB97140F9C4}" cache="Slicer_Region" caption="Region" style="Slicer Style 1" rowHeight="241300"/>
  <slicer name="Category" xr10:uid="{0D8F56CE-8557-4A15-A126-D1A7AB13B4CC}" cache="Slicer_Category" caption="Category"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0000000}" name="Table10" displayName="Table10" ref="M3:Q15" totalsRowShown="0" headerRowDxfId="207" tableBorderDxfId="206">
  <autoFilter ref="M3:Q15" xr:uid="{00000000-0009-0000-0100-00000A000000}"/>
  <sortState xmlns:xlrd2="http://schemas.microsoft.com/office/spreadsheetml/2017/richdata2" ref="M4:Q15">
    <sortCondition ref="M3:M15"/>
  </sortState>
  <tableColumns count="5">
    <tableColumn id="1" xr3:uid="{00000000-0010-0000-0000-000001000000}" name="Region" dataDxfId="205"/>
    <tableColumn id="2" xr3:uid="{00000000-0010-0000-0000-000002000000}" name="Category" dataDxfId="204"/>
    <tableColumn id="3" xr3:uid="{00000000-0010-0000-0000-000003000000}" name="Low" dataDxfId="203"/>
    <tableColumn id="4" xr3:uid="{00000000-0010-0000-0000-000004000000}" name="High" dataDxfId="202"/>
    <tableColumn id="5" xr3:uid="{00000000-0010-0000-0000-000005000000}" name="Middle" dataDxfId="201" dataCellStyle="Percent">
      <calculatedColumnFormula>AVERAGE(Table10[[#This Row],[Low]:[High]])</calculatedColumnFormula>
    </tableColumn>
  </tableColumns>
  <tableStyleInfo name="TableStyleLight9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11" displayName="Table11" ref="H3:K20" totalsRowShown="0" headerRowDxfId="200" headerRowBorderDxfId="199" tableBorderDxfId="198">
  <autoFilter ref="H3:K20" xr:uid="{00000000-0009-0000-0100-00000B000000}"/>
  <tableColumns count="4">
    <tableColumn id="1" xr3:uid="{00000000-0010-0000-0100-000001000000}" name="Category" dataDxfId="197"/>
    <tableColumn id="2" xr3:uid="{00000000-0010-0000-0100-000002000000}" name="Sub_Category" dataDxfId="196"/>
    <tableColumn id="3" xr3:uid="{00000000-0010-0000-0100-000003000000}" name="Category &amp; Sub_Category" dataDxfId="195">
      <calculatedColumnFormula>H4&amp;I4</calculatedColumnFormula>
    </tableColumn>
    <tableColumn id="4" xr3:uid="{00000000-0010-0000-0100-000004000000}" name="Pricing Strategy" dataDxfId="194"/>
  </tableColumns>
  <tableStyleInfo name="TableStyleLight9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9" displayName="Table9" ref="C5:W9805" totalsRowShown="0" headerRowDxfId="193" dataDxfId="192" tableBorderDxfId="191">
  <autoFilter ref="C5:W9805" xr:uid="{00000000-0009-0000-0100-000009000000}"/>
  <tableColumns count="21">
    <tableColumn id="1" xr3:uid="{00000000-0010-0000-0200-000001000000}" name="Row_ID" dataDxfId="190"/>
    <tableColumn id="2" xr3:uid="{00000000-0010-0000-0200-000002000000}" name="Order_ID" dataDxfId="189"/>
    <tableColumn id="3" xr3:uid="{00000000-0010-0000-0200-000003000000}" name="Order_Date" dataDxfId="188"/>
    <tableColumn id="4" xr3:uid="{00000000-0010-0000-0200-000004000000}" name="Ship_Date" dataDxfId="187"/>
    <tableColumn id="5" xr3:uid="{00000000-0010-0000-0200-000005000000}" name="Ship_Mode" dataDxfId="186"/>
    <tableColumn id="6" xr3:uid="{00000000-0010-0000-0200-000006000000}" name="Customer_ID" dataDxfId="185"/>
    <tableColumn id="7" xr3:uid="{00000000-0010-0000-0200-000007000000}" name="Customer_Name" dataDxfId="184"/>
    <tableColumn id="8" xr3:uid="{00000000-0010-0000-0200-000008000000}" name="Segment" dataDxfId="183"/>
    <tableColumn id="9" xr3:uid="{00000000-0010-0000-0200-000009000000}" name="Country" dataDxfId="182"/>
    <tableColumn id="10" xr3:uid="{00000000-0010-0000-0200-00000A000000}" name="City" dataDxfId="181"/>
    <tableColumn id="11" xr3:uid="{00000000-0010-0000-0200-00000B000000}" name="State" dataDxfId="180"/>
    <tableColumn id="12" xr3:uid="{00000000-0010-0000-0200-00000C000000}" name="Postal_Code" dataDxfId="179"/>
    <tableColumn id="13" xr3:uid="{00000000-0010-0000-0200-00000D000000}" name="Region" dataDxfId="178"/>
    <tableColumn id="14" xr3:uid="{00000000-0010-0000-0200-00000E000000}" name="Product_ID" dataDxfId="177"/>
    <tableColumn id="15" xr3:uid="{00000000-0010-0000-0200-00000F000000}" name="Category" dataDxfId="176"/>
    <tableColumn id="16" xr3:uid="{00000000-0010-0000-0200-000010000000}" name="Sub_Category" dataDxfId="175"/>
    <tableColumn id="17" xr3:uid="{00000000-0010-0000-0200-000011000000}" name="Product_Name" dataDxfId="174"/>
    <tableColumn id="18" xr3:uid="{00000000-0010-0000-0200-000012000000}" name="Sales" dataDxfId="173"/>
    <tableColumn id="19" xr3:uid="{00000000-0010-0000-0200-000013000000}" name="Margin percentage" dataDxfId="172" dataCellStyle="Percent">
      <calculatedColumnFormula array="1">INDEX('Pricing Strategy'!$F$4:$F$71,MATCH(1,(Dataset!$O6='Pricing Strategy'!$B$4:$B$71)*(Dataset!$Q6='Pricing Strategy'!$C$4:$C$71)*(Dataset!$R6='Pricing Strategy'!$D$4:$D$71),))</calculatedColumnFormula>
    </tableColumn>
    <tableColumn id="20" xr3:uid="{00000000-0010-0000-0200-000014000000}" name="COGS" dataDxfId="171">
      <calculatedColumnFormula>Dataset!$T6*(1-Dataset!$U6)</calculatedColumnFormula>
    </tableColumn>
    <tableColumn id="21" xr3:uid="{EB6CD748-DF08-4965-AC84-91F8DF85293F}" name="Unit Sold" dataDxfId="170"/>
  </tableColumns>
  <tableStyleInfo name="TableStyleLight9 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4BDCE9-2DE5-4301-BB3C-6EF8869A8891}" name="Table1" displayName="Table1" ref="J8:K57" totalsRowShown="0">
  <autoFilter ref="J8:K57" xr:uid="{424BDCE9-2DE5-4301-BB3C-6EF8869A8891}"/>
  <tableColumns count="2">
    <tableColumn id="1" xr3:uid="{CA37BF7D-1AD9-4307-B8FB-03B0B66A6D0B}" name="State">
      <calculatedColumnFormula>G9</calculatedColumnFormula>
    </tableColumn>
    <tableColumn id="2" xr3:uid="{E9C47797-CA6C-44A2-937F-5C9283275F01}" name="Sales" dataDxfId="36" dataCellStyle="Currency">
      <calculatedColumnFormula>H9</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3000000}" name="Table12" displayName="Table12" ref="C3:F52" totalsRowShown="0" headerRowDxfId="163" dataDxfId="162" tableBorderDxfId="161">
  <autoFilter ref="C3:F52" xr:uid="{00000000-0009-0000-0100-00000C000000}"/>
  <sortState xmlns:xlrd2="http://schemas.microsoft.com/office/spreadsheetml/2017/richdata2" ref="C4:F52">
    <sortCondition ref="C4:C52"/>
    <sortCondition ref="D4:D52"/>
  </sortState>
  <tableColumns count="4">
    <tableColumn id="1" xr3:uid="{00000000-0010-0000-0300-000001000000}" name="Region" dataDxfId="160"/>
    <tableColumn id="2" xr3:uid="{00000000-0010-0000-0300-000002000000}" name="State" dataDxfId="159"/>
    <tableColumn id="4" xr3:uid="{00000000-0010-0000-0300-000004000000}" name="Contact" dataDxfId="158"/>
    <tableColumn id="3" xr3:uid="{00000000-0010-0000-0300-000003000000}" name="Email" dataDxfId="157"/>
  </tableColumns>
  <tableStyleInfo name="TableStyleLight9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ACBA7D-8BD7-450D-93B7-82C8A9BFD7F1}" sourceName="Order_Date">
  <pivotTables>
    <pivotTable tabId="2" name="PivotTable1"/>
    <pivotTable tabId="2" name="PivotTable2"/>
    <pivotTable tabId="2" name="PivotTable4"/>
  </pivotTables>
  <state minimalRefreshVersion="6" lastRefreshVersion="6" pivotCacheId="85733741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C38CC140-03BC-475A-BFDC-1C2D6A50450A}" cache="NativeTimeline_Order_Date" caption="Sales Period" level="2" selectionLevel="2" scrollPosition="2015-08-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4.xml"/><Relationship Id="rId5" Type="http://schemas.openxmlformats.org/officeDocument/2006/relationships/drawing" Target="../drawings/drawing4.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34"/>
  <sheetViews>
    <sheetView showGridLines="0" tabSelected="1" zoomScaleNormal="100" workbookViewId="0">
      <selection activeCell="P15" sqref="P15"/>
    </sheetView>
  </sheetViews>
  <sheetFormatPr defaultRowHeight="14.4" x14ac:dyDescent="0.3"/>
  <cols>
    <col min="2" max="2" width="2.44140625" customWidth="1"/>
    <col min="10" max="10" width="5.44140625" customWidth="1"/>
    <col min="13" max="13" width="5.44140625" customWidth="1"/>
    <col min="16" max="16" width="5.44140625" customWidth="1"/>
    <col min="19" max="19" width="5.44140625" customWidth="1"/>
    <col min="22" max="22" width="5.44140625" customWidth="1"/>
  </cols>
  <sheetData>
    <row r="1" spans="1:30" x14ac:dyDescent="0.3">
      <c r="A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row>
    <row r="2" spans="1:30" x14ac:dyDescent="0.3">
      <c r="A2" s="32"/>
      <c r="C2" s="53" t="s">
        <v>10895</v>
      </c>
      <c r="D2" s="53"/>
      <c r="E2" s="53"/>
      <c r="F2" s="53"/>
      <c r="G2" s="53"/>
      <c r="H2" s="53"/>
      <c r="I2" s="32"/>
      <c r="J2" s="48" t="s">
        <v>10896</v>
      </c>
      <c r="K2" s="48"/>
      <c r="L2" s="32"/>
      <c r="M2" s="48" t="s">
        <v>10974</v>
      </c>
      <c r="N2" s="48"/>
      <c r="O2" s="32"/>
      <c r="P2" s="48" t="s">
        <v>10952</v>
      </c>
      <c r="Q2" s="48"/>
      <c r="R2" s="32"/>
      <c r="S2" s="48" t="s">
        <v>10973</v>
      </c>
      <c r="T2" s="48"/>
      <c r="U2" s="32"/>
      <c r="V2" s="48" t="s">
        <v>10972</v>
      </c>
      <c r="W2" s="48"/>
      <c r="X2" s="32"/>
      <c r="Y2" s="48"/>
      <c r="Z2" s="48"/>
      <c r="AA2" s="32"/>
      <c r="AB2" s="32"/>
      <c r="AC2" s="32"/>
      <c r="AD2" s="32"/>
    </row>
    <row r="3" spans="1:30" ht="30.75" customHeight="1" x14ac:dyDescent="0.3">
      <c r="A3" s="32"/>
      <c r="C3" s="53"/>
      <c r="D3" s="53"/>
      <c r="E3" s="53"/>
      <c r="F3" s="53"/>
      <c r="G3" s="53"/>
      <c r="H3" s="53"/>
      <c r="I3" s="32"/>
      <c r="J3" s="50">
        <f>Input!C5</f>
        <v>2261536.7826999528</v>
      </c>
      <c r="K3" s="50"/>
      <c r="L3" s="32"/>
      <c r="M3" s="52">
        <f>Input!D5</f>
        <v>0.37786224489797804</v>
      </c>
      <c r="N3" s="52"/>
      <c r="O3" s="32"/>
      <c r="P3" s="50">
        <f>Input!E5</f>
        <v>1369009.7909199921</v>
      </c>
      <c r="Q3" s="50"/>
      <c r="R3" s="32"/>
      <c r="S3" s="51">
        <f>J3-P3</f>
        <v>892526.99177996069</v>
      </c>
      <c r="T3" s="52"/>
      <c r="U3" s="32"/>
      <c r="V3" s="49">
        <f>Input!F5</f>
        <v>9800</v>
      </c>
      <c r="W3" s="49"/>
      <c r="X3" s="32"/>
      <c r="Y3" s="49"/>
      <c r="Z3" s="49"/>
      <c r="AA3" s="32"/>
      <c r="AB3" s="32"/>
      <c r="AC3" s="32"/>
      <c r="AD3" s="32"/>
    </row>
    <row r="4" spans="1:30" x14ac:dyDescent="0.3">
      <c r="A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row>
    <row r="5" spans="1:30" x14ac:dyDescent="0.3">
      <c r="A5" s="32"/>
    </row>
    <row r="6" spans="1:30" x14ac:dyDescent="0.3">
      <c r="A6" s="32"/>
    </row>
    <row r="7" spans="1:30" x14ac:dyDescent="0.3">
      <c r="A7" s="32"/>
    </row>
    <row r="8" spans="1:30" x14ac:dyDescent="0.3">
      <c r="A8" s="32"/>
    </row>
    <row r="9" spans="1:30" x14ac:dyDescent="0.3">
      <c r="A9" s="32"/>
    </row>
    <row r="10" spans="1:30" x14ac:dyDescent="0.3">
      <c r="A10" s="32"/>
    </row>
    <row r="11" spans="1:30" x14ac:dyDescent="0.3">
      <c r="A11" s="32"/>
    </row>
    <row r="12" spans="1:30" x14ac:dyDescent="0.3">
      <c r="A12" s="32"/>
    </row>
    <row r="13" spans="1:30" x14ac:dyDescent="0.3">
      <c r="A13" s="32"/>
    </row>
    <row r="14" spans="1:30" x14ac:dyDescent="0.3">
      <c r="A14" s="32"/>
    </row>
    <row r="15" spans="1:30" x14ac:dyDescent="0.3">
      <c r="A15" s="32"/>
    </row>
    <row r="16" spans="1:30" x14ac:dyDescent="0.3">
      <c r="A16" s="32"/>
    </row>
    <row r="17" spans="1:1" x14ac:dyDescent="0.3">
      <c r="A17" s="32"/>
    </row>
    <row r="18" spans="1:1" x14ac:dyDescent="0.3">
      <c r="A18" s="32"/>
    </row>
    <row r="19" spans="1:1" x14ac:dyDescent="0.3">
      <c r="A19" s="32"/>
    </row>
    <row r="20" spans="1:1" x14ac:dyDescent="0.3">
      <c r="A20" s="32"/>
    </row>
    <row r="21" spans="1:1" x14ac:dyDescent="0.3">
      <c r="A21" s="32"/>
    </row>
    <row r="22" spans="1:1" x14ac:dyDescent="0.3">
      <c r="A22" s="32"/>
    </row>
    <row r="23" spans="1:1" x14ac:dyDescent="0.3">
      <c r="A23" s="32"/>
    </row>
    <row r="24" spans="1:1" x14ac:dyDescent="0.3">
      <c r="A24" s="32"/>
    </row>
    <row r="25" spans="1:1" x14ac:dyDescent="0.3">
      <c r="A25" s="32"/>
    </row>
    <row r="26" spans="1:1" x14ac:dyDescent="0.3">
      <c r="A26" s="32"/>
    </row>
    <row r="27" spans="1:1" x14ac:dyDescent="0.3">
      <c r="A27" s="32"/>
    </row>
    <row r="28" spans="1:1" x14ac:dyDescent="0.3">
      <c r="A28" s="32"/>
    </row>
    <row r="29" spans="1:1" x14ac:dyDescent="0.3">
      <c r="A29" s="32"/>
    </row>
    <row r="30" spans="1:1" x14ac:dyDescent="0.3">
      <c r="A30" s="32"/>
    </row>
    <row r="31" spans="1:1" x14ac:dyDescent="0.3">
      <c r="A31" s="32"/>
    </row>
    <row r="32" spans="1:1" x14ac:dyDescent="0.3">
      <c r="A32" s="32"/>
    </row>
    <row r="33" spans="1:1" x14ac:dyDescent="0.3">
      <c r="A33" s="32"/>
    </row>
    <row r="34" spans="1:1" x14ac:dyDescent="0.3">
      <c r="A34" s="32"/>
    </row>
  </sheetData>
  <mergeCells count="13">
    <mergeCell ref="J3:K3"/>
    <mergeCell ref="J2:K2"/>
    <mergeCell ref="C2:H3"/>
    <mergeCell ref="M2:N2"/>
    <mergeCell ref="M3:N3"/>
    <mergeCell ref="Y2:Z2"/>
    <mergeCell ref="Y3:Z3"/>
    <mergeCell ref="P2:Q2"/>
    <mergeCell ref="P3:Q3"/>
    <mergeCell ref="S2:T2"/>
    <mergeCell ref="S3:T3"/>
    <mergeCell ref="V2:W2"/>
    <mergeCell ref="V3:W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938"/>
  <sheetViews>
    <sheetView showGridLines="0" zoomScale="85" zoomScaleNormal="85" workbookViewId="0">
      <selection activeCell="K23" sqref="K23"/>
    </sheetView>
  </sheetViews>
  <sheetFormatPr defaultRowHeight="14.4" x14ac:dyDescent="0.3"/>
  <cols>
    <col min="1" max="1" width="5.5546875" customWidth="1"/>
    <col min="2" max="2" width="17.44140625" bestFit="1" customWidth="1"/>
    <col min="3" max="3" width="17.88671875" bestFit="1" customWidth="1"/>
    <col min="4" max="4" width="10" bestFit="1" customWidth="1"/>
    <col min="5" max="5" width="12.44140625" bestFit="1" customWidth="1"/>
    <col min="6" max="6" width="14.44140625" bestFit="1" customWidth="1"/>
    <col min="7" max="7" width="5.6640625" customWidth="1"/>
    <col min="8" max="8" width="17.109375" customWidth="1"/>
    <col min="9" max="9" width="12.88671875" bestFit="1" customWidth="1"/>
    <col min="10" max="10" width="14.44140625" bestFit="1" customWidth="1"/>
    <col min="11" max="11" width="23.44140625" bestFit="1" customWidth="1"/>
    <col min="12" max="12" width="6.21875" customWidth="1"/>
    <col min="13" max="13" width="13.88671875" bestFit="1" customWidth="1"/>
    <col min="14" max="14" width="18.6640625" bestFit="1" customWidth="1"/>
    <col min="15" max="15" width="9.33203125" customWidth="1"/>
    <col min="16" max="16" width="7.33203125" bestFit="1" customWidth="1"/>
    <col min="17" max="17" width="9.6640625" bestFit="1" customWidth="1"/>
    <col min="18" max="18" width="5.6640625" customWidth="1"/>
    <col min="19" max="4464" width="18.6640625" bestFit="1" customWidth="1"/>
  </cols>
  <sheetData>
    <row r="1" spans="2:19" ht="19.2" x14ac:dyDescent="0.3">
      <c r="S1" s="5" t="s">
        <v>10847</v>
      </c>
    </row>
    <row r="2" spans="2:19" ht="21" x14ac:dyDescent="0.4">
      <c r="B2" s="27" t="s">
        <v>10890</v>
      </c>
      <c r="H2" s="27" t="s">
        <v>10887</v>
      </c>
      <c r="M2" s="27" t="s">
        <v>10889</v>
      </c>
    </row>
    <row r="3" spans="2:19" ht="20.399999999999999" x14ac:dyDescent="0.3">
      <c r="B3" s="24" t="s">
        <v>12</v>
      </c>
      <c r="C3" s="25" t="s">
        <v>14</v>
      </c>
      <c r="D3" s="25" t="s">
        <v>15</v>
      </c>
      <c r="E3" s="44" t="s">
        <v>10887</v>
      </c>
      <c r="F3" s="37" t="s">
        <v>10891</v>
      </c>
      <c r="H3" s="18" t="s">
        <v>14</v>
      </c>
      <c r="I3" s="18" t="s">
        <v>15</v>
      </c>
      <c r="J3" s="18" t="s">
        <v>10892</v>
      </c>
      <c r="K3" s="18" t="s">
        <v>10887</v>
      </c>
      <c r="M3" s="26" t="s">
        <v>12</v>
      </c>
      <c r="N3" s="26" t="s">
        <v>14</v>
      </c>
      <c r="O3" s="26" t="s">
        <v>10888</v>
      </c>
      <c r="P3" s="26" t="s">
        <v>10885</v>
      </c>
      <c r="Q3" s="26" t="s">
        <v>10886</v>
      </c>
      <c r="S3" s="6" t="s">
        <v>10848</v>
      </c>
    </row>
    <row r="4" spans="2:19" x14ac:dyDescent="0.3">
      <c r="B4" s="2" t="s">
        <v>101</v>
      </c>
      <c r="C4" s="3" t="s">
        <v>28</v>
      </c>
      <c r="D4" s="3" t="s">
        <v>29</v>
      </c>
      <c r="E4" s="15" t="str">
        <f t="shared" ref="E4:E35" si="0">VLOOKUP(C4&amp;D4,$J$3:$K$20,2,)</f>
        <v>High</v>
      </c>
      <c r="F4" s="29">
        <f t="shared" ref="F4:F35" si="1">INDEX($O$4:$Q$15,MATCH(B4,$M$4:$M$15,),MATCH(E4,$O$3:$Q$3,))</f>
        <v>0.4</v>
      </c>
      <c r="H4" s="14" t="s">
        <v>28</v>
      </c>
      <c r="I4" s="15" t="s">
        <v>29</v>
      </c>
      <c r="J4" s="15" t="str">
        <f>H4&amp;I4</f>
        <v>FurnitureBookcases</v>
      </c>
      <c r="K4" s="16" t="s">
        <v>10885</v>
      </c>
      <c r="M4" s="20" t="s">
        <v>101</v>
      </c>
      <c r="N4" s="20" t="s">
        <v>28</v>
      </c>
      <c r="O4" s="21">
        <v>0.3</v>
      </c>
      <c r="P4" s="21">
        <v>0.4</v>
      </c>
      <c r="Q4" s="38">
        <f>AVERAGE(Table10[[#This Row],[Low]:[High]])</f>
        <v>0.35</v>
      </c>
    </row>
    <row r="5" spans="2:19" ht="19.2" x14ac:dyDescent="0.3">
      <c r="B5" s="2" t="s">
        <v>101</v>
      </c>
      <c r="C5" s="3" t="s">
        <v>28</v>
      </c>
      <c r="D5" s="3" t="s">
        <v>32</v>
      </c>
      <c r="E5" s="3" t="str">
        <f t="shared" si="0"/>
        <v>Middle</v>
      </c>
      <c r="F5" s="29">
        <f t="shared" si="1"/>
        <v>0.35</v>
      </c>
      <c r="H5" s="17" t="s">
        <v>28</v>
      </c>
      <c r="I5" s="3" t="s">
        <v>32</v>
      </c>
      <c r="J5" s="15" t="str">
        <f t="shared" ref="J5:J20" si="2">H5&amp;I5</f>
        <v>FurnitureChairs</v>
      </c>
      <c r="K5" s="4" t="s">
        <v>10886</v>
      </c>
      <c r="M5" s="22" t="s">
        <v>101</v>
      </c>
      <c r="N5" s="22" t="s">
        <v>42</v>
      </c>
      <c r="O5" s="23">
        <v>0.2</v>
      </c>
      <c r="P5" s="23">
        <v>0.3</v>
      </c>
      <c r="Q5" s="38">
        <f>AVERAGE(Table10[[#This Row],[Low]:[High]])</f>
        <v>0.25</v>
      </c>
      <c r="S5" s="7" t="s">
        <v>10849</v>
      </c>
    </row>
    <row r="6" spans="2:19" x14ac:dyDescent="0.3">
      <c r="B6" s="2" t="s">
        <v>101</v>
      </c>
      <c r="C6" s="3" t="s">
        <v>28</v>
      </c>
      <c r="D6" s="3" t="s">
        <v>61</v>
      </c>
      <c r="E6" s="3" t="str">
        <f t="shared" si="0"/>
        <v>Low</v>
      </c>
      <c r="F6" s="29">
        <f t="shared" si="1"/>
        <v>0.3</v>
      </c>
      <c r="H6" s="17" t="s">
        <v>28</v>
      </c>
      <c r="I6" s="3" t="s">
        <v>61</v>
      </c>
      <c r="J6" s="15" t="str">
        <f t="shared" si="2"/>
        <v>FurnitureFurnishings</v>
      </c>
      <c r="K6" s="4" t="s">
        <v>10888</v>
      </c>
      <c r="M6" s="22" t="s">
        <v>101</v>
      </c>
      <c r="N6" s="22" t="s">
        <v>67</v>
      </c>
      <c r="O6" s="23">
        <v>0.1</v>
      </c>
      <c r="P6" s="23">
        <v>0.2</v>
      </c>
      <c r="Q6" s="38">
        <f>AVERAGE(Table10[[#This Row],[Low]:[High]])</f>
        <v>0.15000000000000002</v>
      </c>
      <c r="S6" s="8"/>
    </row>
    <row r="7" spans="2:19" ht="19.2" x14ac:dyDescent="0.3">
      <c r="B7" s="2" t="s">
        <v>101</v>
      </c>
      <c r="C7" s="3" t="s">
        <v>28</v>
      </c>
      <c r="D7" s="3" t="s">
        <v>52</v>
      </c>
      <c r="E7" s="3" t="str">
        <f t="shared" si="0"/>
        <v>Middle</v>
      </c>
      <c r="F7" s="29">
        <f t="shared" si="1"/>
        <v>0.35</v>
      </c>
      <c r="H7" s="17" t="s">
        <v>28</v>
      </c>
      <c r="I7" s="3" t="s">
        <v>52</v>
      </c>
      <c r="J7" s="15" t="str">
        <f t="shared" si="2"/>
        <v>FurnitureTables</v>
      </c>
      <c r="K7" s="4" t="s">
        <v>10886</v>
      </c>
      <c r="M7" s="22" t="s">
        <v>144</v>
      </c>
      <c r="N7" s="22" t="s">
        <v>28</v>
      </c>
      <c r="O7" s="23">
        <v>0.4</v>
      </c>
      <c r="P7" s="23">
        <v>0.5</v>
      </c>
      <c r="Q7" s="38">
        <f>AVERAGE(Table10[[#This Row],[Low]:[High]])</f>
        <v>0.45</v>
      </c>
      <c r="S7" s="9" t="s">
        <v>10850</v>
      </c>
    </row>
    <row r="8" spans="2:19" ht="19.2" x14ac:dyDescent="0.3">
      <c r="B8" s="2" t="s">
        <v>101</v>
      </c>
      <c r="C8" s="3" t="s">
        <v>42</v>
      </c>
      <c r="D8" s="3" t="s">
        <v>74</v>
      </c>
      <c r="E8" s="3" t="str">
        <f t="shared" si="0"/>
        <v>Low</v>
      </c>
      <c r="F8" s="29">
        <f t="shared" si="1"/>
        <v>0.3</v>
      </c>
      <c r="H8" s="17" t="s">
        <v>42</v>
      </c>
      <c r="I8" s="3" t="s">
        <v>74</v>
      </c>
      <c r="J8" s="15" t="str">
        <f t="shared" si="2"/>
        <v>Office SuppliesAppliances</v>
      </c>
      <c r="K8" s="4" t="s">
        <v>10888</v>
      </c>
      <c r="M8" s="22" t="s">
        <v>144</v>
      </c>
      <c r="N8" s="22" t="s">
        <v>42</v>
      </c>
      <c r="O8" s="23">
        <v>0.25</v>
      </c>
      <c r="P8" s="23">
        <v>0.35</v>
      </c>
      <c r="Q8" s="38">
        <f>AVERAGE(Table10[[#This Row],[Low]:[High]])</f>
        <v>0.3</v>
      </c>
      <c r="S8" s="9" t="s">
        <v>10851</v>
      </c>
    </row>
    <row r="9" spans="2:19" x14ac:dyDescent="0.3">
      <c r="B9" s="2" t="s">
        <v>101</v>
      </c>
      <c r="C9" s="3" t="s">
        <v>42</v>
      </c>
      <c r="D9" s="3" t="s">
        <v>64</v>
      </c>
      <c r="E9" s="3" t="str">
        <f t="shared" si="0"/>
        <v>Middle</v>
      </c>
      <c r="F9" s="29">
        <f t="shared" si="1"/>
        <v>0.35</v>
      </c>
      <c r="H9" s="17" t="s">
        <v>42</v>
      </c>
      <c r="I9" s="3" t="s">
        <v>64</v>
      </c>
      <c r="J9" s="15" t="str">
        <f t="shared" si="2"/>
        <v>Office SuppliesArt</v>
      </c>
      <c r="K9" s="4" t="s">
        <v>10886</v>
      </c>
      <c r="M9" s="22" t="s">
        <v>144</v>
      </c>
      <c r="N9" s="22" t="s">
        <v>67</v>
      </c>
      <c r="O9" s="23">
        <v>0.1</v>
      </c>
      <c r="P9" s="23">
        <v>0.25</v>
      </c>
      <c r="Q9" s="38">
        <f>AVERAGE(Table10[[#This Row],[Low]:[High]])</f>
        <v>0.17499999999999999</v>
      </c>
    </row>
    <row r="10" spans="2:19" ht="19.2" x14ac:dyDescent="0.3">
      <c r="B10" s="2" t="s">
        <v>101</v>
      </c>
      <c r="C10" s="3" t="s">
        <v>42</v>
      </c>
      <c r="D10" s="3" t="s">
        <v>71</v>
      </c>
      <c r="E10" s="3" t="str">
        <f t="shared" si="0"/>
        <v>Low</v>
      </c>
      <c r="F10" s="29">
        <f t="shared" si="1"/>
        <v>0.3</v>
      </c>
      <c r="H10" s="17" t="s">
        <v>42</v>
      </c>
      <c r="I10" s="3" t="s">
        <v>71</v>
      </c>
      <c r="J10" s="15" t="str">
        <f t="shared" si="2"/>
        <v>Office SuppliesBinders</v>
      </c>
      <c r="K10" s="4" t="s">
        <v>10888</v>
      </c>
      <c r="M10" s="22" t="s">
        <v>26</v>
      </c>
      <c r="N10" s="22" t="s">
        <v>28</v>
      </c>
      <c r="O10" s="23">
        <v>0.25</v>
      </c>
      <c r="P10" s="23">
        <v>0.35</v>
      </c>
      <c r="Q10" s="38">
        <f>AVERAGE(Table10[[#This Row],[Low]:[High]])</f>
        <v>0.3</v>
      </c>
      <c r="S10" s="7" t="s">
        <v>10852</v>
      </c>
    </row>
    <row r="11" spans="2:19" x14ac:dyDescent="0.3">
      <c r="B11" s="2" t="s">
        <v>101</v>
      </c>
      <c r="C11" s="3" t="s">
        <v>42</v>
      </c>
      <c r="D11" s="3" t="s">
        <v>169</v>
      </c>
      <c r="E11" s="3" t="str">
        <f t="shared" si="0"/>
        <v>Low</v>
      </c>
      <c r="F11" s="29">
        <f t="shared" si="1"/>
        <v>0.3</v>
      </c>
      <c r="H11" s="17" t="s">
        <v>42</v>
      </c>
      <c r="I11" s="3" t="s">
        <v>169</v>
      </c>
      <c r="J11" s="15" t="str">
        <f t="shared" si="2"/>
        <v>Office SuppliesEnvelopes</v>
      </c>
      <c r="K11" s="4" t="s">
        <v>10888</v>
      </c>
      <c r="M11" s="22" t="s">
        <v>26</v>
      </c>
      <c r="N11" s="22" t="s">
        <v>42</v>
      </c>
      <c r="O11" s="23">
        <v>0.15</v>
      </c>
      <c r="P11" s="23">
        <v>0.25</v>
      </c>
      <c r="Q11" s="38">
        <f>AVERAGE(Table10[[#This Row],[Low]:[High]])</f>
        <v>0.2</v>
      </c>
      <c r="S11" s="8"/>
    </row>
    <row r="12" spans="2:19" ht="19.2" x14ac:dyDescent="0.3">
      <c r="B12" s="2" t="s">
        <v>101</v>
      </c>
      <c r="C12" s="3" t="s">
        <v>42</v>
      </c>
      <c r="D12" s="3" t="s">
        <v>265</v>
      </c>
      <c r="E12" s="3" t="str">
        <f t="shared" si="0"/>
        <v>Low</v>
      </c>
      <c r="F12" s="29">
        <f t="shared" si="1"/>
        <v>0.3</v>
      </c>
      <c r="H12" s="17" t="s">
        <v>42</v>
      </c>
      <c r="I12" s="3" t="s">
        <v>265</v>
      </c>
      <c r="J12" s="15" t="str">
        <f t="shared" si="2"/>
        <v>Office SuppliesFasteners</v>
      </c>
      <c r="K12" s="4" t="s">
        <v>10888</v>
      </c>
      <c r="M12" s="22" t="s">
        <v>26</v>
      </c>
      <c r="N12" s="22" t="s">
        <v>67</v>
      </c>
      <c r="O12" s="23">
        <v>0.1</v>
      </c>
      <c r="P12" s="23">
        <v>0.2</v>
      </c>
      <c r="Q12" s="38">
        <f>AVERAGE(Table10[[#This Row],[Low]:[High]])</f>
        <v>0.15000000000000002</v>
      </c>
      <c r="S12" s="9" t="s">
        <v>10853</v>
      </c>
    </row>
    <row r="13" spans="2:19" ht="19.2" x14ac:dyDescent="0.3">
      <c r="B13" s="2" t="s">
        <v>101</v>
      </c>
      <c r="C13" s="3" t="s">
        <v>42</v>
      </c>
      <c r="D13" s="3" t="s">
        <v>43</v>
      </c>
      <c r="E13" s="3" t="str">
        <f t="shared" si="0"/>
        <v>Low</v>
      </c>
      <c r="F13" s="29">
        <f t="shared" si="1"/>
        <v>0.3</v>
      </c>
      <c r="H13" s="17" t="s">
        <v>42</v>
      </c>
      <c r="I13" s="3" t="s">
        <v>43</v>
      </c>
      <c r="J13" s="15" t="str">
        <f t="shared" si="2"/>
        <v>Office SuppliesLabels</v>
      </c>
      <c r="K13" s="4" t="s">
        <v>10888</v>
      </c>
      <c r="M13" s="22" t="s">
        <v>40</v>
      </c>
      <c r="N13" s="22" t="s">
        <v>28</v>
      </c>
      <c r="O13" s="23">
        <v>0.4</v>
      </c>
      <c r="P13" s="23">
        <v>0.5</v>
      </c>
      <c r="Q13" s="38">
        <f>AVERAGE(Table10[[#This Row],[Low]:[High]])</f>
        <v>0.45</v>
      </c>
      <c r="S13" s="9" t="s">
        <v>10854</v>
      </c>
    </row>
    <row r="14" spans="2:19" x14ac:dyDescent="0.3">
      <c r="B14" s="2" t="s">
        <v>101</v>
      </c>
      <c r="C14" s="3" t="s">
        <v>42</v>
      </c>
      <c r="D14" s="3" t="s">
        <v>86</v>
      </c>
      <c r="E14" s="3" t="str">
        <f t="shared" si="0"/>
        <v>Low</v>
      </c>
      <c r="F14" s="29">
        <f t="shared" si="1"/>
        <v>0.3</v>
      </c>
      <c r="H14" s="17" t="s">
        <v>42</v>
      </c>
      <c r="I14" s="3" t="s">
        <v>86</v>
      </c>
      <c r="J14" s="15" t="str">
        <f t="shared" si="2"/>
        <v>Office SuppliesPaper</v>
      </c>
      <c r="K14" s="4" t="s">
        <v>10888</v>
      </c>
      <c r="M14" s="22" t="s">
        <v>40</v>
      </c>
      <c r="N14" s="22" t="s">
        <v>42</v>
      </c>
      <c r="O14" s="23">
        <v>0.25</v>
      </c>
      <c r="P14" s="23">
        <v>0.35</v>
      </c>
      <c r="Q14" s="38">
        <f>AVERAGE(Table10[[#This Row],[Low]:[High]])</f>
        <v>0.3</v>
      </c>
    </row>
    <row r="15" spans="2:19" ht="19.2" x14ac:dyDescent="0.3">
      <c r="B15" s="2" t="s">
        <v>101</v>
      </c>
      <c r="C15" s="3" t="s">
        <v>42</v>
      </c>
      <c r="D15" s="3" t="s">
        <v>55</v>
      </c>
      <c r="E15" s="3" t="str">
        <f t="shared" si="0"/>
        <v>High</v>
      </c>
      <c r="F15" s="29">
        <f t="shared" si="1"/>
        <v>0.4</v>
      </c>
      <c r="H15" s="17" t="s">
        <v>42</v>
      </c>
      <c r="I15" s="3" t="s">
        <v>55</v>
      </c>
      <c r="J15" s="15" t="str">
        <f t="shared" si="2"/>
        <v>Office SuppliesStorage</v>
      </c>
      <c r="K15" s="4" t="s">
        <v>10885</v>
      </c>
      <c r="M15" s="22" t="s">
        <v>40</v>
      </c>
      <c r="N15" s="22" t="s">
        <v>67</v>
      </c>
      <c r="O15" s="23">
        <v>0.1</v>
      </c>
      <c r="P15" s="23">
        <v>0.25</v>
      </c>
      <c r="Q15" s="38">
        <f>AVERAGE(Table10[[#This Row],[Low]:[High]])</f>
        <v>0.17499999999999999</v>
      </c>
      <c r="S15" s="7" t="s">
        <v>10855</v>
      </c>
    </row>
    <row r="16" spans="2:19" x14ac:dyDescent="0.3">
      <c r="B16" s="2" t="s">
        <v>101</v>
      </c>
      <c r="C16" s="3" t="s">
        <v>42</v>
      </c>
      <c r="D16" s="3" t="s">
        <v>575</v>
      </c>
      <c r="E16" s="3" t="str">
        <f t="shared" si="0"/>
        <v>Middle</v>
      </c>
      <c r="F16" s="29">
        <f t="shared" si="1"/>
        <v>0.35</v>
      </c>
      <c r="H16" s="17" t="s">
        <v>42</v>
      </c>
      <c r="I16" s="3" t="s">
        <v>575</v>
      </c>
      <c r="J16" s="15" t="str">
        <f t="shared" si="2"/>
        <v>Office SuppliesSupplies</v>
      </c>
      <c r="K16" s="4" t="s">
        <v>10886</v>
      </c>
      <c r="S16" s="8"/>
    </row>
    <row r="17" spans="2:19" ht="19.2" x14ac:dyDescent="0.3">
      <c r="B17" s="2" t="s">
        <v>101</v>
      </c>
      <c r="C17" s="3" t="s">
        <v>67</v>
      </c>
      <c r="D17" s="3" t="s">
        <v>157</v>
      </c>
      <c r="E17" s="3" t="str">
        <f t="shared" si="0"/>
        <v>Middle</v>
      </c>
      <c r="F17" s="29">
        <f t="shared" si="1"/>
        <v>0.35</v>
      </c>
      <c r="H17" s="17" t="s">
        <v>67</v>
      </c>
      <c r="I17" s="3" t="s">
        <v>157</v>
      </c>
      <c r="J17" s="15" t="str">
        <f t="shared" si="2"/>
        <v>TechnologyAccessories</v>
      </c>
      <c r="K17" s="4" t="s">
        <v>10886</v>
      </c>
      <c r="S17" s="9" t="s">
        <v>10856</v>
      </c>
    </row>
    <row r="18" spans="2:19" ht="19.2" x14ac:dyDescent="0.3">
      <c r="B18" s="2" t="s">
        <v>101</v>
      </c>
      <c r="C18" s="3" t="s">
        <v>67</v>
      </c>
      <c r="D18" s="3" t="s">
        <v>1216</v>
      </c>
      <c r="E18" s="3" t="str">
        <f t="shared" si="0"/>
        <v>High</v>
      </c>
      <c r="F18" s="29">
        <f t="shared" si="1"/>
        <v>0.4</v>
      </c>
      <c r="H18" s="17" t="s">
        <v>67</v>
      </c>
      <c r="I18" s="3" t="s">
        <v>1216</v>
      </c>
      <c r="J18" s="15" t="str">
        <f t="shared" si="2"/>
        <v>TechnologyCopiers</v>
      </c>
      <c r="K18" s="4" t="s">
        <v>10885</v>
      </c>
      <c r="S18" s="9" t="s">
        <v>10857</v>
      </c>
    </row>
    <row r="19" spans="2:19" x14ac:dyDescent="0.3">
      <c r="B19" s="2" t="s">
        <v>101</v>
      </c>
      <c r="C19" s="3" t="s">
        <v>67</v>
      </c>
      <c r="D19" s="3" t="s">
        <v>680</v>
      </c>
      <c r="E19" s="3" t="str">
        <f t="shared" si="0"/>
        <v>Middle</v>
      </c>
      <c r="F19" s="29">
        <f t="shared" si="1"/>
        <v>0.35</v>
      </c>
      <c r="H19" s="17" t="s">
        <v>67</v>
      </c>
      <c r="I19" s="3" t="s">
        <v>680</v>
      </c>
      <c r="J19" s="15" t="str">
        <f t="shared" si="2"/>
        <v>TechnologyMachines</v>
      </c>
      <c r="K19" s="4" t="s">
        <v>10886</v>
      </c>
    </row>
    <row r="20" spans="2:19" ht="19.2" x14ac:dyDescent="0.3">
      <c r="B20" s="2" t="s">
        <v>101</v>
      </c>
      <c r="C20" s="3" t="s">
        <v>67</v>
      </c>
      <c r="D20" s="3" t="s">
        <v>68</v>
      </c>
      <c r="E20" s="3" t="str">
        <f t="shared" si="0"/>
        <v>Low</v>
      </c>
      <c r="F20" s="29">
        <f t="shared" si="1"/>
        <v>0.3</v>
      </c>
      <c r="H20" s="17" t="s">
        <v>67</v>
      </c>
      <c r="I20" s="3" t="s">
        <v>68</v>
      </c>
      <c r="J20" s="3" t="str">
        <f t="shared" si="2"/>
        <v>TechnologyPhones</v>
      </c>
      <c r="K20" s="4" t="s">
        <v>10888</v>
      </c>
      <c r="S20" s="7" t="s">
        <v>10858</v>
      </c>
    </row>
    <row r="21" spans="2:19" x14ac:dyDescent="0.3">
      <c r="B21" s="2" t="s">
        <v>144</v>
      </c>
      <c r="C21" s="3" t="s">
        <v>28</v>
      </c>
      <c r="D21" s="3" t="s">
        <v>29</v>
      </c>
      <c r="E21" s="3" t="str">
        <f t="shared" si="0"/>
        <v>High</v>
      </c>
      <c r="F21" s="29">
        <f t="shared" si="1"/>
        <v>0.5</v>
      </c>
      <c r="S21" s="8"/>
    </row>
    <row r="22" spans="2:19" ht="19.2" x14ac:dyDescent="0.3">
      <c r="B22" s="2" t="s">
        <v>144</v>
      </c>
      <c r="C22" s="3" t="s">
        <v>28</v>
      </c>
      <c r="D22" s="3" t="s">
        <v>32</v>
      </c>
      <c r="E22" s="3" t="str">
        <f t="shared" si="0"/>
        <v>Middle</v>
      </c>
      <c r="F22" s="29">
        <f t="shared" si="1"/>
        <v>0.45</v>
      </c>
      <c r="S22" s="9" t="s">
        <v>10859</v>
      </c>
    </row>
    <row r="23" spans="2:19" ht="19.2" x14ac:dyDescent="0.3">
      <c r="B23" s="2" t="s">
        <v>144</v>
      </c>
      <c r="C23" s="3" t="s">
        <v>28</v>
      </c>
      <c r="D23" s="3" t="s">
        <v>61</v>
      </c>
      <c r="E23" s="3" t="str">
        <f t="shared" si="0"/>
        <v>Low</v>
      </c>
      <c r="F23" s="29">
        <f t="shared" si="1"/>
        <v>0.4</v>
      </c>
      <c r="S23" s="9" t="s">
        <v>10860</v>
      </c>
    </row>
    <row r="24" spans="2:19" x14ac:dyDescent="0.3">
      <c r="B24" s="2" t="s">
        <v>144</v>
      </c>
      <c r="C24" s="3" t="s">
        <v>28</v>
      </c>
      <c r="D24" s="3" t="s">
        <v>52</v>
      </c>
      <c r="E24" s="3" t="str">
        <f t="shared" si="0"/>
        <v>Middle</v>
      </c>
      <c r="F24" s="29">
        <f t="shared" si="1"/>
        <v>0.45</v>
      </c>
    </row>
    <row r="25" spans="2:19" ht="20.399999999999999" x14ac:dyDescent="0.3">
      <c r="B25" s="2" t="s">
        <v>144</v>
      </c>
      <c r="C25" s="3" t="s">
        <v>42</v>
      </c>
      <c r="D25" s="3" t="s">
        <v>74</v>
      </c>
      <c r="E25" s="3" t="str">
        <f t="shared" si="0"/>
        <v>Low</v>
      </c>
      <c r="F25" s="29">
        <f t="shared" si="1"/>
        <v>0.4</v>
      </c>
      <c r="S25" s="6" t="s">
        <v>10861</v>
      </c>
    </row>
    <row r="26" spans="2:19" x14ac:dyDescent="0.3">
      <c r="B26" s="2" t="s">
        <v>144</v>
      </c>
      <c r="C26" s="3" t="s">
        <v>42</v>
      </c>
      <c r="D26" s="3" t="s">
        <v>64</v>
      </c>
      <c r="E26" s="3" t="str">
        <f t="shared" si="0"/>
        <v>Middle</v>
      </c>
      <c r="F26" s="29">
        <f t="shared" si="1"/>
        <v>0.45</v>
      </c>
    </row>
    <row r="27" spans="2:19" ht="19.2" x14ac:dyDescent="0.3">
      <c r="B27" s="2" t="s">
        <v>144</v>
      </c>
      <c r="C27" s="3" t="s">
        <v>42</v>
      </c>
      <c r="D27" s="3" t="s">
        <v>71</v>
      </c>
      <c r="E27" s="3" t="str">
        <f t="shared" si="0"/>
        <v>Low</v>
      </c>
      <c r="F27" s="29">
        <f t="shared" si="1"/>
        <v>0.4</v>
      </c>
      <c r="S27" s="7" t="s">
        <v>10862</v>
      </c>
    </row>
    <row r="28" spans="2:19" x14ac:dyDescent="0.3">
      <c r="B28" s="2" t="s">
        <v>144</v>
      </c>
      <c r="C28" s="3" t="s">
        <v>42</v>
      </c>
      <c r="D28" s="3" t="s">
        <v>169</v>
      </c>
      <c r="E28" s="3" t="str">
        <f t="shared" si="0"/>
        <v>Low</v>
      </c>
      <c r="F28" s="29">
        <f t="shared" si="1"/>
        <v>0.4</v>
      </c>
      <c r="S28" s="8"/>
    </row>
    <row r="29" spans="2:19" ht="19.2" x14ac:dyDescent="0.3">
      <c r="B29" s="2" t="s">
        <v>144</v>
      </c>
      <c r="C29" s="3" t="s">
        <v>42</v>
      </c>
      <c r="D29" s="3" t="s">
        <v>265</v>
      </c>
      <c r="E29" s="3" t="str">
        <f t="shared" si="0"/>
        <v>Low</v>
      </c>
      <c r="F29" s="29">
        <f t="shared" si="1"/>
        <v>0.4</v>
      </c>
      <c r="S29" s="9" t="s">
        <v>10863</v>
      </c>
    </row>
    <row r="30" spans="2:19" ht="19.2" x14ac:dyDescent="0.3">
      <c r="B30" s="2" t="s">
        <v>144</v>
      </c>
      <c r="C30" s="3" t="s">
        <v>42</v>
      </c>
      <c r="D30" s="3" t="s">
        <v>43</v>
      </c>
      <c r="E30" s="3" t="str">
        <f t="shared" si="0"/>
        <v>Low</v>
      </c>
      <c r="F30" s="29">
        <f t="shared" si="1"/>
        <v>0.4</v>
      </c>
      <c r="S30" s="9" t="s">
        <v>10864</v>
      </c>
    </row>
    <row r="31" spans="2:19" x14ac:dyDescent="0.3">
      <c r="B31" s="2" t="s">
        <v>144</v>
      </c>
      <c r="C31" s="3" t="s">
        <v>42</v>
      </c>
      <c r="D31" s="3" t="s">
        <v>86</v>
      </c>
      <c r="E31" s="3" t="str">
        <f t="shared" si="0"/>
        <v>Low</v>
      </c>
      <c r="F31" s="29">
        <f t="shared" si="1"/>
        <v>0.4</v>
      </c>
    </row>
    <row r="32" spans="2:19" ht="19.2" x14ac:dyDescent="0.3">
      <c r="B32" s="2" t="s">
        <v>144</v>
      </c>
      <c r="C32" s="3" t="s">
        <v>42</v>
      </c>
      <c r="D32" s="3" t="s">
        <v>55</v>
      </c>
      <c r="E32" s="3" t="str">
        <f t="shared" si="0"/>
        <v>High</v>
      </c>
      <c r="F32" s="29">
        <f t="shared" si="1"/>
        <v>0.5</v>
      </c>
      <c r="S32" s="7" t="s">
        <v>10865</v>
      </c>
    </row>
    <row r="33" spans="2:19" x14ac:dyDescent="0.3">
      <c r="B33" s="2" t="s">
        <v>144</v>
      </c>
      <c r="C33" s="3" t="s">
        <v>42</v>
      </c>
      <c r="D33" s="3" t="s">
        <v>575</v>
      </c>
      <c r="E33" s="3" t="str">
        <f t="shared" si="0"/>
        <v>Middle</v>
      </c>
      <c r="F33" s="29">
        <f t="shared" si="1"/>
        <v>0.45</v>
      </c>
      <c r="S33" s="8"/>
    </row>
    <row r="34" spans="2:19" ht="19.2" x14ac:dyDescent="0.3">
      <c r="B34" s="2" t="s">
        <v>144</v>
      </c>
      <c r="C34" s="3" t="s">
        <v>67</v>
      </c>
      <c r="D34" s="3" t="s">
        <v>157</v>
      </c>
      <c r="E34" s="3" t="str">
        <f t="shared" si="0"/>
        <v>Middle</v>
      </c>
      <c r="F34" s="29">
        <f t="shared" si="1"/>
        <v>0.45</v>
      </c>
      <c r="S34" s="9" t="s">
        <v>10866</v>
      </c>
    </row>
    <row r="35" spans="2:19" ht="19.2" x14ac:dyDescent="0.3">
      <c r="B35" s="2" t="s">
        <v>144</v>
      </c>
      <c r="C35" s="3" t="s">
        <v>67</v>
      </c>
      <c r="D35" s="3" t="s">
        <v>1216</v>
      </c>
      <c r="E35" s="3" t="str">
        <f t="shared" si="0"/>
        <v>High</v>
      </c>
      <c r="F35" s="29">
        <f t="shared" si="1"/>
        <v>0.5</v>
      </c>
      <c r="S35" s="9" t="s">
        <v>10867</v>
      </c>
    </row>
    <row r="36" spans="2:19" x14ac:dyDescent="0.3">
      <c r="B36" s="2" t="s">
        <v>144</v>
      </c>
      <c r="C36" s="3" t="s">
        <v>67</v>
      </c>
      <c r="D36" s="3" t="s">
        <v>680</v>
      </c>
      <c r="E36" s="3" t="str">
        <f t="shared" ref="E36:E67" si="3">VLOOKUP(C36&amp;D36,$J$3:$K$20,2,)</f>
        <v>Middle</v>
      </c>
      <c r="F36" s="29">
        <f t="shared" ref="F36:F67" si="4">INDEX($O$4:$Q$15,MATCH(B36,$M$4:$M$15,),MATCH(E36,$O$3:$Q$3,))</f>
        <v>0.45</v>
      </c>
    </row>
    <row r="37" spans="2:19" ht="19.2" x14ac:dyDescent="0.3">
      <c r="B37" s="2" t="s">
        <v>144</v>
      </c>
      <c r="C37" s="3" t="s">
        <v>67</v>
      </c>
      <c r="D37" s="3" t="s">
        <v>68</v>
      </c>
      <c r="E37" s="3" t="str">
        <f t="shared" si="3"/>
        <v>Low</v>
      </c>
      <c r="F37" s="29">
        <f t="shared" si="4"/>
        <v>0.4</v>
      </c>
      <c r="S37" s="7" t="s">
        <v>10868</v>
      </c>
    </row>
    <row r="38" spans="2:19" x14ac:dyDescent="0.3">
      <c r="B38" s="2" t="s">
        <v>26</v>
      </c>
      <c r="C38" s="3" t="s">
        <v>28</v>
      </c>
      <c r="D38" s="3" t="s">
        <v>29</v>
      </c>
      <c r="E38" s="3" t="str">
        <f t="shared" si="3"/>
        <v>High</v>
      </c>
      <c r="F38" s="29">
        <f t="shared" si="4"/>
        <v>0.35</v>
      </c>
      <c r="S38" s="8"/>
    </row>
    <row r="39" spans="2:19" ht="19.2" x14ac:dyDescent="0.3">
      <c r="B39" s="2" t="s">
        <v>26</v>
      </c>
      <c r="C39" s="3" t="s">
        <v>28</v>
      </c>
      <c r="D39" s="3" t="s">
        <v>32</v>
      </c>
      <c r="E39" s="3" t="str">
        <f t="shared" si="3"/>
        <v>Middle</v>
      </c>
      <c r="F39" s="29">
        <f t="shared" si="4"/>
        <v>0.3</v>
      </c>
      <c r="S39" s="9" t="s">
        <v>10869</v>
      </c>
    </row>
    <row r="40" spans="2:19" ht="19.2" x14ac:dyDescent="0.3">
      <c r="B40" s="2" t="s">
        <v>26</v>
      </c>
      <c r="C40" s="3" t="s">
        <v>28</v>
      </c>
      <c r="D40" s="3" t="s">
        <v>61</v>
      </c>
      <c r="E40" s="3" t="str">
        <f t="shared" si="3"/>
        <v>Low</v>
      </c>
      <c r="F40" s="29">
        <f t="shared" si="4"/>
        <v>0.25</v>
      </c>
      <c r="S40" s="9" t="s">
        <v>10870</v>
      </c>
    </row>
    <row r="41" spans="2:19" x14ac:dyDescent="0.3">
      <c r="B41" s="2" t="s">
        <v>26</v>
      </c>
      <c r="C41" s="3" t="s">
        <v>28</v>
      </c>
      <c r="D41" s="3" t="s">
        <v>52</v>
      </c>
      <c r="E41" s="3" t="str">
        <f t="shared" si="3"/>
        <v>Middle</v>
      </c>
      <c r="F41" s="29">
        <f t="shared" si="4"/>
        <v>0.3</v>
      </c>
    </row>
    <row r="42" spans="2:19" ht="19.2" x14ac:dyDescent="0.3">
      <c r="B42" s="2" t="s">
        <v>26</v>
      </c>
      <c r="C42" s="3" t="s">
        <v>42</v>
      </c>
      <c r="D42" s="3" t="s">
        <v>74</v>
      </c>
      <c r="E42" s="3" t="str">
        <f t="shared" si="3"/>
        <v>Low</v>
      </c>
      <c r="F42" s="29">
        <f t="shared" si="4"/>
        <v>0.25</v>
      </c>
      <c r="S42" s="7" t="s">
        <v>10871</v>
      </c>
    </row>
    <row r="43" spans="2:19" x14ac:dyDescent="0.3">
      <c r="B43" s="2" t="s">
        <v>26</v>
      </c>
      <c r="C43" s="3" t="s">
        <v>42</v>
      </c>
      <c r="D43" s="3" t="s">
        <v>64</v>
      </c>
      <c r="E43" s="3" t="str">
        <f t="shared" si="3"/>
        <v>Middle</v>
      </c>
      <c r="F43" s="29">
        <f t="shared" si="4"/>
        <v>0.3</v>
      </c>
      <c r="S43" s="8"/>
    </row>
    <row r="44" spans="2:19" ht="19.2" x14ac:dyDescent="0.3">
      <c r="B44" s="2" t="s">
        <v>26</v>
      </c>
      <c r="C44" s="3" t="s">
        <v>42</v>
      </c>
      <c r="D44" s="3" t="s">
        <v>71</v>
      </c>
      <c r="E44" s="3" t="str">
        <f t="shared" si="3"/>
        <v>Low</v>
      </c>
      <c r="F44" s="29">
        <f t="shared" si="4"/>
        <v>0.25</v>
      </c>
      <c r="S44" s="9" t="s">
        <v>10859</v>
      </c>
    </row>
    <row r="45" spans="2:19" ht="19.2" x14ac:dyDescent="0.3">
      <c r="B45" s="2" t="s">
        <v>26</v>
      </c>
      <c r="C45" s="3" t="s">
        <v>42</v>
      </c>
      <c r="D45" s="3" t="s">
        <v>169</v>
      </c>
      <c r="E45" s="3" t="str">
        <f t="shared" si="3"/>
        <v>Low</v>
      </c>
      <c r="F45" s="29">
        <f t="shared" si="4"/>
        <v>0.25</v>
      </c>
      <c r="S45" s="9" t="s">
        <v>10872</v>
      </c>
    </row>
    <row r="46" spans="2:19" x14ac:dyDescent="0.3">
      <c r="B46" s="2" t="s">
        <v>26</v>
      </c>
      <c r="C46" s="3" t="s">
        <v>42</v>
      </c>
      <c r="D46" s="3" t="s">
        <v>265</v>
      </c>
      <c r="E46" s="3" t="str">
        <f t="shared" si="3"/>
        <v>Low</v>
      </c>
      <c r="F46" s="29">
        <f t="shared" si="4"/>
        <v>0.25</v>
      </c>
    </row>
    <row r="47" spans="2:19" ht="20.399999999999999" x14ac:dyDescent="0.3">
      <c r="B47" s="2" t="s">
        <v>26</v>
      </c>
      <c r="C47" s="3" t="s">
        <v>42</v>
      </c>
      <c r="D47" s="3" t="s">
        <v>43</v>
      </c>
      <c r="E47" s="3" t="str">
        <f t="shared" si="3"/>
        <v>Low</v>
      </c>
      <c r="F47" s="29">
        <f t="shared" si="4"/>
        <v>0.25</v>
      </c>
      <c r="S47" s="6" t="s">
        <v>10873</v>
      </c>
    </row>
    <row r="48" spans="2:19" x14ac:dyDescent="0.3">
      <c r="B48" s="2" t="s">
        <v>26</v>
      </c>
      <c r="C48" s="3" t="s">
        <v>42</v>
      </c>
      <c r="D48" s="3" t="s">
        <v>86</v>
      </c>
      <c r="E48" s="3" t="str">
        <f t="shared" si="3"/>
        <v>Low</v>
      </c>
      <c r="F48" s="29">
        <f t="shared" si="4"/>
        <v>0.25</v>
      </c>
    </row>
    <row r="49" spans="2:19" ht="19.2" x14ac:dyDescent="0.3">
      <c r="B49" s="2" t="s">
        <v>26</v>
      </c>
      <c r="C49" s="3" t="s">
        <v>42</v>
      </c>
      <c r="D49" s="3" t="s">
        <v>55</v>
      </c>
      <c r="E49" s="3" t="str">
        <f t="shared" si="3"/>
        <v>High</v>
      </c>
      <c r="F49" s="29">
        <f t="shared" si="4"/>
        <v>0.35</v>
      </c>
      <c r="S49" s="7" t="s">
        <v>10862</v>
      </c>
    </row>
    <row r="50" spans="2:19" x14ac:dyDescent="0.3">
      <c r="B50" s="2" t="s">
        <v>26</v>
      </c>
      <c r="C50" s="3" t="s">
        <v>42</v>
      </c>
      <c r="D50" s="3" t="s">
        <v>575</v>
      </c>
      <c r="E50" s="3" t="str">
        <f t="shared" si="3"/>
        <v>Middle</v>
      </c>
      <c r="F50" s="29">
        <f t="shared" si="4"/>
        <v>0.3</v>
      </c>
      <c r="S50" s="8"/>
    </row>
    <row r="51" spans="2:19" ht="19.2" x14ac:dyDescent="0.3">
      <c r="B51" s="2" t="s">
        <v>26</v>
      </c>
      <c r="C51" s="3" t="s">
        <v>67</v>
      </c>
      <c r="D51" s="3" t="s">
        <v>157</v>
      </c>
      <c r="E51" s="3" t="str">
        <f t="shared" si="3"/>
        <v>Middle</v>
      </c>
      <c r="F51" s="29">
        <f t="shared" si="4"/>
        <v>0.3</v>
      </c>
      <c r="S51" s="9" t="s">
        <v>10874</v>
      </c>
    </row>
    <row r="52" spans="2:19" ht="19.2" x14ac:dyDescent="0.3">
      <c r="B52" s="2" t="s">
        <v>26</v>
      </c>
      <c r="C52" s="3" t="s">
        <v>67</v>
      </c>
      <c r="D52" s="3" t="s">
        <v>1216</v>
      </c>
      <c r="E52" s="3" t="str">
        <f t="shared" si="3"/>
        <v>High</v>
      </c>
      <c r="F52" s="29">
        <f t="shared" si="4"/>
        <v>0.35</v>
      </c>
      <c r="S52" s="9" t="s">
        <v>10875</v>
      </c>
    </row>
    <row r="53" spans="2:19" x14ac:dyDescent="0.3">
      <c r="B53" s="2" t="s">
        <v>26</v>
      </c>
      <c r="C53" s="3" t="s">
        <v>67</v>
      </c>
      <c r="D53" s="3" t="s">
        <v>680</v>
      </c>
      <c r="E53" s="3" t="str">
        <f t="shared" si="3"/>
        <v>Middle</v>
      </c>
      <c r="F53" s="29">
        <f t="shared" si="4"/>
        <v>0.3</v>
      </c>
    </row>
    <row r="54" spans="2:19" ht="19.2" x14ac:dyDescent="0.3">
      <c r="B54" s="2" t="s">
        <v>26</v>
      </c>
      <c r="C54" s="3" t="s">
        <v>67</v>
      </c>
      <c r="D54" s="3" t="s">
        <v>68</v>
      </c>
      <c r="E54" s="3" t="str">
        <f t="shared" si="3"/>
        <v>Low</v>
      </c>
      <c r="F54" s="29">
        <f t="shared" si="4"/>
        <v>0.25</v>
      </c>
      <c r="S54" s="7" t="s">
        <v>10865</v>
      </c>
    </row>
    <row r="55" spans="2:19" x14ac:dyDescent="0.3">
      <c r="B55" s="2" t="s">
        <v>40</v>
      </c>
      <c r="C55" s="3" t="s">
        <v>28</v>
      </c>
      <c r="D55" s="3" t="s">
        <v>29</v>
      </c>
      <c r="E55" s="3" t="str">
        <f t="shared" si="3"/>
        <v>High</v>
      </c>
      <c r="F55" s="29">
        <f t="shared" si="4"/>
        <v>0.5</v>
      </c>
      <c r="S55" s="8"/>
    </row>
    <row r="56" spans="2:19" ht="19.2" x14ac:dyDescent="0.3">
      <c r="B56" s="2" t="s">
        <v>40</v>
      </c>
      <c r="C56" s="3" t="s">
        <v>28</v>
      </c>
      <c r="D56" s="3" t="s">
        <v>32</v>
      </c>
      <c r="E56" s="3" t="str">
        <f t="shared" si="3"/>
        <v>Middle</v>
      </c>
      <c r="F56" s="29">
        <f t="shared" si="4"/>
        <v>0.45</v>
      </c>
      <c r="S56" s="9" t="s">
        <v>10876</v>
      </c>
    </row>
    <row r="57" spans="2:19" ht="19.2" x14ac:dyDescent="0.3">
      <c r="B57" s="2" t="s">
        <v>40</v>
      </c>
      <c r="C57" s="3" t="s">
        <v>28</v>
      </c>
      <c r="D57" s="3" t="s">
        <v>61</v>
      </c>
      <c r="E57" s="3" t="str">
        <f t="shared" si="3"/>
        <v>Low</v>
      </c>
      <c r="F57" s="29">
        <f t="shared" si="4"/>
        <v>0.4</v>
      </c>
      <c r="S57" s="9" t="s">
        <v>10877</v>
      </c>
    </row>
    <row r="58" spans="2:19" x14ac:dyDescent="0.3">
      <c r="B58" s="2" t="s">
        <v>40</v>
      </c>
      <c r="C58" s="3" t="s">
        <v>28</v>
      </c>
      <c r="D58" s="3" t="s">
        <v>52</v>
      </c>
      <c r="E58" s="3" t="str">
        <f t="shared" si="3"/>
        <v>Middle</v>
      </c>
      <c r="F58" s="29">
        <f t="shared" si="4"/>
        <v>0.45</v>
      </c>
    </row>
    <row r="59" spans="2:19" ht="19.2" x14ac:dyDescent="0.3">
      <c r="B59" s="2" t="s">
        <v>40</v>
      </c>
      <c r="C59" s="3" t="s">
        <v>42</v>
      </c>
      <c r="D59" s="3" t="s">
        <v>74</v>
      </c>
      <c r="E59" s="3" t="str">
        <f t="shared" si="3"/>
        <v>Low</v>
      </c>
      <c r="F59" s="29">
        <f t="shared" si="4"/>
        <v>0.4</v>
      </c>
      <c r="S59" s="7" t="s">
        <v>10868</v>
      </c>
    </row>
    <row r="60" spans="2:19" x14ac:dyDescent="0.3">
      <c r="B60" s="2" t="s">
        <v>40</v>
      </c>
      <c r="C60" s="3" t="s">
        <v>42</v>
      </c>
      <c r="D60" s="3" t="s">
        <v>64</v>
      </c>
      <c r="E60" s="3" t="str">
        <f t="shared" si="3"/>
        <v>Middle</v>
      </c>
      <c r="F60" s="29">
        <f t="shared" si="4"/>
        <v>0.45</v>
      </c>
      <c r="S60" s="8"/>
    </row>
    <row r="61" spans="2:19" ht="19.2" x14ac:dyDescent="0.3">
      <c r="B61" s="2" t="s">
        <v>40</v>
      </c>
      <c r="C61" s="3" t="s">
        <v>42</v>
      </c>
      <c r="D61" s="3" t="s">
        <v>71</v>
      </c>
      <c r="E61" s="3" t="str">
        <f t="shared" si="3"/>
        <v>Low</v>
      </c>
      <c r="F61" s="29">
        <f t="shared" si="4"/>
        <v>0.4</v>
      </c>
      <c r="S61" s="9" t="s">
        <v>10878</v>
      </c>
    </row>
    <row r="62" spans="2:19" ht="19.2" x14ac:dyDescent="0.3">
      <c r="B62" s="2" t="s">
        <v>40</v>
      </c>
      <c r="C62" s="3" t="s">
        <v>42</v>
      </c>
      <c r="D62" s="3" t="s">
        <v>169</v>
      </c>
      <c r="E62" s="3" t="str">
        <f t="shared" si="3"/>
        <v>Low</v>
      </c>
      <c r="F62" s="29">
        <f t="shared" si="4"/>
        <v>0.4</v>
      </c>
      <c r="S62" s="9" t="s">
        <v>10879</v>
      </c>
    </row>
    <row r="63" spans="2:19" x14ac:dyDescent="0.3">
      <c r="B63" s="2" t="s">
        <v>40</v>
      </c>
      <c r="C63" s="3" t="s">
        <v>42</v>
      </c>
      <c r="D63" s="3" t="s">
        <v>265</v>
      </c>
      <c r="E63" s="3" t="str">
        <f t="shared" si="3"/>
        <v>Low</v>
      </c>
      <c r="F63" s="29">
        <f t="shared" si="4"/>
        <v>0.4</v>
      </c>
    </row>
    <row r="64" spans="2:19" ht="19.2" x14ac:dyDescent="0.3">
      <c r="B64" s="2" t="s">
        <v>40</v>
      </c>
      <c r="C64" s="3" t="s">
        <v>42</v>
      </c>
      <c r="D64" s="3" t="s">
        <v>43</v>
      </c>
      <c r="E64" s="3" t="str">
        <f t="shared" si="3"/>
        <v>Low</v>
      </c>
      <c r="F64" s="29">
        <f t="shared" si="4"/>
        <v>0.4</v>
      </c>
      <c r="S64" s="7" t="s">
        <v>10871</v>
      </c>
    </row>
    <row r="65" spans="2:19" x14ac:dyDescent="0.3">
      <c r="B65" s="2" t="s">
        <v>40</v>
      </c>
      <c r="C65" s="3" t="s">
        <v>42</v>
      </c>
      <c r="D65" s="3" t="s">
        <v>86</v>
      </c>
      <c r="E65" s="3" t="str">
        <f t="shared" si="3"/>
        <v>Low</v>
      </c>
      <c r="F65" s="29">
        <f t="shared" si="4"/>
        <v>0.4</v>
      </c>
      <c r="S65" s="8"/>
    </row>
    <row r="66" spans="2:19" ht="19.2" x14ac:dyDescent="0.3">
      <c r="B66" s="2" t="s">
        <v>40</v>
      </c>
      <c r="C66" s="3" t="s">
        <v>42</v>
      </c>
      <c r="D66" s="3" t="s">
        <v>55</v>
      </c>
      <c r="E66" s="3" t="str">
        <f t="shared" si="3"/>
        <v>High</v>
      </c>
      <c r="F66" s="29">
        <f t="shared" si="4"/>
        <v>0.5</v>
      </c>
      <c r="S66" s="9" t="s">
        <v>10880</v>
      </c>
    </row>
    <row r="67" spans="2:19" ht="19.2" x14ac:dyDescent="0.3">
      <c r="B67" s="2" t="s">
        <v>40</v>
      </c>
      <c r="C67" s="3" t="s">
        <v>42</v>
      </c>
      <c r="D67" s="3" t="s">
        <v>575</v>
      </c>
      <c r="E67" s="3" t="str">
        <f t="shared" si="3"/>
        <v>Middle</v>
      </c>
      <c r="F67" s="29">
        <f t="shared" si="4"/>
        <v>0.45</v>
      </c>
      <c r="S67" s="9" t="s">
        <v>10879</v>
      </c>
    </row>
    <row r="68" spans="2:19" x14ac:dyDescent="0.3">
      <c r="B68" s="2" t="s">
        <v>40</v>
      </c>
      <c r="C68" s="3" t="s">
        <v>67</v>
      </c>
      <c r="D68" s="3" t="s">
        <v>157</v>
      </c>
      <c r="E68" s="3" t="str">
        <f t="shared" ref="E68:E71" si="5">VLOOKUP(C68&amp;D68,$J$3:$K$20,2,)</f>
        <v>Middle</v>
      </c>
      <c r="F68" s="29">
        <f t="shared" ref="F68:F69" si="6">INDEX($O$4:$Q$15,MATCH(B68,$M$4:$M$15,),MATCH(E68,$O$3:$Q$3,))</f>
        <v>0.45</v>
      </c>
    </row>
    <row r="69" spans="2:19" ht="19.2" x14ac:dyDescent="0.3">
      <c r="B69" s="2" t="s">
        <v>40</v>
      </c>
      <c r="C69" s="3" t="s">
        <v>67</v>
      </c>
      <c r="D69" s="3" t="s">
        <v>1216</v>
      </c>
      <c r="E69" s="3" t="str">
        <f t="shared" si="5"/>
        <v>High</v>
      </c>
      <c r="F69" s="29">
        <f t="shared" si="6"/>
        <v>0.5</v>
      </c>
      <c r="S69" s="5" t="s">
        <v>10881</v>
      </c>
    </row>
    <row r="70" spans="2:19" x14ac:dyDescent="0.3">
      <c r="B70" s="2" t="s">
        <v>40</v>
      </c>
      <c r="C70" s="3" t="s">
        <v>67</v>
      </c>
      <c r="D70" s="3" t="s">
        <v>680</v>
      </c>
      <c r="E70" s="3" t="str">
        <f t="shared" si="5"/>
        <v>Middle</v>
      </c>
      <c r="F70" s="29">
        <f t="shared" ref="F70:F71" si="7">INDEX($O$4:$Q$15,MATCH(B70,$M$4:$M$15,),MATCH(E70,$O$3:$Q$3,))</f>
        <v>0.45</v>
      </c>
    </row>
    <row r="71" spans="2:19" x14ac:dyDescent="0.3">
      <c r="B71" s="28" t="s">
        <v>40</v>
      </c>
      <c r="C71" s="13" t="s">
        <v>67</v>
      </c>
      <c r="D71" s="13" t="s">
        <v>68</v>
      </c>
      <c r="E71" s="13" t="str">
        <f t="shared" si="5"/>
        <v>Low</v>
      </c>
      <c r="F71" s="31">
        <f t="shared" si="7"/>
        <v>0.4</v>
      </c>
    </row>
    <row r="74" spans="2:19" x14ac:dyDescent="0.3">
      <c r="C74" s="10" t="s">
        <v>10969</v>
      </c>
    </row>
    <row r="75" spans="2:19" x14ac:dyDescent="0.3">
      <c r="C75" t="s">
        <v>10968</v>
      </c>
      <c r="G75" t="s">
        <v>10884</v>
      </c>
      <c r="K75" t="s">
        <v>10970</v>
      </c>
      <c r="L75" t="s">
        <v>10971</v>
      </c>
    </row>
    <row r="76" spans="2:19" x14ac:dyDescent="0.3">
      <c r="B76" s="10" t="s">
        <v>10882</v>
      </c>
      <c r="C76" t="s">
        <v>184</v>
      </c>
      <c r="D76" t="s">
        <v>1290</v>
      </c>
      <c r="E76" t="s">
        <v>19</v>
      </c>
      <c r="F76" t="s">
        <v>46</v>
      </c>
      <c r="G76" t="s">
        <v>184</v>
      </c>
      <c r="H76" t="s">
        <v>1290</v>
      </c>
      <c r="I76" t="s">
        <v>19</v>
      </c>
      <c r="J76" t="s">
        <v>46</v>
      </c>
    </row>
    <row r="77" spans="2:19" x14ac:dyDescent="0.3">
      <c r="B77" s="11" t="s">
        <v>6705</v>
      </c>
      <c r="C77">
        <v>1</v>
      </c>
      <c r="G77">
        <v>825.17399999999998</v>
      </c>
      <c r="K77">
        <v>1</v>
      </c>
      <c r="L77">
        <v>825.17399999999998</v>
      </c>
    </row>
    <row r="78" spans="2:19" x14ac:dyDescent="0.3">
      <c r="B78" s="11" t="s">
        <v>4478</v>
      </c>
      <c r="C78">
        <v>1</v>
      </c>
      <c r="D78">
        <v>1</v>
      </c>
      <c r="F78">
        <v>1</v>
      </c>
      <c r="G78">
        <v>241.96</v>
      </c>
      <c r="H78">
        <v>411.33199999999999</v>
      </c>
      <c r="J78">
        <v>411.33199999999999</v>
      </c>
      <c r="K78">
        <v>3</v>
      </c>
      <c r="L78">
        <v>1064.624</v>
      </c>
    </row>
    <row r="79" spans="2:19" x14ac:dyDescent="0.3">
      <c r="B79" s="11" t="s">
        <v>4215</v>
      </c>
      <c r="C79">
        <v>1</v>
      </c>
      <c r="D79">
        <v>1</v>
      </c>
      <c r="F79">
        <v>3</v>
      </c>
      <c r="G79">
        <v>359.05799999999999</v>
      </c>
      <c r="H79">
        <v>136.78399999999999</v>
      </c>
      <c r="J79">
        <v>1658.5060000000001</v>
      </c>
      <c r="K79">
        <v>5</v>
      </c>
      <c r="L79">
        <v>2154.348</v>
      </c>
    </row>
    <row r="80" spans="2:19" x14ac:dyDescent="0.3">
      <c r="B80" s="11" t="s">
        <v>4797</v>
      </c>
      <c r="E80">
        <v>3</v>
      </c>
      <c r="F80">
        <v>3</v>
      </c>
      <c r="I80">
        <v>349.77599999999995</v>
      </c>
      <c r="J80">
        <v>374.06599999999997</v>
      </c>
      <c r="K80">
        <v>6</v>
      </c>
      <c r="L80">
        <v>723.84199999999998</v>
      </c>
    </row>
    <row r="81" spans="2:12" x14ac:dyDescent="0.3">
      <c r="B81" s="11" t="s">
        <v>7206</v>
      </c>
      <c r="F81">
        <v>2</v>
      </c>
      <c r="J81">
        <v>851.76</v>
      </c>
      <c r="K81">
        <v>2</v>
      </c>
      <c r="L81">
        <v>851.76</v>
      </c>
    </row>
    <row r="82" spans="2:12" x14ac:dyDescent="0.3">
      <c r="B82" s="11" t="s">
        <v>5453</v>
      </c>
      <c r="C82">
        <v>1</v>
      </c>
      <c r="F82">
        <v>4</v>
      </c>
      <c r="G82">
        <v>409.99919999999997</v>
      </c>
      <c r="J82">
        <v>2536.3676000000005</v>
      </c>
      <c r="K82">
        <v>5</v>
      </c>
      <c r="L82">
        <v>2946.3668000000007</v>
      </c>
    </row>
    <row r="83" spans="2:12" x14ac:dyDescent="0.3">
      <c r="B83" s="11" t="s">
        <v>1671</v>
      </c>
      <c r="C83">
        <v>3</v>
      </c>
      <c r="E83">
        <v>1</v>
      </c>
      <c r="F83">
        <v>6</v>
      </c>
      <c r="G83">
        <v>1252.143</v>
      </c>
      <c r="I83">
        <v>241.96</v>
      </c>
      <c r="J83">
        <v>1475.9559999999999</v>
      </c>
      <c r="K83">
        <v>10</v>
      </c>
      <c r="L83">
        <v>2970.0590000000002</v>
      </c>
    </row>
    <row r="84" spans="2:12" x14ac:dyDescent="0.3">
      <c r="B84" s="11" t="s">
        <v>2612</v>
      </c>
      <c r="C84">
        <v>2</v>
      </c>
      <c r="E84">
        <v>2</v>
      </c>
      <c r="F84">
        <v>1</v>
      </c>
      <c r="G84">
        <v>610.47</v>
      </c>
      <c r="I84">
        <v>322.67700000000002</v>
      </c>
      <c r="J84">
        <v>186.048</v>
      </c>
      <c r="K84">
        <v>5</v>
      </c>
      <c r="L84">
        <v>1119.1949999999999</v>
      </c>
    </row>
    <row r="85" spans="2:12" x14ac:dyDescent="0.3">
      <c r="B85" s="11" t="s">
        <v>9763</v>
      </c>
      <c r="C85">
        <v>1</v>
      </c>
      <c r="G85">
        <v>90.882000000000005</v>
      </c>
      <c r="K85">
        <v>1</v>
      </c>
      <c r="L85">
        <v>90.882000000000005</v>
      </c>
    </row>
    <row r="86" spans="2:12" x14ac:dyDescent="0.3">
      <c r="B86" s="11" t="s">
        <v>1633</v>
      </c>
      <c r="C86">
        <v>1</v>
      </c>
      <c r="E86">
        <v>1</v>
      </c>
      <c r="F86">
        <v>1</v>
      </c>
      <c r="G86">
        <v>89.066400000000002</v>
      </c>
      <c r="I86">
        <v>222.666</v>
      </c>
      <c r="J86">
        <v>623.46479999999997</v>
      </c>
      <c r="K86">
        <v>3</v>
      </c>
      <c r="L86">
        <v>935.19719999999995</v>
      </c>
    </row>
    <row r="87" spans="2:12" x14ac:dyDescent="0.3">
      <c r="B87" s="11" t="s">
        <v>6702</v>
      </c>
      <c r="C87">
        <v>1</v>
      </c>
      <c r="E87">
        <v>2</v>
      </c>
      <c r="F87">
        <v>2</v>
      </c>
      <c r="G87">
        <v>354.9</v>
      </c>
      <c r="I87">
        <v>340.70400000000001</v>
      </c>
      <c r="J87">
        <v>874.47360000000003</v>
      </c>
      <c r="K87">
        <v>5</v>
      </c>
      <c r="L87">
        <v>1570.0776000000001</v>
      </c>
    </row>
    <row r="88" spans="2:12" x14ac:dyDescent="0.3">
      <c r="B88" s="11" t="s">
        <v>2357</v>
      </c>
      <c r="F88">
        <v>2</v>
      </c>
      <c r="J88">
        <v>424.90000000000003</v>
      </c>
      <c r="K88">
        <v>2</v>
      </c>
      <c r="L88">
        <v>424.90000000000003</v>
      </c>
    </row>
    <row r="89" spans="2:12" x14ac:dyDescent="0.3">
      <c r="B89" s="11" t="s">
        <v>27</v>
      </c>
      <c r="C89">
        <v>1</v>
      </c>
      <c r="E89">
        <v>1</v>
      </c>
      <c r="F89">
        <v>2</v>
      </c>
      <c r="G89">
        <v>314.35199999999998</v>
      </c>
      <c r="I89">
        <v>261.95999999999998</v>
      </c>
      <c r="J89">
        <v>687.64499999999998</v>
      </c>
      <c r="K89">
        <v>4</v>
      </c>
      <c r="L89">
        <v>1263.9569999999999</v>
      </c>
    </row>
    <row r="90" spans="2:12" x14ac:dyDescent="0.3">
      <c r="B90" s="11" t="s">
        <v>3096</v>
      </c>
      <c r="C90">
        <v>2</v>
      </c>
      <c r="E90">
        <v>2</v>
      </c>
      <c r="F90">
        <v>4</v>
      </c>
      <c r="G90">
        <v>2507.1633999999999</v>
      </c>
      <c r="I90">
        <v>927.01839999999993</v>
      </c>
      <c r="J90">
        <v>2058.7031999999999</v>
      </c>
      <c r="K90">
        <v>8</v>
      </c>
      <c r="L90">
        <v>5492.8850000000002</v>
      </c>
    </row>
    <row r="91" spans="2:12" x14ac:dyDescent="0.3">
      <c r="B91" s="11" t="s">
        <v>4654</v>
      </c>
      <c r="C91">
        <v>1</v>
      </c>
      <c r="E91">
        <v>1</v>
      </c>
      <c r="F91">
        <v>1</v>
      </c>
      <c r="G91">
        <v>257.56799999999998</v>
      </c>
      <c r="I91">
        <v>482.94</v>
      </c>
      <c r="J91">
        <v>273.666</v>
      </c>
      <c r="K91">
        <v>3</v>
      </c>
      <c r="L91">
        <v>1014.174</v>
      </c>
    </row>
    <row r="92" spans="2:12" x14ac:dyDescent="0.3">
      <c r="B92" s="11" t="s">
        <v>1445</v>
      </c>
      <c r="C92">
        <v>1</v>
      </c>
      <c r="E92">
        <v>1</v>
      </c>
      <c r="F92">
        <v>5</v>
      </c>
      <c r="G92">
        <v>181.47</v>
      </c>
      <c r="I92">
        <v>241.96</v>
      </c>
      <c r="J92">
        <v>2316.7669999999998</v>
      </c>
      <c r="K92">
        <v>7</v>
      </c>
      <c r="L92">
        <v>2740.1970000000001</v>
      </c>
    </row>
    <row r="93" spans="2:12" x14ac:dyDescent="0.3">
      <c r="B93" s="11" t="s">
        <v>5192</v>
      </c>
      <c r="E93">
        <v>1</v>
      </c>
      <c r="F93">
        <v>1</v>
      </c>
      <c r="I93">
        <v>72.293999999999997</v>
      </c>
      <c r="J93">
        <v>327.7328</v>
      </c>
      <c r="K93">
        <v>2</v>
      </c>
      <c r="L93">
        <v>400.02679999999998</v>
      </c>
    </row>
    <row r="94" spans="2:12" x14ac:dyDescent="0.3">
      <c r="B94" s="11" t="s">
        <v>3258</v>
      </c>
      <c r="E94">
        <v>1</v>
      </c>
      <c r="I94">
        <v>119.833</v>
      </c>
      <c r="K94">
        <v>1</v>
      </c>
      <c r="L94">
        <v>119.833</v>
      </c>
    </row>
    <row r="95" spans="2:12" x14ac:dyDescent="0.3">
      <c r="B95" s="11" t="s">
        <v>5025</v>
      </c>
      <c r="C95">
        <v>1</v>
      </c>
      <c r="D95">
        <v>1</v>
      </c>
      <c r="E95">
        <v>2</v>
      </c>
      <c r="F95">
        <v>6</v>
      </c>
      <c r="G95">
        <v>801.56799999999998</v>
      </c>
      <c r="H95">
        <v>425.83300000000003</v>
      </c>
      <c r="I95">
        <v>1105.684</v>
      </c>
      <c r="J95">
        <v>10588.558000000001</v>
      </c>
      <c r="K95">
        <v>10</v>
      </c>
      <c r="L95">
        <v>12921.643</v>
      </c>
    </row>
    <row r="96" spans="2:12" x14ac:dyDescent="0.3">
      <c r="B96" s="11" t="s">
        <v>1260</v>
      </c>
      <c r="E96">
        <v>1</v>
      </c>
      <c r="F96">
        <v>2</v>
      </c>
      <c r="I96">
        <v>145.76400000000001</v>
      </c>
      <c r="J96">
        <v>608.96960000000001</v>
      </c>
      <c r="K96">
        <v>3</v>
      </c>
      <c r="L96">
        <v>754.73360000000002</v>
      </c>
    </row>
    <row r="97" spans="2:12" x14ac:dyDescent="0.3">
      <c r="B97" s="11" t="s">
        <v>197</v>
      </c>
      <c r="C97">
        <v>2</v>
      </c>
      <c r="D97">
        <v>1</v>
      </c>
      <c r="E97">
        <v>2</v>
      </c>
      <c r="F97">
        <v>3</v>
      </c>
      <c r="G97">
        <v>2179.183</v>
      </c>
      <c r="H97">
        <v>1043.92</v>
      </c>
      <c r="I97">
        <v>1304.9000000000001</v>
      </c>
      <c r="J97">
        <v>3011.7092000000002</v>
      </c>
      <c r="K97">
        <v>8</v>
      </c>
      <c r="L97">
        <v>7539.7122000000008</v>
      </c>
    </row>
    <row r="98" spans="2:12" x14ac:dyDescent="0.3">
      <c r="B98" s="11" t="s">
        <v>6581</v>
      </c>
      <c r="C98">
        <v>1</v>
      </c>
      <c r="D98">
        <v>1</v>
      </c>
      <c r="F98">
        <v>3</v>
      </c>
      <c r="G98">
        <v>638.82000000000005</v>
      </c>
      <c r="H98">
        <v>113.568</v>
      </c>
      <c r="J98">
        <v>567.84</v>
      </c>
      <c r="K98">
        <v>5</v>
      </c>
      <c r="L98">
        <v>1320.2280000000001</v>
      </c>
    </row>
    <row r="99" spans="2:12" x14ac:dyDescent="0.3">
      <c r="B99" s="11" t="s">
        <v>763</v>
      </c>
      <c r="C99">
        <v>2</v>
      </c>
      <c r="E99">
        <v>2</v>
      </c>
      <c r="F99">
        <v>2</v>
      </c>
      <c r="G99">
        <v>1376.8019999999999</v>
      </c>
      <c r="I99">
        <v>2767.6530000000002</v>
      </c>
      <c r="J99">
        <v>1039.626</v>
      </c>
      <c r="K99">
        <v>6</v>
      </c>
      <c r="L99">
        <v>5184.0810000000001</v>
      </c>
    </row>
    <row r="100" spans="2:12" x14ac:dyDescent="0.3">
      <c r="B100" s="11" t="s">
        <v>1617</v>
      </c>
      <c r="F100">
        <v>3</v>
      </c>
      <c r="J100">
        <v>748.86079999999993</v>
      </c>
      <c r="K100">
        <v>3</v>
      </c>
      <c r="L100">
        <v>748.86079999999993</v>
      </c>
    </row>
    <row r="101" spans="2:12" x14ac:dyDescent="0.3">
      <c r="B101" s="11" t="s">
        <v>7287</v>
      </c>
      <c r="C101">
        <v>1</v>
      </c>
      <c r="F101">
        <v>3</v>
      </c>
      <c r="G101">
        <v>81.94</v>
      </c>
      <c r="J101">
        <v>458.86400000000003</v>
      </c>
      <c r="K101">
        <v>4</v>
      </c>
      <c r="L101">
        <v>540.80399999999997</v>
      </c>
    </row>
    <row r="102" spans="2:12" x14ac:dyDescent="0.3">
      <c r="B102" s="11" t="s">
        <v>6563</v>
      </c>
      <c r="E102">
        <v>1</v>
      </c>
      <c r="F102">
        <v>3</v>
      </c>
      <c r="I102">
        <v>170.98</v>
      </c>
      <c r="J102">
        <v>2316.779</v>
      </c>
      <c r="K102">
        <v>4</v>
      </c>
      <c r="L102">
        <v>2487.759</v>
      </c>
    </row>
    <row r="103" spans="2:12" x14ac:dyDescent="0.3">
      <c r="B103" s="11" t="s">
        <v>4889</v>
      </c>
      <c r="C103">
        <v>2</v>
      </c>
      <c r="F103">
        <v>3</v>
      </c>
      <c r="G103">
        <v>740.03700000000003</v>
      </c>
      <c r="J103">
        <v>1172.271</v>
      </c>
      <c r="K103">
        <v>5</v>
      </c>
      <c r="L103">
        <v>1912.308</v>
      </c>
    </row>
    <row r="104" spans="2:12" x14ac:dyDescent="0.3">
      <c r="B104" s="11" t="s">
        <v>4482</v>
      </c>
      <c r="C104">
        <v>2</v>
      </c>
      <c r="E104">
        <v>3</v>
      </c>
      <c r="F104">
        <v>2</v>
      </c>
      <c r="G104">
        <v>340.3408</v>
      </c>
      <c r="I104">
        <v>816.35799999999995</v>
      </c>
      <c r="J104">
        <v>753.11900000000003</v>
      </c>
      <c r="K104">
        <v>7</v>
      </c>
      <c r="L104">
        <v>1909.8178000000003</v>
      </c>
    </row>
    <row r="105" spans="2:12" x14ac:dyDescent="0.3">
      <c r="B105" s="11" t="s">
        <v>2283</v>
      </c>
      <c r="C105">
        <v>1</v>
      </c>
      <c r="E105">
        <v>1</v>
      </c>
      <c r="F105">
        <v>4</v>
      </c>
      <c r="G105">
        <v>883.92</v>
      </c>
      <c r="I105">
        <v>1352.3976</v>
      </c>
      <c r="J105">
        <v>1184.4528</v>
      </c>
      <c r="K105">
        <v>6</v>
      </c>
      <c r="L105">
        <v>3420.7704000000003</v>
      </c>
    </row>
    <row r="106" spans="2:12" x14ac:dyDescent="0.3">
      <c r="B106" s="11" t="s">
        <v>5783</v>
      </c>
      <c r="E106">
        <v>1</v>
      </c>
      <c r="F106">
        <v>1</v>
      </c>
      <c r="I106">
        <v>1292.94</v>
      </c>
      <c r="J106">
        <v>2154.9</v>
      </c>
      <c r="K106">
        <v>2</v>
      </c>
      <c r="L106">
        <v>3447.84</v>
      </c>
    </row>
    <row r="107" spans="2:12" x14ac:dyDescent="0.3">
      <c r="B107" s="11" t="s">
        <v>3614</v>
      </c>
      <c r="C107">
        <v>1</v>
      </c>
      <c r="E107">
        <v>1</v>
      </c>
      <c r="F107">
        <v>1</v>
      </c>
      <c r="G107">
        <v>61.96</v>
      </c>
      <c r="I107">
        <v>61.96</v>
      </c>
      <c r="J107">
        <v>198.27199999999999</v>
      </c>
      <c r="K107">
        <v>3</v>
      </c>
      <c r="L107">
        <v>322.19200000000001</v>
      </c>
    </row>
    <row r="108" spans="2:12" x14ac:dyDescent="0.3">
      <c r="B108" s="11" t="s">
        <v>2786</v>
      </c>
      <c r="C108">
        <v>1</v>
      </c>
      <c r="F108">
        <v>5</v>
      </c>
      <c r="G108">
        <v>141.37200000000001</v>
      </c>
      <c r="J108">
        <v>1331.9262000000001</v>
      </c>
      <c r="K108">
        <v>6</v>
      </c>
      <c r="L108">
        <v>1473.2982000000002</v>
      </c>
    </row>
    <row r="109" spans="2:12" x14ac:dyDescent="0.3">
      <c r="B109" s="11" t="s">
        <v>5643</v>
      </c>
      <c r="F109">
        <v>3</v>
      </c>
      <c r="J109">
        <v>649.37599999999998</v>
      </c>
      <c r="K109">
        <v>3</v>
      </c>
      <c r="L109">
        <v>649.37599999999998</v>
      </c>
    </row>
    <row r="110" spans="2:12" x14ac:dyDescent="0.3">
      <c r="B110" s="11" t="s">
        <v>7495</v>
      </c>
      <c r="C110">
        <v>2</v>
      </c>
      <c r="F110">
        <v>2</v>
      </c>
      <c r="G110">
        <v>727.05600000000004</v>
      </c>
      <c r="J110">
        <v>747.25199999999995</v>
      </c>
      <c r="K110">
        <v>4</v>
      </c>
      <c r="L110">
        <v>1474.3080000000002</v>
      </c>
    </row>
    <row r="111" spans="2:12" x14ac:dyDescent="0.3">
      <c r="B111" s="11" t="s">
        <v>6317</v>
      </c>
      <c r="E111">
        <v>1</v>
      </c>
      <c r="F111">
        <v>2</v>
      </c>
      <c r="I111">
        <v>220.98</v>
      </c>
      <c r="J111">
        <v>508.25399999999996</v>
      </c>
      <c r="K111">
        <v>3</v>
      </c>
      <c r="L111">
        <v>729.23399999999992</v>
      </c>
    </row>
    <row r="112" spans="2:12" x14ac:dyDescent="0.3">
      <c r="B112" s="11" t="s">
        <v>7662</v>
      </c>
      <c r="E112">
        <v>1</v>
      </c>
      <c r="F112">
        <v>1</v>
      </c>
      <c r="I112">
        <v>781.86400000000003</v>
      </c>
      <c r="J112">
        <v>586.39800000000002</v>
      </c>
      <c r="K112">
        <v>2</v>
      </c>
      <c r="L112">
        <v>1368.2620000000002</v>
      </c>
    </row>
    <row r="113" spans="2:12" x14ac:dyDescent="0.3">
      <c r="B113" s="11" t="s">
        <v>7325</v>
      </c>
      <c r="C113">
        <v>1</v>
      </c>
      <c r="F113">
        <v>2</v>
      </c>
      <c r="G113">
        <v>482.66399999999999</v>
      </c>
      <c r="J113">
        <v>319.40999999999997</v>
      </c>
      <c r="K113">
        <v>3</v>
      </c>
      <c r="L113">
        <v>802.07400000000007</v>
      </c>
    </row>
    <row r="114" spans="2:12" x14ac:dyDescent="0.3">
      <c r="B114" s="11" t="s">
        <v>4414</v>
      </c>
      <c r="E114">
        <v>1</v>
      </c>
      <c r="F114">
        <v>3</v>
      </c>
      <c r="I114">
        <v>246.1328</v>
      </c>
      <c r="J114">
        <v>1400.7852</v>
      </c>
      <c r="K114">
        <v>4</v>
      </c>
      <c r="L114">
        <v>1646.9180000000001</v>
      </c>
    </row>
    <row r="115" spans="2:12" x14ac:dyDescent="0.3">
      <c r="B115" s="11" t="s">
        <v>4423</v>
      </c>
      <c r="C115">
        <v>2</v>
      </c>
      <c r="E115">
        <v>1</v>
      </c>
      <c r="F115">
        <v>1</v>
      </c>
      <c r="G115">
        <v>632.62599999999998</v>
      </c>
      <c r="I115">
        <v>435.99900000000002</v>
      </c>
      <c r="J115">
        <v>359.05799999999999</v>
      </c>
      <c r="K115">
        <v>4</v>
      </c>
      <c r="L115">
        <v>1427.683</v>
      </c>
    </row>
    <row r="116" spans="2:12" x14ac:dyDescent="0.3">
      <c r="B116" s="11" t="s">
        <v>2234</v>
      </c>
      <c r="C116">
        <v>2</v>
      </c>
      <c r="D116">
        <v>1</v>
      </c>
      <c r="F116">
        <v>6</v>
      </c>
      <c r="G116">
        <v>665.94450000000006</v>
      </c>
      <c r="H116">
        <v>239.98</v>
      </c>
      <c r="J116">
        <v>2411.799</v>
      </c>
      <c r="K116">
        <v>9</v>
      </c>
      <c r="L116">
        <v>3317.7235000000001</v>
      </c>
    </row>
    <row r="117" spans="2:12" x14ac:dyDescent="0.3">
      <c r="B117" s="11" t="s">
        <v>7056</v>
      </c>
      <c r="C117">
        <v>2</v>
      </c>
      <c r="D117">
        <v>1</v>
      </c>
      <c r="E117">
        <v>2</v>
      </c>
      <c r="F117">
        <v>2</v>
      </c>
      <c r="G117">
        <v>733.096</v>
      </c>
      <c r="H117">
        <v>599.16499999999996</v>
      </c>
      <c r="I117">
        <v>1437.9959999999999</v>
      </c>
      <c r="J117">
        <v>472.28300000000002</v>
      </c>
      <c r="K117">
        <v>7</v>
      </c>
      <c r="L117">
        <v>3242.5399999999995</v>
      </c>
    </row>
    <row r="118" spans="2:12" x14ac:dyDescent="0.3">
      <c r="B118" s="11" t="s">
        <v>5663</v>
      </c>
      <c r="E118">
        <v>1</v>
      </c>
      <c r="F118">
        <v>2</v>
      </c>
      <c r="I118">
        <v>301.47000000000003</v>
      </c>
      <c r="J118">
        <v>1919.3589999999999</v>
      </c>
      <c r="K118">
        <v>3</v>
      </c>
      <c r="L118">
        <v>2220.8289999999997</v>
      </c>
    </row>
    <row r="119" spans="2:12" x14ac:dyDescent="0.3">
      <c r="B119" s="11" t="s">
        <v>7224</v>
      </c>
      <c r="F119">
        <v>2</v>
      </c>
      <c r="J119">
        <v>489.37919999999997</v>
      </c>
      <c r="K119">
        <v>2</v>
      </c>
      <c r="L119">
        <v>489.37919999999997</v>
      </c>
    </row>
    <row r="120" spans="2:12" x14ac:dyDescent="0.3">
      <c r="B120" s="11" t="s">
        <v>2465</v>
      </c>
      <c r="C120">
        <v>4</v>
      </c>
      <c r="E120">
        <v>1</v>
      </c>
      <c r="F120">
        <v>1</v>
      </c>
      <c r="G120">
        <v>702.702</v>
      </c>
      <c r="I120">
        <v>35.49</v>
      </c>
      <c r="J120">
        <v>120.666</v>
      </c>
      <c r="K120">
        <v>6</v>
      </c>
      <c r="L120">
        <v>858.85799999999995</v>
      </c>
    </row>
    <row r="121" spans="2:12" x14ac:dyDescent="0.3">
      <c r="B121" s="11" t="s">
        <v>3497</v>
      </c>
      <c r="C121">
        <v>3</v>
      </c>
      <c r="E121">
        <v>2</v>
      </c>
      <c r="F121">
        <v>3</v>
      </c>
      <c r="G121">
        <v>499.95</v>
      </c>
      <c r="I121">
        <v>604.93949999999995</v>
      </c>
      <c r="J121">
        <v>792.92070000000001</v>
      </c>
      <c r="K121">
        <v>8</v>
      </c>
      <c r="L121">
        <v>1897.8101999999999</v>
      </c>
    </row>
    <row r="122" spans="2:12" x14ac:dyDescent="0.3">
      <c r="B122" s="11" t="s">
        <v>7468</v>
      </c>
      <c r="E122">
        <v>1</v>
      </c>
      <c r="F122">
        <v>1</v>
      </c>
      <c r="I122">
        <v>687.4</v>
      </c>
      <c r="J122">
        <v>384.94400000000002</v>
      </c>
      <c r="K122">
        <v>2</v>
      </c>
      <c r="L122">
        <v>1072.3440000000001</v>
      </c>
    </row>
    <row r="123" spans="2:12" x14ac:dyDescent="0.3">
      <c r="B123" s="11" t="s">
        <v>851</v>
      </c>
      <c r="E123">
        <v>2</v>
      </c>
      <c r="F123">
        <v>5</v>
      </c>
      <c r="I123">
        <v>1845.9959999999999</v>
      </c>
      <c r="J123">
        <v>3040.4639999999999</v>
      </c>
      <c r="K123">
        <v>7</v>
      </c>
      <c r="L123">
        <v>4886.46</v>
      </c>
    </row>
    <row r="124" spans="2:12" x14ac:dyDescent="0.3">
      <c r="B124" s="11" t="s">
        <v>1076</v>
      </c>
      <c r="E124">
        <v>4</v>
      </c>
      <c r="F124">
        <v>5</v>
      </c>
      <c r="I124">
        <v>710.255</v>
      </c>
      <c r="J124">
        <v>716.63279999999997</v>
      </c>
      <c r="K124">
        <v>9</v>
      </c>
      <c r="L124">
        <v>1426.8878000000002</v>
      </c>
    </row>
    <row r="125" spans="2:12" x14ac:dyDescent="0.3">
      <c r="B125" s="11" t="s">
        <v>162</v>
      </c>
      <c r="C125">
        <v>1</v>
      </c>
      <c r="E125">
        <v>1</v>
      </c>
      <c r="F125">
        <v>3</v>
      </c>
      <c r="G125">
        <v>1497.6659999999999</v>
      </c>
      <c r="I125">
        <v>2396.2656000000002</v>
      </c>
      <c r="J125">
        <v>11717.034</v>
      </c>
      <c r="K125">
        <v>5</v>
      </c>
      <c r="L125">
        <v>15610.9656</v>
      </c>
    </row>
    <row r="126" spans="2:12" x14ac:dyDescent="0.3">
      <c r="B126" s="11" t="s">
        <v>1490</v>
      </c>
      <c r="C126">
        <v>1</v>
      </c>
      <c r="E126">
        <v>2</v>
      </c>
      <c r="F126">
        <v>3</v>
      </c>
      <c r="G126">
        <v>1212.96</v>
      </c>
      <c r="I126">
        <v>1776.12</v>
      </c>
      <c r="J126">
        <v>3595.56</v>
      </c>
      <c r="K126">
        <v>6</v>
      </c>
      <c r="L126">
        <v>6584.6399999999994</v>
      </c>
    </row>
    <row r="127" spans="2:12" x14ac:dyDescent="0.3">
      <c r="B127" s="11" t="s">
        <v>4736</v>
      </c>
      <c r="C127">
        <v>1</v>
      </c>
      <c r="D127">
        <v>1</v>
      </c>
      <c r="E127">
        <v>1</v>
      </c>
      <c r="F127">
        <v>2</v>
      </c>
      <c r="G127">
        <v>478.48</v>
      </c>
      <c r="H127">
        <v>239.24</v>
      </c>
      <c r="I127">
        <v>717.72</v>
      </c>
      <c r="J127">
        <v>1375.63</v>
      </c>
      <c r="K127">
        <v>5</v>
      </c>
      <c r="L127">
        <v>2811.07</v>
      </c>
    </row>
    <row r="128" spans="2:12" x14ac:dyDescent="0.3">
      <c r="B128" s="11" t="s">
        <v>1587</v>
      </c>
      <c r="C128">
        <v>1</v>
      </c>
      <c r="E128">
        <v>1</v>
      </c>
      <c r="F128">
        <v>5</v>
      </c>
      <c r="G128">
        <v>194.352</v>
      </c>
      <c r="I128">
        <v>56.686</v>
      </c>
      <c r="J128">
        <v>1506.2280000000001</v>
      </c>
      <c r="K128">
        <v>7</v>
      </c>
      <c r="L128">
        <v>1757.2660000000001</v>
      </c>
    </row>
    <row r="129" spans="2:12" x14ac:dyDescent="0.3">
      <c r="B129" s="11" t="s">
        <v>7271</v>
      </c>
      <c r="C129">
        <v>1</v>
      </c>
      <c r="E129">
        <v>3</v>
      </c>
      <c r="G129">
        <v>433.56799999999998</v>
      </c>
      <c r="I129">
        <v>1598.7819999999999</v>
      </c>
      <c r="K129">
        <v>4</v>
      </c>
      <c r="L129">
        <v>2032.3500000000001</v>
      </c>
    </row>
    <row r="130" spans="2:12" x14ac:dyDescent="0.3">
      <c r="B130" s="11" t="s">
        <v>3041</v>
      </c>
      <c r="C130">
        <v>1</v>
      </c>
      <c r="E130">
        <v>1</v>
      </c>
      <c r="F130">
        <v>3</v>
      </c>
      <c r="G130">
        <v>1352.0319999999999</v>
      </c>
      <c r="I130">
        <v>887.27099999999996</v>
      </c>
      <c r="J130">
        <v>3844.8409999999994</v>
      </c>
      <c r="K130">
        <v>5</v>
      </c>
      <c r="L130">
        <v>6084.1439999999993</v>
      </c>
    </row>
    <row r="131" spans="2:12" x14ac:dyDescent="0.3">
      <c r="B131" s="11" t="s">
        <v>6132</v>
      </c>
      <c r="D131">
        <v>1</v>
      </c>
      <c r="E131">
        <v>3</v>
      </c>
      <c r="F131">
        <v>5</v>
      </c>
      <c r="H131">
        <v>582.33600000000001</v>
      </c>
      <c r="I131">
        <v>1146.4740000000002</v>
      </c>
      <c r="J131">
        <v>918.99900000000002</v>
      </c>
      <c r="K131">
        <v>9</v>
      </c>
      <c r="L131">
        <v>2647.8090000000007</v>
      </c>
    </row>
    <row r="132" spans="2:12" x14ac:dyDescent="0.3">
      <c r="B132" s="11" t="s">
        <v>31</v>
      </c>
      <c r="C132">
        <v>2</v>
      </c>
      <c r="E132">
        <v>2</v>
      </c>
      <c r="F132">
        <v>8</v>
      </c>
      <c r="G132">
        <v>756.33799999999997</v>
      </c>
      <c r="I132">
        <v>1707.8600000000001</v>
      </c>
      <c r="J132">
        <v>8173.3300000000008</v>
      </c>
      <c r="K132">
        <v>12</v>
      </c>
      <c r="L132">
        <v>10637.528</v>
      </c>
    </row>
    <row r="133" spans="2:12" x14ac:dyDescent="0.3">
      <c r="B133" s="11" t="s">
        <v>332</v>
      </c>
      <c r="C133">
        <v>1</v>
      </c>
      <c r="E133">
        <v>2</v>
      </c>
      <c r="F133">
        <v>6</v>
      </c>
      <c r="G133">
        <v>207.98400000000001</v>
      </c>
      <c r="I133">
        <v>2001.846</v>
      </c>
      <c r="J133">
        <v>2560.8029999999999</v>
      </c>
      <c r="K133">
        <v>9</v>
      </c>
      <c r="L133">
        <v>4770.6330000000007</v>
      </c>
    </row>
    <row r="134" spans="2:12" x14ac:dyDescent="0.3">
      <c r="B134" s="11" t="s">
        <v>5171</v>
      </c>
      <c r="C134">
        <v>2</v>
      </c>
      <c r="F134">
        <v>3</v>
      </c>
      <c r="G134">
        <v>142.548</v>
      </c>
      <c r="J134">
        <v>543.04</v>
      </c>
      <c r="K134">
        <v>5</v>
      </c>
      <c r="L134">
        <v>685.58799999999997</v>
      </c>
    </row>
    <row r="135" spans="2:12" x14ac:dyDescent="0.3">
      <c r="B135" s="11" t="s">
        <v>1809</v>
      </c>
      <c r="C135">
        <v>1</v>
      </c>
      <c r="E135">
        <v>3</v>
      </c>
      <c r="F135">
        <v>4</v>
      </c>
      <c r="G135">
        <v>381.44</v>
      </c>
      <c r="I135">
        <v>2836.96</v>
      </c>
      <c r="J135">
        <v>2479.3599999999997</v>
      </c>
      <c r="K135">
        <v>8</v>
      </c>
      <c r="L135">
        <v>5697.7599999999993</v>
      </c>
    </row>
    <row r="136" spans="2:12" x14ac:dyDescent="0.3">
      <c r="B136" s="11" t="s">
        <v>2583</v>
      </c>
      <c r="C136">
        <v>1</v>
      </c>
      <c r="E136">
        <v>2</v>
      </c>
      <c r="F136">
        <v>5</v>
      </c>
      <c r="G136">
        <v>528.42999999999995</v>
      </c>
      <c r="I136">
        <v>905.87999999999988</v>
      </c>
      <c r="J136">
        <v>2038.23</v>
      </c>
      <c r="K136">
        <v>8</v>
      </c>
      <c r="L136">
        <v>3472.54</v>
      </c>
    </row>
    <row r="137" spans="2:12" x14ac:dyDescent="0.3">
      <c r="B137" s="11" t="s">
        <v>7670</v>
      </c>
      <c r="C137">
        <v>1</v>
      </c>
      <c r="E137">
        <v>1</v>
      </c>
      <c r="G137">
        <v>1628.82</v>
      </c>
      <c r="I137">
        <v>579.13599999999997</v>
      </c>
      <c r="K137">
        <v>2</v>
      </c>
      <c r="L137">
        <v>2207.9560000000001</v>
      </c>
    </row>
    <row r="138" spans="2:12" x14ac:dyDescent="0.3">
      <c r="B138" s="11" t="s">
        <v>1280</v>
      </c>
      <c r="D138">
        <v>1</v>
      </c>
      <c r="E138">
        <v>5</v>
      </c>
      <c r="F138">
        <v>5</v>
      </c>
      <c r="H138">
        <v>144.78399999999999</v>
      </c>
      <c r="I138">
        <v>3130.9539999999997</v>
      </c>
      <c r="J138">
        <v>2732.7980000000002</v>
      </c>
      <c r="K138">
        <v>11</v>
      </c>
      <c r="L138">
        <v>6008.5360000000001</v>
      </c>
    </row>
    <row r="139" spans="2:12" x14ac:dyDescent="0.3">
      <c r="B139" s="11" t="s">
        <v>3951</v>
      </c>
      <c r="D139">
        <v>1</v>
      </c>
      <c r="E139">
        <v>2</v>
      </c>
      <c r="F139">
        <v>3</v>
      </c>
      <c r="H139">
        <v>611.05799999999999</v>
      </c>
      <c r="I139">
        <v>1745.88</v>
      </c>
      <c r="J139">
        <v>2269.6439999999998</v>
      </c>
      <c r="K139">
        <v>6</v>
      </c>
      <c r="L139">
        <v>4626.5820000000003</v>
      </c>
    </row>
    <row r="140" spans="2:12" x14ac:dyDescent="0.3">
      <c r="B140" s="11" t="s">
        <v>380</v>
      </c>
      <c r="C140">
        <v>2</v>
      </c>
      <c r="E140">
        <v>3</v>
      </c>
      <c r="F140">
        <v>2</v>
      </c>
      <c r="G140">
        <v>920.97799999999995</v>
      </c>
      <c r="I140">
        <v>709.60599999999999</v>
      </c>
      <c r="J140">
        <v>754.9</v>
      </c>
      <c r="K140">
        <v>7</v>
      </c>
      <c r="L140">
        <v>2385.4839999999999</v>
      </c>
    </row>
    <row r="141" spans="2:12" x14ac:dyDescent="0.3">
      <c r="B141" s="11" t="s">
        <v>4625</v>
      </c>
      <c r="D141">
        <v>1</v>
      </c>
      <c r="E141">
        <v>2</v>
      </c>
      <c r="F141">
        <v>7</v>
      </c>
      <c r="H141">
        <v>887.10299999999995</v>
      </c>
      <c r="I141">
        <v>1239.1279999999999</v>
      </c>
      <c r="J141">
        <v>3168.2249999999999</v>
      </c>
      <c r="K141">
        <v>10</v>
      </c>
      <c r="L141">
        <v>5294.4559999999992</v>
      </c>
    </row>
    <row r="142" spans="2:12" x14ac:dyDescent="0.3">
      <c r="B142" s="11" t="s">
        <v>300</v>
      </c>
      <c r="C142">
        <v>4</v>
      </c>
      <c r="D142">
        <v>1</v>
      </c>
      <c r="E142">
        <v>5</v>
      </c>
      <c r="F142">
        <v>4</v>
      </c>
      <c r="G142">
        <v>525.92099999999994</v>
      </c>
      <c r="H142">
        <v>383.60700000000003</v>
      </c>
      <c r="I142">
        <v>638.87900000000002</v>
      </c>
      <c r="J142">
        <v>698.76900000000001</v>
      </c>
      <c r="K142">
        <v>14</v>
      </c>
      <c r="L142">
        <v>2247.1760000000004</v>
      </c>
    </row>
    <row r="143" spans="2:12" x14ac:dyDescent="0.3">
      <c r="B143" s="11" t="s">
        <v>5544</v>
      </c>
      <c r="C143">
        <v>1</v>
      </c>
      <c r="E143">
        <v>1</v>
      </c>
      <c r="F143">
        <v>1</v>
      </c>
      <c r="G143">
        <v>217.584</v>
      </c>
      <c r="I143">
        <v>435.16800000000001</v>
      </c>
      <c r="J143">
        <v>435.16800000000001</v>
      </c>
      <c r="K143">
        <v>3</v>
      </c>
      <c r="L143">
        <v>1087.92</v>
      </c>
    </row>
    <row r="144" spans="2:12" x14ac:dyDescent="0.3">
      <c r="B144" s="11" t="s">
        <v>1728</v>
      </c>
      <c r="C144">
        <v>1</v>
      </c>
      <c r="D144">
        <v>1</v>
      </c>
      <c r="E144">
        <v>1</v>
      </c>
      <c r="F144">
        <v>6</v>
      </c>
      <c r="G144">
        <v>1603.136</v>
      </c>
      <c r="H144">
        <v>701.37199999999996</v>
      </c>
      <c r="I144">
        <v>2003.92</v>
      </c>
      <c r="J144">
        <v>8666.9540000000015</v>
      </c>
      <c r="K144">
        <v>9</v>
      </c>
      <c r="L144">
        <v>12975.382</v>
      </c>
    </row>
    <row r="145" spans="2:12" x14ac:dyDescent="0.3">
      <c r="B145" s="11" t="s">
        <v>3381</v>
      </c>
      <c r="C145">
        <v>2</v>
      </c>
      <c r="E145">
        <v>1</v>
      </c>
      <c r="F145">
        <v>5</v>
      </c>
      <c r="G145">
        <v>629.625</v>
      </c>
      <c r="I145">
        <v>258.75</v>
      </c>
      <c r="J145">
        <v>1500.75</v>
      </c>
      <c r="K145">
        <v>8</v>
      </c>
      <c r="L145">
        <v>2389.125</v>
      </c>
    </row>
    <row r="146" spans="2:12" x14ac:dyDescent="0.3">
      <c r="B146" s="11" t="s">
        <v>2558</v>
      </c>
      <c r="C146">
        <v>2</v>
      </c>
      <c r="F146">
        <v>5</v>
      </c>
      <c r="G146">
        <v>912.57400000000007</v>
      </c>
      <c r="J146">
        <v>4948.9589999999998</v>
      </c>
      <c r="K146">
        <v>7</v>
      </c>
      <c r="L146">
        <v>5861.5329999999994</v>
      </c>
    </row>
    <row r="147" spans="2:12" x14ac:dyDescent="0.3">
      <c r="B147" s="11" t="s">
        <v>2097</v>
      </c>
      <c r="C147">
        <v>1</v>
      </c>
      <c r="E147">
        <v>2</v>
      </c>
      <c r="F147">
        <v>4</v>
      </c>
      <c r="G147">
        <v>117.88200000000001</v>
      </c>
      <c r="I147">
        <v>707.29199999999992</v>
      </c>
      <c r="J147">
        <v>1375.29</v>
      </c>
      <c r="K147">
        <v>7</v>
      </c>
      <c r="L147">
        <v>2200.4639999999999</v>
      </c>
    </row>
    <row r="148" spans="2:12" x14ac:dyDescent="0.3">
      <c r="B148" s="11" t="s">
        <v>8386</v>
      </c>
      <c r="D148">
        <v>1</v>
      </c>
      <c r="F148">
        <v>5</v>
      </c>
      <c r="H148">
        <v>102.58199999999999</v>
      </c>
      <c r="J148">
        <v>1584.3219999999999</v>
      </c>
      <c r="K148">
        <v>6</v>
      </c>
      <c r="L148">
        <v>1686.904</v>
      </c>
    </row>
    <row r="149" spans="2:12" x14ac:dyDescent="0.3">
      <c r="B149" s="11" t="s">
        <v>3501</v>
      </c>
      <c r="E149">
        <v>1</v>
      </c>
      <c r="F149">
        <v>6</v>
      </c>
      <c r="I149">
        <v>253.76400000000001</v>
      </c>
      <c r="J149">
        <v>3735.9700000000003</v>
      </c>
      <c r="K149">
        <v>7</v>
      </c>
      <c r="L149">
        <v>3989.7340000000004</v>
      </c>
    </row>
    <row r="150" spans="2:12" x14ac:dyDescent="0.3">
      <c r="B150" s="11" t="s">
        <v>5401</v>
      </c>
      <c r="E150">
        <v>1</v>
      </c>
      <c r="F150">
        <v>3</v>
      </c>
      <c r="I150">
        <v>120.712</v>
      </c>
      <c r="J150">
        <v>1207.1200000000001</v>
      </c>
      <c r="K150">
        <v>4</v>
      </c>
      <c r="L150">
        <v>1327.8320000000001</v>
      </c>
    </row>
    <row r="151" spans="2:12" x14ac:dyDescent="0.3">
      <c r="B151" s="11" t="s">
        <v>6171</v>
      </c>
      <c r="D151">
        <v>1</v>
      </c>
      <c r="F151">
        <v>3</v>
      </c>
      <c r="H151">
        <v>188.55199999999999</v>
      </c>
      <c r="J151">
        <v>692.64</v>
      </c>
      <c r="K151">
        <v>4</v>
      </c>
      <c r="L151">
        <v>881.19200000000001</v>
      </c>
    </row>
    <row r="152" spans="2:12" x14ac:dyDescent="0.3">
      <c r="B152" s="11" t="s">
        <v>7864</v>
      </c>
      <c r="E152">
        <v>1</v>
      </c>
      <c r="F152">
        <v>2</v>
      </c>
      <c r="I152">
        <v>254.05799999999999</v>
      </c>
      <c r="J152">
        <v>713.78200000000004</v>
      </c>
      <c r="K152">
        <v>3</v>
      </c>
      <c r="L152">
        <v>967.83999999999992</v>
      </c>
    </row>
    <row r="153" spans="2:12" x14ac:dyDescent="0.3">
      <c r="B153" s="11" t="s">
        <v>4525</v>
      </c>
      <c r="C153">
        <v>2</v>
      </c>
      <c r="E153">
        <v>3</v>
      </c>
      <c r="F153">
        <v>3</v>
      </c>
      <c r="G153">
        <v>3509.8</v>
      </c>
      <c r="I153">
        <v>2105.88</v>
      </c>
      <c r="J153">
        <v>3158.82</v>
      </c>
      <c r="K153">
        <v>8</v>
      </c>
      <c r="L153">
        <v>8774.5</v>
      </c>
    </row>
    <row r="154" spans="2:12" x14ac:dyDescent="0.3">
      <c r="B154" s="11" t="s">
        <v>1084</v>
      </c>
      <c r="C154">
        <v>1</v>
      </c>
      <c r="E154">
        <v>1</v>
      </c>
      <c r="F154">
        <v>4</v>
      </c>
      <c r="G154">
        <v>230.352</v>
      </c>
      <c r="I154">
        <v>172.76400000000001</v>
      </c>
      <c r="J154">
        <v>1017.388</v>
      </c>
      <c r="K154">
        <v>6</v>
      </c>
      <c r="L154">
        <v>1420.5040000000001</v>
      </c>
    </row>
    <row r="155" spans="2:12" x14ac:dyDescent="0.3">
      <c r="B155" s="11" t="s">
        <v>3551</v>
      </c>
      <c r="D155">
        <v>1</v>
      </c>
      <c r="E155">
        <v>3</v>
      </c>
      <c r="F155">
        <v>3</v>
      </c>
      <c r="H155">
        <v>388.43</v>
      </c>
      <c r="I155">
        <v>421.72400000000005</v>
      </c>
      <c r="J155">
        <v>965.52599999999995</v>
      </c>
      <c r="K155">
        <v>7</v>
      </c>
      <c r="L155">
        <v>1775.6799999999998</v>
      </c>
    </row>
    <row r="156" spans="2:12" x14ac:dyDescent="0.3">
      <c r="B156" s="11" t="s">
        <v>5754</v>
      </c>
      <c r="F156">
        <v>5</v>
      </c>
      <c r="J156">
        <v>245.08799999999999</v>
      </c>
      <c r="K156">
        <v>5</v>
      </c>
      <c r="L156">
        <v>245.08799999999999</v>
      </c>
    </row>
    <row r="157" spans="2:12" x14ac:dyDescent="0.3">
      <c r="B157" s="11" t="s">
        <v>1874</v>
      </c>
      <c r="C157">
        <v>1</v>
      </c>
      <c r="D157">
        <v>1</v>
      </c>
      <c r="E157">
        <v>4</v>
      </c>
      <c r="F157">
        <v>2</v>
      </c>
      <c r="G157">
        <v>2803.92</v>
      </c>
      <c r="H157">
        <v>2453.4299999999998</v>
      </c>
      <c r="I157">
        <v>12827.933999999999</v>
      </c>
      <c r="J157">
        <v>3785.2919999999999</v>
      </c>
      <c r="K157">
        <v>8</v>
      </c>
      <c r="L157">
        <v>21870.576000000001</v>
      </c>
    </row>
    <row r="158" spans="2:12" x14ac:dyDescent="0.3">
      <c r="B158" s="11" t="s">
        <v>8281</v>
      </c>
      <c r="F158">
        <v>2</v>
      </c>
      <c r="J158">
        <v>694.19399999999996</v>
      </c>
      <c r="K158">
        <v>2</v>
      </c>
      <c r="L158">
        <v>694.19399999999996</v>
      </c>
    </row>
    <row r="159" spans="2:12" x14ac:dyDescent="0.3">
      <c r="B159" s="11" t="s">
        <v>9135</v>
      </c>
      <c r="C159">
        <v>1</v>
      </c>
      <c r="F159">
        <v>3</v>
      </c>
      <c r="G159">
        <v>2621.3220000000001</v>
      </c>
      <c r="J159">
        <v>2806.6680000000001</v>
      </c>
      <c r="K159">
        <v>4</v>
      </c>
      <c r="L159">
        <v>5427.99</v>
      </c>
    </row>
    <row r="160" spans="2:12" x14ac:dyDescent="0.3">
      <c r="B160" s="11" t="s">
        <v>5129</v>
      </c>
      <c r="E160">
        <v>2</v>
      </c>
      <c r="F160">
        <v>3</v>
      </c>
      <c r="I160">
        <v>1033.116</v>
      </c>
      <c r="J160">
        <v>1672.664</v>
      </c>
      <c r="K160">
        <v>5</v>
      </c>
      <c r="L160">
        <v>2705.7799999999997</v>
      </c>
    </row>
    <row r="161" spans="2:12" x14ac:dyDescent="0.3">
      <c r="B161" s="11" t="s">
        <v>3334</v>
      </c>
      <c r="C161">
        <v>1</v>
      </c>
      <c r="E161">
        <v>1</v>
      </c>
      <c r="F161">
        <v>2</v>
      </c>
      <c r="G161">
        <v>1024.7159999999999</v>
      </c>
      <c r="I161">
        <v>195.184</v>
      </c>
      <c r="J161">
        <v>1366.288</v>
      </c>
      <c r="K161">
        <v>4</v>
      </c>
      <c r="L161">
        <v>2586.1879999999996</v>
      </c>
    </row>
    <row r="162" spans="2:12" x14ac:dyDescent="0.3">
      <c r="B162" s="11" t="s">
        <v>3107</v>
      </c>
      <c r="C162">
        <v>2</v>
      </c>
      <c r="D162">
        <v>1</v>
      </c>
      <c r="E162">
        <v>1</v>
      </c>
      <c r="F162">
        <v>3</v>
      </c>
      <c r="G162">
        <v>283.18200000000002</v>
      </c>
      <c r="H162">
        <v>83.135999999999996</v>
      </c>
      <c r="I162">
        <v>51.96</v>
      </c>
      <c r="J162">
        <v>483.22800000000007</v>
      </c>
      <c r="K162">
        <v>7</v>
      </c>
      <c r="L162">
        <v>901.50599999999997</v>
      </c>
    </row>
    <row r="163" spans="2:12" x14ac:dyDescent="0.3">
      <c r="B163" s="11" t="s">
        <v>10476</v>
      </c>
      <c r="F163">
        <v>1</v>
      </c>
      <c r="J163">
        <v>207.184</v>
      </c>
      <c r="K163">
        <v>1</v>
      </c>
      <c r="L163">
        <v>207.184</v>
      </c>
    </row>
    <row r="164" spans="2:12" x14ac:dyDescent="0.3">
      <c r="B164" s="11" t="s">
        <v>6252</v>
      </c>
      <c r="D164">
        <v>1</v>
      </c>
      <c r="E164">
        <v>1</v>
      </c>
      <c r="F164">
        <v>2</v>
      </c>
      <c r="H164">
        <v>2054.2719999999999</v>
      </c>
      <c r="I164">
        <v>1604.9</v>
      </c>
      <c r="J164">
        <v>2824.6240000000003</v>
      </c>
      <c r="K164">
        <v>4</v>
      </c>
      <c r="L164">
        <v>6483.7960000000003</v>
      </c>
    </row>
    <row r="165" spans="2:12" x14ac:dyDescent="0.3">
      <c r="B165" s="11" t="s">
        <v>1590</v>
      </c>
      <c r="D165">
        <v>1</v>
      </c>
      <c r="E165">
        <v>1</v>
      </c>
      <c r="F165">
        <v>4</v>
      </c>
      <c r="H165">
        <v>1779.9</v>
      </c>
      <c r="I165">
        <v>569.56799999999998</v>
      </c>
      <c r="J165">
        <v>5232.9059999999999</v>
      </c>
      <c r="K165">
        <v>6</v>
      </c>
      <c r="L165">
        <v>7582.3739999999998</v>
      </c>
    </row>
    <row r="166" spans="2:12" x14ac:dyDescent="0.3">
      <c r="B166" s="11" t="s">
        <v>2458</v>
      </c>
      <c r="C166">
        <v>3</v>
      </c>
      <c r="E166">
        <v>1</v>
      </c>
      <c r="F166">
        <v>5</v>
      </c>
      <c r="G166">
        <v>2538.7040000000002</v>
      </c>
      <c r="I166">
        <v>1133.3499999999999</v>
      </c>
      <c r="J166">
        <v>3264.0479999999998</v>
      </c>
      <c r="K166">
        <v>9</v>
      </c>
      <c r="L166">
        <v>6936.1020000000008</v>
      </c>
    </row>
    <row r="167" spans="2:12" x14ac:dyDescent="0.3">
      <c r="B167" s="11" t="s">
        <v>1550</v>
      </c>
      <c r="C167">
        <v>1</v>
      </c>
      <c r="D167">
        <v>1</v>
      </c>
      <c r="E167">
        <v>2</v>
      </c>
      <c r="F167">
        <v>3</v>
      </c>
      <c r="G167">
        <v>113.372</v>
      </c>
      <c r="H167">
        <v>259.13600000000002</v>
      </c>
      <c r="I167">
        <v>299.62599999999998</v>
      </c>
      <c r="J167">
        <v>639.74200000000008</v>
      </c>
      <c r="K167">
        <v>7</v>
      </c>
      <c r="L167">
        <v>1311.8760000000002</v>
      </c>
    </row>
    <row r="168" spans="2:12" x14ac:dyDescent="0.3">
      <c r="B168" s="11" t="s">
        <v>5499</v>
      </c>
      <c r="F168">
        <v>6</v>
      </c>
      <c r="J168">
        <v>1589.4059999999999</v>
      </c>
      <c r="K168">
        <v>6</v>
      </c>
      <c r="L168">
        <v>1589.4059999999999</v>
      </c>
    </row>
    <row r="169" spans="2:12" x14ac:dyDescent="0.3">
      <c r="B169" s="11" t="s">
        <v>1164</v>
      </c>
      <c r="C169">
        <v>1</v>
      </c>
      <c r="D169">
        <v>1</v>
      </c>
      <c r="E169">
        <v>2</v>
      </c>
      <c r="F169">
        <v>7</v>
      </c>
      <c r="G169">
        <v>241.56800000000001</v>
      </c>
      <c r="H169">
        <v>362.35199999999998</v>
      </c>
      <c r="I169">
        <v>1811.7599999999998</v>
      </c>
      <c r="J169">
        <v>2204.308</v>
      </c>
      <c r="K169">
        <v>11</v>
      </c>
      <c r="L169">
        <v>4619.9880000000003</v>
      </c>
    </row>
    <row r="170" spans="2:12" x14ac:dyDescent="0.3">
      <c r="B170" s="11" t="s">
        <v>1841</v>
      </c>
      <c r="C170">
        <v>3</v>
      </c>
      <c r="E170">
        <v>3</v>
      </c>
      <c r="F170">
        <v>9</v>
      </c>
      <c r="G170">
        <v>518.154</v>
      </c>
      <c r="I170">
        <v>1029.21</v>
      </c>
      <c r="J170">
        <v>2093.91</v>
      </c>
      <c r="K170">
        <v>15</v>
      </c>
      <c r="L170">
        <v>3641.2740000000008</v>
      </c>
    </row>
    <row r="171" spans="2:12" x14ac:dyDescent="0.3">
      <c r="B171" s="11" t="s">
        <v>5917</v>
      </c>
      <c r="F171">
        <v>2</v>
      </c>
      <c r="J171">
        <v>1268.6959999999999</v>
      </c>
      <c r="K171">
        <v>2</v>
      </c>
      <c r="L171">
        <v>1268.6959999999999</v>
      </c>
    </row>
    <row r="172" spans="2:12" x14ac:dyDescent="0.3">
      <c r="B172" s="11" t="s">
        <v>145</v>
      </c>
      <c r="D172">
        <v>1</v>
      </c>
      <c r="E172">
        <v>3</v>
      </c>
      <c r="F172">
        <v>3</v>
      </c>
      <c r="H172">
        <v>122.352</v>
      </c>
      <c r="I172">
        <v>275.29199999999997</v>
      </c>
      <c r="J172">
        <v>367.05599999999998</v>
      </c>
      <c r="K172">
        <v>7</v>
      </c>
      <c r="L172">
        <v>764.69999999999993</v>
      </c>
    </row>
    <row r="173" spans="2:12" x14ac:dyDescent="0.3">
      <c r="B173" s="11" t="s">
        <v>10554</v>
      </c>
      <c r="F173">
        <v>2</v>
      </c>
      <c r="J173">
        <v>600.46800000000007</v>
      </c>
      <c r="K173">
        <v>2</v>
      </c>
      <c r="L173">
        <v>600.46800000000007</v>
      </c>
    </row>
    <row r="174" spans="2:12" x14ac:dyDescent="0.3">
      <c r="B174" s="11" t="s">
        <v>3191</v>
      </c>
      <c r="C174">
        <v>1</v>
      </c>
      <c r="E174">
        <v>3</v>
      </c>
      <c r="F174">
        <v>10</v>
      </c>
      <c r="G174">
        <v>196.78399999999999</v>
      </c>
      <c r="I174">
        <v>1106.9099999999999</v>
      </c>
      <c r="J174">
        <v>4132.4639999999999</v>
      </c>
      <c r="K174">
        <v>14</v>
      </c>
      <c r="L174">
        <v>5436.1580000000004</v>
      </c>
    </row>
    <row r="175" spans="2:12" x14ac:dyDescent="0.3">
      <c r="B175" s="11" t="s">
        <v>3747</v>
      </c>
      <c r="C175">
        <v>1</v>
      </c>
      <c r="E175">
        <v>1</v>
      </c>
      <c r="F175">
        <v>3</v>
      </c>
      <c r="G175">
        <v>72.784000000000006</v>
      </c>
      <c r="I175">
        <v>145.56800000000001</v>
      </c>
      <c r="J175">
        <v>645.95799999999997</v>
      </c>
      <c r="K175">
        <v>5</v>
      </c>
      <c r="L175">
        <v>864.31000000000006</v>
      </c>
    </row>
    <row r="176" spans="2:12" x14ac:dyDescent="0.3">
      <c r="B176" s="11" t="s">
        <v>942</v>
      </c>
      <c r="C176">
        <v>2</v>
      </c>
      <c r="D176">
        <v>1</v>
      </c>
      <c r="E176">
        <v>2</v>
      </c>
      <c r="F176">
        <v>6</v>
      </c>
      <c r="G176">
        <v>1185.7819999999999</v>
      </c>
      <c r="H176">
        <v>1125.4880000000001</v>
      </c>
      <c r="I176">
        <v>1165.684</v>
      </c>
      <c r="J176">
        <v>2512.25</v>
      </c>
      <c r="K176">
        <v>11</v>
      </c>
      <c r="L176">
        <v>5989.2040000000006</v>
      </c>
    </row>
    <row r="177" spans="2:12" x14ac:dyDescent="0.3">
      <c r="B177" s="11" t="s">
        <v>257</v>
      </c>
      <c r="C177">
        <v>1</v>
      </c>
      <c r="D177">
        <v>1</v>
      </c>
      <c r="E177">
        <v>2</v>
      </c>
      <c r="F177">
        <v>4</v>
      </c>
      <c r="G177">
        <v>215.976</v>
      </c>
      <c r="H177">
        <v>215.976</v>
      </c>
      <c r="I177">
        <v>503.94400000000002</v>
      </c>
      <c r="J177">
        <v>512.94299999999998</v>
      </c>
      <c r="K177">
        <v>8</v>
      </c>
      <c r="L177">
        <v>1448.8389999999999</v>
      </c>
    </row>
    <row r="178" spans="2:12" x14ac:dyDescent="0.3">
      <c r="B178" s="11" t="s">
        <v>2484</v>
      </c>
      <c r="D178">
        <v>1</v>
      </c>
      <c r="F178">
        <v>5</v>
      </c>
      <c r="H178">
        <v>177.56800000000001</v>
      </c>
      <c r="J178">
        <v>1664.6999999999998</v>
      </c>
      <c r="K178">
        <v>6</v>
      </c>
      <c r="L178">
        <v>1842.268</v>
      </c>
    </row>
    <row r="179" spans="2:12" x14ac:dyDescent="0.3">
      <c r="B179" s="11" t="s">
        <v>6960</v>
      </c>
      <c r="C179">
        <v>3</v>
      </c>
      <c r="D179">
        <v>1</v>
      </c>
      <c r="E179">
        <v>1</v>
      </c>
      <c r="F179">
        <v>4</v>
      </c>
      <c r="G179">
        <v>1440.7799999999997</v>
      </c>
      <c r="H179">
        <v>458.43</v>
      </c>
      <c r="I179">
        <v>104.78400000000001</v>
      </c>
      <c r="J179">
        <v>1676.5440000000003</v>
      </c>
      <c r="K179">
        <v>9</v>
      </c>
      <c r="L179">
        <v>3680.538</v>
      </c>
    </row>
    <row r="180" spans="2:12" x14ac:dyDescent="0.3">
      <c r="B180" s="11" t="s">
        <v>1195</v>
      </c>
      <c r="C180">
        <v>3</v>
      </c>
      <c r="D180">
        <v>1</v>
      </c>
      <c r="F180">
        <v>2</v>
      </c>
      <c r="G180">
        <v>2809.8</v>
      </c>
      <c r="H180">
        <v>1348.704</v>
      </c>
      <c r="J180">
        <v>1123.92</v>
      </c>
      <c r="K180">
        <v>6</v>
      </c>
      <c r="L180">
        <v>5282.424</v>
      </c>
    </row>
    <row r="181" spans="2:12" x14ac:dyDescent="0.3">
      <c r="B181" s="11" t="s">
        <v>1795</v>
      </c>
      <c r="D181">
        <v>1</v>
      </c>
      <c r="F181">
        <v>8</v>
      </c>
      <c r="H181">
        <v>1424.9</v>
      </c>
      <c r="J181">
        <v>6554.5399999999991</v>
      </c>
      <c r="K181">
        <v>9</v>
      </c>
      <c r="L181">
        <v>7979.4399999999987</v>
      </c>
    </row>
    <row r="182" spans="2:12" x14ac:dyDescent="0.3">
      <c r="B182" s="11" t="s">
        <v>1539</v>
      </c>
      <c r="C182">
        <v>1</v>
      </c>
      <c r="E182">
        <v>3</v>
      </c>
      <c r="F182">
        <v>6</v>
      </c>
      <c r="G182">
        <v>207.846</v>
      </c>
      <c r="I182">
        <v>500.37</v>
      </c>
      <c r="J182">
        <v>1062.3240000000001</v>
      </c>
      <c r="K182">
        <v>10</v>
      </c>
      <c r="L182">
        <v>1770.5400000000002</v>
      </c>
    </row>
    <row r="183" spans="2:12" x14ac:dyDescent="0.3">
      <c r="B183" s="11" t="s">
        <v>6599</v>
      </c>
      <c r="C183">
        <v>1</v>
      </c>
      <c r="E183">
        <v>3</v>
      </c>
      <c r="F183">
        <v>4</v>
      </c>
      <c r="G183">
        <v>213.43</v>
      </c>
      <c r="I183">
        <v>670.78</v>
      </c>
      <c r="J183">
        <v>512.23199999999997</v>
      </c>
      <c r="K183">
        <v>8</v>
      </c>
      <c r="L183">
        <v>1396.442</v>
      </c>
    </row>
    <row r="184" spans="2:12" x14ac:dyDescent="0.3">
      <c r="B184" s="11" t="s">
        <v>6957</v>
      </c>
      <c r="D184">
        <v>1</v>
      </c>
      <c r="F184">
        <v>2</v>
      </c>
      <c r="H184">
        <v>89.768000000000001</v>
      </c>
      <c r="J184">
        <v>615.55200000000002</v>
      </c>
      <c r="K184">
        <v>3</v>
      </c>
      <c r="L184">
        <v>705.32</v>
      </c>
    </row>
    <row r="185" spans="2:12" x14ac:dyDescent="0.3">
      <c r="B185" s="11" t="s">
        <v>2439</v>
      </c>
      <c r="D185">
        <v>1</v>
      </c>
      <c r="E185">
        <v>2</v>
      </c>
      <c r="F185">
        <v>3</v>
      </c>
      <c r="H185">
        <v>577.76400000000001</v>
      </c>
      <c r="I185">
        <v>1444.4099999999999</v>
      </c>
      <c r="J185">
        <v>1957.9780000000001</v>
      </c>
      <c r="K185">
        <v>6</v>
      </c>
      <c r="L185">
        <v>3980.152</v>
      </c>
    </row>
    <row r="186" spans="2:12" x14ac:dyDescent="0.3">
      <c r="B186" s="11" t="s">
        <v>5805</v>
      </c>
      <c r="C186">
        <v>1</v>
      </c>
      <c r="E186">
        <v>1</v>
      </c>
      <c r="G186">
        <v>183.37200000000001</v>
      </c>
      <c r="I186">
        <v>785.88</v>
      </c>
      <c r="K186">
        <v>2</v>
      </c>
      <c r="L186">
        <v>969.25199999999995</v>
      </c>
    </row>
    <row r="187" spans="2:12" x14ac:dyDescent="0.3">
      <c r="B187" s="11" t="s">
        <v>4845</v>
      </c>
      <c r="C187">
        <v>1</v>
      </c>
      <c r="D187">
        <v>2</v>
      </c>
      <c r="E187">
        <v>4</v>
      </c>
      <c r="F187">
        <v>7</v>
      </c>
      <c r="G187">
        <v>191.05799999999999</v>
      </c>
      <c r="H187">
        <v>427.60599999999999</v>
      </c>
      <c r="I187">
        <v>1528.4639999999999</v>
      </c>
      <c r="J187">
        <v>2019.7559999999999</v>
      </c>
      <c r="K187">
        <v>14</v>
      </c>
      <c r="L187">
        <v>4166.884</v>
      </c>
    </row>
    <row r="188" spans="2:12" x14ac:dyDescent="0.3">
      <c r="B188" s="11" t="s">
        <v>699</v>
      </c>
      <c r="D188">
        <v>1</v>
      </c>
      <c r="E188">
        <v>2</v>
      </c>
      <c r="F188">
        <v>7</v>
      </c>
      <c r="H188">
        <v>546.66</v>
      </c>
      <c r="I188">
        <v>267.25599999999997</v>
      </c>
      <c r="J188">
        <v>1390.9459999999999</v>
      </c>
      <c r="K188">
        <v>10</v>
      </c>
      <c r="L188">
        <v>2204.8620000000001</v>
      </c>
    </row>
    <row r="189" spans="2:12" x14ac:dyDescent="0.3">
      <c r="B189" s="11" t="s">
        <v>4934</v>
      </c>
      <c r="C189">
        <v>2</v>
      </c>
      <c r="E189">
        <v>1</v>
      </c>
      <c r="F189">
        <v>5</v>
      </c>
      <c r="G189">
        <v>439.05599999999998</v>
      </c>
      <c r="I189">
        <v>243.92</v>
      </c>
      <c r="J189">
        <v>1012.268</v>
      </c>
      <c r="K189">
        <v>8</v>
      </c>
      <c r="L189">
        <v>1695.2439999999999</v>
      </c>
    </row>
    <row r="190" spans="2:12" x14ac:dyDescent="0.3">
      <c r="B190" s="11" t="s">
        <v>3627</v>
      </c>
      <c r="C190">
        <v>1</v>
      </c>
      <c r="D190">
        <v>1</v>
      </c>
      <c r="F190">
        <v>2</v>
      </c>
      <c r="G190">
        <v>161.56800000000001</v>
      </c>
      <c r="H190">
        <v>302.94</v>
      </c>
      <c r="J190">
        <v>777.54600000000005</v>
      </c>
      <c r="K190">
        <v>4</v>
      </c>
      <c r="L190">
        <v>1242.0540000000001</v>
      </c>
    </row>
    <row r="191" spans="2:12" x14ac:dyDescent="0.3">
      <c r="B191" s="11" t="s">
        <v>1447</v>
      </c>
      <c r="C191">
        <v>1</v>
      </c>
      <c r="F191">
        <v>3</v>
      </c>
      <c r="G191">
        <v>454.27199999999999</v>
      </c>
      <c r="J191">
        <v>468.46800000000002</v>
      </c>
      <c r="K191">
        <v>4</v>
      </c>
      <c r="L191">
        <v>922.74</v>
      </c>
    </row>
    <row r="192" spans="2:12" x14ac:dyDescent="0.3">
      <c r="B192" s="11" t="s">
        <v>277</v>
      </c>
      <c r="C192">
        <v>2</v>
      </c>
      <c r="F192">
        <v>4</v>
      </c>
      <c r="G192">
        <v>660.11400000000003</v>
      </c>
      <c r="J192">
        <v>681.40800000000002</v>
      </c>
      <c r="K192">
        <v>6</v>
      </c>
      <c r="L192">
        <v>1341.5220000000002</v>
      </c>
    </row>
    <row r="193" spans="2:12" x14ac:dyDescent="0.3">
      <c r="B193" s="11" t="s">
        <v>3406</v>
      </c>
      <c r="C193">
        <v>1</v>
      </c>
      <c r="D193">
        <v>1</v>
      </c>
      <c r="E193">
        <v>1</v>
      </c>
      <c r="F193">
        <v>5</v>
      </c>
      <c r="G193">
        <v>520.46400000000006</v>
      </c>
      <c r="H193">
        <v>520.46400000000006</v>
      </c>
      <c r="I193">
        <v>892.22400000000005</v>
      </c>
      <c r="J193">
        <v>7137.7920000000004</v>
      </c>
      <c r="K193">
        <v>8</v>
      </c>
      <c r="L193">
        <v>9070.9440000000013</v>
      </c>
    </row>
    <row r="194" spans="2:12" x14ac:dyDescent="0.3">
      <c r="B194" s="11" t="s">
        <v>4774</v>
      </c>
      <c r="C194">
        <v>4</v>
      </c>
      <c r="F194">
        <v>3</v>
      </c>
      <c r="G194">
        <v>3340.74</v>
      </c>
      <c r="J194">
        <v>1079.316</v>
      </c>
      <c r="K194">
        <v>7</v>
      </c>
      <c r="L194">
        <v>4420.0560000000005</v>
      </c>
    </row>
    <row r="195" spans="2:12" x14ac:dyDescent="0.3">
      <c r="B195" s="11" t="s">
        <v>529</v>
      </c>
      <c r="E195">
        <v>4</v>
      </c>
      <c r="F195">
        <v>4</v>
      </c>
      <c r="I195">
        <v>3975.1219999999998</v>
      </c>
      <c r="J195">
        <v>4690.0720000000001</v>
      </c>
      <c r="K195">
        <v>8</v>
      </c>
      <c r="L195">
        <v>8665.1939999999995</v>
      </c>
    </row>
    <row r="196" spans="2:12" x14ac:dyDescent="0.3">
      <c r="B196" s="11" t="s">
        <v>1136</v>
      </c>
      <c r="D196">
        <v>2</v>
      </c>
      <c r="E196">
        <v>2</v>
      </c>
      <c r="F196">
        <v>4</v>
      </c>
      <c r="H196">
        <v>1633.6880000000001</v>
      </c>
      <c r="I196">
        <v>1633.6880000000001</v>
      </c>
      <c r="J196">
        <v>5163.6210000000001</v>
      </c>
      <c r="K196">
        <v>8</v>
      </c>
      <c r="L196">
        <v>8430.9970000000012</v>
      </c>
    </row>
    <row r="197" spans="2:12" x14ac:dyDescent="0.3">
      <c r="B197" s="11" t="s">
        <v>199</v>
      </c>
      <c r="C197">
        <v>2</v>
      </c>
      <c r="D197">
        <v>1</v>
      </c>
      <c r="F197">
        <v>5</v>
      </c>
      <c r="G197">
        <v>1312.74</v>
      </c>
      <c r="H197">
        <v>323.13600000000002</v>
      </c>
      <c r="J197">
        <v>1272.348</v>
      </c>
      <c r="K197">
        <v>8</v>
      </c>
      <c r="L197">
        <v>2908.2240000000002</v>
      </c>
    </row>
    <row r="198" spans="2:12" x14ac:dyDescent="0.3">
      <c r="B198" s="11" t="s">
        <v>684</v>
      </c>
      <c r="E198">
        <v>3</v>
      </c>
      <c r="F198">
        <v>10</v>
      </c>
      <c r="I198">
        <v>2071.5</v>
      </c>
      <c r="J198">
        <v>9501.2800000000007</v>
      </c>
      <c r="K198">
        <v>13</v>
      </c>
      <c r="L198">
        <v>11572.78</v>
      </c>
    </row>
    <row r="199" spans="2:12" x14ac:dyDescent="0.3">
      <c r="B199" s="11" t="s">
        <v>3897</v>
      </c>
      <c r="C199">
        <v>2</v>
      </c>
      <c r="E199">
        <v>1</v>
      </c>
      <c r="F199">
        <v>4</v>
      </c>
      <c r="G199">
        <v>1084.5740000000001</v>
      </c>
      <c r="I199">
        <v>153.56800000000001</v>
      </c>
      <c r="J199">
        <v>1151.7600000000002</v>
      </c>
      <c r="K199">
        <v>7</v>
      </c>
      <c r="L199">
        <v>2389.902</v>
      </c>
    </row>
    <row r="200" spans="2:12" x14ac:dyDescent="0.3">
      <c r="B200" s="11" t="s">
        <v>891</v>
      </c>
      <c r="C200">
        <v>2</v>
      </c>
      <c r="E200">
        <v>3</v>
      </c>
      <c r="F200">
        <v>4</v>
      </c>
      <c r="G200">
        <v>146.13600000000002</v>
      </c>
      <c r="I200">
        <v>651.52300000000002</v>
      </c>
      <c r="J200">
        <v>1388.2920000000001</v>
      </c>
      <c r="K200">
        <v>9</v>
      </c>
      <c r="L200">
        <v>2185.951</v>
      </c>
    </row>
    <row r="201" spans="2:12" x14ac:dyDescent="0.3">
      <c r="B201" s="11" t="s">
        <v>6361</v>
      </c>
      <c r="E201">
        <v>4</v>
      </c>
      <c r="F201">
        <v>4</v>
      </c>
      <c r="I201">
        <v>1926.2720000000002</v>
      </c>
      <c r="J201">
        <v>4484.6019999999999</v>
      </c>
      <c r="K201">
        <v>8</v>
      </c>
      <c r="L201">
        <v>6410.8739999999998</v>
      </c>
    </row>
    <row r="202" spans="2:12" x14ac:dyDescent="0.3">
      <c r="B202" s="11" t="s">
        <v>3417</v>
      </c>
      <c r="E202">
        <v>2</v>
      </c>
      <c r="F202">
        <v>4</v>
      </c>
      <c r="I202">
        <v>383.93599999999998</v>
      </c>
      <c r="J202">
        <v>431.928</v>
      </c>
      <c r="K202">
        <v>6</v>
      </c>
      <c r="L202">
        <v>815.86399999999992</v>
      </c>
    </row>
    <row r="203" spans="2:12" x14ac:dyDescent="0.3">
      <c r="B203" s="11" t="s">
        <v>7955</v>
      </c>
      <c r="E203">
        <v>2</v>
      </c>
      <c r="F203">
        <v>3</v>
      </c>
      <c r="I203">
        <v>393.471</v>
      </c>
      <c r="J203">
        <v>1150.146</v>
      </c>
      <c r="K203">
        <v>5</v>
      </c>
      <c r="L203">
        <v>1543.6170000000002</v>
      </c>
    </row>
    <row r="204" spans="2:12" x14ac:dyDescent="0.3">
      <c r="B204" s="11" t="s">
        <v>2479</v>
      </c>
      <c r="C204">
        <v>2</v>
      </c>
      <c r="F204">
        <v>5</v>
      </c>
      <c r="G204">
        <v>1635.6</v>
      </c>
      <c r="J204">
        <v>3576.5120000000006</v>
      </c>
      <c r="K204">
        <v>7</v>
      </c>
      <c r="L204">
        <v>5212.1119999999992</v>
      </c>
    </row>
    <row r="205" spans="2:12" x14ac:dyDescent="0.3">
      <c r="B205" s="11" t="s">
        <v>714</v>
      </c>
      <c r="E205">
        <v>3</v>
      </c>
      <c r="F205">
        <v>5</v>
      </c>
      <c r="I205">
        <v>850.29000000000008</v>
      </c>
      <c r="J205">
        <v>979.85799999999995</v>
      </c>
      <c r="K205">
        <v>8</v>
      </c>
      <c r="L205">
        <v>1830.1480000000001</v>
      </c>
    </row>
    <row r="206" spans="2:12" x14ac:dyDescent="0.3">
      <c r="B206" s="11" t="s">
        <v>4583</v>
      </c>
      <c r="D206">
        <v>2</v>
      </c>
      <c r="E206">
        <v>1</v>
      </c>
      <c r="F206">
        <v>4</v>
      </c>
      <c r="H206">
        <v>317.78800000000001</v>
      </c>
      <c r="I206">
        <v>104.93</v>
      </c>
      <c r="J206">
        <v>380.74600000000004</v>
      </c>
      <c r="K206">
        <v>7</v>
      </c>
      <c r="L206">
        <v>803.46400000000006</v>
      </c>
    </row>
    <row r="207" spans="2:12" x14ac:dyDescent="0.3">
      <c r="B207" s="11" t="s">
        <v>2062</v>
      </c>
      <c r="C207">
        <v>2</v>
      </c>
      <c r="F207">
        <v>4</v>
      </c>
      <c r="G207">
        <v>603.92000000000007</v>
      </c>
      <c r="J207">
        <v>2355.288</v>
      </c>
      <c r="K207">
        <v>6</v>
      </c>
      <c r="L207">
        <v>2959.2080000000001</v>
      </c>
    </row>
    <row r="208" spans="2:12" x14ac:dyDescent="0.3">
      <c r="B208" s="11" t="s">
        <v>889</v>
      </c>
      <c r="C208">
        <v>1</v>
      </c>
      <c r="D208">
        <v>1</v>
      </c>
      <c r="E208">
        <v>1</v>
      </c>
      <c r="F208">
        <v>5</v>
      </c>
      <c r="G208">
        <v>242.352</v>
      </c>
      <c r="H208">
        <v>70.686000000000007</v>
      </c>
      <c r="I208">
        <v>181.76400000000001</v>
      </c>
      <c r="J208">
        <v>1252.152</v>
      </c>
      <c r="K208">
        <v>8</v>
      </c>
      <c r="L208">
        <v>1746.954</v>
      </c>
    </row>
    <row r="209" spans="2:12" x14ac:dyDescent="0.3">
      <c r="B209" s="11" t="s">
        <v>6146</v>
      </c>
      <c r="D209">
        <v>3</v>
      </c>
      <c r="E209">
        <v>3</v>
      </c>
      <c r="F209">
        <v>2</v>
      </c>
      <c r="H209">
        <v>754.50800000000004</v>
      </c>
      <c r="I209">
        <v>434.19799999999998</v>
      </c>
      <c r="J209">
        <v>313.19200000000001</v>
      </c>
      <c r="K209">
        <v>8</v>
      </c>
      <c r="L209">
        <v>1501.8980000000001</v>
      </c>
    </row>
    <row r="210" spans="2:12" x14ac:dyDescent="0.3">
      <c r="B210" s="11" t="s">
        <v>1463</v>
      </c>
      <c r="E210">
        <v>1</v>
      </c>
      <c r="F210">
        <v>5</v>
      </c>
      <c r="I210">
        <v>230.28</v>
      </c>
      <c r="J210">
        <v>1544.7950000000001</v>
      </c>
      <c r="K210">
        <v>6</v>
      </c>
      <c r="L210">
        <v>1775.075</v>
      </c>
    </row>
    <row r="211" spans="2:12" x14ac:dyDescent="0.3">
      <c r="B211" s="11" t="s">
        <v>6907</v>
      </c>
      <c r="C211">
        <v>2</v>
      </c>
      <c r="F211">
        <v>3</v>
      </c>
      <c r="G211">
        <v>2012.25</v>
      </c>
      <c r="J211">
        <v>2173.23</v>
      </c>
      <c r="K211">
        <v>5</v>
      </c>
      <c r="L211">
        <v>4185.4800000000005</v>
      </c>
    </row>
    <row r="212" spans="2:12" x14ac:dyDescent="0.3">
      <c r="B212" s="11" t="s">
        <v>1933</v>
      </c>
      <c r="C212">
        <v>2</v>
      </c>
      <c r="E212">
        <v>1</v>
      </c>
      <c r="F212">
        <v>7</v>
      </c>
      <c r="G212">
        <v>1165.4760000000001</v>
      </c>
      <c r="I212">
        <v>751.92</v>
      </c>
      <c r="J212">
        <v>4831.0859999999993</v>
      </c>
      <c r="K212">
        <v>10</v>
      </c>
      <c r="L212">
        <v>6748.4820000000009</v>
      </c>
    </row>
    <row r="213" spans="2:12" x14ac:dyDescent="0.3">
      <c r="B213" s="11" t="s">
        <v>2047</v>
      </c>
      <c r="C213">
        <v>3</v>
      </c>
      <c r="E213">
        <v>3</v>
      </c>
      <c r="F213">
        <v>3</v>
      </c>
      <c r="G213">
        <v>46.717999999999996</v>
      </c>
      <c r="I213">
        <v>49.7</v>
      </c>
      <c r="J213">
        <v>64.61</v>
      </c>
      <c r="K213">
        <v>9</v>
      </c>
      <c r="L213">
        <v>161.02799999999999</v>
      </c>
    </row>
    <row r="214" spans="2:12" x14ac:dyDescent="0.3">
      <c r="B214" s="11" t="s">
        <v>1284</v>
      </c>
      <c r="E214">
        <v>2</v>
      </c>
      <c r="F214">
        <v>7</v>
      </c>
      <c r="I214">
        <v>22.382000000000001</v>
      </c>
      <c r="J214">
        <v>214.39599999999999</v>
      </c>
      <c r="K214">
        <v>9</v>
      </c>
      <c r="L214">
        <v>236.77799999999999</v>
      </c>
    </row>
    <row r="215" spans="2:12" x14ac:dyDescent="0.3">
      <c r="B215" s="11" t="s">
        <v>1718</v>
      </c>
      <c r="C215">
        <v>1</v>
      </c>
      <c r="F215">
        <v>2</v>
      </c>
      <c r="G215">
        <v>24.64</v>
      </c>
      <c r="J215">
        <v>100.1</v>
      </c>
      <c r="K215">
        <v>3</v>
      </c>
      <c r="L215">
        <v>124.74</v>
      </c>
    </row>
    <row r="216" spans="2:12" x14ac:dyDescent="0.3">
      <c r="B216" s="11" t="s">
        <v>3468</v>
      </c>
      <c r="C216">
        <v>1</v>
      </c>
      <c r="D216">
        <v>1</v>
      </c>
      <c r="E216">
        <v>1</v>
      </c>
      <c r="F216">
        <v>3</v>
      </c>
      <c r="G216">
        <v>159.84</v>
      </c>
      <c r="H216">
        <v>47.951999999999998</v>
      </c>
      <c r="I216">
        <v>139.86000000000001</v>
      </c>
      <c r="J216">
        <v>139.85999999999999</v>
      </c>
      <c r="K216">
        <v>6</v>
      </c>
      <c r="L216">
        <v>487.51200000000006</v>
      </c>
    </row>
    <row r="217" spans="2:12" x14ac:dyDescent="0.3">
      <c r="B217" s="11" t="s">
        <v>870</v>
      </c>
      <c r="C217">
        <v>2</v>
      </c>
      <c r="F217">
        <v>4</v>
      </c>
      <c r="G217">
        <v>90.88</v>
      </c>
      <c r="J217">
        <v>218.11199999999997</v>
      </c>
      <c r="K217">
        <v>6</v>
      </c>
      <c r="L217">
        <v>308.99199999999996</v>
      </c>
    </row>
    <row r="218" spans="2:12" x14ac:dyDescent="0.3">
      <c r="B218" s="11" t="s">
        <v>7411</v>
      </c>
      <c r="D218">
        <v>1</v>
      </c>
      <c r="F218">
        <v>3</v>
      </c>
      <c r="H218">
        <v>43.936</v>
      </c>
      <c r="J218">
        <v>115.33199999999999</v>
      </c>
      <c r="K218">
        <v>4</v>
      </c>
      <c r="L218">
        <v>159.268</v>
      </c>
    </row>
    <row r="219" spans="2:12" x14ac:dyDescent="0.3">
      <c r="B219" s="11" t="s">
        <v>6550</v>
      </c>
      <c r="C219">
        <v>1</v>
      </c>
      <c r="F219">
        <v>5</v>
      </c>
      <c r="G219">
        <v>129.91999999999999</v>
      </c>
      <c r="J219">
        <v>337.79199999999997</v>
      </c>
      <c r="K219">
        <v>6</v>
      </c>
      <c r="L219">
        <v>467.71199999999993</v>
      </c>
    </row>
    <row r="220" spans="2:12" x14ac:dyDescent="0.3">
      <c r="B220" s="11" t="s">
        <v>1557</v>
      </c>
      <c r="C220">
        <v>1</v>
      </c>
      <c r="D220">
        <v>1</v>
      </c>
      <c r="E220">
        <v>3</v>
      </c>
      <c r="F220">
        <v>2</v>
      </c>
      <c r="G220">
        <v>8.73</v>
      </c>
      <c r="H220">
        <v>5.82</v>
      </c>
      <c r="I220">
        <v>23.861999999999998</v>
      </c>
      <c r="J220">
        <v>6.984</v>
      </c>
      <c r="K220">
        <v>7</v>
      </c>
      <c r="L220">
        <v>45.396000000000008</v>
      </c>
    </row>
    <row r="221" spans="2:12" x14ac:dyDescent="0.3">
      <c r="B221" s="11" t="s">
        <v>2071</v>
      </c>
      <c r="C221">
        <v>1</v>
      </c>
      <c r="D221">
        <v>1</v>
      </c>
      <c r="E221">
        <v>2</v>
      </c>
      <c r="F221">
        <v>5</v>
      </c>
      <c r="G221">
        <v>25.4</v>
      </c>
      <c r="H221">
        <v>25.4</v>
      </c>
      <c r="I221">
        <v>28.448</v>
      </c>
      <c r="J221">
        <v>97.536000000000001</v>
      </c>
      <c r="K221">
        <v>9</v>
      </c>
      <c r="L221">
        <v>176.78399999999999</v>
      </c>
    </row>
    <row r="222" spans="2:12" x14ac:dyDescent="0.3">
      <c r="B222" s="11" t="s">
        <v>2327</v>
      </c>
      <c r="F222">
        <v>5</v>
      </c>
      <c r="J222">
        <v>441.72800000000001</v>
      </c>
      <c r="K222">
        <v>5</v>
      </c>
      <c r="L222">
        <v>441.72800000000001</v>
      </c>
    </row>
    <row r="223" spans="2:12" x14ac:dyDescent="0.3">
      <c r="B223" s="11" t="s">
        <v>1542</v>
      </c>
      <c r="E223">
        <v>1</v>
      </c>
      <c r="F223">
        <v>4</v>
      </c>
      <c r="I223">
        <v>12.22</v>
      </c>
      <c r="J223">
        <v>232.18</v>
      </c>
      <c r="K223">
        <v>5</v>
      </c>
      <c r="L223">
        <v>244.39999999999998</v>
      </c>
    </row>
    <row r="224" spans="2:12" x14ac:dyDescent="0.3">
      <c r="B224" s="11" t="s">
        <v>343</v>
      </c>
      <c r="C224">
        <v>1</v>
      </c>
      <c r="D224">
        <v>1</v>
      </c>
      <c r="F224">
        <v>1</v>
      </c>
      <c r="G224">
        <v>9.7080000000000002</v>
      </c>
      <c r="H224">
        <v>32.36</v>
      </c>
      <c r="J224">
        <v>58.247999999999998</v>
      </c>
      <c r="K224">
        <v>3</v>
      </c>
      <c r="L224">
        <v>100.316</v>
      </c>
    </row>
    <row r="225" spans="2:12" x14ac:dyDescent="0.3">
      <c r="B225" s="11" t="s">
        <v>9191</v>
      </c>
      <c r="C225">
        <v>2</v>
      </c>
      <c r="E225">
        <v>1</v>
      </c>
      <c r="F225">
        <v>2</v>
      </c>
      <c r="G225">
        <v>294.952</v>
      </c>
      <c r="I225">
        <v>210.68</v>
      </c>
      <c r="J225">
        <v>1179.808</v>
      </c>
      <c r="K225">
        <v>5</v>
      </c>
      <c r="L225">
        <v>1685.44</v>
      </c>
    </row>
    <row r="226" spans="2:12" x14ac:dyDescent="0.3">
      <c r="B226" s="11" t="s">
        <v>3114</v>
      </c>
      <c r="C226">
        <v>1</v>
      </c>
      <c r="F226">
        <v>3</v>
      </c>
      <c r="G226">
        <v>168.464</v>
      </c>
      <c r="J226">
        <v>1263.48</v>
      </c>
      <c r="K226">
        <v>4</v>
      </c>
      <c r="L226">
        <v>1431.944</v>
      </c>
    </row>
    <row r="227" spans="2:12" x14ac:dyDescent="0.3">
      <c r="B227" s="11" t="s">
        <v>6148</v>
      </c>
      <c r="C227">
        <v>1</v>
      </c>
      <c r="D227">
        <v>1</v>
      </c>
      <c r="E227">
        <v>1</v>
      </c>
      <c r="G227">
        <v>212.94</v>
      </c>
      <c r="H227">
        <v>113.568</v>
      </c>
      <c r="I227">
        <v>141.96</v>
      </c>
      <c r="K227">
        <v>3</v>
      </c>
      <c r="L227">
        <v>468.46799999999996</v>
      </c>
    </row>
    <row r="228" spans="2:12" x14ac:dyDescent="0.3">
      <c r="B228" s="11" t="s">
        <v>5276</v>
      </c>
      <c r="E228">
        <v>2</v>
      </c>
      <c r="F228">
        <v>5</v>
      </c>
      <c r="I228">
        <v>335.77199999999999</v>
      </c>
      <c r="J228">
        <v>1243.5999999999999</v>
      </c>
      <c r="K228">
        <v>7</v>
      </c>
      <c r="L228">
        <v>1579.3719999999998</v>
      </c>
    </row>
    <row r="229" spans="2:12" x14ac:dyDescent="0.3">
      <c r="B229" s="11" t="s">
        <v>6595</v>
      </c>
      <c r="C229">
        <v>1</v>
      </c>
      <c r="E229">
        <v>1</v>
      </c>
      <c r="F229">
        <v>4</v>
      </c>
      <c r="G229">
        <v>24.047999999999998</v>
      </c>
      <c r="I229">
        <v>5.3440000000000003</v>
      </c>
      <c r="J229">
        <v>53.44</v>
      </c>
      <c r="K229">
        <v>6</v>
      </c>
      <c r="L229">
        <v>82.831999999999994</v>
      </c>
    </row>
    <row r="230" spans="2:12" x14ac:dyDescent="0.3">
      <c r="B230" s="11" t="s">
        <v>294</v>
      </c>
      <c r="F230">
        <v>5</v>
      </c>
      <c r="J230">
        <v>338.98</v>
      </c>
      <c r="K230">
        <v>5</v>
      </c>
      <c r="L230">
        <v>338.98</v>
      </c>
    </row>
    <row r="231" spans="2:12" x14ac:dyDescent="0.3">
      <c r="B231" s="11" t="s">
        <v>6043</v>
      </c>
      <c r="E231">
        <v>2</v>
      </c>
      <c r="F231">
        <v>1</v>
      </c>
      <c r="I231">
        <v>38.948</v>
      </c>
      <c r="J231">
        <v>59.92</v>
      </c>
      <c r="K231">
        <v>3</v>
      </c>
      <c r="L231">
        <v>98.867999999999995</v>
      </c>
    </row>
    <row r="232" spans="2:12" x14ac:dyDescent="0.3">
      <c r="B232" s="11" t="s">
        <v>1814</v>
      </c>
      <c r="D232">
        <v>1</v>
      </c>
      <c r="E232">
        <v>1</v>
      </c>
      <c r="F232">
        <v>2</v>
      </c>
      <c r="H232">
        <v>31.96</v>
      </c>
      <c r="I232">
        <v>63.92</v>
      </c>
      <c r="J232">
        <v>79.900000000000006</v>
      </c>
      <c r="K232">
        <v>4</v>
      </c>
      <c r="L232">
        <v>175.78</v>
      </c>
    </row>
    <row r="233" spans="2:12" x14ac:dyDescent="0.3">
      <c r="B233" s="11" t="s">
        <v>604</v>
      </c>
      <c r="E233">
        <v>2</v>
      </c>
      <c r="F233">
        <v>2</v>
      </c>
      <c r="I233">
        <v>205.38</v>
      </c>
      <c r="J233">
        <v>152.56800000000001</v>
      </c>
      <c r="K233">
        <v>4</v>
      </c>
      <c r="L233">
        <v>357.94800000000004</v>
      </c>
    </row>
    <row r="234" spans="2:12" x14ac:dyDescent="0.3">
      <c r="B234" s="11" t="s">
        <v>6195</v>
      </c>
      <c r="E234">
        <v>1</v>
      </c>
      <c r="F234">
        <v>5</v>
      </c>
      <c r="I234">
        <v>9.9600000000000009</v>
      </c>
      <c r="J234">
        <v>62.747999999999998</v>
      </c>
      <c r="K234">
        <v>6</v>
      </c>
      <c r="L234">
        <v>72.707999999999998</v>
      </c>
    </row>
    <row r="235" spans="2:12" x14ac:dyDescent="0.3">
      <c r="B235" s="11" t="s">
        <v>919</v>
      </c>
      <c r="C235">
        <v>1</v>
      </c>
      <c r="E235">
        <v>1</v>
      </c>
      <c r="F235">
        <v>3</v>
      </c>
      <c r="G235">
        <v>335.74400000000003</v>
      </c>
      <c r="I235">
        <v>419.68</v>
      </c>
      <c r="J235">
        <v>3105.6319999999996</v>
      </c>
      <c r="K235">
        <v>5</v>
      </c>
      <c r="L235">
        <v>3861.0559999999996</v>
      </c>
    </row>
    <row r="236" spans="2:12" x14ac:dyDescent="0.3">
      <c r="B236" s="11" t="s">
        <v>422</v>
      </c>
      <c r="C236">
        <v>1</v>
      </c>
      <c r="E236">
        <v>1</v>
      </c>
      <c r="F236">
        <v>6</v>
      </c>
      <c r="G236">
        <v>11.032</v>
      </c>
      <c r="I236">
        <v>96.53</v>
      </c>
      <c r="J236">
        <v>347.50799999999998</v>
      </c>
      <c r="K236">
        <v>8</v>
      </c>
      <c r="L236">
        <v>455.06999999999994</v>
      </c>
    </row>
    <row r="237" spans="2:12" x14ac:dyDescent="0.3">
      <c r="B237" s="11" t="s">
        <v>6571</v>
      </c>
      <c r="D237">
        <v>1</v>
      </c>
      <c r="E237">
        <v>1</v>
      </c>
      <c r="F237">
        <v>3</v>
      </c>
      <c r="H237">
        <v>35.28</v>
      </c>
      <c r="I237">
        <v>35.28</v>
      </c>
      <c r="J237">
        <v>188.16</v>
      </c>
      <c r="K237">
        <v>5</v>
      </c>
      <c r="L237">
        <v>258.72000000000003</v>
      </c>
    </row>
    <row r="238" spans="2:12" x14ac:dyDescent="0.3">
      <c r="B238" s="11" t="s">
        <v>7658</v>
      </c>
      <c r="D238">
        <v>1</v>
      </c>
      <c r="E238">
        <v>1</v>
      </c>
      <c r="F238">
        <v>2</v>
      </c>
      <c r="H238">
        <v>17.14</v>
      </c>
      <c r="I238">
        <v>42.85</v>
      </c>
      <c r="J238">
        <v>85.7</v>
      </c>
      <c r="K238">
        <v>4</v>
      </c>
      <c r="L238">
        <v>145.69</v>
      </c>
    </row>
    <row r="239" spans="2:12" x14ac:dyDescent="0.3">
      <c r="B239" s="11" t="s">
        <v>1860</v>
      </c>
      <c r="E239">
        <v>3</v>
      </c>
      <c r="F239">
        <v>6</v>
      </c>
      <c r="I239">
        <v>495.84</v>
      </c>
      <c r="J239">
        <v>619.79999999999995</v>
      </c>
      <c r="K239">
        <v>9</v>
      </c>
      <c r="L239">
        <v>1115.6400000000001</v>
      </c>
    </row>
    <row r="240" spans="2:12" x14ac:dyDescent="0.3">
      <c r="B240" s="11" t="s">
        <v>2113</v>
      </c>
      <c r="C240">
        <v>1</v>
      </c>
      <c r="D240">
        <v>1</v>
      </c>
      <c r="E240">
        <v>1</v>
      </c>
      <c r="F240">
        <v>3</v>
      </c>
      <c r="G240">
        <v>31.4</v>
      </c>
      <c r="H240">
        <v>18.84</v>
      </c>
      <c r="I240">
        <v>20.096</v>
      </c>
      <c r="J240">
        <v>50.239999999999995</v>
      </c>
      <c r="K240">
        <v>6</v>
      </c>
      <c r="L240">
        <v>120.57600000000001</v>
      </c>
    </row>
    <row r="241" spans="2:12" x14ac:dyDescent="0.3">
      <c r="B241" s="11" t="s">
        <v>8507</v>
      </c>
      <c r="E241">
        <v>2</v>
      </c>
      <c r="F241">
        <v>4</v>
      </c>
      <c r="I241">
        <v>321.86</v>
      </c>
      <c r="J241">
        <v>588.54399999999998</v>
      </c>
      <c r="K241">
        <v>6</v>
      </c>
      <c r="L241">
        <v>910.40399999999988</v>
      </c>
    </row>
    <row r="242" spans="2:12" x14ac:dyDescent="0.3">
      <c r="B242" s="11" t="s">
        <v>6186</v>
      </c>
      <c r="F242">
        <v>2</v>
      </c>
      <c r="J242">
        <v>93.6</v>
      </c>
      <c r="K242">
        <v>2</v>
      </c>
      <c r="L242">
        <v>93.6</v>
      </c>
    </row>
    <row r="243" spans="2:12" x14ac:dyDescent="0.3">
      <c r="B243" s="11" t="s">
        <v>4362</v>
      </c>
      <c r="C243">
        <v>1</v>
      </c>
      <c r="F243">
        <v>4</v>
      </c>
      <c r="G243">
        <v>211.84</v>
      </c>
      <c r="J243">
        <v>301.87200000000001</v>
      </c>
      <c r="K243">
        <v>5</v>
      </c>
      <c r="L243">
        <v>513.71199999999999</v>
      </c>
    </row>
    <row r="244" spans="2:12" x14ac:dyDescent="0.3">
      <c r="B244" s="11" t="s">
        <v>6087</v>
      </c>
      <c r="E244">
        <v>1</v>
      </c>
      <c r="F244">
        <v>3</v>
      </c>
      <c r="I244">
        <v>18.84</v>
      </c>
      <c r="J244">
        <v>119.32</v>
      </c>
      <c r="K244">
        <v>4</v>
      </c>
      <c r="L244">
        <v>138.16</v>
      </c>
    </row>
    <row r="245" spans="2:12" x14ac:dyDescent="0.3">
      <c r="B245" s="11" t="s">
        <v>2525</v>
      </c>
      <c r="C245">
        <v>1</v>
      </c>
      <c r="D245">
        <v>1</v>
      </c>
      <c r="F245">
        <v>3</v>
      </c>
      <c r="G245">
        <v>18.28</v>
      </c>
      <c r="H245">
        <v>18.28</v>
      </c>
      <c r="J245">
        <v>118.82000000000001</v>
      </c>
      <c r="K245">
        <v>5</v>
      </c>
      <c r="L245">
        <v>155.38</v>
      </c>
    </row>
    <row r="246" spans="2:12" x14ac:dyDescent="0.3">
      <c r="B246" s="11" t="s">
        <v>9026</v>
      </c>
      <c r="E246">
        <v>1</v>
      </c>
      <c r="F246">
        <v>3</v>
      </c>
      <c r="I246">
        <v>50.97</v>
      </c>
      <c r="J246">
        <v>95.143999999999991</v>
      </c>
      <c r="K246">
        <v>4</v>
      </c>
      <c r="L246">
        <v>146.114</v>
      </c>
    </row>
    <row r="247" spans="2:12" x14ac:dyDescent="0.3">
      <c r="B247" s="11" t="s">
        <v>2680</v>
      </c>
      <c r="E247">
        <v>2</v>
      </c>
      <c r="F247">
        <v>4</v>
      </c>
      <c r="I247">
        <v>675.22</v>
      </c>
      <c r="J247">
        <v>509.012</v>
      </c>
      <c r="K247">
        <v>6</v>
      </c>
      <c r="L247">
        <v>1184.232</v>
      </c>
    </row>
    <row r="248" spans="2:12" x14ac:dyDescent="0.3">
      <c r="B248" s="11" t="s">
        <v>8007</v>
      </c>
      <c r="C248">
        <v>1</v>
      </c>
      <c r="D248">
        <v>1</v>
      </c>
      <c r="F248">
        <v>1</v>
      </c>
      <c r="G248">
        <v>11.664</v>
      </c>
      <c r="H248">
        <v>17.495999999999999</v>
      </c>
      <c r="J248">
        <v>24.3</v>
      </c>
      <c r="K248">
        <v>3</v>
      </c>
      <c r="L248">
        <v>53.459999999999994</v>
      </c>
    </row>
    <row r="249" spans="2:12" x14ac:dyDescent="0.3">
      <c r="B249" s="11" t="s">
        <v>4751</v>
      </c>
      <c r="C249">
        <v>1</v>
      </c>
      <c r="D249">
        <v>1</v>
      </c>
      <c r="F249">
        <v>3</v>
      </c>
      <c r="G249">
        <v>22.751999999999999</v>
      </c>
      <c r="H249">
        <v>30.335999999999999</v>
      </c>
      <c r="J249">
        <v>73.944000000000003</v>
      </c>
      <c r="K249">
        <v>5</v>
      </c>
      <c r="L249">
        <v>127.03200000000001</v>
      </c>
    </row>
    <row r="250" spans="2:12" x14ac:dyDescent="0.3">
      <c r="B250" s="11" t="s">
        <v>9117</v>
      </c>
      <c r="C250">
        <v>1</v>
      </c>
      <c r="F250">
        <v>3</v>
      </c>
      <c r="G250">
        <v>127.93600000000001</v>
      </c>
      <c r="J250">
        <v>171.91399999999999</v>
      </c>
      <c r="K250">
        <v>4</v>
      </c>
      <c r="L250">
        <v>299.85000000000002</v>
      </c>
    </row>
    <row r="251" spans="2:12" x14ac:dyDescent="0.3">
      <c r="B251" s="11" t="s">
        <v>7096</v>
      </c>
      <c r="C251">
        <v>1</v>
      </c>
      <c r="F251">
        <v>3</v>
      </c>
      <c r="G251">
        <v>111.9</v>
      </c>
      <c r="J251">
        <v>104.44</v>
      </c>
      <c r="K251">
        <v>4</v>
      </c>
      <c r="L251">
        <v>216.33999999999997</v>
      </c>
    </row>
    <row r="252" spans="2:12" x14ac:dyDescent="0.3">
      <c r="B252" s="11" t="s">
        <v>2936</v>
      </c>
      <c r="C252">
        <v>2</v>
      </c>
      <c r="E252">
        <v>2</v>
      </c>
      <c r="F252">
        <v>4</v>
      </c>
      <c r="G252">
        <v>47.664000000000001</v>
      </c>
      <c r="I252">
        <v>180.06399999999999</v>
      </c>
      <c r="J252">
        <v>227.72799999999998</v>
      </c>
      <c r="K252">
        <v>8</v>
      </c>
      <c r="L252">
        <v>455.45600000000007</v>
      </c>
    </row>
    <row r="253" spans="2:12" x14ac:dyDescent="0.3">
      <c r="B253" s="11" t="s">
        <v>5994</v>
      </c>
      <c r="E253">
        <v>3</v>
      </c>
      <c r="F253">
        <v>1</v>
      </c>
      <c r="I253">
        <v>463.95000000000005</v>
      </c>
      <c r="J253">
        <v>185.58</v>
      </c>
      <c r="K253">
        <v>4</v>
      </c>
      <c r="L253">
        <v>649.53000000000009</v>
      </c>
    </row>
    <row r="254" spans="2:12" x14ac:dyDescent="0.3">
      <c r="B254" s="11" t="s">
        <v>4558</v>
      </c>
      <c r="F254">
        <v>5</v>
      </c>
      <c r="J254">
        <v>125.786</v>
      </c>
      <c r="K254">
        <v>5</v>
      </c>
      <c r="L254">
        <v>125.786</v>
      </c>
    </row>
    <row r="255" spans="2:12" x14ac:dyDescent="0.3">
      <c r="B255" s="11" t="s">
        <v>7153</v>
      </c>
      <c r="F255">
        <v>4</v>
      </c>
      <c r="J255">
        <v>681.45399999999995</v>
      </c>
      <c r="K255">
        <v>4</v>
      </c>
      <c r="L255">
        <v>681.45399999999995</v>
      </c>
    </row>
    <row r="256" spans="2:12" x14ac:dyDescent="0.3">
      <c r="B256" s="11" t="s">
        <v>1750</v>
      </c>
      <c r="C256">
        <v>2</v>
      </c>
      <c r="E256">
        <v>1</v>
      </c>
      <c r="F256">
        <v>1</v>
      </c>
      <c r="G256">
        <v>673.59999999999991</v>
      </c>
      <c r="I256">
        <v>126.3</v>
      </c>
      <c r="J256">
        <v>67.36</v>
      </c>
      <c r="K256">
        <v>4</v>
      </c>
      <c r="L256">
        <v>867.25999999999988</v>
      </c>
    </row>
    <row r="257" spans="2:12" x14ac:dyDescent="0.3">
      <c r="B257" s="11" t="s">
        <v>9801</v>
      </c>
      <c r="F257">
        <v>2</v>
      </c>
      <c r="J257">
        <v>58.783999999999999</v>
      </c>
      <c r="K257">
        <v>2</v>
      </c>
      <c r="L257">
        <v>58.783999999999999</v>
      </c>
    </row>
    <row r="258" spans="2:12" x14ac:dyDescent="0.3">
      <c r="B258" s="11" t="s">
        <v>2726</v>
      </c>
      <c r="C258">
        <v>1</v>
      </c>
      <c r="E258">
        <v>2</v>
      </c>
      <c r="F258">
        <v>3</v>
      </c>
      <c r="G258">
        <v>10.476000000000001</v>
      </c>
      <c r="I258">
        <v>41.904000000000003</v>
      </c>
      <c r="J258">
        <v>43.650000000000006</v>
      </c>
      <c r="K258">
        <v>6</v>
      </c>
      <c r="L258">
        <v>96.03</v>
      </c>
    </row>
    <row r="259" spans="2:12" x14ac:dyDescent="0.3">
      <c r="B259" s="11" t="s">
        <v>5349</v>
      </c>
      <c r="C259">
        <v>1</v>
      </c>
      <c r="E259">
        <v>1</v>
      </c>
      <c r="F259">
        <v>4</v>
      </c>
      <c r="G259">
        <v>1196.8599999999999</v>
      </c>
      <c r="I259">
        <v>341.96</v>
      </c>
      <c r="J259">
        <v>1778.1919999999998</v>
      </c>
      <c r="K259">
        <v>6</v>
      </c>
      <c r="L259">
        <v>3317.0119999999997</v>
      </c>
    </row>
    <row r="260" spans="2:12" x14ac:dyDescent="0.3">
      <c r="B260" s="11" t="s">
        <v>3934</v>
      </c>
      <c r="C260">
        <v>2</v>
      </c>
      <c r="D260">
        <v>2</v>
      </c>
      <c r="F260">
        <v>10</v>
      </c>
      <c r="G260">
        <v>115.232</v>
      </c>
      <c r="H260">
        <v>47.564</v>
      </c>
      <c r="J260">
        <v>676.88</v>
      </c>
      <c r="K260">
        <v>14</v>
      </c>
      <c r="L260">
        <v>839.67600000000004</v>
      </c>
    </row>
    <row r="261" spans="2:12" x14ac:dyDescent="0.3">
      <c r="B261" s="11" t="s">
        <v>1956</v>
      </c>
      <c r="C261">
        <v>1</v>
      </c>
      <c r="F261">
        <v>3</v>
      </c>
      <c r="G261">
        <v>87.92</v>
      </c>
      <c r="J261">
        <v>184.63200000000001</v>
      </c>
      <c r="K261">
        <v>4</v>
      </c>
      <c r="L261">
        <v>272.55200000000002</v>
      </c>
    </row>
    <row r="262" spans="2:12" x14ac:dyDescent="0.3">
      <c r="B262" s="11" t="s">
        <v>60</v>
      </c>
      <c r="C262">
        <v>1</v>
      </c>
      <c r="D262">
        <v>1</v>
      </c>
      <c r="F262">
        <v>3</v>
      </c>
      <c r="G262">
        <v>41.88</v>
      </c>
      <c r="H262">
        <v>27.92</v>
      </c>
      <c r="J262">
        <v>90.74</v>
      </c>
      <c r="K262">
        <v>5</v>
      </c>
      <c r="L262">
        <v>160.54000000000002</v>
      </c>
    </row>
    <row r="263" spans="2:12" x14ac:dyDescent="0.3">
      <c r="B263" s="11" t="s">
        <v>4226</v>
      </c>
      <c r="E263">
        <v>1</v>
      </c>
      <c r="F263">
        <v>6</v>
      </c>
      <c r="I263">
        <v>211.96</v>
      </c>
      <c r="J263">
        <v>2056.0119999999997</v>
      </c>
      <c r="K263">
        <v>7</v>
      </c>
      <c r="L263">
        <v>2267.9719999999998</v>
      </c>
    </row>
    <row r="264" spans="2:12" x14ac:dyDescent="0.3">
      <c r="B264" s="11" t="s">
        <v>6060</v>
      </c>
      <c r="C264">
        <v>3</v>
      </c>
      <c r="F264">
        <v>4</v>
      </c>
      <c r="G264">
        <v>34.176000000000002</v>
      </c>
      <c r="J264">
        <v>74.759999999999991</v>
      </c>
      <c r="K264">
        <v>7</v>
      </c>
      <c r="L264">
        <v>108.93600000000001</v>
      </c>
    </row>
    <row r="265" spans="2:12" x14ac:dyDescent="0.3">
      <c r="B265" s="11" t="s">
        <v>1146</v>
      </c>
      <c r="C265">
        <v>1</v>
      </c>
      <c r="F265">
        <v>3</v>
      </c>
      <c r="G265">
        <v>145.9</v>
      </c>
      <c r="J265">
        <v>291.8</v>
      </c>
      <c r="K265">
        <v>4</v>
      </c>
      <c r="L265">
        <v>437.70000000000005</v>
      </c>
    </row>
    <row r="266" spans="2:12" x14ac:dyDescent="0.3">
      <c r="B266" s="11" t="s">
        <v>4487</v>
      </c>
      <c r="C266">
        <v>1</v>
      </c>
      <c r="E266">
        <v>1</v>
      </c>
      <c r="F266">
        <v>4</v>
      </c>
      <c r="G266">
        <v>19.52</v>
      </c>
      <c r="I266">
        <v>61</v>
      </c>
      <c r="J266">
        <v>190.32</v>
      </c>
      <c r="K266">
        <v>6</v>
      </c>
      <c r="L266">
        <v>270.84000000000003</v>
      </c>
    </row>
    <row r="267" spans="2:12" x14ac:dyDescent="0.3">
      <c r="B267" s="11" t="s">
        <v>3016</v>
      </c>
      <c r="C267">
        <v>2</v>
      </c>
      <c r="E267">
        <v>2</v>
      </c>
      <c r="F267">
        <v>2</v>
      </c>
      <c r="G267">
        <v>265.51</v>
      </c>
      <c r="I267">
        <v>121.376</v>
      </c>
      <c r="J267">
        <v>159.30600000000001</v>
      </c>
      <c r="K267">
        <v>6</v>
      </c>
      <c r="L267">
        <v>546.19199999999989</v>
      </c>
    </row>
    <row r="268" spans="2:12" x14ac:dyDescent="0.3">
      <c r="B268" s="11" t="s">
        <v>4660</v>
      </c>
      <c r="F268">
        <v>2</v>
      </c>
      <c r="J268">
        <v>66.56</v>
      </c>
      <c r="K268">
        <v>2</v>
      </c>
      <c r="L268">
        <v>66.56</v>
      </c>
    </row>
    <row r="269" spans="2:12" x14ac:dyDescent="0.3">
      <c r="B269" s="11" t="s">
        <v>255</v>
      </c>
      <c r="C269">
        <v>2</v>
      </c>
      <c r="E269">
        <v>3</v>
      </c>
      <c r="F269">
        <v>4</v>
      </c>
      <c r="G269">
        <v>11.088000000000001</v>
      </c>
      <c r="I269">
        <v>30.8</v>
      </c>
      <c r="J269">
        <v>64.679999999999993</v>
      </c>
      <c r="K269">
        <v>9</v>
      </c>
      <c r="L269">
        <v>106.568</v>
      </c>
    </row>
    <row r="270" spans="2:12" x14ac:dyDescent="0.3">
      <c r="B270" s="11" t="s">
        <v>6830</v>
      </c>
      <c r="C270">
        <v>1</v>
      </c>
      <c r="E270">
        <v>1</v>
      </c>
      <c r="F270">
        <v>6</v>
      </c>
      <c r="G270">
        <v>8.01</v>
      </c>
      <c r="I270">
        <v>18.690000000000001</v>
      </c>
      <c r="J270">
        <v>67.284000000000006</v>
      </c>
      <c r="K270">
        <v>8</v>
      </c>
      <c r="L270">
        <v>93.984000000000009</v>
      </c>
    </row>
    <row r="271" spans="2:12" x14ac:dyDescent="0.3">
      <c r="B271" s="11" t="s">
        <v>1138</v>
      </c>
      <c r="E271">
        <v>1</v>
      </c>
      <c r="F271">
        <v>4</v>
      </c>
      <c r="I271">
        <v>15.231999999999999</v>
      </c>
      <c r="J271">
        <v>152.32</v>
      </c>
      <c r="K271">
        <v>5</v>
      </c>
      <c r="L271">
        <v>167.55199999999996</v>
      </c>
    </row>
    <row r="272" spans="2:12" x14ac:dyDescent="0.3">
      <c r="B272" s="11" t="s">
        <v>5692</v>
      </c>
      <c r="E272">
        <v>2</v>
      </c>
      <c r="F272">
        <v>3</v>
      </c>
      <c r="I272">
        <v>20.7</v>
      </c>
      <c r="J272">
        <v>28.152000000000001</v>
      </c>
      <c r="K272">
        <v>5</v>
      </c>
      <c r="L272">
        <v>48.851999999999997</v>
      </c>
    </row>
    <row r="273" spans="2:12" x14ac:dyDescent="0.3">
      <c r="B273" s="11" t="s">
        <v>3321</v>
      </c>
      <c r="C273">
        <v>1</v>
      </c>
      <c r="E273">
        <v>2</v>
      </c>
      <c r="F273">
        <v>2</v>
      </c>
      <c r="G273">
        <v>12.18</v>
      </c>
      <c r="I273">
        <v>9.7439999999999998</v>
      </c>
      <c r="J273">
        <v>11.832000000000001</v>
      </c>
      <c r="K273">
        <v>5</v>
      </c>
      <c r="L273">
        <v>33.756</v>
      </c>
    </row>
    <row r="274" spans="2:12" x14ac:dyDescent="0.3">
      <c r="B274" s="11" t="s">
        <v>1100</v>
      </c>
      <c r="C274">
        <v>1</v>
      </c>
      <c r="E274">
        <v>1</v>
      </c>
      <c r="F274">
        <v>4</v>
      </c>
      <c r="G274">
        <v>135.80000000000001</v>
      </c>
      <c r="I274">
        <v>7.76</v>
      </c>
      <c r="J274">
        <v>291</v>
      </c>
      <c r="K274">
        <v>6</v>
      </c>
      <c r="L274">
        <v>434.55999999999995</v>
      </c>
    </row>
    <row r="275" spans="2:12" x14ac:dyDescent="0.3">
      <c r="B275" s="11" t="s">
        <v>3437</v>
      </c>
      <c r="F275">
        <v>3</v>
      </c>
      <c r="J275">
        <v>121.29600000000001</v>
      </c>
      <c r="K275">
        <v>3</v>
      </c>
      <c r="L275">
        <v>121.29600000000001</v>
      </c>
    </row>
    <row r="276" spans="2:12" x14ac:dyDescent="0.3">
      <c r="B276" s="11" t="s">
        <v>5861</v>
      </c>
      <c r="C276">
        <v>3</v>
      </c>
      <c r="E276">
        <v>1</v>
      </c>
      <c r="F276">
        <v>3</v>
      </c>
      <c r="G276">
        <v>155.904</v>
      </c>
      <c r="I276">
        <v>77.951999999999998</v>
      </c>
      <c r="J276">
        <v>402.75200000000001</v>
      </c>
      <c r="K276">
        <v>7</v>
      </c>
      <c r="L276">
        <v>636.60799999999995</v>
      </c>
    </row>
    <row r="277" spans="2:12" x14ac:dyDescent="0.3">
      <c r="B277" s="11" t="s">
        <v>4700</v>
      </c>
      <c r="D277">
        <v>1</v>
      </c>
      <c r="E277">
        <v>1</v>
      </c>
      <c r="F277">
        <v>3</v>
      </c>
      <c r="H277">
        <v>31.56</v>
      </c>
      <c r="I277">
        <v>31.56</v>
      </c>
      <c r="J277">
        <v>176.73599999999999</v>
      </c>
      <c r="K277">
        <v>5</v>
      </c>
      <c r="L277">
        <v>239.85599999999999</v>
      </c>
    </row>
    <row r="278" spans="2:12" x14ac:dyDescent="0.3">
      <c r="B278" s="11" t="s">
        <v>1134</v>
      </c>
      <c r="C278">
        <v>2</v>
      </c>
      <c r="D278">
        <v>1</v>
      </c>
      <c r="E278">
        <v>1</v>
      </c>
      <c r="F278">
        <v>4</v>
      </c>
      <c r="G278">
        <v>20.812000000000001</v>
      </c>
      <c r="H278">
        <v>14.19</v>
      </c>
      <c r="I278">
        <v>15.135999999999999</v>
      </c>
      <c r="J278">
        <v>87.031999999999996</v>
      </c>
      <c r="K278">
        <v>8</v>
      </c>
      <c r="L278">
        <v>137.17000000000002</v>
      </c>
    </row>
    <row r="279" spans="2:12" x14ac:dyDescent="0.3">
      <c r="B279" s="11" t="s">
        <v>479</v>
      </c>
      <c r="C279">
        <v>1</v>
      </c>
      <c r="E279">
        <v>1</v>
      </c>
      <c r="F279">
        <v>3</v>
      </c>
      <c r="G279">
        <v>41.96</v>
      </c>
      <c r="I279">
        <v>83.92</v>
      </c>
      <c r="J279">
        <v>125.88</v>
      </c>
      <c r="K279">
        <v>5</v>
      </c>
      <c r="L279">
        <v>251.76000000000002</v>
      </c>
    </row>
    <row r="280" spans="2:12" x14ac:dyDescent="0.3">
      <c r="B280" s="11" t="s">
        <v>1363</v>
      </c>
      <c r="E280">
        <v>1</v>
      </c>
      <c r="F280">
        <v>7</v>
      </c>
      <c r="I280">
        <v>14.8</v>
      </c>
      <c r="J280">
        <v>93.24</v>
      </c>
      <c r="K280">
        <v>8</v>
      </c>
      <c r="L280">
        <v>108.04</v>
      </c>
    </row>
    <row r="281" spans="2:12" x14ac:dyDescent="0.3">
      <c r="B281" s="11" t="s">
        <v>2891</v>
      </c>
      <c r="C281">
        <v>2</v>
      </c>
      <c r="D281">
        <v>1</v>
      </c>
      <c r="E281">
        <v>4</v>
      </c>
      <c r="F281">
        <v>3</v>
      </c>
      <c r="G281">
        <v>41.391999999999996</v>
      </c>
      <c r="H281">
        <v>15.92</v>
      </c>
      <c r="I281">
        <v>66.864000000000004</v>
      </c>
      <c r="J281">
        <v>95.52</v>
      </c>
      <c r="K281">
        <v>10</v>
      </c>
      <c r="L281">
        <v>219.696</v>
      </c>
    </row>
    <row r="282" spans="2:12" x14ac:dyDescent="0.3">
      <c r="B282" s="11" t="s">
        <v>1186</v>
      </c>
      <c r="C282">
        <v>1</v>
      </c>
      <c r="E282">
        <v>2</v>
      </c>
      <c r="F282">
        <v>3</v>
      </c>
      <c r="G282">
        <v>31.984000000000002</v>
      </c>
      <c r="I282">
        <v>31.984000000000002</v>
      </c>
      <c r="J282">
        <v>79.959999999999994</v>
      </c>
      <c r="K282">
        <v>6</v>
      </c>
      <c r="L282">
        <v>143.928</v>
      </c>
    </row>
    <row r="283" spans="2:12" x14ac:dyDescent="0.3">
      <c r="B283" s="11" t="s">
        <v>1996</v>
      </c>
      <c r="C283">
        <v>2</v>
      </c>
      <c r="E283">
        <v>1</v>
      </c>
      <c r="F283">
        <v>3</v>
      </c>
      <c r="G283">
        <v>131.10400000000001</v>
      </c>
      <c r="I283">
        <v>327.76</v>
      </c>
      <c r="J283">
        <v>655.52</v>
      </c>
      <c r="K283">
        <v>6</v>
      </c>
      <c r="L283">
        <v>1114.384</v>
      </c>
    </row>
    <row r="284" spans="2:12" x14ac:dyDescent="0.3">
      <c r="B284" s="11" t="s">
        <v>4628</v>
      </c>
      <c r="C284">
        <v>1</v>
      </c>
      <c r="E284">
        <v>1</v>
      </c>
      <c r="F284">
        <v>2</v>
      </c>
      <c r="G284">
        <v>254.9</v>
      </c>
      <c r="I284">
        <v>40.783999999999999</v>
      </c>
      <c r="J284">
        <v>285.488</v>
      </c>
      <c r="K284">
        <v>4</v>
      </c>
      <c r="L284">
        <v>581.17200000000003</v>
      </c>
    </row>
    <row r="285" spans="2:12" x14ac:dyDescent="0.3">
      <c r="B285" s="11" t="s">
        <v>9900</v>
      </c>
      <c r="F285">
        <v>2</v>
      </c>
      <c r="J285">
        <v>97.811999999999998</v>
      </c>
      <c r="K285">
        <v>2</v>
      </c>
      <c r="L285">
        <v>97.811999999999998</v>
      </c>
    </row>
    <row r="286" spans="2:12" x14ac:dyDescent="0.3">
      <c r="B286" s="11" t="s">
        <v>5697</v>
      </c>
      <c r="E286">
        <v>1</v>
      </c>
      <c r="F286">
        <v>3</v>
      </c>
      <c r="I286">
        <v>111.15</v>
      </c>
      <c r="J286">
        <v>266.76</v>
      </c>
      <c r="K286">
        <v>4</v>
      </c>
      <c r="L286">
        <v>377.90999999999997</v>
      </c>
    </row>
    <row r="287" spans="2:12" x14ac:dyDescent="0.3">
      <c r="B287" s="11" t="s">
        <v>4418</v>
      </c>
      <c r="D287">
        <v>1</v>
      </c>
      <c r="F287">
        <v>6</v>
      </c>
      <c r="H287">
        <v>14.368</v>
      </c>
      <c r="J287">
        <v>156.25200000000001</v>
      </c>
      <c r="K287">
        <v>7</v>
      </c>
      <c r="L287">
        <v>170.62</v>
      </c>
    </row>
    <row r="288" spans="2:12" x14ac:dyDescent="0.3">
      <c r="B288" s="11" t="s">
        <v>5540</v>
      </c>
      <c r="C288">
        <v>1</v>
      </c>
      <c r="F288">
        <v>3</v>
      </c>
      <c r="G288">
        <v>5.3520000000000003</v>
      </c>
      <c r="J288">
        <v>32.112000000000002</v>
      </c>
      <c r="K288">
        <v>4</v>
      </c>
      <c r="L288">
        <v>37.464000000000006</v>
      </c>
    </row>
    <row r="289" spans="2:12" x14ac:dyDescent="0.3">
      <c r="B289" s="11" t="s">
        <v>7604</v>
      </c>
      <c r="C289">
        <v>1</v>
      </c>
      <c r="E289">
        <v>1</v>
      </c>
      <c r="F289">
        <v>1</v>
      </c>
      <c r="G289">
        <v>14.56</v>
      </c>
      <c r="I289">
        <v>36.4</v>
      </c>
      <c r="J289">
        <v>8.7360000000000007</v>
      </c>
      <c r="K289">
        <v>3</v>
      </c>
      <c r="L289">
        <v>59.695999999999998</v>
      </c>
    </row>
    <row r="290" spans="2:12" x14ac:dyDescent="0.3">
      <c r="B290" s="11" t="s">
        <v>6120</v>
      </c>
      <c r="C290">
        <v>1</v>
      </c>
      <c r="D290">
        <v>1</v>
      </c>
      <c r="E290">
        <v>1</v>
      </c>
      <c r="F290">
        <v>2</v>
      </c>
      <c r="G290">
        <v>70.709999999999994</v>
      </c>
      <c r="H290">
        <v>212.13</v>
      </c>
      <c r="I290">
        <v>282.83999999999997</v>
      </c>
      <c r="J290">
        <v>197.988</v>
      </c>
      <c r="K290">
        <v>5</v>
      </c>
      <c r="L290">
        <v>763.66799999999989</v>
      </c>
    </row>
    <row r="291" spans="2:12" x14ac:dyDescent="0.3">
      <c r="B291" s="11" t="s">
        <v>518</v>
      </c>
      <c r="C291">
        <v>2</v>
      </c>
      <c r="F291">
        <v>1</v>
      </c>
      <c r="G291">
        <v>94.08</v>
      </c>
      <c r="J291">
        <v>62.72</v>
      </c>
      <c r="K291">
        <v>3</v>
      </c>
      <c r="L291">
        <v>156.80000000000001</v>
      </c>
    </row>
    <row r="292" spans="2:12" x14ac:dyDescent="0.3">
      <c r="B292" s="11" t="s">
        <v>3031</v>
      </c>
      <c r="F292">
        <v>5</v>
      </c>
      <c r="J292">
        <v>62.82</v>
      </c>
      <c r="K292">
        <v>5</v>
      </c>
      <c r="L292">
        <v>62.82</v>
      </c>
    </row>
    <row r="293" spans="2:12" x14ac:dyDescent="0.3">
      <c r="B293" s="11" t="s">
        <v>9109</v>
      </c>
      <c r="D293">
        <v>2</v>
      </c>
      <c r="H293">
        <v>19.7</v>
      </c>
      <c r="K293">
        <v>2</v>
      </c>
      <c r="L293">
        <v>19.7</v>
      </c>
    </row>
    <row r="294" spans="2:12" x14ac:dyDescent="0.3">
      <c r="B294" s="11" t="s">
        <v>2309</v>
      </c>
      <c r="E294">
        <v>1</v>
      </c>
      <c r="F294">
        <v>4</v>
      </c>
      <c r="I294">
        <v>257.64</v>
      </c>
      <c r="J294">
        <v>506.69200000000001</v>
      </c>
      <c r="K294">
        <v>5</v>
      </c>
      <c r="L294">
        <v>764.33199999999988</v>
      </c>
    </row>
    <row r="295" spans="2:12" x14ac:dyDescent="0.3">
      <c r="B295" s="11" t="s">
        <v>3412</v>
      </c>
      <c r="C295">
        <v>1</v>
      </c>
      <c r="D295">
        <v>1</v>
      </c>
      <c r="E295">
        <v>2</v>
      </c>
      <c r="F295">
        <v>3</v>
      </c>
      <c r="G295">
        <v>9.82</v>
      </c>
      <c r="H295">
        <v>15.712</v>
      </c>
      <c r="I295">
        <v>44.19</v>
      </c>
      <c r="J295">
        <v>79.542000000000002</v>
      </c>
      <c r="K295">
        <v>7</v>
      </c>
      <c r="L295">
        <v>149.26400000000001</v>
      </c>
    </row>
    <row r="296" spans="2:12" x14ac:dyDescent="0.3">
      <c r="B296" s="11" t="s">
        <v>5405</v>
      </c>
      <c r="C296">
        <v>1</v>
      </c>
      <c r="D296">
        <v>1</v>
      </c>
      <c r="E296">
        <v>1</v>
      </c>
      <c r="F296">
        <v>2</v>
      </c>
      <c r="G296">
        <v>266.35199999999998</v>
      </c>
      <c r="H296">
        <v>266.35199999999998</v>
      </c>
      <c r="I296">
        <v>332.94</v>
      </c>
      <c r="J296">
        <v>1198.5839999999998</v>
      </c>
      <c r="K296">
        <v>5</v>
      </c>
      <c r="L296">
        <v>2064.2280000000001</v>
      </c>
    </row>
    <row r="297" spans="2:12" x14ac:dyDescent="0.3">
      <c r="B297" s="11" t="s">
        <v>5067</v>
      </c>
      <c r="C297">
        <v>1</v>
      </c>
      <c r="E297">
        <v>3</v>
      </c>
      <c r="F297">
        <v>7</v>
      </c>
      <c r="G297">
        <v>11.808</v>
      </c>
      <c r="I297">
        <v>38.375999999999998</v>
      </c>
      <c r="J297">
        <v>125.46000000000001</v>
      </c>
      <c r="K297">
        <v>11</v>
      </c>
      <c r="L297">
        <v>175.64400000000001</v>
      </c>
    </row>
    <row r="298" spans="2:12" x14ac:dyDescent="0.3">
      <c r="B298" s="11" t="s">
        <v>6292</v>
      </c>
      <c r="F298">
        <v>1</v>
      </c>
      <c r="J298">
        <v>124.41</v>
      </c>
      <c r="K298">
        <v>1</v>
      </c>
      <c r="L298">
        <v>124.41</v>
      </c>
    </row>
    <row r="299" spans="2:12" x14ac:dyDescent="0.3">
      <c r="B299" s="11" t="s">
        <v>7030</v>
      </c>
      <c r="C299">
        <v>1</v>
      </c>
      <c r="D299">
        <v>1</v>
      </c>
      <c r="F299">
        <v>2</v>
      </c>
      <c r="G299">
        <v>25.16</v>
      </c>
      <c r="H299">
        <v>25.16</v>
      </c>
      <c r="J299">
        <v>70.448000000000008</v>
      </c>
      <c r="K299">
        <v>4</v>
      </c>
      <c r="L299">
        <v>120.768</v>
      </c>
    </row>
    <row r="300" spans="2:12" x14ac:dyDescent="0.3">
      <c r="B300" s="11" t="s">
        <v>6162</v>
      </c>
      <c r="E300">
        <v>3</v>
      </c>
      <c r="F300">
        <v>5</v>
      </c>
      <c r="I300">
        <v>100.488</v>
      </c>
      <c r="J300">
        <v>115.65600000000001</v>
      </c>
      <c r="K300">
        <v>8</v>
      </c>
      <c r="L300">
        <v>216.14400000000001</v>
      </c>
    </row>
    <row r="301" spans="2:12" x14ac:dyDescent="0.3">
      <c r="B301" s="11" t="s">
        <v>4070</v>
      </c>
      <c r="C301">
        <v>1</v>
      </c>
      <c r="E301">
        <v>1</v>
      </c>
      <c r="F301">
        <v>5</v>
      </c>
      <c r="G301">
        <v>29.12</v>
      </c>
      <c r="I301">
        <v>17.472000000000001</v>
      </c>
      <c r="J301">
        <v>107.744</v>
      </c>
      <c r="K301">
        <v>7</v>
      </c>
      <c r="L301">
        <v>154.33599999999998</v>
      </c>
    </row>
    <row r="302" spans="2:12" x14ac:dyDescent="0.3">
      <c r="B302" s="11" t="s">
        <v>5368</v>
      </c>
      <c r="C302">
        <v>2</v>
      </c>
      <c r="D302">
        <v>1</v>
      </c>
      <c r="E302">
        <v>2</v>
      </c>
      <c r="F302">
        <v>1</v>
      </c>
      <c r="G302">
        <v>123.872</v>
      </c>
      <c r="H302">
        <v>63.2</v>
      </c>
      <c r="I302">
        <v>121.34399999999999</v>
      </c>
      <c r="J302">
        <v>101.12</v>
      </c>
      <c r="K302">
        <v>6</v>
      </c>
      <c r="L302">
        <v>409.536</v>
      </c>
    </row>
    <row r="303" spans="2:12" x14ac:dyDescent="0.3">
      <c r="B303" s="11" t="s">
        <v>927</v>
      </c>
      <c r="C303">
        <v>1</v>
      </c>
      <c r="E303">
        <v>1</v>
      </c>
      <c r="F303">
        <v>2</v>
      </c>
      <c r="G303">
        <v>10.11</v>
      </c>
      <c r="I303">
        <v>4.0439999999999996</v>
      </c>
      <c r="J303">
        <v>22.241999999999997</v>
      </c>
      <c r="K303">
        <v>4</v>
      </c>
      <c r="L303">
        <v>36.396000000000001</v>
      </c>
    </row>
    <row r="304" spans="2:12" x14ac:dyDescent="0.3">
      <c r="B304" s="11" t="s">
        <v>9599</v>
      </c>
      <c r="C304">
        <v>1</v>
      </c>
      <c r="E304">
        <v>1</v>
      </c>
      <c r="F304">
        <v>1</v>
      </c>
      <c r="G304">
        <v>41.567999999999998</v>
      </c>
      <c r="I304">
        <v>38.97</v>
      </c>
      <c r="J304">
        <v>12.99</v>
      </c>
      <c r="K304">
        <v>3</v>
      </c>
      <c r="L304">
        <v>93.527999999999992</v>
      </c>
    </row>
    <row r="305" spans="2:12" x14ac:dyDescent="0.3">
      <c r="B305" s="11" t="s">
        <v>7635</v>
      </c>
      <c r="C305">
        <v>1</v>
      </c>
      <c r="E305">
        <v>1</v>
      </c>
      <c r="G305">
        <v>20.015999999999998</v>
      </c>
      <c r="I305">
        <v>25.02</v>
      </c>
      <c r="K305">
        <v>2</v>
      </c>
      <c r="L305">
        <v>45.036000000000001</v>
      </c>
    </row>
    <row r="306" spans="2:12" x14ac:dyDescent="0.3">
      <c r="B306" s="11" t="s">
        <v>4578</v>
      </c>
      <c r="F306">
        <v>2</v>
      </c>
      <c r="J306">
        <v>117.28</v>
      </c>
      <c r="K306">
        <v>2</v>
      </c>
      <c r="L306">
        <v>117.28</v>
      </c>
    </row>
    <row r="307" spans="2:12" x14ac:dyDescent="0.3">
      <c r="B307" s="11" t="s">
        <v>3619</v>
      </c>
      <c r="E307">
        <v>2</v>
      </c>
      <c r="F307">
        <v>2</v>
      </c>
      <c r="I307">
        <v>119.94999999999999</v>
      </c>
      <c r="J307">
        <v>47.98</v>
      </c>
      <c r="K307">
        <v>4</v>
      </c>
      <c r="L307">
        <v>167.93</v>
      </c>
    </row>
    <row r="308" spans="2:12" x14ac:dyDescent="0.3">
      <c r="B308" s="11" t="s">
        <v>2450</v>
      </c>
      <c r="F308">
        <v>7</v>
      </c>
      <c r="J308">
        <v>136.34400000000002</v>
      </c>
      <c r="K308">
        <v>7</v>
      </c>
      <c r="L308">
        <v>136.34400000000002</v>
      </c>
    </row>
    <row r="309" spans="2:12" x14ac:dyDescent="0.3">
      <c r="B309" s="11" t="s">
        <v>1110</v>
      </c>
      <c r="C309">
        <v>1</v>
      </c>
      <c r="E309">
        <v>1</v>
      </c>
      <c r="F309">
        <v>2</v>
      </c>
      <c r="G309">
        <v>67</v>
      </c>
      <c r="I309">
        <v>26.8</v>
      </c>
      <c r="J309">
        <v>61.64</v>
      </c>
      <c r="K309">
        <v>4</v>
      </c>
      <c r="L309">
        <v>155.44</v>
      </c>
    </row>
    <row r="310" spans="2:12" x14ac:dyDescent="0.3">
      <c r="B310" s="11" t="s">
        <v>6135</v>
      </c>
      <c r="E310">
        <v>1</v>
      </c>
      <c r="F310">
        <v>1</v>
      </c>
      <c r="I310">
        <v>37.4</v>
      </c>
      <c r="J310">
        <v>18.7</v>
      </c>
      <c r="K310">
        <v>2</v>
      </c>
      <c r="L310">
        <v>56.099999999999994</v>
      </c>
    </row>
    <row r="311" spans="2:12" x14ac:dyDescent="0.3">
      <c r="B311" s="11" t="s">
        <v>6629</v>
      </c>
      <c r="C311">
        <v>1</v>
      </c>
      <c r="E311">
        <v>1</v>
      </c>
      <c r="G311">
        <v>128.9</v>
      </c>
      <c r="I311">
        <v>51.56</v>
      </c>
      <c r="K311">
        <v>2</v>
      </c>
      <c r="L311">
        <v>180.46</v>
      </c>
    </row>
    <row r="312" spans="2:12" x14ac:dyDescent="0.3">
      <c r="B312" s="11" t="s">
        <v>2186</v>
      </c>
      <c r="D312">
        <v>1</v>
      </c>
      <c r="E312">
        <v>2</v>
      </c>
      <c r="F312">
        <v>5</v>
      </c>
      <c r="H312">
        <v>199.8</v>
      </c>
      <c r="I312">
        <v>55.944000000000003</v>
      </c>
      <c r="J312">
        <v>295.70400000000001</v>
      </c>
      <c r="K312">
        <v>8</v>
      </c>
      <c r="L312">
        <v>551.44799999999998</v>
      </c>
    </row>
    <row r="313" spans="2:12" x14ac:dyDescent="0.3">
      <c r="B313" s="11" t="s">
        <v>7796</v>
      </c>
      <c r="E313">
        <v>3</v>
      </c>
      <c r="F313">
        <v>2</v>
      </c>
      <c r="I313">
        <v>170.01599999999999</v>
      </c>
      <c r="J313">
        <v>121.44</v>
      </c>
      <c r="K313">
        <v>5</v>
      </c>
      <c r="L313">
        <v>291.45600000000002</v>
      </c>
    </row>
    <row r="314" spans="2:12" x14ac:dyDescent="0.3">
      <c r="B314" s="11" t="s">
        <v>8807</v>
      </c>
      <c r="F314">
        <v>1</v>
      </c>
      <c r="J314">
        <v>63.823999999999998</v>
      </c>
      <c r="K314">
        <v>1</v>
      </c>
      <c r="L314">
        <v>63.823999999999998</v>
      </c>
    </row>
    <row r="315" spans="2:12" x14ac:dyDescent="0.3">
      <c r="B315" s="11" t="s">
        <v>4589</v>
      </c>
      <c r="F315">
        <v>5</v>
      </c>
      <c r="J315">
        <v>421.50400000000002</v>
      </c>
      <c r="K315">
        <v>5</v>
      </c>
      <c r="L315">
        <v>421.50400000000002</v>
      </c>
    </row>
    <row r="316" spans="2:12" x14ac:dyDescent="0.3">
      <c r="B316" s="11" t="s">
        <v>2993</v>
      </c>
      <c r="C316">
        <v>1</v>
      </c>
      <c r="E316">
        <v>1</v>
      </c>
      <c r="F316">
        <v>4</v>
      </c>
      <c r="G316">
        <v>7.7119999999999997</v>
      </c>
      <c r="I316">
        <v>24.1</v>
      </c>
      <c r="J316">
        <v>53.019999999999996</v>
      </c>
      <c r="K316">
        <v>6</v>
      </c>
      <c r="L316">
        <v>84.832000000000008</v>
      </c>
    </row>
    <row r="317" spans="2:12" x14ac:dyDescent="0.3">
      <c r="B317" s="11" t="s">
        <v>1086</v>
      </c>
      <c r="C317">
        <v>1</v>
      </c>
      <c r="F317">
        <v>4</v>
      </c>
      <c r="G317">
        <v>218.352</v>
      </c>
      <c r="J317">
        <v>982.58400000000006</v>
      </c>
      <c r="K317">
        <v>5</v>
      </c>
      <c r="L317">
        <v>1200.9360000000001</v>
      </c>
    </row>
    <row r="318" spans="2:12" x14ac:dyDescent="0.3">
      <c r="B318" s="11" t="s">
        <v>4262</v>
      </c>
      <c r="D318">
        <v>1</v>
      </c>
      <c r="E318">
        <v>1</v>
      </c>
      <c r="F318">
        <v>6</v>
      </c>
      <c r="H318">
        <v>79.384</v>
      </c>
      <c r="I318">
        <v>198.46</v>
      </c>
      <c r="J318">
        <v>2421.212</v>
      </c>
      <c r="K318">
        <v>8</v>
      </c>
      <c r="L318">
        <v>2699.056</v>
      </c>
    </row>
    <row r="319" spans="2:12" x14ac:dyDescent="0.3">
      <c r="B319" s="11" t="s">
        <v>820</v>
      </c>
      <c r="F319">
        <v>5</v>
      </c>
      <c r="J319">
        <v>135.648</v>
      </c>
      <c r="K319">
        <v>5</v>
      </c>
      <c r="L319">
        <v>135.648</v>
      </c>
    </row>
    <row r="320" spans="2:12" x14ac:dyDescent="0.3">
      <c r="B320" s="11" t="s">
        <v>6545</v>
      </c>
      <c r="E320">
        <v>1</v>
      </c>
      <c r="F320">
        <v>3</v>
      </c>
      <c r="I320">
        <v>10.16</v>
      </c>
      <c r="J320">
        <v>37.591999999999999</v>
      </c>
      <c r="K320">
        <v>4</v>
      </c>
      <c r="L320">
        <v>47.752000000000002</v>
      </c>
    </row>
    <row r="321" spans="2:12" x14ac:dyDescent="0.3">
      <c r="B321" s="11" t="s">
        <v>6859</v>
      </c>
      <c r="E321">
        <v>1</v>
      </c>
      <c r="F321">
        <v>2</v>
      </c>
      <c r="I321">
        <v>15.488</v>
      </c>
      <c r="J321">
        <v>24.2</v>
      </c>
      <c r="K321">
        <v>3</v>
      </c>
      <c r="L321">
        <v>39.688000000000002</v>
      </c>
    </row>
    <row r="322" spans="2:12" x14ac:dyDescent="0.3">
      <c r="B322" s="11" t="s">
        <v>1877</v>
      </c>
      <c r="C322">
        <v>1</v>
      </c>
      <c r="E322">
        <v>1</v>
      </c>
      <c r="F322">
        <v>4</v>
      </c>
      <c r="G322">
        <v>34.503999999999998</v>
      </c>
      <c r="I322">
        <v>51.756</v>
      </c>
      <c r="J322">
        <v>414.048</v>
      </c>
      <c r="K322">
        <v>6</v>
      </c>
      <c r="L322">
        <v>500.30799999999994</v>
      </c>
    </row>
    <row r="323" spans="2:12" x14ac:dyDescent="0.3">
      <c r="B323" s="11" t="s">
        <v>8977</v>
      </c>
      <c r="D323">
        <v>1</v>
      </c>
      <c r="H323">
        <v>101.94</v>
      </c>
      <c r="K323">
        <v>1</v>
      </c>
      <c r="L323">
        <v>101.94</v>
      </c>
    </row>
    <row r="324" spans="2:12" x14ac:dyDescent="0.3">
      <c r="B324" s="11" t="s">
        <v>2183</v>
      </c>
      <c r="C324">
        <v>1</v>
      </c>
      <c r="F324">
        <v>2</v>
      </c>
      <c r="G324">
        <v>30.36</v>
      </c>
      <c r="J324">
        <v>53.129999999999995</v>
      </c>
      <c r="K324">
        <v>3</v>
      </c>
      <c r="L324">
        <v>83.49</v>
      </c>
    </row>
    <row r="325" spans="2:12" x14ac:dyDescent="0.3">
      <c r="B325" s="11" t="s">
        <v>4936</v>
      </c>
      <c r="C325">
        <v>2</v>
      </c>
      <c r="E325">
        <v>1</v>
      </c>
      <c r="F325">
        <v>3</v>
      </c>
      <c r="G325">
        <v>62.304000000000002</v>
      </c>
      <c r="I325">
        <v>21.12</v>
      </c>
      <c r="J325">
        <v>68.64</v>
      </c>
      <c r="K325">
        <v>6</v>
      </c>
      <c r="L325">
        <v>152.06400000000002</v>
      </c>
    </row>
    <row r="326" spans="2:12" x14ac:dyDescent="0.3">
      <c r="B326" s="11" t="s">
        <v>8244</v>
      </c>
      <c r="C326">
        <v>1</v>
      </c>
      <c r="E326">
        <v>1</v>
      </c>
      <c r="F326">
        <v>2</v>
      </c>
      <c r="G326">
        <v>213.21600000000001</v>
      </c>
      <c r="I326">
        <v>355.36</v>
      </c>
      <c r="J326">
        <v>977.24</v>
      </c>
      <c r="K326">
        <v>4</v>
      </c>
      <c r="L326">
        <v>1545.816</v>
      </c>
    </row>
    <row r="327" spans="2:12" x14ac:dyDescent="0.3">
      <c r="B327" s="11" t="s">
        <v>348</v>
      </c>
      <c r="E327">
        <v>1</v>
      </c>
      <c r="F327">
        <v>3</v>
      </c>
      <c r="I327">
        <v>19.3</v>
      </c>
      <c r="J327">
        <v>88.78</v>
      </c>
      <c r="K327">
        <v>4</v>
      </c>
      <c r="L327">
        <v>108.08</v>
      </c>
    </row>
    <row r="328" spans="2:12" x14ac:dyDescent="0.3">
      <c r="B328" s="11" t="s">
        <v>6265</v>
      </c>
      <c r="E328">
        <v>1</v>
      </c>
      <c r="F328">
        <v>5</v>
      </c>
      <c r="I328">
        <v>33.567999999999998</v>
      </c>
      <c r="J328">
        <v>335.68</v>
      </c>
      <c r="K328">
        <v>6</v>
      </c>
      <c r="L328">
        <v>369.24799999999999</v>
      </c>
    </row>
    <row r="329" spans="2:12" x14ac:dyDescent="0.3">
      <c r="B329" s="11" t="s">
        <v>3470</v>
      </c>
      <c r="C329">
        <v>1</v>
      </c>
      <c r="D329">
        <v>1</v>
      </c>
      <c r="F329">
        <v>4</v>
      </c>
      <c r="G329">
        <v>199.9</v>
      </c>
      <c r="H329">
        <v>63.968000000000004</v>
      </c>
      <c r="J329">
        <v>511.74399999999997</v>
      </c>
      <c r="K329">
        <v>6</v>
      </c>
      <c r="L329">
        <v>775.61200000000008</v>
      </c>
    </row>
    <row r="330" spans="2:12" x14ac:dyDescent="0.3">
      <c r="B330" s="11" t="s">
        <v>1020</v>
      </c>
      <c r="C330">
        <v>2</v>
      </c>
      <c r="E330">
        <v>1</v>
      </c>
      <c r="F330">
        <v>2</v>
      </c>
      <c r="G330">
        <v>15.84</v>
      </c>
      <c r="I330">
        <v>7.04</v>
      </c>
      <c r="J330">
        <v>13.024000000000001</v>
      </c>
      <c r="K330">
        <v>5</v>
      </c>
      <c r="L330">
        <v>35.903999999999996</v>
      </c>
    </row>
    <row r="331" spans="2:12" x14ac:dyDescent="0.3">
      <c r="B331" s="11" t="s">
        <v>1494</v>
      </c>
      <c r="C331">
        <v>1</v>
      </c>
      <c r="E331">
        <v>2</v>
      </c>
      <c r="F331">
        <v>3</v>
      </c>
      <c r="G331">
        <v>28.4</v>
      </c>
      <c r="I331">
        <v>71</v>
      </c>
      <c r="J331">
        <v>198.8</v>
      </c>
      <c r="K331">
        <v>6</v>
      </c>
      <c r="L331">
        <v>298.2</v>
      </c>
    </row>
    <row r="332" spans="2:12" x14ac:dyDescent="0.3">
      <c r="B332" s="11" t="s">
        <v>9388</v>
      </c>
      <c r="F332">
        <v>2</v>
      </c>
      <c r="J332">
        <v>463.79600000000005</v>
      </c>
      <c r="K332">
        <v>2</v>
      </c>
      <c r="L332">
        <v>463.79600000000005</v>
      </c>
    </row>
    <row r="333" spans="2:12" x14ac:dyDescent="0.3">
      <c r="B333" s="11" t="s">
        <v>2265</v>
      </c>
      <c r="C333">
        <v>1</v>
      </c>
      <c r="D333">
        <v>1</v>
      </c>
      <c r="E333">
        <v>1</v>
      </c>
      <c r="F333">
        <v>4</v>
      </c>
      <c r="G333">
        <v>139.91999999999999</v>
      </c>
      <c r="H333">
        <v>55.968000000000004</v>
      </c>
      <c r="I333">
        <v>209.88</v>
      </c>
      <c r="J333">
        <v>1063.3919999999998</v>
      </c>
      <c r="K333">
        <v>7</v>
      </c>
      <c r="L333">
        <v>1469.1599999999999</v>
      </c>
    </row>
    <row r="334" spans="2:12" x14ac:dyDescent="0.3">
      <c r="B334" s="11" t="s">
        <v>7625</v>
      </c>
      <c r="C334">
        <v>1</v>
      </c>
      <c r="D334">
        <v>1</v>
      </c>
      <c r="F334">
        <v>1</v>
      </c>
      <c r="G334">
        <v>25.632000000000001</v>
      </c>
      <c r="H334">
        <v>51.264000000000003</v>
      </c>
      <c r="J334">
        <v>74.760000000000005</v>
      </c>
      <c r="K334">
        <v>3</v>
      </c>
      <c r="L334">
        <v>151.65600000000001</v>
      </c>
    </row>
    <row r="335" spans="2:12" x14ac:dyDescent="0.3">
      <c r="B335" s="11" t="s">
        <v>6336</v>
      </c>
      <c r="C335">
        <v>1</v>
      </c>
      <c r="F335">
        <v>3</v>
      </c>
      <c r="G335">
        <v>48.671999999999997</v>
      </c>
      <c r="J335">
        <v>162.24</v>
      </c>
      <c r="K335">
        <v>4</v>
      </c>
      <c r="L335">
        <v>210.91200000000001</v>
      </c>
    </row>
    <row r="336" spans="2:12" x14ac:dyDescent="0.3">
      <c r="B336" s="11" t="s">
        <v>8821</v>
      </c>
      <c r="C336">
        <v>1</v>
      </c>
      <c r="E336">
        <v>1</v>
      </c>
      <c r="G336">
        <v>25.83</v>
      </c>
      <c r="I336">
        <v>10.332000000000001</v>
      </c>
      <c r="K336">
        <v>2</v>
      </c>
      <c r="L336">
        <v>36.161999999999999</v>
      </c>
    </row>
    <row r="337" spans="2:12" x14ac:dyDescent="0.3">
      <c r="B337" s="11" t="s">
        <v>3513</v>
      </c>
      <c r="F337">
        <v>6</v>
      </c>
      <c r="J337">
        <v>531.94799999999998</v>
      </c>
      <c r="K337">
        <v>6</v>
      </c>
      <c r="L337">
        <v>531.94799999999998</v>
      </c>
    </row>
    <row r="338" spans="2:12" x14ac:dyDescent="0.3">
      <c r="B338" s="11" t="s">
        <v>2209</v>
      </c>
      <c r="D338">
        <v>1</v>
      </c>
      <c r="F338">
        <v>4</v>
      </c>
      <c r="H338">
        <v>165.048</v>
      </c>
      <c r="J338">
        <v>783.97799999999995</v>
      </c>
      <c r="K338">
        <v>5</v>
      </c>
      <c r="L338">
        <v>949.02599999999995</v>
      </c>
    </row>
    <row r="339" spans="2:12" x14ac:dyDescent="0.3">
      <c r="B339" s="11" t="s">
        <v>2391</v>
      </c>
      <c r="C339">
        <v>2</v>
      </c>
      <c r="F339">
        <v>1</v>
      </c>
      <c r="G339">
        <v>88.908000000000001</v>
      </c>
      <c r="J339">
        <v>157.74</v>
      </c>
      <c r="K339">
        <v>3</v>
      </c>
      <c r="L339">
        <v>246.64800000000002</v>
      </c>
    </row>
    <row r="340" spans="2:12" x14ac:dyDescent="0.3">
      <c r="B340" s="11" t="s">
        <v>2882</v>
      </c>
      <c r="C340">
        <v>1</v>
      </c>
      <c r="E340">
        <v>1</v>
      </c>
      <c r="F340">
        <v>4</v>
      </c>
      <c r="G340">
        <v>147.56800000000001</v>
      </c>
      <c r="I340">
        <v>276.69</v>
      </c>
      <c r="J340">
        <v>1198.9900000000002</v>
      </c>
      <c r="K340">
        <v>6</v>
      </c>
      <c r="L340">
        <v>1623.2480000000003</v>
      </c>
    </row>
    <row r="341" spans="2:12" x14ac:dyDescent="0.3">
      <c r="B341" s="11" t="s">
        <v>5047</v>
      </c>
      <c r="D341">
        <v>2</v>
      </c>
      <c r="E341">
        <v>1</v>
      </c>
      <c r="F341">
        <v>2</v>
      </c>
      <c r="H341">
        <v>265.18799999999999</v>
      </c>
      <c r="I341">
        <v>135.30000000000001</v>
      </c>
      <c r="J341">
        <v>108.24000000000001</v>
      </c>
      <c r="K341">
        <v>5</v>
      </c>
      <c r="L341">
        <v>508.72800000000001</v>
      </c>
    </row>
    <row r="342" spans="2:12" x14ac:dyDescent="0.3">
      <c r="B342" s="11" t="s">
        <v>190</v>
      </c>
      <c r="C342">
        <v>1</v>
      </c>
      <c r="E342">
        <v>2</v>
      </c>
      <c r="F342">
        <v>2</v>
      </c>
      <c r="G342">
        <v>190.92</v>
      </c>
      <c r="I342">
        <v>859.14</v>
      </c>
      <c r="J342">
        <v>1813.74</v>
      </c>
      <c r="K342">
        <v>5</v>
      </c>
      <c r="L342">
        <v>2863.8</v>
      </c>
    </row>
    <row r="343" spans="2:12" x14ac:dyDescent="0.3">
      <c r="B343" s="11" t="s">
        <v>3475</v>
      </c>
      <c r="C343">
        <v>1</v>
      </c>
      <c r="E343">
        <v>1</v>
      </c>
      <c r="F343">
        <v>3</v>
      </c>
      <c r="G343">
        <v>19.760000000000002</v>
      </c>
      <c r="I343">
        <v>86.45</v>
      </c>
      <c r="J343">
        <v>74.099999999999994</v>
      </c>
      <c r="K343">
        <v>5</v>
      </c>
      <c r="L343">
        <v>180.31</v>
      </c>
    </row>
    <row r="344" spans="2:12" x14ac:dyDescent="0.3">
      <c r="B344" s="11" t="s">
        <v>334</v>
      </c>
      <c r="F344">
        <v>6</v>
      </c>
      <c r="J344">
        <v>1322.1699999999998</v>
      </c>
      <c r="K344">
        <v>6</v>
      </c>
      <c r="L344">
        <v>1322.1699999999998</v>
      </c>
    </row>
    <row r="345" spans="2:12" x14ac:dyDescent="0.3">
      <c r="B345" s="11" t="s">
        <v>3511</v>
      </c>
      <c r="C345">
        <v>1</v>
      </c>
      <c r="E345">
        <v>1</v>
      </c>
      <c r="F345">
        <v>7</v>
      </c>
      <c r="G345">
        <v>41.85</v>
      </c>
      <c r="I345">
        <v>75.33</v>
      </c>
      <c r="J345">
        <v>162.37799999999999</v>
      </c>
      <c r="K345">
        <v>9</v>
      </c>
      <c r="L345">
        <v>279.55799999999999</v>
      </c>
    </row>
    <row r="346" spans="2:12" x14ac:dyDescent="0.3">
      <c r="B346" s="11" t="s">
        <v>7115</v>
      </c>
      <c r="C346">
        <v>1</v>
      </c>
      <c r="F346">
        <v>4</v>
      </c>
      <c r="G346">
        <v>39.92</v>
      </c>
      <c r="J346">
        <v>109.78</v>
      </c>
      <c r="K346">
        <v>5</v>
      </c>
      <c r="L346">
        <v>149.70000000000002</v>
      </c>
    </row>
    <row r="347" spans="2:12" x14ac:dyDescent="0.3">
      <c r="B347" s="11" t="s">
        <v>549</v>
      </c>
      <c r="E347">
        <v>2</v>
      </c>
      <c r="F347">
        <v>3</v>
      </c>
      <c r="I347">
        <v>636.16000000000008</v>
      </c>
      <c r="J347">
        <v>667.96800000000007</v>
      </c>
      <c r="K347">
        <v>5</v>
      </c>
      <c r="L347">
        <v>1304.1279999999999</v>
      </c>
    </row>
    <row r="348" spans="2:12" x14ac:dyDescent="0.3">
      <c r="B348" s="11" t="s">
        <v>7128</v>
      </c>
      <c r="C348">
        <v>1</v>
      </c>
      <c r="F348">
        <v>1</v>
      </c>
      <c r="G348">
        <v>79.12</v>
      </c>
      <c r="J348">
        <v>79.12</v>
      </c>
      <c r="K348">
        <v>2</v>
      </c>
      <c r="L348">
        <v>158.24</v>
      </c>
    </row>
    <row r="349" spans="2:12" x14ac:dyDescent="0.3">
      <c r="B349" s="11" t="s">
        <v>408</v>
      </c>
      <c r="E349">
        <v>2</v>
      </c>
      <c r="F349">
        <v>3</v>
      </c>
      <c r="I349">
        <v>67.564000000000007</v>
      </c>
      <c r="J349">
        <v>248.92000000000002</v>
      </c>
      <c r="K349">
        <v>5</v>
      </c>
      <c r="L349">
        <v>316.48400000000004</v>
      </c>
    </row>
    <row r="350" spans="2:12" x14ac:dyDescent="0.3">
      <c r="B350" s="11" t="s">
        <v>9347</v>
      </c>
      <c r="C350">
        <v>1</v>
      </c>
      <c r="D350">
        <v>1</v>
      </c>
      <c r="E350">
        <v>1</v>
      </c>
      <c r="F350">
        <v>1</v>
      </c>
      <c r="G350">
        <v>756.8</v>
      </c>
      <c r="H350">
        <v>756.8</v>
      </c>
      <c r="I350">
        <v>242.17599999999999</v>
      </c>
      <c r="J350">
        <v>302.72000000000003</v>
      </c>
      <c r="K350">
        <v>4</v>
      </c>
      <c r="L350">
        <v>2058.4960000000001</v>
      </c>
    </row>
    <row r="351" spans="2:12" x14ac:dyDescent="0.3">
      <c r="B351" s="11" t="s">
        <v>5757</v>
      </c>
      <c r="C351">
        <v>1</v>
      </c>
      <c r="D351">
        <v>1</v>
      </c>
      <c r="E351">
        <v>3</v>
      </c>
      <c r="F351">
        <v>2</v>
      </c>
      <c r="G351">
        <v>21.56</v>
      </c>
      <c r="H351">
        <v>9.24</v>
      </c>
      <c r="I351">
        <v>23.408000000000001</v>
      </c>
      <c r="J351">
        <v>11.088000000000001</v>
      </c>
      <c r="K351">
        <v>7</v>
      </c>
      <c r="L351">
        <v>65.295999999999992</v>
      </c>
    </row>
    <row r="352" spans="2:12" x14ac:dyDescent="0.3">
      <c r="B352" s="11" t="s">
        <v>6035</v>
      </c>
      <c r="C352">
        <v>1</v>
      </c>
      <c r="E352">
        <v>3</v>
      </c>
      <c r="F352">
        <v>1</v>
      </c>
      <c r="G352">
        <v>22.512</v>
      </c>
      <c r="I352">
        <v>76.915999999999997</v>
      </c>
      <c r="J352">
        <v>56.28</v>
      </c>
      <c r="K352">
        <v>5</v>
      </c>
      <c r="L352">
        <v>155.708</v>
      </c>
    </row>
    <row r="353" spans="2:12" x14ac:dyDescent="0.3">
      <c r="B353" s="11" t="s">
        <v>2045</v>
      </c>
      <c r="C353">
        <v>1</v>
      </c>
      <c r="D353">
        <v>1</v>
      </c>
      <c r="E353">
        <v>1</v>
      </c>
      <c r="F353">
        <v>2</v>
      </c>
      <c r="G353">
        <v>24.288</v>
      </c>
      <c r="H353">
        <v>16.192</v>
      </c>
      <c r="I353">
        <v>40.479999999999997</v>
      </c>
      <c r="J353">
        <v>80.959999999999994</v>
      </c>
      <c r="K353">
        <v>5</v>
      </c>
      <c r="L353">
        <v>161.92000000000002</v>
      </c>
    </row>
    <row r="354" spans="2:12" x14ac:dyDescent="0.3">
      <c r="B354" s="11" t="s">
        <v>2632</v>
      </c>
      <c r="C354">
        <v>1</v>
      </c>
      <c r="D354">
        <v>1</v>
      </c>
      <c r="E354">
        <v>2</v>
      </c>
      <c r="F354">
        <v>2</v>
      </c>
      <c r="G354">
        <v>45.84</v>
      </c>
      <c r="H354">
        <v>61.12</v>
      </c>
      <c r="I354">
        <v>61.12</v>
      </c>
      <c r="J354">
        <v>85.567999999999998</v>
      </c>
      <c r="K354">
        <v>6</v>
      </c>
      <c r="L354">
        <v>253.648</v>
      </c>
    </row>
    <row r="355" spans="2:12" x14ac:dyDescent="0.3">
      <c r="B355" s="11" t="s">
        <v>6613</v>
      </c>
      <c r="E355">
        <v>1</v>
      </c>
      <c r="F355">
        <v>1</v>
      </c>
      <c r="I355">
        <v>32.712000000000003</v>
      </c>
      <c r="J355">
        <v>65.424000000000007</v>
      </c>
      <c r="K355">
        <v>2</v>
      </c>
      <c r="L355">
        <v>98.13600000000001</v>
      </c>
    </row>
    <row r="356" spans="2:12" x14ac:dyDescent="0.3">
      <c r="B356" s="11" t="s">
        <v>7332</v>
      </c>
      <c r="F356">
        <v>2</v>
      </c>
      <c r="J356">
        <v>786.9</v>
      </c>
      <c r="K356">
        <v>2</v>
      </c>
      <c r="L356">
        <v>786.9</v>
      </c>
    </row>
    <row r="357" spans="2:12" x14ac:dyDescent="0.3">
      <c r="B357" s="11" t="s">
        <v>3074</v>
      </c>
      <c r="C357">
        <v>1</v>
      </c>
      <c r="F357">
        <v>4</v>
      </c>
      <c r="G357">
        <v>173.24</v>
      </c>
      <c r="J357">
        <v>389.79</v>
      </c>
      <c r="K357">
        <v>5</v>
      </c>
      <c r="L357">
        <v>563.03</v>
      </c>
    </row>
    <row r="358" spans="2:12" x14ac:dyDescent="0.3">
      <c r="B358" s="11" t="s">
        <v>3845</v>
      </c>
      <c r="C358">
        <v>1</v>
      </c>
      <c r="D358">
        <v>1</v>
      </c>
      <c r="E358">
        <v>1</v>
      </c>
      <c r="F358">
        <v>2</v>
      </c>
      <c r="G358">
        <v>25.16</v>
      </c>
      <c r="H358">
        <v>70.447999999999993</v>
      </c>
      <c r="I358">
        <v>37.74</v>
      </c>
      <c r="J358">
        <v>62.900000000000006</v>
      </c>
      <c r="K358">
        <v>5</v>
      </c>
      <c r="L358">
        <v>196.24799999999999</v>
      </c>
    </row>
    <row r="359" spans="2:12" x14ac:dyDescent="0.3">
      <c r="B359" s="11" t="s">
        <v>4104</v>
      </c>
      <c r="C359">
        <v>1</v>
      </c>
      <c r="E359">
        <v>1</v>
      </c>
      <c r="F359">
        <v>3</v>
      </c>
      <c r="G359">
        <v>4.992</v>
      </c>
      <c r="I359">
        <v>8.32</v>
      </c>
      <c r="J359">
        <v>16.64</v>
      </c>
      <c r="K359">
        <v>5</v>
      </c>
      <c r="L359">
        <v>29.952000000000002</v>
      </c>
    </row>
    <row r="360" spans="2:12" x14ac:dyDescent="0.3">
      <c r="B360" s="11" t="s">
        <v>456</v>
      </c>
      <c r="C360">
        <v>1</v>
      </c>
      <c r="D360">
        <v>1</v>
      </c>
      <c r="F360">
        <v>4</v>
      </c>
      <c r="G360">
        <v>127.95</v>
      </c>
      <c r="H360">
        <v>85.3</v>
      </c>
      <c r="J360">
        <v>460.62</v>
      </c>
      <c r="K360">
        <v>6</v>
      </c>
      <c r="L360">
        <v>673.87000000000012</v>
      </c>
    </row>
    <row r="361" spans="2:12" x14ac:dyDescent="0.3">
      <c r="B361" s="11" t="s">
        <v>904</v>
      </c>
      <c r="E361">
        <v>1</v>
      </c>
      <c r="F361">
        <v>6</v>
      </c>
      <c r="I361">
        <v>76.14</v>
      </c>
      <c r="J361">
        <v>1188.442</v>
      </c>
      <c r="K361">
        <v>7</v>
      </c>
      <c r="L361">
        <v>1264.5819999999999</v>
      </c>
    </row>
    <row r="362" spans="2:12" x14ac:dyDescent="0.3">
      <c r="B362" s="11" t="s">
        <v>3702</v>
      </c>
      <c r="C362">
        <v>1</v>
      </c>
      <c r="E362">
        <v>1</v>
      </c>
      <c r="F362">
        <v>5</v>
      </c>
      <c r="G362">
        <v>44.67</v>
      </c>
      <c r="I362">
        <v>29.78</v>
      </c>
      <c r="J362">
        <v>416.91999999999996</v>
      </c>
      <c r="K362">
        <v>7</v>
      </c>
      <c r="L362">
        <v>491.36999999999995</v>
      </c>
    </row>
    <row r="363" spans="2:12" x14ac:dyDescent="0.3">
      <c r="B363" s="11" t="s">
        <v>1912</v>
      </c>
      <c r="C363">
        <v>1</v>
      </c>
      <c r="E363">
        <v>2</v>
      </c>
      <c r="F363">
        <v>2</v>
      </c>
      <c r="G363">
        <v>38.29</v>
      </c>
      <c r="I363">
        <v>21.880000000000003</v>
      </c>
      <c r="J363">
        <v>27.349999999999998</v>
      </c>
      <c r="K363">
        <v>5</v>
      </c>
      <c r="L363">
        <v>87.52</v>
      </c>
    </row>
    <row r="364" spans="2:12" x14ac:dyDescent="0.3">
      <c r="B364" s="11" t="s">
        <v>7438</v>
      </c>
      <c r="C364">
        <v>1</v>
      </c>
      <c r="E364">
        <v>1</v>
      </c>
      <c r="F364">
        <v>4</v>
      </c>
      <c r="G364">
        <v>80.959999999999994</v>
      </c>
      <c r="I364">
        <v>16.192</v>
      </c>
      <c r="J364">
        <v>137.63200000000001</v>
      </c>
      <c r="K364">
        <v>6</v>
      </c>
      <c r="L364">
        <v>234.78399999999999</v>
      </c>
    </row>
    <row r="365" spans="2:12" x14ac:dyDescent="0.3">
      <c r="B365" s="11" t="s">
        <v>2240</v>
      </c>
      <c r="E365">
        <v>2</v>
      </c>
      <c r="F365">
        <v>2</v>
      </c>
      <c r="I365">
        <v>436.84199999999998</v>
      </c>
      <c r="J365">
        <v>832.07999999999993</v>
      </c>
      <c r="K365">
        <v>4</v>
      </c>
      <c r="L365">
        <v>1268.922</v>
      </c>
    </row>
    <row r="366" spans="2:12" x14ac:dyDescent="0.3">
      <c r="B366" s="11" t="s">
        <v>2512</v>
      </c>
      <c r="C366">
        <v>4</v>
      </c>
      <c r="F366">
        <v>3</v>
      </c>
      <c r="G366">
        <v>191.178</v>
      </c>
      <c r="J366">
        <v>155.61000000000001</v>
      </c>
      <c r="K366">
        <v>7</v>
      </c>
      <c r="L366">
        <v>346.78799999999995</v>
      </c>
    </row>
    <row r="367" spans="2:12" x14ac:dyDescent="0.3">
      <c r="B367" s="11" t="s">
        <v>1082</v>
      </c>
      <c r="C367">
        <v>3</v>
      </c>
      <c r="D367">
        <v>3</v>
      </c>
      <c r="F367">
        <v>2</v>
      </c>
      <c r="G367">
        <v>610.22</v>
      </c>
      <c r="H367">
        <v>262.928</v>
      </c>
      <c r="J367">
        <v>244.28</v>
      </c>
      <c r="K367">
        <v>8</v>
      </c>
      <c r="L367">
        <v>1117.4279999999999</v>
      </c>
    </row>
    <row r="368" spans="2:12" x14ac:dyDescent="0.3">
      <c r="B368" s="11" t="s">
        <v>4746</v>
      </c>
      <c r="C368">
        <v>1</v>
      </c>
      <c r="F368">
        <v>2</v>
      </c>
      <c r="G368">
        <v>136.91999999999999</v>
      </c>
      <c r="J368">
        <v>123.22799999999999</v>
      </c>
      <c r="K368">
        <v>3</v>
      </c>
      <c r="L368">
        <v>260.14800000000002</v>
      </c>
    </row>
    <row r="369" spans="2:12" x14ac:dyDescent="0.3">
      <c r="B369" s="11" t="s">
        <v>7001</v>
      </c>
      <c r="E369">
        <v>1</v>
      </c>
      <c r="F369">
        <v>1</v>
      </c>
      <c r="I369">
        <v>24.75</v>
      </c>
      <c r="J369">
        <v>4.95</v>
      </c>
      <c r="K369">
        <v>2</v>
      </c>
      <c r="L369">
        <v>29.7</v>
      </c>
    </row>
    <row r="370" spans="2:12" x14ac:dyDescent="0.3">
      <c r="B370" s="11" t="s">
        <v>2909</v>
      </c>
      <c r="C370">
        <v>1</v>
      </c>
      <c r="D370">
        <v>1</v>
      </c>
      <c r="F370">
        <v>2</v>
      </c>
      <c r="G370">
        <v>102.3</v>
      </c>
      <c r="H370">
        <v>204.6</v>
      </c>
      <c r="J370">
        <v>511.5</v>
      </c>
      <c r="K370">
        <v>4</v>
      </c>
      <c r="L370">
        <v>818.4</v>
      </c>
    </row>
    <row r="371" spans="2:12" x14ac:dyDescent="0.3">
      <c r="B371" s="11" t="s">
        <v>8396</v>
      </c>
      <c r="E371">
        <v>1</v>
      </c>
      <c r="F371">
        <v>2</v>
      </c>
      <c r="I371">
        <v>101.4</v>
      </c>
      <c r="J371">
        <v>93.288000000000011</v>
      </c>
      <c r="K371">
        <v>3</v>
      </c>
      <c r="L371">
        <v>194.68800000000002</v>
      </c>
    </row>
    <row r="372" spans="2:12" x14ac:dyDescent="0.3">
      <c r="B372" s="11" t="s">
        <v>3962</v>
      </c>
      <c r="C372">
        <v>1</v>
      </c>
      <c r="D372">
        <v>1</v>
      </c>
      <c r="E372">
        <v>3</v>
      </c>
      <c r="F372">
        <v>11</v>
      </c>
      <c r="G372">
        <v>8.36</v>
      </c>
      <c r="H372">
        <v>6.6879999999999997</v>
      </c>
      <c r="I372">
        <v>86.949999999999989</v>
      </c>
      <c r="J372">
        <v>324.56200000000001</v>
      </c>
      <c r="K372">
        <v>16</v>
      </c>
      <c r="L372">
        <v>426.56</v>
      </c>
    </row>
    <row r="373" spans="2:12" x14ac:dyDescent="0.3">
      <c r="B373" s="11" t="s">
        <v>2436</v>
      </c>
      <c r="C373">
        <v>1</v>
      </c>
      <c r="D373">
        <v>2</v>
      </c>
      <c r="F373">
        <v>2</v>
      </c>
      <c r="G373">
        <v>310.88</v>
      </c>
      <c r="H373">
        <v>1049.22</v>
      </c>
      <c r="J373">
        <v>932.64</v>
      </c>
      <c r="K373">
        <v>5</v>
      </c>
      <c r="L373">
        <v>2292.7399999999998</v>
      </c>
    </row>
    <row r="374" spans="2:12" x14ac:dyDescent="0.3">
      <c r="B374" s="11" t="s">
        <v>921</v>
      </c>
      <c r="E374">
        <v>3</v>
      </c>
      <c r="F374">
        <v>3</v>
      </c>
      <c r="I374">
        <v>112.98400000000001</v>
      </c>
      <c r="J374">
        <v>89.608000000000004</v>
      </c>
      <c r="K374">
        <v>6</v>
      </c>
      <c r="L374">
        <v>202.59200000000001</v>
      </c>
    </row>
    <row r="375" spans="2:12" x14ac:dyDescent="0.3">
      <c r="B375" s="11" t="s">
        <v>4276</v>
      </c>
      <c r="C375">
        <v>1</v>
      </c>
      <c r="E375">
        <v>1</v>
      </c>
      <c r="F375">
        <v>2</v>
      </c>
      <c r="G375">
        <v>8.9600000000000009</v>
      </c>
      <c r="I375">
        <v>17.920000000000002</v>
      </c>
      <c r="J375">
        <v>19.712</v>
      </c>
      <c r="K375">
        <v>4</v>
      </c>
      <c r="L375">
        <v>46.591999999999999</v>
      </c>
    </row>
    <row r="376" spans="2:12" x14ac:dyDescent="0.3">
      <c r="B376" s="11" t="s">
        <v>3118</v>
      </c>
      <c r="C376">
        <v>2</v>
      </c>
      <c r="G376">
        <v>479.33799999999997</v>
      </c>
      <c r="K376">
        <v>2</v>
      </c>
      <c r="L376">
        <v>479.33799999999997</v>
      </c>
    </row>
    <row r="377" spans="2:12" x14ac:dyDescent="0.3">
      <c r="B377" s="11" t="s">
        <v>6349</v>
      </c>
      <c r="C377">
        <v>1</v>
      </c>
      <c r="D377">
        <v>1</v>
      </c>
      <c r="E377">
        <v>2</v>
      </c>
      <c r="F377">
        <v>2</v>
      </c>
      <c r="G377">
        <v>13.28</v>
      </c>
      <c r="H377">
        <v>21.248000000000001</v>
      </c>
      <c r="I377">
        <v>25.232000000000003</v>
      </c>
      <c r="J377">
        <v>21.247999999999998</v>
      </c>
      <c r="K377">
        <v>6</v>
      </c>
      <c r="L377">
        <v>81.007999999999996</v>
      </c>
    </row>
    <row r="378" spans="2:12" x14ac:dyDescent="0.3">
      <c r="B378" s="11" t="s">
        <v>5688</v>
      </c>
      <c r="C378">
        <v>1</v>
      </c>
      <c r="F378">
        <v>1</v>
      </c>
      <c r="G378">
        <v>75.384</v>
      </c>
      <c r="J378">
        <v>62.82</v>
      </c>
      <c r="K378">
        <v>2</v>
      </c>
      <c r="L378">
        <v>138.20400000000001</v>
      </c>
    </row>
    <row r="379" spans="2:12" x14ac:dyDescent="0.3">
      <c r="B379" s="11" t="s">
        <v>5217</v>
      </c>
      <c r="E379">
        <v>1</v>
      </c>
      <c r="F379">
        <v>3</v>
      </c>
      <c r="I379">
        <v>22.2</v>
      </c>
      <c r="J379">
        <v>321.89999999999998</v>
      </c>
      <c r="K379">
        <v>4</v>
      </c>
      <c r="L379">
        <v>344.1</v>
      </c>
    </row>
    <row r="380" spans="2:12" x14ac:dyDescent="0.3">
      <c r="B380" s="11" t="s">
        <v>3125</v>
      </c>
      <c r="C380">
        <v>1</v>
      </c>
      <c r="F380">
        <v>2</v>
      </c>
      <c r="G380">
        <v>162.6</v>
      </c>
      <c r="J380">
        <v>216.8</v>
      </c>
      <c r="K380">
        <v>3</v>
      </c>
      <c r="L380">
        <v>379.4</v>
      </c>
    </row>
    <row r="381" spans="2:12" x14ac:dyDescent="0.3">
      <c r="B381" s="11" t="s">
        <v>5648</v>
      </c>
      <c r="C381">
        <v>1</v>
      </c>
      <c r="E381">
        <v>1</v>
      </c>
      <c r="F381">
        <v>2</v>
      </c>
      <c r="G381">
        <v>273.95999999999998</v>
      </c>
      <c r="I381">
        <v>821.88</v>
      </c>
      <c r="J381">
        <v>1095.8399999999999</v>
      </c>
      <c r="K381">
        <v>4</v>
      </c>
      <c r="L381">
        <v>2191.6799999999998</v>
      </c>
    </row>
    <row r="382" spans="2:12" x14ac:dyDescent="0.3">
      <c r="B382" s="11" t="s">
        <v>6244</v>
      </c>
      <c r="F382">
        <v>3</v>
      </c>
      <c r="J382">
        <v>119.556</v>
      </c>
      <c r="K382">
        <v>3</v>
      </c>
      <c r="L382">
        <v>119.556</v>
      </c>
    </row>
    <row r="383" spans="2:12" x14ac:dyDescent="0.3">
      <c r="B383" s="11" t="s">
        <v>5702</v>
      </c>
      <c r="C383">
        <v>2</v>
      </c>
      <c r="E383">
        <v>1</v>
      </c>
      <c r="F383">
        <v>3</v>
      </c>
      <c r="G383">
        <v>63.612000000000002</v>
      </c>
      <c r="I383">
        <v>28.271999999999998</v>
      </c>
      <c r="J383">
        <v>84.816000000000003</v>
      </c>
      <c r="K383">
        <v>6</v>
      </c>
      <c r="L383">
        <v>176.70000000000002</v>
      </c>
    </row>
    <row r="384" spans="2:12" x14ac:dyDescent="0.3">
      <c r="B384" s="11" t="s">
        <v>1482</v>
      </c>
      <c r="E384">
        <v>1</v>
      </c>
      <c r="F384">
        <v>1</v>
      </c>
      <c r="I384">
        <v>28.28</v>
      </c>
      <c r="J384">
        <v>56.56</v>
      </c>
      <c r="K384">
        <v>2</v>
      </c>
      <c r="L384">
        <v>84.84</v>
      </c>
    </row>
    <row r="385" spans="2:12" x14ac:dyDescent="0.3">
      <c r="B385" s="11" t="s">
        <v>5149</v>
      </c>
      <c r="C385">
        <v>1</v>
      </c>
      <c r="F385">
        <v>3</v>
      </c>
      <c r="G385">
        <v>191.82</v>
      </c>
      <c r="J385">
        <v>383.64</v>
      </c>
      <c r="K385">
        <v>4</v>
      </c>
      <c r="L385">
        <v>575.46</v>
      </c>
    </row>
    <row r="386" spans="2:12" x14ac:dyDescent="0.3">
      <c r="B386" s="11" t="s">
        <v>7827</v>
      </c>
      <c r="E386">
        <v>1</v>
      </c>
      <c r="F386">
        <v>1</v>
      </c>
      <c r="I386">
        <v>154.94999999999999</v>
      </c>
      <c r="J386">
        <v>464.85</v>
      </c>
      <c r="K386">
        <v>2</v>
      </c>
      <c r="L386">
        <v>619.79999999999995</v>
      </c>
    </row>
    <row r="387" spans="2:12" x14ac:dyDescent="0.3">
      <c r="B387" s="11" t="s">
        <v>166</v>
      </c>
      <c r="C387">
        <v>2</v>
      </c>
      <c r="E387">
        <v>3</v>
      </c>
      <c r="F387">
        <v>7</v>
      </c>
      <c r="G387">
        <v>341.55</v>
      </c>
      <c r="I387">
        <v>341.55</v>
      </c>
      <c r="J387">
        <v>755.03200000000004</v>
      </c>
      <c r="K387">
        <v>12</v>
      </c>
      <c r="L387">
        <v>1438.1320000000001</v>
      </c>
    </row>
    <row r="388" spans="2:12" x14ac:dyDescent="0.3">
      <c r="B388" s="11" t="s">
        <v>1716</v>
      </c>
      <c r="C388">
        <v>1</v>
      </c>
      <c r="E388">
        <v>3</v>
      </c>
      <c r="F388">
        <v>8</v>
      </c>
      <c r="G388">
        <v>9.6560000000000006</v>
      </c>
      <c r="I388">
        <v>55.521999999999998</v>
      </c>
      <c r="J388">
        <v>1709.2839999999999</v>
      </c>
      <c r="K388">
        <v>12</v>
      </c>
      <c r="L388">
        <v>1774.4620000000002</v>
      </c>
    </row>
    <row r="389" spans="2:12" x14ac:dyDescent="0.3">
      <c r="B389" s="11" t="s">
        <v>7019</v>
      </c>
      <c r="E389">
        <v>2</v>
      </c>
      <c r="F389">
        <v>2</v>
      </c>
      <c r="I389">
        <v>486.27200000000005</v>
      </c>
      <c r="J389">
        <v>516.66399999999999</v>
      </c>
      <c r="K389">
        <v>4</v>
      </c>
      <c r="L389">
        <v>1002.9360000000001</v>
      </c>
    </row>
    <row r="390" spans="2:12" x14ac:dyDescent="0.3">
      <c r="B390" s="11" t="s">
        <v>5659</v>
      </c>
      <c r="E390">
        <v>1</v>
      </c>
      <c r="F390">
        <v>3</v>
      </c>
      <c r="I390">
        <v>38.783999999999999</v>
      </c>
      <c r="J390">
        <v>155.136</v>
      </c>
      <c r="K390">
        <v>4</v>
      </c>
      <c r="L390">
        <v>193.92000000000002</v>
      </c>
    </row>
    <row r="391" spans="2:12" x14ac:dyDescent="0.3">
      <c r="B391" s="11" t="s">
        <v>3356</v>
      </c>
      <c r="D391">
        <v>1</v>
      </c>
      <c r="E391">
        <v>1</v>
      </c>
      <c r="F391">
        <v>2</v>
      </c>
      <c r="H391">
        <v>131.376</v>
      </c>
      <c r="I391">
        <v>109.48</v>
      </c>
      <c r="J391">
        <v>273.7</v>
      </c>
      <c r="K391">
        <v>4</v>
      </c>
      <c r="L391">
        <v>514.55600000000004</v>
      </c>
    </row>
    <row r="392" spans="2:12" x14ac:dyDescent="0.3">
      <c r="B392" s="11" t="s">
        <v>3640</v>
      </c>
      <c r="E392">
        <v>1</v>
      </c>
      <c r="F392">
        <v>2</v>
      </c>
      <c r="I392">
        <v>114.9</v>
      </c>
      <c r="J392">
        <v>275.76</v>
      </c>
      <c r="K392">
        <v>3</v>
      </c>
      <c r="L392">
        <v>390.66</v>
      </c>
    </row>
    <row r="393" spans="2:12" x14ac:dyDescent="0.3">
      <c r="B393" s="11" t="s">
        <v>6139</v>
      </c>
      <c r="C393">
        <v>3</v>
      </c>
      <c r="E393">
        <v>1</v>
      </c>
      <c r="F393">
        <v>1</v>
      </c>
      <c r="G393">
        <v>91</v>
      </c>
      <c r="I393">
        <v>28</v>
      </c>
      <c r="J393">
        <v>26.25</v>
      </c>
      <c r="K393">
        <v>5</v>
      </c>
      <c r="L393">
        <v>145.25</v>
      </c>
    </row>
    <row r="394" spans="2:12" x14ac:dyDescent="0.3">
      <c r="B394" s="11" t="s">
        <v>4634</v>
      </c>
      <c r="C394">
        <v>2</v>
      </c>
      <c r="E394">
        <v>3</v>
      </c>
      <c r="F394">
        <v>6</v>
      </c>
      <c r="G394">
        <v>52.751999999999995</v>
      </c>
      <c r="I394">
        <v>192.16800000000001</v>
      </c>
      <c r="J394">
        <v>301.44</v>
      </c>
      <c r="K394">
        <v>11</v>
      </c>
      <c r="L394">
        <v>546.36</v>
      </c>
    </row>
    <row r="395" spans="2:12" x14ac:dyDescent="0.3">
      <c r="B395" s="11" t="s">
        <v>2320</v>
      </c>
      <c r="C395">
        <v>1</v>
      </c>
      <c r="E395">
        <v>2</v>
      </c>
      <c r="F395">
        <v>1</v>
      </c>
      <c r="G395">
        <v>2314.116</v>
      </c>
      <c r="I395">
        <v>5619.9960000000001</v>
      </c>
      <c r="J395">
        <v>1652.94</v>
      </c>
      <c r="K395">
        <v>4</v>
      </c>
      <c r="L395">
        <v>9587.0519999999997</v>
      </c>
    </row>
    <row r="396" spans="2:12" x14ac:dyDescent="0.3">
      <c r="B396" s="11" t="s">
        <v>51</v>
      </c>
      <c r="D396">
        <v>1</v>
      </c>
      <c r="F396">
        <v>7</v>
      </c>
      <c r="H396">
        <v>1044.6300000000001</v>
      </c>
      <c r="J396">
        <v>6198.1380000000008</v>
      </c>
      <c r="K396">
        <v>8</v>
      </c>
      <c r="L396">
        <v>7242.7680000000009</v>
      </c>
    </row>
    <row r="397" spans="2:12" x14ac:dyDescent="0.3">
      <c r="B397" s="11" t="s">
        <v>1354</v>
      </c>
      <c r="C397">
        <v>2</v>
      </c>
      <c r="D397">
        <v>1</v>
      </c>
      <c r="F397">
        <v>3</v>
      </c>
      <c r="G397">
        <v>864.69</v>
      </c>
      <c r="H397">
        <v>364.08</v>
      </c>
      <c r="J397">
        <v>3106.0574999999999</v>
      </c>
      <c r="K397">
        <v>6</v>
      </c>
      <c r="L397">
        <v>4334.8274999999994</v>
      </c>
    </row>
    <row r="398" spans="2:12" x14ac:dyDescent="0.3">
      <c r="B398" s="11" t="s">
        <v>2188</v>
      </c>
      <c r="E398">
        <v>2</v>
      </c>
      <c r="F398">
        <v>4</v>
      </c>
      <c r="I398">
        <v>1524.9499999999998</v>
      </c>
      <c r="J398">
        <v>1829.94</v>
      </c>
      <c r="K398">
        <v>6</v>
      </c>
      <c r="L398">
        <v>3354.89</v>
      </c>
    </row>
    <row r="399" spans="2:12" x14ac:dyDescent="0.3">
      <c r="B399" s="11" t="s">
        <v>5509</v>
      </c>
      <c r="E399">
        <v>1</v>
      </c>
      <c r="F399">
        <v>3</v>
      </c>
      <c r="I399">
        <v>145.97999999999999</v>
      </c>
      <c r="J399">
        <v>861.28199999999993</v>
      </c>
      <c r="K399">
        <v>4</v>
      </c>
      <c r="L399">
        <v>1007.2619999999999</v>
      </c>
    </row>
    <row r="400" spans="2:12" x14ac:dyDescent="0.3">
      <c r="B400" s="11" t="s">
        <v>3828</v>
      </c>
      <c r="C400">
        <v>2</v>
      </c>
      <c r="D400">
        <v>1</v>
      </c>
      <c r="E400">
        <v>1</v>
      </c>
      <c r="F400">
        <v>6</v>
      </c>
      <c r="G400">
        <v>395.50800000000004</v>
      </c>
      <c r="H400">
        <v>464.29199999999997</v>
      </c>
      <c r="I400">
        <v>171.96</v>
      </c>
      <c r="J400">
        <v>1646.5170000000003</v>
      </c>
      <c r="K400">
        <v>10</v>
      </c>
      <c r="L400">
        <v>2678.277</v>
      </c>
    </row>
    <row r="401" spans="2:12" x14ac:dyDescent="0.3">
      <c r="B401" s="11" t="s">
        <v>8320</v>
      </c>
      <c r="C401">
        <v>1</v>
      </c>
      <c r="F401">
        <v>4</v>
      </c>
      <c r="G401">
        <v>455.97</v>
      </c>
      <c r="J401">
        <v>2523.0340000000001</v>
      </c>
      <c r="K401">
        <v>5</v>
      </c>
      <c r="L401">
        <v>2979.0039999999999</v>
      </c>
    </row>
    <row r="402" spans="2:12" x14ac:dyDescent="0.3">
      <c r="B402" s="11" t="s">
        <v>2402</v>
      </c>
      <c r="C402">
        <v>1</v>
      </c>
      <c r="E402">
        <v>4</v>
      </c>
      <c r="F402">
        <v>8</v>
      </c>
      <c r="G402">
        <v>1673.184</v>
      </c>
      <c r="I402">
        <v>1586.0389999999998</v>
      </c>
      <c r="J402">
        <v>4949.8359999999993</v>
      </c>
      <c r="K402">
        <v>13</v>
      </c>
      <c r="L402">
        <v>8209.0589999999993</v>
      </c>
    </row>
    <row r="403" spans="2:12" x14ac:dyDescent="0.3">
      <c r="B403" s="11" t="s">
        <v>4435</v>
      </c>
      <c r="E403">
        <v>3</v>
      </c>
      <c r="F403">
        <v>2</v>
      </c>
      <c r="I403">
        <v>1502.635</v>
      </c>
      <c r="J403">
        <v>2236.48</v>
      </c>
      <c r="K403">
        <v>5</v>
      </c>
      <c r="L403">
        <v>3739.1150000000002</v>
      </c>
    </row>
    <row r="404" spans="2:12" x14ac:dyDescent="0.3">
      <c r="B404" s="11" t="s">
        <v>2807</v>
      </c>
      <c r="C404">
        <v>1</v>
      </c>
      <c r="D404">
        <v>1</v>
      </c>
      <c r="E404">
        <v>1</v>
      </c>
      <c r="F404">
        <v>6</v>
      </c>
      <c r="G404">
        <v>199.83600000000001</v>
      </c>
      <c r="H404">
        <v>399.67200000000003</v>
      </c>
      <c r="I404">
        <v>214.11</v>
      </c>
      <c r="J404">
        <v>1484.4960000000001</v>
      </c>
      <c r="K404">
        <v>9</v>
      </c>
      <c r="L404">
        <v>2298.114</v>
      </c>
    </row>
    <row r="405" spans="2:12" x14ac:dyDescent="0.3">
      <c r="B405" s="11" t="s">
        <v>76</v>
      </c>
      <c r="C405">
        <v>2</v>
      </c>
      <c r="F405">
        <v>7</v>
      </c>
      <c r="G405">
        <v>758.30399999999997</v>
      </c>
      <c r="J405">
        <v>4194.3689999999997</v>
      </c>
      <c r="K405">
        <v>9</v>
      </c>
      <c r="L405">
        <v>4952.6729999999998</v>
      </c>
    </row>
    <row r="406" spans="2:12" x14ac:dyDescent="0.3">
      <c r="B406" s="11" t="s">
        <v>3812</v>
      </c>
      <c r="D406">
        <v>2</v>
      </c>
      <c r="E406">
        <v>2</v>
      </c>
      <c r="F406">
        <v>4</v>
      </c>
      <c r="H406">
        <v>151.06200000000001</v>
      </c>
      <c r="I406">
        <v>151.06200000000001</v>
      </c>
      <c r="J406">
        <v>279.90899999999999</v>
      </c>
      <c r="K406">
        <v>8</v>
      </c>
      <c r="L406">
        <v>582.03300000000002</v>
      </c>
    </row>
    <row r="407" spans="2:12" x14ac:dyDescent="0.3">
      <c r="B407" s="11" t="s">
        <v>8092</v>
      </c>
      <c r="E407">
        <v>1</v>
      </c>
      <c r="I407">
        <v>136.464</v>
      </c>
      <c r="K407">
        <v>1</v>
      </c>
      <c r="L407">
        <v>136.464</v>
      </c>
    </row>
    <row r="408" spans="2:12" x14ac:dyDescent="0.3">
      <c r="B408" s="11" t="s">
        <v>900</v>
      </c>
      <c r="C408">
        <v>1</v>
      </c>
      <c r="E408">
        <v>2</v>
      </c>
      <c r="F408">
        <v>1</v>
      </c>
      <c r="G408">
        <v>510.24</v>
      </c>
      <c r="I408">
        <v>2657.5</v>
      </c>
      <c r="J408">
        <v>233.86</v>
      </c>
      <c r="K408">
        <v>4</v>
      </c>
      <c r="L408">
        <v>3401.6000000000004</v>
      </c>
    </row>
    <row r="409" spans="2:12" x14ac:dyDescent="0.3">
      <c r="B409" s="11" t="s">
        <v>506</v>
      </c>
      <c r="C409">
        <v>1</v>
      </c>
      <c r="D409">
        <v>1</v>
      </c>
      <c r="F409">
        <v>4</v>
      </c>
      <c r="G409">
        <v>210.00800000000001</v>
      </c>
      <c r="H409">
        <v>630.024</v>
      </c>
      <c r="J409">
        <v>3123.8690000000001</v>
      </c>
      <c r="K409">
        <v>6</v>
      </c>
      <c r="L409">
        <v>3963.9009999999998</v>
      </c>
    </row>
    <row r="410" spans="2:12" x14ac:dyDescent="0.3">
      <c r="B410" s="11" t="s">
        <v>8265</v>
      </c>
      <c r="D410">
        <v>1</v>
      </c>
      <c r="E410">
        <v>2</v>
      </c>
      <c r="F410">
        <v>1</v>
      </c>
      <c r="H410">
        <v>1293.4880000000001</v>
      </c>
      <c r="I410">
        <v>1616.86</v>
      </c>
      <c r="J410">
        <v>692.94</v>
      </c>
      <c r="K410">
        <v>4</v>
      </c>
      <c r="L410">
        <v>3603.2880000000005</v>
      </c>
    </row>
    <row r="411" spans="2:12" x14ac:dyDescent="0.3">
      <c r="B411" s="11" t="s">
        <v>1703</v>
      </c>
      <c r="C411">
        <v>1</v>
      </c>
      <c r="E411">
        <v>2</v>
      </c>
      <c r="F411">
        <v>1</v>
      </c>
      <c r="G411">
        <v>210.98</v>
      </c>
      <c r="I411">
        <v>363.94050000000004</v>
      </c>
      <c r="J411">
        <v>253.17599999999999</v>
      </c>
      <c r="K411">
        <v>4</v>
      </c>
      <c r="L411">
        <v>828.09649999999988</v>
      </c>
    </row>
    <row r="412" spans="2:12" x14ac:dyDescent="0.3">
      <c r="B412" s="11" t="s">
        <v>5281</v>
      </c>
      <c r="E412">
        <v>1</v>
      </c>
      <c r="F412">
        <v>1</v>
      </c>
      <c r="I412">
        <v>143.43199999999999</v>
      </c>
      <c r="J412">
        <v>376.50900000000001</v>
      </c>
      <c r="K412">
        <v>2</v>
      </c>
      <c r="L412">
        <v>519.94100000000003</v>
      </c>
    </row>
    <row r="413" spans="2:12" x14ac:dyDescent="0.3">
      <c r="B413" s="11" t="s">
        <v>1603</v>
      </c>
      <c r="F413">
        <v>6</v>
      </c>
      <c r="J413">
        <v>6151.0450000000001</v>
      </c>
      <c r="K413">
        <v>6</v>
      </c>
      <c r="L413">
        <v>6151.0450000000001</v>
      </c>
    </row>
    <row r="414" spans="2:12" x14ac:dyDescent="0.3">
      <c r="B414" s="11" t="s">
        <v>3331</v>
      </c>
      <c r="C414">
        <v>1</v>
      </c>
      <c r="D414">
        <v>1</v>
      </c>
      <c r="F414">
        <v>4</v>
      </c>
      <c r="G414">
        <v>2244.48</v>
      </c>
      <c r="H414">
        <v>673.34400000000005</v>
      </c>
      <c r="J414">
        <v>2180.3519999999999</v>
      </c>
      <c r="K414">
        <v>6</v>
      </c>
      <c r="L414">
        <v>5098.1760000000004</v>
      </c>
    </row>
    <row r="415" spans="2:12" x14ac:dyDescent="0.3">
      <c r="B415" s="11" t="s">
        <v>5307</v>
      </c>
      <c r="C415">
        <v>1</v>
      </c>
      <c r="F415">
        <v>3</v>
      </c>
      <c r="G415">
        <v>892.98</v>
      </c>
      <c r="J415">
        <v>5625.7740000000003</v>
      </c>
      <c r="K415">
        <v>4</v>
      </c>
      <c r="L415">
        <v>6518.7539999999999</v>
      </c>
    </row>
    <row r="416" spans="2:12" x14ac:dyDescent="0.3">
      <c r="B416" s="11" t="s">
        <v>1438</v>
      </c>
      <c r="D416">
        <v>1</v>
      </c>
      <c r="E416">
        <v>2</v>
      </c>
      <c r="F416">
        <v>3</v>
      </c>
      <c r="H416">
        <v>251.006</v>
      </c>
      <c r="I416">
        <v>484.08299999999997</v>
      </c>
      <c r="J416">
        <v>1936.3319999999999</v>
      </c>
      <c r="K416">
        <v>6</v>
      </c>
      <c r="L416">
        <v>2671.4209999999998</v>
      </c>
    </row>
    <row r="417" spans="2:12" x14ac:dyDescent="0.3">
      <c r="B417" s="11" t="s">
        <v>2348</v>
      </c>
      <c r="C417">
        <v>1</v>
      </c>
      <c r="F417">
        <v>2</v>
      </c>
      <c r="G417">
        <v>400.03199999999998</v>
      </c>
      <c r="J417">
        <v>1633.4639999999999</v>
      </c>
      <c r="K417">
        <v>3</v>
      </c>
      <c r="L417">
        <v>2033.4960000000001</v>
      </c>
    </row>
    <row r="418" spans="2:12" x14ac:dyDescent="0.3">
      <c r="B418" s="11" t="s">
        <v>2879</v>
      </c>
      <c r="C418">
        <v>3</v>
      </c>
      <c r="D418">
        <v>1</v>
      </c>
      <c r="F418">
        <v>2</v>
      </c>
      <c r="G418">
        <v>1258.1280000000002</v>
      </c>
      <c r="H418">
        <v>262.11</v>
      </c>
      <c r="J418">
        <v>1022.229</v>
      </c>
      <c r="K418">
        <v>6</v>
      </c>
      <c r="L418">
        <v>2542.4670000000001</v>
      </c>
    </row>
    <row r="419" spans="2:12" x14ac:dyDescent="0.3">
      <c r="B419" s="11" t="s">
        <v>3925</v>
      </c>
      <c r="C419">
        <v>2</v>
      </c>
      <c r="E419">
        <v>2</v>
      </c>
      <c r="F419">
        <v>3</v>
      </c>
      <c r="G419">
        <v>1434.31</v>
      </c>
      <c r="I419">
        <v>1056.8600000000001</v>
      </c>
      <c r="J419">
        <v>966.27199999999993</v>
      </c>
      <c r="K419">
        <v>7</v>
      </c>
      <c r="L419">
        <v>3457.442</v>
      </c>
    </row>
    <row r="420" spans="2:12" x14ac:dyDescent="0.3">
      <c r="B420" s="11" t="s">
        <v>1105</v>
      </c>
      <c r="C420">
        <v>1</v>
      </c>
      <c r="E420">
        <v>2</v>
      </c>
      <c r="F420">
        <v>2</v>
      </c>
      <c r="G420">
        <v>292.10000000000002</v>
      </c>
      <c r="I420">
        <v>1168.4000000000001</v>
      </c>
      <c r="J420">
        <v>781.36750000000006</v>
      </c>
      <c r="K420">
        <v>5</v>
      </c>
      <c r="L420">
        <v>2241.8675000000003</v>
      </c>
    </row>
    <row r="421" spans="2:12" x14ac:dyDescent="0.3">
      <c r="B421" s="11" t="s">
        <v>925</v>
      </c>
      <c r="C421">
        <v>1</v>
      </c>
      <c r="D421">
        <v>2</v>
      </c>
      <c r="E421">
        <v>1</v>
      </c>
      <c r="F421">
        <v>4</v>
      </c>
      <c r="G421">
        <v>382.80599999999998</v>
      </c>
      <c r="H421">
        <v>850.68000000000006</v>
      </c>
      <c r="I421">
        <v>177.22499999999999</v>
      </c>
      <c r="J421">
        <v>730.16700000000003</v>
      </c>
      <c r="K421">
        <v>8</v>
      </c>
      <c r="L421">
        <v>2140.8779999999997</v>
      </c>
    </row>
    <row r="422" spans="2:12" x14ac:dyDescent="0.3">
      <c r="B422" s="11" t="s">
        <v>3823</v>
      </c>
      <c r="C422">
        <v>1</v>
      </c>
      <c r="F422">
        <v>2</v>
      </c>
      <c r="G422">
        <v>718.11599999999999</v>
      </c>
      <c r="J422">
        <v>444.548</v>
      </c>
      <c r="K422">
        <v>3</v>
      </c>
      <c r="L422">
        <v>1162.664</v>
      </c>
    </row>
    <row r="423" spans="2:12" x14ac:dyDescent="0.3">
      <c r="B423" s="11" t="s">
        <v>5487</v>
      </c>
      <c r="C423">
        <v>1</v>
      </c>
      <c r="F423">
        <v>3</v>
      </c>
      <c r="G423">
        <v>796.42499999999995</v>
      </c>
      <c r="J423">
        <v>2685.09</v>
      </c>
      <c r="K423">
        <v>4</v>
      </c>
      <c r="L423">
        <v>3481.5149999999999</v>
      </c>
    </row>
    <row r="424" spans="2:12" x14ac:dyDescent="0.3">
      <c r="B424" s="11" t="s">
        <v>2270</v>
      </c>
      <c r="F424">
        <v>3</v>
      </c>
      <c r="J424">
        <v>2096.1680000000001</v>
      </c>
      <c r="K424">
        <v>3</v>
      </c>
      <c r="L424">
        <v>2096.1680000000001</v>
      </c>
    </row>
    <row r="425" spans="2:12" x14ac:dyDescent="0.3">
      <c r="B425" s="11" t="s">
        <v>4863</v>
      </c>
      <c r="C425">
        <v>1</v>
      </c>
      <c r="F425">
        <v>4</v>
      </c>
      <c r="G425">
        <v>307.31400000000002</v>
      </c>
      <c r="J425">
        <v>1990.2240000000002</v>
      </c>
      <c r="K425">
        <v>5</v>
      </c>
      <c r="L425">
        <v>2297.5380000000005</v>
      </c>
    </row>
    <row r="426" spans="2:12" x14ac:dyDescent="0.3">
      <c r="B426" s="11" t="s">
        <v>1051</v>
      </c>
      <c r="C426">
        <v>1</v>
      </c>
      <c r="D426">
        <v>2</v>
      </c>
      <c r="F426">
        <v>2</v>
      </c>
      <c r="G426">
        <v>1298.55</v>
      </c>
      <c r="H426">
        <v>1272.579</v>
      </c>
      <c r="J426">
        <v>1973.7959999999998</v>
      </c>
      <c r="K426">
        <v>5</v>
      </c>
      <c r="L426">
        <v>4544.9250000000002</v>
      </c>
    </row>
    <row r="427" spans="2:12" x14ac:dyDescent="0.3">
      <c r="B427" s="11" t="s">
        <v>3810</v>
      </c>
      <c r="E427">
        <v>4</v>
      </c>
      <c r="F427">
        <v>4</v>
      </c>
      <c r="I427">
        <v>4097.3860000000004</v>
      </c>
      <c r="J427">
        <v>2844.6819999999998</v>
      </c>
      <c r="K427">
        <v>8</v>
      </c>
      <c r="L427">
        <v>6942.0680000000002</v>
      </c>
    </row>
    <row r="428" spans="2:12" x14ac:dyDescent="0.3">
      <c r="B428" s="11" t="s">
        <v>3778</v>
      </c>
      <c r="C428">
        <v>2</v>
      </c>
      <c r="D428">
        <v>2</v>
      </c>
      <c r="E428">
        <v>1</v>
      </c>
      <c r="F428">
        <v>3</v>
      </c>
      <c r="G428">
        <v>456.375</v>
      </c>
      <c r="H428">
        <v>474.63</v>
      </c>
      <c r="I428">
        <v>182.55</v>
      </c>
      <c r="J428">
        <v>1734.2249999999999</v>
      </c>
      <c r="K428">
        <v>8</v>
      </c>
      <c r="L428">
        <v>2847.7799999999997</v>
      </c>
    </row>
    <row r="429" spans="2:12" x14ac:dyDescent="0.3">
      <c r="B429" s="11" t="s">
        <v>5073</v>
      </c>
      <c r="E429">
        <v>2</v>
      </c>
      <c r="F429">
        <v>4</v>
      </c>
      <c r="I429">
        <v>661.17599999999993</v>
      </c>
      <c r="J429">
        <v>3636.4680000000003</v>
      </c>
      <c r="K429">
        <v>6</v>
      </c>
      <c r="L429">
        <v>4297.6440000000002</v>
      </c>
    </row>
    <row r="430" spans="2:12" x14ac:dyDescent="0.3">
      <c r="B430" s="11" t="s">
        <v>7501</v>
      </c>
      <c r="C430">
        <v>2</v>
      </c>
      <c r="E430">
        <v>1</v>
      </c>
      <c r="F430">
        <v>1</v>
      </c>
      <c r="G430">
        <v>2360.232</v>
      </c>
      <c r="I430">
        <v>842.94</v>
      </c>
      <c r="J430">
        <v>337.17599999999999</v>
      </c>
      <c r="K430">
        <v>4</v>
      </c>
      <c r="L430">
        <v>3540.348</v>
      </c>
    </row>
    <row r="431" spans="2:12" x14ac:dyDescent="0.3">
      <c r="B431" s="11" t="s">
        <v>6948</v>
      </c>
      <c r="E431">
        <v>1</v>
      </c>
      <c r="F431">
        <v>4</v>
      </c>
      <c r="I431">
        <v>166.5</v>
      </c>
      <c r="J431">
        <v>874.125</v>
      </c>
      <c r="K431">
        <v>5</v>
      </c>
      <c r="L431">
        <v>1040.625</v>
      </c>
    </row>
    <row r="432" spans="2:12" x14ac:dyDescent="0.3">
      <c r="B432" s="11" t="s">
        <v>902</v>
      </c>
      <c r="C432">
        <v>1</v>
      </c>
      <c r="E432">
        <v>3</v>
      </c>
      <c r="F432">
        <v>8</v>
      </c>
      <c r="G432">
        <v>1504.52</v>
      </c>
      <c r="I432">
        <v>4964.9159999999993</v>
      </c>
      <c r="J432">
        <v>6525.8555000000006</v>
      </c>
      <c r="K432">
        <v>12</v>
      </c>
      <c r="L432">
        <v>12995.291499999998</v>
      </c>
    </row>
    <row r="433" spans="2:12" x14ac:dyDescent="0.3">
      <c r="B433" s="11" t="s">
        <v>5704</v>
      </c>
      <c r="C433">
        <v>1</v>
      </c>
      <c r="F433">
        <v>5</v>
      </c>
      <c r="G433">
        <v>1202.94</v>
      </c>
      <c r="J433">
        <v>5573.6220000000003</v>
      </c>
      <c r="K433">
        <v>6</v>
      </c>
      <c r="L433">
        <v>6776.5620000000008</v>
      </c>
    </row>
    <row r="434" spans="2:12" x14ac:dyDescent="0.3">
      <c r="B434" s="11" t="s">
        <v>4032</v>
      </c>
      <c r="F434">
        <v>4</v>
      </c>
      <c r="J434">
        <v>3140.5499999999997</v>
      </c>
      <c r="K434">
        <v>4</v>
      </c>
      <c r="L434">
        <v>3140.5499999999997</v>
      </c>
    </row>
    <row r="435" spans="2:12" x14ac:dyDescent="0.3">
      <c r="B435" s="11" t="s">
        <v>882</v>
      </c>
      <c r="C435">
        <v>1</v>
      </c>
      <c r="D435">
        <v>1</v>
      </c>
      <c r="E435">
        <v>2</v>
      </c>
      <c r="F435">
        <v>4</v>
      </c>
      <c r="G435">
        <v>298.77600000000001</v>
      </c>
      <c r="H435">
        <v>248.98</v>
      </c>
      <c r="I435">
        <v>2514.6979999999999</v>
      </c>
      <c r="J435">
        <v>1269.7980000000002</v>
      </c>
      <c r="K435">
        <v>8</v>
      </c>
      <c r="L435">
        <v>4332.2519999999995</v>
      </c>
    </row>
    <row r="436" spans="2:12" x14ac:dyDescent="0.3">
      <c r="B436" s="11" t="s">
        <v>6272</v>
      </c>
      <c r="D436">
        <v>1</v>
      </c>
      <c r="E436">
        <v>1</v>
      </c>
      <c r="H436">
        <v>27.414000000000001</v>
      </c>
      <c r="I436">
        <v>24.367999999999999</v>
      </c>
      <c r="K436">
        <v>2</v>
      </c>
      <c r="L436">
        <v>51.781999999999996</v>
      </c>
    </row>
    <row r="437" spans="2:12" x14ac:dyDescent="0.3">
      <c r="B437" s="11" t="s">
        <v>4955</v>
      </c>
      <c r="E437">
        <v>2</v>
      </c>
      <c r="F437">
        <v>3</v>
      </c>
      <c r="I437">
        <v>4087.2839999999997</v>
      </c>
      <c r="J437">
        <v>3317.2160000000003</v>
      </c>
      <c r="K437">
        <v>5</v>
      </c>
      <c r="L437">
        <v>7404.5</v>
      </c>
    </row>
    <row r="438" spans="2:12" x14ac:dyDescent="0.3">
      <c r="B438" s="11" t="s">
        <v>3278</v>
      </c>
      <c r="E438">
        <v>2</v>
      </c>
      <c r="F438">
        <v>5</v>
      </c>
      <c r="I438">
        <v>816.81</v>
      </c>
      <c r="J438">
        <v>971.57399999999996</v>
      </c>
      <c r="K438">
        <v>7</v>
      </c>
      <c r="L438">
        <v>1788.3840000000002</v>
      </c>
    </row>
    <row r="439" spans="2:12" x14ac:dyDescent="0.3">
      <c r="B439" s="11" t="s">
        <v>3229</v>
      </c>
      <c r="C439">
        <v>1</v>
      </c>
      <c r="F439">
        <v>3</v>
      </c>
      <c r="G439">
        <v>447.84</v>
      </c>
      <c r="J439">
        <v>783.72</v>
      </c>
      <c r="K439">
        <v>4</v>
      </c>
      <c r="L439">
        <v>1231.56</v>
      </c>
    </row>
    <row r="440" spans="2:12" x14ac:dyDescent="0.3">
      <c r="B440" s="11" t="s">
        <v>6566</v>
      </c>
      <c r="C440">
        <v>1</v>
      </c>
      <c r="F440">
        <v>4</v>
      </c>
      <c r="G440">
        <v>161.28</v>
      </c>
      <c r="J440">
        <v>927.36</v>
      </c>
      <c r="K440">
        <v>5</v>
      </c>
      <c r="L440">
        <v>1088.6399999999999</v>
      </c>
    </row>
    <row r="441" spans="2:12" x14ac:dyDescent="0.3">
      <c r="B441" s="11" t="s">
        <v>2884</v>
      </c>
      <c r="C441">
        <v>2</v>
      </c>
      <c r="F441">
        <v>3</v>
      </c>
      <c r="G441">
        <v>487.64499999999998</v>
      </c>
      <c r="J441">
        <v>3958.5299999999997</v>
      </c>
      <c r="K441">
        <v>5</v>
      </c>
      <c r="L441">
        <v>4446.1750000000002</v>
      </c>
    </row>
    <row r="442" spans="2:12" x14ac:dyDescent="0.3">
      <c r="B442" s="11" t="s">
        <v>4677</v>
      </c>
      <c r="F442">
        <v>3</v>
      </c>
      <c r="J442">
        <v>1296.028</v>
      </c>
      <c r="K442">
        <v>3</v>
      </c>
      <c r="L442">
        <v>1296.028</v>
      </c>
    </row>
    <row r="443" spans="2:12" x14ac:dyDescent="0.3">
      <c r="B443" s="11" t="s">
        <v>1898</v>
      </c>
      <c r="E443">
        <v>1</v>
      </c>
      <c r="F443">
        <v>3</v>
      </c>
      <c r="I443">
        <v>1669.6</v>
      </c>
      <c r="J443">
        <v>3965.2999999999997</v>
      </c>
      <c r="K443">
        <v>4</v>
      </c>
      <c r="L443">
        <v>5634.9</v>
      </c>
    </row>
    <row r="444" spans="2:12" x14ac:dyDescent="0.3">
      <c r="B444" s="11" t="s">
        <v>807</v>
      </c>
      <c r="C444">
        <v>1</v>
      </c>
      <c r="E444">
        <v>1</v>
      </c>
      <c r="F444">
        <v>1</v>
      </c>
      <c r="G444">
        <v>218.75</v>
      </c>
      <c r="I444">
        <v>765.625</v>
      </c>
      <c r="J444">
        <v>721.875</v>
      </c>
      <c r="K444">
        <v>3</v>
      </c>
      <c r="L444">
        <v>1706.25</v>
      </c>
    </row>
    <row r="445" spans="2:12" x14ac:dyDescent="0.3">
      <c r="B445" s="11" t="s">
        <v>7528</v>
      </c>
      <c r="D445">
        <v>1</v>
      </c>
      <c r="E445">
        <v>1</v>
      </c>
      <c r="F445">
        <v>1</v>
      </c>
      <c r="H445">
        <v>344.22</v>
      </c>
      <c r="I445">
        <v>401.59</v>
      </c>
      <c r="J445">
        <v>172.11</v>
      </c>
      <c r="K445">
        <v>3</v>
      </c>
      <c r="L445">
        <v>917.92</v>
      </c>
    </row>
    <row r="446" spans="2:12" x14ac:dyDescent="0.3">
      <c r="B446" s="11" t="s">
        <v>535</v>
      </c>
      <c r="C446">
        <v>3</v>
      </c>
      <c r="E446">
        <v>1</v>
      </c>
      <c r="F446">
        <v>1</v>
      </c>
      <c r="G446">
        <v>1194.22</v>
      </c>
      <c r="I446">
        <v>1441.3</v>
      </c>
      <c r="J446">
        <v>617.70000000000005</v>
      </c>
      <c r="K446">
        <v>5</v>
      </c>
      <c r="L446">
        <v>3253.2200000000003</v>
      </c>
    </row>
    <row r="447" spans="2:12" x14ac:dyDescent="0.3">
      <c r="B447" s="11" t="s">
        <v>1225</v>
      </c>
      <c r="C447">
        <v>2</v>
      </c>
      <c r="E447">
        <v>1</v>
      </c>
      <c r="F447">
        <v>4</v>
      </c>
      <c r="G447">
        <v>1396.7040000000002</v>
      </c>
      <c r="I447">
        <v>523.76400000000001</v>
      </c>
      <c r="J447">
        <v>4044.6220000000003</v>
      </c>
      <c r="K447">
        <v>7</v>
      </c>
      <c r="L447">
        <v>5965.09</v>
      </c>
    </row>
    <row r="448" spans="2:12" x14ac:dyDescent="0.3">
      <c r="B448" s="11" t="s">
        <v>4461</v>
      </c>
      <c r="C448">
        <v>1</v>
      </c>
      <c r="F448">
        <v>6</v>
      </c>
      <c r="G448">
        <v>517.40499999999997</v>
      </c>
      <c r="J448">
        <v>1522.6490000000001</v>
      </c>
      <c r="K448">
        <v>7</v>
      </c>
      <c r="L448">
        <v>2040.0539999999999</v>
      </c>
    </row>
    <row r="449" spans="2:12" x14ac:dyDescent="0.3">
      <c r="B449" s="11" t="s">
        <v>3495</v>
      </c>
      <c r="D449">
        <v>1</v>
      </c>
      <c r="E449">
        <v>2</v>
      </c>
      <c r="F449">
        <v>2</v>
      </c>
      <c r="H449">
        <v>892.13599999999997</v>
      </c>
      <c r="I449">
        <v>1210.7559999999999</v>
      </c>
      <c r="J449">
        <v>1672.7550000000001</v>
      </c>
      <c r="K449">
        <v>5</v>
      </c>
      <c r="L449">
        <v>3775.6469999999999</v>
      </c>
    </row>
    <row r="450" spans="2:12" x14ac:dyDescent="0.3">
      <c r="B450" s="11" t="s">
        <v>4683</v>
      </c>
      <c r="C450">
        <v>1</v>
      </c>
      <c r="E450">
        <v>1</v>
      </c>
      <c r="F450">
        <v>2</v>
      </c>
      <c r="G450">
        <v>298.11599999999999</v>
      </c>
      <c r="I450">
        <v>170.352</v>
      </c>
      <c r="J450">
        <v>170.352</v>
      </c>
      <c r="K450">
        <v>4</v>
      </c>
      <c r="L450">
        <v>638.81999999999994</v>
      </c>
    </row>
    <row r="451" spans="2:12" x14ac:dyDescent="0.3">
      <c r="B451" s="11" t="s">
        <v>1327</v>
      </c>
      <c r="C451">
        <v>1</v>
      </c>
      <c r="F451">
        <v>4</v>
      </c>
      <c r="G451">
        <v>637.89599999999996</v>
      </c>
      <c r="J451">
        <v>5163.92</v>
      </c>
      <c r="K451">
        <v>5</v>
      </c>
      <c r="L451">
        <v>5801.8159999999989</v>
      </c>
    </row>
    <row r="452" spans="2:12" x14ac:dyDescent="0.3">
      <c r="B452" s="11" t="s">
        <v>5360</v>
      </c>
      <c r="C452">
        <v>1</v>
      </c>
      <c r="D452">
        <v>1</v>
      </c>
      <c r="F452">
        <v>4</v>
      </c>
      <c r="G452">
        <v>182.91</v>
      </c>
      <c r="H452">
        <v>426.79</v>
      </c>
      <c r="J452">
        <v>634.08799999999997</v>
      </c>
      <c r="K452">
        <v>6</v>
      </c>
      <c r="L452">
        <v>1243.7880000000002</v>
      </c>
    </row>
    <row r="453" spans="2:12" x14ac:dyDescent="0.3">
      <c r="B453" s="11" t="s">
        <v>9625</v>
      </c>
      <c r="E453">
        <v>1</v>
      </c>
      <c r="F453">
        <v>3</v>
      </c>
      <c r="I453">
        <v>5.4320000000000004</v>
      </c>
      <c r="J453">
        <v>162.96</v>
      </c>
      <c r="K453">
        <v>4</v>
      </c>
      <c r="L453">
        <v>168.392</v>
      </c>
    </row>
    <row r="454" spans="2:12" x14ac:dyDescent="0.3">
      <c r="B454" s="11" t="s">
        <v>3103</v>
      </c>
      <c r="C454">
        <v>1</v>
      </c>
      <c r="E454">
        <v>1</v>
      </c>
      <c r="F454">
        <v>2</v>
      </c>
      <c r="G454">
        <v>58.463999999999999</v>
      </c>
      <c r="I454">
        <v>129.91999999999999</v>
      </c>
      <c r="J454">
        <v>77.951999999999998</v>
      </c>
      <c r="K454">
        <v>4</v>
      </c>
      <c r="L454">
        <v>266.33599999999996</v>
      </c>
    </row>
    <row r="455" spans="2:12" x14ac:dyDescent="0.3">
      <c r="B455" s="11" t="s">
        <v>5052</v>
      </c>
      <c r="E455">
        <v>1</v>
      </c>
      <c r="F455">
        <v>1</v>
      </c>
      <c r="I455">
        <v>33.28</v>
      </c>
      <c r="J455">
        <v>4.992</v>
      </c>
      <c r="K455">
        <v>2</v>
      </c>
      <c r="L455">
        <v>38.271999999999998</v>
      </c>
    </row>
    <row r="456" spans="2:12" x14ac:dyDescent="0.3">
      <c r="B456" s="11" t="s">
        <v>5943</v>
      </c>
      <c r="C456">
        <v>1</v>
      </c>
      <c r="E456">
        <v>1</v>
      </c>
      <c r="F456">
        <v>1</v>
      </c>
      <c r="G456">
        <v>34.384</v>
      </c>
      <c r="I456">
        <v>214.9</v>
      </c>
      <c r="J456">
        <v>309.45600000000002</v>
      </c>
      <c r="K456">
        <v>3</v>
      </c>
      <c r="L456">
        <v>558.74</v>
      </c>
    </row>
    <row r="457" spans="2:12" x14ac:dyDescent="0.3">
      <c r="B457" s="11" t="s">
        <v>2064</v>
      </c>
      <c r="F457">
        <v>3</v>
      </c>
      <c r="J457">
        <v>1320.1660000000002</v>
      </c>
      <c r="K457">
        <v>3</v>
      </c>
      <c r="L457">
        <v>1320.1660000000002</v>
      </c>
    </row>
    <row r="458" spans="2:12" x14ac:dyDescent="0.3">
      <c r="B458" s="11" t="s">
        <v>2540</v>
      </c>
      <c r="C458">
        <v>2</v>
      </c>
      <c r="D458">
        <v>1</v>
      </c>
      <c r="E458">
        <v>1</v>
      </c>
      <c r="F458">
        <v>1</v>
      </c>
      <c r="G458">
        <v>235.31199999999998</v>
      </c>
      <c r="H458">
        <v>106.96</v>
      </c>
      <c r="I458">
        <v>320.88</v>
      </c>
      <c r="J458">
        <v>106.96</v>
      </c>
      <c r="K458">
        <v>5</v>
      </c>
      <c r="L458">
        <v>770.11200000000008</v>
      </c>
    </row>
    <row r="459" spans="2:12" x14ac:dyDescent="0.3">
      <c r="B459" s="11" t="s">
        <v>5140</v>
      </c>
      <c r="F459">
        <v>4</v>
      </c>
      <c r="J459">
        <v>128.69999999999999</v>
      </c>
      <c r="K459">
        <v>4</v>
      </c>
      <c r="L459">
        <v>128.69999999999999</v>
      </c>
    </row>
    <row r="460" spans="2:12" x14ac:dyDescent="0.3">
      <c r="B460" s="11" t="s">
        <v>8241</v>
      </c>
      <c r="E460">
        <v>1</v>
      </c>
      <c r="F460">
        <v>2</v>
      </c>
      <c r="I460">
        <v>2625.12</v>
      </c>
      <c r="J460">
        <v>3281.4</v>
      </c>
      <c r="K460">
        <v>3</v>
      </c>
      <c r="L460">
        <v>5906.5199999999995</v>
      </c>
    </row>
    <row r="461" spans="2:12" x14ac:dyDescent="0.3">
      <c r="B461" s="11" t="s">
        <v>620</v>
      </c>
      <c r="C461">
        <v>1</v>
      </c>
      <c r="G461">
        <v>157.91999999999999</v>
      </c>
      <c r="K461">
        <v>1</v>
      </c>
      <c r="L461">
        <v>157.91999999999999</v>
      </c>
    </row>
    <row r="462" spans="2:12" x14ac:dyDescent="0.3">
      <c r="B462" s="11" t="s">
        <v>433</v>
      </c>
      <c r="C462">
        <v>2</v>
      </c>
      <c r="E462">
        <v>1</v>
      </c>
      <c r="F462">
        <v>6</v>
      </c>
      <c r="G462">
        <v>116.82</v>
      </c>
      <c r="I462">
        <v>90.86</v>
      </c>
      <c r="J462">
        <v>228.44800000000001</v>
      </c>
      <c r="K462">
        <v>9</v>
      </c>
      <c r="L462">
        <v>436.12800000000004</v>
      </c>
    </row>
    <row r="463" spans="2:12" x14ac:dyDescent="0.3">
      <c r="B463" s="11" t="s">
        <v>7923</v>
      </c>
      <c r="F463">
        <v>3</v>
      </c>
      <c r="J463">
        <v>170.744</v>
      </c>
      <c r="K463">
        <v>3</v>
      </c>
      <c r="L463">
        <v>170.744</v>
      </c>
    </row>
    <row r="464" spans="2:12" x14ac:dyDescent="0.3">
      <c r="B464" s="11" t="s">
        <v>2515</v>
      </c>
      <c r="C464">
        <v>1</v>
      </c>
      <c r="D464">
        <v>1</v>
      </c>
      <c r="E464">
        <v>1</v>
      </c>
      <c r="F464">
        <v>4</v>
      </c>
      <c r="G464">
        <v>241.96</v>
      </c>
      <c r="H464">
        <v>387.13600000000002</v>
      </c>
      <c r="I464">
        <v>355.32</v>
      </c>
      <c r="J464">
        <v>1026.4359999999999</v>
      </c>
      <c r="K464">
        <v>7</v>
      </c>
      <c r="L464">
        <v>2010.8519999999999</v>
      </c>
    </row>
    <row r="465" spans="2:12" x14ac:dyDescent="0.3">
      <c r="B465" s="11" t="s">
        <v>6510</v>
      </c>
      <c r="E465">
        <v>1</v>
      </c>
      <c r="F465">
        <v>2</v>
      </c>
      <c r="I465">
        <v>8.74</v>
      </c>
      <c r="J465">
        <v>21.85</v>
      </c>
      <c r="K465">
        <v>3</v>
      </c>
      <c r="L465">
        <v>30.590000000000003</v>
      </c>
    </row>
    <row r="466" spans="2:12" x14ac:dyDescent="0.3">
      <c r="B466" s="11" t="s">
        <v>5137</v>
      </c>
      <c r="C466">
        <v>1</v>
      </c>
      <c r="E466">
        <v>2</v>
      </c>
      <c r="F466">
        <v>3</v>
      </c>
      <c r="G466">
        <v>32.432000000000002</v>
      </c>
      <c r="I466">
        <v>145.94400000000002</v>
      </c>
      <c r="J466">
        <v>166.214</v>
      </c>
      <c r="K466">
        <v>6</v>
      </c>
      <c r="L466">
        <v>344.59000000000003</v>
      </c>
    </row>
    <row r="467" spans="2:12" x14ac:dyDescent="0.3">
      <c r="B467" s="11" t="s">
        <v>1332</v>
      </c>
      <c r="C467">
        <v>2</v>
      </c>
      <c r="D467">
        <v>1</v>
      </c>
      <c r="F467">
        <v>5</v>
      </c>
      <c r="G467">
        <v>100.94</v>
      </c>
      <c r="H467">
        <v>5.7679999999999998</v>
      </c>
      <c r="J467">
        <v>250.90799999999999</v>
      </c>
      <c r="K467">
        <v>8</v>
      </c>
      <c r="L467">
        <v>357.61599999999999</v>
      </c>
    </row>
    <row r="468" spans="2:12" x14ac:dyDescent="0.3">
      <c r="B468" s="11" t="s">
        <v>2205</v>
      </c>
      <c r="E468">
        <v>1</v>
      </c>
      <c r="F468">
        <v>3</v>
      </c>
      <c r="I468">
        <v>14.336</v>
      </c>
      <c r="J468">
        <v>47.488</v>
      </c>
      <c r="K468">
        <v>4</v>
      </c>
      <c r="L468">
        <v>61.823999999999998</v>
      </c>
    </row>
    <row r="469" spans="2:12" x14ac:dyDescent="0.3">
      <c r="B469" s="11" t="s">
        <v>4426</v>
      </c>
      <c r="C469">
        <v>3</v>
      </c>
      <c r="E469">
        <v>1</v>
      </c>
      <c r="F469">
        <v>3</v>
      </c>
      <c r="G469">
        <v>1882.192</v>
      </c>
      <c r="I469">
        <v>180.98</v>
      </c>
      <c r="J469">
        <v>1447.8400000000001</v>
      </c>
      <c r="K469">
        <v>7</v>
      </c>
      <c r="L469">
        <v>3511.0120000000002</v>
      </c>
    </row>
    <row r="470" spans="2:12" x14ac:dyDescent="0.3">
      <c r="B470" s="11" t="s">
        <v>704</v>
      </c>
      <c r="C470">
        <v>1</v>
      </c>
      <c r="D470">
        <v>1</v>
      </c>
      <c r="F470">
        <v>3</v>
      </c>
      <c r="G470">
        <v>209.792</v>
      </c>
      <c r="H470">
        <v>262.24</v>
      </c>
      <c r="J470">
        <v>2019.248</v>
      </c>
      <c r="K470">
        <v>5</v>
      </c>
      <c r="L470">
        <v>2491.2799999999997</v>
      </c>
    </row>
    <row r="471" spans="2:12" x14ac:dyDescent="0.3">
      <c r="B471" s="11" t="s">
        <v>8075</v>
      </c>
      <c r="E471">
        <v>2</v>
      </c>
      <c r="F471">
        <v>2</v>
      </c>
      <c r="I471">
        <v>1353.1320000000001</v>
      </c>
      <c r="J471">
        <v>868.428</v>
      </c>
      <c r="K471">
        <v>4</v>
      </c>
      <c r="L471">
        <v>2221.56</v>
      </c>
    </row>
    <row r="472" spans="2:12" x14ac:dyDescent="0.3">
      <c r="B472" s="11" t="s">
        <v>4619</v>
      </c>
      <c r="C472">
        <v>1</v>
      </c>
      <c r="D472">
        <v>1</v>
      </c>
      <c r="F472">
        <v>4</v>
      </c>
      <c r="G472">
        <v>235.95</v>
      </c>
      <c r="H472">
        <v>314.60000000000002</v>
      </c>
      <c r="J472">
        <v>1211.21</v>
      </c>
      <c r="K472">
        <v>6</v>
      </c>
      <c r="L472">
        <v>1761.7599999999998</v>
      </c>
    </row>
    <row r="473" spans="2:12" x14ac:dyDescent="0.3">
      <c r="B473" s="11" t="s">
        <v>594</v>
      </c>
      <c r="F473">
        <v>4</v>
      </c>
      <c r="J473">
        <v>4476.96</v>
      </c>
      <c r="K473">
        <v>4</v>
      </c>
      <c r="L473">
        <v>4476.96</v>
      </c>
    </row>
    <row r="474" spans="2:12" x14ac:dyDescent="0.3">
      <c r="B474" s="11" t="s">
        <v>1273</v>
      </c>
      <c r="C474">
        <v>1</v>
      </c>
      <c r="G474">
        <v>647.84</v>
      </c>
      <c r="K474">
        <v>1</v>
      </c>
      <c r="L474">
        <v>647.84</v>
      </c>
    </row>
    <row r="475" spans="2:12" x14ac:dyDescent="0.3">
      <c r="B475" s="11" t="s">
        <v>2298</v>
      </c>
      <c r="F475">
        <v>3</v>
      </c>
      <c r="J475">
        <v>515.79</v>
      </c>
      <c r="K475">
        <v>3</v>
      </c>
      <c r="L475">
        <v>515.79</v>
      </c>
    </row>
    <row r="476" spans="2:12" x14ac:dyDescent="0.3">
      <c r="B476" s="11" t="s">
        <v>5372</v>
      </c>
      <c r="E476">
        <v>2</v>
      </c>
      <c r="F476">
        <v>8</v>
      </c>
      <c r="I476">
        <v>141.648</v>
      </c>
      <c r="J476">
        <v>1634.4</v>
      </c>
      <c r="K476">
        <v>10</v>
      </c>
      <c r="L476">
        <v>1776.0480000000002</v>
      </c>
    </row>
    <row r="477" spans="2:12" x14ac:dyDescent="0.3">
      <c r="B477" s="11" t="s">
        <v>5948</v>
      </c>
      <c r="C477">
        <v>1</v>
      </c>
      <c r="E477">
        <v>3</v>
      </c>
      <c r="F477">
        <v>4</v>
      </c>
      <c r="G477">
        <v>241.44</v>
      </c>
      <c r="I477">
        <v>627.74400000000003</v>
      </c>
      <c r="J477">
        <v>338.01600000000002</v>
      </c>
      <c r="K477">
        <v>8</v>
      </c>
      <c r="L477">
        <v>1207.2</v>
      </c>
    </row>
    <row r="478" spans="2:12" x14ac:dyDescent="0.3">
      <c r="B478" s="11" t="s">
        <v>1839</v>
      </c>
      <c r="E478">
        <v>1</v>
      </c>
      <c r="F478">
        <v>5</v>
      </c>
      <c r="I478">
        <v>152.94</v>
      </c>
      <c r="J478">
        <v>795.28800000000001</v>
      </c>
      <c r="K478">
        <v>6</v>
      </c>
      <c r="L478">
        <v>948.22799999999995</v>
      </c>
    </row>
    <row r="479" spans="2:12" x14ac:dyDescent="0.3">
      <c r="B479" s="11" t="s">
        <v>5598</v>
      </c>
      <c r="C479">
        <v>2</v>
      </c>
      <c r="D479">
        <v>1</v>
      </c>
      <c r="F479">
        <v>4</v>
      </c>
      <c r="G479">
        <v>385.21199999999999</v>
      </c>
      <c r="H479">
        <v>32.783999999999999</v>
      </c>
      <c r="J479">
        <v>655.68000000000006</v>
      </c>
      <c r="K479">
        <v>7</v>
      </c>
      <c r="L479">
        <v>1073.6759999999999</v>
      </c>
    </row>
    <row r="480" spans="2:12" x14ac:dyDescent="0.3">
      <c r="B480" s="11" t="s">
        <v>3687</v>
      </c>
      <c r="C480">
        <v>2</v>
      </c>
      <c r="F480">
        <v>2</v>
      </c>
      <c r="G480">
        <v>79.599999999999994</v>
      </c>
      <c r="J480">
        <v>67.66</v>
      </c>
      <c r="K480">
        <v>4</v>
      </c>
      <c r="L480">
        <v>147.26</v>
      </c>
    </row>
    <row r="481" spans="2:12" x14ac:dyDescent="0.3">
      <c r="B481" s="11" t="s">
        <v>7352</v>
      </c>
      <c r="F481">
        <v>4</v>
      </c>
      <c r="J481">
        <v>186.66</v>
      </c>
      <c r="K481">
        <v>4</v>
      </c>
      <c r="L481">
        <v>186.66</v>
      </c>
    </row>
    <row r="482" spans="2:12" x14ac:dyDescent="0.3">
      <c r="B482" s="11" t="s">
        <v>5233</v>
      </c>
      <c r="E482">
        <v>1</v>
      </c>
      <c r="F482">
        <v>1</v>
      </c>
      <c r="I482">
        <v>541.44000000000005</v>
      </c>
      <c r="J482">
        <v>270.72000000000003</v>
      </c>
      <c r="K482">
        <v>2</v>
      </c>
      <c r="L482">
        <v>812.16000000000008</v>
      </c>
    </row>
    <row r="483" spans="2:12" x14ac:dyDescent="0.3">
      <c r="B483" s="11" t="s">
        <v>4576</v>
      </c>
      <c r="E483">
        <v>3</v>
      </c>
      <c r="F483">
        <v>2</v>
      </c>
      <c r="I483">
        <v>1493.1</v>
      </c>
      <c r="J483">
        <v>453.6</v>
      </c>
      <c r="K483">
        <v>5</v>
      </c>
      <c r="L483">
        <v>1946.6999999999998</v>
      </c>
    </row>
    <row r="484" spans="2:12" x14ac:dyDescent="0.3">
      <c r="B484" s="11" t="s">
        <v>2278</v>
      </c>
      <c r="C484">
        <v>1</v>
      </c>
      <c r="D484">
        <v>1</v>
      </c>
      <c r="F484">
        <v>3</v>
      </c>
      <c r="G484">
        <v>250.26</v>
      </c>
      <c r="H484">
        <v>83.42</v>
      </c>
      <c r="J484">
        <v>425.44200000000001</v>
      </c>
      <c r="K484">
        <v>5</v>
      </c>
      <c r="L484">
        <v>759.12199999999996</v>
      </c>
    </row>
    <row r="485" spans="2:12" x14ac:dyDescent="0.3">
      <c r="B485" s="11" t="s">
        <v>137</v>
      </c>
      <c r="C485">
        <v>2</v>
      </c>
      <c r="F485">
        <v>6</v>
      </c>
      <c r="G485">
        <v>94.82</v>
      </c>
      <c r="J485">
        <v>205.15600000000001</v>
      </c>
      <c r="K485">
        <v>8</v>
      </c>
      <c r="L485">
        <v>299.976</v>
      </c>
    </row>
    <row r="486" spans="2:12" x14ac:dyDescent="0.3">
      <c r="B486" s="11" t="s">
        <v>2076</v>
      </c>
      <c r="C486">
        <v>1</v>
      </c>
      <c r="F486">
        <v>6</v>
      </c>
      <c r="G486">
        <v>194.32</v>
      </c>
      <c r="J486">
        <v>757.84799999999996</v>
      </c>
      <c r="K486">
        <v>7</v>
      </c>
      <c r="L486">
        <v>952.16800000000001</v>
      </c>
    </row>
    <row r="487" spans="2:12" x14ac:dyDescent="0.3">
      <c r="B487" s="11" t="s">
        <v>8781</v>
      </c>
      <c r="C487">
        <v>1</v>
      </c>
      <c r="F487">
        <v>2</v>
      </c>
      <c r="G487">
        <v>465.16</v>
      </c>
      <c r="J487">
        <v>558.19200000000001</v>
      </c>
      <c r="K487">
        <v>3</v>
      </c>
      <c r="L487">
        <v>1023.3520000000001</v>
      </c>
    </row>
    <row r="488" spans="2:12" x14ac:dyDescent="0.3">
      <c r="B488" s="11" t="s">
        <v>4097</v>
      </c>
      <c r="C488">
        <v>1</v>
      </c>
      <c r="E488">
        <v>1</v>
      </c>
      <c r="F488">
        <v>5</v>
      </c>
      <c r="G488">
        <v>3.89</v>
      </c>
      <c r="I488">
        <v>7.78</v>
      </c>
      <c r="J488">
        <v>38.900000000000006</v>
      </c>
      <c r="K488">
        <v>7</v>
      </c>
      <c r="L488">
        <v>50.570000000000007</v>
      </c>
    </row>
    <row r="489" spans="2:12" x14ac:dyDescent="0.3">
      <c r="B489" s="11" t="s">
        <v>9230</v>
      </c>
      <c r="C489">
        <v>1</v>
      </c>
      <c r="F489">
        <v>1</v>
      </c>
      <c r="G489">
        <v>1.3919999999999999</v>
      </c>
      <c r="J489">
        <v>16.704000000000001</v>
      </c>
      <c r="K489">
        <v>2</v>
      </c>
      <c r="L489">
        <v>18.096</v>
      </c>
    </row>
    <row r="490" spans="2:12" x14ac:dyDescent="0.3">
      <c r="B490" s="11" t="s">
        <v>6732</v>
      </c>
      <c r="C490">
        <v>1</v>
      </c>
      <c r="E490">
        <v>2</v>
      </c>
      <c r="F490">
        <v>3</v>
      </c>
      <c r="G490">
        <v>54.96</v>
      </c>
      <c r="I490">
        <v>51.296000000000006</v>
      </c>
      <c r="J490">
        <v>183.2</v>
      </c>
      <c r="K490">
        <v>6</v>
      </c>
      <c r="L490">
        <v>289.45599999999996</v>
      </c>
    </row>
    <row r="491" spans="2:12" x14ac:dyDescent="0.3">
      <c r="B491" s="11" t="s">
        <v>7123</v>
      </c>
      <c r="C491">
        <v>1</v>
      </c>
      <c r="F491">
        <v>5</v>
      </c>
      <c r="G491">
        <v>83.9</v>
      </c>
      <c r="J491">
        <v>145.98599999999999</v>
      </c>
      <c r="K491">
        <v>6</v>
      </c>
      <c r="L491">
        <v>229.88599999999997</v>
      </c>
    </row>
    <row r="492" spans="2:12" x14ac:dyDescent="0.3">
      <c r="B492" s="11" t="s">
        <v>4443</v>
      </c>
      <c r="C492">
        <v>1</v>
      </c>
      <c r="E492">
        <v>1</v>
      </c>
      <c r="F492">
        <v>4</v>
      </c>
      <c r="G492">
        <v>43.56</v>
      </c>
      <c r="I492">
        <v>34.847999999999999</v>
      </c>
      <c r="J492">
        <v>161.172</v>
      </c>
      <c r="K492">
        <v>6</v>
      </c>
      <c r="L492">
        <v>239.57999999999998</v>
      </c>
    </row>
    <row r="493" spans="2:12" x14ac:dyDescent="0.3">
      <c r="B493" s="11" t="s">
        <v>355</v>
      </c>
      <c r="C493">
        <v>1</v>
      </c>
      <c r="E493">
        <v>1</v>
      </c>
      <c r="F493">
        <v>4</v>
      </c>
      <c r="G493">
        <v>208.16</v>
      </c>
      <c r="I493">
        <v>499.584</v>
      </c>
      <c r="J493">
        <v>1998.336</v>
      </c>
      <c r="K493">
        <v>6</v>
      </c>
      <c r="L493">
        <v>2706.08</v>
      </c>
    </row>
    <row r="494" spans="2:12" x14ac:dyDescent="0.3">
      <c r="B494" s="11" t="s">
        <v>3185</v>
      </c>
      <c r="C494">
        <v>1</v>
      </c>
      <c r="E494">
        <v>2</v>
      </c>
      <c r="F494">
        <v>2</v>
      </c>
      <c r="G494">
        <v>179.94</v>
      </c>
      <c r="I494">
        <v>263.91199999999998</v>
      </c>
      <c r="J494">
        <v>293.90200000000004</v>
      </c>
      <c r="K494">
        <v>5</v>
      </c>
      <c r="L494">
        <v>737.75400000000002</v>
      </c>
    </row>
    <row r="495" spans="2:12" x14ac:dyDescent="0.3">
      <c r="B495" s="11" t="s">
        <v>976</v>
      </c>
      <c r="F495">
        <v>1</v>
      </c>
      <c r="J495">
        <v>1.6240000000000001</v>
      </c>
      <c r="K495">
        <v>1</v>
      </c>
      <c r="L495">
        <v>1.6240000000000001</v>
      </c>
    </row>
    <row r="496" spans="2:12" x14ac:dyDescent="0.3">
      <c r="B496" s="11" t="s">
        <v>5291</v>
      </c>
      <c r="D496">
        <v>1</v>
      </c>
      <c r="E496">
        <v>1</v>
      </c>
      <c r="F496">
        <v>2</v>
      </c>
      <c r="H496">
        <v>17.34</v>
      </c>
      <c r="I496">
        <v>20.808</v>
      </c>
      <c r="J496">
        <v>69.36</v>
      </c>
      <c r="K496">
        <v>4</v>
      </c>
      <c r="L496">
        <v>107.508</v>
      </c>
    </row>
    <row r="497" spans="2:12" x14ac:dyDescent="0.3">
      <c r="B497" s="11" t="s">
        <v>5301</v>
      </c>
      <c r="E497">
        <v>1</v>
      </c>
      <c r="F497">
        <v>4</v>
      </c>
      <c r="I497">
        <v>17.48</v>
      </c>
      <c r="J497">
        <v>66.424000000000007</v>
      </c>
      <c r="K497">
        <v>5</v>
      </c>
      <c r="L497">
        <v>83.904000000000011</v>
      </c>
    </row>
    <row r="498" spans="2:12" x14ac:dyDescent="0.3">
      <c r="B498" s="11" t="s">
        <v>102</v>
      </c>
      <c r="C498">
        <v>2</v>
      </c>
      <c r="D498">
        <v>1</v>
      </c>
      <c r="E498">
        <v>1</v>
      </c>
      <c r="F498">
        <v>6</v>
      </c>
      <c r="G498">
        <v>344.05</v>
      </c>
      <c r="H498">
        <v>123.858</v>
      </c>
      <c r="I498">
        <v>275.24</v>
      </c>
      <c r="J498">
        <v>639.93299999999999</v>
      </c>
      <c r="K498">
        <v>10</v>
      </c>
      <c r="L498">
        <v>1383.0809999999999</v>
      </c>
    </row>
    <row r="499" spans="2:12" x14ac:dyDescent="0.3">
      <c r="B499" s="11" t="s">
        <v>2139</v>
      </c>
      <c r="E499">
        <v>1</v>
      </c>
      <c r="F499">
        <v>7</v>
      </c>
      <c r="I499">
        <v>37.68</v>
      </c>
      <c r="J499">
        <v>478.536</v>
      </c>
      <c r="K499">
        <v>8</v>
      </c>
      <c r="L499">
        <v>516.21599999999989</v>
      </c>
    </row>
    <row r="500" spans="2:12" x14ac:dyDescent="0.3">
      <c r="B500" s="11" t="s">
        <v>5426</v>
      </c>
      <c r="C500">
        <v>1</v>
      </c>
      <c r="F500">
        <v>3</v>
      </c>
      <c r="G500">
        <v>176.04</v>
      </c>
      <c r="J500">
        <v>272.86199999999997</v>
      </c>
      <c r="K500">
        <v>4</v>
      </c>
      <c r="L500">
        <v>448.90199999999993</v>
      </c>
    </row>
    <row r="501" spans="2:12" x14ac:dyDescent="0.3">
      <c r="B501" s="11" t="s">
        <v>2156</v>
      </c>
      <c r="D501">
        <v>1</v>
      </c>
      <c r="F501">
        <v>2</v>
      </c>
      <c r="H501">
        <v>70.97</v>
      </c>
      <c r="J501">
        <v>752.28200000000004</v>
      </c>
      <c r="K501">
        <v>3</v>
      </c>
      <c r="L501">
        <v>823.25199999999995</v>
      </c>
    </row>
    <row r="502" spans="2:12" x14ac:dyDescent="0.3">
      <c r="B502" s="11" t="s">
        <v>2134</v>
      </c>
      <c r="D502">
        <v>1</v>
      </c>
      <c r="F502">
        <v>5</v>
      </c>
      <c r="H502">
        <v>167.44</v>
      </c>
      <c r="J502">
        <v>1506.9599999999998</v>
      </c>
      <c r="K502">
        <v>6</v>
      </c>
      <c r="L502">
        <v>1674.3999999999999</v>
      </c>
    </row>
    <row r="503" spans="2:12" x14ac:dyDescent="0.3">
      <c r="B503" s="11" t="s">
        <v>1594</v>
      </c>
      <c r="F503">
        <v>2</v>
      </c>
      <c r="J503">
        <v>259.8</v>
      </c>
      <c r="K503">
        <v>2</v>
      </c>
      <c r="L503">
        <v>259.8</v>
      </c>
    </row>
    <row r="504" spans="2:12" x14ac:dyDescent="0.3">
      <c r="B504" s="11" t="s">
        <v>4371</v>
      </c>
      <c r="C504">
        <v>1</v>
      </c>
      <c r="F504">
        <v>2</v>
      </c>
      <c r="G504">
        <v>99.28</v>
      </c>
      <c r="J504">
        <v>353.685</v>
      </c>
      <c r="K504">
        <v>3</v>
      </c>
      <c r="L504">
        <v>452.96500000000003</v>
      </c>
    </row>
    <row r="505" spans="2:12" x14ac:dyDescent="0.3">
      <c r="B505" s="11" t="s">
        <v>688</v>
      </c>
      <c r="C505">
        <v>1</v>
      </c>
      <c r="E505">
        <v>1</v>
      </c>
      <c r="F505">
        <v>3</v>
      </c>
      <c r="G505">
        <v>569.53599999999994</v>
      </c>
      <c r="I505">
        <v>1245.8599999999999</v>
      </c>
      <c r="J505">
        <v>1067.8800000000001</v>
      </c>
      <c r="K505">
        <v>5</v>
      </c>
      <c r="L505">
        <v>2883.2759999999998</v>
      </c>
    </row>
    <row r="506" spans="2:12" x14ac:dyDescent="0.3">
      <c r="B506" s="11" t="s">
        <v>4877</v>
      </c>
      <c r="C506">
        <v>1</v>
      </c>
      <c r="E506">
        <v>1</v>
      </c>
      <c r="F506">
        <v>3</v>
      </c>
      <c r="G506">
        <v>942.78399999999999</v>
      </c>
      <c r="I506">
        <v>294.62</v>
      </c>
      <c r="J506">
        <v>1708.7959999999998</v>
      </c>
      <c r="K506">
        <v>5</v>
      </c>
      <c r="L506">
        <v>2946.2</v>
      </c>
    </row>
    <row r="507" spans="2:12" x14ac:dyDescent="0.3">
      <c r="B507" s="11" t="s">
        <v>1609</v>
      </c>
      <c r="C507">
        <v>1</v>
      </c>
      <c r="E507">
        <v>3</v>
      </c>
      <c r="F507">
        <v>3</v>
      </c>
      <c r="G507">
        <v>97.84</v>
      </c>
      <c r="I507">
        <v>635.96</v>
      </c>
      <c r="J507">
        <v>195.68000000000004</v>
      </c>
      <c r="K507">
        <v>7</v>
      </c>
      <c r="L507">
        <v>929.48</v>
      </c>
    </row>
    <row r="508" spans="2:12" x14ac:dyDescent="0.3">
      <c r="B508" s="11" t="s">
        <v>5617</v>
      </c>
      <c r="E508">
        <v>1</v>
      </c>
      <c r="F508">
        <v>5</v>
      </c>
      <c r="I508">
        <v>1158.1199999999999</v>
      </c>
      <c r="J508">
        <v>5674.7880000000005</v>
      </c>
      <c r="K508">
        <v>6</v>
      </c>
      <c r="L508">
        <v>6832.9080000000004</v>
      </c>
    </row>
    <row r="509" spans="2:12" x14ac:dyDescent="0.3">
      <c r="B509" s="11" t="s">
        <v>7895</v>
      </c>
      <c r="C509">
        <v>1</v>
      </c>
      <c r="E509">
        <v>1</v>
      </c>
      <c r="G509">
        <v>208.44</v>
      </c>
      <c r="I509">
        <v>69.48</v>
      </c>
      <c r="K509">
        <v>2</v>
      </c>
      <c r="L509">
        <v>277.92</v>
      </c>
    </row>
    <row r="510" spans="2:12" x14ac:dyDescent="0.3">
      <c r="B510" s="11" t="s">
        <v>711</v>
      </c>
      <c r="E510">
        <v>3</v>
      </c>
      <c r="F510">
        <v>3</v>
      </c>
      <c r="I510">
        <v>680.84799999999996</v>
      </c>
      <c r="J510">
        <v>2115.4920000000002</v>
      </c>
      <c r="K510">
        <v>6</v>
      </c>
      <c r="L510">
        <v>2796.34</v>
      </c>
    </row>
    <row r="511" spans="2:12" x14ac:dyDescent="0.3">
      <c r="B511" s="11" t="s">
        <v>5685</v>
      </c>
      <c r="F511">
        <v>1</v>
      </c>
      <c r="J511">
        <v>675.12</v>
      </c>
      <c r="K511">
        <v>1</v>
      </c>
      <c r="L511">
        <v>675.12</v>
      </c>
    </row>
    <row r="512" spans="2:12" x14ac:dyDescent="0.3">
      <c r="B512" s="11" t="s">
        <v>5197</v>
      </c>
      <c r="D512">
        <v>1</v>
      </c>
      <c r="E512">
        <v>1</v>
      </c>
      <c r="F512">
        <v>4</v>
      </c>
      <c r="H512">
        <v>79.47</v>
      </c>
      <c r="I512">
        <v>79.47</v>
      </c>
      <c r="J512">
        <v>227.81400000000002</v>
      </c>
      <c r="K512">
        <v>6</v>
      </c>
      <c r="L512">
        <v>386.75400000000002</v>
      </c>
    </row>
    <row r="513" spans="2:12" x14ac:dyDescent="0.3">
      <c r="B513" s="11" t="s">
        <v>6554</v>
      </c>
      <c r="C513">
        <v>1</v>
      </c>
      <c r="E513">
        <v>1</v>
      </c>
      <c r="F513">
        <v>2</v>
      </c>
      <c r="G513">
        <v>203.52</v>
      </c>
      <c r="I513">
        <v>325.63200000000001</v>
      </c>
      <c r="J513">
        <v>135.68</v>
      </c>
      <c r="K513">
        <v>4</v>
      </c>
      <c r="L513">
        <v>664.83200000000011</v>
      </c>
    </row>
    <row r="514" spans="2:12" x14ac:dyDescent="0.3">
      <c r="B514" s="11" t="s">
        <v>73</v>
      </c>
      <c r="C514">
        <v>2</v>
      </c>
      <c r="D514">
        <v>1</v>
      </c>
      <c r="E514">
        <v>1</v>
      </c>
      <c r="F514">
        <v>3</v>
      </c>
      <c r="G514">
        <v>96.516000000000005</v>
      </c>
      <c r="H514">
        <v>45.96</v>
      </c>
      <c r="I514">
        <v>91.92</v>
      </c>
      <c r="J514">
        <v>229.8</v>
      </c>
      <c r="K514">
        <v>7</v>
      </c>
      <c r="L514">
        <v>464.19600000000003</v>
      </c>
    </row>
    <row r="515" spans="2:12" x14ac:dyDescent="0.3">
      <c r="B515" s="11" t="s">
        <v>4428</v>
      </c>
      <c r="C515">
        <v>2</v>
      </c>
      <c r="F515">
        <v>2</v>
      </c>
      <c r="G515">
        <v>5.7720000000000002</v>
      </c>
      <c r="J515">
        <v>3.996</v>
      </c>
      <c r="K515">
        <v>4</v>
      </c>
      <c r="L515">
        <v>9.7680000000000007</v>
      </c>
    </row>
    <row r="516" spans="2:12" x14ac:dyDescent="0.3">
      <c r="B516" s="11" t="s">
        <v>937</v>
      </c>
      <c r="C516">
        <v>1</v>
      </c>
      <c r="D516">
        <v>2</v>
      </c>
      <c r="E516">
        <v>3</v>
      </c>
      <c r="F516">
        <v>1</v>
      </c>
      <c r="G516">
        <v>1924.16</v>
      </c>
      <c r="H516">
        <v>1503.25</v>
      </c>
      <c r="I516">
        <v>4509.75</v>
      </c>
      <c r="J516">
        <v>962.08</v>
      </c>
      <c r="K516">
        <v>7</v>
      </c>
      <c r="L516">
        <v>8899.24</v>
      </c>
    </row>
    <row r="517" spans="2:12" x14ac:dyDescent="0.3">
      <c r="B517" s="11" t="s">
        <v>7461</v>
      </c>
      <c r="F517">
        <v>4</v>
      </c>
      <c r="J517">
        <v>333.56400000000002</v>
      </c>
      <c r="K517">
        <v>4</v>
      </c>
      <c r="L517">
        <v>333.56400000000002</v>
      </c>
    </row>
    <row r="518" spans="2:12" x14ac:dyDescent="0.3">
      <c r="B518" s="11" t="s">
        <v>2862</v>
      </c>
      <c r="C518">
        <v>1</v>
      </c>
      <c r="E518">
        <v>1</v>
      </c>
      <c r="F518">
        <v>3</v>
      </c>
      <c r="G518">
        <v>33.619999999999997</v>
      </c>
      <c r="I518">
        <v>161.376</v>
      </c>
      <c r="J518">
        <v>470.67999999999995</v>
      </c>
      <c r="K518">
        <v>5</v>
      </c>
      <c r="L518">
        <v>665.67600000000004</v>
      </c>
    </row>
    <row r="519" spans="2:12" x14ac:dyDescent="0.3">
      <c r="B519" s="11" t="s">
        <v>5503</v>
      </c>
      <c r="C519">
        <v>2</v>
      </c>
      <c r="E519">
        <v>1</v>
      </c>
      <c r="G519">
        <v>1927.5900000000001</v>
      </c>
      <c r="I519">
        <v>1927.59</v>
      </c>
      <c r="K519">
        <v>3</v>
      </c>
      <c r="L519">
        <v>3855.1800000000003</v>
      </c>
    </row>
    <row r="520" spans="2:12" x14ac:dyDescent="0.3">
      <c r="B520" s="11" t="s">
        <v>10734</v>
      </c>
      <c r="C520">
        <v>1</v>
      </c>
      <c r="G520">
        <v>197.72</v>
      </c>
      <c r="K520">
        <v>1</v>
      </c>
      <c r="L520">
        <v>197.72</v>
      </c>
    </row>
    <row r="521" spans="2:12" x14ac:dyDescent="0.3">
      <c r="B521" s="11" t="s">
        <v>815</v>
      </c>
      <c r="D521">
        <v>1</v>
      </c>
      <c r="E521">
        <v>1</v>
      </c>
      <c r="F521">
        <v>1</v>
      </c>
      <c r="H521">
        <v>795.40800000000002</v>
      </c>
      <c r="I521">
        <v>66.284000000000006</v>
      </c>
      <c r="J521">
        <v>662.84</v>
      </c>
      <c r="K521">
        <v>3</v>
      </c>
      <c r="L521">
        <v>1524.5320000000002</v>
      </c>
    </row>
    <row r="522" spans="2:12" x14ac:dyDescent="0.3">
      <c r="B522" s="11" t="s">
        <v>2594</v>
      </c>
      <c r="E522">
        <v>1</v>
      </c>
      <c r="F522">
        <v>3</v>
      </c>
      <c r="I522">
        <v>44.43</v>
      </c>
      <c r="J522">
        <v>106.63200000000001</v>
      </c>
      <c r="K522">
        <v>4</v>
      </c>
      <c r="L522">
        <v>151.06200000000001</v>
      </c>
    </row>
    <row r="523" spans="2:12" x14ac:dyDescent="0.3">
      <c r="B523" s="11" t="s">
        <v>9164</v>
      </c>
      <c r="C523">
        <v>1</v>
      </c>
      <c r="F523">
        <v>3</v>
      </c>
      <c r="G523">
        <v>13.97</v>
      </c>
      <c r="J523">
        <v>58.673999999999992</v>
      </c>
      <c r="K523">
        <v>4</v>
      </c>
      <c r="L523">
        <v>72.644000000000005</v>
      </c>
    </row>
    <row r="524" spans="2:12" x14ac:dyDescent="0.3">
      <c r="B524" s="11" t="s">
        <v>4827</v>
      </c>
      <c r="C524">
        <v>1</v>
      </c>
      <c r="E524">
        <v>2</v>
      </c>
      <c r="F524">
        <v>2</v>
      </c>
      <c r="G524">
        <v>36.270000000000003</v>
      </c>
      <c r="I524">
        <v>72.539999999999992</v>
      </c>
      <c r="J524">
        <v>41.106000000000002</v>
      </c>
      <c r="K524">
        <v>5</v>
      </c>
      <c r="L524">
        <v>149.91600000000003</v>
      </c>
    </row>
    <row r="525" spans="2:12" x14ac:dyDescent="0.3">
      <c r="B525" s="11" t="s">
        <v>2104</v>
      </c>
      <c r="F525">
        <v>5</v>
      </c>
      <c r="J525">
        <v>784.9380000000001</v>
      </c>
      <c r="K525">
        <v>5</v>
      </c>
      <c r="L525">
        <v>784.9380000000001</v>
      </c>
    </row>
    <row r="526" spans="2:12" x14ac:dyDescent="0.3">
      <c r="B526" s="11" t="s">
        <v>3782</v>
      </c>
      <c r="E526">
        <v>2</v>
      </c>
      <c r="F526">
        <v>1</v>
      </c>
      <c r="I526">
        <v>1961.55</v>
      </c>
      <c r="J526">
        <v>1089.75</v>
      </c>
      <c r="K526">
        <v>3</v>
      </c>
      <c r="L526">
        <v>3051.3</v>
      </c>
    </row>
    <row r="527" spans="2:12" x14ac:dyDescent="0.3">
      <c r="B527" s="11" t="s">
        <v>809</v>
      </c>
      <c r="C527">
        <v>1</v>
      </c>
      <c r="F527">
        <v>3</v>
      </c>
      <c r="G527">
        <v>2.6</v>
      </c>
      <c r="J527">
        <v>62.400000000000006</v>
      </c>
      <c r="K527">
        <v>4</v>
      </c>
      <c r="L527">
        <v>65</v>
      </c>
    </row>
    <row r="528" spans="2:12" x14ac:dyDescent="0.3">
      <c r="B528" s="11" t="s">
        <v>6207</v>
      </c>
      <c r="C528">
        <v>2</v>
      </c>
      <c r="D528">
        <v>1</v>
      </c>
      <c r="F528">
        <v>1</v>
      </c>
      <c r="G528">
        <v>394.21199999999999</v>
      </c>
      <c r="H528">
        <v>663.93600000000004</v>
      </c>
      <c r="J528">
        <v>414.96</v>
      </c>
      <c r="K528">
        <v>4</v>
      </c>
      <c r="L528">
        <v>1473.1080000000002</v>
      </c>
    </row>
    <row r="529" spans="2:12" x14ac:dyDescent="0.3">
      <c r="B529" s="11" t="s">
        <v>5167</v>
      </c>
      <c r="C529">
        <v>2</v>
      </c>
      <c r="E529">
        <v>1</v>
      </c>
      <c r="F529">
        <v>3</v>
      </c>
      <c r="G529">
        <v>198.27199999999999</v>
      </c>
      <c r="I529">
        <v>154.9</v>
      </c>
      <c r="J529">
        <v>340.78</v>
      </c>
      <c r="K529">
        <v>6</v>
      </c>
      <c r="L529">
        <v>693.952</v>
      </c>
    </row>
    <row r="530" spans="2:12" x14ac:dyDescent="0.3">
      <c r="B530" s="11" t="s">
        <v>3310</v>
      </c>
      <c r="C530">
        <v>1</v>
      </c>
      <c r="D530">
        <v>1</v>
      </c>
      <c r="F530">
        <v>4</v>
      </c>
      <c r="G530">
        <v>715.64</v>
      </c>
      <c r="H530">
        <v>644.07600000000002</v>
      </c>
      <c r="J530">
        <v>3649.7639999999997</v>
      </c>
      <c r="K530">
        <v>6</v>
      </c>
      <c r="L530">
        <v>5009.4799999999996</v>
      </c>
    </row>
    <row r="531" spans="2:12" x14ac:dyDescent="0.3">
      <c r="B531" s="11" t="s">
        <v>4430</v>
      </c>
      <c r="C531">
        <v>1</v>
      </c>
      <c r="F531">
        <v>2</v>
      </c>
      <c r="G531">
        <v>88.831999999999994</v>
      </c>
      <c r="J531">
        <v>155.45600000000002</v>
      </c>
      <c r="K531">
        <v>3</v>
      </c>
      <c r="L531">
        <v>244.28800000000001</v>
      </c>
    </row>
    <row r="532" spans="2:12" x14ac:dyDescent="0.3">
      <c r="B532" s="11" t="s">
        <v>2585</v>
      </c>
      <c r="E532">
        <v>1</v>
      </c>
      <c r="I532">
        <v>180.66</v>
      </c>
      <c r="K532">
        <v>1</v>
      </c>
      <c r="L532">
        <v>180.66</v>
      </c>
    </row>
    <row r="533" spans="2:12" x14ac:dyDescent="0.3">
      <c r="B533" s="11" t="s">
        <v>1910</v>
      </c>
      <c r="E533">
        <v>1</v>
      </c>
      <c r="I533">
        <v>13</v>
      </c>
      <c r="K533">
        <v>1</v>
      </c>
      <c r="L533">
        <v>13</v>
      </c>
    </row>
    <row r="534" spans="2:12" x14ac:dyDescent="0.3">
      <c r="B534" s="11" t="s">
        <v>3625</v>
      </c>
      <c r="C534">
        <v>1</v>
      </c>
      <c r="D534">
        <v>1</v>
      </c>
      <c r="E534">
        <v>2</v>
      </c>
      <c r="F534">
        <v>5</v>
      </c>
      <c r="G534">
        <v>21.78</v>
      </c>
      <c r="H534">
        <v>26.135999999999999</v>
      </c>
      <c r="I534">
        <v>33.759</v>
      </c>
      <c r="J534">
        <v>180.774</v>
      </c>
      <c r="K534">
        <v>9</v>
      </c>
      <c r="L534">
        <v>262.44900000000001</v>
      </c>
    </row>
    <row r="535" spans="2:12" x14ac:dyDescent="0.3">
      <c r="B535" s="11" t="s">
        <v>5298</v>
      </c>
      <c r="F535">
        <v>4</v>
      </c>
      <c r="J535">
        <v>199.72799999999998</v>
      </c>
      <c r="K535">
        <v>4</v>
      </c>
      <c r="L535">
        <v>199.72799999999998</v>
      </c>
    </row>
    <row r="536" spans="2:12" x14ac:dyDescent="0.3">
      <c r="B536" s="11" t="s">
        <v>7638</v>
      </c>
      <c r="C536">
        <v>1</v>
      </c>
      <c r="E536">
        <v>1</v>
      </c>
      <c r="F536">
        <v>3</v>
      </c>
      <c r="G536">
        <v>9.48</v>
      </c>
      <c r="I536">
        <v>19.75</v>
      </c>
      <c r="J536">
        <v>26.86</v>
      </c>
      <c r="K536">
        <v>5</v>
      </c>
      <c r="L536">
        <v>56.09</v>
      </c>
    </row>
    <row r="537" spans="2:12" x14ac:dyDescent="0.3">
      <c r="B537" s="11" t="s">
        <v>9925</v>
      </c>
      <c r="F537">
        <v>2</v>
      </c>
      <c r="J537">
        <v>147.52799999999999</v>
      </c>
      <c r="K537">
        <v>2</v>
      </c>
      <c r="L537">
        <v>147.52799999999999</v>
      </c>
    </row>
    <row r="538" spans="2:12" x14ac:dyDescent="0.3">
      <c r="B538" s="11" t="s">
        <v>4581</v>
      </c>
      <c r="F538">
        <v>2</v>
      </c>
      <c r="J538">
        <v>299.20799999999997</v>
      </c>
      <c r="K538">
        <v>2</v>
      </c>
      <c r="L538">
        <v>299.20799999999997</v>
      </c>
    </row>
    <row r="539" spans="2:12" x14ac:dyDescent="0.3">
      <c r="B539" s="11" t="s">
        <v>1429</v>
      </c>
      <c r="C539">
        <v>1</v>
      </c>
      <c r="D539">
        <v>1</v>
      </c>
      <c r="F539">
        <v>3</v>
      </c>
      <c r="G539">
        <v>2.3940000000000001</v>
      </c>
      <c r="H539">
        <v>83.79</v>
      </c>
      <c r="J539">
        <v>148.428</v>
      </c>
      <c r="K539">
        <v>5</v>
      </c>
      <c r="L539">
        <v>234.61200000000002</v>
      </c>
    </row>
    <row r="540" spans="2:12" x14ac:dyDescent="0.3">
      <c r="B540" s="11" t="s">
        <v>4188</v>
      </c>
      <c r="C540">
        <v>1</v>
      </c>
      <c r="E540">
        <v>1</v>
      </c>
      <c r="F540">
        <v>2</v>
      </c>
      <c r="G540">
        <v>170.88</v>
      </c>
      <c r="I540">
        <v>113.92</v>
      </c>
      <c r="J540">
        <v>262.01600000000002</v>
      </c>
      <c r="K540">
        <v>4</v>
      </c>
      <c r="L540">
        <v>546.81600000000003</v>
      </c>
    </row>
    <row r="541" spans="2:12" x14ac:dyDescent="0.3">
      <c r="B541" s="11" t="s">
        <v>2823</v>
      </c>
      <c r="D541">
        <v>1</v>
      </c>
      <c r="F541">
        <v>6</v>
      </c>
      <c r="H541">
        <v>406.6</v>
      </c>
      <c r="J541">
        <v>2081.7919999999999</v>
      </c>
      <c r="K541">
        <v>7</v>
      </c>
      <c r="L541">
        <v>2488.3920000000003</v>
      </c>
    </row>
    <row r="542" spans="2:12" x14ac:dyDescent="0.3">
      <c r="B542" s="11" t="s">
        <v>2197</v>
      </c>
      <c r="C542">
        <v>3</v>
      </c>
      <c r="E542">
        <v>2</v>
      </c>
      <c r="F542">
        <v>1</v>
      </c>
      <c r="G542">
        <v>204.8</v>
      </c>
      <c r="I542">
        <v>143.36000000000001</v>
      </c>
      <c r="J542">
        <v>61.44</v>
      </c>
      <c r="K542">
        <v>6</v>
      </c>
      <c r="L542">
        <v>409.6</v>
      </c>
    </row>
    <row r="543" spans="2:12" x14ac:dyDescent="0.3">
      <c r="B543" s="11" t="s">
        <v>5397</v>
      </c>
      <c r="C543">
        <v>1</v>
      </c>
      <c r="F543">
        <v>3</v>
      </c>
      <c r="G543">
        <v>160.32</v>
      </c>
      <c r="J543">
        <v>881.76</v>
      </c>
      <c r="K543">
        <v>4</v>
      </c>
      <c r="L543">
        <v>1042.08</v>
      </c>
    </row>
    <row r="544" spans="2:12" x14ac:dyDescent="0.3">
      <c r="B544" s="11" t="s">
        <v>7215</v>
      </c>
      <c r="C544">
        <v>1</v>
      </c>
      <c r="F544">
        <v>1</v>
      </c>
      <c r="G544">
        <v>45.28</v>
      </c>
      <c r="J544">
        <v>2.2639999999999998</v>
      </c>
      <c r="K544">
        <v>2</v>
      </c>
      <c r="L544">
        <v>47.544000000000004</v>
      </c>
    </row>
    <row r="545" spans="2:12" x14ac:dyDescent="0.3">
      <c r="B545" s="11" t="s">
        <v>1994</v>
      </c>
      <c r="C545">
        <v>2</v>
      </c>
      <c r="E545">
        <v>2</v>
      </c>
      <c r="F545">
        <v>5</v>
      </c>
      <c r="G545">
        <v>274.03200000000004</v>
      </c>
      <c r="I545">
        <v>91.344000000000008</v>
      </c>
      <c r="J545">
        <v>502.392</v>
      </c>
      <c r="K545">
        <v>9</v>
      </c>
      <c r="L545">
        <v>867.76800000000003</v>
      </c>
    </row>
    <row r="546" spans="2:12" x14ac:dyDescent="0.3">
      <c r="B546" s="11" t="s">
        <v>4821</v>
      </c>
      <c r="D546">
        <v>1</v>
      </c>
      <c r="E546">
        <v>1</v>
      </c>
      <c r="F546">
        <v>2</v>
      </c>
      <c r="H546">
        <v>22.66</v>
      </c>
      <c r="I546">
        <v>33.99</v>
      </c>
      <c r="J546">
        <v>147.29</v>
      </c>
      <c r="K546">
        <v>4</v>
      </c>
      <c r="L546">
        <v>203.94</v>
      </c>
    </row>
    <row r="547" spans="2:12" x14ac:dyDescent="0.3">
      <c r="B547" s="11" t="s">
        <v>3656</v>
      </c>
      <c r="C547">
        <v>3</v>
      </c>
      <c r="E547">
        <v>2</v>
      </c>
      <c r="F547">
        <v>3</v>
      </c>
      <c r="G547">
        <v>136.864</v>
      </c>
      <c r="I547">
        <v>69.888000000000005</v>
      </c>
      <c r="J547">
        <v>225.68</v>
      </c>
      <c r="K547">
        <v>8</v>
      </c>
      <c r="L547">
        <v>432.43200000000002</v>
      </c>
    </row>
    <row r="548" spans="2:12" x14ac:dyDescent="0.3">
      <c r="B548" s="11" t="s">
        <v>4115</v>
      </c>
      <c r="E548">
        <v>1</v>
      </c>
      <c r="F548">
        <v>3</v>
      </c>
      <c r="I548">
        <v>9.3239999999999998</v>
      </c>
      <c r="J548">
        <v>82.361999999999995</v>
      </c>
      <c r="K548">
        <v>4</v>
      </c>
      <c r="L548">
        <v>91.685999999999993</v>
      </c>
    </row>
    <row r="549" spans="2:12" x14ac:dyDescent="0.3">
      <c r="B549" s="11" t="s">
        <v>3857</v>
      </c>
      <c r="F549">
        <v>4</v>
      </c>
      <c r="J549">
        <v>303.36</v>
      </c>
      <c r="K549">
        <v>4</v>
      </c>
      <c r="L549">
        <v>303.36</v>
      </c>
    </row>
    <row r="550" spans="2:12" x14ac:dyDescent="0.3">
      <c r="B550" s="11" t="s">
        <v>2953</v>
      </c>
      <c r="E550">
        <v>2</v>
      </c>
      <c r="F550">
        <v>4</v>
      </c>
      <c r="I550">
        <v>37.312000000000005</v>
      </c>
      <c r="J550">
        <v>81.408000000000001</v>
      </c>
      <c r="K550">
        <v>6</v>
      </c>
      <c r="L550">
        <v>118.72</v>
      </c>
    </row>
    <row r="551" spans="2:12" x14ac:dyDescent="0.3">
      <c r="B551" s="11" t="s">
        <v>1232</v>
      </c>
      <c r="C551">
        <v>1</v>
      </c>
      <c r="E551">
        <v>4</v>
      </c>
      <c r="F551">
        <v>2</v>
      </c>
      <c r="G551">
        <v>8.9280000000000008</v>
      </c>
      <c r="I551">
        <v>62.496000000000002</v>
      </c>
      <c r="J551">
        <v>46.872</v>
      </c>
      <c r="K551">
        <v>7</v>
      </c>
      <c r="L551">
        <v>118.29600000000001</v>
      </c>
    </row>
    <row r="552" spans="2:12" x14ac:dyDescent="0.3">
      <c r="B552" s="11" t="s">
        <v>4848</v>
      </c>
      <c r="E552">
        <v>2</v>
      </c>
      <c r="F552">
        <v>2</v>
      </c>
      <c r="I552">
        <v>39.36</v>
      </c>
      <c r="J552">
        <v>26.240000000000002</v>
      </c>
      <c r="K552">
        <v>4</v>
      </c>
      <c r="L552">
        <v>65.599999999999994</v>
      </c>
    </row>
    <row r="553" spans="2:12" x14ac:dyDescent="0.3">
      <c r="B553" s="11" t="s">
        <v>3084</v>
      </c>
      <c r="C553">
        <v>2</v>
      </c>
      <c r="F553">
        <v>2</v>
      </c>
      <c r="G553">
        <v>41.088000000000001</v>
      </c>
      <c r="J553">
        <v>27.392000000000003</v>
      </c>
      <c r="K553">
        <v>4</v>
      </c>
      <c r="L553">
        <v>68.48</v>
      </c>
    </row>
    <row r="554" spans="2:12" x14ac:dyDescent="0.3">
      <c r="B554" s="11" t="s">
        <v>135</v>
      </c>
      <c r="C554">
        <v>1</v>
      </c>
      <c r="E554">
        <v>1</v>
      </c>
      <c r="F554">
        <v>3</v>
      </c>
      <c r="G554">
        <v>11.12</v>
      </c>
      <c r="I554">
        <v>16.68</v>
      </c>
      <c r="J554">
        <v>33.916000000000004</v>
      </c>
      <c r="K554">
        <v>5</v>
      </c>
      <c r="L554">
        <v>61.716000000000001</v>
      </c>
    </row>
    <row r="555" spans="2:12" x14ac:dyDescent="0.3">
      <c r="B555" s="11" t="s">
        <v>3180</v>
      </c>
      <c r="C555">
        <v>2</v>
      </c>
      <c r="F555">
        <v>1</v>
      </c>
      <c r="G555">
        <v>52.56</v>
      </c>
      <c r="J555">
        <v>23.36</v>
      </c>
      <c r="K555">
        <v>3</v>
      </c>
      <c r="L555">
        <v>75.92</v>
      </c>
    </row>
    <row r="556" spans="2:12" x14ac:dyDescent="0.3">
      <c r="B556" s="11" t="s">
        <v>5407</v>
      </c>
      <c r="C556">
        <v>1</v>
      </c>
      <c r="F556">
        <v>2</v>
      </c>
      <c r="G556">
        <v>9.2100000000000009</v>
      </c>
      <c r="J556">
        <v>14.122</v>
      </c>
      <c r="K556">
        <v>3</v>
      </c>
      <c r="L556">
        <v>23.332000000000001</v>
      </c>
    </row>
    <row r="557" spans="2:12" x14ac:dyDescent="0.3">
      <c r="B557" s="11" t="s">
        <v>1507</v>
      </c>
      <c r="E557">
        <v>1</v>
      </c>
      <c r="F557">
        <v>2</v>
      </c>
      <c r="I557">
        <v>2.78</v>
      </c>
      <c r="J557">
        <v>10.841999999999999</v>
      </c>
      <c r="K557">
        <v>3</v>
      </c>
      <c r="L557">
        <v>13.622</v>
      </c>
    </row>
    <row r="558" spans="2:12" x14ac:dyDescent="0.3">
      <c r="B558" s="11" t="s">
        <v>486</v>
      </c>
      <c r="C558">
        <v>1</v>
      </c>
      <c r="E558">
        <v>2</v>
      </c>
      <c r="F558">
        <v>7</v>
      </c>
      <c r="G558">
        <v>60.768000000000001</v>
      </c>
      <c r="I558">
        <v>296.24400000000003</v>
      </c>
      <c r="J558">
        <v>1260.9360000000001</v>
      </c>
      <c r="K558">
        <v>10</v>
      </c>
      <c r="L558">
        <v>1617.9480000000003</v>
      </c>
    </row>
    <row r="559" spans="2:12" x14ac:dyDescent="0.3">
      <c r="B559" s="11" t="s">
        <v>468</v>
      </c>
      <c r="C559">
        <v>1</v>
      </c>
      <c r="E559">
        <v>2</v>
      </c>
      <c r="F559">
        <v>4</v>
      </c>
      <c r="G559">
        <v>12.39</v>
      </c>
      <c r="I559">
        <v>18.172000000000001</v>
      </c>
      <c r="J559">
        <v>52.863999999999997</v>
      </c>
      <c r="K559">
        <v>7</v>
      </c>
      <c r="L559">
        <v>83.426000000000002</v>
      </c>
    </row>
    <row r="560" spans="2:12" x14ac:dyDescent="0.3">
      <c r="B560" s="11" t="s">
        <v>3715</v>
      </c>
      <c r="F560">
        <v>2</v>
      </c>
      <c r="J560">
        <v>86.075999999999993</v>
      </c>
      <c r="K560">
        <v>2</v>
      </c>
      <c r="L560">
        <v>86.075999999999993</v>
      </c>
    </row>
    <row r="561" spans="2:12" x14ac:dyDescent="0.3">
      <c r="B561" s="11" t="s">
        <v>3536</v>
      </c>
      <c r="F561">
        <v>4</v>
      </c>
      <c r="J561">
        <v>29.346</v>
      </c>
      <c r="K561">
        <v>4</v>
      </c>
      <c r="L561">
        <v>29.346</v>
      </c>
    </row>
    <row r="562" spans="2:12" x14ac:dyDescent="0.3">
      <c r="B562" s="11" t="s">
        <v>3503</v>
      </c>
      <c r="F562">
        <v>2</v>
      </c>
      <c r="J562">
        <v>11.2</v>
      </c>
      <c r="K562">
        <v>2</v>
      </c>
      <c r="L562">
        <v>11.2</v>
      </c>
    </row>
    <row r="563" spans="2:12" x14ac:dyDescent="0.3">
      <c r="B563" s="11" t="s">
        <v>4527</v>
      </c>
      <c r="C563">
        <v>1</v>
      </c>
      <c r="E563">
        <v>2</v>
      </c>
      <c r="F563">
        <v>1</v>
      </c>
      <c r="G563">
        <v>46.64</v>
      </c>
      <c r="I563">
        <v>27.983999999999998</v>
      </c>
      <c r="J563">
        <v>9.3279999999999994</v>
      </c>
      <c r="K563">
        <v>4</v>
      </c>
      <c r="L563">
        <v>83.951999999999998</v>
      </c>
    </row>
    <row r="564" spans="2:12" x14ac:dyDescent="0.3">
      <c r="B564" s="11" t="s">
        <v>5154</v>
      </c>
      <c r="E564">
        <v>1</v>
      </c>
      <c r="F564">
        <v>1</v>
      </c>
      <c r="I564">
        <v>67.56</v>
      </c>
      <c r="J564">
        <v>197.05</v>
      </c>
      <c r="K564">
        <v>2</v>
      </c>
      <c r="L564">
        <v>264.61</v>
      </c>
    </row>
    <row r="565" spans="2:12" x14ac:dyDescent="0.3">
      <c r="B565" s="11" t="s">
        <v>1563</v>
      </c>
      <c r="D565">
        <v>1</v>
      </c>
      <c r="E565">
        <v>4</v>
      </c>
      <c r="F565">
        <v>4</v>
      </c>
      <c r="H565">
        <v>59.52</v>
      </c>
      <c r="I565">
        <v>206.33600000000001</v>
      </c>
      <c r="J565">
        <v>210.304</v>
      </c>
      <c r="K565">
        <v>9</v>
      </c>
      <c r="L565">
        <v>476.15999999999997</v>
      </c>
    </row>
    <row r="566" spans="2:12" x14ac:dyDescent="0.3">
      <c r="B566" s="11" t="s">
        <v>8253</v>
      </c>
      <c r="F566">
        <v>4</v>
      </c>
      <c r="J566">
        <v>67.830000000000013</v>
      </c>
      <c r="K566">
        <v>4</v>
      </c>
      <c r="L566">
        <v>67.830000000000013</v>
      </c>
    </row>
    <row r="567" spans="2:12" x14ac:dyDescent="0.3">
      <c r="B567" s="11" t="s">
        <v>3956</v>
      </c>
      <c r="C567">
        <v>2</v>
      </c>
      <c r="E567">
        <v>3</v>
      </c>
      <c r="F567">
        <v>2</v>
      </c>
      <c r="G567">
        <v>43.655999999999999</v>
      </c>
      <c r="I567">
        <v>20.544</v>
      </c>
      <c r="J567">
        <v>17.12</v>
      </c>
      <c r="K567">
        <v>7</v>
      </c>
      <c r="L567">
        <v>81.320000000000007</v>
      </c>
    </row>
    <row r="568" spans="2:12" x14ac:dyDescent="0.3">
      <c r="B568" s="11" t="s">
        <v>6652</v>
      </c>
      <c r="E568">
        <v>1</v>
      </c>
      <c r="F568">
        <v>4</v>
      </c>
      <c r="I568">
        <v>21.5</v>
      </c>
      <c r="J568">
        <v>23.650000000000002</v>
      </c>
      <c r="K568">
        <v>5</v>
      </c>
      <c r="L568">
        <v>45.149999999999991</v>
      </c>
    </row>
    <row r="569" spans="2:12" x14ac:dyDescent="0.3">
      <c r="B569" s="11" t="s">
        <v>1314</v>
      </c>
      <c r="C569">
        <v>1</v>
      </c>
      <c r="F569">
        <v>5</v>
      </c>
      <c r="G569">
        <v>57.75</v>
      </c>
      <c r="J569">
        <v>170.94000000000003</v>
      </c>
      <c r="K569">
        <v>6</v>
      </c>
      <c r="L569">
        <v>228.69</v>
      </c>
    </row>
    <row r="570" spans="2:12" x14ac:dyDescent="0.3">
      <c r="B570" s="11" t="s">
        <v>3123</v>
      </c>
      <c r="E570">
        <v>2</v>
      </c>
      <c r="F570">
        <v>5</v>
      </c>
      <c r="I570">
        <v>33.480000000000004</v>
      </c>
      <c r="J570">
        <v>61.38</v>
      </c>
      <c r="K570">
        <v>7</v>
      </c>
      <c r="L570">
        <v>94.859999999999985</v>
      </c>
    </row>
    <row r="571" spans="2:12" x14ac:dyDescent="0.3">
      <c r="B571" s="11" t="s">
        <v>6470</v>
      </c>
      <c r="D571">
        <v>1</v>
      </c>
      <c r="E571">
        <v>1</v>
      </c>
      <c r="H571">
        <v>19.456</v>
      </c>
      <c r="I571">
        <v>18.239999999999998</v>
      </c>
      <c r="K571">
        <v>2</v>
      </c>
      <c r="L571">
        <v>37.695999999999998</v>
      </c>
    </row>
    <row r="572" spans="2:12" x14ac:dyDescent="0.3">
      <c r="B572" s="11" t="s">
        <v>5211</v>
      </c>
      <c r="D572">
        <v>1</v>
      </c>
      <c r="E572">
        <v>1</v>
      </c>
      <c r="F572">
        <v>5</v>
      </c>
      <c r="H572">
        <v>6.08</v>
      </c>
      <c r="I572">
        <v>24.32</v>
      </c>
      <c r="J572">
        <v>57.76</v>
      </c>
      <c r="K572">
        <v>7</v>
      </c>
      <c r="L572">
        <v>88.16</v>
      </c>
    </row>
    <row r="573" spans="2:12" x14ac:dyDescent="0.3">
      <c r="B573" s="11" t="s">
        <v>4235</v>
      </c>
      <c r="E573">
        <v>1</v>
      </c>
      <c r="F573">
        <v>2</v>
      </c>
      <c r="I573">
        <v>5.46</v>
      </c>
      <c r="J573">
        <v>13.832000000000001</v>
      </c>
      <c r="K573">
        <v>3</v>
      </c>
      <c r="L573">
        <v>19.292000000000002</v>
      </c>
    </row>
    <row r="574" spans="2:12" x14ac:dyDescent="0.3">
      <c r="B574" s="11" t="s">
        <v>3786</v>
      </c>
      <c r="E574">
        <v>1</v>
      </c>
      <c r="F574">
        <v>1</v>
      </c>
      <c r="I574">
        <v>16.399999999999999</v>
      </c>
      <c r="J574">
        <v>7.8719999999999999</v>
      </c>
      <c r="K574">
        <v>2</v>
      </c>
      <c r="L574">
        <v>24.271999999999998</v>
      </c>
    </row>
    <row r="575" spans="2:12" x14ac:dyDescent="0.3">
      <c r="B575" s="11" t="s">
        <v>8414</v>
      </c>
      <c r="D575">
        <v>2</v>
      </c>
      <c r="E575">
        <v>1</v>
      </c>
      <c r="F575">
        <v>1</v>
      </c>
      <c r="H575">
        <v>41.975999999999999</v>
      </c>
      <c r="I575">
        <v>37.311999999999998</v>
      </c>
      <c r="J575">
        <v>23.32</v>
      </c>
      <c r="K575">
        <v>4</v>
      </c>
      <c r="L575">
        <v>102.608</v>
      </c>
    </row>
    <row r="576" spans="2:12" x14ac:dyDescent="0.3">
      <c r="B576" s="11" t="s">
        <v>9837</v>
      </c>
      <c r="C576">
        <v>1</v>
      </c>
      <c r="D576">
        <v>1</v>
      </c>
      <c r="G576">
        <v>175.44</v>
      </c>
      <c r="H576">
        <v>255.85</v>
      </c>
      <c r="K576">
        <v>2</v>
      </c>
      <c r="L576">
        <v>431.28999999999996</v>
      </c>
    </row>
    <row r="577" spans="2:12" x14ac:dyDescent="0.3">
      <c r="B577" s="11" t="s">
        <v>583</v>
      </c>
      <c r="E577">
        <v>1</v>
      </c>
      <c r="F577">
        <v>6</v>
      </c>
      <c r="I577">
        <v>5.88</v>
      </c>
      <c r="J577">
        <v>59.387999999999991</v>
      </c>
      <c r="K577">
        <v>7</v>
      </c>
      <c r="L577">
        <v>65.267999999999986</v>
      </c>
    </row>
    <row r="578" spans="2:12" x14ac:dyDescent="0.3">
      <c r="B578" s="11" t="s">
        <v>3453</v>
      </c>
      <c r="F578">
        <v>3</v>
      </c>
      <c r="J578">
        <v>14.2</v>
      </c>
      <c r="K578">
        <v>3</v>
      </c>
      <c r="L578">
        <v>14.2</v>
      </c>
    </row>
    <row r="579" spans="2:12" x14ac:dyDescent="0.3">
      <c r="B579" s="11" t="s">
        <v>880</v>
      </c>
      <c r="F579">
        <v>3</v>
      </c>
      <c r="J579">
        <v>30.799999999999997</v>
      </c>
      <c r="K579">
        <v>3</v>
      </c>
      <c r="L579">
        <v>30.799999999999997</v>
      </c>
    </row>
    <row r="580" spans="2:12" x14ac:dyDescent="0.3">
      <c r="B580" s="11" t="s">
        <v>4232</v>
      </c>
      <c r="C580">
        <v>1</v>
      </c>
      <c r="D580">
        <v>1</v>
      </c>
      <c r="F580">
        <v>7</v>
      </c>
      <c r="G580">
        <v>145.54400000000001</v>
      </c>
      <c r="H580">
        <v>25.99</v>
      </c>
      <c r="J580">
        <v>447.02800000000002</v>
      </c>
      <c r="K580">
        <v>9</v>
      </c>
      <c r="L580">
        <v>618.56200000000013</v>
      </c>
    </row>
    <row r="581" spans="2:12" x14ac:dyDescent="0.3">
      <c r="B581" s="11" t="s">
        <v>2259</v>
      </c>
      <c r="C581">
        <v>1</v>
      </c>
      <c r="D581">
        <v>1</v>
      </c>
      <c r="G581">
        <v>2.6960000000000002</v>
      </c>
      <c r="H581">
        <v>13.48</v>
      </c>
      <c r="K581">
        <v>2</v>
      </c>
      <c r="L581">
        <v>16.176000000000002</v>
      </c>
    </row>
    <row r="582" spans="2:12" x14ac:dyDescent="0.3">
      <c r="B582" s="11" t="s">
        <v>3101</v>
      </c>
      <c r="C582">
        <v>1</v>
      </c>
      <c r="E582">
        <v>1</v>
      </c>
      <c r="G582">
        <v>8.84</v>
      </c>
      <c r="I582">
        <v>6.63</v>
      </c>
      <c r="K582">
        <v>2</v>
      </c>
      <c r="L582">
        <v>15.469999999999999</v>
      </c>
    </row>
    <row r="583" spans="2:12" x14ac:dyDescent="0.3">
      <c r="B583" s="11" t="s">
        <v>568</v>
      </c>
      <c r="C583">
        <v>2</v>
      </c>
      <c r="F583">
        <v>5</v>
      </c>
      <c r="G583">
        <v>12.672000000000001</v>
      </c>
      <c r="J583">
        <v>68.28</v>
      </c>
      <c r="K583">
        <v>7</v>
      </c>
      <c r="L583">
        <v>80.951999999999998</v>
      </c>
    </row>
    <row r="584" spans="2:12" x14ac:dyDescent="0.3">
      <c r="B584" s="11" t="s">
        <v>3039</v>
      </c>
      <c r="F584">
        <v>3</v>
      </c>
      <c r="J584">
        <v>60.64</v>
      </c>
      <c r="K584">
        <v>3</v>
      </c>
      <c r="L584">
        <v>60.64</v>
      </c>
    </row>
    <row r="585" spans="2:12" x14ac:dyDescent="0.3">
      <c r="B585" s="11" t="s">
        <v>4997</v>
      </c>
      <c r="E585">
        <v>2</v>
      </c>
      <c r="F585">
        <v>1</v>
      </c>
      <c r="I585">
        <v>29.52</v>
      </c>
      <c r="J585">
        <v>13.12</v>
      </c>
      <c r="K585">
        <v>3</v>
      </c>
      <c r="L585">
        <v>42.64</v>
      </c>
    </row>
    <row r="586" spans="2:12" x14ac:dyDescent="0.3">
      <c r="B586" s="11" t="s">
        <v>6256</v>
      </c>
      <c r="E586">
        <v>1</v>
      </c>
      <c r="F586">
        <v>2</v>
      </c>
      <c r="I586">
        <v>13.9</v>
      </c>
      <c r="J586">
        <v>12.788</v>
      </c>
      <c r="K586">
        <v>3</v>
      </c>
      <c r="L586">
        <v>26.688000000000002</v>
      </c>
    </row>
    <row r="587" spans="2:12" x14ac:dyDescent="0.3">
      <c r="B587" s="11" t="s">
        <v>4202</v>
      </c>
      <c r="F587">
        <v>2</v>
      </c>
      <c r="J587">
        <v>75.347999999999999</v>
      </c>
      <c r="K587">
        <v>2</v>
      </c>
      <c r="L587">
        <v>75.347999999999999</v>
      </c>
    </row>
    <row r="588" spans="2:12" x14ac:dyDescent="0.3">
      <c r="B588" s="11" t="s">
        <v>7253</v>
      </c>
      <c r="E588">
        <v>1</v>
      </c>
      <c r="F588">
        <v>1</v>
      </c>
      <c r="I588">
        <v>14.7</v>
      </c>
      <c r="J588">
        <v>8.82</v>
      </c>
      <c r="K588">
        <v>2</v>
      </c>
      <c r="L588">
        <v>23.52</v>
      </c>
    </row>
    <row r="589" spans="2:12" x14ac:dyDescent="0.3">
      <c r="B589" s="11" t="s">
        <v>7849</v>
      </c>
      <c r="C589">
        <v>1</v>
      </c>
      <c r="E589">
        <v>1</v>
      </c>
      <c r="F589">
        <v>1</v>
      </c>
      <c r="G589">
        <v>10.5</v>
      </c>
      <c r="I589">
        <v>14.7</v>
      </c>
      <c r="J589">
        <v>4.2</v>
      </c>
      <c r="K589">
        <v>3</v>
      </c>
      <c r="L589">
        <v>29.4</v>
      </c>
    </row>
    <row r="590" spans="2:12" x14ac:dyDescent="0.3">
      <c r="B590" s="11" t="s">
        <v>1760</v>
      </c>
      <c r="C590">
        <v>1</v>
      </c>
      <c r="E590">
        <v>2</v>
      </c>
      <c r="F590">
        <v>4</v>
      </c>
      <c r="G590">
        <v>8.82</v>
      </c>
      <c r="I590">
        <v>23.52</v>
      </c>
      <c r="J590">
        <v>47.628</v>
      </c>
      <c r="K590">
        <v>7</v>
      </c>
      <c r="L590">
        <v>79.968000000000018</v>
      </c>
    </row>
    <row r="591" spans="2:12" x14ac:dyDescent="0.3">
      <c r="B591" s="11" t="s">
        <v>4129</v>
      </c>
      <c r="C591">
        <v>1</v>
      </c>
      <c r="E591">
        <v>1</v>
      </c>
      <c r="F591">
        <v>5</v>
      </c>
      <c r="G591">
        <v>12.672000000000001</v>
      </c>
      <c r="I591">
        <v>3.52</v>
      </c>
      <c r="J591">
        <v>22.528000000000002</v>
      </c>
      <c r="K591">
        <v>7</v>
      </c>
      <c r="L591">
        <v>38.720000000000006</v>
      </c>
    </row>
    <row r="592" spans="2:12" x14ac:dyDescent="0.3">
      <c r="B592" s="11" t="s">
        <v>1246</v>
      </c>
      <c r="E592">
        <v>2</v>
      </c>
      <c r="F592">
        <v>4</v>
      </c>
      <c r="I592">
        <v>58.32</v>
      </c>
      <c r="J592">
        <v>64.8</v>
      </c>
      <c r="K592">
        <v>6</v>
      </c>
      <c r="L592">
        <v>123.11999999999999</v>
      </c>
    </row>
    <row r="593" spans="2:12" x14ac:dyDescent="0.3">
      <c r="B593" s="11" t="s">
        <v>4059</v>
      </c>
      <c r="D593">
        <v>1</v>
      </c>
      <c r="E593">
        <v>1</v>
      </c>
      <c r="F593">
        <v>4</v>
      </c>
      <c r="H593">
        <v>37.17</v>
      </c>
      <c r="I593">
        <v>9.9120000000000008</v>
      </c>
      <c r="J593">
        <v>80.948000000000008</v>
      </c>
      <c r="K593">
        <v>6</v>
      </c>
      <c r="L593">
        <v>128.03</v>
      </c>
    </row>
    <row r="594" spans="2:12" x14ac:dyDescent="0.3">
      <c r="B594" s="11" t="s">
        <v>1030</v>
      </c>
      <c r="C594">
        <v>2</v>
      </c>
      <c r="E594">
        <v>1</v>
      </c>
      <c r="F594">
        <v>1</v>
      </c>
      <c r="G594">
        <v>23.92</v>
      </c>
      <c r="I594">
        <v>23.92</v>
      </c>
      <c r="J594">
        <v>11.96</v>
      </c>
      <c r="K594">
        <v>4</v>
      </c>
      <c r="L594">
        <v>59.800000000000004</v>
      </c>
    </row>
    <row r="595" spans="2:12" x14ac:dyDescent="0.3">
      <c r="B595" s="11" t="s">
        <v>4717</v>
      </c>
      <c r="C595">
        <v>3</v>
      </c>
      <c r="F595">
        <v>2</v>
      </c>
      <c r="G595">
        <v>145.53</v>
      </c>
      <c r="J595">
        <v>50.82</v>
      </c>
      <c r="K595">
        <v>5</v>
      </c>
      <c r="L595">
        <v>196.35</v>
      </c>
    </row>
    <row r="596" spans="2:12" x14ac:dyDescent="0.3">
      <c r="B596" s="11" t="s">
        <v>2840</v>
      </c>
      <c r="C596">
        <v>1</v>
      </c>
      <c r="E596">
        <v>1</v>
      </c>
      <c r="F596">
        <v>1</v>
      </c>
      <c r="G596">
        <v>89.855999999999995</v>
      </c>
      <c r="I596">
        <v>59.904000000000003</v>
      </c>
      <c r="J596">
        <v>59.904000000000003</v>
      </c>
      <c r="K596">
        <v>3</v>
      </c>
      <c r="L596">
        <v>209.66399999999999</v>
      </c>
    </row>
    <row r="597" spans="2:12" x14ac:dyDescent="0.3">
      <c r="B597" s="11" t="s">
        <v>5564</v>
      </c>
      <c r="E597">
        <v>1</v>
      </c>
      <c r="F597">
        <v>2</v>
      </c>
      <c r="I597">
        <v>9.84</v>
      </c>
      <c r="J597">
        <v>18.367999999999999</v>
      </c>
      <c r="K597">
        <v>3</v>
      </c>
      <c r="L597">
        <v>28.208000000000002</v>
      </c>
    </row>
    <row r="598" spans="2:12" x14ac:dyDescent="0.3">
      <c r="B598" s="11" t="s">
        <v>3234</v>
      </c>
      <c r="C598">
        <v>2</v>
      </c>
      <c r="E598">
        <v>1</v>
      </c>
      <c r="F598">
        <v>3</v>
      </c>
      <c r="G598">
        <v>14.08</v>
      </c>
      <c r="I598">
        <v>3.52</v>
      </c>
      <c r="J598">
        <v>19.007999999999999</v>
      </c>
      <c r="K598">
        <v>6</v>
      </c>
      <c r="L598">
        <v>36.608000000000004</v>
      </c>
    </row>
    <row r="599" spans="2:12" x14ac:dyDescent="0.3">
      <c r="B599" s="11" t="s">
        <v>637</v>
      </c>
      <c r="E599">
        <v>4</v>
      </c>
      <c r="F599">
        <v>4</v>
      </c>
      <c r="I599">
        <v>31.824000000000005</v>
      </c>
      <c r="J599">
        <v>29.614000000000004</v>
      </c>
      <c r="K599">
        <v>8</v>
      </c>
      <c r="L599">
        <v>61.438000000000017</v>
      </c>
    </row>
    <row r="600" spans="2:12" x14ac:dyDescent="0.3">
      <c r="B600" s="11" t="s">
        <v>1470</v>
      </c>
      <c r="E600">
        <v>1</v>
      </c>
      <c r="F600">
        <v>5</v>
      </c>
      <c r="I600">
        <v>6.99</v>
      </c>
      <c r="J600">
        <v>41.940000000000005</v>
      </c>
      <c r="K600">
        <v>6</v>
      </c>
      <c r="L600">
        <v>48.930000000000007</v>
      </c>
    </row>
    <row r="601" spans="2:12" x14ac:dyDescent="0.3">
      <c r="B601" s="11" t="s">
        <v>6384</v>
      </c>
      <c r="E601">
        <v>1</v>
      </c>
      <c r="F601">
        <v>6</v>
      </c>
      <c r="I601">
        <v>79.36</v>
      </c>
      <c r="J601">
        <v>380.928</v>
      </c>
      <c r="K601">
        <v>7</v>
      </c>
      <c r="L601">
        <v>460.2879999999999</v>
      </c>
    </row>
    <row r="602" spans="2:12" x14ac:dyDescent="0.3">
      <c r="B602" s="11" t="s">
        <v>1739</v>
      </c>
      <c r="F602">
        <v>7</v>
      </c>
      <c r="J602">
        <v>75.623999999999995</v>
      </c>
      <c r="K602">
        <v>7</v>
      </c>
      <c r="L602">
        <v>75.623999999999995</v>
      </c>
    </row>
    <row r="603" spans="2:12" x14ac:dyDescent="0.3">
      <c r="B603" s="11" t="s">
        <v>175</v>
      </c>
      <c r="C603">
        <v>1</v>
      </c>
      <c r="E603">
        <v>2</v>
      </c>
      <c r="F603">
        <v>3</v>
      </c>
      <c r="G603">
        <v>7.88</v>
      </c>
      <c r="I603">
        <v>108.35</v>
      </c>
      <c r="J603">
        <v>55.16</v>
      </c>
      <c r="K603">
        <v>6</v>
      </c>
      <c r="L603">
        <v>171.39</v>
      </c>
    </row>
    <row r="604" spans="2:12" x14ac:dyDescent="0.3">
      <c r="B604" s="11" t="s">
        <v>6809</v>
      </c>
      <c r="C604">
        <v>2</v>
      </c>
      <c r="D604">
        <v>1</v>
      </c>
      <c r="E604">
        <v>2</v>
      </c>
      <c r="F604">
        <v>1</v>
      </c>
      <c r="G604">
        <v>85.14</v>
      </c>
      <c r="H604">
        <v>70.95</v>
      </c>
      <c r="I604">
        <v>118.25</v>
      </c>
      <c r="J604">
        <v>23.65</v>
      </c>
      <c r="K604">
        <v>6</v>
      </c>
      <c r="L604">
        <v>297.98999999999995</v>
      </c>
    </row>
    <row r="605" spans="2:12" x14ac:dyDescent="0.3">
      <c r="B605" s="11" t="s">
        <v>7510</v>
      </c>
      <c r="E605">
        <v>1</v>
      </c>
      <c r="F605">
        <v>4</v>
      </c>
      <c r="I605">
        <v>17.52</v>
      </c>
      <c r="J605">
        <v>96.944000000000003</v>
      </c>
      <c r="K605">
        <v>5</v>
      </c>
      <c r="L605">
        <v>114.46400000000001</v>
      </c>
    </row>
    <row r="606" spans="2:12" x14ac:dyDescent="0.3">
      <c r="B606" s="11" t="s">
        <v>7015</v>
      </c>
      <c r="C606">
        <v>1</v>
      </c>
      <c r="E606">
        <v>2</v>
      </c>
      <c r="F606">
        <v>1</v>
      </c>
      <c r="G606">
        <v>7.98</v>
      </c>
      <c r="I606">
        <v>18.62</v>
      </c>
      <c r="J606">
        <v>7.98</v>
      </c>
      <c r="K606">
        <v>4</v>
      </c>
      <c r="L606">
        <v>34.58</v>
      </c>
    </row>
    <row r="607" spans="2:12" x14ac:dyDescent="0.3">
      <c r="B607" s="11" t="s">
        <v>3590</v>
      </c>
      <c r="C607">
        <v>1</v>
      </c>
      <c r="E607">
        <v>1</v>
      </c>
      <c r="F607">
        <v>4</v>
      </c>
      <c r="G607">
        <v>27.76</v>
      </c>
      <c r="I607">
        <v>34.700000000000003</v>
      </c>
      <c r="J607">
        <v>111.03999999999999</v>
      </c>
      <c r="K607">
        <v>6</v>
      </c>
      <c r="L607">
        <v>173.5</v>
      </c>
    </row>
    <row r="608" spans="2:12" x14ac:dyDescent="0.3">
      <c r="B608" s="11" t="s">
        <v>283</v>
      </c>
      <c r="C608">
        <v>1</v>
      </c>
      <c r="D608">
        <v>2</v>
      </c>
      <c r="E608">
        <v>1</v>
      </c>
      <c r="F608">
        <v>4</v>
      </c>
      <c r="G608">
        <v>1.68</v>
      </c>
      <c r="H608">
        <v>16.8</v>
      </c>
      <c r="I608">
        <v>1.3440000000000001</v>
      </c>
      <c r="J608">
        <v>19.151999999999997</v>
      </c>
      <c r="K608">
        <v>8</v>
      </c>
      <c r="L608">
        <v>38.976000000000006</v>
      </c>
    </row>
    <row r="609" spans="2:12" x14ac:dyDescent="0.3">
      <c r="B609" s="11" t="s">
        <v>2528</v>
      </c>
      <c r="F609">
        <v>5</v>
      </c>
      <c r="J609">
        <v>402.97599999999994</v>
      </c>
      <c r="K609">
        <v>5</v>
      </c>
      <c r="L609">
        <v>402.97599999999994</v>
      </c>
    </row>
    <row r="610" spans="2:12" x14ac:dyDescent="0.3">
      <c r="B610" s="11" t="s">
        <v>4251</v>
      </c>
      <c r="C610">
        <v>1</v>
      </c>
      <c r="F610">
        <v>6</v>
      </c>
      <c r="G610">
        <v>31.776</v>
      </c>
      <c r="J610">
        <v>256.19399999999996</v>
      </c>
      <c r="K610">
        <v>7</v>
      </c>
      <c r="L610">
        <v>287.96999999999997</v>
      </c>
    </row>
    <row r="611" spans="2:12" x14ac:dyDescent="0.3">
      <c r="B611" s="11" t="s">
        <v>3389</v>
      </c>
      <c r="C611">
        <v>1</v>
      </c>
      <c r="E611">
        <v>1</v>
      </c>
      <c r="F611">
        <v>5</v>
      </c>
      <c r="G611">
        <v>3.76</v>
      </c>
      <c r="I611">
        <v>3.008</v>
      </c>
      <c r="J611">
        <v>24.064</v>
      </c>
      <c r="K611">
        <v>7</v>
      </c>
      <c r="L611">
        <v>30.832000000000001</v>
      </c>
    </row>
    <row r="612" spans="2:12" x14ac:dyDescent="0.3">
      <c r="B612" s="11" t="s">
        <v>721</v>
      </c>
      <c r="E612">
        <v>2</v>
      </c>
      <c r="F612">
        <v>2</v>
      </c>
      <c r="I612">
        <v>29.519999999999996</v>
      </c>
      <c r="J612">
        <v>16.399999999999999</v>
      </c>
      <c r="K612">
        <v>4</v>
      </c>
      <c r="L612">
        <v>45.919999999999995</v>
      </c>
    </row>
    <row r="613" spans="2:12" x14ac:dyDescent="0.3">
      <c r="B613" s="11" t="s">
        <v>1567</v>
      </c>
      <c r="D613">
        <v>1</v>
      </c>
      <c r="E613">
        <v>4</v>
      </c>
      <c r="F613">
        <v>2</v>
      </c>
      <c r="H613">
        <v>219.9</v>
      </c>
      <c r="I613">
        <v>606.92399999999998</v>
      </c>
      <c r="J613">
        <v>246.28799999999998</v>
      </c>
      <c r="K613">
        <v>7</v>
      </c>
      <c r="L613">
        <v>1073.1120000000001</v>
      </c>
    </row>
    <row r="614" spans="2:12" x14ac:dyDescent="0.3">
      <c r="B614" s="11" t="s">
        <v>2192</v>
      </c>
      <c r="C614">
        <v>1</v>
      </c>
      <c r="F614">
        <v>3</v>
      </c>
      <c r="G614">
        <v>11.736000000000001</v>
      </c>
      <c r="J614">
        <v>63.569999999999993</v>
      </c>
      <c r="K614">
        <v>4</v>
      </c>
      <c r="L614">
        <v>75.305999999999997</v>
      </c>
    </row>
    <row r="615" spans="2:12" x14ac:dyDescent="0.3">
      <c r="B615" s="11" t="s">
        <v>4138</v>
      </c>
      <c r="C615">
        <v>2</v>
      </c>
      <c r="E615">
        <v>3</v>
      </c>
      <c r="F615">
        <v>3</v>
      </c>
      <c r="G615">
        <v>134.91200000000001</v>
      </c>
      <c r="I615">
        <v>170.624</v>
      </c>
      <c r="J615">
        <v>206.33600000000001</v>
      </c>
      <c r="K615">
        <v>8</v>
      </c>
      <c r="L615">
        <v>511.87199999999996</v>
      </c>
    </row>
    <row r="616" spans="2:12" x14ac:dyDescent="0.3">
      <c r="B616" s="11" t="s">
        <v>874</v>
      </c>
      <c r="C616">
        <v>4</v>
      </c>
      <c r="F616">
        <v>3</v>
      </c>
      <c r="G616">
        <v>200.36400000000003</v>
      </c>
      <c r="J616">
        <v>74.712000000000003</v>
      </c>
      <c r="K616">
        <v>7</v>
      </c>
      <c r="L616">
        <v>275.07600000000002</v>
      </c>
    </row>
    <row r="617" spans="2:12" x14ac:dyDescent="0.3">
      <c r="B617" s="11" t="s">
        <v>7345</v>
      </c>
      <c r="E617">
        <v>1</v>
      </c>
      <c r="F617">
        <v>2</v>
      </c>
      <c r="I617">
        <v>9.4079999999999995</v>
      </c>
      <c r="J617">
        <v>11.76</v>
      </c>
      <c r="K617">
        <v>3</v>
      </c>
      <c r="L617">
        <v>21.167999999999999</v>
      </c>
    </row>
    <row r="618" spans="2:12" x14ac:dyDescent="0.3">
      <c r="B618" s="11" t="s">
        <v>2970</v>
      </c>
      <c r="C618">
        <v>1</v>
      </c>
      <c r="E618">
        <v>1</v>
      </c>
      <c r="F618">
        <v>1</v>
      </c>
      <c r="G618">
        <v>29.95</v>
      </c>
      <c r="I618">
        <v>29.95</v>
      </c>
      <c r="J618">
        <v>17.97</v>
      </c>
      <c r="K618">
        <v>3</v>
      </c>
      <c r="L618">
        <v>77.87</v>
      </c>
    </row>
    <row r="619" spans="2:12" x14ac:dyDescent="0.3">
      <c r="B619" s="11" t="s">
        <v>362</v>
      </c>
      <c r="C619">
        <v>3</v>
      </c>
      <c r="F619">
        <v>4</v>
      </c>
      <c r="G619">
        <v>19.071999999999999</v>
      </c>
      <c r="J619">
        <v>62.58</v>
      </c>
      <c r="K619">
        <v>7</v>
      </c>
      <c r="L619">
        <v>81.652000000000001</v>
      </c>
    </row>
    <row r="620" spans="2:12" x14ac:dyDescent="0.3">
      <c r="B620" s="11" t="s">
        <v>4675</v>
      </c>
      <c r="C620">
        <v>1</v>
      </c>
      <c r="E620">
        <v>1</v>
      </c>
      <c r="F620">
        <v>4</v>
      </c>
      <c r="G620">
        <v>99.2</v>
      </c>
      <c r="I620">
        <v>99.2</v>
      </c>
      <c r="J620">
        <v>333.31200000000001</v>
      </c>
      <c r="K620">
        <v>6</v>
      </c>
      <c r="L620">
        <v>531.7120000000001</v>
      </c>
    </row>
    <row r="621" spans="2:12" x14ac:dyDescent="0.3">
      <c r="B621" s="11" t="s">
        <v>1122</v>
      </c>
      <c r="D621">
        <v>1</v>
      </c>
      <c r="F621">
        <v>4</v>
      </c>
      <c r="H621">
        <v>192.8</v>
      </c>
      <c r="J621">
        <v>973.64</v>
      </c>
      <c r="K621">
        <v>5</v>
      </c>
      <c r="L621">
        <v>1166.44</v>
      </c>
    </row>
    <row r="622" spans="2:12" x14ac:dyDescent="0.3">
      <c r="B622" s="11" t="s">
        <v>4068</v>
      </c>
      <c r="D622">
        <v>1</v>
      </c>
      <c r="F622">
        <v>2</v>
      </c>
      <c r="H622">
        <v>7.8</v>
      </c>
      <c r="J622">
        <v>10.4</v>
      </c>
      <c r="K622">
        <v>3</v>
      </c>
      <c r="L622">
        <v>18.200000000000003</v>
      </c>
    </row>
    <row r="623" spans="2:12" x14ac:dyDescent="0.3">
      <c r="B623" s="11" t="s">
        <v>3830</v>
      </c>
      <c r="E623">
        <v>1</v>
      </c>
      <c r="F623">
        <v>2</v>
      </c>
      <c r="I623">
        <v>113.22</v>
      </c>
      <c r="J623">
        <v>339.66</v>
      </c>
      <c r="K623">
        <v>3</v>
      </c>
      <c r="L623">
        <v>452.88</v>
      </c>
    </row>
    <row r="624" spans="2:12" x14ac:dyDescent="0.3">
      <c r="B624" s="11" t="s">
        <v>3238</v>
      </c>
      <c r="C624">
        <v>1</v>
      </c>
      <c r="F624">
        <v>3</v>
      </c>
      <c r="G624">
        <v>8.64</v>
      </c>
      <c r="J624">
        <v>16.704000000000001</v>
      </c>
      <c r="K624">
        <v>4</v>
      </c>
      <c r="L624">
        <v>25.344000000000001</v>
      </c>
    </row>
    <row r="625" spans="2:12" x14ac:dyDescent="0.3">
      <c r="B625" s="11" t="s">
        <v>4870</v>
      </c>
      <c r="C625">
        <v>2</v>
      </c>
      <c r="F625">
        <v>4</v>
      </c>
      <c r="G625">
        <v>18.704000000000001</v>
      </c>
      <c r="J625">
        <v>32.064</v>
      </c>
      <c r="K625">
        <v>6</v>
      </c>
      <c r="L625">
        <v>50.768000000000001</v>
      </c>
    </row>
    <row r="626" spans="2:12" x14ac:dyDescent="0.3">
      <c r="B626" s="11" t="s">
        <v>3500</v>
      </c>
      <c r="F626">
        <v>2</v>
      </c>
      <c r="J626">
        <v>54.347999999999999</v>
      </c>
      <c r="K626">
        <v>2</v>
      </c>
      <c r="L626">
        <v>54.347999999999999</v>
      </c>
    </row>
    <row r="627" spans="2:12" x14ac:dyDescent="0.3">
      <c r="B627" s="11" t="s">
        <v>2644</v>
      </c>
      <c r="E627">
        <v>4</v>
      </c>
      <c r="F627">
        <v>2</v>
      </c>
      <c r="I627">
        <v>33.54</v>
      </c>
      <c r="J627">
        <v>11.352</v>
      </c>
      <c r="K627">
        <v>6</v>
      </c>
      <c r="L627">
        <v>44.891999999999996</v>
      </c>
    </row>
    <row r="628" spans="2:12" x14ac:dyDescent="0.3">
      <c r="B628" s="11" t="s">
        <v>3273</v>
      </c>
      <c r="C628">
        <v>2</v>
      </c>
      <c r="E628">
        <v>1</v>
      </c>
      <c r="F628">
        <v>4</v>
      </c>
      <c r="G628">
        <v>26.24</v>
      </c>
      <c r="I628">
        <v>10.496</v>
      </c>
      <c r="J628">
        <v>45.92</v>
      </c>
      <c r="K628">
        <v>7</v>
      </c>
      <c r="L628">
        <v>82.656000000000006</v>
      </c>
    </row>
    <row r="629" spans="2:12" x14ac:dyDescent="0.3">
      <c r="B629" s="11" t="s">
        <v>1264</v>
      </c>
      <c r="C629">
        <v>2</v>
      </c>
      <c r="F629">
        <v>5</v>
      </c>
      <c r="G629">
        <v>16.187999999999999</v>
      </c>
      <c r="J629">
        <v>94.572000000000003</v>
      </c>
      <c r="K629">
        <v>7</v>
      </c>
      <c r="L629">
        <v>110.76</v>
      </c>
    </row>
    <row r="630" spans="2:12" x14ac:dyDescent="0.3">
      <c r="B630" s="11" t="s">
        <v>7478</v>
      </c>
      <c r="C630">
        <v>3</v>
      </c>
      <c r="D630">
        <v>1</v>
      </c>
      <c r="E630">
        <v>1</v>
      </c>
      <c r="F630">
        <v>2</v>
      </c>
      <c r="G630">
        <v>82.128</v>
      </c>
      <c r="H630">
        <v>35.4</v>
      </c>
      <c r="I630">
        <v>21.24</v>
      </c>
      <c r="J630">
        <v>70.8</v>
      </c>
      <c r="K630">
        <v>7</v>
      </c>
      <c r="L630">
        <v>209.56800000000001</v>
      </c>
    </row>
    <row r="631" spans="2:12" x14ac:dyDescent="0.3">
      <c r="B631" s="11" t="s">
        <v>7789</v>
      </c>
      <c r="D631">
        <v>1</v>
      </c>
      <c r="F631">
        <v>1</v>
      </c>
      <c r="H631">
        <v>23.84</v>
      </c>
      <c r="J631">
        <v>4.7679999999999998</v>
      </c>
      <c r="K631">
        <v>2</v>
      </c>
      <c r="L631">
        <v>28.608000000000001</v>
      </c>
    </row>
    <row r="632" spans="2:12" x14ac:dyDescent="0.3">
      <c r="B632" s="11" t="s">
        <v>2610</v>
      </c>
      <c r="F632">
        <v>4</v>
      </c>
      <c r="J632">
        <v>34.56</v>
      </c>
      <c r="K632">
        <v>4</v>
      </c>
      <c r="L632">
        <v>34.56</v>
      </c>
    </row>
    <row r="633" spans="2:12" x14ac:dyDescent="0.3">
      <c r="B633" s="11" t="s">
        <v>686</v>
      </c>
      <c r="C633">
        <v>1</v>
      </c>
      <c r="D633">
        <v>1</v>
      </c>
      <c r="E633">
        <v>1</v>
      </c>
      <c r="F633">
        <v>2</v>
      </c>
      <c r="G633">
        <v>13.36</v>
      </c>
      <c r="H633">
        <v>10.688000000000001</v>
      </c>
      <c r="I633">
        <v>60.12</v>
      </c>
      <c r="J633">
        <v>65.463999999999999</v>
      </c>
      <c r="K633">
        <v>5</v>
      </c>
      <c r="L633">
        <v>149.63200000000001</v>
      </c>
    </row>
    <row r="634" spans="2:12" x14ac:dyDescent="0.3">
      <c r="B634" s="11" t="s">
        <v>307</v>
      </c>
      <c r="F634">
        <v>1</v>
      </c>
      <c r="J634">
        <v>1113.0239999999999</v>
      </c>
      <c r="K634">
        <v>1</v>
      </c>
      <c r="L634">
        <v>1113.0239999999999</v>
      </c>
    </row>
    <row r="635" spans="2:12" x14ac:dyDescent="0.3">
      <c r="B635" s="11" t="s">
        <v>7137</v>
      </c>
      <c r="F635">
        <v>1</v>
      </c>
      <c r="J635">
        <v>14.98</v>
      </c>
      <c r="K635">
        <v>1</v>
      </c>
      <c r="L635">
        <v>14.98</v>
      </c>
    </row>
    <row r="636" spans="2:12" x14ac:dyDescent="0.3">
      <c r="B636" s="11" t="s">
        <v>7189</v>
      </c>
      <c r="C636">
        <v>1</v>
      </c>
      <c r="D636">
        <v>1</v>
      </c>
      <c r="F636">
        <v>2</v>
      </c>
      <c r="G636">
        <v>20.015999999999998</v>
      </c>
      <c r="H636">
        <v>8.34</v>
      </c>
      <c r="J636">
        <v>27.8</v>
      </c>
      <c r="K636">
        <v>4</v>
      </c>
      <c r="L636">
        <v>56.155999999999999</v>
      </c>
    </row>
    <row r="637" spans="2:12" x14ac:dyDescent="0.3">
      <c r="B637" s="11" t="s">
        <v>1128</v>
      </c>
      <c r="C637">
        <v>1</v>
      </c>
      <c r="E637">
        <v>1</v>
      </c>
      <c r="F637">
        <v>3</v>
      </c>
      <c r="G637">
        <v>4.8899999999999997</v>
      </c>
      <c r="I637">
        <v>3.9119999999999999</v>
      </c>
      <c r="J637">
        <v>28.362000000000002</v>
      </c>
      <c r="K637">
        <v>5</v>
      </c>
      <c r="L637">
        <v>37.164000000000001</v>
      </c>
    </row>
    <row r="638" spans="2:12" x14ac:dyDescent="0.3">
      <c r="B638" s="11" t="s">
        <v>3676</v>
      </c>
      <c r="E638">
        <v>2</v>
      </c>
      <c r="I638">
        <v>197.82</v>
      </c>
      <c r="K638">
        <v>2</v>
      </c>
      <c r="L638">
        <v>197.82</v>
      </c>
    </row>
    <row r="639" spans="2:12" x14ac:dyDescent="0.3">
      <c r="B639" s="11" t="s">
        <v>63</v>
      </c>
      <c r="E639">
        <v>1</v>
      </c>
      <c r="F639">
        <v>5</v>
      </c>
      <c r="I639">
        <v>4.3680000000000003</v>
      </c>
      <c r="J639">
        <v>26.207999999999998</v>
      </c>
      <c r="K639">
        <v>6</v>
      </c>
      <c r="L639">
        <v>30.576000000000001</v>
      </c>
    </row>
    <row r="640" spans="2:12" x14ac:dyDescent="0.3">
      <c r="B640" s="11" t="s">
        <v>3211</v>
      </c>
      <c r="E640">
        <v>2</v>
      </c>
      <c r="F640">
        <v>2</v>
      </c>
      <c r="I640">
        <v>66.75</v>
      </c>
      <c r="J640">
        <v>226.95</v>
      </c>
      <c r="K640">
        <v>4</v>
      </c>
      <c r="L640">
        <v>293.7</v>
      </c>
    </row>
    <row r="641" spans="2:12" x14ac:dyDescent="0.3">
      <c r="B641" s="11" t="s">
        <v>2592</v>
      </c>
      <c r="C641">
        <v>1</v>
      </c>
      <c r="F641">
        <v>5</v>
      </c>
      <c r="G641">
        <v>88.04</v>
      </c>
      <c r="J641">
        <v>356.56200000000001</v>
      </c>
      <c r="K641">
        <v>6</v>
      </c>
      <c r="L641">
        <v>444.60200000000009</v>
      </c>
    </row>
    <row r="642" spans="2:12" x14ac:dyDescent="0.3">
      <c r="B642" s="11" t="s">
        <v>6850</v>
      </c>
      <c r="D642">
        <v>1</v>
      </c>
      <c r="E642">
        <v>1</v>
      </c>
      <c r="F642">
        <v>4</v>
      </c>
      <c r="H642">
        <v>95.231999999999999</v>
      </c>
      <c r="I642">
        <v>31.744</v>
      </c>
      <c r="J642">
        <v>269.82399999999996</v>
      </c>
      <c r="K642">
        <v>6</v>
      </c>
      <c r="L642">
        <v>396.80000000000007</v>
      </c>
    </row>
    <row r="643" spans="2:12" x14ac:dyDescent="0.3">
      <c r="B643" s="11" t="s">
        <v>1652</v>
      </c>
      <c r="C643">
        <v>2</v>
      </c>
      <c r="E643">
        <v>1</v>
      </c>
      <c r="F643">
        <v>4</v>
      </c>
      <c r="G643">
        <v>21.756</v>
      </c>
      <c r="I643">
        <v>7.056</v>
      </c>
      <c r="J643">
        <v>61.74</v>
      </c>
      <c r="K643">
        <v>7</v>
      </c>
      <c r="L643">
        <v>90.551999999999992</v>
      </c>
    </row>
    <row r="644" spans="2:12" x14ac:dyDescent="0.3">
      <c r="B644" s="11" t="s">
        <v>124</v>
      </c>
      <c r="C644">
        <v>1</v>
      </c>
      <c r="E644">
        <v>2</v>
      </c>
      <c r="F644">
        <v>4</v>
      </c>
      <c r="G644">
        <v>21.4</v>
      </c>
      <c r="I644">
        <v>25.68</v>
      </c>
      <c r="J644">
        <v>49.647999999999996</v>
      </c>
      <c r="K644">
        <v>7</v>
      </c>
      <c r="L644">
        <v>96.727999999999994</v>
      </c>
    </row>
    <row r="645" spans="2:12" x14ac:dyDescent="0.3">
      <c r="B645" s="11" t="s">
        <v>5428</v>
      </c>
      <c r="C645">
        <v>1</v>
      </c>
      <c r="E645">
        <v>1</v>
      </c>
      <c r="F645">
        <v>1</v>
      </c>
      <c r="G645">
        <v>16.02</v>
      </c>
      <c r="I645">
        <v>7.12</v>
      </c>
      <c r="J645">
        <v>1.78</v>
      </c>
      <c r="K645">
        <v>3</v>
      </c>
      <c r="L645">
        <v>24.92</v>
      </c>
    </row>
    <row r="646" spans="2:12" x14ac:dyDescent="0.3">
      <c r="B646" s="11" t="s">
        <v>1569</v>
      </c>
      <c r="E646">
        <v>1</v>
      </c>
      <c r="F646">
        <v>4</v>
      </c>
      <c r="I646">
        <v>30.48</v>
      </c>
      <c r="J646">
        <v>107.696</v>
      </c>
      <c r="K646">
        <v>5</v>
      </c>
      <c r="L646">
        <v>138.17599999999999</v>
      </c>
    </row>
    <row r="647" spans="2:12" x14ac:dyDescent="0.3">
      <c r="B647" s="11" t="s">
        <v>2747</v>
      </c>
      <c r="C647">
        <v>1</v>
      </c>
      <c r="F647">
        <v>4</v>
      </c>
      <c r="G647">
        <v>15.92</v>
      </c>
      <c r="J647">
        <v>74.823999999999998</v>
      </c>
      <c r="K647">
        <v>5</v>
      </c>
      <c r="L647">
        <v>90.744</v>
      </c>
    </row>
    <row r="648" spans="2:12" x14ac:dyDescent="0.3">
      <c r="B648" s="11" t="s">
        <v>6950</v>
      </c>
      <c r="C648">
        <v>2</v>
      </c>
      <c r="E648">
        <v>1</v>
      </c>
      <c r="F648">
        <v>4</v>
      </c>
      <c r="G648">
        <v>76.524000000000001</v>
      </c>
      <c r="I648">
        <v>14.576000000000001</v>
      </c>
      <c r="J648">
        <v>138.47199999999998</v>
      </c>
      <c r="K648">
        <v>7</v>
      </c>
      <c r="L648">
        <v>229.57199999999997</v>
      </c>
    </row>
    <row r="649" spans="2:12" x14ac:dyDescent="0.3">
      <c r="B649" s="11" t="s">
        <v>5849</v>
      </c>
      <c r="F649">
        <v>8</v>
      </c>
      <c r="J649">
        <v>65.463999999999984</v>
      </c>
      <c r="K649">
        <v>8</v>
      </c>
      <c r="L649">
        <v>65.463999999999984</v>
      </c>
    </row>
    <row r="650" spans="2:12" x14ac:dyDescent="0.3">
      <c r="B650" s="11" t="s">
        <v>2538</v>
      </c>
      <c r="C650">
        <v>3</v>
      </c>
      <c r="E650">
        <v>2</v>
      </c>
      <c r="F650">
        <v>1</v>
      </c>
      <c r="G650">
        <v>25.92</v>
      </c>
      <c r="I650">
        <v>18.431999999999999</v>
      </c>
      <c r="J650">
        <v>2.88</v>
      </c>
      <c r="K650">
        <v>6</v>
      </c>
      <c r="L650">
        <v>47.232000000000006</v>
      </c>
    </row>
    <row r="651" spans="2:12" x14ac:dyDescent="0.3">
      <c r="B651" s="11" t="s">
        <v>7504</v>
      </c>
      <c r="F651">
        <v>2</v>
      </c>
      <c r="J651">
        <v>46.944000000000003</v>
      </c>
      <c r="K651">
        <v>2</v>
      </c>
      <c r="L651">
        <v>46.944000000000003</v>
      </c>
    </row>
    <row r="652" spans="2:12" x14ac:dyDescent="0.3">
      <c r="B652" s="11" t="s">
        <v>4229</v>
      </c>
      <c r="C652">
        <v>1</v>
      </c>
      <c r="D652">
        <v>1</v>
      </c>
      <c r="E652">
        <v>1</v>
      </c>
      <c r="F652">
        <v>4</v>
      </c>
      <c r="G652">
        <v>2.2240000000000002</v>
      </c>
      <c r="H652">
        <v>4.4480000000000004</v>
      </c>
      <c r="I652">
        <v>5.56</v>
      </c>
      <c r="J652">
        <v>31.691999999999997</v>
      </c>
      <c r="K652">
        <v>7</v>
      </c>
      <c r="L652">
        <v>43.924000000000007</v>
      </c>
    </row>
    <row r="653" spans="2:12" x14ac:dyDescent="0.3">
      <c r="B653" s="11" t="s">
        <v>6113</v>
      </c>
      <c r="C653">
        <v>3</v>
      </c>
      <c r="D653">
        <v>1</v>
      </c>
      <c r="E653">
        <v>1</v>
      </c>
      <c r="F653">
        <v>2</v>
      </c>
      <c r="G653">
        <v>58.032000000000004</v>
      </c>
      <c r="H653">
        <v>29.76</v>
      </c>
      <c r="I653">
        <v>22.32</v>
      </c>
      <c r="J653">
        <v>29.76</v>
      </c>
      <c r="K653">
        <v>7</v>
      </c>
      <c r="L653">
        <v>139.87199999999999</v>
      </c>
    </row>
    <row r="654" spans="2:12" x14ac:dyDescent="0.3">
      <c r="B654" s="11" t="s">
        <v>1159</v>
      </c>
      <c r="C654">
        <v>3</v>
      </c>
      <c r="E654">
        <v>2</v>
      </c>
      <c r="F654">
        <v>2</v>
      </c>
      <c r="G654">
        <v>421.32800000000003</v>
      </c>
      <c r="I654">
        <v>173.488</v>
      </c>
      <c r="J654">
        <v>278.82</v>
      </c>
      <c r="K654">
        <v>7</v>
      </c>
      <c r="L654">
        <v>873.63599999999997</v>
      </c>
    </row>
    <row r="655" spans="2:12" x14ac:dyDescent="0.3">
      <c r="B655" s="11" t="s">
        <v>1944</v>
      </c>
      <c r="E655">
        <v>1</v>
      </c>
      <c r="F655">
        <v>4</v>
      </c>
      <c r="I655">
        <v>20.58</v>
      </c>
      <c r="J655">
        <v>46.451999999999998</v>
      </c>
      <c r="K655">
        <v>5</v>
      </c>
      <c r="L655">
        <v>67.031999999999996</v>
      </c>
    </row>
    <row r="656" spans="2:12" x14ac:dyDescent="0.3">
      <c r="B656" s="11" t="s">
        <v>2455</v>
      </c>
      <c r="E656">
        <v>1</v>
      </c>
      <c r="F656">
        <v>3</v>
      </c>
      <c r="I656">
        <v>14.04</v>
      </c>
      <c r="J656">
        <v>81.900000000000006</v>
      </c>
      <c r="K656">
        <v>4</v>
      </c>
      <c r="L656">
        <v>95.94</v>
      </c>
    </row>
    <row r="657" spans="2:12" x14ac:dyDescent="0.3">
      <c r="B657" s="11" t="s">
        <v>5176</v>
      </c>
      <c r="E657">
        <v>3</v>
      </c>
      <c r="F657">
        <v>5</v>
      </c>
      <c r="I657">
        <v>23.584</v>
      </c>
      <c r="J657">
        <v>19.36</v>
      </c>
      <c r="K657">
        <v>8</v>
      </c>
      <c r="L657">
        <v>42.944000000000003</v>
      </c>
    </row>
    <row r="658" spans="2:12" x14ac:dyDescent="0.3">
      <c r="B658" s="11" t="s">
        <v>10459</v>
      </c>
      <c r="F658">
        <v>1</v>
      </c>
      <c r="J658">
        <v>8.0399999999999991</v>
      </c>
      <c r="K658">
        <v>1</v>
      </c>
      <c r="L658">
        <v>8.0399999999999991</v>
      </c>
    </row>
    <row r="659" spans="2:12" x14ac:dyDescent="0.3">
      <c r="B659" s="11" t="s">
        <v>1424</v>
      </c>
      <c r="D659">
        <v>1</v>
      </c>
      <c r="E659">
        <v>2</v>
      </c>
      <c r="F659">
        <v>3</v>
      </c>
      <c r="H659">
        <v>16.28</v>
      </c>
      <c r="I659">
        <v>87.912000000000006</v>
      </c>
      <c r="J659">
        <v>115.58799999999999</v>
      </c>
      <c r="K659">
        <v>6</v>
      </c>
      <c r="L659">
        <v>219.78</v>
      </c>
    </row>
    <row r="660" spans="2:12" x14ac:dyDescent="0.3">
      <c r="B660" s="11" t="s">
        <v>7101</v>
      </c>
      <c r="C660">
        <v>1</v>
      </c>
      <c r="E660">
        <v>2</v>
      </c>
      <c r="F660">
        <v>3</v>
      </c>
      <c r="G660">
        <v>13.12</v>
      </c>
      <c r="I660">
        <v>15.744</v>
      </c>
      <c r="J660">
        <v>36.736000000000004</v>
      </c>
      <c r="K660">
        <v>6</v>
      </c>
      <c r="L660">
        <v>65.599999999999994</v>
      </c>
    </row>
    <row r="661" spans="2:12" x14ac:dyDescent="0.3">
      <c r="B661" s="11" t="s">
        <v>4168</v>
      </c>
      <c r="D661">
        <v>2</v>
      </c>
      <c r="F661">
        <v>5</v>
      </c>
      <c r="H661">
        <v>27.392000000000003</v>
      </c>
      <c r="J661">
        <v>100.15199999999999</v>
      </c>
      <c r="K661">
        <v>7</v>
      </c>
      <c r="L661">
        <v>127.54400000000001</v>
      </c>
    </row>
    <row r="662" spans="2:12" x14ac:dyDescent="0.3">
      <c r="B662" s="11" t="s">
        <v>769</v>
      </c>
      <c r="C662">
        <v>2</v>
      </c>
      <c r="E662">
        <v>1</v>
      </c>
      <c r="F662">
        <v>5</v>
      </c>
      <c r="G662">
        <v>29.451999999999998</v>
      </c>
      <c r="I662">
        <v>27.86</v>
      </c>
      <c r="J662">
        <v>113.828</v>
      </c>
      <c r="K662">
        <v>8</v>
      </c>
      <c r="L662">
        <v>171.14000000000001</v>
      </c>
    </row>
    <row r="663" spans="2:12" x14ac:dyDescent="0.3">
      <c r="B663" s="11" t="s">
        <v>1891</v>
      </c>
      <c r="C663">
        <v>2</v>
      </c>
      <c r="E663">
        <v>2</v>
      </c>
      <c r="F663">
        <v>2</v>
      </c>
      <c r="G663">
        <v>34.048000000000002</v>
      </c>
      <c r="I663">
        <v>29.183999999999997</v>
      </c>
      <c r="J663">
        <v>37.695999999999998</v>
      </c>
      <c r="K663">
        <v>6</v>
      </c>
      <c r="L663">
        <v>100.92800000000001</v>
      </c>
    </row>
    <row r="664" spans="2:12" x14ac:dyDescent="0.3">
      <c r="B664" s="11" t="s">
        <v>6242</v>
      </c>
      <c r="C664">
        <v>2</v>
      </c>
      <c r="F664">
        <v>6</v>
      </c>
      <c r="G664">
        <v>101.34</v>
      </c>
      <c r="J664">
        <v>422.25000000000006</v>
      </c>
      <c r="K664">
        <v>8</v>
      </c>
      <c r="L664">
        <v>523.59</v>
      </c>
    </row>
    <row r="665" spans="2:12" x14ac:dyDescent="0.3">
      <c r="B665" s="11" t="s">
        <v>998</v>
      </c>
      <c r="E665">
        <v>1</v>
      </c>
      <c r="F665">
        <v>6</v>
      </c>
      <c r="I665">
        <v>11.68</v>
      </c>
      <c r="J665">
        <v>68.912000000000006</v>
      </c>
      <c r="K665">
        <v>7</v>
      </c>
      <c r="L665">
        <v>80.591999999999999</v>
      </c>
    </row>
    <row r="666" spans="2:12" x14ac:dyDescent="0.3">
      <c r="B666" s="11" t="s">
        <v>4646</v>
      </c>
      <c r="E666">
        <v>1</v>
      </c>
      <c r="F666">
        <v>3</v>
      </c>
      <c r="I666">
        <v>30.975999999999999</v>
      </c>
      <c r="J666">
        <v>92.927999999999997</v>
      </c>
      <c r="K666">
        <v>4</v>
      </c>
      <c r="L666">
        <v>123.904</v>
      </c>
    </row>
    <row r="667" spans="2:12" x14ac:dyDescent="0.3">
      <c r="B667" s="11" t="s">
        <v>1114</v>
      </c>
      <c r="E667">
        <v>2</v>
      </c>
      <c r="F667">
        <v>4</v>
      </c>
      <c r="I667">
        <v>14.431999999999999</v>
      </c>
      <c r="J667">
        <v>47.888000000000005</v>
      </c>
      <c r="K667">
        <v>6</v>
      </c>
      <c r="L667">
        <v>62.320000000000007</v>
      </c>
    </row>
    <row r="668" spans="2:12" x14ac:dyDescent="0.3">
      <c r="B668" s="11" t="s">
        <v>5101</v>
      </c>
      <c r="C668">
        <v>1</v>
      </c>
      <c r="E668">
        <v>1</v>
      </c>
      <c r="F668">
        <v>1</v>
      </c>
      <c r="G668">
        <v>55.328000000000003</v>
      </c>
      <c r="I668">
        <v>34.58</v>
      </c>
      <c r="J668">
        <v>34.58</v>
      </c>
      <c r="K668">
        <v>3</v>
      </c>
      <c r="L668">
        <v>124.488</v>
      </c>
    </row>
    <row r="669" spans="2:12" x14ac:dyDescent="0.3">
      <c r="B669" s="11" t="s">
        <v>4705</v>
      </c>
      <c r="F669">
        <v>2</v>
      </c>
      <c r="J669">
        <v>20.279999999999998</v>
      </c>
      <c r="K669">
        <v>2</v>
      </c>
      <c r="L669">
        <v>20.279999999999998</v>
      </c>
    </row>
    <row r="670" spans="2:12" x14ac:dyDescent="0.3">
      <c r="B670" s="11" t="s">
        <v>5722</v>
      </c>
      <c r="F670">
        <v>4</v>
      </c>
      <c r="J670">
        <v>254.85000000000002</v>
      </c>
      <c r="K670">
        <v>4</v>
      </c>
      <c r="L670">
        <v>254.85000000000002</v>
      </c>
    </row>
    <row r="671" spans="2:12" x14ac:dyDescent="0.3">
      <c r="B671" s="11" t="s">
        <v>1282</v>
      </c>
      <c r="C671">
        <v>2</v>
      </c>
      <c r="D671">
        <v>1</v>
      </c>
      <c r="E671">
        <v>1</v>
      </c>
      <c r="F671">
        <v>7</v>
      </c>
      <c r="G671">
        <v>13.899999999999999</v>
      </c>
      <c r="H671">
        <v>4.4480000000000004</v>
      </c>
      <c r="I671">
        <v>5.56</v>
      </c>
      <c r="J671">
        <v>62.828000000000003</v>
      </c>
      <c r="K671">
        <v>11</v>
      </c>
      <c r="L671">
        <v>86.736000000000004</v>
      </c>
    </row>
    <row r="672" spans="2:12" x14ac:dyDescent="0.3">
      <c r="B672" s="11" t="s">
        <v>2666</v>
      </c>
      <c r="C672">
        <v>1</v>
      </c>
      <c r="E672">
        <v>1</v>
      </c>
      <c r="F672">
        <v>3</v>
      </c>
      <c r="G672">
        <v>18.48</v>
      </c>
      <c r="I672">
        <v>36.96</v>
      </c>
      <c r="J672">
        <v>127.05</v>
      </c>
      <c r="K672">
        <v>5</v>
      </c>
      <c r="L672">
        <v>182.49</v>
      </c>
    </row>
    <row r="673" spans="2:12" x14ac:dyDescent="0.3">
      <c r="B673" s="11" t="s">
        <v>3325</v>
      </c>
      <c r="C673">
        <v>1</v>
      </c>
      <c r="E673">
        <v>1</v>
      </c>
      <c r="F673">
        <v>5</v>
      </c>
      <c r="G673">
        <v>2.9119999999999999</v>
      </c>
      <c r="I673">
        <v>10.92</v>
      </c>
      <c r="J673">
        <v>45.864000000000004</v>
      </c>
      <c r="K673">
        <v>7</v>
      </c>
      <c r="L673">
        <v>59.695999999999998</v>
      </c>
    </row>
    <row r="674" spans="2:12" x14ac:dyDescent="0.3">
      <c r="B674" s="11" t="s">
        <v>3968</v>
      </c>
      <c r="F674">
        <v>2</v>
      </c>
      <c r="J674">
        <v>25.92</v>
      </c>
      <c r="K674">
        <v>2</v>
      </c>
      <c r="L674">
        <v>25.92</v>
      </c>
    </row>
    <row r="675" spans="2:12" x14ac:dyDescent="0.3">
      <c r="B675" s="11" t="s">
        <v>6108</v>
      </c>
      <c r="E675">
        <v>1</v>
      </c>
      <c r="F675">
        <v>1</v>
      </c>
      <c r="I675">
        <v>8.75</v>
      </c>
      <c r="J675">
        <v>35</v>
      </c>
      <c r="K675">
        <v>2</v>
      </c>
      <c r="L675">
        <v>43.75</v>
      </c>
    </row>
    <row r="676" spans="2:12" x14ac:dyDescent="0.3">
      <c r="B676" s="11" t="s">
        <v>1758</v>
      </c>
      <c r="C676">
        <v>1</v>
      </c>
      <c r="F676">
        <v>3</v>
      </c>
      <c r="G676">
        <v>6.63</v>
      </c>
      <c r="J676">
        <v>33.15</v>
      </c>
      <c r="K676">
        <v>4</v>
      </c>
      <c r="L676">
        <v>39.78</v>
      </c>
    </row>
    <row r="677" spans="2:12" x14ac:dyDescent="0.3">
      <c r="B677" s="11" t="s">
        <v>3722</v>
      </c>
      <c r="C677">
        <v>1</v>
      </c>
      <c r="E677">
        <v>1</v>
      </c>
      <c r="F677">
        <v>7</v>
      </c>
      <c r="G677">
        <v>9.84</v>
      </c>
      <c r="I677">
        <v>6.56</v>
      </c>
      <c r="J677">
        <v>76.751999999999995</v>
      </c>
      <c r="K677">
        <v>9</v>
      </c>
      <c r="L677">
        <v>93.152000000000001</v>
      </c>
    </row>
    <row r="678" spans="2:12" x14ac:dyDescent="0.3">
      <c r="B678" s="11" t="s">
        <v>1741</v>
      </c>
      <c r="E678">
        <v>1</v>
      </c>
      <c r="F678">
        <v>4</v>
      </c>
      <c r="I678">
        <v>13.343999999999999</v>
      </c>
      <c r="J678">
        <v>27.799999999999997</v>
      </c>
      <c r="K678">
        <v>5</v>
      </c>
      <c r="L678">
        <v>41.143999999999998</v>
      </c>
    </row>
    <row r="679" spans="2:12" x14ac:dyDescent="0.3">
      <c r="B679" s="11" t="s">
        <v>8141</v>
      </c>
      <c r="C679">
        <v>1</v>
      </c>
      <c r="F679">
        <v>1</v>
      </c>
      <c r="G679">
        <v>13.04</v>
      </c>
      <c r="J679">
        <v>13.04</v>
      </c>
      <c r="K679">
        <v>2</v>
      </c>
      <c r="L679">
        <v>26.08</v>
      </c>
    </row>
    <row r="680" spans="2:12" x14ac:dyDescent="0.3">
      <c r="B680" s="11" t="s">
        <v>9258</v>
      </c>
      <c r="F680">
        <v>1</v>
      </c>
      <c r="J680">
        <v>17.940000000000001</v>
      </c>
      <c r="K680">
        <v>1</v>
      </c>
      <c r="L680">
        <v>17.940000000000001</v>
      </c>
    </row>
    <row r="681" spans="2:12" x14ac:dyDescent="0.3">
      <c r="B681" s="11" t="s">
        <v>3477</v>
      </c>
      <c r="E681">
        <v>2</v>
      </c>
      <c r="F681">
        <v>2</v>
      </c>
      <c r="I681">
        <v>491.64</v>
      </c>
      <c r="J681">
        <v>73.746000000000009</v>
      </c>
      <c r="K681">
        <v>4</v>
      </c>
      <c r="L681">
        <v>565.38599999999997</v>
      </c>
    </row>
    <row r="682" spans="2:12" x14ac:dyDescent="0.3">
      <c r="B682" s="11" t="s">
        <v>2671</v>
      </c>
      <c r="E682">
        <v>1</v>
      </c>
      <c r="F682">
        <v>1</v>
      </c>
      <c r="I682">
        <v>5.2480000000000002</v>
      </c>
      <c r="J682">
        <v>5.2480000000000002</v>
      </c>
      <c r="K682">
        <v>2</v>
      </c>
      <c r="L682">
        <v>10.496</v>
      </c>
    </row>
    <row r="683" spans="2:12" x14ac:dyDescent="0.3">
      <c r="B683" s="11" t="s">
        <v>9969</v>
      </c>
      <c r="F683">
        <v>1</v>
      </c>
      <c r="J683">
        <v>7.7</v>
      </c>
      <c r="K683">
        <v>1</v>
      </c>
      <c r="L683">
        <v>7.7</v>
      </c>
    </row>
    <row r="684" spans="2:12" x14ac:dyDescent="0.3">
      <c r="B684" s="11" t="s">
        <v>8362</v>
      </c>
      <c r="C684">
        <v>1</v>
      </c>
      <c r="D684">
        <v>1</v>
      </c>
      <c r="E684">
        <v>1</v>
      </c>
      <c r="F684">
        <v>2</v>
      </c>
      <c r="G684">
        <v>174.95</v>
      </c>
      <c r="H684">
        <v>55.984000000000002</v>
      </c>
      <c r="I684">
        <v>209.94</v>
      </c>
      <c r="J684">
        <v>230.934</v>
      </c>
      <c r="K684">
        <v>5</v>
      </c>
      <c r="L684">
        <v>671.80800000000011</v>
      </c>
    </row>
    <row r="685" spans="2:12" x14ac:dyDescent="0.3">
      <c r="B685" s="11" t="s">
        <v>3558</v>
      </c>
      <c r="F685">
        <v>6</v>
      </c>
      <c r="J685">
        <v>705.20799999999997</v>
      </c>
      <c r="K685">
        <v>6</v>
      </c>
      <c r="L685">
        <v>705.20799999999997</v>
      </c>
    </row>
    <row r="686" spans="2:12" x14ac:dyDescent="0.3">
      <c r="B686" s="11" t="s">
        <v>781</v>
      </c>
      <c r="D686">
        <v>1</v>
      </c>
      <c r="F686">
        <v>2</v>
      </c>
      <c r="H686">
        <v>4.032</v>
      </c>
      <c r="J686">
        <v>13.608000000000001</v>
      </c>
      <c r="K686">
        <v>3</v>
      </c>
      <c r="L686">
        <v>17.64</v>
      </c>
    </row>
    <row r="687" spans="2:12" x14ac:dyDescent="0.3">
      <c r="B687" s="11" t="s">
        <v>171</v>
      </c>
      <c r="E687">
        <v>2</v>
      </c>
      <c r="F687">
        <v>4</v>
      </c>
      <c r="I687">
        <v>89.9</v>
      </c>
      <c r="J687">
        <v>406.34800000000001</v>
      </c>
      <c r="K687">
        <v>6</v>
      </c>
      <c r="L687">
        <v>496.24799999999999</v>
      </c>
    </row>
    <row r="688" spans="2:12" x14ac:dyDescent="0.3">
      <c r="B688" s="11" t="s">
        <v>6758</v>
      </c>
      <c r="F688">
        <v>3</v>
      </c>
      <c r="J688">
        <v>157.19999999999999</v>
      </c>
      <c r="K688">
        <v>3</v>
      </c>
      <c r="L688">
        <v>157.19999999999999</v>
      </c>
    </row>
    <row r="689" spans="2:12" x14ac:dyDescent="0.3">
      <c r="B689" s="11" t="s">
        <v>1989</v>
      </c>
      <c r="C689">
        <v>2</v>
      </c>
      <c r="D689">
        <v>2</v>
      </c>
      <c r="E689">
        <v>1</v>
      </c>
      <c r="F689">
        <v>6</v>
      </c>
      <c r="G689">
        <v>60.736000000000004</v>
      </c>
      <c r="H689">
        <v>54.896000000000001</v>
      </c>
      <c r="I689">
        <v>14.016</v>
      </c>
      <c r="J689">
        <v>105.11999999999999</v>
      </c>
      <c r="K689">
        <v>11</v>
      </c>
      <c r="L689">
        <v>234.768</v>
      </c>
    </row>
    <row r="690" spans="2:12" x14ac:dyDescent="0.3">
      <c r="B690" s="11" t="s">
        <v>7073</v>
      </c>
      <c r="E690">
        <v>1</v>
      </c>
      <c r="F690">
        <v>2</v>
      </c>
      <c r="I690">
        <v>4.5599999999999996</v>
      </c>
      <c r="J690">
        <v>21.432000000000002</v>
      </c>
      <c r="K690">
        <v>3</v>
      </c>
      <c r="L690">
        <v>25.992000000000001</v>
      </c>
    </row>
    <row r="691" spans="2:12" x14ac:dyDescent="0.3">
      <c r="B691" s="11" t="s">
        <v>6393</v>
      </c>
      <c r="C691">
        <v>1</v>
      </c>
      <c r="F691">
        <v>2</v>
      </c>
      <c r="G691">
        <v>25.98</v>
      </c>
      <c r="J691">
        <v>363.72</v>
      </c>
      <c r="K691">
        <v>3</v>
      </c>
      <c r="L691">
        <v>389.70000000000005</v>
      </c>
    </row>
    <row r="692" spans="2:12" x14ac:dyDescent="0.3">
      <c r="B692" s="11" t="s">
        <v>6811</v>
      </c>
      <c r="C692">
        <v>1</v>
      </c>
      <c r="E692">
        <v>1</v>
      </c>
      <c r="F692">
        <v>3</v>
      </c>
      <c r="G692">
        <v>16.52</v>
      </c>
      <c r="I692">
        <v>4.13</v>
      </c>
      <c r="J692">
        <v>74.34</v>
      </c>
      <c r="K692">
        <v>5</v>
      </c>
      <c r="L692">
        <v>94.990000000000009</v>
      </c>
    </row>
    <row r="693" spans="2:12" x14ac:dyDescent="0.3">
      <c r="B693" s="11" t="s">
        <v>5019</v>
      </c>
      <c r="D693">
        <v>1</v>
      </c>
      <c r="E693">
        <v>1</v>
      </c>
      <c r="H693">
        <v>5.04</v>
      </c>
      <c r="I693">
        <v>3.36</v>
      </c>
      <c r="K693">
        <v>2</v>
      </c>
      <c r="L693">
        <v>8.4</v>
      </c>
    </row>
    <row r="694" spans="2:12" x14ac:dyDescent="0.3">
      <c r="B694" s="11" t="s">
        <v>1458</v>
      </c>
      <c r="C694">
        <v>1</v>
      </c>
      <c r="E694">
        <v>2</v>
      </c>
      <c r="F694">
        <v>3</v>
      </c>
      <c r="G694">
        <v>35.97</v>
      </c>
      <c r="I694">
        <v>103.114</v>
      </c>
      <c r="J694">
        <v>191.84</v>
      </c>
      <c r="K694">
        <v>6</v>
      </c>
      <c r="L694">
        <v>330.92399999999998</v>
      </c>
    </row>
    <row r="695" spans="2:12" x14ac:dyDescent="0.3">
      <c r="B695" s="11" t="s">
        <v>677</v>
      </c>
      <c r="C695">
        <v>1</v>
      </c>
      <c r="D695">
        <v>1</v>
      </c>
      <c r="E695">
        <v>1</v>
      </c>
      <c r="F695">
        <v>4</v>
      </c>
      <c r="G695">
        <v>13.247999999999999</v>
      </c>
      <c r="H695">
        <v>13.247999999999999</v>
      </c>
      <c r="I695">
        <v>12.42</v>
      </c>
      <c r="J695">
        <v>47.195999999999998</v>
      </c>
      <c r="K695">
        <v>7</v>
      </c>
      <c r="L695">
        <v>86.111999999999995</v>
      </c>
    </row>
    <row r="696" spans="2:12" x14ac:dyDescent="0.3">
      <c r="B696" s="11" t="s">
        <v>4237</v>
      </c>
      <c r="C696">
        <v>1</v>
      </c>
      <c r="E696">
        <v>2</v>
      </c>
      <c r="F696">
        <v>1</v>
      </c>
      <c r="G696">
        <v>73.2</v>
      </c>
      <c r="I696">
        <v>117.12</v>
      </c>
      <c r="J696">
        <v>43.92</v>
      </c>
      <c r="K696">
        <v>4</v>
      </c>
      <c r="L696">
        <v>234.24</v>
      </c>
    </row>
    <row r="697" spans="2:12" x14ac:dyDescent="0.3">
      <c r="B697" s="11" t="s">
        <v>5054</v>
      </c>
      <c r="E697">
        <v>1</v>
      </c>
      <c r="F697">
        <v>1</v>
      </c>
      <c r="I697">
        <v>38.520000000000003</v>
      </c>
      <c r="J697">
        <v>8.56</v>
      </c>
      <c r="K697">
        <v>2</v>
      </c>
      <c r="L697">
        <v>47.080000000000005</v>
      </c>
    </row>
    <row r="698" spans="2:12" x14ac:dyDescent="0.3">
      <c r="B698" s="11" t="s">
        <v>4816</v>
      </c>
      <c r="C698">
        <v>2</v>
      </c>
      <c r="F698">
        <v>3</v>
      </c>
      <c r="G698">
        <v>14.431999999999999</v>
      </c>
      <c r="J698">
        <v>9.84</v>
      </c>
      <c r="K698">
        <v>5</v>
      </c>
      <c r="L698">
        <v>24.271999999999998</v>
      </c>
    </row>
    <row r="699" spans="2:12" x14ac:dyDescent="0.3">
      <c r="B699" s="11" t="s">
        <v>7348</v>
      </c>
      <c r="C699">
        <v>1</v>
      </c>
      <c r="E699">
        <v>1</v>
      </c>
      <c r="G699">
        <v>19.829999999999998</v>
      </c>
      <c r="I699">
        <v>39.659999999999997</v>
      </c>
      <c r="K699">
        <v>2</v>
      </c>
      <c r="L699">
        <v>59.489999999999995</v>
      </c>
    </row>
    <row r="700" spans="2:12" x14ac:dyDescent="0.3">
      <c r="B700" s="11" t="s">
        <v>5002</v>
      </c>
      <c r="C700">
        <v>1</v>
      </c>
      <c r="D700">
        <v>1</v>
      </c>
      <c r="F700">
        <v>5</v>
      </c>
      <c r="G700">
        <v>68.97</v>
      </c>
      <c r="H700">
        <v>36.783999999999999</v>
      </c>
      <c r="J700">
        <v>427.61399999999998</v>
      </c>
      <c r="K700">
        <v>7</v>
      </c>
      <c r="L700">
        <v>533.36800000000005</v>
      </c>
    </row>
    <row r="701" spans="2:12" x14ac:dyDescent="0.3">
      <c r="B701" s="11" t="s">
        <v>2448</v>
      </c>
      <c r="F701">
        <v>4</v>
      </c>
      <c r="J701">
        <v>342.55</v>
      </c>
      <c r="K701">
        <v>4</v>
      </c>
      <c r="L701">
        <v>342.55</v>
      </c>
    </row>
    <row r="702" spans="2:12" x14ac:dyDescent="0.3">
      <c r="B702" s="11" t="s">
        <v>779</v>
      </c>
      <c r="D702">
        <v>1</v>
      </c>
      <c r="E702">
        <v>3</v>
      </c>
      <c r="F702">
        <v>3</v>
      </c>
      <c r="H702">
        <v>9.26</v>
      </c>
      <c r="I702">
        <v>35.188000000000002</v>
      </c>
      <c r="J702">
        <v>44.448</v>
      </c>
      <c r="K702">
        <v>7</v>
      </c>
      <c r="L702">
        <v>88.896000000000001</v>
      </c>
    </row>
    <row r="703" spans="2:12" x14ac:dyDescent="0.3">
      <c r="B703" s="11" t="s">
        <v>5767</v>
      </c>
      <c r="F703">
        <v>3</v>
      </c>
      <c r="J703">
        <v>171.04</v>
      </c>
      <c r="K703">
        <v>3</v>
      </c>
      <c r="L703">
        <v>171.04</v>
      </c>
    </row>
    <row r="704" spans="2:12" x14ac:dyDescent="0.3">
      <c r="B704" s="11" t="s">
        <v>9507</v>
      </c>
      <c r="F704">
        <v>2</v>
      </c>
      <c r="J704">
        <v>9.92</v>
      </c>
      <c r="K704">
        <v>2</v>
      </c>
      <c r="L704">
        <v>9.92</v>
      </c>
    </row>
    <row r="705" spans="2:12" x14ac:dyDescent="0.3">
      <c r="B705" s="11" t="s">
        <v>4503</v>
      </c>
      <c r="F705">
        <v>3</v>
      </c>
      <c r="J705">
        <v>30.438000000000002</v>
      </c>
      <c r="K705">
        <v>3</v>
      </c>
      <c r="L705">
        <v>30.438000000000002</v>
      </c>
    </row>
    <row r="706" spans="2:12" x14ac:dyDescent="0.3">
      <c r="B706" s="11" t="s">
        <v>1368</v>
      </c>
      <c r="C706">
        <v>1</v>
      </c>
      <c r="E706">
        <v>2</v>
      </c>
      <c r="F706">
        <v>8</v>
      </c>
      <c r="G706">
        <v>2.6240000000000001</v>
      </c>
      <c r="I706">
        <v>36.08</v>
      </c>
      <c r="J706">
        <v>82</v>
      </c>
      <c r="K706">
        <v>11</v>
      </c>
      <c r="L706">
        <v>120.70400000000001</v>
      </c>
    </row>
    <row r="707" spans="2:12" x14ac:dyDescent="0.3">
      <c r="B707" s="11" t="s">
        <v>3086</v>
      </c>
      <c r="C707">
        <v>1</v>
      </c>
      <c r="G707">
        <v>28.728000000000002</v>
      </c>
      <c r="K707">
        <v>1</v>
      </c>
      <c r="L707">
        <v>28.728000000000002</v>
      </c>
    </row>
    <row r="708" spans="2:12" x14ac:dyDescent="0.3">
      <c r="B708" s="11" t="s">
        <v>3585</v>
      </c>
      <c r="D708">
        <v>1</v>
      </c>
      <c r="E708">
        <v>1</v>
      </c>
      <c r="F708">
        <v>1</v>
      </c>
      <c r="H708">
        <v>15.48</v>
      </c>
      <c r="I708">
        <v>20.64</v>
      </c>
      <c r="J708">
        <v>15.48</v>
      </c>
      <c r="K708">
        <v>3</v>
      </c>
      <c r="L708">
        <v>51.600000000000009</v>
      </c>
    </row>
    <row r="709" spans="2:12" x14ac:dyDescent="0.3">
      <c r="B709" s="11" t="s">
        <v>398</v>
      </c>
      <c r="F709">
        <v>3</v>
      </c>
      <c r="J709">
        <v>37.520000000000003</v>
      </c>
      <c r="K709">
        <v>3</v>
      </c>
      <c r="L709">
        <v>37.520000000000003</v>
      </c>
    </row>
    <row r="710" spans="2:12" x14ac:dyDescent="0.3">
      <c r="B710" s="11" t="s">
        <v>5096</v>
      </c>
      <c r="F710">
        <v>3</v>
      </c>
      <c r="J710">
        <v>47.988</v>
      </c>
      <c r="K710">
        <v>3</v>
      </c>
      <c r="L710">
        <v>47.988</v>
      </c>
    </row>
    <row r="711" spans="2:12" x14ac:dyDescent="0.3">
      <c r="B711" s="11" t="s">
        <v>1571</v>
      </c>
      <c r="E711">
        <v>1</v>
      </c>
      <c r="I711">
        <v>9.84</v>
      </c>
      <c r="K711">
        <v>1</v>
      </c>
      <c r="L711">
        <v>9.84</v>
      </c>
    </row>
    <row r="712" spans="2:12" x14ac:dyDescent="0.3">
      <c r="B712" s="11" t="s">
        <v>3428</v>
      </c>
      <c r="E712">
        <v>3</v>
      </c>
      <c r="F712">
        <v>3</v>
      </c>
      <c r="I712">
        <v>77.739999999999995</v>
      </c>
      <c r="J712">
        <v>68.171999999999997</v>
      </c>
      <c r="K712">
        <v>6</v>
      </c>
      <c r="L712">
        <v>145.91200000000001</v>
      </c>
    </row>
    <row r="713" spans="2:12" x14ac:dyDescent="0.3">
      <c r="B713" s="11" t="s">
        <v>2474</v>
      </c>
      <c r="C713">
        <v>2</v>
      </c>
      <c r="E713">
        <v>1</v>
      </c>
      <c r="F713">
        <v>5</v>
      </c>
      <c r="G713">
        <v>90.552999999999997</v>
      </c>
      <c r="I713">
        <v>17.456</v>
      </c>
      <c r="J713">
        <v>68.733000000000004</v>
      </c>
      <c r="K713">
        <v>8</v>
      </c>
      <c r="L713">
        <v>176.74200000000002</v>
      </c>
    </row>
    <row r="714" spans="2:12" x14ac:dyDescent="0.3">
      <c r="B714" s="11" t="s">
        <v>3774</v>
      </c>
      <c r="E714">
        <v>2</v>
      </c>
      <c r="F714">
        <v>1</v>
      </c>
      <c r="I714">
        <v>29.904000000000003</v>
      </c>
      <c r="J714">
        <v>3.2040000000000002</v>
      </c>
      <c r="K714">
        <v>3</v>
      </c>
      <c r="L714">
        <v>33.108000000000004</v>
      </c>
    </row>
    <row r="715" spans="2:12" x14ac:dyDescent="0.3">
      <c r="B715" s="11" t="s">
        <v>1373</v>
      </c>
      <c r="C715">
        <v>6</v>
      </c>
      <c r="E715">
        <v>2</v>
      </c>
      <c r="F715">
        <v>2</v>
      </c>
      <c r="G715">
        <v>110.23000000000002</v>
      </c>
      <c r="I715">
        <v>49.64</v>
      </c>
      <c r="J715">
        <v>37.96</v>
      </c>
      <c r="K715">
        <v>10</v>
      </c>
      <c r="L715">
        <v>197.83</v>
      </c>
    </row>
    <row r="716" spans="2:12" x14ac:dyDescent="0.3">
      <c r="B716" s="11" t="s">
        <v>1905</v>
      </c>
      <c r="E716">
        <v>1</v>
      </c>
      <c r="F716">
        <v>7</v>
      </c>
      <c r="I716">
        <v>84.055999999999997</v>
      </c>
      <c r="J716">
        <v>349.733</v>
      </c>
      <c r="K716">
        <v>8</v>
      </c>
      <c r="L716">
        <v>433.78899999999999</v>
      </c>
    </row>
    <row r="717" spans="2:12" x14ac:dyDescent="0.3">
      <c r="B717" s="11" t="s">
        <v>4164</v>
      </c>
      <c r="C717">
        <v>1</v>
      </c>
      <c r="E717">
        <v>1</v>
      </c>
      <c r="F717">
        <v>6</v>
      </c>
      <c r="G717">
        <v>8.7840000000000007</v>
      </c>
      <c r="I717">
        <v>26.352</v>
      </c>
      <c r="J717">
        <v>206.42400000000001</v>
      </c>
      <c r="K717">
        <v>8</v>
      </c>
      <c r="L717">
        <v>241.56000000000003</v>
      </c>
    </row>
    <row r="718" spans="2:12" x14ac:dyDescent="0.3">
      <c r="B718" s="11" t="s">
        <v>3726</v>
      </c>
      <c r="D718">
        <v>1</v>
      </c>
      <c r="E718">
        <v>1</v>
      </c>
      <c r="F718">
        <v>1</v>
      </c>
      <c r="H718">
        <v>14.352</v>
      </c>
      <c r="I718">
        <v>17.940000000000001</v>
      </c>
      <c r="J718">
        <v>35.880000000000003</v>
      </c>
      <c r="K718">
        <v>3</v>
      </c>
      <c r="L718">
        <v>68.171999999999997</v>
      </c>
    </row>
    <row r="719" spans="2:12" x14ac:dyDescent="0.3">
      <c r="B719" s="11" t="s">
        <v>2359</v>
      </c>
      <c r="E719">
        <v>1</v>
      </c>
      <c r="F719">
        <v>6</v>
      </c>
      <c r="I719">
        <v>11.231999999999999</v>
      </c>
      <c r="J719">
        <v>66.455999999999989</v>
      </c>
      <c r="K719">
        <v>7</v>
      </c>
      <c r="L719">
        <v>77.687999999999988</v>
      </c>
    </row>
    <row r="720" spans="2:12" x14ac:dyDescent="0.3">
      <c r="B720" s="11" t="s">
        <v>2917</v>
      </c>
      <c r="C720">
        <v>2</v>
      </c>
      <c r="F720">
        <v>11</v>
      </c>
      <c r="G720">
        <v>6.24</v>
      </c>
      <c r="J720">
        <v>75.504000000000005</v>
      </c>
      <c r="K720">
        <v>13</v>
      </c>
      <c r="L720">
        <v>81.743999999999986</v>
      </c>
    </row>
    <row r="721" spans="2:12" x14ac:dyDescent="0.3">
      <c r="B721" s="11" t="s">
        <v>6141</v>
      </c>
      <c r="E721">
        <v>2</v>
      </c>
      <c r="F721">
        <v>6</v>
      </c>
      <c r="I721">
        <v>47.56</v>
      </c>
      <c r="J721">
        <v>135.72</v>
      </c>
      <c r="K721">
        <v>8</v>
      </c>
      <c r="L721">
        <v>183.27999999999997</v>
      </c>
    </row>
    <row r="722" spans="2:12" x14ac:dyDescent="0.3">
      <c r="B722" s="11" t="s">
        <v>7775</v>
      </c>
      <c r="C722">
        <v>2</v>
      </c>
      <c r="E722">
        <v>1</v>
      </c>
      <c r="F722">
        <v>3</v>
      </c>
      <c r="G722">
        <v>3.198</v>
      </c>
      <c r="I722">
        <v>2.214</v>
      </c>
      <c r="J722">
        <v>20.417999999999999</v>
      </c>
      <c r="K722">
        <v>6</v>
      </c>
      <c r="L722">
        <v>25.830000000000002</v>
      </c>
    </row>
    <row r="723" spans="2:12" x14ac:dyDescent="0.3">
      <c r="B723" s="11" t="s">
        <v>7369</v>
      </c>
      <c r="F723">
        <v>3</v>
      </c>
      <c r="J723">
        <v>54.474000000000004</v>
      </c>
      <c r="K723">
        <v>3</v>
      </c>
      <c r="L723">
        <v>54.474000000000004</v>
      </c>
    </row>
    <row r="724" spans="2:12" x14ac:dyDescent="0.3">
      <c r="B724" s="11" t="s">
        <v>8876</v>
      </c>
      <c r="C724">
        <v>1</v>
      </c>
      <c r="F724">
        <v>3</v>
      </c>
      <c r="G724">
        <v>2.89</v>
      </c>
      <c r="J724">
        <v>82.365000000000009</v>
      </c>
      <c r="K724">
        <v>4</v>
      </c>
      <c r="L724">
        <v>85.254999999999995</v>
      </c>
    </row>
    <row r="725" spans="2:12" x14ac:dyDescent="0.3">
      <c r="B725" s="11" t="s">
        <v>1778</v>
      </c>
      <c r="C725">
        <v>1</v>
      </c>
      <c r="E725">
        <v>2</v>
      </c>
      <c r="F725">
        <v>2</v>
      </c>
      <c r="G725">
        <v>11.76</v>
      </c>
      <c r="I725">
        <v>43.903999999999996</v>
      </c>
      <c r="J725">
        <v>17.248000000000001</v>
      </c>
      <c r="K725">
        <v>5</v>
      </c>
      <c r="L725">
        <v>72.911999999999992</v>
      </c>
    </row>
    <row r="726" spans="2:12" x14ac:dyDescent="0.3">
      <c r="B726" s="11" t="s">
        <v>2446</v>
      </c>
      <c r="C726">
        <v>1</v>
      </c>
      <c r="E726">
        <v>3</v>
      </c>
      <c r="F726">
        <v>9</v>
      </c>
      <c r="G726">
        <v>3.8820000000000001</v>
      </c>
      <c r="I726">
        <v>13.587</v>
      </c>
      <c r="J726">
        <v>147.51600000000002</v>
      </c>
      <c r="K726">
        <v>13</v>
      </c>
      <c r="L726">
        <v>164.98500000000001</v>
      </c>
    </row>
    <row r="727" spans="2:12" x14ac:dyDescent="0.3">
      <c r="B727" s="11" t="s">
        <v>1336</v>
      </c>
      <c r="C727">
        <v>1</v>
      </c>
      <c r="E727">
        <v>1</v>
      </c>
      <c r="F727">
        <v>7</v>
      </c>
      <c r="G727">
        <v>30.44</v>
      </c>
      <c r="I727">
        <v>45.66</v>
      </c>
      <c r="J727">
        <v>193.29399999999998</v>
      </c>
      <c r="K727">
        <v>9</v>
      </c>
      <c r="L727">
        <v>269.39399999999995</v>
      </c>
    </row>
    <row r="728" spans="2:12" x14ac:dyDescent="0.3">
      <c r="B728" s="11" t="s">
        <v>1605</v>
      </c>
      <c r="C728">
        <v>1</v>
      </c>
      <c r="D728">
        <v>2</v>
      </c>
      <c r="F728">
        <v>4</v>
      </c>
      <c r="G728">
        <v>113.94</v>
      </c>
      <c r="H728">
        <v>49.374000000000002</v>
      </c>
      <c r="J728">
        <v>288.64800000000002</v>
      </c>
      <c r="K728">
        <v>7</v>
      </c>
      <c r="L728">
        <v>451.96199999999999</v>
      </c>
    </row>
    <row r="729" spans="2:12" x14ac:dyDescent="0.3">
      <c r="B729" s="11" t="s">
        <v>3051</v>
      </c>
      <c r="C729">
        <v>2</v>
      </c>
      <c r="D729">
        <v>1</v>
      </c>
      <c r="E729">
        <v>3</v>
      </c>
      <c r="F729">
        <v>4</v>
      </c>
      <c r="G729">
        <v>29.52</v>
      </c>
      <c r="H729">
        <v>29.52</v>
      </c>
      <c r="I729">
        <v>20.663999999999998</v>
      </c>
      <c r="J729">
        <v>92.988</v>
      </c>
      <c r="K729">
        <v>10</v>
      </c>
      <c r="L729">
        <v>172.69200000000001</v>
      </c>
    </row>
    <row r="730" spans="2:12" x14ac:dyDescent="0.3">
      <c r="B730" s="11" t="s">
        <v>793</v>
      </c>
      <c r="C730">
        <v>2</v>
      </c>
      <c r="E730">
        <v>2</v>
      </c>
      <c r="F730">
        <v>8</v>
      </c>
      <c r="G730">
        <v>6.3829999999999991</v>
      </c>
      <c r="I730">
        <v>39.28</v>
      </c>
      <c r="J730">
        <v>56.955999999999996</v>
      </c>
      <c r="K730">
        <v>12</v>
      </c>
      <c r="L730">
        <v>102.619</v>
      </c>
    </row>
    <row r="731" spans="2:12" x14ac:dyDescent="0.3">
      <c r="B731" s="11" t="s">
        <v>1865</v>
      </c>
      <c r="C731">
        <v>1</v>
      </c>
      <c r="E731">
        <v>2</v>
      </c>
      <c r="F731">
        <v>3</v>
      </c>
      <c r="G731">
        <v>41.28</v>
      </c>
      <c r="I731">
        <v>8.6</v>
      </c>
      <c r="J731">
        <v>65.36</v>
      </c>
      <c r="K731">
        <v>6</v>
      </c>
      <c r="L731">
        <v>115.24</v>
      </c>
    </row>
    <row r="732" spans="2:12" x14ac:dyDescent="0.3">
      <c r="B732" s="11" t="s">
        <v>164</v>
      </c>
      <c r="C732">
        <v>3</v>
      </c>
      <c r="E732">
        <v>1</v>
      </c>
      <c r="F732">
        <v>3</v>
      </c>
      <c r="G732">
        <v>59.311</v>
      </c>
      <c r="I732">
        <v>64.12</v>
      </c>
      <c r="J732">
        <v>73.738</v>
      </c>
      <c r="K732">
        <v>7</v>
      </c>
      <c r="L732">
        <v>197.16900000000001</v>
      </c>
    </row>
    <row r="733" spans="2:12" x14ac:dyDescent="0.3">
      <c r="B733" s="11" t="s">
        <v>6936</v>
      </c>
      <c r="F733">
        <v>3</v>
      </c>
      <c r="J733">
        <v>8.3520000000000003</v>
      </c>
      <c r="K733">
        <v>3</v>
      </c>
      <c r="L733">
        <v>8.3520000000000003</v>
      </c>
    </row>
    <row r="734" spans="2:12" x14ac:dyDescent="0.3">
      <c r="B734" s="11" t="s">
        <v>2695</v>
      </c>
      <c r="C734">
        <v>3</v>
      </c>
      <c r="E734">
        <v>1</v>
      </c>
      <c r="F734">
        <v>5</v>
      </c>
      <c r="G734">
        <v>3728.8019999999997</v>
      </c>
      <c r="I734">
        <v>1598.058</v>
      </c>
      <c r="J734">
        <v>13697.64</v>
      </c>
      <c r="K734">
        <v>9</v>
      </c>
      <c r="L734">
        <v>19024.5</v>
      </c>
    </row>
    <row r="735" spans="2:12" x14ac:dyDescent="0.3">
      <c r="B735" s="11" t="s">
        <v>2393</v>
      </c>
      <c r="C735">
        <v>2</v>
      </c>
      <c r="E735">
        <v>2</v>
      </c>
      <c r="F735">
        <v>8</v>
      </c>
      <c r="G735">
        <v>8.3520000000000003</v>
      </c>
      <c r="I735">
        <v>17.28</v>
      </c>
      <c r="J735">
        <v>61.632000000000005</v>
      </c>
      <c r="K735">
        <v>12</v>
      </c>
      <c r="L735">
        <v>87.263999999999982</v>
      </c>
    </row>
    <row r="736" spans="2:12" x14ac:dyDescent="0.3">
      <c r="B736" s="11" t="s">
        <v>4239</v>
      </c>
      <c r="C736">
        <v>2</v>
      </c>
      <c r="E736">
        <v>1</v>
      </c>
      <c r="F736">
        <v>1</v>
      </c>
      <c r="G736">
        <v>15.56</v>
      </c>
      <c r="I736">
        <v>9.3360000000000003</v>
      </c>
      <c r="J736">
        <v>1.167</v>
      </c>
      <c r="K736">
        <v>4</v>
      </c>
      <c r="L736">
        <v>26.063000000000002</v>
      </c>
    </row>
    <row r="737" spans="2:12" x14ac:dyDescent="0.3">
      <c r="B737" s="11" t="s">
        <v>2079</v>
      </c>
      <c r="E737">
        <v>1</v>
      </c>
      <c r="F737">
        <v>8</v>
      </c>
      <c r="I737">
        <v>9.1440000000000001</v>
      </c>
      <c r="J737">
        <v>82.296000000000021</v>
      </c>
      <c r="K737">
        <v>9</v>
      </c>
      <c r="L737">
        <v>91.44</v>
      </c>
    </row>
    <row r="738" spans="2:12" x14ac:dyDescent="0.3">
      <c r="B738" s="11" t="s">
        <v>5379</v>
      </c>
      <c r="C738">
        <v>1</v>
      </c>
      <c r="D738">
        <v>1</v>
      </c>
      <c r="E738">
        <v>3</v>
      </c>
      <c r="F738">
        <v>6</v>
      </c>
      <c r="G738">
        <v>26.045999999999999</v>
      </c>
      <c r="H738">
        <v>69.456000000000003</v>
      </c>
      <c r="I738">
        <v>555.64800000000002</v>
      </c>
      <c r="J738">
        <v>568.67100000000005</v>
      </c>
      <c r="K738">
        <v>11</v>
      </c>
      <c r="L738">
        <v>1219.8210000000001</v>
      </c>
    </row>
    <row r="739" spans="2:12" x14ac:dyDescent="0.3">
      <c r="B739" s="11" t="s">
        <v>3916</v>
      </c>
      <c r="C739">
        <v>3</v>
      </c>
      <c r="F739">
        <v>5</v>
      </c>
      <c r="G739">
        <v>391.16800000000001</v>
      </c>
      <c r="J739">
        <v>262.81600000000003</v>
      </c>
      <c r="K739">
        <v>8</v>
      </c>
      <c r="L739">
        <v>653.98399999999992</v>
      </c>
    </row>
    <row r="740" spans="2:12" x14ac:dyDescent="0.3">
      <c r="B740" s="11" t="s">
        <v>104</v>
      </c>
      <c r="D740">
        <v>1</v>
      </c>
      <c r="E740">
        <v>1</v>
      </c>
      <c r="F740">
        <v>6</v>
      </c>
      <c r="H740">
        <v>38.159999999999997</v>
      </c>
      <c r="I740">
        <v>25.44</v>
      </c>
      <c r="J740">
        <v>30.528000000000002</v>
      </c>
      <c r="K740">
        <v>8</v>
      </c>
      <c r="L740">
        <v>94.127999999999986</v>
      </c>
    </row>
    <row r="741" spans="2:12" x14ac:dyDescent="0.3">
      <c r="B741" s="11" t="s">
        <v>1524</v>
      </c>
      <c r="C741">
        <v>1</v>
      </c>
      <c r="D741">
        <v>1</v>
      </c>
      <c r="F741">
        <v>6</v>
      </c>
      <c r="G741">
        <v>7.218</v>
      </c>
      <c r="H741">
        <v>8.02</v>
      </c>
      <c r="J741">
        <v>51.328000000000003</v>
      </c>
      <c r="K741">
        <v>8</v>
      </c>
      <c r="L741">
        <v>66.566000000000003</v>
      </c>
    </row>
    <row r="742" spans="2:12" x14ac:dyDescent="0.3">
      <c r="B742" s="11" t="s">
        <v>1063</v>
      </c>
      <c r="C742">
        <v>1</v>
      </c>
      <c r="E742">
        <v>1</v>
      </c>
      <c r="F742">
        <v>2</v>
      </c>
      <c r="G742">
        <v>96.784000000000006</v>
      </c>
      <c r="I742">
        <v>254.05799999999999</v>
      </c>
      <c r="J742">
        <v>145.17599999999999</v>
      </c>
      <c r="K742">
        <v>4</v>
      </c>
      <c r="L742">
        <v>496.01799999999992</v>
      </c>
    </row>
    <row r="743" spans="2:12" x14ac:dyDescent="0.3">
      <c r="B743" s="11" t="s">
        <v>3815</v>
      </c>
      <c r="C743">
        <v>1</v>
      </c>
      <c r="F743">
        <v>4</v>
      </c>
      <c r="G743">
        <v>17.216000000000001</v>
      </c>
      <c r="J743">
        <v>50.034000000000006</v>
      </c>
      <c r="K743">
        <v>5</v>
      </c>
      <c r="L743">
        <v>67.25</v>
      </c>
    </row>
    <row r="744" spans="2:12" x14ac:dyDescent="0.3">
      <c r="B744" s="11" t="s">
        <v>5626</v>
      </c>
      <c r="C744">
        <v>1</v>
      </c>
      <c r="E744">
        <v>2</v>
      </c>
      <c r="F744">
        <v>4</v>
      </c>
      <c r="G744">
        <v>21.552</v>
      </c>
      <c r="I744">
        <v>33.225999999999999</v>
      </c>
      <c r="J744">
        <v>87.105999999999995</v>
      </c>
      <c r="K744">
        <v>7</v>
      </c>
      <c r="L744">
        <v>141.88399999999999</v>
      </c>
    </row>
    <row r="745" spans="2:12" x14ac:dyDescent="0.3">
      <c r="B745" s="11" t="s">
        <v>1730</v>
      </c>
      <c r="E745">
        <v>2</v>
      </c>
      <c r="F745">
        <v>1</v>
      </c>
      <c r="I745">
        <v>8.4480000000000004</v>
      </c>
      <c r="J745">
        <v>2.3759999999999999</v>
      </c>
      <c r="K745">
        <v>3</v>
      </c>
      <c r="L745">
        <v>10.824</v>
      </c>
    </row>
    <row r="746" spans="2:12" x14ac:dyDescent="0.3">
      <c r="B746" s="11" t="s">
        <v>2020</v>
      </c>
      <c r="C746">
        <v>2</v>
      </c>
      <c r="F746">
        <v>4</v>
      </c>
      <c r="G746">
        <v>4.923</v>
      </c>
      <c r="J746">
        <v>34.460999999999999</v>
      </c>
      <c r="K746">
        <v>6</v>
      </c>
      <c r="L746">
        <v>39.384</v>
      </c>
    </row>
    <row r="747" spans="2:12" x14ac:dyDescent="0.3">
      <c r="B747" s="11" t="s">
        <v>5775</v>
      </c>
      <c r="E747">
        <v>2</v>
      </c>
      <c r="F747">
        <v>3</v>
      </c>
      <c r="I747">
        <v>77.057999999999993</v>
      </c>
      <c r="J747">
        <v>35.674999999999997</v>
      </c>
      <c r="K747">
        <v>5</v>
      </c>
      <c r="L747">
        <v>112.73299999999999</v>
      </c>
    </row>
    <row r="748" spans="2:12" x14ac:dyDescent="0.3">
      <c r="B748" s="11" t="s">
        <v>6552</v>
      </c>
      <c r="C748">
        <v>1</v>
      </c>
      <c r="D748">
        <v>2</v>
      </c>
      <c r="F748">
        <v>7</v>
      </c>
      <c r="G748">
        <v>117.14400000000001</v>
      </c>
      <c r="H748">
        <v>58.572000000000003</v>
      </c>
      <c r="J748">
        <v>234.28799999999998</v>
      </c>
      <c r="K748">
        <v>10</v>
      </c>
      <c r="L748">
        <v>410.00400000000002</v>
      </c>
    </row>
    <row r="749" spans="2:12" x14ac:dyDescent="0.3">
      <c r="B749" s="11" t="s">
        <v>3923</v>
      </c>
      <c r="C749">
        <v>2</v>
      </c>
      <c r="D749">
        <v>1</v>
      </c>
      <c r="E749">
        <v>2</v>
      </c>
      <c r="F749">
        <v>8</v>
      </c>
      <c r="G749">
        <v>179.36</v>
      </c>
      <c r="H749">
        <v>27.36</v>
      </c>
      <c r="I749">
        <v>383.04</v>
      </c>
      <c r="J749">
        <v>510.71999999999991</v>
      </c>
      <c r="K749">
        <v>13</v>
      </c>
      <c r="L749">
        <v>1100.48</v>
      </c>
    </row>
    <row r="750" spans="2:12" x14ac:dyDescent="0.3">
      <c r="B750" s="11" t="s">
        <v>3430</v>
      </c>
      <c r="C750">
        <v>1</v>
      </c>
      <c r="D750">
        <v>1</v>
      </c>
      <c r="E750">
        <v>2</v>
      </c>
      <c r="F750">
        <v>4</v>
      </c>
      <c r="G750">
        <v>21.36</v>
      </c>
      <c r="H750">
        <v>17.088000000000001</v>
      </c>
      <c r="I750">
        <v>17.088000000000001</v>
      </c>
      <c r="J750">
        <v>43.787999999999997</v>
      </c>
      <c r="K750">
        <v>8</v>
      </c>
      <c r="L750">
        <v>99.323999999999998</v>
      </c>
    </row>
    <row r="751" spans="2:12" x14ac:dyDescent="0.3">
      <c r="B751" s="11" t="s">
        <v>2444</v>
      </c>
      <c r="C751">
        <v>3</v>
      </c>
      <c r="F751">
        <v>5</v>
      </c>
      <c r="G751">
        <v>62.152000000000001</v>
      </c>
      <c r="J751">
        <v>147.154</v>
      </c>
      <c r="K751">
        <v>8</v>
      </c>
      <c r="L751">
        <v>209.30600000000001</v>
      </c>
    </row>
    <row r="752" spans="2:12" x14ac:dyDescent="0.3">
      <c r="B752" s="11" t="s">
        <v>2599</v>
      </c>
      <c r="C752">
        <v>1</v>
      </c>
      <c r="D752">
        <v>1</v>
      </c>
      <c r="E752">
        <v>1</v>
      </c>
      <c r="F752">
        <v>4</v>
      </c>
      <c r="G752">
        <v>76.775999999999996</v>
      </c>
      <c r="H752">
        <v>127.96</v>
      </c>
      <c r="I752">
        <v>51.183999999999997</v>
      </c>
      <c r="J752">
        <v>1317.9879999999998</v>
      </c>
      <c r="K752">
        <v>7</v>
      </c>
      <c r="L752">
        <v>1573.9079999999999</v>
      </c>
    </row>
    <row r="753" spans="2:12" x14ac:dyDescent="0.3">
      <c r="B753" s="11" t="s">
        <v>1120</v>
      </c>
      <c r="E753">
        <v>1</v>
      </c>
      <c r="F753">
        <v>3</v>
      </c>
      <c r="I753">
        <v>60.64</v>
      </c>
      <c r="J753">
        <v>75.8</v>
      </c>
      <c r="K753">
        <v>4</v>
      </c>
      <c r="L753">
        <v>136.44</v>
      </c>
    </row>
    <row r="754" spans="2:12" x14ac:dyDescent="0.3">
      <c r="B754" s="11" t="s">
        <v>290</v>
      </c>
      <c r="D754">
        <v>2</v>
      </c>
      <c r="F754">
        <v>5</v>
      </c>
      <c r="H754">
        <v>17.216000000000001</v>
      </c>
      <c r="J754">
        <v>158.172</v>
      </c>
      <c r="K754">
        <v>7</v>
      </c>
      <c r="L754">
        <v>175.38800000000001</v>
      </c>
    </row>
    <row r="755" spans="2:12" x14ac:dyDescent="0.3">
      <c r="B755" s="11" t="s">
        <v>3130</v>
      </c>
      <c r="D755">
        <v>1</v>
      </c>
      <c r="E755">
        <v>1</v>
      </c>
      <c r="F755">
        <v>7</v>
      </c>
      <c r="H755">
        <v>18.690000000000001</v>
      </c>
      <c r="I755">
        <v>14.952</v>
      </c>
      <c r="J755">
        <v>82.859000000000009</v>
      </c>
      <c r="K755">
        <v>9</v>
      </c>
      <c r="L755">
        <v>116.50100000000002</v>
      </c>
    </row>
    <row r="756" spans="2:12" x14ac:dyDescent="0.3">
      <c r="B756" s="11" t="s">
        <v>1598</v>
      </c>
      <c r="C756">
        <v>1</v>
      </c>
      <c r="E756">
        <v>1</v>
      </c>
      <c r="F756">
        <v>7</v>
      </c>
      <c r="G756">
        <v>4.2759999999999998</v>
      </c>
      <c r="I756">
        <v>32.07</v>
      </c>
      <c r="J756">
        <v>198.83399999999997</v>
      </c>
      <c r="K756">
        <v>9</v>
      </c>
      <c r="L756">
        <v>235.17999999999998</v>
      </c>
    </row>
    <row r="757" spans="2:12" x14ac:dyDescent="0.3">
      <c r="B757" s="11" t="s">
        <v>1929</v>
      </c>
      <c r="E757">
        <v>1</v>
      </c>
      <c r="F757">
        <v>6</v>
      </c>
      <c r="I757">
        <v>26.064</v>
      </c>
      <c r="J757">
        <v>243.26400000000001</v>
      </c>
      <c r="K757">
        <v>7</v>
      </c>
      <c r="L757">
        <v>269.32799999999997</v>
      </c>
    </row>
    <row r="758" spans="2:12" x14ac:dyDescent="0.3">
      <c r="B758" s="11" t="s">
        <v>4321</v>
      </c>
      <c r="C758">
        <v>2</v>
      </c>
      <c r="D758">
        <v>2</v>
      </c>
      <c r="F758">
        <v>5</v>
      </c>
      <c r="G758">
        <v>21.12</v>
      </c>
      <c r="H758">
        <v>22.175999999999998</v>
      </c>
      <c r="J758">
        <v>72.335999999999999</v>
      </c>
      <c r="K758">
        <v>9</v>
      </c>
      <c r="L758">
        <v>115.63199999999999</v>
      </c>
    </row>
    <row r="759" spans="2:12" x14ac:dyDescent="0.3">
      <c r="B759" s="11" t="s">
        <v>7212</v>
      </c>
      <c r="E759">
        <v>1</v>
      </c>
      <c r="F759">
        <v>2</v>
      </c>
      <c r="I759">
        <v>4535.9759999999997</v>
      </c>
      <c r="J759">
        <v>11339.94</v>
      </c>
      <c r="K759">
        <v>3</v>
      </c>
      <c r="L759">
        <v>15875.915999999999</v>
      </c>
    </row>
    <row r="760" spans="2:12" x14ac:dyDescent="0.3">
      <c r="B760" s="11" t="s">
        <v>2482</v>
      </c>
      <c r="D760">
        <v>1</v>
      </c>
      <c r="E760">
        <v>1</v>
      </c>
      <c r="F760">
        <v>2</v>
      </c>
      <c r="H760">
        <v>4.8419999999999996</v>
      </c>
      <c r="I760">
        <v>8.6080000000000005</v>
      </c>
      <c r="J760">
        <v>49.496000000000002</v>
      </c>
      <c r="K760">
        <v>4</v>
      </c>
      <c r="L760">
        <v>62.945999999999998</v>
      </c>
    </row>
    <row r="761" spans="2:12" x14ac:dyDescent="0.3">
      <c r="B761" s="11" t="s">
        <v>1206</v>
      </c>
      <c r="E761">
        <v>2</v>
      </c>
      <c r="F761">
        <v>1</v>
      </c>
      <c r="I761">
        <v>55.263999999999996</v>
      </c>
      <c r="J761">
        <v>31.085999999999999</v>
      </c>
      <c r="K761">
        <v>3</v>
      </c>
      <c r="L761">
        <v>86.35</v>
      </c>
    </row>
    <row r="762" spans="2:12" x14ac:dyDescent="0.3">
      <c r="B762" s="11" t="s">
        <v>3868</v>
      </c>
      <c r="C762">
        <v>1</v>
      </c>
      <c r="E762">
        <v>1</v>
      </c>
      <c r="F762">
        <v>4</v>
      </c>
      <c r="G762">
        <v>101.84</v>
      </c>
      <c r="I762">
        <v>152.76</v>
      </c>
      <c r="J762">
        <v>168.036</v>
      </c>
      <c r="K762">
        <v>6</v>
      </c>
      <c r="L762">
        <v>422.63599999999997</v>
      </c>
    </row>
    <row r="763" spans="2:12" x14ac:dyDescent="0.3">
      <c r="B763" s="11" t="s">
        <v>5817</v>
      </c>
      <c r="C763">
        <v>1</v>
      </c>
      <c r="E763">
        <v>2</v>
      </c>
      <c r="F763">
        <v>1</v>
      </c>
      <c r="G763">
        <v>33.57</v>
      </c>
      <c r="I763">
        <v>116.376</v>
      </c>
      <c r="J763">
        <v>89.52</v>
      </c>
      <c r="K763">
        <v>4</v>
      </c>
      <c r="L763">
        <v>239.46600000000001</v>
      </c>
    </row>
    <row r="764" spans="2:12" x14ac:dyDescent="0.3">
      <c r="B764" s="11" t="s">
        <v>4838</v>
      </c>
      <c r="E764">
        <v>1</v>
      </c>
      <c r="F764">
        <v>9</v>
      </c>
      <c r="I764">
        <v>7.6559999999999997</v>
      </c>
      <c r="J764">
        <v>163.32800000000003</v>
      </c>
      <c r="K764">
        <v>10</v>
      </c>
      <c r="L764">
        <v>170.98400000000001</v>
      </c>
    </row>
    <row r="765" spans="2:12" x14ac:dyDescent="0.3">
      <c r="B765" s="11" t="s">
        <v>6320</v>
      </c>
      <c r="E765">
        <v>1</v>
      </c>
      <c r="F765">
        <v>3</v>
      </c>
      <c r="I765">
        <v>43.19</v>
      </c>
      <c r="J765">
        <v>19.744</v>
      </c>
      <c r="K765">
        <v>4</v>
      </c>
      <c r="L765">
        <v>62.933999999999997</v>
      </c>
    </row>
    <row r="766" spans="2:12" x14ac:dyDescent="0.3">
      <c r="B766" s="11" t="s">
        <v>2617</v>
      </c>
      <c r="C766">
        <v>2</v>
      </c>
      <c r="F766">
        <v>3</v>
      </c>
      <c r="G766">
        <v>46.8</v>
      </c>
      <c r="J766">
        <v>224.64000000000001</v>
      </c>
      <c r="K766">
        <v>5</v>
      </c>
      <c r="L766">
        <v>271.44</v>
      </c>
    </row>
    <row r="767" spans="2:12" x14ac:dyDescent="0.3">
      <c r="B767" s="11" t="s">
        <v>5675</v>
      </c>
      <c r="C767">
        <v>2</v>
      </c>
      <c r="D767">
        <v>1</v>
      </c>
      <c r="E767">
        <v>2</v>
      </c>
      <c r="F767">
        <v>3</v>
      </c>
      <c r="G767">
        <v>41.448</v>
      </c>
      <c r="H767">
        <v>7.5359999999999996</v>
      </c>
      <c r="I767">
        <v>37.68</v>
      </c>
      <c r="J767">
        <v>21.98</v>
      </c>
      <c r="K767">
        <v>8</v>
      </c>
      <c r="L767">
        <v>108.64400000000001</v>
      </c>
    </row>
    <row r="768" spans="2:12" x14ac:dyDescent="0.3">
      <c r="B768" s="11" t="s">
        <v>4724</v>
      </c>
      <c r="C768">
        <v>2</v>
      </c>
      <c r="F768">
        <v>9</v>
      </c>
      <c r="G768">
        <v>2332.174</v>
      </c>
      <c r="J768">
        <v>17491.305000000004</v>
      </c>
      <c r="K768">
        <v>11</v>
      </c>
      <c r="L768">
        <v>19823.479000000003</v>
      </c>
    </row>
    <row r="769" spans="2:12" x14ac:dyDescent="0.3">
      <c r="B769" s="11" t="s">
        <v>281</v>
      </c>
      <c r="C769">
        <v>1</v>
      </c>
      <c r="F769">
        <v>4</v>
      </c>
      <c r="G769">
        <v>48.48</v>
      </c>
      <c r="J769">
        <v>221.19</v>
      </c>
      <c r="K769">
        <v>5</v>
      </c>
      <c r="L769">
        <v>269.67</v>
      </c>
    </row>
    <row r="770" spans="2:12" x14ac:dyDescent="0.3">
      <c r="B770" s="11" t="s">
        <v>2777</v>
      </c>
      <c r="C770">
        <v>1</v>
      </c>
      <c r="E770">
        <v>2</v>
      </c>
      <c r="F770">
        <v>4</v>
      </c>
      <c r="G770">
        <v>18.335999999999999</v>
      </c>
      <c r="I770">
        <v>77.927999999999997</v>
      </c>
      <c r="J770">
        <v>407.976</v>
      </c>
      <c r="K770">
        <v>7</v>
      </c>
      <c r="L770">
        <v>504.23999999999995</v>
      </c>
    </row>
    <row r="771" spans="2:12" x14ac:dyDescent="0.3">
      <c r="B771" s="11" t="s">
        <v>1199</v>
      </c>
      <c r="C771">
        <v>3</v>
      </c>
      <c r="D771">
        <v>1</v>
      </c>
      <c r="E771">
        <v>1</v>
      </c>
      <c r="F771">
        <v>9</v>
      </c>
      <c r="G771">
        <v>155.25200000000001</v>
      </c>
      <c r="H771">
        <v>33.567999999999998</v>
      </c>
      <c r="I771">
        <v>33.567999999999998</v>
      </c>
      <c r="J771">
        <v>558.06799999999998</v>
      </c>
      <c r="K771">
        <v>14</v>
      </c>
      <c r="L771">
        <v>780.4559999999999</v>
      </c>
    </row>
    <row r="772" spans="2:12" x14ac:dyDescent="0.3">
      <c r="B772" s="11" t="s">
        <v>173</v>
      </c>
      <c r="C772">
        <v>1</v>
      </c>
      <c r="E772">
        <v>1</v>
      </c>
      <c r="F772">
        <v>6</v>
      </c>
      <c r="G772">
        <v>5.7149999999999999</v>
      </c>
      <c r="I772">
        <v>1.524</v>
      </c>
      <c r="J772">
        <v>56.388000000000005</v>
      </c>
      <c r="K772">
        <v>8</v>
      </c>
      <c r="L772">
        <v>63.62700000000001</v>
      </c>
    </row>
    <row r="773" spans="2:12" x14ac:dyDescent="0.3">
      <c r="B773" s="11" t="s">
        <v>1496</v>
      </c>
      <c r="C773">
        <v>1</v>
      </c>
      <c r="E773">
        <v>1</v>
      </c>
      <c r="F773">
        <v>6</v>
      </c>
      <c r="G773">
        <v>172.75200000000001</v>
      </c>
      <c r="I773">
        <v>287.92</v>
      </c>
      <c r="J773">
        <v>381.49400000000009</v>
      </c>
      <c r="K773">
        <v>8</v>
      </c>
      <c r="L773">
        <v>842.16600000000017</v>
      </c>
    </row>
    <row r="774" spans="2:12" x14ac:dyDescent="0.3">
      <c r="B774" s="11" t="s">
        <v>5394</v>
      </c>
      <c r="D774">
        <v>1</v>
      </c>
      <c r="E774">
        <v>1</v>
      </c>
      <c r="F774">
        <v>6</v>
      </c>
      <c r="H774">
        <v>8.2260000000000009</v>
      </c>
      <c r="I774">
        <v>14.624000000000001</v>
      </c>
      <c r="J774">
        <v>87.744</v>
      </c>
      <c r="K774">
        <v>8</v>
      </c>
      <c r="L774">
        <v>110.59399999999999</v>
      </c>
    </row>
    <row r="775" spans="2:12" x14ac:dyDescent="0.3">
      <c r="B775" s="11" t="s">
        <v>2261</v>
      </c>
      <c r="C775">
        <v>2</v>
      </c>
      <c r="E775">
        <v>3</v>
      </c>
      <c r="F775">
        <v>1</v>
      </c>
      <c r="G775">
        <v>68.156000000000006</v>
      </c>
      <c r="I775">
        <v>96.037999999999997</v>
      </c>
      <c r="J775">
        <v>43.372</v>
      </c>
      <c r="K775">
        <v>6</v>
      </c>
      <c r="L775">
        <v>207.56600000000003</v>
      </c>
    </row>
    <row r="776" spans="2:12" x14ac:dyDescent="0.3">
      <c r="B776" s="11" t="s">
        <v>3132</v>
      </c>
      <c r="C776">
        <v>1</v>
      </c>
      <c r="E776">
        <v>3</v>
      </c>
      <c r="F776">
        <v>7</v>
      </c>
      <c r="G776">
        <v>32.783999999999999</v>
      </c>
      <c r="I776">
        <v>512.25</v>
      </c>
      <c r="J776">
        <v>655.68000000000006</v>
      </c>
      <c r="K776">
        <v>11</v>
      </c>
      <c r="L776">
        <v>1200.7139999999999</v>
      </c>
    </row>
    <row r="777" spans="2:12" x14ac:dyDescent="0.3">
      <c r="B777" s="11" t="s">
        <v>5492</v>
      </c>
      <c r="C777">
        <v>1</v>
      </c>
      <c r="E777">
        <v>1</v>
      </c>
      <c r="F777">
        <v>5</v>
      </c>
      <c r="G777">
        <v>2.0680000000000001</v>
      </c>
      <c r="I777">
        <v>49.631999999999998</v>
      </c>
      <c r="J777">
        <v>132.352</v>
      </c>
      <c r="K777">
        <v>7</v>
      </c>
      <c r="L777">
        <v>184.05200000000002</v>
      </c>
    </row>
    <row r="778" spans="2:12" x14ac:dyDescent="0.3">
      <c r="B778" s="11" t="s">
        <v>4499</v>
      </c>
      <c r="C778">
        <v>2</v>
      </c>
      <c r="D778">
        <v>1</v>
      </c>
      <c r="E778">
        <v>1</v>
      </c>
      <c r="F778">
        <v>5</v>
      </c>
      <c r="G778">
        <v>31.29</v>
      </c>
      <c r="H778">
        <v>58.408000000000001</v>
      </c>
      <c r="I778">
        <v>41.72</v>
      </c>
      <c r="J778">
        <v>131.41799999999998</v>
      </c>
      <c r="K778">
        <v>9</v>
      </c>
      <c r="L778">
        <v>262.83600000000001</v>
      </c>
    </row>
    <row r="779" spans="2:12" x14ac:dyDescent="0.3">
      <c r="B779" s="11" t="s">
        <v>154</v>
      </c>
      <c r="E779">
        <v>3</v>
      </c>
      <c r="F779">
        <v>3</v>
      </c>
      <c r="I779">
        <v>33.488</v>
      </c>
      <c r="J779">
        <v>81.536000000000001</v>
      </c>
      <c r="K779">
        <v>6</v>
      </c>
      <c r="L779">
        <v>115.024</v>
      </c>
    </row>
    <row r="780" spans="2:12" x14ac:dyDescent="0.3">
      <c r="B780" s="11" t="s">
        <v>2619</v>
      </c>
      <c r="C780">
        <v>1</v>
      </c>
      <c r="D780">
        <v>1</v>
      </c>
      <c r="E780">
        <v>2</v>
      </c>
      <c r="F780">
        <v>5</v>
      </c>
      <c r="G780">
        <v>26.975999999999999</v>
      </c>
      <c r="H780">
        <v>12.645</v>
      </c>
      <c r="I780">
        <v>53.951999999999998</v>
      </c>
      <c r="J780">
        <v>114.648</v>
      </c>
      <c r="K780">
        <v>9</v>
      </c>
      <c r="L780">
        <v>208.22099999999998</v>
      </c>
    </row>
    <row r="781" spans="2:12" x14ac:dyDescent="0.3">
      <c r="B781" s="11" t="s">
        <v>1726</v>
      </c>
      <c r="C781">
        <v>1</v>
      </c>
      <c r="D781">
        <v>1</v>
      </c>
      <c r="E781">
        <v>1</v>
      </c>
      <c r="F781">
        <v>8</v>
      </c>
      <c r="G781">
        <v>4.984</v>
      </c>
      <c r="H781">
        <v>44.856000000000002</v>
      </c>
      <c r="I781">
        <v>7.476</v>
      </c>
      <c r="J781">
        <v>386.26</v>
      </c>
      <c r="K781">
        <v>11</v>
      </c>
      <c r="L781">
        <v>443.57600000000002</v>
      </c>
    </row>
    <row r="782" spans="2:12" x14ac:dyDescent="0.3">
      <c r="B782" s="11" t="s">
        <v>1724</v>
      </c>
      <c r="C782">
        <v>3</v>
      </c>
      <c r="D782">
        <v>1</v>
      </c>
      <c r="F782">
        <v>6</v>
      </c>
      <c r="G782">
        <v>150.80000000000001</v>
      </c>
      <c r="H782">
        <v>67.86</v>
      </c>
      <c r="J782">
        <v>591.8900000000001</v>
      </c>
      <c r="K782">
        <v>10</v>
      </c>
      <c r="L782">
        <v>810.55</v>
      </c>
    </row>
    <row r="783" spans="2:12" x14ac:dyDescent="0.3">
      <c r="B783" s="11" t="s">
        <v>896</v>
      </c>
      <c r="E783">
        <v>1</v>
      </c>
      <c r="F783">
        <v>4</v>
      </c>
      <c r="I783">
        <v>17.760000000000002</v>
      </c>
      <c r="J783">
        <v>54.167999999999999</v>
      </c>
      <c r="K783">
        <v>5</v>
      </c>
      <c r="L783">
        <v>71.927999999999997</v>
      </c>
    </row>
    <row r="784" spans="2:12" x14ac:dyDescent="0.3">
      <c r="B784" s="11" t="s">
        <v>5000</v>
      </c>
      <c r="C784">
        <v>1</v>
      </c>
      <c r="E784">
        <v>3</v>
      </c>
      <c r="F784">
        <v>6</v>
      </c>
      <c r="G784">
        <v>76.775999999999996</v>
      </c>
      <c r="I784">
        <v>652.596</v>
      </c>
      <c r="J784">
        <v>1535.52</v>
      </c>
      <c r="K784">
        <v>10</v>
      </c>
      <c r="L784">
        <v>2264.8919999999998</v>
      </c>
    </row>
    <row r="785" spans="2:12" x14ac:dyDescent="0.3">
      <c r="B785" s="11" t="s">
        <v>427</v>
      </c>
      <c r="C785">
        <v>2</v>
      </c>
      <c r="E785">
        <v>1</v>
      </c>
      <c r="F785">
        <v>1</v>
      </c>
      <c r="G785">
        <v>115.452</v>
      </c>
      <c r="I785">
        <v>8.5519999999999996</v>
      </c>
      <c r="J785">
        <v>222.352</v>
      </c>
      <c r="K785">
        <v>4</v>
      </c>
      <c r="L785">
        <v>346.35599999999999</v>
      </c>
    </row>
    <row r="786" spans="2:12" x14ac:dyDescent="0.3">
      <c r="B786" s="11" t="s">
        <v>4743</v>
      </c>
      <c r="C786">
        <v>1</v>
      </c>
      <c r="E786">
        <v>1</v>
      </c>
      <c r="F786">
        <v>8</v>
      </c>
      <c r="G786">
        <v>11.808</v>
      </c>
      <c r="I786">
        <v>11.808</v>
      </c>
      <c r="J786">
        <v>89.051999999999992</v>
      </c>
      <c r="K786">
        <v>10</v>
      </c>
      <c r="L786">
        <v>112.66800000000001</v>
      </c>
    </row>
    <row r="787" spans="2:12" x14ac:dyDescent="0.3">
      <c r="B787" s="11" t="s">
        <v>3724</v>
      </c>
      <c r="C787">
        <v>1</v>
      </c>
      <c r="E787">
        <v>1</v>
      </c>
      <c r="F787">
        <v>2</v>
      </c>
      <c r="G787">
        <v>10.68</v>
      </c>
      <c r="I787">
        <v>9.6120000000000001</v>
      </c>
      <c r="J787">
        <v>80.099999999999994</v>
      </c>
      <c r="K787">
        <v>4</v>
      </c>
      <c r="L787">
        <v>100.39200000000001</v>
      </c>
    </row>
    <row r="788" spans="2:12" x14ac:dyDescent="0.3">
      <c r="B788" s="11" t="s">
        <v>2871</v>
      </c>
      <c r="E788">
        <v>2</v>
      </c>
      <c r="F788">
        <v>3</v>
      </c>
      <c r="I788">
        <v>39.623999999999995</v>
      </c>
      <c r="J788">
        <v>20.192999999999998</v>
      </c>
      <c r="K788">
        <v>5</v>
      </c>
      <c r="L788">
        <v>59.817</v>
      </c>
    </row>
    <row r="789" spans="2:12" x14ac:dyDescent="0.3">
      <c r="B789" s="11" t="s">
        <v>3937</v>
      </c>
      <c r="C789">
        <v>3</v>
      </c>
      <c r="E789">
        <v>1</v>
      </c>
      <c r="F789">
        <v>2</v>
      </c>
      <c r="G789">
        <v>117.776</v>
      </c>
      <c r="I789">
        <v>242.48</v>
      </c>
      <c r="J789">
        <v>193.98400000000001</v>
      </c>
      <c r="K789">
        <v>6</v>
      </c>
      <c r="L789">
        <v>554.24</v>
      </c>
    </row>
    <row r="790" spans="2:12" x14ac:dyDescent="0.3">
      <c r="B790" s="11" t="s">
        <v>6404</v>
      </c>
      <c r="C790">
        <v>2</v>
      </c>
      <c r="E790">
        <v>1</v>
      </c>
      <c r="F790">
        <v>1</v>
      </c>
      <c r="G790">
        <v>15.042000000000002</v>
      </c>
      <c r="I790">
        <v>20.928000000000001</v>
      </c>
      <c r="J790">
        <v>26.16</v>
      </c>
      <c r="K790">
        <v>4</v>
      </c>
      <c r="L790">
        <v>62.129999999999995</v>
      </c>
    </row>
    <row r="791" spans="2:12" x14ac:dyDescent="0.3">
      <c r="B791" s="11" t="s">
        <v>746</v>
      </c>
      <c r="C791">
        <v>1</v>
      </c>
      <c r="D791">
        <v>1</v>
      </c>
      <c r="E791">
        <v>2</v>
      </c>
      <c r="F791">
        <v>4</v>
      </c>
      <c r="G791">
        <v>5.7279999999999998</v>
      </c>
      <c r="H791">
        <v>10.74</v>
      </c>
      <c r="I791">
        <v>10.024000000000001</v>
      </c>
      <c r="J791">
        <v>51.552000000000007</v>
      </c>
      <c r="K791">
        <v>8</v>
      </c>
      <c r="L791">
        <v>78.043999999999997</v>
      </c>
    </row>
    <row r="792" spans="2:12" x14ac:dyDescent="0.3">
      <c r="B792" s="11" t="s">
        <v>4480</v>
      </c>
      <c r="F792">
        <v>4</v>
      </c>
      <c r="J792">
        <v>124.59200000000001</v>
      </c>
      <c r="K792">
        <v>4</v>
      </c>
      <c r="L792">
        <v>124.59200000000001</v>
      </c>
    </row>
    <row r="793" spans="2:12" x14ac:dyDescent="0.3">
      <c r="B793" s="11" t="s">
        <v>1213</v>
      </c>
      <c r="C793">
        <v>1</v>
      </c>
      <c r="E793">
        <v>1</v>
      </c>
      <c r="F793">
        <v>3</v>
      </c>
      <c r="G793">
        <v>61.776000000000003</v>
      </c>
      <c r="I793">
        <v>4.7519999999999998</v>
      </c>
      <c r="J793">
        <v>86.724000000000004</v>
      </c>
      <c r="K793">
        <v>5</v>
      </c>
      <c r="L793">
        <v>153.25199999999998</v>
      </c>
    </row>
    <row r="794" spans="2:12" x14ac:dyDescent="0.3">
      <c r="B794" s="11" t="s">
        <v>1208</v>
      </c>
      <c r="C794">
        <v>2</v>
      </c>
      <c r="E794">
        <v>2</v>
      </c>
      <c r="F794">
        <v>3</v>
      </c>
      <c r="G794">
        <v>13.600000000000001</v>
      </c>
      <c r="I794">
        <v>9.7919999999999998</v>
      </c>
      <c r="J794">
        <v>17.951999999999998</v>
      </c>
      <c r="K794">
        <v>7</v>
      </c>
      <c r="L794">
        <v>41.344000000000001</v>
      </c>
    </row>
    <row r="795" spans="2:12" x14ac:dyDescent="0.3">
      <c r="B795" s="11" t="s">
        <v>2102</v>
      </c>
      <c r="C795">
        <v>1</v>
      </c>
      <c r="E795">
        <v>2</v>
      </c>
      <c r="F795">
        <v>7</v>
      </c>
      <c r="G795">
        <v>62.94</v>
      </c>
      <c r="I795">
        <v>100.70399999999999</v>
      </c>
      <c r="J795">
        <v>589.53800000000001</v>
      </c>
      <c r="K795">
        <v>10</v>
      </c>
      <c r="L795">
        <v>753.18200000000013</v>
      </c>
    </row>
    <row r="796" spans="2:12" x14ac:dyDescent="0.3">
      <c r="B796" s="11" t="s">
        <v>5826</v>
      </c>
      <c r="C796">
        <v>1</v>
      </c>
      <c r="E796">
        <v>2</v>
      </c>
      <c r="F796">
        <v>4</v>
      </c>
      <c r="G796">
        <v>3.98</v>
      </c>
      <c r="I796">
        <v>31.84</v>
      </c>
      <c r="J796">
        <v>36.218000000000004</v>
      </c>
      <c r="K796">
        <v>7</v>
      </c>
      <c r="L796">
        <v>72.037999999999997</v>
      </c>
    </row>
    <row r="797" spans="2:12" x14ac:dyDescent="0.3">
      <c r="B797" s="11" t="s">
        <v>2940</v>
      </c>
      <c r="C797">
        <v>3</v>
      </c>
      <c r="E797">
        <v>1</v>
      </c>
      <c r="F797">
        <v>8</v>
      </c>
      <c r="G797">
        <v>8.2799999999999994</v>
      </c>
      <c r="I797">
        <v>5.4</v>
      </c>
      <c r="J797">
        <v>37.800000000000004</v>
      </c>
      <c r="K797">
        <v>12</v>
      </c>
      <c r="L797">
        <v>51.48</v>
      </c>
    </row>
    <row r="798" spans="2:12" x14ac:dyDescent="0.3">
      <c r="B798" s="11" t="s">
        <v>3573</v>
      </c>
      <c r="C798">
        <v>3</v>
      </c>
      <c r="D798">
        <v>1</v>
      </c>
      <c r="E798">
        <v>3</v>
      </c>
      <c r="F798">
        <v>6</v>
      </c>
      <c r="G798">
        <v>265.846</v>
      </c>
      <c r="H798">
        <v>234.36</v>
      </c>
      <c r="I798">
        <v>464.8</v>
      </c>
      <c r="J798">
        <v>666.34400000000005</v>
      </c>
      <c r="K798">
        <v>13</v>
      </c>
      <c r="L798">
        <v>1631.3499999999997</v>
      </c>
    </row>
    <row r="799" spans="2:12" x14ac:dyDescent="0.3">
      <c r="B799" s="11" t="s">
        <v>3009</v>
      </c>
      <c r="C799">
        <v>1</v>
      </c>
      <c r="F799">
        <v>4</v>
      </c>
      <c r="G799">
        <v>4.4009999999999998</v>
      </c>
      <c r="J799">
        <v>24.450000000000003</v>
      </c>
      <c r="K799">
        <v>5</v>
      </c>
      <c r="L799">
        <v>28.850999999999999</v>
      </c>
    </row>
    <row r="800" spans="2:12" x14ac:dyDescent="0.3">
      <c r="B800" s="11" t="s">
        <v>2731</v>
      </c>
      <c r="C800">
        <v>1</v>
      </c>
      <c r="E800">
        <v>2</v>
      </c>
      <c r="F800">
        <v>6</v>
      </c>
      <c r="G800">
        <v>9.2959999999999994</v>
      </c>
      <c r="I800">
        <v>26.145000000000003</v>
      </c>
      <c r="J800">
        <v>66.814999999999998</v>
      </c>
      <c r="K800">
        <v>9</v>
      </c>
      <c r="L800">
        <v>102.25599999999999</v>
      </c>
    </row>
    <row r="801" spans="2:12" x14ac:dyDescent="0.3">
      <c r="B801" s="11" t="s">
        <v>3299</v>
      </c>
      <c r="E801">
        <v>1</v>
      </c>
      <c r="F801">
        <v>3</v>
      </c>
      <c r="I801">
        <v>17.38</v>
      </c>
      <c r="J801">
        <v>85.161999999999992</v>
      </c>
      <c r="K801">
        <v>4</v>
      </c>
      <c r="L801">
        <v>102.542</v>
      </c>
    </row>
    <row r="802" spans="2:12" x14ac:dyDescent="0.3">
      <c r="B802" s="11" t="s">
        <v>4807</v>
      </c>
      <c r="C802">
        <v>2</v>
      </c>
      <c r="E802">
        <v>2</v>
      </c>
      <c r="F802">
        <v>6</v>
      </c>
      <c r="G802">
        <v>93.183999999999997</v>
      </c>
      <c r="I802">
        <v>379.392</v>
      </c>
      <c r="J802">
        <v>569.08799999999997</v>
      </c>
      <c r="K802">
        <v>10</v>
      </c>
      <c r="L802">
        <v>1041.664</v>
      </c>
    </row>
    <row r="803" spans="2:12" x14ac:dyDescent="0.3">
      <c r="B803" s="11" t="s">
        <v>2056</v>
      </c>
      <c r="C803">
        <v>1</v>
      </c>
      <c r="E803">
        <v>1</v>
      </c>
      <c r="F803">
        <v>8</v>
      </c>
      <c r="G803">
        <v>34.76</v>
      </c>
      <c r="I803">
        <v>13.904</v>
      </c>
      <c r="J803">
        <v>130.35</v>
      </c>
      <c r="K803">
        <v>10</v>
      </c>
      <c r="L803">
        <v>179.01399999999998</v>
      </c>
    </row>
    <row r="804" spans="2:12" x14ac:dyDescent="0.3">
      <c r="B804" s="11" t="s">
        <v>4648</v>
      </c>
      <c r="C804">
        <v>1</v>
      </c>
      <c r="E804">
        <v>1</v>
      </c>
      <c r="F804">
        <v>6</v>
      </c>
      <c r="G804">
        <v>273.92</v>
      </c>
      <c r="I804">
        <v>34.24</v>
      </c>
      <c r="J804">
        <v>526.43999999999994</v>
      </c>
      <c r="K804">
        <v>8</v>
      </c>
      <c r="L804">
        <v>834.6</v>
      </c>
    </row>
    <row r="805" spans="2:12" x14ac:dyDescent="0.3">
      <c r="B805" s="11" t="s">
        <v>1253</v>
      </c>
      <c r="C805">
        <v>1</v>
      </c>
      <c r="E805">
        <v>2</v>
      </c>
      <c r="F805">
        <v>4</v>
      </c>
      <c r="G805">
        <v>3.048</v>
      </c>
      <c r="I805">
        <v>11.43</v>
      </c>
      <c r="J805">
        <v>27.432000000000002</v>
      </c>
      <c r="K805">
        <v>7</v>
      </c>
      <c r="L805">
        <v>41.91</v>
      </c>
    </row>
    <row r="806" spans="2:12" x14ac:dyDescent="0.3">
      <c r="B806" s="11" t="s">
        <v>1620</v>
      </c>
      <c r="D806">
        <v>1</v>
      </c>
      <c r="E806">
        <v>1</v>
      </c>
      <c r="F806">
        <v>2</v>
      </c>
      <c r="H806">
        <v>6.3840000000000003</v>
      </c>
      <c r="I806">
        <v>4.7880000000000003</v>
      </c>
      <c r="J806">
        <v>27.132000000000001</v>
      </c>
      <c r="K806">
        <v>4</v>
      </c>
      <c r="L806">
        <v>38.304000000000002</v>
      </c>
    </row>
    <row r="807" spans="2:12" x14ac:dyDescent="0.3">
      <c r="B807" s="11" t="s">
        <v>128</v>
      </c>
      <c r="C807">
        <v>1</v>
      </c>
      <c r="D807">
        <v>2</v>
      </c>
      <c r="E807">
        <v>2</v>
      </c>
      <c r="F807">
        <v>2</v>
      </c>
      <c r="G807">
        <v>28.4</v>
      </c>
      <c r="H807">
        <v>31.24</v>
      </c>
      <c r="I807">
        <v>39.76</v>
      </c>
      <c r="J807">
        <v>44.019999999999996</v>
      </c>
      <c r="K807">
        <v>7</v>
      </c>
      <c r="L807">
        <v>143.41999999999999</v>
      </c>
    </row>
    <row r="808" spans="2:12" x14ac:dyDescent="0.3">
      <c r="B808" s="11" t="s">
        <v>1343</v>
      </c>
      <c r="C808">
        <v>1</v>
      </c>
      <c r="D808">
        <v>1</v>
      </c>
      <c r="E808">
        <v>1</v>
      </c>
      <c r="F808">
        <v>4</v>
      </c>
      <c r="G808">
        <v>49.536000000000001</v>
      </c>
      <c r="H808">
        <v>41.28</v>
      </c>
      <c r="I808">
        <v>33.024000000000001</v>
      </c>
      <c r="J808">
        <v>210.52800000000002</v>
      </c>
      <c r="K808">
        <v>7</v>
      </c>
      <c r="L808">
        <v>334.36800000000005</v>
      </c>
    </row>
    <row r="809" spans="2:12" x14ac:dyDescent="0.3">
      <c r="B809" s="11" t="s">
        <v>357</v>
      </c>
      <c r="C809">
        <v>2</v>
      </c>
      <c r="E809">
        <v>1</v>
      </c>
      <c r="F809">
        <v>2</v>
      </c>
      <c r="G809">
        <v>39.06</v>
      </c>
      <c r="I809">
        <v>31.248000000000001</v>
      </c>
      <c r="J809">
        <v>22.32</v>
      </c>
      <c r="K809">
        <v>5</v>
      </c>
      <c r="L809">
        <v>92.628</v>
      </c>
    </row>
    <row r="810" spans="2:12" x14ac:dyDescent="0.3">
      <c r="B810" s="11" t="s">
        <v>4333</v>
      </c>
      <c r="C810">
        <v>3</v>
      </c>
      <c r="D810">
        <v>1</v>
      </c>
      <c r="E810">
        <v>1</v>
      </c>
      <c r="F810">
        <v>6</v>
      </c>
      <c r="G810">
        <v>89.551999999999992</v>
      </c>
      <c r="H810">
        <v>108.08</v>
      </c>
      <c r="I810">
        <v>23.16</v>
      </c>
      <c r="J810">
        <v>121.976</v>
      </c>
      <c r="K810">
        <v>11</v>
      </c>
      <c r="L810">
        <v>342.76800000000003</v>
      </c>
    </row>
    <row r="811" spans="2:12" x14ac:dyDescent="0.3">
      <c r="B811" s="11" t="s">
        <v>4861</v>
      </c>
      <c r="C811">
        <v>1</v>
      </c>
      <c r="F811">
        <v>5</v>
      </c>
      <c r="G811">
        <v>3.444</v>
      </c>
      <c r="J811">
        <v>53.956000000000003</v>
      </c>
      <c r="K811">
        <v>6</v>
      </c>
      <c r="L811">
        <v>57.399999999999991</v>
      </c>
    </row>
    <row r="812" spans="2:12" x14ac:dyDescent="0.3">
      <c r="B812" s="11" t="s">
        <v>1294</v>
      </c>
      <c r="D812">
        <v>1</v>
      </c>
      <c r="E812">
        <v>1</v>
      </c>
      <c r="F812">
        <v>3</v>
      </c>
      <c r="H812">
        <v>23.2</v>
      </c>
      <c r="I812">
        <v>5.8</v>
      </c>
      <c r="J812">
        <v>71.92</v>
      </c>
      <c r="K812">
        <v>5</v>
      </c>
      <c r="L812">
        <v>100.92</v>
      </c>
    </row>
    <row r="813" spans="2:12" x14ac:dyDescent="0.3">
      <c r="B813" s="11" t="s">
        <v>4373</v>
      </c>
      <c r="C813">
        <v>3</v>
      </c>
      <c r="E813">
        <v>1</v>
      </c>
      <c r="F813">
        <v>1</v>
      </c>
      <c r="G813">
        <v>42.601999999999997</v>
      </c>
      <c r="I813">
        <v>12.53</v>
      </c>
      <c r="J813">
        <v>11.276999999999999</v>
      </c>
      <c r="K813">
        <v>5</v>
      </c>
      <c r="L813">
        <v>66.408999999999992</v>
      </c>
    </row>
    <row r="814" spans="2:12" x14ac:dyDescent="0.3">
      <c r="B814" s="11" t="s">
        <v>1831</v>
      </c>
      <c r="C814">
        <v>2</v>
      </c>
      <c r="D814">
        <v>1</v>
      </c>
      <c r="E814">
        <v>1</v>
      </c>
      <c r="F814">
        <v>4</v>
      </c>
      <c r="G814">
        <v>97.408000000000001</v>
      </c>
      <c r="H814">
        <v>18.263999999999999</v>
      </c>
      <c r="I814">
        <v>42.616</v>
      </c>
      <c r="J814">
        <v>350.06</v>
      </c>
      <c r="K814">
        <v>8</v>
      </c>
      <c r="L814">
        <v>508.34800000000001</v>
      </c>
    </row>
    <row r="815" spans="2:12" x14ac:dyDescent="0.3">
      <c r="B815" s="11" t="s">
        <v>3435</v>
      </c>
      <c r="C815">
        <v>1</v>
      </c>
      <c r="E815">
        <v>1</v>
      </c>
      <c r="F815">
        <v>6</v>
      </c>
      <c r="G815">
        <v>15.18</v>
      </c>
      <c r="I815">
        <v>12.144</v>
      </c>
      <c r="J815">
        <v>69.322000000000003</v>
      </c>
      <c r="K815">
        <v>8</v>
      </c>
      <c r="L815">
        <v>96.646000000000001</v>
      </c>
    </row>
    <row r="816" spans="2:12" x14ac:dyDescent="0.3">
      <c r="B816" s="11" t="s">
        <v>5435</v>
      </c>
      <c r="C816">
        <v>1</v>
      </c>
      <c r="D816">
        <v>1</v>
      </c>
      <c r="F816">
        <v>1</v>
      </c>
      <c r="G816">
        <v>24.448</v>
      </c>
      <c r="H816">
        <v>61.12</v>
      </c>
      <c r="J816">
        <v>24.448</v>
      </c>
      <c r="K816">
        <v>3</v>
      </c>
      <c r="L816">
        <v>110.01599999999999</v>
      </c>
    </row>
    <row r="817" spans="2:12" x14ac:dyDescent="0.3">
      <c r="B817" s="11" t="s">
        <v>1714</v>
      </c>
      <c r="C817">
        <v>1</v>
      </c>
      <c r="E817">
        <v>1</v>
      </c>
      <c r="F817">
        <v>5</v>
      </c>
      <c r="G817">
        <v>89.712000000000003</v>
      </c>
      <c r="I817">
        <v>5.6070000000000002</v>
      </c>
      <c r="J817">
        <v>282.21899999999999</v>
      </c>
      <c r="K817">
        <v>7</v>
      </c>
      <c r="L817">
        <v>377.53800000000001</v>
      </c>
    </row>
    <row r="818" spans="2:12" x14ac:dyDescent="0.3">
      <c r="B818" s="11" t="s">
        <v>1022</v>
      </c>
      <c r="C818">
        <v>1</v>
      </c>
      <c r="D818">
        <v>1</v>
      </c>
      <c r="E818">
        <v>2</v>
      </c>
      <c r="F818">
        <v>4</v>
      </c>
      <c r="G818">
        <v>10.92</v>
      </c>
      <c r="H818">
        <v>7.28</v>
      </c>
      <c r="I818">
        <v>59.15</v>
      </c>
      <c r="J818">
        <v>15.47</v>
      </c>
      <c r="K818">
        <v>8</v>
      </c>
      <c r="L818">
        <v>92.82</v>
      </c>
    </row>
    <row r="819" spans="2:12" x14ac:dyDescent="0.3">
      <c r="B819" s="11" t="s">
        <v>4946</v>
      </c>
      <c r="C819">
        <v>1</v>
      </c>
      <c r="F819">
        <v>5</v>
      </c>
      <c r="G819">
        <v>11.976000000000001</v>
      </c>
      <c r="J819">
        <v>87.824000000000012</v>
      </c>
      <c r="K819">
        <v>6</v>
      </c>
      <c r="L819">
        <v>99.800000000000011</v>
      </c>
    </row>
    <row r="820" spans="2:12" x14ac:dyDescent="0.3">
      <c r="B820" s="11" t="s">
        <v>442</v>
      </c>
      <c r="F820">
        <v>7</v>
      </c>
      <c r="J820">
        <v>31.588000000000001</v>
      </c>
      <c r="K820">
        <v>7</v>
      </c>
      <c r="L820">
        <v>31.588000000000001</v>
      </c>
    </row>
    <row r="821" spans="2:12" x14ac:dyDescent="0.3">
      <c r="B821" s="11" t="s">
        <v>1102</v>
      </c>
      <c r="E821">
        <v>2</v>
      </c>
      <c r="F821">
        <v>5</v>
      </c>
      <c r="I821">
        <v>34.271999999999998</v>
      </c>
      <c r="J821">
        <v>157.08000000000001</v>
      </c>
      <c r="K821">
        <v>7</v>
      </c>
      <c r="L821">
        <v>191.352</v>
      </c>
    </row>
    <row r="822" spans="2:12" x14ac:dyDescent="0.3">
      <c r="B822" s="11" t="s">
        <v>614</v>
      </c>
      <c r="C822">
        <v>1</v>
      </c>
      <c r="E822">
        <v>2</v>
      </c>
      <c r="F822">
        <v>6</v>
      </c>
      <c r="G822">
        <v>137.24</v>
      </c>
      <c r="I822">
        <v>219.584</v>
      </c>
      <c r="J822">
        <v>614.14900000000011</v>
      </c>
      <c r="K822">
        <v>9</v>
      </c>
      <c r="L822">
        <v>970.97300000000018</v>
      </c>
    </row>
    <row r="823" spans="2:12" x14ac:dyDescent="0.3">
      <c r="B823" s="11" t="s">
        <v>1968</v>
      </c>
      <c r="D823">
        <v>1</v>
      </c>
      <c r="E823">
        <v>1</v>
      </c>
      <c r="F823">
        <v>6</v>
      </c>
      <c r="H823">
        <v>7.7519999999999998</v>
      </c>
      <c r="I823">
        <v>6.46</v>
      </c>
      <c r="J823">
        <v>55.556000000000004</v>
      </c>
      <c r="K823">
        <v>8</v>
      </c>
      <c r="L823">
        <v>69.768000000000001</v>
      </c>
    </row>
    <row r="824" spans="2:12" x14ac:dyDescent="0.3">
      <c r="B824" s="11" t="s">
        <v>458</v>
      </c>
      <c r="D824">
        <v>1</v>
      </c>
      <c r="E824">
        <v>2</v>
      </c>
      <c r="F824">
        <v>4</v>
      </c>
      <c r="H824">
        <v>98.352000000000004</v>
      </c>
      <c r="I824">
        <v>360.62399999999997</v>
      </c>
      <c r="J824">
        <v>86.058000000000007</v>
      </c>
      <c r="K824">
        <v>7</v>
      </c>
      <c r="L824">
        <v>545.03399999999999</v>
      </c>
    </row>
    <row r="825" spans="2:12" x14ac:dyDescent="0.3">
      <c r="B825" s="11" t="s">
        <v>6231</v>
      </c>
      <c r="D825">
        <v>1</v>
      </c>
      <c r="E825">
        <v>1</v>
      </c>
      <c r="F825">
        <v>5</v>
      </c>
      <c r="H825">
        <v>8.2880000000000003</v>
      </c>
      <c r="I825">
        <v>13.468</v>
      </c>
      <c r="J825">
        <v>95.83</v>
      </c>
      <c r="K825">
        <v>7</v>
      </c>
      <c r="L825">
        <v>117.58599999999998</v>
      </c>
    </row>
    <row r="826" spans="2:12" x14ac:dyDescent="0.3">
      <c r="B826" s="11" t="s">
        <v>3578</v>
      </c>
      <c r="C826">
        <v>2</v>
      </c>
      <c r="E826">
        <v>1</v>
      </c>
      <c r="F826">
        <v>5</v>
      </c>
      <c r="G826">
        <v>5.3460000000000001</v>
      </c>
      <c r="I826">
        <v>1.1879999999999999</v>
      </c>
      <c r="J826">
        <v>21.978000000000002</v>
      </c>
      <c r="K826">
        <v>8</v>
      </c>
      <c r="L826">
        <v>28.512</v>
      </c>
    </row>
    <row r="827" spans="2:12" x14ac:dyDescent="0.3">
      <c r="B827" s="11" t="s">
        <v>2049</v>
      </c>
      <c r="C827">
        <v>1</v>
      </c>
      <c r="D827">
        <v>2</v>
      </c>
      <c r="E827">
        <v>1</v>
      </c>
      <c r="F827">
        <v>5</v>
      </c>
      <c r="G827">
        <v>17.904</v>
      </c>
      <c r="H827">
        <v>49.236000000000004</v>
      </c>
      <c r="I827">
        <v>107.42400000000001</v>
      </c>
      <c r="J827">
        <v>134.28</v>
      </c>
      <c r="K827">
        <v>9</v>
      </c>
      <c r="L827">
        <v>308.84399999999999</v>
      </c>
    </row>
    <row r="828" spans="2:12" x14ac:dyDescent="0.3">
      <c r="B828" s="11" t="s">
        <v>2158</v>
      </c>
      <c r="C828">
        <v>1</v>
      </c>
      <c r="E828">
        <v>2</v>
      </c>
      <c r="F828">
        <v>3</v>
      </c>
      <c r="G828">
        <v>38.71</v>
      </c>
      <c r="I828">
        <v>26.544</v>
      </c>
      <c r="J828">
        <v>17.696000000000002</v>
      </c>
      <c r="K828">
        <v>6</v>
      </c>
      <c r="L828">
        <v>82.95</v>
      </c>
    </row>
    <row r="829" spans="2:12" x14ac:dyDescent="0.3">
      <c r="B829" s="11" t="s">
        <v>410</v>
      </c>
      <c r="C829">
        <v>2</v>
      </c>
      <c r="E829">
        <v>2</v>
      </c>
      <c r="F829">
        <v>5</v>
      </c>
      <c r="G829">
        <v>34.608000000000004</v>
      </c>
      <c r="I829">
        <v>46.143999999999998</v>
      </c>
      <c r="J829">
        <v>194.464</v>
      </c>
      <c r="K829">
        <v>9</v>
      </c>
      <c r="L829">
        <v>275.21600000000007</v>
      </c>
    </row>
    <row r="830" spans="2:12" x14ac:dyDescent="0.3">
      <c r="B830" s="11" t="s">
        <v>3548</v>
      </c>
      <c r="C830">
        <v>1</v>
      </c>
      <c r="E830">
        <v>1</v>
      </c>
      <c r="F830">
        <v>6</v>
      </c>
      <c r="G830">
        <v>89.695999999999998</v>
      </c>
      <c r="I830">
        <v>11.212</v>
      </c>
      <c r="J830">
        <v>510.14599999999996</v>
      </c>
      <c r="K830">
        <v>8</v>
      </c>
      <c r="L830">
        <v>611.05399999999997</v>
      </c>
    </row>
    <row r="831" spans="2:12" x14ac:dyDescent="0.3">
      <c r="B831" s="11" t="s">
        <v>3840</v>
      </c>
      <c r="E831">
        <v>2</v>
      </c>
      <c r="F831">
        <v>3</v>
      </c>
      <c r="I831">
        <v>717.36</v>
      </c>
      <c r="J831">
        <v>454.32799999999997</v>
      </c>
      <c r="K831">
        <v>5</v>
      </c>
      <c r="L831">
        <v>1171.6879999999999</v>
      </c>
    </row>
    <row r="832" spans="2:12" x14ac:dyDescent="0.3">
      <c r="B832" s="11" t="s">
        <v>9267</v>
      </c>
      <c r="D832">
        <v>1</v>
      </c>
      <c r="F832">
        <v>3</v>
      </c>
      <c r="H832">
        <v>5.8719999999999999</v>
      </c>
      <c r="J832">
        <v>39.635999999999996</v>
      </c>
      <c r="K832">
        <v>4</v>
      </c>
      <c r="L832">
        <v>45.507999999999996</v>
      </c>
    </row>
    <row r="833" spans="2:12" x14ac:dyDescent="0.3">
      <c r="B833" s="11" t="s">
        <v>2876</v>
      </c>
      <c r="C833">
        <v>2</v>
      </c>
      <c r="D833">
        <v>1</v>
      </c>
      <c r="F833">
        <v>1</v>
      </c>
      <c r="G833">
        <v>121.626</v>
      </c>
      <c r="H833">
        <v>25.164000000000001</v>
      </c>
      <c r="J833">
        <v>167.76</v>
      </c>
      <c r="K833">
        <v>4</v>
      </c>
      <c r="L833">
        <v>314.55</v>
      </c>
    </row>
    <row r="834" spans="2:12" x14ac:dyDescent="0.3">
      <c r="B834" s="11" t="s">
        <v>2040</v>
      </c>
      <c r="C834">
        <v>1</v>
      </c>
      <c r="E834">
        <v>4</v>
      </c>
      <c r="F834">
        <v>3</v>
      </c>
      <c r="G834">
        <v>3.6480000000000001</v>
      </c>
      <c r="I834">
        <v>39.519999999999996</v>
      </c>
      <c r="J834">
        <v>42.56</v>
      </c>
      <c r="K834">
        <v>8</v>
      </c>
      <c r="L834">
        <v>85.727999999999994</v>
      </c>
    </row>
    <row r="835" spans="2:12" x14ac:dyDescent="0.3">
      <c r="B835" s="11" t="s">
        <v>4825</v>
      </c>
      <c r="C835">
        <v>1</v>
      </c>
      <c r="E835">
        <v>1</v>
      </c>
      <c r="F835">
        <v>4</v>
      </c>
      <c r="G835">
        <v>2.742</v>
      </c>
      <c r="I835">
        <v>13.71</v>
      </c>
      <c r="J835">
        <v>34.731999999999999</v>
      </c>
      <c r="K835">
        <v>6</v>
      </c>
      <c r="L835">
        <v>51.184000000000005</v>
      </c>
    </row>
    <row r="836" spans="2:12" x14ac:dyDescent="0.3">
      <c r="B836" s="11" t="s">
        <v>3367</v>
      </c>
      <c r="F836">
        <v>4</v>
      </c>
      <c r="J836">
        <v>65.254000000000005</v>
      </c>
      <c r="K836">
        <v>4</v>
      </c>
      <c r="L836">
        <v>65.254000000000005</v>
      </c>
    </row>
    <row r="837" spans="2:12" x14ac:dyDescent="0.3">
      <c r="B837" s="11" t="s">
        <v>5222</v>
      </c>
      <c r="C837">
        <v>1</v>
      </c>
      <c r="E837">
        <v>1</v>
      </c>
      <c r="F837">
        <v>9</v>
      </c>
      <c r="G837">
        <v>6.1289999999999996</v>
      </c>
      <c r="I837">
        <v>38.136000000000003</v>
      </c>
      <c r="J837">
        <v>98.745000000000005</v>
      </c>
      <c r="K837">
        <v>11</v>
      </c>
      <c r="L837">
        <v>143.01</v>
      </c>
    </row>
    <row r="838" spans="2:12" x14ac:dyDescent="0.3">
      <c r="B838" s="11" t="s">
        <v>6813</v>
      </c>
      <c r="E838">
        <v>1</v>
      </c>
      <c r="F838">
        <v>6</v>
      </c>
      <c r="I838">
        <v>155.12</v>
      </c>
      <c r="J838">
        <v>542.92000000000007</v>
      </c>
      <c r="K838">
        <v>7</v>
      </c>
      <c r="L838">
        <v>698.04</v>
      </c>
    </row>
    <row r="839" spans="2:12" x14ac:dyDescent="0.3">
      <c r="B839" s="11" t="s">
        <v>4772</v>
      </c>
      <c r="C839">
        <v>3</v>
      </c>
      <c r="F839">
        <v>3</v>
      </c>
      <c r="G839">
        <v>2687.7599999999998</v>
      </c>
      <c r="J839">
        <v>1635.0540000000001</v>
      </c>
      <c r="K839">
        <v>6</v>
      </c>
      <c r="L839">
        <v>4322.8140000000003</v>
      </c>
    </row>
    <row r="840" spans="2:12" x14ac:dyDescent="0.3">
      <c r="B840" s="11" t="s">
        <v>2556</v>
      </c>
      <c r="D840">
        <v>1</v>
      </c>
      <c r="E840">
        <v>1</v>
      </c>
      <c r="F840">
        <v>2</v>
      </c>
      <c r="H840">
        <v>1.4079999999999999</v>
      </c>
      <c r="I840">
        <v>7.04</v>
      </c>
      <c r="J840">
        <v>14.431999999999999</v>
      </c>
      <c r="K840">
        <v>4</v>
      </c>
      <c r="L840">
        <v>22.88</v>
      </c>
    </row>
    <row r="841" spans="2:12" x14ac:dyDescent="0.3">
      <c r="B841" s="11" t="s">
        <v>5938</v>
      </c>
      <c r="E841">
        <v>1</v>
      </c>
      <c r="F841">
        <v>6</v>
      </c>
      <c r="I841">
        <v>3.444</v>
      </c>
      <c r="J841">
        <v>65.436000000000007</v>
      </c>
      <c r="K841">
        <v>7</v>
      </c>
      <c r="L841">
        <v>68.88</v>
      </c>
    </row>
    <row r="842" spans="2:12" x14ac:dyDescent="0.3">
      <c r="B842" s="11" t="s">
        <v>5748</v>
      </c>
      <c r="C842">
        <v>1</v>
      </c>
      <c r="D842">
        <v>2</v>
      </c>
      <c r="E842">
        <v>2</v>
      </c>
      <c r="F842">
        <v>3</v>
      </c>
      <c r="G842">
        <v>11.22</v>
      </c>
      <c r="H842">
        <v>10.098000000000001</v>
      </c>
      <c r="I842">
        <v>8.9759999999999991</v>
      </c>
      <c r="J842">
        <v>13.464000000000002</v>
      </c>
      <c r="K842">
        <v>8</v>
      </c>
      <c r="L842">
        <v>43.758000000000003</v>
      </c>
    </row>
    <row r="843" spans="2:12" x14ac:dyDescent="0.3">
      <c r="B843" s="11" t="s">
        <v>541</v>
      </c>
      <c r="C843">
        <v>2</v>
      </c>
      <c r="E843">
        <v>2</v>
      </c>
      <c r="F843">
        <v>5</v>
      </c>
      <c r="G843">
        <v>25.472000000000001</v>
      </c>
      <c r="I843">
        <v>31.84</v>
      </c>
      <c r="J843">
        <v>32.238</v>
      </c>
      <c r="K843">
        <v>9</v>
      </c>
      <c r="L843">
        <v>89.55</v>
      </c>
    </row>
    <row r="844" spans="2:12" x14ac:dyDescent="0.3">
      <c r="B844" s="11" t="s">
        <v>228</v>
      </c>
      <c r="C844">
        <v>2</v>
      </c>
      <c r="E844">
        <v>2</v>
      </c>
      <c r="F844">
        <v>8</v>
      </c>
      <c r="G844">
        <v>25.317</v>
      </c>
      <c r="I844">
        <v>48.888000000000005</v>
      </c>
      <c r="J844">
        <v>164.124</v>
      </c>
      <c r="K844">
        <v>12</v>
      </c>
      <c r="L844">
        <v>238.32900000000001</v>
      </c>
    </row>
    <row r="845" spans="2:12" x14ac:dyDescent="0.3">
      <c r="B845" s="11" t="s">
        <v>2216</v>
      </c>
      <c r="F845">
        <v>6</v>
      </c>
      <c r="J845">
        <v>105.846</v>
      </c>
      <c r="K845">
        <v>6</v>
      </c>
      <c r="L845">
        <v>105.846</v>
      </c>
    </row>
    <row r="846" spans="2:12" x14ac:dyDescent="0.3">
      <c r="B846" s="11" t="s">
        <v>1223</v>
      </c>
      <c r="E846">
        <v>2</v>
      </c>
      <c r="F846">
        <v>7</v>
      </c>
      <c r="I846">
        <v>16.388000000000002</v>
      </c>
      <c r="J846">
        <v>64.105999999999995</v>
      </c>
      <c r="K846">
        <v>9</v>
      </c>
      <c r="L846">
        <v>80.494</v>
      </c>
    </row>
    <row r="847" spans="2:12" x14ac:dyDescent="0.3">
      <c r="B847" s="11" t="s">
        <v>3313</v>
      </c>
      <c r="D847">
        <v>1</v>
      </c>
      <c r="E847">
        <v>1</v>
      </c>
      <c r="F847">
        <v>1</v>
      </c>
      <c r="H847">
        <v>12.76</v>
      </c>
      <c r="I847">
        <v>12.76</v>
      </c>
      <c r="J847">
        <v>7.6559999999999997</v>
      </c>
      <c r="K847">
        <v>3</v>
      </c>
      <c r="L847">
        <v>33.176000000000002</v>
      </c>
    </row>
    <row r="848" spans="2:12" x14ac:dyDescent="0.3">
      <c r="B848" s="11" t="s">
        <v>2303</v>
      </c>
      <c r="C848">
        <v>1</v>
      </c>
      <c r="E848">
        <v>2</v>
      </c>
      <c r="F848">
        <v>5</v>
      </c>
      <c r="G848">
        <v>3.984</v>
      </c>
      <c r="I848">
        <v>31.872</v>
      </c>
      <c r="J848">
        <v>51.792000000000002</v>
      </c>
      <c r="K848">
        <v>8</v>
      </c>
      <c r="L848">
        <v>87.647999999999996</v>
      </c>
    </row>
    <row r="849" spans="2:12" x14ac:dyDescent="0.3">
      <c r="B849" s="11" t="s">
        <v>2754</v>
      </c>
      <c r="C849">
        <v>2</v>
      </c>
      <c r="D849">
        <v>1</v>
      </c>
      <c r="E849">
        <v>2</v>
      </c>
      <c r="F849">
        <v>4</v>
      </c>
      <c r="G849">
        <v>116.67999999999999</v>
      </c>
      <c r="H849">
        <v>58.34</v>
      </c>
      <c r="I849">
        <v>125.431</v>
      </c>
      <c r="J849">
        <v>367.54199999999997</v>
      </c>
      <c r="K849">
        <v>9</v>
      </c>
      <c r="L849">
        <v>667.99299999999994</v>
      </c>
    </row>
    <row r="850" spans="2:12" x14ac:dyDescent="0.3">
      <c r="B850" s="11" t="s">
        <v>3349</v>
      </c>
      <c r="C850">
        <v>3</v>
      </c>
      <c r="F850">
        <v>6</v>
      </c>
      <c r="G850">
        <v>44.31</v>
      </c>
      <c r="J850">
        <v>92.418000000000006</v>
      </c>
      <c r="K850">
        <v>9</v>
      </c>
      <c r="L850">
        <v>136.72800000000001</v>
      </c>
    </row>
    <row r="851" spans="2:12" x14ac:dyDescent="0.3">
      <c r="B851" s="11" t="s">
        <v>971</v>
      </c>
      <c r="C851">
        <v>3</v>
      </c>
      <c r="D851">
        <v>1</v>
      </c>
      <c r="E851">
        <v>3</v>
      </c>
      <c r="F851">
        <v>2</v>
      </c>
      <c r="G851">
        <v>25.404</v>
      </c>
      <c r="H851">
        <v>0.876</v>
      </c>
      <c r="I851">
        <v>71.831999999999994</v>
      </c>
      <c r="J851">
        <v>39.42</v>
      </c>
      <c r="K851">
        <v>9</v>
      </c>
      <c r="L851">
        <v>137.53199999999998</v>
      </c>
    </row>
    <row r="852" spans="2:12" x14ac:dyDescent="0.3">
      <c r="B852" s="11" t="s">
        <v>6719</v>
      </c>
      <c r="C852">
        <v>1</v>
      </c>
      <c r="E852">
        <v>2</v>
      </c>
      <c r="F852">
        <v>3</v>
      </c>
      <c r="G852">
        <v>8.5950000000000006</v>
      </c>
      <c r="I852">
        <v>68.760000000000005</v>
      </c>
      <c r="J852">
        <v>58.446000000000005</v>
      </c>
      <c r="K852">
        <v>6</v>
      </c>
      <c r="L852">
        <v>135.80099999999999</v>
      </c>
    </row>
    <row r="853" spans="2:12" x14ac:dyDescent="0.3">
      <c r="B853" s="11" t="s">
        <v>1744</v>
      </c>
      <c r="C853">
        <v>4</v>
      </c>
      <c r="E853">
        <v>1</v>
      </c>
      <c r="F853">
        <v>5</v>
      </c>
      <c r="G853">
        <v>10422.118</v>
      </c>
      <c r="I853">
        <v>1016.792</v>
      </c>
      <c r="J853">
        <v>16014.473999999998</v>
      </c>
      <c r="K853">
        <v>10</v>
      </c>
      <c r="L853">
        <v>27453.384000000002</v>
      </c>
    </row>
    <row r="854" spans="2:12" x14ac:dyDescent="0.3">
      <c r="B854" s="11" t="s">
        <v>3127</v>
      </c>
      <c r="C854">
        <v>1</v>
      </c>
      <c r="D854">
        <v>1</v>
      </c>
      <c r="E854">
        <v>2</v>
      </c>
      <c r="F854">
        <v>2</v>
      </c>
      <c r="G854">
        <v>4.5439999999999996</v>
      </c>
      <c r="H854">
        <v>0.85199999999999998</v>
      </c>
      <c r="I854">
        <v>19.88</v>
      </c>
      <c r="J854">
        <v>11.643999999999998</v>
      </c>
      <c r="K854">
        <v>6</v>
      </c>
      <c r="L854">
        <v>36.919999999999995</v>
      </c>
    </row>
    <row r="855" spans="2:12" x14ac:dyDescent="0.3">
      <c r="B855" s="11" t="s">
        <v>2389</v>
      </c>
      <c r="C855">
        <v>2</v>
      </c>
      <c r="E855">
        <v>2</v>
      </c>
      <c r="F855">
        <v>3</v>
      </c>
      <c r="G855">
        <v>71.594999999999999</v>
      </c>
      <c r="I855">
        <v>150.93</v>
      </c>
      <c r="J855">
        <v>100.62</v>
      </c>
      <c r="K855">
        <v>7</v>
      </c>
      <c r="L855">
        <v>323.14499999999998</v>
      </c>
    </row>
    <row r="856" spans="2:12" x14ac:dyDescent="0.3">
      <c r="B856" s="11" t="s">
        <v>512</v>
      </c>
      <c r="D856">
        <v>1</v>
      </c>
      <c r="E856">
        <v>1</v>
      </c>
      <c r="F856">
        <v>6</v>
      </c>
      <c r="H856">
        <v>210.392</v>
      </c>
      <c r="I856">
        <v>841.56799999999998</v>
      </c>
      <c r="J856">
        <v>5733.1820000000007</v>
      </c>
      <c r="K856">
        <v>8</v>
      </c>
      <c r="L856">
        <v>6785.1419999999998</v>
      </c>
    </row>
    <row r="857" spans="2:12" x14ac:dyDescent="0.3">
      <c r="B857" s="11" t="s">
        <v>6201</v>
      </c>
      <c r="F857">
        <v>2</v>
      </c>
      <c r="J857">
        <v>37.239999999999995</v>
      </c>
      <c r="K857">
        <v>2</v>
      </c>
      <c r="L857">
        <v>37.239999999999995</v>
      </c>
    </row>
    <row r="858" spans="2:12" x14ac:dyDescent="0.3">
      <c r="B858" s="11" t="s">
        <v>93</v>
      </c>
      <c r="E858">
        <v>1</v>
      </c>
      <c r="F858">
        <v>7</v>
      </c>
      <c r="I858">
        <v>509.97</v>
      </c>
      <c r="J858">
        <v>2583.848</v>
      </c>
      <c r="K858">
        <v>8</v>
      </c>
      <c r="L858">
        <v>3093.8180000000002</v>
      </c>
    </row>
    <row r="859" spans="2:12" x14ac:dyDescent="0.3">
      <c r="B859" s="11" t="s">
        <v>3168</v>
      </c>
      <c r="C859">
        <v>2</v>
      </c>
      <c r="E859">
        <v>1</v>
      </c>
      <c r="F859">
        <v>4</v>
      </c>
      <c r="G859">
        <v>11.34</v>
      </c>
      <c r="I859">
        <v>16.2</v>
      </c>
      <c r="J859">
        <v>55.620000000000005</v>
      </c>
      <c r="K859">
        <v>7</v>
      </c>
      <c r="L859">
        <v>83.16</v>
      </c>
    </row>
    <row r="860" spans="2:12" x14ac:dyDescent="0.3">
      <c r="B860" s="11" t="s">
        <v>3247</v>
      </c>
      <c r="C860">
        <v>1</v>
      </c>
      <c r="D860">
        <v>1</v>
      </c>
      <c r="E860">
        <v>5</v>
      </c>
      <c r="F860">
        <v>5</v>
      </c>
      <c r="G860">
        <v>32.340000000000003</v>
      </c>
      <c r="H860">
        <v>9.702</v>
      </c>
      <c r="I860">
        <v>92.707999999999998</v>
      </c>
      <c r="J860">
        <v>123.97</v>
      </c>
      <c r="K860">
        <v>12</v>
      </c>
      <c r="L860">
        <v>258.72000000000003</v>
      </c>
    </row>
    <row r="861" spans="2:12" x14ac:dyDescent="0.3">
      <c r="B861" s="11" t="s">
        <v>2790</v>
      </c>
      <c r="E861">
        <v>1</v>
      </c>
      <c r="F861">
        <v>8</v>
      </c>
      <c r="I861">
        <v>21.99</v>
      </c>
      <c r="J861">
        <v>510.16800000000001</v>
      </c>
      <c r="K861">
        <v>9</v>
      </c>
      <c r="L861">
        <v>532.15800000000002</v>
      </c>
    </row>
    <row r="862" spans="2:12" x14ac:dyDescent="0.3">
      <c r="B862" s="11" t="s">
        <v>3371</v>
      </c>
      <c r="C862">
        <v>3</v>
      </c>
      <c r="F862">
        <v>3</v>
      </c>
      <c r="G862">
        <v>76.212000000000003</v>
      </c>
      <c r="J862">
        <v>61.596000000000004</v>
      </c>
      <c r="K862">
        <v>6</v>
      </c>
      <c r="L862">
        <v>137.80799999999999</v>
      </c>
    </row>
    <row r="863" spans="2:12" x14ac:dyDescent="0.3">
      <c r="B863" s="11" t="s">
        <v>3079</v>
      </c>
      <c r="C863">
        <v>5</v>
      </c>
      <c r="E863">
        <v>1</v>
      </c>
      <c r="F863">
        <v>5</v>
      </c>
      <c r="G863">
        <v>143.44400000000002</v>
      </c>
      <c r="I863">
        <v>76.3</v>
      </c>
      <c r="J863">
        <v>134.28800000000001</v>
      </c>
      <c r="K863">
        <v>11</v>
      </c>
      <c r="L863">
        <v>354.0320000000001</v>
      </c>
    </row>
    <row r="864" spans="2:12" x14ac:dyDescent="0.3">
      <c r="B864" s="11" t="s">
        <v>3864</v>
      </c>
      <c r="E864">
        <v>1</v>
      </c>
      <c r="F864">
        <v>5</v>
      </c>
      <c r="I864">
        <v>29.8</v>
      </c>
      <c r="J864">
        <v>92.38</v>
      </c>
      <c r="K864">
        <v>6</v>
      </c>
      <c r="L864">
        <v>122.17999999999999</v>
      </c>
    </row>
    <row r="865" spans="2:12" x14ac:dyDescent="0.3">
      <c r="B865" s="11" t="s">
        <v>2713</v>
      </c>
      <c r="D865">
        <v>1</v>
      </c>
      <c r="E865">
        <v>3</v>
      </c>
      <c r="F865">
        <v>7</v>
      </c>
      <c r="H865">
        <v>2.9460000000000002</v>
      </c>
      <c r="I865">
        <v>19.149000000000001</v>
      </c>
      <c r="J865">
        <v>109.00199999999998</v>
      </c>
      <c r="K865">
        <v>11</v>
      </c>
      <c r="L865">
        <v>131.09699999999998</v>
      </c>
    </row>
    <row r="866" spans="2:12" x14ac:dyDescent="0.3">
      <c r="B866" s="11" t="s">
        <v>7633</v>
      </c>
      <c r="E866">
        <v>1</v>
      </c>
      <c r="F866">
        <v>1</v>
      </c>
      <c r="I866">
        <v>590.35199999999998</v>
      </c>
      <c r="J866">
        <v>590.35199999999998</v>
      </c>
      <c r="K866">
        <v>2</v>
      </c>
      <c r="L866">
        <v>1180.704</v>
      </c>
    </row>
    <row r="867" spans="2:12" x14ac:dyDescent="0.3">
      <c r="B867" s="11" t="s">
        <v>2690</v>
      </c>
      <c r="D867">
        <v>1</v>
      </c>
      <c r="F867">
        <v>4</v>
      </c>
      <c r="H867">
        <v>37.424999999999997</v>
      </c>
      <c r="J867">
        <v>239.51999999999998</v>
      </c>
      <c r="K867">
        <v>5</v>
      </c>
      <c r="L867">
        <v>276.94499999999999</v>
      </c>
    </row>
    <row r="868" spans="2:12" x14ac:dyDescent="0.3">
      <c r="B868" s="11" t="s">
        <v>3173</v>
      </c>
      <c r="C868">
        <v>1</v>
      </c>
      <c r="E868">
        <v>2</v>
      </c>
      <c r="F868">
        <v>5</v>
      </c>
      <c r="G868">
        <v>6.6879999999999997</v>
      </c>
      <c r="I868">
        <v>53.503999999999998</v>
      </c>
      <c r="J868">
        <v>17.137999999999998</v>
      </c>
      <c r="K868">
        <v>8</v>
      </c>
      <c r="L868">
        <v>77.33</v>
      </c>
    </row>
    <row r="869" spans="2:12" x14ac:dyDescent="0.3">
      <c r="B869" s="11" t="s">
        <v>5490</v>
      </c>
      <c r="C869">
        <v>1</v>
      </c>
      <c r="E869">
        <v>1</v>
      </c>
      <c r="F869">
        <v>2</v>
      </c>
      <c r="G869">
        <v>6.72</v>
      </c>
      <c r="I869">
        <v>1.3440000000000001</v>
      </c>
      <c r="J869">
        <v>3.024</v>
      </c>
      <c r="K869">
        <v>4</v>
      </c>
      <c r="L869">
        <v>11.087999999999999</v>
      </c>
    </row>
    <row r="870" spans="2:12" x14ac:dyDescent="0.3">
      <c r="B870" s="11" t="s">
        <v>7318</v>
      </c>
      <c r="F870">
        <v>5</v>
      </c>
      <c r="J870">
        <v>569.24</v>
      </c>
      <c r="K870">
        <v>5</v>
      </c>
      <c r="L870">
        <v>569.24</v>
      </c>
    </row>
    <row r="871" spans="2:12" x14ac:dyDescent="0.3">
      <c r="B871" s="11" t="s">
        <v>70</v>
      </c>
      <c r="C871">
        <v>2</v>
      </c>
      <c r="E871">
        <v>1</v>
      </c>
      <c r="F871">
        <v>7</v>
      </c>
      <c r="G871">
        <v>67.847999999999999</v>
      </c>
      <c r="I871">
        <v>4.6260000000000003</v>
      </c>
      <c r="J871">
        <v>142.63499999999999</v>
      </c>
      <c r="K871">
        <v>10</v>
      </c>
      <c r="L871">
        <v>215.10900000000001</v>
      </c>
    </row>
    <row r="872" spans="2:12" x14ac:dyDescent="0.3">
      <c r="B872" s="11" t="s">
        <v>2983</v>
      </c>
      <c r="D872">
        <v>1</v>
      </c>
      <c r="F872">
        <v>5</v>
      </c>
      <c r="H872">
        <v>931.17600000000004</v>
      </c>
      <c r="J872">
        <v>7139.0159999999996</v>
      </c>
      <c r="K872">
        <v>6</v>
      </c>
      <c r="L872">
        <v>8070.1919999999991</v>
      </c>
    </row>
    <row r="873" spans="2:12" x14ac:dyDescent="0.3">
      <c r="B873" s="11" t="s">
        <v>5521</v>
      </c>
      <c r="C873">
        <v>1</v>
      </c>
      <c r="F873">
        <v>2</v>
      </c>
      <c r="G873">
        <v>34.944000000000003</v>
      </c>
      <c r="J873">
        <v>65.52</v>
      </c>
      <c r="K873">
        <v>3</v>
      </c>
      <c r="L873">
        <v>100.464</v>
      </c>
    </row>
    <row r="874" spans="2:12" x14ac:dyDescent="0.3">
      <c r="B874" s="11" t="s">
        <v>488</v>
      </c>
      <c r="C874">
        <v>1</v>
      </c>
      <c r="E874">
        <v>1</v>
      </c>
      <c r="F874">
        <v>5</v>
      </c>
      <c r="G874">
        <v>18.16</v>
      </c>
      <c r="I874">
        <v>10.896000000000001</v>
      </c>
      <c r="J874">
        <v>87.168000000000006</v>
      </c>
      <c r="K874">
        <v>7</v>
      </c>
      <c r="L874">
        <v>116.224</v>
      </c>
    </row>
    <row r="875" spans="2:12" x14ac:dyDescent="0.3">
      <c r="B875" s="11" t="s">
        <v>1387</v>
      </c>
      <c r="C875">
        <v>1</v>
      </c>
      <c r="D875">
        <v>2</v>
      </c>
      <c r="E875">
        <v>1</v>
      </c>
      <c r="F875">
        <v>5</v>
      </c>
      <c r="G875">
        <v>62.31</v>
      </c>
      <c r="H875">
        <v>87.233999999999995</v>
      </c>
      <c r="I875">
        <v>12.462</v>
      </c>
      <c r="J875">
        <v>371.78299999999996</v>
      </c>
      <c r="K875">
        <v>9</v>
      </c>
      <c r="L875">
        <v>533.78899999999999</v>
      </c>
    </row>
    <row r="876" spans="2:12" x14ac:dyDescent="0.3">
      <c r="B876" s="11" t="s">
        <v>2716</v>
      </c>
      <c r="C876">
        <v>1</v>
      </c>
      <c r="E876">
        <v>1</v>
      </c>
      <c r="F876">
        <v>5</v>
      </c>
      <c r="G876">
        <v>34.235999999999997</v>
      </c>
      <c r="I876">
        <v>68.471999999999994</v>
      </c>
      <c r="J876">
        <v>601.98299999999995</v>
      </c>
      <c r="K876">
        <v>7</v>
      </c>
      <c r="L876">
        <v>704.69100000000003</v>
      </c>
    </row>
    <row r="877" spans="2:12" x14ac:dyDescent="0.3">
      <c r="B877" s="11" t="s">
        <v>3226</v>
      </c>
      <c r="C877">
        <v>1</v>
      </c>
      <c r="D877">
        <v>1</v>
      </c>
      <c r="E877">
        <v>2</v>
      </c>
      <c r="F877">
        <v>4</v>
      </c>
      <c r="G877">
        <v>6.8159999999999998</v>
      </c>
      <c r="H877">
        <v>122.688</v>
      </c>
      <c r="I877">
        <v>59.64</v>
      </c>
      <c r="J877">
        <v>298.20000000000005</v>
      </c>
      <c r="K877">
        <v>8</v>
      </c>
      <c r="L877">
        <v>487.34400000000005</v>
      </c>
    </row>
    <row r="878" spans="2:12" x14ac:dyDescent="0.3">
      <c r="B878" s="11" t="s">
        <v>671</v>
      </c>
      <c r="E878">
        <v>2</v>
      </c>
      <c r="F878">
        <v>5</v>
      </c>
      <c r="I878">
        <v>69.2</v>
      </c>
      <c r="J878">
        <v>105.53</v>
      </c>
      <c r="K878">
        <v>7</v>
      </c>
      <c r="L878">
        <v>174.73</v>
      </c>
    </row>
    <row r="879" spans="2:12" x14ac:dyDescent="0.3">
      <c r="B879" s="11" t="s">
        <v>2967</v>
      </c>
      <c r="C879">
        <v>1</v>
      </c>
      <c r="D879">
        <v>2</v>
      </c>
      <c r="E879">
        <v>2</v>
      </c>
      <c r="F879">
        <v>3</v>
      </c>
      <c r="G879">
        <v>2.5019999999999998</v>
      </c>
      <c r="H879">
        <v>1.6680000000000001</v>
      </c>
      <c r="I879">
        <v>15.846</v>
      </c>
      <c r="J879">
        <v>18.626000000000001</v>
      </c>
      <c r="K879">
        <v>8</v>
      </c>
      <c r="L879">
        <v>38.641999999999996</v>
      </c>
    </row>
    <row r="880" spans="2:12" x14ac:dyDescent="0.3">
      <c r="B880" s="11" t="s">
        <v>6381</v>
      </c>
      <c r="D880">
        <v>1</v>
      </c>
      <c r="E880">
        <v>2</v>
      </c>
      <c r="F880">
        <v>6</v>
      </c>
      <c r="H880">
        <v>4.1440000000000001</v>
      </c>
      <c r="I880">
        <v>31.08</v>
      </c>
      <c r="J880">
        <v>99.456000000000003</v>
      </c>
      <c r="K880">
        <v>9</v>
      </c>
      <c r="L880">
        <v>134.68</v>
      </c>
    </row>
    <row r="881" spans="2:12" x14ac:dyDescent="0.3">
      <c r="B881" s="11" t="s">
        <v>2369</v>
      </c>
      <c r="F881">
        <v>5</v>
      </c>
      <c r="J881">
        <v>55.755000000000003</v>
      </c>
      <c r="K881">
        <v>5</v>
      </c>
      <c r="L881">
        <v>55.755000000000003</v>
      </c>
    </row>
    <row r="882" spans="2:12" x14ac:dyDescent="0.3">
      <c r="B882" s="11" t="s">
        <v>8219</v>
      </c>
      <c r="C882">
        <v>2</v>
      </c>
      <c r="E882">
        <v>2</v>
      </c>
      <c r="G882">
        <v>26.111999999999998</v>
      </c>
      <c r="I882">
        <v>26.88</v>
      </c>
      <c r="K882">
        <v>4</v>
      </c>
      <c r="L882">
        <v>52.99199999999999</v>
      </c>
    </row>
    <row r="883" spans="2:12" x14ac:dyDescent="0.3">
      <c r="B883" s="11" t="s">
        <v>3667</v>
      </c>
      <c r="C883">
        <v>1</v>
      </c>
      <c r="E883">
        <v>1</v>
      </c>
      <c r="G883">
        <v>17.46</v>
      </c>
      <c r="I883">
        <v>116.4</v>
      </c>
      <c r="K883">
        <v>2</v>
      </c>
      <c r="L883">
        <v>133.86000000000001</v>
      </c>
    </row>
    <row r="884" spans="2:12" x14ac:dyDescent="0.3">
      <c r="B884" s="11" t="s">
        <v>1218</v>
      </c>
      <c r="C884">
        <v>2</v>
      </c>
      <c r="D884">
        <v>1</v>
      </c>
      <c r="E884">
        <v>2</v>
      </c>
      <c r="F884">
        <v>8</v>
      </c>
      <c r="G884">
        <v>14.368</v>
      </c>
      <c r="H884">
        <v>7.1840000000000002</v>
      </c>
      <c r="I884">
        <v>19.756</v>
      </c>
      <c r="J884">
        <v>34.124000000000002</v>
      </c>
      <c r="K884">
        <v>13</v>
      </c>
      <c r="L884">
        <v>75.432000000000002</v>
      </c>
    </row>
    <row r="885" spans="2:12" x14ac:dyDescent="0.3">
      <c r="B885" s="11" t="s">
        <v>5376</v>
      </c>
      <c r="D885">
        <v>1</v>
      </c>
      <c r="F885">
        <v>4</v>
      </c>
      <c r="H885">
        <v>9.5399999999999991</v>
      </c>
      <c r="J885">
        <v>7.9499999999999993</v>
      </c>
      <c r="K885">
        <v>5</v>
      </c>
      <c r="L885">
        <v>17.489999999999998</v>
      </c>
    </row>
    <row r="886" spans="2:12" x14ac:dyDescent="0.3">
      <c r="B886" s="11" t="s">
        <v>341</v>
      </c>
      <c r="C886">
        <v>1</v>
      </c>
      <c r="F886">
        <v>2</v>
      </c>
      <c r="G886">
        <v>1.248</v>
      </c>
      <c r="J886">
        <v>25.376000000000001</v>
      </c>
      <c r="K886">
        <v>3</v>
      </c>
      <c r="L886">
        <v>26.624000000000002</v>
      </c>
    </row>
    <row r="887" spans="2:12" x14ac:dyDescent="0.3">
      <c r="B887" s="11" t="s">
        <v>2429</v>
      </c>
      <c r="D887">
        <v>1</v>
      </c>
      <c r="E887">
        <v>4</v>
      </c>
      <c r="F887">
        <v>1</v>
      </c>
      <c r="H887">
        <v>9.0239999999999991</v>
      </c>
      <c r="I887">
        <v>27.448</v>
      </c>
      <c r="J887">
        <v>5.64</v>
      </c>
      <c r="K887">
        <v>6</v>
      </c>
      <c r="L887">
        <v>42.112000000000002</v>
      </c>
    </row>
    <row r="888" spans="2:12" x14ac:dyDescent="0.3">
      <c r="B888" s="11" t="s">
        <v>4950</v>
      </c>
      <c r="C888">
        <v>2</v>
      </c>
      <c r="E888">
        <v>1</v>
      </c>
      <c r="F888">
        <v>6</v>
      </c>
      <c r="G888">
        <v>32.159999999999997</v>
      </c>
      <c r="I888">
        <v>40.200000000000003</v>
      </c>
      <c r="J888">
        <v>69.947999999999993</v>
      </c>
      <c r="K888">
        <v>9</v>
      </c>
      <c r="L888">
        <v>142.30799999999999</v>
      </c>
    </row>
    <row r="889" spans="2:12" x14ac:dyDescent="0.3">
      <c r="B889" s="11" t="s">
        <v>4305</v>
      </c>
      <c r="E889">
        <v>3</v>
      </c>
      <c r="F889">
        <v>5</v>
      </c>
      <c r="I889">
        <v>322.94400000000002</v>
      </c>
      <c r="J889">
        <v>766.99200000000008</v>
      </c>
      <c r="K889">
        <v>8</v>
      </c>
      <c r="L889">
        <v>1089.9359999999999</v>
      </c>
    </row>
    <row r="890" spans="2:12" x14ac:dyDescent="0.3">
      <c r="B890" s="11" t="s">
        <v>2560</v>
      </c>
      <c r="E890">
        <v>1</v>
      </c>
      <c r="F890">
        <v>4</v>
      </c>
      <c r="I890">
        <v>20.724</v>
      </c>
      <c r="J890">
        <v>445.56600000000003</v>
      </c>
      <c r="K890">
        <v>5</v>
      </c>
      <c r="L890">
        <v>466.29000000000008</v>
      </c>
    </row>
    <row r="891" spans="2:12" x14ac:dyDescent="0.3">
      <c r="B891" s="11" t="s">
        <v>5785</v>
      </c>
      <c r="C891">
        <v>1</v>
      </c>
      <c r="E891">
        <v>1</v>
      </c>
      <c r="F891">
        <v>4</v>
      </c>
      <c r="G891">
        <v>25.584</v>
      </c>
      <c r="I891">
        <v>25.584</v>
      </c>
      <c r="J891">
        <v>156.702</v>
      </c>
      <c r="K891">
        <v>6</v>
      </c>
      <c r="L891">
        <v>207.87</v>
      </c>
    </row>
    <row r="892" spans="2:12" x14ac:dyDescent="0.3">
      <c r="B892" s="11" t="s">
        <v>3527</v>
      </c>
      <c r="E892">
        <v>4</v>
      </c>
      <c r="F892">
        <v>6</v>
      </c>
      <c r="I892">
        <v>187.904</v>
      </c>
      <c r="J892">
        <v>198.18</v>
      </c>
      <c r="K892">
        <v>10</v>
      </c>
      <c r="L892">
        <v>386.08399999999995</v>
      </c>
    </row>
    <row r="893" spans="2:12" x14ac:dyDescent="0.3">
      <c r="B893" s="11" t="s">
        <v>8895</v>
      </c>
      <c r="E893">
        <v>1</v>
      </c>
      <c r="F893">
        <v>3</v>
      </c>
      <c r="I893">
        <v>83.92</v>
      </c>
      <c r="J893">
        <v>174.13399999999999</v>
      </c>
      <c r="K893">
        <v>4</v>
      </c>
      <c r="L893">
        <v>258.05399999999997</v>
      </c>
    </row>
    <row r="894" spans="2:12" x14ac:dyDescent="0.3">
      <c r="B894" s="11" t="s">
        <v>6993</v>
      </c>
      <c r="C894">
        <v>3</v>
      </c>
      <c r="E894">
        <v>2</v>
      </c>
      <c r="F894">
        <v>3</v>
      </c>
      <c r="G894">
        <v>1245.528</v>
      </c>
      <c r="I894">
        <v>328.68099999999998</v>
      </c>
      <c r="J894">
        <v>1660.7040000000002</v>
      </c>
      <c r="K894">
        <v>8</v>
      </c>
      <c r="L894">
        <v>3234.913</v>
      </c>
    </row>
    <row r="895" spans="2:12" x14ac:dyDescent="0.3">
      <c r="B895" s="11" t="s">
        <v>3149</v>
      </c>
      <c r="C895">
        <v>1</v>
      </c>
      <c r="F895">
        <v>5</v>
      </c>
      <c r="G895">
        <v>147.91999999999999</v>
      </c>
      <c r="J895">
        <v>366.10199999999998</v>
      </c>
      <c r="K895">
        <v>6</v>
      </c>
      <c r="L895">
        <v>514.02200000000005</v>
      </c>
    </row>
    <row r="896" spans="2:12" x14ac:dyDescent="0.3">
      <c r="B896" s="11" t="s">
        <v>3910</v>
      </c>
      <c r="C896">
        <v>2</v>
      </c>
      <c r="G896">
        <v>35.774999999999999</v>
      </c>
      <c r="K896">
        <v>2</v>
      </c>
      <c r="L896">
        <v>35.774999999999999</v>
      </c>
    </row>
    <row r="897" spans="2:12" x14ac:dyDescent="0.3">
      <c r="B897" s="11" t="s">
        <v>3883</v>
      </c>
      <c r="C897">
        <v>1</v>
      </c>
      <c r="E897">
        <v>4</v>
      </c>
      <c r="F897">
        <v>7</v>
      </c>
      <c r="G897">
        <v>11.88</v>
      </c>
      <c r="I897">
        <v>40.391999999999996</v>
      </c>
      <c r="J897">
        <v>73.061999999999998</v>
      </c>
      <c r="K897">
        <v>12</v>
      </c>
      <c r="L897">
        <v>125.33399999999997</v>
      </c>
    </row>
    <row r="898" spans="2:12" x14ac:dyDescent="0.3">
      <c r="B898" s="11" t="s">
        <v>4729</v>
      </c>
      <c r="E898">
        <v>1</v>
      </c>
      <c r="F898">
        <v>3</v>
      </c>
      <c r="I898">
        <v>505.17599999999999</v>
      </c>
      <c r="J898">
        <v>3704.6239999999998</v>
      </c>
      <c r="K898">
        <v>4</v>
      </c>
      <c r="L898">
        <v>4209.8</v>
      </c>
    </row>
    <row r="899" spans="2:12" x14ac:dyDescent="0.3">
      <c r="B899" s="11" t="s">
        <v>251</v>
      </c>
      <c r="F899">
        <v>4</v>
      </c>
      <c r="J899">
        <v>85.995000000000005</v>
      </c>
      <c r="K899">
        <v>4</v>
      </c>
      <c r="L899">
        <v>85.995000000000005</v>
      </c>
    </row>
    <row r="900" spans="2:12" x14ac:dyDescent="0.3">
      <c r="B900" s="11" t="s">
        <v>2902</v>
      </c>
      <c r="E900">
        <v>2</v>
      </c>
      <c r="F900">
        <v>3</v>
      </c>
      <c r="I900">
        <v>23.759999999999998</v>
      </c>
      <c r="J900">
        <v>27.72</v>
      </c>
      <c r="K900">
        <v>5</v>
      </c>
      <c r="L900">
        <v>51.48</v>
      </c>
    </row>
    <row r="901" spans="2:12" x14ac:dyDescent="0.3">
      <c r="B901" s="11" t="s">
        <v>1394</v>
      </c>
      <c r="C901">
        <v>1</v>
      </c>
      <c r="E901">
        <v>3</v>
      </c>
      <c r="F901">
        <v>3</v>
      </c>
      <c r="G901">
        <v>221.06</v>
      </c>
      <c r="I901">
        <v>328.43200000000002</v>
      </c>
      <c r="J901">
        <v>120.004</v>
      </c>
      <c r="K901">
        <v>7</v>
      </c>
      <c r="L901">
        <v>669.49599999999998</v>
      </c>
    </row>
    <row r="902" spans="2:12" x14ac:dyDescent="0.3">
      <c r="B902" s="11" t="s">
        <v>5118</v>
      </c>
      <c r="C902">
        <v>1</v>
      </c>
      <c r="F902">
        <v>4</v>
      </c>
      <c r="G902">
        <v>19.751999999999999</v>
      </c>
      <c r="J902">
        <v>46.911000000000001</v>
      </c>
      <c r="K902">
        <v>5</v>
      </c>
      <c r="L902">
        <v>66.662999999999997</v>
      </c>
    </row>
    <row r="903" spans="2:12" x14ac:dyDescent="0.3">
      <c r="B903" s="11" t="s">
        <v>3483</v>
      </c>
      <c r="C903">
        <v>1</v>
      </c>
      <c r="D903">
        <v>2</v>
      </c>
      <c r="F903">
        <v>5</v>
      </c>
      <c r="G903">
        <v>398.35199999999998</v>
      </c>
      <c r="H903">
        <v>1062.2719999999999</v>
      </c>
      <c r="J903">
        <v>1493.82</v>
      </c>
      <c r="K903">
        <v>8</v>
      </c>
      <c r="L903">
        <v>2954.444</v>
      </c>
    </row>
    <row r="904" spans="2:12" x14ac:dyDescent="0.3">
      <c r="B904" s="11" t="s">
        <v>1834</v>
      </c>
      <c r="F904">
        <v>4</v>
      </c>
      <c r="J904">
        <v>40.320000000000007</v>
      </c>
      <c r="K904">
        <v>4</v>
      </c>
      <c r="L904">
        <v>40.320000000000007</v>
      </c>
    </row>
    <row r="905" spans="2:12" x14ac:dyDescent="0.3">
      <c r="B905" s="11" t="s">
        <v>1513</v>
      </c>
      <c r="C905">
        <v>2</v>
      </c>
      <c r="F905">
        <v>3</v>
      </c>
      <c r="G905">
        <v>758.35200000000009</v>
      </c>
      <c r="J905">
        <v>2464.6439999999998</v>
      </c>
      <c r="K905">
        <v>5</v>
      </c>
      <c r="L905">
        <v>3222.9960000000001</v>
      </c>
    </row>
    <row r="906" spans="2:12" x14ac:dyDescent="0.3">
      <c r="B906" s="11" t="s">
        <v>1088</v>
      </c>
      <c r="C906">
        <v>2</v>
      </c>
      <c r="D906">
        <v>1</v>
      </c>
      <c r="E906">
        <v>1</v>
      </c>
      <c r="F906">
        <v>4</v>
      </c>
      <c r="G906">
        <v>157.19999999999999</v>
      </c>
      <c r="H906">
        <v>209.6</v>
      </c>
      <c r="I906">
        <v>83.84</v>
      </c>
      <c r="J906">
        <v>649.76</v>
      </c>
      <c r="K906">
        <v>8</v>
      </c>
      <c r="L906">
        <v>1100.3999999999999</v>
      </c>
    </row>
    <row r="907" spans="2:12" x14ac:dyDescent="0.3">
      <c r="B907" s="11" t="s">
        <v>6371</v>
      </c>
      <c r="C907">
        <v>1</v>
      </c>
      <c r="D907">
        <v>1</v>
      </c>
      <c r="F907">
        <v>5</v>
      </c>
      <c r="G907">
        <v>1103.97</v>
      </c>
      <c r="H907">
        <v>1471.96</v>
      </c>
      <c r="J907">
        <v>4673.473</v>
      </c>
      <c r="K907">
        <v>7</v>
      </c>
      <c r="L907">
        <v>7249.4030000000002</v>
      </c>
    </row>
    <row r="908" spans="2:12" x14ac:dyDescent="0.3">
      <c r="B908" s="11" t="s">
        <v>2211</v>
      </c>
      <c r="C908">
        <v>2</v>
      </c>
      <c r="E908">
        <v>2</v>
      </c>
      <c r="F908">
        <v>10</v>
      </c>
      <c r="G908">
        <v>1271.76</v>
      </c>
      <c r="I908">
        <v>731.976</v>
      </c>
      <c r="J908">
        <v>3531.857</v>
      </c>
      <c r="K908">
        <v>14</v>
      </c>
      <c r="L908">
        <v>5535.5929999999989</v>
      </c>
    </row>
    <row r="909" spans="2:12" x14ac:dyDescent="0.3">
      <c r="B909" s="11" t="s">
        <v>321</v>
      </c>
      <c r="C909">
        <v>3</v>
      </c>
      <c r="D909">
        <v>3</v>
      </c>
      <c r="E909">
        <v>2</v>
      </c>
      <c r="F909">
        <v>3</v>
      </c>
      <c r="G909">
        <v>36.341999999999999</v>
      </c>
      <c r="H909">
        <v>36.350999999999999</v>
      </c>
      <c r="I909">
        <v>107.25999999999999</v>
      </c>
      <c r="J909">
        <v>34.619999999999997</v>
      </c>
      <c r="K909">
        <v>11</v>
      </c>
      <c r="L909">
        <v>214.57300000000001</v>
      </c>
    </row>
    <row r="910" spans="2:12" x14ac:dyDescent="0.3">
      <c r="B910" s="11" t="s">
        <v>3397</v>
      </c>
      <c r="C910">
        <v>1</v>
      </c>
      <c r="E910">
        <v>1</v>
      </c>
      <c r="F910">
        <v>5</v>
      </c>
      <c r="G910">
        <v>1.728</v>
      </c>
      <c r="I910">
        <v>5.1840000000000002</v>
      </c>
      <c r="J910">
        <v>31.103999999999999</v>
      </c>
      <c r="K910">
        <v>7</v>
      </c>
      <c r="L910">
        <v>38.015999999999998</v>
      </c>
    </row>
    <row r="911" spans="2:12" x14ac:dyDescent="0.3">
      <c r="B911" s="11" t="s">
        <v>2771</v>
      </c>
      <c r="C911">
        <v>1</v>
      </c>
      <c r="F911">
        <v>1</v>
      </c>
      <c r="G911">
        <v>8.9039999999999999</v>
      </c>
      <c r="J911">
        <v>23.744</v>
      </c>
      <c r="K911">
        <v>2</v>
      </c>
      <c r="L911">
        <v>32.647999999999996</v>
      </c>
    </row>
    <row r="912" spans="2:12" x14ac:dyDescent="0.3">
      <c r="B912" s="11" t="s">
        <v>2108</v>
      </c>
      <c r="C912">
        <v>2</v>
      </c>
      <c r="E912">
        <v>4</v>
      </c>
      <c r="F912">
        <v>6</v>
      </c>
      <c r="G912">
        <v>5.7839999999999998</v>
      </c>
      <c r="I912">
        <v>50.61</v>
      </c>
      <c r="J912">
        <v>144.11799999999999</v>
      </c>
      <c r="K912">
        <v>12</v>
      </c>
      <c r="L912">
        <v>200.512</v>
      </c>
    </row>
    <row r="913" spans="2:12" x14ac:dyDescent="0.3">
      <c r="B913" s="11" t="s">
        <v>417</v>
      </c>
      <c r="E913">
        <v>3</v>
      </c>
      <c r="F913">
        <v>3</v>
      </c>
      <c r="I913">
        <v>87.123999999999995</v>
      </c>
      <c r="J913">
        <v>54.926000000000002</v>
      </c>
      <c r="K913">
        <v>6</v>
      </c>
      <c r="L913">
        <v>142.05000000000001</v>
      </c>
    </row>
    <row r="914" spans="2:12" x14ac:dyDescent="0.3">
      <c r="B914" s="11" t="s">
        <v>572</v>
      </c>
      <c r="C914">
        <v>1</v>
      </c>
      <c r="F914">
        <v>4</v>
      </c>
      <c r="G914">
        <v>50.783999999999999</v>
      </c>
      <c r="J914">
        <v>161.874</v>
      </c>
      <c r="K914">
        <v>5</v>
      </c>
      <c r="L914">
        <v>212.65799999999999</v>
      </c>
    </row>
    <row r="915" spans="2:12" x14ac:dyDescent="0.3">
      <c r="B915" s="11" t="s">
        <v>4925</v>
      </c>
      <c r="F915">
        <v>6</v>
      </c>
      <c r="J915">
        <v>128.18600000000001</v>
      </c>
      <c r="K915">
        <v>6</v>
      </c>
      <c r="L915">
        <v>128.18600000000001</v>
      </c>
    </row>
    <row r="916" spans="2:12" x14ac:dyDescent="0.3">
      <c r="B916" s="11" t="s">
        <v>2852</v>
      </c>
      <c r="C916">
        <v>1</v>
      </c>
      <c r="F916">
        <v>5</v>
      </c>
      <c r="G916">
        <v>49.53</v>
      </c>
      <c r="J916">
        <v>155.19399999999999</v>
      </c>
      <c r="K916">
        <v>6</v>
      </c>
      <c r="L916">
        <v>204.72399999999999</v>
      </c>
    </row>
    <row r="917" spans="2:12" x14ac:dyDescent="0.3">
      <c r="B917" s="11" t="s">
        <v>7012</v>
      </c>
      <c r="C917">
        <v>1</v>
      </c>
      <c r="E917">
        <v>1</v>
      </c>
      <c r="F917">
        <v>4</v>
      </c>
      <c r="G917">
        <v>53.567999999999998</v>
      </c>
      <c r="I917">
        <v>40.176000000000002</v>
      </c>
      <c r="J917">
        <v>162.37799999999999</v>
      </c>
      <c r="K917">
        <v>6</v>
      </c>
      <c r="L917">
        <v>256.12200000000001</v>
      </c>
    </row>
    <row r="918" spans="2:12" x14ac:dyDescent="0.3">
      <c r="B918" s="11" t="s">
        <v>3902</v>
      </c>
      <c r="C918">
        <v>1</v>
      </c>
      <c r="F918">
        <v>2</v>
      </c>
      <c r="G918">
        <v>2.5019999999999998</v>
      </c>
      <c r="J918">
        <v>13.899999999999999</v>
      </c>
      <c r="K918">
        <v>3</v>
      </c>
      <c r="L918">
        <v>16.402000000000001</v>
      </c>
    </row>
    <row r="919" spans="2:12" x14ac:dyDescent="0.3">
      <c r="B919" s="11" t="s">
        <v>4041</v>
      </c>
      <c r="C919">
        <v>2</v>
      </c>
      <c r="D919">
        <v>1</v>
      </c>
      <c r="F919">
        <v>4</v>
      </c>
      <c r="G919">
        <v>57.5</v>
      </c>
      <c r="H919">
        <v>34.5</v>
      </c>
      <c r="J919">
        <v>92</v>
      </c>
      <c r="K919">
        <v>7</v>
      </c>
      <c r="L919">
        <v>184</v>
      </c>
    </row>
    <row r="920" spans="2:12" x14ac:dyDescent="0.3">
      <c r="B920" s="11" t="s">
        <v>1044</v>
      </c>
      <c r="C920">
        <v>2</v>
      </c>
      <c r="E920">
        <v>1</v>
      </c>
      <c r="F920">
        <v>3</v>
      </c>
      <c r="G920">
        <v>16.64</v>
      </c>
      <c r="I920">
        <v>2.08</v>
      </c>
      <c r="J920">
        <v>11.231999999999999</v>
      </c>
      <c r="K920">
        <v>6</v>
      </c>
      <c r="L920">
        <v>29.952000000000002</v>
      </c>
    </row>
    <row r="921" spans="2:12" x14ac:dyDescent="0.3">
      <c r="B921" s="11" t="s">
        <v>3593</v>
      </c>
      <c r="C921">
        <v>2</v>
      </c>
      <c r="D921">
        <v>2</v>
      </c>
      <c r="E921">
        <v>3</v>
      </c>
      <c r="F921">
        <v>6</v>
      </c>
      <c r="G921">
        <v>33.04</v>
      </c>
      <c r="H921">
        <v>14.867999999999999</v>
      </c>
      <c r="I921">
        <v>30.562000000000001</v>
      </c>
      <c r="J921">
        <v>68.557999999999993</v>
      </c>
      <c r="K921">
        <v>13</v>
      </c>
      <c r="L921">
        <v>147.02800000000002</v>
      </c>
    </row>
    <row r="922" spans="2:12" x14ac:dyDescent="0.3">
      <c r="B922" s="11" t="s">
        <v>1255</v>
      </c>
      <c r="C922">
        <v>1</v>
      </c>
      <c r="E922">
        <v>1</v>
      </c>
      <c r="F922">
        <v>4</v>
      </c>
      <c r="G922">
        <v>4355.1679999999997</v>
      </c>
      <c r="I922">
        <v>5443.96</v>
      </c>
      <c r="J922">
        <v>8165.94</v>
      </c>
      <c r="K922">
        <v>6</v>
      </c>
      <c r="L922">
        <v>17965.067999999999</v>
      </c>
    </row>
    <row r="923" spans="2:12" x14ac:dyDescent="0.3">
      <c r="B923" s="11" t="s">
        <v>2470</v>
      </c>
      <c r="C923">
        <v>1</v>
      </c>
      <c r="F923">
        <v>6</v>
      </c>
      <c r="G923">
        <v>348.488</v>
      </c>
      <c r="J923">
        <v>1107.694</v>
      </c>
      <c r="K923">
        <v>7</v>
      </c>
      <c r="L923">
        <v>1456.182</v>
      </c>
    </row>
    <row r="924" spans="2:12" x14ac:dyDescent="0.3">
      <c r="B924" s="11" t="s">
        <v>2960</v>
      </c>
      <c r="E924">
        <v>1</v>
      </c>
      <c r="F924">
        <v>7</v>
      </c>
      <c r="I924">
        <v>17.48</v>
      </c>
      <c r="J924">
        <v>194.02799999999999</v>
      </c>
      <c r="K924">
        <v>8</v>
      </c>
      <c r="L924">
        <v>211.50799999999998</v>
      </c>
    </row>
    <row r="925" spans="2:12" x14ac:dyDescent="0.3">
      <c r="B925" s="11" t="s">
        <v>1472</v>
      </c>
      <c r="E925">
        <v>1</v>
      </c>
      <c r="F925">
        <v>4</v>
      </c>
      <c r="I925">
        <v>106.75</v>
      </c>
      <c r="J925">
        <v>213.5</v>
      </c>
      <c r="K925">
        <v>5</v>
      </c>
      <c r="L925">
        <v>320.25</v>
      </c>
    </row>
    <row r="926" spans="2:12" x14ac:dyDescent="0.3">
      <c r="B926" s="11" t="s">
        <v>4865</v>
      </c>
      <c r="D926">
        <v>1</v>
      </c>
      <c r="F926">
        <v>1</v>
      </c>
      <c r="H926">
        <v>48.944000000000003</v>
      </c>
      <c r="J926">
        <v>26.22</v>
      </c>
      <c r="K926">
        <v>2</v>
      </c>
      <c r="L926">
        <v>75.164000000000001</v>
      </c>
    </row>
    <row r="927" spans="2:12" x14ac:dyDescent="0.3">
      <c r="B927" s="11" t="s">
        <v>370</v>
      </c>
      <c r="C927">
        <v>2</v>
      </c>
      <c r="F927">
        <v>2</v>
      </c>
      <c r="G927">
        <v>315.83199999999999</v>
      </c>
      <c r="J927">
        <v>236.87400000000002</v>
      </c>
      <c r="K927">
        <v>4</v>
      </c>
      <c r="L927">
        <v>552.70600000000002</v>
      </c>
    </row>
    <row r="928" spans="2:12" x14ac:dyDescent="0.3">
      <c r="B928" s="11" t="s">
        <v>7077</v>
      </c>
      <c r="D928">
        <v>1</v>
      </c>
      <c r="F928">
        <v>1</v>
      </c>
      <c r="H928">
        <v>71.88</v>
      </c>
      <c r="J928">
        <v>28.751999999999999</v>
      </c>
      <c r="K928">
        <v>2</v>
      </c>
      <c r="L928">
        <v>100.63199999999999</v>
      </c>
    </row>
    <row r="929" spans="2:12" x14ac:dyDescent="0.3">
      <c r="B929" s="11" t="s">
        <v>2759</v>
      </c>
      <c r="D929">
        <v>1</v>
      </c>
      <c r="E929">
        <v>3</v>
      </c>
      <c r="F929">
        <v>1</v>
      </c>
      <c r="H929">
        <v>68.459999999999994</v>
      </c>
      <c r="I929">
        <v>68.460000000000008</v>
      </c>
      <c r="J929">
        <v>23.472000000000001</v>
      </c>
      <c r="K929">
        <v>5</v>
      </c>
      <c r="L929">
        <v>160.392</v>
      </c>
    </row>
    <row r="930" spans="2:12" x14ac:dyDescent="0.3">
      <c r="B930" s="11" t="s">
        <v>1262</v>
      </c>
      <c r="F930">
        <v>4</v>
      </c>
      <c r="J930">
        <v>41.3</v>
      </c>
      <c r="K930">
        <v>4</v>
      </c>
      <c r="L930">
        <v>41.3</v>
      </c>
    </row>
    <row r="931" spans="2:12" x14ac:dyDescent="0.3">
      <c r="B931" s="11" t="s">
        <v>2338</v>
      </c>
      <c r="C931">
        <v>1</v>
      </c>
      <c r="E931">
        <v>1</v>
      </c>
      <c r="F931">
        <v>2</v>
      </c>
      <c r="G931">
        <v>8.7840000000000007</v>
      </c>
      <c r="I931">
        <v>43.92</v>
      </c>
      <c r="J931">
        <v>72.468000000000004</v>
      </c>
      <c r="K931">
        <v>4</v>
      </c>
      <c r="L931">
        <v>125.172</v>
      </c>
    </row>
    <row r="932" spans="2:12" x14ac:dyDescent="0.3">
      <c r="B932" s="11" t="s">
        <v>2292</v>
      </c>
      <c r="D932">
        <v>2</v>
      </c>
      <c r="F932">
        <v>6</v>
      </c>
      <c r="H932">
        <v>38.200000000000003</v>
      </c>
      <c r="J932">
        <v>108.488</v>
      </c>
      <c r="K932">
        <v>8</v>
      </c>
      <c r="L932">
        <v>146.68799999999999</v>
      </c>
    </row>
    <row r="933" spans="2:12" x14ac:dyDescent="0.3">
      <c r="B933" s="11" t="s">
        <v>1804</v>
      </c>
      <c r="C933">
        <v>1</v>
      </c>
      <c r="E933">
        <v>1</v>
      </c>
      <c r="F933">
        <v>4</v>
      </c>
      <c r="G933">
        <v>21.88</v>
      </c>
      <c r="I933">
        <v>76.58</v>
      </c>
      <c r="J933">
        <v>238.49200000000002</v>
      </c>
      <c r="K933">
        <v>6</v>
      </c>
      <c r="L933">
        <v>336.952</v>
      </c>
    </row>
    <row r="934" spans="2:12" x14ac:dyDescent="0.3">
      <c r="B934" s="11" t="s">
        <v>1592</v>
      </c>
      <c r="F934">
        <v>4</v>
      </c>
      <c r="J934">
        <v>43.524000000000001</v>
      </c>
      <c r="K934">
        <v>4</v>
      </c>
      <c r="L934">
        <v>43.524000000000001</v>
      </c>
    </row>
    <row r="935" spans="2:12" x14ac:dyDescent="0.3">
      <c r="B935" s="11" t="s">
        <v>1710</v>
      </c>
      <c r="E935">
        <v>1</v>
      </c>
      <c r="F935">
        <v>3</v>
      </c>
      <c r="I935">
        <v>158.13</v>
      </c>
      <c r="J935">
        <v>474.39</v>
      </c>
      <c r="K935">
        <v>4</v>
      </c>
      <c r="L935">
        <v>632.52</v>
      </c>
    </row>
    <row r="936" spans="2:12" x14ac:dyDescent="0.3">
      <c r="B936" s="11" t="s">
        <v>7756</v>
      </c>
      <c r="E936">
        <v>1</v>
      </c>
      <c r="F936">
        <v>4</v>
      </c>
      <c r="I936">
        <v>182.94</v>
      </c>
      <c r="J936">
        <v>756.15199999999993</v>
      </c>
      <c r="K936">
        <v>5</v>
      </c>
      <c r="L936">
        <v>939.09199999999998</v>
      </c>
    </row>
    <row r="937" spans="2:12" x14ac:dyDescent="0.3">
      <c r="B937" s="11" t="s">
        <v>168</v>
      </c>
      <c r="C937">
        <v>2</v>
      </c>
      <c r="E937">
        <v>2</v>
      </c>
      <c r="F937">
        <v>7</v>
      </c>
      <c r="G937">
        <v>10.199999999999999</v>
      </c>
      <c r="I937">
        <v>22.439999999999998</v>
      </c>
      <c r="J937">
        <v>35.496000000000002</v>
      </c>
      <c r="K937">
        <v>11</v>
      </c>
      <c r="L937">
        <v>68.13600000000001</v>
      </c>
    </row>
    <row r="938" spans="2:12" x14ac:dyDescent="0.3">
      <c r="B938" s="11" t="s">
        <v>2425</v>
      </c>
      <c r="C938">
        <v>2</v>
      </c>
      <c r="E938">
        <v>1</v>
      </c>
      <c r="F938">
        <v>2</v>
      </c>
      <c r="G938">
        <v>74.712000000000003</v>
      </c>
      <c r="I938">
        <v>50.94</v>
      </c>
      <c r="J938">
        <v>118.86</v>
      </c>
      <c r="K938">
        <v>5</v>
      </c>
      <c r="L938">
        <v>244.51199999999997</v>
      </c>
    </row>
    <row r="939" spans="2:12" x14ac:dyDescent="0.3">
      <c r="B939" s="11" t="s">
        <v>10586</v>
      </c>
      <c r="F939">
        <v>1</v>
      </c>
      <c r="J939">
        <v>7.0720000000000001</v>
      </c>
      <c r="K939">
        <v>1</v>
      </c>
      <c r="L939">
        <v>7.0720000000000001</v>
      </c>
    </row>
    <row r="940" spans="2:12" x14ac:dyDescent="0.3">
      <c r="B940" s="11" t="s">
        <v>3275</v>
      </c>
      <c r="F940">
        <v>7</v>
      </c>
      <c r="J940">
        <v>196.05600000000001</v>
      </c>
      <c r="K940">
        <v>7</v>
      </c>
      <c r="L940">
        <v>196.05600000000001</v>
      </c>
    </row>
    <row r="941" spans="2:12" x14ac:dyDescent="0.3">
      <c r="B941" s="11" t="s">
        <v>4727</v>
      </c>
      <c r="E941">
        <v>1</v>
      </c>
      <c r="I941">
        <v>29.808</v>
      </c>
      <c r="K941">
        <v>1</v>
      </c>
      <c r="L941">
        <v>29.808</v>
      </c>
    </row>
    <row r="942" spans="2:12" x14ac:dyDescent="0.3">
      <c r="B942" s="11" t="s">
        <v>666</v>
      </c>
      <c r="E942">
        <v>2</v>
      </c>
      <c r="F942">
        <v>4</v>
      </c>
      <c r="I942">
        <v>39.76</v>
      </c>
      <c r="J942">
        <v>90.88</v>
      </c>
      <c r="K942">
        <v>6</v>
      </c>
      <c r="L942">
        <v>130.63999999999999</v>
      </c>
    </row>
    <row r="943" spans="2:12" x14ac:dyDescent="0.3">
      <c r="B943" s="11" t="s">
        <v>2160</v>
      </c>
      <c r="C943">
        <v>1</v>
      </c>
      <c r="F943">
        <v>5</v>
      </c>
      <c r="G943">
        <v>335.72</v>
      </c>
      <c r="J943">
        <v>1023.946</v>
      </c>
      <c r="K943">
        <v>6</v>
      </c>
      <c r="L943">
        <v>1359.6660000000002</v>
      </c>
    </row>
    <row r="944" spans="2:12" x14ac:dyDescent="0.3">
      <c r="B944" s="11" t="s">
        <v>6250</v>
      </c>
      <c r="D944">
        <v>1</v>
      </c>
      <c r="F944">
        <v>3</v>
      </c>
      <c r="H944">
        <v>22.18</v>
      </c>
      <c r="J944">
        <v>86.50200000000001</v>
      </c>
      <c r="K944">
        <v>4</v>
      </c>
      <c r="L944">
        <v>108.68200000000002</v>
      </c>
    </row>
    <row r="945" spans="2:12" x14ac:dyDescent="0.3">
      <c r="B945" s="11" t="s">
        <v>522</v>
      </c>
      <c r="C945">
        <v>2</v>
      </c>
      <c r="E945">
        <v>1</v>
      </c>
      <c r="F945">
        <v>4</v>
      </c>
      <c r="G945">
        <v>178.92</v>
      </c>
      <c r="I945">
        <v>12.78</v>
      </c>
      <c r="J945">
        <v>184.03200000000001</v>
      </c>
      <c r="K945">
        <v>7</v>
      </c>
      <c r="L945">
        <v>375.73199999999997</v>
      </c>
    </row>
    <row r="946" spans="2:12" x14ac:dyDescent="0.3">
      <c r="B946" s="11" t="s">
        <v>501</v>
      </c>
      <c r="C946">
        <v>3</v>
      </c>
      <c r="E946">
        <v>2</v>
      </c>
      <c r="F946">
        <v>2</v>
      </c>
      <c r="G946">
        <v>195.696</v>
      </c>
      <c r="I946">
        <v>212.00400000000002</v>
      </c>
      <c r="J946">
        <v>163.08000000000001</v>
      </c>
      <c r="K946">
        <v>7</v>
      </c>
      <c r="L946">
        <v>570.78</v>
      </c>
    </row>
    <row r="947" spans="2:12" x14ac:dyDescent="0.3">
      <c r="B947" s="11" t="s">
        <v>8408</v>
      </c>
      <c r="E947">
        <v>2</v>
      </c>
      <c r="F947">
        <v>2</v>
      </c>
      <c r="I947">
        <v>85.692000000000007</v>
      </c>
      <c r="J947">
        <v>90.324000000000012</v>
      </c>
      <c r="K947">
        <v>4</v>
      </c>
      <c r="L947">
        <v>176.01600000000002</v>
      </c>
    </row>
    <row r="948" spans="2:12" x14ac:dyDescent="0.3">
      <c r="B948" s="11" t="s">
        <v>497</v>
      </c>
      <c r="C948">
        <v>2</v>
      </c>
      <c r="E948">
        <v>3</v>
      </c>
      <c r="F948">
        <v>2</v>
      </c>
      <c r="G948">
        <v>28.32</v>
      </c>
      <c r="I948">
        <v>31.27</v>
      </c>
      <c r="J948">
        <v>33.630000000000003</v>
      </c>
      <c r="K948">
        <v>7</v>
      </c>
      <c r="L948">
        <v>93.22</v>
      </c>
    </row>
    <row r="949" spans="2:12" x14ac:dyDescent="0.3">
      <c r="B949" s="11" t="s">
        <v>4693</v>
      </c>
      <c r="D949">
        <v>1</v>
      </c>
      <c r="E949">
        <v>2</v>
      </c>
      <c r="F949">
        <v>2</v>
      </c>
      <c r="H949">
        <v>29.34</v>
      </c>
      <c r="I949">
        <v>15.648</v>
      </c>
      <c r="J949">
        <v>33.252000000000002</v>
      </c>
      <c r="K949">
        <v>5</v>
      </c>
      <c r="L949">
        <v>78.240000000000009</v>
      </c>
    </row>
    <row r="950" spans="2:12" x14ac:dyDescent="0.3">
      <c r="B950" s="11" t="s">
        <v>3295</v>
      </c>
      <c r="E950">
        <v>2</v>
      </c>
      <c r="F950">
        <v>1</v>
      </c>
      <c r="I950">
        <v>359.4</v>
      </c>
      <c r="J950">
        <v>251.58</v>
      </c>
      <c r="K950">
        <v>3</v>
      </c>
      <c r="L950">
        <v>610.98</v>
      </c>
    </row>
    <row r="951" spans="2:12" x14ac:dyDescent="0.3">
      <c r="B951" s="11" t="s">
        <v>5514</v>
      </c>
      <c r="E951">
        <v>1</v>
      </c>
      <c r="F951">
        <v>2</v>
      </c>
      <c r="I951">
        <v>8.9600000000000009</v>
      </c>
      <c r="J951">
        <v>44.8</v>
      </c>
      <c r="K951">
        <v>3</v>
      </c>
      <c r="L951">
        <v>53.760000000000005</v>
      </c>
    </row>
    <row r="952" spans="2:12" x14ac:dyDescent="0.3">
      <c r="B952" s="11" t="s">
        <v>195</v>
      </c>
      <c r="E952">
        <v>1</v>
      </c>
      <c r="F952">
        <v>1</v>
      </c>
      <c r="I952">
        <v>62.96</v>
      </c>
      <c r="J952">
        <v>113.328</v>
      </c>
      <c r="K952">
        <v>2</v>
      </c>
      <c r="L952">
        <v>176.28800000000001</v>
      </c>
    </row>
    <row r="953" spans="2:12" x14ac:dyDescent="0.3">
      <c r="B953" s="11" t="s">
        <v>3804</v>
      </c>
      <c r="D953">
        <v>1</v>
      </c>
      <c r="F953">
        <v>3</v>
      </c>
      <c r="H953">
        <v>167.96</v>
      </c>
      <c r="J953">
        <v>1192.5160000000001</v>
      </c>
      <c r="K953">
        <v>4</v>
      </c>
      <c r="L953">
        <v>1360.4760000000001</v>
      </c>
    </row>
    <row r="954" spans="2:12" x14ac:dyDescent="0.3">
      <c r="B954" s="11" t="s">
        <v>5039</v>
      </c>
      <c r="F954">
        <v>4</v>
      </c>
      <c r="J954">
        <v>240.76400000000001</v>
      </c>
      <c r="K954">
        <v>4</v>
      </c>
      <c r="L954">
        <v>240.76400000000001</v>
      </c>
    </row>
    <row r="955" spans="2:12" x14ac:dyDescent="0.3">
      <c r="B955" s="11" t="s">
        <v>3459</v>
      </c>
      <c r="D955">
        <v>1</v>
      </c>
      <c r="E955">
        <v>1</v>
      </c>
      <c r="F955">
        <v>3</v>
      </c>
      <c r="H955">
        <v>199.9</v>
      </c>
      <c r="I955">
        <v>79.959999999999994</v>
      </c>
      <c r="J955">
        <v>399.79999999999995</v>
      </c>
      <c r="K955">
        <v>5</v>
      </c>
      <c r="L955">
        <v>679.66</v>
      </c>
    </row>
    <row r="956" spans="2:12" x14ac:dyDescent="0.3">
      <c r="B956" s="11" t="s">
        <v>7429</v>
      </c>
      <c r="D956">
        <v>1</v>
      </c>
      <c r="F956">
        <v>3</v>
      </c>
      <c r="H956">
        <v>15.84</v>
      </c>
      <c r="J956">
        <v>55.44</v>
      </c>
      <c r="K956">
        <v>4</v>
      </c>
      <c r="L956">
        <v>71.28</v>
      </c>
    </row>
    <row r="957" spans="2:12" x14ac:dyDescent="0.3">
      <c r="B957" s="11" t="s">
        <v>3046</v>
      </c>
      <c r="E957">
        <v>1</v>
      </c>
      <c r="F957">
        <v>3</v>
      </c>
      <c r="I957">
        <v>15.52</v>
      </c>
      <c r="J957">
        <v>47.335999999999999</v>
      </c>
      <c r="K957">
        <v>4</v>
      </c>
      <c r="L957">
        <v>62.856000000000002</v>
      </c>
    </row>
    <row r="958" spans="2:12" x14ac:dyDescent="0.3">
      <c r="B958" s="11" t="s">
        <v>4137</v>
      </c>
      <c r="C958">
        <v>1</v>
      </c>
      <c r="E958">
        <v>3</v>
      </c>
      <c r="F958">
        <v>3</v>
      </c>
      <c r="G958">
        <v>18.687999999999999</v>
      </c>
      <c r="I958">
        <v>126.14400000000001</v>
      </c>
      <c r="J958">
        <v>102.78399999999999</v>
      </c>
      <c r="K958">
        <v>7</v>
      </c>
      <c r="L958">
        <v>247.61599999999999</v>
      </c>
    </row>
    <row r="959" spans="2:12" x14ac:dyDescent="0.3">
      <c r="B959" s="11" t="s">
        <v>4171</v>
      </c>
      <c r="C959">
        <v>2</v>
      </c>
      <c r="E959">
        <v>1</v>
      </c>
      <c r="G959">
        <v>58.239999999999995</v>
      </c>
      <c r="I959">
        <v>7.28</v>
      </c>
      <c r="K959">
        <v>3</v>
      </c>
      <c r="L959">
        <v>65.52</v>
      </c>
    </row>
    <row r="960" spans="2:12" x14ac:dyDescent="0.3">
      <c r="B960" s="11" t="s">
        <v>6107</v>
      </c>
      <c r="E960">
        <v>2</v>
      </c>
      <c r="F960">
        <v>5</v>
      </c>
      <c r="I960">
        <v>74.52</v>
      </c>
      <c r="J960">
        <v>210.31200000000001</v>
      </c>
      <c r="K960">
        <v>7</v>
      </c>
      <c r="L960">
        <v>284.83199999999999</v>
      </c>
    </row>
    <row r="961" spans="2:12" x14ac:dyDescent="0.3">
      <c r="B961" s="11" t="s">
        <v>955</v>
      </c>
      <c r="C961">
        <v>1</v>
      </c>
      <c r="E961">
        <v>1</v>
      </c>
      <c r="F961">
        <v>3</v>
      </c>
      <c r="G961">
        <v>361.92</v>
      </c>
      <c r="I961">
        <v>271.44</v>
      </c>
      <c r="J961">
        <v>633.36</v>
      </c>
      <c r="K961">
        <v>5</v>
      </c>
      <c r="L961">
        <v>1266.72</v>
      </c>
    </row>
    <row r="962" spans="2:12" x14ac:dyDescent="0.3">
      <c r="B962" s="11" t="s">
        <v>8059</v>
      </c>
      <c r="F962">
        <v>2</v>
      </c>
      <c r="J962">
        <v>88.007999999999996</v>
      </c>
      <c r="K962">
        <v>2</v>
      </c>
      <c r="L962">
        <v>88.007999999999996</v>
      </c>
    </row>
    <row r="963" spans="2:12" x14ac:dyDescent="0.3">
      <c r="B963" s="11" t="s">
        <v>7515</v>
      </c>
      <c r="C963">
        <v>1</v>
      </c>
      <c r="E963">
        <v>1</v>
      </c>
      <c r="F963">
        <v>1</v>
      </c>
      <c r="G963">
        <v>43.96</v>
      </c>
      <c r="I963">
        <v>65.94</v>
      </c>
      <c r="J963">
        <v>87.92</v>
      </c>
      <c r="K963">
        <v>3</v>
      </c>
      <c r="L963">
        <v>197.82</v>
      </c>
    </row>
    <row r="964" spans="2:12" x14ac:dyDescent="0.3">
      <c r="B964" s="11" t="s">
        <v>3250</v>
      </c>
      <c r="F964">
        <v>2</v>
      </c>
      <c r="J964">
        <v>68.28</v>
      </c>
      <c r="K964">
        <v>2</v>
      </c>
      <c r="L964">
        <v>68.28</v>
      </c>
    </row>
    <row r="965" spans="2:12" x14ac:dyDescent="0.3">
      <c r="B965" s="11" t="s">
        <v>1693</v>
      </c>
      <c r="E965">
        <v>2</v>
      </c>
      <c r="F965">
        <v>3</v>
      </c>
      <c r="I965">
        <v>16.236000000000001</v>
      </c>
      <c r="J965">
        <v>34.686</v>
      </c>
      <c r="K965">
        <v>5</v>
      </c>
      <c r="L965">
        <v>50.921999999999997</v>
      </c>
    </row>
    <row r="966" spans="2:12" x14ac:dyDescent="0.3">
      <c r="B966" s="11" t="s">
        <v>2989</v>
      </c>
      <c r="D966">
        <v>2</v>
      </c>
      <c r="F966">
        <v>3</v>
      </c>
      <c r="H966">
        <v>102.432</v>
      </c>
      <c r="J966">
        <v>96.03</v>
      </c>
      <c r="K966">
        <v>5</v>
      </c>
      <c r="L966">
        <v>198.46199999999999</v>
      </c>
    </row>
    <row r="967" spans="2:12" x14ac:dyDescent="0.3">
      <c r="B967" s="11" t="s">
        <v>7321</v>
      </c>
      <c r="F967">
        <v>1</v>
      </c>
      <c r="J967">
        <v>62.28</v>
      </c>
      <c r="K967">
        <v>1</v>
      </c>
      <c r="L967">
        <v>62.28</v>
      </c>
    </row>
    <row r="968" spans="2:12" x14ac:dyDescent="0.3">
      <c r="B968" s="11" t="s">
        <v>585</v>
      </c>
      <c r="C968">
        <v>1</v>
      </c>
      <c r="D968">
        <v>2</v>
      </c>
      <c r="F968">
        <v>3</v>
      </c>
      <c r="G968">
        <v>2.8959999999999999</v>
      </c>
      <c r="H968">
        <v>25.34</v>
      </c>
      <c r="J968">
        <v>30.408000000000001</v>
      </c>
      <c r="K968">
        <v>6</v>
      </c>
      <c r="L968">
        <v>58.644000000000005</v>
      </c>
    </row>
    <row r="969" spans="2:12" x14ac:dyDescent="0.3">
      <c r="B969" s="11" t="s">
        <v>5346</v>
      </c>
      <c r="C969">
        <v>1</v>
      </c>
      <c r="E969">
        <v>2</v>
      </c>
      <c r="G969">
        <v>14.352</v>
      </c>
      <c r="I969">
        <v>35.880000000000003</v>
      </c>
      <c r="K969">
        <v>3</v>
      </c>
      <c r="L969">
        <v>50.231999999999999</v>
      </c>
    </row>
    <row r="970" spans="2:12" x14ac:dyDescent="0.3">
      <c r="B970" s="11" t="s">
        <v>7587</v>
      </c>
      <c r="C970">
        <v>1</v>
      </c>
      <c r="G970">
        <v>325.86</v>
      </c>
      <c r="K970">
        <v>1</v>
      </c>
      <c r="L970">
        <v>325.86</v>
      </c>
    </row>
    <row r="971" spans="2:12" x14ac:dyDescent="0.3">
      <c r="B971" s="11" t="s">
        <v>1010</v>
      </c>
      <c r="E971">
        <v>1</v>
      </c>
      <c r="F971">
        <v>3</v>
      </c>
      <c r="I971">
        <v>47.98</v>
      </c>
      <c r="J971">
        <v>187.12200000000001</v>
      </c>
      <c r="K971">
        <v>4</v>
      </c>
      <c r="L971">
        <v>235.102</v>
      </c>
    </row>
    <row r="972" spans="2:12" x14ac:dyDescent="0.3">
      <c r="B972" s="11" t="s">
        <v>2579</v>
      </c>
      <c r="C972">
        <v>1</v>
      </c>
      <c r="E972">
        <v>4</v>
      </c>
      <c r="F972">
        <v>4</v>
      </c>
      <c r="G972">
        <v>15.28</v>
      </c>
      <c r="I972">
        <v>80.984000000000009</v>
      </c>
      <c r="J972">
        <v>67.231999999999999</v>
      </c>
      <c r="K972">
        <v>9</v>
      </c>
      <c r="L972">
        <v>163.49599999999998</v>
      </c>
    </row>
    <row r="973" spans="2:12" x14ac:dyDescent="0.3">
      <c r="B973" s="11" t="s">
        <v>5586</v>
      </c>
      <c r="C973">
        <v>2</v>
      </c>
      <c r="F973">
        <v>4</v>
      </c>
      <c r="G973">
        <v>84.617999999999995</v>
      </c>
      <c r="J973">
        <v>294.596</v>
      </c>
      <c r="K973">
        <v>6</v>
      </c>
      <c r="L973">
        <v>379.214</v>
      </c>
    </row>
    <row r="974" spans="2:12" x14ac:dyDescent="0.3">
      <c r="B974" s="11" t="s">
        <v>6400</v>
      </c>
      <c r="C974">
        <v>1</v>
      </c>
      <c r="E974">
        <v>1</v>
      </c>
      <c r="F974">
        <v>2</v>
      </c>
      <c r="G974">
        <v>74.352000000000004</v>
      </c>
      <c r="I974">
        <v>247.84</v>
      </c>
      <c r="J974">
        <v>111.52799999999999</v>
      </c>
      <c r="K974">
        <v>4</v>
      </c>
      <c r="L974">
        <v>433.71999999999997</v>
      </c>
    </row>
    <row r="975" spans="2:12" x14ac:dyDescent="0.3">
      <c r="B975" s="11" t="s">
        <v>6443</v>
      </c>
      <c r="C975">
        <v>2</v>
      </c>
      <c r="E975">
        <v>1</v>
      </c>
      <c r="F975">
        <v>1</v>
      </c>
      <c r="G975">
        <v>20.748000000000001</v>
      </c>
      <c r="I975">
        <v>5.32</v>
      </c>
      <c r="J975">
        <v>10.64</v>
      </c>
      <c r="K975">
        <v>4</v>
      </c>
      <c r="L975">
        <v>36.707999999999998</v>
      </c>
    </row>
    <row r="976" spans="2:12" x14ac:dyDescent="0.3">
      <c r="B976" s="11" t="s">
        <v>3489</v>
      </c>
      <c r="E976">
        <v>1</v>
      </c>
      <c r="F976">
        <v>2</v>
      </c>
      <c r="I976">
        <v>12.984</v>
      </c>
      <c r="J976">
        <v>64.92</v>
      </c>
      <c r="K976">
        <v>3</v>
      </c>
      <c r="L976">
        <v>77.903999999999996</v>
      </c>
    </row>
    <row r="977" spans="2:12" x14ac:dyDescent="0.3">
      <c r="B977" s="11" t="s">
        <v>3801</v>
      </c>
      <c r="D977">
        <v>2</v>
      </c>
      <c r="E977">
        <v>1</v>
      </c>
      <c r="F977">
        <v>3</v>
      </c>
      <c r="H977">
        <v>15.12</v>
      </c>
      <c r="I977">
        <v>6.048</v>
      </c>
      <c r="J977">
        <v>26.837999999999997</v>
      </c>
      <c r="K977">
        <v>6</v>
      </c>
      <c r="L977">
        <v>48.006</v>
      </c>
    </row>
    <row r="978" spans="2:12" x14ac:dyDescent="0.3">
      <c r="B978" s="11" t="s">
        <v>8262</v>
      </c>
      <c r="F978">
        <v>1</v>
      </c>
      <c r="J978">
        <v>19.600000000000001</v>
      </c>
      <c r="K978">
        <v>1</v>
      </c>
      <c r="L978">
        <v>19.600000000000001</v>
      </c>
    </row>
    <row r="979" spans="2:12" x14ac:dyDescent="0.3">
      <c r="B979" s="11" t="s">
        <v>836</v>
      </c>
      <c r="C979">
        <v>1</v>
      </c>
      <c r="F979">
        <v>4</v>
      </c>
      <c r="G979">
        <v>5.81</v>
      </c>
      <c r="J979">
        <v>133.63</v>
      </c>
      <c r="K979">
        <v>5</v>
      </c>
      <c r="L979">
        <v>139.44</v>
      </c>
    </row>
    <row r="980" spans="2:12" x14ac:dyDescent="0.3">
      <c r="B980" s="11" t="s">
        <v>9904</v>
      </c>
      <c r="F980">
        <v>2</v>
      </c>
      <c r="J980">
        <v>19.782</v>
      </c>
      <c r="K980">
        <v>2</v>
      </c>
      <c r="L980">
        <v>19.782</v>
      </c>
    </row>
    <row r="981" spans="2:12" x14ac:dyDescent="0.3">
      <c r="B981" s="11" t="s">
        <v>264</v>
      </c>
      <c r="C981">
        <v>2</v>
      </c>
      <c r="F981">
        <v>5</v>
      </c>
      <c r="G981">
        <v>13.080000000000002</v>
      </c>
      <c r="J981">
        <v>41.856000000000002</v>
      </c>
      <c r="K981">
        <v>7</v>
      </c>
      <c r="L981">
        <v>54.936</v>
      </c>
    </row>
    <row r="982" spans="2:12" x14ac:dyDescent="0.3">
      <c r="B982" s="11" t="s">
        <v>1229</v>
      </c>
      <c r="E982">
        <v>2</v>
      </c>
      <c r="F982">
        <v>3</v>
      </c>
      <c r="I982">
        <v>6.944</v>
      </c>
      <c r="J982">
        <v>8.68</v>
      </c>
      <c r="K982">
        <v>5</v>
      </c>
      <c r="L982">
        <v>15.623999999999999</v>
      </c>
    </row>
    <row r="983" spans="2:12" x14ac:dyDescent="0.3">
      <c r="B983" s="11" t="s">
        <v>866</v>
      </c>
      <c r="C983">
        <v>1</v>
      </c>
      <c r="D983">
        <v>1</v>
      </c>
      <c r="E983">
        <v>2</v>
      </c>
      <c r="F983">
        <v>4</v>
      </c>
      <c r="G983">
        <v>5.5839999999999996</v>
      </c>
      <c r="H983">
        <v>17.45</v>
      </c>
      <c r="I983">
        <v>19.543999999999997</v>
      </c>
      <c r="J983">
        <v>49.557999999999993</v>
      </c>
      <c r="K983">
        <v>8</v>
      </c>
      <c r="L983">
        <v>92.135999999999996</v>
      </c>
    </row>
    <row r="984" spans="2:12" x14ac:dyDescent="0.3">
      <c r="B984" s="11" t="s">
        <v>4319</v>
      </c>
      <c r="C984">
        <v>2</v>
      </c>
      <c r="F984">
        <v>5</v>
      </c>
      <c r="G984">
        <v>8.879999999999999</v>
      </c>
      <c r="J984">
        <v>27.231999999999999</v>
      </c>
      <c r="K984">
        <v>7</v>
      </c>
      <c r="L984">
        <v>36.111999999999995</v>
      </c>
    </row>
    <row r="985" spans="2:12" x14ac:dyDescent="0.3">
      <c r="B985" s="11" t="s">
        <v>495</v>
      </c>
      <c r="C985">
        <v>1</v>
      </c>
      <c r="D985">
        <v>2</v>
      </c>
      <c r="E985">
        <v>1</v>
      </c>
      <c r="F985">
        <v>3</v>
      </c>
      <c r="G985">
        <v>17.184000000000001</v>
      </c>
      <c r="H985">
        <v>25.060000000000002</v>
      </c>
      <c r="I985">
        <v>40.095999999999997</v>
      </c>
      <c r="J985">
        <v>57.279999999999994</v>
      </c>
      <c r="K985">
        <v>7</v>
      </c>
      <c r="L985">
        <v>139.62</v>
      </c>
    </row>
    <row r="986" spans="2:12" x14ac:dyDescent="0.3">
      <c r="B986" s="11" t="s">
        <v>1174</v>
      </c>
      <c r="D986">
        <v>1</v>
      </c>
      <c r="E986">
        <v>1</v>
      </c>
      <c r="F986">
        <v>5</v>
      </c>
      <c r="H986">
        <v>17.899999999999999</v>
      </c>
      <c r="I986">
        <v>21.48</v>
      </c>
      <c r="J986">
        <v>88.783999999999992</v>
      </c>
      <c r="K986">
        <v>7</v>
      </c>
      <c r="L986">
        <v>128.16399999999999</v>
      </c>
    </row>
    <row r="987" spans="2:12" x14ac:dyDescent="0.3">
      <c r="B987" s="11" t="s">
        <v>3312</v>
      </c>
      <c r="C987">
        <v>1</v>
      </c>
      <c r="D987">
        <v>1</v>
      </c>
      <c r="E987">
        <v>1</v>
      </c>
      <c r="F987">
        <v>2</v>
      </c>
      <c r="G987">
        <v>4.6719999999999997</v>
      </c>
      <c r="H987">
        <v>5.84</v>
      </c>
      <c r="I987">
        <v>11.68</v>
      </c>
      <c r="J987">
        <v>32.120000000000005</v>
      </c>
      <c r="K987">
        <v>5</v>
      </c>
      <c r="L987">
        <v>54.312000000000005</v>
      </c>
    </row>
    <row r="988" spans="2:12" x14ac:dyDescent="0.3">
      <c r="B988" s="11" t="s">
        <v>7838</v>
      </c>
      <c r="C988">
        <v>1</v>
      </c>
      <c r="D988">
        <v>1</v>
      </c>
      <c r="F988">
        <v>1</v>
      </c>
      <c r="G988">
        <v>5.4720000000000004</v>
      </c>
      <c r="H988">
        <v>5.7</v>
      </c>
      <c r="J988">
        <v>1.8240000000000001</v>
      </c>
      <c r="K988">
        <v>3</v>
      </c>
      <c r="L988">
        <v>12.996</v>
      </c>
    </row>
    <row r="989" spans="2:12" x14ac:dyDescent="0.3">
      <c r="B989" s="11" t="s">
        <v>5411</v>
      </c>
      <c r="C989">
        <v>1</v>
      </c>
      <c r="D989">
        <v>1</v>
      </c>
      <c r="E989">
        <v>3</v>
      </c>
      <c r="F989">
        <v>1</v>
      </c>
      <c r="G989">
        <v>7.8959999999999999</v>
      </c>
      <c r="H989">
        <v>3.29</v>
      </c>
      <c r="I989">
        <v>42.769999999999996</v>
      </c>
      <c r="J989">
        <v>13.16</v>
      </c>
      <c r="K989">
        <v>6</v>
      </c>
      <c r="L989">
        <v>67.116</v>
      </c>
    </row>
    <row r="990" spans="2:12" x14ac:dyDescent="0.3">
      <c r="B990" s="11" t="s">
        <v>4193</v>
      </c>
      <c r="C990">
        <v>1</v>
      </c>
      <c r="E990">
        <v>1</v>
      </c>
      <c r="F990">
        <v>3</v>
      </c>
      <c r="G990">
        <v>10.65</v>
      </c>
      <c r="I990">
        <v>14.2</v>
      </c>
      <c r="J990">
        <v>41.18</v>
      </c>
      <c r="K990">
        <v>5</v>
      </c>
      <c r="L990">
        <v>66.03</v>
      </c>
    </row>
    <row r="991" spans="2:12" x14ac:dyDescent="0.3">
      <c r="B991" s="11" t="s">
        <v>4302</v>
      </c>
      <c r="C991">
        <v>2</v>
      </c>
      <c r="F991">
        <v>1</v>
      </c>
      <c r="G991">
        <v>7.1280000000000001</v>
      </c>
      <c r="J991">
        <v>5.94</v>
      </c>
      <c r="K991">
        <v>3</v>
      </c>
      <c r="L991">
        <v>13.068000000000001</v>
      </c>
    </row>
    <row r="992" spans="2:12" x14ac:dyDescent="0.3">
      <c r="B992" s="11" t="s">
        <v>5434</v>
      </c>
      <c r="C992">
        <v>1</v>
      </c>
      <c r="E992">
        <v>1</v>
      </c>
      <c r="F992">
        <v>1</v>
      </c>
      <c r="G992">
        <v>7.86</v>
      </c>
      <c r="I992">
        <v>9.4320000000000004</v>
      </c>
      <c r="J992">
        <v>12.576000000000001</v>
      </c>
      <c r="K992">
        <v>3</v>
      </c>
      <c r="L992">
        <v>29.868000000000002</v>
      </c>
    </row>
    <row r="993" spans="2:12" x14ac:dyDescent="0.3">
      <c r="B993" s="11" t="s">
        <v>6922</v>
      </c>
      <c r="E993">
        <v>2</v>
      </c>
      <c r="F993">
        <v>3</v>
      </c>
      <c r="I993">
        <v>9.7919999999999998</v>
      </c>
      <c r="J993">
        <v>31.103999999999999</v>
      </c>
      <c r="K993">
        <v>5</v>
      </c>
      <c r="L993">
        <v>40.896000000000001</v>
      </c>
    </row>
    <row r="994" spans="2:12" x14ac:dyDescent="0.3">
      <c r="B994" s="11" t="s">
        <v>3302</v>
      </c>
      <c r="C994">
        <v>2</v>
      </c>
      <c r="E994">
        <v>1</v>
      </c>
      <c r="F994">
        <v>5</v>
      </c>
      <c r="G994">
        <v>17.440000000000001</v>
      </c>
      <c r="I994">
        <v>10.464</v>
      </c>
      <c r="J994">
        <v>41.856000000000002</v>
      </c>
      <c r="K994">
        <v>8</v>
      </c>
      <c r="L994">
        <v>69.760000000000005</v>
      </c>
    </row>
    <row r="995" spans="2:12" x14ac:dyDescent="0.3">
      <c r="B995" s="11" t="s">
        <v>3137</v>
      </c>
      <c r="C995">
        <v>1</v>
      </c>
      <c r="F995">
        <v>1</v>
      </c>
      <c r="G995">
        <v>3.68</v>
      </c>
      <c r="J995">
        <v>4.4160000000000004</v>
      </c>
      <c r="K995">
        <v>2</v>
      </c>
      <c r="L995">
        <v>8.0960000000000001</v>
      </c>
    </row>
    <row r="996" spans="2:12" x14ac:dyDescent="0.3">
      <c r="B996" s="11" t="s">
        <v>4399</v>
      </c>
      <c r="E996">
        <v>3</v>
      </c>
      <c r="F996">
        <v>1</v>
      </c>
      <c r="I996">
        <v>38.037999999999997</v>
      </c>
      <c r="J996">
        <v>12.35</v>
      </c>
      <c r="K996">
        <v>4</v>
      </c>
      <c r="L996">
        <v>50.387999999999998</v>
      </c>
    </row>
    <row r="997" spans="2:12" x14ac:dyDescent="0.3">
      <c r="B997" s="11" t="s">
        <v>6416</v>
      </c>
      <c r="F997">
        <v>4</v>
      </c>
      <c r="J997">
        <v>197.61200000000002</v>
      </c>
      <c r="K997">
        <v>4</v>
      </c>
      <c r="L997">
        <v>197.61200000000002</v>
      </c>
    </row>
    <row r="998" spans="2:12" x14ac:dyDescent="0.3">
      <c r="B998" s="11" t="s">
        <v>2575</v>
      </c>
      <c r="C998">
        <v>1</v>
      </c>
      <c r="E998">
        <v>3</v>
      </c>
      <c r="F998">
        <v>6</v>
      </c>
      <c r="G998">
        <v>35</v>
      </c>
      <c r="I998">
        <v>41</v>
      </c>
      <c r="J998">
        <v>149</v>
      </c>
      <c r="K998">
        <v>10</v>
      </c>
      <c r="L998">
        <v>225</v>
      </c>
    </row>
    <row r="999" spans="2:12" x14ac:dyDescent="0.3">
      <c r="B999" s="11" t="s">
        <v>4338</v>
      </c>
      <c r="D999">
        <v>1</v>
      </c>
      <c r="E999">
        <v>1</v>
      </c>
      <c r="F999">
        <v>3</v>
      </c>
      <c r="H999">
        <v>1.81</v>
      </c>
      <c r="I999">
        <v>4.3440000000000003</v>
      </c>
      <c r="J999">
        <v>18.824000000000002</v>
      </c>
      <c r="K999">
        <v>5</v>
      </c>
      <c r="L999">
        <v>24.977999999999998</v>
      </c>
    </row>
    <row r="1000" spans="2:12" x14ac:dyDescent="0.3">
      <c r="B1000" s="11" t="s">
        <v>6222</v>
      </c>
      <c r="F1000">
        <v>2</v>
      </c>
      <c r="J1000">
        <v>13.440000000000001</v>
      </c>
      <c r="K1000">
        <v>2</v>
      </c>
      <c r="L1000">
        <v>13.440000000000001</v>
      </c>
    </row>
    <row r="1001" spans="2:12" x14ac:dyDescent="0.3">
      <c r="B1001" s="11" t="s">
        <v>5971</v>
      </c>
      <c r="C1001">
        <v>1</v>
      </c>
      <c r="D1001">
        <v>3</v>
      </c>
      <c r="F1001">
        <v>2</v>
      </c>
      <c r="G1001">
        <v>7.9</v>
      </c>
      <c r="H1001">
        <v>35.549999999999997</v>
      </c>
      <c r="J1001">
        <v>44.24</v>
      </c>
      <c r="K1001">
        <v>6</v>
      </c>
      <c r="L1001">
        <v>87.69</v>
      </c>
    </row>
    <row r="1002" spans="2:12" x14ac:dyDescent="0.3">
      <c r="B1002" s="11" t="s">
        <v>558</v>
      </c>
      <c r="C1002">
        <v>1</v>
      </c>
      <c r="E1002">
        <v>1</v>
      </c>
      <c r="F1002">
        <v>3</v>
      </c>
      <c r="G1002">
        <v>21.456</v>
      </c>
      <c r="I1002">
        <v>30.992000000000001</v>
      </c>
      <c r="J1002">
        <v>40.527999999999999</v>
      </c>
      <c r="K1002">
        <v>5</v>
      </c>
      <c r="L1002">
        <v>92.975999999999999</v>
      </c>
    </row>
    <row r="1003" spans="2:12" x14ac:dyDescent="0.3">
      <c r="B1003" s="11" t="s">
        <v>1790</v>
      </c>
      <c r="C1003">
        <v>1</v>
      </c>
      <c r="F1003">
        <v>2</v>
      </c>
      <c r="G1003">
        <v>7.1040000000000001</v>
      </c>
      <c r="J1003">
        <v>43.512</v>
      </c>
      <c r="K1003">
        <v>3</v>
      </c>
      <c r="L1003">
        <v>50.616</v>
      </c>
    </row>
    <row r="1004" spans="2:12" x14ac:dyDescent="0.3">
      <c r="B1004" s="11" t="s">
        <v>4943</v>
      </c>
      <c r="E1004">
        <v>1</v>
      </c>
      <c r="F1004">
        <v>3</v>
      </c>
      <c r="I1004">
        <v>15.12</v>
      </c>
      <c r="J1004">
        <v>61.992000000000004</v>
      </c>
      <c r="K1004">
        <v>4</v>
      </c>
      <c r="L1004">
        <v>77.111999999999995</v>
      </c>
    </row>
    <row r="1005" spans="2:12" x14ac:dyDescent="0.3">
      <c r="B1005" s="11" t="s">
        <v>1070</v>
      </c>
      <c r="C1005">
        <v>1</v>
      </c>
      <c r="E1005">
        <v>1</v>
      </c>
      <c r="F1005">
        <v>1</v>
      </c>
      <c r="G1005">
        <v>10.23</v>
      </c>
      <c r="I1005">
        <v>19.096</v>
      </c>
      <c r="J1005">
        <v>17.05</v>
      </c>
      <c r="K1005">
        <v>3</v>
      </c>
      <c r="L1005">
        <v>46.376000000000005</v>
      </c>
    </row>
    <row r="1006" spans="2:12" x14ac:dyDescent="0.3">
      <c r="B1006" s="11" t="s">
        <v>570</v>
      </c>
      <c r="C1006">
        <v>2</v>
      </c>
      <c r="E1006">
        <v>1</v>
      </c>
      <c r="F1006">
        <v>5</v>
      </c>
      <c r="G1006">
        <v>14.07</v>
      </c>
      <c r="I1006">
        <v>14.07</v>
      </c>
      <c r="J1006">
        <v>30.551999999999996</v>
      </c>
      <c r="K1006">
        <v>8</v>
      </c>
      <c r="L1006">
        <v>58.691999999999993</v>
      </c>
    </row>
    <row r="1007" spans="2:12" x14ac:dyDescent="0.3">
      <c r="B1007" s="11" t="s">
        <v>3995</v>
      </c>
      <c r="D1007">
        <v>1</v>
      </c>
      <c r="F1007">
        <v>5</v>
      </c>
      <c r="H1007">
        <v>12.032</v>
      </c>
      <c r="J1007">
        <v>22.56</v>
      </c>
      <c r="K1007">
        <v>6</v>
      </c>
      <c r="L1007">
        <v>34.591999999999999</v>
      </c>
    </row>
    <row r="1008" spans="2:12" x14ac:dyDescent="0.3">
      <c r="B1008" s="11" t="s">
        <v>3147</v>
      </c>
      <c r="E1008">
        <v>1</v>
      </c>
      <c r="F1008">
        <v>7</v>
      </c>
      <c r="I1008">
        <v>3.62</v>
      </c>
      <c r="J1008">
        <v>30.77</v>
      </c>
      <c r="K1008">
        <v>8</v>
      </c>
      <c r="L1008">
        <v>34.39</v>
      </c>
    </row>
    <row r="1009" spans="2:12" x14ac:dyDescent="0.3">
      <c r="B1009" s="11" t="s">
        <v>2138</v>
      </c>
      <c r="C1009">
        <v>1</v>
      </c>
      <c r="E1009">
        <v>2</v>
      </c>
      <c r="F1009">
        <v>4</v>
      </c>
      <c r="G1009">
        <v>31.56</v>
      </c>
      <c r="I1009">
        <v>33.137999999999998</v>
      </c>
      <c r="J1009">
        <v>82.055999999999997</v>
      </c>
      <c r="K1009">
        <v>7</v>
      </c>
      <c r="L1009">
        <v>146.75399999999999</v>
      </c>
    </row>
    <row r="1010" spans="2:12" x14ac:dyDescent="0.3">
      <c r="B1010" s="11" t="s">
        <v>1917</v>
      </c>
      <c r="C1010">
        <v>1</v>
      </c>
      <c r="F1010">
        <v>1</v>
      </c>
      <c r="G1010">
        <v>3.96</v>
      </c>
      <c r="J1010">
        <v>5.94</v>
      </c>
      <c r="K1010">
        <v>2</v>
      </c>
      <c r="L1010">
        <v>9.9</v>
      </c>
    </row>
    <row r="1011" spans="2:12" x14ac:dyDescent="0.3">
      <c r="B1011" s="11" t="s">
        <v>1002</v>
      </c>
      <c r="E1011">
        <v>2</v>
      </c>
      <c r="F1011">
        <v>2</v>
      </c>
      <c r="I1011">
        <v>12.6</v>
      </c>
      <c r="J1011">
        <v>10.584</v>
      </c>
      <c r="K1011">
        <v>4</v>
      </c>
      <c r="L1011">
        <v>23.184000000000001</v>
      </c>
    </row>
    <row r="1012" spans="2:12" x14ac:dyDescent="0.3">
      <c r="B1012" s="11" t="s">
        <v>7900</v>
      </c>
      <c r="F1012">
        <v>2</v>
      </c>
      <c r="J1012">
        <v>26.724</v>
      </c>
      <c r="K1012">
        <v>2</v>
      </c>
      <c r="L1012">
        <v>26.724</v>
      </c>
    </row>
    <row r="1013" spans="2:12" x14ac:dyDescent="0.3">
      <c r="B1013" s="11" t="s">
        <v>3249</v>
      </c>
      <c r="E1013">
        <v>1</v>
      </c>
      <c r="F1013">
        <v>6</v>
      </c>
      <c r="I1013">
        <v>18.239999999999998</v>
      </c>
      <c r="J1013">
        <v>173.88799999999998</v>
      </c>
      <c r="K1013">
        <v>7</v>
      </c>
      <c r="L1013">
        <v>192.12799999999999</v>
      </c>
    </row>
    <row r="1014" spans="2:12" x14ac:dyDescent="0.3">
      <c r="B1014" s="11" t="s">
        <v>4984</v>
      </c>
      <c r="F1014">
        <v>3</v>
      </c>
      <c r="J1014">
        <v>24.552</v>
      </c>
      <c r="K1014">
        <v>3</v>
      </c>
      <c r="L1014">
        <v>24.552</v>
      </c>
    </row>
    <row r="1015" spans="2:12" x14ac:dyDescent="0.3">
      <c r="B1015" s="11" t="s">
        <v>1882</v>
      </c>
      <c r="C1015">
        <v>1</v>
      </c>
      <c r="F1015">
        <v>4</v>
      </c>
      <c r="G1015">
        <v>22.55</v>
      </c>
      <c r="J1015">
        <v>41.492000000000004</v>
      </c>
      <c r="K1015">
        <v>5</v>
      </c>
      <c r="L1015">
        <v>64.042000000000002</v>
      </c>
    </row>
    <row r="1016" spans="2:12" x14ac:dyDescent="0.3">
      <c r="B1016" s="11" t="s">
        <v>4872</v>
      </c>
      <c r="E1016">
        <v>2</v>
      </c>
      <c r="F1016">
        <v>3</v>
      </c>
      <c r="I1016">
        <v>23.55</v>
      </c>
      <c r="J1016">
        <v>53.694000000000003</v>
      </c>
      <c r="K1016">
        <v>5</v>
      </c>
      <c r="L1016">
        <v>77.244</v>
      </c>
    </row>
    <row r="1017" spans="2:12" x14ac:dyDescent="0.3">
      <c r="B1017" s="11" t="s">
        <v>3143</v>
      </c>
      <c r="E1017">
        <v>1</v>
      </c>
      <c r="F1017">
        <v>3</v>
      </c>
      <c r="I1017">
        <v>5.58</v>
      </c>
      <c r="J1017">
        <v>27.9</v>
      </c>
      <c r="K1017">
        <v>4</v>
      </c>
      <c r="L1017">
        <v>33.480000000000004</v>
      </c>
    </row>
    <row r="1018" spans="2:12" x14ac:dyDescent="0.3">
      <c r="B1018" s="11" t="s">
        <v>1090</v>
      </c>
      <c r="C1018">
        <v>2</v>
      </c>
      <c r="F1018">
        <v>6</v>
      </c>
      <c r="G1018">
        <v>73.472000000000008</v>
      </c>
      <c r="J1018">
        <v>222.71199999999999</v>
      </c>
      <c r="K1018">
        <v>8</v>
      </c>
      <c r="L1018">
        <v>296.18400000000003</v>
      </c>
    </row>
    <row r="1019" spans="2:12" x14ac:dyDescent="0.3">
      <c r="B1019" s="11" t="s">
        <v>4073</v>
      </c>
      <c r="C1019">
        <v>1</v>
      </c>
      <c r="E1019">
        <v>1</v>
      </c>
      <c r="F1019">
        <v>2</v>
      </c>
      <c r="G1019">
        <v>14.96</v>
      </c>
      <c r="I1019">
        <v>26.18</v>
      </c>
      <c r="J1019">
        <v>17.204000000000001</v>
      </c>
      <c r="K1019">
        <v>4</v>
      </c>
      <c r="L1019">
        <v>58.344000000000001</v>
      </c>
    </row>
    <row r="1020" spans="2:12" x14ac:dyDescent="0.3">
      <c r="B1020" s="11" t="s">
        <v>5524</v>
      </c>
      <c r="C1020">
        <v>2</v>
      </c>
      <c r="E1020">
        <v>1</v>
      </c>
      <c r="F1020">
        <v>1</v>
      </c>
      <c r="G1020">
        <v>28.5</v>
      </c>
      <c r="I1020">
        <v>18.75</v>
      </c>
      <c r="J1020">
        <v>3</v>
      </c>
      <c r="K1020">
        <v>4</v>
      </c>
      <c r="L1020">
        <v>50.25</v>
      </c>
    </row>
    <row r="1021" spans="2:12" x14ac:dyDescent="0.3">
      <c r="B1021" s="11" t="s">
        <v>3571</v>
      </c>
      <c r="C1021">
        <v>1</v>
      </c>
      <c r="E1021">
        <v>2</v>
      </c>
      <c r="G1021">
        <v>15.12</v>
      </c>
      <c r="I1021">
        <v>75.599999999999994</v>
      </c>
      <c r="K1021">
        <v>3</v>
      </c>
      <c r="L1021">
        <v>90.72</v>
      </c>
    </row>
    <row r="1022" spans="2:12" x14ac:dyDescent="0.3">
      <c r="B1022" s="11" t="s">
        <v>388</v>
      </c>
      <c r="C1022">
        <v>1</v>
      </c>
      <c r="E1022">
        <v>1</v>
      </c>
      <c r="F1022">
        <v>4</v>
      </c>
      <c r="G1022">
        <v>4.9279999999999999</v>
      </c>
      <c r="I1022">
        <v>27.72</v>
      </c>
      <c r="J1022">
        <v>24.024000000000001</v>
      </c>
      <c r="K1022">
        <v>6</v>
      </c>
      <c r="L1022">
        <v>56.67199999999999</v>
      </c>
    </row>
    <row r="1023" spans="2:12" x14ac:dyDescent="0.3">
      <c r="B1023" s="11" t="s">
        <v>41</v>
      </c>
      <c r="E1023">
        <v>2</v>
      </c>
      <c r="F1023">
        <v>5</v>
      </c>
      <c r="I1023">
        <v>26.315999999999999</v>
      </c>
      <c r="J1023">
        <v>127.194</v>
      </c>
      <c r="K1023">
        <v>7</v>
      </c>
      <c r="L1023">
        <v>153.51</v>
      </c>
    </row>
    <row r="1024" spans="2:12" x14ac:dyDescent="0.3">
      <c r="B1024" s="11" t="s">
        <v>4982</v>
      </c>
      <c r="C1024">
        <v>1</v>
      </c>
      <c r="E1024">
        <v>1</v>
      </c>
      <c r="F1024">
        <v>4</v>
      </c>
      <c r="G1024">
        <v>11.07</v>
      </c>
      <c r="I1024">
        <v>11.07</v>
      </c>
      <c r="J1024">
        <v>46.494</v>
      </c>
      <c r="K1024">
        <v>6</v>
      </c>
      <c r="L1024">
        <v>68.634</v>
      </c>
    </row>
    <row r="1025" spans="2:12" x14ac:dyDescent="0.3">
      <c r="B1025" s="11" t="s">
        <v>3717</v>
      </c>
      <c r="D1025">
        <v>1</v>
      </c>
      <c r="E1025">
        <v>1</v>
      </c>
      <c r="F1025">
        <v>4</v>
      </c>
      <c r="H1025">
        <v>7.83</v>
      </c>
      <c r="I1025">
        <v>6.2640000000000002</v>
      </c>
      <c r="J1025">
        <v>42.282000000000004</v>
      </c>
      <c r="K1025">
        <v>6</v>
      </c>
      <c r="L1025">
        <v>56.376000000000005</v>
      </c>
    </row>
    <row r="1026" spans="2:12" x14ac:dyDescent="0.3">
      <c r="B1026" s="11" t="s">
        <v>8129</v>
      </c>
      <c r="F1026">
        <v>4</v>
      </c>
      <c r="J1026">
        <v>97.02</v>
      </c>
      <c r="K1026">
        <v>4</v>
      </c>
      <c r="L1026">
        <v>97.02</v>
      </c>
    </row>
    <row r="1027" spans="2:12" x14ac:dyDescent="0.3">
      <c r="B1027" s="11" t="s">
        <v>6428</v>
      </c>
      <c r="C1027">
        <v>1</v>
      </c>
      <c r="F1027">
        <v>3</v>
      </c>
      <c r="G1027">
        <v>15.936</v>
      </c>
      <c r="J1027">
        <v>79.680000000000007</v>
      </c>
      <c r="K1027">
        <v>4</v>
      </c>
      <c r="L1027">
        <v>95.616000000000014</v>
      </c>
    </row>
    <row r="1028" spans="2:12" x14ac:dyDescent="0.3">
      <c r="B1028" s="11" t="s">
        <v>7456</v>
      </c>
      <c r="D1028">
        <v>1</v>
      </c>
      <c r="F1028">
        <v>2</v>
      </c>
      <c r="H1028">
        <v>41.4</v>
      </c>
      <c r="J1028">
        <v>82.8</v>
      </c>
      <c r="K1028">
        <v>3</v>
      </c>
      <c r="L1028">
        <v>124.2</v>
      </c>
    </row>
    <row r="1029" spans="2:12" x14ac:dyDescent="0.3">
      <c r="B1029" s="11" t="s">
        <v>4568</v>
      </c>
      <c r="C1029">
        <v>2</v>
      </c>
      <c r="D1029">
        <v>1</v>
      </c>
      <c r="E1029">
        <v>1</v>
      </c>
      <c r="F1029">
        <v>4</v>
      </c>
      <c r="G1029">
        <v>29.52</v>
      </c>
      <c r="H1029">
        <v>7.38</v>
      </c>
      <c r="I1029">
        <v>5.9039999999999999</v>
      </c>
      <c r="J1029">
        <v>23.616</v>
      </c>
      <c r="K1029">
        <v>8</v>
      </c>
      <c r="L1029">
        <v>66.42</v>
      </c>
    </row>
    <row r="1030" spans="2:12" x14ac:dyDescent="0.3">
      <c r="B1030" s="11" t="s">
        <v>3205</v>
      </c>
      <c r="E1030">
        <v>1</v>
      </c>
      <c r="F1030">
        <v>5</v>
      </c>
      <c r="I1030">
        <v>3.15</v>
      </c>
      <c r="J1030">
        <v>47.879999999999995</v>
      </c>
      <c r="K1030">
        <v>6</v>
      </c>
      <c r="L1030">
        <v>51.03</v>
      </c>
    </row>
    <row r="1031" spans="2:12" x14ac:dyDescent="0.3">
      <c r="B1031" s="11" t="s">
        <v>6848</v>
      </c>
      <c r="E1031">
        <v>1</v>
      </c>
      <c r="F1031">
        <v>1</v>
      </c>
      <c r="I1031">
        <v>8.26</v>
      </c>
      <c r="J1031">
        <v>12.39</v>
      </c>
      <c r="K1031">
        <v>2</v>
      </c>
      <c r="L1031">
        <v>20.65</v>
      </c>
    </row>
    <row r="1032" spans="2:12" x14ac:dyDescent="0.3">
      <c r="B1032" s="11" t="s">
        <v>1140</v>
      </c>
      <c r="C1032">
        <v>1</v>
      </c>
      <c r="E1032">
        <v>2</v>
      </c>
      <c r="F1032">
        <v>1</v>
      </c>
      <c r="G1032">
        <v>2.61</v>
      </c>
      <c r="I1032">
        <v>14.094000000000001</v>
      </c>
      <c r="J1032">
        <v>15.66</v>
      </c>
      <c r="K1032">
        <v>4</v>
      </c>
      <c r="L1032">
        <v>32.364000000000004</v>
      </c>
    </row>
    <row r="1033" spans="2:12" x14ac:dyDescent="0.3">
      <c r="B1033" s="11" t="s">
        <v>3285</v>
      </c>
      <c r="F1033">
        <v>3</v>
      </c>
      <c r="J1033">
        <v>17.64</v>
      </c>
      <c r="K1033">
        <v>3</v>
      </c>
      <c r="L1033">
        <v>17.64</v>
      </c>
    </row>
    <row r="1034" spans="2:12" x14ac:dyDescent="0.3">
      <c r="B1034" s="11" t="s">
        <v>2775</v>
      </c>
      <c r="C1034">
        <v>1</v>
      </c>
      <c r="D1034">
        <v>1</v>
      </c>
      <c r="E1034">
        <v>1</v>
      </c>
      <c r="F1034">
        <v>3</v>
      </c>
      <c r="G1034">
        <v>10.44</v>
      </c>
      <c r="H1034">
        <v>7.83</v>
      </c>
      <c r="I1034">
        <v>13.05</v>
      </c>
      <c r="J1034">
        <v>13.05</v>
      </c>
      <c r="K1034">
        <v>6</v>
      </c>
      <c r="L1034">
        <v>44.37</v>
      </c>
    </row>
    <row r="1035" spans="2:12" x14ac:dyDescent="0.3">
      <c r="B1035" s="11" t="s">
        <v>1197</v>
      </c>
      <c r="C1035">
        <v>1</v>
      </c>
      <c r="E1035">
        <v>3</v>
      </c>
      <c r="F1035">
        <v>2</v>
      </c>
      <c r="G1035">
        <v>100.24</v>
      </c>
      <c r="I1035">
        <v>157.87799999999999</v>
      </c>
      <c r="J1035">
        <v>162.88999999999999</v>
      </c>
      <c r="K1035">
        <v>6</v>
      </c>
      <c r="L1035">
        <v>421.00799999999998</v>
      </c>
    </row>
    <row r="1036" spans="2:12" x14ac:dyDescent="0.3">
      <c r="B1036" s="11" t="s">
        <v>1275</v>
      </c>
      <c r="C1036">
        <v>2</v>
      </c>
      <c r="D1036">
        <v>1</v>
      </c>
      <c r="F1036">
        <v>4</v>
      </c>
      <c r="G1036">
        <v>72.45</v>
      </c>
      <c r="H1036">
        <v>93.15</v>
      </c>
      <c r="J1036">
        <v>111.78</v>
      </c>
      <c r="K1036">
        <v>7</v>
      </c>
      <c r="L1036">
        <v>277.38</v>
      </c>
    </row>
    <row r="1037" spans="2:12" x14ac:dyDescent="0.3">
      <c r="B1037" s="11" t="s">
        <v>3065</v>
      </c>
      <c r="D1037">
        <v>1</v>
      </c>
      <c r="E1037">
        <v>2</v>
      </c>
      <c r="F1037">
        <v>1</v>
      </c>
      <c r="H1037">
        <v>14.4</v>
      </c>
      <c r="I1037">
        <v>19.007999999999999</v>
      </c>
      <c r="J1037">
        <v>14.4</v>
      </c>
      <c r="K1037">
        <v>4</v>
      </c>
      <c r="L1037">
        <v>47.808</v>
      </c>
    </row>
    <row r="1038" spans="2:12" x14ac:dyDescent="0.3">
      <c r="B1038" s="11" t="s">
        <v>1896</v>
      </c>
      <c r="E1038">
        <v>1</v>
      </c>
      <c r="F1038">
        <v>5</v>
      </c>
      <c r="I1038">
        <v>51.75</v>
      </c>
      <c r="J1038">
        <v>196.65</v>
      </c>
      <c r="K1038">
        <v>6</v>
      </c>
      <c r="L1038">
        <v>248.39999999999998</v>
      </c>
    </row>
    <row r="1039" spans="2:12" x14ac:dyDescent="0.3">
      <c r="B1039" s="11" t="s">
        <v>1552</v>
      </c>
      <c r="C1039">
        <v>1</v>
      </c>
      <c r="E1039">
        <v>1</v>
      </c>
      <c r="F1039">
        <v>3</v>
      </c>
      <c r="G1039">
        <v>6.3</v>
      </c>
      <c r="I1039">
        <v>22.05</v>
      </c>
      <c r="J1039">
        <v>18.27</v>
      </c>
      <c r="K1039">
        <v>5</v>
      </c>
      <c r="L1039">
        <v>46.620000000000005</v>
      </c>
    </row>
    <row r="1040" spans="2:12" x14ac:dyDescent="0.3">
      <c r="B1040" s="11" t="s">
        <v>3630</v>
      </c>
      <c r="F1040">
        <v>4</v>
      </c>
      <c r="J1040">
        <v>44.28</v>
      </c>
      <c r="K1040">
        <v>4</v>
      </c>
      <c r="L1040">
        <v>44.28</v>
      </c>
    </row>
    <row r="1041" spans="2:12" x14ac:dyDescent="0.3">
      <c r="B1041" s="11" t="s">
        <v>3632</v>
      </c>
      <c r="D1041">
        <v>1</v>
      </c>
      <c r="F1041">
        <v>3</v>
      </c>
      <c r="H1041">
        <v>30.53</v>
      </c>
      <c r="J1041">
        <v>543.43399999999997</v>
      </c>
      <c r="K1041">
        <v>4</v>
      </c>
      <c r="L1041">
        <v>573.96399999999994</v>
      </c>
    </row>
    <row r="1042" spans="2:12" x14ac:dyDescent="0.3">
      <c r="B1042" s="11" t="s">
        <v>2495</v>
      </c>
      <c r="C1042">
        <v>2</v>
      </c>
      <c r="F1042">
        <v>9</v>
      </c>
      <c r="G1042">
        <v>27.887999999999998</v>
      </c>
      <c r="J1042">
        <v>148.404</v>
      </c>
      <c r="K1042">
        <v>11</v>
      </c>
      <c r="L1042">
        <v>176.292</v>
      </c>
    </row>
    <row r="1043" spans="2:12" x14ac:dyDescent="0.3">
      <c r="B1043" s="11" t="s">
        <v>2922</v>
      </c>
      <c r="C1043">
        <v>3</v>
      </c>
      <c r="D1043">
        <v>1</v>
      </c>
      <c r="E1043">
        <v>2</v>
      </c>
      <c r="F1043">
        <v>7</v>
      </c>
      <c r="G1043">
        <v>24.768000000000001</v>
      </c>
      <c r="H1043">
        <v>11.52</v>
      </c>
      <c r="I1043">
        <v>10.367999999999999</v>
      </c>
      <c r="J1043">
        <v>66.816000000000003</v>
      </c>
      <c r="K1043">
        <v>13</v>
      </c>
      <c r="L1043">
        <v>113.47199999999998</v>
      </c>
    </row>
    <row r="1044" spans="2:12" x14ac:dyDescent="0.3">
      <c r="B1044" s="11" t="s">
        <v>4145</v>
      </c>
      <c r="D1044">
        <v>1</v>
      </c>
      <c r="E1044">
        <v>2</v>
      </c>
      <c r="F1044">
        <v>5</v>
      </c>
      <c r="H1044">
        <v>9.4499999999999993</v>
      </c>
      <c r="I1044">
        <v>41.58</v>
      </c>
      <c r="J1044">
        <v>55.44</v>
      </c>
      <c r="K1044">
        <v>8</v>
      </c>
      <c r="L1044">
        <v>106.47000000000003</v>
      </c>
    </row>
    <row r="1045" spans="2:12" x14ac:dyDescent="0.3">
      <c r="B1045" s="11" t="s">
        <v>4571</v>
      </c>
      <c r="E1045">
        <v>1</v>
      </c>
      <c r="F1045">
        <v>2</v>
      </c>
      <c r="I1045">
        <v>9.9600000000000009</v>
      </c>
      <c r="J1045">
        <v>62.747999999999998</v>
      </c>
      <c r="K1045">
        <v>3</v>
      </c>
      <c r="L1045">
        <v>72.707999999999998</v>
      </c>
    </row>
    <row r="1046" spans="2:12" x14ac:dyDescent="0.3">
      <c r="B1046" s="11" t="s">
        <v>2229</v>
      </c>
      <c r="C1046">
        <v>3</v>
      </c>
      <c r="E1046">
        <v>1</v>
      </c>
      <c r="G1046">
        <v>87.72</v>
      </c>
      <c r="I1046">
        <v>21.93</v>
      </c>
      <c r="K1046">
        <v>4</v>
      </c>
      <c r="L1046">
        <v>109.65</v>
      </c>
    </row>
    <row r="1047" spans="2:12" x14ac:dyDescent="0.3">
      <c r="B1047" s="11" t="s">
        <v>6735</v>
      </c>
      <c r="C1047">
        <v>1</v>
      </c>
      <c r="E1047">
        <v>2</v>
      </c>
      <c r="F1047">
        <v>1</v>
      </c>
      <c r="G1047">
        <v>30</v>
      </c>
      <c r="I1047">
        <v>26.25</v>
      </c>
      <c r="J1047">
        <v>6</v>
      </c>
      <c r="K1047">
        <v>4</v>
      </c>
      <c r="L1047">
        <v>62.25</v>
      </c>
    </row>
    <row r="1048" spans="2:12" x14ac:dyDescent="0.3">
      <c r="B1048" s="11" t="s">
        <v>4489</v>
      </c>
      <c r="D1048">
        <v>1</v>
      </c>
      <c r="F1048">
        <v>3</v>
      </c>
      <c r="H1048">
        <v>24.55</v>
      </c>
      <c r="J1048">
        <v>63.83</v>
      </c>
      <c r="K1048">
        <v>4</v>
      </c>
      <c r="L1048">
        <v>88.38000000000001</v>
      </c>
    </row>
    <row r="1049" spans="2:12" x14ac:dyDescent="0.3">
      <c r="B1049" s="11" t="s">
        <v>1041</v>
      </c>
      <c r="D1049">
        <v>1</v>
      </c>
      <c r="F1049">
        <v>4</v>
      </c>
      <c r="H1049">
        <v>41.4</v>
      </c>
      <c r="J1049">
        <v>117.99</v>
      </c>
      <c r="K1049">
        <v>5</v>
      </c>
      <c r="L1049">
        <v>159.38999999999999</v>
      </c>
    </row>
    <row r="1050" spans="2:12" x14ac:dyDescent="0.3">
      <c r="B1050" s="11" t="s">
        <v>4122</v>
      </c>
      <c r="C1050">
        <v>1</v>
      </c>
      <c r="E1050">
        <v>1</v>
      </c>
      <c r="F1050">
        <v>3</v>
      </c>
      <c r="G1050">
        <v>21.56</v>
      </c>
      <c r="I1050">
        <v>27.72</v>
      </c>
      <c r="J1050">
        <v>41.888000000000005</v>
      </c>
      <c r="K1050">
        <v>5</v>
      </c>
      <c r="L1050">
        <v>91.168000000000006</v>
      </c>
    </row>
    <row r="1051" spans="2:12" x14ac:dyDescent="0.3">
      <c r="B1051" s="11" t="s">
        <v>2503</v>
      </c>
      <c r="C1051">
        <v>1</v>
      </c>
      <c r="E1051">
        <v>1</v>
      </c>
      <c r="F1051">
        <v>3</v>
      </c>
      <c r="G1051">
        <v>21.56</v>
      </c>
      <c r="I1051">
        <v>6.16</v>
      </c>
      <c r="J1051">
        <v>20.327999999999999</v>
      </c>
      <c r="K1051">
        <v>5</v>
      </c>
      <c r="L1051">
        <v>48.048000000000002</v>
      </c>
    </row>
    <row r="1052" spans="2:12" x14ac:dyDescent="0.3">
      <c r="B1052" s="11" t="s">
        <v>2255</v>
      </c>
      <c r="C1052">
        <v>2</v>
      </c>
      <c r="D1052">
        <v>1</v>
      </c>
      <c r="E1052">
        <v>1</v>
      </c>
      <c r="F1052">
        <v>1</v>
      </c>
      <c r="G1052">
        <v>91.759999999999991</v>
      </c>
      <c r="H1052">
        <v>11.84</v>
      </c>
      <c r="I1052">
        <v>29.6</v>
      </c>
      <c r="J1052">
        <v>44.4</v>
      </c>
      <c r="K1052">
        <v>5</v>
      </c>
      <c r="L1052">
        <v>177.6</v>
      </c>
    </row>
    <row r="1053" spans="2:12" x14ac:dyDescent="0.3">
      <c r="B1053" s="11" t="s">
        <v>9051</v>
      </c>
      <c r="F1053">
        <v>3</v>
      </c>
      <c r="J1053">
        <v>16.704000000000001</v>
      </c>
      <c r="K1053">
        <v>3</v>
      </c>
      <c r="L1053">
        <v>16.704000000000001</v>
      </c>
    </row>
    <row r="1054" spans="2:12" x14ac:dyDescent="0.3">
      <c r="B1054" s="11" t="s">
        <v>4392</v>
      </c>
      <c r="E1054">
        <v>1</v>
      </c>
      <c r="F1054">
        <v>1</v>
      </c>
      <c r="I1054">
        <v>2.464</v>
      </c>
      <c r="J1054">
        <v>21.56</v>
      </c>
      <c r="K1054">
        <v>2</v>
      </c>
      <c r="L1054">
        <v>24.023999999999997</v>
      </c>
    </row>
    <row r="1055" spans="2:12" x14ac:dyDescent="0.3">
      <c r="B1055" s="11" t="s">
        <v>9378</v>
      </c>
      <c r="F1055">
        <v>1</v>
      </c>
      <c r="J1055">
        <v>9.2159999999999993</v>
      </c>
      <c r="K1055">
        <v>1</v>
      </c>
      <c r="L1055">
        <v>9.2159999999999993</v>
      </c>
    </row>
    <row r="1056" spans="2:12" x14ac:dyDescent="0.3">
      <c r="B1056" s="11" t="s">
        <v>647</v>
      </c>
      <c r="C1056">
        <v>1</v>
      </c>
      <c r="E1056">
        <v>1</v>
      </c>
      <c r="F1056">
        <v>4</v>
      </c>
      <c r="G1056">
        <v>14.62</v>
      </c>
      <c r="I1056">
        <v>11.696</v>
      </c>
      <c r="J1056">
        <v>95.03</v>
      </c>
      <c r="K1056">
        <v>6</v>
      </c>
      <c r="L1056">
        <v>121.346</v>
      </c>
    </row>
    <row r="1057" spans="2:12" x14ac:dyDescent="0.3">
      <c r="B1057" s="11" t="s">
        <v>253</v>
      </c>
      <c r="C1057">
        <v>3</v>
      </c>
      <c r="F1057">
        <v>5</v>
      </c>
      <c r="G1057">
        <v>200.48000000000002</v>
      </c>
      <c r="J1057">
        <v>438.54999999999995</v>
      </c>
      <c r="K1057">
        <v>8</v>
      </c>
      <c r="L1057">
        <v>639.03</v>
      </c>
    </row>
    <row r="1058" spans="2:12" x14ac:dyDescent="0.3">
      <c r="B1058" s="11" t="s">
        <v>2121</v>
      </c>
      <c r="C1058">
        <v>1</v>
      </c>
      <c r="E1058">
        <v>2</v>
      </c>
      <c r="F1058">
        <v>3</v>
      </c>
      <c r="G1058">
        <v>15</v>
      </c>
      <c r="I1058">
        <v>45</v>
      </c>
      <c r="J1058">
        <v>29.25</v>
      </c>
      <c r="K1058">
        <v>6</v>
      </c>
      <c r="L1058">
        <v>89.25</v>
      </c>
    </row>
    <row r="1059" spans="2:12" x14ac:dyDescent="0.3">
      <c r="B1059" s="11" t="s">
        <v>7181</v>
      </c>
      <c r="E1059">
        <v>1</v>
      </c>
      <c r="F1059">
        <v>5</v>
      </c>
      <c r="I1059">
        <v>45.36</v>
      </c>
      <c r="J1059">
        <v>108.36</v>
      </c>
      <c r="K1059">
        <v>6</v>
      </c>
      <c r="L1059">
        <v>153.71999999999997</v>
      </c>
    </row>
    <row r="1060" spans="2:12" x14ac:dyDescent="0.3">
      <c r="B1060" s="11" t="s">
        <v>4405</v>
      </c>
      <c r="F1060">
        <v>2</v>
      </c>
      <c r="J1060">
        <v>58.48</v>
      </c>
      <c r="K1060">
        <v>2</v>
      </c>
      <c r="L1060">
        <v>58.48</v>
      </c>
    </row>
    <row r="1061" spans="2:12" x14ac:dyDescent="0.3">
      <c r="B1061" s="11" t="s">
        <v>3971</v>
      </c>
      <c r="D1061">
        <v>1</v>
      </c>
      <c r="E1061">
        <v>1</v>
      </c>
      <c r="F1061">
        <v>1</v>
      </c>
      <c r="H1061">
        <v>20.65</v>
      </c>
      <c r="I1061">
        <v>16.52</v>
      </c>
      <c r="J1061">
        <v>28.91</v>
      </c>
      <c r="K1061">
        <v>3</v>
      </c>
      <c r="L1061">
        <v>66.08</v>
      </c>
    </row>
    <row r="1062" spans="2:12" x14ac:dyDescent="0.3">
      <c r="B1062" s="11" t="s">
        <v>706</v>
      </c>
      <c r="C1062">
        <v>3</v>
      </c>
      <c r="F1062">
        <v>2</v>
      </c>
      <c r="G1062">
        <v>56.699999999999996</v>
      </c>
      <c r="J1062">
        <v>39.06</v>
      </c>
      <c r="K1062">
        <v>5</v>
      </c>
      <c r="L1062">
        <v>95.759999999999991</v>
      </c>
    </row>
    <row r="1063" spans="2:12" x14ac:dyDescent="0.3">
      <c r="B1063" s="11" t="s">
        <v>4763</v>
      </c>
      <c r="C1063">
        <v>1</v>
      </c>
      <c r="E1063">
        <v>1</v>
      </c>
      <c r="F1063">
        <v>7</v>
      </c>
      <c r="G1063">
        <v>6.9119999999999999</v>
      </c>
      <c r="I1063">
        <v>6.9119999999999999</v>
      </c>
      <c r="J1063">
        <v>64.512</v>
      </c>
      <c r="K1063">
        <v>9</v>
      </c>
      <c r="L1063">
        <v>78.335999999999999</v>
      </c>
    </row>
    <row r="1064" spans="2:12" x14ac:dyDescent="0.3">
      <c r="B1064" s="11" t="s">
        <v>2367</v>
      </c>
      <c r="E1064">
        <v>1</v>
      </c>
      <c r="F1064">
        <v>5</v>
      </c>
      <c r="I1064">
        <v>9.82</v>
      </c>
      <c r="J1064">
        <v>77.578000000000003</v>
      </c>
      <c r="K1064">
        <v>6</v>
      </c>
      <c r="L1064">
        <v>87.39800000000001</v>
      </c>
    </row>
    <row r="1065" spans="2:12" x14ac:dyDescent="0.3">
      <c r="B1065" s="11" t="s">
        <v>7591</v>
      </c>
      <c r="C1065">
        <v>1</v>
      </c>
      <c r="G1065">
        <v>5.76</v>
      </c>
      <c r="K1065">
        <v>1</v>
      </c>
      <c r="L1065">
        <v>5.76</v>
      </c>
    </row>
    <row r="1066" spans="2:12" x14ac:dyDescent="0.3">
      <c r="B1066" s="11" t="s">
        <v>8462</v>
      </c>
      <c r="E1066">
        <v>1</v>
      </c>
      <c r="F1066">
        <v>3</v>
      </c>
      <c r="I1066">
        <v>44.4</v>
      </c>
      <c r="J1066">
        <v>222</v>
      </c>
      <c r="K1066">
        <v>4</v>
      </c>
      <c r="L1066">
        <v>266.39999999999998</v>
      </c>
    </row>
    <row r="1067" spans="2:12" x14ac:dyDescent="0.3">
      <c r="B1067" s="11" t="s">
        <v>2257</v>
      </c>
      <c r="C1067">
        <v>1</v>
      </c>
      <c r="D1067">
        <v>2</v>
      </c>
      <c r="E1067">
        <v>2</v>
      </c>
      <c r="F1067">
        <v>6</v>
      </c>
      <c r="G1067">
        <v>97.695999999999998</v>
      </c>
      <c r="H1067">
        <v>146.54400000000001</v>
      </c>
      <c r="I1067">
        <v>451.84399999999999</v>
      </c>
      <c r="J1067">
        <v>537.32800000000009</v>
      </c>
      <c r="K1067">
        <v>11</v>
      </c>
      <c r="L1067">
        <v>1233.4120000000003</v>
      </c>
    </row>
    <row r="1068" spans="2:12" x14ac:dyDescent="0.3">
      <c r="B1068" s="11" t="s">
        <v>6963</v>
      </c>
      <c r="D1068">
        <v>1</v>
      </c>
      <c r="F1068">
        <v>1</v>
      </c>
      <c r="H1068">
        <v>25.06</v>
      </c>
      <c r="J1068">
        <v>37.590000000000003</v>
      </c>
      <c r="K1068">
        <v>2</v>
      </c>
      <c r="L1068">
        <v>62.650000000000006</v>
      </c>
    </row>
    <row r="1069" spans="2:12" x14ac:dyDescent="0.3">
      <c r="B1069" s="11" t="s">
        <v>5734</v>
      </c>
      <c r="F1069">
        <v>3</v>
      </c>
      <c r="J1069">
        <v>35.258000000000003</v>
      </c>
      <c r="K1069">
        <v>3</v>
      </c>
      <c r="L1069">
        <v>35.258000000000003</v>
      </c>
    </row>
    <row r="1070" spans="2:12" x14ac:dyDescent="0.3">
      <c r="B1070" s="11" t="s">
        <v>4697</v>
      </c>
      <c r="E1070">
        <v>2</v>
      </c>
      <c r="F1070">
        <v>1</v>
      </c>
      <c r="I1070">
        <v>9.75</v>
      </c>
      <c r="J1070">
        <v>12</v>
      </c>
      <c r="K1070">
        <v>3</v>
      </c>
      <c r="L1070">
        <v>21.75</v>
      </c>
    </row>
    <row r="1071" spans="2:12" x14ac:dyDescent="0.3">
      <c r="B1071" s="11" t="s">
        <v>7386</v>
      </c>
      <c r="C1071">
        <v>2</v>
      </c>
      <c r="D1071">
        <v>1</v>
      </c>
      <c r="E1071">
        <v>1</v>
      </c>
      <c r="F1071">
        <v>3</v>
      </c>
      <c r="G1071">
        <v>27.306000000000001</v>
      </c>
      <c r="H1071">
        <v>7.38</v>
      </c>
      <c r="I1071">
        <v>25.83</v>
      </c>
      <c r="J1071">
        <v>24.353999999999999</v>
      </c>
      <c r="K1071">
        <v>7</v>
      </c>
      <c r="L1071">
        <v>84.87</v>
      </c>
    </row>
    <row r="1072" spans="2:12" x14ac:dyDescent="0.3">
      <c r="B1072" s="11" t="s">
        <v>1442</v>
      </c>
      <c r="C1072">
        <v>1</v>
      </c>
      <c r="E1072">
        <v>1</v>
      </c>
      <c r="F1072">
        <v>4</v>
      </c>
      <c r="G1072">
        <v>9.4499999999999993</v>
      </c>
      <c r="I1072">
        <v>6.3</v>
      </c>
      <c r="J1072">
        <v>63</v>
      </c>
      <c r="K1072">
        <v>6</v>
      </c>
      <c r="L1072">
        <v>78.75</v>
      </c>
    </row>
    <row r="1073" spans="2:12" x14ac:dyDescent="0.3">
      <c r="B1073" s="11" t="s">
        <v>1669</v>
      </c>
      <c r="C1073">
        <v>2</v>
      </c>
      <c r="F1073">
        <v>6</v>
      </c>
      <c r="G1073">
        <v>133.19999999999999</v>
      </c>
      <c r="J1073">
        <v>355.2</v>
      </c>
      <c r="K1073">
        <v>8</v>
      </c>
      <c r="L1073">
        <v>488.4</v>
      </c>
    </row>
    <row r="1074" spans="2:12" x14ac:dyDescent="0.3">
      <c r="B1074" s="11" t="s">
        <v>1973</v>
      </c>
      <c r="C1074">
        <v>1</v>
      </c>
      <c r="E1074">
        <v>4</v>
      </c>
      <c r="F1074">
        <v>3</v>
      </c>
      <c r="G1074">
        <v>196.62</v>
      </c>
      <c r="I1074">
        <v>1848.2279999999998</v>
      </c>
      <c r="J1074">
        <v>1278.0300000000002</v>
      </c>
      <c r="K1074">
        <v>8</v>
      </c>
      <c r="L1074">
        <v>3322.8779999999997</v>
      </c>
    </row>
    <row r="1075" spans="2:12" x14ac:dyDescent="0.3">
      <c r="B1075" s="11" t="s">
        <v>4988</v>
      </c>
      <c r="F1075">
        <v>2</v>
      </c>
      <c r="J1075">
        <v>24.192</v>
      </c>
      <c r="K1075">
        <v>2</v>
      </c>
      <c r="L1075">
        <v>24.192</v>
      </c>
    </row>
    <row r="1076" spans="2:12" x14ac:dyDescent="0.3">
      <c r="B1076" s="11" t="s">
        <v>2927</v>
      </c>
      <c r="C1076">
        <v>1</v>
      </c>
      <c r="F1076">
        <v>1</v>
      </c>
      <c r="G1076">
        <v>9.82</v>
      </c>
      <c r="J1076">
        <v>4.91</v>
      </c>
      <c r="K1076">
        <v>2</v>
      </c>
      <c r="L1076">
        <v>14.73</v>
      </c>
    </row>
    <row r="1077" spans="2:12" x14ac:dyDescent="0.3">
      <c r="B1077" s="11" t="s">
        <v>2623</v>
      </c>
      <c r="C1077">
        <v>1</v>
      </c>
      <c r="D1077">
        <v>1</v>
      </c>
      <c r="E1077">
        <v>3</v>
      </c>
      <c r="F1077">
        <v>4</v>
      </c>
      <c r="G1077">
        <v>14.62</v>
      </c>
      <c r="H1077">
        <v>7.31</v>
      </c>
      <c r="I1077">
        <v>87.72</v>
      </c>
      <c r="J1077">
        <v>58.48</v>
      </c>
      <c r="K1077">
        <v>9</v>
      </c>
      <c r="L1077">
        <v>168.13000000000002</v>
      </c>
    </row>
    <row r="1078" spans="2:12" x14ac:dyDescent="0.3">
      <c r="B1078" s="11" t="s">
        <v>8012</v>
      </c>
      <c r="F1078">
        <v>3</v>
      </c>
      <c r="J1078">
        <v>45.43</v>
      </c>
      <c r="K1078">
        <v>3</v>
      </c>
      <c r="L1078">
        <v>45.43</v>
      </c>
    </row>
    <row r="1079" spans="2:12" x14ac:dyDescent="0.3">
      <c r="B1079" s="11" t="s">
        <v>2678</v>
      </c>
      <c r="F1079">
        <v>2</v>
      </c>
      <c r="J1079">
        <v>11.56</v>
      </c>
      <c r="K1079">
        <v>2</v>
      </c>
      <c r="L1079">
        <v>11.56</v>
      </c>
    </row>
    <row r="1080" spans="2:12" x14ac:dyDescent="0.3">
      <c r="B1080" s="11" t="s">
        <v>2027</v>
      </c>
      <c r="C1080">
        <v>1</v>
      </c>
      <c r="D1080">
        <v>1</v>
      </c>
      <c r="E1080">
        <v>1</v>
      </c>
      <c r="F1080">
        <v>1</v>
      </c>
      <c r="G1080">
        <v>15.712</v>
      </c>
      <c r="H1080">
        <v>14.73</v>
      </c>
      <c r="I1080">
        <v>9.82</v>
      </c>
      <c r="J1080">
        <v>15.712</v>
      </c>
      <c r="K1080">
        <v>4</v>
      </c>
      <c r="L1080">
        <v>55.974000000000004</v>
      </c>
    </row>
    <row r="1081" spans="2:12" x14ac:dyDescent="0.3">
      <c r="B1081" s="11" t="s">
        <v>6840</v>
      </c>
      <c r="C1081">
        <v>1</v>
      </c>
      <c r="E1081">
        <v>1</v>
      </c>
      <c r="F1081">
        <v>3</v>
      </c>
      <c r="G1081">
        <v>4.6079999999999997</v>
      </c>
      <c r="I1081">
        <v>5.76</v>
      </c>
      <c r="J1081">
        <v>43.2</v>
      </c>
      <c r="K1081">
        <v>5</v>
      </c>
      <c r="L1081">
        <v>53.567999999999998</v>
      </c>
    </row>
    <row r="1082" spans="2:12" x14ac:dyDescent="0.3">
      <c r="B1082" s="11" t="s">
        <v>3377</v>
      </c>
      <c r="C1082">
        <v>1</v>
      </c>
      <c r="E1082">
        <v>2</v>
      </c>
      <c r="F1082">
        <v>2</v>
      </c>
      <c r="G1082">
        <v>20.808</v>
      </c>
      <c r="I1082">
        <v>20.23</v>
      </c>
      <c r="J1082">
        <v>12.716000000000001</v>
      </c>
      <c r="K1082">
        <v>5</v>
      </c>
      <c r="L1082">
        <v>53.754000000000005</v>
      </c>
    </row>
    <row r="1083" spans="2:12" x14ac:dyDescent="0.3">
      <c r="B1083" s="11" t="s">
        <v>2416</v>
      </c>
      <c r="C1083">
        <v>1</v>
      </c>
      <c r="F1083">
        <v>8</v>
      </c>
      <c r="G1083">
        <v>9.9120000000000008</v>
      </c>
      <c r="J1083">
        <v>110.68400000000001</v>
      </c>
      <c r="K1083">
        <v>9</v>
      </c>
      <c r="L1083">
        <v>120.59599999999999</v>
      </c>
    </row>
    <row r="1084" spans="2:12" x14ac:dyDescent="0.3">
      <c r="B1084" s="11" t="s">
        <v>849</v>
      </c>
      <c r="C1084">
        <v>3</v>
      </c>
      <c r="F1084">
        <v>4</v>
      </c>
      <c r="G1084">
        <v>180.56</v>
      </c>
      <c r="J1084">
        <v>192.4</v>
      </c>
      <c r="K1084">
        <v>7</v>
      </c>
      <c r="L1084">
        <v>372.96</v>
      </c>
    </row>
    <row r="1085" spans="2:12" x14ac:dyDescent="0.3">
      <c r="B1085" s="11" t="s">
        <v>5548</v>
      </c>
      <c r="C1085">
        <v>1</v>
      </c>
      <c r="D1085">
        <v>1</v>
      </c>
      <c r="E1085">
        <v>1</v>
      </c>
      <c r="F1085">
        <v>2</v>
      </c>
      <c r="G1085">
        <v>87.71</v>
      </c>
      <c r="H1085">
        <v>37.590000000000003</v>
      </c>
      <c r="I1085">
        <v>25.06</v>
      </c>
      <c r="J1085">
        <v>85.203999999999994</v>
      </c>
      <c r="K1085">
        <v>5</v>
      </c>
      <c r="L1085">
        <v>235.56399999999999</v>
      </c>
    </row>
    <row r="1086" spans="2:12" x14ac:dyDescent="0.3">
      <c r="B1086" s="11" t="s">
        <v>5615</v>
      </c>
      <c r="F1086">
        <v>6</v>
      </c>
      <c r="J1086">
        <v>66.816000000000003</v>
      </c>
      <c r="K1086">
        <v>6</v>
      </c>
      <c r="L1086">
        <v>66.816000000000003</v>
      </c>
    </row>
    <row r="1087" spans="2:12" x14ac:dyDescent="0.3">
      <c r="B1087" s="11" t="s">
        <v>10494</v>
      </c>
      <c r="C1087">
        <v>1</v>
      </c>
      <c r="D1087">
        <v>1</v>
      </c>
      <c r="G1087">
        <v>20.664000000000001</v>
      </c>
      <c r="H1087">
        <v>5.9039999999999999</v>
      </c>
      <c r="K1087">
        <v>2</v>
      </c>
      <c r="L1087">
        <v>26.568000000000001</v>
      </c>
    </row>
    <row r="1088" spans="2:12" x14ac:dyDescent="0.3">
      <c r="B1088" s="11" t="s">
        <v>1072</v>
      </c>
      <c r="C1088">
        <v>1</v>
      </c>
      <c r="E1088">
        <v>1</v>
      </c>
      <c r="F1088">
        <v>3</v>
      </c>
      <c r="G1088">
        <v>26.01</v>
      </c>
      <c r="I1088">
        <v>18.495999999999999</v>
      </c>
      <c r="J1088">
        <v>39.881999999999998</v>
      </c>
      <c r="K1088">
        <v>5</v>
      </c>
      <c r="L1088">
        <v>84.388000000000005</v>
      </c>
    </row>
    <row r="1089" spans="2:12" x14ac:dyDescent="0.3">
      <c r="B1089" s="11" t="s">
        <v>2685</v>
      </c>
      <c r="C1089">
        <v>1</v>
      </c>
      <c r="E1089">
        <v>2</v>
      </c>
      <c r="F1089">
        <v>3</v>
      </c>
      <c r="G1089">
        <v>15.936</v>
      </c>
      <c r="I1089">
        <v>26.891999999999999</v>
      </c>
      <c r="J1089">
        <v>40.835999999999999</v>
      </c>
      <c r="K1089">
        <v>6</v>
      </c>
      <c r="L1089">
        <v>83.663999999999987</v>
      </c>
    </row>
    <row r="1090" spans="2:12" x14ac:dyDescent="0.3">
      <c r="B1090" s="11" t="s">
        <v>6745</v>
      </c>
      <c r="C1090">
        <v>1</v>
      </c>
      <c r="E1090">
        <v>2</v>
      </c>
      <c r="G1090">
        <v>18</v>
      </c>
      <c r="I1090">
        <v>33.120000000000005</v>
      </c>
      <c r="K1090">
        <v>3</v>
      </c>
      <c r="L1090">
        <v>51.120000000000005</v>
      </c>
    </row>
    <row r="1091" spans="2:12" x14ac:dyDescent="0.3">
      <c r="B1091" s="11" t="s">
        <v>2783</v>
      </c>
      <c r="E1091">
        <v>2</v>
      </c>
      <c r="F1091">
        <v>6</v>
      </c>
      <c r="I1091">
        <v>45.36</v>
      </c>
      <c r="J1091">
        <v>164.59200000000001</v>
      </c>
      <c r="K1091">
        <v>8</v>
      </c>
      <c r="L1091">
        <v>209.95200000000003</v>
      </c>
    </row>
    <row r="1092" spans="2:12" x14ac:dyDescent="0.3">
      <c r="B1092" s="11" t="s">
        <v>3199</v>
      </c>
      <c r="C1092">
        <v>1</v>
      </c>
      <c r="D1092">
        <v>1</v>
      </c>
      <c r="E1092">
        <v>1</v>
      </c>
      <c r="F1092">
        <v>3</v>
      </c>
      <c r="G1092">
        <v>6.48</v>
      </c>
      <c r="H1092">
        <v>6.48</v>
      </c>
      <c r="I1092">
        <v>10.368</v>
      </c>
      <c r="J1092">
        <v>72.575999999999993</v>
      </c>
      <c r="K1092">
        <v>6</v>
      </c>
      <c r="L1092">
        <v>95.903999999999996</v>
      </c>
    </row>
    <row r="1093" spans="2:12" x14ac:dyDescent="0.3">
      <c r="B1093" s="11" t="s">
        <v>8330</v>
      </c>
      <c r="F1093">
        <v>1</v>
      </c>
      <c r="J1093">
        <v>6.48</v>
      </c>
      <c r="K1093">
        <v>1</v>
      </c>
      <c r="L1093">
        <v>6.48</v>
      </c>
    </row>
    <row r="1094" spans="2:12" x14ac:dyDescent="0.3">
      <c r="B1094" s="11" t="s">
        <v>767</v>
      </c>
      <c r="C1094">
        <v>3</v>
      </c>
      <c r="E1094">
        <v>1</v>
      </c>
      <c r="G1094">
        <v>124.41600000000001</v>
      </c>
      <c r="I1094">
        <v>25.92</v>
      </c>
      <c r="K1094">
        <v>4</v>
      </c>
      <c r="L1094">
        <v>150.33600000000001</v>
      </c>
    </row>
    <row r="1095" spans="2:12" x14ac:dyDescent="0.3">
      <c r="B1095" s="11" t="s">
        <v>5781</v>
      </c>
      <c r="C1095">
        <v>1</v>
      </c>
      <c r="E1095">
        <v>2</v>
      </c>
      <c r="F1095">
        <v>2</v>
      </c>
      <c r="G1095">
        <v>164.88</v>
      </c>
      <c r="I1095">
        <v>329.76</v>
      </c>
      <c r="J1095">
        <v>362.73599999999999</v>
      </c>
      <c r="K1095">
        <v>5</v>
      </c>
      <c r="L1095">
        <v>857.37599999999998</v>
      </c>
    </row>
    <row r="1096" spans="2:12" x14ac:dyDescent="0.3">
      <c r="B1096" s="11" t="s">
        <v>6969</v>
      </c>
      <c r="F1096">
        <v>3</v>
      </c>
      <c r="J1096">
        <v>102.49199999999999</v>
      </c>
      <c r="K1096">
        <v>3</v>
      </c>
      <c r="L1096">
        <v>102.49199999999999</v>
      </c>
    </row>
    <row r="1097" spans="2:12" x14ac:dyDescent="0.3">
      <c r="B1097" s="11" t="s">
        <v>3280</v>
      </c>
      <c r="E1097">
        <v>2</v>
      </c>
      <c r="F1097">
        <v>5</v>
      </c>
      <c r="I1097">
        <v>590.25599999999997</v>
      </c>
      <c r="J1097">
        <v>901.78</v>
      </c>
      <c r="K1097">
        <v>7</v>
      </c>
      <c r="L1097">
        <v>1492.0360000000001</v>
      </c>
    </row>
    <row r="1098" spans="2:12" x14ac:dyDescent="0.3">
      <c r="B1098" s="11" t="s">
        <v>3987</v>
      </c>
      <c r="C1098">
        <v>1</v>
      </c>
      <c r="E1098">
        <v>1</v>
      </c>
      <c r="F1098">
        <v>2</v>
      </c>
      <c r="G1098">
        <v>30.815999999999999</v>
      </c>
      <c r="I1098">
        <v>3.4239999999999999</v>
      </c>
      <c r="J1098">
        <v>23.112000000000002</v>
      </c>
      <c r="K1098">
        <v>4</v>
      </c>
      <c r="L1098">
        <v>57.351999999999997</v>
      </c>
    </row>
    <row r="1099" spans="2:12" x14ac:dyDescent="0.3">
      <c r="B1099" s="11" t="s">
        <v>3267</v>
      </c>
      <c r="E1099">
        <v>1</v>
      </c>
      <c r="F1099">
        <v>2</v>
      </c>
      <c r="I1099">
        <v>8.7200000000000006</v>
      </c>
      <c r="J1099">
        <v>7.8480000000000008</v>
      </c>
      <c r="K1099">
        <v>3</v>
      </c>
      <c r="L1099">
        <v>16.568000000000001</v>
      </c>
    </row>
    <row r="1100" spans="2:12" x14ac:dyDescent="0.3">
      <c r="B1100" s="11" t="s">
        <v>7930</v>
      </c>
      <c r="D1100">
        <v>1</v>
      </c>
      <c r="E1100">
        <v>2</v>
      </c>
      <c r="F1100">
        <v>3</v>
      </c>
      <c r="H1100">
        <v>26.4</v>
      </c>
      <c r="I1100">
        <v>72.864000000000004</v>
      </c>
      <c r="J1100">
        <v>45.408000000000001</v>
      </c>
      <c r="K1100">
        <v>6</v>
      </c>
      <c r="L1100">
        <v>144.67200000000003</v>
      </c>
    </row>
    <row r="1101" spans="2:12" x14ac:dyDescent="0.3">
      <c r="B1101" s="11" t="s">
        <v>1452</v>
      </c>
      <c r="C1101">
        <v>3</v>
      </c>
      <c r="D1101">
        <v>2</v>
      </c>
      <c r="E1101">
        <v>2</v>
      </c>
      <c r="F1101">
        <v>3</v>
      </c>
      <c r="G1101">
        <v>159.84</v>
      </c>
      <c r="H1101">
        <v>79.92</v>
      </c>
      <c r="I1101">
        <v>259.74</v>
      </c>
      <c r="J1101">
        <v>267.73200000000003</v>
      </c>
      <c r="K1101">
        <v>10</v>
      </c>
      <c r="L1101">
        <v>767.23199999999997</v>
      </c>
    </row>
    <row r="1102" spans="2:12" x14ac:dyDescent="0.3">
      <c r="B1102" s="11" t="s">
        <v>4342</v>
      </c>
      <c r="D1102">
        <v>2</v>
      </c>
      <c r="E1102">
        <v>3</v>
      </c>
      <c r="H1102">
        <v>185.88</v>
      </c>
      <c r="I1102">
        <v>210.66400000000002</v>
      </c>
      <c r="K1102">
        <v>5</v>
      </c>
      <c r="L1102">
        <v>396.54399999999993</v>
      </c>
    </row>
    <row r="1103" spans="2:12" x14ac:dyDescent="0.3">
      <c r="B1103" s="11" t="s">
        <v>6626</v>
      </c>
      <c r="E1103">
        <v>2</v>
      </c>
      <c r="F1103">
        <v>4</v>
      </c>
      <c r="I1103">
        <v>53.456000000000003</v>
      </c>
      <c r="J1103">
        <v>98.688000000000002</v>
      </c>
      <c r="K1103">
        <v>6</v>
      </c>
      <c r="L1103">
        <v>152.14400000000001</v>
      </c>
    </row>
    <row r="1104" spans="2:12" x14ac:dyDescent="0.3">
      <c r="B1104" s="11" t="s">
        <v>2501</v>
      </c>
      <c r="C1104">
        <v>1</v>
      </c>
      <c r="E1104">
        <v>3</v>
      </c>
      <c r="F1104">
        <v>3</v>
      </c>
      <c r="G1104">
        <v>132.79</v>
      </c>
      <c r="I1104">
        <v>72.085999999999999</v>
      </c>
      <c r="J1104">
        <v>212.464</v>
      </c>
      <c r="K1104">
        <v>7</v>
      </c>
      <c r="L1104">
        <v>417.34</v>
      </c>
    </row>
    <row r="1105" spans="2:12" x14ac:dyDescent="0.3">
      <c r="B1105" s="11" t="s">
        <v>10438</v>
      </c>
      <c r="F1105">
        <v>1</v>
      </c>
      <c r="J1105">
        <v>99.9</v>
      </c>
      <c r="K1105">
        <v>1</v>
      </c>
      <c r="L1105">
        <v>99.9</v>
      </c>
    </row>
    <row r="1106" spans="2:12" x14ac:dyDescent="0.3">
      <c r="B1106" s="11" t="s">
        <v>6168</v>
      </c>
      <c r="D1106">
        <v>1</v>
      </c>
      <c r="E1106">
        <v>1</v>
      </c>
      <c r="F1106">
        <v>1</v>
      </c>
      <c r="H1106">
        <v>44.82</v>
      </c>
      <c r="I1106">
        <v>14.94</v>
      </c>
      <c r="J1106">
        <v>15.936</v>
      </c>
      <c r="K1106">
        <v>3</v>
      </c>
      <c r="L1106">
        <v>75.695999999999998</v>
      </c>
    </row>
    <row r="1107" spans="2:12" x14ac:dyDescent="0.3">
      <c r="B1107" s="11" t="s">
        <v>5777</v>
      </c>
      <c r="E1107">
        <v>1</v>
      </c>
      <c r="F1107">
        <v>4</v>
      </c>
      <c r="I1107">
        <v>12.96</v>
      </c>
      <c r="J1107">
        <v>71.28</v>
      </c>
      <c r="K1107">
        <v>5</v>
      </c>
      <c r="L1107">
        <v>84.24</v>
      </c>
    </row>
    <row r="1108" spans="2:12" x14ac:dyDescent="0.3">
      <c r="B1108" s="11" t="s">
        <v>7338</v>
      </c>
      <c r="C1108">
        <v>1</v>
      </c>
      <c r="E1108">
        <v>1</v>
      </c>
      <c r="F1108">
        <v>3</v>
      </c>
      <c r="G1108">
        <v>12.96</v>
      </c>
      <c r="I1108">
        <v>15.552</v>
      </c>
      <c r="J1108">
        <v>41.472000000000001</v>
      </c>
      <c r="K1108">
        <v>5</v>
      </c>
      <c r="L1108">
        <v>69.984000000000009</v>
      </c>
    </row>
    <row r="1109" spans="2:12" x14ac:dyDescent="0.3">
      <c r="B1109" s="11" t="s">
        <v>4711</v>
      </c>
      <c r="D1109">
        <v>1</v>
      </c>
      <c r="E1109">
        <v>2</v>
      </c>
      <c r="F1109">
        <v>3</v>
      </c>
      <c r="H1109">
        <v>30.98</v>
      </c>
      <c r="I1109">
        <v>123.92</v>
      </c>
      <c r="J1109">
        <v>303.60399999999998</v>
      </c>
      <c r="K1109">
        <v>6</v>
      </c>
      <c r="L1109">
        <v>458.50400000000002</v>
      </c>
    </row>
    <row r="1110" spans="2:12" x14ac:dyDescent="0.3">
      <c r="B1110" s="11" t="s">
        <v>7063</v>
      </c>
      <c r="C1110">
        <v>1</v>
      </c>
      <c r="F1110">
        <v>4</v>
      </c>
      <c r="G1110">
        <v>30.18</v>
      </c>
      <c r="J1110">
        <v>106.636</v>
      </c>
      <c r="K1110">
        <v>5</v>
      </c>
      <c r="L1110">
        <v>136.816</v>
      </c>
    </row>
    <row r="1111" spans="2:12" x14ac:dyDescent="0.3">
      <c r="B1111" s="11" t="s">
        <v>181</v>
      </c>
      <c r="C1111">
        <v>1</v>
      </c>
      <c r="E1111">
        <v>3</v>
      </c>
      <c r="F1111">
        <v>2</v>
      </c>
      <c r="G1111">
        <v>24.56</v>
      </c>
      <c r="I1111">
        <v>98.24</v>
      </c>
      <c r="J1111">
        <v>73.679999999999993</v>
      </c>
      <c r="K1111">
        <v>6</v>
      </c>
      <c r="L1111">
        <v>196.48</v>
      </c>
    </row>
    <row r="1112" spans="2:12" x14ac:dyDescent="0.3">
      <c r="B1112" s="11" t="s">
        <v>2860</v>
      </c>
      <c r="C1112">
        <v>1</v>
      </c>
      <c r="E1112">
        <v>1</v>
      </c>
      <c r="F1112">
        <v>4</v>
      </c>
      <c r="G1112">
        <v>32.4</v>
      </c>
      <c r="I1112">
        <v>10.368</v>
      </c>
      <c r="J1112">
        <v>68.688000000000002</v>
      </c>
      <c r="K1112">
        <v>6</v>
      </c>
      <c r="L1112">
        <v>111.45600000000002</v>
      </c>
    </row>
    <row r="1113" spans="2:12" x14ac:dyDescent="0.3">
      <c r="B1113" s="11" t="s">
        <v>9091</v>
      </c>
      <c r="F1113">
        <v>3</v>
      </c>
      <c r="J1113">
        <v>85.536000000000001</v>
      </c>
      <c r="K1113">
        <v>3</v>
      </c>
      <c r="L1113">
        <v>85.536000000000001</v>
      </c>
    </row>
    <row r="1114" spans="2:12" x14ac:dyDescent="0.3">
      <c r="B1114" s="11" t="s">
        <v>8884</v>
      </c>
      <c r="C1114">
        <v>1</v>
      </c>
      <c r="E1114">
        <v>2</v>
      </c>
      <c r="G1114">
        <v>47.951999999999998</v>
      </c>
      <c r="I1114">
        <v>107.892</v>
      </c>
      <c r="K1114">
        <v>3</v>
      </c>
      <c r="L1114">
        <v>155.84399999999999</v>
      </c>
    </row>
    <row r="1115" spans="2:12" x14ac:dyDescent="0.3">
      <c r="B1115" s="11" t="s">
        <v>400</v>
      </c>
      <c r="C1115">
        <v>1</v>
      </c>
      <c r="F1115">
        <v>4</v>
      </c>
      <c r="G1115">
        <v>19.440000000000001</v>
      </c>
      <c r="J1115">
        <v>76.463999999999999</v>
      </c>
      <c r="K1115">
        <v>5</v>
      </c>
      <c r="L1115">
        <v>95.903999999999996</v>
      </c>
    </row>
    <row r="1116" spans="2:12" x14ac:dyDescent="0.3">
      <c r="B1116" s="11" t="s">
        <v>4221</v>
      </c>
      <c r="E1116">
        <v>1</v>
      </c>
      <c r="I1116">
        <v>16.896000000000001</v>
      </c>
      <c r="K1116">
        <v>1</v>
      </c>
      <c r="L1116">
        <v>16.896000000000001</v>
      </c>
    </row>
    <row r="1117" spans="2:12" x14ac:dyDescent="0.3">
      <c r="B1117" s="11" t="s">
        <v>10195</v>
      </c>
      <c r="C1117">
        <v>1</v>
      </c>
      <c r="F1117">
        <v>1</v>
      </c>
      <c r="G1117">
        <v>91.36</v>
      </c>
      <c r="J1117">
        <v>91.36</v>
      </c>
      <c r="K1117">
        <v>2</v>
      </c>
      <c r="L1117">
        <v>182.72</v>
      </c>
    </row>
    <row r="1118" spans="2:12" x14ac:dyDescent="0.3">
      <c r="B1118" s="11" t="s">
        <v>6101</v>
      </c>
      <c r="E1118">
        <v>2</v>
      </c>
      <c r="F1118">
        <v>3</v>
      </c>
      <c r="I1118">
        <v>53.071999999999996</v>
      </c>
      <c r="J1118">
        <v>57.352000000000004</v>
      </c>
      <c r="K1118">
        <v>5</v>
      </c>
      <c r="L1118">
        <v>110.42400000000001</v>
      </c>
    </row>
    <row r="1119" spans="2:12" x14ac:dyDescent="0.3">
      <c r="B1119" s="11" t="s">
        <v>3190</v>
      </c>
      <c r="C1119">
        <v>1</v>
      </c>
      <c r="D1119">
        <v>1</v>
      </c>
      <c r="E1119">
        <v>2</v>
      </c>
      <c r="F1119">
        <v>4</v>
      </c>
      <c r="G1119">
        <v>14.94</v>
      </c>
      <c r="H1119">
        <v>14.94</v>
      </c>
      <c r="I1119">
        <v>24.9</v>
      </c>
      <c r="J1119">
        <v>58.763999999999996</v>
      </c>
      <c r="K1119">
        <v>8</v>
      </c>
      <c r="L1119">
        <v>113.544</v>
      </c>
    </row>
    <row r="1120" spans="2:12" x14ac:dyDescent="0.3">
      <c r="B1120" s="11" t="s">
        <v>2867</v>
      </c>
      <c r="C1120">
        <v>1</v>
      </c>
      <c r="F1120">
        <v>1</v>
      </c>
      <c r="G1120">
        <v>17.12</v>
      </c>
      <c r="J1120">
        <v>34.24</v>
      </c>
      <c r="K1120">
        <v>2</v>
      </c>
      <c r="L1120">
        <v>51.36</v>
      </c>
    </row>
    <row r="1121" spans="2:12" x14ac:dyDescent="0.3">
      <c r="B1121" s="11" t="s">
        <v>1732</v>
      </c>
      <c r="C1121">
        <v>2</v>
      </c>
      <c r="D1121">
        <v>4</v>
      </c>
      <c r="E1121">
        <v>2</v>
      </c>
      <c r="F1121">
        <v>4</v>
      </c>
      <c r="G1121">
        <v>385.88</v>
      </c>
      <c r="H1121">
        <v>781.29</v>
      </c>
      <c r="I1121">
        <v>388.36</v>
      </c>
      <c r="J1121">
        <v>586.10400000000004</v>
      </c>
      <c r="K1121">
        <v>12</v>
      </c>
      <c r="L1121">
        <v>2141.6340000000005</v>
      </c>
    </row>
    <row r="1122" spans="2:12" x14ac:dyDescent="0.3">
      <c r="B1122" s="11" t="s">
        <v>5352</v>
      </c>
      <c r="D1122">
        <v>2</v>
      </c>
      <c r="E1122">
        <v>1</v>
      </c>
      <c r="F1122">
        <v>5</v>
      </c>
      <c r="H1122">
        <v>46.703999999999994</v>
      </c>
      <c r="I1122">
        <v>41.7</v>
      </c>
      <c r="J1122">
        <v>193.488</v>
      </c>
      <c r="K1122">
        <v>8</v>
      </c>
      <c r="L1122">
        <v>281.89200000000005</v>
      </c>
    </row>
    <row r="1123" spans="2:12" x14ac:dyDescent="0.3">
      <c r="B1123" s="11" t="s">
        <v>3825</v>
      </c>
      <c r="C1123">
        <v>1</v>
      </c>
      <c r="E1123">
        <v>3</v>
      </c>
      <c r="F1123">
        <v>2</v>
      </c>
      <c r="G1123">
        <v>104.85</v>
      </c>
      <c r="I1123">
        <v>943.65</v>
      </c>
      <c r="J1123">
        <v>733.95</v>
      </c>
      <c r="K1123">
        <v>6</v>
      </c>
      <c r="L1123">
        <v>1782.45</v>
      </c>
    </row>
    <row r="1124" spans="2:12" x14ac:dyDescent="0.3">
      <c r="B1124" s="11" t="s">
        <v>3720</v>
      </c>
      <c r="E1124">
        <v>1</v>
      </c>
      <c r="F1124">
        <v>2</v>
      </c>
      <c r="I1124">
        <v>16.175999999999998</v>
      </c>
      <c r="J1124">
        <v>60.66</v>
      </c>
      <c r="K1124">
        <v>3</v>
      </c>
      <c r="L1124">
        <v>76.835999999999999</v>
      </c>
    </row>
    <row r="1125" spans="2:12" x14ac:dyDescent="0.3">
      <c r="B1125" s="11" t="s">
        <v>1054</v>
      </c>
      <c r="C1125">
        <v>2</v>
      </c>
      <c r="D1125">
        <v>2</v>
      </c>
      <c r="E1125">
        <v>2</v>
      </c>
      <c r="F1125">
        <v>5</v>
      </c>
      <c r="G1125">
        <v>106.32</v>
      </c>
      <c r="H1125">
        <v>85.055999999999997</v>
      </c>
      <c r="I1125">
        <v>191.37599999999998</v>
      </c>
      <c r="J1125">
        <v>637.91999999999985</v>
      </c>
      <c r="K1125">
        <v>11</v>
      </c>
      <c r="L1125">
        <v>1020.6719999999998</v>
      </c>
    </row>
    <row r="1126" spans="2:12" x14ac:dyDescent="0.3">
      <c r="B1126" s="11" t="s">
        <v>4948</v>
      </c>
      <c r="C1126">
        <v>1</v>
      </c>
      <c r="E1126">
        <v>1</v>
      </c>
      <c r="F1126">
        <v>4</v>
      </c>
      <c r="G1126">
        <v>36.287999999999997</v>
      </c>
      <c r="I1126">
        <v>19.440000000000001</v>
      </c>
      <c r="J1126">
        <v>107.08799999999999</v>
      </c>
      <c r="K1126">
        <v>6</v>
      </c>
      <c r="L1126">
        <v>162.81599999999997</v>
      </c>
    </row>
    <row r="1127" spans="2:12" x14ac:dyDescent="0.3">
      <c r="B1127" s="11" t="s">
        <v>316</v>
      </c>
      <c r="C1127">
        <v>1</v>
      </c>
      <c r="F1127">
        <v>5</v>
      </c>
      <c r="G1127">
        <v>75.88</v>
      </c>
      <c r="J1127">
        <v>940.91199999999981</v>
      </c>
      <c r="K1127">
        <v>6</v>
      </c>
      <c r="L1127">
        <v>1016.7919999999999</v>
      </c>
    </row>
    <row r="1128" spans="2:12" x14ac:dyDescent="0.3">
      <c r="B1128" s="11" t="s">
        <v>7720</v>
      </c>
      <c r="C1128">
        <v>1</v>
      </c>
      <c r="E1128">
        <v>1</v>
      </c>
      <c r="F1128">
        <v>2</v>
      </c>
      <c r="G1128">
        <v>173.488</v>
      </c>
      <c r="I1128">
        <v>61.96</v>
      </c>
      <c r="J1128">
        <v>179.684</v>
      </c>
      <c r="K1128">
        <v>4</v>
      </c>
      <c r="L1128">
        <v>415.13200000000006</v>
      </c>
    </row>
    <row r="1129" spans="2:12" x14ac:dyDescent="0.3">
      <c r="B1129" s="11" t="s">
        <v>3855</v>
      </c>
      <c r="C1129">
        <v>1</v>
      </c>
      <c r="F1129">
        <v>2</v>
      </c>
      <c r="G1129">
        <v>80.88</v>
      </c>
      <c r="J1129">
        <v>150.976</v>
      </c>
      <c r="K1129">
        <v>3</v>
      </c>
      <c r="L1129">
        <v>231.85599999999999</v>
      </c>
    </row>
    <row r="1130" spans="2:12" x14ac:dyDescent="0.3">
      <c r="B1130" s="11" t="s">
        <v>6019</v>
      </c>
      <c r="C1130">
        <v>1</v>
      </c>
      <c r="F1130">
        <v>4</v>
      </c>
      <c r="G1130">
        <v>41.472000000000001</v>
      </c>
      <c r="J1130">
        <v>68.688000000000002</v>
      </c>
      <c r="K1130">
        <v>5</v>
      </c>
      <c r="L1130">
        <v>110.16</v>
      </c>
    </row>
    <row r="1131" spans="2:12" x14ac:dyDescent="0.3">
      <c r="B1131" s="11" t="s">
        <v>4641</v>
      </c>
      <c r="D1131">
        <v>1</v>
      </c>
      <c r="E1131">
        <v>1</v>
      </c>
      <c r="F1131">
        <v>2</v>
      </c>
      <c r="H1131">
        <v>12.672000000000001</v>
      </c>
      <c r="I1131">
        <v>26.4</v>
      </c>
      <c r="J1131">
        <v>31.68</v>
      </c>
      <c r="K1131">
        <v>4</v>
      </c>
      <c r="L1131">
        <v>70.75200000000001</v>
      </c>
    </row>
    <row r="1132" spans="2:12" x14ac:dyDescent="0.3">
      <c r="B1132" s="11" t="s">
        <v>4901</v>
      </c>
      <c r="F1132">
        <v>5</v>
      </c>
      <c r="J1132">
        <v>70.632000000000005</v>
      </c>
      <c r="K1132">
        <v>5</v>
      </c>
      <c r="L1132">
        <v>70.632000000000005</v>
      </c>
    </row>
    <row r="1133" spans="2:12" x14ac:dyDescent="0.3">
      <c r="B1133" s="11" t="s">
        <v>5108</v>
      </c>
      <c r="E1133">
        <v>1</v>
      </c>
      <c r="F1133">
        <v>2</v>
      </c>
      <c r="I1133">
        <v>31.08</v>
      </c>
      <c r="J1133">
        <v>23.827999999999999</v>
      </c>
      <c r="K1133">
        <v>3</v>
      </c>
      <c r="L1133">
        <v>54.907999999999994</v>
      </c>
    </row>
    <row r="1134" spans="2:12" x14ac:dyDescent="0.3">
      <c r="B1134" s="11" t="s">
        <v>6748</v>
      </c>
      <c r="C1134">
        <v>3</v>
      </c>
      <c r="F1134">
        <v>2</v>
      </c>
      <c r="G1134">
        <v>38.880000000000003</v>
      </c>
      <c r="J1134">
        <v>45.36</v>
      </c>
      <c r="K1134">
        <v>5</v>
      </c>
      <c r="L1134">
        <v>84.240000000000009</v>
      </c>
    </row>
    <row r="1135" spans="2:12" x14ac:dyDescent="0.3">
      <c r="B1135" s="11" t="s">
        <v>7418</v>
      </c>
      <c r="F1135">
        <v>2</v>
      </c>
      <c r="J1135">
        <v>54.432000000000002</v>
      </c>
      <c r="K1135">
        <v>2</v>
      </c>
      <c r="L1135">
        <v>54.432000000000002</v>
      </c>
    </row>
    <row r="1136" spans="2:12" x14ac:dyDescent="0.3">
      <c r="B1136" s="11" t="s">
        <v>7449</v>
      </c>
      <c r="C1136">
        <v>2</v>
      </c>
      <c r="G1136">
        <v>279.89999999999998</v>
      </c>
      <c r="K1136">
        <v>2</v>
      </c>
      <c r="L1136">
        <v>279.89999999999998</v>
      </c>
    </row>
    <row r="1137" spans="2:12" x14ac:dyDescent="0.3">
      <c r="B1137" s="11" t="s">
        <v>4256</v>
      </c>
      <c r="C1137">
        <v>1</v>
      </c>
      <c r="E1137">
        <v>2</v>
      </c>
      <c r="F1137">
        <v>4</v>
      </c>
      <c r="G1137">
        <v>80.28</v>
      </c>
      <c r="I1137">
        <v>33.450000000000003</v>
      </c>
      <c r="J1137">
        <v>104.364</v>
      </c>
      <c r="K1137">
        <v>7</v>
      </c>
      <c r="L1137">
        <v>218.09399999999999</v>
      </c>
    </row>
    <row r="1138" spans="2:12" x14ac:dyDescent="0.3">
      <c r="B1138" s="11" t="s">
        <v>279</v>
      </c>
      <c r="C1138">
        <v>1</v>
      </c>
      <c r="F1138">
        <v>2</v>
      </c>
      <c r="G1138">
        <v>14.56</v>
      </c>
      <c r="J1138">
        <v>48.048000000000002</v>
      </c>
      <c r="K1138">
        <v>3</v>
      </c>
      <c r="L1138">
        <v>62.607999999999997</v>
      </c>
    </row>
    <row r="1139" spans="2:12" x14ac:dyDescent="0.3">
      <c r="B1139" s="11" t="s">
        <v>4560</v>
      </c>
      <c r="F1139">
        <v>4</v>
      </c>
      <c r="J1139">
        <v>351.73599999999999</v>
      </c>
      <c r="K1139">
        <v>4</v>
      </c>
      <c r="L1139">
        <v>351.73599999999999</v>
      </c>
    </row>
    <row r="1140" spans="2:12" x14ac:dyDescent="0.3">
      <c r="B1140" s="11" t="s">
        <v>3219</v>
      </c>
      <c r="F1140">
        <v>3</v>
      </c>
      <c r="J1140">
        <v>49.707999999999998</v>
      </c>
      <c r="K1140">
        <v>3</v>
      </c>
      <c r="L1140">
        <v>49.707999999999998</v>
      </c>
    </row>
    <row r="1141" spans="2:12" x14ac:dyDescent="0.3">
      <c r="B1141" s="11" t="s">
        <v>695</v>
      </c>
      <c r="C1141">
        <v>2</v>
      </c>
      <c r="F1141">
        <v>5</v>
      </c>
      <c r="G1141">
        <v>248.78399999999999</v>
      </c>
      <c r="J1141">
        <v>252.60799999999998</v>
      </c>
      <c r="K1141">
        <v>7</v>
      </c>
      <c r="L1141">
        <v>501.392</v>
      </c>
    </row>
    <row r="1142" spans="2:12" x14ac:dyDescent="0.3">
      <c r="B1142" s="11" t="s">
        <v>1035</v>
      </c>
      <c r="F1142">
        <v>2</v>
      </c>
      <c r="J1142">
        <v>62.608000000000004</v>
      </c>
      <c r="K1142">
        <v>2</v>
      </c>
      <c r="L1142">
        <v>62.608000000000004</v>
      </c>
    </row>
    <row r="1143" spans="2:12" x14ac:dyDescent="0.3">
      <c r="B1143" s="11" t="s">
        <v>4506</v>
      </c>
      <c r="C1143">
        <v>1</v>
      </c>
      <c r="E1143">
        <v>1</v>
      </c>
      <c r="F1143">
        <v>6</v>
      </c>
      <c r="G1143">
        <v>204.95</v>
      </c>
      <c r="I1143">
        <v>122.97</v>
      </c>
      <c r="J1143">
        <v>1172.3140000000001</v>
      </c>
      <c r="K1143">
        <v>8</v>
      </c>
      <c r="L1143">
        <v>1500.2339999999999</v>
      </c>
    </row>
    <row r="1144" spans="2:12" x14ac:dyDescent="0.3">
      <c r="B1144" s="11" t="s">
        <v>3408</v>
      </c>
      <c r="C1144">
        <v>1</v>
      </c>
      <c r="E1144">
        <v>1</v>
      </c>
      <c r="F1144">
        <v>2</v>
      </c>
      <c r="G1144">
        <v>27.744</v>
      </c>
      <c r="I1144">
        <v>23.12</v>
      </c>
      <c r="J1144">
        <v>9.2479999999999993</v>
      </c>
      <c r="K1144">
        <v>4</v>
      </c>
      <c r="L1144">
        <v>60.112000000000009</v>
      </c>
    </row>
    <row r="1145" spans="2:12" x14ac:dyDescent="0.3">
      <c r="B1145" s="11" t="s">
        <v>5765</v>
      </c>
      <c r="C1145">
        <v>1</v>
      </c>
      <c r="E1145">
        <v>1</v>
      </c>
      <c r="F1145">
        <v>1</v>
      </c>
      <c r="G1145">
        <v>15.231999999999999</v>
      </c>
      <c r="I1145">
        <v>15.231999999999999</v>
      </c>
      <c r="J1145">
        <v>19.04</v>
      </c>
      <c r="K1145">
        <v>3</v>
      </c>
      <c r="L1145">
        <v>49.503999999999998</v>
      </c>
    </row>
    <row r="1146" spans="2:12" x14ac:dyDescent="0.3">
      <c r="B1146" s="11" t="s">
        <v>5533</v>
      </c>
      <c r="E1146">
        <v>2</v>
      </c>
      <c r="F1146">
        <v>2</v>
      </c>
      <c r="I1146">
        <v>87.455999999999989</v>
      </c>
      <c r="J1146">
        <v>72.88</v>
      </c>
      <c r="K1146">
        <v>4</v>
      </c>
      <c r="L1146">
        <v>160.33599999999998</v>
      </c>
    </row>
    <row r="1147" spans="2:12" x14ac:dyDescent="0.3">
      <c r="B1147" s="11" t="s">
        <v>5126</v>
      </c>
      <c r="F1147">
        <v>3</v>
      </c>
      <c r="J1147">
        <v>237.536</v>
      </c>
      <c r="K1147">
        <v>3</v>
      </c>
      <c r="L1147">
        <v>237.536</v>
      </c>
    </row>
    <row r="1148" spans="2:12" x14ac:dyDescent="0.3">
      <c r="B1148" s="11" t="s">
        <v>2249</v>
      </c>
      <c r="C1148">
        <v>1</v>
      </c>
      <c r="E1148">
        <v>1</v>
      </c>
      <c r="F1148">
        <v>3</v>
      </c>
      <c r="G1148">
        <v>20.04</v>
      </c>
      <c r="I1148">
        <v>40.08</v>
      </c>
      <c r="J1148">
        <v>57.448</v>
      </c>
      <c r="K1148">
        <v>5</v>
      </c>
      <c r="L1148">
        <v>117.568</v>
      </c>
    </row>
    <row r="1149" spans="2:12" x14ac:dyDescent="0.3">
      <c r="B1149" s="11" t="s">
        <v>2886</v>
      </c>
      <c r="C1149">
        <v>2</v>
      </c>
      <c r="D1149">
        <v>1</v>
      </c>
      <c r="E1149">
        <v>1</v>
      </c>
      <c r="F1149">
        <v>2</v>
      </c>
      <c r="G1149">
        <v>41.472000000000001</v>
      </c>
      <c r="H1149">
        <v>12.96</v>
      </c>
      <c r="I1149">
        <v>15.552</v>
      </c>
      <c r="J1149">
        <v>25.92</v>
      </c>
      <c r="K1149">
        <v>6</v>
      </c>
      <c r="L1149">
        <v>95.903999999999996</v>
      </c>
    </row>
    <row r="1150" spans="2:12" x14ac:dyDescent="0.3">
      <c r="B1150" s="11" t="s">
        <v>6078</v>
      </c>
      <c r="C1150">
        <v>3</v>
      </c>
      <c r="F1150">
        <v>3</v>
      </c>
      <c r="G1150">
        <v>44.837999999999994</v>
      </c>
      <c r="J1150">
        <v>70.596000000000004</v>
      </c>
      <c r="K1150">
        <v>6</v>
      </c>
      <c r="L1150">
        <v>115.434</v>
      </c>
    </row>
    <row r="1151" spans="2:12" x14ac:dyDescent="0.3">
      <c r="B1151" s="11" t="s">
        <v>3784</v>
      </c>
      <c r="E1151">
        <v>1</v>
      </c>
      <c r="F1151">
        <v>4</v>
      </c>
      <c r="I1151">
        <v>447.84</v>
      </c>
      <c r="J1151">
        <v>649.36799999999994</v>
      </c>
      <c r="K1151">
        <v>5</v>
      </c>
      <c r="L1151">
        <v>1097.2079999999999</v>
      </c>
    </row>
    <row r="1152" spans="2:12" x14ac:dyDescent="0.3">
      <c r="B1152" s="11" t="s">
        <v>7563</v>
      </c>
      <c r="F1152">
        <v>3</v>
      </c>
      <c r="J1152">
        <v>70.192000000000007</v>
      </c>
      <c r="K1152">
        <v>3</v>
      </c>
      <c r="L1152">
        <v>70.192000000000007</v>
      </c>
    </row>
    <row r="1153" spans="2:12" x14ac:dyDescent="0.3">
      <c r="B1153" s="11" t="s">
        <v>4585</v>
      </c>
      <c r="C1153">
        <v>1</v>
      </c>
      <c r="D1153">
        <v>1</v>
      </c>
      <c r="F1153">
        <v>3</v>
      </c>
      <c r="G1153">
        <v>19.440000000000001</v>
      </c>
      <c r="H1153">
        <v>10.368</v>
      </c>
      <c r="J1153">
        <v>31.103999999999999</v>
      </c>
      <c r="K1153">
        <v>5</v>
      </c>
      <c r="L1153">
        <v>60.911999999999999</v>
      </c>
    </row>
    <row r="1154" spans="2:12" x14ac:dyDescent="0.3">
      <c r="B1154" s="11" t="s">
        <v>8250</v>
      </c>
      <c r="F1154">
        <v>2</v>
      </c>
      <c r="J1154">
        <v>18.308</v>
      </c>
      <c r="K1154">
        <v>2</v>
      </c>
      <c r="L1154">
        <v>18.308</v>
      </c>
    </row>
    <row r="1155" spans="2:12" x14ac:dyDescent="0.3">
      <c r="B1155" s="11" t="s">
        <v>5391</v>
      </c>
      <c r="F1155">
        <v>1</v>
      </c>
      <c r="J1155">
        <v>155.04</v>
      </c>
      <c r="K1155">
        <v>1</v>
      </c>
      <c r="L1155">
        <v>155.04</v>
      </c>
    </row>
    <row r="1156" spans="2:12" x14ac:dyDescent="0.3">
      <c r="B1156" s="11" t="s">
        <v>3070</v>
      </c>
      <c r="C1156">
        <v>1</v>
      </c>
      <c r="F1156">
        <v>2</v>
      </c>
      <c r="G1156">
        <v>15.696</v>
      </c>
      <c r="J1156">
        <v>22.236000000000001</v>
      </c>
      <c r="K1156">
        <v>3</v>
      </c>
      <c r="L1156">
        <v>37.932000000000002</v>
      </c>
    </row>
    <row r="1157" spans="2:12" x14ac:dyDescent="0.3">
      <c r="B1157" s="11" t="s">
        <v>3575</v>
      </c>
      <c r="C1157">
        <v>1</v>
      </c>
      <c r="E1157">
        <v>2</v>
      </c>
      <c r="F1157">
        <v>5</v>
      </c>
      <c r="G1157">
        <v>251.64</v>
      </c>
      <c r="I1157">
        <v>943.65000000000009</v>
      </c>
      <c r="J1157">
        <v>1384.02</v>
      </c>
      <c r="K1157">
        <v>8</v>
      </c>
      <c r="L1157">
        <v>2579.31</v>
      </c>
    </row>
    <row r="1158" spans="2:12" x14ac:dyDescent="0.3">
      <c r="B1158" s="11" t="s">
        <v>10224</v>
      </c>
      <c r="F1158">
        <v>1</v>
      </c>
      <c r="J1158">
        <v>93.248000000000005</v>
      </c>
      <c r="K1158">
        <v>1</v>
      </c>
      <c r="L1158">
        <v>93.248000000000005</v>
      </c>
    </row>
    <row r="1159" spans="2:12" x14ac:dyDescent="0.3">
      <c r="B1159" s="11" t="s">
        <v>2653</v>
      </c>
      <c r="C1159">
        <v>1</v>
      </c>
      <c r="E1159">
        <v>2</v>
      </c>
      <c r="F1159">
        <v>5</v>
      </c>
      <c r="G1159">
        <v>47.951999999999998</v>
      </c>
      <c r="I1159">
        <v>79.92</v>
      </c>
      <c r="J1159">
        <v>415.584</v>
      </c>
      <c r="K1159">
        <v>8</v>
      </c>
      <c r="L1159">
        <v>543.45600000000002</v>
      </c>
    </row>
    <row r="1160" spans="2:12" x14ac:dyDescent="0.3">
      <c r="B1160" s="11" t="s">
        <v>6540</v>
      </c>
      <c r="C1160">
        <v>1</v>
      </c>
      <c r="E1160">
        <v>2</v>
      </c>
      <c r="F1160">
        <v>8</v>
      </c>
      <c r="G1160">
        <v>81.98</v>
      </c>
      <c r="I1160">
        <v>106.57400000000001</v>
      </c>
      <c r="J1160">
        <v>1246.0960000000002</v>
      </c>
      <c r="K1160">
        <v>11</v>
      </c>
      <c r="L1160">
        <v>1434.65</v>
      </c>
    </row>
    <row r="1161" spans="2:12" x14ac:dyDescent="0.3">
      <c r="B1161" s="11" t="s">
        <v>4078</v>
      </c>
      <c r="C1161">
        <v>1</v>
      </c>
      <c r="E1161">
        <v>1</v>
      </c>
      <c r="F1161">
        <v>7</v>
      </c>
      <c r="G1161">
        <v>74.352000000000004</v>
      </c>
      <c r="I1161">
        <v>173.488</v>
      </c>
      <c r="J1161">
        <v>855.048</v>
      </c>
      <c r="K1161">
        <v>9</v>
      </c>
      <c r="L1161">
        <v>1102.8880000000001</v>
      </c>
    </row>
    <row r="1162" spans="2:12" x14ac:dyDescent="0.3">
      <c r="B1162" s="11" t="s">
        <v>697</v>
      </c>
      <c r="D1162">
        <v>1</v>
      </c>
      <c r="E1162">
        <v>1</v>
      </c>
      <c r="F1162">
        <v>3</v>
      </c>
      <c r="H1162">
        <v>310.68799999999999</v>
      </c>
      <c r="I1162">
        <v>166.44</v>
      </c>
      <c r="J1162">
        <v>388.35999999999996</v>
      </c>
      <c r="K1162">
        <v>5</v>
      </c>
      <c r="L1162">
        <v>865.48800000000006</v>
      </c>
    </row>
    <row r="1163" spans="2:12" x14ac:dyDescent="0.3">
      <c r="B1163" s="11" t="s">
        <v>3056</v>
      </c>
      <c r="E1163">
        <v>3</v>
      </c>
      <c r="F1163">
        <v>7</v>
      </c>
      <c r="I1163">
        <v>46.655999999999999</v>
      </c>
      <c r="J1163">
        <v>175.77600000000001</v>
      </c>
      <c r="K1163">
        <v>10</v>
      </c>
      <c r="L1163">
        <v>222.43200000000002</v>
      </c>
    </row>
    <row r="1164" spans="2:12" x14ac:dyDescent="0.3">
      <c r="B1164" s="11" t="s">
        <v>5442</v>
      </c>
      <c r="E1164">
        <v>1</v>
      </c>
      <c r="F1164">
        <v>5</v>
      </c>
      <c r="I1164">
        <v>29.9</v>
      </c>
      <c r="J1164">
        <v>108.836</v>
      </c>
      <c r="K1164">
        <v>6</v>
      </c>
      <c r="L1164">
        <v>138.73599999999999</v>
      </c>
    </row>
    <row r="1165" spans="2:12" x14ac:dyDescent="0.3">
      <c r="B1165" s="11" t="s">
        <v>2032</v>
      </c>
      <c r="C1165">
        <v>1</v>
      </c>
      <c r="E1165">
        <v>1</v>
      </c>
      <c r="F1165">
        <v>3</v>
      </c>
      <c r="G1165">
        <v>8.4480000000000004</v>
      </c>
      <c r="I1165">
        <v>8.4480000000000004</v>
      </c>
      <c r="J1165">
        <v>29.568000000000005</v>
      </c>
      <c r="K1165">
        <v>5</v>
      </c>
      <c r="L1165">
        <v>46.464000000000006</v>
      </c>
    </row>
    <row r="1166" spans="2:12" x14ac:dyDescent="0.3">
      <c r="B1166" s="11" t="s">
        <v>8225</v>
      </c>
      <c r="C1166">
        <v>1</v>
      </c>
      <c r="E1166">
        <v>1</v>
      </c>
      <c r="G1166">
        <v>8.4480000000000004</v>
      </c>
      <c r="I1166">
        <v>26.4</v>
      </c>
      <c r="K1166">
        <v>2</v>
      </c>
      <c r="L1166">
        <v>34.847999999999999</v>
      </c>
    </row>
    <row r="1167" spans="2:12" x14ac:dyDescent="0.3">
      <c r="B1167" s="11" t="s">
        <v>9322</v>
      </c>
      <c r="E1167">
        <v>1</v>
      </c>
      <c r="F1167">
        <v>1</v>
      </c>
      <c r="I1167">
        <v>5.98</v>
      </c>
      <c r="J1167">
        <v>23.92</v>
      </c>
      <c r="K1167">
        <v>2</v>
      </c>
      <c r="L1167">
        <v>29.900000000000002</v>
      </c>
    </row>
    <row r="1168" spans="2:12" x14ac:dyDescent="0.3">
      <c r="B1168" s="11" t="s">
        <v>5856</v>
      </c>
      <c r="F1168">
        <v>1</v>
      </c>
      <c r="J1168">
        <v>19.440000000000001</v>
      </c>
      <c r="K1168">
        <v>1</v>
      </c>
      <c r="L1168">
        <v>19.440000000000001</v>
      </c>
    </row>
    <row r="1169" spans="2:12" x14ac:dyDescent="0.3">
      <c r="B1169" s="11" t="s">
        <v>8942</v>
      </c>
      <c r="E1169">
        <v>1</v>
      </c>
      <c r="F1169">
        <v>1</v>
      </c>
      <c r="I1169">
        <v>56.07</v>
      </c>
      <c r="J1169">
        <v>32.04</v>
      </c>
      <c r="K1169">
        <v>2</v>
      </c>
      <c r="L1169">
        <v>88.11</v>
      </c>
    </row>
    <row r="1170" spans="2:12" x14ac:dyDescent="0.3">
      <c r="B1170" s="11" t="s">
        <v>4075</v>
      </c>
      <c r="E1170">
        <v>1</v>
      </c>
      <c r="F1170">
        <v>1</v>
      </c>
      <c r="I1170">
        <v>7.3</v>
      </c>
      <c r="J1170">
        <v>10.95</v>
      </c>
      <c r="K1170">
        <v>2</v>
      </c>
      <c r="L1170">
        <v>18.25</v>
      </c>
    </row>
    <row r="1171" spans="2:12" x14ac:dyDescent="0.3">
      <c r="B1171" s="11" t="s">
        <v>2931</v>
      </c>
      <c r="C1171">
        <v>1</v>
      </c>
      <c r="G1171">
        <v>191.6</v>
      </c>
      <c r="K1171">
        <v>1</v>
      </c>
      <c r="L1171">
        <v>191.6</v>
      </c>
    </row>
    <row r="1172" spans="2:12" x14ac:dyDescent="0.3">
      <c r="B1172" s="11" t="s">
        <v>3799</v>
      </c>
      <c r="C1172">
        <v>1</v>
      </c>
      <c r="D1172">
        <v>1</v>
      </c>
      <c r="E1172">
        <v>4</v>
      </c>
      <c r="F1172">
        <v>2</v>
      </c>
      <c r="G1172">
        <v>186.048</v>
      </c>
      <c r="H1172">
        <v>348.84</v>
      </c>
      <c r="I1172">
        <v>403.10399999999998</v>
      </c>
      <c r="J1172">
        <v>341.08800000000002</v>
      </c>
      <c r="K1172">
        <v>8</v>
      </c>
      <c r="L1172">
        <v>1279.0799999999997</v>
      </c>
    </row>
    <row r="1173" spans="2:12" x14ac:dyDescent="0.3">
      <c r="B1173" s="11" t="s">
        <v>3953</v>
      </c>
      <c r="F1173">
        <v>3</v>
      </c>
      <c r="J1173">
        <v>79.055999999999997</v>
      </c>
      <c r="K1173">
        <v>3</v>
      </c>
      <c r="L1173">
        <v>79.055999999999997</v>
      </c>
    </row>
    <row r="1174" spans="2:12" x14ac:dyDescent="0.3">
      <c r="B1174" s="11" t="s">
        <v>4977</v>
      </c>
      <c r="E1174">
        <v>2</v>
      </c>
      <c r="F1174">
        <v>5</v>
      </c>
      <c r="I1174">
        <v>91.055999999999997</v>
      </c>
      <c r="J1174">
        <v>314.90199999999999</v>
      </c>
      <c r="K1174">
        <v>7</v>
      </c>
      <c r="L1174">
        <v>405.95799999999997</v>
      </c>
    </row>
    <row r="1175" spans="2:12" x14ac:dyDescent="0.3">
      <c r="B1175" s="11" t="s">
        <v>3116</v>
      </c>
      <c r="C1175">
        <v>1</v>
      </c>
      <c r="E1175">
        <v>2</v>
      </c>
      <c r="F1175">
        <v>1</v>
      </c>
      <c r="G1175">
        <v>6.72</v>
      </c>
      <c r="I1175">
        <v>21</v>
      </c>
      <c r="J1175">
        <v>26.88</v>
      </c>
      <c r="K1175">
        <v>4</v>
      </c>
      <c r="L1175">
        <v>54.599999999999994</v>
      </c>
    </row>
    <row r="1176" spans="2:12" x14ac:dyDescent="0.3">
      <c r="B1176" s="11" t="s">
        <v>4191</v>
      </c>
      <c r="C1176">
        <v>1</v>
      </c>
      <c r="D1176">
        <v>1</v>
      </c>
      <c r="F1176">
        <v>3</v>
      </c>
      <c r="G1176">
        <v>143.69999999999999</v>
      </c>
      <c r="H1176">
        <v>47.9</v>
      </c>
      <c r="J1176">
        <v>459.84</v>
      </c>
      <c r="K1176">
        <v>5</v>
      </c>
      <c r="L1176">
        <v>651.44000000000005</v>
      </c>
    </row>
    <row r="1177" spans="2:12" x14ac:dyDescent="0.3">
      <c r="B1177" s="11" t="s">
        <v>7315</v>
      </c>
      <c r="C1177">
        <v>1</v>
      </c>
      <c r="E1177">
        <v>3</v>
      </c>
      <c r="F1177">
        <v>1</v>
      </c>
      <c r="G1177">
        <v>73.680000000000007</v>
      </c>
      <c r="I1177">
        <v>171.92</v>
      </c>
      <c r="J1177">
        <v>49.12</v>
      </c>
      <c r="K1177">
        <v>5</v>
      </c>
      <c r="L1177">
        <v>294.72000000000003</v>
      </c>
    </row>
    <row r="1178" spans="2:12" x14ac:dyDescent="0.3">
      <c r="B1178" s="11" t="s">
        <v>1949</v>
      </c>
      <c r="E1178">
        <v>1</v>
      </c>
      <c r="I1178">
        <v>19.920000000000002</v>
      </c>
      <c r="K1178">
        <v>1</v>
      </c>
      <c r="L1178">
        <v>19.920000000000002</v>
      </c>
    </row>
    <row r="1179" spans="2:12" x14ac:dyDescent="0.3">
      <c r="B1179" s="11" t="s">
        <v>4439</v>
      </c>
      <c r="E1179">
        <v>1</v>
      </c>
      <c r="F1179">
        <v>1</v>
      </c>
      <c r="I1179">
        <v>90.24</v>
      </c>
      <c r="J1179">
        <v>96.256</v>
      </c>
      <c r="K1179">
        <v>2</v>
      </c>
      <c r="L1179">
        <v>186.49599999999998</v>
      </c>
    </row>
    <row r="1180" spans="2:12" x14ac:dyDescent="0.3">
      <c r="B1180" s="11" t="s">
        <v>7068</v>
      </c>
      <c r="E1180">
        <v>1</v>
      </c>
      <c r="F1180">
        <v>1</v>
      </c>
      <c r="I1180">
        <v>60.12</v>
      </c>
      <c r="J1180">
        <v>26.72</v>
      </c>
      <c r="K1180">
        <v>2</v>
      </c>
      <c r="L1180">
        <v>86.84</v>
      </c>
    </row>
    <row r="1181" spans="2:12" x14ac:dyDescent="0.3">
      <c r="B1181" s="11" t="s">
        <v>6330</v>
      </c>
      <c r="F1181">
        <v>4</v>
      </c>
      <c r="J1181">
        <v>116.96000000000001</v>
      </c>
      <c r="K1181">
        <v>4</v>
      </c>
      <c r="L1181">
        <v>116.96000000000001</v>
      </c>
    </row>
    <row r="1182" spans="2:12" x14ac:dyDescent="0.3">
      <c r="B1182" s="11" t="s">
        <v>8540</v>
      </c>
      <c r="C1182">
        <v>1</v>
      </c>
      <c r="E1182">
        <v>2</v>
      </c>
      <c r="F1182">
        <v>2</v>
      </c>
      <c r="G1182">
        <v>219.84</v>
      </c>
      <c r="I1182">
        <v>329.76</v>
      </c>
      <c r="J1182">
        <v>406.70400000000001</v>
      </c>
      <c r="K1182">
        <v>5</v>
      </c>
      <c r="L1182">
        <v>956.30400000000009</v>
      </c>
    </row>
    <row r="1183" spans="2:12" x14ac:dyDescent="0.3">
      <c r="B1183" s="11" t="s">
        <v>1639</v>
      </c>
      <c r="E1183">
        <v>1</v>
      </c>
      <c r="F1183">
        <v>4</v>
      </c>
      <c r="I1183">
        <v>62.65</v>
      </c>
      <c r="J1183">
        <v>205.85</v>
      </c>
      <c r="K1183">
        <v>5</v>
      </c>
      <c r="L1183">
        <v>268.5</v>
      </c>
    </row>
    <row r="1184" spans="2:12" x14ac:dyDescent="0.3">
      <c r="B1184" s="11" t="s">
        <v>4185</v>
      </c>
      <c r="E1184">
        <v>4</v>
      </c>
      <c r="F1184">
        <v>3</v>
      </c>
      <c r="I1184">
        <v>87.647999999999996</v>
      </c>
      <c r="J1184">
        <v>22.908000000000001</v>
      </c>
      <c r="K1184">
        <v>7</v>
      </c>
      <c r="L1184">
        <v>110.55600000000001</v>
      </c>
    </row>
    <row r="1185" spans="2:12" x14ac:dyDescent="0.3">
      <c r="B1185" s="11" t="s">
        <v>6288</v>
      </c>
      <c r="C1185">
        <v>2</v>
      </c>
      <c r="E1185">
        <v>1</v>
      </c>
      <c r="F1185">
        <v>2</v>
      </c>
      <c r="G1185">
        <v>33.695999999999998</v>
      </c>
      <c r="I1185">
        <v>45.36</v>
      </c>
      <c r="J1185">
        <v>47.951999999999998</v>
      </c>
      <c r="K1185">
        <v>5</v>
      </c>
      <c r="L1185">
        <v>127.00800000000001</v>
      </c>
    </row>
    <row r="1186" spans="2:12" x14ac:dyDescent="0.3">
      <c r="B1186" s="11" t="s">
        <v>2604</v>
      </c>
      <c r="E1186">
        <v>1</v>
      </c>
      <c r="F1186">
        <v>4</v>
      </c>
      <c r="I1186">
        <v>4.8319999999999999</v>
      </c>
      <c r="J1186">
        <v>76.103999999999999</v>
      </c>
      <c r="K1186">
        <v>5</v>
      </c>
      <c r="L1186">
        <v>80.935999999999993</v>
      </c>
    </row>
    <row r="1187" spans="2:12" x14ac:dyDescent="0.3">
      <c r="B1187" s="11" t="s">
        <v>275</v>
      </c>
      <c r="C1187">
        <v>1</v>
      </c>
      <c r="E1187">
        <v>1</v>
      </c>
      <c r="F1187">
        <v>2</v>
      </c>
      <c r="G1187">
        <v>32.4</v>
      </c>
      <c r="I1187">
        <v>71.28</v>
      </c>
      <c r="J1187">
        <v>16.847999999999999</v>
      </c>
      <c r="K1187">
        <v>4</v>
      </c>
      <c r="L1187">
        <v>120.52800000000001</v>
      </c>
    </row>
    <row r="1188" spans="2:12" x14ac:dyDescent="0.3">
      <c r="B1188" s="11" t="s">
        <v>10261</v>
      </c>
      <c r="E1188">
        <v>2</v>
      </c>
      <c r="I1188">
        <v>49.980000000000004</v>
      </c>
      <c r="K1188">
        <v>2</v>
      </c>
      <c r="L1188">
        <v>49.980000000000004</v>
      </c>
    </row>
    <row r="1189" spans="2:12" x14ac:dyDescent="0.3">
      <c r="B1189" s="11" t="s">
        <v>8694</v>
      </c>
      <c r="E1189">
        <v>2</v>
      </c>
      <c r="F1189">
        <v>3</v>
      </c>
      <c r="I1189">
        <v>52.623999999999995</v>
      </c>
      <c r="J1189">
        <v>83.72</v>
      </c>
      <c r="K1189">
        <v>5</v>
      </c>
      <c r="L1189">
        <v>136.34399999999999</v>
      </c>
    </row>
    <row r="1190" spans="2:12" x14ac:dyDescent="0.3">
      <c r="B1190" s="11" t="s">
        <v>4510</v>
      </c>
      <c r="E1190">
        <v>2</v>
      </c>
      <c r="F1190">
        <v>4</v>
      </c>
      <c r="I1190">
        <v>33.558</v>
      </c>
      <c r="J1190">
        <v>40.137999999999998</v>
      </c>
      <c r="K1190">
        <v>6</v>
      </c>
      <c r="L1190">
        <v>73.695999999999998</v>
      </c>
    </row>
    <row r="1191" spans="2:12" x14ac:dyDescent="0.3">
      <c r="B1191" s="11" t="s">
        <v>2745</v>
      </c>
      <c r="C1191">
        <v>1</v>
      </c>
      <c r="E1191">
        <v>1</v>
      </c>
      <c r="F1191">
        <v>2</v>
      </c>
      <c r="G1191">
        <v>4.54</v>
      </c>
      <c r="I1191">
        <v>10.896000000000001</v>
      </c>
      <c r="J1191">
        <v>22.7</v>
      </c>
      <c r="K1191">
        <v>4</v>
      </c>
      <c r="L1191">
        <v>38.135999999999996</v>
      </c>
    </row>
    <row r="1192" spans="2:12" x14ac:dyDescent="0.3">
      <c r="B1192" s="11" t="s">
        <v>3877</v>
      </c>
      <c r="E1192">
        <v>1</v>
      </c>
      <c r="F1192">
        <v>5</v>
      </c>
      <c r="I1192">
        <v>19.440000000000001</v>
      </c>
      <c r="J1192">
        <v>124.41600000000001</v>
      </c>
      <c r="K1192">
        <v>6</v>
      </c>
      <c r="L1192">
        <v>143.85599999999999</v>
      </c>
    </row>
    <row r="1193" spans="2:12" x14ac:dyDescent="0.3">
      <c r="B1193" s="11" t="s">
        <v>4922</v>
      </c>
      <c r="F1193">
        <v>1</v>
      </c>
      <c r="J1193">
        <v>11.952</v>
      </c>
      <c r="K1193">
        <v>1</v>
      </c>
      <c r="L1193">
        <v>11.952</v>
      </c>
    </row>
    <row r="1194" spans="2:12" x14ac:dyDescent="0.3">
      <c r="B1194" s="11" t="s">
        <v>1769</v>
      </c>
      <c r="C1194">
        <v>1</v>
      </c>
      <c r="D1194">
        <v>1</v>
      </c>
      <c r="E1194">
        <v>1</v>
      </c>
      <c r="F1194">
        <v>5</v>
      </c>
      <c r="G1194">
        <v>9.5679999999999996</v>
      </c>
      <c r="H1194">
        <v>29.9</v>
      </c>
      <c r="I1194">
        <v>17.940000000000001</v>
      </c>
      <c r="J1194">
        <v>112.42400000000001</v>
      </c>
      <c r="K1194">
        <v>8</v>
      </c>
      <c r="L1194">
        <v>169.83199999999999</v>
      </c>
    </row>
    <row r="1195" spans="2:12" x14ac:dyDescent="0.3">
      <c r="B1195" s="11" t="s">
        <v>3447</v>
      </c>
      <c r="C1195">
        <v>2</v>
      </c>
      <c r="F1195">
        <v>3</v>
      </c>
      <c r="G1195">
        <v>111.54</v>
      </c>
      <c r="J1195">
        <v>146.01599999999999</v>
      </c>
      <c r="K1195">
        <v>5</v>
      </c>
      <c r="L1195">
        <v>257.55599999999998</v>
      </c>
    </row>
    <row r="1196" spans="2:12" x14ac:dyDescent="0.3">
      <c r="B1196" s="11" t="s">
        <v>3884</v>
      </c>
      <c r="C1196">
        <v>1</v>
      </c>
      <c r="E1196">
        <v>1</v>
      </c>
      <c r="F1196">
        <v>1</v>
      </c>
      <c r="G1196">
        <v>39.96</v>
      </c>
      <c r="I1196">
        <v>39.96</v>
      </c>
      <c r="J1196">
        <v>69.930000000000007</v>
      </c>
      <c r="K1196">
        <v>3</v>
      </c>
      <c r="L1196">
        <v>149.85000000000002</v>
      </c>
    </row>
    <row r="1197" spans="2:12" x14ac:dyDescent="0.3">
      <c r="B1197" s="11" t="s">
        <v>7538</v>
      </c>
      <c r="F1197">
        <v>1</v>
      </c>
      <c r="J1197">
        <v>116.28</v>
      </c>
      <c r="K1197">
        <v>1</v>
      </c>
      <c r="L1197">
        <v>116.28</v>
      </c>
    </row>
    <row r="1198" spans="2:12" x14ac:dyDescent="0.3">
      <c r="B1198" s="11" t="s">
        <v>566</v>
      </c>
      <c r="E1198">
        <v>2</v>
      </c>
      <c r="F1198">
        <v>3</v>
      </c>
      <c r="I1198">
        <v>283.52</v>
      </c>
      <c r="J1198">
        <v>340.22399999999999</v>
      </c>
      <c r="K1198">
        <v>5</v>
      </c>
      <c r="L1198">
        <v>623.74399999999991</v>
      </c>
    </row>
    <row r="1199" spans="2:12" x14ac:dyDescent="0.3">
      <c r="B1199" s="11" t="s">
        <v>2850</v>
      </c>
      <c r="C1199">
        <v>1</v>
      </c>
      <c r="F1199">
        <v>2</v>
      </c>
      <c r="G1199">
        <v>35.200000000000003</v>
      </c>
      <c r="J1199">
        <v>73.215999999999994</v>
      </c>
      <c r="K1199">
        <v>3</v>
      </c>
      <c r="L1199">
        <v>108.416</v>
      </c>
    </row>
    <row r="1200" spans="2:12" x14ac:dyDescent="0.3">
      <c r="B1200" s="11" t="s">
        <v>5710</v>
      </c>
      <c r="C1200">
        <v>2</v>
      </c>
      <c r="F1200">
        <v>1</v>
      </c>
      <c r="G1200">
        <v>17.928000000000001</v>
      </c>
      <c r="J1200">
        <v>14.94</v>
      </c>
      <c r="K1200">
        <v>3</v>
      </c>
      <c r="L1200">
        <v>32.868000000000002</v>
      </c>
    </row>
    <row r="1201" spans="2:12" x14ac:dyDescent="0.3">
      <c r="B1201" s="11" t="s">
        <v>3297</v>
      </c>
      <c r="E1201">
        <v>2</v>
      </c>
      <c r="I1201">
        <v>49.95</v>
      </c>
      <c r="K1201">
        <v>2</v>
      </c>
      <c r="L1201">
        <v>49.95</v>
      </c>
    </row>
    <row r="1202" spans="2:12" x14ac:dyDescent="0.3">
      <c r="B1202" s="11" t="s">
        <v>5244</v>
      </c>
      <c r="C1202">
        <v>3</v>
      </c>
      <c r="E1202">
        <v>1</v>
      </c>
      <c r="F1202">
        <v>4</v>
      </c>
      <c r="G1202">
        <v>76.013999999999996</v>
      </c>
      <c r="I1202">
        <v>46.35</v>
      </c>
      <c r="J1202">
        <v>77.867999999999995</v>
      </c>
      <c r="K1202">
        <v>8</v>
      </c>
      <c r="L1202">
        <v>200.23199999999997</v>
      </c>
    </row>
    <row r="1203" spans="2:12" x14ac:dyDescent="0.3">
      <c r="B1203" s="11" t="s">
        <v>2705</v>
      </c>
      <c r="E1203">
        <v>1</v>
      </c>
      <c r="F1203">
        <v>4</v>
      </c>
      <c r="I1203">
        <v>144.12</v>
      </c>
      <c r="J1203">
        <v>441.96800000000002</v>
      </c>
      <c r="K1203">
        <v>5</v>
      </c>
      <c r="L1203">
        <v>586.08799999999997</v>
      </c>
    </row>
    <row r="1204" spans="2:12" x14ac:dyDescent="0.3">
      <c r="B1204" s="11" t="s">
        <v>2276</v>
      </c>
      <c r="C1204">
        <v>2</v>
      </c>
      <c r="E1204">
        <v>1</v>
      </c>
      <c r="F1204">
        <v>5</v>
      </c>
      <c r="G1204">
        <v>32.400000000000006</v>
      </c>
      <c r="I1204">
        <v>31.103999999999999</v>
      </c>
      <c r="J1204">
        <v>81.647999999999996</v>
      </c>
      <c r="K1204">
        <v>8</v>
      </c>
      <c r="L1204">
        <v>145.15199999999999</v>
      </c>
    </row>
    <row r="1205" spans="2:12" x14ac:dyDescent="0.3">
      <c r="B1205" s="11" t="s">
        <v>8736</v>
      </c>
      <c r="C1205">
        <v>1</v>
      </c>
      <c r="E1205">
        <v>1</v>
      </c>
      <c r="F1205">
        <v>1</v>
      </c>
      <c r="G1205">
        <v>17.940000000000001</v>
      </c>
      <c r="I1205">
        <v>35.880000000000003</v>
      </c>
      <c r="J1205">
        <v>23.92</v>
      </c>
      <c r="K1205">
        <v>3</v>
      </c>
      <c r="L1205">
        <v>77.740000000000009</v>
      </c>
    </row>
    <row r="1206" spans="2:12" x14ac:dyDescent="0.3">
      <c r="B1206" s="11" t="s">
        <v>564</v>
      </c>
      <c r="C1206">
        <v>2</v>
      </c>
      <c r="E1206">
        <v>1</v>
      </c>
      <c r="F1206">
        <v>5</v>
      </c>
      <c r="G1206">
        <v>16.032</v>
      </c>
      <c r="I1206">
        <v>40.08</v>
      </c>
      <c r="J1206">
        <v>108.21599999999999</v>
      </c>
      <c r="K1206">
        <v>8</v>
      </c>
      <c r="L1206">
        <v>164.32799999999997</v>
      </c>
    </row>
    <row r="1207" spans="2:12" x14ac:dyDescent="0.3">
      <c r="B1207" s="11" t="s">
        <v>5858</v>
      </c>
      <c r="E1207">
        <v>1</v>
      </c>
      <c r="F1207">
        <v>4</v>
      </c>
      <c r="I1207">
        <v>288.24</v>
      </c>
      <c r="J1207">
        <v>672.56000000000006</v>
      </c>
      <c r="K1207">
        <v>5</v>
      </c>
      <c r="L1207">
        <v>960.8</v>
      </c>
    </row>
    <row r="1208" spans="2:12" x14ac:dyDescent="0.3">
      <c r="B1208" s="11" t="s">
        <v>8595</v>
      </c>
      <c r="F1208">
        <v>2</v>
      </c>
      <c r="J1208">
        <v>40.176000000000002</v>
      </c>
      <c r="K1208">
        <v>2</v>
      </c>
      <c r="L1208">
        <v>40.176000000000002</v>
      </c>
    </row>
    <row r="1209" spans="2:12" x14ac:dyDescent="0.3">
      <c r="B1209" s="11" t="s">
        <v>9249</v>
      </c>
      <c r="C1209">
        <v>1</v>
      </c>
      <c r="F1209">
        <v>1</v>
      </c>
      <c r="G1209">
        <v>20.736000000000001</v>
      </c>
      <c r="J1209">
        <v>15.552</v>
      </c>
      <c r="K1209">
        <v>2</v>
      </c>
      <c r="L1209">
        <v>36.287999999999997</v>
      </c>
    </row>
    <row r="1210" spans="2:12" x14ac:dyDescent="0.3">
      <c r="B1210" s="11" t="s">
        <v>4010</v>
      </c>
      <c r="C1210">
        <v>4</v>
      </c>
      <c r="E1210">
        <v>1</v>
      </c>
      <c r="F1210">
        <v>5</v>
      </c>
      <c r="G1210">
        <v>44.687999999999995</v>
      </c>
      <c r="I1210">
        <v>17.64</v>
      </c>
      <c r="J1210">
        <v>70.56</v>
      </c>
      <c r="K1210">
        <v>10</v>
      </c>
      <c r="L1210">
        <v>132.88800000000001</v>
      </c>
    </row>
    <row r="1211" spans="2:12" x14ac:dyDescent="0.3">
      <c r="B1211" s="11" t="s">
        <v>9713</v>
      </c>
      <c r="C1211">
        <v>2</v>
      </c>
      <c r="E1211">
        <v>2</v>
      </c>
      <c r="F1211">
        <v>1</v>
      </c>
      <c r="G1211">
        <v>20.808</v>
      </c>
      <c r="I1211">
        <v>30.055999999999997</v>
      </c>
      <c r="J1211">
        <v>18.495999999999999</v>
      </c>
      <c r="K1211">
        <v>5</v>
      </c>
      <c r="L1211">
        <v>69.36</v>
      </c>
    </row>
    <row r="1212" spans="2:12" x14ac:dyDescent="0.3">
      <c r="B1212" s="11" t="s">
        <v>2646</v>
      </c>
      <c r="E1212">
        <v>4</v>
      </c>
      <c r="F1212">
        <v>4</v>
      </c>
      <c r="I1212">
        <v>97.200000000000017</v>
      </c>
      <c r="J1212">
        <v>73.872</v>
      </c>
      <c r="K1212">
        <v>8</v>
      </c>
      <c r="L1212">
        <v>171.07200000000003</v>
      </c>
    </row>
    <row r="1213" spans="2:12" x14ac:dyDescent="0.3">
      <c r="B1213" s="11" t="s">
        <v>4755</v>
      </c>
      <c r="E1213">
        <v>3</v>
      </c>
      <c r="F1213">
        <v>4</v>
      </c>
      <c r="I1213">
        <v>420.62599999999998</v>
      </c>
      <c r="J1213">
        <v>899.94399999999996</v>
      </c>
      <c r="K1213">
        <v>7</v>
      </c>
      <c r="L1213">
        <v>1320.57</v>
      </c>
    </row>
    <row r="1214" spans="2:12" x14ac:dyDescent="0.3">
      <c r="B1214" s="11" t="s">
        <v>3244</v>
      </c>
      <c r="C1214">
        <v>2</v>
      </c>
      <c r="F1214">
        <v>3</v>
      </c>
      <c r="G1214">
        <v>55.007999999999996</v>
      </c>
      <c r="J1214">
        <v>55.008000000000003</v>
      </c>
      <c r="K1214">
        <v>5</v>
      </c>
      <c r="L1214">
        <v>110.01599999999999</v>
      </c>
    </row>
    <row r="1215" spans="2:12" x14ac:dyDescent="0.3">
      <c r="B1215" s="11" t="s">
        <v>2129</v>
      </c>
      <c r="C1215">
        <v>1</v>
      </c>
      <c r="D1215">
        <v>1</v>
      </c>
      <c r="E1215">
        <v>1</v>
      </c>
      <c r="F1215">
        <v>5</v>
      </c>
      <c r="G1215">
        <v>5.1840000000000002</v>
      </c>
      <c r="H1215">
        <v>15.552</v>
      </c>
      <c r="I1215">
        <v>19.440000000000001</v>
      </c>
      <c r="J1215">
        <v>107.56800000000001</v>
      </c>
      <c r="K1215">
        <v>8</v>
      </c>
      <c r="L1215">
        <v>147.744</v>
      </c>
    </row>
    <row r="1216" spans="2:12" x14ac:dyDescent="0.3">
      <c r="B1216" s="11" t="s">
        <v>1154</v>
      </c>
      <c r="C1216">
        <v>1</v>
      </c>
      <c r="D1216">
        <v>2</v>
      </c>
      <c r="E1216">
        <v>1</v>
      </c>
      <c r="F1216">
        <v>3</v>
      </c>
      <c r="G1216">
        <v>20.736000000000001</v>
      </c>
      <c r="H1216">
        <v>25.92</v>
      </c>
      <c r="I1216">
        <v>15.552</v>
      </c>
      <c r="J1216">
        <v>62.207999999999998</v>
      </c>
      <c r="K1216">
        <v>7</v>
      </c>
      <c r="L1216">
        <v>124.41599999999998</v>
      </c>
    </row>
    <row r="1217" spans="2:12" x14ac:dyDescent="0.3">
      <c r="B1217" s="11" t="s">
        <v>1421</v>
      </c>
      <c r="C1217">
        <v>2</v>
      </c>
      <c r="F1217">
        <v>2</v>
      </c>
      <c r="G1217">
        <v>33.488</v>
      </c>
      <c r="J1217">
        <v>23.92</v>
      </c>
      <c r="K1217">
        <v>4</v>
      </c>
      <c r="L1217">
        <v>57.408000000000001</v>
      </c>
    </row>
    <row r="1218" spans="2:12" x14ac:dyDescent="0.3">
      <c r="B1218" s="11" t="s">
        <v>628</v>
      </c>
      <c r="C1218">
        <v>1</v>
      </c>
      <c r="D1218">
        <v>1</v>
      </c>
      <c r="E1218">
        <v>1</v>
      </c>
      <c r="F1218">
        <v>1</v>
      </c>
      <c r="G1218">
        <v>58.38</v>
      </c>
      <c r="H1218">
        <v>75.06</v>
      </c>
      <c r="I1218">
        <v>40.031999999999996</v>
      </c>
      <c r="J1218">
        <v>20.015999999999998</v>
      </c>
      <c r="K1218">
        <v>4</v>
      </c>
      <c r="L1218">
        <v>193.48799999999997</v>
      </c>
    </row>
    <row r="1219" spans="2:12" x14ac:dyDescent="0.3">
      <c r="B1219" s="11" t="s">
        <v>8562</v>
      </c>
      <c r="D1219">
        <v>1</v>
      </c>
      <c r="F1219">
        <v>1</v>
      </c>
      <c r="H1219">
        <v>36.543999999999997</v>
      </c>
      <c r="J1219">
        <v>45.68</v>
      </c>
      <c r="K1219">
        <v>2</v>
      </c>
      <c r="L1219">
        <v>82.22399999999999</v>
      </c>
    </row>
    <row r="1220" spans="2:12" x14ac:dyDescent="0.3">
      <c r="B1220" s="11" t="s">
        <v>2346</v>
      </c>
      <c r="C1220">
        <v>1</v>
      </c>
      <c r="E1220">
        <v>1</v>
      </c>
      <c r="F1220">
        <v>3</v>
      </c>
      <c r="G1220">
        <v>182.72</v>
      </c>
      <c r="I1220">
        <v>45.68</v>
      </c>
      <c r="J1220">
        <v>493.34399999999999</v>
      </c>
      <c r="K1220">
        <v>5</v>
      </c>
      <c r="L1220">
        <v>721.74399999999991</v>
      </c>
    </row>
    <row r="1221" spans="2:12" x14ac:dyDescent="0.3">
      <c r="B1221" s="11" t="s">
        <v>1251</v>
      </c>
      <c r="C1221">
        <v>2</v>
      </c>
      <c r="E1221">
        <v>2</v>
      </c>
      <c r="F1221">
        <v>15</v>
      </c>
      <c r="G1221">
        <v>73.679999999999993</v>
      </c>
      <c r="I1221">
        <v>537.40800000000002</v>
      </c>
      <c r="J1221">
        <v>1556.26</v>
      </c>
      <c r="K1221">
        <v>19</v>
      </c>
      <c r="L1221">
        <v>2167.3479999999995</v>
      </c>
    </row>
    <row r="1222" spans="2:12" x14ac:dyDescent="0.3">
      <c r="B1222" s="11" t="s">
        <v>4791</v>
      </c>
      <c r="E1222">
        <v>4</v>
      </c>
      <c r="F1222">
        <v>5</v>
      </c>
      <c r="I1222">
        <v>101.08799999999999</v>
      </c>
      <c r="J1222">
        <v>114.048</v>
      </c>
      <c r="K1222">
        <v>9</v>
      </c>
      <c r="L1222">
        <v>215.136</v>
      </c>
    </row>
    <row r="1223" spans="2:12" x14ac:dyDescent="0.3">
      <c r="B1223" s="11" t="s">
        <v>6308</v>
      </c>
      <c r="C1223">
        <v>1</v>
      </c>
      <c r="F1223">
        <v>3</v>
      </c>
      <c r="G1223">
        <v>177.536</v>
      </c>
      <c r="J1223">
        <v>266.30400000000003</v>
      </c>
      <c r="K1223">
        <v>4</v>
      </c>
      <c r="L1223">
        <v>443.84000000000003</v>
      </c>
    </row>
    <row r="1224" spans="2:12" x14ac:dyDescent="0.3">
      <c r="B1224" s="11" t="s">
        <v>4544</v>
      </c>
      <c r="C1224">
        <v>1</v>
      </c>
      <c r="E1224">
        <v>2</v>
      </c>
      <c r="G1224">
        <v>22.48</v>
      </c>
      <c r="I1224">
        <v>98.912000000000006</v>
      </c>
      <c r="K1224">
        <v>3</v>
      </c>
      <c r="L1224">
        <v>121.392</v>
      </c>
    </row>
    <row r="1225" spans="2:12" x14ac:dyDescent="0.3">
      <c r="B1225" s="11" t="s">
        <v>5266</v>
      </c>
      <c r="D1225">
        <v>1</v>
      </c>
      <c r="H1225">
        <v>12.96</v>
      </c>
      <c r="K1225">
        <v>1</v>
      </c>
      <c r="L1225">
        <v>12.96</v>
      </c>
    </row>
    <row r="1226" spans="2:12" x14ac:dyDescent="0.3">
      <c r="B1226" s="11" t="s">
        <v>1981</v>
      </c>
      <c r="C1226">
        <v>1</v>
      </c>
      <c r="D1226">
        <v>1</v>
      </c>
      <c r="E1226">
        <v>3</v>
      </c>
      <c r="F1226">
        <v>4</v>
      </c>
      <c r="G1226">
        <v>45.36</v>
      </c>
      <c r="H1226">
        <v>19.440000000000001</v>
      </c>
      <c r="I1226">
        <v>45.360000000000007</v>
      </c>
      <c r="J1226">
        <v>86.832000000000008</v>
      </c>
      <c r="K1226">
        <v>9</v>
      </c>
      <c r="L1226">
        <v>196.99199999999996</v>
      </c>
    </row>
    <row r="1227" spans="2:12" x14ac:dyDescent="0.3">
      <c r="B1227" s="11" t="s">
        <v>1304</v>
      </c>
      <c r="E1227">
        <v>2</v>
      </c>
      <c r="F1227">
        <v>3</v>
      </c>
      <c r="I1227">
        <v>42.768000000000001</v>
      </c>
      <c r="J1227">
        <v>95.904000000000011</v>
      </c>
      <c r="K1227">
        <v>5</v>
      </c>
      <c r="L1227">
        <v>138.67200000000003</v>
      </c>
    </row>
    <row r="1228" spans="2:12" x14ac:dyDescent="0.3">
      <c r="B1228" s="11" t="s">
        <v>1094</v>
      </c>
      <c r="F1228">
        <v>3</v>
      </c>
      <c r="J1228">
        <v>58.319999999999993</v>
      </c>
      <c r="K1228">
        <v>3</v>
      </c>
      <c r="L1228">
        <v>58.319999999999993</v>
      </c>
    </row>
    <row r="1229" spans="2:12" x14ac:dyDescent="0.3">
      <c r="B1229" s="11" t="s">
        <v>8961</v>
      </c>
      <c r="C1229">
        <v>1</v>
      </c>
      <c r="E1229">
        <v>1</v>
      </c>
      <c r="G1229">
        <v>11.423999999999999</v>
      </c>
      <c r="I1229">
        <v>3.8079999999999998</v>
      </c>
      <c r="K1229">
        <v>2</v>
      </c>
      <c r="L1229">
        <v>15.231999999999999</v>
      </c>
    </row>
    <row r="1230" spans="2:12" x14ac:dyDescent="0.3">
      <c r="B1230" s="11" t="s">
        <v>2015</v>
      </c>
      <c r="E1230">
        <v>1</v>
      </c>
      <c r="F1230">
        <v>2</v>
      </c>
      <c r="I1230">
        <v>274.8</v>
      </c>
      <c r="J1230">
        <v>241.82400000000001</v>
      </c>
      <c r="K1230">
        <v>3</v>
      </c>
      <c r="L1230">
        <v>516.62400000000002</v>
      </c>
    </row>
    <row r="1231" spans="2:12" x14ac:dyDescent="0.3">
      <c r="B1231" s="11" t="s">
        <v>2199</v>
      </c>
      <c r="C1231">
        <v>1</v>
      </c>
      <c r="D1231">
        <v>1</v>
      </c>
      <c r="E1231">
        <v>1</v>
      </c>
      <c r="F1231">
        <v>4</v>
      </c>
      <c r="G1231">
        <v>38.9</v>
      </c>
      <c r="H1231">
        <v>7.78</v>
      </c>
      <c r="I1231">
        <v>108.92</v>
      </c>
      <c r="J1231">
        <v>107.364</v>
      </c>
      <c r="K1231">
        <v>7</v>
      </c>
      <c r="L1231">
        <v>262.964</v>
      </c>
    </row>
    <row r="1232" spans="2:12" x14ac:dyDescent="0.3">
      <c r="B1232" s="11" t="s">
        <v>4866</v>
      </c>
      <c r="C1232">
        <v>1</v>
      </c>
      <c r="D1232">
        <v>1</v>
      </c>
      <c r="F1232">
        <v>6</v>
      </c>
      <c r="G1232">
        <v>32.368000000000002</v>
      </c>
      <c r="H1232">
        <v>23.12</v>
      </c>
      <c r="J1232">
        <v>119.06800000000001</v>
      </c>
      <c r="K1232">
        <v>8</v>
      </c>
      <c r="L1232">
        <v>174.55600000000001</v>
      </c>
    </row>
    <row r="1233" spans="2:12" x14ac:dyDescent="0.3">
      <c r="B1233" s="11" t="s">
        <v>2845</v>
      </c>
      <c r="D1233">
        <v>1</v>
      </c>
      <c r="E1233">
        <v>4</v>
      </c>
      <c r="F1233">
        <v>6</v>
      </c>
      <c r="H1233">
        <v>5.1840000000000002</v>
      </c>
      <c r="I1233">
        <v>39.200000000000003</v>
      </c>
      <c r="J1233">
        <v>88.52</v>
      </c>
      <c r="K1233">
        <v>11</v>
      </c>
      <c r="L1233">
        <v>132.90400000000002</v>
      </c>
    </row>
    <row r="1234" spans="2:12" x14ac:dyDescent="0.3">
      <c r="B1234" s="11" t="s">
        <v>1548</v>
      </c>
      <c r="E1234">
        <v>2</v>
      </c>
      <c r="F1234">
        <v>4</v>
      </c>
      <c r="I1234">
        <v>205.56</v>
      </c>
      <c r="J1234">
        <v>388.28000000000003</v>
      </c>
      <c r="K1234">
        <v>6</v>
      </c>
      <c r="L1234">
        <v>593.84</v>
      </c>
    </row>
    <row r="1235" spans="2:12" x14ac:dyDescent="0.3">
      <c r="B1235" s="11" t="s">
        <v>1536</v>
      </c>
      <c r="C1235">
        <v>2</v>
      </c>
      <c r="F1235">
        <v>2</v>
      </c>
      <c r="G1235">
        <v>27.888000000000002</v>
      </c>
      <c r="J1235">
        <v>39.840000000000003</v>
      </c>
      <c r="K1235">
        <v>4</v>
      </c>
      <c r="L1235">
        <v>67.728000000000009</v>
      </c>
    </row>
    <row r="1236" spans="2:12" x14ac:dyDescent="0.3">
      <c r="B1236" s="11" t="s">
        <v>5571</v>
      </c>
      <c r="D1236">
        <v>1</v>
      </c>
      <c r="E1236">
        <v>1</v>
      </c>
      <c r="F1236">
        <v>5</v>
      </c>
      <c r="H1236">
        <v>35.880000000000003</v>
      </c>
      <c r="I1236">
        <v>23.92</v>
      </c>
      <c r="J1236">
        <v>131.56</v>
      </c>
      <c r="K1236">
        <v>7</v>
      </c>
      <c r="L1236">
        <v>191.35999999999999</v>
      </c>
    </row>
    <row r="1237" spans="2:12" x14ac:dyDescent="0.3">
      <c r="B1237" s="11" t="s">
        <v>5835</v>
      </c>
      <c r="E1237">
        <v>2</v>
      </c>
      <c r="F1237">
        <v>4</v>
      </c>
      <c r="I1237">
        <v>41.28</v>
      </c>
      <c r="J1237">
        <v>78.69</v>
      </c>
      <c r="K1237">
        <v>6</v>
      </c>
      <c r="L1237">
        <v>119.97000000000003</v>
      </c>
    </row>
    <row r="1238" spans="2:12" x14ac:dyDescent="0.3">
      <c r="B1238" s="11" t="s">
        <v>2766</v>
      </c>
      <c r="C1238">
        <v>1</v>
      </c>
      <c r="E1238">
        <v>1</v>
      </c>
      <c r="F1238">
        <v>5</v>
      </c>
      <c r="G1238">
        <v>9.3919999999999995</v>
      </c>
      <c r="I1238">
        <v>46.96</v>
      </c>
      <c r="J1238">
        <v>82.179999999999993</v>
      </c>
      <c r="K1238">
        <v>7</v>
      </c>
      <c r="L1238">
        <v>138.53199999999998</v>
      </c>
    </row>
    <row r="1239" spans="2:12" x14ac:dyDescent="0.3">
      <c r="B1239" s="11" t="s">
        <v>630</v>
      </c>
      <c r="C1239">
        <v>1</v>
      </c>
      <c r="D1239">
        <v>1</v>
      </c>
      <c r="E1239">
        <v>2</v>
      </c>
      <c r="F1239">
        <v>3</v>
      </c>
      <c r="G1239">
        <v>105.52</v>
      </c>
      <c r="H1239">
        <v>184.66</v>
      </c>
      <c r="I1239">
        <v>105.52</v>
      </c>
      <c r="J1239">
        <v>485.392</v>
      </c>
      <c r="K1239">
        <v>7</v>
      </c>
      <c r="L1239">
        <v>881.09199999999987</v>
      </c>
    </row>
    <row r="1240" spans="2:12" x14ac:dyDescent="0.3">
      <c r="B1240" s="11" t="s">
        <v>3364</v>
      </c>
      <c r="E1240">
        <v>1</v>
      </c>
      <c r="F1240">
        <v>2</v>
      </c>
      <c r="I1240">
        <v>35.808</v>
      </c>
      <c r="J1240">
        <v>40.283999999999999</v>
      </c>
      <c r="K1240">
        <v>3</v>
      </c>
      <c r="L1240">
        <v>76.091999999999999</v>
      </c>
    </row>
    <row r="1241" spans="2:12" x14ac:dyDescent="0.3">
      <c r="B1241" s="11" t="s">
        <v>3980</v>
      </c>
      <c r="C1241">
        <v>1</v>
      </c>
      <c r="E1241">
        <v>1</v>
      </c>
      <c r="F1241">
        <v>4</v>
      </c>
      <c r="G1241">
        <v>25.92</v>
      </c>
      <c r="I1241">
        <v>19.440000000000001</v>
      </c>
      <c r="J1241">
        <v>97.199999999999989</v>
      </c>
      <c r="K1241">
        <v>6</v>
      </c>
      <c r="L1241">
        <v>142.56</v>
      </c>
    </row>
    <row r="1242" spans="2:12" x14ac:dyDescent="0.3">
      <c r="B1242" s="11" t="s">
        <v>5852</v>
      </c>
      <c r="C1242">
        <v>1</v>
      </c>
      <c r="F1242">
        <v>5</v>
      </c>
      <c r="G1242">
        <v>31.007999999999999</v>
      </c>
      <c r="J1242">
        <v>542.64</v>
      </c>
      <c r="K1242">
        <v>6</v>
      </c>
      <c r="L1242">
        <v>573.64800000000002</v>
      </c>
    </row>
    <row r="1243" spans="2:12" x14ac:dyDescent="0.3">
      <c r="B1243" s="11" t="s">
        <v>2904</v>
      </c>
      <c r="E1243">
        <v>1</v>
      </c>
      <c r="I1243">
        <v>15.552</v>
      </c>
      <c r="K1243">
        <v>1</v>
      </c>
      <c r="L1243">
        <v>15.552</v>
      </c>
    </row>
    <row r="1244" spans="2:12" x14ac:dyDescent="0.3">
      <c r="B1244" s="11" t="s">
        <v>85</v>
      </c>
      <c r="C1244">
        <v>1</v>
      </c>
      <c r="D1244">
        <v>1</v>
      </c>
      <c r="E1244">
        <v>1</v>
      </c>
      <c r="F1244">
        <v>2</v>
      </c>
      <c r="G1244">
        <v>12.96</v>
      </c>
      <c r="H1244">
        <v>15.552</v>
      </c>
      <c r="I1244">
        <v>12.96</v>
      </c>
      <c r="J1244">
        <v>47.951999999999998</v>
      </c>
      <c r="K1244">
        <v>5</v>
      </c>
      <c r="L1244">
        <v>89.424000000000007</v>
      </c>
    </row>
    <row r="1245" spans="2:12" x14ac:dyDescent="0.3">
      <c r="B1245" s="11" t="s">
        <v>556</v>
      </c>
      <c r="C1245">
        <v>2</v>
      </c>
      <c r="D1245">
        <v>1</v>
      </c>
      <c r="E1245">
        <v>4</v>
      </c>
      <c r="F1245">
        <v>7</v>
      </c>
      <c r="G1245">
        <v>95.343999999999994</v>
      </c>
      <c r="H1245">
        <v>274.06400000000002</v>
      </c>
      <c r="I1245">
        <v>301.5</v>
      </c>
      <c r="J1245">
        <v>333.74400000000003</v>
      </c>
      <c r="K1245">
        <v>14</v>
      </c>
      <c r="L1245">
        <v>1004.652</v>
      </c>
    </row>
    <row r="1246" spans="2:12" x14ac:dyDescent="0.3">
      <c r="B1246" s="11" t="s">
        <v>6008</v>
      </c>
      <c r="C1246">
        <v>2</v>
      </c>
      <c r="E1246">
        <v>1</v>
      </c>
      <c r="F1246">
        <v>1</v>
      </c>
      <c r="G1246">
        <v>144.44800000000001</v>
      </c>
      <c r="I1246">
        <v>67.709999999999994</v>
      </c>
      <c r="J1246">
        <v>72.224000000000004</v>
      </c>
      <c r="K1246">
        <v>4</v>
      </c>
      <c r="L1246">
        <v>284.38200000000001</v>
      </c>
    </row>
    <row r="1247" spans="2:12" x14ac:dyDescent="0.3">
      <c r="B1247" s="11" t="s">
        <v>3982</v>
      </c>
      <c r="C1247">
        <v>1</v>
      </c>
      <c r="F1247">
        <v>3</v>
      </c>
      <c r="G1247">
        <v>23.12</v>
      </c>
      <c r="J1247">
        <v>83.231999999999999</v>
      </c>
      <c r="K1247">
        <v>4</v>
      </c>
      <c r="L1247">
        <v>106.35199999999999</v>
      </c>
    </row>
    <row r="1248" spans="2:12" x14ac:dyDescent="0.3">
      <c r="B1248" s="11" t="s">
        <v>912</v>
      </c>
      <c r="C1248">
        <v>1</v>
      </c>
      <c r="E1248">
        <v>2</v>
      </c>
      <c r="F1248">
        <v>5</v>
      </c>
      <c r="G1248">
        <v>5.28</v>
      </c>
      <c r="I1248">
        <v>30.624000000000002</v>
      </c>
      <c r="J1248">
        <v>103.488</v>
      </c>
      <c r="K1248">
        <v>8</v>
      </c>
      <c r="L1248">
        <v>139.392</v>
      </c>
    </row>
    <row r="1249" spans="2:12" x14ac:dyDescent="0.3">
      <c r="B1249" s="11" t="s">
        <v>7159</v>
      </c>
      <c r="E1249">
        <v>1</v>
      </c>
      <c r="F1249">
        <v>1</v>
      </c>
      <c r="I1249">
        <v>146.82</v>
      </c>
      <c r="J1249">
        <v>97.88</v>
      </c>
      <c r="K1249">
        <v>2</v>
      </c>
      <c r="L1249">
        <v>244.7</v>
      </c>
    </row>
    <row r="1250" spans="2:12" x14ac:dyDescent="0.3">
      <c r="B1250" s="11" t="s">
        <v>1403</v>
      </c>
      <c r="E1250">
        <v>1</v>
      </c>
      <c r="F1250">
        <v>1</v>
      </c>
      <c r="I1250">
        <v>12.96</v>
      </c>
      <c r="J1250">
        <v>19.440000000000001</v>
      </c>
      <c r="K1250">
        <v>2</v>
      </c>
      <c r="L1250">
        <v>32.400000000000006</v>
      </c>
    </row>
    <row r="1251" spans="2:12" x14ac:dyDescent="0.3">
      <c r="B1251" s="11" t="s">
        <v>9651</v>
      </c>
      <c r="F1251">
        <v>1</v>
      </c>
      <c r="J1251">
        <v>268.24</v>
      </c>
      <c r="K1251">
        <v>1</v>
      </c>
      <c r="L1251">
        <v>268.24</v>
      </c>
    </row>
    <row r="1252" spans="2:12" x14ac:dyDescent="0.3">
      <c r="B1252" s="11" t="s">
        <v>5420</v>
      </c>
      <c r="F1252">
        <v>5</v>
      </c>
      <c r="J1252">
        <v>582.42399999999998</v>
      </c>
      <c r="K1252">
        <v>5</v>
      </c>
      <c r="L1252">
        <v>582.42399999999998</v>
      </c>
    </row>
    <row r="1253" spans="2:12" x14ac:dyDescent="0.3">
      <c r="B1253" s="11" t="s">
        <v>4064</v>
      </c>
      <c r="E1253">
        <v>2</v>
      </c>
      <c r="F1253">
        <v>4</v>
      </c>
      <c r="I1253">
        <v>36.851999999999997</v>
      </c>
      <c r="J1253">
        <v>64.739999999999995</v>
      </c>
      <c r="K1253">
        <v>6</v>
      </c>
      <c r="L1253">
        <v>101.592</v>
      </c>
    </row>
    <row r="1254" spans="2:12" x14ac:dyDescent="0.3">
      <c r="B1254" s="11" t="s">
        <v>7107</v>
      </c>
      <c r="C1254">
        <v>1</v>
      </c>
      <c r="D1254">
        <v>1</v>
      </c>
      <c r="F1254">
        <v>2</v>
      </c>
      <c r="G1254">
        <v>26.4</v>
      </c>
      <c r="H1254">
        <v>8.4480000000000004</v>
      </c>
      <c r="J1254">
        <v>89.76</v>
      </c>
      <c r="K1254">
        <v>4</v>
      </c>
      <c r="L1254">
        <v>124.608</v>
      </c>
    </row>
    <row r="1255" spans="2:12" x14ac:dyDescent="0.3">
      <c r="B1255" s="11" t="s">
        <v>1028</v>
      </c>
      <c r="C1255">
        <v>2</v>
      </c>
      <c r="E1255">
        <v>2</v>
      </c>
      <c r="F1255">
        <v>4</v>
      </c>
      <c r="G1255">
        <v>13.23</v>
      </c>
      <c r="I1255">
        <v>28.224</v>
      </c>
      <c r="J1255">
        <v>65.268000000000001</v>
      </c>
      <c r="K1255">
        <v>8</v>
      </c>
      <c r="L1255">
        <v>106.72200000000001</v>
      </c>
    </row>
    <row r="1256" spans="2:12" x14ac:dyDescent="0.3">
      <c r="B1256" s="11" t="s">
        <v>3661</v>
      </c>
      <c r="C1256">
        <v>2</v>
      </c>
      <c r="F1256">
        <v>3</v>
      </c>
      <c r="G1256">
        <v>27.716000000000001</v>
      </c>
      <c r="J1256">
        <v>40.56</v>
      </c>
      <c r="K1256">
        <v>5</v>
      </c>
      <c r="L1256">
        <v>68.27600000000001</v>
      </c>
    </row>
    <row r="1257" spans="2:12" x14ac:dyDescent="0.3">
      <c r="B1257" s="11" t="s">
        <v>801</v>
      </c>
      <c r="E1257">
        <v>1</v>
      </c>
      <c r="F1257">
        <v>3</v>
      </c>
      <c r="I1257">
        <v>81.540000000000006</v>
      </c>
      <c r="J1257">
        <v>85.164000000000001</v>
      </c>
      <c r="K1257">
        <v>4</v>
      </c>
      <c r="L1257">
        <v>166.70400000000001</v>
      </c>
    </row>
    <row r="1258" spans="2:12" x14ac:dyDescent="0.3">
      <c r="B1258" s="11" t="s">
        <v>4290</v>
      </c>
      <c r="C1258">
        <v>1</v>
      </c>
      <c r="D1258">
        <v>1</v>
      </c>
      <c r="F1258">
        <v>3</v>
      </c>
      <c r="G1258">
        <v>58.32</v>
      </c>
      <c r="H1258">
        <v>45.36</v>
      </c>
      <c r="J1258">
        <v>51.84</v>
      </c>
      <c r="K1258">
        <v>5</v>
      </c>
      <c r="L1258">
        <v>155.52000000000001</v>
      </c>
    </row>
    <row r="1259" spans="2:12" x14ac:dyDescent="0.3">
      <c r="B1259" s="11" t="s">
        <v>7620</v>
      </c>
      <c r="F1259">
        <v>2</v>
      </c>
      <c r="J1259">
        <v>89.7</v>
      </c>
      <c r="K1259">
        <v>2</v>
      </c>
      <c r="L1259">
        <v>89.7</v>
      </c>
    </row>
    <row r="1260" spans="2:12" x14ac:dyDescent="0.3">
      <c r="B1260" s="11" t="s">
        <v>1266</v>
      </c>
      <c r="C1260">
        <v>2</v>
      </c>
      <c r="D1260">
        <v>1</v>
      </c>
      <c r="F1260">
        <v>5</v>
      </c>
      <c r="G1260">
        <v>61.919999999999995</v>
      </c>
      <c r="H1260">
        <v>41.28</v>
      </c>
      <c r="J1260">
        <v>123.84000000000002</v>
      </c>
      <c r="K1260">
        <v>8</v>
      </c>
      <c r="L1260">
        <v>227.04</v>
      </c>
    </row>
    <row r="1261" spans="2:12" x14ac:dyDescent="0.3">
      <c r="B1261" s="11" t="s">
        <v>6325</v>
      </c>
      <c r="F1261">
        <v>2</v>
      </c>
      <c r="J1261">
        <v>34.24</v>
      </c>
      <c r="K1261">
        <v>2</v>
      </c>
      <c r="L1261">
        <v>34.24</v>
      </c>
    </row>
    <row r="1262" spans="2:12" x14ac:dyDescent="0.3">
      <c r="B1262" s="11" t="s">
        <v>795</v>
      </c>
      <c r="F1262">
        <v>3</v>
      </c>
      <c r="J1262">
        <v>72.25200000000001</v>
      </c>
      <c r="K1262">
        <v>3</v>
      </c>
      <c r="L1262">
        <v>72.25200000000001</v>
      </c>
    </row>
    <row r="1263" spans="2:12" x14ac:dyDescent="0.3">
      <c r="B1263" s="11" t="s">
        <v>654</v>
      </c>
      <c r="C1263">
        <v>3</v>
      </c>
      <c r="F1263">
        <v>1</v>
      </c>
      <c r="G1263">
        <v>53.82</v>
      </c>
      <c r="J1263">
        <v>35.880000000000003</v>
      </c>
      <c r="K1263">
        <v>4</v>
      </c>
      <c r="L1263">
        <v>89.7</v>
      </c>
    </row>
    <row r="1264" spans="2:12" x14ac:dyDescent="0.3">
      <c r="B1264" s="11" t="s">
        <v>7926</v>
      </c>
      <c r="D1264">
        <v>1</v>
      </c>
      <c r="F1264">
        <v>2</v>
      </c>
      <c r="H1264">
        <v>45.36</v>
      </c>
      <c r="J1264">
        <v>124.74000000000001</v>
      </c>
      <c r="K1264">
        <v>3</v>
      </c>
      <c r="L1264">
        <v>170.10000000000002</v>
      </c>
    </row>
    <row r="1265" spans="2:12" x14ac:dyDescent="0.3">
      <c r="B1265" s="11" t="s">
        <v>5269</v>
      </c>
      <c r="C1265">
        <v>1</v>
      </c>
      <c r="D1265">
        <v>1</v>
      </c>
      <c r="E1265">
        <v>1</v>
      </c>
      <c r="F1265">
        <v>5</v>
      </c>
      <c r="G1265">
        <v>31.103999999999999</v>
      </c>
      <c r="H1265">
        <v>15.552</v>
      </c>
      <c r="I1265">
        <v>12.96</v>
      </c>
      <c r="J1265">
        <v>60.912000000000006</v>
      </c>
      <c r="K1265">
        <v>8</v>
      </c>
      <c r="L1265">
        <v>120.52800000000001</v>
      </c>
    </row>
    <row r="1266" spans="2:12" x14ac:dyDescent="0.3">
      <c r="B1266" s="11" t="s">
        <v>3543</v>
      </c>
      <c r="D1266">
        <v>2</v>
      </c>
      <c r="F1266">
        <v>3</v>
      </c>
      <c r="H1266">
        <v>49.92</v>
      </c>
      <c r="J1266">
        <v>74.88</v>
      </c>
      <c r="K1266">
        <v>5</v>
      </c>
      <c r="L1266">
        <v>124.80000000000001</v>
      </c>
    </row>
    <row r="1267" spans="2:12" x14ac:dyDescent="0.3">
      <c r="B1267" s="11" t="s">
        <v>1440</v>
      </c>
      <c r="C1267">
        <v>1</v>
      </c>
      <c r="F1267">
        <v>4</v>
      </c>
      <c r="G1267">
        <v>48.4</v>
      </c>
      <c r="J1267">
        <v>77.44</v>
      </c>
      <c r="K1267">
        <v>5</v>
      </c>
      <c r="L1267">
        <v>125.84</v>
      </c>
    </row>
    <row r="1268" spans="2:12" x14ac:dyDescent="0.3">
      <c r="B1268" s="11" t="s">
        <v>6010</v>
      </c>
      <c r="C1268">
        <v>2</v>
      </c>
      <c r="D1268">
        <v>1</v>
      </c>
      <c r="E1268">
        <v>1</v>
      </c>
      <c r="F1268">
        <v>2</v>
      </c>
      <c r="G1268">
        <v>156.608</v>
      </c>
      <c r="H1268">
        <v>48.94</v>
      </c>
      <c r="I1268">
        <v>48.94</v>
      </c>
      <c r="J1268">
        <v>342.58</v>
      </c>
      <c r="K1268">
        <v>6</v>
      </c>
      <c r="L1268">
        <v>597.06799999999998</v>
      </c>
    </row>
    <row r="1269" spans="2:12" x14ac:dyDescent="0.3">
      <c r="B1269" s="11" t="s">
        <v>2781</v>
      </c>
      <c r="D1269">
        <v>2</v>
      </c>
      <c r="F1269">
        <v>3</v>
      </c>
      <c r="H1269">
        <v>26.72</v>
      </c>
      <c r="J1269">
        <v>68.135999999999996</v>
      </c>
      <c r="K1269">
        <v>5</v>
      </c>
      <c r="L1269">
        <v>94.855999999999995</v>
      </c>
    </row>
    <row r="1270" spans="2:12" x14ac:dyDescent="0.3">
      <c r="B1270" s="11" t="s">
        <v>5389</v>
      </c>
      <c r="F1270">
        <v>1</v>
      </c>
      <c r="J1270">
        <v>34.86</v>
      </c>
      <c r="K1270">
        <v>1</v>
      </c>
      <c r="L1270">
        <v>34.86</v>
      </c>
    </row>
    <row r="1271" spans="2:12" x14ac:dyDescent="0.3">
      <c r="B1271" s="11" t="s">
        <v>3596</v>
      </c>
      <c r="C1271">
        <v>1</v>
      </c>
      <c r="F1271">
        <v>1</v>
      </c>
      <c r="G1271">
        <v>54.816000000000003</v>
      </c>
      <c r="J1271">
        <v>114.2</v>
      </c>
      <c r="K1271">
        <v>2</v>
      </c>
      <c r="L1271">
        <v>169.01600000000002</v>
      </c>
    </row>
    <row r="1272" spans="2:12" x14ac:dyDescent="0.3">
      <c r="B1272" s="11" t="s">
        <v>1867</v>
      </c>
      <c r="C1272">
        <v>4</v>
      </c>
      <c r="D1272">
        <v>1</v>
      </c>
      <c r="E1272">
        <v>5</v>
      </c>
      <c r="F1272">
        <v>1</v>
      </c>
      <c r="G1272">
        <v>113.56</v>
      </c>
      <c r="H1272">
        <v>10.688000000000001</v>
      </c>
      <c r="I1272">
        <v>122.91200000000001</v>
      </c>
      <c r="J1272">
        <v>33.4</v>
      </c>
      <c r="K1272">
        <v>11</v>
      </c>
      <c r="L1272">
        <v>280.56000000000006</v>
      </c>
    </row>
    <row r="1273" spans="2:12" x14ac:dyDescent="0.3">
      <c r="B1273" s="11" t="s">
        <v>4314</v>
      </c>
      <c r="D1273">
        <v>3</v>
      </c>
      <c r="F1273">
        <v>1</v>
      </c>
      <c r="H1273">
        <v>25.384</v>
      </c>
      <c r="J1273">
        <v>60.12</v>
      </c>
      <c r="K1273">
        <v>4</v>
      </c>
      <c r="L1273">
        <v>85.503999999999991</v>
      </c>
    </row>
    <row r="1274" spans="2:12" x14ac:dyDescent="0.3">
      <c r="B1274" s="11" t="s">
        <v>5829</v>
      </c>
      <c r="C1274">
        <v>1</v>
      </c>
      <c r="E1274">
        <v>2</v>
      </c>
      <c r="F1274">
        <v>2</v>
      </c>
      <c r="G1274">
        <v>15.7</v>
      </c>
      <c r="I1274">
        <v>31.4</v>
      </c>
      <c r="J1274">
        <v>25.747999999999998</v>
      </c>
      <c r="K1274">
        <v>5</v>
      </c>
      <c r="L1274">
        <v>72.847999999999999</v>
      </c>
    </row>
    <row r="1275" spans="2:12" x14ac:dyDescent="0.3">
      <c r="B1275" s="11" t="s">
        <v>7521</v>
      </c>
      <c r="C1275">
        <v>2</v>
      </c>
      <c r="F1275">
        <v>4</v>
      </c>
      <c r="G1275">
        <v>32.292000000000002</v>
      </c>
      <c r="J1275">
        <v>264.82799999999997</v>
      </c>
      <c r="K1275">
        <v>6</v>
      </c>
      <c r="L1275">
        <v>297.12</v>
      </c>
    </row>
    <row r="1276" spans="2:12" x14ac:dyDescent="0.3">
      <c r="B1276" s="11" t="s">
        <v>8337</v>
      </c>
      <c r="C1276">
        <v>1</v>
      </c>
      <c r="F1276">
        <v>3</v>
      </c>
      <c r="G1276">
        <v>11.648</v>
      </c>
      <c r="J1276">
        <v>52.416000000000004</v>
      </c>
      <c r="K1276">
        <v>4</v>
      </c>
      <c r="L1276">
        <v>64.063999999999993</v>
      </c>
    </row>
    <row r="1277" spans="2:12" x14ac:dyDescent="0.3">
      <c r="B1277" s="11" t="s">
        <v>1322</v>
      </c>
      <c r="C1277">
        <v>1</v>
      </c>
      <c r="E1277">
        <v>2</v>
      </c>
      <c r="F1277">
        <v>3</v>
      </c>
      <c r="G1277">
        <v>99.135999999999996</v>
      </c>
      <c r="I1277">
        <v>154.9</v>
      </c>
      <c r="J1277">
        <v>625.79600000000005</v>
      </c>
      <c r="K1277">
        <v>6</v>
      </c>
      <c r="L1277">
        <v>879.83199999999988</v>
      </c>
    </row>
    <row r="1278" spans="2:12" x14ac:dyDescent="0.3">
      <c r="B1278" s="11" t="s">
        <v>8171</v>
      </c>
      <c r="F1278">
        <v>3</v>
      </c>
      <c r="J1278">
        <v>52.8</v>
      </c>
      <c r="K1278">
        <v>3</v>
      </c>
      <c r="L1278">
        <v>52.8</v>
      </c>
    </row>
    <row r="1279" spans="2:12" x14ac:dyDescent="0.3">
      <c r="B1279" s="11" t="s">
        <v>3638</v>
      </c>
      <c r="F1279">
        <v>5</v>
      </c>
      <c r="J1279">
        <v>99.792000000000002</v>
      </c>
      <c r="K1279">
        <v>5</v>
      </c>
      <c r="L1279">
        <v>99.792000000000002</v>
      </c>
    </row>
    <row r="1280" spans="2:12" x14ac:dyDescent="0.3">
      <c r="B1280" s="11" t="s">
        <v>3195</v>
      </c>
      <c r="C1280">
        <v>1</v>
      </c>
      <c r="E1280">
        <v>2</v>
      </c>
      <c r="F1280">
        <v>3</v>
      </c>
      <c r="G1280">
        <v>63.311999999999998</v>
      </c>
      <c r="I1280">
        <v>79.14</v>
      </c>
      <c r="J1280">
        <v>184.66</v>
      </c>
      <c r="K1280">
        <v>6</v>
      </c>
      <c r="L1280">
        <v>327.11199999999997</v>
      </c>
    </row>
    <row r="1281" spans="2:12" x14ac:dyDescent="0.3">
      <c r="B1281" s="11" t="s">
        <v>4643</v>
      </c>
      <c r="D1281">
        <v>1</v>
      </c>
      <c r="E1281">
        <v>1</v>
      </c>
      <c r="F1281">
        <v>2</v>
      </c>
      <c r="H1281">
        <v>195.64</v>
      </c>
      <c r="I1281">
        <v>97.82</v>
      </c>
      <c r="J1281">
        <v>391.28</v>
      </c>
      <c r="K1281">
        <v>4</v>
      </c>
      <c r="L1281">
        <v>684.74</v>
      </c>
    </row>
    <row r="1282" spans="2:12" x14ac:dyDescent="0.3">
      <c r="B1282" s="11" t="s">
        <v>7644</v>
      </c>
      <c r="C1282">
        <v>2</v>
      </c>
      <c r="E1282">
        <v>1</v>
      </c>
      <c r="F1282">
        <v>1</v>
      </c>
      <c r="G1282">
        <v>153.72800000000001</v>
      </c>
      <c r="I1282">
        <v>153.72800000000001</v>
      </c>
      <c r="J1282">
        <v>192.16</v>
      </c>
      <c r="K1282">
        <v>4</v>
      </c>
      <c r="L1282">
        <v>499.61599999999999</v>
      </c>
    </row>
    <row r="1283" spans="2:12" x14ac:dyDescent="0.3">
      <c r="B1283" s="11" t="s">
        <v>3358</v>
      </c>
      <c r="C1283">
        <v>3</v>
      </c>
      <c r="D1283">
        <v>1</v>
      </c>
      <c r="E1283">
        <v>2</v>
      </c>
      <c r="F1283">
        <v>2</v>
      </c>
      <c r="G1283">
        <v>66.096000000000004</v>
      </c>
      <c r="H1283">
        <v>12.96</v>
      </c>
      <c r="I1283">
        <v>45.36</v>
      </c>
      <c r="J1283">
        <v>51.84</v>
      </c>
      <c r="K1283">
        <v>8</v>
      </c>
      <c r="L1283">
        <v>176.256</v>
      </c>
    </row>
    <row r="1284" spans="2:12" x14ac:dyDescent="0.3">
      <c r="B1284" s="11" t="s">
        <v>406</v>
      </c>
      <c r="C1284">
        <v>1</v>
      </c>
      <c r="E1284">
        <v>2</v>
      </c>
      <c r="F1284">
        <v>4</v>
      </c>
      <c r="G1284">
        <v>12.96</v>
      </c>
      <c r="I1284">
        <v>28.512</v>
      </c>
      <c r="J1284">
        <v>57.024000000000001</v>
      </c>
      <c r="K1284">
        <v>7</v>
      </c>
      <c r="L1284">
        <v>98.496000000000009</v>
      </c>
    </row>
    <row r="1285" spans="2:12" x14ac:dyDescent="0.3">
      <c r="B1285" s="11" t="s">
        <v>9045</v>
      </c>
      <c r="F1285">
        <v>2</v>
      </c>
      <c r="J1285">
        <v>35.948</v>
      </c>
      <c r="K1285">
        <v>2</v>
      </c>
      <c r="L1285">
        <v>35.948</v>
      </c>
    </row>
    <row r="1286" spans="2:12" x14ac:dyDescent="0.3">
      <c r="B1286" s="11" t="s">
        <v>7679</v>
      </c>
      <c r="C1286">
        <v>1</v>
      </c>
      <c r="E1286">
        <v>1</v>
      </c>
      <c r="F1286">
        <v>3</v>
      </c>
      <c r="G1286">
        <v>195.64</v>
      </c>
      <c r="I1286">
        <v>146.72999999999999</v>
      </c>
      <c r="J1286">
        <v>880.38</v>
      </c>
      <c r="K1286">
        <v>5</v>
      </c>
      <c r="L1286">
        <v>1222.75</v>
      </c>
    </row>
    <row r="1287" spans="2:12" x14ac:dyDescent="0.3">
      <c r="B1287" s="11" t="s">
        <v>438</v>
      </c>
      <c r="F1287">
        <v>3</v>
      </c>
      <c r="J1287">
        <v>103.85999999999999</v>
      </c>
      <c r="K1287">
        <v>3</v>
      </c>
      <c r="L1287">
        <v>103.85999999999999</v>
      </c>
    </row>
    <row r="1288" spans="2:12" x14ac:dyDescent="0.3">
      <c r="B1288" s="11" t="s">
        <v>6005</v>
      </c>
      <c r="C1288">
        <v>1</v>
      </c>
      <c r="F1288">
        <v>3</v>
      </c>
      <c r="G1288">
        <v>8.4480000000000004</v>
      </c>
      <c r="J1288">
        <v>76.032000000000011</v>
      </c>
      <c r="K1288">
        <v>4</v>
      </c>
      <c r="L1288">
        <v>84.48</v>
      </c>
    </row>
    <row r="1289" spans="2:12" x14ac:dyDescent="0.3">
      <c r="B1289" s="11" t="s">
        <v>8182</v>
      </c>
      <c r="C1289">
        <v>1</v>
      </c>
      <c r="E1289">
        <v>2</v>
      </c>
      <c r="F1289">
        <v>4</v>
      </c>
      <c r="G1289">
        <v>85.055999999999997</v>
      </c>
      <c r="I1289">
        <v>389.84</v>
      </c>
      <c r="J1289">
        <v>623.74399999999991</v>
      </c>
      <c r="K1289">
        <v>7</v>
      </c>
      <c r="L1289">
        <v>1098.6399999999999</v>
      </c>
    </row>
    <row r="1290" spans="2:12" x14ac:dyDescent="0.3">
      <c r="B1290" s="11" t="s">
        <v>4667</v>
      </c>
      <c r="E1290">
        <v>1</v>
      </c>
      <c r="F1290">
        <v>3</v>
      </c>
      <c r="I1290">
        <v>41.472000000000001</v>
      </c>
      <c r="J1290">
        <v>63.504000000000005</v>
      </c>
      <c r="K1290">
        <v>4</v>
      </c>
      <c r="L1290">
        <v>104.976</v>
      </c>
    </row>
    <row r="1291" spans="2:12" x14ac:dyDescent="0.3">
      <c r="B1291" s="11" t="s">
        <v>917</v>
      </c>
      <c r="E1291">
        <v>2</v>
      </c>
      <c r="F1291">
        <v>4</v>
      </c>
      <c r="I1291">
        <v>38.880000000000003</v>
      </c>
      <c r="J1291">
        <v>57.024000000000001</v>
      </c>
      <c r="K1291">
        <v>6</v>
      </c>
      <c r="L1291">
        <v>95.903999999999996</v>
      </c>
    </row>
    <row r="1292" spans="2:12" x14ac:dyDescent="0.3">
      <c r="B1292" s="11" t="s">
        <v>6677</v>
      </c>
      <c r="F1292">
        <v>4</v>
      </c>
      <c r="J1292">
        <v>110.16</v>
      </c>
      <c r="K1292">
        <v>4</v>
      </c>
      <c r="L1292">
        <v>110.16</v>
      </c>
    </row>
    <row r="1293" spans="2:12" x14ac:dyDescent="0.3">
      <c r="B1293" s="11" t="s">
        <v>2562</v>
      </c>
      <c r="C1293">
        <v>2</v>
      </c>
      <c r="D1293">
        <v>1</v>
      </c>
      <c r="F1293">
        <v>2</v>
      </c>
      <c r="G1293">
        <v>985.59</v>
      </c>
      <c r="H1293">
        <v>83.88</v>
      </c>
      <c r="J1293">
        <v>671.04</v>
      </c>
      <c r="K1293">
        <v>5</v>
      </c>
      <c r="L1293">
        <v>1740.51</v>
      </c>
    </row>
    <row r="1294" spans="2:12" x14ac:dyDescent="0.3">
      <c r="B1294" s="11" t="s">
        <v>4407</v>
      </c>
      <c r="E1294">
        <v>1</v>
      </c>
      <c r="F1294">
        <v>2</v>
      </c>
      <c r="I1294">
        <v>8.9039999999999999</v>
      </c>
      <c r="J1294">
        <v>16.323999999999998</v>
      </c>
      <c r="K1294">
        <v>3</v>
      </c>
      <c r="L1294">
        <v>25.227999999999998</v>
      </c>
    </row>
    <row r="1295" spans="2:12" x14ac:dyDescent="0.3">
      <c r="B1295" s="11" t="s">
        <v>1900</v>
      </c>
      <c r="C1295">
        <v>1</v>
      </c>
      <c r="D1295">
        <v>2</v>
      </c>
      <c r="E1295">
        <v>2</v>
      </c>
      <c r="F1295">
        <v>6</v>
      </c>
      <c r="G1295">
        <v>32.4</v>
      </c>
      <c r="H1295">
        <v>79.055999999999997</v>
      </c>
      <c r="I1295">
        <v>51.84</v>
      </c>
      <c r="J1295">
        <v>171.072</v>
      </c>
      <c r="K1295">
        <v>11</v>
      </c>
      <c r="L1295">
        <v>334.36799999999999</v>
      </c>
    </row>
    <row r="1296" spans="2:12" x14ac:dyDescent="0.3">
      <c r="B1296" s="11" t="s">
        <v>1641</v>
      </c>
      <c r="C1296">
        <v>2</v>
      </c>
      <c r="E1296">
        <v>1</v>
      </c>
      <c r="F1296">
        <v>1</v>
      </c>
      <c r="G1296">
        <v>68.292000000000002</v>
      </c>
      <c r="I1296">
        <v>94.85</v>
      </c>
      <c r="J1296">
        <v>37.94</v>
      </c>
      <c r="K1296">
        <v>4</v>
      </c>
      <c r="L1296">
        <v>201.08199999999999</v>
      </c>
    </row>
    <row r="1297" spans="2:12" x14ac:dyDescent="0.3">
      <c r="B1297" s="11" t="s">
        <v>2831</v>
      </c>
      <c r="C1297">
        <v>1</v>
      </c>
      <c r="F1297">
        <v>1</v>
      </c>
      <c r="G1297">
        <v>15.552</v>
      </c>
      <c r="J1297">
        <v>10.368</v>
      </c>
      <c r="K1297">
        <v>2</v>
      </c>
      <c r="L1297">
        <v>25.92</v>
      </c>
    </row>
    <row r="1298" spans="2:12" x14ac:dyDescent="0.3">
      <c r="B1298" s="11" t="s">
        <v>2699</v>
      </c>
      <c r="C1298">
        <v>1</v>
      </c>
      <c r="E1298">
        <v>1</v>
      </c>
      <c r="F1298">
        <v>1</v>
      </c>
      <c r="G1298">
        <v>34.44</v>
      </c>
      <c r="I1298">
        <v>34.44</v>
      </c>
      <c r="J1298">
        <v>82.656000000000006</v>
      </c>
      <c r="K1298">
        <v>3</v>
      </c>
      <c r="L1298">
        <v>151.536</v>
      </c>
    </row>
    <row r="1299" spans="2:12" x14ac:dyDescent="0.3">
      <c r="B1299" s="11" t="s">
        <v>2977</v>
      </c>
      <c r="C1299">
        <v>1</v>
      </c>
      <c r="E1299">
        <v>1</v>
      </c>
      <c r="F1299">
        <v>1</v>
      </c>
      <c r="G1299">
        <v>154.9</v>
      </c>
      <c r="I1299">
        <v>123.92</v>
      </c>
      <c r="J1299">
        <v>49.567999999999998</v>
      </c>
      <c r="K1299">
        <v>3</v>
      </c>
      <c r="L1299">
        <v>328.38799999999998</v>
      </c>
    </row>
    <row r="1300" spans="2:12" x14ac:dyDescent="0.3">
      <c r="B1300" s="11" t="s">
        <v>3739</v>
      </c>
      <c r="C1300">
        <v>1</v>
      </c>
      <c r="E1300">
        <v>2</v>
      </c>
      <c r="F1300">
        <v>6</v>
      </c>
      <c r="G1300">
        <v>79.14</v>
      </c>
      <c r="I1300">
        <v>205.76400000000001</v>
      </c>
      <c r="J1300">
        <v>685.88</v>
      </c>
      <c r="K1300">
        <v>9</v>
      </c>
      <c r="L1300">
        <v>970.78399999999988</v>
      </c>
    </row>
    <row r="1301" spans="2:12" x14ac:dyDescent="0.3">
      <c r="B1301" s="11" t="s">
        <v>2553</v>
      </c>
      <c r="C1301">
        <v>3</v>
      </c>
      <c r="F1301">
        <v>2</v>
      </c>
      <c r="G1301">
        <v>133.6</v>
      </c>
      <c r="J1301">
        <v>32.064</v>
      </c>
      <c r="K1301">
        <v>5</v>
      </c>
      <c r="L1301">
        <v>165.66399999999999</v>
      </c>
    </row>
    <row r="1302" spans="2:12" x14ac:dyDescent="0.3">
      <c r="B1302" s="11" t="s">
        <v>3058</v>
      </c>
      <c r="E1302">
        <v>3</v>
      </c>
      <c r="F1302">
        <v>1</v>
      </c>
      <c r="I1302">
        <v>353.49199999999996</v>
      </c>
      <c r="J1302">
        <v>184.66</v>
      </c>
      <c r="K1302">
        <v>4</v>
      </c>
      <c r="L1302">
        <v>538.15199999999993</v>
      </c>
    </row>
    <row r="1303" spans="2:12" x14ac:dyDescent="0.3">
      <c r="B1303" s="11" t="s">
        <v>2460</v>
      </c>
      <c r="C1303">
        <v>1</v>
      </c>
      <c r="E1303">
        <v>2</v>
      </c>
      <c r="F1303">
        <v>2</v>
      </c>
      <c r="G1303">
        <v>4.28</v>
      </c>
      <c r="I1303">
        <v>41.088000000000001</v>
      </c>
      <c r="J1303">
        <v>19.687999999999999</v>
      </c>
      <c r="K1303">
        <v>5</v>
      </c>
      <c r="L1303">
        <v>65.055999999999997</v>
      </c>
    </row>
    <row r="1304" spans="2:12" x14ac:dyDescent="0.3">
      <c r="B1304" s="11" t="s">
        <v>3871</v>
      </c>
      <c r="C1304">
        <v>2</v>
      </c>
      <c r="E1304">
        <v>3</v>
      </c>
      <c r="F1304">
        <v>4</v>
      </c>
      <c r="G1304">
        <v>94.92</v>
      </c>
      <c r="I1304">
        <v>71.867999999999995</v>
      </c>
      <c r="J1304">
        <v>78.647999999999996</v>
      </c>
      <c r="K1304">
        <v>9</v>
      </c>
      <c r="L1304">
        <v>245.43600000000001</v>
      </c>
    </row>
    <row r="1305" spans="2:12" x14ac:dyDescent="0.3">
      <c r="B1305" s="11" t="s">
        <v>1436</v>
      </c>
      <c r="C1305">
        <v>1</v>
      </c>
      <c r="D1305">
        <v>1</v>
      </c>
      <c r="E1305">
        <v>1</v>
      </c>
      <c r="F1305">
        <v>4</v>
      </c>
      <c r="G1305">
        <v>43.44</v>
      </c>
      <c r="H1305">
        <v>10.86</v>
      </c>
      <c r="I1305">
        <v>48.87</v>
      </c>
      <c r="J1305">
        <v>81.45</v>
      </c>
      <c r="K1305">
        <v>7</v>
      </c>
      <c r="L1305">
        <v>184.62</v>
      </c>
    </row>
    <row r="1306" spans="2:12" x14ac:dyDescent="0.3">
      <c r="B1306" s="11" t="s">
        <v>4611</v>
      </c>
      <c r="C1306">
        <v>1</v>
      </c>
      <c r="F1306">
        <v>1</v>
      </c>
      <c r="G1306">
        <v>10.368</v>
      </c>
      <c r="J1306">
        <v>36.287999999999997</v>
      </c>
      <c r="K1306">
        <v>2</v>
      </c>
      <c r="L1306">
        <v>46.655999999999999</v>
      </c>
    </row>
    <row r="1307" spans="2:12" x14ac:dyDescent="0.3">
      <c r="B1307" s="11" t="s">
        <v>6085</v>
      </c>
      <c r="F1307">
        <v>1</v>
      </c>
      <c r="J1307">
        <v>11.56</v>
      </c>
      <c r="K1307">
        <v>1</v>
      </c>
      <c r="L1307">
        <v>11.56</v>
      </c>
    </row>
    <row r="1308" spans="2:12" x14ac:dyDescent="0.3">
      <c r="B1308" s="11" t="s">
        <v>5186</v>
      </c>
      <c r="E1308">
        <v>1</v>
      </c>
      <c r="F1308">
        <v>5</v>
      </c>
      <c r="I1308">
        <v>18.271999999999998</v>
      </c>
      <c r="J1308">
        <v>557.29599999999994</v>
      </c>
      <c r="K1308">
        <v>6</v>
      </c>
      <c r="L1308">
        <v>575.56799999999998</v>
      </c>
    </row>
    <row r="1309" spans="2:12" x14ac:dyDescent="0.3">
      <c r="B1309" s="11" t="s">
        <v>8017</v>
      </c>
      <c r="C1309">
        <v>2</v>
      </c>
      <c r="D1309">
        <v>1</v>
      </c>
      <c r="F1309">
        <v>2</v>
      </c>
      <c r="G1309">
        <v>64.8</v>
      </c>
      <c r="H1309">
        <v>51.84</v>
      </c>
      <c r="J1309">
        <v>71.28</v>
      </c>
      <c r="K1309">
        <v>5</v>
      </c>
      <c r="L1309">
        <v>187.92000000000002</v>
      </c>
    </row>
    <row r="1310" spans="2:12" x14ac:dyDescent="0.3">
      <c r="B1310" s="11" t="s">
        <v>4024</v>
      </c>
      <c r="E1310">
        <v>2</v>
      </c>
      <c r="F1310">
        <v>1</v>
      </c>
      <c r="I1310">
        <v>278.82</v>
      </c>
      <c r="J1310">
        <v>223.05600000000001</v>
      </c>
      <c r="K1310">
        <v>3</v>
      </c>
      <c r="L1310">
        <v>501.87599999999998</v>
      </c>
    </row>
    <row r="1311" spans="2:12" x14ac:dyDescent="0.3">
      <c r="B1311" s="11" t="s">
        <v>1467</v>
      </c>
      <c r="E1311">
        <v>1</v>
      </c>
      <c r="F1311">
        <v>3</v>
      </c>
      <c r="I1311">
        <v>40.46</v>
      </c>
      <c r="J1311">
        <v>52.02</v>
      </c>
      <c r="K1311">
        <v>4</v>
      </c>
      <c r="L1311">
        <v>92.48</v>
      </c>
    </row>
    <row r="1312" spans="2:12" x14ac:dyDescent="0.3">
      <c r="B1312" s="11" t="s">
        <v>6179</v>
      </c>
      <c r="E1312">
        <v>3</v>
      </c>
      <c r="F1312">
        <v>4</v>
      </c>
      <c r="I1312">
        <v>86.831999999999994</v>
      </c>
      <c r="J1312">
        <v>79.056000000000012</v>
      </c>
      <c r="K1312">
        <v>7</v>
      </c>
      <c r="L1312">
        <v>165.88799999999998</v>
      </c>
    </row>
    <row r="1313" spans="2:12" x14ac:dyDescent="0.3">
      <c r="B1313" s="11" t="s">
        <v>5057</v>
      </c>
      <c r="C1313">
        <v>1</v>
      </c>
      <c r="E1313">
        <v>1</v>
      </c>
      <c r="F1313">
        <v>3</v>
      </c>
      <c r="G1313">
        <v>19.649999999999999</v>
      </c>
      <c r="I1313">
        <v>26.2</v>
      </c>
      <c r="J1313">
        <v>73.36</v>
      </c>
      <c r="K1313">
        <v>5</v>
      </c>
      <c r="L1313">
        <v>119.21000000000001</v>
      </c>
    </row>
    <row r="1314" spans="2:12" x14ac:dyDescent="0.3">
      <c r="B1314" s="11" t="s">
        <v>292</v>
      </c>
      <c r="D1314">
        <v>1</v>
      </c>
      <c r="F1314">
        <v>3</v>
      </c>
      <c r="H1314">
        <v>342.37</v>
      </c>
      <c r="J1314">
        <v>401.06200000000001</v>
      </c>
      <c r="K1314">
        <v>4</v>
      </c>
      <c r="L1314">
        <v>743.43200000000002</v>
      </c>
    </row>
    <row r="1315" spans="2:12" x14ac:dyDescent="0.3">
      <c r="B1315" s="11" t="s">
        <v>4467</v>
      </c>
      <c r="C1315">
        <v>1</v>
      </c>
      <c r="D1315">
        <v>1</v>
      </c>
      <c r="E1315">
        <v>1</v>
      </c>
      <c r="F1315">
        <v>4</v>
      </c>
      <c r="G1315">
        <v>8.56</v>
      </c>
      <c r="H1315">
        <v>10.272</v>
      </c>
      <c r="I1315">
        <v>30.815999999999999</v>
      </c>
      <c r="J1315">
        <v>59.92</v>
      </c>
      <c r="K1315">
        <v>7</v>
      </c>
      <c r="L1315">
        <v>109.56800000000001</v>
      </c>
    </row>
    <row r="1316" spans="2:12" x14ac:dyDescent="0.3">
      <c r="B1316" s="11" t="s">
        <v>5261</v>
      </c>
      <c r="D1316">
        <v>1</v>
      </c>
      <c r="H1316">
        <v>7.968</v>
      </c>
      <c r="K1316">
        <v>1</v>
      </c>
      <c r="L1316">
        <v>7.968</v>
      </c>
    </row>
    <row r="1317" spans="2:12" x14ac:dyDescent="0.3">
      <c r="B1317" s="11" t="s">
        <v>5363</v>
      </c>
      <c r="D1317">
        <v>1</v>
      </c>
      <c r="E1317">
        <v>3</v>
      </c>
      <c r="H1317">
        <v>25.92</v>
      </c>
      <c r="I1317">
        <v>50.544000000000004</v>
      </c>
      <c r="K1317">
        <v>4</v>
      </c>
      <c r="L1317">
        <v>76.463999999999999</v>
      </c>
    </row>
    <row r="1318" spans="2:12" x14ac:dyDescent="0.3">
      <c r="B1318" s="11" t="s">
        <v>2520</v>
      </c>
      <c r="C1318">
        <v>1</v>
      </c>
      <c r="D1318">
        <v>1</v>
      </c>
      <c r="F1318">
        <v>3</v>
      </c>
      <c r="G1318">
        <v>5.1840000000000002</v>
      </c>
      <c r="H1318">
        <v>12.96</v>
      </c>
      <c r="J1318">
        <v>31.104000000000003</v>
      </c>
      <c r="K1318">
        <v>5</v>
      </c>
      <c r="L1318">
        <v>49.248000000000005</v>
      </c>
    </row>
    <row r="1319" spans="2:12" x14ac:dyDescent="0.3">
      <c r="B1319" s="11" t="s">
        <v>5295</v>
      </c>
      <c r="C1319">
        <v>2</v>
      </c>
      <c r="E1319">
        <v>1</v>
      </c>
      <c r="F1319">
        <v>1</v>
      </c>
      <c r="G1319">
        <v>26.312000000000001</v>
      </c>
      <c r="I1319">
        <v>17.940000000000001</v>
      </c>
      <c r="J1319">
        <v>11.96</v>
      </c>
      <c r="K1319">
        <v>4</v>
      </c>
      <c r="L1319">
        <v>56.212000000000003</v>
      </c>
    </row>
    <row r="1320" spans="2:12" x14ac:dyDescent="0.3">
      <c r="B1320" s="11" t="s">
        <v>868</v>
      </c>
      <c r="C1320">
        <v>2</v>
      </c>
      <c r="D1320">
        <v>1</v>
      </c>
      <c r="F1320">
        <v>1</v>
      </c>
      <c r="G1320">
        <v>34.055999999999997</v>
      </c>
      <c r="H1320">
        <v>11.352</v>
      </c>
      <c r="J1320">
        <v>4.7300000000000004</v>
      </c>
      <c r="K1320">
        <v>4</v>
      </c>
      <c r="L1320">
        <v>50.138000000000005</v>
      </c>
    </row>
    <row r="1321" spans="2:12" x14ac:dyDescent="0.3">
      <c r="B1321" s="11" t="s">
        <v>7296</v>
      </c>
      <c r="E1321">
        <v>1</v>
      </c>
      <c r="F1321">
        <v>1</v>
      </c>
      <c r="I1321">
        <v>9.99</v>
      </c>
      <c r="J1321">
        <v>19.98</v>
      </c>
      <c r="K1321">
        <v>2</v>
      </c>
      <c r="L1321">
        <v>29.97</v>
      </c>
    </row>
    <row r="1322" spans="2:12" x14ac:dyDescent="0.3">
      <c r="B1322" s="11" t="s">
        <v>6805</v>
      </c>
      <c r="C1322">
        <v>1</v>
      </c>
      <c r="F1322">
        <v>3</v>
      </c>
      <c r="G1322">
        <v>167.94</v>
      </c>
      <c r="J1322">
        <v>223.92</v>
      </c>
      <c r="K1322">
        <v>4</v>
      </c>
      <c r="L1322">
        <v>391.85999999999996</v>
      </c>
    </row>
    <row r="1323" spans="2:12" x14ac:dyDescent="0.3">
      <c r="B1323" s="11" t="s">
        <v>447</v>
      </c>
      <c r="D1323">
        <v>1</v>
      </c>
      <c r="E1323">
        <v>1</v>
      </c>
      <c r="F1323">
        <v>3</v>
      </c>
      <c r="H1323">
        <v>14.352</v>
      </c>
      <c r="I1323">
        <v>23.92</v>
      </c>
      <c r="J1323">
        <v>90.896000000000001</v>
      </c>
      <c r="K1323">
        <v>5</v>
      </c>
      <c r="L1323">
        <v>129.16800000000001</v>
      </c>
    </row>
    <row r="1324" spans="2:12" x14ac:dyDescent="0.3">
      <c r="B1324" s="11" t="s">
        <v>3752</v>
      </c>
      <c r="C1324">
        <v>1</v>
      </c>
      <c r="F1324">
        <v>4</v>
      </c>
      <c r="G1324">
        <v>17.760000000000002</v>
      </c>
      <c r="J1324">
        <v>113.96000000000001</v>
      </c>
      <c r="K1324">
        <v>5</v>
      </c>
      <c r="L1324">
        <v>131.72</v>
      </c>
    </row>
    <row r="1325" spans="2:12" x14ac:dyDescent="0.3">
      <c r="B1325" s="11" t="s">
        <v>1626</v>
      </c>
      <c r="C1325">
        <v>3</v>
      </c>
      <c r="E1325">
        <v>2</v>
      </c>
      <c r="F1325">
        <v>5</v>
      </c>
      <c r="G1325">
        <v>233.01599999999999</v>
      </c>
      <c r="I1325">
        <v>277.39999999999998</v>
      </c>
      <c r="J1325">
        <v>588.08799999999997</v>
      </c>
      <c r="K1325">
        <v>10</v>
      </c>
      <c r="L1325">
        <v>1098.5039999999999</v>
      </c>
    </row>
    <row r="1326" spans="2:12" x14ac:dyDescent="0.3">
      <c r="B1326" s="11" t="s">
        <v>935</v>
      </c>
      <c r="C1326">
        <v>1</v>
      </c>
      <c r="E1326">
        <v>2</v>
      </c>
      <c r="F1326">
        <v>4</v>
      </c>
      <c r="G1326">
        <v>39.9</v>
      </c>
      <c r="I1326">
        <v>63.84</v>
      </c>
      <c r="J1326">
        <v>119.69999999999999</v>
      </c>
      <c r="K1326">
        <v>7</v>
      </c>
      <c r="L1326">
        <v>223.44</v>
      </c>
    </row>
    <row r="1327" spans="2:12" x14ac:dyDescent="0.3">
      <c r="B1327" s="11" t="s">
        <v>2317</v>
      </c>
      <c r="D1327">
        <v>1</v>
      </c>
      <c r="F1327">
        <v>2</v>
      </c>
      <c r="H1327">
        <v>146.82</v>
      </c>
      <c r="J1327">
        <v>195.76</v>
      </c>
      <c r="K1327">
        <v>3</v>
      </c>
      <c r="L1327">
        <v>342.58</v>
      </c>
    </row>
    <row r="1328" spans="2:12" x14ac:dyDescent="0.3">
      <c r="B1328" s="11" t="s">
        <v>1057</v>
      </c>
      <c r="C1328">
        <v>3</v>
      </c>
      <c r="E1328">
        <v>2</v>
      </c>
      <c r="F1328">
        <v>3</v>
      </c>
      <c r="G1328">
        <v>66.096000000000004</v>
      </c>
      <c r="I1328">
        <v>53.135999999999996</v>
      </c>
      <c r="J1328">
        <v>119.232</v>
      </c>
      <c r="K1328">
        <v>8</v>
      </c>
      <c r="L1328">
        <v>238.46400000000003</v>
      </c>
    </row>
    <row r="1329" spans="2:12" x14ac:dyDescent="0.3">
      <c r="B1329" s="11" t="s">
        <v>1983</v>
      </c>
      <c r="C1329">
        <v>1</v>
      </c>
      <c r="D1329">
        <v>2</v>
      </c>
      <c r="F1329">
        <v>2</v>
      </c>
      <c r="G1329">
        <v>45.36</v>
      </c>
      <c r="H1329">
        <v>81.647999999999996</v>
      </c>
      <c r="J1329">
        <v>42.768000000000001</v>
      </c>
      <c r="K1329">
        <v>5</v>
      </c>
      <c r="L1329">
        <v>169.77600000000001</v>
      </c>
    </row>
    <row r="1330" spans="2:12" x14ac:dyDescent="0.3">
      <c r="B1330" s="11" t="s">
        <v>2947</v>
      </c>
      <c r="C1330">
        <v>3</v>
      </c>
      <c r="E1330">
        <v>1</v>
      </c>
      <c r="F1330">
        <v>3</v>
      </c>
      <c r="G1330">
        <v>72.575999999999993</v>
      </c>
      <c r="I1330">
        <v>22.68</v>
      </c>
      <c r="J1330">
        <v>106.596</v>
      </c>
      <c r="K1330">
        <v>7</v>
      </c>
      <c r="L1330">
        <v>201.852</v>
      </c>
    </row>
    <row r="1331" spans="2:12" x14ac:dyDescent="0.3">
      <c r="B1331" s="11" t="s">
        <v>5985</v>
      </c>
      <c r="E1331">
        <v>1</v>
      </c>
      <c r="F1331">
        <v>3</v>
      </c>
      <c r="I1331">
        <v>6.8479999999999999</v>
      </c>
      <c r="J1331">
        <v>40.231999999999999</v>
      </c>
      <c r="K1331">
        <v>4</v>
      </c>
      <c r="L1331">
        <v>47.08</v>
      </c>
    </row>
    <row r="1332" spans="2:12" x14ac:dyDescent="0.3">
      <c r="B1332" s="11" t="s">
        <v>1098</v>
      </c>
      <c r="C1332">
        <v>2</v>
      </c>
      <c r="E1332">
        <v>2</v>
      </c>
      <c r="F1332">
        <v>1</v>
      </c>
      <c r="G1332">
        <v>132.79</v>
      </c>
      <c r="I1332">
        <v>227.64</v>
      </c>
      <c r="J1332">
        <v>56.91</v>
      </c>
      <c r="K1332">
        <v>5</v>
      </c>
      <c r="L1332">
        <v>417.33999999999992</v>
      </c>
    </row>
    <row r="1333" spans="2:12" x14ac:dyDescent="0.3">
      <c r="B1333" s="11" t="s">
        <v>7300</v>
      </c>
      <c r="D1333">
        <v>1</v>
      </c>
      <c r="F1333">
        <v>1</v>
      </c>
      <c r="H1333">
        <v>21.12</v>
      </c>
      <c r="J1333">
        <v>15.84</v>
      </c>
      <c r="K1333">
        <v>2</v>
      </c>
      <c r="L1333">
        <v>36.96</v>
      </c>
    </row>
    <row r="1334" spans="2:12" x14ac:dyDescent="0.3">
      <c r="B1334" s="11" t="s">
        <v>5440</v>
      </c>
      <c r="E1334">
        <v>1</v>
      </c>
      <c r="F1334">
        <v>3</v>
      </c>
      <c r="I1334">
        <v>32.4</v>
      </c>
      <c r="J1334">
        <v>64.800000000000011</v>
      </c>
      <c r="K1334">
        <v>4</v>
      </c>
      <c r="L1334">
        <v>97.199999999999989</v>
      </c>
    </row>
    <row r="1335" spans="2:12" x14ac:dyDescent="0.3">
      <c r="B1335" s="11" t="s">
        <v>5231</v>
      </c>
      <c r="C1335">
        <v>1</v>
      </c>
      <c r="E1335">
        <v>2</v>
      </c>
      <c r="F1335">
        <v>3</v>
      </c>
      <c r="G1335">
        <v>13.36</v>
      </c>
      <c r="I1335">
        <v>33.4</v>
      </c>
      <c r="J1335">
        <v>86.84</v>
      </c>
      <c r="K1335">
        <v>6</v>
      </c>
      <c r="L1335">
        <v>133.6</v>
      </c>
    </row>
    <row r="1336" spans="2:12" x14ac:dyDescent="0.3">
      <c r="B1336" s="11" t="s">
        <v>587</v>
      </c>
      <c r="D1336">
        <v>1</v>
      </c>
      <c r="E1336">
        <v>1</v>
      </c>
      <c r="F1336">
        <v>3</v>
      </c>
      <c r="H1336">
        <v>191.6</v>
      </c>
      <c r="I1336">
        <v>143.69999999999999</v>
      </c>
      <c r="J1336">
        <v>268.24</v>
      </c>
      <c r="K1336">
        <v>5</v>
      </c>
      <c r="L1336">
        <v>603.54</v>
      </c>
    </row>
    <row r="1337" spans="2:12" x14ac:dyDescent="0.3">
      <c r="B1337" s="11" t="s">
        <v>7574</v>
      </c>
      <c r="E1337">
        <v>2</v>
      </c>
      <c r="F1337">
        <v>3</v>
      </c>
      <c r="I1337">
        <v>127.872</v>
      </c>
      <c r="J1337">
        <v>399.59999999999997</v>
      </c>
      <c r="K1337">
        <v>5</v>
      </c>
      <c r="L1337">
        <v>527.47199999999998</v>
      </c>
    </row>
    <row r="1338" spans="2:12" x14ac:dyDescent="0.3">
      <c r="B1338" s="11" t="s">
        <v>4452</v>
      </c>
      <c r="C1338">
        <v>1</v>
      </c>
      <c r="F1338">
        <v>4</v>
      </c>
      <c r="G1338">
        <v>25.92</v>
      </c>
      <c r="J1338">
        <v>53.135999999999996</v>
      </c>
      <c r="K1338">
        <v>5</v>
      </c>
      <c r="L1338">
        <v>79.056000000000012</v>
      </c>
    </row>
    <row r="1339" spans="2:12" x14ac:dyDescent="0.3">
      <c r="B1339" s="11" t="s">
        <v>4299</v>
      </c>
      <c r="C1339">
        <v>1</v>
      </c>
      <c r="F1339">
        <v>4</v>
      </c>
      <c r="G1339">
        <v>209.7</v>
      </c>
      <c r="J1339">
        <v>1677.6</v>
      </c>
      <c r="K1339">
        <v>5</v>
      </c>
      <c r="L1339">
        <v>1887.2999999999997</v>
      </c>
    </row>
    <row r="1340" spans="2:12" x14ac:dyDescent="0.3">
      <c r="B1340" s="11" t="s">
        <v>7749</v>
      </c>
      <c r="C1340">
        <v>1</v>
      </c>
      <c r="E1340">
        <v>1</v>
      </c>
      <c r="F1340">
        <v>2</v>
      </c>
      <c r="G1340">
        <v>96.08</v>
      </c>
      <c r="I1340">
        <v>96.08</v>
      </c>
      <c r="J1340">
        <v>230.59200000000001</v>
      </c>
      <c r="K1340">
        <v>4</v>
      </c>
      <c r="L1340">
        <v>422.75200000000001</v>
      </c>
    </row>
    <row r="1341" spans="2:12" x14ac:dyDescent="0.3">
      <c r="B1341" s="11" t="s">
        <v>4410</v>
      </c>
      <c r="C1341">
        <v>1</v>
      </c>
      <c r="F1341">
        <v>1</v>
      </c>
      <c r="G1341">
        <v>14.9</v>
      </c>
      <c r="J1341">
        <v>14.304</v>
      </c>
      <c r="K1341">
        <v>2</v>
      </c>
      <c r="L1341">
        <v>29.204000000000001</v>
      </c>
    </row>
    <row r="1342" spans="2:12" x14ac:dyDescent="0.3">
      <c r="B1342" s="11" t="s">
        <v>6343</v>
      </c>
      <c r="F1342">
        <v>2</v>
      </c>
      <c r="J1342">
        <v>98.24</v>
      </c>
      <c r="K1342">
        <v>2</v>
      </c>
      <c r="L1342">
        <v>98.24</v>
      </c>
    </row>
    <row r="1343" spans="2:12" x14ac:dyDescent="0.3">
      <c r="B1343" s="11" t="s">
        <v>1931</v>
      </c>
      <c r="D1343">
        <v>1</v>
      </c>
      <c r="F1343">
        <v>6</v>
      </c>
      <c r="H1343">
        <v>10.368</v>
      </c>
      <c r="J1343">
        <v>124.416</v>
      </c>
      <c r="K1343">
        <v>7</v>
      </c>
      <c r="L1343">
        <v>134.78399999999999</v>
      </c>
    </row>
    <row r="1344" spans="2:12" x14ac:dyDescent="0.3">
      <c r="B1344" s="11" t="s">
        <v>1037</v>
      </c>
      <c r="F1344">
        <v>3</v>
      </c>
      <c r="J1344">
        <v>40.896000000000001</v>
      </c>
      <c r="K1344">
        <v>3</v>
      </c>
      <c r="L1344">
        <v>40.896000000000001</v>
      </c>
    </row>
    <row r="1345" spans="2:12" x14ac:dyDescent="0.3">
      <c r="B1345" s="11" t="s">
        <v>4312</v>
      </c>
      <c r="C1345">
        <v>1</v>
      </c>
      <c r="D1345">
        <v>1</v>
      </c>
      <c r="E1345">
        <v>1</v>
      </c>
      <c r="F1345">
        <v>1</v>
      </c>
      <c r="G1345">
        <v>109.92</v>
      </c>
      <c r="H1345">
        <v>109.92</v>
      </c>
      <c r="I1345">
        <v>175.87200000000001</v>
      </c>
      <c r="J1345">
        <v>219.84</v>
      </c>
      <c r="K1345">
        <v>4</v>
      </c>
      <c r="L1345">
        <v>615.55200000000002</v>
      </c>
    </row>
    <row r="1346" spans="2:12" x14ac:dyDescent="0.3">
      <c r="B1346" s="11" t="s">
        <v>4210</v>
      </c>
      <c r="D1346">
        <v>1</v>
      </c>
      <c r="E1346">
        <v>3</v>
      </c>
      <c r="H1346">
        <v>13.44</v>
      </c>
      <c r="I1346">
        <v>46.592000000000006</v>
      </c>
      <c r="K1346">
        <v>4</v>
      </c>
      <c r="L1346">
        <v>60.032000000000004</v>
      </c>
    </row>
    <row r="1347" spans="2:12" x14ac:dyDescent="0.3">
      <c r="B1347" s="11" t="s">
        <v>1927</v>
      </c>
      <c r="D1347">
        <v>1</v>
      </c>
      <c r="E1347">
        <v>2</v>
      </c>
      <c r="F1347">
        <v>1</v>
      </c>
      <c r="H1347">
        <v>45.92</v>
      </c>
      <c r="I1347">
        <v>183.68</v>
      </c>
      <c r="J1347">
        <v>91.84</v>
      </c>
      <c r="K1347">
        <v>4</v>
      </c>
      <c r="L1347">
        <v>321.44</v>
      </c>
    </row>
    <row r="1348" spans="2:12" x14ac:dyDescent="0.3">
      <c r="B1348" s="11" t="s">
        <v>948</v>
      </c>
      <c r="C1348">
        <v>1</v>
      </c>
      <c r="E1348">
        <v>1</v>
      </c>
      <c r="F1348">
        <v>4</v>
      </c>
      <c r="G1348">
        <v>22.83</v>
      </c>
      <c r="I1348">
        <v>30.44</v>
      </c>
      <c r="J1348">
        <v>56.314</v>
      </c>
      <c r="K1348">
        <v>6</v>
      </c>
      <c r="L1348">
        <v>109.58399999999999</v>
      </c>
    </row>
    <row r="1349" spans="2:12" x14ac:dyDescent="0.3">
      <c r="B1349" s="11" t="s">
        <v>6488</v>
      </c>
      <c r="C1349">
        <v>1</v>
      </c>
      <c r="E1349">
        <v>2</v>
      </c>
      <c r="G1349">
        <v>20.736000000000001</v>
      </c>
      <c r="I1349">
        <v>53.135999999999996</v>
      </c>
      <c r="K1349">
        <v>3</v>
      </c>
      <c r="L1349">
        <v>73.872</v>
      </c>
    </row>
    <row r="1350" spans="2:12" x14ac:dyDescent="0.3">
      <c r="B1350" s="11" t="s">
        <v>6592</v>
      </c>
      <c r="E1350">
        <v>2</v>
      </c>
      <c r="F1350">
        <v>4</v>
      </c>
      <c r="I1350">
        <v>13.696</v>
      </c>
      <c r="J1350">
        <v>61.632000000000005</v>
      </c>
      <c r="K1350">
        <v>6</v>
      </c>
      <c r="L1350">
        <v>75.328000000000003</v>
      </c>
    </row>
    <row r="1351" spans="2:12" x14ac:dyDescent="0.3">
      <c r="B1351" s="11" t="s">
        <v>2929</v>
      </c>
      <c r="C1351">
        <v>2</v>
      </c>
      <c r="D1351">
        <v>2</v>
      </c>
      <c r="F1351">
        <v>3</v>
      </c>
      <c r="G1351">
        <v>49.247999999999998</v>
      </c>
      <c r="H1351">
        <v>29.808</v>
      </c>
      <c r="J1351">
        <v>62.208000000000006</v>
      </c>
      <c r="K1351">
        <v>7</v>
      </c>
      <c r="L1351">
        <v>141.26400000000001</v>
      </c>
    </row>
    <row r="1352" spans="2:12" x14ac:dyDescent="0.3">
      <c r="B1352" s="11" t="s">
        <v>5807</v>
      </c>
      <c r="C1352">
        <v>1</v>
      </c>
      <c r="E1352">
        <v>1</v>
      </c>
      <c r="F1352">
        <v>3</v>
      </c>
      <c r="G1352">
        <v>83.84</v>
      </c>
      <c r="I1352">
        <v>26.2</v>
      </c>
      <c r="J1352">
        <v>117.9</v>
      </c>
      <c r="K1352">
        <v>5</v>
      </c>
      <c r="L1352">
        <v>227.94000000000003</v>
      </c>
    </row>
    <row r="1353" spans="2:12" x14ac:dyDescent="0.3">
      <c r="B1353" s="11" t="s">
        <v>325</v>
      </c>
      <c r="E1353">
        <v>1</v>
      </c>
      <c r="F1353">
        <v>5</v>
      </c>
      <c r="I1353">
        <v>19.05</v>
      </c>
      <c r="J1353">
        <v>80.009999999999991</v>
      </c>
      <c r="K1353">
        <v>6</v>
      </c>
      <c r="L1353">
        <v>99.06</v>
      </c>
    </row>
    <row r="1354" spans="2:12" x14ac:dyDescent="0.3">
      <c r="B1354" s="11" t="s">
        <v>6980</v>
      </c>
      <c r="D1354">
        <v>1</v>
      </c>
      <c r="F1354">
        <v>2</v>
      </c>
      <c r="H1354">
        <v>25.344000000000001</v>
      </c>
      <c r="J1354">
        <v>57.024000000000001</v>
      </c>
      <c r="K1354">
        <v>3</v>
      </c>
      <c r="L1354">
        <v>82.367999999999995</v>
      </c>
    </row>
    <row r="1355" spans="2:12" x14ac:dyDescent="0.3">
      <c r="B1355" s="11" t="s">
        <v>1341</v>
      </c>
      <c r="C1355">
        <v>1</v>
      </c>
      <c r="F1355">
        <v>1</v>
      </c>
      <c r="G1355">
        <v>50.96</v>
      </c>
      <c r="J1355">
        <v>21.84</v>
      </c>
      <c r="K1355">
        <v>2</v>
      </c>
      <c r="L1355">
        <v>72.8</v>
      </c>
    </row>
    <row r="1356" spans="2:12" x14ac:dyDescent="0.3">
      <c r="B1356" s="11" t="s">
        <v>3254</v>
      </c>
      <c r="F1356">
        <v>5</v>
      </c>
      <c r="J1356">
        <v>146.44800000000001</v>
      </c>
      <c r="K1356">
        <v>5</v>
      </c>
      <c r="L1356">
        <v>146.44800000000001</v>
      </c>
    </row>
    <row r="1357" spans="2:12" x14ac:dyDescent="0.3">
      <c r="B1357" s="11" t="s">
        <v>5991</v>
      </c>
      <c r="E1357">
        <v>1</v>
      </c>
      <c r="F1357">
        <v>3</v>
      </c>
      <c r="I1357">
        <v>12.96</v>
      </c>
      <c r="J1357">
        <v>84.240000000000009</v>
      </c>
      <c r="K1357">
        <v>4</v>
      </c>
      <c r="L1357">
        <v>97.200000000000017</v>
      </c>
    </row>
    <row r="1358" spans="2:12" x14ac:dyDescent="0.3">
      <c r="B1358" s="11" t="s">
        <v>3817</v>
      </c>
      <c r="C1358">
        <v>2</v>
      </c>
      <c r="F1358">
        <v>6</v>
      </c>
      <c r="G1358">
        <v>25.92</v>
      </c>
      <c r="J1358">
        <v>125.712</v>
      </c>
      <c r="K1358">
        <v>8</v>
      </c>
      <c r="L1358">
        <v>151.63199999999998</v>
      </c>
    </row>
    <row r="1359" spans="2:12" x14ac:dyDescent="0.3">
      <c r="B1359" s="11" t="s">
        <v>3706</v>
      </c>
      <c r="D1359">
        <v>1</v>
      </c>
      <c r="E1359">
        <v>1</v>
      </c>
      <c r="F1359">
        <v>3</v>
      </c>
      <c r="H1359">
        <v>18.760000000000002</v>
      </c>
      <c r="I1359">
        <v>75.040000000000006</v>
      </c>
      <c r="J1359">
        <v>103.18</v>
      </c>
      <c r="K1359">
        <v>5</v>
      </c>
      <c r="L1359">
        <v>196.98000000000002</v>
      </c>
    </row>
    <row r="1360" spans="2:12" x14ac:dyDescent="0.3">
      <c r="B1360" s="11" t="s">
        <v>4456</v>
      </c>
      <c r="E1360">
        <v>2</v>
      </c>
      <c r="F1360">
        <v>1</v>
      </c>
      <c r="I1360">
        <v>27.392000000000003</v>
      </c>
      <c r="J1360">
        <v>21.4</v>
      </c>
      <c r="K1360">
        <v>3</v>
      </c>
      <c r="L1360">
        <v>48.792000000000002</v>
      </c>
    </row>
    <row r="1361" spans="2:12" x14ac:dyDescent="0.3">
      <c r="B1361" s="11" t="s">
        <v>7535</v>
      </c>
      <c r="C1361">
        <v>1</v>
      </c>
      <c r="F1361">
        <v>1</v>
      </c>
      <c r="G1361">
        <v>4.9800000000000004</v>
      </c>
      <c r="J1361">
        <v>24.9</v>
      </c>
      <c r="K1361">
        <v>2</v>
      </c>
      <c r="L1361">
        <v>29.88</v>
      </c>
    </row>
    <row r="1362" spans="2:12" x14ac:dyDescent="0.3">
      <c r="B1362" s="11" t="s">
        <v>499</v>
      </c>
      <c r="D1362">
        <v>1</v>
      </c>
      <c r="E1362">
        <v>1</v>
      </c>
      <c r="F1362">
        <v>1</v>
      </c>
      <c r="H1362">
        <v>15.984</v>
      </c>
      <c r="I1362">
        <v>23.975999999999999</v>
      </c>
      <c r="J1362">
        <v>15.984</v>
      </c>
      <c r="K1362">
        <v>3</v>
      </c>
      <c r="L1362">
        <v>55.944000000000003</v>
      </c>
    </row>
    <row r="1363" spans="2:12" x14ac:dyDescent="0.3">
      <c r="B1363" s="11" t="s">
        <v>2374</v>
      </c>
      <c r="C1363">
        <v>2</v>
      </c>
      <c r="E1363">
        <v>3</v>
      </c>
      <c r="F1363">
        <v>3</v>
      </c>
      <c r="G1363">
        <v>25.432000000000002</v>
      </c>
      <c r="I1363">
        <v>38.147999999999996</v>
      </c>
      <c r="J1363">
        <v>28.9</v>
      </c>
      <c r="K1363">
        <v>8</v>
      </c>
      <c r="L1363">
        <v>92.48</v>
      </c>
    </row>
    <row r="1364" spans="2:12" x14ac:dyDescent="0.3">
      <c r="B1364" s="11" t="s">
        <v>5535</v>
      </c>
      <c r="C1364">
        <v>1</v>
      </c>
      <c r="E1364">
        <v>1</v>
      </c>
      <c r="F1364">
        <v>3</v>
      </c>
      <c r="G1364">
        <v>12.96</v>
      </c>
      <c r="I1364">
        <v>32.4</v>
      </c>
      <c r="J1364">
        <v>89.424000000000007</v>
      </c>
      <c r="K1364">
        <v>5</v>
      </c>
      <c r="L1364">
        <v>134.78399999999999</v>
      </c>
    </row>
    <row r="1365" spans="2:12" x14ac:dyDescent="0.3">
      <c r="B1365" s="11" t="s">
        <v>6655</v>
      </c>
      <c r="E1365">
        <v>1</v>
      </c>
      <c r="F1365">
        <v>3</v>
      </c>
      <c r="I1365">
        <v>41.24</v>
      </c>
      <c r="J1365">
        <v>119.59599999999999</v>
      </c>
      <c r="K1365">
        <v>4</v>
      </c>
      <c r="L1365">
        <v>160.83600000000001</v>
      </c>
    </row>
    <row r="1366" spans="2:12" x14ac:dyDescent="0.3">
      <c r="B1366" s="11" t="s">
        <v>2431</v>
      </c>
      <c r="C1366">
        <v>2</v>
      </c>
      <c r="E1366">
        <v>5</v>
      </c>
      <c r="F1366">
        <v>1</v>
      </c>
      <c r="G1366">
        <v>858.87</v>
      </c>
      <c r="I1366">
        <v>2385.75</v>
      </c>
      <c r="J1366">
        <v>152.68799999999999</v>
      </c>
      <c r="K1366">
        <v>8</v>
      </c>
      <c r="L1366">
        <v>3397.308</v>
      </c>
    </row>
    <row r="1367" spans="2:12" x14ac:dyDescent="0.3">
      <c r="B1367" s="11" t="s">
        <v>2322</v>
      </c>
      <c r="C1367">
        <v>1</v>
      </c>
      <c r="E1367">
        <v>1</v>
      </c>
      <c r="F1367">
        <v>3</v>
      </c>
      <c r="G1367">
        <v>237.096</v>
      </c>
      <c r="I1367">
        <v>592.74</v>
      </c>
      <c r="J1367">
        <v>790.32</v>
      </c>
      <c r="K1367">
        <v>5</v>
      </c>
      <c r="L1367">
        <v>1620.1559999999999</v>
      </c>
    </row>
    <row r="1368" spans="2:12" x14ac:dyDescent="0.3">
      <c r="B1368" s="11" t="s">
        <v>3003</v>
      </c>
      <c r="F1368">
        <v>8</v>
      </c>
      <c r="J1368">
        <v>3489.48</v>
      </c>
      <c r="K1368">
        <v>8</v>
      </c>
      <c r="L1368">
        <v>3489.48</v>
      </c>
    </row>
    <row r="1369" spans="2:12" x14ac:dyDescent="0.3">
      <c r="B1369" s="11" t="s">
        <v>1544</v>
      </c>
      <c r="E1369">
        <v>5</v>
      </c>
      <c r="F1369">
        <v>3</v>
      </c>
      <c r="I1369">
        <v>1780.4520000000002</v>
      </c>
      <c r="J1369">
        <v>831.74400000000003</v>
      </c>
      <c r="K1369">
        <v>8</v>
      </c>
      <c r="L1369">
        <v>2612.1960000000004</v>
      </c>
    </row>
    <row r="1370" spans="2:12" x14ac:dyDescent="0.3">
      <c r="B1370" s="11" t="s">
        <v>5006</v>
      </c>
      <c r="E1370">
        <v>3</v>
      </c>
      <c r="F1370">
        <v>7</v>
      </c>
      <c r="I1370">
        <v>3341.1419999999998</v>
      </c>
      <c r="J1370">
        <v>6735.3179999999993</v>
      </c>
      <c r="K1370">
        <v>10</v>
      </c>
      <c r="L1370">
        <v>10076.460000000001</v>
      </c>
    </row>
    <row r="1371" spans="2:12" x14ac:dyDescent="0.3">
      <c r="B1371" s="11" t="s">
        <v>118</v>
      </c>
      <c r="D1371">
        <v>1</v>
      </c>
      <c r="E1371">
        <v>1</v>
      </c>
      <c r="F1371">
        <v>2</v>
      </c>
      <c r="H1371">
        <v>83.25</v>
      </c>
      <c r="I1371">
        <v>55.5</v>
      </c>
      <c r="J1371">
        <v>338.55</v>
      </c>
      <c r="K1371">
        <v>4</v>
      </c>
      <c r="L1371">
        <v>477.3</v>
      </c>
    </row>
    <row r="1372" spans="2:12" x14ac:dyDescent="0.3">
      <c r="B1372" s="11" t="s">
        <v>7532</v>
      </c>
      <c r="D1372">
        <v>1</v>
      </c>
      <c r="F1372">
        <v>2</v>
      </c>
      <c r="H1372">
        <v>333.09</v>
      </c>
      <c r="J1372">
        <v>954.85800000000006</v>
      </c>
      <c r="K1372">
        <v>3</v>
      </c>
      <c r="L1372">
        <v>1287.9479999999999</v>
      </c>
    </row>
    <row r="1373" spans="2:12" x14ac:dyDescent="0.3">
      <c r="B1373" s="11" t="s">
        <v>7942</v>
      </c>
      <c r="F1373">
        <v>2</v>
      </c>
      <c r="J1373">
        <v>341.41999999999996</v>
      </c>
      <c r="K1373">
        <v>2</v>
      </c>
      <c r="L1373">
        <v>341.41999999999996</v>
      </c>
    </row>
    <row r="1374" spans="2:12" x14ac:dyDescent="0.3">
      <c r="B1374" s="11" t="s">
        <v>1578</v>
      </c>
      <c r="C1374">
        <v>2</v>
      </c>
      <c r="E1374">
        <v>1</v>
      </c>
      <c r="F1374">
        <v>2</v>
      </c>
      <c r="G1374">
        <v>1580.3440000000001</v>
      </c>
      <c r="I1374">
        <v>1247.6400000000001</v>
      </c>
      <c r="J1374">
        <v>2744.808</v>
      </c>
      <c r="K1374">
        <v>5</v>
      </c>
      <c r="L1374">
        <v>5572.7920000000004</v>
      </c>
    </row>
    <row r="1375" spans="2:12" x14ac:dyDescent="0.3">
      <c r="B1375" s="11" t="s">
        <v>6763</v>
      </c>
      <c r="F1375">
        <v>6</v>
      </c>
      <c r="J1375">
        <v>91.524000000000001</v>
      </c>
      <c r="K1375">
        <v>6</v>
      </c>
      <c r="L1375">
        <v>91.524000000000001</v>
      </c>
    </row>
    <row r="1376" spans="2:12" x14ac:dyDescent="0.3">
      <c r="B1376" s="11" t="s">
        <v>4082</v>
      </c>
      <c r="C1376">
        <v>1</v>
      </c>
      <c r="D1376">
        <v>1</v>
      </c>
      <c r="E1376">
        <v>1</v>
      </c>
      <c r="F1376">
        <v>4</v>
      </c>
      <c r="G1376">
        <v>53.72</v>
      </c>
      <c r="H1376">
        <v>40.29</v>
      </c>
      <c r="I1376">
        <v>107.44</v>
      </c>
      <c r="J1376">
        <v>75.207999999999998</v>
      </c>
      <c r="K1376">
        <v>7</v>
      </c>
      <c r="L1376">
        <v>276.65800000000002</v>
      </c>
    </row>
    <row r="1377" spans="2:12" x14ac:dyDescent="0.3">
      <c r="B1377" s="11" t="s">
        <v>4254</v>
      </c>
      <c r="C1377">
        <v>2</v>
      </c>
      <c r="E1377">
        <v>1</v>
      </c>
      <c r="F1377">
        <v>1</v>
      </c>
      <c r="G1377">
        <v>77.323999999999998</v>
      </c>
      <c r="I1377">
        <v>59.48</v>
      </c>
      <c r="J1377">
        <v>71.376000000000005</v>
      </c>
      <c r="K1377">
        <v>4</v>
      </c>
      <c r="L1377">
        <v>208.18</v>
      </c>
    </row>
    <row r="1378" spans="2:12" x14ac:dyDescent="0.3">
      <c r="B1378" s="11" t="s">
        <v>4095</v>
      </c>
      <c r="E1378">
        <v>1</v>
      </c>
      <c r="F1378">
        <v>5</v>
      </c>
      <c r="I1378">
        <v>40.74</v>
      </c>
      <c r="J1378">
        <v>236.29200000000003</v>
      </c>
      <c r="K1378">
        <v>6</v>
      </c>
      <c r="L1378">
        <v>277.03200000000004</v>
      </c>
    </row>
    <row r="1379" spans="2:12" x14ac:dyDescent="0.3">
      <c r="B1379" s="11" t="s">
        <v>4639</v>
      </c>
      <c r="E1379">
        <v>2</v>
      </c>
      <c r="F1379">
        <v>3</v>
      </c>
      <c r="I1379">
        <v>104.28</v>
      </c>
      <c r="J1379">
        <v>264.17599999999999</v>
      </c>
      <c r="K1379">
        <v>5</v>
      </c>
      <c r="L1379">
        <v>368.45600000000002</v>
      </c>
    </row>
    <row r="1380" spans="2:12" x14ac:dyDescent="0.3">
      <c r="B1380" s="11" t="s">
        <v>5921</v>
      </c>
      <c r="C1380">
        <v>1</v>
      </c>
      <c r="E1380">
        <v>2</v>
      </c>
      <c r="F1380">
        <v>3</v>
      </c>
      <c r="G1380">
        <v>115.44</v>
      </c>
      <c r="I1380">
        <v>607.98399999999992</v>
      </c>
      <c r="J1380">
        <v>392.49599999999998</v>
      </c>
      <c r="K1380">
        <v>6</v>
      </c>
      <c r="L1380">
        <v>1115.92</v>
      </c>
    </row>
    <row r="1381" spans="2:12" x14ac:dyDescent="0.3">
      <c r="B1381" s="11" t="s">
        <v>3546</v>
      </c>
      <c r="C1381">
        <v>1</v>
      </c>
      <c r="D1381">
        <v>1</v>
      </c>
      <c r="E1381">
        <v>3</v>
      </c>
      <c r="F1381">
        <v>7</v>
      </c>
      <c r="G1381">
        <v>95.94</v>
      </c>
      <c r="H1381">
        <v>281.42399999999998</v>
      </c>
      <c r="I1381">
        <v>415.74</v>
      </c>
      <c r="J1381">
        <v>633.20399999999995</v>
      </c>
      <c r="K1381">
        <v>12</v>
      </c>
      <c r="L1381">
        <v>1426.308</v>
      </c>
    </row>
    <row r="1382" spans="2:12" x14ac:dyDescent="0.3">
      <c r="B1382" s="11" t="s">
        <v>2119</v>
      </c>
      <c r="C1382">
        <v>2</v>
      </c>
      <c r="E1382">
        <v>2</v>
      </c>
      <c r="F1382">
        <v>3</v>
      </c>
      <c r="G1382">
        <v>1090.32</v>
      </c>
      <c r="I1382">
        <v>660.8</v>
      </c>
      <c r="J1382">
        <v>1387.68</v>
      </c>
      <c r="K1382">
        <v>7</v>
      </c>
      <c r="L1382">
        <v>3138.7999999999997</v>
      </c>
    </row>
    <row r="1383" spans="2:12" x14ac:dyDescent="0.3">
      <c r="B1383" s="11" t="s">
        <v>273</v>
      </c>
      <c r="C1383">
        <v>3</v>
      </c>
      <c r="E1383">
        <v>2</v>
      </c>
      <c r="F1383">
        <v>2</v>
      </c>
      <c r="G1383">
        <v>382.36</v>
      </c>
      <c r="I1383">
        <v>319.79199999999997</v>
      </c>
      <c r="J1383">
        <v>278.08000000000004</v>
      </c>
      <c r="K1383">
        <v>7</v>
      </c>
      <c r="L1383">
        <v>980.23199999999997</v>
      </c>
    </row>
    <row r="1384" spans="2:12" x14ac:dyDescent="0.3">
      <c r="B1384" s="11" t="s">
        <v>345</v>
      </c>
      <c r="C1384">
        <v>3</v>
      </c>
      <c r="E1384">
        <v>2</v>
      </c>
      <c r="F1384">
        <v>3</v>
      </c>
      <c r="G1384">
        <v>124.85</v>
      </c>
      <c r="I1384">
        <v>124.85</v>
      </c>
      <c r="J1384">
        <v>97.609999999999985</v>
      </c>
      <c r="K1384">
        <v>8</v>
      </c>
      <c r="L1384">
        <v>347.31</v>
      </c>
    </row>
    <row r="1385" spans="2:12" x14ac:dyDescent="0.3">
      <c r="B1385" s="11" t="s">
        <v>1515</v>
      </c>
      <c r="D1385">
        <v>1</v>
      </c>
      <c r="E1385">
        <v>1</v>
      </c>
      <c r="F1385">
        <v>4</v>
      </c>
      <c r="H1385">
        <v>4.7679999999999998</v>
      </c>
      <c r="I1385">
        <v>8.94</v>
      </c>
      <c r="J1385">
        <v>55.427999999999997</v>
      </c>
      <c r="K1385">
        <v>6</v>
      </c>
      <c r="L1385">
        <v>69.135999999999996</v>
      </c>
    </row>
    <row r="1386" spans="2:12" x14ac:dyDescent="0.3">
      <c r="B1386" s="11" t="s">
        <v>8526</v>
      </c>
      <c r="C1386">
        <v>1</v>
      </c>
      <c r="D1386">
        <v>1</v>
      </c>
      <c r="E1386">
        <v>1</v>
      </c>
      <c r="F1386">
        <v>4</v>
      </c>
      <c r="G1386">
        <v>66.959999999999994</v>
      </c>
      <c r="H1386">
        <v>50.22</v>
      </c>
      <c r="I1386">
        <v>66.959999999999994</v>
      </c>
      <c r="J1386">
        <v>334.8</v>
      </c>
      <c r="K1386">
        <v>7</v>
      </c>
      <c r="L1386">
        <v>518.93999999999994</v>
      </c>
    </row>
    <row r="1387" spans="2:12" x14ac:dyDescent="0.3">
      <c r="B1387" s="11" t="s">
        <v>832</v>
      </c>
      <c r="C1387">
        <v>1</v>
      </c>
      <c r="E1387">
        <v>1</v>
      </c>
      <c r="F1387">
        <v>4</v>
      </c>
      <c r="G1387">
        <v>41.96</v>
      </c>
      <c r="I1387">
        <v>41.96</v>
      </c>
      <c r="J1387">
        <v>318.89599999999996</v>
      </c>
      <c r="K1387">
        <v>6</v>
      </c>
      <c r="L1387">
        <v>402.81599999999997</v>
      </c>
    </row>
    <row r="1388" spans="2:12" x14ac:dyDescent="0.3">
      <c r="B1388" s="11" t="s">
        <v>3732</v>
      </c>
      <c r="C1388">
        <v>1</v>
      </c>
      <c r="D1388">
        <v>2</v>
      </c>
      <c r="E1388">
        <v>1</v>
      </c>
      <c r="F1388">
        <v>1</v>
      </c>
      <c r="G1388">
        <v>31.4</v>
      </c>
      <c r="H1388">
        <v>87.92</v>
      </c>
      <c r="I1388">
        <v>94.2</v>
      </c>
      <c r="J1388">
        <v>37.68</v>
      </c>
      <c r="K1388">
        <v>5</v>
      </c>
      <c r="L1388">
        <v>251.2</v>
      </c>
    </row>
    <row r="1389" spans="2:12" x14ac:dyDescent="0.3">
      <c r="B1389" s="11" t="s">
        <v>1193</v>
      </c>
      <c r="C1389">
        <v>2</v>
      </c>
      <c r="D1389">
        <v>1</v>
      </c>
      <c r="E1389">
        <v>1</v>
      </c>
      <c r="F1389">
        <v>3</v>
      </c>
      <c r="G1389">
        <v>359.23399999999998</v>
      </c>
      <c r="H1389">
        <v>54.223999999999997</v>
      </c>
      <c r="I1389">
        <v>67.78</v>
      </c>
      <c r="J1389">
        <v>643.91</v>
      </c>
      <c r="K1389">
        <v>7</v>
      </c>
      <c r="L1389">
        <v>1125.1479999999999</v>
      </c>
    </row>
    <row r="1390" spans="2:12" x14ac:dyDescent="0.3">
      <c r="B1390" s="11" t="s">
        <v>3450</v>
      </c>
      <c r="C1390">
        <v>1</v>
      </c>
      <c r="F1390">
        <v>1</v>
      </c>
      <c r="G1390">
        <v>193.86</v>
      </c>
      <c r="J1390">
        <v>387.72</v>
      </c>
      <c r="K1390">
        <v>2</v>
      </c>
      <c r="L1390">
        <v>581.58000000000004</v>
      </c>
    </row>
    <row r="1391" spans="2:12" x14ac:dyDescent="0.3">
      <c r="B1391" s="11" t="s">
        <v>1654</v>
      </c>
      <c r="D1391">
        <v>1</v>
      </c>
      <c r="F1391">
        <v>6</v>
      </c>
      <c r="H1391">
        <v>563.4</v>
      </c>
      <c r="J1391">
        <v>3915.63</v>
      </c>
      <c r="K1391">
        <v>7</v>
      </c>
      <c r="L1391">
        <v>4479.03</v>
      </c>
    </row>
    <row r="1392" spans="2:12" x14ac:dyDescent="0.3">
      <c r="B1392" s="11" t="s">
        <v>1776</v>
      </c>
      <c r="C1392">
        <v>1</v>
      </c>
      <c r="E1392">
        <v>1</v>
      </c>
      <c r="F1392">
        <v>10</v>
      </c>
      <c r="G1392">
        <v>64.784000000000006</v>
      </c>
      <c r="I1392">
        <v>259.13600000000002</v>
      </c>
      <c r="J1392">
        <v>2704.7320000000004</v>
      </c>
      <c r="K1392">
        <v>12</v>
      </c>
      <c r="L1392">
        <v>3028.6520000000005</v>
      </c>
    </row>
    <row r="1393" spans="2:12" x14ac:dyDescent="0.3">
      <c r="B1393" s="11" t="s">
        <v>54</v>
      </c>
      <c r="C1393">
        <v>1</v>
      </c>
      <c r="E1393">
        <v>1</v>
      </c>
      <c r="F1393">
        <v>3</v>
      </c>
      <c r="G1393">
        <v>55.92</v>
      </c>
      <c r="I1393">
        <v>153.78</v>
      </c>
      <c r="J1393">
        <v>92.268000000000001</v>
      </c>
      <c r="K1393">
        <v>5</v>
      </c>
      <c r="L1393">
        <v>301.96800000000002</v>
      </c>
    </row>
    <row r="1394" spans="2:12" x14ac:dyDescent="0.3">
      <c r="B1394" s="11" t="s">
        <v>520</v>
      </c>
      <c r="C1394">
        <v>1</v>
      </c>
      <c r="D1394">
        <v>1</v>
      </c>
      <c r="E1394">
        <v>1</v>
      </c>
      <c r="F1394">
        <v>2</v>
      </c>
      <c r="G1394">
        <v>226.56</v>
      </c>
      <c r="H1394">
        <v>37.76</v>
      </c>
      <c r="I1394">
        <v>60.415999999999997</v>
      </c>
      <c r="J1394">
        <v>286.976</v>
      </c>
      <c r="K1394">
        <v>5</v>
      </c>
      <c r="L1394">
        <v>611.71199999999999</v>
      </c>
    </row>
    <row r="1395" spans="2:12" x14ac:dyDescent="0.3">
      <c r="B1395" s="11" t="s">
        <v>1401</v>
      </c>
      <c r="E1395">
        <v>1</v>
      </c>
      <c r="F1395">
        <v>3</v>
      </c>
      <c r="I1395">
        <v>49.96</v>
      </c>
      <c r="J1395">
        <v>294.76400000000001</v>
      </c>
      <c r="K1395">
        <v>4</v>
      </c>
      <c r="L1395">
        <v>344.72399999999999</v>
      </c>
    </row>
    <row r="1396" spans="2:12" x14ac:dyDescent="0.3">
      <c r="B1396" s="11" t="s">
        <v>1039</v>
      </c>
      <c r="E1396">
        <v>1</v>
      </c>
      <c r="F1396">
        <v>7</v>
      </c>
      <c r="I1396">
        <v>9.952</v>
      </c>
      <c r="J1396">
        <v>335.88</v>
      </c>
      <c r="K1396">
        <v>8</v>
      </c>
      <c r="L1396">
        <v>345.83199999999999</v>
      </c>
    </row>
    <row r="1397" spans="2:12" x14ac:dyDescent="0.3">
      <c r="B1397" s="11" t="s">
        <v>4501</v>
      </c>
      <c r="D1397">
        <v>1</v>
      </c>
      <c r="F1397">
        <v>2</v>
      </c>
      <c r="H1397">
        <v>221.16</v>
      </c>
      <c r="J1397">
        <v>718.77</v>
      </c>
      <c r="K1397">
        <v>3</v>
      </c>
      <c r="L1397">
        <v>939.93</v>
      </c>
    </row>
    <row r="1398" spans="2:12" x14ac:dyDescent="0.3">
      <c r="B1398" s="11" t="s">
        <v>7614</v>
      </c>
      <c r="C1398">
        <v>1</v>
      </c>
      <c r="D1398">
        <v>1</v>
      </c>
      <c r="E1398">
        <v>1</v>
      </c>
      <c r="F1398">
        <v>1</v>
      </c>
      <c r="G1398">
        <v>40.29</v>
      </c>
      <c r="H1398">
        <v>67.150000000000006</v>
      </c>
      <c r="I1398">
        <v>67.150000000000006</v>
      </c>
      <c r="J1398">
        <v>26.86</v>
      </c>
      <c r="K1398">
        <v>4</v>
      </c>
      <c r="L1398">
        <v>201.45</v>
      </c>
    </row>
    <row r="1399" spans="2:12" x14ac:dyDescent="0.3">
      <c r="B1399" s="11" t="s">
        <v>1484</v>
      </c>
      <c r="C1399">
        <v>1</v>
      </c>
      <c r="E1399">
        <v>2</v>
      </c>
      <c r="F1399">
        <v>4</v>
      </c>
      <c r="G1399">
        <v>26.16</v>
      </c>
      <c r="I1399">
        <v>19.62</v>
      </c>
      <c r="J1399">
        <v>130.80000000000001</v>
      </c>
      <c r="K1399">
        <v>7</v>
      </c>
      <c r="L1399">
        <v>176.58</v>
      </c>
    </row>
    <row r="1400" spans="2:12" x14ac:dyDescent="0.3">
      <c r="B1400" s="11" t="s">
        <v>1413</v>
      </c>
      <c r="C1400">
        <v>1</v>
      </c>
      <c r="E1400">
        <v>1</v>
      </c>
      <c r="F1400">
        <v>3</v>
      </c>
      <c r="G1400">
        <v>98.352000000000004</v>
      </c>
      <c r="I1400">
        <v>131.136</v>
      </c>
      <c r="J1400">
        <v>368.82</v>
      </c>
      <c r="K1400">
        <v>5</v>
      </c>
      <c r="L1400">
        <v>598.30799999999999</v>
      </c>
    </row>
    <row r="1401" spans="2:12" x14ac:dyDescent="0.3">
      <c r="B1401" s="11" t="s">
        <v>4896</v>
      </c>
      <c r="D1401">
        <v>1</v>
      </c>
      <c r="E1401">
        <v>3</v>
      </c>
      <c r="F1401">
        <v>3</v>
      </c>
      <c r="H1401">
        <v>46.344000000000001</v>
      </c>
      <c r="I1401">
        <v>409.37199999999996</v>
      </c>
      <c r="J1401">
        <v>158.34200000000001</v>
      </c>
      <c r="K1401">
        <v>7</v>
      </c>
      <c r="L1401">
        <v>614.05799999999999</v>
      </c>
    </row>
    <row r="1402" spans="2:12" x14ac:dyDescent="0.3">
      <c r="B1402" s="11" t="s">
        <v>682</v>
      </c>
      <c r="C1402">
        <v>1</v>
      </c>
      <c r="E1402">
        <v>1</v>
      </c>
      <c r="F1402">
        <v>6</v>
      </c>
      <c r="G1402">
        <v>344.91</v>
      </c>
      <c r="I1402">
        <v>689.82</v>
      </c>
      <c r="J1402">
        <v>2000.4780000000003</v>
      </c>
      <c r="K1402">
        <v>8</v>
      </c>
      <c r="L1402">
        <v>3035.2080000000001</v>
      </c>
    </row>
    <row r="1403" spans="2:12" x14ac:dyDescent="0.3">
      <c r="B1403" s="11" t="s">
        <v>6842</v>
      </c>
      <c r="C1403">
        <v>1</v>
      </c>
      <c r="E1403">
        <v>2</v>
      </c>
      <c r="F1403">
        <v>2</v>
      </c>
      <c r="G1403">
        <v>52.095999999999997</v>
      </c>
      <c r="I1403">
        <v>146.52000000000001</v>
      </c>
      <c r="J1403">
        <v>71.632000000000005</v>
      </c>
      <c r="K1403">
        <v>5</v>
      </c>
      <c r="L1403">
        <v>270.24800000000005</v>
      </c>
    </row>
    <row r="1404" spans="2:12" x14ac:dyDescent="0.3">
      <c r="B1404" s="11" t="s">
        <v>6864</v>
      </c>
      <c r="F1404">
        <v>1</v>
      </c>
      <c r="J1404">
        <v>79.400000000000006</v>
      </c>
      <c r="K1404">
        <v>1</v>
      </c>
      <c r="L1404">
        <v>79.400000000000006</v>
      </c>
    </row>
    <row r="1405" spans="2:12" x14ac:dyDescent="0.3">
      <c r="B1405" s="11" t="s">
        <v>2933</v>
      </c>
      <c r="C1405">
        <v>2</v>
      </c>
      <c r="E1405">
        <v>1</v>
      </c>
      <c r="F1405">
        <v>2</v>
      </c>
      <c r="G1405">
        <v>1003.62</v>
      </c>
      <c r="I1405">
        <v>501.81</v>
      </c>
      <c r="J1405">
        <v>1672.7</v>
      </c>
      <c r="K1405">
        <v>5</v>
      </c>
      <c r="L1405">
        <v>3178.13</v>
      </c>
    </row>
    <row r="1406" spans="2:12" x14ac:dyDescent="0.3">
      <c r="B1406" s="11" t="s">
        <v>6013</v>
      </c>
      <c r="E1406">
        <v>1</v>
      </c>
      <c r="F1406">
        <v>4</v>
      </c>
      <c r="I1406">
        <v>332.94</v>
      </c>
      <c r="J1406">
        <v>1398.3480000000002</v>
      </c>
      <c r="K1406">
        <v>5</v>
      </c>
      <c r="L1406">
        <v>1731.288</v>
      </c>
    </row>
    <row r="1407" spans="2:12" x14ac:dyDescent="0.3">
      <c r="B1407" s="11" t="s">
        <v>4913</v>
      </c>
      <c r="C1407">
        <v>2</v>
      </c>
      <c r="D1407">
        <v>1</v>
      </c>
      <c r="F1407">
        <v>1</v>
      </c>
      <c r="G1407">
        <v>184.62400000000002</v>
      </c>
      <c r="H1407">
        <v>33.567999999999998</v>
      </c>
      <c r="J1407">
        <v>104.9</v>
      </c>
      <c r="K1407">
        <v>4</v>
      </c>
      <c r="L1407">
        <v>323.09199999999998</v>
      </c>
    </row>
    <row r="1408" spans="2:12" x14ac:dyDescent="0.3">
      <c r="B1408" s="11" t="s">
        <v>953</v>
      </c>
      <c r="C1408">
        <v>2</v>
      </c>
      <c r="D1408">
        <v>1</v>
      </c>
      <c r="E1408">
        <v>1</v>
      </c>
      <c r="F1408">
        <v>5</v>
      </c>
      <c r="G1408">
        <v>117.97200000000001</v>
      </c>
      <c r="H1408">
        <v>42.975999999999999</v>
      </c>
      <c r="I1408">
        <v>53.72</v>
      </c>
      <c r="J1408">
        <v>247.66000000000003</v>
      </c>
      <c r="K1408">
        <v>9</v>
      </c>
      <c r="L1408">
        <v>462.32800000000003</v>
      </c>
    </row>
    <row r="1409" spans="2:12" x14ac:dyDescent="0.3">
      <c r="B1409" s="11" t="s">
        <v>2066</v>
      </c>
      <c r="E1409">
        <v>2</v>
      </c>
      <c r="F1409">
        <v>3</v>
      </c>
      <c r="I1409">
        <v>366.43600000000004</v>
      </c>
      <c r="J1409">
        <v>1099.308</v>
      </c>
      <c r="K1409">
        <v>5</v>
      </c>
      <c r="L1409">
        <v>1465.7439999999999</v>
      </c>
    </row>
    <row r="1410" spans="2:12" x14ac:dyDescent="0.3">
      <c r="B1410" s="11" t="s">
        <v>4111</v>
      </c>
      <c r="C1410">
        <v>2</v>
      </c>
      <c r="E1410">
        <v>1</v>
      </c>
      <c r="F1410">
        <v>2</v>
      </c>
      <c r="G1410">
        <v>152.19</v>
      </c>
      <c r="I1410">
        <v>33.82</v>
      </c>
      <c r="J1410">
        <v>43.966000000000001</v>
      </c>
      <c r="K1410">
        <v>5</v>
      </c>
      <c r="L1410">
        <v>229.976</v>
      </c>
    </row>
    <row r="1411" spans="2:12" x14ac:dyDescent="0.3">
      <c r="B1411" s="11" t="s">
        <v>1637</v>
      </c>
      <c r="C1411">
        <v>1</v>
      </c>
      <c r="D1411">
        <v>2</v>
      </c>
      <c r="E1411">
        <v>1</v>
      </c>
      <c r="F1411">
        <v>5</v>
      </c>
      <c r="G1411">
        <v>61.68</v>
      </c>
      <c r="H1411">
        <v>117.19199999999999</v>
      </c>
      <c r="I1411">
        <v>92.52</v>
      </c>
      <c r="J1411">
        <v>246.71999999999997</v>
      </c>
      <c r="K1411">
        <v>9</v>
      </c>
      <c r="L1411">
        <v>518.11199999999997</v>
      </c>
    </row>
    <row r="1412" spans="2:12" x14ac:dyDescent="0.3">
      <c r="B1412" s="11" t="s">
        <v>1826</v>
      </c>
      <c r="D1412">
        <v>2</v>
      </c>
      <c r="E1412">
        <v>2</v>
      </c>
      <c r="F1412">
        <v>7</v>
      </c>
      <c r="H1412">
        <v>62.88</v>
      </c>
      <c r="I1412">
        <v>73.36</v>
      </c>
      <c r="J1412">
        <v>209.60000000000002</v>
      </c>
      <c r="K1412">
        <v>11</v>
      </c>
      <c r="L1412">
        <v>345.84000000000003</v>
      </c>
    </row>
    <row r="1413" spans="2:12" x14ac:dyDescent="0.3">
      <c r="B1413" s="11" t="s">
        <v>757</v>
      </c>
      <c r="D1413">
        <v>1</v>
      </c>
      <c r="E1413">
        <v>3</v>
      </c>
      <c r="F1413">
        <v>4</v>
      </c>
      <c r="H1413">
        <v>49.631999999999998</v>
      </c>
      <c r="I1413">
        <v>155.1</v>
      </c>
      <c r="J1413">
        <v>254.36399999999998</v>
      </c>
      <c r="K1413">
        <v>8</v>
      </c>
      <c r="L1413">
        <v>459.09599999999995</v>
      </c>
    </row>
    <row r="1414" spans="2:12" x14ac:dyDescent="0.3">
      <c r="B1414" s="11" t="s">
        <v>4155</v>
      </c>
      <c r="C1414">
        <v>1</v>
      </c>
      <c r="D1414">
        <v>1</v>
      </c>
      <c r="E1414">
        <v>1</v>
      </c>
      <c r="F1414">
        <v>5</v>
      </c>
      <c r="G1414">
        <v>70.98</v>
      </c>
      <c r="H1414">
        <v>354.9</v>
      </c>
      <c r="I1414">
        <v>354.9</v>
      </c>
      <c r="J1414">
        <v>1703.52</v>
      </c>
      <c r="K1414">
        <v>8</v>
      </c>
      <c r="L1414">
        <v>2484.3000000000002</v>
      </c>
    </row>
    <row r="1415" spans="2:12" x14ac:dyDescent="0.3">
      <c r="B1415" s="11" t="s">
        <v>788</v>
      </c>
      <c r="F1415">
        <v>1</v>
      </c>
      <c r="J1415">
        <v>46.26</v>
      </c>
      <c r="K1415">
        <v>1</v>
      </c>
      <c r="L1415">
        <v>46.26</v>
      </c>
    </row>
    <row r="1416" spans="2:12" x14ac:dyDescent="0.3">
      <c r="B1416" s="11" t="s">
        <v>3448</v>
      </c>
      <c r="C1416">
        <v>2</v>
      </c>
      <c r="F1416">
        <v>3</v>
      </c>
      <c r="G1416">
        <v>329.29200000000003</v>
      </c>
      <c r="J1416">
        <v>743.9559999999999</v>
      </c>
      <c r="K1416">
        <v>5</v>
      </c>
      <c r="L1416">
        <v>1073.248</v>
      </c>
    </row>
    <row r="1417" spans="2:12" x14ac:dyDescent="0.3">
      <c r="B1417" s="11" t="s">
        <v>1565</v>
      </c>
      <c r="C1417">
        <v>3</v>
      </c>
      <c r="E1417">
        <v>2</v>
      </c>
      <c r="F1417">
        <v>2</v>
      </c>
      <c r="G1417">
        <v>496.61599999999999</v>
      </c>
      <c r="I1417">
        <v>431.84</v>
      </c>
      <c r="J1417">
        <v>259.10399999999998</v>
      </c>
      <c r="K1417">
        <v>7</v>
      </c>
      <c r="L1417">
        <v>1187.56</v>
      </c>
    </row>
    <row r="1418" spans="2:12" x14ac:dyDescent="0.3">
      <c r="B1418" s="11" t="s">
        <v>3289</v>
      </c>
      <c r="D1418">
        <v>1</v>
      </c>
      <c r="F1418">
        <v>4</v>
      </c>
      <c r="H1418">
        <v>85.224000000000004</v>
      </c>
      <c r="J1418">
        <v>852.24</v>
      </c>
      <c r="K1418">
        <v>5</v>
      </c>
      <c r="L1418">
        <v>937.46399999999994</v>
      </c>
    </row>
    <row r="1419" spans="2:12" x14ac:dyDescent="0.3">
      <c r="B1419" s="11" t="s">
        <v>2013</v>
      </c>
      <c r="C1419">
        <v>2</v>
      </c>
      <c r="F1419">
        <v>11</v>
      </c>
      <c r="G1419">
        <v>2141.64</v>
      </c>
      <c r="J1419">
        <v>5996.5919999999996</v>
      </c>
      <c r="K1419">
        <v>13</v>
      </c>
      <c r="L1419">
        <v>8138.232</v>
      </c>
    </row>
    <row r="1420" spans="2:12" x14ac:dyDescent="0.3">
      <c r="B1420" s="11" t="s">
        <v>2874</v>
      </c>
      <c r="C1420">
        <v>2</v>
      </c>
      <c r="E1420">
        <v>1</v>
      </c>
      <c r="F1420">
        <v>7</v>
      </c>
      <c r="G1420">
        <v>1982.09</v>
      </c>
      <c r="I1420">
        <v>720.76</v>
      </c>
      <c r="J1420">
        <v>3892.1040000000003</v>
      </c>
      <c r="K1420">
        <v>10</v>
      </c>
      <c r="L1420">
        <v>6594.9539999999997</v>
      </c>
    </row>
    <row r="1421" spans="2:12" x14ac:dyDescent="0.3">
      <c r="B1421" s="11" t="s">
        <v>4809</v>
      </c>
      <c r="F1421">
        <v>8</v>
      </c>
      <c r="J1421">
        <v>180.596</v>
      </c>
      <c r="K1421">
        <v>8</v>
      </c>
      <c r="L1421">
        <v>180.596</v>
      </c>
    </row>
    <row r="1422" spans="2:12" x14ac:dyDescent="0.3">
      <c r="B1422" s="11" t="s">
        <v>2166</v>
      </c>
      <c r="D1422">
        <v>1</v>
      </c>
      <c r="E1422">
        <v>1</v>
      </c>
      <c r="F1422">
        <v>4</v>
      </c>
      <c r="H1422">
        <v>129.30000000000001</v>
      </c>
      <c r="I1422">
        <v>452.55</v>
      </c>
      <c r="J1422">
        <v>1241.28</v>
      </c>
      <c r="K1422">
        <v>6</v>
      </c>
      <c r="L1422">
        <v>1823.13</v>
      </c>
    </row>
    <row r="1423" spans="2:12" x14ac:dyDescent="0.3">
      <c r="B1423" s="11" t="s">
        <v>838</v>
      </c>
      <c r="C1423">
        <v>1</v>
      </c>
      <c r="D1423">
        <v>1</v>
      </c>
      <c r="E1423">
        <v>3</v>
      </c>
      <c r="F1423">
        <v>5</v>
      </c>
      <c r="G1423">
        <v>147.184</v>
      </c>
      <c r="H1423">
        <v>220.77600000000001</v>
      </c>
      <c r="I1423">
        <v>791.11400000000003</v>
      </c>
      <c r="J1423">
        <v>1140.6759999999999</v>
      </c>
      <c r="K1423">
        <v>10</v>
      </c>
      <c r="L1423">
        <v>2299.75</v>
      </c>
    </row>
    <row r="1424" spans="2:12" x14ac:dyDescent="0.3">
      <c r="B1424" s="11" t="s">
        <v>3035</v>
      </c>
      <c r="D1424">
        <v>1</v>
      </c>
      <c r="E1424">
        <v>1</v>
      </c>
      <c r="F1424">
        <v>6</v>
      </c>
      <c r="H1424">
        <v>481.32</v>
      </c>
      <c r="I1424">
        <v>120.33</v>
      </c>
      <c r="J1424">
        <v>5150.1240000000007</v>
      </c>
      <c r="K1424">
        <v>8</v>
      </c>
      <c r="L1424">
        <v>5751.7740000000003</v>
      </c>
    </row>
    <row r="1425" spans="2:12" x14ac:dyDescent="0.3">
      <c r="B1425" s="11" t="s">
        <v>2812</v>
      </c>
      <c r="C1425">
        <v>1</v>
      </c>
      <c r="D1425">
        <v>1</v>
      </c>
      <c r="E1425">
        <v>3</v>
      </c>
      <c r="F1425">
        <v>6</v>
      </c>
      <c r="G1425">
        <v>32.479999999999997</v>
      </c>
      <c r="H1425">
        <v>64.959999999999994</v>
      </c>
      <c r="I1425">
        <v>185.136</v>
      </c>
      <c r="J1425">
        <v>175.392</v>
      </c>
      <c r="K1425">
        <v>11</v>
      </c>
      <c r="L1425">
        <v>457.96799999999996</v>
      </c>
    </row>
    <row r="1426" spans="2:12" x14ac:dyDescent="0.3">
      <c r="B1426" s="11" t="s">
        <v>1411</v>
      </c>
      <c r="D1426">
        <v>1</v>
      </c>
      <c r="E1426">
        <v>2</v>
      </c>
      <c r="F1426">
        <v>2</v>
      </c>
      <c r="H1426">
        <v>44.94</v>
      </c>
      <c r="I1426">
        <v>95.872</v>
      </c>
      <c r="J1426">
        <v>38.948</v>
      </c>
      <c r="K1426">
        <v>5</v>
      </c>
      <c r="L1426">
        <v>179.76</v>
      </c>
    </row>
    <row r="1427" spans="2:12" x14ac:dyDescent="0.3">
      <c r="B1427" s="11" t="s">
        <v>632</v>
      </c>
      <c r="C1427">
        <v>5</v>
      </c>
      <c r="F1427">
        <v>3</v>
      </c>
      <c r="G1427">
        <v>293.86400000000003</v>
      </c>
      <c r="J1427">
        <v>142.88800000000001</v>
      </c>
      <c r="K1427">
        <v>8</v>
      </c>
      <c r="L1427">
        <v>436.75200000000007</v>
      </c>
    </row>
    <row r="1428" spans="2:12" x14ac:dyDescent="0.3">
      <c r="B1428" s="11" t="s">
        <v>235</v>
      </c>
      <c r="E1428">
        <v>1</v>
      </c>
      <c r="F1428">
        <v>5</v>
      </c>
      <c r="I1428">
        <v>211.96</v>
      </c>
      <c r="J1428">
        <v>741.86</v>
      </c>
      <c r="K1428">
        <v>6</v>
      </c>
      <c r="L1428">
        <v>953.82</v>
      </c>
    </row>
    <row r="1429" spans="2:12" x14ac:dyDescent="0.3">
      <c r="B1429" s="11" t="s">
        <v>1886</v>
      </c>
      <c r="C1429">
        <v>1</v>
      </c>
      <c r="E1429">
        <v>1</v>
      </c>
      <c r="F1429">
        <v>3</v>
      </c>
      <c r="G1429">
        <v>1036.624</v>
      </c>
      <c r="I1429">
        <v>1295.78</v>
      </c>
      <c r="J1429">
        <v>5183.12</v>
      </c>
      <c r="K1429">
        <v>5</v>
      </c>
      <c r="L1429">
        <v>7515.5239999999994</v>
      </c>
    </row>
    <row r="1430" spans="2:12" x14ac:dyDescent="0.3">
      <c r="B1430" s="11" t="s">
        <v>1691</v>
      </c>
      <c r="C1430">
        <v>1</v>
      </c>
      <c r="D1430">
        <v>1</v>
      </c>
      <c r="E1430">
        <v>2</v>
      </c>
      <c r="F1430">
        <v>7</v>
      </c>
      <c r="G1430">
        <v>215.59200000000001</v>
      </c>
      <c r="H1430">
        <v>359.32</v>
      </c>
      <c r="I1430">
        <v>718.64</v>
      </c>
      <c r="J1430">
        <v>3215.9139999999998</v>
      </c>
      <c r="K1430">
        <v>11</v>
      </c>
      <c r="L1430">
        <v>4509.4660000000003</v>
      </c>
    </row>
    <row r="1431" spans="2:12" x14ac:dyDescent="0.3">
      <c r="B1431" s="11" t="s">
        <v>5562</v>
      </c>
      <c r="C1431">
        <v>1</v>
      </c>
      <c r="D1431">
        <v>1</v>
      </c>
      <c r="E1431">
        <v>1</v>
      </c>
      <c r="F1431">
        <v>5</v>
      </c>
      <c r="G1431">
        <v>42.76</v>
      </c>
      <c r="H1431">
        <v>171.04</v>
      </c>
      <c r="I1431">
        <v>85.52</v>
      </c>
      <c r="J1431">
        <v>940.72</v>
      </c>
      <c r="K1431">
        <v>8</v>
      </c>
      <c r="L1431">
        <v>1240.04</v>
      </c>
    </row>
    <row r="1432" spans="2:12" x14ac:dyDescent="0.3">
      <c r="B1432" s="11" t="s">
        <v>7508</v>
      </c>
      <c r="C1432">
        <v>1</v>
      </c>
      <c r="E1432">
        <v>1</v>
      </c>
      <c r="F1432">
        <v>5</v>
      </c>
      <c r="G1432">
        <v>386.34</v>
      </c>
      <c r="I1432">
        <v>772.68</v>
      </c>
      <c r="J1432">
        <v>3670.2300000000005</v>
      </c>
      <c r="K1432">
        <v>7</v>
      </c>
      <c r="L1432">
        <v>4829.25</v>
      </c>
    </row>
    <row r="1433" spans="2:12" x14ac:dyDescent="0.3">
      <c r="B1433" s="11" t="s">
        <v>2084</v>
      </c>
      <c r="E1433">
        <v>1</v>
      </c>
      <c r="F1433">
        <v>3</v>
      </c>
      <c r="I1433">
        <v>243.38399999999999</v>
      </c>
      <c r="J1433">
        <v>1521.15</v>
      </c>
      <c r="K1433">
        <v>4</v>
      </c>
      <c r="L1433">
        <v>1764.5340000000001</v>
      </c>
    </row>
    <row r="1434" spans="2:12" x14ac:dyDescent="0.3">
      <c r="B1434" s="11" t="s">
        <v>4279</v>
      </c>
      <c r="D1434">
        <v>1</v>
      </c>
      <c r="F1434">
        <v>2</v>
      </c>
      <c r="H1434">
        <v>1006.056</v>
      </c>
      <c r="J1434">
        <v>3772.71</v>
      </c>
      <c r="K1434">
        <v>3</v>
      </c>
      <c r="L1434">
        <v>4778.7659999999996</v>
      </c>
    </row>
    <row r="1435" spans="2:12" x14ac:dyDescent="0.3">
      <c r="B1435" s="11" t="s">
        <v>8347</v>
      </c>
      <c r="D1435">
        <v>1</v>
      </c>
      <c r="F1435">
        <v>2</v>
      </c>
      <c r="H1435">
        <v>150.40799999999999</v>
      </c>
      <c r="J1435">
        <v>133.696</v>
      </c>
      <c r="K1435">
        <v>3</v>
      </c>
      <c r="L1435">
        <v>284.10399999999998</v>
      </c>
    </row>
    <row r="1436" spans="2:12" x14ac:dyDescent="0.3">
      <c r="B1436" s="11" t="s">
        <v>1306</v>
      </c>
      <c r="C1436">
        <v>1</v>
      </c>
      <c r="E1436">
        <v>1</v>
      </c>
      <c r="F1436">
        <v>1</v>
      </c>
      <c r="G1436">
        <v>155.82</v>
      </c>
      <c r="I1436">
        <v>53.423999999999999</v>
      </c>
      <c r="J1436">
        <v>53.423999999999999</v>
      </c>
      <c r="K1436">
        <v>3</v>
      </c>
      <c r="L1436">
        <v>262.66800000000001</v>
      </c>
    </row>
    <row r="1437" spans="2:12" x14ac:dyDescent="0.3">
      <c r="B1437" s="11" t="s">
        <v>3984</v>
      </c>
      <c r="C1437">
        <v>2</v>
      </c>
      <c r="D1437">
        <v>1</v>
      </c>
      <c r="E1437">
        <v>1</v>
      </c>
      <c r="F1437">
        <v>5</v>
      </c>
      <c r="G1437">
        <v>79.03</v>
      </c>
      <c r="H1437">
        <v>54.192</v>
      </c>
      <c r="I1437">
        <v>22.58</v>
      </c>
      <c r="J1437">
        <v>162.57599999999996</v>
      </c>
      <c r="K1437">
        <v>9</v>
      </c>
      <c r="L1437">
        <v>318.37799999999999</v>
      </c>
    </row>
    <row r="1438" spans="2:12" x14ac:dyDescent="0.3">
      <c r="B1438" s="11" t="s">
        <v>933</v>
      </c>
      <c r="D1438">
        <v>1</v>
      </c>
      <c r="E1438">
        <v>1</v>
      </c>
      <c r="F1438">
        <v>3</v>
      </c>
      <c r="H1438">
        <v>66.688000000000002</v>
      </c>
      <c r="I1438">
        <v>166.72</v>
      </c>
      <c r="J1438">
        <v>450.14400000000001</v>
      </c>
      <c r="K1438">
        <v>5</v>
      </c>
      <c r="L1438">
        <v>683.55200000000002</v>
      </c>
    </row>
    <row r="1439" spans="2:12" x14ac:dyDescent="0.3">
      <c r="B1439" s="11" t="s">
        <v>3790</v>
      </c>
      <c r="E1439">
        <v>2</v>
      </c>
      <c r="F1439">
        <v>2</v>
      </c>
      <c r="I1439">
        <v>317.8</v>
      </c>
      <c r="J1439">
        <v>88.984000000000009</v>
      </c>
      <c r="K1439">
        <v>4</v>
      </c>
      <c r="L1439">
        <v>406.78399999999999</v>
      </c>
    </row>
    <row r="1440" spans="2:12" x14ac:dyDescent="0.3">
      <c r="B1440" s="11" t="s">
        <v>3420</v>
      </c>
      <c r="D1440">
        <v>1</v>
      </c>
      <c r="F1440">
        <v>1</v>
      </c>
      <c r="H1440">
        <v>1112.94</v>
      </c>
      <c r="J1440">
        <v>593.56799999999998</v>
      </c>
      <c r="K1440">
        <v>2</v>
      </c>
      <c r="L1440">
        <v>1706.508</v>
      </c>
    </row>
    <row r="1441" spans="2:12" x14ac:dyDescent="0.3">
      <c r="B1441" s="11" t="s">
        <v>6450</v>
      </c>
      <c r="E1441">
        <v>2</v>
      </c>
      <c r="F1441">
        <v>7</v>
      </c>
      <c r="I1441">
        <v>142.38</v>
      </c>
      <c r="J1441">
        <v>231.87600000000003</v>
      </c>
      <c r="K1441">
        <v>9</v>
      </c>
      <c r="L1441">
        <v>374.25599999999997</v>
      </c>
    </row>
    <row r="1442" spans="2:12" x14ac:dyDescent="0.3">
      <c r="B1442" s="11" t="s">
        <v>3399</v>
      </c>
      <c r="C1442">
        <v>1</v>
      </c>
      <c r="D1442">
        <v>1</v>
      </c>
      <c r="F1442">
        <v>6</v>
      </c>
      <c r="G1442">
        <v>242.94</v>
      </c>
      <c r="H1442">
        <v>80.98</v>
      </c>
      <c r="J1442">
        <v>1311.8760000000002</v>
      </c>
      <c r="K1442">
        <v>8</v>
      </c>
      <c r="L1442">
        <v>1635.796</v>
      </c>
    </row>
    <row r="1443" spans="2:12" x14ac:dyDescent="0.3">
      <c r="B1443" s="11" t="s">
        <v>3360</v>
      </c>
      <c r="C1443">
        <v>3</v>
      </c>
      <c r="D1443">
        <v>1</v>
      </c>
      <c r="E1443">
        <v>1</v>
      </c>
      <c r="F1443">
        <v>1</v>
      </c>
      <c r="G1443">
        <v>135.66</v>
      </c>
      <c r="H1443">
        <v>12.768000000000001</v>
      </c>
      <c r="I1443">
        <v>31.92</v>
      </c>
      <c r="J1443">
        <v>44.688000000000002</v>
      </c>
      <c r="K1443">
        <v>6</v>
      </c>
      <c r="L1443">
        <v>225.036</v>
      </c>
    </row>
    <row r="1444" spans="2:12" x14ac:dyDescent="0.3">
      <c r="B1444" s="11" t="s">
        <v>364</v>
      </c>
      <c r="C1444">
        <v>3</v>
      </c>
      <c r="E1444">
        <v>1</v>
      </c>
      <c r="F1444">
        <v>2</v>
      </c>
      <c r="G1444">
        <v>248.124</v>
      </c>
      <c r="I1444">
        <v>149.72999999999999</v>
      </c>
      <c r="J1444">
        <v>85.56</v>
      </c>
      <c r="K1444">
        <v>6</v>
      </c>
      <c r="L1444">
        <v>483.41399999999999</v>
      </c>
    </row>
    <row r="1445" spans="2:12" x14ac:dyDescent="0.3">
      <c r="B1445" s="11" t="s">
        <v>1298</v>
      </c>
      <c r="D1445">
        <v>2</v>
      </c>
      <c r="F1445">
        <v>4</v>
      </c>
      <c r="H1445">
        <v>194.61</v>
      </c>
      <c r="J1445">
        <v>158.68200000000002</v>
      </c>
      <c r="K1445">
        <v>6</v>
      </c>
      <c r="L1445">
        <v>353.29200000000003</v>
      </c>
    </row>
    <row r="1446" spans="2:12" x14ac:dyDescent="0.3">
      <c r="B1446" s="11" t="s">
        <v>2242</v>
      </c>
      <c r="C1446">
        <v>1</v>
      </c>
      <c r="E1446">
        <v>1</v>
      </c>
      <c r="F1446">
        <v>4</v>
      </c>
      <c r="G1446">
        <v>39.295999999999999</v>
      </c>
      <c r="I1446">
        <v>36.840000000000003</v>
      </c>
      <c r="J1446">
        <v>159.63999999999999</v>
      </c>
      <c r="K1446">
        <v>6</v>
      </c>
      <c r="L1446">
        <v>235.77600000000001</v>
      </c>
    </row>
    <row r="1447" spans="2:12" x14ac:dyDescent="0.3">
      <c r="B1447" s="11" t="s">
        <v>884</v>
      </c>
      <c r="D1447">
        <v>1</v>
      </c>
      <c r="E1447">
        <v>1</v>
      </c>
      <c r="F1447">
        <v>6</v>
      </c>
      <c r="H1447">
        <v>52.752000000000002</v>
      </c>
      <c r="I1447">
        <v>87.92</v>
      </c>
      <c r="J1447">
        <v>303.32400000000001</v>
      </c>
      <c r="K1447">
        <v>8</v>
      </c>
      <c r="L1447">
        <v>443.99600000000004</v>
      </c>
    </row>
    <row r="1448" spans="2:12" x14ac:dyDescent="0.3">
      <c r="B1448" s="11" t="s">
        <v>2734</v>
      </c>
      <c r="C1448">
        <v>3</v>
      </c>
      <c r="D1448">
        <v>1</v>
      </c>
      <c r="F1448">
        <v>4</v>
      </c>
      <c r="G1448">
        <v>97.72</v>
      </c>
      <c r="H1448">
        <v>13.96</v>
      </c>
      <c r="J1448">
        <v>188.46</v>
      </c>
      <c r="K1448">
        <v>8</v>
      </c>
      <c r="L1448">
        <v>300.14</v>
      </c>
    </row>
    <row r="1449" spans="2:12" x14ac:dyDescent="0.3">
      <c r="B1449" s="11" t="s">
        <v>4669</v>
      </c>
      <c r="C1449">
        <v>4</v>
      </c>
      <c r="E1449">
        <v>2</v>
      </c>
      <c r="F1449">
        <v>3</v>
      </c>
      <c r="G1449">
        <v>538.01</v>
      </c>
      <c r="I1449">
        <v>391.28</v>
      </c>
      <c r="J1449">
        <v>352.15199999999999</v>
      </c>
      <c r="K1449">
        <v>9</v>
      </c>
      <c r="L1449">
        <v>1281.442</v>
      </c>
    </row>
    <row r="1450" spans="2:12" x14ac:dyDescent="0.3">
      <c r="B1450" s="11" t="s">
        <v>4778</v>
      </c>
      <c r="E1450">
        <v>1</v>
      </c>
      <c r="F1450">
        <v>5</v>
      </c>
      <c r="I1450">
        <v>67.536000000000001</v>
      </c>
      <c r="J1450">
        <v>133.19600000000003</v>
      </c>
      <c r="K1450">
        <v>6</v>
      </c>
      <c r="L1450">
        <v>200.73200000000003</v>
      </c>
    </row>
    <row r="1451" spans="2:12" x14ac:dyDescent="0.3">
      <c r="B1451" s="11" t="s">
        <v>3694</v>
      </c>
      <c r="C1451">
        <v>1</v>
      </c>
      <c r="E1451">
        <v>3</v>
      </c>
      <c r="F1451">
        <v>6</v>
      </c>
      <c r="G1451">
        <v>221.024</v>
      </c>
      <c r="I1451">
        <v>1049.864</v>
      </c>
      <c r="J1451">
        <v>2928.5680000000002</v>
      </c>
      <c r="K1451">
        <v>10</v>
      </c>
      <c r="L1451">
        <v>4199.4560000000001</v>
      </c>
    </row>
    <row r="1452" spans="2:12" x14ac:dyDescent="0.3">
      <c r="B1452" s="11" t="s">
        <v>2218</v>
      </c>
      <c r="D1452">
        <v>1</v>
      </c>
      <c r="E1452">
        <v>1</v>
      </c>
      <c r="F1452">
        <v>5</v>
      </c>
      <c r="H1452">
        <v>25.984000000000002</v>
      </c>
      <c r="I1452">
        <v>64.959999999999994</v>
      </c>
      <c r="J1452">
        <v>389.76</v>
      </c>
      <c r="K1452">
        <v>7</v>
      </c>
      <c r="L1452">
        <v>480.70400000000001</v>
      </c>
    </row>
    <row r="1453" spans="2:12" x14ac:dyDescent="0.3">
      <c r="B1453" s="11" t="s">
        <v>6098</v>
      </c>
      <c r="E1453">
        <v>3</v>
      </c>
      <c r="F1453">
        <v>5</v>
      </c>
      <c r="I1453">
        <v>2232.864</v>
      </c>
      <c r="J1453">
        <v>3256.26</v>
      </c>
      <c r="K1453">
        <v>8</v>
      </c>
      <c r="L1453">
        <v>5489.1239999999998</v>
      </c>
    </row>
    <row r="1454" spans="2:12" x14ac:dyDescent="0.3">
      <c r="B1454" s="11" t="s">
        <v>1631</v>
      </c>
      <c r="C1454">
        <v>2</v>
      </c>
      <c r="E1454">
        <v>2</v>
      </c>
      <c r="F1454">
        <v>6</v>
      </c>
      <c r="G1454">
        <v>1704.6</v>
      </c>
      <c r="I1454">
        <v>613.65599999999995</v>
      </c>
      <c r="J1454">
        <v>2386.44</v>
      </c>
      <c r="K1454">
        <v>10</v>
      </c>
      <c r="L1454">
        <v>4704.6959999999999</v>
      </c>
    </row>
    <row r="1455" spans="2:12" x14ac:dyDescent="0.3">
      <c r="B1455" s="11" t="s">
        <v>1096</v>
      </c>
      <c r="E1455">
        <v>2</v>
      </c>
      <c r="F1455">
        <v>5</v>
      </c>
      <c r="I1455">
        <v>1623.7199999999998</v>
      </c>
      <c r="J1455">
        <v>2760.3239999999996</v>
      </c>
      <c r="K1455">
        <v>7</v>
      </c>
      <c r="L1455">
        <v>4384.0439999999999</v>
      </c>
    </row>
    <row r="1456" spans="2:12" x14ac:dyDescent="0.3">
      <c r="B1456" s="11" t="s">
        <v>969</v>
      </c>
      <c r="C1456">
        <v>1</v>
      </c>
      <c r="E1456">
        <v>3</v>
      </c>
      <c r="F1456">
        <v>1</v>
      </c>
      <c r="G1456">
        <v>118.16</v>
      </c>
      <c r="I1456">
        <v>635.11</v>
      </c>
      <c r="J1456">
        <v>73.849999999999994</v>
      </c>
      <c r="K1456">
        <v>5</v>
      </c>
      <c r="L1456">
        <v>827.12</v>
      </c>
    </row>
    <row r="1457" spans="2:12" x14ac:dyDescent="0.3">
      <c r="B1457" s="11" t="s">
        <v>6407</v>
      </c>
      <c r="E1457">
        <v>1</v>
      </c>
      <c r="F1457">
        <v>4</v>
      </c>
      <c r="I1457">
        <v>10.56</v>
      </c>
      <c r="J1457">
        <v>67.584000000000003</v>
      </c>
      <c r="K1457">
        <v>5</v>
      </c>
      <c r="L1457">
        <v>78.143999999999991</v>
      </c>
    </row>
    <row r="1458" spans="2:12" x14ac:dyDescent="0.3">
      <c r="B1458" s="11" t="s">
        <v>543</v>
      </c>
      <c r="C1458">
        <v>2</v>
      </c>
      <c r="F1458">
        <v>5</v>
      </c>
      <c r="G1458">
        <v>479.27</v>
      </c>
      <c r="J1458">
        <v>714.548</v>
      </c>
      <c r="K1458">
        <v>7</v>
      </c>
      <c r="L1458">
        <v>1193.818</v>
      </c>
    </row>
    <row r="1459" spans="2:12" x14ac:dyDescent="0.3">
      <c r="B1459" s="11" t="s">
        <v>1546</v>
      </c>
      <c r="C1459">
        <v>1</v>
      </c>
      <c r="E1459">
        <v>3</v>
      </c>
      <c r="F1459">
        <v>2</v>
      </c>
      <c r="G1459">
        <v>70.95</v>
      </c>
      <c r="I1459">
        <v>425.7</v>
      </c>
      <c r="J1459">
        <v>212.85</v>
      </c>
      <c r="K1459">
        <v>6</v>
      </c>
      <c r="L1459">
        <v>709.5</v>
      </c>
    </row>
    <row r="1460" spans="2:12" x14ac:dyDescent="0.3">
      <c r="B1460" s="11" t="s">
        <v>5273</v>
      </c>
      <c r="C1460">
        <v>1</v>
      </c>
      <c r="D1460">
        <v>1</v>
      </c>
      <c r="E1460">
        <v>3</v>
      </c>
      <c r="F1460">
        <v>5</v>
      </c>
      <c r="G1460">
        <v>33.29</v>
      </c>
      <c r="H1460">
        <v>33.29</v>
      </c>
      <c r="I1460">
        <v>159.792</v>
      </c>
      <c r="J1460">
        <v>632.51</v>
      </c>
      <c r="K1460">
        <v>10</v>
      </c>
      <c r="L1460">
        <v>858.88200000000006</v>
      </c>
    </row>
    <row r="1461" spans="2:12" x14ac:dyDescent="0.3">
      <c r="B1461" s="11" t="s">
        <v>1015</v>
      </c>
      <c r="E1461">
        <v>5</v>
      </c>
      <c r="F1461">
        <v>6</v>
      </c>
      <c r="I1461">
        <v>4064.7040000000002</v>
      </c>
      <c r="J1461">
        <v>3375.1560000000004</v>
      </c>
      <c r="K1461">
        <v>11</v>
      </c>
      <c r="L1461">
        <v>7439.8600000000006</v>
      </c>
    </row>
    <row r="1462" spans="2:12" x14ac:dyDescent="0.3">
      <c r="B1462" s="11" t="s">
        <v>2657</v>
      </c>
      <c r="E1462">
        <v>1</v>
      </c>
      <c r="F1462">
        <v>2</v>
      </c>
      <c r="I1462">
        <v>10.68</v>
      </c>
      <c r="J1462">
        <v>42.72</v>
      </c>
      <c r="K1462">
        <v>3</v>
      </c>
      <c r="L1462">
        <v>53.4</v>
      </c>
    </row>
    <row r="1463" spans="2:12" x14ac:dyDescent="0.3">
      <c r="B1463" s="11" t="s">
        <v>219</v>
      </c>
      <c r="D1463">
        <v>1</v>
      </c>
      <c r="F1463">
        <v>3</v>
      </c>
      <c r="H1463">
        <v>418.32</v>
      </c>
      <c r="J1463">
        <v>633.45600000000002</v>
      </c>
      <c r="K1463">
        <v>4</v>
      </c>
      <c r="L1463">
        <v>1051.7760000000001</v>
      </c>
    </row>
    <row r="1464" spans="2:12" x14ac:dyDescent="0.3">
      <c r="B1464" s="11" t="s">
        <v>1518</v>
      </c>
      <c r="C1464">
        <v>1</v>
      </c>
      <c r="E1464">
        <v>1</v>
      </c>
      <c r="F1464">
        <v>6</v>
      </c>
      <c r="G1464">
        <v>714.3</v>
      </c>
      <c r="I1464">
        <v>714.3</v>
      </c>
      <c r="J1464">
        <v>3171.4920000000002</v>
      </c>
      <c r="K1464">
        <v>8</v>
      </c>
      <c r="L1464">
        <v>4600.0919999999996</v>
      </c>
    </row>
    <row r="1465" spans="2:12" x14ac:dyDescent="0.3">
      <c r="B1465" s="11" t="s">
        <v>4085</v>
      </c>
      <c r="F1465">
        <v>2</v>
      </c>
      <c r="J1465">
        <v>248.35999999999999</v>
      </c>
      <c r="K1465">
        <v>2</v>
      </c>
      <c r="L1465">
        <v>248.35999999999999</v>
      </c>
    </row>
    <row r="1466" spans="2:12" x14ac:dyDescent="0.3">
      <c r="B1466" s="11" t="s">
        <v>1334</v>
      </c>
      <c r="C1466">
        <v>1</v>
      </c>
      <c r="F1466">
        <v>3</v>
      </c>
      <c r="G1466">
        <v>29.79</v>
      </c>
      <c r="J1466">
        <v>83.412000000000006</v>
      </c>
      <c r="K1466">
        <v>4</v>
      </c>
      <c r="L1466">
        <v>113.202</v>
      </c>
    </row>
    <row r="1467" spans="2:12" x14ac:dyDescent="0.3">
      <c r="B1467" s="11" t="s">
        <v>393</v>
      </c>
      <c r="C1467">
        <v>3</v>
      </c>
      <c r="E1467">
        <v>4</v>
      </c>
      <c r="F1467">
        <v>2</v>
      </c>
      <c r="G1467">
        <v>367.64000000000004</v>
      </c>
      <c r="I1467">
        <v>429.85600000000005</v>
      </c>
      <c r="J1467">
        <v>101.80799999999999</v>
      </c>
      <c r="K1467">
        <v>9</v>
      </c>
      <c r="L1467">
        <v>899.30400000000009</v>
      </c>
    </row>
    <row r="1468" spans="2:12" x14ac:dyDescent="0.3">
      <c r="B1468" s="11" t="s">
        <v>726</v>
      </c>
      <c r="C1468">
        <v>2</v>
      </c>
      <c r="E1468">
        <v>3</v>
      </c>
      <c r="F1468">
        <v>2</v>
      </c>
      <c r="G1468">
        <v>96.162000000000006</v>
      </c>
      <c r="I1468">
        <v>102.366</v>
      </c>
      <c r="J1468">
        <v>139.59</v>
      </c>
      <c r="K1468">
        <v>7</v>
      </c>
      <c r="L1468">
        <v>338.11800000000005</v>
      </c>
    </row>
    <row r="1469" spans="2:12" x14ac:dyDescent="0.3">
      <c r="B1469" s="11" t="s">
        <v>5604</v>
      </c>
      <c r="E1469">
        <v>1</v>
      </c>
      <c r="F1469">
        <v>5</v>
      </c>
      <c r="I1469">
        <v>1117.92</v>
      </c>
      <c r="J1469">
        <v>5701.3919999999998</v>
      </c>
      <c r="K1469">
        <v>6</v>
      </c>
      <c r="L1469">
        <v>6819.3120000000008</v>
      </c>
    </row>
    <row r="1470" spans="2:12" x14ac:dyDescent="0.3">
      <c r="B1470" s="11" t="s">
        <v>213</v>
      </c>
      <c r="C1470">
        <v>1</v>
      </c>
      <c r="D1470">
        <v>1</v>
      </c>
      <c r="F1470">
        <v>5</v>
      </c>
      <c r="G1470">
        <v>116.82</v>
      </c>
      <c r="H1470">
        <v>77.88</v>
      </c>
      <c r="J1470">
        <v>677.55600000000004</v>
      </c>
      <c r="K1470">
        <v>7</v>
      </c>
      <c r="L1470">
        <v>872.25600000000009</v>
      </c>
    </row>
    <row r="1471" spans="2:12" x14ac:dyDescent="0.3">
      <c r="B1471" s="11" t="s">
        <v>8365</v>
      </c>
      <c r="E1471">
        <v>1</v>
      </c>
      <c r="F1471">
        <v>1</v>
      </c>
      <c r="I1471">
        <v>14.16</v>
      </c>
      <c r="J1471">
        <v>84.96</v>
      </c>
      <c r="K1471">
        <v>2</v>
      </c>
      <c r="L1471">
        <v>99.11999999999999</v>
      </c>
    </row>
    <row r="1472" spans="2:12" x14ac:dyDescent="0.3">
      <c r="B1472" s="11" t="s">
        <v>5023</v>
      </c>
      <c r="C1472">
        <v>1</v>
      </c>
      <c r="D1472">
        <v>1</v>
      </c>
      <c r="E1472">
        <v>1</v>
      </c>
      <c r="F1472">
        <v>2</v>
      </c>
      <c r="G1472">
        <v>168.624</v>
      </c>
      <c r="H1472">
        <v>46.84</v>
      </c>
      <c r="I1472">
        <v>93.68</v>
      </c>
      <c r="J1472">
        <v>140.52000000000001</v>
      </c>
      <c r="K1472">
        <v>5</v>
      </c>
      <c r="L1472">
        <v>449.66399999999999</v>
      </c>
    </row>
    <row r="1473" spans="2:12" x14ac:dyDescent="0.3">
      <c r="B1473" s="11" t="s">
        <v>9475</v>
      </c>
      <c r="C1473">
        <v>1</v>
      </c>
      <c r="E1473">
        <v>2</v>
      </c>
      <c r="G1473">
        <v>315.2</v>
      </c>
      <c r="I1473">
        <v>204.88</v>
      </c>
      <c r="K1473">
        <v>3</v>
      </c>
      <c r="L1473">
        <v>520.07999999999993</v>
      </c>
    </row>
    <row r="1474" spans="2:12" x14ac:dyDescent="0.3">
      <c r="B1474" s="11" t="s">
        <v>375</v>
      </c>
      <c r="C1474">
        <v>1</v>
      </c>
      <c r="F1474">
        <v>4</v>
      </c>
      <c r="G1474">
        <v>230.376</v>
      </c>
      <c r="J1474">
        <v>1132.6819999999998</v>
      </c>
      <c r="K1474">
        <v>5</v>
      </c>
      <c r="L1474">
        <v>1363.058</v>
      </c>
    </row>
    <row r="1475" spans="2:12" x14ac:dyDescent="0.3">
      <c r="B1475" s="11" t="s">
        <v>5203</v>
      </c>
      <c r="C1475">
        <v>1</v>
      </c>
      <c r="F1475">
        <v>5</v>
      </c>
      <c r="G1475">
        <v>114.46</v>
      </c>
      <c r="J1475">
        <v>938.57199999999989</v>
      </c>
      <c r="K1475">
        <v>6</v>
      </c>
      <c r="L1475">
        <v>1053.0319999999999</v>
      </c>
    </row>
    <row r="1476" spans="2:12" x14ac:dyDescent="0.3">
      <c r="B1476" s="11" t="s">
        <v>3516</v>
      </c>
      <c r="C1476">
        <v>1</v>
      </c>
      <c r="E1476">
        <v>3</v>
      </c>
      <c r="F1476">
        <v>8</v>
      </c>
      <c r="G1476">
        <v>1350.12</v>
      </c>
      <c r="I1476">
        <v>2160.192</v>
      </c>
      <c r="J1476">
        <v>6120.5439999999999</v>
      </c>
      <c r="K1476">
        <v>12</v>
      </c>
      <c r="L1476">
        <v>9630.8559999999998</v>
      </c>
    </row>
    <row r="1477" spans="2:12" x14ac:dyDescent="0.3">
      <c r="B1477" s="11" t="s">
        <v>3020</v>
      </c>
      <c r="E1477">
        <v>1</v>
      </c>
      <c r="F1477">
        <v>3</v>
      </c>
      <c r="I1477">
        <v>14.03</v>
      </c>
      <c r="J1477">
        <v>179.58399999999997</v>
      </c>
      <c r="K1477">
        <v>4</v>
      </c>
      <c r="L1477">
        <v>193.614</v>
      </c>
    </row>
    <row r="1478" spans="2:12" x14ac:dyDescent="0.3">
      <c r="B1478" s="11" t="s">
        <v>7567</v>
      </c>
      <c r="E1478">
        <v>2</v>
      </c>
      <c r="F1478">
        <v>2</v>
      </c>
      <c r="I1478">
        <v>1768.62</v>
      </c>
      <c r="J1478">
        <v>1768.62</v>
      </c>
      <c r="K1478">
        <v>4</v>
      </c>
      <c r="L1478">
        <v>3537.24</v>
      </c>
    </row>
    <row r="1479" spans="2:12" x14ac:dyDescent="0.3">
      <c r="B1479" s="11" t="s">
        <v>2799</v>
      </c>
      <c r="C1479">
        <v>2</v>
      </c>
      <c r="E1479">
        <v>2</v>
      </c>
      <c r="F1479">
        <v>4</v>
      </c>
      <c r="G1479">
        <v>986.66399999999999</v>
      </c>
      <c r="I1479">
        <v>1057.1399999999999</v>
      </c>
      <c r="J1479">
        <v>1902.8520000000001</v>
      </c>
      <c r="K1479">
        <v>8</v>
      </c>
      <c r="L1479">
        <v>3946.6559999999999</v>
      </c>
    </row>
    <row r="1480" spans="2:12" x14ac:dyDescent="0.3">
      <c r="B1480" s="11" t="s">
        <v>8377</v>
      </c>
      <c r="E1480">
        <v>1</v>
      </c>
      <c r="F1480">
        <v>3</v>
      </c>
      <c r="I1480">
        <v>353.88</v>
      </c>
      <c r="J1480">
        <v>495.43200000000002</v>
      </c>
      <c r="K1480">
        <v>4</v>
      </c>
      <c r="L1480">
        <v>849.3119999999999</v>
      </c>
    </row>
    <row r="1481" spans="2:12" x14ac:dyDescent="0.3">
      <c r="B1481" s="11" t="s">
        <v>4944</v>
      </c>
      <c r="C1481">
        <v>1</v>
      </c>
      <c r="E1481">
        <v>2</v>
      </c>
      <c r="F1481">
        <v>1</v>
      </c>
      <c r="G1481">
        <v>25.696000000000002</v>
      </c>
      <c r="I1481">
        <v>112.42</v>
      </c>
      <c r="J1481">
        <v>80.3</v>
      </c>
      <c r="K1481">
        <v>4</v>
      </c>
      <c r="L1481">
        <v>218.416</v>
      </c>
    </row>
    <row r="1482" spans="2:12" x14ac:dyDescent="0.3">
      <c r="B1482" s="11" t="s">
        <v>336</v>
      </c>
      <c r="E1482">
        <v>1</v>
      </c>
      <c r="F1482">
        <v>7</v>
      </c>
      <c r="I1482">
        <v>272.94</v>
      </c>
      <c r="J1482">
        <v>2238.1080000000002</v>
      </c>
      <c r="K1482">
        <v>8</v>
      </c>
      <c r="L1482">
        <v>2511.0480000000002</v>
      </c>
    </row>
    <row r="1483" spans="2:12" x14ac:dyDescent="0.3">
      <c r="B1483" s="11" t="s">
        <v>1008</v>
      </c>
      <c r="E1483">
        <v>1</v>
      </c>
      <c r="F1483">
        <v>4</v>
      </c>
      <c r="I1483">
        <v>46.51</v>
      </c>
      <c r="J1483">
        <v>437.19399999999996</v>
      </c>
      <c r="K1483">
        <v>5</v>
      </c>
      <c r="L1483">
        <v>483.70399999999995</v>
      </c>
    </row>
    <row r="1484" spans="2:12" x14ac:dyDescent="0.3">
      <c r="B1484" s="11" t="s">
        <v>111</v>
      </c>
      <c r="C1484">
        <v>1</v>
      </c>
      <c r="F1484">
        <v>4</v>
      </c>
      <c r="G1484">
        <v>443.92</v>
      </c>
      <c r="J1484">
        <v>2108.62</v>
      </c>
      <c r="K1484">
        <v>5</v>
      </c>
      <c r="L1484">
        <v>2552.54</v>
      </c>
    </row>
    <row r="1485" spans="2:12" x14ac:dyDescent="0.3">
      <c r="B1485" s="11" t="s">
        <v>2991</v>
      </c>
      <c r="E1485">
        <v>2</v>
      </c>
      <c r="F1485">
        <v>4</v>
      </c>
      <c r="I1485">
        <v>65.933999999999997</v>
      </c>
      <c r="J1485">
        <v>158.73000000000002</v>
      </c>
      <c r="K1485">
        <v>6</v>
      </c>
      <c r="L1485">
        <v>224.66399999999999</v>
      </c>
    </row>
    <row r="1486" spans="2:12" x14ac:dyDescent="0.3">
      <c r="B1486" s="11" t="s">
        <v>3329</v>
      </c>
      <c r="C1486">
        <v>1</v>
      </c>
      <c r="E1486">
        <v>2</v>
      </c>
      <c r="F1486">
        <v>2</v>
      </c>
      <c r="G1486">
        <v>122.48</v>
      </c>
      <c r="I1486">
        <v>526.66399999999999</v>
      </c>
      <c r="J1486">
        <v>796.12</v>
      </c>
      <c r="K1486">
        <v>5</v>
      </c>
      <c r="L1486">
        <v>1445.2640000000001</v>
      </c>
    </row>
    <row r="1487" spans="2:12" x14ac:dyDescent="0.3">
      <c r="B1487" s="11" t="s">
        <v>3224</v>
      </c>
      <c r="C1487">
        <v>1</v>
      </c>
      <c r="D1487">
        <v>1</v>
      </c>
      <c r="E1487">
        <v>2</v>
      </c>
      <c r="F1487">
        <v>6</v>
      </c>
      <c r="G1487">
        <v>559.62</v>
      </c>
      <c r="H1487">
        <v>99.488</v>
      </c>
      <c r="I1487">
        <v>248.72</v>
      </c>
      <c r="J1487">
        <v>1392.8319999999999</v>
      </c>
      <c r="K1487">
        <v>10</v>
      </c>
      <c r="L1487">
        <v>2300.66</v>
      </c>
    </row>
    <row r="1488" spans="2:12" x14ac:dyDescent="0.3">
      <c r="B1488" s="11" t="s">
        <v>1771</v>
      </c>
      <c r="D1488">
        <v>1</v>
      </c>
      <c r="E1488">
        <v>2</v>
      </c>
      <c r="F1488">
        <v>5</v>
      </c>
      <c r="H1488">
        <v>750.68</v>
      </c>
      <c r="I1488">
        <v>2927.652</v>
      </c>
      <c r="J1488">
        <v>5479.9639999999999</v>
      </c>
      <c r="K1488">
        <v>8</v>
      </c>
      <c r="L1488">
        <v>9158.2960000000003</v>
      </c>
    </row>
    <row r="1489" spans="2:12" x14ac:dyDescent="0.3">
      <c r="B1489" s="11" t="s">
        <v>1767</v>
      </c>
      <c r="C1489">
        <v>1</v>
      </c>
      <c r="D1489">
        <v>1</v>
      </c>
      <c r="F1489">
        <v>8</v>
      </c>
      <c r="G1489">
        <v>27.44</v>
      </c>
      <c r="H1489">
        <v>51.45</v>
      </c>
      <c r="J1489">
        <v>349.85999999999996</v>
      </c>
      <c r="K1489">
        <v>10</v>
      </c>
      <c r="L1489">
        <v>428.75</v>
      </c>
    </row>
    <row r="1490" spans="2:12" x14ac:dyDescent="0.3">
      <c r="B1490" s="11" t="s">
        <v>2350</v>
      </c>
      <c r="C1490">
        <v>2</v>
      </c>
      <c r="E1490">
        <v>3</v>
      </c>
      <c r="F1490">
        <v>1</v>
      </c>
      <c r="G1490">
        <v>44.84</v>
      </c>
      <c r="I1490">
        <v>89.68</v>
      </c>
      <c r="J1490">
        <v>11.21</v>
      </c>
      <c r="K1490">
        <v>6</v>
      </c>
      <c r="L1490">
        <v>145.73000000000002</v>
      </c>
    </row>
    <row r="1491" spans="2:12" x14ac:dyDescent="0.3">
      <c r="B1491" s="11" t="s">
        <v>960</v>
      </c>
      <c r="C1491">
        <v>1</v>
      </c>
      <c r="D1491">
        <v>1</v>
      </c>
      <c r="E1491">
        <v>2</v>
      </c>
      <c r="F1491">
        <v>6</v>
      </c>
      <c r="G1491">
        <v>164.73599999999999</v>
      </c>
      <c r="H1491">
        <v>154.44</v>
      </c>
      <c r="I1491">
        <v>226.512</v>
      </c>
      <c r="J1491">
        <v>854.56799999999976</v>
      </c>
      <c r="K1491">
        <v>10</v>
      </c>
      <c r="L1491">
        <v>1400.2560000000001</v>
      </c>
    </row>
    <row r="1492" spans="2:12" x14ac:dyDescent="0.3">
      <c r="B1492" s="11" t="s">
        <v>5940</v>
      </c>
      <c r="C1492">
        <v>2</v>
      </c>
      <c r="F1492">
        <v>2</v>
      </c>
      <c r="G1492">
        <v>17.856000000000002</v>
      </c>
      <c r="J1492">
        <v>17.856000000000002</v>
      </c>
      <c r="K1492">
        <v>4</v>
      </c>
      <c r="L1492">
        <v>35.712000000000003</v>
      </c>
    </row>
    <row r="1493" spans="2:12" x14ac:dyDescent="0.3">
      <c r="B1493" s="11" t="s">
        <v>8947</v>
      </c>
      <c r="F1493">
        <v>2</v>
      </c>
      <c r="J1493">
        <v>259.68</v>
      </c>
      <c r="K1493">
        <v>2</v>
      </c>
      <c r="L1493">
        <v>259.68</v>
      </c>
    </row>
    <row r="1494" spans="2:12" x14ac:dyDescent="0.3">
      <c r="B1494" s="11" t="s">
        <v>4020</v>
      </c>
      <c r="C1494">
        <v>2</v>
      </c>
      <c r="D1494">
        <v>1</v>
      </c>
      <c r="E1494">
        <v>2</v>
      </c>
      <c r="F1494">
        <v>6</v>
      </c>
      <c r="G1494">
        <v>127.182</v>
      </c>
      <c r="H1494">
        <v>67.135999999999996</v>
      </c>
      <c r="I1494">
        <v>195.59199999999998</v>
      </c>
      <c r="J1494">
        <v>262.714</v>
      </c>
      <c r="K1494">
        <v>11</v>
      </c>
      <c r="L1494">
        <v>652.62400000000002</v>
      </c>
    </row>
    <row r="1495" spans="2:12" x14ac:dyDescent="0.3">
      <c r="B1495" s="11" t="s">
        <v>1800</v>
      </c>
      <c r="C1495">
        <v>1</v>
      </c>
      <c r="E1495">
        <v>1</v>
      </c>
      <c r="F1495">
        <v>4</v>
      </c>
      <c r="G1495">
        <v>105.98</v>
      </c>
      <c r="I1495">
        <v>15.14</v>
      </c>
      <c r="J1495">
        <v>227.1</v>
      </c>
      <c r="K1495">
        <v>6</v>
      </c>
      <c r="L1495">
        <v>348.22</v>
      </c>
    </row>
    <row r="1496" spans="2:12" x14ac:dyDescent="0.3">
      <c r="B1496" s="11" t="s">
        <v>5595</v>
      </c>
      <c r="E1496">
        <v>2</v>
      </c>
      <c r="F1496">
        <v>1</v>
      </c>
      <c r="I1496">
        <v>13100.24</v>
      </c>
      <c r="J1496">
        <v>3930.0720000000001</v>
      </c>
      <c r="K1496">
        <v>3</v>
      </c>
      <c r="L1496">
        <v>17030.311999999998</v>
      </c>
    </row>
    <row r="1497" spans="2:12" x14ac:dyDescent="0.3">
      <c r="B1497" s="11" t="s">
        <v>5898</v>
      </c>
      <c r="C1497">
        <v>2</v>
      </c>
      <c r="F1497">
        <v>6</v>
      </c>
      <c r="G1497">
        <v>668.13599999999997</v>
      </c>
      <c r="J1497">
        <v>2314.614</v>
      </c>
      <c r="K1497">
        <v>8</v>
      </c>
      <c r="L1497">
        <v>2982.7499999999995</v>
      </c>
    </row>
    <row r="1498" spans="2:12" x14ac:dyDescent="0.3">
      <c r="B1498" s="11" t="s">
        <v>2577</v>
      </c>
      <c r="C1498">
        <v>1</v>
      </c>
      <c r="E1498">
        <v>2</v>
      </c>
      <c r="F1498">
        <v>5</v>
      </c>
      <c r="G1498">
        <v>65.17</v>
      </c>
      <c r="I1498">
        <v>46.55</v>
      </c>
      <c r="J1498">
        <v>167.58</v>
      </c>
      <c r="K1498">
        <v>8</v>
      </c>
      <c r="L1498">
        <v>279.3</v>
      </c>
    </row>
    <row r="1499" spans="2:12" x14ac:dyDescent="0.3">
      <c r="B1499" s="11" t="s">
        <v>6838</v>
      </c>
      <c r="F1499">
        <v>4</v>
      </c>
      <c r="J1499">
        <v>41.64</v>
      </c>
      <c r="K1499">
        <v>4</v>
      </c>
      <c r="L1499">
        <v>41.64</v>
      </c>
    </row>
    <row r="1500" spans="2:12" x14ac:dyDescent="0.3">
      <c r="B1500" s="11" t="s">
        <v>1065</v>
      </c>
      <c r="C1500">
        <v>2</v>
      </c>
      <c r="E1500">
        <v>2</v>
      </c>
      <c r="F1500">
        <v>1</v>
      </c>
      <c r="G1500">
        <v>721.11</v>
      </c>
      <c r="I1500">
        <v>1346.0720000000001</v>
      </c>
      <c r="J1500">
        <v>769.18399999999997</v>
      </c>
      <c r="K1500">
        <v>5</v>
      </c>
      <c r="L1500">
        <v>2836.366</v>
      </c>
    </row>
    <row r="1501" spans="2:12" x14ac:dyDescent="0.3">
      <c r="B1501" s="11" t="s">
        <v>4831</v>
      </c>
      <c r="C1501">
        <v>1</v>
      </c>
      <c r="D1501">
        <v>1</v>
      </c>
      <c r="F1501">
        <v>3</v>
      </c>
      <c r="G1501">
        <v>55.6</v>
      </c>
      <c r="H1501">
        <v>69.5</v>
      </c>
      <c r="J1501">
        <v>180.7</v>
      </c>
      <c r="K1501">
        <v>5</v>
      </c>
      <c r="L1501">
        <v>305.8</v>
      </c>
    </row>
    <row r="1502" spans="2:12" x14ac:dyDescent="0.3">
      <c r="B1502" s="11" t="s">
        <v>6057</v>
      </c>
      <c r="D1502">
        <v>1</v>
      </c>
      <c r="F1502">
        <v>3</v>
      </c>
      <c r="H1502">
        <v>31.92</v>
      </c>
      <c r="J1502">
        <v>121.29600000000001</v>
      </c>
      <c r="K1502">
        <v>4</v>
      </c>
      <c r="L1502">
        <v>153.21600000000001</v>
      </c>
    </row>
    <row r="1503" spans="2:12" x14ac:dyDescent="0.3">
      <c r="B1503" s="11" t="s">
        <v>5214</v>
      </c>
      <c r="F1503">
        <v>2</v>
      </c>
      <c r="J1503">
        <v>62.16</v>
      </c>
      <c r="K1503">
        <v>2</v>
      </c>
      <c r="L1503">
        <v>62.16</v>
      </c>
    </row>
    <row r="1504" spans="2:12" x14ac:dyDescent="0.3">
      <c r="B1504" s="11" t="s">
        <v>4223</v>
      </c>
      <c r="E1504">
        <v>1</v>
      </c>
      <c r="F1504">
        <v>4</v>
      </c>
      <c r="I1504">
        <v>6.6719999999999997</v>
      </c>
      <c r="J1504">
        <v>88.403999999999996</v>
      </c>
      <c r="K1504">
        <v>5</v>
      </c>
      <c r="L1504">
        <v>95.075999999999993</v>
      </c>
    </row>
    <row r="1505" spans="2:12" x14ac:dyDescent="0.3">
      <c r="B1505" s="11" t="s">
        <v>7765</v>
      </c>
      <c r="E1505">
        <v>1</v>
      </c>
      <c r="F1505">
        <v>1</v>
      </c>
      <c r="I1505">
        <v>6.24</v>
      </c>
      <c r="J1505">
        <v>3.3279999999999998</v>
      </c>
      <c r="K1505">
        <v>2</v>
      </c>
      <c r="L1505">
        <v>9.5679999999999996</v>
      </c>
    </row>
    <row r="1506" spans="2:12" x14ac:dyDescent="0.3">
      <c r="B1506" s="11" t="s">
        <v>574</v>
      </c>
      <c r="C1506">
        <v>1</v>
      </c>
      <c r="D1506">
        <v>1</v>
      </c>
      <c r="F1506">
        <v>5</v>
      </c>
      <c r="G1506">
        <v>54.9</v>
      </c>
      <c r="H1506">
        <v>54.9</v>
      </c>
      <c r="J1506">
        <v>197.64000000000001</v>
      </c>
      <c r="K1506">
        <v>7</v>
      </c>
      <c r="L1506">
        <v>307.44</v>
      </c>
    </row>
    <row r="1507" spans="2:12" x14ac:dyDescent="0.3">
      <c r="B1507" s="11" t="s">
        <v>1296</v>
      </c>
      <c r="C1507">
        <v>1</v>
      </c>
      <c r="D1507">
        <v>2</v>
      </c>
      <c r="E1507">
        <v>1</v>
      </c>
      <c r="F1507">
        <v>4</v>
      </c>
      <c r="G1507">
        <v>25.76</v>
      </c>
      <c r="H1507">
        <v>14.72</v>
      </c>
      <c r="I1507">
        <v>14.72</v>
      </c>
      <c r="J1507">
        <v>25.024000000000001</v>
      </c>
      <c r="K1507">
        <v>8</v>
      </c>
      <c r="L1507">
        <v>80.224000000000018</v>
      </c>
    </row>
    <row r="1508" spans="2:12" x14ac:dyDescent="0.3">
      <c r="B1508" s="11" t="s">
        <v>1951</v>
      </c>
      <c r="D1508">
        <v>1</v>
      </c>
      <c r="E1508">
        <v>4</v>
      </c>
      <c r="F1508">
        <v>4</v>
      </c>
      <c r="H1508">
        <v>7.3</v>
      </c>
      <c r="I1508">
        <v>28.47</v>
      </c>
      <c r="J1508">
        <v>33.58</v>
      </c>
      <c r="K1508">
        <v>9</v>
      </c>
      <c r="L1508">
        <v>69.350000000000009</v>
      </c>
    </row>
    <row r="1509" spans="2:12" x14ac:dyDescent="0.3">
      <c r="B1509" s="11" t="s">
        <v>5071</v>
      </c>
      <c r="E1509">
        <v>2</v>
      </c>
      <c r="F1509">
        <v>5</v>
      </c>
      <c r="I1509">
        <v>46.278000000000006</v>
      </c>
      <c r="J1509">
        <v>113.124</v>
      </c>
      <c r="K1509">
        <v>7</v>
      </c>
      <c r="L1509">
        <v>159.40200000000002</v>
      </c>
    </row>
    <row r="1510" spans="2:12" x14ac:dyDescent="0.3">
      <c r="B1510" s="11" t="s">
        <v>1870</v>
      </c>
      <c r="C1510">
        <v>2</v>
      </c>
      <c r="E1510">
        <v>2</v>
      </c>
      <c r="F1510">
        <v>2</v>
      </c>
      <c r="G1510">
        <v>8.7200000000000006</v>
      </c>
      <c r="I1510">
        <v>10.464</v>
      </c>
      <c r="J1510">
        <v>10.464</v>
      </c>
      <c r="K1510">
        <v>6</v>
      </c>
      <c r="L1510">
        <v>29.648</v>
      </c>
    </row>
    <row r="1511" spans="2:12" x14ac:dyDescent="0.3">
      <c r="B1511" s="11" t="s">
        <v>716</v>
      </c>
      <c r="E1511">
        <v>1</v>
      </c>
      <c r="F1511">
        <v>2</v>
      </c>
      <c r="I1511">
        <v>15.88</v>
      </c>
      <c r="J1511">
        <v>27.79</v>
      </c>
      <c r="K1511">
        <v>3</v>
      </c>
      <c r="L1511">
        <v>43.67</v>
      </c>
    </row>
    <row r="1512" spans="2:12" x14ac:dyDescent="0.3">
      <c r="B1512" s="11" t="s">
        <v>6989</v>
      </c>
      <c r="C1512">
        <v>1</v>
      </c>
      <c r="E1512">
        <v>1</v>
      </c>
      <c r="G1512">
        <v>6.28</v>
      </c>
      <c r="I1512">
        <v>17.584</v>
      </c>
      <c r="K1512">
        <v>2</v>
      </c>
      <c r="L1512">
        <v>23.864000000000001</v>
      </c>
    </row>
    <row r="1513" spans="2:12" x14ac:dyDescent="0.3">
      <c r="B1513" s="11" t="s">
        <v>2621</v>
      </c>
      <c r="C1513">
        <v>1</v>
      </c>
      <c r="E1513">
        <v>1</v>
      </c>
      <c r="F1513">
        <v>2</v>
      </c>
      <c r="G1513">
        <v>11.36</v>
      </c>
      <c r="I1513">
        <v>28.4</v>
      </c>
      <c r="J1513">
        <v>51.12</v>
      </c>
      <c r="K1513">
        <v>4</v>
      </c>
      <c r="L1513">
        <v>90.88</v>
      </c>
    </row>
    <row r="1514" spans="2:12" x14ac:dyDescent="0.3">
      <c r="B1514" s="11" t="s">
        <v>6817</v>
      </c>
      <c r="C1514">
        <v>1</v>
      </c>
      <c r="E1514">
        <v>1</v>
      </c>
      <c r="F1514">
        <v>3</v>
      </c>
      <c r="G1514">
        <v>3.1040000000000001</v>
      </c>
      <c r="I1514">
        <v>15.52</v>
      </c>
      <c r="J1514">
        <v>25.607999999999997</v>
      </c>
      <c r="K1514">
        <v>5</v>
      </c>
      <c r="L1514">
        <v>44.231999999999999</v>
      </c>
    </row>
    <row r="1515" spans="2:12" x14ac:dyDescent="0.3">
      <c r="B1515" s="11" t="s">
        <v>2655</v>
      </c>
      <c r="C1515">
        <v>2</v>
      </c>
      <c r="E1515">
        <v>1</v>
      </c>
      <c r="F1515">
        <v>2</v>
      </c>
      <c r="G1515">
        <v>51.150000000000006</v>
      </c>
      <c r="I1515">
        <v>40.92</v>
      </c>
      <c r="J1515">
        <v>163.68</v>
      </c>
      <c r="K1515">
        <v>5</v>
      </c>
      <c r="L1515">
        <v>255.75</v>
      </c>
    </row>
    <row r="1516" spans="2:12" x14ac:dyDescent="0.3">
      <c r="B1516" s="11" t="s">
        <v>5555</v>
      </c>
      <c r="C1516">
        <v>1</v>
      </c>
      <c r="F1516">
        <v>3</v>
      </c>
      <c r="G1516">
        <v>22.367999999999999</v>
      </c>
      <c r="J1516">
        <v>53.124000000000002</v>
      </c>
      <c r="K1516">
        <v>4</v>
      </c>
      <c r="L1516">
        <v>75.49199999999999</v>
      </c>
    </row>
    <row r="1517" spans="2:12" x14ac:dyDescent="0.3">
      <c r="B1517" s="11" t="s">
        <v>1406</v>
      </c>
      <c r="C1517">
        <v>1</v>
      </c>
      <c r="F1517">
        <v>7</v>
      </c>
      <c r="G1517">
        <v>35.06</v>
      </c>
      <c r="J1517">
        <v>413.70799999999997</v>
      </c>
      <c r="K1517">
        <v>8</v>
      </c>
      <c r="L1517">
        <v>448.76800000000003</v>
      </c>
    </row>
    <row r="1518" spans="2:12" x14ac:dyDescent="0.3">
      <c r="B1518" s="11" t="s">
        <v>1802</v>
      </c>
      <c r="C1518">
        <v>1</v>
      </c>
      <c r="E1518">
        <v>3</v>
      </c>
      <c r="F1518">
        <v>2</v>
      </c>
      <c r="G1518">
        <v>1665.62</v>
      </c>
      <c r="I1518">
        <v>12991.835999999999</v>
      </c>
      <c r="J1518">
        <v>1998.7440000000001</v>
      </c>
      <c r="K1518">
        <v>6</v>
      </c>
      <c r="L1518">
        <v>16656.199999999997</v>
      </c>
    </row>
    <row r="1519" spans="2:12" x14ac:dyDescent="0.3">
      <c r="B1519" s="11" t="s">
        <v>6881</v>
      </c>
      <c r="F1519">
        <v>2</v>
      </c>
      <c r="J1519">
        <v>10.08</v>
      </c>
      <c r="K1519">
        <v>2</v>
      </c>
      <c r="L1519">
        <v>10.08</v>
      </c>
    </row>
    <row r="1520" spans="2:12" x14ac:dyDescent="0.3">
      <c r="B1520" s="11" t="s">
        <v>1607</v>
      </c>
      <c r="D1520">
        <v>1</v>
      </c>
      <c r="E1520">
        <v>3</v>
      </c>
      <c r="F1520">
        <v>4</v>
      </c>
      <c r="H1520">
        <v>231.72</v>
      </c>
      <c r="I1520">
        <v>1228.116</v>
      </c>
      <c r="J1520">
        <v>1181.7719999999999</v>
      </c>
      <c r="K1520">
        <v>8</v>
      </c>
      <c r="L1520">
        <v>2641.6079999999997</v>
      </c>
    </row>
    <row r="1521" spans="2:12" x14ac:dyDescent="0.3">
      <c r="B1521" s="11" t="s">
        <v>6445</v>
      </c>
      <c r="C1521">
        <v>1</v>
      </c>
      <c r="E1521">
        <v>1</v>
      </c>
      <c r="F1521">
        <v>2</v>
      </c>
      <c r="G1521">
        <v>15.36</v>
      </c>
      <c r="I1521">
        <v>28.8</v>
      </c>
      <c r="J1521">
        <v>92.16</v>
      </c>
      <c r="K1521">
        <v>4</v>
      </c>
      <c r="L1521">
        <v>136.32</v>
      </c>
    </row>
    <row r="1522" spans="2:12" x14ac:dyDescent="0.3">
      <c r="B1522" s="11" t="s">
        <v>10331</v>
      </c>
      <c r="E1522">
        <v>1</v>
      </c>
      <c r="I1522">
        <v>7.6319999999999997</v>
      </c>
      <c r="K1522">
        <v>1</v>
      </c>
      <c r="L1522">
        <v>7.6319999999999997</v>
      </c>
    </row>
    <row r="1523" spans="2:12" x14ac:dyDescent="0.3">
      <c r="B1523" s="11" t="s">
        <v>2001</v>
      </c>
      <c r="C1523">
        <v>1</v>
      </c>
      <c r="E1523">
        <v>1</v>
      </c>
      <c r="F1523">
        <v>2</v>
      </c>
      <c r="G1523">
        <v>11.632</v>
      </c>
      <c r="I1523">
        <v>7.27</v>
      </c>
      <c r="J1523">
        <v>62.522000000000006</v>
      </c>
      <c r="K1523">
        <v>4</v>
      </c>
      <c r="L1523">
        <v>81.424000000000007</v>
      </c>
    </row>
    <row r="1524" spans="2:12" x14ac:dyDescent="0.3">
      <c r="B1524" s="11" t="s">
        <v>2175</v>
      </c>
      <c r="C1524">
        <v>1</v>
      </c>
      <c r="D1524">
        <v>2</v>
      </c>
      <c r="E1524">
        <v>1</v>
      </c>
      <c r="F1524">
        <v>2</v>
      </c>
      <c r="G1524">
        <v>49.5</v>
      </c>
      <c r="H1524">
        <v>61.379999999999995</v>
      </c>
      <c r="I1524">
        <v>23.76</v>
      </c>
      <c r="J1524">
        <v>61.379999999999995</v>
      </c>
      <c r="K1524">
        <v>6</v>
      </c>
      <c r="L1524">
        <v>196.01999999999998</v>
      </c>
    </row>
    <row r="1525" spans="2:12" x14ac:dyDescent="0.3">
      <c r="B1525" s="11" t="s">
        <v>2376</v>
      </c>
      <c r="F1525">
        <v>4</v>
      </c>
      <c r="J1525">
        <v>217.22399999999999</v>
      </c>
      <c r="K1525">
        <v>4</v>
      </c>
      <c r="L1525">
        <v>217.22399999999999</v>
      </c>
    </row>
    <row r="1526" spans="2:12" x14ac:dyDescent="0.3">
      <c r="B1526" s="11" t="s">
        <v>9986</v>
      </c>
      <c r="E1526">
        <v>1</v>
      </c>
      <c r="F1526">
        <v>2</v>
      </c>
      <c r="I1526">
        <v>27.36</v>
      </c>
      <c r="J1526">
        <v>17.783999999999999</v>
      </c>
      <c r="K1526">
        <v>3</v>
      </c>
      <c r="L1526">
        <v>45.144000000000005</v>
      </c>
    </row>
    <row r="1527" spans="2:12" x14ac:dyDescent="0.3">
      <c r="B1527" s="11" t="s">
        <v>1961</v>
      </c>
      <c r="C1527">
        <v>2</v>
      </c>
      <c r="E1527">
        <v>1</v>
      </c>
      <c r="F1527">
        <v>4</v>
      </c>
      <c r="G1527">
        <v>36.064</v>
      </c>
      <c r="I1527">
        <v>12.88</v>
      </c>
      <c r="J1527">
        <v>188.048</v>
      </c>
      <c r="K1527">
        <v>7</v>
      </c>
      <c r="L1527">
        <v>236.99200000000002</v>
      </c>
    </row>
    <row r="1528" spans="2:12" x14ac:dyDescent="0.3">
      <c r="B1528" s="11" t="s">
        <v>8577</v>
      </c>
      <c r="C1528">
        <v>1</v>
      </c>
      <c r="E1528">
        <v>3</v>
      </c>
      <c r="F1528">
        <v>1</v>
      </c>
      <c r="G1528">
        <v>27.2</v>
      </c>
      <c r="I1528">
        <v>68</v>
      </c>
      <c r="J1528">
        <v>6.8</v>
      </c>
      <c r="K1528">
        <v>5</v>
      </c>
      <c r="L1528">
        <v>102</v>
      </c>
    </row>
    <row r="1529" spans="2:12" x14ac:dyDescent="0.3">
      <c r="B1529" s="11" t="s">
        <v>2333</v>
      </c>
      <c r="E1529">
        <v>1</v>
      </c>
      <c r="F1529">
        <v>3</v>
      </c>
      <c r="I1529">
        <v>40.700000000000003</v>
      </c>
      <c r="J1529">
        <v>125.35600000000001</v>
      </c>
      <c r="K1529">
        <v>4</v>
      </c>
      <c r="L1529">
        <v>166.05600000000001</v>
      </c>
    </row>
    <row r="1530" spans="2:12" x14ac:dyDescent="0.3">
      <c r="B1530" s="11" t="s">
        <v>8087</v>
      </c>
      <c r="C1530">
        <v>1</v>
      </c>
      <c r="E1530">
        <v>1</v>
      </c>
      <c r="F1530">
        <v>1</v>
      </c>
      <c r="G1530">
        <v>34.200000000000003</v>
      </c>
      <c r="I1530">
        <v>13.68</v>
      </c>
      <c r="J1530">
        <v>41.04</v>
      </c>
      <c r="K1530">
        <v>3</v>
      </c>
      <c r="L1530">
        <v>88.92</v>
      </c>
    </row>
    <row r="1531" spans="2:12" x14ac:dyDescent="0.3">
      <c r="B1531" s="11" t="s">
        <v>5415</v>
      </c>
      <c r="E1531">
        <v>1</v>
      </c>
      <c r="F1531">
        <v>2</v>
      </c>
      <c r="I1531">
        <v>9.1839999999999993</v>
      </c>
      <c r="J1531">
        <v>26.403999999999996</v>
      </c>
      <c r="K1531">
        <v>3</v>
      </c>
      <c r="L1531">
        <v>35.587999999999994</v>
      </c>
    </row>
    <row r="1532" spans="2:12" x14ac:dyDescent="0.3">
      <c r="B1532" s="11" t="s">
        <v>6833</v>
      </c>
      <c r="D1532">
        <v>2</v>
      </c>
      <c r="E1532">
        <v>1</v>
      </c>
      <c r="F1532">
        <v>4</v>
      </c>
      <c r="H1532">
        <v>38.870000000000005</v>
      </c>
      <c r="I1532">
        <v>47.32</v>
      </c>
      <c r="J1532">
        <v>92.949999999999989</v>
      </c>
      <c r="K1532">
        <v>7</v>
      </c>
      <c r="L1532">
        <v>179.14</v>
      </c>
    </row>
    <row r="1533" spans="2:12" x14ac:dyDescent="0.3">
      <c r="B1533" s="11" t="s">
        <v>9098</v>
      </c>
      <c r="E1533">
        <v>2</v>
      </c>
      <c r="F1533">
        <v>1</v>
      </c>
      <c r="I1533">
        <v>147.86199999999999</v>
      </c>
      <c r="J1533">
        <v>47.19</v>
      </c>
      <c r="K1533">
        <v>3</v>
      </c>
      <c r="L1533">
        <v>195.05199999999999</v>
      </c>
    </row>
    <row r="1534" spans="2:12" x14ac:dyDescent="0.3">
      <c r="B1534" s="11" t="s">
        <v>3564</v>
      </c>
      <c r="C1534">
        <v>2</v>
      </c>
      <c r="E1534">
        <v>2</v>
      </c>
      <c r="G1534">
        <v>125.82</v>
      </c>
      <c r="I1534">
        <v>104.85</v>
      </c>
      <c r="K1534">
        <v>4</v>
      </c>
      <c r="L1534">
        <v>230.67</v>
      </c>
    </row>
    <row r="1535" spans="2:12" x14ac:dyDescent="0.3">
      <c r="B1535" s="11" t="s">
        <v>2467</v>
      </c>
      <c r="C1535">
        <v>1</v>
      </c>
      <c r="D1535">
        <v>1</v>
      </c>
      <c r="E1535">
        <v>2</v>
      </c>
      <c r="F1535">
        <v>1</v>
      </c>
      <c r="G1535">
        <v>89.97</v>
      </c>
      <c r="H1535">
        <v>119.96</v>
      </c>
      <c r="I1535">
        <v>197.934</v>
      </c>
      <c r="J1535">
        <v>149.94999999999999</v>
      </c>
      <c r="K1535">
        <v>5</v>
      </c>
      <c r="L1535">
        <v>557.81399999999996</v>
      </c>
    </row>
    <row r="1536" spans="2:12" x14ac:dyDescent="0.3">
      <c r="B1536" s="11" t="s">
        <v>855</v>
      </c>
      <c r="D1536">
        <v>1</v>
      </c>
      <c r="E1536">
        <v>1</v>
      </c>
      <c r="F1536">
        <v>7</v>
      </c>
      <c r="H1536">
        <v>223.96</v>
      </c>
      <c r="I1536">
        <v>134.376</v>
      </c>
      <c r="J1536">
        <v>1130.998</v>
      </c>
      <c r="K1536">
        <v>9</v>
      </c>
      <c r="L1536">
        <v>1489.3340000000001</v>
      </c>
    </row>
    <row r="1537" spans="2:12" x14ac:dyDescent="0.3">
      <c r="B1537" s="11" t="s">
        <v>1415</v>
      </c>
      <c r="C1537">
        <v>1</v>
      </c>
      <c r="D1537">
        <v>1</v>
      </c>
      <c r="E1537">
        <v>2</v>
      </c>
      <c r="F1537">
        <v>5</v>
      </c>
      <c r="G1537">
        <v>71.98</v>
      </c>
      <c r="H1537">
        <v>71.98</v>
      </c>
      <c r="I1537">
        <v>165.554</v>
      </c>
      <c r="J1537">
        <v>590.2360000000001</v>
      </c>
      <c r="K1537">
        <v>9</v>
      </c>
      <c r="L1537">
        <v>899.75000000000011</v>
      </c>
    </row>
    <row r="1538" spans="2:12" x14ac:dyDescent="0.3">
      <c r="B1538" s="11" t="s">
        <v>226</v>
      </c>
      <c r="C1538">
        <v>1</v>
      </c>
      <c r="F1538">
        <v>4</v>
      </c>
      <c r="G1538">
        <v>45.98</v>
      </c>
      <c r="J1538">
        <v>202.31200000000001</v>
      </c>
      <c r="K1538">
        <v>5</v>
      </c>
      <c r="L1538">
        <v>248.29199999999997</v>
      </c>
    </row>
    <row r="1539" spans="2:12" x14ac:dyDescent="0.3">
      <c r="B1539" s="11" t="s">
        <v>7230</v>
      </c>
      <c r="E1539">
        <v>1</v>
      </c>
      <c r="F1539">
        <v>2</v>
      </c>
      <c r="I1539">
        <v>19.04</v>
      </c>
      <c r="J1539">
        <v>24.99</v>
      </c>
      <c r="K1539">
        <v>3</v>
      </c>
      <c r="L1539">
        <v>44.03</v>
      </c>
    </row>
    <row r="1540" spans="2:12" x14ac:dyDescent="0.3">
      <c r="B1540" s="11" t="s">
        <v>967</v>
      </c>
      <c r="C1540">
        <v>1</v>
      </c>
      <c r="E1540">
        <v>1</v>
      </c>
      <c r="F1540">
        <v>2</v>
      </c>
      <c r="G1540">
        <v>6.79</v>
      </c>
      <c r="I1540">
        <v>20.37</v>
      </c>
      <c r="J1540">
        <v>69.25800000000001</v>
      </c>
      <c r="K1540">
        <v>4</v>
      </c>
      <c r="L1540">
        <v>96.418000000000006</v>
      </c>
    </row>
    <row r="1541" spans="2:12" x14ac:dyDescent="0.3">
      <c r="B1541" s="11" t="s">
        <v>1686</v>
      </c>
      <c r="C1541">
        <v>1</v>
      </c>
      <c r="E1541">
        <v>1</v>
      </c>
      <c r="F1541">
        <v>1</v>
      </c>
      <c r="G1541">
        <v>79.98</v>
      </c>
      <c r="I1541">
        <v>63.984000000000002</v>
      </c>
      <c r="J1541">
        <v>95.975999999999999</v>
      </c>
      <c r="K1541">
        <v>3</v>
      </c>
      <c r="L1541">
        <v>239.94</v>
      </c>
    </row>
    <row r="1542" spans="2:12" x14ac:dyDescent="0.3">
      <c r="B1542" s="11" t="s">
        <v>5336</v>
      </c>
      <c r="C1542">
        <v>2</v>
      </c>
      <c r="E1542">
        <v>2</v>
      </c>
      <c r="F1542">
        <v>2</v>
      </c>
      <c r="G1542">
        <v>205.14600000000002</v>
      </c>
      <c r="I1542">
        <v>265.93</v>
      </c>
      <c r="J1542">
        <v>417.89</v>
      </c>
      <c r="K1542">
        <v>6</v>
      </c>
      <c r="L1542">
        <v>888.96600000000012</v>
      </c>
    </row>
    <row r="1543" spans="2:12" x14ac:dyDescent="0.3">
      <c r="B1543" s="11" t="s">
        <v>5668</v>
      </c>
      <c r="E1543">
        <v>1</v>
      </c>
      <c r="F1543">
        <v>2</v>
      </c>
      <c r="I1543">
        <v>15.02</v>
      </c>
      <c r="J1543">
        <v>60.08</v>
      </c>
      <c r="K1543">
        <v>3</v>
      </c>
      <c r="L1543">
        <v>75.099999999999994</v>
      </c>
    </row>
    <row r="1544" spans="2:12" x14ac:dyDescent="0.3">
      <c r="B1544" s="11" t="s">
        <v>6281</v>
      </c>
      <c r="C1544">
        <v>1</v>
      </c>
      <c r="F1544">
        <v>2</v>
      </c>
      <c r="G1544">
        <v>104.97</v>
      </c>
      <c r="J1544">
        <v>314.90999999999997</v>
      </c>
      <c r="K1544">
        <v>3</v>
      </c>
      <c r="L1544">
        <v>419.88</v>
      </c>
    </row>
    <row r="1545" spans="2:12" x14ac:dyDescent="0.3">
      <c r="B1545" s="11" t="s">
        <v>6431</v>
      </c>
      <c r="F1545">
        <v>4</v>
      </c>
      <c r="J1545">
        <v>1399.8</v>
      </c>
      <c r="K1545">
        <v>4</v>
      </c>
      <c r="L1545">
        <v>1399.8</v>
      </c>
    </row>
    <row r="1546" spans="2:12" x14ac:dyDescent="0.3">
      <c r="B1546" s="11" t="s">
        <v>6543</v>
      </c>
      <c r="C1546">
        <v>1</v>
      </c>
      <c r="E1546">
        <v>1</v>
      </c>
      <c r="F1546">
        <v>4</v>
      </c>
      <c r="G1546">
        <v>474.95</v>
      </c>
      <c r="I1546">
        <v>379.96</v>
      </c>
      <c r="J1546">
        <v>835.91200000000003</v>
      </c>
      <c r="K1546">
        <v>6</v>
      </c>
      <c r="L1546">
        <v>1690.8219999999999</v>
      </c>
    </row>
    <row r="1547" spans="2:12" x14ac:dyDescent="0.3">
      <c r="B1547" s="11" t="s">
        <v>7732</v>
      </c>
      <c r="E1547">
        <v>1</v>
      </c>
      <c r="F1547">
        <v>1</v>
      </c>
      <c r="I1547">
        <v>15.576000000000001</v>
      </c>
      <c r="J1547">
        <v>10.384</v>
      </c>
      <c r="K1547">
        <v>2</v>
      </c>
      <c r="L1547">
        <v>25.96</v>
      </c>
    </row>
    <row r="1548" spans="2:12" x14ac:dyDescent="0.3">
      <c r="B1548" s="11" t="s">
        <v>6876</v>
      </c>
      <c r="C1548">
        <v>2</v>
      </c>
      <c r="F1548">
        <v>2</v>
      </c>
      <c r="G1548">
        <v>30.003999999999998</v>
      </c>
      <c r="J1548">
        <v>50.775999999999996</v>
      </c>
      <c r="K1548">
        <v>4</v>
      </c>
      <c r="L1548">
        <v>80.78</v>
      </c>
    </row>
    <row r="1549" spans="2:12" x14ac:dyDescent="0.3">
      <c r="B1549" s="11" t="s">
        <v>3553</v>
      </c>
      <c r="D1549">
        <v>1</v>
      </c>
      <c r="E1549">
        <v>1</v>
      </c>
      <c r="F1549">
        <v>2</v>
      </c>
      <c r="H1549">
        <v>63.991999999999997</v>
      </c>
      <c r="I1549">
        <v>239.97</v>
      </c>
      <c r="J1549">
        <v>735.90800000000002</v>
      </c>
      <c r="K1549">
        <v>4</v>
      </c>
      <c r="L1549">
        <v>1039.8700000000001</v>
      </c>
    </row>
    <row r="1550" spans="2:12" x14ac:dyDescent="0.3">
      <c r="B1550" s="11" t="s">
        <v>5546</v>
      </c>
      <c r="C1550">
        <v>1</v>
      </c>
      <c r="E1550">
        <v>3</v>
      </c>
      <c r="F1550">
        <v>2</v>
      </c>
      <c r="G1550">
        <v>82.95</v>
      </c>
      <c r="I1550">
        <v>132.72</v>
      </c>
      <c r="J1550">
        <v>106.176</v>
      </c>
      <c r="K1550">
        <v>6</v>
      </c>
      <c r="L1550">
        <v>321.846</v>
      </c>
    </row>
    <row r="1551" spans="2:12" x14ac:dyDescent="0.3">
      <c r="B1551" s="11" t="s">
        <v>2638</v>
      </c>
      <c r="E1551">
        <v>2</v>
      </c>
      <c r="F1551">
        <v>1</v>
      </c>
      <c r="I1551">
        <v>181.28</v>
      </c>
      <c r="J1551">
        <v>115.36</v>
      </c>
      <c r="K1551">
        <v>3</v>
      </c>
      <c r="L1551">
        <v>296.64</v>
      </c>
    </row>
    <row r="1552" spans="2:12" x14ac:dyDescent="0.3">
      <c r="B1552" s="11" t="s">
        <v>4421</v>
      </c>
      <c r="C1552">
        <v>2</v>
      </c>
      <c r="F1552">
        <v>4</v>
      </c>
      <c r="G1552">
        <v>639.91999999999996</v>
      </c>
      <c r="J1552">
        <v>735.90800000000002</v>
      </c>
      <c r="K1552">
        <v>6</v>
      </c>
      <c r="L1552">
        <v>1375.828</v>
      </c>
    </row>
    <row r="1553" spans="2:12" x14ac:dyDescent="0.3">
      <c r="B1553" s="11" t="s">
        <v>474</v>
      </c>
      <c r="C1553">
        <v>2</v>
      </c>
      <c r="F1553">
        <v>6</v>
      </c>
      <c r="G1553">
        <v>424.95</v>
      </c>
      <c r="J1553">
        <v>1937.7719999999999</v>
      </c>
      <c r="K1553">
        <v>8</v>
      </c>
      <c r="L1553">
        <v>2362.7220000000002</v>
      </c>
    </row>
    <row r="1554" spans="2:12" x14ac:dyDescent="0.3">
      <c r="B1554" s="11" t="s">
        <v>3990</v>
      </c>
      <c r="C1554">
        <v>1</v>
      </c>
      <c r="D1554">
        <v>1</v>
      </c>
      <c r="F1554">
        <v>2</v>
      </c>
      <c r="G1554">
        <v>177</v>
      </c>
      <c r="H1554">
        <v>118</v>
      </c>
      <c r="J1554">
        <v>413</v>
      </c>
      <c r="K1554">
        <v>4</v>
      </c>
      <c r="L1554">
        <v>708</v>
      </c>
    </row>
    <row r="1555" spans="2:12" x14ac:dyDescent="0.3">
      <c r="B1555" s="11" t="s">
        <v>1168</v>
      </c>
      <c r="C1555">
        <v>1</v>
      </c>
      <c r="F1555">
        <v>6</v>
      </c>
      <c r="G1555">
        <v>360</v>
      </c>
      <c r="J1555">
        <v>1530</v>
      </c>
      <c r="K1555">
        <v>7</v>
      </c>
      <c r="L1555">
        <v>1890</v>
      </c>
    </row>
    <row r="1556" spans="2:12" x14ac:dyDescent="0.3">
      <c r="B1556" s="11" t="s">
        <v>9664</v>
      </c>
      <c r="F1556">
        <v>1</v>
      </c>
      <c r="J1556">
        <v>59.975999999999999</v>
      </c>
      <c r="K1556">
        <v>1</v>
      </c>
      <c r="L1556">
        <v>59.975999999999999</v>
      </c>
    </row>
    <row r="1557" spans="2:12" x14ac:dyDescent="0.3">
      <c r="B1557" s="11" t="s">
        <v>2742</v>
      </c>
      <c r="E1557">
        <v>1</v>
      </c>
      <c r="F1557">
        <v>3</v>
      </c>
      <c r="I1557">
        <v>71.975999999999999</v>
      </c>
      <c r="J1557">
        <v>419.86</v>
      </c>
      <c r="K1557">
        <v>4</v>
      </c>
      <c r="L1557">
        <v>491.83600000000001</v>
      </c>
    </row>
    <row r="1558" spans="2:12" x14ac:dyDescent="0.3">
      <c r="B1558" s="11" t="s">
        <v>6691</v>
      </c>
      <c r="E1558">
        <v>1</v>
      </c>
      <c r="F1558">
        <v>2</v>
      </c>
      <c r="I1558">
        <v>393.54</v>
      </c>
      <c r="J1558">
        <v>1705.3400000000001</v>
      </c>
      <c r="K1558">
        <v>3</v>
      </c>
      <c r="L1558">
        <v>2098.88</v>
      </c>
    </row>
    <row r="1559" spans="2:12" x14ac:dyDescent="0.3">
      <c r="B1559" s="11" t="s">
        <v>1698</v>
      </c>
      <c r="C1559">
        <v>1</v>
      </c>
      <c r="E1559">
        <v>1</v>
      </c>
      <c r="F1559">
        <v>2</v>
      </c>
      <c r="G1559">
        <v>112.776</v>
      </c>
      <c r="I1559">
        <v>234.95</v>
      </c>
      <c r="J1559">
        <v>234.95</v>
      </c>
      <c r="K1559">
        <v>4</v>
      </c>
      <c r="L1559">
        <v>582.67600000000004</v>
      </c>
    </row>
    <row r="1560" spans="2:12" x14ac:dyDescent="0.3">
      <c r="B1560" s="11" t="s">
        <v>3236</v>
      </c>
      <c r="C1560">
        <v>2</v>
      </c>
      <c r="E1560">
        <v>1</v>
      </c>
      <c r="F1560">
        <v>3</v>
      </c>
      <c r="G1560">
        <v>87.87</v>
      </c>
      <c r="I1560">
        <v>146.44999999999999</v>
      </c>
      <c r="J1560">
        <v>298.75799999999998</v>
      </c>
      <c r="K1560">
        <v>6</v>
      </c>
      <c r="L1560">
        <v>533.07799999999997</v>
      </c>
    </row>
    <row r="1561" spans="2:12" x14ac:dyDescent="0.3">
      <c r="B1561" s="11" t="s">
        <v>7050</v>
      </c>
      <c r="F1561">
        <v>2</v>
      </c>
      <c r="J1561">
        <v>107.964</v>
      </c>
      <c r="K1561">
        <v>2</v>
      </c>
      <c r="L1561">
        <v>107.964</v>
      </c>
    </row>
    <row r="1562" spans="2:12" x14ac:dyDescent="0.3">
      <c r="B1562" s="11" t="s">
        <v>2151</v>
      </c>
      <c r="C1562">
        <v>1</v>
      </c>
      <c r="F1562">
        <v>3</v>
      </c>
      <c r="G1562">
        <v>25.78</v>
      </c>
      <c r="J1562">
        <v>164.99200000000002</v>
      </c>
      <c r="K1562">
        <v>4</v>
      </c>
      <c r="L1562">
        <v>190.77200000000002</v>
      </c>
    </row>
    <row r="1563" spans="2:12" x14ac:dyDescent="0.3">
      <c r="B1563" s="11" t="s">
        <v>4001</v>
      </c>
      <c r="C1563">
        <v>3</v>
      </c>
      <c r="E1563">
        <v>1</v>
      </c>
      <c r="F1563">
        <v>5</v>
      </c>
      <c r="G1563">
        <v>341.88599999999997</v>
      </c>
      <c r="I1563">
        <v>89.97</v>
      </c>
      <c r="J1563">
        <v>341.88599999999997</v>
      </c>
      <c r="K1563">
        <v>9</v>
      </c>
      <c r="L1563">
        <v>773.74200000000008</v>
      </c>
    </row>
    <row r="1564" spans="2:12" x14ac:dyDescent="0.3">
      <c r="B1564" s="11" t="s">
        <v>4940</v>
      </c>
      <c r="C1564">
        <v>1</v>
      </c>
      <c r="E1564">
        <v>1</v>
      </c>
      <c r="F1564">
        <v>2</v>
      </c>
      <c r="G1564">
        <v>199.95</v>
      </c>
      <c r="I1564">
        <v>199.95</v>
      </c>
      <c r="J1564">
        <v>191.952</v>
      </c>
      <c r="K1564">
        <v>4</v>
      </c>
      <c r="L1564">
        <v>591.85199999999998</v>
      </c>
    </row>
    <row r="1565" spans="2:12" x14ac:dyDescent="0.3">
      <c r="B1565" s="11" t="s">
        <v>2145</v>
      </c>
      <c r="C1565">
        <v>1</v>
      </c>
      <c r="E1565">
        <v>1</v>
      </c>
      <c r="F1565">
        <v>3</v>
      </c>
      <c r="G1565">
        <v>395</v>
      </c>
      <c r="I1565">
        <v>316</v>
      </c>
      <c r="J1565">
        <v>1011.2</v>
      </c>
      <c r="K1565">
        <v>5</v>
      </c>
      <c r="L1565">
        <v>1722.2</v>
      </c>
    </row>
    <row r="1566" spans="2:12" x14ac:dyDescent="0.3">
      <c r="B1566" s="11" t="s">
        <v>843</v>
      </c>
      <c r="D1566">
        <v>1</v>
      </c>
      <c r="E1566">
        <v>3</v>
      </c>
      <c r="F1566">
        <v>4</v>
      </c>
      <c r="H1566">
        <v>41.6</v>
      </c>
      <c r="I1566">
        <v>109.2</v>
      </c>
      <c r="J1566">
        <v>148.19999999999999</v>
      </c>
      <c r="K1566">
        <v>8</v>
      </c>
      <c r="L1566">
        <v>299</v>
      </c>
    </row>
    <row r="1567" spans="2:12" x14ac:dyDescent="0.3">
      <c r="B1567" s="11" t="s">
        <v>2086</v>
      </c>
      <c r="E1567">
        <v>2</v>
      </c>
      <c r="F1567">
        <v>3</v>
      </c>
      <c r="I1567">
        <v>167.72</v>
      </c>
      <c r="J1567">
        <v>299.5</v>
      </c>
      <c r="K1567">
        <v>5</v>
      </c>
      <c r="L1567">
        <v>467.21999999999997</v>
      </c>
    </row>
    <row r="1568" spans="2:12" x14ac:dyDescent="0.3">
      <c r="B1568" s="11" t="s">
        <v>4800</v>
      </c>
      <c r="C1568">
        <v>2</v>
      </c>
      <c r="F1568">
        <v>2</v>
      </c>
      <c r="G1568">
        <v>178.62200000000001</v>
      </c>
      <c r="J1568">
        <v>228.47</v>
      </c>
      <c r="K1568">
        <v>4</v>
      </c>
      <c r="L1568">
        <v>407.09200000000004</v>
      </c>
    </row>
    <row r="1569" spans="2:12" x14ac:dyDescent="0.3">
      <c r="B1569" s="11" t="s">
        <v>3761</v>
      </c>
      <c r="C1569">
        <v>4</v>
      </c>
      <c r="E1569">
        <v>2</v>
      </c>
      <c r="F1569">
        <v>2</v>
      </c>
      <c r="G1569">
        <v>559.88800000000003</v>
      </c>
      <c r="I1569">
        <v>219.95600000000002</v>
      </c>
      <c r="J1569">
        <v>449.90999999999997</v>
      </c>
      <c r="K1569">
        <v>8</v>
      </c>
      <c r="L1569">
        <v>1229.7540000000001</v>
      </c>
    </row>
    <row r="1570" spans="2:12" x14ac:dyDescent="0.3">
      <c r="B1570" s="11" t="s">
        <v>2362</v>
      </c>
      <c r="C1570">
        <v>1</v>
      </c>
      <c r="F1570">
        <v>2</v>
      </c>
      <c r="G1570">
        <v>39.984000000000002</v>
      </c>
      <c r="J1570">
        <v>324.87</v>
      </c>
      <c r="K1570">
        <v>3</v>
      </c>
      <c r="L1570">
        <v>364.85399999999998</v>
      </c>
    </row>
    <row r="1571" spans="2:12" x14ac:dyDescent="0.3">
      <c r="B1571" s="11" t="s">
        <v>1847</v>
      </c>
      <c r="C1571">
        <v>2</v>
      </c>
      <c r="F1571">
        <v>3</v>
      </c>
      <c r="G1571">
        <v>547.04999999999995</v>
      </c>
      <c r="J1571">
        <v>1094.0999999999999</v>
      </c>
      <c r="K1571">
        <v>5</v>
      </c>
      <c r="L1571">
        <v>1641.15</v>
      </c>
    </row>
    <row r="1572" spans="2:12" x14ac:dyDescent="0.3">
      <c r="B1572" s="11" t="s">
        <v>1659</v>
      </c>
      <c r="F1572">
        <v>2</v>
      </c>
      <c r="J1572">
        <v>30.3</v>
      </c>
      <c r="K1572">
        <v>2</v>
      </c>
      <c r="L1572">
        <v>30.3</v>
      </c>
    </row>
    <row r="1573" spans="2:12" x14ac:dyDescent="0.3">
      <c r="B1573" s="11" t="s">
        <v>1856</v>
      </c>
      <c r="C1573">
        <v>1</v>
      </c>
      <c r="D1573">
        <v>1</v>
      </c>
      <c r="E1573">
        <v>2</v>
      </c>
      <c r="F1573">
        <v>5</v>
      </c>
      <c r="G1573">
        <v>254.24</v>
      </c>
      <c r="H1573">
        <v>58.112000000000002</v>
      </c>
      <c r="I1573">
        <v>472.15999999999997</v>
      </c>
      <c r="J1573">
        <v>399.52</v>
      </c>
      <c r="K1573">
        <v>9</v>
      </c>
      <c r="L1573">
        <v>1184.0319999999999</v>
      </c>
    </row>
    <row r="1574" spans="2:12" x14ac:dyDescent="0.3">
      <c r="B1574" s="11" t="s">
        <v>7006</v>
      </c>
      <c r="D1574">
        <v>1</v>
      </c>
      <c r="F1574">
        <v>2</v>
      </c>
      <c r="H1574">
        <v>447.94400000000002</v>
      </c>
      <c r="J1574">
        <v>719.91</v>
      </c>
      <c r="K1574">
        <v>3</v>
      </c>
      <c r="L1574">
        <v>1167.854</v>
      </c>
    </row>
    <row r="1575" spans="2:12" x14ac:dyDescent="0.3">
      <c r="B1575" s="11" t="s">
        <v>7686</v>
      </c>
      <c r="C1575">
        <v>1</v>
      </c>
      <c r="F1575">
        <v>2</v>
      </c>
      <c r="G1575">
        <v>22.96</v>
      </c>
      <c r="J1575">
        <v>84.951999999999998</v>
      </c>
      <c r="K1575">
        <v>3</v>
      </c>
      <c r="L1575">
        <v>107.91200000000001</v>
      </c>
    </row>
    <row r="1576" spans="2:12" x14ac:dyDescent="0.3">
      <c r="B1576" s="11" t="s">
        <v>454</v>
      </c>
      <c r="C1576">
        <v>3</v>
      </c>
      <c r="D1576">
        <v>1</v>
      </c>
      <c r="F1576">
        <v>1</v>
      </c>
      <c r="G1576">
        <v>467.83799999999997</v>
      </c>
      <c r="H1576">
        <v>447.93</v>
      </c>
      <c r="J1576">
        <v>238.89599999999999</v>
      </c>
      <c r="K1576">
        <v>5</v>
      </c>
      <c r="L1576">
        <v>1154.664</v>
      </c>
    </row>
    <row r="1577" spans="2:12" x14ac:dyDescent="0.3">
      <c r="B1577" s="11" t="s">
        <v>7149</v>
      </c>
      <c r="C1577">
        <v>1</v>
      </c>
      <c r="E1577">
        <v>1</v>
      </c>
      <c r="F1577">
        <v>3</v>
      </c>
      <c r="G1577">
        <v>67.959999999999994</v>
      </c>
      <c r="I1577">
        <v>122.328</v>
      </c>
      <c r="J1577">
        <v>183.49200000000002</v>
      </c>
      <c r="K1577">
        <v>5</v>
      </c>
      <c r="L1577">
        <v>373.78000000000003</v>
      </c>
    </row>
    <row r="1578" spans="2:12" x14ac:dyDescent="0.3">
      <c r="B1578" s="11" t="s">
        <v>5656</v>
      </c>
      <c r="F1578">
        <v>2</v>
      </c>
      <c r="J1578">
        <v>125</v>
      </c>
      <c r="K1578">
        <v>2</v>
      </c>
      <c r="L1578">
        <v>125</v>
      </c>
    </row>
    <row r="1579" spans="2:12" x14ac:dyDescent="0.3">
      <c r="B1579" s="11" t="s">
        <v>2300</v>
      </c>
      <c r="D1579">
        <v>2</v>
      </c>
      <c r="E1579">
        <v>4</v>
      </c>
      <c r="F1579">
        <v>1</v>
      </c>
      <c r="H1579">
        <v>359.964</v>
      </c>
      <c r="I1579">
        <v>1139.886</v>
      </c>
      <c r="J1579">
        <v>299.97000000000003</v>
      </c>
      <c r="K1579">
        <v>7</v>
      </c>
      <c r="L1579">
        <v>1799.8200000000002</v>
      </c>
    </row>
    <row r="1580" spans="2:12" x14ac:dyDescent="0.3">
      <c r="B1580" s="11" t="s">
        <v>5725</v>
      </c>
      <c r="D1580">
        <v>1</v>
      </c>
      <c r="F1580">
        <v>2</v>
      </c>
      <c r="H1580">
        <v>30.84</v>
      </c>
      <c r="J1580">
        <v>117.19199999999999</v>
      </c>
      <c r="K1580">
        <v>3</v>
      </c>
      <c r="L1580">
        <v>148.03199999999998</v>
      </c>
    </row>
    <row r="1581" spans="2:12" x14ac:dyDescent="0.3">
      <c r="B1581" s="11" t="s">
        <v>2669</v>
      </c>
      <c r="C1581">
        <v>1</v>
      </c>
      <c r="D1581">
        <v>1</v>
      </c>
      <c r="E1581">
        <v>3</v>
      </c>
      <c r="F1581">
        <v>1</v>
      </c>
      <c r="G1581">
        <v>63.823999999999998</v>
      </c>
      <c r="H1581">
        <v>95.736000000000004</v>
      </c>
      <c r="I1581">
        <v>510.59200000000004</v>
      </c>
      <c r="J1581">
        <v>79.78</v>
      </c>
      <c r="K1581">
        <v>6</v>
      </c>
      <c r="L1581">
        <v>749.93200000000002</v>
      </c>
    </row>
    <row r="1582" spans="2:12" x14ac:dyDescent="0.3">
      <c r="B1582" s="11" t="s">
        <v>440</v>
      </c>
      <c r="D1582">
        <v>1</v>
      </c>
      <c r="E1582">
        <v>1</v>
      </c>
      <c r="F1582">
        <v>4</v>
      </c>
      <c r="H1582">
        <v>239.94</v>
      </c>
      <c r="I1582">
        <v>95.975999999999999</v>
      </c>
      <c r="J1582">
        <v>591.85199999999998</v>
      </c>
      <c r="K1582">
        <v>6</v>
      </c>
      <c r="L1582">
        <v>927.76800000000003</v>
      </c>
    </row>
    <row r="1583" spans="2:12" x14ac:dyDescent="0.3">
      <c r="B1583" s="11" t="s">
        <v>1582</v>
      </c>
      <c r="C1583">
        <v>1</v>
      </c>
      <c r="E1583">
        <v>1</v>
      </c>
      <c r="F1583">
        <v>3</v>
      </c>
      <c r="G1583">
        <v>143.72999999999999</v>
      </c>
      <c r="I1583">
        <v>111.79</v>
      </c>
      <c r="J1583">
        <v>239.55</v>
      </c>
      <c r="K1583">
        <v>5</v>
      </c>
      <c r="L1583">
        <v>495.07</v>
      </c>
    </row>
    <row r="1584" spans="2:12" x14ac:dyDescent="0.3">
      <c r="B1584" s="11" t="s">
        <v>2546</v>
      </c>
      <c r="D1584">
        <v>2</v>
      </c>
      <c r="E1584">
        <v>2</v>
      </c>
      <c r="F1584">
        <v>3</v>
      </c>
      <c r="H1584">
        <v>1599.92</v>
      </c>
      <c r="I1584">
        <v>919.95399999999995</v>
      </c>
      <c r="J1584">
        <v>2599.8700000000003</v>
      </c>
      <c r="K1584">
        <v>7</v>
      </c>
      <c r="L1584">
        <v>5119.7440000000006</v>
      </c>
    </row>
    <row r="1585" spans="2:12" x14ac:dyDescent="0.3">
      <c r="B1585" s="11" t="s">
        <v>6924</v>
      </c>
      <c r="E1585">
        <v>2</v>
      </c>
      <c r="F1585">
        <v>1</v>
      </c>
      <c r="I1585">
        <v>455.92400000000004</v>
      </c>
      <c r="J1585">
        <v>95.983999999999995</v>
      </c>
      <c r="K1585">
        <v>3</v>
      </c>
      <c r="L1585">
        <v>551.90800000000002</v>
      </c>
    </row>
    <row r="1586" spans="2:12" x14ac:dyDescent="0.3">
      <c r="B1586" s="11" t="s">
        <v>1180</v>
      </c>
      <c r="D1586">
        <v>1</v>
      </c>
      <c r="E1586">
        <v>1</v>
      </c>
      <c r="F1586">
        <v>4</v>
      </c>
      <c r="H1586">
        <v>1119.8879999999999</v>
      </c>
      <c r="I1586">
        <v>479.952</v>
      </c>
      <c r="J1586">
        <v>1199.8799999999999</v>
      </c>
      <c r="K1586">
        <v>6</v>
      </c>
      <c r="L1586">
        <v>2799.72</v>
      </c>
    </row>
    <row r="1587" spans="2:12" x14ac:dyDescent="0.3">
      <c r="B1587" s="11" t="s">
        <v>1055</v>
      </c>
      <c r="F1587">
        <v>2</v>
      </c>
      <c r="J1587">
        <v>359.70000000000005</v>
      </c>
      <c r="K1587">
        <v>2</v>
      </c>
      <c r="L1587">
        <v>359.70000000000005</v>
      </c>
    </row>
    <row r="1588" spans="2:12" x14ac:dyDescent="0.3">
      <c r="B1588" s="11" t="s">
        <v>3415</v>
      </c>
      <c r="C1588">
        <v>1</v>
      </c>
      <c r="E1588">
        <v>1</v>
      </c>
      <c r="F1588">
        <v>2</v>
      </c>
      <c r="G1588">
        <v>599.9</v>
      </c>
      <c r="I1588">
        <v>47.991999999999997</v>
      </c>
      <c r="J1588">
        <v>863.85599999999999</v>
      </c>
      <c r="K1588">
        <v>4</v>
      </c>
      <c r="L1588">
        <v>1511.748</v>
      </c>
    </row>
    <row r="1589" spans="2:12" x14ac:dyDescent="0.3">
      <c r="B1589" s="11" t="s">
        <v>386</v>
      </c>
      <c r="C1589">
        <v>1</v>
      </c>
      <c r="E1589">
        <v>1</v>
      </c>
      <c r="F1589">
        <v>4</v>
      </c>
      <c r="G1589">
        <v>47.975999999999999</v>
      </c>
      <c r="I1589">
        <v>19.989999999999998</v>
      </c>
      <c r="J1589">
        <v>139.93</v>
      </c>
      <c r="K1589">
        <v>6</v>
      </c>
      <c r="L1589">
        <v>207.89599999999999</v>
      </c>
    </row>
    <row r="1590" spans="2:12" x14ac:dyDescent="0.3">
      <c r="B1590" s="11" t="s">
        <v>1074</v>
      </c>
      <c r="E1590">
        <v>3</v>
      </c>
      <c r="F1590">
        <v>2</v>
      </c>
      <c r="I1590">
        <v>1119.93</v>
      </c>
      <c r="J1590">
        <v>863.94600000000003</v>
      </c>
      <c r="K1590">
        <v>5</v>
      </c>
      <c r="L1590">
        <v>1983.876</v>
      </c>
    </row>
    <row r="1591" spans="2:12" x14ac:dyDescent="0.3">
      <c r="B1591" s="11" t="s">
        <v>4389</v>
      </c>
      <c r="E1591">
        <v>3</v>
      </c>
      <c r="F1591">
        <v>4</v>
      </c>
      <c r="I1591">
        <v>243.048</v>
      </c>
      <c r="J1591">
        <v>313.404</v>
      </c>
      <c r="K1591">
        <v>7</v>
      </c>
      <c r="L1591">
        <v>556.452</v>
      </c>
    </row>
    <row r="1592" spans="2:12" x14ac:dyDescent="0.3">
      <c r="B1592" s="11" t="s">
        <v>7746</v>
      </c>
      <c r="C1592">
        <v>1</v>
      </c>
      <c r="E1592">
        <v>1</v>
      </c>
      <c r="F1592">
        <v>3</v>
      </c>
      <c r="G1592">
        <v>16.776</v>
      </c>
      <c r="I1592">
        <v>13.98</v>
      </c>
      <c r="J1592">
        <v>57.317999999999998</v>
      </c>
      <c r="K1592">
        <v>5</v>
      </c>
      <c r="L1592">
        <v>88.073999999999998</v>
      </c>
    </row>
    <row r="1593" spans="2:12" x14ac:dyDescent="0.3">
      <c r="B1593" s="11" t="s">
        <v>2708</v>
      </c>
      <c r="C1593">
        <v>1</v>
      </c>
      <c r="D1593">
        <v>1</v>
      </c>
      <c r="E1593">
        <v>4</v>
      </c>
      <c r="F1593">
        <v>9</v>
      </c>
      <c r="G1593">
        <v>2025.36</v>
      </c>
      <c r="H1593">
        <v>1687.8</v>
      </c>
      <c r="I1593">
        <v>1661.4660000000001</v>
      </c>
      <c r="J1593">
        <v>8381.91</v>
      </c>
      <c r="K1593">
        <v>15</v>
      </c>
      <c r="L1593">
        <v>13756.536</v>
      </c>
    </row>
    <row r="1594" spans="2:12" x14ac:dyDescent="0.3">
      <c r="B1594" s="11" t="s">
        <v>1316</v>
      </c>
      <c r="E1594">
        <v>1</v>
      </c>
      <c r="F1594">
        <v>3</v>
      </c>
      <c r="I1594">
        <v>538.91999999999996</v>
      </c>
      <c r="J1594">
        <v>958.08000000000015</v>
      </c>
      <c r="K1594">
        <v>4</v>
      </c>
      <c r="L1594">
        <v>1497</v>
      </c>
    </row>
    <row r="1595" spans="2:12" x14ac:dyDescent="0.3">
      <c r="B1595" s="11" t="s">
        <v>6777</v>
      </c>
      <c r="E1595">
        <v>1</v>
      </c>
      <c r="F1595">
        <v>2</v>
      </c>
      <c r="I1595">
        <v>64.703999999999994</v>
      </c>
      <c r="J1595">
        <v>40.44</v>
      </c>
      <c r="K1595">
        <v>3</v>
      </c>
      <c r="L1595">
        <v>105.14400000000001</v>
      </c>
    </row>
    <row r="1596" spans="2:12" x14ac:dyDescent="0.3">
      <c r="B1596" s="11" t="s">
        <v>242</v>
      </c>
      <c r="C1596">
        <v>1</v>
      </c>
      <c r="D1596">
        <v>1</v>
      </c>
      <c r="E1596">
        <v>2</v>
      </c>
      <c r="F1596">
        <v>4</v>
      </c>
      <c r="G1596">
        <v>30</v>
      </c>
      <c r="H1596">
        <v>120</v>
      </c>
      <c r="I1596">
        <v>48</v>
      </c>
      <c r="J1596">
        <v>159</v>
      </c>
      <c r="K1596">
        <v>8</v>
      </c>
      <c r="L1596">
        <v>357</v>
      </c>
    </row>
    <row r="1597" spans="2:12" x14ac:dyDescent="0.3">
      <c r="B1597" s="11" t="s">
        <v>4823</v>
      </c>
      <c r="E1597">
        <v>1</v>
      </c>
      <c r="F1597">
        <v>6</v>
      </c>
      <c r="I1597">
        <v>112.8</v>
      </c>
      <c r="J1597">
        <v>330.87999999999994</v>
      </c>
      <c r="K1597">
        <v>7</v>
      </c>
      <c r="L1597">
        <v>443.67999999999995</v>
      </c>
    </row>
    <row r="1598" spans="2:12" x14ac:dyDescent="0.3">
      <c r="B1598" s="11" t="s">
        <v>2247</v>
      </c>
      <c r="D1598">
        <v>1</v>
      </c>
      <c r="E1598">
        <v>1</v>
      </c>
      <c r="F1598">
        <v>2</v>
      </c>
      <c r="H1598">
        <v>166.24</v>
      </c>
      <c r="I1598">
        <v>831.2</v>
      </c>
      <c r="J1598">
        <v>1662.4</v>
      </c>
      <c r="K1598">
        <v>4</v>
      </c>
      <c r="L1598">
        <v>2659.84</v>
      </c>
    </row>
    <row r="1599" spans="2:12" x14ac:dyDescent="0.3">
      <c r="B1599" s="11" t="s">
        <v>6689</v>
      </c>
      <c r="E1599">
        <v>1</v>
      </c>
      <c r="F1599">
        <v>4</v>
      </c>
      <c r="I1599">
        <v>72</v>
      </c>
      <c r="J1599">
        <v>234</v>
      </c>
      <c r="K1599">
        <v>5</v>
      </c>
      <c r="L1599">
        <v>306</v>
      </c>
    </row>
    <row r="1600" spans="2:12" x14ac:dyDescent="0.3">
      <c r="B1600" s="11" t="s">
        <v>751</v>
      </c>
      <c r="C1600">
        <v>4</v>
      </c>
      <c r="E1600">
        <v>1</v>
      </c>
      <c r="F1600">
        <v>6</v>
      </c>
      <c r="G1600">
        <v>229.84</v>
      </c>
      <c r="I1600">
        <v>132.6</v>
      </c>
      <c r="J1600">
        <v>521.56000000000006</v>
      </c>
      <c r="K1600">
        <v>11</v>
      </c>
      <c r="L1600">
        <v>884</v>
      </c>
    </row>
    <row r="1601" spans="2:12" x14ac:dyDescent="0.3">
      <c r="B1601" s="11" t="s">
        <v>7041</v>
      </c>
      <c r="C1601">
        <v>1</v>
      </c>
      <c r="D1601">
        <v>1</v>
      </c>
      <c r="E1601">
        <v>1</v>
      </c>
      <c r="F1601">
        <v>2</v>
      </c>
      <c r="G1601">
        <v>62.591999999999999</v>
      </c>
      <c r="H1601">
        <v>23.472000000000001</v>
      </c>
      <c r="I1601">
        <v>68.459999999999994</v>
      </c>
      <c r="J1601">
        <v>78.239999999999995</v>
      </c>
      <c r="K1601">
        <v>5</v>
      </c>
      <c r="L1601">
        <v>232.76400000000001</v>
      </c>
    </row>
    <row r="1602" spans="2:12" x14ac:dyDescent="0.3">
      <c r="B1602" s="11" t="s">
        <v>1356</v>
      </c>
      <c r="F1602">
        <v>4</v>
      </c>
      <c r="J1602">
        <v>503.85599999999999</v>
      </c>
      <c r="K1602">
        <v>4</v>
      </c>
      <c r="L1602">
        <v>503.85599999999999</v>
      </c>
    </row>
    <row r="1603" spans="2:12" x14ac:dyDescent="0.3">
      <c r="B1603" s="11" t="s">
        <v>739</v>
      </c>
      <c r="D1603">
        <v>1</v>
      </c>
      <c r="E1603">
        <v>3</v>
      </c>
      <c r="F1603">
        <v>2</v>
      </c>
      <c r="H1603">
        <v>29</v>
      </c>
      <c r="I1603">
        <v>95.7</v>
      </c>
      <c r="J1603">
        <v>150.80000000000001</v>
      </c>
      <c r="K1603">
        <v>6</v>
      </c>
      <c r="L1603">
        <v>275.5</v>
      </c>
    </row>
    <row r="1604" spans="2:12" x14ac:dyDescent="0.3">
      <c r="B1604" s="11" t="s">
        <v>9963</v>
      </c>
      <c r="F1604">
        <v>3</v>
      </c>
      <c r="J1604">
        <v>15.760000000000002</v>
      </c>
      <c r="K1604">
        <v>3</v>
      </c>
      <c r="L1604">
        <v>15.760000000000002</v>
      </c>
    </row>
    <row r="1605" spans="2:12" x14ac:dyDescent="0.3">
      <c r="B1605" s="11" t="s">
        <v>10642</v>
      </c>
      <c r="F1605">
        <v>1</v>
      </c>
      <c r="J1605">
        <v>27.192</v>
      </c>
      <c r="K1605">
        <v>1</v>
      </c>
      <c r="L1605">
        <v>27.192</v>
      </c>
    </row>
    <row r="1606" spans="2:12" x14ac:dyDescent="0.3">
      <c r="B1606" s="11" t="s">
        <v>1752</v>
      </c>
      <c r="C1606">
        <v>2</v>
      </c>
      <c r="E1606">
        <v>1</v>
      </c>
      <c r="F1606">
        <v>3</v>
      </c>
      <c r="G1606">
        <v>98.903999999999996</v>
      </c>
      <c r="I1606">
        <v>57.06</v>
      </c>
      <c r="J1606">
        <v>205.416</v>
      </c>
      <c r="K1606">
        <v>6</v>
      </c>
      <c r="L1606">
        <v>361.38</v>
      </c>
    </row>
    <row r="1607" spans="2:12" x14ac:dyDescent="0.3">
      <c r="B1607" s="11" t="s">
        <v>2567</v>
      </c>
      <c r="D1607">
        <v>1</v>
      </c>
      <c r="E1607">
        <v>2</v>
      </c>
      <c r="F1607">
        <v>5</v>
      </c>
      <c r="H1607">
        <v>255.96799999999999</v>
      </c>
      <c r="I1607">
        <v>399.95</v>
      </c>
      <c r="J1607">
        <v>1503.8119999999999</v>
      </c>
      <c r="K1607">
        <v>8</v>
      </c>
      <c r="L1607">
        <v>2159.73</v>
      </c>
    </row>
    <row r="1608" spans="2:12" x14ac:dyDescent="0.3">
      <c r="B1608" s="11" t="s">
        <v>2819</v>
      </c>
      <c r="C1608">
        <v>1</v>
      </c>
      <c r="D1608">
        <v>1</v>
      </c>
      <c r="F1608">
        <v>9</v>
      </c>
      <c r="G1608">
        <v>113.52</v>
      </c>
      <c r="H1608">
        <v>113.52</v>
      </c>
      <c r="J1608">
        <v>1004.6519999999999</v>
      </c>
      <c r="K1608">
        <v>11</v>
      </c>
      <c r="L1608">
        <v>1231.692</v>
      </c>
    </row>
    <row r="1609" spans="2:12" x14ac:dyDescent="0.3">
      <c r="B1609" s="11" t="s">
        <v>5622</v>
      </c>
      <c r="E1609">
        <v>3</v>
      </c>
      <c r="F1609">
        <v>5</v>
      </c>
      <c r="I1609">
        <v>239.48999999999998</v>
      </c>
      <c r="J1609">
        <v>379.92599999999999</v>
      </c>
      <c r="K1609">
        <v>8</v>
      </c>
      <c r="L1609">
        <v>619.41599999999994</v>
      </c>
    </row>
    <row r="1610" spans="2:12" x14ac:dyDescent="0.3">
      <c r="B1610" s="11" t="s">
        <v>6826</v>
      </c>
      <c r="F1610">
        <v>2</v>
      </c>
      <c r="J1610">
        <v>54.575999999999993</v>
      </c>
      <c r="K1610">
        <v>2</v>
      </c>
      <c r="L1610">
        <v>54.575999999999993</v>
      </c>
    </row>
    <row r="1611" spans="2:12" x14ac:dyDescent="0.3">
      <c r="B1611" s="11" t="s">
        <v>1664</v>
      </c>
      <c r="C1611">
        <v>1</v>
      </c>
      <c r="D1611">
        <v>2</v>
      </c>
      <c r="F1611">
        <v>5</v>
      </c>
      <c r="G1611">
        <v>127.98399999999999</v>
      </c>
      <c r="H1611">
        <v>831.89599999999996</v>
      </c>
      <c r="J1611">
        <v>911.88599999999997</v>
      </c>
      <c r="K1611">
        <v>8</v>
      </c>
      <c r="L1611">
        <v>1871.7660000000001</v>
      </c>
    </row>
    <row r="1612" spans="2:12" x14ac:dyDescent="0.3">
      <c r="B1612" s="11" t="s">
        <v>1526</v>
      </c>
      <c r="C1612">
        <v>1</v>
      </c>
      <c r="F1612">
        <v>1</v>
      </c>
      <c r="G1612">
        <v>247.8</v>
      </c>
      <c r="J1612">
        <v>247.8</v>
      </c>
      <c r="K1612">
        <v>2</v>
      </c>
      <c r="L1612">
        <v>495.6</v>
      </c>
    </row>
    <row r="1613" spans="2:12" x14ac:dyDescent="0.3">
      <c r="B1613" s="11" t="s">
        <v>5444</v>
      </c>
      <c r="C1613">
        <v>1</v>
      </c>
      <c r="E1613">
        <v>2</v>
      </c>
      <c r="F1613">
        <v>2</v>
      </c>
      <c r="G1613">
        <v>431.976</v>
      </c>
      <c r="I1613">
        <v>1259.93</v>
      </c>
      <c r="J1613">
        <v>2051.886</v>
      </c>
      <c r="K1613">
        <v>5</v>
      </c>
      <c r="L1613">
        <v>3743.7919999999999</v>
      </c>
    </row>
    <row r="1614" spans="2:12" x14ac:dyDescent="0.3">
      <c r="B1614" s="11" t="s">
        <v>8678</v>
      </c>
      <c r="C1614">
        <v>1</v>
      </c>
      <c r="F1614">
        <v>1</v>
      </c>
      <c r="G1614">
        <v>170.24</v>
      </c>
      <c r="J1614">
        <v>212.8</v>
      </c>
      <c r="K1614">
        <v>2</v>
      </c>
      <c r="L1614">
        <v>383.04</v>
      </c>
    </row>
    <row r="1615" spans="2:12" x14ac:dyDescent="0.3">
      <c r="B1615" s="11" t="s">
        <v>4840</v>
      </c>
      <c r="C1615">
        <v>3</v>
      </c>
      <c r="E1615">
        <v>1</v>
      </c>
      <c r="F1615">
        <v>2</v>
      </c>
      <c r="G1615">
        <v>160.49</v>
      </c>
      <c r="I1615">
        <v>23.344000000000001</v>
      </c>
      <c r="J1615">
        <v>81.704000000000008</v>
      </c>
      <c r="K1615">
        <v>6</v>
      </c>
      <c r="L1615">
        <v>265.53800000000001</v>
      </c>
    </row>
    <row r="1616" spans="2:12" x14ac:dyDescent="0.3">
      <c r="B1616" s="11" t="s">
        <v>4953</v>
      </c>
      <c r="C1616">
        <v>2</v>
      </c>
      <c r="F1616">
        <v>7</v>
      </c>
      <c r="G1616">
        <v>259.94799999999998</v>
      </c>
      <c r="J1616">
        <v>1359.7280000000001</v>
      </c>
      <c r="K1616">
        <v>9</v>
      </c>
      <c r="L1616">
        <v>1619.6760000000002</v>
      </c>
    </row>
    <row r="1617" spans="2:12" x14ac:dyDescent="0.3">
      <c r="B1617" s="11" t="s">
        <v>4818</v>
      </c>
      <c r="E1617">
        <v>2</v>
      </c>
      <c r="F1617">
        <v>6</v>
      </c>
      <c r="I1617">
        <v>1309</v>
      </c>
      <c r="J1617">
        <v>2689.4</v>
      </c>
      <c r="K1617">
        <v>8</v>
      </c>
      <c r="L1617">
        <v>3998.4</v>
      </c>
    </row>
    <row r="1618" spans="2:12" x14ac:dyDescent="0.3">
      <c r="B1618" s="11" t="s">
        <v>2091</v>
      </c>
      <c r="E1618">
        <v>2</v>
      </c>
      <c r="F1618">
        <v>1</v>
      </c>
      <c r="I1618">
        <v>41.72</v>
      </c>
      <c r="J1618">
        <v>41.72</v>
      </c>
      <c r="K1618">
        <v>3</v>
      </c>
      <c r="L1618">
        <v>83.44</v>
      </c>
    </row>
    <row r="1619" spans="2:12" x14ac:dyDescent="0.3">
      <c r="B1619" s="11" t="s">
        <v>4548</v>
      </c>
      <c r="C1619">
        <v>2</v>
      </c>
      <c r="E1619">
        <v>1</v>
      </c>
      <c r="F1619">
        <v>5</v>
      </c>
      <c r="G1619">
        <v>499.9</v>
      </c>
      <c r="I1619">
        <v>79.983999999999995</v>
      </c>
      <c r="J1619">
        <v>829.83400000000006</v>
      </c>
      <c r="K1619">
        <v>8</v>
      </c>
      <c r="L1619">
        <v>1409.7180000000001</v>
      </c>
    </row>
    <row r="1620" spans="2:12" x14ac:dyDescent="0.3">
      <c r="B1620" s="11" t="s">
        <v>7141</v>
      </c>
      <c r="F1620">
        <v>6</v>
      </c>
      <c r="J1620">
        <v>1007.4000000000001</v>
      </c>
      <c r="K1620">
        <v>6</v>
      </c>
      <c r="L1620">
        <v>1007.4000000000001</v>
      </c>
    </row>
    <row r="1621" spans="2:12" x14ac:dyDescent="0.3">
      <c r="B1621" s="11" t="s">
        <v>4340</v>
      </c>
      <c r="C1621">
        <v>1</v>
      </c>
      <c r="D1621">
        <v>1</v>
      </c>
      <c r="E1621">
        <v>2</v>
      </c>
      <c r="F1621">
        <v>1</v>
      </c>
      <c r="G1621">
        <v>47.496000000000002</v>
      </c>
      <c r="H1621">
        <v>142.488</v>
      </c>
      <c r="I1621">
        <v>391.84200000000004</v>
      </c>
      <c r="J1621">
        <v>178.11</v>
      </c>
      <c r="K1621">
        <v>5</v>
      </c>
      <c r="L1621">
        <v>759.93600000000004</v>
      </c>
    </row>
    <row r="1622" spans="2:12" x14ac:dyDescent="0.3">
      <c r="B1622" s="11" t="s">
        <v>156</v>
      </c>
      <c r="C1622">
        <v>1</v>
      </c>
      <c r="E1622">
        <v>1</v>
      </c>
      <c r="F1622">
        <v>1</v>
      </c>
      <c r="G1622">
        <v>169.06399999999999</v>
      </c>
      <c r="I1622">
        <v>90.57</v>
      </c>
      <c r="J1622">
        <v>90.57</v>
      </c>
      <c r="K1622">
        <v>3</v>
      </c>
      <c r="L1622">
        <v>350.20400000000001</v>
      </c>
    </row>
    <row r="1623" spans="2:12" x14ac:dyDescent="0.3">
      <c r="B1623" s="11" t="s">
        <v>2997</v>
      </c>
      <c r="C1623">
        <v>1</v>
      </c>
      <c r="D1623">
        <v>1</v>
      </c>
      <c r="F1623">
        <v>8</v>
      </c>
      <c r="G1623">
        <v>527.91999999999996</v>
      </c>
      <c r="H1623">
        <v>2309.65</v>
      </c>
      <c r="J1623">
        <v>7984.79</v>
      </c>
      <c r="K1623">
        <v>10</v>
      </c>
      <c r="L1623">
        <v>10822.359999999999</v>
      </c>
    </row>
    <row r="1624" spans="2:12" x14ac:dyDescent="0.3">
      <c r="B1624" s="11" t="s">
        <v>4162</v>
      </c>
      <c r="C1624">
        <v>4</v>
      </c>
      <c r="E1624">
        <v>2</v>
      </c>
      <c r="F1624">
        <v>7</v>
      </c>
      <c r="G1624">
        <v>82.34</v>
      </c>
      <c r="I1624">
        <v>121.72</v>
      </c>
      <c r="J1624">
        <v>273.87</v>
      </c>
      <c r="K1624">
        <v>13</v>
      </c>
      <c r="L1624">
        <v>477.93</v>
      </c>
    </row>
    <row r="1625" spans="2:12" x14ac:dyDescent="0.3">
      <c r="B1625" s="11" t="s">
        <v>4264</v>
      </c>
      <c r="D1625">
        <v>1</v>
      </c>
      <c r="E1625">
        <v>3</v>
      </c>
      <c r="F1625">
        <v>2</v>
      </c>
      <c r="H1625">
        <v>100</v>
      </c>
      <c r="I1625">
        <v>190</v>
      </c>
      <c r="J1625">
        <v>150</v>
      </c>
      <c r="K1625">
        <v>6</v>
      </c>
      <c r="L1625">
        <v>440</v>
      </c>
    </row>
    <row r="1626" spans="2:12" x14ac:dyDescent="0.3">
      <c r="B1626" s="11" t="s">
        <v>5332</v>
      </c>
      <c r="C1626">
        <v>2</v>
      </c>
      <c r="E1626">
        <v>1</v>
      </c>
      <c r="F1626">
        <v>3</v>
      </c>
      <c r="G1626">
        <v>597.95400000000006</v>
      </c>
      <c r="I1626">
        <v>259.98</v>
      </c>
      <c r="J1626">
        <v>1299.9000000000001</v>
      </c>
      <c r="K1626">
        <v>6</v>
      </c>
      <c r="L1626">
        <v>2157.8339999999998</v>
      </c>
    </row>
    <row r="1627" spans="2:12" x14ac:dyDescent="0.3">
      <c r="B1627" s="11" t="s">
        <v>3643</v>
      </c>
      <c r="C1627">
        <v>3</v>
      </c>
      <c r="E1627">
        <v>2</v>
      </c>
      <c r="F1627">
        <v>2</v>
      </c>
      <c r="G1627">
        <v>205.9</v>
      </c>
      <c r="I1627">
        <v>138.44999999999999</v>
      </c>
      <c r="J1627">
        <v>67.45</v>
      </c>
      <c r="K1627">
        <v>7</v>
      </c>
      <c r="L1627">
        <v>411.79999999999995</v>
      </c>
    </row>
    <row r="1628" spans="2:12" x14ac:dyDescent="0.3">
      <c r="B1628" s="11" t="s">
        <v>4385</v>
      </c>
      <c r="E1628">
        <v>1</v>
      </c>
      <c r="I1628">
        <v>13.616</v>
      </c>
      <c r="K1628">
        <v>1</v>
      </c>
      <c r="L1628">
        <v>13.616</v>
      </c>
    </row>
    <row r="1629" spans="2:12" x14ac:dyDescent="0.3">
      <c r="B1629" s="11" t="s">
        <v>2427</v>
      </c>
      <c r="C1629">
        <v>1</v>
      </c>
      <c r="E1629">
        <v>2</v>
      </c>
      <c r="F1629">
        <v>3</v>
      </c>
      <c r="G1629">
        <v>323.37</v>
      </c>
      <c r="I1629">
        <v>905.43600000000004</v>
      </c>
      <c r="J1629">
        <v>1013.2260000000001</v>
      </c>
      <c r="K1629">
        <v>6</v>
      </c>
      <c r="L1629">
        <v>2242.0319999999997</v>
      </c>
    </row>
    <row r="1630" spans="2:12" x14ac:dyDescent="0.3">
      <c r="B1630" s="11" t="s">
        <v>3025</v>
      </c>
      <c r="E1630">
        <v>4</v>
      </c>
      <c r="F1630">
        <v>2</v>
      </c>
      <c r="I1630">
        <v>1852.56</v>
      </c>
      <c r="J1630">
        <v>597.6</v>
      </c>
      <c r="K1630">
        <v>6</v>
      </c>
      <c r="L1630">
        <v>2450.16</v>
      </c>
    </row>
    <row r="1631" spans="2:12" x14ac:dyDescent="0.3">
      <c r="B1631" s="11" t="s">
        <v>7425</v>
      </c>
      <c r="F1631">
        <v>3</v>
      </c>
      <c r="J1631">
        <v>103.88</v>
      </c>
      <c r="K1631">
        <v>3</v>
      </c>
      <c r="L1631">
        <v>103.88</v>
      </c>
    </row>
    <row r="1632" spans="2:12" x14ac:dyDescent="0.3">
      <c r="B1632" s="11" t="s">
        <v>4173</v>
      </c>
      <c r="C1632">
        <v>2</v>
      </c>
      <c r="E1632">
        <v>1</v>
      </c>
      <c r="F1632">
        <v>5</v>
      </c>
      <c r="G1632">
        <v>119.96</v>
      </c>
      <c r="I1632">
        <v>47.984000000000002</v>
      </c>
      <c r="J1632">
        <v>395.86800000000005</v>
      </c>
      <c r="K1632">
        <v>8</v>
      </c>
      <c r="L1632">
        <v>563.81200000000001</v>
      </c>
    </row>
    <row r="1633" spans="2:12" x14ac:dyDescent="0.3">
      <c r="B1633" s="11" t="s">
        <v>4968</v>
      </c>
      <c r="E1633">
        <v>2</v>
      </c>
      <c r="F1633">
        <v>3</v>
      </c>
      <c r="I1633">
        <v>91.954000000000008</v>
      </c>
      <c r="J1633">
        <v>407.79599999999999</v>
      </c>
      <c r="K1633">
        <v>5</v>
      </c>
      <c r="L1633">
        <v>499.75</v>
      </c>
    </row>
    <row r="1634" spans="2:12" x14ac:dyDescent="0.3">
      <c r="B1634" s="11" t="s">
        <v>6514</v>
      </c>
      <c r="C1634">
        <v>1</v>
      </c>
      <c r="D1634">
        <v>1</v>
      </c>
      <c r="F1634">
        <v>3</v>
      </c>
      <c r="G1634">
        <v>36.24</v>
      </c>
      <c r="H1634">
        <v>144.96</v>
      </c>
      <c r="J1634">
        <v>326.15999999999997</v>
      </c>
      <c r="K1634">
        <v>5</v>
      </c>
      <c r="L1634">
        <v>507.36</v>
      </c>
    </row>
    <row r="1635" spans="2:12" x14ac:dyDescent="0.3">
      <c r="B1635" s="11" t="s">
        <v>5961</v>
      </c>
      <c r="E1635">
        <v>1</v>
      </c>
      <c r="F1635">
        <v>4</v>
      </c>
      <c r="I1635">
        <v>2.97</v>
      </c>
      <c r="J1635">
        <v>8.7119999999999997</v>
      </c>
      <c r="K1635">
        <v>5</v>
      </c>
      <c r="L1635">
        <v>11.682</v>
      </c>
    </row>
    <row r="1636" spans="2:12" x14ac:dyDescent="0.3">
      <c r="B1636" s="11" t="s">
        <v>2572</v>
      </c>
      <c r="D1636">
        <v>1</v>
      </c>
      <c r="E1636">
        <v>1</v>
      </c>
      <c r="F1636">
        <v>5</v>
      </c>
      <c r="H1636">
        <v>16.95</v>
      </c>
      <c r="I1636">
        <v>101.7</v>
      </c>
      <c r="J1636">
        <v>237.3</v>
      </c>
      <c r="K1636">
        <v>7</v>
      </c>
      <c r="L1636">
        <v>355.95</v>
      </c>
    </row>
    <row r="1637" spans="2:12" x14ac:dyDescent="0.3">
      <c r="B1637" s="11" t="s">
        <v>3175</v>
      </c>
      <c r="C1637">
        <v>2</v>
      </c>
      <c r="F1637">
        <v>2</v>
      </c>
      <c r="G1637">
        <v>199.9</v>
      </c>
      <c r="J1637">
        <v>91.954000000000008</v>
      </c>
      <c r="K1637">
        <v>4</v>
      </c>
      <c r="L1637">
        <v>291.85400000000004</v>
      </c>
    </row>
    <row r="1638" spans="2:12" x14ac:dyDescent="0.3">
      <c r="B1638" s="11" t="s">
        <v>464</v>
      </c>
      <c r="C1638">
        <v>1</v>
      </c>
      <c r="F1638">
        <v>4</v>
      </c>
      <c r="G1638">
        <v>46.32</v>
      </c>
      <c r="J1638">
        <v>148.22399999999999</v>
      </c>
      <c r="K1638">
        <v>5</v>
      </c>
      <c r="L1638">
        <v>194.54399999999998</v>
      </c>
    </row>
    <row r="1639" spans="2:12" x14ac:dyDescent="0.3">
      <c r="B1639" s="11" t="s">
        <v>4446</v>
      </c>
      <c r="E1639">
        <v>2</v>
      </c>
      <c r="F1639">
        <v>3</v>
      </c>
      <c r="I1639">
        <v>196.76400000000001</v>
      </c>
      <c r="J1639">
        <v>429.77399999999994</v>
      </c>
      <c r="K1639">
        <v>5</v>
      </c>
      <c r="L1639">
        <v>626.53800000000001</v>
      </c>
    </row>
    <row r="1640" spans="2:12" x14ac:dyDescent="0.3">
      <c r="B1640" s="11" t="s">
        <v>2355</v>
      </c>
      <c r="D1640">
        <v>1</v>
      </c>
      <c r="E1640">
        <v>2</v>
      </c>
      <c r="F1640">
        <v>3</v>
      </c>
      <c r="H1640">
        <v>179.97</v>
      </c>
      <c r="I1640">
        <v>359.94</v>
      </c>
      <c r="J1640">
        <v>599.9</v>
      </c>
      <c r="K1640">
        <v>6</v>
      </c>
      <c r="L1640">
        <v>1139.81</v>
      </c>
    </row>
    <row r="1641" spans="2:12" x14ac:dyDescent="0.3">
      <c r="B1641" s="11" t="s">
        <v>2207</v>
      </c>
      <c r="C1641">
        <v>1</v>
      </c>
      <c r="F1641">
        <v>4</v>
      </c>
      <c r="G1641">
        <v>34.770000000000003</v>
      </c>
      <c r="J1641">
        <v>115.9</v>
      </c>
      <c r="K1641">
        <v>5</v>
      </c>
      <c r="L1641">
        <v>150.66999999999999</v>
      </c>
    </row>
    <row r="1642" spans="2:12" x14ac:dyDescent="0.3">
      <c r="B1642" s="11" t="s">
        <v>1018</v>
      </c>
      <c r="C1642">
        <v>6</v>
      </c>
      <c r="D1642">
        <v>1</v>
      </c>
      <c r="E1642">
        <v>3</v>
      </c>
      <c r="F1642">
        <v>5</v>
      </c>
      <c r="G1642">
        <v>647.78399999999999</v>
      </c>
      <c r="H1642">
        <v>59.98</v>
      </c>
      <c r="I1642">
        <v>335.88799999999998</v>
      </c>
      <c r="J1642">
        <v>365.87800000000004</v>
      </c>
      <c r="K1642">
        <v>15</v>
      </c>
      <c r="L1642">
        <v>1409.5300000000002</v>
      </c>
    </row>
    <row r="1643" spans="2:12" x14ac:dyDescent="0.3">
      <c r="B1643" s="11" t="s">
        <v>659</v>
      </c>
      <c r="C1643">
        <v>1</v>
      </c>
      <c r="E1643">
        <v>1</v>
      </c>
      <c r="F1643">
        <v>3</v>
      </c>
      <c r="G1643">
        <v>54.384</v>
      </c>
      <c r="I1643">
        <v>54.384</v>
      </c>
      <c r="J1643">
        <v>258.32399999999996</v>
      </c>
      <c r="K1643">
        <v>5</v>
      </c>
      <c r="L1643">
        <v>367.09199999999998</v>
      </c>
    </row>
    <row r="1644" spans="2:12" x14ac:dyDescent="0.3">
      <c r="B1644" s="11" t="s">
        <v>5935</v>
      </c>
      <c r="C1644">
        <v>1</v>
      </c>
      <c r="E1644">
        <v>1</v>
      </c>
      <c r="F1644">
        <v>3</v>
      </c>
      <c r="G1644">
        <v>0.99</v>
      </c>
      <c r="I1644">
        <v>7.92</v>
      </c>
      <c r="J1644">
        <v>10.097999999999999</v>
      </c>
      <c r="K1644">
        <v>5</v>
      </c>
      <c r="L1644">
        <v>19.007999999999999</v>
      </c>
    </row>
    <row r="1645" spans="2:12" x14ac:dyDescent="0.3">
      <c r="B1645" s="11" t="s">
        <v>906</v>
      </c>
      <c r="C1645">
        <v>6</v>
      </c>
      <c r="D1645">
        <v>3</v>
      </c>
      <c r="E1645">
        <v>1</v>
      </c>
      <c r="F1645">
        <v>8</v>
      </c>
      <c r="G1645">
        <v>1821.136</v>
      </c>
      <c r="H1645">
        <v>1552.49</v>
      </c>
      <c r="I1645">
        <v>1287.45</v>
      </c>
      <c r="J1645">
        <v>6542.68</v>
      </c>
      <c r="K1645">
        <v>18</v>
      </c>
      <c r="L1645">
        <v>11203.755999999999</v>
      </c>
    </row>
    <row r="1646" spans="2:12" x14ac:dyDescent="0.3">
      <c r="B1646" s="11" t="s">
        <v>8229</v>
      </c>
      <c r="C1646">
        <v>1</v>
      </c>
      <c r="E1646">
        <v>2</v>
      </c>
      <c r="F1646">
        <v>1</v>
      </c>
      <c r="G1646">
        <v>1649.95</v>
      </c>
      <c r="I1646">
        <v>2309.9300000000003</v>
      </c>
      <c r="J1646">
        <v>1649.95</v>
      </c>
      <c r="K1646">
        <v>4</v>
      </c>
      <c r="L1646">
        <v>5609.83</v>
      </c>
    </row>
    <row r="1647" spans="2:12" x14ac:dyDescent="0.3">
      <c r="B1647" s="11" t="s">
        <v>1312</v>
      </c>
      <c r="C1647">
        <v>2</v>
      </c>
      <c r="F1647">
        <v>3</v>
      </c>
      <c r="G1647">
        <v>639.96</v>
      </c>
      <c r="J1647">
        <v>1983.876</v>
      </c>
      <c r="K1647">
        <v>5</v>
      </c>
      <c r="L1647">
        <v>2623.8360000000002</v>
      </c>
    </row>
    <row r="1648" spans="2:12" x14ac:dyDescent="0.3">
      <c r="B1648" s="11" t="s">
        <v>6286</v>
      </c>
      <c r="E1648">
        <v>1</v>
      </c>
      <c r="F1648">
        <v>1</v>
      </c>
      <c r="I1648">
        <v>214.95</v>
      </c>
      <c r="J1648">
        <v>171.96</v>
      </c>
      <c r="K1648">
        <v>2</v>
      </c>
      <c r="L1648">
        <v>386.90999999999997</v>
      </c>
    </row>
    <row r="1649" spans="2:12" x14ac:dyDescent="0.3">
      <c r="B1649" s="11" t="s">
        <v>1476</v>
      </c>
      <c r="C1649">
        <v>1</v>
      </c>
      <c r="E1649">
        <v>1</v>
      </c>
      <c r="G1649">
        <v>196.75200000000001</v>
      </c>
      <c r="I1649">
        <v>163.96</v>
      </c>
      <c r="K1649">
        <v>2</v>
      </c>
      <c r="L1649">
        <v>360.71199999999999</v>
      </c>
    </row>
    <row r="1650" spans="2:12" x14ac:dyDescent="0.3">
      <c r="B1650" s="11" t="s">
        <v>5911</v>
      </c>
      <c r="F1650">
        <v>1</v>
      </c>
      <c r="J1650">
        <v>27.167999999999999</v>
      </c>
      <c r="K1650">
        <v>1</v>
      </c>
      <c r="L1650">
        <v>27.167999999999999</v>
      </c>
    </row>
    <row r="1651" spans="2:12" x14ac:dyDescent="0.3">
      <c r="B1651" s="11" t="s">
        <v>5256</v>
      </c>
      <c r="E1651">
        <v>5</v>
      </c>
      <c r="I1651">
        <v>7399.7039999999997</v>
      </c>
      <c r="K1651">
        <v>5</v>
      </c>
      <c r="L1651">
        <v>7399.7039999999997</v>
      </c>
    </row>
    <row r="1652" spans="2:12" x14ac:dyDescent="0.3">
      <c r="B1652" s="11" t="s">
        <v>5480</v>
      </c>
      <c r="C1652">
        <v>2</v>
      </c>
      <c r="E1652">
        <v>1</v>
      </c>
      <c r="F1652">
        <v>2</v>
      </c>
      <c r="G1652">
        <v>1099.8899999999999</v>
      </c>
      <c r="I1652">
        <v>299.97000000000003</v>
      </c>
      <c r="J1652">
        <v>899.91</v>
      </c>
      <c r="K1652">
        <v>5</v>
      </c>
      <c r="L1652">
        <v>2299.77</v>
      </c>
    </row>
    <row r="1653" spans="2:12" x14ac:dyDescent="0.3">
      <c r="B1653" s="11" t="s">
        <v>3562</v>
      </c>
      <c r="C1653">
        <v>1</v>
      </c>
      <c r="E1653">
        <v>1</v>
      </c>
      <c r="F1653">
        <v>3</v>
      </c>
      <c r="G1653">
        <v>32.97</v>
      </c>
      <c r="I1653">
        <v>21.98</v>
      </c>
      <c r="J1653">
        <v>81.325999999999993</v>
      </c>
      <c r="K1653">
        <v>5</v>
      </c>
      <c r="L1653">
        <v>136.27600000000001</v>
      </c>
    </row>
    <row r="1654" spans="2:12" x14ac:dyDescent="0.3">
      <c r="B1654" s="11" t="s">
        <v>5900</v>
      </c>
      <c r="C1654">
        <v>1</v>
      </c>
      <c r="E1654">
        <v>2</v>
      </c>
      <c r="F1654">
        <v>4</v>
      </c>
      <c r="G1654">
        <v>25.98</v>
      </c>
      <c r="I1654">
        <v>33.774000000000001</v>
      </c>
      <c r="J1654">
        <v>270.19200000000001</v>
      </c>
      <c r="K1654">
        <v>7</v>
      </c>
      <c r="L1654">
        <v>329.94600000000003</v>
      </c>
    </row>
    <row r="1655" spans="2:12" x14ac:dyDescent="0.3">
      <c r="B1655" s="11" t="s">
        <v>2833</v>
      </c>
      <c r="C1655">
        <v>3</v>
      </c>
      <c r="E1655">
        <v>1</v>
      </c>
      <c r="F1655">
        <v>2</v>
      </c>
      <c r="G1655">
        <v>504</v>
      </c>
      <c r="I1655">
        <v>252</v>
      </c>
      <c r="J1655">
        <v>201.6</v>
      </c>
      <c r="K1655">
        <v>6</v>
      </c>
      <c r="L1655">
        <v>957.59999999999991</v>
      </c>
    </row>
    <row r="1656" spans="2:12" x14ac:dyDescent="0.3">
      <c r="B1656" s="11" t="s">
        <v>7779</v>
      </c>
      <c r="F1656">
        <v>3</v>
      </c>
      <c r="J1656">
        <v>174.24</v>
      </c>
      <c r="K1656">
        <v>3</v>
      </c>
      <c r="L1656">
        <v>174.24</v>
      </c>
    </row>
    <row r="1657" spans="2:12" x14ac:dyDescent="0.3">
      <c r="B1657" s="11" t="s">
        <v>9195</v>
      </c>
      <c r="F1657">
        <v>1</v>
      </c>
      <c r="J1657">
        <v>479.72</v>
      </c>
      <c r="K1657">
        <v>1</v>
      </c>
      <c r="L1657">
        <v>479.72</v>
      </c>
    </row>
    <row r="1658" spans="2:12" x14ac:dyDescent="0.3">
      <c r="B1658" s="11" t="s">
        <v>992</v>
      </c>
      <c r="C1658">
        <v>2</v>
      </c>
      <c r="E1658">
        <v>1</v>
      </c>
      <c r="F1658">
        <v>6</v>
      </c>
      <c r="G1658">
        <v>319.60000000000002</v>
      </c>
      <c r="I1658">
        <v>255.68</v>
      </c>
      <c r="J1658">
        <v>838.94999999999993</v>
      </c>
      <c r="K1658">
        <v>9</v>
      </c>
      <c r="L1658">
        <v>1414.23</v>
      </c>
    </row>
    <row r="1659" spans="2:12" x14ac:dyDescent="0.3">
      <c r="B1659" s="11" t="s">
        <v>3771</v>
      </c>
      <c r="C1659">
        <v>1</v>
      </c>
      <c r="D1659">
        <v>1</v>
      </c>
      <c r="E1659">
        <v>2</v>
      </c>
      <c r="F1659">
        <v>8</v>
      </c>
      <c r="G1659">
        <v>98.16</v>
      </c>
      <c r="H1659">
        <v>39.264000000000003</v>
      </c>
      <c r="I1659">
        <v>75.256</v>
      </c>
      <c r="J1659">
        <v>566.05600000000004</v>
      </c>
      <c r="K1659">
        <v>12</v>
      </c>
      <c r="L1659">
        <v>778.73599999999999</v>
      </c>
    </row>
    <row r="1660" spans="2:12" x14ac:dyDescent="0.3">
      <c r="B1660" s="11" t="s">
        <v>9607</v>
      </c>
      <c r="F1660">
        <v>2</v>
      </c>
      <c r="J1660">
        <v>280</v>
      </c>
      <c r="K1660">
        <v>2</v>
      </c>
      <c r="L1660">
        <v>280</v>
      </c>
    </row>
    <row r="1661" spans="2:12" x14ac:dyDescent="0.3">
      <c r="B1661" s="11" t="s">
        <v>4521</v>
      </c>
      <c r="E1661">
        <v>1</v>
      </c>
      <c r="F1661">
        <v>6</v>
      </c>
      <c r="I1661">
        <v>111.96</v>
      </c>
      <c r="J1661">
        <v>890.08199999999999</v>
      </c>
      <c r="K1661">
        <v>7</v>
      </c>
      <c r="L1661">
        <v>1002.0419999999999</v>
      </c>
    </row>
    <row r="1662" spans="2:12" x14ac:dyDescent="0.3">
      <c r="B1662" s="11" t="s">
        <v>1596</v>
      </c>
      <c r="C1662">
        <v>1</v>
      </c>
      <c r="D1662">
        <v>3</v>
      </c>
      <c r="E1662">
        <v>2</v>
      </c>
      <c r="F1662">
        <v>3</v>
      </c>
      <c r="G1662">
        <v>159.98400000000001</v>
      </c>
      <c r="H1662">
        <v>699.93000000000006</v>
      </c>
      <c r="I1662">
        <v>279.97199999999998</v>
      </c>
      <c r="J1662">
        <v>1199.8799999999999</v>
      </c>
      <c r="K1662">
        <v>9</v>
      </c>
      <c r="L1662">
        <v>2339.7659999999996</v>
      </c>
    </row>
    <row r="1663" spans="2:12" x14ac:dyDescent="0.3">
      <c r="B1663" s="11" t="s">
        <v>8803</v>
      </c>
      <c r="E1663">
        <v>1</v>
      </c>
      <c r="F1663">
        <v>1</v>
      </c>
      <c r="I1663">
        <v>428.4</v>
      </c>
      <c r="J1663">
        <v>142.80000000000001</v>
      </c>
      <c r="K1663">
        <v>2</v>
      </c>
      <c r="L1663">
        <v>571.20000000000005</v>
      </c>
    </row>
    <row r="1664" spans="2:12" x14ac:dyDescent="0.3">
      <c r="B1664" s="11" t="s">
        <v>288</v>
      </c>
      <c r="C1664">
        <v>2</v>
      </c>
      <c r="E1664">
        <v>1</v>
      </c>
      <c r="F1664">
        <v>3</v>
      </c>
      <c r="G1664">
        <v>69.900000000000006</v>
      </c>
      <c r="I1664">
        <v>16.776</v>
      </c>
      <c r="J1664">
        <v>97.860000000000014</v>
      </c>
      <c r="K1664">
        <v>6</v>
      </c>
      <c r="L1664">
        <v>184.53600000000003</v>
      </c>
    </row>
    <row r="1665" spans="2:12" x14ac:dyDescent="0.3">
      <c r="B1665" s="11" t="s">
        <v>728</v>
      </c>
      <c r="C1665">
        <v>1</v>
      </c>
      <c r="E1665">
        <v>1</v>
      </c>
      <c r="F1665">
        <v>4</v>
      </c>
      <c r="G1665">
        <v>116.78400000000001</v>
      </c>
      <c r="I1665">
        <v>408.74400000000003</v>
      </c>
      <c r="J1665">
        <v>1401.4079999999999</v>
      </c>
      <c r="K1665">
        <v>6</v>
      </c>
      <c r="L1665">
        <v>1926.9360000000001</v>
      </c>
    </row>
    <row r="1666" spans="2:12" x14ac:dyDescent="0.3">
      <c r="B1666" s="11" t="s">
        <v>2797</v>
      </c>
      <c r="E1666">
        <v>1</v>
      </c>
      <c r="F1666">
        <v>1</v>
      </c>
      <c r="I1666">
        <v>826.62</v>
      </c>
      <c r="J1666">
        <v>1928.78</v>
      </c>
      <c r="K1666">
        <v>2</v>
      </c>
      <c r="L1666">
        <v>2755.4</v>
      </c>
    </row>
    <row r="1667" spans="2:12" x14ac:dyDescent="0.3">
      <c r="B1667" s="11" t="s">
        <v>1348</v>
      </c>
      <c r="E1667">
        <v>2</v>
      </c>
      <c r="F1667">
        <v>2</v>
      </c>
      <c r="I1667">
        <v>83.8</v>
      </c>
      <c r="J1667">
        <v>167.6</v>
      </c>
      <c r="K1667">
        <v>4</v>
      </c>
      <c r="L1667">
        <v>251.4</v>
      </c>
    </row>
    <row r="1668" spans="2:12" x14ac:dyDescent="0.3">
      <c r="B1668" s="11" t="s">
        <v>3094</v>
      </c>
      <c r="C1668">
        <v>1</v>
      </c>
      <c r="E1668">
        <v>1</v>
      </c>
      <c r="F1668">
        <v>2</v>
      </c>
      <c r="G1668">
        <v>175.23</v>
      </c>
      <c r="I1668">
        <v>31.86</v>
      </c>
      <c r="J1668">
        <v>57.347999999999999</v>
      </c>
      <c r="K1668">
        <v>4</v>
      </c>
      <c r="L1668">
        <v>264.43799999999999</v>
      </c>
    </row>
    <row r="1669" spans="2:12" x14ac:dyDescent="0.3">
      <c r="B1669" s="11" t="s">
        <v>8724</v>
      </c>
      <c r="E1669">
        <v>1</v>
      </c>
      <c r="F1669">
        <v>2</v>
      </c>
      <c r="I1669">
        <v>167.28</v>
      </c>
      <c r="J1669">
        <v>83.64</v>
      </c>
      <c r="K1669">
        <v>3</v>
      </c>
      <c r="L1669">
        <v>250.92</v>
      </c>
    </row>
    <row r="1670" spans="2:12" x14ac:dyDescent="0.3">
      <c r="B1670" s="11" t="s">
        <v>6983</v>
      </c>
      <c r="F1670">
        <v>1</v>
      </c>
      <c r="J1670">
        <v>170.97</v>
      </c>
      <c r="K1670">
        <v>1</v>
      </c>
      <c r="L1670">
        <v>170.97</v>
      </c>
    </row>
    <row r="1671" spans="2:12" x14ac:dyDescent="0.3">
      <c r="B1671" s="11" t="s">
        <v>4248</v>
      </c>
      <c r="C1671">
        <v>2</v>
      </c>
      <c r="F1671">
        <v>2</v>
      </c>
      <c r="G1671">
        <v>209.94</v>
      </c>
      <c r="J1671">
        <v>251.928</v>
      </c>
      <c r="K1671">
        <v>4</v>
      </c>
      <c r="L1671">
        <v>461.86799999999999</v>
      </c>
    </row>
    <row r="1672" spans="2:12" x14ac:dyDescent="0.3">
      <c r="B1672" s="11" t="s">
        <v>6821</v>
      </c>
      <c r="E1672">
        <v>2</v>
      </c>
      <c r="F1672">
        <v>1</v>
      </c>
      <c r="I1672">
        <v>192.28</v>
      </c>
      <c r="J1672">
        <v>27.968</v>
      </c>
      <c r="K1672">
        <v>3</v>
      </c>
      <c r="L1672">
        <v>220.24799999999999</v>
      </c>
    </row>
    <row r="1673" spans="2:12" x14ac:dyDescent="0.3">
      <c r="B1673" s="11" t="s">
        <v>5384</v>
      </c>
      <c r="C1673">
        <v>1</v>
      </c>
      <c r="E1673">
        <v>3</v>
      </c>
      <c r="F1673">
        <v>1</v>
      </c>
      <c r="G1673">
        <v>36.51</v>
      </c>
      <c r="I1673">
        <v>284.77800000000002</v>
      </c>
      <c r="J1673">
        <v>58.415999999999997</v>
      </c>
      <c r="K1673">
        <v>5</v>
      </c>
      <c r="L1673">
        <v>379.70400000000001</v>
      </c>
    </row>
    <row r="1674" spans="2:12" x14ac:dyDescent="0.3">
      <c r="B1674" s="11" t="s">
        <v>7696</v>
      </c>
      <c r="F1674">
        <v>5</v>
      </c>
      <c r="J1674">
        <v>154.56</v>
      </c>
      <c r="K1674">
        <v>5</v>
      </c>
      <c r="L1674">
        <v>154.56</v>
      </c>
    </row>
    <row r="1675" spans="2:12" x14ac:dyDescent="0.3">
      <c r="B1675" s="11" t="s">
        <v>2534</v>
      </c>
      <c r="C1675">
        <v>1</v>
      </c>
      <c r="F1675">
        <v>3</v>
      </c>
      <c r="G1675">
        <v>149.97</v>
      </c>
      <c r="J1675">
        <v>399.92</v>
      </c>
      <c r="K1675">
        <v>4</v>
      </c>
      <c r="L1675">
        <v>549.89</v>
      </c>
    </row>
    <row r="1676" spans="2:12" x14ac:dyDescent="0.3">
      <c r="B1676" s="11" t="s">
        <v>3880</v>
      </c>
      <c r="D1676">
        <v>1</v>
      </c>
      <c r="F1676">
        <v>3</v>
      </c>
      <c r="H1676">
        <v>263.88</v>
      </c>
      <c r="J1676">
        <v>1649.25</v>
      </c>
      <c r="K1676">
        <v>4</v>
      </c>
      <c r="L1676">
        <v>1913.13</v>
      </c>
    </row>
    <row r="1677" spans="2:12" x14ac:dyDescent="0.3">
      <c r="B1677" s="11" t="s">
        <v>8214</v>
      </c>
      <c r="F1677">
        <v>2</v>
      </c>
      <c r="J1677">
        <v>202.68</v>
      </c>
      <c r="K1677">
        <v>2</v>
      </c>
      <c r="L1677">
        <v>202.68</v>
      </c>
    </row>
    <row r="1678" spans="2:12" x14ac:dyDescent="0.3">
      <c r="B1678" s="11" t="s">
        <v>5431</v>
      </c>
      <c r="C1678">
        <v>2</v>
      </c>
      <c r="F1678">
        <v>4</v>
      </c>
      <c r="G1678">
        <v>1979.934</v>
      </c>
      <c r="J1678">
        <v>2219.9259999999999</v>
      </c>
      <c r="K1678">
        <v>6</v>
      </c>
      <c r="L1678">
        <v>4199.8600000000006</v>
      </c>
    </row>
    <row r="1679" spans="2:12" x14ac:dyDescent="0.3">
      <c r="B1679" s="11" t="s">
        <v>3464</v>
      </c>
      <c r="C1679">
        <v>2</v>
      </c>
      <c r="E1679">
        <v>1</v>
      </c>
      <c r="F1679">
        <v>2</v>
      </c>
      <c r="G1679">
        <v>1399.98</v>
      </c>
      <c r="I1679">
        <v>1399.98</v>
      </c>
      <c r="J1679">
        <v>6159.9120000000003</v>
      </c>
      <c r="K1679">
        <v>5</v>
      </c>
      <c r="L1679">
        <v>8959.8719999999994</v>
      </c>
    </row>
    <row r="1680" spans="2:12" x14ac:dyDescent="0.3">
      <c r="B1680" s="11" t="s">
        <v>1215</v>
      </c>
      <c r="C1680">
        <v>3</v>
      </c>
      <c r="D1680">
        <v>2</v>
      </c>
      <c r="E1680">
        <v>2</v>
      </c>
      <c r="F1680">
        <v>1</v>
      </c>
      <c r="G1680">
        <v>6119.8980000000001</v>
      </c>
      <c r="H1680">
        <v>3359.944</v>
      </c>
      <c r="I1680">
        <v>3959.9339999999997</v>
      </c>
      <c r="J1680">
        <v>5399.91</v>
      </c>
      <c r="K1680">
        <v>8</v>
      </c>
      <c r="L1680">
        <v>18839.686000000002</v>
      </c>
    </row>
    <row r="1681" spans="2:12" x14ac:dyDescent="0.3">
      <c r="B1681" s="11" t="s">
        <v>6857</v>
      </c>
      <c r="E1681">
        <v>4</v>
      </c>
      <c r="F1681">
        <v>3</v>
      </c>
      <c r="I1681">
        <v>2419.9560000000001</v>
      </c>
      <c r="J1681">
        <v>1979.9640000000002</v>
      </c>
      <c r="K1681">
        <v>7</v>
      </c>
      <c r="L1681">
        <v>4399.92</v>
      </c>
    </row>
    <row r="1682" spans="2:12" x14ac:dyDescent="0.3">
      <c r="B1682" s="11" t="s">
        <v>4297</v>
      </c>
      <c r="C1682">
        <v>1</v>
      </c>
      <c r="F1682">
        <v>2</v>
      </c>
      <c r="G1682">
        <v>3149.93</v>
      </c>
      <c r="J1682">
        <v>2519.9440000000004</v>
      </c>
      <c r="K1682">
        <v>3</v>
      </c>
      <c r="L1682">
        <v>5669.8739999999998</v>
      </c>
    </row>
    <row r="1683" spans="2:12" x14ac:dyDescent="0.3">
      <c r="B1683" s="11" t="s">
        <v>7667</v>
      </c>
      <c r="C1683">
        <v>1</v>
      </c>
      <c r="E1683">
        <v>1</v>
      </c>
      <c r="F1683">
        <v>3</v>
      </c>
      <c r="G1683">
        <v>319.98399999999998</v>
      </c>
      <c r="I1683">
        <v>639.96799999999996</v>
      </c>
      <c r="J1683">
        <v>2679.8660000000004</v>
      </c>
      <c r="K1683">
        <v>5</v>
      </c>
      <c r="L1683">
        <v>3639.8180000000007</v>
      </c>
    </row>
    <row r="1684" spans="2:12" x14ac:dyDescent="0.3">
      <c r="B1684" s="11" t="s">
        <v>2398</v>
      </c>
      <c r="C1684">
        <v>1</v>
      </c>
      <c r="D1684">
        <v>1</v>
      </c>
      <c r="E1684">
        <v>2</v>
      </c>
      <c r="F1684">
        <v>3</v>
      </c>
      <c r="G1684">
        <v>1199.9760000000001</v>
      </c>
      <c r="H1684">
        <v>799.98400000000004</v>
      </c>
      <c r="I1684">
        <v>2999.94</v>
      </c>
      <c r="J1684">
        <v>3899.922</v>
      </c>
      <c r="K1684">
        <v>7</v>
      </c>
      <c r="L1684">
        <v>8899.8220000000001</v>
      </c>
    </row>
    <row r="1685" spans="2:12" x14ac:dyDescent="0.3">
      <c r="B1685" s="11" t="s">
        <v>1381</v>
      </c>
      <c r="E1685">
        <v>1</v>
      </c>
      <c r="F1685">
        <v>3</v>
      </c>
      <c r="I1685">
        <v>1799.97</v>
      </c>
      <c r="J1685">
        <v>4199.93</v>
      </c>
      <c r="K1685">
        <v>4</v>
      </c>
      <c r="L1685">
        <v>5999.9</v>
      </c>
    </row>
    <row r="1686" spans="2:12" x14ac:dyDescent="0.3">
      <c r="B1686" s="11" t="s">
        <v>1765</v>
      </c>
      <c r="F1686">
        <v>2</v>
      </c>
      <c r="J1686">
        <v>3959.9339999999997</v>
      </c>
      <c r="K1686">
        <v>2</v>
      </c>
      <c r="L1686">
        <v>3959.9339999999997</v>
      </c>
    </row>
    <row r="1687" spans="2:12" x14ac:dyDescent="0.3">
      <c r="B1687" s="11" t="s">
        <v>5278</v>
      </c>
      <c r="E1687">
        <v>1</v>
      </c>
      <c r="F1687">
        <v>2</v>
      </c>
      <c r="I1687">
        <v>2799.96</v>
      </c>
      <c r="J1687">
        <v>6019.9140000000007</v>
      </c>
      <c r="K1687">
        <v>3</v>
      </c>
      <c r="L1687">
        <v>8819.8739999999998</v>
      </c>
    </row>
    <row r="1688" spans="2:12" x14ac:dyDescent="0.3">
      <c r="B1688" s="11" t="s">
        <v>1434</v>
      </c>
      <c r="E1688">
        <v>1</v>
      </c>
      <c r="F1688">
        <v>3</v>
      </c>
      <c r="I1688">
        <v>1199.9760000000001</v>
      </c>
      <c r="J1688">
        <v>5199.8960000000006</v>
      </c>
      <c r="K1688">
        <v>4</v>
      </c>
      <c r="L1688">
        <v>6399.8720000000003</v>
      </c>
    </row>
    <row r="1689" spans="2:12" x14ac:dyDescent="0.3">
      <c r="B1689" s="11" t="s">
        <v>3317</v>
      </c>
      <c r="D1689">
        <v>1</v>
      </c>
      <c r="E1689">
        <v>2</v>
      </c>
      <c r="F1689">
        <v>4</v>
      </c>
      <c r="H1689">
        <v>599.98</v>
      </c>
      <c r="I1689">
        <v>1679.944</v>
      </c>
      <c r="J1689">
        <v>2579.9139999999998</v>
      </c>
      <c r="K1689">
        <v>7</v>
      </c>
      <c r="L1689">
        <v>4859.8380000000006</v>
      </c>
    </row>
    <row r="1690" spans="2:12" x14ac:dyDescent="0.3">
      <c r="B1690" s="11" t="s">
        <v>5743</v>
      </c>
      <c r="C1690">
        <v>2</v>
      </c>
      <c r="F1690">
        <v>3</v>
      </c>
      <c r="G1690">
        <v>25199.928</v>
      </c>
      <c r="J1690">
        <v>36399.896000000001</v>
      </c>
      <c r="K1690">
        <v>5</v>
      </c>
      <c r="L1690">
        <v>61599.824000000008</v>
      </c>
    </row>
    <row r="1691" spans="2:12" x14ac:dyDescent="0.3">
      <c r="B1691" s="11" t="s">
        <v>3918</v>
      </c>
      <c r="C1691">
        <v>1</v>
      </c>
      <c r="G1691">
        <v>3040</v>
      </c>
      <c r="K1691">
        <v>1</v>
      </c>
      <c r="L1691">
        <v>3040</v>
      </c>
    </row>
    <row r="1692" spans="2:12" x14ac:dyDescent="0.3">
      <c r="B1692" s="11" t="s">
        <v>1502</v>
      </c>
      <c r="C1692">
        <v>1</v>
      </c>
      <c r="F1692">
        <v>1</v>
      </c>
      <c r="G1692">
        <v>69.989999999999995</v>
      </c>
      <c r="J1692">
        <v>209.97</v>
      </c>
      <c r="K1692">
        <v>2</v>
      </c>
      <c r="L1692">
        <v>279.95999999999998</v>
      </c>
    </row>
    <row r="1693" spans="2:12" x14ac:dyDescent="0.3">
      <c r="B1693" s="11" t="s">
        <v>7935</v>
      </c>
      <c r="D1693">
        <v>1</v>
      </c>
      <c r="F1693">
        <v>1</v>
      </c>
      <c r="H1693">
        <v>4643.8</v>
      </c>
      <c r="J1693">
        <v>2321.9</v>
      </c>
      <c r="K1693">
        <v>2</v>
      </c>
      <c r="L1693">
        <v>6965.7000000000007</v>
      </c>
    </row>
    <row r="1694" spans="2:12" x14ac:dyDescent="0.3">
      <c r="B1694" s="11" t="s">
        <v>5476</v>
      </c>
      <c r="F1694">
        <v>1</v>
      </c>
      <c r="J1694">
        <v>2396.4</v>
      </c>
      <c r="K1694">
        <v>1</v>
      </c>
      <c r="L1694">
        <v>2396.4</v>
      </c>
    </row>
    <row r="1695" spans="2:12" x14ac:dyDescent="0.3">
      <c r="B1695" s="11" t="s">
        <v>6367</v>
      </c>
      <c r="C1695">
        <v>2</v>
      </c>
      <c r="F1695">
        <v>1</v>
      </c>
      <c r="G1695">
        <v>6599.9780000000001</v>
      </c>
      <c r="J1695">
        <v>4499.9849999999997</v>
      </c>
      <c r="K1695">
        <v>3</v>
      </c>
      <c r="L1695">
        <v>11099.963</v>
      </c>
    </row>
    <row r="1696" spans="2:12" x14ac:dyDescent="0.3">
      <c r="B1696" s="11" t="s">
        <v>8189</v>
      </c>
      <c r="C1696">
        <v>1</v>
      </c>
      <c r="F1696">
        <v>2</v>
      </c>
      <c r="G1696">
        <v>32.984999999999999</v>
      </c>
      <c r="J1696">
        <v>171.52199999999999</v>
      </c>
      <c r="K1696">
        <v>3</v>
      </c>
      <c r="L1696">
        <v>204.50700000000001</v>
      </c>
    </row>
    <row r="1697" spans="2:12" x14ac:dyDescent="0.3">
      <c r="B1697" s="11" t="s">
        <v>4609</v>
      </c>
      <c r="D1697">
        <v>1</v>
      </c>
      <c r="F1697">
        <v>3</v>
      </c>
      <c r="H1697">
        <v>1919.9760000000001</v>
      </c>
      <c r="J1697">
        <v>7359.9079999999994</v>
      </c>
      <c r="K1697">
        <v>4</v>
      </c>
      <c r="L1697">
        <v>9279.884</v>
      </c>
    </row>
    <row r="1698" spans="2:12" x14ac:dyDescent="0.3">
      <c r="B1698" s="11" t="s">
        <v>5386</v>
      </c>
      <c r="C1698">
        <v>1</v>
      </c>
      <c r="E1698">
        <v>1</v>
      </c>
      <c r="G1698">
        <v>239.976</v>
      </c>
      <c r="I1698">
        <v>59.994</v>
      </c>
      <c r="K1698">
        <v>2</v>
      </c>
      <c r="L1698">
        <v>299.97000000000003</v>
      </c>
    </row>
    <row r="1699" spans="2:12" x14ac:dyDescent="0.3">
      <c r="B1699" s="11" t="s">
        <v>7807</v>
      </c>
      <c r="E1699">
        <v>1</v>
      </c>
      <c r="F1699">
        <v>1</v>
      </c>
      <c r="I1699">
        <v>11.56</v>
      </c>
      <c r="J1699">
        <v>30.344999999999999</v>
      </c>
      <c r="K1699">
        <v>2</v>
      </c>
      <c r="L1699">
        <v>41.905000000000001</v>
      </c>
    </row>
    <row r="1700" spans="2:12" x14ac:dyDescent="0.3">
      <c r="B1700" s="11" t="s">
        <v>679</v>
      </c>
      <c r="C1700">
        <v>1</v>
      </c>
      <c r="E1700">
        <v>1</v>
      </c>
      <c r="F1700">
        <v>2</v>
      </c>
      <c r="G1700">
        <v>3059.982</v>
      </c>
      <c r="I1700">
        <v>3059.982</v>
      </c>
      <c r="J1700">
        <v>10709.937</v>
      </c>
      <c r="K1700">
        <v>4</v>
      </c>
      <c r="L1700">
        <v>16829.901000000002</v>
      </c>
    </row>
    <row r="1701" spans="2:12" x14ac:dyDescent="0.3">
      <c r="B1701" s="11" t="s">
        <v>853</v>
      </c>
      <c r="F1701">
        <v>2</v>
      </c>
      <c r="J1701">
        <v>4268</v>
      </c>
      <c r="K1701">
        <v>2</v>
      </c>
      <c r="L1701">
        <v>4268</v>
      </c>
    </row>
    <row r="1702" spans="2:12" x14ac:dyDescent="0.3">
      <c r="B1702" s="11" t="s">
        <v>9368</v>
      </c>
      <c r="D1702">
        <v>1</v>
      </c>
      <c r="H1702">
        <v>341.99099999999999</v>
      </c>
      <c r="K1702">
        <v>1</v>
      </c>
      <c r="L1702">
        <v>341.99099999999999</v>
      </c>
    </row>
    <row r="1703" spans="2:12" x14ac:dyDescent="0.3">
      <c r="B1703" s="11" t="s">
        <v>9833</v>
      </c>
      <c r="C1703">
        <v>1</v>
      </c>
      <c r="E1703">
        <v>1</v>
      </c>
      <c r="G1703">
        <v>3357.6</v>
      </c>
      <c r="I1703">
        <v>4476.8</v>
      </c>
      <c r="K1703">
        <v>2</v>
      </c>
      <c r="L1703">
        <v>7834.4</v>
      </c>
    </row>
    <row r="1704" spans="2:12" x14ac:dyDescent="0.3">
      <c r="B1704" s="11" t="s">
        <v>7144</v>
      </c>
      <c r="F1704">
        <v>2</v>
      </c>
      <c r="J1704">
        <v>575.82000000000005</v>
      </c>
      <c r="K1704">
        <v>2</v>
      </c>
      <c r="L1704">
        <v>575.82000000000005</v>
      </c>
    </row>
    <row r="1705" spans="2:12" x14ac:dyDescent="0.3">
      <c r="B1705" s="11" t="s">
        <v>8644</v>
      </c>
      <c r="F1705">
        <v>1</v>
      </c>
      <c r="J1705">
        <v>506.28</v>
      </c>
      <c r="K1705">
        <v>1</v>
      </c>
      <c r="L1705">
        <v>506.28</v>
      </c>
    </row>
    <row r="1706" spans="2:12" x14ac:dyDescent="0.3">
      <c r="B1706" s="11" t="s">
        <v>7382</v>
      </c>
      <c r="F1706">
        <v>2</v>
      </c>
      <c r="J1706">
        <v>14299.89</v>
      </c>
      <c r="K1706">
        <v>2</v>
      </c>
      <c r="L1706">
        <v>14299.89</v>
      </c>
    </row>
    <row r="1707" spans="2:12" x14ac:dyDescent="0.3">
      <c r="B1707" s="11" t="s">
        <v>7237</v>
      </c>
      <c r="E1707">
        <v>1</v>
      </c>
      <c r="F1707">
        <v>2</v>
      </c>
      <c r="I1707">
        <v>8749.9500000000007</v>
      </c>
      <c r="J1707">
        <v>9624.9449999999997</v>
      </c>
      <c r="K1707">
        <v>3</v>
      </c>
      <c r="L1707">
        <v>18374.895</v>
      </c>
    </row>
    <row r="1708" spans="2:12" x14ac:dyDescent="0.3">
      <c r="B1708" s="11" t="s">
        <v>872</v>
      </c>
      <c r="C1708">
        <v>1</v>
      </c>
      <c r="D1708">
        <v>1</v>
      </c>
      <c r="E1708">
        <v>1</v>
      </c>
      <c r="F1708">
        <v>2</v>
      </c>
      <c r="G1708">
        <v>479.988</v>
      </c>
      <c r="H1708">
        <v>2395.1999999999998</v>
      </c>
      <c r="I1708">
        <v>449.1</v>
      </c>
      <c r="J1708">
        <v>1879.953</v>
      </c>
      <c r="K1708">
        <v>5</v>
      </c>
      <c r="L1708">
        <v>5204.241</v>
      </c>
    </row>
    <row r="1709" spans="2:12" x14ac:dyDescent="0.3">
      <c r="B1709" s="11" t="s">
        <v>7328</v>
      </c>
      <c r="E1709">
        <v>1</v>
      </c>
      <c r="I1709">
        <v>385.8</v>
      </c>
      <c r="K1709">
        <v>1</v>
      </c>
      <c r="L1709">
        <v>385.8</v>
      </c>
    </row>
    <row r="1710" spans="2:12" x14ac:dyDescent="0.3">
      <c r="B1710" s="11" t="s">
        <v>1361</v>
      </c>
      <c r="C1710">
        <v>1</v>
      </c>
      <c r="F1710">
        <v>1</v>
      </c>
      <c r="G1710">
        <v>241.17</v>
      </c>
      <c r="J1710">
        <v>482.34</v>
      </c>
      <c r="K1710">
        <v>2</v>
      </c>
      <c r="L1710">
        <v>723.51</v>
      </c>
    </row>
    <row r="1711" spans="2:12" x14ac:dyDescent="0.3">
      <c r="B1711" s="11" t="s">
        <v>9579</v>
      </c>
      <c r="C1711">
        <v>1</v>
      </c>
      <c r="G1711">
        <v>703.71</v>
      </c>
      <c r="K1711">
        <v>1</v>
      </c>
      <c r="L1711">
        <v>703.71</v>
      </c>
    </row>
    <row r="1712" spans="2:12" x14ac:dyDescent="0.3">
      <c r="B1712" s="11" t="s">
        <v>9405</v>
      </c>
      <c r="F1712">
        <v>1</v>
      </c>
      <c r="J1712">
        <v>649</v>
      </c>
      <c r="K1712">
        <v>1</v>
      </c>
      <c r="L1712">
        <v>649</v>
      </c>
    </row>
    <row r="1713" spans="2:12" x14ac:dyDescent="0.3">
      <c r="B1713" s="11" t="s">
        <v>6333</v>
      </c>
      <c r="C1713">
        <v>1</v>
      </c>
      <c r="F1713">
        <v>4</v>
      </c>
      <c r="G1713">
        <v>837.6</v>
      </c>
      <c r="J1713">
        <v>2373.1999999999998</v>
      </c>
      <c r="K1713">
        <v>5</v>
      </c>
      <c r="L1713">
        <v>3210.8</v>
      </c>
    </row>
    <row r="1714" spans="2:12" x14ac:dyDescent="0.3">
      <c r="B1714" s="11" t="s">
        <v>8857</v>
      </c>
      <c r="F1714">
        <v>2</v>
      </c>
      <c r="J1714">
        <v>2339.982</v>
      </c>
      <c r="K1714">
        <v>2</v>
      </c>
      <c r="L1714">
        <v>2339.982</v>
      </c>
    </row>
    <row r="1715" spans="2:12" x14ac:dyDescent="0.3">
      <c r="B1715" s="11" t="s">
        <v>8334</v>
      </c>
      <c r="D1715">
        <v>1</v>
      </c>
      <c r="F1715">
        <v>1</v>
      </c>
      <c r="H1715">
        <v>209.98599999999999</v>
      </c>
      <c r="J1715">
        <v>239.98400000000001</v>
      </c>
      <c r="K1715">
        <v>2</v>
      </c>
      <c r="L1715">
        <v>449.97</v>
      </c>
    </row>
    <row r="1716" spans="2:12" x14ac:dyDescent="0.3">
      <c r="B1716" s="11" t="s">
        <v>3711</v>
      </c>
      <c r="C1716">
        <v>2</v>
      </c>
      <c r="G1716">
        <v>1391.4</v>
      </c>
      <c r="K1716">
        <v>2</v>
      </c>
      <c r="L1716">
        <v>1391.4</v>
      </c>
    </row>
    <row r="1717" spans="2:12" x14ac:dyDescent="0.3">
      <c r="B1717" s="11" t="s">
        <v>5746</v>
      </c>
      <c r="C1717">
        <v>1</v>
      </c>
      <c r="F1717">
        <v>1</v>
      </c>
      <c r="G1717">
        <v>652.995</v>
      </c>
      <c r="J1717">
        <v>559.71</v>
      </c>
      <c r="K1717">
        <v>2</v>
      </c>
      <c r="L1717">
        <v>1212.7049999999999</v>
      </c>
    </row>
    <row r="1718" spans="2:12" x14ac:dyDescent="0.3">
      <c r="B1718" s="11" t="s">
        <v>5847</v>
      </c>
      <c r="F1718">
        <v>1</v>
      </c>
      <c r="J1718">
        <v>22638.48</v>
      </c>
      <c r="K1718">
        <v>1</v>
      </c>
      <c r="L1718">
        <v>22638.48</v>
      </c>
    </row>
    <row r="1719" spans="2:12" x14ac:dyDescent="0.3">
      <c r="B1719" s="11" t="s">
        <v>6520</v>
      </c>
      <c r="C1719">
        <v>1</v>
      </c>
      <c r="F1719">
        <v>2</v>
      </c>
      <c r="G1719">
        <v>1704.89</v>
      </c>
      <c r="J1719">
        <v>836.94600000000003</v>
      </c>
      <c r="K1719">
        <v>3</v>
      </c>
      <c r="L1719">
        <v>2541.8360000000002</v>
      </c>
    </row>
    <row r="1720" spans="2:12" x14ac:dyDescent="0.3">
      <c r="B1720" s="11" t="s">
        <v>10290</v>
      </c>
      <c r="D1720">
        <v>1</v>
      </c>
      <c r="H1720">
        <v>101.994</v>
      </c>
      <c r="K1720">
        <v>1</v>
      </c>
      <c r="L1720">
        <v>101.994</v>
      </c>
    </row>
    <row r="1721" spans="2:12" x14ac:dyDescent="0.3">
      <c r="B1721" s="11" t="s">
        <v>9207</v>
      </c>
      <c r="F1721">
        <v>1</v>
      </c>
      <c r="J1721">
        <v>479.988</v>
      </c>
      <c r="K1721">
        <v>1</v>
      </c>
      <c r="L1721">
        <v>479.988</v>
      </c>
    </row>
    <row r="1722" spans="2:12" x14ac:dyDescent="0.3">
      <c r="B1722" s="11" t="s">
        <v>6726</v>
      </c>
      <c r="F1722">
        <v>2</v>
      </c>
      <c r="J1722">
        <v>917.89799999999991</v>
      </c>
      <c r="K1722">
        <v>2</v>
      </c>
      <c r="L1722">
        <v>917.89799999999991</v>
      </c>
    </row>
    <row r="1723" spans="2:12" x14ac:dyDescent="0.3">
      <c r="B1723" s="11" t="s">
        <v>1166</v>
      </c>
      <c r="F1723">
        <v>1</v>
      </c>
      <c r="J1723">
        <v>3991.98</v>
      </c>
      <c r="K1723">
        <v>1</v>
      </c>
      <c r="L1723">
        <v>3991.98</v>
      </c>
    </row>
    <row r="1724" spans="2:12" x14ac:dyDescent="0.3">
      <c r="B1724" s="11" t="s">
        <v>9029</v>
      </c>
      <c r="C1724">
        <v>1</v>
      </c>
      <c r="E1724">
        <v>1</v>
      </c>
      <c r="F1724">
        <v>1</v>
      </c>
      <c r="G1724">
        <v>12.585000000000001</v>
      </c>
      <c r="I1724">
        <v>83.9</v>
      </c>
      <c r="J1724">
        <v>369.16</v>
      </c>
      <c r="K1724">
        <v>3</v>
      </c>
      <c r="L1724">
        <v>465.64500000000004</v>
      </c>
    </row>
    <row r="1725" spans="2:12" x14ac:dyDescent="0.3">
      <c r="B1725" s="11" t="s">
        <v>1531</v>
      </c>
      <c r="E1725">
        <v>1</v>
      </c>
      <c r="I1725">
        <v>1007.979</v>
      </c>
      <c r="K1725">
        <v>1</v>
      </c>
      <c r="L1725">
        <v>1007.979</v>
      </c>
    </row>
    <row r="1726" spans="2:12" x14ac:dyDescent="0.3">
      <c r="B1726" s="11" t="s">
        <v>5819</v>
      </c>
      <c r="F1726">
        <v>1</v>
      </c>
      <c r="J1726">
        <v>350.97300000000001</v>
      </c>
      <c r="K1726">
        <v>1</v>
      </c>
      <c r="L1726">
        <v>350.97300000000001</v>
      </c>
    </row>
    <row r="1727" spans="2:12" x14ac:dyDescent="0.3">
      <c r="B1727" s="11" t="s">
        <v>2962</v>
      </c>
      <c r="F1727">
        <v>1</v>
      </c>
      <c r="J1727">
        <v>336.51</v>
      </c>
      <c r="K1727">
        <v>1</v>
      </c>
      <c r="L1727">
        <v>336.51</v>
      </c>
    </row>
    <row r="1728" spans="2:12" x14ac:dyDescent="0.3">
      <c r="B1728" s="11" t="s">
        <v>8110</v>
      </c>
      <c r="F1728">
        <v>2</v>
      </c>
      <c r="J1728">
        <v>131.1</v>
      </c>
      <c r="K1728">
        <v>2</v>
      </c>
      <c r="L1728">
        <v>131.1</v>
      </c>
    </row>
    <row r="1729" spans="2:12" x14ac:dyDescent="0.3">
      <c r="B1729" s="11" t="s">
        <v>8665</v>
      </c>
      <c r="F1729">
        <v>2</v>
      </c>
      <c r="J1729">
        <v>1029.5999999999999</v>
      </c>
      <c r="K1729">
        <v>2</v>
      </c>
      <c r="L1729">
        <v>1029.5999999999999</v>
      </c>
    </row>
    <row r="1730" spans="2:12" x14ac:dyDescent="0.3">
      <c r="B1730" s="11" t="s">
        <v>3759</v>
      </c>
      <c r="C1730">
        <v>1</v>
      </c>
      <c r="F1730">
        <v>2</v>
      </c>
      <c r="G1730">
        <v>95.994</v>
      </c>
      <c r="J1730">
        <v>1247.922</v>
      </c>
      <c r="K1730">
        <v>3</v>
      </c>
      <c r="L1730">
        <v>1343.9160000000002</v>
      </c>
    </row>
    <row r="1731" spans="2:12" x14ac:dyDescent="0.3">
      <c r="B1731" s="11" t="s">
        <v>9084</v>
      </c>
      <c r="F1731">
        <v>1</v>
      </c>
      <c r="J1731">
        <v>1362.9</v>
      </c>
      <c r="K1731">
        <v>1</v>
      </c>
      <c r="L1731">
        <v>1362.9</v>
      </c>
    </row>
    <row r="1732" spans="2:12" x14ac:dyDescent="0.3">
      <c r="B1732" s="11" t="s">
        <v>7405</v>
      </c>
      <c r="F1732">
        <v>1</v>
      </c>
      <c r="J1732">
        <v>447.96800000000002</v>
      </c>
      <c r="K1732">
        <v>1</v>
      </c>
      <c r="L1732">
        <v>447.96800000000002</v>
      </c>
    </row>
    <row r="1733" spans="2:12" x14ac:dyDescent="0.3">
      <c r="B1733" s="11" t="s">
        <v>8489</v>
      </c>
      <c r="F1733">
        <v>1</v>
      </c>
      <c r="J1733">
        <v>71.975999999999999</v>
      </c>
      <c r="K1733">
        <v>1</v>
      </c>
      <c r="L1733">
        <v>71.975999999999999</v>
      </c>
    </row>
    <row r="1734" spans="2:12" x14ac:dyDescent="0.3">
      <c r="B1734" s="11" t="s">
        <v>10334</v>
      </c>
      <c r="C1734">
        <v>1</v>
      </c>
      <c r="G1734">
        <v>179.99100000000001</v>
      </c>
      <c r="K1734">
        <v>1</v>
      </c>
      <c r="L1734">
        <v>179.99100000000001</v>
      </c>
    </row>
    <row r="1735" spans="2:12" x14ac:dyDescent="0.3">
      <c r="B1735" s="11" t="s">
        <v>981</v>
      </c>
      <c r="E1735">
        <v>1</v>
      </c>
      <c r="I1735">
        <v>2519.9580000000001</v>
      </c>
      <c r="K1735">
        <v>1</v>
      </c>
      <c r="L1735">
        <v>2519.9580000000001</v>
      </c>
    </row>
    <row r="1736" spans="2:12" x14ac:dyDescent="0.3">
      <c r="B1736" s="11" t="s">
        <v>5716</v>
      </c>
      <c r="D1736">
        <v>1</v>
      </c>
      <c r="F1736">
        <v>1</v>
      </c>
      <c r="H1736">
        <v>1349.85</v>
      </c>
      <c r="J1736">
        <v>269.97000000000003</v>
      </c>
      <c r="K1736">
        <v>2</v>
      </c>
      <c r="L1736">
        <v>1619.82</v>
      </c>
    </row>
    <row r="1737" spans="2:12" x14ac:dyDescent="0.3">
      <c r="B1737" s="11" t="s">
        <v>10639</v>
      </c>
      <c r="E1737">
        <v>1</v>
      </c>
      <c r="I1737">
        <v>91.474999999999994</v>
      </c>
      <c r="K1737">
        <v>1</v>
      </c>
      <c r="L1737">
        <v>91.474999999999994</v>
      </c>
    </row>
    <row r="1738" spans="2:12" x14ac:dyDescent="0.3">
      <c r="B1738" s="11" t="s">
        <v>10707</v>
      </c>
      <c r="C1738">
        <v>1</v>
      </c>
      <c r="G1738">
        <v>224.93700000000001</v>
      </c>
      <c r="K1738">
        <v>1</v>
      </c>
      <c r="L1738">
        <v>224.93700000000001</v>
      </c>
    </row>
    <row r="1739" spans="2:12" x14ac:dyDescent="0.3">
      <c r="B1739" s="11" t="s">
        <v>5845</v>
      </c>
      <c r="C1739">
        <v>1</v>
      </c>
      <c r="F1739">
        <v>1</v>
      </c>
      <c r="G1739">
        <v>574.91</v>
      </c>
      <c r="J1739">
        <v>821.3</v>
      </c>
      <c r="K1739">
        <v>2</v>
      </c>
      <c r="L1739">
        <v>1396.21</v>
      </c>
    </row>
    <row r="1740" spans="2:12" x14ac:dyDescent="0.3">
      <c r="B1740" s="11" t="s">
        <v>9740</v>
      </c>
      <c r="F1740">
        <v>1</v>
      </c>
      <c r="J1740">
        <v>3404.5</v>
      </c>
      <c r="K1740">
        <v>1</v>
      </c>
      <c r="L1740">
        <v>3404.5</v>
      </c>
    </row>
    <row r="1741" spans="2:12" x14ac:dyDescent="0.3">
      <c r="B1741" s="11" t="s">
        <v>4757</v>
      </c>
      <c r="E1741">
        <v>1</v>
      </c>
      <c r="I1741">
        <v>597.13199999999995</v>
      </c>
      <c r="K1741">
        <v>1</v>
      </c>
      <c r="L1741">
        <v>597.13199999999995</v>
      </c>
    </row>
    <row r="1742" spans="2:12" x14ac:dyDescent="0.3">
      <c r="B1742" s="11" t="s">
        <v>3196</v>
      </c>
      <c r="D1742">
        <v>1</v>
      </c>
      <c r="F1742">
        <v>1</v>
      </c>
      <c r="H1742">
        <v>2799.96</v>
      </c>
      <c r="J1742">
        <v>4899.93</v>
      </c>
      <c r="K1742">
        <v>2</v>
      </c>
      <c r="L1742">
        <v>7699.89</v>
      </c>
    </row>
    <row r="1743" spans="2:12" x14ac:dyDescent="0.3">
      <c r="B1743" s="11" t="s">
        <v>2596</v>
      </c>
      <c r="F1743">
        <v>3</v>
      </c>
      <c r="J1743">
        <v>5787.3549999999996</v>
      </c>
      <c r="K1743">
        <v>3</v>
      </c>
      <c r="L1743">
        <v>5787.3549999999996</v>
      </c>
    </row>
    <row r="1744" spans="2:12" x14ac:dyDescent="0.3">
      <c r="B1744" s="11" t="s">
        <v>9559</v>
      </c>
      <c r="F1744">
        <v>1</v>
      </c>
      <c r="J1744">
        <v>29.925000000000001</v>
      </c>
      <c r="K1744">
        <v>1</v>
      </c>
      <c r="L1744">
        <v>29.925000000000001</v>
      </c>
    </row>
    <row r="1745" spans="2:12" x14ac:dyDescent="0.3">
      <c r="B1745" s="11" t="s">
        <v>2224</v>
      </c>
      <c r="D1745">
        <v>1</v>
      </c>
      <c r="H1745">
        <v>7999.98</v>
      </c>
      <c r="K1745">
        <v>1</v>
      </c>
      <c r="L1745">
        <v>7999.98</v>
      </c>
    </row>
    <row r="1746" spans="2:12" x14ac:dyDescent="0.3">
      <c r="B1746" s="11" t="s">
        <v>3043</v>
      </c>
      <c r="F1746">
        <v>1</v>
      </c>
      <c r="J1746">
        <v>1379.92</v>
      </c>
      <c r="K1746">
        <v>1</v>
      </c>
      <c r="L1746">
        <v>1379.92</v>
      </c>
    </row>
    <row r="1747" spans="2:12" x14ac:dyDescent="0.3">
      <c r="B1747" s="11" t="s">
        <v>3304</v>
      </c>
      <c r="E1747">
        <v>1</v>
      </c>
      <c r="F1747">
        <v>1</v>
      </c>
      <c r="I1747">
        <v>600.53</v>
      </c>
      <c r="J1747">
        <v>686.32</v>
      </c>
      <c r="K1747">
        <v>2</v>
      </c>
      <c r="L1747">
        <v>1286.8499999999999</v>
      </c>
    </row>
    <row r="1748" spans="2:12" x14ac:dyDescent="0.3">
      <c r="B1748" s="11" t="s">
        <v>8971</v>
      </c>
      <c r="F1748">
        <v>1</v>
      </c>
      <c r="J1748">
        <v>319.92</v>
      </c>
      <c r="K1748">
        <v>1</v>
      </c>
      <c r="L1748">
        <v>319.92</v>
      </c>
    </row>
    <row r="1749" spans="2:12" x14ac:dyDescent="0.3">
      <c r="B1749" s="11" t="s">
        <v>4038</v>
      </c>
      <c r="F1749">
        <v>1</v>
      </c>
      <c r="J1749">
        <v>396</v>
      </c>
      <c r="K1749">
        <v>1</v>
      </c>
      <c r="L1749">
        <v>396</v>
      </c>
    </row>
    <row r="1750" spans="2:12" x14ac:dyDescent="0.3">
      <c r="B1750" s="11" t="s">
        <v>6197</v>
      </c>
      <c r="F1750">
        <v>1</v>
      </c>
      <c r="J1750">
        <v>206.99100000000001</v>
      </c>
      <c r="K1750">
        <v>1</v>
      </c>
      <c r="L1750">
        <v>206.99100000000001</v>
      </c>
    </row>
    <row r="1751" spans="2:12" x14ac:dyDescent="0.3">
      <c r="B1751" s="11" t="s">
        <v>10058</v>
      </c>
      <c r="D1751">
        <v>1</v>
      </c>
      <c r="H1751">
        <v>1035.8</v>
      </c>
      <c r="K1751">
        <v>1</v>
      </c>
      <c r="L1751">
        <v>1035.8</v>
      </c>
    </row>
    <row r="1752" spans="2:12" x14ac:dyDescent="0.3">
      <c r="B1752" s="11" t="s">
        <v>10295</v>
      </c>
      <c r="C1752">
        <v>1</v>
      </c>
      <c r="F1752">
        <v>1</v>
      </c>
      <c r="G1752">
        <v>120</v>
      </c>
      <c r="J1752">
        <v>480</v>
      </c>
      <c r="K1752">
        <v>2</v>
      </c>
      <c r="L1752">
        <v>600</v>
      </c>
    </row>
    <row r="1753" spans="2:12" x14ac:dyDescent="0.3">
      <c r="B1753" s="11" t="s">
        <v>4364</v>
      </c>
      <c r="C1753">
        <v>1</v>
      </c>
      <c r="E1753">
        <v>1</v>
      </c>
      <c r="F1753">
        <v>2</v>
      </c>
      <c r="G1753">
        <v>532.72</v>
      </c>
      <c r="I1753">
        <v>399.54</v>
      </c>
      <c r="J1753">
        <v>1398.39</v>
      </c>
      <c r="K1753">
        <v>4</v>
      </c>
      <c r="L1753">
        <v>2330.65</v>
      </c>
    </row>
    <row r="1754" spans="2:12" x14ac:dyDescent="0.3">
      <c r="B1754" s="11" t="s">
        <v>2383</v>
      </c>
      <c r="E1754">
        <v>1</v>
      </c>
      <c r="F1754">
        <v>1</v>
      </c>
      <c r="I1754">
        <v>11.992000000000001</v>
      </c>
      <c r="J1754">
        <v>71.951999999999998</v>
      </c>
      <c r="K1754">
        <v>2</v>
      </c>
      <c r="L1754">
        <v>83.944000000000003</v>
      </c>
    </row>
    <row r="1755" spans="2:12" x14ac:dyDescent="0.3">
      <c r="B1755" s="11" t="s">
        <v>923</v>
      </c>
      <c r="E1755">
        <v>4</v>
      </c>
      <c r="F1755">
        <v>1</v>
      </c>
      <c r="I1755">
        <v>491.75400000000002</v>
      </c>
      <c r="J1755">
        <v>79.959999999999994</v>
      </c>
      <c r="K1755">
        <v>5</v>
      </c>
      <c r="L1755">
        <v>571.71400000000006</v>
      </c>
    </row>
    <row r="1756" spans="2:12" x14ac:dyDescent="0.3">
      <c r="B1756" s="11" t="s">
        <v>4285</v>
      </c>
      <c r="C1756">
        <v>2</v>
      </c>
      <c r="F1756">
        <v>3</v>
      </c>
      <c r="G1756">
        <v>1095.8400000000001</v>
      </c>
      <c r="J1756">
        <v>931.46399999999994</v>
      </c>
      <c r="K1756">
        <v>5</v>
      </c>
      <c r="L1756">
        <v>2027.3040000000001</v>
      </c>
    </row>
    <row r="1757" spans="2:12" x14ac:dyDescent="0.3">
      <c r="B1757" s="11" t="s">
        <v>8770</v>
      </c>
      <c r="D1757">
        <v>1</v>
      </c>
      <c r="F1757">
        <v>1</v>
      </c>
      <c r="H1757">
        <v>79.959999999999994</v>
      </c>
      <c r="J1757">
        <v>143.928</v>
      </c>
      <c r="K1757">
        <v>2</v>
      </c>
      <c r="L1757">
        <v>223.88799999999998</v>
      </c>
    </row>
    <row r="1758" spans="2:12" x14ac:dyDescent="0.3">
      <c r="B1758" s="11" t="s">
        <v>5429</v>
      </c>
      <c r="C1758">
        <v>1</v>
      </c>
      <c r="F1758">
        <v>2</v>
      </c>
      <c r="G1758">
        <v>211.16800000000001</v>
      </c>
      <c r="J1758">
        <v>277.15800000000002</v>
      </c>
      <c r="K1758">
        <v>3</v>
      </c>
      <c r="L1758">
        <v>488.32599999999996</v>
      </c>
    </row>
    <row r="1759" spans="2:12" x14ac:dyDescent="0.3">
      <c r="B1759" s="11" t="s">
        <v>3060</v>
      </c>
      <c r="C1759">
        <v>1</v>
      </c>
      <c r="E1759">
        <v>3</v>
      </c>
      <c r="F1759">
        <v>1</v>
      </c>
      <c r="G1759">
        <v>31.175999999999998</v>
      </c>
      <c r="I1759">
        <v>75.341999999999999</v>
      </c>
      <c r="J1759">
        <v>12.99</v>
      </c>
      <c r="K1759">
        <v>5</v>
      </c>
      <c r="L1759">
        <v>119.508</v>
      </c>
    </row>
    <row r="1760" spans="2:12" x14ac:dyDescent="0.3">
      <c r="B1760" s="11" t="s">
        <v>1644</v>
      </c>
      <c r="E1760">
        <v>1</v>
      </c>
      <c r="F1760">
        <v>4</v>
      </c>
      <c r="I1760">
        <v>119.7</v>
      </c>
      <c r="J1760">
        <v>307.23</v>
      </c>
      <c r="K1760">
        <v>5</v>
      </c>
      <c r="L1760">
        <v>426.93</v>
      </c>
    </row>
    <row r="1761" spans="2:12" x14ac:dyDescent="0.3">
      <c r="B1761" s="11" t="s">
        <v>4179</v>
      </c>
      <c r="C1761">
        <v>1</v>
      </c>
      <c r="F1761">
        <v>2</v>
      </c>
      <c r="G1761">
        <v>40.68</v>
      </c>
      <c r="J1761">
        <v>108.47999999999999</v>
      </c>
      <c r="K1761">
        <v>3</v>
      </c>
      <c r="L1761">
        <v>149.16</v>
      </c>
    </row>
    <row r="1762" spans="2:12" x14ac:dyDescent="0.3">
      <c r="B1762" s="11" t="s">
        <v>7602</v>
      </c>
      <c r="E1762">
        <v>2</v>
      </c>
      <c r="F1762">
        <v>2</v>
      </c>
      <c r="I1762">
        <v>248.292</v>
      </c>
      <c r="J1762">
        <v>248.292</v>
      </c>
      <c r="K1762">
        <v>4</v>
      </c>
      <c r="L1762">
        <v>496.58399999999995</v>
      </c>
    </row>
    <row r="1763" spans="2:12" x14ac:dyDescent="0.3">
      <c r="B1763" s="11" t="s">
        <v>7551</v>
      </c>
      <c r="E1763">
        <v>1</v>
      </c>
      <c r="F1763">
        <v>2</v>
      </c>
      <c r="I1763">
        <v>49.616</v>
      </c>
      <c r="J1763">
        <v>223.27199999999999</v>
      </c>
      <c r="K1763">
        <v>3</v>
      </c>
      <c r="L1763">
        <v>272.88799999999998</v>
      </c>
    </row>
    <row r="1764" spans="2:12" x14ac:dyDescent="0.3">
      <c r="B1764" s="11" t="s">
        <v>610</v>
      </c>
      <c r="C1764">
        <v>1</v>
      </c>
      <c r="D1764">
        <v>1</v>
      </c>
      <c r="E1764">
        <v>1</v>
      </c>
      <c r="F1764">
        <v>3</v>
      </c>
      <c r="G1764">
        <v>69.900000000000006</v>
      </c>
      <c r="H1764">
        <v>104.85</v>
      </c>
      <c r="I1764">
        <v>104.85</v>
      </c>
      <c r="J1764">
        <v>629.09999999999991</v>
      </c>
      <c r="K1764">
        <v>6</v>
      </c>
      <c r="L1764">
        <v>908.7</v>
      </c>
    </row>
    <row r="1765" spans="2:12" x14ac:dyDescent="0.3">
      <c r="B1765" s="11" t="s">
        <v>3315</v>
      </c>
      <c r="C1765">
        <v>1</v>
      </c>
      <c r="D1765">
        <v>1</v>
      </c>
      <c r="F1765">
        <v>1</v>
      </c>
      <c r="G1765">
        <v>17.52</v>
      </c>
      <c r="H1765">
        <v>10.95</v>
      </c>
      <c r="J1765">
        <v>35.04</v>
      </c>
      <c r="K1765">
        <v>3</v>
      </c>
      <c r="L1765">
        <v>63.51</v>
      </c>
    </row>
    <row r="1766" spans="2:12" x14ac:dyDescent="0.3">
      <c r="B1766" s="11" t="s">
        <v>1938</v>
      </c>
      <c r="D1766">
        <v>1</v>
      </c>
      <c r="F1766">
        <v>5</v>
      </c>
      <c r="H1766">
        <v>7.92</v>
      </c>
      <c r="J1766">
        <v>57.42</v>
      </c>
      <c r="K1766">
        <v>6</v>
      </c>
      <c r="L1766">
        <v>65.34</v>
      </c>
    </row>
    <row r="1767" spans="2:12" x14ac:dyDescent="0.3">
      <c r="B1767" s="11" t="s">
        <v>5653</v>
      </c>
      <c r="C1767">
        <v>1</v>
      </c>
      <c r="F1767">
        <v>3</v>
      </c>
      <c r="G1767">
        <v>503.96</v>
      </c>
      <c r="J1767">
        <v>1537.078</v>
      </c>
      <c r="K1767">
        <v>4</v>
      </c>
      <c r="L1767">
        <v>2041.038</v>
      </c>
    </row>
    <row r="1768" spans="2:12" x14ac:dyDescent="0.3">
      <c r="B1768" s="11" t="s">
        <v>1684</v>
      </c>
      <c r="C1768">
        <v>2</v>
      </c>
      <c r="E1768">
        <v>2</v>
      </c>
      <c r="F1768">
        <v>3</v>
      </c>
      <c r="G1768">
        <v>47.951999999999998</v>
      </c>
      <c r="I1768">
        <v>23.975999999999999</v>
      </c>
      <c r="J1768">
        <v>101.89800000000001</v>
      </c>
      <c r="K1768">
        <v>7</v>
      </c>
      <c r="L1768">
        <v>173.82599999999999</v>
      </c>
    </row>
    <row r="1769" spans="2:12" x14ac:dyDescent="0.3">
      <c r="B1769" s="11" t="s">
        <v>3444</v>
      </c>
      <c r="E1769">
        <v>1</v>
      </c>
      <c r="F1769">
        <v>3</v>
      </c>
      <c r="I1769">
        <v>39.99</v>
      </c>
      <c r="J1769">
        <v>455.88599999999997</v>
      </c>
      <c r="K1769">
        <v>4</v>
      </c>
      <c r="L1769">
        <v>495.87599999999998</v>
      </c>
    </row>
    <row r="1770" spans="2:12" x14ac:dyDescent="0.3">
      <c r="B1770" s="11" t="s">
        <v>4244</v>
      </c>
      <c r="F1770">
        <v>8</v>
      </c>
      <c r="J1770">
        <v>2746.5819999999999</v>
      </c>
      <c r="K1770">
        <v>8</v>
      </c>
      <c r="L1770">
        <v>2746.5819999999999</v>
      </c>
    </row>
    <row r="1771" spans="2:12" x14ac:dyDescent="0.3">
      <c r="B1771" s="11" t="s">
        <v>4538</v>
      </c>
      <c r="C1771">
        <v>2</v>
      </c>
      <c r="F1771">
        <v>1</v>
      </c>
      <c r="G1771">
        <v>927.92000000000007</v>
      </c>
      <c r="J1771">
        <v>231.98</v>
      </c>
      <c r="K1771">
        <v>3</v>
      </c>
      <c r="L1771">
        <v>1159.9000000000001</v>
      </c>
    </row>
    <row r="1772" spans="2:12" x14ac:dyDescent="0.3">
      <c r="B1772" s="11" t="s">
        <v>201</v>
      </c>
      <c r="E1772">
        <v>2</v>
      </c>
      <c r="F1772">
        <v>1</v>
      </c>
      <c r="I1772">
        <v>1855.84</v>
      </c>
      <c r="J1772">
        <v>371.16800000000001</v>
      </c>
      <c r="K1772">
        <v>3</v>
      </c>
      <c r="L1772">
        <v>2227.0079999999998</v>
      </c>
    </row>
    <row r="1773" spans="2:12" x14ac:dyDescent="0.3">
      <c r="B1773" s="11" t="s">
        <v>6305</v>
      </c>
      <c r="C1773">
        <v>1</v>
      </c>
      <c r="D1773">
        <v>1</v>
      </c>
      <c r="E1773">
        <v>3</v>
      </c>
      <c r="F1773">
        <v>2</v>
      </c>
      <c r="G1773">
        <v>57.594000000000001</v>
      </c>
      <c r="H1773">
        <v>287.97000000000003</v>
      </c>
      <c r="I1773">
        <v>1593.4339999999997</v>
      </c>
      <c r="J1773">
        <v>691.12799999999993</v>
      </c>
      <c r="K1773">
        <v>7</v>
      </c>
      <c r="L1773">
        <v>2630.1260000000002</v>
      </c>
    </row>
    <row r="1774" spans="2:12" x14ac:dyDescent="0.3">
      <c r="B1774" s="11" t="s">
        <v>2955</v>
      </c>
      <c r="D1774">
        <v>1</v>
      </c>
      <c r="E1774">
        <v>2</v>
      </c>
      <c r="F1774">
        <v>3</v>
      </c>
      <c r="H1774">
        <v>1049.97</v>
      </c>
      <c r="I1774">
        <v>1259.9639999999999</v>
      </c>
      <c r="J1774">
        <v>4829.8620000000001</v>
      </c>
      <c r="K1774">
        <v>6</v>
      </c>
      <c r="L1774">
        <v>7139.7960000000003</v>
      </c>
    </row>
    <row r="1775" spans="2:12" x14ac:dyDescent="0.3">
      <c r="B1775" s="11" t="s">
        <v>7992</v>
      </c>
      <c r="C1775">
        <v>1</v>
      </c>
      <c r="F1775">
        <v>1</v>
      </c>
      <c r="G1775">
        <v>221.98</v>
      </c>
      <c r="J1775">
        <v>466.15800000000002</v>
      </c>
      <c r="K1775">
        <v>2</v>
      </c>
      <c r="L1775">
        <v>688.13800000000003</v>
      </c>
    </row>
    <row r="1776" spans="2:12" x14ac:dyDescent="0.3">
      <c r="B1776" s="11" t="s">
        <v>3213</v>
      </c>
      <c r="D1776">
        <v>1</v>
      </c>
      <c r="E1776">
        <v>1</v>
      </c>
      <c r="F1776">
        <v>5</v>
      </c>
      <c r="H1776">
        <v>164.38800000000001</v>
      </c>
      <c r="I1776">
        <v>328.77600000000001</v>
      </c>
      <c r="J1776">
        <v>1452.0939999999998</v>
      </c>
      <c r="K1776">
        <v>7</v>
      </c>
      <c r="L1776">
        <v>1945.2579999999998</v>
      </c>
    </row>
    <row r="1777" spans="2:12" x14ac:dyDescent="0.3">
      <c r="B1777" s="11" t="s">
        <v>1966</v>
      </c>
      <c r="C1777">
        <v>1</v>
      </c>
      <c r="F1777">
        <v>2</v>
      </c>
      <c r="G1777">
        <v>263.95999999999998</v>
      </c>
      <c r="J1777">
        <v>211.16800000000001</v>
      </c>
      <c r="K1777">
        <v>3</v>
      </c>
      <c r="L1777">
        <v>475.12799999999999</v>
      </c>
    </row>
    <row r="1778" spans="2:12" x14ac:dyDescent="0.3">
      <c r="B1778" s="11" t="s">
        <v>5870</v>
      </c>
      <c r="D1778">
        <v>1</v>
      </c>
      <c r="F1778">
        <v>4</v>
      </c>
      <c r="H1778">
        <v>129.97999999999999</v>
      </c>
      <c r="J1778">
        <v>1091.8320000000001</v>
      </c>
      <c r="K1778">
        <v>5</v>
      </c>
      <c r="L1778">
        <v>1221.8120000000001</v>
      </c>
    </row>
    <row r="1779" spans="2:12" x14ac:dyDescent="0.3">
      <c r="B1779" s="11" t="s">
        <v>5601</v>
      </c>
      <c r="C1779">
        <v>1</v>
      </c>
      <c r="F1779">
        <v>2</v>
      </c>
      <c r="G1779">
        <v>196.77600000000001</v>
      </c>
      <c r="J1779">
        <v>393.55200000000002</v>
      </c>
      <c r="K1779">
        <v>3</v>
      </c>
      <c r="L1779">
        <v>590.32799999999997</v>
      </c>
    </row>
    <row r="1780" spans="2:12" x14ac:dyDescent="0.3">
      <c r="B1780" s="11" t="s">
        <v>1234</v>
      </c>
      <c r="D1780">
        <v>1</v>
      </c>
      <c r="E1780">
        <v>1</v>
      </c>
      <c r="F1780">
        <v>3</v>
      </c>
      <c r="H1780">
        <v>7.992</v>
      </c>
      <c r="I1780">
        <v>71.927999999999997</v>
      </c>
      <c r="J1780">
        <v>117.88200000000001</v>
      </c>
      <c r="K1780">
        <v>5</v>
      </c>
      <c r="L1780">
        <v>197.80199999999999</v>
      </c>
    </row>
    <row r="1781" spans="2:12" x14ac:dyDescent="0.3">
      <c r="B1781" s="11" t="s">
        <v>6891</v>
      </c>
      <c r="F1781">
        <v>2</v>
      </c>
      <c r="J1781">
        <v>3999.92</v>
      </c>
      <c r="K1781">
        <v>2</v>
      </c>
      <c r="L1781">
        <v>3999.92</v>
      </c>
    </row>
    <row r="1782" spans="2:12" x14ac:dyDescent="0.3">
      <c r="B1782" s="11" t="s">
        <v>4605</v>
      </c>
      <c r="C1782">
        <v>1</v>
      </c>
      <c r="D1782">
        <v>1</v>
      </c>
      <c r="E1782">
        <v>2</v>
      </c>
      <c r="F1782">
        <v>4</v>
      </c>
      <c r="G1782">
        <v>575.96799999999996</v>
      </c>
      <c r="H1782">
        <v>1439.92</v>
      </c>
      <c r="I1782">
        <v>1151.9360000000001</v>
      </c>
      <c r="J1782">
        <v>3059.83</v>
      </c>
      <c r="K1782">
        <v>8</v>
      </c>
      <c r="L1782">
        <v>6227.6540000000005</v>
      </c>
    </row>
    <row r="1783" spans="2:12" x14ac:dyDescent="0.3">
      <c r="B1783" s="11" t="s">
        <v>5559</v>
      </c>
      <c r="F1783">
        <v>2</v>
      </c>
      <c r="J1783">
        <v>61.543999999999997</v>
      </c>
      <c r="K1783">
        <v>2</v>
      </c>
      <c r="L1783">
        <v>61.543999999999997</v>
      </c>
    </row>
    <row r="1784" spans="2:12" x14ac:dyDescent="0.3">
      <c r="B1784" s="11" t="s">
        <v>5041</v>
      </c>
      <c r="E1784">
        <v>1</v>
      </c>
      <c r="F1784">
        <v>4</v>
      </c>
      <c r="I1784">
        <v>26.981999999999999</v>
      </c>
      <c r="J1784">
        <v>212.858</v>
      </c>
      <c r="K1784">
        <v>5</v>
      </c>
      <c r="L1784">
        <v>239.84000000000003</v>
      </c>
    </row>
    <row r="1785" spans="2:12" x14ac:dyDescent="0.3">
      <c r="B1785" s="11" t="s">
        <v>1820</v>
      </c>
      <c r="C1785">
        <v>2</v>
      </c>
      <c r="D1785">
        <v>1</v>
      </c>
      <c r="E1785">
        <v>2</v>
      </c>
      <c r="F1785">
        <v>2</v>
      </c>
      <c r="G1785">
        <v>1763.91</v>
      </c>
      <c r="H1785">
        <v>391.98</v>
      </c>
      <c r="I1785">
        <v>1567.92</v>
      </c>
      <c r="J1785">
        <v>1254.336</v>
      </c>
      <c r="K1785">
        <v>7</v>
      </c>
      <c r="L1785">
        <v>4978.1460000000006</v>
      </c>
    </row>
    <row r="1786" spans="2:12" x14ac:dyDescent="0.3">
      <c r="B1786" s="11" t="s">
        <v>5206</v>
      </c>
      <c r="E1786">
        <v>1</v>
      </c>
      <c r="F1786">
        <v>3</v>
      </c>
      <c r="I1786">
        <v>319.96800000000002</v>
      </c>
      <c r="J1786">
        <v>799.92</v>
      </c>
      <c r="K1786">
        <v>4</v>
      </c>
      <c r="L1786">
        <v>1119.8879999999999</v>
      </c>
    </row>
    <row r="1787" spans="2:12" x14ac:dyDescent="0.3">
      <c r="B1787" s="11" t="s">
        <v>3271</v>
      </c>
      <c r="F1787">
        <v>4</v>
      </c>
      <c r="J1787">
        <v>1339.866</v>
      </c>
      <c r="K1787">
        <v>4</v>
      </c>
      <c r="L1787">
        <v>1339.866</v>
      </c>
    </row>
    <row r="1788" spans="2:12" x14ac:dyDescent="0.3">
      <c r="B1788" s="11" t="s">
        <v>5163</v>
      </c>
      <c r="E1788">
        <v>1</v>
      </c>
      <c r="F1788">
        <v>3</v>
      </c>
      <c r="I1788">
        <v>832.93</v>
      </c>
      <c r="J1788">
        <v>1070.9100000000001</v>
      </c>
      <c r="K1788">
        <v>4</v>
      </c>
      <c r="L1788">
        <v>1903.84</v>
      </c>
    </row>
    <row r="1789" spans="2:12" x14ac:dyDescent="0.3">
      <c r="B1789" s="11" t="s">
        <v>6525</v>
      </c>
      <c r="F1789">
        <v>4</v>
      </c>
      <c r="J1789">
        <v>2609.826</v>
      </c>
      <c r="K1789">
        <v>4</v>
      </c>
      <c r="L1789">
        <v>2609.826</v>
      </c>
    </row>
    <row r="1790" spans="2:12" x14ac:dyDescent="0.3">
      <c r="B1790" s="11" t="s">
        <v>4787</v>
      </c>
      <c r="D1790">
        <v>1</v>
      </c>
      <c r="F1790">
        <v>3</v>
      </c>
      <c r="H1790">
        <v>177.48</v>
      </c>
      <c r="J1790">
        <v>532.43999999999994</v>
      </c>
      <c r="K1790">
        <v>4</v>
      </c>
      <c r="L1790">
        <v>709.92</v>
      </c>
    </row>
    <row r="1791" spans="2:12" x14ac:dyDescent="0.3">
      <c r="B1791" s="11" t="s">
        <v>622</v>
      </c>
      <c r="C1791">
        <v>1</v>
      </c>
      <c r="E1791">
        <v>1</v>
      </c>
      <c r="F1791">
        <v>2</v>
      </c>
      <c r="G1791">
        <v>203.184</v>
      </c>
      <c r="I1791">
        <v>812.73599999999999</v>
      </c>
      <c r="J1791">
        <v>711.14400000000001</v>
      </c>
      <c r="K1791">
        <v>4</v>
      </c>
      <c r="L1791">
        <v>1727.0640000000001</v>
      </c>
    </row>
    <row r="1792" spans="2:12" x14ac:dyDescent="0.3">
      <c r="B1792" s="11" t="s">
        <v>6386</v>
      </c>
      <c r="E1792">
        <v>1</v>
      </c>
      <c r="F1792">
        <v>4</v>
      </c>
      <c r="I1792">
        <v>359.976</v>
      </c>
      <c r="J1792">
        <v>1319.912</v>
      </c>
      <c r="K1792">
        <v>5</v>
      </c>
      <c r="L1792">
        <v>1679.8879999999999</v>
      </c>
    </row>
    <row r="1793" spans="2:12" x14ac:dyDescent="0.3">
      <c r="B1793" s="11" t="s">
        <v>4027</v>
      </c>
      <c r="F1793">
        <v>5</v>
      </c>
      <c r="J1793">
        <v>477.65999999999997</v>
      </c>
      <c r="K1793">
        <v>5</v>
      </c>
      <c r="L1793">
        <v>477.65999999999997</v>
      </c>
    </row>
    <row r="1794" spans="2:12" x14ac:dyDescent="0.3">
      <c r="B1794" s="11" t="s">
        <v>7702</v>
      </c>
      <c r="E1794">
        <v>1</v>
      </c>
      <c r="F1794">
        <v>4</v>
      </c>
      <c r="I1794">
        <v>117.57599999999999</v>
      </c>
      <c r="J1794">
        <v>1067.982</v>
      </c>
      <c r="K1794">
        <v>5</v>
      </c>
      <c r="L1794">
        <v>1185.558</v>
      </c>
    </row>
    <row r="1795" spans="2:12" x14ac:dyDescent="0.3">
      <c r="B1795" s="11" t="s">
        <v>3754</v>
      </c>
      <c r="C1795">
        <v>1</v>
      </c>
      <c r="F1795">
        <v>8</v>
      </c>
      <c r="G1795">
        <v>773.94</v>
      </c>
      <c r="J1795">
        <v>2270.2240000000002</v>
      </c>
      <c r="K1795">
        <v>9</v>
      </c>
      <c r="L1795">
        <v>3044.1640000000002</v>
      </c>
    </row>
    <row r="1796" spans="2:12" x14ac:dyDescent="0.3">
      <c r="B1796" s="11" t="s">
        <v>1678</v>
      </c>
      <c r="C1796">
        <v>2</v>
      </c>
      <c r="E1796">
        <v>1</v>
      </c>
      <c r="F1796">
        <v>1</v>
      </c>
      <c r="G1796">
        <v>3419.9400000000005</v>
      </c>
      <c r="I1796">
        <v>569.99</v>
      </c>
      <c r="J1796">
        <v>911.98400000000004</v>
      </c>
      <c r="K1796">
        <v>4</v>
      </c>
      <c r="L1796">
        <v>4901.9140000000007</v>
      </c>
    </row>
    <row r="1797" spans="2:12" x14ac:dyDescent="0.3">
      <c r="B1797" s="11" t="s">
        <v>2006</v>
      </c>
      <c r="E1797">
        <v>1</v>
      </c>
      <c r="F1797">
        <v>5</v>
      </c>
      <c r="I1797">
        <v>575.928</v>
      </c>
      <c r="J1797">
        <v>1007.874</v>
      </c>
      <c r="K1797">
        <v>6</v>
      </c>
      <c r="L1797">
        <v>1583.8020000000001</v>
      </c>
    </row>
    <row r="1798" spans="2:12" x14ac:dyDescent="0.3">
      <c r="B1798" s="11" t="s">
        <v>986</v>
      </c>
      <c r="F1798">
        <v>4</v>
      </c>
      <c r="J1798">
        <v>882.10200000000009</v>
      </c>
      <c r="K1798">
        <v>4</v>
      </c>
      <c r="L1798">
        <v>882.10200000000009</v>
      </c>
    </row>
    <row r="1799" spans="2:12" x14ac:dyDescent="0.3">
      <c r="B1799" s="11" t="s">
        <v>612</v>
      </c>
      <c r="C1799">
        <v>1</v>
      </c>
      <c r="E1799">
        <v>1</v>
      </c>
      <c r="F1799">
        <v>3</v>
      </c>
      <c r="G1799">
        <v>149.97</v>
      </c>
      <c r="I1799">
        <v>99.98</v>
      </c>
      <c r="J1799">
        <v>349.92999999999995</v>
      </c>
      <c r="K1799">
        <v>5</v>
      </c>
      <c r="L1799">
        <v>599.88</v>
      </c>
    </row>
    <row r="1800" spans="2:12" x14ac:dyDescent="0.3">
      <c r="B1800" s="11" t="s">
        <v>6150</v>
      </c>
      <c r="C1800">
        <v>2</v>
      </c>
      <c r="D1800">
        <v>1</v>
      </c>
      <c r="E1800">
        <v>1</v>
      </c>
      <c r="F1800">
        <v>2</v>
      </c>
      <c r="G1800">
        <v>2939.9300000000003</v>
      </c>
      <c r="H1800">
        <v>671.98400000000004</v>
      </c>
      <c r="I1800">
        <v>4367.8959999999997</v>
      </c>
      <c r="J1800">
        <v>5963.8580000000002</v>
      </c>
      <c r="K1800">
        <v>6</v>
      </c>
      <c r="L1800">
        <v>13943.668</v>
      </c>
    </row>
    <row r="1801" spans="2:12" x14ac:dyDescent="0.3">
      <c r="B1801" s="11" t="s">
        <v>8349</v>
      </c>
      <c r="F1801">
        <v>1</v>
      </c>
      <c r="J1801">
        <v>546.05999999999995</v>
      </c>
      <c r="K1801">
        <v>1</v>
      </c>
      <c r="L1801">
        <v>546.05999999999995</v>
      </c>
    </row>
    <row r="1802" spans="2:12" x14ac:dyDescent="0.3">
      <c r="B1802" s="11" t="s">
        <v>2795</v>
      </c>
      <c r="C1802">
        <v>1</v>
      </c>
      <c r="E1802">
        <v>2</v>
      </c>
      <c r="F1802">
        <v>1</v>
      </c>
      <c r="G1802">
        <v>2399.6</v>
      </c>
      <c r="I1802">
        <v>1019.8299999999999</v>
      </c>
      <c r="J1802">
        <v>1199.8</v>
      </c>
      <c r="K1802">
        <v>4</v>
      </c>
      <c r="L1802">
        <v>4619.2299999999996</v>
      </c>
    </row>
    <row r="1803" spans="2:12" x14ac:dyDescent="0.3">
      <c r="B1803" s="11" t="s">
        <v>5313</v>
      </c>
      <c r="C1803">
        <v>1</v>
      </c>
      <c r="D1803">
        <v>1</v>
      </c>
      <c r="E1803">
        <v>2</v>
      </c>
      <c r="F1803">
        <v>3</v>
      </c>
      <c r="G1803">
        <v>128.85</v>
      </c>
      <c r="H1803">
        <v>34.36</v>
      </c>
      <c r="I1803">
        <v>197.57</v>
      </c>
      <c r="J1803">
        <v>257.70000000000005</v>
      </c>
      <c r="K1803">
        <v>7</v>
      </c>
      <c r="L1803">
        <v>618.48</v>
      </c>
    </row>
    <row r="1804" spans="2:12" x14ac:dyDescent="0.3">
      <c r="B1804" s="11" t="s">
        <v>2490</v>
      </c>
      <c r="C1804">
        <v>1</v>
      </c>
      <c r="D1804">
        <v>1</v>
      </c>
      <c r="E1804">
        <v>1</v>
      </c>
      <c r="F1804">
        <v>6</v>
      </c>
      <c r="G1804">
        <v>494.37599999999998</v>
      </c>
      <c r="H1804">
        <v>1363.96</v>
      </c>
      <c r="I1804">
        <v>1022.97</v>
      </c>
      <c r="J1804">
        <v>5229.83</v>
      </c>
      <c r="K1804">
        <v>9</v>
      </c>
      <c r="L1804">
        <v>8111.1359999999995</v>
      </c>
    </row>
    <row r="1805" spans="2:12" x14ac:dyDescent="0.3">
      <c r="B1805" s="11" t="s">
        <v>5080</v>
      </c>
      <c r="D1805">
        <v>1</v>
      </c>
      <c r="E1805">
        <v>1</v>
      </c>
      <c r="F1805">
        <v>3</v>
      </c>
      <c r="H1805">
        <v>16.989999999999998</v>
      </c>
      <c r="I1805">
        <v>27.184000000000001</v>
      </c>
      <c r="J1805">
        <v>190.28800000000001</v>
      </c>
      <c r="K1805">
        <v>5</v>
      </c>
      <c r="L1805">
        <v>234.46199999999999</v>
      </c>
    </row>
    <row r="1806" spans="2:12" x14ac:dyDescent="0.3">
      <c r="B1806" s="11" t="s">
        <v>765</v>
      </c>
      <c r="C1806">
        <v>2</v>
      </c>
      <c r="F1806">
        <v>8</v>
      </c>
      <c r="G1806">
        <v>138.73599999999999</v>
      </c>
      <c r="J1806">
        <v>404.24800000000005</v>
      </c>
      <c r="K1806">
        <v>10</v>
      </c>
      <c r="L1806">
        <v>542.98399999999992</v>
      </c>
    </row>
    <row r="1807" spans="2:12" x14ac:dyDescent="0.3">
      <c r="B1807" s="11" t="s">
        <v>2587</v>
      </c>
      <c r="C1807">
        <v>2</v>
      </c>
      <c r="E1807">
        <v>1</v>
      </c>
      <c r="F1807">
        <v>7</v>
      </c>
      <c r="G1807">
        <v>383.96000000000004</v>
      </c>
      <c r="I1807">
        <v>191.98</v>
      </c>
      <c r="J1807">
        <v>3014.0859999999998</v>
      </c>
      <c r="K1807">
        <v>10</v>
      </c>
      <c r="L1807">
        <v>3590.0259999999994</v>
      </c>
    </row>
    <row r="1808" spans="2:12" x14ac:dyDescent="0.3">
      <c r="B1808" s="11" t="s">
        <v>5021</v>
      </c>
      <c r="D1808">
        <v>3</v>
      </c>
      <c r="F1808">
        <v>1</v>
      </c>
      <c r="H1808">
        <v>2996.63</v>
      </c>
      <c r="J1808">
        <v>971.88</v>
      </c>
      <c r="K1808">
        <v>4</v>
      </c>
      <c r="L1808">
        <v>3968.51</v>
      </c>
    </row>
    <row r="1809" spans="2:12" x14ac:dyDescent="0.3">
      <c r="B1809" s="11" t="s">
        <v>962</v>
      </c>
      <c r="C1809">
        <v>1</v>
      </c>
      <c r="E1809">
        <v>1</v>
      </c>
      <c r="F1809">
        <v>3</v>
      </c>
      <c r="G1809">
        <v>215.96799999999999</v>
      </c>
      <c r="I1809">
        <v>404.94</v>
      </c>
      <c r="J1809">
        <v>1295.808</v>
      </c>
      <c r="K1809">
        <v>5</v>
      </c>
      <c r="L1809">
        <v>1916.7159999999999</v>
      </c>
    </row>
    <row r="1810" spans="2:12" x14ac:dyDescent="0.3">
      <c r="B1810" s="11" t="s">
        <v>4515</v>
      </c>
      <c r="C1810">
        <v>1</v>
      </c>
      <c r="E1810">
        <v>2</v>
      </c>
      <c r="F1810">
        <v>2</v>
      </c>
      <c r="G1810">
        <v>144.94999999999999</v>
      </c>
      <c r="I1810">
        <v>202.93</v>
      </c>
      <c r="J1810">
        <v>133.35399999999998</v>
      </c>
      <c r="K1810">
        <v>5</v>
      </c>
      <c r="L1810">
        <v>481.23400000000004</v>
      </c>
    </row>
    <row r="1811" spans="2:12" x14ac:dyDescent="0.3">
      <c r="B1811" s="11" t="s">
        <v>7059</v>
      </c>
      <c r="C1811">
        <v>2</v>
      </c>
      <c r="F1811">
        <v>2</v>
      </c>
      <c r="G1811">
        <v>1058.346</v>
      </c>
      <c r="J1811">
        <v>744.76200000000006</v>
      </c>
      <c r="K1811">
        <v>4</v>
      </c>
      <c r="L1811">
        <v>1803.1079999999999</v>
      </c>
    </row>
    <row r="1812" spans="2:12" x14ac:dyDescent="0.3">
      <c r="B1812" s="11" t="s">
        <v>6421</v>
      </c>
      <c r="F1812">
        <v>3</v>
      </c>
      <c r="J1812">
        <v>335.88799999999998</v>
      </c>
      <c r="K1812">
        <v>3</v>
      </c>
      <c r="L1812">
        <v>335.88799999999998</v>
      </c>
    </row>
    <row r="1813" spans="2:12" x14ac:dyDescent="0.3">
      <c r="B1813" s="11" t="s">
        <v>834</v>
      </c>
      <c r="C1813">
        <v>1</v>
      </c>
      <c r="E1813">
        <v>2</v>
      </c>
      <c r="F1813">
        <v>4</v>
      </c>
      <c r="G1813">
        <v>158.376</v>
      </c>
      <c r="I1813">
        <v>158.376</v>
      </c>
      <c r="J1813">
        <v>818.27600000000007</v>
      </c>
      <c r="K1813">
        <v>7</v>
      </c>
      <c r="L1813">
        <v>1135.028</v>
      </c>
    </row>
    <row r="1814" spans="2:12" x14ac:dyDescent="0.3">
      <c r="B1814" s="11" t="s">
        <v>3859</v>
      </c>
      <c r="C1814">
        <v>1</v>
      </c>
      <c r="E1814">
        <v>4</v>
      </c>
      <c r="F1814">
        <v>3</v>
      </c>
      <c r="G1814">
        <v>158.376</v>
      </c>
      <c r="I1814">
        <v>673.09800000000007</v>
      </c>
      <c r="J1814">
        <v>554.31600000000003</v>
      </c>
      <c r="K1814">
        <v>8</v>
      </c>
      <c r="L1814">
        <v>1385.79</v>
      </c>
    </row>
    <row r="1815" spans="2:12" x14ac:dyDescent="0.3">
      <c r="B1815" s="11" t="s">
        <v>1046</v>
      </c>
      <c r="C1815">
        <v>1</v>
      </c>
      <c r="E1815">
        <v>1</v>
      </c>
      <c r="F1815">
        <v>3</v>
      </c>
      <c r="G1815">
        <v>318.39999999999998</v>
      </c>
      <c r="I1815">
        <v>1114.4000000000001</v>
      </c>
      <c r="J1815">
        <v>1432.8000000000002</v>
      </c>
      <c r="K1815">
        <v>5</v>
      </c>
      <c r="L1815">
        <v>2865.6</v>
      </c>
    </row>
    <row r="1816" spans="2:12" x14ac:dyDescent="0.3">
      <c r="B1816" s="11" t="s">
        <v>2530</v>
      </c>
      <c r="C1816">
        <v>1</v>
      </c>
      <c r="E1816">
        <v>1</v>
      </c>
      <c r="F1816">
        <v>3</v>
      </c>
      <c r="G1816">
        <v>239.97</v>
      </c>
      <c r="I1816">
        <v>743.98800000000006</v>
      </c>
      <c r="J1816">
        <v>5951.9040000000005</v>
      </c>
      <c r="K1816">
        <v>5</v>
      </c>
      <c r="L1816">
        <v>6935.862000000001</v>
      </c>
    </row>
    <row r="1817" spans="2:12" x14ac:dyDescent="0.3">
      <c r="B1817" s="11" t="s">
        <v>4767</v>
      </c>
      <c r="C1817">
        <v>1</v>
      </c>
      <c r="E1817">
        <v>2</v>
      </c>
      <c r="F1817">
        <v>2</v>
      </c>
      <c r="G1817">
        <v>359.88</v>
      </c>
      <c r="I1817">
        <v>419.85999999999996</v>
      </c>
      <c r="J1817">
        <v>479.84</v>
      </c>
      <c r="K1817">
        <v>5</v>
      </c>
      <c r="L1817">
        <v>1259.58</v>
      </c>
    </row>
    <row r="1818" spans="2:12" x14ac:dyDescent="0.3">
      <c r="B1818" s="11" t="s">
        <v>4470</v>
      </c>
      <c r="C1818">
        <v>2</v>
      </c>
      <c r="E1818">
        <v>2</v>
      </c>
      <c r="F1818">
        <v>6</v>
      </c>
      <c r="G1818">
        <v>1288.8</v>
      </c>
      <c r="I1818">
        <v>2148</v>
      </c>
      <c r="J1818">
        <v>5441.5999999999995</v>
      </c>
      <c r="K1818">
        <v>10</v>
      </c>
      <c r="L1818">
        <v>8878.4</v>
      </c>
    </row>
    <row r="1819" spans="2:12" x14ac:dyDescent="0.3">
      <c r="B1819" s="11" t="s">
        <v>3208</v>
      </c>
      <c r="C1819">
        <v>1</v>
      </c>
      <c r="F1819">
        <v>5</v>
      </c>
      <c r="G1819">
        <v>251.94399999999999</v>
      </c>
      <c r="J1819">
        <v>494.89000000000004</v>
      </c>
      <c r="K1819">
        <v>6</v>
      </c>
      <c r="L1819">
        <v>746.83400000000006</v>
      </c>
    </row>
    <row r="1820" spans="2:12" x14ac:dyDescent="0.3">
      <c r="B1820" s="11" t="s">
        <v>5569</v>
      </c>
      <c r="E1820">
        <v>2</v>
      </c>
      <c r="F1820">
        <v>1</v>
      </c>
      <c r="I1820">
        <v>1390.3119999999999</v>
      </c>
      <c r="J1820">
        <v>631.96</v>
      </c>
      <c r="K1820">
        <v>3</v>
      </c>
      <c r="L1820">
        <v>2022.2719999999999</v>
      </c>
    </row>
    <row r="1821" spans="2:12" x14ac:dyDescent="0.3">
      <c r="B1821" s="11" t="s">
        <v>8339</v>
      </c>
      <c r="D1821">
        <v>1</v>
      </c>
      <c r="E1821">
        <v>1</v>
      </c>
      <c r="F1821">
        <v>1</v>
      </c>
      <c r="H1821">
        <v>146.952</v>
      </c>
      <c r="I1821">
        <v>97.968000000000004</v>
      </c>
      <c r="J1821">
        <v>36.738</v>
      </c>
      <c r="K1821">
        <v>3</v>
      </c>
      <c r="L1821">
        <v>281.65800000000002</v>
      </c>
    </row>
    <row r="1822" spans="2:12" x14ac:dyDescent="0.3">
      <c r="B1822" s="11" t="s">
        <v>826</v>
      </c>
      <c r="E1822">
        <v>1</v>
      </c>
      <c r="F1822">
        <v>2</v>
      </c>
      <c r="I1822">
        <v>333.57600000000002</v>
      </c>
      <c r="J1822">
        <v>667.15199999999993</v>
      </c>
      <c r="K1822">
        <v>3</v>
      </c>
      <c r="L1822">
        <v>1000.7280000000001</v>
      </c>
    </row>
    <row r="1823" spans="2:12" x14ac:dyDescent="0.3">
      <c r="B1823" s="11" t="s">
        <v>1673</v>
      </c>
      <c r="C1823">
        <v>2</v>
      </c>
      <c r="E1823">
        <v>1</v>
      </c>
      <c r="F1823">
        <v>2</v>
      </c>
      <c r="G1823">
        <v>363.94799999999998</v>
      </c>
      <c r="I1823">
        <v>167.976</v>
      </c>
      <c r="J1823">
        <v>167.976</v>
      </c>
      <c r="K1823">
        <v>5</v>
      </c>
      <c r="L1823">
        <v>699.9</v>
      </c>
    </row>
    <row r="1824" spans="2:12" x14ac:dyDescent="0.3">
      <c r="B1824" s="11" t="s">
        <v>5241</v>
      </c>
      <c r="C1824">
        <v>1</v>
      </c>
      <c r="D1824">
        <v>1</v>
      </c>
      <c r="E1824">
        <v>1</v>
      </c>
      <c r="F1824">
        <v>3</v>
      </c>
      <c r="G1824">
        <v>583.79999999999995</v>
      </c>
      <c r="H1824">
        <v>437.85</v>
      </c>
      <c r="I1824">
        <v>467.04</v>
      </c>
      <c r="J1824">
        <v>992.46</v>
      </c>
      <c r="K1824">
        <v>6</v>
      </c>
      <c r="L1824">
        <v>2481.15</v>
      </c>
    </row>
    <row r="1825" spans="2:12" x14ac:dyDescent="0.3">
      <c r="B1825" s="11" t="s">
        <v>126</v>
      </c>
      <c r="E1825">
        <v>1</v>
      </c>
      <c r="I1825">
        <v>213.48</v>
      </c>
      <c r="K1825">
        <v>1</v>
      </c>
      <c r="L1825">
        <v>213.48</v>
      </c>
    </row>
    <row r="1826" spans="2:12" x14ac:dyDescent="0.3">
      <c r="B1826" s="11" t="s">
        <v>78</v>
      </c>
      <c r="C1826">
        <v>2</v>
      </c>
      <c r="E1826">
        <v>1</v>
      </c>
      <c r="F1826">
        <v>1</v>
      </c>
      <c r="G1826">
        <v>1025.3519999999999</v>
      </c>
      <c r="I1826">
        <v>284.82</v>
      </c>
      <c r="J1826">
        <v>911.42399999999998</v>
      </c>
      <c r="K1826">
        <v>4</v>
      </c>
      <c r="L1826">
        <v>2221.5959999999995</v>
      </c>
    </row>
    <row r="1827" spans="2:12" x14ac:dyDescent="0.3">
      <c r="B1827" s="11" t="s">
        <v>9187</v>
      </c>
      <c r="C1827">
        <v>2</v>
      </c>
      <c r="F1827">
        <v>1</v>
      </c>
      <c r="G1827">
        <v>161.928</v>
      </c>
      <c r="J1827">
        <v>13.494</v>
      </c>
      <c r="K1827">
        <v>3</v>
      </c>
      <c r="L1827">
        <v>175.422</v>
      </c>
    </row>
    <row r="1828" spans="2:12" x14ac:dyDescent="0.3">
      <c r="B1828" s="11" t="s">
        <v>5876</v>
      </c>
      <c r="F1828">
        <v>1</v>
      </c>
      <c r="J1828">
        <v>377.97</v>
      </c>
      <c r="K1828">
        <v>1</v>
      </c>
      <c r="L1828">
        <v>377.97</v>
      </c>
    </row>
    <row r="1829" spans="2:12" x14ac:dyDescent="0.3">
      <c r="B1829" s="11" t="s">
        <v>2589</v>
      </c>
      <c r="C1829">
        <v>1</v>
      </c>
      <c r="E1829">
        <v>1</v>
      </c>
      <c r="F1829">
        <v>2</v>
      </c>
      <c r="G1829">
        <v>211.16800000000001</v>
      </c>
      <c r="I1829">
        <v>65.989999999999995</v>
      </c>
      <c r="J1829">
        <v>475.12799999999999</v>
      </c>
      <c r="K1829">
        <v>4</v>
      </c>
      <c r="L1829">
        <v>752.28600000000006</v>
      </c>
    </row>
    <row r="1830" spans="2:12" x14ac:dyDescent="0.3">
      <c r="B1830" s="11" t="s">
        <v>2088</v>
      </c>
      <c r="C1830">
        <v>1</v>
      </c>
      <c r="E1830">
        <v>1</v>
      </c>
      <c r="F1830">
        <v>7</v>
      </c>
      <c r="G1830">
        <v>150.38399999999999</v>
      </c>
      <c r="I1830">
        <v>300.76799999999997</v>
      </c>
      <c r="J1830">
        <v>2706.9119999999994</v>
      </c>
      <c r="K1830">
        <v>9</v>
      </c>
      <c r="L1830">
        <v>3158.0639999999994</v>
      </c>
    </row>
    <row r="1831" spans="2:12" x14ac:dyDescent="0.3">
      <c r="B1831" s="11" t="s">
        <v>8688</v>
      </c>
      <c r="F1831">
        <v>1</v>
      </c>
      <c r="J1831">
        <v>2279.96</v>
      </c>
      <c r="K1831">
        <v>1</v>
      </c>
      <c r="L1831">
        <v>2279.96</v>
      </c>
    </row>
    <row r="1832" spans="2:12" x14ac:dyDescent="0.3">
      <c r="B1832" s="11" t="s">
        <v>3145</v>
      </c>
      <c r="E1832">
        <v>1</v>
      </c>
      <c r="F1832">
        <v>3</v>
      </c>
      <c r="I1832">
        <v>263.95999999999998</v>
      </c>
      <c r="J1832">
        <v>580.71199999999999</v>
      </c>
      <c r="K1832">
        <v>4</v>
      </c>
      <c r="L1832">
        <v>844.67200000000003</v>
      </c>
    </row>
    <row r="1833" spans="2:12" x14ac:dyDescent="0.3">
      <c r="B1833" s="11" t="s">
        <v>2340</v>
      </c>
      <c r="D1833">
        <v>1</v>
      </c>
      <c r="E1833">
        <v>1</v>
      </c>
      <c r="F1833">
        <v>4</v>
      </c>
      <c r="H1833">
        <v>279.95999999999998</v>
      </c>
      <c r="I1833">
        <v>251.964</v>
      </c>
      <c r="J1833">
        <v>587.91600000000005</v>
      </c>
      <c r="K1833">
        <v>6</v>
      </c>
      <c r="L1833">
        <v>1119.8399999999999</v>
      </c>
    </row>
    <row r="1834" spans="2:12" x14ac:dyDescent="0.3">
      <c r="B1834" s="11" t="s">
        <v>4346</v>
      </c>
      <c r="C1834">
        <v>2</v>
      </c>
      <c r="F1834">
        <v>3</v>
      </c>
      <c r="G1834">
        <v>45.87</v>
      </c>
      <c r="J1834">
        <v>33.36</v>
      </c>
      <c r="K1834">
        <v>5</v>
      </c>
      <c r="L1834">
        <v>79.23</v>
      </c>
    </row>
    <row r="1835" spans="2:12" x14ac:dyDescent="0.3">
      <c r="B1835" s="11" t="s">
        <v>3439</v>
      </c>
      <c r="C1835">
        <v>2</v>
      </c>
      <c r="F1835">
        <v>6</v>
      </c>
      <c r="G1835">
        <v>2920.6480000000001</v>
      </c>
      <c r="J1835">
        <v>4517.2379999999994</v>
      </c>
      <c r="K1835">
        <v>8</v>
      </c>
      <c r="L1835">
        <v>7437.8860000000004</v>
      </c>
    </row>
    <row r="1836" spans="2:12" x14ac:dyDescent="0.3">
      <c r="B1836" s="11" t="s">
        <v>1850</v>
      </c>
      <c r="C1836">
        <v>2</v>
      </c>
      <c r="G1836">
        <v>499.88399999999996</v>
      </c>
      <c r="K1836">
        <v>2</v>
      </c>
      <c r="L1836">
        <v>499.88399999999996</v>
      </c>
    </row>
    <row r="1837" spans="2:12" x14ac:dyDescent="0.3">
      <c r="B1837" s="11" t="s">
        <v>66</v>
      </c>
      <c r="C1837">
        <v>1</v>
      </c>
      <c r="E1837">
        <v>1</v>
      </c>
      <c r="F1837">
        <v>2</v>
      </c>
      <c r="G1837">
        <v>604.76800000000003</v>
      </c>
      <c r="I1837">
        <v>302.38400000000001</v>
      </c>
      <c r="J1837">
        <v>1209.5360000000001</v>
      </c>
      <c r="K1837">
        <v>4</v>
      </c>
      <c r="L1837">
        <v>2116.6880000000001</v>
      </c>
    </row>
    <row r="1838" spans="2:12" x14ac:dyDescent="0.3">
      <c r="B1838" s="11" t="s">
        <v>554</v>
      </c>
      <c r="C1838">
        <v>3</v>
      </c>
      <c r="D1838">
        <v>1</v>
      </c>
      <c r="F1838">
        <v>2</v>
      </c>
      <c r="G1838">
        <v>187.90600000000001</v>
      </c>
      <c r="H1838">
        <v>79.959999999999994</v>
      </c>
      <c r="J1838">
        <v>71.963999999999999</v>
      </c>
      <c r="K1838">
        <v>6</v>
      </c>
      <c r="L1838">
        <v>339.83</v>
      </c>
    </row>
    <row r="1839" spans="2:12" x14ac:dyDescent="0.3">
      <c r="B1839" s="11" t="s">
        <v>3788</v>
      </c>
      <c r="E1839">
        <v>2</v>
      </c>
      <c r="F1839">
        <v>4</v>
      </c>
      <c r="I1839">
        <v>1379.91</v>
      </c>
      <c r="J1839">
        <v>1588.7159999999999</v>
      </c>
      <c r="K1839">
        <v>6</v>
      </c>
      <c r="L1839">
        <v>2968.6260000000002</v>
      </c>
    </row>
    <row r="1840" spans="2:12" x14ac:dyDescent="0.3">
      <c r="B1840" s="11" t="s">
        <v>6279</v>
      </c>
      <c r="C1840">
        <v>4</v>
      </c>
      <c r="G1840">
        <v>251.90999999999997</v>
      </c>
      <c r="K1840">
        <v>4</v>
      </c>
      <c r="L1840">
        <v>251.90999999999997</v>
      </c>
    </row>
    <row r="1841" spans="2:12" x14ac:dyDescent="0.3">
      <c r="B1841" s="11" t="s">
        <v>4843</v>
      </c>
      <c r="E1841">
        <v>1</v>
      </c>
      <c r="I1841">
        <v>1394.95</v>
      </c>
      <c r="K1841">
        <v>1</v>
      </c>
      <c r="L1841">
        <v>1394.95</v>
      </c>
    </row>
    <row r="1842" spans="2:12" x14ac:dyDescent="0.3">
      <c r="B1842" s="11" t="s">
        <v>1573</v>
      </c>
      <c r="E1842">
        <v>1</v>
      </c>
      <c r="F1842">
        <v>2</v>
      </c>
      <c r="I1842">
        <v>35.119999999999997</v>
      </c>
      <c r="J1842">
        <v>29.851999999999997</v>
      </c>
      <c r="K1842">
        <v>3</v>
      </c>
      <c r="L1842">
        <v>64.971999999999994</v>
      </c>
    </row>
    <row r="1843" spans="2:12" x14ac:dyDescent="0.3">
      <c r="B1843" s="11" t="s">
        <v>1152</v>
      </c>
      <c r="F1843">
        <v>3</v>
      </c>
      <c r="J1843">
        <v>1070.3039999999999</v>
      </c>
      <c r="K1843">
        <v>3</v>
      </c>
      <c r="L1843">
        <v>1070.3039999999999</v>
      </c>
    </row>
    <row r="1844" spans="2:12" x14ac:dyDescent="0.3">
      <c r="B1844" s="11" t="s">
        <v>6648</v>
      </c>
      <c r="E1844">
        <v>2</v>
      </c>
      <c r="F1844">
        <v>3</v>
      </c>
      <c r="I1844">
        <v>1887.68</v>
      </c>
      <c r="J1844">
        <v>1769.6999999999998</v>
      </c>
      <c r="K1844">
        <v>5</v>
      </c>
      <c r="L1844">
        <v>3657.38</v>
      </c>
    </row>
    <row r="1845" spans="2:12" x14ac:dyDescent="0.3">
      <c r="B1845" s="11" t="s">
        <v>267</v>
      </c>
      <c r="D1845">
        <v>1</v>
      </c>
      <c r="F1845">
        <v>3</v>
      </c>
      <c r="H1845">
        <v>164.792</v>
      </c>
      <c r="J1845">
        <v>1771.5140000000001</v>
      </c>
      <c r="K1845">
        <v>4</v>
      </c>
      <c r="L1845">
        <v>1936.306</v>
      </c>
    </row>
    <row r="1846" spans="2:12" x14ac:dyDescent="0.3">
      <c r="B1846" s="11" t="s">
        <v>4970</v>
      </c>
      <c r="E1846">
        <v>2</v>
      </c>
      <c r="F1846">
        <v>2</v>
      </c>
      <c r="I1846">
        <v>979.12799999999993</v>
      </c>
      <c r="J1846">
        <v>353.57400000000001</v>
      </c>
      <c r="K1846">
        <v>4</v>
      </c>
      <c r="L1846">
        <v>1332.702</v>
      </c>
    </row>
    <row r="1847" spans="2:12" x14ac:dyDescent="0.3">
      <c r="B1847" s="11" t="s">
        <v>4794</v>
      </c>
      <c r="C1847">
        <v>1</v>
      </c>
      <c r="E1847">
        <v>1</v>
      </c>
      <c r="G1847">
        <v>1359.96</v>
      </c>
      <c r="I1847">
        <v>271.99200000000002</v>
      </c>
      <c r="K1847">
        <v>2</v>
      </c>
      <c r="L1847">
        <v>1631.952</v>
      </c>
    </row>
    <row r="1848" spans="2:12" x14ac:dyDescent="0.3">
      <c r="B1848" s="11" t="s">
        <v>1922</v>
      </c>
      <c r="C1848">
        <v>3</v>
      </c>
      <c r="E1848">
        <v>1</v>
      </c>
      <c r="F1848">
        <v>4</v>
      </c>
      <c r="G1848">
        <v>904.74199999999996</v>
      </c>
      <c r="I1848">
        <v>311.98</v>
      </c>
      <c r="J1848">
        <v>2714.2260000000001</v>
      </c>
      <c r="K1848">
        <v>8</v>
      </c>
      <c r="L1848">
        <v>3930.9480000000003</v>
      </c>
    </row>
    <row r="1849" spans="2:12" x14ac:dyDescent="0.3">
      <c r="B1849" s="11" t="s">
        <v>2051</v>
      </c>
      <c r="E1849">
        <v>1</v>
      </c>
      <c r="F1849">
        <v>5</v>
      </c>
      <c r="I1849">
        <v>37.909999999999997</v>
      </c>
      <c r="J1849">
        <v>765.78199999999993</v>
      </c>
      <c r="K1849">
        <v>6</v>
      </c>
      <c r="L1849">
        <v>803.69200000000001</v>
      </c>
    </row>
    <row r="1850" spans="2:12" x14ac:dyDescent="0.3">
      <c r="B1850" s="11" t="s">
        <v>3704</v>
      </c>
      <c r="E1850">
        <v>3</v>
      </c>
      <c r="F1850">
        <v>3</v>
      </c>
      <c r="I1850">
        <v>2439.288</v>
      </c>
      <c r="J1850">
        <v>1400.3320000000001</v>
      </c>
      <c r="K1850">
        <v>6</v>
      </c>
      <c r="L1850">
        <v>3839.62</v>
      </c>
    </row>
    <row r="1851" spans="2:12" x14ac:dyDescent="0.3">
      <c r="B1851" s="11" t="s">
        <v>5633</v>
      </c>
      <c r="E1851">
        <v>2</v>
      </c>
      <c r="F1851">
        <v>2</v>
      </c>
      <c r="I1851">
        <v>673.27</v>
      </c>
      <c r="J1851">
        <v>2071.6</v>
      </c>
      <c r="K1851">
        <v>4</v>
      </c>
      <c r="L1851">
        <v>2744.87</v>
      </c>
    </row>
    <row r="1852" spans="2:12" x14ac:dyDescent="0.3">
      <c r="B1852" s="11" t="s">
        <v>860</v>
      </c>
      <c r="C1852">
        <v>1</v>
      </c>
      <c r="F1852">
        <v>4</v>
      </c>
      <c r="G1852">
        <v>201.584</v>
      </c>
      <c r="J1852">
        <v>1789.0579999999998</v>
      </c>
      <c r="K1852">
        <v>5</v>
      </c>
      <c r="L1852">
        <v>1990.6420000000001</v>
      </c>
    </row>
    <row r="1853" spans="2:12" x14ac:dyDescent="0.3">
      <c r="B1853" s="11" t="s">
        <v>3899</v>
      </c>
      <c r="C1853">
        <v>2</v>
      </c>
      <c r="D1853">
        <v>1</v>
      </c>
      <c r="E1853">
        <v>3</v>
      </c>
      <c r="F1853">
        <v>2</v>
      </c>
      <c r="G1853">
        <v>107.964</v>
      </c>
      <c r="H1853">
        <v>71.975999999999999</v>
      </c>
      <c r="I1853">
        <v>287.904</v>
      </c>
      <c r="J1853">
        <v>221.92599999999999</v>
      </c>
      <c r="K1853">
        <v>8</v>
      </c>
      <c r="L1853">
        <v>689.77</v>
      </c>
    </row>
    <row r="1854" spans="2:12" x14ac:dyDescent="0.3">
      <c r="B1854" s="11" t="s">
        <v>8138</v>
      </c>
      <c r="C1854">
        <v>1</v>
      </c>
      <c r="D1854">
        <v>1</v>
      </c>
      <c r="F1854">
        <v>3</v>
      </c>
      <c r="G1854">
        <v>15.992000000000001</v>
      </c>
      <c r="H1854">
        <v>119.94</v>
      </c>
      <c r="J1854">
        <v>79.959999999999994</v>
      </c>
      <c r="K1854">
        <v>5</v>
      </c>
      <c r="L1854">
        <v>215.89199999999997</v>
      </c>
    </row>
    <row r="1855" spans="2:12" x14ac:dyDescent="0.3">
      <c r="B1855" s="11" t="s">
        <v>7947</v>
      </c>
      <c r="E1855">
        <v>1</v>
      </c>
      <c r="F1855">
        <v>4</v>
      </c>
      <c r="I1855">
        <v>1001.5839999999999</v>
      </c>
      <c r="J1855">
        <v>5133.1179999999995</v>
      </c>
      <c r="K1855">
        <v>5</v>
      </c>
      <c r="L1855">
        <v>6134.7019999999993</v>
      </c>
    </row>
    <row r="1856" spans="2:12" x14ac:dyDescent="0.3">
      <c r="B1856" s="11" t="s">
        <v>1858</v>
      </c>
      <c r="F1856">
        <v>2</v>
      </c>
      <c r="J1856">
        <v>604.75199999999995</v>
      </c>
      <c r="K1856">
        <v>2</v>
      </c>
      <c r="L1856">
        <v>604.75199999999995</v>
      </c>
    </row>
    <row r="1857" spans="2:12" x14ac:dyDescent="0.3">
      <c r="B1857" s="11" t="s">
        <v>4595</v>
      </c>
      <c r="C1857">
        <v>1</v>
      </c>
      <c r="E1857">
        <v>1</v>
      </c>
      <c r="F1857">
        <v>3</v>
      </c>
      <c r="G1857">
        <v>469.99</v>
      </c>
      <c r="I1857">
        <v>1127.9760000000001</v>
      </c>
      <c r="J1857">
        <v>4511.9040000000005</v>
      </c>
      <c r="K1857">
        <v>5</v>
      </c>
      <c r="L1857">
        <v>6109.8700000000008</v>
      </c>
    </row>
    <row r="1858" spans="2:12" x14ac:dyDescent="0.3">
      <c r="B1858" s="11" t="s">
        <v>10773</v>
      </c>
      <c r="F1858">
        <v>1</v>
      </c>
      <c r="J1858">
        <v>1499.97</v>
      </c>
      <c r="K1858">
        <v>1</v>
      </c>
      <c r="L1858">
        <v>1499.97</v>
      </c>
    </row>
    <row r="1859" spans="2:12" x14ac:dyDescent="0.3">
      <c r="B1859" s="11" t="s">
        <v>2749</v>
      </c>
      <c r="C1859">
        <v>2</v>
      </c>
      <c r="E1859">
        <v>1</v>
      </c>
      <c r="F1859">
        <v>3</v>
      </c>
      <c r="G1859">
        <v>815.87999999999988</v>
      </c>
      <c r="I1859">
        <v>108.78400000000001</v>
      </c>
      <c r="J1859">
        <v>951.8599999999999</v>
      </c>
      <c r="K1859">
        <v>6</v>
      </c>
      <c r="L1859">
        <v>1876.5239999999999</v>
      </c>
    </row>
    <row r="1860" spans="2:12" x14ac:dyDescent="0.3">
      <c r="B1860" s="11" t="s">
        <v>1635</v>
      </c>
      <c r="E1860">
        <v>1</v>
      </c>
      <c r="F1860">
        <v>2</v>
      </c>
      <c r="I1860">
        <v>703.96799999999996</v>
      </c>
      <c r="J1860">
        <v>1451.9340000000002</v>
      </c>
      <c r="K1860">
        <v>3</v>
      </c>
      <c r="L1860">
        <v>2155.902</v>
      </c>
    </row>
    <row r="1861" spans="2:12" x14ac:dyDescent="0.3">
      <c r="B1861" s="11" t="s">
        <v>309</v>
      </c>
      <c r="E1861">
        <v>2</v>
      </c>
      <c r="F1861">
        <v>5</v>
      </c>
      <c r="I1861">
        <v>230.95600000000002</v>
      </c>
      <c r="J1861">
        <v>881.83199999999999</v>
      </c>
      <c r="K1861">
        <v>7</v>
      </c>
      <c r="L1861">
        <v>1112.788</v>
      </c>
    </row>
    <row r="1862" spans="2:12" x14ac:dyDescent="0.3">
      <c r="B1862" s="11" t="s">
        <v>7009</v>
      </c>
      <c r="E1862">
        <v>1</v>
      </c>
      <c r="F1862">
        <v>2</v>
      </c>
      <c r="I1862">
        <v>280.78199999999998</v>
      </c>
      <c r="J1862">
        <v>873.54399999999998</v>
      </c>
      <c r="K1862">
        <v>3</v>
      </c>
      <c r="L1862">
        <v>1154.326</v>
      </c>
    </row>
    <row r="1863" spans="2:12" x14ac:dyDescent="0.3">
      <c r="B1863" s="11" t="s">
        <v>5062</v>
      </c>
      <c r="C1863">
        <v>1</v>
      </c>
      <c r="E1863">
        <v>1</v>
      </c>
      <c r="F1863">
        <v>2</v>
      </c>
      <c r="G1863">
        <v>126.56</v>
      </c>
      <c r="I1863">
        <v>79.099999999999994</v>
      </c>
      <c r="J1863">
        <v>213.57</v>
      </c>
      <c r="K1863">
        <v>4</v>
      </c>
      <c r="L1863">
        <v>419.23</v>
      </c>
    </row>
    <row r="1864" spans="2:12" x14ac:dyDescent="0.3">
      <c r="B1864" s="11" t="s">
        <v>10683</v>
      </c>
      <c r="F1864">
        <v>1</v>
      </c>
      <c r="J1864">
        <v>323.976</v>
      </c>
      <c r="K1864">
        <v>1</v>
      </c>
      <c r="L1864">
        <v>323.976</v>
      </c>
    </row>
    <row r="1865" spans="2:12" x14ac:dyDescent="0.3">
      <c r="B1865" s="11" t="s">
        <v>4663</v>
      </c>
      <c r="D1865">
        <v>2</v>
      </c>
      <c r="E1865">
        <v>1</v>
      </c>
      <c r="H1865">
        <v>1194.742</v>
      </c>
      <c r="I1865">
        <v>823.96</v>
      </c>
      <c r="K1865">
        <v>3</v>
      </c>
      <c r="L1865">
        <v>2018.702</v>
      </c>
    </row>
    <row r="1866" spans="2:12" x14ac:dyDescent="0.3">
      <c r="B1866" s="11" t="s">
        <v>5790</v>
      </c>
      <c r="F1866">
        <v>5</v>
      </c>
      <c r="J1866">
        <v>3815.7880000000005</v>
      </c>
      <c r="K1866">
        <v>5</v>
      </c>
      <c r="L1866">
        <v>3815.7880000000005</v>
      </c>
    </row>
    <row r="1867" spans="2:12" x14ac:dyDescent="0.3">
      <c r="B1867" s="11" t="s">
        <v>466</v>
      </c>
      <c r="F1867">
        <v>4</v>
      </c>
      <c r="J1867">
        <v>188.946</v>
      </c>
      <c r="K1867">
        <v>4</v>
      </c>
      <c r="L1867">
        <v>188.946</v>
      </c>
    </row>
    <row r="1868" spans="2:12" x14ac:dyDescent="0.3">
      <c r="B1868" s="11" t="s">
        <v>4601</v>
      </c>
      <c r="C1868">
        <v>1</v>
      </c>
      <c r="D1868">
        <v>1</v>
      </c>
      <c r="F1868">
        <v>4</v>
      </c>
      <c r="G1868">
        <v>4158.9120000000003</v>
      </c>
      <c r="H1868">
        <v>1039.7280000000001</v>
      </c>
      <c r="J1868">
        <v>7797.9600000000009</v>
      </c>
      <c r="K1868">
        <v>6</v>
      </c>
      <c r="L1868">
        <v>12996.6</v>
      </c>
    </row>
    <row r="1869" spans="2:12" x14ac:dyDescent="0.3">
      <c r="B1869" s="11" t="s">
        <v>5837</v>
      </c>
      <c r="D1869">
        <v>1</v>
      </c>
      <c r="E1869">
        <v>3</v>
      </c>
      <c r="F1869">
        <v>6</v>
      </c>
      <c r="H1869">
        <v>36.192</v>
      </c>
      <c r="I1869">
        <v>452.4</v>
      </c>
      <c r="J1869">
        <v>850.51200000000006</v>
      </c>
      <c r="K1869">
        <v>10</v>
      </c>
      <c r="L1869">
        <v>1339.104</v>
      </c>
    </row>
    <row r="1870" spans="2:12" x14ac:dyDescent="0.3">
      <c r="B1870" s="11" t="s">
        <v>3850</v>
      </c>
      <c r="C1870">
        <v>1</v>
      </c>
      <c r="F1870">
        <v>3</v>
      </c>
      <c r="G1870">
        <v>946.34400000000005</v>
      </c>
      <c r="J1870">
        <v>1960.2840000000001</v>
      </c>
      <c r="K1870">
        <v>4</v>
      </c>
      <c r="L1870">
        <v>2906.6280000000002</v>
      </c>
    </row>
    <row r="1871" spans="2:12" x14ac:dyDescent="0.3">
      <c r="B1871" s="11" t="s">
        <v>2673</v>
      </c>
      <c r="E1871">
        <v>3</v>
      </c>
      <c r="F1871">
        <v>7</v>
      </c>
      <c r="I1871">
        <v>177.55199999999999</v>
      </c>
      <c r="J1871">
        <v>562.24800000000005</v>
      </c>
      <c r="K1871">
        <v>10</v>
      </c>
      <c r="L1871">
        <v>739.8</v>
      </c>
    </row>
    <row r="1872" spans="2:12" x14ac:dyDescent="0.3">
      <c r="B1872" s="11" t="s">
        <v>1379</v>
      </c>
      <c r="C1872">
        <v>2</v>
      </c>
      <c r="E1872">
        <v>5</v>
      </c>
      <c r="F1872">
        <v>3</v>
      </c>
      <c r="G1872">
        <v>677.55600000000004</v>
      </c>
      <c r="I1872">
        <v>2217.4560000000001</v>
      </c>
      <c r="J1872">
        <v>1539.9</v>
      </c>
      <c r="K1872">
        <v>10</v>
      </c>
      <c r="L1872">
        <v>4434.9120000000003</v>
      </c>
    </row>
    <row r="1873" spans="2:12" x14ac:dyDescent="0.3">
      <c r="B1873" s="11" t="s">
        <v>5459</v>
      </c>
      <c r="C1873">
        <v>2</v>
      </c>
      <c r="E1873">
        <v>2</v>
      </c>
      <c r="F1873">
        <v>1</v>
      </c>
      <c r="G1873">
        <v>1979.8679999999999</v>
      </c>
      <c r="I1873">
        <v>719.952</v>
      </c>
      <c r="J1873">
        <v>359.976</v>
      </c>
      <c r="K1873">
        <v>5</v>
      </c>
      <c r="L1873">
        <v>3059.7959999999998</v>
      </c>
    </row>
    <row r="1874" spans="2:12" x14ac:dyDescent="0.3">
      <c r="B1874" s="11" t="s">
        <v>2022</v>
      </c>
      <c r="D1874">
        <v>1</v>
      </c>
      <c r="E1874">
        <v>2</v>
      </c>
      <c r="F1874">
        <v>3</v>
      </c>
      <c r="H1874">
        <v>36.792000000000002</v>
      </c>
      <c r="I1874">
        <v>110.376</v>
      </c>
      <c r="J1874">
        <v>459.90000000000003</v>
      </c>
      <c r="K1874">
        <v>6</v>
      </c>
      <c r="L1874">
        <v>607.06799999999998</v>
      </c>
    </row>
    <row r="1875" spans="2:12" x14ac:dyDescent="0.3">
      <c r="B1875" s="11" t="s">
        <v>6460</v>
      </c>
      <c r="E1875">
        <v>1</v>
      </c>
      <c r="F1875">
        <v>6</v>
      </c>
      <c r="I1875">
        <v>35.119999999999997</v>
      </c>
      <c r="J1875">
        <v>456.56</v>
      </c>
      <c r="K1875">
        <v>7</v>
      </c>
      <c r="L1875">
        <v>491.68</v>
      </c>
    </row>
    <row r="1876" spans="2:12" x14ac:dyDescent="0.3">
      <c r="B1876" s="11" t="s">
        <v>6496</v>
      </c>
      <c r="C1876">
        <v>2</v>
      </c>
      <c r="E1876">
        <v>1</v>
      </c>
      <c r="F1876">
        <v>4</v>
      </c>
      <c r="G1876">
        <v>332.63</v>
      </c>
      <c r="I1876">
        <v>134.85</v>
      </c>
      <c r="J1876">
        <v>278.69</v>
      </c>
      <c r="K1876">
        <v>7</v>
      </c>
      <c r="L1876">
        <v>746.17000000000007</v>
      </c>
    </row>
    <row r="1877" spans="2:12" x14ac:dyDescent="0.3">
      <c r="B1877" s="11" t="s">
        <v>8530</v>
      </c>
      <c r="F1877">
        <v>2</v>
      </c>
      <c r="J1877">
        <v>727.94399999999996</v>
      </c>
      <c r="K1877">
        <v>2</v>
      </c>
      <c r="L1877">
        <v>727.94399999999996</v>
      </c>
    </row>
    <row r="1878" spans="2:12" x14ac:dyDescent="0.3">
      <c r="B1878" s="11" t="s">
        <v>5967</v>
      </c>
      <c r="F1878">
        <v>4</v>
      </c>
      <c r="J1878">
        <v>147.92600000000002</v>
      </c>
      <c r="K1878">
        <v>4</v>
      </c>
      <c r="L1878">
        <v>147.92600000000002</v>
      </c>
    </row>
    <row r="1879" spans="2:12" x14ac:dyDescent="0.3">
      <c r="B1879" s="11" t="s">
        <v>7165</v>
      </c>
      <c r="C1879">
        <v>2</v>
      </c>
      <c r="E1879">
        <v>1</v>
      </c>
      <c r="F1879">
        <v>1</v>
      </c>
      <c r="G1879">
        <v>191.68</v>
      </c>
      <c r="I1879">
        <v>95.84</v>
      </c>
      <c r="J1879">
        <v>179.7</v>
      </c>
      <c r="K1879">
        <v>4</v>
      </c>
      <c r="L1879">
        <v>467.21999999999997</v>
      </c>
    </row>
    <row r="1880" spans="2:12" x14ac:dyDescent="0.3">
      <c r="B1880" s="11" t="s">
        <v>735</v>
      </c>
      <c r="E1880">
        <v>2</v>
      </c>
      <c r="F1880">
        <v>2</v>
      </c>
      <c r="I1880">
        <v>806.33600000000001</v>
      </c>
      <c r="J1880">
        <v>932.32600000000002</v>
      </c>
      <c r="K1880">
        <v>4</v>
      </c>
      <c r="L1880">
        <v>1738.662</v>
      </c>
    </row>
    <row r="1881" spans="2:12" x14ac:dyDescent="0.3">
      <c r="B1881" s="11" t="s">
        <v>7882</v>
      </c>
      <c r="F1881">
        <v>2</v>
      </c>
      <c r="J1881">
        <v>30.756</v>
      </c>
      <c r="K1881">
        <v>2</v>
      </c>
      <c r="L1881">
        <v>30.756</v>
      </c>
    </row>
    <row r="1882" spans="2:12" x14ac:dyDescent="0.3">
      <c r="B1882" s="11" t="s">
        <v>4307</v>
      </c>
      <c r="E1882">
        <v>2</v>
      </c>
      <c r="F1882">
        <v>2</v>
      </c>
      <c r="I1882">
        <v>290.66199999999998</v>
      </c>
      <c r="J1882">
        <v>305.95999999999998</v>
      </c>
      <c r="K1882">
        <v>4</v>
      </c>
      <c r="L1882">
        <v>596.62199999999996</v>
      </c>
    </row>
    <row r="1883" spans="2:12" x14ac:dyDescent="0.3">
      <c r="B1883" s="11" t="s">
        <v>3622</v>
      </c>
      <c r="E1883">
        <v>1</v>
      </c>
      <c r="F1883">
        <v>3</v>
      </c>
      <c r="I1883">
        <v>419.94400000000002</v>
      </c>
      <c r="J1883">
        <v>809.89200000000005</v>
      </c>
      <c r="K1883">
        <v>4</v>
      </c>
      <c r="L1883">
        <v>1229.836</v>
      </c>
    </row>
    <row r="1884" spans="2:12" x14ac:dyDescent="0.3">
      <c r="B1884" s="11" t="s">
        <v>3480</v>
      </c>
      <c r="E1884">
        <v>1</v>
      </c>
      <c r="F1884">
        <v>4</v>
      </c>
      <c r="I1884">
        <v>22</v>
      </c>
      <c r="J1884">
        <v>82.5</v>
      </c>
      <c r="K1884">
        <v>5</v>
      </c>
      <c r="L1884">
        <v>104.5</v>
      </c>
    </row>
    <row r="1885" spans="2:12" x14ac:dyDescent="0.3">
      <c r="B1885" s="11" t="s">
        <v>6740</v>
      </c>
      <c r="C1885">
        <v>1</v>
      </c>
      <c r="E1885">
        <v>3</v>
      </c>
      <c r="F1885">
        <v>1</v>
      </c>
      <c r="G1885">
        <v>629.95000000000005</v>
      </c>
      <c r="I1885">
        <v>1184.306</v>
      </c>
      <c r="J1885">
        <v>201.584</v>
      </c>
      <c r="K1885">
        <v>5</v>
      </c>
      <c r="L1885">
        <v>2015.8400000000001</v>
      </c>
    </row>
    <row r="1886" spans="2:12" x14ac:dyDescent="0.3">
      <c r="B1886" s="11" t="s">
        <v>3568</v>
      </c>
      <c r="C1886">
        <v>3</v>
      </c>
      <c r="E1886">
        <v>2</v>
      </c>
      <c r="F1886">
        <v>6</v>
      </c>
      <c r="G1886">
        <v>816.64</v>
      </c>
      <c r="I1886">
        <v>593.91999999999996</v>
      </c>
      <c r="J1886">
        <v>2004.48</v>
      </c>
      <c r="K1886">
        <v>11</v>
      </c>
      <c r="L1886">
        <v>3415.0399999999995</v>
      </c>
    </row>
    <row r="1887" spans="2:12" x14ac:dyDescent="0.3">
      <c r="B1887" s="11" t="s">
        <v>7090</v>
      </c>
      <c r="F1887">
        <v>1</v>
      </c>
      <c r="J1887">
        <v>159.98400000000001</v>
      </c>
      <c r="K1887">
        <v>1</v>
      </c>
      <c r="L1887">
        <v>159.98400000000001</v>
      </c>
    </row>
    <row r="1888" spans="2:12" x14ac:dyDescent="0.3">
      <c r="B1888" s="11" t="s">
        <v>1784</v>
      </c>
      <c r="C1888">
        <v>1</v>
      </c>
      <c r="D1888">
        <v>1</v>
      </c>
      <c r="E1888">
        <v>3</v>
      </c>
      <c r="F1888">
        <v>4</v>
      </c>
      <c r="G1888">
        <v>55.176000000000002</v>
      </c>
      <c r="H1888">
        <v>55.176000000000002</v>
      </c>
      <c r="I1888">
        <v>390.83</v>
      </c>
      <c r="J1888">
        <v>331.05599999999998</v>
      </c>
      <c r="K1888">
        <v>9</v>
      </c>
      <c r="L1888">
        <v>832.23800000000006</v>
      </c>
    </row>
    <row r="1889" spans="2:12" x14ac:dyDescent="0.3">
      <c r="B1889" s="11" t="s">
        <v>3999</v>
      </c>
      <c r="F1889">
        <v>4</v>
      </c>
      <c r="J1889">
        <v>2252.4320000000002</v>
      </c>
      <c r="K1889">
        <v>4</v>
      </c>
      <c r="L1889">
        <v>2252.4320000000002</v>
      </c>
    </row>
    <row r="1890" spans="2:12" x14ac:dyDescent="0.3">
      <c r="B1890" s="11" t="s">
        <v>3252</v>
      </c>
      <c r="C1890">
        <v>1</v>
      </c>
      <c r="E1890">
        <v>1</v>
      </c>
      <c r="F1890">
        <v>5</v>
      </c>
      <c r="G1890">
        <v>43.176000000000002</v>
      </c>
      <c r="I1890">
        <v>89.95</v>
      </c>
      <c r="J1890">
        <v>309.42799999999994</v>
      </c>
      <c r="K1890">
        <v>7</v>
      </c>
      <c r="L1890">
        <v>442.55399999999997</v>
      </c>
    </row>
    <row r="1891" spans="2:12" x14ac:dyDescent="0.3">
      <c r="B1891" s="11" t="s">
        <v>5821</v>
      </c>
      <c r="E1891">
        <v>2</v>
      </c>
      <c r="F1891">
        <v>2</v>
      </c>
      <c r="I1891">
        <v>989.94</v>
      </c>
      <c r="J1891">
        <v>989.94</v>
      </c>
      <c r="K1891">
        <v>4</v>
      </c>
      <c r="L1891">
        <v>1979.88</v>
      </c>
    </row>
    <row r="1892" spans="2:12" x14ac:dyDescent="0.3">
      <c r="B1892" s="11" t="s">
        <v>1191</v>
      </c>
      <c r="C1892">
        <v>2</v>
      </c>
      <c r="D1892">
        <v>1</v>
      </c>
      <c r="F1892">
        <v>3</v>
      </c>
      <c r="G1892">
        <v>452.50800000000004</v>
      </c>
      <c r="H1892">
        <v>484.83</v>
      </c>
      <c r="J1892">
        <v>2488.7939999999999</v>
      </c>
      <c r="K1892">
        <v>6</v>
      </c>
      <c r="L1892">
        <v>3426.1320000000001</v>
      </c>
    </row>
    <row r="1893" spans="2:12" x14ac:dyDescent="0.3">
      <c r="B1893" s="11" t="s">
        <v>3392</v>
      </c>
      <c r="C1893">
        <v>1</v>
      </c>
      <c r="F1893">
        <v>1</v>
      </c>
      <c r="G1893">
        <v>7.92</v>
      </c>
      <c r="J1893">
        <v>5.94</v>
      </c>
      <c r="K1893">
        <v>2</v>
      </c>
      <c r="L1893">
        <v>13.86</v>
      </c>
    </row>
    <row r="1894" spans="2:12" x14ac:dyDescent="0.3">
      <c r="B1894" s="11" t="s">
        <v>5894</v>
      </c>
      <c r="C1894">
        <v>1</v>
      </c>
      <c r="F1894">
        <v>5</v>
      </c>
      <c r="G1894">
        <v>125.99</v>
      </c>
      <c r="J1894">
        <v>2973.364</v>
      </c>
      <c r="K1894">
        <v>6</v>
      </c>
      <c r="L1894">
        <v>3099.3539999999998</v>
      </c>
    </row>
    <row r="1895" spans="2:12" x14ac:dyDescent="0.3">
      <c r="B1895" s="11" t="s">
        <v>1979</v>
      </c>
      <c r="C1895">
        <v>1</v>
      </c>
      <c r="E1895">
        <v>1</v>
      </c>
      <c r="F1895">
        <v>3</v>
      </c>
      <c r="G1895">
        <v>52.99</v>
      </c>
      <c r="I1895">
        <v>84.784000000000006</v>
      </c>
      <c r="J1895">
        <v>275.548</v>
      </c>
      <c r="K1895">
        <v>5</v>
      </c>
      <c r="L1895">
        <v>413.322</v>
      </c>
    </row>
    <row r="1896" spans="2:12" x14ac:dyDescent="0.3">
      <c r="B1896" s="11" t="s">
        <v>4854</v>
      </c>
      <c r="C1896">
        <v>1</v>
      </c>
      <c r="D1896">
        <v>1</v>
      </c>
      <c r="F1896">
        <v>3</v>
      </c>
      <c r="G1896">
        <v>359.97</v>
      </c>
      <c r="H1896">
        <v>863.928</v>
      </c>
      <c r="J1896">
        <v>935.92200000000003</v>
      </c>
      <c r="K1896">
        <v>5</v>
      </c>
      <c r="L1896">
        <v>2159.8200000000006</v>
      </c>
    </row>
    <row r="1897" spans="2:12" x14ac:dyDescent="0.3">
      <c r="B1897" s="11" t="s">
        <v>524</v>
      </c>
      <c r="C1897">
        <v>1</v>
      </c>
      <c r="E1897">
        <v>2</v>
      </c>
      <c r="G1897">
        <v>68.040000000000006</v>
      </c>
      <c r="I1897">
        <v>58.32</v>
      </c>
      <c r="K1897">
        <v>3</v>
      </c>
      <c r="L1897">
        <v>126.36</v>
      </c>
    </row>
    <row r="1898" spans="2:12" x14ac:dyDescent="0.3">
      <c r="B1898" s="11" t="s">
        <v>3063</v>
      </c>
      <c r="E1898">
        <v>1</v>
      </c>
      <c r="F1898">
        <v>4</v>
      </c>
      <c r="I1898">
        <v>39.594000000000001</v>
      </c>
      <c r="J1898">
        <v>871.06799999999998</v>
      </c>
      <c r="K1898">
        <v>5</v>
      </c>
      <c r="L1898">
        <v>910.66200000000003</v>
      </c>
    </row>
    <row r="1899" spans="2:12" x14ac:dyDescent="0.3">
      <c r="B1899" s="11" t="s">
        <v>690</v>
      </c>
      <c r="C1899">
        <v>1</v>
      </c>
      <c r="E1899">
        <v>1</v>
      </c>
      <c r="F1899">
        <v>4</v>
      </c>
      <c r="G1899">
        <v>95.983999999999995</v>
      </c>
      <c r="I1899">
        <v>107.982</v>
      </c>
      <c r="J1899">
        <v>575.904</v>
      </c>
      <c r="K1899">
        <v>6</v>
      </c>
      <c r="L1899">
        <v>779.87</v>
      </c>
    </row>
    <row r="1900" spans="2:12" x14ac:dyDescent="0.3">
      <c r="B1900" s="11" t="s">
        <v>2008</v>
      </c>
      <c r="C1900">
        <v>1</v>
      </c>
      <c r="E1900">
        <v>1</v>
      </c>
      <c r="F1900">
        <v>1</v>
      </c>
      <c r="G1900">
        <v>617.97</v>
      </c>
      <c r="I1900">
        <v>659.16800000000001</v>
      </c>
      <c r="J1900">
        <v>494.37599999999998</v>
      </c>
      <c r="K1900">
        <v>3</v>
      </c>
      <c r="L1900">
        <v>1771.5139999999999</v>
      </c>
    </row>
    <row r="1901" spans="2:12" x14ac:dyDescent="0.3">
      <c r="B1901" s="11" t="s">
        <v>244</v>
      </c>
      <c r="C1901">
        <v>1</v>
      </c>
      <c r="E1901">
        <v>1</v>
      </c>
      <c r="F1901">
        <v>6</v>
      </c>
      <c r="G1901">
        <v>43.6</v>
      </c>
      <c r="I1901">
        <v>43.6</v>
      </c>
      <c r="J1901">
        <v>174.39999999999998</v>
      </c>
      <c r="K1901">
        <v>8</v>
      </c>
      <c r="L1901">
        <v>261.60000000000002</v>
      </c>
    </row>
    <row r="1902" spans="2:12" x14ac:dyDescent="0.3">
      <c r="B1902" s="11" t="s">
        <v>8860</v>
      </c>
      <c r="C1902">
        <v>1</v>
      </c>
      <c r="E1902">
        <v>1</v>
      </c>
      <c r="G1902">
        <v>41.22</v>
      </c>
      <c r="I1902">
        <v>206.1</v>
      </c>
      <c r="K1902">
        <v>2</v>
      </c>
      <c r="L1902">
        <v>247.32</v>
      </c>
    </row>
    <row r="1903" spans="2:12" x14ac:dyDescent="0.3">
      <c r="B1903" s="11" t="s">
        <v>2177</v>
      </c>
      <c r="E1903">
        <v>1</v>
      </c>
      <c r="F1903">
        <v>3</v>
      </c>
      <c r="I1903">
        <v>381.57600000000002</v>
      </c>
      <c r="J1903">
        <v>1303.7180000000001</v>
      </c>
      <c r="K1903">
        <v>4</v>
      </c>
      <c r="L1903">
        <v>1685.2940000000001</v>
      </c>
    </row>
    <row r="1904" spans="2:12" x14ac:dyDescent="0.3">
      <c r="B1904" s="11" t="s">
        <v>6795</v>
      </c>
      <c r="C1904">
        <v>1</v>
      </c>
      <c r="D1904">
        <v>1</v>
      </c>
      <c r="E1904">
        <v>1</v>
      </c>
      <c r="F1904">
        <v>2</v>
      </c>
      <c r="G1904">
        <v>7.992</v>
      </c>
      <c r="H1904">
        <v>71.927999999999997</v>
      </c>
      <c r="I1904">
        <v>39.96</v>
      </c>
      <c r="J1904">
        <v>79.92</v>
      </c>
      <c r="K1904">
        <v>5</v>
      </c>
      <c r="L1904">
        <v>199.8</v>
      </c>
    </row>
    <row r="1905" spans="2:12" x14ac:dyDescent="0.3">
      <c r="B1905" s="11" t="s">
        <v>8897</v>
      </c>
      <c r="F1905">
        <v>2</v>
      </c>
      <c r="J1905">
        <v>231.166</v>
      </c>
      <c r="K1905">
        <v>2</v>
      </c>
      <c r="L1905">
        <v>231.166</v>
      </c>
    </row>
    <row r="1906" spans="2:12" x14ac:dyDescent="0.3">
      <c r="B1906" s="11" t="s">
        <v>208</v>
      </c>
      <c r="F1906">
        <v>7</v>
      </c>
      <c r="J1906">
        <v>846.21600000000001</v>
      </c>
      <c r="K1906">
        <v>7</v>
      </c>
      <c r="L1906">
        <v>846.21600000000001</v>
      </c>
    </row>
    <row r="1907" spans="2:12" x14ac:dyDescent="0.3">
      <c r="B1907" s="11" t="s">
        <v>9199</v>
      </c>
      <c r="E1907">
        <v>1</v>
      </c>
      <c r="F1907">
        <v>5</v>
      </c>
      <c r="I1907">
        <v>623.96</v>
      </c>
      <c r="J1907">
        <v>3587.7700000000004</v>
      </c>
      <c r="K1907">
        <v>6</v>
      </c>
      <c r="L1907">
        <v>4211.7300000000005</v>
      </c>
    </row>
    <row r="1908" spans="2:12" x14ac:dyDescent="0.3">
      <c r="B1908" s="11" t="s">
        <v>8523</v>
      </c>
      <c r="C1908">
        <v>2</v>
      </c>
      <c r="E1908">
        <v>1</v>
      </c>
      <c r="F1908">
        <v>3</v>
      </c>
      <c r="G1908">
        <v>187.096</v>
      </c>
      <c r="I1908">
        <v>28.783999999999999</v>
      </c>
      <c r="J1908">
        <v>179.9</v>
      </c>
      <c r="K1908">
        <v>6</v>
      </c>
      <c r="L1908">
        <v>395.78</v>
      </c>
    </row>
    <row r="1909" spans="2:12" x14ac:dyDescent="0.3">
      <c r="B1909" s="11" t="s">
        <v>6714</v>
      </c>
      <c r="C1909">
        <v>1</v>
      </c>
      <c r="F1909">
        <v>2</v>
      </c>
      <c r="G1909">
        <v>821.94</v>
      </c>
      <c r="J1909">
        <v>767.14400000000001</v>
      </c>
      <c r="K1909">
        <v>3</v>
      </c>
      <c r="L1909">
        <v>1589.0840000000003</v>
      </c>
    </row>
    <row r="1910" spans="2:12" x14ac:dyDescent="0.3">
      <c r="B1910" s="11" t="s">
        <v>3506</v>
      </c>
      <c r="D1910">
        <v>1</v>
      </c>
      <c r="E1910">
        <v>2</v>
      </c>
      <c r="F1910">
        <v>6</v>
      </c>
      <c r="H1910">
        <v>549.98</v>
      </c>
      <c r="I1910">
        <v>1484.9459999999999</v>
      </c>
      <c r="J1910">
        <v>5664.7939999999999</v>
      </c>
      <c r="K1910">
        <v>9</v>
      </c>
      <c r="L1910">
        <v>7699.72</v>
      </c>
    </row>
    <row r="1911" spans="2:12" x14ac:dyDescent="0.3">
      <c r="B1911" s="11" t="s">
        <v>3033</v>
      </c>
      <c r="C1911">
        <v>1</v>
      </c>
      <c r="F1911">
        <v>3</v>
      </c>
      <c r="G1911">
        <v>79.968000000000004</v>
      </c>
      <c r="J1911">
        <v>304.87799999999999</v>
      </c>
      <c r="K1911">
        <v>4</v>
      </c>
      <c r="L1911">
        <v>384.846</v>
      </c>
    </row>
    <row r="1912" spans="2:12" x14ac:dyDescent="0.3">
      <c r="B1912" s="11" t="s">
        <v>10322</v>
      </c>
      <c r="F1912">
        <v>1</v>
      </c>
      <c r="J1912">
        <v>1439.9680000000001</v>
      </c>
      <c r="K1912">
        <v>1</v>
      </c>
      <c r="L1912">
        <v>1439.9680000000001</v>
      </c>
    </row>
    <row r="1913" spans="2:12" x14ac:dyDescent="0.3">
      <c r="B1913" s="11" t="s">
        <v>4782</v>
      </c>
      <c r="C1913">
        <v>1</v>
      </c>
      <c r="E1913">
        <v>2</v>
      </c>
      <c r="F1913">
        <v>2</v>
      </c>
      <c r="G1913">
        <v>239.9</v>
      </c>
      <c r="I1913">
        <v>1151.52</v>
      </c>
      <c r="J1913">
        <v>671.72</v>
      </c>
      <c r="K1913">
        <v>5</v>
      </c>
      <c r="L1913">
        <v>2063.1400000000003</v>
      </c>
    </row>
    <row r="1914" spans="2:12" x14ac:dyDescent="0.3">
      <c r="B1914" s="11" t="s">
        <v>3905</v>
      </c>
      <c r="D1914">
        <v>1</v>
      </c>
      <c r="F1914">
        <v>1</v>
      </c>
      <c r="H1914">
        <v>44.375999999999998</v>
      </c>
      <c r="J1914">
        <v>88.751999999999995</v>
      </c>
      <c r="K1914">
        <v>2</v>
      </c>
      <c r="L1914">
        <v>133.12799999999999</v>
      </c>
    </row>
    <row r="1915" spans="2:12" x14ac:dyDescent="0.3">
      <c r="B1915" s="11" t="s">
        <v>6052</v>
      </c>
      <c r="C1915">
        <v>2</v>
      </c>
      <c r="F1915">
        <v>1</v>
      </c>
      <c r="G1915">
        <v>932.32600000000002</v>
      </c>
      <c r="J1915">
        <v>377.97</v>
      </c>
      <c r="K1915">
        <v>3</v>
      </c>
      <c r="L1915">
        <v>1310.296</v>
      </c>
    </row>
    <row r="1916" spans="2:12" x14ac:dyDescent="0.3">
      <c r="B1916" s="11" t="s">
        <v>7191</v>
      </c>
      <c r="C1916">
        <v>1</v>
      </c>
      <c r="F1916">
        <v>2</v>
      </c>
      <c r="G1916">
        <v>271.89999999999998</v>
      </c>
      <c r="J1916">
        <v>1114.79</v>
      </c>
      <c r="K1916">
        <v>3</v>
      </c>
      <c r="L1916">
        <v>1386.69</v>
      </c>
    </row>
    <row r="1917" spans="2:12" x14ac:dyDescent="0.3">
      <c r="B1917" s="11" t="s">
        <v>3404</v>
      </c>
      <c r="E1917">
        <v>2</v>
      </c>
      <c r="F1917">
        <v>6</v>
      </c>
      <c r="I1917">
        <v>1111.9199999999998</v>
      </c>
      <c r="J1917">
        <v>2501.8200000000002</v>
      </c>
      <c r="K1917">
        <v>8</v>
      </c>
      <c r="L1917">
        <v>3613.7400000000002</v>
      </c>
    </row>
    <row r="1918" spans="2:12" x14ac:dyDescent="0.3">
      <c r="B1918" s="11" t="s">
        <v>7944</v>
      </c>
      <c r="E1918">
        <v>1</v>
      </c>
      <c r="F1918">
        <v>2</v>
      </c>
      <c r="I1918">
        <v>140.376</v>
      </c>
      <c r="J1918">
        <v>327.54399999999998</v>
      </c>
      <c r="K1918">
        <v>3</v>
      </c>
      <c r="L1918">
        <v>467.92</v>
      </c>
    </row>
    <row r="1919" spans="2:12" x14ac:dyDescent="0.3">
      <c r="B1919" s="11" t="s">
        <v>2821</v>
      </c>
      <c r="C1919">
        <v>1</v>
      </c>
      <c r="E1919">
        <v>2</v>
      </c>
      <c r="F1919">
        <v>4</v>
      </c>
      <c r="G1919">
        <v>35.183999999999997</v>
      </c>
      <c r="I1919">
        <v>228.69599999999997</v>
      </c>
      <c r="J1919">
        <v>777.93</v>
      </c>
      <c r="K1919">
        <v>7</v>
      </c>
      <c r="L1919">
        <v>1041.81</v>
      </c>
    </row>
    <row r="1920" spans="2:12" x14ac:dyDescent="0.3">
      <c r="B1920" s="11" t="s">
        <v>649</v>
      </c>
      <c r="C1920">
        <v>1</v>
      </c>
      <c r="F1920">
        <v>2</v>
      </c>
      <c r="G1920">
        <v>323.976</v>
      </c>
      <c r="J1920">
        <v>1214.9099999999999</v>
      </c>
      <c r="K1920">
        <v>3</v>
      </c>
      <c r="L1920">
        <v>1538.886</v>
      </c>
    </row>
    <row r="1921" spans="2:12" x14ac:dyDescent="0.3">
      <c r="B1921" s="11" t="s">
        <v>3387</v>
      </c>
      <c r="E1921">
        <v>1</v>
      </c>
      <c r="F1921">
        <v>6</v>
      </c>
      <c r="I1921">
        <v>453.57600000000002</v>
      </c>
      <c r="J1921">
        <v>3590.8100000000004</v>
      </c>
      <c r="K1921">
        <v>7</v>
      </c>
      <c r="L1921">
        <v>4044.3860000000004</v>
      </c>
    </row>
    <row r="1922" spans="2:12" x14ac:dyDescent="0.3">
      <c r="B1922" s="11" t="s">
        <v>3521</v>
      </c>
      <c r="C1922">
        <v>1</v>
      </c>
      <c r="E1922">
        <v>1</v>
      </c>
      <c r="F1922">
        <v>4</v>
      </c>
      <c r="G1922">
        <v>1079.8499999999999</v>
      </c>
      <c r="I1922">
        <v>1799.75</v>
      </c>
      <c r="J1922">
        <v>2447.66</v>
      </c>
      <c r="K1922">
        <v>6</v>
      </c>
      <c r="L1922">
        <v>5327.2599999999993</v>
      </c>
    </row>
    <row r="1923" spans="2:12" x14ac:dyDescent="0.3">
      <c r="B1923" s="11" t="s">
        <v>1204</v>
      </c>
      <c r="C1923">
        <v>1</v>
      </c>
      <c r="E1923">
        <v>2</v>
      </c>
      <c r="F1923">
        <v>4</v>
      </c>
      <c r="G1923">
        <v>552</v>
      </c>
      <c r="I1923">
        <v>207</v>
      </c>
      <c r="J1923">
        <v>855.6</v>
      </c>
      <c r="K1923">
        <v>7</v>
      </c>
      <c r="L1923">
        <v>1614.6</v>
      </c>
    </row>
    <row r="1924" spans="2:12" x14ac:dyDescent="0.3">
      <c r="B1924" s="11" t="s">
        <v>2034</v>
      </c>
      <c r="C1924">
        <v>2</v>
      </c>
      <c r="E1924">
        <v>1</v>
      </c>
      <c r="F1924">
        <v>3</v>
      </c>
      <c r="G1924">
        <v>755.94399999999996</v>
      </c>
      <c r="I1924">
        <v>728.94600000000003</v>
      </c>
      <c r="J1924">
        <v>1160.914</v>
      </c>
      <c r="K1924">
        <v>6</v>
      </c>
      <c r="L1924">
        <v>2645.8039999999996</v>
      </c>
    </row>
    <row r="1925" spans="2:12" x14ac:dyDescent="0.3">
      <c r="B1925" s="11" t="s">
        <v>3347</v>
      </c>
      <c r="C1925">
        <v>1</v>
      </c>
      <c r="E1925">
        <v>1</v>
      </c>
      <c r="F1925">
        <v>2</v>
      </c>
      <c r="G1925">
        <v>7.992</v>
      </c>
      <c r="I1925">
        <v>39.96</v>
      </c>
      <c r="J1925">
        <v>79.92</v>
      </c>
      <c r="K1925">
        <v>4</v>
      </c>
      <c r="L1925">
        <v>127.87200000000001</v>
      </c>
    </row>
    <row r="1926" spans="2:12" x14ac:dyDescent="0.3">
      <c r="B1926" s="11" t="s">
        <v>2788</v>
      </c>
      <c r="F1926">
        <v>3</v>
      </c>
      <c r="J1926">
        <v>189.654</v>
      </c>
      <c r="K1926">
        <v>3</v>
      </c>
      <c r="L1926">
        <v>189.654</v>
      </c>
    </row>
    <row r="1927" spans="2:12" x14ac:dyDescent="0.3">
      <c r="B1927" s="11" t="s">
        <v>4207</v>
      </c>
      <c r="E1927">
        <v>1</v>
      </c>
      <c r="I1927">
        <v>201.56800000000001</v>
      </c>
      <c r="K1927">
        <v>1</v>
      </c>
      <c r="L1927">
        <v>201.56800000000001</v>
      </c>
    </row>
    <row r="1928" spans="2:12" x14ac:dyDescent="0.3">
      <c r="B1928" s="11" t="s">
        <v>5690</v>
      </c>
      <c r="C1928">
        <v>1</v>
      </c>
      <c r="F1928">
        <v>3</v>
      </c>
      <c r="G1928">
        <v>28.68</v>
      </c>
      <c r="J1928">
        <v>250.95</v>
      </c>
      <c r="K1928">
        <v>4</v>
      </c>
      <c r="L1928">
        <v>279.63</v>
      </c>
    </row>
    <row r="1929" spans="2:12" x14ac:dyDescent="0.3">
      <c r="B1929" s="11" t="s">
        <v>7858</v>
      </c>
      <c r="E1929">
        <v>1</v>
      </c>
      <c r="I1929">
        <v>9.5879999999999992</v>
      </c>
      <c r="K1929">
        <v>1</v>
      </c>
      <c r="L1929">
        <v>9.5879999999999992</v>
      </c>
    </row>
    <row r="1930" spans="2:12" x14ac:dyDescent="0.3">
      <c r="B1930" s="11" t="s">
        <v>737</v>
      </c>
      <c r="C1930">
        <v>1</v>
      </c>
      <c r="E1930">
        <v>3</v>
      </c>
      <c r="F1930">
        <v>1</v>
      </c>
      <c r="G1930">
        <v>119.96</v>
      </c>
      <c r="I1930">
        <v>341.88599999999997</v>
      </c>
      <c r="J1930">
        <v>53.981999999999999</v>
      </c>
      <c r="K1930">
        <v>5</v>
      </c>
      <c r="L1930">
        <v>515.82799999999997</v>
      </c>
    </row>
    <row r="1931" spans="2:12" x14ac:dyDescent="0.3">
      <c r="B1931" s="11" t="s">
        <v>4555</v>
      </c>
      <c r="C1931">
        <v>1</v>
      </c>
      <c r="D1931">
        <v>1</v>
      </c>
      <c r="E1931">
        <v>2</v>
      </c>
      <c r="F1931">
        <v>3</v>
      </c>
      <c r="G1931">
        <v>69.930000000000007</v>
      </c>
      <c r="H1931">
        <v>55.944000000000003</v>
      </c>
      <c r="I1931">
        <v>47.951999999999998</v>
      </c>
      <c r="J1931">
        <v>83.915999999999997</v>
      </c>
      <c r="K1931">
        <v>7</v>
      </c>
      <c r="L1931">
        <v>257.74200000000002</v>
      </c>
    </row>
    <row r="1932" spans="2:12" x14ac:dyDescent="0.3">
      <c r="B1932" s="11" t="s">
        <v>6352</v>
      </c>
      <c r="C1932">
        <v>2</v>
      </c>
      <c r="D1932">
        <v>1</v>
      </c>
      <c r="E1932">
        <v>1</v>
      </c>
      <c r="F1932">
        <v>3</v>
      </c>
      <c r="G1932">
        <v>305.964</v>
      </c>
      <c r="H1932">
        <v>475.94400000000002</v>
      </c>
      <c r="I1932">
        <v>135.98400000000001</v>
      </c>
      <c r="J1932">
        <v>747.91200000000003</v>
      </c>
      <c r="K1932">
        <v>7</v>
      </c>
      <c r="L1932">
        <v>1665.8040000000001</v>
      </c>
    </row>
    <row r="1933" spans="2:12" x14ac:dyDescent="0.3">
      <c r="B1933" s="11" t="s">
        <v>6467</v>
      </c>
      <c r="E1933">
        <v>1</v>
      </c>
      <c r="F1933">
        <v>1</v>
      </c>
      <c r="I1933">
        <v>131.88</v>
      </c>
      <c r="J1933">
        <v>219.8</v>
      </c>
      <c r="K1933">
        <v>2</v>
      </c>
      <c r="L1933">
        <v>351.68</v>
      </c>
    </row>
    <row r="1934" spans="2:12" x14ac:dyDescent="0.3">
      <c r="B1934" s="11" t="s">
        <v>4327</v>
      </c>
      <c r="C1934">
        <v>1</v>
      </c>
      <c r="D1934">
        <v>1</v>
      </c>
      <c r="F1934">
        <v>3</v>
      </c>
      <c r="G1934">
        <v>133.97999999999999</v>
      </c>
      <c r="H1934">
        <v>200.97</v>
      </c>
      <c r="J1934">
        <v>750.28800000000001</v>
      </c>
      <c r="K1934">
        <v>5</v>
      </c>
      <c r="L1934">
        <v>1085.2379999999998</v>
      </c>
    </row>
    <row r="1935" spans="2:12" x14ac:dyDescent="0.3">
      <c r="B1935" s="11" t="s">
        <v>4733</v>
      </c>
      <c r="C1935">
        <v>1</v>
      </c>
      <c r="D1935">
        <v>1</v>
      </c>
      <c r="F1935">
        <v>1</v>
      </c>
      <c r="G1935">
        <v>14.78</v>
      </c>
      <c r="H1935">
        <v>11.824</v>
      </c>
      <c r="J1935">
        <v>29.56</v>
      </c>
      <c r="K1935">
        <v>3</v>
      </c>
      <c r="L1935">
        <v>56.164000000000001</v>
      </c>
    </row>
    <row r="1936" spans="2:12" x14ac:dyDescent="0.3">
      <c r="B1936" s="11" t="s">
        <v>4651</v>
      </c>
      <c r="C1936">
        <v>1</v>
      </c>
      <c r="F1936">
        <v>1</v>
      </c>
      <c r="G1936">
        <v>100.49</v>
      </c>
      <c r="J1936">
        <v>241.17599999999999</v>
      </c>
      <c r="K1936">
        <v>2</v>
      </c>
      <c r="L1936">
        <v>341.666</v>
      </c>
    </row>
    <row r="1937" spans="2:12" x14ac:dyDescent="0.3">
      <c r="B1937" s="11" t="s">
        <v>188</v>
      </c>
      <c r="C1937">
        <v>4</v>
      </c>
      <c r="D1937">
        <v>1</v>
      </c>
      <c r="F1937">
        <v>4</v>
      </c>
      <c r="G1937">
        <v>3096.6419999999998</v>
      </c>
      <c r="H1937">
        <v>627.16800000000001</v>
      </c>
      <c r="J1937">
        <v>1567.92</v>
      </c>
      <c r="K1937">
        <v>9</v>
      </c>
      <c r="L1937">
        <v>5291.73</v>
      </c>
    </row>
    <row r="1938" spans="2:12" x14ac:dyDescent="0.3">
      <c r="B1938" s="11" t="s">
        <v>10883</v>
      </c>
      <c r="C1938">
        <v>1501</v>
      </c>
      <c r="D1938">
        <v>538</v>
      </c>
      <c r="E1938">
        <v>1902</v>
      </c>
      <c r="F1938">
        <v>5859</v>
      </c>
      <c r="G1938">
        <v>345572.25730000017</v>
      </c>
      <c r="H1938">
        <v>125219.03900000005</v>
      </c>
      <c r="I1938">
        <v>449914.1793999995</v>
      </c>
      <c r="J1938">
        <v>1340831.3069999912</v>
      </c>
      <c r="K1938">
        <v>9800</v>
      </c>
      <c r="L1938">
        <v>2261536.7826999957</v>
      </c>
    </row>
  </sheetData>
  <pageMargins left="0.7" right="0.7" top="0.75" bottom="0.75" header="0.3" footer="0.3"/>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805"/>
  <sheetViews>
    <sheetView showGridLines="0" zoomScale="85" zoomScaleNormal="85" workbookViewId="0"/>
  </sheetViews>
  <sheetFormatPr defaultRowHeight="14.4" x14ac:dyDescent="0.3"/>
  <cols>
    <col min="2" max="2" width="5.5546875" customWidth="1"/>
    <col min="3" max="3" width="9.88671875" customWidth="1"/>
    <col min="4" max="4" width="15" bestFit="1" customWidth="1"/>
    <col min="5" max="5" width="13.44140625" customWidth="1"/>
    <col min="6" max="6" width="12.109375" customWidth="1"/>
    <col min="7" max="7" width="13.88671875" bestFit="1" customWidth="1"/>
    <col min="8" max="8" width="14.5546875" customWidth="1"/>
    <col min="9" max="9" width="18" customWidth="1"/>
    <col min="10" max="10" width="12.109375" bestFit="1" customWidth="1"/>
    <col min="11" max="11" width="12.88671875" bestFit="1" customWidth="1"/>
    <col min="12" max="12" width="18.33203125" bestFit="1" customWidth="1"/>
    <col min="13" max="13" width="13.88671875" customWidth="1"/>
    <col min="14" max="14" width="14.109375" customWidth="1"/>
    <col min="15" max="15" width="9.33203125" customWidth="1"/>
    <col min="16" max="16" width="16.6640625" bestFit="1" customWidth="1"/>
    <col min="17" max="17" width="14.5546875" bestFit="1" customWidth="1"/>
    <col min="18" max="18" width="15.33203125" customWidth="1"/>
    <col min="19" max="19" width="31.88671875" customWidth="1"/>
    <col min="20" max="20" width="10" bestFit="1" customWidth="1"/>
    <col min="21" max="21" width="13.44140625" customWidth="1"/>
    <col min="30" max="30" width="13.109375" bestFit="1" customWidth="1"/>
  </cols>
  <sheetData>
    <row r="1" spans="1:23" x14ac:dyDescent="0.3">
      <c r="A1" s="32"/>
    </row>
    <row r="2" spans="1:23" ht="36.6" x14ac:dyDescent="0.7">
      <c r="A2" s="32"/>
      <c r="C2" s="40" t="s">
        <v>10845</v>
      </c>
      <c r="D2" s="41"/>
      <c r="E2" s="41"/>
      <c r="F2" s="41"/>
      <c r="G2" s="41"/>
      <c r="H2" s="41"/>
      <c r="I2" s="41"/>
      <c r="J2" s="41"/>
      <c r="K2" s="41"/>
      <c r="L2" s="41"/>
      <c r="M2" s="41"/>
      <c r="N2" s="41"/>
      <c r="O2" s="41"/>
      <c r="P2" s="41"/>
      <c r="Q2" s="41"/>
      <c r="R2" s="41"/>
      <c r="S2" s="41"/>
      <c r="T2" s="41"/>
      <c r="U2" s="41"/>
      <c r="V2" s="41"/>
    </row>
    <row r="3" spans="1:23" x14ac:dyDescent="0.3">
      <c r="A3" s="32"/>
      <c r="C3" s="1" t="s">
        <v>10846</v>
      </c>
    </row>
    <row r="4" spans="1:23" x14ac:dyDescent="0.3">
      <c r="A4" s="32"/>
    </row>
    <row r="5" spans="1:23" x14ac:dyDescent="0.3">
      <c r="A5" s="32"/>
      <c r="C5" s="30" t="s">
        <v>0</v>
      </c>
      <c r="D5" s="30" t="s">
        <v>1</v>
      </c>
      <c r="E5" s="30" t="s">
        <v>2</v>
      </c>
      <c r="F5" s="30" t="s">
        <v>3</v>
      </c>
      <c r="G5" s="30" t="s">
        <v>4</v>
      </c>
      <c r="H5" s="30" t="s">
        <v>5</v>
      </c>
      <c r="I5" s="30" t="s">
        <v>6</v>
      </c>
      <c r="J5" s="30" t="s">
        <v>7</v>
      </c>
      <c r="K5" s="30" t="s">
        <v>8</v>
      </c>
      <c r="L5" s="30" t="s">
        <v>9</v>
      </c>
      <c r="M5" s="30" t="s">
        <v>10</v>
      </c>
      <c r="N5" s="30" t="s">
        <v>11</v>
      </c>
      <c r="O5" s="30" t="s">
        <v>12</v>
      </c>
      <c r="P5" s="30" t="s">
        <v>13</v>
      </c>
      <c r="Q5" s="30" t="s">
        <v>14</v>
      </c>
      <c r="R5" s="30" t="s">
        <v>15</v>
      </c>
      <c r="S5" s="30" t="s">
        <v>16</v>
      </c>
      <c r="T5" s="39" t="s">
        <v>17</v>
      </c>
      <c r="U5" s="36" t="s">
        <v>10893</v>
      </c>
      <c r="V5" s="36" t="s">
        <v>10894</v>
      </c>
      <c r="W5" s="36" t="s">
        <v>10967</v>
      </c>
    </row>
    <row r="6" spans="1:23" x14ac:dyDescent="0.3">
      <c r="A6" s="32"/>
      <c r="C6" s="3">
        <v>1</v>
      </c>
      <c r="D6" s="3" t="s">
        <v>18</v>
      </c>
      <c r="E6" s="34">
        <v>43047</v>
      </c>
      <c r="F6" s="34">
        <v>43050</v>
      </c>
      <c r="G6" s="3" t="s">
        <v>19</v>
      </c>
      <c r="H6" s="3" t="s">
        <v>20</v>
      </c>
      <c r="I6" s="3" t="s">
        <v>21</v>
      </c>
      <c r="J6" s="3" t="s">
        <v>22</v>
      </c>
      <c r="K6" s="3" t="s">
        <v>23</v>
      </c>
      <c r="L6" s="3" t="s">
        <v>24</v>
      </c>
      <c r="M6" s="3" t="s">
        <v>25</v>
      </c>
      <c r="N6" s="3">
        <v>42420</v>
      </c>
      <c r="O6" s="3" t="s">
        <v>26</v>
      </c>
      <c r="P6" s="3" t="s">
        <v>27</v>
      </c>
      <c r="Q6" s="3" t="s">
        <v>28</v>
      </c>
      <c r="R6" s="3" t="s">
        <v>29</v>
      </c>
      <c r="S6" s="3" t="s">
        <v>30</v>
      </c>
      <c r="T6" s="3">
        <v>261.95999999999998</v>
      </c>
      <c r="U6" s="35" cm="1">
        <f t="array" ref="U6">INDEX('Pricing Strategy'!$F$4:$F$71,MATCH(1,(Dataset!$O6='Pricing Strategy'!$B$4:$B$71)*(Dataset!$Q6='Pricing Strategy'!$C$4:$C$71)*(Dataset!$R6='Pricing Strategy'!$D$4:$D$71),))</f>
        <v>0.35</v>
      </c>
      <c r="V6" s="3">
        <f>Dataset!$T6*(1-Dataset!$U6)</f>
        <v>170.274</v>
      </c>
    </row>
    <row r="7" spans="1:23" x14ac:dyDescent="0.3">
      <c r="A7" s="32"/>
      <c r="C7" s="3">
        <v>2</v>
      </c>
      <c r="D7" s="3" t="s">
        <v>18</v>
      </c>
      <c r="E7" s="34">
        <v>43047</v>
      </c>
      <c r="F7" s="34">
        <v>43050</v>
      </c>
      <c r="G7" s="3" t="s">
        <v>19</v>
      </c>
      <c r="H7" s="3" t="s">
        <v>20</v>
      </c>
      <c r="I7" s="3" t="s">
        <v>21</v>
      </c>
      <c r="J7" s="3" t="s">
        <v>22</v>
      </c>
      <c r="K7" s="3" t="s">
        <v>23</v>
      </c>
      <c r="L7" s="3" t="s">
        <v>24</v>
      </c>
      <c r="M7" s="3" t="s">
        <v>25</v>
      </c>
      <c r="N7" s="3">
        <v>42420</v>
      </c>
      <c r="O7" s="3" t="s">
        <v>26</v>
      </c>
      <c r="P7" s="3" t="s">
        <v>31</v>
      </c>
      <c r="Q7" s="3" t="s">
        <v>28</v>
      </c>
      <c r="R7" s="3" t="s">
        <v>32</v>
      </c>
      <c r="S7" s="3" t="s">
        <v>33</v>
      </c>
      <c r="T7" s="3">
        <v>731.94</v>
      </c>
      <c r="U7" s="35" cm="1">
        <f t="array" ref="U7">INDEX('Pricing Strategy'!$F$4:$F$71,MATCH(1,(Dataset!$O7='Pricing Strategy'!$B$4:$B$71)*(Dataset!$Q7='Pricing Strategy'!$C$4:$C$71)*(Dataset!$R7='Pricing Strategy'!$D$4:$D$71),))</f>
        <v>0.3</v>
      </c>
      <c r="V7" s="3">
        <f>Dataset!$T7*(1-Dataset!$U7)</f>
        <v>512.35800000000006</v>
      </c>
    </row>
    <row r="8" spans="1:23" x14ac:dyDescent="0.3">
      <c r="A8" s="32"/>
      <c r="C8" s="3">
        <v>3</v>
      </c>
      <c r="D8" s="3" t="s">
        <v>34</v>
      </c>
      <c r="E8" s="34">
        <v>42898</v>
      </c>
      <c r="F8" s="34">
        <v>42902</v>
      </c>
      <c r="G8" s="3" t="s">
        <v>19</v>
      </c>
      <c r="H8" s="3" t="s">
        <v>35</v>
      </c>
      <c r="I8" s="3" t="s">
        <v>36</v>
      </c>
      <c r="J8" s="3" t="s">
        <v>37</v>
      </c>
      <c r="K8" s="3" t="s">
        <v>23</v>
      </c>
      <c r="L8" s="3" t="s">
        <v>38</v>
      </c>
      <c r="M8" s="3" t="s">
        <v>39</v>
      </c>
      <c r="N8" s="3">
        <v>90036</v>
      </c>
      <c r="O8" s="3" t="s">
        <v>40</v>
      </c>
      <c r="P8" s="3" t="s">
        <v>41</v>
      </c>
      <c r="Q8" s="3" t="s">
        <v>42</v>
      </c>
      <c r="R8" s="3" t="s">
        <v>43</v>
      </c>
      <c r="S8" s="3" t="s">
        <v>44</v>
      </c>
      <c r="T8" s="3">
        <v>14.62</v>
      </c>
      <c r="U8" s="35" cm="1">
        <f t="array" ref="U8">INDEX('Pricing Strategy'!$F$4:$F$71,MATCH(1,(Dataset!$O8='Pricing Strategy'!$B$4:$B$71)*(Dataset!$Q8='Pricing Strategy'!$C$4:$C$71)*(Dataset!$R8='Pricing Strategy'!$D$4:$D$71),))</f>
        <v>0.4</v>
      </c>
      <c r="V8" s="3">
        <f>Dataset!$T8*(1-Dataset!$U8)</f>
        <v>8.7719999999999985</v>
      </c>
    </row>
    <row r="9" spans="1:23" x14ac:dyDescent="0.3">
      <c r="A9" s="32"/>
      <c r="C9" s="3">
        <v>4</v>
      </c>
      <c r="D9" s="3" t="s">
        <v>45</v>
      </c>
      <c r="E9" s="34">
        <v>42654</v>
      </c>
      <c r="F9" s="34">
        <v>42661</v>
      </c>
      <c r="G9" s="3" t="s">
        <v>46</v>
      </c>
      <c r="H9" s="3" t="s">
        <v>47</v>
      </c>
      <c r="I9" s="3" t="s">
        <v>48</v>
      </c>
      <c r="J9" s="3" t="s">
        <v>22</v>
      </c>
      <c r="K9" s="3" t="s">
        <v>23</v>
      </c>
      <c r="L9" s="3" t="s">
        <v>49</v>
      </c>
      <c r="M9" s="3" t="s">
        <v>50</v>
      </c>
      <c r="N9" s="3">
        <v>33311</v>
      </c>
      <c r="O9" s="3" t="s">
        <v>26</v>
      </c>
      <c r="P9" s="3" t="s">
        <v>51</v>
      </c>
      <c r="Q9" s="3" t="s">
        <v>28</v>
      </c>
      <c r="R9" s="3" t="s">
        <v>52</v>
      </c>
      <c r="S9" s="3" t="s">
        <v>53</v>
      </c>
      <c r="T9" s="3">
        <v>957.57749999999999</v>
      </c>
      <c r="U9" s="35" cm="1">
        <f t="array" ref="U9">INDEX('Pricing Strategy'!$F$4:$F$71,MATCH(1,(Dataset!$O9='Pricing Strategy'!$B$4:$B$71)*(Dataset!$Q9='Pricing Strategy'!$C$4:$C$71)*(Dataset!$R9='Pricing Strategy'!$D$4:$D$71),))</f>
        <v>0.3</v>
      </c>
      <c r="V9" s="3">
        <f>Dataset!$T9*(1-Dataset!$U9)</f>
        <v>670.30424999999991</v>
      </c>
    </row>
    <row r="10" spans="1:23" x14ac:dyDescent="0.3">
      <c r="A10" s="32"/>
      <c r="C10" s="3">
        <v>5</v>
      </c>
      <c r="D10" s="3" t="s">
        <v>45</v>
      </c>
      <c r="E10" s="34">
        <v>42654</v>
      </c>
      <c r="F10" s="34">
        <v>42661</v>
      </c>
      <c r="G10" s="3" t="s">
        <v>46</v>
      </c>
      <c r="H10" s="3" t="s">
        <v>47</v>
      </c>
      <c r="I10" s="3" t="s">
        <v>48</v>
      </c>
      <c r="J10" s="3" t="s">
        <v>22</v>
      </c>
      <c r="K10" s="3" t="s">
        <v>23</v>
      </c>
      <c r="L10" s="3" t="s">
        <v>49</v>
      </c>
      <c r="M10" s="3" t="s">
        <v>50</v>
      </c>
      <c r="N10" s="3">
        <v>33311</v>
      </c>
      <c r="O10" s="3" t="s">
        <v>26</v>
      </c>
      <c r="P10" s="3" t="s">
        <v>54</v>
      </c>
      <c r="Q10" s="3" t="s">
        <v>42</v>
      </c>
      <c r="R10" s="3" t="s">
        <v>55</v>
      </c>
      <c r="S10" s="3" t="s">
        <v>56</v>
      </c>
      <c r="T10" s="3">
        <v>22.367999999999999</v>
      </c>
      <c r="U10" s="35" cm="1">
        <f t="array" ref="U10">INDEX('Pricing Strategy'!$F$4:$F$71,MATCH(1,(Dataset!$O10='Pricing Strategy'!$B$4:$B$71)*(Dataset!$Q10='Pricing Strategy'!$C$4:$C$71)*(Dataset!$R10='Pricing Strategy'!$D$4:$D$71),))</f>
        <v>0.35</v>
      </c>
      <c r="V10" s="3">
        <f>Dataset!$T10*(1-Dataset!$U10)</f>
        <v>14.539199999999999</v>
      </c>
    </row>
    <row r="11" spans="1:23" x14ac:dyDescent="0.3">
      <c r="A11" s="32"/>
      <c r="C11" s="3">
        <v>6</v>
      </c>
      <c r="D11" s="3" t="s">
        <v>57</v>
      </c>
      <c r="E11" s="34">
        <v>42164</v>
      </c>
      <c r="F11" s="34">
        <v>42169</v>
      </c>
      <c r="G11" s="3" t="s">
        <v>46</v>
      </c>
      <c r="H11" s="3" t="s">
        <v>58</v>
      </c>
      <c r="I11" s="3" t="s">
        <v>59</v>
      </c>
      <c r="J11" s="3" t="s">
        <v>22</v>
      </c>
      <c r="K11" s="3" t="s">
        <v>23</v>
      </c>
      <c r="L11" s="3" t="s">
        <v>38</v>
      </c>
      <c r="M11" s="3" t="s">
        <v>39</v>
      </c>
      <c r="N11" s="3">
        <v>90032</v>
      </c>
      <c r="O11" s="3" t="s">
        <v>40</v>
      </c>
      <c r="P11" s="3" t="s">
        <v>60</v>
      </c>
      <c r="Q11" s="3" t="s">
        <v>28</v>
      </c>
      <c r="R11" s="3" t="s">
        <v>61</v>
      </c>
      <c r="S11" s="3" t="s">
        <v>62</v>
      </c>
      <c r="T11" s="3">
        <v>48.86</v>
      </c>
      <c r="U11" s="35" cm="1">
        <f t="array" ref="U11">INDEX('Pricing Strategy'!$F$4:$F$71,MATCH(1,(Dataset!$O11='Pricing Strategy'!$B$4:$B$71)*(Dataset!$Q11='Pricing Strategy'!$C$4:$C$71)*(Dataset!$R11='Pricing Strategy'!$D$4:$D$71),))</f>
        <v>0.4</v>
      </c>
      <c r="V11" s="3">
        <f>Dataset!$T11*(1-Dataset!$U11)</f>
        <v>29.315999999999999</v>
      </c>
    </row>
    <row r="12" spans="1:23" x14ac:dyDescent="0.3">
      <c r="A12" s="32"/>
      <c r="C12" s="3">
        <v>7</v>
      </c>
      <c r="D12" s="3" t="s">
        <v>57</v>
      </c>
      <c r="E12" s="34">
        <v>42164</v>
      </c>
      <c r="F12" s="34">
        <v>42169</v>
      </c>
      <c r="G12" s="3" t="s">
        <v>46</v>
      </c>
      <c r="H12" s="3" t="s">
        <v>58</v>
      </c>
      <c r="I12" s="3" t="s">
        <v>59</v>
      </c>
      <c r="J12" s="3" t="s">
        <v>22</v>
      </c>
      <c r="K12" s="3" t="s">
        <v>23</v>
      </c>
      <c r="L12" s="3" t="s">
        <v>38</v>
      </c>
      <c r="M12" s="3" t="s">
        <v>39</v>
      </c>
      <c r="N12" s="3">
        <v>90032</v>
      </c>
      <c r="O12" s="3" t="s">
        <v>40</v>
      </c>
      <c r="P12" s="3" t="s">
        <v>63</v>
      </c>
      <c r="Q12" s="3" t="s">
        <v>42</v>
      </c>
      <c r="R12" s="3" t="s">
        <v>64</v>
      </c>
      <c r="S12" s="3" t="s">
        <v>65</v>
      </c>
      <c r="T12" s="3">
        <v>7.28</v>
      </c>
      <c r="U12" s="35" cm="1">
        <f t="array" ref="U12">INDEX('Pricing Strategy'!$F$4:$F$71,MATCH(1,(Dataset!$O12='Pricing Strategy'!$B$4:$B$71)*(Dataset!$Q12='Pricing Strategy'!$C$4:$C$71)*(Dataset!$R12='Pricing Strategy'!$D$4:$D$71),))</f>
        <v>0.45</v>
      </c>
      <c r="V12" s="3">
        <f>Dataset!$T12*(1-Dataset!$U12)</f>
        <v>4.0040000000000004</v>
      </c>
    </row>
    <row r="13" spans="1:23" x14ac:dyDescent="0.3">
      <c r="A13" s="32"/>
      <c r="C13" s="3">
        <v>8</v>
      </c>
      <c r="D13" s="3" t="s">
        <v>57</v>
      </c>
      <c r="E13" s="34">
        <v>42164</v>
      </c>
      <c r="F13" s="34">
        <v>42169</v>
      </c>
      <c r="G13" s="3" t="s">
        <v>46</v>
      </c>
      <c r="H13" s="3" t="s">
        <v>58</v>
      </c>
      <c r="I13" s="3" t="s">
        <v>59</v>
      </c>
      <c r="J13" s="3" t="s">
        <v>22</v>
      </c>
      <c r="K13" s="3" t="s">
        <v>23</v>
      </c>
      <c r="L13" s="3" t="s">
        <v>38</v>
      </c>
      <c r="M13" s="3" t="s">
        <v>39</v>
      </c>
      <c r="N13" s="3">
        <v>90032</v>
      </c>
      <c r="O13" s="3" t="s">
        <v>40</v>
      </c>
      <c r="P13" s="3" t="s">
        <v>66</v>
      </c>
      <c r="Q13" s="3" t="s">
        <v>67</v>
      </c>
      <c r="R13" s="3" t="s">
        <v>68</v>
      </c>
      <c r="S13" s="3" t="s">
        <v>69</v>
      </c>
      <c r="T13" s="3">
        <v>907.15200000000004</v>
      </c>
      <c r="U13" s="35" cm="1">
        <f t="array" ref="U13">INDEX('Pricing Strategy'!$F$4:$F$71,MATCH(1,(Dataset!$O13='Pricing Strategy'!$B$4:$B$71)*(Dataset!$Q13='Pricing Strategy'!$C$4:$C$71)*(Dataset!$R13='Pricing Strategy'!$D$4:$D$71),))</f>
        <v>0.4</v>
      </c>
      <c r="V13" s="3">
        <f>Dataset!$T13*(1-Dataset!$U13)</f>
        <v>544.2912</v>
      </c>
    </row>
    <row r="14" spans="1:23" x14ac:dyDescent="0.3">
      <c r="A14" s="32"/>
      <c r="C14" s="3">
        <v>9</v>
      </c>
      <c r="D14" s="3" t="s">
        <v>57</v>
      </c>
      <c r="E14" s="34">
        <v>42164</v>
      </c>
      <c r="F14" s="34">
        <v>42169</v>
      </c>
      <c r="G14" s="3" t="s">
        <v>46</v>
      </c>
      <c r="H14" s="3" t="s">
        <v>58</v>
      </c>
      <c r="I14" s="3" t="s">
        <v>59</v>
      </c>
      <c r="J14" s="3" t="s">
        <v>22</v>
      </c>
      <c r="K14" s="3" t="s">
        <v>23</v>
      </c>
      <c r="L14" s="3" t="s">
        <v>38</v>
      </c>
      <c r="M14" s="3" t="s">
        <v>39</v>
      </c>
      <c r="N14" s="3">
        <v>90032</v>
      </c>
      <c r="O14" s="3" t="s">
        <v>40</v>
      </c>
      <c r="P14" s="3" t="s">
        <v>70</v>
      </c>
      <c r="Q14" s="3" t="s">
        <v>42</v>
      </c>
      <c r="R14" s="3" t="s">
        <v>71</v>
      </c>
      <c r="S14" s="3" t="s">
        <v>72</v>
      </c>
      <c r="T14" s="3">
        <v>18.504000000000001</v>
      </c>
      <c r="U14" s="35" cm="1">
        <f t="array" ref="U14">INDEX('Pricing Strategy'!$F$4:$F$71,MATCH(1,(Dataset!$O14='Pricing Strategy'!$B$4:$B$71)*(Dataset!$Q14='Pricing Strategy'!$C$4:$C$71)*(Dataset!$R14='Pricing Strategy'!$D$4:$D$71),))</f>
        <v>0.4</v>
      </c>
      <c r="V14" s="3">
        <f>Dataset!$T14*(1-Dataset!$U14)</f>
        <v>11.102400000000001</v>
      </c>
    </row>
    <row r="15" spans="1:23" x14ac:dyDescent="0.3">
      <c r="A15" s="32"/>
      <c r="C15" s="3">
        <v>10</v>
      </c>
      <c r="D15" s="3" t="s">
        <v>57</v>
      </c>
      <c r="E15" s="34">
        <v>42164</v>
      </c>
      <c r="F15" s="34">
        <v>42169</v>
      </c>
      <c r="G15" s="3" t="s">
        <v>46</v>
      </c>
      <c r="H15" s="3" t="s">
        <v>58</v>
      </c>
      <c r="I15" s="3" t="s">
        <v>59</v>
      </c>
      <c r="J15" s="3" t="s">
        <v>22</v>
      </c>
      <c r="K15" s="3" t="s">
        <v>23</v>
      </c>
      <c r="L15" s="3" t="s">
        <v>38</v>
      </c>
      <c r="M15" s="3" t="s">
        <v>39</v>
      </c>
      <c r="N15" s="3">
        <v>90032</v>
      </c>
      <c r="O15" s="3" t="s">
        <v>40</v>
      </c>
      <c r="P15" s="3" t="s">
        <v>73</v>
      </c>
      <c r="Q15" s="3" t="s">
        <v>42</v>
      </c>
      <c r="R15" s="3" t="s">
        <v>74</v>
      </c>
      <c r="S15" s="3" t="s">
        <v>75</v>
      </c>
      <c r="T15" s="3">
        <v>114.9</v>
      </c>
      <c r="U15" s="35" cm="1">
        <f t="array" ref="U15">INDEX('Pricing Strategy'!$F$4:$F$71,MATCH(1,(Dataset!$O15='Pricing Strategy'!$B$4:$B$71)*(Dataset!$Q15='Pricing Strategy'!$C$4:$C$71)*(Dataset!$R15='Pricing Strategy'!$D$4:$D$71),))</f>
        <v>0.4</v>
      </c>
      <c r="V15" s="3">
        <f>Dataset!$T15*(1-Dataset!$U15)</f>
        <v>68.94</v>
      </c>
    </row>
    <row r="16" spans="1:23" x14ac:dyDescent="0.3">
      <c r="A16" s="32"/>
      <c r="C16" s="3">
        <v>11</v>
      </c>
      <c r="D16" s="3" t="s">
        <v>57</v>
      </c>
      <c r="E16" s="34">
        <v>42164</v>
      </c>
      <c r="F16" s="34">
        <v>42169</v>
      </c>
      <c r="G16" s="3" t="s">
        <v>46</v>
      </c>
      <c r="H16" s="3" t="s">
        <v>58</v>
      </c>
      <c r="I16" s="3" t="s">
        <v>59</v>
      </c>
      <c r="J16" s="3" t="s">
        <v>22</v>
      </c>
      <c r="K16" s="3" t="s">
        <v>23</v>
      </c>
      <c r="L16" s="3" t="s">
        <v>38</v>
      </c>
      <c r="M16" s="3" t="s">
        <v>39</v>
      </c>
      <c r="N16" s="3">
        <v>90032</v>
      </c>
      <c r="O16" s="3" t="s">
        <v>40</v>
      </c>
      <c r="P16" s="3" t="s">
        <v>76</v>
      </c>
      <c r="Q16" s="3" t="s">
        <v>28</v>
      </c>
      <c r="R16" s="3" t="s">
        <v>52</v>
      </c>
      <c r="S16" s="3" t="s">
        <v>77</v>
      </c>
      <c r="T16" s="3">
        <v>1706.184</v>
      </c>
      <c r="U16" s="35" cm="1">
        <f t="array" ref="U16">INDEX('Pricing Strategy'!$F$4:$F$71,MATCH(1,(Dataset!$O16='Pricing Strategy'!$B$4:$B$71)*(Dataset!$Q16='Pricing Strategy'!$C$4:$C$71)*(Dataset!$R16='Pricing Strategy'!$D$4:$D$71),))</f>
        <v>0.45</v>
      </c>
      <c r="V16" s="3">
        <f>Dataset!$T16*(1-Dataset!$U16)</f>
        <v>938.40120000000002</v>
      </c>
    </row>
    <row r="17" spans="1:22" x14ac:dyDescent="0.3">
      <c r="A17" s="32"/>
      <c r="C17" s="3">
        <v>12</v>
      </c>
      <c r="D17" s="3" t="s">
        <v>57</v>
      </c>
      <c r="E17" s="34">
        <v>42164</v>
      </c>
      <c r="F17" s="34">
        <v>42169</v>
      </c>
      <c r="G17" s="3" t="s">
        <v>46</v>
      </c>
      <c r="H17" s="3" t="s">
        <v>58</v>
      </c>
      <c r="I17" s="3" t="s">
        <v>59</v>
      </c>
      <c r="J17" s="3" t="s">
        <v>22</v>
      </c>
      <c r="K17" s="3" t="s">
        <v>23</v>
      </c>
      <c r="L17" s="3" t="s">
        <v>38</v>
      </c>
      <c r="M17" s="3" t="s">
        <v>39</v>
      </c>
      <c r="N17" s="3">
        <v>90032</v>
      </c>
      <c r="O17" s="3" t="s">
        <v>40</v>
      </c>
      <c r="P17" s="3" t="s">
        <v>78</v>
      </c>
      <c r="Q17" s="3" t="s">
        <v>67</v>
      </c>
      <c r="R17" s="3" t="s">
        <v>68</v>
      </c>
      <c r="S17" s="3" t="s">
        <v>79</v>
      </c>
      <c r="T17" s="3">
        <v>911.42399999999998</v>
      </c>
      <c r="U17" s="35" cm="1">
        <f t="array" ref="U17">INDEX('Pricing Strategy'!$F$4:$F$71,MATCH(1,(Dataset!$O17='Pricing Strategy'!$B$4:$B$71)*(Dataset!$Q17='Pricing Strategy'!$C$4:$C$71)*(Dataset!$R17='Pricing Strategy'!$D$4:$D$71),))</f>
        <v>0.4</v>
      </c>
      <c r="V17" s="3">
        <f>Dataset!$T17*(1-Dataset!$U17)</f>
        <v>546.85439999999994</v>
      </c>
    </row>
    <row r="18" spans="1:22" x14ac:dyDescent="0.3">
      <c r="A18" s="32"/>
      <c r="C18" s="3">
        <v>13</v>
      </c>
      <c r="D18" s="3" t="s">
        <v>80</v>
      </c>
      <c r="E18" s="34">
        <v>43205</v>
      </c>
      <c r="F18" s="34">
        <v>43210</v>
      </c>
      <c r="G18" s="3" t="s">
        <v>46</v>
      </c>
      <c r="H18" s="3" t="s">
        <v>81</v>
      </c>
      <c r="I18" s="3" t="s">
        <v>82</v>
      </c>
      <c r="J18" s="3" t="s">
        <v>22</v>
      </c>
      <c r="K18" s="3" t="s">
        <v>23</v>
      </c>
      <c r="L18" s="3" t="s">
        <v>83</v>
      </c>
      <c r="M18" s="3" t="s">
        <v>84</v>
      </c>
      <c r="N18" s="3">
        <v>28027</v>
      </c>
      <c r="O18" s="3" t="s">
        <v>26</v>
      </c>
      <c r="P18" s="3" t="s">
        <v>85</v>
      </c>
      <c r="Q18" s="3" t="s">
        <v>42</v>
      </c>
      <c r="R18" s="3" t="s">
        <v>86</v>
      </c>
      <c r="S18" s="3" t="s">
        <v>87</v>
      </c>
      <c r="T18" s="3">
        <v>15.552</v>
      </c>
      <c r="U18" s="35" cm="1">
        <f t="array" ref="U18">INDEX('Pricing Strategy'!$F$4:$F$71,MATCH(1,(Dataset!$O18='Pricing Strategy'!$B$4:$B$71)*(Dataset!$Q18='Pricing Strategy'!$C$4:$C$71)*(Dataset!$R18='Pricing Strategy'!$D$4:$D$71),))</f>
        <v>0.25</v>
      </c>
      <c r="V18" s="3">
        <f>Dataset!$T18*(1-Dataset!$U18)</f>
        <v>11.664</v>
      </c>
    </row>
    <row r="19" spans="1:22" x14ac:dyDescent="0.3">
      <c r="A19" s="32"/>
      <c r="C19" s="3">
        <v>14</v>
      </c>
      <c r="D19" s="3" t="s">
        <v>88</v>
      </c>
      <c r="E19" s="34">
        <v>43074</v>
      </c>
      <c r="F19" s="34">
        <v>43079</v>
      </c>
      <c r="G19" s="3" t="s">
        <v>46</v>
      </c>
      <c r="H19" s="3" t="s">
        <v>89</v>
      </c>
      <c r="I19" s="3" t="s">
        <v>90</v>
      </c>
      <c r="J19" s="3" t="s">
        <v>22</v>
      </c>
      <c r="K19" s="3" t="s">
        <v>23</v>
      </c>
      <c r="L19" s="3" t="s">
        <v>91</v>
      </c>
      <c r="M19" s="3" t="s">
        <v>92</v>
      </c>
      <c r="N19" s="3">
        <v>98103</v>
      </c>
      <c r="O19" s="3" t="s">
        <v>40</v>
      </c>
      <c r="P19" s="3" t="s">
        <v>93</v>
      </c>
      <c r="Q19" s="3" t="s">
        <v>42</v>
      </c>
      <c r="R19" s="3" t="s">
        <v>71</v>
      </c>
      <c r="S19" s="3" t="s">
        <v>94</v>
      </c>
      <c r="T19" s="3">
        <v>407.976</v>
      </c>
      <c r="U19" s="35" cm="1">
        <f t="array" ref="U19">INDEX('Pricing Strategy'!$F$4:$F$71,MATCH(1,(Dataset!$O19='Pricing Strategy'!$B$4:$B$71)*(Dataset!$Q19='Pricing Strategy'!$C$4:$C$71)*(Dataset!$R19='Pricing Strategy'!$D$4:$D$71),))</f>
        <v>0.4</v>
      </c>
      <c r="V19" s="3">
        <f>Dataset!$T19*(1-Dataset!$U19)</f>
        <v>244.78559999999999</v>
      </c>
    </row>
    <row r="20" spans="1:22" x14ac:dyDescent="0.3">
      <c r="A20" s="32"/>
      <c r="C20" s="3">
        <v>15</v>
      </c>
      <c r="D20" s="3" t="s">
        <v>95</v>
      </c>
      <c r="E20" s="34">
        <v>42696</v>
      </c>
      <c r="F20" s="34">
        <v>42700</v>
      </c>
      <c r="G20" s="3" t="s">
        <v>46</v>
      </c>
      <c r="H20" s="3" t="s">
        <v>96</v>
      </c>
      <c r="I20" s="3" t="s">
        <v>97</v>
      </c>
      <c r="J20" s="3" t="s">
        <v>98</v>
      </c>
      <c r="K20" s="3" t="s">
        <v>23</v>
      </c>
      <c r="L20" s="3" t="s">
        <v>99</v>
      </c>
      <c r="M20" s="3" t="s">
        <v>100</v>
      </c>
      <c r="N20" s="3">
        <v>76106</v>
      </c>
      <c r="O20" s="3" t="s">
        <v>101</v>
      </c>
      <c r="P20" s="3" t="s">
        <v>102</v>
      </c>
      <c r="Q20" s="3" t="s">
        <v>42</v>
      </c>
      <c r="R20" s="3" t="s">
        <v>74</v>
      </c>
      <c r="S20" s="3" t="s">
        <v>103</v>
      </c>
      <c r="T20" s="3">
        <v>68.81</v>
      </c>
      <c r="U20" s="35" cm="1">
        <f t="array" ref="U20">INDEX('Pricing Strategy'!$F$4:$F$71,MATCH(1,(Dataset!$O20='Pricing Strategy'!$B$4:$B$71)*(Dataset!$Q20='Pricing Strategy'!$C$4:$C$71)*(Dataset!$R20='Pricing Strategy'!$D$4:$D$71),))</f>
        <v>0.3</v>
      </c>
      <c r="V20" s="3">
        <f>Dataset!$T20*(1-Dataset!$U20)</f>
        <v>48.167000000000002</v>
      </c>
    </row>
    <row r="21" spans="1:22" x14ac:dyDescent="0.3">
      <c r="A21" s="32"/>
      <c r="C21" s="3">
        <v>16</v>
      </c>
      <c r="D21" s="3" t="s">
        <v>95</v>
      </c>
      <c r="E21" s="34">
        <v>42696</v>
      </c>
      <c r="F21" s="34">
        <v>42700</v>
      </c>
      <c r="G21" s="3" t="s">
        <v>46</v>
      </c>
      <c r="H21" s="3" t="s">
        <v>96</v>
      </c>
      <c r="I21" s="3" t="s">
        <v>97</v>
      </c>
      <c r="J21" s="3" t="s">
        <v>98</v>
      </c>
      <c r="K21" s="3" t="s">
        <v>23</v>
      </c>
      <c r="L21" s="3" t="s">
        <v>99</v>
      </c>
      <c r="M21" s="3" t="s">
        <v>100</v>
      </c>
      <c r="N21" s="3">
        <v>76106</v>
      </c>
      <c r="O21" s="3" t="s">
        <v>101</v>
      </c>
      <c r="P21" s="3" t="s">
        <v>104</v>
      </c>
      <c r="Q21" s="3" t="s">
        <v>42</v>
      </c>
      <c r="R21" s="3" t="s">
        <v>71</v>
      </c>
      <c r="S21" s="3" t="s">
        <v>105</v>
      </c>
      <c r="T21" s="3">
        <v>2.544</v>
      </c>
      <c r="U21" s="35" cm="1">
        <f t="array" ref="U21">INDEX('Pricing Strategy'!$F$4:$F$71,MATCH(1,(Dataset!$O21='Pricing Strategy'!$B$4:$B$71)*(Dataset!$Q21='Pricing Strategy'!$C$4:$C$71)*(Dataset!$R21='Pricing Strategy'!$D$4:$D$71),))</f>
        <v>0.3</v>
      </c>
      <c r="V21" s="3">
        <f>Dataset!$T21*(1-Dataset!$U21)</f>
        <v>1.7807999999999999</v>
      </c>
    </row>
    <row r="22" spans="1:22" x14ac:dyDescent="0.3">
      <c r="A22" s="32"/>
      <c r="C22" s="3">
        <v>17</v>
      </c>
      <c r="D22" s="3" t="s">
        <v>106</v>
      </c>
      <c r="E22" s="34">
        <v>42319</v>
      </c>
      <c r="F22" s="34">
        <v>42326</v>
      </c>
      <c r="G22" s="3" t="s">
        <v>46</v>
      </c>
      <c r="H22" s="3" t="s">
        <v>107</v>
      </c>
      <c r="I22" s="3" t="s">
        <v>108</v>
      </c>
      <c r="J22" s="3" t="s">
        <v>22</v>
      </c>
      <c r="K22" s="3" t="s">
        <v>23</v>
      </c>
      <c r="L22" s="3" t="s">
        <v>109</v>
      </c>
      <c r="M22" s="3" t="s">
        <v>110</v>
      </c>
      <c r="N22" s="3">
        <v>53711</v>
      </c>
      <c r="O22" s="3" t="s">
        <v>101</v>
      </c>
      <c r="P22" s="3" t="s">
        <v>111</v>
      </c>
      <c r="Q22" s="3" t="s">
        <v>42</v>
      </c>
      <c r="R22" s="3" t="s">
        <v>55</v>
      </c>
      <c r="S22" s="3" t="s">
        <v>112</v>
      </c>
      <c r="T22" s="3">
        <v>665.88</v>
      </c>
      <c r="U22" s="35" cm="1">
        <f t="array" ref="U22">INDEX('Pricing Strategy'!$F$4:$F$71,MATCH(1,(Dataset!$O22='Pricing Strategy'!$B$4:$B$71)*(Dataset!$Q22='Pricing Strategy'!$C$4:$C$71)*(Dataset!$R22='Pricing Strategy'!$D$4:$D$71),))</f>
        <v>0.4</v>
      </c>
      <c r="V22" s="3">
        <f>Dataset!$T22*(1-Dataset!$U22)</f>
        <v>399.52799999999996</v>
      </c>
    </row>
    <row r="23" spans="1:22" x14ac:dyDescent="0.3">
      <c r="A23" s="32"/>
      <c r="C23" s="3">
        <v>18</v>
      </c>
      <c r="D23" s="3" t="s">
        <v>113</v>
      </c>
      <c r="E23" s="34">
        <v>42137</v>
      </c>
      <c r="F23" s="34">
        <v>42139</v>
      </c>
      <c r="G23" s="3" t="s">
        <v>19</v>
      </c>
      <c r="H23" s="3" t="s">
        <v>114</v>
      </c>
      <c r="I23" s="3" t="s">
        <v>115</v>
      </c>
      <c r="J23" s="3" t="s">
        <v>22</v>
      </c>
      <c r="K23" s="3" t="s">
        <v>23</v>
      </c>
      <c r="L23" s="3" t="s">
        <v>116</v>
      </c>
      <c r="M23" s="3" t="s">
        <v>117</v>
      </c>
      <c r="N23" s="3">
        <v>84084</v>
      </c>
      <c r="O23" s="3" t="s">
        <v>40</v>
      </c>
      <c r="P23" s="3" t="s">
        <v>118</v>
      </c>
      <c r="Q23" s="3" t="s">
        <v>42</v>
      </c>
      <c r="R23" s="3" t="s">
        <v>55</v>
      </c>
      <c r="S23" s="3" t="s">
        <v>119</v>
      </c>
      <c r="T23" s="3">
        <v>55.5</v>
      </c>
      <c r="U23" s="35" cm="1">
        <f t="array" ref="U23">INDEX('Pricing Strategy'!$F$4:$F$71,MATCH(1,(Dataset!$O23='Pricing Strategy'!$B$4:$B$71)*(Dataset!$Q23='Pricing Strategy'!$C$4:$C$71)*(Dataset!$R23='Pricing Strategy'!$D$4:$D$71),))</f>
        <v>0.5</v>
      </c>
      <c r="V23" s="3">
        <f>Dataset!$T23*(1-Dataset!$U23)</f>
        <v>27.75</v>
      </c>
    </row>
    <row r="24" spans="1:22" x14ac:dyDescent="0.3">
      <c r="A24" s="32"/>
      <c r="C24" s="3">
        <v>19</v>
      </c>
      <c r="D24" s="3" t="s">
        <v>120</v>
      </c>
      <c r="E24" s="34">
        <v>42243</v>
      </c>
      <c r="F24" s="34">
        <v>42248</v>
      </c>
      <c r="G24" s="3" t="s">
        <v>19</v>
      </c>
      <c r="H24" s="3" t="s">
        <v>121</v>
      </c>
      <c r="I24" s="3" t="s">
        <v>122</v>
      </c>
      <c r="J24" s="3" t="s">
        <v>22</v>
      </c>
      <c r="K24" s="3" t="s">
        <v>23</v>
      </c>
      <c r="L24" s="3" t="s">
        <v>123</v>
      </c>
      <c r="M24" s="3" t="s">
        <v>39</v>
      </c>
      <c r="N24" s="3">
        <v>94109</v>
      </c>
      <c r="O24" s="3" t="s">
        <v>40</v>
      </c>
      <c r="P24" s="3" t="s">
        <v>124</v>
      </c>
      <c r="Q24" s="3" t="s">
        <v>42</v>
      </c>
      <c r="R24" s="3" t="s">
        <v>64</v>
      </c>
      <c r="S24" s="3" t="s">
        <v>125</v>
      </c>
      <c r="T24" s="3">
        <v>8.56</v>
      </c>
      <c r="U24" s="35" cm="1">
        <f t="array" ref="U24">INDEX('Pricing Strategy'!$F$4:$F$71,MATCH(1,(Dataset!$O24='Pricing Strategy'!$B$4:$B$71)*(Dataset!$Q24='Pricing Strategy'!$C$4:$C$71)*(Dataset!$R24='Pricing Strategy'!$D$4:$D$71),))</f>
        <v>0.45</v>
      </c>
      <c r="V24" s="3">
        <f>Dataset!$T24*(1-Dataset!$U24)</f>
        <v>4.7080000000000011</v>
      </c>
    </row>
    <row r="25" spans="1:22" x14ac:dyDescent="0.3">
      <c r="A25" s="32"/>
      <c r="C25" s="3">
        <v>20</v>
      </c>
      <c r="D25" s="3" t="s">
        <v>120</v>
      </c>
      <c r="E25" s="34">
        <v>42243</v>
      </c>
      <c r="F25" s="34">
        <v>42248</v>
      </c>
      <c r="G25" s="3" t="s">
        <v>19</v>
      </c>
      <c r="H25" s="3" t="s">
        <v>121</v>
      </c>
      <c r="I25" s="3" t="s">
        <v>122</v>
      </c>
      <c r="J25" s="3" t="s">
        <v>22</v>
      </c>
      <c r="K25" s="3" t="s">
        <v>23</v>
      </c>
      <c r="L25" s="3" t="s">
        <v>123</v>
      </c>
      <c r="M25" s="3" t="s">
        <v>39</v>
      </c>
      <c r="N25" s="3">
        <v>94109</v>
      </c>
      <c r="O25" s="3" t="s">
        <v>40</v>
      </c>
      <c r="P25" s="3" t="s">
        <v>126</v>
      </c>
      <c r="Q25" s="3" t="s">
        <v>67</v>
      </c>
      <c r="R25" s="3" t="s">
        <v>68</v>
      </c>
      <c r="S25" s="3" t="s">
        <v>127</v>
      </c>
      <c r="T25" s="3">
        <v>213.48</v>
      </c>
      <c r="U25" s="35" cm="1">
        <f t="array" ref="U25">INDEX('Pricing Strategy'!$F$4:$F$71,MATCH(1,(Dataset!$O25='Pricing Strategy'!$B$4:$B$71)*(Dataset!$Q25='Pricing Strategy'!$C$4:$C$71)*(Dataset!$R25='Pricing Strategy'!$D$4:$D$71),))</f>
        <v>0.4</v>
      </c>
      <c r="V25" s="3">
        <f>Dataset!$T25*(1-Dataset!$U25)</f>
        <v>128.08799999999999</v>
      </c>
    </row>
    <row r="26" spans="1:22" x14ac:dyDescent="0.3">
      <c r="A26" s="32"/>
      <c r="C26" s="3">
        <v>21</v>
      </c>
      <c r="D26" s="3" t="s">
        <v>120</v>
      </c>
      <c r="E26" s="34">
        <v>42243</v>
      </c>
      <c r="F26" s="34">
        <v>42248</v>
      </c>
      <c r="G26" s="3" t="s">
        <v>19</v>
      </c>
      <c r="H26" s="3" t="s">
        <v>121</v>
      </c>
      <c r="I26" s="3" t="s">
        <v>122</v>
      </c>
      <c r="J26" s="3" t="s">
        <v>22</v>
      </c>
      <c r="K26" s="3" t="s">
        <v>23</v>
      </c>
      <c r="L26" s="3" t="s">
        <v>123</v>
      </c>
      <c r="M26" s="3" t="s">
        <v>39</v>
      </c>
      <c r="N26" s="3">
        <v>94109</v>
      </c>
      <c r="O26" s="3" t="s">
        <v>40</v>
      </c>
      <c r="P26" s="3" t="s">
        <v>128</v>
      </c>
      <c r="Q26" s="3" t="s">
        <v>42</v>
      </c>
      <c r="R26" s="3" t="s">
        <v>71</v>
      </c>
      <c r="S26" s="3" t="s">
        <v>129</v>
      </c>
      <c r="T26" s="3">
        <v>22.72</v>
      </c>
      <c r="U26" s="35" cm="1">
        <f t="array" ref="U26">INDEX('Pricing Strategy'!$F$4:$F$71,MATCH(1,(Dataset!$O26='Pricing Strategy'!$B$4:$B$71)*(Dataset!$Q26='Pricing Strategy'!$C$4:$C$71)*(Dataset!$R26='Pricing Strategy'!$D$4:$D$71),))</f>
        <v>0.4</v>
      </c>
      <c r="V26" s="3">
        <f>Dataset!$T26*(1-Dataset!$U26)</f>
        <v>13.632</v>
      </c>
    </row>
    <row r="27" spans="1:22" x14ac:dyDescent="0.3">
      <c r="A27" s="32"/>
      <c r="C27" s="3">
        <v>22</v>
      </c>
      <c r="D27" s="3" t="s">
        <v>130</v>
      </c>
      <c r="E27" s="34">
        <v>43078</v>
      </c>
      <c r="F27" s="34">
        <v>43082</v>
      </c>
      <c r="G27" s="3" t="s">
        <v>46</v>
      </c>
      <c r="H27" s="3" t="s">
        <v>131</v>
      </c>
      <c r="I27" s="3" t="s">
        <v>132</v>
      </c>
      <c r="J27" s="3" t="s">
        <v>37</v>
      </c>
      <c r="K27" s="3" t="s">
        <v>23</v>
      </c>
      <c r="L27" s="3" t="s">
        <v>133</v>
      </c>
      <c r="M27" s="3" t="s">
        <v>134</v>
      </c>
      <c r="N27" s="3">
        <v>68025</v>
      </c>
      <c r="O27" s="3" t="s">
        <v>101</v>
      </c>
      <c r="P27" s="3" t="s">
        <v>135</v>
      </c>
      <c r="Q27" s="3" t="s">
        <v>42</v>
      </c>
      <c r="R27" s="3" t="s">
        <v>64</v>
      </c>
      <c r="S27" s="3" t="s">
        <v>136</v>
      </c>
      <c r="T27" s="3">
        <v>19.46</v>
      </c>
      <c r="U27" s="35" cm="1">
        <f t="array" ref="U27">INDEX('Pricing Strategy'!$F$4:$F$71,MATCH(1,(Dataset!$O27='Pricing Strategy'!$B$4:$B$71)*(Dataset!$Q27='Pricing Strategy'!$C$4:$C$71)*(Dataset!$R27='Pricing Strategy'!$D$4:$D$71),))</f>
        <v>0.35</v>
      </c>
      <c r="V27" s="3">
        <f>Dataset!$T27*(1-Dataset!$U27)</f>
        <v>12.649000000000001</v>
      </c>
    </row>
    <row r="28" spans="1:22" x14ac:dyDescent="0.3">
      <c r="A28" s="32"/>
      <c r="C28" s="3">
        <v>23</v>
      </c>
      <c r="D28" s="3" t="s">
        <v>130</v>
      </c>
      <c r="E28" s="34">
        <v>43078</v>
      </c>
      <c r="F28" s="34">
        <v>43082</v>
      </c>
      <c r="G28" s="3" t="s">
        <v>46</v>
      </c>
      <c r="H28" s="3" t="s">
        <v>131</v>
      </c>
      <c r="I28" s="3" t="s">
        <v>132</v>
      </c>
      <c r="J28" s="3" t="s">
        <v>37</v>
      </c>
      <c r="K28" s="3" t="s">
        <v>23</v>
      </c>
      <c r="L28" s="3" t="s">
        <v>133</v>
      </c>
      <c r="M28" s="3" t="s">
        <v>134</v>
      </c>
      <c r="N28" s="3">
        <v>68025</v>
      </c>
      <c r="O28" s="3" t="s">
        <v>101</v>
      </c>
      <c r="P28" s="3" t="s">
        <v>137</v>
      </c>
      <c r="Q28" s="3" t="s">
        <v>42</v>
      </c>
      <c r="R28" s="3" t="s">
        <v>74</v>
      </c>
      <c r="S28" s="3" t="s">
        <v>138</v>
      </c>
      <c r="T28" s="3">
        <v>60.34</v>
      </c>
      <c r="U28" s="35" cm="1">
        <f t="array" ref="U28">INDEX('Pricing Strategy'!$F$4:$F$71,MATCH(1,(Dataset!$O28='Pricing Strategy'!$B$4:$B$71)*(Dataset!$Q28='Pricing Strategy'!$C$4:$C$71)*(Dataset!$R28='Pricing Strategy'!$D$4:$D$71),))</f>
        <v>0.3</v>
      </c>
      <c r="V28" s="3">
        <f>Dataset!$T28*(1-Dataset!$U28)</f>
        <v>42.238</v>
      </c>
    </row>
    <row r="29" spans="1:22" x14ac:dyDescent="0.3">
      <c r="A29" s="32"/>
      <c r="C29" s="3">
        <v>24</v>
      </c>
      <c r="D29" s="3" t="s">
        <v>139</v>
      </c>
      <c r="E29" s="34">
        <v>43297</v>
      </c>
      <c r="F29" s="34">
        <v>43299</v>
      </c>
      <c r="G29" s="3" t="s">
        <v>19</v>
      </c>
      <c r="H29" s="3" t="s">
        <v>140</v>
      </c>
      <c r="I29" s="3" t="s">
        <v>141</v>
      </c>
      <c r="J29" s="3" t="s">
        <v>22</v>
      </c>
      <c r="K29" s="3" t="s">
        <v>23</v>
      </c>
      <c r="L29" s="3" t="s">
        <v>142</v>
      </c>
      <c r="M29" s="3" t="s">
        <v>143</v>
      </c>
      <c r="N29" s="3">
        <v>19140</v>
      </c>
      <c r="O29" s="3" t="s">
        <v>144</v>
      </c>
      <c r="P29" s="3" t="s">
        <v>145</v>
      </c>
      <c r="Q29" s="3" t="s">
        <v>28</v>
      </c>
      <c r="R29" s="3" t="s">
        <v>32</v>
      </c>
      <c r="S29" s="3" t="s">
        <v>146</v>
      </c>
      <c r="T29" s="3">
        <v>71.372</v>
      </c>
      <c r="U29" s="35" cm="1">
        <f t="array" ref="U29">INDEX('Pricing Strategy'!$F$4:$F$71,MATCH(1,(Dataset!$O29='Pricing Strategy'!$B$4:$B$71)*(Dataset!$Q29='Pricing Strategy'!$C$4:$C$71)*(Dataset!$R29='Pricing Strategy'!$D$4:$D$71),))</f>
        <v>0.45</v>
      </c>
      <c r="V29" s="3">
        <f>Dataset!$T29*(1-Dataset!$U29)</f>
        <v>39.254600000000003</v>
      </c>
    </row>
    <row r="30" spans="1:22" x14ac:dyDescent="0.3">
      <c r="A30" s="32"/>
      <c r="C30" s="3">
        <v>25</v>
      </c>
      <c r="D30" s="3" t="s">
        <v>147</v>
      </c>
      <c r="E30" s="34">
        <v>42638</v>
      </c>
      <c r="F30" s="34">
        <v>42643</v>
      </c>
      <c r="G30" s="3" t="s">
        <v>46</v>
      </c>
      <c r="H30" s="3" t="s">
        <v>148</v>
      </c>
      <c r="I30" s="3" t="s">
        <v>149</v>
      </c>
      <c r="J30" s="3" t="s">
        <v>22</v>
      </c>
      <c r="K30" s="3" t="s">
        <v>23</v>
      </c>
      <c r="L30" s="3" t="s">
        <v>150</v>
      </c>
      <c r="M30" s="3" t="s">
        <v>117</v>
      </c>
      <c r="N30" s="3">
        <v>84057</v>
      </c>
      <c r="O30" s="3" t="s">
        <v>40</v>
      </c>
      <c r="P30" s="3" t="s">
        <v>51</v>
      </c>
      <c r="Q30" s="3" t="s">
        <v>28</v>
      </c>
      <c r="R30" s="3" t="s">
        <v>52</v>
      </c>
      <c r="S30" s="3" t="s">
        <v>53</v>
      </c>
      <c r="T30" s="3">
        <v>1044.6300000000001</v>
      </c>
      <c r="U30" s="35" cm="1">
        <f t="array" ref="U30">INDEX('Pricing Strategy'!$F$4:$F$71,MATCH(1,(Dataset!$O30='Pricing Strategy'!$B$4:$B$71)*(Dataset!$Q30='Pricing Strategy'!$C$4:$C$71)*(Dataset!$R30='Pricing Strategy'!$D$4:$D$71),))</f>
        <v>0.45</v>
      </c>
      <c r="V30" s="3">
        <f>Dataset!$T30*(1-Dataset!$U30)</f>
        <v>574.54650000000015</v>
      </c>
    </row>
    <row r="31" spans="1:22" x14ac:dyDescent="0.3">
      <c r="A31" s="32"/>
      <c r="C31" s="3">
        <v>26</v>
      </c>
      <c r="D31" s="3" t="s">
        <v>151</v>
      </c>
      <c r="E31" s="34">
        <v>42751</v>
      </c>
      <c r="F31" s="34">
        <v>42755</v>
      </c>
      <c r="G31" s="3" t="s">
        <v>19</v>
      </c>
      <c r="H31" s="3" t="s">
        <v>152</v>
      </c>
      <c r="I31" s="3" t="s">
        <v>153</v>
      </c>
      <c r="J31" s="3" t="s">
        <v>22</v>
      </c>
      <c r="K31" s="3" t="s">
        <v>23</v>
      </c>
      <c r="L31" s="3" t="s">
        <v>38</v>
      </c>
      <c r="M31" s="3" t="s">
        <v>39</v>
      </c>
      <c r="N31" s="3">
        <v>90049</v>
      </c>
      <c r="O31" s="3" t="s">
        <v>40</v>
      </c>
      <c r="P31" s="3" t="s">
        <v>154</v>
      </c>
      <c r="Q31" s="3" t="s">
        <v>42</v>
      </c>
      <c r="R31" s="3" t="s">
        <v>71</v>
      </c>
      <c r="S31" s="3" t="s">
        <v>155</v>
      </c>
      <c r="T31" s="3">
        <v>11.648</v>
      </c>
      <c r="U31" s="35" cm="1">
        <f t="array" ref="U31">INDEX('Pricing Strategy'!$F$4:$F$71,MATCH(1,(Dataset!$O31='Pricing Strategy'!$B$4:$B$71)*(Dataset!$Q31='Pricing Strategy'!$C$4:$C$71)*(Dataset!$R31='Pricing Strategy'!$D$4:$D$71),))</f>
        <v>0.4</v>
      </c>
      <c r="V31" s="3">
        <f>Dataset!$T31*(1-Dataset!$U31)</f>
        <v>6.9887999999999995</v>
      </c>
    </row>
    <row r="32" spans="1:22" x14ac:dyDescent="0.3">
      <c r="A32" s="32"/>
      <c r="C32" s="3">
        <v>27</v>
      </c>
      <c r="D32" s="3" t="s">
        <v>151</v>
      </c>
      <c r="E32" s="34">
        <v>42751</v>
      </c>
      <c r="F32" s="34">
        <v>42755</v>
      </c>
      <c r="G32" s="3" t="s">
        <v>19</v>
      </c>
      <c r="H32" s="3" t="s">
        <v>152</v>
      </c>
      <c r="I32" s="3" t="s">
        <v>153</v>
      </c>
      <c r="J32" s="3" t="s">
        <v>22</v>
      </c>
      <c r="K32" s="3" t="s">
        <v>23</v>
      </c>
      <c r="L32" s="3" t="s">
        <v>38</v>
      </c>
      <c r="M32" s="3" t="s">
        <v>39</v>
      </c>
      <c r="N32" s="3">
        <v>90049</v>
      </c>
      <c r="O32" s="3" t="s">
        <v>40</v>
      </c>
      <c r="P32" s="3" t="s">
        <v>156</v>
      </c>
      <c r="Q32" s="3" t="s">
        <v>67</v>
      </c>
      <c r="R32" s="3" t="s">
        <v>157</v>
      </c>
      <c r="S32" s="3" t="s">
        <v>158</v>
      </c>
      <c r="T32" s="3">
        <v>90.57</v>
      </c>
      <c r="U32" s="35" cm="1">
        <f t="array" ref="U32">INDEX('Pricing Strategy'!$F$4:$F$71,MATCH(1,(Dataset!$O32='Pricing Strategy'!$B$4:$B$71)*(Dataset!$Q32='Pricing Strategy'!$C$4:$C$71)*(Dataset!$R32='Pricing Strategy'!$D$4:$D$71),))</f>
        <v>0.45</v>
      </c>
      <c r="V32" s="3">
        <f>Dataset!$T32*(1-Dataset!$U32)</f>
        <v>49.813499999999998</v>
      </c>
    </row>
    <row r="33" spans="1:22" x14ac:dyDescent="0.3">
      <c r="A33" s="32"/>
      <c r="C33" s="3">
        <v>28</v>
      </c>
      <c r="D33" s="3" t="s">
        <v>159</v>
      </c>
      <c r="E33" s="34">
        <v>42630</v>
      </c>
      <c r="F33" s="34">
        <v>42634</v>
      </c>
      <c r="G33" s="3" t="s">
        <v>46</v>
      </c>
      <c r="H33" s="3" t="s">
        <v>160</v>
      </c>
      <c r="I33" s="3" t="s">
        <v>161</v>
      </c>
      <c r="J33" s="3" t="s">
        <v>22</v>
      </c>
      <c r="K33" s="3" t="s">
        <v>23</v>
      </c>
      <c r="L33" s="3" t="s">
        <v>142</v>
      </c>
      <c r="M33" s="3" t="s">
        <v>143</v>
      </c>
      <c r="N33" s="3">
        <v>19140</v>
      </c>
      <c r="O33" s="3" t="s">
        <v>144</v>
      </c>
      <c r="P33" s="3" t="s">
        <v>162</v>
      </c>
      <c r="Q33" s="3" t="s">
        <v>28</v>
      </c>
      <c r="R33" s="3" t="s">
        <v>29</v>
      </c>
      <c r="S33" s="3" t="s">
        <v>163</v>
      </c>
      <c r="T33" s="3">
        <v>3083.43</v>
      </c>
      <c r="U33" s="35" cm="1">
        <f t="array" ref="U33">INDEX('Pricing Strategy'!$F$4:$F$71,MATCH(1,(Dataset!$O33='Pricing Strategy'!$B$4:$B$71)*(Dataset!$Q33='Pricing Strategy'!$C$4:$C$71)*(Dataset!$R33='Pricing Strategy'!$D$4:$D$71),))</f>
        <v>0.5</v>
      </c>
      <c r="V33" s="3">
        <f>Dataset!$T33*(1-Dataset!$U33)</f>
        <v>1541.7149999999999</v>
      </c>
    </row>
    <row r="34" spans="1:22" x14ac:dyDescent="0.3">
      <c r="A34" s="32"/>
      <c r="C34" s="3">
        <v>29</v>
      </c>
      <c r="D34" s="3" t="s">
        <v>159</v>
      </c>
      <c r="E34" s="34">
        <v>42630</v>
      </c>
      <c r="F34" s="34">
        <v>42634</v>
      </c>
      <c r="G34" s="3" t="s">
        <v>46</v>
      </c>
      <c r="H34" s="3" t="s">
        <v>160</v>
      </c>
      <c r="I34" s="3" t="s">
        <v>161</v>
      </c>
      <c r="J34" s="3" t="s">
        <v>22</v>
      </c>
      <c r="K34" s="3" t="s">
        <v>23</v>
      </c>
      <c r="L34" s="3" t="s">
        <v>142</v>
      </c>
      <c r="M34" s="3" t="s">
        <v>143</v>
      </c>
      <c r="N34" s="3">
        <v>19140</v>
      </c>
      <c r="O34" s="3" t="s">
        <v>144</v>
      </c>
      <c r="P34" s="3" t="s">
        <v>164</v>
      </c>
      <c r="Q34" s="3" t="s">
        <v>42</v>
      </c>
      <c r="R34" s="3" t="s">
        <v>71</v>
      </c>
      <c r="S34" s="3" t="s">
        <v>165</v>
      </c>
      <c r="T34" s="3">
        <v>9.6180000000000003</v>
      </c>
      <c r="U34" s="35" cm="1">
        <f t="array" ref="U34">INDEX('Pricing Strategy'!$F$4:$F$71,MATCH(1,(Dataset!$O34='Pricing Strategy'!$B$4:$B$71)*(Dataset!$Q34='Pricing Strategy'!$C$4:$C$71)*(Dataset!$R34='Pricing Strategy'!$D$4:$D$71),))</f>
        <v>0.4</v>
      </c>
      <c r="V34" s="3">
        <f>Dataset!$T34*(1-Dataset!$U34)</f>
        <v>5.7708000000000004</v>
      </c>
    </row>
    <row r="35" spans="1:22" x14ac:dyDescent="0.3">
      <c r="A35" s="32"/>
      <c r="C35" s="3">
        <v>30</v>
      </c>
      <c r="D35" s="3" t="s">
        <v>159</v>
      </c>
      <c r="E35" s="34">
        <v>42630</v>
      </c>
      <c r="F35" s="34">
        <v>42634</v>
      </c>
      <c r="G35" s="3" t="s">
        <v>46</v>
      </c>
      <c r="H35" s="3" t="s">
        <v>160</v>
      </c>
      <c r="I35" s="3" t="s">
        <v>161</v>
      </c>
      <c r="J35" s="3" t="s">
        <v>22</v>
      </c>
      <c r="K35" s="3" t="s">
        <v>23</v>
      </c>
      <c r="L35" s="3" t="s">
        <v>142</v>
      </c>
      <c r="M35" s="3" t="s">
        <v>143</v>
      </c>
      <c r="N35" s="3">
        <v>19140</v>
      </c>
      <c r="O35" s="3" t="s">
        <v>144</v>
      </c>
      <c r="P35" s="3" t="s">
        <v>166</v>
      </c>
      <c r="Q35" s="3" t="s">
        <v>28</v>
      </c>
      <c r="R35" s="3" t="s">
        <v>61</v>
      </c>
      <c r="S35" s="3" t="s">
        <v>167</v>
      </c>
      <c r="T35" s="3">
        <v>124.2</v>
      </c>
      <c r="U35" s="35" cm="1">
        <f t="array" ref="U35">INDEX('Pricing Strategy'!$F$4:$F$71,MATCH(1,(Dataset!$O35='Pricing Strategy'!$B$4:$B$71)*(Dataset!$Q35='Pricing Strategy'!$C$4:$C$71)*(Dataset!$R35='Pricing Strategy'!$D$4:$D$71),))</f>
        <v>0.4</v>
      </c>
      <c r="V35" s="3">
        <f>Dataset!$T35*(1-Dataset!$U35)</f>
        <v>74.52</v>
      </c>
    </row>
    <row r="36" spans="1:22" x14ac:dyDescent="0.3">
      <c r="A36" s="32"/>
      <c r="C36" s="3">
        <v>31</v>
      </c>
      <c r="D36" s="3" t="s">
        <v>159</v>
      </c>
      <c r="E36" s="34">
        <v>42630</v>
      </c>
      <c r="F36" s="34">
        <v>42634</v>
      </c>
      <c r="G36" s="3" t="s">
        <v>46</v>
      </c>
      <c r="H36" s="3" t="s">
        <v>160</v>
      </c>
      <c r="I36" s="3" t="s">
        <v>161</v>
      </c>
      <c r="J36" s="3" t="s">
        <v>22</v>
      </c>
      <c r="K36" s="3" t="s">
        <v>23</v>
      </c>
      <c r="L36" s="3" t="s">
        <v>142</v>
      </c>
      <c r="M36" s="3" t="s">
        <v>143</v>
      </c>
      <c r="N36" s="3">
        <v>19140</v>
      </c>
      <c r="O36" s="3" t="s">
        <v>144</v>
      </c>
      <c r="P36" s="3" t="s">
        <v>168</v>
      </c>
      <c r="Q36" s="3" t="s">
        <v>42</v>
      </c>
      <c r="R36" s="3" t="s">
        <v>169</v>
      </c>
      <c r="S36" s="3" t="s">
        <v>170</v>
      </c>
      <c r="T36" s="3">
        <v>3.2639999999999998</v>
      </c>
      <c r="U36" s="35" cm="1">
        <f t="array" ref="U36">INDEX('Pricing Strategy'!$F$4:$F$71,MATCH(1,(Dataset!$O36='Pricing Strategy'!$B$4:$B$71)*(Dataset!$Q36='Pricing Strategy'!$C$4:$C$71)*(Dataset!$R36='Pricing Strategy'!$D$4:$D$71),))</f>
        <v>0.4</v>
      </c>
      <c r="V36" s="3">
        <f>Dataset!$T36*(1-Dataset!$U36)</f>
        <v>1.9583999999999997</v>
      </c>
    </row>
    <row r="37" spans="1:22" x14ac:dyDescent="0.3">
      <c r="A37" s="32"/>
      <c r="C37" s="3">
        <v>32</v>
      </c>
      <c r="D37" s="3" t="s">
        <v>159</v>
      </c>
      <c r="E37" s="34">
        <v>42630</v>
      </c>
      <c r="F37" s="34">
        <v>42634</v>
      </c>
      <c r="G37" s="3" t="s">
        <v>46</v>
      </c>
      <c r="H37" s="3" t="s">
        <v>160</v>
      </c>
      <c r="I37" s="3" t="s">
        <v>161</v>
      </c>
      <c r="J37" s="3" t="s">
        <v>22</v>
      </c>
      <c r="K37" s="3" t="s">
        <v>23</v>
      </c>
      <c r="L37" s="3" t="s">
        <v>142</v>
      </c>
      <c r="M37" s="3" t="s">
        <v>143</v>
      </c>
      <c r="N37" s="3">
        <v>19140</v>
      </c>
      <c r="O37" s="3" t="s">
        <v>144</v>
      </c>
      <c r="P37" s="3" t="s">
        <v>171</v>
      </c>
      <c r="Q37" s="3" t="s">
        <v>42</v>
      </c>
      <c r="R37" s="3" t="s">
        <v>64</v>
      </c>
      <c r="S37" s="3" t="s">
        <v>172</v>
      </c>
      <c r="T37" s="3">
        <v>86.304000000000002</v>
      </c>
      <c r="U37" s="35" cm="1">
        <f t="array" ref="U37">INDEX('Pricing Strategy'!$F$4:$F$71,MATCH(1,(Dataset!$O37='Pricing Strategy'!$B$4:$B$71)*(Dataset!$Q37='Pricing Strategy'!$C$4:$C$71)*(Dataset!$R37='Pricing Strategy'!$D$4:$D$71),))</f>
        <v>0.45</v>
      </c>
      <c r="V37" s="3">
        <f>Dataset!$T37*(1-Dataset!$U37)</f>
        <v>47.467200000000005</v>
      </c>
    </row>
    <row r="38" spans="1:22" x14ac:dyDescent="0.3">
      <c r="A38" s="32"/>
      <c r="C38" s="3">
        <v>33</v>
      </c>
      <c r="D38" s="3" t="s">
        <v>159</v>
      </c>
      <c r="E38" s="34">
        <v>42630</v>
      </c>
      <c r="F38" s="34">
        <v>42634</v>
      </c>
      <c r="G38" s="3" t="s">
        <v>46</v>
      </c>
      <c r="H38" s="3" t="s">
        <v>160</v>
      </c>
      <c r="I38" s="3" t="s">
        <v>161</v>
      </c>
      <c r="J38" s="3" t="s">
        <v>22</v>
      </c>
      <c r="K38" s="3" t="s">
        <v>23</v>
      </c>
      <c r="L38" s="3" t="s">
        <v>142</v>
      </c>
      <c r="M38" s="3" t="s">
        <v>143</v>
      </c>
      <c r="N38" s="3">
        <v>19140</v>
      </c>
      <c r="O38" s="3" t="s">
        <v>144</v>
      </c>
      <c r="P38" s="3" t="s">
        <v>173</v>
      </c>
      <c r="Q38" s="3" t="s">
        <v>42</v>
      </c>
      <c r="R38" s="3" t="s">
        <v>71</v>
      </c>
      <c r="S38" s="3" t="s">
        <v>174</v>
      </c>
      <c r="T38" s="3">
        <v>6.8579999999999997</v>
      </c>
      <c r="U38" s="35" cm="1">
        <f t="array" ref="U38">INDEX('Pricing Strategy'!$F$4:$F$71,MATCH(1,(Dataset!$O38='Pricing Strategy'!$B$4:$B$71)*(Dataset!$Q38='Pricing Strategy'!$C$4:$C$71)*(Dataset!$R38='Pricing Strategy'!$D$4:$D$71),))</f>
        <v>0.4</v>
      </c>
      <c r="V38" s="3">
        <f>Dataset!$T38*(1-Dataset!$U38)</f>
        <v>4.1147999999999998</v>
      </c>
    </row>
    <row r="39" spans="1:22" x14ac:dyDescent="0.3">
      <c r="A39" s="32"/>
      <c r="C39" s="3">
        <v>34</v>
      </c>
      <c r="D39" s="3" t="s">
        <v>159</v>
      </c>
      <c r="E39" s="34">
        <v>42630</v>
      </c>
      <c r="F39" s="34">
        <v>42634</v>
      </c>
      <c r="G39" s="3" t="s">
        <v>46</v>
      </c>
      <c r="H39" s="3" t="s">
        <v>160</v>
      </c>
      <c r="I39" s="3" t="s">
        <v>161</v>
      </c>
      <c r="J39" s="3" t="s">
        <v>22</v>
      </c>
      <c r="K39" s="3" t="s">
        <v>23</v>
      </c>
      <c r="L39" s="3" t="s">
        <v>142</v>
      </c>
      <c r="M39" s="3" t="s">
        <v>143</v>
      </c>
      <c r="N39" s="3">
        <v>19140</v>
      </c>
      <c r="O39" s="3" t="s">
        <v>144</v>
      </c>
      <c r="P39" s="3" t="s">
        <v>175</v>
      </c>
      <c r="Q39" s="3" t="s">
        <v>42</v>
      </c>
      <c r="R39" s="3" t="s">
        <v>64</v>
      </c>
      <c r="S39" s="3" t="s">
        <v>176</v>
      </c>
      <c r="T39" s="3">
        <v>15.76</v>
      </c>
      <c r="U39" s="35" cm="1">
        <f t="array" ref="U39">INDEX('Pricing Strategy'!$F$4:$F$71,MATCH(1,(Dataset!$O39='Pricing Strategy'!$B$4:$B$71)*(Dataset!$Q39='Pricing Strategy'!$C$4:$C$71)*(Dataset!$R39='Pricing Strategy'!$D$4:$D$71),))</f>
        <v>0.45</v>
      </c>
      <c r="V39" s="3">
        <f>Dataset!$T39*(1-Dataset!$U39)</f>
        <v>8.668000000000001</v>
      </c>
    </row>
    <row r="40" spans="1:22" x14ac:dyDescent="0.3">
      <c r="A40" s="32"/>
      <c r="C40" s="3">
        <v>35</v>
      </c>
      <c r="D40" s="3" t="s">
        <v>177</v>
      </c>
      <c r="E40" s="34">
        <v>43392</v>
      </c>
      <c r="F40" s="34">
        <v>43396</v>
      </c>
      <c r="G40" s="3" t="s">
        <v>19</v>
      </c>
      <c r="H40" s="3" t="s">
        <v>178</v>
      </c>
      <c r="I40" s="3" t="s">
        <v>179</v>
      </c>
      <c r="J40" s="3" t="s">
        <v>98</v>
      </c>
      <c r="K40" s="3" t="s">
        <v>23</v>
      </c>
      <c r="L40" s="3" t="s">
        <v>180</v>
      </c>
      <c r="M40" s="3" t="s">
        <v>100</v>
      </c>
      <c r="N40" s="3">
        <v>77095</v>
      </c>
      <c r="O40" s="3" t="s">
        <v>101</v>
      </c>
      <c r="P40" s="3" t="s">
        <v>181</v>
      </c>
      <c r="Q40" s="3" t="s">
        <v>42</v>
      </c>
      <c r="R40" s="3" t="s">
        <v>86</v>
      </c>
      <c r="S40" s="3" t="s">
        <v>182</v>
      </c>
      <c r="T40" s="3">
        <v>29.472000000000001</v>
      </c>
      <c r="U40" s="35" cm="1">
        <f t="array" ref="U40">INDEX('Pricing Strategy'!$F$4:$F$71,MATCH(1,(Dataset!$O40='Pricing Strategy'!$B$4:$B$71)*(Dataset!$Q40='Pricing Strategy'!$C$4:$C$71)*(Dataset!$R40='Pricing Strategy'!$D$4:$D$71),))</f>
        <v>0.3</v>
      </c>
      <c r="V40" s="3">
        <f>Dataset!$T40*(1-Dataset!$U40)</f>
        <v>20.630399999999998</v>
      </c>
    </row>
    <row r="41" spans="1:22" x14ac:dyDescent="0.3">
      <c r="A41" s="32"/>
      <c r="C41" s="3">
        <v>36</v>
      </c>
      <c r="D41" s="3" t="s">
        <v>183</v>
      </c>
      <c r="E41" s="34">
        <v>43077</v>
      </c>
      <c r="F41" s="34">
        <v>43079</v>
      </c>
      <c r="G41" s="3" t="s">
        <v>184</v>
      </c>
      <c r="H41" s="3" t="s">
        <v>185</v>
      </c>
      <c r="I41" s="3" t="s">
        <v>186</v>
      </c>
      <c r="J41" s="3" t="s">
        <v>37</v>
      </c>
      <c r="K41" s="3" t="s">
        <v>23</v>
      </c>
      <c r="L41" s="3" t="s">
        <v>187</v>
      </c>
      <c r="M41" s="3" t="s">
        <v>100</v>
      </c>
      <c r="N41" s="3">
        <v>75080</v>
      </c>
      <c r="O41" s="3" t="s">
        <v>101</v>
      </c>
      <c r="P41" s="3" t="s">
        <v>188</v>
      </c>
      <c r="Q41" s="3" t="s">
        <v>67</v>
      </c>
      <c r="R41" s="3" t="s">
        <v>68</v>
      </c>
      <c r="S41" s="3" t="s">
        <v>189</v>
      </c>
      <c r="T41" s="3">
        <v>1097.5440000000001</v>
      </c>
      <c r="U41" s="35" cm="1">
        <f t="array" ref="U41">INDEX('Pricing Strategy'!$F$4:$F$71,MATCH(1,(Dataset!$O41='Pricing Strategy'!$B$4:$B$71)*(Dataset!$Q41='Pricing Strategy'!$C$4:$C$71)*(Dataset!$R41='Pricing Strategy'!$D$4:$D$71),))</f>
        <v>0.3</v>
      </c>
      <c r="V41" s="3">
        <f>Dataset!$T41*(1-Dataset!$U41)</f>
        <v>768.2808</v>
      </c>
    </row>
    <row r="42" spans="1:22" x14ac:dyDescent="0.3">
      <c r="A42" s="32"/>
      <c r="C42" s="3">
        <v>37</v>
      </c>
      <c r="D42" s="3" t="s">
        <v>183</v>
      </c>
      <c r="E42" s="34">
        <v>43077</v>
      </c>
      <c r="F42" s="34">
        <v>43079</v>
      </c>
      <c r="G42" s="3" t="s">
        <v>184</v>
      </c>
      <c r="H42" s="3" t="s">
        <v>185</v>
      </c>
      <c r="I42" s="3" t="s">
        <v>186</v>
      </c>
      <c r="J42" s="3" t="s">
        <v>37</v>
      </c>
      <c r="K42" s="3" t="s">
        <v>23</v>
      </c>
      <c r="L42" s="3" t="s">
        <v>187</v>
      </c>
      <c r="M42" s="3" t="s">
        <v>100</v>
      </c>
      <c r="N42" s="3">
        <v>75080</v>
      </c>
      <c r="O42" s="3" t="s">
        <v>101</v>
      </c>
      <c r="P42" s="3" t="s">
        <v>190</v>
      </c>
      <c r="Q42" s="3" t="s">
        <v>28</v>
      </c>
      <c r="R42" s="3" t="s">
        <v>61</v>
      </c>
      <c r="S42" s="3" t="s">
        <v>191</v>
      </c>
      <c r="T42" s="3">
        <v>190.92</v>
      </c>
      <c r="U42" s="35" cm="1">
        <f t="array" ref="U42">INDEX('Pricing Strategy'!$F$4:$F$71,MATCH(1,(Dataset!$O42='Pricing Strategy'!$B$4:$B$71)*(Dataset!$Q42='Pricing Strategy'!$C$4:$C$71)*(Dataset!$R42='Pricing Strategy'!$D$4:$D$71),))</f>
        <v>0.3</v>
      </c>
      <c r="V42" s="3">
        <f>Dataset!$T42*(1-Dataset!$U42)</f>
        <v>133.64399999999998</v>
      </c>
    </row>
    <row r="43" spans="1:22" x14ac:dyDescent="0.3">
      <c r="A43" s="32"/>
      <c r="C43" s="3">
        <v>38</v>
      </c>
      <c r="D43" s="3" t="s">
        <v>192</v>
      </c>
      <c r="E43" s="34">
        <v>42731</v>
      </c>
      <c r="F43" s="34">
        <v>42735</v>
      </c>
      <c r="G43" s="3" t="s">
        <v>46</v>
      </c>
      <c r="H43" s="3" t="s">
        <v>193</v>
      </c>
      <c r="I43" s="3" t="s">
        <v>194</v>
      </c>
      <c r="J43" s="3" t="s">
        <v>98</v>
      </c>
      <c r="K43" s="3" t="s">
        <v>23</v>
      </c>
      <c r="L43" s="3" t="s">
        <v>180</v>
      </c>
      <c r="M43" s="3" t="s">
        <v>100</v>
      </c>
      <c r="N43" s="3">
        <v>77041</v>
      </c>
      <c r="O43" s="3" t="s">
        <v>101</v>
      </c>
      <c r="P43" s="3" t="s">
        <v>195</v>
      </c>
      <c r="Q43" s="3" t="s">
        <v>42</v>
      </c>
      <c r="R43" s="3" t="s">
        <v>169</v>
      </c>
      <c r="S43" s="3" t="s">
        <v>196</v>
      </c>
      <c r="T43" s="3">
        <v>113.328</v>
      </c>
      <c r="U43" s="35" cm="1">
        <f t="array" ref="U43">INDEX('Pricing Strategy'!$F$4:$F$71,MATCH(1,(Dataset!$O43='Pricing Strategy'!$B$4:$B$71)*(Dataset!$Q43='Pricing Strategy'!$C$4:$C$71)*(Dataset!$R43='Pricing Strategy'!$D$4:$D$71),))</f>
        <v>0.3</v>
      </c>
      <c r="V43" s="3">
        <f>Dataset!$T43*(1-Dataset!$U43)</f>
        <v>79.329599999999999</v>
      </c>
    </row>
    <row r="44" spans="1:22" x14ac:dyDescent="0.3">
      <c r="A44" s="32"/>
      <c r="C44" s="3">
        <v>39</v>
      </c>
      <c r="D44" s="3" t="s">
        <v>192</v>
      </c>
      <c r="E44" s="34">
        <v>42731</v>
      </c>
      <c r="F44" s="34">
        <v>42735</v>
      </c>
      <c r="G44" s="3" t="s">
        <v>46</v>
      </c>
      <c r="H44" s="3" t="s">
        <v>193</v>
      </c>
      <c r="I44" s="3" t="s">
        <v>194</v>
      </c>
      <c r="J44" s="3" t="s">
        <v>98</v>
      </c>
      <c r="K44" s="3" t="s">
        <v>23</v>
      </c>
      <c r="L44" s="3" t="s">
        <v>180</v>
      </c>
      <c r="M44" s="3" t="s">
        <v>100</v>
      </c>
      <c r="N44" s="3">
        <v>77041</v>
      </c>
      <c r="O44" s="3" t="s">
        <v>101</v>
      </c>
      <c r="P44" s="3" t="s">
        <v>197</v>
      </c>
      <c r="Q44" s="3" t="s">
        <v>28</v>
      </c>
      <c r="R44" s="3" t="s">
        <v>29</v>
      </c>
      <c r="S44" s="3" t="s">
        <v>198</v>
      </c>
      <c r="T44" s="3">
        <v>532.39919999999995</v>
      </c>
      <c r="U44" s="35" cm="1">
        <f t="array" ref="U44">INDEX('Pricing Strategy'!$F$4:$F$71,MATCH(1,(Dataset!$O44='Pricing Strategy'!$B$4:$B$71)*(Dataset!$Q44='Pricing Strategy'!$C$4:$C$71)*(Dataset!$R44='Pricing Strategy'!$D$4:$D$71),))</f>
        <v>0.4</v>
      </c>
      <c r="V44" s="3">
        <f>Dataset!$T44*(1-Dataset!$U44)</f>
        <v>319.43951999999996</v>
      </c>
    </row>
    <row r="45" spans="1:22" x14ac:dyDescent="0.3">
      <c r="A45" s="32"/>
      <c r="C45" s="3">
        <v>40</v>
      </c>
      <c r="D45" s="3" t="s">
        <v>192</v>
      </c>
      <c r="E45" s="34">
        <v>42731</v>
      </c>
      <c r="F45" s="34">
        <v>42735</v>
      </c>
      <c r="G45" s="3" t="s">
        <v>46</v>
      </c>
      <c r="H45" s="3" t="s">
        <v>193</v>
      </c>
      <c r="I45" s="3" t="s">
        <v>194</v>
      </c>
      <c r="J45" s="3" t="s">
        <v>98</v>
      </c>
      <c r="K45" s="3" t="s">
        <v>23</v>
      </c>
      <c r="L45" s="3" t="s">
        <v>180</v>
      </c>
      <c r="M45" s="3" t="s">
        <v>100</v>
      </c>
      <c r="N45" s="3">
        <v>77041</v>
      </c>
      <c r="O45" s="3" t="s">
        <v>101</v>
      </c>
      <c r="P45" s="3" t="s">
        <v>199</v>
      </c>
      <c r="Q45" s="3" t="s">
        <v>28</v>
      </c>
      <c r="R45" s="3" t="s">
        <v>32</v>
      </c>
      <c r="S45" s="3" t="s">
        <v>200</v>
      </c>
      <c r="T45" s="3">
        <v>212.05799999999999</v>
      </c>
      <c r="U45" s="35" cm="1">
        <f t="array" ref="U45">INDEX('Pricing Strategy'!$F$4:$F$71,MATCH(1,(Dataset!$O45='Pricing Strategy'!$B$4:$B$71)*(Dataset!$Q45='Pricing Strategy'!$C$4:$C$71)*(Dataset!$R45='Pricing Strategy'!$D$4:$D$71),))</f>
        <v>0.35</v>
      </c>
      <c r="V45" s="3">
        <f>Dataset!$T45*(1-Dataset!$U45)</f>
        <v>137.83770000000001</v>
      </c>
    </row>
    <row r="46" spans="1:22" x14ac:dyDescent="0.3">
      <c r="A46" s="32"/>
      <c r="C46" s="3">
        <v>41</v>
      </c>
      <c r="D46" s="3" t="s">
        <v>192</v>
      </c>
      <c r="E46" s="34">
        <v>42731</v>
      </c>
      <c r="F46" s="34">
        <v>42735</v>
      </c>
      <c r="G46" s="3" t="s">
        <v>46</v>
      </c>
      <c r="H46" s="3" t="s">
        <v>193</v>
      </c>
      <c r="I46" s="3" t="s">
        <v>194</v>
      </c>
      <c r="J46" s="3" t="s">
        <v>98</v>
      </c>
      <c r="K46" s="3" t="s">
        <v>23</v>
      </c>
      <c r="L46" s="3" t="s">
        <v>180</v>
      </c>
      <c r="M46" s="3" t="s">
        <v>100</v>
      </c>
      <c r="N46" s="3">
        <v>77041</v>
      </c>
      <c r="O46" s="3" t="s">
        <v>101</v>
      </c>
      <c r="P46" s="3" t="s">
        <v>201</v>
      </c>
      <c r="Q46" s="3" t="s">
        <v>67</v>
      </c>
      <c r="R46" s="3" t="s">
        <v>68</v>
      </c>
      <c r="S46" s="3" t="s">
        <v>202</v>
      </c>
      <c r="T46" s="3">
        <v>371.16800000000001</v>
      </c>
      <c r="U46" s="35" cm="1">
        <f t="array" ref="U46">INDEX('Pricing Strategy'!$F$4:$F$71,MATCH(1,(Dataset!$O46='Pricing Strategy'!$B$4:$B$71)*(Dataset!$Q46='Pricing Strategy'!$C$4:$C$71)*(Dataset!$R46='Pricing Strategy'!$D$4:$D$71),))</f>
        <v>0.3</v>
      </c>
      <c r="V46" s="3">
        <f>Dataset!$T46*(1-Dataset!$U46)</f>
        <v>259.81759999999997</v>
      </c>
    </row>
    <row r="47" spans="1:22" x14ac:dyDescent="0.3">
      <c r="A47" s="32"/>
      <c r="C47" s="3">
        <v>42</v>
      </c>
      <c r="D47" s="3" t="s">
        <v>203</v>
      </c>
      <c r="E47" s="34">
        <v>43353</v>
      </c>
      <c r="F47" s="34">
        <v>43358</v>
      </c>
      <c r="G47" s="3" t="s">
        <v>46</v>
      </c>
      <c r="H47" s="3" t="s">
        <v>204</v>
      </c>
      <c r="I47" s="3" t="s">
        <v>205</v>
      </c>
      <c r="J47" s="3" t="s">
        <v>37</v>
      </c>
      <c r="K47" s="3" t="s">
        <v>23</v>
      </c>
      <c r="L47" s="3" t="s">
        <v>206</v>
      </c>
      <c r="M47" s="3" t="s">
        <v>207</v>
      </c>
      <c r="N47" s="3">
        <v>60540</v>
      </c>
      <c r="O47" s="3" t="s">
        <v>101</v>
      </c>
      <c r="P47" s="3" t="s">
        <v>208</v>
      </c>
      <c r="Q47" s="3" t="s">
        <v>67</v>
      </c>
      <c r="R47" s="3" t="s">
        <v>68</v>
      </c>
      <c r="S47" s="3" t="s">
        <v>209</v>
      </c>
      <c r="T47" s="3">
        <v>147.16800000000001</v>
      </c>
      <c r="U47" s="35" cm="1">
        <f t="array" ref="U47">INDEX('Pricing Strategy'!$F$4:$F$71,MATCH(1,(Dataset!$O47='Pricing Strategy'!$B$4:$B$71)*(Dataset!$Q47='Pricing Strategy'!$C$4:$C$71)*(Dataset!$R47='Pricing Strategy'!$D$4:$D$71),))</f>
        <v>0.3</v>
      </c>
      <c r="V47" s="3">
        <f>Dataset!$T47*(1-Dataset!$U47)</f>
        <v>103.0176</v>
      </c>
    </row>
    <row r="48" spans="1:22" x14ac:dyDescent="0.3">
      <c r="A48" s="32"/>
      <c r="C48" s="3">
        <v>43</v>
      </c>
      <c r="D48" s="3" t="s">
        <v>210</v>
      </c>
      <c r="E48" s="34">
        <v>42933</v>
      </c>
      <c r="F48" s="34">
        <v>42938</v>
      </c>
      <c r="G48" s="3" t="s">
        <v>46</v>
      </c>
      <c r="H48" s="3" t="s">
        <v>211</v>
      </c>
      <c r="I48" s="3" t="s">
        <v>212</v>
      </c>
      <c r="J48" s="3" t="s">
        <v>37</v>
      </c>
      <c r="K48" s="3" t="s">
        <v>23</v>
      </c>
      <c r="L48" s="3" t="s">
        <v>38</v>
      </c>
      <c r="M48" s="3" t="s">
        <v>39</v>
      </c>
      <c r="N48" s="3">
        <v>90049</v>
      </c>
      <c r="O48" s="3" t="s">
        <v>40</v>
      </c>
      <c r="P48" s="3" t="s">
        <v>213</v>
      </c>
      <c r="Q48" s="3" t="s">
        <v>42</v>
      </c>
      <c r="R48" s="3" t="s">
        <v>55</v>
      </c>
      <c r="S48" s="3" t="s">
        <v>214</v>
      </c>
      <c r="T48" s="3">
        <v>77.88</v>
      </c>
      <c r="U48" s="35" cm="1">
        <f t="array" ref="U48">INDEX('Pricing Strategy'!$F$4:$F$71,MATCH(1,(Dataset!$O48='Pricing Strategy'!$B$4:$B$71)*(Dataset!$Q48='Pricing Strategy'!$C$4:$C$71)*(Dataset!$R48='Pricing Strategy'!$D$4:$D$71),))</f>
        <v>0.5</v>
      </c>
      <c r="V48" s="3">
        <f>Dataset!$T48*(1-Dataset!$U48)</f>
        <v>38.94</v>
      </c>
    </row>
    <row r="49" spans="1:22" x14ac:dyDescent="0.3">
      <c r="A49" s="32"/>
      <c r="C49" s="3">
        <v>44</v>
      </c>
      <c r="D49" s="3" t="s">
        <v>215</v>
      </c>
      <c r="E49" s="34">
        <v>43362</v>
      </c>
      <c r="F49" s="34">
        <v>43366</v>
      </c>
      <c r="G49" s="3" t="s">
        <v>46</v>
      </c>
      <c r="H49" s="3" t="s">
        <v>216</v>
      </c>
      <c r="I49" s="3" t="s">
        <v>217</v>
      </c>
      <c r="J49" s="3" t="s">
        <v>37</v>
      </c>
      <c r="K49" s="3" t="s">
        <v>23</v>
      </c>
      <c r="L49" s="3" t="s">
        <v>218</v>
      </c>
      <c r="M49" s="3" t="s">
        <v>50</v>
      </c>
      <c r="N49" s="3">
        <v>32935</v>
      </c>
      <c r="O49" s="3" t="s">
        <v>26</v>
      </c>
      <c r="P49" s="3" t="s">
        <v>219</v>
      </c>
      <c r="Q49" s="3" t="s">
        <v>42</v>
      </c>
      <c r="R49" s="3" t="s">
        <v>55</v>
      </c>
      <c r="S49" s="3" t="s">
        <v>220</v>
      </c>
      <c r="T49" s="3">
        <v>95.616</v>
      </c>
      <c r="U49" s="35" cm="1">
        <f t="array" ref="U49">INDEX('Pricing Strategy'!$F$4:$F$71,MATCH(1,(Dataset!$O49='Pricing Strategy'!$B$4:$B$71)*(Dataset!$Q49='Pricing Strategy'!$C$4:$C$71)*(Dataset!$R49='Pricing Strategy'!$D$4:$D$71),))</f>
        <v>0.35</v>
      </c>
      <c r="V49" s="3">
        <f>Dataset!$T49*(1-Dataset!$U49)</f>
        <v>62.150400000000005</v>
      </c>
    </row>
    <row r="50" spans="1:22" x14ac:dyDescent="0.3">
      <c r="A50" s="32"/>
      <c r="C50" s="3">
        <v>45</v>
      </c>
      <c r="D50" s="3" t="s">
        <v>221</v>
      </c>
      <c r="E50" s="34">
        <v>42805</v>
      </c>
      <c r="F50" s="34">
        <v>42807</v>
      </c>
      <c r="G50" s="3" t="s">
        <v>184</v>
      </c>
      <c r="H50" s="3" t="s">
        <v>222</v>
      </c>
      <c r="I50" s="3" t="s">
        <v>223</v>
      </c>
      <c r="J50" s="3" t="s">
        <v>37</v>
      </c>
      <c r="K50" s="3" t="s">
        <v>23</v>
      </c>
      <c r="L50" s="3" t="s">
        <v>224</v>
      </c>
      <c r="M50" s="3" t="s">
        <v>225</v>
      </c>
      <c r="N50" s="3">
        <v>55122</v>
      </c>
      <c r="O50" s="3" t="s">
        <v>101</v>
      </c>
      <c r="P50" s="3" t="s">
        <v>226</v>
      </c>
      <c r="Q50" s="3" t="s">
        <v>67</v>
      </c>
      <c r="R50" s="3" t="s">
        <v>157</v>
      </c>
      <c r="S50" s="3" t="s">
        <v>227</v>
      </c>
      <c r="T50" s="3">
        <v>45.98</v>
      </c>
      <c r="U50" s="35" cm="1">
        <f t="array" ref="U50">INDEX('Pricing Strategy'!$F$4:$F$71,MATCH(1,(Dataset!$O50='Pricing Strategy'!$B$4:$B$71)*(Dataset!$Q50='Pricing Strategy'!$C$4:$C$71)*(Dataset!$R50='Pricing Strategy'!$D$4:$D$71),))</f>
        <v>0.35</v>
      </c>
      <c r="V50" s="3">
        <f>Dataset!$T50*(1-Dataset!$U50)</f>
        <v>29.887</v>
      </c>
    </row>
    <row r="51" spans="1:22" x14ac:dyDescent="0.3">
      <c r="A51" s="32"/>
      <c r="C51" s="3">
        <v>46</v>
      </c>
      <c r="D51" s="3" t="s">
        <v>221</v>
      </c>
      <c r="E51" s="34">
        <v>42805</v>
      </c>
      <c r="F51" s="34">
        <v>42807</v>
      </c>
      <c r="G51" s="3" t="s">
        <v>184</v>
      </c>
      <c r="H51" s="3" t="s">
        <v>222</v>
      </c>
      <c r="I51" s="3" t="s">
        <v>223</v>
      </c>
      <c r="J51" s="3" t="s">
        <v>37</v>
      </c>
      <c r="K51" s="3" t="s">
        <v>23</v>
      </c>
      <c r="L51" s="3" t="s">
        <v>224</v>
      </c>
      <c r="M51" s="3" t="s">
        <v>225</v>
      </c>
      <c r="N51" s="3">
        <v>55122</v>
      </c>
      <c r="O51" s="3" t="s">
        <v>101</v>
      </c>
      <c r="P51" s="3" t="s">
        <v>228</v>
      </c>
      <c r="Q51" s="3" t="s">
        <v>42</v>
      </c>
      <c r="R51" s="3" t="s">
        <v>71</v>
      </c>
      <c r="S51" s="3" t="s">
        <v>229</v>
      </c>
      <c r="T51" s="3">
        <v>17.46</v>
      </c>
      <c r="U51" s="35" cm="1">
        <f t="array" ref="U51">INDEX('Pricing Strategy'!$F$4:$F$71,MATCH(1,(Dataset!$O51='Pricing Strategy'!$B$4:$B$71)*(Dataset!$Q51='Pricing Strategy'!$C$4:$C$71)*(Dataset!$R51='Pricing Strategy'!$D$4:$D$71),))</f>
        <v>0.3</v>
      </c>
      <c r="V51" s="3">
        <f>Dataset!$T51*(1-Dataset!$U51)</f>
        <v>12.222</v>
      </c>
    </row>
    <row r="52" spans="1:22" x14ac:dyDescent="0.3">
      <c r="A52" s="32"/>
      <c r="C52" s="3">
        <v>47</v>
      </c>
      <c r="D52" s="3" t="s">
        <v>230</v>
      </c>
      <c r="E52" s="34">
        <v>42297</v>
      </c>
      <c r="F52" s="34">
        <v>42302</v>
      </c>
      <c r="G52" s="3" t="s">
        <v>19</v>
      </c>
      <c r="H52" s="3" t="s">
        <v>231</v>
      </c>
      <c r="I52" s="3" t="s">
        <v>232</v>
      </c>
      <c r="J52" s="3" t="s">
        <v>22</v>
      </c>
      <c r="K52" s="3" t="s">
        <v>23</v>
      </c>
      <c r="L52" s="3" t="s">
        <v>233</v>
      </c>
      <c r="M52" s="3" t="s">
        <v>234</v>
      </c>
      <c r="N52" s="3">
        <v>48185</v>
      </c>
      <c r="O52" s="3" t="s">
        <v>101</v>
      </c>
      <c r="P52" s="3" t="s">
        <v>235</v>
      </c>
      <c r="Q52" s="3" t="s">
        <v>42</v>
      </c>
      <c r="R52" s="3" t="s">
        <v>55</v>
      </c>
      <c r="S52" s="3" t="s">
        <v>236</v>
      </c>
      <c r="T52" s="3">
        <v>211.96</v>
      </c>
      <c r="U52" s="35" cm="1">
        <f t="array" ref="U52">INDEX('Pricing Strategy'!$F$4:$F$71,MATCH(1,(Dataset!$O52='Pricing Strategy'!$B$4:$B$71)*(Dataset!$Q52='Pricing Strategy'!$C$4:$C$71)*(Dataset!$R52='Pricing Strategy'!$D$4:$D$71),))</f>
        <v>0.4</v>
      </c>
      <c r="V52" s="3">
        <f>Dataset!$T52*(1-Dataset!$U52)</f>
        <v>127.176</v>
      </c>
    </row>
    <row r="53" spans="1:22" x14ac:dyDescent="0.3">
      <c r="A53" s="32"/>
      <c r="C53" s="3">
        <v>48</v>
      </c>
      <c r="D53" s="3" t="s">
        <v>237</v>
      </c>
      <c r="E53" s="34">
        <v>42906</v>
      </c>
      <c r="F53" s="34">
        <v>42911</v>
      </c>
      <c r="G53" s="3" t="s">
        <v>46</v>
      </c>
      <c r="H53" s="3" t="s">
        <v>238</v>
      </c>
      <c r="I53" s="3" t="s">
        <v>239</v>
      </c>
      <c r="J53" s="3" t="s">
        <v>22</v>
      </c>
      <c r="K53" s="3" t="s">
        <v>23</v>
      </c>
      <c r="L53" s="3" t="s">
        <v>240</v>
      </c>
      <c r="M53" s="3" t="s">
        <v>241</v>
      </c>
      <c r="N53" s="3">
        <v>19901</v>
      </c>
      <c r="O53" s="3" t="s">
        <v>144</v>
      </c>
      <c r="P53" s="3" t="s">
        <v>242</v>
      </c>
      <c r="Q53" s="3" t="s">
        <v>67</v>
      </c>
      <c r="R53" s="3" t="s">
        <v>157</v>
      </c>
      <c r="S53" s="3" t="s">
        <v>243</v>
      </c>
      <c r="T53" s="3">
        <v>45</v>
      </c>
      <c r="U53" s="35" cm="1">
        <f t="array" ref="U53">INDEX('Pricing Strategy'!$F$4:$F$71,MATCH(1,(Dataset!$O53='Pricing Strategy'!$B$4:$B$71)*(Dataset!$Q53='Pricing Strategy'!$C$4:$C$71)*(Dataset!$R53='Pricing Strategy'!$D$4:$D$71),))</f>
        <v>0.45</v>
      </c>
      <c r="V53" s="3">
        <f>Dataset!$T53*(1-Dataset!$U53)</f>
        <v>24.750000000000004</v>
      </c>
    </row>
    <row r="54" spans="1:22" x14ac:dyDescent="0.3">
      <c r="A54" s="32"/>
      <c r="C54" s="3">
        <v>49</v>
      </c>
      <c r="D54" s="3" t="s">
        <v>237</v>
      </c>
      <c r="E54" s="34">
        <v>42906</v>
      </c>
      <c r="F54" s="34">
        <v>42911</v>
      </c>
      <c r="G54" s="3" t="s">
        <v>46</v>
      </c>
      <c r="H54" s="3" t="s">
        <v>238</v>
      </c>
      <c r="I54" s="3" t="s">
        <v>239</v>
      </c>
      <c r="J54" s="3" t="s">
        <v>22</v>
      </c>
      <c r="K54" s="3" t="s">
        <v>23</v>
      </c>
      <c r="L54" s="3" t="s">
        <v>240</v>
      </c>
      <c r="M54" s="3" t="s">
        <v>241</v>
      </c>
      <c r="N54" s="3">
        <v>19901</v>
      </c>
      <c r="O54" s="3" t="s">
        <v>144</v>
      </c>
      <c r="P54" s="3" t="s">
        <v>244</v>
      </c>
      <c r="Q54" s="3" t="s">
        <v>67</v>
      </c>
      <c r="R54" s="3" t="s">
        <v>68</v>
      </c>
      <c r="S54" s="3" t="s">
        <v>245</v>
      </c>
      <c r="T54" s="3">
        <v>21.8</v>
      </c>
      <c r="U54" s="35" cm="1">
        <f t="array" ref="U54">INDEX('Pricing Strategy'!$F$4:$F$71,MATCH(1,(Dataset!$O54='Pricing Strategy'!$B$4:$B$71)*(Dataset!$Q54='Pricing Strategy'!$C$4:$C$71)*(Dataset!$R54='Pricing Strategy'!$D$4:$D$71),))</f>
        <v>0.4</v>
      </c>
      <c r="V54" s="3">
        <f>Dataset!$T54*(1-Dataset!$U54)</f>
        <v>13.08</v>
      </c>
    </row>
    <row r="55" spans="1:22" x14ac:dyDescent="0.3">
      <c r="A55" s="32"/>
      <c r="C55" s="3">
        <v>50</v>
      </c>
      <c r="D55" s="3" t="s">
        <v>246</v>
      </c>
      <c r="E55" s="34">
        <v>42478</v>
      </c>
      <c r="F55" s="34">
        <v>42482</v>
      </c>
      <c r="G55" s="3" t="s">
        <v>46</v>
      </c>
      <c r="H55" s="3" t="s">
        <v>247</v>
      </c>
      <c r="I55" s="3" t="s">
        <v>248</v>
      </c>
      <c r="J55" s="3" t="s">
        <v>22</v>
      </c>
      <c r="K55" s="3" t="s">
        <v>23</v>
      </c>
      <c r="L55" s="3" t="s">
        <v>249</v>
      </c>
      <c r="M55" s="3" t="s">
        <v>250</v>
      </c>
      <c r="N55" s="3">
        <v>47150</v>
      </c>
      <c r="O55" s="3" t="s">
        <v>101</v>
      </c>
      <c r="P55" s="3" t="s">
        <v>251</v>
      </c>
      <c r="Q55" s="3" t="s">
        <v>42</v>
      </c>
      <c r="R55" s="3" t="s">
        <v>71</v>
      </c>
      <c r="S55" s="3" t="s">
        <v>252</v>
      </c>
      <c r="T55" s="3">
        <v>38.22</v>
      </c>
      <c r="U55" s="35" cm="1">
        <f t="array" ref="U55">INDEX('Pricing Strategy'!$F$4:$F$71,MATCH(1,(Dataset!$O55='Pricing Strategy'!$B$4:$B$71)*(Dataset!$Q55='Pricing Strategy'!$C$4:$C$71)*(Dataset!$R55='Pricing Strategy'!$D$4:$D$71),))</f>
        <v>0.3</v>
      </c>
      <c r="V55" s="3">
        <f>Dataset!$T55*(1-Dataset!$U55)</f>
        <v>26.753999999999998</v>
      </c>
    </row>
    <row r="56" spans="1:22" x14ac:dyDescent="0.3">
      <c r="A56" s="32"/>
      <c r="C56" s="3">
        <v>51</v>
      </c>
      <c r="D56" s="3" t="s">
        <v>246</v>
      </c>
      <c r="E56" s="34">
        <v>42478</v>
      </c>
      <c r="F56" s="34">
        <v>42482</v>
      </c>
      <c r="G56" s="3" t="s">
        <v>46</v>
      </c>
      <c r="H56" s="3" t="s">
        <v>247</v>
      </c>
      <c r="I56" s="3" t="s">
        <v>248</v>
      </c>
      <c r="J56" s="3" t="s">
        <v>22</v>
      </c>
      <c r="K56" s="3" t="s">
        <v>23</v>
      </c>
      <c r="L56" s="3" t="s">
        <v>249</v>
      </c>
      <c r="M56" s="3" t="s">
        <v>250</v>
      </c>
      <c r="N56" s="3">
        <v>47150</v>
      </c>
      <c r="O56" s="3" t="s">
        <v>101</v>
      </c>
      <c r="P56" s="3" t="s">
        <v>253</v>
      </c>
      <c r="Q56" s="3" t="s">
        <v>42</v>
      </c>
      <c r="R56" s="3" t="s">
        <v>43</v>
      </c>
      <c r="S56" s="3" t="s">
        <v>254</v>
      </c>
      <c r="T56" s="3">
        <v>75.180000000000007</v>
      </c>
      <c r="U56" s="35" cm="1">
        <f t="array" ref="U56">INDEX('Pricing Strategy'!$F$4:$F$71,MATCH(1,(Dataset!$O56='Pricing Strategy'!$B$4:$B$71)*(Dataset!$Q56='Pricing Strategy'!$C$4:$C$71)*(Dataset!$R56='Pricing Strategy'!$D$4:$D$71),))</f>
        <v>0.3</v>
      </c>
      <c r="V56" s="3">
        <f>Dataset!$T56*(1-Dataset!$U56)</f>
        <v>52.626000000000005</v>
      </c>
    </row>
    <row r="57" spans="1:22" x14ac:dyDescent="0.3">
      <c r="A57" s="32"/>
      <c r="C57" s="3">
        <v>52</v>
      </c>
      <c r="D57" s="3" t="s">
        <v>246</v>
      </c>
      <c r="E57" s="34">
        <v>42478</v>
      </c>
      <c r="F57" s="34">
        <v>42482</v>
      </c>
      <c r="G57" s="3" t="s">
        <v>46</v>
      </c>
      <c r="H57" s="3" t="s">
        <v>247</v>
      </c>
      <c r="I57" s="3" t="s">
        <v>248</v>
      </c>
      <c r="J57" s="3" t="s">
        <v>22</v>
      </c>
      <c r="K57" s="3" t="s">
        <v>23</v>
      </c>
      <c r="L57" s="3" t="s">
        <v>249</v>
      </c>
      <c r="M57" s="3" t="s">
        <v>250</v>
      </c>
      <c r="N57" s="3">
        <v>47150</v>
      </c>
      <c r="O57" s="3" t="s">
        <v>101</v>
      </c>
      <c r="P57" s="3" t="s">
        <v>255</v>
      </c>
      <c r="Q57" s="3" t="s">
        <v>28</v>
      </c>
      <c r="R57" s="3" t="s">
        <v>61</v>
      </c>
      <c r="S57" s="3" t="s">
        <v>256</v>
      </c>
      <c r="T57" s="3">
        <v>6.16</v>
      </c>
      <c r="U57" s="35" cm="1">
        <f t="array" ref="U57">INDEX('Pricing Strategy'!$F$4:$F$71,MATCH(1,(Dataset!$O57='Pricing Strategy'!$B$4:$B$71)*(Dataset!$Q57='Pricing Strategy'!$C$4:$C$71)*(Dataset!$R57='Pricing Strategy'!$D$4:$D$71),))</f>
        <v>0.3</v>
      </c>
      <c r="V57" s="3">
        <f>Dataset!$T57*(1-Dataset!$U57)</f>
        <v>4.3119999999999994</v>
      </c>
    </row>
    <row r="58" spans="1:22" x14ac:dyDescent="0.3">
      <c r="A58" s="32"/>
      <c r="C58" s="3">
        <v>53</v>
      </c>
      <c r="D58" s="3" t="s">
        <v>246</v>
      </c>
      <c r="E58" s="34">
        <v>42478</v>
      </c>
      <c r="F58" s="34">
        <v>42482</v>
      </c>
      <c r="G58" s="3" t="s">
        <v>46</v>
      </c>
      <c r="H58" s="3" t="s">
        <v>247</v>
      </c>
      <c r="I58" s="3" t="s">
        <v>248</v>
      </c>
      <c r="J58" s="3" t="s">
        <v>22</v>
      </c>
      <c r="K58" s="3" t="s">
        <v>23</v>
      </c>
      <c r="L58" s="3" t="s">
        <v>249</v>
      </c>
      <c r="M58" s="3" t="s">
        <v>250</v>
      </c>
      <c r="N58" s="3">
        <v>47150</v>
      </c>
      <c r="O58" s="3" t="s">
        <v>101</v>
      </c>
      <c r="P58" s="3" t="s">
        <v>257</v>
      </c>
      <c r="Q58" s="3" t="s">
        <v>28</v>
      </c>
      <c r="R58" s="3" t="s">
        <v>32</v>
      </c>
      <c r="S58" s="3" t="s">
        <v>258</v>
      </c>
      <c r="T58" s="3">
        <v>89.99</v>
      </c>
      <c r="U58" s="35" cm="1">
        <f t="array" ref="U58">INDEX('Pricing Strategy'!$F$4:$F$71,MATCH(1,(Dataset!$O58='Pricing Strategy'!$B$4:$B$71)*(Dataset!$Q58='Pricing Strategy'!$C$4:$C$71)*(Dataset!$R58='Pricing Strategy'!$D$4:$D$71),))</f>
        <v>0.35</v>
      </c>
      <c r="V58" s="3">
        <f>Dataset!$T58*(1-Dataset!$U58)</f>
        <v>58.493499999999997</v>
      </c>
    </row>
    <row r="59" spans="1:22" x14ac:dyDescent="0.3">
      <c r="A59" s="32"/>
      <c r="C59" s="3">
        <v>54</v>
      </c>
      <c r="D59" s="3" t="s">
        <v>259</v>
      </c>
      <c r="E59" s="34">
        <v>43080</v>
      </c>
      <c r="F59" s="34">
        <v>43086</v>
      </c>
      <c r="G59" s="3" t="s">
        <v>46</v>
      </c>
      <c r="H59" s="3" t="s">
        <v>260</v>
      </c>
      <c r="I59" s="3" t="s">
        <v>261</v>
      </c>
      <c r="J59" s="3" t="s">
        <v>37</v>
      </c>
      <c r="K59" s="3" t="s">
        <v>23</v>
      </c>
      <c r="L59" s="3" t="s">
        <v>262</v>
      </c>
      <c r="M59" s="3" t="s">
        <v>263</v>
      </c>
      <c r="N59" s="3">
        <v>10024</v>
      </c>
      <c r="O59" s="3" t="s">
        <v>144</v>
      </c>
      <c r="P59" s="3" t="s">
        <v>264</v>
      </c>
      <c r="Q59" s="3" t="s">
        <v>42</v>
      </c>
      <c r="R59" s="3" t="s">
        <v>265</v>
      </c>
      <c r="S59" s="3" t="s">
        <v>266</v>
      </c>
      <c r="T59" s="3">
        <v>15.26</v>
      </c>
      <c r="U59" s="35" cm="1">
        <f t="array" ref="U59">INDEX('Pricing Strategy'!$F$4:$F$71,MATCH(1,(Dataset!$O59='Pricing Strategy'!$B$4:$B$71)*(Dataset!$Q59='Pricing Strategy'!$C$4:$C$71)*(Dataset!$R59='Pricing Strategy'!$D$4:$D$71),))</f>
        <v>0.4</v>
      </c>
      <c r="V59" s="3">
        <f>Dataset!$T59*(1-Dataset!$U59)</f>
        <v>9.1559999999999988</v>
      </c>
    </row>
    <row r="60" spans="1:22" x14ac:dyDescent="0.3">
      <c r="A60" s="32"/>
      <c r="C60" s="3">
        <v>55</v>
      </c>
      <c r="D60" s="3" t="s">
        <v>259</v>
      </c>
      <c r="E60" s="34">
        <v>43080</v>
      </c>
      <c r="F60" s="34">
        <v>43086</v>
      </c>
      <c r="G60" s="3" t="s">
        <v>46</v>
      </c>
      <c r="H60" s="3" t="s">
        <v>260</v>
      </c>
      <c r="I60" s="3" t="s">
        <v>261</v>
      </c>
      <c r="J60" s="3" t="s">
        <v>37</v>
      </c>
      <c r="K60" s="3" t="s">
        <v>23</v>
      </c>
      <c r="L60" s="3" t="s">
        <v>262</v>
      </c>
      <c r="M60" s="3" t="s">
        <v>263</v>
      </c>
      <c r="N60" s="3">
        <v>10024</v>
      </c>
      <c r="O60" s="3" t="s">
        <v>144</v>
      </c>
      <c r="P60" s="3" t="s">
        <v>267</v>
      </c>
      <c r="Q60" s="3" t="s">
        <v>67</v>
      </c>
      <c r="R60" s="3" t="s">
        <v>68</v>
      </c>
      <c r="S60" s="3" t="s">
        <v>268</v>
      </c>
      <c r="T60" s="3">
        <v>1029.95</v>
      </c>
      <c r="U60" s="35" cm="1">
        <f t="array" ref="U60">INDEX('Pricing Strategy'!$F$4:$F$71,MATCH(1,(Dataset!$O60='Pricing Strategy'!$B$4:$B$71)*(Dataset!$Q60='Pricing Strategy'!$C$4:$C$71)*(Dataset!$R60='Pricing Strategy'!$D$4:$D$71),))</f>
        <v>0.4</v>
      </c>
      <c r="V60" s="3">
        <f>Dataset!$T60*(1-Dataset!$U60)</f>
        <v>617.97</v>
      </c>
    </row>
    <row r="61" spans="1:22" x14ac:dyDescent="0.3">
      <c r="A61" s="32"/>
      <c r="C61" s="3">
        <v>56</v>
      </c>
      <c r="D61" s="3" t="s">
        <v>269</v>
      </c>
      <c r="E61" s="34">
        <v>42903</v>
      </c>
      <c r="F61" s="34">
        <v>42904</v>
      </c>
      <c r="G61" s="3" t="s">
        <v>184</v>
      </c>
      <c r="H61" s="3" t="s">
        <v>270</v>
      </c>
      <c r="I61" s="3" t="s">
        <v>271</v>
      </c>
      <c r="J61" s="3" t="s">
        <v>22</v>
      </c>
      <c r="K61" s="3" t="s">
        <v>23</v>
      </c>
      <c r="L61" s="3" t="s">
        <v>272</v>
      </c>
      <c r="M61" s="3" t="s">
        <v>263</v>
      </c>
      <c r="N61" s="3">
        <v>12180</v>
      </c>
      <c r="O61" s="3" t="s">
        <v>144</v>
      </c>
      <c r="P61" s="3" t="s">
        <v>273</v>
      </c>
      <c r="Q61" s="3" t="s">
        <v>42</v>
      </c>
      <c r="R61" s="3" t="s">
        <v>55</v>
      </c>
      <c r="S61" s="3" t="s">
        <v>274</v>
      </c>
      <c r="T61" s="3">
        <v>208.56</v>
      </c>
      <c r="U61" s="35" cm="1">
        <f t="array" ref="U61">INDEX('Pricing Strategy'!$F$4:$F$71,MATCH(1,(Dataset!$O61='Pricing Strategy'!$B$4:$B$71)*(Dataset!$Q61='Pricing Strategy'!$C$4:$C$71)*(Dataset!$R61='Pricing Strategy'!$D$4:$D$71),))</f>
        <v>0.5</v>
      </c>
      <c r="V61" s="3">
        <f>Dataset!$T61*(1-Dataset!$U61)</f>
        <v>104.28</v>
      </c>
    </row>
    <row r="62" spans="1:22" x14ac:dyDescent="0.3">
      <c r="A62" s="32"/>
      <c r="C62" s="3">
        <v>57</v>
      </c>
      <c r="D62" s="3" t="s">
        <v>269</v>
      </c>
      <c r="E62" s="34">
        <v>42903</v>
      </c>
      <c r="F62" s="34">
        <v>42904</v>
      </c>
      <c r="G62" s="3" t="s">
        <v>184</v>
      </c>
      <c r="H62" s="3" t="s">
        <v>270</v>
      </c>
      <c r="I62" s="3" t="s">
        <v>271</v>
      </c>
      <c r="J62" s="3" t="s">
        <v>22</v>
      </c>
      <c r="K62" s="3" t="s">
        <v>23</v>
      </c>
      <c r="L62" s="3" t="s">
        <v>272</v>
      </c>
      <c r="M62" s="3" t="s">
        <v>263</v>
      </c>
      <c r="N62" s="3">
        <v>12180</v>
      </c>
      <c r="O62" s="3" t="s">
        <v>144</v>
      </c>
      <c r="P62" s="3" t="s">
        <v>275</v>
      </c>
      <c r="Q62" s="3" t="s">
        <v>42</v>
      </c>
      <c r="R62" s="3" t="s">
        <v>86</v>
      </c>
      <c r="S62" s="3" t="s">
        <v>276</v>
      </c>
      <c r="T62" s="3">
        <v>32.4</v>
      </c>
      <c r="U62" s="35" cm="1">
        <f t="array" ref="U62">INDEX('Pricing Strategy'!$F$4:$F$71,MATCH(1,(Dataset!$O62='Pricing Strategy'!$B$4:$B$71)*(Dataset!$Q62='Pricing Strategy'!$C$4:$C$71)*(Dataset!$R62='Pricing Strategy'!$D$4:$D$71),))</f>
        <v>0.4</v>
      </c>
      <c r="V62" s="3">
        <f>Dataset!$T62*(1-Dataset!$U62)</f>
        <v>19.439999999999998</v>
      </c>
    </row>
    <row r="63" spans="1:22" x14ac:dyDescent="0.3">
      <c r="A63" s="32"/>
      <c r="C63" s="3">
        <v>58</v>
      </c>
      <c r="D63" s="3" t="s">
        <v>269</v>
      </c>
      <c r="E63" s="34">
        <v>42903</v>
      </c>
      <c r="F63" s="34">
        <v>42904</v>
      </c>
      <c r="G63" s="3" t="s">
        <v>184</v>
      </c>
      <c r="H63" s="3" t="s">
        <v>270</v>
      </c>
      <c r="I63" s="3" t="s">
        <v>271</v>
      </c>
      <c r="J63" s="3" t="s">
        <v>22</v>
      </c>
      <c r="K63" s="3" t="s">
        <v>23</v>
      </c>
      <c r="L63" s="3" t="s">
        <v>272</v>
      </c>
      <c r="M63" s="3" t="s">
        <v>263</v>
      </c>
      <c r="N63" s="3">
        <v>12180</v>
      </c>
      <c r="O63" s="3" t="s">
        <v>144</v>
      </c>
      <c r="P63" s="3" t="s">
        <v>277</v>
      </c>
      <c r="Q63" s="3" t="s">
        <v>28</v>
      </c>
      <c r="R63" s="3" t="s">
        <v>32</v>
      </c>
      <c r="S63" s="3" t="s">
        <v>278</v>
      </c>
      <c r="T63" s="3">
        <v>319.41000000000003</v>
      </c>
      <c r="U63" s="35" cm="1">
        <f t="array" ref="U63">INDEX('Pricing Strategy'!$F$4:$F$71,MATCH(1,(Dataset!$O63='Pricing Strategy'!$B$4:$B$71)*(Dataset!$Q63='Pricing Strategy'!$C$4:$C$71)*(Dataset!$R63='Pricing Strategy'!$D$4:$D$71),))</f>
        <v>0.45</v>
      </c>
      <c r="V63" s="3">
        <f>Dataset!$T63*(1-Dataset!$U63)</f>
        <v>175.67550000000003</v>
      </c>
    </row>
    <row r="64" spans="1:22" x14ac:dyDescent="0.3">
      <c r="A64" s="32"/>
      <c r="C64" s="3">
        <v>59</v>
      </c>
      <c r="D64" s="3" t="s">
        <v>269</v>
      </c>
      <c r="E64" s="34">
        <v>42903</v>
      </c>
      <c r="F64" s="34">
        <v>42904</v>
      </c>
      <c r="G64" s="3" t="s">
        <v>184</v>
      </c>
      <c r="H64" s="3" t="s">
        <v>270</v>
      </c>
      <c r="I64" s="3" t="s">
        <v>271</v>
      </c>
      <c r="J64" s="3" t="s">
        <v>22</v>
      </c>
      <c r="K64" s="3" t="s">
        <v>23</v>
      </c>
      <c r="L64" s="3" t="s">
        <v>272</v>
      </c>
      <c r="M64" s="3" t="s">
        <v>263</v>
      </c>
      <c r="N64" s="3">
        <v>12180</v>
      </c>
      <c r="O64" s="3" t="s">
        <v>144</v>
      </c>
      <c r="P64" s="3" t="s">
        <v>279</v>
      </c>
      <c r="Q64" s="3" t="s">
        <v>42</v>
      </c>
      <c r="R64" s="3" t="s">
        <v>86</v>
      </c>
      <c r="S64" s="3" t="s">
        <v>280</v>
      </c>
      <c r="T64" s="3">
        <v>14.56</v>
      </c>
      <c r="U64" s="35" cm="1">
        <f t="array" ref="U64">INDEX('Pricing Strategy'!$F$4:$F$71,MATCH(1,(Dataset!$O64='Pricing Strategy'!$B$4:$B$71)*(Dataset!$Q64='Pricing Strategy'!$C$4:$C$71)*(Dataset!$R64='Pricing Strategy'!$D$4:$D$71),))</f>
        <v>0.4</v>
      </c>
      <c r="V64" s="3">
        <f>Dataset!$T64*(1-Dataset!$U64)</f>
        <v>8.7360000000000007</v>
      </c>
    </row>
    <row r="65" spans="1:22" x14ac:dyDescent="0.3">
      <c r="A65" s="32"/>
      <c r="C65" s="3">
        <v>60</v>
      </c>
      <c r="D65" s="3" t="s">
        <v>269</v>
      </c>
      <c r="E65" s="34">
        <v>42903</v>
      </c>
      <c r="F65" s="34">
        <v>42904</v>
      </c>
      <c r="G65" s="3" t="s">
        <v>184</v>
      </c>
      <c r="H65" s="3" t="s">
        <v>270</v>
      </c>
      <c r="I65" s="3" t="s">
        <v>271</v>
      </c>
      <c r="J65" s="3" t="s">
        <v>22</v>
      </c>
      <c r="K65" s="3" t="s">
        <v>23</v>
      </c>
      <c r="L65" s="3" t="s">
        <v>272</v>
      </c>
      <c r="M65" s="3" t="s">
        <v>263</v>
      </c>
      <c r="N65" s="3">
        <v>12180</v>
      </c>
      <c r="O65" s="3" t="s">
        <v>144</v>
      </c>
      <c r="P65" s="3" t="s">
        <v>242</v>
      </c>
      <c r="Q65" s="3" t="s">
        <v>67</v>
      </c>
      <c r="R65" s="3" t="s">
        <v>157</v>
      </c>
      <c r="S65" s="3" t="s">
        <v>243</v>
      </c>
      <c r="T65" s="3">
        <v>30</v>
      </c>
      <c r="U65" s="35" cm="1">
        <f t="array" ref="U65">INDEX('Pricing Strategy'!$F$4:$F$71,MATCH(1,(Dataset!$O65='Pricing Strategy'!$B$4:$B$71)*(Dataset!$Q65='Pricing Strategy'!$C$4:$C$71)*(Dataset!$R65='Pricing Strategy'!$D$4:$D$71),))</f>
        <v>0.45</v>
      </c>
      <c r="V65" s="3">
        <f>Dataset!$T65*(1-Dataset!$U65)</f>
        <v>16.5</v>
      </c>
    </row>
    <row r="66" spans="1:22" x14ac:dyDescent="0.3">
      <c r="A66" s="32"/>
      <c r="C66" s="3">
        <v>61</v>
      </c>
      <c r="D66" s="3" t="s">
        <v>269</v>
      </c>
      <c r="E66" s="34">
        <v>42903</v>
      </c>
      <c r="F66" s="34">
        <v>42904</v>
      </c>
      <c r="G66" s="3" t="s">
        <v>184</v>
      </c>
      <c r="H66" s="3" t="s">
        <v>270</v>
      </c>
      <c r="I66" s="3" t="s">
        <v>271</v>
      </c>
      <c r="J66" s="3" t="s">
        <v>22</v>
      </c>
      <c r="K66" s="3" t="s">
        <v>23</v>
      </c>
      <c r="L66" s="3" t="s">
        <v>272</v>
      </c>
      <c r="M66" s="3" t="s">
        <v>263</v>
      </c>
      <c r="N66" s="3">
        <v>12180</v>
      </c>
      <c r="O66" s="3" t="s">
        <v>144</v>
      </c>
      <c r="P66" s="3" t="s">
        <v>281</v>
      </c>
      <c r="Q66" s="3" t="s">
        <v>42</v>
      </c>
      <c r="R66" s="3" t="s">
        <v>71</v>
      </c>
      <c r="S66" s="3" t="s">
        <v>282</v>
      </c>
      <c r="T66" s="3">
        <v>48.48</v>
      </c>
      <c r="U66" s="35" cm="1">
        <f t="array" ref="U66">INDEX('Pricing Strategy'!$F$4:$F$71,MATCH(1,(Dataset!$O66='Pricing Strategy'!$B$4:$B$71)*(Dataset!$Q66='Pricing Strategy'!$C$4:$C$71)*(Dataset!$R66='Pricing Strategy'!$D$4:$D$71),))</f>
        <v>0.4</v>
      </c>
      <c r="V66" s="3">
        <f>Dataset!$T66*(1-Dataset!$U66)</f>
        <v>29.087999999999997</v>
      </c>
    </row>
    <row r="67" spans="1:22" x14ac:dyDescent="0.3">
      <c r="A67" s="32"/>
      <c r="C67" s="3">
        <v>62</v>
      </c>
      <c r="D67" s="3" t="s">
        <v>269</v>
      </c>
      <c r="E67" s="34">
        <v>42903</v>
      </c>
      <c r="F67" s="34">
        <v>42904</v>
      </c>
      <c r="G67" s="3" t="s">
        <v>184</v>
      </c>
      <c r="H67" s="3" t="s">
        <v>270</v>
      </c>
      <c r="I67" s="3" t="s">
        <v>271</v>
      </c>
      <c r="J67" s="3" t="s">
        <v>22</v>
      </c>
      <c r="K67" s="3" t="s">
        <v>23</v>
      </c>
      <c r="L67" s="3" t="s">
        <v>272</v>
      </c>
      <c r="M67" s="3" t="s">
        <v>263</v>
      </c>
      <c r="N67" s="3">
        <v>12180</v>
      </c>
      <c r="O67" s="3" t="s">
        <v>144</v>
      </c>
      <c r="P67" s="3" t="s">
        <v>283</v>
      </c>
      <c r="Q67" s="3" t="s">
        <v>42</v>
      </c>
      <c r="R67" s="3" t="s">
        <v>64</v>
      </c>
      <c r="S67" s="3" t="s">
        <v>284</v>
      </c>
      <c r="T67" s="3">
        <v>1.68</v>
      </c>
      <c r="U67" s="35" cm="1">
        <f t="array" ref="U67">INDEX('Pricing Strategy'!$F$4:$F$71,MATCH(1,(Dataset!$O67='Pricing Strategy'!$B$4:$B$71)*(Dataset!$Q67='Pricing Strategy'!$C$4:$C$71)*(Dataset!$R67='Pricing Strategy'!$D$4:$D$71),))</f>
        <v>0.45</v>
      </c>
      <c r="V67" s="3">
        <f>Dataset!$T67*(1-Dataset!$U67)</f>
        <v>0.92400000000000004</v>
      </c>
    </row>
    <row r="68" spans="1:22" x14ac:dyDescent="0.3">
      <c r="A68" s="32"/>
      <c r="C68" s="3">
        <v>63</v>
      </c>
      <c r="D68" s="3" t="s">
        <v>285</v>
      </c>
      <c r="E68" s="34">
        <v>42698</v>
      </c>
      <c r="F68" s="34">
        <v>42704</v>
      </c>
      <c r="G68" s="3" t="s">
        <v>46</v>
      </c>
      <c r="H68" s="3" t="s">
        <v>286</v>
      </c>
      <c r="I68" s="3" t="s">
        <v>287</v>
      </c>
      <c r="J68" s="3" t="s">
        <v>22</v>
      </c>
      <c r="K68" s="3" t="s">
        <v>23</v>
      </c>
      <c r="L68" s="3" t="s">
        <v>38</v>
      </c>
      <c r="M68" s="3" t="s">
        <v>39</v>
      </c>
      <c r="N68" s="3">
        <v>90004</v>
      </c>
      <c r="O68" s="3" t="s">
        <v>40</v>
      </c>
      <c r="P68" s="3" t="s">
        <v>288</v>
      </c>
      <c r="Q68" s="3" t="s">
        <v>67</v>
      </c>
      <c r="R68" s="3" t="s">
        <v>157</v>
      </c>
      <c r="S68" s="3" t="s">
        <v>289</v>
      </c>
      <c r="T68" s="3">
        <v>13.98</v>
      </c>
      <c r="U68" s="35" cm="1">
        <f t="array" ref="U68">INDEX('Pricing Strategy'!$F$4:$F$71,MATCH(1,(Dataset!$O68='Pricing Strategy'!$B$4:$B$71)*(Dataset!$Q68='Pricing Strategy'!$C$4:$C$71)*(Dataset!$R68='Pricing Strategy'!$D$4:$D$71),))</f>
        <v>0.45</v>
      </c>
      <c r="V68" s="3">
        <f>Dataset!$T68*(1-Dataset!$U68)</f>
        <v>7.6890000000000009</v>
      </c>
    </row>
    <row r="69" spans="1:22" x14ac:dyDescent="0.3">
      <c r="A69" s="32"/>
      <c r="C69" s="3">
        <v>64</v>
      </c>
      <c r="D69" s="3" t="s">
        <v>285</v>
      </c>
      <c r="E69" s="34">
        <v>42698</v>
      </c>
      <c r="F69" s="34">
        <v>42704</v>
      </c>
      <c r="G69" s="3" t="s">
        <v>46</v>
      </c>
      <c r="H69" s="3" t="s">
        <v>286</v>
      </c>
      <c r="I69" s="3" t="s">
        <v>287</v>
      </c>
      <c r="J69" s="3" t="s">
        <v>22</v>
      </c>
      <c r="K69" s="3" t="s">
        <v>23</v>
      </c>
      <c r="L69" s="3" t="s">
        <v>38</v>
      </c>
      <c r="M69" s="3" t="s">
        <v>39</v>
      </c>
      <c r="N69" s="3">
        <v>90004</v>
      </c>
      <c r="O69" s="3" t="s">
        <v>40</v>
      </c>
      <c r="P69" s="3" t="s">
        <v>290</v>
      </c>
      <c r="Q69" s="3" t="s">
        <v>42</v>
      </c>
      <c r="R69" s="3" t="s">
        <v>71</v>
      </c>
      <c r="S69" s="3" t="s">
        <v>291</v>
      </c>
      <c r="T69" s="3">
        <v>25.824000000000002</v>
      </c>
      <c r="U69" s="35" cm="1">
        <f t="array" ref="U69">INDEX('Pricing Strategy'!$F$4:$F$71,MATCH(1,(Dataset!$O69='Pricing Strategy'!$B$4:$B$71)*(Dataset!$Q69='Pricing Strategy'!$C$4:$C$71)*(Dataset!$R69='Pricing Strategy'!$D$4:$D$71),))</f>
        <v>0.4</v>
      </c>
      <c r="V69" s="3">
        <f>Dataset!$T69*(1-Dataset!$U69)</f>
        <v>15.494400000000001</v>
      </c>
    </row>
    <row r="70" spans="1:22" x14ac:dyDescent="0.3">
      <c r="A70" s="32"/>
      <c r="C70" s="3">
        <v>65</v>
      </c>
      <c r="D70" s="3" t="s">
        <v>285</v>
      </c>
      <c r="E70" s="34">
        <v>42698</v>
      </c>
      <c r="F70" s="34">
        <v>42704</v>
      </c>
      <c r="G70" s="3" t="s">
        <v>46</v>
      </c>
      <c r="H70" s="3" t="s">
        <v>286</v>
      </c>
      <c r="I70" s="3" t="s">
        <v>287</v>
      </c>
      <c r="J70" s="3" t="s">
        <v>22</v>
      </c>
      <c r="K70" s="3" t="s">
        <v>23</v>
      </c>
      <c r="L70" s="3" t="s">
        <v>38</v>
      </c>
      <c r="M70" s="3" t="s">
        <v>39</v>
      </c>
      <c r="N70" s="3">
        <v>90004</v>
      </c>
      <c r="O70" s="3" t="s">
        <v>40</v>
      </c>
      <c r="P70" s="3" t="s">
        <v>292</v>
      </c>
      <c r="Q70" s="3" t="s">
        <v>42</v>
      </c>
      <c r="R70" s="3" t="s">
        <v>86</v>
      </c>
      <c r="S70" s="3" t="s">
        <v>293</v>
      </c>
      <c r="T70" s="3">
        <v>146.72999999999999</v>
      </c>
      <c r="U70" s="35" cm="1">
        <f t="array" ref="U70">INDEX('Pricing Strategy'!$F$4:$F$71,MATCH(1,(Dataset!$O70='Pricing Strategy'!$B$4:$B$71)*(Dataset!$Q70='Pricing Strategy'!$C$4:$C$71)*(Dataset!$R70='Pricing Strategy'!$D$4:$D$71),))</f>
        <v>0.4</v>
      </c>
      <c r="V70" s="3">
        <f>Dataset!$T70*(1-Dataset!$U70)</f>
        <v>88.037999999999997</v>
      </c>
    </row>
    <row r="71" spans="1:22" x14ac:dyDescent="0.3">
      <c r="A71" s="32"/>
      <c r="C71" s="3">
        <v>66</v>
      </c>
      <c r="D71" s="3" t="s">
        <v>285</v>
      </c>
      <c r="E71" s="34">
        <v>42698</v>
      </c>
      <c r="F71" s="34">
        <v>42704</v>
      </c>
      <c r="G71" s="3" t="s">
        <v>46</v>
      </c>
      <c r="H71" s="3" t="s">
        <v>286</v>
      </c>
      <c r="I71" s="3" t="s">
        <v>287</v>
      </c>
      <c r="J71" s="3" t="s">
        <v>22</v>
      </c>
      <c r="K71" s="3" t="s">
        <v>23</v>
      </c>
      <c r="L71" s="3" t="s">
        <v>38</v>
      </c>
      <c r="M71" s="3" t="s">
        <v>39</v>
      </c>
      <c r="N71" s="3">
        <v>90004</v>
      </c>
      <c r="O71" s="3" t="s">
        <v>40</v>
      </c>
      <c r="P71" s="3" t="s">
        <v>294</v>
      </c>
      <c r="Q71" s="3" t="s">
        <v>28</v>
      </c>
      <c r="R71" s="3" t="s">
        <v>61</v>
      </c>
      <c r="S71" s="3" t="s">
        <v>295</v>
      </c>
      <c r="T71" s="3">
        <v>79.760000000000005</v>
      </c>
      <c r="U71" s="35" cm="1">
        <f t="array" ref="U71">INDEX('Pricing Strategy'!$F$4:$F$71,MATCH(1,(Dataset!$O71='Pricing Strategy'!$B$4:$B$71)*(Dataset!$Q71='Pricing Strategy'!$C$4:$C$71)*(Dataset!$R71='Pricing Strategy'!$D$4:$D$71),))</f>
        <v>0.4</v>
      </c>
      <c r="V71" s="3">
        <f>Dataset!$T71*(1-Dataset!$U71)</f>
        <v>47.856000000000002</v>
      </c>
    </row>
    <row r="72" spans="1:22" x14ac:dyDescent="0.3">
      <c r="A72" s="32"/>
      <c r="C72" s="3">
        <v>67</v>
      </c>
      <c r="D72" s="3" t="s">
        <v>296</v>
      </c>
      <c r="E72" s="34">
        <v>42490</v>
      </c>
      <c r="F72" s="34">
        <v>42495</v>
      </c>
      <c r="G72" s="3" t="s">
        <v>46</v>
      </c>
      <c r="H72" s="3" t="s">
        <v>297</v>
      </c>
      <c r="I72" s="3" t="s">
        <v>298</v>
      </c>
      <c r="J72" s="3" t="s">
        <v>98</v>
      </c>
      <c r="K72" s="3" t="s">
        <v>23</v>
      </c>
      <c r="L72" s="3" t="s">
        <v>299</v>
      </c>
      <c r="M72" s="3" t="s">
        <v>207</v>
      </c>
      <c r="N72" s="3">
        <v>60610</v>
      </c>
      <c r="O72" s="3" t="s">
        <v>101</v>
      </c>
      <c r="P72" s="3" t="s">
        <v>300</v>
      </c>
      <c r="Q72" s="3" t="s">
        <v>28</v>
      </c>
      <c r="R72" s="3" t="s">
        <v>32</v>
      </c>
      <c r="S72" s="3" t="s">
        <v>301</v>
      </c>
      <c r="T72" s="3">
        <v>213.11500000000001</v>
      </c>
      <c r="U72" s="35" cm="1">
        <f t="array" ref="U72">INDEX('Pricing Strategy'!$F$4:$F$71,MATCH(1,(Dataset!$O72='Pricing Strategy'!$B$4:$B$71)*(Dataset!$Q72='Pricing Strategy'!$C$4:$C$71)*(Dataset!$R72='Pricing Strategy'!$D$4:$D$71),))</f>
        <v>0.35</v>
      </c>
      <c r="V72" s="3">
        <f>Dataset!$T72*(1-Dataset!$U72)</f>
        <v>138.52475000000001</v>
      </c>
    </row>
    <row r="73" spans="1:22" x14ac:dyDescent="0.3">
      <c r="A73" s="32"/>
      <c r="C73" s="3">
        <v>68</v>
      </c>
      <c r="D73" s="3" t="s">
        <v>302</v>
      </c>
      <c r="E73" s="34">
        <v>42343</v>
      </c>
      <c r="F73" s="34">
        <v>42348</v>
      </c>
      <c r="G73" s="3" t="s">
        <v>46</v>
      </c>
      <c r="H73" s="3" t="s">
        <v>303</v>
      </c>
      <c r="I73" s="3" t="s">
        <v>304</v>
      </c>
      <c r="J73" s="3" t="s">
        <v>37</v>
      </c>
      <c r="K73" s="3" t="s">
        <v>23</v>
      </c>
      <c r="L73" s="3" t="s">
        <v>305</v>
      </c>
      <c r="M73" s="3" t="s">
        <v>306</v>
      </c>
      <c r="N73" s="3">
        <v>85234</v>
      </c>
      <c r="O73" s="3" t="s">
        <v>40</v>
      </c>
      <c r="P73" s="3" t="s">
        <v>307</v>
      </c>
      <c r="Q73" s="3" t="s">
        <v>42</v>
      </c>
      <c r="R73" s="3" t="s">
        <v>64</v>
      </c>
      <c r="S73" s="3" t="s">
        <v>308</v>
      </c>
      <c r="T73" s="3">
        <v>1113.0239999999999</v>
      </c>
      <c r="U73" s="35" cm="1">
        <f t="array" ref="U73">INDEX('Pricing Strategy'!$F$4:$F$71,MATCH(1,(Dataset!$O73='Pricing Strategy'!$B$4:$B$71)*(Dataset!$Q73='Pricing Strategy'!$C$4:$C$71)*(Dataset!$R73='Pricing Strategy'!$D$4:$D$71),))</f>
        <v>0.45</v>
      </c>
      <c r="V73" s="3">
        <f>Dataset!$T73*(1-Dataset!$U73)</f>
        <v>612.16319999999996</v>
      </c>
    </row>
    <row r="74" spans="1:22" x14ac:dyDescent="0.3">
      <c r="A74" s="32"/>
      <c r="C74" s="3">
        <v>69</v>
      </c>
      <c r="D74" s="3" t="s">
        <v>302</v>
      </c>
      <c r="E74" s="34">
        <v>42343</v>
      </c>
      <c r="F74" s="34">
        <v>42348</v>
      </c>
      <c r="G74" s="3" t="s">
        <v>46</v>
      </c>
      <c r="H74" s="3" t="s">
        <v>303</v>
      </c>
      <c r="I74" s="3" t="s">
        <v>304</v>
      </c>
      <c r="J74" s="3" t="s">
        <v>37</v>
      </c>
      <c r="K74" s="3" t="s">
        <v>23</v>
      </c>
      <c r="L74" s="3" t="s">
        <v>305</v>
      </c>
      <c r="M74" s="3" t="s">
        <v>306</v>
      </c>
      <c r="N74" s="3">
        <v>85234</v>
      </c>
      <c r="O74" s="3" t="s">
        <v>40</v>
      </c>
      <c r="P74" s="3" t="s">
        <v>309</v>
      </c>
      <c r="Q74" s="3" t="s">
        <v>67</v>
      </c>
      <c r="R74" s="3" t="s">
        <v>68</v>
      </c>
      <c r="S74" s="3" t="s">
        <v>310</v>
      </c>
      <c r="T74" s="3">
        <v>167.96799999999999</v>
      </c>
      <c r="U74" s="35" cm="1">
        <f t="array" ref="U74">INDEX('Pricing Strategy'!$F$4:$F$71,MATCH(1,(Dataset!$O74='Pricing Strategy'!$B$4:$B$71)*(Dataset!$Q74='Pricing Strategy'!$C$4:$C$71)*(Dataset!$R74='Pricing Strategy'!$D$4:$D$71),))</f>
        <v>0.4</v>
      </c>
      <c r="V74" s="3">
        <f>Dataset!$T74*(1-Dataset!$U74)</f>
        <v>100.78079999999999</v>
      </c>
    </row>
    <row r="75" spans="1:22" x14ac:dyDescent="0.3">
      <c r="A75" s="32"/>
      <c r="C75" s="3">
        <v>70</v>
      </c>
      <c r="D75" s="3" t="s">
        <v>311</v>
      </c>
      <c r="E75" s="34">
        <v>42890</v>
      </c>
      <c r="F75" s="34">
        <v>42892</v>
      </c>
      <c r="G75" s="3" t="s">
        <v>184</v>
      </c>
      <c r="H75" s="3" t="s">
        <v>312</v>
      </c>
      <c r="I75" s="3" t="s">
        <v>313</v>
      </c>
      <c r="J75" s="3" t="s">
        <v>22</v>
      </c>
      <c r="K75" s="3" t="s">
        <v>23</v>
      </c>
      <c r="L75" s="3" t="s">
        <v>314</v>
      </c>
      <c r="M75" s="3" t="s">
        <v>315</v>
      </c>
      <c r="N75" s="3">
        <v>22153</v>
      </c>
      <c r="O75" s="3" t="s">
        <v>26</v>
      </c>
      <c r="P75" s="3" t="s">
        <v>316</v>
      </c>
      <c r="Q75" s="3" t="s">
        <v>42</v>
      </c>
      <c r="R75" s="3" t="s">
        <v>86</v>
      </c>
      <c r="S75" s="3" t="s">
        <v>317</v>
      </c>
      <c r="T75" s="3">
        <v>75.88</v>
      </c>
      <c r="U75" s="35" cm="1">
        <f t="array" ref="U75">INDEX('Pricing Strategy'!$F$4:$F$71,MATCH(1,(Dataset!$O75='Pricing Strategy'!$B$4:$B$71)*(Dataset!$Q75='Pricing Strategy'!$C$4:$C$71)*(Dataset!$R75='Pricing Strategy'!$D$4:$D$71),))</f>
        <v>0.25</v>
      </c>
      <c r="V75" s="3">
        <f>Dataset!$T75*(1-Dataset!$U75)</f>
        <v>56.91</v>
      </c>
    </row>
    <row r="76" spans="1:22" x14ac:dyDescent="0.3">
      <c r="A76" s="32"/>
      <c r="C76" s="3">
        <v>71</v>
      </c>
      <c r="D76" s="3" t="s">
        <v>318</v>
      </c>
      <c r="E76" s="34">
        <v>42996</v>
      </c>
      <c r="F76" s="34">
        <v>43001</v>
      </c>
      <c r="G76" s="3" t="s">
        <v>46</v>
      </c>
      <c r="H76" s="3" t="s">
        <v>319</v>
      </c>
      <c r="I76" s="3" t="s">
        <v>320</v>
      </c>
      <c r="J76" s="3" t="s">
        <v>22</v>
      </c>
      <c r="K76" s="3" t="s">
        <v>23</v>
      </c>
      <c r="L76" s="3" t="s">
        <v>262</v>
      </c>
      <c r="M76" s="3" t="s">
        <v>263</v>
      </c>
      <c r="N76" s="3">
        <v>10009</v>
      </c>
      <c r="O76" s="3" t="s">
        <v>144</v>
      </c>
      <c r="P76" s="3" t="s">
        <v>321</v>
      </c>
      <c r="Q76" s="3" t="s">
        <v>42</v>
      </c>
      <c r="R76" s="3" t="s">
        <v>71</v>
      </c>
      <c r="S76" s="3" t="s">
        <v>322</v>
      </c>
      <c r="T76" s="3">
        <v>4.6159999999999997</v>
      </c>
      <c r="U76" s="35" cm="1">
        <f t="array" ref="U76">INDEX('Pricing Strategy'!$F$4:$F$71,MATCH(1,(Dataset!$O76='Pricing Strategy'!$B$4:$B$71)*(Dataset!$Q76='Pricing Strategy'!$C$4:$C$71)*(Dataset!$R76='Pricing Strategy'!$D$4:$D$71),))</f>
        <v>0.4</v>
      </c>
      <c r="V76" s="3">
        <f>Dataset!$T76*(1-Dataset!$U76)</f>
        <v>2.7695999999999996</v>
      </c>
    </row>
    <row r="77" spans="1:22" x14ac:dyDescent="0.3">
      <c r="A77" s="32"/>
      <c r="C77" s="3">
        <v>72</v>
      </c>
      <c r="D77" s="3" t="s">
        <v>323</v>
      </c>
      <c r="E77" s="34">
        <v>43357</v>
      </c>
      <c r="F77" s="34">
        <v>43360</v>
      </c>
      <c r="G77" s="3" t="s">
        <v>19</v>
      </c>
      <c r="H77" s="3" t="s">
        <v>160</v>
      </c>
      <c r="I77" s="3" t="s">
        <v>161</v>
      </c>
      <c r="J77" s="3" t="s">
        <v>22</v>
      </c>
      <c r="K77" s="3" t="s">
        <v>23</v>
      </c>
      <c r="L77" s="3" t="s">
        <v>324</v>
      </c>
      <c r="M77" s="3" t="s">
        <v>234</v>
      </c>
      <c r="N77" s="3">
        <v>49201</v>
      </c>
      <c r="O77" s="3" t="s">
        <v>101</v>
      </c>
      <c r="P77" s="3" t="s">
        <v>325</v>
      </c>
      <c r="Q77" s="3" t="s">
        <v>42</v>
      </c>
      <c r="R77" s="3" t="s">
        <v>86</v>
      </c>
      <c r="S77" s="3" t="s">
        <v>326</v>
      </c>
      <c r="T77" s="3">
        <v>19.05</v>
      </c>
      <c r="U77" s="35" cm="1">
        <f t="array" ref="U77">INDEX('Pricing Strategy'!$F$4:$F$71,MATCH(1,(Dataset!$O77='Pricing Strategy'!$B$4:$B$71)*(Dataset!$Q77='Pricing Strategy'!$C$4:$C$71)*(Dataset!$R77='Pricing Strategy'!$D$4:$D$71),))</f>
        <v>0.3</v>
      </c>
      <c r="V77" s="3">
        <f>Dataset!$T77*(1-Dataset!$U77)</f>
        <v>13.334999999999999</v>
      </c>
    </row>
    <row r="78" spans="1:22" x14ac:dyDescent="0.3">
      <c r="A78" s="32"/>
      <c r="C78" s="3">
        <v>73</v>
      </c>
      <c r="D78" s="3" t="s">
        <v>327</v>
      </c>
      <c r="E78" s="34">
        <v>42486</v>
      </c>
      <c r="F78" s="34">
        <v>42492</v>
      </c>
      <c r="G78" s="3" t="s">
        <v>46</v>
      </c>
      <c r="H78" s="3" t="s">
        <v>328</v>
      </c>
      <c r="I78" s="3" t="s">
        <v>329</v>
      </c>
      <c r="J78" s="3" t="s">
        <v>22</v>
      </c>
      <c r="K78" s="3" t="s">
        <v>23</v>
      </c>
      <c r="L78" s="3" t="s">
        <v>330</v>
      </c>
      <c r="M78" s="3" t="s">
        <v>331</v>
      </c>
      <c r="N78" s="3">
        <v>38109</v>
      </c>
      <c r="O78" s="3" t="s">
        <v>26</v>
      </c>
      <c r="P78" s="3" t="s">
        <v>332</v>
      </c>
      <c r="Q78" s="3" t="s">
        <v>28</v>
      </c>
      <c r="R78" s="3" t="s">
        <v>32</v>
      </c>
      <c r="S78" s="3" t="s">
        <v>333</v>
      </c>
      <c r="T78" s="3">
        <v>831.93600000000004</v>
      </c>
      <c r="U78" s="35" cm="1">
        <f t="array" ref="U78">INDEX('Pricing Strategy'!$F$4:$F$71,MATCH(1,(Dataset!$O78='Pricing Strategy'!$B$4:$B$71)*(Dataset!$Q78='Pricing Strategy'!$C$4:$C$71)*(Dataset!$R78='Pricing Strategy'!$D$4:$D$71),))</f>
        <v>0.3</v>
      </c>
      <c r="V78" s="3">
        <f>Dataset!$T78*(1-Dataset!$U78)</f>
        <v>582.35519999999997</v>
      </c>
    </row>
    <row r="79" spans="1:22" x14ac:dyDescent="0.3">
      <c r="A79" s="32"/>
      <c r="C79" s="3">
        <v>74</v>
      </c>
      <c r="D79" s="3" t="s">
        <v>327</v>
      </c>
      <c r="E79" s="34">
        <v>42486</v>
      </c>
      <c r="F79" s="34">
        <v>42492</v>
      </c>
      <c r="G79" s="3" t="s">
        <v>46</v>
      </c>
      <c r="H79" s="3" t="s">
        <v>328</v>
      </c>
      <c r="I79" s="3" t="s">
        <v>329</v>
      </c>
      <c r="J79" s="3" t="s">
        <v>22</v>
      </c>
      <c r="K79" s="3" t="s">
        <v>23</v>
      </c>
      <c r="L79" s="3" t="s">
        <v>330</v>
      </c>
      <c r="M79" s="3" t="s">
        <v>331</v>
      </c>
      <c r="N79" s="3">
        <v>38109</v>
      </c>
      <c r="O79" s="3" t="s">
        <v>26</v>
      </c>
      <c r="P79" s="3" t="s">
        <v>334</v>
      </c>
      <c r="Q79" s="3" t="s">
        <v>28</v>
      </c>
      <c r="R79" s="3" t="s">
        <v>61</v>
      </c>
      <c r="S79" s="3" t="s">
        <v>335</v>
      </c>
      <c r="T79" s="3">
        <v>97.04</v>
      </c>
      <c r="U79" s="35" cm="1">
        <f t="array" ref="U79">INDEX('Pricing Strategy'!$F$4:$F$71,MATCH(1,(Dataset!$O79='Pricing Strategy'!$B$4:$B$71)*(Dataset!$Q79='Pricing Strategy'!$C$4:$C$71)*(Dataset!$R79='Pricing Strategy'!$D$4:$D$71),))</f>
        <v>0.25</v>
      </c>
      <c r="V79" s="3">
        <f>Dataset!$T79*(1-Dataset!$U79)</f>
        <v>72.78</v>
      </c>
    </row>
    <row r="80" spans="1:22" x14ac:dyDescent="0.3">
      <c r="A80" s="32"/>
      <c r="C80" s="3">
        <v>75</v>
      </c>
      <c r="D80" s="3" t="s">
        <v>327</v>
      </c>
      <c r="E80" s="34">
        <v>42486</v>
      </c>
      <c r="F80" s="34">
        <v>42492</v>
      </c>
      <c r="G80" s="3" t="s">
        <v>46</v>
      </c>
      <c r="H80" s="3" t="s">
        <v>328</v>
      </c>
      <c r="I80" s="3" t="s">
        <v>329</v>
      </c>
      <c r="J80" s="3" t="s">
        <v>22</v>
      </c>
      <c r="K80" s="3" t="s">
        <v>23</v>
      </c>
      <c r="L80" s="3" t="s">
        <v>330</v>
      </c>
      <c r="M80" s="3" t="s">
        <v>331</v>
      </c>
      <c r="N80" s="3">
        <v>38109</v>
      </c>
      <c r="O80" s="3" t="s">
        <v>26</v>
      </c>
      <c r="P80" s="3" t="s">
        <v>336</v>
      </c>
      <c r="Q80" s="3" t="s">
        <v>42</v>
      </c>
      <c r="R80" s="3" t="s">
        <v>55</v>
      </c>
      <c r="S80" s="3" t="s">
        <v>337</v>
      </c>
      <c r="T80" s="3">
        <v>72.784000000000006</v>
      </c>
      <c r="U80" s="35" cm="1">
        <f t="array" ref="U80">INDEX('Pricing Strategy'!$F$4:$F$71,MATCH(1,(Dataset!$O80='Pricing Strategy'!$B$4:$B$71)*(Dataset!$Q80='Pricing Strategy'!$C$4:$C$71)*(Dataset!$R80='Pricing Strategy'!$D$4:$D$71),))</f>
        <v>0.35</v>
      </c>
      <c r="V80" s="3">
        <f>Dataset!$T80*(1-Dataset!$U80)</f>
        <v>47.309600000000003</v>
      </c>
    </row>
    <row r="81" spans="1:22" x14ac:dyDescent="0.3">
      <c r="A81" s="32"/>
      <c r="C81" s="3">
        <v>76</v>
      </c>
      <c r="D81" s="3" t="s">
        <v>338</v>
      </c>
      <c r="E81" s="34">
        <v>43443</v>
      </c>
      <c r="F81" s="34">
        <v>43445</v>
      </c>
      <c r="G81" s="3" t="s">
        <v>184</v>
      </c>
      <c r="H81" s="3" t="s">
        <v>339</v>
      </c>
      <c r="I81" s="3" t="s">
        <v>340</v>
      </c>
      <c r="J81" s="3" t="s">
        <v>37</v>
      </c>
      <c r="K81" s="3" t="s">
        <v>23</v>
      </c>
      <c r="L81" s="3" t="s">
        <v>180</v>
      </c>
      <c r="M81" s="3" t="s">
        <v>100</v>
      </c>
      <c r="N81" s="3">
        <v>77041</v>
      </c>
      <c r="O81" s="3" t="s">
        <v>101</v>
      </c>
      <c r="P81" s="3" t="s">
        <v>341</v>
      </c>
      <c r="Q81" s="3" t="s">
        <v>42</v>
      </c>
      <c r="R81" s="3" t="s">
        <v>71</v>
      </c>
      <c r="S81" s="3" t="s">
        <v>342</v>
      </c>
      <c r="T81" s="3">
        <v>1.248</v>
      </c>
      <c r="U81" s="35" cm="1">
        <f t="array" ref="U81">INDEX('Pricing Strategy'!$F$4:$F$71,MATCH(1,(Dataset!$O81='Pricing Strategy'!$B$4:$B$71)*(Dataset!$Q81='Pricing Strategy'!$C$4:$C$71)*(Dataset!$R81='Pricing Strategy'!$D$4:$D$71),))</f>
        <v>0.3</v>
      </c>
      <c r="V81" s="3">
        <f>Dataset!$T81*(1-Dataset!$U81)</f>
        <v>0.87359999999999993</v>
      </c>
    </row>
    <row r="82" spans="1:22" x14ac:dyDescent="0.3">
      <c r="A82" s="32"/>
      <c r="C82" s="3">
        <v>77</v>
      </c>
      <c r="D82" s="3" t="s">
        <v>338</v>
      </c>
      <c r="E82" s="34">
        <v>43443</v>
      </c>
      <c r="F82" s="34">
        <v>43445</v>
      </c>
      <c r="G82" s="3" t="s">
        <v>184</v>
      </c>
      <c r="H82" s="3" t="s">
        <v>339</v>
      </c>
      <c r="I82" s="3" t="s">
        <v>340</v>
      </c>
      <c r="J82" s="3" t="s">
        <v>37</v>
      </c>
      <c r="K82" s="3" t="s">
        <v>23</v>
      </c>
      <c r="L82" s="3" t="s">
        <v>180</v>
      </c>
      <c r="M82" s="3" t="s">
        <v>100</v>
      </c>
      <c r="N82" s="3">
        <v>77041</v>
      </c>
      <c r="O82" s="3" t="s">
        <v>101</v>
      </c>
      <c r="P82" s="3" t="s">
        <v>343</v>
      </c>
      <c r="Q82" s="3" t="s">
        <v>28</v>
      </c>
      <c r="R82" s="3" t="s">
        <v>61</v>
      </c>
      <c r="S82" s="3" t="s">
        <v>344</v>
      </c>
      <c r="T82" s="3">
        <v>9.7080000000000002</v>
      </c>
      <c r="U82" s="35" cm="1">
        <f t="array" ref="U82">INDEX('Pricing Strategy'!$F$4:$F$71,MATCH(1,(Dataset!$O82='Pricing Strategy'!$B$4:$B$71)*(Dataset!$Q82='Pricing Strategy'!$C$4:$C$71)*(Dataset!$R82='Pricing Strategy'!$D$4:$D$71),))</f>
        <v>0.3</v>
      </c>
      <c r="V82" s="3">
        <f>Dataset!$T82*(1-Dataset!$U82)</f>
        <v>6.7955999999999994</v>
      </c>
    </row>
    <row r="83" spans="1:22" x14ac:dyDescent="0.3">
      <c r="A83" s="32"/>
      <c r="C83" s="3">
        <v>78</v>
      </c>
      <c r="D83" s="3" t="s">
        <v>338</v>
      </c>
      <c r="E83" s="34">
        <v>43443</v>
      </c>
      <c r="F83" s="34">
        <v>43445</v>
      </c>
      <c r="G83" s="3" t="s">
        <v>184</v>
      </c>
      <c r="H83" s="3" t="s">
        <v>339</v>
      </c>
      <c r="I83" s="3" t="s">
        <v>340</v>
      </c>
      <c r="J83" s="3" t="s">
        <v>37</v>
      </c>
      <c r="K83" s="3" t="s">
        <v>23</v>
      </c>
      <c r="L83" s="3" t="s">
        <v>180</v>
      </c>
      <c r="M83" s="3" t="s">
        <v>100</v>
      </c>
      <c r="N83" s="3">
        <v>77041</v>
      </c>
      <c r="O83" s="3" t="s">
        <v>101</v>
      </c>
      <c r="P83" s="3" t="s">
        <v>345</v>
      </c>
      <c r="Q83" s="3" t="s">
        <v>42</v>
      </c>
      <c r="R83" s="3" t="s">
        <v>55</v>
      </c>
      <c r="S83" s="3" t="s">
        <v>346</v>
      </c>
      <c r="T83" s="3">
        <v>27.24</v>
      </c>
      <c r="U83" s="35" cm="1">
        <f t="array" ref="U83">INDEX('Pricing Strategy'!$F$4:$F$71,MATCH(1,(Dataset!$O83='Pricing Strategy'!$B$4:$B$71)*(Dataset!$Q83='Pricing Strategy'!$C$4:$C$71)*(Dataset!$R83='Pricing Strategy'!$D$4:$D$71),))</f>
        <v>0.4</v>
      </c>
      <c r="V83" s="3">
        <f>Dataset!$T83*(1-Dataset!$U83)</f>
        <v>16.343999999999998</v>
      </c>
    </row>
    <row r="84" spans="1:22" x14ac:dyDescent="0.3">
      <c r="A84" s="32"/>
      <c r="C84" s="3">
        <v>79</v>
      </c>
      <c r="D84" s="3" t="s">
        <v>347</v>
      </c>
      <c r="E84" s="34">
        <v>42334</v>
      </c>
      <c r="F84" s="34">
        <v>42339</v>
      </c>
      <c r="G84" s="3" t="s">
        <v>19</v>
      </c>
      <c r="H84" s="3" t="s">
        <v>328</v>
      </c>
      <c r="I84" s="3" t="s">
        <v>329</v>
      </c>
      <c r="J84" s="3" t="s">
        <v>22</v>
      </c>
      <c r="K84" s="3" t="s">
        <v>23</v>
      </c>
      <c r="L84" s="3" t="s">
        <v>180</v>
      </c>
      <c r="M84" s="3" t="s">
        <v>100</v>
      </c>
      <c r="N84" s="3">
        <v>77070</v>
      </c>
      <c r="O84" s="3" t="s">
        <v>101</v>
      </c>
      <c r="P84" s="3" t="s">
        <v>348</v>
      </c>
      <c r="Q84" s="3" t="s">
        <v>28</v>
      </c>
      <c r="R84" s="3" t="s">
        <v>61</v>
      </c>
      <c r="S84" s="3" t="s">
        <v>349</v>
      </c>
      <c r="T84" s="3">
        <v>19.3</v>
      </c>
      <c r="U84" s="35" cm="1">
        <f t="array" ref="U84">INDEX('Pricing Strategy'!$F$4:$F$71,MATCH(1,(Dataset!$O84='Pricing Strategy'!$B$4:$B$71)*(Dataset!$Q84='Pricing Strategy'!$C$4:$C$71)*(Dataset!$R84='Pricing Strategy'!$D$4:$D$71),))</f>
        <v>0.3</v>
      </c>
      <c r="V84" s="3">
        <f>Dataset!$T84*(1-Dataset!$U84)</f>
        <v>13.51</v>
      </c>
    </row>
    <row r="85" spans="1:22" x14ac:dyDescent="0.3">
      <c r="A85" s="32"/>
      <c r="C85" s="3">
        <v>80</v>
      </c>
      <c r="D85" s="3" t="s">
        <v>350</v>
      </c>
      <c r="E85" s="34">
        <v>42898</v>
      </c>
      <c r="F85" s="34">
        <v>42901</v>
      </c>
      <c r="G85" s="3" t="s">
        <v>184</v>
      </c>
      <c r="H85" s="3" t="s">
        <v>351</v>
      </c>
      <c r="I85" s="3" t="s">
        <v>352</v>
      </c>
      <c r="J85" s="3" t="s">
        <v>37</v>
      </c>
      <c r="K85" s="3" t="s">
        <v>23</v>
      </c>
      <c r="L85" s="3" t="s">
        <v>353</v>
      </c>
      <c r="M85" s="3" t="s">
        <v>354</v>
      </c>
      <c r="N85" s="3">
        <v>35601</v>
      </c>
      <c r="O85" s="3" t="s">
        <v>26</v>
      </c>
      <c r="P85" s="3" t="s">
        <v>355</v>
      </c>
      <c r="Q85" s="3" t="s">
        <v>42</v>
      </c>
      <c r="R85" s="3" t="s">
        <v>74</v>
      </c>
      <c r="S85" s="3" t="s">
        <v>356</v>
      </c>
      <c r="T85" s="3">
        <v>208.16</v>
      </c>
      <c r="U85" s="35" cm="1">
        <f t="array" ref="U85">INDEX('Pricing Strategy'!$F$4:$F$71,MATCH(1,(Dataset!$O85='Pricing Strategy'!$B$4:$B$71)*(Dataset!$Q85='Pricing Strategy'!$C$4:$C$71)*(Dataset!$R85='Pricing Strategy'!$D$4:$D$71),))</f>
        <v>0.25</v>
      </c>
      <c r="V85" s="3">
        <f>Dataset!$T85*(1-Dataset!$U85)</f>
        <v>156.12</v>
      </c>
    </row>
    <row r="86" spans="1:22" x14ac:dyDescent="0.3">
      <c r="A86" s="32"/>
      <c r="C86" s="3">
        <v>81</v>
      </c>
      <c r="D86" s="3" t="s">
        <v>350</v>
      </c>
      <c r="E86" s="34">
        <v>42898</v>
      </c>
      <c r="F86" s="34">
        <v>42901</v>
      </c>
      <c r="G86" s="3" t="s">
        <v>184</v>
      </c>
      <c r="H86" s="3" t="s">
        <v>351</v>
      </c>
      <c r="I86" s="3" t="s">
        <v>352</v>
      </c>
      <c r="J86" s="3" t="s">
        <v>37</v>
      </c>
      <c r="K86" s="3" t="s">
        <v>23</v>
      </c>
      <c r="L86" s="3" t="s">
        <v>353</v>
      </c>
      <c r="M86" s="3" t="s">
        <v>354</v>
      </c>
      <c r="N86" s="3">
        <v>35601</v>
      </c>
      <c r="O86" s="3" t="s">
        <v>26</v>
      </c>
      <c r="P86" s="3" t="s">
        <v>357</v>
      </c>
      <c r="Q86" s="3" t="s">
        <v>42</v>
      </c>
      <c r="R86" s="3" t="s">
        <v>71</v>
      </c>
      <c r="S86" s="3" t="s">
        <v>358</v>
      </c>
      <c r="T86" s="3">
        <v>16.739999999999998</v>
      </c>
      <c r="U86" s="35" cm="1">
        <f t="array" ref="U86">INDEX('Pricing Strategy'!$F$4:$F$71,MATCH(1,(Dataset!$O86='Pricing Strategy'!$B$4:$B$71)*(Dataset!$Q86='Pricing Strategy'!$C$4:$C$71)*(Dataset!$R86='Pricing Strategy'!$D$4:$D$71),))</f>
        <v>0.25</v>
      </c>
      <c r="V86" s="3">
        <f>Dataset!$T86*(1-Dataset!$U86)</f>
        <v>12.555</v>
      </c>
    </row>
    <row r="87" spans="1:22" x14ac:dyDescent="0.3">
      <c r="A87" s="32"/>
      <c r="C87" s="3">
        <v>82</v>
      </c>
      <c r="D87" s="3" t="s">
        <v>359</v>
      </c>
      <c r="E87" s="34">
        <v>42289</v>
      </c>
      <c r="F87" s="34">
        <v>42293</v>
      </c>
      <c r="G87" s="3" t="s">
        <v>46</v>
      </c>
      <c r="H87" s="3" t="s">
        <v>360</v>
      </c>
      <c r="I87" s="3" t="s">
        <v>361</v>
      </c>
      <c r="J87" s="3" t="s">
        <v>22</v>
      </c>
      <c r="K87" s="3" t="s">
        <v>23</v>
      </c>
      <c r="L87" s="3" t="s">
        <v>123</v>
      </c>
      <c r="M87" s="3" t="s">
        <v>39</v>
      </c>
      <c r="N87" s="3">
        <v>94122</v>
      </c>
      <c r="O87" s="3" t="s">
        <v>40</v>
      </c>
      <c r="P87" s="3" t="s">
        <v>362</v>
      </c>
      <c r="Q87" s="3" t="s">
        <v>42</v>
      </c>
      <c r="R87" s="3" t="s">
        <v>64</v>
      </c>
      <c r="S87" s="3" t="s">
        <v>363</v>
      </c>
      <c r="T87" s="3">
        <v>14.9</v>
      </c>
      <c r="U87" s="35" cm="1">
        <f t="array" ref="U87">INDEX('Pricing Strategy'!$F$4:$F$71,MATCH(1,(Dataset!$O87='Pricing Strategy'!$B$4:$B$71)*(Dataset!$Q87='Pricing Strategy'!$C$4:$C$71)*(Dataset!$R87='Pricing Strategy'!$D$4:$D$71),))</f>
        <v>0.45</v>
      </c>
      <c r="V87" s="3">
        <f>Dataset!$T87*(1-Dataset!$U87)</f>
        <v>8.1950000000000003</v>
      </c>
    </row>
    <row r="88" spans="1:22" x14ac:dyDescent="0.3">
      <c r="A88" s="32"/>
      <c r="C88" s="3">
        <v>83</v>
      </c>
      <c r="D88" s="3" t="s">
        <v>359</v>
      </c>
      <c r="E88" s="34">
        <v>42289</v>
      </c>
      <c r="F88" s="34">
        <v>42293</v>
      </c>
      <c r="G88" s="3" t="s">
        <v>46</v>
      </c>
      <c r="H88" s="3" t="s">
        <v>360</v>
      </c>
      <c r="I88" s="3" t="s">
        <v>361</v>
      </c>
      <c r="J88" s="3" t="s">
        <v>22</v>
      </c>
      <c r="K88" s="3" t="s">
        <v>23</v>
      </c>
      <c r="L88" s="3" t="s">
        <v>123</v>
      </c>
      <c r="M88" s="3" t="s">
        <v>39</v>
      </c>
      <c r="N88" s="3">
        <v>94122</v>
      </c>
      <c r="O88" s="3" t="s">
        <v>40</v>
      </c>
      <c r="P88" s="3" t="s">
        <v>364</v>
      </c>
      <c r="Q88" s="3" t="s">
        <v>42</v>
      </c>
      <c r="R88" s="3" t="s">
        <v>55</v>
      </c>
      <c r="S88" s="3" t="s">
        <v>365</v>
      </c>
      <c r="T88" s="3">
        <v>21.39</v>
      </c>
      <c r="U88" s="35" cm="1">
        <f t="array" ref="U88">INDEX('Pricing Strategy'!$F$4:$F$71,MATCH(1,(Dataset!$O88='Pricing Strategy'!$B$4:$B$71)*(Dataset!$Q88='Pricing Strategy'!$C$4:$C$71)*(Dataset!$R88='Pricing Strategy'!$D$4:$D$71),))</f>
        <v>0.5</v>
      </c>
      <c r="V88" s="3">
        <f>Dataset!$T88*(1-Dataset!$U88)</f>
        <v>10.695</v>
      </c>
    </row>
    <row r="89" spans="1:22" x14ac:dyDescent="0.3">
      <c r="A89" s="32"/>
      <c r="C89" s="3">
        <v>84</v>
      </c>
      <c r="D89" s="3" t="s">
        <v>366</v>
      </c>
      <c r="E89" s="34">
        <v>42616</v>
      </c>
      <c r="F89" s="34">
        <v>42621</v>
      </c>
      <c r="G89" s="3" t="s">
        <v>46</v>
      </c>
      <c r="H89" s="3" t="s">
        <v>367</v>
      </c>
      <c r="I89" s="3" t="s">
        <v>368</v>
      </c>
      <c r="J89" s="3" t="s">
        <v>37</v>
      </c>
      <c r="K89" s="3" t="s">
        <v>23</v>
      </c>
      <c r="L89" s="3" t="s">
        <v>369</v>
      </c>
      <c r="M89" s="3" t="s">
        <v>84</v>
      </c>
      <c r="N89" s="3">
        <v>27707</v>
      </c>
      <c r="O89" s="3" t="s">
        <v>26</v>
      </c>
      <c r="P89" s="3" t="s">
        <v>370</v>
      </c>
      <c r="Q89" s="3" t="s">
        <v>42</v>
      </c>
      <c r="R89" s="3" t="s">
        <v>169</v>
      </c>
      <c r="S89" s="3" t="s">
        <v>371</v>
      </c>
      <c r="T89" s="3">
        <v>200.98400000000001</v>
      </c>
      <c r="U89" s="35" cm="1">
        <f t="array" ref="U89">INDEX('Pricing Strategy'!$F$4:$F$71,MATCH(1,(Dataset!$O89='Pricing Strategy'!$B$4:$B$71)*(Dataset!$Q89='Pricing Strategy'!$C$4:$C$71)*(Dataset!$R89='Pricing Strategy'!$D$4:$D$71),))</f>
        <v>0.25</v>
      </c>
      <c r="V89" s="3">
        <f>Dataset!$T89*(1-Dataset!$U89)</f>
        <v>150.738</v>
      </c>
    </row>
    <row r="90" spans="1:22" x14ac:dyDescent="0.3">
      <c r="A90" s="32"/>
      <c r="C90" s="3">
        <v>85</v>
      </c>
      <c r="D90" s="3" t="s">
        <v>372</v>
      </c>
      <c r="E90" s="34">
        <v>43417</v>
      </c>
      <c r="F90" s="34">
        <v>43420</v>
      </c>
      <c r="G90" s="3" t="s">
        <v>184</v>
      </c>
      <c r="H90" s="3" t="s">
        <v>373</v>
      </c>
      <c r="I90" s="3" t="s">
        <v>374</v>
      </c>
      <c r="J90" s="3" t="s">
        <v>98</v>
      </c>
      <c r="K90" s="3" t="s">
        <v>23</v>
      </c>
      <c r="L90" s="3" t="s">
        <v>299</v>
      </c>
      <c r="M90" s="3" t="s">
        <v>207</v>
      </c>
      <c r="N90" s="3">
        <v>60623</v>
      </c>
      <c r="O90" s="3" t="s">
        <v>101</v>
      </c>
      <c r="P90" s="3" t="s">
        <v>375</v>
      </c>
      <c r="Q90" s="3" t="s">
        <v>42</v>
      </c>
      <c r="R90" s="3" t="s">
        <v>55</v>
      </c>
      <c r="S90" s="3" t="s">
        <v>376</v>
      </c>
      <c r="T90" s="3">
        <v>230.376</v>
      </c>
      <c r="U90" s="35" cm="1">
        <f t="array" ref="U90">INDEX('Pricing Strategy'!$F$4:$F$71,MATCH(1,(Dataset!$O90='Pricing Strategy'!$B$4:$B$71)*(Dataset!$Q90='Pricing Strategy'!$C$4:$C$71)*(Dataset!$R90='Pricing Strategy'!$D$4:$D$71),))</f>
        <v>0.4</v>
      </c>
      <c r="V90" s="3">
        <f>Dataset!$T90*(1-Dataset!$U90)</f>
        <v>138.22559999999999</v>
      </c>
    </row>
    <row r="91" spans="1:22" x14ac:dyDescent="0.3">
      <c r="A91" s="32"/>
      <c r="C91" s="3">
        <v>86</v>
      </c>
      <c r="D91" s="3" t="s">
        <v>377</v>
      </c>
      <c r="E91" s="34">
        <v>43248</v>
      </c>
      <c r="F91" s="34">
        <v>43250</v>
      </c>
      <c r="G91" s="3" t="s">
        <v>19</v>
      </c>
      <c r="H91" s="3" t="s">
        <v>231</v>
      </c>
      <c r="I91" s="3" t="s">
        <v>232</v>
      </c>
      <c r="J91" s="3" t="s">
        <v>22</v>
      </c>
      <c r="K91" s="3" t="s">
        <v>23</v>
      </c>
      <c r="L91" s="3" t="s">
        <v>378</v>
      </c>
      <c r="M91" s="3" t="s">
        <v>379</v>
      </c>
      <c r="N91" s="3">
        <v>29203</v>
      </c>
      <c r="O91" s="3" t="s">
        <v>26</v>
      </c>
      <c r="P91" s="3" t="s">
        <v>380</v>
      </c>
      <c r="Q91" s="3" t="s">
        <v>28</v>
      </c>
      <c r="R91" s="3" t="s">
        <v>32</v>
      </c>
      <c r="S91" s="3" t="s">
        <v>381</v>
      </c>
      <c r="T91" s="3">
        <v>301.95999999999998</v>
      </c>
      <c r="U91" s="35" cm="1">
        <f t="array" ref="U91">INDEX('Pricing Strategy'!$F$4:$F$71,MATCH(1,(Dataset!$O91='Pricing Strategy'!$B$4:$B$71)*(Dataset!$Q91='Pricing Strategy'!$C$4:$C$71)*(Dataset!$R91='Pricing Strategy'!$D$4:$D$71),))</f>
        <v>0.3</v>
      </c>
      <c r="V91" s="3">
        <f>Dataset!$T91*(1-Dataset!$U91)</f>
        <v>211.37199999999999</v>
      </c>
    </row>
    <row r="92" spans="1:22" x14ac:dyDescent="0.3">
      <c r="A92" s="32"/>
      <c r="C92" s="3">
        <v>87</v>
      </c>
      <c r="D92" s="3" t="s">
        <v>382</v>
      </c>
      <c r="E92" s="34">
        <v>43399</v>
      </c>
      <c r="F92" s="34">
        <v>43406</v>
      </c>
      <c r="G92" s="3" t="s">
        <v>46</v>
      </c>
      <c r="H92" s="3" t="s">
        <v>383</v>
      </c>
      <c r="I92" s="3" t="s">
        <v>384</v>
      </c>
      <c r="J92" s="3" t="s">
        <v>22</v>
      </c>
      <c r="K92" s="3" t="s">
        <v>23</v>
      </c>
      <c r="L92" s="3" t="s">
        <v>385</v>
      </c>
      <c r="M92" s="3" t="s">
        <v>225</v>
      </c>
      <c r="N92" s="3">
        <v>55901</v>
      </c>
      <c r="O92" s="3" t="s">
        <v>101</v>
      </c>
      <c r="P92" s="3" t="s">
        <v>386</v>
      </c>
      <c r="Q92" s="3" t="s">
        <v>67</v>
      </c>
      <c r="R92" s="3" t="s">
        <v>157</v>
      </c>
      <c r="S92" s="3" t="s">
        <v>387</v>
      </c>
      <c r="T92" s="3">
        <v>19.989999999999998</v>
      </c>
      <c r="U92" s="35" cm="1">
        <f t="array" ref="U92">INDEX('Pricing Strategy'!$F$4:$F$71,MATCH(1,(Dataset!$O92='Pricing Strategy'!$B$4:$B$71)*(Dataset!$Q92='Pricing Strategy'!$C$4:$C$71)*(Dataset!$R92='Pricing Strategy'!$D$4:$D$71),))</f>
        <v>0.35</v>
      </c>
      <c r="V92" s="3">
        <f>Dataset!$T92*(1-Dataset!$U92)</f>
        <v>12.993499999999999</v>
      </c>
    </row>
    <row r="93" spans="1:22" x14ac:dyDescent="0.3">
      <c r="A93" s="32"/>
      <c r="C93" s="3">
        <v>88</v>
      </c>
      <c r="D93" s="3" t="s">
        <v>382</v>
      </c>
      <c r="E93" s="34">
        <v>43399</v>
      </c>
      <c r="F93" s="34">
        <v>43406</v>
      </c>
      <c r="G93" s="3" t="s">
        <v>46</v>
      </c>
      <c r="H93" s="3" t="s">
        <v>383</v>
      </c>
      <c r="I93" s="3" t="s">
        <v>384</v>
      </c>
      <c r="J93" s="3" t="s">
        <v>22</v>
      </c>
      <c r="K93" s="3" t="s">
        <v>23</v>
      </c>
      <c r="L93" s="3" t="s">
        <v>385</v>
      </c>
      <c r="M93" s="3" t="s">
        <v>225</v>
      </c>
      <c r="N93" s="3">
        <v>55901</v>
      </c>
      <c r="O93" s="3" t="s">
        <v>101</v>
      </c>
      <c r="P93" s="3" t="s">
        <v>388</v>
      </c>
      <c r="Q93" s="3" t="s">
        <v>42</v>
      </c>
      <c r="R93" s="3" t="s">
        <v>43</v>
      </c>
      <c r="S93" s="3" t="s">
        <v>389</v>
      </c>
      <c r="T93" s="3">
        <v>6.16</v>
      </c>
      <c r="U93" s="35" cm="1">
        <f t="array" ref="U93">INDEX('Pricing Strategy'!$F$4:$F$71,MATCH(1,(Dataset!$O93='Pricing Strategy'!$B$4:$B$71)*(Dataset!$Q93='Pricing Strategy'!$C$4:$C$71)*(Dataset!$R93='Pricing Strategy'!$D$4:$D$71),))</f>
        <v>0.3</v>
      </c>
      <c r="V93" s="3">
        <f>Dataset!$T93*(1-Dataset!$U93)</f>
        <v>4.3119999999999994</v>
      </c>
    </row>
    <row r="94" spans="1:22" x14ac:dyDescent="0.3">
      <c r="A94" s="32"/>
      <c r="C94" s="3">
        <v>89</v>
      </c>
      <c r="D94" s="3" t="s">
        <v>390</v>
      </c>
      <c r="E94" s="34">
        <v>42830</v>
      </c>
      <c r="F94" s="34">
        <v>42835</v>
      </c>
      <c r="G94" s="3" t="s">
        <v>19</v>
      </c>
      <c r="H94" s="3" t="s">
        <v>391</v>
      </c>
      <c r="I94" s="3" t="s">
        <v>392</v>
      </c>
      <c r="J94" s="3" t="s">
        <v>98</v>
      </c>
      <c r="K94" s="3" t="s">
        <v>23</v>
      </c>
      <c r="L94" s="3" t="s">
        <v>180</v>
      </c>
      <c r="M94" s="3" t="s">
        <v>100</v>
      </c>
      <c r="N94" s="3">
        <v>77095</v>
      </c>
      <c r="O94" s="3" t="s">
        <v>101</v>
      </c>
      <c r="P94" s="3" t="s">
        <v>393</v>
      </c>
      <c r="Q94" s="3" t="s">
        <v>42</v>
      </c>
      <c r="R94" s="3" t="s">
        <v>55</v>
      </c>
      <c r="S94" s="3" t="s">
        <v>394</v>
      </c>
      <c r="T94" s="3">
        <v>158.36799999999999</v>
      </c>
      <c r="U94" s="35" cm="1">
        <f t="array" ref="U94">INDEX('Pricing Strategy'!$F$4:$F$71,MATCH(1,(Dataset!$O94='Pricing Strategy'!$B$4:$B$71)*(Dataset!$Q94='Pricing Strategy'!$C$4:$C$71)*(Dataset!$R94='Pricing Strategy'!$D$4:$D$71),))</f>
        <v>0.4</v>
      </c>
      <c r="V94" s="3">
        <f>Dataset!$T94*(1-Dataset!$U94)</f>
        <v>95.020799999999994</v>
      </c>
    </row>
    <row r="95" spans="1:22" x14ac:dyDescent="0.3">
      <c r="A95" s="32"/>
      <c r="C95" s="3">
        <v>90</v>
      </c>
      <c r="D95" s="3" t="s">
        <v>395</v>
      </c>
      <c r="E95" s="34">
        <v>42995</v>
      </c>
      <c r="F95" s="34">
        <v>43000</v>
      </c>
      <c r="G95" s="3" t="s">
        <v>46</v>
      </c>
      <c r="H95" s="3" t="s">
        <v>396</v>
      </c>
      <c r="I95" s="3" t="s">
        <v>397</v>
      </c>
      <c r="J95" s="3" t="s">
        <v>37</v>
      </c>
      <c r="K95" s="3" t="s">
        <v>23</v>
      </c>
      <c r="L95" s="3" t="s">
        <v>38</v>
      </c>
      <c r="M95" s="3" t="s">
        <v>39</v>
      </c>
      <c r="N95" s="3">
        <v>90036</v>
      </c>
      <c r="O95" s="3" t="s">
        <v>40</v>
      </c>
      <c r="P95" s="3" t="s">
        <v>398</v>
      </c>
      <c r="Q95" s="3" t="s">
        <v>42</v>
      </c>
      <c r="R95" s="3" t="s">
        <v>64</v>
      </c>
      <c r="S95" s="3" t="s">
        <v>399</v>
      </c>
      <c r="T95" s="3">
        <v>20.100000000000001</v>
      </c>
      <c r="U95" s="35" cm="1">
        <f t="array" ref="U95">INDEX('Pricing Strategy'!$F$4:$F$71,MATCH(1,(Dataset!$O95='Pricing Strategy'!$B$4:$B$71)*(Dataset!$Q95='Pricing Strategy'!$C$4:$C$71)*(Dataset!$R95='Pricing Strategy'!$D$4:$D$71),))</f>
        <v>0.45</v>
      </c>
      <c r="V95" s="3">
        <f>Dataset!$T95*(1-Dataset!$U95)</f>
        <v>11.055000000000001</v>
      </c>
    </row>
    <row r="96" spans="1:22" x14ac:dyDescent="0.3">
      <c r="A96" s="32"/>
      <c r="C96" s="3">
        <v>91</v>
      </c>
      <c r="D96" s="3" t="s">
        <v>395</v>
      </c>
      <c r="E96" s="34">
        <v>42995</v>
      </c>
      <c r="F96" s="34">
        <v>43000</v>
      </c>
      <c r="G96" s="3" t="s">
        <v>46</v>
      </c>
      <c r="H96" s="3" t="s">
        <v>396</v>
      </c>
      <c r="I96" s="3" t="s">
        <v>397</v>
      </c>
      <c r="J96" s="3" t="s">
        <v>37</v>
      </c>
      <c r="K96" s="3" t="s">
        <v>23</v>
      </c>
      <c r="L96" s="3" t="s">
        <v>38</v>
      </c>
      <c r="M96" s="3" t="s">
        <v>39</v>
      </c>
      <c r="N96" s="3">
        <v>90036</v>
      </c>
      <c r="O96" s="3" t="s">
        <v>40</v>
      </c>
      <c r="P96" s="3" t="s">
        <v>208</v>
      </c>
      <c r="Q96" s="3" t="s">
        <v>67</v>
      </c>
      <c r="R96" s="3" t="s">
        <v>68</v>
      </c>
      <c r="S96" s="3" t="s">
        <v>209</v>
      </c>
      <c r="T96" s="3">
        <v>73.584000000000003</v>
      </c>
      <c r="U96" s="35" cm="1">
        <f t="array" ref="U96">INDEX('Pricing Strategy'!$F$4:$F$71,MATCH(1,(Dataset!$O96='Pricing Strategy'!$B$4:$B$71)*(Dataset!$Q96='Pricing Strategy'!$C$4:$C$71)*(Dataset!$R96='Pricing Strategy'!$D$4:$D$71),))</f>
        <v>0.4</v>
      </c>
      <c r="V96" s="3">
        <f>Dataset!$T96*(1-Dataset!$U96)</f>
        <v>44.150399999999998</v>
      </c>
    </row>
    <row r="97" spans="1:22" x14ac:dyDescent="0.3">
      <c r="A97" s="32"/>
      <c r="C97" s="3">
        <v>92</v>
      </c>
      <c r="D97" s="3" t="s">
        <v>395</v>
      </c>
      <c r="E97" s="34">
        <v>42995</v>
      </c>
      <c r="F97" s="34">
        <v>43000</v>
      </c>
      <c r="G97" s="3" t="s">
        <v>46</v>
      </c>
      <c r="H97" s="3" t="s">
        <v>396</v>
      </c>
      <c r="I97" s="3" t="s">
        <v>397</v>
      </c>
      <c r="J97" s="3" t="s">
        <v>37</v>
      </c>
      <c r="K97" s="3" t="s">
        <v>23</v>
      </c>
      <c r="L97" s="3" t="s">
        <v>38</v>
      </c>
      <c r="M97" s="3" t="s">
        <v>39</v>
      </c>
      <c r="N97" s="3">
        <v>90036</v>
      </c>
      <c r="O97" s="3" t="s">
        <v>40</v>
      </c>
      <c r="P97" s="3" t="s">
        <v>400</v>
      </c>
      <c r="Q97" s="3" t="s">
        <v>42</v>
      </c>
      <c r="R97" s="3" t="s">
        <v>86</v>
      </c>
      <c r="S97" s="3" t="s">
        <v>401</v>
      </c>
      <c r="T97" s="3">
        <v>6.48</v>
      </c>
      <c r="U97" s="35" cm="1">
        <f t="array" ref="U97">INDEX('Pricing Strategy'!$F$4:$F$71,MATCH(1,(Dataset!$O97='Pricing Strategy'!$B$4:$B$71)*(Dataset!$Q97='Pricing Strategy'!$C$4:$C$71)*(Dataset!$R97='Pricing Strategy'!$D$4:$D$71),))</f>
        <v>0.4</v>
      </c>
      <c r="V97" s="3">
        <f>Dataset!$T97*(1-Dataset!$U97)</f>
        <v>3.8879999999999999</v>
      </c>
    </row>
    <row r="98" spans="1:22" x14ac:dyDescent="0.3">
      <c r="A98" s="32"/>
      <c r="C98" s="3">
        <v>93</v>
      </c>
      <c r="D98" s="3" t="s">
        <v>402</v>
      </c>
      <c r="E98" s="34">
        <v>42400</v>
      </c>
      <c r="F98" s="34">
        <v>42405</v>
      </c>
      <c r="G98" s="3" t="s">
        <v>19</v>
      </c>
      <c r="H98" s="3" t="s">
        <v>403</v>
      </c>
      <c r="I98" s="3" t="s">
        <v>404</v>
      </c>
      <c r="J98" s="3" t="s">
        <v>22</v>
      </c>
      <c r="K98" s="3" t="s">
        <v>23</v>
      </c>
      <c r="L98" s="3" t="s">
        <v>405</v>
      </c>
      <c r="M98" s="3" t="s">
        <v>225</v>
      </c>
      <c r="N98" s="3">
        <v>55407</v>
      </c>
      <c r="O98" s="3" t="s">
        <v>101</v>
      </c>
      <c r="P98" s="3" t="s">
        <v>406</v>
      </c>
      <c r="Q98" s="3" t="s">
        <v>42</v>
      </c>
      <c r="R98" s="3" t="s">
        <v>86</v>
      </c>
      <c r="S98" s="3" t="s">
        <v>407</v>
      </c>
      <c r="T98" s="3">
        <v>12.96</v>
      </c>
      <c r="U98" s="35" cm="1">
        <f t="array" ref="U98">INDEX('Pricing Strategy'!$F$4:$F$71,MATCH(1,(Dataset!$O98='Pricing Strategy'!$B$4:$B$71)*(Dataset!$Q98='Pricing Strategy'!$C$4:$C$71)*(Dataset!$R98='Pricing Strategy'!$D$4:$D$71),))</f>
        <v>0.3</v>
      </c>
      <c r="V98" s="3">
        <f>Dataset!$T98*(1-Dataset!$U98)</f>
        <v>9.0719999999999992</v>
      </c>
    </row>
    <row r="99" spans="1:22" x14ac:dyDescent="0.3">
      <c r="A99" s="32"/>
      <c r="C99" s="3">
        <v>94</v>
      </c>
      <c r="D99" s="3" t="s">
        <v>402</v>
      </c>
      <c r="E99" s="34">
        <v>42400</v>
      </c>
      <c r="F99" s="34">
        <v>42405</v>
      </c>
      <c r="G99" s="3" t="s">
        <v>19</v>
      </c>
      <c r="H99" s="3" t="s">
        <v>403</v>
      </c>
      <c r="I99" s="3" t="s">
        <v>404</v>
      </c>
      <c r="J99" s="3" t="s">
        <v>22</v>
      </c>
      <c r="K99" s="3" t="s">
        <v>23</v>
      </c>
      <c r="L99" s="3" t="s">
        <v>405</v>
      </c>
      <c r="M99" s="3" t="s">
        <v>225</v>
      </c>
      <c r="N99" s="3">
        <v>55407</v>
      </c>
      <c r="O99" s="3" t="s">
        <v>101</v>
      </c>
      <c r="P99" s="3" t="s">
        <v>408</v>
      </c>
      <c r="Q99" s="3" t="s">
        <v>28</v>
      </c>
      <c r="R99" s="3" t="s">
        <v>61</v>
      </c>
      <c r="S99" s="3" t="s">
        <v>409</v>
      </c>
      <c r="T99" s="3">
        <v>53.34</v>
      </c>
      <c r="U99" s="35" cm="1">
        <f t="array" ref="U99">INDEX('Pricing Strategy'!$F$4:$F$71,MATCH(1,(Dataset!$O99='Pricing Strategy'!$B$4:$B$71)*(Dataset!$Q99='Pricing Strategy'!$C$4:$C$71)*(Dataset!$R99='Pricing Strategy'!$D$4:$D$71),))</f>
        <v>0.3</v>
      </c>
      <c r="V99" s="3">
        <f>Dataset!$T99*(1-Dataset!$U99)</f>
        <v>37.338000000000001</v>
      </c>
    </row>
    <row r="100" spans="1:22" x14ac:dyDescent="0.3">
      <c r="A100" s="32"/>
      <c r="C100" s="3">
        <v>95</v>
      </c>
      <c r="D100" s="3" t="s">
        <v>402</v>
      </c>
      <c r="E100" s="34">
        <v>42400</v>
      </c>
      <c r="F100" s="34">
        <v>42405</v>
      </c>
      <c r="G100" s="3" t="s">
        <v>19</v>
      </c>
      <c r="H100" s="3" t="s">
        <v>403</v>
      </c>
      <c r="I100" s="3" t="s">
        <v>404</v>
      </c>
      <c r="J100" s="3" t="s">
        <v>22</v>
      </c>
      <c r="K100" s="3" t="s">
        <v>23</v>
      </c>
      <c r="L100" s="3" t="s">
        <v>405</v>
      </c>
      <c r="M100" s="3" t="s">
        <v>225</v>
      </c>
      <c r="N100" s="3">
        <v>55407</v>
      </c>
      <c r="O100" s="3" t="s">
        <v>101</v>
      </c>
      <c r="P100" s="3" t="s">
        <v>410</v>
      </c>
      <c r="Q100" s="3" t="s">
        <v>42</v>
      </c>
      <c r="R100" s="3" t="s">
        <v>71</v>
      </c>
      <c r="S100" s="3" t="s">
        <v>411</v>
      </c>
      <c r="T100" s="3">
        <v>32.96</v>
      </c>
      <c r="U100" s="35" cm="1">
        <f t="array" ref="U100">INDEX('Pricing Strategy'!$F$4:$F$71,MATCH(1,(Dataset!$O100='Pricing Strategy'!$B$4:$B$71)*(Dataset!$Q100='Pricing Strategy'!$C$4:$C$71)*(Dataset!$R100='Pricing Strategy'!$D$4:$D$71),))</f>
        <v>0.3</v>
      </c>
      <c r="V100" s="3">
        <f>Dataset!$T100*(1-Dataset!$U100)</f>
        <v>23.071999999999999</v>
      </c>
    </row>
    <row r="101" spans="1:22" x14ac:dyDescent="0.3">
      <c r="A101" s="32"/>
      <c r="C101" s="3">
        <v>96</v>
      </c>
      <c r="D101" s="3" t="s">
        <v>412</v>
      </c>
      <c r="E101" s="34">
        <v>43410</v>
      </c>
      <c r="F101" s="34">
        <v>43416</v>
      </c>
      <c r="G101" s="3" t="s">
        <v>46</v>
      </c>
      <c r="H101" s="3" t="s">
        <v>413</v>
      </c>
      <c r="I101" s="3" t="s">
        <v>414</v>
      </c>
      <c r="J101" s="3" t="s">
        <v>98</v>
      </c>
      <c r="K101" s="3" t="s">
        <v>23</v>
      </c>
      <c r="L101" s="3" t="s">
        <v>415</v>
      </c>
      <c r="M101" s="3" t="s">
        <v>416</v>
      </c>
      <c r="N101" s="3">
        <v>97206</v>
      </c>
      <c r="O101" s="3" t="s">
        <v>40</v>
      </c>
      <c r="P101" s="3" t="s">
        <v>417</v>
      </c>
      <c r="Q101" s="3" t="s">
        <v>42</v>
      </c>
      <c r="R101" s="3" t="s">
        <v>71</v>
      </c>
      <c r="S101" s="3" t="s">
        <v>418</v>
      </c>
      <c r="T101" s="3">
        <v>5.6820000000000004</v>
      </c>
      <c r="U101" s="35" cm="1">
        <f t="array" ref="U101">INDEX('Pricing Strategy'!$F$4:$F$71,MATCH(1,(Dataset!$O101='Pricing Strategy'!$B$4:$B$71)*(Dataset!$Q101='Pricing Strategy'!$C$4:$C$71)*(Dataset!$R101='Pricing Strategy'!$D$4:$D$71),))</f>
        <v>0.4</v>
      </c>
      <c r="V101" s="3">
        <f>Dataset!$T101*(1-Dataset!$U101)</f>
        <v>3.4092000000000002</v>
      </c>
    </row>
    <row r="102" spans="1:22" x14ac:dyDescent="0.3">
      <c r="A102" s="32"/>
      <c r="C102" s="3">
        <v>97</v>
      </c>
      <c r="D102" s="3" t="s">
        <v>419</v>
      </c>
      <c r="E102" s="34">
        <v>43413</v>
      </c>
      <c r="F102" s="34">
        <v>43415</v>
      </c>
      <c r="G102" s="3" t="s">
        <v>19</v>
      </c>
      <c r="H102" s="3" t="s">
        <v>420</v>
      </c>
      <c r="I102" s="3" t="s">
        <v>421</v>
      </c>
      <c r="J102" s="3" t="s">
        <v>98</v>
      </c>
      <c r="K102" s="3" t="s">
        <v>23</v>
      </c>
      <c r="L102" s="3" t="s">
        <v>262</v>
      </c>
      <c r="M102" s="3" t="s">
        <v>263</v>
      </c>
      <c r="N102" s="3">
        <v>10009</v>
      </c>
      <c r="O102" s="3" t="s">
        <v>144</v>
      </c>
      <c r="P102" s="3" t="s">
        <v>422</v>
      </c>
      <c r="Q102" s="3" t="s">
        <v>28</v>
      </c>
      <c r="R102" s="3" t="s">
        <v>61</v>
      </c>
      <c r="S102" s="3" t="s">
        <v>423</v>
      </c>
      <c r="T102" s="3">
        <v>96.53</v>
      </c>
      <c r="U102" s="35" cm="1">
        <f t="array" ref="U102">INDEX('Pricing Strategy'!$F$4:$F$71,MATCH(1,(Dataset!$O102='Pricing Strategy'!$B$4:$B$71)*(Dataset!$Q102='Pricing Strategy'!$C$4:$C$71)*(Dataset!$R102='Pricing Strategy'!$D$4:$D$71),))</f>
        <v>0.4</v>
      </c>
      <c r="V102" s="3">
        <f>Dataset!$T102*(1-Dataset!$U102)</f>
        <v>57.917999999999999</v>
      </c>
    </row>
    <row r="103" spans="1:22" x14ac:dyDescent="0.3">
      <c r="A103" s="32"/>
      <c r="C103" s="3">
        <v>98</v>
      </c>
      <c r="D103" s="3" t="s">
        <v>424</v>
      </c>
      <c r="E103" s="34">
        <v>43268</v>
      </c>
      <c r="F103" s="34">
        <v>43271</v>
      </c>
      <c r="G103" s="3" t="s">
        <v>184</v>
      </c>
      <c r="H103" s="3" t="s">
        <v>425</v>
      </c>
      <c r="I103" s="3" t="s">
        <v>426</v>
      </c>
      <c r="J103" s="3" t="s">
        <v>22</v>
      </c>
      <c r="K103" s="3" t="s">
        <v>23</v>
      </c>
      <c r="L103" s="3" t="s">
        <v>123</v>
      </c>
      <c r="M103" s="3" t="s">
        <v>39</v>
      </c>
      <c r="N103" s="3">
        <v>94122</v>
      </c>
      <c r="O103" s="3" t="s">
        <v>40</v>
      </c>
      <c r="P103" s="3" t="s">
        <v>427</v>
      </c>
      <c r="Q103" s="3" t="s">
        <v>42</v>
      </c>
      <c r="R103" s="3" t="s">
        <v>71</v>
      </c>
      <c r="S103" s="3" t="s">
        <v>428</v>
      </c>
      <c r="T103" s="3">
        <v>51.311999999999998</v>
      </c>
      <c r="U103" s="35" cm="1">
        <f t="array" ref="U103">INDEX('Pricing Strategy'!$F$4:$F$71,MATCH(1,(Dataset!$O103='Pricing Strategy'!$B$4:$B$71)*(Dataset!$Q103='Pricing Strategy'!$C$4:$C$71)*(Dataset!$R103='Pricing Strategy'!$D$4:$D$71),))</f>
        <v>0.4</v>
      </c>
      <c r="V103" s="3">
        <f>Dataset!$T103*(1-Dataset!$U103)</f>
        <v>30.787199999999999</v>
      </c>
    </row>
    <row r="104" spans="1:22" x14ac:dyDescent="0.3">
      <c r="A104" s="32"/>
      <c r="C104" s="3">
        <v>99</v>
      </c>
      <c r="D104" s="3" t="s">
        <v>429</v>
      </c>
      <c r="E104" s="34">
        <v>42984</v>
      </c>
      <c r="F104" s="34">
        <v>42989</v>
      </c>
      <c r="G104" s="3" t="s">
        <v>46</v>
      </c>
      <c r="H104" s="3" t="s">
        <v>430</v>
      </c>
      <c r="I104" s="3" t="s">
        <v>431</v>
      </c>
      <c r="J104" s="3" t="s">
        <v>37</v>
      </c>
      <c r="K104" s="3" t="s">
        <v>23</v>
      </c>
      <c r="L104" s="3" t="s">
        <v>432</v>
      </c>
      <c r="M104" s="3" t="s">
        <v>225</v>
      </c>
      <c r="N104" s="3">
        <v>55106</v>
      </c>
      <c r="O104" s="3" t="s">
        <v>101</v>
      </c>
      <c r="P104" s="3" t="s">
        <v>433</v>
      </c>
      <c r="Q104" s="3" t="s">
        <v>42</v>
      </c>
      <c r="R104" s="3" t="s">
        <v>74</v>
      </c>
      <c r="S104" s="3" t="s">
        <v>434</v>
      </c>
      <c r="T104" s="3">
        <v>77.88</v>
      </c>
      <c r="U104" s="35" cm="1">
        <f t="array" ref="U104">INDEX('Pricing Strategy'!$F$4:$F$71,MATCH(1,(Dataset!$O104='Pricing Strategy'!$B$4:$B$71)*(Dataset!$Q104='Pricing Strategy'!$C$4:$C$71)*(Dataset!$R104='Pricing Strategy'!$D$4:$D$71),))</f>
        <v>0.3</v>
      </c>
      <c r="V104" s="3">
        <f>Dataset!$T104*(1-Dataset!$U104)</f>
        <v>54.515999999999991</v>
      </c>
    </row>
    <row r="105" spans="1:22" x14ac:dyDescent="0.3">
      <c r="A105" s="32"/>
      <c r="C105" s="3">
        <v>100</v>
      </c>
      <c r="D105" s="3" t="s">
        <v>435</v>
      </c>
      <c r="E105" s="34">
        <v>42976</v>
      </c>
      <c r="F105" s="34">
        <v>42980</v>
      </c>
      <c r="G105" s="3" t="s">
        <v>46</v>
      </c>
      <c r="H105" s="3" t="s">
        <v>436</v>
      </c>
      <c r="I105" s="3" t="s">
        <v>437</v>
      </c>
      <c r="J105" s="3" t="s">
        <v>98</v>
      </c>
      <c r="K105" s="3" t="s">
        <v>23</v>
      </c>
      <c r="L105" s="3" t="s">
        <v>299</v>
      </c>
      <c r="M105" s="3" t="s">
        <v>207</v>
      </c>
      <c r="N105" s="3">
        <v>60610</v>
      </c>
      <c r="O105" s="3" t="s">
        <v>101</v>
      </c>
      <c r="P105" s="3" t="s">
        <v>438</v>
      </c>
      <c r="Q105" s="3" t="s">
        <v>42</v>
      </c>
      <c r="R105" s="3" t="s">
        <v>86</v>
      </c>
      <c r="S105" s="3" t="s">
        <v>439</v>
      </c>
      <c r="T105" s="3">
        <v>64.623999999999995</v>
      </c>
      <c r="U105" s="35" cm="1">
        <f t="array" ref="U105">INDEX('Pricing Strategy'!$F$4:$F$71,MATCH(1,(Dataset!$O105='Pricing Strategy'!$B$4:$B$71)*(Dataset!$Q105='Pricing Strategy'!$C$4:$C$71)*(Dataset!$R105='Pricing Strategy'!$D$4:$D$71),))</f>
        <v>0.3</v>
      </c>
      <c r="V105" s="3">
        <f>Dataset!$T105*(1-Dataset!$U105)</f>
        <v>45.236799999999995</v>
      </c>
    </row>
    <row r="106" spans="1:22" x14ac:dyDescent="0.3">
      <c r="A106" s="32"/>
      <c r="C106" s="3">
        <v>101</v>
      </c>
      <c r="D106" s="3" t="s">
        <v>435</v>
      </c>
      <c r="E106" s="34">
        <v>42976</v>
      </c>
      <c r="F106" s="34">
        <v>42980</v>
      </c>
      <c r="G106" s="3" t="s">
        <v>46</v>
      </c>
      <c r="H106" s="3" t="s">
        <v>436</v>
      </c>
      <c r="I106" s="3" t="s">
        <v>437</v>
      </c>
      <c r="J106" s="3" t="s">
        <v>98</v>
      </c>
      <c r="K106" s="3" t="s">
        <v>23</v>
      </c>
      <c r="L106" s="3" t="s">
        <v>299</v>
      </c>
      <c r="M106" s="3" t="s">
        <v>207</v>
      </c>
      <c r="N106" s="3">
        <v>60610</v>
      </c>
      <c r="O106" s="3" t="s">
        <v>101</v>
      </c>
      <c r="P106" s="3" t="s">
        <v>440</v>
      </c>
      <c r="Q106" s="3" t="s">
        <v>67</v>
      </c>
      <c r="R106" s="3" t="s">
        <v>157</v>
      </c>
      <c r="S106" s="3" t="s">
        <v>441</v>
      </c>
      <c r="T106" s="3">
        <v>95.975999999999999</v>
      </c>
      <c r="U106" s="35" cm="1">
        <f t="array" ref="U106">INDEX('Pricing Strategy'!$F$4:$F$71,MATCH(1,(Dataset!$O106='Pricing Strategy'!$B$4:$B$71)*(Dataset!$Q106='Pricing Strategy'!$C$4:$C$71)*(Dataset!$R106='Pricing Strategy'!$D$4:$D$71),))</f>
        <v>0.35</v>
      </c>
      <c r="V106" s="3">
        <f>Dataset!$T106*(1-Dataset!$U106)</f>
        <v>62.384399999999999</v>
      </c>
    </row>
    <row r="107" spans="1:22" x14ac:dyDescent="0.3">
      <c r="A107" s="32"/>
      <c r="C107" s="3">
        <v>102</v>
      </c>
      <c r="D107" s="3" t="s">
        <v>435</v>
      </c>
      <c r="E107" s="34">
        <v>42976</v>
      </c>
      <c r="F107" s="34">
        <v>42980</v>
      </c>
      <c r="G107" s="3" t="s">
        <v>46</v>
      </c>
      <c r="H107" s="3" t="s">
        <v>436</v>
      </c>
      <c r="I107" s="3" t="s">
        <v>437</v>
      </c>
      <c r="J107" s="3" t="s">
        <v>98</v>
      </c>
      <c r="K107" s="3" t="s">
        <v>23</v>
      </c>
      <c r="L107" s="3" t="s">
        <v>299</v>
      </c>
      <c r="M107" s="3" t="s">
        <v>207</v>
      </c>
      <c r="N107" s="3">
        <v>60610</v>
      </c>
      <c r="O107" s="3" t="s">
        <v>101</v>
      </c>
      <c r="P107" s="3" t="s">
        <v>442</v>
      </c>
      <c r="Q107" s="3" t="s">
        <v>42</v>
      </c>
      <c r="R107" s="3" t="s">
        <v>71</v>
      </c>
      <c r="S107" s="3" t="s">
        <v>443</v>
      </c>
      <c r="T107" s="3">
        <v>1.788</v>
      </c>
      <c r="U107" s="35" cm="1">
        <f t="array" ref="U107">INDEX('Pricing Strategy'!$F$4:$F$71,MATCH(1,(Dataset!$O107='Pricing Strategy'!$B$4:$B$71)*(Dataset!$Q107='Pricing Strategy'!$C$4:$C$71)*(Dataset!$R107='Pricing Strategy'!$D$4:$D$71),))</f>
        <v>0.3</v>
      </c>
      <c r="V107" s="3">
        <f>Dataset!$T107*(1-Dataset!$U107)</f>
        <v>1.2516</v>
      </c>
    </row>
    <row r="108" spans="1:22" x14ac:dyDescent="0.3">
      <c r="A108" s="32"/>
      <c r="C108" s="3">
        <v>103</v>
      </c>
      <c r="D108" s="3" t="s">
        <v>444</v>
      </c>
      <c r="E108" s="34">
        <v>43070</v>
      </c>
      <c r="F108" s="34">
        <v>43073</v>
      </c>
      <c r="G108" s="3" t="s">
        <v>19</v>
      </c>
      <c r="H108" s="3" t="s">
        <v>445</v>
      </c>
      <c r="I108" s="3" t="s">
        <v>446</v>
      </c>
      <c r="J108" s="3" t="s">
        <v>22</v>
      </c>
      <c r="K108" s="3" t="s">
        <v>23</v>
      </c>
      <c r="L108" s="3" t="s">
        <v>385</v>
      </c>
      <c r="M108" s="3" t="s">
        <v>225</v>
      </c>
      <c r="N108" s="3">
        <v>55901</v>
      </c>
      <c r="O108" s="3" t="s">
        <v>101</v>
      </c>
      <c r="P108" s="3" t="s">
        <v>447</v>
      </c>
      <c r="Q108" s="3" t="s">
        <v>42</v>
      </c>
      <c r="R108" s="3" t="s">
        <v>86</v>
      </c>
      <c r="S108" s="3" t="s">
        <v>448</v>
      </c>
      <c r="T108" s="3">
        <v>23.92</v>
      </c>
      <c r="U108" s="35" cm="1">
        <f t="array" ref="U108">INDEX('Pricing Strategy'!$F$4:$F$71,MATCH(1,(Dataset!$O108='Pricing Strategy'!$B$4:$B$71)*(Dataset!$Q108='Pricing Strategy'!$C$4:$C$71)*(Dataset!$R108='Pricing Strategy'!$D$4:$D$71),))</f>
        <v>0.3</v>
      </c>
      <c r="V108" s="3">
        <f>Dataset!$T108*(1-Dataset!$U108)</f>
        <v>16.744</v>
      </c>
    </row>
    <row r="109" spans="1:22" x14ac:dyDescent="0.3">
      <c r="A109" s="32"/>
      <c r="C109" s="3">
        <v>104</v>
      </c>
      <c r="D109" s="3" t="s">
        <v>449</v>
      </c>
      <c r="E109" s="34">
        <v>42687</v>
      </c>
      <c r="F109" s="34">
        <v>42691</v>
      </c>
      <c r="G109" s="3" t="s">
        <v>46</v>
      </c>
      <c r="H109" s="3" t="s">
        <v>450</v>
      </c>
      <c r="I109" s="3" t="s">
        <v>451</v>
      </c>
      <c r="J109" s="3" t="s">
        <v>22</v>
      </c>
      <c r="K109" s="3" t="s">
        <v>23</v>
      </c>
      <c r="L109" s="3" t="s">
        <v>452</v>
      </c>
      <c r="M109" s="3" t="s">
        <v>453</v>
      </c>
      <c r="N109" s="3">
        <v>80013</v>
      </c>
      <c r="O109" s="3" t="s">
        <v>40</v>
      </c>
      <c r="P109" s="3" t="s">
        <v>454</v>
      </c>
      <c r="Q109" s="3" t="s">
        <v>67</v>
      </c>
      <c r="R109" s="3" t="s">
        <v>157</v>
      </c>
      <c r="S109" s="3" t="s">
        <v>455</v>
      </c>
      <c r="T109" s="3">
        <v>238.89599999999999</v>
      </c>
      <c r="U109" s="35" cm="1">
        <f t="array" ref="U109">INDEX('Pricing Strategy'!$F$4:$F$71,MATCH(1,(Dataset!$O109='Pricing Strategy'!$B$4:$B$71)*(Dataset!$Q109='Pricing Strategy'!$C$4:$C$71)*(Dataset!$R109='Pricing Strategy'!$D$4:$D$71),))</f>
        <v>0.45</v>
      </c>
      <c r="V109" s="3">
        <f>Dataset!$T109*(1-Dataset!$U109)</f>
        <v>131.39279999999999</v>
      </c>
    </row>
    <row r="110" spans="1:22" x14ac:dyDescent="0.3">
      <c r="A110" s="32"/>
      <c r="C110" s="3">
        <v>105</v>
      </c>
      <c r="D110" s="3" t="s">
        <v>449</v>
      </c>
      <c r="E110" s="34">
        <v>42687</v>
      </c>
      <c r="F110" s="34">
        <v>42691</v>
      </c>
      <c r="G110" s="3" t="s">
        <v>46</v>
      </c>
      <c r="H110" s="3" t="s">
        <v>450</v>
      </c>
      <c r="I110" s="3" t="s">
        <v>451</v>
      </c>
      <c r="J110" s="3" t="s">
        <v>22</v>
      </c>
      <c r="K110" s="3" t="s">
        <v>23</v>
      </c>
      <c r="L110" s="3" t="s">
        <v>452</v>
      </c>
      <c r="M110" s="3" t="s">
        <v>453</v>
      </c>
      <c r="N110" s="3">
        <v>80013</v>
      </c>
      <c r="O110" s="3" t="s">
        <v>40</v>
      </c>
      <c r="P110" s="3" t="s">
        <v>456</v>
      </c>
      <c r="Q110" s="3" t="s">
        <v>28</v>
      </c>
      <c r="R110" s="3" t="s">
        <v>61</v>
      </c>
      <c r="S110" s="3" t="s">
        <v>457</v>
      </c>
      <c r="T110" s="3">
        <v>102.36</v>
      </c>
      <c r="U110" s="35" cm="1">
        <f t="array" ref="U110">INDEX('Pricing Strategy'!$F$4:$F$71,MATCH(1,(Dataset!$O110='Pricing Strategy'!$B$4:$B$71)*(Dataset!$Q110='Pricing Strategy'!$C$4:$C$71)*(Dataset!$R110='Pricing Strategy'!$D$4:$D$71),))</f>
        <v>0.4</v>
      </c>
      <c r="V110" s="3">
        <f>Dataset!$T110*(1-Dataset!$U110)</f>
        <v>61.415999999999997</v>
      </c>
    </row>
    <row r="111" spans="1:22" x14ac:dyDescent="0.3">
      <c r="A111" s="32"/>
      <c r="C111" s="3">
        <v>106</v>
      </c>
      <c r="D111" s="3" t="s">
        <v>449</v>
      </c>
      <c r="E111" s="34">
        <v>42687</v>
      </c>
      <c r="F111" s="34">
        <v>42691</v>
      </c>
      <c r="G111" s="3" t="s">
        <v>46</v>
      </c>
      <c r="H111" s="3" t="s">
        <v>450</v>
      </c>
      <c r="I111" s="3" t="s">
        <v>451</v>
      </c>
      <c r="J111" s="3" t="s">
        <v>22</v>
      </c>
      <c r="K111" s="3" t="s">
        <v>23</v>
      </c>
      <c r="L111" s="3" t="s">
        <v>452</v>
      </c>
      <c r="M111" s="3" t="s">
        <v>453</v>
      </c>
      <c r="N111" s="3">
        <v>80013</v>
      </c>
      <c r="O111" s="3" t="s">
        <v>40</v>
      </c>
      <c r="P111" s="3" t="s">
        <v>458</v>
      </c>
      <c r="Q111" s="3" t="s">
        <v>42</v>
      </c>
      <c r="R111" s="3" t="s">
        <v>71</v>
      </c>
      <c r="S111" s="3" t="s">
        <v>459</v>
      </c>
      <c r="T111" s="3">
        <v>36.881999999999998</v>
      </c>
      <c r="U111" s="35" cm="1">
        <f t="array" ref="U111">INDEX('Pricing Strategy'!$F$4:$F$71,MATCH(1,(Dataset!$O111='Pricing Strategy'!$B$4:$B$71)*(Dataset!$Q111='Pricing Strategy'!$C$4:$C$71)*(Dataset!$R111='Pricing Strategy'!$D$4:$D$71),))</f>
        <v>0.4</v>
      </c>
      <c r="V111" s="3">
        <f>Dataset!$T111*(1-Dataset!$U111)</f>
        <v>22.129199999999997</v>
      </c>
    </row>
    <row r="112" spans="1:22" x14ac:dyDescent="0.3">
      <c r="A112" s="32"/>
      <c r="C112" s="3">
        <v>107</v>
      </c>
      <c r="D112" s="3" t="s">
        <v>460</v>
      </c>
      <c r="E112" s="34">
        <v>43427</v>
      </c>
      <c r="F112" s="34">
        <v>43432</v>
      </c>
      <c r="G112" s="3" t="s">
        <v>46</v>
      </c>
      <c r="H112" s="3" t="s">
        <v>461</v>
      </c>
      <c r="I112" s="3" t="s">
        <v>462</v>
      </c>
      <c r="J112" s="3" t="s">
        <v>22</v>
      </c>
      <c r="K112" s="3" t="s">
        <v>23</v>
      </c>
      <c r="L112" s="3" t="s">
        <v>463</v>
      </c>
      <c r="M112" s="3" t="s">
        <v>84</v>
      </c>
      <c r="N112" s="3">
        <v>28205</v>
      </c>
      <c r="O112" s="3" t="s">
        <v>26</v>
      </c>
      <c r="P112" s="3" t="s">
        <v>464</v>
      </c>
      <c r="Q112" s="3" t="s">
        <v>67</v>
      </c>
      <c r="R112" s="3" t="s">
        <v>157</v>
      </c>
      <c r="S112" s="3" t="s">
        <v>465</v>
      </c>
      <c r="T112" s="3">
        <v>74.111999999999995</v>
      </c>
      <c r="U112" s="35" cm="1">
        <f t="array" ref="U112">INDEX('Pricing Strategy'!$F$4:$F$71,MATCH(1,(Dataset!$O112='Pricing Strategy'!$B$4:$B$71)*(Dataset!$Q112='Pricing Strategy'!$C$4:$C$71)*(Dataset!$R112='Pricing Strategy'!$D$4:$D$71),))</f>
        <v>0.3</v>
      </c>
      <c r="V112" s="3">
        <f>Dataset!$T112*(1-Dataset!$U112)</f>
        <v>51.878399999999992</v>
      </c>
    </row>
    <row r="113" spans="1:22" x14ac:dyDescent="0.3">
      <c r="A113" s="32"/>
      <c r="C113" s="3">
        <v>108</v>
      </c>
      <c r="D113" s="3" t="s">
        <v>460</v>
      </c>
      <c r="E113" s="34">
        <v>43427</v>
      </c>
      <c r="F113" s="34">
        <v>43432</v>
      </c>
      <c r="G113" s="3" t="s">
        <v>46</v>
      </c>
      <c r="H113" s="3" t="s">
        <v>461</v>
      </c>
      <c r="I113" s="3" t="s">
        <v>462</v>
      </c>
      <c r="J113" s="3" t="s">
        <v>22</v>
      </c>
      <c r="K113" s="3" t="s">
        <v>23</v>
      </c>
      <c r="L113" s="3" t="s">
        <v>463</v>
      </c>
      <c r="M113" s="3" t="s">
        <v>84</v>
      </c>
      <c r="N113" s="3">
        <v>28205</v>
      </c>
      <c r="O113" s="3" t="s">
        <v>26</v>
      </c>
      <c r="P113" s="3" t="s">
        <v>466</v>
      </c>
      <c r="Q113" s="3" t="s">
        <v>67</v>
      </c>
      <c r="R113" s="3" t="s">
        <v>68</v>
      </c>
      <c r="S113" s="3" t="s">
        <v>467</v>
      </c>
      <c r="T113" s="3">
        <v>27.992000000000001</v>
      </c>
      <c r="U113" s="35" cm="1">
        <f t="array" ref="U113">INDEX('Pricing Strategy'!$F$4:$F$71,MATCH(1,(Dataset!$O113='Pricing Strategy'!$B$4:$B$71)*(Dataset!$Q113='Pricing Strategy'!$C$4:$C$71)*(Dataset!$R113='Pricing Strategy'!$D$4:$D$71),))</f>
        <v>0.25</v>
      </c>
      <c r="V113" s="3">
        <f>Dataset!$T113*(1-Dataset!$U113)</f>
        <v>20.994</v>
      </c>
    </row>
    <row r="114" spans="1:22" x14ac:dyDescent="0.3">
      <c r="A114" s="32"/>
      <c r="C114" s="3">
        <v>109</v>
      </c>
      <c r="D114" s="3" t="s">
        <v>460</v>
      </c>
      <c r="E114" s="34">
        <v>43427</v>
      </c>
      <c r="F114" s="34">
        <v>43432</v>
      </c>
      <c r="G114" s="3" t="s">
        <v>46</v>
      </c>
      <c r="H114" s="3" t="s">
        <v>461</v>
      </c>
      <c r="I114" s="3" t="s">
        <v>462</v>
      </c>
      <c r="J114" s="3" t="s">
        <v>22</v>
      </c>
      <c r="K114" s="3" t="s">
        <v>23</v>
      </c>
      <c r="L114" s="3" t="s">
        <v>463</v>
      </c>
      <c r="M114" s="3" t="s">
        <v>84</v>
      </c>
      <c r="N114" s="3">
        <v>28205</v>
      </c>
      <c r="O114" s="3" t="s">
        <v>26</v>
      </c>
      <c r="P114" s="3" t="s">
        <v>468</v>
      </c>
      <c r="Q114" s="3" t="s">
        <v>42</v>
      </c>
      <c r="R114" s="3" t="s">
        <v>64</v>
      </c>
      <c r="S114" s="3" t="s">
        <v>469</v>
      </c>
      <c r="T114" s="3">
        <v>3.3039999999999998</v>
      </c>
      <c r="U114" s="35" cm="1">
        <f t="array" ref="U114">INDEX('Pricing Strategy'!$F$4:$F$71,MATCH(1,(Dataset!$O114='Pricing Strategy'!$B$4:$B$71)*(Dataset!$Q114='Pricing Strategy'!$C$4:$C$71)*(Dataset!$R114='Pricing Strategy'!$D$4:$D$71),))</f>
        <v>0.3</v>
      </c>
      <c r="V114" s="3">
        <f>Dataset!$T114*(1-Dataset!$U114)</f>
        <v>2.3127999999999997</v>
      </c>
    </row>
    <row r="115" spans="1:22" x14ac:dyDescent="0.3">
      <c r="A115" s="32"/>
      <c r="C115" s="3">
        <v>110</v>
      </c>
      <c r="D115" s="3" t="s">
        <v>470</v>
      </c>
      <c r="E115" s="34">
        <v>42658</v>
      </c>
      <c r="F115" s="34">
        <v>42663</v>
      </c>
      <c r="G115" s="3" t="s">
        <v>46</v>
      </c>
      <c r="H115" s="3" t="s">
        <v>471</v>
      </c>
      <c r="I115" s="3" t="s">
        <v>472</v>
      </c>
      <c r="J115" s="3" t="s">
        <v>98</v>
      </c>
      <c r="K115" s="3" t="s">
        <v>23</v>
      </c>
      <c r="L115" s="3" t="s">
        <v>473</v>
      </c>
      <c r="M115" s="3" t="s">
        <v>207</v>
      </c>
      <c r="N115" s="3">
        <v>60462</v>
      </c>
      <c r="O115" s="3" t="s">
        <v>101</v>
      </c>
      <c r="P115" s="3" t="s">
        <v>474</v>
      </c>
      <c r="Q115" s="3" t="s">
        <v>67</v>
      </c>
      <c r="R115" s="3" t="s">
        <v>157</v>
      </c>
      <c r="S115" s="3" t="s">
        <v>475</v>
      </c>
      <c r="T115" s="3">
        <v>339.96</v>
      </c>
      <c r="U115" s="35" cm="1">
        <f t="array" ref="U115">INDEX('Pricing Strategy'!$F$4:$F$71,MATCH(1,(Dataset!$O115='Pricing Strategy'!$B$4:$B$71)*(Dataset!$Q115='Pricing Strategy'!$C$4:$C$71)*(Dataset!$R115='Pricing Strategy'!$D$4:$D$71),))</f>
        <v>0.35</v>
      </c>
      <c r="V115" s="3">
        <f>Dataset!$T115*(1-Dataset!$U115)</f>
        <v>220.97399999999999</v>
      </c>
    </row>
    <row r="116" spans="1:22" x14ac:dyDescent="0.3">
      <c r="A116" s="32"/>
      <c r="C116" s="3">
        <v>111</v>
      </c>
      <c r="D116" s="3" t="s">
        <v>476</v>
      </c>
      <c r="E116" s="34">
        <v>43459</v>
      </c>
      <c r="F116" s="34">
        <v>43464</v>
      </c>
      <c r="G116" s="3" t="s">
        <v>46</v>
      </c>
      <c r="H116" s="3" t="s">
        <v>477</v>
      </c>
      <c r="I116" s="3" t="s">
        <v>478</v>
      </c>
      <c r="J116" s="3" t="s">
        <v>37</v>
      </c>
      <c r="K116" s="3" t="s">
        <v>23</v>
      </c>
      <c r="L116" s="3" t="s">
        <v>262</v>
      </c>
      <c r="M116" s="3" t="s">
        <v>263</v>
      </c>
      <c r="N116" s="3">
        <v>10035</v>
      </c>
      <c r="O116" s="3" t="s">
        <v>144</v>
      </c>
      <c r="P116" s="3" t="s">
        <v>479</v>
      </c>
      <c r="Q116" s="3" t="s">
        <v>28</v>
      </c>
      <c r="R116" s="3" t="s">
        <v>61</v>
      </c>
      <c r="S116" s="3" t="s">
        <v>480</v>
      </c>
      <c r="T116" s="3">
        <v>41.96</v>
      </c>
      <c r="U116" s="35" cm="1">
        <f t="array" ref="U116">INDEX('Pricing Strategy'!$F$4:$F$71,MATCH(1,(Dataset!$O116='Pricing Strategy'!$B$4:$B$71)*(Dataset!$Q116='Pricing Strategy'!$C$4:$C$71)*(Dataset!$R116='Pricing Strategy'!$D$4:$D$71),))</f>
        <v>0.4</v>
      </c>
      <c r="V116" s="3">
        <f>Dataset!$T116*(1-Dataset!$U116)</f>
        <v>25.175999999999998</v>
      </c>
    </row>
    <row r="117" spans="1:22" x14ac:dyDescent="0.3">
      <c r="A117" s="32"/>
      <c r="C117" s="3">
        <v>112</v>
      </c>
      <c r="D117" s="3" t="s">
        <v>481</v>
      </c>
      <c r="E117" s="34">
        <v>43042</v>
      </c>
      <c r="F117" s="34">
        <v>43049</v>
      </c>
      <c r="G117" s="3" t="s">
        <v>46</v>
      </c>
      <c r="H117" s="3" t="s">
        <v>482</v>
      </c>
      <c r="I117" s="3" t="s">
        <v>483</v>
      </c>
      <c r="J117" s="3" t="s">
        <v>22</v>
      </c>
      <c r="K117" s="3" t="s">
        <v>23</v>
      </c>
      <c r="L117" s="3" t="s">
        <v>484</v>
      </c>
      <c r="M117" s="3" t="s">
        <v>485</v>
      </c>
      <c r="N117" s="3">
        <v>50322</v>
      </c>
      <c r="O117" s="3" t="s">
        <v>101</v>
      </c>
      <c r="P117" s="3" t="s">
        <v>486</v>
      </c>
      <c r="Q117" s="3" t="s">
        <v>42</v>
      </c>
      <c r="R117" s="3" t="s">
        <v>64</v>
      </c>
      <c r="S117" s="3" t="s">
        <v>487</v>
      </c>
      <c r="T117" s="3">
        <v>75.959999999999994</v>
      </c>
      <c r="U117" s="35" cm="1">
        <f t="array" ref="U117">INDEX('Pricing Strategy'!$F$4:$F$71,MATCH(1,(Dataset!$O117='Pricing Strategy'!$B$4:$B$71)*(Dataset!$Q117='Pricing Strategy'!$C$4:$C$71)*(Dataset!$R117='Pricing Strategy'!$D$4:$D$71),))</f>
        <v>0.35</v>
      </c>
      <c r="V117" s="3">
        <f>Dataset!$T117*(1-Dataset!$U117)</f>
        <v>49.373999999999995</v>
      </c>
    </row>
    <row r="118" spans="1:22" x14ac:dyDescent="0.3">
      <c r="A118" s="32"/>
      <c r="C118" s="3">
        <v>113</v>
      </c>
      <c r="D118" s="3" t="s">
        <v>481</v>
      </c>
      <c r="E118" s="34">
        <v>43042</v>
      </c>
      <c r="F118" s="34">
        <v>43049</v>
      </c>
      <c r="G118" s="3" t="s">
        <v>46</v>
      </c>
      <c r="H118" s="3" t="s">
        <v>482</v>
      </c>
      <c r="I118" s="3" t="s">
        <v>483</v>
      </c>
      <c r="J118" s="3" t="s">
        <v>22</v>
      </c>
      <c r="K118" s="3" t="s">
        <v>23</v>
      </c>
      <c r="L118" s="3" t="s">
        <v>484</v>
      </c>
      <c r="M118" s="3" t="s">
        <v>485</v>
      </c>
      <c r="N118" s="3">
        <v>50322</v>
      </c>
      <c r="O118" s="3" t="s">
        <v>101</v>
      </c>
      <c r="P118" s="3" t="s">
        <v>488</v>
      </c>
      <c r="Q118" s="3" t="s">
        <v>42</v>
      </c>
      <c r="R118" s="3" t="s">
        <v>71</v>
      </c>
      <c r="S118" s="3" t="s">
        <v>489</v>
      </c>
      <c r="T118" s="3">
        <v>27.24</v>
      </c>
      <c r="U118" s="35" cm="1">
        <f t="array" ref="U118">INDEX('Pricing Strategy'!$F$4:$F$71,MATCH(1,(Dataset!$O118='Pricing Strategy'!$B$4:$B$71)*(Dataset!$Q118='Pricing Strategy'!$C$4:$C$71)*(Dataset!$R118='Pricing Strategy'!$D$4:$D$71),))</f>
        <v>0.3</v>
      </c>
      <c r="V118" s="3">
        <f>Dataset!$T118*(1-Dataset!$U118)</f>
        <v>19.067999999999998</v>
      </c>
    </row>
    <row r="119" spans="1:22" x14ac:dyDescent="0.3">
      <c r="A119" s="32"/>
      <c r="C119" s="3">
        <v>114</v>
      </c>
      <c r="D119" s="3" t="s">
        <v>490</v>
      </c>
      <c r="E119" s="34">
        <v>42241</v>
      </c>
      <c r="F119" s="34">
        <v>42243</v>
      </c>
      <c r="G119" s="3" t="s">
        <v>19</v>
      </c>
      <c r="H119" s="3" t="s">
        <v>491</v>
      </c>
      <c r="I119" s="3" t="s">
        <v>492</v>
      </c>
      <c r="J119" s="3" t="s">
        <v>22</v>
      </c>
      <c r="K119" s="3" t="s">
        <v>23</v>
      </c>
      <c r="L119" s="3" t="s">
        <v>493</v>
      </c>
      <c r="M119" s="3" t="s">
        <v>494</v>
      </c>
      <c r="N119" s="3">
        <v>43229</v>
      </c>
      <c r="O119" s="3" t="s">
        <v>144</v>
      </c>
      <c r="P119" s="3" t="s">
        <v>495</v>
      </c>
      <c r="Q119" s="3" t="s">
        <v>42</v>
      </c>
      <c r="R119" s="3" t="s">
        <v>265</v>
      </c>
      <c r="S119" s="3" t="s">
        <v>496</v>
      </c>
      <c r="T119" s="3">
        <v>40.095999999999997</v>
      </c>
      <c r="U119" s="35" cm="1">
        <f t="array" ref="U119">INDEX('Pricing Strategy'!$F$4:$F$71,MATCH(1,(Dataset!$O119='Pricing Strategy'!$B$4:$B$71)*(Dataset!$Q119='Pricing Strategy'!$C$4:$C$71)*(Dataset!$R119='Pricing Strategy'!$D$4:$D$71),))</f>
        <v>0.4</v>
      </c>
      <c r="V119" s="3">
        <f>Dataset!$T119*(1-Dataset!$U119)</f>
        <v>24.057599999999997</v>
      </c>
    </row>
    <row r="120" spans="1:22" x14ac:dyDescent="0.3">
      <c r="A120" s="32"/>
      <c r="C120" s="3">
        <v>115</v>
      </c>
      <c r="D120" s="3" t="s">
        <v>490</v>
      </c>
      <c r="E120" s="34">
        <v>42241</v>
      </c>
      <c r="F120" s="34">
        <v>42243</v>
      </c>
      <c r="G120" s="3" t="s">
        <v>19</v>
      </c>
      <c r="H120" s="3" t="s">
        <v>491</v>
      </c>
      <c r="I120" s="3" t="s">
        <v>492</v>
      </c>
      <c r="J120" s="3" t="s">
        <v>22</v>
      </c>
      <c r="K120" s="3" t="s">
        <v>23</v>
      </c>
      <c r="L120" s="3" t="s">
        <v>493</v>
      </c>
      <c r="M120" s="3" t="s">
        <v>494</v>
      </c>
      <c r="N120" s="3">
        <v>43229</v>
      </c>
      <c r="O120" s="3" t="s">
        <v>144</v>
      </c>
      <c r="P120" s="3" t="s">
        <v>497</v>
      </c>
      <c r="Q120" s="3" t="s">
        <v>42</v>
      </c>
      <c r="R120" s="3" t="s">
        <v>169</v>
      </c>
      <c r="S120" s="3" t="s">
        <v>498</v>
      </c>
      <c r="T120" s="3">
        <v>4.72</v>
      </c>
      <c r="U120" s="35" cm="1">
        <f t="array" ref="U120">INDEX('Pricing Strategy'!$F$4:$F$71,MATCH(1,(Dataset!$O120='Pricing Strategy'!$B$4:$B$71)*(Dataset!$Q120='Pricing Strategy'!$C$4:$C$71)*(Dataset!$R120='Pricing Strategy'!$D$4:$D$71),))</f>
        <v>0.4</v>
      </c>
      <c r="V120" s="3">
        <f>Dataset!$T120*(1-Dataset!$U120)</f>
        <v>2.8319999999999999</v>
      </c>
    </row>
    <row r="121" spans="1:22" x14ac:dyDescent="0.3">
      <c r="A121" s="32"/>
      <c r="C121" s="3">
        <v>116</v>
      </c>
      <c r="D121" s="3" t="s">
        <v>490</v>
      </c>
      <c r="E121" s="34">
        <v>42241</v>
      </c>
      <c r="F121" s="34">
        <v>42243</v>
      </c>
      <c r="G121" s="3" t="s">
        <v>19</v>
      </c>
      <c r="H121" s="3" t="s">
        <v>491</v>
      </c>
      <c r="I121" s="3" t="s">
        <v>492</v>
      </c>
      <c r="J121" s="3" t="s">
        <v>22</v>
      </c>
      <c r="K121" s="3" t="s">
        <v>23</v>
      </c>
      <c r="L121" s="3" t="s">
        <v>493</v>
      </c>
      <c r="M121" s="3" t="s">
        <v>494</v>
      </c>
      <c r="N121" s="3">
        <v>43229</v>
      </c>
      <c r="O121" s="3" t="s">
        <v>144</v>
      </c>
      <c r="P121" s="3" t="s">
        <v>499</v>
      </c>
      <c r="Q121" s="3" t="s">
        <v>42</v>
      </c>
      <c r="R121" s="3" t="s">
        <v>86</v>
      </c>
      <c r="S121" s="3" t="s">
        <v>500</v>
      </c>
      <c r="T121" s="3">
        <v>23.975999999999999</v>
      </c>
      <c r="U121" s="35" cm="1">
        <f t="array" ref="U121">INDEX('Pricing Strategy'!$F$4:$F$71,MATCH(1,(Dataset!$O121='Pricing Strategy'!$B$4:$B$71)*(Dataset!$Q121='Pricing Strategy'!$C$4:$C$71)*(Dataset!$R121='Pricing Strategy'!$D$4:$D$71),))</f>
        <v>0.4</v>
      </c>
      <c r="V121" s="3">
        <f>Dataset!$T121*(1-Dataset!$U121)</f>
        <v>14.385599999999998</v>
      </c>
    </row>
    <row r="122" spans="1:22" x14ac:dyDescent="0.3">
      <c r="A122" s="32"/>
      <c r="C122" s="3">
        <v>117</v>
      </c>
      <c r="D122" s="3" t="s">
        <v>490</v>
      </c>
      <c r="E122" s="34">
        <v>42241</v>
      </c>
      <c r="F122" s="34">
        <v>42243</v>
      </c>
      <c r="G122" s="3" t="s">
        <v>19</v>
      </c>
      <c r="H122" s="3" t="s">
        <v>491</v>
      </c>
      <c r="I122" s="3" t="s">
        <v>492</v>
      </c>
      <c r="J122" s="3" t="s">
        <v>22</v>
      </c>
      <c r="K122" s="3" t="s">
        <v>23</v>
      </c>
      <c r="L122" s="3" t="s">
        <v>493</v>
      </c>
      <c r="M122" s="3" t="s">
        <v>494</v>
      </c>
      <c r="N122" s="3">
        <v>43229</v>
      </c>
      <c r="O122" s="3" t="s">
        <v>144</v>
      </c>
      <c r="P122" s="3" t="s">
        <v>501</v>
      </c>
      <c r="Q122" s="3" t="s">
        <v>42</v>
      </c>
      <c r="R122" s="3" t="s">
        <v>169</v>
      </c>
      <c r="S122" s="3" t="s">
        <v>502</v>
      </c>
      <c r="T122" s="3">
        <v>130.464</v>
      </c>
      <c r="U122" s="35" cm="1">
        <f t="array" ref="U122">INDEX('Pricing Strategy'!$F$4:$F$71,MATCH(1,(Dataset!$O122='Pricing Strategy'!$B$4:$B$71)*(Dataset!$Q122='Pricing Strategy'!$C$4:$C$71)*(Dataset!$R122='Pricing Strategy'!$D$4:$D$71),))</f>
        <v>0.4</v>
      </c>
      <c r="V122" s="3">
        <f>Dataset!$T122*(1-Dataset!$U122)</f>
        <v>78.278399999999991</v>
      </c>
    </row>
    <row r="123" spans="1:22" x14ac:dyDescent="0.3">
      <c r="A123" s="32"/>
      <c r="C123" s="3">
        <v>118</v>
      </c>
      <c r="D123" s="3" t="s">
        <v>503</v>
      </c>
      <c r="E123" s="34">
        <v>42431</v>
      </c>
      <c r="F123" s="34">
        <v>42435</v>
      </c>
      <c r="G123" s="3" t="s">
        <v>46</v>
      </c>
      <c r="H123" s="3" t="s">
        <v>504</v>
      </c>
      <c r="I123" s="3" t="s">
        <v>505</v>
      </c>
      <c r="J123" s="3" t="s">
        <v>22</v>
      </c>
      <c r="K123" s="3" t="s">
        <v>23</v>
      </c>
      <c r="L123" s="3" t="s">
        <v>91</v>
      </c>
      <c r="M123" s="3" t="s">
        <v>92</v>
      </c>
      <c r="N123" s="3">
        <v>98103</v>
      </c>
      <c r="O123" s="3" t="s">
        <v>40</v>
      </c>
      <c r="P123" s="3" t="s">
        <v>506</v>
      </c>
      <c r="Q123" s="3" t="s">
        <v>28</v>
      </c>
      <c r="R123" s="3" t="s">
        <v>52</v>
      </c>
      <c r="S123" s="3" t="s">
        <v>507</v>
      </c>
      <c r="T123" s="3">
        <v>787.53</v>
      </c>
      <c r="U123" s="35" cm="1">
        <f t="array" ref="U123">INDEX('Pricing Strategy'!$F$4:$F$71,MATCH(1,(Dataset!$O123='Pricing Strategy'!$B$4:$B$71)*(Dataset!$Q123='Pricing Strategy'!$C$4:$C$71)*(Dataset!$R123='Pricing Strategy'!$D$4:$D$71),))</f>
        <v>0.45</v>
      </c>
      <c r="V123" s="3">
        <f>Dataset!$T123*(1-Dataset!$U123)</f>
        <v>433.14150000000001</v>
      </c>
    </row>
    <row r="124" spans="1:22" x14ac:dyDescent="0.3">
      <c r="A124" s="32"/>
      <c r="C124" s="3">
        <v>119</v>
      </c>
      <c r="D124" s="3" t="s">
        <v>508</v>
      </c>
      <c r="E124" s="34">
        <v>42465</v>
      </c>
      <c r="F124" s="34">
        <v>42470</v>
      </c>
      <c r="G124" s="3" t="s">
        <v>46</v>
      </c>
      <c r="H124" s="3" t="s">
        <v>509</v>
      </c>
      <c r="I124" s="3" t="s">
        <v>510</v>
      </c>
      <c r="J124" s="3" t="s">
        <v>37</v>
      </c>
      <c r="K124" s="3" t="s">
        <v>23</v>
      </c>
      <c r="L124" s="3" t="s">
        <v>511</v>
      </c>
      <c r="M124" s="3" t="s">
        <v>331</v>
      </c>
      <c r="N124" s="3">
        <v>37620</v>
      </c>
      <c r="O124" s="3" t="s">
        <v>26</v>
      </c>
      <c r="P124" s="3" t="s">
        <v>512</v>
      </c>
      <c r="Q124" s="3" t="s">
        <v>42</v>
      </c>
      <c r="R124" s="3" t="s">
        <v>71</v>
      </c>
      <c r="S124" s="3" t="s">
        <v>513</v>
      </c>
      <c r="T124" s="3">
        <v>157.79400000000001</v>
      </c>
      <c r="U124" s="35" cm="1">
        <f t="array" ref="U124">INDEX('Pricing Strategy'!$F$4:$F$71,MATCH(1,(Dataset!$O124='Pricing Strategy'!$B$4:$B$71)*(Dataset!$Q124='Pricing Strategy'!$C$4:$C$71)*(Dataset!$R124='Pricing Strategy'!$D$4:$D$71),))</f>
        <v>0.25</v>
      </c>
      <c r="V124" s="3">
        <f>Dataset!$T124*(1-Dataset!$U124)</f>
        <v>118.34550000000002</v>
      </c>
    </row>
    <row r="125" spans="1:22" x14ac:dyDescent="0.3">
      <c r="A125" s="32"/>
      <c r="C125" s="3">
        <v>120</v>
      </c>
      <c r="D125" s="3" t="s">
        <v>514</v>
      </c>
      <c r="E125" s="34">
        <v>42898</v>
      </c>
      <c r="F125" s="34">
        <v>42901</v>
      </c>
      <c r="G125" s="3" t="s">
        <v>184</v>
      </c>
      <c r="H125" s="3" t="s">
        <v>515</v>
      </c>
      <c r="I125" s="3" t="s">
        <v>516</v>
      </c>
      <c r="J125" s="3" t="s">
        <v>22</v>
      </c>
      <c r="K125" s="3" t="s">
        <v>23</v>
      </c>
      <c r="L125" s="3" t="s">
        <v>517</v>
      </c>
      <c r="M125" s="3" t="s">
        <v>241</v>
      </c>
      <c r="N125" s="3">
        <v>19805</v>
      </c>
      <c r="O125" s="3" t="s">
        <v>144</v>
      </c>
      <c r="P125" s="3" t="s">
        <v>518</v>
      </c>
      <c r="Q125" s="3" t="s">
        <v>28</v>
      </c>
      <c r="R125" s="3" t="s">
        <v>61</v>
      </c>
      <c r="S125" s="3" t="s">
        <v>519</v>
      </c>
      <c r="T125" s="3">
        <v>47.04</v>
      </c>
      <c r="U125" s="35" cm="1">
        <f t="array" ref="U125">INDEX('Pricing Strategy'!$F$4:$F$71,MATCH(1,(Dataset!$O125='Pricing Strategy'!$B$4:$B$71)*(Dataset!$Q125='Pricing Strategy'!$C$4:$C$71)*(Dataset!$R125='Pricing Strategy'!$D$4:$D$71),))</f>
        <v>0.4</v>
      </c>
      <c r="V125" s="3">
        <f>Dataset!$T125*(1-Dataset!$U125)</f>
        <v>28.224</v>
      </c>
    </row>
    <row r="126" spans="1:22" x14ac:dyDescent="0.3">
      <c r="A126" s="32"/>
      <c r="C126" s="3">
        <v>121</v>
      </c>
      <c r="D126" s="3" t="s">
        <v>514</v>
      </c>
      <c r="E126" s="34">
        <v>42898</v>
      </c>
      <c r="F126" s="34">
        <v>42901</v>
      </c>
      <c r="G126" s="3" t="s">
        <v>184</v>
      </c>
      <c r="H126" s="3" t="s">
        <v>515</v>
      </c>
      <c r="I126" s="3" t="s">
        <v>516</v>
      </c>
      <c r="J126" s="3" t="s">
        <v>22</v>
      </c>
      <c r="K126" s="3" t="s">
        <v>23</v>
      </c>
      <c r="L126" s="3" t="s">
        <v>517</v>
      </c>
      <c r="M126" s="3" t="s">
        <v>241</v>
      </c>
      <c r="N126" s="3">
        <v>19805</v>
      </c>
      <c r="O126" s="3" t="s">
        <v>144</v>
      </c>
      <c r="P126" s="3" t="s">
        <v>70</v>
      </c>
      <c r="Q126" s="3" t="s">
        <v>42</v>
      </c>
      <c r="R126" s="3" t="s">
        <v>71</v>
      </c>
      <c r="S126" s="3" t="s">
        <v>72</v>
      </c>
      <c r="T126" s="3">
        <v>30.84</v>
      </c>
      <c r="U126" s="35" cm="1">
        <f t="array" ref="U126">INDEX('Pricing Strategy'!$F$4:$F$71,MATCH(1,(Dataset!$O126='Pricing Strategy'!$B$4:$B$71)*(Dataset!$Q126='Pricing Strategy'!$C$4:$C$71)*(Dataset!$R126='Pricing Strategy'!$D$4:$D$71),))</f>
        <v>0.4</v>
      </c>
      <c r="V126" s="3">
        <f>Dataset!$T126*(1-Dataset!$U126)</f>
        <v>18.503999999999998</v>
      </c>
    </row>
    <row r="127" spans="1:22" x14ac:dyDescent="0.3">
      <c r="A127" s="32"/>
      <c r="C127" s="3">
        <v>122</v>
      </c>
      <c r="D127" s="3" t="s">
        <v>514</v>
      </c>
      <c r="E127" s="34">
        <v>42898</v>
      </c>
      <c r="F127" s="34">
        <v>42901</v>
      </c>
      <c r="G127" s="3" t="s">
        <v>184</v>
      </c>
      <c r="H127" s="3" t="s">
        <v>515</v>
      </c>
      <c r="I127" s="3" t="s">
        <v>516</v>
      </c>
      <c r="J127" s="3" t="s">
        <v>22</v>
      </c>
      <c r="K127" s="3" t="s">
        <v>23</v>
      </c>
      <c r="L127" s="3" t="s">
        <v>517</v>
      </c>
      <c r="M127" s="3" t="s">
        <v>241</v>
      </c>
      <c r="N127" s="3">
        <v>19805</v>
      </c>
      <c r="O127" s="3" t="s">
        <v>144</v>
      </c>
      <c r="P127" s="3" t="s">
        <v>520</v>
      </c>
      <c r="Q127" s="3" t="s">
        <v>42</v>
      </c>
      <c r="R127" s="3" t="s">
        <v>55</v>
      </c>
      <c r="S127" s="3" t="s">
        <v>521</v>
      </c>
      <c r="T127" s="3">
        <v>226.56</v>
      </c>
      <c r="U127" s="35" cm="1">
        <f t="array" ref="U127">INDEX('Pricing Strategy'!$F$4:$F$71,MATCH(1,(Dataset!$O127='Pricing Strategy'!$B$4:$B$71)*(Dataset!$Q127='Pricing Strategy'!$C$4:$C$71)*(Dataset!$R127='Pricing Strategy'!$D$4:$D$71),))</f>
        <v>0.5</v>
      </c>
      <c r="V127" s="3">
        <f>Dataset!$T127*(1-Dataset!$U127)</f>
        <v>113.28</v>
      </c>
    </row>
    <row r="128" spans="1:22" x14ac:dyDescent="0.3">
      <c r="A128" s="32"/>
      <c r="C128" s="3">
        <v>123</v>
      </c>
      <c r="D128" s="3" t="s">
        <v>514</v>
      </c>
      <c r="E128" s="34">
        <v>42898</v>
      </c>
      <c r="F128" s="34">
        <v>42901</v>
      </c>
      <c r="G128" s="3" t="s">
        <v>184</v>
      </c>
      <c r="H128" s="3" t="s">
        <v>515</v>
      </c>
      <c r="I128" s="3" t="s">
        <v>516</v>
      </c>
      <c r="J128" s="3" t="s">
        <v>22</v>
      </c>
      <c r="K128" s="3" t="s">
        <v>23</v>
      </c>
      <c r="L128" s="3" t="s">
        <v>517</v>
      </c>
      <c r="M128" s="3" t="s">
        <v>241</v>
      </c>
      <c r="N128" s="3">
        <v>19805</v>
      </c>
      <c r="O128" s="3" t="s">
        <v>144</v>
      </c>
      <c r="P128" s="3" t="s">
        <v>522</v>
      </c>
      <c r="Q128" s="3" t="s">
        <v>42</v>
      </c>
      <c r="R128" s="3" t="s">
        <v>169</v>
      </c>
      <c r="S128" s="3" t="s">
        <v>523</v>
      </c>
      <c r="T128" s="3">
        <v>115.02</v>
      </c>
      <c r="U128" s="35" cm="1">
        <f t="array" ref="U128">INDEX('Pricing Strategy'!$F$4:$F$71,MATCH(1,(Dataset!$O128='Pricing Strategy'!$B$4:$B$71)*(Dataset!$Q128='Pricing Strategy'!$C$4:$C$71)*(Dataset!$R128='Pricing Strategy'!$D$4:$D$71),))</f>
        <v>0.4</v>
      </c>
      <c r="V128" s="3">
        <f>Dataset!$T128*(1-Dataset!$U128)</f>
        <v>69.012</v>
      </c>
    </row>
    <row r="129" spans="1:22" x14ac:dyDescent="0.3">
      <c r="A129" s="32"/>
      <c r="C129" s="3">
        <v>124</v>
      </c>
      <c r="D129" s="3" t="s">
        <v>514</v>
      </c>
      <c r="E129" s="34">
        <v>42898</v>
      </c>
      <c r="F129" s="34">
        <v>42901</v>
      </c>
      <c r="G129" s="3" t="s">
        <v>184</v>
      </c>
      <c r="H129" s="3" t="s">
        <v>515</v>
      </c>
      <c r="I129" s="3" t="s">
        <v>516</v>
      </c>
      <c r="J129" s="3" t="s">
        <v>22</v>
      </c>
      <c r="K129" s="3" t="s">
        <v>23</v>
      </c>
      <c r="L129" s="3" t="s">
        <v>517</v>
      </c>
      <c r="M129" s="3" t="s">
        <v>241</v>
      </c>
      <c r="N129" s="3">
        <v>19805</v>
      </c>
      <c r="O129" s="3" t="s">
        <v>144</v>
      </c>
      <c r="P129" s="3" t="s">
        <v>524</v>
      </c>
      <c r="Q129" s="3" t="s">
        <v>67</v>
      </c>
      <c r="R129" s="3" t="s">
        <v>68</v>
      </c>
      <c r="S129" s="3" t="s">
        <v>525</v>
      </c>
      <c r="T129" s="3">
        <v>68.040000000000006</v>
      </c>
      <c r="U129" s="35" cm="1">
        <f t="array" ref="U129">INDEX('Pricing Strategy'!$F$4:$F$71,MATCH(1,(Dataset!$O129='Pricing Strategy'!$B$4:$B$71)*(Dataset!$Q129='Pricing Strategy'!$C$4:$C$71)*(Dataset!$R129='Pricing Strategy'!$D$4:$D$71),))</f>
        <v>0.4</v>
      </c>
      <c r="V129" s="3">
        <f>Dataset!$T129*(1-Dataset!$U129)</f>
        <v>40.824000000000005</v>
      </c>
    </row>
    <row r="130" spans="1:22" x14ac:dyDescent="0.3">
      <c r="A130" s="32"/>
      <c r="C130" s="3">
        <v>125</v>
      </c>
      <c r="D130" s="3" t="s">
        <v>526</v>
      </c>
      <c r="E130" s="34">
        <v>42364</v>
      </c>
      <c r="F130" s="34">
        <v>42366</v>
      </c>
      <c r="G130" s="3" t="s">
        <v>19</v>
      </c>
      <c r="H130" s="3" t="s">
        <v>527</v>
      </c>
      <c r="I130" s="3" t="s">
        <v>528</v>
      </c>
      <c r="J130" s="3" t="s">
        <v>98</v>
      </c>
      <c r="K130" s="3" t="s">
        <v>23</v>
      </c>
      <c r="L130" s="3" t="s">
        <v>180</v>
      </c>
      <c r="M130" s="3" t="s">
        <v>100</v>
      </c>
      <c r="N130" s="3">
        <v>77041</v>
      </c>
      <c r="O130" s="3" t="s">
        <v>101</v>
      </c>
      <c r="P130" s="3" t="s">
        <v>529</v>
      </c>
      <c r="Q130" s="3" t="s">
        <v>28</v>
      </c>
      <c r="R130" s="3" t="s">
        <v>32</v>
      </c>
      <c r="S130" s="3" t="s">
        <v>530</v>
      </c>
      <c r="T130" s="3">
        <v>600.55799999999999</v>
      </c>
      <c r="U130" s="35" cm="1">
        <f t="array" ref="U130">INDEX('Pricing Strategy'!$F$4:$F$71,MATCH(1,(Dataset!$O130='Pricing Strategy'!$B$4:$B$71)*(Dataset!$Q130='Pricing Strategy'!$C$4:$C$71)*(Dataset!$R130='Pricing Strategy'!$D$4:$D$71),))</f>
        <v>0.35</v>
      </c>
      <c r="V130" s="3">
        <f>Dataset!$T130*(1-Dataset!$U130)</f>
        <v>390.36270000000002</v>
      </c>
    </row>
    <row r="131" spans="1:22" x14ac:dyDescent="0.3">
      <c r="A131" s="32"/>
      <c r="C131" s="3">
        <v>126</v>
      </c>
      <c r="D131" s="3" t="s">
        <v>531</v>
      </c>
      <c r="E131" s="34">
        <v>42267</v>
      </c>
      <c r="F131" s="34">
        <v>42272</v>
      </c>
      <c r="G131" s="3" t="s">
        <v>46</v>
      </c>
      <c r="H131" s="3" t="s">
        <v>532</v>
      </c>
      <c r="I131" s="3" t="s">
        <v>533</v>
      </c>
      <c r="J131" s="3" t="s">
        <v>22</v>
      </c>
      <c r="K131" s="3" t="s">
        <v>23</v>
      </c>
      <c r="L131" s="3" t="s">
        <v>534</v>
      </c>
      <c r="M131" s="3" t="s">
        <v>207</v>
      </c>
      <c r="N131" s="3">
        <v>61701</v>
      </c>
      <c r="O131" s="3" t="s">
        <v>101</v>
      </c>
      <c r="P131" s="3" t="s">
        <v>535</v>
      </c>
      <c r="Q131" s="3" t="s">
        <v>28</v>
      </c>
      <c r="R131" s="3" t="s">
        <v>52</v>
      </c>
      <c r="S131" s="3" t="s">
        <v>536</v>
      </c>
      <c r="T131" s="3">
        <v>617.70000000000005</v>
      </c>
      <c r="U131" s="35" cm="1">
        <f t="array" ref="U131">INDEX('Pricing Strategy'!$F$4:$F$71,MATCH(1,(Dataset!$O131='Pricing Strategy'!$B$4:$B$71)*(Dataset!$Q131='Pricing Strategy'!$C$4:$C$71)*(Dataset!$R131='Pricing Strategy'!$D$4:$D$71),))</f>
        <v>0.35</v>
      </c>
      <c r="V131" s="3">
        <f>Dataset!$T131*(1-Dataset!$U131)</f>
        <v>401.50500000000005</v>
      </c>
    </row>
    <row r="132" spans="1:22" x14ac:dyDescent="0.3">
      <c r="A132" s="32"/>
      <c r="C132" s="3">
        <v>127</v>
      </c>
      <c r="D132" s="3" t="s">
        <v>537</v>
      </c>
      <c r="E132" s="34">
        <v>43409</v>
      </c>
      <c r="F132" s="34">
        <v>43416</v>
      </c>
      <c r="G132" s="3" t="s">
        <v>46</v>
      </c>
      <c r="H132" s="3" t="s">
        <v>538</v>
      </c>
      <c r="I132" s="3" t="s">
        <v>539</v>
      </c>
      <c r="J132" s="3" t="s">
        <v>22</v>
      </c>
      <c r="K132" s="3" t="s">
        <v>23</v>
      </c>
      <c r="L132" s="3" t="s">
        <v>540</v>
      </c>
      <c r="M132" s="3" t="s">
        <v>306</v>
      </c>
      <c r="N132" s="3">
        <v>85023</v>
      </c>
      <c r="O132" s="3" t="s">
        <v>40</v>
      </c>
      <c r="P132" s="3" t="s">
        <v>541</v>
      </c>
      <c r="Q132" s="3" t="s">
        <v>42</v>
      </c>
      <c r="R132" s="3" t="s">
        <v>71</v>
      </c>
      <c r="S132" s="3" t="s">
        <v>542</v>
      </c>
      <c r="T132" s="3">
        <v>2.3879999999999999</v>
      </c>
      <c r="U132" s="35" cm="1">
        <f t="array" ref="U132">INDEX('Pricing Strategy'!$F$4:$F$71,MATCH(1,(Dataset!$O132='Pricing Strategy'!$B$4:$B$71)*(Dataset!$Q132='Pricing Strategy'!$C$4:$C$71)*(Dataset!$R132='Pricing Strategy'!$D$4:$D$71),))</f>
        <v>0.4</v>
      </c>
      <c r="V132" s="3">
        <f>Dataset!$T132*(1-Dataset!$U132)</f>
        <v>1.4327999999999999</v>
      </c>
    </row>
    <row r="133" spans="1:22" x14ac:dyDescent="0.3">
      <c r="A133" s="32"/>
      <c r="C133" s="3">
        <v>128</v>
      </c>
      <c r="D133" s="3" t="s">
        <v>537</v>
      </c>
      <c r="E133" s="34">
        <v>43409</v>
      </c>
      <c r="F133" s="34">
        <v>43416</v>
      </c>
      <c r="G133" s="3" t="s">
        <v>46</v>
      </c>
      <c r="H133" s="3" t="s">
        <v>538</v>
      </c>
      <c r="I133" s="3" t="s">
        <v>539</v>
      </c>
      <c r="J133" s="3" t="s">
        <v>22</v>
      </c>
      <c r="K133" s="3" t="s">
        <v>23</v>
      </c>
      <c r="L133" s="3" t="s">
        <v>540</v>
      </c>
      <c r="M133" s="3" t="s">
        <v>306</v>
      </c>
      <c r="N133" s="3">
        <v>85023</v>
      </c>
      <c r="O133" s="3" t="s">
        <v>40</v>
      </c>
      <c r="P133" s="3" t="s">
        <v>543</v>
      </c>
      <c r="Q133" s="3" t="s">
        <v>42</v>
      </c>
      <c r="R133" s="3" t="s">
        <v>55</v>
      </c>
      <c r="S133" s="3" t="s">
        <v>544</v>
      </c>
      <c r="T133" s="3">
        <v>243.99199999999999</v>
      </c>
      <c r="U133" s="35" cm="1">
        <f t="array" ref="U133">INDEX('Pricing Strategy'!$F$4:$F$71,MATCH(1,(Dataset!$O133='Pricing Strategy'!$B$4:$B$71)*(Dataset!$Q133='Pricing Strategy'!$C$4:$C$71)*(Dataset!$R133='Pricing Strategy'!$D$4:$D$71),))</f>
        <v>0.5</v>
      </c>
      <c r="V133" s="3">
        <f>Dataset!$T133*(1-Dataset!$U133)</f>
        <v>121.996</v>
      </c>
    </row>
    <row r="134" spans="1:22" x14ac:dyDescent="0.3">
      <c r="A134" s="32"/>
      <c r="C134" s="3">
        <v>129</v>
      </c>
      <c r="D134" s="3" t="s">
        <v>545</v>
      </c>
      <c r="E134" s="34">
        <v>43045</v>
      </c>
      <c r="F134" s="34">
        <v>43049</v>
      </c>
      <c r="G134" s="3" t="s">
        <v>19</v>
      </c>
      <c r="H134" s="3" t="s">
        <v>546</v>
      </c>
      <c r="I134" s="3" t="s">
        <v>547</v>
      </c>
      <c r="J134" s="3" t="s">
        <v>98</v>
      </c>
      <c r="K134" s="3" t="s">
        <v>23</v>
      </c>
      <c r="L134" s="3" t="s">
        <v>38</v>
      </c>
      <c r="M134" s="3" t="s">
        <v>39</v>
      </c>
      <c r="N134" s="3">
        <v>90004</v>
      </c>
      <c r="O134" s="3" t="s">
        <v>40</v>
      </c>
      <c r="P134" s="3" t="s">
        <v>300</v>
      </c>
      <c r="Q134" s="3" t="s">
        <v>28</v>
      </c>
      <c r="R134" s="3" t="s">
        <v>32</v>
      </c>
      <c r="S134" s="3" t="s">
        <v>548</v>
      </c>
      <c r="T134" s="3">
        <v>81.424000000000007</v>
      </c>
      <c r="U134" s="35" cm="1">
        <f t="array" ref="U134">INDEX('Pricing Strategy'!$F$4:$F$71,MATCH(1,(Dataset!$O134='Pricing Strategy'!$B$4:$B$71)*(Dataset!$Q134='Pricing Strategy'!$C$4:$C$71)*(Dataset!$R134='Pricing Strategy'!$D$4:$D$71),))</f>
        <v>0.45</v>
      </c>
      <c r="V134" s="3">
        <f>Dataset!$T134*(1-Dataset!$U134)</f>
        <v>44.783200000000008</v>
      </c>
    </row>
    <row r="135" spans="1:22" x14ac:dyDescent="0.3">
      <c r="A135" s="32"/>
      <c r="C135" s="3">
        <v>130</v>
      </c>
      <c r="D135" s="3" t="s">
        <v>545</v>
      </c>
      <c r="E135" s="34">
        <v>43045</v>
      </c>
      <c r="F135" s="34">
        <v>43049</v>
      </c>
      <c r="G135" s="3" t="s">
        <v>19</v>
      </c>
      <c r="H135" s="3" t="s">
        <v>546</v>
      </c>
      <c r="I135" s="3" t="s">
        <v>547</v>
      </c>
      <c r="J135" s="3" t="s">
        <v>98</v>
      </c>
      <c r="K135" s="3" t="s">
        <v>23</v>
      </c>
      <c r="L135" s="3" t="s">
        <v>38</v>
      </c>
      <c r="M135" s="3" t="s">
        <v>39</v>
      </c>
      <c r="N135" s="3">
        <v>90004</v>
      </c>
      <c r="O135" s="3" t="s">
        <v>40</v>
      </c>
      <c r="P135" s="3" t="s">
        <v>549</v>
      </c>
      <c r="Q135" s="3" t="s">
        <v>28</v>
      </c>
      <c r="R135" s="3" t="s">
        <v>61</v>
      </c>
      <c r="S135" s="3" t="s">
        <v>550</v>
      </c>
      <c r="T135" s="3">
        <v>238.56</v>
      </c>
      <c r="U135" s="35" cm="1">
        <f t="array" ref="U135">INDEX('Pricing Strategy'!$F$4:$F$71,MATCH(1,(Dataset!$O135='Pricing Strategy'!$B$4:$B$71)*(Dataset!$Q135='Pricing Strategy'!$C$4:$C$71)*(Dataset!$R135='Pricing Strategy'!$D$4:$D$71),))</f>
        <v>0.4</v>
      </c>
      <c r="V135" s="3">
        <f>Dataset!$T135*(1-Dataset!$U135)</f>
        <v>143.136</v>
      </c>
    </row>
    <row r="136" spans="1:22" x14ac:dyDescent="0.3">
      <c r="A136" s="32"/>
      <c r="C136" s="3">
        <v>131</v>
      </c>
      <c r="D136" s="3" t="s">
        <v>551</v>
      </c>
      <c r="E136" s="34">
        <v>43133</v>
      </c>
      <c r="F136" s="34">
        <v>43136</v>
      </c>
      <c r="G136" s="3" t="s">
        <v>184</v>
      </c>
      <c r="H136" s="3" t="s">
        <v>552</v>
      </c>
      <c r="I136" s="3" t="s">
        <v>553</v>
      </c>
      <c r="J136" s="3" t="s">
        <v>37</v>
      </c>
      <c r="K136" s="3" t="s">
        <v>23</v>
      </c>
      <c r="L136" s="3" t="s">
        <v>493</v>
      </c>
      <c r="M136" s="3" t="s">
        <v>494</v>
      </c>
      <c r="N136" s="3">
        <v>43229</v>
      </c>
      <c r="O136" s="3" t="s">
        <v>144</v>
      </c>
      <c r="P136" s="3" t="s">
        <v>554</v>
      </c>
      <c r="Q136" s="3" t="s">
        <v>67</v>
      </c>
      <c r="R136" s="3" t="s">
        <v>68</v>
      </c>
      <c r="S136" s="3" t="s">
        <v>555</v>
      </c>
      <c r="T136" s="3">
        <v>59.97</v>
      </c>
      <c r="U136" s="35" cm="1">
        <f t="array" ref="U136">INDEX('Pricing Strategy'!$F$4:$F$71,MATCH(1,(Dataset!$O136='Pricing Strategy'!$B$4:$B$71)*(Dataset!$Q136='Pricing Strategy'!$C$4:$C$71)*(Dataset!$R136='Pricing Strategy'!$D$4:$D$71),))</f>
        <v>0.4</v>
      </c>
      <c r="V136" s="3">
        <f>Dataset!$T136*(1-Dataset!$U136)</f>
        <v>35.981999999999999</v>
      </c>
    </row>
    <row r="137" spans="1:22" x14ac:dyDescent="0.3">
      <c r="A137" s="32"/>
      <c r="C137" s="3">
        <v>132</v>
      </c>
      <c r="D137" s="3" t="s">
        <v>551</v>
      </c>
      <c r="E137" s="34">
        <v>43133</v>
      </c>
      <c r="F137" s="34">
        <v>43136</v>
      </c>
      <c r="G137" s="3" t="s">
        <v>184</v>
      </c>
      <c r="H137" s="3" t="s">
        <v>552</v>
      </c>
      <c r="I137" s="3" t="s">
        <v>553</v>
      </c>
      <c r="J137" s="3" t="s">
        <v>37</v>
      </c>
      <c r="K137" s="3" t="s">
        <v>23</v>
      </c>
      <c r="L137" s="3" t="s">
        <v>493</v>
      </c>
      <c r="M137" s="3" t="s">
        <v>494</v>
      </c>
      <c r="N137" s="3">
        <v>43229</v>
      </c>
      <c r="O137" s="3" t="s">
        <v>144</v>
      </c>
      <c r="P137" s="3" t="s">
        <v>556</v>
      </c>
      <c r="Q137" s="3" t="s">
        <v>42</v>
      </c>
      <c r="R137" s="3" t="s">
        <v>86</v>
      </c>
      <c r="S137" s="3" t="s">
        <v>557</v>
      </c>
      <c r="T137" s="3">
        <v>78.304000000000002</v>
      </c>
      <c r="U137" s="35" cm="1">
        <f t="array" ref="U137">INDEX('Pricing Strategy'!$F$4:$F$71,MATCH(1,(Dataset!$O137='Pricing Strategy'!$B$4:$B$71)*(Dataset!$Q137='Pricing Strategy'!$C$4:$C$71)*(Dataset!$R137='Pricing Strategy'!$D$4:$D$71),))</f>
        <v>0.4</v>
      </c>
      <c r="V137" s="3">
        <f>Dataset!$T137*(1-Dataset!$U137)</f>
        <v>46.982399999999998</v>
      </c>
    </row>
    <row r="138" spans="1:22" x14ac:dyDescent="0.3">
      <c r="A138" s="32"/>
      <c r="C138" s="3">
        <v>133</v>
      </c>
      <c r="D138" s="3" t="s">
        <v>551</v>
      </c>
      <c r="E138" s="34">
        <v>43133</v>
      </c>
      <c r="F138" s="34">
        <v>43136</v>
      </c>
      <c r="G138" s="3" t="s">
        <v>184</v>
      </c>
      <c r="H138" s="3" t="s">
        <v>552</v>
      </c>
      <c r="I138" s="3" t="s">
        <v>553</v>
      </c>
      <c r="J138" s="3" t="s">
        <v>37</v>
      </c>
      <c r="K138" s="3" t="s">
        <v>23</v>
      </c>
      <c r="L138" s="3" t="s">
        <v>493</v>
      </c>
      <c r="M138" s="3" t="s">
        <v>494</v>
      </c>
      <c r="N138" s="3">
        <v>43229</v>
      </c>
      <c r="O138" s="3" t="s">
        <v>144</v>
      </c>
      <c r="P138" s="3" t="s">
        <v>558</v>
      </c>
      <c r="Q138" s="3" t="s">
        <v>42</v>
      </c>
      <c r="R138" s="3" t="s">
        <v>265</v>
      </c>
      <c r="S138" s="3" t="s">
        <v>559</v>
      </c>
      <c r="T138" s="3">
        <v>21.456</v>
      </c>
      <c r="U138" s="35" cm="1">
        <f t="array" ref="U138">INDEX('Pricing Strategy'!$F$4:$F$71,MATCH(1,(Dataset!$O138='Pricing Strategy'!$B$4:$B$71)*(Dataset!$Q138='Pricing Strategy'!$C$4:$C$71)*(Dataset!$R138='Pricing Strategy'!$D$4:$D$71),))</f>
        <v>0.4</v>
      </c>
      <c r="V138" s="3">
        <f>Dataset!$T138*(1-Dataset!$U138)</f>
        <v>12.8736</v>
      </c>
    </row>
    <row r="139" spans="1:22" x14ac:dyDescent="0.3">
      <c r="A139" s="32"/>
      <c r="C139" s="3">
        <v>134</v>
      </c>
      <c r="D139" s="3" t="s">
        <v>560</v>
      </c>
      <c r="E139" s="34">
        <v>43021</v>
      </c>
      <c r="F139" s="34">
        <v>43027</v>
      </c>
      <c r="G139" s="3" t="s">
        <v>46</v>
      </c>
      <c r="H139" s="3" t="s">
        <v>561</v>
      </c>
      <c r="I139" s="3" t="s">
        <v>562</v>
      </c>
      <c r="J139" s="3" t="s">
        <v>22</v>
      </c>
      <c r="K139" s="3" t="s">
        <v>23</v>
      </c>
      <c r="L139" s="3" t="s">
        <v>563</v>
      </c>
      <c r="M139" s="3" t="s">
        <v>39</v>
      </c>
      <c r="N139" s="3">
        <v>95661</v>
      </c>
      <c r="O139" s="3" t="s">
        <v>40</v>
      </c>
      <c r="P139" s="3" t="s">
        <v>564</v>
      </c>
      <c r="Q139" s="3" t="s">
        <v>42</v>
      </c>
      <c r="R139" s="3" t="s">
        <v>86</v>
      </c>
      <c r="S139" s="3" t="s">
        <v>565</v>
      </c>
      <c r="T139" s="3">
        <v>20.04</v>
      </c>
      <c r="U139" s="35" cm="1">
        <f t="array" ref="U139">INDEX('Pricing Strategy'!$F$4:$F$71,MATCH(1,(Dataset!$O139='Pricing Strategy'!$B$4:$B$71)*(Dataset!$Q139='Pricing Strategy'!$C$4:$C$71)*(Dataset!$R139='Pricing Strategy'!$D$4:$D$71),))</f>
        <v>0.4</v>
      </c>
      <c r="V139" s="3">
        <f>Dataset!$T139*(1-Dataset!$U139)</f>
        <v>12.023999999999999</v>
      </c>
    </row>
    <row r="140" spans="1:22" x14ac:dyDescent="0.3">
      <c r="A140" s="32"/>
      <c r="C140" s="3">
        <v>135</v>
      </c>
      <c r="D140" s="3" t="s">
        <v>560</v>
      </c>
      <c r="E140" s="34">
        <v>43021</v>
      </c>
      <c r="F140" s="34">
        <v>43027</v>
      </c>
      <c r="G140" s="3" t="s">
        <v>46</v>
      </c>
      <c r="H140" s="3" t="s">
        <v>561</v>
      </c>
      <c r="I140" s="3" t="s">
        <v>562</v>
      </c>
      <c r="J140" s="3" t="s">
        <v>22</v>
      </c>
      <c r="K140" s="3" t="s">
        <v>23</v>
      </c>
      <c r="L140" s="3" t="s">
        <v>563</v>
      </c>
      <c r="M140" s="3" t="s">
        <v>39</v>
      </c>
      <c r="N140" s="3">
        <v>95661</v>
      </c>
      <c r="O140" s="3" t="s">
        <v>40</v>
      </c>
      <c r="P140" s="3" t="s">
        <v>566</v>
      </c>
      <c r="Q140" s="3" t="s">
        <v>42</v>
      </c>
      <c r="R140" s="3" t="s">
        <v>86</v>
      </c>
      <c r="S140" s="3" t="s">
        <v>567</v>
      </c>
      <c r="T140" s="3">
        <v>35.44</v>
      </c>
      <c r="U140" s="35" cm="1">
        <f t="array" ref="U140">INDEX('Pricing Strategy'!$F$4:$F$71,MATCH(1,(Dataset!$O140='Pricing Strategy'!$B$4:$B$71)*(Dataset!$Q140='Pricing Strategy'!$C$4:$C$71)*(Dataset!$R140='Pricing Strategy'!$D$4:$D$71),))</f>
        <v>0.4</v>
      </c>
      <c r="V140" s="3">
        <f>Dataset!$T140*(1-Dataset!$U140)</f>
        <v>21.263999999999999</v>
      </c>
    </row>
    <row r="141" spans="1:22" x14ac:dyDescent="0.3">
      <c r="A141" s="32"/>
      <c r="C141" s="3">
        <v>136</v>
      </c>
      <c r="D141" s="3" t="s">
        <v>560</v>
      </c>
      <c r="E141" s="34">
        <v>43021</v>
      </c>
      <c r="F141" s="34">
        <v>43027</v>
      </c>
      <c r="G141" s="3" t="s">
        <v>46</v>
      </c>
      <c r="H141" s="3" t="s">
        <v>561</v>
      </c>
      <c r="I141" s="3" t="s">
        <v>562</v>
      </c>
      <c r="J141" s="3" t="s">
        <v>22</v>
      </c>
      <c r="K141" s="3" t="s">
        <v>23</v>
      </c>
      <c r="L141" s="3" t="s">
        <v>563</v>
      </c>
      <c r="M141" s="3" t="s">
        <v>39</v>
      </c>
      <c r="N141" s="3">
        <v>95661</v>
      </c>
      <c r="O141" s="3" t="s">
        <v>40</v>
      </c>
      <c r="P141" s="3" t="s">
        <v>568</v>
      </c>
      <c r="Q141" s="3" t="s">
        <v>42</v>
      </c>
      <c r="R141" s="3" t="s">
        <v>64</v>
      </c>
      <c r="S141" s="3" t="s">
        <v>569</v>
      </c>
      <c r="T141" s="3">
        <v>11.52</v>
      </c>
      <c r="U141" s="35" cm="1">
        <f t="array" ref="U141">INDEX('Pricing Strategy'!$F$4:$F$71,MATCH(1,(Dataset!$O141='Pricing Strategy'!$B$4:$B$71)*(Dataset!$Q141='Pricing Strategy'!$C$4:$C$71)*(Dataset!$R141='Pricing Strategy'!$D$4:$D$71),))</f>
        <v>0.45</v>
      </c>
      <c r="V141" s="3">
        <f>Dataset!$T141*(1-Dataset!$U141)</f>
        <v>6.3360000000000003</v>
      </c>
    </row>
    <row r="142" spans="1:22" x14ac:dyDescent="0.3">
      <c r="A142" s="32"/>
      <c r="C142" s="3">
        <v>137</v>
      </c>
      <c r="D142" s="3" t="s">
        <v>560</v>
      </c>
      <c r="E142" s="34">
        <v>43021</v>
      </c>
      <c r="F142" s="34">
        <v>43027</v>
      </c>
      <c r="G142" s="3" t="s">
        <v>46</v>
      </c>
      <c r="H142" s="3" t="s">
        <v>561</v>
      </c>
      <c r="I142" s="3" t="s">
        <v>562</v>
      </c>
      <c r="J142" s="3" t="s">
        <v>22</v>
      </c>
      <c r="K142" s="3" t="s">
        <v>23</v>
      </c>
      <c r="L142" s="3" t="s">
        <v>563</v>
      </c>
      <c r="M142" s="3" t="s">
        <v>39</v>
      </c>
      <c r="N142" s="3">
        <v>95661</v>
      </c>
      <c r="O142" s="3" t="s">
        <v>40</v>
      </c>
      <c r="P142" s="3" t="s">
        <v>570</v>
      </c>
      <c r="Q142" s="3" t="s">
        <v>42</v>
      </c>
      <c r="R142" s="3" t="s">
        <v>265</v>
      </c>
      <c r="S142" s="3" t="s">
        <v>571</v>
      </c>
      <c r="T142" s="3">
        <v>4.0199999999999996</v>
      </c>
      <c r="U142" s="35" cm="1">
        <f t="array" ref="U142">INDEX('Pricing Strategy'!$F$4:$F$71,MATCH(1,(Dataset!$O142='Pricing Strategy'!$B$4:$B$71)*(Dataset!$Q142='Pricing Strategy'!$C$4:$C$71)*(Dataset!$R142='Pricing Strategy'!$D$4:$D$71),))</f>
        <v>0.4</v>
      </c>
      <c r="V142" s="3">
        <f>Dataset!$T142*(1-Dataset!$U142)</f>
        <v>2.4119999999999995</v>
      </c>
    </row>
    <row r="143" spans="1:22" x14ac:dyDescent="0.3">
      <c r="A143" s="32"/>
      <c r="C143" s="3">
        <v>138</v>
      </c>
      <c r="D143" s="3" t="s">
        <v>560</v>
      </c>
      <c r="E143" s="34">
        <v>43021</v>
      </c>
      <c r="F143" s="34">
        <v>43027</v>
      </c>
      <c r="G143" s="3" t="s">
        <v>46</v>
      </c>
      <c r="H143" s="3" t="s">
        <v>561</v>
      </c>
      <c r="I143" s="3" t="s">
        <v>562</v>
      </c>
      <c r="J143" s="3" t="s">
        <v>22</v>
      </c>
      <c r="K143" s="3" t="s">
        <v>23</v>
      </c>
      <c r="L143" s="3" t="s">
        <v>563</v>
      </c>
      <c r="M143" s="3" t="s">
        <v>39</v>
      </c>
      <c r="N143" s="3">
        <v>95661</v>
      </c>
      <c r="O143" s="3" t="s">
        <v>40</v>
      </c>
      <c r="P143" s="3" t="s">
        <v>572</v>
      </c>
      <c r="Q143" s="3" t="s">
        <v>42</v>
      </c>
      <c r="R143" s="3" t="s">
        <v>71</v>
      </c>
      <c r="S143" s="3" t="s">
        <v>573</v>
      </c>
      <c r="T143" s="3">
        <v>76.176000000000002</v>
      </c>
      <c r="U143" s="35" cm="1">
        <f t="array" ref="U143">INDEX('Pricing Strategy'!$F$4:$F$71,MATCH(1,(Dataset!$O143='Pricing Strategy'!$B$4:$B$71)*(Dataset!$Q143='Pricing Strategy'!$C$4:$C$71)*(Dataset!$R143='Pricing Strategy'!$D$4:$D$71),))</f>
        <v>0.4</v>
      </c>
      <c r="V143" s="3">
        <f>Dataset!$T143*(1-Dataset!$U143)</f>
        <v>45.705599999999997</v>
      </c>
    </row>
    <row r="144" spans="1:22" x14ac:dyDescent="0.3">
      <c r="A144" s="32"/>
      <c r="C144" s="3">
        <v>139</v>
      </c>
      <c r="D144" s="3" t="s">
        <v>560</v>
      </c>
      <c r="E144" s="34">
        <v>43021</v>
      </c>
      <c r="F144" s="34">
        <v>43027</v>
      </c>
      <c r="G144" s="3" t="s">
        <v>46</v>
      </c>
      <c r="H144" s="3" t="s">
        <v>561</v>
      </c>
      <c r="I144" s="3" t="s">
        <v>562</v>
      </c>
      <c r="J144" s="3" t="s">
        <v>22</v>
      </c>
      <c r="K144" s="3" t="s">
        <v>23</v>
      </c>
      <c r="L144" s="3" t="s">
        <v>563</v>
      </c>
      <c r="M144" s="3" t="s">
        <v>39</v>
      </c>
      <c r="N144" s="3">
        <v>95661</v>
      </c>
      <c r="O144" s="3" t="s">
        <v>40</v>
      </c>
      <c r="P144" s="3" t="s">
        <v>574</v>
      </c>
      <c r="Q144" s="3" t="s">
        <v>42</v>
      </c>
      <c r="R144" s="3" t="s">
        <v>575</v>
      </c>
      <c r="S144" s="3" t="s">
        <v>576</v>
      </c>
      <c r="T144" s="3">
        <v>65.88</v>
      </c>
      <c r="U144" s="35" cm="1">
        <f t="array" ref="U144">INDEX('Pricing Strategy'!$F$4:$F$71,MATCH(1,(Dataset!$O144='Pricing Strategy'!$B$4:$B$71)*(Dataset!$Q144='Pricing Strategy'!$C$4:$C$71)*(Dataset!$R144='Pricing Strategy'!$D$4:$D$71),))</f>
        <v>0.45</v>
      </c>
      <c r="V144" s="3">
        <f>Dataset!$T144*(1-Dataset!$U144)</f>
        <v>36.234000000000002</v>
      </c>
    </row>
    <row r="145" spans="1:22" x14ac:dyDescent="0.3">
      <c r="A145" s="32"/>
      <c r="C145" s="3">
        <v>140</v>
      </c>
      <c r="D145" s="3" t="s">
        <v>560</v>
      </c>
      <c r="E145" s="34">
        <v>43021</v>
      </c>
      <c r="F145" s="34">
        <v>43027</v>
      </c>
      <c r="G145" s="3" t="s">
        <v>46</v>
      </c>
      <c r="H145" s="3" t="s">
        <v>561</v>
      </c>
      <c r="I145" s="3" t="s">
        <v>562</v>
      </c>
      <c r="J145" s="3" t="s">
        <v>22</v>
      </c>
      <c r="K145" s="3" t="s">
        <v>23</v>
      </c>
      <c r="L145" s="3" t="s">
        <v>563</v>
      </c>
      <c r="M145" s="3" t="s">
        <v>39</v>
      </c>
      <c r="N145" s="3">
        <v>95661</v>
      </c>
      <c r="O145" s="3" t="s">
        <v>40</v>
      </c>
      <c r="P145" s="3" t="s">
        <v>255</v>
      </c>
      <c r="Q145" s="3" t="s">
        <v>28</v>
      </c>
      <c r="R145" s="3" t="s">
        <v>61</v>
      </c>
      <c r="S145" s="3" t="s">
        <v>256</v>
      </c>
      <c r="T145" s="3">
        <v>43.12</v>
      </c>
      <c r="U145" s="35" cm="1">
        <f t="array" ref="U145">INDEX('Pricing Strategy'!$F$4:$F$71,MATCH(1,(Dataset!$O145='Pricing Strategy'!$B$4:$B$71)*(Dataset!$Q145='Pricing Strategy'!$C$4:$C$71)*(Dataset!$R145='Pricing Strategy'!$D$4:$D$71),))</f>
        <v>0.4</v>
      </c>
      <c r="V145" s="3">
        <f>Dataset!$T145*(1-Dataset!$U145)</f>
        <v>25.871999999999996</v>
      </c>
    </row>
    <row r="146" spans="1:22" x14ac:dyDescent="0.3">
      <c r="A146" s="32"/>
      <c r="C146" s="3">
        <v>141</v>
      </c>
      <c r="D146" s="3" t="s">
        <v>577</v>
      </c>
      <c r="E146" s="34">
        <v>42983</v>
      </c>
      <c r="F146" s="34">
        <v>42985</v>
      </c>
      <c r="G146" s="3" t="s">
        <v>19</v>
      </c>
      <c r="H146" s="3" t="s">
        <v>578</v>
      </c>
      <c r="I146" s="3" t="s">
        <v>579</v>
      </c>
      <c r="J146" s="3" t="s">
        <v>37</v>
      </c>
      <c r="K146" s="3" t="s">
        <v>23</v>
      </c>
      <c r="L146" s="3" t="s">
        <v>142</v>
      </c>
      <c r="M146" s="3" t="s">
        <v>143</v>
      </c>
      <c r="N146" s="3">
        <v>19140</v>
      </c>
      <c r="O146" s="3" t="s">
        <v>144</v>
      </c>
      <c r="P146" s="3" t="s">
        <v>166</v>
      </c>
      <c r="Q146" s="3" t="s">
        <v>28</v>
      </c>
      <c r="R146" s="3" t="s">
        <v>61</v>
      </c>
      <c r="S146" s="3" t="s">
        <v>167</v>
      </c>
      <c r="T146" s="3">
        <v>82.8</v>
      </c>
      <c r="U146" s="35" cm="1">
        <f t="array" ref="U146">INDEX('Pricing Strategy'!$F$4:$F$71,MATCH(1,(Dataset!$O146='Pricing Strategy'!$B$4:$B$71)*(Dataset!$Q146='Pricing Strategy'!$C$4:$C$71)*(Dataset!$R146='Pricing Strategy'!$D$4:$D$71),))</f>
        <v>0.4</v>
      </c>
      <c r="V146" s="3">
        <f>Dataset!$T146*(1-Dataset!$U146)</f>
        <v>49.68</v>
      </c>
    </row>
    <row r="147" spans="1:22" x14ac:dyDescent="0.3">
      <c r="A147" s="32"/>
      <c r="C147" s="3">
        <v>142</v>
      </c>
      <c r="D147" s="3" t="s">
        <v>580</v>
      </c>
      <c r="E147" s="34">
        <v>43361</v>
      </c>
      <c r="F147" s="34">
        <v>43366</v>
      </c>
      <c r="G147" s="3" t="s">
        <v>46</v>
      </c>
      <c r="H147" s="3" t="s">
        <v>581</v>
      </c>
      <c r="I147" s="3" t="s">
        <v>582</v>
      </c>
      <c r="J147" s="3" t="s">
        <v>37</v>
      </c>
      <c r="K147" s="3" t="s">
        <v>23</v>
      </c>
      <c r="L147" s="3" t="s">
        <v>123</v>
      </c>
      <c r="M147" s="3" t="s">
        <v>39</v>
      </c>
      <c r="N147" s="3">
        <v>94122</v>
      </c>
      <c r="O147" s="3" t="s">
        <v>40</v>
      </c>
      <c r="P147" s="3" t="s">
        <v>583</v>
      </c>
      <c r="Q147" s="3" t="s">
        <v>42</v>
      </c>
      <c r="R147" s="3" t="s">
        <v>64</v>
      </c>
      <c r="S147" s="3" t="s">
        <v>584</v>
      </c>
      <c r="T147" s="3">
        <v>8.82</v>
      </c>
      <c r="U147" s="35" cm="1">
        <f t="array" ref="U147">INDEX('Pricing Strategy'!$F$4:$F$71,MATCH(1,(Dataset!$O147='Pricing Strategy'!$B$4:$B$71)*(Dataset!$Q147='Pricing Strategy'!$C$4:$C$71)*(Dataset!$R147='Pricing Strategy'!$D$4:$D$71),))</f>
        <v>0.45</v>
      </c>
      <c r="V147" s="3">
        <f>Dataset!$T147*(1-Dataset!$U147)</f>
        <v>4.8510000000000009</v>
      </c>
    </row>
    <row r="148" spans="1:22" x14ac:dyDescent="0.3">
      <c r="A148" s="32"/>
      <c r="C148" s="3">
        <v>143</v>
      </c>
      <c r="D148" s="3" t="s">
        <v>580</v>
      </c>
      <c r="E148" s="34">
        <v>43361</v>
      </c>
      <c r="F148" s="34">
        <v>43366</v>
      </c>
      <c r="G148" s="3" t="s">
        <v>46</v>
      </c>
      <c r="H148" s="3" t="s">
        <v>581</v>
      </c>
      <c r="I148" s="3" t="s">
        <v>582</v>
      </c>
      <c r="J148" s="3" t="s">
        <v>37</v>
      </c>
      <c r="K148" s="3" t="s">
        <v>23</v>
      </c>
      <c r="L148" s="3" t="s">
        <v>123</v>
      </c>
      <c r="M148" s="3" t="s">
        <v>39</v>
      </c>
      <c r="N148" s="3">
        <v>94122</v>
      </c>
      <c r="O148" s="3" t="s">
        <v>40</v>
      </c>
      <c r="P148" s="3" t="s">
        <v>585</v>
      </c>
      <c r="Q148" s="3" t="s">
        <v>42</v>
      </c>
      <c r="R148" s="3" t="s">
        <v>169</v>
      </c>
      <c r="S148" s="3" t="s">
        <v>586</v>
      </c>
      <c r="T148" s="3">
        <v>10.86</v>
      </c>
      <c r="U148" s="35" cm="1">
        <f t="array" ref="U148">INDEX('Pricing Strategy'!$F$4:$F$71,MATCH(1,(Dataset!$O148='Pricing Strategy'!$B$4:$B$71)*(Dataset!$Q148='Pricing Strategy'!$C$4:$C$71)*(Dataset!$R148='Pricing Strategy'!$D$4:$D$71),))</f>
        <v>0.4</v>
      </c>
      <c r="V148" s="3">
        <f>Dataset!$T148*(1-Dataset!$U148)</f>
        <v>6.5159999999999991</v>
      </c>
    </row>
    <row r="149" spans="1:22" x14ac:dyDescent="0.3">
      <c r="A149" s="32"/>
      <c r="C149" s="3">
        <v>144</v>
      </c>
      <c r="D149" s="3" t="s">
        <v>580</v>
      </c>
      <c r="E149" s="34">
        <v>43361</v>
      </c>
      <c r="F149" s="34">
        <v>43366</v>
      </c>
      <c r="G149" s="3" t="s">
        <v>46</v>
      </c>
      <c r="H149" s="3" t="s">
        <v>581</v>
      </c>
      <c r="I149" s="3" t="s">
        <v>582</v>
      </c>
      <c r="J149" s="3" t="s">
        <v>37</v>
      </c>
      <c r="K149" s="3" t="s">
        <v>23</v>
      </c>
      <c r="L149" s="3" t="s">
        <v>123</v>
      </c>
      <c r="M149" s="3" t="s">
        <v>39</v>
      </c>
      <c r="N149" s="3">
        <v>94122</v>
      </c>
      <c r="O149" s="3" t="s">
        <v>40</v>
      </c>
      <c r="P149" s="3" t="s">
        <v>587</v>
      </c>
      <c r="Q149" s="3" t="s">
        <v>42</v>
      </c>
      <c r="R149" s="3" t="s">
        <v>86</v>
      </c>
      <c r="S149" s="3" t="s">
        <v>588</v>
      </c>
      <c r="T149" s="3">
        <v>143.69999999999999</v>
      </c>
      <c r="U149" s="35" cm="1">
        <f t="array" ref="U149">INDEX('Pricing Strategy'!$F$4:$F$71,MATCH(1,(Dataset!$O149='Pricing Strategy'!$B$4:$B$71)*(Dataset!$Q149='Pricing Strategy'!$C$4:$C$71)*(Dataset!$R149='Pricing Strategy'!$D$4:$D$71),))</f>
        <v>0.4</v>
      </c>
      <c r="V149" s="3">
        <f>Dataset!$T149*(1-Dataset!$U149)</f>
        <v>86.219999999999985</v>
      </c>
    </row>
    <row r="150" spans="1:22" x14ac:dyDescent="0.3">
      <c r="A150" s="32"/>
      <c r="C150" s="3">
        <v>145</v>
      </c>
      <c r="D150" s="3" t="s">
        <v>589</v>
      </c>
      <c r="E150" s="34">
        <v>43456</v>
      </c>
      <c r="F150" s="34">
        <v>43461</v>
      </c>
      <c r="G150" s="3" t="s">
        <v>46</v>
      </c>
      <c r="H150" s="3" t="s">
        <v>590</v>
      </c>
      <c r="I150" s="3" t="s">
        <v>591</v>
      </c>
      <c r="J150" s="3" t="s">
        <v>22</v>
      </c>
      <c r="K150" s="3" t="s">
        <v>23</v>
      </c>
      <c r="L150" s="3" t="s">
        <v>592</v>
      </c>
      <c r="M150" s="3" t="s">
        <v>593</v>
      </c>
      <c r="N150" s="3">
        <v>64055</v>
      </c>
      <c r="O150" s="3" t="s">
        <v>101</v>
      </c>
      <c r="P150" s="3" t="s">
        <v>594</v>
      </c>
      <c r="Q150" s="3" t="s">
        <v>42</v>
      </c>
      <c r="R150" s="3" t="s">
        <v>74</v>
      </c>
      <c r="S150" s="3" t="s">
        <v>595</v>
      </c>
      <c r="T150" s="3">
        <v>839.43</v>
      </c>
      <c r="U150" s="35" cm="1">
        <f t="array" ref="U150">INDEX('Pricing Strategy'!$F$4:$F$71,MATCH(1,(Dataset!$O150='Pricing Strategy'!$B$4:$B$71)*(Dataset!$Q150='Pricing Strategy'!$C$4:$C$71)*(Dataset!$R150='Pricing Strategy'!$D$4:$D$71),))</f>
        <v>0.3</v>
      </c>
      <c r="V150" s="3">
        <f>Dataset!$T150*(1-Dataset!$U150)</f>
        <v>587.60099999999989</v>
      </c>
    </row>
    <row r="151" spans="1:22" x14ac:dyDescent="0.3">
      <c r="A151" s="32"/>
      <c r="C151" s="3">
        <v>146</v>
      </c>
      <c r="D151" s="3" t="s">
        <v>596</v>
      </c>
      <c r="E151" s="34">
        <v>42620</v>
      </c>
      <c r="F151" s="34">
        <v>42625</v>
      </c>
      <c r="G151" s="3" t="s">
        <v>46</v>
      </c>
      <c r="H151" s="3" t="s">
        <v>597</v>
      </c>
      <c r="I151" s="3" t="s">
        <v>598</v>
      </c>
      <c r="J151" s="3" t="s">
        <v>22</v>
      </c>
      <c r="K151" s="3" t="s">
        <v>23</v>
      </c>
      <c r="L151" s="3" t="s">
        <v>599</v>
      </c>
      <c r="M151" s="3" t="s">
        <v>39</v>
      </c>
      <c r="N151" s="3">
        <v>91104</v>
      </c>
      <c r="O151" s="3" t="s">
        <v>40</v>
      </c>
      <c r="P151" s="3" t="s">
        <v>375</v>
      </c>
      <c r="Q151" s="3" t="s">
        <v>42</v>
      </c>
      <c r="R151" s="3" t="s">
        <v>55</v>
      </c>
      <c r="S151" s="3" t="s">
        <v>376</v>
      </c>
      <c r="T151" s="3">
        <v>671.93</v>
      </c>
      <c r="U151" s="35" cm="1">
        <f t="array" ref="U151">INDEX('Pricing Strategy'!$F$4:$F$71,MATCH(1,(Dataset!$O151='Pricing Strategy'!$B$4:$B$71)*(Dataset!$Q151='Pricing Strategy'!$C$4:$C$71)*(Dataset!$R151='Pricing Strategy'!$D$4:$D$71),))</f>
        <v>0.5</v>
      </c>
      <c r="V151" s="3">
        <f>Dataset!$T151*(1-Dataset!$U151)</f>
        <v>335.96499999999997</v>
      </c>
    </row>
    <row r="152" spans="1:22" x14ac:dyDescent="0.3">
      <c r="A152" s="32"/>
      <c r="C152" s="3">
        <v>147</v>
      </c>
      <c r="D152" s="3" t="s">
        <v>600</v>
      </c>
      <c r="E152" s="34">
        <v>42299</v>
      </c>
      <c r="F152" s="34">
        <v>42305</v>
      </c>
      <c r="G152" s="3" t="s">
        <v>46</v>
      </c>
      <c r="H152" s="3" t="s">
        <v>601</v>
      </c>
      <c r="I152" s="3" t="s">
        <v>602</v>
      </c>
      <c r="J152" s="3" t="s">
        <v>98</v>
      </c>
      <c r="K152" s="3" t="s">
        <v>23</v>
      </c>
      <c r="L152" s="3" t="s">
        <v>603</v>
      </c>
      <c r="M152" s="3" t="s">
        <v>494</v>
      </c>
      <c r="N152" s="3">
        <v>43055</v>
      </c>
      <c r="O152" s="3" t="s">
        <v>144</v>
      </c>
      <c r="P152" s="3" t="s">
        <v>604</v>
      </c>
      <c r="Q152" s="3" t="s">
        <v>28</v>
      </c>
      <c r="R152" s="3" t="s">
        <v>61</v>
      </c>
      <c r="S152" s="3" t="s">
        <v>605</v>
      </c>
      <c r="T152" s="3">
        <v>93.888000000000005</v>
      </c>
      <c r="U152" s="35" cm="1">
        <f t="array" ref="U152">INDEX('Pricing Strategy'!$F$4:$F$71,MATCH(1,(Dataset!$O152='Pricing Strategy'!$B$4:$B$71)*(Dataset!$Q152='Pricing Strategy'!$C$4:$C$71)*(Dataset!$R152='Pricing Strategy'!$D$4:$D$71),))</f>
        <v>0.4</v>
      </c>
      <c r="V152" s="3">
        <f>Dataset!$T152*(1-Dataset!$U152)</f>
        <v>56.332799999999999</v>
      </c>
    </row>
    <row r="153" spans="1:22" x14ac:dyDescent="0.3">
      <c r="A153" s="32"/>
      <c r="C153" s="3">
        <v>148</v>
      </c>
      <c r="D153" s="3" t="s">
        <v>606</v>
      </c>
      <c r="E153" s="34">
        <v>43074</v>
      </c>
      <c r="F153" s="34">
        <v>43078</v>
      </c>
      <c r="G153" s="3" t="s">
        <v>46</v>
      </c>
      <c r="H153" s="3" t="s">
        <v>607</v>
      </c>
      <c r="I153" s="3" t="s">
        <v>608</v>
      </c>
      <c r="J153" s="3" t="s">
        <v>37</v>
      </c>
      <c r="K153" s="3" t="s">
        <v>23</v>
      </c>
      <c r="L153" s="3" t="s">
        <v>609</v>
      </c>
      <c r="M153" s="3" t="s">
        <v>110</v>
      </c>
      <c r="N153" s="3">
        <v>53132</v>
      </c>
      <c r="O153" s="3" t="s">
        <v>101</v>
      </c>
      <c r="P153" s="3" t="s">
        <v>610</v>
      </c>
      <c r="Q153" s="3" t="s">
        <v>67</v>
      </c>
      <c r="R153" s="3" t="s">
        <v>68</v>
      </c>
      <c r="S153" s="3" t="s">
        <v>611</v>
      </c>
      <c r="T153" s="3">
        <v>384.45</v>
      </c>
      <c r="U153" s="35" cm="1">
        <f t="array" ref="U153">INDEX('Pricing Strategy'!$F$4:$F$71,MATCH(1,(Dataset!$O153='Pricing Strategy'!$B$4:$B$71)*(Dataset!$Q153='Pricing Strategy'!$C$4:$C$71)*(Dataset!$R153='Pricing Strategy'!$D$4:$D$71),))</f>
        <v>0.3</v>
      </c>
      <c r="V153" s="3">
        <f>Dataset!$T153*(1-Dataset!$U153)</f>
        <v>269.11499999999995</v>
      </c>
    </row>
    <row r="154" spans="1:22" x14ac:dyDescent="0.3">
      <c r="A154" s="32"/>
      <c r="C154" s="3">
        <v>149</v>
      </c>
      <c r="D154" s="3" t="s">
        <v>606</v>
      </c>
      <c r="E154" s="34">
        <v>43074</v>
      </c>
      <c r="F154" s="34">
        <v>43078</v>
      </c>
      <c r="G154" s="3" t="s">
        <v>46</v>
      </c>
      <c r="H154" s="3" t="s">
        <v>607</v>
      </c>
      <c r="I154" s="3" t="s">
        <v>608</v>
      </c>
      <c r="J154" s="3" t="s">
        <v>37</v>
      </c>
      <c r="K154" s="3" t="s">
        <v>23</v>
      </c>
      <c r="L154" s="3" t="s">
        <v>609</v>
      </c>
      <c r="M154" s="3" t="s">
        <v>110</v>
      </c>
      <c r="N154" s="3">
        <v>53132</v>
      </c>
      <c r="O154" s="3" t="s">
        <v>101</v>
      </c>
      <c r="P154" s="3" t="s">
        <v>612</v>
      </c>
      <c r="Q154" s="3" t="s">
        <v>67</v>
      </c>
      <c r="R154" s="3" t="s">
        <v>68</v>
      </c>
      <c r="S154" s="3" t="s">
        <v>613</v>
      </c>
      <c r="T154" s="3">
        <v>149.97</v>
      </c>
      <c r="U154" s="35" cm="1">
        <f t="array" ref="U154">INDEX('Pricing Strategy'!$F$4:$F$71,MATCH(1,(Dataset!$O154='Pricing Strategy'!$B$4:$B$71)*(Dataset!$Q154='Pricing Strategy'!$C$4:$C$71)*(Dataset!$R154='Pricing Strategy'!$D$4:$D$71),))</f>
        <v>0.3</v>
      </c>
      <c r="V154" s="3">
        <f>Dataset!$T154*(1-Dataset!$U154)</f>
        <v>104.979</v>
      </c>
    </row>
    <row r="155" spans="1:22" x14ac:dyDescent="0.3">
      <c r="A155" s="32"/>
      <c r="C155" s="3">
        <v>150</v>
      </c>
      <c r="D155" s="3" t="s">
        <v>606</v>
      </c>
      <c r="E155" s="34">
        <v>43074</v>
      </c>
      <c r="F155" s="34">
        <v>43078</v>
      </c>
      <c r="G155" s="3" t="s">
        <v>46</v>
      </c>
      <c r="H155" s="3" t="s">
        <v>607</v>
      </c>
      <c r="I155" s="3" t="s">
        <v>608</v>
      </c>
      <c r="J155" s="3" t="s">
        <v>37</v>
      </c>
      <c r="K155" s="3" t="s">
        <v>23</v>
      </c>
      <c r="L155" s="3" t="s">
        <v>609</v>
      </c>
      <c r="M155" s="3" t="s">
        <v>110</v>
      </c>
      <c r="N155" s="3">
        <v>53132</v>
      </c>
      <c r="O155" s="3" t="s">
        <v>101</v>
      </c>
      <c r="P155" s="3" t="s">
        <v>31</v>
      </c>
      <c r="Q155" s="3" t="s">
        <v>28</v>
      </c>
      <c r="R155" s="3" t="s">
        <v>32</v>
      </c>
      <c r="S155" s="3" t="s">
        <v>33</v>
      </c>
      <c r="T155" s="3">
        <v>1951.84</v>
      </c>
      <c r="U155" s="35" cm="1">
        <f t="array" ref="U155">INDEX('Pricing Strategy'!$F$4:$F$71,MATCH(1,(Dataset!$O155='Pricing Strategy'!$B$4:$B$71)*(Dataset!$Q155='Pricing Strategy'!$C$4:$C$71)*(Dataset!$R155='Pricing Strategy'!$D$4:$D$71),))</f>
        <v>0.35</v>
      </c>
      <c r="V155" s="3">
        <f>Dataset!$T155*(1-Dataset!$U155)</f>
        <v>1268.6959999999999</v>
      </c>
    </row>
    <row r="156" spans="1:22" x14ac:dyDescent="0.3">
      <c r="A156" s="32"/>
      <c r="C156" s="3">
        <v>151</v>
      </c>
      <c r="D156" s="3" t="s">
        <v>606</v>
      </c>
      <c r="E156" s="34">
        <v>43074</v>
      </c>
      <c r="F156" s="34">
        <v>43078</v>
      </c>
      <c r="G156" s="3" t="s">
        <v>46</v>
      </c>
      <c r="H156" s="3" t="s">
        <v>607</v>
      </c>
      <c r="I156" s="3" t="s">
        <v>608</v>
      </c>
      <c r="J156" s="3" t="s">
        <v>37</v>
      </c>
      <c r="K156" s="3" t="s">
        <v>23</v>
      </c>
      <c r="L156" s="3" t="s">
        <v>609</v>
      </c>
      <c r="M156" s="3" t="s">
        <v>110</v>
      </c>
      <c r="N156" s="3">
        <v>53132</v>
      </c>
      <c r="O156" s="3" t="s">
        <v>101</v>
      </c>
      <c r="P156" s="3" t="s">
        <v>614</v>
      </c>
      <c r="Q156" s="3" t="s">
        <v>42</v>
      </c>
      <c r="R156" s="3" t="s">
        <v>71</v>
      </c>
      <c r="S156" s="3" t="s">
        <v>615</v>
      </c>
      <c r="T156" s="3">
        <v>171.55</v>
      </c>
      <c r="U156" s="35" cm="1">
        <f t="array" ref="U156">INDEX('Pricing Strategy'!$F$4:$F$71,MATCH(1,(Dataset!$O156='Pricing Strategy'!$B$4:$B$71)*(Dataset!$Q156='Pricing Strategy'!$C$4:$C$71)*(Dataset!$R156='Pricing Strategy'!$D$4:$D$71),))</f>
        <v>0.3</v>
      </c>
      <c r="V156" s="3">
        <f>Dataset!$T156*(1-Dataset!$U156)</f>
        <v>120.08499999999999</v>
      </c>
    </row>
    <row r="157" spans="1:22" x14ac:dyDescent="0.3">
      <c r="A157" s="32"/>
      <c r="C157" s="3">
        <v>152</v>
      </c>
      <c r="D157" s="3" t="s">
        <v>616</v>
      </c>
      <c r="E157" s="34">
        <v>42807</v>
      </c>
      <c r="F157" s="34">
        <v>42810</v>
      </c>
      <c r="G157" s="3" t="s">
        <v>184</v>
      </c>
      <c r="H157" s="3" t="s">
        <v>617</v>
      </c>
      <c r="I157" s="3" t="s">
        <v>618</v>
      </c>
      <c r="J157" s="3" t="s">
        <v>98</v>
      </c>
      <c r="K157" s="3" t="s">
        <v>23</v>
      </c>
      <c r="L157" s="3" t="s">
        <v>619</v>
      </c>
      <c r="M157" s="3" t="s">
        <v>306</v>
      </c>
      <c r="N157" s="3">
        <v>85254</v>
      </c>
      <c r="O157" s="3" t="s">
        <v>40</v>
      </c>
      <c r="P157" s="3" t="s">
        <v>620</v>
      </c>
      <c r="Q157" s="3" t="s">
        <v>42</v>
      </c>
      <c r="R157" s="3" t="s">
        <v>74</v>
      </c>
      <c r="S157" s="3" t="s">
        <v>621</v>
      </c>
      <c r="T157" s="3">
        <v>157.91999999999999</v>
      </c>
      <c r="U157" s="35" cm="1">
        <f t="array" ref="U157">INDEX('Pricing Strategy'!$F$4:$F$71,MATCH(1,(Dataset!$O157='Pricing Strategy'!$B$4:$B$71)*(Dataset!$Q157='Pricing Strategy'!$C$4:$C$71)*(Dataset!$R157='Pricing Strategy'!$D$4:$D$71),))</f>
        <v>0.4</v>
      </c>
      <c r="V157" s="3">
        <f>Dataset!$T157*(1-Dataset!$U157)</f>
        <v>94.751999999999995</v>
      </c>
    </row>
    <row r="158" spans="1:22" x14ac:dyDescent="0.3">
      <c r="A158" s="32"/>
      <c r="C158" s="3">
        <v>153</v>
      </c>
      <c r="D158" s="3" t="s">
        <v>616</v>
      </c>
      <c r="E158" s="34">
        <v>42807</v>
      </c>
      <c r="F158" s="34">
        <v>42810</v>
      </c>
      <c r="G158" s="3" t="s">
        <v>184</v>
      </c>
      <c r="H158" s="3" t="s">
        <v>617</v>
      </c>
      <c r="I158" s="3" t="s">
        <v>618</v>
      </c>
      <c r="J158" s="3" t="s">
        <v>98</v>
      </c>
      <c r="K158" s="3" t="s">
        <v>23</v>
      </c>
      <c r="L158" s="3" t="s">
        <v>619</v>
      </c>
      <c r="M158" s="3" t="s">
        <v>306</v>
      </c>
      <c r="N158" s="3">
        <v>85254</v>
      </c>
      <c r="O158" s="3" t="s">
        <v>40</v>
      </c>
      <c r="P158" s="3" t="s">
        <v>622</v>
      </c>
      <c r="Q158" s="3" t="s">
        <v>67</v>
      </c>
      <c r="R158" s="3" t="s">
        <v>68</v>
      </c>
      <c r="S158" s="3" t="s">
        <v>623</v>
      </c>
      <c r="T158" s="3">
        <v>203.184</v>
      </c>
      <c r="U158" s="35" cm="1">
        <f t="array" ref="U158">INDEX('Pricing Strategy'!$F$4:$F$71,MATCH(1,(Dataset!$O158='Pricing Strategy'!$B$4:$B$71)*(Dataset!$Q158='Pricing Strategy'!$C$4:$C$71)*(Dataset!$R158='Pricing Strategy'!$D$4:$D$71),))</f>
        <v>0.4</v>
      </c>
      <c r="V158" s="3">
        <f>Dataset!$T158*(1-Dataset!$U158)</f>
        <v>121.9104</v>
      </c>
    </row>
    <row r="159" spans="1:22" x14ac:dyDescent="0.3">
      <c r="A159" s="32"/>
      <c r="C159" s="3">
        <v>154</v>
      </c>
      <c r="D159" s="3" t="s">
        <v>624</v>
      </c>
      <c r="E159" s="34">
        <v>42521</v>
      </c>
      <c r="F159" s="34">
        <v>42523</v>
      </c>
      <c r="G159" s="3" t="s">
        <v>184</v>
      </c>
      <c r="H159" s="3" t="s">
        <v>625</v>
      </c>
      <c r="I159" s="3" t="s">
        <v>626</v>
      </c>
      <c r="J159" s="3" t="s">
        <v>37</v>
      </c>
      <c r="K159" s="3" t="s">
        <v>23</v>
      </c>
      <c r="L159" s="3" t="s">
        <v>627</v>
      </c>
      <c r="M159" s="3" t="s">
        <v>39</v>
      </c>
      <c r="N159" s="3">
        <v>95123</v>
      </c>
      <c r="O159" s="3" t="s">
        <v>40</v>
      </c>
      <c r="P159" s="3" t="s">
        <v>628</v>
      </c>
      <c r="Q159" s="3" t="s">
        <v>42</v>
      </c>
      <c r="R159" s="3" t="s">
        <v>86</v>
      </c>
      <c r="S159" s="3" t="s">
        <v>629</v>
      </c>
      <c r="T159" s="3">
        <v>58.38</v>
      </c>
      <c r="U159" s="35" cm="1">
        <f t="array" ref="U159">INDEX('Pricing Strategy'!$F$4:$F$71,MATCH(1,(Dataset!$O159='Pricing Strategy'!$B$4:$B$71)*(Dataset!$Q159='Pricing Strategy'!$C$4:$C$71)*(Dataset!$R159='Pricing Strategy'!$D$4:$D$71),))</f>
        <v>0.4</v>
      </c>
      <c r="V159" s="3">
        <f>Dataset!$T159*(1-Dataset!$U159)</f>
        <v>35.027999999999999</v>
      </c>
    </row>
    <row r="160" spans="1:22" x14ac:dyDescent="0.3">
      <c r="A160" s="32"/>
      <c r="C160" s="3">
        <v>155</v>
      </c>
      <c r="D160" s="3" t="s">
        <v>624</v>
      </c>
      <c r="E160" s="34">
        <v>42521</v>
      </c>
      <c r="F160" s="34">
        <v>42523</v>
      </c>
      <c r="G160" s="3" t="s">
        <v>184</v>
      </c>
      <c r="H160" s="3" t="s">
        <v>625</v>
      </c>
      <c r="I160" s="3" t="s">
        <v>626</v>
      </c>
      <c r="J160" s="3" t="s">
        <v>37</v>
      </c>
      <c r="K160" s="3" t="s">
        <v>23</v>
      </c>
      <c r="L160" s="3" t="s">
        <v>627</v>
      </c>
      <c r="M160" s="3" t="s">
        <v>39</v>
      </c>
      <c r="N160" s="3">
        <v>95123</v>
      </c>
      <c r="O160" s="3" t="s">
        <v>40</v>
      </c>
      <c r="P160" s="3" t="s">
        <v>630</v>
      </c>
      <c r="Q160" s="3" t="s">
        <v>42</v>
      </c>
      <c r="R160" s="3" t="s">
        <v>86</v>
      </c>
      <c r="S160" s="3" t="s">
        <v>631</v>
      </c>
      <c r="T160" s="3">
        <v>105.52</v>
      </c>
      <c r="U160" s="35" cm="1">
        <f t="array" ref="U160">INDEX('Pricing Strategy'!$F$4:$F$71,MATCH(1,(Dataset!$O160='Pricing Strategy'!$B$4:$B$71)*(Dataset!$Q160='Pricing Strategy'!$C$4:$C$71)*(Dataset!$R160='Pricing Strategy'!$D$4:$D$71),))</f>
        <v>0.4</v>
      </c>
      <c r="V160" s="3">
        <f>Dataset!$T160*(1-Dataset!$U160)</f>
        <v>63.311999999999998</v>
      </c>
    </row>
    <row r="161" spans="1:22" x14ac:dyDescent="0.3">
      <c r="A161" s="32"/>
      <c r="C161" s="3">
        <v>156</v>
      </c>
      <c r="D161" s="3" t="s">
        <v>624</v>
      </c>
      <c r="E161" s="34">
        <v>42521</v>
      </c>
      <c r="F161" s="34">
        <v>42523</v>
      </c>
      <c r="G161" s="3" t="s">
        <v>184</v>
      </c>
      <c r="H161" s="3" t="s">
        <v>625</v>
      </c>
      <c r="I161" s="3" t="s">
        <v>626</v>
      </c>
      <c r="J161" s="3" t="s">
        <v>37</v>
      </c>
      <c r="K161" s="3" t="s">
        <v>23</v>
      </c>
      <c r="L161" s="3" t="s">
        <v>627</v>
      </c>
      <c r="M161" s="3" t="s">
        <v>39</v>
      </c>
      <c r="N161" s="3">
        <v>95123</v>
      </c>
      <c r="O161" s="3" t="s">
        <v>40</v>
      </c>
      <c r="P161" s="3" t="s">
        <v>632</v>
      </c>
      <c r="Q161" s="3" t="s">
        <v>42</v>
      </c>
      <c r="R161" s="3" t="s">
        <v>55</v>
      </c>
      <c r="S161" s="3" t="s">
        <v>633</v>
      </c>
      <c r="T161" s="3">
        <v>80.88</v>
      </c>
      <c r="U161" s="35" cm="1">
        <f t="array" ref="U161">INDEX('Pricing Strategy'!$F$4:$F$71,MATCH(1,(Dataset!$O161='Pricing Strategy'!$B$4:$B$71)*(Dataset!$Q161='Pricing Strategy'!$C$4:$C$71)*(Dataset!$R161='Pricing Strategy'!$D$4:$D$71),))</f>
        <v>0.5</v>
      </c>
      <c r="V161" s="3">
        <f>Dataset!$T161*(1-Dataset!$U161)</f>
        <v>40.44</v>
      </c>
    </row>
    <row r="162" spans="1:22" x14ac:dyDescent="0.3">
      <c r="A162" s="32"/>
      <c r="C162" s="3">
        <v>157</v>
      </c>
      <c r="D162" s="3" t="s">
        <v>634</v>
      </c>
      <c r="E162" s="34">
        <v>42518</v>
      </c>
      <c r="F162" s="34">
        <v>42524</v>
      </c>
      <c r="G162" s="3" t="s">
        <v>46</v>
      </c>
      <c r="H162" s="3" t="s">
        <v>635</v>
      </c>
      <c r="I162" s="3" t="s">
        <v>636</v>
      </c>
      <c r="J162" s="3" t="s">
        <v>98</v>
      </c>
      <c r="K162" s="3" t="s">
        <v>23</v>
      </c>
      <c r="L162" s="3" t="s">
        <v>91</v>
      </c>
      <c r="M162" s="3" t="s">
        <v>92</v>
      </c>
      <c r="N162" s="3">
        <v>98105</v>
      </c>
      <c r="O162" s="3" t="s">
        <v>40</v>
      </c>
      <c r="P162" s="3" t="s">
        <v>637</v>
      </c>
      <c r="Q162" s="3" t="s">
        <v>42</v>
      </c>
      <c r="R162" s="3" t="s">
        <v>64</v>
      </c>
      <c r="S162" s="3" t="s">
        <v>638</v>
      </c>
      <c r="T162" s="3">
        <v>6.63</v>
      </c>
      <c r="U162" s="35" cm="1">
        <f t="array" ref="U162">INDEX('Pricing Strategy'!$F$4:$F$71,MATCH(1,(Dataset!$O162='Pricing Strategy'!$B$4:$B$71)*(Dataset!$Q162='Pricing Strategy'!$C$4:$C$71)*(Dataset!$R162='Pricing Strategy'!$D$4:$D$71),))</f>
        <v>0.45</v>
      </c>
      <c r="V162" s="3">
        <f>Dataset!$T162*(1-Dataset!$U162)</f>
        <v>3.6465000000000001</v>
      </c>
    </row>
    <row r="163" spans="1:22" x14ac:dyDescent="0.3">
      <c r="A163" s="32"/>
      <c r="C163" s="3">
        <v>158</v>
      </c>
      <c r="D163" s="3" t="s">
        <v>639</v>
      </c>
      <c r="E163" s="34">
        <v>42064</v>
      </c>
      <c r="F163" s="34">
        <v>42069</v>
      </c>
      <c r="G163" s="3" t="s">
        <v>19</v>
      </c>
      <c r="H163" s="3" t="s">
        <v>640</v>
      </c>
      <c r="I163" s="3" t="s">
        <v>641</v>
      </c>
      <c r="J163" s="3" t="s">
        <v>22</v>
      </c>
      <c r="K163" s="3" t="s">
        <v>23</v>
      </c>
      <c r="L163" s="3" t="s">
        <v>91</v>
      </c>
      <c r="M163" s="3" t="s">
        <v>92</v>
      </c>
      <c r="N163" s="3">
        <v>98115</v>
      </c>
      <c r="O163" s="3" t="s">
        <v>40</v>
      </c>
      <c r="P163" s="3" t="s">
        <v>529</v>
      </c>
      <c r="Q163" s="3" t="s">
        <v>28</v>
      </c>
      <c r="R163" s="3" t="s">
        <v>32</v>
      </c>
      <c r="S163" s="3" t="s">
        <v>530</v>
      </c>
      <c r="T163" s="3">
        <v>457.56799999999998</v>
      </c>
      <c r="U163" s="35" cm="1">
        <f t="array" ref="U163">INDEX('Pricing Strategy'!$F$4:$F$71,MATCH(1,(Dataset!$O163='Pricing Strategy'!$B$4:$B$71)*(Dataset!$Q163='Pricing Strategy'!$C$4:$C$71)*(Dataset!$R163='Pricing Strategy'!$D$4:$D$71),))</f>
        <v>0.45</v>
      </c>
      <c r="V163" s="3">
        <f>Dataset!$T163*(1-Dataset!$U163)</f>
        <v>251.66240000000002</v>
      </c>
    </row>
    <row r="164" spans="1:22" x14ac:dyDescent="0.3">
      <c r="A164" s="32"/>
      <c r="C164" s="3">
        <v>159</v>
      </c>
      <c r="D164" s="3" t="s">
        <v>642</v>
      </c>
      <c r="E164" s="34">
        <v>43059</v>
      </c>
      <c r="F164" s="34">
        <v>43063</v>
      </c>
      <c r="G164" s="3" t="s">
        <v>46</v>
      </c>
      <c r="H164" s="3" t="s">
        <v>643</v>
      </c>
      <c r="I164" s="3" t="s">
        <v>644</v>
      </c>
      <c r="J164" s="3" t="s">
        <v>22</v>
      </c>
      <c r="K164" s="3" t="s">
        <v>23</v>
      </c>
      <c r="L164" s="3" t="s">
        <v>645</v>
      </c>
      <c r="M164" s="3" t="s">
        <v>646</v>
      </c>
      <c r="N164" s="3">
        <v>73034</v>
      </c>
      <c r="O164" s="3" t="s">
        <v>101</v>
      </c>
      <c r="P164" s="3" t="s">
        <v>647</v>
      </c>
      <c r="Q164" s="3" t="s">
        <v>42</v>
      </c>
      <c r="R164" s="3" t="s">
        <v>43</v>
      </c>
      <c r="S164" s="3" t="s">
        <v>648</v>
      </c>
      <c r="T164" s="3">
        <v>14.62</v>
      </c>
      <c r="U164" s="35" cm="1">
        <f t="array" ref="U164">INDEX('Pricing Strategy'!$F$4:$F$71,MATCH(1,(Dataset!$O164='Pricing Strategy'!$B$4:$B$71)*(Dataset!$Q164='Pricing Strategy'!$C$4:$C$71)*(Dataset!$R164='Pricing Strategy'!$D$4:$D$71),))</f>
        <v>0.3</v>
      </c>
      <c r="V164" s="3">
        <f>Dataset!$T164*(1-Dataset!$U164)</f>
        <v>10.233999999999998</v>
      </c>
    </row>
    <row r="165" spans="1:22" x14ac:dyDescent="0.3">
      <c r="A165" s="32"/>
      <c r="C165" s="3">
        <v>160</v>
      </c>
      <c r="D165" s="3" t="s">
        <v>642</v>
      </c>
      <c r="E165" s="34">
        <v>43059</v>
      </c>
      <c r="F165" s="34">
        <v>43063</v>
      </c>
      <c r="G165" s="3" t="s">
        <v>46</v>
      </c>
      <c r="H165" s="3" t="s">
        <v>643</v>
      </c>
      <c r="I165" s="3" t="s">
        <v>644</v>
      </c>
      <c r="J165" s="3" t="s">
        <v>22</v>
      </c>
      <c r="K165" s="3" t="s">
        <v>23</v>
      </c>
      <c r="L165" s="3" t="s">
        <v>645</v>
      </c>
      <c r="M165" s="3" t="s">
        <v>646</v>
      </c>
      <c r="N165" s="3">
        <v>73034</v>
      </c>
      <c r="O165" s="3" t="s">
        <v>101</v>
      </c>
      <c r="P165" s="3" t="s">
        <v>649</v>
      </c>
      <c r="Q165" s="3" t="s">
        <v>67</v>
      </c>
      <c r="R165" s="3" t="s">
        <v>68</v>
      </c>
      <c r="S165" s="3" t="s">
        <v>650</v>
      </c>
      <c r="T165" s="3">
        <v>944.93</v>
      </c>
      <c r="U165" s="35" cm="1">
        <f t="array" ref="U165">INDEX('Pricing Strategy'!$F$4:$F$71,MATCH(1,(Dataset!$O165='Pricing Strategy'!$B$4:$B$71)*(Dataset!$Q165='Pricing Strategy'!$C$4:$C$71)*(Dataset!$R165='Pricing Strategy'!$D$4:$D$71),))</f>
        <v>0.3</v>
      </c>
      <c r="V165" s="3">
        <f>Dataset!$T165*(1-Dataset!$U165)</f>
        <v>661.45099999999991</v>
      </c>
    </row>
    <row r="166" spans="1:22" x14ac:dyDescent="0.3">
      <c r="A166" s="32"/>
      <c r="C166" s="3">
        <v>161</v>
      </c>
      <c r="D166" s="3" t="s">
        <v>651</v>
      </c>
      <c r="E166" s="34">
        <v>42866</v>
      </c>
      <c r="F166" s="34">
        <v>42867</v>
      </c>
      <c r="G166" s="3" t="s">
        <v>184</v>
      </c>
      <c r="H166" s="3" t="s">
        <v>652</v>
      </c>
      <c r="I166" s="3" t="s">
        <v>653</v>
      </c>
      <c r="J166" s="3" t="s">
        <v>22</v>
      </c>
      <c r="K166" s="3" t="s">
        <v>23</v>
      </c>
      <c r="L166" s="3" t="s">
        <v>38</v>
      </c>
      <c r="M166" s="3" t="s">
        <v>39</v>
      </c>
      <c r="N166" s="3">
        <v>90045</v>
      </c>
      <c r="O166" s="3" t="s">
        <v>40</v>
      </c>
      <c r="P166" s="3" t="s">
        <v>654</v>
      </c>
      <c r="Q166" s="3" t="s">
        <v>42</v>
      </c>
      <c r="R166" s="3" t="s">
        <v>86</v>
      </c>
      <c r="S166" s="3" t="s">
        <v>655</v>
      </c>
      <c r="T166" s="3">
        <v>5.98</v>
      </c>
      <c r="U166" s="35" cm="1">
        <f t="array" ref="U166">INDEX('Pricing Strategy'!$F$4:$F$71,MATCH(1,(Dataset!$O166='Pricing Strategy'!$B$4:$B$71)*(Dataset!$Q166='Pricing Strategy'!$C$4:$C$71)*(Dataset!$R166='Pricing Strategy'!$D$4:$D$71),))</f>
        <v>0.4</v>
      </c>
      <c r="V166" s="3">
        <f>Dataset!$T166*(1-Dataset!$U166)</f>
        <v>3.5880000000000001</v>
      </c>
    </row>
    <row r="167" spans="1:22" x14ac:dyDescent="0.3">
      <c r="A167" s="32"/>
      <c r="C167" s="3">
        <v>162</v>
      </c>
      <c r="D167" s="3" t="s">
        <v>656</v>
      </c>
      <c r="E167" s="34">
        <v>42732</v>
      </c>
      <c r="F167" s="34">
        <v>42735</v>
      </c>
      <c r="G167" s="3" t="s">
        <v>19</v>
      </c>
      <c r="H167" s="3" t="s">
        <v>657</v>
      </c>
      <c r="I167" s="3" t="s">
        <v>658</v>
      </c>
      <c r="J167" s="3" t="s">
        <v>22</v>
      </c>
      <c r="K167" s="3" t="s">
        <v>23</v>
      </c>
      <c r="L167" s="3" t="s">
        <v>142</v>
      </c>
      <c r="M167" s="3" t="s">
        <v>143</v>
      </c>
      <c r="N167" s="3">
        <v>19134</v>
      </c>
      <c r="O167" s="3" t="s">
        <v>144</v>
      </c>
      <c r="P167" s="3" t="s">
        <v>659</v>
      </c>
      <c r="Q167" s="3" t="s">
        <v>67</v>
      </c>
      <c r="R167" s="3" t="s">
        <v>157</v>
      </c>
      <c r="S167" s="3" t="s">
        <v>660</v>
      </c>
      <c r="T167" s="3">
        <v>54.384</v>
      </c>
      <c r="U167" s="35" cm="1">
        <f t="array" ref="U167">INDEX('Pricing Strategy'!$F$4:$F$71,MATCH(1,(Dataset!$O167='Pricing Strategy'!$B$4:$B$71)*(Dataset!$Q167='Pricing Strategy'!$C$4:$C$71)*(Dataset!$R167='Pricing Strategy'!$D$4:$D$71),))</f>
        <v>0.45</v>
      </c>
      <c r="V167" s="3">
        <f>Dataset!$T167*(1-Dataset!$U167)</f>
        <v>29.911200000000001</v>
      </c>
    </row>
    <row r="168" spans="1:22" x14ac:dyDescent="0.3">
      <c r="A168" s="32"/>
      <c r="C168" s="3">
        <v>163</v>
      </c>
      <c r="D168" s="3" t="s">
        <v>661</v>
      </c>
      <c r="E168" s="34">
        <v>43055</v>
      </c>
      <c r="F168" s="34">
        <v>43059</v>
      </c>
      <c r="G168" s="3" t="s">
        <v>46</v>
      </c>
      <c r="H168" s="3" t="s">
        <v>662</v>
      </c>
      <c r="I168" s="3" t="s">
        <v>663</v>
      </c>
      <c r="J168" s="3" t="s">
        <v>22</v>
      </c>
      <c r="K168" s="3" t="s">
        <v>23</v>
      </c>
      <c r="L168" s="3" t="s">
        <v>664</v>
      </c>
      <c r="M168" s="3" t="s">
        <v>665</v>
      </c>
      <c r="N168" s="3">
        <v>88220</v>
      </c>
      <c r="O168" s="3" t="s">
        <v>40</v>
      </c>
      <c r="P168" s="3" t="s">
        <v>666</v>
      </c>
      <c r="Q168" s="3" t="s">
        <v>42</v>
      </c>
      <c r="R168" s="3" t="s">
        <v>169</v>
      </c>
      <c r="S168" s="3" t="s">
        <v>667</v>
      </c>
      <c r="T168" s="3">
        <v>28.4</v>
      </c>
      <c r="U168" s="35" cm="1">
        <f t="array" ref="U168">INDEX('Pricing Strategy'!$F$4:$F$71,MATCH(1,(Dataset!$O168='Pricing Strategy'!$B$4:$B$71)*(Dataset!$Q168='Pricing Strategy'!$C$4:$C$71)*(Dataset!$R168='Pricing Strategy'!$D$4:$D$71),))</f>
        <v>0.4</v>
      </c>
      <c r="V168" s="3">
        <f>Dataset!$T168*(1-Dataset!$U168)</f>
        <v>17.04</v>
      </c>
    </row>
    <row r="169" spans="1:22" x14ac:dyDescent="0.3">
      <c r="A169" s="32"/>
      <c r="C169" s="3">
        <v>164</v>
      </c>
      <c r="D169" s="3" t="s">
        <v>668</v>
      </c>
      <c r="E169" s="34">
        <v>43046</v>
      </c>
      <c r="F169" s="34">
        <v>43050</v>
      </c>
      <c r="G169" s="3" t="s">
        <v>46</v>
      </c>
      <c r="H169" s="3" t="s">
        <v>669</v>
      </c>
      <c r="I169" s="3" t="s">
        <v>670</v>
      </c>
      <c r="J169" s="3" t="s">
        <v>22</v>
      </c>
      <c r="K169" s="3" t="s">
        <v>23</v>
      </c>
      <c r="L169" s="3" t="s">
        <v>91</v>
      </c>
      <c r="M169" s="3" t="s">
        <v>92</v>
      </c>
      <c r="N169" s="3">
        <v>98115</v>
      </c>
      <c r="O169" s="3" t="s">
        <v>40</v>
      </c>
      <c r="P169" s="3" t="s">
        <v>671</v>
      </c>
      <c r="Q169" s="3" t="s">
        <v>42</v>
      </c>
      <c r="R169" s="3" t="s">
        <v>71</v>
      </c>
      <c r="S169" s="3" t="s">
        <v>672</v>
      </c>
      <c r="T169" s="3">
        <v>27.68</v>
      </c>
      <c r="U169" s="35" cm="1">
        <f t="array" ref="U169">INDEX('Pricing Strategy'!$F$4:$F$71,MATCH(1,(Dataset!$O169='Pricing Strategy'!$B$4:$B$71)*(Dataset!$Q169='Pricing Strategy'!$C$4:$C$71)*(Dataset!$R169='Pricing Strategy'!$D$4:$D$71),))</f>
        <v>0.4</v>
      </c>
      <c r="V169" s="3">
        <f>Dataset!$T169*(1-Dataset!$U169)</f>
        <v>16.608000000000001</v>
      </c>
    </row>
    <row r="170" spans="1:22" x14ac:dyDescent="0.3">
      <c r="A170" s="32"/>
      <c r="C170" s="3">
        <v>165</v>
      </c>
      <c r="D170" s="3" t="s">
        <v>673</v>
      </c>
      <c r="E170" s="34">
        <v>42255</v>
      </c>
      <c r="F170" s="34">
        <v>42259</v>
      </c>
      <c r="G170" s="3" t="s">
        <v>46</v>
      </c>
      <c r="H170" s="3" t="s">
        <v>674</v>
      </c>
      <c r="I170" s="3" t="s">
        <v>675</v>
      </c>
      <c r="J170" s="3" t="s">
        <v>22</v>
      </c>
      <c r="K170" s="3" t="s">
        <v>23</v>
      </c>
      <c r="L170" s="3" t="s">
        <v>676</v>
      </c>
      <c r="M170" s="3" t="s">
        <v>100</v>
      </c>
      <c r="N170" s="3">
        <v>78207</v>
      </c>
      <c r="O170" s="3" t="s">
        <v>101</v>
      </c>
      <c r="P170" s="3" t="s">
        <v>677</v>
      </c>
      <c r="Q170" s="3" t="s">
        <v>42</v>
      </c>
      <c r="R170" s="3" t="s">
        <v>64</v>
      </c>
      <c r="S170" s="3" t="s">
        <v>678</v>
      </c>
      <c r="T170" s="3">
        <v>9.9359999999999999</v>
      </c>
      <c r="U170" s="35" cm="1">
        <f t="array" ref="U170">INDEX('Pricing Strategy'!$F$4:$F$71,MATCH(1,(Dataset!$O170='Pricing Strategy'!$B$4:$B$71)*(Dataset!$Q170='Pricing Strategy'!$C$4:$C$71)*(Dataset!$R170='Pricing Strategy'!$D$4:$D$71),))</f>
        <v>0.35</v>
      </c>
      <c r="V170" s="3">
        <f>Dataset!$T170*(1-Dataset!$U170)</f>
        <v>6.4584000000000001</v>
      </c>
    </row>
    <row r="171" spans="1:22" x14ac:dyDescent="0.3">
      <c r="A171" s="32"/>
      <c r="C171" s="3">
        <v>166</v>
      </c>
      <c r="D171" s="3" t="s">
        <v>673</v>
      </c>
      <c r="E171" s="34">
        <v>42255</v>
      </c>
      <c r="F171" s="34">
        <v>42259</v>
      </c>
      <c r="G171" s="3" t="s">
        <v>46</v>
      </c>
      <c r="H171" s="3" t="s">
        <v>674</v>
      </c>
      <c r="I171" s="3" t="s">
        <v>675</v>
      </c>
      <c r="J171" s="3" t="s">
        <v>22</v>
      </c>
      <c r="K171" s="3" t="s">
        <v>23</v>
      </c>
      <c r="L171" s="3" t="s">
        <v>676</v>
      </c>
      <c r="M171" s="3" t="s">
        <v>100</v>
      </c>
      <c r="N171" s="3">
        <v>78207</v>
      </c>
      <c r="O171" s="3" t="s">
        <v>101</v>
      </c>
      <c r="P171" s="3" t="s">
        <v>679</v>
      </c>
      <c r="Q171" s="3" t="s">
        <v>67</v>
      </c>
      <c r="R171" s="3" t="s">
        <v>680</v>
      </c>
      <c r="S171" s="3" t="s">
        <v>681</v>
      </c>
      <c r="T171" s="3">
        <v>8159.9520000000002</v>
      </c>
      <c r="U171" s="35" cm="1">
        <f t="array" ref="U171">INDEX('Pricing Strategy'!$F$4:$F$71,MATCH(1,(Dataset!$O171='Pricing Strategy'!$B$4:$B$71)*(Dataset!$Q171='Pricing Strategy'!$C$4:$C$71)*(Dataset!$R171='Pricing Strategy'!$D$4:$D$71),))</f>
        <v>0.35</v>
      </c>
      <c r="V171" s="3">
        <f>Dataset!$T171*(1-Dataset!$U171)</f>
        <v>5303.9688000000006</v>
      </c>
    </row>
    <row r="172" spans="1:22" x14ac:dyDescent="0.3">
      <c r="A172" s="32"/>
      <c r="C172" s="3">
        <v>167</v>
      </c>
      <c r="D172" s="3" t="s">
        <v>673</v>
      </c>
      <c r="E172" s="34">
        <v>42255</v>
      </c>
      <c r="F172" s="34">
        <v>42259</v>
      </c>
      <c r="G172" s="3" t="s">
        <v>46</v>
      </c>
      <c r="H172" s="3" t="s">
        <v>674</v>
      </c>
      <c r="I172" s="3" t="s">
        <v>675</v>
      </c>
      <c r="J172" s="3" t="s">
        <v>22</v>
      </c>
      <c r="K172" s="3" t="s">
        <v>23</v>
      </c>
      <c r="L172" s="3" t="s">
        <v>676</v>
      </c>
      <c r="M172" s="3" t="s">
        <v>100</v>
      </c>
      <c r="N172" s="3">
        <v>78207</v>
      </c>
      <c r="O172" s="3" t="s">
        <v>101</v>
      </c>
      <c r="P172" s="3" t="s">
        <v>682</v>
      </c>
      <c r="Q172" s="3" t="s">
        <v>42</v>
      </c>
      <c r="R172" s="3" t="s">
        <v>55</v>
      </c>
      <c r="S172" s="3" t="s">
        <v>683</v>
      </c>
      <c r="T172" s="3">
        <v>275.928</v>
      </c>
      <c r="U172" s="35" cm="1">
        <f t="array" ref="U172">INDEX('Pricing Strategy'!$F$4:$F$71,MATCH(1,(Dataset!$O172='Pricing Strategy'!$B$4:$B$71)*(Dataset!$Q172='Pricing Strategy'!$C$4:$C$71)*(Dataset!$R172='Pricing Strategy'!$D$4:$D$71),))</f>
        <v>0.4</v>
      </c>
      <c r="V172" s="3">
        <f>Dataset!$T172*(1-Dataset!$U172)</f>
        <v>165.55679999999998</v>
      </c>
    </row>
    <row r="173" spans="1:22" x14ac:dyDescent="0.3">
      <c r="A173" s="32"/>
      <c r="C173" s="3">
        <v>168</v>
      </c>
      <c r="D173" s="3" t="s">
        <v>673</v>
      </c>
      <c r="E173" s="34">
        <v>42255</v>
      </c>
      <c r="F173" s="34">
        <v>42259</v>
      </c>
      <c r="G173" s="3" t="s">
        <v>46</v>
      </c>
      <c r="H173" s="3" t="s">
        <v>674</v>
      </c>
      <c r="I173" s="3" t="s">
        <v>675</v>
      </c>
      <c r="J173" s="3" t="s">
        <v>22</v>
      </c>
      <c r="K173" s="3" t="s">
        <v>23</v>
      </c>
      <c r="L173" s="3" t="s">
        <v>676</v>
      </c>
      <c r="M173" s="3" t="s">
        <v>100</v>
      </c>
      <c r="N173" s="3">
        <v>78207</v>
      </c>
      <c r="O173" s="3" t="s">
        <v>101</v>
      </c>
      <c r="P173" s="3" t="s">
        <v>684</v>
      </c>
      <c r="Q173" s="3" t="s">
        <v>28</v>
      </c>
      <c r="R173" s="3" t="s">
        <v>32</v>
      </c>
      <c r="S173" s="3" t="s">
        <v>685</v>
      </c>
      <c r="T173" s="3">
        <v>1740.06</v>
      </c>
      <c r="U173" s="35" cm="1">
        <f t="array" ref="U173">INDEX('Pricing Strategy'!$F$4:$F$71,MATCH(1,(Dataset!$O173='Pricing Strategy'!$B$4:$B$71)*(Dataset!$Q173='Pricing Strategy'!$C$4:$C$71)*(Dataset!$R173='Pricing Strategy'!$D$4:$D$71),))</f>
        <v>0.35</v>
      </c>
      <c r="V173" s="3">
        <f>Dataset!$T173*(1-Dataset!$U173)</f>
        <v>1131.039</v>
      </c>
    </row>
    <row r="174" spans="1:22" x14ac:dyDescent="0.3">
      <c r="A174" s="32"/>
      <c r="C174" s="3">
        <v>169</v>
      </c>
      <c r="D174" s="3" t="s">
        <v>673</v>
      </c>
      <c r="E174" s="34">
        <v>42255</v>
      </c>
      <c r="F174" s="34">
        <v>42259</v>
      </c>
      <c r="G174" s="3" t="s">
        <v>46</v>
      </c>
      <c r="H174" s="3" t="s">
        <v>674</v>
      </c>
      <c r="I174" s="3" t="s">
        <v>675</v>
      </c>
      <c r="J174" s="3" t="s">
        <v>22</v>
      </c>
      <c r="K174" s="3" t="s">
        <v>23</v>
      </c>
      <c r="L174" s="3" t="s">
        <v>676</v>
      </c>
      <c r="M174" s="3" t="s">
        <v>100</v>
      </c>
      <c r="N174" s="3">
        <v>78207</v>
      </c>
      <c r="O174" s="3" t="s">
        <v>101</v>
      </c>
      <c r="P174" s="3" t="s">
        <v>686</v>
      </c>
      <c r="Q174" s="3" t="s">
        <v>42</v>
      </c>
      <c r="R174" s="3" t="s">
        <v>64</v>
      </c>
      <c r="S174" s="3" t="s">
        <v>687</v>
      </c>
      <c r="T174" s="3">
        <v>32.064</v>
      </c>
      <c r="U174" s="35" cm="1">
        <f t="array" ref="U174">INDEX('Pricing Strategy'!$F$4:$F$71,MATCH(1,(Dataset!$O174='Pricing Strategy'!$B$4:$B$71)*(Dataset!$Q174='Pricing Strategy'!$C$4:$C$71)*(Dataset!$R174='Pricing Strategy'!$D$4:$D$71),))</f>
        <v>0.35</v>
      </c>
      <c r="V174" s="3">
        <f>Dataset!$T174*(1-Dataset!$U174)</f>
        <v>20.8416</v>
      </c>
    </row>
    <row r="175" spans="1:22" x14ac:dyDescent="0.3">
      <c r="A175" s="32"/>
      <c r="C175" s="3">
        <v>170</v>
      </c>
      <c r="D175" s="3" t="s">
        <v>673</v>
      </c>
      <c r="E175" s="34">
        <v>42255</v>
      </c>
      <c r="F175" s="34">
        <v>42259</v>
      </c>
      <c r="G175" s="3" t="s">
        <v>46</v>
      </c>
      <c r="H175" s="3" t="s">
        <v>674</v>
      </c>
      <c r="I175" s="3" t="s">
        <v>675</v>
      </c>
      <c r="J175" s="3" t="s">
        <v>22</v>
      </c>
      <c r="K175" s="3" t="s">
        <v>23</v>
      </c>
      <c r="L175" s="3" t="s">
        <v>676</v>
      </c>
      <c r="M175" s="3" t="s">
        <v>100</v>
      </c>
      <c r="N175" s="3">
        <v>78207</v>
      </c>
      <c r="O175" s="3" t="s">
        <v>101</v>
      </c>
      <c r="P175" s="3" t="s">
        <v>688</v>
      </c>
      <c r="Q175" s="3" t="s">
        <v>42</v>
      </c>
      <c r="R175" s="3" t="s">
        <v>74</v>
      </c>
      <c r="S175" s="3" t="s">
        <v>689</v>
      </c>
      <c r="T175" s="3">
        <v>177.98</v>
      </c>
      <c r="U175" s="35" cm="1">
        <f t="array" ref="U175">INDEX('Pricing Strategy'!$F$4:$F$71,MATCH(1,(Dataset!$O175='Pricing Strategy'!$B$4:$B$71)*(Dataset!$Q175='Pricing Strategy'!$C$4:$C$71)*(Dataset!$R175='Pricing Strategy'!$D$4:$D$71),))</f>
        <v>0.3</v>
      </c>
      <c r="V175" s="3">
        <f>Dataset!$T175*(1-Dataset!$U175)</f>
        <v>124.58599999999998</v>
      </c>
    </row>
    <row r="176" spans="1:22" x14ac:dyDescent="0.3">
      <c r="A176" s="32"/>
      <c r="C176" s="3">
        <v>171</v>
      </c>
      <c r="D176" s="3" t="s">
        <v>673</v>
      </c>
      <c r="E176" s="34">
        <v>42255</v>
      </c>
      <c r="F176" s="34">
        <v>42259</v>
      </c>
      <c r="G176" s="3" t="s">
        <v>46</v>
      </c>
      <c r="H176" s="3" t="s">
        <v>674</v>
      </c>
      <c r="I176" s="3" t="s">
        <v>675</v>
      </c>
      <c r="J176" s="3" t="s">
        <v>22</v>
      </c>
      <c r="K176" s="3" t="s">
        <v>23</v>
      </c>
      <c r="L176" s="3" t="s">
        <v>676</v>
      </c>
      <c r="M176" s="3" t="s">
        <v>100</v>
      </c>
      <c r="N176" s="3">
        <v>78207</v>
      </c>
      <c r="O176" s="3" t="s">
        <v>101</v>
      </c>
      <c r="P176" s="3" t="s">
        <v>690</v>
      </c>
      <c r="Q176" s="3" t="s">
        <v>67</v>
      </c>
      <c r="R176" s="3" t="s">
        <v>68</v>
      </c>
      <c r="S176" s="3" t="s">
        <v>691</v>
      </c>
      <c r="T176" s="3">
        <v>143.976</v>
      </c>
      <c r="U176" s="35" cm="1">
        <f t="array" ref="U176">INDEX('Pricing Strategy'!$F$4:$F$71,MATCH(1,(Dataset!$O176='Pricing Strategy'!$B$4:$B$71)*(Dataset!$Q176='Pricing Strategy'!$C$4:$C$71)*(Dataset!$R176='Pricing Strategy'!$D$4:$D$71),))</f>
        <v>0.3</v>
      </c>
      <c r="V176" s="3">
        <f>Dataset!$T176*(1-Dataset!$U176)</f>
        <v>100.78319999999999</v>
      </c>
    </row>
    <row r="177" spans="1:22" x14ac:dyDescent="0.3">
      <c r="A177" s="32"/>
      <c r="C177" s="3">
        <v>172</v>
      </c>
      <c r="D177" s="3" t="s">
        <v>692</v>
      </c>
      <c r="E177" s="34">
        <v>42221</v>
      </c>
      <c r="F177" s="34">
        <v>42225</v>
      </c>
      <c r="G177" s="3" t="s">
        <v>46</v>
      </c>
      <c r="H177" s="3" t="s">
        <v>693</v>
      </c>
      <c r="I177" s="3" t="s">
        <v>694</v>
      </c>
      <c r="J177" s="3" t="s">
        <v>22</v>
      </c>
      <c r="K177" s="3" t="s">
        <v>23</v>
      </c>
      <c r="L177" s="3" t="s">
        <v>38</v>
      </c>
      <c r="M177" s="3" t="s">
        <v>39</v>
      </c>
      <c r="N177" s="3">
        <v>90004</v>
      </c>
      <c r="O177" s="3" t="s">
        <v>40</v>
      </c>
      <c r="P177" s="3" t="s">
        <v>695</v>
      </c>
      <c r="Q177" s="3" t="s">
        <v>42</v>
      </c>
      <c r="R177" s="3" t="s">
        <v>86</v>
      </c>
      <c r="S177" s="3" t="s">
        <v>696</v>
      </c>
      <c r="T177" s="3">
        <v>20.94</v>
      </c>
      <c r="U177" s="35" cm="1">
        <f t="array" ref="U177">INDEX('Pricing Strategy'!$F$4:$F$71,MATCH(1,(Dataset!$O177='Pricing Strategy'!$B$4:$B$71)*(Dataset!$Q177='Pricing Strategy'!$C$4:$C$71)*(Dataset!$R177='Pricing Strategy'!$D$4:$D$71),))</f>
        <v>0.4</v>
      </c>
      <c r="V177" s="3">
        <f>Dataset!$T177*(1-Dataset!$U177)</f>
        <v>12.564</v>
      </c>
    </row>
    <row r="178" spans="1:22" x14ac:dyDescent="0.3">
      <c r="A178" s="32"/>
      <c r="C178" s="3">
        <v>173</v>
      </c>
      <c r="D178" s="3" t="s">
        <v>692</v>
      </c>
      <c r="E178" s="34">
        <v>42221</v>
      </c>
      <c r="F178" s="34">
        <v>42225</v>
      </c>
      <c r="G178" s="3" t="s">
        <v>46</v>
      </c>
      <c r="H178" s="3" t="s">
        <v>693</v>
      </c>
      <c r="I178" s="3" t="s">
        <v>694</v>
      </c>
      <c r="J178" s="3" t="s">
        <v>22</v>
      </c>
      <c r="K178" s="3" t="s">
        <v>23</v>
      </c>
      <c r="L178" s="3" t="s">
        <v>38</v>
      </c>
      <c r="M178" s="3" t="s">
        <v>39</v>
      </c>
      <c r="N178" s="3">
        <v>90004</v>
      </c>
      <c r="O178" s="3" t="s">
        <v>40</v>
      </c>
      <c r="P178" s="3" t="s">
        <v>697</v>
      </c>
      <c r="Q178" s="3" t="s">
        <v>42</v>
      </c>
      <c r="R178" s="3" t="s">
        <v>86</v>
      </c>
      <c r="S178" s="3" t="s">
        <v>698</v>
      </c>
      <c r="T178" s="3">
        <v>110.96</v>
      </c>
      <c r="U178" s="35" cm="1">
        <f t="array" ref="U178">INDEX('Pricing Strategy'!$F$4:$F$71,MATCH(1,(Dataset!$O178='Pricing Strategy'!$B$4:$B$71)*(Dataset!$Q178='Pricing Strategy'!$C$4:$C$71)*(Dataset!$R178='Pricing Strategy'!$D$4:$D$71),))</f>
        <v>0.4</v>
      </c>
      <c r="V178" s="3">
        <f>Dataset!$T178*(1-Dataset!$U178)</f>
        <v>66.575999999999993</v>
      </c>
    </row>
    <row r="179" spans="1:22" x14ac:dyDescent="0.3">
      <c r="A179" s="32"/>
      <c r="C179" s="3">
        <v>174</v>
      </c>
      <c r="D179" s="3" t="s">
        <v>692</v>
      </c>
      <c r="E179" s="34">
        <v>42221</v>
      </c>
      <c r="F179" s="34">
        <v>42225</v>
      </c>
      <c r="G179" s="3" t="s">
        <v>46</v>
      </c>
      <c r="H179" s="3" t="s">
        <v>693</v>
      </c>
      <c r="I179" s="3" t="s">
        <v>694</v>
      </c>
      <c r="J179" s="3" t="s">
        <v>22</v>
      </c>
      <c r="K179" s="3" t="s">
        <v>23</v>
      </c>
      <c r="L179" s="3" t="s">
        <v>38</v>
      </c>
      <c r="M179" s="3" t="s">
        <v>39</v>
      </c>
      <c r="N179" s="3">
        <v>90004</v>
      </c>
      <c r="O179" s="3" t="s">
        <v>40</v>
      </c>
      <c r="P179" s="3" t="s">
        <v>699</v>
      </c>
      <c r="Q179" s="3" t="s">
        <v>28</v>
      </c>
      <c r="R179" s="3" t="s">
        <v>32</v>
      </c>
      <c r="S179" s="3" t="s">
        <v>700</v>
      </c>
      <c r="T179" s="3">
        <v>340.14400000000001</v>
      </c>
      <c r="U179" s="35" cm="1">
        <f t="array" ref="U179">INDEX('Pricing Strategy'!$F$4:$F$71,MATCH(1,(Dataset!$O179='Pricing Strategy'!$B$4:$B$71)*(Dataset!$Q179='Pricing Strategy'!$C$4:$C$71)*(Dataset!$R179='Pricing Strategy'!$D$4:$D$71),))</f>
        <v>0.45</v>
      </c>
      <c r="V179" s="3">
        <f>Dataset!$T179*(1-Dataset!$U179)</f>
        <v>187.07920000000001</v>
      </c>
    </row>
    <row r="180" spans="1:22" x14ac:dyDescent="0.3">
      <c r="A180" s="32"/>
      <c r="C180" s="3">
        <v>175</v>
      </c>
      <c r="D180" s="3" t="s">
        <v>701</v>
      </c>
      <c r="E180" s="34">
        <v>42261</v>
      </c>
      <c r="F180" s="34">
        <v>42266</v>
      </c>
      <c r="G180" s="3" t="s">
        <v>46</v>
      </c>
      <c r="H180" s="3" t="s">
        <v>702</v>
      </c>
      <c r="I180" s="3" t="s">
        <v>703</v>
      </c>
      <c r="J180" s="3" t="s">
        <v>37</v>
      </c>
      <c r="K180" s="3" t="s">
        <v>23</v>
      </c>
      <c r="L180" s="3" t="s">
        <v>299</v>
      </c>
      <c r="M180" s="3" t="s">
        <v>207</v>
      </c>
      <c r="N180" s="3">
        <v>60623</v>
      </c>
      <c r="O180" s="3" t="s">
        <v>101</v>
      </c>
      <c r="P180" s="3" t="s">
        <v>704</v>
      </c>
      <c r="Q180" s="3" t="s">
        <v>42</v>
      </c>
      <c r="R180" s="3" t="s">
        <v>74</v>
      </c>
      <c r="S180" s="3" t="s">
        <v>705</v>
      </c>
      <c r="T180" s="3">
        <v>52.448</v>
      </c>
      <c r="U180" s="35" cm="1">
        <f t="array" ref="U180">INDEX('Pricing Strategy'!$F$4:$F$71,MATCH(1,(Dataset!$O180='Pricing Strategy'!$B$4:$B$71)*(Dataset!$Q180='Pricing Strategy'!$C$4:$C$71)*(Dataset!$R180='Pricing Strategy'!$D$4:$D$71),))</f>
        <v>0.3</v>
      </c>
      <c r="V180" s="3">
        <f>Dataset!$T180*(1-Dataset!$U180)</f>
        <v>36.7136</v>
      </c>
    </row>
    <row r="181" spans="1:22" x14ac:dyDescent="0.3">
      <c r="A181" s="32"/>
      <c r="C181" s="3">
        <v>176</v>
      </c>
      <c r="D181" s="3" t="s">
        <v>701</v>
      </c>
      <c r="E181" s="34">
        <v>42261</v>
      </c>
      <c r="F181" s="34">
        <v>42266</v>
      </c>
      <c r="G181" s="3" t="s">
        <v>46</v>
      </c>
      <c r="H181" s="3" t="s">
        <v>702</v>
      </c>
      <c r="I181" s="3" t="s">
        <v>703</v>
      </c>
      <c r="J181" s="3" t="s">
        <v>37</v>
      </c>
      <c r="K181" s="3" t="s">
        <v>23</v>
      </c>
      <c r="L181" s="3" t="s">
        <v>299</v>
      </c>
      <c r="M181" s="3" t="s">
        <v>207</v>
      </c>
      <c r="N181" s="3">
        <v>60623</v>
      </c>
      <c r="O181" s="3" t="s">
        <v>101</v>
      </c>
      <c r="P181" s="3" t="s">
        <v>706</v>
      </c>
      <c r="Q181" s="3" t="s">
        <v>42</v>
      </c>
      <c r="R181" s="3" t="s">
        <v>43</v>
      </c>
      <c r="S181" s="3" t="s">
        <v>707</v>
      </c>
      <c r="T181" s="3">
        <v>20.16</v>
      </c>
      <c r="U181" s="35" cm="1">
        <f t="array" ref="U181">INDEX('Pricing Strategy'!$F$4:$F$71,MATCH(1,(Dataset!$O181='Pricing Strategy'!$B$4:$B$71)*(Dataset!$Q181='Pricing Strategy'!$C$4:$C$71)*(Dataset!$R181='Pricing Strategy'!$D$4:$D$71),))</f>
        <v>0.3</v>
      </c>
      <c r="V181" s="3">
        <f>Dataset!$T181*(1-Dataset!$U181)</f>
        <v>14.111999999999998</v>
      </c>
    </row>
    <row r="182" spans="1:22" x14ac:dyDescent="0.3">
      <c r="A182" s="32"/>
      <c r="C182" s="3">
        <v>177</v>
      </c>
      <c r="D182" s="3" t="s">
        <v>708</v>
      </c>
      <c r="E182" s="34">
        <v>43211</v>
      </c>
      <c r="F182" s="34">
        <v>43215</v>
      </c>
      <c r="G182" s="3" t="s">
        <v>19</v>
      </c>
      <c r="H182" s="3" t="s">
        <v>709</v>
      </c>
      <c r="I182" s="3" t="s">
        <v>710</v>
      </c>
      <c r="J182" s="3" t="s">
        <v>22</v>
      </c>
      <c r="K182" s="3" t="s">
        <v>23</v>
      </c>
      <c r="L182" s="3" t="s">
        <v>180</v>
      </c>
      <c r="M182" s="3" t="s">
        <v>100</v>
      </c>
      <c r="N182" s="3">
        <v>77036</v>
      </c>
      <c r="O182" s="3" t="s">
        <v>101</v>
      </c>
      <c r="P182" s="3" t="s">
        <v>711</v>
      </c>
      <c r="Q182" s="3" t="s">
        <v>42</v>
      </c>
      <c r="R182" s="3" t="s">
        <v>74</v>
      </c>
      <c r="S182" s="3" t="s">
        <v>712</v>
      </c>
      <c r="T182" s="3">
        <v>97.263999999999996</v>
      </c>
      <c r="U182" s="35" cm="1">
        <f t="array" ref="U182">INDEX('Pricing Strategy'!$F$4:$F$71,MATCH(1,(Dataset!$O182='Pricing Strategy'!$B$4:$B$71)*(Dataset!$Q182='Pricing Strategy'!$C$4:$C$71)*(Dataset!$R182='Pricing Strategy'!$D$4:$D$71),))</f>
        <v>0.3</v>
      </c>
      <c r="V182" s="3">
        <f>Dataset!$T182*(1-Dataset!$U182)</f>
        <v>68.084799999999987</v>
      </c>
    </row>
    <row r="183" spans="1:22" x14ac:dyDescent="0.3">
      <c r="A183" s="32"/>
      <c r="C183" s="3">
        <v>178</v>
      </c>
      <c r="D183" s="3" t="s">
        <v>713</v>
      </c>
      <c r="E183" s="34">
        <v>42695</v>
      </c>
      <c r="F183" s="34">
        <v>42697</v>
      </c>
      <c r="G183" s="3" t="s">
        <v>19</v>
      </c>
      <c r="H183" s="3" t="s">
        <v>328</v>
      </c>
      <c r="I183" s="3" t="s">
        <v>329</v>
      </c>
      <c r="J183" s="3" t="s">
        <v>22</v>
      </c>
      <c r="K183" s="3" t="s">
        <v>23</v>
      </c>
      <c r="L183" s="3" t="s">
        <v>603</v>
      </c>
      <c r="M183" s="3" t="s">
        <v>494</v>
      </c>
      <c r="N183" s="3">
        <v>43055</v>
      </c>
      <c r="O183" s="3" t="s">
        <v>144</v>
      </c>
      <c r="P183" s="3" t="s">
        <v>714</v>
      </c>
      <c r="Q183" s="3" t="s">
        <v>28</v>
      </c>
      <c r="R183" s="3" t="s">
        <v>32</v>
      </c>
      <c r="S183" s="3" t="s">
        <v>715</v>
      </c>
      <c r="T183" s="3">
        <v>396.80200000000002</v>
      </c>
      <c r="U183" s="35" cm="1">
        <f t="array" ref="U183">INDEX('Pricing Strategy'!$F$4:$F$71,MATCH(1,(Dataset!$O183='Pricing Strategy'!$B$4:$B$71)*(Dataset!$Q183='Pricing Strategy'!$C$4:$C$71)*(Dataset!$R183='Pricing Strategy'!$D$4:$D$71),))</f>
        <v>0.45</v>
      </c>
      <c r="V183" s="3">
        <f>Dataset!$T183*(1-Dataset!$U183)</f>
        <v>218.24110000000002</v>
      </c>
    </row>
    <row r="184" spans="1:22" x14ac:dyDescent="0.3">
      <c r="A184" s="32"/>
      <c r="C184" s="3">
        <v>179</v>
      </c>
      <c r="D184" s="3" t="s">
        <v>713</v>
      </c>
      <c r="E184" s="34">
        <v>42695</v>
      </c>
      <c r="F184" s="34">
        <v>42697</v>
      </c>
      <c r="G184" s="3" t="s">
        <v>19</v>
      </c>
      <c r="H184" s="3" t="s">
        <v>328</v>
      </c>
      <c r="I184" s="3" t="s">
        <v>329</v>
      </c>
      <c r="J184" s="3" t="s">
        <v>22</v>
      </c>
      <c r="K184" s="3" t="s">
        <v>23</v>
      </c>
      <c r="L184" s="3" t="s">
        <v>603</v>
      </c>
      <c r="M184" s="3" t="s">
        <v>494</v>
      </c>
      <c r="N184" s="3">
        <v>43055</v>
      </c>
      <c r="O184" s="3" t="s">
        <v>144</v>
      </c>
      <c r="P184" s="3" t="s">
        <v>716</v>
      </c>
      <c r="Q184" s="3" t="s">
        <v>42</v>
      </c>
      <c r="R184" s="3" t="s">
        <v>575</v>
      </c>
      <c r="S184" s="3" t="s">
        <v>717</v>
      </c>
      <c r="T184" s="3">
        <v>15.88</v>
      </c>
      <c r="U184" s="35" cm="1">
        <f t="array" ref="U184">INDEX('Pricing Strategy'!$F$4:$F$71,MATCH(1,(Dataset!$O184='Pricing Strategy'!$B$4:$B$71)*(Dataset!$Q184='Pricing Strategy'!$C$4:$C$71)*(Dataset!$R184='Pricing Strategy'!$D$4:$D$71),))</f>
        <v>0.45</v>
      </c>
      <c r="V184" s="3">
        <f>Dataset!$T184*(1-Dataset!$U184)</f>
        <v>8.7340000000000018</v>
      </c>
    </row>
    <row r="185" spans="1:22" x14ac:dyDescent="0.3">
      <c r="A185" s="32"/>
      <c r="C185" s="3">
        <v>180</v>
      </c>
      <c r="D185" s="3" t="s">
        <v>718</v>
      </c>
      <c r="E185" s="34">
        <v>42719</v>
      </c>
      <c r="F185" s="34">
        <v>42723</v>
      </c>
      <c r="G185" s="3" t="s">
        <v>46</v>
      </c>
      <c r="H185" s="3" t="s">
        <v>719</v>
      </c>
      <c r="I185" s="3" t="s">
        <v>720</v>
      </c>
      <c r="J185" s="3" t="s">
        <v>98</v>
      </c>
      <c r="K185" s="3" t="s">
        <v>23</v>
      </c>
      <c r="L185" s="3" t="s">
        <v>262</v>
      </c>
      <c r="M185" s="3" t="s">
        <v>263</v>
      </c>
      <c r="N185" s="3">
        <v>10009</v>
      </c>
      <c r="O185" s="3" t="s">
        <v>144</v>
      </c>
      <c r="P185" s="3" t="s">
        <v>721</v>
      </c>
      <c r="Q185" s="3" t="s">
        <v>42</v>
      </c>
      <c r="R185" s="3" t="s">
        <v>64</v>
      </c>
      <c r="S185" s="3" t="s">
        <v>722</v>
      </c>
      <c r="T185" s="3">
        <v>3.28</v>
      </c>
      <c r="U185" s="35" cm="1">
        <f t="array" ref="U185">INDEX('Pricing Strategy'!$F$4:$F$71,MATCH(1,(Dataset!$O185='Pricing Strategy'!$B$4:$B$71)*(Dataset!$Q185='Pricing Strategy'!$C$4:$C$71)*(Dataset!$R185='Pricing Strategy'!$D$4:$D$71),))</f>
        <v>0.45</v>
      </c>
      <c r="V185" s="3">
        <f>Dataset!$T185*(1-Dataset!$U185)</f>
        <v>1.804</v>
      </c>
    </row>
    <row r="186" spans="1:22" x14ac:dyDescent="0.3">
      <c r="A186" s="32"/>
      <c r="C186" s="3">
        <v>181</v>
      </c>
      <c r="D186" s="3" t="s">
        <v>723</v>
      </c>
      <c r="E186" s="34">
        <v>42343</v>
      </c>
      <c r="F186" s="34">
        <v>42347</v>
      </c>
      <c r="G186" s="3" t="s">
        <v>19</v>
      </c>
      <c r="H186" s="3" t="s">
        <v>724</v>
      </c>
      <c r="I186" s="3" t="s">
        <v>725</v>
      </c>
      <c r="J186" s="3" t="s">
        <v>37</v>
      </c>
      <c r="K186" s="3" t="s">
        <v>23</v>
      </c>
      <c r="L186" s="3" t="s">
        <v>353</v>
      </c>
      <c r="M186" s="3" t="s">
        <v>207</v>
      </c>
      <c r="N186" s="3">
        <v>62521</v>
      </c>
      <c r="O186" s="3" t="s">
        <v>101</v>
      </c>
      <c r="P186" s="3" t="s">
        <v>726</v>
      </c>
      <c r="Q186" s="3" t="s">
        <v>42</v>
      </c>
      <c r="R186" s="3" t="s">
        <v>55</v>
      </c>
      <c r="S186" s="3" t="s">
        <v>727</v>
      </c>
      <c r="T186" s="3">
        <v>24.815999999999999</v>
      </c>
      <c r="U186" s="35" cm="1">
        <f t="array" ref="U186">INDEX('Pricing Strategy'!$F$4:$F$71,MATCH(1,(Dataset!$O186='Pricing Strategy'!$B$4:$B$71)*(Dataset!$Q186='Pricing Strategy'!$C$4:$C$71)*(Dataset!$R186='Pricing Strategy'!$D$4:$D$71),))</f>
        <v>0.4</v>
      </c>
      <c r="V186" s="3">
        <f>Dataset!$T186*(1-Dataset!$U186)</f>
        <v>14.889599999999998</v>
      </c>
    </row>
    <row r="187" spans="1:22" x14ac:dyDescent="0.3">
      <c r="A187" s="32"/>
      <c r="C187" s="3">
        <v>182</v>
      </c>
      <c r="D187" s="3" t="s">
        <v>723</v>
      </c>
      <c r="E187" s="34">
        <v>42343</v>
      </c>
      <c r="F187" s="34">
        <v>42347</v>
      </c>
      <c r="G187" s="3" t="s">
        <v>19</v>
      </c>
      <c r="H187" s="3" t="s">
        <v>724</v>
      </c>
      <c r="I187" s="3" t="s">
        <v>725</v>
      </c>
      <c r="J187" s="3" t="s">
        <v>37</v>
      </c>
      <c r="K187" s="3" t="s">
        <v>23</v>
      </c>
      <c r="L187" s="3" t="s">
        <v>353</v>
      </c>
      <c r="M187" s="3" t="s">
        <v>207</v>
      </c>
      <c r="N187" s="3">
        <v>62521</v>
      </c>
      <c r="O187" s="3" t="s">
        <v>101</v>
      </c>
      <c r="P187" s="3" t="s">
        <v>728</v>
      </c>
      <c r="Q187" s="3" t="s">
        <v>67</v>
      </c>
      <c r="R187" s="3" t="s">
        <v>157</v>
      </c>
      <c r="S187" s="3" t="s">
        <v>729</v>
      </c>
      <c r="T187" s="3">
        <v>408.74400000000003</v>
      </c>
      <c r="U187" s="35" cm="1">
        <f t="array" ref="U187">INDEX('Pricing Strategy'!$F$4:$F$71,MATCH(1,(Dataset!$O187='Pricing Strategy'!$B$4:$B$71)*(Dataset!$Q187='Pricing Strategy'!$C$4:$C$71)*(Dataset!$R187='Pricing Strategy'!$D$4:$D$71),))</f>
        <v>0.35</v>
      </c>
      <c r="V187" s="3">
        <f>Dataset!$T187*(1-Dataset!$U187)</f>
        <v>265.68360000000001</v>
      </c>
    </row>
    <row r="188" spans="1:22" x14ac:dyDescent="0.3">
      <c r="A188" s="32"/>
      <c r="C188" s="3">
        <v>183</v>
      </c>
      <c r="D188" s="3" t="s">
        <v>730</v>
      </c>
      <c r="E188" s="34">
        <v>42327</v>
      </c>
      <c r="F188" s="34">
        <v>42332</v>
      </c>
      <c r="G188" s="3" t="s">
        <v>19</v>
      </c>
      <c r="H188" s="3" t="s">
        <v>731</v>
      </c>
      <c r="I188" s="3" t="s">
        <v>732</v>
      </c>
      <c r="J188" s="3" t="s">
        <v>98</v>
      </c>
      <c r="K188" s="3" t="s">
        <v>23</v>
      </c>
      <c r="L188" s="3" t="s">
        <v>733</v>
      </c>
      <c r="M188" s="3" t="s">
        <v>734</v>
      </c>
      <c r="N188" s="3">
        <v>71203</v>
      </c>
      <c r="O188" s="3" t="s">
        <v>26</v>
      </c>
      <c r="P188" s="3" t="s">
        <v>735</v>
      </c>
      <c r="Q188" s="3" t="s">
        <v>67</v>
      </c>
      <c r="R188" s="3" t="s">
        <v>68</v>
      </c>
      <c r="S188" s="3" t="s">
        <v>736</v>
      </c>
      <c r="T188" s="3">
        <v>503.96</v>
      </c>
      <c r="U188" s="35" cm="1">
        <f t="array" ref="U188">INDEX('Pricing Strategy'!$F$4:$F$71,MATCH(1,(Dataset!$O188='Pricing Strategy'!$B$4:$B$71)*(Dataset!$Q188='Pricing Strategy'!$C$4:$C$71)*(Dataset!$R188='Pricing Strategy'!$D$4:$D$71),))</f>
        <v>0.25</v>
      </c>
      <c r="V188" s="3">
        <f>Dataset!$T188*(1-Dataset!$U188)</f>
        <v>377.96999999999997</v>
      </c>
    </row>
    <row r="189" spans="1:22" x14ac:dyDescent="0.3">
      <c r="A189" s="32"/>
      <c r="C189" s="3">
        <v>184</v>
      </c>
      <c r="D189" s="3" t="s">
        <v>730</v>
      </c>
      <c r="E189" s="34">
        <v>42327</v>
      </c>
      <c r="F189" s="34">
        <v>42332</v>
      </c>
      <c r="G189" s="3" t="s">
        <v>19</v>
      </c>
      <c r="H189" s="3" t="s">
        <v>731</v>
      </c>
      <c r="I189" s="3" t="s">
        <v>732</v>
      </c>
      <c r="J189" s="3" t="s">
        <v>98</v>
      </c>
      <c r="K189" s="3" t="s">
        <v>23</v>
      </c>
      <c r="L189" s="3" t="s">
        <v>733</v>
      </c>
      <c r="M189" s="3" t="s">
        <v>734</v>
      </c>
      <c r="N189" s="3">
        <v>71203</v>
      </c>
      <c r="O189" s="3" t="s">
        <v>26</v>
      </c>
      <c r="P189" s="3" t="s">
        <v>737</v>
      </c>
      <c r="Q189" s="3" t="s">
        <v>67</v>
      </c>
      <c r="R189" s="3" t="s">
        <v>68</v>
      </c>
      <c r="S189" s="3" t="s">
        <v>738</v>
      </c>
      <c r="T189" s="3">
        <v>149.94999999999999</v>
      </c>
      <c r="U189" s="35" cm="1">
        <f t="array" ref="U189">INDEX('Pricing Strategy'!$F$4:$F$71,MATCH(1,(Dataset!$O189='Pricing Strategy'!$B$4:$B$71)*(Dataset!$Q189='Pricing Strategy'!$C$4:$C$71)*(Dataset!$R189='Pricing Strategy'!$D$4:$D$71),))</f>
        <v>0.25</v>
      </c>
      <c r="V189" s="3">
        <f>Dataset!$T189*(1-Dataset!$U189)</f>
        <v>112.46249999999999</v>
      </c>
    </row>
    <row r="190" spans="1:22" x14ac:dyDescent="0.3">
      <c r="A190" s="32"/>
      <c r="C190" s="3">
        <v>185</v>
      </c>
      <c r="D190" s="3" t="s">
        <v>730</v>
      </c>
      <c r="E190" s="34">
        <v>42327</v>
      </c>
      <c r="F190" s="34">
        <v>42332</v>
      </c>
      <c r="G190" s="3" t="s">
        <v>19</v>
      </c>
      <c r="H190" s="3" t="s">
        <v>731</v>
      </c>
      <c r="I190" s="3" t="s">
        <v>732</v>
      </c>
      <c r="J190" s="3" t="s">
        <v>98</v>
      </c>
      <c r="K190" s="3" t="s">
        <v>23</v>
      </c>
      <c r="L190" s="3" t="s">
        <v>733</v>
      </c>
      <c r="M190" s="3" t="s">
        <v>734</v>
      </c>
      <c r="N190" s="3">
        <v>71203</v>
      </c>
      <c r="O190" s="3" t="s">
        <v>26</v>
      </c>
      <c r="P190" s="3" t="s">
        <v>739</v>
      </c>
      <c r="Q190" s="3" t="s">
        <v>67</v>
      </c>
      <c r="R190" s="3" t="s">
        <v>157</v>
      </c>
      <c r="S190" s="3" t="s">
        <v>740</v>
      </c>
      <c r="T190" s="3">
        <v>29</v>
      </c>
      <c r="U190" s="35" cm="1">
        <f t="array" ref="U190">INDEX('Pricing Strategy'!$F$4:$F$71,MATCH(1,(Dataset!$O190='Pricing Strategy'!$B$4:$B$71)*(Dataset!$Q190='Pricing Strategy'!$C$4:$C$71)*(Dataset!$R190='Pricing Strategy'!$D$4:$D$71),))</f>
        <v>0.3</v>
      </c>
      <c r="V190" s="3">
        <f>Dataset!$T190*(1-Dataset!$U190)</f>
        <v>20.299999999999997</v>
      </c>
    </row>
    <row r="191" spans="1:22" x14ac:dyDescent="0.3">
      <c r="A191" s="32"/>
      <c r="C191" s="3">
        <v>186</v>
      </c>
      <c r="D191" s="3" t="s">
        <v>741</v>
      </c>
      <c r="E191" s="34">
        <v>43067</v>
      </c>
      <c r="F191" s="34">
        <v>43071</v>
      </c>
      <c r="G191" s="3" t="s">
        <v>46</v>
      </c>
      <c r="H191" s="3" t="s">
        <v>742</v>
      </c>
      <c r="I191" s="3" t="s">
        <v>743</v>
      </c>
      <c r="J191" s="3" t="s">
        <v>22</v>
      </c>
      <c r="K191" s="3" t="s">
        <v>23</v>
      </c>
      <c r="L191" s="3" t="s">
        <v>744</v>
      </c>
      <c r="M191" s="3" t="s">
        <v>745</v>
      </c>
      <c r="N191" s="3">
        <v>6824</v>
      </c>
      <c r="O191" s="3" t="s">
        <v>144</v>
      </c>
      <c r="P191" s="3" t="s">
        <v>746</v>
      </c>
      <c r="Q191" s="3" t="s">
        <v>42</v>
      </c>
      <c r="R191" s="3" t="s">
        <v>71</v>
      </c>
      <c r="S191" s="3" t="s">
        <v>747</v>
      </c>
      <c r="T191" s="3">
        <v>7.16</v>
      </c>
      <c r="U191" s="35" cm="1">
        <f t="array" ref="U191">INDEX('Pricing Strategy'!$F$4:$F$71,MATCH(1,(Dataset!$O191='Pricing Strategy'!$B$4:$B$71)*(Dataset!$Q191='Pricing Strategy'!$C$4:$C$71)*(Dataset!$R191='Pricing Strategy'!$D$4:$D$71),))</f>
        <v>0.4</v>
      </c>
      <c r="V191" s="3">
        <f>Dataset!$T191*(1-Dataset!$U191)</f>
        <v>4.2960000000000003</v>
      </c>
    </row>
    <row r="192" spans="1:22" x14ac:dyDescent="0.3">
      <c r="A192" s="32"/>
      <c r="C192" s="3">
        <v>187</v>
      </c>
      <c r="D192" s="3" t="s">
        <v>748</v>
      </c>
      <c r="E192" s="34">
        <v>42242</v>
      </c>
      <c r="F192" s="34">
        <v>42246</v>
      </c>
      <c r="G192" s="3" t="s">
        <v>46</v>
      </c>
      <c r="H192" s="3" t="s">
        <v>749</v>
      </c>
      <c r="I192" s="3" t="s">
        <v>750</v>
      </c>
      <c r="J192" s="3" t="s">
        <v>98</v>
      </c>
      <c r="K192" s="3" t="s">
        <v>23</v>
      </c>
      <c r="L192" s="3" t="s">
        <v>38</v>
      </c>
      <c r="M192" s="3" t="s">
        <v>39</v>
      </c>
      <c r="N192" s="3">
        <v>90032</v>
      </c>
      <c r="O192" s="3" t="s">
        <v>40</v>
      </c>
      <c r="P192" s="3" t="s">
        <v>751</v>
      </c>
      <c r="Q192" s="3" t="s">
        <v>67</v>
      </c>
      <c r="R192" s="3" t="s">
        <v>157</v>
      </c>
      <c r="S192" s="3" t="s">
        <v>752</v>
      </c>
      <c r="T192" s="3">
        <v>176.8</v>
      </c>
      <c r="U192" s="35" cm="1">
        <f t="array" ref="U192">INDEX('Pricing Strategy'!$F$4:$F$71,MATCH(1,(Dataset!$O192='Pricing Strategy'!$B$4:$B$71)*(Dataset!$Q192='Pricing Strategy'!$C$4:$C$71)*(Dataset!$R192='Pricing Strategy'!$D$4:$D$71),))</f>
        <v>0.45</v>
      </c>
      <c r="V192" s="3">
        <f>Dataset!$T192*(1-Dataset!$U192)</f>
        <v>97.240000000000009</v>
      </c>
    </row>
    <row r="193" spans="1:22" x14ac:dyDescent="0.3">
      <c r="A193" s="32"/>
      <c r="C193" s="3">
        <v>188</v>
      </c>
      <c r="D193" s="3" t="s">
        <v>753</v>
      </c>
      <c r="E193" s="34">
        <v>42932</v>
      </c>
      <c r="F193" s="34">
        <v>42938</v>
      </c>
      <c r="G193" s="3" t="s">
        <v>46</v>
      </c>
      <c r="H193" s="3" t="s">
        <v>754</v>
      </c>
      <c r="I193" s="3" t="s">
        <v>755</v>
      </c>
      <c r="J193" s="3" t="s">
        <v>37</v>
      </c>
      <c r="K193" s="3" t="s">
        <v>23</v>
      </c>
      <c r="L193" s="3" t="s">
        <v>756</v>
      </c>
      <c r="M193" s="3" t="s">
        <v>100</v>
      </c>
      <c r="N193" s="3">
        <v>75051</v>
      </c>
      <c r="O193" s="3" t="s">
        <v>101</v>
      </c>
      <c r="P193" s="3" t="s">
        <v>757</v>
      </c>
      <c r="Q193" s="3" t="s">
        <v>42</v>
      </c>
      <c r="R193" s="3" t="s">
        <v>55</v>
      </c>
      <c r="S193" s="3" t="s">
        <v>758</v>
      </c>
      <c r="T193" s="3">
        <v>37.223999999999997</v>
      </c>
      <c r="U193" s="35" cm="1">
        <f t="array" ref="U193">INDEX('Pricing Strategy'!$F$4:$F$71,MATCH(1,(Dataset!$O193='Pricing Strategy'!$B$4:$B$71)*(Dataset!$Q193='Pricing Strategy'!$C$4:$C$71)*(Dataset!$R193='Pricing Strategy'!$D$4:$D$71),))</f>
        <v>0.4</v>
      </c>
      <c r="V193" s="3">
        <f>Dataset!$T193*(1-Dataset!$U193)</f>
        <v>22.334399999999999</v>
      </c>
    </row>
    <row r="194" spans="1:22" x14ac:dyDescent="0.3">
      <c r="A194" s="32"/>
      <c r="C194" s="3">
        <v>189</v>
      </c>
      <c r="D194" s="3" t="s">
        <v>753</v>
      </c>
      <c r="E194" s="34">
        <v>42932</v>
      </c>
      <c r="F194" s="34">
        <v>42938</v>
      </c>
      <c r="G194" s="3" t="s">
        <v>46</v>
      </c>
      <c r="H194" s="3" t="s">
        <v>754</v>
      </c>
      <c r="I194" s="3" t="s">
        <v>755</v>
      </c>
      <c r="J194" s="3" t="s">
        <v>37</v>
      </c>
      <c r="K194" s="3" t="s">
        <v>23</v>
      </c>
      <c r="L194" s="3" t="s">
        <v>756</v>
      </c>
      <c r="M194" s="3" t="s">
        <v>100</v>
      </c>
      <c r="N194" s="3">
        <v>75051</v>
      </c>
      <c r="O194" s="3" t="s">
        <v>101</v>
      </c>
      <c r="P194" s="3" t="s">
        <v>628</v>
      </c>
      <c r="Q194" s="3" t="s">
        <v>42</v>
      </c>
      <c r="R194" s="3" t="s">
        <v>86</v>
      </c>
      <c r="S194" s="3" t="s">
        <v>759</v>
      </c>
      <c r="T194" s="3">
        <v>20.015999999999998</v>
      </c>
      <c r="U194" s="35" cm="1">
        <f t="array" ref="U194">INDEX('Pricing Strategy'!$F$4:$F$71,MATCH(1,(Dataset!$O194='Pricing Strategy'!$B$4:$B$71)*(Dataset!$Q194='Pricing Strategy'!$C$4:$C$71)*(Dataset!$R194='Pricing Strategy'!$D$4:$D$71),))</f>
        <v>0.3</v>
      </c>
      <c r="V194" s="3">
        <f>Dataset!$T194*(1-Dataset!$U194)</f>
        <v>14.011199999999997</v>
      </c>
    </row>
    <row r="195" spans="1:22" x14ac:dyDescent="0.3">
      <c r="A195" s="32"/>
      <c r="C195" s="3">
        <v>190</v>
      </c>
      <c r="D195" s="3" t="s">
        <v>760</v>
      </c>
      <c r="E195" s="34">
        <v>42655</v>
      </c>
      <c r="F195" s="34">
        <v>42657</v>
      </c>
      <c r="G195" s="3" t="s">
        <v>184</v>
      </c>
      <c r="H195" s="3" t="s">
        <v>761</v>
      </c>
      <c r="I195" s="3" t="s">
        <v>762</v>
      </c>
      <c r="J195" s="3" t="s">
        <v>98</v>
      </c>
      <c r="K195" s="3" t="s">
        <v>23</v>
      </c>
      <c r="L195" s="3" t="s">
        <v>262</v>
      </c>
      <c r="M195" s="3" t="s">
        <v>263</v>
      </c>
      <c r="N195" s="3">
        <v>10035</v>
      </c>
      <c r="O195" s="3" t="s">
        <v>144</v>
      </c>
      <c r="P195" s="3" t="s">
        <v>763</v>
      </c>
      <c r="Q195" s="3" t="s">
        <v>28</v>
      </c>
      <c r="R195" s="3" t="s">
        <v>29</v>
      </c>
      <c r="S195" s="3" t="s">
        <v>764</v>
      </c>
      <c r="T195" s="3">
        <v>899.13599999999997</v>
      </c>
      <c r="U195" s="35" cm="1">
        <f t="array" ref="U195">INDEX('Pricing Strategy'!$F$4:$F$71,MATCH(1,(Dataset!$O195='Pricing Strategy'!$B$4:$B$71)*(Dataset!$Q195='Pricing Strategy'!$C$4:$C$71)*(Dataset!$R195='Pricing Strategy'!$D$4:$D$71),))</f>
        <v>0.5</v>
      </c>
      <c r="V195" s="3">
        <f>Dataset!$T195*(1-Dataset!$U195)</f>
        <v>449.56799999999998</v>
      </c>
    </row>
    <row r="196" spans="1:22" x14ac:dyDescent="0.3">
      <c r="A196" s="32"/>
      <c r="C196" s="3">
        <v>191</v>
      </c>
      <c r="D196" s="3" t="s">
        <v>760</v>
      </c>
      <c r="E196" s="34">
        <v>42655</v>
      </c>
      <c r="F196" s="34">
        <v>42657</v>
      </c>
      <c r="G196" s="3" t="s">
        <v>184</v>
      </c>
      <c r="H196" s="3" t="s">
        <v>761</v>
      </c>
      <c r="I196" s="3" t="s">
        <v>762</v>
      </c>
      <c r="J196" s="3" t="s">
        <v>98</v>
      </c>
      <c r="K196" s="3" t="s">
        <v>23</v>
      </c>
      <c r="L196" s="3" t="s">
        <v>262</v>
      </c>
      <c r="M196" s="3" t="s">
        <v>263</v>
      </c>
      <c r="N196" s="3">
        <v>10035</v>
      </c>
      <c r="O196" s="3" t="s">
        <v>144</v>
      </c>
      <c r="P196" s="3" t="s">
        <v>765</v>
      </c>
      <c r="Q196" s="3" t="s">
        <v>67</v>
      </c>
      <c r="R196" s="3" t="s">
        <v>68</v>
      </c>
      <c r="S196" s="3" t="s">
        <v>766</v>
      </c>
      <c r="T196" s="3">
        <v>71.760000000000005</v>
      </c>
      <c r="U196" s="35" cm="1">
        <f t="array" ref="U196">INDEX('Pricing Strategy'!$F$4:$F$71,MATCH(1,(Dataset!$O196='Pricing Strategy'!$B$4:$B$71)*(Dataset!$Q196='Pricing Strategy'!$C$4:$C$71)*(Dataset!$R196='Pricing Strategy'!$D$4:$D$71),))</f>
        <v>0.4</v>
      </c>
      <c r="V196" s="3">
        <f>Dataset!$T196*(1-Dataset!$U196)</f>
        <v>43.056000000000004</v>
      </c>
    </row>
    <row r="197" spans="1:22" x14ac:dyDescent="0.3">
      <c r="A197" s="32"/>
      <c r="C197" s="3">
        <v>192</v>
      </c>
      <c r="D197" s="3" t="s">
        <v>760</v>
      </c>
      <c r="E197" s="34">
        <v>42655</v>
      </c>
      <c r="F197" s="34">
        <v>42657</v>
      </c>
      <c r="G197" s="3" t="s">
        <v>184</v>
      </c>
      <c r="H197" s="3" t="s">
        <v>761</v>
      </c>
      <c r="I197" s="3" t="s">
        <v>762</v>
      </c>
      <c r="J197" s="3" t="s">
        <v>98</v>
      </c>
      <c r="K197" s="3" t="s">
        <v>23</v>
      </c>
      <c r="L197" s="3" t="s">
        <v>262</v>
      </c>
      <c r="M197" s="3" t="s">
        <v>263</v>
      </c>
      <c r="N197" s="3">
        <v>10035</v>
      </c>
      <c r="O197" s="3" t="s">
        <v>144</v>
      </c>
      <c r="P197" s="3" t="s">
        <v>767</v>
      </c>
      <c r="Q197" s="3" t="s">
        <v>42</v>
      </c>
      <c r="R197" s="3" t="s">
        <v>86</v>
      </c>
      <c r="S197" s="3" t="s">
        <v>768</v>
      </c>
      <c r="T197" s="3">
        <v>51.84</v>
      </c>
      <c r="U197" s="35" cm="1">
        <f t="array" ref="U197">INDEX('Pricing Strategy'!$F$4:$F$71,MATCH(1,(Dataset!$O197='Pricing Strategy'!$B$4:$B$71)*(Dataset!$Q197='Pricing Strategy'!$C$4:$C$71)*(Dataset!$R197='Pricing Strategy'!$D$4:$D$71),))</f>
        <v>0.4</v>
      </c>
      <c r="V197" s="3">
        <f>Dataset!$T197*(1-Dataset!$U197)</f>
        <v>31.103999999999999</v>
      </c>
    </row>
    <row r="198" spans="1:22" x14ac:dyDescent="0.3">
      <c r="A198" s="32"/>
      <c r="C198" s="3">
        <v>193</v>
      </c>
      <c r="D198" s="3" t="s">
        <v>760</v>
      </c>
      <c r="E198" s="34">
        <v>42655</v>
      </c>
      <c r="F198" s="34">
        <v>42657</v>
      </c>
      <c r="G198" s="3" t="s">
        <v>184</v>
      </c>
      <c r="H198" s="3" t="s">
        <v>761</v>
      </c>
      <c r="I198" s="3" t="s">
        <v>762</v>
      </c>
      <c r="J198" s="3" t="s">
        <v>98</v>
      </c>
      <c r="K198" s="3" t="s">
        <v>23</v>
      </c>
      <c r="L198" s="3" t="s">
        <v>262</v>
      </c>
      <c r="M198" s="3" t="s">
        <v>263</v>
      </c>
      <c r="N198" s="3">
        <v>10035</v>
      </c>
      <c r="O198" s="3" t="s">
        <v>144</v>
      </c>
      <c r="P198" s="3" t="s">
        <v>197</v>
      </c>
      <c r="Q198" s="3" t="s">
        <v>28</v>
      </c>
      <c r="R198" s="3" t="s">
        <v>29</v>
      </c>
      <c r="S198" s="3" t="s">
        <v>198</v>
      </c>
      <c r="T198" s="3">
        <v>626.35199999999998</v>
      </c>
      <c r="U198" s="35" cm="1">
        <f t="array" ref="U198">INDEX('Pricing Strategy'!$F$4:$F$71,MATCH(1,(Dataset!$O198='Pricing Strategy'!$B$4:$B$71)*(Dataset!$Q198='Pricing Strategy'!$C$4:$C$71)*(Dataset!$R198='Pricing Strategy'!$D$4:$D$71),))</f>
        <v>0.5</v>
      </c>
      <c r="V198" s="3">
        <f>Dataset!$T198*(1-Dataset!$U198)</f>
        <v>313.17599999999999</v>
      </c>
    </row>
    <row r="199" spans="1:22" x14ac:dyDescent="0.3">
      <c r="A199" s="32"/>
      <c r="C199" s="3">
        <v>194</v>
      </c>
      <c r="D199" s="3" t="s">
        <v>760</v>
      </c>
      <c r="E199" s="34">
        <v>42655</v>
      </c>
      <c r="F199" s="34">
        <v>42657</v>
      </c>
      <c r="G199" s="3" t="s">
        <v>184</v>
      </c>
      <c r="H199" s="3" t="s">
        <v>761</v>
      </c>
      <c r="I199" s="3" t="s">
        <v>762</v>
      </c>
      <c r="J199" s="3" t="s">
        <v>98</v>
      </c>
      <c r="K199" s="3" t="s">
        <v>23</v>
      </c>
      <c r="L199" s="3" t="s">
        <v>262</v>
      </c>
      <c r="M199" s="3" t="s">
        <v>263</v>
      </c>
      <c r="N199" s="3">
        <v>10035</v>
      </c>
      <c r="O199" s="3" t="s">
        <v>144</v>
      </c>
      <c r="P199" s="3" t="s">
        <v>769</v>
      </c>
      <c r="Q199" s="3" t="s">
        <v>42</v>
      </c>
      <c r="R199" s="3" t="s">
        <v>64</v>
      </c>
      <c r="S199" s="3" t="s">
        <v>770</v>
      </c>
      <c r="T199" s="3">
        <v>19.899999999999999</v>
      </c>
      <c r="U199" s="35" cm="1">
        <f t="array" ref="U199">INDEX('Pricing Strategy'!$F$4:$F$71,MATCH(1,(Dataset!$O199='Pricing Strategy'!$B$4:$B$71)*(Dataset!$Q199='Pricing Strategy'!$C$4:$C$71)*(Dataset!$R199='Pricing Strategy'!$D$4:$D$71),))</f>
        <v>0.45</v>
      </c>
      <c r="V199" s="3">
        <f>Dataset!$T199*(1-Dataset!$U199)</f>
        <v>10.945</v>
      </c>
    </row>
    <row r="200" spans="1:22" x14ac:dyDescent="0.3">
      <c r="A200" s="32"/>
      <c r="C200" s="3">
        <v>195</v>
      </c>
      <c r="D200" s="3" t="s">
        <v>771</v>
      </c>
      <c r="E200" s="34">
        <v>42674</v>
      </c>
      <c r="F200" s="34">
        <v>42680</v>
      </c>
      <c r="G200" s="3" t="s">
        <v>46</v>
      </c>
      <c r="H200" s="3" t="s">
        <v>772</v>
      </c>
      <c r="I200" s="3" t="s">
        <v>773</v>
      </c>
      <c r="J200" s="3" t="s">
        <v>37</v>
      </c>
      <c r="K200" s="3" t="s">
        <v>23</v>
      </c>
      <c r="L200" s="3" t="s">
        <v>774</v>
      </c>
      <c r="M200" s="3" t="s">
        <v>39</v>
      </c>
      <c r="N200" s="3">
        <v>92374</v>
      </c>
      <c r="O200" s="3" t="s">
        <v>40</v>
      </c>
      <c r="P200" s="3" t="s">
        <v>168</v>
      </c>
      <c r="Q200" s="3" t="s">
        <v>42</v>
      </c>
      <c r="R200" s="3" t="s">
        <v>169</v>
      </c>
      <c r="S200" s="3" t="s">
        <v>170</v>
      </c>
      <c r="T200" s="3">
        <v>14.28</v>
      </c>
      <c r="U200" s="35" cm="1">
        <f t="array" ref="U200">INDEX('Pricing Strategy'!$F$4:$F$71,MATCH(1,(Dataset!$O200='Pricing Strategy'!$B$4:$B$71)*(Dataset!$Q200='Pricing Strategy'!$C$4:$C$71)*(Dataset!$R200='Pricing Strategy'!$D$4:$D$71),))</f>
        <v>0.4</v>
      </c>
      <c r="V200" s="3">
        <f>Dataset!$T200*(1-Dataset!$U200)</f>
        <v>8.5679999999999996</v>
      </c>
    </row>
    <row r="201" spans="1:22" x14ac:dyDescent="0.3">
      <c r="A201" s="32"/>
      <c r="C201" s="3">
        <v>196</v>
      </c>
      <c r="D201" s="3" t="s">
        <v>775</v>
      </c>
      <c r="E201" s="34">
        <v>42084</v>
      </c>
      <c r="F201" s="34">
        <v>42088</v>
      </c>
      <c r="G201" s="3" t="s">
        <v>46</v>
      </c>
      <c r="H201" s="3" t="s">
        <v>776</v>
      </c>
      <c r="I201" s="3" t="s">
        <v>777</v>
      </c>
      <c r="J201" s="3" t="s">
        <v>22</v>
      </c>
      <c r="K201" s="3" t="s">
        <v>23</v>
      </c>
      <c r="L201" s="3" t="s">
        <v>778</v>
      </c>
      <c r="M201" s="3" t="s">
        <v>494</v>
      </c>
      <c r="N201" s="3">
        <v>45011</v>
      </c>
      <c r="O201" s="3" t="s">
        <v>144</v>
      </c>
      <c r="P201" s="3" t="s">
        <v>779</v>
      </c>
      <c r="Q201" s="3" t="s">
        <v>42</v>
      </c>
      <c r="R201" s="3" t="s">
        <v>64</v>
      </c>
      <c r="S201" s="3" t="s">
        <v>780</v>
      </c>
      <c r="T201" s="3">
        <v>7.4080000000000004</v>
      </c>
      <c r="U201" s="35" cm="1">
        <f t="array" ref="U201">INDEX('Pricing Strategy'!$F$4:$F$71,MATCH(1,(Dataset!$O201='Pricing Strategy'!$B$4:$B$71)*(Dataset!$Q201='Pricing Strategy'!$C$4:$C$71)*(Dataset!$R201='Pricing Strategy'!$D$4:$D$71),))</f>
        <v>0.45</v>
      </c>
      <c r="V201" s="3">
        <f>Dataset!$T201*(1-Dataset!$U201)</f>
        <v>4.0744000000000007</v>
      </c>
    </row>
    <row r="202" spans="1:22" x14ac:dyDescent="0.3">
      <c r="A202" s="32"/>
      <c r="C202" s="3">
        <v>197</v>
      </c>
      <c r="D202" s="3" t="s">
        <v>775</v>
      </c>
      <c r="E202" s="34">
        <v>42084</v>
      </c>
      <c r="F202" s="34">
        <v>42088</v>
      </c>
      <c r="G202" s="3" t="s">
        <v>46</v>
      </c>
      <c r="H202" s="3" t="s">
        <v>776</v>
      </c>
      <c r="I202" s="3" t="s">
        <v>777</v>
      </c>
      <c r="J202" s="3" t="s">
        <v>22</v>
      </c>
      <c r="K202" s="3" t="s">
        <v>23</v>
      </c>
      <c r="L202" s="3" t="s">
        <v>778</v>
      </c>
      <c r="M202" s="3" t="s">
        <v>494</v>
      </c>
      <c r="N202" s="3">
        <v>45011</v>
      </c>
      <c r="O202" s="3" t="s">
        <v>144</v>
      </c>
      <c r="P202" s="3" t="s">
        <v>781</v>
      </c>
      <c r="Q202" s="3" t="s">
        <v>42</v>
      </c>
      <c r="R202" s="3" t="s">
        <v>64</v>
      </c>
      <c r="S202" s="3" t="s">
        <v>782</v>
      </c>
      <c r="T202" s="3">
        <v>6.048</v>
      </c>
      <c r="U202" s="35" cm="1">
        <f t="array" ref="U202">INDEX('Pricing Strategy'!$F$4:$F$71,MATCH(1,(Dataset!$O202='Pricing Strategy'!$B$4:$B$71)*(Dataset!$Q202='Pricing Strategy'!$C$4:$C$71)*(Dataset!$R202='Pricing Strategy'!$D$4:$D$71),))</f>
        <v>0.45</v>
      </c>
      <c r="V202" s="3">
        <f>Dataset!$T202*(1-Dataset!$U202)</f>
        <v>3.3264000000000005</v>
      </c>
    </row>
    <row r="203" spans="1:22" x14ac:dyDescent="0.3">
      <c r="A203" s="32"/>
      <c r="C203" s="3">
        <v>198</v>
      </c>
      <c r="D203" s="3" t="s">
        <v>783</v>
      </c>
      <c r="E203" s="34">
        <v>43410</v>
      </c>
      <c r="F203" s="34">
        <v>43417</v>
      </c>
      <c r="G203" s="3" t="s">
        <v>46</v>
      </c>
      <c r="H203" s="3" t="s">
        <v>784</v>
      </c>
      <c r="I203" s="3" t="s">
        <v>785</v>
      </c>
      <c r="J203" s="3" t="s">
        <v>98</v>
      </c>
      <c r="K203" s="3" t="s">
        <v>23</v>
      </c>
      <c r="L203" s="3" t="s">
        <v>786</v>
      </c>
      <c r="M203" s="3" t="s">
        <v>787</v>
      </c>
      <c r="N203" s="3">
        <v>7090</v>
      </c>
      <c r="O203" s="3" t="s">
        <v>144</v>
      </c>
      <c r="P203" s="3" t="s">
        <v>788</v>
      </c>
      <c r="Q203" s="3" t="s">
        <v>42</v>
      </c>
      <c r="R203" s="3" t="s">
        <v>55</v>
      </c>
      <c r="S203" s="3" t="s">
        <v>789</v>
      </c>
      <c r="T203" s="3">
        <v>46.26</v>
      </c>
      <c r="U203" s="35" cm="1">
        <f t="array" ref="U203">INDEX('Pricing Strategy'!$F$4:$F$71,MATCH(1,(Dataset!$O203='Pricing Strategy'!$B$4:$B$71)*(Dataset!$Q203='Pricing Strategy'!$C$4:$C$71)*(Dataset!$R203='Pricing Strategy'!$D$4:$D$71),))</f>
        <v>0.5</v>
      </c>
      <c r="V203" s="3">
        <f>Dataset!$T203*(1-Dataset!$U203)</f>
        <v>23.13</v>
      </c>
    </row>
    <row r="204" spans="1:22" x14ac:dyDescent="0.3">
      <c r="A204" s="32"/>
      <c r="C204" s="3">
        <v>199</v>
      </c>
      <c r="D204" s="3" t="s">
        <v>790</v>
      </c>
      <c r="E204" s="34">
        <v>43287</v>
      </c>
      <c r="F204" s="34">
        <v>43294</v>
      </c>
      <c r="G204" s="3" t="s">
        <v>46</v>
      </c>
      <c r="H204" s="3" t="s">
        <v>791</v>
      </c>
      <c r="I204" s="3" t="s">
        <v>792</v>
      </c>
      <c r="J204" s="3" t="s">
        <v>37</v>
      </c>
      <c r="K204" s="3" t="s">
        <v>23</v>
      </c>
      <c r="L204" s="3" t="s">
        <v>142</v>
      </c>
      <c r="M204" s="3" t="s">
        <v>143</v>
      </c>
      <c r="N204" s="3">
        <v>19120</v>
      </c>
      <c r="O204" s="3" t="s">
        <v>144</v>
      </c>
      <c r="P204" s="3" t="s">
        <v>793</v>
      </c>
      <c r="Q204" s="3" t="s">
        <v>42</v>
      </c>
      <c r="R204" s="3" t="s">
        <v>71</v>
      </c>
      <c r="S204" s="3" t="s">
        <v>794</v>
      </c>
      <c r="T204" s="3">
        <v>2.9460000000000002</v>
      </c>
      <c r="U204" s="35" cm="1">
        <f t="array" ref="U204">INDEX('Pricing Strategy'!$F$4:$F$71,MATCH(1,(Dataset!$O204='Pricing Strategy'!$B$4:$B$71)*(Dataset!$Q204='Pricing Strategy'!$C$4:$C$71)*(Dataset!$R204='Pricing Strategy'!$D$4:$D$71),))</f>
        <v>0.4</v>
      </c>
      <c r="V204" s="3">
        <f>Dataset!$T204*(1-Dataset!$U204)</f>
        <v>1.7676000000000001</v>
      </c>
    </row>
    <row r="205" spans="1:22" x14ac:dyDescent="0.3">
      <c r="A205" s="32"/>
      <c r="C205" s="3">
        <v>200</v>
      </c>
      <c r="D205" s="3" t="s">
        <v>790</v>
      </c>
      <c r="E205" s="34">
        <v>43287</v>
      </c>
      <c r="F205" s="34">
        <v>43294</v>
      </c>
      <c r="G205" s="3" t="s">
        <v>46</v>
      </c>
      <c r="H205" s="3" t="s">
        <v>791</v>
      </c>
      <c r="I205" s="3" t="s">
        <v>792</v>
      </c>
      <c r="J205" s="3" t="s">
        <v>37</v>
      </c>
      <c r="K205" s="3" t="s">
        <v>23</v>
      </c>
      <c r="L205" s="3" t="s">
        <v>142</v>
      </c>
      <c r="M205" s="3" t="s">
        <v>143</v>
      </c>
      <c r="N205" s="3">
        <v>19120</v>
      </c>
      <c r="O205" s="3" t="s">
        <v>144</v>
      </c>
      <c r="P205" s="3" t="s">
        <v>795</v>
      </c>
      <c r="Q205" s="3" t="s">
        <v>42</v>
      </c>
      <c r="R205" s="3" t="s">
        <v>86</v>
      </c>
      <c r="S205" s="3" t="s">
        <v>796</v>
      </c>
      <c r="T205" s="3">
        <v>16.056000000000001</v>
      </c>
      <c r="U205" s="35" cm="1">
        <f t="array" ref="U205">INDEX('Pricing Strategy'!$F$4:$F$71,MATCH(1,(Dataset!$O205='Pricing Strategy'!$B$4:$B$71)*(Dataset!$Q205='Pricing Strategy'!$C$4:$C$71)*(Dataset!$R205='Pricing Strategy'!$D$4:$D$71),))</f>
        <v>0.4</v>
      </c>
      <c r="V205" s="3">
        <f>Dataset!$T205*(1-Dataset!$U205)</f>
        <v>9.6335999999999995</v>
      </c>
    </row>
    <row r="206" spans="1:22" x14ac:dyDescent="0.3">
      <c r="A206" s="32"/>
      <c r="C206" s="3">
        <v>201</v>
      </c>
      <c r="D206" s="3" t="s">
        <v>797</v>
      </c>
      <c r="E206" s="34">
        <v>43275</v>
      </c>
      <c r="F206" s="34">
        <v>43280</v>
      </c>
      <c r="G206" s="3" t="s">
        <v>46</v>
      </c>
      <c r="H206" s="3" t="s">
        <v>798</v>
      </c>
      <c r="I206" s="3" t="s">
        <v>799</v>
      </c>
      <c r="J206" s="3" t="s">
        <v>22</v>
      </c>
      <c r="K206" s="3" t="s">
        <v>23</v>
      </c>
      <c r="L206" s="3" t="s">
        <v>800</v>
      </c>
      <c r="M206" s="3" t="s">
        <v>494</v>
      </c>
      <c r="N206" s="3">
        <v>44312</v>
      </c>
      <c r="O206" s="3" t="s">
        <v>144</v>
      </c>
      <c r="P206" s="3" t="s">
        <v>801</v>
      </c>
      <c r="Q206" s="3" t="s">
        <v>42</v>
      </c>
      <c r="R206" s="3" t="s">
        <v>86</v>
      </c>
      <c r="S206" s="3" t="s">
        <v>802</v>
      </c>
      <c r="T206" s="3">
        <v>21.744</v>
      </c>
      <c r="U206" s="35" cm="1">
        <f t="array" ref="U206">INDEX('Pricing Strategy'!$F$4:$F$71,MATCH(1,(Dataset!$O206='Pricing Strategy'!$B$4:$B$71)*(Dataset!$Q206='Pricing Strategy'!$C$4:$C$71)*(Dataset!$R206='Pricing Strategy'!$D$4:$D$71),))</f>
        <v>0.4</v>
      </c>
      <c r="V206" s="3">
        <f>Dataset!$T206*(1-Dataset!$U206)</f>
        <v>13.0464</v>
      </c>
    </row>
    <row r="207" spans="1:22" x14ac:dyDescent="0.3">
      <c r="A207" s="32"/>
      <c r="C207" s="3">
        <v>202</v>
      </c>
      <c r="D207" s="3" t="s">
        <v>803</v>
      </c>
      <c r="E207" s="34">
        <v>42219</v>
      </c>
      <c r="F207" s="34">
        <v>42221</v>
      </c>
      <c r="G207" s="3" t="s">
        <v>184</v>
      </c>
      <c r="H207" s="3" t="s">
        <v>804</v>
      </c>
      <c r="I207" s="3" t="s">
        <v>805</v>
      </c>
      <c r="J207" s="3" t="s">
        <v>22</v>
      </c>
      <c r="K207" s="3" t="s">
        <v>23</v>
      </c>
      <c r="L207" s="3" t="s">
        <v>806</v>
      </c>
      <c r="M207" s="3" t="s">
        <v>453</v>
      </c>
      <c r="N207" s="3">
        <v>80219</v>
      </c>
      <c r="O207" s="3" t="s">
        <v>40</v>
      </c>
      <c r="P207" s="3" t="s">
        <v>807</v>
      </c>
      <c r="Q207" s="3" t="s">
        <v>28</v>
      </c>
      <c r="R207" s="3" t="s">
        <v>52</v>
      </c>
      <c r="S207" s="3" t="s">
        <v>808</v>
      </c>
      <c r="T207" s="3">
        <v>218.75</v>
      </c>
      <c r="U207" s="35" cm="1">
        <f t="array" ref="U207">INDEX('Pricing Strategy'!$F$4:$F$71,MATCH(1,(Dataset!$O207='Pricing Strategy'!$B$4:$B$71)*(Dataset!$Q207='Pricing Strategy'!$C$4:$C$71)*(Dataset!$R207='Pricing Strategy'!$D$4:$D$71),))</f>
        <v>0.45</v>
      </c>
      <c r="V207" s="3">
        <f>Dataset!$T207*(1-Dataset!$U207)</f>
        <v>120.31250000000001</v>
      </c>
    </row>
    <row r="208" spans="1:22" x14ac:dyDescent="0.3">
      <c r="A208" s="32"/>
      <c r="C208" s="3">
        <v>203</v>
      </c>
      <c r="D208" s="3" t="s">
        <v>803</v>
      </c>
      <c r="E208" s="34">
        <v>42219</v>
      </c>
      <c r="F208" s="34">
        <v>42221</v>
      </c>
      <c r="G208" s="3" t="s">
        <v>184</v>
      </c>
      <c r="H208" s="3" t="s">
        <v>804</v>
      </c>
      <c r="I208" s="3" t="s">
        <v>805</v>
      </c>
      <c r="J208" s="3" t="s">
        <v>22</v>
      </c>
      <c r="K208" s="3" t="s">
        <v>23</v>
      </c>
      <c r="L208" s="3" t="s">
        <v>806</v>
      </c>
      <c r="M208" s="3" t="s">
        <v>453</v>
      </c>
      <c r="N208" s="3">
        <v>80219</v>
      </c>
      <c r="O208" s="3" t="s">
        <v>40</v>
      </c>
      <c r="P208" s="3" t="s">
        <v>809</v>
      </c>
      <c r="Q208" s="3" t="s">
        <v>42</v>
      </c>
      <c r="R208" s="3" t="s">
        <v>74</v>
      </c>
      <c r="S208" s="3" t="s">
        <v>810</v>
      </c>
      <c r="T208" s="3">
        <v>2.6</v>
      </c>
      <c r="U208" s="35" cm="1">
        <f t="array" ref="U208">INDEX('Pricing Strategy'!$F$4:$F$71,MATCH(1,(Dataset!$O208='Pricing Strategy'!$B$4:$B$71)*(Dataset!$Q208='Pricing Strategy'!$C$4:$C$71)*(Dataset!$R208='Pricing Strategy'!$D$4:$D$71),))</f>
        <v>0.4</v>
      </c>
      <c r="V208" s="3">
        <f>Dataset!$T208*(1-Dataset!$U208)</f>
        <v>1.56</v>
      </c>
    </row>
    <row r="209" spans="1:22" x14ac:dyDescent="0.3">
      <c r="A209" s="32"/>
      <c r="C209" s="3">
        <v>204</v>
      </c>
      <c r="D209" s="3" t="s">
        <v>811</v>
      </c>
      <c r="E209" s="34">
        <v>43451</v>
      </c>
      <c r="F209" s="34">
        <v>43455</v>
      </c>
      <c r="G209" s="3" t="s">
        <v>19</v>
      </c>
      <c r="H209" s="3" t="s">
        <v>812</v>
      </c>
      <c r="I209" s="3" t="s">
        <v>813</v>
      </c>
      <c r="J209" s="3" t="s">
        <v>22</v>
      </c>
      <c r="K209" s="3" t="s">
        <v>23</v>
      </c>
      <c r="L209" s="3" t="s">
        <v>814</v>
      </c>
      <c r="M209" s="3" t="s">
        <v>100</v>
      </c>
      <c r="N209" s="3">
        <v>75220</v>
      </c>
      <c r="O209" s="3" t="s">
        <v>101</v>
      </c>
      <c r="P209" s="3" t="s">
        <v>815</v>
      </c>
      <c r="Q209" s="3" t="s">
        <v>42</v>
      </c>
      <c r="R209" s="3" t="s">
        <v>74</v>
      </c>
      <c r="S209" s="3" t="s">
        <v>816</v>
      </c>
      <c r="T209" s="3">
        <v>66.284000000000006</v>
      </c>
      <c r="U209" s="35" cm="1">
        <f t="array" ref="U209">INDEX('Pricing Strategy'!$F$4:$F$71,MATCH(1,(Dataset!$O209='Pricing Strategy'!$B$4:$B$71)*(Dataset!$Q209='Pricing Strategy'!$C$4:$C$71)*(Dataset!$R209='Pricing Strategy'!$D$4:$D$71),))</f>
        <v>0.3</v>
      </c>
      <c r="V209" s="3">
        <f>Dataset!$T209*(1-Dataset!$U209)</f>
        <v>46.398800000000001</v>
      </c>
    </row>
    <row r="210" spans="1:22" x14ac:dyDescent="0.3">
      <c r="A210" s="32"/>
      <c r="C210" s="3">
        <v>205</v>
      </c>
      <c r="D210" s="3" t="s">
        <v>817</v>
      </c>
      <c r="E210" s="34">
        <v>43254</v>
      </c>
      <c r="F210" s="34">
        <v>43258</v>
      </c>
      <c r="G210" s="3" t="s">
        <v>46</v>
      </c>
      <c r="H210" s="3" t="s">
        <v>818</v>
      </c>
      <c r="I210" s="3" t="s">
        <v>819</v>
      </c>
      <c r="J210" s="3" t="s">
        <v>37</v>
      </c>
      <c r="K210" s="3" t="s">
        <v>23</v>
      </c>
      <c r="L210" s="3" t="s">
        <v>609</v>
      </c>
      <c r="M210" s="3" t="s">
        <v>331</v>
      </c>
      <c r="N210" s="3">
        <v>37064</v>
      </c>
      <c r="O210" s="3" t="s">
        <v>26</v>
      </c>
      <c r="P210" s="3" t="s">
        <v>820</v>
      </c>
      <c r="Q210" s="3" t="s">
        <v>28</v>
      </c>
      <c r="R210" s="3" t="s">
        <v>61</v>
      </c>
      <c r="S210" s="3" t="s">
        <v>821</v>
      </c>
      <c r="T210" s="3">
        <v>35.167999999999999</v>
      </c>
      <c r="U210" s="35" cm="1">
        <f t="array" ref="U210">INDEX('Pricing Strategy'!$F$4:$F$71,MATCH(1,(Dataset!$O210='Pricing Strategy'!$B$4:$B$71)*(Dataset!$Q210='Pricing Strategy'!$C$4:$C$71)*(Dataset!$R210='Pricing Strategy'!$D$4:$D$71),))</f>
        <v>0.25</v>
      </c>
      <c r="V210" s="3">
        <f>Dataset!$T210*(1-Dataset!$U210)</f>
        <v>26.375999999999998</v>
      </c>
    </row>
    <row r="211" spans="1:22" x14ac:dyDescent="0.3">
      <c r="A211" s="32"/>
      <c r="C211" s="3">
        <v>206</v>
      </c>
      <c r="D211" s="3" t="s">
        <v>822</v>
      </c>
      <c r="E211" s="34">
        <v>43443</v>
      </c>
      <c r="F211" s="34">
        <v>43448</v>
      </c>
      <c r="G211" s="3" t="s">
        <v>46</v>
      </c>
      <c r="H211" s="3" t="s">
        <v>823</v>
      </c>
      <c r="I211" s="3" t="s">
        <v>824</v>
      </c>
      <c r="J211" s="3" t="s">
        <v>22</v>
      </c>
      <c r="K211" s="3" t="s">
        <v>23</v>
      </c>
      <c r="L211" s="3" t="s">
        <v>825</v>
      </c>
      <c r="M211" s="3" t="s">
        <v>39</v>
      </c>
      <c r="N211" s="3">
        <v>90604</v>
      </c>
      <c r="O211" s="3" t="s">
        <v>40</v>
      </c>
      <c r="P211" s="3" t="s">
        <v>826</v>
      </c>
      <c r="Q211" s="3" t="s">
        <v>67</v>
      </c>
      <c r="R211" s="3" t="s">
        <v>68</v>
      </c>
      <c r="S211" s="3" t="s">
        <v>827</v>
      </c>
      <c r="T211" s="3">
        <v>444.76799999999997</v>
      </c>
      <c r="U211" s="35" cm="1">
        <f t="array" ref="U211">INDEX('Pricing Strategy'!$F$4:$F$71,MATCH(1,(Dataset!$O211='Pricing Strategy'!$B$4:$B$71)*(Dataset!$Q211='Pricing Strategy'!$C$4:$C$71)*(Dataset!$R211='Pricing Strategy'!$D$4:$D$71),))</f>
        <v>0.4</v>
      </c>
      <c r="V211" s="3">
        <f>Dataset!$T211*(1-Dataset!$U211)</f>
        <v>266.86079999999998</v>
      </c>
    </row>
    <row r="212" spans="1:22" x14ac:dyDescent="0.3">
      <c r="A212" s="32"/>
      <c r="C212" s="3">
        <v>207</v>
      </c>
      <c r="D212" s="3" t="s">
        <v>828</v>
      </c>
      <c r="E212" s="34">
        <v>43435</v>
      </c>
      <c r="F212" s="34">
        <v>43441</v>
      </c>
      <c r="G212" s="3" t="s">
        <v>46</v>
      </c>
      <c r="H212" s="3" t="s">
        <v>829</v>
      </c>
      <c r="I212" s="3" t="s">
        <v>830</v>
      </c>
      <c r="J212" s="3" t="s">
        <v>22</v>
      </c>
      <c r="K212" s="3" t="s">
        <v>23</v>
      </c>
      <c r="L212" s="3" t="s">
        <v>831</v>
      </c>
      <c r="M212" s="3" t="s">
        <v>234</v>
      </c>
      <c r="N212" s="3">
        <v>48601</v>
      </c>
      <c r="O212" s="3" t="s">
        <v>101</v>
      </c>
      <c r="P212" s="3" t="s">
        <v>832</v>
      </c>
      <c r="Q212" s="3" t="s">
        <v>42</v>
      </c>
      <c r="R212" s="3" t="s">
        <v>55</v>
      </c>
      <c r="S212" s="3" t="s">
        <v>833</v>
      </c>
      <c r="T212" s="3">
        <v>83.92</v>
      </c>
      <c r="U212" s="35" cm="1">
        <f t="array" ref="U212">INDEX('Pricing Strategy'!$F$4:$F$71,MATCH(1,(Dataset!$O212='Pricing Strategy'!$B$4:$B$71)*(Dataset!$Q212='Pricing Strategy'!$C$4:$C$71)*(Dataset!$R212='Pricing Strategy'!$D$4:$D$71),))</f>
        <v>0.4</v>
      </c>
      <c r="V212" s="3">
        <f>Dataset!$T212*(1-Dataset!$U212)</f>
        <v>50.351999999999997</v>
      </c>
    </row>
    <row r="213" spans="1:22" x14ac:dyDescent="0.3">
      <c r="A213" s="32"/>
      <c r="C213" s="3">
        <v>208</v>
      </c>
      <c r="D213" s="3" t="s">
        <v>828</v>
      </c>
      <c r="E213" s="34">
        <v>43435</v>
      </c>
      <c r="F213" s="34">
        <v>43441</v>
      </c>
      <c r="G213" s="3" t="s">
        <v>46</v>
      </c>
      <c r="H213" s="3" t="s">
        <v>829</v>
      </c>
      <c r="I213" s="3" t="s">
        <v>830</v>
      </c>
      <c r="J213" s="3" t="s">
        <v>22</v>
      </c>
      <c r="K213" s="3" t="s">
        <v>23</v>
      </c>
      <c r="L213" s="3" t="s">
        <v>831</v>
      </c>
      <c r="M213" s="3" t="s">
        <v>234</v>
      </c>
      <c r="N213" s="3">
        <v>48601</v>
      </c>
      <c r="O213" s="3" t="s">
        <v>101</v>
      </c>
      <c r="P213" s="3" t="s">
        <v>834</v>
      </c>
      <c r="Q213" s="3" t="s">
        <v>67</v>
      </c>
      <c r="R213" s="3" t="s">
        <v>68</v>
      </c>
      <c r="S213" s="3" t="s">
        <v>835</v>
      </c>
      <c r="T213" s="3">
        <v>131.97999999999999</v>
      </c>
      <c r="U213" s="35" cm="1">
        <f t="array" ref="U213">INDEX('Pricing Strategy'!$F$4:$F$71,MATCH(1,(Dataset!$O213='Pricing Strategy'!$B$4:$B$71)*(Dataset!$Q213='Pricing Strategy'!$C$4:$C$71)*(Dataset!$R213='Pricing Strategy'!$D$4:$D$71),))</f>
        <v>0.3</v>
      </c>
      <c r="V213" s="3">
        <f>Dataset!$T213*(1-Dataset!$U213)</f>
        <v>92.385999999999981</v>
      </c>
    </row>
    <row r="214" spans="1:22" x14ac:dyDescent="0.3">
      <c r="A214" s="32"/>
      <c r="C214" s="3">
        <v>209</v>
      </c>
      <c r="D214" s="3" t="s">
        <v>828</v>
      </c>
      <c r="E214" s="34">
        <v>43435</v>
      </c>
      <c r="F214" s="34">
        <v>43441</v>
      </c>
      <c r="G214" s="3" t="s">
        <v>46</v>
      </c>
      <c r="H214" s="3" t="s">
        <v>829</v>
      </c>
      <c r="I214" s="3" t="s">
        <v>830</v>
      </c>
      <c r="J214" s="3" t="s">
        <v>22</v>
      </c>
      <c r="K214" s="3" t="s">
        <v>23</v>
      </c>
      <c r="L214" s="3" t="s">
        <v>831</v>
      </c>
      <c r="M214" s="3" t="s">
        <v>234</v>
      </c>
      <c r="N214" s="3">
        <v>48601</v>
      </c>
      <c r="O214" s="3" t="s">
        <v>101</v>
      </c>
      <c r="P214" s="3" t="s">
        <v>541</v>
      </c>
      <c r="Q214" s="3" t="s">
        <v>42</v>
      </c>
      <c r="R214" s="3" t="s">
        <v>71</v>
      </c>
      <c r="S214" s="3" t="s">
        <v>542</v>
      </c>
      <c r="T214" s="3">
        <v>15.92</v>
      </c>
      <c r="U214" s="35" cm="1">
        <f t="array" ref="U214">INDEX('Pricing Strategy'!$F$4:$F$71,MATCH(1,(Dataset!$O214='Pricing Strategy'!$B$4:$B$71)*(Dataset!$Q214='Pricing Strategy'!$C$4:$C$71)*(Dataset!$R214='Pricing Strategy'!$D$4:$D$71),))</f>
        <v>0.3</v>
      </c>
      <c r="V214" s="3">
        <f>Dataset!$T214*(1-Dataset!$U214)</f>
        <v>11.144</v>
      </c>
    </row>
    <row r="215" spans="1:22" x14ac:dyDescent="0.3">
      <c r="A215" s="32"/>
      <c r="C215" s="3">
        <v>210</v>
      </c>
      <c r="D215" s="3" t="s">
        <v>828</v>
      </c>
      <c r="E215" s="34">
        <v>43435</v>
      </c>
      <c r="F215" s="34">
        <v>43441</v>
      </c>
      <c r="G215" s="3" t="s">
        <v>46</v>
      </c>
      <c r="H215" s="3" t="s">
        <v>829</v>
      </c>
      <c r="I215" s="3" t="s">
        <v>830</v>
      </c>
      <c r="J215" s="3" t="s">
        <v>22</v>
      </c>
      <c r="K215" s="3" t="s">
        <v>23</v>
      </c>
      <c r="L215" s="3" t="s">
        <v>831</v>
      </c>
      <c r="M215" s="3" t="s">
        <v>234</v>
      </c>
      <c r="N215" s="3">
        <v>48601</v>
      </c>
      <c r="O215" s="3" t="s">
        <v>101</v>
      </c>
      <c r="P215" s="3" t="s">
        <v>836</v>
      </c>
      <c r="Q215" s="3" t="s">
        <v>42</v>
      </c>
      <c r="R215" s="3" t="s">
        <v>265</v>
      </c>
      <c r="S215" s="3" t="s">
        <v>837</v>
      </c>
      <c r="T215" s="3">
        <v>52.29</v>
      </c>
      <c r="U215" s="35" cm="1">
        <f t="array" ref="U215">INDEX('Pricing Strategy'!$F$4:$F$71,MATCH(1,(Dataset!$O215='Pricing Strategy'!$B$4:$B$71)*(Dataset!$Q215='Pricing Strategy'!$C$4:$C$71)*(Dataset!$R215='Pricing Strategy'!$D$4:$D$71),))</f>
        <v>0.3</v>
      </c>
      <c r="V215" s="3">
        <f>Dataset!$T215*(1-Dataset!$U215)</f>
        <v>36.602999999999994</v>
      </c>
    </row>
    <row r="216" spans="1:22" x14ac:dyDescent="0.3">
      <c r="A216" s="32"/>
      <c r="C216" s="3">
        <v>211</v>
      </c>
      <c r="D216" s="3" t="s">
        <v>828</v>
      </c>
      <c r="E216" s="34">
        <v>43435</v>
      </c>
      <c r="F216" s="34">
        <v>43441</v>
      </c>
      <c r="G216" s="3" t="s">
        <v>46</v>
      </c>
      <c r="H216" s="3" t="s">
        <v>829</v>
      </c>
      <c r="I216" s="3" t="s">
        <v>830</v>
      </c>
      <c r="J216" s="3" t="s">
        <v>22</v>
      </c>
      <c r="K216" s="3" t="s">
        <v>23</v>
      </c>
      <c r="L216" s="3" t="s">
        <v>831</v>
      </c>
      <c r="M216" s="3" t="s">
        <v>234</v>
      </c>
      <c r="N216" s="3">
        <v>48601</v>
      </c>
      <c r="O216" s="3" t="s">
        <v>101</v>
      </c>
      <c r="P216" s="3" t="s">
        <v>838</v>
      </c>
      <c r="Q216" s="3" t="s">
        <v>42</v>
      </c>
      <c r="R216" s="3" t="s">
        <v>55</v>
      </c>
      <c r="S216" s="3" t="s">
        <v>839</v>
      </c>
      <c r="T216" s="3">
        <v>91.99</v>
      </c>
      <c r="U216" s="35" cm="1">
        <f t="array" ref="U216">INDEX('Pricing Strategy'!$F$4:$F$71,MATCH(1,(Dataset!$O216='Pricing Strategy'!$B$4:$B$71)*(Dataset!$Q216='Pricing Strategy'!$C$4:$C$71)*(Dataset!$R216='Pricing Strategy'!$D$4:$D$71),))</f>
        <v>0.4</v>
      </c>
      <c r="V216" s="3">
        <f>Dataset!$T216*(1-Dataset!$U216)</f>
        <v>55.193999999999996</v>
      </c>
    </row>
    <row r="217" spans="1:22" x14ac:dyDescent="0.3">
      <c r="A217" s="32"/>
      <c r="C217" s="3">
        <v>212</v>
      </c>
      <c r="D217" s="3" t="s">
        <v>840</v>
      </c>
      <c r="E217" s="34">
        <v>42409</v>
      </c>
      <c r="F217" s="34">
        <v>42413</v>
      </c>
      <c r="G217" s="3" t="s">
        <v>19</v>
      </c>
      <c r="H217" s="3" t="s">
        <v>841</v>
      </c>
      <c r="I217" s="3" t="s">
        <v>842</v>
      </c>
      <c r="J217" s="3" t="s">
        <v>37</v>
      </c>
      <c r="K217" s="3" t="s">
        <v>23</v>
      </c>
      <c r="L217" s="3" t="s">
        <v>814</v>
      </c>
      <c r="M217" s="3" t="s">
        <v>100</v>
      </c>
      <c r="N217" s="3">
        <v>75220</v>
      </c>
      <c r="O217" s="3" t="s">
        <v>101</v>
      </c>
      <c r="P217" s="3" t="s">
        <v>843</v>
      </c>
      <c r="Q217" s="3" t="s">
        <v>67</v>
      </c>
      <c r="R217" s="3" t="s">
        <v>157</v>
      </c>
      <c r="S217" s="3" t="s">
        <v>844</v>
      </c>
      <c r="T217" s="3">
        <v>20.8</v>
      </c>
      <c r="U217" s="35" cm="1">
        <f t="array" ref="U217">INDEX('Pricing Strategy'!$F$4:$F$71,MATCH(1,(Dataset!$O217='Pricing Strategy'!$B$4:$B$71)*(Dataset!$Q217='Pricing Strategy'!$C$4:$C$71)*(Dataset!$R217='Pricing Strategy'!$D$4:$D$71),))</f>
        <v>0.35</v>
      </c>
      <c r="V217" s="3">
        <f>Dataset!$T217*(1-Dataset!$U217)</f>
        <v>13.520000000000001</v>
      </c>
    </row>
    <row r="218" spans="1:22" x14ac:dyDescent="0.3">
      <c r="A218" s="32"/>
      <c r="C218" s="3">
        <v>213</v>
      </c>
      <c r="D218" s="3" t="s">
        <v>845</v>
      </c>
      <c r="E218" s="34">
        <v>42371</v>
      </c>
      <c r="F218" s="34">
        <v>42378</v>
      </c>
      <c r="G218" s="3" t="s">
        <v>46</v>
      </c>
      <c r="H218" s="3" t="s">
        <v>846</v>
      </c>
      <c r="I218" s="3" t="s">
        <v>847</v>
      </c>
      <c r="J218" s="3" t="s">
        <v>37</v>
      </c>
      <c r="K218" s="3" t="s">
        <v>23</v>
      </c>
      <c r="L218" s="3" t="s">
        <v>848</v>
      </c>
      <c r="M218" s="3" t="s">
        <v>494</v>
      </c>
      <c r="N218" s="3">
        <v>44256</v>
      </c>
      <c r="O218" s="3" t="s">
        <v>144</v>
      </c>
      <c r="P218" s="3" t="s">
        <v>849</v>
      </c>
      <c r="Q218" s="3" t="s">
        <v>42</v>
      </c>
      <c r="R218" s="3" t="s">
        <v>43</v>
      </c>
      <c r="S218" s="3" t="s">
        <v>850</v>
      </c>
      <c r="T218" s="3">
        <v>23.68</v>
      </c>
      <c r="U218" s="35" cm="1">
        <f t="array" ref="U218">INDEX('Pricing Strategy'!$F$4:$F$71,MATCH(1,(Dataset!$O218='Pricing Strategy'!$B$4:$B$71)*(Dataset!$Q218='Pricing Strategy'!$C$4:$C$71)*(Dataset!$R218='Pricing Strategy'!$D$4:$D$71),))</f>
        <v>0.4</v>
      </c>
      <c r="V218" s="3">
        <f>Dataset!$T218*(1-Dataset!$U218)</f>
        <v>14.208</v>
      </c>
    </row>
    <row r="219" spans="1:22" x14ac:dyDescent="0.3">
      <c r="A219" s="32"/>
      <c r="C219" s="3">
        <v>214</v>
      </c>
      <c r="D219" s="3" t="s">
        <v>845</v>
      </c>
      <c r="E219" s="34">
        <v>42371</v>
      </c>
      <c r="F219" s="34">
        <v>42378</v>
      </c>
      <c r="G219" s="3" t="s">
        <v>46</v>
      </c>
      <c r="H219" s="3" t="s">
        <v>846</v>
      </c>
      <c r="I219" s="3" t="s">
        <v>847</v>
      </c>
      <c r="J219" s="3" t="s">
        <v>37</v>
      </c>
      <c r="K219" s="3" t="s">
        <v>23</v>
      </c>
      <c r="L219" s="3" t="s">
        <v>848</v>
      </c>
      <c r="M219" s="3" t="s">
        <v>494</v>
      </c>
      <c r="N219" s="3">
        <v>44256</v>
      </c>
      <c r="O219" s="3" t="s">
        <v>144</v>
      </c>
      <c r="P219" s="3" t="s">
        <v>851</v>
      </c>
      <c r="Q219" s="3" t="s">
        <v>28</v>
      </c>
      <c r="R219" s="3" t="s">
        <v>29</v>
      </c>
      <c r="S219" s="3" t="s">
        <v>852</v>
      </c>
      <c r="T219" s="3">
        <v>452.45</v>
      </c>
      <c r="U219" s="35" cm="1">
        <f t="array" ref="U219">INDEX('Pricing Strategy'!$F$4:$F$71,MATCH(1,(Dataset!$O219='Pricing Strategy'!$B$4:$B$71)*(Dataset!$Q219='Pricing Strategy'!$C$4:$C$71)*(Dataset!$R219='Pricing Strategy'!$D$4:$D$71),))</f>
        <v>0.5</v>
      </c>
      <c r="V219" s="3">
        <f>Dataset!$T219*(1-Dataset!$U219)</f>
        <v>226.22499999999999</v>
      </c>
    </row>
    <row r="220" spans="1:22" x14ac:dyDescent="0.3">
      <c r="A220" s="32"/>
      <c r="C220" s="3">
        <v>215</v>
      </c>
      <c r="D220" s="3" t="s">
        <v>845</v>
      </c>
      <c r="E220" s="34">
        <v>42371</v>
      </c>
      <c r="F220" s="34">
        <v>42378</v>
      </c>
      <c r="G220" s="3" t="s">
        <v>46</v>
      </c>
      <c r="H220" s="3" t="s">
        <v>846</v>
      </c>
      <c r="I220" s="3" t="s">
        <v>847</v>
      </c>
      <c r="J220" s="3" t="s">
        <v>37</v>
      </c>
      <c r="K220" s="3" t="s">
        <v>23</v>
      </c>
      <c r="L220" s="3" t="s">
        <v>848</v>
      </c>
      <c r="M220" s="3" t="s">
        <v>494</v>
      </c>
      <c r="N220" s="3">
        <v>44256</v>
      </c>
      <c r="O220" s="3" t="s">
        <v>144</v>
      </c>
      <c r="P220" s="3" t="s">
        <v>466</v>
      </c>
      <c r="Q220" s="3" t="s">
        <v>67</v>
      </c>
      <c r="R220" s="3" t="s">
        <v>68</v>
      </c>
      <c r="S220" s="3" t="s">
        <v>467</v>
      </c>
      <c r="T220" s="3">
        <v>62.981999999999999</v>
      </c>
      <c r="U220" s="35" cm="1">
        <f t="array" ref="U220">INDEX('Pricing Strategy'!$F$4:$F$71,MATCH(1,(Dataset!$O220='Pricing Strategy'!$B$4:$B$71)*(Dataset!$Q220='Pricing Strategy'!$C$4:$C$71)*(Dataset!$R220='Pricing Strategy'!$D$4:$D$71),))</f>
        <v>0.4</v>
      </c>
      <c r="V220" s="3">
        <f>Dataset!$T220*(1-Dataset!$U220)</f>
        <v>37.789200000000001</v>
      </c>
    </row>
    <row r="221" spans="1:22" x14ac:dyDescent="0.3">
      <c r="A221" s="32"/>
      <c r="C221" s="3">
        <v>216</v>
      </c>
      <c r="D221" s="3" t="s">
        <v>845</v>
      </c>
      <c r="E221" s="34">
        <v>42371</v>
      </c>
      <c r="F221" s="34">
        <v>42378</v>
      </c>
      <c r="G221" s="3" t="s">
        <v>46</v>
      </c>
      <c r="H221" s="3" t="s">
        <v>846</v>
      </c>
      <c r="I221" s="3" t="s">
        <v>847</v>
      </c>
      <c r="J221" s="3" t="s">
        <v>37</v>
      </c>
      <c r="K221" s="3" t="s">
        <v>23</v>
      </c>
      <c r="L221" s="3" t="s">
        <v>848</v>
      </c>
      <c r="M221" s="3" t="s">
        <v>494</v>
      </c>
      <c r="N221" s="3">
        <v>44256</v>
      </c>
      <c r="O221" s="3" t="s">
        <v>144</v>
      </c>
      <c r="P221" s="3" t="s">
        <v>853</v>
      </c>
      <c r="Q221" s="3" t="s">
        <v>67</v>
      </c>
      <c r="R221" s="3" t="s">
        <v>680</v>
      </c>
      <c r="S221" s="3" t="s">
        <v>854</v>
      </c>
      <c r="T221" s="3">
        <v>1188</v>
      </c>
      <c r="U221" s="35" cm="1">
        <f t="array" ref="U221">INDEX('Pricing Strategy'!$F$4:$F$71,MATCH(1,(Dataset!$O221='Pricing Strategy'!$B$4:$B$71)*(Dataset!$Q221='Pricing Strategy'!$C$4:$C$71)*(Dataset!$R221='Pricing Strategy'!$D$4:$D$71),))</f>
        <v>0.45</v>
      </c>
      <c r="V221" s="3">
        <f>Dataset!$T221*(1-Dataset!$U221)</f>
        <v>653.40000000000009</v>
      </c>
    </row>
    <row r="222" spans="1:22" x14ac:dyDescent="0.3">
      <c r="A222" s="32"/>
      <c r="C222" s="3">
        <v>217</v>
      </c>
      <c r="D222" s="3" t="s">
        <v>845</v>
      </c>
      <c r="E222" s="34">
        <v>42371</v>
      </c>
      <c r="F222" s="34">
        <v>42378</v>
      </c>
      <c r="G222" s="3" t="s">
        <v>46</v>
      </c>
      <c r="H222" s="3" t="s">
        <v>846</v>
      </c>
      <c r="I222" s="3" t="s">
        <v>847</v>
      </c>
      <c r="J222" s="3" t="s">
        <v>37</v>
      </c>
      <c r="K222" s="3" t="s">
        <v>23</v>
      </c>
      <c r="L222" s="3" t="s">
        <v>848</v>
      </c>
      <c r="M222" s="3" t="s">
        <v>494</v>
      </c>
      <c r="N222" s="3">
        <v>44256</v>
      </c>
      <c r="O222" s="3" t="s">
        <v>144</v>
      </c>
      <c r="P222" s="3" t="s">
        <v>855</v>
      </c>
      <c r="Q222" s="3" t="s">
        <v>67</v>
      </c>
      <c r="R222" s="3" t="s">
        <v>157</v>
      </c>
      <c r="S222" s="3" t="s">
        <v>856</v>
      </c>
      <c r="T222" s="3">
        <v>89.584000000000003</v>
      </c>
      <c r="U222" s="35" cm="1">
        <f t="array" ref="U222">INDEX('Pricing Strategy'!$F$4:$F$71,MATCH(1,(Dataset!$O222='Pricing Strategy'!$B$4:$B$71)*(Dataset!$Q222='Pricing Strategy'!$C$4:$C$71)*(Dataset!$R222='Pricing Strategy'!$D$4:$D$71),))</f>
        <v>0.45</v>
      </c>
      <c r="V222" s="3">
        <f>Dataset!$T222*(1-Dataset!$U222)</f>
        <v>49.271200000000007</v>
      </c>
    </row>
    <row r="223" spans="1:22" x14ac:dyDescent="0.3">
      <c r="A223" s="32"/>
      <c r="C223" s="3">
        <v>218</v>
      </c>
      <c r="D223" s="3" t="s">
        <v>857</v>
      </c>
      <c r="E223" s="34">
        <v>43036</v>
      </c>
      <c r="F223" s="34">
        <v>43040</v>
      </c>
      <c r="G223" s="3" t="s">
        <v>46</v>
      </c>
      <c r="H223" s="3" t="s">
        <v>858</v>
      </c>
      <c r="I223" s="3" t="s">
        <v>859</v>
      </c>
      <c r="J223" s="3" t="s">
        <v>22</v>
      </c>
      <c r="K223" s="3" t="s">
        <v>23</v>
      </c>
      <c r="L223" s="3" t="s">
        <v>38</v>
      </c>
      <c r="M223" s="3" t="s">
        <v>39</v>
      </c>
      <c r="N223" s="3">
        <v>90032</v>
      </c>
      <c r="O223" s="3" t="s">
        <v>40</v>
      </c>
      <c r="P223" s="3" t="s">
        <v>757</v>
      </c>
      <c r="Q223" s="3" t="s">
        <v>42</v>
      </c>
      <c r="R223" s="3" t="s">
        <v>55</v>
      </c>
      <c r="S223" s="3" t="s">
        <v>758</v>
      </c>
      <c r="T223" s="3">
        <v>93.06</v>
      </c>
      <c r="U223" s="35" cm="1">
        <f t="array" ref="U223">INDEX('Pricing Strategy'!$F$4:$F$71,MATCH(1,(Dataset!$O223='Pricing Strategy'!$B$4:$B$71)*(Dataset!$Q223='Pricing Strategy'!$C$4:$C$71)*(Dataset!$R223='Pricing Strategy'!$D$4:$D$71),))</f>
        <v>0.5</v>
      </c>
      <c r="V223" s="3">
        <f>Dataset!$T223*(1-Dataset!$U223)</f>
        <v>46.53</v>
      </c>
    </row>
    <row r="224" spans="1:22" x14ac:dyDescent="0.3">
      <c r="A224" s="32"/>
      <c r="C224" s="3">
        <v>219</v>
      </c>
      <c r="D224" s="3" t="s">
        <v>857</v>
      </c>
      <c r="E224" s="34">
        <v>43036</v>
      </c>
      <c r="F224" s="34">
        <v>43040</v>
      </c>
      <c r="G224" s="3" t="s">
        <v>46</v>
      </c>
      <c r="H224" s="3" t="s">
        <v>858</v>
      </c>
      <c r="I224" s="3" t="s">
        <v>859</v>
      </c>
      <c r="J224" s="3" t="s">
        <v>22</v>
      </c>
      <c r="K224" s="3" t="s">
        <v>23</v>
      </c>
      <c r="L224" s="3" t="s">
        <v>38</v>
      </c>
      <c r="M224" s="3" t="s">
        <v>39</v>
      </c>
      <c r="N224" s="3">
        <v>90032</v>
      </c>
      <c r="O224" s="3" t="s">
        <v>40</v>
      </c>
      <c r="P224" s="3" t="s">
        <v>860</v>
      </c>
      <c r="Q224" s="3" t="s">
        <v>67</v>
      </c>
      <c r="R224" s="3" t="s">
        <v>68</v>
      </c>
      <c r="S224" s="3" t="s">
        <v>861</v>
      </c>
      <c r="T224" s="3">
        <v>302.37599999999998</v>
      </c>
      <c r="U224" s="35" cm="1">
        <f t="array" ref="U224">INDEX('Pricing Strategy'!$F$4:$F$71,MATCH(1,(Dataset!$O224='Pricing Strategy'!$B$4:$B$71)*(Dataset!$Q224='Pricing Strategy'!$C$4:$C$71)*(Dataset!$R224='Pricing Strategy'!$D$4:$D$71),))</f>
        <v>0.4</v>
      </c>
      <c r="V224" s="3">
        <f>Dataset!$T224*(1-Dataset!$U224)</f>
        <v>181.42559999999997</v>
      </c>
    </row>
    <row r="225" spans="1:22" x14ac:dyDescent="0.3">
      <c r="A225" s="32"/>
      <c r="C225" s="3">
        <v>220</v>
      </c>
      <c r="D225" s="3" t="s">
        <v>862</v>
      </c>
      <c r="E225" s="34">
        <v>42728</v>
      </c>
      <c r="F225" s="34">
        <v>42731</v>
      </c>
      <c r="G225" s="3" t="s">
        <v>184</v>
      </c>
      <c r="H225" s="3" t="s">
        <v>863</v>
      </c>
      <c r="I225" s="3" t="s">
        <v>864</v>
      </c>
      <c r="J225" s="3" t="s">
        <v>22</v>
      </c>
      <c r="K225" s="3" t="s">
        <v>23</v>
      </c>
      <c r="L225" s="3" t="s">
        <v>865</v>
      </c>
      <c r="M225" s="3" t="s">
        <v>494</v>
      </c>
      <c r="N225" s="3">
        <v>43017</v>
      </c>
      <c r="O225" s="3" t="s">
        <v>144</v>
      </c>
      <c r="P225" s="3" t="s">
        <v>866</v>
      </c>
      <c r="Q225" s="3" t="s">
        <v>42</v>
      </c>
      <c r="R225" s="3" t="s">
        <v>265</v>
      </c>
      <c r="S225" s="3" t="s">
        <v>867</v>
      </c>
      <c r="T225" s="3">
        <v>5.5839999999999996</v>
      </c>
      <c r="U225" s="35" cm="1">
        <f t="array" ref="U225">INDEX('Pricing Strategy'!$F$4:$F$71,MATCH(1,(Dataset!$O225='Pricing Strategy'!$B$4:$B$71)*(Dataset!$Q225='Pricing Strategy'!$C$4:$C$71)*(Dataset!$R225='Pricing Strategy'!$D$4:$D$71),))</f>
        <v>0.4</v>
      </c>
      <c r="V225" s="3">
        <f>Dataset!$T225*(1-Dataset!$U225)</f>
        <v>3.3503999999999996</v>
      </c>
    </row>
    <row r="226" spans="1:22" x14ac:dyDescent="0.3">
      <c r="A226" s="32"/>
      <c r="C226" s="3">
        <v>221</v>
      </c>
      <c r="D226" s="3" t="s">
        <v>862</v>
      </c>
      <c r="E226" s="34">
        <v>42728</v>
      </c>
      <c r="F226" s="34">
        <v>42731</v>
      </c>
      <c r="G226" s="3" t="s">
        <v>184</v>
      </c>
      <c r="H226" s="3" t="s">
        <v>863</v>
      </c>
      <c r="I226" s="3" t="s">
        <v>864</v>
      </c>
      <c r="J226" s="3" t="s">
        <v>22</v>
      </c>
      <c r="K226" s="3" t="s">
        <v>23</v>
      </c>
      <c r="L226" s="3" t="s">
        <v>865</v>
      </c>
      <c r="M226" s="3" t="s">
        <v>494</v>
      </c>
      <c r="N226" s="3">
        <v>43017</v>
      </c>
      <c r="O226" s="3" t="s">
        <v>144</v>
      </c>
      <c r="P226" s="3" t="s">
        <v>868</v>
      </c>
      <c r="Q226" s="3" t="s">
        <v>42</v>
      </c>
      <c r="R226" s="3" t="s">
        <v>86</v>
      </c>
      <c r="S226" s="3" t="s">
        <v>869</v>
      </c>
      <c r="T226" s="3">
        <v>22.704000000000001</v>
      </c>
      <c r="U226" s="35" cm="1">
        <f t="array" ref="U226">INDEX('Pricing Strategy'!$F$4:$F$71,MATCH(1,(Dataset!$O226='Pricing Strategy'!$B$4:$B$71)*(Dataset!$Q226='Pricing Strategy'!$C$4:$C$71)*(Dataset!$R226='Pricing Strategy'!$D$4:$D$71),))</f>
        <v>0.4</v>
      </c>
      <c r="V226" s="3">
        <f>Dataset!$T226*(1-Dataset!$U226)</f>
        <v>13.622400000000001</v>
      </c>
    </row>
    <row r="227" spans="1:22" x14ac:dyDescent="0.3">
      <c r="A227" s="32"/>
      <c r="C227" s="3">
        <v>222</v>
      </c>
      <c r="D227" s="3" t="s">
        <v>862</v>
      </c>
      <c r="E227" s="34">
        <v>42728</v>
      </c>
      <c r="F227" s="34">
        <v>42731</v>
      </c>
      <c r="G227" s="3" t="s">
        <v>184</v>
      </c>
      <c r="H227" s="3" t="s">
        <v>863</v>
      </c>
      <c r="I227" s="3" t="s">
        <v>864</v>
      </c>
      <c r="J227" s="3" t="s">
        <v>22</v>
      </c>
      <c r="K227" s="3" t="s">
        <v>23</v>
      </c>
      <c r="L227" s="3" t="s">
        <v>865</v>
      </c>
      <c r="M227" s="3" t="s">
        <v>494</v>
      </c>
      <c r="N227" s="3">
        <v>43017</v>
      </c>
      <c r="O227" s="3" t="s">
        <v>144</v>
      </c>
      <c r="P227" s="3" t="s">
        <v>410</v>
      </c>
      <c r="Q227" s="3" t="s">
        <v>42</v>
      </c>
      <c r="R227" s="3" t="s">
        <v>71</v>
      </c>
      <c r="S227" s="3" t="s">
        <v>411</v>
      </c>
      <c r="T227" s="3">
        <v>19.776</v>
      </c>
      <c r="U227" s="35" cm="1">
        <f t="array" ref="U227">INDEX('Pricing Strategy'!$F$4:$F$71,MATCH(1,(Dataset!$O227='Pricing Strategy'!$B$4:$B$71)*(Dataset!$Q227='Pricing Strategy'!$C$4:$C$71)*(Dataset!$R227='Pricing Strategy'!$D$4:$D$71),))</f>
        <v>0.4</v>
      </c>
      <c r="V227" s="3">
        <f>Dataset!$T227*(1-Dataset!$U227)</f>
        <v>11.865599999999999</v>
      </c>
    </row>
    <row r="228" spans="1:22" x14ac:dyDescent="0.3">
      <c r="A228" s="32"/>
      <c r="C228" s="3">
        <v>223</v>
      </c>
      <c r="D228" s="3" t="s">
        <v>862</v>
      </c>
      <c r="E228" s="34">
        <v>42728</v>
      </c>
      <c r="F228" s="34">
        <v>42731</v>
      </c>
      <c r="G228" s="3" t="s">
        <v>184</v>
      </c>
      <c r="H228" s="3" t="s">
        <v>863</v>
      </c>
      <c r="I228" s="3" t="s">
        <v>864</v>
      </c>
      <c r="J228" s="3" t="s">
        <v>22</v>
      </c>
      <c r="K228" s="3" t="s">
        <v>23</v>
      </c>
      <c r="L228" s="3" t="s">
        <v>865</v>
      </c>
      <c r="M228" s="3" t="s">
        <v>494</v>
      </c>
      <c r="N228" s="3">
        <v>43017</v>
      </c>
      <c r="O228" s="3" t="s">
        <v>144</v>
      </c>
      <c r="P228" s="3" t="s">
        <v>870</v>
      </c>
      <c r="Q228" s="3" t="s">
        <v>28</v>
      </c>
      <c r="R228" s="3" t="s">
        <v>61</v>
      </c>
      <c r="S228" s="3" t="s">
        <v>871</v>
      </c>
      <c r="T228" s="3">
        <v>72.703999999999994</v>
      </c>
      <c r="U228" s="35" cm="1">
        <f t="array" ref="U228">INDEX('Pricing Strategy'!$F$4:$F$71,MATCH(1,(Dataset!$O228='Pricing Strategy'!$B$4:$B$71)*(Dataset!$Q228='Pricing Strategy'!$C$4:$C$71)*(Dataset!$R228='Pricing Strategy'!$D$4:$D$71),))</f>
        <v>0.4</v>
      </c>
      <c r="V228" s="3">
        <f>Dataset!$T228*(1-Dataset!$U228)</f>
        <v>43.622399999999992</v>
      </c>
    </row>
    <row r="229" spans="1:22" x14ac:dyDescent="0.3">
      <c r="A229" s="32"/>
      <c r="C229" s="3">
        <v>224</v>
      </c>
      <c r="D229" s="3" t="s">
        <v>862</v>
      </c>
      <c r="E229" s="34">
        <v>42728</v>
      </c>
      <c r="F229" s="34">
        <v>42731</v>
      </c>
      <c r="G229" s="3" t="s">
        <v>184</v>
      </c>
      <c r="H229" s="3" t="s">
        <v>863</v>
      </c>
      <c r="I229" s="3" t="s">
        <v>864</v>
      </c>
      <c r="J229" s="3" t="s">
        <v>22</v>
      </c>
      <c r="K229" s="3" t="s">
        <v>23</v>
      </c>
      <c r="L229" s="3" t="s">
        <v>865</v>
      </c>
      <c r="M229" s="3" t="s">
        <v>494</v>
      </c>
      <c r="N229" s="3">
        <v>43017</v>
      </c>
      <c r="O229" s="3" t="s">
        <v>144</v>
      </c>
      <c r="P229" s="3" t="s">
        <v>872</v>
      </c>
      <c r="Q229" s="3" t="s">
        <v>67</v>
      </c>
      <c r="R229" s="3" t="s">
        <v>680</v>
      </c>
      <c r="S229" s="3" t="s">
        <v>873</v>
      </c>
      <c r="T229" s="3">
        <v>479.988</v>
      </c>
      <c r="U229" s="35" cm="1">
        <f t="array" ref="U229">INDEX('Pricing Strategy'!$F$4:$F$71,MATCH(1,(Dataset!$O229='Pricing Strategy'!$B$4:$B$71)*(Dataset!$Q229='Pricing Strategy'!$C$4:$C$71)*(Dataset!$R229='Pricing Strategy'!$D$4:$D$71),))</f>
        <v>0.45</v>
      </c>
      <c r="V229" s="3">
        <f>Dataset!$T229*(1-Dataset!$U229)</f>
        <v>263.99340000000001</v>
      </c>
    </row>
    <row r="230" spans="1:22" x14ac:dyDescent="0.3">
      <c r="A230" s="32"/>
      <c r="C230" s="3">
        <v>225</v>
      </c>
      <c r="D230" s="3" t="s">
        <v>862</v>
      </c>
      <c r="E230" s="34">
        <v>42728</v>
      </c>
      <c r="F230" s="34">
        <v>42731</v>
      </c>
      <c r="G230" s="3" t="s">
        <v>184</v>
      </c>
      <c r="H230" s="3" t="s">
        <v>863</v>
      </c>
      <c r="I230" s="3" t="s">
        <v>864</v>
      </c>
      <c r="J230" s="3" t="s">
        <v>22</v>
      </c>
      <c r="K230" s="3" t="s">
        <v>23</v>
      </c>
      <c r="L230" s="3" t="s">
        <v>865</v>
      </c>
      <c r="M230" s="3" t="s">
        <v>494</v>
      </c>
      <c r="N230" s="3">
        <v>43017</v>
      </c>
      <c r="O230" s="3" t="s">
        <v>144</v>
      </c>
      <c r="P230" s="3" t="s">
        <v>874</v>
      </c>
      <c r="Q230" s="3" t="s">
        <v>42</v>
      </c>
      <c r="R230" s="3" t="s">
        <v>64</v>
      </c>
      <c r="S230" s="3" t="s">
        <v>875</v>
      </c>
      <c r="T230" s="3">
        <v>27.167999999999999</v>
      </c>
      <c r="U230" s="35" cm="1">
        <f t="array" ref="U230">INDEX('Pricing Strategy'!$F$4:$F$71,MATCH(1,(Dataset!$O230='Pricing Strategy'!$B$4:$B$71)*(Dataset!$Q230='Pricing Strategy'!$C$4:$C$71)*(Dataset!$R230='Pricing Strategy'!$D$4:$D$71),))</f>
        <v>0.45</v>
      </c>
      <c r="V230" s="3">
        <f>Dataset!$T230*(1-Dataset!$U230)</f>
        <v>14.942400000000001</v>
      </c>
    </row>
    <row r="231" spans="1:22" x14ac:dyDescent="0.3">
      <c r="A231" s="32"/>
      <c r="C231" s="3">
        <v>226</v>
      </c>
      <c r="D231" s="3" t="s">
        <v>876</v>
      </c>
      <c r="E231" s="34">
        <v>42591</v>
      </c>
      <c r="F231" s="34">
        <v>42598</v>
      </c>
      <c r="G231" s="3" t="s">
        <v>46</v>
      </c>
      <c r="H231" s="3" t="s">
        <v>877</v>
      </c>
      <c r="I231" s="3" t="s">
        <v>878</v>
      </c>
      <c r="J231" s="3" t="s">
        <v>37</v>
      </c>
      <c r="K231" s="3" t="s">
        <v>23</v>
      </c>
      <c r="L231" s="3" t="s">
        <v>879</v>
      </c>
      <c r="M231" s="3" t="s">
        <v>234</v>
      </c>
      <c r="N231" s="3">
        <v>48227</v>
      </c>
      <c r="O231" s="3" t="s">
        <v>101</v>
      </c>
      <c r="P231" s="3" t="s">
        <v>880</v>
      </c>
      <c r="Q231" s="3" t="s">
        <v>42</v>
      </c>
      <c r="R231" s="3" t="s">
        <v>64</v>
      </c>
      <c r="S231" s="3" t="s">
        <v>881</v>
      </c>
      <c r="T231" s="3">
        <v>2.2000000000000002</v>
      </c>
      <c r="U231" s="35" cm="1">
        <f t="array" ref="U231">INDEX('Pricing Strategy'!$F$4:$F$71,MATCH(1,(Dataset!$O231='Pricing Strategy'!$B$4:$B$71)*(Dataset!$Q231='Pricing Strategy'!$C$4:$C$71)*(Dataset!$R231='Pricing Strategy'!$D$4:$D$71),))</f>
        <v>0.35</v>
      </c>
      <c r="V231" s="3">
        <f>Dataset!$T231*(1-Dataset!$U231)</f>
        <v>1.4300000000000002</v>
      </c>
    </row>
    <row r="232" spans="1:22" x14ac:dyDescent="0.3">
      <c r="A232" s="32"/>
      <c r="C232" s="3">
        <v>227</v>
      </c>
      <c r="D232" s="3" t="s">
        <v>876</v>
      </c>
      <c r="E232" s="34">
        <v>42591</v>
      </c>
      <c r="F232" s="34">
        <v>42598</v>
      </c>
      <c r="G232" s="3" t="s">
        <v>46</v>
      </c>
      <c r="H232" s="3" t="s">
        <v>877</v>
      </c>
      <c r="I232" s="3" t="s">
        <v>878</v>
      </c>
      <c r="J232" s="3" t="s">
        <v>37</v>
      </c>
      <c r="K232" s="3" t="s">
        <v>23</v>
      </c>
      <c r="L232" s="3" t="s">
        <v>879</v>
      </c>
      <c r="M232" s="3" t="s">
        <v>234</v>
      </c>
      <c r="N232" s="3">
        <v>48227</v>
      </c>
      <c r="O232" s="3" t="s">
        <v>101</v>
      </c>
      <c r="P232" s="3" t="s">
        <v>882</v>
      </c>
      <c r="Q232" s="3" t="s">
        <v>28</v>
      </c>
      <c r="R232" s="3" t="s">
        <v>52</v>
      </c>
      <c r="S232" s="3" t="s">
        <v>883</v>
      </c>
      <c r="T232" s="3">
        <v>622.45000000000005</v>
      </c>
      <c r="U232" s="35" cm="1">
        <f t="array" ref="U232">INDEX('Pricing Strategy'!$F$4:$F$71,MATCH(1,(Dataset!$O232='Pricing Strategy'!$B$4:$B$71)*(Dataset!$Q232='Pricing Strategy'!$C$4:$C$71)*(Dataset!$R232='Pricing Strategy'!$D$4:$D$71),))</f>
        <v>0.35</v>
      </c>
      <c r="V232" s="3">
        <f>Dataset!$T232*(1-Dataset!$U232)</f>
        <v>404.59250000000003</v>
      </c>
    </row>
    <row r="233" spans="1:22" x14ac:dyDescent="0.3">
      <c r="A233" s="32"/>
      <c r="C233" s="3">
        <v>228</v>
      </c>
      <c r="D233" s="3" t="s">
        <v>876</v>
      </c>
      <c r="E233" s="34">
        <v>42591</v>
      </c>
      <c r="F233" s="34">
        <v>42598</v>
      </c>
      <c r="G233" s="3" t="s">
        <v>46</v>
      </c>
      <c r="H233" s="3" t="s">
        <v>877</v>
      </c>
      <c r="I233" s="3" t="s">
        <v>878</v>
      </c>
      <c r="J233" s="3" t="s">
        <v>37</v>
      </c>
      <c r="K233" s="3" t="s">
        <v>23</v>
      </c>
      <c r="L233" s="3" t="s">
        <v>879</v>
      </c>
      <c r="M233" s="3" t="s">
        <v>234</v>
      </c>
      <c r="N233" s="3">
        <v>48227</v>
      </c>
      <c r="O233" s="3" t="s">
        <v>101</v>
      </c>
      <c r="P233" s="3" t="s">
        <v>884</v>
      </c>
      <c r="Q233" s="3" t="s">
        <v>42</v>
      </c>
      <c r="R233" s="3" t="s">
        <v>55</v>
      </c>
      <c r="S233" s="3" t="s">
        <v>885</v>
      </c>
      <c r="T233" s="3">
        <v>21.98</v>
      </c>
      <c r="U233" s="35" cm="1">
        <f t="array" ref="U233">INDEX('Pricing Strategy'!$F$4:$F$71,MATCH(1,(Dataset!$O233='Pricing Strategy'!$B$4:$B$71)*(Dataset!$Q233='Pricing Strategy'!$C$4:$C$71)*(Dataset!$R233='Pricing Strategy'!$D$4:$D$71),))</f>
        <v>0.4</v>
      </c>
      <c r="V233" s="3">
        <f>Dataset!$T233*(1-Dataset!$U233)</f>
        <v>13.188000000000001</v>
      </c>
    </row>
    <row r="234" spans="1:22" x14ac:dyDescent="0.3">
      <c r="A234" s="32"/>
      <c r="C234" s="3">
        <v>229</v>
      </c>
      <c r="D234" s="3" t="s">
        <v>886</v>
      </c>
      <c r="E234" s="34">
        <v>42428</v>
      </c>
      <c r="F234" s="34">
        <v>42433</v>
      </c>
      <c r="G234" s="3" t="s">
        <v>46</v>
      </c>
      <c r="H234" s="3" t="s">
        <v>887</v>
      </c>
      <c r="I234" s="3" t="s">
        <v>888</v>
      </c>
      <c r="J234" s="3" t="s">
        <v>22</v>
      </c>
      <c r="K234" s="3" t="s">
        <v>23</v>
      </c>
      <c r="L234" s="3" t="s">
        <v>378</v>
      </c>
      <c r="M234" s="3" t="s">
        <v>331</v>
      </c>
      <c r="N234" s="3">
        <v>38401</v>
      </c>
      <c r="O234" s="3" t="s">
        <v>26</v>
      </c>
      <c r="P234" s="3" t="s">
        <v>889</v>
      </c>
      <c r="Q234" s="3" t="s">
        <v>28</v>
      </c>
      <c r="R234" s="3" t="s">
        <v>32</v>
      </c>
      <c r="S234" s="3" t="s">
        <v>890</v>
      </c>
      <c r="T234" s="3">
        <v>161.56800000000001</v>
      </c>
      <c r="U234" s="35" cm="1">
        <f t="array" ref="U234">INDEX('Pricing Strategy'!$F$4:$F$71,MATCH(1,(Dataset!$O234='Pricing Strategy'!$B$4:$B$71)*(Dataset!$Q234='Pricing Strategy'!$C$4:$C$71)*(Dataset!$R234='Pricing Strategy'!$D$4:$D$71),))</f>
        <v>0.3</v>
      </c>
      <c r="V234" s="3">
        <f>Dataset!$T234*(1-Dataset!$U234)</f>
        <v>113.0976</v>
      </c>
    </row>
    <row r="235" spans="1:22" x14ac:dyDescent="0.3">
      <c r="A235" s="32"/>
      <c r="C235" s="3">
        <v>230</v>
      </c>
      <c r="D235" s="3" t="s">
        <v>886</v>
      </c>
      <c r="E235" s="34">
        <v>42428</v>
      </c>
      <c r="F235" s="34">
        <v>42433</v>
      </c>
      <c r="G235" s="3" t="s">
        <v>46</v>
      </c>
      <c r="H235" s="3" t="s">
        <v>887</v>
      </c>
      <c r="I235" s="3" t="s">
        <v>888</v>
      </c>
      <c r="J235" s="3" t="s">
        <v>22</v>
      </c>
      <c r="K235" s="3" t="s">
        <v>23</v>
      </c>
      <c r="L235" s="3" t="s">
        <v>378</v>
      </c>
      <c r="M235" s="3" t="s">
        <v>331</v>
      </c>
      <c r="N235" s="3">
        <v>38401</v>
      </c>
      <c r="O235" s="3" t="s">
        <v>26</v>
      </c>
      <c r="P235" s="3" t="s">
        <v>891</v>
      </c>
      <c r="Q235" s="3" t="s">
        <v>28</v>
      </c>
      <c r="R235" s="3" t="s">
        <v>32</v>
      </c>
      <c r="S235" s="3" t="s">
        <v>892</v>
      </c>
      <c r="T235" s="3">
        <v>389.69600000000003</v>
      </c>
      <c r="U235" s="35" cm="1">
        <f t="array" ref="U235">INDEX('Pricing Strategy'!$F$4:$F$71,MATCH(1,(Dataset!$O235='Pricing Strategy'!$B$4:$B$71)*(Dataset!$Q235='Pricing Strategy'!$C$4:$C$71)*(Dataset!$R235='Pricing Strategy'!$D$4:$D$71),))</f>
        <v>0.3</v>
      </c>
      <c r="V235" s="3">
        <f>Dataset!$T235*(1-Dataset!$U235)</f>
        <v>272.78719999999998</v>
      </c>
    </row>
    <row r="236" spans="1:22" x14ac:dyDescent="0.3">
      <c r="A236" s="32"/>
      <c r="C236" s="3">
        <v>231</v>
      </c>
      <c r="D236" s="3" t="s">
        <v>893</v>
      </c>
      <c r="E236" s="34">
        <v>42260</v>
      </c>
      <c r="F236" s="34">
        <v>42264</v>
      </c>
      <c r="G236" s="3" t="s">
        <v>46</v>
      </c>
      <c r="H236" s="3" t="s">
        <v>894</v>
      </c>
      <c r="I236" s="3" t="s">
        <v>895</v>
      </c>
      <c r="J236" s="3" t="s">
        <v>37</v>
      </c>
      <c r="K236" s="3" t="s">
        <v>23</v>
      </c>
      <c r="L236" s="3" t="s">
        <v>463</v>
      </c>
      <c r="M236" s="3" t="s">
        <v>84</v>
      </c>
      <c r="N236" s="3">
        <v>28205</v>
      </c>
      <c r="O236" s="3" t="s">
        <v>26</v>
      </c>
      <c r="P236" s="3" t="s">
        <v>896</v>
      </c>
      <c r="Q236" s="3" t="s">
        <v>42</v>
      </c>
      <c r="R236" s="3" t="s">
        <v>71</v>
      </c>
      <c r="S236" s="3" t="s">
        <v>897</v>
      </c>
      <c r="T236" s="3">
        <v>18.648</v>
      </c>
      <c r="U236" s="35" cm="1">
        <f t="array" ref="U236">INDEX('Pricing Strategy'!$F$4:$F$71,MATCH(1,(Dataset!$O236='Pricing Strategy'!$B$4:$B$71)*(Dataset!$Q236='Pricing Strategy'!$C$4:$C$71)*(Dataset!$R236='Pricing Strategy'!$D$4:$D$71),))</f>
        <v>0.25</v>
      </c>
      <c r="V236" s="3">
        <f>Dataset!$T236*(1-Dataset!$U236)</f>
        <v>13.986000000000001</v>
      </c>
    </row>
    <row r="237" spans="1:22" x14ac:dyDescent="0.3">
      <c r="A237" s="32"/>
      <c r="C237" s="3">
        <v>232</v>
      </c>
      <c r="D237" s="3" t="s">
        <v>898</v>
      </c>
      <c r="E237" s="34">
        <v>43197</v>
      </c>
      <c r="F237" s="34">
        <v>43202</v>
      </c>
      <c r="G237" s="3" t="s">
        <v>46</v>
      </c>
      <c r="H237" s="3" t="s">
        <v>373</v>
      </c>
      <c r="I237" s="3" t="s">
        <v>374</v>
      </c>
      <c r="J237" s="3" t="s">
        <v>98</v>
      </c>
      <c r="K237" s="3" t="s">
        <v>23</v>
      </c>
      <c r="L237" s="3" t="s">
        <v>899</v>
      </c>
      <c r="M237" s="3" t="s">
        <v>50</v>
      </c>
      <c r="N237" s="3">
        <v>33614</v>
      </c>
      <c r="O237" s="3" t="s">
        <v>26</v>
      </c>
      <c r="P237" s="3" t="s">
        <v>900</v>
      </c>
      <c r="Q237" s="3" t="s">
        <v>28</v>
      </c>
      <c r="R237" s="3" t="s">
        <v>52</v>
      </c>
      <c r="S237" s="3" t="s">
        <v>901</v>
      </c>
      <c r="T237" s="3">
        <v>233.86</v>
      </c>
      <c r="U237" s="35" cm="1">
        <f t="array" ref="U237">INDEX('Pricing Strategy'!$F$4:$F$71,MATCH(1,(Dataset!$O237='Pricing Strategy'!$B$4:$B$71)*(Dataset!$Q237='Pricing Strategy'!$C$4:$C$71)*(Dataset!$R237='Pricing Strategy'!$D$4:$D$71),))</f>
        <v>0.3</v>
      </c>
      <c r="V237" s="3">
        <f>Dataset!$T237*(1-Dataset!$U237)</f>
        <v>163.702</v>
      </c>
    </row>
    <row r="238" spans="1:22" x14ac:dyDescent="0.3">
      <c r="A238" s="32"/>
      <c r="C238" s="3">
        <v>233</v>
      </c>
      <c r="D238" s="3" t="s">
        <v>898</v>
      </c>
      <c r="E238" s="34">
        <v>43197</v>
      </c>
      <c r="F238" s="34">
        <v>43202</v>
      </c>
      <c r="G238" s="3" t="s">
        <v>46</v>
      </c>
      <c r="H238" s="3" t="s">
        <v>373</v>
      </c>
      <c r="I238" s="3" t="s">
        <v>374</v>
      </c>
      <c r="J238" s="3" t="s">
        <v>98</v>
      </c>
      <c r="K238" s="3" t="s">
        <v>23</v>
      </c>
      <c r="L238" s="3" t="s">
        <v>899</v>
      </c>
      <c r="M238" s="3" t="s">
        <v>50</v>
      </c>
      <c r="N238" s="3">
        <v>33614</v>
      </c>
      <c r="O238" s="3" t="s">
        <v>26</v>
      </c>
      <c r="P238" s="3" t="s">
        <v>902</v>
      </c>
      <c r="Q238" s="3" t="s">
        <v>28</v>
      </c>
      <c r="R238" s="3" t="s">
        <v>52</v>
      </c>
      <c r="S238" s="3" t="s">
        <v>903</v>
      </c>
      <c r="T238" s="3">
        <v>620.61450000000002</v>
      </c>
      <c r="U238" s="35" cm="1">
        <f t="array" ref="U238">INDEX('Pricing Strategy'!$F$4:$F$71,MATCH(1,(Dataset!$O238='Pricing Strategy'!$B$4:$B$71)*(Dataset!$Q238='Pricing Strategy'!$C$4:$C$71)*(Dataset!$R238='Pricing Strategy'!$D$4:$D$71),))</f>
        <v>0.3</v>
      </c>
      <c r="V238" s="3">
        <f>Dataset!$T238*(1-Dataset!$U238)</f>
        <v>434.43014999999997</v>
      </c>
    </row>
    <row r="239" spans="1:22" x14ac:dyDescent="0.3">
      <c r="A239" s="32"/>
      <c r="C239" s="3">
        <v>234</v>
      </c>
      <c r="D239" s="3" t="s">
        <v>898</v>
      </c>
      <c r="E239" s="34">
        <v>43197</v>
      </c>
      <c r="F239" s="34">
        <v>43202</v>
      </c>
      <c r="G239" s="3" t="s">
        <v>46</v>
      </c>
      <c r="H239" s="3" t="s">
        <v>373</v>
      </c>
      <c r="I239" s="3" t="s">
        <v>374</v>
      </c>
      <c r="J239" s="3" t="s">
        <v>98</v>
      </c>
      <c r="K239" s="3" t="s">
        <v>23</v>
      </c>
      <c r="L239" s="3" t="s">
        <v>899</v>
      </c>
      <c r="M239" s="3" t="s">
        <v>50</v>
      </c>
      <c r="N239" s="3">
        <v>33614</v>
      </c>
      <c r="O239" s="3" t="s">
        <v>26</v>
      </c>
      <c r="P239" s="3" t="s">
        <v>896</v>
      </c>
      <c r="Q239" s="3" t="s">
        <v>42</v>
      </c>
      <c r="R239" s="3" t="s">
        <v>71</v>
      </c>
      <c r="S239" s="3" t="s">
        <v>897</v>
      </c>
      <c r="T239" s="3">
        <v>5.3280000000000003</v>
      </c>
      <c r="U239" s="35" cm="1">
        <f t="array" ref="U239">INDEX('Pricing Strategy'!$F$4:$F$71,MATCH(1,(Dataset!$O239='Pricing Strategy'!$B$4:$B$71)*(Dataset!$Q239='Pricing Strategy'!$C$4:$C$71)*(Dataset!$R239='Pricing Strategy'!$D$4:$D$71),))</f>
        <v>0.25</v>
      </c>
      <c r="V239" s="3">
        <f>Dataset!$T239*(1-Dataset!$U239)</f>
        <v>3.9960000000000004</v>
      </c>
    </row>
    <row r="240" spans="1:22" x14ac:dyDescent="0.3">
      <c r="A240" s="32"/>
      <c r="C240" s="3">
        <v>235</v>
      </c>
      <c r="D240" s="3" t="s">
        <v>898</v>
      </c>
      <c r="E240" s="34">
        <v>43197</v>
      </c>
      <c r="F240" s="34">
        <v>43202</v>
      </c>
      <c r="G240" s="3" t="s">
        <v>46</v>
      </c>
      <c r="H240" s="3" t="s">
        <v>373</v>
      </c>
      <c r="I240" s="3" t="s">
        <v>374</v>
      </c>
      <c r="J240" s="3" t="s">
        <v>98</v>
      </c>
      <c r="K240" s="3" t="s">
        <v>23</v>
      </c>
      <c r="L240" s="3" t="s">
        <v>899</v>
      </c>
      <c r="M240" s="3" t="s">
        <v>50</v>
      </c>
      <c r="N240" s="3">
        <v>33614</v>
      </c>
      <c r="O240" s="3" t="s">
        <v>26</v>
      </c>
      <c r="P240" s="3" t="s">
        <v>904</v>
      </c>
      <c r="Q240" s="3" t="s">
        <v>28</v>
      </c>
      <c r="R240" s="3" t="s">
        <v>61</v>
      </c>
      <c r="S240" s="3" t="s">
        <v>905</v>
      </c>
      <c r="T240" s="3">
        <v>258.072</v>
      </c>
      <c r="U240" s="35" cm="1">
        <f t="array" ref="U240">INDEX('Pricing Strategy'!$F$4:$F$71,MATCH(1,(Dataset!$O240='Pricing Strategy'!$B$4:$B$71)*(Dataset!$Q240='Pricing Strategy'!$C$4:$C$71)*(Dataset!$R240='Pricing Strategy'!$D$4:$D$71),))</f>
        <v>0.25</v>
      </c>
      <c r="V240" s="3">
        <f>Dataset!$T240*(1-Dataset!$U240)</f>
        <v>193.554</v>
      </c>
    </row>
    <row r="241" spans="1:22" x14ac:dyDescent="0.3">
      <c r="A241" s="32"/>
      <c r="C241" s="3">
        <v>236</v>
      </c>
      <c r="D241" s="3" t="s">
        <v>898</v>
      </c>
      <c r="E241" s="34">
        <v>43197</v>
      </c>
      <c r="F241" s="34">
        <v>43202</v>
      </c>
      <c r="G241" s="3" t="s">
        <v>46</v>
      </c>
      <c r="H241" s="3" t="s">
        <v>373</v>
      </c>
      <c r="I241" s="3" t="s">
        <v>374</v>
      </c>
      <c r="J241" s="3" t="s">
        <v>98</v>
      </c>
      <c r="K241" s="3" t="s">
        <v>23</v>
      </c>
      <c r="L241" s="3" t="s">
        <v>899</v>
      </c>
      <c r="M241" s="3" t="s">
        <v>50</v>
      </c>
      <c r="N241" s="3">
        <v>33614</v>
      </c>
      <c r="O241" s="3" t="s">
        <v>26</v>
      </c>
      <c r="P241" s="3" t="s">
        <v>906</v>
      </c>
      <c r="Q241" s="3" t="s">
        <v>67</v>
      </c>
      <c r="R241" s="3" t="s">
        <v>157</v>
      </c>
      <c r="S241" s="3" t="s">
        <v>907</v>
      </c>
      <c r="T241" s="3">
        <v>617.976</v>
      </c>
      <c r="U241" s="35" cm="1">
        <f t="array" ref="U241">INDEX('Pricing Strategy'!$F$4:$F$71,MATCH(1,(Dataset!$O241='Pricing Strategy'!$B$4:$B$71)*(Dataset!$Q241='Pricing Strategy'!$C$4:$C$71)*(Dataset!$R241='Pricing Strategy'!$D$4:$D$71),))</f>
        <v>0.3</v>
      </c>
      <c r="V241" s="3">
        <f>Dataset!$T241*(1-Dataset!$U241)</f>
        <v>432.58319999999998</v>
      </c>
    </row>
    <row r="242" spans="1:22" x14ac:dyDescent="0.3">
      <c r="A242" s="32"/>
      <c r="C242" s="3">
        <v>237</v>
      </c>
      <c r="D242" s="3" t="s">
        <v>908</v>
      </c>
      <c r="E242" s="34">
        <v>43416</v>
      </c>
      <c r="F242" s="34">
        <v>43420</v>
      </c>
      <c r="G242" s="3" t="s">
        <v>46</v>
      </c>
      <c r="H242" s="3" t="s">
        <v>909</v>
      </c>
      <c r="I242" s="3" t="s">
        <v>910</v>
      </c>
      <c r="J242" s="3" t="s">
        <v>37</v>
      </c>
      <c r="K242" s="3" t="s">
        <v>23</v>
      </c>
      <c r="L242" s="3" t="s">
        <v>911</v>
      </c>
      <c r="M242" s="3" t="s">
        <v>39</v>
      </c>
      <c r="N242" s="3">
        <v>95051</v>
      </c>
      <c r="O242" s="3" t="s">
        <v>40</v>
      </c>
      <c r="P242" s="3" t="s">
        <v>912</v>
      </c>
      <c r="Q242" s="3" t="s">
        <v>42</v>
      </c>
      <c r="R242" s="3" t="s">
        <v>86</v>
      </c>
      <c r="S242" s="3" t="s">
        <v>913</v>
      </c>
      <c r="T242" s="3">
        <v>10.56</v>
      </c>
      <c r="U242" s="35" cm="1">
        <f t="array" ref="U242">INDEX('Pricing Strategy'!$F$4:$F$71,MATCH(1,(Dataset!$O242='Pricing Strategy'!$B$4:$B$71)*(Dataset!$Q242='Pricing Strategy'!$C$4:$C$71)*(Dataset!$R242='Pricing Strategy'!$D$4:$D$71),))</f>
        <v>0.4</v>
      </c>
      <c r="V242" s="3">
        <f>Dataset!$T242*(1-Dataset!$U242)</f>
        <v>6.3360000000000003</v>
      </c>
    </row>
    <row r="243" spans="1:22" x14ac:dyDescent="0.3">
      <c r="A243" s="32"/>
      <c r="C243" s="3">
        <v>238</v>
      </c>
      <c r="D243" s="3" t="s">
        <v>914</v>
      </c>
      <c r="E243" s="34">
        <v>42890</v>
      </c>
      <c r="F243" s="34">
        <v>42895</v>
      </c>
      <c r="G243" s="3" t="s">
        <v>19</v>
      </c>
      <c r="H243" s="3" t="s">
        <v>915</v>
      </c>
      <c r="I243" s="3" t="s">
        <v>916</v>
      </c>
      <c r="J243" s="3" t="s">
        <v>22</v>
      </c>
      <c r="K243" s="3" t="s">
        <v>23</v>
      </c>
      <c r="L243" s="3" t="s">
        <v>299</v>
      </c>
      <c r="M243" s="3" t="s">
        <v>207</v>
      </c>
      <c r="N243" s="3">
        <v>60610</v>
      </c>
      <c r="O243" s="3" t="s">
        <v>101</v>
      </c>
      <c r="P243" s="3" t="s">
        <v>917</v>
      </c>
      <c r="Q243" s="3" t="s">
        <v>42</v>
      </c>
      <c r="R243" s="3" t="s">
        <v>86</v>
      </c>
      <c r="S243" s="3" t="s">
        <v>918</v>
      </c>
      <c r="T243" s="3">
        <v>25.92</v>
      </c>
      <c r="U243" s="35" cm="1">
        <f t="array" ref="U243">INDEX('Pricing Strategy'!$F$4:$F$71,MATCH(1,(Dataset!$O243='Pricing Strategy'!$B$4:$B$71)*(Dataset!$Q243='Pricing Strategy'!$C$4:$C$71)*(Dataset!$R243='Pricing Strategy'!$D$4:$D$71),))</f>
        <v>0.3</v>
      </c>
      <c r="V243" s="3">
        <f>Dataset!$T243*(1-Dataset!$U243)</f>
        <v>18.143999999999998</v>
      </c>
    </row>
    <row r="244" spans="1:22" x14ac:dyDescent="0.3">
      <c r="A244" s="32"/>
      <c r="C244" s="3">
        <v>239</v>
      </c>
      <c r="D244" s="3" t="s">
        <v>914</v>
      </c>
      <c r="E244" s="34">
        <v>42890</v>
      </c>
      <c r="F244" s="34">
        <v>42895</v>
      </c>
      <c r="G244" s="3" t="s">
        <v>19</v>
      </c>
      <c r="H244" s="3" t="s">
        <v>915</v>
      </c>
      <c r="I244" s="3" t="s">
        <v>916</v>
      </c>
      <c r="J244" s="3" t="s">
        <v>22</v>
      </c>
      <c r="K244" s="3" t="s">
        <v>23</v>
      </c>
      <c r="L244" s="3" t="s">
        <v>299</v>
      </c>
      <c r="M244" s="3" t="s">
        <v>207</v>
      </c>
      <c r="N244" s="3">
        <v>60610</v>
      </c>
      <c r="O244" s="3" t="s">
        <v>101</v>
      </c>
      <c r="P244" s="3" t="s">
        <v>919</v>
      </c>
      <c r="Q244" s="3" t="s">
        <v>28</v>
      </c>
      <c r="R244" s="3" t="s">
        <v>61</v>
      </c>
      <c r="S244" s="3" t="s">
        <v>920</v>
      </c>
      <c r="T244" s="3">
        <v>419.68</v>
      </c>
      <c r="U244" s="35" cm="1">
        <f t="array" ref="U244">INDEX('Pricing Strategy'!$F$4:$F$71,MATCH(1,(Dataset!$O244='Pricing Strategy'!$B$4:$B$71)*(Dataset!$Q244='Pricing Strategy'!$C$4:$C$71)*(Dataset!$R244='Pricing Strategy'!$D$4:$D$71),))</f>
        <v>0.3</v>
      </c>
      <c r="V244" s="3">
        <f>Dataset!$T244*(1-Dataset!$U244)</f>
        <v>293.77600000000001</v>
      </c>
    </row>
    <row r="245" spans="1:22" x14ac:dyDescent="0.3">
      <c r="A245" s="32"/>
      <c r="C245" s="3">
        <v>240</v>
      </c>
      <c r="D245" s="3" t="s">
        <v>914</v>
      </c>
      <c r="E245" s="34">
        <v>42890</v>
      </c>
      <c r="F245" s="34">
        <v>42895</v>
      </c>
      <c r="G245" s="3" t="s">
        <v>19</v>
      </c>
      <c r="H245" s="3" t="s">
        <v>915</v>
      </c>
      <c r="I245" s="3" t="s">
        <v>916</v>
      </c>
      <c r="J245" s="3" t="s">
        <v>22</v>
      </c>
      <c r="K245" s="3" t="s">
        <v>23</v>
      </c>
      <c r="L245" s="3" t="s">
        <v>299</v>
      </c>
      <c r="M245" s="3" t="s">
        <v>207</v>
      </c>
      <c r="N245" s="3">
        <v>60610</v>
      </c>
      <c r="O245" s="3" t="s">
        <v>101</v>
      </c>
      <c r="P245" s="3" t="s">
        <v>921</v>
      </c>
      <c r="Q245" s="3" t="s">
        <v>28</v>
      </c>
      <c r="R245" s="3" t="s">
        <v>61</v>
      </c>
      <c r="S245" s="3" t="s">
        <v>922</v>
      </c>
      <c r="T245" s="3">
        <v>11.688000000000001</v>
      </c>
      <c r="U245" s="35" cm="1">
        <f t="array" ref="U245">INDEX('Pricing Strategy'!$F$4:$F$71,MATCH(1,(Dataset!$O245='Pricing Strategy'!$B$4:$B$71)*(Dataset!$Q245='Pricing Strategy'!$C$4:$C$71)*(Dataset!$R245='Pricing Strategy'!$D$4:$D$71),))</f>
        <v>0.3</v>
      </c>
      <c r="V245" s="3">
        <f>Dataset!$T245*(1-Dataset!$U245)</f>
        <v>8.1815999999999995</v>
      </c>
    </row>
    <row r="246" spans="1:22" x14ac:dyDescent="0.3">
      <c r="A246" s="32"/>
      <c r="C246" s="3">
        <v>241</v>
      </c>
      <c r="D246" s="3" t="s">
        <v>914</v>
      </c>
      <c r="E246" s="34">
        <v>42890</v>
      </c>
      <c r="F246" s="34">
        <v>42895</v>
      </c>
      <c r="G246" s="3" t="s">
        <v>19</v>
      </c>
      <c r="H246" s="3" t="s">
        <v>915</v>
      </c>
      <c r="I246" s="3" t="s">
        <v>916</v>
      </c>
      <c r="J246" s="3" t="s">
        <v>22</v>
      </c>
      <c r="K246" s="3" t="s">
        <v>23</v>
      </c>
      <c r="L246" s="3" t="s">
        <v>299</v>
      </c>
      <c r="M246" s="3" t="s">
        <v>207</v>
      </c>
      <c r="N246" s="3">
        <v>60610</v>
      </c>
      <c r="O246" s="3" t="s">
        <v>101</v>
      </c>
      <c r="P246" s="3" t="s">
        <v>923</v>
      </c>
      <c r="Q246" s="3" t="s">
        <v>67</v>
      </c>
      <c r="R246" s="3" t="s">
        <v>68</v>
      </c>
      <c r="S246" s="3" t="s">
        <v>924</v>
      </c>
      <c r="T246" s="3">
        <v>31.984000000000002</v>
      </c>
      <c r="U246" s="35" cm="1">
        <f t="array" ref="U246">INDEX('Pricing Strategy'!$F$4:$F$71,MATCH(1,(Dataset!$O246='Pricing Strategy'!$B$4:$B$71)*(Dataset!$Q246='Pricing Strategy'!$C$4:$C$71)*(Dataset!$R246='Pricing Strategy'!$D$4:$D$71),))</f>
        <v>0.3</v>
      </c>
      <c r="V246" s="3">
        <f>Dataset!$T246*(1-Dataset!$U246)</f>
        <v>22.3888</v>
      </c>
    </row>
    <row r="247" spans="1:22" x14ac:dyDescent="0.3">
      <c r="A247" s="32"/>
      <c r="C247" s="3">
        <v>242</v>
      </c>
      <c r="D247" s="3" t="s">
        <v>914</v>
      </c>
      <c r="E247" s="34">
        <v>42890</v>
      </c>
      <c r="F247" s="34">
        <v>42895</v>
      </c>
      <c r="G247" s="3" t="s">
        <v>19</v>
      </c>
      <c r="H247" s="3" t="s">
        <v>915</v>
      </c>
      <c r="I247" s="3" t="s">
        <v>916</v>
      </c>
      <c r="J247" s="3" t="s">
        <v>22</v>
      </c>
      <c r="K247" s="3" t="s">
        <v>23</v>
      </c>
      <c r="L247" s="3" t="s">
        <v>299</v>
      </c>
      <c r="M247" s="3" t="s">
        <v>207</v>
      </c>
      <c r="N247" s="3">
        <v>60610</v>
      </c>
      <c r="O247" s="3" t="s">
        <v>101</v>
      </c>
      <c r="P247" s="3" t="s">
        <v>925</v>
      </c>
      <c r="Q247" s="3" t="s">
        <v>28</v>
      </c>
      <c r="R247" s="3" t="s">
        <v>52</v>
      </c>
      <c r="S247" s="3" t="s">
        <v>926</v>
      </c>
      <c r="T247" s="3">
        <v>177.22499999999999</v>
      </c>
      <c r="U247" s="35" cm="1">
        <f t="array" ref="U247">INDEX('Pricing Strategy'!$F$4:$F$71,MATCH(1,(Dataset!$O247='Pricing Strategy'!$B$4:$B$71)*(Dataset!$Q247='Pricing Strategy'!$C$4:$C$71)*(Dataset!$R247='Pricing Strategy'!$D$4:$D$71),))</f>
        <v>0.35</v>
      </c>
      <c r="V247" s="3">
        <f>Dataset!$T247*(1-Dataset!$U247)</f>
        <v>115.19625000000001</v>
      </c>
    </row>
    <row r="248" spans="1:22" x14ac:dyDescent="0.3">
      <c r="A248" s="32"/>
      <c r="C248" s="3">
        <v>243</v>
      </c>
      <c r="D248" s="3" t="s">
        <v>914</v>
      </c>
      <c r="E248" s="34">
        <v>42890</v>
      </c>
      <c r="F248" s="34">
        <v>42895</v>
      </c>
      <c r="G248" s="3" t="s">
        <v>19</v>
      </c>
      <c r="H248" s="3" t="s">
        <v>915</v>
      </c>
      <c r="I248" s="3" t="s">
        <v>916</v>
      </c>
      <c r="J248" s="3" t="s">
        <v>22</v>
      </c>
      <c r="K248" s="3" t="s">
        <v>23</v>
      </c>
      <c r="L248" s="3" t="s">
        <v>299</v>
      </c>
      <c r="M248" s="3" t="s">
        <v>207</v>
      </c>
      <c r="N248" s="3">
        <v>60610</v>
      </c>
      <c r="O248" s="3" t="s">
        <v>101</v>
      </c>
      <c r="P248" s="3" t="s">
        <v>927</v>
      </c>
      <c r="Q248" s="3" t="s">
        <v>28</v>
      </c>
      <c r="R248" s="3" t="s">
        <v>61</v>
      </c>
      <c r="S248" s="3" t="s">
        <v>928</v>
      </c>
      <c r="T248" s="3">
        <v>4.0439999999999996</v>
      </c>
      <c r="U248" s="35" cm="1">
        <f t="array" ref="U248">INDEX('Pricing Strategy'!$F$4:$F$71,MATCH(1,(Dataset!$O248='Pricing Strategy'!$B$4:$B$71)*(Dataset!$Q248='Pricing Strategy'!$C$4:$C$71)*(Dataset!$R248='Pricing Strategy'!$D$4:$D$71),))</f>
        <v>0.3</v>
      </c>
      <c r="V248" s="3">
        <f>Dataset!$T248*(1-Dataset!$U248)</f>
        <v>2.8307999999999995</v>
      </c>
    </row>
    <row r="249" spans="1:22" x14ac:dyDescent="0.3">
      <c r="A249" s="32"/>
      <c r="C249" s="3">
        <v>244</v>
      </c>
      <c r="D249" s="3" t="s">
        <v>914</v>
      </c>
      <c r="E249" s="34">
        <v>42890</v>
      </c>
      <c r="F249" s="34">
        <v>42895</v>
      </c>
      <c r="G249" s="3" t="s">
        <v>19</v>
      </c>
      <c r="H249" s="3" t="s">
        <v>915</v>
      </c>
      <c r="I249" s="3" t="s">
        <v>916</v>
      </c>
      <c r="J249" s="3" t="s">
        <v>22</v>
      </c>
      <c r="K249" s="3" t="s">
        <v>23</v>
      </c>
      <c r="L249" s="3" t="s">
        <v>299</v>
      </c>
      <c r="M249" s="3" t="s">
        <v>207</v>
      </c>
      <c r="N249" s="3">
        <v>60610</v>
      </c>
      <c r="O249" s="3" t="s">
        <v>101</v>
      </c>
      <c r="P249" s="3" t="s">
        <v>779</v>
      </c>
      <c r="Q249" s="3" t="s">
        <v>42</v>
      </c>
      <c r="R249" s="3" t="s">
        <v>64</v>
      </c>
      <c r="S249" s="3" t="s">
        <v>780</v>
      </c>
      <c r="T249" s="3">
        <v>7.4080000000000004</v>
      </c>
      <c r="U249" s="35" cm="1">
        <f t="array" ref="U249">INDEX('Pricing Strategy'!$F$4:$F$71,MATCH(1,(Dataset!$O249='Pricing Strategy'!$B$4:$B$71)*(Dataset!$Q249='Pricing Strategy'!$C$4:$C$71)*(Dataset!$R249='Pricing Strategy'!$D$4:$D$71),))</f>
        <v>0.35</v>
      </c>
      <c r="V249" s="3">
        <f>Dataset!$T249*(1-Dataset!$U249)</f>
        <v>4.8152000000000008</v>
      </c>
    </row>
    <row r="250" spans="1:22" x14ac:dyDescent="0.3">
      <c r="A250" s="32"/>
      <c r="C250" s="3">
        <v>245</v>
      </c>
      <c r="D250" s="3" t="s">
        <v>929</v>
      </c>
      <c r="E250" s="34">
        <v>42156</v>
      </c>
      <c r="F250" s="34">
        <v>42161</v>
      </c>
      <c r="G250" s="3" t="s">
        <v>19</v>
      </c>
      <c r="H250" s="3" t="s">
        <v>930</v>
      </c>
      <c r="I250" s="3" t="s">
        <v>931</v>
      </c>
      <c r="J250" s="3" t="s">
        <v>98</v>
      </c>
      <c r="K250" s="3" t="s">
        <v>23</v>
      </c>
      <c r="L250" s="3" t="s">
        <v>932</v>
      </c>
      <c r="M250" s="3" t="s">
        <v>225</v>
      </c>
      <c r="N250" s="3">
        <v>55044</v>
      </c>
      <c r="O250" s="3" t="s">
        <v>101</v>
      </c>
      <c r="P250" s="3" t="s">
        <v>529</v>
      </c>
      <c r="Q250" s="3" t="s">
        <v>28</v>
      </c>
      <c r="R250" s="3" t="s">
        <v>32</v>
      </c>
      <c r="S250" s="3" t="s">
        <v>530</v>
      </c>
      <c r="T250" s="3">
        <v>2001.86</v>
      </c>
      <c r="U250" s="35" cm="1">
        <f t="array" ref="U250">INDEX('Pricing Strategy'!$F$4:$F$71,MATCH(1,(Dataset!$O250='Pricing Strategy'!$B$4:$B$71)*(Dataset!$Q250='Pricing Strategy'!$C$4:$C$71)*(Dataset!$R250='Pricing Strategy'!$D$4:$D$71),))</f>
        <v>0.35</v>
      </c>
      <c r="V250" s="3">
        <f>Dataset!$T250*(1-Dataset!$U250)</f>
        <v>1301.2090000000001</v>
      </c>
    </row>
    <row r="251" spans="1:22" x14ac:dyDescent="0.3">
      <c r="A251" s="32"/>
      <c r="C251" s="3">
        <v>246</v>
      </c>
      <c r="D251" s="3" t="s">
        <v>929</v>
      </c>
      <c r="E251" s="34">
        <v>42156</v>
      </c>
      <c r="F251" s="34">
        <v>42161</v>
      </c>
      <c r="G251" s="3" t="s">
        <v>19</v>
      </c>
      <c r="H251" s="3" t="s">
        <v>930</v>
      </c>
      <c r="I251" s="3" t="s">
        <v>931</v>
      </c>
      <c r="J251" s="3" t="s">
        <v>98</v>
      </c>
      <c r="K251" s="3" t="s">
        <v>23</v>
      </c>
      <c r="L251" s="3" t="s">
        <v>932</v>
      </c>
      <c r="M251" s="3" t="s">
        <v>225</v>
      </c>
      <c r="N251" s="3">
        <v>55044</v>
      </c>
      <c r="O251" s="3" t="s">
        <v>101</v>
      </c>
      <c r="P251" s="3" t="s">
        <v>933</v>
      </c>
      <c r="Q251" s="3" t="s">
        <v>42</v>
      </c>
      <c r="R251" s="3" t="s">
        <v>55</v>
      </c>
      <c r="S251" s="3" t="s">
        <v>934</v>
      </c>
      <c r="T251" s="3">
        <v>166.72</v>
      </c>
      <c r="U251" s="35" cm="1">
        <f t="array" ref="U251">INDEX('Pricing Strategy'!$F$4:$F$71,MATCH(1,(Dataset!$O251='Pricing Strategy'!$B$4:$B$71)*(Dataset!$Q251='Pricing Strategy'!$C$4:$C$71)*(Dataset!$R251='Pricing Strategy'!$D$4:$D$71),))</f>
        <v>0.4</v>
      </c>
      <c r="V251" s="3">
        <f>Dataset!$T251*(1-Dataset!$U251)</f>
        <v>100.032</v>
      </c>
    </row>
    <row r="252" spans="1:22" x14ac:dyDescent="0.3">
      <c r="A252" s="32"/>
      <c r="C252" s="3">
        <v>247</v>
      </c>
      <c r="D252" s="3" t="s">
        <v>929</v>
      </c>
      <c r="E252" s="34">
        <v>42156</v>
      </c>
      <c r="F252" s="34">
        <v>42161</v>
      </c>
      <c r="G252" s="3" t="s">
        <v>19</v>
      </c>
      <c r="H252" s="3" t="s">
        <v>930</v>
      </c>
      <c r="I252" s="3" t="s">
        <v>931</v>
      </c>
      <c r="J252" s="3" t="s">
        <v>98</v>
      </c>
      <c r="K252" s="3" t="s">
        <v>23</v>
      </c>
      <c r="L252" s="3" t="s">
        <v>932</v>
      </c>
      <c r="M252" s="3" t="s">
        <v>225</v>
      </c>
      <c r="N252" s="3">
        <v>55044</v>
      </c>
      <c r="O252" s="3" t="s">
        <v>101</v>
      </c>
      <c r="P252" s="3" t="s">
        <v>935</v>
      </c>
      <c r="Q252" s="3" t="s">
        <v>42</v>
      </c>
      <c r="R252" s="3" t="s">
        <v>86</v>
      </c>
      <c r="S252" s="3" t="s">
        <v>936</v>
      </c>
      <c r="T252" s="3">
        <v>47.88</v>
      </c>
      <c r="U252" s="35" cm="1">
        <f t="array" ref="U252">INDEX('Pricing Strategy'!$F$4:$F$71,MATCH(1,(Dataset!$O252='Pricing Strategy'!$B$4:$B$71)*(Dataset!$Q252='Pricing Strategy'!$C$4:$C$71)*(Dataset!$R252='Pricing Strategy'!$D$4:$D$71),))</f>
        <v>0.3</v>
      </c>
      <c r="V252" s="3">
        <f>Dataset!$T252*(1-Dataset!$U252)</f>
        <v>33.515999999999998</v>
      </c>
    </row>
    <row r="253" spans="1:22" x14ac:dyDescent="0.3">
      <c r="A253" s="32"/>
      <c r="C253" s="3">
        <v>248</v>
      </c>
      <c r="D253" s="3" t="s">
        <v>929</v>
      </c>
      <c r="E253" s="34">
        <v>42156</v>
      </c>
      <c r="F253" s="34">
        <v>42161</v>
      </c>
      <c r="G253" s="3" t="s">
        <v>19</v>
      </c>
      <c r="H253" s="3" t="s">
        <v>930</v>
      </c>
      <c r="I253" s="3" t="s">
        <v>931</v>
      </c>
      <c r="J253" s="3" t="s">
        <v>98</v>
      </c>
      <c r="K253" s="3" t="s">
        <v>23</v>
      </c>
      <c r="L253" s="3" t="s">
        <v>932</v>
      </c>
      <c r="M253" s="3" t="s">
        <v>225</v>
      </c>
      <c r="N253" s="3">
        <v>55044</v>
      </c>
      <c r="O253" s="3" t="s">
        <v>101</v>
      </c>
      <c r="P253" s="3" t="s">
        <v>937</v>
      </c>
      <c r="Q253" s="3" t="s">
        <v>42</v>
      </c>
      <c r="R253" s="3" t="s">
        <v>74</v>
      </c>
      <c r="S253" s="3" t="s">
        <v>938</v>
      </c>
      <c r="T253" s="3">
        <v>1503.25</v>
      </c>
      <c r="U253" s="35" cm="1">
        <f t="array" ref="U253">INDEX('Pricing Strategy'!$F$4:$F$71,MATCH(1,(Dataset!$O253='Pricing Strategy'!$B$4:$B$71)*(Dataset!$Q253='Pricing Strategy'!$C$4:$C$71)*(Dataset!$R253='Pricing Strategy'!$D$4:$D$71),))</f>
        <v>0.3</v>
      </c>
      <c r="V253" s="3">
        <f>Dataset!$T253*(1-Dataset!$U253)</f>
        <v>1052.2749999999999</v>
      </c>
    </row>
    <row r="254" spans="1:22" x14ac:dyDescent="0.3">
      <c r="A254" s="32"/>
      <c r="C254" s="3">
        <v>249</v>
      </c>
      <c r="D254" s="3" t="s">
        <v>929</v>
      </c>
      <c r="E254" s="34">
        <v>42156</v>
      </c>
      <c r="F254" s="34">
        <v>42161</v>
      </c>
      <c r="G254" s="3" t="s">
        <v>19</v>
      </c>
      <c r="H254" s="3" t="s">
        <v>930</v>
      </c>
      <c r="I254" s="3" t="s">
        <v>931</v>
      </c>
      <c r="J254" s="3" t="s">
        <v>98</v>
      </c>
      <c r="K254" s="3" t="s">
        <v>23</v>
      </c>
      <c r="L254" s="3" t="s">
        <v>932</v>
      </c>
      <c r="M254" s="3" t="s">
        <v>225</v>
      </c>
      <c r="N254" s="3">
        <v>55044</v>
      </c>
      <c r="O254" s="3" t="s">
        <v>101</v>
      </c>
      <c r="P254" s="3" t="s">
        <v>767</v>
      </c>
      <c r="Q254" s="3" t="s">
        <v>42</v>
      </c>
      <c r="R254" s="3" t="s">
        <v>86</v>
      </c>
      <c r="S254" s="3" t="s">
        <v>768</v>
      </c>
      <c r="T254" s="3">
        <v>25.92</v>
      </c>
      <c r="U254" s="35" cm="1">
        <f t="array" ref="U254">INDEX('Pricing Strategy'!$F$4:$F$71,MATCH(1,(Dataset!$O254='Pricing Strategy'!$B$4:$B$71)*(Dataset!$Q254='Pricing Strategy'!$C$4:$C$71)*(Dataset!$R254='Pricing Strategy'!$D$4:$D$71),))</f>
        <v>0.3</v>
      </c>
      <c r="V254" s="3">
        <f>Dataset!$T254*(1-Dataset!$U254)</f>
        <v>18.143999999999998</v>
      </c>
    </row>
    <row r="255" spans="1:22" x14ac:dyDescent="0.3">
      <c r="A255" s="32"/>
      <c r="C255" s="3">
        <v>250</v>
      </c>
      <c r="D255" s="3" t="s">
        <v>939</v>
      </c>
      <c r="E255" s="34">
        <v>43079</v>
      </c>
      <c r="F255" s="34">
        <v>43084</v>
      </c>
      <c r="G255" s="3" t="s">
        <v>19</v>
      </c>
      <c r="H255" s="3" t="s">
        <v>940</v>
      </c>
      <c r="I255" s="3" t="s">
        <v>941</v>
      </c>
      <c r="J255" s="3" t="s">
        <v>22</v>
      </c>
      <c r="K255" s="3" t="s">
        <v>23</v>
      </c>
      <c r="L255" s="3" t="s">
        <v>123</v>
      </c>
      <c r="M255" s="3" t="s">
        <v>39</v>
      </c>
      <c r="N255" s="3">
        <v>94109</v>
      </c>
      <c r="O255" s="3" t="s">
        <v>40</v>
      </c>
      <c r="P255" s="3" t="s">
        <v>942</v>
      </c>
      <c r="Q255" s="3" t="s">
        <v>28</v>
      </c>
      <c r="R255" s="3" t="s">
        <v>32</v>
      </c>
      <c r="S255" s="3" t="s">
        <v>943</v>
      </c>
      <c r="T255" s="3">
        <v>321.56799999999998</v>
      </c>
      <c r="U255" s="35" cm="1">
        <f t="array" ref="U255">INDEX('Pricing Strategy'!$F$4:$F$71,MATCH(1,(Dataset!$O255='Pricing Strategy'!$B$4:$B$71)*(Dataset!$Q255='Pricing Strategy'!$C$4:$C$71)*(Dataset!$R255='Pricing Strategy'!$D$4:$D$71),))</f>
        <v>0.45</v>
      </c>
      <c r="V255" s="3">
        <f>Dataset!$T255*(1-Dataset!$U255)</f>
        <v>176.86240000000001</v>
      </c>
    </row>
    <row r="256" spans="1:22" x14ac:dyDescent="0.3">
      <c r="A256" s="32"/>
      <c r="C256" s="3">
        <v>251</v>
      </c>
      <c r="D256" s="3" t="s">
        <v>944</v>
      </c>
      <c r="E256" s="34">
        <v>42989</v>
      </c>
      <c r="F256" s="34">
        <v>42995</v>
      </c>
      <c r="G256" s="3" t="s">
        <v>46</v>
      </c>
      <c r="H256" s="3" t="s">
        <v>945</v>
      </c>
      <c r="I256" s="3" t="s">
        <v>946</v>
      </c>
      <c r="J256" s="3" t="s">
        <v>22</v>
      </c>
      <c r="K256" s="3" t="s">
        <v>23</v>
      </c>
      <c r="L256" s="3" t="s">
        <v>947</v>
      </c>
      <c r="M256" s="3" t="s">
        <v>39</v>
      </c>
      <c r="N256" s="3">
        <v>92037</v>
      </c>
      <c r="O256" s="3" t="s">
        <v>40</v>
      </c>
      <c r="P256" s="3" t="s">
        <v>948</v>
      </c>
      <c r="Q256" s="3" t="s">
        <v>42</v>
      </c>
      <c r="R256" s="3" t="s">
        <v>86</v>
      </c>
      <c r="S256" s="3" t="s">
        <v>949</v>
      </c>
      <c r="T256" s="3">
        <v>7.61</v>
      </c>
      <c r="U256" s="35" cm="1">
        <f t="array" ref="U256">INDEX('Pricing Strategy'!$F$4:$F$71,MATCH(1,(Dataset!$O256='Pricing Strategy'!$B$4:$B$71)*(Dataset!$Q256='Pricing Strategy'!$C$4:$C$71)*(Dataset!$R256='Pricing Strategy'!$D$4:$D$71),))</f>
        <v>0.4</v>
      </c>
      <c r="V256" s="3">
        <f>Dataset!$T256*(1-Dataset!$U256)</f>
        <v>4.5659999999999998</v>
      </c>
    </row>
    <row r="257" spans="1:22" x14ac:dyDescent="0.3">
      <c r="A257" s="32"/>
      <c r="C257" s="3">
        <v>252</v>
      </c>
      <c r="D257" s="3" t="s">
        <v>944</v>
      </c>
      <c r="E257" s="34">
        <v>42989</v>
      </c>
      <c r="F257" s="34">
        <v>42995</v>
      </c>
      <c r="G257" s="3" t="s">
        <v>46</v>
      </c>
      <c r="H257" s="3" t="s">
        <v>945</v>
      </c>
      <c r="I257" s="3" t="s">
        <v>946</v>
      </c>
      <c r="J257" s="3" t="s">
        <v>22</v>
      </c>
      <c r="K257" s="3" t="s">
        <v>23</v>
      </c>
      <c r="L257" s="3" t="s">
        <v>947</v>
      </c>
      <c r="M257" s="3" t="s">
        <v>39</v>
      </c>
      <c r="N257" s="3">
        <v>92037</v>
      </c>
      <c r="O257" s="3" t="s">
        <v>40</v>
      </c>
      <c r="P257" s="3" t="s">
        <v>906</v>
      </c>
      <c r="Q257" s="3" t="s">
        <v>67</v>
      </c>
      <c r="R257" s="3" t="s">
        <v>157</v>
      </c>
      <c r="S257" s="3" t="s">
        <v>907</v>
      </c>
      <c r="T257" s="3">
        <v>3347.37</v>
      </c>
      <c r="U257" s="35" cm="1">
        <f t="array" ref="U257">INDEX('Pricing Strategy'!$F$4:$F$71,MATCH(1,(Dataset!$O257='Pricing Strategy'!$B$4:$B$71)*(Dataset!$Q257='Pricing Strategy'!$C$4:$C$71)*(Dataset!$R257='Pricing Strategy'!$D$4:$D$71),))</f>
        <v>0.45</v>
      </c>
      <c r="V257" s="3">
        <f>Dataset!$T257*(1-Dataset!$U257)</f>
        <v>1841.0535</v>
      </c>
    </row>
    <row r="258" spans="1:22" x14ac:dyDescent="0.3">
      <c r="A258" s="32"/>
      <c r="C258" s="3">
        <v>253</v>
      </c>
      <c r="D258" s="3" t="s">
        <v>950</v>
      </c>
      <c r="E258" s="34">
        <v>43079</v>
      </c>
      <c r="F258" s="34">
        <v>43082</v>
      </c>
      <c r="G258" s="3" t="s">
        <v>184</v>
      </c>
      <c r="H258" s="3" t="s">
        <v>951</v>
      </c>
      <c r="I258" s="3" t="s">
        <v>952</v>
      </c>
      <c r="J258" s="3" t="s">
        <v>22</v>
      </c>
      <c r="K258" s="3" t="s">
        <v>23</v>
      </c>
      <c r="L258" s="3" t="s">
        <v>262</v>
      </c>
      <c r="M258" s="3" t="s">
        <v>263</v>
      </c>
      <c r="N258" s="3">
        <v>10024</v>
      </c>
      <c r="O258" s="3" t="s">
        <v>144</v>
      </c>
      <c r="P258" s="3" t="s">
        <v>953</v>
      </c>
      <c r="Q258" s="3" t="s">
        <v>42</v>
      </c>
      <c r="R258" s="3" t="s">
        <v>55</v>
      </c>
      <c r="S258" s="3" t="s">
        <v>954</v>
      </c>
      <c r="T258" s="3">
        <v>80.58</v>
      </c>
      <c r="U258" s="35" cm="1">
        <f t="array" ref="U258">INDEX('Pricing Strategy'!$F$4:$F$71,MATCH(1,(Dataset!$O258='Pricing Strategy'!$B$4:$B$71)*(Dataset!$Q258='Pricing Strategy'!$C$4:$C$71)*(Dataset!$R258='Pricing Strategy'!$D$4:$D$71),))</f>
        <v>0.5</v>
      </c>
      <c r="V258" s="3">
        <f>Dataset!$T258*(1-Dataset!$U258)</f>
        <v>40.29</v>
      </c>
    </row>
    <row r="259" spans="1:22" x14ac:dyDescent="0.3">
      <c r="A259" s="32"/>
      <c r="C259" s="3">
        <v>254</v>
      </c>
      <c r="D259" s="3" t="s">
        <v>950</v>
      </c>
      <c r="E259" s="34">
        <v>43079</v>
      </c>
      <c r="F259" s="34">
        <v>43082</v>
      </c>
      <c r="G259" s="3" t="s">
        <v>184</v>
      </c>
      <c r="H259" s="3" t="s">
        <v>951</v>
      </c>
      <c r="I259" s="3" t="s">
        <v>952</v>
      </c>
      <c r="J259" s="3" t="s">
        <v>22</v>
      </c>
      <c r="K259" s="3" t="s">
        <v>23</v>
      </c>
      <c r="L259" s="3" t="s">
        <v>262</v>
      </c>
      <c r="M259" s="3" t="s">
        <v>263</v>
      </c>
      <c r="N259" s="3">
        <v>10024</v>
      </c>
      <c r="O259" s="3" t="s">
        <v>144</v>
      </c>
      <c r="P259" s="3" t="s">
        <v>955</v>
      </c>
      <c r="Q259" s="3" t="s">
        <v>42</v>
      </c>
      <c r="R259" s="3" t="s">
        <v>169</v>
      </c>
      <c r="S259" s="3" t="s">
        <v>956</v>
      </c>
      <c r="T259" s="3">
        <v>361.92</v>
      </c>
      <c r="U259" s="35" cm="1">
        <f t="array" ref="U259">INDEX('Pricing Strategy'!$F$4:$F$71,MATCH(1,(Dataset!$O259='Pricing Strategy'!$B$4:$B$71)*(Dataset!$Q259='Pricing Strategy'!$C$4:$C$71)*(Dataset!$R259='Pricing Strategy'!$D$4:$D$71),))</f>
        <v>0.4</v>
      </c>
      <c r="V259" s="3">
        <f>Dataset!$T259*(1-Dataset!$U259)</f>
        <v>217.15200000000002</v>
      </c>
    </row>
    <row r="260" spans="1:22" x14ac:dyDescent="0.3">
      <c r="A260" s="32"/>
      <c r="C260" s="3">
        <v>255</v>
      </c>
      <c r="D260" s="3" t="s">
        <v>957</v>
      </c>
      <c r="E260" s="34">
        <v>42702</v>
      </c>
      <c r="F260" s="34">
        <v>42708</v>
      </c>
      <c r="G260" s="3" t="s">
        <v>46</v>
      </c>
      <c r="H260" s="3" t="s">
        <v>958</v>
      </c>
      <c r="I260" s="3" t="s">
        <v>959</v>
      </c>
      <c r="J260" s="3" t="s">
        <v>37</v>
      </c>
      <c r="K260" s="3" t="s">
        <v>23</v>
      </c>
      <c r="L260" s="3" t="s">
        <v>299</v>
      </c>
      <c r="M260" s="3" t="s">
        <v>207</v>
      </c>
      <c r="N260" s="3">
        <v>60623</v>
      </c>
      <c r="O260" s="3" t="s">
        <v>101</v>
      </c>
      <c r="P260" s="3" t="s">
        <v>927</v>
      </c>
      <c r="Q260" s="3" t="s">
        <v>28</v>
      </c>
      <c r="R260" s="3" t="s">
        <v>61</v>
      </c>
      <c r="S260" s="3" t="s">
        <v>928</v>
      </c>
      <c r="T260" s="3">
        <v>12.132</v>
      </c>
      <c r="U260" s="35" cm="1">
        <f t="array" ref="U260">INDEX('Pricing Strategy'!$F$4:$F$71,MATCH(1,(Dataset!$O260='Pricing Strategy'!$B$4:$B$71)*(Dataset!$Q260='Pricing Strategy'!$C$4:$C$71)*(Dataset!$R260='Pricing Strategy'!$D$4:$D$71),))</f>
        <v>0.3</v>
      </c>
      <c r="V260" s="3">
        <f>Dataset!$T260*(1-Dataset!$U260)</f>
        <v>8.4923999999999999</v>
      </c>
    </row>
    <row r="261" spans="1:22" x14ac:dyDescent="0.3">
      <c r="A261" s="32"/>
      <c r="C261" s="3">
        <v>256</v>
      </c>
      <c r="D261" s="3" t="s">
        <v>957</v>
      </c>
      <c r="E261" s="34">
        <v>42702</v>
      </c>
      <c r="F261" s="34">
        <v>42708</v>
      </c>
      <c r="G261" s="3" t="s">
        <v>46</v>
      </c>
      <c r="H261" s="3" t="s">
        <v>958</v>
      </c>
      <c r="I261" s="3" t="s">
        <v>959</v>
      </c>
      <c r="J261" s="3" t="s">
        <v>37</v>
      </c>
      <c r="K261" s="3" t="s">
        <v>23</v>
      </c>
      <c r="L261" s="3" t="s">
        <v>299</v>
      </c>
      <c r="M261" s="3" t="s">
        <v>207</v>
      </c>
      <c r="N261" s="3">
        <v>60623</v>
      </c>
      <c r="O261" s="3" t="s">
        <v>101</v>
      </c>
      <c r="P261" s="3" t="s">
        <v>960</v>
      </c>
      <c r="Q261" s="3" t="s">
        <v>42</v>
      </c>
      <c r="R261" s="3" t="s">
        <v>55</v>
      </c>
      <c r="S261" s="3" t="s">
        <v>961</v>
      </c>
      <c r="T261" s="3">
        <v>82.367999999999995</v>
      </c>
      <c r="U261" s="35" cm="1">
        <f t="array" ref="U261">INDEX('Pricing Strategy'!$F$4:$F$71,MATCH(1,(Dataset!$O261='Pricing Strategy'!$B$4:$B$71)*(Dataset!$Q261='Pricing Strategy'!$C$4:$C$71)*(Dataset!$R261='Pricing Strategy'!$D$4:$D$71),))</f>
        <v>0.4</v>
      </c>
      <c r="V261" s="3">
        <f>Dataset!$T261*(1-Dataset!$U261)</f>
        <v>49.420799999999993</v>
      </c>
    </row>
    <row r="262" spans="1:22" x14ac:dyDescent="0.3">
      <c r="A262" s="32"/>
      <c r="C262" s="3">
        <v>257</v>
      </c>
      <c r="D262" s="3" t="s">
        <v>957</v>
      </c>
      <c r="E262" s="34">
        <v>42702</v>
      </c>
      <c r="F262" s="34">
        <v>42708</v>
      </c>
      <c r="G262" s="3" t="s">
        <v>46</v>
      </c>
      <c r="H262" s="3" t="s">
        <v>958</v>
      </c>
      <c r="I262" s="3" t="s">
        <v>959</v>
      </c>
      <c r="J262" s="3" t="s">
        <v>37</v>
      </c>
      <c r="K262" s="3" t="s">
        <v>23</v>
      </c>
      <c r="L262" s="3" t="s">
        <v>299</v>
      </c>
      <c r="M262" s="3" t="s">
        <v>207</v>
      </c>
      <c r="N262" s="3">
        <v>60623</v>
      </c>
      <c r="O262" s="3" t="s">
        <v>101</v>
      </c>
      <c r="P262" s="3" t="s">
        <v>632</v>
      </c>
      <c r="Q262" s="3" t="s">
        <v>42</v>
      </c>
      <c r="R262" s="3" t="s">
        <v>55</v>
      </c>
      <c r="S262" s="3" t="s">
        <v>633</v>
      </c>
      <c r="T262" s="3">
        <v>53.92</v>
      </c>
      <c r="U262" s="35" cm="1">
        <f t="array" ref="U262">INDEX('Pricing Strategy'!$F$4:$F$71,MATCH(1,(Dataset!$O262='Pricing Strategy'!$B$4:$B$71)*(Dataset!$Q262='Pricing Strategy'!$C$4:$C$71)*(Dataset!$R262='Pricing Strategy'!$D$4:$D$71),))</f>
        <v>0.4</v>
      </c>
      <c r="V262" s="3">
        <f>Dataset!$T262*(1-Dataset!$U262)</f>
        <v>32.351999999999997</v>
      </c>
    </row>
    <row r="263" spans="1:22" x14ac:dyDescent="0.3">
      <c r="A263" s="32"/>
      <c r="C263" s="3">
        <v>258</v>
      </c>
      <c r="D263" s="3" t="s">
        <v>957</v>
      </c>
      <c r="E263" s="34">
        <v>42702</v>
      </c>
      <c r="F263" s="34">
        <v>42708</v>
      </c>
      <c r="G263" s="3" t="s">
        <v>46</v>
      </c>
      <c r="H263" s="3" t="s">
        <v>958</v>
      </c>
      <c r="I263" s="3" t="s">
        <v>959</v>
      </c>
      <c r="J263" s="3" t="s">
        <v>37</v>
      </c>
      <c r="K263" s="3" t="s">
        <v>23</v>
      </c>
      <c r="L263" s="3" t="s">
        <v>299</v>
      </c>
      <c r="M263" s="3" t="s">
        <v>207</v>
      </c>
      <c r="N263" s="3">
        <v>60623</v>
      </c>
      <c r="O263" s="3" t="s">
        <v>101</v>
      </c>
      <c r="P263" s="3" t="s">
        <v>962</v>
      </c>
      <c r="Q263" s="3" t="s">
        <v>67</v>
      </c>
      <c r="R263" s="3" t="s">
        <v>68</v>
      </c>
      <c r="S263" s="3" t="s">
        <v>963</v>
      </c>
      <c r="T263" s="3">
        <v>647.904</v>
      </c>
      <c r="U263" s="35" cm="1">
        <f t="array" ref="U263">INDEX('Pricing Strategy'!$F$4:$F$71,MATCH(1,(Dataset!$O263='Pricing Strategy'!$B$4:$B$71)*(Dataset!$Q263='Pricing Strategy'!$C$4:$C$71)*(Dataset!$R263='Pricing Strategy'!$D$4:$D$71),))</f>
        <v>0.3</v>
      </c>
      <c r="V263" s="3">
        <f>Dataset!$T263*(1-Dataset!$U263)</f>
        <v>453.53279999999995</v>
      </c>
    </row>
    <row r="264" spans="1:22" x14ac:dyDescent="0.3">
      <c r="A264" s="32"/>
      <c r="C264" s="3">
        <v>259</v>
      </c>
      <c r="D264" s="3" t="s">
        <v>964</v>
      </c>
      <c r="E264" s="34">
        <v>43435</v>
      </c>
      <c r="F264" s="34">
        <v>43437</v>
      </c>
      <c r="G264" s="3" t="s">
        <v>19</v>
      </c>
      <c r="H264" s="3" t="s">
        <v>965</v>
      </c>
      <c r="I264" s="3" t="s">
        <v>966</v>
      </c>
      <c r="J264" s="3" t="s">
        <v>22</v>
      </c>
      <c r="K264" s="3" t="s">
        <v>23</v>
      </c>
      <c r="L264" s="3" t="s">
        <v>262</v>
      </c>
      <c r="M264" s="3" t="s">
        <v>263</v>
      </c>
      <c r="N264" s="3">
        <v>10009</v>
      </c>
      <c r="O264" s="3" t="s">
        <v>144</v>
      </c>
      <c r="P264" s="3" t="s">
        <v>967</v>
      </c>
      <c r="Q264" s="3" t="s">
        <v>67</v>
      </c>
      <c r="R264" s="3" t="s">
        <v>157</v>
      </c>
      <c r="S264" s="3" t="s">
        <v>968</v>
      </c>
      <c r="T264" s="3">
        <v>20.37</v>
      </c>
      <c r="U264" s="35" cm="1">
        <f t="array" ref="U264">INDEX('Pricing Strategy'!$F$4:$F$71,MATCH(1,(Dataset!$O264='Pricing Strategy'!$B$4:$B$71)*(Dataset!$Q264='Pricing Strategy'!$C$4:$C$71)*(Dataset!$R264='Pricing Strategy'!$D$4:$D$71),))</f>
        <v>0.45</v>
      </c>
      <c r="V264" s="3">
        <f>Dataset!$T264*(1-Dataset!$U264)</f>
        <v>11.203500000000002</v>
      </c>
    </row>
    <row r="265" spans="1:22" x14ac:dyDescent="0.3">
      <c r="A265" s="32"/>
      <c r="C265" s="3">
        <v>260</v>
      </c>
      <c r="D265" s="3" t="s">
        <v>964</v>
      </c>
      <c r="E265" s="34">
        <v>43435</v>
      </c>
      <c r="F265" s="34">
        <v>43437</v>
      </c>
      <c r="G265" s="3" t="s">
        <v>19</v>
      </c>
      <c r="H265" s="3" t="s">
        <v>965</v>
      </c>
      <c r="I265" s="3" t="s">
        <v>966</v>
      </c>
      <c r="J265" s="3" t="s">
        <v>22</v>
      </c>
      <c r="K265" s="3" t="s">
        <v>23</v>
      </c>
      <c r="L265" s="3" t="s">
        <v>262</v>
      </c>
      <c r="M265" s="3" t="s">
        <v>263</v>
      </c>
      <c r="N265" s="3">
        <v>10009</v>
      </c>
      <c r="O265" s="3" t="s">
        <v>144</v>
      </c>
      <c r="P265" s="3" t="s">
        <v>969</v>
      </c>
      <c r="Q265" s="3" t="s">
        <v>42</v>
      </c>
      <c r="R265" s="3" t="s">
        <v>55</v>
      </c>
      <c r="S265" s="3" t="s">
        <v>970</v>
      </c>
      <c r="T265" s="3">
        <v>221.55</v>
      </c>
      <c r="U265" s="35" cm="1">
        <f t="array" ref="U265">INDEX('Pricing Strategy'!$F$4:$F$71,MATCH(1,(Dataset!$O265='Pricing Strategy'!$B$4:$B$71)*(Dataset!$Q265='Pricing Strategy'!$C$4:$C$71)*(Dataset!$R265='Pricing Strategy'!$D$4:$D$71),))</f>
        <v>0.5</v>
      </c>
      <c r="V265" s="3">
        <f>Dataset!$T265*(1-Dataset!$U265)</f>
        <v>110.77500000000001</v>
      </c>
    </row>
    <row r="266" spans="1:22" x14ac:dyDescent="0.3">
      <c r="A266" s="32"/>
      <c r="C266" s="3">
        <v>261</v>
      </c>
      <c r="D266" s="3" t="s">
        <v>964</v>
      </c>
      <c r="E266" s="34">
        <v>43435</v>
      </c>
      <c r="F266" s="34">
        <v>43437</v>
      </c>
      <c r="G266" s="3" t="s">
        <v>19</v>
      </c>
      <c r="H266" s="3" t="s">
        <v>965</v>
      </c>
      <c r="I266" s="3" t="s">
        <v>966</v>
      </c>
      <c r="J266" s="3" t="s">
        <v>22</v>
      </c>
      <c r="K266" s="3" t="s">
        <v>23</v>
      </c>
      <c r="L266" s="3" t="s">
        <v>262</v>
      </c>
      <c r="M266" s="3" t="s">
        <v>263</v>
      </c>
      <c r="N266" s="3">
        <v>10009</v>
      </c>
      <c r="O266" s="3" t="s">
        <v>144</v>
      </c>
      <c r="P266" s="3" t="s">
        <v>971</v>
      </c>
      <c r="Q266" s="3" t="s">
        <v>42</v>
      </c>
      <c r="R266" s="3" t="s">
        <v>71</v>
      </c>
      <c r="S266" s="3" t="s">
        <v>972</v>
      </c>
      <c r="T266" s="3">
        <v>17.52</v>
      </c>
      <c r="U266" s="35" cm="1">
        <f t="array" ref="U266">INDEX('Pricing Strategy'!$F$4:$F$71,MATCH(1,(Dataset!$O266='Pricing Strategy'!$B$4:$B$71)*(Dataset!$Q266='Pricing Strategy'!$C$4:$C$71)*(Dataset!$R266='Pricing Strategy'!$D$4:$D$71),))</f>
        <v>0.4</v>
      </c>
      <c r="V266" s="3">
        <f>Dataset!$T266*(1-Dataset!$U266)</f>
        <v>10.511999999999999</v>
      </c>
    </row>
    <row r="267" spans="1:22" x14ac:dyDescent="0.3">
      <c r="A267" s="32"/>
      <c r="C267" s="3">
        <v>262</v>
      </c>
      <c r="D267" s="3" t="s">
        <v>973</v>
      </c>
      <c r="E267" s="34">
        <v>43259</v>
      </c>
      <c r="F267" s="34">
        <v>43263</v>
      </c>
      <c r="G267" s="3" t="s">
        <v>46</v>
      </c>
      <c r="H267" s="3" t="s">
        <v>974</v>
      </c>
      <c r="I267" s="3" t="s">
        <v>975</v>
      </c>
      <c r="J267" s="3" t="s">
        <v>37</v>
      </c>
      <c r="K267" s="3" t="s">
        <v>23</v>
      </c>
      <c r="L267" s="3" t="s">
        <v>599</v>
      </c>
      <c r="M267" s="3" t="s">
        <v>100</v>
      </c>
      <c r="N267" s="3">
        <v>77506</v>
      </c>
      <c r="O267" s="3" t="s">
        <v>101</v>
      </c>
      <c r="P267" s="3" t="s">
        <v>976</v>
      </c>
      <c r="Q267" s="3" t="s">
        <v>42</v>
      </c>
      <c r="R267" s="3" t="s">
        <v>74</v>
      </c>
      <c r="S267" s="3" t="s">
        <v>977</v>
      </c>
      <c r="T267" s="3">
        <v>1.6240000000000001</v>
      </c>
      <c r="U267" s="35" cm="1">
        <f t="array" ref="U267">INDEX('Pricing Strategy'!$F$4:$F$71,MATCH(1,(Dataset!$O267='Pricing Strategy'!$B$4:$B$71)*(Dataset!$Q267='Pricing Strategy'!$C$4:$C$71)*(Dataset!$R267='Pricing Strategy'!$D$4:$D$71),))</f>
        <v>0.3</v>
      </c>
      <c r="V267" s="3">
        <f>Dataset!$T267*(1-Dataset!$U267)</f>
        <v>1.1368</v>
      </c>
    </row>
    <row r="268" spans="1:22" x14ac:dyDescent="0.3">
      <c r="A268" s="32"/>
      <c r="C268" s="3">
        <v>263</v>
      </c>
      <c r="D268" s="3" t="s">
        <v>978</v>
      </c>
      <c r="E268" s="34">
        <v>42266</v>
      </c>
      <c r="F268" s="34">
        <v>42268</v>
      </c>
      <c r="G268" s="3" t="s">
        <v>19</v>
      </c>
      <c r="H268" s="3" t="s">
        <v>979</v>
      </c>
      <c r="I268" s="3" t="s">
        <v>980</v>
      </c>
      <c r="J268" s="3" t="s">
        <v>37</v>
      </c>
      <c r="K268" s="3" t="s">
        <v>23</v>
      </c>
      <c r="L268" s="3" t="s">
        <v>180</v>
      </c>
      <c r="M268" s="3" t="s">
        <v>100</v>
      </c>
      <c r="N268" s="3">
        <v>77036</v>
      </c>
      <c r="O268" s="3" t="s">
        <v>101</v>
      </c>
      <c r="P268" s="3" t="s">
        <v>679</v>
      </c>
      <c r="Q268" s="3" t="s">
        <v>67</v>
      </c>
      <c r="R268" s="3" t="s">
        <v>680</v>
      </c>
      <c r="S268" s="3" t="s">
        <v>681</v>
      </c>
      <c r="T268" s="3">
        <v>3059.982</v>
      </c>
      <c r="U268" s="35" cm="1">
        <f t="array" ref="U268">INDEX('Pricing Strategy'!$F$4:$F$71,MATCH(1,(Dataset!$O268='Pricing Strategy'!$B$4:$B$71)*(Dataset!$Q268='Pricing Strategy'!$C$4:$C$71)*(Dataset!$R268='Pricing Strategy'!$D$4:$D$71),))</f>
        <v>0.35</v>
      </c>
      <c r="V268" s="3">
        <f>Dataset!$T268*(1-Dataset!$U268)</f>
        <v>1988.9883</v>
      </c>
    </row>
    <row r="269" spans="1:22" x14ac:dyDescent="0.3">
      <c r="A269" s="32"/>
      <c r="C269" s="3">
        <v>264</v>
      </c>
      <c r="D269" s="3" t="s">
        <v>978</v>
      </c>
      <c r="E269" s="34">
        <v>42266</v>
      </c>
      <c r="F269" s="34">
        <v>42268</v>
      </c>
      <c r="G269" s="3" t="s">
        <v>19</v>
      </c>
      <c r="H269" s="3" t="s">
        <v>979</v>
      </c>
      <c r="I269" s="3" t="s">
        <v>980</v>
      </c>
      <c r="J269" s="3" t="s">
        <v>37</v>
      </c>
      <c r="K269" s="3" t="s">
        <v>23</v>
      </c>
      <c r="L269" s="3" t="s">
        <v>180</v>
      </c>
      <c r="M269" s="3" t="s">
        <v>100</v>
      </c>
      <c r="N269" s="3">
        <v>77036</v>
      </c>
      <c r="O269" s="3" t="s">
        <v>101</v>
      </c>
      <c r="P269" s="3" t="s">
        <v>981</v>
      </c>
      <c r="Q269" s="3" t="s">
        <v>67</v>
      </c>
      <c r="R269" s="3" t="s">
        <v>680</v>
      </c>
      <c r="S269" s="3" t="s">
        <v>982</v>
      </c>
      <c r="T269" s="3">
        <v>2519.9580000000001</v>
      </c>
      <c r="U269" s="35" cm="1">
        <f t="array" ref="U269">INDEX('Pricing Strategy'!$F$4:$F$71,MATCH(1,(Dataset!$O269='Pricing Strategy'!$B$4:$B$71)*(Dataset!$Q269='Pricing Strategy'!$C$4:$C$71)*(Dataset!$R269='Pricing Strategy'!$D$4:$D$71),))</f>
        <v>0.35</v>
      </c>
      <c r="V269" s="3">
        <f>Dataset!$T269*(1-Dataset!$U269)</f>
        <v>1637.9727</v>
      </c>
    </row>
    <row r="270" spans="1:22" x14ac:dyDescent="0.3">
      <c r="A270" s="32"/>
      <c r="C270" s="3">
        <v>265</v>
      </c>
      <c r="D270" s="3" t="s">
        <v>983</v>
      </c>
      <c r="E270" s="34">
        <v>42892</v>
      </c>
      <c r="F270" s="34">
        <v>42899</v>
      </c>
      <c r="G270" s="3" t="s">
        <v>46</v>
      </c>
      <c r="H270" s="3" t="s">
        <v>984</v>
      </c>
      <c r="I270" s="3" t="s">
        <v>985</v>
      </c>
      <c r="J270" s="3" t="s">
        <v>22</v>
      </c>
      <c r="K270" s="3" t="s">
        <v>23</v>
      </c>
      <c r="L270" s="3" t="s">
        <v>299</v>
      </c>
      <c r="M270" s="3" t="s">
        <v>207</v>
      </c>
      <c r="N270" s="3">
        <v>60610</v>
      </c>
      <c r="O270" s="3" t="s">
        <v>101</v>
      </c>
      <c r="P270" s="3" t="s">
        <v>986</v>
      </c>
      <c r="Q270" s="3" t="s">
        <v>67</v>
      </c>
      <c r="R270" s="3" t="s">
        <v>68</v>
      </c>
      <c r="S270" s="3" t="s">
        <v>987</v>
      </c>
      <c r="T270" s="3">
        <v>328.22399999999999</v>
      </c>
      <c r="U270" s="35" cm="1">
        <f t="array" ref="U270">INDEX('Pricing Strategy'!$F$4:$F$71,MATCH(1,(Dataset!$O270='Pricing Strategy'!$B$4:$B$71)*(Dataset!$Q270='Pricing Strategy'!$C$4:$C$71)*(Dataset!$R270='Pricing Strategy'!$D$4:$D$71),))</f>
        <v>0.3</v>
      </c>
      <c r="V270" s="3">
        <f>Dataset!$T270*(1-Dataset!$U270)</f>
        <v>229.75679999999997</v>
      </c>
    </row>
    <row r="271" spans="1:22" x14ac:dyDescent="0.3">
      <c r="A271" s="32"/>
      <c r="C271" s="3">
        <v>266</v>
      </c>
      <c r="D271" s="3" t="s">
        <v>988</v>
      </c>
      <c r="E271" s="34">
        <v>42684</v>
      </c>
      <c r="F271" s="34">
        <v>42689</v>
      </c>
      <c r="G271" s="3" t="s">
        <v>46</v>
      </c>
      <c r="H271" s="3" t="s">
        <v>989</v>
      </c>
      <c r="I271" s="3" t="s">
        <v>990</v>
      </c>
      <c r="J271" s="3" t="s">
        <v>22</v>
      </c>
      <c r="K271" s="3" t="s">
        <v>23</v>
      </c>
      <c r="L271" s="3" t="s">
        <v>991</v>
      </c>
      <c r="M271" s="3" t="s">
        <v>39</v>
      </c>
      <c r="N271" s="3">
        <v>94513</v>
      </c>
      <c r="O271" s="3" t="s">
        <v>40</v>
      </c>
      <c r="P271" s="3" t="s">
        <v>992</v>
      </c>
      <c r="Q271" s="3" t="s">
        <v>67</v>
      </c>
      <c r="R271" s="3" t="s">
        <v>157</v>
      </c>
      <c r="S271" s="3" t="s">
        <v>993</v>
      </c>
      <c r="T271" s="3">
        <v>79.900000000000006</v>
      </c>
      <c r="U271" s="35" cm="1">
        <f t="array" ref="U271">INDEX('Pricing Strategy'!$F$4:$F$71,MATCH(1,(Dataset!$O271='Pricing Strategy'!$B$4:$B$71)*(Dataset!$Q271='Pricing Strategy'!$C$4:$C$71)*(Dataset!$R271='Pricing Strategy'!$D$4:$D$71),))</f>
        <v>0.45</v>
      </c>
      <c r="V271" s="3">
        <f>Dataset!$T271*(1-Dataset!$U271)</f>
        <v>43.945000000000007</v>
      </c>
    </row>
    <row r="272" spans="1:22" x14ac:dyDescent="0.3">
      <c r="A272" s="32"/>
      <c r="C272" s="3">
        <v>267</v>
      </c>
      <c r="D272" s="3" t="s">
        <v>994</v>
      </c>
      <c r="E272" s="34">
        <v>43267</v>
      </c>
      <c r="F272" s="34">
        <v>43271</v>
      </c>
      <c r="G272" s="3" t="s">
        <v>46</v>
      </c>
      <c r="H272" s="3" t="s">
        <v>995</v>
      </c>
      <c r="I272" s="3" t="s">
        <v>996</v>
      </c>
      <c r="J272" s="3" t="s">
        <v>37</v>
      </c>
      <c r="K272" s="3" t="s">
        <v>23</v>
      </c>
      <c r="L272" s="3" t="s">
        <v>997</v>
      </c>
      <c r="M272" s="3" t="s">
        <v>84</v>
      </c>
      <c r="N272" s="3">
        <v>27514</v>
      </c>
      <c r="O272" s="3" t="s">
        <v>26</v>
      </c>
      <c r="P272" s="3" t="s">
        <v>998</v>
      </c>
      <c r="Q272" s="3" t="s">
        <v>42</v>
      </c>
      <c r="R272" s="3" t="s">
        <v>64</v>
      </c>
      <c r="S272" s="3" t="s">
        <v>999</v>
      </c>
      <c r="T272" s="3">
        <v>14.016</v>
      </c>
      <c r="U272" s="35" cm="1">
        <f t="array" ref="U272">INDEX('Pricing Strategy'!$F$4:$F$71,MATCH(1,(Dataset!$O272='Pricing Strategy'!$B$4:$B$71)*(Dataset!$Q272='Pricing Strategy'!$C$4:$C$71)*(Dataset!$R272='Pricing Strategy'!$D$4:$D$71),))</f>
        <v>0.3</v>
      </c>
      <c r="V272" s="3">
        <f>Dataset!$T272*(1-Dataset!$U272)</f>
        <v>9.8111999999999995</v>
      </c>
    </row>
    <row r="273" spans="1:22" x14ac:dyDescent="0.3">
      <c r="A273" s="32"/>
      <c r="C273" s="3">
        <v>268</v>
      </c>
      <c r="D273" s="3" t="s">
        <v>1000</v>
      </c>
      <c r="E273" s="34">
        <v>42757</v>
      </c>
      <c r="F273" s="34">
        <v>42763</v>
      </c>
      <c r="G273" s="3" t="s">
        <v>46</v>
      </c>
      <c r="H273" s="3" t="s">
        <v>383</v>
      </c>
      <c r="I273" s="3" t="s">
        <v>384</v>
      </c>
      <c r="J273" s="3" t="s">
        <v>22</v>
      </c>
      <c r="K273" s="3" t="s">
        <v>23</v>
      </c>
      <c r="L273" s="3" t="s">
        <v>1001</v>
      </c>
      <c r="M273" s="3" t="s">
        <v>787</v>
      </c>
      <c r="N273" s="3">
        <v>7960</v>
      </c>
      <c r="O273" s="3" t="s">
        <v>144</v>
      </c>
      <c r="P273" s="3" t="s">
        <v>1002</v>
      </c>
      <c r="Q273" s="3" t="s">
        <v>42</v>
      </c>
      <c r="R273" s="3" t="s">
        <v>265</v>
      </c>
      <c r="S273" s="3" t="s">
        <v>1003</v>
      </c>
      <c r="T273" s="3">
        <v>7.56</v>
      </c>
      <c r="U273" s="35" cm="1">
        <f t="array" ref="U273">INDEX('Pricing Strategy'!$F$4:$F$71,MATCH(1,(Dataset!$O273='Pricing Strategy'!$B$4:$B$71)*(Dataset!$Q273='Pricing Strategy'!$C$4:$C$71)*(Dataset!$R273='Pricing Strategy'!$D$4:$D$71),))</f>
        <v>0.4</v>
      </c>
      <c r="V273" s="3">
        <f>Dataset!$T273*(1-Dataset!$U273)</f>
        <v>4.5359999999999996</v>
      </c>
    </row>
    <row r="274" spans="1:22" x14ac:dyDescent="0.3">
      <c r="A274" s="32"/>
      <c r="C274" s="3">
        <v>269</v>
      </c>
      <c r="D274" s="3" t="s">
        <v>1004</v>
      </c>
      <c r="E274" s="34">
        <v>43443</v>
      </c>
      <c r="F274" s="34">
        <v>43447</v>
      </c>
      <c r="G274" s="3" t="s">
        <v>46</v>
      </c>
      <c r="H274" s="3" t="s">
        <v>1005</v>
      </c>
      <c r="I274" s="3" t="s">
        <v>1006</v>
      </c>
      <c r="J274" s="3" t="s">
        <v>37</v>
      </c>
      <c r="K274" s="3" t="s">
        <v>23</v>
      </c>
      <c r="L274" s="3" t="s">
        <v>1007</v>
      </c>
      <c r="M274" s="3" t="s">
        <v>494</v>
      </c>
      <c r="N274" s="3">
        <v>45231</v>
      </c>
      <c r="O274" s="3" t="s">
        <v>144</v>
      </c>
      <c r="P274" s="3" t="s">
        <v>1008</v>
      </c>
      <c r="Q274" s="3" t="s">
        <v>42</v>
      </c>
      <c r="R274" s="3" t="s">
        <v>55</v>
      </c>
      <c r="S274" s="3" t="s">
        <v>1009</v>
      </c>
      <c r="T274" s="3">
        <v>37.207999999999998</v>
      </c>
      <c r="U274" s="35" cm="1">
        <f t="array" ref="U274">INDEX('Pricing Strategy'!$F$4:$F$71,MATCH(1,(Dataset!$O274='Pricing Strategy'!$B$4:$B$71)*(Dataset!$Q274='Pricing Strategy'!$C$4:$C$71)*(Dataset!$R274='Pricing Strategy'!$D$4:$D$71),))</f>
        <v>0.5</v>
      </c>
      <c r="V274" s="3">
        <f>Dataset!$T274*(1-Dataset!$U274)</f>
        <v>18.603999999999999</v>
      </c>
    </row>
    <row r="275" spans="1:22" x14ac:dyDescent="0.3">
      <c r="A275" s="32"/>
      <c r="C275" s="3">
        <v>270</v>
      </c>
      <c r="D275" s="3" t="s">
        <v>1004</v>
      </c>
      <c r="E275" s="34">
        <v>43443</v>
      </c>
      <c r="F275" s="34">
        <v>43447</v>
      </c>
      <c r="G275" s="3" t="s">
        <v>46</v>
      </c>
      <c r="H275" s="3" t="s">
        <v>1005</v>
      </c>
      <c r="I275" s="3" t="s">
        <v>1006</v>
      </c>
      <c r="J275" s="3" t="s">
        <v>37</v>
      </c>
      <c r="K275" s="3" t="s">
        <v>23</v>
      </c>
      <c r="L275" s="3" t="s">
        <v>1007</v>
      </c>
      <c r="M275" s="3" t="s">
        <v>494</v>
      </c>
      <c r="N275" s="3">
        <v>45231</v>
      </c>
      <c r="O275" s="3" t="s">
        <v>144</v>
      </c>
      <c r="P275" s="3" t="s">
        <v>1010</v>
      </c>
      <c r="Q275" s="3" t="s">
        <v>42</v>
      </c>
      <c r="R275" s="3" t="s">
        <v>169</v>
      </c>
      <c r="S275" s="3" t="s">
        <v>1011</v>
      </c>
      <c r="T275" s="3">
        <v>57.576000000000001</v>
      </c>
      <c r="U275" s="35" cm="1">
        <f t="array" ref="U275">INDEX('Pricing Strategy'!$F$4:$F$71,MATCH(1,(Dataset!$O275='Pricing Strategy'!$B$4:$B$71)*(Dataset!$Q275='Pricing Strategy'!$C$4:$C$71)*(Dataset!$R275='Pricing Strategy'!$D$4:$D$71),))</f>
        <v>0.4</v>
      </c>
      <c r="V275" s="3">
        <f>Dataset!$T275*(1-Dataset!$U275)</f>
        <v>34.5456</v>
      </c>
    </row>
    <row r="276" spans="1:22" x14ac:dyDescent="0.3">
      <c r="A276" s="32"/>
      <c r="C276" s="3">
        <v>271</v>
      </c>
      <c r="D276" s="3" t="s">
        <v>1012</v>
      </c>
      <c r="E276" s="34">
        <v>43462</v>
      </c>
      <c r="F276" s="34">
        <v>43467</v>
      </c>
      <c r="G276" s="3" t="s">
        <v>19</v>
      </c>
      <c r="H276" s="3" t="s">
        <v>1013</v>
      </c>
      <c r="I276" s="3" t="s">
        <v>1014</v>
      </c>
      <c r="J276" s="3" t="s">
        <v>37</v>
      </c>
      <c r="K276" s="3" t="s">
        <v>23</v>
      </c>
      <c r="L276" s="3" t="s">
        <v>123</v>
      </c>
      <c r="M276" s="3" t="s">
        <v>39</v>
      </c>
      <c r="N276" s="3">
        <v>94110</v>
      </c>
      <c r="O276" s="3" t="s">
        <v>40</v>
      </c>
      <c r="P276" s="3" t="s">
        <v>1015</v>
      </c>
      <c r="Q276" s="3" t="s">
        <v>42</v>
      </c>
      <c r="R276" s="3" t="s">
        <v>55</v>
      </c>
      <c r="S276" s="3" t="s">
        <v>1016</v>
      </c>
      <c r="T276" s="3">
        <v>725.84</v>
      </c>
      <c r="U276" s="35" cm="1">
        <f t="array" ref="U276">INDEX('Pricing Strategy'!$F$4:$F$71,MATCH(1,(Dataset!$O276='Pricing Strategy'!$B$4:$B$71)*(Dataset!$Q276='Pricing Strategy'!$C$4:$C$71)*(Dataset!$R276='Pricing Strategy'!$D$4:$D$71),))</f>
        <v>0.5</v>
      </c>
      <c r="V276" s="3">
        <f>Dataset!$T276*(1-Dataset!$U276)</f>
        <v>362.92</v>
      </c>
    </row>
    <row r="277" spans="1:22" x14ac:dyDescent="0.3">
      <c r="A277" s="32"/>
      <c r="C277" s="3">
        <v>272</v>
      </c>
      <c r="D277" s="3" t="s">
        <v>1017</v>
      </c>
      <c r="E277" s="34">
        <v>42581</v>
      </c>
      <c r="F277" s="34">
        <v>42582</v>
      </c>
      <c r="G277" s="3" t="s">
        <v>184</v>
      </c>
      <c r="H277" s="3" t="s">
        <v>597</v>
      </c>
      <c r="I277" s="3" t="s">
        <v>598</v>
      </c>
      <c r="J277" s="3" t="s">
        <v>22</v>
      </c>
      <c r="K277" s="3" t="s">
        <v>23</v>
      </c>
      <c r="L277" s="3" t="s">
        <v>123</v>
      </c>
      <c r="M277" s="3" t="s">
        <v>39</v>
      </c>
      <c r="N277" s="3">
        <v>94109</v>
      </c>
      <c r="O277" s="3" t="s">
        <v>40</v>
      </c>
      <c r="P277" s="3" t="s">
        <v>1018</v>
      </c>
      <c r="Q277" s="3" t="s">
        <v>67</v>
      </c>
      <c r="R277" s="3" t="s">
        <v>157</v>
      </c>
      <c r="S277" s="3" t="s">
        <v>1019</v>
      </c>
      <c r="T277" s="3">
        <v>209.93</v>
      </c>
      <c r="U277" s="35" cm="1">
        <f t="array" ref="U277">INDEX('Pricing Strategy'!$F$4:$F$71,MATCH(1,(Dataset!$O277='Pricing Strategy'!$B$4:$B$71)*(Dataset!$Q277='Pricing Strategy'!$C$4:$C$71)*(Dataset!$R277='Pricing Strategy'!$D$4:$D$71),))</f>
        <v>0.45</v>
      </c>
      <c r="V277" s="3">
        <f>Dataset!$T277*(1-Dataset!$U277)</f>
        <v>115.46150000000002</v>
      </c>
    </row>
    <row r="278" spans="1:22" x14ac:dyDescent="0.3">
      <c r="A278" s="32"/>
      <c r="C278" s="3">
        <v>273</v>
      </c>
      <c r="D278" s="3" t="s">
        <v>1017</v>
      </c>
      <c r="E278" s="34">
        <v>42581</v>
      </c>
      <c r="F278" s="34">
        <v>42582</v>
      </c>
      <c r="G278" s="3" t="s">
        <v>184</v>
      </c>
      <c r="H278" s="3" t="s">
        <v>597</v>
      </c>
      <c r="I278" s="3" t="s">
        <v>598</v>
      </c>
      <c r="J278" s="3" t="s">
        <v>22</v>
      </c>
      <c r="K278" s="3" t="s">
        <v>23</v>
      </c>
      <c r="L278" s="3" t="s">
        <v>123</v>
      </c>
      <c r="M278" s="3" t="s">
        <v>39</v>
      </c>
      <c r="N278" s="3">
        <v>94109</v>
      </c>
      <c r="O278" s="3" t="s">
        <v>40</v>
      </c>
      <c r="P278" s="3" t="s">
        <v>1020</v>
      </c>
      <c r="Q278" s="3" t="s">
        <v>28</v>
      </c>
      <c r="R278" s="3" t="s">
        <v>61</v>
      </c>
      <c r="S278" s="3" t="s">
        <v>1021</v>
      </c>
      <c r="T278" s="3">
        <v>5.28</v>
      </c>
      <c r="U278" s="35" cm="1">
        <f t="array" ref="U278">INDEX('Pricing Strategy'!$F$4:$F$71,MATCH(1,(Dataset!$O278='Pricing Strategy'!$B$4:$B$71)*(Dataset!$Q278='Pricing Strategy'!$C$4:$C$71)*(Dataset!$R278='Pricing Strategy'!$D$4:$D$71),))</f>
        <v>0.4</v>
      </c>
      <c r="V278" s="3">
        <f>Dataset!$T278*(1-Dataset!$U278)</f>
        <v>3.1680000000000001</v>
      </c>
    </row>
    <row r="279" spans="1:22" x14ac:dyDescent="0.3">
      <c r="A279" s="32"/>
      <c r="C279" s="3">
        <v>274</v>
      </c>
      <c r="D279" s="3" t="s">
        <v>1017</v>
      </c>
      <c r="E279" s="34">
        <v>42581</v>
      </c>
      <c r="F279" s="34">
        <v>42582</v>
      </c>
      <c r="G279" s="3" t="s">
        <v>184</v>
      </c>
      <c r="H279" s="3" t="s">
        <v>597</v>
      </c>
      <c r="I279" s="3" t="s">
        <v>598</v>
      </c>
      <c r="J279" s="3" t="s">
        <v>22</v>
      </c>
      <c r="K279" s="3" t="s">
        <v>23</v>
      </c>
      <c r="L279" s="3" t="s">
        <v>123</v>
      </c>
      <c r="M279" s="3" t="s">
        <v>39</v>
      </c>
      <c r="N279" s="3">
        <v>94109</v>
      </c>
      <c r="O279" s="3" t="s">
        <v>40</v>
      </c>
      <c r="P279" s="3" t="s">
        <v>1022</v>
      </c>
      <c r="Q279" s="3" t="s">
        <v>42</v>
      </c>
      <c r="R279" s="3" t="s">
        <v>71</v>
      </c>
      <c r="S279" s="3" t="s">
        <v>1023</v>
      </c>
      <c r="T279" s="3">
        <v>10.92</v>
      </c>
      <c r="U279" s="35" cm="1">
        <f t="array" ref="U279">INDEX('Pricing Strategy'!$F$4:$F$71,MATCH(1,(Dataset!$O279='Pricing Strategy'!$B$4:$B$71)*(Dataset!$Q279='Pricing Strategy'!$C$4:$C$71)*(Dataset!$R279='Pricing Strategy'!$D$4:$D$71),))</f>
        <v>0.4</v>
      </c>
      <c r="V279" s="3">
        <f>Dataset!$T279*(1-Dataset!$U279)</f>
        <v>6.5519999999999996</v>
      </c>
    </row>
    <row r="280" spans="1:22" x14ac:dyDescent="0.3">
      <c r="A280" s="32"/>
      <c r="C280" s="3">
        <v>275</v>
      </c>
      <c r="D280" s="3" t="s">
        <v>1024</v>
      </c>
      <c r="E280" s="34">
        <v>43359</v>
      </c>
      <c r="F280" s="34">
        <v>43360</v>
      </c>
      <c r="G280" s="3" t="s">
        <v>184</v>
      </c>
      <c r="H280" s="3" t="s">
        <v>1025</v>
      </c>
      <c r="I280" s="3" t="s">
        <v>1026</v>
      </c>
      <c r="J280" s="3" t="s">
        <v>37</v>
      </c>
      <c r="K280" s="3" t="s">
        <v>23</v>
      </c>
      <c r="L280" s="3" t="s">
        <v>1027</v>
      </c>
      <c r="M280" s="3" t="s">
        <v>39</v>
      </c>
      <c r="N280" s="3">
        <v>90301</v>
      </c>
      <c r="O280" s="3" t="s">
        <v>40</v>
      </c>
      <c r="P280" s="3" t="s">
        <v>1028</v>
      </c>
      <c r="Q280" s="3" t="s">
        <v>42</v>
      </c>
      <c r="R280" s="3" t="s">
        <v>86</v>
      </c>
      <c r="S280" s="3" t="s">
        <v>1029</v>
      </c>
      <c r="T280" s="3">
        <v>8.82</v>
      </c>
      <c r="U280" s="35" cm="1">
        <f t="array" ref="U280">INDEX('Pricing Strategy'!$F$4:$F$71,MATCH(1,(Dataset!$O280='Pricing Strategy'!$B$4:$B$71)*(Dataset!$Q280='Pricing Strategy'!$C$4:$C$71)*(Dataset!$R280='Pricing Strategy'!$D$4:$D$71),))</f>
        <v>0.4</v>
      </c>
      <c r="V280" s="3">
        <f>Dataset!$T280*(1-Dataset!$U280)</f>
        <v>5.2919999999999998</v>
      </c>
    </row>
    <row r="281" spans="1:22" x14ac:dyDescent="0.3">
      <c r="A281" s="32"/>
      <c r="C281" s="3">
        <v>276</v>
      </c>
      <c r="D281" s="3" t="s">
        <v>1024</v>
      </c>
      <c r="E281" s="34">
        <v>43359</v>
      </c>
      <c r="F281" s="34">
        <v>43360</v>
      </c>
      <c r="G281" s="3" t="s">
        <v>184</v>
      </c>
      <c r="H281" s="3" t="s">
        <v>1025</v>
      </c>
      <c r="I281" s="3" t="s">
        <v>1026</v>
      </c>
      <c r="J281" s="3" t="s">
        <v>37</v>
      </c>
      <c r="K281" s="3" t="s">
        <v>23</v>
      </c>
      <c r="L281" s="3" t="s">
        <v>1027</v>
      </c>
      <c r="M281" s="3" t="s">
        <v>39</v>
      </c>
      <c r="N281" s="3">
        <v>90301</v>
      </c>
      <c r="O281" s="3" t="s">
        <v>40</v>
      </c>
      <c r="P281" s="3" t="s">
        <v>1030</v>
      </c>
      <c r="Q281" s="3" t="s">
        <v>42</v>
      </c>
      <c r="R281" s="3" t="s">
        <v>64</v>
      </c>
      <c r="S281" s="3" t="s">
        <v>1031</v>
      </c>
      <c r="T281" s="3">
        <v>5.98</v>
      </c>
      <c r="U281" s="35" cm="1">
        <f t="array" ref="U281">INDEX('Pricing Strategy'!$F$4:$F$71,MATCH(1,(Dataset!$O281='Pricing Strategy'!$B$4:$B$71)*(Dataset!$Q281='Pricing Strategy'!$C$4:$C$71)*(Dataset!$R281='Pricing Strategy'!$D$4:$D$71),))</f>
        <v>0.45</v>
      </c>
      <c r="V281" s="3">
        <f>Dataset!$T281*(1-Dataset!$U281)</f>
        <v>3.2890000000000006</v>
      </c>
    </row>
    <row r="282" spans="1:22" x14ac:dyDescent="0.3">
      <c r="A282" s="32"/>
      <c r="C282" s="3">
        <v>277</v>
      </c>
      <c r="D282" s="3" t="s">
        <v>1032</v>
      </c>
      <c r="E282" s="34">
        <v>43386</v>
      </c>
      <c r="F282" s="34">
        <v>43390</v>
      </c>
      <c r="G282" s="3" t="s">
        <v>46</v>
      </c>
      <c r="H282" s="3" t="s">
        <v>1033</v>
      </c>
      <c r="I282" s="3" t="s">
        <v>1034</v>
      </c>
      <c r="J282" s="3" t="s">
        <v>37</v>
      </c>
      <c r="K282" s="3" t="s">
        <v>23</v>
      </c>
      <c r="L282" s="3" t="s">
        <v>142</v>
      </c>
      <c r="M282" s="3" t="s">
        <v>143</v>
      </c>
      <c r="N282" s="3">
        <v>19140</v>
      </c>
      <c r="O282" s="3" t="s">
        <v>144</v>
      </c>
      <c r="P282" s="3" t="s">
        <v>1035</v>
      </c>
      <c r="Q282" s="3" t="s">
        <v>42</v>
      </c>
      <c r="R282" s="3" t="s">
        <v>86</v>
      </c>
      <c r="S282" s="3" t="s">
        <v>1036</v>
      </c>
      <c r="T282" s="3">
        <v>11.648</v>
      </c>
      <c r="U282" s="35" cm="1">
        <f t="array" ref="U282">INDEX('Pricing Strategy'!$F$4:$F$71,MATCH(1,(Dataset!$O282='Pricing Strategy'!$B$4:$B$71)*(Dataset!$Q282='Pricing Strategy'!$C$4:$C$71)*(Dataset!$R282='Pricing Strategy'!$D$4:$D$71),))</f>
        <v>0.4</v>
      </c>
      <c r="V282" s="3">
        <f>Dataset!$T282*(1-Dataset!$U282)</f>
        <v>6.9887999999999995</v>
      </c>
    </row>
    <row r="283" spans="1:22" x14ac:dyDescent="0.3">
      <c r="A283" s="32"/>
      <c r="C283" s="3">
        <v>278</v>
      </c>
      <c r="D283" s="3" t="s">
        <v>1032</v>
      </c>
      <c r="E283" s="34">
        <v>43386</v>
      </c>
      <c r="F283" s="34">
        <v>43390</v>
      </c>
      <c r="G283" s="3" t="s">
        <v>46</v>
      </c>
      <c r="H283" s="3" t="s">
        <v>1033</v>
      </c>
      <c r="I283" s="3" t="s">
        <v>1034</v>
      </c>
      <c r="J283" s="3" t="s">
        <v>37</v>
      </c>
      <c r="K283" s="3" t="s">
        <v>23</v>
      </c>
      <c r="L283" s="3" t="s">
        <v>142</v>
      </c>
      <c r="M283" s="3" t="s">
        <v>143</v>
      </c>
      <c r="N283" s="3">
        <v>19140</v>
      </c>
      <c r="O283" s="3" t="s">
        <v>144</v>
      </c>
      <c r="P283" s="3" t="s">
        <v>1037</v>
      </c>
      <c r="Q283" s="3" t="s">
        <v>42</v>
      </c>
      <c r="R283" s="3" t="s">
        <v>86</v>
      </c>
      <c r="S283" s="3" t="s">
        <v>1038</v>
      </c>
      <c r="T283" s="3">
        <v>18.175999999999998</v>
      </c>
      <c r="U283" s="35" cm="1">
        <f t="array" ref="U283">INDEX('Pricing Strategy'!$F$4:$F$71,MATCH(1,(Dataset!$O283='Pricing Strategy'!$B$4:$B$71)*(Dataset!$Q283='Pricing Strategy'!$C$4:$C$71)*(Dataset!$R283='Pricing Strategy'!$D$4:$D$71),))</f>
        <v>0.4</v>
      </c>
      <c r="V283" s="3">
        <f>Dataset!$T283*(1-Dataset!$U283)</f>
        <v>10.905599999999998</v>
      </c>
    </row>
    <row r="284" spans="1:22" x14ac:dyDescent="0.3">
      <c r="A284" s="32"/>
      <c r="C284" s="3">
        <v>279</v>
      </c>
      <c r="D284" s="3" t="s">
        <v>1032</v>
      </c>
      <c r="E284" s="34">
        <v>43386</v>
      </c>
      <c r="F284" s="34">
        <v>43390</v>
      </c>
      <c r="G284" s="3" t="s">
        <v>46</v>
      </c>
      <c r="H284" s="3" t="s">
        <v>1033</v>
      </c>
      <c r="I284" s="3" t="s">
        <v>1034</v>
      </c>
      <c r="J284" s="3" t="s">
        <v>37</v>
      </c>
      <c r="K284" s="3" t="s">
        <v>23</v>
      </c>
      <c r="L284" s="3" t="s">
        <v>142</v>
      </c>
      <c r="M284" s="3" t="s">
        <v>143</v>
      </c>
      <c r="N284" s="3">
        <v>19140</v>
      </c>
      <c r="O284" s="3" t="s">
        <v>144</v>
      </c>
      <c r="P284" s="3" t="s">
        <v>1039</v>
      </c>
      <c r="Q284" s="3" t="s">
        <v>42</v>
      </c>
      <c r="R284" s="3" t="s">
        <v>55</v>
      </c>
      <c r="S284" s="3" t="s">
        <v>1040</v>
      </c>
      <c r="T284" s="3">
        <v>59.712000000000003</v>
      </c>
      <c r="U284" s="35" cm="1">
        <f t="array" ref="U284">INDEX('Pricing Strategy'!$F$4:$F$71,MATCH(1,(Dataset!$O284='Pricing Strategy'!$B$4:$B$71)*(Dataset!$Q284='Pricing Strategy'!$C$4:$C$71)*(Dataset!$R284='Pricing Strategy'!$D$4:$D$71),))</f>
        <v>0.5</v>
      </c>
      <c r="V284" s="3">
        <f>Dataset!$T284*(1-Dataset!$U284)</f>
        <v>29.856000000000002</v>
      </c>
    </row>
    <row r="285" spans="1:22" x14ac:dyDescent="0.3">
      <c r="A285" s="32"/>
      <c r="C285" s="3">
        <v>280</v>
      </c>
      <c r="D285" s="3" t="s">
        <v>1032</v>
      </c>
      <c r="E285" s="34">
        <v>43386</v>
      </c>
      <c r="F285" s="34">
        <v>43390</v>
      </c>
      <c r="G285" s="3" t="s">
        <v>46</v>
      </c>
      <c r="H285" s="3" t="s">
        <v>1033</v>
      </c>
      <c r="I285" s="3" t="s">
        <v>1034</v>
      </c>
      <c r="J285" s="3" t="s">
        <v>37</v>
      </c>
      <c r="K285" s="3" t="s">
        <v>23</v>
      </c>
      <c r="L285" s="3" t="s">
        <v>142</v>
      </c>
      <c r="M285" s="3" t="s">
        <v>143</v>
      </c>
      <c r="N285" s="3">
        <v>19140</v>
      </c>
      <c r="O285" s="3" t="s">
        <v>144</v>
      </c>
      <c r="P285" s="3" t="s">
        <v>1041</v>
      </c>
      <c r="Q285" s="3" t="s">
        <v>42</v>
      </c>
      <c r="R285" s="3" t="s">
        <v>43</v>
      </c>
      <c r="S285" s="3" t="s">
        <v>1042</v>
      </c>
      <c r="T285" s="3">
        <v>24.84</v>
      </c>
      <c r="U285" s="35" cm="1">
        <f t="array" ref="U285">INDEX('Pricing Strategy'!$F$4:$F$71,MATCH(1,(Dataset!$O285='Pricing Strategy'!$B$4:$B$71)*(Dataset!$Q285='Pricing Strategy'!$C$4:$C$71)*(Dataset!$R285='Pricing Strategy'!$D$4:$D$71),))</f>
        <v>0.4</v>
      </c>
      <c r="V285" s="3">
        <f>Dataset!$T285*(1-Dataset!$U285)</f>
        <v>14.904</v>
      </c>
    </row>
    <row r="286" spans="1:22" x14ac:dyDescent="0.3">
      <c r="A286" s="32"/>
      <c r="C286" s="3">
        <v>281</v>
      </c>
      <c r="D286" s="3" t="s">
        <v>1043</v>
      </c>
      <c r="E286" s="34">
        <v>42639</v>
      </c>
      <c r="F286" s="34">
        <v>42641</v>
      </c>
      <c r="G286" s="3" t="s">
        <v>19</v>
      </c>
      <c r="H286" s="3" t="s">
        <v>515</v>
      </c>
      <c r="I286" s="3" t="s">
        <v>516</v>
      </c>
      <c r="J286" s="3" t="s">
        <v>22</v>
      </c>
      <c r="K286" s="3" t="s">
        <v>23</v>
      </c>
      <c r="L286" s="3" t="s">
        <v>180</v>
      </c>
      <c r="M286" s="3" t="s">
        <v>100</v>
      </c>
      <c r="N286" s="3">
        <v>77070</v>
      </c>
      <c r="O286" s="3" t="s">
        <v>101</v>
      </c>
      <c r="P286" s="3" t="s">
        <v>1044</v>
      </c>
      <c r="Q286" s="3" t="s">
        <v>42</v>
      </c>
      <c r="R286" s="3" t="s">
        <v>71</v>
      </c>
      <c r="S286" s="3" t="s">
        <v>1045</v>
      </c>
      <c r="T286" s="3">
        <v>2.08</v>
      </c>
      <c r="U286" s="35" cm="1">
        <f t="array" ref="U286">INDEX('Pricing Strategy'!$F$4:$F$71,MATCH(1,(Dataset!$O286='Pricing Strategy'!$B$4:$B$71)*(Dataset!$Q286='Pricing Strategy'!$C$4:$C$71)*(Dataset!$R286='Pricing Strategy'!$D$4:$D$71),))</f>
        <v>0.3</v>
      </c>
      <c r="V286" s="3">
        <f>Dataset!$T286*(1-Dataset!$U286)</f>
        <v>1.456</v>
      </c>
    </row>
    <row r="287" spans="1:22" x14ac:dyDescent="0.3">
      <c r="A287" s="32"/>
      <c r="C287" s="3">
        <v>282</v>
      </c>
      <c r="D287" s="3" t="s">
        <v>1043</v>
      </c>
      <c r="E287" s="34">
        <v>42639</v>
      </c>
      <c r="F287" s="34">
        <v>42641</v>
      </c>
      <c r="G287" s="3" t="s">
        <v>19</v>
      </c>
      <c r="H287" s="3" t="s">
        <v>515</v>
      </c>
      <c r="I287" s="3" t="s">
        <v>516</v>
      </c>
      <c r="J287" s="3" t="s">
        <v>22</v>
      </c>
      <c r="K287" s="3" t="s">
        <v>23</v>
      </c>
      <c r="L287" s="3" t="s">
        <v>180</v>
      </c>
      <c r="M287" s="3" t="s">
        <v>100</v>
      </c>
      <c r="N287" s="3">
        <v>77070</v>
      </c>
      <c r="O287" s="3" t="s">
        <v>101</v>
      </c>
      <c r="P287" s="3" t="s">
        <v>1046</v>
      </c>
      <c r="Q287" s="3" t="s">
        <v>67</v>
      </c>
      <c r="R287" s="3" t="s">
        <v>68</v>
      </c>
      <c r="S287" s="3" t="s">
        <v>1047</v>
      </c>
      <c r="T287" s="3">
        <v>1114.4000000000001</v>
      </c>
      <c r="U287" s="35" cm="1">
        <f t="array" ref="U287">INDEX('Pricing Strategy'!$F$4:$F$71,MATCH(1,(Dataset!$O287='Pricing Strategy'!$B$4:$B$71)*(Dataset!$Q287='Pricing Strategy'!$C$4:$C$71)*(Dataset!$R287='Pricing Strategy'!$D$4:$D$71),))</f>
        <v>0.3</v>
      </c>
      <c r="V287" s="3">
        <f>Dataset!$T287*(1-Dataset!$U287)</f>
        <v>780.08</v>
      </c>
    </row>
    <row r="288" spans="1:22" x14ac:dyDescent="0.3">
      <c r="A288" s="32"/>
      <c r="C288" s="3">
        <v>283</v>
      </c>
      <c r="D288" s="3" t="s">
        <v>1048</v>
      </c>
      <c r="E288" s="34">
        <v>42676</v>
      </c>
      <c r="F288" s="34">
        <v>42680</v>
      </c>
      <c r="G288" s="3" t="s">
        <v>46</v>
      </c>
      <c r="H288" s="3" t="s">
        <v>1049</v>
      </c>
      <c r="I288" s="3" t="s">
        <v>1050</v>
      </c>
      <c r="J288" s="3" t="s">
        <v>22</v>
      </c>
      <c r="K288" s="3" t="s">
        <v>23</v>
      </c>
      <c r="L288" s="3" t="s">
        <v>38</v>
      </c>
      <c r="M288" s="3" t="s">
        <v>39</v>
      </c>
      <c r="N288" s="3">
        <v>90004</v>
      </c>
      <c r="O288" s="3" t="s">
        <v>40</v>
      </c>
      <c r="P288" s="3" t="s">
        <v>1051</v>
      </c>
      <c r="Q288" s="3" t="s">
        <v>28</v>
      </c>
      <c r="R288" s="3" t="s">
        <v>52</v>
      </c>
      <c r="S288" s="3" t="s">
        <v>1052</v>
      </c>
      <c r="T288" s="3">
        <v>1038.8399999999999</v>
      </c>
      <c r="U288" s="35" cm="1">
        <f t="array" ref="U288">INDEX('Pricing Strategy'!$F$4:$F$71,MATCH(1,(Dataset!$O288='Pricing Strategy'!$B$4:$B$71)*(Dataset!$Q288='Pricing Strategy'!$C$4:$C$71)*(Dataset!$R288='Pricing Strategy'!$D$4:$D$71),))</f>
        <v>0.45</v>
      </c>
      <c r="V288" s="3">
        <f>Dataset!$T288*(1-Dataset!$U288)</f>
        <v>571.36199999999997</v>
      </c>
    </row>
    <row r="289" spans="1:22" x14ac:dyDescent="0.3">
      <c r="A289" s="32"/>
      <c r="C289" s="3">
        <v>284</v>
      </c>
      <c r="D289" s="3" t="s">
        <v>1053</v>
      </c>
      <c r="E289" s="34">
        <v>42639</v>
      </c>
      <c r="F289" s="34">
        <v>42645</v>
      </c>
      <c r="G289" s="3" t="s">
        <v>46</v>
      </c>
      <c r="H289" s="3" t="s">
        <v>160</v>
      </c>
      <c r="I289" s="3" t="s">
        <v>161</v>
      </c>
      <c r="J289" s="3" t="s">
        <v>22</v>
      </c>
      <c r="K289" s="3" t="s">
        <v>23</v>
      </c>
      <c r="L289" s="3" t="s">
        <v>415</v>
      </c>
      <c r="M289" s="3" t="s">
        <v>416</v>
      </c>
      <c r="N289" s="3">
        <v>97206</v>
      </c>
      <c r="O289" s="3" t="s">
        <v>40</v>
      </c>
      <c r="P289" s="3" t="s">
        <v>1054</v>
      </c>
      <c r="Q289" s="3" t="s">
        <v>42</v>
      </c>
      <c r="R289" s="3" t="s">
        <v>86</v>
      </c>
      <c r="S289" s="3" t="s">
        <v>182</v>
      </c>
      <c r="T289" s="3">
        <v>141.76</v>
      </c>
      <c r="U289" s="35" cm="1">
        <f t="array" ref="U289">INDEX('Pricing Strategy'!$F$4:$F$71,MATCH(1,(Dataset!$O289='Pricing Strategy'!$B$4:$B$71)*(Dataset!$Q289='Pricing Strategy'!$C$4:$C$71)*(Dataset!$R289='Pricing Strategy'!$D$4:$D$71),))</f>
        <v>0.4</v>
      </c>
      <c r="V289" s="3">
        <f>Dataset!$T289*(1-Dataset!$U289)</f>
        <v>85.055999999999997</v>
      </c>
    </row>
    <row r="290" spans="1:22" x14ac:dyDescent="0.3">
      <c r="A290" s="32"/>
      <c r="C290" s="3">
        <v>285</v>
      </c>
      <c r="D290" s="3" t="s">
        <v>1053</v>
      </c>
      <c r="E290" s="34">
        <v>42639</v>
      </c>
      <c r="F290" s="34">
        <v>42645</v>
      </c>
      <c r="G290" s="3" t="s">
        <v>46</v>
      </c>
      <c r="H290" s="3" t="s">
        <v>160</v>
      </c>
      <c r="I290" s="3" t="s">
        <v>161</v>
      </c>
      <c r="J290" s="3" t="s">
        <v>22</v>
      </c>
      <c r="K290" s="3" t="s">
        <v>23</v>
      </c>
      <c r="L290" s="3" t="s">
        <v>415</v>
      </c>
      <c r="M290" s="3" t="s">
        <v>416</v>
      </c>
      <c r="N290" s="3">
        <v>97206</v>
      </c>
      <c r="O290" s="3" t="s">
        <v>40</v>
      </c>
      <c r="P290" s="3" t="s">
        <v>1055</v>
      </c>
      <c r="Q290" s="3" t="s">
        <v>67</v>
      </c>
      <c r="R290" s="3" t="s">
        <v>157</v>
      </c>
      <c r="S290" s="3" t="s">
        <v>1056</v>
      </c>
      <c r="T290" s="3">
        <v>239.8</v>
      </c>
      <c r="U290" s="35" cm="1">
        <f t="array" ref="U290">INDEX('Pricing Strategy'!$F$4:$F$71,MATCH(1,(Dataset!$O290='Pricing Strategy'!$B$4:$B$71)*(Dataset!$Q290='Pricing Strategy'!$C$4:$C$71)*(Dataset!$R290='Pricing Strategy'!$D$4:$D$71),))</f>
        <v>0.45</v>
      </c>
      <c r="V290" s="3">
        <f>Dataset!$T290*(1-Dataset!$U290)</f>
        <v>131.89000000000001</v>
      </c>
    </row>
    <row r="291" spans="1:22" x14ac:dyDescent="0.3">
      <c r="A291" s="32"/>
      <c r="C291" s="3">
        <v>286</v>
      </c>
      <c r="D291" s="3" t="s">
        <v>1053</v>
      </c>
      <c r="E291" s="34">
        <v>42639</v>
      </c>
      <c r="F291" s="34">
        <v>42645</v>
      </c>
      <c r="G291" s="3" t="s">
        <v>46</v>
      </c>
      <c r="H291" s="3" t="s">
        <v>160</v>
      </c>
      <c r="I291" s="3" t="s">
        <v>161</v>
      </c>
      <c r="J291" s="3" t="s">
        <v>22</v>
      </c>
      <c r="K291" s="3" t="s">
        <v>23</v>
      </c>
      <c r="L291" s="3" t="s">
        <v>415</v>
      </c>
      <c r="M291" s="3" t="s">
        <v>416</v>
      </c>
      <c r="N291" s="3">
        <v>97206</v>
      </c>
      <c r="O291" s="3" t="s">
        <v>40</v>
      </c>
      <c r="P291" s="3" t="s">
        <v>1057</v>
      </c>
      <c r="Q291" s="3" t="s">
        <v>42</v>
      </c>
      <c r="R291" s="3" t="s">
        <v>86</v>
      </c>
      <c r="S291" s="3" t="s">
        <v>1058</v>
      </c>
      <c r="T291" s="3">
        <v>31.103999999999999</v>
      </c>
      <c r="U291" s="35" cm="1">
        <f t="array" ref="U291">INDEX('Pricing Strategy'!$F$4:$F$71,MATCH(1,(Dataset!$O291='Pricing Strategy'!$B$4:$B$71)*(Dataset!$Q291='Pricing Strategy'!$C$4:$C$71)*(Dataset!$R291='Pricing Strategy'!$D$4:$D$71),))</f>
        <v>0.4</v>
      </c>
      <c r="V291" s="3">
        <f>Dataset!$T291*(1-Dataset!$U291)</f>
        <v>18.662399999999998</v>
      </c>
    </row>
    <row r="292" spans="1:22" x14ac:dyDescent="0.3">
      <c r="A292" s="32"/>
      <c r="C292" s="3">
        <v>287</v>
      </c>
      <c r="D292" s="3" t="s">
        <v>1059</v>
      </c>
      <c r="E292" s="34">
        <v>43087</v>
      </c>
      <c r="F292" s="34">
        <v>43089</v>
      </c>
      <c r="G292" s="3" t="s">
        <v>19</v>
      </c>
      <c r="H292" s="3" t="s">
        <v>1060</v>
      </c>
      <c r="I292" s="3" t="s">
        <v>1061</v>
      </c>
      <c r="J292" s="3" t="s">
        <v>37</v>
      </c>
      <c r="K292" s="3" t="s">
        <v>23</v>
      </c>
      <c r="L292" s="3" t="s">
        <v>1062</v>
      </c>
      <c r="M292" s="3" t="s">
        <v>50</v>
      </c>
      <c r="N292" s="3">
        <v>33319</v>
      </c>
      <c r="O292" s="3" t="s">
        <v>26</v>
      </c>
      <c r="P292" s="3" t="s">
        <v>1063</v>
      </c>
      <c r="Q292" s="3" t="s">
        <v>42</v>
      </c>
      <c r="R292" s="3" t="s">
        <v>71</v>
      </c>
      <c r="S292" s="3" t="s">
        <v>1064</v>
      </c>
      <c r="T292" s="3">
        <v>254.05799999999999</v>
      </c>
      <c r="U292" s="35" cm="1">
        <f t="array" ref="U292">INDEX('Pricing Strategy'!$F$4:$F$71,MATCH(1,(Dataset!$O292='Pricing Strategy'!$B$4:$B$71)*(Dataset!$Q292='Pricing Strategy'!$C$4:$C$71)*(Dataset!$R292='Pricing Strategy'!$D$4:$D$71),))</f>
        <v>0.25</v>
      </c>
      <c r="V292" s="3">
        <f>Dataset!$T292*(1-Dataset!$U292)</f>
        <v>190.54349999999999</v>
      </c>
    </row>
    <row r="293" spans="1:22" x14ac:dyDescent="0.3">
      <c r="A293" s="32"/>
      <c r="C293" s="3">
        <v>288</v>
      </c>
      <c r="D293" s="3" t="s">
        <v>1059</v>
      </c>
      <c r="E293" s="34">
        <v>43087</v>
      </c>
      <c r="F293" s="34">
        <v>43089</v>
      </c>
      <c r="G293" s="3" t="s">
        <v>19</v>
      </c>
      <c r="H293" s="3" t="s">
        <v>1060</v>
      </c>
      <c r="I293" s="3" t="s">
        <v>1061</v>
      </c>
      <c r="J293" s="3" t="s">
        <v>37</v>
      </c>
      <c r="K293" s="3" t="s">
        <v>23</v>
      </c>
      <c r="L293" s="3" t="s">
        <v>1062</v>
      </c>
      <c r="M293" s="3" t="s">
        <v>50</v>
      </c>
      <c r="N293" s="3">
        <v>33319</v>
      </c>
      <c r="O293" s="3" t="s">
        <v>26</v>
      </c>
      <c r="P293" s="3" t="s">
        <v>711</v>
      </c>
      <c r="Q293" s="3" t="s">
        <v>42</v>
      </c>
      <c r="R293" s="3" t="s">
        <v>74</v>
      </c>
      <c r="S293" s="3" t="s">
        <v>712</v>
      </c>
      <c r="T293" s="3">
        <v>194.52799999999999</v>
      </c>
      <c r="U293" s="35" cm="1">
        <f t="array" ref="U293">INDEX('Pricing Strategy'!$F$4:$F$71,MATCH(1,(Dataset!$O293='Pricing Strategy'!$B$4:$B$71)*(Dataset!$Q293='Pricing Strategy'!$C$4:$C$71)*(Dataset!$R293='Pricing Strategy'!$D$4:$D$71),))</f>
        <v>0.25</v>
      </c>
      <c r="V293" s="3">
        <f>Dataset!$T293*(1-Dataset!$U293)</f>
        <v>145.89599999999999</v>
      </c>
    </row>
    <row r="294" spans="1:22" x14ac:dyDescent="0.3">
      <c r="A294" s="32"/>
      <c r="C294" s="3">
        <v>289</v>
      </c>
      <c r="D294" s="3" t="s">
        <v>1059</v>
      </c>
      <c r="E294" s="34">
        <v>43087</v>
      </c>
      <c r="F294" s="34">
        <v>43089</v>
      </c>
      <c r="G294" s="3" t="s">
        <v>19</v>
      </c>
      <c r="H294" s="3" t="s">
        <v>1060</v>
      </c>
      <c r="I294" s="3" t="s">
        <v>1061</v>
      </c>
      <c r="J294" s="3" t="s">
        <v>37</v>
      </c>
      <c r="K294" s="3" t="s">
        <v>23</v>
      </c>
      <c r="L294" s="3" t="s">
        <v>1062</v>
      </c>
      <c r="M294" s="3" t="s">
        <v>50</v>
      </c>
      <c r="N294" s="3">
        <v>33319</v>
      </c>
      <c r="O294" s="3" t="s">
        <v>26</v>
      </c>
      <c r="P294" s="3" t="s">
        <v>1065</v>
      </c>
      <c r="Q294" s="3" t="s">
        <v>42</v>
      </c>
      <c r="R294" s="3" t="s">
        <v>575</v>
      </c>
      <c r="S294" s="3" t="s">
        <v>1066</v>
      </c>
      <c r="T294" s="3">
        <v>961.48</v>
      </c>
      <c r="U294" s="35" cm="1">
        <f t="array" ref="U294">INDEX('Pricing Strategy'!$F$4:$F$71,MATCH(1,(Dataset!$O294='Pricing Strategy'!$B$4:$B$71)*(Dataset!$Q294='Pricing Strategy'!$C$4:$C$71)*(Dataset!$R294='Pricing Strategy'!$D$4:$D$71),))</f>
        <v>0.3</v>
      </c>
      <c r="V294" s="3">
        <f>Dataset!$T294*(1-Dataset!$U294)</f>
        <v>673.03599999999994</v>
      </c>
    </row>
    <row r="295" spans="1:22" x14ac:dyDescent="0.3">
      <c r="A295" s="32"/>
      <c r="C295" s="3">
        <v>290</v>
      </c>
      <c r="D295" s="3" t="s">
        <v>1067</v>
      </c>
      <c r="E295" s="34">
        <v>43059</v>
      </c>
      <c r="F295" s="34">
        <v>43063</v>
      </c>
      <c r="G295" s="3" t="s">
        <v>19</v>
      </c>
      <c r="H295" s="3" t="s">
        <v>1068</v>
      </c>
      <c r="I295" s="3" t="s">
        <v>1069</v>
      </c>
      <c r="J295" s="3" t="s">
        <v>98</v>
      </c>
      <c r="K295" s="3" t="s">
        <v>23</v>
      </c>
      <c r="L295" s="3" t="s">
        <v>493</v>
      </c>
      <c r="M295" s="3" t="s">
        <v>494</v>
      </c>
      <c r="N295" s="3">
        <v>43229</v>
      </c>
      <c r="O295" s="3" t="s">
        <v>144</v>
      </c>
      <c r="P295" s="3" t="s">
        <v>1070</v>
      </c>
      <c r="Q295" s="3" t="s">
        <v>42</v>
      </c>
      <c r="R295" s="3" t="s">
        <v>265</v>
      </c>
      <c r="S295" s="3" t="s">
        <v>1071</v>
      </c>
      <c r="T295" s="3">
        <v>19.096</v>
      </c>
      <c r="U295" s="35" cm="1">
        <f t="array" ref="U295">INDEX('Pricing Strategy'!$F$4:$F$71,MATCH(1,(Dataset!$O295='Pricing Strategy'!$B$4:$B$71)*(Dataset!$Q295='Pricing Strategy'!$C$4:$C$71)*(Dataset!$R295='Pricing Strategy'!$D$4:$D$71),))</f>
        <v>0.4</v>
      </c>
      <c r="V295" s="3">
        <f>Dataset!$T295*(1-Dataset!$U295)</f>
        <v>11.457599999999999</v>
      </c>
    </row>
    <row r="296" spans="1:22" x14ac:dyDescent="0.3">
      <c r="A296" s="32"/>
      <c r="C296" s="3">
        <v>291</v>
      </c>
      <c r="D296" s="3" t="s">
        <v>1067</v>
      </c>
      <c r="E296" s="34">
        <v>43059</v>
      </c>
      <c r="F296" s="34">
        <v>43063</v>
      </c>
      <c r="G296" s="3" t="s">
        <v>19</v>
      </c>
      <c r="H296" s="3" t="s">
        <v>1068</v>
      </c>
      <c r="I296" s="3" t="s">
        <v>1069</v>
      </c>
      <c r="J296" s="3" t="s">
        <v>98</v>
      </c>
      <c r="K296" s="3" t="s">
        <v>23</v>
      </c>
      <c r="L296" s="3" t="s">
        <v>493</v>
      </c>
      <c r="M296" s="3" t="s">
        <v>494</v>
      </c>
      <c r="N296" s="3">
        <v>43229</v>
      </c>
      <c r="O296" s="3" t="s">
        <v>144</v>
      </c>
      <c r="P296" s="3" t="s">
        <v>1072</v>
      </c>
      <c r="Q296" s="3" t="s">
        <v>42</v>
      </c>
      <c r="R296" s="3" t="s">
        <v>43</v>
      </c>
      <c r="S296" s="3" t="s">
        <v>1073</v>
      </c>
      <c r="T296" s="3">
        <v>18.495999999999999</v>
      </c>
      <c r="U296" s="35" cm="1">
        <f t="array" ref="U296">INDEX('Pricing Strategy'!$F$4:$F$71,MATCH(1,(Dataset!$O296='Pricing Strategy'!$B$4:$B$71)*(Dataset!$Q296='Pricing Strategy'!$C$4:$C$71)*(Dataset!$R296='Pricing Strategy'!$D$4:$D$71),))</f>
        <v>0.4</v>
      </c>
      <c r="V296" s="3">
        <f>Dataset!$T296*(1-Dataset!$U296)</f>
        <v>11.097599999999998</v>
      </c>
    </row>
    <row r="297" spans="1:22" x14ac:dyDescent="0.3">
      <c r="A297" s="32"/>
      <c r="C297" s="3">
        <v>292</v>
      </c>
      <c r="D297" s="3" t="s">
        <v>1067</v>
      </c>
      <c r="E297" s="34">
        <v>43059</v>
      </c>
      <c r="F297" s="34">
        <v>43063</v>
      </c>
      <c r="G297" s="3" t="s">
        <v>19</v>
      </c>
      <c r="H297" s="3" t="s">
        <v>1068</v>
      </c>
      <c r="I297" s="3" t="s">
        <v>1069</v>
      </c>
      <c r="J297" s="3" t="s">
        <v>98</v>
      </c>
      <c r="K297" s="3" t="s">
        <v>23</v>
      </c>
      <c r="L297" s="3" t="s">
        <v>493</v>
      </c>
      <c r="M297" s="3" t="s">
        <v>494</v>
      </c>
      <c r="N297" s="3">
        <v>43229</v>
      </c>
      <c r="O297" s="3" t="s">
        <v>144</v>
      </c>
      <c r="P297" s="3" t="s">
        <v>1074</v>
      </c>
      <c r="Q297" s="3" t="s">
        <v>67</v>
      </c>
      <c r="R297" s="3" t="s">
        <v>157</v>
      </c>
      <c r="S297" s="3" t="s">
        <v>1075</v>
      </c>
      <c r="T297" s="3">
        <v>255.98400000000001</v>
      </c>
      <c r="U297" s="35" cm="1">
        <f t="array" ref="U297">INDEX('Pricing Strategy'!$F$4:$F$71,MATCH(1,(Dataset!$O297='Pricing Strategy'!$B$4:$B$71)*(Dataset!$Q297='Pricing Strategy'!$C$4:$C$71)*(Dataset!$R297='Pricing Strategy'!$D$4:$D$71),))</f>
        <v>0.45</v>
      </c>
      <c r="V297" s="3">
        <f>Dataset!$T297*(1-Dataset!$U297)</f>
        <v>140.7912</v>
      </c>
    </row>
    <row r="298" spans="1:22" x14ac:dyDescent="0.3">
      <c r="A298" s="32"/>
      <c r="C298" s="3">
        <v>293</v>
      </c>
      <c r="D298" s="3" t="s">
        <v>1067</v>
      </c>
      <c r="E298" s="34">
        <v>43059</v>
      </c>
      <c r="F298" s="34">
        <v>43063</v>
      </c>
      <c r="G298" s="3" t="s">
        <v>19</v>
      </c>
      <c r="H298" s="3" t="s">
        <v>1068</v>
      </c>
      <c r="I298" s="3" t="s">
        <v>1069</v>
      </c>
      <c r="J298" s="3" t="s">
        <v>98</v>
      </c>
      <c r="K298" s="3" t="s">
        <v>23</v>
      </c>
      <c r="L298" s="3" t="s">
        <v>493</v>
      </c>
      <c r="M298" s="3" t="s">
        <v>494</v>
      </c>
      <c r="N298" s="3">
        <v>43229</v>
      </c>
      <c r="O298" s="3" t="s">
        <v>144</v>
      </c>
      <c r="P298" s="3" t="s">
        <v>1076</v>
      </c>
      <c r="Q298" s="3" t="s">
        <v>28</v>
      </c>
      <c r="R298" s="3" t="s">
        <v>29</v>
      </c>
      <c r="S298" s="3" t="s">
        <v>1077</v>
      </c>
      <c r="T298" s="3">
        <v>86.97</v>
      </c>
      <c r="U298" s="35" cm="1">
        <f t="array" ref="U298">INDEX('Pricing Strategy'!$F$4:$F$71,MATCH(1,(Dataset!$O298='Pricing Strategy'!$B$4:$B$71)*(Dataset!$Q298='Pricing Strategy'!$C$4:$C$71)*(Dataset!$R298='Pricing Strategy'!$D$4:$D$71),))</f>
        <v>0.5</v>
      </c>
      <c r="V298" s="3">
        <f>Dataset!$T298*(1-Dataset!$U298)</f>
        <v>43.484999999999999</v>
      </c>
    </row>
    <row r="299" spans="1:22" x14ac:dyDescent="0.3">
      <c r="A299" s="32"/>
      <c r="C299" s="3">
        <v>294</v>
      </c>
      <c r="D299" s="3" t="s">
        <v>1078</v>
      </c>
      <c r="E299" s="34">
        <v>42364</v>
      </c>
      <c r="F299" s="34">
        <v>42366</v>
      </c>
      <c r="G299" s="3" t="s">
        <v>184</v>
      </c>
      <c r="H299" s="3" t="s">
        <v>1079</v>
      </c>
      <c r="I299" s="3" t="s">
        <v>1080</v>
      </c>
      <c r="J299" s="3" t="s">
        <v>37</v>
      </c>
      <c r="K299" s="3" t="s">
        <v>23</v>
      </c>
      <c r="L299" s="3" t="s">
        <v>1081</v>
      </c>
      <c r="M299" s="3" t="s">
        <v>453</v>
      </c>
      <c r="N299" s="3">
        <v>80906</v>
      </c>
      <c r="O299" s="3" t="s">
        <v>40</v>
      </c>
      <c r="P299" s="3" t="s">
        <v>1082</v>
      </c>
      <c r="Q299" s="3" t="s">
        <v>28</v>
      </c>
      <c r="R299" s="3" t="s">
        <v>61</v>
      </c>
      <c r="S299" s="3" t="s">
        <v>1083</v>
      </c>
      <c r="T299" s="3">
        <v>300.416</v>
      </c>
      <c r="U299" s="35" cm="1">
        <f t="array" ref="U299">INDEX('Pricing Strategy'!$F$4:$F$71,MATCH(1,(Dataset!$O299='Pricing Strategy'!$B$4:$B$71)*(Dataset!$Q299='Pricing Strategy'!$C$4:$C$71)*(Dataset!$R299='Pricing Strategy'!$D$4:$D$71),))</f>
        <v>0.4</v>
      </c>
      <c r="V299" s="3">
        <f>Dataset!$T299*(1-Dataset!$U299)</f>
        <v>180.24959999999999</v>
      </c>
    </row>
    <row r="300" spans="1:22" x14ac:dyDescent="0.3">
      <c r="A300" s="32"/>
      <c r="C300" s="3">
        <v>295</v>
      </c>
      <c r="D300" s="3" t="s">
        <v>1078</v>
      </c>
      <c r="E300" s="34">
        <v>42364</v>
      </c>
      <c r="F300" s="34">
        <v>42366</v>
      </c>
      <c r="G300" s="3" t="s">
        <v>184</v>
      </c>
      <c r="H300" s="3" t="s">
        <v>1079</v>
      </c>
      <c r="I300" s="3" t="s">
        <v>1080</v>
      </c>
      <c r="J300" s="3" t="s">
        <v>37</v>
      </c>
      <c r="K300" s="3" t="s">
        <v>23</v>
      </c>
      <c r="L300" s="3" t="s">
        <v>1081</v>
      </c>
      <c r="M300" s="3" t="s">
        <v>453</v>
      </c>
      <c r="N300" s="3">
        <v>80906</v>
      </c>
      <c r="O300" s="3" t="s">
        <v>40</v>
      </c>
      <c r="P300" s="3" t="s">
        <v>1084</v>
      </c>
      <c r="Q300" s="3" t="s">
        <v>28</v>
      </c>
      <c r="R300" s="3" t="s">
        <v>32</v>
      </c>
      <c r="S300" s="3" t="s">
        <v>1085</v>
      </c>
      <c r="T300" s="3">
        <v>230.352</v>
      </c>
      <c r="U300" s="35" cm="1">
        <f t="array" ref="U300">INDEX('Pricing Strategy'!$F$4:$F$71,MATCH(1,(Dataset!$O300='Pricing Strategy'!$B$4:$B$71)*(Dataset!$Q300='Pricing Strategy'!$C$4:$C$71)*(Dataset!$R300='Pricing Strategy'!$D$4:$D$71),))</f>
        <v>0.45</v>
      </c>
      <c r="V300" s="3">
        <f>Dataset!$T300*(1-Dataset!$U300)</f>
        <v>126.69360000000002</v>
      </c>
    </row>
    <row r="301" spans="1:22" x14ac:dyDescent="0.3">
      <c r="A301" s="32"/>
      <c r="C301" s="3">
        <v>296</v>
      </c>
      <c r="D301" s="3" t="s">
        <v>1078</v>
      </c>
      <c r="E301" s="34">
        <v>42364</v>
      </c>
      <c r="F301" s="34">
        <v>42366</v>
      </c>
      <c r="G301" s="3" t="s">
        <v>184</v>
      </c>
      <c r="H301" s="3" t="s">
        <v>1079</v>
      </c>
      <c r="I301" s="3" t="s">
        <v>1080</v>
      </c>
      <c r="J301" s="3" t="s">
        <v>37</v>
      </c>
      <c r="K301" s="3" t="s">
        <v>23</v>
      </c>
      <c r="L301" s="3" t="s">
        <v>1081</v>
      </c>
      <c r="M301" s="3" t="s">
        <v>453</v>
      </c>
      <c r="N301" s="3">
        <v>80906</v>
      </c>
      <c r="O301" s="3" t="s">
        <v>40</v>
      </c>
      <c r="P301" s="3" t="s">
        <v>1086</v>
      </c>
      <c r="Q301" s="3" t="s">
        <v>28</v>
      </c>
      <c r="R301" s="3" t="s">
        <v>61</v>
      </c>
      <c r="S301" s="3" t="s">
        <v>1087</v>
      </c>
      <c r="T301" s="3">
        <v>218.352</v>
      </c>
      <c r="U301" s="35" cm="1">
        <f t="array" ref="U301">INDEX('Pricing Strategy'!$F$4:$F$71,MATCH(1,(Dataset!$O301='Pricing Strategy'!$B$4:$B$71)*(Dataset!$Q301='Pricing Strategy'!$C$4:$C$71)*(Dataset!$R301='Pricing Strategy'!$D$4:$D$71),))</f>
        <v>0.4</v>
      </c>
      <c r="V301" s="3">
        <f>Dataset!$T301*(1-Dataset!$U301)</f>
        <v>131.0112</v>
      </c>
    </row>
    <row r="302" spans="1:22" x14ac:dyDescent="0.3">
      <c r="A302" s="32"/>
      <c r="C302" s="3">
        <v>297</v>
      </c>
      <c r="D302" s="3" t="s">
        <v>1078</v>
      </c>
      <c r="E302" s="34">
        <v>42364</v>
      </c>
      <c r="F302" s="34">
        <v>42366</v>
      </c>
      <c r="G302" s="3" t="s">
        <v>184</v>
      </c>
      <c r="H302" s="3" t="s">
        <v>1079</v>
      </c>
      <c r="I302" s="3" t="s">
        <v>1080</v>
      </c>
      <c r="J302" s="3" t="s">
        <v>37</v>
      </c>
      <c r="K302" s="3" t="s">
        <v>23</v>
      </c>
      <c r="L302" s="3" t="s">
        <v>1081</v>
      </c>
      <c r="M302" s="3" t="s">
        <v>453</v>
      </c>
      <c r="N302" s="3">
        <v>80906</v>
      </c>
      <c r="O302" s="3" t="s">
        <v>40</v>
      </c>
      <c r="P302" s="3" t="s">
        <v>1088</v>
      </c>
      <c r="Q302" s="3" t="s">
        <v>42</v>
      </c>
      <c r="R302" s="3" t="s">
        <v>71</v>
      </c>
      <c r="S302" s="3" t="s">
        <v>1089</v>
      </c>
      <c r="T302" s="3">
        <v>78.599999999999994</v>
      </c>
      <c r="U302" s="35" cm="1">
        <f t="array" ref="U302">INDEX('Pricing Strategy'!$F$4:$F$71,MATCH(1,(Dataset!$O302='Pricing Strategy'!$B$4:$B$71)*(Dataset!$Q302='Pricing Strategy'!$C$4:$C$71)*(Dataset!$R302='Pricing Strategy'!$D$4:$D$71),))</f>
        <v>0.4</v>
      </c>
      <c r="V302" s="3">
        <f>Dataset!$T302*(1-Dataset!$U302)</f>
        <v>47.16</v>
      </c>
    </row>
    <row r="303" spans="1:22" x14ac:dyDescent="0.3">
      <c r="A303" s="32"/>
      <c r="C303" s="3">
        <v>298</v>
      </c>
      <c r="D303" s="3" t="s">
        <v>1078</v>
      </c>
      <c r="E303" s="34">
        <v>42364</v>
      </c>
      <c r="F303" s="34">
        <v>42366</v>
      </c>
      <c r="G303" s="3" t="s">
        <v>184</v>
      </c>
      <c r="H303" s="3" t="s">
        <v>1079</v>
      </c>
      <c r="I303" s="3" t="s">
        <v>1080</v>
      </c>
      <c r="J303" s="3" t="s">
        <v>37</v>
      </c>
      <c r="K303" s="3" t="s">
        <v>23</v>
      </c>
      <c r="L303" s="3" t="s">
        <v>1081</v>
      </c>
      <c r="M303" s="3" t="s">
        <v>453</v>
      </c>
      <c r="N303" s="3">
        <v>80906</v>
      </c>
      <c r="O303" s="3" t="s">
        <v>40</v>
      </c>
      <c r="P303" s="3" t="s">
        <v>1090</v>
      </c>
      <c r="Q303" s="3" t="s">
        <v>42</v>
      </c>
      <c r="R303" s="3" t="s">
        <v>265</v>
      </c>
      <c r="S303" s="3" t="s">
        <v>1091</v>
      </c>
      <c r="T303" s="3">
        <v>27.552</v>
      </c>
      <c r="U303" s="35" cm="1">
        <f t="array" ref="U303">INDEX('Pricing Strategy'!$F$4:$F$71,MATCH(1,(Dataset!$O303='Pricing Strategy'!$B$4:$B$71)*(Dataset!$Q303='Pricing Strategy'!$C$4:$C$71)*(Dataset!$R303='Pricing Strategy'!$D$4:$D$71),))</f>
        <v>0.4</v>
      </c>
      <c r="V303" s="3">
        <f>Dataset!$T303*(1-Dataset!$U303)</f>
        <v>16.531199999999998</v>
      </c>
    </row>
    <row r="304" spans="1:22" x14ac:dyDescent="0.3">
      <c r="A304" s="32"/>
      <c r="C304" s="3">
        <v>299</v>
      </c>
      <c r="D304" s="3" t="s">
        <v>1092</v>
      </c>
      <c r="E304" s="34">
        <v>43036</v>
      </c>
      <c r="F304" s="34">
        <v>43042</v>
      </c>
      <c r="G304" s="3" t="s">
        <v>46</v>
      </c>
      <c r="H304" s="3" t="s">
        <v>578</v>
      </c>
      <c r="I304" s="3" t="s">
        <v>579</v>
      </c>
      <c r="J304" s="3" t="s">
        <v>37</v>
      </c>
      <c r="K304" s="3" t="s">
        <v>23</v>
      </c>
      <c r="L304" s="3" t="s">
        <v>1093</v>
      </c>
      <c r="M304" s="3" t="s">
        <v>787</v>
      </c>
      <c r="N304" s="3">
        <v>7109</v>
      </c>
      <c r="O304" s="3" t="s">
        <v>144</v>
      </c>
      <c r="P304" s="3" t="s">
        <v>1094</v>
      </c>
      <c r="Q304" s="3" t="s">
        <v>42</v>
      </c>
      <c r="R304" s="3" t="s">
        <v>86</v>
      </c>
      <c r="S304" s="3" t="s">
        <v>1095</v>
      </c>
      <c r="T304" s="3">
        <v>32.4</v>
      </c>
      <c r="U304" s="35" cm="1">
        <f t="array" ref="U304">INDEX('Pricing Strategy'!$F$4:$F$71,MATCH(1,(Dataset!$O304='Pricing Strategy'!$B$4:$B$71)*(Dataset!$Q304='Pricing Strategy'!$C$4:$C$71)*(Dataset!$R304='Pricing Strategy'!$D$4:$D$71),))</f>
        <v>0.4</v>
      </c>
      <c r="V304" s="3">
        <f>Dataset!$T304*(1-Dataset!$U304)</f>
        <v>19.439999999999998</v>
      </c>
    </row>
    <row r="305" spans="1:22" x14ac:dyDescent="0.3">
      <c r="A305" s="32"/>
      <c r="C305" s="3">
        <v>300</v>
      </c>
      <c r="D305" s="3" t="s">
        <v>1092</v>
      </c>
      <c r="E305" s="34">
        <v>43036</v>
      </c>
      <c r="F305" s="34">
        <v>43042</v>
      </c>
      <c r="G305" s="3" t="s">
        <v>46</v>
      </c>
      <c r="H305" s="3" t="s">
        <v>578</v>
      </c>
      <c r="I305" s="3" t="s">
        <v>579</v>
      </c>
      <c r="J305" s="3" t="s">
        <v>37</v>
      </c>
      <c r="K305" s="3" t="s">
        <v>23</v>
      </c>
      <c r="L305" s="3" t="s">
        <v>1093</v>
      </c>
      <c r="M305" s="3" t="s">
        <v>787</v>
      </c>
      <c r="N305" s="3">
        <v>7109</v>
      </c>
      <c r="O305" s="3" t="s">
        <v>144</v>
      </c>
      <c r="P305" s="3" t="s">
        <v>1096</v>
      </c>
      <c r="Q305" s="3" t="s">
        <v>42</v>
      </c>
      <c r="R305" s="3" t="s">
        <v>55</v>
      </c>
      <c r="S305" s="3" t="s">
        <v>1097</v>
      </c>
      <c r="T305" s="3">
        <v>1082.48</v>
      </c>
      <c r="U305" s="35" cm="1">
        <f t="array" ref="U305">INDEX('Pricing Strategy'!$F$4:$F$71,MATCH(1,(Dataset!$O305='Pricing Strategy'!$B$4:$B$71)*(Dataset!$Q305='Pricing Strategy'!$C$4:$C$71)*(Dataset!$R305='Pricing Strategy'!$D$4:$D$71),))</f>
        <v>0.5</v>
      </c>
      <c r="V305" s="3">
        <f>Dataset!$T305*(1-Dataset!$U305)</f>
        <v>541.24</v>
      </c>
    </row>
    <row r="306" spans="1:22" x14ac:dyDescent="0.3">
      <c r="A306" s="32"/>
      <c r="C306" s="3">
        <v>301</v>
      </c>
      <c r="D306" s="3" t="s">
        <v>1092</v>
      </c>
      <c r="E306" s="34">
        <v>43036</v>
      </c>
      <c r="F306" s="34">
        <v>43042</v>
      </c>
      <c r="G306" s="3" t="s">
        <v>46</v>
      </c>
      <c r="H306" s="3" t="s">
        <v>578</v>
      </c>
      <c r="I306" s="3" t="s">
        <v>579</v>
      </c>
      <c r="J306" s="3" t="s">
        <v>37</v>
      </c>
      <c r="K306" s="3" t="s">
        <v>23</v>
      </c>
      <c r="L306" s="3" t="s">
        <v>1093</v>
      </c>
      <c r="M306" s="3" t="s">
        <v>787</v>
      </c>
      <c r="N306" s="3">
        <v>7109</v>
      </c>
      <c r="O306" s="3" t="s">
        <v>144</v>
      </c>
      <c r="P306" s="3" t="s">
        <v>1098</v>
      </c>
      <c r="Q306" s="3" t="s">
        <v>42</v>
      </c>
      <c r="R306" s="3" t="s">
        <v>86</v>
      </c>
      <c r="S306" s="3" t="s">
        <v>1099</v>
      </c>
      <c r="T306" s="3">
        <v>56.91</v>
      </c>
      <c r="U306" s="35" cm="1">
        <f t="array" ref="U306">INDEX('Pricing Strategy'!$F$4:$F$71,MATCH(1,(Dataset!$O306='Pricing Strategy'!$B$4:$B$71)*(Dataset!$Q306='Pricing Strategy'!$C$4:$C$71)*(Dataset!$R306='Pricing Strategy'!$D$4:$D$71),))</f>
        <v>0.4</v>
      </c>
      <c r="V306" s="3">
        <f>Dataset!$T306*(1-Dataset!$U306)</f>
        <v>34.145999999999994</v>
      </c>
    </row>
    <row r="307" spans="1:22" x14ac:dyDescent="0.3">
      <c r="A307" s="32"/>
      <c r="C307" s="3">
        <v>302</v>
      </c>
      <c r="D307" s="3" t="s">
        <v>1092</v>
      </c>
      <c r="E307" s="34">
        <v>43036</v>
      </c>
      <c r="F307" s="34">
        <v>43042</v>
      </c>
      <c r="G307" s="3" t="s">
        <v>46</v>
      </c>
      <c r="H307" s="3" t="s">
        <v>578</v>
      </c>
      <c r="I307" s="3" t="s">
        <v>579</v>
      </c>
      <c r="J307" s="3" t="s">
        <v>37</v>
      </c>
      <c r="K307" s="3" t="s">
        <v>23</v>
      </c>
      <c r="L307" s="3" t="s">
        <v>1093</v>
      </c>
      <c r="M307" s="3" t="s">
        <v>787</v>
      </c>
      <c r="N307" s="3">
        <v>7109</v>
      </c>
      <c r="O307" s="3" t="s">
        <v>144</v>
      </c>
      <c r="P307" s="3" t="s">
        <v>1100</v>
      </c>
      <c r="Q307" s="3" t="s">
        <v>28</v>
      </c>
      <c r="R307" s="3" t="s">
        <v>61</v>
      </c>
      <c r="S307" s="3" t="s">
        <v>1101</v>
      </c>
      <c r="T307" s="3">
        <v>77.599999999999994</v>
      </c>
      <c r="U307" s="35" cm="1">
        <f t="array" ref="U307">INDEX('Pricing Strategy'!$F$4:$F$71,MATCH(1,(Dataset!$O307='Pricing Strategy'!$B$4:$B$71)*(Dataset!$Q307='Pricing Strategy'!$C$4:$C$71)*(Dataset!$R307='Pricing Strategy'!$D$4:$D$71),))</f>
        <v>0.4</v>
      </c>
      <c r="V307" s="3">
        <f>Dataset!$T307*(1-Dataset!$U307)</f>
        <v>46.559999999999995</v>
      </c>
    </row>
    <row r="308" spans="1:22" x14ac:dyDescent="0.3">
      <c r="A308" s="32"/>
      <c r="C308" s="3">
        <v>303</v>
      </c>
      <c r="D308" s="3" t="s">
        <v>1092</v>
      </c>
      <c r="E308" s="34">
        <v>43036</v>
      </c>
      <c r="F308" s="34">
        <v>43042</v>
      </c>
      <c r="G308" s="3" t="s">
        <v>46</v>
      </c>
      <c r="H308" s="3" t="s">
        <v>578</v>
      </c>
      <c r="I308" s="3" t="s">
        <v>579</v>
      </c>
      <c r="J308" s="3" t="s">
        <v>37</v>
      </c>
      <c r="K308" s="3" t="s">
        <v>23</v>
      </c>
      <c r="L308" s="3" t="s">
        <v>1093</v>
      </c>
      <c r="M308" s="3" t="s">
        <v>787</v>
      </c>
      <c r="N308" s="3">
        <v>7109</v>
      </c>
      <c r="O308" s="3" t="s">
        <v>144</v>
      </c>
      <c r="P308" s="3" t="s">
        <v>1102</v>
      </c>
      <c r="Q308" s="3" t="s">
        <v>42</v>
      </c>
      <c r="R308" s="3" t="s">
        <v>71</v>
      </c>
      <c r="S308" s="3" t="s">
        <v>1103</v>
      </c>
      <c r="T308" s="3">
        <v>14.28</v>
      </c>
      <c r="U308" s="35" cm="1">
        <f t="array" ref="U308">INDEX('Pricing Strategy'!$F$4:$F$71,MATCH(1,(Dataset!$O308='Pricing Strategy'!$B$4:$B$71)*(Dataset!$Q308='Pricing Strategy'!$C$4:$C$71)*(Dataset!$R308='Pricing Strategy'!$D$4:$D$71),))</f>
        <v>0.4</v>
      </c>
      <c r="V308" s="3">
        <f>Dataset!$T308*(1-Dataset!$U308)</f>
        <v>8.5679999999999996</v>
      </c>
    </row>
    <row r="309" spans="1:22" x14ac:dyDescent="0.3">
      <c r="A309" s="32"/>
      <c r="C309" s="3">
        <v>304</v>
      </c>
      <c r="D309" s="3" t="s">
        <v>1104</v>
      </c>
      <c r="E309" s="34">
        <v>43423</v>
      </c>
      <c r="F309" s="34">
        <v>43427</v>
      </c>
      <c r="G309" s="3" t="s">
        <v>46</v>
      </c>
      <c r="H309" s="3" t="s">
        <v>858</v>
      </c>
      <c r="I309" s="3" t="s">
        <v>859</v>
      </c>
      <c r="J309" s="3" t="s">
        <v>22</v>
      </c>
      <c r="K309" s="3" t="s">
        <v>23</v>
      </c>
      <c r="L309" s="3" t="s">
        <v>299</v>
      </c>
      <c r="M309" s="3" t="s">
        <v>207</v>
      </c>
      <c r="N309" s="3">
        <v>60623</v>
      </c>
      <c r="O309" s="3" t="s">
        <v>101</v>
      </c>
      <c r="P309" s="3" t="s">
        <v>1105</v>
      </c>
      <c r="Q309" s="3" t="s">
        <v>28</v>
      </c>
      <c r="R309" s="3" t="s">
        <v>52</v>
      </c>
      <c r="S309" s="3" t="s">
        <v>1106</v>
      </c>
      <c r="T309" s="3">
        <v>219.07499999999999</v>
      </c>
      <c r="U309" s="35" cm="1">
        <f t="array" ref="U309">INDEX('Pricing Strategy'!$F$4:$F$71,MATCH(1,(Dataset!$O309='Pricing Strategy'!$B$4:$B$71)*(Dataset!$Q309='Pricing Strategy'!$C$4:$C$71)*(Dataset!$R309='Pricing Strategy'!$D$4:$D$71),))</f>
        <v>0.35</v>
      </c>
      <c r="V309" s="3">
        <f>Dataset!$T309*(1-Dataset!$U309)</f>
        <v>142.39875000000001</v>
      </c>
    </row>
    <row r="310" spans="1:22" x14ac:dyDescent="0.3">
      <c r="A310" s="32"/>
      <c r="C310" s="3">
        <v>305</v>
      </c>
      <c r="D310" s="3" t="s">
        <v>1107</v>
      </c>
      <c r="E310" s="34">
        <v>42494</v>
      </c>
      <c r="F310" s="34">
        <v>42499</v>
      </c>
      <c r="G310" s="3" t="s">
        <v>19</v>
      </c>
      <c r="H310" s="3" t="s">
        <v>1108</v>
      </c>
      <c r="I310" s="3" t="s">
        <v>1109</v>
      </c>
      <c r="J310" s="3" t="s">
        <v>37</v>
      </c>
      <c r="K310" s="3" t="s">
        <v>23</v>
      </c>
      <c r="L310" s="3" t="s">
        <v>262</v>
      </c>
      <c r="M310" s="3" t="s">
        <v>263</v>
      </c>
      <c r="N310" s="3">
        <v>10024</v>
      </c>
      <c r="O310" s="3" t="s">
        <v>144</v>
      </c>
      <c r="P310" s="3" t="s">
        <v>1110</v>
      </c>
      <c r="Q310" s="3" t="s">
        <v>28</v>
      </c>
      <c r="R310" s="3" t="s">
        <v>61</v>
      </c>
      <c r="S310" s="3" t="s">
        <v>1111</v>
      </c>
      <c r="T310" s="3">
        <v>26.8</v>
      </c>
      <c r="U310" s="35" cm="1">
        <f t="array" ref="U310">INDEX('Pricing Strategy'!$F$4:$F$71,MATCH(1,(Dataset!$O310='Pricing Strategy'!$B$4:$B$71)*(Dataset!$Q310='Pricing Strategy'!$C$4:$C$71)*(Dataset!$R310='Pricing Strategy'!$D$4:$D$71),))</f>
        <v>0.4</v>
      </c>
      <c r="V310" s="3">
        <f>Dataset!$T310*(1-Dataset!$U310)</f>
        <v>16.079999999999998</v>
      </c>
    </row>
    <row r="311" spans="1:22" x14ac:dyDescent="0.3">
      <c r="A311" s="32"/>
      <c r="C311" s="3">
        <v>306</v>
      </c>
      <c r="D311" s="3" t="s">
        <v>1112</v>
      </c>
      <c r="E311" s="34">
        <v>42368</v>
      </c>
      <c r="F311" s="34">
        <v>42373</v>
      </c>
      <c r="G311" s="3" t="s">
        <v>46</v>
      </c>
      <c r="H311" s="3" t="s">
        <v>339</v>
      </c>
      <c r="I311" s="3" t="s">
        <v>340</v>
      </c>
      <c r="J311" s="3" t="s">
        <v>37</v>
      </c>
      <c r="K311" s="3" t="s">
        <v>23</v>
      </c>
      <c r="L311" s="3" t="s">
        <v>1113</v>
      </c>
      <c r="M311" s="3" t="s">
        <v>234</v>
      </c>
      <c r="N311" s="3">
        <v>48180</v>
      </c>
      <c r="O311" s="3" t="s">
        <v>101</v>
      </c>
      <c r="P311" s="3" t="s">
        <v>1114</v>
      </c>
      <c r="Q311" s="3" t="s">
        <v>42</v>
      </c>
      <c r="R311" s="3" t="s">
        <v>64</v>
      </c>
      <c r="S311" s="3" t="s">
        <v>1115</v>
      </c>
      <c r="T311" s="3">
        <v>9.84</v>
      </c>
      <c r="U311" s="35" cm="1">
        <f t="array" ref="U311">INDEX('Pricing Strategy'!$F$4:$F$71,MATCH(1,(Dataset!$O311='Pricing Strategy'!$B$4:$B$71)*(Dataset!$Q311='Pricing Strategy'!$C$4:$C$71)*(Dataset!$R311='Pricing Strategy'!$D$4:$D$71),))</f>
        <v>0.35</v>
      </c>
      <c r="V311" s="3">
        <f>Dataset!$T311*(1-Dataset!$U311)</f>
        <v>6.3959999999999999</v>
      </c>
    </row>
    <row r="312" spans="1:22" x14ac:dyDescent="0.3">
      <c r="A312" s="32"/>
      <c r="C312" s="3">
        <v>307</v>
      </c>
      <c r="D312" s="3" t="s">
        <v>1116</v>
      </c>
      <c r="E312" s="34">
        <v>42156</v>
      </c>
      <c r="F312" s="34">
        <v>42161</v>
      </c>
      <c r="G312" s="3" t="s">
        <v>46</v>
      </c>
      <c r="H312" s="3" t="s">
        <v>1117</v>
      </c>
      <c r="I312" s="3" t="s">
        <v>1118</v>
      </c>
      <c r="J312" s="3" t="s">
        <v>98</v>
      </c>
      <c r="K312" s="3" t="s">
        <v>23</v>
      </c>
      <c r="L312" s="3" t="s">
        <v>1119</v>
      </c>
      <c r="M312" s="3" t="s">
        <v>787</v>
      </c>
      <c r="N312" s="3">
        <v>8701</v>
      </c>
      <c r="O312" s="3" t="s">
        <v>144</v>
      </c>
      <c r="P312" s="3" t="s">
        <v>1120</v>
      </c>
      <c r="Q312" s="3" t="s">
        <v>42</v>
      </c>
      <c r="R312" s="3" t="s">
        <v>71</v>
      </c>
      <c r="S312" s="3" t="s">
        <v>1121</v>
      </c>
      <c r="T312" s="3">
        <v>45.48</v>
      </c>
      <c r="U312" s="35" cm="1">
        <f t="array" ref="U312">INDEX('Pricing Strategy'!$F$4:$F$71,MATCH(1,(Dataset!$O312='Pricing Strategy'!$B$4:$B$71)*(Dataset!$Q312='Pricing Strategy'!$C$4:$C$71)*(Dataset!$R312='Pricing Strategy'!$D$4:$D$71),))</f>
        <v>0.4</v>
      </c>
      <c r="V312" s="3">
        <f>Dataset!$T312*(1-Dataset!$U312)</f>
        <v>27.287999999999997</v>
      </c>
    </row>
    <row r="313" spans="1:22" x14ac:dyDescent="0.3">
      <c r="A313" s="32"/>
      <c r="C313" s="3">
        <v>308</v>
      </c>
      <c r="D313" s="3" t="s">
        <v>1116</v>
      </c>
      <c r="E313" s="34">
        <v>42156</v>
      </c>
      <c r="F313" s="34">
        <v>42161</v>
      </c>
      <c r="G313" s="3" t="s">
        <v>46</v>
      </c>
      <c r="H313" s="3" t="s">
        <v>1117</v>
      </c>
      <c r="I313" s="3" t="s">
        <v>1118</v>
      </c>
      <c r="J313" s="3" t="s">
        <v>98</v>
      </c>
      <c r="K313" s="3" t="s">
        <v>23</v>
      </c>
      <c r="L313" s="3" t="s">
        <v>1119</v>
      </c>
      <c r="M313" s="3" t="s">
        <v>787</v>
      </c>
      <c r="N313" s="3">
        <v>8701</v>
      </c>
      <c r="O313" s="3" t="s">
        <v>144</v>
      </c>
      <c r="P313" s="3" t="s">
        <v>1122</v>
      </c>
      <c r="Q313" s="3" t="s">
        <v>42</v>
      </c>
      <c r="R313" s="3" t="s">
        <v>64</v>
      </c>
      <c r="S313" s="3" t="s">
        <v>1123</v>
      </c>
      <c r="T313" s="3">
        <v>289.2</v>
      </c>
      <c r="U313" s="35" cm="1">
        <f t="array" ref="U313">INDEX('Pricing Strategy'!$F$4:$F$71,MATCH(1,(Dataset!$O313='Pricing Strategy'!$B$4:$B$71)*(Dataset!$Q313='Pricing Strategy'!$C$4:$C$71)*(Dataset!$R313='Pricing Strategy'!$D$4:$D$71),))</f>
        <v>0.45</v>
      </c>
      <c r="V313" s="3">
        <f>Dataset!$T313*(1-Dataset!$U313)</f>
        <v>159.06</v>
      </c>
    </row>
    <row r="314" spans="1:22" x14ac:dyDescent="0.3">
      <c r="A314" s="32"/>
      <c r="C314" s="3">
        <v>309</v>
      </c>
      <c r="D314" s="3" t="s">
        <v>1124</v>
      </c>
      <c r="E314" s="34">
        <v>43205</v>
      </c>
      <c r="F314" s="34">
        <v>43207</v>
      </c>
      <c r="G314" s="3" t="s">
        <v>184</v>
      </c>
      <c r="H314" s="3" t="s">
        <v>1125</v>
      </c>
      <c r="I314" s="3" t="s">
        <v>1126</v>
      </c>
      <c r="J314" s="3" t="s">
        <v>22</v>
      </c>
      <c r="K314" s="3" t="s">
        <v>23</v>
      </c>
      <c r="L314" s="3" t="s">
        <v>1127</v>
      </c>
      <c r="M314" s="3" t="s">
        <v>315</v>
      </c>
      <c r="N314" s="3">
        <v>22204</v>
      </c>
      <c r="O314" s="3" t="s">
        <v>26</v>
      </c>
      <c r="P314" s="3" t="s">
        <v>1128</v>
      </c>
      <c r="Q314" s="3" t="s">
        <v>42</v>
      </c>
      <c r="R314" s="3" t="s">
        <v>64</v>
      </c>
      <c r="S314" s="3" t="s">
        <v>1129</v>
      </c>
      <c r="T314" s="3">
        <v>4.8899999999999997</v>
      </c>
      <c r="U314" s="35" cm="1">
        <f t="array" ref="U314">INDEX('Pricing Strategy'!$F$4:$F$71,MATCH(1,(Dataset!$O314='Pricing Strategy'!$B$4:$B$71)*(Dataset!$Q314='Pricing Strategy'!$C$4:$C$71)*(Dataset!$R314='Pricing Strategy'!$D$4:$D$71),))</f>
        <v>0.3</v>
      </c>
      <c r="V314" s="3">
        <f>Dataset!$T314*(1-Dataset!$U314)</f>
        <v>3.4229999999999996</v>
      </c>
    </row>
    <row r="315" spans="1:22" x14ac:dyDescent="0.3">
      <c r="A315" s="32"/>
      <c r="C315" s="3">
        <v>310</v>
      </c>
      <c r="D315" s="3" t="s">
        <v>1130</v>
      </c>
      <c r="E315" s="34">
        <v>42990</v>
      </c>
      <c r="F315" s="34">
        <v>42992</v>
      </c>
      <c r="G315" s="3" t="s">
        <v>19</v>
      </c>
      <c r="H315" s="3" t="s">
        <v>1131</v>
      </c>
      <c r="I315" s="3" t="s">
        <v>1132</v>
      </c>
      <c r="J315" s="3" t="s">
        <v>37</v>
      </c>
      <c r="K315" s="3" t="s">
        <v>23</v>
      </c>
      <c r="L315" s="3" t="s">
        <v>1133</v>
      </c>
      <c r="M315" s="3" t="s">
        <v>453</v>
      </c>
      <c r="N315" s="3">
        <v>80004</v>
      </c>
      <c r="O315" s="3" t="s">
        <v>40</v>
      </c>
      <c r="P315" s="3" t="s">
        <v>1134</v>
      </c>
      <c r="Q315" s="3" t="s">
        <v>28</v>
      </c>
      <c r="R315" s="3" t="s">
        <v>61</v>
      </c>
      <c r="S315" s="3" t="s">
        <v>1135</v>
      </c>
      <c r="T315" s="3">
        <v>15.135999999999999</v>
      </c>
      <c r="U315" s="35" cm="1">
        <f t="array" ref="U315">INDEX('Pricing Strategy'!$F$4:$F$71,MATCH(1,(Dataset!$O315='Pricing Strategy'!$B$4:$B$71)*(Dataset!$Q315='Pricing Strategy'!$C$4:$C$71)*(Dataset!$R315='Pricing Strategy'!$D$4:$D$71),))</f>
        <v>0.4</v>
      </c>
      <c r="V315" s="3">
        <f>Dataset!$T315*(1-Dataset!$U315)</f>
        <v>9.0815999999999999</v>
      </c>
    </row>
    <row r="316" spans="1:22" x14ac:dyDescent="0.3">
      <c r="A316" s="32"/>
      <c r="C316" s="3">
        <v>311</v>
      </c>
      <c r="D316" s="3" t="s">
        <v>1130</v>
      </c>
      <c r="E316" s="34">
        <v>42990</v>
      </c>
      <c r="F316" s="34">
        <v>42992</v>
      </c>
      <c r="G316" s="3" t="s">
        <v>19</v>
      </c>
      <c r="H316" s="3" t="s">
        <v>1131</v>
      </c>
      <c r="I316" s="3" t="s">
        <v>1132</v>
      </c>
      <c r="J316" s="3" t="s">
        <v>37</v>
      </c>
      <c r="K316" s="3" t="s">
        <v>23</v>
      </c>
      <c r="L316" s="3" t="s">
        <v>1133</v>
      </c>
      <c r="M316" s="3" t="s">
        <v>453</v>
      </c>
      <c r="N316" s="3">
        <v>80004</v>
      </c>
      <c r="O316" s="3" t="s">
        <v>40</v>
      </c>
      <c r="P316" s="3" t="s">
        <v>1136</v>
      </c>
      <c r="Q316" s="3" t="s">
        <v>28</v>
      </c>
      <c r="R316" s="3" t="s">
        <v>32</v>
      </c>
      <c r="S316" s="3" t="s">
        <v>1137</v>
      </c>
      <c r="T316" s="3">
        <v>466.76799999999997</v>
      </c>
      <c r="U316" s="35" cm="1">
        <f t="array" ref="U316">INDEX('Pricing Strategy'!$F$4:$F$71,MATCH(1,(Dataset!$O316='Pricing Strategy'!$B$4:$B$71)*(Dataset!$Q316='Pricing Strategy'!$C$4:$C$71)*(Dataset!$R316='Pricing Strategy'!$D$4:$D$71),))</f>
        <v>0.45</v>
      </c>
      <c r="V316" s="3">
        <f>Dataset!$T316*(1-Dataset!$U316)</f>
        <v>256.72239999999999</v>
      </c>
    </row>
    <row r="317" spans="1:22" x14ac:dyDescent="0.3">
      <c r="A317" s="32"/>
      <c r="C317" s="3">
        <v>312</v>
      </c>
      <c r="D317" s="3" t="s">
        <v>1130</v>
      </c>
      <c r="E317" s="34">
        <v>42990</v>
      </c>
      <c r="F317" s="34">
        <v>42992</v>
      </c>
      <c r="G317" s="3" t="s">
        <v>19</v>
      </c>
      <c r="H317" s="3" t="s">
        <v>1131</v>
      </c>
      <c r="I317" s="3" t="s">
        <v>1132</v>
      </c>
      <c r="J317" s="3" t="s">
        <v>37</v>
      </c>
      <c r="K317" s="3" t="s">
        <v>23</v>
      </c>
      <c r="L317" s="3" t="s">
        <v>1133</v>
      </c>
      <c r="M317" s="3" t="s">
        <v>453</v>
      </c>
      <c r="N317" s="3">
        <v>80004</v>
      </c>
      <c r="O317" s="3" t="s">
        <v>40</v>
      </c>
      <c r="P317" s="3" t="s">
        <v>1138</v>
      </c>
      <c r="Q317" s="3" t="s">
        <v>28</v>
      </c>
      <c r="R317" s="3" t="s">
        <v>61</v>
      </c>
      <c r="S317" s="3" t="s">
        <v>1139</v>
      </c>
      <c r="T317" s="3">
        <v>15.231999999999999</v>
      </c>
      <c r="U317" s="35" cm="1">
        <f t="array" ref="U317">INDEX('Pricing Strategy'!$F$4:$F$71,MATCH(1,(Dataset!$O317='Pricing Strategy'!$B$4:$B$71)*(Dataset!$Q317='Pricing Strategy'!$C$4:$C$71)*(Dataset!$R317='Pricing Strategy'!$D$4:$D$71),))</f>
        <v>0.4</v>
      </c>
      <c r="V317" s="3">
        <f>Dataset!$T317*(1-Dataset!$U317)</f>
        <v>9.1391999999999989</v>
      </c>
    </row>
    <row r="318" spans="1:22" x14ac:dyDescent="0.3">
      <c r="A318" s="32"/>
      <c r="C318" s="3">
        <v>313</v>
      </c>
      <c r="D318" s="3" t="s">
        <v>1130</v>
      </c>
      <c r="E318" s="34">
        <v>42990</v>
      </c>
      <c r="F318" s="34">
        <v>42992</v>
      </c>
      <c r="G318" s="3" t="s">
        <v>19</v>
      </c>
      <c r="H318" s="3" t="s">
        <v>1131</v>
      </c>
      <c r="I318" s="3" t="s">
        <v>1132</v>
      </c>
      <c r="J318" s="3" t="s">
        <v>37</v>
      </c>
      <c r="K318" s="3" t="s">
        <v>23</v>
      </c>
      <c r="L318" s="3" t="s">
        <v>1133</v>
      </c>
      <c r="M318" s="3" t="s">
        <v>453</v>
      </c>
      <c r="N318" s="3">
        <v>80004</v>
      </c>
      <c r="O318" s="3" t="s">
        <v>40</v>
      </c>
      <c r="P318" s="3" t="s">
        <v>1140</v>
      </c>
      <c r="Q318" s="3" t="s">
        <v>42</v>
      </c>
      <c r="R318" s="3" t="s">
        <v>43</v>
      </c>
      <c r="S318" s="3" t="s">
        <v>1141</v>
      </c>
      <c r="T318" s="3">
        <v>6.2640000000000002</v>
      </c>
      <c r="U318" s="35" cm="1">
        <f t="array" ref="U318">INDEX('Pricing Strategy'!$F$4:$F$71,MATCH(1,(Dataset!$O318='Pricing Strategy'!$B$4:$B$71)*(Dataset!$Q318='Pricing Strategy'!$C$4:$C$71)*(Dataset!$R318='Pricing Strategy'!$D$4:$D$71),))</f>
        <v>0.4</v>
      </c>
      <c r="V318" s="3">
        <f>Dataset!$T318*(1-Dataset!$U318)</f>
        <v>3.7584</v>
      </c>
    </row>
    <row r="319" spans="1:22" x14ac:dyDescent="0.3">
      <c r="A319" s="32"/>
      <c r="C319" s="3">
        <v>314</v>
      </c>
      <c r="D319" s="3" t="s">
        <v>1142</v>
      </c>
      <c r="E319" s="34">
        <v>42274</v>
      </c>
      <c r="F319" s="34">
        <v>42280</v>
      </c>
      <c r="G319" s="3" t="s">
        <v>46</v>
      </c>
      <c r="H319" s="3" t="s">
        <v>1143</v>
      </c>
      <c r="I319" s="3" t="s">
        <v>1144</v>
      </c>
      <c r="J319" s="3" t="s">
        <v>37</v>
      </c>
      <c r="K319" s="3" t="s">
        <v>23</v>
      </c>
      <c r="L319" s="3" t="s">
        <v>1145</v>
      </c>
      <c r="M319" s="3" t="s">
        <v>787</v>
      </c>
      <c r="N319" s="3">
        <v>7601</v>
      </c>
      <c r="O319" s="3" t="s">
        <v>144</v>
      </c>
      <c r="P319" s="3" t="s">
        <v>1146</v>
      </c>
      <c r="Q319" s="3" t="s">
        <v>28</v>
      </c>
      <c r="R319" s="3" t="s">
        <v>61</v>
      </c>
      <c r="S319" s="3" t="s">
        <v>1147</v>
      </c>
      <c r="T319" s="3">
        <v>87.54</v>
      </c>
      <c r="U319" s="35" cm="1">
        <f t="array" ref="U319">INDEX('Pricing Strategy'!$F$4:$F$71,MATCH(1,(Dataset!$O319='Pricing Strategy'!$B$4:$B$71)*(Dataset!$Q319='Pricing Strategy'!$C$4:$C$71)*(Dataset!$R319='Pricing Strategy'!$D$4:$D$71),))</f>
        <v>0.4</v>
      </c>
      <c r="V319" s="3">
        <f>Dataset!$T319*(1-Dataset!$U319)</f>
        <v>52.524000000000001</v>
      </c>
    </row>
    <row r="320" spans="1:22" x14ac:dyDescent="0.3">
      <c r="A320" s="32"/>
      <c r="C320" s="3">
        <v>315</v>
      </c>
      <c r="D320" s="3" t="s">
        <v>1148</v>
      </c>
      <c r="E320" s="34">
        <v>42225</v>
      </c>
      <c r="F320" s="34">
        <v>42232</v>
      </c>
      <c r="G320" s="3" t="s">
        <v>46</v>
      </c>
      <c r="H320" s="3" t="s">
        <v>1149</v>
      </c>
      <c r="I320" s="3" t="s">
        <v>1150</v>
      </c>
      <c r="J320" s="3" t="s">
        <v>37</v>
      </c>
      <c r="K320" s="3" t="s">
        <v>23</v>
      </c>
      <c r="L320" s="3" t="s">
        <v>1151</v>
      </c>
      <c r="M320" s="3" t="s">
        <v>50</v>
      </c>
      <c r="N320" s="3">
        <v>33710</v>
      </c>
      <c r="O320" s="3" t="s">
        <v>26</v>
      </c>
      <c r="P320" s="3" t="s">
        <v>1152</v>
      </c>
      <c r="Q320" s="3" t="s">
        <v>67</v>
      </c>
      <c r="R320" s="3" t="s">
        <v>68</v>
      </c>
      <c r="S320" s="3" t="s">
        <v>1153</v>
      </c>
      <c r="T320" s="3">
        <v>178.38399999999999</v>
      </c>
      <c r="U320" s="35" cm="1">
        <f t="array" ref="U320">INDEX('Pricing Strategy'!$F$4:$F$71,MATCH(1,(Dataset!$O320='Pricing Strategy'!$B$4:$B$71)*(Dataset!$Q320='Pricing Strategy'!$C$4:$C$71)*(Dataset!$R320='Pricing Strategy'!$D$4:$D$71),))</f>
        <v>0.25</v>
      </c>
      <c r="V320" s="3">
        <f>Dataset!$T320*(1-Dataset!$U320)</f>
        <v>133.78799999999998</v>
      </c>
    </row>
    <row r="321" spans="1:22" x14ac:dyDescent="0.3">
      <c r="A321" s="32"/>
      <c r="C321" s="3">
        <v>316</v>
      </c>
      <c r="D321" s="3" t="s">
        <v>1148</v>
      </c>
      <c r="E321" s="34">
        <v>42225</v>
      </c>
      <c r="F321" s="34">
        <v>42232</v>
      </c>
      <c r="G321" s="3" t="s">
        <v>46</v>
      </c>
      <c r="H321" s="3" t="s">
        <v>1149</v>
      </c>
      <c r="I321" s="3" t="s">
        <v>1150</v>
      </c>
      <c r="J321" s="3" t="s">
        <v>37</v>
      </c>
      <c r="K321" s="3" t="s">
        <v>23</v>
      </c>
      <c r="L321" s="3" t="s">
        <v>1151</v>
      </c>
      <c r="M321" s="3" t="s">
        <v>50</v>
      </c>
      <c r="N321" s="3">
        <v>33710</v>
      </c>
      <c r="O321" s="3" t="s">
        <v>26</v>
      </c>
      <c r="P321" s="3" t="s">
        <v>1154</v>
      </c>
      <c r="Q321" s="3" t="s">
        <v>42</v>
      </c>
      <c r="R321" s="3" t="s">
        <v>86</v>
      </c>
      <c r="S321" s="3" t="s">
        <v>1155</v>
      </c>
      <c r="T321" s="3">
        <v>15.552</v>
      </c>
      <c r="U321" s="35" cm="1">
        <f t="array" ref="U321">INDEX('Pricing Strategy'!$F$4:$F$71,MATCH(1,(Dataset!$O321='Pricing Strategy'!$B$4:$B$71)*(Dataset!$Q321='Pricing Strategy'!$C$4:$C$71)*(Dataset!$R321='Pricing Strategy'!$D$4:$D$71),))</f>
        <v>0.25</v>
      </c>
      <c r="V321" s="3">
        <f>Dataset!$T321*(1-Dataset!$U321)</f>
        <v>11.664</v>
      </c>
    </row>
    <row r="322" spans="1:22" x14ac:dyDescent="0.3">
      <c r="A322" s="32"/>
      <c r="C322" s="3">
        <v>317</v>
      </c>
      <c r="D322" s="3" t="s">
        <v>1156</v>
      </c>
      <c r="E322" s="34">
        <v>42366</v>
      </c>
      <c r="F322" s="34">
        <v>42368</v>
      </c>
      <c r="G322" s="3" t="s">
        <v>184</v>
      </c>
      <c r="H322" s="3" t="s">
        <v>1157</v>
      </c>
      <c r="I322" s="3" t="s">
        <v>1158</v>
      </c>
      <c r="J322" s="3" t="s">
        <v>37</v>
      </c>
      <c r="K322" s="3" t="s">
        <v>23</v>
      </c>
      <c r="L322" s="3" t="s">
        <v>142</v>
      </c>
      <c r="M322" s="3" t="s">
        <v>143</v>
      </c>
      <c r="N322" s="3">
        <v>19143</v>
      </c>
      <c r="O322" s="3" t="s">
        <v>144</v>
      </c>
      <c r="P322" s="3" t="s">
        <v>1159</v>
      </c>
      <c r="Q322" s="3" t="s">
        <v>42</v>
      </c>
      <c r="R322" s="3" t="s">
        <v>64</v>
      </c>
      <c r="S322" s="3" t="s">
        <v>1160</v>
      </c>
      <c r="T322" s="3">
        <v>99.135999999999996</v>
      </c>
      <c r="U322" s="35" cm="1">
        <f t="array" ref="U322">INDEX('Pricing Strategy'!$F$4:$F$71,MATCH(1,(Dataset!$O322='Pricing Strategy'!$B$4:$B$71)*(Dataset!$Q322='Pricing Strategy'!$C$4:$C$71)*(Dataset!$R322='Pricing Strategy'!$D$4:$D$71),))</f>
        <v>0.45</v>
      </c>
      <c r="V322" s="3">
        <f>Dataset!$T322*(1-Dataset!$U322)</f>
        <v>54.524799999999999</v>
      </c>
    </row>
    <row r="323" spans="1:22" x14ac:dyDescent="0.3">
      <c r="A323" s="32"/>
      <c r="C323" s="3">
        <v>318</v>
      </c>
      <c r="D323" s="3" t="s">
        <v>1161</v>
      </c>
      <c r="E323" s="34">
        <v>42312</v>
      </c>
      <c r="F323" s="34">
        <v>42317</v>
      </c>
      <c r="G323" s="3" t="s">
        <v>46</v>
      </c>
      <c r="H323" s="3" t="s">
        <v>1162</v>
      </c>
      <c r="I323" s="3" t="s">
        <v>1163</v>
      </c>
      <c r="J323" s="3" t="s">
        <v>98</v>
      </c>
      <c r="K323" s="3" t="s">
        <v>23</v>
      </c>
      <c r="L323" s="3" t="s">
        <v>262</v>
      </c>
      <c r="M323" s="3" t="s">
        <v>263</v>
      </c>
      <c r="N323" s="3">
        <v>10024</v>
      </c>
      <c r="O323" s="3" t="s">
        <v>144</v>
      </c>
      <c r="P323" s="3" t="s">
        <v>1164</v>
      </c>
      <c r="Q323" s="3" t="s">
        <v>28</v>
      </c>
      <c r="R323" s="3" t="s">
        <v>32</v>
      </c>
      <c r="S323" s="3" t="s">
        <v>1165</v>
      </c>
      <c r="T323" s="3">
        <v>135.88200000000001</v>
      </c>
      <c r="U323" s="35" cm="1">
        <f t="array" ref="U323">INDEX('Pricing Strategy'!$F$4:$F$71,MATCH(1,(Dataset!$O323='Pricing Strategy'!$B$4:$B$71)*(Dataset!$Q323='Pricing Strategy'!$C$4:$C$71)*(Dataset!$R323='Pricing Strategy'!$D$4:$D$71),))</f>
        <v>0.45</v>
      </c>
      <c r="V323" s="3">
        <f>Dataset!$T323*(1-Dataset!$U323)</f>
        <v>74.735100000000003</v>
      </c>
    </row>
    <row r="324" spans="1:22" x14ac:dyDescent="0.3">
      <c r="A324" s="32"/>
      <c r="C324" s="3">
        <v>319</v>
      </c>
      <c r="D324" s="3" t="s">
        <v>1161</v>
      </c>
      <c r="E324" s="34">
        <v>42312</v>
      </c>
      <c r="F324" s="34">
        <v>42317</v>
      </c>
      <c r="G324" s="3" t="s">
        <v>46</v>
      </c>
      <c r="H324" s="3" t="s">
        <v>1162</v>
      </c>
      <c r="I324" s="3" t="s">
        <v>1163</v>
      </c>
      <c r="J324" s="3" t="s">
        <v>98</v>
      </c>
      <c r="K324" s="3" t="s">
        <v>23</v>
      </c>
      <c r="L324" s="3" t="s">
        <v>262</v>
      </c>
      <c r="M324" s="3" t="s">
        <v>263</v>
      </c>
      <c r="N324" s="3">
        <v>10024</v>
      </c>
      <c r="O324" s="3" t="s">
        <v>144</v>
      </c>
      <c r="P324" s="3" t="s">
        <v>1166</v>
      </c>
      <c r="Q324" s="3" t="s">
        <v>67</v>
      </c>
      <c r="R324" s="3" t="s">
        <v>680</v>
      </c>
      <c r="S324" s="3" t="s">
        <v>1167</v>
      </c>
      <c r="T324" s="3">
        <v>3991.98</v>
      </c>
      <c r="U324" s="35" cm="1">
        <f t="array" ref="U324">INDEX('Pricing Strategy'!$F$4:$F$71,MATCH(1,(Dataset!$O324='Pricing Strategy'!$B$4:$B$71)*(Dataset!$Q324='Pricing Strategy'!$C$4:$C$71)*(Dataset!$R324='Pricing Strategy'!$D$4:$D$71),))</f>
        <v>0.45</v>
      </c>
      <c r="V324" s="3">
        <f>Dataset!$T324*(1-Dataset!$U324)</f>
        <v>2195.5890000000004</v>
      </c>
    </row>
    <row r="325" spans="1:22" x14ac:dyDescent="0.3">
      <c r="A325" s="32"/>
      <c r="C325" s="3">
        <v>320</v>
      </c>
      <c r="D325" s="3" t="s">
        <v>1161</v>
      </c>
      <c r="E325" s="34">
        <v>42312</v>
      </c>
      <c r="F325" s="34">
        <v>42317</v>
      </c>
      <c r="G325" s="3" t="s">
        <v>46</v>
      </c>
      <c r="H325" s="3" t="s">
        <v>1162</v>
      </c>
      <c r="I325" s="3" t="s">
        <v>1163</v>
      </c>
      <c r="J325" s="3" t="s">
        <v>98</v>
      </c>
      <c r="K325" s="3" t="s">
        <v>23</v>
      </c>
      <c r="L325" s="3" t="s">
        <v>262</v>
      </c>
      <c r="M325" s="3" t="s">
        <v>263</v>
      </c>
      <c r="N325" s="3">
        <v>10024</v>
      </c>
      <c r="O325" s="3" t="s">
        <v>144</v>
      </c>
      <c r="P325" s="3" t="s">
        <v>208</v>
      </c>
      <c r="Q325" s="3" t="s">
        <v>67</v>
      </c>
      <c r="R325" s="3" t="s">
        <v>68</v>
      </c>
      <c r="S325" s="3" t="s">
        <v>209</v>
      </c>
      <c r="T325" s="3">
        <v>275.94</v>
      </c>
      <c r="U325" s="35" cm="1">
        <f t="array" ref="U325">INDEX('Pricing Strategy'!$F$4:$F$71,MATCH(1,(Dataset!$O325='Pricing Strategy'!$B$4:$B$71)*(Dataset!$Q325='Pricing Strategy'!$C$4:$C$71)*(Dataset!$R325='Pricing Strategy'!$D$4:$D$71),))</f>
        <v>0.4</v>
      </c>
      <c r="V325" s="3">
        <f>Dataset!$T325*(1-Dataset!$U325)</f>
        <v>165.56399999999999</v>
      </c>
    </row>
    <row r="326" spans="1:22" x14ac:dyDescent="0.3">
      <c r="A326" s="32"/>
      <c r="C326" s="3">
        <v>321</v>
      </c>
      <c r="D326" s="3" t="s">
        <v>1161</v>
      </c>
      <c r="E326" s="34">
        <v>42312</v>
      </c>
      <c r="F326" s="34">
        <v>42317</v>
      </c>
      <c r="G326" s="3" t="s">
        <v>46</v>
      </c>
      <c r="H326" s="3" t="s">
        <v>1162</v>
      </c>
      <c r="I326" s="3" t="s">
        <v>1163</v>
      </c>
      <c r="J326" s="3" t="s">
        <v>98</v>
      </c>
      <c r="K326" s="3" t="s">
        <v>23</v>
      </c>
      <c r="L326" s="3" t="s">
        <v>262</v>
      </c>
      <c r="M326" s="3" t="s">
        <v>263</v>
      </c>
      <c r="N326" s="3">
        <v>10024</v>
      </c>
      <c r="O326" s="3" t="s">
        <v>144</v>
      </c>
      <c r="P326" s="3" t="s">
        <v>1168</v>
      </c>
      <c r="Q326" s="3" t="s">
        <v>67</v>
      </c>
      <c r="R326" s="3" t="s">
        <v>157</v>
      </c>
      <c r="S326" s="3" t="s">
        <v>1169</v>
      </c>
      <c r="T326" s="3">
        <v>360</v>
      </c>
      <c r="U326" s="35" cm="1">
        <f t="array" ref="U326">INDEX('Pricing Strategy'!$F$4:$F$71,MATCH(1,(Dataset!$O326='Pricing Strategy'!$B$4:$B$71)*(Dataset!$Q326='Pricing Strategy'!$C$4:$C$71)*(Dataset!$R326='Pricing Strategy'!$D$4:$D$71),))</f>
        <v>0.45</v>
      </c>
      <c r="V326" s="3">
        <f>Dataset!$T326*(1-Dataset!$U326)</f>
        <v>198.00000000000003</v>
      </c>
    </row>
    <row r="327" spans="1:22" x14ac:dyDescent="0.3">
      <c r="A327" s="32"/>
      <c r="C327" s="3">
        <v>322</v>
      </c>
      <c r="D327" s="3" t="s">
        <v>1161</v>
      </c>
      <c r="E327" s="34">
        <v>42312</v>
      </c>
      <c r="F327" s="34">
        <v>42317</v>
      </c>
      <c r="G327" s="3" t="s">
        <v>46</v>
      </c>
      <c r="H327" s="3" t="s">
        <v>1162</v>
      </c>
      <c r="I327" s="3" t="s">
        <v>1163</v>
      </c>
      <c r="J327" s="3" t="s">
        <v>98</v>
      </c>
      <c r="K327" s="3" t="s">
        <v>23</v>
      </c>
      <c r="L327" s="3" t="s">
        <v>262</v>
      </c>
      <c r="M327" s="3" t="s">
        <v>263</v>
      </c>
      <c r="N327" s="3">
        <v>10024</v>
      </c>
      <c r="O327" s="3" t="s">
        <v>144</v>
      </c>
      <c r="P327" s="3" t="s">
        <v>543</v>
      </c>
      <c r="Q327" s="3" t="s">
        <v>42</v>
      </c>
      <c r="R327" s="3" t="s">
        <v>55</v>
      </c>
      <c r="S327" s="3" t="s">
        <v>544</v>
      </c>
      <c r="T327" s="3">
        <v>43.57</v>
      </c>
      <c r="U327" s="35" cm="1">
        <f t="array" ref="U327">INDEX('Pricing Strategy'!$F$4:$F$71,MATCH(1,(Dataset!$O327='Pricing Strategy'!$B$4:$B$71)*(Dataset!$Q327='Pricing Strategy'!$C$4:$C$71)*(Dataset!$R327='Pricing Strategy'!$D$4:$D$71),))</f>
        <v>0.5</v>
      </c>
      <c r="V327" s="3">
        <f>Dataset!$T327*(1-Dataset!$U327)</f>
        <v>21.785</v>
      </c>
    </row>
    <row r="328" spans="1:22" x14ac:dyDescent="0.3">
      <c r="A328" s="32"/>
      <c r="C328" s="3">
        <v>323</v>
      </c>
      <c r="D328" s="3" t="s">
        <v>1170</v>
      </c>
      <c r="E328" s="34">
        <v>42266</v>
      </c>
      <c r="F328" s="34">
        <v>42271</v>
      </c>
      <c r="G328" s="3" t="s">
        <v>46</v>
      </c>
      <c r="H328" s="3" t="s">
        <v>1171</v>
      </c>
      <c r="I328" s="3" t="s">
        <v>1172</v>
      </c>
      <c r="J328" s="3" t="s">
        <v>37</v>
      </c>
      <c r="K328" s="3" t="s">
        <v>23</v>
      </c>
      <c r="L328" s="3" t="s">
        <v>1173</v>
      </c>
      <c r="M328" s="3" t="s">
        <v>39</v>
      </c>
      <c r="N328" s="3">
        <v>90805</v>
      </c>
      <c r="O328" s="3" t="s">
        <v>40</v>
      </c>
      <c r="P328" s="3" t="s">
        <v>1174</v>
      </c>
      <c r="Q328" s="3" t="s">
        <v>42</v>
      </c>
      <c r="R328" s="3" t="s">
        <v>265</v>
      </c>
      <c r="S328" s="3" t="s">
        <v>1175</v>
      </c>
      <c r="T328" s="3">
        <v>7.16</v>
      </c>
      <c r="U328" s="35" cm="1">
        <f t="array" ref="U328">INDEX('Pricing Strategy'!$F$4:$F$71,MATCH(1,(Dataset!$O328='Pricing Strategy'!$B$4:$B$71)*(Dataset!$Q328='Pricing Strategy'!$C$4:$C$71)*(Dataset!$R328='Pricing Strategy'!$D$4:$D$71),))</f>
        <v>0.4</v>
      </c>
      <c r="V328" s="3">
        <f>Dataset!$T328*(1-Dataset!$U328)</f>
        <v>4.2960000000000003</v>
      </c>
    </row>
    <row r="329" spans="1:22" x14ac:dyDescent="0.3">
      <c r="A329" s="32"/>
      <c r="C329" s="3">
        <v>324</v>
      </c>
      <c r="D329" s="3" t="s">
        <v>1176</v>
      </c>
      <c r="E329" s="34">
        <v>42848</v>
      </c>
      <c r="F329" s="34">
        <v>42852</v>
      </c>
      <c r="G329" s="3" t="s">
        <v>46</v>
      </c>
      <c r="H329" s="3" t="s">
        <v>1177</v>
      </c>
      <c r="I329" s="3" t="s">
        <v>1178</v>
      </c>
      <c r="J329" s="3" t="s">
        <v>37</v>
      </c>
      <c r="K329" s="3" t="s">
        <v>23</v>
      </c>
      <c r="L329" s="3" t="s">
        <v>1179</v>
      </c>
      <c r="M329" s="3" t="s">
        <v>39</v>
      </c>
      <c r="N329" s="3">
        <v>92345</v>
      </c>
      <c r="O329" s="3" t="s">
        <v>40</v>
      </c>
      <c r="P329" s="3" t="s">
        <v>1088</v>
      </c>
      <c r="Q329" s="3" t="s">
        <v>42</v>
      </c>
      <c r="R329" s="3" t="s">
        <v>71</v>
      </c>
      <c r="S329" s="3" t="s">
        <v>1089</v>
      </c>
      <c r="T329" s="3">
        <v>251.52</v>
      </c>
      <c r="U329" s="35" cm="1">
        <f t="array" ref="U329">INDEX('Pricing Strategy'!$F$4:$F$71,MATCH(1,(Dataset!$O329='Pricing Strategy'!$B$4:$B$71)*(Dataset!$Q329='Pricing Strategy'!$C$4:$C$71)*(Dataset!$R329='Pricing Strategy'!$D$4:$D$71),))</f>
        <v>0.4</v>
      </c>
      <c r="V329" s="3">
        <f>Dataset!$T329*(1-Dataset!$U329)</f>
        <v>150.91200000000001</v>
      </c>
    </row>
    <row r="330" spans="1:22" x14ac:dyDescent="0.3">
      <c r="A330" s="32"/>
      <c r="C330" s="3">
        <v>325</v>
      </c>
      <c r="D330" s="3" t="s">
        <v>1176</v>
      </c>
      <c r="E330" s="34">
        <v>42848</v>
      </c>
      <c r="F330" s="34">
        <v>42852</v>
      </c>
      <c r="G330" s="3" t="s">
        <v>46</v>
      </c>
      <c r="H330" s="3" t="s">
        <v>1177</v>
      </c>
      <c r="I330" s="3" t="s">
        <v>1178</v>
      </c>
      <c r="J330" s="3" t="s">
        <v>37</v>
      </c>
      <c r="K330" s="3" t="s">
        <v>23</v>
      </c>
      <c r="L330" s="3" t="s">
        <v>1179</v>
      </c>
      <c r="M330" s="3" t="s">
        <v>39</v>
      </c>
      <c r="N330" s="3">
        <v>92345</v>
      </c>
      <c r="O330" s="3" t="s">
        <v>40</v>
      </c>
      <c r="P330" s="3" t="s">
        <v>1180</v>
      </c>
      <c r="Q330" s="3" t="s">
        <v>67</v>
      </c>
      <c r="R330" s="3" t="s">
        <v>157</v>
      </c>
      <c r="S330" s="3" t="s">
        <v>1181</v>
      </c>
      <c r="T330" s="3">
        <v>99.99</v>
      </c>
      <c r="U330" s="35" cm="1">
        <f t="array" ref="U330">INDEX('Pricing Strategy'!$F$4:$F$71,MATCH(1,(Dataset!$O330='Pricing Strategy'!$B$4:$B$71)*(Dataset!$Q330='Pricing Strategy'!$C$4:$C$71)*(Dataset!$R330='Pricing Strategy'!$D$4:$D$71),))</f>
        <v>0.45</v>
      </c>
      <c r="V330" s="3">
        <f>Dataset!$T330*(1-Dataset!$U330)</f>
        <v>54.994500000000002</v>
      </c>
    </row>
    <row r="331" spans="1:22" x14ac:dyDescent="0.3">
      <c r="A331" s="32"/>
      <c r="C331" s="3">
        <v>326</v>
      </c>
      <c r="D331" s="3" t="s">
        <v>1182</v>
      </c>
      <c r="E331" s="34">
        <v>43407</v>
      </c>
      <c r="F331" s="34">
        <v>43409</v>
      </c>
      <c r="G331" s="3" t="s">
        <v>19</v>
      </c>
      <c r="H331" s="3" t="s">
        <v>1183</v>
      </c>
      <c r="I331" s="3" t="s">
        <v>1184</v>
      </c>
      <c r="J331" s="3" t="s">
        <v>37</v>
      </c>
      <c r="K331" s="3" t="s">
        <v>23</v>
      </c>
      <c r="L331" s="3" t="s">
        <v>1185</v>
      </c>
      <c r="M331" s="3" t="s">
        <v>331</v>
      </c>
      <c r="N331" s="3">
        <v>37130</v>
      </c>
      <c r="O331" s="3" t="s">
        <v>26</v>
      </c>
      <c r="P331" s="3" t="s">
        <v>1186</v>
      </c>
      <c r="Q331" s="3" t="s">
        <v>28</v>
      </c>
      <c r="R331" s="3" t="s">
        <v>61</v>
      </c>
      <c r="S331" s="3" t="s">
        <v>1187</v>
      </c>
      <c r="T331" s="3">
        <v>15.992000000000001</v>
      </c>
      <c r="U331" s="35" cm="1">
        <f t="array" ref="U331">INDEX('Pricing Strategy'!$F$4:$F$71,MATCH(1,(Dataset!$O331='Pricing Strategy'!$B$4:$B$71)*(Dataset!$Q331='Pricing Strategy'!$C$4:$C$71)*(Dataset!$R331='Pricing Strategy'!$D$4:$D$71),))</f>
        <v>0.25</v>
      </c>
      <c r="V331" s="3">
        <f>Dataset!$T331*(1-Dataset!$U331)</f>
        <v>11.994</v>
      </c>
    </row>
    <row r="332" spans="1:22" x14ac:dyDescent="0.3">
      <c r="A332" s="32"/>
      <c r="C332" s="3">
        <v>327</v>
      </c>
      <c r="D332" s="3" t="s">
        <v>1188</v>
      </c>
      <c r="E332" s="34">
        <v>42977</v>
      </c>
      <c r="F332" s="34">
        <v>42979</v>
      </c>
      <c r="G332" s="3" t="s">
        <v>184</v>
      </c>
      <c r="H332" s="3" t="s">
        <v>1189</v>
      </c>
      <c r="I332" s="3" t="s">
        <v>1190</v>
      </c>
      <c r="J332" s="3" t="s">
        <v>22</v>
      </c>
      <c r="K332" s="3" t="s">
        <v>23</v>
      </c>
      <c r="L332" s="3" t="s">
        <v>142</v>
      </c>
      <c r="M332" s="3" t="s">
        <v>143</v>
      </c>
      <c r="N332" s="3">
        <v>19143</v>
      </c>
      <c r="O332" s="3" t="s">
        <v>144</v>
      </c>
      <c r="P332" s="3" t="s">
        <v>1191</v>
      </c>
      <c r="Q332" s="3" t="s">
        <v>67</v>
      </c>
      <c r="R332" s="3" t="s">
        <v>68</v>
      </c>
      <c r="S332" s="3" t="s">
        <v>1192</v>
      </c>
      <c r="T332" s="3">
        <v>290.89800000000002</v>
      </c>
      <c r="U332" s="35" cm="1">
        <f t="array" ref="U332">INDEX('Pricing Strategy'!$F$4:$F$71,MATCH(1,(Dataset!$O332='Pricing Strategy'!$B$4:$B$71)*(Dataset!$Q332='Pricing Strategy'!$C$4:$C$71)*(Dataset!$R332='Pricing Strategy'!$D$4:$D$71),))</f>
        <v>0.4</v>
      </c>
      <c r="V332" s="3">
        <f>Dataset!$T332*(1-Dataset!$U332)</f>
        <v>174.53880000000001</v>
      </c>
    </row>
    <row r="333" spans="1:22" x14ac:dyDescent="0.3">
      <c r="A333" s="32"/>
      <c r="C333" s="3">
        <v>328</v>
      </c>
      <c r="D333" s="3" t="s">
        <v>1188</v>
      </c>
      <c r="E333" s="34">
        <v>42977</v>
      </c>
      <c r="F333" s="34">
        <v>42979</v>
      </c>
      <c r="G333" s="3" t="s">
        <v>184</v>
      </c>
      <c r="H333" s="3" t="s">
        <v>1189</v>
      </c>
      <c r="I333" s="3" t="s">
        <v>1190</v>
      </c>
      <c r="J333" s="3" t="s">
        <v>22</v>
      </c>
      <c r="K333" s="3" t="s">
        <v>23</v>
      </c>
      <c r="L333" s="3" t="s">
        <v>142</v>
      </c>
      <c r="M333" s="3" t="s">
        <v>143</v>
      </c>
      <c r="N333" s="3">
        <v>19143</v>
      </c>
      <c r="O333" s="3" t="s">
        <v>144</v>
      </c>
      <c r="P333" s="3" t="s">
        <v>1193</v>
      </c>
      <c r="Q333" s="3" t="s">
        <v>42</v>
      </c>
      <c r="R333" s="3" t="s">
        <v>55</v>
      </c>
      <c r="S333" s="3" t="s">
        <v>1194</v>
      </c>
      <c r="T333" s="3">
        <v>54.223999999999997</v>
      </c>
      <c r="U333" s="35" cm="1">
        <f t="array" ref="U333">INDEX('Pricing Strategy'!$F$4:$F$71,MATCH(1,(Dataset!$O333='Pricing Strategy'!$B$4:$B$71)*(Dataset!$Q333='Pricing Strategy'!$C$4:$C$71)*(Dataset!$R333='Pricing Strategy'!$D$4:$D$71),))</f>
        <v>0.5</v>
      </c>
      <c r="V333" s="3">
        <f>Dataset!$T333*(1-Dataset!$U333)</f>
        <v>27.111999999999998</v>
      </c>
    </row>
    <row r="334" spans="1:22" x14ac:dyDescent="0.3">
      <c r="A334" s="32"/>
      <c r="C334" s="3">
        <v>329</v>
      </c>
      <c r="D334" s="3" t="s">
        <v>1188</v>
      </c>
      <c r="E334" s="34">
        <v>42977</v>
      </c>
      <c r="F334" s="34">
        <v>42979</v>
      </c>
      <c r="G334" s="3" t="s">
        <v>184</v>
      </c>
      <c r="H334" s="3" t="s">
        <v>1189</v>
      </c>
      <c r="I334" s="3" t="s">
        <v>1190</v>
      </c>
      <c r="J334" s="3" t="s">
        <v>22</v>
      </c>
      <c r="K334" s="3" t="s">
        <v>23</v>
      </c>
      <c r="L334" s="3" t="s">
        <v>142</v>
      </c>
      <c r="M334" s="3" t="s">
        <v>143</v>
      </c>
      <c r="N334" s="3">
        <v>19143</v>
      </c>
      <c r="O334" s="3" t="s">
        <v>144</v>
      </c>
      <c r="P334" s="3" t="s">
        <v>1195</v>
      </c>
      <c r="Q334" s="3" t="s">
        <v>28</v>
      </c>
      <c r="R334" s="3" t="s">
        <v>32</v>
      </c>
      <c r="S334" s="3" t="s">
        <v>1196</v>
      </c>
      <c r="T334" s="3">
        <v>786.74400000000003</v>
      </c>
      <c r="U334" s="35" cm="1">
        <f t="array" ref="U334">INDEX('Pricing Strategy'!$F$4:$F$71,MATCH(1,(Dataset!$O334='Pricing Strategy'!$B$4:$B$71)*(Dataset!$Q334='Pricing Strategy'!$C$4:$C$71)*(Dataset!$R334='Pricing Strategy'!$D$4:$D$71),))</f>
        <v>0.45</v>
      </c>
      <c r="V334" s="3">
        <f>Dataset!$T334*(1-Dataset!$U334)</f>
        <v>432.70920000000007</v>
      </c>
    </row>
    <row r="335" spans="1:22" x14ac:dyDescent="0.3">
      <c r="A335" s="32"/>
      <c r="C335" s="3">
        <v>330</v>
      </c>
      <c r="D335" s="3" t="s">
        <v>1188</v>
      </c>
      <c r="E335" s="34">
        <v>42977</v>
      </c>
      <c r="F335" s="34">
        <v>42979</v>
      </c>
      <c r="G335" s="3" t="s">
        <v>184</v>
      </c>
      <c r="H335" s="3" t="s">
        <v>1189</v>
      </c>
      <c r="I335" s="3" t="s">
        <v>1190</v>
      </c>
      <c r="J335" s="3" t="s">
        <v>22</v>
      </c>
      <c r="K335" s="3" t="s">
        <v>23</v>
      </c>
      <c r="L335" s="3" t="s">
        <v>142</v>
      </c>
      <c r="M335" s="3" t="s">
        <v>143</v>
      </c>
      <c r="N335" s="3">
        <v>19143</v>
      </c>
      <c r="O335" s="3" t="s">
        <v>144</v>
      </c>
      <c r="P335" s="3" t="s">
        <v>1197</v>
      </c>
      <c r="Q335" s="3" t="s">
        <v>42</v>
      </c>
      <c r="R335" s="3" t="s">
        <v>43</v>
      </c>
      <c r="S335" s="3" t="s">
        <v>1198</v>
      </c>
      <c r="T335" s="3">
        <v>100.24</v>
      </c>
      <c r="U335" s="35" cm="1">
        <f t="array" ref="U335">INDEX('Pricing Strategy'!$F$4:$F$71,MATCH(1,(Dataset!$O335='Pricing Strategy'!$B$4:$B$71)*(Dataset!$Q335='Pricing Strategy'!$C$4:$C$71)*(Dataset!$R335='Pricing Strategy'!$D$4:$D$71),))</f>
        <v>0.4</v>
      </c>
      <c r="V335" s="3">
        <f>Dataset!$T335*(1-Dataset!$U335)</f>
        <v>60.143999999999991</v>
      </c>
    </row>
    <row r="336" spans="1:22" x14ac:dyDescent="0.3">
      <c r="A336" s="32"/>
      <c r="C336" s="3">
        <v>331</v>
      </c>
      <c r="D336" s="3" t="s">
        <v>1188</v>
      </c>
      <c r="E336" s="34">
        <v>42977</v>
      </c>
      <c r="F336" s="34">
        <v>42979</v>
      </c>
      <c r="G336" s="3" t="s">
        <v>184</v>
      </c>
      <c r="H336" s="3" t="s">
        <v>1189</v>
      </c>
      <c r="I336" s="3" t="s">
        <v>1190</v>
      </c>
      <c r="J336" s="3" t="s">
        <v>22</v>
      </c>
      <c r="K336" s="3" t="s">
        <v>23</v>
      </c>
      <c r="L336" s="3" t="s">
        <v>142</v>
      </c>
      <c r="M336" s="3" t="s">
        <v>143</v>
      </c>
      <c r="N336" s="3">
        <v>19143</v>
      </c>
      <c r="O336" s="3" t="s">
        <v>144</v>
      </c>
      <c r="P336" s="3" t="s">
        <v>1199</v>
      </c>
      <c r="Q336" s="3" t="s">
        <v>42</v>
      </c>
      <c r="R336" s="3" t="s">
        <v>71</v>
      </c>
      <c r="S336" s="3" t="s">
        <v>1200</v>
      </c>
      <c r="T336" s="3">
        <v>37.764000000000003</v>
      </c>
      <c r="U336" s="35" cm="1">
        <f t="array" ref="U336">INDEX('Pricing Strategy'!$F$4:$F$71,MATCH(1,(Dataset!$O336='Pricing Strategy'!$B$4:$B$71)*(Dataset!$Q336='Pricing Strategy'!$C$4:$C$71)*(Dataset!$R336='Pricing Strategy'!$D$4:$D$71),))</f>
        <v>0.4</v>
      </c>
      <c r="V336" s="3">
        <f>Dataset!$T336*(1-Dataset!$U336)</f>
        <v>22.6584</v>
      </c>
    </row>
    <row r="337" spans="1:22" x14ac:dyDescent="0.3">
      <c r="A337" s="32"/>
      <c r="C337" s="3">
        <v>332</v>
      </c>
      <c r="D337" s="3" t="s">
        <v>1201</v>
      </c>
      <c r="E337" s="34">
        <v>42850</v>
      </c>
      <c r="F337" s="34">
        <v>42854</v>
      </c>
      <c r="G337" s="3" t="s">
        <v>19</v>
      </c>
      <c r="H337" s="3" t="s">
        <v>1202</v>
      </c>
      <c r="I337" s="3" t="s">
        <v>1203</v>
      </c>
      <c r="J337" s="3" t="s">
        <v>22</v>
      </c>
      <c r="K337" s="3" t="s">
        <v>23</v>
      </c>
      <c r="L337" s="3" t="s">
        <v>142</v>
      </c>
      <c r="M337" s="3" t="s">
        <v>143</v>
      </c>
      <c r="N337" s="3">
        <v>19134</v>
      </c>
      <c r="O337" s="3" t="s">
        <v>144</v>
      </c>
      <c r="P337" s="3" t="s">
        <v>1204</v>
      </c>
      <c r="Q337" s="3" t="s">
        <v>67</v>
      </c>
      <c r="R337" s="3" t="s">
        <v>68</v>
      </c>
      <c r="S337" s="3" t="s">
        <v>1205</v>
      </c>
      <c r="T337" s="3">
        <v>82.8</v>
      </c>
      <c r="U337" s="35" cm="1">
        <f t="array" ref="U337">INDEX('Pricing Strategy'!$F$4:$F$71,MATCH(1,(Dataset!$O337='Pricing Strategy'!$B$4:$B$71)*(Dataset!$Q337='Pricing Strategy'!$C$4:$C$71)*(Dataset!$R337='Pricing Strategy'!$D$4:$D$71),))</f>
        <v>0.4</v>
      </c>
      <c r="V337" s="3">
        <f>Dataset!$T337*(1-Dataset!$U337)</f>
        <v>49.68</v>
      </c>
    </row>
    <row r="338" spans="1:22" x14ac:dyDescent="0.3">
      <c r="A338" s="32"/>
      <c r="C338" s="3">
        <v>333</v>
      </c>
      <c r="D338" s="3" t="s">
        <v>1201</v>
      </c>
      <c r="E338" s="34">
        <v>42850</v>
      </c>
      <c r="F338" s="34">
        <v>42854</v>
      </c>
      <c r="G338" s="3" t="s">
        <v>19</v>
      </c>
      <c r="H338" s="3" t="s">
        <v>1202</v>
      </c>
      <c r="I338" s="3" t="s">
        <v>1203</v>
      </c>
      <c r="J338" s="3" t="s">
        <v>22</v>
      </c>
      <c r="K338" s="3" t="s">
        <v>23</v>
      </c>
      <c r="L338" s="3" t="s">
        <v>142</v>
      </c>
      <c r="M338" s="3" t="s">
        <v>143</v>
      </c>
      <c r="N338" s="3">
        <v>19134</v>
      </c>
      <c r="O338" s="3" t="s">
        <v>144</v>
      </c>
      <c r="P338" s="3" t="s">
        <v>1206</v>
      </c>
      <c r="Q338" s="3" t="s">
        <v>42</v>
      </c>
      <c r="R338" s="3" t="s">
        <v>71</v>
      </c>
      <c r="S338" s="3" t="s">
        <v>1207</v>
      </c>
      <c r="T338" s="3">
        <v>20.724</v>
      </c>
      <c r="U338" s="35" cm="1">
        <f t="array" ref="U338">INDEX('Pricing Strategy'!$F$4:$F$71,MATCH(1,(Dataset!$O338='Pricing Strategy'!$B$4:$B$71)*(Dataset!$Q338='Pricing Strategy'!$C$4:$C$71)*(Dataset!$R338='Pricing Strategy'!$D$4:$D$71),))</f>
        <v>0.4</v>
      </c>
      <c r="V338" s="3">
        <f>Dataset!$T338*(1-Dataset!$U338)</f>
        <v>12.4344</v>
      </c>
    </row>
    <row r="339" spans="1:22" x14ac:dyDescent="0.3">
      <c r="A339" s="32"/>
      <c r="C339" s="3">
        <v>334</v>
      </c>
      <c r="D339" s="3" t="s">
        <v>1201</v>
      </c>
      <c r="E339" s="34">
        <v>42850</v>
      </c>
      <c r="F339" s="34">
        <v>42854</v>
      </c>
      <c r="G339" s="3" t="s">
        <v>19</v>
      </c>
      <c r="H339" s="3" t="s">
        <v>1202</v>
      </c>
      <c r="I339" s="3" t="s">
        <v>1203</v>
      </c>
      <c r="J339" s="3" t="s">
        <v>22</v>
      </c>
      <c r="K339" s="3" t="s">
        <v>23</v>
      </c>
      <c r="L339" s="3" t="s">
        <v>142</v>
      </c>
      <c r="M339" s="3" t="s">
        <v>143</v>
      </c>
      <c r="N339" s="3">
        <v>19134</v>
      </c>
      <c r="O339" s="3" t="s">
        <v>144</v>
      </c>
      <c r="P339" s="3" t="s">
        <v>1208</v>
      </c>
      <c r="Q339" s="3" t="s">
        <v>42</v>
      </c>
      <c r="R339" s="3" t="s">
        <v>71</v>
      </c>
      <c r="S339" s="3" t="s">
        <v>1209</v>
      </c>
      <c r="T339" s="3">
        <v>4.8959999999999999</v>
      </c>
      <c r="U339" s="35" cm="1">
        <f t="array" ref="U339">INDEX('Pricing Strategy'!$F$4:$F$71,MATCH(1,(Dataset!$O339='Pricing Strategy'!$B$4:$B$71)*(Dataset!$Q339='Pricing Strategy'!$C$4:$C$71)*(Dataset!$R339='Pricing Strategy'!$D$4:$D$71),))</f>
        <v>0.4</v>
      </c>
      <c r="V339" s="3">
        <f>Dataset!$T339*(1-Dataset!$U339)</f>
        <v>2.9375999999999998</v>
      </c>
    </row>
    <row r="340" spans="1:22" x14ac:dyDescent="0.3">
      <c r="A340" s="32"/>
      <c r="C340" s="3">
        <v>335</v>
      </c>
      <c r="D340" s="3" t="s">
        <v>1210</v>
      </c>
      <c r="E340" s="34">
        <v>42614</v>
      </c>
      <c r="F340" s="34">
        <v>42617</v>
      </c>
      <c r="G340" s="3" t="s">
        <v>19</v>
      </c>
      <c r="H340" s="3" t="s">
        <v>1211</v>
      </c>
      <c r="I340" s="3" t="s">
        <v>1212</v>
      </c>
      <c r="J340" s="3" t="s">
        <v>22</v>
      </c>
      <c r="K340" s="3" t="s">
        <v>23</v>
      </c>
      <c r="L340" s="3" t="s">
        <v>38</v>
      </c>
      <c r="M340" s="3" t="s">
        <v>39</v>
      </c>
      <c r="N340" s="3">
        <v>90045</v>
      </c>
      <c r="O340" s="3" t="s">
        <v>40</v>
      </c>
      <c r="P340" s="3" t="s">
        <v>1213</v>
      </c>
      <c r="Q340" s="3" t="s">
        <v>42</v>
      </c>
      <c r="R340" s="3" t="s">
        <v>71</v>
      </c>
      <c r="S340" s="3" t="s">
        <v>1214</v>
      </c>
      <c r="T340" s="3">
        <v>4.7519999999999998</v>
      </c>
      <c r="U340" s="35" cm="1">
        <f t="array" ref="U340">INDEX('Pricing Strategy'!$F$4:$F$71,MATCH(1,(Dataset!$O340='Pricing Strategy'!$B$4:$B$71)*(Dataset!$Q340='Pricing Strategy'!$C$4:$C$71)*(Dataset!$R340='Pricing Strategy'!$D$4:$D$71),))</f>
        <v>0.4</v>
      </c>
      <c r="V340" s="3">
        <f>Dataset!$T340*(1-Dataset!$U340)</f>
        <v>2.8512</v>
      </c>
    </row>
    <row r="341" spans="1:22" x14ac:dyDescent="0.3">
      <c r="A341" s="32"/>
      <c r="C341" s="3">
        <v>336</v>
      </c>
      <c r="D341" s="3" t="s">
        <v>1210</v>
      </c>
      <c r="E341" s="34">
        <v>42614</v>
      </c>
      <c r="F341" s="34">
        <v>42617</v>
      </c>
      <c r="G341" s="3" t="s">
        <v>19</v>
      </c>
      <c r="H341" s="3" t="s">
        <v>1211</v>
      </c>
      <c r="I341" s="3" t="s">
        <v>1212</v>
      </c>
      <c r="J341" s="3" t="s">
        <v>22</v>
      </c>
      <c r="K341" s="3" t="s">
        <v>23</v>
      </c>
      <c r="L341" s="3" t="s">
        <v>38</v>
      </c>
      <c r="M341" s="3" t="s">
        <v>39</v>
      </c>
      <c r="N341" s="3">
        <v>90045</v>
      </c>
      <c r="O341" s="3" t="s">
        <v>40</v>
      </c>
      <c r="P341" s="3" t="s">
        <v>1215</v>
      </c>
      <c r="Q341" s="3" t="s">
        <v>67</v>
      </c>
      <c r="R341" s="3" t="s">
        <v>1216</v>
      </c>
      <c r="S341" s="3" t="s">
        <v>1217</v>
      </c>
      <c r="T341" s="3">
        <v>959.98400000000004</v>
      </c>
      <c r="U341" s="35" cm="1">
        <f t="array" ref="U341">INDEX('Pricing Strategy'!$F$4:$F$71,MATCH(1,(Dataset!$O341='Pricing Strategy'!$B$4:$B$71)*(Dataset!$Q341='Pricing Strategy'!$C$4:$C$71)*(Dataset!$R341='Pricing Strategy'!$D$4:$D$71),))</f>
        <v>0.5</v>
      </c>
      <c r="V341" s="3">
        <f>Dataset!$T341*(1-Dataset!$U341)</f>
        <v>479.99200000000002</v>
      </c>
    </row>
    <row r="342" spans="1:22" x14ac:dyDescent="0.3">
      <c r="A342" s="32"/>
      <c r="C342" s="3">
        <v>337</v>
      </c>
      <c r="D342" s="3" t="s">
        <v>1210</v>
      </c>
      <c r="E342" s="34">
        <v>42614</v>
      </c>
      <c r="F342" s="34">
        <v>42617</v>
      </c>
      <c r="G342" s="3" t="s">
        <v>19</v>
      </c>
      <c r="H342" s="3" t="s">
        <v>1211</v>
      </c>
      <c r="I342" s="3" t="s">
        <v>1212</v>
      </c>
      <c r="J342" s="3" t="s">
        <v>22</v>
      </c>
      <c r="K342" s="3" t="s">
        <v>23</v>
      </c>
      <c r="L342" s="3" t="s">
        <v>38</v>
      </c>
      <c r="M342" s="3" t="s">
        <v>39</v>
      </c>
      <c r="N342" s="3">
        <v>90045</v>
      </c>
      <c r="O342" s="3" t="s">
        <v>40</v>
      </c>
      <c r="P342" s="3" t="s">
        <v>1218</v>
      </c>
      <c r="Q342" s="3" t="s">
        <v>42</v>
      </c>
      <c r="R342" s="3" t="s">
        <v>71</v>
      </c>
      <c r="S342" s="3" t="s">
        <v>1219</v>
      </c>
      <c r="T342" s="3">
        <v>14.368</v>
      </c>
      <c r="U342" s="35" cm="1">
        <f t="array" ref="U342">INDEX('Pricing Strategy'!$F$4:$F$71,MATCH(1,(Dataset!$O342='Pricing Strategy'!$B$4:$B$71)*(Dataset!$Q342='Pricing Strategy'!$C$4:$C$71)*(Dataset!$R342='Pricing Strategy'!$D$4:$D$71),))</f>
        <v>0.4</v>
      </c>
      <c r="V342" s="3">
        <f>Dataset!$T342*(1-Dataset!$U342)</f>
        <v>8.6207999999999991</v>
      </c>
    </row>
    <row r="343" spans="1:22" x14ac:dyDescent="0.3">
      <c r="A343" s="32"/>
      <c r="C343" s="3">
        <v>338</v>
      </c>
      <c r="D343" s="3" t="s">
        <v>1220</v>
      </c>
      <c r="E343" s="34">
        <v>42197</v>
      </c>
      <c r="F343" s="34">
        <v>42202</v>
      </c>
      <c r="G343" s="3" t="s">
        <v>46</v>
      </c>
      <c r="H343" s="3" t="s">
        <v>1221</v>
      </c>
      <c r="I343" s="3" t="s">
        <v>1222</v>
      </c>
      <c r="J343" s="3" t="s">
        <v>37</v>
      </c>
      <c r="K343" s="3" t="s">
        <v>23</v>
      </c>
      <c r="L343" s="3" t="s">
        <v>123</v>
      </c>
      <c r="M343" s="3" t="s">
        <v>39</v>
      </c>
      <c r="N343" s="3">
        <v>94122</v>
      </c>
      <c r="O343" s="3" t="s">
        <v>40</v>
      </c>
      <c r="P343" s="3" t="s">
        <v>1223</v>
      </c>
      <c r="Q343" s="3" t="s">
        <v>42</v>
      </c>
      <c r="R343" s="3" t="s">
        <v>71</v>
      </c>
      <c r="S343" s="3" t="s">
        <v>1224</v>
      </c>
      <c r="T343" s="3">
        <v>7.7119999999999997</v>
      </c>
      <c r="U343" s="35" cm="1">
        <f t="array" ref="U343">INDEX('Pricing Strategy'!$F$4:$F$71,MATCH(1,(Dataset!$O343='Pricing Strategy'!$B$4:$B$71)*(Dataset!$Q343='Pricing Strategy'!$C$4:$C$71)*(Dataset!$R343='Pricing Strategy'!$D$4:$D$71),))</f>
        <v>0.4</v>
      </c>
      <c r="V343" s="3">
        <f>Dataset!$T343*(1-Dataset!$U343)</f>
        <v>4.6271999999999993</v>
      </c>
    </row>
    <row r="344" spans="1:22" x14ac:dyDescent="0.3">
      <c r="A344" s="32"/>
      <c r="C344" s="3">
        <v>339</v>
      </c>
      <c r="D344" s="3" t="s">
        <v>1220</v>
      </c>
      <c r="E344" s="34">
        <v>42197</v>
      </c>
      <c r="F344" s="34">
        <v>42202</v>
      </c>
      <c r="G344" s="3" t="s">
        <v>46</v>
      </c>
      <c r="H344" s="3" t="s">
        <v>1221</v>
      </c>
      <c r="I344" s="3" t="s">
        <v>1222</v>
      </c>
      <c r="J344" s="3" t="s">
        <v>37</v>
      </c>
      <c r="K344" s="3" t="s">
        <v>23</v>
      </c>
      <c r="L344" s="3" t="s">
        <v>123</v>
      </c>
      <c r="M344" s="3" t="s">
        <v>39</v>
      </c>
      <c r="N344" s="3">
        <v>94122</v>
      </c>
      <c r="O344" s="3" t="s">
        <v>40</v>
      </c>
      <c r="P344" s="3" t="s">
        <v>1225</v>
      </c>
      <c r="Q344" s="3" t="s">
        <v>28</v>
      </c>
      <c r="R344" s="3" t="s">
        <v>52</v>
      </c>
      <c r="S344" s="3" t="s">
        <v>1226</v>
      </c>
      <c r="T344" s="3">
        <v>698.35199999999998</v>
      </c>
      <c r="U344" s="35" cm="1">
        <f t="array" ref="U344">INDEX('Pricing Strategy'!$F$4:$F$71,MATCH(1,(Dataset!$O344='Pricing Strategy'!$B$4:$B$71)*(Dataset!$Q344='Pricing Strategy'!$C$4:$C$71)*(Dataset!$R344='Pricing Strategy'!$D$4:$D$71),))</f>
        <v>0.45</v>
      </c>
      <c r="V344" s="3">
        <f>Dataset!$T344*(1-Dataset!$U344)</f>
        <v>384.09360000000004</v>
      </c>
    </row>
    <row r="345" spans="1:22" x14ac:dyDescent="0.3">
      <c r="A345" s="32"/>
      <c r="C345" s="3">
        <v>340</v>
      </c>
      <c r="D345" s="3" t="s">
        <v>1227</v>
      </c>
      <c r="E345" s="34">
        <v>42543</v>
      </c>
      <c r="F345" s="34">
        <v>42547</v>
      </c>
      <c r="G345" s="3" t="s">
        <v>19</v>
      </c>
      <c r="H345" s="3" t="s">
        <v>915</v>
      </c>
      <c r="I345" s="3" t="s">
        <v>916</v>
      </c>
      <c r="J345" s="3" t="s">
        <v>22</v>
      </c>
      <c r="K345" s="3" t="s">
        <v>23</v>
      </c>
      <c r="L345" s="3" t="s">
        <v>1228</v>
      </c>
      <c r="M345" s="3" t="s">
        <v>117</v>
      </c>
      <c r="N345" s="3">
        <v>84041</v>
      </c>
      <c r="O345" s="3" t="s">
        <v>40</v>
      </c>
      <c r="P345" s="3" t="s">
        <v>1229</v>
      </c>
      <c r="Q345" s="3" t="s">
        <v>42</v>
      </c>
      <c r="R345" s="3" t="s">
        <v>265</v>
      </c>
      <c r="S345" s="3" t="s">
        <v>1230</v>
      </c>
      <c r="T345" s="3">
        <v>4.96</v>
      </c>
      <c r="U345" s="35" cm="1">
        <f t="array" ref="U345">INDEX('Pricing Strategy'!$F$4:$F$71,MATCH(1,(Dataset!$O345='Pricing Strategy'!$B$4:$B$71)*(Dataset!$Q345='Pricing Strategy'!$C$4:$C$71)*(Dataset!$R345='Pricing Strategy'!$D$4:$D$71),))</f>
        <v>0.4</v>
      </c>
      <c r="V345" s="3">
        <f>Dataset!$T345*(1-Dataset!$U345)</f>
        <v>2.976</v>
      </c>
    </row>
    <row r="346" spans="1:22" x14ac:dyDescent="0.3">
      <c r="A346" s="32"/>
      <c r="C346" s="3">
        <v>341</v>
      </c>
      <c r="D346" s="3" t="s">
        <v>1231</v>
      </c>
      <c r="E346" s="34">
        <v>42107</v>
      </c>
      <c r="F346" s="34">
        <v>42111</v>
      </c>
      <c r="G346" s="3" t="s">
        <v>19</v>
      </c>
      <c r="H346" s="3" t="s">
        <v>578</v>
      </c>
      <c r="I346" s="3" t="s">
        <v>579</v>
      </c>
      <c r="J346" s="3" t="s">
        <v>37</v>
      </c>
      <c r="K346" s="3" t="s">
        <v>23</v>
      </c>
      <c r="L346" s="3" t="s">
        <v>142</v>
      </c>
      <c r="M346" s="3" t="s">
        <v>143</v>
      </c>
      <c r="N346" s="3">
        <v>19140</v>
      </c>
      <c r="O346" s="3" t="s">
        <v>144</v>
      </c>
      <c r="P346" s="3" t="s">
        <v>1232</v>
      </c>
      <c r="Q346" s="3" t="s">
        <v>42</v>
      </c>
      <c r="R346" s="3" t="s">
        <v>64</v>
      </c>
      <c r="S346" s="3" t="s">
        <v>1233</v>
      </c>
      <c r="T346" s="3">
        <v>17.856000000000002</v>
      </c>
      <c r="U346" s="35" cm="1">
        <f t="array" ref="U346">INDEX('Pricing Strategy'!$F$4:$F$71,MATCH(1,(Dataset!$O346='Pricing Strategy'!$B$4:$B$71)*(Dataset!$Q346='Pricing Strategy'!$C$4:$C$71)*(Dataset!$R346='Pricing Strategy'!$D$4:$D$71),))</f>
        <v>0.45</v>
      </c>
      <c r="V346" s="3">
        <f>Dataset!$T346*(1-Dataset!$U346)</f>
        <v>9.820800000000002</v>
      </c>
    </row>
    <row r="347" spans="1:22" x14ac:dyDescent="0.3">
      <c r="A347" s="32"/>
      <c r="C347" s="3">
        <v>342</v>
      </c>
      <c r="D347" s="3" t="s">
        <v>1231</v>
      </c>
      <c r="E347" s="34">
        <v>42107</v>
      </c>
      <c r="F347" s="34">
        <v>42111</v>
      </c>
      <c r="G347" s="3" t="s">
        <v>19</v>
      </c>
      <c r="H347" s="3" t="s">
        <v>578</v>
      </c>
      <c r="I347" s="3" t="s">
        <v>579</v>
      </c>
      <c r="J347" s="3" t="s">
        <v>37</v>
      </c>
      <c r="K347" s="3" t="s">
        <v>23</v>
      </c>
      <c r="L347" s="3" t="s">
        <v>142</v>
      </c>
      <c r="M347" s="3" t="s">
        <v>143</v>
      </c>
      <c r="N347" s="3">
        <v>19140</v>
      </c>
      <c r="O347" s="3" t="s">
        <v>144</v>
      </c>
      <c r="P347" s="3" t="s">
        <v>93</v>
      </c>
      <c r="Q347" s="3" t="s">
        <v>42</v>
      </c>
      <c r="R347" s="3" t="s">
        <v>71</v>
      </c>
      <c r="S347" s="3" t="s">
        <v>94</v>
      </c>
      <c r="T347" s="3">
        <v>509.97</v>
      </c>
      <c r="U347" s="35" cm="1">
        <f t="array" ref="U347">INDEX('Pricing Strategy'!$F$4:$F$71,MATCH(1,(Dataset!$O347='Pricing Strategy'!$B$4:$B$71)*(Dataset!$Q347='Pricing Strategy'!$C$4:$C$71)*(Dataset!$R347='Pricing Strategy'!$D$4:$D$71),))</f>
        <v>0.4</v>
      </c>
      <c r="V347" s="3">
        <f>Dataset!$T347*(1-Dataset!$U347)</f>
        <v>305.98200000000003</v>
      </c>
    </row>
    <row r="348" spans="1:22" x14ac:dyDescent="0.3">
      <c r="A348" s="32"/>
      <c r="C348" s="3">
        <v>343</v>
      </c>
      <c r="D348" s="3" t="s">
        <v>1231</v>
      </c>
      <c r="E348" s="34">
        <v>42107</v>
      </c>
      <c r="F348" s="34">
        <v>42111</v>
      </c>
      <c r="G348" s="3" t="s">
        <v>19</v>
      </c>
      <c r="H348" s="3" t="s">
        <v>578</v>
      </c>
      <c r="I348" s="3" t="s">
        <v>579</v>
      </c>
      <c r="J348" s="3" t="s">
        <v>37</v>
      </c>
      <c r="K348" s="3" t="s">
        <v>23</v>
      </c>
      <c r="L348" s="3" t="s">
        <v>142</v>
      </c>
      <c r="M348" s="3" t="s">
        <v>143</v>
      </c>
      <c r="N348" s="3">
        <v>19140</v>
      </c>
      <c r="O348" s="3" t="s">
        <v>144</v>
      </c>
      <c r="P348" s="3" t="s">
        <v>558</v>
      </c>
      <c r="Q348" s="3" t="s">
        <v>42</v>
      </c>
      <c r="R348" s="3" t="s">
        <v>265</v>
      </c>
      <c r="S348" s="3" t="s">
        <v>559</v>
      </c>
      <c r="T348" s="3">
        <v>30.992000000000001</v>
      </c>
      <c r="U348" s="35" cm="1">
        <f t="array" ref="U348">INDEX('Pricing Strategy'!$F$4:$F$71,MATCH(1,(Dataset!$O348='Pricing Strategy'!$B$4:$B$71)*(Dataset!$Q348='Pricing Strategy'!$C$4:$C$71)*(Dataset!$R348='Pricing Strategy'!$D$4:$D$71),))</f>
        <v>0.4</v>
      </c>
      <c r="V348" s="3">
        <f>Dataset!$T348*(1-Dataset!$U348)</f>
        <v>18.595199999999998</v>
      </c>
    </row>
    <row r="349" spans="1:22" x14ac:dyDescent="0.3">
      <c r="A349" s="32"/>
      <c r="C349" s="3">
        <v>344</v>
      </c>
      <c r="D349" s="3" t="s">
        <v>1231</v>
      </c>
      <c r="E349" s="34">
        <v>42107</v>
      </c>
      <c r="F349" s="34">
        <v>42111</v>
      </c>
      <c r="G349" s="3" t="s">
        <v>19</v>
      </c>
      <c r="H349" s="3" t="s">
        <v>578</v>
      </c>
      <c r="I349" s="3" t="s">
        <v>579</v>
      </c>
      <c r="J349" s="3" t="s">
        <v>37</v>
      </c>
      <c r="K349" s="3" t="s">
        <v>23</v>
      </c>
      <c r="L349" s="3" t="s">
        <v>142</v>
      </c>
      <c r="M349" s="3" t="s">
        <v>143</v>
      </c>
      <c r="N349" s="3">
        <v>19140</v>
      </c>
      <c r="O349" s="3" t="s">
        <v>144</v>
      </c>
      <c r="P349" s="3" t="s">
        <v>1234</v>
      </c>
      <c r="Q349" s="3" t="s">
        <v>67</v>
      </c>
      <c r="R349" s="3" t="s">
        <v>68</v>
      </c>
      <c r="S349" s="3" t="s">
        <v>1235</v>
      </c>
      <c r="T349" s="3">
        <v>71.927999999999997</v>
      </c>
      <c r="U349" s="35" cm="1">
        <f t="array" ref="U349">INDEX('Pricing Strategy'!$F$4:$F$71,MATCH(1,(Dataset!$O349='Pricing Strategy'!$B$4:$B$71)*(Dataset!$Q349='Pricing Strategy'!$C$4:$C$71)*(Dataset!$R349='Pricing Strategy'!$D$4:$D$71),))</f>
        <v>0.4</v>
      </c>
      <c r="V349" s="3">
        <f>Dataset!$T349*(1-Dataset!$U349)</f>
        <v>43.156799999999997</v>
      </c>
    </row>
    <row r="350" spans="1:22" x14ac:dyDescent="0.3">
      <c r="A350" s="32"/>
      <c r="C350" s="3">
        <v>345</v>
      </c>
      <c r="D350" s="3" t="s">
        <v>1236</v>
      </c>
      <c r="E350" s="34">
        <v>42724</v>
      </c>
      <c r="F350" s="34">
        <v>42728</v>
      </c>
      <c r="G350" s="3" t="s">
        <v>46</v>
      </c>
      <c r="H350" s="3" t="s">
        <v>693</v>
      </c>
      <c r="I350" s="3" t="s">
        <v>694</v>
      </c>
      <c r="J350" s="3" t="s">
        <v>22</v>
      </c>
      <c r="K350" s="3" t="s">
        <v>23</v>
      </c>
      <c r="L350" s="3" t="s">
        <v>1237</v>
      </c>
      <c r="M350" s="3" t="s">
        <v>100</v>
      </c>
      <c r="N350" s="3">
        <v>78745</v>
      </c>
      <c r="O350" s="3" t="s">
        <v>101</v>
      </c>
      <c r="P350" s="3" t="s">
        <v>118</v>
      </c>
      <c r="Q350" s="3" t="s">
        <v>42</v>
      </c>
      <c r="R350" s="3" t="s">
        <v>55</v>
      </c>
      <c r="S350" s="3" t="s">
        <v>119</v>
      </c>
      <c r="T350" s="3">
        <v>88.8</v>
      </c>
      <c r="U350" s="35" cm="1">
        <f t="array" ref="U350">INDEX('Pricing Strategy'!$F$4:$F$71,MATCH(1,(Dataset!$O350='Pricing Strategy'!$B$4:$B$71)*(Dataset!$Q350='Pricing Strategy'!$C$4:$C$71)*(Dataset!$R350='Pricing Strategy'!$D$4:$D$71),))</f>
        <v>0.4</v>
      </c>
      <c r="V350" s="3">
        <f>Dataset!$T350*(1-Dataset!$U350)</f>
        <v>53.279999999999994</v>
      </c>
    </row>
    <row r="351" spans="1:22" x14ac:dyDescent="0.3">
      <c r="A351" s="32"/>
      <c r="C351" s="3">
        <v>346</v>
      </c>
      <c r="D351" s="3" t="s">
        <v>1238</v>
      </c>
      <c r="E351" s="34">
        <v>43266</v>
      </c>
      <c r="F351" s="34">
        <v>43270</v>
      </c>
      <c r="G351" s="3" t="s">
        <v>46</v>
      </c>
      <c r="H351" s="3" t="s">
        <v>1239</v>
      </c>
      <c r="I351" s="3" t="s">
        <v>1240</v>
      </c>
      <c r="J351" s="3" t="s">
        <v>22</v>
      </c>
      <c r="K351" s="3" t="s">
        <v>23</v>
      </c>
      <c r="L351" s="3" t="s">
        <v>123</v>
      </c>
      <c r="M351" s="3" t="s">
        <v>39</v>
      </c>
      <c r="N351" s="3">
        <v>94122</v>
      </c>
      <c r="O351" s="3" t="s">
        <v>40</v>
      </c>
      <c r="P351" s="3" t="s">
        <v>554</v>
      </c>
      <c r="Q351" s="3" t="s">
        <v>67</v>
      </c>
      <c r="R351" s="3" t="s">
        <v>68</v>
      </c>
      <c r="S351" s="3" t="s">
        <v>555</v>
      </c>
      <c r="T351" s="3">
        <v>47.975999999999999</v>
      </c>
      <c r="U351" s="35" cm="1">
        <f t="array" ref="U351">INDEX('Pricing Strategy'!$F$4:$F$71,MATCH(1,(Dataset!$O351='Pricing Strategy'!$B$4:$B$71)*(Dataset!$Q351='Pricing Strategy'!$C$4:$C$71)*(Dataset!$R351='Pricing Strategy'!$D$4:$D$71),))</f>
        <v>0.4</v>
      </c>
      <c r="V351" s="3">
        <f>Dataset!$T351*(1-Dataset!$U351)</f>
        <v>28.785599999999999</v>
      </c>
    </row>
    <row r="352" spans="1:22" x14ac:dyDescent="0.3">
      <c r="A352" s="32"/>
      <c r="C352" s="3">
        <v>347</v>
      </c>
      <c r="D352" s="3" t="s">
        <v>1241</v>
      </c>
      <c r="E352" s="34">
        <v>43289</v>
      </c>
      <c r="F352" s="34">
        <v>43293</v>
      </c>
      <c r="G352" s="3" t="s">
        <v>46</v>
      </c>
      <c r="H352" s="3" t="s">
        <v>1242</v>
      </c>
      <c r="I352" s="3" t="s">
        <v>1243</v>
      </c>
      <c r="J352" s="3" t="s">
        <v>22</v>
      </c>
      <c r="K352" s="3" t="s">
        <v>23</v>
      </c>
      <c r="L352" s="3" t="s">
        <v>1244</v>
      </c>
      <c r="M352" s="3" t="s">
        <v>1245</v>
      </c>
      <c r="N352" s="3">
        <v>1852</v>
      </c>
      <c r="O352" s="3" t="s">
        <v>144</v>
      </c>
      <c r="P352" s="3" t="s">
        <v>781</v>
      </c>
      <c r="Q352" s="3" t="s">
        <v>42</v>
      </c>
      <c r="R352" s="3" t="s">
        <v>64</v>
      </c>
      <c r="S352" s="3" t="s">
        <v>782</v>
      </c>
      <c r="T352" s="3">
        <v>7.56</v>
      </c>
      <c r="U352" s="35" cm="1">
        <f t="array" ref="U352">INDEX('Pricing Strategy'!$F$4:$F$71,MATCH(1,(Dataset!$O352='Pricing Strategy'!$B$4:$B$71)*(Dataset!$Q352='Pricing Strategy'!$C$4:$C$71)*(Dataset!$R352='Pricing Strategy'!$D$4:$D$71),))</f>
        <v>0.45</v>
      </c>
      <c r="V352" s="3">
        <f>Dataset!$T352*(1-Dataset!$U352)</f>
        <v>4.1580000000000004</v>
      </c>
    </row>
    <row r="353" spans="1:22" x14ac:dyDescent="0.3">
      <c r="A353" s="32"/>
      <c r="C353" s="3">
        <v>348</v>
      </c>
      <c r="D353" s="3" t="s">
        <v>1241</v>
      </c>
      <c r="E353" s="34">
        <v>43289</v>
      </c>
      <c r="F353" s="34">
        <v>43293</v>
      </c>
      <c r="G353" s="3" t="s">
        <v>46</v>
      </c>
      <c r="H353" s="3" t="s">
        <v>1242</v>
      </c>
      <c r="I353" s="3" t="s">
        <v>1243</v>
      </c>
      <c r="J353" s="3" t="s">
        <v>22</v>
      </c>
      <c r="K353" s="3" t="s">
        <v>23</v>
      </c>
      <c r="L353" s="3" t="s">
        <v>1244</v>
      </c>
      <c r="M353" s="3" t="s">
        <v>1245</v>
      </c>
      <c r="N353" s="3">
        <v>1852</v>
      </c>
      <c r="O353" s="3" t="s">
        <v>144</v>
      </c>
      <c r="P353" s="3" t="s">
        <v>181</v>
      </c>
      <c r="Q353" s="3" t="s">
        <v>42</v>
      </c>
      <c r="R353" s="3" t="s">
        <v>86</v>
      </c>
      <c r="S353" s="3" t="s">
        <v>182</v>
      </c>
      <c r="T353" s="3">
        <v>24.56</v>
      </c>
      <c r="U353" s="35" cm="1">
        <f t="array" ref="U353">INDEX('Pricing Strategy'!$F$4:$F$71,MATCH(1,(Dataset!$O353='Pricing Strategy'!$B$4:$B$71)*(Dataset!$Q353='Pricing Strategy'!$C$4:$C$71)*(Dataset!$R353='Pricing Strategy'!$D$4:$D$71),))</f>
        <v>0.4</v>
      </c>
      <c r="V353" s="3">
        <f>Dataset!$T353*(1-Dataset!$U353)</f>
        <v>14.735999999999999</v>
      </c>
    </row>
    <row r="354" spans="1:22" x14ac:dyDescent="0.3">
      <c r="A354" s="32"/>
      <c r="C354" s="3">
        <v>349</v>
      </c>
      <c r="D354" s="3" t="s">
        <v>1241</v>
      </c>
      <c r="E354" s="34">
        <v>43289</v>
      </c>
      <c r="F354" s="34">
        <v>43293</v>
      </c>
      <c r="G354" s="3" t="s">
        <v>46</v>
      </c>
      <c r="H354" s="3" t="s">
        <v>1242</v>
      </c>
      <c r="I354" s="3" t="s">
        <v>1243</v>
      </c>
      <c r="J354" s="3" t="s">
        <v>22</v>
      </c>
      <c r="K354" s="3" t="s">
        <v>23</v>
      </c>
      <c r="L354" s="3" t="s">
        <v>1244</v>
      </c>
      <c r="M354" s="3" t="s">
        <v>1245</v>
      </c>
      <c r="N354" s="3">
        <v>1852</v>
      </c>
      <c r="O354" s="3" t="s">
        <v>144</v>
      </c>
      <c r="P354" s="3" t="s">
        <v>1246</v>
      </c>
      <c r="Q354" s="3" t="s">
        <v>42</v>
      </c>
      <c r="R354" s="3" t="s">
        <v>64</v>
      </c>
      <c r="S354" s="3" t="s">
        <v>1247</v>
      </c>
      <c r="T354" s="3">
        <v>12.96</v>
      </c>
      <c r="U354" s="35" cm="1">
        <f t="array" ref="U354">INDEX('Pricing Strategy'!$F$4:$F$71,MATCH(1,(Dataset!$O354='Pricing Strategy'!$B$4:$B$71)*(Dataset!$Q354='Pricing Strategy'!$C$4:$C$71)*(Dataset!$R354='Pricing Strategy'!$D$4:$D$71),))</f>
        <v>0.45</v>
      </c>
      <c r="V354" s="3">
        <f>Dataset!$T354*(1-Dataset!$U354)</f>
        <v>7.128000000000001</v>
      </c>
    </row>
    <row r="355" spans="1:22" x14ac:dyDescent="0.3">
      <c r="A355" s="32"/>
      <c r="C355" s="3">
        <v>350</v>
      </c>
      <c r="D355" s="3" t="s">
        <v>1248</v>
      </c>
      <c r="E355" s="34">
        <v>42979</v>
      </c>
      <c r="F355" s="34">
        <v>42981</v>
      </c>
      <c r="G355" s="3" t="s">
        <v>184</v>
      </c>
      <c r="H355" s="3" t="s">
        <v>1249</v>
      </c>
      <c r="I355" s="3" t="s">
        <v>1250</v>
      </c>
      <c r="J355" s="3" t="s">
        <v>98</v>
      </c>
      <c r="K355" s="3" t="s">
        <v>23</v>
      </c>
      <c r="L355" s="3" t="s">
        <v>262</v>
      </c>
      <c r="M355" s="3" t="s">
        <v>263</v>
      </c>
      <c r="N355" s="3">
        <v>10009</v>
      </c>
      <c r="O355" s="3" t="s">
        <v>144</v>
      </c>
      <c r="P355" s="3" t="s">
        <v>967</v>
      </c>
      <c r="Q355" s="3" t="s">
        <v>67</v>
      </c>
      <c r="R355" s="3" t="s">
        <v>157</v>
      </c>
      <c r="S355" s="3" t="s">
        <v>968</v>
      </c>
      <c r="T355" s="3">
        <v>6.79</v>
      </c>
      <c r="U355" s="35" cm="1">
        <f t="array" ref="U355">INDEX('Pricing Strategy'!$F$4:$F$71,MATCH(1,(Dataset!$O355='Pricing Strategy'!$B$4:$B$71)*(Dataset!$Q355='Pricing Strategy'!$C$4:$C$71)*(Dataset!$R355='Pricing Strategy'!$D$4:$D$71),))</f>
        <v>0.45</v>
      </c>
      <c r="V355" s="3">
        <f>Dataset!$T355*(1-Dataset!$U355)</f>
        <v>3.7345000000000002</v>
      </c>
    </row>
    <row r="356" spans="1:22" x14ac:dyDescent="0.3">
      <c r="A356" s="32"/>
      <c r="C356" s="3">
        <v>351</v>
      </c>
      <c r="D356" s="3" t="s">
        <v>1248</v>
      </c>
      <c r="E356" s="34">
        <v>42979</v>
      </c>
      <c r="F356" s="34">
        <v>42981</v>
      </c>
      <c r="G356" s="3" t="s">
        <v>184</v>
      </c>
      <c r="H356" s="3" t="s">
        <v>1249</v>
      </c>
      <c r="I356" s="3" t="s">
        <v>1250</v>
      </c>
      <c r="J356" s="3" t="s">
        <v>98</v>
      </c>
      <c r="K356" s="3" t="s">
        <v>23</v>
      </c>
      <c r="L356" s="3" t="s">
        <v>262</v>
      </c>
      <c r="M356" s="3" t="s">
        <v>263</v>
      </c>
      <c r="N356" s="3">
        <v>10009</v>
      </c>
      <c r="O356" s="3" t="s">
        <v>144</v>
      </c>
      <c r="P356" s="3" t="s">
        <v>1251</v>
      </c>
      <c r="Q356" s="3" t="s">
        <v>42</v>
      </c>
      <c r="R356" s="3" t="s">
        <v>86</v>
      </c>
      <c r="S356" s="3" t="s">
        <v>1252</v>
      </c>
      <c r="T356" s="3">
        <v>24.56</v>
      </c>
      <c r="U356" s="35" cm="1">
        <f t="array" ref="U356">INDEX('Pricing Strategy'!$F$4:$F$71,MATCH(1,(Dataset!$O356='Pricing Strategy'!$B$4:$B$71)*(Dataset!$Q356='Pricing Strategy'!$C$4:$C$71)*(Dataset!$R356='Pricing Strategy'!$D$4:$D$71),))</f>
        <v>0.4</v>
      </c>
      <c r="V356" s="3">
        <f>Dataset!$T356*(1-Dataset!$U356)</f>
        <v>14.735999999999999</v>
      </c>
    </row>
    <row r="357" spans="1:22" x14ac:dyDescent="0.3">
      <c r="A357" s="32"/>
      <c r="C357" s="3">
        <v>352</v>
      </c>
      <c r="D357" s="3" t="s">
        <v>1248</v>
      </c>
      <c r="E357" s="34">
        <v>42979</v>
      </c>
      <c r="F357" s="34">
        <v>42981</v>
      </c>
      <c r="G357" s="3" t="s">
        <v>184</v>
      </c>
      <c r="H357" s="3" t="s">
        <v>1249</v>
      </c>
      <c r="I357" s="3" t="s">
        <v>1250</v>
      </c>
      <c r="J357" s="3" t="s">
        <v>98</v>
      </c>
      <c r="K357" s="3" t="s">
        <v>23</v>
      </c>
      <c r="L357" s="3" t="s">
        <v>262</v>
      </c>
      <c r="M357" s="3" t="s">
        <v>263</v>
      </c>
      <c r="N357" s="3">
        <v>10009</v>
      </c>
      <c r="O357" s="3" t="s">
        <v>144</v>
      </c>
      <c r="P357" s="3" t="s">
        <v>1253</v>
      </c>
      <c r="Q357" s="3" t="s">
        <v>42</v>
      </c>
      <c r="R357" s="3" t="s">
        <v>71</v>
      </c>
      <c r="S357" s="3" t="s">
        <v>1254</v>
      </c>
      <c r="T357" s="3">
        <v>3.048</v>
      </c>
      <c r="U357" s="35" cm="1">
        <f t="array" ref="U357">INDEX('Pricing Strategy'!$F$4:$F$71,MATCH(1,(Dataset!$O357='Pricing Strategy'!$B$4:$B$71)*(Dataset!$Q357='Pricing Strategy'!$C$4:$C$71)*(Dataset!$R357='Pricing Strategy'!$D$4:$D$71),))</f>
        <v>0.4</v>
      </c>
      <c r="V357" s="3">
        <f>Dataset!$T357*(1-Dataset!$U357)</f>
        <v>1.8288</v>
      </c>
    </row>
    <row r="358" spans="1:22" x14ac:dyDescent="0.3">
      <c r="A358" s="32"/>
      <c r="C358" s="3">
        <v>353</v>
      </c>
      <c r="D358" s="3" t="s">
        <v>1248</v>
      </c>
      <c r="E358" s="34">
        <v>42979</v>
      </c>
      <c r="F358" s="34">
        <v>42981</v>
      </c>
      <c r="G358" s="3" t="s">
        <v>184</v>
      </c>
      <c r="H358" s="3" t="s">
        <v>1249</v>
      </c>
      <c r="I358" s="3" t="s">
        <v>1250</v>
      </c>
      <c r="J358" s="3" t="s">
        <v>98</v>
      </c>
      <c r="K358" s="3" t="s">
        <v>23</v>
      </c>
      <c r="L358" s="3" t="s">
        <v>262</v>
      </c>
      <c r="M358" s="3" t="s">
        <v>263</v>
      </c>
      <c r="N358" s="3">
        <v>10009</v>
      </c>
      <c r="O358" s="3" t="s">
        <v>144</v>
      </c>
      <c r="P358" s="3" t="s">
        <v>1251</v>
      </c>
      <c r="Q358" s="3" t="s">
        <v>42</v>
      </c>
      <c r="R358" s="3" t="s">
        <v>86</v>
      </c>
      <c r="S358" s="3" t="s">
        <v>1252</v>
      </c>
      <c r="T358" s="3">
        <v>49.12</v>
      </c>
      <c r="U358" s="35" cm="1">
        <f t="array" ref="U358">INDEX('Pricing Strategy'!$F$4:$F$71,MATCH(1,(Dataset!$O358='Pricing Strategy'!$B$4:$B$71)*(Dataset!$Q358='Pricing Strategy'!$C$4:$C$71)*(Dataset!$R358='Pricing Strategy'!$D$4:$D$71),))</f>
        <v>0.4</v>
      </c>
      <c r="V358" s="3">
        <f>Dataset!$T358*(1-Dataset!$U358)</f>
        <v>29.471999999999998</v>
      </c>
    </row>
    <row r="359" spans="1:22" x14ac:dyDescent="0.3">
      <c r="A359" s="32"/>
      <c r="C359" s="3">
        <v>354</v>
      </c>
      <c r="D359" s="3" t="s">
        <v>1248</v>
      </c>
      <c r="E359" s="34">
        <v>42979</v>
      </c>
      <c r="F359" s="34">
        <v>42981</v>
      </c>
      <c r="G359" s="3" t="s">
        <v>184</v>
      </c>
      <c r="H359" s="3" t="s">
        <v>1249</v>
      </c>
      <c r="I359" s="3" t="s">
        <v>1250</v>
      </c>
      <c r="J359" s="3" t="s">
        <v>98</v>
      </c>
      <c r="K359" s="3" t="s">
        <v>23</v>
      </c>
      <c r="L359" s="3" t="s">
        <v>262</v>
      </c>
      <c r="M359" s="3" t="s">
        <v>263</v>
      </c>
      <c r="N359" s="3">
        <v>10009</v>
      </c>
      <c r="O359" s="3" t="s">
        <v>144</v>
      </c>
      <c r="P359" s="3" t="s">
        <v>1255</v>
      </c>
      <c r="Q359" s="3" t="s">
        <v>42</v>
      </c>
      <c r="R359" s="3" t="s">
        <v>71</v>
      </c>
      <c r="S359" s="3" t="s">
        <v>1256</v>
      </c>
      <c r="T359" s="3">
        <v>4355.1679999999997</v>
      </c>
      <c r="U359" s="35" cm="1">
        <f t="array" ref="U359">INDEX('Pricing Strategy'!$F$4:$F$71,MATCH(1,(Dataset!$O359='Pricing Strategy'!$B$4:$B$71)*(Dataset!$Q359='Pricing Strategy'!$C$4:$C$71)*(Dataset!$R359='Pricing Strategy'!$D$4:$D$71),))</f>
        <v>0.4</v>
      </c>
      <c r="V359" s="3">
        <f>Dataset!$T359*(1-Dataset!$U359)</f>
        <v>2613.1007999999997</v>
      </c>
    </row>
    <row r="360" spans="1:22" x14ac:dyDescent="0.3">
      <c r="A360" s="32"/>
      <c r="C360" s="3">
        <v>355</v>
      </c>
      <c r="D360" s="3" t="s">
        <v>1257</v>
      </c>
      <c r="E360" s="34">
        <v>42833</v>
      </c>
      <c r="F360" s="34">
        <v>42838</v>
      </c>
      <c r="G360" s="3" t="s">
        <v>46</v>
      </c>
      <c r="H360" s="3" t="s">
        <v>1258</v>
      </c>
      <c r="I360" s="3" t="s">
        <v>1259</v>
      </c>
      <c r="J360" s="3" t="s">
        <v>22</v>
      </c>
      <c r="K360" s="3" t="s">
        <v>23</v>
      </c>
      <c r="L360" s="3" t="s">
        <v>262</v>
      </c>
      <c r="M360" s="3" t="s">
        <v>263</v>
      </c>
      <c r="N360" s="3">
        <v>10035</v>
      </c>
      <c r="O360" s="3" t="s">
        <v>144</v>
      </c>
      <c r="P360" s="3" t="s">
        <v>1260</v>
      </c>
      <c r="Q360" s="3" t="s">
        <v>28</v>
      </c>
      <c r="R360" s="3" t="s">
        <v>29</v>
      </c>
      <c r="S360" s="3" t="s">
        <v>1261</v>
      </c>
      <c r="T360" s="3">
        <v>388.70400000000001</v>
      </c>
      <c r="U360" s="35" cm="1">
        <f t="array" ref="U360">INDEX('Pricing Strategy'!$F$4:$F$71,MATCH(1,(Dataset!$O360='Pricing Strategy'!$B$4:$B$71)*(Dataset!$Q360='Pricing Strategy'!$C$4:$C$71)*(Dataset!$R360='Pricing Strategy'!$D$4:$D$71),))</f>
        <v>0.5</v>
      </c>
      <c r="V360" s="3">
        <f>Dataset!$T360*(1-Dataset!$U360)</f>
        <v>194.352</v>
      </c>
    </row>
    <row r="361" spans="1:22" x14ac:dyDescent="0.3">
      <c r="A361" s="32"/>
      <c r="C361" s="3">
        <v>356</v>
      </c>
      <c r="D361" s="3" t="s">
        <v>1257</v>
      </c>
      <c r="E361" s="34">
        <v>42833</v>
      </c>
      <c r="F361" s="34">
        <v>42838</v>
      </c>
      <c r="G361" s="3" t="s">
        <v>46</v>
      </c>
      <c r="H361" s="3" t="s">
        <v>1258</v>
      </c>
      <c r="I361" s="3" t="s">
        <v>1259</v>
      </c>
      <c r="J361" s="3" t="s">
        <v>22</v>
      </c>
      <c r="K361" s="3" t="s">
        <v>23</v>
      </c>
      <c r="L361" s="3" t="s">
        <v>262</v>
      </c>
      <c r="M361" s="3" t="s">
        <v>263</v>
      </c>
      <c r="N361" s="3">
        <v>10035</v>
      </c>
      <c r="O361" s="3" t="s">
        <v>144</v>
      </c>
      <c r="P361" s="3" t="s">
        <v>1262</v>
      </c>
      <c r="Q361" s="3" t="s">
        <v>42</v>
      </c>
      <c r="R361" s="3" t="s">
        <v>169</v>
      </c>
      <c r="S361" s="3" t="s">
        <v>1263</v>
      </c>
      <c r="T361" s="3">
        <v>8.26</v>
      </c>
      <c r="U361" s="35" cm="1">
        <f t="array" ref="U361">INDEX('Pricing Strategy'!$F$4:$F$71,MATCH(1,(Dataset!$O361='Pricing Strategy'!$B$4:$B$71)*(Dataset!$Q361='Pricing Strategy'!$C$4:$C$71)*(Dataset!$R361='Pricing Strategy'!$D$4:$D$71),))</f>
        <v>0.4</v>
      </c>
      <c r="V361" s="3">
        <f>Dataset!$T361*(1-Dataset!$U361)</f>
        <v>4.9559999999999995</v>
      </c>
    </row>
    <row r="362" spans="1:22" x14ac:dyDescent="0.3">
      <c r="A362" s="32"/>
      <c r="C362" s="3">
        <v>357</v>
      </c>
      <c r="D362" s="3" t="s">
        <v>1257</v>
      </c>
      <c r="E362" s="34">
        <v>42833</v>
      </c>
      <c r="F362" s="34">
        <v>42838</v>
      </c>
      <c r="G362" s="3" t="s">
        <v>46</v>
      </c>
      <c r="H362" s="3" t="s">
        <v>1258</v>
      </c>
      <c r="I362" s="3" t="s">
        <v>1259</v>
      </c>
      <c r="J362" s="3" t="s">
        <v>22</v>
      </c>
      <c r="K362" s="3" t="s">
        <v>23</v>
      </c>
      <c r="L362" s="3" t="s">
        <v>262</v>
      </c>
      <c r="M362" s="3" t="s">
        <v>263</v>
      </c>
      <c r="N362" s="3">
        <v>10035</v>
      </c>
      <c r="O362" s="3" t="s">
        <v>144</v>
      </c>
      <c r="P362" s="3" t="s">
        <v>1264</v>
      </c>
      <c r="Q362" s="3" t="s">
        <v>42</v>
      </c>
      <c r="R362" s="3" t="s">
        <v>64</v>
      </c>
      <c r="S362" s="3" t="s">
        <v>1265</v>
      </c>
      <c r="T362" s="3">
        <v>17.04</v>
      </c>
      <c r="U362" s="35" cm="1">
        <f t="array" ref="U362">INDEX('Pricing Strategy'!$F$4:$F$71,MATCH(1,(Dataset!$O362='Pricing Strategy'!$B$4:$B$71)*(Dataset!$Q362='Pricing Strategy'!$C$4:$C$71)*(Dataset!$R362='Pricing Strategy'!$D$4:$D$71),))</f>
        <v>0.45</v>
      </c>
      <c r="V362" s="3">
        <f>Dataset!$T362*(1-Dataset!$U362)</f>
        <v>9.3719999999999999</v>
      </c>
    </row>
    <row r="363" spans="1:22" x14ac:dyDescent="0.3">
      <c r="A363" s="32"/>
      <c r="C363" s="3">
        <v>358</v>
      </c>
      <c r="D363" s="3" t="s">
        <v>1257</v>
      </c>
      <c r="E363" s="34">
        <v>42833</v>
      </c>
      <c r="F363" s="34">
        <v>42838</v>
      </c>
      <c r="G363" s="3" t="s">
        <v>46</v>
      </c>
      <c r="H363" s="3" t="s">
        <v>1258</v>
      </c>
      <c r="I363" s="3" t="s">
        <v>1259</v>
      </c>
      <c r="J363" s="3" t="s">
        <v>22</v>
      </c>
      <c r="K363" s="3" t="s">
        <v>23</v>
      </c>
      <c r="L363" s="3" t="s">
        <v>262</v>
      </c>
      <c r="M363" s="3" t="s">
        <v>263</v>
      </c>
      <c r="N363" s="3">
        <v>10035</v>
      </c>
      <c r="O363" s="3" t="s">
        <v>144</v>
      </c>
      <c r="P363" s="3" t="s">
        <v>1266</v>
      </c>
      <c r="Q363" s="3" t="s">
        <v>42</v>
      </c>
      <c r="R363" s="3" t="s">
        <v>86</v>
      </c>
      <c r="S363" s="3" t="s">
        <v>1267</v>
      </c>
      <c r="T363" s="3">
        <v>34.4</v>
      </c>
      <c r="U363" s="35" cm="1">
        <f t="array" ref="U363">INDEX('Pricing Strategy'!$F$4:$F$71,MATCH(1,(Dataset!$O363='Pricing Strategy'!$B$4:$B$71)*(Dataset!$Q363='Pricing Strategy'!$C$4:$C$71)*(Dataset!$R363='Pricing Strategy'!$D$4:$D$71),))</f>
        <v>0.4</v>
      </c>
      <c r="V363" s="3">
        <f>Dataset!$T363*(1-Dataset!$U363)</f>
        <v>20.639999999999997</v>
      </c>
    </row>
    <row r="364" spans="1:22" x14ac:dyDescent="0.3">
      <c r="A364" s="32"/>
      <c r="C364" s="3">
        <v>359</v>
      </c>
      <c r="D364" s="3" t="s">
        <v>1268</v>
      </c>
      <c r="E364" s="34">
        <v>42848</v>
      </c>
      <c r="F364" s="34">
        <v>42853</v>
      </c>
      <c r="G364" s="3" t="s">
        <v>46</v>
      </c>
      <c r="H364" s="3" t="s">
        <v>818</v>
      </c>
      <c r="I364" s="3" t="s">
        <v>819</v>
      </c>
      <c r="J364" s="3" t="s">
        <v>37</v>
      </c>
      <c r="K364" s="3" t="s">
        <v>23</v>
      </c>
      <c r="L364" s="3" t="s">
        <v>463</v>
      </c>
      <c r="M364" s="3" t="s">
        <v>84</v>
      </c>
      <c r="N364" s="3">
        <v>28205</v>
      </c>
      <c r="O364" s="3" t="s">
        <v>26</v>
      </c>
      <c r="P364" s="3" t="s">
        <v>801</v>
      </c>
      <c r="Q364" s="3" t="s">
        <v>42</v>
      </c>
      <c r="R364" s="3" t="s">
        <v>86</v>
      </c>
      <c r="S364" s="3" t="s">
        <v>802</v>
      </c>
      <c r="T364" s="3">
        <v>36.24</v>
      </c>
      <c r="U364" s="35" cm="1">
        <f t="array" ref="U364">INDEX('Pricing Strategy'!$F$4:$F$71,MATCH(1,(Dataset!$O364='Pricing Strategy'!$B$4:$B$71)*(Dataset!$Q364='Pricing Strategy'!$C$4:$C$71)*(Dataset!$R364='Pricing Strategy'!$D$4:$D$71),))</f>
        <v>0.25</v>
      </c>
      <c r="V364" s="3">
        <f>Dataset!$T364*(1-Dataset!$U364)</f>
        <v>27.18</v>
      </c>
    </row>
    <row r="365" spans="1:22" x14ac:dyDescent="0.3">
      <c r="A365" s="32"/>
      <c r="C365" s="3">
        <v>360</v>
      </c>
      <c r="D365" s="3" t="s">
        <v>1269</v>
      </c>
      <c r="E365" s="34">
        <v>43167</v>
      </c>
      <c r="F365" s="34">
        <v>43170</v>
      </c>
      <c r="G365" s="3" t="s">
        <v>184</v>
      </c>
      <c r="H365" s="3" t="s">
        <v>1270</v>
      </c>
      <c r="I365" s="3" t="s">
        <v>1271</v>
      </c>
      <c r="J365" s="3" t="s">
        <v>37</v>
      </c>
      <c r="K365" s="3" t="s">
        <v>23</v>
      </c>
      <c r="L365" s="3" t="s">
        <v>493</v>
      </c>
      <c r="M365" s="3" t="s">
        <v>1272</v>
      </c>
      <c r="N365" s="3">
        <v>31907</v>
      </c>
      <c r="O365" s="3" t="s">
        <v>26</v>
      </c>
      <c r="P365" s="3" t="s">
        <v>1273</v>
      </c>
      <c r="Q365" s="3" t="s">
        <v>42</v>
      </c>
      <c r="R365" s="3" t="s">
        <v>74</v>
      </c>
      <c r="S365" s="3" t="s">
        <v>1274</v>
      </c>
      <c r="T365" s="3">
        <v>647.84</v>
      </c>
      <c r="U365" s="35" cm="1">
        <f t="array" ref="U365">INDEX('Pricing Strategy'!$F$4:$F$71,MATCH(1,(Dataset!$O365='Pricing Strategy'!$B$4:$B$71)*(Dataset!$Q365='Pricing Strategy'!$C$4:$C$71)*(Dataset!$R365='Pricing Strategy'!$D$4:$D$71),))</f>
        <v>0.25</v>
      </c>
      <c r="V365" s="3">
        <f>Dataset!$T365*(1-Dataset!$U365)</f>
        <v>485.88</v>
      </c>
    </row>
    <row r="366" spans="1:22" x14ac:dyDescent="0.3">
      <c r="A366" s="32"/>
      <c r="C366" s="3">
        <v>361</v>
      </c>
      <c r="D366" s="3" t="s">
        <v>1269</v>
      </c>
      <c r="E366" s="34">
        <v>43167</v>
      </c>
      <c r="F366" s="34">
        <v>43170</v>
      </c>
      <c r="G366" s="3" t="s">
        <v>184</v>
      </c>
      <c r="H366" s="3" t="s">
        <v>1270</v>
      </c>
      <c r="I366" s="3" t="s">
        <v>1271</v>
      </c>
      <c r="J366" s="3" t="s">
        <v>37</v>
      </c>
      <c r="K366" s="3" t="s">
        <v>23</v>
      </c>
      <c r="L366" s="3" t="s">
        <v>493</v>
      </c>
      <c r="M366" s="3" t="s">
        <v>1272</v>
      </c>
      <c r="N366" s="3">
        <v>31907</v>
      </c>
      <c r="O366" s="3" t="s">
        <v>26</v>
      </c>
      <c r="P366" s="3" t="s">
        <v>1275</v>
      </c>
      <c r="Q366" s="3" t="s">
        <v>42</v>
      </c>
      <c r="R366" s="3" t="s">
        <v>43</v>
      </c>
      <c r="S366" s="3" t="s">
        <v>1276</v>
      </c>
      <c r="T366" s="3">
        <v>20.7</v>
      </c>
      <c r="U366" s="35" cm="1">
        <f t="array" ref="U366">INDEX('Pricing Strategy'!$F$4:$F$71,MATCH(1,(Dataset!$O366='Pricing Strategy'!$B$4:$B$71)*(Dataset!$Q366='Pricing Strategy'!$C$4:$C$71)*(Dataset!$R366='Pricing Strategy'!$D$4:$D$71),))</f>
        <v>0.25</v>
      </c>
      <c r="V366" s="3">
        <f>Dataset!$T366*(1-Dataset!$U366)</f>
        <v>15.524999999999999</v>
      </c>
    </row>
    <row r="367" spans="1:22" x14ac:dyDescent="0.3">
      <c r="A367" s="32"/>
      <c r="C367" s="3">
        <v>362</v>
      </c>
      <c r="D367" s="3" t="s">
        <v>1277</v>
      </c>
      <c r="E367" s="34">
        <v>43368</v>
      </c>
      <c r="F367" s="34">
        <v>43374</v>
      </c>
      <c r="G367" s="3" t="s">
        <v>46</v>
      </c>
      <c r="H367" s="3" t="s">
        <v>1278</v>
      </c>
      <c r="I367" s="3" t="s">
        <v>1279</v>
      </c>
      <c r="J367" s="3" t="s">
        <v>22</v>
      </c>
      <c r="K367" s="3" t="s">
        <v>23</v>
      </c>
      <c r="L367" s="3" t="s">
        <v>262</v>
      </c>
      <c r="M367" s="3" t="s">
        <v>263</v>
      </c>
      <c r="N367" s="3">
        <v>10009</v>
      </c>
      <c r="O367" s="3" t="s">
        <v>144</v>
      </c>
      <c r="P367" s="3" t="s">
        <v>1275</v>
      </c>
      <c r="Q367" s="3" t="s">
        <v>42</v>
      </c>
      <c r="R367" s="3" t="s">
        <v>43</v>
      </c>
      <c r="S367" s="3" t="s">
        <v>1276</v>
      </c>
      <c r="T367" s="3">
        <v>20.7</v>
      </c>
      <c r="U367" s="35" cm="1">
        <f t="array" ref="U367">INDEX('Pricing Strategy'!$F$4:$F$71,MATCH(1,(Dataset!$O367='Pricing Strategy'!$B$4:$B$71)*(Dataset!$Q367='Pricing Strategy'!$C$4:$C$71)*(Dataset!$R367='Pricing Strategy'!$D$4:$D$71),))</f>
        <v>0.4</v>
      </c>
      <c r="V367" s="3">
        <f>Dataset!$T367*(1-Dataset!$U367)</f>
        <v>12.42</v>
      </c>
    </row>
    <row r="368" spans="1:22" x14ac:dyDescent="0.3">
      <c r="A368" s="32"/>
      <c r="C368" s="3">
        <v>363</v>
      </c>
      <c r="D368" s="3" t="s">
        <v>1277</v>
      </c>
      <c r="E368" s="34">
        <v>43368</v>
      </c>
      <c r="F368" s="34">
        <v>43374</v>
      </c>
      <c r="G368" s="3" t="s">
        <v>46</v>
      </c>
      <c r="H368" s="3" t="s">
        <v>1278</v>
      </c>
      <c r="I368" s="3" t="s">
        <v>1279</v>
      </c>
      <c r="J368" s="3" t="s">
        <v>22</v>
      </c>
      <c r="K368" s="3" t="s">
        <v>23</v>
      </c>
      <c r="L368" s="3" t="s">
        <v>262</v>
      </c>
      <c r="M368" s="3" t="s">
        <v>263</v>
      </c>
      <c r="N368" s="3">
        <v>10009</v>
      </c>
      <c r="O368" s="3" t="s">
        <v>144</v>
      </c>
      <c r="P368" s="3" t="s">
        <v>1280</v>
      </c>
      <c r="Q368" s="3" t="s">
        <v>28</v>
      </c>
      <c r="R368" s="3" t="s">
        <v>32</v>
      </c>
      <c r="S368" s="3" t="s">
        <v>1281</v>
      </c>
      <c r="T368" s="3">
        <v>488.64600000000002</v>
      </c>
      <c r="U368" s="35" cm="1">
        <f t="array" ref="U368">INDEX('Pricing Strategy'!$F$4:$F$71,MATCH(1,(Dataset!$O368='Pricing Strategy'!$B$4:$B$71)*(Dataset!$Q368='Pricing Strategy'!$C$4:$C$71)*(Dataset!$R368='Pricing Strategy'!$D$4:$D$71),))</f>
        <v>0.45</v>
      </c>
      <c r="V368" s="3">
        <f>Dataset!$T368*(1-Dataset!$U368)</f>
        <v>268.75530000000003</v>
      </c>
    </row>
    <row r="369" spans="1:22" x14ac:dyDescent="0.3">
      <c r="A369" s="32"/>
      <c r="C369" s="3">
        <v>364</v>
      </c>
      <c r="D369" s="3" t="s">
        <v>1277</v>
      </c>
      <c r="E369" s="34">
        <v>43368</v>
      </c>
      <c r="F369" s="34">
        <v>43374</v>
      </c>
      <c r="G369" s="3" t="s">
        <v>46</v>
      </c>
      <c r="H369" s="3" t="s">
        <v>1278</v>
      </c>
      <c r="I369" s="3" t="s">
        <v>1279</v>
      </c>
      <c r="J369" s="3" t="s">
        <v>22</v>
      </c>
      <c r="K369" s="3" t="s">
        <v>23</v>
      </c>
      <c r="L369" s="3" t="s">
        <v>262</v>
      </c>
      <c r="M369" s="3" t="s">
        <v>263</v>
      </c>
      <c r="N369" s="3">
        <v>10009</v>
      </c>
      <c r="O369" s="3" t="s">
        <v>144</v>
      </c>
      <c r="P369" s="3" t="s">
        <v>1282</v>
      </c>
      <c r="Q369" s="3" t="s">
        <v>42</v>
      </c>
      <c r="R369" s="3" t="s">
        <v>64</v>
      </c>
      <c r="S369" s="3" t="s">
        <v>1283</v>
      </c>
      <c r="T369" s="3">
        <v>5.56</v>
      </c>
      <c r="U369" s="35" cm="1">
        <f t="array" ref="U369">INDEX('Pricing Strategy'!$F$4:$F$71,MATCH(1,(Dataset!$O369='Pricing Strategy'!$B$4:$B$71)*(Dataset!$Q369='Pricing Strategy'!$C$4:$C$71)*(Dataset!$R369='Pricing Strategy'!$D$4:$D$71),))</f>
        <v>0.45</v>
      </c>
      <c r="V369" s="3">
        <f>Dataset!$T369*(1-Dataset!$U369)</f>
        <v>3.0579999999999998</v>
      </c>
    </row>
    <row r="370" spans="1:22" x14ac:dyDescent="0.3">
      <c r="A370" s="32"/>
      <c r="C370" s="3">
        <v>365</v>
      </c>
      <c r="D370" s="3" t="s">
        <v>1277</v>
      </c>
      <c r="E370" s="34">
        <v>43368</v>
      </c>
      <c r="F370" s="34">
        <v>43374</v>
      </c>
      <c r="G370" s="3" t="s">
        <v>46</v>
      </c>
      <c r="H370" s="3" t="s">
        <v>1278</v>
      </c>
      <c r="I370" s="3" t="s">
        <v>1279</v>
      </c>
      <c r="J370" s="3" t="s">
        <v>22</v>
      </c>
      <c r="K370" s="3" t="s">
        <v>23</v>
      </c>
      <c r="L370" s="3" t="s">
        <v>262</v>
      </c>
      <c r="M370" s="3" t="s">
        <v>263</v>
      </c>
      <c r="N370" s="3">
        <v>10009</v>
      </c>
      <c r="O370" s="3" t="s">
        <v>144</v>
      </c>
      <c r="P370" s="3" t="s">
        <v>1284</v>
      </c>
      <c r="Q370" s="3" t="s">
        <v>28</v>
      </c>
      <c r="R370" s="3" t="s">
        <v>61</v>
      </c>
      <c r="S370" s="3" t="s">
        <v>1285</v>
      </c>
      <c r="T370" s="3">
        <v>47.12</v>
      </c>
      <c r="U370" s="35" cm="1">
        <f t="array" ref="U370">INDEX('Pricing Strategy'!$F$4:$F$71,MATCH(1,(Dataset!$O370='Pricing Strategy'!$B$4:$B$71)*(Dataset!$Q370='Pricing Strategy'!$C$4:$C$71)*(Dataset!$R370='Pricing Strategy'!$D$4:$D$71),))</f>
        <v>0.4</v>
      </c>
      <c r="V370" s="3">
        <f>Dataset!$T370*(1-Dataset!$U370)</f>
        <v>28.271999999999998</v>
      </c>
    </row>
    <row r="371" spans="1:22" x14ac:dyDescent="0.3">
      <c r="A371" s="32"/>
      <c r="C371" s="3">
        <v>366</v>
      </c>
      <c r="D371" s="3" t="s">
        <v>1286</v>
      </c>
      <c r="E371" s="34">
        <v>42271</v>
      </c>
      <c r="F371" s="34">
        <v>42276</v>
      </c>
      <c r="G371" s="3" t="s">
        <v>46</v>
      </c>
      <c r="H371" s="3" t="s">
        <v>1287</v>
      </c>
      <c r="I371" s="3" t="s">
        <v>1288</v>
      </c>
      <c r="J371" s="3" t="s">
        <v>22</v>
      </c>
      <c r="K371" s="3" t="s">
        <v>23</v>
      </c>
      <c r="L371" s="3" t="s">
        <v>123</v>
      </c>
      <c r="M371" s="3" t="s">
        <v>39</v>
      </c>
      <c r="N371" s="3">
        <v>94109</v>
      </c>
      <c r="O371" s="3" t="s">
        <v>40</v>
      </c>
      <c r="P371" s="3" t="s">
        <v>235</v>
      </c>
      <c r="Q371" s="3" t="s">
        <v>42</v>
      </c>
      <c r="R371" s="3" t="s">
        <v>55</v>
      </c>
      <c r="S371" s="3" t="s">
        <v>236</v>
      </c>
      <c r="T371" s="3">
        <v>211.96</v>
      </c>
      <c r="U371" s="35" cm="1">
        <f t="array" ref="U371">INDEX('Pricing Strategy'!$F$4:$F$71,MATCH(1,(Dataset!$O371='Pricing Strategy'!$B$4:$B$71)*(Dataset!$Q371='Pricing Strategy'!$C$4:$C$71)*(Dataset!$R371='Pricing Strategy'!$D$4:$D$71),))</f>
        <v>0.5</v>
      </c>
      <c r="V371" s="3">
        <f>Dataset!$T371*(1-Dataset!$U371)</f>
        <v>105.98</v>
      </c>
    </row>
    <row r="372" spans="1:22" x14ac:dyDescent="0.3">
      <c r="A372" s="32"/>
      <c r="C372" s="3">
        <v>367</v>
      </c>
      <c r="D372" s="3" t="s">
        <v>1289</v>
      </c>
      <c r="E372" s="34">
        <v>43029</v>
      </c>
      <c r="F372" s="34">
        <v>43029</v>
      </c>
      <c r="G372" s="3" t="s">
        <v>1290</v>
      </c>
      <c r="H372" s="3" t="s">
        <v>1291</v>
      </c>
      <c r="I372" s="3" t="s">
        <v>1292</v>
      </c>
      <c r="J372" s="3" t="s">
        <v>37</v>
      </c>
      <c r="K372" s="3" t="s">
        <v>23</v>
      </c>
      <c r="L372" s="3" t="s">
        <v>1293</v>
      </c>
      <c r="M372" s="3" t="s">
        <v>745</v>
      </c>
      <c r="N372" s="3">
        <v>6040</v>
      </c>
      <c r="O372" s="3" t="s">
        <v>144</v>
      </c>
      <c r="P372" s="3" t="s">
        <v>1294</v>
      </c>
      <c r="Q372" s="3" t="s">
        <v>42</v>
      </c>
      <c r="R372" s="3" t="s">
        <v>71</v>
      </c>
      <c r="S372" s="3" t="s">
        <v>1295</v>
      </c>
      <c r="T372" s="3">
        <v>23.2</v>
      </c>
      <c r="U372" s="35" cm="1">
        <f t="array" ref="U372">INDEX('Pricing Strategy'!$F$4:$F$71,MATCH(1,(Dataset!$O372='Pricing Strategy'!$B$4:$B$71)*(Dataset!$Q372='Pricing Strategy'!$C$4:$C$71)*(Dataset!$R372='Pricing Strategy'!$D$4:$D$71),))</f>
        <v>0.4</v>
      </c>
      <c r="V372" s="3">
        <f>Dataset!$T372*(1-Dataset!$U372)</f>
        <v>13.92</v>
      </c>
    </row>
    <row r="373" spans="1:22" x14ac:dyDescent="0.3">
      <c r="A373" s="32"/>
      <c r="C373" s="3">
        <v>368</v>
      </c>
      <c r="D373" s="3" t="s">
        <v>1289</v>
      </c>
      <c r="E373" s="34">
        <v>43029</v>
      </c>
      <c r="F373" s="34">
        <v>43029</v>
      </c>
      <c r="G373" s="3" t="s">
        <v>1290</v>
      </c>
      <c r="H373" s="3" t="s">
        <v>1291</v>
      </c>
      <c r="I373" s="3" t="s">
        <v>1292</v>
      </c>
      <c r="J373" s="3" t="s">
        <v>37</v>
      </c>
      <c r="K373" s="3" t="s">
        <v>23</v>
      </c>
      <c r="L373" s="3" t="s">
        <v>1293</v>
      </c>
      <c r="M373" s="3" t="s">
        <v>745</v>
      </c>
      <c r="N373" s="3">
        <v>6040</v>
      </c>
      <c r="O373" s="3" t="s">
        <v>144</v>
      </c>
      <c r="P373" s="3" t="s">
        <v>1296</v>
      </c>
      <c r="Q373" s="3" t="s">
        <v>42</v>
      </c>
      <c r="R373" s="3" t="s">
        <v>575</v>
      </c>
      <c r="S373" s="3" t="s">
        <v>1297</v>
      </c>
      <c r="T373" s="3">
        <v>7.36</v>
      </c>
      <c r="U373" s="35" cm="1">
        <f t="array" ref="U373">INDEX('Pricing Strategy'!$F$4:$F$71,MATCH(1,(Dataset!$O373='Pricing Strategy'!$B$4:$B$71)*(Dataset!$Q373='Pricing Strategy'!$C$4:$C$71)*(Dataset!$R373='Pricing Strategy'!$D$4:$D$71),))</f>
        <v>0.45</v>
      </c>
      <c r="V373" s="3">
        <f>Dataset!$T373*(1-Dataset!$U373)</f>
        <v>4.0480000000000009</v>
      </c>
    </row>
    <row r="374" spans="1:22" x14ac:dyDescent="0.3">
      <c r="A374" s="32"/>
      <c r="C374" s="3">
        <v>369</v>
      </c>
      <c r="D374" s="3" t="s">
        <v>1289</v>
      </c>
      <c r="E374" s="34">
        <v>43029</v>
      </c>
      <c r="F374" s="34">
        <v>43029</v>
      </c>
      <c r="G374" s="3" t="s">
        <v>1290</v>
      </c>
      <c r="H374" s="3" t="s">
        <v>1291</v>
      </c>
      <c r="I374" s="3" t="s">
        <v>1292</v>
      </c>
      <c r="J374" s="3" t="s">
        <v>37</v>
      </c>
      <c r="K374" s="3" t="s">
        <v>23</v>
      </c>
      <c r="L374" s="3" t="s">
        <v>1293</v>
      </c>
      <c r="M374" s="3" t="s">
        <v>745</v>
      </c>
      <c r="N374" s="3">
        <v>6040</v>
      </c>
      <c r="O374" s="3" t="s">
        <v>144</v>
      </c>
      <c r="P374" s="3" t="s">
        <v>1298</v>
      </c>
      <c r="Q374" s="3" t="s">
        <v>42</v>
      </c>
      <c r="R374" s="3" t="s">
        <v>55</v>
      </c>
      <c r="S374" s="3" t="s">
        <v>1299</v>
      </c>
      <c r="T374" s="3">
        <v>104.79</v>
      </c>
      <c r="U374" s="35" cm="1">
        <f t="array" ref="U374">INDEX('Pricing Strategy'!$F$4:$F$71,MATCH(1,(Dataset!$O374='Pricing Strategy'!$B$4:$B$71)*(Dataset!$Q374='Pricing Strategy'!$C$4:$C$71)*(Dataset!$R374='Pricing Strategy'!$D$4:$D$71),))</f>
        <v>0.5</v>
      </c>
      <c r="V374" s="3">
        <f>Dataset!$T374*(1-Dataset!$U374)</f>
        <v>52.395000000000003</v>
      </c>
    </row>
    <row r="375" spans="1:22" x14ac:dyDescent="0.3">
      <c r="A375" s="32"/>
      <c r="C375" s="3">
        <v>370</v>
      </c>
      <c r="D375" s="3" t="s">
        <v>1289</v>
      </c>
      <c r="E375" s="34">
        <v>43029</v>
      </c>
      <c r="F375" s="34">
        <v>43029</v>
      </c>
      <c r="G375" s="3" t="s">
        <v>1290</v>
      </c>
      <c r="H375" s="3" t="s">
        <v>1291</v>
      </c>
      <c r="I375" s="3" t="s">
        <v>1292</v>
      </c>
      <c r="J375" s="3" t="s">
        <v>37</v>
      </c>
      <c r="K375" s="3" t="s">
        <v>23</v>
      </c>
      <c r="L375" s="3" t="s">
        <v>1293</v>
      </c>
      <c r="M375" s="3" t="s">
        <v>745</v>
      </c>
      <c r="N375" s="3">
        <v>6040</v>
      </c>
      <c r="O375" s="3" t="s">
        <v>144</v>
      </c>
      <c r="P375" s="3" t="s">
        <v>197</v>
      </c>
      <c r="Q375" s="3" t="s">
        <v>28</v>
      </c>
      <c r="R375" s="3" t="s">
        <v>29</v>
      </c>
      <c r="S375" s="3" t="s">
        <v>198</v>
      </c>
      <c r="T375" s="3">
        <v>1043.92</v>
      </c>
      <c r="U375" s="35" cm="1">
        <f t="array" ref="U375">INDEX('Pricing Strategy'!$F$4:$F$71,MATCH(1,(Dataset!$O375='Pricing Strategy'!$B$4:$B$71)*(Dataset!$Q375='Pricing Strategy'!$C$4:$C$71)*(Dataset!$R375='Pricing Strategy'!$D$4:$D$71),))</f>
        <v>0.5</v>
      </c>
      <c r="V375" s="3">
        <f>Dataset!$T375*(1-Dataset!$U375)</f>
        <v>521.96</v>
      </c>
    </row>
    <row r="376" spans="1:22" x14ac:dyDescent="0.3">
      <c r="A376" s="32"/>
      <c r="C376" s="3">
        <v>371</v>
      </c>
      <c r="D376" s="3" t="s">
        <v>1300</v>
      </c>
      <c r="E376" s="34">
        <v>43249</v>
      </c>
      <c r="F376" s="34">
        <v>43255</v>
      </c>
      <c r="G376" s="3" t="s">
        <v>46</v>
      </c>
      <c r="H376" s="3" t="s">
        <v>1301</v>
      </c>
      <c r="I376" s="3" t="s">
        <v>1302</v>
      </c>
      <c r="J376" s="3" t="s">
        <v>22</v>
      </c>
      <c r="K376" s="3" t="s">
        <v>23</v>
      </c>
      <c r="L376" s="3" t="s">
        <v>1303</v>
      </c>
      <c r="M376" s="3" t="s">
        <v>100</v>
      </c>
      <c r="N376" s="3">
        <v>78550</v>
      </c>
      <c r="O376" s="3" t="s">
        <v>101</v>
      </c>
      <c r="P376" s="3" t="s">
        <v>1304</v>
      </c>
      <c r="Q376" s="3" t="s">
        <v>42</v>
      </c>
      <c r="R376" s="3" t="s">
        <v>86</v>
      </c>
      <c r="S376" s="3" t="s">
        <v>1305</v>
      </c>
      <c r="T376" s="3">
        <v>25.92</v>
      </c>
      <c r="U376" s="35" cm="1">
        <f t="array" ref="U376">INDEX('Pricing Strategy'!$F$4:$F$71,MATCH(1,(Dataset!$O376='Pricing Strategy'!$B$4:$B$71)*(Dataset!$Q376='Pricing Strategy'!$C$4:$C$71)*(Dataset!$R376='Pricing Strategy'!$D$4:$D$71),))</f>
        <v>0.3</v>
      </c>
      <c r="V376" s="3">
        <f>Dataset!$T376*(1-Dataset!$U376)</f>
        <v>18.143999999999998</v>
      </c>
    </row>
    <row r="377" spans="1:22" x14ac:dyDescent="0.3">
      <c r="A377" s="32"/>
      <c r="C377" s="3">
        <v>372</v>
      </c>
      <c r="D377" s="3" t="s">
        <v>1300</v>
      </c>
      <c r="E377" s="34">
        <v>43249</v>
      </c>
      <c r="F377" s="34">
        <v>43255</v>
      </c>
      <c r="G377" s="3" t="s">
        <v>46</v>
      </c>
      <c r="H377" s="3" t="s">
        <v>1301</v>
      </c>
      <c r="I377" s="3" t="s">
        <v>1302</v>
      </c>
      <c r="J377" s="3" t="s">
        <v>22</v>
      </c>
      <c r="K377" s="3" t="s">
        <v>23</v>
      </c>
      <c r="L377" s="3" t="s">
        <v>1303</v>
      </c>
      <c r="M377" s="3" t="s">
        <v>100</v>
      </c>
      <c r="N377" s="3">
        <v>78550</v>
      </c>
      <c r="O377" s="3" t="s">
        <v>101</v>
      </c>
      <c r="P377" s="3" t="s">
        <v>1306</v>
      </c>
      <c r="Q377" s="3" t="s">
        <v>42</v>
      </c>
      <c r="R377" s="3" t="s">
        <v>55</v>
      </c>
      <c r="S377" s="3" t="s">
        <v>1307</v>
      </c>
      <c r="T377" s="3">
        <v>53.423999999999999</v>
      </c>
      <c r="U377" s="35" cm="1">
        <f t="array" ref="U377">INDEX('Pricing Strategy'!$F$4:$F$71,MATCH(1,(Dataset!$O377='Pricing Strategy'!$B$4:$B$71)*(Dataset!$Q377='Pricing Strategy'!$C$4:$C$71)*(Dataset!$R377='Pricing Strategy'!$D$4:$D$71),))</f>
        <v>0.4</v>
      </c>
      <c r="V377" s="3">
        <f>Dataset!$T377*(1-Dataset!$U377)</f>
        <v>32.054400000000001</v>
      </c>
    </row>
    <row r="378" spans="1:22" x14ac:dyDescent="0.3">
      <c r="A378" s="32"/>
      <c r="C378" s="3">
        <v>373</v>
      </c>
      <c r="D378" s="3" t="s">
        <v>1308</v>
      </c>
      <c r="E378" s="34">
        <v>42208</v>
      </c>
      <c r="F378" s="34">
        <v>42212</v>
      </c>
      <c r="G378" s="3" t="s">
        <v>46</v>
      </c>
      <c r="H378" s="3" t="s">
        <v>1309</v>
      </c>
      <c r="I378" s="3" t="s">
        <v>1310</v>
      </c>
      <c r="J378" s="3" t="s">
        <v>22</v>
      </c>
      <c r="K378" s="3" t="s">
        <v>23</v>
      </c>
      <c r="L378" s="3" t="s">
        <v>1311</v>
      </c>
      <c r="M378" s="3" t="s">
        <v>306</v>
      </c>
      <c r="N378" s="3">
        <v>85705</v>
      </c>
      <c r="O378" s="3" t="s">
        <v>40</v>
      </c>
      <c r="P378" s="3" t="s">
        <v>1208</v>
      </c>
      <c r="Q378" s="3" t="s">
        <v>42</v>
      </c>
      <c r="R378" s="3" t="s">
        <v>71</v>
      </c>
      <c r="S378" s="3" t="s">
        <v>1209</v>
      </c>
      <c r="T378" s="3">
        <v>8.16</v>
      </c>
      <c r="U378" s="35" cm="1">
        <f t="array" ref="U378">INDEX('Pricing Strategy'!$F$4:$F$71,MATCH(1,(Dataset!$O378='Pricing Strategy'!$B$4:$B$71)*(Dataset!$Q378='Pricing Strategy'!$C$4:$C$71)*(Dataset!$R378='Pricing Strategy'!$D$4:$D$71),))</f>
        <v>0.4</v>
      </c>
      <c r="V378" s="3">
        <f>Dataset!$T378*(1-Dataset!$U378)</f>
        <v>4.8959999999999999</v>
      </c>
    </row>
    <row r="379" spans="1:22" x14ac:dyDescent="0.3">
      <c r="A379" s="32"/>
      <c r="C379" s="3">
        <v>374</v>
      </c>
      <c r="D379" s="3" t="s">
        <v>1308</v>
      </c>
      <c r="E379" s="34">
        <v>42208</v>
      </c>
      <c r="F379" s="34">
        <v>42212</v>
      </c>
      <c r="G379" s="3" t="s">
        <v>46</v>
      </c>
      <c r="H379" s="3" t="s">
        <v>1309</v>
      </c>
      <c r="I379" s="3" t="s">
        <v>1310</v>
      </c>
      <c r="J379" s="3" t="s">
        <v>22</v>
      </c>
      <c r="K379" s="3" t="s">
        <v>23</v>
      </c>
      <c r="L379" s="3" t="s">
        <v>1311</v>
      </c>
      <c r="M379" s="3" t="s">
        <v>306</v>
      </c>
      <c r="N379" s="3">
        <v>85705</v>
      </c>
      <c r="O379" s="3" t="s">
        <v>40</v>
      </c>
      <c r="P379" s="3" t="s">
        <v>1312</v>
      </c>
      <c r="Q379" s="3" t="s">
        <v>67</v>
      </c>
      <c r="R379" s="3" t="s">
        <v>157</v>
      </c>
      <c r="S379" s="3" t="s">
        <v>1313</v>
      </c>
      <c r="T379" s="3">
        <v>1023.936</v>
      </c>
      <c r="U379" s="35" cm="1">
        <f t="array" ref="U379">INDEX('Pricing Strategy'!$F$4:$F$71,MATCH(1,(Dataset!$O379='Pricing Strategy'!$B$4:$B$71)*(Dataset!$Q379='Pricing Strategy'!$C$4:$C$71)*(Dataset!$R379='Pricing Strategy'!$D$4:$D$71),))</f>
        <v>0.45</v>
      </c>
      <c r="V379" s="3">
        <f>Dataset!$T379*(1-Dataset!$U379)</f>
        <v>563.16480000000001</v>
      </c>
    </row>
    <row r="380" spans="1:22" x14ac:dyDescent="0.3">
      <c r="A380" s="32"/>
      <c r="C380" s="3">
        <v>375</v>
      </c>
      <c r="D380" s="3" t="s">
        <v>1308</v>
      </c>
      <c r="E380" s="34">
        <v>42208</v>
      </c>
      <c r="F380" s="34">
        <v>42212</v>
      </c>
      <c r="G380" s="3" t="s">
        <v>46</v>
      </c>
      <c r="H380" s="3" t="s">
        <v>1309</v>
      </c>
      <c r="I380" s="3" t="s">
        <v>1310</v>
      </c>
      <c r="J380" s="3" t="s">
        <v>22</v>
      </c>
      <c r="K380" s="3" t="s">
        <v>23</v>
      </c>
      <c r="L380" s="3" t="s">
        <v>1311</v>
      </c>
      <c r="M380" s="3" t="s">
        <v>306</v>
      </c>
      <c r="N380" s="3">
        <v>85705</v>
      </c>
      <c r="O380" s="3" t="s">
        <v>40</v>
      </c>
      <c r="P380" s="3" t="s">
        <v>1314</v>
      </c>
      <c r="Q380" s="3" t="s">
        <v>42</v>
      </c>
      <c r="R380" s="3" t="s">
        <v>64</v>
      </c>
      <c r="S380" s="3" t="s">
        <v>1315</v>
      </c>
      <c r="T380" s="3">
        <v>9.24</v>
      </c>
      <c r="U380" s="35" cm="1">
        <f t="array" ref="U380">INDEX('Pricing Strategy'!$F$4:$F$71,MATCH(1,(Dataset!$O380='Pricing Strategy'!$B$4:$B$71)*(Dataset!$Q380='Pricing Strategy'!$C$4:$C$71)*(Dataset!$R380='Pricing Strategy'!$D$4:$D$71),))</f>
        <v>0.45</v>
      </c>
      <c r="V380" s="3">
        <f>Dataset!$T380*(1-Dataset!$U380)</f>
        <v>5.0820000000000007</v>
      </c>
    </row>
    <row r="381" spans="1:22" x14ac:dyDescent="0.3">
      <c r="A381" s="32"/>
      <c r="C381" s="3">
        <v>376</v>
      </c>
      <c r="D381" s="3" t="s">
        <v>1308</v>
      </c>
      <c r="E381" s="34">
        <v>42208</v>
      </c>
      <c r="F381" s="34">
        <v>42212</v>
      </c>
      <c r="G381" s="3" t="s">
        <v>46</v>
      </c>
      <c r="H381" s="3" t="s">
        <v>1309</v>
      </c>
      <c r="I381" s="3" t="s">
        <v>1310</v>
      </c>
      <c r="J381" s="3" t="s">
        <v>22</v>
      </c>
      <c r="K381" s="3" t="s">
        <v>23</v>
      </c>
      <c r="L381" s="3" t="s">
        <v>1311</v>
      </c>
      <c r="M381" s="3" t="s">
        <v>306</v>
      </c>
      <c r="N381" s="3">
        <v>85705</v>
      </c>
      <c r="O381" s="3" t="s">
        <v>40</v>
      </c>
      <c r="P381" s="3" t="s">
        <v>1316</v>
      </c>
      <c r="Q381" s="3" t="s">
        <v>67</v>
      </c>
      <c r="R381" s="3" t="s">
        <v>157</v>
      </c>
      <c r="S381" s="3" t="s">
        <v>1317</v>
      </c>
      <c r="T381" s="3">
        <v>479.04</v>
      </c>
      <c r="U381" s="35" cm="1">
        <f t="array" ref="U381">INDEX('Pricing Strategy'!$F$4:$F$71,MATCH(1,(Dataset!$O381='Pricing Strategy'!$B$4:$B$71)*(Dataset!$Q381='Pricing Strategy'!$C$4:$C$71)*(Dataset!$R381='Pricing Strategy'!$D$4:$D$71),))</f>
        <v>0.45</v>
      </c>
      <c r="V381" s="3">
        <f>Dataset!$T381*(1-Dataset!$U381)</f>
        <v>263.47200000000004</v>
      </c>
    </row>
    <row r="382" spans="1:22" x14ac:dyDescent="0.3">
      <c r="A382" s="32"/>
      <c r="C382" s="3">
        <v>377</v>
      </c>
      <c r="D382" s="3" t="s">
        <v>1318</v>
      </c>
      <c r="E382" s="34">
        <v>43006</v>
      </c>
      <c r="F382" s="34">
        <v>43009</v>
      </c>
      <c r="G382" s="3" t="s">
        <v>184</v>
      </c>
      <c r="H382" s="3" t="s">
        <v>1319</v>
      </c>
      <c r="I382" s="3" t="s">
        <v>1320</v>
      </c>
      <c r="J382" s="3" t="s">
        <v>37</v>
      </c>
      <c r="K382" s="3" t="s">
        <v>23</v>
      </c>
      <c r="L382" s="3" t="s">
        <v>1321</v>
      </c>
      <c r="M382" s="3" t="s">
        <v>207</v>
      </c>
      <c r="N382" s="3">
        <v>62301</v>
      </c>
      <c r="O382" s="3" t="s">
        <v>101</v>
      </c>
      <c r="P382" s="3" t="s">
        <v>1322</v>
      </c>
      <c r="Q382" s="3" t="s">
        <v>42</v>
      </c>
      <c r="R382" s="3" t="s">
        <v>86</v>
      </c>
      <c r="S382" s="3" t="s">
        <v>1323</v>
      </c>
      <c r="T382" s="3">
        <v>99.135999999999996</v>
      </c>
      <c r="U382" s="35" cm="1">
        <f t="array" ref="U382">INDEX('Pricing Strategy'!$F$4:$F$71,MATCH(1,(Dataset!$O382='Pricing Strategy'!$B$4:$B$71)*(Dataset!$Q382='Pricing Strategy'!$C$4:$C$71)*(Dataset!$R382='Pricing Strategy'!$D$4:$D$71),))</f>
        <v>0.3</v>
      </c>
      <c r="V382" s="3">
        <f>Dataset!$T382*(1-Dataset!$U382)</f>
        <v>69.395199999999988</v>
      </c>
    </row>
    <row r="383" spans="1:22" x14ac:dyDescent="0.3">
      <c r="A383" s="32"/>
      <c r="C383" s="3">
        <v>378</v>
      </c>
      <c r="D383" s="3" t="s">
        <v>1324</v>
      </c>
      <c r="E383" s="34">
        <v>43339</v>
      </c>
      <c r="F383" s="34">
        <v>43344</v>
      </c>
      <c r="G383" s="3" t="s">
        <v>46</v>
      </c>
      <c r="H383" s="3" t="s">
        <v>1325</v>
      </c>
      <c r="I383" s="3" t="s">
        <v>1326</v>
      </c>
      <c r="J383" s="3" t="s">
        <v>37</v>
      </c>
      <c r="K383" s="3" t="s">
        <v>23</v>
      </c>
      <c r="L383" s="3" t="s">
        <v>609</v>
      </c>
      <c r="M383" s="3" t="s">
        <v>1245</v>
      </c>
      <c r="N383" s="3">
        <v>2038</v>
      </c>
      <c r="O383" s="3" t="s">
        <v>144</v>
      </c>
      <c r="P383" s="3" t="s">
        <v>1327</v>
      </c>
      <c r="Q383" s="3" t="s">
        <v>28</v>
      </c>
      <c r="R383" s="3" t="s">
        <v>52</v>
      </c>
      <c r="S383" s="3" t="s">
        <v>1328</v>
      </c>
      <c r="T383" s="3">
        <v>1488.424</v>
      </c>
      <c r="U383" s="35" cm="1">
        <f t="array" ref="U383">INDEX('Pricing Strategy'!$F$4:$F$71,MATCH(1,(Dataset!$O383='Pricing Strategy'!$B$4:$B$71)*(Dataset!$Q383='Pricing Strategy'!$C$4:$C$71)*(Dataset!$R383='Pricing Strategy'!$D$4:$D$71),))</f>
        <v>0.45</v>
      </c>
      <c r="V383" s="3">
        <f>Dataset!$T383*(1-Dataset!$U383)</f>
        <v>818.6332000000001</v>
      </c>
    </row>
    <row r="384" spans="1:22" x14ac:dyDescent="0.3">
      <c r="A384" s="32"/>
      <c r="C384" s="3">
        <v>379</v>
      </c>
      <c r="D384" s="3" t="s">
        <v>1329</v>
      </c>
      <c r="E384" s="34">
        <v>42488</v>
      </c>
      <c r="F384" s="34">
        <v>42495</v>
      </c>
      <c r="G384" s="3" t="s">
        <v>46</v>
      </c>
      <c r="H384" s="3" t="s">
        <v>1330</v>
      </c>
      <c r="I384" s="3" t="s">
        <v>1331</v>
      </c>
      <c r="J384" s="3" t="s">
        <v>22</v>
      </c>
      <c r="K384" s="3" t="s">
        <v>23</v>
      </c>
      <c r="L384" s="3" t="s">
        <v>180</v>
      </c>
      <c r="M384" s="3" t="s">
        <v>100</v>
      </c>
      <c r="N384" s="3">
        <v>77095</v>
      </c>
      <c r="O384" s="3" t="s">
        <v>101</v>
      </c>
      <c r="P384" s="3" t="s">
        <v>1332</v>
      </c>
      <c r="Q384" s="3" t="s">
        <v>42</v>
      </c>
      <c r="R384" s="3" t="s">
        <v>74</v>
      </c>
      <c r="S384" s="3" t="s">
        <v>1333</v>
      </c>
      <c r="T384" s="3">
        <v>8.6519999999999992</v>
      </c>
      <c r="U384" s="35" cm="1">
        <f t="array" ref="U384">INDEX('Pricing Strategy'!$F$4:$F$71,MATCH(1,(Dataset!$O384='Pricing Strategy'!$B$4:$B$71)*(Dataset!$Q384='Pricing Strategy'!$C$4:$C$71)*(Dataset!$R384='Pricing Strategy'!$D$4:$D$71),))</f>
        <v>0.3</v>
      </c>
      <c r="V384" s="3">
        <f>Dataset!$T384*(1-Dataset!$U384)</f>
        <v>6.0563999999999991</v>
      </c>
    </row>
    <row r="385" spans="1:22" x14ac:dyDescent="0.3">
      <c r="A385" s="32"/>
      <c r="C385" s="3">
        <v>380</v>
      </c>
      <c r="D385" s="3" t="s">
        <v>1329</v>
      </c>
      <c r="E385" s="34">
        <v>42488</v>
      </c>
      <c r="F385" s="34">
        <v>42495</v>
      </c>
      <c r="G385" s="3" t="s">
        <v>46</v>
      </c>
      <c r="H385" s="3" t="s">
        <v>1330</v>
      </c>
      <c r="I385" s="3" t="s">
        <v>1331</v>
      </c>
      <c r="J385" s="3" t="s">
        <v>22</v>
      </c>
      <c r="K385" s="3" t="s">
        <v>23</v>
      </c>
      <c r="L385" s="3" t="s">
        <v>180</v>
      </c>
      <c r="M385" s="3" t="s">
        <v>100</v>
      </c>
      <c r="N385" s="3">
        <v>77095</v>
      </c>
      <c r="O385" s="3" t="s">
        <v>101</v>
      </c>
      <c r="P385" s="3" t="s">
        <v>1334</v>
      </c>
      <c r="Q385" s="3" t="s">
        <v>42</v>
      </c>
      <c r="R385" s="3" t="s">
        <v>55</v>
      </c>
      <c r="S385" s="3" t="s">
        <v>1335</v>
      </c>
      <c r="T385" s="3">
        <v>23.832000000000001</v>
      </c>
      <c r="U385" s="35" cm="1">
        <f t="array" ref="U385">INDEX('Pricing Strategy'!$F$4:$F$71,MATCH(1,(Dataset!$O385='Pricing Strategy'!$B$4:$B$71)*(Dataset!$Q385='Pricing Strategy'!$C$4:$C$71)*(Dataset!$R385='Pricing Strategy'!$D$4:$D$71),))</f>
        <v>0.4</v>
      </c>
      <c r="V385" s="3">
        <f>Dataset!$T385*(1-Dataset!$U385)</f>
        <v>14.299200000000001</v>
      </c>
    </row>
    <row r="386" spans="1:22" x14ac:dyDescent="0.3">
      <c r="A386" s="32"/>
      <c r="C386" s="3">
        <v>381</v>
      </c>
      <c r="D386" s="3" t="s">
        <v>1329</v>
      </c>
      <c r="E386" s="34">
        <v>42488</v>
      </c>
      <c r="F386" s="34">
        <v>42495</v>
      </c>
      <c r="G386" s="3" t="s">
        <v>46</v>
      </c>
      <c r="H386" s="3" t="s">
        <v>1330</v>
      </c>
      <c r="I386" s="3" t="s">
        <v>1331</v>
      </c>
      <c r="J386" s="3" t="s">
        <v>22</v>
      </c>
      <c r="K386" s="3" t="s">
        <v>23</v>
      </c>
      <c r="L386" s="3" t="s">
        <v>180</v>
      </c>
      <c r="M386" s="3" t="s">
        <v>100</v>
      </c>
      <c r="N386" s="3">
        <v>77095</v>
      </c>
      <c r="O386" s="3" t="s">
        <v>101</v>
      </c>
      <c r="P386" s="3" t="s">
        <v>1336</v>
      </c>
      <c r="Q386" s="3" t="s">
        <v>42</v>
      </c>
      <c r="R386" s="3" t="s">
        <v>71</v>
      </c>
      <c r="S386" s="3" t="s">
        <v>1337</v>
      </c>
      <c r="T386" s="3">
        <v>12.176</v>
      </c>
      <c r="U386" s="35" cm="1">
        <f t="array" ref="U386">INDEX('Pricing Strategy'!$F$4:$F$71,MATCH(1,(Dataset!$O386='Pricing Strategy'!$B$4:$B$71)*(Dataset!$Q386='Pricing Strategy'!$C$4:$C$71)*(Dataset!$R386='Pricing Strategy'!$D$4:$D$71),))</f>
        <v>0.3</v>
      </c>
      <c r="V386" s="3">
        <f>Dataset!$T386*(1-Dataset!$U386)</f>
        <v>8.5231999999999992</v>
      </c>
    </row>
    <row r="387" spans="1:22" x14ac:dyDescent="0.3">
      <c r="A387" s="32"/>
      <c r="C387" s="3">
        <v>382</v>
      </c>
      <c r="D387" s="3" t="s">
        <v>1338</v>
      </c>
      <c r="E387" s="34">
        <v>43036</v>
      </c>
      <c r="F387" s="34">
        <v>43037</v>
      </c>
      <c r="G387" s="3" t="s">
        <v>184</v>
      </c>
      <c r="H387" s="3" t="s">
        <v>1339</v>
      </c>
      <c r="I387" s="3" t="s">
        <v>1340</v>
      </c>
      <c r="J387" s="3" t="s">
        <v>37</v>
      </c>
      <c r="K387" s="3" t="s">
        <v>23</v>
      </c>
      <c r="L387" s="3" t="s">
        <v>123</v>
      </c>
      <c r="M387" s="3" t="s">
        <v>39</v>
      </c>
      <c r="N387" s="3">
        <v>94109</v>
      </c>
      <c r="O387" s="3" t="s">
        <v>40</v>
      </c>
      <c r="P387" s="3" t="s">
        <v>1341</v>
      </c>
      <c r="Q387" s="3" t="s">
        <v>42</v>
      </c>
      <c r="R387" s="3" t="s">
        <v>86</v>
      </c>
      <c r="S387" s="3" t="s">
        <v>1342</v>
      </c>
      <c r="T387" s="3">
        <v>50.96</v>
      </c>
      <c r="U387" s="35" cm="1">
        <f t="array" ref="U387">INDEX('Pricing Strategy'!$F$4:$F$71,MATCH(1,(Dataset!$O387='Pricing Strategy'!$B$4:$B$71)*(Dataset!$Q387='Pricing Strategy'!$C$4:$C$71)*(Dataset!$R387='Pricing Strategy'!$D$4:$D$71),))</f>
        <v>0.4</v>
      </c>
      <c r="V387" s="3">
        <f>Dataset!$T387*(1-Dataset!$U387)</f>
        <v>30.576000000000001</v>
      </c>
    </row>
    <row r="388" spans="1:22" x14ac:dyDescent="0.3">
      <c r="A388" s="32"/>
      <c r="C388" s="3">
        <v>383</v>
      </c>
      <c r="D388" s="3" t="s">
        <v>1338</v>
      </c>
      <c r="E388" s="34">
        <v>43036</v>
      </c>
      <c r="F388" s="34">
        <v>43037</v>
      </c>
      <c r="G388" s="3" t="s">
        <v>184</v>
      </c>
      <c r="H388" s="3" t="s">
        <v>1339</v>
      </c>
      <c r="I388" s="3" t="s">
        <v>1340</v>
      </c>
      <c r="J388" s="3" t="s">
        <v>37</v>
      </c>
      <c r="K388" s="3" t="s">
        <v>23</v>
      </c>
      <c r="L388" s="3" t="s">
        <v>123</v>
      </c>
      <c r="M388" s="3" t="s">
        <v>39</v>
      </c>
      <c r="N388" s="3">
        <v>94109</v>
      </c>
      <c r="O388" s="3" t="s">
        <v>40</v>
      </c>
      <c r="P388" s="3" t="s">
        <v>1343</v>
      </c>
      <c r="Q388" s="3" t="s">
        <v>42</v>
      </c>
      <c r="R388" s="3" t="s">
        <v>71</v>
      </c>
      <c r="S388" s="3" t="s">
        <v>1344</v>
      </c>
      <c r="T388" s="3">
        <v>49.536000000000001</v>
      </c>
      <c r="U388" s="35" cm="1">
        <f t="array" ref="U388">INDEX('Pricing Strategy'!$F$4:$F$71,MATCH(1,(Dataset!$O388='Pricing Strategy'!$B$4:$B$71)*(Dataset!$Q388='Pricing Strategy'!$C$4:$C$71)*(Dataset!$R388='Pricing Strategy'!$D$4:$D$71),))</f>
        <v>0.4</v>
      </c>
      <c r="V388" s="3">
        <f>Dataset!$T388*(1-Dataset!$U388)</f>
        <v>29.721599999999999</v>
      </c>
    </row>
    <row r="389" spans="1:22" x14ac:dyDescent="0.3">
      <c r="A389" s="32"/>
      <c r="C389" s="3">
        <v>384</v>
      </c>
      <c r="D389" s="3" t="s">
        <v>1345</v>
      </c>
      <c r="E389" s="34">
        <v>42547</v>
      </c>
      <c r="F389" s="34">
        <v>42550</v>
      </c>
      <c r="G389" s="3" t="s">
        <v>19</v>
      </c>
      <c r="H389" s="3" t="s">
        <v>1346</v>
      </c>
      <c r="I389" s="3" t="s">
        <v>1347</v>
      </c>
      <c r="J389" s="3" t="s">
        <v>37</v>
      </c>
      <c r="K389" s="3" t="s">
        <v>23</v>
      </c>
      <c r="L389" s="3" t="s">
        <v>1113</v>
      </c>
      <c r="M389" s="3" t="s">
        <v>234</v>
      </c>
      <c r="N389" s="3">
        <v>48180</v>
      </c>
      <c r="O389" s="3" t="s">
        <v>101</v>
      </c>
      <c r="P389" s="3" t="s">
        <v>1348</v>
      </c>
      <c r="Q389" s="3" t="s">
        <v>67</v>
      </c>
      <c r="R389" s="3" t="s">
        <v>157</v>
      </c>
      <c r="S389" s="3" t="s">
        <v>1349</v>
      </c>
      <c r="T389" s="3">
        <v>41.9</v>
      </c>
      <c r="U389" s="35" cm="1">
        <f t="array" ref="U389">INDEX('Pricing Strategy'!$F$4:$F$71,MATCH(1,(Dataset!$O389='Pricing Strategy'!$B$4:$B$71)*(Dataset!$Q389='Pricing Strategy'!$C$4:$C$71)*(Dataset!$R389='Pricing Strategy'!$D$4:$D$71),))</f>
        <v>0.35</v>
      </c>
      <c r="V389" s="3">
        <f>Dataset!$T389*(1-Dataset!$U389)</f>
        <v>27.234999999999999</v>
      </c>
    </row>
    <row r="390" spans="1:22" x14ac:dyDescent="0.3">
      <c r="A390" s="32"/>
      <c r="C390" s="3">
        <v>385</v>
      </c>
      <c r="D390" s="3" t="s">
        <v>1350</v>
      </c>
      <c r="E390" s="34">
        <v>42701</v>
      </c>
      <c r="F390" s="34">
        <v>42706</v>
      </c>
      <c r="G390" s="3" t="s">
        <v>46</v>
      </c>
      <c r="H390" s="3" t="s">
        <v>1351</v>
      </c>
      <c r="I390" s="3" t="s">
        <v>1352</v>
      </c>
      <c r="J390" s="3" t="s">
        <v>22</v>
      </c>
      <c r="K390" s="3" t="s">
        <v>23</v>
      </c>
      <c r="L390" s="3" t="s">
        <v>1353</v>
      </c>
      <c r="M390" s="3" t="s">
        <v>50</v>
      </c>
      <c r="N390" s="3">
        <v>33024</v>
      </c>
      <c r="O390" s="3" t="s">
        <v>26</v>
      </c>
      <c r="P390" s="3" t="s">
        <v>1354</v>
      </c>
      <c r="Q390" s="3" t="s">
        <v>28</v>
      </c>
      <c r="R390" s="3" t="s">
        <v>52</v>
      </c>
      <c r="S390" s="3" t="s">
        <v>1355</v>
      </c>
      <c r="T390" s="3">
        <v>375.45749999999998</v>
      </c>
      <c r="U390" s="35" cm="1">
        <f t="array" ref="U390">INDEX('Pricing Strategy'!$F$4:$F$71,MATCH(1,(Dataset!$O390='Pricing Strategy'!$B$4:$B$71)*(Dataset!$Q390='Pricing Strategy'!$C$4:$C$71)*(Dataset!$R390='Pricing Strategy'!$D$4:$D$71),))</f>
        <v>0.3</v>
      </c>
      <c r="V390" s="3">
        <f>Dataset!$T390*(1-Dataset!$U390)</f>
        <v>262.82024999999999</v>
      </c>
    </row>
    <row r="391" spans="1:22" x14ac:dyDescent="0.3">
      <c r="A391" s="32"/>
      <c r="C391" s="3">
        <v>386</v>
      </c>
      <c r="D391" s="3" t="s">
        <v>1350</v>
      </c>
      <c r="E391" s="34">
        <v>42701</v>
      </c>
      <c r="F391" s="34">
        <v>42706</v>
      </c>
      <c r="G391" s="3" t="s">
        <v>46</v>
      </c>
      <c r="H391" s="3" t="s">
        <v>1351</v>
      </c>
      <c r="I391" s="3" t="s">
        <v>1352</v>
      </c>
      <c r="J391" s="3" t="s">
        <v>22</v>
      </c>
      <c r="K391" s="3" t="s">
        <v>23</v>
      </c>
      <c r="L391" s="3" t="s">
        <v>1353</v>
      </c>
      <c r="M391" s="3" t="s">
        <v>50</v>
      </c>
      <c r="N391" s="3">
        <v>33024</v>
      </c>
      <c r="O391" s="3" t="s">
        <v>26</v>
      </c>
      <c r="P391" s="3" t="s">
        <v>1356</v>
      </c>
      <c r="Q391" s="3" t="s">
        <v>67</v>
      </c>
      <c r="R391" s="3" t="s">
        <v>157</v>
      </c>
      <c r="S391" s="3" t="s">
        <v>1357</v>
      </c>
      <c r="T391" s="3">
        <v>83.975999999999999</v>
      </c>
      <c r="U391" s="35" cm="1">
        <f t="array" ref="U391">INDEX('Pricing Strategy'!$F$4:$F$71,MATCH(1,(Dataset!$O391='Pricing Strategy'!$B$4:$B$71)*(Dataset!$Q391='Pricing Strategy'!$C$4:$C$71)*(Dataset!$R391='Pricing Strategy'!$D$4:$D$71),))</f>
        <v>0.3</v>
      </c>
      <c r="V391" s="3">
        <f>Dataset!$T391*(1-Dataset!$U391)</f>
        <v>58.783199999999994</v>
      </c>
    </row>
    <row r="392" spans="1:22" x14ac:dyDescent="0.3">
      <c r="A392" s="32"/>
      <c r="C392" s="3">
        <v>387</v>
      </c>
      <c r="D392" s="3" t="s">
        <v>1358</v>
      </c>
      <c r="E392" s="34">
        <v>42707</v>
      </c>
      <c r="F392" s="34">
        <v>42711</v>
      </c>
      <c r="G392" s="3" t="s">
        <v>46</v>
      </c>
      <c r="H392" s="3" t="s">
        <v>1359</v>
      </c>
      <c r="I392" s="3" t="s">
        <v>1360</v>
      </c>
      <c r="J392" s="3" t="s">
        <v>37</v>
      </c>
      <c r="K392" s="3" t="s">
        <v>23</v>
      </c>
      <c r="L392" s="3" t="s">
        <v>142</v>
      </c>
      <c r="M392" s="3" t="s">
        <v>143</v>
      </c>
      <c r="N392" s="3">
        <v>19140</v>
      </c>
      <c r="O392" s="3" t="s">
        <v>144</v>
      </c>
      <c r="P392" s="3" t="s">
        <v>1361</v>
      </c>
      <c r="Q392" s="3" t="s">
        <v>67</v>
      </c>
      <c r="R392" s="3" t="s">
        <v>680</v>
      </c>
      <c r="S392" s="3" t="s">
        <v>1362</v>
      </c>
      <c r="T392" s="3">
        <v>482.34</v>
      </c>
      <c r="U392" s="35" cm="1">
        <f t="array" ref="U392">INDEX('Pricing Strategy'!$F$4:$F$71,MATCH(1,(Dataset!$O392='Pricing Strategy'!$B$4:$B$71)*(Dataset!$Q392='Pricing Strategy'!$C$4:$C$71)*(Dataset!$R392='Pricing Strategy'!$D$4:$D$71),))</f>
        <v>0.45</v>
      </c>
      <c r="V392" s="3">
        <f>Dataset!$T392*(1-Dataset!$U392)</f>
        <v>265.28700000000003</v>
      </c>
    </row>
    <row r="393" spans="1:22" x14ac:dyDescent="0.3">
      <c r="A393" s="32"/>
      <c r="C393" s="3">
        <v>388</v>
      </c>
      <c r="D393" s="3" t="s">
        <v>1358</v>
      </c>
      <c r="E393" s="34">
        <v>42707</v>
      </c>
      <c r="F393" s="34">
        <v>42711</v>
      </c>
      <c r="G393" s="3" t="s">
        <v>46</v>
      </c>
      <c r="H393" s="3" t="s">
        <v>1359</v>
      </c>
      <c r="I393" s="3" t="s">
        <v>1360</v>
      </c>
      <c r="J393" s="3" t="s">
        <v>37</v>
      </c>
      <c r="K393" s="3" t="s">
        <v>23</v>
      </c>
      <c r="L393" s="3" t="s">
        <v>142</v>
      </c>
      <c r="M393" s="3" t="s">
        <v>143</v>
      </c>
      <c r="N393" s="3">
        <v>19140</v>
      </c>
      <c r="O393" s="3" t="s">
        <v>144</v>
      </c>
      <c r="P393" s="3" t="s">
        <v>1363</v>
      </c>
      <c r="Q393" s="3" t="s">
        <v>28</v>
      </c>
      <c r="R393" s="3" t="s">
        <v>61</v>
      </c>
      <c r="S393" s="3" t="s">
        <v>1364</v>
      </c>
      <c r="T393" s="3">
        <v>2.96</v>
      </c>
      <c r="U393" s="35" cm="1">
        <f t="array" ref="U393">INDEX('Pricing Strategy'!$F$4:$F$71,MATCH(1,(Dataset!$O393='Pricing Strategy'!$B$4:$B$71)*(Dataset!$Q393='Pricing Strategy'!$C$4:$C$71)*(Dataset!$R393='Pricing Strategy'!$D$4:$D$71),))</f>
        <v>0.4</v>
      </c>
      <c r="V393" s="3">
        <f>Dataset!$T393*(1-Dataset!$U393)</f>
        <v>1.776</v>
      </c>
    </row>
    <row r="394" spans="1:22" x14ac:dyDescent="0.3">
      <c r="A394" s="32"/>
      <c r="C394" s="3">
        <v>389</v>
      </c>
      <c r="D394" s="3" t="s">
        <v>1365</v>
      </c>
      <c r="E394" s="34">
        <v>42332</v>
      </c>
      <c r="F394" s="34">
        <v>42334</v>
      </c>
      <c r="G394" s="3" t="s">
        <v>184</v>
      </c>
      <c r="H394" s="3" t="s">
        <v>1366</v>
      </c>
      <c r="I394" s="3" t="s">
        <v>1367</v>
      </c>
      <c r="J394" s="3" t="s">
        <v>22</v>
      </c>
      <c r="K394" s="3" t="s">
        <v>23</v>
      </c>
      <c r="L394" s="3" t="s">
        <v>1007</v>
      </c>
      <c r="M394" s="3" t="s">
        <v>494</v>
      </c>
      <c r="N394" s="3">
        <v>45231</v>
      </c>
      <c r="O394" s="3" t="s">
        <v>144</v>
      </c>
      <c r="P394" s="3" t="s">
        <v>1368</v>
      </c>
      <c r="Q394" s="3" t="s">
        <v>42</v>
      </c>
      <c r="R394" s="3" t="s">
        <v>64</v>
      </c>
      <c r="S394" s="3" t="s">
        <v>1369</v>
      </c>
      <c r="T394" s="3">
        <v>2.6240000000000001</v>
      </c>
      <c r="U394" s="35" cm="1">
        <f t="array" ref="U394">INDEX('Pricing Strategy'!$F$4:$F$71,MATCH(1,(Dataset!$O394='Pricing Strategy'!$B$4:$B$71)*(Dataset!$Q394='Pricing Strategy'!$C$4:$C$71)*(Dataset!$R394='Pricing Strategy'!$D$4:$D$71),))</f>
        <v>0.45</v>
      </c>
      <c r="V394" s="3">
        <f>Dataset!$T394*(1-Dataset!$U394)</f>
        <v>1.4432000000000003</v>
      </c>
    </row>
    <row r="395" spans="1:22" x14ac:dyDescent="0.3">
      <c r="A395" s="32"/>
      <c r="C395" s="3">
        <v>390</v>
      </c>
      <c r="D395" s="3" t="s">
        <v>1370</v>
      </c>
      <c r="E395" s="34">
        <v>43445</v>
      </c>
      <c r="F395" s="34">
        <v>43449</v>
      </c>
      <c r="G395" s="3" t="s">
        <v>46</v>
      </c>
      <c r="H395" s="3" t="s">
        <v>1371</v>
      </c>
      <c r="I395" s="3" t="s">
        <v>1372</v>
      </c>
      <c r="J395" s="3" t="s">
        <v>22</v>
      </c>
      <c r="K395" s="3" t="s">
        <v>23</v>
      </c>
      <c r="L395" s="3" t="s">
        <v>262</v>
      </c>
      <c r="M395" s="3" t="s">
        <v>263</v>
      </c>
      <c r="N395" s="3">
        <v>10009</v>
      </c>
      <c r="O395" s="3" t="s">
        <v>144</v>
      </c>
      <c r="P395" s="3" t="s">
        <v>1373</v>
      </c>
      <c r="Q395" s="3" t="s">
        <v>42</v>
      </c>
      <c r="R395" s="3" t="s">
        <v>71</v>
      </c>
      <c r="S395" s="3" t="s">
        <v>1374</v>
      </c>
      <c r="T395" s="3">
        <v>23.36</v>
      </c>
      <c r="U395" s="35" cm="1">
        <f t="array" ref="U395">INDEX('Pricing Strategy'!$F$4:$F$71,MATCH(1,(Dataset!$O395='Pricing Strategy'!$B$4:$B$71)*(Dataset!$Q395='Pricing Strategy'!$C$4:$C$71)*(Dataset!$R395='Pricing Strategy'!$D$4:$D$71),))</f>
        <v>0.4</v>
      </c>
      <c r="V395" s="3">
        <f>Dataset!$T395*(1-Dataset!$U395)</f>
        <v>14.016</v>
      </c>
    </row>
    <row r="396" spans="1:22" x14ac:dyDescent="0.3">
      <c r="A396" s="32"/>
      <c r="C396" s="3">
        <v>391</v>
      </c>
      <c r="D396" s="3" t="s">
        <v>1370</v>
      </c>
      <c r="E396" s="34">
        <v>43445</v>
      </c>
      <c r="F396" s="34">
        <v>43449</v>
      </c>
      <c r="G396" s="3" t="s">
        <v>46</v>
      </c>
      <c r="H396" s="3" t="s">
        <v>1371</v>
      </c>
      <c r="I396" s="3" t="s">
        <v>1372</v>
      </c>
      <c r="J396" s="3" t="s">
        <v>22</v>
      </c>
      <c r="K396" s="3" t="s">
        <v>23</v>
      </c>
      <c r="L396" s="3" t="s">
        <v>262</v>
      </c>
      <c r="M396" s="3" t="s">
        <v>263</v>
      </c>
      <c r="N396" s="3">
        <v>10009</v>
      </c>
      <c r="O396" s="3" t="s">
        <v>144</v>
      </c>
      <c r="P396" s="3" t="s">
        <v>386</v>
      </c>
      <c r="Q396" s="3" t="s">
        <v>67</v>
      </c>
      <c r="R396" s="3" t="s">
        <v>157</v>
      </c>
      <c r="S396" s="3" t="s">
        <v>387</v>
      </c>
      <c r="T396" s="3">
        <v>39.979999999999997</v>
      </c>
      <c r="U396" s="35" cm="1">
        <f t="array" ref="U396">INDEX('Pricing Strategy'!$F$4:$F$71,MATCH(1,(Dataset!$O396='Pricing Strategy'!$B$4:$B$71)*(Dataset!$Q396='Pricing Strategy'!$C$4:$C$71)*(Dataset!$R396='Pricing Strategy'!$D$4:$D$71),))</f>
        <v>0.45</v>
      </c>
      <c r="V396" s="3">
        <f>Dataset!$T396*(1-Dataset!$U396)</f>
        <v>21.989000000000001</v>
      </c>
    </row>
    <row r="397" spans="1:22" x14ac:dyDescent="0.3">
      <c r="A397" s="32"/>
      <c r="C397" s="3">
        <v>392</v>
      </c>
      <c r="D397" s="3" t="s">
        <v>1375</v>
      </c>
      <c r="E397" s="34">
        <v>42268</v>
      </c>
      <c r="F397" s="34">
        <v>42270</v>
      </c>
      <c r="G397" s="3" t="s">
        <v>19</v>
      </c>
      <c r="H397" s="3" t="s">
        <v>1376</v>
      </c>
      <c r="I397" s="3" t="s">
        <v>1377</v>
      </c>
      <c r="J397" s="3" t="s">
        <v>22</v>
      </c>
      <c r="K397" s="3" t="s">
        <v>23</v>
      </c>
      <c r="L397" s="3" t="s">
        <v>1378</v>
      </c>
      <c r="M397" s="3" t="s">
        <v>92</v>
      </c>
      <c r="N397" s="3">
        <v>98198</v>
      </c>
      <c r="O397" s="3" t="s">
        <v>40</v>
      </c>
      <c r="P397" s="3" t="s">
        <v>1379</v>
      </c>
      <c r="Q397" s="3" t="s">
        <v>67</v>
      </c>
      <c r="R397" s="3" t="s">
        <v>68</v>
      </c>
      <c r="S397" s="3" t="s">
        <v>1380</v>
      </c>
      <c r="T397" s="3">
        <v>246.38399999999999</v>
      </c>
      <c r="U397" s="35" cm="1">
        <f t="array" ref="U397">INDEX('Pricing Strategy'!$F$4:$F$71,MATCH(1,(Dataset!$O397='Pricing Strategy'!$B$4:$B$71)*(Dataset!$Q397='Pricing Strategy'!$C$4:$C$71)*(Dataset!$R397='Pricing Strategy'!$D$4:$D$71),))</f>
        <v>0.4</v>
      </c>
      <c r="V397" s="3">
        <f>Dataset!$T397*(1-Dataset!$U397)</f>
        <v>147.8304</v>
      </c>
    </row>
    <row r="398" spans="1:22" x14ac:dyDescent="0.3">
      <c r="A398" s="32"/>
      <c r="C398" s="3">
        <v>393</v>
      </c>
      <c r="D398" s="3" t="s">
        <v>1375</v>
      </c>
      <c r="E398" s="34">
        <v>42268</v>
      </c>
      <c r="F398" s="34">
        <v>42270</v>
      </c>
      <c r="G398" s="3" t="s">
        <v>19</v>
      </c>
      <c r="H398" s="3" t="s">
        <v>1376</v>
      </c>
      <c r="I398" s="3" t="s">
        <v>1377</v>
      </c>
      <c r="J398" s="3" t="s">
        <v>22</v>
      </c>
      <c r="K398" s="3" t="s">
        <v>23</v>
      </c>
      <c r="L398" s="3" t="s">
        <v>1378</v>
      </c>
      <c r="M398" s="3" t="s">
        <v>92</v>
      </c>
      <c r="N398" s="3">
        <v>98198</v>
      </c>
      <c r="O398" s="3" t="s">
        <v>40</v>
      </c>
      <c r="P398" s="3" t="s">
        <v>1381</v>
      </c>
      <c r="Q398" s="3" t="s">
        <v>67</v>
      </c>
      <c r="R398" s="3" t="s">
        <v>1216</v>
      </c>
      <c r="S398" s="3" t="s">
        <v>1382</v>
      </c>
      <c r="T398" s="3">
        <v>1799.97</v>
      </c>
      <c r="U398" s="35" cm="1">
        <f t="array" ref="U398">INDEX('Pricing Strategy'!$F$4:$F$71,MATCH(1,(Dataset!$O398='Pricing Strategy'!$B$4:$B$71)*(Dataset!$Q398='Pricing Strategy'!$C$4:$C$71)*(Dataset!$R398='Pricing Strategy'!$D$4:$D$71),))</f>
        <v>0.5</v>
      </c>
      <c r="V398" s="3">
        <f>Dataset!$T398*(1-Dataset!$U398)</f>
        <v>899.98500000000001</v>
      </c>
    </row>
    <row r="399" spans="1:22" x14ac:dyDescent="0.3">
      <c r="A399" s="32"/>
      <c r="C399" s="3">
        <v>394</v>
      </c>
      <c r="D399" s="3" t="s">
        <v>1383</v>
      </c>
      <c r="E399" s="34">
        <v>42162</v>
      </c>
      <c r="F399" s="34">
        <v>42165</v>
      </c>
      <c r="G399" s="3" t="s">
        <v>19</v>
      </c>
      <c r="H399" s="3" t="s">
        <v>1384</v>
      </c>
      <c r="I399" s="3" t="s">
        <v>1385</v>
      </c>
      <c r="J399" s="3" t="s">
        <v>37</v>
      </c>
      <c r="K399" s="3" t="s">
        <v>23</v>
      </c>
      <c r="L399" s="3" t="s">
        <v>1386</v>
      </c>
      <c r="M399" s="3" t="s">
        <v>207</v>
      </c>
      <c r="N399" s="3">
        <v>61604</v>
      </c>
      <c r="O399" s="3" t="s">
        <v>101</v>
      </c>
      <c r="P399" s="3" t="s">
        <v>1387</v>
      </c>
      <c r="Q399" s="3" t="s">
        <v>42</v>
      </c>
      <c r="R399" s="3" t="s">
        <v>71</v>
      </c>
      <c r="S399" s="3" t="s">
        <v>1388</v>
      </c>
      <c r="T399" s="3">
        <v>12.462</v>
      </c>
      <c r="U399" s="35" cm="1">
        <f t="array" ref="U399">INDEX('Pricing Strategy'!$F$4:$F$71,MATCH(1,(Dataset!$O399='Pricing Strategy'!$B$4:$B$71)*(Dataset!$Q399='Pricing Strategy'!$C$4:$C$71)*(Dataset!$R399='Pricing Strategy'!$D$4:$D$71),))</f>
        <v>0.3</v>
      </c>
      <c r="V399" s="3">
        <f>Dataset!$T399*(1-Dataset!$U399)</f>
        <v>8.7233999999999998</v>
      </c>
    </row>
    <row r="400" spans="1:22" x14ac:dyDescent="0.3">
      <c r="A400" s="32"/>
      <c r="C400" s="3">
        <v>395</v>
      </c>
      <c r="D400" s="3" t="s">
        <v>1389</v>
      </c>
      <c r="E400" s="34">
        <v>43281</v>
      </c>
      <c r="F400" s="34">
        <v>43286</v>
      </c>
      <c r="G400" s="3" t="s">
        <v>46</v>
      </c>
      <c r="H400" s="3" t="s">
        <v>1390</v>
      </c>
      <c r="I400" s="3" t="s">
        <v>1391</v>
      </c>
      <c r="J400" s="3" t="s">
        <v>98</v>
      </c>
      <c r="K400" s="3" t="s">
        <v>23</v>
      </c>
      <c r="L400" s="3" t="s">
        <v>1392</v>
      </c>
      <c r="M400" s="3" t="s">
        <v>1393</v>
      </c>
      <c r="N400" s="3">
        <v>89115</v>
      </c>
      <c r="O400" s="3" t="s">
        <v>40</v>
      </c>
      <c r="P400" s="3" t="s">
        <v>1394</v>
      </c>
      <c r="Q400" s="3" t="s">
        <v>42</v>
      </c>
      <c r="R400" s="3" t="s">
        <v>71</v>
      </c>
      <c r="S400" s="3" t="s">
        <v>1395</v>
      </c>
      <c r="T400" s="3">
        <v>75.792000000000002</v>
      </c>
      <c r="U400" s="35" cm="1">
        <f t="array" ref="U400">INDEX('Pricing Strategy'!$F$4:$F$71,MATCH(1,(Dataset!$O400='Pricing Strategy'!$B$4:$B$71)*(Dataset!$Q400='Pricing Strategy'!$C$4:$C$71)*(Dataset!$R400='Pricing Strategy'!$D$4:$D$71),))</f>
        <v>0.4</v>
      </c>
      <c r="V400" s="3">
        <f>Dataset!$T400*(1-Dataset!$U400)</f>
        <v>45.475200000000001</v>
      </c>
    </row>
    <row r="401" spans="1:22" x14ac:dyDescent="0.3">
      <c r="A401" s="32"/>
      <c r="C401" s="3">
        <v>396</v>
      </c>
      <c r="D401" s="3" t="s">
        <v>1396</v>
      </c>
      <c r="E401" s="34">
        <v>43390</v>
      </c>
      <c r="F401" s="34">
        <v>43392</v>
      </c>
      <c r="G401" s="3" t="s">
        <v>19</v>
      </c>
      <c r="H401" s="3" t="s">
        <v>1397</v>
      </c>
      <c r="I401" s="3" t="s">
        <v>1398</v>
      </c>
      <c r="J401" s="3" t="s">
        <v>37</v>
      </c>
      <c r="K401" s="3" t="s">
        <v>23</v>
      </c>
      <c r="L401" s="3" t="s">
        <v>1399</v>
      </c>
      <c r="M401" s="3" t="s">
        <v>1400</v>
      </c>
      <c r="N401" s="3">
        <v>2886</v>
      </c>
      <c r="O401" s="3" t="s">
        <v>144</v>
      </c>
      <c r="P401" s="3" t="s">
        <v>1401</v>
      </c>
      <c r="Q401" s="3" t="s">
        <v>42</v>
      </c>
      <c r="R401" s="3" t="s">
        <v>55</v>
      </c>
      <c r="S401" s="3" t="s">
        <v>1402</v>
      </c>
      <c r="T401" s="3">
        <v>49.96</v>
      </c>
      <c r="U401" s="35" cm="1">
        <f t="array" ref="U401">INDEX('Pricing Strategy'!$F$4:$F$71,MATCH(1,(Dataset!$O401='Pricing Strategy'!$B$4:$B$71)*(Dataset!$Q401='Pricing Strategy'!$C$4:$C$71)*(Dataset!$R401='Pricing Strategy'!$D$4:$D$71),))</f>
        <v>0.5</v>
      </c>
      <c r="V401" s="3">
        <f>Dataset!$T401*(1-Dataset!$U401)</f>
        <v>24.98</v>
      </c>
    </row>
    <row r="402" spans="1:22" x14ac:dyDescent="0.3">
      <c r="A402" s="32"/>
      <c r="C402" s="3">
        <v>397</v>
      </c>
      <c r="D402" s="3" t="s">
        <v>1396</v>
      </c>
      <c r="E402" s="34">
        <v>43390</v>
      </c>
      <c r="F402" s="34">
        <v>43392</v>
      </c>
      <c r="G402" s="3" t="s">
        <v>19</v>
      </c>
      <c r="H402" s="3" t="s">
        <v>1397</v>
      </c>
      <c r="I402" s="3" t="s">
        <v>1398</v>
      </c>
      <c r="J402" s="3" t="s">
        <v>37</v>
      </c>
      <c r="K402" s="3" t="s">
        <v>23</v>
      </c>
      <c r="L402" s="3" t="s">
        <v>1399</v>
      </c>
      <c r="M402" s="3" t="s">
        <v>1400</v>
      </c>
      <c r="N402" s="3">
        <v>2886</v>
      </c>
      <c r="O402" s="3" t="s">
        <v>144</v>
      </c>
      <c r="P402" s="3" t="s">
        <v>1403</v>
      </c>
      <c r="Q402" s="3" t="s">
        <v>42</v>
      </c>
      <c r="R402" s="3" t="s">
        <v>86</v>
      </c>
      <c r="S402" s="3" t="s">
        <v>1404</v>
      </c>
      <c r="T402" s="3">
        <v>12.96</v>
      </c>
      <c r="U402" s="35" cm="1">
        <f t="array" ref="U402">INDEX('Pricing Strategy'!$F$4:$F$71,MATCH(1,(Dataset!$O402='Pricing Strategy'!$B$4:$B$71)*(Dataset!$Q402='Pricing Strategy'!$C$4:$C$71)*(Dataset!$R402='Pricing Strategy'!$D$4:$D$71),))</f>
        <v>0.4</v>
      </c>
      <c r="V402" s="3">
        <f>Dataset!$T402*(1-Dataset!$U402)</f>
        <v>7.7759999999999998</v>
      </c>
    </row>
    <row r="403" spans="1:22" x14ac:dyDescent="0.3">
      <c r="A403" s="32"/>
      <c r="C403" s="3">
        <v>398</v>
      </c>
      <c r="D403" s="3" t="s">
        <v>1405</v>
      </c>
      <c r="E403" s="34">
        <v>42674</v>
      </c>
      <c r="F403" s="34">
        <v>42678</v>
      </c>
      <c r="G403" s="3" t="s">
        <v>46</v>
      </c>
      <c r="H403" s="3" t="s">
        <v>96</v>
      </c>
      <c r="I403" s="3" t="s">
        <v>97</v>
      </c>
      <c r="J403" s="3" t="s">
        <v>98</v>
      </c>
      <c r="K403" s="3" t="s">
        <v>23</v>
      </c>
      <c r="L403" s="3" t="s">
        <v>324</v>
      </c>
      <c r="M403" s="3" t="s">
        <v>234</v>
      </c>
      <c r="N403" s="3">
        <v>49201</v>
      </c>
      <c r="O403" s="3" t="s">
        <v>101</v>
      </c>
      <c r="P403" s="3" t="s">
        <v>1406</v>
      </c>
      <c r="Q403" s="3" t="s">
        <v>42</v>
      </c>
      <c r="R403" s="3" t="s">
        <v>575</v>
      </c>
      <c r="S403" s="3" t="s">
        <v>1407</v>
      </c>
      <c r="T403" s="3">
        <v>70.12</v>
      </c>
      <c r="U403" s="35" cm="1">
        <f t="array" ref="U403">INDEX('Pricing Strategy'!$F$4:$F$71,MATCH(1,(Dataset!$O403='Pricing Strategy'!$B$4:$B$71)*(Dataset!$Q403='Pricing Strategy'!$C$4:$C$71)*(Dataset!$R403='Pricing Strategy'!$D$4:$D$71),))</f>
        <v>0.35</v>
      </c>
      <c r="V403" s="3">
        <f>Dataset!$T403*(1-Dataset!$U403)</f>
        <v>45.578000000000003</v>
      </c>
    </row>
    <row r="404" spans="1:22" x14ac:dyDescent="0.3">
      <c r="A404" s="32"/>
      <c r="C404" s="3">
        <v>399</v>
      </c>
      <c r="D404" s="3" t="s">
        <v>1408</v>
      </c>
      <c r="E404" s="34">
        <v>42986</v>
      </c>
      <c r="F404" s="34">
        <v>42988</v>
      </c>
      <c r="G404" s="3" t="s">
        <v>19</v>
      </c>
      <c r="H404" s="3" t="s">
        <v>1409</v>
      </c>
      <c r="I404" s="3" t="s">
        <v>1410</v>
      </c>
      <c r="J404" s="3" t="s">
        <v>22</v>
      </c>
      <c r="K404" s="3" t="s">
        <v>23</v>
      </c>
      <c r="L404" s="3" t="s">
        <v>180</v>
      </c>
      <c r="M404" s="3" t="s">
        <v>100</v>
      </c>
      <c r="N404" s="3">
        <v>77036</v>
      </c>
      <c r="O404" s="3" t="s">
        <v>101</v>
      </c>
      <c r="P404" s="3" t="s">
        <v>1411</v>
      </c>
      <c r="Q404" s="3" t="s">
        <v>42</v>
      </c>
      <c r="R404" s="3" t="s">
        <v>55</v>
      </c>
      <c r="S404" s="3" t="s">
        <v>1412</v>
      </c>
      <c r="T404" s="3">
        <v>35.951999999999998</v>
      </c>
      <c r="U404" s="35" cm="1">
        <f t="array" ref="U404">INDEX('Pricing Strategy'!$F$4:$F$71,MATCH(1,(Dataset!$O404='Pricing Strategy'!$B$4:$B$71)*(Dataset!$Q404='Pricing Strategy'!$C$4:$C$71)*(Dataset!$R404='Pricing Strategy'!$D$4:$D$71),))</f>
        <v>0.4</v>
      </c>
      <c r="V404" s="3">
        <f>Dataset!$T404*(1-Dataset!$U404)</f>
        <v>21.571199999999997</v>
      </c>
    </row>
    <row r="405" spans="1:22" x14ac:dyDescent="0.3">
      <c r="A405" s="32"/>
      <c r="C405" s="3">
        <v>400</v>
      </c>
      <c r="D405" s="3" t="s">
        <v>1408</v>
      </c>
      <c r="E405" s="34">
        <v>42986</v>
      </c>
      <c r="F405" s="34">
        <v>42988</v>
      </c>
      <c r="G405" s="3" t="s">
        <v>19</v>
      </c>
      <c r="H405" s="3" t="s">
        <v>1409</v>
      </c>
      <c r="I405" s="3" t="s">
        <v>1410</v>
      </c>
      <c r="J405" s="3" t="s">
        <v>22</v>
      </c>
      <c r="K405" s="3" t="s">
        <v>23</v>
      </c>
      <c r="L405" s="3" t="s">
        <v>180</v>
      </c>
      <c r="M405" s="3" t="s">
        <v>100</v>
      </c>
      <c r="N405" s="3">
        <v>77036</v>
      </c>
      <c r="O405" s="3" t="s">
        <v>101</v>
      </c>
      <c r="P405" s="3" t="s">
        <v>162</v>
      </c>
      <c r="Q405" s="3" t="s">
        <v>28</v>
      </c>
      <c r="R405" s="3" t="s">
        <v>29</v>
      </c>
      <c r="S405" s="3" t="s">
        <v>163</v>
      </c>
      <c r="T405" s="3">
        <v>2396.2656000000002</v>
      </c>
      <c r="U405" s="35" cm="1">
        <f t="array" ref="U405">INDEX('Pricing Strategy'!$F$4:$F$71,MATCH(1,(Dataset!$O405='Pricing Strategy'!$B$4:$B$71)*(Dataset!$Q405='Pricing Strategy'!$C$4:$C$71)*(Dataset!$R405='Pricing Strategy'!$D$4:$D$71),))</f>
        <v>0.4</v>
      </c>
      <c r="V405" s="3">
        <f>Dataset!$T405*(1-Dataset!$U405)</f>
        <v>1437.75936</v>
      </c>
    </row>
    <row r="406" spans="1:22" x14ac:dyDescent="0.3">
      <c r="A406" s="32"/>
      <c r="C406" s="3">
        <v>401</v>
      </c>
      <c r="D406" s="3" t="s">
        <v>1408</v>
      </c>
      <c r="E406" s="34">
        <v>42986</v>
      </c>
      <c r="F406" s="34">
        <v>42988</v>
      </c>
      <c r="G406" s="3" t="s">
        <v>19</v>
      </c>
      <c r="H406" s="3" t="s">
        <v>1409</v>
      </c>
      <c r="I406" s="3" t="s">
        <v>1410</v>
      </c>
      <c r="J406" s="3" t="s">
        <v>22</v>
      </c>
      <c r="K406" s="3" t="s">
        <v>23</v>
      </c>
      <c r="L406" s="3" t="s">
        <v>180</v>
      </c>
      <c r="M406" s="3" t="s">
        <v>100</v>
      </c>
      <c r="N406" s="3">
        <v>77036</v>
      </c>
      <c r="O406" s="3" t="s">
        <v>101</v>
      </c>
      <c r="P406" s="3" t="s">
        <v>1413</v>
      </c>
      <c r="Q406" s="3" t="s">
        <v>42</v>
      </c>
      <c r="R406" s="3" t="s">
        <v>55</v>
      </c>
      <c r="S406" s="3" t="s">
        <v>1414</v>
      </c>
      <c r="T406" s="3">
        <v>131.136</v>
      </c>
      <c r="U406" s="35" cm="1">
        <f t="array" ref="U406">INDEX('Pricing Strategy'!$F$4:$F$71,MATCH(1,(Dataset!$O406='Pricing Strategy'!$B$4:$B$71)*(Dataset!$Q406='Pricing Strategy'!$C$4:$C$71)*(Dataset!$R406='Pricing Strategy'!$D$4:$D$71),))</f>
        <v>0.4</v>
      </c>
      <c r="V406" s="3">
        <f>Dataset!$T406*(1-Dataset!$U406)</f>
        <v>78.681599999999989</v>
      </c>
    </row>
    <row r="407" spans="1:22" x14ac:dyDescent="0.3">
      <c r="A407" s="32"/>
      <c r="C407" s="3">
        <v>402</v>
      </c>
      <c r="D407" s="3" t="s">
        <v>1408</v>
      </c>
      <c r="E407" s="34">
        <v>42986</v>
      </c>
      <c r="F407" s="34">
        <v>42988</v>
      </c>
      <c r="G407" s="3" t="s">
        <v>19</v>
      </c>
      <c r="H407" s="3" t="s">
        <v>1409</v>
      </c>
      <c r="I407" s="3" t="s">
        <v>1410</v>
      </c>
      <c r="J407" s="3" t="s">
        <v>22</v>
      </c>
      <c r="K407" s="3" t="s">
        <v>23</v>
      </c>
      <c r="L407" s="3" t="s">
        <v>180</v>
      </c>
      <c r="M407" s="3" t="s">
        <v>100</v>
      </c>
      <c r="N407" s="3">
        <v>77036</v>
      </c>
      <c r="O407" s="3" t="s">
        <v>101</v>
      </c>
      <c r="P407" s="3" t="s">
        <v>1415</v>
      </c>
      <c r="Q407" s="3" t="s">
        <v>67</v>
      </c>
      <c r="R407" s="3" t="s">
        <v>157</v>
      </c>
      <c r="S407" s="3" t="s">
        <v>1416</v>
      </c>
      <c r="T407" s="3">
        <v>57.584000000000003</v>
      </c>
      <c r="U407" s="35" cm="1">
        <f t="array" ref="U407">INDEX('Pricing Strategy'!$F$4:$F$71,MATCH(1,(Dataset!$O407='Pricing Strategy'!$B$4:$B$71)*(Dataset!$Q407='Pricing Strategy'!$C$4:$C$71)*(Dataset!$R407='Pricing Strategy'!$D$4:$D$71),))</f>
        <v>0.35</v>
      </c>
      <c r="V407" s="3">
        <f>Dataset!$T407*(1-Dataset!$U407)</f>
        <v>37.429600000000001</v>
      </c>
    </row>
    <row r="408" spans="1:22" x14ac:dyDescent="0.3">
      <c r="A408" s="32"/>
      <c r="C408" s="3">
        <v>403</v>
      </c>
      <c r="D408" s="3" t="s">
        <v>1417</v>
      </c>
      <c r="E408" s="34">
        <v>42362</v>
      </c>
      <c r="F408" s="34">
        <v>42364</v>
      </c>
      <c r="G408" s="3" t="s">
        <v>184</v>
      </c>
      <c r="H408" s="3" t="s">
        <v>1418</v>
      </c>
      <c r="I408" s="3" t="s">
        <v>1419</v>
      </c>
      <c r="J408" s="3" t="s">
        <v>22</v>
      </c>
      <c r="K408" s="3" t="s">
        <v>23</v>
      </c>
      <c r="L408" s="3" t="s">
        <v>1420</v>
      </c>
      <c r="M408" s="3" t="s">
        <v>50</v>
      </c>
      <c r="N408" s="3">
        <v>33180</v>
      </c>
      <c r="O408" s="3" t="s">
        <v>26</v>
      </c>
      <c r="P408" s="3" t="s">
        <v>1421</v>
      </c>
      <c r="Q408" s="3" t="s">
        <v>42</v>
      </c>
      <c r="R408" s="3" t="s">
        <v>86</v>
      </c>
      <c r="S408" s="3" t="s">
        <v>1422</v>
      </c>
      <c r="T408" s="3">
        <v>9.5679999999999996</v>
      </c>
      <c r="U408" s="35" cm="1">
        <f t="array" ref="U408">INDEX('Pricing Strategy'!$F$4:$F$71,MATCH(1,(Dataset!$O408='Pricing Strategy'!$B$4:$B$71)*(Dataset!$Q408='Pricing Strategy'!$C$4:$C$71)*(Dataset!$R408='Pricing Strategy'!$D$4:$D$71),))</f>
        <v>0.25</v>
      </c>
      <c r="V408" s="3">
        <f>Dataset!$T408*(1-Dataset!$U408)</f>
        <v>7.1760000000000002</v>
      </c>
    </row>
    <row r="409" spans="1:22" x14ac:dyDescent="0.3">
      <c r="A409" s="32"/>
      <c r="C409" s="3">
        <v>404</v>
      </c>
      <c r="D409" s="3" t="s">
        <v>1423</v>
      </c>
      <c r="E409" s="34">
        <v>42110</v>
      </c>
      <c r="F409" s="34">
        <v>42114</v>
      </c>
      <c r="G409" s="3" t="s">
        <v>46</v>
      </c>
      <c r="H409" s="3" t="s">
        <v>625</v>
      </c>
      <c r="I409" s="3" t="s">
        <v>626</v>
      </c>
      <c r="J409" s="3" t="s">
        <v>37</v>
      </c>
      <c r="K409" s="3" t="s">
        <v>23</v>
      </c>
      <c r="L409" s="3" t="s">
        <v>517</v>
      </c>
      <c r="M409" s="3" t="s">
        <v>84</v>
      </c>
      <c r="N409" s="3">
        <v>28403</v>
      </c>
      <c r="O409" s="3" t="s">
        <v>26</v>
      </c>
      <c r="P409" s="3" t="s">
        <v>1424</v>
      </c>
      <c r="Q409" s="3" t="s">
        <v>42</v>
      </c>
      <c r="R409" s="3" t="s">
        <v>64</v>
      </c>
      <c r="S409" s="3" t="s">
        <v>1425</v>
      </c>
      <c r="T409" s="3">
        <v>39.072000000000003</v>
      </c>
      <c r="U409" s="35" cm="1">
        <f t="array" ref="U409">INDEX('Pricing Strategy'!$F$4:$F$71,MATCH(1,(Dataset!$O409='Pricing Strategy'!$B$4:$B$71)*(Dataset!$Q409='Pricing Strategy'!$C$4:$C$71)*(Dataset!$R409='Pricing Strategy'!$D$4:$D$71),))</f>
        <v>0.3</v>
      </c>
      <c r="V409" s="3">
        <f>Dataset!$T409*(1-Dataset!$U409)</f>
        <v>27.3504</v>
      </c>
    </row>
    <row r="410" spans="1:22" x14ac:dyDescent="0.3">
      <c r="A410" s="32"/>
      <c r="C410" s="3">
        <v>405</v>
      </c>
      <c r="D410" s="3" t="s">
        <v>1426</v>
      </c>
      <c r="E410" s="34">
        <v>43458</v>
      </c>
      <c r="F410" s="34">
        <v>43463</v>
      </c>
      <c r="G410" s="3" t="s">
        <v>46</v>
      </c>
      <c r="H410" s="3" t="s">
        <v>1427</v>
      </c>
      <c r="I410" s="3" t="s">
        <v>1428</v>
      </c>
      <c r="J410" s="3" t="s">
        <v>22</v>
      </c>
      <c r="K410" s="3" t="s">
        <v>23</v>
      </c>
      <c r="L410" s="3" t="s">
        <v>262</v>
      </c>
      <c r="M410" s="3" t="s">
        <v>263</v>
      </c>
      <c r="N410" s="3">
        <v>10024</v>
      </c>
      <c r="O410" s="3" t="s">
        <v>144</v>
      </c>
      <c r="P410" s="3" t="s">
        <v>1429</v>
      </c>
      <c r="Q410" s="3" t="s">
        <v>42</v>
      </c>
      <c r="R410" s="3" t="s">
        <v>74</v>
      </c>
      <c r="S410" s="3" t="s">
        <v>1430</v>
      </c>
      <c r="T410" s="3">
        <v>35.909999999999997</v>
      </c>
      <c r="U410" s="35" cm="1">
        <f t="array" ref="U410">INDEX('Pricing Strategy'!$F$4:$F$71,MATCH(1,(Dataset!$O410='Pricing Strategy'!$B$4:$B$71)*(Dataset!$Q410='Pricing Strategy'!$C$4:$C$71)*(Dataset!$R410='Pricing Strategy'!$D$4:$D$71),))</f>
        <v>0.4</v>
      </c>
      <c r="V410" s="3">
        <f>Dataset!$T410*(1-Dataset!$U410)</f>
        <v>21.545999999999996</v>
      </c>
    </row>
    <row r="411" spans="1:22" x14ac:dyDescent="0.3">
      <c r="A411" s="32"/>
      <c r="C411" s="3">
        <v>406</v>
      </c>
      <c r="D411" s="3" t="s">
        <v>1431</v>
      </c>
      <c r="E411" s="34">
        <v>43442</v>
      </c>
      <c r="F411" s="34">
        <v>43446</v>
      </c>
      <c r="G411" s="3" t="s">
        <v>46</v>
      </c>
      <c r="H411" s="3" t="s">
        <v>1432</v>
      </c>
      <c r="I411" s="3" t="s">
        <v>1433</v>
      </c>
      <c r="J411" s="3" t="s">
        <v>22</v>
      </c>
      <c r="K411" s="3" t="s">
        <v>23</v>
      </c>
      <c r="L411" s="3" t="s">
        <v>123</v>
      </c>
      <c r="M411" s="3" t="s">
        <v>39</v>
      </c>
      <c r="N411" s="3">
        <v>94110</v>
      </c>
      <c r="O411" s="3" t="s">
        <v>40</v>
      </c>
      <c r="P411" s="3" t="s">
        <v>1415</v>
      </c>
      <c r="Q411" s="3" t="s">
        <v>67</v>
      </c>
      <c r="R411" s="3" t="s">
        <v>157</v>
      </c>
      <c r="S411" s="3" t="s">
        <v>1416</v>
      </c>
      <c r="T411" s="3">
        <v>179.95</v>
      </c>
      <c r="U411" s="35" cm="1">
        <f t="array" ref="U411">INDEX('Pricing Strategy'!$F$4:$F$71,MATCH(1,(Dataset!$O411='Pricing Strategy'!$B$4:$B$71)*(Dataset!$Q411='Pricing Strategy'!$C$4:$C$71)*(Dataset!$R411='Pricing Strategy'!$D$4:$D$71),))</f>
        <v>0.45</v>
      </c>
      <c r="V411" s="3">
        <f>Dataset!$T411*(1-Dataset!$U411)</f>
        <v>98.972499999999997</v>
      </c>
    </row>
    <row r="412" spans="1:22" x14ac:dyDescent="0.3">
      <c r="A412" s="32"/>
      <c r="C412" s="3">
        <v>407</v>
      </c>
      <c r="D412" s="3" t="s">
        <v>1431</v>
      </c>
      <c r="E412" s="34">
        <v>43442</v>
      </c>
      <c r="F412" s="34">
        <v>43446</v>
      </c>
      <c r="G412" s="3" t="s">
        <v>46</v>
      </c>
      <c r="H412" s="3" t="s">
        <v>1432</v>
      </c>
      <c r="I412" s="3" t="s">
        <v>1433</v>
      </c>
      <c r="J412" s="3" t="s">
        <v>22</v>
      </c>
      <c r="K412" s="3" t="s">
        <v>23</v>
      </c>
      <c r="L412" s="3" t="s">
        <v>123</v>
      </c>
      <c r="M412" s="3" t="s">
        <v>39</v>
      </c>
      <c r="N412" s="3">
        <v>94110</v>
      </c>
      <c r="O412" s="3" t="s">
        <v>40</v>
      </c>
      <c r="P412" s="3" t="s">
        <v>1434</v>
      </c>
      <c r="Q412" s="3" t="s">
        <v>67</v>
      </c>
      <c r="R412" s="3" t="s">
        <v>1216</v>
      </c>
      <c r="S412" s="3" t="s">
        <v>1435</v>
      </c>
      <c r="T412" s="3">
        <v>1199.9760000000001</v>
      </c>
      <c r="U412" s="35" cm="1">
        <f t="array" ref="U412">INDEX('Pricing Strategy'!$F$4:$F$71,MATCH(1,(Dataset!$O412='Pricing Strategy'!$B$4:$B$71)*(Dataset!$Q412='Pricing Strategy'!$C$4:$C$71)*(Dataset!$R412='Pricing Strategy'!$D$4:$D$71),))</f>
        <v>0.5</v>
      </c>
      <c r="V412" s="3">
        <f>Dataset!$T412*(1-Dataset!$U412)</f>
        <v>599.98800000000006</v>
      </c>
    </row>
    <row r="413" spans="1:22" x14ac:dyDescent="0.3">
      <c r="A413" s="32"/>
      <c r="C413" s="3">
        <v>408</v>
      </c>
      <c r="D413" s="3" t="s">
        <v>1431</v>
      </c>
      <c r="E413" s="34">
        <v>43442</v>
      </c>
      <c r="F413" s="34">
        <v>43446</v>
      </c>
      <c r="G413" s="3" t="s">
        <v>46</v>
      </c>
      <c r="H413" s="3" t="s">
        <v>1432</v>
      </c>
      <c r="I413" s="3" t="s">
        <v>1433</v>
      </c>
      <c r="J413" s="3" t="s">
        <v>22</v>
      </c>
      <c r="K413" s="3" t="s">
        <v>23</v>
      </c>
      <c r="L413" s="3" t="s">
        <v>123</v>
      </c>
      <c r="M413" s="3" t="s">
        <v>39</v>
      </c>
      <c r="N413" s="3">
        <v>94110</v>
      </c>
      <c r="O413" s="3" t="s">
        <v>40</v>
      </c>
      <c r="P413" s="3" t="s">
        <v>1436</v>
      </c>
      <c r="Q413" s="3" t="s">
        <v>42</v>
      </c>
      <c r="R413" s="3" t="s">
        <v>86</v>
      </c>
      <c r="S413" s="3" t="s">
        <v>1437</v>
      </c>
      <c r="T413" s="3">
        <v>27.15</v>
      </c>
      <c r="U413" s="35" cm="1">
        <f t="array" ref="U413">INDEX('Pricing Strategy'!$F$4:$F$71,MATCH(1,(Dataset!$O413='Pricing Strategy'!$B$4:$B$71)*(Dataset!$Q413='Pricing Strategy'!$C$4:$C$71)*(Dataset!$R413='Pricing Strategy'!$D$4:$D$71),))</f>
        <v>0.4</v>
      </c>
      <c r="V413" s="3">
        <f>Dataset!$T413*(1-Dataset!$U413)</f>
        <v>16.29</v>
      </c>
    </row>
    <row r="414" spans="1:22" x14ac:dyDescent="0.3">
      <c r="A414" s="32"/>
      <c r="C414" s="3">
        <v>409</v>
      </c>
      <c r="D414" s="3" t="s">
        <v>1431</v>
      </c>
      <c r="E414" s="34">
        <v>43442</v>
      </c>
      <c r="F414" s="34">
        <v>43446</v>
      </c>
      <c r="G414" s="3" t="s">
        <v>46</v>
      </c>
      <c r="H414" s="3" t="s">
        <v>1432</v>
      </c>
      <c r="I414" s="3" t="s">
        <v>1433</v>
      </c>
      <c r="J414" s="3" t="s">
        <v>22</v>
      </c>
      <c r="K414" s="3" t="s">
        <v>23</v>
      </c>
      <c r="L414" s="3" t="s">
        <v>123</v>
      </c>
      <c r="M414" s="3" t="s">
        <v>39</v>
      </c>
      <c r="N414" s="3">
        <v>94110</v>
      </c>
      <c r="O414" s="3" t="s">
        <v>40</v>
      </c>
      <c r="P414" s="3" t="s">
        <v>1438</v>
      </c>
      <c r="Q414" s="3" t="s">
        <v>28</v>
      </c>
      <c r="R414" s="3" t="s">
        <v>52</v>
      </c>
      <c r="S414" s="3" t="s">
        <v>1439</v>
      </c>
      <c r="T414" s="3">
        <v>1004.024</v>
      </c>
      <c r="U414" s="35" cm="1">
        <f t="array" ref="U414">INDEX('Pricing Strategy'!$F$4:$F$71,MATCH(1,(Dataset!$O414='Pricing Strategy'!$B$4:$B$71)*(Dataset!$Q414='Pricing Strategy'!$C$4:$C$71)*(Dataset!$R414='Pricing Strategy'!$D$4:$D$71),))</f>
        <v>0.45</v>
      </c>
      <c r="V414" s="3">
        <f>Dataset!$T414*(1-Dataset!$U414)</f>
        <v>552.21320000000003</v>
      </c>
    </row>
    <row r="415" spans="1:22" x14ac:dyDescent="0.3">
      <c r="A415" s="32"/>
      <c r="C415" s="3">
        <v>410</v>
      </c>
      <c r="D415" s="3" t="s">
        <v>1431</v>
      </c>
      <c r="E415" s="34">
        <v>43442</v>
      </c>
      <c r="F415" s="34">
        <v>43446</v>
      </c>
      <c r="G415" s="3" t="s">
        <v>46</v>
      </c>
      <c r="H415" s="3" t="s">
        <v>1432</v>
      </c>
      <c r="I415" s="3" t="s">
        <v>1433</v>
      </c>
      <c r="J415" s="3" t="s">
        <v>22</v>
      </c>
      <c r="K415" s="3" t="s">
        <v>23</v>
      </c>
      <c r="L415" s="3" t="s">
        <v>123</v>
      </c>
      <c r="M415" s="3" t="s">
        <v>39</v>
      </c>
      <c r="N415" s="3">
        <v>94110</v>
      </c>
      <c r="O415" s="3" t="s">
        <v>40</v>
      </c>
      <c r="P415" s="3" t="s">
        <v>1440</v>
      </c>
      <c r="Q415" s="3" t="s">
        <v>42</v>
      </c>
      <c r="R415" s="3" t="s">
        <v>86</v>
      </c>
      <c r="S415" s="3" t="s">
        <v>1441</v>
      </c>
      <c r="T415" s="3">
        <v>9.68</v>
      </c>
      <c r="U415" s="35" cm="1">
        <f t="array" ref="U415">INDEX('Pricing Strategy'!$F$4:$F$71,MATCH(1,(Dataset!$O415='Pricing Strategy'!$B$4:$B$71)*(Dataset!$Q415='Pricing Strategy'!$C$4:$C$71)*(Dataset!$R415='Pricing Strategy'!$D$4:$D$71),))</f>
        <v>0.4</v>
      </c>
      <c r="V415" s="3">
        <f>Dataset!$T415*(1-Dataset!$U415)</f>
        <v>5.8079999999999998</v>
      </c>
    </row>
    <row r="416" spans="1:22" x14ac:dyDescent="0.3">
      <c r="A416" s="32"/>
      <c r="C416" s="3">
        <v>411</v>
      </c>
      <c r="D416" s="3" t="s">
        <v>1431</v>
      </c>
      <c r="E416" s="34">
        <v>43442</v>
      </c>
      <c r="F416" s="34">
        <v>43446</v>
      </c>
      <c r="G416" s="3" t="s">
        <v>46</v>
      </c>
      <c r="H416" s="3" t="s">
        <v>1432</v>
      </c>
      <c r="I416" s="3" t="s">
        <v>1433</v>
      </c>
      <c r="J416" s="3" t="s">
        <v>22</v>
      </c>
      <c r="K416" s="3" t="s">
        <v>23</v>
      </c>
      <c r="L416" s="3" t="s">
        <v>123</v>
      </c>
      <c r="M416" s="3" t="s">
        <v>39</v>
      </c>
      <c r="N416" s="3">
        <v>94110</v>
      </c>
      <c r="O416" s="3" t="s">
        <v>40</v>
      </c>
      <c r="P416" s="3" t="s">
        <v>1442</v>
      </c>
      <c r="Q416" s="3" t="s">
        <v>42</v>
      </c>
      <c r="R416" s="3" t="s">
        <v>43</v>
      </c>
      <c r="S416" s="3" t="s">
        <v>1443</v>
      </c>
      <c r="T416" s="3">
        <v>28.35</v>
      </c>
      <c r="U416" s="35" cm="1">
        <f t="array" ref="U416">INDEX('Pricing Strategy'!$F$4:$F$71,MATCH(1,(Dataset!$O416='Pricing Strategy'!$B$4:$B$71)*(Dataset!$Q416='Pricing Strategy'!$C$4:$C$71)*(Dataset!$R416='Pricing Strategy'!$D$4:$D$71),))</f>
        <v>0.4</v>
      </c>
      <c r="V416" s="3">
        <f>Dataset!$T416*(1-Dataset!$U416)</f>
        <v>17.010000000000002</v>
      </c>
    </row>
    <row r="417" spans="1:22" x14ac:dyDescent="0.3">
      <c r="A417" s="32"/>
      <c r="C417" s="3">
        <v>412</v>
      </c>
      <c r="D417" s="3" t="s">
        <v>1431</v>
      </c>
      <c r="E417" s="34">
        <v>43442</v>
      </c>
      <c r="F417" s="34">
        <v>43446</v>
      </c>
      <c r="G417" s="3" t="s">
        <v>46</v>
      </c>
      <c r="H417" s="3" t="s">
        <v>1432</v>
      </c>
      <c r="I417" s="3" t="s">
        <v>1433</v>
      </c>
      <c r="J417" s="3" t="s">
        <v>22</v>
      </c>
      <c r="K417" s="3" t="s">
        <v>23</v>
      </c>
      <c r="L417" s="3" t="s">
        <v>123</v>
      </c>
      <c r="M417" s="3" t="s">
        <v>39</v>
      </c>
      <c r="N417" s="3">
        <v>94110</v>
      </c>
      <c r="O417" s="3" t="s">
        <v>40</v>
      </c>
      <c r="P417" s="3" t="s">
        <v>1251</v>
      </c>
      <c r="Q417" s="3" t="s">
        <v>42</v>
      </c>
      <c r="R417" s="3" t="s">
        <v>86</v>
      </c>
      <c r="S417" s="3" t="s">
        <v>1444</v>
      </c>
      <c r="T417" s="3">
        <v>55.98</v>
      </c>
      <c r="U417" s="35" cm="1">
        <f t="array" ref="U417">INDEX('Pricing Strategy'!$F$4:$F$71,MATCH(1,(Dataset!$O417='Pricing Strategy'!$B$4:$B$71)*(Dataset!$Q417='Pricing Strategy'!$C$4:$C$71)*(Dataset!$R417='Pricing Strategy'!$D$4:$D$71),))</f>
        <v>0.4</v>
      </c>
      <c r="V417" s="3">
        <f>Dataset!$T417*(1-Dataset!$U417)</f>
        <v>33.587999999999994</v>
      </c>
    </row>
    <row r="418" spans="1:22" x14ac:dyDescent="0.3">
      <c r="A418" s="32"/>
      <c r="C418" s="3">
        <v>413</v>
      </c>
      <c r="D418" s="3" t="s">
        <v>1431</v>
      </c>
      <c r="E418" s="34">
        <v>43442</v>
      </c>
      <c r="F418" s="34">
        <v>43446</v>
      </c>
      <c r="G418" s="3" t="s">
        <v>46</v>
      </c>
      <c r="H418" s="3" t="s">
        <v>1432</v>
      </c>
      <c r="I418" s="3" t="s">
        <v>1433</v>
      </c>
      <c r="J418" s="3" t="s">
        <v>22</v>
      </c>
      <c r="K418" s="3" t="s">
        <v>23</v>
      </c>
      <c r="L418" s="3" t="s">
        <v>123</v>
      </c>
      <c r="M418" s="3" t="s">
        <v>39</v>
      </c>
      <c r="N418" s="3">
        <v>94110</v>
      </c>
      <c r="O418" s="3" t="s">
        <v>40</v>
      </c>
      <c r="P418" s="3" t="s">
        <v>1445</v>
      </c>
      <c r="Q418" s="3" t="s">
        <v>28</v>
      </c>
      <c r="R418" s="3" t="s">
        <v>29</v>
      </c>
      <c r="S418" s="3" t="s">
        <v>1446</v>
      </c>
      <c r="T418" s="3">
        <v>1336.829</v>
      </c>
      <c r="U418" s="35" cm="1">
        <f t="array" ref="U418">INDEX('Pricing Strategy'!$F$4:$F$71,MATCH(1,(Dataset!$O418='Pricing Strategy'!$B$4:$B$71)*(Dataset!$Q418='Pricing Strategy'!$C$4:$C$71)*(Dataset!$R418='Pricing Strategy'!$D$4:$D$71),))</f>
        <v>0.5</v>
      </c>
      <c r="V418" s="3">
        <f>Dataset!$T418*(1-Dataset!$U418)</f>
        <v>668.41449999999998</v>
      </c>
    </row>
    <row r="419" spans="1:22" x14ac:dyDescent="0.3">
      <c r="A419" s="32"/>
      <c r="C419" s="3">
        <v>414</v>
      </c>
      <c r="D419" s="3" t="s">
        <v>1431</v>
      </c>
      <c r="E419" s="34">
        <v>43442</v>
      </c>
      <c r="F419" s="34">
        <v>43446</v>
      </c>
      <c r="G419" s="3" t="s">
        <v>46</v>
      </c>
      <c r="H419" s="3" t="s">
        <v>1432</v>
      </c>
      <c r="I419" s="3" t="s">
        <v>1433</v>
      </c>
      <c r="J419" s="3" t="s">
        <v>22</v>
      </c>
      <c r="K419" s="3" t="s">
        <v>23</v>
      </c>
      <c r="L419" s="3" t="s">
        <v>123</v>
      </c>
      <c r="M419" s="3" t="s">
        <v>39</v>
      </c>
      <c r="N419" s="3">
        <v>94110</v>
      </c>
      <c r="O419" s="3" t="s">
        <v>40</v>
      </c>
      <c r="P419" s="3" t="s">
        <v>1447</v>
      </c>
      <c r="Q419" s="3" t="s">
        <v>28</v>
      </c>
      <c r="R419" s="3" t="s">
        <v>32</v>
      </c>
      <c r="S419" s="3" t="s">
        <v>1448</v>
      </c>
      <c r="T419" s="3">
        <v>113.568</v>
      </c>
      <c r="U419" s="35" cm="1">
        <f t="array" ref="U419">INDEX('Pricing Strategy'!$F$4:$F$71,MATCH(1,(Dataset!$O419='Pricing Strategy'!$B$4:$B$71)*(Dataset!$Q419='Pricing Strategy'!$C$4:$C$71)*(Dataset!$R419='Pricing Strategy'!$D$4:$D$71),))</f>
        <v>0.45</v>
      </c>
      <c r="V419" s="3">
        <f>Dataset!$T419*(1-Dataset!$U419)</f>
        <v>62.462400000000002</v>
      </c>
    </row>
    <row r="420" spans="1:22" x14ac:dyDescent="0.3">
      <c r="A420" s="32"/>
      <c r="C420" s="3">
        <v>415</v>
      </c>
      <c r="D420" s="3" t="s">
        <v>1449</v>
      </c>
      <c r="E420" s="34">
        <v>43407</v>
      </c>
      <c r="F420" s="34">
        <v>43411</v>
      </c>
      <c r="G420" s="3" t="s">
        <v>46</v>
      </c>
      <c r="H420" s="3" t="s">
        <v>1450</v>
      </c>
      <c r="I420" s="3" t="s">
        <v>1451</v>
      </c>
      <c r="J420" s="3" t="s">
        <v>37</v>
      </c>
      <c r="K420" s="3" t="s">
        <v>23</v>
      </c>
      <c r="L420" s="3" t="s">
        <v>91</v>
      </c>
      <c r="M420" s="3" t="s">
        <v>92</v>
      </c>
      <c r="N420" s="3">
        <v>98105</v>
      </c>
      <c r="O420" s="3" t="s">
        <v>40</v>
      </c>
      <c r="P420" s="3" t="s">
        <v>1452</v>
      </c>
      <c r="Q420" s="3" t="s">
        <v>42</v>
      </c>
      <c r="R420" s="3" t="s">
        <v>86</v>
      </c>
      <c r="S420" s="3" t="s">
        <v>1453</v>
      </c>
      <c r="T420" s="3">
        <v>139.86000000000001</v>
      </c>
      <c r="U420" s="35" cm="1">
        <f t="array" ref="U420">INDEX('Pricing Strategy'!$F$4:$F$71,MATCH(1,(Dataset!$O420='Pricing Strategy'!$B$4:$B$71)*(Dataset!$Q420='Pricing Strategy'!$C$4:$C$71)*(Dataset!$R420='Pricing Strategy'!$D$4:$D$71),))</f>
        <v>0.4</v>
      </c>
      <c r="V420" s="3">
        <f>Dataset!$T420*(1-Dataset!$U420)</f>
        <v>83.916000000000011</v>
      </c>
    </row>
    <row r="421" spans="1:22" x14ac:dyDescent="0.3">
      <c r="A421" s="32"/>
      <c r="C421" s="3">
        <v>416</v>
      </c>
      <c r="D421" s="3" t="s">
        <v>1449</v>
      </c>
      <c r="E421" s="34">
        <v>43407</v>
      </c>
      <c r="F421" s="34">
        <v>43411</v>
      </c>
      <c r="G421" s="3" t="s">
        <v>46</v>
      </c>
      <c r="H421" s="3" t="s">
        <v>1450</v>
      </c>
      <c r="I421" s="3" t="s">
        <v>1451</v>
      </c>
      <c r="J421" s="3" t="s">
        <v>37</v>
      </c>
      <c r="K421" s="3" t="s">
        <v>23</v>
      </c>
      <c r="L421" s="3" t="s">
        <v>91</v>
      </c>
      <c r="M421" s="3" t="s">
        <v>92</v>
      </c>
      <c r="N421" s="3">
        <v>98105</v>
      </c>
      <c r="O421" s="3" t="s">
        <v>40</v>
      </c>
      <c r="P421" s="3" t="s">
        <v>1084</v>
      </c>
      <c r="Q421" s="3" t="s">
        <v>28</v>
      </c>
      <c r="R421" s="3" t="s">
        <v>32</v>
      </c>
      <c r="S421" s="3" t="s">
        <v>1085</v>
      </c>
      <c r="T421" s="3">
        <v>307.13600000000002</v>
      </c>
      <c r="U421" s="35" cm="1">
        <f t="array" ref="U421">INDEX('Pricing Strategy'!$F$4:$F$71,MATCH(1,(Dataset!$O421='Pricing Strategy'!$B$4:$B$71)*(Dataset!$Q421='Pricing Strategy'!$C$4:$C$71)*(Dataset!$R421='Pricing Strategy'!$D$4:$D$71),))</f>
        <v>0.45</v>
      </c>
      <c r="V421" s="3">
        <f>Dataset!$T421*(1-Dataset!$U421)</f>
        <v>168.92480000000003</v>
      </c>
    </row>
    <row r="422" spans="1:22" x14ac:dyDescent="0.3">
      <c r="A422" s="32"/>
      <c r="C422" s="3">
        <v>417</v>
      </c>
      <c r="D422" s="3" t="s">
        <v>1454</v>
      </c>
      <c r="E422" s="34">
        <v>43275</v>
      </c>
      <c r="F422" s="34">
        <v>43279</v>
      </c>
      <c r="G422" s="3" t="s">
        <v>46</v>
      </c>
      <c r="H422" s="3" t="s">
        <v>1455</v>
      </c>
      <c r="I422" s="3" t="s">
        <v>1456</v>
      </c>
      <c r="J422" s="3" t="s">
        <v>22</v>
      </c>
      <c r="K422" s="3" t="s">
        <v>23</v>
      </c>
      <c r="L422" s="3" t="s">
        <v>1457</v>
      </c>
      <c r="M422" s="3" t="s">
        <v>39</v>
      </c>
      <c r="N422" s="3">
        <v>92646</v>
      </c>
      <c r="O422" s="3" t="s">
        <v>40</v>
      </c>
      <c r="P422" s="3" t="s">
        <v>1458</v>
      </c>
      <c r="Q422" s="3" t="s">
        <v>42</v>
      </c>
      <c r="R422" s="3" t="s">
        <v>64</v>
      </c>
      <c r="S422" s="3" t="s">
        <v>1459</v>
      </c>
      <c r="T422" s="3">
        <v>95.92</v>
      </c>
      <c r="U422" s="35" cm="1">
        <f t="array" ref="U422">INDEX('Pricing Strategy'!$F$4:$F$71,MATCH(1,(Dataset!$O422='Pricing Strategy'!$B$4:$B$71)*(Dataset!$Q422='Pricing Strategy'!$C$4:$C$71)*(Dataset!$R422='Pricing Strategy'!$D$4:$D$71),))</f>
        <v>0.45</v>
      </c>
      <c r="V422" s="3">
        <f>Dataset!$T422*(1-Dataset!$U422)</f>
        <v>52.756000000000007</v>
      </c>
    </row>
    <row r="423" spans="1:22" x14ac:dyDescent="0.3">
      <c r="A423" s="32"/>
      <c r="C423" s="3">
        <v>418</v>
      </c>
      <c r="D423" s="3" t="s">
        <v>1460</v>
      </c>
      <c r="E423" s="34">
        <v>42839</v>
      </c>
      <c r="F423" s="34">
        <v>42843</v>
      </c>
      <c r="G423" s="3" t="s">
        <v>46</v>
      </c>
      <c r="H423" s="3" t="s">
        <v>1461</v>
      </c>
      <c r="I423" s="3" t="s">
        <v>1462</v>
      </c>
      <c r="J423" s="3" t="s">
        <v>22</v>
      </c>
      <c r="K423" s="3" t="s">
        <v>23</v>
      </c>
      <c r="L423" s="3" t="s">
        <v>38</v>
      </c>
      <c r="M423" s="3" t="s">
        <v>39</v>
      </c>
      <c r="N423" s="3">
        <v>90004</v>
      </c>
      <c r="O423" s="3" t="s">
        <v>40</v>
      </c>
      <c r="P423" s="3" t="s">
        <v>1463</v>
      </c>
      <c r="Q423" s="3" t="s">
        <v>28</v>
      </c>
      <c r="R423" s="3" t="s">
        <v>32</v>
      </c>
      <c r="S423" s="3" t="s">
        <v>1464</v>
      </c>
      <c r="T423" s="3">
        <v>383.8</v>
      </c>
      <c r="U423" s="35" cm="1">
        <f t="array" ref="U423">INDEX('Pricing Strategy'!$F$4:$F$71,MATCH(1,(Dataset!$O423='Pricing Strategy'!$B$4:$B$71)*(Dataset!$Q423='Pricing Strategy'!$C$4:$C$71)*(Dataset!$R423='Pricing Strategy'!$D$4:$D$71),))</f>
        <v>0.45</v>
      </c>
      <c r="V423" s="3">
        <f>Dataset!$T423*(1-Dataset!$U423)</f>
        <v>211.09000000000003</v>
      </c>
    </row>
    <row r="424" spans="1:22" x14ac:dyDescent="0.3">
      <c r="A424" s="32"/>
      <c r="C424" s="3">
        <v>419</v>
      </c>
      <c r="D424" s="3" t="s">
        <v>1465</v>
      </c>
      <c r="E424" s="34">
        <v>43410</v>
      </c>
      <c r="F424" s="34">
        <v>43414</v>
      </c>
      <c r="G424" s="3" t="s">
        <v>46</v>
      </c>
      <c r="H424" s="3" t="s">
        <v>1270</v>
      </c>
      <c r="I424" s="3" t="s">
        <v>1271</v>
      </c>
      <c r="J424" s="3" t="s">
        <v>37</v>
      </c>
      <c r="K424" s="3" t="s">
        <v>23</v>
      </c>
      <c r="L424" s="3" t="s">
        <v>1466</v>
      </c>
      <c r="M424" s="3" t="s">
        <v>25</v>
      </c>
      <c r="N424" s="3">
        <v>40475</v>
      </c>
      <c r="O424" s="3" t="s">
        <v>26</v>
      </c>
      <c r="P424" s="3" t="s">
        <v>1467</v>
      </c>
      <c r="Q424" s="3" t="s">
        <v>42</v>
      </c>
      <c r="R424" s="3" t="s">
        <v>86</v>
      </c>
      <c r="S424" s="3" t="s">
        <v>1468</v>
      </c>
      <c r="T424" s="3">
        <v>5.78</v>
      </c>
      <c r="U424" s="35" cm="1">
        <f t="array" ref="U424">INDEX('Pricing Strategy'!$F$4:$F$71,MATCH(1,(Dataset!$O424='Pricing Strategy'!$B$4:$B$71)*(Dataset!$Q424='Pricing Strategy'!$C$4:$C$71)*(Dataset!$R424='Pricing Strategy'!$D$4:$D$71),))</f>
        <v>0.25</v>
      </c>
      <c r="V424" s="3">
        <f>Dataset!$T424*(1-Dataset!$U424)</f>
        <v>4.335</v>
      </c>
    </row>
    <row r="425" spans="1:22" x14ac:dyDescent="0.3">
      <c r="A425" s="32"/>
      <c r="C425" s="3">
        <v>420</v>
      </c>
      <c r="D425" s="3" t="s">
        <v>1469</v>
      </c>
      <c r="E425" s="34">
        <v>43163</v>
      </c>
      <c r="F425" s="34">
        <v>43168</v>
      </c>
      <c r="G425" s="3" t="s">
        <v>46</v>
      </c>
      <c r="H425" s="3" t="s">
        <v>1157</v>
      </c>
      <c r="I425" s="3" t="s">
        <v>1158</v>
      </c>
      <c r="J425" s="3" t="s">
        <v>37</v>
      </c>
      <c r="K425" s="3" t="s">
        <v>23</v>
      </c>
      <c r="L425" s="3" t="s">
        <v>38</v>
      </c>
      <c r="M425" s="3" t="s">
        <v>39</v>
      </c>
      <c r="N425" s="3">
        <v>90045</v>
      </c>
      <c r="O425" s="3" t="s">
        <v>40</v>
      </c>
      <c r="P425" s="3" t="s">
        <v>1470</v>
      </c>
      <c r="Q425" s="3" t="s">
        <v>42</v>
      </c>
      <c r="R425" s="3" t="s">
        <v>64</v>
      </c>
      <c r="S425" s="3" t="s">
        <v>1471</v>
      </c>
      <c r="T425" s="3">
        <v>9.32</v>
      </c>
      <c r="U425" s="35" cm="1">
        <f t="array" ref="U425">INDEX('Pricing Strategy'!$F$4:$F$71,MATCH(1,(Dataset!$O425='Pricing Strategy'!$B$4:$B$71)*(Dataset!$Q425='Pricing Strategy'!$C$4:$C$71)*(Dataset!$R425='Pricing Strategy'!$D$4:$D$71),))</f>
        <v>0.45</v>
      </c>
      <c r="V425" s="3">
        <f>Dataset!$T425*(1-Dataset!$U425)</f>
        <v>5.1260000000000003</v>
      </c>
    </row>
    <row r="426" spans="1:22" x14ac:dyDescent="0.3">
      <c r="A426" s="32"/>
      <c r="C426" s="3">
        <v>421</v>
      </c>
      <c r="D426" s="3" t="s">
        <v>1469</v>
      </c>
      <c r="E426" s="34">
        <v>43163</v>
      </c>
      <c r="F426" s="34">
        <v>43168</v>
      </c>
      <c r="G426" s="3" t="s">
        <v>46</v>
      </c>
      <c r="H426" s="3" t="s">
        <v>1157</v>
      </c>
      <c r="I426" s="3" t="s">
        <v>1158</v>
      </c>
      <c r="J426" s="3" t="s">
        <v>37</v>
      </c>
      <c r="K426" s="3" t="s">
        <v>23</v>
      </c>
      <c r="L426" s="3" t="s">
        <v>38</v>
      </c>
      <c r="M426" s="3" t="s">
        <v>39</v>
      </c>
      <c r="N426" s="3">
        <v>90045</v>
      </c>
      <c r="O426" s="3" t="s">
        <v>40</v>
      </c>
      <c r="P426" s="3" t="s">
        <v>1472</v>
      </c>
      <c r="Q426" s="3" t="s">
        <v>42</v>
      </c>
      <c r="R426" s="3" t="s">
        <v>169</v>
      </c>
      <c r="S426" s="3" t="s">
        <v>1473</v>
      </c>
      <c r="T426" s="3">
        <v>15.25</v>
      </c>
      <c r="U426" s="35" cm="1">
        <f t="array" ref="U426">INDEX('Pricing Strategy'!$F$4:$F$71,MATCH(1,(Dataset!$O426='Pricing Strategy'!$B$4:$B$71)*(Dataset!$Q426='Pricing Strategy'!$C$4:$C$71)*(Dataset!$R426='Pricing Strategy'!$D$4:$D$71),))</f>
        <v>0.4</v>
      </c>
      <c r="V426" s="3">
        <f>Dataset!$T426*(1-Dataset!$U426)</f>
        <v>9.15</v>
      </c>
    </row>
    <row r="427" spans="1:22" x14ac:dyDescent="0.3">
      <c r="A427" s="32"/>
      <c r="C427" s="3">
        <v>422</v>
      </c>
      <c r="D427" s="3" t="s">
        <v>1474</v>
      </c>
      <c r="E427" s="34">
        <v>42177</v>
      </c>
      <c r="F427" s="34">
        <v>42180</v>
      </c>
      <c r="G427" s="3" t="s">
        <v>184</v>
      </c>
      <c r="H427" s="3" t="s">
        <v>328</v>
      </c>
      <c r="I427" s="3" t="s">
        <v>329</v>
      </c>
      <c r="J427" s="3" t="s">
        <v>22</v>
      </c>
      <c r="K427" s="3" t="s">
        <v>23</v>
      </c>
      <c r="L427" s="3" t="s">
        <v>1475</v>
      </c>
      <c r="M427" s="3" t="s">
        <v>453</v>
      </c>
      <c r="N427" s="3">
        <v>80027</v>
      </c>
      <c r="O427" s="3" t="s">
        <v>40</v>
      </c>
      <c r="P427" s="3" t="s">
        <v>1476</v>
      </c>
      <c r="Q427" s="3" t="s">
        <v>67</v>
      </c>
      <c r="R427" s="3" t="s">
        <v>157</v>
      </c>
      <c r="S427" s="3" t="s">
        <v>1477</v>
      </c>
      <c r="T427" s="3">
        <v>196.75200000000001</v>
      </c>
      <c r="U427" s="35" cm="1">
        <f t="array" ref="U427">INDEX('Pricing Strategy'!$F$4:$F$71,MATCH(1,(Dataset!$O427='Pricing Strategy'!$B$4:$B$71)*(Dataset!$Q427='Pricing Strategy'!$C$4:$C$71)*(Dataset!$R427='Pricing Strategy'!$D$4:$D$71),))</f>
        <v>0.45</v>
      </c>
      <c r="V427" s="3">
        <f>Dataset!$T427*(1-Dataset!$U427)</f>
        <v>108.21360000000001</v>
      </c>
    </row>
    <row r="428" spans="1:22" x14ac:dyDescent="0.3">
      <c r="A428" s="32"/>
      <c r="C428" s="3">
        <v>423</v>
      </c>
      <c r="D428" s="3" t="s">
        <v>1478</v>
      </c>
      <c r="E428" s="34">
        <v>43392</v>
      </c>
      <c r="F428" s="34">
        <v>43396</v>
      </c>
      <c r="G428" s="3" t="s">
        <v>46</v>
      </c>
      <c r="H428" s="3" t="s">
        <v>1479</v>
      </c>
      <c r="I428" s="3" t="s">
        <v>1480</v>
      </c>
      <c r="J428" s="3" t="s">
        <v>37</v>
      </c>
      <c r="K428" s="3" t="s">
        <v>23</v>
      </c>
      <c r="L428" s="3" t="s">
        <v>1481</v>
      </c>
      <c r="M428" s="3" t="s">
        <v>1245</v>
      </c>
      <c r="N428" s="3">
        <v>1841</v>
      </c>
      <c r="O428" s="3" t="s">
        <v>144</v>
      </c>
      <c r="P428" s="3" t="s">
        <v>1482</v>
      </c>
      <c r="Q428" s="3" t="s">
        <v>28</v>
      </c>
      <c r="R428" s="3" t="s">
        <v>61</v>
      </c>
      <c r="S428" s="3" t="s">
        <v>1483</v>
      </c>
      <c r="T428" s="3">
        <v>56.56</v>
      </c>
      <c r="U428" s="35" cm="1">
        <f t="array" ref="U428">INDEX('Pricing Strategy'!$F$4:$F$71,MATCH(1,(Dataset!$O428='Pricing Strategy'!$B$4:$B$71)*(Dataset!$Q428='Pricing Strategy'!$C$4:$C$71)*(Dataset!$R428='Pricing Strategy'!$D$4:$D$71),))</f>
        <v>0.4</v>
      </c>
      <c r="V428" s="3">
        <f>Dataset!$T428*(1-Dataset!$U428)</f>
        <v>33.936</v>
      </c>
    </row>
    <row r="429" spans="1:22" x14ac:dyDescent="0.3">
      <c r="A429" s="32"/>
      <c r="C429" s="3">
        <v>424</v>
      </c>
      <c r="D429" s="3" t="s">
        <v>1478</v>
      </c>
      <c r="E429" s="34">
        <v>43392</v>
      </c>
      <c r="F429" s="34">
        <v>43396</v>
      </c>
      <c r="G429" s="3" t="s">
        <v>46</v>
      </c>
      <c r="H429" s="3" t="s">
        <v>1479</v>
      </c>
      <c r="I429" s="3" t="s">
        <v>1480</v>
      </c>
      <c r="J429" s="3" t="s">
        <v>37</v>
      </c>
      <c r="K429" s="3" t="s">
        <v>23</v>
      </c>
      <c r="L429" s="3" t="s">
        <v>1481</v>
      </c>
      <c r="M429" s="3" t="s">
        <v>1245</v>
      </c>
      <c r="N429" s="3">
        <v>1841</v>
      </c>
      <c r="O429" s="3" t="s">
        <v>144</v>
      </c>
      <c r="P429" s="3" t="s">
        <v>1484</v>
      </c>
      <c r="Q429" s="3" t="s">
        <v>42</v>
      </c>
      <c r="R429" s="3" t="s">
        <v>55</v>
      </c>
      <c r="S429" s="3" t="s">
        <v>1485</v>
      </c>
      <c r="T429" s="3">
        <v>32.700000000000003</v>
      </c>
      <c r="U429" s="35" cm="1">
        <f t="array" ref="U429">INDEX('Pricing Strategy'!$F$4:$F$71,MATCH(1,(Dataset!$O429='Pricing Strategy'!$B$4:$B$71)*(Dataset!$Q429='Pricing Strategy'!$C$4:$C$71)*(Dataset!$R429='Pricing Strategy'!$D$4:$D$71),))</f>
        <v>0.5</v>
      </c>
      <c r="V429" s="3">
        <f>Dataset!$T429*(1-Dataset!$U429)</f>
        <v>16.350000000000001</v>
      </c>
    </row>
    <row r="430" spans="1:22" x14ac:dyDescent="0.3">
      <c r="A430" s="32"/>
      <c r="C430" s="3">
        <v>425</v>
      </c>
      <c r="D430" s="3" t="s">
        <v>1486</v>
      </c>
      <c r="E430" s="34">
        <v>43333</v>
      </c>
      <c r="F430" s="34">
        <v>43335</v>
      </c>
      <c r="G430" s="3" t="s">
        <v>19</v>
      </c>
      <c r="H430" s="3" t="s">
        <v>1487</v>
      </c>
      <c r="I430" s="3" t="s">
        <v>1488</v>
      </c>
      <c r="J430" s="3" t="s">
        <v>22</v>
      </c>
      <c r="K430" s="3" t="s">
        <v>23</v>
      </c>
      <c r="L430" s="3" t="s">
        <v>324</v>
      </c>
      <c r="M430" s="3" t="s">
        <v>1489</v>
      </c>
      <c r="N430" s="3">
        <v>39212</v>
      </c>
      <c r="O430" s="3" t="s">
        <v>26</v>
      </c>
      <c r="P430" s="3" t="s">
        <v>1490</v>
      </c>
      <c r="Q430" s="3" t="s">
        <v>28</v>
      </c>
      <c r="R430" s="3" t="s">
        <v>32</v>
      </c>
      <c r="S430" s="3" t="s">
        <v>1491</v>
      </c>
      <c r="T430" s="3">
        <v>866.4</v>
      </c>
      <c r="U430" s="35" cm="1">
        <f t="array" ref="U430">INDEX('Pricing Strategy'!$F$4:$F$71,MATCH(1,(Dataset!$O430='Pricing Strategy'!$B$4:$B$71)*(Dataset!$Q430='Pricing Strategy'!$C$4:$C$71)*(Dataset!$R430='Pricing Strategy'!$D$4:$D$71),))</f>
        <v>0.3</v>
      </c>
      <c r="V430" s="3">
        <f>Dataset!$T430*(1-Dataset!$U430)</f>
        <v>606.4799999999999</v>
      </c>
    </row>
    <row r="431" spans="1:22" x14ac:dyDescent="0.3">
      <c r="A431" s="32"/>
      <c r="C431" s="3">
        <v>426</v>
      </c>
      <c r="D431" s="3" t="s">
        <v>1492</v>
      </c>
      <c r="E431" s="34">
        <v>43427</v>
      </c>
      <c r="F431" s="34">
        <v>43430</v>
      </c>
      <c r="G431" s="3" t="s">
        <v>19</v>
      </c>
      <c r="H431" s="3" t="s">
        <v>260</v>
      </c>
      <c r="I431" s="3" t="s">
        <v>261</v>
      </c>
      <c r="J431" s="3" t="s">
        <v>37</v>
      </c>
      <c r="K431" s="3" t="s">
        <v>23</v>
      </c>
      <c r="L431" s="3" t="s">
        <v>1493</v>
      </c>
      <c r="M431" s="3" t="s">
        <v>234</v>
      </c>
      <c r="N431" s="3">
        <v>48187</v>
      </c>
      <c r="O431" s="3" t="s">
        <v>101</v>
      </c>
      <c r="P431" s="3" t="s">
        <v>1494</v>
      </c>
      <c r="Q431" s="3" t="s">
        <v>28</v>
      </c>
      <c r="R431" s="3" t="s">
        <v>61</v>
      </c>
      <c r="S431" s="3" t="s">
        <v>1495</v>
      </c>
      <c r="T431" s="3">
        <v>28.4</v>
      </c>
      <c r="U431" s="35" cm="1">
        <f t="array" ref="U431">INDEX('Pricing Strategy'!$F$4:$F$71,MATCH(1,(Dataset!$O431='Pricing Strategy'!$B$4:$B$71)*(Dataset!$Q431='Pricing Strategy'!$C$4:$C$71)*(Dataset!$R431='Pricing Strategy'!$D$4:$D$71),))</f>
        <v>0.3</v>
      </c>
      <c r="V431" s="3">
        <f>Dataset!$T431*(1-Dataset!$U431)</f>
        <v>19.88</v>
      </c>
    </row>
    <row r="432" spans="1:22" x14ac:dyDescent="0.3">
      <c r="A432" s="32"/>
      <c r="C432" s="3">
        <v>427</v>
      </c>
      <c r="D432" s="3" t="s">
        <v>1492</v>
      </c>
      <c r="E432" s="34">
        <v>43427</v>
      </c>
      <c r="F432" s="34">
        <v>43430</v>
      </c>
      <c r="G432" s="3" t="s">
        <v>19</v>
      </c>
      <c r="H432" s="3" t="s">
        <v>260</v>
      </c>
      <c r="I432" s="3" t="s">
        <v>261</v>
      </c>
      <c r="J432" s="3" t="s">
        <v>37</v>
      </c>
      <c r="K432" s="3" t="s">
        <v>23</v>
      </c>
      <c r="L432" s="3" t="s">
        <v>1493</v>
      </c>
      <c r="M432" s="3" t="s">
        <v>234</v>
      </c>
      <c r="N432" s="3">
        <v>48187</v>
      </c>
      <c r="O432" s="3" t="s">
        <v>101</v>
      </c>
      <c r="P432" s="3" t="s">
        <v>1496</v>
      </c>
      <c r="Q432" s="3" t="s">
        <v>42</v>
      </c>
      <c r="R432" s="3" t="s">
        <v>71</v>
      </c>
      <c r="S432" s="3" t="s">
        <v>1497</v>
      </c>
      <c r="T432" s="3">
        <v>287.92</v>
      </c>
      <c r="U432" s="35" cm="1">
        <f t="array" ref="U432">INDEX('Pricing Strategy'!$F$4:$F$71,MATCH(1,(Dataset!$O432='Pricing Strategy'!$B$4:$B$71)*(Dataset!$Q432='Pricing Strategy'!$C$4:$C$71)*(Dataset!$R432='Pricing Strategy'!$D$4:$D$71),))</f>
        <v>0.3</v>
      </c>
      <c r="V432" s="3">
        <f>Dataset!$T432*(1-Dataset!$U432)</f>
        <v>201.54400000000001</v>
      </c>
    </row>
    <row r="433" spans="1:22" x14ac:dyDescent="0.3">
      <c r="A433" s="32"/>
      <c r="C433" s="3">
        <v>428</v>
      </c>
      <c r="D433" s="3" t="s">
        <v>1498</v>
      </c>
      <c r="E433" s="34">
        <v>42259</v>
      </c>
      <c r="F433" s="34">
        <v>42260</v>
      </c>
      <c r="G433" s="3" t="s">
        <v>184</v>
      </c>
      <c r="H433" s="3" t="s">
        <v>1499</v>
      </c>
      <c r="I433" s="3" t="s">
        <v>1500</v>
      </c>
      <c r="J433" s="3" t="s">
        <v>98</v>
      </c>
      <c r="K433" s="3" t="s">
        <v>23</v>
      </c>
      <c r="L433" s="3" t="s">
        <v>1501</v>
      </c>
      <c r="M433" s="3" t="s">
        <v>263</v>
      </c>
      <c r="N433" s="3">
        <v>10801</v>
      </c>
      <c r="O433" s="3" t="s">
        <v>144</v>
      </c>
      <c r="P433" s="3" t="s">
        <v>1502</v>
      </c>
      <c r="Q433" s="3" t="s">
        <v>67</v>
      </c>
      <c r="R433" s="3" t="s">
        <v>680</v>
      </c>
      <c r="S433" s="3" t="s">
        <v>1503</v>
      </c>
      <c r="T433" s="3">
        <v>69.989999999999995</v>
      </c>
      <c r="U433" s="35" cm="1">
        <f t="array" ref="U433">INDEX('Pricing Strategy'!$F$4:$F$71,MATCH(1,(Dataset!$O433='Pricing Strategy'!$B$4:$B$71)*(Dataset!$Q433='Pricing Strategy'!$C$4:$C$71)*(Dataset!$R433='Pricing Strategy'!$D$4:$D$71),))</f>
        <v>0.45</v>
      </c>
      <c r="V433" s="3">
        <f>Dataset!$T433*(1-Dataset!$U433)</f>
        <v>38.494500000000002</v>
      </c>
    </row>
    <row r="434" spans="1:22" x14ac:dyDescent="0.3">
      <c r="A434" s="32"/>
      <c r="C434" s="3">
        <v>429</v>
      </c>
      <c r="D434" s="3" t="s">
        <v>1504</v>
      </c>
      <c r="E434" s="34">
        <v>43374</v>
      </c>
      <c r="F434" s="34">
        <v>43381</v>
      </c>
      <c r="G434" s="3" t="s">
        <v>46</v>
      </c>
      <c r="H434" s="3" t="s">
        <v>1505</v>
      </c>
      <c r="I434" s="3" t="s">
        <v>1506</v>
      </c>
      <c r="J434" s="3" t="s">
        <v>37</v>
      </c>
      <c r="K434" s="3" t="s">
        <v>23</v>
      </c>
      <c r="L434" s="3" t="s">
        <v>676</v>
      </c>
      <c r="M434" s="3" t="s">
        <v>100</v>
      </c>
      <c r="N434" s="3">
        <v>78207</v>
      </c>
      <c r="O434" s="3" t="s">
        <v>101</v>
      </c>
      <c r="P434" s="3" t="s">
        <v>1507</v>
      </c>
      <c r="Q434" s="3" t="s">
        <v>42</v>
      </c>
      <c r="R434" s="3" t="s">
        <v>64</v>
      </c>
      <c r="S434" s="3" t="s">
        <v>1508</v>
      </c>
      <c r="T434" s="3">
        <v>6.6719999999999997</v>
      </c>
      <c r="U434" s="35" cm="1">
        <f t="array" ref="U434">INDEX('Pricing Strategy'!$F$4:$F$71,MATCH(1,(Dataset!$O434='Pricing Strategy'!$B$4:$B$71)*(Dataset!$Q434='Pricing Strategy'!$C$4:$C$71)*(Dataset!$R434='Pricing Strategy'!$D$4:$D$71),))</f>
        <v>0.35</v>
      </c>
      <c r="V434" s="3">
        <f>Dataset!$T434*(1-Dataset!$U434)</f>
        <v>4.3368000000000002</v>
      </c>
    </row>
    <row r="435" spans="1:22" x14ac:dyDescent="0.3">
      <c r="A435" s="32"/>
      <c r="C435" s="3">
        <v>430</v>
      </c>
      <c r="D435" s="3" t="s">
        <v>1509</v>
      </c>
      <c r="E435" s="34">
        <v>42840</v>
      </c>
      <c r="F435" s="34">
        <v>42846</v>
      </c>
      <c r="G435" s="3" t="s">
        <v>46</v>
      </c>
      <c r="H435" s="3" t="s">
        <v>1510</v>
      </c>
      <c r="I435" s="3" t="s">
        <v>1511</v>
      </c>
      <c r="J435" s="3" t="s">
        <v>98</v>
      </c>
      <c r="K435" s="3" t="s">
        <v>23</v>
      </c>
      <c r="L435" s="3" t="s">
        <v>1512</v>
      </c>
      <c r="M435" s="3" t="s">
        <v>84</v>
      </c>
      <c r="N435" s="3">
        <v>28052</v>
      </c>
      <c r="O435" s="3" t="s">
        <v>26</v>
      </c>
      <c r="P435" s="3" t="s">
        <v>1513</v>
      </c>
      <c r="Q435" s="3" t="s">
        <v>42</v>
      </c>
      <c r="R435" s="3" t="s">
        <v>71</v>
      </c>
      <c r="S435" s="3" t="s">
        <v>1514</v>
      </c>
      <c r="T435" s="3">
        <v>189.58799999999999</v>
      </c>
      <c r="U435" s="35" cm="1">
        <f t="array" ref="U435">INDEX('Pricing Strategy'!$F$4:$F$71,MATCH(1,(Dataset!$O435='Pricing Strategy'!$B$4:$B$71)*(Dataset!$Q435='Pricing Strategy'!$C$4:$C$71)*(Dataset!$R435='Pricing Strategy'!$D$4:$D$71),))</f>
        <v>0.25</v>
      </c>
      <c r="V435" s="3">
        <f>Dataset!$T435*(1-Dataset!$U435)</f>
        <v>142.191</v>
      </c>
    </row>
    <row r="436" spans="1:22" x14ac:dyDescent="0.3">
      <c r="A436" s="32"/>
      <c r="C436" s="3">
        <v>431</v>
      </c>
      <c r="D436" s="3" t="s">
        <v>1509</v>
      </c>
      <c r="E436" s="34">
        <v>42840</v>
      </c>
      <c r="F436" s="34">
        <v>42846</v>
      </c>
      <c r="G436" s="3" t="s">
        <v>46</v>
      </c>
      <c r="H436" s="3" t="s">
        <v>1510</v>
      </c>
      <c r="I436" s="3" t="s">
        <v>1511</v>
      </c>
      <c r="J436" s="3" t="s">
        <v>98</v>
      </c>
      <c r="K436" s="3" t="s">
        <v>23</v>
      </c>
      <c r="L436" s="3" t="s">
        <v>1512</v>
      </c>
      <c r="M436" s="3" t="s">
        <v>84</v>
      </c>
      <c r="N436" s="3">
        <v>28052</v>
      </c>
      <c r="O436" s="3" t="s">
        <v>26</v>
      </c>
      <c r="P436" s="3" t="s">
        <v>728</v>
      </c>
      <c r="Q436" s="3" t="s">
        <v>67</v>
      </c>
      <c r="R436" s="3" t="s">
        <v>157</v>
      </c>
      <c r="S436" s="3" t="s">
        <v>729</v>
      </c>
      <c r="T436" s="3">
        <v>408.74400000000003</v>
      </c>
      <c r="U436" s="35" cm="1">
        <f t="array" ref="U436">INDEX('Pricing Strategy'!$F$4:$F$71,MATCH(1,(Dataset!$O436='Pricing Strategy'!$B$4:$B$71)*(Dataset!$Q436='Pricing Strategy'!$C$4:$C$71)*(Dataset!$R436='Pricing Strategy'!$D$4:$D$71),))</f>
        <v>0.3</v>
      </c>
      <c r="V436" s="3">
        <f>Dataset!$T436*(1-Dataset!$U436)</f>
        <v>286.12079999999997</v>
      </c>
    </row>
    <row r="437" spans="1:22" x14ac:dyDescent="0.3">
      <c r="A437" s="32"/>
      <c r="C437" s="3">
        <v>432</v>
      </c>
      <c r="D437" s="3" t="s">
        <v>1509</v>
      </c>
      <c r="E437" s="34">
        <v>42840</v>
      </c>
      <c r="F437" s="34">
        <v>42846</v>
      </c>
      <c r="G437" s="3" t="s">
        <v>46</v>
      </c>
      <c r="H437" s="3" t="s">
        <v>1510</v>
      </c>
      <c r="I437" s="3" t="s">
        <v>1511</v>
      </c>
      <c r="J437" s="3" t="s">
        <v>98</v>
      </c>
      <c r="K437" s="3" t="s">
        <v>23</v>
      </c>
      <c r="L437" s="3" t="s">
        <v>1512</v>
      </c>
      <c r="M437" s="3" t="s">
        <v>84</v>
      </c>
      <c r="N437" s="3">
        <v>28052</v>
      </c>
      <c r="O437" s="3" t="s">
        <v>26</v>
      </c>
      <c r="P437" s="3" t="s">
        <v>728</v>
      </c>
      <c r="Q437" s="3" t="s">
        <v>67</v>
      </c>
      <c r="R437" s="3" t="s">
        <v>157</v>
      </c>
      <c r="S437" s="3" t="s">
        <v>729</v>
      </c>
      <c r="T437" s="3">
        <v>291.95999999999998</v>
      </c>
      <c r="U437" s="35" cm="1">
        <f t="array" ref="U437">INDEX('Pricing Strategy'!$F$4:$F$71,MATCH(1,(Dataset!$O437='Pricing Strategy'!$B$4:$B$71)*(Dataset!$Q437='Pricing Strategy'!$C$4:$C$71)*(Dataset!$R437='Pricing Strategy'!$D$4:$D$71),))</f>
        <v>0.3</v>
      </c>
      <c r="V437" s="3">
        <f>Dataset!$T437*(1-Dataset!$U437)</f>
        <v>204.37199999999999</v>
      </c>
    </row>
    <row r="438" spans="1:22" x14ac:dyDescent="0.3">
      <c r="A438" s="32"/>
      <c r="C438" s="3">
        <v>433</v>
      </c>
      <c r="D438" s="3" t="s">
        <v>1509</v>
      </c>
      <c r="E438" s="34">
        <v>42840</v>
      </c>
      <c r="F438" s="34">
        <v>42846</v>
      </c>
      <c r="G438" s="3" t="s">
        <v>46</v>
      </c>
      <c r="H438" s="3" t="s">
        <v>1510</v>
      </c>
      <c r="I438" s="3" t="s">
        <v>1511</v>
      </c>
      <c r="J438" s="3" t="s">
        <v>98</v>
      </c>
      <c r="K438" s="3" t="s">
        <v>23</v>
      </c>
      <c r="L438" s="3" t="s">
        <v>1512</v>
      </c>
      <c r="M438" s="3" t="s">
        <v>84</v>
      </c>
      <c r="N438" s="3">
        <v>28052</v>
      </c>
      <c r="O438" s="3" t="s">
        <v>26</v>
      </c>
      <c r="P438" s="3" t="s">
        <v>1515</v>
      </c>
      <c r="Q438" s="3" t="s">
        <v>42</v>
      </c>
      <c r="R438" s="3" t="s">
        <v>55</v>
      </c>
      <c r="S438" s="3" t="s">
        <v>1516</v>
      </c>
      <c r="T438" s="3">
        <v>4.7679999999999998</v>
      </c>
      <c r="U438" s="35" cm="1">
        <f t="array" ref="U438">INDEX('Pricing Strategy'!$F$4:$F$71,MATCH(1,(Dataset!$O438='Pricing Strategy'!$B$4:$B$71)*(Dataset!$Q438='Pricing Strategy'!$C$4:$C$71)*(Dataset!$R438='Pricing Strategy'!$D$4:$D$71),))</f>
        <v>0.35</v>
      </c>
      <c r="V438" s="3">
        <f>Dataset!$T438*(1-Dataset!$U438)</f>
        <v>3.0992000000000002</v>
      </c>
    </row>
    <row r="439" spans="1:22" x14ac:dyDescent="0.3">
      <c r="A439" s="32"/>
      <c r="C439" s="3">
        <v>434</v>
      </c>
      <c r="D439" s="3" t="s">
        <v>1517</v>
      </c>
      <c r="E439" s="34">
        <v>42892</v>
      </c>
      <c r="F439" s="34">
        <v>42893</v>
      </c>
      <c r="G439" s="3" t="s">
        <v>184</v>
      </c>
      <c r="H439" s="3" t="s">
        <v>640</v>
      </c>
      <c r="I439" s="3" t="s">
        <v>641</v>
      </c>
      <c r="J439" s="3" t="s">
        <v>22</v>
      </c>
      <c r="K439" s="3" t="s">
        <v>23</v>
      </c>
      <c r="L439" s="3" t="s">
        <v>1244</v>
      </c>
      <c r="M439" s="3" t="s">
        <v>1245</v>
      </c>
      <c r="N439" s="3">
        <v>1852</v>
      </c>
      <c r="O439" s="3" t="s">
        <v>144</v>
      </c>
      <c r="P439" s="3" t="s">
        <v>1518</v>
      </c>
      <c r="Q439" s="3" t="s">
        <v>42</v>
      </c>
      <c r="R439" s="3" t="s">
        <v>55</v>
      </c>
      <c r="S439" s="3" t="s">
        <v>1519</v>
      </c>
      <c r="T439" s="3">
        <v>714.3</v>
      </c>
      <c r="U439" s="35" cm="1">
        <f t="array" ref="U439">INDEX('Pricing Strategy'!$F$4:$F$71,MATCH(1,(Dataset!$O439='Pricing Strategy'!$B$4:$B$71)*(Dataset!$Q439='Pricing Strategy'!$C$4:$C$71)*(Dataset!$R439='Pricing Strategy'!$D$4:$D$71),))</f>
        <v>0.5</v>
      </c>
      <c r="V439" s="3">
        <f>Dataset!$T439*(1-Dataset!$U439)</f>
        <v>357.15</v>
      </c>
    </row>
    <row r="440" spans="1:22" x14ac:dyDescent="0.3">
      <c r="A440" s="32"/>
      <c r="C440" s="3">
        <v>435</v>
      </c>
      <c r="D440" s="3" t="s">
        <v>1520</v>
      </c>
      <c r="E440" s="34">
        <v>42357</v>
      </c>
      <c r="F440" s="34">
        <v>42363</v>
      </c>
      <c r="G440" s="3" t="s">
        <v>46</v>
      </c>
      <c r="H440" s="3" t="s">
        <v>1521</v>
      </c>
      <c r="I440" s="3" t="s">
        <v>1522</v>
      </c>
      <c r="J440" s="3" t="s">
        <v>22</v>
      </c>
      <c r="K440" s="3" t="s">
        <v>23</v>
      </c>
      <c r="L440" s="3" t="s">
        <v>1523</v>
      </c>
      <c r="M440" s="3" t="s">
        <v>50</v>
      </c>
      <c r="N440" s="3">
        <v>32216</v>
      </c>
      <c r="O440" s="3" t="s">
        <v>26</v>
      </c>
      <c r="P440" s="3" t="s">
        <v>1524</v>
      </c>
      <c r="Q440" s="3" t="s">
        <v>42</v>
      </c>
      <c r="R440" s="3" t="s">
        <v>71</v>
      </c>
      <c r="S440" s="3" t="s">
        <v>1525</v>
      </c>
      <c r="T440" s="3">
        <v>4.8120000000000003</v>
      </c>
      <c r="U440" s="35" cm="1">
        <f t="array" ref="U440">INDEX('Pricing Strategy'!$F$4:$F$71,MATCH(1,(Dataset!$O440='Pricing Strategy'!$B$4:$B$71)*(Dataset!$Q440='Pricing Strategy'!$C$4:$C$71)*(Dataset!$R440='Pricing Strategy'!$D$4:$D$71),))</f>
        <v>0.25</v>
      </c>
      <c r="V440" s="3">
        <f>Dataset!$T440*(1-Dataset!$U440)</f>
        <v>3.609</v>
      </c>
    </row>
    <row r="441" spans="1:22" x14ac:dyDescent="0.3">
      <c r="A441" s="32"/>
      <c r="C441" s="3">
        <v>436</v>
      </c>
      <c r="D441" s="3" t="s">
        <v>1520</v>
      </c>
      <c r="E441" s="34">
        <v>42357</v>
      </c>
      <c r="F441" s="34">
        <v>42363</v>
      </c>
      <c r="G441" s="3" t="s">
        <v>46</v>
      </c>
      <c r="H441" s="3" t="s">
        <v>1521</v>
      </c>
      <c r="I441" s="3" t="s">
        <v>1522</v>
      </c>
      <c r="J441" s="3" t="s">
        <v>22</v>
      </c>
      <c r="K441" s="3" t="s">
        <v>23</v>
      </c>
      <c r="L441" s="3" t="s">
        <v>1523</v>
      </c>
      <c r="M441" s="3" t="s">
        <v>50</v>
      </c>
      <c r="N441" s="3">
        <v>32216</v>
      </c>
      <c r="O441" s="3" t="s">
        <v>26</v>
      </c>
      <c r="P441" s="3" t="s">
        <v>1526</v>
      </c>
      <c r="Q441" s="3" t="s">
        <v>67</v>
      </c>
      <c r="R441" s="3" t="s">
        <v>157</v>
      </c>
      <c r="S441" s="3" t="s">
        <v>1527</v>
      </c>
      <c r="T441" s="3">
        <v>247.8</v>
      </c>
      <c r="U441" s="35" cm="1">
        <f t="array" ref="U441">INDEX('Pricing Strategy'!$F$4:$F$71,MATCH(1,(Dataset!$O441='Pricing Strategy'!$B$4:$B$71)*(Dataset!$Q441='Pricing Strategy'!$C$4:$C$71)*(Dataset!$R441='Pricing Strategy'!$D$4:$D$71),))</f>
        <v>0.3</v>
      </c>
      <c r="V441" s="3">
        <f>Dataset!$T441*(1-Dataset!$U441)</f>
        <v>173.46</v>
      </c>
    </row>
    <row r="442" spans="1:22" x14ac:dyDescent="0.3">
      <c r="A442" s="32"/>
      <c r="C442" s="3">
        <v>437</v>
      </c>
      <c r="D442" s="3" t="s">
        <v>1528</v>
      </c>
      <c r="E442" s="34">
        <v>42898</v>
      </c>
      <c r="F442" s="34">
        <v>42900</v>
      </c>
      <c r="G442" s="3" t="s">
        <v>19</v>
      </c>
      <c r="H442" s="3" t="s">
        <v>1529</v>
      </c>
      <c r="I442" s="3" t="s">
        <v>1530</v>
      </c>
      <c r="J442" s="3" t="s">
        <v>98</v>
      </c>
      <c r="K442" s="3" t="s">
        <v>23</v>
      </c>
      <c r="L442" s="3" t="s">
        <v>299</v>
      </c>
      <c r="M442" s="3" t="s">
        <v>207</v>
      </c>
      <c r="N442" s="3">
        <v>60623</v>
      </c>
      <c r="O442" s="3" t="s">
        <v>101</v>
      </c>
      <c r="P442" s="3" t="s">
        <v>1531</v>
      </c>
      <c r="Q442" s="3" t="s">
        <v>67</v>
      </c>
      <c r="R442" s="3" t="s">
        <v>680</v>
      </c>
      <c r="S442" s="3" t="s">
        <v>1532</v>
      </c>
      <c r="T442" s="3">
        <v>1007.979</v>
      </c>
      <c r="U442" s="35" cm="1">
        <f t="array" ref="U442">INDEX('Pricing Strategy'!$F$4:$F$71,MATCH(1,(Dataset!$O442='Pricing Strategy'!$B$4:$B$71)*(Dataset!$Q442='Pricing Strategy'!$C$4:$C$71)*(Dataset!$R442='Pricing Strategy'!$D$4:$D$71),))</f>
        <v>0.35</v>
      </c>
      <c r="V442" s="3">
        <f>Dataset!$T442*(1-Dataset!$U442)</f>
        <v>655.18635000000006</v>
      </c>
    </row>
    <row r="443" spans="1:22" x14ac:dyDescent="0.3">
      <c r="A443" s="32"/>
      <c r="C443" s="3">
        <v>438</v>
      </c>
      <c r="D443" s="3" t="s">
        <v>1528</v>
      </c>
      <c r="E443" s="34">
        <v>42898</v>
      </c>
      <c r="F443" s="34">
        <v>42900</v>
      </c>
      <c r="G443" s="3" t="s">
        <v>19</v>
      </c>
      <c r="H443" s="3" t="s">
        <v>1529</v>
      </c>
      <c r="I443" s="3" t="s">
        <v>1530</v>
      </c>
      <c r="J443" s="3" t="s">
        <v>98</v>
      </c>
      <c r="K443" s="3" t="s">
        <v>23</v>
      </c>
      <c r="L443" s="3" t="s">
        <v>299</v>
      </c>
      <c r="M443" s="3" t="s">
        <v>207</v>
      </c>
      <c r="N443" s="3">
        <v>60623</v>
      </c>
      <c r="O443" s="3" t="s">
        <v>101</v>
      </c>
      <c r="P443" s="3" t="s">
        <v>1251</v>
      </c>
      <c r="Q443" s="3" t="s">
        <v>42</v>
      </c>
      <c r="R443" s="3" t="s">
        <v>86</v>
      </c>
      <c r="S443" s="3" t="s">
        <v>1444</v>
      </c>
      <c r="T443" s="3">
        <v>313.488</v>
      </c>
      <c r="U443" s="35" cm="1">
        <f t="array" ref="U443">INDEX('Pricing Strategy'!$F$4:$F$71,MATCH(1,(Dataset!$O443='Pricing Strategy'!$B$4:$B$71)*(Dataset!$Q443='Pricing Strategy'!$C$4:$C$71)*(Dataset!$R443='Pricing Strategy'!$D$4:$D$71),))</f>
        <v>0.3</v>
      </c>
      <c r="V443" s="3">
        <f>Dataset!$T443*(1-Dataset!$U443)</f>
        <v>219.44159999999999</v>
      </c>
    </row>
    <row r="444" spans="1:22" x14ac:dyDescent="0.3">
      <c r="A444" s="32"/>
      <c r="C444" s="3">
        <v>439</v>
      </c>
      <c r="D444" s="3" t="s">
        <v>1533</v>
      </c>
      <c r="E444" s="34">
        <v>43358</v>
      </c>
      <c r="F444" s="34">
        <v>43362</v>
      </c>
      <c r="G444" s="3" t="s">
        <v>46</v>
      </c>
      <c r="H444" s="3" t="s">
        <v>1534</v>
      </c>
      <c r="I444" s="3" t="s">
        <v>1535</v>
      </c>
      <c r="J444" s="3" t="s">
        <v>37</v>
      </c>
      <c r="K444" s="3" t="s">
        <v>23</v>
      </c>
      <c r="L444" s="3" t="s">
        <v>180</v>
      </c>
      <c r="M444" s="3" t="s">
        <v>100</v>
      </c>
      <c r="N444" s="3">
        <v>77070</v>
      </c>
      <c r="O444" s="3" t="s">
        <v>101</v>
      </c>
      <c r="P444" s="3" t="s">
        <v>1536</v>
      </c>
      <c r="Q444" s="3" t="s">
        <v>42</v>
      </c>
      <c r="R444" s="3" t="s">
        <v>86</v>
      </c>
      <c r="S444" s="3" t="s">
        <v>1537</v>
      </c>
      <c r="T444" s="3">
        <v>31.872</v>
      </c>
      <c r="U444" s="35" cm="1">
        <f t="array" ref="U444">INDEX('Pricing Strategy'!$F$4:$F$71,MATCH(1,(Dataset!$O444='Pricing Strategy'!$B$4:$B$71)*(Dataset!$Q444='Pricing Strategy'!$C$4:$C$71)*(Dataset!$R444='Pricing Strategy'!$D$4:$D$71),))</f>
        <v>0.3</v>
      </c>
      <c r="V444" s="3">
        <f>Dataset!$T444*(1-Dataset!$U444)</f>
        <v>22.310399999999998</v>
      </c>
    </row>
    <row r="445" spans="1:22" x14ac:dyDescent="0.3">
      <c r="A445" s="32"/>
      <c r="C445" s="3">
        <v>440</v>
      </c>
      <c r="D445" s="3" t="s">
        <v>1538</v>
      </c>
      <c r="E445" s="34">
        <v>43120</v>
      </c>
      <c r="F445" s="34">
        <v>43123</v>
      </c>
      <c r="G445" s="3" t="s">
        <v>19</v>
      </c>
      <c r="H445" s="3" t="s">
        <v>477</v>
      </c>
      <c r="I445" s="3" t="s">
        <v>478</v>
      </c>
      <c r="J445" s="3" t="s">
        <v>37</v>
      </c>
      <c r="K445" s="3" t="s">
        <v>23</v>
      </c>
      <c r="L445" s="3" t="s">
        <v>262</v>
      </c>
      <c r="M445" s="3" t="s">
        <v>263</v>
      </c>
      <c r="N445" s="3">
        <v>10024</v>
      </c>
      <c r="O445" s="3" t="s">
        <v>144</v>
      </c>
      <c r="P445" s="3" t="s">
        <v>1539</v>
      </c>
      <c r="Q445" s="3" t="s">
        <v>28</v>
      </c>
      <c r="R445" s="3" t="s">
        <v>32</v>
      </c>
      <c r="S445" s="3" t="s">
        <v>1540</v>
      </c>
      <c r="T445" s="3">
        <v>207.846</v>
      </c>
      <c r="U445" s="35" cm="1">
        <f t="array" ref="U445">INDEX('Pricing Strategy'!$F$4:$F$71,MATCH(1,(Dataset!$O445='Pricing Strategy'!$B$4:$B$71)*(Dataset!$Q445='Pricing Strategy'!$C$4:$C$71)*(Dataset!$R445='Pricing Strategy'!$D$4:$D$71),))</f>
        <v>0.45</v>
      </c>
      <c r="V445" s="3">
        <f>Dataset!$T445*(1-Dataset!$U445)</f>
        <v>114.31530000000001</v>
      </c>
    </row>
    <row r="446" spans="1:22" x14ac:dyDescent="0.3">
      <c r="A446" s="32"/>
      <c r="C446" s="3">
        <v>441</v>
      </c>
      <c r="D446" s="3" t="s">
        <v>1541</v>
      </c>
      <c r="E446" s="34">
        <v>42983</v>
      </c>
      <c r="F446" s="34">
        <v>42985</v>
      </c>
      <c r="G446" s="3" t="s">
        <v>19</v>
      </c>
      <c r="H446" s="3" t="s">
        <v>107</v>
      </c>
      <c r="I446" s="3" t="s">
        <v>108</v>
      </c>
      <c r="J446" s="3" t="s">
        <v>22</v>
      </c>
      <c r="K446" s="3" t="s">
        <v>23</v>
      </c>
      <c r="L446" s="3" t="s">
        <v>879</v>
      </c>
      <c r="M446" s="3" t="s">
        <v>234</v>
      </c>
      <c r="N446" s="3">
        <v>48227</v>
      </c>
      <c r="O446" s="3" t="s">
        <v>101</v>
      </c>
      <c r="P446" s="3" t="s">
        <v>1542</v>
      </c>
      <c r="Q446" s="3" t="s">
        <v>28</v>
      </c>
      <c r="R446" s="3" t="s">
        <v>61</v>
      </c>
      <c r="S446" s="3" t="s">
        <v>1543</v>
      </c>
      <c r="T446" s="3">
        <v>12.22</v>
      </c>
      <c r="U446" s="35" cm="1">
        <f t="array" ref="U446">INDEX('Pricing Strategy'!$F$4:$F$71,MATCH(1,(Dataset!$O446='Pricing Strategy'!$B$4:$B$71)*(Dataset!$Q446='Pricing Strategy'!$C$4:$C$71)*(Dataset!$R446='Pricing Strategy'!$D$4:$D$71),))</f>
        <v>0.3</v>
      </c>
      <c r="V446" s="3">
        <f>Dataset!$T446*(1-Dataset!$U446)</f>
        <v>8.5540000000000003</v>
      </c>
    </row>
    <row r="447" spans="1:22" x14ac:dyDescent="0.3">
      <c r="A447" s="32"/>
      <c r="C447" s="3">
        <v>442</v>
      </c>
      <c r="D447" s="3" t="s">
        <v>1541</v>
      </c>
      <c r="E447" s="34">
        <v>42983</v>
      </c>
      <c r="F447" s="34">
        <v>42985</v>
      </c>
      <c r="G447" s="3" t="s">
        <v>19</v>
      </c>
      <c r="H447" s="3" t="s">
        <v>107</v>
      </c>
      <c r="I447" s="3" t="s">
        <v>108</v>
      </c>
      <c r="J447" s="3" t="s">
        <v>22</v>
      </c>
      <c r="K447" s="3" t="s">
        <v>23</v>
      </c>
      <c r="L447" s="3" t="s">
        <v>879</v>
      </c>
      <c r="M447" s="3" t="s">
        <v>234</v>
      </c>
      <c r="N447" s="3">
        <v>48227</v>
      </c>
      <c r="O447" s="3" t="s">
        <v>101</v>
      </c>
      <c r="P447" s="3" t="s">
        <v>1544</v>
      </c>
      <c r="Q447" s="3" t="s">
        <v>42</v>
      </c>
      <c r="R447" s="3" t="s">
        <v>55</v>
      </c>
      <c r="S447" s="3" t="s">
        <v>1545</v>
      </c>
      <c r="T447" s="3">
        <v>194.94</v>
      </c>
      <c r="U447" s="35" cm="1">
        <f t="array" ref="U447">INDEX('Pricing Strategy'!$F$4:$F$71,MATCH(1,(Dataset!$O447='Pricing Strategy'!$B$4:$B$71)*(Dataset!$Q447='Pricing Strategy'!$C$4:$C$71)*(Dataset!$R447='Pricing Strategy'!$D$4:$D$71),))</f>
        <v>0.4</v>
      </c>
      <c r="V447" s="3">
        <f>Dataset!$T447*(1-Dataset!$U447)</f>
        <v>116.964</v>
      </c>
    </row>
    <row r="448" spans="1:22" x14ac:dyDescent="0.3">
      <c r="A448" s="32"/>
      <c r="C448" s="3">
        <v>443</v>
      </c>
      <c r="D448" s="3" t="s">
        <v>1541</v>
      </c>
      <c r="E448" s="34">
        <v>42983</v>
      </c>
      <c r="F448" s="34">
        <v>42985</v>
      </c>
      <c r="G448" s="3" t="s">
        <v>19</v>
      </c>
      <c r="H448" s="3" t="s">
        <v>107</v>
      </c>
      <c r="I448" s="3" t="s">
        <v>108</v>
      </c>
      <c r="J448" s="3" t="s">
        <v>22</v>
      </c>
      <c r="K448" s="3" t="s">
        <v>23</v>
      </c>
      <c r="L448" s="3" t="s">
        <v>879</v>
      </c>
      <c r="M448" s="3" t="s">
        <v>234</v>
      </c>
      <c r="N448" s="3">
        <v>48227</v>
      </c>
      <c r="O448" s="3" t="s">
        <v>101</v>
      </c>
      <c r="P448" s="3" t="s">
        <v>1546</v>
      </c>
      <c r="Q448" s="3" t="s">
        <v>42</v>
      </c>
      <c r="R448" s="3" t="s">
        <v>55</v>
      </c>
      <c r="S448" s="3" t="s">
        <v>1547</v>
      </c>
      <c r="T448" s="3">
        <v>70.95</v>
      </c>
      <c r="U448" s="35" cm="1">
        <f t="array" ref="U448">INDEX('Pricing Strategy'!$F$4:$F$71,MATCH(1,(Dataset!$O448='Pricing Strategy'!$B$4:$B$71)*(Dataset!$Q448='Pricing Strategy'!$C$4:$C$71)*(Dataset!$R448='Pricing Strategy'!$D$4:$D$71),))</f>
        <v>0.4</v>
      </c>
      <c r="V448" s="3">
        <f>Dataset!$T448*(1-Dataset!$U448)</f>
        <v>42.57</v>
      </c>
    </row>
    <row r="449" spans="1:22" x14ac:dyDescent="0.3">
      <c r="A449" s="32"/>
      <c r="C449" s="3">
        <v>444</v>
      </c>
      <c r="D449" s="3" t="s">
        <v>1541</v>
      </c>
      <c r="E449" s="34">
        <v>42983</v>
      </c>
      <c r="F449" s="34">
        <v>42985</v>
      </c>
      <c r="G449" s="3" t="s">
        <v>19</v>
      </c>
      <c r="H449" s="3" t="s">
        <v>107</v>
      </c>
      <c r="I449" s="3" t="s">
        <v>108</v>
      </c>
      <c r="J449" s="3" t="s">
        <v>22</v>
      </c>
      <c r="K449" s="3" t="s">
        <v>23</v>
      </c>
      <c r="L449" s="3" t="s">
        <v>879</v>
      </c>
      <c r="M449" s="3" t="s">
        <v>234</v>
      </c>
      <c r="N449" s="3">
        <v>48227</v>
      </c>
      <c r="O449" s="3" t="s">
        <v>101</v>
      </c>
      <c r="P449" s="3" t="s">
        <v>1548</v>
      </c>
      <c r="Q449" s="3" t="s">
        <v>42</v>
      </c>
      <c r="R449" s="3" t="s">
        <v>86</v>
      </c>
      <c r="S449" s="3" t="s">
        <v>1549</v>
      </c>
      <c r="T449" s="3">
        <v>91.36</v>
      </c>
      <c r="U449" s="35" cm="1">
        <f t="array" ref="U449">INDEX('Pricing Strategy'!$F$4:$F$71,MATCH(1,(Dataset!$O449='Pricing Strategy'!$B$4:$B$71)*(Dataset!$Q449='Pricing Strategy'!$C$4:$C$71)*(Dataset!$R449='Pricing Strategy'!$D$4:$D$71),))</f>
        <v>0.3</v>
      </c>
      <c r="V449" s="3">
        <f>Dataset!$T449*(1-Dataset!$U449)</f>
        <v>63.951999999999998</v>
      </c>
    </row>
    <row r="450" spans="1:22" x14ac:dyDescent="0.3">
      <c r="A450" s="32"/>
      <c r="C450" s="3">
        <v>445</v>
      </c>
      <c r="D450" s="3" t="s">
        <v>1541</v>
      </c>
      <c r="E450" s="34">
        <v>42983</v>
      </c>
      <c r="F450" s="34">
        <v>42985</v>
      </c>
      <c r="G450" s="3" t="s">
        <v>19</v>
      </c>
      <c r="H450" s="3" t="s">
        <v>107</v>
      </c>
      <c r="I450" s="3" t="s">
        <v>108</v>
      </c>
      <c r="J450" s="3" t="s">
        <v>22</v>
      </c>
      <c r="K450" s="3" t="s">
        <v>23</v>
      </c>
      <c r="L450" s="3" t="s">
        <v>879</v>
      </c>
      <c r="M450" s="3" t="s">
        <v>234</v>
      </c>
      <c r="N450" s="3">
        <v>48227</v>
      </c>
      <c r="O450" s="3" t="s">
        <v>101</v>
      </c>
      <c r="P450" s="3" t="s">
        <v>1550</v>
      </c>
      <c r="Q450" s="3" t="s">
        <v>28</v>
      </c>
      <c r="R450" s="3" t="s">
        <v>32</v>
      </c>
      <c r="S450" s="3" t="s">
        <v>1551</v>
      </c>
      <c r="T450" s="3">
        <v>242.94</v>
      </c>
      <c r="U450" s="35" cm="1">
        <f t="array" ref="U450">INDEX('Pricing Strategy'!$F$4:$F$71,MATCH(1,(Dataset!$O450='Pricing Strategy'!$B$4:$B$71)*(Dataset!$Q450='Pricing Strategy'!$C$4:$C$71)*(Dataset!$R450='Pricing Strategy'!$D$4:$D$71),))</f>
        <v>0.35</v>
      </c>
      <c r="V450" s="3">
        <f>Dataset!$T450*(1-Dataset!$U450)</f>
        <v>157.911</v>
      </c>
    </row>
    <row r="451" spans="1:22" x14ac:dyDescent="0.3">
      <c r="A451" s="32"/>
      <c r="C451" s="3">
        <v>446</v>
      </c>
      <c r="D451" s="3" t="s">
        <v>1541</v>
      </c>
      <c r="E451" s="34">
        <v>42983</v>
      </c>
      <c r="F451" s="34">
        <v>42985</v>
      </c>
      <c r="G451" s="3" t="s">
        <v>19</v>
      </c>
      <c r="H451" s="3" t="s">
        <v>107</v>
      </c>
      <c r="I451" s="3" t="s">
        <v>108</v>
      </c>
      <c r="J451" s="3" t="s">
        <v>22</v>
      </c>
      <c r="K451" s="3" t="s">
        <v>23</v>
      </c>
      <c r="L451" s="3" t="s">
        <v>879</v>
      </c>
      <c r="M451" s="3" t="s">
        <v>234</v>
      </c>
      <c r="N451" s="3">
        <v>48227</v>
      </c>
      <c r="O451" s="3" t="s">
        <v>101</v>
      </c>
      <c r="P451" s="3" t="s">
        <v>1552</v>
      </c>
      <c r="Q451" s="3" t="s">
        <v>42</v>
      </c>
      <c r="R451" s="3" t="s">
        <v>43</v>
      </c>
      <c r="S451" s="3" t="s">
        <v>1553</v>
      </c>
      <c r="T451" s="3">
        <v>22.05</v>
      </c>
      <c r="U451" s="35" cm="1">
        <f t="array" ref="U451">INDEX('Pricing Strategy'!$F$4:$F$71,MATCH(1,(Dataset!$O451='Pricing Strategy'!$B$4:$B$71)*(Dataset!$Q451='Pricing Strategy'!$C$4:$C$71)*(Dataset!$R451='Pricing Strategy'!$D$4:$D$71),))</f>
        <v>0.3</v>
      </c>
      <c r="V451" s="3">
        <f>Dataset!$T451*(1-Dataset!$U451)</f>
        <v>15.434999999999999</v>
      </c>
    </row>
    <row r="452" spans="1:22" x14ac:dyDescent="0.3">
      <c r="A452" s="32"/>
      <c r="C452" s="3">
        <v>447</v>
      </c>
      <c r="D452" s="3" t="s">
        <v>1554</v>
      </c>
      <c r="E452" s="34">
        <v>43179</v>
      </c>
      <c r="F452" s="34">
        <v>43184</v>
      </c>
      <c r="G452" s="3" t="s">
        <v>19</v>
      </c>
      <c r="H452" s="3" t="s">
        <v>1555</v>
      </c>
      <c r="I452" s="3" t="s">
        <v>1556</v>
      </c>
      <c r="J452" s="3" t="s">
        <v>22</v>
      </c>
      <c r="K452" s="3" t="s">
        <v>23</v>
      </c>
      <c r="L452" s="3" t="s">
        <v>493</v>
      </c>
      <c r="M452" s="3" t="s">
        <v>250</v>
      </c>
      <c r="N452" s="3">
        <v>47201</v>
      </c>
      <c r="O452" s="3" t="s">
        <v>101</v>
      </c>
      <c r="P452" s="3" t="s">
        <v>1557</v>
      </c>
      <c r="Q452" s="3" t="s">
        <v>28</v>
      </c>
      <c r="R452" s="3" t="s">
        <v>61</v>
      </c>
      <c r="S452" s="3" t="s">
        <v>1558</v>
      </c>
      <c r="T452" s="3">
        <v>2.91</v>
      </c>
      <c r="U452" s="35" cm="1">
        <f t="array" ref="U452">INDEX('Pricing Strategy'!$F$4:$F$71,MATCH(1,(Dataset!$O452='Pricing Strategy'!$B$4:$B$71)*(Dataset!$Q452='Pricing Strategy'!$C$4:$C$71)*(Dataset!$R452='Pricing Strategy'!$D$4:$D$71),))</f>
        <v>0.3</v>
      </c>
      <c r="V452" s="3">
        <f>Dataset!$T452*(1-Dataset!$U452)</f>
        <v>2.0369999999999999</v>
      </c>
    </row>
    <row r="453" spans="1:22" x14ac:dyDescent="0.3">
      <c r="A453" s="32"/>
      <c r="C453" s="3">
        <v>448</v>
      </c>
      <c r="D453" s="3" t="s">
        <v>1559</v>
      </c>
      <c r="E453" s="34">
        <v>42826</v>
      </c>
      <c r="F453" s="34">
        <v>42828</v>
      </c>
      <c r="G453" s="3" t="s">
        <v>19</v>
      </c>
      <c r="H453" s="3" t="s">
        <v>1560</v>
      </c>
      <c r="I453" s="3" t="s">
        <v>1561</v>
      </c>
      <c r="J453" s="3" t="s">
        <v>22</v>
      </c>
      <c r="K453" s="3" t="s">
        <v>23</v>
      </c>
      <c r="L453" s="3" t="s">
        <v>1562</v>
      </c>
      <c r="M453" s="3" t="s">
        <v>263</v>
      </c>
      <c r="N453" s="3">
        <v>13021</v>
      </c>
      <c r="O453" s="3" t="s">
        <v>144</v>
      </c>
      <c r="P453" s="3" t="s">
        <v>1563</v>
      </c>
      <c r="Q453" s="3" t="s">
        <v>42</v>
      </c>
      <c r="R453" s="3" t="s">
        <v>64</v>
      </c>
      <c r="S453" s="3" t="s">
        <v>1564</v>
      </c>
      <c r="T453" s="3">
        <v>59.52</v>
      </c>
      <c r="U453" s="35" cm="1">
        <f t="array" ref="U453">INDEX('Pricing Strategy'!$F$4:$F$71,MATCH(1,(Dataset!$O453='Pricing Strategy'!$B$4:$B$71)*(Dataset!$Q453='Pricing Strategy'!$C$4:$C$71)*(Dataset!$R453='Pricing Strategy'!$D$4:$D$71),))</f>
        <v>0.45</v>
      </c>
      <c r="V453" s="3">
        <f>Dataset!$T453*(1-Dataset!$U453)</f>
        <v>32.736000000000004</v>
      </c>
    </row>
    <row r="454" spans="1:22" x14ac:dyDescent="0.3">
      <c r="A454" s="32"/>
      <c r="C454" s="3">
        <v>449</v>
      </c>
      <c r="D454" s="3" t="s">
        <v>1559</v>
      </c>
      <c r="E454" s="34">
        <v>42826</v>
      </c>
      <c r="F454" s="34">
        <v>42828</v>
      </c>
      <c r="G454" s="3" t="s">
        <v>19</v>
      </c>
      <c r="H454" s="3" t="s">
        <v>1560</v>
      </c>
      <c r="I454" s="3" t="s">
        <v>1561</v>
      </c>
      <c r="J454" s="3" t="s">
        <v>22</v>
      </c>
      <c r="K454" s="3" t="s">
        <v>23</v>
      </c>
      <c r="L454" s="3" t="s">
        <v>1562</v>
      </c>
      <c r="M454" s="3" t="s">
        <v>263</v>
      </c>
      <c r="N454" s="3">
        <v>13021</v>
      </c>
      <c r="O454" s="3" t="s">
        <v>144</v>
      </c>
      <c r="P454" s="3" t="s">
        <v>1565</v>
      </c>
      <c r="Q454" s="3" t="s">
        <v>42</v>
      </c>
      <c r="R454" s="3" t="s">
        <v>55</v>
      </c>
      <c r="S454" s="3" t="s">
        <v>1566</v>
      </c>
      <c r="T454" s="3">
        <v>161.94</v>
      </c>
      <c r="U454" s="35" cm="1">
        <f t="array" ref="U454">INDEX('Pricing Strategy'!$F$4:$F$71,MATCH(1,(Dataset!$O454='Pricing Strategy'!$B$4:$B$71)*(Dataset!$Q454='Pricing Strategy'!$C$4:$C$71)*(Dataset!$R454='Pricing Strategy'!$D$4:$D$71),))</f>
        <v>0.5</v>
      </c>
      <c r="V454" s="3">
        <f>Dataset!$T454*(1-Dataset!$U454)</f>
        <v>80.97</v>
      </c>
    </row>
    <row r="455" spans="1:22" x14ac:dyDescent="0.3">
      <c r="A455" s="32"/>
      <c r="C455" s="3">
        <v>450</v>
      </c>
      <c r="D455" s="3" t="s">
        <v>1559</v>
      </c>
      <c r="E455" s="34">
        <v>42826</v>
      </c>
      <c r="F455" s="34">
        <v>42828</v>
      </c>
      <c r="G455" s="3" t="s">
        <v>19</v>
      </c>
      <c r="H455" s="3" t="s">
        <v>1560</v>
      </c>
      <c r="I455" s="3" t="s">
        <v>1561</v>
      </c>
      <c r="J455" s="3" t="s">
        <v>22</v>
      </c>
      <c r="K455" s="3" t="s">
        <v>23</v>
      </c>
      <c r="L455" s="3" t="s">
        <v>1562</v>
      </c>
      <c r="M455" s="3" t="s">
        <v>263</v>
      </c>
      <c r="N455" s="3">
        <v>13021</v>
      </c>
      <c r="O455" s="3" t="s">
        <v>144</v>
      </c>
      <c r="P455" s="3" t="s">
        <v>1567</v>
      </c>
      <c r="Q455" s="3" t="s">
        <v>42</v>
      </c>
      <c r="R455" s="3" t="s">
        <v>64</v>
      </c>
      <c r="S455" s="3" t="s">
        <v>1568</v>
      </c>
      <c r="T455" s="3">
        <v>263.88</v>
      </c>
      <c r="U455" s="35" cm="1">
        <f t="array" ref="U455">INDEX('Pricing Strategy'!$F$4:$F$71,MATCH(1,(Dataset!$O455='Pricing Strategy'!$B$4:$B$71)*(Dataset!$Q455='Pricing Strategy'!$C$4:$C$71)*(Dataset!$R455='Pricing Strategy'!$D$4:$D$71),))</f>
        <v>0.45</v>
      </c>
      <c r="V455" s="3">
        <f>Dataset!$T455*(1-Dataset!$U455)</f>
        <v>145.13400000000001</v>
      </c>
    </row>
    <row r="456" spans="1:22" x14ac:dyDescent="0.3">
      <c r="A456" s="32"/>
      <c r="C456" s="3">
        <v>451</v>
      </c>
      <c r="D456" s="3" t="s">
        <v>1559</v>
      </c>
      <c r="E456" s="34">
        <v>42826</v>
      </c>
      <c r="F456" s="34">
        <v>42828</v>
      </c>
      <c r="G456" s="3" t="s">
        <v>19</v>
      </c>
      <c r="H456" s="3" t="s">
        <v>1560</v>
      </c>
      <c r="I456" s="3" t="s">
        <v>1561</v>
      </c>
      <c r="J456" s="3" t="s">
        <v>22</v>
      </c>
      <c r="K456" s="3" t="s">
        <v>23</v>
      </c>
      <c r="L456" s="3" t="s">
        <v>1562</v>
      </c>
      <c r="M456" s="3" t="s">
        <v>263</v>
      </c>
      <c r="N456" s="3">
        <v>13021</v>
      </c>
      <c r="O456" s="3" t="s">
        <v>144</v>
      </c>
      <c r="P456" s="3" t="s">
        <v>1569</v>
      </c>
      <c r="Q456" s="3" t="s">
        <v>42</v>
      </c>
      <c r="R456" s="3" t="s">
        <v>64</v>
      </c>
      <c r="S456" s="3" t="s">
        <v>1570</v>
      </c>
      <c r="T456" s="3">
        <v>30.48</v>
      </c>
      <c r="U456" s="35" cm="1">
        <f t="array" ref="U456">INDEX('Pricing Strategy'!$F$4:$F$71,MATCH(1,(Dataset!$O456='Pricing Strategy'!$B$4:$B$71)*(Dataset!$Q456='Pricing Strategy'!$C$4:$C$71)*(Dataset!$R456='Pricing Strategy'!$D$4:$D$71),))</f>
        <v>0.45</v>
      </c>
      <c r="V456" s="3">
        <f>Dataset!$T456*(1-Dataset!$U456)</f>
        <v>16.764000000000003</v>
      </c>
    </row>
    <row r="457" spans="1:22" x14ac:dyDescent="0.3">
      <c r="A457" s="32"/>
      <c r="C457" s="3">
        <v>452</v>
      </c>
      <c r="D457" s="3" t="s">
        <v>1559</v>
      </c>
      <c r="E457" s="34">
        <v>42826</v>
      </c>
      <c r="F457" s="34">
        <v>42828</v>
      </c>
      <c r="G457" s="3" t="s">
        <v>19</v>
      </c>
      <c r="H457" s="3" t="s">
        <v>1560</v>
      </c>
      <c r="I457" s="3" t="s">
        <v>1561</v>
      </c>
      <c r="J457" s="3" t="s">
        <v>22</v>
      </c>
      <c r="K457" s="3" t="s">
        <v>23</v>
      </c>
      <c r="L457" s="3" t="s">
        <v>1562</v>
      </c>
      <c r="M457" s="3" t="s">
        <v>263</v>
      </c>
      <c r="N457" s="3">
        <v>13021</v>
      </c>
      <c r="O457" s="3" t="s">
        <v>144</v>
      </c>
      <c r="P457" s="3" t="s">
        <v>1571</v>
      </c>
      <c r="Q457" s="3" t="s">
        <v>42</v>
      </c>
      <c r="R457" s="3" t="s">
        <v>64</v>
      </c>
      <c r="S457" s="3" t="s">
        <v>1572</v>
      </c>
      <c r="T457" s="3">
        <v>9.84</v>
      </c>
      <c r="U457" s="35" cm="1">
        <f t="array" ref="U457">INDEX('Pricing Strategy'!$F$4:$F$71,MATCH(1,(Dataset!$O457='Pricing Strategy'!$B$4:$B$71)*(Dataset!$Q457='Pricing Strategy'!$C$4:$C$71)*(Dataset!$R457='Pricing Strategy'!$D$4:$D$71),))</f>
        <v>0.45</v>
      </c>
      <c r="V457" s="3">
        <f>Dataset!$T457*(1-Dataset!$U457)</f>
        <v>5.4119999999999999</v>
      </c>
    </row>
    <row r="458" spans="1:22" x14ac:dyDescent="0.3">
      <c r="A458" s="32"/>
      <c r="C458" s="3">
        <v>453</v>
      </c>
      <c r="D458" s="3" t="s">
        <v>1559</v>
      </c>
      <c r="E458" s="34">
        <v>42826</v>
      </c>
      <c r="F458" s="34">
        <v>42828</v>
      </c>
      <c r="G458" s="3" t="s">
        <v>19</v>
      </c>
      <c r="H458" s="3" t="s">
        <v>1560</v>
      </c>
      <c r="I458" s="3" t="s">
        <v>1561</v>
      </c>
      <c r="J458" s="3" t="s">
        <v>22</v>
      </c>
      <c r="K458" s="3" t="s">
        <v>23</v>
      </c>
      <c r="L458" s="3" t="s">
        <v>1562</v>
      </c>
      <c r="M458" s="3" t="s">
        <v>263</v>
      </c>
      <c r="N458" s="3">
        <v>13021</v>
      </c>
      <c r="O458" s="3" t="s">
        <v>144</v>
      </c>
      <c r="P458" s="3" t="s">
        <v>1573</v>
      </c>
      <c r="Q458" s="3" t="s">
        <v>67</v>
      </c>
      <c r="R458" s="3" t="s">
        <v>68</v>
      </c>
      <c r="S458" s="3" t="s">
        <v>1574</v>
      </c>
      <c r="T458" s="3">
        <v>35.119999999999997</v>
      </c>
      <c r="U458" s="35" cm="1">
        <f t="array" ref="U458">INDEX('Pricing Strategy'!$F$4:$F$71,MATCH(1,(Dataset!$O458='Pricing Strategy'!$B$4:$B$71)*(Dataset!$Q458='Pricing Strategy'!$C$4:$C$71)*(Dataset!$R458='Pricing Strategy'!$D$4:$D$71),))</f>
        <v>0.4</v>
      </c>
      <c r="V458" s="3">
        <f>Dataset!$T458*(1-Dataset!$U458)</f>
        <v>21.071999999999999</v>
      </c>
    </row>
    <row r="459" spans="1:22" x14ac:dyDescent="0.3">
      <c r="A459" s="32"/>
      <c r="C459" s="3">
        <v>454</v>
      </c>
      <c r="D459" s="3" t="s">
        <v>1575</v>
      </c>
      <c r="E459" s="34">
        <v>43393</v>
      </c>
      <c r="F459" s="34">
        <v>43397</v>
      </c>
      <c r="G459" s="3" t="s">
        <v>46</v>
      </c>
      <c r="H459" s="3" t="s">
        <v>1576</v>
      </c>
      <c r="I459" s="3" t="s">
        <v>1577</v>
      </c>
      <c r="J459" s="3" t="s">
        <v>37</v>
      </c>
      <c r="K459" s="3" t="s">
        <v>23</v>
      </c>
      <c r="L459" s="3" t="s">
        <v>800</v>
      </c>
      <c r="M459" s="3" t="s">
        <v>494</v>
      </c>
      <c r="N459" s="3">
        <v>44312</v>
      </c>
      <c r="O459" s="3" t="s">
        <v>144</v>
      </c>
      <c r="P459" s="3" t="s">
        <v>76</v>
      </c>
      <c r="Q459" s="3" t="s">
        <v>28</v>
      </c>
      <c r="R459" s="3" t="s">
        <v>52</v>
      </c>
      <c r="S459" s="3" t="s">
        <v>77</v>
      </c>
      <c r="T459" s="3">
        <v>284.36399999999998</v>
      </c>
      <c r="U459" s="35" cm="1">
        <f t="array" ref="U459">INDEX('Pricing Strategy'!$F$4:$F$71,MATCH(1,(Dataset!$O459='Pricing Strategy'!$B$4:$B$71)*(Dataset!$Q459='Pricing Strategy'!$C$4:$C$71)*(Dataset!$R459='Pricing Strategy'!$D$4:$D$71),))</f>
        <v>0.45</v>
      </c>
      <c r="V459" s="3">
        <f>Dataset!$T459*(1-Dataset!$U459)</f>
        <v>156.40020000000001</v>
      </c>
    </row>
    <row r="460" spans="1:22" x14ac:dyDescent="0.3">
      <c r="A460" s="32"/>
      <c r="C460" s="3">
        <v>455</v>
      </c>
      <c r="D460" s="3" t="s">
        <v>1575</v>
      </c>
      <c r="E460" s="34">
        <v>43393</v>
      </c>
      <c r="F460" s="34">
        <v>43397</v>
      </c>
      <c r="G460" s="3" t="s">
        <v>46</v>
      </c>
      <c r="H460" s="3" t="s">
        <v>1576</v>
      </c>
      <c r="I460" s="3" t="s">
        <v>1577</v>
      </c>
      <c r="J460" s="3" t="s">
        <v>37</v>
      </c>
      <c r="K460" s="3" t="s">
        <v>23</v>
      </c>
      <c r="L460" s="3" t="s">
        <v>800</v>
      </c>
      <c r="M460" s="3" t="s">
        <v>494</v>
      </c>
      <c r="N460" s="3">
        <v>44312</v>
      </c>
      <c r="O460" s="3" t="s">
        <v>144</v>
      </c>
      <c r="P460" s="3" t="s">
        <v>1578</v>
      </c>
      <c r="Q460" s="3" t="s">
        <v>42</v>
      </c>
      <c r="R460" s="3" t="s">
        <v>55</v>
      </c>
      <c r="S460" s="3" t="s">
        <v>1579</v>
      </c>
      <c r="T460" s="3">
        <v>665.40800000000002</v>
      </c>
      <c r="U460" s="35" cm="1">
        <f t="array" ref="U460">INDEX('Pricing Strategy'!$F$4:$F$71,MATCH(1,(Dataset!$O460='Pricing Strategy'!$B$4:$B$71)*(Dataset!$Q460='Pricing Strategy'!$C$4:$C$71)*(Dataset!$R460='Pricing Strategy'!$D$4:$D$71),))</f>
        <v>0.5</v>
      </c>
      <c r="V460" s="3">
        <f>Dataset!$T460*(1-Dataset!$U460)</f>
        <v>332.70400000000001</v>
      </c>
    </row>
    <row r="461" spans="1:22" x14ac:dyDescent="0.3">
      <c r="A461" s="32"/>
      <c r="C461" s="3">
        <v>456</v>
      </c>
      <c r="D461" s="3" t="s">
        <v>1580</v>
      </c>
      <c r="E461" s="34">
        <v>43082</v>
      </c>
      <c r="F461" s="34">
        <v>43086</v>
      </c>
      <c r="G461" s="3" t="s">
        <v>46</v>
      </c>
      <c r="H461" s="3" t="s">
        <v>1505</v>
      </c>
      <c r="I461" s="3" t="s">
        <v>1506</v>
      </c>
      <c r="J461" s="3" t="s">
        <v>37</v>
      </c>
      <c r="K461" s="3" t="s">
        <v>23</v>
      </c>
      <c r="L461" s="3" t="s">
        <v>1581</v>
      </c>
      <c r="M461" s="3" t="s">
        <v>646</v>
      </c>
      <c r="N461" s="3">
        <v>73071</v>
      </c>
      <c r="O461" s="3" t="s">
        <v>101</v>
      </c>
      <c r="P461" s="3" t="s">
        <v>1582</v>
      </c>
      <c r="Q461" s="3" t="s">
        <v>67</v>
      </c>
      <c r="R461" s="3" t="s">
        <v>157</v>
      </c>
      <c r="S461" s="3" t="s">
        <v>1583</v>
      </c>
      <c r="T461" s="3">
        <v>63.88</v>
      </c>
      <c r="U461" s="35" cm="1">
        <f t="array" ref="U461">INDEX('Pricing Strategy'!$F$4:$F$71,MATCH(1,(Dataset!$O461='Pricing Strategy'!$B$4:$B$71)*(Dataset!$Q461='Pricing Strategy'!$C$4:$C$71)*(Dataset!$R461='Pricing Strategy'!$D$4:$D$71),))</f>
        <v>0.35</v>
      </c>
      <c r="V461" s="3">
        <f>Dataset!$T461*(1-Dataset!$U461)</f>
        <v>41.522000000000006</v>
      </c>
    </row>
    <row r="462" spans="1:22" x14ac:dyDescent="0.3">
      <c r="A462" s="32"/>
      <c r="C462" s="3">
        <v>457</v>
      </c>
      <c r="D462" s="3" t="s">
        <v>1584</v>
      </c>
      <c r="E462" s="34">
        <v>42047</v>
      </c>
      <c r="F462" s="34">
        <v>42053</v>
      </c>
      <c r="G462" s="3" t="s">
        <v>46</v>
      </c>
      <c r="H462" s="3" t="s">
        <v>1585</v>
      </c>
      <c r="I462" s="3" t="s">
        <v>1586</v>
      </c>
      <c r="J462" s="3" t="s">
        <v>22</v>
      </c>
      <c r="K462" s="3" t="s">
        <v>23</v>
      </c>
      <c r="L462" s="3" t="s">
        <v>83</v>
      </c>
      <c r="M462" s="3" t="s">
        <v>39</v>
      </c>
      <c r="N462" s="3">
        <v>94521</v>
      </c>
      <c r="O462" s="3" t="s">
        <v>40</v>
      </c>
      <c r="P462" s="3" t="s">
        <v>1587</v>
      </c>
      <c r="Q462" s="3" t="s">
        <v>28</v>
      </c>
      <c r="R462" s="3" t="s">
        <v>32</v>
      </c>
      <c r="S462" s="3" t="s">
        <v>1588</v>
      </c>
      <c r="T462" s="3">
        <v>129.56800000000001</v>
      </c>
      <c r="U462" s="35" cm="1">
        <f t="array" ref="U462">INDEX('Pricing Strategy'!$F$4:$F$71,MATCH(1,(Dataset!$O462='Pricing Strategy'!$B$4:$B$71)*(Dataset!$Q462='Pricing Strategy'!$C$4:$C$71)*(Dataset!$R462='Pricing Strategy'!$D$4:$D$71),))</f>
        <v>0.45</v>
      </c>
      <c r="V462" s="3">
        <f>Dataset!$T462*(1-Dataset!$U462)</f>
        <v>71.262400000000014</v>
      </c>
    </row>
    <row r="463" spans="1:22" x14ac:dyDescent="0.3">
      <c r="A463" s="32"/>
      <c r="C463" s="3">
        <v>458</v>
      </c>
      <c r="D463" s="3" t="s">
        <v>1589</v>
      </c>
      <c r="E463" s="34">
        <v>43004</v>
      </c>
      <c r="F463" s="34">
        <v>43009</v>
      </c>
      <c r="G463" s="3" t="s">
        <v>46</v>
      </c>
      <c r="H463" s="3" t="s">
        <v>1487</v>
      </c>
      <c r="I463" s="3" t="s">
        <v>1488</v>
      </c>
      <c r="J463" s="3" t="s">
        <v>22</v>
      </c>
      <c r="K463" s="3" t="s">
        <v>23</v>
      </c>
      <c r="L463" s="3" t="s">
        <v>353</v>
      </c>
      <c r="M463" s="3" t="s">
        <v>207</v>
      </c>
      <c r="N463" s="3">
        <v>62521</v>
      </c>
      <c r="O463" s="3" t="s">
        <v>101</v>
      </c>
      <c r="P463" s="3" t="s">
        <v>1590</v>
      </c>
      <c r="Q463" s="3" t="s">
        <v>28</v>
      </c>
      <c r="R463" s="3" t="s">
        <v>32</v>
      </c>
      <c r="S463" s="3" t="s">
        <v>1591</v>
      </c>
      <c r="T463" s="3">
        <v>747.55799999999999</v>
      </c>
      <c r="U463" s="35" cm="1">
        <f t="array" ref="U463">INDEX('Pricing Strategy'!$F$4:$F$71,MATCH(1,(Dataset!$O463='Pricing Strategy'!$B$4:$B$71)*(Dataset!$Q463='Pricing Strategy'!$C$4:$C$71)*(Dataset!$R463='Pricing Strategy'!$D$4:$D$71),))</f>
        <v>0.35</v>
      </c>
      <c r="V463" s="3">
        <f>Dataset!$T463*(1-Dataset!$U463)</f>
        <v>485.91270000000003</v>
      </c>
    </row>
    <row r="464" spans="1:22" x14ac:dyDescent="0.3">
      <c r="A464" s="32"/>
      <c r="C464" s="3">
        <v>459</v>
      </c>
      <c r="D464" s="3" t="s">
        <v>1589</v>
      </c>
      <c r="E464" s="34">
        <v>43004</v>
      </c>
      <c r="F464" s="34">
        <v>43009</v>
      </c>
      <c r="G464" s="3" t="s">
        <v>46</v>
      </c>
      <c r="H464" s="3" t="s">
        <v>1487</v>
      </c>
      <c r="I464" s="3" t="s">
        <v>1488</v>
      </c>
      <c r="J464" s="3" t="s">
        <v>22</v>
      </c>
      <c r="K464" s="3" t="s">
        <v>23</v>
      </c>
      <c r="L464" s="3" t="s">
        <v>353</v>
      </c>
      <c r="M464" s="3" t="s">
        <v>207</v>
      </c>
      <c r="N464" s="3">
        <v>62521</v>
      </c>
      <c r="O464" s="3" t="s">
        <v>101</v>
      </c>
      <c r="P464" s="3" t="s">
        <v>1592</v>
      </c>
      <c r="Q464" s="3" t="s">
        <v>42</v>
      </c>
      <c r="R464" s="3" t="s">
        <v>169</v>
      </c>
      <c r="S464" s="3" t="s">
        <v>667</v>
      </c>
      <c r="T464" s="3">
        <v>8.9280000000000008</v>
      </c>
      <c r="U464" s="35" cm="1">
        <f t="array" ref="U464">INDEX('Pricing Strategy'!$F$4:$F$71,MATCH(1,(Dataset!$O464='Pricing Strategy'!$B$4:$B$71)*(Dataset!$Q464='Pricing Strategy'!$C$4:$C$71)*(Dataset!$R464='Pricing Strategy'!$D$4:$D$71),))</f>
        <v>0.3</v>
      </c>
      <c r="V464" s="3">
        <f>Dataset!$T464*(1-Dataset!$U464)</f>
        <v>6.2496</v>
      </c>
    </row>
    <row r="465" spans="1:22" x14ac:dyDescent="0.3">
      <c r="A465" s="32"/>
      <c r="C465" s="3">
        <v>460</v>
      </c>
      <c r="D465" s="3" t="s">
        <v>1593</v>
      </c>
      <c r="E465" s="34">
        <v>42719</v>
      </c>
      <c r="F465" s="34">
        <v>42726</v>
      </c>
      <c r="G465" s="3" t="s">
        <v>46</v>
      </c>
      <c r="H465" s="3" t="s">
        <v>829</v>
      </c>
      <c r="I465" s="3" t="s">
        <v>830</v>
      </c>
      <c r="J465" s="3" t="s">
        <v>22</v>
      </c>
      <c r="K465" s="3" t="s">
        <v>23</v>
      </c>
      <c r="L465" s="3" t="s">
        <v>91</v>
      </c>
      <c r="M465" s="3" t="s">
        <v>92</v>
      </c>
      <c r="N465" s="3">
        <v>98115</v>
      </c>
      <c r="O465" s="3" t="s">
        <v>40</v>
      </c>
      <c r="P465" s="3" t="s">
        <v>1594</v>
      </c>
      <c r="Q465" s="3" t="s">
        <v>42</v>
      </c>
      <c r="R465" s="3" t="s">
        <v>74</v>
      </c>
      <c r="S465" s="3" t="s">
        <v>1595</v>
      </c>
      <c r="T465" s="3">
        <v>103.92</v>
      </c>
      <c r="U465" s="35" cm="1">
        <f t="array" ref="U465">INDEX('Pricing Strategy'!$F$4:$F$71,MATCH(1,(Dataset!$O465='Pricing Strategy'!$B$4:$B$71)*(Dataset!$Q465='Pricing Strategy'!$C$4:$C$71)*(Dataset!$R465='Pricing Strategy'!$D$4:$D$71),))</f>
        <v>0.4</v>
      </c>
      <c r="V465" s="3">
        <f>Dataset!$T465*(1-Dataset!$U465)</f>
        <v>62.351999999999997</v>
      </c>
    </row>
    <row r="466" spans="1:22" x14ac:dyDescent="0.3">
      <c r="A466" s="32"/>
      <c r="C466" s="3">
        <v>461</v>
      </c>
      <c r="D466" s="3" t="s">
        <v>1593</v>
      </c>
      <c r="E466" s="34">
        <v>42719</v>
      </c>
      <c r="F466" s="34">
        <v>42726</v>
      </c>
      <c r="G466" s="3" t="s">
        <v>46</v>
      </c>
      <c r="H466" s="3" t="s">
        <v>829</v>
      </c>
      <c r="I466" s="3" t="s">
        <v>830</v>
      </c>
      <c r="J466" s="3" t="s">
        <v>22</v>
      </c>
      <c r="K466" s="3" t="s">
        <v>23</v>
      </c>
      <c r="L466" s="3" t="s">
        <v>91</v>
      </c>
      <c r="M466" s="3" t="s">
        <v>92</v>
      </c>
      <c r="N466" s="3">
        <v>98115</v>
      </c>
      <c r="O466" s="3" t="s">
        <v>40</v>
      </c>
      <c r="P466" s="3" t="s">
        <v>1596</v>
      </c>
      <c r="Q466" s="3" t="s">
        <v>67</v>
      </c>
      <c r="R466" s="3" t="s">
        <v>157</v>
      </c>
      <c r="S466" s="3" t="s">
        <v>1597</v>
      </c>
      <c r="T466" s="3">
        <v>899.91</v>
      </c>
      <c r="U466" s="35" cm="1">
        <f t="array" ref="U466">INDEX('Pricing Strategy'!$F$4:$F$71,MATCH(1,(Dataset!$O466='Pricing Strategy'!$B$4:$B$71)*(Dataset!$Q466='Pricing Strategy'!$C$4:$C$71)*(Dataset!$R466='Pricing Strategy'!$D$4:$D$71),))</f>
        <v>0.45</v>
      </c>
      <c r="V466" s="3">
        <f>Dataset!$T466*(1-Dataset!$U466)</f>
        <v>494.95050000000003</v>
      </c>
    </row>
    <row r="467" spans="1:22" x14ac:dyDescent="0.3">
      <c r="A467" s="32"/>
      <c r="C467" s="3">
        <v>462</v>
      </c>
      <c r="D467" s="3" t="s">
        <v>1593</v>
      </c>
      <c r="E467" s="34">
        <v>42719</v>
      </c>
      <c r="F467" s="34">
        <v>42726</v>
      </c>
      <c r="G467" s="3" t="s">
        <v>46</v>
      </c>
      <c r="H467" s="3" t="s">
        <v>829</v>
      </c>
      <c r="I467" s="3" t="s">
        <v>830</v>
      </c>
      <c r="J467" s="3" t="s">
        <v>22</v>
      </c>
      <c r="K467" s="3" t="s">
        <v>23</v>
      </c>
      <c r="L467" s="3" t="s">
        <v>91</v>
      </c>
      <c r="M467" s="3" t="s">
        <v>92</v>
      </c>
      <c r="N467" s="3">
        <v>98115</v>
      </c>
      <c r="O467" s="3" t="s">
        <v>40</v>
      </c>
      <c r="P467" s="3" t="s">
        <v>1598</v>
      </c>
      <c r="Q467" s="3" t="s">
        <v>42</v>
      </c>
      <c r="R467" s="3" t="s">
        <v>71</v>
      </c>
      <c r="S467" s="3" t="s">
        <v>1599</v>
      </c>
      <c r="T467" s="3">
        <v>51.311999999999998</v>
      </c>
      <c r="U467" s="35" cm="1">
        <f t="array" ref="U467">INDEX('Pricing Strategy'!$F$4:$F$71,MATCH(1,(Dataset!$O467='Pricing Strategy'!$B$4:$B$71)*(Dataset!$Q467='Pricing Strategy'!$C$4:$C$71)*(Dataset!$R467='Pricing Strategy'!$D$4:$D$71),))</f>
        <v>0.4</v>
      </c>
      <c r="V467" s="3">
        <f>Dataset!$T467*(1-Dataset!$U467)</f>
        <v>30.787199999999999</v>
      </c>
    </row>
    <row r="468" spans="1:22" x14ac:dyDescent="0.3">
      <c r="A468" s="32"/>
      <c r="C468" s="3">
        <v>463</v>
      </c>
      <c r="D468" s="3" t="s">
        <v>1600</v>
      </c>
      <c r="E468" s="34">
        <v>42847</v>
      </c>
      <c r="F468" s="34">
        <v>42854</v>
      </c>
      <c r="G468" s="3" t="s">
        <v>46</v>
      </c>
      <c r="H468" s="3" t="s">
        <v>1601</v>
      </c>
      <c r="I468" s="3" t="s">
        <v>1602</v>
      </c>
      <c r="J468" s="3" t="s">
        <v>98</v>
      </c>
      <c r="K468" s="3" t="s">
        <v>23</v>
      </c>
      <c r="L468" s="3" t="s">
        <v>540</v>
      </c>
      <c r="M468" s="3" t="s">
        <v>306</v>
      </c>
      <c r="N468" s="3">
        <v>85023</v>
      </c>
      <c r="O468" s="3" t="s">
        <v>40</v>
      </c>
      <c r="P468" s="3" t="s">
        <v>1284</v>
      </c>
      <c r="Q468" s="3" t="s">
        <v>28</v>
      </c>
      <c r="R468" s="3" t="s">
        <v>61</v>
      </c>
      <c r="S468" s="3" t="s">
        <v>1285</v>
      </c>
      <c r="T468" s="3">
        <v>23.56</v>
      </c>
      <c r="U468" s="35" cm="1">
        <f t="array" ref="U468">INDEX('Pricing Strategy'!$F$4:$F$71,MATCH(1,(Dataset!$O468='Pricing Strategy'!$B$4:$B$71)*(Dataset!$Q468='Pricing Strategy'!$C$4:$C$71)*(Dataset!$R468='Pricing Strategy'!$D$4:$D$71),))</f>
        <v>0.4</v>
      </c>
      <c r="V468" s="3">
        <f>Dataset!$T468*(1-Dataset!$U468)</f>
        <v>14.135999999999999</v>
      </c>
    </row>
    <row r="469" spans="1:22" x14ac:dyDescent="0.3">
      <c r="A469" s="32"/>
      <c r="C469" s="3">
        <v>464</v>
      </c>
      <c r="D469" s="3" t="s">
        <v>1600</v>
      </c>
      <c r="E469" s="34">
        <v>42847</v>
      </c>
      <c r="F469" s="34">
        <v>42854</v>
      </c>
      <c r="G469" s="3" t="s">
        <v>46</v>
      </c>
      <c r="H469" s="3" t="s">
        <v>1601</v>
      </c>
      <c r="I469" s="3" t="s">
        <v>1602</v>
      </c>
      <c r="J469" s="3" t="s">
        <v>98</v>
      </c>
      <c r="K469" s="3" t="s">
        <v>23</v>
      </c>
      <c r="L469" s="3" t="s">
        <v>540</v>
      </c>
      <c r="M469" s="3" t="s">
        <v>306</v>
      </c>
      <c r="N469" s="3">
        <v>85023</v>
      </c>
      <c r="O469" s="3" t="s">
        <v>40</v>
      </c>
      <c r="P469" s="3" t="s">
        <v>1603</v>
      </c>
      <c r="Q469" s="3" t="s">
        <v>28</v>
      </c>
      <c r="R469" s="3" t="s">
        <v>52</v>
      </c>
      <c r="S469" s="3" t="s">
        <v>1604</v>
      </c>
      <c r="T469" s="3">
        <v>1272.6300000000001</v>
      </c>
      <c r="U469" s="35" cm="1">
        <f t="array" ref="U469">INDEX('Pricing Strategy'!$F$4:$F$71,MATCH(1,(Dataset!$O469='Pricing Strategy'!$B$4:$B$71)*(Dataset!$Q469='Pricing Strategy'!$C$4:$C$71)*(Dataset!$R469='Pricing Strategy'!$D$4:$D$71),))</f>
        <v>0.45</v>
      </c>
      <c r="V469" s="3">
        <f>Dataset!$T469*(1-Dataset!$U469)</f>
        <v>699.94650000000013</v>
      </c>
    </row>
    <row r="470" spans="1:22" x14ac:dyDescent="0.3">
      <c r="A470" s="32"/>
      <c r="C470" s="3">
        <v>465</v>
      </c>
      <c r="D470" s="3" t="s">
        <v>1600</v>
      </c>
      <c r="E470" s="34">
        <v>42847</v>
      </c>
      <c r="F470" s="34">
        <v>42854</v>
      </c>
      <c r="G470" s="3" t="s">
        <v>46</v>
      </c>
      <c r="H470" s="3" t="s">
        <v>1601</v>
      </c>
      <c r="I470" s="3" t="s">
        <v>1602</v>
      </c>
      <c r="J470" s="3" t="s">
        <v>98</v>
      </c>
      <c r="K470" s="3" t="s">
        <v>23</v>
      </c>
      <c r="L470" s="3" t="s">
        <v>540</v>
      </c>
      <c r="M470" s="3" t="s">
        <v>306</v>
      </c>
      <c r="N470" s="3">
        <v>85023</v>
      </c>
      <c r="O470" s="3" t="s">
        <v>40</v>
      </c>
      <c r="P470" s="3" t="s">
        <v>1605</v>
      </c>
      <c r="Q470" s="3" t="s">
        <v>42</v>
      </c>
      <c r="R470" s="3" t="s">
        <v>71</v>
      </c>
      <c r="S470" s="3" t="s">
        <v>1606</v>
      </c>
      <c r="T470" s="3">
        <v>28.484999999999999</v>
      </c>
      <c r="U470" s="35" cm="1">
        <f t="array" ref="U470">INDEX('Pricing Strategy'!$F$4:$F$71,MATCH(1,(Dataset!$O470='Pricing Strategy'!$B$4:$B$71)*(Dataset!$Q470='Pricing Strategy'!$C$4:$C$71)*(Dataset!$R470='Pricing Strategy'!$D$4:$D$71),))</f>
        <v>0.4</v>
      </c>
      <c r="V470" s="3">
        <f>Dataset!$T470*(1-Dataset!$U470)</f>
        <v>17.090999999999998</v>
      </c>
    </row>
    <row r="471" spans="1:22" x14ac:dyDescent="0.3">
      <c r="A471" s="32"/>
      <c r="C471" s="3">
        <v>466</v>
      </c>
      <c r="D471" s="3" t="s">
        <v>1600</v>
      </c>
      <c r="E471" s="34">
        <v>42847</v>
      </c>
      <c r="F471" s="34">
        <v>42854</v>
      </c>
      <c r="G471" s="3" t="s">
        <v>46</v>
      </c>
      <c r="H471" s="3" t="s">
        <v>1601</v>
      </c>
      <c r="I471" s="3" t="s">
        <v>1602</v>
      </c>
      <c r="J471" s="3" t="s">
        <v>98</v>
      </c>
      <c r="K471" s="3" t="s">
        <v>23</v>
      </c>
      <c r="L471" s="3" t="s">
        <v>540</v>
      </c>
      <c r="M471" s="3" t="s">
        <v>306</v>
      </c>
      <c r="N471" s="3">
        <v>85023</v>
      </c>
      <c r="O471" s="3" t="s">
        <v>40</v>
      </c>
      <c r="P471" s="3" t="s">
        <v>1607</v>
      </c>
      <c r="Q471" s="3" t="s">
        <v>42</v>
      </c>
      <c r="R471" s="3" t="s">
        <v>575</v>
      </c>
      <c r="S471" s="3" t="s">
        <v>1608</v>
      </c>
      <c r="T471" s="3">
        <v>185.376</v>
      </c>
      <c r="U471" s="35" cm="1">
        <f t="array" ref="U471">INDEX('Pricing Strategy'!$F$4:$F$71,MATCH(1,(Dataset!$O471='Pricing Strategy'!$B$4:$B$71)*(Dataset!$Q471='Pricing Strategy'!$C$4:$C$71)*(Dataset!$R471='Pricing Strategy'!$D$4:$D$71),))</f>
        <v>0.45</v>
      </c>
      <c r="V471" s="3">
        <f>Dataset!$T471*(1-Dataset!$U471)</f>
        <v>101.95680000000002</v>
      </c>
    </row>
    <row r="472" spans="1:22" x14ac:dyDescent="0.3">
      <c r="A472" s="32"/>
      <c r="C472" s="3">
        <v>467</v>
      </c>
      <c r="D472" s="3" t="s">
        <v>1600</v>
      </c>
      <c r="E472" s="34">
        <v>42847</v>
      </c>
      <c r="F472" s="34">
        <v>42854</v>
      </c>
      <c r="G472" s="3" t="s">
        <v>46</v>
      </c>
      <c r="H472" s="3" t="s">
        <v>1601</v>
      </c>
      <c r="I472" s="3" t="s">
        <v>1602</v>
      </c>
      <c r="J472" s="3" t="s">
        <v>98</v>
      </c>
      <c r="K472" s="3" t="s">
        <v>23</v>
      </c>
      <c r="L472" s="3" t="s">
        <v>540</v>
      </c>
      <c r="M472" s="3" t="s">
        <v>306</v>
      </c>
      <c r="N472" s="3">
        <v>85023</v>
      </c>
      <c r="O472" s="3" t="s">
        <v>40</v>
      </c>
      <c r="P472" s="3" t="s">
        <v>1609</v>
      </c>
      <c r="Q472" s="3" t="s">
        <v>42</v>
      </c>
      <c r="R472" s="3" t="s">
        <v>74</v>
      </c>
      <c r="S472" s="3" t="s">
        <v>1610</v>
      </c>
      <c r="T472" s="3">
        <v>78.272000000000006</v>
      </c>
      <c r="U472" s="35" cm="1">
        <f t="array" ref="U472">INDEX('Pricing Strategy'!$F$4:$F$71,MATCH(1,(Dataset!$O472='Pricing Strategy'!$B$4:$B$71)*(Dataset!$Q472='Pricing Strategy'!$C$4:$C$71)*(Dataset!$R472='Pricing Strategy'!$D$4:$D$71),))</f>
        <v>0.4</v>
      </c>
      <c r="V472" s="3">
        <f>Dataset!$T472*(1-Dataset!$U472)</f>
        <v>46.963200000000001</v>
      </c>
    </row>
    <row r="473" spans="1:22" x14ac:dyDescent="0.3">
      <c r="A473" s="32"/>
      <c r="C473" s="3">
        <v>468</v>
      </c>
      <c r="D473" s="3" t="s">
        <v>1611</v>
      </c>
      <c r="E473" s="34">
        <v>42386</v>
      </c>
      <c r="F473" s="34">
        <v>42393</v>
      </c>
      <c r="G473" s="3" t="s">
        <v>46</v>
      </c>
      <c r="H473" s="3" t="s">
        <v>1612</v>
      </c>
      <c r="I473" s="3" t="s">
        <v>1613</v>
      </c>
      <c r="J473" s="3" t="s">
        <v>98</v>
      </c>
      <c r="K473" s="3" t="s">
        <v>23</v>
      </c>
      <c r="L473" s="3" t="s">
        <v>1614</v>
      </c>
      <c r="M473" s="3" t="s">
        <v>207</v>
      </c>
      <c r="N473" s="3">
        <v>60068</v>
      </c>
      <c r="O473" s="3" t="s">
        <v>101</v>
      </c>
      <c r="P473" s="3" t="s">
        <v>1086</v>
      </c>
      <c r="Q473" s="3" t="s">
        <v>28</v>
      </c>
      <c r="R473" s="3" t="s">
        <v>61</v>
      </c>
      <c r="S473" s="3" t="s">
        <v>1087</v>
      </c>
      <c r="T473" s="3">
        <v>254.744</v>
      </c>
      <c r="U473" s="35" cm="1">
        <f t="array" ref="U473">INDEX('Pricing Strategy'!$F$4:$F$71,MATCH(1,(Dataset!$O473='Pricing Strategy'!$B$4:$B$71)*(Dataset!$Q473='Pricing Strategy'!$C$4:$C$71)*(Dataset!$R473='Pricing Strategy'!$D$4:$D$71),))</f>
        <v>0.3</v>
      </c>
      <c r="V473" s="3">
        <f>Dataset!$T473*(1-Dataset!$U473)</f>
        <v>178.32079999999999</v>
      </c>
    </row>
    <row r="474" spans="1:22" x14ac:dyDescent="0.3">
      <c r="A474" s="32"/>
      <c r="C474" s="3">
        <v>469</v>
      </c>
      <c r="D474" s="3" t="s">
        <v>1615</v>
      </c>
      <c r="E474" s="34">
        <v>43190</v>
      </c>
      <c r="F474" s="34">
        <v>43194</v>
      </c>
      <c r="G474" s="3" t="s">
        <v>46</v>
      </c>
      <c r="H474" s="3" t="s">
        <v>877</v>
      </c>
      <c r="I474" s="3" t="s">
        <v>878</v>
      </c>
      <c r="J474" s="3" t="s">
        <v>37</v>
      </c>
      <c r="K474" s="3" t="s">
        <v>23</v>
      </c>
      <c r="L474" s="3" t="s">
        <v>1616</v>
      </c>
      <c r="M474" s="3" t="s">
        <v>100</v>
      </c>
      <c r="N474" s="3">
        <v>79109</v>
      </c>
      <c r="O474" s="3" t="s">
        <v>101</v>
      </c>
      <c r="P474" s="3" t="s">
        <v>1617</v>
      </c>
      <c r="Q474" s="3" t="s">
        <v>28</v>
      </c>
      <c r="R474" s="3" t="s">
        <v>29</v>
      </c>
      <c r="S474" s="3" t="s">
        <v>1618</v>
      </c>
      <c r="T474" s="3">
        <v>205.33279999999999</v>
      </c>
      <c r="U474" s="35" cm="1">
        <f t="array" ref="U474">INDEX('Pricing Strategy'!$F$4:$F$71,MATCH(1,(Dataset!$O474='Pricing Strategy'!$B$4:$B$71)*(Dataset!$Q474='Pricing Strategy'!$C$4:$C$71)*(Dataset!$R474='Pricing Strategy'!$D$4:$D$71),))</f>
        <v>0.4</v>
      </c>
      <c r="V474" s="3">
        <f>Dataset!$T474*(1-Dataset!$U474)</f>
        <v>123.19967999999999</v>
      </c>
    </row>
    <row r="475" spans="1:22" x14ac:dyDescent="0.3">
      <c r="A475" s="32"/>
      <c r="C475" s="3">
        <v>470</v>
      </c>
      <c r="D475" s="3" t="s">
        <v>1619</v>
      </c>
      <c r="E475" s="34">
        <v>43085</v>
      </c>
      <c r="F475" s="34">
        <v>43089</v>
      </c>
      <c r="G475" s="3" t="s">
        <v>19</v>
      </c>
      <c r="H475" s="3" t="s">
        <v>965</v>
      </c>
      <c r="I475" s="3" t="s">
        <v>966</v>
      </c>
      <c r="J475" s="3" t="s">
        <v>22</v>
      </c>
      <c r="K475" s="3" t="s">
        <v>23</v>
      </c>
      <c r="L475" s="3" t="s">
        <v>299</v>
      </c>
      <c r="M475" s="3" t="s">
        <v>207</v>
      </c>
      <c r="N475" s="3">
        <v>60610</v>
      </c>
      <c r="O475" s="3" t="s">
        <v>101</v>
      </c>
      <c r="P475" s="3" t="s">
        <v>1620</v>
      </c>
      <c r="Q475" s="3" t="s">
        <v>42</v>
      </c>
      <c r="R475" s="3" t="s">
        <v>71</v>
      </c>
      <c r="S475" s="3" t="s">
        <v>1621</v>
      </c>
      <c r="T475" s="3">
        <v>4.7880000000000003</v>
      </c>
      <c r="U475" s="35" cm="1">
        <f t="array" ref="U475">INDEX('Pricing Strategy'!$F$4:$F$71,MATCH(1,(Dataset!$O475='Pricing Strategy'!$B$4:$B$71)*(Dataset!$Q475='Pricing Strategy'!$C$4:$C$71)*(Dataset!$R475='Pricing Strategy'!$D$4:$D$71),))</f>
        <v>0.3</v>
      </c>
      <c r="V475" s="3">
        <f>Dataset!$T475*(1-Dataset!$U475)</f>
        <v>3.3515999999999999</v>
      </c>
    </row>
    <row r="476" spans="1:22" x14ac:dyDescent="0.3">
      <c r="A476" s="32"/>
      <c r="C476" s="3">
        <v>471</v>
      </c>
      <c r="D476" s="3" t="s">
        <v>1622</v>
      </c>
      <c r="E476" s="34">
        <v>42724</v>
      </c>
      <c r="F476" s="34">
        <v>42728</v>
      </c>
      <c r="G476" s="3" t="s">
        <v>46</v>
      </c>
      <c r="H476" s="3" t="s">
        <v>1623</v>
      </c>
      <c r="I476" s="3" t="s">
        <v>1624</v>
      </c>
      <c r="J476" s="3" t="s">
        <v>37</v>
      </c>
      <c r="K476" s="3" t="s">
        <v>23</v>
      </c>
      <c r="L476" s="3" t="s">
        <v>1625</v>
      </c>
      <c r="M476" s="3" t="s">
        <v>263</v>
      </c>
      <c r="N476" s="3">
        <v>11757</v>
      </c>
      <c r="O476" s="3" t="s">
        <v>144</v>
      </c>
      <c r="P476" s="3" t="s">
        <v>1626</v>
      </c>
      <c r="Q476" s="3" t="s">
        <v>42</v>
      </c>
      <c r="R476" s="3" t="s">
        <v>86</v>
      </c>
      <c r="S476" s="3" t="s">
        <v>1627</v>
      </c>
      <c r="T476" s="3">
        <v>55.48</v>
      </c>
      <c r="U476" s="35" cm="1">
        <f t="array" ref="U476">INDEX('Pricing Strategy'!$F$4:$F$71,MATCH(1,(Dataset!$O476='Pricing Strategy'!$B$4:$B$71)*(Dataset!$Q476='Pricing Strategy'!$C$4:$C$71)*(Dataset!$R476='Pricing Strategy'!$D$4:$D$71),))</f>
        <v>0.4</v>
      </c>
      <c r="V476" s="3">
        <f>Dataset!$T476*(1-Dataset!$U476)</f>
        <v>33.287999999999997</v>
      </c>
    </row>
    <row r="477" spans="1:22" x14ac:dyDescent="0.3">
      <c r="A477" s="32"/>
      <c r="C477" s="3">
        <v>472</v>
      </c>
      <c r="D477" s="3" t="s">
        <v>1628</v>
      </c>
      <c r="E477" s="34">
        <v>42317</v>
      </c>
      <c r="F477" s="34">
        <v>42319</v>
      </c>
      <c r="G477" s="3" t="s">
        <v>19</v>
      </c>
      <c r="H477" s="3" t="s">
        <v>1629</v>
      </c>
      <c r="I477" s="3" t="s">
        <v>1630</v>
      </c>
      <c r="J477" s="3" t="s">
        <v>22</v>
      </c>
      <c r="K477" s="3" t="s">
        <v>23</v>
      </c>
      <c r="L477" s="3" t="s">
        <v>123</v>
      </c>
      <c r="M477" s="3" t="s">
        <v>39</v>
      </c>
      <c r="N477" s="3">
        <v>94110</v>
      </c>
      <c r="O477" s="3" t="s">
        <v>40</v>
      </c>
      <c r="P477" s="3" t="s">
        <v>1631</v>
      </c>
      <c r="Q477" s="3" t="s">
        <v>42</v>
      </c>
      <c r="R477" s="3" t="s">
        <v>55</v>
      </c>
      <c r="S477" s="3" t="s">
        <v>1632</v>
      </c>
      <c r="T477" s="3">
        <v>340.92</v>
      </c>
      <c r="U477" s="35" cm="1">
        <f t="array" ref="U477">INDEX('Pricing Strategy'!$F$4:$F$71,MATCH(1,(Dataset!$O477='Pricing Strategy'!$B$4:$B$71)*(Dataset!$Q477='Pricing Strategy'!$C$4:$C$71)*(Dataset!$R477='Pricing Strategy'!$D$4:$D$71),))</f>
        <v>0.5</v>
      </c>
      <c r="V477" s="3">
        <f>Dataset!$T477*(1-Dataset!$U477)</f>
        <v>170.46</v>
      </c>
    </row>
    <row r="478" spans="1:22" x14ac:dyDescent="0.3">
      <c r="A478" s="32"/>
      <c r="C478" s="3">
        <v>473</v>
      </c>
      <c r="D478" s="3" t="s">
        <v>1628</v>
      </c>
      <c r="E478" s="34">
        <v>42317</v>
      </c>
      <c r="F478" s="34">
        <v>42319</v>
      </c>
      <c r="G478" s="3" t="s">
        <v>19</v>
      </c>
      <c r="H478" s="3" t="s">
        <v>1629</v>
      </c>
      <c r="I478" s="3" t="s">
        <v>1630</v>
      </c>
      <c r="J478" s="3" t="s">
        <v>22</v>
      </c>
      <c r="K478" s="3" t="s">
        <v>23</v>
      </c>
      <c r="L478" s="3" t="s">
        <v>123</v>
      </c>
      <c r="M478" s="3" t="s">
        <v>39</v>
      </c>
      <c r="N478" s="3">
        <v>94110</v>
      </c>
      <c r="O478" s="3" t="s">
        <v>40</v>
      </c>
      <c r="P478" s="3" t="s">
        <v>1633</v>
      </c>
      <c r="Q478" s="3" t="s">
        <v>28</v>
      </c>
      <c r="R478" s="3" t="s">
        <v>29</v>
      </c>
      <c r="S478" s="3" t="s">
        <v>1634</v>
      </c>
      <c r="T478" s="3">
        <v>222.666</v>
      </c>
      <c r="U478" s="35" cm="1">
        <f t="array" ref="U478">INDEX('Pricing Strategy'!$F$4:$F$71,MATCH(1,(Dataset!$O478='Pricing Strategy'!$B$4:$B$71)*(Dataset!$Q478='Pricing Strategy'!$C$4:$C$71)*(Dataset!$R478='Pricing Strategy'!$D$4:$D$71),))</f>
        <v>0.5</v>
      </c>
      <c r="V478" s="3">
        <f>Dataset!$T478*(1-Dataset!$U478)</f>
        <v>111.333</v>
      </c>
    </row>
    <row r="479" spans="1:22" x14ac:dyDescent="0.3">
      <c r="A479" s="32"/>
      <c r="C479" s="3">
        <v>474</v>
      </c>
      <c r="D479" s="3" t="s">
        <v>1628</v>
      </c>
      <c r="E479" s="34">
        <v>42317</v>
      </c>
      <c r="F479" s="34">
        <v>42319</v>
      </c>
      <c r="G479" s="3" t="s">
        <v>19</v>
      </c>
      <c r="H479" s="3" t="s">
        <v>1629</v>
      </c>
      <c r="I479" s="3" t="s">
        <v>1630</v>
      </c>
      <c r="J479" s="3" t="s">
        <v>22</v>
      </c>
      <c r="K479" s="3" t="s">
        <v>23</v>
      </c>
      <c r="L479" s="3" t="s">
        <v>123</v>
      </c>
      <c r="M479" s="3" t="s">
        <v>39</v>
      </c>
      <c r="N479" s="3">
        <v>94110</v>
      </c>
      <c r="O479" s="3" t="s">
        <v>40</v>
      </c>
      <c r="P479" s="3" t="s">
        <v>1635</v>
      </c>
      <c r="Q479" s="3" t="s">
        <v>67</v>
      </c>
      <c r="R479" s="3" t="s">
        <v>68</v>
      </c>
      <c r="S479" s="3" t="s">
        <v>1636</v>
      </c>
      <c r="T479" s="3">
        <v>703.96799999999996</v>
      </c>
      <c r="U479" s="35" cm="1">
        <f t="array" ref="U479">INDEX('Pricing Strategy'!$F$4:$F$71,MATCH(1,(Dataset!$O479='Pricing Strategy'!$B$4:$B$71)*(Dataset!$Q479='Pricing Strategy'!$C$4:$C$71)*(Dataset!$R479='Pricing Strategy'!$D$4:$D$71),))</f>
        <v>0.4</v>
      </c>
      <c r="V479" s="3">
        <f>Dataset!$T479*(1-Dataset!$U479)</f>
        <v>422.38079999999997</v>
      </c>
    </row>
    <row r="480" spans="1:22" x14ac:dyDescent="0.3">
      <c r="A480" s="32"/>
      <c r="C480" s="3">
        <v>475</v>
      </c>
      <c r="D480" s="3" t="s">
        <v>1628</v>
      </c>
      <c r="E480" s="34">
        <v>42317</v>
      </c>
      <c r="F480" s="34">
        <v>42319</v>
      </c>
      <c r="G480" s="3" t="s">
        <v>19</v>
      </c>
      <c r="H480" s="3" t="s">
        <v>1629</v>
      </c>
      <c r="I480" s="3" t="s">
        <v>1630</v>
      </c>
      <c r="J480" s="3" t="s">
        <v>22</v>
      </c>
      <c r="K480" s="3" t="s">
        <v>23</v>
      </c>
      <c r="L480" s="3" t="s">
        <v>123</v>
      </c>
      <c r="M480" s="3" t="s">
        <v>39</v>
      </c>
      <c r="N480" s="3">
        <v>94110</v>
      </c>
      <c r="O480" s="3" t="s">
        <v>40</v>
      </c>
      <c r="P480" s="3" t="s">
        <v>1637</v>
      </c>
      <c r="Q480" s="3" t="s">
        <v>42</v>
      </c>
      <c r="R480" s="3" t="s">
        <v>55</v>
      </c>
      <c r="S480" s="3" t="s">
        <v>1638</v>
      </c>
      <c r="T480" s="3">
        <v>92.52</v>
      </c>
      <c r="U480" s="35" cm="1">
        <f t="array" ref="U480">INDEX('Pricing Strategy'!$F$4:$F$71,MATCH(1,(Dataset!$O480='Pricing Strategy'!$B$4:$B$71)*(Dataset!$Q480='Pricing Strategy'!$C$4:$C$71)*(Dataset!$R480='Pricing Strategy'!$D$4:$D$71),))</f>
        <v>0.5</v>
      </c>
      <c r="V480" s="3">
        <f>Dataset!$T480*(1-Dataset!$U480)</f>
        <v>46.26</v>
      </c>
    </row>
    <row r="481" spans="1:22" x14ac:dyDescent="0.3">
      <c r="A481" s="32"/>
      <c r="C481" s="3">
        <v>476</v>
      </c>
      <c r="D481" s="3" t="s">
        <v>1628</v>
      </c>
      <c r="E481" s="34">
        <v>42317</v>
      </c>
      <c r="F481" s="34">
        <v>42319</v>
      </c>
      <c r="G481" s="3" t="s">
        <v>19</v>
      </c>
      <c r="H481" s="3" t="s">
        <v>1629</v>
      </c>
      <c r="I481" s="3" t="s">
        <v>1630</v>
      </c>
      <c r="J481" s="3" t="s">
        <v>22</v>
      </c>
      <c r="K481" s="3" t="s">
        <v>23</v>
      </c>
      <c r="L481" s="3" t="s">
        <v>123</v>
      </c>
      <c r="M481" s="3" t="s">
        <v>39</v>
      </c>
      <c r="N481" s="3">
        <v>94110</v>
      </c>
      <c r="O481" s="3" t="s">
        <v>40</v>
      </c>
      <c r="P481" s="3" t="s">
        <v>1639</v>
      </c>
      <c r="Q481" s="3" t="s">
        <v>42</v>
      </c>
      <c r="R481" s="3" t="s">
        <v>86</v>
      </c>
      <c r="S481" s="3" t="s">
        <v>1640</v>
      </c>
      <c r="T481" s="3">
        <v>62.65</v>
      </c>
      <c r="U481" s="35" cm="1">
        <f t="array" ref="U481">INDEX('Pricing Strategy'!$F$4:$F$71,MATCH(1,(Dataset!$O481='Pricing Strategy'!$B$4:$B$71)*(Dataset!$Q481='Pricing Strategy'!$C$4:$C$71)*(Dataset!$R481='Pricing Strategy'!$D$4:$D$71),))</f>
        <v>0.4</v>
      </c>
      <c r="V481" s="3">
        <f>Dataset!$T481*(1-Dataset!$U481)</f>
        <v>37.589999999999996</v>
      </c>
    </row>
    <row r="482" spans="1:22" x14ac:dyDescent="0.3">
      <c r="A482" s="32"/>
      <c r="C482" s="3">
        <v>477</v>
      </c>
      <c r="D482" s="3" t="s">
        <v>1628</v>
      </c>
      <c r="E482" s="34">
        <v>42317</v>
      </c>
      <c r="F482" s="34">
        <v>42319</v>
      </c>
      <c r="G482" s="3" t="s">
        <v>19</v>
      </c>
      <c r="H482" s="3" t="s">
        <v>1629</v>
      </c>
      <c r="I482" s="3" t="s">
        <v>1630</v>
      </c>
      <c r="J482" s="3" t="s">
        <v>22</v>
      </c>
      <c r="K482" s="3" t="s">
        <v>23</v>
      </c>
      <c r="L482" s="3" t="s">
        <v>123</v>
      </c>
      <c r="M482" s="3" t="s">
        <v>39</v>
      </c>
      <c r="N482" s="3">
        <v>94110</v>
      </c>
      <c r="O482" s="3" t="s">
        <v>40</v>
      </c>
      <c r="P482" s="3" t="s">
        <v>1641</v>
      </c>
      <c r="Q482" s="3" t="s">
        <v>42</v>
      </c>
      <c r="R482" s="3" t="s">
        <v>86</v>
      </c>
      <c r="S482" s="3" t="s">
        <v>1642</v>
      </c>
      <c r="T482" s="3">
        <v>94.85</v>
      </c>
      <c r="U482" s="35" cm="1">
        <f t="array" ref="U482">INDEX('Pricing Strategy'!$F$4:$F$71,MATCH(1,(Dataset!$O482='Pricing Strategy'!$B$4:$B$71)*(Dataset!$Q482='Pricing Strategy'!$C$4:$C$71)*(Dataset!$R482='Pricing Strategy'!$D$4:$D$71),))</f>
        <v>0.4</v>
      </c>
      <c r="V482" s="3">
        <f>Dataset!$T482*(1-Dataset!$U482)</f>
        <v>56.91</v>
      </c>
    </row>
    <row r="483" spans="1:22" x14ac:dyDescent="0.3">
      <c r="A483" s="32"/>
      <c r="C483" s="3">
        <v>478</v>
      </c>
      <c r="D483" s="3" t="s">
        <v>1643</v>
      </c>
      <c r="E483" s="34">
        <v>42928</v>
      </c>
      <c r="F483" s="34">
        <v>42935</v>
      </c>
      <c r="G483" s="3" t="s">
        <v>46</v>
      </c>
      <c r="H483" s="3" t="s">
        <v>1013</v>
      </c>
      <c r="I483" s="3" t="s">
        <v>1014</v>
      </c>
      <c r="J483" s="3" t="s">
        <v>37</v>
      </c>
      <c r="K483" s="3" t="s">
        <v>23</v>
      </c>
      <c r="L483" s="3" t="s">
        <v>38</v>
      </c>
      <c r="M483" s="3" t="s">
        <v>39</v>
      </c>
      <c r="N483" s="3">
        <v>90008</v>
      </c>
      <c r="O483" s="3" t="s">
        <v>40</v>
      </c>
      <c r="P483" s="3" t="s">
        <v>1644</v>
      </c>
      <c r="Q483" s="3" t="s">
        <v>67</v>
      </c>
      <c r="R483" s="3" t="s">
        <v>68</v>
      </c>
      <c r="S483" s="3" t="s">
        <v>1645</v>
      </c>
      <c r="T483" s="3">
        <v>95.76</v>
      </c>
      <c r="U483" s="35" cm="1">
        <f t="array" ref="U483">INDEX('Pricing Strategy'!$F$4:$F$71,MATCH(1,(Dataset!$O483='Pricing Strategy'!$B$4:$B$71)*(Dataset!$Q483='Pricing Strategy'!$C$4:$C$71)*(Dataset!$R483='Pricing Strategy'!$D$4:$D$71),))</f>
        <v>0.4</v>
      </c>
      <c r="V483" s="3">
        <f>Dataset!$T483*(1-Dataset!$U483)</f>
        <v>57.456000000000003</v>
      </c>
    </row>
    <row r="484" spans="1:22" x14ac:dyDescent="0.3">
      <c r="A484" s="32"/>
      <c r="C484" s="3">
        <v>479</v>
      </c>
      <c r="D484" s="3" t="s">
        <v>1646</v>
      </c>
      <c r="E484" s="34">
        <v>43035</v>
      </c>
      <c r="F484" s="34">
        <v>43041</v>
      </c>
      <c r="G484" s="3" t="s">
        <v>46</v>
      </c>
      <c r="H484" s="3" t="s">
        <v>1647</v>
      </c>
      <c r="I484" s="3" t="s">
        <v>1648</v>
      </c>
      <c r="J484" s="3" t="s">
        <v>22</v>
      </c>
      <c r="K484" s="3" t="s">
        <v>23</v>
      </c>
      <c r="L484" s="3" t="s">
        <v>272</v>
      </c>
      <c r="M484" s="3" t="s">
        <v>263</v>
      </c>
      <c r="N484" s="3">
        <v>12180</v>
      </c>
      <c r="O484" s="3" t="s">
        <v>144</v>
      </c>
      <c r="P484" s="3" t="s">
        <v>1110</v>
      </c>
      <c r="Q484" s="3" t="s">
        <v>28</v>
      </c>
      <c r="R484" s="3" t="s">
        <v>61</v>
      </c>
      <c r="S484" s="3" t="s">
        <v>1111</v>
      </c>
      <c r="T484" s="3">
        <v>40.200000000000003</v>
      </c>
      <c r="U484" s="35" cm="1">
        <f t="array" ref="U484">INDEX('Pricing Strategy'!$F$4:$F$71,MATCH(1,(Dataset!$O484='Pricing Strategy'!$B$4:$B$71)*(Dataset!$Q484='Pricing Strategy'!$C$4:$C$71)*(Dataset!$R484='Pricing Strategy'!$D$4:$D$71),))</f>
        <v>0.4</v>
      </c>
      <c r="V484" s="3">
        <f>Dataset!$T484*(1-Dataset!$U484)</f>
        <v>24.12</v>
      </c>
    </row>
    <row r="485" spans="1:22" x14ac:dyDescent="0.3">
      <c r="A485" s="32"/>
      <c r="C485" s="3">
        <v>480</v>
      </c>
      <c r="D485" s="3" t="s">
        <v>1649</v>
      </c>
      <c r="E485" s="34">
        <v>42912</v>
      </c>
      <c r="F485" s="34">
        <v>42918</v>
      </c>
      <c r="G485" s="3" t="s">
        <v>46</v>
      </c>
      <c r="H485" s="3" t="s">
        <v>1650</v>
      </c>
      <c r="I485" s="3" t="s">
        <v>1651</v>
      </c>
      <c r="J485" s="3" t="s">
        <v>37</v>
      </c>
      <c r="K485" s="3" t="s">
        <v>23</v>
      </c>
      <c r="L485" s="3" t="s">
        <v>262</v>
      </c>
      <c r="M485" s="3" t="s">
        <v>263</v>
      </c>
      <c r="N485" s="3">
        <v>10024</v>
      </c>
      <c r="O485" s="3" t="s">
        <v>144</v>
      </c>
      <c r="P485" s="3" t="s">
        <v>1652</v>
      </c>
      <c r="Q485" s="3" t="s">
        <v>42</v>
      </c>
      <c r="R485" s="3" t="s">
        <v>64</v>
      </c>
      <c r="S485" s="3" t="s">
        <v>1653</v>
      </c>
      <c r="T485" s="3">
        <v>14.7</v>
      </c>
      <c r="U485" s="35" cm="1">
        <f t="array" ref="U485">INDEX('Pricing Strategy'!$F$4:$F$71,MATCH(1,(Dataset!$O485='Pricing Strategy'!$B$4:$B$71)*(Dataset!$Q485='Pricing Strategy'!$C$4:$C$71)*(Dataset!$R485='Pricing Strategy'!$D$4:$D$71),))</f>
        <v>0.45</v>
      </c>
      <c r="V485" s="3">
        <f>Dataset!$T485*(1-Dataset!$U485)</f>
        <v>8.0850000000000009</v>
      </c>
    </row>
    <row r="486" spans="1:22" x14ac:dyDescent="0.3">
      <c r="A486" s="32"/>
      <c r="C486" s="3">
        <v>481</v>
      </c>
      <c r="D486" s="3" t="s">
        <v>1649</v>
      </c>
      <c r="E486" s="34">
        <v>42912</v>
      </c>
      <c r="F486" s="34">
        <v>42918</v>
      </c>
      <c r="G486" s="3" t="s">
        <v>46</v>
      </c>
      <c r="H486" s="3" t="s">
        <v>1650</v>
      </c>
      <c r="I486" s="3" t="s">
        <v>1651</v>
      </c>
      <c r="J486" s="3" t="s">
        <v>37</v>
      </c>
      <c r="K486" s="3" t="s">
        <v>23</v>
      </c>
      <c r="L486" s="3" t="s">
        <v>262</v>
      </c>
      <c r="M486" s="3" t="s">
        <v>263</v>
      </c>
      <c r="N486" s="3">
        <v>10024</v>
      </c>
      <c r="O486" s="3" t="s">
        <v>144</v>
      </c>
      <c r="P486" s="3" t="s">
        <v>1654</v>
      </c>
      <c r="Q486" s="3" t="s">
        <v>42</v>
      </c>
      <c r="R486" s="3" t="s">
        <v>55</v>
      </c>
      <c r="S486" s="3" t="s">
        <v>1655</v>
      </c>
      <c r="T486" s="3">
        <v>704.25</v>
      </c>
      <c r="U486" s="35" cm="1">
        <f t="array" ref="U486">INDEX('Pricing Strategy'!$F$4:$F$71,MATCH(1,(Dataset!$O486='Pricing Strategy'!$B$4:$B$71)*(Dataset!$Q486='Pricing Strategy'!$C$4:$C$71)*(Dataset!$R486='Pricing Strategy'!$D$4:$D$71),))</f>
        <v>0.5</v>
      </c>
      <c r="V486" s="3">
        <f>Dataset!$T486*(1-Dataset!$U486)</f>
        <v>352.125</v>
      </c>
    </row>
    <row r="487" spans="1:22" x14ac:dyDescent="0.3">
      <c r="A487" s="32"/>
      <c r="C487" s="3">
        <v>482</v>
      </c>
      <c r="D487" s="3" t="s">
        <v>1656</v>
      </c>
      <c r="E487" s="34">
        <v>42283</v>
      </c>
      <c r="F487" s="34">
        <v>42287</v>
      </c>
      <c r="G487" s="3" t="s">
        <v>46</v>
      </c>
      <c r="H487" s="3" t="s">
        <v>1657</v>
      </c>
      <c r="I487" s="3" t="s">
        <v>1658</v>
      </c>
      <c r="J487" s="3" t="s">
        <v>22</v>
      </c>
      <c r="K487" s="3" t="s">
        <v>23</v>
      </c>
      <c r="L487" s="3" t="s">
        <v>947</v>
      </c>
      <c r="M487" s="3" t="s">
        <v>39</v>
      </c>
      <c r="N487" s="3">
        <v>92024</v>
      </c>
      <c r="O487" s="3" t="s">
        <v>40</v>
      </c>
      <c r="P487" s="3" t="s">
        <v>1659</v>
      </c>
      <c r="Q487" s="3" t="s">
        <v>67</v>
      </c>
      <c r="R487" s="3" t="s">
        <v>157</v>
      </c>
      <c r="S487" s="3" t="s">
        <v>1660</v>
      </c>
      <c r="T487" s="3">
        <v>9.09</v>
      </c>
      <c r="U487" s="35" cm="1">
        <f t="array" ref="U487">INDEX('Pricing Strategy'!$F$4:$F$71,MATCH(1,(Dataset!$O487='Pricing Strategy'!$B$4:$B$71)*(Dataset!$Q487='Pricing Strategy'!$C$4:$C$71)*(Dataset!$R487='Pricing Strategy'!$D$4:$D$71),))</f>
        <v>0.45</v>
      </c>
      <c r="V487" s="3">
        <f>Dataset!$T487*(1-Dataset!$U487)</f>
        <v>4.9995000000000003</v>
      </c>
    </row>
    <row r="488" spans="1:22" x14ac:dyDescent="0.3">
      <c r="A488" s="32"/>
      <c r="C488" s="3">
        <v>483</v>
      </c>
      <c r="D488" s="3" t="s">
        <v>1661</v>
      </c>
      <c r="E488" s="34">
        <v>42207</v>
      </c>
      <c r="F488" s="34">
        <v>42212</v>
      </c>
      <c r="G488" s="3" t="s">
        <v>46</v>
      </c>
      <c r="H488" s="3" t="s">
        <v>1662</v>
      </c>
      <c r="I488" s="3" t="s">
        <v>1663</v>
      </c>
      <c r="J488" s="3" t="s">
        <v>22</v>
      </c>
      <c r="K488" s="3" t="s">
        <v>23</v>
      </c>
      <c r="L488" s="3" t="s">
        <v>262</v>
      </c>
      <c r="M488" s="3" t="s">
        <v>263</v>
      </c>
      <c r="N488" s="3">
        <v>10024</v>
      </c>
      <c r="O488" s="3" t="s">
        <v>144</v>
      </c>
      <c r="P488" s="3" t="s">
        <v>362</v>
      </c>
      <c r="Q488" s="3" t="s">
        <v>42</v>
      </c>
      <c r="R488" s="3" t="s">
        <v>64</v>
      </c>
      <c r="S488" s="3" t="s">
        <v>363</v>
      </c>
      <c r="T488" s="3">
        <v>5.96</v>
      </c>
      <c r="U488" s="35" cm="1">
        <f t="array" ref="U488">INDEX('Pricing Strategy'!$F$4:$F$71,MATCH(1,(Dataset!$O488='Pricing Strategy'!$B$4:$B$71)*(Dataset!$Q488='Pricing Strategy'!$C$4:$C$71)*(Dataset!$R488='Pricing Strategy'!$D$4:$D$71),))</f>
        <v>0.45</v>
      </c>
      <c r="V488" s="3">
        <f>Dataset!$T488*(1-Dataset!$U488)</f>
        <v>3.278</v>
      </c>
    </row>
    <row r="489" spans="1:22" x14ac:dyDescent="0.3">
      <c r="A489" s="32"/>
      <c r="C489" s="3">
        <v>484</v>
      </c>
      <c r="D489" s="3" t="s">
        <v>1661</v>
      </c>
      <c r="E489" s="34">
        <v>42207</v>
      </c>
      <c r="F489" s="34">
        <v>42212</v>
      </c>
      <c r="G489" s="3" t="s">
        <v>46</v>
      </c>
      <c r="H489" s="3" t="s">
        <v>1662</v>
      </c>
      <c r="I489" s="3" t="s">
        <v>1663</v>
      </c>
      <c r="J489" s="3" t="s">
        <v>22</v>
      </c>
      <c r="K489" s="3" t="s">
        <v>23</v>
      </c>
      <c r="L489" s="3" t="s">
        <v>262</v>
      </c>
      <c r="M489" s="3" t="s">
        <v>263</v>
      </c>
      <c r="N489" s="3">
        <v>10024</v>
      </c>
      <c r="O489" s="3" t="s">
        <v>144</v>
      </c>
      <c r="P489" s="3" t="s">
        <v>1664</v>
      </c>
      <c r="Q489" s="3" t="s">
        <v>67</v>
      </c>
      <c r="R489" s="3" t="s">
        <v>157</v>
      </c>
      <c r="S489" s="3" t="s">
        <v>1665</v>
      </c>
      <c r="T489" s="3">
        <v>159.97999999999999</v>
      </c>
      <c r="U489" s="35" cm="1">
        <f t="array" ref="U489">INDEX('Pricing Strategy'!$F$4:$F$71,MATCH(1,(Dataset!$O489='Pricing Strategy'!$B$4:$B$71)*(Dataset!$Q489='Pricing Strategy'!$C$4:$C$71)*(Dataset!$R489='Pricing Strategy'!$D$4:$D$71),))</f>
        <v>0.45</v>
      </c>
      <c r="V489" s="3">
        <f>Dataset!$T489*(1-Dataset!$U489)</f>
        <v>87.989000000000004</v>
      </c>
    </row>
    <row r="490" spans="1:22" x14ac:dyDescent="0.3">
      <c r="A490" s="32"/>
      <c r="C490" s="3">
        <v>485</v>
      </c>
      <c r="D490" s="3" t="s">
        <v>1666</v>
      </c>
      <c r="E490" s="34">
        <v>43261</v>
      </c>
      <c r="F490" s="34">
        <v>43264</v>
      </c>
      <c r="G490" s="3" t="s">
        <v>184</v>
      </c>
      <c r="H490" s="3" t="s">
        <v>1667</v>
      </c>
      <c r="I490" s="3" t="s">
        <v>1668</v>
      </c>
      <c r="J490" s="3" t="s">
        <v>98</v>
      </c>
      <c r="K490" s="3" t="s">
        <v>23</v>
      </c>
      <c r="L490" s="3" t="s">
        <v>38</v>
      </c>
      <c r="M490" s="3" t="s">
        <v>39</v>
      </c>
      <c r="N490" s="3">
        <v>90045</v>
      </c>
      <c r="O490" s="3" t="s">
        <v>40</v>
      </c>
      <c r="P490" s="3" t="s">
        <v>1669</v>
      </c>
      <c r="Q490" s="3" t="s">
        <v>42</v>
      </c>
      <c r="R490" s="3" t="s">
        <v>43</v>
      </c>
      <c r="S490" s="3" t="s">
        <v>1670</v>
      </c>
      <c r="T490" s="3">
        <v>29.6</v>
      </c>
      <c r="U490" s="35" cm="1">
        <f t="array" ref="U490">INDEX('Pricing Strategy'!$F$4:$F$71,MATCH(1,(Dataset!$O490='Pricing Strategy'!$B$4:$B$71)*(Dataset!$Q490='Pricing Strategy'!$C$4:$C$71)*(Dataset!$R490='Pricing Strategy'!$D$4:$D$71),))</f>
        <v>0.4</v>
      </c>
      <c r="V490" s="3">
        <f>Dataset!$T490*(1-Dataset!$U490)</f>
        <v>17.760000000000002</v>
      </c>
    </row>
    <row r="491" spans="1:22" x14ac:dyDescent="0.3">
      <c r="A491" s="32"/>
      <c r="C491" s="3">
        <v>486</v>
      </c>
      <c r="D491" s="3" t="s">
        <v>1666</v>
      </c>
      <c r="E491" s="34">
        <v>43261</v>
      </c>
      <c r="F491" s="34">
        <v>43264</v>
      </c>
      <c r="G491" s="3" t="s">
        <v>184</v>
      </c>
      <c r="H491" s="3" t="s">
        <v>1667</v>
      </c>
      <c r="I491" s="3" t="s">
        <v>1668</v>
      </c>
      <c r="J491" s="3" t="s">
        <v>98</v>
      </c>
      <c r="K491" s="3" t="s">
        <v>23</v>
      </c>
      <c r="L491" s="3" t="s">
        <v>38</v>
      </c>
      <c r="M491" s="3" t="s">
        <v>39</v>
      </c>
      <c r="N491" s="3">
        <v>90045</v>
      </c>
      <c r="O491" s="3" t="s">
        <v>40</v>
      </c>
      <c r="P491" s="3" t="s">
        <v>1671</v>
      </c>
      <c r="Q491" s="3" t="s">
        <v>28</v>
      </c>
      <c r="R491" s="3" t="s">
        <v>29</v>
      </c>
      <c r="S491" s="3" t="s">
        <v>1672</v>
      </c>
      <c r="T491" s="3">
        <v>514.16499999999996</v>
      </c>
      <c r="U491" s="35" cm="1">
        <f t="array" ref="U491">INDEX('Pricing Strategy'!$F$4:$F$71,MATCH(1,(Dataset!$O491='Pricing Strategy'!$B$4:$B$71)*(Dataset!$Q491='Pricing Strategy'!$C$4:$C$71)*(Dataset!$R491='Pricing Strategy'!$D$4:$D$71),))</f>
        <v>0.5</v>
      </c>
      <c r="V491" s="3">
        <f>Dataset!$T491*(1-Dataset!$U491)</f>
        <v>257.08249999999998</v>
      </c>
    </row>
    <row r="492" spans="1:22" x14ac:dyDescent="0.3">
      <c r="A492" s="32"/>
      <c r="C492" s="3">
        <v>487</v>
      </c>
      <c r="D492" s="3" t="s">
        <v>1666</v>
      </c>
      <c r="E492" s="34">
        <v>43261</v>
      </c>
      <c r="F492" s="34">
        <v>43264</v>
      </c>
      <c r="G492" s="3" t="s">
        <v>184</v>
      </c>
      <c r="H492" s="3" t="s">
        <v>1667</v>
      </c>
      <c r="I492" s="3" t="s">
        <v>1668</v>
      </c>
      <c r="J492" s="3" t="s">
        <v>98</v>
      </c>
      <c r="K492" s="3" t="s">
        <v>23</v>
      </c>
      <c r="L492" s="3" t="s">
        <v>38</v>
      </c>
      <c r="M492" s="3" t="s">
        <v>39</v>
      </c>
      <c r="N492" s="3">
        <v>90045</v>
      </c>
      <c r="O492" s="3" t="s">
        <v>40</v>
      </c>
      <c r="P492" s="3" t="s">
        <v>1673</v>
      </c>
      <c r="Q492" s="3" t="s">
        <v>67</v>
      </c>
      <c r="R492" s="3" t="s">
        <v>68</v>
      </c>
      <c r="S492" s="3" t="s">
        <v>1674</v>
      </c>
      <c r="T492" s="3">
        <v>279.95999999999998</v>
      </c>
      <c r="U492" s="35" cm="1">
        <f t="array" ref="U492">INDEX('Pricing Strategy'!$F$4:$F$71,MATCH(1,(Dataset!$O492='Pricing Strategy'!$B$4:$B$71)*(Dataset!$Q492='Pricing Strategy'!$C$4:$C$71)*(Dataset!$R492='Pricing Strategy'!$D$4:$D$71),))</f>
        <v>0.4</v>
      </c>
      <c r="V492" s="3">
        <f>Dataset!$T492*(1-Dataset!$U492)</f>
        <v>167.97599999999997</v>
      </c>
    </row>
    <row r="493" spans="1:22" x14ac:dyDescent="0.3">
      <c r="A493" s="32"/>
      <c r="C493" s="3">
        <v>488</v>
      </c>
      <c r="D493" s="3" t="s">
        <v>1675</v>
      </c>
      <c r="E493" s="34">
        <v>42306</v>
      </c>
      <c r="F493" s="34">
        <v>42308</v>
      </c>
      <c r="G493" s="3" t="s">
        <v>184</v>
      </c>
      <c r="H493" s="3" t="s">
        <v>1676</v>
      </c>
      <c r="I493" s="3" t="s">
        <v>1677</v>
      </c>
      <c r="J493" s="3" t="s">
        <v>22</v>
      </c>
      <c r="K493" s="3" t="s">
        <v>23</v>
      </c>
      <c r="L493" s="3" t="s">
        <v>299</v>
      </c>
      <c r="M493" s="3" t="s">
        <v>207</v>
      </c>
      <c r="N493" s="3">
        <v>60610</v>
      </c>
      <c r="O493" s="3" t="s">
        <v>101</v>
      </c>
      <c r="P493" s="3" t="s">
        <v>1678</v>
      </c>
      <c r="Q493" s="3" t="s">
        <v>67</v>
      </c>
      <c r="R493" s="3" t="s">
        <v>68</v>
      </c>
      <c r="S493" s="3" t="s">
        <v>1679</v>
      </c>
      <c r="T493" s="3">
        <v>2735.9520000000002</v>
      </c>
      <c r="U493" s="35" cm="1">
        <f t="array" ref="U493">INDEX('Pricing Strategy'!$F$4:$F$71,MATCH(1,(Dataset!$O493='Pricing Strategy'!$B$4:$B$71)*(Dataset!$Q493='Pricing Strategy'!$C$4:$C$71)*(Dataset!$R493='Pricing Strategy'!$D$4:$D$71),))</f>
        <v>0.3</v>
      </c>
      <c r="V493" s="3">
        <f>Dataset!$T493*(1-Dataset!$U493)</f>
        <v>1915.1664000000001</v>
      </c>
    </row>
    <row r="494" spans="1:22" x14ac:dyDescent="0.3">
      <c r="A494" s="32"/>
      <c r="C494" s="3">
        <v>489</v>
      </c>
      <c r="D494" s="3" t="s">
        <v>1680</v>
      </c>
      <c r="E494" s="34">
        <v>42164</v>
      </c>
      <c r="F494" s="34">
        <v>42168</v>
      </c>
      <c r="G494" s="3" t="s">
        <v>19</v>
      </c>
      <c r="H494" s="3" t="s">
        <v>1681</v>
      </c>
      <c r="I494" s="3" t="s">
        <v>1682</v>
      </c>
      <c r="J494" s="3" t="s">
        <v>98</v>
      </c>
      <c r="K494" s="3" t="s">
        <v>23</v>
      </c>
      <c r="L494" s="3" t="s">
        <v>1683</v>
      </c>
      <c r="M494" s="3" t="s">
        <v>100</v>
      </c>
      <c r="N494" s="3">
        <v>77340</v>
      </c>
      <c r="O494" s="3" t="s">
        <v>101</v>
      </c>
      <c r="P494" s="3" t="s">
        <v>1684</v>
      </c>
      <c r="Q494" s="3" t="s">
        <v>67</v>
      </c>
      <c r="R494" s="3" t="s">
        <v>68</v>
      </c>
      <c r="S494" s="3" t="s">
        <v>1685</v>
      </c>
      <c r="T494" s="3">
        <v>7.992</v>
      </c>
      <c r="U494" s="35" cm="1">
        <f t="array" ref="U494">INDEX('Pricing Strategy'!$F$4:$F$71,MATCH(1,(Dataset!$O494='Pricing Strategy'!$B$4:$B$71)*(Dataset!$Q494='Pricing Strategy'!$C$4:$C$71)*(Dataset!$R494='Pricing Strategy'!$D$4:$D$71),))</f>
        <v>0.3</v>
      </c>
      <c r="V494" s="3">
        <f>Dataset!$T494*(1-Dataset!$U494)</f>
        <v>5.5943999999999994</v>
      </c>
    </row>
    <row r="495" spans="1:22" x14ac:dyDescent="0.3">
      <c r="A495" s="32"/>
      <c r="C495" s="3">
        <v>490</v>
      </c>
      <c r="D495" s="3" t="s">
        <v>1680</v>
      </c>
      <c r="E495" s="34">
        <v>42164</v>
      </c>
      <c r="F495" s="34">
        <v>42168</v>
      </c>
      <c r="G495" s="3" t="s">
        <v>19</v>
      </c>
      <c r="H495" s="3" t="s">
        <v>1681</v>
      </c>
      <c r="I495" s="3" t="s">
        <v>1682</v>
      </c>
      <c r="J495" s="3" t="s">
        <v>98</v>
      </c>
      <c r="K495" s="3" t="s">
        <v>23</v>
      </c>
      <c r="L495" s="3" t="s">
        <v>1683</v>
      </c>
      <c r="M495" s="3" t="s">
        <v>100</v>
      </c>
      <c r="N495" s="3">
        <v>77340</v>
      </c>
      <c r="O495" s="3" t="s">
        <v>101</v>
      </c>
      <c r="P495" s="3" t="s">
        <v>1686</v>
      </c>
      <c r="Q495" s="3" t="s">
        <v>67</v>
      </c>
      <c r="R495" s="3" t="s">
        <v>157</v>
      </c>
      <c r="S495" s="3" t="s">
        <v>1687</v>
      </c>
      <c r="T495" s="3">
        <v>63.984000000000002</v>
      </c>
      <c r="U495" s="35" cm="1">
        <f t="array" ref="U495">INDEX('Pricing Strategy'!$F$4:$F$71,MATCH(1,(Dataset!$O495='Pricing Strategy'!$B$4:$B$71)*(Dataset!$Q495='Pricing Strategy'!$C$4:$C$71)*(Dataset!$R495='Pricing Strategy'!$D$4:$D$71),))</f>
        <v>0.35</v>
      </c>
      <c r="V495" s="3">
        <f>Dataset!$T495*(1-Dataset!$U495)</f>
        <v>41.589600000000004</v>
      </c>
    </row>
    <row r="496" spans="1:22" x14ac:dyDescent="0.3">
      <c r="A496" s="32"/>
      <c r="C496" s="3">
        <v>491</v>
      </c>
      <c r="D496" s="3" t="s">
        <v>1680</v>
      </c>
      <c r="E496" s="34">
        <v>42164</v>
      </c>
      <c r="F496" s="34">
        <v>42168</v>
      </c>
      <c r="G496" s="3" t="s">
        <v>19</v>
      </c>
      <c r="H496" s="3" t="s">
        <v>1681</v>
      </c>
      <c r="I496" s="3" t="s">
        <v>1682</v>
      </c>
      <c r="J496" s="3" t="s">
        <v>98</v>
      </c>
      <c r="K496" s="3" t="s">
        <v>23</v>
      </c>
      <c r="L496" s="3" t="s">
        <v>1683</v>
      </c>
      <c r="M496" s="3" t="s">
        <v>100</v>
      </c>
      <c r="N496" s="3">
        <v>77340</v>
      </c>
      <c r="O496" s="3" t="s">
        <v>101</v>
      </c>
      <c r="P496" s="3" t="s">
        <v>1567</v>
      </c>
      <c r="Q496" s="3" t="s">
        <v>42</v>
      </c>
      <c r="R496" s="3" t="s">
        <v>64</v>
      </c>
      <c r="S496" s="3" t="s">
        <v>1568</v>
      </c>
      <c r="T496" s="3">
        <v>70.367999999999995</v>
      </c>
      <c r="U496" s="35" cm="1">
        <f t="array" ref="U496">INDEX('Pricing Strategy'!$F$4:$F$71,MATCH(1,(Dataset!$O496='Pricing Strategy'!$B$4:$B$71)*(Dataset!$Q496='Pricing Strategy'!$C$4:$C$71)*(Dataset!$R496='Pricing Strategy'!$D$4:$D$71),))</f>
        <v>0.35</v>
      </c>
      <c r="V496" s="3">
        <f>Dataset!$T496*(1-Dataset!$U496)</f>
        <v>45.739199999999997</v>
      </c>
    </row>
    <row r="497" spans="1:22" x14ac:dyDescent="0.3">
      <c r="A497" s="32"/>
      <c r="C497" s="3">
        <v>492</v>
      </c>
      <c r="D497" s="3" t="s">
        <v>1688</v>
      </c>
      <c r="E497" s="34">
        <v>42261</v>
      </c>
      <c r="F497" s="34">
        <v>42266</v>
      </c>
      <c r="G497" s="3" t="s">
        <v>46</v>
      </c>
      <c r="H497" s="3" t="s">
        <v>1689</v>
      </c>
      <c r="I497" s="3" t="s">
        <v>1690</v>
      </c>
      <c r="J497" s="3" t="s">
        <v>22</v>
      </c>
      <c r="K497" s="3" t="s">
        <v>23</v>
      </c>
      <c r="L497" s="3" t="s">
        <v>385</v>
      </c>
      <c r="M497" s="3" t="s">
        <v>263</v>
      </c>
      <c r="N497" s="3">
        <v>14609</v>
      </c>
      <c r="O497" s="3" t="s">
        <v>144</v>
      </c>
      <c r="P497" s="3" t="s">
        <v>1691</v>
      </c>
      <c r="Q497" s="3" t="s">
        <v>42</v>
      </c>
      <c r="R497" s="3" t="s">
        <v>55</v>
      </c>
      <c r="S497" s="3" t="s">
        <v>1692</v>
      </c>
      <c r="T497" s="3">
        <v>449.15</v>
      </c>
      <c r="U497" s="35" cm="1">
        <f t="array" ref="U497">INDEX('Pricing Strategy'!$F$4:$F$71,MATCH(1,(Dataset!$O497='Pricing Strategy'!$B$4:$B$71)*(Dataset!$Q497='Pricing Strategy'!$C$4:$C$71)*(Dataset!$R497='Pricing Strategy'!$D$4:$D$71),))</f>
        <v>0.5</v>
      </c>
      <c r="V497" s="3">
        <f>Dataset!$T497*(1-Dataset!$U497)</f>
        <v>224.57499999999999</v>
      </c>
    </row>
    <row r="498" spans="1:22" x14ac:dyDescent="0.3">
      <c r="A498" s="32"/>
      <c r="C498" s="3">
        <v>493</v>
      </c>
      <c r="D498" s="3" t="s">
        <v>1688</v>
      </c>
      <c r="E498" s="34">
        <v>42261</v>
      </c>
      <c r="F498" s="34">
        <v>42266</v>
      </c>
      <c r="G498" s="3" t="s">
        <v>46</v>
      </c>
      <c r="H498" s="3" t="s">
        <v>1689</v>
      </c>
      <c r="I498" s="3" t="s">
        <v>1690</v>
      </c>
      <c r="J498" s="3" t="s">
        <v>22</v>
      </c>
      <c r="K498" s="3" t="s">
        <v>23</v>
      </c>
      <c r="L498" s="3" t="s">
        <v>385</v>
      </c>
      <c r="M498" s="3" t="s">
        <v>263</v>
      </c>
      <c r="N498" s="3">
        <v>14609</v>
      </c>
      <c r="O498" s="3" t="s">
        <v>144</v>
      </c>
      <c r="P498" s="3" t="s">
        <v>1693</v>
      </c>
      <c r="Q498" s="3" t="s">
        <v>42</v>
      </c>
      <c r="R498" s="3" t="s">
        <v>169</v>
      </c>
      <c r="S498" s="3" t="s">
        <v>1694</v>
      </c>
      <c r="T498" s="3">
        <v>11.07</v>
      </c>
      <c r="U498" s="35" cm="1">
        <f t="array" ref="U498">INDEX('Pricing Strategy'!$F$4:$F$71,MATCH(1,(Dataset!$O498='Pricing Strategy'!$B$4:$B$71)*(Dataset!$Q498='Pricing Strategy'!$C$4:$C$71)*(Dataset!$R498='Pricing Strategy'!$D$4:$D$71),))</f>
        <v>0.4</v>
      </c>
      <c r="V498" s="3">
        <f>Dataset!$T498*(1-Dataset!$U498)</f>
        <v>6.6420000000000003</v>
      </c>
    </row>
    <row r="499" spans="1:22" x14ac:dyDescent="0.3">
      <c r="A499" s="32"/>
      <c r="C499" s="3">
        <v>494</v>
      </c>
      <c r="D499" s="3" t="s">
        <v>1695</v>
      </c>
      <c r="E499" s="34">
        <v>42864</v>
      </c>
      <c r="F499" s="34">
        <v>42869</v>
      </c>
      <c r="G499" s="3" t="s">
        <v>46</v>
      </c>
      <c r="H499" s="3" t="s">
        <v>1696</v>
      </c>
      <c r="I499" s="3" t="s">
        <v>1697</v>
      </c>
      <c r="J499" s="3" t="s">
        <v>22</v>
      </c>
      <c r="K499" s="3" t="s">
        <v>23</v>
      </c>
      <c r="L499" s="3" t="s">
        <v>91</v>
      </c>
      <c r="M499" s="3" t="s">
        <v>92</v>
      </c>
      <c r="N499" s="3">
        <v>98115</v>
      </c>
      <c r="O499" s="3" t="s">
        <v>40</v>
      </c>
      <c r="P499" s="3" t="s">
        <v>1698</v>
      </c>
      <c r="Q499" s="3" t="s">
        <v>67</v>
      </c>
      <c r="R499" s="3" t="s">
        <v>157</v>
      </c>
      <c r="S499" s="3" t="s">
        <v>1699</v>
      </c>
      <c r="T499" s="3">
        <v>93.98</v>
      </c>
      <c r="U499" s="35" cm="1">
        <f t="array" ref="U499">INDEX('Pricing Strategy'!$F$4:$F$71,MATCH(1,(Dataset!$O499='Pricing Strategy'!$B$4:$B$71)*(Dataset!$Q499='Pricing Strategy'!$C$4:$C$71)*(Dataset!$R499='Pricing Strategy'!$D$4:$D$71),))</f>
        <v>0.45</v>
      </c>
      <c r="V499" s="3">
        <f>Dataset!$T499*(1-Dataset!$U499)</f>
        <v>51.689000000000007</v>
      </c>
    </row>
    <row r="500" spans="1:22" x14ac:dyDescent="0.3">
      <c r="A500" s="32"/>
      <c r="C500" s="3">
        <v>495</v>
      </c>
      <c r="D500" s="3" t="s">
        <v>1700</v>
      </c>
      <c r="E500" s="34">
        <v>42812</v>
      </c>
      <c r="F500" s="34">
        <v>42815</v>
      </c>
      <c r="G500" s="3" t="s">
        <v>19</v>
      </c>
      <c r="H500" s="3" t="s">
        <v>1701</v>
      </c>
      <c r="I500" s="3" t="s">
        <v>1702</v>
      </c>
      <c r="J500" s="3" t="s">
        <v>22</v>
      </c>
      <c r="K500" s="3" t="s">
        <v>23</v>
      </c>
      <c r="L500" s="3" t="s">
        <v>330</v>
      </c>
      <c r="M500" s="3" t="s">
        <v>331</v>
      </c>
      <c r="N500" s="3">
        <v>38109</v>
      </c>
      <c r="O500" s="3" t="s">
        <v>26</v>
      </c>
      <c r="P500" s="3" t="s">
        <v>1703</v>
      </c>
      <c r="Q500" s="3" t="s">
        <v>28</v>
      </c>
      <c r="R500" s="3" t="s">
        <v>52</v>
      </c>
      <c r="S500" s="3" t="s">
        <v>1704</v>
      </c>
      <c r="T500" s="3">
        <v>189.88200000000001</v>
      </c>
      <c r="U500" s="35" cm="1">
        <f t="array" ref="U500">INDEX('Pricing Strategy'!$F$4:$F$71,MATCH(1,(Dataset!$O500='Pricing Strategy'!$B$4:$B$71)*(Dataset!$Q500='Pricing Strategy'!$C$4:$C$71)*(Dataset!$R500='Pricing Strategy'!$D$4:$D$71),))</f>
        <v>0.3</v>
      </c>
      <c r="V500" s="3">
        <f>Dataset!$T500*(1-Dataset!$U500)</f>
        <v>132.91739999999999</v>
      </c>
    </row>
    <row r="501" spans="1:22" x14ac:dyDescent="0.3">
      <c r="A501" s="32"/>
      <c r="C501" s="3">
        <v>496</v>
      </c>
      <c r="D501" s="3" t="s">
        <v>1705</v>
      </c>
      <c r="E501" s="34">
        <v>42731</v>
      </c>
      <c r="F501" s="34">
        <v>42735</v>
      </c>
      <c r="G501" s="3" t="s">
        <v>46</v>
      </c>
      <c r="H501" s="3" t="s">
        <v>1706</v>
      </c>
      <c r="I501" s="3" t="s">
        <v>1707</v>
      </c>
      <c r="J501" s="3" t="s">
        <v>22</v>
      </c>
      <c r="K501" s="3" t="s">
        <v>23</v>
      </c>
      <c r="L501" s="3" t="s">
        <v>1708</v>
      </c>
      <c r="M501" s="3" t="s">
        <v>1709</v>
      </c>
      <c r="N501" s="3">
        <v>72701</v>
      </c>
      <c r="O501" s="3" t="s">
        <v>26</v>
      </c>
      <c r="P501" s="3" t="s">
        <v>1710</v>
      </c>
      <c r="Q501" s="3" t="s">
        <v>42</v>
      </c>
      <c r="R501" s="3" t="s">
        <v>169</v>
      </c>
      <c r="S501" s="3" t="s">
        <v>1711</v>
      </c>
      <c r="T501" s="3">
        <v>105.42</v>
      </c>
      <c r="U501" s="35" cm="1">
        <f t="array" ref="U501">INDEX('Pricing Strategy'!$F$4:$F$71,MATCH(1,(Dataset!$O501='Pricing Strategy'!$B$4:$B$71)*(Dataset!$Q501='Pricing Strategy'!$C$4:$C$71)*(Dataset!$R501='Pricing Strategy'!$D$4:$D$71),))</f>
        <v>0.25</v>
      </c>
      <c r="V501" s="3">
        <f>Dataset!$T501*(1-Dataset!$U501)</f>
        <v>79.064999999999998</v>
      </c>
    </row>
    <row r="502" spans="1:22" x14ac:dyDescent="0.3">
      <c r="A502" s="32"/>
      <c r="C502" s="3">
        <v>497</v>
      </c>
      <c r="D502" s="3" t="s">
        <v>1712</v>
      </c>
      <c r="E502" s="34">
        <v>42941</v>
      </c>
      <c r="F502" s="34">
        <v>42947</v>
      </c>
      <c r="G502" s="3" t="s">
        <v>46</v>
      </c>
      <c r="H502" s="3" t="s">
        <v>1585</v>
      </c>
      <c r="I502" s="3" t="s">
        <v>1586</v>
      </c>
      <c r="J502" s="3" t="s">
        <v>22</v>
      </c>
      <c r="K502" s="3" t="s">
        <v>23</v>
      </c>
      <c r="L502" s="3" t="s">
        <v>1713</v>
      </c>
      <c r="M502" s="3" t="s">
        <v>39</v>
      </c>
      <c r="N502" s="3">
        <v>92627</v>
      </c>
      <c r="O502" s="3" t="s">
        <v>40</v>
      </c>
      <c r="P502" s="3" t="s">
        <v>1714</v>
      </c>
      <c r="Q502" s="3" t="s">
        <v>42</v>
      </c>
      <c r="R502" s="3" t="s">
        <v>71</v>
      </c>
      <c r="S502" s="3" t="s">
        <v>1715</v>
      </c>
      <c r="T502" s="3">
        <v>119.616</v>
      </c>
      <c r="U502" s="35" cm="1">
        <f t="array" ref="U502">INDEX('Pricing Strategy'!$F$4:$F$71,MATCH(1,(Dataset!$O502='Pricing Strategy'!$B$4:$B$71)*(Dataset!$Q502='Pricing Strategy'!$C$4:$C$71)*(Dataset!$R502='Pricing Strategy'!$D$4:$D$71),))</f>
        <v>0.4</v>
      </c>
      <c r="V502" s="3">
        <f>Dataset!$T502*(1-Dataset!$U502)</f>
        <v>71.769599999999997</v>
      </c>
    </row>
    <row r="503" spans="1:22" x14ac:dyDescent="0.3">
      <c r="A503" s="32"/>
      <c r="C503" s="3">
        <v>498</v>
      </c>
      <c r="D503" s="3" t="s">
        <v>1712</v>
      </c>
      <c r="E503" s="34">
        <v>42941</v>
      </c>
      <c r="F503" s="34">
        <v>42947</v>
      </c>
      <c r="G503" s="3" t="s">
        <v>46</v>
      </c>
      <c r="H503" s="3" t="s">
        <v>1585</v>
      </c>
      <c r="I503" s="3" t="s">
        <v>1586</v>
      </c>
      <c r="J503" s="3" t="s">
        <v>22</v>
      </c>
      <c r="K503" s="3" t="s">
        <v>23</v>
      </c>
      <c r="L503" s="3" t="s">
        <v>1713</v>
      </c>
      <c r="M503" s="3" t="s">
        <v>39</v>
      </c>
      <c r="N503" s="3">
        <v>92627</v>
      </c>
      <c r="O503" s="3" t="s">
        <v>40</v>
      </c>
      <c r="P503" s="3" t="s">
        <v>1716</v>
      </c>
      <c r="Q503" s="3" t="s">
        <v>28</v>
      </c>
      <c r="R503" s="3" t="s">
        <v>61</v>
      </c>
      <c r="S503" s="3" t="s">
        <v>1717</v>
      </c>
      <c r="T503" s="3">
        <v>255.76</v>
      </c>
      <c r="U503" s="35" cm="1">
        <f t="array" ref="U503">INDEX('Pricing Strategy'!$F$4:$F$71,MATCH(1,(Dataset!$O503='Pricing Strategy'!$B$4:$B$71)*(Dataset!$Q503='Pricing Strategy'!$C$4:$C$71)*(Dataset!$R503='Pricing Strategy'!$D$4:$D$71),))</f>
        <v>0.4</v>
      </c>
      <c r="V503" s="3">
        <f>Dataset!$T503*(1-Dataset!$U503)</f>
        <v>153.45599999999999</v>
      </c>
    </row>
    <row r="504" spans="1:22" x14ac:dyDescent="0.3">
      <c r="A504" s="32"/>
      <c r="C504" s="3">
        <v>499</v>
      </c>
      <c r="D504" s="3" t="s">
        <v>1712</v>
      </c>
      <c r="E504" s="34">
        <v>42941</v>
      </c>
      <c r="F504" s="34">
        <v>42947</v>
      </c>
      <c r="G504" s="3" t="s">
        <v>46</v>
      </c>
      <c r="H504" s="3" t="s">
        <v>1585</v>
      </c>
      <c r="I504" s="3" t="s">
        <v>1586</v>
      </c>
      <c r="J504" s="3" t="s">
        <v>22</v>
      </c>
      <c r="K504" s="3" t="s">
        <v>23</v>
      </c>
      <c r="L504" s="3" t="s">
        <v>1713</v>
      </c>
      <c r="M504" s="3" t="s">
        <v>39</v>
      </c>
      <c r="N504" s="3">
        <v>92627</v>
      </c>
      <c r="O504" s="3" t="s">
        <v>40</v>
      </c>
      <c r="P504" s="3" t="s">
        <v>1164</v>
      </c>
      <c r="Q504" s="3" t="s">
        <v>28</v>
      </c>
      <c r="R504" s="3" t="s">
        <v>32</v>
      </c>
      <c r="S504" s="3" t="s">
        <v>1165</v>
      </c>
      <c r="T504" s="3">
        <v>241.56800000000001</v>
      </c>
      <c r="U504" s="35" cm="1">
        <f t="array" ref="U504">INDEX('Pricing Strategy'!$F$4:$F$71,MATCH(1,(Dataset!$O504='Pricing Strategy'!$B$4:$B$71)*(Dataset!$Q504='Pricing Strategy'!$C$4:$C$71)*(Dataset!$R504='Pricing Strategy'!$D$4:$D$71),))</f>
        <v>0.45</v>
      </c>
      <c r="V504" s="3">
        <f>Dataset!$T504*(1-Dataset!$U504)</f>
        <v>132.86240000000001</v>
      </c>
    </row>
    <row r="505" spans="1:22" x14ac:dyDescent="0.3">
      <c r="A505" s="32"/>
      <c r="C505" s="3">
        <v>500</v>
      </c>
      <c r="D505" s="3" t="s">
        <v>1712</v>
      </c>
      <c r="E505" s="34">
        <v>42941</v>
      </c>
      <c r="F505" s="34">
        <v>42947</v>
      </c>
      <c r="G505" s="3" t="s">
        <v>46</v>
      </c>
      <c r="H505" s="3" t="s">
        <v>1585</v>
      </c>
      <c r="I505" s="3" t="s">
        <v>1586</v>
      </c>
      <c r="J505" s="3" t="s">
        <v>22</v>
      </c>
      <c r="K505" s="3" t="s">
        <v>23</v>
      </c>
      <c r="L505" s="3" t="s">
        <v>1713</v>
      </c>
      <c r="M505" s="3" t="s">
        <v>39</v>
      </c>
      <c r="N505" s="3">
        <v>92627</v>
      </c>
      <c r="O505" s="3" t="s">
        <v>40</v>
      </c>
      <c r="P505" s="3" t="s">
        <v>1718</v>
      </c>
      <c r="Q505" s="3" t="s">
        <v>28</v>
      </c>
      <c r="R505" s="3" t="s">
        <v>61</v>
      </c>
      <c r="S505" s="3" t="s">
        <v>1719</v>
      </c>
      <c r="T505" s="3">
        <v>69.3</v>
      </c>
      <c r="U505" s="35" cm="1">
        <f t="array" ref="U505">INDEX('Pricing Strategy'!$F$4:$F$71,MATCH(1,(Dataset!$O505='Pricing Strategy'!$B$4:$B$71)*(Dataset!$Q505='Pricing Strategy'!$C$4:$C$71)*(Dataset!$R505='Pricing Strategy'!$D$4:$D$71),))</f>
        <v>0.4</v>
      </c>
      <c r="V505" s="3">
        <f>Dataset!$T505*(1-Dataset!$U505)</f>
        <v>41.58</v>
      </c>
    </row>
    <row r="506" spans="1:22" x14ac:dyDescent="0.3">
      <c r="A506" s="32"/>
      <c r="C506" s="3">
        <v>501</v>
      </c>
      <c r="D506" s="3" t="s">
        <v>1720</v>
      </c>
      <c r="E506" s="34">
        <v>42885</v>
      </c>
      <c r="F506" s="34">
        <v>42890</v>
      </c>
      <c r="G506" s="3" t="s">
        <v>46</v>
      </c>
      <c r="H506" s="3" t="s">
        <v>1721</v>
      </c>
      <c r="I506" s="3" t="s">
        <v>1722</v>
      </c>
      <c r="J506" s="3" t="s">
        <v>37</v>
      </c>
      <c r="K506" s="3" t="s">
        <v>23</v>
      </c>
      <c r="L506" s="3" t="s">
        <v>1723</v>
      </c>
      <c r="M506" s="3" t="s">
        <v>453</v>
      </c>
      <c r="N506" s="3">
        <v>80134</v>
      </c>
      <c r="O506" s="3" t="s">
        <v>40</v>
      </c>
      <c r="P506" s="3" t="s">
        <v>1724</v>
      </c>
      <c r="Q506" s="3" t="s">
        <v>42</v>
      </c>
      <c r="R506" s="3" t="s">
        <v>71</v>
      </c>
      <c r="S506" s="3" t="s">
        <v>1725</v>
      </c>
      <c r="T506" s="3">
        <v>22.62</v>
      </c>
      <c r="U506" s="35" cm="1">
        <f t="array" ref="U506">INDEX('Pricing Strategy'!$F$4:$F$71,MATCH(1,(Dataset!$O506='Pricing Strategy'!$B$4:$B$71)*(Dataset!$Q506='Pricing Strategy'!$C$4:$C$71)*(Dataset!$R506='Pricing Strategy'!$D$4:$D$71),))</f>
        <v>0.4</v>
      </c>
      <c r="V506" s="3">
        <f>Dataset!$T506*(1-Dataset!$U506)</f>
        <v>13.572000000000001</v>
      </c>
    </row>
    <row r="507" spans="1:22" x14ac:dyDescent="0.3">
      <c r="A507" s="32"/>
      <c r="C507" s="3">
        <v>502</v>
      </c>
      <c r="D507" s="3" t="s">
        <v>1720</v>
      </c>
      <c r="E507" s="34">
        <v>42885</v>
      </c>
      <c r="F507" s="34">
        <v>42890</v>
      </c>
      <c r="G507" s="3" t="s">
        <v>46</v>
      </c>
      <c r="H507" s="3" t="s">
        <v>1721</v>
      </c>
      <c r="I507" s="3" t="s">
        <v>1722</v>
      </c>
      <c r="J507" s="3" t="s">
        <v>37</v>
      </c>
      <c r="K507" s="3" t="s">
        <v>23</v>
      </c>
      <c r="L507" s="3" t="s">
        <v>1723</v>
      </c>
      <c r="M507" s="3" t="s">
        <v>453</v>
      </c>
      <c r="N507" s="3">
        <v>80134</v>
      </c>
      <c r="O507" s="3" t="s">
        <v>40</v>
      </c>
      <c r="P507" s="3" t="s">
        <v>1726</v>
      </c>
      <c r="Q507" s="3" t="s">
        <v>42</v>
      </c>
      <c r="R507" s="3" t="s">
        <v>71</v>
      </c>
      <c r="S507" s="3" t="s">
        <v>1727</v>
      </c>
      <c r="T507" s="3">
        <v>14.952</v>
      </c>
      <c r="U507" s="35" cm="1">
        <f t="array" ref="U507">INDEX('Pricing Strategy'!$F$4:$F$71,MATCH(1,(Dataset!$O507='Pricing Strategy'!$B$4:$B$71)*(Dataset!$Q507='Pricing Strategy'!$C$4:$C$71)*(Dataset!$R507='Pricing Strategy'!$D$4:$D$71),))</f>
        <v>0.4</v>
      </c>
      <c r="V507" s="3">
        <f>Dataset!$T507*(1-Dataset!$U507)</f>
        <v>8.9711999999999996</v>
      </c>
    </row>
    <row r="508" spans="1:22" x14ac:dyDescent="0.3">
      <c r="A508" s="32"/>
      <c r="C508" s="3">
        <v>503</v>
      </c>
      <c r="D508" s="3" t="s">
        <v>1720</v>
      </c>
      <c r="E508" s="34">
        <v>42885</v>
      </c>
      <c r="F508" s="34">
        <v>42890</v>
      </c>
      <c r="G508" s="3" t="s">
        <v>46</v>
      </c>
      <c r="H508" s="3" t="s">
        <v>1721</v>
      </c>
      <c r="I508" s="3" t="s">
        <v>1722</v>
      </c>
      <c r="J508" s="3" t="s">
        <v>37</v>
      </c>
      <c r="K508" s="3" t="s">
        <v>23</v>
      </c>
      <c r="L508" s="3" t="s">
        <v>1723</v>
      </c>
      <c r="M508" s="3" t="s">
        <v>453</v>
      </c>
      <c r="N508" s="3">
        <v>80134</v>
      </c>
      <c r="O508" s="3" t="s">
        <v>40</v>
      </c>
      <c r="P508" s="3" t="s">
        <v>1728</v>
      </c>
      <c r="Q508" s="3" t="s">
        <v>28</v>
      </c>
      <c r="R508" s="3" t="s">
        <v>32</v>
      </c>
      <c r="S508" s="3" t="s">
        <v>1729</v>
      </c>
      <c r="T508" s="3">
        <v>801.56799999999998</v>
      </c>
      <c r="U508" s="35" cm="1">
        <f t="array" ref="U508">INDEX('Pricing Strategy'!$F$4:$F$71,MATCH(1,(Dataset!$O508='Pricing Strategy'!$B$4:$B$71)*(Dataset!$Q508='Pricing Strategy'!$C$4:$C$71)*(Dataset!$R508='Pricing Strategy'!$D$4:$D$71),))</f>
        <v>0.45</v>
      </c>
      <c r="V508" s="3">
        <f>Dataset!$T508*(1-Dataset!$U508)</f>
        <v>440.86240000000004</v>
      </c>
    </row>
    <row r="509" spans="1:22" x14ac:dyDescent="0.3">
      <c r="A509" s="32"/>
      <c r="C509" s="3">
        <v>504</v>
      </c>
      <c r="D509" s="3" t="s">
        <v>1720</v>
      </c>
      <c r="E509" s="34">
        <v>42885</v>
      </c>
      <c r="F509" s="34">
        <v>42890</v>
      </c>
      <c r="G509" s="3" t="s">
        <v>46</v>
      </c>
      <c r="H509" s="3" t="s">
        <v>1721</v>
      </c>
      <c r="I509" s="3" t="s">
        <v>1722</v>
      </c>
      <c r="J509" s="3" t="s">
        <v>37</v>
      </c>
      <c r="K509" s="3" t="s">
        <v>23</v>
      </c>
      <c r="L509" s="3" t="s">
        <v>1723</v>
      </c>
      <c r="M509" s="3" t="s">
        <v>453</v>
      </c>
      <c r="N509" s="3">
        <v>80134</v>
      </c>
      <c r="O509" s="3" t="s">
        <v>40</v>
      </c>
      <c r="P509" s="3" t="s">
        <v>1730</v>
      </c>
      <c r="Q509" s="3" t="s">
        <v>42</v>
      </c>
      <c r="R509" s="3" t="s">
        <v>71</v>
      </c>
      <c r="S509" s="3" t="s">
        <v>1731</v>
      </c>
      <c r="T509" s="3">
        <v>2.3759999999999999</v>
      </c>
      <c r="U509" s="35" cm="1">
        <f t="array" ref="U509">INDEX('Pricing Strategy'!$F$4:$F$71,MATCH(1,(Dataset!$O509='Pricing Strategy'!$B$4:$B$71)*(Dataset!$Q509='Pricing Strategy'!$C$4:$C$71)*(Dataset!$R509='Pricing Strategy'!$D$4:$D$71),))</f>
        <v>0.4</v>
      </c>
      <c r="V509" s="3">
        <f>Dataset!$T509*(1-Dataset!$U509)</f>
        <v>1.4256</v>
      </c>
    </row>
    <row r="510" spans="1:22" x14ac:dyDescent="0.3">
      <c r="A510" s="32"/>
      <c r="C510" s="3">
        <v>505</v>
      </c>
      <c r="D510" s="3" t="s">
        <v>1720</v>
      </c>
      <c r="E510" s="34">
        <v>42885</v>
      </c>
      <c r="F510" s="34">
        <v>42890</v>
      </c>
      <c r="G510" s="3" t="s">
        <v>46</v>
      </c>
      <c r="H510" s="3" t="s">
        <v>1721</v>
      </c>
      <c r="I510" s="3" t="s">
        <v>1722</v>
      </c>
      <c r="J510" s="3" t="s">
        <v>37</v>
      </c>
      <c r="K510" s="3" t="s">
        <v>23</v>
      </c>
      <c r="L510" s="3" t="s">
        <v>1723</v>
      </c>
      <c r="M510" s="3" t="s">
        <v>453</v>
      </c>
      <c r="N510" s="3">
        <v>80134</v>
      </c>
      <c r="O510" s="3" t="s">
        <v>40</v>
      </c>
      <c r="P510" s="3" t="s">
        <v>1732</v>
      </c>
      <c r="Q510" s="3" t="s">
        <v>42</v>
      </c>
      <c r="R510" s="3" t="s">
        <v>86</v>
      </c>
      <c r="S510" s="3" t="s">
        <v>1733</v>
      </c>
      <c r="T510" s="3">
        <v>32.792000000000002</v>
      </c>
      <c r="U510" s="35" cm="1">
        <f t="array" ref="U510">INDEX('Pricing Strategy'!$F$4:$F$71,MATCH(1,(Dataset!$O510='Pricing Strategy'!$B$4:$B$71)*(Dataset!$Q510='Pricing Strategy'!$C$4:$C$71)*(Dataset!$R510='Pricing Strategy'!$D$4:$D$71),))</f>
        <v>0.4</v>
      </c>
      <c r="V510" s="3">
        <f>Dataset!$T510*(1-Dataset!$U510)</f>
        <v>19.6752</v>
      </c>
    </row>
    <row r="511" spans="1:22" x14ac:dyDescent="0.3">
      <c r="A511" s="32"/>
      <c r="C511" s="3">
        <v>506</v>
      </c>
      <c r="D511" s="3" t="s">
        <v>1734</v>
      </c>
      <c r="E511" s="34">
        <v>43416</v>
      </c>
      <c r="F511" s="34">
        <v>43419</v>
      </c>
      <c r="G511" s="3" t="s">
        <v>19</v>
      </c>
      <c r="H511" s="3" t="s">
        <v>1576</v>
      </c>
      <c r="I511" s="3" t="s">
        <v>1577</v>
      </c>
      <c r="J511" s="3" t="s">
        <v>37</v>
      </c>
      <c r="K511" s="3" t="s">
        <v>23</v>
      </c>
      <c r="L511" s="3" t="s">
        <v>262</v>
      </c>
      <c r="M511" s="3" t="s">
        <v>263</v>
      </c>
      <c r="N511" s="3">
        <v>10024</v>
      </c>
      <c r="O511" s="3" t="s">
        <v>144</v>
      </c>
      <c r="P511" s="3" t="s">
        <v>541</v>
      </c>
      <c r="Q511" s="3" t="s">
        <v>42</v>
      </c>
      <c r="R511" s="3" t="s">
        <v>71</v>
      </c>
      <c r="S511" s="3" t="s">
        <v>542</v>
      </c>
      <c r="T511" s="3">
        <v>15.92</v>
      </c>
      <c r="U511" s="35" cm="1">
        <f t="array" ref="U511">INDEX('Pricing Strategy'!$F$4:$F$71,MATCH(1,(Dataset!$O511='Pricing Strategy'!$B$4:$B$71)*(Dataset!$Q511='Pricing Strategy'!$C$4:$C$71)*(Dataset!$R511='Pricing Strategy'!$D$4:$D$71),))</f>
        <v>0.4</v>
      </c>
      <c r="V511" s="3">
        <f>Dataset!$T511*(1-Dataset!$U511)</f>
        <v>9.5519999999999996</v>
      </c>
    </row>
    <row r="512" spans="1:22" x14ac:dyDescent="0.3">
      <c r="A512" s="32"/>
      <c r="C512" s="3">
        <v>507</v>
      </c>
      <c r="D512" s="3" t="s">
        <v>1735</v>
      </c>
      <c r="E512" s="34">
        <v>42445</v>
      </c>
      <c r="F512" s="34">
        <v>42451</v>
      </c>
      <c r="G512" s="3" t="s">
        <v>46</v>
      </c>
      <c r="H512" s="3" t="s">
        <v>1736</v>
      </c>
      <c r="I512" s="3" t="s">
        <v>1737</v>
      </c>
      <c r="J512" s="3" t="s">
        <v>22</v>
      </c>
      <c r="K512" s="3" t="s">
        <v>23</v>
      </c>
      <c r="L512" s="3" t="s">
        <v>1738</v>
      </c>
      <c r="M512" s="3" t="s">
        <v>1272</v>
      </c>
      <c r="N512" s="3">
        <v>30318</v>
      </c>
      <c r="O512" s="3" t="s">
        <v>26</v>
      </c>
      <c r="P512" s="3" t="s">
        <v>1739</v>
      </c>
      <c r="Q512" s="3" t="s">
        <v>42</v>
      </c>
      <c r="R512" s="3" t="s">
        <v>64</v>
      </c>
      <c r="S512" s="3" t="s">
        <v>1740</v>
      </c>
      <c r="T512" s="3">
        <v>2.74</v>
      </c>
      <c r="U512" s="35" cm="1">
        <f t="array" ref="U512">INDEX('Pricing Strategy'!$F$4:$F$71,MATCH(1,(Dataset!$O512='Pricing Strategy'!$B$4:$B$71)*(Dataset!$Q512='Pricing Strategy'!$C$4:$C$71)*(Dataset!$R512='Pricing Strategy'!$D$4:$D$71),))</f>
        <v>0.3</v>
      </c>
      <c r="V512" s="3">
        <f>Dataset!$T512*(1-Dataset!$U512)</f>
        <v>1.9179999999999999</v>
      </c>
    </row>
    <row r="513" spans="1:22" x14ac:dyDescent="0.3">
      <c r="A513" s="32"/>
      <c r="C513" s="3">
        <v>508</v>
      </c>
      <c r="D513" s="3" t="s">
        <v>1735</v>
      </c>
      <c r="E513" s="34">
        <v>42445</v>
      </c>
      <c r="F513" s="34">
        <v>42451</v>
      </c>
      <c r="G513" s="3" t="s">
        <v>46</v>
      </c>
      <c r="H513" s="3" t="s">
        <v>1736</v>
      </c>
      <c r="I513" s="3" t="s">
        <v>1737</v>
      </c>
      <c r="J513" s="3" t="s">
        <v>22</v>
      </c>
      <c r="K513" s="3" t="s">
        <v>23</v>
      </c>
      <c r="L513" s="3" t="s">
        <v>1738</v>
      </c>
      <c r="M513" s="3" t="s">
        <v>1272</v>
      </c>
      <c r="N513" s="3">
        <v>30318</v>
      </c>
      <c r="O513" s="3" t="s">
        <v>26</v>
      </c>
      <c r="P513" s="3" t="s">
        <v>1741</v>
      </c>
      <c r="Q513" s="3" t="s">
        <v>42</v>
      </c>
      <c r="R513" s="3" t="s">
        <v>64</v>
      </c>
      <c r="S513" s="3" t="s">
        <v>1742</v>
      </c>
      <c r="T513" s="3">
        <v>8.34</v>
      </c>
      <c r="U513" s="35" cm="1">
        <f t="array" ref="U513">INDEX('Pricing Strategy'!$F$4:$F$71,MATCH(1,(Dataset!$O513='Pricing Strategy'!$B$4:$B$71)*(Dataset!$Q513='Pricing Strategy'!$C$4:$C$71)*(Dataset!$R513='Pricing Strategy'!$D$4:$D$71),))</f>
        <v>0.3</v>
      </c>
      <c r="V513" s="3">
        <f>Dataset!$T513*(1-Dataset!$U513)</f>
        <v>5.8379999999999992</v>
      </c>
    </row>
    <row r="514" spans="1:22" x14ac:dyDescent="0.3">
      <c r="A514" s="32"/>
      <c r="C514" s="3">
        <v>509</v>
      </c>
      <c r="D514" s="3" t="s">
        <v>1735</v>
      </c>
      <c r="E514" s="34">
        <v>42445</v>
      </c>
      <c r="F514" s="34">
        <v>42451</v>
      </c>
      <c r="G514" s="3" t="s">
        <v>46</v>
      </c>
      <c r="H514" s="3" t="s">
        <v>1736</v>
      </c>
      <c r="I514" s="3" t="s">
        <v>1737</v>
      </c>
      <c r="J514" s="3" t="s">
        <v>22</v>
      </c>
      <c r="K514" s="3" t="s">
        <v>23</v>
      </c>
      <c r="L514" s="3" t="s">
        <v>1738</v>
      </c>
      <c r="M514" s="3" t="s">
        <v>1272</v>
      </c>
      <c r="N514" s="3">
        <v>30318</v>
      </c>
      <c r="O514" s="3" t="s">
        <v>26</v>
      </c>
      <c r="P514" s="3" t="s">
        <v>953</v>
      </c>
      <c r="Q514" s="3" t="s">
        <v>42</v>
      </c>
      <c r="R514" s="3" t="s">
        <v>55</v>
      </c>
      <c r="S514" s="3" t="s">
        <v>1743</v>
      </c>
      <c r="T514" s="3">
        <v>46.74</v>
      </c>
      <c r="U514" s="35" cm="1">
        <f t="array" ref="U514">INDEX('Pricing Strategy'!$F$4:$F$71,MATCH(1,(Dataset!$O514='Pricing Strategy'!$B$4:$B$71)*(Dataset!$Q514='Pricing Strategy'!$C$4:$C$71)*(Dataset!$R514='Pricing Strategy'!$D$4:$D$71),))</f>
        <v>0.35</v>
      </c>
      <c r="V514" s="3">
        <f>Dataset!$T514*(1-Dataset!$U514)</f>
        <v>30.381000000000004</v>
      </c>
    </row>
    <row r="515" spans="1:22" x14ac:dyDescent="0.3">
      <c r="A515" s="32"/>
      <c r="C515" s="3">
        <v>510</v>
      </c>
      <c r="D515" s="3" t="s">
        <v>1735</v>
      </c>
      <c r="E515" s="34">
        <v>42445</v>
      </c>
      <c r="F515" s="34">
        <v>42451</v>
      </c>
      <c r="G515" s="3" t="s">
        <v>46</v>
      </c>
      <c r="H515" s="3" t="s">
        <v>1736</v>
      </c>
      <c r="I515" s="3" t="s">
        <v>1737</v>
      </c>
      <c r="J515" s="3" t="s">
        <v>22</v>
      </c>
      <c r="K515" s="3" t="s">
        <v>23</v>
      </c>
      <c r="L515" s="3" t="s">
        <v>1738</v>
      </c>
      <c r="M515" s="3" t="s">
        <v>1272</v>
      </c>
      <c r="N515" s="3">
        <v>30318</v>
      </c>
      <c r="O515" s="3" t="s">
        <v>26</v>
      </c>
      <c r="P515" s="3" t="s">
        <v>1744</v>
      </c>
      <c r="Q515" s="3" t="s">
        <v>42</v>
      </c>
      <c r="R515" s="3" t="s">
        <v>71</v>
      </c>
      <c r="S515" s="3" t="s">
        <v>1745</v>
      </c>
      <c r="T515" s="3">
        <v>6354.95</v>
      </c>
      <c r="U515" s="35" cm="1">
        <f t="array" ref="U515">INDEX('Pricing Strategy'!$F$4:$F$71,MATCH(1,(Dataset!$O515='Pricing Strategy'!$B$4:$B$71)*(Dataset!$Q515='Pricing Strategy'!$C$4:$C$71)*(Dataset!$R515='Pricing Strategy'!$D$4:$D$71),))</f>
        <v>0.25</v>
      </c>
      <c r="V515" s="3">
        <f>Dataset!$T515*(1-Dataset!$U515)</f>
        <v>4766.2124999999996</v>
      </c>
    </row>
    <row r="516" spans="1:22" x14ac:dyDescent="0.3">
      <c r="A516" s="32"/>
      <c r="C516" s="3">
        <v>511</v>
      </c>
      <c r="D516" s="3" t="s">
        <v>1746</v>
      </c>
      <c r="E516" s="34">
        <v>43430</v>
      </c>
      <c r="F516" s="34">
        <v>43431</v>
      </c>
      <c r="G516" s="3" t="s">
        <v>184</v>
      </c>
      <c r="H516" s="3" t="s">
        <v>1747</v>
      </c>
      <c r="I516" s="3" t="s">
        <v>1748</v>
      </c>
      <c r="J516" s="3" t="s">
        <v>22</v>
      </c>
      <c r="K516" s="3" t="s">
        <v>23</v>
      </c>
      <c r="L516" s="3" t="s">
        <v>1749</v>
      </c>
      <c r="M516" s="3" t="s">
        <v>593</v>
      </c>
      <c r="N516" s="3">
        <v>64118</v>
      </c>
      <c r="O516" s="3" t="s">
        <v>101</v>
      </c>
      <c r="P516" s="3" t="s">
        <v>1750</v>
      </c>
      <c r="Q516" s="3" t="s">
        <v>28</v>
      </c>
      <c r="R516" s="3" t="s">
        <v>61</v>
      </c>
      <c r="S516" s="3" t="s">
        <v>1751</v>
      </c>
      <c r="T516" s="3">
        <v>126.3</v>
      </c>
      <c r="U516" s="35" cm="1">
        <f t="array" ref="U516">INDEX('Pricing Strategy'!$F$4:$F$71,MATCH(1,(Dataset!$O516='Pricing Strategy'!$B$4:$B$71)*(Dataset!$Q516='Pricing Strategy'!$C$4:$C$71)*(Dataset!$R516='Pricing Strategy'!$D$4:$D$71),))</f>
        <v>0.3</v>
      </c>
      <c r="V516" s="3">
        <f>Dataset!$T516*(1-Dataset!$U516)</f>
        <v>88.41</v>
      </c>
    </row>
    <row r="517" spans="1:22" x14ac:dyDescent="0.3">
      <c r="A517" s="32"/>
      <c r="C517" s="3">
        <v>512</v>
      </c>
      <c r="D517" s="3" t="s">
        <v>1746</v>
      </c>
      <c r="E517" s="34">
        <v>43430</v>
      </c>
      <c r="F517" s="34">
        <v>43431</v>
      </c>
      <c r="G517" s="3" t="s">
        <v>184</v>
      </c>
      <c r="H517" s="3" t="s">
        <v>1747</v>
      </c>
      <c r="I517" s="3" t="s">
        <v>1748</v>
      </c>
      <c r="J517" s="3" t="s">
        <v>22</v>
      </c>
      <c r="K517" s="3" t="s">
        <v>23</v>
      </c>
      <c r="L517" s="3" t="s">
        <v>1749</v>
      </c>
      <c r="M517" s="3" t="s">
        <v>593</v>
      </c>
      <c r="N517" s="3">
        <v>64118</v>
      </c>
      <c r="O517" s="3" t="s">
        <v>101</v>
      </c>
      <c r="P517" s="3" t="s">
        <v>1752</v>
      </c>
      <c r="Q517" s="3" t="s">
        <v>67</v>
      </c>
      <c r="R517" s="3" t="s">
        <v>157</v>
      </c>
      <c r="S517" s="3" t="s">
        <v>1753</v>
      </c>
      <c r="T517" s="3">
        <v>38.04</v>
      </c>
      <c r="U517" s="35" cm="1">
        <f t="array" ref="U517">INDEX('Pricing Strategy'!$F$4:$F$71,MATCH(1,(Dataset!$O517='Pricing Strategy'!$B$4:$B$71)*(Dataset!$Q517='Pricing Strategy'!$C$4:$C$71)*(Dataset!$R517='Pricing Strategy'!$D$4:$D$71),))</f>
        <v>0.35</v>
      </c>
      <c r="V517" s="3">
        <f>Dataset!$T517*(1-Dataset!$U517)</f>
        <v>24.725999999999999</v>
      </c>
    </row>
    <row r="518" spans="1:22" x14ac:dyDescent="0.3">
      <c r="A518" s="32"/>
      <c r="C518" s="3">
        <v>513</v>
      </c>
      <c r="D518" s="3" t="s">
        <v>1754</v>
      </c>
      <c r="E518" s="34">
        <v>43028</v>
      </c>
      <c r="F518" s="34">
        <v>43031</v>
      </c>
      <c r="G518" s="3" t="s">
        <v>184</v>
      </c>
      <c r="H518" s="3" t="s">
        <v>1418</v>
      </c>
      <c r="I518" s="3" t="s">
        <v>1419</v>
      </c>
      <c r="J518" s="3" t="s">
        <v>22</v>
      </c>
      <c r="K518" s="3" t="s">
        <v>23</v>
      </c>
      <c r="L518" s="3" t="s">
        <v>603</v>
      </c>
      <c r="M518" s="3" t="s">
        <v>494</v>
      </c>
      <c r="N518" s="3">
        <v>43055</v>
      </c>
      <c r="O518" s="3" t="s">
        <v>144</v>
      </c>
      <c r="P518" s="3" t="s">
        <v>362</v>
      </c>
      <c r="Q518" s="3" t="s">
        <v>42</v>
      </c>
      <c r="R518" s="3" t="s">
        <v>64</v>
      </c>
      <c r="S518" s="3" t="s">
        <v>363</v>
      </c>
      <c r="T518" s="3">
        <v>7.1520000000000001</v>
      </c>
      <c r="U518" s="35" cm="1">
        <f t="array" ref="U518">INDEX('Pricing Strategy'!$F$4:$F$71,MATCH(1,(Dataset!$O518='Pricing Strategy'!$B$4:$B$71)*(Dataset!$Q518='Pricing Strategy'!$C$4:$C$71)*(Dataset!$R518='Pricing Strategy'!$D$4:$D$71),))</f>
        <v>0.45</v>
      </c>
      <c r="V518" s="3">
        <f>Dataset!$T518*(1-Dataset!$U518)</f>
        <v>3.9336000000000002</v>
      </c>
    </row>
    <row r="519" spans="1:22" x14ac:dyDescent="0.3">
      <c r="A519" s="32"/>
      <c r="C519" s="3">
        <v>514</v>
      </c>
      <c r="D519" s="3" t="s">
        <v>1755</v>
      </c>
      <c r="E519" s="34">
        <v>43455</v>
      </c>
      <c r="F519" s="34">
        <v>43459</v>
      </c>
      <c r="G519" s="3" t="s">
        <v>46</v>
      </c>
      <c r="H519" s="3" t="s">
        <v>1756</v>
      </c>
      <c r="I519" s="3" t="s">
        <v>1757</v>
      </c>
      <c r="J519" s="3" t="s">
        <v>22</v>
      </c>
      <c r="K519" s="3" t="s">
        <v>23</v>
      </c>
      <c r="L519" s="3" t="s">
        <v>38</v>
      </c>
      <c r="M519" s="3" t="s">
        <v>39</v>
      </c>
      <c r="N519" s="3">
        <v>90049</v>
      </c>
      <c r="O519" s="3" t="s">
        <v>40</v>
      </c>
      <c r="P519" s="3" t="s">
        <v>1758</v>
      </c>
      <c r="Q519" s="3" t="s">
        <v>42</v>
      </c>
      <c r="R519" s="3" t="s">
        <v>64</v>
      </c>
      <c r="S519" s="3" t="s">
        <v>1759</v>
      </c>
      <c r="T519" s="3">
        <v>6.63</v>
      </c>
      <c r="U519" s="35" cm="1">
        <f t="array" ref="U519">INDEX('Pricing Strategy'!$F$4:$F$71,MATCH(1,(Dataset!$O519='Pricing Strategy'!$B$4:$B$71)*(Dataset!$Q519='Pricing Strategy'!$C$4:$C$71)*(Dataset!$R519='Pricing Strategy'!$D$4:$D$71),))</f>
        <v>0.45</v>
      </c>
      <c r="V519" s="3">
        <f>Dataset!$T519*(1-Dataset!$U519)</f>
        <v>3.6465000000000001</v>
      </c>
    </row>
    <row r="520" spans="1:22" x14ac:dyDescent="0.3">
      <c r="A520" s="32"/>
      <c r="C520" s="3">
        <v>515</v>
      </c>
      <c r="D520" s="3" t="s">
        <v>1755</v>
      </c>
      <c r="E520" s="34">
        <v>43455</v>
      </c>
      <c r="F520" s="34">
        <v>43459</v>
      </c>
      <c r="G520" s="3" t="s">
        <v>46</v>
      </c>
      <c r="H520" s="3" t="s">
        <v>1756</v>
      </c>
      <c r="I520" s="3" t="s">
        <v>1757</v>
      </c>
      <c r="J520" s="3" t="s">
        <v>22</v>
      </c>
      <c r="K520" s="3" t="s">
        <v>23</v>
      </c>
      <c r="L520" s="3" t="s">
        <v>38</v>
      </c>
      <c r="M520" s="3" t="s">
        <v>39</v>
      </c>
      <c r="N520" s="3">
        <v>90049</v>
      </c>
      <c r="O520" s="3" t="s">
        <v>40</v>
      </c>
      <c r="P520" s="3" t="s">
        <v>1760</v>
      </c>
      <c r="Q520" s="3" t="s">
        <v>42</v>
      </c>
      <c r="R520" s="3" t="s">
        <v>64</v>
      </c>
      <c r="S520" s="3" t="s">
        <v>1761</v>
      </c>
      <c r="T520" s="3">
        <v>5.88</v>
      </c>
      <c r="U520" s="35" cm="1">
        <f t="array" ref="U520">INDEX('Pricing Strategy'!$F$4:$F$71,MATCH(1,(Dataset!$O520='Pricing Strategy'!$B$4:$B$71)*(Dataset!$Q520='Pricing Strategy'!$C$4:$C$71)*(Dataset!$R520='Pricing Strategy'!$D$4:$D$71),))</f>
        <v>0.45</v>
      </c>
      <c r="V520" s="3">
        <f>Dataset!$T520*(1-Dataset!$U520)</f>
        <v>3.234</v>
      </c>
    </row>
    <row r="521" spans="1:22" x14ac:dyDescent="0.3">
      <c r="A521" s="32"/>
      <c r="C521" s="3">
        <v>516</v>
      </c>
      <c r="D521" s="3" t="s">
        <v>1762</v>
      </c>
      <c r="E521" s="34">
        <v>43122</v>
      </c>
      <c r="F521" s="34">
        <v>43127</v>
      </c>
      <c r="G521" s="3" t="s">
        <v>46</v>
      </c>
      <c r="H521" s="3" t="s">
        <v>527</v>
      </c>
      <c r="I521" s="3" t="s">
        <v>528</v>
      </c>
      <c r="J521" s="3" t="s">
        <v>98</v>
      </c>
      <c r="K521" s="3" t="s">
        <v>23</v>
      </c>
      <c r="L521" s="3" t="s">
        <v>1763</v>
      </c>
      <c r="M521" s="3" t="s">
        <v>1764</v>
      </c>
      <c r="N521" s="3">
        <v>59405</v>
      </c>
      <c r="O521" s="3" t="s">
        <v>40</v>
      </c>
      <c r="P521" s="3" t="s">
        <v>1765</v>
      </c>
      <c r="Q521" s="3" t="s">
        <v>67</v>
      </c>
      <c r="R521" s="3" t="s">
        <v>1216</v>
      </c>
      <c r="S521" s="3" t="s">
        <v>1766</v>
      </c>
      <c r="T521" s="3">
        <v>2999.95</v>
      </c>
      <c r="U521" s="35" cm="1">
        <f t="array" ref="U521">INDEX('Pricing Strategy'!$F$4:$F$71,MATCH(1,(Dataset!$O521='Pricing Strategy'!$B$4:$B$71)*(Dataset!$Q521='Pricing Strategy'!$C$4:$C$71)*(Dataset!$R521='Pricing Strategy'!$D$4:$D$71),))</f>
        <v>0.5</v>
      </c>
      <c r="V521" s="3">
        <f>Dataset!$T521*(1-Dataset!$U521)</f>
        <v>1499.9749999999999</v>
      </c>
    </row>
    <row r="522" spans="1:22" x14ac:dyDescent="0.3">
      <c r="A522" s="32"/>
      <c r="C522" s="3">
        <v>517</v>
      </c>
      <c r="D522" s="3" t="s">
        <v>1762</v>
      </c>
      <c r="E522" s="34">
        <v>43122</v>
      </c>
      <c r="F522" s="34">
        <v>43127</v>
      </c>
      <c r="G522" s="3" t="s">
        <v>46</v>
      </c>
      <c r="H522" s="3" t="s">
        <v>527</v>
      </c>
      <c r="I522" s="3" t="s">
        <v>528</v>
      </c>
      <c r="J522" s="3" t="s">
        <v>98</v>
      </c>
      <c r="K522" s="3" t="s">
        <v>23</v>
      </c>
      <c r="L522" s="3" t="s">
        <v>1763</v>
      </c>
      <c r="M522" s="3" t="s">
        <v>1764</v>
      </c>
      <c r="N522" s="3">
        <v>59405</v>
      </c>
      <c r="O522" s="3" t="s">
        <v>40</v>
      </c>
      <c r="P522" s="3" t="s">
        <v>1767</v>
      </c>
      <c r="Q522" s="3" t="s">
        <v>42</v>
      </c>
      <c r="R522" s="3" t="s">
        <v>55</v>
      </c>
      <c r="S522" s="3" t="s">
        <v>1768</v>
      </c>
      <c r="T522" s="3">
        <v>51.45</v>
      </c>
      <c r="U522" s="35" cm="1">
        <f t="array" ref="U522">INDEX('Pricing Strategy'!$F$4:$F$71,MATCH(1,(Dataset!$O522='Pricing Strategy'!$B$4:$B$71)*(Dataset!$Q522='Pricing Strategy'!$C$4:$C$71)*(Dataset!$R522='Pricing Strategy'!$D$4:$D$71),))</f>
        <v>0.5</v>
      </c>
      <c r="V522" s="3">
        <f>Dataset!$T522*(1-Dataset!$U522)</f>
        <v>25.725000000000001</v>
      </c>
    </row>
    <row r="523" spans="1:22" x14ac:dyDescent="0.3">
      <c r="A523" s="32"/>
      <c r="C523" s="3">
        <v>518</v>
      </c>
      <c r="D523" s="3" t="s">
        <v>1762</v>
      </c>
      <c r="E523" s="34">
        <v>43122</v>
      </c>
      <c r="F523" s="34">
        <v>43127</v>
      </c>
      <c r="G523" s="3" t="s">
        <v>46</v>
      </c>
      <c r="H523" s="3" t="s">
        <v>527</v>
      </c>
      <c r="I523" s="3" t="s">
        <v>528</v>
      </c>
      <c r="J523" s="3" t="s">
        <v>98</v>
      </c>
      <c r="K523" s="3" t="s">
        <v>23</v>
      </c>
      <c r="L523" s="3" t="s">
        <v>1763</v>
      </c>
      <c r="M523" s="3" t="s">
        <v>1764</v>
      </c>
      <c r="N523" s="3">
        <v>59405</v>
      </c>
      <c r="O523" s="3" t="s">
        <v>40</v>
      </c>
      <c r="P523" s="3" t="s">
        <v>1769</v>
      </c>
      <c r="Q523" s="3" t="s">
        <v>42</v>
      </c>
      <c r="R523" s="3" t="s">
        <v>86</v>
      </c>
      <c r="S523" s="3" t="s">
        <v>1770</v>
      </c>
      <c r="T523" s="3">
        <v>11.96</v>
      </c>
      <c r="U523" s="35" cm="1">
        <f t="array" ref="U523">INDEX('Pricing Strategy'!$F$4:$F$71,MATCH(1,(Dataset!$O523='Pricing Strategy'!$B$4:$B$71)*(Dataset!$Q523='Pricing Strategy'!$C$4:$C$71)*(Dataset!$R523='Pricing Strategy'!$D$4:$D$71),))</f>
        <v>0.4</v>
      </c>
      <c r="V523" s="3">
        <f>Dataset!$T523*(1-Dataset!$U523)</f>
        <v>7.1760000000000002</v>
      </c>
    </row>
    <row r="524" spans="1:22" x14ac:dyDescent="0.3">
      <c r="A524" s="32"/>
      <c r="C524" s="3">
        <v>519</v>
      </c>
      <c r="D524" s="3" t="s">
        <v>1762</v>
      </c>
      <c r="E524" s="34">
        <v>43122</v>
      </c>
      <c r="F524" s="34">
        <v>43127</v>
      </c>
      <c r="G524" s="3" t="s">
        <v>46</v>
      </c>
      <c r="H524" s="3" t="s">
        <v>527</v>
      </c>
      <c r="I524" s="3" t="s">
        <v>528</v>
      </c>
      <c r="J524" s="3" t="s">
        <v>98</v>
      </c>
      <c r="K524" s="3" t="s">
        <v>23</v>
      </c>
      <c r="L524" s="3" t="s">
        <v>1763</v>
      </c>
      <c r="M524" s="3" t="s">
        <v>1764</v>
      </c>
      <c r="N524" s="3">
        <v>59405</v>
      </c>
      <c r="O524" s="3" t="s">
        <v>40</v>
      </c>
      <c r="P524" s="3" t="s">
        <v>1771</v>
      </c>
      <c r="Q524" s="3" t="s">
        <v>42</v>
      </c>
      <c r="R524" s="3" t="s">
        <v>55</v>
      </c>
      <c r="S524" s="3" t="s">
        <v>1772</v>
      </c>
      <c r="T524" s="3">
        <v>1126.02</v>
      </c>
      <c r="U524" s="35" cm="1">
        <f t="array" ref="U524">INDEX('Pricing Strategy'!$F$4:$F$71,MATCH(1,(Dataset!$O524='Pricing Strategy'!$B$4:$B$71)*(Dataset!$Q524='Pricing Strategy'!$C$4:$C$71)*(Dataset!$R524='Pricing Strategy'!$D$4:$D$71),))</f>
        <v>0.5</v>
      </c>
      <c r="V524" s="3">
        <f>Dataset!$T524*(1-Dataset!$U524)</f>
        <v>563.01</v>
      </c>
    </row>
    <row r="525" spans="1:22" x14ac:dyDescent="0.3">
      <c r="A525" s="32"/>
      <c r="C525" s="3">
        <v>520</v>
      </c>
      <c r="D525" s="3" t="s">
        <v>1773</v>
      </c>
      <c r="E525" s="34">
        <v>42451</v>
      </c>
      <c r="F525" s="34">
        <v>42455</v>
      </c>
      <c r="G525" s="3" t="s">
        <v>46</v>
      </c>
      <c r="H525" s="3" t="s">
        <v>1774</v>
      </c>
      <c r="I525" s="3" t="s">
        <v>1775</v>
      </c>
      <c r="J525" s="3" t="s">
        <v>22</v>
      </c>
      <c r="K525" s="3" t="s">
        <v>23</v>
      </c>
      <c r="L525" s="3" t="s">
        <v>180</v>
      </c>
      <c r="M525" s="3" t="s">
        <v>100</v>
      </c>
      <c r="N525" s="3">
        <v>77041</v>
      </c>
      <c r="O525" s="3" t="s">
        <v>101</v>
      </c>
      <c r="P525" s="3" t="s">
        <v>226</v>
      </c>
      <c r="Q525" s="3" t="s">
        <v>67</v>
      </c>
      <c r="R525" s="3" t="s">
        <v>157</v>
      </c>
      <c r="S525" s="3" t="s">
        <v>227</v>
      </c>
      <c r="T525" s="3">
        <v>18.391999999999999</v>
      </c>
      <c r="U525" s="35" cm="1">
        <f t="array" ref="U525">INDEX('Pricing Strategy'!$F$4:$F$71,MATCH(1,(Dataset!$O525='Pricing Strategy'!$B$4:$B$71)*(Dataset!$Q525='Pricing Strategy'!$C$4:$C$71)*(Dataset!$R525='Pricing Strategy'!$D$4:$D$71),))</f>
        <v>0.35</v>
      </c>
      <c r="V525" s="3">
        <f>Dataset!$T525*(1-Dataset!$U525)</f>
        <v>11.954800000000001</v>
      </c>
    </row>
    <row r="526" spans="1:22" x14ac:dyDescent="0.3">
      <c r="A526" s="32"/>
      <c r="C526" s="3">
        <v>521</v>
      </c>
      <c r="D526" s="3" t="s">
        <v>1773</v>
      </c>
      <c r="E526" s="34">
        <v>42451</v>
      </c>
      <c r="F526" s="34">
        <v>42455</v>
      </c>
      <c r="G526" s="3" t="s">
        <v>46</v>
      </c>
      <c r="H526" s="3" t="s">
        <v>1774</v>
      </c>
      <c r="I526" s="3" t="s">
        <v>1775</v>
      </c>
      <c r="J526" s="3" t="s">
        <v>22</v>
      </c>
      <c r="K526" s="3" t="s">
        <v>23</v>
      </c>
      <c r="L526" s="3" t="s">
        <v>180</v>
      </c>
      <c r="M526" s="3" t="s">
        <v>100</v>
      </c>
      <c r="N526" s="3">
        <v>77041</v>
      </c>
      <c r="O526" s="3" t="s">
        <v>101</v>
      </c>
      <c r="P526" s="3" t="s">
        <v>1776</v>
      </c>
      <c r="Q526" s="3" t="s">
        <v>42</v>
      </c>
      <c r="R526" s="3" t="s">
        <v>55</v>
      </c>
      <c r="S526" s="3" t="s">
        <v>1777</v>
      </c>
      <c r="T526" s="3">
        <v>129.56800000000001</v>
      </c>
      <c r="U526" s="35" cm="1">
        <f t="array" ref="U526">INDEX('Pricing Strategy'!$F$4:$F$71,MATCH(1,(Dataset!$O526='Pricing Strategy'!$B$4:$B$71)*(Dataset!$Q526='Pricing Strategy'!$C$4:$C$71)*(Dataset!$R526='Pricing Strategy'!$D$4:$D$71),))</f>
        <v>0.4</v>
      </c>
      <c r="V526" s="3">
        <f>Dataset!$T526*(1-Dataset!$U526)</f>
        <v>77.740800000000007</v>
      </c>
    </row>
    <row r="527" spans="1:22" x14ac:dyDescent="0.3">
      <c r="A527" s="32"/>
      <c r="C527" s="3">
        <v>522</v>
      </c>
      <c r="D527" s="3" t="s">
        <v>1773</v>
      </c>
      <c r="E527" s="34">
        <v>42451</v>
      </c>
      <c r="F527" s="34">
        <v>42455</v>
      </c>
      <c r="G527" s="3" t="s">
        <v>46</v>
      </c>
      <c r="H527" s="3" t="s">
        <v>1774</v>
      </c>
      <c r="I527" s="3" t="s">
        <v>1775</v>
      </c>
      <c r="J527" s="3" t="s">
        <v>22</v>
      </c>
      <c r="K527" s="3" t="s">
        <v>23</v>
      </c>
      <c r="L527" s="3" t="s">
        <v>180</v>
      </c>
      <c r="M527" s="3" t="s">
        <v>100</v>
      </c>
      <c r="N527" s="3">
        <v>77041</v>
      </c>
      <c r="O527" s="3" t="s">
        <v>101</v>
      </c>
      <c r="P527" s="3" t="s">
        <v>1778</v>
      </c>
      <c r="Q527" s="3" t="s">
        <v>42</v>
      </c>
      <c r="R527" s="3" t="s">
        <v>71</v>
      </c>
      <c r="S527" s="3" t="s">
        <v>1779</v>
      </c>
      <c r="T527" s="3">
        <v>14.112</v>
      </c>
      <c r="U527" s="35" cm="1">
        <f t="array" ref="U527">INDEX('Pricing Strategy'!$F$4:$F$71,MATCH(1,(Dataset!$O527='Pricing Strategy'!$B$4:$B$71)*(Dataset!$Q527='Pricing Strategy'!$C$4:$C$71)*(Dataset!$R527='Pricing Strategy'!$D$4:$D$71),))</f>
        <v>0.3</v>
      </c>
      <c r="V527" s="3">
        <f>Dataset!$T527*(1-Dataset!$U527)</f>
        <v>9.8783999999999992</v>
      </c>
    </row>
    <row r="528" spans="1:22" x14ac:dyDescent="0.3">
      <c r="A528" s="32"/>
      <c r="C528" s="3">
        <v>523</v>
      </c>
      <c r="D528" s="3" t="s">
        <v>1780</v>
      </c>
      <c r="E528" s="34">
        <v>43123</v>
      </c>
      <c r="F528" s="34">
        <v>43125</v>
      </c>
      <c r="G528" s="3" t="s">
        <v>184</v>
      </c>
      <c r="H528" s="3" t="s">
        <v>1781</v>
      </c>
      <c r="I528" s="3" t="s">
        <v>1782</v>
      </c>
      <c r="J528" s="3" t="s">
        <v>37</v>
      </c>
      <c r="K528" s="3" t="s">
        <v>23</v>
      </c>
      <c r="L528" s="3" t="s">
        <v>879</v>
      </c>
      <c r="M528" s="3" t="s">
        <v>234</v>
      </c>
      <c r="N528" s="3">
        <v>48234</v>
      </c>
      <c r="O528" s="3" t="s">
        <v>101</v>
      </c>
      <c r="P528" s="3" t="s">
        <v>1703</v>
      </c>
      <c r="Q528" s="3" t="s">
        <v>28</v>
      </c>
      <c r="R528" s="3" t="s">
        <v>52</v>
      </c>
      <c r="S528" s="3" t="s">
        <v>1704</v>
      </c>
      <c r="T528" s="3">
        <v>210.98</v>
      </c>
      <c r="U528" s="35" cm="1">
        <f t="array" ref="U528">INDEX('Pricing Strategy'!$F$4:$F$71,MATCH(1,(Dataset!$O528='Pricing Strategy'!$B$4:$B$71)*(Dataset!$Q528='Pricing Strategy'!$C$4:$C$71)*(Dataset!$R528='Pricing Strategy'!$D$4:$D$71),))</f>
        <v>0.35</v>
      </c>
      <c r="V528" s="3">
        <f>Dataset!$T528*(1-Dataset!$U528)</f>
        <v>137.137</v>
      </c>
    </row>
    <row r="529" spans="1:22" x14ac:dyDescent="0.3">
      <c r="A529" s="32"/>
      <c r="C529" s="3">
        <v>524</v>
      </c>
      <c r="D529" s="3" t="s">
        <v>1783</v>
      </c>
      <c r="E529" s="34">
        <v>42876</v>
      </c>
      <c r="F529" s="34">
        <v>42878</v>
      </c>
      <c r="G529" s="3" t="s">
        <v>184</v>
      </c>
      <c r="H529" s="3" t="s">
        <v>940</v>
      </c>
      <c r="I529" s="3" t="s">
        <v>941</v>
      </c>
      <c r="J529" s="3" t="s">
        <v>22</v>
      </c>
      <c r="K529" s="3" t="s">
        <v>23</v>
      </c>
      <c r="L529" s="3" t="s">
        <v>38</v>
      </c>
      <c r="M529" s="3" t="s">
        <v>39</v>
      </c>
      <c r="N529" s="3">
        <v>90032</v>
      </c>
      <c r="O529" s="3" t="s">
        <v>40</v>
      </c>
      <c r="P529" s="3" t="s">
        <v>1784</v>
      </c>
      <c r="Q529" s="3" t="s">
        <v>67</v>
      </c>
      <c r="R529" s="3" t="s">
        <v>68</v>
      </c>
      <c r="S529" s="3" t="s">
        <v>1785</v>
      </c>
      <c r="T529" s="3">
        <v>55.176000000000002</v>
      </c>
      <c r="U529" s="35" cm="1">
        <f t="array" ref="U529">INDEX('Pricing Strategy'!$F$4:$F$71,MATCH(1,(Dataset!$O529='Pricing Strategy'!$B$4:$B$71)*(Dataset!$Q529='Pricing Strategy'!$C$4:$C$71)*(Dataset!$R529='Pricing Strategy'!$D$4:$D$71),))</f>
        <v>0.4</v>
      </c>
      <c r="V529" s="3">
        <f>Dataset!$T529*(1-Dataset!$U529)</f>
        <v>33.105600000000003</v>
      </c>
    </row>
    <row r="530" spans="1:22" x14ac:dyDescent="0.3">
      <c r="A530" s="32"/>
      <c r="C530" s="3">
        <v>525</v>
      </c>
      <c r="D530" s="3" t="s">
        <v>1783</v>
      </c>
      <c r="E530" s="34">
        <v>42876</v>
      </c>
      <c r="F530" s="34">
        <v>42878</v>
      </c>
      <c r="G530" s="3" t="s">
        <v>184</v>
      </c>
      <c r="H530" s="3" t="s">
        <v>940</v>
      </c>
      <c r="I530" s="3" t="s">
        <v>941</v>
      </c>
      <c r="J530" s="3" t="s">
        <v>22</v>
      </c>
      <c r="K530" s="3" t="s">
        <v>23</v>
      </c>
      <c r="L530" s="3" t="s">
        <v>38</v>
      </c>
      <c r="M530" s="3" t="s">
        <v>39</v>
      </c>
      <c r="N530" s="3">
        <v>90032</v>
      </c>
      <c r="O530" s="3" t="s">
        <v>40</v>
      </c>
      <c r="P530" s="3" t="s">
        <v>906</v>
      </c>
      <c r="Q530" s="3" t="s">
        <v>67</v>
      </c>
      <c r="R530" s="3" t="s">
        <v>157</v>
      </c>
      <c r="S530" s="3" t="s">
        <v>1786</v>
      </c>
      <c r="T530" s="3">
        <v>66.260000000000005</v>
      </c>
      <c r="U530" s="35" cm="1">
        <f t="array" ref="U530">INDEX('Pricing Strategy'!$F$4:$F$71,MATCH(1,(Dataset!$O530='Pricing Strategy'!$B$4:$B$71)*(Dataset!$Q530='Pricing Strategy'!$C$4:$C$71)*(Dataset!$R530='Pricing Strategy'!$D$4:$D$71),))</f>
        <v>0.45</v>
      </c>
      <c r="V530" s="3">
        <f>Dataset!$T530*(1-Dataset!$U530)</f>
        <v>36.443000000000005</v>
      </c>
    </row>
    <row r="531" spans="1:22" x14ac:dyDescent="0.3">
      <c r="A531" s="32"/>
      <c r="C531" s="3">
        <v>526</v>
      </c>
      <c r="D531" s="3" t="s">
        <v>1787</v>
      </c>
      <c r="E531" s="34">
        <v>42730</v>
      </c>
      <c r="F531" s="34">
        <v>42737</v>
      </c>
      <c r="G531" s="3" t="s">
        <v>46</v>
      </c>
      <c r="H531" s="3" t="s">
        <v>1788</v>
      </c>
      <c r="I531" s="3" t="s">
        <v>1789</v>
      </c>
      <c r="J531" s="3" t="s">
        <v>22</v>
      </c>
      <c r="K531" s="3" t="s">
        <v>23</v>
      </c>
      <c r="L531" s="3" t="s">
        <v>1481</v>
      </c>
      <c r="M531" s="3" t="s">
        <v>1245</v>
      </c>
      <c r="N531" s="3">
        <v>1841</v>
      </c>
      <c r="O531" s="3" t="s">
        <v>144</v>
      </c>
      <c r="P531" s="3" t="s">
        <v>1790</v>
      </c>
      <c r="Q531" s="3" t="s">
        <v>42</v>
      </c>
      <c r="R531" s="3" t="s">
        <v>265</v>
      </c>
      <c r="S531" s="3" t="s">
        <v>559</v>
      </c>
      <c r="T531" s="3">
        <v>22.2</v>
      </c>
      <c r="U531" s="35" cm="1">
        <f t="array" ref="U531">INDEX('Pricing Strategy'!$F$4:$F$71,MATCH(1,(Dataset!$O531='Pricing Strategy'!$B$4:$B$71)*(Dataset!$Q531='Pricing Strategy'!$C$4:$C$71)*(Dataset!$R531='Pricing Strategy'!$D$4:$D$71),))</f>
        <v>0.4</v>
      </c>
      <c r="V531" s="3">
        <f>Dataset!$T531*(1-Dataset!$U531)</f>
        <v>13.319999999999999</v>
      </c>
    </row>
    <row r="532" spans="1:22" x14ac:dyDescent="0.3">
      <c r="A532" s="32"/>
      <c r="C532" s="3">
        <v>527</v>
      </c>
      <c r="D532" s="3" t="s">
        <v>1791</v>
      </c>
      <c r="E532" s="34">
        <v>43394</v>
      </c>
      <c r="F532" s="34">
        <v>43399</v>
      </c>
      <c r="G532" s="3" t="s">
        <v>46</v>
      </c>
      <c r="H532" s="3" t="s">
        <v>1792</v>
      </c>
      <c r="I532" s="3" t="s">
        <v>1793</v>
      </c>
      <c r="J532" s="3" t="s">
        <v>98</v>
      </c>
      <c r="K532" s="3" t="s">
        <v>23</v>
      </c>
      <c r="L532" s="3" t="s">
        <v>1794</v>
      </c>
      <c r="M532" s="3" t="s">
        <v>50</v>
      </c>
      <c r="N532" s="3">
        <v>33801</v>
      </c>
      <c r="O532" s="3" t="s">
        <v>26</v>
      </c>
      <c r="P532" s="3" t="s">
        <v>1795</v>
      </c>
      <c r="Q532" s="3" t="s">
        <v>28</v>
      </c>
      <c r="R532" s="3" t="s">
        <v>32</v>
      </c>
      <c r="S532" s="3" t="s">
        <v>1796</v>
      </c>
      <c r="T532" s="3">
        <v>683.952</v>
      </c>
      <c r="U532" s="35" cm="1">
        <f t="array" ref="U532">INDEX('Pricing Strategy'!$F$4:$F$71,MATCH(1,(Dataset!$O532='Pricing Strategy'!$B$4:$B$71)*(Dataset!$Q532='Pricing Strategy'!$C$4:$C$71)*(Dataset!$R532='Pricing Strategy'!$D$4:$D$71),))</f>
        <v>0.3</v>
      </c>
      <c r="V532" s="3">
        <f>Dataset!$T532*(1-Dataset!$U532)</f>
        <v>478.76639999999998</v>
      </c>
    </row>
    <row r="533" spans="1:22" x14ac:dyDescent="0.3">
      <c r="A533" s="32"/>
      <c r="C533" s="3">
        <v>528</v>
      </c>
      <c r="D533" s="3" t="s">
        <v>1791</v>
      </c>
      <c r="E533" s="34">
        <v>43394</v>
      </c>
      <c r="F533" s="34">
        <v>43399</v>
      </c>
      <c r="G533" s="3" t="s">
        <v>46</v>
      </c>
      <c r="H533" s="3" t="s">
        <v>1792</v>
      </c>
      <c r="I533" s="3" t="s">
        <v>1793</v>
      </c>
      <c r="J533" s="3" t="s">
        <v>98</v>
      </c>
      <c r="K533" s="3" t="s">
        <v>23</v>
      </c>
      <c r="L533" s="3" t="s">
        <v>1794</v>
      </c>
      <c r="M533" s="3" t="s">
        <v>50</v>
      </c>
      <c r="N533" s="3">
        <v>33801</v>
      </c>
      <c r="O533" s="3" t="s">
        <v>26</v>
      </c>
      <c r="P533" s="3" t="s">
        <v>1138</v>
      </c>
      <c r="Q533" s="3" t="s">
        <v>28</v>
      </c>
      <c r="R533" s="3" t="s">
        <v>61</v>
      </c>
      <c r="S533" s="3" t="s">
        <v>1139</v>
      </c>
      <c r="T533" s="3">
        <v>45.695999999999998</v>
      </c>
      <c r="U533" s="35" cm="1">
        <f t="array" ref="U533">INDEX('Pricing Strategy'!$F$4:$F$71,MATCH(1,(Dataset!$O533='Pricing Strategy'!$B$4:$B$71)*(Dataset!$Q533='Pricing Strategy'!$C$4:$C$71)*(Dataset!$R533='Pricing Strategy'!$D$4:$D$71),))</f>
        <v>0.25</v>
      </c>
      <c r="V533" s="3">
        <f>Dataset!$T533*(1-Dataset!$U533)</f>
        <v>34.271999999999998</v>
      </c>
    </row>
    <row r="534" spans="1:22" x14ac:dyDescent="0.3">
      <c r="A534" s="32"/>
      <c r="C534" s="3">
        <v>529</v>
      </c>
      <c r="D534" s="3" t="s">
        <v>1797</v>
      </c>
      <c r="E534" s="34">
        <v>42616</v>
      </c>
      <c r="F534" s="34">
        <v>42620</v>
      </c>
      <c r="G534" s="3" t="s">
        <v>46</v>
      </c>
      <c r="H534" s="3" t="s">
        <v>1798</v>
      </c>
      <c r="I534" s="3" t="s">
        <v>1799</v>
      </c>
      <c r="J534" s="3" t="s">
        <v>22</v>
      </c>
      <c r="K534" s="3" t="s">
        <v>23</v>
      </c>
      <c r="L534" s="3" t="s">
        <v>142</v>
      </c>
      <c r="M534" s="3" t="s">
        <v>143</v>
      </c>
      <c r="N534" s="3">
        <v>19134</v>
      </c>
      <c r="O534" s="3" t="s">
        <v>144</v>
      </c>
      <c r="P534" s="3" t="s">
        <v>1800</v>
      </c>
      <c r="Q534" s="3" t="s">
        <v>42</v>
      </c>
      <c r="R534" s="3" t="s">
        <v>55</v>
      </c>
      <c r="S534" s="3" t="s">
        <v>1801</v>
      </c>
      <c r="T534" s="3">
        <v>36.335999999999999</v>
      </c>
      <c r="U534" s="35" cm="1">
        <f t="array" ref="U534">INDEX('Pricing Strategy'!$F$4:$F$71,MATCH(1,(Dataset!$O534='Pricing Strategy'!$B$4:$B$71)*(Dataset!$Q534='Pricing Strategy'!$C$4:$C$71)*(Dataset!$R534='Pricing Strategy'!$D$4:$D$71),))</f>
        <v>0.5</v>
      </c>
      <c r="V534" s="3">
        <f>Dataset!$T534*(1-Dataset!$U534)</f>
        <v>18.167999999999999</v>
      </c>
    </row>
    <row r="535" spans="1:22" x14ac:dyDescent="0.3">
      <c r="A535" s="32"/>
      <c r="C535" s="3">
        <v>530</v>
      </c>
      <c r="D535" s="3" t="s">
        <v>1797</v>
      </c>
      <c r="E535" s="34">
        <v>42616</v>
      </c>
      <c r="F535" s="34">
        <v>42620</v>
      </c>
      <c r="G535" s="3" t="s">
        <v>46</v>
      </c>
      <c r="H535" s="3" t="s">
        <v>1798</v>
      </c>
      <c r="I535" s="3" t="s">
        <v>1799</v>
      </c>
      <c r="J535" s="3" t="s">
        <v>22</v>
      </c>
      <c r="K535" s="3" t="s">
        <v>23</v>
      </c>
      <c r="L535" s="3" t="s">
        <v>142</v>
      </c>
      <c r="M535" s="3" t="s">
        <v>143</v>
      </c>
      <c r="N535" s="3">
        <v>19134</v>
      </c>
      <c r="O535" s="3" t="s">
        <v>144</v>
      </c>
      <c r="P535" s="3" t="s">
        <v>1802</v>
      </c>
      <c r="Q535" s="3" t="s">
        <v>42</v>
      </c>
      <c r="R535" s="3" t="s">
        <v>575</v>
      </c>
      <c r="S535" s="3" t="s">
        <v>1803</v>
      </c>
      <c r="T535" s="3">
        <v>666.24800000000005</v>
      </c>
      <c r="U535" s="35" cm="1">
        <f t="array" ref="U535">INDEX('Pricing Strategy'!$F$4:$F$71,MATCH(1,(Dataset!$O535='Pricing Strategy'!$B$4:$B$71)*(Dataset!$Q535='Pricing Strategy'!$C$4:$C$71)*(Dataset!$R535='Pricing Strategy'!$D$4:$D$71),))</f>
        <v>0.45</v>
      </c>
      <c r="V535" s="3">
        <f>Dataset!$T535*(1-Dataset!$U535)</f>
        <v>366.43640000000005</v>
      </c>
    </row>
    <row r="536" spans="1:22" x14ac:dyDescent="0.3">
      <c r="A536" s="32"/>
      <c r="C536" s="3">
        <v>531</v>
      </c>
      <c r="D536" s="3" t="s">
        <v>1797</v>
      </c>
      <c r="E536" s="34">
        <v>42616</v>
      </c>
      <c r="F536" s="34">
        <v>42620</v>
      </c>
      <c r="G536" s="3" t="s">
        <v>46</v>
      </c>
      <c r="H536" s="3" t="s">
        <v>1798</v>
      </c>
      <c r="I536" s="3" t="s">
        <v>1799</v>
      </c>
      <c r="J536" s="3" t="s">
        <v>22</v>
      </c>
      <c r="K536" s="3" t="s">
        <v>23</v>
      </c>
      <c r="L536" s="3" t="s">
        <v>142</v>
      </c>
      <c r="M536" s="3" t="s">
        <v>143</v>
      </c>
      <c r="N536" s="3">
        <v>19134</v>
      </c>
      <c r="O536" s="3" t="s">
        <v>144</v>
      </c>
      <c r="P536" s="3" t="s">
        <v>1804</v>
      </c>
      <c r="Q536" s="3" t="s">
        <v>42</v>
      </c>
      <c r="R536" s="3" t="s">
        <v>169</v>
      </c>
      <c r="S536" s="3" t="s">
        <v>1805</v>
      </c>
      <c r="T536" s="3">
        <v>52.512</v>
      </c>
      <c r="U536" s="35" cm="1">
        <f t="array" ref="U536">INDEX('Pricing Strategy'!$F$4:$F$71,MATCH(1,(Dataset!$O536='Pricing Strategy'!$B$4:$B$71)*(Dataset!$Q536='Pricing Strategy'!$C$4:$C$71)*(Dataset!$R536='Pricing Strategy'!$D$4:$D$71),))</f>
        <v>0.4</v>
      </c>
      <c r="V536" s="3">
        <f>Dataset!$T536*(1-Dataset!$U536)</f>
        <v>31.507199999999997</v>
      </c>
    </row>
    <row r="537" spans="1:22" x14ac:dyDescent="0.3">
      <c r="A537" s="32"/>
      <c r="C537" s="3">
        <v>532</v>
      </c>
      <c r="D537" s="3" t="s">
        <v>1806</v>
      </c>
      <c r="E537" s="34">
        <v>42681</v>
      </c>
      <c r="F537" s="34">
        <v>42683</v>
      </c>
      <c r="G537" s="3" t="s">
        <v>19</v>
      </c>
      <c r="H537" s="3" t="s">
        <v>1807</v>
      </c>
      <c r="I537" s="3" t="s">
        <v>1808</v>
      </c>
      <c r="J537" s="3" t="s">
        <v>37</v>
      </c>
      <c r="K537" s="3" t="s">
        <v>23</v>
      </c>
      <c r="L537" s="3" t="s">
        <v>38</v>
      </c>
      <c r="M537" s="3" t="s">
        <v>39</v>
      </c>
      <c r="N537" s="3">
        <v>90036</v>
      </c>
      <c r="O537" s="3" t="s">
        <v>40</v>
      </c>
      <c r="P537" s="3" t="s">
        <v>1809</v>
      </c>
      <c r="Q537" s="3" t="s">
        <v>28</v>
      </c>
      <c r="R537" s="3" t="s">
        <v>32</v>
      </c>
      <c r="S537" s="3" t="s">
        <v>1810</v>
      </c>
      <c r="T537" s="3">
        <v>190.72</v>
      </c>
      <c r="U537" s="35" cm="1">
        <f t="array" ref="U537">INDEX('Pricing Strategy'!$F$4:$F$71,MATCH(1,(Dataset!$O537='Pricing Strategy'!$B$4:$B$71)*(Dataset!$Q537='Pricing Strategy'!$C$4:$C$71)*(Dataset!$R537='Pricing Strategy'!$D$4:$D$71),))</f>
        <v>0.45</v>
      </c>
      <c r="V537" s="3">
        <f>Dataset!$T537*(1-Dataset!$U537)</f>
        <v>104.896</v>
      </c>
    </row>
    <row r="538" spans="1:22" x14ac:dyDescent="0.3">
      <c r="A538" s="32"/>
      <c r="C538" s="3">
        <v>533</v>
      </c>
      <c r="D538" s="3" t="s">
        <v>1811</v>
      </c>
      <c r="E538" s="34">
        <v>43350</v>
      </c>
      <c r="F538" s="34">
        <v>43354</v>
      </c>
      <c r="G538" s="3" t="s">
        <v>46</v>
      </c>
      <c r="H538" s="3" t="s">
        <v>1812</v>
      </c>
      <c r="I538" s="3" t="s">
        <v>1813</v>
      </c>
      <c r="J538" s="3" t="s">
        <v>22</v>
      </c>
      <c r="K538" s="3" t="s">
        <v>23</v>
      </c>
      <c r="L538" s="3" t="s">
        <v>38</v>
      </c>
      <c r="M538" s="3" t="s">
        <v>39</v>
      </c>
      <c r="N538" s="3">
        <v>90032</v>
      </c>
      <c r="O538" s="3" t="s">
        <v>40</v>
      </c>
      <c r="P538" s="3" t="s">
        <v>1814</v>
      </c>
      <c r="Q538" s="3" t="s">
        <v>28</v>
      </c>
      <c r="R538" s="3" t="s">
        <v>61</v>
      </c>
      <c r="S538" s="3" t="s">
        <v>1815</v>
      </c>
      <c r="T538" s="3">
        <v>47.94</v>
      </c>
      <c r="U538" s="35" cm="1">
        <f t="array" ref="U538">INDEX('Pricing Strategy'!$F$4:$F$71,MATCH(1,(Dataset!$O538='Pricing Strategy'!$B$4:$B$71)*(Dataset!$Q538='Pricing Strategy'!$C$4:$C$71)*(Dataset!$R538='Pricing Strategy'!$D$4:$D$71),))</f>
        <v>0.4</v>
      </c>
      <c r="V538" s="3">
        <f>Dataset!$T538*(1-Dataset!$U538)</f>
        <v>28.763999999999999</v>
      </c>
    </row>
    <row r="539" spans="1:22" x14ac:dyDescent="0.3">
      <c r="A539" s="32"/>
      <c r="C539" s="3">
        <v>534</v>
      </c>
      <c r="D539" s="3" t="s">
        <v>1816</v>
      </c>
      <c r="E539" s="34">
        <v>42884</v>
      </c>
      <c r="F539" s="34">
        <v>42887</v>
      </c>
      <c r="G539" s="3" t="s">
        <v>19</v>
      </c>
      <c r="H539" s="3" t="s">
        <v>1817</v>
      </c>
      <c r="I539" s="3" t="s">
        <v>1818</v>
      </c>
      <c r="J539" s="3" t="s">
        <v>22</v>
      </c>
      <c r="K539" s="3" t="s">
        <v>23</v>
      </c>
      <c r="L539" s="3" t="s">
        <v>1819</v>
      </c>
      <c r="M539" s="3" t="s">
        <v>354</v>
      </c>
      <c r="N539" s="3">
        <v>36116</v>
      </c>
      <c r="O539" s="3" t="s">
        <v>26</v>
      </c>
      <c r="P539" s="3" t="s">
        <v>1820</v>
      </c>
      <c r="Q539" s="3" t="s">
        <v>67</v>
      </c>
      <c r="R539" s="3" t="s">
        <v>68</v>
      </c>
      <c r="S539" s="3" t="s">
        <v>1821</v>
      </c>
      <c r="T539" s="3">
        <v>979.95</v>
      </c>
      <c r="U539" s="35" cm="1">
        <f t="array" ref="U539">INDEX('Pricing Strategy'!$F$4:$F$71,MATCH(1,(Dataset!$O539='Pricing Strategy'!$B$4:$B$71)*(Dataset!$Q539='Pricing Strategy'!$C$4:$C$71)*(Dataset!$R539='Pricing Strategy'!$D$4:$D$71),))</f>
        <v>0.25</v>
      </c>
      <c r="V539" s="3">
        <f>Dataset!$T539*(1-Dataset!$U539)</f>
        <v>734.96250000000009</v>
      </c>
    </row>
    <row r="540" spans="1:22" x14ac:dyDescent="0.3">
      <c r="A540" s="32"/>
      <c r="C540" s="3">
        <v>535</v>
      </c>
      <c r="D540" s="3" t="s">
        <v>1816</v>
      </c>
      <c r="E540" s="34">
        <v>42884</v>
      </c>
      <c r="F540" s="34">
        <v>42887</v>
      </c>
      <c r="G540" s="3" t="s">
        <v>19</v>
      </c>
      <c r="H540" s="3" t="s">
        <v>1817</v>
      </c>
      <c r="I540" s="3" t="s">
        <v>1818</v>
      </c>
      <c r="J540" s="3" t="s">
        <v>22</v>
      </c>
      <c r="K540" s="3" t="s">
        <v>23</v>
      </c>
      <c r="L540" s="3" t="s">
        <v>1819</v>
      </c>
      <c r="M540" s="3" t="s">
        <v>354</v>
      </c>
      <c r="N540" s="3">
        <v>36116</v>
      </c>
      <c r="O540" s="3" t="s">
        <v>26</v>
      </c>
      <c r="P540" s="3" t="s">
        <v>1022</v>
      </c>
      <c r="Q540" s="3" t="s">
        <v>42</v>
      </c>
      <c r="R540" s="3" t="s">
        <v>71</v>
      </c>
      <c r="S540" s="3" t="s">
        <v>1023</v>
      </c>
      <c r="T540" s="3">
        <v>22.75</v>
      </c>
      <c r="U540" s="35" cm="1">
        <f t="array" ref="U540">INDEX('Pricing Strategy'!$F$4:$F$71,MATCH(1,(Dataset!$O540='Pricing Strategy'!$B$4:$B$71)*(Dataset!$Q540='Pricing Strategy'!$C$4:$C$71)*(Dataset!$R540='Pricing Strategy'!$D$4:$D$71),))</f>
        <v>0.25</v>
      </c>
      <c r="V540" s="3">
        <f>Dataset!$T540*(1-Dataset!$U540)</f>
        <v>17.0625</v>
      </c>
    </row>
    <row r="541" spans="1:22" x14ac:dyDescent="0.3">
      <c r="A541" s="32"/>
      <c r="C541" s="3">
        <v>536</v>
      </c>
      <c r="D541" s="3" t="s">
        <v>1822</v>
      </c>
      <c r="E541" s="34">
        <v>42926</v>
      </c>
      <c r="F541" s="34">
        <v>42932</v>
      </c>
      <c r="G541" s="3" t="s">
        <v>46</v>
      </c>
      <c r="H541" s="3" t="s">
        <v>1823</v>
      </c>
      <c r="I541" s="3" t="s">
        <v>1824</v>
      </c>
      <c r="J541" s="3" t="s">
        <v>22</v>
      </c>
      <c r="K541" s="3" t="s">
        <v>23</v>
      </c>
      <c r="L541" s="3" t="s">
        <v>1825</v>
      </c>
      <c r="M541" s="3" t="s">
        <v>306</v>
      </c>
      <c r="N541" s="3">
        <v>85204</v>
      </c>
      <c r="O541" s="3" t="s">
        <v>40</v>
      </c>
      <c r="P541" s="3" t="s">
        <v>1826</v>
      </c>
      <c r="Q541" s="3" t="s">
        <v>42</v>
      </c>
      <c r="R541" s="3" t="s">
        <v>55</v>
      </c>
      <c r="S541" s="3" t="s">
        <v>1827</v>
      </c>
      <c r="T541" s="3">
        <v>16.768000000000001</v>
      </c>
      <c r="U541" s="35" cm="1">
        <f t="array" ref="U541">INDEX('Pricing Strategy'!$F$4:$F$71,MATCH(1,(Dataset!$O541='Pricing Strategy'!$B$4:$B$71)*(Dataset!$Q541='Pricing Strategy'!$C$4:$C$71)*(Dataset!$R541='Pricing Strategy'!$D$4:$D$71),))</f>
        <v>0.5</v>
      </c>
      <c r="V541" s="3">
        <f>Dataset!$T541*(1-Dataset!$U541)</f>
        <v>8.3840000000000003</v>
      </c>
    </row>
    <row r="542" spans="1:22" x14ac:dyDescent="0.3">
      <c r="A542" s="32"/>
      <c r="C542" s="3">
        <v>537</v>
      </c>
      <c r="D542" s="3" t="s">
        <v>1828</v>
      </c>
      <c r="E542" s="34">
        <v>43346</v>
      </c>
      <c r="F542" s="34">
        <v>43351</v>
      </c>
      <c r="G542" s="3" t="s">
        <v>19</v>
      </c>
      <c r="H542" s="3" t="s">
        <v>1829</v>
      </c>
      <c r="I542" s="3" t="s">
        <v>1830</v>
      </c>
      <c r="J542" s="3" t="s">
        <v>22</v>
      </c>
      <c r="K542" s="3" t="s">
        <v>23</v>
      </c>
      <c r="L542" s="3" t="s">
        <v>299</v>
      </c>
      <c r="M542" s="3" t="s">
        <v>207</v>
      </c>
      <c r="N542" s="3">
        <v>60653</v>
      </c>
      <c r="O542" s="3" t="s">
        <v>101</v>
      </c>
      <c r="P542" s="3" t="s">
        <v>1831</v>
      </c>
      <c r="Q542" s="3" t="s">
        <v>42</v>
      </c>
      <c r="R542" s="3" t="s">
        <v>71</v>
      </c>
      <c r="S542" s="3" t="s">
        <v>1832</v>
      </c>
      <c r="T542" s="3">
        <v>42.616</v>
      </c>
      <c r="U542" s="35" cm="1">
        <f t="array" ref="U542">INDEX('Pricing Strategy'!$F$4:$F$71,MATCH(1,(Dataset!$O542='Pricing Strategy'!$B$4:$B$71)*(Dataset!$Q542='Pricing Strategy'!$C$4:$C$71)*(Dataset!$R542='Pricing Strategy'!$D$4:$D$71),))</f>
        <v>0.3</v>
      </c>
      <c r="V542" s="3">
        <f>Dataset!$T542*(1-Dataset!$U542)</f>
        <v>29.831199999999999</v>
      </c>
    </row>
    <row r="543" spans="1:22" x14ac:dyDescent="0.3">
      <c r="A543" s="32"/>
      <c r="C543" s="3">
        <v>538</v>
      </c>
      <c r="D543" s="3" t="s">
        <v>1833</v>
      </c>
      <c r="E543" s="34">
        <v>42707</v>
      </c>
      <c r="F543" s="34">
        <v>42712</v>
      </c>
      <c r="G543" s="3" t="s">
        <v>46</v>
      </c>
      <c r="H543" s="3" t="s">
        <v>761</v>
      </c>
      <c r="I543" s="3" t="s">
        <v>762</v>
      </c>
      <c r="J543" s="3" t="s">
        <v>98</v>
      </c>
      <c r="K543" s="3" t="s">
        <v>23</v>
      </c>
      <c r="L543" s="3" t="s">
        <v>262</v>
      </c>
      <c r="M543" s="3" t="s">
        <v>263</v>
      </c>
      <c r="N543" s="3">
        <v>10009</v>
      </c>
      <c r="O543" s="3" t="s">
        <v>144</v>
      </c>
      <c r="P543" s="3" t="s">
        <v>1834</v>
      </c>
      <c r="Q543" s="3" t="s">
        <v>42</v>
      </c>
      <c r="R543" s="3" t="s">
        <v>71</v>
      </c>
      <c r="S543" s="3" t="s">
        <v>1835</v>
      </c>
      <c r="T543" s="3">
        <v>10.752000000000001</v>
      </c>
      <c r="U543" s="35" cm="1">
        <f t="array" ref="U543">INDEX('Pricing Strategy'!$F$4:$F$71,MATCH(1,(Dataset!$O543='Pricing Strategy'!$B$4:$B$71)*(Dataset!$Q543='Pricing Strategy'!$C$4:$C$71)*(Dataset!$R543='Pricing Strategy'!$D$4:$D$71),))</f>
        <v>0.4</v>
      </c>
      <c r="V543" s="3">
        <f>Dataset!$T543*(1-Dataset!$U543)</f>
        <v>6.4512</v>
      </c>
    </row>
    <row r="544" spans="1:22" x14ac:dyDescent="0.3">
      <c r="A544" s="32"/>
      <c r="C544" s="3">
        <v>539</v>
      </c>
      <c r="D544" s="3" t="s">
        <v>1836</v>
      </c>
      <c r="E544" s="34">
        <v>42711</v>
      </c>
      <c r="F544" s="34">
        <v>42715</v>
      </c>
      <c r="G544" s="3" t="s">
        <v>46</v>
      </c>
      <c r="H544" s="3" t="s">
        <v>1837</v>
      </c>
      <c r="I544" s="3" t="s">
        <v>1838</v>
      </c>
      <c r="J544" s="3" t="s">
        <v>22</v>
      </c>
      <c r="K544" s="3" t="s">
        <v>23</v>
      </c>
      <c r="L544" s="3" t="s">
        <v>24</v>
      </c>
      <c r="M544" s="3" t="s">
        <v>25</v>
      </c>
      <c r="N544" s="3">
        <v>42420</v>
      </c>
      <c r="O544" s="3" t="s">
        <v>26</v>
      </c>
      <c r="P544" s="3" t="s">
        <v>1839</v>
      </c>
      <c r="Q544" s="3" t="s">
        <v>42</v>
      </c>
      <c r="R544" s="3" t="s">
        <v>74</v>
      </c>
      <c r="S544" s="3" t="s">
        <v>1840</v>
      </c>
      <c r="T544" s="3">
        <v>152.94</v>
      </c>
      <c r="U544" s="35" cm="1">
        <f t="array" ref="U544">INDEX('Pricing Strategy'!$F$4:$F$71,MATCH(1,(Dataset!$O544='Pricing Strategy'!$B$4:$B$71)*(Dataset!$Q544='Pricing Strategy'!$C$4:$C$71)*(Dataset!$R544='Pricing Strategy'!$D$4:$D$71),))</f>
        <v>0.25</v>
      </c>
      <c r="V544" s="3">
        <f>Dataset!$T544*(1-Dataset!$U544)</f>
        <v>114.705</v>
      </c>
    </row>
    <row r="545" spans="1:22" x14ac:dyDescent="0.3">
      <c r="A545" s="32"/>
      <c r="C545" s="3">
        <v>540</v>
      </c>
      <c r="D545" s="3" t="s">
        <v>1836</v>
      </c>
      <c r="E545" s="34">
        <v>42711</v>
      </c>
      <c r="F545" s="34">
        <v>42715</v>
      </c>
      <c r="G545" s="3" t="s">
        <v>46</v>
      </c>
      <c r="H545" s="3" t="s">
        <v>1837</v>
      </c>
      <c r="I545" s="3" t="s">
        <v>1838</v>
      </c>
      <c r="J545" s="3" t="s">
        <v>22</v>
      </c>
      <c r="K545" s="3" t="s">
        <v>23</v>
      </c>
      <c r="L545" s="3" t="s">
        <v>24</v>
      </c>
      <c r="M545" s="3" t="s">
        <v>25</v>
      </c>
      <c r="N545" s="3">
        <v>42420</v>
      </c>
      <c r="O545" s="3" t="s">
        <v>26</v>
      </c>
      <c r="P545" s="3" t="s">
        <v>1841</v>
      </c>
      <c r="Q545" s="3" t="s">
        <v>28</v>
      </c>
      <c r="R545" s="3" t="s">
        <v>32</v>
      </c>
      <c r="S545" s="3" t="s">
        <v>1842</v>
      </c>
      <c r="T545" s="3">
        <v>283.92</v>
      </c>
      <c r="U545" s="35" cm="1">
        <f t="array" ref="U545">INDEX('Pricing Strategy'!$F$4:$F$71,MATCH(1,(Dataset!$O545='Pricing Strategy'!$B$4:$B$71)*(Dataset!$Q545='Pricing Strategy'!$C$4:$C$71)*(Dataset!$R545='Pricing Strategy'!$D$4:$D$71),))</f>
        <v>0.3</v>
      </c>
      <c r="V545" s="3">
        <f>Dataset!$T545*(1-Dataset!$U545)</f>
        <v>198.744</v>
      </c>
    </row>
    <row r="546" spans="1:22" x14ac:dyDescent="0.3">
      <c r="A546" s="32"/>
      <c r="C546" s="3">
        <v>541</v>
      </c>
      <c r="D546" s="3" t="s">
        <v>1843</v>
      </c>
      <c r="E546" s="34">
        <v>42036</v>
      </c>
      <c r="F546" s="34">
        <v>42038</v>
      </c>
      <c r="G546" s="3" t="s">
        <v>184</v>
      </c>
      <c r="H546" s="3" t="s">
        <v>1844</v>
      </c>
      <c r="I546" s="3" t="s">
        <v>1845</v>
      </c>
      <c r="J546" s="3" t="s">
        <v>22</v>
      </c>
      <c r="K546" s="3" t="s">
        <v>23</v>
      </c>
      <c r="L546" s="3" t="s">
        <v>1846</v>
      </c>
      <c r="M546" s="3" t="s">
        <v>110</v>
      </c>
      <c r="N546" s="3">
        <v>54302</v>
      </c>
      <c r="O546" s="3" t="s">
        <v>101</v>
      </c>
      <c r="P546" s="3" t="s">
        <v>1847</v>
      </c>
      <c r="Q546" s="3" t="s">
        <v>67</v>
      </c>
      <c r="R546" s="3" t="s">
        <v>157</v>
      </c>
      <c r="S546" s="3" t="s">
        <v>1848</v>
      </c>
      <c r="T546" s="3">
        <v>468.9</v>
      </c>
      <c r="U546" s="35" cm="1">
        <f t="array" ref="U546">INDEX('Pricing Strategy'!$F$4:$F$71,MATCH(1,(Dataset!$O546='Pricing Strategy'!$B$4:$B$71)*(Dataset!$Q546='Pricing Strategy'!$C$4:$C$71)*(Dataset!$R546='Pricing Strategy'!$D$4:$D$71),))</f>
        <v>0.35</v>
      </c>
      <c r="V546" s="3">
        <f>Dataset!$T546*(1-Dataset!$U546)</f>
        <v>304.78499999999997</v>
      </c>
    </row>
    <row r="547" spans="1:22" x14ac:dyDescent="0.3">
      <c r="A547" s="32"/>
      <c r="C547" s="3">
        <v>542</v>
      </c>
      <c r="D547" s="3" t="s">
        <v>1849</v>
      </c>
      <c r="E547" s="34">
        <v>42930</v>
      </c>
      <c r="F547" s="34">
        <v>42933</v>
      </c>
      <c r="G547" s="3" t="s">
        <v>184</v>
      </c>
      <c r="H547" s="3" t="s">
        <v>216</v>
      </c>
      <c r="I547" s="3" t="s">
        <v>217</v>
      </c>
      <c r="J547" s="3" t="s">
        <v>37</v>
      </c>
      <c r="K547" s="3" t="s">
        <v>23</v>
      </c>
      <c r="L547" s="3" t="s">
        <v>1311</v>
      </c>
      <c r="M547" s="3" t="s">
        <v>306</v>
      </c>
      <c r="N547" s="3">
        <v>85705</v>
      </c>
      <c r="O547" s="3" t="s">
        <v>40</v>
      </c>
      <c r="P547" s="3" t="s">
        <v>1850</v>
      </c>
      <c r="Q547" s="3" t="s">
        <v>67</v>
      </c>
      <c r="R547" s="3" t="s">
        <v>68</v>
      </c>
      <c r="S547" s="3" t="s">
        <v>1851</v>
      </c>
      <c r="T547" s="3">
        <v>380.86399999999998</v>
      </c>
      <c r="U547" s="35" cm="1">
        <f t="array" ref="U547">INDEX('Pricing Strategy'!$F$4:$F$71,MATCH(1,(Dataset!$O547='Pricing Strategy'!$B$4:$B$71)*(Dataset!$Q547='Pricing Strategy'!$C$4:$C$71)*(Dataset!$R547='Pricing Strategy'!$D$4:$D$71),))</f>
        <v>0.4</v>
      </c>
      <c r="V547" s="3">
        <f>Dataset!$T547*(1-Dataset!$U547)</f>
        <v>228.51839999999999</v>
      </c>
    </row>
    <row r="548" spans="1:22" x14ac:dyDescent="0.3">
      <c r="A548" s="32"/>
      <c r="C548" s="3">
        <v>543</v>
      </c>
      <c r="D548" s="3" t="s">
        <v>1852</v>
      </c>
      <c r="E548" s="34">
        <v>42722</v>
      </c>
      <c r="F548" s="34">
        <v>42727</v>
      </c>
      <c r="G548" s="3" t="s">
        <v>46</v>
      </c>
      <c r="H548" s="3" t="s">
        <v>1853</v>
      </c>
      <c r="I548" s="3" t="s">
        <v>1854</v>
      </c>
      <c r="J548" s="3" t="s">
        <v>22</v>
      </c>
      <c r="K548" s="3" t="s">
        <v>23</v>
      </c>
      <c r="L548" s="3" t="s">
        <v>314</v>
      </c>
      <c r="M548" s="3" t="s">
        <v>494</v>
      </c>
      <c r="N548" s="3">
        <v>45503</v>
      </c>
      <c r="O548" s="3" t="s">
        <v>144</v>
      </c>
      <c r="P548" s="3" t="s">
        <v>1691</v>
      </c>
      <c r="Q548" s="3" t="s">
        <v>42</v>
      </c>
      <c r="R548" s="3" t="s">
        <v>55</v>
      </c>
      <c r="S548" s="3" t="s">
        <v>1692</v>
      </c>
      <c r="T548" s="3">
        <v>646.77599999999995</v>
      </c>
      <c r="U548" s="35" cm="1">
        <f t="array" ref="U548">INDEX('Pricing Strategy'!$F$4:$F$71,MATCH(1,(Dataset!$O548='Pricing Strategy'!$B$4:$B$71)*(Dataset!$Q548='Pricing Strategy'!$C$4:$C$71)*(Dataset!$R548='Pricing Strategy'!$D$4:$D$71),))</f>
        <v>0.5</v>
      </c>
      <c r="V548" s="3">
        <f>Dataset!$T548*(1-Dataset!$U548)</f>
        <v>323.38799999999998</v>
      </c>
    </row>
    <row r="549" spans="1:22" x14ac:dyDescent="0.3">
      <c r="A549" s="32"/>
      <c r="C549" s="3">
        <v>544</v>
      </c>
      <c r="D549" s="3" t="s">
        <v>1855</v>
      </c>
      <c r="E549" s="34">
        <v>42135</v>
      </c>
      <c r="F549" s="34">
        <v>42140</v>
      </c>
      <c r="G549" s="3" t="s">
        <v>46</v>
      </c>
      <c r="H549" s="3" t="s">
        <v>383</v>
      </c>
      <c r="I549" s="3" t="s">
        <v>384</v>
      </c>
      <c r="J549" s="3" t="s">
        <v>22</v>
      </c>
      <c r="K549" s="3" t="s">
        <v>23</v>
      </c>
      <c r="L549" s="3" t="s">
        <v>99</v>
      </c>
      <c r="M549" s="3" t="s">
        <v>100</v>
      </c>
      <c r="N549" s="3">
        <v>76106</v>
      </c>
      <c r="O549" s="3" t="s">
        <v>101</v>
      </c>
      <c r="P549" s="3" t="s">
        <v>1856</v>
      </c>
      <c r="Q549" s="3" t="s">
        <v>67</v>
      </c>
      <c r="R549" s="3" t="s">
        <v>157</v>
      </c>
      <c r="S549" s="3" t="s">
        <v>1857</v>
      </c>
      <c r="T549" s="3">
        <v>58.112000000000002</v>
      </c>
      <c r="U549" s="35" cm="1">
        <f t="array" ref="U549">INDEX('Pricing Strategy'!$F$4:$F$71,MATCH(1,(Dataset!$O549='Pricing Strategy'!$B$4:$B$71)*(Dataset!$Q549='Pricing Strategy'!$C$4:$C$71)*(Dataset!$R549='Pricing Strategy'!$D$4:$D$71),))</f>
        <v>0.35</v>
      </c>
      <c r="V549" s="3">
        <f>Dataset!$T549*(1-Dataset!$U549)</f>
        <v>37.772800000000004</v>
      </c>
    </row>
    <row r="550" spans="1:22" x14ac:dyDescent="0.3">
      <c r="A550" s="32"/>
      <c r="C550" s="3">
        <v>545</v>
      </c>
      <c r="D550" s="3" t="s">
        <v>1855</v>
      </c>
      <c r="E550" s="34">
        <v>42135</v>
      </c>
      <c r="F550" s="34">
        <v>42140</v>
      </c>
      <c r="G550" s="3" t="s">
        <v>46</v>
      </c>
      <c r="H550" s="3" t="s">
        <v>383</v>
      </c>
      <c r="I550" s="3" t="s">
        <v>384</v>
      </c>
      <c r="J550" s="3" t="s">
        <v>22</v>
      </c>
      <c r="K550" s="3" t="s">
        <v>23</v>
      </c>
      <c r="L550" s="3" t="s">
        <v>99</v>
      </c>
      <c r="M550" s="3" t="s">
        <v>100</v>
      </c>
      <c r="N550" s="3">
        <v>76106</v>
      </c>
      <c r="O550" s="3" t="s">
        <v>101</v>
      </c>
      <c r="P550" s="3" t="s">
        <v>1858</v>
      </c>
      <c r="Q550" s="3" t="s">
        <v>67</v>
      </c>
      <c r="R550" s="3" t="s">
        <v>68</v>
      </c>
      <c r="S550" s="3" t="s">
        <v>1859</v>
      </c>
      <c r="T550" s="3">
        <v>100.792</v>
      </c>
      <c r="U550" s="35" cm="1">
        <f t="array" ref="U550">INDEX('Pricing Strategy'!$F$4:$F$71,MATCH(1,(Dataset!$O550='Pricing Strategy'!$B$4:$B$71)*(Dataset!$Q550='Pricing Strategy'!$C$4:$C$71)*(Dataset!$R550='Pricing Strategy'!$D$4:$D$71),))</f>
        <v>0.3</v>
      </c>
      <c r="V550" s="3">
        <f>Dataset!$T550*(1-Dataset!$U550)</f>
        <v>70.554400000000001</v>
      </c>
    </row>
    <row r="551" spans="1:22" x14ac:dyDescent="0.3">
      <c r="A551" s="32"/>
      <c r="C551" s="3">
        <v>546</v>
      </c>
      <c r="D551" s="3" t="s">
        <v>1855</v>
      </c>
      <c r="E551" s="34">
        <v>42135</v>
      </c>
      <c r="F551" s="34">
        <v>42140</v>
      </c>
      <c r="G551" s="3" t="s">
        <v>46</v>
      </c>
      <c r="H551" s="3" t="s">
        <v>383</v>
      </c>
      <c r="I551" s="3" t="s">
        <v>384</v>
      </c>
      <c r="J551" s="3" t="s">
        <v>22</v>
      </c>
      <c r="K551" s="3" t="s">
        <v>23</v>
      </c>
      <c r="L551" s="3" t="s">
        <v>99</v>
      </c>
      <c r="M551" s="3" t="s">
        <v>100</v>
      </c>
      <c r="N551" s="3">
        <v>76106</v>
      </c>
      <c r="O551" s="3" t="s">
        <v>101</v>
      </c>
      <c r="P551" s="3" t="s">
        <v>1860</v>
      </c>
      <c r="Q551" s="3" t="s">
        <v>28</v>
      </c>
      <c r="R551" s="3" t="s">
        <v>61</v>
      </c>
      <c r="S551" s="3" t="s">
        <v>1861</v>
      </c>
      <c r="T551" s="3">
        <v>66.111999999999995</v>
      </c>
      <c r="U551" s="35" cm="1">
        <f t="array" ref="U551">INDEX('Pricing Strategy'!$F$4:$F$71,MATCH(1,(Dataset!$O551='Pricing Strategy'!$B$4:$B$71)*(Dataset!$Q551='Pricing Strategy'!$C$4:$C$71)*(Dataset!$R551='Pricing Strategy'!$D$4:$D$71),))</f>
        <v>0.3</v>
      </c>
      <c r="V551" s="3">
        <f>Dataset!$T551*(1-Dataset!$U551)</f>
        <v>46.278399999999991</v>
      </c>
    </row>
    <row r="552" spans="1:22" x14ac:dyDescent="0.3">
      <c r="A552" s="32"/>
      <c r="C552" s="3">
        <v>547</v>
      </c>
      <c r="D552" s="3" t="s">
        <v>1862</v>
      </c>
      <c r="E552" s="34">
        <v>43423</v>
      </c>
      <c r="F552" s="34">
        <v>43426</v>
      </c>
      <c r="G552" s="3" t="s">
        <v>184</v>
      </c>
      <c r="H552" s="3" t="s">
        <v>1863</v>
      </c>
      <c r="I552" s="3" t="s">
        <v>1864</v>
      </c>
      <c r="J552" s="3" t="s">
        <v>98</v>
      </c>
      <c r="K552" s="3" t="s">
        <v>23</v>
      </c>
      <c r="L552" s="3" t="s">
        <v>262</v>
      </c>
      <c r="M552" s="3" t="s">
        <v>263</v>
      </c>
      <c r="N552" s="3">
        <v>10035</v>
      </c>
      <c r="O552" s="3" t="s">
        <v>144</v>
      </c>
      <c r="P552" s="3" t="s">
        <v>1865</v>
      </c>
      <c r="Q552" s="3" t="s">
        <v>42</v>
      </c>
      <c r="R552" s="3" t="s">
        <v>71</v>
      </c>
      <c r="S552" s="3" t="s">
        <v>1866</v>
      </c>
      <c r="T552" s="3">
        <v>41.28</v>
      </c>
      <c r="U552" s="35" cm="1">
        <f t="array" ref="U552">INDEX('Pricing Strategy'!$F$4:$F$71,MATCH(1,(Dataset!$O552='Pricing Strategy'!$B$4:$B$71)*(Dataset!$Q552='Pricing Strategy'!$C$4:$C$71)*(Dataset!$R552='Pricing Strategy'!$D$4:$D$71),))</f>
        <v>0.4</v>
      </c>
      <c r="V552" s="3">
        <f>Dataset!$T552*(1-Dataset!$U552)</f>
        <v>24.768000000000001</v>
      </c>
    </row>
    <row r="553" spans="1:22" x14ac:dyDescent="0.3">
      <c r="A553" s="32"/>
      <c r="C553" s="3">
        <v>548</v>
      </c>
      <c r="D553" s="3" t="s">
        <v>1862</v>
      </c>
      <c r="E553" s="34">
        <v>43423</v>
      </c>
      <c r="F553" s="34">
        <v>43426</v>
      </c>
      <c r="G553" s="3" t="s">
        <v>184</v>
      </c>
      <c r="H553" s="3" t="s">
        <v>1863</v>
      </c>
      <c r="I553" s="3" t="s">
        <v>1864</v>
      </c>
      <c r="J553" s="3" t="s">
        <v>98</v>
      </c>
      <c r="K553" s="3" t="s">
        <v>23</v>
      </c>
      <c r="L553" s="3" t="s">
        <v>262</v>
      </c>
      <c r="M553" s="3" t="s">
        <v>263</v>
      </c>
      <c r="N553" s="3">
        <v>10035</v>
      </c>
      <c r="O553" s="3" t="s">
        <v>144</v>
      </c>
      <c r="P553" s="3" t="s">
        <v>1867</v>
      </c>
      <c r="Q553" s="3" t="s">
        <v>42</v>
      </c>
      <c r="R553" s="3" t="s">
        <v>86</v>
      </c>
      <c r="S553" s="3" t="s">
        <v>1868</v>
      </c>
      <c r="T553" s="3">
        <v>13.36</v>
      </c>
      <c r="U553" s="35" cm="1">
        <f t="array" ref="U553">INDEX('Pricing Strategy'!$F$4:$F$71,MATCH(1,(Dataset!$O553='Pricing Strategy'!$B$4:$B$71)*(Dataset!$Q553='Pricing Strategy'!$C$4:$C$71)*(Dataset!$R553='Pricing Strategy'!$D$4:$D$71),))</f>
        <v>0.4</v>
      </c>
      <c r="V553" s="3">
        <f>Dataset!$T553*(1-Dataset!$U553)</f>
        <v>8.016</v>
      </c>
    </row>
    <row r="554" spans="1:22" x14ac:dyDescent="0.3">
      <c r="A554" s="32"/>
      <c r="C554" s="3">
        <v>549</v>
      </c>
      <c r="D554" s="3" t="s">
        <v>1869</v>
      </c>
      <c r="E554" s="34">
        <v>42689</v>
      </c>
      <c r="F554" s="34">
        <v>42691</v>
      </c>
      <c r="G554" s="3" t="s">
        <v>19</v>
      </c>
      <c r="H554" s="3" t="s">
        <v>1359</v>
      </c>
      <c r="I554" s="3" t="s">
        <v>1360</v>
      </c>
      <c r="J554" s="3" t="s">
        <v>37</v>
      </c>
      <c r="K554" s="3" t="s">
        <v>23</v>
      </c>
      <c r="L554" s="3" t="s">
        <v>299</v>
      </c>
      <c r="M554" s="3" t="s">
        <v>207</v>
      </c>
      <c r="N554" s="3">
        <v>60653</v>
      </c>
      <c r="O554" s="3" t="s">
        <v>101</v>
      </c>
      <c r="P554" s="3" t="s">
        <v>273</v>
      </c>
      <c r="Q554" s="3" t="s">
        <v>42</v>
      </c>
      <c r="R554" s="3" t="s">
        <v>55</v>
      </c>
      <c r="S554" s="3" t="s">
        <v>274</v>
      </c>
      <c r="T554" s="3">
        <v>250.27199999999999</v>
      </c>
      <c r="U554" s="35" cm="1">
        <f t="array" ref="U554">INDEX('Pricing Strategy'!$F$4:$F$71,MATCH(1,(Dataset!$O554='Pricing Strategy'!$B$4:$B$71)*(Dataset!$Q554='Pricing Strategy'!$C$4:$C$71)*(Dataset!$R554='Pricing Strategy'!$D$4:$D$71),))</f>
        <v>0.4</v>
      </c>
      <c r="V554" s="3">
        <f>Dataset!$T554*(1-Dataset!$U554)</f>
        <v>150.16319999999999</v>
      </c>
    </row>
    <row r="555" spans="1:22" x14ac:dyDescent="0.3">
      <c r="A555" s="32"/>
      <c r="C555" s="3">
        <v>550</v>
      </c>
      <c r="D555" s="3" t="s">
        <v>1869</v>
      </c>
      <c r="E555" s="34">
        <v>42689</v>
      </c>
      <c r="F555" s="34">
        <v>42691</v>
      </c>
      <c r="G555" s="3" t="s">
        <v>19</v>
      </c>
      <c r="H555" s="3" t="s">
        <v>1359</v>
      </c>
      <c r="I555" s="3" t="s">
        <v>1360</v>
      </c>
      <c r="J555" s="3" t="s">
        <v>37</v>
      </c>
      <c r="K555" s="3" t="s">
        <v>23</v>
      </c>
      <c r="L555" s="3" t="s">
        <v>299</v>
      </c>
      <c r="M555" s="3" t="s">
        <v>207</v>
      </c>
      <c r="N555" s="3">
        <v>60653</v>
      </c>
      <c r="O555" s="3" t="s">
        <v>101</v>
      </c>
      <c r="P555" s="3" t="s">
        <v>417</v>
      </c>
      <c r="Q555" s="3" t="s">
        <v>42</v>
      </c>
      <c r="R555" s="3" t="s">
        <v>71</v>
      </c>
      <c r="S555" s="3" t="s">
        <v>418</v>
      </c>
      <c r="T555" s="3">
        <v>11.364000000000001</v>
      </c>
      <c r="U555" s="35" cm="1">
        <f t="array" ref="U555">INDEX('Pricing Strategy'!$F$4:$F$71,MATCH(1,(Dataset!$O555='Pricing Strategy'!$B$4:$B$71)*(Dataset!$Q555='Pricing Strategy'!$C$4:$C$71)*(Dataset!$R555='Pricing Strategy'!$D$4:$D$71),))</f>
        <v>0.3</v>
      </c>
      <c r="V555" s="3">
        <f>Dataset!$T555*(1-Dataset!$U555)</f>
        <v>7.9547999999999996</v>
      </c>
    </row>
    <row r="556" spans="1:22" x14ac:dyDescent="0.3">
      <c r="A556" s="32"/>
      <c r="C556" s="3">
        <v>551</v>
      </c>
      <c r="D556" s="3" t="s">
        <v>1869</v>
      </c>
      <c r="E556" s="34">
        <v>42689</v>
      </c>
      <c r="F556" s="34">
        <v>42691</v>
      </c>
      <c r="G556" s="3" t="s">
        <v>19</v>
      </c>
      <c r="H556" s="3" t="s">
        <v>1359</v>
      </c>
      <c r="I556" s="3" t="s">
        <v>1360</v>
      </c>
      <c r="J556" s="3" t="s">
        <v>37</v>
      </c>
      <c r="K556" s="3" t="s">
        <v>23</v>
      </c>
      <c r="L556" s="3" t="s">
        <v>299</v>
      </c>
      <c r="M556" s="3" t="s">
        <v>207</v>
      </c>
      <c r="N556" s="3">
        <v>60653</v>
      </c>
      <c r="O556" s="3" t="s">
        <v>101</v>
      </c>
      <c r="P556" s="3" t="s">
        <v>1870</v>
      </c>
      <c r="Q556" s="3" t="s">
        <v>42</v>
      </c>
      <c r="R556" s="3" t="s">
        <v>575</v>
      </c>
      <c r="S556" s="3" t="s">
        <v>1297</v>
      </c>
      <c r="T556" s="3">
        <v>8.7200000000000006</v>
      </c>
      <c r="U556" s="35" cm="1">
        <f t="array" ref="U556">INDEX('Pricing Strategy'!$F$4:$F$71,MATCH(1,(Dataset!$O556='Pricing Strategy'!$B$4:$B$71)*(Dataset!$Q556='Pricing Strategy'!$C$4:$C$71)*(Dataset!$R556='Pricing Strategy'!$D$4:$D$71),))</f>
        <v>0.35</v>
      </c>
      <c r="V556" s="3">
        <f>Dataset!$T556*(1-Dataset!$U556)</f>
        <v>5.668000000000001</v>
      </c>
    </row>
    <row r="557" spans="1:22" x14ac:dyDescent="0.3">
      <c r="A557" s="32"/>
      <c r="C557" s="3">
        <v>552</v>
      </c>
      <c r="D557" s="3" t="s">
        <v>1871</v>
      </c>
      <c r="E557" s="34">
        <v>42840</v>
      </c>
      <c r="F557" s="34">
        <v>42842</v>
      </c>
      <c r="G557" s="3" t="s">
        <v>19</v>
      </c>
      <c r="H557" s="3" t="s">
        <v>1872</v>
      </c>
      <c r="I557" s="3" t="s">
        <v>1873</v>
      </c>
      <c r="J557" s="3" t="s">
        <v>22</v>
      </c>
      <c r="K557" s="3" t="s">
        <v>23</v>
      </c>
      <c r="L557" s="3" t="s">
        <v>123</v>
      </c>
      <c r="M557" s="3" t="s">
        <v>39</v>
      </c>
      <c r="N557" s="3">
        <v>94110</v>
      </c>
      <c r="O557" s="3" t="s">
        <v>40</v>
      </c>
      <c r="P557" s="3" t="s">
        <v>1874</v>
      </c>
      <c r="Q557" s="3" t="s">
        <v>28</v>
      </c>
      <c r="R557" s="3" t="s">
        <v>32</v>
      </c>
      <c r="S557" s="3" t="s">
        <v>1875</v>
      </c>
      <c r="T557" s="3">
        <v>1121.568</v>
      </c>
      <c r="U557" s="35" cm="1">
        <f t="array" ref="U557">INDEX('Pricing Strategy'!$F$4:$F$71,MATCH(1,(Dataset!$O557='Pricing Strategy'!$B$4:$B$71)*(Dataset!$Q557='Pricing Strategy'!$C$4:$C$71)*(Dataset!$R557='Pricing Strategy'!$D$4:$D$71),))</f>
        <v>0.45</v>
      </c>
      <c r="V557" s="3">
        <f>Dataset!$T557*(1-Dataset!$U557)</f>
        <v>616.86240000000009</v>
      </c>
    </row>
    <row r="558" spans="1:22" x14ac:dyDescent="0.3">
      <c r="A558" s="32"/>
      <c r="C558" s="3">
        <v>553</v>
      </c>
      <c r="D558" s="3" t="s">
        <v>1876</v>
      </c>
      <c r="E558" s="34">
        <v>43354</v>
      </c>
      <c r="F558" s="34">
        <v>43355</v>
      </c>
      <c r="G558" s="3" t="s">
        <v>184</v>
      </c>
      <c r="H558" s="3" t="s">
        <v>491</v>
      </c>
      <c r="I558" s="3" t="s">
        <v>492</v>
      </c>
      <c r="J558" s="3" t="s">
        <v>22</v>
      </c>
      <c r="K558" s="3" t="s">
        <v>23</v>
      </c>
      <c r="L558" s="3" t="s">
        <v>1523</v>
      </c>
      <c r="M558" s="3" t="s">
        <v>50</v>
      </c>
      <c r="N558" s="3">
        <v>32216</v>
      </c>
      <c r="O558" s="3" t="s">
        <v>26</v>
      </c>
      <c r="P558" s="3" t="s">
        <v>1877</v>
      </c>
      <c r="Q558" s="3" t="s">
        <v>28</v>
      </c>
      <c r="R558" s="3" t="s">
        <v>61</v>
      </c>
      <c r="S558" s="3" t="s">
        <v>1878</v>
      </c>
      <c r="T558" s="3">
        <v>34.503999999999998</v>
      </c>
      <c r="U558" s="35" cm="1">
        <f t="array" ref="U558">INDEX('Pricing Strategy'!$F$4:$F$71,MATCH(1,(Dataset!$O558='Pricing Strategy'!$B$4:$B$71)*(Dataset!$Q558='Pricing Strategy'!$C$4:$C$71)*(Dataset!$R558='Pricing Strategy'!$D$4:$D$71),))</f>
        <v>0.25</v>
      </c>
      <c r="V558" s="3">
        <f>Dataset!$T558*(1-Dataset!$U558)</f>
        <v>25.878</v>
      </c>
    </row>
    <row r="559" spans="1:22" x14ac:dyDescent="0.3">
      <c r="A559" s="32"/>
      <c r="C559" s="3">
        <v>554</v>
      </c>
      <c r="D559" s="3" t="s">
        <v>1879</v>
      </c>
      <c r="E559" s="34">
        <v>43428</v>
      </c>
      <c r="F559" s="34">
        <v>43432</v>
      </c>
      <c r="G559" s="3" t="s">
        <v>46</v>
      </c>
      <c r="H559" s="3" t="s">
        <v>1880</v>
      </c>
      <c r="I559" s="3" t="s">
        <v>1881</v>
      </c>
      <c r="J559" s="3" t="s">
        <v>22</v>
      </c>
      <c r="K559" s="3" t="s">
        <v>23</v>
      </c>
      <c r="L559" s="3" t="s">
        <v>180</v>
      </c>
      <c r="M559" s="3" t="s">
        <v>100</v>
      </c>
      <c r="N559" s="3">
        <v>77070</v>
      </c>
      <c r="O559" s="3" t="s">
        <v>101</v>
      </c>
      <c r="P559" s="3" t="s">
        <v>1882</v>
      </c>
      <c r="Q559" s="3" t="s">
        <v>42</v>
      </c>
      <c r="R559" s="3" t="s">
        <v>265</v>
      </c>
      <c r="S559" s="3" t="s">
        <v>1883</v>
      </c>
      <c r="T559" s="3">
        <v>10.824</v>
      </c>
      <c r="U559" s="35" cm="1">
        <f t="array" ref="U559">INDEX('Pricing Strategy'!$F$4:$F$71,MATCH(1,(Dataset!$O559='Pricing Strategy'!$B$4:$B$71)*(Dataset!$Q559='Pricing Strategy'!$C$4:$C$71)*(Dataset!$R559='Pricing Strategy'!$D$4:$D$71),))</f>
        <v>0.3</v>
      </c>
      <c r="V559" s="3">
        <f>Dataset!$T559*(1-Dataset!$U559)</f>
        <v>7.5767999999999995</v>
      </c>
    </row>
    <row r="560" spans="1:22" x14ac:dyDescent="0.3">
      <c r="A560" s="32"/>
      <c r="C560" s="3">
        <v>555</v>
      </c>
      <c r="D560" s="3" t="s">
        <v>1884</v>
      </c>
      <c r="E560" s="34">
        <v>43280</v>
      </c>
      <c r="F560" s="34">
        <v>43284</v>
      </c>
      <c r="G560" s="3" t="s">
        <v>19</v>
      </c>
      <c r="H560" s="3" t="s">
        <v>1359</v>
      </c>
      <c r="I560" s="3" t="s">
        <v>1360</v>
      </c>
      <c r="J560" s="3" t="s">
        <v>37</v>
      </c>
      <c r="K560" s="3" t="s">
        <v>23</v>
      </c>
      <c r="L560" s="3" t="s">
        <v>1885</v>
      </c>
      <c r="M560" s="3" t="s">
        <v>39</v>
      </c>
      <c r="N560" s="3">
        <v>92804</v>
      </c>
      <c r="O560" s="3" t="s">
        <v>40</v>
      </c>
      <c r="P560" s="3" t="s">
        <v>1886</v>
      </c>
      <c r="Q560" s="3" t="s">
        <v>42</v>
      </c>
      <c r="R560" s="3" t="s">
        <v>55</v>
      </c>
      <c r="S560" s="3" t="s">
        <v>1887</v>
      </c>
      <c r="T560" s="3">
        <v>1295.78</v>
      </c>
      <c r="U560" s="35" cm="1">
        <f t="array" ref="U560">INDEX('Pricing Strategy'!$F$4:$F$71,MATCH(1,(Dataset!$O560='Pricing Strategy'!$B$4:$B$71)*(Dataset!$Q560='Pricing Strategy'!$C$4:$C$71)*(Dataset!$R560='Pricing Strategy'!$D$4:$D$71),))</f>
        <v>0.5</v>
      </c>
      <c r="V560" s="3">
        <f>Dataset!$T560*(1-Dataset!$U560)</f>
        <v>647.89</v>
      </c>
    </row>
    <row r="561" spans="1:22" x14ac:dyDescent="0.3">
      <c r="A561" s="32"/>
      <c r="C561" s="3">
        <v>556</v>
      </c>
      <c r="D561" s="3" t="s">
        <v>1888</v>
      </c>
      <c r="E561" s="34">
        <v>42066</v>
      </c>
      <c r="F561" s="34">
        <v>42070</v>
      </c>
      <c r="G561" s="3" t="s">
        <v>19</v>
      </c>
      <c r="H561" s="3" t="s">
        <v>1889</v>
      </c>
      <c r="I561" s="3" t="s">
        <v>1890</v>
      </c>
      <c r="J561" s="3" t="s">
        <v>22</v>
      </c>
      <c r="K561" s="3" t="s">
        <v>23</v>
      </c>
      <c r="L561" s="3" t="s">
        <v>517</v>
      </c>
      <c r="M561" s="3" t="s">
        <v>84</v>
      </c>
      <c r="N561" s="3">
        <v>28403</v>
      </c>
      <c r="O561" s="3" t="s">
        <v>26</v>
      </c>
      <c r="P561" s="3" t="s">
        <v>1891</v>
      </c>
      <c r="Q561" s="3" t="s">
        <v>42</v>
      </c>
      <c r="R561" s="3" t="s">
        <v>64</v>
      </c>
      <c r="S561" s="3" t="s">
        <v>1892</v>
      </c>
      <c r="T561" s="3">
        <v>19.456</v>
      </c>
      <c r="U561" s="35" cm="1">
        <f t="array" ref="U561">INDEX('Pricing Strategy'!$F$4:$F$71,MATCH(1,(Dataset!$O561='Pricing Strategy'!$B$4:$B$71)*(Dataset!$Q561='Pricing Strategy'!$C$4:$C$71)*(Dataset!$R561='Pricing Strategy'!$D$4:$D$71),))</f>
        <v>0.3</v>
      </c>
      <c r="V561" s="3">
        <f>Dataset!$T561*(1-Dataset!$U561)</f>
        <v>13.619199999999999</v>
      </c>
    </row>
    <row r="562" spans="1:22" x14ac:dyDescent="0.3">
      <c r="A562" s="32"/>
      <c r="C562" s="3">
        <v>557</v>
      </c>
      <c r="D562" s="3" t="s">
        <v>1893</v>
      </c>
      <c r="E562" s="34">
        <v>42896</v>
      </c>
      <c r="F562" s="34">
        <v>42901</v>
      </c>
      <c r="G562" s="3" t="s">
        <v>46</v>
      </c>
      <c r="H562" s="3" t="s">
        <v>1894</v>
      </c>
      <c r="I562" s="3" t="s">
        <v>1895</v>
      </c>
      <c r="J562" s="3" t="s">
        <v>22</v>
      </c>
      <c r="K562" s="3" t="s">
        <v>23</v>
      </c>
      <c r="L562" s="3" t="s">
        <v>38</v>
      </c>
      <c r="M562" s="3" t="s">
        <v>39</v>
      </c>
      <c r="N562" s="3">
        <v>90045</v>
      </c>
      <c r="O562" s="3" t="s">
        <v>40</v>
      </c>
      <c r="P562" s="3" t="s">
        <v>1896</v>
      </c>
      <c r="Q562" s="3" t="s">
        <v>42</v>
      </c>
      <c r="R562" s="3" t="s">
        <v>43</v>
      </c>
      <c r="S562" s="3" t="s">
        <v>1897</v>
      </c>
      <c r="T562" s="3">
        <v>20.7</v>
      </c>
      <c r="U562" s="35" cm="1">
        <f t="array" ref="U562">INDEX('Pricing Strategy'!$F$4:$F$71,MATCH(1,(Dataset!$O562='Pricing Strategy'!$B$4:$B$71)*(Dataset!$Q562='Pricing Strategy'!$C$4:$C$71)*(Dataset!$R562='Pricing Strategy'!$D$4:$D$71),))</f>
        <v>0.4</v>
      </c>
      <c r="V562" s="3">
        <f>Dataset!$T562*(1-Dataset!$U562)</f>
        <v>12.42</v>
      </c>
    </row>
    <row r="563" spans="1:22" x14ac:dyDescent="0.3">
      <c r="A563" s="32"/>
      <c r="C563" s="3">
        <v>558</v>
      </c>
      <c r="D563" s="3" t="s">
        <v>1893</v>
      </c>
      <c r="E563" s="34">
        <v>42896</v>
      </c>
      <c r="F563" s="34">
        <v>42901</v>
      </c>
      <c r="G563" s="3" t="s">
        <v>46</v>
      </c>
      <c r="H563" s="3" t="s">
        <v>1894</v>
      </c>
      <c r="I563" s="3" t="s">
        <v>1895</v>
      </c>
      <c r="J563" s="3" t="s">
        <v>22</v>
      </c>
      <c r="K563" s="3" t="s">
        <v>23</v>
      </c>
      <c r="L563" s="3" t="s">
        <v>38</v>
      </c>
      <c r="M563" s="3" t="s">
        <v>39</v>
      </c>
      <c r="N563" s="3">
        <v>90045</v>
      </c>
      <c r="O563" s="3" t="s">
        <v>40</v>
      </c>
      <c r="P563" s="3" t="s">
        <v>1898</v>
      </c>
      <c r="Q563" s="3" t="s">
        <v>28</v>
      </c>
      <c r="R563" s="3" t="s">
        <v>52</v>
      </c>
      <c r="S563" s="3" t="s">
        <v>1899</v>
      </c>
      <c r="T563" s="3">
        <v>1335.68</v>
      </c>
      <c r="U563" s="35" cm="1">
        <f t="array" ref="U563">INDEX('Pricing Strategy'!$F$4:$F$71,MATCH(1,(Dataset!$O563='Pricing Strategy'!$B$4:$B$71)*(Dataset!$Q563='Pricing Strategy'!$C$4:$C$71)*(Dataset!$R563='Pricing Strategy'!$D$4:$D$71),))</f>
        <v>0.45</v>
      </c>
      <c r="V563" s="3">
        <f>Dataset!$T563*(1-Dataset!$U563)</f>
        <v>734.62400000000014</v>
      </c>
    </row>
    <row r="564" spans="1:22" x14ac:dyDescent="0.3">
      <c r="A564" s="32"/>
      <c r="C564" s="3">
        <v>559</v>
      </c>
      <c r="D564" s="3" t="s">
        <v>1893</v>
      </c>
      <c r="E564" s="34">
        <v>42896</v>
      </c>
      <c r="F564" s="34">
        <v>42901</v>
      </c>
      <c r="G564" s="3" t="s">
        <v>46</v>
      </c>
      <c r="H564" s="3" t="s">
        <v>1894</v>
      </c>
      <c r="I564" s="3" t="s">
        <v>1895</v>
      </c>
      <c r="J564" s="3" t="s">
        <v>22</v>
      </c>
      <c r="K564" s="3" t="s">
        <v>23</v>
      </c>
      <c r="L564" s="3" t="s">
        <v>38</v>
      </c>
      <c r="M564" s="3" t="s">
        <v>39</v>
      </c>
      <c r="N564" s="3">
        <v>90045</v>
      </c>
      <c r="O564" s="3" t="s">
        <v>40</v>
      </c>
      <c r="P564" s="3" t="s">
        <v>1900</v>
      </c>
      <c r="Q564" s="3" t="s">
        <v>42</v>
      </c>
      <c r="R564" s="3" t="s">
        <v>86</v>
      </c>
      <c r="S564" s="3" t="s">
        <v>1901</v>
      </c>
      <c r="T564" s="3">
        <v>32.4</v>
      </c>
      <c r="U564" s="35" cm="1">
        <f t="array" ref="U564">INDEX('Pricing Strategy'!$F$4:$F$71,MATCH(1,(Dataset!$O564='Pricing Strategy'!$B$4:$B$71)*(Dataset!$Q564='Pricing Strategy'!$C$4:$C$71)*(Dataset!$R564='Pricing Strategy'!$D$4:$D$71),))</f>
        <v>0.4</v>
      </c>
      <c r="V564" s="3">
        <f>Dataset!$T564*(1-Dataset!$U564)</f>
        <v>19.439999999999998</v>
      </c>
    </row>
    <row r="565" spans="1:22" x14ac:dyDescent="0.3">
      <c r="A565" s="32"/>
      <c r="C565" s="3">
        <v>560</v>
      </c>
      <c r="D565" s="3" t="s">
        <v>1902</v>
      </c>
      <c r="E565" s="34">
        <v>43424</v>
      </c>
      <c r="F565" s="34">
        <v>43426</v>
      </c>
      <c r="G565" s="3" t="s">
        <v>19</v>
      </c>
      <c r="H565" s="3" t="s">
        <v>1903</v>
      </c>
      <c r="I565" s="3" t="s">
        <v>1904</v>
      </c>
      <c r="J565" s="3" t="s">
        <v>22</v>
      </c>
      <c r="K565" s="3" t="s">
        <v>23</v>
      </c>
      <c r="L565" s="3" t="s">
        <v>123</v>
      </c>
      <c r="M565" s="3" t="s">
        <v>39</v>
      </c>
      <c r="N565" s="3">
        <v>94110</v>
      </c>
      <c r="O565" s="3" t="s">
        <v>40</v>
      </c>
      <c r="P565" s="3" t="s">
        <v>1494</v>
      </c>
      <c r="Q565" s="3" t="s">
        <v>28</v>
      </c>
      <c r="R565" s="3" t="s">
        <v>61</v>
      </c>
      <c r="S565" s="3" t="s">
        <v>1495</v>
      </c>
      <c r="T565" s="3">
        <v>42.6</v>
      </c>
      <c r="U565" s="35" cm="1">
        <f t="array" ref="U565">INDEX('Pricing Strategy'!$F$4:$F$71,MATCH(1,(Dataset!$O565='Pricing Strategy'!$B$4:$B$71)*(Dataset!$Q565='Pricing Strategy'!$C$4:$C$71)*(Dataset!$R565='Pricing Strategy'!$D$4:$D$71),))</f>
        <v>0.4</v>
      </c>
      <c r="V565" s="3">
        <f>Dataset!$T565*(1-Dataset!$U565)</f>
        <v>25.56</v>
      </c>
    </row>
    <row r="566" spans="1:22" x14ac:dyDescent="0.3">
      <c r="A566" s="32"/>
      <c r="C566" s="3">
        <v>561</v>
      </c>
      <c r="D566" s="3" t="s">
        <v>1902</v>
      </c>
      <c r="E566" s="34">
        <v>43424</v>
      </c>
      <c r="F566" s="34">
        <v>43426</v>
      </c>
      <c r="G566" s="3" t="s">
        <v>19</v>
      </c>
      <c r="H566" s="3" t="s">
        <v>1903</v>
      </c>
      <c r="I566" s="3" t="s">
        <v>1904</v>
      </c>
      <c r="J566" s="3" t="s">
        <v>22</v>
      </c>
      <c r="K566" s="3" t="s">
        <v>23</v>
      </c>
      <c r="L566" s="3" t="s">
        <v>123</v>
      </c>
      <c r="M566" s="3" t="s">
        <v>39</v>
      </c>
      <c r="N566" s="3">
        <v>94110</v>
      </c>
      <c r="O566" s="3" t="s">
        <v>40</v>
      </c>
      <c r="P566" s="3" t="s">
        <v>1905</v>
      </c>
      <c r="Q566" s="3" t="s">
        <v>42</v>
      </c>
      <c r="R566" s="3" t="s">
        <v>71</v>
      </c>
      <c r="S566" s="3" t="s">
        <v>1906</v>
      </c>
      <c r="T566" s="3">
        <v>84.055999999999997</v>
      </c>
      <c r="U566" s="35" cm="1">
        <f t="array" ref="U566">INDEX('Pricing Strategy'!$F$4:$F$71,MATCH(1,(Dataset!$O566='Pricing Strategy'!$B$4:$B$71)*(Dataset!$Q566='Pricing Strategy'!$C$4:$C$71)*(Dataset!$R566='Pricing Strategy'!$D$4:$D$71),))</f>
        <v>0.4</v>
      </c>
      <c r="V566" s="3">
        <f>Dataset!$T566*(1-Dataset!$U566)</f>
        <v>50.433599999999998</v>
      </c>
    </row>
    <row r="567" spans="1:22" x14ac:dyDescent="0.3">
      <c r="A567" s="32"/>
      <c r="C567" s="3">
        <v>562</v>
      </c>
      <c r="D567" s="3" t="s">
        <v>1907</v>
      </c>
      <c r="E567" s="34">
        <v>42261</v>
      </c>
      <c r="F567" s="34">
        <v>42265</v>
      </c>
      <c r="G567" s="3" t="s">
        <v>19</v>
      </c>
      <c r="H567" s="3" t="s">
        <v>1908</v>
      </c>
      <c r="I567" s="3" t="s">
        <v>1909</v>
      </c>
      <c r="J567" s="3" t="s">
        <v>22</v>
      </c>
      <c r="K567" s="3" t="s">
        <v>23</v>
      </c>
      <c r="L567" s="3" t="s">
        <v>899</v>
      </c>
      <c r="M567" s="3" t="s">
        <v>50</v>
      </c>
      <c r="N567" s="3">
        <v>33614</v>
      </c>
      <c r="O567" s="3" t="s">
        <v>26</v>
      </c>
      <c r="P567" s="3" t="s">
        <v>1910</v>
      </c>
      <c r="Q567" s="3" t="s">
        <v>42</v>
      </c>
      <c r="R567" s="3" t="s">
        <v>74</v>
      </c>
      <c r="S567" s="3" t="s">
        <v>1911</v>
      </c>
      <c r="T567" s="3">
        <v>13</v>
      </c>
      <c r="U567" s="35" cm="1">
        <f t="array" ref="U567">INDEX('Pricing Strategy'!$F$4:$F$71,MATCH(1,(Dataset!$O567='Pricing Strategy'!$B$4:$B$71)*(Dataset!$Q567='Pricing Strategy'!$C$4:$C$71)*(Dataset!$R567='Pricing Strategy'!$D$4:$D$71),))</f>
        <v>0.25</v>
      </c>
      <c r="V567" s="3">
        <f>Dataset!$T567*(1-Dataset!$U567)</f>
        <v>9.75</v>
      </c>
    </row>
    <row r="568" spans="1:22" x14ac:dyDescent="0.3">
      <c r="A568" s="32"/>
      <c r="C568" s="3">
        <v>563</v>
      </c>
      <c r="D568" s="3" t="s">
        <v>1907</v>
      </c>
      <c r="E568" s="34">
        <v>42261</v>
      </c>
      <c r="F568" s="34">
        <v>42265</v>
      </c>
      <c r="G568" s="3" t="s">
        <v>19</v>
      </c>
      <c r="H568" s="3" t="s">
        <v>1908</v>
      </c>
      <c r="I568" s="3" t="s">
        <v>1909</v>
      </c>
      <c r="J568" s="3" t="s">
        <v>22</v>
      </c>
      <c r="K568" s="3" t="s">
        <v>23</v>
      </c>
      <c r="L568" s="3" t="s">
        <v>899</v>
      </c>
      <c r="M568" s="3" t="s">
        <v>50</v>
      </c>
      <c r="N568" s="3">
        <v>33614</v>
      </c>
      <c r="O568" s="3" t="s">
        <v>26</v>
      </c>
      <c r="P568" s="3" t="s">
        <v>1912</v>
      </c>
      <c r="Q568" s="3" t="s">
        <v>28</v>
      </c>
      <c r="R568" s="3" t="s">
        <v>61</v>
      </c>
      <c r="S568" s="3" t="s">
        <v>1913</v>
      </c>
      <c r="T568" s="3">
        <v>13.128</v>
      </c>
      <c r="U568" s="35" cm="1">
        <f t="array" ref="U568">INDEX('Pricing Strategy'!$F$4:$F$71,MATCH(1,(Dataset!$O568='Pricing Strategy'!$B$4:$B$71)*(Dataset!$Q568='Pricing Strategy'!$C$4:$C$71)*(Dataset!$R568='Pricing Strategy'!$D$4:$D$71),))</f>
        <v>0.25</v>
      </c>
      <c r="V568" s="3">
        <f>Dataset!$T568*(1-Dataset!$U568)</f>
        <v>9.8460000000000001</v>
      </c>
    </row>
    <row r="569" spans="1:22" x14ac:dyDescent="0.3">
      <c r="A569" s="32"/>
      <c r="C569" s="3">
        <v>564</v>
      </c>
      <c r="D569" s="3" t="s">
        <v>1914</v>
      </c>
      <c r="E569" s="34">
        <v>42711</v>
      </c>
      <c r="F569" s="34">
        <v>42713</v>
      </c>
      <c r="G569" s="3" t="s">
        <v>184</v>
      </c>
      <c r="H569" s="3" t="s">
        <v>1915</v>
      </c>
      <c r="I569" s="3" t="s">
        <v>1916</v>
      </c>
      <c r="J569" s="3" t="s">
        <v>22</v>
      </c>
      <c r="K569" s="3" t="s">
        <v>23</v>
      </c>
      <c r="L569" s="3" t="s">
        <v>91</v>
      </c>
      <c r="M569" s="3" t="s">
        <v>92</v>
      </c>
      <c r="N569" s="3">
        <v>98105</v>
      </c>
      <c r="O569" s="3" t="s">
        <v>40</v>
      </c>
      <c r="P569" s="3" t="s">
        <v>1917</v>
      </c>
      <c r="Q569" s="3" t="s">
        <v>42</v>
      </c>
      <c r="R569" s="3" t="s">
        <v>265</v>
      </c>
      <c r="S569" s="3" t="s">
        <v>1918</v>
      </c>
      <c r="T569" s="3">
        <v>3.96</v>
      </c>
      <c r="U569" s="35" cm="1">
        <f t="array" ref="U569">INDEX('Pricing Strategy'!$F$4:$F$71,MATCH(1,(Dataset!$O569='Pricing Strategy'!$B$4:$B$71)*(Dataset!$Q569='Pricing Strategy'!$C$4:$C$71)*(Dataset!$R569='Pricing Strategy'!$D$4:$D$71),))</f>
        <v>0.4</v>
      </c>
      <c r="V569" s="3">
        <f>Dataset!$T569*(1-Dataset!$U569)</f>
        <v>2.3759999999999999</v>
      </c>
    </row>
    <row r="570" spans="1:22" x14ac:dyDescent="0.3">
      <c r="A570" s="32"/>
      <c r="C570" s="3">
        <v>565</v>
      </c>
      <c r="D570" s="3" t="s">
        <v>1914</v>
      </c>
      <c r="E570" s="34">
        <v>42711</v>
      </c>
      <c r="F570" s="34">
        <v>42713</v>
      </c>
      <c r="G570" s="3" t="s">
        <v>184</v>
      </c>
      <c r="H570" s="3" t="s">
        <v>1915</v>
      </c>
      <c r="I570" s="3" t="s">
        <v>1916</v>
      </c>
      <c r="J570" s="3" t="s">
        <v>22</v>
      </c>
      <c r="K570" s="3" t="s">
        <v>23</v>
      </c>
      <c r="L570" s="3" t="s">
        <v>91</v>
      </c>
      <c r="M570" s="3" t="s">
        <v>92</v>
      </c>
      <c r="N570" s="3">
        <v>98105</v>
      </c>
      <c r="O570" s="3" t="s">
        <v>40</v>
      </c>
      <c r="P570" s="3" t="s">
        <v>1140</v>
      </c>
      <c r="Q570" s="3" t="s">
        <v>42</v>
      </c>
      <c r="R570" s="3" t="s">
        <v>43</v>
      </c>
      <c r="S570" s="3" t="s">
        <v>1141</v>
      </c>
      <c r="T570" s="3">
        <v>2.61</v>
      </c>
      <c r="U570" s="35" cm="1">
        <f t="array" ref="U570">INDEX('Pricing Strategy'!$F$4:$F$71,MATCH(1,(Dataset!$O570='Pricing Strategy'!$B$4:$B$71)*(Dataset!$Q570='Pricing Strategy'!$C$4:$C$71)*(Dataset!$R570='Pricing Strategy'!$D$4:$D$71),))</f>
        <v>0.4</v>
      </c>
      <c r="V570" s="3">
        <f>Dataset!$T570*(1-Dataset!$U570)</f>
        <v>1.5659999999999998</v>
      </c>
    </row>
    <row r="571" spans="1:22" x14ac:dyDescent="0.3">
      <c r="A571" s="32"/>
      <c r="C571" s="3">
        <v>566</v>
      </c>
      <c r="D571" s="3" t="s">
        <v>1919</v>
      </c>
      <c r="E571" s="34">
        <v>43441</v>
      </c>
      <c r="F571" s="34">
        <v>43444</v>
      </c>
      <c r="G571" s="3" t="s">
        <v>184</v>
      </c>
      <c r="H571" s="3" t="s">
        <v>1920</v>
      </c>
      <c r="I571" s="3" t="s">
        <v>1921</v>
      </c>
      <c r="J571" s="3" t="s">
        <v>22</v>
      </c>
      <c r="K571" s="3" t="s">
        <v>23</v>
      </c>
      <c r="L571" s="3" t="s">
        <v>38</v>
      </c>
      <c r="M571" s="3" t="s">
        <v>39</v>
      </c>
      <c r="N571" s="3">
        <v>90008</v>
      </c>
      <c r="O571" s="3" t="s">
        <v>40</v>
      </c>
      <c r="P571" s="3" t="s">
        <v>1922</v>
      </c>
      <c r="Q571" s="3" t="s">
        <v>67</v>
      </c>
      <c r="R571" s="3" t="s">
        <v>68</v>
      </c>
      <c r="S571" s="3" t="s">
        <v>1923</v>
      </c>
      <c r="T571" s="3">
        <v>374.37599999999998</v>
      </c>
      <c r="U571" s="35" cm="1">
        <f t="array" ref="U571">INDEX('Pricing Strategy'!$F$4:$F$71,MATCH(1,(Dataset!$O571='Pricing Strategy'!$B$4:$B$71)*(Dataset!$Q571='Pricing Strategy'!$C$4:$C$71)*(Dataset!$R571='Pricing Strategy'!$D$4:$D$71),))</f>
        <v>0.4</v>
      </c>
      <c r="V571" s="3">
        <f>Dataset!$T571*(1-Dataset!$U571)</f>
        <v>224.62559999999999</v>
      </c>
    </row>
    <row r="572" spans="1:22" x14ac:dyDescent="0.3">
      <c r="A572" s="32"/>
      <c r="C572" s="3">
        <v>567</v>
      </c>
      <c r="D572" s="3" t="s">
        <v>1924</v>
      </c>
      <c r="E572" s="34">
        <v>43374</v>
      </c>
      <c r="F572" s="34">
        <v>43381</v>
      </c>
      <c r="G572" s="3" t="s">
        <v>46</v>
      </c>
      <c r="H572" s="3" t="s">
        <v>1925</v>
      </c>
      <c r="I572" s="3" t="s">
        <v>1926</v>
      </c>
      <c r="J572" s="3" t="s">
        <v>37</v>
      </c>
      <c r="K572" s="3" t="s">
        <v>23</v>
      </c>
      <c r="L572" s="3" t="s">
        <v>91</v>
      </c>
      <c r="M572" s="3" t="s">
        <v>92</v>
      </c>
      <c r="N572" s="3">
        <v>98105</v>
      </c>
      <c r="O572" s="3" t="s">
        <v>40</v>
      </c>
      <c r="P572" s="3" t="s">
        <v>1927</v>
      </c>
      <c r="Q572" s="3" t="s">
        <v>42</v>
      </c>
      <c r="R572" s="3" t="s">
        <v>86</v>
      </c>
      <c r="S572" s="3" t="s">
        <v>1928</v>
      </c>
      <c r="T572" s="3">
        <v>91.84</v>
      </c>
      <c r="U572" s="35" cm="1">
        <f t="array" ref="U572">INDEX('Pricing Strategy'!$F$4:$F$71,MATCH(1,(Dataset!$O572='Pricing Strategy'!$B$4:$B$71)*(Dataset!$Q572='Pricing Strategy'!$C$4:$C$71)*(Dataset!$R572='Pricing Strategy'!$D$4:$D$71),))</f>
        <v>0.4</v>
      </c>
      <c r="V572" s="3">
        <f>Dataset!$T572*(1-Dataset!$U572)</f>
        <v>55.103999999999999</v>
      </c>
    </row>
    <row r="573" spans="1:22" x14ac:dyDescent="0.3">
      <c r="A573" s="32"/>
      <c r="C573" s="3">
        <v>568</v>
      </c>
      <c r="D573" s="3" t="s">
        <v>1924</v>
      </c>
      <c r="E573" s="34">
        <v>43374</v>
      </c>
      <c r="F573" s="34">
        <v>43381</v>
      </c>
      <c r="G573" s="3" t="s">
        <v>46</v>
      </c>
      <c r="H573" s="3" t="s">
        <v>1925</v>
      </c>
      <c r="I573" s="3" t="s">
        <v>1926</v>
      </c>
      <c r="J573" s="3" t="s">
        <v>37</v>
      </c>
      <c r="K573" s="3" t="s">
        <v>23</v>
      </c>
      <c r="L573" s="3" t="s">
        <v>91</v>
      </c>
      <c r="M573" s="3" t="s">
        <v>92</v>
      </c>
      <c r="N573" s="3">
        <v>98105</v>
      </c>
      <c r="O573" s="3" t="s">
        <v>40</v>
      </c>
      <c r="P573" s="3" t="s">
        <v>1929</v>
      </c>
      <c r="Q573" s="3" t="s">
        <v>42</v>
      </c>
      <c r="R573" s="3" t="s">
        <v>71</v>
      </c>
      <c r="S573" s="3" t="s">
        <v>1930</v>
      </c>
      <c r="T573" s="3">
        <v>81.087999999999994</v>
      </c>
      <c r="U573" s="35" cm="1">
        <f t="array" ref="U573">INDEX('Pricing Strategy'!$F$4:$F$71,MATCH(1,(Dataset!$O573='Pricing Strategy'!$B$4:$B$71)*(Dataset!$Q573='Pricing Strategy'!$C$4:$C$71)*(Dataset!$R573='Pricing Strategy'!$D$4:$D$71),))</f>
        <v>0.4</v>
      </c>
      <c r="V573" s="3">
        <f>Dataset!$T573*(1-Dataset!$U573)</f>
        <v>48.652799999999992</v>
      </c>
    </row>
    <row r="574" spans="1:22" x14ac:dyDescent="0.3">
      <c r="A574" s="32"/>
      <c r="C574" s="3">
        <v>569</v>
      </c>
      <c r="D574" s="3" t="s">
        <v>1924</v>
      </c>
      <c r="E574" s="34">
        <v>43374</v>
      </c>
      <c r="F574" s="34">
        <v>43381</v>
      </c>
      <c r="G574" s="3" t="s">
        <v>46</v>
      </c>
      <c r="H574" s="3" t="s">
        <v>1925</v>
      </c>
      <c r="I574" s="3" t="s">
        <v>1926</v>
      </c>
      <c r="J574" s="3" t="s">
        <v>37</v>
      </c>
      <c r="K574" s="3" t="s">
        <v>23</v>
      </c>
      <c r="L574" s="3" t="s">
        <v>91</v>
      </c>
      <c r="M574" s="3" t="s">
        <v>92</v>
      </c>
      <c r="N574" s="3">
        <v>98105</v>
      </c>
      <c r="O574" s="3" t="s">
        <v>40</v>
      </c>
      <c r="P574" s="3" t="s">
        <v>1931</v>
      </c>
      <c r="Q574" s="3" t="s">
        <v>42</v>
      </c>
      <c r="R574" s="3" t="s">
        <v>86</v>
      </c>
      <c r="S574" s="3" t="s">
        <v>1932</v>
      </c>
      <c r="T574" s="3">
        <v>19.440000000000001</v>
      </c>
      <c r="U574" s="35" cm="1">
        <f t="array" ref="U574">INDEX('Pricing Strategy'!$F$4:$F$71,MATCH(1,(Dataset!$O574='Pricing Strategy'!$B$4:$B$71)*(Dataset!$Q574='Pricing Strategy'!$C$4:$C$71)*(Dataset!$R574='Pricing Strategy'!$D$4:$D$71),))</f>
        <v>0.4</v>
      </c>
      <c r="V574" s="3">
        <f>Dataset!$T574*(1-Dataset!$U574)</f>
        <v>11.664</v>
      </c>
    </row>
    <row r="575" spans="1:22" x14ac:dyDescent="0.3">
      <c r="A575" s="32"/>
      <c r="C575" s="3">
        <v>570</v>
      </c>
      <c r="D575" s="3" t="s">
        <v>1924</v>
      </c>
      <c r="E575" s="34">
        <v>43374</v>
      </c>
      <c r="F575" s="34">
        <v>43381</v>
      </c>
      <c r="G575" s="3" t="s">
        <v>46</v>
      </c>
      <c r="H575" s="3" t="s">
        <v>1925</v>
      </c>
      <c r="I575" s="3" t="s">
        <v>1926</v>
      </c>
      <c r="J575" s="3" t="s">
        <v>37</v>
      </c>
      <c r="K575" s="3" t="s">
        <v>23</v>
      </c>
      <c r="L575" s="3" t="s">
        <v>91</v>
      </c>
      <c r="M575" s="3" t="s">
        <v>92</v>
      </c>
      <c r="N575" s="3">
        <v>98105</v>
      </c>
      <c r="O575" s="3" t="s">
        <v>40</v>
      </c>
      <c r="P575" s="3" t="s">
        <v>1933</v>
      </c>
      <c r="Q575" s="3" t="s">
        <v>28</v>
      </c>
      <c r="R575" s="3" t="s">
        <v>32</v>
      </c>
      <c r="S575" s="3" t="s">
        <v>1934</v>
      </c>
      <c r="T575" s="3">
        <v>451.15199999999999</v>
      </c>
      <c r="U575" s="35" cm="1">
        <f t="array" ref="U575">INDEX('Pricing Strategy'!$F$4:$F$71,MATCH(1,(Dataset!$O575='Pricing Strategy'!$B$4:$B$71)*(Dataset!$Q575='Pricing Strategy'!$C$4:$C$71)*(Dataset!$R575='Pricing Strategy'!$D$4:$D$71),))</f>
        <v>0.45</v>
      </c>
      <c r="V575" s="3">
        <f>Dataset!$T575*(1-Dataset!$U575)</f>
        <v>248.1336</v>
      </c>
    </row>
    <row r="576" spans="1:22" x14ac:dyDescent="0.3">
      <c r="A576" s="32"/>
      <c r="C576" s="3">
        <v>571</v>
      </c>
      <c r="D576" s="3" t="s">
        <v>1935</v>
      </c>
      <c r="E576" s="34">
        <v>43462</v>
      </c>
      <c r="F576" s="34">
        <v>43469</v>
      </c>
      <c r="G576" s="3" t="s">
        <v>46</v>
      </c>
      <c r="H576" s="3" t="s">
        <v>1936</v>
      </c>
      <c r="I576" s="3" t="s">
        <v>1937</v>
      </c>
      <c r="J576" s="3" t="s">
        <v>22</v>
      </c>
      <c r="K576" s="3" t="s">
        <v>23</v>
      </c>
      <c r="L576" s="3" t="s">
        <v>262</v>
      </c>
      <c r="M576" s="3" t="s">
        <v>263</v>
      </c>
      <c r="N576" s="3">
        <v>10024</v>
      </c>
      <c r="O576" s="3" t="s">
        <v>144</v>
      </c>
      <c r="P576" s="3" t="s">
        <v>1896</v>
      </c>
      <c r="Q576" s="3" t="s">
        <v>42</v>
      </c>
      <c r="R576" s="3" t="s">
        <v>43</v>
      </c>
      <c r="S576" s="3" t="s">
        <v>1897</v>
      </c>
      <c r="T576" s="3">
        <v>72.45</v>
      </c>
      <c r="U576" s="35" cm="1">
        <f t="array" ref="U576">INDEX('Pricing Strategy'!$F$4:$F$71,MATCH(1,(Dataset!$O576='Pricing Strategy'!$B$4:$B$71)*(Dataset!$Q576='Pricing Strategy'!$C$4:$C$71)*(Dataset!$R576='Pricing Strategy'!$D$4:$D$71),))</f>
        <v>0.4</v>
      </c>
      <c r="V576" s="3">
        <f>Dataset!$T576*(1-Dataset!$U576)</f>
        <v>43.47</v>
      </c>
    </row>
    <row r="577" spans="1:22" x14ac:dyDescent="0.3">
      <c r="A577" s="32"/>
      <c r="C577" s="3">
        <v>572</v>
      </c>
      <c r="D577" s="3" t="s">
        <v>1935</v>
      </c>
      <c r="E577" s="34">
        <v>43462</v>
      </c>
      <c r="F577" s="34">
        <v>43469</v>
      </c>
      <c r="G577" s="3" t="s">
        <v>46</v>
      </c>
      <c r="H577" s="3" t="s">
        <v>1936</v>
      </c>
      <c r="I577" s="3" t="s">
        <v>1937</v>
      </c>
      <c r="J577" s="3" t="s">
        <v>22</v>
      </c>
      <c r="K577" s="3" t="s">
        <v>23</v>
      </c>
      <c r="L577" s="3" t="s">
        <v>262</v>
      </c>
      <c r="M577" s="3" t="s">
        <v>263</v>
      </c>
      <c r="N577" s="3">
        <v>10024</v>
      </c>
      <c r="O577" s="3" t="s">
        <v>144</v>
      </c>
      <c r="P577" s="3" t="s">
        <v>866</v>
      </c>
      <c r="Q577" s="3" t="s">
        <v>42</v>
      </c>
      <c r="R577" s="3" t="s">
        <v>265</v>
      </c>
      <c r="S577" s="3" t="s">
        <v>867</v>
      </c>
      <c r="T577" s="3">
        <v>13.96</v>
      </c>
      <c r="U577" s="35" cm="1">
        <f t="array" ref="U577">INDEX('Pricing Strategy'!$F$4:$F$71,MATCH(1,(Dataset!$O577='Pricing Strategy'!$B$4:$B$71)*(Dataset!$Q577='Pricing Strategy'!$C$4:$C$71)*(Dataset!$R577='Pricing Strategy'!$D$4:$D$71),))</f>
        <v>0.4</v>
      </c>
      <c r="V577" s="3">
        <f>Dataset!$T577*(1-Dataset!$U577)</f>
        <v>8.3759999999999994</v>
      </c>
    </row>
    <row r="578" spans="1:22" x14ac:dyDescent="0.3">
      <c r="A578" s="32"/>
      <c r="C578" s="3">
        <v>573</v>
      </c>
      <c r="D578" s="3" t="s">
        <v>1935</v>
      </c>
      <c r="E578" s="34">
        <v>43462</v>
      </c>
      <c r="F578" s="34">
        <v>43469</v>
      </c>
      <c r="G578" s="3" t="s">
        <v>46</v>
      </c>
      <c r="H578" s="3" t="s">
        <v>1936</v>
      </c>
      <c r="I578" s="3" t="s">
        <v>1937</v>
      </c>
      <c r="J578" s="3" t="s">
        <v>22</v>
      </c>
      <c r="K578" s="3" t="s">
        <v>23</v>
      </c>
      <c r="L578" s="3" t="s">
        <v>262</v>
      </c>
      <c r="M578" s="3" t="s">
        <v>263</v>
      </c>
      <c r="N578" s="3">
        <v>10024</v>
      </c>
      <c r="O578" s="3" t="s">
        <v>144</v>
      </c>
      <c r="P578" s="3" t="s">
        <v>1213</v>
      </c>
      <c r="Q578" s="3" t="s">
        <v>42</v>
      </c>
      <c r="R578" s="3" t="s">
        <v>71</v>
      </c>
      <c r="S578" s="3" t="s">
        <v>1214</v>
      </c>
      <c r="T578" s="3">
        <v>33.264000000000003</v>
      </c>
      <c r="U578" s="35" cm="1">
        <f t="array" ref="U578">INDEX('Pricing Strategy'!$F$4:$F$71,MATCH(1,(Dataset!$O578='Pricing Strategy'!$B$4:$B$71)*(Dataset!$Q578='Pricing Strategy'!$C$4:$C$71)*(Dataset!$R578='Pricing Strategy'!$D$4:$D$71),))</f>
        <v>0.4</v>
      </c>
      <c r="V578" s="3">
        <f>Dataset!$T578*(1-Dataset!$U578)</f>
        <v>19.958400000000001</v>
      </c>
    </row>
    <row r="579" spans="1:22" x14ac:dyDescent="0.3">
      <c r="A579" s="32"/>
      <c r="C579" s="3">
        <v>574</v>
      </c>
      <c r="D579" s="3" t="s">
        <v>1935</v>
      </c>
      <c r="E579" s="34">
        <v>43462</v>
      </c>
      <c r="F579" s="34">
        <v>43469</v>
      </c>
      <c r="G579" s="3" t="s">
        <v>46</v>
      </c>
      <c r="H579" s="3" t="s">
        <v>1936</v>
      </c>
      <c r="I579" s="3" t="s">
        <v>1937</v>
      </c>
      <c r="J579" s="3" t="s">
        <v>22</v>
      </c>
      <c r="K579" s="3" t="s">
        <v>23</v>
      </c>
      <c r="L579" s="3" t="s">
        <v>262</v>
      </c>
      <c r="M579" s="3" t="s">
        <v>263</v>
      </c>
      <c r="N579" s="3">
        <v>10024</v>
      </c>
      <c r="O579" s="3" t="s">
        <v>144</v>
      </c>
      <c r="P579" s="3" t="s">
        <v>1938</v>
      </c>
      <c r="Q579" s="3" t="s">
        <v>67</v>
      </c>
      <c r="R579" s="3" t="s">
        <v>68</v>
      </c>
      <c r="S579" s="3" t="s">
        <v>1939</v>
      </c>
      <c r="T579" s="3">
        <v>14.85</v>
      </c>
      <c r="U579" s="35" cm="1">
        <f t="array" ref="U579">INDEX('Pricing Strategy'!$F$4:$F$71,MATCH(1,(Dataset!$O579='Pricing Strategy'!$B$4:$B$71)*(Dataset!$Q579='Pricing Strategy'!$C$4:$C$71)*(Dataset!$R579='Pricing Strategy'!$D$4:$D$71),))</f>
        <v>0.4</v>
      </c>
      <c r="V579" s="3">
        <f>Dataset!$T579*(1-Dataset!$U579)</f>
        <v>8.91</v>
      </c>
    </row>
    <row r="580" spans="1:22" x14ac:dyDescent="0.3">
      <c r="A580" s="32"/>
      <c r="C580" s="3">
        <v>575</v>
      </c>
      <c r="D580" s="3" t="s">
        <v>1940</v>
      </c>
      <c r="E580" s="34">
        <v>43042</v>
      </c>
      <c r="F580" s="34">
        <v>43046</v>
      </c>
      <c r="G580" s="3" t="s">
        <v>46</v>
      </c>
      <c r="H580" s="3" t="s">
        <v>1941</v>
      </c>
      <c r="I580" s="3" t="s">
        <v>1942</v>
      </c>
      <c r="J580" s="3" t="s">
        <v>22</v>
      </c>
      <c r="K580" s="3" t="s">
        <v>23</v>
      </c>
      <c r="L580" s="3" t="s">
        <v>1943</v>
      </c>
      <c r="M580" s="3" t="s">
        <v>92</v>
      </c>
      <c r="N580" s="3">
        <v>98270</v>
      </c>
      <c r="O580" s="3" t="s">
        <v>40</v>
      </c>
      <c r="P580" s="3" t="s">
        <v>1944</v>
      </c>
      <c r="Q580" s="3" t="s">
        <v>42</v>
      </c>
      <c r="R580" s="3" t="s">
        <v>64</v>
      </c>
      <c r="S580" s="3" t="s">
        <v>1945</v>
      </c>
      <c r="T580" s="3">
        <v>8.82</v>
      </c>
      <c r="U580" s="35" cm="1">
        <f t="array" ref="U580">INDEX('Pricing Strategy'!$F$4:$F$71,MATCH(1,(Dataset!$O580='Pricing Strategy'!$B$4:$B$71)*(Dataset!$Q580='Pricing Strategy'!$C$4:$C$71)*(Dataset!$R580='Pricing Strategy'!$D$4:$D$71),))</f>
        <v>0.45</v>
      </c>
      <c r="V580" s="3">
        <f>Dataset!$T580*(1-Dataset!$U580)</f>
        <v>4.8510000000000009</v>
      </c>
    </row>
    <row r="581" spans="1:22" x14ac:dyDescent="0.3">
      <c r="A581" s="32"/>
      <c r="C581" s="3">
        <v>576</v>
      </c>
      <c r="D581" s="3" t="s">
        <v>1946</v>
      </c>
      <c r="E581" s="34">
        <v>42631</v>
      </c>
      <c r="F581" s="34">
        <v>42635</v>
      </c>
      <c r="G581" s="3" t="s">
        <v>19</v>
      </c>
      <c r="H581" s="3" t="s">
        <v>1947</v>
      </c>
      <c r="I581" s="3" t="s">
        <v>1948</v>
      </c>
      <c r="J581" s="3" t="s">
        <v>22</v>
      </c>
      <c r="K581" s="3" t="s">
        <v>23</v>
      </c>
      <c r="L581" s="3" t="s">
        <v>1173</v>
      </c>
      <c r="M581" s="3" t="s">
        <v>39</v>
      </c>
      <c r="N581" s="3">
        <v>90805</v>
      </c>
      <c r="O581" s="3" t="s">
        <v>40</v>
      </c>
      <c r="P581" s="3" t="s">
        <v>1927</v>
      </c>
      <c r="Q581" s="3" t="s">
        <v>42</v>
      </c>
      <c r="R581" s="3" t="s">
        <v>86</v>
      </c>
      <c r="S581" s="3" t="s">
        <v>1928</v>
      </c>
      <c r="T581" s="3">
        <v>160.72</v>
      </c>
      <c r="U581" s="35" cm="1">
        <f t="array" ref="U581">INDEX('Pricing Strategy'!$F$4:$F$71,MATCH(1,(Dataset!$O581='Pricing Strategy'!$B$4:$B$71)*(Dataset!$Q581='Pricing Strategy'!$C$4:$C$71)*(Dataset!$R581='Pricing Strategy'!$D$4:$D$71),))</f>
        <v>0.4</v>
      </c>
      <c r="V581" s="3">
        <f>Dataset!$T581*(1-Dataset!$U581)</f>
        <v>96.432000000000002</v>
      </c>
    </row>
    <row r="582" spans="1:22" x14ac:dyDescent="0.3">
      <c r="A582" s="32"/>
      <c r="C582" s="3">
        <v>577</v>
      </c>
      <c r="D582" s="3" t="s">
        <v>1946</v>
      </c>
      <c r="E582" s="34">
        <v>42631</v>
      </c>
      <c r="F582" s="34">
        <v>42635</v>
      </c>
      <c r="G582" s="3" t="s">
        <v>19</v>
      </c>
      <c r="H582" s="3" t="s">
        <v>1947</v>
      </c>
      <c r="I582" s="3" t="s">
        <v>1948</v>
      </c>
      <c r="J582" s="3" t="s">
        <v>22</v>
      </c>
      <c r="K582" s="3" t="s">
        <v>23</v>
      </c>
      <c r="L582" s="3" t="s">
        <v>1173</v>
      </c>
      <c r="M582" s="3" t="s">
        <v>39</v>
      </c>
      <c r="N582" s="3">
        <v>90805</v>
      </c>
      <c r="O582" s="3" t="s">
        <v>40</v>
      </c>
      <c r="P582" s="3" t="s">
        <v>1949</v>
      </c>
      <c r="Q582" s="3" t="s">
        <v>42</v>
      </c>
      <c r="R582" s="3" t="s">
        <v>86</v>
      </c>
      <c r="S582" s="3" t="s">
        <v>1950</v>
      </c>
      <c r="T582" s="3">
        <v>19.920000000000002</v>
      </c>
      <c r="U582" s="35" cm="1">
        <f t="array" ref="U582">INDEX('Pricing Strategy'!$F$4:$F$71,MATCH(1,(Dataset!$O582='Pricing Strategy'!$B$4:$B$71)*(Dataset!$Q582='Pricing Strategy'!$C$4:$C$71)*(Dataset!$R582='Pricing Strategy'!$D$4:$D$71),))</f>
        <v>0.4</v>
      </c>
      <c r="V582" s="3">
        <f>Dataset!$T582*(1-Dataset!$U582)</f>
        <v>11.952</v>
      </c>
    </row>
    <row r="583" spans="1:22" x14ac:dyDescent="0.3">
      <c r="A583" s="32"/>
      <c r="C583" s="3">
        <v>578</v>
      </c>
      <c r="D583" s="3" t="s">
        <v>1946</v>
      </c>
      <c r="E583" s="34">
        <v>42631</v>
      </c>
      <c r="F583" s="34">
        <v>42635</v>
      </c>
      <c r="G583" s="3" t="s">
        <v>19</v>
      </c>
      <c r="H583" s="3" t="s">
        <v>1947</v>
      </c>
      <c r="I583" s="3" t="s">
        <v>1948</v>
      </c>
      <c r="J583" s="3" t="s">
        <v>22</v>
      </c>
      <c r="K583" s="3" t="s">
        <v>23</v>
      </c>
      <c r="L583" s="3" t="s">
        <v>1173</v>
      </c>
      <c r="M583" s="3" t="s">
        <v>39</v>
      </c>
      <c r="N583" s="3">
        <v>90805</v>
      </c>
      <c r="O583" s="3" t="s">
        <v>40</v>
      </c>
      <c r="P583" s="3" t="s">
        <v>1951</v>
      </c>
      <c r="Q583" s="3" t="s">
        <v>42</v>
      </c>
      <c r="R583" s="3" t="s">
        <v>575</v>
      </c>
      <c r="S583" s="3" t="s">
        <v>1952</v>
      </c>
      <c r="T583" s="3">
        <v>7.3</v>
      </c>
      <c r="U583" s="35" cm="1">
        <f t="array" ref="U583">INDEX('Pricing Strategy'!$F$4:$F$71,MATCH(1,(Dataset!$O583='Pricing Strategy'!$B$4:$B$71)*(Dataset!$Q583='Pricing Strategy'!$C$4:$C$71)*(Dataset!$R583='Pricing Strategy'!$D$4:$D$71),))</f>
        <v>0.45</v>
      </c>
      <c r="V583" s="3">
        <f>Dataset!$T583*(1-Dataset!$U583)</f>
        <v>4.0150000000000006</v>
      </c>
    </row>
    <row r="584" spans="1:22" x14ac:dyDescent="0.3">
      <c r="A584" s="32"/>
      <c r="C584" s="3">
        <v>579</v>
      </c>
      <c r="D584" s="3" t="s">
        <v>1953</v>
      </c>
      <c r="E584" s="34">
        <v>43301</v>
      </c>
      <c r="F584" s="34">
        <v>43307</v>
      </c>
      <c r="G584" s="3" t="s">
        <v>46</v>
      </c>
      <c r="H584" s="3" t="s">
        <v>1954</v>
      </c>
      <c r="I584" s="3" t="s">
        <v>1955</v>
      </c>
      <c r="J584" s="3" t="s">
        <v>22</v>
      </c>
      <c r="K584" s="3" t="s">
        <v>23</v>
      </c>
      <c r="L584" s="3" t="s">
        <v>299</v>
      </c>
      <c r="M584" s="3" t="s">
        <v>207</v>
      </c>
      <c r="N584" s="3">
        <v>60610</v>
      </c>
      <c r="O584" s="3" t="s">
        <v>101</v>
      </c>
      <c r="P584" s="3" t="s">
        <v>543</v>
      </c>
      <c r="Q584" s="3" t="s">
        <v>42</v>
      </c>
      <c r="R584" s="3" t="s">
        <v>55</v>
      </c>
      <c r="S584" s="3" t="s">
        <v>544</v>
      </c>
      <c r="T584" s="3">
        <v>69.712000000000003</v>
      </c>
      <c r="U584" s="35" cm="1">
        <f t="array" ref="U584">INDEX('Pricing Strategy'!$F$4:$F$71,MATCH(1,(Dataset!$O584='Pricing Strategy'!$B$4:$B$71)*(Dataset!$Q584='Pricing Strategy'!$C$4:$C$71)*(Dataset!$R584='Pricing Strategy'!$D$4:$D$71),))</f>
        <v>0.4</v>
      </c>
      <c r="V584" s="3">
        <f>Dataset!$T584*(1-Dataset!$U584)</f>
        <v>41.827199999999998</v>
      </c>
    </row>
    <row r="585" spans="1:22" x14ac:dyDescent="0.3">
      <c r="A585" s="32"/>
      <c r="C585" s="3">
        <v>580</v>
      </c>
      <c r="D585" s="3" t="s">
        <v>1953</v>
      </c>
      <c r="E585" s="34">
        <v>43301</v>
      </c>
      <c r="F585" s="34">
        <v>43307</v>
      </c>
      <c r="G585" s="3" t="s">
        <v>46</v>
      </c>
      <c r="H585" s="3" t="s">
        <v>1954</v>
      </c>
      <c r="I585" s="3" t="s">
        <v>1955</v>
      </c>
      <c r="J585" s="3" t="s">
        <v>22</v>
      </c>
      <c r="K585" s="3" t="s">
        <v>23</v>
      </c>
      <c r="L585" s="3" t="s">
        <v>299</v>
      </c>
      <c r="M585" s="3" t="s">
        <v>207</v>
      </c>
      <c r="N585" s="3">
        <v>60610</v>
      </c>
      <c r="O585" s="3" t="s">
        <v>101</v>
      </c>
      <c r="P585" s="3" t="s">
        <v>1956</v>
      </c>
      <c r="Q585" s="3" t="s">
        <v>28</v>
      </c>
      <c r="R585" s="3" t="s">
        <v>61</v>
      </c>
      <c r="S585" s="3" t="s">
        <v>1957</v>
      </c>
      <c r="T585" s="3">
        <v>8.7919999999999998</v>
      </c>
      <c r="U585" s="35" cm="1">
        <f t="array" ref="U585">INDEX('Pricing Strategy'!$F$4:$F$71,MATCH(1,(Dataset!$O585='Pricing Strategy'!$B$4:$B$71)*(Dataset!$Q585='Pricing Strategy'!$C$4:$C$71)*(Dataset!$R585='Pricing Strategy'!$D$4:$D$71),))</f>
        <v>0.3</v>
      </c>
      <c r="V585" s="3">
        <f>Dataset!$T585*(1-Dataset!$U585)</f>
        <v>6.1543999999999999</v>
      </c>
    </row>
    <row r="586" spans="1:22" x14ac:dyDescent="0.3">
      <c r="A586" s="32"/>
      <c r="C586" s="3">
        <v>581</v>
      </c>
      <c r="D586" s="3" t="s">
        <v>1958</v>
      </c>
      <c r="E586" s="34">
        <v>42623</v>
      </c>
      <c r="F586" s="34">
        <v>42627</v>
      </c>
      <c r="G586" s="3" t="s">
        <v>46</v>
      </c>
      <c r="H586" s="3" t="s">
        <v>1959</v>
      </c>
      <c r="I586" s="3" t="s">
        <v>1960</v>
      </c>
      <c r="J586" s="3" t="s">
        <v>22</v>
      </c>
      <c r="K586" s="3" t="s">
        <v>23</v>
      </c>
      <c r="L586" s="3" t="s">
        <v>38</v>
      </c>
      <c r="M586" s="3" t="s">
        <v>39</v>
      </c>
      <c r="N586" s="3">
        <v>90004</v>
      </c>
      <c r="O586" s="3" t="s">
        <v>40</v>
      </c>
      <c r="P586" s="3" t="s">
        <v>1961</v>
      </c>
      <c r="Q586" s="3" t="s">
        <v>42</v>
      </c>
      <c r="R586" s="3" t="s">
        <v>575</v>
      </c>
      <c r="S586" s="3" t="s">
        <v>1962</v>
      </c>
      <c r="T586" s="3">
        <v>51.52</v>
      </c>
      <c r="U586" s="35" cm="1">
        <f t="array" ref="U586">INDEX('Pricing Strategy'!$F$4:$F$71,MATCH(1,(Dataset!$O586='Pricing Strategy'!$B$4:$B$71)*(Dataset!$Q586='Pricing Strategy'!$C$4:$C$71)*(Dataset!$R586='Pricing Strategy'!$D$4:$D$71),))</f>
        <v>0.45</v>
      </c>
      <c r="V586" s="3">
        <f>Dataset!$T586*(1-Dataset!$U586)</f>
        <v>28.336000000000006</v>
      </c>
    </row>
    <row r="587" spans="1:22" x14ac:dyDescent="0.3">
      <c r="A587" s="32"/>
      <c r="C587" s="3">
        <v>582</v>
      </c>
      <c r="D587" s="3" t="s">
        <v>1963</v>
      </c>
      <c r="E587" s="34">
        <v>43435</v>
      </c>
      <c r="F587" s="34">
        <v>43439</v>
      </c>
      <c r="G587" s="3" t="s">
        <v>46</v>
      </c>
      <c r="H587" s="3" t="s">
        <v>1964</v>
      </c>
      <c r="I587" s="3" t="s">
        <v>1965</v>
      </c>
      <c r="J587" s="3" t="s">
        <v>22</v>
      </c>
      <c r="K587" s="3" t="s">
        <v>23</v>
      </c>
      <c r="L587" s="3" t="s">
        <v>806</v>
      </c>
      <c r="M587" s="3" t="s">
        <v>453</v>
      </c>
      <c r="N587" s="3">
        <v>80219</v>
      </c>
      <c r="O587" s="3" t="s">
        <v>40</v>
      </c>
      <c r="P587" s="3" t="s">
        <v>188</v>
      </c>
      <c r="Q587" s="3" t="s">
        <v>67</v>
      </c>
      <c r="R587" s="3" t="s">
        <v>68</v>
      </c>
      <c r="S587" s="3" t="s">
        <v>189</v>
      </c>
      <c r="T587" s="3">
        <v>470.37599999999998</v>
      </c>
      <c r="U587" s="35" cm="1">
        <f t="array" ref="U587">INDEX('Pricing Strategy'!$F$4:$F$71,MATCH(1,(Dataset!$O587='Pricing Strategy'!$B$4:$B$71)*(Dataset!$Q587='Pricing Strategy'!$C$4:$C$71)*(Dataset!$R587='Pricing Strategy'!$D$4:$D$71),))</f>
        <v>0.4</v>
      </c>
      <c r="V587" s="3">
        <f>Dataset!$T587*(1-Dataset!$U587)</f>
        <v>282.22559999999999</v>
      </c>
    </row>
    <row r="588" spans="1:22" x14ac:dyDescent="0.3">
      <c r="A588" s="32"/>
      <c r="C588" s="3">
        <v>583</v>
      </c>
      <c r="D588" s="3" t="s">
        <v>1963</v>
      </c>
      <c r="E588" s="34">
        <v>43435</v>
      </c>
      <c r="F588" s="34">
        <v>43439</v>
      </c>
      <c r="G588" s="3" t="s">
        <v>46</v>
      </c>
      <c r="H588" s="3" t="s">
        <v>1964</v>
      </c>
      <c r="I588" s="3" t="s">
        <v>1965</v>
      </c>
      <c r="J588" s="3" t="s">
        <v>22</v>
      </c>
      <c r="K588" s="3" t="s">
        <v>23</v>
      </c>
      <c r="L588" s="3" t="s">
        <v>806</v>
      </c>
      <c r="M588" s="3" t="s">
        <v>453</v>
      </c>
      <c r="N588" s="3">
        <v>80219</v>
      </c>
      <c r="O588" s="3" t="s">
        <v>40</v>
      </c>
      <c r="P588" s="3" t="s">
        <v>1966</v>
      </c>
      <c r="Q588" s="3" t="s">
        <v>67</v>
      </c>
      <c r="R588" s="3" t="s">
        <v>68</v>
      </c>
      <c r="S588" s="3" t="s">
        <v>1967</v>
      </c>
      <c r="T588" s="3">
        <v>105.584</v>
      </c>
      <c r="U588" s="35" cm="1">
        <f t="array" ref="U588">INDEX('Pricing Strategy'!$F$4:$F$71,MATCH(1,(Dataset!$O588='Pricing Strategy'!$B$4:$B$71)*(Dataset!$Q588='Pricing Strategy'!$C$4:$C$71)*(Dataset!$R588='Pricing Strategy'!$D$4:$D$71),))</f>
        <v>0.4</v>
      </c>
      <c r="V588" s="3">
        <f>Dataset!$T588*(1-Dataset!$U588)</f>
        <v>63.3504</v>
      </c>
    </row>
    <row r="589" spans="1:22" x14ac:dyDescent="0.3">
      <c r="A589" s="32"/>
      <c r="C589" s="3">
        <v>584</v>
      </c>
      <c r="D589" s="3" t="s">
        <v>1963</v>
      </c>
      <c r="E589" s="34">
        <v>43435</v>
      </c>
      <c r="F589" s="34">
        <v>43439</v>
      </c>
      <c r="G589" s="3" t="s">
        <v>46</v>
      </c>
      <c r="H589" s="3" t="s">
        <v>1964</v>
      </c>
      <c r="I589" s="3" t="s">
        <v>1965</v>
      </c>
      <c r="J589" s="3" t="s">
        <v>22</v>
      </c>
      <c r="K589" s="3" t="s">
        <v>23</v>
      </c>
      <c r="L589" s="3" t="s">
        <v>806</v>
      </c>
      <c r="M589" s="3" t="s">
        <v>453</v>
      </c>
      <c r="N589" s="3">
        <v>80219</v>
      </c>
      <c r="O589" s="3" t="s">
        <v>40</v>
      </c>
      <c r="P589" s="3" t="s">
        <v>433</v>
      </c>
      <c r="Q589" s="3" t="s">
        <v>42</v>
      </c>
      <c r="R589" s="3" t="s">
        <v>74</v>
      </c>
      <c r="S589" s="3" t="s">
        <v>434</v>
      </c>
      <c r="T589" s="3">
        <v>31.152000000000001</v>
      </c>
      <c r="U589" s="35" cm="1">
        <f t="array" ref="U589">INDEX('Pricing Strategy'!$F$4:$F$71,MATCH(1,(Dataset!$O589='Pricing Strategy'!$B$4:$B$71)*(Dataset!$Q589='Pricing Strategy'!$C$4:$C$71)*(Dataset!$R589='Pricing Strategy'!$D$4:$D$71),))</f>
        <v>0.4</v>
      </c>
      <c r="V589" s="3">
        <f>Dataset!$T589*(1-Dataset!$U589)</f>
        <v>18.691199999999998</v>
      </c>
    </row>
    <row r="590" spans="1:22" x14ac:dyDescent="0.3">
      <c r="A590" s="32"/>
      <c r="C590" s="3">
        <v>585</v>
      </c>
      <c r="D590" s="3" t="s">
        <v>1963</v>
      </c>
      <c r="E590" s="34">
        <v>43435</v>
      </c>
      <c r="F590" s="34">
        <v>43439</v>
      </c>
      <c r="G590" s="3" t="s">
        <v>46</v>
      </c>
      <c r="H590" s="3" t="s">
        <v>1964</v>
      </c>
      <c r="I590" s="3" t="s">
        <v>1965</v>
      </c>
      <c r="J590" s="3" t="s">
        <v>22</v>
      </c>
      <c r="K590" s="3" t="s">
        <v>23</v>
      </c>
      <c r="L590" s="3" t="s">
        <v>806</v>
      </c>
      <c r="M590" s="3" t="s">
        <v>453</v>
      </c>
      <c r="N590" s="3">
        <v>80219</v>
      </c>
      <c r="O590" s="3" t="s">
        <v>40</v>
      </c>
      <c r="P590" s="3" t="s">
        <v>1968</v>
      </c>
      <c r="Q590" s="3" t="s">
        <v>42</v>
      </c>
      <c r="R590" s="3" t="s">
        <v>71</v>
      </c>
      <c r="S590" s="3" t="s">
        <v>1969</v>
      </c>
      <c r="T590" s="3">
        <v>6.7830000000000004</v>
      </c>
      <c r="U590" s="35" cm="1">
        <f t="array" ref="U590">INDEX('Pricing Strategy'!$F$4:$F$71,MATCH(1,(Dataset!$O590='Pricing Strategy'!$B$4:$B$71)*(Dataset!$Q590='Pricing Strategy'!$C$4:$C$71)*(Dataset!$R590='Pricing Strategy'!$D$4:$D$71),))</f>
        <v>0.4</v>
      </c>
      <c r="V590" s="3">
        <f>Dataset!$T590*(1-Dataset!$U590)</f>
        <v>4.0697999999999999</v>
      </c>
    </row>
    <row r="591" spans="1:22" x14ac:dyDescent="0.3">
      <c r="A591" s="32"/>
      <c r="C591" s="3">
        <v>586</v>
      </c>
      <c r="D591" s="3" t="s">
        <v>1963</v>
      </c>
      <c r="E591" s="34">
        <v>43435</v>
      </c>
      <c r="F591" s="34">
        <v>43439</v>
      </c>
      <c r="G591" s="3" t="s">
        <v>46</v>
      </c>
      <c r="H591" s="3" t="s">
        <v>1964</v>
      </c>
      <c r="I591" s="3" t="s">
        <v>1965</v>
      </c>
      <c r="J591" s="3" t="s">
        <v>22</v>
      </c>
      <c r="K591" s="3" t="s">
        <v>23</v>
      </c>
      <c r="L591" s="3" t="s">
        <v>806</v>
      </c>
      <c r="M591" s="3" t="s">
        <v>453</v>
      </c>
      <c r="N591" s="3">
        <v>80219</v>
      </c>
      <c r="O591" s="3" t="s">
        <v>40</v>
      </c>
      <c r="P591" s="3" t="s">
        <v>622</v>
      </c>
      <c r="Q591" s="3" t="s">
        <v>67</v>
      </c>
      <c r="R591" s="3" t="s">
        <v>68</v>
      </c>
      <c r="S591" s="3" t="s">
        <v>623</v>
      </c>
      <c r="T591" s="3">
        <v>406.36799999999999</v>
      </c>
      <c r="U591" s="35" cm="1">
        <f t="array" ref="U591">INDEX('Pricing Strategy'!$F$4:$F$71,MATCH(1,(Dataset!$O591='Pricing Strategy'!$B$4:$B$71)*(Dataset!$Q591='Pricing Strategy'!$C$4:$C$71)*(Dataset!$R591='Pricing Strategy'!$D$4:$D$71),))</f>
        <v>0.4</v>
      </c>
      <c r="V591" s="3">
        <f>Dataset!$T591*(1-Dataset!$U591)</f>
        <v>243.82079999999999</v>
      </c>
    </row>
    <row r="592" spans="1:22" x14ac:dyDescent="0.3">
      <c r="A592" s="32"/>
      <c r="C592" s="3">
        <v>587</v>
      </c>
      <c r="D592" s="3" t="s">
        <v>1970</v>
      </c>
      <c r="E592" s="34">
        <v>42554</v>
      </c>
      <c r="F592" s="34">
        <v>42560</v>
      </c>
      <c r="G592" s="3" t="s">
        <v>46</v>
      </c>
      <c r="H592" s="3" t="s">
        <v>1971</v>
      </c>
      <c r="I592" s="3" t="s">
        <v>1972</v>
      </c>
      <c r="J592" s="3" t="s">
        <v>22</v>
      </c>
      <c r="K592" s="3" t="s">
        <v>23</v>
      </c>
      <c r="L592" s="3" t="s">
        <v>1466</v>
      </c>
      <c r="M592" s="3" t="s">
        <v>25</v>
      </c>
      <c r="N592" s="3">
        <v>40475</v>
      </c>
      <c r="O592" s="3" t="s">
        <v>26</v>
      </c>
      <c r="P592" s="3" t="s">
        <v>1447</v>
      </c>
      <c r="Q592" s="3" t="s">
        <v>28</v>
      </c>
      <c r="R592" s="3" t="s">
        <v>32</v>
      </c>
      <c r="S592" s="3" t="s">
        <v>1448</v>
      </c>
      <c r="T592" s="3">
        <v>70.98</v>
      </c>
      <c r="U592" s="35" cm="1">
        <f t="array" ref="U592">INDEX('Pricing Strategy'!$F$4:$F$71,MATCH(1,(Dataset!$O592='Pricing Strategy'!$B$4:$B$71)*(Dataset!$Q592='Pricing Strategy'!$C$4:$C$71)*(Dataset!$R592='Pricing Strategy'!$D$4:$D$71),))</f>
        <v>0.3</v>
      </c>
      <c r="V592" s="3">
        <f>Dataset!$T592*(1-Dataset!$U592)</f>
        <v>49.686</v>
      </c>
    </row>
    <row r="593" spans="1:22" x14ac:dyDescent="0.3">
      <c r="A593" s="32"/>
      <c r="C593" s="3">
        <v>588</v>
      </c>
      <c r="D593" s="3" t="s">
        <v>1970</v>
      </c>
      <c r="E593" s="34">
        <v>42554</v>
      </c>
      <c r="F593" s="34">
        <v>42560</v>
      </c>
      <c r="G593" s="3" t="s">
        <v>46</v>
      </c>
      <c r="H593" s="3" t="s">
        <v>1971</v>
      </c>
      <c r="I593" s="3" t="s">
        <v>1972</v>
      </c>
      <c r="J593" s="3" t="s">
        <v>22</v>
      </c>
      <c r="K593" s="3" t="s">
        <v>23</v>
      </c>
      <c r="L593" s="3" t="s">
        <v>1466</v>
      </c>
      <c r="M593" s="3" t="s">
        <v>25</v>
      </c>
      <c r="N593" s="3">
        <v>40475</v>
      </c>
      <c r="O593" s="3" t="s">
        <v>26</v>
      </c>
      <c r="P593" s="3" t="s">
        <v>1973</v>
      </c>
      <c r="Q593" s="3" t="s">
        <v>42</v>
      </c>
      <c r="R593" s="3" t="s">
        <v>43</v>
      </c>
      <c r="S593" s="3" t="s">
        <v>1974</v>
      </c>
      <c r="T593" s="3">
        <v>294.93</v>
      </c>
      <c r="U593" s="35" cm="1">
        <f t="array" ref="U593">INDEX('Pricing Strategy'!$F$4:$F$71,MATCH(1,(Dataset!$O593='Pricing Strategy'!$B$4:$B$71)*(Dataset!$Q593='Pricing Strategy'!$C$4:$C$71)*(Dataset!$R593='Pricing Strategy'!$D$4:$D$71),))</f>
        <v>0.25</v>
      </c>
      <c r="V593" s="3">
        <f>Dataset!$T593*(1-Dataset!$U593)</f>
        <v>221.19749999999999</v>
      </c>
    </row>
    <row r="594" spans="1:22" x14ac:dyDescent="0.3">
      <c r="A594" s="32"/>
      <c r="C594" s="3">
        <v>589</v>
      </c>
      <c r="D594" s="3" t="s">
        <v>1975</v>
      </c>
      <c r="E594" s="34">
        <v>42814</v>
      </c>
      <c r="F594" s="34">
        <v>42818</v>
      </c>
      <c r="G594" s="3" t="s">
        <v>46</v>
      </c>
      <c r="H594" s="3" t="s">
        <v>1976</v>
      </c>
      <c r="I594" s="3" t="s">
        <v>1977</v>
      </c>
      <c r="J594" s="3" t="s">
        <v>22</v>
      </c>
      <c r="K594" s="3" t="s">
        <v>23</v>
      </c>
      <c r="L594" s="3" t="s">
        <v>1978</v>
      </c>
      <c r="M594" s="3" t="s">
        <v>416</v>
      </c>
      <c r="N594" s="3">
        <v>97301</v>
      </c>
      <c r="O594" s="3" t="s">
        <v>40</v>
      </c>
      <c r="P594" s="3" t="s">
        <v>1979</v>
      </c>
      <c r="Q594" s="3" t="s">
        <v>67</v>
      </c>
      <c r="R594" s="3" t="s">
        <v>68</v>
      </c>
      <c r="S594" s="3" t="s">
        <v>1980</v>
      </c>
      <c r="T594" s="3">
        <v>84.784000000000006</v>
      </c>
      <c r="U594" s="35" cm="1">
        <f t="array" ref="U594">INDEX('Pricing Strategy'!$F$4:$F$71,MATCH(1,(Dataset!$O594='Pricing Strategy'!$B$4:$B$71)*(Dataset!$Q594='Pricing Strategy'!$C$4:$C$71)*(Dataset!$R594='Pricing Strategy'!$D$4:$D$71),))</f>
        <v>0.4</v>
      </c>
      <c r="V594" s="3">
        <f>Dataset!$T594*(1-Dataset!$U594)</f>
        <v>50.870400000000004</v>
      </c>
    </row>
    <row r="595" spans="1:22" x14ac:dyDescent="0.3">
      <c r="A595" s="32"/>
      <c r="C595" s="3">
        <v>590</v>
      </c>
      <c r="D595" s="3" t="s">
        <v>1975</v>
      </c>
      <c r="E595" s="34">
        <v>42814</v>
      </c>
      <c r="F595" s="34">
        <v>42818</v>
      </c>
      <c r="G595" s="3" t="s">
        <v>46</v>
      </c>
      <c r="H595" s="3" t="s">
        <v>1976</v>
      </c>
      <c r="I595" s="3" t="s">
        <v>1977</v>
      </c>
      <c r="J595" s="3" t="s">
        <v>22</v>
      </c>
      <c r="K595" s="3" t="s">
        <v>23</v>
      </c>
      <c r="L595" s="3" t="s">
        <v>1978</v>
      </c>
      <c r="M595" s="3" t="s">
        <v>416</v>
      </c>
      <c r="N595" s="3">
        <v>97301</v>
      </c>
      <c r="O595" s="3" t="s">
        <v>40</v>
      </c>
      <c r="P595" s="3" t="s">
        <v>1981</v>
      </c>
      <c r="Q595" s="3" t="s">
        <v>42</v>
      </c>
      <c r="R595" s="3" t="s">
        <v>86</v>
      </c>
      <c r="S595" s="3" t="s">
        <v>1982</v>
      </c>
      <c r="T595" s="3">
        <v>20.736000000000001</v>
      </c>
      <c r="U595" s="35" cm="1">
        <f t="array" ref="U595">INDEX('Pricing Strategy'!$F$4:$F$71,MATCH(1,(Dataset!$O595='Pricing Strategy'!$B$4:$B$71)*(Dataset!$Q595='Pricing Strategy'!$C$4:$C$71)*(Dataset!$R595='Pricing Strategy'!$D$4:$D$71),))</f>
        <v>0.4</v>
      </c>
      <c r="V595" s="3">
        <f>Dataset!$T595*(1-Dataset!$U595)</f>
        <v>12.441599999999999</v>
      </c>
    </row>
    <row r="596" spans="1:22" x14ac:dyDescent="0.3">
      <c r="A596" s="32"/>
      <c r="C596" s="3">
        <v>591</v>
      </c>
      <c r="D596" s="3" t="s">
        <v>1975</v>
      </c>
      <c r="E596" s="34">
        <v>42814</v>
      </c>
      <c r="F596" s="34">
        <v>42818</v>
      </c>
      <c r="G596" s="3" t="s">
        <v>46</v>
      </c>
      <c r="H596" s="3" t="s">
        <v>1976</v>
      </c>
      <c r="I596" s="3" t="s">
        <v>1977</v>
      </c>
      <c r="J596" s="3" t="s">
        <v>22</v>
      </c>
      <c r="K596" s="3" t="s">
        <v>23</v>
      </c>
      <c r="L596" s="3" t="s">
        <v>1978</v>
      </c>
      <c r="M596" s="3" t="s">
        <v>416</v>
      </c>
      <c r="N596" s="3">
        <v>97301</v>
      </c>
      <c r="O596" s="3" t="s">
        <v>40</v>
      </c>
      <c r="P596" s="3" t="s">
        <v>1714</v>
      </c>
      <c r="Q596" s="3" t="s">
        <v>42</v>
      </c>
      <c r="R596" s="3" t="s">
        <v>71</v>
      </c>
      <c r="S596" s="3" t="s">
        <v>1715</v>
      </c>
      <c r="T596" s="3">
        <v>16.821000000000002</v>
      </c>
      <c r="U596" s="35" cm="1">
        <f t="array" ref="U596">INDEX('Pricing Strategy'!$F$4:$F$71,MATCH(1,(Dataset!$O596='Pricing Strategy'!$B$4:$B$71)*(Dataset!$Q596='Pricing Strategy'!$C$4:$C$71)*(Dataset!$R596='Pricing Strategy'!$D$4:$D$71),))</f>
        <v>0.4</v>
      </c>
      <c r="V596" s="3">
        <f>Dataset!$T596*(1-Dataset!$U596)</f>
        <v>10.092600000000001</v>
      </c>
    </row>
    <row r="597" spans="1:22" x14ac:dyDescent="0.3">
      <c r="A597" s="32"/>
      <c r="C597" s="3">
        <v>592</v>
      </c>
      <c r="D597" s="3" t="s">
        <v>1975</v>
      </c>
      <c r="E597" s="34">
        <v>42814</v>
      </c>
      <c r="F597" s="34">
        <v>42818</v>
      </c>
      <c r="G597" s="3" t="s">
        <v>46</v>
      </c>
      <c r="H597" s="3" t="s">
        <v>1976</v>
      </c>
      <c r="I597" s="3" t="s">
        <v>1977</v>
      </c>
      <c r="J597" s="3" t="s">
        <v>22</v>
      </c>
      <c r="K597" s="3" t="s">
        <v>23</v>
      </c>
      <c r="L597" s="3" t="s">
        <v>1978</v>
      </c>
      <c r="M597" s="3" t="s">
        <v>416</v>
      </c>
      <c r="N597" s="3">
        <v>97301</v>
      </c>
      <c r="O597" s="3" t="s">
        <v>40</v>
      </c>
      <c r="P597" s="3" t="s">
        <v>1983</v>
      </c>
      <c r="Q597" s="3" t="s">
        <v>42</v>
      </c>
      <c r="R597" s="3" t="s">
        <v>86</v>
      </c>
      <c r="S597" s="3" t="s">
        <v>1984</v>
      </c>
      <c r="T597" s="3">
        <v>10.368</v>
      </c>
      <c r="U597" s="35" cm="1">
        <f t="array" ref="U597">INDEX('Pricing Strategy'!$F$4:$F$71,MATCH(1,(Dataset!$O597='Pricing Strategy'!$B$4:$B$71)*(Dataset!$Q597='Pricing Strategy'!$C$4:$C$71)*(Dataset!$R597='Pricing Strategy'!$D$4:$D$71),))</f>
        <v>0.4</v>
      </c>
      <c r="V597" s="3">
        <f>Dataset!$T597*(1-Dataset!$U597)</f>
        <v>6.2207999999999997</v>
      </c>
    </row>
    <row r="598" spans="1:22" x14ac:dyDescent="0.3">
      <c r="A598" s="32"/>
      <c r="C598" s="3">
        <v>593</v>
      </c>
      <c r="D598" s="3" t="s">
        <v>1985</v>
      </c>
      <c r="E598" s="34">
        <v>42013</v>
      </c>
      <c r="F598" s="34">
        <v>42017</v>
      </c>
      <c r="G598" s="3" t="s">
        <v>46</v>
      </c>
      <c r="H598" s="3" t="s">
        <v>1986</v>
      </c>
      <c r="I598" s="3" t="s">
        <v>1987</v>
      </c>
      <c r="J598" s="3" t="s">
        <v>22</v>
      </c>
      <c r="K598" s="3" t="s">
        <v>23</v>
      </c>
      <c r="L598" s="3" t="s">
        <v>1988</v>
      </c>
      <c r="M598" s="3" t="s">
        <v>100</v>
      </c>
      <c r="N598" s="3">
        <v>78041</v>
      </c>
      <c r="O598" s="3" t="s">
        <v>101</v>
      </c>
      <c r="P598" s="3" t="s">
        <v>1989</v>
      </c>
      <c r="Q598" s="3" t="s">
        <v>42</v>
      </c>
      <c r="R598" s="3" t="s">
        <v>64</v>
      </c>
      <c r="S598" s="3" t="s">
        <v>1990</v>
      </c>
      <c r="T598" s="3">
        <v>9.3439999999999994</v>
      </c>
      <c r="U598" s="35" cm="1">
        <f t="array" ref="U598">INDEX('Pricing Strategy'!$F$4:$F$71,MATCH(1,(Dataset!$O598='Pricing Strategy'!$B$4:$B$71)*(Dataset!$Q598='Pricing Strategy'!$C$4:$C$71)*(Dataset!$R598='Pricing Strategy'!$D$4:$D$71),))</f>
        <v>0.35</v>
      </c>
      <c r="V598" s="3">
        <f>Dataset!$T598*(1-Dataset!$U598)</f>
        <v>6.0735999999999999</v>
      </c>
    </row>
    <row r="599" spans="1:22" x14ac:dyDescent="0.3">
      <c r="A599" s="32"/>
      <c r="C599" s="3">
        <v>594</v>
      </c>
      <c r="D599" s="3" t="s">
        <v>1985</v>
      </c>
      <c r="E599" s="34">
        <v>42013</v>
      </c>
      <c r="F599" s="34">
        <v>42017</v>
      </c>
      <c r="G599" s="3" t="s">
        <v>46</v>
      </c>
      <c r="H599" s="3" t="s">
        <v>1986</v>
      </c>
      <c r="I599" s="3" t="s">
        <v>1987</v>
      </c>
      <c r="J599" s="3" t="s">
        <v>22</v>
      </c>
      <c r="K599" s="3" t="s">
        <v>23</v>
      </c>
      <c r="L599" s="3" t="s">
        <v>1988</v>
      </c>
      <c r="M599" s="3" t="s">
        <v>100</v>
      </c>
      <c r="N599" s="3">
        <v>78041</v>
      </c>
      <c r="O599" s="3" t="s">
        <v>101</v>
      </c>
      <c r="P599" s="3" t="s">
        <v>843</v>
      </c>
      <c r="Q599" s="3" t="s">
        <v>67</v>
      </c>
      <c r="R599" s="3" t="s">
        <v>157</v>
      </c>
      <c r="S599" s="3" t="s">
        <v>844</v>
      </c>
      <c r="T599" s="3">
        <v>31.2</v>
      </c>
      <c r="U599" s="35" cm="1">
        <f t="array" ref="U599">INDEX('Pricing Strategy'!$F$4:$F$71,MATCH(1,(Dataset!$O599='Pricing Strategy'!$B$4:$B$71)*(Dataset!$Q599='Pricing Strategy'!$C$4:$C$71)*(Dataset!$R599='Pricing Strategy'!$D$4:$D$71),))</f>
        <v>0.35</v>
      </c>
      <c r="V599" s="3">
        <f>Dataset!$T599*(1-Dataset!$U599)</f>
        <v>20.28</v>
      </c>
    </row>
    <row r="600" spans="1:22" x14ac:dyDescent="0.3">
      <c r="A600" s="32"/>
      <c r="C600" s="3">
        <v>595</v>
      </c>
      <c r="D600" s="3" t="s">
        <v>1991</v>
      </c>
      <c r="E600" s="34">
        <v>42224</v>
      </c>
      <c r="F600" s="34">
        <v>42231</v>
      </c>
      <c r="G600" s="3" t="s">
        <v>46</v>
      </c>
      <c r="H600" s="3" t="s">
        <v>1992</v>
      </c>
      <c r="I600" s="3" t="s">
        <v>1993</v>
      </c>
      <c r="J600" s="3" t="s">
        <v>22</v>
      </c>
      <c r="K600" s="3" t="s">
        <v>23</v>
      </c>
      <c r="L600" s="3" t="s">
        <v>947</v>
      </c>
      <c r="M600" s="3" t="s">
        <v>39</v>
      </c>
      <c r="N600" s="3">
        <v>92024</v>
      </c>
      <c r="O600" s="3" t="s">
        <v>40</v>
      </c>
      <c r="P600" s="3" t="s">
        <v>1994</v>
      </c>
      <c r="Q600" s="3" t="s">
        <v>42</v>
      </c>
      <c r="R600" s="3" t="s">
        <v>74</v>
      </c>
      <c r="S600" s="3" t="s">
        <v>1995</v>
      </c>
      <c r="T600" s="3">
        <v>76.12</v>
      </c>
      <c r="U600" s="35" cm="1">
        <f t="array" ref="U600">INDEX('Pricing Strategy'!$F$4:$F$71,MATCH(1,(Dataset!$O600='Pricing Strategy'!$B$4:$B$71)*(Dataset!$Q600='Pricing Strategy'!$C$4:$C$71)*(Dataset!$R600='Pricing Strategy'!$D$4:$D$71),))</f>
        <v>0.4</v>
      </c>
      <c r="V600" s="3">
        <f>Dataset!$T600*(1-Dataset!$U600)</f>
        <v>45.672000000000004</v>
      </c>
    </row>
    <row r="601" spans="1:22" x14ac:dyDescent="0.3">
      <c r="A601" s="32"/>
      <c r="C601" s="3">
        <v>596</v>
      </c>
      <c r="D601" s="3" t="s">
        <v>1991</v>
      </c>
      <c r="E601" s="34">
        <v>42224</v>
      </c>
      <c r="F601" s="34">
        <v>42231</v>
      </c>
      <c r="G601" s="3" t="s">
        <v>46</v>
      </c>
      <c r="H601" s="3" t="s">
        <v>1992</v>
      </c>
      <c r="I601" s="3" t="s">
        <v>1993</v>
      </c>
      <c r="J601" s="3" t="s">
        <v>22</v>
      </c>
      <c r="K601" s="3" t="s">
        <v>23</v>
      </c>
      <c r="L601" s="3" t="s">
        <v>947</v>
      </c>
      <c r="M601" s="3" t="s">
        <v>39</v>
      </c>
      <c r="N601" s="3">
        <v>92024</v>
      </c>
      <c r="O601" s="3" t="s">
        <v>40</v>
      </c>
      <c r="P601" s="3" t="s">
        <v>1434</v>
      </c>
      <c r="Q601" s="3" t="s">
        <v>67</v>
      </c>
      <c r="R601" s="3" t="s">
        <v>1216</v>
      </c>
      <c r="S601" s="3" t="s">
        <v>1435</v>
      </c>
      <c r="T601" s="3">
        <v>1199.9760000000001</v>
      </c>
      <c r="U601" s="35" cm="1">
        <f t="array" ref="U601">INDEX('Pricing Strategy'!$F$4:$F$71,MATCH(1,(Dataset!$O601='Pricing Strategy'!$B$4:$B$71)*(Dataset!$Q601='Pricing Strategy'!$C$4:$C$71)*(Dataset!$R601='Pricing Strategy'!$D$4:$D$71),))</f>
        <v>0.5</v>
      </c>
      <c r="V601" s="3">
        <f>Dataset!$T601*(1-Dataset!$U601)</f>
        <v>599.98800000000006</v>
      </c>
    </row>
    <row r="602" spans="1:22" x14ac:dyDescent="0.3">
      <c r="A602" s="32"/>
      <c r="C602" s="3">
        <v>597</v>
      </c>
      <c r="D602" s="3" t="s">
        <v>1991</v>
      </c>
      <c r="E602" s="34">
        <v>42224</v>
      </c>
      <c r="F602" s="34">
        <v>42231</v>
      </c>
      <c r="G602" s="3" t="s">
        <v>46</v>
      </c>
      <c r="H602" s="3" t="s">
        <v>1992</v>
      </c>
      <c r="I602" s="3" t="s">
        <v>1993</v>
      </c>
      <c r="J602" s="3" t="s">
        <v>22</v>
      </c>
      <c r="K602" s="3" t="s">
        <v>23</v>
      </c>
      <c r="L602" s="3" t="s">
        <v>947</v>
      </c>
      <c r="M602" s="3" t="s">
        <v>39</v>
      </c>
      <c r="N602" s="3">
        <v>92024</v>
      </c>
      <c r="O602" s="3" t="s">
        <v>40</v>
      </c>
      <c r="P602" s="3" t="s">
        <v>1152</v>
      </c>
      <c r="Q602" s="3" t="s">
        <v>67</v>
      </c>
      <c r="R602" s="3" t="s">
        <v>68</v>
      </c>
      <c r="S602" s="3" t="s">
        <v>1153</v>
      </c>
      <c r="T602" s="3">
        <v>445.96</v>
      </c>
      <c r="U602" s="35" cm="1">
        <f t="array" ref="U602">INDEX('Pricing Strategy'!$F$4:$F$71,MATCH(1,(Dataset!$O602='Pricing Strategy'!$B$4:$B$71)*(Dataset!$Q602='Pricing Strategy'!$C$4:$C$71)*(Dataset!$R602='Pricing Strategy'!$D$4:$D$71),))</f>
        <v>0.4</v>
      </c>
      <c r="V602" s="3">
        <f>Dataset!$T602*(1-Dataset!$U602)</f>
        <v>267.57599999999996</v>
      </c>
    </row>
    <row r="603" spans="1:22" x14ac:dyDescent="0.3">
      <c r="A603" s="32"/>
      <c r="C603" s="3">
        <v>598</v>
      </c>
      <c r="D603" s="3" t="s">
        <v>1991</v>
      </c>
      <c r="E603" s="34">
        <v>42224</v>
      </c>
      <c r="F603" s="34">
        <v>42231</v>
      </c>
      <c r="G603" s="3" t="s">
        <v>46</v>
      </c>
      <c r="H603" s="3" t="s">
        <v>1992</v>
      </c>
      <c r="I603" s="3" t="s">
        <v>1993</v>
      </c>
      <c r="J603" s="3" t="s">
        <v>22</v>
      </c>
      <c r="K603" s="3" t="s">
        <v>23</v>
      </c>
      <c r="L603" s="3" t="s">
        <v>947</v>
      </c>
      <c r="M603" s="3" t="s">
        <v>39</v>
      </c>
      <c r="N603" s="3">
        <v>92024</v>
      </c>
      <c r="O603" s="3" t="s">
        <v>40</v>
      </c>
      <c r="P603" s="3" t="s">
        <v>1996</v>
      </c>
      <c r="Q603" s="3" t="s">
        <v>28</v>
      </c>
      <c r="R603" s="3" t="s">
        <v>61</v>
      </c>
      <c r="S603" s="3" t="s">
        <v>1997</v>
      </c>
      <c r="T603" s="3">
        <v>327.76</v>
      </c>
      <c r="U603" s="35" cm="1">
        <f t="array" ref="U603">INDEX('Pricing Strategy'!$F$4:$F$71,MATCH(1,(Dataset!$O603='Pricing Strategy'!$B$4:$B$71)*(Dataset!$Q603='Pricing Strategy'!$C$4:$C$71)*(Dataset!$R603='Pricing Strategy'!$D$4:$D$71),))</f>
        <v>0.4</v>
      </c>
      <c r="V603" s="3">
        <f>Dataset!$T603*(1-Dataset!$U603)</f>
        <v>196.65599999999998</v>
      </c>
    </row>
    <row r="604" spans="1:22" x14ac:dyDescent="0.3">
      <c r="A604" s="32"/>
      <c r="C604" s="3">
        <v>599</v>
      </c>
      <c r="D604" s="3" t="s">
        <v>1998</v>
      </c>
      <c r="E604" s="34">
        <v>42930</v>
      </c>
      <c r="F604" s="34">
        <v>42932</v>
      </c>
      <c r="G604" s="3" t="s">
        <v>184</v>
      </c>
      <c r="H604" s="3" t="s">
        <v>1999</v>
      </c>
      <c r="I604" s="3" t="s">
        <v>2000</v>
      </c>
      <c r="J604" s="3" t="s">
        <v>22</v>
      </c>
      <c r="K604" s="3" t="s">
        <v>23</v>
      </c>
      <c r="L604" s="3" t="s">
        <v>142</v>
      </c>
      <c r="M604" s="3" t="s">
        <v>143</v>
      </c>
      <c r="N604" s="3">
        <v>19134</v>
      </c>
      <c r="O604" s="3" t="s">
        <v>144</v>
      </c>
      <c r="P604" s="3" t="s">
        <v>2001</v>
      </c>
      <c r="Q604" s="3" t="s">
        <v>42</v>
      </c>
      <c r="R604" s="3" t="s">
        <v>575</v>
      </c>
      <c r="S604" s="3" t="s">
        <v>2002</v>
      </c>
      <c r="T604" s="3">
        <v>11.632</v>
      </c>
      <c r="U604" s="35" cm="1">
        <f t="array" ref="U604">INDEX('Pricing Strategy'!$F$4:$F$71,MATCH(1,(Dataset!$O604='Pricing Strategy'!$B$4:$B$71)*(Dataset!$Q604='Pricing Strategy'!$C$4:$C$71)*(Dataset!$R604='Pricing Strategy'!$D$4:$D$71),))</f>
        <v>0.45</v>
      </c>
      <c r="V604" s="3">
        <f>Dataset!$T604*(1-Dataset!$U604)</f>
        <v>6.3976000000000006</v>
      </c>
    </row>
    <row r="605" spans="1:22" x14ac:dyDescent="0.3">
      <c r="A605" s="32"/>
      <c r="C605" s="3">
        <v>600</v>
      </c>
      <c r="D605" s="3" t="s">
        <v>2003</v>
      </c>
      <c r="E605" s="34">
        <v>42932</v>
      </c>
      <c r="F605" s="34">
        <v>42937</v>
      </c>
      <c r="G605" s="3" t="s">
        <v>46</v>
      </c>
      <c r="H605" s="3" t="s">
        <v>2004</v>
      </c>
      <c r="I605" s="3" t="s">
        <v>2005</v>
      </c>
      <c r="J605" s="3" t="s">
        <v>22</v>
      </c>
      <c r="K605" s="3" t="s">
        <v>23</v>
      </c>
      <c r="L605" s="3" t="s">
        <v>142</v>
      </c>
      <c r="M605" s="3" t="s">
        <v>143</v>
      </c>
      <c r="N605" s="3">
        <v>19120</v>
      </c>
      <c r="O605" s="3" t="s">
        <v>144</v>
      </c>
      <c r="P605" s="3" t="s">
        <v>2006</v>
      </c>
      <c r="Q605" s="3" t="s">
        <v>67</v>
      </c>
      <c r="R605" s="3" t="s">
        <v>68</v>
      </c>
      <c r="S605" s="3" t="s">
        <v>2007</v>
      </c>
      <c r="T605" s="3">
        <v>143.982</v>
      </c>
      <c r="U605" s="35" cm="1">
        <f t="array" ref="U605">INDEX('Pricing Strategy'!$F$4:$F$71,MATCH(1,(Dataset!$O605='Pricing Strategy'!$B$4:$B$71)*(Dataset!$Q605='Pricing Strategy'!$C$4:$C$71)*(Dataset!$R605='Pricing Strategy'!$D$4:$D$71),))</f>
        <v>0.4</v>
      </c>
      <c r="V605" s="3">
        <f>Dataset!$T605*(1-Dataset!$U605)</f>
        <v>86.389200000000002</v>
      </c>
    </row>
    <row r="606" spans="1:22" x14ac:dyDescent="0.3">
      <c r="A606" s="32"/>
      <c r="C606" s="3">
        <v>601</v>
      </c>
      <c r="D606" s="3" t="s">
        <v>2003</v>
      </c>
      <c r="E606" s="34">
        <v>42932</v>
      </c>
      <c r="F606" s="34">
        <v>42937</v>
      </c>
      <c r="G606" s="3" t="s">
        <v>46</v>
      </c>
      <c r="H606" s="3" t="s">
        <v>2004</v>
      </c>
      <c r="I606" s="3" t="s">
        <v>2005</v>
      </c>
      <c r="J606" s="3" t="s">
        <v>22</v>
      </c>
      <c r="K606" s="3" t="s">
        <v>23</v>
      </c>
      <c r="L606" s="3" t="s">
        <v>142</v>
      </c>
      <c r="M606" s="3" t="s">
        <v>143</v>
      </c>
      <c r="N606" s="3">
        <v>19120</v>
      </c>
      <c r="O606" s="3" t="s">
        <v>144</v>
      </c>
      <c r="P606" s="3" t="s">
        <v>2008</v>
      </c>
      <c r="Q606" s="3" t="s">
        <v>67</v>
      </c>
      <c r="R606" s="3" t="s">
        <v>68</v>
      </c>
      <c r="S606" s="3" t="s">
        <v>2009</v>
      </c>
      <c r="T606" s="3">
        <v>494.37599999999998</v>
      </c>
      <c r="U606" s="35" cm="1">
        <f t="array" ref="U606">INDEX('Pricing Strategy'!$F$4:$F$71,MATCH(1,(Dataset!$O606='Pricing Strategy'!$B$4:$B$71)*(Dataset!$Q606='Pricing Strategy'!$C$4:$C$71)*(Dataset!$R606='Pricing Strategy'!$D$4:$D$71),))</f>
        <v>0.4</v>
      </c>
      <c r="V606" s="3">
        <f>Dataset!$T606*(1-Dataset!$U606)</f>
        <v>296.62559999999996</v>
      </c>
    </row>
    <row r="607" spans="1:22" x14ac:dyDescent="0.3">
      <c r="A607" s="32"/>
      <c r="C607" s="3">
        <v>602</v>
      </c>
      <c r="D607" s="3" t="s">
        <v>2003</v>
      </c>
      <c r="E607" s="34">
        <v>42932</v>
      </c>
      <c r="F607" s="34">
        <v>42937</v>
      </c>
      <c r="G607" s="3" t="s">
        <v>46</v>
      </c>
      <c r="H607" s="3" t="s">
        <v>2004</v>
      </c>
      <c r="I607" s="3" t="s">
        <v>2005</v>
      </c>
      <c r="J607" s="3" t="s">
        <v>22</v>
      </c>
      <c r="K607" s="3" t="s">
        <v>23</v>
      </c>
      <c r="L607" s="3" t="s">
        <v>142</v>
      </c>
      <c r="M607" s="3" t="s">
        <v>143</v>
      </c>
      <c r="N607" s="3">
        <v>19120</v>
      </c>
      <c r="O607" s="3" t="s">
        <v>144</v>
      </c>
      <c r="P607" s="3" t="s">
        <v>1951</v>
      </c>
      <c r="Q607" s="3" t="s">
        <v>42</v>
      </c>
      <c r="R607" s="3" t="s">
        <v>575</v>
      </c>
      <c r="S607" s="3" t="s">
        <v>1952</v>
      </c>
      <c r="T607" s="3">
        <v>5.84</v>
      </c>
      <c r="U607" s="35" cm="1">
        <f t="array" ref="U607">INDEX('Pricing Strategy'!$F$4:$F$71,MATCH(1,(Dataset!$O607='Pricing Strategy'!$B$4:$B$71)*(Dataset!$Q607='Pricing Strategy'!$C$4:$C$71)*(Dataset!$R607='Pricing Strategy'!$D$4:$D$71),))</f>
        <v>0.45</v>
      </c>
      <c r="V607" s="3">
        <f>Dataset!$T607*(1-Dataset!$U607)</f>
        <v>3.2120000000000002</v>
      </c>
    </row>
    <row r="608" spans="1:22" x14ac:dyDescent="0.3">
      <c r="A608" s="32"/>
      <c r="C608" s="3">
        <v>603</v>
      </c>
      <c r="D608" s="3" t="s">
        <v>2010</v>
      </c>
      <c r="E608" s="34">
        <v>42078</v>
      </c>
      <c r="F608" s="34">
        <v>42082</v>
      </c>
      <c r="G608" s="3" t="s">
        <v>46</v>
      </c>
      <c r="H608" s="3" t="s">
        <v>2011</v>
      </c>
      <c r="I608" s="3" t="s">
        <v>2012</v>
      </c>
      <c r="J608" s="3" t="s">
        <v>22</v>
      </c>
      <c r="K608" s="3" t="s">
        <v>23</v>
      </c>
      <c r="L608" s="3" t="s">
        <v>899</v>
      </c>
      <c r="M608" s="3" t="s">
        <v>50</v>
      </c>
      <c r="N608" s="3">
        <v>33614</v>
      </c>
      <c r="O608" s="3" t="s">
        <v>26</v>
      </c>
      <c r="P608" s="3" t="s">
        <v>2013</v>
      </c>
      <c r="Q608" s="3" t="s">
        <v>42</v>
      </c>
      <c r="R608" s="3" t="s">
        <v>55</v>
      </c>
      <c r="S608" s="3" t="s">
        <v>2014</v>
      </c>
      <c r="T608" s="3">
        <v>142.77600000000001</v>
      </c>
      <c r="U608" s="35" cm="1">
        <f t="array" ref="U608">INDEX('Pricing Strategy'!$F$4:$F$71,MATCH(1,(Dataset!$O608='Pricing Strategy'!$B$4:$B$71)*(Dataset!$Q608='Pricing Strategy'!$C$4:$C$71)*(Dataset!$R608='Pricing Strategy'!$D$4:$D$71),))</f>
        <v>0.35</v>
      </c>
      <c r="V608" s="3">
        <f>Dataset!$T608*(1-Dataset!$U608)</f>
        <v>92.804400000000015</v>
      </c>
    </row>
    <row r="609" spans="1:22" x14ac:dyDescent="0.3">
      <c r="A609" s="32"/>
      <c r="C609" s="3">
        <v>604</v>
      </c>
      <c r="D609" s="3" t="s">
        <v>2010</v>
      </c>
      <c r="E609" s="34">
        <v>42078</v>
      </c>
      <c r="F609" s="34">
        <v>42082</v>
      </c>
      <c r="G609" s="3" t="s">
        <v>46</v>
      </c>
      <c r="H609" s="3" t="s">
        <v>2011</v>
      </c>
      <c r="I609" s="3" t="s">
        <v>2012</v>
      </c>
      <c r="J609" s="3" t="s">
        <v>22</v>
      </c>
      <c r="K609" s="3" t="s">
        <v>23</v>
      </c>
      <c r="L609" s="3" t="s">
        <v>899</v>
      </c>
      <c r="M609" s="3" t="s">
        <v>50</v>
      </c>
      <c r="N609" s="3">
        <v>33614</v>
      </c>
      <c r="O609" s="3" t="s">
        <v>26</v>
      </c>
      <c r="P609" s="3" t="s">
        <v>1138</v>
      </c>
      <c r="Q609" s="3" t="s">
        <v>28</v>
      </c>
      <c r="R609" s="3" t="s">
        <v>61</v>
      </c>
      <c r="S609" s="3" t="s">
        <v>1139</v>
      </c>
      <c r="T609" s="3">
        <v>45.695999999999998</v>
      </c>
      <c r="U609" s="35" cm="1">
        <f t="array" ref="U609">INDEX('Pricing Strategy'!$F$4:$F$71,MATCH(1,(Dataset!$O609='Pricing Strategy'!$B$4:$B$71)*(Dataset!$Q609='Pricing Strategy'!$C$4:$C$71)*(Dataset!$R609='Pricing Strategy'!$D$4:$D$71),))</f>
        <v>0.25</v>
      </c>
      <c r="V609" s="3">
        <f>Dataset!$T609*(1-Dataset!$U609)</f>
        <v>34.271999999999998</v>
      </c>
    </row>
    <row r="610" spans="1:22" x14ac:dyDescent="0.3">
      <c r="A610" s="32"/>
      <c r="C610" s="3">
        <v>605</v>
      </c>
      <c r="D610" s="3" t="s">
        <v>2010</v>
      </c>
      <c r="E610" s="34">
        <v>42078</v>
      </c>
      <c r="F610" s="34">
        <v>42082</v>
      </c>
      <c r="G610" s="3" t="s">
        <v>46</v>
      </c>
      <c r="H610" s="3" t="s">
        <v>2011</v>
      </c>
      <c r="I610" s="3" t="s">
        <v>2012</v>
      </c>
      <c r="J610" s="3" t="s">
        <v>22</v>
      </c>
      <c r="K610" s="3" t="s">
        <v>23</v>
      </c>
      <c r="L610" s="3" t="s">
        <v>899</v>
      </c>
      <c r="M610" s="3" t="s">
        <v>50</v>
      </c>
      <c r="N610" s="3">
        <v>33614</v>
      </c>
      <c r="O610" s="3" t="s">
        <v>26</v>
      </c>
      <c r="P610" s="3" t="s">
        <v>1524</v>
      </c>
      <c r="Q610" s="3" t="s">
        <v>42</v>
      </c>
      <c r="R610" s="3" t="s">
        <v>71</v>
      </c>
      <c r="S610" s="3" t="s">
        <v>1525</v>
      </c>
      <c r="T610" s="3">
        <v>7.218</v>
      </c>
      <c r="U610" s="35" cm="1">
        <f t="array" ref="U610">INDEX('Pricing Strategy'!$F$4:$F$71,MATCH(1,(Dataset!$O610='Pricing Strategy'!$B$4:$B$71)*(Dataset!$Q610='Pricing Strategy'!$C$4:$C$71)*(Dataset!$R610='Pricing Strategy'!$D$4:$D$71),))</f>
        <v>0.25</v>
      </c>
      <c r="V610" s="3">
        <f>Dataset!$T610*(1-Dataset!$U610)</f>
        <v>5.4135</v>
      </c>
    </row>
    <row r="611" spans="1:22" x14ac:dyDescent="0.3">
      <c r="A611" s="32"/>
      <c r="C611" s="3">
        <v>606</v>
      </c>
      <c r="D611" s="3" t="s">
        <v>2010</v>
      </c>
      <c r="E611" s="34">
        <v>42078</v>
      </c>
      <c r="F611" s="34">
        <v>42082</v>
      </c>
      <c r="G611" s="3" t="s">
        <v>46</v>
      </c>
      <c r="H611" s="3" t="s">
        <v>2011</v>
      </c>
      <c r="I611" s="3" t="s">
        <v>2012</v>
      </c>
      <c r="J611" s="3" t="s">
        <v>22</v>
      </c>
      <c r="K611" s="3" t="s">
        <v>23</v>
      </c>
      <c r="L611" s="3" t="s">
        <v>899</v>
      </c>
      <c r="M611" s="3" t="s">
        <v>50</v>
      </c>
      <c r="N611" s="3">
        <v>33614</v>
      </c>
      <c r="O611" s="3" t="s">
        <v>26</v>
      </c>
      <c r="P611" s="3" t="s">
        <v>1496</v>
      </c>
      <c r="Q611" s="3" t="s">
        <v>42</v>
      </c>
      <c r="R611" s="3" t="s">
        <v>71</v>
      </c>
      <c r="S611" s="3" t="s">
        <v>1497</v>
      </c>
      <c r="T611" s="3">
        <v>43.188000000000002</v>
      </c>
      <c r="U611" s="35" cm="1">
        <f t="array" ref="U611">INDEX('Pricing Strategy'!$F$4:$F$71,MATCH(1,(Dataset!$O611='Pricing Strategy'!$B$4:$B$71)*(Dataset!$Q611='Pricing Strategy'!$C$4:$C$71)*(Dataset!$R611='Pricing Strategy'!$D$4:$D$71),))</f>
        <v>0.25</v>
      </c>
      <c r="V611" s="3">
        <f>Dataset!$T611*(1-Dataset!$U611)</f>
        <v>32.391000000000005</v>
      </c>
    </row>
    <row r="612" spans="1:22" x14ac:dyDescent="0.3">
      <c r="A612" s="32"/>
      <c r="C612" s="3">
        <v>607</v>
      </c>
      <c r="D612" s="3" t="s">
        <v>2010</v>
      </c>
      <c r="E612" s="34">
        <v>42078</v>
      </c>
      <c r="F612" s="34">
        <v>42082</v>
      </c>
      <c r="G612" s="3" t="s">
        <v>46</v>
      </c>
      <c r="H612" s="3" t="s">
        <v>2011</v>
      </c>
      <c r="I612" s="3" t="s">
        <v>2012</v>
      </c>
      <c r="J612" s="3" t="s">
        <v>22</v>
      </c>
      <c r="K612" s="3" t="s">
        <v>23</v>
      </c>
      <c r="L612" s="3" t="s">
        <v>899</v>
      </c>
      <c r="M612" s="3" t="s">
        <v>50</v>
      </c>
      <c r="N612" s="3">
        <v>33614</v>
      </c>
      <c r="O612" s="3" t="s">
        <v>26</v>
      </c>
      <c r="P612" s="3" t="s">
        <v>2015</v>
      </c>
      <c r="Q612" s="3" t="s">
        <v>42</v>
      </c>
      <c r="R612" s="3" t="s">
        <v>86</v>
      </c>
      <c r="S612" s="3" t="s">
        <v>2016</v>
      </c>
      <c r="T612" s="3">
        <v>131.904</v>
      </c>
      <c r="U612" s="35" cm="1">
        <f t="array" ref="U612">INDEX('Pricing Strategy'!$F$4:$F$71,MATCH(1,(Dataset!$O612='Pricing Strategy'!$B$4:$B$71)*(Dataset!$Q612='Pricing Strategy'!$C$4:$C$71)*(Dataset!$R612='Pricing Strategy'!$D$4:$D$71),))</f>
        <v>0.25</v>
      </c>
      <c r="V612" s="3">
        <f>Dataset!$T612*(1-Dataset!$U612)</f>
        <v>98.927999999999997</v>
      </c>
    </row>
    <row r="613" spans="1:22" x14ac:dyDescent="0.3">
      <c r="A613" s="32"/>
      <c r="C613" s="3">
        <v>608</v>
      </c>
      <c r="D613" s="3" t="s">
        <v>2017</v>
      </c>
      <c r="E613" s="34">
        <v>42147</v>
      </c>
      <c r="F613" s="34">
        <v>42151</v>
      </c>
      <c r="G613" s="3" t="s">
        <v>46</v>
      </c>
      <c r="H613" s="3" t="s">
        <v>2018</v>
      </c>
      <c r="I613" s="3" t="s">
        <v>2019</v>
      </c>
      <c r="J613" s="3" t="s">
        <v>22</v>
      </c>
      <c r="K613" s="3" t="s">
        <v>23</v>
      </c>
      <c r="L613" s="3" t="s">
        <v>142</v>
      </c>
      <c r="M613" s="3" t="s">
        <v>143</v>
      </c>
      <c r="N613" s="3">
        <v>19134</v>
      </c>
      <c r="O613" s="3" t="s">
        <v>144</v>
      </c>
      <c r="P613" s="3" t="s">
        <v>2020</v>
      </c>
      <c r="Q613" s="3" t="s">
        <v>42</v>
      </c>
      <c r="R613" s="3" t="s">
        <v>71</v>
      </c>
      <c r="S613" s="3" t="s">
        <v>2021</v>
      </c>
      <c r="T613" s="3">
        <v>3.282</v>
      </c>
      <c r="U613" s="35" cm="1">
        <f t="array" ref="U613">INDEX('Pricing Strategy'!$F$4:$F$71,MATCH(1,(Dataset!$O613='Pricing Strategy'!$B$4:$B$71)*(Dataset!$Q613='Pricing Strategy'!$C$4:$C$71)*(Dataset!$R613='Pricing Strategy'!$D$4:$D$71),))</f>
        <v>0.4</v>
      </c>
      <c r="V613" s="3">
        <f>Dataset!$T613*(1-Dataset!$U613)</f>
        <v>1.9691999999999998</v>
      </c>
    </row>
    <row r="614" spans="1:22" x14ac:dyDescent="0.3">
      <c r="A614" s="32"/>
      <c r="C614" s="3">
        <v>609</v>
      </c>
      <c r="D614" s="3" t="s">
        <v>2017</v>
      </c>
      <c r="E614" s="34">
        <v>42147</v>
      </c>
      <c r="F614" s="34">
        <v>42151</v>
      </c>
      <c r="G614" s="3" t="s">
        <v>46</v>
      </c>
      <c r="H614" s="3" t="s">
        <v>2018</v>
      </c>
      <c r="I614" s="3" t="s">
        <v>2019</v>
      </c>
      <c r="J614" s="3" t="s">
        <v>22</v>
      </c>
      <c r="K614" s="3" t="s">
        <v>23</v>
      </c>
      <c r="L614" s="3" t="s">
        <v>142</v>
      </c>
      <c r="M614" s="3" t="s">
        <v>143</v>
      </c>
      <c r="N614" s="3">
        <v>19134</v>
      </c>
      <c r="O614" s="3" t="s">
        <v>144</v>
      </c>
      <c r="P614" s="3" t="s">
        <v>1760</v>
      </c>
      <c r="Q614" s="3" t="s">
        <v>42</v>
      </c>
      <c r="R614" s="3" t="s">
        <v>64</v>
      </c>
      <c r="S614" s="3" t="s">
        <v>1761</v>
      </c>
      <c r="T614" s="3">
        <v>21.167999999999999</v>
      </c>
      <c r="U614" s="35" cm="1">
        <f t="array" ref="U614">INDEX('Pricing Strategy'!$F$4:$F$71,MATCH(1,(Dataset!$O614='Pricing Strategy'!$B$4:$B$71)*(Dataset!$Q614='Pricing Strategy'!$C$4:$C$71)*(Dataset!$R614='Pricing Strategy'!$D$4:$D$71),))</f>
        <v>0.45</v>
      </c>
      <c r="V614" s="3">
        <f>Dataset!$T614*(1-Dataset!$U614)</f>
        <v>11.6424</v>
      </c>
    </row>
    <row r="615" spans="1:22" x14ac:dyDescent="0.3">
      <c r="A615" s="32"/>
      <c r="C615" s="3">
        <v>610</v>
      </c>
      <c r="D615" s="3" t="s">
        <v>2017</v>
      </c>
      <c r="E615" s="34">
        <v>42147</v>
      </c>
      <c r="F615" s="34">
        <v>42151</v>
      </c>
      <c r="G615" s="3" t="s">
        <v>46</v>
      </c>
      <c r="H615" s="3" t="s">
        <v>2018</v>
      </c>
      <c r="I615" s="3" t="s">
        <v>2019</v>
      </c>
      <c r="J615" s="3" t="s">
        <v>22</v>
      </c>
      <c r="K615" s="3" t="s">
        <v>23</v>
      </c>
      <c r="L615" s="3" t="s">
        <v>142</v>
      </c>
      <c r="M615" s="3" t="s">
        <v>143</v>
      </c>
      <c r="N615" s="3">
        <v>19134</v>
      </c>
      <c r="O615" s="3" t="s">
        <v>144</v>
      </c>
      <c r="P615" s="3" t="s">
        <v>2022</v>
      </c>
      <c r="Q615" s="3" t="s">
        <v>67</v>
      </c>
      <c r="R615" s="3" t="s">
        <v>68</v>
      </c>
      <c r="S615" s="3" t="s">
        <v>2023</v>
      </c>
      <c r="T615" s="3">
        <v>55.188000000000002</v>
      </c>
      <c r="U615" s="35" cm="1">
        <f t="array" ref="U615">INDEX('Pricing Strategy'!$F$4:$F$71,MATCH(1,(Dataset!$O615='Pricing Strategy'!$B$4:$B$71)*(Dataset!$Q615='Pricing Strategy'!$C$4:$C$71)*(Dataset!$R615='Pricing Strategy'!$D$4:$D$71),))</f>
        <v>0.4</v>
      </c>
      <c r="V615" s="3">
        <f>Dataset!$T615*(1-Dataset!$U615)</f>
        <v>33.1128</v>
      </c>
    </row>
    <row r="616" spans="1:22" x14ac:dyDescent="0.3">
      <c r="A616" s="32"/>
      <c r="C616" s="3">
        <v>611</v>
      </c>
      <c r="D616" s="3" t="s">
        <v>2024</v>
      </c>
      <c r="E616" s="34">
        <v>42853</v>
      </c>
      <c r="F616" s="34">
        <v>42856</v>
      </c>
      <c r="G616" s="3" t="s">
        <v>184</v>
      </c>
      <c r="H616" s="3" t="s">
        <v>2025</v>
      </c>
      <c r="I616" s="3" t="s">
        <v>2026</v>
      </c>
      <c r="J616" s="3" t="s">
        <v>37</v>
      </c>
      <c r="K616" s="3" t="s">
        <v>23</v>
      </c>
      <c r="L616" s="3" t="s">
        <v>814</v>
      </c>
      <c r="M616" s="3" t="s">
        <v>100</v>
      </c>
      <c r="N616" s="3">
        <v>75217</v>
      </c>
      <c r="O616" s="3" t="s">
        <v>101</v>
      </c>
      <c r="P616" s="3" t="s">
        <v>1379</v>
      </c>
      <c r="Q616" s="3" t="s">
        <v>67</v>
      </c>
      <c r="R616" s="3" t="s">
        <v>68</v>
      </c>
      <c r="S616" s="3" t="s">
        <v>1380</v>
      </c>
      <c r="T616" s="3">
        <v>369.57600000000002</v>
      </c>
      <c r="U616" s="35" cm="1">
        <f t="array" ref="U616">INDEX('Pricing Strategy'!$F$4:$F$71,MATCH(1,(Dataset!$O616='Pricing Strategy'!$B$4:$B$71)*(Dataset!$Q616='Pricing Strategy'!$C$4:$C$71)*(Dataset!$R616='Pricing Strategy'!$D$4:$D$71),))</f>
        <v>0.3</v>
      </c>
      <c r="V616" s="3">
        <f>Dataset!$T616*(1-Dataset!$U616)</f>
        <v>258.70319999999998</v>
      </c>
    </row>
    <row r="617" spans="1:22" x14ac:dyDescent="0.3">
      <c r="A617" s="32"/>
      <c r="C617" s="3">
        <v>612</v>
      </c>
      <c r="D617" s="3" t="s">
        <v>2024</v>
      </c>
      <c r="E617" s="34">
        <v>42853</v>
      </c>
      <c r="F617" s="34">
        <v>42856</v>
      </c>
      <c r="G617" s="3" t="s">
        <v>184</v>
      </c>
      <c r="H617" s="3" t="s">
        <v>2025</v>
      </c>
      <c r="I617" s="3" t="s">
        <v>2026</v>
      </c>
      <c r="J617" s="3" t="s">
        <v>37</v>
      </c>
      <c r="K617" s="3" t="s">
        <v>23</v>
      </c>
      <c r="L617" s="3" t="s">
        <v>814</v>
      </c>
      <c r="M617" s="3" t="s">
        <v>100</v>
      </c>
      <c r="N617" s="3">
        <v>75217</v>
      </c>
      <c r="O617" s="3" t="s">
        <v>101</v>
      </c>
      <c r="P617" s="3" t="s">
        <v>2027</v>
      </c>
      <c r="Q617" s="3" t="s">
        <v>42</v>
      </c>
      <c r="R617" s="3" t="s">
        <v>43</v>
      </c>
      <c r="S617" s="3" t="s">
        <v>2028</v>
      </c>
      <c r="T617" s="3">
        <v>15.712</v>
      </c>
      <c r="U617" s="35" cm="1">
        <f t="array" ref="U617">INDEX('Pricing Strategy'!$F$4:$F$71,MATCH(1,(Dataset!$O617='Pricing Strategy'!$B$4:$B$71)*(Dataset!$Q617='Pricing Strategy'!$C$4:$C$71)*(Dataset!$R617='Pricing Strategy'!$D$4:$D$71),))</f>
        <v>0.3</v>
      </c>
      <c r="V617" s="3">
        <f>Dataset!$T617*(1-Dataset!$U617)</f>
        <v>10.998399999999998</v>
      </c>
    </row>
    <row r="618" spans="1:22" x14ac:dyDescent="0.3">
      <c r="A618" s="32"/>
      <c r="C618" s="3">
        <v>613</v>
      </c>
      <c r="D618" s="3" t="s">
        <v>2029</v>
      </c>
      <c r="E618" s="34">
        <v>42989</v>
      </c>
      <c r="F618" s="34">
        <v>42991</v>
      </c>
      <c r="G618" s="3" t="s">
        <v>19</v>
      </c>
      <c r="H618" s="3" t="s">
        <v>2030</v>
      </c>
      <c r="I618" s="3" t="s">
        <v>2031</v>
      </c>
      <c r="J618" s="3" t="s">
        <v>37</v>
      </c>
      <c r="K618" s="3" t="s">
        <v>23</v>
      </c>
      <c r="L618" s="3" t="s">
        <v>142</v>
      </c>
      <c r="M618" s="3" t="s">
        <v>143</v>
      </c>
      <c r="N618" s="3">
        <v>19143</v>
      </c>
      <c r="O618" s="3" t="s">
        <v>144</v>
      </c>
      <c r="P618" s="3" t="s">
        <v>2032</v>
      </c>
      <c r="Q618" s="3" t="s">
        <v>42</v>
      </c>
      <c r="R618" s="3" t="s">
        <v>86</v>
      </c>
      <c r="S618" s="3" t="s">
        <v>2033</v>
      </c>
      <c r="T618" s="3">
        <v>8.4480000000000004</v>
      </c>
      <c r="U618" s="35" cm="1">
        <f t="array" ref="U618">INDEX('Pricing Strategy'!$F$4:$F$71,MATCH(1,(Dataset!$O618='Pricing Strategy'!$B$4:$B$71)*(Dataset!$Q618='Pricing Strategy'!$C$4:$C$71)*(Dataset!$R618='Pricing Strategy'!$D$4:$D$71),))</f>
        <v>0.4</v>
      </c>
      <c r="V618" s="3">
        <f>Dataset!$T618*(1-Dataset!$U618)</f>
        <v>5.0688000000000004</v>
      </c>
    </row>
    <row r="619" spans="1:22" x14ac:dyDescent="0.3">
      <c r="A619" s="32"/>
      <c r="C619" s="3">
        <v>614</v>
      </c>
      <c r="D619" s="3" t="s">
        <v>2029</v>
      </c>
      <c r="E619" s="34">
        <v>42989</v>
      </c>
      <c r="F619" s="34">
        <v>42991</v>
      </c>
      <c r="G619" s="3" t="s">
        <v>19</v>
      </c>
      <c r="H619" s="3" t="s">
        <v>2030</v>
      </c>
      <c r="I619" s="3" t="s">
        <v>2031</v>
      </c>
      <c r="J619" s="3" t="s">
        <v>37</v>
      </c>
      <c r="K619" s="3" t="s">
        <v>23</v>
      </c>
      <c r="L619" s="3" t="s">
        <v>142</v>
      </c>
      <c r="M619" s="3" t="s">
        <v>143</v>
      </c>
      <c r="N619" s="3">
        <v>19143</v>
      </c>
      <c r="O619" s="3" t="s">
        <v>144</v>
      </c>
      <c r="P619" s="3" t="s">
        <v>2034</v>
      </c>
      <c r="Q619" s="3" t="s">
        <v>67</v>
      </c>
      <c r="R619" s="3" t="s">
        <v>68</v>
      </c>
      <c r="S619" s="3" t="s">
        <v>2035</v>
      </c>
      <c r="T619" s="3">
        <v>728.94600000000003</v>
      </c>
      <c r="U619" s="35" cm="1">
        <f t="array" ref="U619">INDEX('Pricing Strategy'!$F$4:$F$71,MATCH(1,(Dataset!$O619='Pricing Strategy'!$B$4:$B$71)*(Dataset!$Q619='Pricing Strategy'!$C$4:$C$71)*(Dataset!$R619='Pricing Strategy'!$D$4:$D$71),))</f>
        <v>0.4</v>
      </c>
      <c r="V619" s="3">
        <f>Dataset!$T619*(1-Dataset!$U619)</f>
        <v>437.36759999999998</v>
      </c>
    </row>
    <row r="620" spans="1:22" x14ac:dyDescent="0.3">
      <c r="A620" s="32"/>
      <c r="C620" s="3">
        <v>615</v>
      </c>
      <c r="D620" s="3" t="s">
        <v>2036</v>
      </c>
      <c r="E620" s="34">
        <v>43418</v>
      </c>
      <c r="F620" s="34">
        <v>43421</v>
      </c>
      <c r="G620" s="3" t="s">
        <v>19</v>
      </c>
      <c r="H620" s="3" t="s">
        <v>2037</v>
      </c>
      <c r="I620" s="3" t="s">
        <v>2038</v>
      </c>
      <c r="J620" s="3" t="s">
        <v>22</v>
      </c>
      <c r="K620" s="3" t="s">
        <v>23</v>
      </c>
      <c r="L620" s="3" t="s">
        <v>2039</v>
      </c>
      <c r="M620" s="3" t="s">
        <v>494</v>
      </c>
      <c r="N620" s="3">
        <v>43123</v>
      </c>
      <c r="O620" s="3" t="s">
        <v>144</v>
      </c>
      <c r="P620" s="3" t="s">
        <v>923</v>
      </c>
      <c r="Q620" s="3" t="s">
        <v>67</v>
      </c>
      <c r="R620" s="3" t="s">
        <v>68</v>
      </c>
      <c r="S620" s="3" t="s">
        <v>924</v>
      </c>
      <c r="T620" s="3">
        <v>119.94</v>
      </c>
      <c r="U620" s="35" cm="1">
        <f t="array" ref="U620">INDEX('Pricing Strategy'!$F$4:$F$71,MATCH(1,(Dataset!$O620='Pricing Strategy'!$B$4:$B$71)*(Dataset!$Q620='Pricing Strategy'!$C$4:$C$71)*(Dataset!$R620='Pricing Strategy'!$D$4:$D$71),))</f>
        <v>0.4</v>
      </c>
      <c r="V620" s="3">
        <f>Dataset!$T620*(1-Dataset!$U620)</f>
        <v>71.963999999999999</v>
      </c>
    </row>
    <row r="621" spans="1:22" x14ac:dyDescent="0.3">
      <c r="A621" s="32"/>
      <c r="C621" s="3">
        <v>616</v>
      </c>
      <c r="D621" s="3" t="s">
        <v>2036</v>
      </c>
      <c r="E621" s="34">
        <v>43418</v>
      </c>
      <c r="F621" s="34">
        <v>43421</v>
      </c>
      <c r="G621" s="3" t="s">
        <v>19</v>
      </c>
      <c r="H621" s="3" t="s">
        <v>2037</v>
      </c>
      <c r="I621" s="3" t="s">
        <v>2038</v>
      </c>
      <c r="J621" s="3" t="s">
        <v>22</v>
      </c>
      <c r="K621" s="3" t="s">
        <v>23</v>
      </c>
      <c r="L621" s="3" t="s">
        <v>2039</v>
      </c>
      <c r="M621" s="3" t="s">
        <v>494</v>
      </c>
      <c r="N621" s="3">
        <v>43123</v>
      </c>
      <c r="O621" s="3" t="s">
        <v>144</v>
      </c>
      <c r="P621" s="3" t="s">
        <v>2040</v>
      </c>
      <c r="Q621" s="3" t="s">
        <v>42</v>
      </c>
      <c r="R621" s="3" t="s">
        <v>71</v>
      </c>
      <c r="S621" s="3" t="s">
        <v>2041</v>
      </c>
      <c r="T621" s="3">
        <v>3.6480000000000001</v>
      </c>
      <c r="U621" s="35" cm="1">
        <f t="array" ref="U621">INDEX('Pricing Strategy'!$F$4:$F$71,MATCH(1,(Dataset!$O621='Pricing Strategy'!$B$4:$B$71)*(Dataset!$Q621='Pricing Strategy'!$C$4:$C$71)*(Dataset!$R621='Pricing Strategy'!$D$4:$D$71),))</f>
        <v>0.4</v>
      </c>
      <c r="V621" s="3">
        <f>Dataset!$T621*(1-Dataset!$U621)</f>
        <v>2.1888000000000001</v>
      </c>
    </row>
    <row r="622" spans="1:22" x14ac:dyDescent="0.3">
      <c r="A622" s="32"/>
      <c r="C622" s="3">
        <v>617</v>
      </c>
      <c r="D622" s="3" t="s">
        <v>2042</v>
      </c>
      <c r="E622" s="34">
        <v>43330</v>
      </c>
      <c r="F622" s="34">
        <v>43335</v>
      </c>
      <c r="G622" s="3" t="s">
        <v>19</v>
      </c>
      <c r="H622" s="3" t="s">
        <v>2043</v>
      </c>
      <c r="I622" s="3" t="s">
        <v>2044</v>
      </c>
      <c r="J622" s="3" t="s">
        <v>37</v>
      </c>
      <c r="K622" s="3" t="s">
        <v>23</v>
      </c>
      <c r="L622" s="3" t="s">
        <v>262</v>
      </c>
      <c r="M622" s="3" t="s">
        <v>263</v>
      </c>
      <c r="N622" s="3">
        <v>10011</v>
      </c>
      <c r="O622" s="3" t="s">
        <v>144</v>
      </c>
      <c r="P622" s="3" t="s">
        <v>2045</v>
      </c>
      <c r="Q622" s="3" t="s">
        <v>28</v>
      </c>
      <c r="R622" s="3" t="s">
        <v>61</v>
      </c>
      <c r="S622" s="3" t="s">
        <v>2046</v>
      </c>
      <c r="T622" s="3">
        <v>40.479999999999997</v>
      </c>
      <c r="U622" s="35" cm="1">
        <f t="array" ref="U622">INDEX('Pricing Strategy'!$F$4:$F$71,MATCH(1,(Dataset!$O622='Pricing Strategy'!$B$4:$B$71)*(Dataset!$Q622='Pricing Strategy'!$C$4:$C$71)*(Dataset!$R622='Pricing Strategy'!$D$4:$D$71),))</f>
        <v>0.4</v>
      </c>
      <c r="V622" s="3">
        <f>Dataset!$T622*(1-Dataset!$U622)</f>
        <v>24.287999999999997</v>
      </c>
    </row>
    <row r="623" spans="1:22" x14ac:dyDescent="0.3">
      <c r="A623" s="32"/>
      <c r="C623" s="3">
        <v>618</v>
      </c>
      <c r="D623" s="3" t="s">
        <v>2042</v>
      </c>
      <c r="E623" s="34">
        <v>43330</v>
      </c>
      <c r="F623" s="34">
        <v>43335</v>
      </c>
      <c r="G623" s="3" t="s">
        <v>19</v>
      </c>
      <c r="H623" s="3" t="s">
        <v>2043</v>
      </c>
      <c r="I623" s="3" t="s">
        <v>2044</v>
      </c>
      <c r="J623" s="3" t="s">
        <v>37</v>
      </c>
      <c r="K623" s="3" t="s">
        <v>23</v>
      </c>
      <c r="L623" s="3" t="s">
        <v>262</v>
      </c>
      <c r="M623" s="3" t="s">
        <v>263</v>
      </c>
      <c r="N623" s="3">
        <v>10011</v>
      </c>
      <c r="O623" s="3" t="s">
        <v>144</v>
      </c>
      <c r="P623" s="3" t="s">
        <v>2047</v>
      </c>
      <c r="Q623" s="3" t="s">
        <v>28</v>
      </c>
      <c r="R623" s="3" t="s">
        <v>61</v>
      </c>
      <c r="S623" s="3" t="s">
        <v>2048</v>
      </c>
      <c r="T623" s="3">
        <v>9.94</v>
      </c>
      <c r="U623" s="35" cm="1">
        <f t="array" ref="U623">INDEX('Pricing Strategy'!$F$4:$F$71,MATCH(1,(Dataset!$O623='Pricing Strategy'!$B$4:$B$71)*(Dataset!$Q623='Pricing Strategy'!$C$4:$C$71)*(Dataset!$R623='Pricing Strategy'!$D$4:$D$71),))</f>
        <v>0.4</v>
      </c>
      <c r="V623" s="3">
        <f>Dataset!$T623*(1-Dataset!$U623)</f>
        <v>5.9639999999999995</v>
      </c>
    </row>
    <row r="624" spans="1:22" x14ac:dyDescent="0.3">
      <c r="A624" s="32"/>
      <c r="C624" s="3">
        <v>619</v>
      </c>
      <c r="D624" s="3" t="s">
        <v>2042</v>
      </c>
      <c r="E624" s="34">
        <v>43330</v>
      </c>
      <c r="F624" s="34">
        <v>43335</v>
      </c>
      <c r="G624" s="3" t="s">
        <v>19</v>
      </c>
      <c r="H624" s="3" t="s">
        <v>2043</v>
      </c>
      <c r="I624" s="3" t="s">
        <v>2044</v>
      </c>
      <c r="J624" s="3" t="s">
        <v>37</v>
      </c>
      <c r="K624" s="3" t="s">
        <v>23</v>
      </c>
      <c r="L624" s="3" t="s">
        <v>262</v>
      </c>
      <c r="M624" s="3" t="s">
        <v>263</v>
      </c>
      <c r="N624" s="3">
        <v>10011</v>
      </c>
      <c r="O624" s="3" t="s">
        <v>144</v>
      </c>
      <c r="P624" s="3" t="s">
        <v>2049</v>
      </c>
      <c r="Q624" s="3" t="s">
        <v>42</v>
      </c>
      <c r="R624" s="3" t="s">
        <v>71</v>
      </c>
      <c r="S624" s="3" t="s">
        <v>2050</v>
      </c>
      <c r="T624" s="3">
        <v>107.42400000000001</v>
      </c>
      <c r="U624" s="35" cm="1">
        <f t="array" ref="U624">INDEX('Pricing Strategy'!$F$4:$F$71,MATCH(1,(Dataset!$O624='Pricing Strategy'!$B$4:$B$71)*(Dataset!$Q624='Pricing Strategy'!$C$4:$C$71)*(Dataset!$R624='Pricing Strategy'!$D$4:$D$71),))</f>
        <v>0.4</v>
      </c>
      <c r="V624" s="3">
        <f>Dataset!$T624*(1-Dataset!$U624)</f>
        <v>64.454400000000007</v>
      </c>
    </row>
    <row r="625" spans="1:22" x14ac:dyDescent="0.3">
      <c r="A625" s="32"/>
      <c r="C625" s="3">
        <v>620</v>
      </c>
      <c r="D625" s="3" t="s">
        <v>2042</v>
      </c>
      <c r="E625" s="34">
        <v>43330</v>
      </c>
      <c r="F625" s="34">
        <v>43335</v>
      </c>
      <c r="G625" s="3" t="s">
        <v>19</v>
      </c>
      <c r="H625" s="3" t="s">
        <v>2043</v>
      </c>
      <c r="I625" s="3" t="s">
        <v>2044</v>
      </c>
      <c r="J625" s="3" t="s">
        <v>37</v>
      </c>
      <c r="K625" s="3" t="s">
        <v>23</v>
      </c>
      <c r="L625" s="3" t="s">
        <v>262</v>
      </c>
      <c r="M625" s="3" t="s">
        <v>263</v>
      </c>
      <c r="N625" s="3">
        <v>10011</v>
      </c>
      <c r="O625" s="3" t="s">
        <v>144</v>
      </c>
      <c r="P625" s="3" t="s">
        <v>2051</v>
      </c>
      <c r="Q625" s="3" t="s">
        <v>67</v>
      </c>
      <c r="R625" s="3" t="s">
        <v>68</v>
      </c>
      <c r="S625" s="3" t="s">
        <v>2052</v>
      </c>
      <c r="T625" s="3">
        <v>37.909999999999997</v>
      </c>
      <c r="U625" s="35" cm="1">
        <f t="array" ref="U625">INDEX('Pricing Strategy'!$F$4:$F$71,MATCH(1,(Dataset!$O625='Pricing Strategy'!$B$4:$B$71)*(Dataset!$Q625='Pricing Strategy'!$C$4:$C$71)*(Dataset!$R625='Pricing Strategy'!$D$4:$D$71),))</f>
        <v>0.4</v>
      </c>
      <c r="V625" s="3">
        <f>Dataset!$T625*(1-Dataset!$U625)</f>
        <v>22.745999999999999</v>
      </c>
    </row>
    <row r="626" spans="1:22" x14ac:dyDescent="0.3">
      <c r="A626" s="32"/>
      <c r="C626" s="3">
        <v>621</v>
      </c>
      <c r="D626" s="3" t="s">
        <v>2042</v>
      </c>
      <c r="E626" s="34">
        <v>43330</v>
      </c>
      <c r="F626" s="34">
        <v>43335</v>
      </c>
      <c r="G626" s="3" t="s">
        <v>19</v>
      </c>
      <c r="H626" s="3" t="s">
        <v>2043</v>
      </c>
      <c r="I626" s="3" t="s">
        <v>2044</v>
      </c>
      <c r="J626" s="3" t="s">
        <v>37</v>
      </c>
      <c r="K626" s="3" t="s">
        <v>23</v>
      </c>
      <c r="L626" s="3" t="s">
        <v>262</v>
      </c>
      <c r="M626" s="3" t="s">
        <v>263</v>
      </c>
      <c r="N626" s="3">
        <v>10011</v>
      </c>
      <c r="O626" s="3" t="s">
        <v>144</v>
      </c>
      <c r="P626" s="3" t="s">
        <v>604</v>
      </c>
      <c r="Q626" s="3" t="s">
        <v>28</v>
      </c>
      <c r="R626" s="3" t="s">
        <v>61</v>
      </c>
      <c r="S626" s="3" t="s">
        <v>605</v>
      </c>
      <c r="T626" s="3">
        <v>88.02</v>
      </c>
      <c r="U626" s="35" cm="1">
        <f t="array" ref="U626">INDEX('Pricing Strategy'!$F$4:$F$71,MATCH(1,(Dataset!$O626='Pricing Strategy'!$B$4:$B$71)*(Dataset!$Q626='Pricing Strategy'!$C$4:$C$71)*(Dataset!$R626='Pricing Strategy'!$D$4:$D$71),))</f>
        <v>0.4</v>
      </c>
      <c r="V626" s="3">
        <f>Dataset!$T626*(1-Dataset!$U626)</f>
        <v>52.811999999999998</v>
      </c>
    </row>
    <row r="627" spans="1:22" x14ac:dyDescent="0.3">
      <c r="A627" s="32"/>
      <c r="C627" s="3">
        <v>622</v>
      </c>
      <c r="D627" s="3" t="s">
        <v>2053</v>
      </c>
      <c r="E627" s="34">
        <v>42364</v>
      </c>
      <c r="F627" s="34">
        <v>42369</v>
      </c>
      <c r="G627" s="3" t="s">
        <v>46</v>
      </c>
      <c r="H627" s="3" t="s">
        <v>2054</v>
      </c>
      <c r="I627" s="3" t="s">
        <v>2055</v>
      </c>
      <c r="J627" s="3" t="s">
        <v>22</v>
      </c>
      <c r="K627" s="3" t="s">
        <v>23</v>
      </c>
      <c r="L627" s="3" t="s">
        <v>299</v>
      </c>
      <c r="M627" s="3" t="s">
        <v>207</v>
      </c>
      <c r="N627" s="3">
        <v>60610</v>
      </c>
      <c r="O627" s="3" t="s">
        <v>101</v>
      </c>
      <c r="P627" s="3" t="s">
        <v>2056</v>
      </c>
      <c r="Q627" s="3" t="s">
        <v>42</v>
      </c>
      <c r="R627" s="3" t="s">
        <v>71</v>
      </c>
      <c r="S627" s="3" t="s">
        <v>2057</v>
      </c>
      <c r="T627" s="3">
        <v>8.69</v>
      </c>
      <c r="U627" s="35" cm="1">
        <f t="array" ref="U627">INDEX('Pricing Strategy'!$F$4:$F$71,MATCH(1,(Dataset!$O627='Pricing Strategy'!$B$4:$B$71)*(Dataset!$Q627='Pricing Strategy'!$C$4:$C$71)*(Dataset!$R627='Pricing Strategy'!$D$4:$D$71),))</f>
        <v>0.3</v>
      </c>
      <c r="V627" s="3">
        <f>Dataset!$T627*(1-Dataset!$U627)</f>
        <v>6.0829999999999993</v>
      </c>
    </row>
    <row r="628" spans="1:22" x14ac:dyDescent="0.3">
      <c r="A628" s="32"/>
      <c r="C628" s="3">
        <v>623</v>
      </c>
      <c r="D628" s="3" t="s">
        <v>2058</v>
      </c>
      <c r="E628" s="34">
        <v>42703</v>
      </c>
      <c r="F628" s="34">
        <v>42707</v>
      </c>
      <c r="G628" s="3" t="s">
        <v>46</v>
      </c>
      <c r="H628" s="3" t="s">
        <v>2059</v>
      </c>
      <c r="I628" s="3" t="s">
        <v>2060</v>
      </c>
      <c r="J628" s="3" t="s">
        <v>37</v>
      </c>
      <c r="K628" s="3" t="s">
        <v>23</v>
      </c>
      <c r="L628" s="3" t="s">
        <v>2061</v>
      </c>
      <c r="M628" s="3" t="s">
        <v>234</v>
      </c>
      <c r="N628" s="3">
        <v>48126</v>
      </c>
      <c r="O628" s="3" t="s">
        <v>101</v>
      </c>
      <c r="P628" s="3" t="s">
        <v>2062</v>
      </c>
      <c r="Q628" s="3" t="s">
        <v>28</v>
      </c>
      <c r="R628" s="3" t="s">
        <v>32</v>
      </c>
      <c r="S628" s="3" t="s">
        <v>2063</v>
      </c>
      <c r="T628" s="3">
        <v>301.95999999999998</v>
      </c>
      <c r="U628" s="35" cm="1">
        <f t="array" ref="U628">INDEX('Pricing Strategy'!$F$4:$F$71,MATCH(1,(Dataset!$O628='Pricing Strategy'!$B$4:$B$71)*(Dataset!$Q628='Pricing Strategy'!$C$4:$C$71)*(Dataset!$R628='Pricing Strategy'!$D$4:$D$71),))</f>
        <v>0.35</v>
      </c>
      <c r="V628" s="3">
        <f>Dataset!$T628*(1-Dataset!$U628)</f>
        <v>196.274</v>
      </c>
    </row>
    <row r="629" spans="1:22" x14ac:dyDescent="0.3">
      <c r="A629" s="32"/>
      <c r="C629" s="3">
        <v>624</v>
      </c>
      <c r="D629" s="3" t="s">
        <v>2058</v>
      </c>
      <c r="E629" s="34">
        <v>42703</v>
      </c>
      <c r="F629" s="34">
        <v>42707</v>
      </c>
      <c r="G629" s="3" t="s">
        <v>46</v>
      </c>
      <c r="H629" s="3" t="s">
        <v>2059</v>
      </c>
      <c r="I629" s="3" t="s">
        <v>2060</v>
      </c>
      <c r="J629" s="3" t="s">
        <v>37</v>
      </c>
      <c r="K629" s="3" t="s">
        <v>23</v>
      </c>
      <c r="L629" s="3" t="s">
        <v>2061</v>
      </c>
      <c r="M629" s="3" t="s">
        <v>234</v>
      </c>
      <c r="N629" s="3">
        <v>48126</v>
      </c>
      <c r="O629" s="3" t="s">
        <v>101</v>
      </c>
      <c r="P629" s="3" t="s">
        <v>2064</v>
      </c>
      <c r="Q629" s="3" t="s">
        <v>42</v>
      </c>
      <c r="R629" s="3" t="s">
        <v>74</v>
      </c>
      <c r="S629" s="3" t="s">
        <v>2065</v>
      </c>
      <c r="T629" s="3">
        <v>555.21</v>
      </c>
      <c r="U629" s="35" cm="1">
        <f t="array" ref="U629">INDEX('Pricing Strategy'!$F$4:$F$71,MATCH(1,(Dataset!$O629='Pricing Strategy'!$B$4:$B$71)*(Dataset!$Q629='Pricing Strategy'!$C$4:$C$71)*(Dataset!$R629='Pricing Strategy'!$D$4:$D$71),))</f>
        <v>0.3</v>
      </c>
      <c r="V629" s="3">
        <f>Dataset!$T629*(1-Dataset!$U629)</f>
        <v>388.64699999999999</v>
      </c>
    </row>
    <row r="630" spans="1:22" x14ac:dyDescent="0.3">
      <c r="A630" s="32"/>
      <c r="C630" s="3">
        <v>625</v>
      </c>
      <c r="D630" s="3" t="s">
        <v>2058</v>
      </c>
      <c r="E630" s="34">
        <v>42703</v>
      </c>
      <c r="F630" s="34">
        <v>42707</v>
      </c>
      <c r="G630" s="3" t="s">
        <v>46</v>
      </c>
      <c r="H630" s="3" t="s">
        <v>2059</v>
      </c>
      <c r="I630" s="3" t="s">
        <v>2060</v>
      </c>
      <c r="J630" s="3" t="s">
        <v>37</v>
      </c>
      <c r="K630" s="3" t="s">
        <v>23</v>
      </c>
      <c r="L630" s="3" t="s">
        <v>2061</v>
      </c>
      <c r="M630" s="3" t="s">
        <v>234</v>
      </c>
      <c r="N630" s="3">
        <v>48126</v>
      </c>
      <c r="O630" s="3" t="s">
        <v>101</v>
      </c>
      <c r="P630" s="3" t="s">
        <v>2066</v>
      </c>
      <c r="Q630" s="3" t="s">
        <v>42</v>
      </c>
      <c r="R630" s="3" t="s">
        <v>55</v>
      </c>
      <c r="S630" s="3" t="s">
        <v>2067</v>
      </c>
      <c r="T630" s="3">
        <v>523.48</v>
      </c>
      <c r="U630" s="35" cm="1">
        <f t="array" ref="U630">INDEX('Pricing Strategy'!$F$4:$F$71,MATCH(1,(Dataset!$O630='Pricing Strategy'!$B$4:$B$71)*(Dataset!$Q630='Pricing Strategy'!$C$4:$C$71)*(Dataset!$R630='Pricing Strategy'!$D$4:$D$71),))</f>
        <v>0.4</v>
      </c>
      <c r="V630" s="3">
        <f>Dataset!$T630*(1-Dataset!$U630)</f>
        <v>314.08800000000002</v>
      </c>
    </row>
    <row r="631" spans="1:22" x14ac:dyDescent="0.3">
      <c r="A631" s="32"/>
      <c r="C631" s="3">
        <v>626</v>
      </c>
      <c r="D631" s="3" t="s">
        <v>2058</v>
      </c>
      <c r="E631" s="34">
        <v>42703</v>
      </c>
      <c r="F631" s="34">
        <v>42707</v>
      </c>
      <c r="G631" s="3" t="s">
        <v>46</v>
      </c>
      <c r="H631" s="3" t="s">
        <v>2059</v>
      </c>
      <c r="I631" s="3" t="s">
        <v>2060</v>
      </c>
      <c r="J631" s="3" t="s">
        <v>37</v>
      </c>
      <c r="K631" s="3" t="s">
        <v>23</v>
      </c>
      <c r="L631" s="3" t="s">
        <v>2061</v>
      </c>
      <c r="M631" s="3" t="s">
        <v>234</v>
      </c>
      <c r="N631" s="3">
        <v>48126</v>
      </c>
      <c r="O631" s="3" t="s">
        <v>101</v>
      </c>
      <c r="P631" s="3" t="s">
        <v>171</v>
      </c>
      <c r="Q631" s="3" t="s">
        <v>42</v>
      </c>
      <c r="R631" s="3" t="s">
        <v>64</v>
      </c>
      <c r="S631" s="3" t="s">
        <v>172</v>
      </c>
      <c r="T631" s="3">
        <v>161.82</v>
      </c>
      <c r="U631" s="35" cm="1">
        <f t="array" ref="U631">INDEX('Pricing Strategy'!$F$4:$F$71,MATCH(1,(Dataset!$O631='Pricing Strategy'!$B$4:$B$71)*(Dataset!$Q631='Pricing Strategy'!$C$4:$C$71)*(Dataset!$R631='Pricing Strategy'!$D$4:$D$71),))</f>
        <v>0.35</v>
      </c>
      <c r="V631" s="3">
        <f>Dataset!$T631*(1-Dataset!$U631)</f>
        <v>105.18299999999999</v>
      </c>
    </row>
    <row r="632" spans="1:22" x14ac:dyDescent="0.3">
      <c r="A632" s="32"/>
      <c r="C632" s="3">
        <v>627</v>
      </c>
      <c r="D632" s="3" t="s">
        <v>2068</v>
      </c>
      <c r="E632" s="34">
        <v>43358</v>
      </c>
      <c r="F632" s="34">
        <v>43362</v>
      </c>
      <c r="G632" s="3" t="s">
        <v>46</v>
      </c>
      <c r="H632" s="3" t="s">
        <v>2069</v>
      </c>
      <c r="I632" s="3" t="s">
        <v>2070</v>
      </c>
      <c r="J632" s="3" t="s">
        <v>98</v>
      </c>
      <c r="K632" s="3" t="s">
        <v>23</v>
      </c>
      <c r="L632" s="3" t="s">
        <v>262</v>
      </c>
      <c r="M632" s="3" t="s">
        <v>263</v>
      </c>
      <c r="N632" s="3">
        <v>10009</v>
      </c>
      <c r="O632" s="3" t="s">
        <v>144</v>
      </c>
      <c r="P632" s="3" t="s">
        <v>2071</v>
      </c>
      <c r="Q632" s="3" t="s">
        <v>28</v>
      </c>
      <c r="R632" s="3" t="s">
        <v>61</v>
      </c>
      <c r="S632" s="3" t="s">
        <v>2072</v>
      </c>
      <c r="T632" s="3">
        <v>35.56</v>
      </c>
      <c r="U632" s="35" cm="1">
        <f t="array" ref="U632">INDEX('Pricing Strategy'!$F$4:$F$71,MATCH(1,(Dataset!$O632='Pricing Strategy'!$B$4:$B$71)*(Dataset!$Q632='Pricing Strategy'!$C$4:$C$71)*(Dataset!$R632='Pricing Strategy'!$D$4:$D$71),))</f>
        <v>0.4</v>
      </c>
      <c r="V632" s="3">
        <f>Dataset!$T632*(1-Dataset!$U632)</f>
        <v>21.336000000000002</v>
      </c>
    </row>
    <row r="633" spans="1:22" x14ac:dyDescent="0.3">
      <c r="A633" s="32"/>
      <c r="C633" s="3">
        <v>628</v>
      </c>
      <c r="D633" s="3" t="s">
        <v>2073</v>
      </c>
      <c r="E633" s="34">
        <v>43239</v>
      </c>
      <c r="F633" s="34">
        <v>43243</v>
      </c>
      <c r="G633" s="3" t="s">
        <v>46</v>
      </c>
      <c r="H633" s="3" t="s">
        <v>2074</v>
      </c>
      <c r="I633" s="3" t="s">
        <v>2075</v>
      </c>
      <c r="J633" s="3" t="s">
        <v>22</v>
      </c>
      <c r="K633" s="3" t="s">
        <v>23</v>
      </c>
      <c r="L633" s="3" t="s">
        <v>91</v>
      </c>
      <c r="M633" s="3" t="s">
        <v>92</v>
      </c>
      <c r="N633" s="3">
        <v>98115</v>
      </c>
      <c r="O633" s="3" t="s">
        <v>40</v>
      </c>
      <c r="P633" s="3" t="s">
        <v>2076</v>
      </c>
      <c r="Q633" s="3" t="s">
        <v>42</v>
      </c>
      <c r="R633" s="3" t="s">
        <v>74</v>
      </c>
      <c r="S633" s="3" t="s">
        <v>2077</v>
      </c>
      <c r="T633" s="3">
        <v>97.16</v>
      </c>
      <c r="U633" s="35" cm="1">
        <f t="array" ref="U633">INDEX('Pricing Strategy'!$F$4:$F$71,MATCH(1,(Dataset!$O633='Pricing Strategy'!$B$4:$B$71)*(Dataset!$Q633='Pricing Strategy'!$C$4:$C$71)*(Dataset!$R633='Pricing Strategy'!$D$4:$D$71),))</f>
        <v>0.4</v>
      </c>
      <c r="V633" s="3">
        <f>Dataset!$T633*(1-Dataset!$U633)</f>
        <v>58.295999999999992</v>
      </c>
    </row>
    <row r="634" spans="1:22" x14ac:dyDescent="0.3">
      <c r="A634" s="32"/>
      <c r="C634" s="3">
        <v>629</v>
      </c>
      <c r="D634" s="3" t="s">
        <v>2078</v>
      </c>
      <c r="E634" s="34">
        <v>43451</v>
      </c>
      <c r="F634" s="34">
        <v>43455</v>
      </c>
      <c r="G634" s="3" t="s">
        <v>46</v>
      </c>
      <c r="H634" s="3" t="s">
        <v>812</v>
      </c>
      <c r="I634" s="3" t="s">
        <v>813</v>
      </c>
      <c r="J634" s="3" t="s">
        <v>22</v>
      </c>
      <c r="K634" s="3" t="s">
        <v>23</v>
      </c>
      <c r="L634" s="3" t="s">
        <v>123</v>
      </c>
      <c r="M634" s="3" t="s">
        <v>39</v>
      </c>
      <c r="N634" s="3">
        <v>94122</v>
      </c>
      <c r="O634" s="3" t="s">
        <v>40</v>
      </c>
      <c r="P634" s="3" t="s">
        <v>2079</v>
      </c>
      <c r="Q634" s="3" t="s">
        <v>42</v>
      </c>
      <c r="R634" s="3" t="s">
        <v>71</v>
      </c>
      <c r="S634" s="3" t="s">
        <v>2080</v>
      </c>
      <c r="T634" s="3">
        <v>15.24</v>
      </c>
      <c r="U634" s="35" cm="1">
        <f t="array" ref="U634">INDEX('Pricing Strategy'!$F$4:$F$71,MATCH(1,(Dataset!$O634='Pricing Strategy'!$B$4:$B$71)*(Dataset!$Q634='Pricing Strategy'!$C$4:$C$71)*(Dataset!$R634='Pricing Strategy'!$D$4:$D$71),))</f>
        <v>0.4</v>
      </c>
      <c r="V634" s="3">
        <f>Dataset!$T634*(1-Dataset!$U634)</f>
        <v>9.1440000000000001</v>
      </c>
    </row>
    <row r="635" spans="1:22" x14ac:dyDescent="0.3">
      <c r="A635" s="32"/>
      <c r="C635" s="3">
        <v>630</v>
      </c>
      <c r="D635" s="3" t="s">
        <v>2078</v>
      </c>
      <c r="E635" s="34">
        <v>43451</v>
      </c>
      <c r="F635" s="34">
        <v>43455</v>
      </c>
      <c r="G635" s="3" t="s">
        <v>46</v>
      </c>
      <c r="H635" s="3" t="s">
        <v>812</v>
      </c>
      <c r="I635" s="3" t="s">
        <v>813</v>
      </c>
      <c r="J635" s="3" t="s">
        <v>22</v>
      </c>
      <c r="K635" s="3" t="s">
        <v>23</v>
      </c>
      <c r="L635" s="3" t="s">
        <v>123</v>
      </c>
      <c r="M635" s="3" t="s">
        <v>39</v>
      </c>
      <c r="N635" s="3">
        <v>94122</v>
      </c>
      <c r="O635" s="3" t="s">
        <v>40</v>
      </c>
      <c r="P635" s="3" t="s">
        <v>1028</v>
      </c>
      <c r="Q635" s="3" t="s">
        <v>42</v>
      </c>
      <c r="R635" s="3" t="s">
        <v>86</v>
      </c>
      <c r="S635" s="3" t="s">
        <v>1029</v>
      </c>
      <c r="T635" s="3">
        <v>13.23</v>
      </c>
      <c r="U635" s="35" cm="1">
        <f t="array" ref="U635">INDEX('Pricing Strategy'!$F$4:$F$71,MATCH(1,(Dataset!$O635='Pricing Strategy'!$B$4:$B$71)*(Dataset!$Q635='Pricing Strategy'!$C$4:$C$71)*(Dataset!$R635='Pricing Strategy'!$D$4:$D$71),))</f>
        <v>0.4</v>
      </c>
      <c r="V635" s="3">
        <f>Dataset!$T635*(1-Dataset!$U635)</f>
        <v>7.9379999999999997</v>
      </c>
    </row>
    <row r="636" spans="1:22" x14ac:dyDescent="0.3">
      <c r="A636" s="32"/>
      <c r="C636" s="3">
        <v>631</v>
      </c>
      <c r="D636" s="3" t="s">
        <v>2081</v>
      </c>
      <c r="E636" s="34">
        <v>43080</v>
      </c>
      <c r="F636" s="34">
        <v>43082</v>
      </c>
      <c r="G636" s="3" t="s">
        <v>19</v>
      </c>
      <c r="H636" s="3" t="s">
        <v>2082</v>
      </c>
      <c r="I636" s="3" t="s">
        <v>2083</v>
      </c>
      <c r="J636" s="3" t="s">
        <v>22</v>
      </c>
      <c r="K636" s="3" t="s">
        <v>23</v>
      </c>
      <c r="L636" s="3" t="s">
        <v>452</v>
      </c>
      <c r="M636" s="3" t="s">
        <v>453</v>
      </c>
      <c r="N636" s="3">
        <v>80013</v>
      </c>
      <c r="O636" s="3" t="s">
        <v>40</v>
      </c>
      <c r="P636" s="3" t="s">
        <v>2084</v>
      </c>
      <c r="Q636" s="3" t="s">
        <v>42</v>
      </c>
      <c r="R636" s="3" t="s">
        <v>55</v>
      </c>
      <c r="S636" s="3" t="s">
        <v>2085</v>
      </c>
      <c r="T636" s="3">
        <v>243.38399999999999</v>
      </c>
      <c r="U636" s="35" cm="1">
        <f t="array" ref="U636">INDEX('Pricing Strategy'!$F$4:$F$71,MATCH(1,(Dataset!$O636='Pricing Strategy'!$B$4:$B$71)*(Dataset!$Q636='Pricing Strategy'!$C$4:$C$71)*(Dataset!$R636='Pricing Strategy'!$D$4:$D$71),))</f>
        <v>0.5</v>
      </c>
      <c r="V636" s="3">
        <f>Dataset!$T636*(1-Dataset!$U636)</f>
        <v>121.69199999999999</v>
      </c>
    </row>
    <row r="637" spans="1:22" x14ac:dyDescent="0.3">
      <c r="A637" s="32"/>
      <c r="C637" s="3">
        <v>632</v>
      </c>
      <c r="D637" s="3" t="s">
        <v>2081</v>
      </c>
      <c r="E637" s="34">
        <v>43080</v>
      </c>
      <c r="F637" s="34">
        <v>43082</v>
      </c>
      <c r="G637" s="3" t="s">
        <v>19</v>
      </c>
      <c r="H637" s="3" t="s">
        <v>2082</v>
      </c>
      <c r="I637" s="3" t="s">
        <v>2083</v>
      </c>
      <c r="J637" s="3" t="s">
        <v>22</v>
      </c>
      <c r="K637" s="3" t="s">
        <v>23</v>
      </c>
      <c r="L637" s="3" t="s">
        <v>452</v>
      </c>
      <c r="M637" s="3" t="s">
        <v>453</v>
      </c>
      <c r="N637" s="3">
        <v>80013</v>
      </c>
      <c r="O637" s="3" t="s">
        <v>40</v>
      </c>
      <c r="P637" s="3" t="s">
        <v>2086</v>
      </c>
      <c r="Q637" s="3" t="s">
        <v>67</v>
      </c>
      <c r="R637" s="3" t="s">
        <v>157</v>
      </c>
      <c r="S637" s="3" t="s">
        <v>2087</v>
      </c>
      <c r="T637" s="3">
        <v>119.8</v>
      </c>
      <c r="U637" s="35" cm="1">
        <f t="array" ref="U637">INDEX('Pricing Strategy'!$F$4:$F$71,MATCH(1,(Dataset!$O637='Pricing Strategy'!$B$4:$B$71)*(Dataset!$Q637='Pricing Strategy'!$C$4:$C$71)*(Dataset!$R637='Pricing Strategy'!$D$4:$D$71),))</f>
        <v>0.45</v>
      </c>
      <c r="V637" s="3">
        <f>Dataset!$T637*(1-Dataset!$U637)</f>
        <v>65.89</v>
      </c>
    </row>
    <row r="638" spans="1:22" x14ac:dyDescent="0.3">
      <c r="A638" s="32"/>
      <c r="C638" s="3">
        <v>633</v>
      </c>
      <c r="D638" s="3" t="s">
        <v>2081</v>
      </c>
      <c r="E638" s="34">
        <v>43080</v>
      </c>
      <c r="F638" s="34">
        <v>43082</v>
      </c>
      <c r="G638" s="3" t="s">
        <v>19</v>
      </c>
      <c r="H638" s="3" t="s">
        <v>2082</v>
      </c>
      <c r="I638" s="3" t="s">
        <v>2083</v>
      </c>
      <c r="J638" s="3" t="s">
        <v>22</v>
      </c>
      <c r="K638" s="3" t="s">
        <v>23</v>
      </c>
      <c r="L638" s="3" t="s">
        <v>452</v>
      </c>
      <c r="M638" s="3" t="s">
        <v>453</v>
      </c>
      <c r="N638" s="3">
        <v>80013</v>
      </c>
      <c r="O638" s="3" t="s">
        <v>40</v>
      </c>
      <c r="P638" s="3" t="s">
        <v>2088</v>
      </c>
      <c r="Q638" s="3" t="s">
        <v>67</v>
      </c>
      <c r="R638" s="3" t="s">
        <v>68</v>
      </c>
      <c r="S638" s="3" t="s">
        <v>2089</v>
      </c>
      <c r="T638" s="3">
        <v>300.76799999999997</v>
      </c>
      <c r="U638" s="35" cm="1">
        <f t="array" ref="U638">INDEX('Pricing Strategy'!$F$4:$F$71,MATCH(1,(Dataset!$O638='Pricing Strategy'!$B$4:$B$71)*(Dataset!$Q638='Pricing Strategy'!$C$4:$C$71)*(Dataset!$R638='Pricing Strategy'!$D$4:$D$71),))</f>
        <v>0.4</v>
      </c>
      <c r="V638" s="3">
        <f>Dataset!$T638*(1-Dataset!$U638)</f>
        <v>180.46079999999998</v>
      </c>
    </row>
    <row r="639" spans="1:22" x14ac:dyDescent="0.3">
      <c r="A639" s="32"/>
      <c r="C639" s="3">
        <v>634</v>
      </c>
      <c r="D639" s="3" t="s">
        <v>2090</v>
      </c>
      <c r="E639" s="34">
        <v>43367</v>
      </c>
      <c r="F639" s="34">
        <v>43369</v>
      </c>
      <c r="G639" s="3" t="s">
        <v>19</v>
      </c>
      <c r="H639" s="3" t="s">
        <v>1788</v>
      </c>
      <c r="I639" s="3" t="s">
        <v>1789</v>
      </c>
      <c r="J639" s="3" t="s">
        <v>22</v>
      </c>
      <c r="K639" s="3" t="s">
        <v>23</v>
      </c>
      <c r="L639" s="3" t="s">
        <v>1420</v>
      </c>
      <c r="M639" s="3" t="s">
        <v>50</v>
      </c>
      <c r="N639" s="3">
        <v>33180</v>
      </c>
      <c r="O639" s="3" t="s">
        <v>26</v>
      </c>
      <c r="P639" s="3" t="s">
        <v>2091</v>
      </c>
      <c r="Q639" s="3" t="s">
        <v>67</v>
      </c>
      <c r="R639" s="3" t="s">
        <v>157</v>
      </c>
      <c r="S639" s="3" t="s">
        <v>2092</v>
      </c>
      <c r="T639" s="3">
        <v>17.88</v>
      </c>
      <c r="U639" s="35" cm="1">
        <f t="array" ref="U639">INDEX('Pricing Strategy'!$F$4:$F$71,MATCH(1,(Dataset!$O639='Pricing Strategy'!$B$4:$B$71)*(Dataset!$Q639='Pricing Strategy'!$C$4:$C$71)*(Dataset!$R639='Pricing Strategy'!$D$4:$D$71),))</f>
        <v>0.3</v>
      </c>
      <c r="V639" s="3">
        <f>Dataset!$T639*(1-Dataset!$U639)</f>
        <v>12.515999999999998</v>
      </c>
    </row>
    <row r="640" spans="1:22" x14ac:dyDescent="0.3">
      <c r="A640" s="32"/>
      <c r="C640" s="3">
        <v>635</v>
      </c>
      <c r="D640" s="3" t="s">
        <v>2090</v>
      </c>
      <c r="E640" s="34">
        <v>43367</v>
      </c>
      <c r="F640" s="34">
        <v>43369</v>
      </c>
      <c r="G640" s="3" t="s">
        <v>19</v>
      </c>
      <c r="H640" s="3" t="s">
        <v>1788</v>
      </c>
      <c r="I640" s="3" t="s">
        <v>1789</v>
      </c>
      <c r="J640" s="3" t="s">
        <v>22</v>
      </c>
      <c r="K640" s="3" t="s">
        <v>23</v>
      </c>
      <c r="L640" s="3" t="s">
        <v>1420</v>
      </c>
      <c r="M640" s="3" t="s">
        <v>50</v>
      </c>
      <c r="N640" s="3">
        <v>33180</v>
      </c>
      <c r="O640" s="3" t="s">
        <v>26</v>
      </c>
      <c r="P640" s="3" t="s">
        <v>1973</v>
      </c>
      <c r="Q640" s="3" t="s">
        <v>42</v>
      </c>
      <c r="R640" s="3" t="s">
        <v>43</v>
      </c>
      <c r="S640" s="3" t="s">
        <v>1974</v>
      </c>
      <c r="T640" s="3">
        <v>235.94399999999999</v>
      </c>
      <c r="U640" s="35" cm="1">
        <f t="array" ref="U640">INDEX('Pricing Strategy'!$F$4:$F$71,MATCH(1,(Dataset!$O640='Pricing Strategy'!$B$4:$B$71)*(Dataset!$Q640='Pricing Strategy'!$C$4:$C$71)*(Dataset!$R640='Pricing Strategy'!$D$4:$D$71),))</f>
        <v>0.25</v>
      </c>
      <c r="V640" s="3">
        <f>Dataset!$T640*(1-Dataset!$U640)</f>
        <v>176.958</v>
      </c>
    </row>
    <row r="641" spans="1:22" x14ac:dyDescent="0.3">
      <c r="A641" s="32"/>
      <c r="C641" s="3">
        <v>636</v>
      </c>
      <c r="D641" s="3" t="s">
        <v>2093</v>
      </c>
      <c r="E641" s="34">
        <v>42647</v>
      </c>
      <c r="F641" s="34">
        <v>42652</v>
      </c>
      <c r="G641" s="3" t="s">
        <v>19</v>
      </c>
      <c r="H641" s="3" t="s">
        <v>2094</v>
      </c>
      <c r="I641" s="3" t="s">
        <v>2095</v>
      </c>
      <c r="J641" s="3" t="s">
        <v>37</v>
      </c>
      <c r="K641" s="3" t="s">
        <v>23</v>
      </c>
      <c r="L641" s="3" t="s">
        <v>2096</v>
      </c>
      <c r="M641" s="3" t="s">
        <v>1272</v>
      </c>
      <c r="N641" s="3">
        <v>31088</v>
      </c>
      <c r="O641" s="3" t="s">
        <v>26</v>
      </c>
      <c r="P641" s="3" t="s">
        <v>2097</v>
      </c>
      <c r="Q641" s="3" t="s">
        <v>28</v>
      </c>
      <c r="R641" s="3" t="s">
        <v>32</v>
      </c>
      <c r="S641" s="3" t="s">
        <v>2098</v>
      </c>
      <c r="T641" s="3">
        <v>392.94</v>
      </c>
      <c r="U641" s="35" cm="1">
        <f t="array" ref="U641">INDEX('Pricing Strategy'!$F$4:$F$71,MATCH(1,(Dataset!$O641='Pricing Strategy'!$B$4:$B$71)*(Dataset!$Q641='Pricing Strategy'!$C$4:$C$71)*(Dataset!$R641='Pricing Strategy'!$D$4:$D$71),))</f>
        <v>0.3</v>
      </c>
      <c r="V641" s="3">
        <f>Dataset!$T641*(1-Dataset!$U641)</f>
        <v>275.05799999999999</v>
      </c>
    </row>
    <row r="642" spans="1:22" x14ac:dyDescent="0.3">
      <c r="A642" s="32"/>
      <c r="C642" s="3">
        <v>637</v>
      </c>
      <c r="D642" s="3" t="s">
        <v>2099</v>
      </c>
      <c r="E642" s="34">
        <v>42962</v>
      </c>
      <c r="F642" s="34">
        <v>42968</v>
      </c>
      <c r="G642" s="3" t="s">
        <v>46</v>
      </c>
      <c r="H642" s="3" t="s">
        <v>2100</v>
      </c>
      <c r="I642" s="3" t="s">
        <v>2101</v>
      </c>
      <c r="J642" s="3" t="s">
        <v>22</v>
      </c>
      <c r="K642" s="3" t="s">
        <v>23</v>
      </c>
      <c r="L642" s="3" t="s">
        <v>452</v>
      </c>
      <c r="M642" s="3" t="s">
        <v>453</v>
      </c>
      <c r="N642" s="3">
        <v>80013</v>
      </c>
      <c r="O642" s="3" t="s">
        <v>40</v>
      </c>
      <c r="P642" s="3" t="s">
        <v>2102</v>
      </c>
      <c r="Q642" s="3" t="s">
        <v>42</v>
      </c>
      <c r="R642" s="3" t="s">
        <v>71</v>
      </c>
      <c r="S642" s="3" t="s">
        <v>2103</v>
      </c>
      <c r="T642" s="3">
        <v>18.882000000000001</v>
      </c>
      <c r="U642" s="35" cm="1">
        <f t="array" ref="U642">INDEX('Pricing Strategy'!$F$4:$F$71,MATCH(1,(Dataset!$O642='Pricing Strategy'!$B$4:$B$71)*(Dataset!$Q642='Pricing Strategy'!$C$4:$C$71)*(Dataset!$R642='Pricing Strategy'!$D$4:$D$71),))</f>
        <v>0.4</v>
      </c>
      <c r="V642" s="3">
        <f>Dataset!$T642*(1-Dataset!$U642)</f>
        <v>11.3292</v>
      </c>
    </row>
    <row r="643" spans="1:22" x14ac:dyDescent="0.3">
      <c r="A643" s="32"/>
      <c r="C643" s="3">
        <v>638</v>
      </c>
      <c r="D643" s="3" t="s">
        <v>2099</v>
      </c>
      <c r="E643" s="34">
        <v>42962</v>
      </c>
      <c r="F643" s="34">
        <v>42968</v>
      </c>
      <c r="G643" s="3" t="s">
        <v>46</v>
      </c>
      <c r="H643" s="3" t="s">
        <v>2100</v>
      </c>
      <c r="I643" s="3" t="s">
        <v>2101</v>
      </c>
      <c r="J643" s="3" t="s">
        <v>22</v>
      </c>
      <c r="K643" s="3" t="s">
        <v>23</v>
      </c>
      <c r="L643" s="3" t="s">
        <v>452</v>
      </c>
      <c r="M643" s="3" t="s">
        <v>453</v>
      </c>
      <c r="N643" s="3">
        <v>80013</v>
      </c>
      <c r="O643" s="3" t="s">
        <v>40</v>
      </c>
      <c r="P643" s="3" t="s">
        <v>2104</v>
      </c>
      <c r="Q643" s="3" t="s">
        <v>42</v>
      </c>
      <c r="R643" s="3" t="s">
        <v>74</v>
      </c>
      <c r="S643" s="3" t="s">
        <v>2105</v>
      </c>
      <c r="T643" s="3">
        <v>122.328</v>
      </c>
      <c r="U643" s="35" cm="1">
        <f t="array" ref="U643">INDEX('Pricing Strategy'!$F$4:$F$71,MATCH(1,(Dataset!$O643='Pricing Strategy'!$B$4:$B$71)*(Dataset!$Q643='Pricing Strategy'!$C$4:$C$71)*(Dataset!$R643='Pricing Strategy'!$D$4:$D$71),))</f>
        <v>0.4</v>
      </c>
      <c r="V643" s="3">
        <f>Dataset!$T643*(1-Dataset!$U643)</f>
        <v>73.396799999999999</v>
      </c>
    </row>
    <row r="644" spans="1:22" x14ac:dyDescent="0.3">
      <c r="A644" s="32"/>
      <c r="C644" s="3">
        <v>639</v>
      </c>
      <c r="D644" s="3" t="s">
        <v>2106</v>
      </c>
      <c r="E644" s="34">
        <v>42875</v>
      </c>
      <c r="F644" s="34">
        <v>42880</v>
      </c>
      <c r="G644" s="3" t="s">
        <v>46</v>
      </c>
      <c r="H644" s="3" t="s">
        <v>436</v>
      </c>
      <c r="I644" s="3" t="s">
        <v>437</v>
      </c>
      <c r="J644" s="3" t="s">
        <v>98</v>
      </c>
      <c r="K644" s="3" t="s">
        <v>23</v>
      </c>
      <c r="L644" s="3" t="s">
        <v>2107</v>
      </c>
      <c r="M644" s="3" t="s">
        <v>39</v>
      </c>
      <c r="N644" s="3">
        <v>94591</v>
      </c>
      <c r="O644" s="3" t="s">
        <v>40</v>
      </c>
      <c r="P644" s="3" t="s">
        <v>919</v>
      </c>
      <c r="Q644" s="3" t="s">
        <v>28</v>
      </c>
      <c r="R644" s="3" t="s">
        <v>61</v>
      </c>
      <c r="S644" s="3" t="s">
        <v>920</v>
      </c>
      <c r="T644" s="3">
        <v>1049.2</v>
      </c>
      <c r="U644" s="35" cm="1">
        <f t="array" ref="U644">INDEX('Pricing Strategy'!$F$4:$F$71,MATCH(1,(Dataset!$O644='Pricing Strategy'!$B$4:$B$71)*(Dataset!$Q644='Pricing Strategy'!$C$4:$C$71)*(Dataset!$R644='Pricing Strategy'!$D$4:$D$71),))</f>
        <v>0.4</v>
      </c>
      <c r="V644" s="3">
        <f>Dataset!$T644*(1-Dataset!$U644)</f>
        <v>629.52</v>
      </c>
    </row>
    <row r="645" spans="1:22" x14ac:dyDescent="0.3">
      <c r="A645" s="32"/>
      <c r="C645" s="3">
        <v>640</v>
      </c>
      <c r="D645" s="3" t="s">
        <v>2106</v>
      </c>
      <c r="E645" s="34">
        <v>42875</v>
      </c>
      <c r="F645" s="34">
        <v>42880</v>
      </c>
      <c r="G645" s="3" t="s">
        <v>46</v>
      </c>
      <c r="H645" s="3" t="s">
        <v>436</v>
      </c>
      <c r="I645" s="3" t="s">
        <v>437</v>
      </c>
      <c r="J645" s="3" t="s">
        <v>98</v>
      </c>
      <c r="K645" s="3" t="s">
        <v>23</v>
      </c>
      <c r="L645" s="3" t="s">
        <v>2107</v>
      </c>
      <c r="M645" s="3" t="s">
        <v>39</v>
      </c>
      <c r="N645" s="3">
        <v>94591</v>
      </c>
      <c r="O645" s="3" t="s">
        <v>40</v>
      </c>
      <c r="P645" s="3" t="s">
        <v>2108</v>
      </c>
      <c r="Q645" s="3" t="s">
        <v>42</v>
      </c>
      <c r="R645" s="3" t="s">
        <v>71</v>
      </c>
      <c r="S645" s="3" t="s">
        <v>2109</v>
      </c>
      <c r="T645" s="3">
        <v>15.423999999999999</v>
      </c>
      <c r="U645" s="35" cm="1">
        <f t="array" ref="U645">INDEX('Pricing Strategy'!$F$4:$F$71,MATCH(1,(Dataset!$O645='Pricing Strategy'!$B$4:$B$71)*(Dataset!$Q645='Pricing Strategy'!$C$4:$C$71)*(Dataset!$R645='Pricing Strategy'!$D$4:$D$71),))</f>
        <v>0.4</v>
      </c>
      <c r="V645" s="3">
        <f>Dataset!$T645*(1-Dataset!$U645)</f>
        <v>9.2543999999999986</v>
      </c>
    </row>
    <row r="646" spans="1:22" x14ac:dyDescent="0.3">
      <c r="A646" s="32"/>
      <c r="C646" s="3">
        <v>641</v>
      </c>
      <c r="D646" s="3" t="s">
        <v>2110</v>
      </c>
      <c r="E646" s="34">
        <v>43087</v>
      </c>
      <c r="F646" s="34">
        <v>43091</v>
      </c>
      <c r="G646" s="3" t="s">
        <v>46</v>
      </c>
      <c r="H646" s="3" t="s">
        <v>2111</v>
      </c>
      <c r="I646" s="3" t="s">
        <v>2112</v>
      </c>
      <c r="J646" s="3" t="s">
        <v>37</v>
      </c>
      <c r="K646" s="3" t="s">
        <v>23</v>
      </c>
      <c r="L646" s="3" t="s">
        <v>405</v>
      </c>
      <c r="M646" s="3" t="s">
        <v>225</v>
      </c>
      <c r="N646" s="3">
        <v>55407</v>
      </c>
      <c r="O646" s="3" t="s">
        <v>101</v>
      </c>
      <c r="P646" s="3" t="s">
        <v>2113</v>
      </c>
      <c r="Q646" s="3" t="s">
        <v>28</v>
      </c>
      <c r="R646" s="3" t="s">
        <v>61</v>
      </c>
      <c r="S646" s="3" t="s">
        <v>2114</v>
      </c>
      <c r="T646" s="3">
        <v>18.84</v>
      </c>
      <c r="U646" s="35" cm="1">
        <f t="array" ref="U646">INDEX('Pricing Strategy'!$F$4:$F$71,MATCH(1,(Dataset!$O646='Pricing Strategy'!$B$4:$B$71)*(Dataset!$Q646='Pricing Strategy'!$C$4:$C$71)*(Dataset!$R646='Pricing Strategy'!$D$4:$D$71),))</f>
        <v>0.3</v>
      </c>
      <c r="V646" s="3">
        <f>Dataset!$T646*(1-Dataset!$U646)</f>
        <v>13.187999999999999</v>
      </c>
    </row>
    <row r="647" spans="1:22" x14ac:dyDescent="0.3">
      <c r="A647" s="32"/>
      <c r="C647" s="3">
        <v>642</v>
      </c>
      <c r="D647" s="3" t="s">
        <v>2115</v>
      </c>
      <c r="E647" s="34">
        <v>43311</v>
      </c>
      <c r="F647" s="34">
        <v>43315</v>
      </c>
      <c r="G647" s="3" t="s">
        <v>19</v>
      </c>
      <c r="H647" s="3" t="s">
        <v>2116</v>
      </c>
      <c r="I647" s="3" t="s">
        <v>2117</v>
      </c>
      <c r="J647" s="3" t="s">
        <v>22</v>
      </c>
      <c r="K647" s="3" t="s">
        <v>23</v>
      </c>
      <c r="L647" s="3" t="s">
        <v>2118</v>
      </c>
      <c r="M647" s="3" t="s">
        <v>39</v>
      </c>
      <c r="N647" s="3">
        <v>92691</v>
      </c>
      <c r="O647" s="3" t="s">
        <v>40</v>
      </c>
      <c r="P647" s="3" t="s">
        <v>2119</v>
      </c>
      <c r="Q647" s="3" t="s">
        <v>42</v>
      </c>
      <c r="R647" s="3" t="s">
        <v>55</v>
      </c>
      <c r="S647" s="3" t="s">
        <v>2120</v>
      </c>
      <c r="T647" s="3">
        <v>330.4</v>
      </c>
      <c r="U647" s="35" cm="1">
        <f t="array" ref="U647">INDEX('Pricing Strategy'!$F$4:$F$71,MATCH(1,(Dataset!$O647='Pricing Strategy'!$B$4:$B$71)*(Dataset!$Q647='Pricing Strategy'!$C$4:$C$71)*(Dataset!$R647='Pricing Strategy'!$D$4:$D$71),))</f>
        <v>0.5</v>
      </c>
      <c r="V647" s="3">
        <f>Dataset!$T647*(1-Dataset!$U647)</f>
        <v>165.2</v>
      </c>
    </row>
    <row r="648" spans="1:22" x14ac:dyDescent="0.3">
      <c r="A648" s="32"/>
      <c r="C648" s="3">
        <v>643</v>
      </c>
      <c r="D648" s="3" t="s">
        <v>2115</v>
      </c>
      <c r="E648" s="34">
        <v>43311</v>
      </c>
      <c r="F648" s="34">
        <v>43315</v>
      </c>
      <c r="G648" s="3" t="s">
        <v>19</v>
      </c>
      <c r="H648" s="3" t="s">
        <v>2116</v>
      </c>
      <c r="I648" s="3" t="s">
        <v>2117</v>
      </c>
      <c r="J648" s="3" t="s">
        <v>22</v>
      </c>
      <c r="K648" s="3" t="s">
        <v>23</v>
      </c>
      <c r="L648" s="3" t="s">
        <v>2118</v>
      </c>
      <c r="M648" s="3" t="s">
        <v>39</v>
      </c>
      <c r="N648" s="3">
        <v>92691</v>
      </c>
      <c r="O648" s="3" t="s">
        <v>40</v>
      </c>
      <c r="P648" s="3" t="s">
        <v>2121</v>
      </c>
      <c r="Q648" s="3" t="s">
        <v>42</v>
      </c>
      <c r="R648" s="3" t="s">
        <v>43</v>
      </c>
      <c r="S648" s="3" t="s">
        <v>2122</v>
      </c>
      <c r="T648" s="3">
        <v>26.25</v>
      </c>
      <c r="U648" s="35" cm="1">
        <f t="array" ref="U648">INDEX('Pricing Strategy'!$F$4:$F$71,MATCH(1,(Dataset!$O648='Pricing Strategy'!$B$4:$B$71)*(Dataset!$Q648='Pricing Strategy'!$C$4:$C$71)*(Dataset!$R648='Pricing Strategy'!$D$4:$D$71),))</f>
        <v>0.4</v>
      </c>
      <c r="V648" s="3">
        <f>Dataset!$T648*(1-Dataset!$U648)</f>
        <v>15.75</v>
      </c>
    </row>
    <row r="649" spans="1:22" x14ac:dyDescent="0.3">
      <c r="A649" s="32"/>
      <c r="C649" s="3">
        <v>644</v>
      </c>
      <c r="D649" s="3" t="s">
        <v>2123</v>
      </c>
      <c r="E649" s="34">
        <v>43261</v>
      </c>
      <c r="F649" s="34">
        <v>43266</v>
      </c>
      <c r="G649" s="3" t="s">
        <v>46</v>
      </c>
      <c r="H649" s="3" t="s">
        <v>2124</v>
      </c>
      <c r="I649" s="3" t="s">
        <v>2125</v>
      </c>
      <c r="J649" s="3" t="s">
        <v>22</v>
      </c>
      <c r="K649" s="3" t="s">
        <v>23</v>
      </c>
      <c r="L649" s="3" t="s">
        <v>2126</v>
      </c>
      <c r="M649" s="3" t="s">
        <v>234</v>
      </c>
      <c r="N649" s="3">
        <v>48307</v>
      </c>
      <c r="O649" s="3" t="s">
        <v>101</v>
      </c>
      <c r="P649" s="3" t="s">
        <v>906</v>
      </c>
      <c r="Q649" s="3" t="s">
        <v>67</v>
      </c>
      <c r="R649" s="3" t="s">
        <v>157</v>
      </c>
      <c r="S649" s="3" t="s">
        <v>1786</v>
      </c>
      <c r="T649" s="3">
        <v>132.52000000000001</v>
      </c>
      <c r="U649" s="35" cm="1">
        <f t="array" ref="U649">INDEX('Pricing Strategy'!$F$4:$F$71,MATCH(1,(Dataset!$O649='Pricing Strategy'!$B$4:$B$71)*(Dataset!$Q649='Pricing Strategy'!$C$4:$C$71)*(Dataset!$R649='Pricing Strategy'!$D$4:$D$71),))</f>
        <v>0.35</v>
      </c>
      <c r="V649" s="3">
        <f>Dataset!$T649*(1-Dataset!$U649)</f>
        <v>86.138000000000005</v>
      </c>
    </row>
    <row r="650" spans="1:22" x14ac:dyDescent="0.3">
      <c r="A650" s="32"/>
      <c r="C650" s="3">
        <v>645</v>
      </c>
      <c r="D650" s="3" t="s">
        <v>2127</v>
      </c>
      <c r="E650" s="34">
        <v>43302</v>
      </c>
      <c r="F650" s="34">
        <v>43306</v>
      </c>
      <c r="G650" s="3" t="s">
        <v>46</v>
      </c>
      <c r="H650" s="3" t="s">
        <v>617</v>
      </c>
      <c r="I650" s="3" t="s">
        <v>618</v>
      </c>
      <c r="J650" s="3" t="s">
        <v>98</v>
      </c>
      <c r="K650" s="3" t="s">
        <v>23</v>
      </c>
      <c r="L650" s="3" t="s">
        <v>2128</v>
      </c>
      <c r="M650" s="3" t="s">
        <v>787</v>
      </c>
      <c r="N650" s="3">
        <v>7060</v>
      </c>
      <c r="O650" s="3" t="s">
        <v>144</v>
      </c>
      <c r="P650" s="3" t="s">
        <v>2129</v>
      </c>
      <c r="Q650" s="3" t="s">
        <v>42</v>
      </c>
      <c r="R650" s="3" t="s">
        <v>86</v>
      </c>
      <c r="S650" s="3" t="s">
        <v>2130</v>
      </c>
      <c r="T650" s="3">
        <v>6.48</v>
      </c>
      <c r="U650" s="35" cm="1">
        <f t="array" ref="U650">INDEX('Pricing Strategy'!$F$4:$F$71,MATCH(1,(Dataset!$O650='Pricing Strategy'!$B$4:$B$71)*(Dataset!$Q650='Pricing Strategy'!$C$4:$C$71)*(Dataset!$R650='Pricing Strategy'!$D$4:$D$71),))</f>
        <v>0.4</v>
      </c>
      <c r="V650" s="3">
        <f>Dataset!$T650*(1-Dataset!$U650)</f>
        <v>3.8879999999999999</v>
      </c>
    </row>
    <row r="651" spans="1:22" x14ac:dyDescent="0.3">
      <c r="A651" s="32"/>
      <c r="C651" s="3">
        <v>646</v>
      </c>
      <c r="D651" s="3" t="s">
        <v>2131</v>
      </c>
      <c r="E651" s="34">
        <v>43464</v>
      </c>
      <c r="F651" s="34">
        <v>43470</v>
      </c>
      <c r="G651" s="3" t="s">
        <v>46</v>
      </c>
      <c r="H651" s="3" t="s">
        <v>2132</v>
      </c>
      <c r="I651" s="3" t="s">
        <v>2133</v>
      </c>
      <c r="J651" s="3" t="s">
        <v>98</v>
      </c>
      <c r="K651" s="3" t="s">
        <v>23</v>
      </c>
      <c r="L651" s="3" t="s">
        <v>493</v>
      </c>
      <c r="M651" s="3" t="s">
        <v>250</v>
      </c>
      <c r="N651" s="3">
        <v>47201</v>
      </c>
      <c r="O651" s="3" t="s">
        <v>101</v>
      </c>
      <c r="P651" s="3" t="s">
        <v>2134</v>
      </c>
      <c r="Q651" s="3" t="s">
        <v>42</v>
      </c>
      <c r="R651" s="3" t="s">
        <v>74</v>
      </c>
      <c r="S651" s="3" t="s">
        <v>2135</v>
      </c>
      <c r="T651" s="3">
        <v>209.3</v>
      </c>
      <c r="U651" s="35" cm="1">
        <f t="array" ref="U651">INDEX('Pricing Strategy'!$F$4:$F$71,MATCH(1,(Dataset!$O651='Pricing Strategy'!$B$4:$B$71)*(Dataset!$Q651='Pricing Strategy'!$C$4:$C$71)*(Dataset!$R651='Pricing Strategy'!$D$4:$D$71),))</f>
        <v>0.3</v>
      </c>
      <c r="V651" s="3">
        <f>Dataset!$T651*(1-Dataset!$U651)</f>
        <v>146.51</v>
      </c>
    </row>
    <row r="652" spans="1:22" x14ac:dyDescent="0.3">
      <c r="A652" s="32"/>
      <c r="C652" s="3">
        <v>647</v>
      </c>
      <c r="D652" s="3" t="s">
        <v>2136</v>
      </c>
      <c r="E652" s="34">
        <v>42826</v>
      </c>
      <c r="F652" s="34">
        <v>42833</v>
      </c>
      <c r="G652" s="3" t="s">
        <v>46</v>
      </c>
      <c r="H652" s="3" t="s">
        <v>1025</v>
      </c>
      <c r="I652" s="3" t="s">
        <v>1026</v>
      </c>
      <c r="J652" s="3" t="s">
        <v>37</v>
      </c>
      <c r="K652" s="3" t="s">
        <v>23</v>
      </c>
      <c r="L652" s="3" t="s">
        <v>2137</v>
      </c>
      <c r="M652" s="3" t="s">
        <v>306</v>
      </c>
      <c r="N652" s="3">
        <v>85635</v>
      </c>
      <c r="O652" s="3" t="s">
        <v>40</v>
      </c>
      <c r="P652" s="3" t="s">
        <v>2138</v>
      </c>
      <c r="Q652" s="3" t="s">
        <v>42</v>
      </c>
      <c r="R652" s="3" t="s">
        <v>265</v>
      </c>
      <c r="S652" s="3" t="s">
        <v>559</v>
      </c>
      <c r="T652" s="3">
        <v>31.56</v>
      </c>
      <c r="U652" s="35" cm="1">
        <f t="array" ref="U652">INDEX('Pricing Strategy'!$F$4:$F$71,MATCH(1,(Dataset!$O652='Pricing Strategy'!$B$4:$B$71)*(Dataset!$Q652='Pricing Strategy'!$C$4:$C$71)*(Dataset!$R652='Pricing Strategy'!$D$4:$D$71),))</f>
        <v>0.4</v>
      </c>
      <c r="V652" s="3">
        <f>Dataset!$T652*(1-Dataset!$U652)</f>
        <v>18.936</v>
      </c>
    </row>
    <row r="653" spans="1:22" x14ac:dyDescent="0.3">
      <c r="A653" s="32"/>
      <c r="C653" s="3">
        <v>648</v>
      </c>
      <c r="D653" s="3" t="s">
        <v>2136</v>
      </c>
      <c r="E653" s="34">
        <v>42826</v>
      </c>
      <c r="F653" s="34">
        <v>42833</v>
      </c>
      <c r="G653" s="3" t="s">
        <v>46</v>
      </c>
      <c r="H653" s="3" t="s">
        <v>1025</v>
      </c>
      <c r="I653" s="3" t="s">
        <v>1026</v>
      </c>
      <c r="J653" s="3" t="s">
        <v>37</v>
      </c>
      <c r="K653" s="3" t="s">
        <v>23</v>
      </c>
      <c r="L653" s="3" t="s">
        <v>2137</v>
      </c>
      <c r="M653" s="3" t="s">
        <v>306</v>
      </c>
      <c r="N653" s="3">
        <v>85635</v>
      </c>
      <c r="O653" s="3" t="s">
        <v>40</v>
      </c>
      <c r="P653" s="3" t="s">
        <v>2139</v>
      </c>
      <c r="Q653" s="3" t="s">
        <v>42</v>
      </c>
      <c r="R653" s="3" t="s">
        <v>74</v>
      </c>
      <c r="S653" s="3" t="s">
        <v>2140</v>
      </c>
      <c r="T653" s="3">
        <v>30.143999999999998</v>
      </c>
      <c r="U653" s="35" cm="1">
        <f t="array" ref="U653">INDEX('Pricing Strategy'!$F$4:$F$71,MATCH(1,(Dataset!$O653='Pricing Strategy'!$B$4:$B$71)*(Dataset!$Q653='Pricing Strategy'!$C$4:$C$71)*(Dataset!$R653='Pricing Strategy'!$D$4:$D$71),))</f>
        <v>0.4</v>
      </c>
      <c r="V653" s="3">
        <f>Dataset!$T653*(1-Dataset!$U653)</f>
        <v>18.086399999999998</v>
      </c>
    </row>
    <row r="654" spans="1:22" x14ac:dyDescent="0.3">
      <c r="A654" s="32"/>
      <c r="C654" s="3">
        <v>649</v>
      </c>
      <c r="D654" s="3" t="s">
        <v>2141</v>
      </c>
      <c r="E654" s="34">
        <v>43080</v>
      </c>
      <c r="F654" s="34">
        <v>43085</v>
      </c>
      <c r="G654" s="3" t="s">
        <v>19</v>
      </c>
      <c r="H654" s="3" t="s">
        <v>2142</v>
      </c>
      <c r="I654" s="3" t="s">
        <v>2143</v>
      </c>
      <c r="J654" s="3" t="s">
        <v>37</v>
      </c>
      <c r="K654" s="3" t="s">
        <v>23</v>
      </c>
      <c r="L654" s="3" t="s">
        <v>2144</v>
      </c>
      <c r="M654" s="3" t="s">
        <v>92</v>
      </c>
      <c r="N654" s="3">
        <v>98661</v>
      </c>
      <c r="O654" s="3" t="s">
        <v>40</v>
      </c>
      <c r="P654" s="3" t="s">
        <v>1363</v>
      </c>
      <c r="Q654" s="3" t="s">
        <v>28</v>
      </c>
      <c r="R654" s="3" t="s">
        <v>61</v>
      </c>
      <c r="S654" s="3" t="s">
        <v>1364</v>
      </c>
      <c r="T654" s="3">
        <v>14.8</v>
      </c>
      <c r="U654" s="35" cm="1">
        <f t="array" ref="U654">INDEX('Pricing Strategy'!$F$4:$F$71,MATCH(1,(Dataset!$O654='Pricing Strategy'!$B$4:$B$71)*(Dataset!$Q654='Pricing Strategy'!$C$4:$C$71)*(Dataset!$R654='Pricing Strategy'!$D$4:$D$71),))</f>
        <v>0.4</v>
      </c>
      <c r="V654" s="3">
        <f>Dataset!$T654*(1-Dataset!$U654)</f>
        <v>8.8800000000000008</v>
      </c>
    </row>
    <row r="655" spans="1:22" x14ac:dyDescent="0.3">
      <c r="A655" s="32"/>
      <c r="C655" s="3">
        <v>650</v>
      </c>
      <c r="D655" s="3" t="s">
        <v>2141</v>
      </c>
      <c r="E655" s="34">
        <v>43080</v>
      </c>
      <c r="F655" s="34">
        <v>43085</v>
      </c>
      <c r="G655" s="3" t="s">
        <v>19</v>
      </c>
      <c r="H655" s="3" t="s">
        <v>2142</v>
      </c>
      <c r="I655" s="3" t="s">
        <v>2143</v>
      </c>
      <c r="J655" s="3" t="s">
        <v>37</v>
      </c>
      <c r="K655" s="3" t="s">
        <v>23</v>
      </c>
      <c r="L655" s="3" t="s">
        <v>2144</v>
      </c>
      <c r="M655" s="3" t="s">
        <v>92</v>
      </c>
      <c r="N655" s="3">
        <v>98661</v>
      </c>
      <c r="O655" s="3" t="s">
        <v>40</v>
      </c>
      <c r="P655" s="3" t="s">
        <v>735</v>
      </c>
      <c r="Q655" s="3" t="s">
        <v>67</v>
      </c>
      <c r="R655" s="3" t="s">
        <v>68</v>
      </c>
      <c r="S655" s="3" t="s">
        <v>736</v>
      </c>
      <c r="T655" s="3">
        <v>302.37599999999998</v>
      </c>
      <c r="U655" s="35" cm="1">
        <f t="array" ref="U655">INDEX('Pricing Strategy'!$F$4:$F$71,MATCH(1,(Dataset!$O655='Pricing Strategy'!$B$4:$B$71)*(Dataset!$Q655='Pricing Strategy'!$C$4:$C$71)*(Dataset!$R655='Pricing Strategy'!$D$4:$D$71),))</f>
        <v>0.4</v>
      </c>
      <c r="V655" s="3">
        <f>Dataset!$T655*(1-Dataset!$U655)</f>
        <v>181.42559999999997</v>
      </c>
    </row>
    <row r="656" spans="1:22" x14ac:dyDescent="0.3">
      <c r="A656" s="32"/>
      <c r="C656" s="3">
        <v>651</v>
      </c>
      <c r="D656" s="3" t="s">
        <v>2141</v>
      </c>
      <c r="E656" s="34">
        <v>43080</v>
      </c>
      <c r="F656" s="34">
        <v>43085</v>
      </c>
      <c r="G656" s="3" t="s">
        <v>19</v>
      </c>
      <c r="H656" s="3" t="s">
        <v>2142</v>
      </c>
      <c r="I656" s="3" t="s">
        <v>2143</v>
      </c>
      <c r="J656" s="3" t="s">
        <v>37</v>
      </c>
      <c r="K656" s="3" t="s">
        <v>23</v>
      </c>
      <c r="L656" s="3" t="s">
        <v>2144</v>
      </c>
      <c r="M656" s="3" t="s">
        <v>92</v>
      </c>
      <c r="N656" s="3">
        <v>98661</v>
      </c>
      <c r="O656" s="3" t="s">
        <v>40</v>
      </c>
      <c r="P656" s="3" t="s">
        <v>2145</v>
      </c>
      <c r="Q656" s="3" t="s">
        <v>67</v>
      </c>
      <c r="R656" s="3" t="s">
        <v>157</v>
      </c>
      <c r="S656" s="3" t="s">
        <v>2146</v>
      </c>
      <c r="T656" s="3">
        <v>316</v>
      </c>
      <c r="U656" s="35" cm="1">
        <f t="array" ref="U656">INDEX('Pricing Strategy'!$F$4:$F$71,MATCH(1,(Dataset!$O656='Pricing Strategy'!$B$4:$B$71)*(Dataset!$Q656='Pricing Strategy'!$C$4:$C$71)*(Dataset!$R656='Pricing Strategy'!$D$4:$D$71),))</f>
        <v>0.45</v>
      </c>
      <c r="V656" s="3">
        <f>Dataset!$T656*(1-Dataset!$U656)</f>
        <v>173.8</v>
      </c>
    </row>
    <row r="657" spans="1:22" x14ac:dyDescent="0.3">
      <c r="A657" s="32"/>
      <c r="C657" s="3">
        <v>652</v>
      </c>
      <c r="D657" s="3" t="s">
        <v>2147</v>
      </c>
      <c r="E657" s="34">
        <v>43031</v>
      </c>
      <c r="F657" s="34">
        <v>43037</v>
      </c>
      <c r="G657" s="3" t="s">
        <v>46</v>
      </c>
      <c r="H657" s="3" t="s">
        <v>2148</v>
      </c>
      <c r="I657" s="3" t="s">
        <v>2149</v>
      </c>
      <c r="J657" s="3" t="s">
        <v>98</v>
      </c>
      <c r="K657" s="3" t="s">
        <v>23</v>
      </c>
      <c r="L657" s="3" t="s">
        <v>262</v>
      </c>
      <c r="M657" s="3" t="s">
        <v>263</v>
      </c>
      <c r="N657" s="3">
        <v>10024</v>
      </c>
      <c r="O657" s="3" t="s">
        <v>144</v>
      </c>
      <c r="P657" s="3" t="s">
        <v>316</v>
      </c>
      <c r="Q657" s="3" t="s">
        <v>42</v>
      </c>
      <c r="R657" s="3" t="s">
        <v>86</v>
      </c>
      <c r="S657" s="3" t="s">
        <v>317</v>
      </c>
      <c r="T657" s="3">
        <v>379.4</v>
      </c>
      <c r="U657" s="35" cm="1">
        <f t="array" ref="U657">INDEX('Pricing Strategy'!$F$4:$F$71,MATCH(1,(Dataset!$O657='Pricing Strategy'!$B$4:$B$71)*(Dataset!$Q657='Pricing Strategy'!$C$4:$C$71)*(Dataset!$R657='Pricing Strategy'!$D$4:$D$71),))</f>
        <v>0.4</v>
      </c>
      <c r="V657" s="3">
        <f>Dataset!$T657*(1-Dataset!$U657)</f>
        <v>227.64</v>
      </c>
    </row>
    <row r="658" spans="1:22" x14ac:dyDescent="0.3">
      <c r="A658" s="32"/>
      <c r="C658" s="3">
        <v>653</v>
      </c>
      <c r="D658" s="3" t="s">
        <v>2150</v>
      </c>
      <c r="E658" s="34">
        <v>43270</v>
      </c>
      <c r="F658" s="34">
        <v>43274</v>
      </c>
      <c r="G658" s="3" t="s">
        <v>46</v>
      </c>
      <c r="H658" s="3" t="s">
        <v>1325</v>
      </c>
      <c r="I658" s="3" t="s">
        <v>1326</v>
      </c>
      <c r="J658" s="3" t="s">
        <v>37</v>
      </c>
      <c r="K658" s="3" t="s">
        <v>23</v>
      </c>
      <c r="L658" s="3" t="s">
        <v>262</v>
      </c>
      <c r="M658" s="3" t="s">
        <v>263</v>
      </c>
      <c r="N658" s="3">
        <v>10035</v>
      </c>
      <c r="O658" s="3" t="s">
        <v>144</v>
      </c>
      <c r="P658" s="3" t="s">
        <v>292</v>
      </c>
      <c r="Q658" s="3" t="s">
        <v>42</v>
      </c>
      <c r="R658" s="3" t="s">
        <v>86</v>
      </c>
      <c r="S658" s="3" t="s">
        <v>293</v>
      </c>
      <c r="T658" s="3">
        <v>97.82</v>
      </c>
      <c r="U658" s="35" cm="1">
        <f t="array" ref="U658">INDEX('Pricing Strategy'!$F$4:$F$71,MATCH(1,(Dataset!$O658='Pricing Strategy'!$B$4:$B$71)*(Dataset!$Q658='Pricing Strategy'!$C$4:$C$71)*(Dataset!$R658='Pricing Strategy'!$D$4:$D$71),))</f>
        <v>0.4</v>
      </c>
      <c r="V658" s="3">
        <f>Dataset!$T658*(1-Dataset!$U658)</f>
        <v>58.691999999999993</v>
      </c>
    </row>
    <row r="659" spans="1:22" x14ac:dyDescent="0.3">
      <c r="A659" s="32"/>
      <c r="C659" s="3">
        <v>654</v>
      </c>
      <c r="D659" s="3" t="s">
        <v>2150</v>
      </c>
      <c r="E659" s="34">
        <v>43270</v>
      </c>
      <c r="F659" s="34">
        <v>43274</v>
      </c>
      <c r="G659" s="3" t="s">
        <v>46</v>
      </c>
      <c r="H659" s="3" t="s">
        <v>1325</v>
      </c>
      <c r="I659" s="3" t="s">
        <v>1326</v>
      </c>
      <c r="J659" s="3" t="s">
        <v>37</v>
      </c>
      <c r="K659" s="3" t="s">
        <v>23</v>
      </c>
      <c r="L659" s="3" t="s">
        <v>262</v>
      </c>
      <c r="M659" s="3" t="s">
        <v>263</v>
      </c>
      <c r="N659" s="3">
        <v>10035</v>
      </c>
      <c r="O659" s="3" t="s">
        <v>144</v>
      </c>
      <c r="P659" s="3" t="s">
        <v>2151</v>
      </c>
      <c r="Q659" s="3" t="s">
        <v>67</v>
      </c>
      <c r="R659" s="3" t="s">
        <v>157</v>
      </c>
      <c r="S659" s="3" t="s">
        <v>2152</v>
      </c>
      <c r="T659" s="3">
        <v>103.12</v>
      </c>
      <c r="U659" s="35" cm="1">
        <f t="array" ref="U659">INDEX('Pricing Strategy'!$F$4:$F$71,MATCH(1,(Dataset!$O659='Pricing Strategy'!$B$4:$B$71)*(Dataset!$Q659='Pricing Strategy'!$C$4:$C$71)*(Dataset!$R659='Pricing Strategy'!$D$4:$D$71),))</f>
        <v>0.45</v>
      </c>
      <c r="V659" s="3">
        <f>Dataset!$T659*(1-Dataset!$U659)</f>
        <v>56.716000000000008</v>
      </c>
    </row>
    <row r="660" spans="1:22" x14ac:dyDescent="0.3">
      <c r="A660" s="32"/>
      <c r="C660" s="3">
        <v>655</v>
      </c>
      <c r="D660" s="3" t="s">
        <v>2153</v>
      </c>
      <c r="E660" s="34">
        <v>42969</v>
      </c>
      <c r="F660" s="34">
        <v>42975</v>
      </c>
      <c r="G660" s="3" t="s">
        <v>46</v>
      </c>
      <c r="H660" s="3" t="s">
        <v>2154</v>
      </c>
      <c r="I660" s="3" t="s">
        <v>2155</v>
      </c>
      <c r="J660" s="3" t="s">
        <v>22</v>
      </c>
      <c r="K660" s="3" t="s">
        <v>23</v>
      </c>
      <c r="L660" s="3" t="s">
        <v>493</v>
      </c>
      <c r="M660" s="3" t="s">
        <v>494</v>
      </c>
      <c r="N660" s="3">
        <v>43229</v>
      </c>
      <c r="O660" s="3" t="s">
        <v>144</v>
      </c>
      <c r="P660" s="3" t="s">
        <v>2156</v>
      </c>
      <c r="Q660" s="3" t="s">
        <v>42</v>
      </c>
      <c r="R660" s="3" t="s">
        <v>74</v>
      </c>
      <c r="S660" s="3" t="s">
        <v>2157</v>
      </c>
      <c r="T660" s="3">
        <v>113.55200000000001</v>
      </c>
      <c r="U660" s="35" cm="1">
        <f t="array" ref="U660">INDEX('Pricing Strategy'!$F$4:$F$71,MATCH(1,(Dataset!$O660='Pricing Strategy'!$B$4:$B$71)*(Dataset!$Q660='Pricing Strategy'!$C$4:$C$71)*(Dataset!$R660='Pricing Strategy'!$D$4:$D$71),))</f>
        <v>0.4</v>
      </c>
      <c r="V660" s="3">
        <f>Dataset!$T660*(1-Dataset!$U660)</f>
        <v>68.131200000000007</v>
      </c>
    </row>
    <row r="661" spans="1:22" x14ac:dyDescent="0.3">
      <c r="A661" s="32"/>
      <c r="C661" s="3">
        <v>656</v>
      </c>
      <c r="D661" s="3" t="s">
        <v>2153</v>
      </c>
      <c r="E661" s="34">
        <v>42969</v>
      </c>
      <c r="F661" s="34">
        <v>42975</v>
      </c>
      <c r="G661" s="3" t="s">
        <v>46</v>
      </c>
      <c r="H661" s="3" t="s">
        <v>2154</v>
      </c>
      <c r="I661" s="3" t="s">
        <v>2155</v>
      </c>
      <c r="J661" s="3" t="s">
        <v>22</v>
      </c>
      <c r="K661" s="3" t="s">
        <v>23</v>
      </c>
      <c r="L661" s="3" t="s">
        <v>493</v>
      </c>
      <c r="M661" s="3" t="s">
        <v>494</v>
      </c>
      <c r="N661" s="3">
        <v>43229</v>
      </c>
      <c r="O661" s="3" t="s">
        <v>144</v>
      </c>
      <c r="P661" s="3" t="s">
        <v>2158</v>
      </c>
      <c r="Q661" s="3" t="s">
        <v>42</v>
      </c>
      <c r="R661" s="3" t="s">
        <v>71</v>
      </c>
      <c r="S661" s="3" t="s">
        <v>2159</v>
      </c>
      <c r="T661" s="3">
        <v>3.3180000000000001</v>
      </c>
      <c r="U661" s="35" cm="1">
        <f t="array" ref="U661">INDEX('Pricing Strategy'!$F$4:$F$71,MATCH(1,(Dataset!$O661='Pricing Strategy'!$B$4:$B$71)*(Dataset!$Q661='Pricing Strategy'!$C$4:$C$71)*(Dataset!$R661='Pricing Strategy'!$D$4:$D$71),))</f>
        <v>0.4</v>
      </c>
      <c r="V661" s="3">
        <f>Dataset!$T661*(1-Dataset!$U661)</f>
        <v>1.9907999999999999</v>
      </c>
    </row>
    <row r="662" spans="1:22" x14ac:dyDescent="0.3">
      <c r="A662" s="32"/>
      <c r="C662" s="3">
        <v>657</v>
      </c>
      <c r="D662" s="3" t="s">
        <v>2153</v>
      </c>
      <c r="E662" s="34">
        <v>42969</v>
      </c>
      <c r="F662" s="34">
        <v>42975</v>
      </c>
      <c r="G662" s="3" t="s">
        <v>46</v>
      </c>
      <c r="H662" s="3" t="s">
        <v>2154</v>
      </c>
      <c r="I662" s="3" t="s">
        <v>2155</v>
      </c>
      <c r="J662" s="3" t="s">
        <v>22</v>
      </c>
      <c r="K662" s="3" t="s">
        <v>23</v>
      </c>
      <c r="L662" s="3" t="s">
        <v>493</v>
      </c>
      <c r="M662" s="3" t="s">
        <v>494</v>
      </c>
      <c r="N662" s="3">
        <v>43229</v>
      </c>
      <c r="O662" s="3" t="s">
        <v>144</v>
      </c>
      <c r="P662" s="3" t="s">
        <v>2160</v>
      </c>
      <c r="Q662" s="3" t="s">
        <v>42</v>
      </c>
      <c r="R662" s="3" t="s">
        <v>169</v>
      </c>
      <c r="S662" s="3" t="s">
        <v>2161</v>
      </c>
      <c r="T662" s="3">
        <v>134.28800000000001</v>
      </c>
      <c r="U662" s="35" cm="1">
        <f t="array" ref="U662">INDEX('Pricing Strategy'!$F$4:$F$71,MATCH(1,(Dataset!$O662='Pricing Strategy'!$B$4:$B$71)*(Dataset!$Q662='Pricing Strategy'!$C$4:$C$71)*(Dataset!$R662='Pricing Strategy'!$D$4:$D$71),))</f>
        <v>0.4</v>
      </c>
      <c r="V662" s="3">
        <f>Dataset!$T662*(1-Dataset!$U662)</f>
        <v>80.572800000000001</v>
      </c>
    </row>
    <row r="663" spans="1:22" x14ac:dyDescent="0.3">
      <c r="A663" s="32"/>
      <c r="C663" s="3">
        <v>658</v>
      </c>
      <c r="D663" s="3" t="s">
        <v>2162</v>
      </c>
      <c r="E663" s="34">
        <v>42997</v>
      </c>
      <c r="F663" s="34">
        <v>42997</v>
      </c>
      <c r="G663" s="3" t="s">
        <v>1290</v>
      </c>
      <c r="H663" s="3" t="s">
        <v>2163</v>
      </c>
      <c r="I663" s="3" t="s">
        <v>2164</v>
      </c>
      <c r="J663" s="3" t="s">
        <v>98</v>
      </c>
      <c r="K663" s="3" t="s">
        <v>23</v>
      </c>
      <c r="L663" s="3" t="s">
        <v>452</v>
      </c>
      <c r="M663" s="3" t="s">
        <v>207</v>
      </c>
      <c r="N663" s="3">
        <v>60505</v>
      </c>
      <c r="O663" s="3" t="s">
        <v>101</v>
      </c>
      <c r="P663" s="3" t="s">
        <v>1728</v>
      </c>
      <c r="Q663" s="3" t="s">
        <v>28</v>
      </c>
      <c r="R663" s="3" t="s">
        <v>32</v>
      </c>
      <c r="S663" s="3" t="s">
        <v>1729</v>
      </c>
      <c r="T663" s="3">
        <v>701.37199999999996</v>
      </c>
      <c r="U663" s="35" cm="1">
        <f t="array" ref="U663">INDEX('Pricing Strategy'!$F$4:$F$71,MATCH(1,(Dataset!$O663='Pricing Strategy'!$B$4:$B$71)*(Dataset!$Q663='Pricing Strategy'!$C$4:$C$71)*(Dataset!$R663='Pricing Strategy'!$D$4:$D$71),))</f>
        <v>0.35</v>
      </c>
      <c r="V663" s="3">
        <f>Dataset!$T663*(1-Dataset!$U663)</f>
        <v>455.89179999999999</v>
      </c>
    </row>
    <row r="664" spans="1:22" x14ac:dyDescent="0.3">
      <c r="A664" s="32"/>
      <c r="C664" s="3">
        <v>659</v>
      </c>
      <c r="D664" s="3" t="s">
        <v>2162</v>
      </c>
      <c r="E664" s="34">
        <v>42997</v>
      </c>
      <c r="F664" s="34">
        <v>42997</v>
      </c>
      <c r="G664" s="3" t="s">
        <v>1290</v>
      </c>
      <c r="H664" s="3" t="s">
        <v>2163</v>
      </c>
      <c r="I664" s="3" t="s">
        <v>2164</v>
      </c>
      <c r="J664" s="3" t="s">
        <v>98</v>
      </c>
      <c r="K664" s="3" t="s">
        <v>23</v>
      </c>
      <c r="L664" s="3" t="s">
        <v>452</v>
      </c>
      <c r="M664" s="3" t="s">
        <v>207</v>
      </c>
      <c r="N664" s="3">
        <v>60505</v>
      </c>
      <c r="O664" s="3" t="s">
        <v>101</v>
      </c>
      <c r="P664" s="3" t="s">
        <v>321</v>
      </c>
      <c r="Q664" s="3" t="s">
        <v>42</v>
      </c>
      <c r="R664" s="3" t="s">
        <v>71</v>
      </c>
      <c r="S664" s="3" t="s">
        <v>322</v>
      </c>
      <c r="T664" s="3">
        <v>2.3079999999999998</v>
      </c>
      <c r="U664" s="35" cm="1">
        <f t="array" ref="U664">INDEX('Pricing Strategy'!$F$4:$F$71,MATCH(1,(Dataset!$O664='Pricing Strategy'!$B$4:$B$71)*(Dataset!$Q664='Pricing Strategy'!$C$4:$C$71)*(Dataset!$R664='Pricing Strategy'!$D$4:$D$71),))</f>
        <v>0.3</v>
      </c>
      <c r="V664" s="3">
        <f>Dataset!$T664*(1-Dataset!$U664)</f>
        <v>1.6155999999999997</v>
      </c>
    </row>
    <row r="665" spans="1:22" x14ac:dyDescent="0.3">
      <c r="A665" s="32"/>
      <c r="C665" s="3">
        <v>660</v>
      </c>
      <c r="D665" s="3" t="s">
        <v>2165</v>
      </c>
      <c r="E665" s="34">
        <v>42606</v>
      </c>
      <c r="F665" s="34">
        <v>42610</v>
      </c>
      <c r="G665" s="3" t="s">
        <v>46</v>
      </c>
      <c r="H665" s="3" t="s">
        <v>776</v>
      </c>
      <c r="I665" s="3" t="s">
        <v>777</v>
      </c>
      <c r="J665" s="3" t="s">
        <v>22</v>
      </c>
      <c r="K665" s="3" t="s">
        <v>23</v>
      </c>
      <c r="L665" s="3" t="s">
        <v>1127</v>
      </c>
      <c r="M665" s="3" t="s">
        <v>100</v>
      </c>
      <c r="N665" s="3">
        <v>76017</v>
      </c>
      <c r="O665" s="3" t="s">
        <v>101</v>
      </c>
      <c r="P665" s="3" t="s">
        <v>2013</v>
      </c>
      <c r="Q665" s="3" t="s">
        <v>42</v>
      </c>
      <c r="R665" s="3" t="s">
        <v>55</v>
      </c>
      <c r="S665" s="3" t="s">
        <v>2014</v>
      </c>
      <c r="T665" s="3">
        <v>999.43200000000002</v>
      </c>
      <c r="U665" s="35" cm="1">
        <f t="array" ref="U665">INDEX('Pricing Strategy'!$F$4:$F$71,MATCH(1,(Dataset!$O665='Pricing Strategy'!$B$4:$B$71)*(Dataset!$Q665='Pricing Strategy'!$C$4:$C$71)*(Dataset!$R665='Pricing Strategy'!$D$4:$D$71),))</f>
        <v>0.4</v>
      </c>
      <c r="V665" s="3">
        <f>Dataset!$T665*(1-Dataset!$U665)</f>
        <v>599.65919999999994</v>
      </c>
    </row>
    <row r="666" spans="1:22" x14ac:dyDescent="0.3">
      <c r="A666" s="32"/>
      <c r="C666" s="3">
        <v>661</v>
      </c>
      <c r="D666" s="3" t="s">
        <v>2165</v>
      </c>
      <c r="E666" s="34">
        <v>42606</v>
      </c>
      <c r="F666" s="34">
        <v>42610</v>
      </c>
      <c r="G666" s="3" t="s">
        <v>46</v>
      </c>
      <c r="H666" s="3" t="s">
        <v>776</v>
      </c>
      <c r="I666" s="3" t="s">
        <v>777</v>
      </c>
      <c r="J666" s="3" t="s">
        <v>22</v>
      </c>
      <c r="K666" s="3" t="s">
        <v>23</v>
      </c>
      <c r="L666" s="3" t="s">
        <v>1127</v>
      </c>
      <c r="M666" s="3" t="s">
        <v>100</v>
      </c>
      <c r="N666" s="3">
        <v>76017</v>
      </c>
      <c r="O666" s="3" t="s">
        <v>101</v>
      </c>
      <c r="P666" s="3" t="s">
        <v>2166</v>
      </c>
      <c r="Q666" s="3" t="s">
        <v>42</v>
      </c>
      <c r="R666" s="3" t="s">
        <v>55</v>
      </c>
      <c r="S666" s="3" t="s">
        <v>2167</v>
      </c>
      <c r="T666" s="3">
        <v>724.08</v>
      </c>
      <c r="U666" s="35" cm="1">
        <f t="array" ref="U666">INDEX('Pricing Strategy'!$F$4:$F$71,MATCH(1,(Dataset!$O666='Pricing Strategy'!$B$4:$B$71)*(Dataset!$Q666='Pricing Strategy'!$C$4:$C$71)*(Dataset!$R666='Pricing Strategy'!$D$4:$D$71),))</f>
        <v>0.4</v>
      </c>
      <c r="V666" s="3">
        <f>Dataset!$T666*(1-Dataset!$U666)</f>
        <v>434.44800000000004</v>
      </c>
    </row>
    <row r="667" spans="1:22" x14ac:dyDescent="0.3">
      <c r="A667" s="32"/>
      <c r="C667" s="3">
        <v>662</v>
      </c>
      <c r="D667" s="3" t="s">
        <v>2165</v>
      </c>
      <c r="E667" s="34">
        <v>42606</v>
      </c>
      <c r="F667" s="34">
        <v>42610</v>
      </c>
      <c r="G667" s="3" t="s">
        <v>46</v>
      </c>
      <c r="H667" s="3" t="s">
        <v>776</v>
      </c>
      <c r="I667" s="3" t="s">
        <v>777</v>
      </c>
      <c r="J667" s="3" t="s">
        <v>22</v>
      </c>
      <c r="K667" s="3" t="s">
        <v>23</v>
      </c>
      <c r="L667" s="3" t="s">
        <v>1127</v>
      </c>
      <c r="M667" s="3" t="s">
        <v>100</v>
      </c>
      <c r="N667" s="3">
        <v>76017</v>
      </c>
      <c r="O667" s="3" t="s">
        <v>101</v>
      </c>
      <c r="P667" s="3" t="s">
        <v>506</v>
      </c>
      <c r="Q667" s="3" t="s">
        <v>28</v>
      </c>
      <c r="R667" s="3" t="s">
        <v>52</v>
      </c>
      <c r="S667" s="3" t="s">
        <v>507</v>
      </c>
      <c r="T667" s="3">
        <v>918.78499999999997</v>
      </c>
      <c r="U667" s="35" cm="1">
        <f t="array" ref="U667">INDEX('Pricing Strategy'!$F$4:$F$71,MATCH(1,(Dataset!$O667='Pricing Strategy'!$B$4:$B$71)*(Dataset!$Q667='Pricing Strategy'!$C$4:$C$71)*(Dataset!$R667='Pricing Strategy'!$D$4:$D$71),))</f>
        <v>0.35</v>
      </c>
      <c r="V667" s="3">
        <f>Dataset!$T667*(1-Dataset!$U667)</f>
        <v>597.21024999999997</v>
      </c>
    </row>
    <row r="668" spans="1:22" x14ac:dyDescent="0.3">
      <c r="A668" s="32"/>
      <c r="C668" s="3">
        <v>663</v>
      </c>
      <c r="D668" s="3" t="s">
        <v>2165</v>
      </c>
      <c r="E668" s="34">
        <v>42606</v>
      </c>
      <c r="F668" s="34">
        <v>42610</v>
      </c>
      <c r="G668" s="3" t="s">
        <v>46</v>
      </c>
      <c r="H668" s="3" t="s">
        <v>776</v>
      </c>
      <c r="I668" s="3" t="s">
        <v>777</v>
      </c>
      <c r="J668" s="3" t="s">
        <v>22</v>
      </c>
      <c r="K668" s="3" t="s">
        <v>23</v>
      </c>
      <c r="L668" s="3" t="s">
        <v>1127</v>
      </c>
      <c r="M668" s="3" t="s">
        <v>100</v>
      </c>
      <c r="N668" s="3">
        <v>76017</v>
      </c>
      <c r="O668" s="3" t="s">
        <v>101</v>
      </c>
      <c r="P668" s="3" t="s">
        <v>488</v>
      </c>
      <c r="Q668" s="3" t="s">
        <v>42</v>
      </c>
      <c r="R668" s="3" t="s">
        <v>71</v>
      </c>
      <c r="S668" s="3" t="s">
        <v>489</v>
      </c>
      <c r="T668" s="3">
        <v>2.7240000000000002</v>
      </c>
      <c r="U668" s="35" cm="1">
        <f t="array" ref="U668">INDEX('Pricing Strategy'!$F$4:$F$71,MATCH(1,(Dataset!$O668='Pricing Strategy'!$B$4:$B$71)*(Dataset!$Q668='Pricing Strategy'!$C$4:$C$71)*(Dataset!$R668='Pricing Strategy'!$D$4:$D$71),))</f>
        <v>0.3</v>
      </c>
      <c r="V668" s="3">
        <f>Dataset!$T668*(1-Dataset!$U668)</f>
        <v>1.9068000000000001</v>
      </c>
    </row>
    <row r="669" spans="1:22" x14ac:dyDescent="0.3">
      <c r="A669" s="32"/>
      <c r="C669" s="3">
        <v>664</v>
      </c>
      <c r="D669" s="3" t="s">
        <v>2168</v>
      </c>
      <c r="E669" s="34">
        <v>42820</v>
      </c>
      <c r="F669" s="34">
        <v>42824</v>
      </c>
      <c r="G669" s="3" t="s">
        <v>46</v>
      </c>
      <c r="H669" s="3" t="s">
        <v>2169</v>
      </c>
      <c r="I669" s="3" t="s">
        <v>2170</v>
      </c>
      <c r="J669" s="3" t="s">
        <v>37</v>
      </c>
      <c r="K669" s="3" t="s">
        <v>23</v>
      </c>
      <c r="L669" s="3" t="s">
        <v>262</v>
      </c>
      <c r="M669" s="3" t="s">
        <v>263</v>
      </c>
      <c r="N669" s="3">
        <v>10011</v>
      </c>
      <c r="O669" s="3" t="s">
        <v>144</v>
      </c>
      <c r="P669" s="3" t="s">
        <v>838</v>
      </c>
      <c r="Q669" s="3" t="s">
        <v>42</v>
      </c>
      <c r="R669" s="3" t="s">
        <v>55</v>
      </c>
      <c r="S669" s="3" t="s">
        <v>839</v>
      </c>
      <c r="T669" s="3">
        <v>459.95</v>
      </c>
      <c r="U669" s="35" cm="1">
        <f t="array" ref="U669">INDEX('Pricing Strategy'!$F$4:$F$71,MATCH(1,(Dataset!$O669='Pricing Strategy'!$B$4:$B$71)*(Dataset!$Q669='Pricing Strategy'!$C$4:$C$71)*(Dataset!$R669='Pricing Strategy'!$D$4:$D$71),))</f>
        <v>0.5</v>
      </c>
      <c r="V669" s="3">
        <f>Dataset!$T669*(1-Dataset!$U669)</f>
        <v>229.97499999999999</v>
      </c>
    </row>
    <row r="670" spans="1:22" x14ac:dyDescent="0.3">
      <c r="A670" s="32"/>
      <c r="C670" s="3">
        <v>665</v>
      </c>
      <c r="D670" s="3" t="s">
        <v>2171</v>
      </c>
      <c r="E670" s="34">
        <v>43043</v>
      </c>
      <c r="F670" s="34">
        <v>43043</v>
      </c>
      <c r="G670" s="3" t="s">
        <v>1290</v>
      </c>
      <c r="H670" s="3" t="s">
        <v>984</v>
      </c>
      <c r="I670" s="3" t="s">
        <v>985</v>
      </c>
      <c r="J670" s="3" t="s">
        <v>22</v>
      </c>
      <c r="K670" s="3" t="s">
        <v>23</v>
      </c>
      <c r="L670" s="3" t="s">
        <v>1475</v>
      </c>
      <c r="M670" s="3" t="s">
        <v>25</v>
      </c>
      <c r="N670" s="3">
        <v>40214</v>
      </c>
      <c r="O670" s="3" t="s">
        <v>26</v>
      </c>
      <c r="P670" s="3" t="s">
        <v>495</v>
      </c>
      <c r="Q670" s="3" t="s">
        <v>42</v>
      </c>
      <c r="R670" s="3" t="s">
        <v>265</v>
      </c>
      <c r="S670" s="3" t="s">
        <v>496</v>
      </c>
      <c r="T670" s="3">
        <v>10.74</v>
      </c>
      <c r="U670" s="35" cm="1">
        <f t="array" ref="U670">INDEX('Pricing Strategy'!$F$4:$F$71,MATCH(1,(Dataset!$O670='Pricing Strategy'!$B$4:$B$71)*(Dataset!$Q670='Pricing Strategy'!$C$4:$C$71)*(Dataset!$R670='Pricing Strategy'!$D$4:$D$71),))</f>
        <v>0.25</v>
      </c>
      <c r="V670" s="3">
        <f>Dataset!$T670*(1-Dataset!$U670)</f>
        <v>8.0549999999999997</v>
      </c>
    </row>
    <row r="671" spans="1:22" x14ac:dyDescent="0.3">
      <c r="A671" s="32"/>
      <c r="C671" s="3">
        <v>666</v>
      </c>
      <c r="D671" s="3" t="s">
        <v>2172</v>
      </c>
      <c r="E671" s="34">
        <v>43259</v>
      </c>
      <c r="F671" s="34">
        <v>43261</v>
      </c>
      <c r="G671" s="3" t="s">
        <v>19</v>
      </c>
      <c r="H671" s="3" t="s">
        <v>2173</v>
      </c>
      <c r="I671" s="3" t="s">
        <v>2174</v>
      </c>
      <c r="J671" s="3" t="s">
        <v>37</v>
      </c>
      <c r="K671" s="3" t="s">
        <v>23</v>
      </c>
      <c r="L671" s="3" t="s">
        <v>814</v>
      </c>
      <c r="M671" s="3" t="s">
        <v>100</v>
      </c>
      <c r="N671" s="3">
        <v>75081</v>
      </c>
      <c r="O671" s="3" t="s">
        <v>101</v>
      </c>
      <c r="P671" s="3" t="s">
        <v>2175</v>
      </c>
      <c r="Q671" s="3" t="s">
        <v>42</v>
      </c>
      <c r="R671" s="3" t="s">
        <v>575</v>
      </c>
      <c r="S671" s="3" t="s">
        <v>2176</v>
      </c>
      <c r="T671" s="3">
        <v>23.76</v>
      </c>
      <c r="U671" s="35" cm="1">
        <f t="array" ref="U671">INDEX('Pricing Strategy'!$F$4:$F$71,MATCH(1,(Dataset!$O671='Pricing Strategy'!$B$4:$B$71)*(Dataset!$Q671='Pricing Strategy'!$C$4:$C$71)*(Dataset!$R671='Pricing Strategy'!$D$4:$D$71),))</f>
        <v>0.35</v>
      </c>
      <c r="V671" s="3">
        <f>Dataset!$T671*(1-Dataset!$U671)</f>
        <v>15.444000000000001</v>
      </c>
    </row>
    <row r="672" spans="1:22" x14ac:dyDescent="0.3">
      <c r="A672" s="32"/>
      <c r="C672" s="3">
        <v>667</v>
      </c>
      <c r="D672" s="3" t="s">
        <v>2172</v>
      </c>
      <c r="E672" s="34">
        <v>43259</v>
      </c>
      <c r="F672" s="34">
        <v>43261</v>
      </c>
      <c r="G672" s="3" t="s">
        <v>19</v>
      </c>
      <c r="H672" s="3" t="s">
        <v>2173</v>
      </c>
      <c r="I672" s="3" t="s">
        <v>2174</v>
      </c>
      <c r="J672" s="3" t="s">
        <v>37</v>
      </c>
      <c r="K672" s="3" t="s">
        <v>23</v>
      </c>
      <c r="L672" s="3" t="s">
        <v>814</v>
      </c>
      <c r="M672" s="3" t="s">
        <v>100</v>
      </c>
      <c r="N672" s="3">
        <v>75081</v>
      </c>
      <c r="O672" s="3" t="s">
        <v>101</v>
      </c>
      <c r="P672" s="3" t="s">
        <v>1054</v>
      </c>
      <c r="Q672" s="3" t="s">
        <v>42</v>
      </c>
      <c r="R672" s="3" t="s">
        <v>86</v>
      </c>
      <c r="S672" s="3" t="s">
        <v>182</v>
      </c>
      <c r="T672" s="3">
        <v>85.055999999999997</v>
      </c>
      <c r="U672" s="35" cm="1">
        <f t="array" ref="U672">INDEX('Pricing Strategy'!$F$4:$F$71,MATCH(1,(Dataset!$O672='Pricing Strategy'!$B$4:$B$71)*(Dataset!$Q672='Pricing Strategy'!$C$4:$C$71)*(Dataset!$R672='Pricing Strategy'!$D$4:$D$71),))</f>
        <v>0.3</v>
      </c>
      <c r="V672" s="3">
        <f>Dataset!$T672*(1-Dataset!$U672)</f>
        <v>59.539199999999994</v>
      </c>
    </row>
    <row r="673" spans="1:22" x14ac:dyDescent="0.3">
      <c r="A673" s="32"/>
      <c r="C673" s="3">
        <v>668</v>
      </c>
      <c r="D673" s="3" t="s">
        <v>2172</v>
      </c>
      <c r="E673" s="34">
        <v>43259</v>
      </c>
      <c r="F673" s="34">
        <v>43261</v>
      </c>
      <c r="G673" s="3" t="s">
        <v>19</v>
      </c>
      <c r="H673" s="3" t="s">
        <v>2173</v>
      </c>
      <c r="I673" s="3" t="s">
        <v>2174</v>
      </c>
      <c r="J673" s="3" t="s">
        <v>37</v>
      </c>
      <c r="K673" s="3" t="s">
        <v>23</v>
      </c>
      <c r="L673" s="3" t="s">
        <v>814</v>
      </c>
      <c r="M673" s="3" t="s">
        <v>100</v>
      </c>
      <c r="N673" s="3">
        <v>75081</v>
      </c>
      <c r="O673" s="3" t="s">
        <v>101</v>
      </c>
      <c r="P673" s="3" t="s">
        <v>2177</v>
      </c>
      <c r="Q673" s="3" t="s">
        <v>67</v>
      </c>
      <c r="R673" s="3" t="s">
        <v>68</v>
      </c>
      <c r="S673" s="3" t="s">
        <v>2178</v>
      </c>
      <c r="T673" s="3">
        <v>381.57600000000002</v>
      </c>
      <c r="U673" s="35" cm="1">
        <f t="array" ref="U673">INDEX('Pricing Strategy'!$F$4:$F$71,MATCH(1,(Dataset!$O673='Pricing Strategy'!$B$4:$B$71)*(Dataset!$Q673='Pricing Strategy'!$C$4:$C$71)*(Dataset!$R673='Pricing Strategy'!$D$4:$D$71),))</f>
        <v>0.3</v>
      </c>
      <c r="V673" s="3">
        <f>Dataset!$T673*(1-Dataset!$U673)</f>
        <v>267.10320000000002</v>
      </c>
    </row>
    <row r="674" spans="1:22" x14ac:dyDescent="0.3">
      <c r="A674" s="32"/>
      <c r="C674" s="3">
        <v>669</v>
      </c>
      <c r="D674" s="3" t="s">
        <v>2179</v>
      </c>
      <c r="E674" s="34">
        <v>42362</v>
      </c>
      <c r="F674" s="34">
        <v>42364</v>
      </c>
      <c r="G674" s="3" t="s">
        <v>184</v>
      </c>
      <c r="H674" s="3" t="s">
        <v>2180</v>
      </c>
      <c r="I674" s="3" t="s">
        <v>2181</v>
      </c>
      <c r="J674" s="3" t="s">
        <v>22</v>
      </c>
      <c r="K674" s="3" t="s">
        <v>23</v>
      </c>
      <c r="L674" s="3" t="s">
        <v>2182</v>
      </c>
      <c r="M674" s="3" t="s">
        <v>494</v>
      </c>
      <c r="N674" s="3">
        <v>44105</v>
      </c>
      <c r="O674" s="3" t="s">
        <v>144</v>
      </c>
      <c r="P674" s="3" t="s">
        <v>2183</v>
      </c>
      <c r="Q674" s="3" t="s">
        <v>28</v>
      </c>
      <c r="R674" s="3" t="s">
        <v>61</v>
      </c>
      <c r="S674" s="3" t="s">
        <v>2184</v>
      </c>
      <c r="T674" s="3">
        <v>30.36</v>
      </c>
      <c r="U674" s="35" cm="1">
        <f t="array" ref="U674">INDEX('Pricing Strategy'!$F$4:$F$71,MATCH(1,(Dataset!$O674='Pricing Strategy'!$B$4:$B$71)*(Dataset!$Q674='Pricing Strategy'!$C$4:$C$71)*(Dataset!$R674='Pricing Strategy'!$D$4:$D$71),))</f>
        <v>0.4</v>
      </c>
      <c r="V674" s="3">
        <f>Dataset!$T674*(1-Dataset!$U674)</f>
        <v>18.215999999999998</v>
      </c>
    </row>
    <row r="675" spans="1:22" x14ac:dyDescent="0.3">
      <c r="A675" s="32"/>
      <c r="C675" s="3">
        <v>670</v>
      </c>
      <c r="D675" s="3" t="s">
        <v>2185</v>
      </c>
      <c r="E675" s="34">
        <v>43260</v>
      </c>
      <c r="F675" s="34">
        <v>43264</v>
      </c>
      <c r="G675" s="3" t="s">
        <v>46</v>
      </c>
      <c r="H675" s="3" t="s">
        <v>2069</v>
      </c>
      <c r="I675" s="3" t="s">
        <v>2070</v>
      </c>
      <c r="J675" s="3" t="s">
        <v>98</v>
      </c>
      <c r="K675" s="3" t="s">
        <v>23</v>
      </c>
      <c r="L675" s="3" t="s">
        <v>299</v>
      </c>
      <c r="M675" s="3" t="s">
        <v>207</v>
      </c>
      <c r="N675" s="3">
        <v>60653</v>
      </c>
      <c r="O675" s="3" t="s">
        <v>101</v>
      </c>
      <c r="P675" s="3" t="s">
        <v>2186</v>
      </c>
      <c r="Q675" s="3" t="s">
        <v>28</v>
      </c>
      <c r="R675" s="3" t="s">
        <v>61</v>
      </c>
      <c r="S675" s="3" t="s">
        <v>2187</v>
      </c>
      <c r="T675" s="3">
        <v>23.975999999999999</v>
      </c>
      <c r="U675" s="35" cm="1">
        <f t="array" ref="U675">INDEX('Pricing Strategy'!$F$4:$F$71,MATCH(1,(Dataset!$O675='Pricing Strategy'!$B$4:$B$71)*(Dataset!$Q675='Pricing Strategy'!$C$4:$C$71)*(Dataset!$R675='Pricing Strategy'!$D$4:$D$71),))</f>
        <v>0.3</v>
      </c>
      <c r="V675" s="3">
        <f>Dataset!$T675*(1-Dataset!$U675)</f>
        <v>16.783199999999997</v>
      </c>
    </row>
    <row r="676" spans="1:22" x14ac:dyDescent="0.3">
      <c r="A676" s="32"/>
      <c r="C676" s="3">
        <v>671</v>
      </c>
      <c r="D676" s="3" t="s">
        <v>2185</v>
      </c>
      <c r="E676" s="34">
        <v>43260</v>
      </c>
      <c r="F676" s="34">
        <v>43264</v>
      </c>
      <c r="G676" s="3" t="s">
        <v>46</v>
      </c>
      <c r="H676" s="3" t="s">
        <v>2069</v>
      </c>
      <c r="I676" s="3" t="s">
        <v>2070</v>
      </c>
      <c r="J676" s="3" t="s">
        <v>98</v>
      </c>
      <c r="K676" s="3" t="s">
        <v>23</v>
      </c>
      <c r="L676" s="3" t="s">
        <v>299</v>
      </c>
      <c r="M676" s="3" t="s">
        <v>207</v>
      </c>
      <c r="N676" s="3">
        <v>60653</v>
      </c>
      <c r="O676" s="3" t="s">
        <v>101</v>
      </c>
      <c r="P676" s="3" t="s">
        <v>2188</v>
      </c>
      <c r="Q676" s="3" t="s">
        <v>28</v>
      </c>
      <c r="R676" s="3" t="s">
        <v>52</v>
      </c>
      <c r="S676" s="3" t="s">
        <v>2189</v>
      </c>
      <c r="T676" s="3">
        <v>108.925</v>
      </c>
      <c r="U676" s="35" cm="1">
        <f t="array" ref="U676">INDEX('Pricing Strategy'!$F$4:$F$71,MATCH(1,(Dataset!$O676='Pricing Strategy'!$B$4:$B$71)*(Dataset!$Q676='Pricing Strategy'!$C$4:$C$71)*(Dataset!$R676='Pricing Strategy'!$D$4:$D$71),))</f>
        <v>0.35</v>
      </c>
      <c r="V676" s="3">
        <f>Dataset!$T676*(1-Dataset!$U676)</f>
        <v>70.801249999999996</v>
      </c>
    </row>
    <row r="677" spans="1:22" x14ac:dyDescent="0.3">
      <c r="A677" s="32"/>
      <c r="C677" s="3">
        <v>672</v>
      </c>
      <c r="D677" s="3" t="s">
        <v>2185</v>
      </c>
      <c r="E677" s="34">
        <v>43260</v>
      </c>
      <c r="F677" s="34">
        <v>43264</v>
      </c>
      <c r="G677" s="3" t="s">
        <v>46</v>
      </c>
      <c r="H677" s="3" t="s">
        <v>2069</v>
      </c>
      <c r="I677" s="3" t="s">
        <v>2070</v>
      </c>
      <c r="J677" s="3" t="s">
        <v>98</v>
      </c>
      <c r="K677" s="3" t="s">
        <v>23</v>
      </c>
      <c r="L677" s="3" t="s">
        <v>299</v>
      </c>
      <c r="M677" s="3" t="s">
        <v>207</v>
      </c>
      <c r="N677" s="3">
        <v>60653</v>
      </c>
      <c r="O677" s="3" t="s">
        <v>101</v>
      </c>
      <c r="P677" s="3" t="s">
        <v>556</v>
      </c>
      <c r="Q677" s="3" t="s">
        <v>42</v>
      </c>
      <c r="R677" s="3" t="s">
        <v>86</v>
      </c>
      <c r="S677" s="3" t="s">
        <v>2190</v>
      </c>
      <c r="T677" s="3">
        <v>36.351999999999997</v>
      </c>
      <c r="U677" s="35" cm="1">
        <f t="array" ref="U677">INDEX('Pricing Strategy'!$F$4:$F$71,MATCH(1,(Dataset!$O677='Pricing Strategy'!$B$4:$B$71)*(Dataset!$Q677='Pricing Strategy'!$C$4:$C$71)*(Dataset!$R677='Pricing Strategy'!$D$4:$D$71),))</f>
        <v>0.3</v>
      </c>
      <c r="V677" s="3">
        <f>Dataset!$T677*(1-Dataset!$U677)</f>
        <v>25.446399999999997</v>
      </c>
    </row>
    <row r="678" spans="1:22" x14ac:dyDescent="0.3">
      <c r="A678" s="32"/>
      <c r="C678" s="3">
        <v>673</v>
      </c>
      <c r="D678" s="3" t="s">
        <v>2191</v>
      </c>
      <c r="E678" s="34">
        <v>43266</v>
      </c>
      <c r="F678" s="34">
        <v>43273</v>
      </c>
      <c r="G678" s="3" t="s">
        <v>46</v>
      </c>
      <c r="H678" s="3" t="s">
        <v>1242</v>
      </c>
      <c r="I678" s="3" t="s">
        <v>1243</v>
      </c>
      <c r="J678" s="3" t="s">
        <v>22</v>
      </c>
      <c r="K678" s="3" t="s">
        <v>23</v>
      </c>
      <c r="L678" s="3" t="s">
        <v>1321</v>
      </c>
      <c r="M678" s="3" t="s">
        <v>207</v>
      </c>
      <c r="N678" s="3">
        <v>62301</v>
      </c>
      <c r="O678" s="3" t="s">
        <v>101</v>
      </c>
      <c r="P678" s="3" t="s">
        <v>2192</v>
      </c>
      <c r="Q678" s="3" t="s">
        <v>42</v>
      </c>
      <c r="R678" s="3" t="s">
        <v>64</v>
      </c>
      <c r="S678" s="3" t="s">
        <v>2193</v>
      </c>
      <c r="T678" s="3">
        <v>19.559999999999999</v>
      </c>
      <c r="U678" s="35" cm="1">
        <f t="array" ref="U678">INDEX('Pricing Strategy'!$F$4:$F$71,MATCH(1,(Dataset!$O678='Pricing Strategy'!$B$4:$B$71)*(Dataset!$Q678='Pricing Strategy'!$C$4:$C$71)*(Dataset!$R678='Pricing Strategy'!$D$4:$D$71),))</f>
        <v>0.35</v>
      </c>
      <c r="V678" s="3">
        <f>Dataset!$T678*(1-Dataset!$U678)</f>
        <v>12.714</v>
      </c>
    </row>
    <row r="679" spans="1:22" x14ac:dyDescent="0.3">
      <c r="A679" s="32"/>
      <c r="C679" s="3">
        <v>674</v>
      </c>
      <c r="D679" s="3" t="s">
        <v>2194</v>
      </c>
      <c r="E679" s="34">
        <v>43439</v>
      </c>
      <c r="F679" s="34">
        <v>43442</v>
      </c>
      <c r="G679" s="3" t="s">
        <v>184</v>
      </c>
      <c r="H679" s="3" t="s">
        <v>2195</v>
      </c>
      <c r="I679" s="3" t="s">
        <v>2196</v>
      </c>
      <c r="J679" s="3" t="s">
        <v>22</v>
      </c>
      <c r="K679" s="3" t="s">
        <v>23</v>
      </c>
      <c r="L679" s="3" t="s">
        <v>493</v>
      </c>
      <c r="M679" s="3" t="s">
        <v>250</v>
      </c>
      <c r="N679" s="3">
        <v>47201</v>
      </c>
      <c r="O679" s="3" t="s">
        <v>101</v>
      </c>
      <c r="P679" s="3" t="s">
        <v>2197</v>
      </c>
      <c r="Q679" s="3" t="s">
        <v>42</v>
      </c>
      <c r="R679" s="3" t="s">
        <v>74</v>
      </c>
      <c r="S679" s="3" t="s">
        <v>2198</v>
      </c>
      <c r="T679" s="3">
        <v>61.44</v>
      </c>
      <c r="U679" s="35" cm="1">
        <f t="array" ref="U679">INDEX('Pricing Strategy'!$F$4:$F$71,MATCH(1,(Dataset!$O679='Pricing Strategy'!$B$4:$B$71)*(Dataset!$Q679='Pricing Strategy'!$C$4:$C$71)*(Dataset!$R679='Pricing Strategy'!$D$4:$D$71),))</f>
        <v>0.3</v>
      </c>
      <c r="V679" s="3">
        <f>Dataset!$T679*(1-Dataset!$U679)</f>
        <v>43.007999999999996</v>
      </c>
    </row>
    <row r="680" spans="1:22" x14ac:dyDescent="0.3">
      <c r="A680" s="32"/>
      <c r="C680" s="3">
        <v>675</v>
      </c>
      <c r="D680" s="3" t="s">
        <v>2194</v>
      </c>
      <c r="E680" s="34">
        <v>43439</v>
      </c>
      <c r="F680" s="34">
        <v>43442</v>
      </c>
      <c r="G680" s="3" t="s">
        <v>184</v>
      </c>
      <c r="H680" s="3" t="s">
        <v>2195</v>
      </c>
      <c r="I680" s="3" t="s">
        <v>2196</v>
      </c>
      <c r="J680" s="3" t="s">
        <v>22</v>
      </c>
      <c r="K680" s="3" t="s">
        <v>23</v>
      </c>
      <c r="L680" s="3" t="s">
        <v>493</v>
      </c>
      <c r="M680" s="3" t="s">
        <v>250</v>
      </c>
      <c r="N680" s="3">
        <v>47201</v>
      </c>
      <c r="O680" s="3" t="s">
        <v>101</v>
      </c>
      <c r="P680" s="3" t="s">
        <v>2199</v>
      </c>
      <c r="Q680" s="3" t="s">
        <v>42</v>
      </c>
      <c r="R680" s="3" t="s">
        <v>86</v>
      </c>
      <c r="S680" s="3" t="s">
        <v>2200</v>
      </c>
      <c r="T680" s="3">
        <v>38.9</v>
      </c>
      <c r="U680" s="35" cm="1">
        <f t="array" ref="U680">INDEX('Pricing Strategy'!$F$4:$F$71,MATCH(1,(Dataset!$O680='Pricing Strategy'!$B$4:$B$71)*(Dataset!$Q680='Pricing Strategy'!$C$4:$C$71)*(Dataset!$R680='Pricing Strategy'!$D$4:$D$71),))</f>
        <v>0.3</v>
      </c>
      <c r="V680" s="3">
        <f>Dataset!$T680*(1-Dataset!$U680)</f>
        <v>27.229999999999997</v>
      </c>
    </row>
    <row r="681" spans="1:22" x14ac:dyDescent="0.3">
      <c r="A681" s="32"/>
      <c r="C681" s="3">
        <v>676</v>
      </c>
      <c r="D681" s="3" t="s">
        <v>2194</v>
      </c>
      <c r="E681" s="34">
        <v>43439</v>
      </c>
      <c r="F681" s="34">
        <v>43442</v>
      </c>
      <c r="G681" s="3" t="s">
        <v>184</v>
      </c>
      <c r="H681" s="3" t="s">
        <v>2195</v>
      </c>
      <c r="I681" s="3" t="s">
        <v>2196</v>
      </c>
      <c r="J681" s="3" t="s">
        <v>22</v>
      </c>
      <c r="K681" s="3" t="s">
        <v>23</v>
      </c>
      <c r="L681" s="3" t="s">
        <v>493</v>
      </c>
      <c r="M681" s="3" t="s">
        <v>250</v>
      </c>
      <c r="N681" s="3">
        <v>47201</v>
      </c>
      <c r="O681" s="3" t="s">
        <v>101</v>
      </c>
      <c r="P681" s="3" t="s">
        <v>906</v>
      </c>
      <c r="Q681" s="3" t="s">
        <v>67</v>
      </c>
      <c r="R681" s="3" t="s">
        <v>157</v>
      </c>
      <c r="S681" s="3" t="s">
        <v>1786</v>
      </c>
      <c r="T681" s="3">
        <v>99.39</v>
      </c>
      <c r="U681" s="35" cm="1">
        <f t="array" ref="U681">INDEX('Pricing Strategy'!$F$4:$F$71,MATCH(1,(Dataset!$O681='Pricing Strategy'!$B$4:$B$71)*(Dataset!$Q681='Pricing Strategy'!$C$4:$C$71)*(Dataset!$R681='Pricing Strategy'!$D$4:$D$71),))</f>
        <v>0.35</v>
      </c>
      <c r="V681" s="3">
        <f>Dataset!$T681*(1-Dataset!$U681)</f>
        <v>64.603499999999997</v>
      </c>
    </row>
    <row r="682" spans="1:22" x14ac:dyDescent="0.3">
      <c r="A682" s="32"/>
      <c r="C682" s="3">
        <v>677</v>
      </c>
      <c r="D682" s="3" t="s">
        <v>2201</v>
      </c>
      <c r="E682" s="34">
        <v>43177</v>
      </c>
      <c r="F682" s="34">
        <v>43182</v>
      </c>
      <c r="G682" s="3" t="s">
        <v>46</v>
      </c>
      <c r="H682" s="3" t="s">
        <v>2202</v>
      </c>
      <c r="I682" s="3" t="s">
        <v>2203</v>
      </c>
      <c r="J682" s="3" t="s">
        <v>22</v>
      </c>
      <c r="K682" s="3" t="s">
        <v>23</v>
      </c>
      <c r="L682" s="3" t="s">
        <v>2204</v>
      </c>
      <c r="M682" s="3" t="s">
        <v>100</v>
      </c>
      <c r="N682" s="3">
        <v>75701</v>
      </c>
      <c r="O682" s="3" t="s">
        <v>101</v>
      </c>
      <c r="P682" s="3" t="s">
        <v>2205</v>
      </c>
      <c r="Q682" s="3" t="s">
        <v>42</v>
      </c>
      <c r="R682" s="3" t="s">
        <v>74</v>
      </c>
      <c r="S682" s="3" t="s">
        <v>2206</v>
      </c>
      <c r="T682" s="3">
        <v>2.6880000000000002</v>
      </c>
      <c r="U682" s="35" cm="1">
        <f t="array" ref="U682">INDEX('Pricing Strategy'!$F$4:$F$71,MATCH(1,(Dataset!$O682='Pricing Strategy'!$B$4:$B$71)*(Dataset!$Q682='Pricing Strategy'!$C$4:$C$71)*(Dataset!$R682='Pricing Strategy'!$D$4:$D$71),))</f>
        <v>0.3</v>
      </c>
      <c r="V682" s="3">
        <f>Dataset!$T682*(1-Dataset!$U682)</f>
        <v>1.8815999999999999</v>
      </c>
    </row>
    <row r="683" spans="1:22" x14ac:dyDescent="0.3">
      <c r="A683" s="32"/>
      <c r="C683" s="3">
        <v>678</v>
      </c>
      <c r="D683" s="3" t="s">
        <v>2201</v>
      </c>
      <c r="E683" s="34">
        <v>43177</v>
      </c>
      <c r="F683" s="34">
        <v>43182</v>
      </c>
      <c r="G683" s="3" t="s">
        <v>46</v>
      </c>
      <c r="H683" s="3" t="s">
        <v>2202</v>
      </c>
      <c r="I683" s="3" t="s">
        <v>2203</v>
      </c>
      <c r="J683" s="3" t="s">
        <v>22</v>
      </c>
      <c r="K683" s="3" t="s">
        <v>23</v>
      </c>
      <c r="L683" s="3" t="s">
        <v>2204</v>
      </c>
      <c r="M683" s="3" t="s">
        <v>100</v>
      </c>
      <c r="N683" s="3">
        <v>75701</v>
      </c>
      <c r="O683" s="3" t="s">
        <v>101</v>
      </c>
      <c r="P683" s="3" t="s">
        <v>2207</v>
      </c>
      <c r="Q683" s="3" t="s">
        <v>67</v>
      </c>
      <c r="R683" s="3" t="s">
        <v>157</v>
      </c>
      <c r="S683" s="3" t="s">
        <v>2208</v>
      </c>
      <c r="T683" s="3">
        <v>27.815999999999999</v>
      </c>
      <c r="U683" s="35" cm="1">
        <f t="array" ref="U683">INDEX('Pricing Strategy'!$F$4:$F$71,MATCH(1,(Dataset!$O683='Pricing Strategy'!$B$4:$B$71)*(Dataset!$Q683='Pricing Strategy'!$C$4:$C$71)*(Dataset!$R683='Pricing Strategy'!$D$4:$D$71),))</f>
        <v>0.35</v>
      </c>
      <c r="V683" s="3">
        <f>Dataset!$T683*(1-Dataset!$U683)</f>
        <v>18.080400000000001</v>
      </c>
    </row>
    <row r="684" spans="1:22" x14ac:dyDescent="0.3">
      <c r="A684" s="32"/>
      <c r="C684" s="3">
        <v>679</v>
      </c>
      <c r="D684" s="3" t="s">
        <v>2201</v>
      </c>
      <c r="E684" s="34">
        <v>43177</v>
      </c>
      <c r="F684" s="34">
        <v>43182</v>
      </c>
      <c r="G684" s="3" t="s">
        <v>46</v>
      </c>
      <c r="H684" s="3" t="s">
        <v>2202</v>
      </c>
      <c r="I684" s="3" t="s">
        <v>2203</v>
      </c>
      <c r="J684" s="3" t="s">
        <v>22</v>
      </c>
      <c r="K684" s="3" t="s">
        <v>23</v>
      </c>
      <c r="L684" s="3" t="s">
        <v>2204</v>
      </c>
      <c r="M684" s="3" t="s">
        <v>100</v>
      </c>
      <c r="N684" s="3">
        <v>75701</v>
      </c>
      <c r="O684" s="3" t="s">
        <v>101</v>
      </c>
      <c r="P684" s="3" t="s">
        <v>2209</v>
      </c>
      <c r="Q684" s="3" t="s">
        <v>28</v>
      </c>
      <c r="R684" s="3" t="s">
        <v>61</v>
      </c>
      <c r="S684" s="3" t="s">
        <v>2210</v>
      </c>
      <c r="T684" s="3">
        <v>82.524000000000001</v>
      </c>
      <c r="U684" s="35" cm="1">
        <f t="array" ref="U684">INDEX('Pricing Strategy'!$F$4:$F$71,MATCH(1,(Dataset!$O684='Pricing Strategy'!$B$4:$B$71)*(Dataset!$Q684='Pricing Strategy'!$C$4:$C$71)*(Dataset!$R684='Pricing Strategy'!$D$4:$D$71),))</f>
        <v>0.3</v>
      </c>
      <c r="V684" s="3">
        <f>Dataset!$T684*(1-Dataset!$U684)</f>
        <v>57.766799999999996</v>
      </c>
    </row>
    <row r="685" spans="1:22" x14ac:dyDescent="0.3">
      <c r="A685" s="32"/>
      <c r="C685" s="3">
        <v>680</v>
      </c>
      <c r="D685" s="3" t="s">
        <v>2201</v>
      </c>
      <c r="E685" s="34">
        <v>43177</v>
      </c>
      <c r="F685" s="34">
        <v>43182</v>
      </c>
      <c r="G685" s="3" t="s">
        <v>46</v>
      </c>
      <c r="H685" s="3" t="s">
        <v>2202</v>
      </c>
      <c r="I685" s="3" t="s">
        <v>2203</v>
      </c>
      <c r="J685" s="3" t="s">
        <v>22</v>
      </c>
      <c r="K685" s="3" t="s">
        <v>23</v>
      </c>
      <c r="L685" s="3" t="s">
        <v>2204</v>
      </c>
      <c r="M685" s="3" t="s">
        <v>100</v>
      </c>
      <c r="N685" s="3">
        <v>75701</v>
      </c>
      <c r="O685" s="3" t="s">
        <v>101</v>
      </c>
      <c r="P685" s="3" t="s">
        <v>2211</v>
      </c>
      <c r="Q685" s="3" t="s">
        <v>42</v>
      </c>
      <c r="R685" s="3" t="s">
        <v>71</v>
      </c>
      <c r="S685" s="3" t="s">
        <v>2212</v>
      </c>
      <c r="T685" s="3">
        <v>182.994</v>
      </c>
      <c r="U685" s="35" cm="1">
        <f t="array" ref="U685">INDEX('Pricing Strategy'!$F$4:$F$71,MATCH(1,(Dataset!$O685='Pricing Strategy'!$B$4:$B$71)*(Dataset!$Q685='Pricing Strategy'!$C$4:$C$71)*(Dataset!$R685='Pricing Strategy'!$D$4:$D$71),))</f>
        <v>0.3</v>
      </c>
      <c r="V685" s="3">
        <f>Dataset!$T685*(1-Dataset!$U685)</f>
        <v>128.0958</v>
      </c>
    </row>
    <row r="686" spans="1:22" x14ac:dyDescent="0.3">
      <c r="A686" s="32"/>
      <c r="C686" s="3">
        <v>681</v>
      </c>
      <c r="D686" s="3" t="s">
        <v>2213</v>
      </c>
      <c r="E686" s="34">
        <v>43058</v>
      </c>
      <c r="F686" s="34">
        <v>43063</v>
      </c>
      <c r="G686" s="3" t="s">
        <v>46</v>
      </c>
      <c r="H686" s="3" t="s">
        <v>2214</v>
      </c>
      <c r="I686" s="3" t="s">
        <v>2215</v>
      </c>
      <c r="J686" s="3" t="s">
        <v>22</v>
      </c>
      <c r="K686" s="3" t="s">
        <v>23</v>
      </c>
      <c r="L686" s="3" t="s">
        <v>262</v>
      </c>
      <c r="M686" s="3" t="s">
        <v>263</v>
      </c>
      <c r="N686" s="3">
        <v>10024</v>
      </c>
      <c r="O686" s="3" t="s">
        <v>144</v>
      </c>
      <c r="P686" s="3" t="s">
        <v>2216</v>
      </c>
      <c r="Q686" s="3" t="s">
        <v>42</v>
      </c>
      <c r="R686" s="3" t="s">
        <v>71</v>
      </c>
      <c r="S686" s="3" t="s">
        <v>2217</v>
      </c>
      <c r="T686" s="3">
        <v>14.352</v>
      </c>
      <c r="U686" s="35" cm="1">
        <f t="array" ref="U686">INDEX('Pricing Strategy'!$F$4:$F$71,MATCH(1,(Dataset!$O686='Pricing Strategy'!$B$4:$B$71)*(Dataset!$Q686='Pricing Strategy'!$C$4:$C$71)*(Dataset!$R686='Pricing Strategy'!$D$4:$D$71),))</f>
        <v>0.4</v>
      </c>
      <c r="V686" s="3">
        <f>Dataset!$T686*(1-Dataset!$U686)</f>
        <v>8.6112000000000002</v>
      </c>
    </row>
    <row r="687" spans="1:22" x14ac:dyDescent="0.3">
      <c r="A687" s="32"/>
      <c r="C687" s="3">
        <v>682</v>
      </c>
      <c r="D687" s="3" t="s">
        <v>2213</v>
      </c>
      <c r="E687" s="34">
        <v>43058</v>
      </c>
      <c r="F687" s="34">
        <v>43063</v>
      </c>
      <c r="G687" s="3" t="s">
        <v>46</v>
      </c>
      <c r="H687" s="3" t="s">
        <v>2214</v>
      </c>
      <c r="I687" s="3" t="s">
        <v>2215</v>
      </c>
      <c r="J687" s="3" t="s">
        <v>22</v>
      </c>
      <c r="K687" s="3" t="s">
        <v>23</v>
      </c>
      <c r="L687" s="3" t="s">
        <v>262</v>
      </c>
      <c r="M687" s="3" t="s">
        <v>263</v>
      </c>
      <c r="N687" s="3">
        <v>10024</v>
      </c>
      <c r="O687" s="3" t="s">
        <v>144</v>
      </c>
      <c r="P687" s="3" t="s">
        <v>2218</v>
      </c>
      <c r="Q687" s="3" t="s">
        <v>42</v>
      </c>
      <c r="R687" s="3" t="s">
        <v>55</v>
      </c>
      <c r="S687" s="3" t="s">
        <v>2219</v>
      </c>
      <c r="T687" s="3">
        <v>64.959999999999994</v>
      </c>
      <c r="U687" s="35" cm="1">
        <f t="array" ref="U687">INDEX('Pricing Strategy'!$F$4:$F$71,MATCH(1,(Dataset!$O687='Pricing Strategy'!$B$4:$B$71)*(Dataset!$Q687='Pricing Strategy'!$C$4:$C$71)*(Dataset!$R687='Pricing Strategy'!$D$4:$D$71),))</f>
        <v>0.5</v>
      </c>
      <c r="V687" s="3">
        <f>Dataset!$T687*(1-Dataset!$U687)</f>
        <v>32.479999999999997</v>
      </c>
    </row>
    <row r="688" spans="1:22" x14ac:dyDescent="0.3">
      <c r="A688" s="32"/>
      <c r="C688" s="3">
        <v>683</v>
      </c>
      <c r="D688" s="3" t="s">
        <v>2213</v>
      </c>
      <c r="E688" s="34">
        <v>43058</v>
      </c>
      <c r="F688" s="34">
        <v>43063</v>
      </c>
      <c r="G688" s="3" t="s">
        <v>46</v>
      </c>
      <c r="H688" s="3" t="s">
        <v>2214</v>
      </c>
      <c r="I688" s="3" t="s">
        <v>2215</v>
      </c>
      <c r="J688" s="3" t="s">
        <v>22</v>
      </c>
      <c r="K688" s="3" t="s">
        <v>23</v>
      </c>
      <c r="L688" s="3" t="s">
        <v>262</v>
      </c>
      <c r="M688" s="3" t="s">
        <v>263</v>
      </c>
      <c r="N688" s="3">
        <v>10024</v>
      </c>
      <c r="O688" s="3" t="s">
        <v>144</v>
      </c>
      <c r="P688" s="3" t="s">
        <v>1767</v>
      </c>
      <c r="Q688" s="3" t="s">
        <v>42</v>
      </c>
      <c r="R688" s="3" t="s">
        <v>55</v>
      </c>
      <c r="S688" s="3" t="s">
        <v>1768</v>
      </c>
      <c r="T688" s="3">
        <v>68.599999999999994</v>
      </c>
      <c r="U688" s="35" cm="1">
        <f t="array" ref="U688">INDEX('Pricing Strategy'!$F$4:$F$71,MATCH(1,(Dataset!$O688='Pricing Strategy'!$B$4:$B$71)*(Dataset!$Q688='Pricing Strategy'!$C$4:$C$71)*(Dataset!$R688='Pricing Strategy'!$D$4:$D$71),))</f>
        <v>0.5</v>
      </c>
      <c r="V688" s="3">
        <f>Dataset!$T688*(1-Dataset!$U688)</f>
        <v>34.299999999999997</v>
      </c>
    </row>
    <row r="689" spans="1:22" x14ac:dyDescent="0.3">
      <c r="A689" s="32"/>
      <c r="C689" s="3">
        <v>684</v>
      </c>
      <c r="D689" s="3" t="s">
        <v>2220</v>
      </c>
      <c r="E689" s="34">
        <v>43408</v>
      </c>
      <c r="F689" s="34">
        <v>43408</v>
      </c>
      <c r="G689" s="3" t="s">
        <v>1290</v>
      </c>
      <c r="H689" s="3" t="s">
        <v>2221</v>
      </c>
      <c r="I689" s="3" t="s">
        <v>2222</v>
      </c>
      <c r="J689" s="3" t="s">
        <v>37</v>
      </c>
      <c r="K689" s="3" t="s">
        <v>23</v>
      </c>
      <c r="L689" s="3" t="s">
        <v>2223</v>
      </c>
      <c r="M689" s="3" t="s">
        <v>84</v>
      </c>
      <c r="N689" s="3">
        <v>27217</v>
      </c>
      <c r="O689" s="3" t="s">
        <v>26</v>
      </c>
      <c r="P689" s="3" t="s">
        <v>2224</v>
      </c>
      <c r="Q689" s="3" t="s">
        <v>67</v>
      </c>
      <c r="R689" s="3" t="s">
        <v>680</v>
      </c>
      <c r="S689" s="3" t="s">
        <v>2225</v>
      </c>
      <c r="T689" s="3">
        <v>7999.98</v>
      </c>
      <c r="U689" s="35" cm="1">
        <f t="array" ref="U689">INDEX('Pricing Strategy'!$F$4:$F$71,MATCH(1,(Dataset!$O689='Pricing Strategy'!$B$4:$B$71)*(Dataset!$Q689='Pricing Strategy'!$C$4:$C$71)*(Dataset!$R689='Pricing Strategy'!$D$4:$D$71),))</f>
        <v>0.3</v>
      </c>
      <c r="V689" s="3">
        <f>Dataset!$T689*(1-Dataset!$U689)</f>
        <v>5599.985999999999</v>
      </c>
    </row>
    <row r="690" spans="1:22" x14ac:dyDescent="0.3">
      <c r="A690" s="32"/>
      <c r="C690" s="3">
        <v>685</v>
      </c>
      <c r="D690" s="3" t="s">
        <v>2220</v>
      </c>
      <c r="E690" s="34">
        <v>43408</v>
      </c>
      <c r="F690" s="34">
        <v>43408</v>
      </c>
      <c r="G690" s="3" t="s">
        <v>1290</v>
      </c>
      <c r="H690" s="3" t="s">
        <v>2221</v>
      </c>
      <c r="I690" s="3" t="s">
        <v>2222</v>
      </c>
      <c r="J690" s="3" t="s">
        <v>37</v>
      </c>
      <c r="K690" s="3" t="s">
        <v>23</v>
      </c>
      <c r="L690" s="3" t="s">
        <v>2223</v>
      </c>
      <c r="M690" s="3" t="s">
        <v>84</v>
      </c>
      <c r="N690" s="3">
        <v>27217</v>
      </c>
      <c r="O690" s="3" t="s">
        <v>26</v>
      </c>
      <c r="P690" s="3" t="s">
        <v>2134</v>
      </c>
      <c r="Q690" s="3" t="s">
        <v>42</v>
      </c>
      <c r="R690" s="3" t="s">
        <v>74</v>
      </c>
      <c r="S690" s="3" t="s">
        <v>2135</v>
      </c>
      <c r="T690" s="3">
        <v>167.44</v>
      </c>
      <c r="U690" s="35" cm="1">
        <f t="array" ref="U690">INDEX('Pricing Strategy'!$F$4:$F$71,MATCH(1,(Dataset!$O690='Pricing Strategy'!$B$4:$B$71)*(Dataset!$Q690='Pricing Strategy'!$C$4:$C$71)*(Dataset!$R690='Pricing Strategy'!$D$4:$D$71),))</f>
        <v>0.25</v>
      </c>
      <c r="V690" s="3">
        <f>Dataset!$T690*(1-Dataset!$U690)</f>
        <v>125.58</v>
      </c>
    </row>
    <row r="691" spans="1:22" x14ac:dyDescent="0.3">
      <c r="A691" s="32"/>
      <c r="C691" s="3">
        <v>686</v>
      </c>
      <c r="D691" s="3" t="s">
        <v>2226</v>
      </c>
      <c r="E691" s="34">
        <v>42190</v>
      </c>
      <c r="F691" s="34">
        <v>42193</v>
      </c>
      <c r="G691" s="3" t="s">
        <v>184</v>
      </c>
      <c r="H691" s="3" t="s">
        <v>2227</v>
      </c>
      <c r="I691" s="3" t="s">
        <v>2228</v>
      </c>
      <c r="J691" s="3" t="s">
        <v>22</v>
      </c>
      <c r="K691" s="3" t="s">
        <v>23</v>
      </c>
      <c r="L691" s="3" t="s">
        <v>324</v>
      </c>
      <c r="M691" s="3" t="s">
        <v>1489</v>
      </c>
      <c r="N691" s="3">
        <v>39212</v>
      </c>
      <c r="O691" s="3" t="s">
        <v>26</v>
      </c>
      <c r="P691" s="3" t="s">
        <v>1312</v>
      </c>
      <c r="Q691" s="3" t="s">
        <v>67</v>
      </c>
      <c r="R691" s="3" t="s">
        <v>157</v>
      </c>
      <c r="S691" s="3" t="s">
        <v>1313</v>
      </c>
      <c r="T691" s="3">
        <v>479.97</v>
      </c>
      <c r="U691" s="35" cm="1">
        <f t="array" ref="U691">INDEX('Pricing Strategy'!$F$4:$F$71,MATCH(1,(Dataset!$O691='Pricing Strategy'!$B$4:$B$71)*(Dataset!$Q691='Pricing Strategy'!$C$4:$C$71)*(Dataset!$R691='Pricing Strategy'!$D$4:$D$71),))</f>
        <v>0.3</v>
      </c>
      <c r="V691" s="3">
        <f>Dataset!$T691*(1-Dataset!$U691)</f>
        <v>335.97899999999998</v>
      </c>
    </row>
    <row r="692" spans="1:22" x14ac:dyDescent="0.3">
      <c r="A692" s="32"/>
      <c r="C692" s="3">
        <v>687</v>
      </c>
      <c r="D692" s="3" t="s">
        <v>2226</v>
      </c>
      <c r="E692" s="34">
        <v>42190</v>
      </c>
      <c r="F692" s="34">
        <v>42193</v>
      </c>
      <c r="G692" s="3" t="s">
        <v>184</v>
      </c>
      <c r="H692" s="3" t="s">
        <v>2227</v>
      </c>
      <c r="I692" s="3" t="s">
        <v>2228</v>
      </c>
      <c r="J692" s="3" t="s">
        <v>22</v>
      </c>
      <c r="K692" s="3" t="s">
        <v>23</v>
      </c>
      <c r="L692" s="3" t="s">
        <v>324</v>
      </c>
      <c r="M692" s="3" t="s">
        <v>1489</v>
      </c>
      <c r="N692" s="3">
        <v>39212</v>
      </c>
      <c r="O692" s="3" t="s">
        <v>26</v>
      </c>
      <c r="P692" s="3" t="s">
        <v>2229</v>
      </c>
      <c r="Q692" s="3" t="s">
        <v>42</v>
      </c>
      <c r="R692" s="3" t="s">
        <v>43</v>
      </c>
      <c r="S692" s="3" t="s">
        <v>2230</v>
      </c>
      <c r="T692" s="3">
        <v>14.62</v>
      </c>
      <c r="U692" s="35" cm="1">
        <f t="array" ref="U692">INDEX('Pricing Strategy'!$F$4:$F$71,MATCH(1,(Dataset!$O692='Pricing Strategy'!$B$4:$B$71)*(Dataset!$Q692='Pricing Strategy'!$C$4:$C$71)*(Dataset!$R692='Pricing Strategy'!$D$4:$D$71),))</f>
        <v>0.25</v>
      </c>
      <c r="V692" s="3">
        <f>Dataset!$T692*(1-Dataset!$U692)</f>
        <v>10.965</v>
      </c>
    </row>
    <row r="693" spans="1:22" x14ac:dyDescent="0.3">
      <c r="A693" s="32"/>
      <c r="C693" s="3">
        <v>688</v>
      </c>
      <c r="D693" s="3" t="s">
        <v>2226</v>
      </c>
      <c r="E693" s="34">
        <v>42190</v>
      </c>
      <c r="F693" s="34">
        <v>42193</v>
      </c>
      <c r="G693" s="3" t="s">
        <v>184</v>
      </c>
      <c r="H693" s="3" t="s">
        <v>2227</v>
      </c>
      <c r="I693" s="3" t="s">
        <v>2228</v>
      </c>
      <c r="J693" s="3" t="s">
        <v>22</v>
      </c>
      <c r="K693" s="3" t="s">
        <v>23</v>
      </c>
      <c r="L693" s="3" t="s">
        <v>324</v>
      </c>
      <c r="M693" s="3" t="s">
        <v>1489</v>
      </c>
      <c r="N693" s="3">
        <v>39212</v>
      </c>
      <c r="O693" s="3" t="s">
        <v>26</v>
      </c>
      <c r="P693" s="3" t="s">
        <v>400</v>
      </c>
      <c r="Q693" s="3" t="s">
        <v>42</v>
      </c>
      <c r="R693" s="3" t="s">
        <v>86</v>
      </c>
      <c r="S693" s="3" t="s">
        <v>401</v>
      </c>
      <c r="T693" s="3">
        <v>19.440000000000001</v>
      </c>
      <c r="U693" s="35" cm="1">
        <f t="array" ref="U693">INDEX('Pricing Strategy'!$F$4:$F$71,MATCH(1,(Dataset!$O693='Pricing Strategy'!$B$4:$B$71)*(Dataset!$Q693='Pricing Strategy'!$C$4:$C$71)*(Dataset!$R693='Pricing Strategy'!$D$4:$D$71),))</f>
        <v>0.25</v>
      </c>
      <c r="V693" s="3">
        <f>Dataset!$T693*(1-Dataset!$U693)</f>
        <v>14.580000000000002</v>
      </c>
    </row>
    <row r="694" spans="1:22" x14ac:dyDescent="0.3">
      <c r="A694" s="32"/>
      <c r="C694" s="3">
        <v>689</v>
      </c>
      <c r="D694" s="3" t="s">
        <v>2231</v>
      </c>
      <c r="E694" s="34">
        <v>43459</v>
      </c>
      <c r="F694" s="34">
        <v>43463</v>
      </c>
      <c r="G694" s="3" t="s">
        <v>46</v>
      </c>
      <c r="H694" s="3" t="s">
        <v>2232</v>
      </c>
      <c r="I694" s="3" t="s">
        <v>2233</v>
      </c>
      <c r="J694" s="3" t="s">
        <v>22</v>
      </c>
      <c r="K694" s="3" t="s">
        <v>23</v>
      </c>
      <c r="L694" s="3" t="s">
        <v>262</v>
      </c>
      <c r="M694" s="3" t="s">
        <v>263</v>
      </c>
      <c r="N694" s="3">
        <v>10035</v>
      </c>
      <c r="O694" s="3" t="s">
        <v>144</v>
      </c>
      <c r="P694" s="3" t="s">
        <v>2234</v>
      </c>
      <c r="Q694" s="3" t="s">
        <v>28</v>
      </c>
      <c r="R694" s="3" t="s">
        <v>29</v>
      </c>
      <c r="S694" s="3" t="s">
        <v>2235</v>
      </c>
      <c r="T694" s="3">
        <v>191.98400000000001</v>
      </c>
      <c r="U694" s="35" cm="1">
        <f t="array" ref="U694">INDEX('Pricing Strategy'!$F$4:$F$71,MATCH(1,(Dataset!$O694='Pricing Strategy'!$B$4:$B$71)*(Dataset!$Q694='Pricing Strategy'!$C$4:$C$71)*(Dataset!$R694='Pricing Strategy'!$D$4:$D$71),))</f>
        <v>0.5</v>
      </c>
      <c r="V694" s="3">
        <f>Dataset!$T694*(1-Dataset!$U694)</f>
        <v>95.992000000000004</v>
      </c>
    </row>
    <row r="695" spans="1:22" x14ac:dyDescent="0.3">
      <c r="A695" s="32"/>
      <c r="C695" s="3">
        <v>690</v>
      </c>
      <c r="D695" s="3" t="s">
        <v>2236</v>
      </c>
      <c r="E695" s="34">
        <v>42176</v>
      </c>
      <c r="F695" s="34">
        <v>42178</v>
      </c>
      <c r="G695" s="3" t="s">
        <v>19</v>
      </c>
      <c r="H695" s="3" t="s">
        <v>2237</v>
      </c>
      <c r="I695" s="3" t="s">
        <v>2238</v>
      </c>
      <c r="J695" s="3" t="s">
        <v>22</v>
      </c>
      <c r="K695" s="3" t="s">
        <v>23</v>
      </c>
      <c r="L695" s="3" t="s">
        <v>2239</v>
      </c>
      <c r="M695" s="3" t="s">
        <v>315</v>
      </c>
      <c r="N695" s="3">
        <v>22980</v>
      </c>
      <c r="O695" s="3" t="s">
        <v>26</v>
      </c>
      <c r="P695" s="3" t="s">
        <v>2240</v>
      </c>
      <c r="Q695" s="3" t="s">
        <v>28</v>
      </c>
      <c r="R695" s="3" t="s">
        <v>61</v>
      </c>
      <c r="S695" s="3" t="s">
        <v>2241</v>
      </c>
      <c r="T695" s="3">
        <v>104.01</v>
      </c>
      <c r="U695" s="35" cm="1">
        <f t="array" ref="U695">INDEX('Pricing Strategy'!$F$4:$F$71,MATCH(1,(Dataset!$O695='Pricing Strategy'!$B$4:$B$71)*(Dataset!$Q695='Pricing Strategy'!$C$4:$C$71)*(Dataset!$R695='Pricing Strategy'!$D$4:$D$71),))</f>
        <v>0.25</v>
      </c>
      <c r="V695" s="3">
        <f>Dataset!$T695*(1-Dataset!$U695)</f>
        <v>78.007500000000007</v>
      </c>
    </row>
    <row r="696" spans="1:22" x14ac:dyDescent="0.3">
      <c r="A696" s="32"/>
      <c r="C696" s="3">
        <v>691</v>
      </c>
      <c r="D696" s="3" t="s">
        <v>2236</v>
      </c>
      <c r="E696" s="34">
        <v>42176</v>
      </c>
      <c r="F696" s="34">
        <v>42178</v>
      </c>
      <c r="G696" s="3" t="s">
        <v>19</v>
      </c>
      <c r="H696" s="3" t="s">
        <v>2237</v>
      </c>
      <c r="I696" s="3" t="s">
        <v>2238</v>
      </c>
      <c r="J696" s="3" t="s">
        <v>22</v>
      </c>
      <c r="K696" s="3" t="s">
        <v>23</v>
      </c>
      <c r="L696" s="3" t="s">
        <v>2239</v>
      </c>
      <c r="M696" s="3" t="s">
        <v>315</v>
      </c>
      <c r="N696" s="3">
        <v>22980</v>
      </c>
      <c r="O696" s="3" t="s">
        <v>26</v>
      </c>
      <c r="P696" s="3" t="s">
        <v>78</v>
      </c>
      <c r="Q696" s="3" t="s">
        <v>67</v>
      </c>
      <c r="R696" s="3" t="s">
        <v>68</v>
      </c>
      <c r="S696" s="3" t="s">
        <v>79</v>
      </c>
      <c r="T696" s="3">
        <v>284.82</v>
      </c>
      <c r="U696" s="35" cm="1">
        <f t="array" ref="U696">INDEX('Pricing Strategy'!$F$4:$F$71,MATCH(1,(Dataset!$O696='Pricing Strategy'!$B$4:$B$71)*(Dataset!$Q696='Pricing Strategy'!$C$4:$C$71)*(Dataset!$R696='Pricing Strategy'!$D$4:$D$71),))</f>
        <v>0.25</v>
      </c>
      <c r="V696" s="3">
        <f>Dataset!$T696*(1-Dataset!$U696)</f>
        <v>213.61500000000001</v>
      </c>
    </row>
    <row r="697" spans="1:22" x14ac:dyDescent="0.3">
      <c r="A697" s="32"/>
      <c r="C697" s="3">
        <v>692</v>
      </c>
      <c r="D697" s="3" t="s">
        <v>2236</v>
      </c>
      <c r="E697" s="34">
        <v>42176</v>
      </c>
      <c r="F697" s="34">
        <v>42178</v>
      </c>
      <c r="G697" s="3" t="s">
        <v>19</v>
      </c>
      <c r="H697" s="3" t="s">
        <v>2237</v>
      </c>
      <c r="I697" s="3" t="s">
        <v>2238</v>
      </c>
      <c r="J697" s="3" t="s">
        <v>22</v>
      </c>
      <c r="K697" s="3" t="s">
        <v>23</v>
      </c>
      <c r="L697" s="3" t="s">
        <v>2239</v>
      </c>
      <c r="M697" s="3" t="s">
        <v>315</v>
      </c>
      <c r="N697" s="3">
        <v>22980</v>
      </c>
      <c r="O697" s="3" t="s">
        <v>26</v>
      </c>
      <c r="P697" s="3" t="s">
        <v>2242</v>
      </c>
      <c r="Q697" s="3" t="s">
        <v>42</v>
      </c>
      <c r="R697" s="3" t="s">
        <v>55</v>
      </c>
      <c r="S697" s="3" t="s">
        <v>2243</v>
      </c>
      <c r="T697" s="3">
        <v>36.840000000000003</v>
      </c>
      <c r="U697" s="35" cm="1">
        <f t="array" ref="U697">INDEX('Pricing Strategy'!$F$4:$F$71,MATCH(1,(Dataset!$O697='Pricing Strategy'!$B$4:$B$71)*(Dataset!$Q697='Pricing Strategy'!$C$4:$C$71)*(Dataset!$R697='Pricing Strategy'!$D$4:$D$71),))</f>
        <v>0.35</v>
      </c>
      <c r="V697" s="3">
        <f>Dataset!$T697*(1-Dataset!$U697)</f>
        <v>23.946000000000002</v>
      </c>
    </row>
    <row r="698" spans="1:22" x14ac:dyDescent="0.3">
      <c r="A698" s="32"/>
      <c r="C698" s="3">
        <v>693</v>
      </c>
      <c r="D698" s="3" t="s">
        <v>2244</v>
      </c>
      <c r="E698" s="34">
        <v>42457</v>
      </c>
      <c r="F698" s="34">
        <v>42462</v>
      </c>
      <c r="G698" s="3" t="s">
        <v>46</v>
      </c>
      <c r="H698" s="3" t="s">
        <v>2245</v>
      </c>
      <c r="I698" s="3" t="s">
        <v>2246</v>
      </c>
      <c r="J698" s="3" t="s">
        <v>22</v>
      </c>
      <c r="K698" s="3" t="s">
        <v>23</v>
      </c>
      <c r="L698" s="3" t="s">
        <v>38</v>
      </c>
      <c r="M698" s="3" t="s">
        <v>39</v>
      </c>
      <c r="N698" s="3">
        <v>90036</v>
      </c>
      <c r="O698" s="3" t="s">
        <v>40</v>
      </c>
      <c r="P698" s="3" t="s">
        <v>2247</v>
      </c>
      <c r="Q698" s="3" t="s">
        <v>67</v>
      </c>
      <c r="R698" s="3" t="s">
        <v>157</v>
      </c>
      <c r="S698" s="3" t="s">
        <v>2248</v>
      </c>
      <c r="T698" s="3">
        <v>166.24</v>
      </c>
      <c r="U698" s="35" cm="1">
        <f t="array" ref="U698">INDEX('Pricing Strategy'!$F$4:$F$71,MATCH(1,(Dataset!$O698='Pricing Strategy'!$B$4:$B$71)*(Dataset!$Q698='Pricing Strategy'!$C$4:$C$71)*(Dataset!$R698='Pricing Strategy'!$D$4:$D$71),))</f>
        <v>0.45</v>
      </c>
      <c r="V698" s="3">
        <f>Dataset!$T698*(1-Dataset!$U698)</f>
        <v>91.432000000000016</v>
      </c>
    </row>
    <row r="699" spans="1:22" x14ac:dyDescent="0.3">
      <c r="A699" s="32"/>
      <c r="C699" s="3">
        <v>694</v>
      </c>
      <c r="D699" s="3" t="s">
        <v>2244</v>
      </c>
      <c r="E699" s="34">
        <v>42457</v>
      </c>
      <c r="F699" s="34">
        <v>42462</v>
      </c>
      <c r="G699" s="3" t="s">
        <v>46</v>
      </c>
      <c r="H699" s="3" t="s">
        <v>2245</v>
      </c>
      <c r="I699" s="3" t="s">
        <v>2246</v>
      </c>
      <c r="J699" s="3" t="s">
        <v>22</v>
      </c>
      <c r="K699" s="3" t="s">
        <v>23</v>
      </c>
      <c r="L699" s="3" t="s">
        <v>38</v>
      </c>
      <c r="M699" s="3" t="s">
        <v>39</v>
      </c>
      <c r="N699" s="3">
        <v>90036</v>
      </c>
      <c r="O699" s="3" t="s">
        <v>40</v>
      </c>
      <c r="P699" s="3" t="s">
        <v>2249</v>
      </c>
      <c r="Q699" s="3" t="s">
        <v>42</v>
      </c>
      <c r="R699" s="3" t="s">
        <v>86</v>
      </c>
      <c r="S699" s="3" t="s">
        <v>2250</v>
      </c>
      <c r="T699" s="3">
        <v>33.4</v>
      </c>
      <c r="U699" s="35" cm="1">
        <f t="array" ref="U699">INDEX('Pricing Strategy'!$F$4:$F$71,MATCH(1,(Dataset!$O699='Pricing Strategy'!$B$4:$B$71)*(Dataset!$Q699='Pricing Strategy'!$C$4:$C$71)*(Dataset!$R699='Pricing Strategy'!$D$4:$D$71),))</f>
        <v>0.4</v>
      </c>
      <c r="V699" s="3">
        <f>Dataset!$T699*(1-Dataset!$U699)</f>
        <v>20.04</v>
      </c>
    </row>
    <row r="700" spans="1:22" x14ac:dyDescent="0.3">
      <c r="A700" s="32"/>
      <c r="C700" s="3">
        <v>695</v>
      </c>
      <c r="D700" s="3" t="s">
        <v>2251</v>
      </c>
      <c r="E700" s="34">
        <v>42504</v>
      </c>
      <c r="F700" s="34">
        <v>42507</v>
      </c>
      <c r="G700" s="3" t="s">
        <v>184</v>
      </c>
      <c r="H700" s="3" t="s">
        <v>2252</v>
      </c>
      <c r="I700" s="3" t="s">
        <v>2253</v>
      </c>
      <c r="J700" s="3" t="s">
        <v>98</v>
      </c>
      <c r="K700" s="3" t="s">
        <v>23</v>
      </c>
      <c r="L700" s="3" t="s">
        <v>2254</v>
      </c>
      <c r="M700" s="3" t="s">
        <v>143</v>
      </c>
      <c r="N700" s="3">
        <v>19013</v>
      </c>
      <c r="O700" s="3" t="s">
        <v>144</v>
      </c>
      <c r="P700" s="3" t="s">
        <v>1159</v>
      </c>
      <c r="Q700" s="3" t="s">
        <v>42</v>
      </c>
      <c r="R700" s="3" t="s">
        <v>64</v>
      </c>
      <c r="S700" s="3" t="s">
        <v>1160</v>
      </c>
      <c r="T700" s="3">
        <v>198.27199999999999</v>
      </c>
      <c r="U700" s="35" cm="1">
        <f t="array" ref="U700">INDEX('Pricing Strategy'!$F$4:$F$71,MATCH(1,(Dataset!$O700='Pricing Strategy'!$B$4:$B$71)*(Dataset!$Q700='Pricing Strategy'!$C$4:$C$71)*(Dataset!$R700='Pricing Strategy'!$D$4:$D$71),))</f>
        <v>0.45</v>
      </c>
      <c r="V700" s="3">
        <f>Dataset!$T700*(1-Dataset!$U700)</f>
        <v>109.0496</v>
      </c>
    </row>
    <row r="701" spans="1:22" x14ac:dyDescent="0.3">
      <c r="A701" s="32"/>
      <c r="C701" s="3">
        <v>696</v>
      </c>
      <c r="D701" s="3" t="s">
        <v>2251</v>
      </c>
      <c r="E701" s="34">
        <v>42504</v>
      </c>
      <c r="F701" s="34">
        <v>42507</v>
      </c>
      <c r="G701" s="3" t="s">
        <v>184</v>
      </c>
      <c r="H701" s="3" t="s">
        <v>2252</v>
      </c>
      <c r="I701" s="3" t="s">
        <v>2253</v>
      </c>
      <c r="J701" s="3" t="s">
        <v>98</v>
      </c>
      <c r="K701" s="3" t="s">
        <v>23</v>
      </c>
      <c r="L701" s="3" t="s">
        <v>2254</v>
      </c>
      <c r="M701" s="3" t="s">
        <v>143</v>
      </c>
      <c r="N701" s="3">
        <v>19013</v>
      </c>
      <c r="O701" s="3" t="s">
        <v>144</v>
      </c>
      <c r="P701" s="3" t="s">
        <v>2255</v>
      </c>
      <c r="Q701" s="3" t="s">
        <v>42</v>
      </c>
      <c r="R701" s="3" t="s">
        <v>43</v>
      </c>
      <c r="S701" s="3" t="s">
        <v>2256</v>
      </c>
      <c r="T701" s="3">
        <v>47.36</v>
      </c>
      <c r="U701" s="35" cm="1">
        <f t="array" ref="U701">INDEX('Pricing Strategy'!$F$4:$F$71,MATCH(1,(Dataset!$O701='Pricing Strategy'!$B$4:$B$71)*(Dataset!$Q701='Pricing Strategy'!$C$4:$C$71)*(Dataset!$R701='Pricing Strategy'!$D$4:$D$71),))</f>
        <v>0.4</v>
      </c>
      <c r="V701" s="3">
        <f>Dataset!$T701*(1-Dataset!$U701)</f>
        <v>28.416</v>
      </c>
    </row>
    <row r="702" spans="1:22" x14ac:dyDescent="0.3">
      <c r="A702" s="32"/>
      <c r="C702" s="3">
        <v>697</v>
      </c>
      <c r="D702" s="3" t="s">
        <v>2251</v>
      </c>
      <c r="E702" s="34">
        <v>42504</v>
      </c>
      <c r="F702" s="34">
        <v>42507</v>
      </c>
      <c r="G702" s="3" t="s">
        <v>184</v>
      </c>
      <c r="H702" s="3" t="s">
        <v>2252</v>
      </c>
      <c r="I702" s="3" t="s">
        <v>2253</v>
      </c>
      <c r="J702" s="3" t="s">
        <v>98</v>
      </c>
      <c r="K702" s="3" t="s">
        <v>23</v>
      </c>
      <c r="L702" s="3" t="s">
        <v>2254</v>
      </c>
      <c r="M702" s="3" t="s">
        <v>143</v>
      </c>
      <c r="N702" s="3">
        <v>19013</v>
      </c>
      <c r="O702" s="3" t="s">
        <v>144</v>
      </c>
      <c r="P702" s="3" t="s">
        <v>370</v>
      </c>
      <c r="Q702" s="3" t="s">
        <v>42</v>
      </c>
      <c r="R702" s="3" t="s">
        <v>169</v>
      </c>
      <c r="S702" s="3" t="s">
        <v>371</v>
      </c>
      <c r="T702" s="3">
        <v>200.98400000000001</v>
      </c>
      <c r="U702" s="35" cm="1">
        <f t="array" ref="U702">INDEX('Pricing Strategy'!$F$4:$F$71,MATCH(1,(Dataset!$O702='Pricing Strategy'!$B$4:$B$71)*(Dataset!$Q702='Pricing Strategy'!$C$4:$C$71)*(Dataset!$R702='Pricing Strategy'!$D$4:$D$71),))</f>
        <v>0.4</v>
      </c>
      <c r="V702" s="3">
        <f>Dataset!$T702*(1-Dataset!$U702)</f>
        <v>120.5904</v>
      </c>
    </row>
    <row r="703" spans="1:22" x14ac:dyDescent="0.3">
      <c r="A703" s="32"/>
      <c r="C703" s="3">
        <v>698</v>
      </c>
      <c r="D703" s="3" t="s">
        <v>2251</v>
      </c>
      <c r="E703" s="34">
        <v>42504</v>
      </c>
      <c r="F703" s="34">
        <v>42507</v>
      </c>
      <c r="G703" s="3" t="s">
        <v>184</v>
      </c>
      <c r="H703" s="3" t="s">
        <v>2252</v>
      </c>
      <c r="I703" s="3" t="s">
        <v>2253</v>
      </c>
      <c r="J703" s="3" t="s">
        <v>98</v>
      </c>
      <c r="K703" s="3" t="s">
        <v>23</v>
      </c>
      <c r="L703" s="3" t="s">
        <v>2254</v>
      </c>
      <c r="M703" s="3" t="s">
        <v>143</v>
      </c>
      <c r="N703" s="3">
        <v>19013</v>
      </c>
      <c r="O703" s="3" t="s">
        <v>144</v>
      </c>
      <c r="P703" s="3" t="s">
        <v>2257</v>
      </c>
      <c r="Q703" s="3" t="s">
        <v>42</v>
      </c>
      <c r="R703" s="3" t="s">
        <v>43</v>
      </c>
      <c r="S703" s="3" t="s">
        <v>2258</v>
      </c>
      <c r="T703" s="3">
        <v>97.695999999999998</v>
      </c>
      <c r="U703" s="35" cm="1">
        <f t="array" ref="U703">INDEX('Pricing Strategy'!$F$4:$F$71,MATCH(1,(Dataset!$O703='Pricing Strategy'!$B$4:$B$71)*(Dataset!$Q703='Pricing Strategy'!$C$4:$C$71)*(Dataset!$R703='Pricing Strategy'!$D$4:$D$71),))</f>
        <v>0.4</v>
      </c>
      <c r="V703" s="3">
        <f>Dataset!$T703*(1-Dataset!$U703)</f>
        <v>58.617599999999996</v>
      </c>
    </row>
    <row r="704" spans="1:22" x14ac:dyDescent="0.3">
      <c r="A704" s="32"/>
      <c r="C704" s="3">
        <v>699</v>
      </c>
      <c r="D704" s="3" t="s">
        <v>2251</v>
      </c>
      <c r="E704" s="34">
        <v>42504</v>
      </c>
      <c r="F704" s="34">
        <v>42507</v>
      </c>
      <c r="G704" s="3" t="s">
        <v>184</v>
      </c>
      <c r="H704" s="3" t="s">
        <v>2252</v>
      </c>
      <c r="I704" s="3" t="s">
        <v>2253</v>
      </c>
      <c r="J704" s="3" t="s">
        <v>98</v>
      </c>
      <c r="K704" s="3" t="s">
        <v>23</v>
      </c>
      <c r="L704" s="3" t="s">
        <v>2254</v>
      </c>
      <c r="M704" s="3" t="s">
        <v>143</v>
      </c>
      <c r="N704" s="3">
        <v>19013</v>
      </c>
      <c r="O704" s="3" t="s">
        <v>144</v>
      </c>
      <c r="P704" s="3" t="s">
        <v>2259</v>
      </c>
      <c r="Q704" s="3" t="s">
        <v>42</v>
      </c>
      <c r="R704" s="3" t="s">
        <v>64</v>
      </c>
      <c r="S704" s="3" t="s">
        <v>2260</v>
      </c>
      <c r="T704" s="3">
        <v>2.6960000000000002</v>
      </c>
      <c r="U704" s="35" cm="1">
        <f t="array" ref="U704">INDEX('Pricing Strategy'!$F$4:$F$71,MATCH(1,(Dataset!$O704='Pricing Strategy'!$B$4:$B$71)*(Dataset!$Q704='Pricing Strategy'!$C$4:$C$71)*(Dataset!$R704='Pricing Strategy'!$D$4:$D$71),))</f>
        <v>0.45</v>
      </c>
      <c r="V704" s="3">
        <f>Dataset!$T704*(1-Dataset!$U704)</f>
        <v>1.4828000000000001</v>
      </c>
    </row>
    <row r="705" spans="1:22" x14ac:dyDescent="0.3">
      <c r="A705" s="32"/>
      <c r="C705" s="3">
        <v>700</v>
      </c>
      <c r="D705" s="3" t="s">
        <v>2251</v>
      </c>
      <c r="E705" s="34">
        <v>42504</v>
      </c>
      <c r="F705" s="34">
        <v>42507</v>
      </c>
      <c r="G705" s="3" t="s">
        <v>184</v>
      </c>
      <c r="H705" s="3" t="s">
        <v>2252</v>
      </c>
      <c r="I705" s="3" t="s">
        <v>2253</v>
      </c>
      <c r="J705" s="3" t="s">
        <v>98</v>
      </c>
      <c r="K705" s="3" t="s">
        <v>23</v>
      </c>
      <c r="L705" s="3" t="s">
        <v>2254</v>
      </c>
      <c r="M705" s="3" t="s">
        <v>143</v>
      </c>
      <c r="N705" s="3">
        <v>19013</v>
      </c>
      <c r="O705" s="3" t="s">
        <v>144</v>
      </c>
      <c r="P705" s="3" t="s">
        <v>2261</v>
      </c>
      <c r="Q705" s="3" t="s">
        <v>42</v>
      </c>
      <c r="R705" s="3" t="s">
        <v>71</v>
      </c>
      <c r="S705" s="3" t="s">
        <v>2262</v>
      </c>
      <c r="T705" s="3">
        <v>18.588000000000001</v>
      </c>
      <c r="U705" s="35" cm="1">
        <f t="array" ref="U705">INDEX('Pricing Strategy'!$F$4:$F$71,MATCH(1,(Dataset!$O705='Pricing Strategy'!$B$4:$B$71)*(Dataset!$Q705='Pricing Strategy'!$C$4:$C$71)*(Dataset!$R705='Pricing Strategy'!$D$4:$D$71),))</f>
        <v>0.4</v>
      </c>
      <c r="V705" s="3">
        <f>Dataset!$T705*(1-Dataset!$U705)</f>
        <v>11.152800000000001</v>
      </c>
    </row>
    <row r="706" spans="1:22" x14ac:dyDescent="0.3">
      <c r="A706" s="32"/>
      <c r="C706" s="3">
        <v>701</v>
      </c>
      <c r="D706" s="3" t="s">
        <v>2251</v>
      </c>
      <c r="E706" s="34">
        <v>42504</v>
      </c>
      <c r="F706" s="34">
        <v>42507</v>
      </c>
      <c r="G706" s="3" t="s">
        <v>184</v>
      </c>
      <c r="H706" s="3" t="s">
        <v>2252</v>
      </c>
      <c r="I706" s="3" t="s">
        <v>2253</v>
      </c>
      <c r="J706" s="3" t="s">
        <v>98</v>
      </c>
      <c r="K706" s="3" t="s">
        <v>23</v>
      </c>
      <c r="L706" s="3" t="s">
        <v>2254</v>
      </c>
      <c r="M706" s="3" t="s">
        <v>143</v>
      </c>
      <c r="N706" s="3">
        <v>19013</v>
      </c>
      <c r="O706" s="3" t="s">
        <v>144</v>
      </c>
      <c r="P706" s="3" t="s">
        <v>1208</v>
      </c>
      <c r="Q706" s="3" t="s">
        <v>42</v>
      </c>
      <c r="R706" s="3" t="s">
        <v>71</v>
      </c>
      <c r="S706" s="3" t="s">
        <v>1209</v>
      </c>
      <c r="T706" s="3">
        <v>4.8959999999999999</v>
      </c>
      <c r="U706" s="35" cm="1">
        <f t="array" ref="U706">INDEX('Pricing Strategy'!$F$4:$F$71,MATCH(1,(Dataset!$O706='Pricing Strategy'!$B$4:$B$71)*(Dataset!$Q706='Pricing Strategy'!$C$4:$C$71)*(Dataset!$R706='Pricing Strategy'!$D$4:$D$71),))</f>
        <v>0.4</v>
      </c>
      <c r="V706" s="3">
        <f>Dataset!$T706*(1-Dataset!$U706)</f>
        <v>2.9375999999999998</v>
      </c>
    </row>
    <row r="707" spans="1:22" x14ac:dyDescent="0.3">
      <c r="A707" s="32"/>
      <c r="C707" s="3">
        <v>702</v>
      </c>
      <c r="D707" s="3" t="s">
        <v>2263</v>
      </c>
      <c r="E707" s="34">
        <v>43345</v>
      </c>
      <c r="F707" s="34">
        <v>43351</v>
      </c>
      <c r="G707" s="3" t="s">
        <v>46</v>
      </c>
      <c r="H707" s="3" t="s">
        <v>974</v>
      </c>
      <c r="I707" s="3" t="s">
        <v>975</v>
      </c>
      <c r="J707" s="3" t="s">
        <v>37</v>
      </c>
      <c r="K707" s="3" t="s">
        <v>23</v>
      </c>
      <c r="L707" s="3" t="s">
        <v>2182</v>
      </c>
      <c r="M707" s="3" t="s">
        <v>494</v>
      </c>
      <c r="N707" s="3">
        <v>44105</v>
      </c>
      <c r="O707" s="3" t="s">
        <v>144</v>
      </c>
      <c r="P707" s="3" t="s">
        <v>820</v>
      </c>
      <c r="Q707" s="3" t="s">
        <v>28</v>
      </c>
      <c r="R707" s="3" t="s">
        <v>61</v>
      </c>
      <c r="S707" s="3" t="s">
        <v>821</v>
      </c>
      <c r="T707" s="3">
        <v>15.071999999999999</v>
      </c>
      <c r="U707" s="35" cm="1">
        <f t="array" ref="U707">INDEX('Pricing Strategy'!$F$4:$F$71,MATCH(1,(Dataset!$O707='Pricing Strategy'!$B$4:$B$71)*(Dataset!$Q707='Pricing Strategy'!$C$4:$C$71)*(Dataset!$R707='Pricing Strategy'!$D$4:$D$71),))</f>
        <v>0.4</v>
      </c>
      <c r="V707" s="3">
        <f>Dataset!$T707*(1-Dataset!$U707)</f>
        <v>9.0431999999999988</v>
      </c>
    </row>
    <row r="708" spans="1:22" x14ac:dyDescent="0.3">
      <c r="A708" s="32"/>
      <c r="C708" s="3">
        <v>703</v>
      </c>
      <c r="D708" s="3" t="s">
        <v>2264</v>
      </c>
      <c r="E708" s="34">
        <v>43043</v>
      </c>
      <c r="F708" s="34">
        <v>43047</v>
      </c>
      <c r="G708" s="3" t="s">
        <v>19</v>
      </c>
      <c r="H708" s="3" t="s">
        <v>1339</v>
      </c>
      <c r="I708" s="3" t="s">
        <v>1340</v>
      </c>
      <c r="J708" s="3" t="s">
        <v>37</v>
      </c>
      <c r="K708" s="3" t="s">
        <v>23</v>
      </c>
      <c r="L708" s="3" t="s">
        <v>91</v>
      </c>
      <c r="M708" s="3" t="s">
        <v>92</v>
      </c>
      <c r="N708" s="3">
        <v>98103</v>
      </c>
      <c r="O708" s="3" t="s">
        <v>40</v>
      </c>
      <c r="P708" s="3" t="s">
        <v>2265</v>
      </c>
      <c r="Q708" s="3" t="s">
        <v>28</v>
      </c>
      <c r="R708" s="3" t="s">
        <v>61</v>
      </c>
      <c r="S708" s="3" t="s">
        <v>2266</v>
      </c>
      <c r="T708" s="3">
        <v>209.88</v>
      </c>
      <c r="U708" s="35" cm="1">
        <f t="array" ref="U708">INDEX('Pricing Strategy'!$F$4:$F$71,MATCH(1,(Dataset!$O708='Pricing Strategy'!$B$4:$B$71)*(Dataset!$Q708='Pricing Strategy'!$C$4:$C$71)*(Dataset!$R708='Pricing Strategy'!$D$4:$D$71),))</f>
        <v>0.4</v>
      </c>
      <c r="V708" s="3">
        <f>Dataset!$T708*(1-Dataset!$U708)</f>
        <v>125.928</v>
      </c>
    </row>
    <row r="709" spans="1:22" x14ac:dyDescent="0.3">
      <c r="A709" s="32"/>
      <c r="C709" s="3">
        <v>704</v>
      </c>
      <c r="D709" s="3" t="s">
        <v>2267</v>
      </c>
      <c r="E709" s="34">
        <v>42469</v>
      </c>
      <c r="F709" s="34">
        <v>42474</v>
      </c>
      <c r="G709" s="3" t="s">
        <v>46</v>
      </c>
      <c r="H709" s="3" t="s">
        <v>2268</v>
      </c>
      <c r="I709" s="3" t="s">
        <v>2269</v>
      </c>
      <c r="J709" s="3" t="s">
        <v>22</v>
      </c>
      <c r="K709" s="3" t="s">
        <v>23</v>
      </c>
      <c r="L709" s="3" t="s">
        <v>1173</v>
      </c>
      <c r="M709" s="3" t="s">
        <v>39</v>
      </c>
      <c r="N709" s="3">
        <v>90805</v>
      </c>
      <c r="O709" s="3" t="s">
        <v>40</v>
      </c>
      <c r="P709" s="3" t="s">
        <v>2270</v>
      </c>
      <c r="Q709" s="3" t="s">
        <v>28</v>
      </c>
      <c r="R709" s="3" t="s">
        <v>52</v>
      </c>
      <c r="S709" s="3" t="s">
        <v>2271</v>
      </c>
      <c r="T709" s="3">
        <v>369.91199999999998</v>
      </c>
      <c r="U709" s="35" cm="1">
        <f t="array" ref="U709">INDEX('Pricing Strategy'!$F$4:$F$71,MATCH(1,(Dataset!$O709='Pricing Strategy'!$B$4:$B$71)*(Dataset!$Q709='Pricing Strategy'!$C$4:$C$71)*(Dataset!$R709='Pricing Strategy'!$D$4:$D$71),))</f>
        <v>0.45</v>
      </c>
      <c r="V709" s="3">
        <f>Dataset!$T709*(1-Dataset!$U709)</f>
        <v>203.45160000000001</v>
      </c>
    </row>
    <row r="710" spans="1:22" x14ac:dyDescent="0.3">
      <c r="A710" s="32"/>
      <c r="C710" s="3">
        <v>705</v>
      </c>
      <c r="D710" s="3" t="s">
        <v>2272</v>
      </c>
      <c r="E710" s="34">
        <v>42259</v>
      </c>
      <c r="F710" s="34">
        <v>42264</v>
      </c>
      <c r="G710" s="3" t="s">
        <v>46</v>
      </c>
      <c r="H710" s="3" t="s">
        <v>2273</v>
      </c>
      <c r="I710" s="3" t="s">
        <v>2274</v>
      </c>
      <c r="J710" s="3" t="s">
        <v>37</v>
      </c>
      <c r="K710" s="3" t="s">
        <v>23</v>
      </c>
      <c r="L710" s="3" t="s">
        <v>2275</v>
      </c>
      <c r="M710" s="3" t="s">
        <v>84</v>
      </c>
      <c r="N710" s="3">
        <v>27511</v>
      </c>
      <c r="O710" s="3" t="s">
        <v>26</v>
      </c>
      <c r="P710" s="3" t="s">
        <v>2276</v>
      </c>
      <c r="Q710" s="3" t="s">
        <v>42</v>
      </c>
      <c r="R710" s="3" t="s">
        <v>86</v>
      </c>
      <c r="S710" s="3" t="s">
        <v>2277</v>
      </c>
      <c r="T710" s="3">
        <v>10.368</v>
      </c>
      <c r="U710" s="35" cm="1">
        <f t="array" ref="U710">INDEX('Pricing Strategy'!$F$4:$F$71,MATCH(1,(Dataset!$O710='Pricing Strategy'!$B$4:$B$71)*(Dataset!$Q710='Pricing Strategy'!$C$4:$C$71)*(Dataset!$R710='Pricing Strategy'!$D$4:$D$71),))</f>
        <v>0.25</v>
      </c>
      <c r="V710" s="3">
        <f>Dataset!$T710*(1-Dataset!$U710)</f>
        <v>7.7759999999999998</v>
      </c>
    </row>
    <row r="711" spans="1:22" x14ac:dyDescent="0.3">
      <c r="A711" s="32"/>
      <c r="C711" s="3">
        <v>706</v>
      </c>
      <c r="D711" s="3" t="s">
        <v>2272</v>
      </c>
      <c r="E711" s="34">
        <v>42259</v>
      </c>
      <c r="F711" s="34">
        <v>42264</v>
      </c>
      <c r="G711" s="3" t="s">
        <v>46</v>
      </c>
      <c r="H711" s="3" t="s">
        <v>2273</v>
      </c>
      <c r="I711" s="3" t="s">
        <v>2274</v>
      </c>
      <c r="J711" s="3" t="s">
        <v>37</v>
      </c>
      <c r="K711" s="3" t="s">
        <v>23</v>
      </c>
      <c r="L711" s="3" t="s">
        <v>2275</v>
      </c>
      <c r="M711" s="3" t="s">
        <v>84</v>
      </c>
      <c r="N711" s="3">
        <v>27511</v>
      </c>
      <c r="O711" s="3" t="s">
        <v>26</v>
      </c>
      <c r="P711" s="3" t="s">
        <v>2278</v>
      </c>
      <c r="Q711" s="3" t="s">
        <v>42</v>
      </c>
      <c r="R711" s="3" t="s">
        <v>74</v>
      </c>
      <c r="S711" s="3" t="s">
        <v>2279</v>
      </c>
      <c r="T711" s="3">
        <v>166.84</v>
      </c>
      <c r="U711" s="35" cm="1">
        <f t="array" ref="U711">INDEX('Pricing Strategy'!$F$4:$F$71,MATCH(1,(Dataset!$O711='Pricing Strategy'!$B$4:$B$71)*(Dataset!$Q711='Pricing Strategy'!$C$4:$C$71)*(Dataset!$R711='Pricing Strategy'!$D$4:$D$71),))</f>
        <v>0.25</v>
      </c>
      <c r="V711" s="3">
        <f>Dataset!$T711*(1-Dataset!$U711)</f>
        <v>125.13</v>
      </c>
    </row>
    <row r="712" spans="1:22" x14ac:dyDescent="0.3">
      <c r="A712" s="32"/>
      <c r="C712" s="3">
        <v>707</v>
      </c>
      <c r="D712" s="3" t="s">
        <v>2272</v>
      </c>
      <c r="E712" s="34">
        <v>42259</v>
      </c>
      <c r="F712" s="34">
        <v>42264</v>
      </c>
      <c r="G712" s="3" t="s">
        <v>46</v>
      </c>
      <c r="H712" s="3" t="s">
        <v>2273</v>
      </c>
      <c r="I712" s="3" t="s">
        <v>2274</v>
      </c>
      <c r="J712" s="3" t="s">
        <v>37</v>
      </c>
      <c r="K712" s="3" t="s">
        <v>23</v>
      </c>
      <c r="L712" s="3" t="s">
        <v>2275</v>
      </c>
      <c r="M712" s="3" t="s">
        <v>84</v>
      </c>
      <c r="N712" s="3">
        <v>27511</v>
      </c>
      <c r="O712" s="3" t="s">
        <v>26</v>
      </c>
      <c r="P712" s="3" t="s">
        <v>1752</v>
      </c>
      <c r="Q712" s="3" t="s">
        <v>67</v>
      </c>
      <c r="R712" s="3" t="s">
        <v>157</v>
      </c>
      <c r="S712" s="3" t="s">
        <v>1753</v>
      </c>
      <c r="T712" s="3">
        <v>15.215999999999999</v>
      </c>
      <c r="U712" s="35" cm="1">
        <f t="array" ref="U712">INDEX('Pricing Strategy'!$F$4:$F$71,MATCH(1,(Dataset!$O712='Pricing Strategy'!$B$4:$B$71)*(Dataset!$Q712='Pricing Strategy'!$C$4:$C$71)*(Dataset!$R712='Pricing Strategy'!$D$4:$D$71),))</f>
        <v>0.3</v>
      </c>
      <c r="V712" s="3">
        <f>Dataset!$T712*(1-Dataset!$U712)</f>
        <v>10.651199999999999</v>
      </c>
    </row>
    <row r="713" spans="1:22" x14ac:dyDescent="0.3">
      <c r="A713" s="32"/>
      <c r="C713" s="3">
        <v>708</v>
      </c>
      <c r="D713" s="3" t="s">
        <v>2280</v>
      </c>
      <c r="E713" s="34">
        <v>42340</v>
      </c>
      <c r="F713" s="34">
        <v>42342</v>
      </c>
      <c r="G713" s="3" t="s">
        <v>184</v>
      </c>
      <c r="H713" s="3" t="s">
        <v>2281</v>
      </c>
      <c r="I713" s="3" t="s">
        <v>2282</v>
      </c>
      <c r="J713" s="3" t="s">
        <v>22</v>
      </c>
      <c r="K713" s="3" t="s">
        <v>23</v>
      </c>
      <c r="L713" s="3" t="s">
        <v>262</v>
      </c>
      <c r="M713" s="3" t="s">
        <v>263</v>
      </c>
      <c r="N713" s="3">
        <v>10035</v>
      </c>
      <c r="O713" s="3" t="s">
        <v>144</v>
      </c>
      <c r="P713" s="3" t="s">
        <v>1018</v>
      </c>
      <c r="Q713" s="3" t="s">
        <v>67</v>
      </c>
      <c r="R713" s="3" t="s">
        <v>157</v>
      </c>
      <c r="S713" s="3" t="s">
        <v>1019</v>
      </c>
      <c r="T713" s="3">
        <v>119.96</v>
      </c>
      <c r="U713" s="35" cm="1">
        <f t="array" ref="U713">INDEX('Pricing Strategy'!$F$4:$F$71,MATCH(1,(Dataset!$O713='Pricing Strategy'!$B$4:$B$71)*(Dataset!$Q713='Pricing Strategy'!$C$4:$C$71)*(Dataset!$R713='Pricing Strategy'!$D$4:$D$71),))</f>
        <v>0.45</v>
      </c>
      <c r="V713" s="3">
        <f>Dataset!$T713*(1-Dataset!$U713)</f>
        <v>65.978000000000009</v>
      </c>
    </row>
    <row r="714" spans="1:22" x14ac:dyDescent="0.3">
      <c r="A714" s="32"/>
      <c r="C714" s="3">
        <v>709</v>
      </c>
      <c r="D714" s="3" t="s">
        <v>2280</v>
      </c>
      <c r="E714" s="34">
        <v>42340</v>
      </c>
      <c r="F714" s="34">
        <v>42342</v>
      </c>
      <c r="G714" s="3" t="s">
        <v>184</v>
      </c>
      <c r="H714" s="3" t="s">
        <v>2281</v>
      </c>
      <c r="I714" s="3" t="s">
        <v>2282</v>
      </c>
      <c r="J714" s="3" t="s">
        <v>22</v>
      </c>
      <c r="K714" s="3" t="s">
        <v>23</v>
      </c>
      <c r="L714" s="3" t="s">
        <v>262</v>
      </c>
      <c r="M714" s="3" t="s">
        <v>263</v>
      </c>
      <c r="N714" s="3">
        <v>10035</v>
      </c>
      <c r="O714" s="3" t="s">
        <v>144</v>
      </c>
      <c r="P714" s="3" t="s">
        <v>2283</v>
      </c>
      <c r="Q714" s="3" t="s">
        <v>28</v>
      </c>
      <c r="R714" s="3" t="s">
        <v>29</v>
      </c>
      <c r="S714" s="3" t="s">
        <v>2284</v>
      </c>
      <c r="T714" s="3">
        <v>883.92</v>
      </c>
      <c r="U714" s="35" cm="1">
        <f t="array" ref="U714">INDEX('Pricing Strategy'!$F$4:$F$71,MATCH(1,(Dataset!$O714='Pricing Strategy'!$B$4:$B$71)*(Dataset!$Q714='Pricing Strategy'!$C$4:$C$71)*(Dataset!$R714='Pricing Strategy'!$D$4:$D$71),))</f>
        <v>0.5</v>
      </c>
      <c r="V714" s="3">
        <f>Dataset!$T714*(1-Dataset!$U714)</f>
        <v>441.96</v>
      </c>
    </row>
    <row r="715" spans="1:22" x14ac:dyDescent="0.3">
      <c r="A715" s="32"/>
      <c r="C715" s="3">
        <v>710</v>
      </c>
      <c r="D715" s="3" t="s">
        <v>2280</v>
      </c>
      <c r="E715" s="34">
        <v>42340</v>
      </c>
      <c r="F715" s="34">
        <v>42342</v>
      </c>
      <c r="G715" s="3" t="s">
        <v>184</v>
      </c>
      <c r="H715" s="3" t="s">
        <v>2281</v>
      </c>
      <c r="I715" s="3" t="s">
        <v>2282</v>
      </c>
      <c r="J715" s="3" t="s">
        <v>22</v>
      </c>
      <c r="K715" s="3" t="s">
        <v>23</v>
      </c>
      <c r="L715" s="3" t="s">
        <v>262</v>
      </c>
      <c r="M715" s="3" t="s">
        <v>263</v>
      </c>
      <c r="N715" s="3">
        <v>10035</v>
      </c>
      <c r="O715" s="3" t="s">
        <v>144</v>
      </c>
      <c r="P715" s="3" t="s">
        <v>1373</v>
      </c>
      <c r="Q715" s="3" t="s">
        <v>42</v>
      </c>
      <c r="R715" s="3" t="s">
        <v>71</v>
      </c>
      <c r="S715" s="3" t="s">
        <v>1374</v>
      </c>
      <c r="T715" s="3">
        <v>46.72</v>
      </c>
      <c r="U715" s="35" cm="1">
        <f t="array" ref="U715">INDEX('Pricing Strategy'!$F$4:$F$71,MATCH(1,(Dataset!$O715='Pricing Strategy'!$B$4:$B$71)*(Dataset!$Q715='Pricing Strategy'!$C$4:$C$71)*(Dataset!$R715='Pricing Strategy'!$D$4:$D$71),))</f>
        <v>0.4</v>
      </c>
      <c r="V715" s="3">
        <f>Dataset!$T715*(1-Dataset!$U715)</f>
        <v>28.032</v>
      </c>
    </row>
    <row r="716" spans="1:22" x14ac:dyDescent="0.3">
      <c r="A716" s="32"/>
      <c r="C716" s="3">
        <v>711</v>
      </c>
      <c r="D716" s="3" t="s">
        <v>2285</v>
      </c>
      <c r="E716" s="34">
        <v>42099</v>
      </c>
      <c r="F716" s="34">
        <v>42101</v>
      </c>
      <c r="G716" s="3" t="s">
        <v>184</v>
      </c>
      <c r="H716" s="3" t="s">
        <v>2286</v>
      </c>
      <c r="I716" s="3" t="s">
        <v>2287</v>
      </c>
      <c r="J716" s="3" t="s">
        <v>98</v>
      </c>
      <c r="K716" s="3" t="s">
        <v>23</v>
      </c>
      <c r="L716" s="3" t="s">
        <v>262</v>
      </c>
      <c r="M716" s="3" t="s">
        <v>263</v>
      </c>
      <c r="N716" s="3">
        <v>10035</v>
      </c>
      <c r="O716" s="3" t="s">
        <v>144</v>
      </c>
      <c r="P716" s="3" t="s">
        <v>1626</v>
      </c>
      <c r="Q716" s="3" t="s">
        <v>42</v>
      </c>
      <c r="R716" s="3" t="s">
        <v>86</v>
      </c>
      <c r="S716" s="3" t="s">
        <v>1627</v>
      </c>
      <c r="T716" s="3">
        <v>55.48</v>
      </c>
      <c r="U716" s="35" cm="1">
        <f t="array" ref="U716">INDEX('Pricing Strategy'!$F$4:$F$71,MATCH(1,(Dataset!$O716='Pricing Strategy'!$B$4:$B$71)*(Dataset!$Q716='Pricing Strategy'!$C$4:$C$71)*(Dataset!$R716='Pricing Strategy'!$D$4:$D$71),))</f>
        <v>0.4</v>
      </c>
      <c r="V716" s="3">
        <f>Dataset!$T716*(1-Dataset!$U716)</f>
        <v>33.287999999999997</v>
      </c>
    </row>
    <row r="717" spans="1:22" x14ac:dyDescent="0.3">
      <c r="A717" s="32"/>
      <c r="C717" s="3">
        <v>712</v>
      </c>
      <c r="D717" s="3" t="s">
        <v>2288</v>
      </c>
      <c r="E717" s="34">
        <v>43346</v>
      </c>
      <c r="F717" s="34">
        <v>43350</v>
      </c>
      <c r="G717" s="3" t="s">
        <v>46</v>
      </c>
      <c r="H717" s="3" t="s">
        <v>2289</v>
      </c>
      <c r="I717" s="3" t="s">
        <v>2290</v>
      </c>
      <c r="J717" s="3" t="s">
        <v>22</v>
      </c>
      <c r="K717" s="3" t="s">
        <v>23</v>
      </c>
      <c r="L717" s="3" t="s">
        <v>2291</v>
      </c>
      <c r="M717" s="3" t="s">
        <v>50</v>
      </c>
      <c r="N717" s="3">
        <v>32137</v>
      </c>
      <c r="O717" s="3" t="s">
        <v>26</v>
      </c>
      <c r="P717" s="3" t="s">
        <v>2292</v>
      </c>
      <c r="Q717" s="3" t="s">
        <v>42</v>
      </c>
      <c r="R717" s="3" t="s">
        <v>169</v>
      </c>
      <c r="S717" s="3" t="s">
        <v>2293</v>
      </c>
      <c r="T717" s="3">
        <v>24.448</v>
      </c>
      <c r="U717" s="35" cm="1">
        <f t="array" ref="U717">INDEX('Pricing Strategy'!$F$4:$F$71,MATCH(1,(Dataset!$O717='Pricing Strategy'!$B$4:$B$71)*(Dataset!$Q717='Pricing Strategy'!$C$4:$C$71)*(Dataset!$R717='Pricing Strategy'!$D$4:$D$71),))</f>
        <v>0.25</v>
      </c>
      <c r="V717" s="3">
        <f>Dataset!$T717*(1-Dataset!$U717)</f>
        <v>18.335999999999999</v>
      </c>
    </row>
    <row r="718" spans="1:22" x14ac:dyDescent="0.3">
      <c r="A718" s="32"/>
      <c r="C718" s="3">
        <v>713</v>
      </c>
      <c r="D718" s="3" t="s">
        <v>2294</v>
      </c>
      <c r="E718" s="34">
        <v>43239</v>
      </c>
      <c r="F718" s="34">
        <v>43244</v>
      </c>
      <c r="G718" s="3" t="s">
        <v>46</v>
      </c>
      <c r="H718" s="3" t="s">
        <v>2295</v>
      </c>
      <c r="I718" s="3" t="s">
        <v>2296</v>
      </c>
      <c r="J718" s="3" t="s">
        <v>37</v>
      </c>
      <c r="K718" s="3" t="s">
        <v>23</v>
      </c>
      <c r="L718" s="3" t="s">
        <v>2297</v>
      </c>
      <c r="M718" s="3" t="s">
        <v>263</v>
      </c>
      <c r="N718" s="3">
        <v>10550</v>
      </c>
      <c r="O718" s="3" t="s">
        <v>144</v>
      </c>
      <c r="P718" s="3" t="s">
        <v>2298</v>
      </c>
      <c r="Q718" s="3" t="s">
        <v>42</v>
      </c>
      <c r="R718" s="3" t="s">
        <v>74</v>
      </c>
      <c r="S718" s="3" t="s">
        <v>2299</v>
      </c>
      <c r="T718" s="3">
        <v>281.33999999999997</v>
      </c>
      <c r="U718" s="35" cm="1">
        <f t="array" ref="U718">INDEX('Pricing Strategy'!$F$4:$F$71,MATCH(1,(Dataset!$O718='Pricing Strategy'!$B$4:$B$71)*(Dataset!$Q718='Pricing Strategy'!$C$4:$C$71)*(Dataset!$R718='Pricing Strategy'!$D$4:$D$71),))</f>
        <v>0.4</v>
      </c>
      <c r="V718" s="3">
        <f>Dataset!$T718*(1-Dataset!$U718)</f>
        <v>168.80399999999997</v>
      </c>
    </row>
    <row r="719" spans="1:22" x14ac:dyDescent="0.3">
      <c r="A719" s="32"/>
      <c r="C719" s="3">
        <v>714</v>
      </c>
      <c r="D719" s="3" t="s">
        <v>2294</v>
      </c>
      <c r="E719" s="34">
        <v>43239</v>
      </c>
      <c r="F719" s="34">
        <v>43244</v>
      </c>
      <c r="G719" s="3" t="s">
        <v>46</v>
      </c>
      <c r="H719" s="3" t="s">
        <v>2295</v>
      </c>
      <c r="I719" s="3" t="s">
        <v>2296</v>
      </c>
      <c r="J719" s="3" t="s">
        <v>37</v>
      </c>
      <c r="K719" s="3" t="s">
        <v>23</v>
      </c>
      <c r="L719" s="3" t="s">
        <v>2297</v>
      </c>
      <c r="M719" s="3" t="s">
        <v>263</v>
      </c>
      <c r="N719" s="3">
        <v>10550</v>
      </c>
      <c r="O719" s="3" t="s">
        <v>144</v>
      </c>
      <c r="P719" s="3" t="s">
        <v>1379</v>
      </c>
      <c r="Q719" s="3" t="s">
        <v>67</v>
      </c>
      <c r="R719" s="3" t="s">
        <v>68</v>
      </c>
      <c r="S719" s="3" t="s">
        <v>1380</v>
      </c>
      <c r="T719" s="3">
        <v>307.98</v>
      </c>
      <c r="U719" s="35" cm="1">
        <f t="array" ref="U719">INDEX('Pricing Strategy'!$F$4:$F$71,MATCH(1,(Dataset!$O719='Pricing Strategy'!$B$4:$B$71)*(Dataset!$Q719='Pricing Strategy'!$C$4:$C$71)*(Dataset!$R719='Pricing Strategy'!$D$4:$D$71),))</f>
        <v>0.4</v>
      </c>
      <c r="V719" s="3">
        <f>Dataset!$T719*(1-Dataset!$U719)</f>
        <v>184.78800000000001</v>
      </c>
    </row>
    <row r="720" spans="1:22" x14ac:dyDescent="0.3">
      <c r="A720" s="32"/>
      <c r="C720" s="3">
        <v>715</v>
      </c>
      <c r="D720" s="3" t="s">
        <v>2294</v>
      </c>
      <c r="E720" s="34">
        <v>43239</v>
      </c>
      <c r="F720" s="34">
        <v>43244</v>
      </c>
      <c r="G720" s="3" t="s">
        <v>46</v>
      </c>
      <c r="H720" s="3" t="s">
        <v>2295</v>
      </c>
      <c r="I720" s="3" t="s">
        <v>2296</v>
      </c>
      <c r="J720" s="3" t="s">
        <v>37</v>
      </c>
      <c r="K720" s="3" t="s">
        <v>23</v>
      </c>
      <c r="L720" s="3" t="s">
        <v>2297</v>
      </c>
      <c r="M720" s="3" t="s">
        <v>263</v>
      </c>
      <c r="N720" s="3">
        <v>10550</v>
      </c>
      <c r="O720" s="3" t="s">
        <v>144</v>
      </c>
      <c r="P720" s="3" t="s">
        <v>2300</v>
      </c>
      <c r="Q720" s="3" t="s">
        <v>67</v>
      </c>
      <c r="R720" s="3" t="s">
        <v>157</v>
      </c>
      <c r="S720" s="3" t="s">
        <v>2301</v>
      </c>
      <c r="T720" s="3">
        <v>299.97000000000003</v>
      </c>
      <c r="U720" s="35" cm="1">
        <f t="array" ref="U720">INDEX('Pricing Strategy'!$F$4:$F$71,MATCH(1,(Dataset!$O720='Pricing Strategy'!$B$4:$B$71)*(Dataset!$Q720='Pricing Strategy'!$C$4:$C$71)*(Dataset!$R720='Pricing Strategy'!$D$4:$D$71),))</f>
        <v>0.45</v>
      </c>
      <c r="V720" s="3">
        <f>Dataset!$T720*(1-Dataset!$U720)</f>
        <v>164.98350000000002</v>
      </c>
    </row>
    <row r="721" spans="1:22" x14ac:dyDescent="0.3">
      <c r="A721" s="32"/>
      <c r="C721" s="3">
        <v>716</v>
      </c>
      <c r="D721" s="3" t="s">
        <v>2302</v>
      </c>
      <c r="E721" s="34">
        <v>42186</v>
      </c>
      <c r="F721" s="34">
        <v>42191</v>
      </c>
      <c r="G721" s="3" t="s">
        <v>19</v>
      </c>
      <c r="H721" s="3" t="s">
        <v>974</v>
      </c>
      <c r="I721" s="3" t="s">
        <v>975</v>
      </c>
      <c r="J721" s="3" t="s">
        <v>37</v>
      </c>
      <c r="K721" s="3" t="s">
        <v>23</v>
      </c>
      <c r="L721" s="3" t="s">
        <v>91</v>
      </c>
      <c r="M721" s="3" t="s">
        <v>92</v>
      </c>
      <c r="N721" s="3">
        <v>98105</v>
      </c>
      <c r="O721" s="3" t="s">
        <v>40</v>
      </c>
      <c r="P721" s="3" t="s">
        <v>2303</v>
      </c>
      <c r="Q721" s="3" t="s">
        <v>42</v>
      </c>
      <c r="R721" s="3" t="s">
        <v>71</v>
      </c>
      <c r="S721" s="3" t="s">
        <v>2304</v>
      </c>
      <c r="T721" s="3">
        <v>19.920000000000002</v>
      </c>
      <c r="U721" s="35" cm="1">
        <f t="array" ref="U721">INDEX('Pricing Strategy'!$F$4:$F$71,MATCH(1,(Dataset!$O721='Pricing Strategy'!$B$4:$B$71)*(Dataset!$Q721='Pricing Strategy'!$C$4:$C$71)*(Dataset!$R721='Pricing Strategy'!$D$4:$D$71),))</f>
        <v>0.4</v>
      </c>
      <c r="V721" s="3">
        <f>Dataset!$T721*(1-Dataset!$U721)</f>
        <v>11.952</v>
      </c>
    </row>
    <row r="722" spans="1:22" x14ac:dyDescent="0.3">
      <c r="A722" s="32"/>
      <c r="C722" s="3">
        <v>717</v>
      </c>
      <c r="D722" s="3" t="s">
        <v>2305</v>
      </c>
      <c r="E722" s="34">
        <v>42015</v>
      </c>
      <c r="F722" s="34">
        <v>42018</v>
      </c>
      <c r="G722" s="3" t="s">
        <v>184</v>
      </c>
      <c r="H722" s="3" t="s">
        <v>2306</v>
      </c>
      <c r="I722" s="3" t="s">
        <v>2307</v>
      </c>
      <c r="J722" s="3" t="s">
        <v>22</v>
      </c>
      <c r="K722" s="3" t="s">
        <v>23</v>
      </c>
      <c r="L722" s="3" t="s">
        <v>240</v>
      </c>
      <c r="M722" s="3" t="s">
        <v>241</v>
      </c>
      <c r="N722" s="3">
        <v>19901</v>
      </c>
      <c r="O722" s="3" t="s">
        <v>144</v>
      </c>
      <c r="P722" s="3" t="s">
        <v>2047</v>
      </c>
      <c r="Q722" s="3" t="s">
        <v>28</v>
      </c>
      <c r="R722" s="3" t="s">
        <v>61</v>
      </c>
      <c r="S722" s="3" t="s">
        <v>2048</v>
      </c>
      <c r="T722" s="3">
        <v>9.94</v>
      </c>
      <c r="U722" s="35" cm="1">
        <f t="array" ref="U722">INDEX('Pricing Strategy'!$F$4:$F$71,MATCH(1,(Dataset!$O722='Pricing Strategy'!$B$4:$B$71)*(Dataset!$Q722='Pricing Strategy'!$C$4:$C$71)*(Dataset!$R722='Pricing Strategy'!$D$4:$D$71),))</f>
        <v>0.4</v>
      </c>
      <c r="V722" s="3">
        <f>Dataset!$T722*(1-Dataset!$U722)</f>
        <v>5.9639999999999995</v>
      </c>
    </row>
    <row r="723" spans="1:22" x14ac:dyDescent="0.3">
      <c r="A723" s="32"/>
      <c r="C723" s="3">
        <v>718</v>
      </c>
      <c r="D723" s="3" t="s">
        <v>2308</v>
      </c>
      <c r="E723" s="34">
        <v>43367</v>
      </c>
      <c r="F723" s="34">
        <v>43372</v>
      </c>
      <c r="G723" s="3" t="s">
        <v>46</v>
      </c>
      <c r="H723" s="3" t="s">
        <v>945</v>
      </c>
      <c r="I723" s="3" t="s">
        <v>946</v>
      </c>
      <c r="J723" s="3" t="s">
        <v>22</v>
      </c>
      <c r="K723" s="3" t="s">
        <v>23</v>
      </c>
      <c r="L723" s="3" t="s">
        <v>603</v>
      </c>
      <c r="M723" s="3" t="s">
        <v>494</v>
      </c>
      <c r="N723" s="3">
        <v>43055</v>
      </c>
      <c r="O723" s="3" t="s">
        <v>144</v>
      </c>
      <c r="P723" s="3" t="s">
        <v>2309</v>
      </c>
      <c r="Q723" s="3" t="s">
        <v>28</v>
      </c>
      <c r="R723" s="3" t="s">
        <v>61</v>
      </c>
      <c r="S723" s="3" t="s">
        <v>2310</v>
      </c>
      <c r="T723" s="3">
        <v>103.056</v>
      </c>
      <c r="U723" s="35" cm="1">
        <f t="array" ref="U723">INDEX('Pricing Strategy'!$F$4:$F$71,MATCH(1,(Dataset!$O723='Pricing Strategy'!$B$4:$B$71)*(Dataset!$Q723='Pricing Strategy'!$C$4:$C$71)*(Dataset!$R723='Pricing Strategy'!$D$4:$D$71),))</f>
        <v>0.4</v>
      </c>
      <c r="V723" s="3">
        <f>Dataset!$T723*(1-Dataset!$U723)</f>
        <v>61.833599999999997</v>
      </c>
    </row>
    <row r="724" spans="1:22" x14ac:dyDescent="0.3">
      <c r="A724" s="32"/>
      <c r="C724" s="3">
        <v>719</v>
      </c>
      <c r="D724" s="3" t="s">
        <v>2311</v>
      </c>
      <c r="E724" s="34">
        <v>42157</v>
      </c>
      <c r="F724" s="34">
        <v>42162</v>
      </c>
      <c r="G724" s="3" t="s">
        <v>46</v>
      </c>
      <c r="H724" s="3" t="s">
        <v>2312</v>
      </c>
      <c r="I724" s="3" t="s">
        <v>2313</v>
      </c>
      <c r="J724" s="3" t="s">
        <v>98</v>
      </c>
      <c r="K724" s="3" t="s">
        <v>23</v>
      </c>
      <c r="L724" s="3" t="s">
        <v>150</v>
      </c>
      <c r="M724" s="3" t="s">
        <v>117</v>
      </c>
      <c r="N724" s="3">
        <v>84057</v>
      </c>
      <c r="O724" s="3" t="s">
        <v>40</v>
      </c>
      <c r="P724" s="3" t="s">
        <v>1726</v>
      </c>
      <c r="Q724" s="3" t="s">
        <v>42</v>
      </c>
      <c r="R724" s="3" t="s">
        <v>71</v>
      </c>
      <c r="S724" s="3" t="s">
        <v>1727</v>
      </c>
      <c r="T724" s="3">
        <v>59.808</v>
      </c>
      <c r="U724" s="35" cm="1">
        <f t="array" ref="U724">INDEX('Pricing Strategy'!$F$4:$F$71,MATCH(1,(Dataset!$O724='Pricing Strategy'!$B$4:$B$71)*(Dataset!$Q724='Pricing Strategy'!$C$4:$C$71)*(Dataset!$R724='Pricing Strategy'!$D$4:$D$71),))</f>
        <v>0.4</v>
      </c>
      <c r="V724" s="3">
        <f>Dataset!$T724*(1-Dataset!$U724)</f>
        <v>35.884799999999998</v>
      </c>
    </row>
    <row r="725" spans="1:22" x14ac:dyDescent="0.3">
      <c r="A725" s="32"/>
      <c r="C725" s="3">
        <v>720</v>
      </c>
      <c r="D725" s="3" t="s">
        <v>2311</v>
      </c>
      <c r="E725" s="34">
        <v>42157</v>
      </c>
      <c r="F725" s="34">
        <v>42162</v>
      </c>
      <c r="G725" s="3" t="s">
        <v>46</v>
      </c>
      <c r="H725" s="3" t="s">
        <v>2312</v>
      </c>
      <c r="I725" s="3" t="s">
        <v>2313</v>
      </c>
      <c r="J725" s="3" t="s">
        <v>98</v>
      </c>
      <c r="K725" s="3" t="s">
        <v>23</v>
      </c>
      <c r="L725" s="3" t="s">
        <v>150</v>
      </c>
      <c r="M725" s="3" t="s">
        <v>117</v>
      </c>
      <c r="N725" s="3">
        <v>84057</v>
      </c>
      <c r="O725" s="3" t="s">
        <v>40</v>
      </c>
      <c r="P725" s="3" t="s">
        <v>1542</v>
      </c>
      <c r="Q725" s="3" t="s">
        <v>28</v>
      </c>
      <c r="R725" s="3" t="s">
        <v>61</v>
      </c>
      <c r="S725" s="3" t="s">
        <v>1543</v>
      </c>
      <c r="T725" s="3">
        <v>73.319999999999993</v>
      </c>
      <c r="U725" s="35" cm="1">
        <f t="array" ref="U725">INDEX('Pricing Strategy'!$F$4:$F$71,MATCH(1,(Dataset!$O725='Pricing Strategy'!$B$4:$B$71)*(Dataset!$Q725='Pricing Strategy'!$C$4:$C$71)*(Dataset!$R725='Pricing Strategy'!$D$4:$D$71),))</f>
        <v>0.4</v>
      </c>
      <c r="V725" s="3">
        <f>Dataset!$T725*(1-Dataset!$U725)</f>
        <v>43.991999999999997</v>
      </c>
    </row>
    <row r="726" spans="1:22" x14ac:dyDescent="0.3">
      <c r="A726" s="32"/>
      <c r="C726" s="3">
        <v>721</v>
      </c>
      <c r="D726" s="3" t="s">
        <v>2314</v>
      </c>
      <c r="E726" s="34">
        <v>42779</v>
      </c>
      <c r="F726" s="34">
        <v>42784</v>
      </c>
      <c r="G726" s="3" t="s">
        <v>46</v>
      </c>
      <c r="H726" s="3" t="s">
        <v>2315</v>
      </c>
      <c r="I726" s="3" t="s">
        <v>2316</v>
      </c>
      <c r="J726" s="3" t="s">
        <v>98</v>
      </c>
      <c r="K726" s="3" t="s">
        <v>23</v>
      </c>
      <c r="L726" s="3" t="s">
        <v>38</v>
      </c>
      <c r="M726" s="3" t="s">
        <v>39</v>
      </c>
      <c r="N726" s="3">
        <v>90045</v>
      </c>
      <c r="O726" s="3" t="s">
        <v>40</v>
      </c>
      <c r="P726" s="3" t="s">
        <v>2317</v>
      </c>
      <c r="Q726" s="3" t="s">
        <v>42</v>
      </c>
      <c r="R726" s="3" t="s">
        <v>86</v>
      </c>
      <c r="S726" s="3" t="s">
        <v>2318</v>
      </c>
      <c r="T726" s="3">
        <v>146.82</v>
      </c>
      <c r="U726" s="35" cm="1">
        <f t="array" ref="U726">INDEX('Pricing Strategy'!$F$4:$F$71,MATCH(1,(Dataset!$O726='Pricing Strategy'!$B$4:$B$71)*(Dataset!$Q726='Pricing Strategy'!$C$4:$C$71)*(Dataset!$R726='Pricing Strategy'!$D$4:$D$71),))</f>
        <v>0.4</v>
      </c>
      <c r="V726" s="3">
        <f>Dataset!$T726*(1-Dataset!$U726)</f>
        <v>88.091999999999999</v>
      </c>
    </row>
    <row r="727" spans="1:22" x14ac:dyDescent="0.3">
      <c r="A727" s="32"/>
      <c r="C727" s="3">
        <v>722</v>
      </c>
      <c r="D727" s="3" t="s">
        <v>2319</v>
      </c>
      <c r="E727" s="34">
        <v>43084</v>
      </c>
      <c r="F727" s="34">
        <v>43088</v>
      </c>
      <c r="G727" s="3" t="s">
        <v>46</v>
      </c>
      <c r="H727" s="3" t="s">
        <v>1479</v>
      </c>
      <c r="I727" s="3" t="s">
        <v>1480</v>
      </c>
      <c r="J727" s="3" t="s">
        <v>37</v>
      </c>
      <c r="K727" s="3" t="s">
        <v>23</v>
      </c>
      <c r="L727" s="3" t="s">
        <v>879</v>
      </c>
      <c r="M727" s="3" t="s">
        <v>234</v>
      </c>
      <c r="N727" s="3">
        <v>48205</v>
      </c>
      <c r="O727" s="3" t="s">
        <v>101</v>
      </c>
      <c r="P727" s="3" t="s">
        <v>2320</v>
      </c>
      <c r="Q727" s="3" t="s">
        <v>28</v>
      </c>
      <c r="R727" s="3" t="s">
        <v>52</v>
      </c>
      <c r="S727" s="3" t="s">
        <v>2321</v>
      </c>
      <c r="T727" s="3">
        <v>1652.94</v>
      </c>
      <c r="U727" s="35" cm="1">
        <f t="array" ref="U727">INDEX('Pricing Strategy'!$F$4:$F$71,MATCH(1,(Dataset!$O727='Pricing Strategy'!$B$4:$B$71)*(Dataset!$Q727='Pricing Strategy'!$C$4:$C$71)*(Dataset!$R727='Pricing Strategy'!$D$4:$D$71),))</f>
        <v>0.35</v>
      </c>
      <c r="V727" s="3">
        <f>Dataset!$T727*(1-Dataset!$U727)</f>
        <v>1074.4110000000001</v>
      </c>
    </row>
    <row r="728" spans="1:22" x14ac:dyDescent="0.3">
      <c r="A728" s="32"/>
      <c r="C728" s="3">
        <v>723</v>
      </c>
      <c r="D728" s="3" t="s">
        <v>2319</v>
      </c>
      <c r="E728" s="34">
        <v>43084</v>
      </c>
      <c r="F728" s="34">
        <v>43088</v>
      </c>
      <c r="G728" s="3" t="s">
        <v>46</v>
      </c>
      <c r="H728" s="3" t="s">
        <v>1479</v>
      </c>
      <c r="I728" s="3" t="s">
        <v>1480</v>
      </c>
      <c r="J728" s="3" t="s">
        <v>37</v>
      </c>
      <c r="K728" s="3" t="s">
        <v>23</v>
      </c>
      <c r="L728" s="3" t="s">
        <v>879</v>
      </c>
      <c r="M728" s="3" t="s">
        <v>234</v>
      </c>
      <c r="N728" s="3">
        <v>48205</v>
      </c>
      <c r="O728" s="3" t="s">
        <v>101</v>
      </c>
      <c r="P728" s="3" t="s">
        <v>2322</v>
      </c>
      <c r="Q728" s="3" t="s">
        <v>42</v>
      </c>
      <c r="R728" s="3" t="s">
        <v>55</v>
      </c>
      <c r="S728" s="3" t="s">
        <v>2323</v>
      </c>
      <c r="T728" s="3">
        <v>296.37</v>
      </c>
      <c r="U728" s="35" cm="1">
        <f t="array" ref="U728">INDEX('Pricing Strategy'!$F$4:$F$71,MATCH(1,(Dataset!$O728='Pricing Strategy'!$B$4:$B$71)*(Dataset!$Q728='Pricing Strategy'!$C$4:$C$71)*(Dataset!$R728='Pricing Strategy'!$D$4:$D$71),))</f>
        <v>0.4</v>
      </c>
      <c r="V728" s="3">
        <f>Dataset!$T728*(1-Dataset!$U728)</f>
        <v>177.822</v>
      </c>
    </row>
    <row r="729" spans="1:22" x14ac:dyDescent="0.3">
      <c r="A729" s="32"/>
      <c r="C729" s="3">
        <v>724</v>
      </c>
      <c r="D729" s="3" t="s">
        <v>2324</v>
      </c>
      <c r="E729" s="34">
        <v>42284</v>
      </c>
      <c r="F729" s="34">
        <v>42290</v>
      </c>
      <c r="G729" s="3" t="s">
        <v>46</v>
      </c>
      <c r="H729" s="3" t="s">
        <v>2325</v>
      </c>
      <c r="I729" s="3" t="s">
        <v>2326</v>
      </c>
      <c r="J729" s="3" t="s">
        <v>98</v>
      </c>
      <c r="K729" s="3" t="s">
        <v>23</v>
      </c>
      <c r="L729" s="3" t="s">
        <v>142</v>
      </c>
      <c r="M729" s="3" t="s">
        <v>143</v>
      </c>
      <c r="N729" s="3">
        <v>19140</v>
      </c>
      <c r="O729" s="3" t="s">
        <v>144</v>
      </c>
      <c r="P729" s="3" t="s">
        <v>2327</v>
      </c>
      <c r="Q729" s="3" t="s">
        <v>28</v>
      </c>
      <c r="R729" s="3" t="s">
        <v>61</v>
      </c>
      <c r="S729" s="3" t="s">
        <v>2328</v>
      </c>
      <c r="T729" s="3">
        <v>129.91999999999999</v>
      </c>
      <c r="U729" s="35" cm="1">
        <f t="array" ref="U729">INDEX('Pricing Strategy'!$F$4:$F$71,MATCH(1,(Dataset!$O729='Pricing Strategy'!$B$4:$B$71)*(Dataset!$Q729='Pricing Strategy'!$C$4:$C$71)*(Dataset!$R729='Pricing Strategy'!$D$4:$D$71),))</f>
        <v>0.4</v>
      </c>
      <c r="V729" s="3">
        <f>Dataset!$T729*(1-Dataset!$U729)</f>
        <v>77.951999999999984</v>
      </c>
    </row>
    <row r="730" spans="1:22" x14ac:dyDescent="0.3">
      <c r="A730" s="32"/>
      <c r="C730" s="3">
        <v>725</v>
      </c>
      <c r="D730" s="3" t="s">
        <v>2329</v>
      </c>
      <c r="E730" s="34">
        <v>42923</v>
      </c>
      <c r="F730" s="34">
        <v>42928</v>
      </c>
      <c r="G730" s="3" t="s">
        <v>46</v>
      </c>
      <c r="H730" s="3" t="s">
        <v>2330</v>
      </c>
      <c r="I730" s="3" t="s">
        <v>2331</v>
      </c>
      <c r="J730" s="3" t="s">
        <v>37</v>
      </c>
      <c r="K730" s="3" t="s">
        <v>23</v>
      </c>
      <c r="L730" s="3" t="s">
        <v>2332</v>
      </c>
      <c r="M730" s="3" t="s">
        <v>50</v>
      </c>
      <c r="N730" s="3">
        <v>33012</v>
      </c>
      <c r="O730" s="3" t="s">
        <v>26</v>
      </c>
      <c r="P730" s="3" t="s">
        <v>2333</v>
      </c>
      <c r="Q730" s="3" t="s">
        <v>42</v>
      </c>
      <c r="R730" s="3" t="s">
        <v>575</v>
      </c>
      <c r="S730" s="3" t="s">
        <v>2334</v>
      </c>
      <c r="T730" s="3">
        <v>45.584000000000003</v>
      </c>
      <c r="U730" s="35" cm="1">
        <f t="array" ref="U730">INDEX('Pricing Strategy'!$F$4:$F$71,MATCH(1,(Dataset!$O730='Pricing Strategy'!$B$4:$B$71)*(Dataset!$Q730='Pricing Strategy'!$C$4:$C$71)*(Dataset!$R730='Pricing Strategy'!$D$4:$D$71),))</f>
        <v>0.3</v>
      </c>
      <c r="V730" s="3">
        <f>Dataset!$T730*(1-Dataset!$U730)</f>
        <v>31.908799999999999</v>
      </c>
    </row>
    <row r="731" spans="1:22" x14ac:dyDescent="0.3">
      <c r="A731" s="32"/>
      <c r="C731" s="3">
        <v>726</v>
      </c>
      <c r="D731" s="3" t="s">
        <v>2335</v>
      </c>
      <c r="E731" s="34">
        <v>43359</v>
      </c>
      <c r="F731" s="34">
        <v>43363</v>
      </c>
      <c r="G731" s="3" t="s">
        <v>46</v>
      </c>
      <c r="H731" s="3" t="s">
        <v>2336</v>
      </c>
      <c r="I731" s="3" t="s">
        <v>2337</v>
      </c>
      <c r="J731" s="3" t="s">
        <v>22</v>
      </c>
      <c r="K731" s="3" t="s">
        <v>23</v>
      </c>
      <c r="L731" s="3" t="s">
        <v>1237</v>
      </c>
      <c r="M731" s="3" t="s">
        <v>100</v>
      </c>
      <c r="N731" s="3">
        <v>78745</v>
      </c>
      <c r="O731" s="3" t="s">
        <v>101</v>
      </c>
      <c r="P731" s="3" t="s">
        <v>2338</v>
      </c>
      <c r="Q731" s="3" t="s">
        <v>42</v>
      </c>
      <c r="R731" s="3" t="s">
        <v>169</v>
      </c>
      <c r="S731" s="3" t="s">
        <v>2339</v>
      </c>
      <c r="T731" s="3">
        <v>17.568000000000001</v>
      </c>
      <c r="U731" s="35" cm="1">
        <f t="array" ref="U731">INDEX('Pricing Strategy'!$F$4:$F$71,MATCH(1,(Dataset!$O731='Pricing Strategy'!$B$4:$B$71)*(Dataset!$Q731='Pricing Strategy'!$C$4:$C$71)*(Dataset!$R731='Pricing Strategy'!$D$4:$D$71),))</f>
        <v>0.3</v>
      </c>
      <c r="V731" s="3">
        <f>Dataset!$T731*(1-Dataset!$U731)</f>
        <v>12.297600000000001</v>
      </c>
    </row>
    <row r="732" spans="1:22" x14ac:dyDescent="0.3">
      <c r="A732" s="32"/>
      <c r="C732" s="3">
        <v>727</v>
      </c>
      <c r="D732" s="3" t="s">
        <v>2335</v>
      </c>
      <c r="E732" s="34">
        <v>43359</v>
      </c>
      <c r="F732" s="34">
        <v>43363</v>
      </c>
      <c r="G732" s="3" t="s">
        <v>46</v>
      </c>
      <c r="H732" s="3" t="s">
        <v>2336</v>
      </c>
      <c r="I732" s="3" t="s">
        <v>2337</v>
      </c>
      <c r="J732" s="3" t="s">
        <v>22</v>
      </c>
      <c r="K732" s="3" t="s">
        <v>23</v>
      </c>
      <c r="L732" s="3" t="s">
        <v>1237</v>
      </c>
      <c r="M732" s="3" t="s">
        <v>100</v>
      </c>
      <c r="N732" s="3">
        <v>78745</v>
      </c>
      <c r="O732" s="3" t="s">
        <v>101</v>
      </c>
      <c r="P732" s="3" t="s">
        <v>2340</v>
      </c>
      <c r="Q732" s="3" t="s">
        <v>67</v>
      </c>
      <c r="R732" s="3" t="s">
        <v>68</v>
      </c>
      <c r="S732" s="3" t="s">
        <v>2341</v>
      </c>
      <c r="T732" s="3">
        <v>55.991999999999997</v>
      </c>
      <c r="U732" s="35" cm="1">
        <f t="array" ref="U732">INDEX('Pricing Strategy'!$F$4:$F$71,MATCH(1,(Dataset!$O732='Pricing Strategy'!$B$4:$B$71)*(Dataset!$Q732='Pricing Strategy'!$C$4:$C$71)*(Dataset!$R732='Pricing Strategy'!$D$4:$D$71),))</f>
        <v>0.3</v>
      </c>
      <c r="V732" s="3">
        <f>Dataset!$T732*(1-Dataset!$U732)</f>
        <v>39.194399999999995</v>
      </c>
    </row>
    <row r="733" spans="1:22" x14ac:dyDescent="0.3">
      <c r="A733" s="32"/>
      <c r="C733" s="3">
        <v>728</v>
      </c>
      <c r="D733" s="3" t="s">
        <v>2342</v>
      </c>
      <c r="E733" s="34">
        <v>43072</v>
      </c>
      <c r="F733" s="34">
        <v>43075</v>
      </c>
      <c r="G733" s="3" t="s">
        <v>184</v>
      </c>
      <c r="H733" s="3" t="s">
        <v>2343</v>
      </c>
      <c r="I733" s="3" t="s">
        <v>2344</v>
      </c>
      <c r="J733" s="3" t="s">
        <v>22</v>
      </c>
      <c r="K733" s="3" t="s">
        <v>23</v>
      </c>
      <c r="L733" s="3" t="s">
        <v>2345</v>
      </c>
      <c r="M733" s="3" t="s">
        <v>263</v>
      </c>
      <c r="N733" s="3">
        <v>11572</v>
      </c>
      <c r="O733" s="3" t="s">
        <v>144</v>
      </c>
      <c r="P733" s="3" t="s">
        <v>2346</v>
      </c>
      <c r="Q733" s="3" t="s">
        <v>42</v>
      </c>
      <c r="R733" s="3" t="s">
        <v>86</v>
      </c>
      <c r="S733" s="3" t="s">
        <v>2347</v>
      </c>
      <c r="T733" s="3">
        <v>182.72</v>
      </c>
      <c r="U733" s="35" cm="1">
        <f t="array" ref="U733">INDEX('Pricing Strategy'!$F$4:$F$71,MATCH(1,(Dataset!$O733='Pricing Strategy'!$B$4:$B$71)*(Dataset!$Q733='Pricing Strategy'!$C$4:$C$71)*(Dataset!$R733='Pricing Strategy'!$D$4:$D$71),))</f>
        <v>0.4</v>
      </c>
      <c r="V733" s="3">
        <f>Dataset!$T733*(1-Dataset!$U733)</f>
        <v>109.63199999999999</v>
      </c>
    </row>
    <row r="734" spans="1:22" x14ac:dyDescent="0.3">
      <c r="A734" s="32"/>
      <c r="C734" s="3">
        <v>729</v>
      </c>
      <c r="D734" s="3" t="s">
        <v>2342</v>
      </c>
      <c r="E734" s="34">
        <v>43072</v>
      </c>
      <c r="F734" s="34">
        <v>43075</v>
      </c>
      <c r="G734" s="3" t="s">
        <v>184</v>
      </c>
      <c r="H734" s="3" t="s">
        <v>2343</v>
      </c>
      <c r="I734" s="3" t="s">
        <v>2344</v>
      </c>
      <c r="J734" s="3" t="s">
        <v>22</v>
      </c>
      <c r="K734" s="3" t="s">
        <v>23</v>
      </c>
      <c r="L734" s="3" t="s">
        <v>2345</v>
      </c>
      <c r="M734" s="3" t="s">
        <v>263</v>
      </c>
      <c r="N734" s="3">
        <v>11572</v>
      </c>
      <c r="O734" s="3" t="s">
        <v>144</v>
      </c>
      <c r="P734" s="3" t="s">
        <v>2348</v>
      </c>
      <c r="Q734" s="3" t="s">
        <v>28</v>
      </c>
      <c r="R734" s="3" t="s">
        <v>52</v>
      </c>
      <c r="S734" s="3" t="s">
        <v>2349</v>
      </c>
      <c r="T734" s="3">
        <v>400.03199999999998</v>
      </c>
      <c r="U734" s="35" cm="1">
        <f t="array" ref="U734">INDEX('Pricing Strategy'!$F$4:$F$71,MATCH(1,(Dataset!$O734='Pricing Strategy'!$B$4:$B$71)*(Dataset!$Q734='Pricing Strategy'!$C$4:$C$71)*(Dataset!$R734='Pricing Strategy'!$D$4:$D$71),))</f>
        <v>0.45</v>
      </c>
      <c r="V734" s="3">
        <f>Dataset!$T734*(1-Dataset!$U734)</f>
        <v>220.01760000000002</v>
      </c>
    </row>
    <row r="735" spans="1:22" x14ac:dyDescent="0.3">
      <c r="A735" s="32"/>
      <c r="C735" s="3">
        <v>730</v>
      </c>
      <c r="D735" s="3" t="s">
        <v>2342</v>
      </c>
      <c r="E735" s="34">
        <v>43072</v>
      </c>
      <c r="F735" s="34">
        <v>43075</v>
      </c>
      <c r="G735" s="3" t="s">
        <v>184</v>
      </c>
      <c r="H735" s="3" t="s">
        <v>2343</v>
      </c>
      <c r="I735" s="3" t="s">
        <v>2344</v>
      </c>
      <c r="J735" s="3" t="s">
        <v>22</v>
      </c>
      <c r="K735" s="3" t="s">
        <v>23</v>
      </c>
      <c r="L735" s="3" t="s">
        <v>2345</v>
      </c>
      <c r="M735" s="3" t="s">
        <v>263</v>
      </c>
      <c r="N735" s="3">
        <v>11572</v>
      </c>
      <c r="O735" s="3" t="s">
        <v>144</v>
      </c>
      <c r="P735" s="3" t="s">
        <v>2350</v>
      </c>
      <c r="Q735" s="3" t="s">
        <v>42</v>
      </c>
      <c r="R735" s="3" t="s">
        <v>55</v>
      </c>
      <c r="S735" s="3" t="s">
        <v>2351</v>
      </c>
      <c r="T735" s="3">
        <v>33.630000000000003</v>
      </c>
      <c r="U735" s="35" cm="1">
        <f t="array" ref="U735">INDEX('Pricing Strategy'!$F$4:$F$71,MATCH(1,(Dataset!$O735='Pricing Strategy'!$B$4:$B$71)*(Dataset!$Q735='Pricing Strategy'!$C$4:$C$71)*(Dataset!$R735='Pricing Strategy'!$D$4:$D$71),))</f>
        <v>0.5</v>
      </c>
      <c r="V735" s="3">
        <f>Dataset!$T735*(1-Dataset!$U735)</f>
        <v>16.815000000000001</v>
      </c>
    </row>
    <row r="736" spans="1:22" x14ac:dyDescent="0.3">
      <c r="A736" s="32"/>
      <c r="C736" s="3">
        <v>731</v>
      </c>
      <c r="D736" s="3" t="s">
        <v>2342</v>
      </c>
      <c r="E736" s="34">
        <v>43072</v>
      </c>
      <c r="F736" s="34">
        <v>43075</v>
      </c>
      <c r="G736" s="3" t="s">
        <v>184</v>
      </c>
      <c r="H736" s="3" t="s">
        <v>2343</v>
      </c>
      <c r="I736" s="3" t="s">
        <v>2344</v>
      </c>
      <c r="J736" s="3" t="s">
        <v>22</v>
      </c>
      <c r="K736" s="3" t="s">
        <v>23</v>
      </c>
      <c r="L736" s="3" t="s">
        <v>2345</v>
      </c>
      <c r="M736" s="3" t="s">
        <v>263</v>
      </c>
      <c r="N736" s="3">
        <v>11572</v>
      </c>
      <c r="O736" s="3" t="s">
        <v>144</v>
      </c>
      <c r="P736" s="3" t="s">
        <v>942</v>
      </c>
      <c r="Q736" s="3" t="s">
        <v>28</v>
      </c>
      <c r="R736" s="3" t="s">
        <v>32</v>
      </c>
      <c r="S736" s="3" t="s">
        <v>943</v>
      </c>
      <c r="T736" s="3">
        <v>542.64599999999996</v>
      </c>
      <c r="U736" s="35" cm="1">
        <f t="array" ref="U736">INDEX('Pricing Strategy'!$F$4:$F$71,MATCH(1,(Dataset!$O736='Pricing Strategy'!$B$4:$B$71)*(Dataset!$Q736='Pricing Strategy'!$C$4:$C$71)*(Dataset!$R736='Pricing Strategy'!$D$4:$D$71),))</f>
        <v>0.45</v>
      </c>
      <c r="V736" s="3">
        <f>Dataset!$T736*(1-Dataset!$U736)</f>
        <v>298.45530000000002</v>
      </c>
    </row>
    <row r="737" spans="1:22" x14ac:dyDescent="0.3">
      <c r="A737" s="32"/>
      <c r="C737" s="3">
        <v>732</v>
      </c>
      <c r="D737" s="3" t="s">
        <v>2342</v>
      </c>
      <c r="E737" s="34">
        <v>43072</v>
      </c>
      <c r="F737" s="34">
        <v>43075</v>
      </c>
      <c r="G737" s="3" t="s">
        <v>184</v>
      </c>
      <c r="H737" s="3" t="s">
        <v>2343</v>
      </c>
      <c r="I737" s="3" t="s">
        <v>2344</v>
      </c>
      <c r="J737" s="3" t="s">
        <v>22</v>
      </c>
      <c r="K737" s="3" t="s">
        <v>23</v>
      </c>
      <c r="L737" s="3" t="s">
        <v>2345</v>
      </c>
      <c r="M737" s="3" t="s">
        <v>263</v>
      </c>
      <c r="N737" s="3">
        <v>11572</v>
      </c>
      <c r="O737" s="3" t="s">
        <v>144</v>
      </c>
      <c r="P737" s="3" t="s">
        <v>1552</v>
      </c>
      <c r="Q737" s="3" t="s">
        <v>42</v>
      </c>
      <c r="R737" s="3" t="s">
        <v>43</v>
      </c>
      <c r="S737" s="3" t="s">
        <v>1553</v>
      </c>
      <c r="T737" s="3">
        <v>6.3</v>
      </c>
      <c r="U737" s="35" cm="1">
        <f t="array" ref="U737">INDEX('Pricing Strategy'!$F$4:$F$71,MATCH(1,(Dataset!$O737='Pricing Strategy'!$B$4:$B$71)*(Dataset!$Q737='Pricing Strategy'!$C$4:$C$71)*(Dataset!$R737='Pricing Strategy'!$D$4:$D$71),))</f>
        <v>0.4</v>
      </c>
      <c r="V737" s="3">
        <f>Dataset!$T737*(1-Dataset!$U737)</f>
        <v>3.78</v>
      </c>
    </row>
    <row r="738" spans="1:22" x14ac:dyDescent="0.3">
      <c r="A738" s="32"/>
      <c r="C738" s="3">
        <v>733</v>
      </c>
      <c r="D738" s="3" t="s">
        <v>2352</v>
      </c>
      <c r="E738" s="34">
        <v>43121</v>
      </c>
      <c r="F738" s="34">
        <v>43125</v>
      </c>
      <c r="G738" s="3" t="s">
        <v>46</v>
      </c>
      <c r="H738" s="3" t="s">
        <v>2353</v>
      </c>
      <c r="I738" s="3" t="s">
        <v>2354</v>
      </c>
      <c r="J738" s="3" t="s">
        <v>98</v>
      </c>
      <c r="K738" s="3" t="s">
        <v>23</v>
      </c>
      <c r="L738" s="3" t="s">
        <v>91</v>
      </c>
      <c r="M738" s="3" t="s">
        <v>92</v>
      </c>
      <c r="N738" s="3">
        <v>98115</v>
      </c>
      <c r="O738" s="3" t="s">
        <v>40</v>
      </c>
      <c r="P738" s="3" t="s">
        <v>1776</v>
      </c>
      <c r="Q738" s="3" t="s">
        <v>42</v>
      </c>
      <c r="R738" s="3" t="s">
        <v>55</v>
      </c>
      <c r="S738" s="3" t="s">
        <v>1777</v>
      </c>
      <c r="T738" s="3">
        <v>242.94</v>
      </c>
      <c r="U738" s="35" cm="1">
        <f t="array" ref="U738">INDEX('Pricing Strategy'!$F$4:$F$71,MATCH(1,(Dataset!$O738='Pricing Strategy'!$B$4:$B$71)*(Dataset!$Q738='Pricing Strategy'!$C$4:$C$71)*(Dataset!$R738='Pricing Strategy'!$D$4:$D$71),))</f>
        <v>0.5</v>
      </c>
      <c r="V738" s="3">
        <f>Dataset!$T738*(1-Dataset!$U738)</f>
        <v>121.47</v>
      </c>
    </row>
    <row r="739" spans="1:22" x14ac:dyDescent="0.3">
      <c r="A739" s="32"/>
      <c r="C739" s="3">
        <v>734</v>
      </c>
      <c r="D739" s="3" t="s">
        <v>2352</v>
      </c>
      <c r="E739" s="34">
        <v>43121</v>
      </c>
      <c r="F739" s="34">
        <v>43125</v>
      </c>
      <c r="G739" s="3" t="s">
        <v>46</v>
      </c>
      <c r="H739" s="3" t="s">
        <v>2353</v>
      </c>
      <c r="I739" s="3" t="s">
        <v>2354</v>
      </c>
      <c r="J739" s="3" t="s">
        <v>98</v>
      </c>
      <c r="K739" s="3" t="s">
        <v>23</v>
      </c>
      <c r="L739" s="3" t="s">
        <v>91</v>
      </c>
      <c r="M739" s="3" t="s">
        <v>92</v>
      </c>
      <c r="N739" s="3">
        <v>98115</v>
      </c>
      <c r="O739" s="3" t="s">
        <v>40</v>
      </c>
      <c r="P739" s="3" t="s">
        <v>2355</v>
      </c>
      <c r="Q739" s="3" t="s">
        <v>67</v>
      </c>
      <c r="R739" s="3" t="s">
        <v>157</v>
      </c>
      <c r="S739" s="3" t="s">
        <v>2356</v>
      </c>
      <c r="T739" s="3">
        <v>179.97</v>
      </c>
      <c r="U739" s="35" cm="1">
        <f t="array" ref="U739">INDEX('Pricing Strategy'!$F$4:$F$71,MATCH(1,(Dataset!$O739='Pricing Strategy'!$B$4:$B$71)*(Dataset!$Q739='Pricing Strategy'!$C$4:$C$71)*(Dataset!$R739='Pricing Strategy'!$D$4:$D$71),))</f>
        <v>0.45</v>
      </c>
      <c r="V739" s="3">
        <f>Dataset!$T739*(1-Dataset!$U739)</f>
        <v>98.983500000000006</v>
      </c>
    </row>
    <row r="740" spans="1:22" x14ac:dyDescent="0.3">
      <c r="A740" s="32"/>
      <c r="C740" s="3">
        <v>735</v>
      </c>
      <c r="D740" s="3" t="s">
        <v>2352</v>
      </c>
      <c r="E740" s="34">
        <v>43121</v>
      </c>
      <c r="F740" s="34">
        <v>43125</v>
      </c>
      <c r="G740" s="3" t="s">
        <v>46</v>
      </c>
      <c r="H740" s="3" t="s">
        <v>2353</v>
      </c>
      <c r="I740" s="3" t="s">
        <v>2354</v>
      </c>
      <c r="J740" s="3" t="s">
        <v>98</v>
      </c>
      <c r="K740" s="3" t="s">
        <v>23</v>
      </c>
      <c r="L740" s="3" t="s">
        <v>91</v>
      </c>
      <c r="M740" s="3" t="s">
        <v>92</v>
      </c>
      <c r="N740" s="3">
        <v>98115</v>
      </c>
      <c r="O740" s="3" t="s">
        <v>40</v>
      </c>
      <c r="P740" s="3" t="s">
        <v>1387</v>
      </c>
      <c r="Q740" s="3" t="s">
        <v>42</v>
      </c>
      <c r="R740" s="3" t="s">
        <v>71</v>
      </c>
      <c r="S740" s="3" t="s">
        <v>1388</v>
      </c>
      <c r="T740" s="3">
        <v>99.695999999999998</v>
      </c>
      <c r="U740" s="35" cm="1">
        <f t="array" ref="U740">INDEX('Pricing Strategy'!$F$4:$F$71,MATCH(1,(Dataset!$O740='Pricing Strategy'!$B$4:$B$71)*(Dataset!$Q740='Pricing Strategy'!$C$4:$C$71)*(Dataset!$R740='Pricing Strategy'!$D$4:$D$71),))</f>
        <v>0.4</v>
      </c>
      <c r="V740" s="3">
        <f>Dataset!$T740*(1-Dataset!$U740)</f>
        <v>59.817599999999999</v>
      </c>
    </row>
    <row r="741" spans="1:22" x14ac:dyDescent="0.3">
      <c r="A741" s="32"/>
      <c r="C741" s="3">
        <v>736</v>
      </c>
      <c r="D741" s="3" t="s">
        <v>2352</v>
      </c>
      <c r="E741" s="34">
        <v>43121</v>
      </c>
      <c r="F741" s="34">
        <v>43125</v>
      </c>
      <c r="G741" s="3" t="s">
        <v>46</v>
      </c>
      <c r="H741" s="3" t="s">
        <v>2353</v>
      </c>
      <c r="I741" s="3" t="s">
        <v>2354</v>
      </c>
      <c r="J741" s="3" t="s">
        <v>98</v>
      </c>
      <c r="K741" s="3" t="s">
        <v>23</v>
      </c>
      <c r="L741" s="3" t="s">
        <v>91</v>
      </c>
      <c r="M741" s="3" t="s">
        <v>92</v>
      </c>
      <c r="N741" s="3">
        <v>98115</v>
      </c>
      <c r="O741" s="3" t="s">
        <v>40</v>
      </c>
      <c r="P741" s="3" t="s">
        <v>228</v>
      </c>
      <c r="Q741" s="3" t="s">
        <v>42</v>
      </c>
      <c r="R741" s="3" t="s">
        <v>71</v>
      </c>
      <c r="S741" s="3" t="s">
        <v>229</v>
      </c>
      <c r="T741" s="3">
        <v>27.936</v>
      </c>
      <c r="U741" s="35" cm="1">
        <f t="array" ref="U741">INDEX('Pricing Strategy'!$F$4:$F$71,MATCH(1,(Dataset!$O741='Pricing Strategy'!$B$4:$B$71)*(Dataset!$Q741='Pricing Strategy'!$C$4:$C$71)*(Dataset!$R741='Pricing Strategy'!$D$4:$D$71),))</f>
        <v>0.4</v>
      </c>
      <c r="V741" s="3">
        <f>Dataset!$T741*(1-Dataset!$U741)</f>
        <v>16.761599999999998</v>
      </c>
    </row>
    <row r="742" spans="1:22" x14ac:dyDescent="0.3">
      <c r="A742" s="32"/>
      <c r="C742" s="3">
        <v>737</v>
      </c>
      <c r="D742" s="3" t="s">
        <v>2352</v>
      </c>
      <c r="E742" s="34">
        <v>43121</v>
      </c>
      <c r="F742" s="34">
        <v>43125</v>
      </c>
      <c r="G742" s="3" t="s">
        <v>46</v>
      </c>
      <c r="H742" s="3" t="s">
        <v>2353</v>
      </c>
      <c r="I742" s="3" t="s">
        <v>2354</v>
      </c>
      <c r="J742" s="3" t="s">
        <v>98</v>
      </c>
      <c r="K742" s="3" t="s">
        <v>23</v>
      </c>
      <c r="L742" s="3" t="s">
        <v>91</v>
      </c>
      <c r="M742" s="3" t="s">
        <v>92</v>
      </c>
      <c r="N742" s="3">
        <v>98115</v>
      </c>
      <c r="O742" s="3" t="s">
        <v>40</v>
      </c>
      <c r="P742" s="3" t="s">
        <v>2357</v>
      </c>
      <c r="Q742" s="3" t="s">
        <v>28</v>
      </c>
      <c r="R742" s="3" t="s">
        <v>29</v>
      </c>
      <c r="S742" s="3" t="s">
        <v>2358</v>
      </c>
      <c r="T742" s="3">
        <v>84.98</v>
      </c>
      <c r="U742" s="35" cm="1">
        <f t="array" ref="U742">INDEX('Pricing Strategy'!$F$4:$F$71,MATCH(1,(Dataset!$O742='Pricing Strategy'!$B$4:$B$71)*(Dataset!$Q742='Pricing Strategy'!$C$4:$C$71)*(Dataset!$R742='Pricing Strategy'!$D$4:$D$71),))</f>
        <v>0.5</v>
      </c>
      <c r="V742" s="3">
        <f>Dataset!$T742*(1-Dataset!$U742)</f>
        <v>42.49</v>
      </c>
    </row>
    <row r="743" spans="1:22" x14ac:dyDescent="0.3">
      <c r="A743" s="32"/>
      <c r="C743" s="3">
        <v>738</v>
      </c>
      <c r="D743" s="3" t="s">
        <v>2352</v>
      </c>
      <c r="E743" s="34">
        <v>43121</v>
      </c>
      <c r="F743" s="34">
        <v>43125</v>
      </c>
      <c r="G743" s="3" t="s">
        <v>46</v>
      </c>
      <c r="H743" s="3" t="s">
        <v>2353</v>
      </c>
      <c r="I743" s="3" t="s">
        <v>2354</v>
      </c>
      <c r="J743" s="3" t="s">
        <v>98</v>
      </c>
      <c r="K743" s="3" t="s">
        <v>23</v>
      </c>
      <c r="L743" s="3" t="s">
        <v>91</v>
      </c>
      <c r="M743" s="3" t="s">
        <v>92</v>
      </c>
      <c r="N743" s="3">
        <v>98115</v>
      </c>
      <c r="O743" s="3" t="s">
        <v>40</v>
      </c>
      <c r="P743" s="3" t="s">
        <v>2359</v>
      </c>
      <c r="Q743" s="3" t="s">
        <v>42</v>
      </c>
      <c r="R743" s="3" t="s">
        <v>71</v>
      </c>
      <c r="S743" s="3" t="s">
        <v>2360</v>
      </c>
      <c r="T743" s="3">
        <v>18.72</v>
      </c>
      <c r="U743" s="35" cm="1">
        <f t="array" ref="U743">INDEX('Pricing Strategy'!$F$4:$F$71,MATCH(1,(Dataset!$O743='Pricing Strategy'!$B$4:$B$71)*(Dataset!$Q743='Pricing Strategy'!$C$4:$C$71)*(Dataset!$R743='Pricing Strategy'!$D$4:$D$71),))</f>
        <v>0.4</v>
      </c>
      <c r="V743" s="3">
        <f>Dataset!$T743*(1-Dataset!$U743)</f>
        <v>11.231999999999999</v>
      </c>
    </row>
    <row r="744" spans="1:22" x14ac:dyDescent="0.3">
      <c r="A744" s="32"/>
      <c r="C744" s="3">
        <v>739</v>
      </c>
      <c r="D744" s="3" t="s">
        <v>2361</v>
      </c>
      <c r="E744" s="34">
        <v>42255</v>
      </c>
      <c r="F744" s="34">
        <v>42259</v>
      </c>
      <c r="G744" s="3" t="s">
        <v>46</v>
      </c>
      <c r="H744" s="3" t="s">
        <v>445</v>
      </c>
      <c r="I744" s="3" t="s">
        <v>446</v>
      </c>
      <c r="J744" s="3" t="s">
        <v>22</v>
      </c>
      <c r="K744" s="3" t="s">
        <v>23</v>
      </c>
      <c r="L744" s="3" t="s">
        <v>123</v>
      </c>
      <c r="M744" s="3" t="s">
        <v>39</v>
      </c>
      <c r="N744" s="3">
        <v>94110</v>
      </c>
      <c r="O744" s="3" t="s">
        <v>40</v>
      </c>
      <c r="P744" s="3" t="s">
        <v>2362</v>
      </c>
      <c r="Q744" s="3" t="s">
        <v>67</v>
      </c>
      <c r="R744" s="3" t="s">
        <v>157</v>
      </c>
      <c r="S744" s="3" t="s">
        <v>2363</v>
      </c>
      <c r="T744" s="3">
        <v>49.98</v>
      </c>
      <c r="U744" s="35" cm="1">
        <f t="array" ref="U744">INDEX('Pricing Strategy'!$F$4:$F$71,MATCH(1,(Dataset!$O744='Pricing Strategy'!$B$4:$B$71)*(Dataset!$Q744='Pricing Strategy'!$C$4:$C$71)*(Dataset!$R744='Pricing Strategy'!$D$4:$D$71),))</f>
        <v>0.45</v>
      </c>
      <c r="V744" s="3">
        <f>Dataset!$T744*(1-Dataset!$U744)</f>
        <v>27.489000000000001</v>
      </c>
    </row>
    <row r="745" spans="1:22" x14ac:dyDescent="0.3">
      <c r="A745" s="32"/>
      <c r="C745" s="3">
        <v>740</v>
      </c>
      <c r="D745" s="3" t="s">
        <v>2364</v>
      </c>
      <c r="E745" s="34">
        <v>42008</v>
      </c>
      <c r="F745" s="34">
        <v>42012</v>
      </c>
      <c r="G745" s="3" t="s">
        <v>46</v>
      </c>
      <c r="H745" s="3" t="s">
        <v>2365</v>
      </c>
      <c r="I745" s="3" t="s">
        <v>2366</v>
      </c>
      <c r="J745" s="3" t="s">
        <v>98</v>
      </c>
      <c r="K745" s="3" t="s">
        <v>23</v>
      </c>
      <c r="L745" s="3" t="s">
        <v>206</v>
      </c>
      <c r="M745" s="3" t="s">
        <v>207</v>
      </c>
      <c r="N745" s="3">
        <v>60540</v>
      </c>
      <c r="O745" s="3" t="s">
        <v>101</v>
      </c>
      <c r="P745" s="3" t="s">
        <v>2367</v>
      </c>
      <c r="Q745" s="3" t="s">
        <v>42</v>
      </c>
      <c r="R745" s="3" t="s">
        <v>43</v>
      </c>
      <c r="S745" s="3" t="s">
        <v>2368</v>
      </c>
      <c r="T745" s="3">
        <v>11.784000000000001</v>
      </c>
      <c r="U745" s="35" cm="1">
        <f t="array" ref="U745">INDEX('Pricing Strategy'!$F$4:$F$71,MATCH(1,(Dataset!$O745='Pricing Strategy'!$B$4:$B$71)*(Dataset!$Q745='Pricing Strategy'!$C$4:$C$71)*(Dataset!$R745='Pricing Strategy'!$D$4:$D$71),))</f>
        <v>0.3</v>
      </c>
      <c r="V745" s="3">
        <f>Dataset!$T745*(1-Dataset!$U745)</f>
        <v>8.2487999999999992</v>
      </c>
    </row>
    <row r="746" spans="1:22" x14ac:dyDescent="0.3">
      <c r="A746" s="32"/>
      <c r="C746" s="3">
        <v>741</v>
      </c>
      <c r="D746" s="3" t="s">
        <v>2364</v>
      </c>
      <c r="E746" s="34">
        <v>42008</v>
      </c>
      <c r="F746" s="34">
        <v>42012</v>
      </c>
      <c r="G746" s="3" t="s">
        <v>46</v>
      </c>
      <c r="H746" s="3" t="s">
        <v>2365</v>
      </c>
      <c r="I746" s="3" t="s">
        <v>2366</v>
      </c>
      <c r="J746" s="3" t="s">
        <v>98</v>
      </c>
      <c r="K746" s="3" t="s">
        <v>23</v>
      </c>
      <c r="L746" s="3" t="s">
        <v>206</v>
      </c>
      <c r="M746" s="3" t="s">
        <v>207</v>
      </c>
      <c r="N746" s="3">
        <v>60540</v>
      </c>
      <c r="O746" s="3" t="s">
        <v>101</v>
      </c>
      <c r="P746" s="3" t="s">
        <v>1631</v>
      </c>
      <c r="Q746" s="3" t="s">
        <v>42</v>
      </c>
      <c r="R746" s="3" t="s">
        <v>55</v>
      </c>
      <c r="S746" s="3" t="s">
        <v>1632</v>
      </c>
      <c r="T746" s="3">
        <v>272.73599999999999</v>
      </c>
      <c r="U746" s="35" cm="1">
        <f t="array" ref="U746">INDEX('Pricing Strategy'!$F$4:$F$71,MATCH(1,(Dataset!$O746='Pricing Strategy'!$B$4:$B$71)*(Dataset!$Q746='Pricing Strategy'!$C$4:$C$71)*(Dataset!$R746='Pricing Strategy'!$D$4:$D$71),))</f>
        <v>0.4</v>
      </c>
      <c r="V746" s="3">
        <f>Dataset!$T746*(1-Dataset!$U746)</f>
        <v>163.64159999999998</v>
      </c>
    </row>
    <row r="747" spans="1:22" x14ac:dyDescent="0.3">
      <c r="A747" s="32"/>
      <c r="C747" s="3">
        <v>742</v>
      </c>
      <c r="D747" s="3" t="s">
        <v>2364</v>
      </c>
      <c r="E747" s="34">
        <v>42008</v>
      </c>
      <c r="F747" s="34">
        <v>42012</v>
      </c>
      <c r="G747" s="3" t="s">
        <v>46</v>
      </c>
      <c r="H747" s="3" t="s">
        <v>2365</v>
      </c>
      <c r="I747" s="3" t="s">
        <v>2366</v>
      </c>
      <c r="J747" s="3" t="s">
        <v>98</v>
      </c>
      <c r="K747" s="3" t="s">
        <v>23</v>
      </c>
      <c r="L747" s="3" t="s">
        <v>206</v>
      </c>
      <c r="M747" s="3" t="s">
        <v>207</v>
      </c>
      <c r="N747" s="3">
        <v>60540</v>
      </c>
      <c r="O747" s="3" t="s">
        <v>101</v>
      </c>
      <c r="P747" s="3" t="s">
        <v>2369</v>
      </c>
      <c r="Q747" s="3" t="s">
        <v>42</v>
      </c>
      <c r="R747" s="3" t="s">
        <v>71</v>
      </c>
      <c r="S747" s="3" t="s">
        <v>2370</v>
      </c>
      <c r="T747" s="3">
        <v>3.54</v>
      </c>
      <c r="U747" s="35" cm="1">
        <f t="array" ref="U747">INDEX('Pricing Strategy'!$F$4:$F$71,MATCH(1,(Dataset!$O747='Pricing Strategy'!$B$4:$B$71)*(Dataset!$Q747='Pricing Strategy'!$C$4:$C$71)*(Dataset!$R747='Pricing Strategy'!$D$4:$D$71),))</f>
        <v>0.3</v>
      </c>
      <c r="V747" s="3">
        <f>Dataset!$T747*(1-Dataset!$U747)</f>
        <v>2.4779999999999998</v>
      </c>
    </row>
    <row r="748" spans="1:22" x14ac:dyDescent="0.3">
      <c r="A748" s="32"/>
      <c r="C748" s="3">
        <v>743</v>
      </c>
      <c r="D748" s="3" t="s">
        <v>2371</v>
      </c>
      <c r="E748" s="34">
        <v>42974</v>
      </c>
      <c r="F748" s="34">
        <v>42979</v>
      </c>
      <c r="G748" s="3" t="s">
        <v>46</v>
      </c>
      <c r="H748" s="3" t="s">
        <v>2372</v>
      </c>
      <c r="I748" s="3" t="s">
        <v>2373</v>
      </c>
      <c r="J748" s="3" t="s">
        <v>22</v>
      </c>
      <c r="K748" s="3" t="s">
        <v>23</v>
      </c>
      <c r="L748" s="3" t="s">
        <v>814</v>
      </c>
      <c r="M748" s="3" t="s">
        <v>100</v>
      </c>
      <c r="N748" s="3">
        <v>75220</v>
      </c>
      <c r="O748" s="3" t="s">
        <v>101</v>
      </c>
      <c r="P748" s="3" t="s">
        <v>1961</v>
      </c>
      <c r="Q748" s="3" t="s">
        <v>42</v>
      </c>
      <c r="R748" s="3" t="s">
        <v>575</v>
      </c>
      <c r="S748" s="3" t="s">
        <v>1962</v>
      </c>
      <c r="T748" s="3">
        <v>51.52</v>
      </c>
      <c r="U748" s="35" cm="1">
        <f t="array" ref="U748">INDEX('Pricing Strategy'!$F$4:$F$71,MATCH(1,(Dataset!$O748='Pricing Strategy'!$B$4:$B$71)*(Dataset!$Q748='Pricing Strategy'!$C$4:$C$71)*(Dataset!$R748='Pricing Strategy'!$D$4:$D$71),))</f>
        <v>0.35</v>
      </c>
      <c r="V748" s="3">
        <f>Dataset!$T748*(1-Dataset!$U748)</f>
        <v>33.488000000000007</v>
      </c>
    </row>
    <row r="749" spans="1:22" x14ac:dyDescent="0.3">
      <c r="A749" s="32"/>
      <c r="C749" s="3">
        <v>744</v>
      </c>
      <c r="D749" s="3" t="s">
        <v>2371</v>
      </c>
      <c r="E749" s="34">
        <v>42974</v>
      </c>
      <c r="F749" s="34">
        <v>42979</v>
      </c>
      <c r="G749" s="3" t="s">
        <v>46</v>
      </c>
      <c r="H749" s="3" t="s">
        <v>2372</v>
      </c>
      <c r="I749" s="3" t="s">
        <v>2373</v>
      </c>
      <c r="J749" s="3" t="s">
        <v>22</v>
      </c>
      <c r="K749" s="3" t="s">
        <v>23</v>
      </c>
      <c r="L749" s="3" t="s">
        <v>814</v>
      </c>
      <c r="M749" s="3" t="s">
        <v>100</v>
      </c>
      <c r="N749" s="3">
        <v>75220</v>
      </c>
      <c r="O749" s="3" t="s">
        <v>101</v>
      </c>
      <c r="P749" s="3" t="s">
        <v>1028</v>
      </c>
      <c r="Q749" s="3" t="s">
        <v>42</v>
      </c>
      <c r="R749" s="3" t="s">
        <v>86</v>
      </c>
      <c r="S749" s="3" t="s">
        <v>1029</v>
      </c>
      <c r="T749" s="3">
        <v>3.528</v>
      </c>
      <c r="U749" s="35" cm="1">
        <f t="array" ref="U749">INDEX('Pricing Strategy'!$F$4:$F$71,MATCH(1,(Dataset!$O749='Pricing Strategy'!$B$4:$B$71)*(Dataset!$Q749='Pricing Strategy'!$C$4:$C$71)*(Dataset!$R749='Pricing Strategy'!$D$4:$D$71),))</f>
        <v>0.3</v>
      </c>
      <c r="V749" s="3">
        <f>Dataset!$T749*(1-Dataset!$U749)</f>
        <v>2.4695999999999998</v>
      </c>
    </row>
    <row r="750" spans="1:22" x14ac:dyDescent="0.3">
      <c r="A750" s="32"/>
      <c r="C750" s="3">
        <v>745</v>
      </c>
      <c r="D750" s="3" t="s">
        <v>2371</v>
      </c>
      <c r="E750" s="34">
        <v>42974</v>
      </c>
      <c r="F750" s="34">
        <v>42979</v>
      </c>
      <c r="G750" s="3" t="s">
        <v>46</v>
      </c>
      <c r="H750" s="3" t="s">
        <v>2372</v>
      </c>
      <c r="I750" s="3" t="s">
        <v>2373</v>
      </c>
      <c r="J750" s="3" t="s">
        <v>22</v>
      </c>
      <c r="K750" s="3" t="s">
        <v>23</v>
      </c>
      <c r="L750" s="3" t="s">
        <v>814</v>
      </c>
      <c r="M750" s="3" t="s">
        <v>100</v>
      </c>
      <c r="N750" s="3">
        <v>75220</v>
      </c>
      <c r="O750" s="3" t="s">
        <v>101</v>
      </c>
      <c r="P750" s="3" t="s">
        <v>2374</v>
      </c>
      <c r="Q750" s="3" t="s">
        <v>42</v>
      </c>
      <c r="R750" s="3" t="s">
        <v>86</v>
      </c>
      <c r="S750" s="3" t="s">
        <v>2375</v>
      </c>
      <c r="T750" s="3">
        <v>4.6239999999999997</v>
      </c>
      <c r="U750" s="35" cm="1">
        <f t="array" ref="U750">INDEX('Pricing Strategy'!$F$4:$F$71,MATCH(1,(Dataset!$O750='Pricing Strategy'!$B$4:$B$71)*(Dataset!$Q750='Pricing Strategy'!$C$4:$C$71)*(Dataset!$R750='Pricing Strategy'!$D$4:$D$71),))</f>
        <v>0.3</v>
      </c>
      <c r="V750" s="3">
        <f>Dataset!$T750*(1-Dataset!$U750)</f>
        <v>3.2367999999999997</v>
      </c>
    </row>
    <row r="751" spans="1:22" x14ac:dyDescent="0.3">
      <c r="A751" s="32"/>
      <c r="C751" s="3">
        <v>746</v>
      </c>
      <c r="D751" s="3" t="s">
        <v>2371</v>
      </c>
      <c r="E751" s="34">
        <v>42974</v>
      </c>
      <c r="F751" s="34">
        <v>42979</v>
      </c>
      <c r="G751" s="3" t="s">
        <v>46</v>
      </c>
      <c r="H751" s="3" t="s">
        <v>2372</v>
      </c>
      <c r="I751" s="3" t="s">
        <v>2373</v>
      </c>
      <c r="J751" s="3" t="s">
        <v>22</v>
      </c>
      <c r="K751" s="3" t="s">
        <v>23</v>
      </c>
      <c r="L751" s="3" t="s">
        <v>814</v>
      </c>
      <c r="M751" s="3" t="s">
        <v>100</v>
      </c>
      <c r="N751" s="3">
        <v>75220</v>
      </c>
      <c r="O751" s="3" t="s">
        <v>101</v>
      </c>
      <c r="P751" s="3" t="s">
        <v>2376</v>
      </c>
      <c r="Q751" s="3" t="s">
        <v>42</v>
      </c>
      <c r="R751" s="3" t="s">
        <v>575</v>
      </c>
      <c r="S751" s="3" t="s">
        <v>2377</v>
      </c>
      <c r="T751" s="3">
        <v>55.167999999999999</v>
      </c>
      <c r="U751" s="35" cm="1">
        <f t="array" ref="U751">INDEX('Pricing Strategy'!$F$4:$F$71,MATCH(1,(Dataset!$O751='Pricing Strategy'!$B$4:$B$71)*(Dataset!$Q751='Pricing Strategy'!$C$4:$C$71)*(Dataset!$R751='Pricing Strategy'!$D$4:$D$71),))</f>
        <v>0.35</v>
      </c>
      <c r="V751" s="3">
        <f>Dataset!$T751*(1-Dataset!$U751)</f>
        <v>35.859200000000001</v>
      </c>
    </row>
    <row r="752" spans="1:22" x14ac:dyDescent="0.3">
      <c r="A752" s="32"/>
      <c r="C752" s="3">
        <v>747</v>
      </c>
      <c r="D752" s="3" t="s">
        <v>2378</v>
      </c>
      <c r="E752" s="34">
        <v>42151</v>
      </c>
      <c r="F752" s="34">
        <v>42151</v>
      </c>
      <c r="G752" s="3" t="s">
        <v>1290</v>
      </c>
      <c r="H752" s="3" t="s">
        <v>1623</v>
      </c>
      <c r="I752" s="3" t="s">
        <v>1624</v>
      </c>
      <c r="J752" s="3" t="s">
        <v>37</v>
      </c>
      <c r="K752" s="3" t="s">
        <v>23</v>
      </c>
      <c r="L752" s="3" t="s">
        <v>947</v>
      </c>
      <c r="M752" s="3" t="s">
        <v>39</v>
      </c>
      <c r="N752" s="3">
        <v>92105</v>
      </c>
      <c r="O752" s="3" t="s">
        <v>40</v>
      </c>
      <c r="P752" s="3" t="s">
        <v>925</v>
      </c>
      <c r="Q752" s="3" t="s">
        <v>28</v>
      </c>
      <c r="R752" s="3" t="s">
        <v>52</v>
      </c>
      <c r="S752" s="3" t="s">
        <v>926</v>
      </c>
      <c r="T752" s="3">
        <v>567.12</v>
      </c>
      <c r="U752" s="35" cm="1">
        <f t="array" ref="U752">INDEX('Pricing Strategy'!$F$4:$F$71,MATCH(1,(Dataset!$O752='Pricing Strategy'!$B$4:$B$71)*(Dataset!$Q752='Pricing Strategy'!$C$4:$C$71)*(Dataset!$R752='Pricing Strategy'!$D$4:$D$71),))</f>
        <v>0.45</v>
      </c>
      <c r="V752" s="3">
        <f>Dataset!$T752*(1-Dataset!$U752)</f>
        <v>311.91600000000005</v>
      </c>
    </row>
    <row r="753" spans="1:22" x14ac:dyDescent="0.3">
      <c r="A753" s="32"/>
      <c r="C753" s="3">
        <v>748</v>
      </c>
      <c r="D753" s="3" t="s">
        <v>2378</v>
      </c>
      <c r="E753" s="34">
        <v>42151</v>
      </c>
      <c r="F753" s="34">
        <v>42151</v>
      </c>
      <c r="G753" s="3" t="s">
        <v>1290</v>
      </c>
      <c r="H753" s="3" t="s">
        <v>1623</v>
      </c>
      <c r="I753" s="3" t="s">
        <v>1624</v>
      </c>
      <c r="J753" s="3" t="s">
        <v>37</v>
      </c>
      <c r="K753" s="3" t="s">
        <v>23</v>
      </c>
      <c r="L753" s="3" t="s">
        <v>947</v>
      </c>
      <c r="M753" s="3" t="s">
        <v>39</v>
      </c>
      <c r="N753" s="3">
        <v>92105</v>
      </c>
      <c r="O753" s="3" t="s">
        <v>40</v>
      </c>
      <c r="P753" s="3" t="s">
        <v>1691</v>
      </c>
      <c r="Q753" s="3" t="s">
        <v>42</v>
      </c>
      <c r="R753" s="3" t="s">
        <v>55</v>
      </c>
      <c r="S753" s="3" t="s">
        <v>1692</v>
      </c>
      <c r="T753" s="3">
        <v>359.32</v>
      </c>
      <c r="U753" s="35" cm="1">
        <f t="array" ref="U753">INDEX('Pricing Strategy'!$F$4:$F$71,MATCH(1,(Dataset!$O753='Pricing Strategy'!$B$4:$B$71)*(Dataset!$Q753='Pricing Strategy'!$C$4:$C$71)*(Dataset!$R753='Pricing Strategy'!$D$4:$D$71),))</f>
        <v>0.5</v>
      </c>
      <c r="V753" s="3">
        <f>Dataset!$T753*(1-Dataset!$U753)</f>
        <v>179.66</v>
      </c>
    </row>
    <row r="754" spans="1:22" x14ac:dyDescent="0.3">
      <c r="A754" s="32"/>
      <c r="C754" s="3">
        <v>749</v>
      </c>
      <c r="D754" s="3" t="s">
        <v>2379</v>
      </c>
      <c r="E754" s="34">
        <v>42814</v>
      </c>
      <c r="F754" s="34">
        <v>42816</v>
      </c>
      <c r="G754" s="3" t="s">
        <v>19</v>
      </c>
      <c r="H754" s="3" t="s">
        <v>2380</v>
      </c>
      <c r="I754" s="3" t="s">
        <v>2381</v>
      </c>
      <c r="J754" s="3" t="s">
        <v>22</v>
      </c>
      <c r="K754" s="3" t="s">
        <v>23</v>
      </c>
      <c r="L754" s="3" t="s">
        <v>2382</v>
      </c>
      <c r="M754" s="3" t="s">
        <v>207</v>
      </c>
      <c r="N754" s="3">
        <v>60201</v>
      </c>
      <c r="O754" s="3" t="s">
        <v>101</v>
      </c>
      <c r="P754" s="3" t="s">
        <v>2383</v>
      </c>
      <c r="Q754" s="3" t="s">
        <v>67</v>
      </c>
      <c r="R754" s="3" t="s">
        <v>68</v>
      </c>
      <c r="S754" s="3" t="s">
        <v>2384</v>
      </c>
      <c r="T754" s="3">
        <v>11.992000000000001</v>
      </c>
      <c r="U754" s="35" cm="1">
        <f t="array" ref="U754">INDEX('Pricing Strategy'!$F$4:$F$71,MATCH(1,(Dataset!$O754='Pricing Strategy'!$B$4:$B$71)*(Dataset!$Q754='Pricing Strategy'!$C$4:$C$71)*(Dataset!$R754='Pricing Strategy'!$D$4:$D$71),))</f>
        <v>0.3</v>
      </c>
      <c r="V754" s="3">
        <f>Dataset!$T754*(1-Dataset!$U754)</f>
        <v>8.394400000000001</v>
      </c>
    </row>
    <row r="755" spans="1:22" x14ac:dyDescent="0.3">
      <c r="A755" s="32"/>
      <c r="C755" s="3">
        <v>750</v>
      </c>
      <c r="D755" s="3" t="s">
        <v>2385</v>
      </c>
      <c r="E755" s="34">
        <v>43375</v>
      </c>
      <c r="F755" s="34">
        <v>43379</v>
      </c>
      <c r="G755" s="3" t="s">
        <v>46</v>
      </c>
      <c r="H755" s="3" t="s">
        <v>2386</v>
      </c>
      <c r="I755" s="3" t="s">
        <v>2387</v>
      </c>
      <c r="J755" s="3" t="s">
        <v>22</v>
      </c>
      <c r="K755" s="3" t="s">
        <v>23</v>
      </c>
      <c r="L755" s="3" t="s">
        <v>2388</v>
      </c>
      <c r="M755" s="3" t="s">
        <v>234</v>
      </c>
      <c r="N755" s="3">
        <v>48183</v>
      </c>
      <c r="O755" s="3" t="s">
        <v>101</v>
      </c>
      <c r="P755" s="3" t="s">
        <v>2389</v>
      </c>
      <c r="Q755" s="3" t="s">
        <v>42</v>
      </c>
      <c r="R755" s="3" t="s">
        <v>71</v>
      </c>
      <c r="S755" s="3" t="s">
        <v>2390</v>
      </c>
      <c r="T755" s="3">
        <v>58.05</v>
      </c>
      <c r="U755" s="35" cm="1">
        <f t="array" ref="U755">INDEX('Pricing Strategy'!$F$4:$F$71,MATCH(1,(Dataset!$O755='Pricing Strategy'!$B$4:$B$71)*(Dataset!$Q755='Pricing Strategy'!$C$4:$C$71)*(Dataset!$R755='Pricing Strategy'!$D$4:$D$71),))</f>
        <v>0.3</v>
      </c>
      <c r="V755" s="3">
        <f>Dataset!$T755*(1-Dataset!$U755)</f>
        <v>40.634999999999998</v>
      </c>
    </row>
    <row r="756" spans="1:22" x14ac:dyDescent="0.3">
      <c r="A756" s="32"/>
      <c r="C756" s="3">
        <v>751</v>
      </c>
      <c r="D756" s="3" t="s">
        <v>2385</v>
      </c>
      <c r="E756" s="34">
        <v>43375</v>
      </c>
      <c r="F756" s="34">
        <v>43379</v>
      </c>
      <c r="G756" s="3" t="s">
        <v>46</v>
      </c>
      <c r="H756" s="3" t="s">
        <v>2386</v>
      </c>
      <c r="I756" s="3" t="s">
        <v>2387</v>
      </c>
      <c r="J756" s="3" t="s">
        <v>22</v>
      </c>
      <c r="K756" s="3" t="s">
        <v>23</v>
      </c>
      <c r="L756" s="3" t="s">
        <v>2388</v>
      </c>
      <c r="M756" s="3" t="s">
        <v>234</v>
      </c>
      <c r="N756" s="3">
        <v>48183</v>
      </c>
      <c r="O756" s="3" t="s">
        <v>101</v>
      </c>
      <c r="P756" s="3" t="s">
        <v>2391</v>
      </c>
      <c r="Q756" s="3" t="s">
        <v>28</v>
      </c>
      <c r="R756" s="3" t="s">
        <v>61</v>
      </c>
      <c r="S756" s="3" t="s">
        <v>2392</v>
      </c>
      <c r="T756" s="3">
        <v>157.74</v>
      </c>
      <c r="U756" s="35" cm="1">
        <f t="array" ref="U756">INDEX('Pricing Strategy'!$F$4:$F$71,MATCH(1,(Dataset!$O756='Pricing Strategy'!$B$4:$B$71)*(Dataset!$Q756='Pricing Strategy'!$C$4:$C$71)*(Dataset!$R756='Pricing Strategy'!$D$4:$D$71),))</f>
        <v>0.3</v>
      </c>
      <c r="V756" s="3">
        <f>Dataset!$T756*(1-Dataset!$U756)</f>
        <v>110.41800000000001</v>
      </c>
    </row>
    <row r="757" spans="1:22" x14ac:dyDescent="0.3">
      <c r="A757" s="32"/>
      <c r="C757" s="3">
        <v>752</v>
      </c>
      <c r="D757" s="3" t="s">
        <v>2385</v>
      </c>
      <c r="E757" s="34">
        <v>43375</v>
      </c>
      <c r="F757" s="34">
        <v>43379</v>
      </c>
      <c r="G757" s="3" t="s">
        <v>46</v>
      </c>
      <c r="H757" s="3" t="s">
        <v>2386</v>
      </c>
      <c r="I757" s="3" t="s">
        <v>2387</v>
      </c>
      <c r="J757" s="3" t="s">
        <v>22</v>
      </c>
      <c r="K757" s="3" t="s">
        <v>23</v>
      </c>
      <c r="L757" s="3" t="s">
        <v>2388</v>
      </c>
      <c r="M757" s="3" t="s">
        <v>234</v>
      </c>
      <c r="N757" s="3">
        <v>48183</v>
      </c>
      <c r="O757" s="3" t="s">
        <v>101</v>
      </c>
      <c r="P757" s="3" t="s">
        <v>1424</v>
      </c>
      <c r="Q757" s="3" t="s">
        <v>42</v>
      </c>
      <c r="R757" s="3" t="s">
        <v>64</v>
      </c>
      <c r="S757" s="3" t="s">
        <v>1425</v>
      </c>
      <c r="T757" s="3">
        <v>56.98</v>
      </c>
      <c r="U757" s="35" cm="1">
        <f t="array" ref="U757">INDEX('Pricing Strategy'!$F$4:$F$71,MATCH(1,(Dataset!$O757='Pricing Strategy'!$B$4:$B$71)*(Dataset!$Q757='Pricing Strategy'!$C$4:$C$71)*(Dataset!$R757='Pricing Strategy'!$D$4:$D$71),))</f>
        <v>0.35</v>
      </c>
      <c r="V757" s="3">
        <f>Dataset!$T757*(1-Dataset!$U757)</f>
        <v>37.036999999999999</v>
      </c>
    </row>
    <row r="758" spans="1:22" x14ac:dyDescent="0.3">
      <c r="A758" s="32"/>
      <c r="C758" s="3">
        <v>753</v>
      </c>
      <c r="D758" s="3" t="s">
        <v>2385</v>
      </c>
      <c r="E758" s="34">
        <v>43375</v>
      </c>
      <c r="F758" s="34">
        <v>43379</v>
      </c>
      <c r="G758" s="3" t="s">
        <v>46</v>
      </c>
      <c r="H758" s="3" t="s">
        <v>2386</v>
      </c>
      <c r="I758" s="3" t="s">
        <v>2387</v>
      </c>
      <c r="J758" s="3" t="s">
        <v>22</v>
      </c>
      <c r="K758" s="3" t="s">
        <v>23</v>
      </c>
      <c r="L758" s="3" t="s">
        <v>2388</v>
      </c>
      <c r="M758" s="3" t="s">
        <v>234</v>
      </c>
      <c r="N758" s="3">
        <v>48183</v>
      </c>
      <c r="O758" s="3" t="s">
        <v>101</v>
      </c>
      <c r="P758" s="3" t="s">
        <v>2393</v>
      </c>
      <c r="Q758" s="3" t="s">
        <v>42</v>
      </c>
      <c r="R758" s="3" t="s">
        <v>71</v>
      </c>
      <c r="S758" s="3" t="s">
        <v>2394</v>
      </c>
      <c r="T758" s="3">
        <v>2.88</v>
      </c>
      <c r="U758" s="35" cm="1">
        <f t="array" ref="U758">INDEX('Pricing Strategy'!$F$4:$F$71,MATCH(1,(Dataset!$O758='Pricing Strategy'!$B$4:$B$71)*(Dataset!$Q758='Pricing Strategy'!$C$4:$C$71)*(Dataset!$R758='Pricing Strategy'!$D$4:$D$71),))</f>
        <v>0.3</v>
      </c>
      <c r="V758" s="3">
        <f>Dataset!$T758*(1-Dataset!$U758)</f>
        <v>2.016</v>
      </c>
    </row>
    <row r="759" spans="1:22" x14ac:dyDescent="0.3">
      <c r="A759" s="32"/>
      <c r="C759" s="3">
        <v>754</v>
      </c>
      <c r="D759" s="3" t="s">
        <v>2395</v>
      </c>
      <c r="E759" s="34">
        <v>42832</v>
      </c>
      <c r="F759" s="34">
        <v>42834</v>
      </c>
      <c r="G759" s="3" t="s">
        <v>184</v>
      </c>
      <c r="H759" s="3" t="s">
        <v>2396</v>
      </c>
      <c r="I759" s="3" t="s">
        <v>2397</v>
      </c>
      <c r="J759" s="3" t="s">
        <v>37</v>
      </c>
      <c r="K759" s="3" t="s">
        <v>23</v>
      </c>
      <c r="L759" s="3" t="s">
        <v>123</v>
      </c>
      <c r="M759" s="3" t="s">
        <v>39</v>
      </c>
      <c r="N759" s="3">
        <v>94110</v>
      </c>
      <c r="O759" s="3" t="s">
        <v>40</v>
      </c>
      <c r="P759" s="3" t="s">
        <v>2398</v>
      </c>
      <c r="Q759" s="3" t="s">
        <v>67</v>
      </c>
      <c r="R759" s="3" t="s">
        <v>1216</v>
      </c>
      <c r="S759" s="3" t="s">
        <v>2399</v>
      </c>
      <c r="T759" s="3">
        <v>1199.9760000000001</v>
      </c>
      <c r="U759" s="35" cm="1">
        <f t="array" ref="U759">INDEX('Pricing Strategy'!$F$4:$F$71,MATCH(1,(Dataset!$O759='Pricing Strategy'!$B$4:$B$71)*(Dataset!$Q759='Pricing Strategy'!$C$4:$C$71)*(Dataset!$R759='Pricing Strategy'!$D$4:$D$71),))</f>
        <v>0.5</v>
      </c>
      <c r="V759" s="3">
        <f>Dataset!$T759*(1-Dataset!$U759)</f>
        <v>599.98800000000006</v>
      </c>
    </row>
    <row r="760" spans="1:22" x14ac:dyDescent="0.3">
      <c r="A760" s="32"/>
      <c r="C760" s="3">
        <v>755</v>
      </c>
      <c r="D760" s="3" t="s">
        <v>2400</v>
      </c>
      <c r="E760" s="34">
        <v>42711</v>
      </c>
      <c r="F760" s="34">
        <v>42716</v>
      </c>
      <c r="G760" s="3" t="s">
        <v>46</v>
      </c>
      <c r="H760" s="3" t="s">
        <v>1986</v>
      </c>
      <c r="I760" s="3" t="s">
        <v>1987</v>
      </c>
      <c r="J760" s="3" t="s">
        <v>22</v>
      </c>
      <c r="K760" s="3" t="s">
        <v>23</v>
      </c>
      <c r="L760" s="3" t="s">
        <v>38</v>
      </c>
      <c r="M760" s="3" t="s">
        <v>39</v>
      </c>
      <c r="N760" s="3">
        <v>90036</v>
      </c>
      <c r="O760" s="3" t="s">
        <v>40</v>
      </c>
      <c r="P760" s="3" t="s">
        <v>2186</v>
      </c>
      <c r="Q760" s="3" t="s">
        <v>28</v>
      </c>
      <c r="R760" s="3" t="s">
        <v>61</v>
      </c>
      <c r="S760" s="3" t="s">
        <v>2187</v>
      </c>
      <c r="T760" s="3">
        <v>79.92</v>
      </c>
      <c r="U760" s="35" cm="1">
        <f t="array" ref="U760">INDEX('Pricing Strategy'!$F$4:$F$71,MATCH(1,(Dataset!$O760='Pricing Strategy'!$B$4:$B$71)*(Dataset!$Q760='Pricing Strategy'!$C$4:$C$71)*(Dataset!$R760='Pricing Strategy'!$D$4:$D$71),))</f>
        <v>0.4</v>
      </c>
      <c r="V760" s="3">
        <f>Dataset!$T760*(1-Dataset!$U760)</f>
        <v>47.951999999999998</v>
      </c>
    </row>
    <row r="761" spans="1:22" x14ac:dyDescent="0.3">
      <c r="A761" s="32"/>
      <c r="C761" s="3">
        <v>756</v>
      </c>
      <c r="D761" s="3" t="s">
        <v>2401</v>
      </c>
      <c r="E761" s="34">
        <v>42996</v>
      </c>
      <c r="F761" s="34">
        <v>43000</v>
      </c>
      <c r="G761" s="3" t="s">
        <v>46</v>
      </c>
      <c r="H761" s="3" t="s">
        <v>2025</v>
      </c>
      <c r="I761" s="3" t="s">
        <v>2026</v>
      </c>
      <c r="J761" s="3" t="s">
        <v>37</v>
      </c>
      <c r="K761" s="3" t="s">
        <v>23</v>
      </c>
      <c r="L761" s="3" t="s">
        <v>1523</v>
      </c>
      <c r="M761" s="3" t="s">
        <v>50</v>
      </c>
      <c r="N761" s="3">
        <v>32216</v>
      </c>
      <c r="O761" s="3" t="s">
        <v>26</v>
      </c>
      <c r="P761" s="3" t="s">
        <v>2402</v>
      </c>
      <c r="Q761" s="3" t="s">
        <v>28</v>
      </c>
      <c r="R761" s="3" t="s">
        <v>52</v>
      </c>
      <c r="S761" s="3" t="s">
        <v>2403</v>
      </c>
      <c r="T761" s="3">
        <v>383.43799999999999</v>
      </c>
      <c r="U761" s="35" cm="1">
        <f t="array" ref="U761">INDEX('Pricing Strategy'!$F$4:$F$71,MATCH(1,(Dataset!$O761='Pricing Strategy'!$B$4:$B$71)*(Dataset!$Q761='Pricing Strategy'!$C$4:$C$71)*(Dataset!$R761='Pricing Strategy'!$D$4:$D$71),))</f>
        <v>0.3</v>
      </c>
      <c r="V761" s="3">
        <f>Dataset!$T761*(1-Dataset!$U761)</f>
        <v>268.40659999999997</v>
      </c>
    </row>
    <row r="762" spans="1:22" x14ac:dyDescent="0.3">
      <c r="A762" s="32"/>
      <c r="C762" s="3">
        <v>757</v>
      </c>
      <c r="D762" s="3" t="s">
        <v>2404</v>
      </c>
      <c r="E762" s="34">
        <v>42367</v>
      </c>
      <c r="F762" s="34">
        <v>42371</v>
      </c>
      <c r="G762" s="3" t="s">
        <v>46</v>
      </c>
      <c r="H762" s="3" t="s">
        <v>2405</v>
      </c>
      <c r="I762" s="3" t="s">
        <v>2406</v>
      </c>
      <c r="J762" s="3" t="s">
        <v>22</v>
      </c>
      <c r="K762" s="3" t="s">
        <v>23</v>
      </c>
      <c r="L762" s="3" t="s">
        <v>2407</v>
      </c>
      <c r="M762" s="3" t="s">
        <v>225</v>
      </c>
      <c r="N762" s="3">
        <v>55016</v>
      </c>
      <c r="O762" s="3" t="s">
        <v>101</v>
      </c>
      <c r="P762" s="3" t="s">
        <v>2242</v>
      </c>
      <c r="Q762" s="3" t="s">
        <v>42</v>
      </c>
      <c r="R762" s="3" t="s">
        <v>55</v>
      </c>
      <c r="S762" s="3" t="s">
        <v>2243</v>
      </c>
      <c r="T762" s="3">
        <v>24.56</v>
      </c>
      <c r="U762" s="35" cm="1">
        <f t="array" ref="U762">INDEX('Pricing Strategy'!$F$4:$F$71,MATCH(1,(Dataset!$O762='Pricing Strategy'!$B$4:$B$71)*(Dataset!$Q762='Pricing Strategy'!$C$4:$C$71)*(Dataset!$R762='Pricing Strategy'!$D$4:$D$71),))</f>
        <v>0.4</v>
      </c>
      <c r="V762" s="3">
        <f>Dataset!$T762*(1-Dataset!$U762)</f>
        <v>14.735999999999999</v>
      </c>
    </row>
    <row r="763" spans="1:22" x14ac:dyDescent="0.3">
      <c r="A763" s="32"/>
      <c r="C763" s="3">
        <v>758</v>
      </c>
      <c r="D763" s="3" t="s">
        <v>2404</v>
      </c>
      <c r="E763" s="34">
        <v>42367</v>
      </c>
      <c r="F763" s="34">
        <v>42371</v>
      </c>
      <c r="G763" s="3" t="s">
        <v>46</v>
      </c>
      <c r="H763" s="3" t="s">
        <v>2405</v>
      </c>
      <c r="I763" s="3" t="s">
        <v>2406</v>
      </c>
      <c r="J763" s="3" t="s">
        <v>22</v>
      </c>
      <c r="K763" s="3" t="s">
        <v>23</v>
      </c>
      <c r="L763" s="3" t="s">
        <v>2407</v>
      </c>
      <c r="M763" s="3" t="s">
        <v>225</v>
      </c>
      <c r="N763" s="3">
        <v>55016</v>
      </c>
      <c r="O763" s="3" t="s">
        <v>101</v>
      </c>
      <c r="P763" s="3" t="s">
        <v>2086</v>
      </c>
      <c r="Q763" s="3" t="s">
        <v>67</v>
      </c>
      <c r="R763" s="3" t="s">
        <v>157</v>
      </c>
      <c r="S763" s="3" t="s">
        <v>2087</v>
      </c>
      <c r="T763" s="3">
        <v>119.8</v>
      </c>
      <c r="U763" s="35" cm="1">
        <f t="array" ref="U763">INDEX('Pricing Strategy'!$F$4:$F$71,MATCH(1,(Dataset!$O763='Pricing Strategy'!$B$4:$B$71)*(Dataset!$Q763='Pricing Strategy'!$C$4:$C$71)*(Dataset!$R763='Pricing Strategy'!$D$4:$D$71),))</f>
        <v>0.35</v>
      </c>
      <c r="V763" s="3">
        <f>Dataset!$T763*(1-Dataset!$U763)</f>
        <v>77.87</v>
      </c>
    </row>
    <row r="764" spans="1:22" x14ac:dyDescent="0.3">
      <c r="A764" s="32"/>
      <c r="C764" s="3">
        <v>759</v>
      </c>
      <c r="D764" s="3" t="s">
        <v>2408</v>
      </c>
      <c r="E764" s="34">
        <v>43304</v>
      </c>
      <c r="F764" s="34">
        <v>43309</v>
      </c>
      <c r="G764" s="3" t="s">
        <v>46</v>
      </c>
      <c r="H764" s="3" t="s">
        <v>2409</v>
      </c>
      <c r="I764" s="3" t="s">
        <v>2410</v>
      </c>
      <c r="J764" s="3" t="s">
        <v>37</v>
      </c>
      <c r="K764" s="3" t="s">
        <v>23</v>
      </c>
      <c r="L764" s="3" t="s">
        <v>262</v>
      </c>
      <c r="M764" s="3" t="s">
        <v>263</v>
      </c>
      <c r="N764" s="3">
        <v>10009</v>
      </c>
      <c r="O764" s="3" t="s">
        <v>144</v>
      </c>
      <c r="P764" s="3" t="s">
        <v>2020</v>
      </c>
      <c r="Q764" s="3" t="s">
        <v>42</v>
      </c>
      <c r="R764" s="3" t="s">
        <v>71</v>
      </c>
      <c r="S764" s="3" t="s">
        <v>2021</v>
      </c>
      <c r="T764" s="3">
        <v>13.128</v>
      </c>
      <c r="U764" s="35" cm="1">
        <f t="array" ref="U764">INDEX('Pricing Strategy'!$F$4:$F$71,MATCH(1,(Dataset!$O764='Pricing Strategy'!$B$4:$B$71)*(Dataset!$Q764='Pricing Strategy'!$C$4:$C$71)*(Dataset!$R764='Pricing Strategy'!$D$4:$D$71),))</f>
        <v>0.4</v>
      </c>
      <c r="V764" s="3">
        <f>Dataset!$T764*(1-Dataset!$U764)</f>
        <v>7.8767999999999994</v>
      </c>
    </row>
    <row r="765" spans="1:22" x14ac:dyDescent="0.3">
      <c r="A765" s="32"/>
      <c r="C765" s="3">
        <v>760</v>
      </c>
      <c r="D765" s="3" t="s">
        <v>2411</v>
      </c>
      <c r="E765" s="34">
        <v>43361</v>
      </c>
      <c r="F765" s="34">
        <v>43365</v>
      </c>
      <c r="G765" s="3" t="s">
        <v>46</v>
      </c>
      <c r="H765" s="3" t="s">
        <v>2412</v>
      </c>
      <c r="I765" s="3" t="s">
        <v>2413</v>
      </c>
      <c r="J765" s="3" t="s">
        <v>37</v>
      </c>
      <c r="K765" s="3" t="s">
        <v>23</v>
      </c>
      <c r="L765" s="3" t="s">
        <v>1846</v>
      </c>
      <c r="M765" s="3" t="s">
        <v>110</v>
      </c>
      <c r="N765" s="3">
        <v>54302</v>
      </c>
      <c r="O765" s="3" t="s">
        <v>101</v>
      </c>
      <c r="P765" s="3" t="s">
        <v>556</v>
      </c>
      <c r="Q765" s="3" t="s">
        <v>42</v>
      </c>
      <c r="R765" s="3" t="s">
        <v>86</v>
      </c>
      <c r="S765" s="3" t="s">
        <v>2190</v>
      </c>
      <c r="T765" s="3">
        <v>22.72</v>
      </c>
      <c r="U765" s="35" cm="1">
        <f t="array" ref="U765">INDEX('Pricing Strategy'!$F$4:$F$71,MATCH(1,(Dataset!$O765='Pricing Strategy'!$B$4:$B$71)*(Dataset!$Q765='Pricing Strategy'!$C$4:$C$71)*(Dataset!$R765='Pricing Strategy'!$D$4:$D$71),))</f>
        <v>0.3</v>
      </c>
      <c r="V765" s="3">
        <f>Dataset!$T765*(1-Dataset!$U765)</f>
        <v>15.903999999999998</v>
      </c>
    </row>
    <row r="766" spans="1:22" x14ac:dyDescent="0.3">
      <c r="A766" s="32"/>
      <c r="C766" s="3">
        <v>761</v>
      </c>
      <c r="D766" s="3" t="s">
        <v>2414</v>
      </c>
      <c r="E766" s="34">
        <v>42613</v>
      </c>
      <c r="F766" s="34">
        <v>42618</v>
      </c>
      <c r="G766" s="3" t="s">
        <v>46</v>
      </c>
      <c r="H766" s="3" t="s">
        <v>2018</v>
      </c>
      <c r="I766" s="3" t="s">
        <v>2019</v>
      </c>
      <c r="J766" s="3" t="s">
        <v>22</v>
      </c>
      <c r="K766" s="3" t="s">
        <v>23</v>
      </c>
      <c r="L766" s="3" t="s">
        <v>38</v>
      </c>
      <c r="M766" s="3" t="s">
        <v>39</v>
      </c>
      <c r="N766" s="3">
        <v>90004</v>
      </c>
      <c r="O766" s="3" t="s">
        <v>40</v>
      </c>
      <c r="P766" s="3" t="s">
        <v>1900</v>
      </c>
      <c r="Q766" s="3" t="s">
        <v>42</v>
      </c>
      <c r="R766" s="3" t="s">
        <v>86</v>
      </c>
      <c r="S766" s="3" t="s">
        <v>1901</v>
      </c>
      <c r="T766" s="3">
        <v>58.32</v>
      </c>
      <c r="U766" s="35" cm="1">
        <f t="array" ref="U766">INDEX('Pricing Strategy'!$F$4:$F$71,MATCH(1,(Dataset!$O766='Pricing Strategy'!$B$4:$B$71)*(Dataset!$Q766='Pricing Strategy'!$C$4:$C$71)*(Dataset!$R766='Pricing Strategy'!$D$4:$D$71),))</f>
        <v>0.4</v>
      </c>
      <c r="V766" s="3">
        <f>Dataset!$T766*(1-Dataset!$U766)</f>
        <v>34.991999999999997</v>
      </c>
    </row>
    <row r="767" spans="1:22" x14ac:dyDescent="0.3">
      <c r="A767" s="32"/>
      <c r="C767" s="3">
        <v>762</v>
      </c>
      <c r="D767" s="3" t="s">
        <v>2415</v>
      </c>
      <c r="E767" s="34">
        <v>43407</v>
      </c>
      <c r="F767" s="34">
        <v>43411</v>
      </c>
      <c r="G767" s="3" t="s">
        <v>46</v>
      </c>
      <c r="H767" s="3" t="s">
        <v>367</v>
      </c>
      <c r="I767" s="3" t="s">
        <v>368</v>
      </c>
      <c r="J767" s="3" t="s">
        <v>37</v>
      </c>
      <c r="K767" s="3" t="s">
        <v>23</v>
      </c>
      <c r="L767" s="3" t="s">
        <v>1738</v>
      </c>
      <c r="M767" s="3" t="s">
        <v>1272</v>
      </c>
      <c r="N767" s="3">
        <v>30318</v>
      </c>
      <c r="O767" s="3" t="s">
        <v>26</v>
      </c>
      <c r="P767" s="3" t="s">
        <v>2416</v>
      </c>
      <c r="Q767" s="3" t="s">
        <v>42</v>
      </c>
      <c r="R767" s="3" t="s">
        <v>43</v>
      </c>
      <c r="S767" s="3" t="s">
        <v>2417</v>
      </c>
      <c r="T767" s="3">
        <v>12.39</v>
      </c>
      <c r="U767" s="35" cm="1">
        <f t="array" ref="U767">INDEX('Pricing Strategy'!$F$4:$F$71,MATCH(1,(Dataset!$O767='Pricing Strategy'!$B$4:$B$71)*(Dataset!$Q767='Pricing Strategy'!$C$4:$C$71)*(Dataset!$R767='Pricing Strategy'!$D$4:$D$71),))</f>
        <v>0.25</v>
      </c>
      <c r="V767" s="3">
        <f>Dataset!$T767*(1-Dataset!$U767)</f>
        <v>9.2925000000000004</v>
      </c>
    </row>
    <row r="768" spans="1:22" x14ac:dyDescent="0.3">
      <c r="A768" s="32"/>
      <c r="C768" s="3">
        <v>763</v>
      </c>
      <c r="D768" s="3" t="s">
        <v>2418</v>
      </c>
      <c r="E768" s="34">
        <v>42408</v>
      </c>
      <c r="F768" s="34">
        <v>42413</v>
      </c>
      <c r="G768" s="3" t="s">
        <v>46</v>
      </c>
      <c r="H768" s="3" t="s">
        <v>2419</v>
      </c>
      <c r="I768" s="3" t="s">
        <v>2420</v>
      </c>
      <c r="J768" s="3" t="s">
        <v>22</v>
      </c>
      <c r="K768" s="3" t="s">
        <v>23</v>
      </c>
      <c r="L768" s="3" t="s">
        <v>493</v>
      </c>
      <c r="M768" s="3" t="s">
        <v>494</v>
      </c>
      <c r="N768" s="3">
        <v>43229</v>
      </c>
      <c r="O768" s="3" t="s">
        <v>144</v>
      </c>
      <c r="P768" s="3" t="s">
        <v>690</v>
      </c>
      <c r="Q768" s="3" t="s">
        <v>67</v>
      </c>
      <c r="R768" s="3" t="s">
        <v>68</v>
      </c>
      <c r="S768" s="3" t="s">
        <v>691</v>
      </c>
      <c r="T768" s="3">
        <v>107.982</v>
      </c>
      <c r="U768" s="35" cm="1">
        <f t="array" ref="U768">INDEX('Pricing Strategy'!$F$4:$F$71,MATCH(1,(Dataset!$O768='Pricing Strategy'!$B$4:$B$71)*(Dataset!$Q768='Pricing Strategy'!$C$4:$C$71)*(Dataset!$R768='Pricing Strategy'!$D$4:$D$71),))</f>
        <v>0.4</v>
      </c>
      <c r="V768" s="3">
        <f>Dataset!$T768*(1-Dataset!$U768)</f>
        <v>64.789199999999994</v>
      </c>
    </row>
    <row r="769" spans="1:22" x14ac:dyDescent="0.3">
      <c r="A769" s="32"/>
      <c r="C769" s="3">
        <v>764</v>
      </c>
      <c r="D769" s="3" t="s">
        <v>2421</v>
      </c>
      <c r="E769" s="34">
        <v>42017</v>
      </c>
      <c r="F769" s="34">
        <v>42019</v>
      </c>
      <c r="G769" s="3" t="s">
        <v>19</v>
      </c>
      <c r="H769" s="3" t="s">
        <v>2422</v>
      </c>
      <c r="I769" s="3" t="s">
        <v>2423</v>
      </c>
      <c r="J769" s="3" t="s">
        <v>37</v>
      </c>
      <c r="K769" s="3" t="s">
        <v>23</v>
      </c>
      <c r="L769" s="3" t="s">
        <v>2424</v>
      </c>
      <c r="M769" s="3" t="s">
        <v>734</v>
      </c>
      <c r="N769" s="3">
        <v>71111</v>
      </c>
      <c r="O769" s="3" t="s">
        <v>26</v>
      </c>
      <c r="P769" s="3" t="s">
        <v>666</v>
      </c>
      <c r="Q769" s="3" t="s">
        <v>42</v>
      </c>
      <c r="R769" s="3" t="s">
        <v>169</v>
      </c>
      <c r="S769" s="3" t="s">
        <v>667</v>
      </c>
      <c r="T769" s="3">
        <v>11.36</v>
      </c>
      <c r="U769" s="35" cm="1">
        <f t="array" ref="U769">INDEX('Pricing Strategy'!$F$4:$F$71,MATCH(1,(Dataset!$O769='Pricing Strategy'!$B$4:$B$71)*(Dataset!$Q769='Pricing Strategy'!$C$4:$C$71)*(Dataset!$R769='Pricing Strategy'!$D$4:$D$71),))</f>
        <v>0.25</v>
      </c>
      <c r="V769" s="3">
        <f>Dataset!$T769*(1-Dataset!$U769)</f>
        <v>8.52</v>
      </c>
    </row>
    <row r="770" spans="1:22" x14ac:dyDescent="0.3">
      <c r="A770" s="32"/>
      <c r="C770" s="3">
        <v>765</v>
      </c>
      <c r="D770" s="3" t="s">
        <v>2421</v>
      </c>
      <c r="E770" s="34">
        <v>42017</v>
      </c>
      <c r="F770" s="34">
        <v>42019</v>
      </c>
      <c r="G770" s="3" t="s">
        <v>19</v>
      </c>
      <c r="H770" s="3" t="s">
        <v>2422</v>
      </c>
      <c r="I770" s="3" t="s">
        <v>2423</v>
      </c>
      <c r="J770" s="3" t="s">
        <v>37</v>
      </c>
      <c r="K770" s="3" t="s">
        <v>23</v>
      </c>
      <c r="L770" s="3" t="s">
        <v>2424</v>
      </c>
      <c r="M770" s="3" t="s">
        <v>734</v>
      </c>
      <c r="N770" s="3">
        <v>71111</v>
      </c>
      <c r="O770" s="3" t="s">
        <v>26</v>
      </c>
      <c r="P770" s="3" t="s">
        <v>2425</v>
      </c>
      <c r="Q770" s="3" t="s">
        <v>42</v>
      </c>
      <c r="R770" s="3" t="s">
        <v>169</v>
      </c>
      <c r="S770" s="3" t="s">
        <v>2426</v>
      </c>
      <c r="T770" s="3">
        <v>50.94</v>
      </c>
      <c r="U770" s="35" cm="1">
        <f t="array" ref="U770">INDEX('Pricing Strategy'!$F$4:$F$71,MATCH(1,(Dataset!$O770='Pricing Strategy'!$B$4:$B$71)*(Dataset!$Q770='Pricing Strategy'!$C$4:$C$71)*(Dataset!$R770='Pricing Strategy'!$D$4:$D$71),))</f>
        <v>0.25</v>
      </c>
      <c r="V770" s="3">
        <f>Dataset!$T770*(1-Dataset!$U770)</f>
        <v>38.204999999999998</v>
      </c>
    </row>
    <row r="771" spans="1:22" x14ac:dyDescent="0.3">
      <c r="A771" s="32"/>
      <c r="C771" s="3">
        <v>766</v>
      </c>
      <c r="D771" s="3" t="s">
        <v>2421</v>
      </c>
      <c r="E771" s="34">
        <v>42017</v>
      </c>
      <c r="F771" s="34">
        <v>42019</v>
      </c>
      <c r="G771" s="3" t="s">
        <v>19</v>
      </c>
      <c r="H771" s="3" t="s">
        <v>2422</v>
      </c>
      <c r="I771" s="3" t="s">
        <v>2423</v>
      </c>
      <c r="J771" s="3" t="s">
        <v>37</v>
      </c>
      <c r="K771" s="3" t="s">
        <v>23</v>
      </c>
      <c r="L771" s="3" t="s">
        <v>2424</v>
      </c>
      <c r="M771" s="3" t="s">
        <v>734</v>
      </c>
      <c r="N771" s="3">
        <v>71111</v>
      </c>
      <c r="O771" s="3" t="s">
        <v>26</v>
      </c>
      <c r="P771" s="3" t="s">
        <v>2427</v>
      </c>
      <c r="Q771" s="3" t="s">
        <v>67</v>
      </c>
      <c r="R771" s="3" t="s">
        <v>157</v>
      </c>
      <c r="S771" s="3" t="s">
        <v>2428</v>
      </c>
      <c r="T771" s="3">
        <v>646.74</v>
      </c>
      <c r="U771" s="35" cm="1">
        <f t="array" ref="U771">INDEX('Pricing Strategy'!$F$4:$F$71,MATCH(1,(Dataset!$O771='Pricing Strategy'!$B$4:$B$71)*(Dataset!$Q771='Pricing Strategy'!$C$4:$C$71)*(Dataset!$R771='Pricing Strategy'!$D$4:$D$71),))</f>
        <v>0.3</v>
      </c>
      <c r="V771" s="3">
        <f>Dataset!$T771*(1-Dataset!$U771)</f>
        <v>452.71799999999996</v>
      </c>
    </row>
    <row r="772" spans="1:22" x14ac:dyDescent="0.3">
      <c r="A772" s="32"/>
      <c r="C772" s="3">
        <v>767</v>
      </c>
      <c r="D772" s="3" t="s">
        <v>2421</v>
      </c>
      <c r="E772" s="34">
        <v>42017</v>
      </c>
      <c r="F772" s="34">
        <v>42019</v>
      </c>
      <c r="G772" s="3" t="s">
        <v>19</v>
      </c>
      <c r="H772" s="3" t="s">
        <v>2422</v>
      </c>
      <c r="I772" s="3" t="s">
        <v>2423</v>
      </c>
      <c r="J772" s="3" t="s">
        <v>37</v>
      </c>
      <c r="K772" s="3" t="s">
        <v>23</v>
      </c>
      <c r="L772" s="3" t="s">
        <v>2424</v>
      </c>
      <c r="M772" s="3" t="s">
        <v>734</v>
      </c>
      <c r="N772" s="3">
        <v>71111</v>
      </c>
      <c r="O772" s="3" t="s">
        <v>26</v>
      </c>
      <c r="P772" s="3" t="s">
        <v>2429</v>
      </c>
      <c r="Q772" s="3" t="s">
        <v>42</v>
      </c>
      <c r="R772" s="3" t="s">
        <v>71</v>
      </c>
      <c r="S772" s="3" t="s">
        <v>2430</v>
      </c>
      <c r="T772" s="3">
        <v>5.64</v>
      </c>
      <c r="U772" s="35" cm="1">
        <f t="array" ref="U772">INDEX('Pricing Strategy'!$F$4:$F$71,MATCH(1,(Dataset!$O772='Pricing Strategy'!$B$4:$B$71)*(Dataset!$Q772='Pricing Strategy'!$C$4:$C$71)*(Dataset!$R772='Pricing Strategy'!$D$4:$D$71),))</f>
        <v>0.25</v>
      </c>
      <c r="V772" s="3">
        <f>Dataset!$T772*(1-Dataset!$U772)</f>
        <v>4.2299999999999995</v>
      </c>
    </row>
    <row r="773" spans="1:22" x14ac:dyDescent="0.3">
      <c r="A773" s="32"/>
      <c r="C773" s="3">
        <v>768</v>
      </c>
      <c r="D773" s="3" t="s">
        <v>2421</v>
      </c>
      <c r="E773" s="34">
        <v>42017</v>
      </c>
      <c r="F773" s="34">
        <v>42019</v>
      </c>
      <c r="G773" s="3" t="s">
        <v>19</v>
      </c>
      <c r="H773" s="3" t="s">
        <v>2422</v>
      </c>
      <c r="I773" s="3" t="s">
        <v>2423</v>
      </c>
      <c r="J773" s="3" t="s">
        <v>37</v>
      </c>
      <c r="K773" s="3" t="s">
        <v>23</v>
      </c>
      <c r="L773" s="3" t="s">
        <v>2424</v>
      </c>
      <c r="M773" s="3" t="s">
        <v>734</v>
      </c>
      <c r="N773" s="3">
        <v>71111</v>
      </c>
      <c r="O773" s="3" t="s">
        <v>26</v>
      </c>
      <c r="P773" s="3" t="s">
        <v>2431</v>
      </c>
      <c r="Q773" s="3" t="s">
        <v>42</v>
      </c>
      <c r="R773" s="3" t="s">
        <v>55</v>
      </c>
      <c r="S773" s="3" t="s">
        <v>2432</v>
      </c>
      <c r="T773" s="3">
        <v>572.58000000000004</v>
      </c>
      <c r="U773" s="35" cm="1">
        <f t="array" ref="U773">INDEX('Pricing Strategy'!$F$4:$F$71,MATCH(1,(Dataset!$O773='Pricing Strategy'!$B$4:$B$71)*(Dataset!$Q773='Pricing Strategy'!$C$4:$C$71)*(Dataset!$R773='Pricing Strategy'!$D$4:$D$71),))</f>
        <v>0.35</v>
      </c>
      <c r="V773" s="3">
        <f>Dataset!$T773*(1-Dataset!$U773)</f>
        <v>372.17700000000002</v>
      </c>
    </row>
    <row r="774" spans="1:22" x14ac:dyDescent="0.3">
      <c r="A774" s="32"/>
      <c r="C774" s="3">
        <v>769</v>
      </c>
      <c r="D774" s="3" t="s">
        <v>2433</v>
      </c>
      <c r="E774" s="34">
        <v>42138</v>
      </c>
      <c r="F774" s="34">
        <v>42144</v>
      </c>
      <c r="G774" s="3" t="s">
        <v>46</v>
      </c>
      <c r="H774" s="3" t="s">
        <v>2434</v>
      </c>
      <c r="I774" s="3" t="s">
        <v>2435</v>
      </c>
      <c r="J774" s="3" t="s">
        <v>37</v>
      </c>
      <c r="K774" s="3" t="s">
        <v>23</v>
      </c>
      <c r="L774" s="3" t="s">
        <v>1151</v>
      </c>
      <c r="M774" s="3" t="s">
        <v>50</v>
      </c>
      <c r="N774" s="3">
        <v>33710</v>
      </c>
      <c r="O774" s="3" t="s">
        <v>26</v>
      </c>
      <c r="P774" s="3" t="s">
        <v>2436</v>
      </c>
      <c r="Q774" s="3" t="s">
        <v>28</v>
      </c>
      <c r="R774" s="3" t="s">
        <v>61</v>
      </c>
      <c r="S774" s="3" t="s">
        <v>2437</v>
      </c>
      <c r="T774" s="3">
        <v>310.88</v>
      </c>
      <c r="U774" s="35" cm="1">
        <f t="array" ref="U774">INDEX('Pricing Strategy'!$F$4:$F$71,MATCH(1,(Dataset!$O774='Pricing Strategy'!$B$4:$B$71)*(Dataset!$Q774='Pricing Strategy'!$C$4:$C$71)*(Dataset!$R774='Pricing Strategy'!$D$4:$D$71),))</f>
        <v>0.25</v>
      </c>
      <c r="V774" s="3">
        <f>Dataset!$T774*(1-Dataset!$U774)</f>
        <v>233.16</v>
      </c>
    </row>
    <row r="775" spans="1:22" x14ac:dyDescent="0.3">
      <c r="A775" s="32"/>
      <c r="C775" s="3">
        <v>770</v>
      </c>
      <c r="D775" s="3" t="s">
        <v>2438</v>
      </c>
      <c r="E775" s="34">
        <v>42874</v>
      </c>
      <c r="F775" s="34">
        <v>42879</v>
      </c>
      <c r="G775" s="3" t="s">
        <v>46</v>
      </c>
      <c r="H775" s="3" t="s">
        <v>823</v>
      </c>
      <c r="I775" s="3" t="s">
        <v>824</v>
      </c>
      <c r="J775" s="3" t="s">
        <v>22</v>
      </c>
      <c r="K775" s="3" t="s">
        <v>23</v>
      </c>
      <c r="L775" s="3" t="s">
        <v>1127</v>
      </c>
      <c r="M775" s="3" t="s">
        <v>315</v>
      </c>
      <c r="N775" s="3">
        <v>22204</v>
      </c>
      <c r="O775" s="3" t="s">
        <v>26</v>
      </c>
      <c r="P775" s="3" t="s">
        <v>2439</v>
      </c>
      <c r="Q775" s="3" t="s">
        <v>28</v>
      </c>
      <c r="R775" s="3" t="s">
        <v>32</v>
      </c>
      <c r="S775" s="3" t="s">
        <v>2440</v>
      </c>
      <c r="T775" s="3">
        <v>641.96</v>
      </c>
      <c r="U775" s="35" cm="1">
        <f t="array" ref="U775">INDEX('Pricing Strategy'!$F$4:$F$71,MATCH(1,(Dataset!$O775='Pricing Strategy'!$B$4:$B$71)*(Dataset!$Q775='Pricing Strategy'!$C$4:$C$71)*(Dataset!$R775='Pricing Strategy'!$D$4:$D$71),))</f>
        <v>0.3</v>
      </c>
      <c r="V775" s="3">
        <f>Dataset!$T775*(1-Dataset!$U775)</f>
        <v>449.37200000000001</v>
      </c>
    </row>
    <row r="776" spans="1:22" x14ac:dyDescent="0.3">
      <c r="A776" s="32"/>
      <c r="C776" s="3">
        <v>771</v>
      </c>
      <c r="D776" s="3" t="s">
        <v>2441</v>
      </c>
      <c r="E776" s="34">
        <v>43130</v>
      </c>
      <c r="F776" s="34">
        <v>43136</v>
      </c>
      <c r="G776" s="3" t="s">
        <v>46</v>
      </c>
      <c r="H776" s="3" t="s">
        <v>2442</v>
      </c>
      <c r="I776" s="3" t="s">
        <v>2443</v>
      </c>
      <c r="J776" s="3" t="s">
        <v>37</v>
      </c>
      <c r="K776" s="3" t="s">
        <v>23</v>
      </c>
      <c r="L776" s="3" t="s">
        <v>1378</v>
      </c>
      <c r="M776" s="3" t="s">
        <v>485</v>
      </c>
      <c r="N776" s="3">
        <v>50315</v>
      </c>
      <c r="O776" s="3" t="s">
        <v>101</v>
      </c>
      <c r="P776" s="3" t="s">
        <v>2444</v>
      </c>
      <c r="Q776" s="3" t="s">
        <v>42</v>
      </c>
      <c r="R776" s="3" t="s">
        <v>71</v>
      </c>
      <c r="S776" s="3" t="s">
        <v>2445</v>
      </c>
      <c r="T776" s="3">
        <v>18.28</v>
      </c>
      <c r="U776" s="35" cm="1">
        <f t="array" ref="U776">INDEX('Pricing Strategy'!$F$4:$F$71,MATCH(1,(Dataset!$O776='Pricing Strategy'!$B$4:$B$71)*(Dataset!$Q776='Pricing Strategy'!$C$4:$C$71)*(Dataset!$R776='Pricing Strategy'!$D$4:$D$71),))</f>
        <v>0.3</v>
      </c>
      <c r="V776" s="3">
        <f>Dataset!$T776*(1-Dataset!$U776)</f>
        <v>12.795999999999999</v>
      </c>
    </row>
    <row r="777" spans="1:22" x14ac:dyDescent="0.3">
      <c r="A777" s="32"/>
      <c r="C777" s="3">
        <v>772</v>
      </c>
      <c r="D777" s="3" t="s">
        <v>2441</v>
      </c>
      <c r="E777" s="34">
        <v>43130</v>
      </c>
      <c r="F777" s="34">
        <v>43136</v>
      </c>
      <c r="G777" s="3" t="s">
        <v>46</v>
      </c>
      <c r="H777" s="3" t="s">
        <v>2442</v>
      </c>
      <c r="I777" s="3" t="s">
        <v>2443</v>
      </c>
      <c r="J777" s="3" t="s">
        <v>37</v>
      </c>
      <c r="K777" s="3" t="s">
        <v>23</v>
      </c>
      <c r="L777" s="3" t="s">
        <v>1378</v>
      </c>
      <c r="M777" s="3" t="s">
        <v>485</v>
      </c>
      <c r="N777" s="3">
        <v>50315</v>
      </c>
      <c r="O777" s="3" t="s">
        <v>101</v>
      </c>
      <c r="P777" s="3" t="s">
        <v>1204</v>
      </c>
      <c r="Q777" s="3" t="s">
        <v>67</v>
      </c>
      <c r="R777" s="3" t="s">
        <v>68</v>
      </c>
      <c r="S777" s="3" t="s">
        <v>1205</v>
      </c>
      <c r="T777" s="3">
        <v>207</v>
      </c>
      <c r="U777" s="35" cm="1">
        <f t="array" ref="U777">INDEX('Pricing Strategy'!$F$4:$F$71,MATCH(1,(Dataset!$O777='Pricing Strategy'!$B$4:$B$71)*(Dataset!$Q777='Pricing Strategy'!$C$4:$C$71)*(Dataset!$R777='Pricing Strategy'!$D$4:$D$71),))</f>
        <v>0.3</v>
      </c>
      <c r="V777" s="3">
        <f>Dataset!$T777*(1-Dataset!$U777)</f>
        <v>144.89999999999998</v>
      </c>
    </row>
    <row r="778" spans="1:22" x14ac:dyDescent="0.3">
      <c r="A778" s="32"/>
      <c r="C778" s="3">
        <v>773</v>
      </c>
      <c r="D778" s="3" t="s">
        <v>2441</v>
      </c>
      <c r="E778" s="34">
        <v>43130</v>
      </c>
      <c r="F778" s="34">
        <v>43136</v>
      </c>
      <c r="G778" s="3" t="s">
        <v>46</v>
      </c>
      <c r="H778" s="3" t="s">
        <v>2442</v>
      </c>
      <c r="I778" s="3" t="s">
        <v>2443</v>
      </c>
      <c r="J778" s="3" t="s">
        <v>37</v>
      </c>
      <c r="K778" s="3" t="s">
        <v>23</v>
      </c>
      <c r="L778" s="3" t="s">
        <v>1378</v>
      </c>
      <c r="M778" s="3" t="s">
        <v>485</v>
      </c>
      <c r="N778" s="3">
        <v>50315</v>
      </c>
      <c r="O778" s="3" t="s">
        <v>101</v>
      </c>
      <c r="P778" s="3" t="s">
        <v>2446</v>
      </c>
      <c r="Q778" s="3" t="s">
        <v>42</v>
      </c>
      <c r="R778" s="3" t="s">
        <v>71</v>
      </c>
      <c r="S778" s="3" t="s">
        <v>2447</v>
      </c>
      <c r="T778" s="3">
        <v>32.35</v>
      </c>
      <c r="U778" s="35" cm="1">
        <f t="array" ref="U778">INDEX('Pricing Strategy'!$F$4:$F$71,MATCH(1,(Dataset!$O778='Pricing Strategy'!$B$4:$B$71)*(Dataset!$Q778='Pricing Strategy'!$C$4:$C$71)*(Dataset!$R778='Pricing Strategy'!$D$4:$D$71),))</f>
        <v>0.3</v>
      </c>
      <c r="V778" s="3">
        <f>Dataset!$T778*(1-Dataset!$U778)</f>
        <v>22.645</v>
      </c>
    </row>
    <row r="779" spans="1:22" x14ac:dyDescent="0.3">
      <c r="A779" s="32"/>
      <c r="C779" s="3">
        <v>774</v>
      </c>
      <c r="D779" s="3" t="s">
        <v>2441</v>
      </c>
      <c r="E779" s="34">
        <v>43130</v>
      </c>
      <c r="F779" s="34">
        <v>43136</v>
      </c>
      <c r="G779" s="3" t="s">
        <v>46</v>
      </c>
      <c r="H779" s="3" t="s">
        <v>2442</v>
      </c>
      <c r="I779" s="3" t="s">
        <v>2443</v>
      </c>
      <c r="J779" s="3" t="s">
        <v>37</v>
      </c>
      <c r="K779" s="3" t="s">
        <v>23</v>
      </c>
      <c r="L779" s="3" t="s">
        <v>1378</v>
      </c>
      <c r="M779" s="3" t="s">
        <v>485</v>
      </c>
      <c r="N779" s="3">
        <v>50315</v>
      </c>
      <c r="O779" s="3" t="s">
        <v>101</v>
      </c>
      <c r="P779" s="3" t="s">
        <v>70</v>
      </c>
      <c r="Q779" s="3" t="s">
        <v>42</v>
      </c>
      <c r="R779" s="3" t="s">
        <v>71</v>
      </c>
      <c r="S779" s="3" t="s">
        <v>72</v>
      </c>
      <c r="T779" s="3">
        <v>7.71</v>
      </c>
      <c r="U779" s="35" cm="1">
        <f t="array" ref="U779">INDEX('Pricing Strategy'!$F$4:$F$71,MATCH(1,(Dataset!$O779='Pricing Strategy'!$B$4:$B$71)*(Dataset!$Q779='Pricing Strategy'!$C$4:$C$71)*(Dataset!$R779='Pricing Strategy'!$D$4:$D$71),))</f>
        <v>0.3</v>
      </c>
      <c r="V779" s="3">
        <f>Dataset!$T779*(1-Dataset!$U779)</f>
        <v>5.3969999999999994</v>
      </c>
    </row>
    <row r="780" spans="1:22" x14ac:dyDescent="0.3">
      <c r="A780" s="32"/>
      <c r="C780" s="3">
        <v>775</v>
      </c>
      <c r="D780" s="3" t="s">
        <v>2441</v>
      </c>
      <c r="E780" s="34">
        <v>43130</v>
      </c>
      <c r="F780" s="34">
        <v>43136</v>
      </c>
      <c r="G780" s="3" t="s">
        <v>46</v>
      </c>
      <c r="H780" s="3" t="s">
        <v>2442</v>
      </c>
      <c r="I780" s="3" t="s">
        <v>2443</v>
      </c>
      <c r="J780" s="3" t="s">
        <v>37</v>
      </c>
      <c r="K780" s="3" t="s">
        <v>23</v>
      </c>
      <c r="L780" s="3" t="s">
        <v>1378</v>
      </c>
      <c r="M780" s="3" t="s">
        <v>485</v>
      </c>
      <c r="N780" s="3">
        <v>50315</v>
      </c>
      <c r="O780" s="3" t="s">
        <v>101</v>
      </c>
      <c r="P780" s="3" t="s">
        <v>2448</v>
      </c>
      <c r="Q780" s="3" t="s">
        <v>42</v>
      </c>
      <c r="R780" s="3" t="s">
        <v>64</v>
      </c>
      <c r="S780" s="3" t="s">
        <v>2449</v>
      </c>
      <c r="T780" s="3">
        <v>40.299999999999997</v>
      </c>
      <c r="U780" s="35" cm="1">
        <f t="array" ref="U780">INDEX('Pricing Strategy'!$F$4:$F$71,MATCH(1,(Dataset!$O780='Pricing Strategy'!$B$4:$B$71)*(Dataset!$Q780='Pricing Strategy'!$C$4:$C$71)*(Dataset!$R780='Pricing Strategy'!$D$4:$D$71),))</f>
        <v>0.35</v>
      </c>
      <c r="V780" s="3">
        <f>Dataset!$T780*(1-Dataset!$U780)</f>
        <v>26.195</v>
      </c>
    </row>
    <row r="781" spans="1:22" x14ac:dyDescent="0.3">
      <c r="A781" s="32"/>
      <c r="C781" s="3">
        <v>776</v>
      </c>
      <c r="D781" s="3" t="s">
        <v>2441</v>
      </c>
      <c r="E781" s="34">
        <v>43130</v>
      </c>
      <c r="F781" s="34">
        <v>43136</v>
      </c>
      <c r="G781" s="3" t="s">
        <v>46</v>
      </c>
      <c r="H781" s="3" t="s">
        <v>2442</v>
      </c>
      <c r="I781" s="3" t="s">
        <v>2443</v>
      </c>
      <c r="J781" s="3" t="s">
        <v>37</v>
      </c>
      <c r="K781" s="3" t="s">
        <v>23</v>
      </c>
      <c r="L781" s="3" t="s">
        <v>1378</v>
      </c>
      <c r="M781" s="3" t="s">
        <v>485</v>
      </c>
      <c r="N781" s="3">
        <v>50315</v>
      </c>
      <c r="O781" s="3" t="s">
        <v>101</v>
      </c>
      <c r="P781" s="3" t="s">
        <v>2450</v>
      </c>
      <c r="Q781" s="3" t="s">
        <v>28</v>
      </c>
      <c r="R781" s="3" t="s">
        <v>61</v>
      </c>
      <c r="S781" s="3" t="s">
        <v>2451</v>
      </c>
      <c r="T781" s="3">
        <v>34.58</v>
      </c>
      <c r="U781" s="35" cm="1">
        <f t="array" ref="U781">INDEX('Pricing Strategy'!$F$4:$F$71,MATCH(1,(Dataset!$O781='Pricing Strategy'!$B$4:$B$71)*(Dataset!$Q781='Pricing Strategy'!$C$4:$C$71)*(Dataset!$R781='Pricing Strategy'!$D$4:$D$71),))</f>
        <v>0.3</v>
      </c>
      <c r="V781" s="3">
        <f>Dataset!$T781*(1-Dataset!$U781)</f>
        <v>24.205999999999996</v>
      </c>
    </row>
    <row r="782" spans="1:22" x14ac:dyDescent="0.3">
      <c r="A782" s="32"/>
      <c r="C782" s="3">
        <v>777</v>
      </c>
      <c r="D782" s="3" t="s">
        <v>2452</v>
      </c>
      <c r="E782" s="34">
        <v>42184</v>
      </c>
      <c r="F782" s="34">
        <v>42191</v>
      </c>
      <c r="G782" s="3" t="s">
        <v>46</v>
      </c>
      <c r="H782" s="3" t="s">
        <v>2453</v>
      </c>
      <c r="I782" s="3" t="s">
        <v>2454</v>
      </c>
      <c r="J782" s="3" t="s">
        <v>22</v>
      </c>
      <c r="K782" s="3" t="s">
        <v>23</v>
      </c>
      <c r="L782" s="3" t="s">
        <v>1007</v>
      </c>
      <c r="M782" s="3" t="s">
        <v>494</v>
      </c>
      <c r="N782" s="3">
        <v>45231</v>
      </c>
      <c r="O782" s="3" t="s">
        <v>144</v>
      </c>
      <c r="P782" s="3" t="s">
        <v>2455</v>
      </c>
      <c r="Q782" s="3" t="s">
        <v>42</v>
      </c>
      <c r="R782" s="3" t="s">
        <v>64</v>
      </c>
      <c r="S782" s="3" t="s">
        <v>2456</v>
      </c>
      <c r="T782" s="3">
        <v>32.76</v>
      </c>
      <c r="U782" s="35" cm="1">
        <f t="array" ref="U782">INDEX('Pricing Strategy'!$F$4:$F$71,MATCH(1,(Dataset!$O782='Pricing Strategy'!$B$4:$B$71)*(Dataset!$Q782='Pricing Strategy'!$C$4:$C$71)*(Dataset!$R782='Pricing Strategy'!$D$4:$D$71),))</f>
        <v>0.45</v>
      </c>
      <c r="V782" s="3">
        <f>Dataset!$T782*(1-Dataset!$U782)</f>
        <v>18.018000000000001</v>
      </c>
    </row>
    <row r="783" spans="1:22" x14ac:dyDescent="0.3">
      <c r="A783" s="32"/>
      <c r="C783" s="3">
        <v>778</v>
      </c>
      <c r="D783" s="3" t="s">
        <v>2457</v>
      </c>
      <c r="E783" s="34">
        <v>42603</v>
      </c>
      <c r="F783" s="34">
        <v>42605</v>
      </c>
      <c r="G783" s="3" t="s">
        <v>184</v>
      </c>
      <c r="H783" s="3" t="s">
        <v>1068</v>
      </c>
      <c r="I783" s="3" t="s">
        <v>1069</v>
      </c>
      <c r="J783" s="3" t="s">
        <v>98</v>
      </c>
      <c r="K783" s="3" t="s">
        <v>23</v>
      </c>
      <c r="L783" s="3" t="s">
        <v>123</v>
      </c>
      <c r="M783" s="3" t="s">
        <v>39</v>
      </c>
      <c r="N783" s="3">
        <v>94110</v>
      </c>
      <c r="O783" s="3" t="s">
        <v>40</v>
      </c>
      <c r="P783" s="3" t="s">
        <v>2458</v>
      </c>
      <c r="Q783" s="3" t="s">
        <v>28</v>
      </c>
      <c r="R783" s="3" t="s">
        <v>32</v>
      </c>
      <c r="S783" s="3" t="s">
        <v>2459</v>
      </c>
      <c r="T783" s="3">
        <v>544.00800000000004</v>
      </c>
      <c r="U783" s="35" cm="1">
        <f t="array" ref="U783">INDEX('Pricing Strategy'!$F$4:$F$71,MATCH(1,(Dataset!$O783='Pricing Strategy'!$B$4:$B$71)*(Dataset!$Q783='Pricing Strategy'!$C$4:$C$71)*(Dataset!$R783='Pricing Strategy'!$D$4:$D$71),))</f>
        <v>0.45</v>
      </c>
      <c r="V783" s="3">
        <f>Dataset!$T783*(1-Dataset!$U783)</f>
        <v>299.20440000000002</v>
      </c>
    </row>
    <row r="784" spans="1:22" x14ac:dyDescent="0.3">
      <c r="A784" s="32"/>
      <c r="C784" s="3">
        <v>779</v>
      </c>
      <c r="D784" s="3" t="s">
        <v>2457</v>
      </c>
      <c r="E784" s="34">
        <v>42603</v>
      </c>
      <c r="F784" s="34">
        <v>42605</v>
      </c>
      <c r="G784" s="3" t="s">
        <v>184</v>
      </c>
      <c r="H784" s="3" t="s">
        <v>1068</v>
      </c>
      <c r="I784" s="3" t="s">
        <v>1069</v>
      </c>
      <c r="J784" s="3" t="s">
        <v>98</v>
      </c>
      <c r="K784" s="3" t="s">
        <v>23</v>
      </c>
      <c r="L784" s="3" t="s">
        <v>123</v>
      </c>
      <c r="M784" s="3" t="s">
        <v>39</v>
      </c>
      <c r="N784" s="3">
        <v>94110</v>
      </c>
      <c r="O784" s="3" t="s">
        <v>40</v>
      </c>
      <c r="P784" s="3" t="s">
        <v>1452</v>
      </c>
      <c r="Q784" s="3" t="s">
        <v>42</v>
      </c>
      <c r="R784" s="3" t="s">
        <v>86</v>
      </c>
      <c r="S784" s="3" t="s">
        <v>1453</v>
      </c>
      <c r="T784" s="3">
        <v>59.94</v>
      </c>
      <c r="U784" s="35" cm="1">
        <f t="array" ref="U784">INDEX('Pricing Strategy'!$F$4:$F$71,MATCH(1,(Dataset!$O784='Pricing Strategy'!$B$4:$B$71)*(Dataset!$Q784='Pricing Strategy'!$C$4:$C$71)*(Dataset!$R784='Pricing Strategy'!$D$4:$D$71),))</f>
        <v>0.4</v>
      </c>
      <c r="V784" s="3">
        <f>Dataset!$T784*(1-Dataset!$U784)</f>
        <v>35.963999999999999</v>
      </c>
    </row>
    <row r="785" spans="1:22" x14ac:dyDescent="0.3">
      <c r="A785" s="32"/>
      <c r="C785" s="3">
        <v>780</v>
      </c>
      <c r="D785" s="3" t="s">
        <v>2457</v>
      </c>
      <c r="E785" s="34">
        <v>42603</v>
      </c>
      <c r="F785" s="34">
        <v>42605</v>
      </c>
      <c r="G785" s="3" t="s">
        <v>184</v>
      </c>
      <c r="H785" s="3" t="s">
        <v>1068</v>
      </c>
      <c r="I785" s="3" t="s">
        <v>1069</v>
      </c>
      <c r="J785" s="3" t="s">
        <v>98</v>
      </c>
      <c r="K785" s="3" t="s">
        <v>23</v>
      </c>
      <c r="L785" s="3" t="s">
        <v>123</v>
      </c>
      <c r="M785" s="3" t="s">
        <v>39</v>
      </c>
      <c r="N785" s="3">
        <v>94110</v>
      </c>
      <c r="O785" s="3" t="s">
        <v>40</v>
      </c>
      <c r="P785" s="3" t="s">
        <v>1421</v>
      </c>
      <c r="Q785" s="3" t="s">
        <v>42</v>
      </c>
      <c r="R785" s="3" t="s">
        <v>86</v>
      </c>
      <c r="S785" s="3" t="s">
        <v>1422</v>
      </c>
      <c r="T785" s="3">
        <v>23.92</v>
      </c>
      <c r="U785" s="35" cm="1">
        <f t="array" ref="U785">INDEX('Pricing Strategy'!$F$4:$F$71,MATCH(1,(Dataset!$O785='Pricing Strategy'!$B$4:$B$71)*(Dataset!$Q785='Pricing Strategy'!$C$4:$C$71)*(Dataset!$R785='Pricing Strategy'!$D$4:$D$71),))</f>
        <v>0.4</v>
      </c>
      <c r="V785" s="3">
        <f>Dataset!$T785*(1-Dataset!$U785)</f>
        <v>14.352</v>
      </c>
    </row>
    <row r="786" spans="1:22" x14ac:dyDescent="0.3">
      <c r="A786" s="32"/>
      <c r="C786" s="3">
        <v>781</v>
      </c>
      <c r="D786" s="3" t="s">
        <v>2457</v>
      </c>
      <c r="E786" s="34">
        <v>42603</v>
      </c>
      <c r="F786" s="34">
        <v>42605</v>
      </c>
      <c r="G786" s="3" t="s">
        <v>184</v>
      </c>
      <c r="H786" s="3" t="s">
        <v>1068</v>
      </c>
      <c r="I786" s="3" t="s">
        <v>1069</v>
      </c>
      <c r="J786" s="3" t="s">
        <v>98</v>
      </c>
      <c r="K786" s="3" t="s">
        <v>23</v>
      </c>
      <c r="L786" s="3" t="s">
        <v>123</v>
      </c>
      <c r="M786" s="3" t="s">
        <v>39</v>
      </c>
      <c r="N786" s="3">
        <v>94110</v>
      </c>
      <c r="O786" s="3" t="s">
        <v>40</v>
      </c>
      <c r="P786" s="3" t="s">
        <v>2460</v>
      </c>
      <c r="Q786" s="3" t="s">
        <v>42</v>
      </c>
      <c r="R786" s="3" t="s">
        <v>86</v>
      </c>
      <c r="S786" s="3" t="s">
        <v>2461</v>
      </c>
      <c r="T786" s="3">
        <v>4.28</v>
      </c>
      <c r="U786" s="35" cm="1">
        <f t="array" ref="U786">INDEX('Pricing Strategy'!$F$4:$F$71,MATCH(1,(Dataset!$O786='Pricing Strategy'!$B$4:$B$71)*(Dataset!$Q786='Pricing Strategy'!$C$4:$C$71)*(Dataset!$R786='Pricing Strategy'!$D$4:$D$71),))</f>
        <v>0.4</v>
      </c>
      <c r="V786" s="3">
        <f>Dataset!$T786*(1-Dataset!$U786)</f>
        <v>2.5680000000000001</v>
      </c>
    </row>
    <row r="787" spans="1:22" x14ac:dyDescent="0.3">
      <c r="A787" s="32"/>
      <c r="C787" s="3">
        <v>782</v>
      </c>
      <c r="D787" s="3" t="s">
        <v>2462</v>
      </c>
      <c r="E787" s="34">
        <v>42646</v>
      </c>
      <c r="F787" s="34">
        <v>42649</v>
      </c>
      <c r="G787" s="3" t="s">
        <v>19</v>
      </c>
      <c r="H787" s="3" t="s">
        <v>2463</v>
      </c>
      <c r="I787" s="3" t="s">
        <v>2464</v>
      </c>
      <c r="J787" s="3" t="s">
        <v>22</v>
      </c>
      <c r="K787" s="3" t="s">
        <v>23</v>
      </c>
      <c r="L787" s="3" t="s">
        <v>493</v>
      </c>
      <c r="M787" s="3" t="s">
        <v>494</v>
      </c>
      <c r="N787" s="3">
        <v>43229</v>
      </c>
      <c r="O787" s="3" t="s">
        <v>144</v>
      </c>
      <c r="P787" s="3" t="s">
        <v>1598</v>
      </c>
      <c r="Q787" s="3" t="s">
        <v>42</v>
      </c>
      <c r="R787" s="3" t="s">
        <v>71</v>
      </c>
      <c r="S787" s="3" t="s">
        <v>1599</v>
      </c>
      <c r="T787" s="3">
        <v>32.07</v>
      </c>
      <c r="U787" s="35" cm="1">
        <f t="array" ref="U787">INDEX('Pricing Strategy'!$F$4:$F$71,MATCH(1,(Dataset!$O787='Pricing Strategy'!$B$4:$B$71)*(Dataset!$Q787='Pricing Strategy'!$C$4:$C$71)*(Dataset!$R787='Pricing Strategy'!$D$4:$D$71),))</f>
        <v>0.4</v>
      </c>
      <c r="V787" s="3">
        <f>Dataset!$T787*(1-Dataset!$U787)</f>
        <v>19.242000000000001</v>
      </c>
    </row>
    <row r="788" spans="1:22" x14ac:dyDescent="0.3">
      <c r="A788" s="32"/>
      <c r="C788" s="3">
        <v>783</v>
      </c>
      <c r="D788" s="3" t="s">
        <v>2462</v>
      </c>
      <c r="E788" s="34">
        <v>42646</v>
      </c>
      <c r="F788" s="34">
        <v>42649</v>
      </c>
      <c r="G788" s="3" t="s">
        <v>19</v>
      </c>
      <c r="H788" s="3" t="s">
        <v>2463</v>
      </c>
      <c r="I788" s="3" t="s">
        <v>2464</v>
      </c>
      <c r="J788" s="3" t="s">
        <v>22</v>
      </c>
      <c r="K788" s="3" t="s">
        <v>23</v>
      </c>
      <c r="L788" s="3" t="s">
        <v>493</v>
      </c>
      <c r="M788" s="3" t="s">
        <v>494</v>
      </c>
      <c r="N788" s="3">
        <v>43229</v>
      </c>
      <c r="O788" s="3" t="s">
        <v>144</v>
      </c>
      <c r="P788" s="3" t="s">
        <v>242</v>
      </c>
      <c r="Q788" s="3" t="s">
        <v>67</v>
      </c>
      <c r="R788" s="3" t="s">
        <v>157</v>
      </c>
      <c r="S788" s="3" t="s">
        <v>243</v>
      </c>
      <c r="T788" s="3">
        <v>24</v>
      </c>
      <c r="U788" s="35" cm="1">
        <f t="array" ref="U788">INDEX('Pricing Strategy'!$F$4:$F$71,MATCH(1,(Dataset!$O788='Pricing Strategy'!$B$4:$B$71)*(Dataset!$Q788='Pricing Strategy'!$C$4:$C$71)*(Dataset!$R788='Pricing Strategy'!$D$4:$D$71),))</f>
        <v>0.45</v>
      </c>
      <c r="V788" s="3">
        <f>Dataset!$T788*(1-Dataset!$U788)</f>
        <v>13.200000000000001</v>
      </c>
    </row>
    <row r="789" spans="1:22" x14ac:dyDescent="0.3">
      <c r="A789" s="32"/>
      <c r="C789" s="3">
        <v>784</v>
      </c>
      <c r="D789" s="3" t="s">
        <v>2462</v>
      </c>
      <c r="E789" s="34">
        <v>42646</v>
      </c>
      <c r="F789" s="34">
        <v>42649</v>
      </c>
      <c r="G789" s="3" t="s">
        <v>19</v>
      </c>
      <c r="H789" s="3" t="s">
        <v>2463</v>
      </c>
      <c r="I789" s="3" t="s">
        <v>2464</v>
      </c>
      <c r="J789" s="3" t="s">
        <v>22</v>
      </c>
      <c r="K789" s="3" t="s">
        <v>23</v>
      </c>
      <c r="L789" s="3" t="s">
        <v>493</v>
      </c>
      <c r="M789" s="3" t="s">
        <v>494</v>
      </c>
      <c r="N789" s="3">
        <v>43229</v>
      </c>
      <c r="O789" s="3" t="s">
        <v>144</v>
      </c>
      <c r="P789" s="3" t="s">
        <v>2465</v>
      </c>
      <c r="Q789" s="3" t="s">
        <v>28</v>
      </c>
      <c r="R789" s="3" t="s">
        <v>29</v>
      </c>
      <c r="S789" s="3" t="s">
        <v>2466</v>
      </c>
      <c r="T789" s="3">
        <v>35.49</v>
      </c>
      <c r="U789" s="35" cm="1">
        <f t="array" ref="U789">INDEX('Pricing Strategy'!$F$4:$F$71,MATCH(1,(Dataset!$O789='Pricing Strategy'!$B$4:$B$71)*(Dataset!$Q789='Pricing Strategy'!$C$4:$C$71)*(Dataset!$R789='Pricing Strategy'!$D$4:$D$71),))</f>
        <v>0.5</v>
      </c>
      <c r="V789" s="3">
        <f>Dataset!$T789*(1-Dataset!$U789)</f>
        <v>17.745000000000001</v>
      </c>
    </row>
    <row r="790" spans="1:22" x14ac:dyDescent="0.3">
      <c r="A790" s="32"/>
      <c r="C790" s="3">
        <v>785</v>
      </c>
      <c r="D790" s="3" t="s">
        <v>2462</v>
      </c>
      <c r="E790" s="34">
        <v>42646</v>
      </c>
      <c r="F790" s="34">
        <v>42649</v>
      </c>
      <c r="G790" s="3" t="s">
        <v>19</v>
      </c>
      <c r="H790" s="3" t="s">
        <v>2463</v>
      </c>
      <c r="I790" s="3" t="s">
        <v>2464</v>
      </c>
      <c r="J790" s="3" t="s">
        <v>22</v>
      </c>
      <c r="K790" s="3" t="s">
        <v>23</v>
      </c>
      <c r="L790" s="3" t="s">
        <v>493</v>
      </c>
      <c r="M790" s="3" t="s">
        <v>494</v>
      </c>
      <c r="N790" s="3">
        <v>43229</v>
      </c>
      <c r="O790" s="3" t="s">
        <v>144</v>
      </c>
      <c r="P790" s="3" t="s">
        <v>2467</v>
      </c>
      <c r="Q790" s="3" t="s">
        <v>67</v>
      </c>
      <c r="R790" s="3" t="s">
        <v>157</v>
      </c>
      <c r="S790" s="3" t="s">
        <v>2468</v>
      </c>
      <c r="T790" s="3">
        <v>47.984000000000002</v>
      </c>
      <c r="U790" s="35" cm="1">
        <f t="array" ref="U790">INDEX('Pricing Strategy'!$F$4:$F$71,MATCH(1,(Dataset!$O790='Pricing Strategy'!$B$4:$B$71)*(Dataset!$Q790='Pricing Strategy'!$C$4:$C$71)*(Dataset!$R790='Pricing Strategy'!$D$4:$D$71),))</f>
        <v>0.45</v>
      </c>
      <c r="V790" s="3">
        <f>Dataset!$T790*(1-Dataset!$U790)</f>
        <v>26.391200000000005</v>
      </c>
    </row>
    <row r="791" spans="1:22" x14ac:dyDescent="0.3">
      <c r="A791" s="32"/>
      <c r="C791" s="3">
        <v>786</v>
      </c>
      <c r="D791" s="3" t="s">
        <v>2469</v>
      </c>
      <c r="E791" s="34">
        <v>42513</v>
      </c>
      <c r="F791" s="34">
        <v>42518</v>
      </c>
      <c r="G791" s="3" t="s">
        <v>46</v>
      </c>
      <c r="H791" s="3" t="s">
        <v>894</v>
      </c>
      <c r="I791" s="3" t="s">
        <v>895</v>
      </c>
      <c r="J791" s="3" t="s">
        <v>37</v>
      </c>
      <c r="K791" s="3" t="s">
        <v>23</v>
      </c>
      <c r="L791" s="3" t="s">
        <v>378</v>
      </c>
      <c r="M791" s="3" t="s">
        <v>379</v>
      </c>
      <c r="N791" s="3">
        <v>29203</v>
      </c>
      <c r="O791" s="3" t="s">
        <v>26</v>
      </c>
      <c r="P791" s="3" t="s">
        <v>2470</v>
      </c>
      <c r="Q791" s="3" t="s">
        <v>42</v>
      </c>
      <c r="R791" s="3" t="s">
        <v>169</v>
      </c>
      <c r="S791" s="3" t="s">
        <v>2471</v>
      </c>
      <c r="T791" s="3">
        <v>186.69</v>
      </c>
      <c r="U791" s="35" cm="1">
        <f t="array" ref="U791">INDEX('Pricing Strategy'!$F$4:$F$71,MATCH(1,(Dataset!$O791='Pricing Strategy'!$B$4:$B$71)*(Dataset!$Q791='Pricing Strategy'!$C$4:$C$71)*(Dataset!$R791='Pricing Strategy'!$D$4:$D$71),))</f>
        <v>0.25</v>
      </c>
      <c r="V791" s="3">
        <f>Dataset!$T791*(1-Dataset!$U791)</f>
        <v>140.01749999999998</v>
      </c>
    </row>
    <row r="792" spans="1:22" x14ac:dyDescent="0.3">
      <c r="A792" s="32"/>
      <c r="C792" s="3">
        <v>787</v>
      </c>
      <c r="D792" s="3" t="s">
        <v>2472</v>
      </c>
      <c r="E792" s="34">
        <v>43176</v>
      </c>
      <c r="F792" s="34">
        <v>43180</v>
      </c>
      <c r="G792" s="3" t="s">
        <v>19</v>
      </c>
      <c r="H792" s="3" t="s">
        <v>482</v>
      </c>
      <c r="I792" s="3" t="s">
        <v>483</v>
      </c>
      <c r="J792" s="3" t="s">
        <v>22</v>
      </c>
      <c r="K792" s="3" t="s">
        <v>23</v>
      </c>
      <c r="L792" s="3" t="s">
        <v>2473</v>
      </c>
      <c r="M792" s="3" t="s">
        <v>39</v>
      </c>
      <c r="N792" s="3">
        <v>93534</v>
      </c>
      <c r="O792" s="3" t="s">
        <v>40</v>
      </c>
      <c r="P792" s="3" t="s">
        <v>2474</v>
      </c>
      <c r="Q792" s="3" t="s">
        <v>42</v>
      </c>
      <c r="R792" s="3" t="s">
        <v>71</v>
      </c>
      <c r="S792" s="3" t="s">
        <v>2475</v>
      </c>
      <c r="T792" s="3">
        <v>17.456</v>
      </c>
      <c r="U792" s="35" cm="1">
        <f t="array" ref="U792">INDEX('Pricing Strategy'!$F$4:$F$71,MATCH(1,(Dataset!$O792='Pricing Strategy'!$B$4:$B$71)*(Dataset!$Q792='Pricing Strategy'!$C$4:$C$71)*(Dataset!$R792='Pricing Strategy'!$D$4:$D$71),))</f>
        <v>0.4</v>
      </c>
      <c r="V792" s="3">
        <f>Dataset!$T792*(1-Dataset!$U792)</f>
        <v>10.473599999999999</v>
      </c>
    </row>
    <row r="793" spans="1:22" x14ac:dyDescent="0.3">
      <c r="A793" s="32"/>
      <c r="C793" s="3">
        <v>788</v>
      </c>
      <c r="D793" s="3" t="s">
        <v>2476</v>
      </c>
      <c r="E793" s="34">
        <v>42716</v>
      </c>
      <c r="F793" s="34">
        <v>42720</v>
      </c>
      <c r="G793" s="3" t="s">
        <v>46</v>
      </c>
      <c r="H793" s="3" t="s">
        <v>2477</v>
      </c>
      <c r="I793" s="3" t="s">
        <v>2478</v>
      </c>
      <c r="J793" s="3" t="s">
        <v>22</v>
      </c>
      <c r="K793" s="3" t="s">
        <v>23</v>
      </c>
      <c r="L793" s="3" t="s">
        <v>2473</v>
      </c>
      <c r="M793" s="3" t="s">
        <v>39</v>
      </c>
      <c r="N793" s="3">
        <v>93534</v>
      </c>
      <c r="O793" s="3" t="s">
        <v>40</v>
      </c>
      <c r="P793" s="3" t="s">
        <v>2479</v>
      </c>
      <c r="Q793" s="3" t="s">
        <v>28</v>
      </c>
      <c r="R793" s="3" t="s">
        <v>32</v>
      </c>
      <c r="S793" s="3" t="s">
        <v>2480</v>
      </c>
      <c r="T793" s="3">
        <v>348.928</v>
      </c>
      <c r="U793" s="35" cm="1">
        <f t="array" ref="U793">INDEX('Pricing Strategy'!$F$4:$F$71,MATCH(1,(Dataset!$O793='Pricing Strategy'!$B$4:$B$71)*(Dataset!$Q793='Pricing Strategy'!$C$4:$C$71)*(Dataset!$R793='Pricing Strategy'!$D$4:$D$71),))</f>
        <v>0.45</v>
      </c>
      <c r="V793" s="3">
        <f>Dataset!$T793*(1-Dataset!$U793)</f>
        <v>191.91040000000001</v>
      </c>
    </row>
    <row r="794" spans="1:22" x14ac:dyDescent="0.3">
      <c r="A794" s="32"/>
      <c r="C794" s="3">
        <v>789</v>
      </c>
      <c r="D794" s="3" t="s">
        <v>2481</v>
      </c>
      <c r="E794" s="34">
        <v>42547</v>
      </c>
      <c r="F794" s="34">
        <v>42551</v>
      </c>
      <c r="G794" s="3" t="s">
        <v>46</v>
      </c>
      <c r="H794" s="3" t="s">
        <v>1676</v>
      </c>
      <c r="I794" s="3" t="s">
        <v>1677</v>
      </c>
      <c r="J794" s="3" t="s">
        <v>22</v>
      </c>
      <c r="K794" s="3" t="s">
        <v>23</v>
      </c>
      <c r="L794" s="3" t="s">
        <v>1466</v>
      </c>
      <c r="M794" s="3" t="s">
        <v>315</v>
      </c>
      <c r="N794" s="3">
        <v>23223</v>
      </c>
      <c r="O794" s="3" t="s">
        <v>26</v>
      </c>
      <c r="P794" s="3" t="s">
        <v>1496</v>
      </c>
      <c r="Q794" s="3" t="s">
        <v>42</v>
      </c>
      <c r="R794" s="3" t="s">
        <v>71</v>
      </c>
      <c r="S794" s="3" t="s">
        <v>1497</v>
      </c>
      <c r="T794" s="3">
        <v>143.96</v>
      </c>
      <c r="U794" s="35" cm="1">
        <f t="array" ref="U794">INDEX('Pricing Strategy'!$F$4:$F$71,MATCH(1,(Dataset!$O794='Pricing Strategy'!$B$4:$B$71)*(Dataset!$Q794='Pricing Strategy'!$C$4:$C$71)*(Dataset!$R794='Pricing Strategy'!$D$4:$D$71),))</f>
        <v>0.25</v>
      </c>
      <c r="V794" s="3">
        <f>Dataset!$T794*(1-Dataset!$U794)</f>
        <v>107.97</v>
      </c>
    </row>
    <row r="795" spans="1:22" x14ac:dyDescent="0.3">
      <c r="A795" s="32"/>
      <c r="C795" s="3">
        <v>790</v>
      </c>
      <c r="D795" s="3" t="s">
        <v>2481</v>
      </c>
      <c r="E795" s="34">
        <v>42547</v>
      </c>
      <c r="F795" s="34">
        <v>42551</v>
      </c>
      <c r="G795" s="3" t="s">
        <v>46</v>
      </c>
      <c r="H795" s="3" t="s">
        <v>1676</v>
      </c>
      <c r="I795" s="3" t="s">
        <v>1677</v>
      </c>
      <c r="J795" s="3" t="s">
        <v>22</v>
      </c>
      <c r="K795" s="3" t="s">
        <v>23</v>
      </c>
      <c r="L795" s="3" t="s">
        <v>1466</v>
      </c>
      <c r="M795" s="3" t="s">
        <v>315</v>
      </c>
      <c r="N795" s="3">
        <v>23223</v>
      </c>
      <c r="O795" s="3" t="s">
        <v>26</v>
      </c>
      <c r="P795" s="3" t="s">
        <v>1637</v>
      </c>
      <c r="Q795" s="3" t="s">
        <v>42</v>
      </c>
      <c r="R795" s="3" t="s">
        <v>55</v>
      </c>
      <c r="S795" s="3" t="s">
        <v>1638</v>
      </c>
      <c r="T795" s="3">
        <v>15.42</v>
      </c>
      <c r="U795" s="35" cm="1">
        <f t="array" ref="U795">INDEX('Pricing Strategy'!$F$4:$F$71,MATCH(1,(Dataset!$O795='Pricing Strategy'!$B$4:$B$71)*(Dataset!$Q795='Pricing Strategy'!$C$4:$C$71)*(Dataset!$R795='Pricing Strategy'!$D$4:$D$71),))</f>
        <v>0.35</v>
      </c>
      <c r="V795" s="3">
        <f>Dataset!$T795*(1-Dataset!$U795)</f>
        <v>10.023</v>
      </c>
    </row>
    <row r="796" spans="1:22" x14ac:dyDescent="0.3">
      <c r="A796" s="32"/>
      <c r="C796" s="3">
        <v>791</v>
      </c>
      <c r="D796" s="3" t="s">
        <v>2481</v>
      </c>
      <c r="E796" s="34">
        <v>42547</v>
      </c>
      <c r="F796" s="34">
        <v>42551</v>
      </c>
      <c r="G796" s="3" t="s">
        <v>46</v>
      </c>
      <c r="H796" s="3" t="s">
        <v>1676</v>
      </c>
      <c r="I796" s="3" t="s">
        <v>1677</v>
      </c>
      <c r="J796" s="3" t="s">
        <v>22</v>
      </c>
      <c r="K796" s="3" t="s">
        <v>23</v>
      </c>
      <c r="L796" s="3" t="s">
        <v>1466</v>
      </c>
      <c r="M796" s="3" t="s">
        <v>315</v>
      </c>
      <c r="N796" s="3">
        <v>23223</v>
      </c>
      <c r="O796" s="3" t="s">
        <v>26</v>
      </c>
      <c r="P796" s="3" t="s">
        <v>2482</v>
      </c>
      <c r="Q796" s="3" t="s">
        <v>42</v>
      </c>
      <c r="R796" s="3" t="s">
        <v>71</v>
      </c>
      <c r="S796" s="3" t="s">
        <v>2483</v>
      </c>
      <c r="T796" s="3">
        <v>43.04</v>
      </c>
      <c r="U796" s="35" cm="1">
        <f t="array" ref="U796">INDEX('Pricing Strategy'!$F$4:$F$71,MATCH(1,(Dataset!$O796='Pricing Strategy'!$B$4:$B$71)*(Dataset!$Q796='Pricing Strategy'!$C$4:$C$71)*(Dataset!$R796='Pricing Strategy'!$D$4:$D$71),))</f>
        <v>0.25</v>
      </c>
      <c r="V796" s="3">
        <f>Dataset!$T796*(1-Dataset!$U796)</f>
        <v>32.28</v>
      </c>
    </row>
    <row r="797" spans="1:22" x14ac:dyDescent="0.3">
      <c r="A797" s="32"/>
      <c r="C797" s="3">
        <v>792</v>
      </c>
      <c r="D797" s="3" t="s">
        <v>2481</v>
      </c>
      <c r="E797" s="34">
        <v>42547</v>
      </c>
      <c r="F797" s="34">
        <v>42551</v>
      </c>
      <c r="G797" s="3" t="s">
        <v>46</v>
      </c>
      <c r="H797" s="3" t="s">
        <v>1676</v>
      </c>
      <c r="I797" s="3" t="s">
        <v>1677</v>
      </c>
      <c r="J797" s="3" t="s">
        <v>22</v>
      </c>
      <c r="K797" s="3" t="s">
        <v>23</v>
      </c>
      <c r="L797" s="3" t="s">
        <v>1466</v>
      </c>
      <c r="M797" s="3" t="s">
        <v>315</v>
      </c>
      <c r="N797" s="3">
        <v>23223</v>
      </c>
      <c r="O797" s="3" t="s">
        <v>26</v>
      </c>
      <c r="P797" s="3" t="s">
        <v>2484</v>
      </c>
      <c r="Q797" s="3" t="s">
        <v>28</v>
      </c>
      <c r="R797" s="3" t="s">
        <v>32</v>
      </c>
      <c r="S797" s="3" t="s">
        <v>2485</v>
      </c>
      <c r="T797" s="3">
        <v>332.94</v>
      </c>
      <c r="U797" s="35" cm="1">
        <f t="array" ref="U797">INDEX('Pricing Strategy'!$F$4:$F$71,MATCH(1,(Dataset!$O797='Pricing Strategy'!$B$4:$B$71)*(Dataset!$Q797='Pricing Strategy'!$C$4:$C$71)*(Dataset!$R797='Pricing Strategy'!$D$4:$D$71),))</f>
        <v>0.3</v>
      </c>
      <c r="V797" s="3">
        <f>Dataset!$T797*(1-Dataset!$U797)</f>
        <v>233.05799999999999</v>
      </c>
    </row>
    <row r="798" spans="1:22" x14ac:dyDescent="0.3">
      <c r="A798" s="32"/>
      <c r="C798" s="3">
        <v>793</v>
      </c>
      <c r="D798" s="3" t="s">
        <v>2486</v>
      </c>
      <c r="E798" s="34">
        <v>42875</v>
      </c>
      <c r="F798" s="34">
        <v>42875</v>
      </c>
      <c r="G798" s="3" t="s">
        <v>1290</v>
      </c>
      <c r="H798" s="3" t="s">
        <v>2487</v>
      </c>
      <c r="I798" s="3" t="s">
        <v>2488</v>
      </c>
      <c r="J798" s="3" t="s">
        <v>22</v>
      </c>
      <c r="K798" s="3" t="s">
        <v>23</v>
      </c>
      <c r="L798" s="3" t="s">
        <v>2489</v>
      </c>
      <c r="M798" s="3" t="s">
        <v>84</v>
      </c>
      <c r="N798" s="3">
        <v>28806</v>
      </c>
      <c r="O798" s="3" t="s">
        <v>26</v>
      </c>
      <c r="P798" s="3" t="s">
        <v>2490</v>
      </c>
      <c r="Q798" s="3" t="s">
        <v>67</v>
      </c>
      <c r="R798" s="3" t="s">
        <v>68</v>
      </c>
      <c r="S798" s="3" t="s">
        <v>2491</v>
      </c>
      <c r="T798" s="3">
        <v>1363.96</v>
      </c>
      <c r="U798" s="35" cm="1">
        <f t="array" ref="U798">INDEX('Pricing Strategy'!$F$4:$F$71,MATCH(1,(Dataset!$O798='Pricing Strategy'!$B$4:$B$71)*(Dataset!$Q798='Pricing Strategy'!$C$4:$C$71)*(Dataset!$R798='Pricing Strategy'!$D$4:$D$71),))</f>
        <v>0.25</v>
      </c>
      <c r="V798" s="3">
        <f>Dataset!$T798*(1-Dataset!$U798)</f>
        <v>1022.97</v>
      </c>
    </row>
    <row r="799" spans="1:22" x14ac:dyDescent="0.3">
      <c r="A799" s="32"/>
      <c r="C799" s="3">
        <v>794</v>
      </c>
      <c r="D799" s="3" t="s">
        <v>2492</v>
      </c>
      <c r="E799" s="34">
        <v>42267</v>
      </c>
      <c r="F799" s="34">
        <v>42273</v>
      </c>
      <c r="G799" s="3" t="s">
        <v>46</v>
      </c>
      <c r="H799" s="3" t="s">
        <v>2493</v>
      </c>
      <c r="I799" s="3" t="s">
        <v>2494</v>
      </c>
      <c r="J799" s="3" t="s">
        <v>22</v>
      </c>
      <c r="K799" s="3" t="s">
        <v>23</v>
      </c>
      <c r="L799" s="3" t="s">
        <v>123</v>
      </c>
      <c r="M799" s="3" t="s">
        <v>39</v>
      </c>
      <c r="N799" s="3">
        <v>94110</v>
      </c>
      <c r="O799" s="3" t="s">
        <v>40</v>
      </c>
      <c r="P799" s="3" t="s">
        <v>2495</v>
      </c>
      <c r="Q799" s="3" t="s">
        <v>42</v>
      </c>
      <c r="R799" s="3" t="s">
        <v>43</v>
      </c>
      <c r="S799" s="3" t="s">
        <v>2496</v>
      </c>
      <c r="T799" s="3">
        <v>9.9600000000000009</v>
      </c>
      <c r="U799" s="35" cm="1">
        <f t="array" ref="U799">INDEX('Pricing Strategy'!$F$4:$F$71,MATCH(1,(Dataset!$O799='Pricing Strategy'!$B$4:$B$71)*(Dataset!$Q799='Pricing Strategy'!$C$4:$C$71)*(Dataset!$R799='Pricing Strategy'!$D$4:$D$71),))</f>
        <v>0.4</v>
      </c>
      <c r="V799" s="3">
        <f>Dataset!$T799*(1-Dataset!$U799)</f>
        <v>5.976</v>
      </c>
    </row>
    <row r="800" spans="1:22" x14ac:dyDescent="0.3">
      <c r="A800" s="32"/>
      <c r="C800" s="3">
        <v>795</v>
      </c>
      <c r="D800" s="3" t="s">
        <v>2492</v>
      </c>
      <c r="E800" s="34">
        <v>42267</v>
      </c>
      <c r="F800" s="34">
        <v>42273</v>
      </c>
      <c r="G800" s="3" t="s">
        <v>46</v>
      </c>
      <c r="H800" s="3" t="s">
        <v>2493</v>
      </c>
      <c r="I800" s="3" t="s">
        <v>2494</v>
      </c>
      <c r="J800" s="3" t="s">
        <v>22</v>
      </c>
      <c r="K800" s="3" t="s">
        <v>23</v>
      </c>
      <c r="L800" s="3" t="s">
        <v>123</v>
      </c>
      <c r="M800" s="3" t="s">
        <v>39</v>
      </c>
      <c r="N800" s="3">
        <v>94110</v>
      </c>
      <c r="O800" s="3" t="s">
        <v>40</v>
      </c>
      <c r="P800" s="3" t="s">
        <v>1436</v>
      </c>
      <c r="Q800" s="3" t="s">
        <v>42</v>
      </c>
      <c r="R800" s="3" t="s">
        <v>86</v>
      </c>
      <c r="S800" s="3" t="s">
        <v>1437</v>
      </c>
      <c r="T800" s="3">
        <v>21.72</v>
      </c>
      <c r="U800" s="35" cm="1">
        <f t="array" ref="U800">INDEX('Pricing Strategy'!$F$4:$F$71,MATCH(1,(Dataset!$O800='Pricing Strategy'!$B$4:$B$71)*(Dataset!$Q800='Pricing Strategy'!$C$4:$C$71)*(Dataset!$R800='Pricing Strategy'!$D$4:$D$71),))</f>
        <v>0.4</v>
      </c>
      <c r="V800" s="3">
        <f>Dataset!$T800*(1-Dataset!$U800)</f>
        <v>13.031999999999998</v>
      </c>
    </row>
    <row r="801" spans="1:22" x14ac:dyDescent="0.3">
      <c r="A801" s="32"/>
      <c r="C801" s="3">
        <v>796</v>
      </c>
      <c r="D801" s="3" t="s">
        <v>2497</v>
      </c>
      <c r="E801" s="34">
        <v>43364</v>
      </c>
      <c r="F801" s="34">
        <v>43369</v>
      </c>
      <c r="G801" s="3" t="s">
        <v>46</v>
      </c>
      <c r="H801" s="3" t="s">
        <v>2498</v>
      </c>
      <c r="I801" s="3" t="s">
        <v>2499</v>
      </c>
      <c r="J801" s="3" t="s">
        <v>22</v>
      </c>
      <c r="K801" s="3" t="s">
        <v>23</v>
      </c>
      <c r="L801" s="3" t="s">
        <v>385</v>
      </c>
      <c r="M801" s="3" t="s">
        <v>225</v>
      </c>
      <c r="N801" s="3">
        <v>55901</v>
      </c>
      <c r="O801" s="3" t="s">
        <v>101</v>
      </c>
      <c r="P801" s="3" t="s">
        <v>2393</v>
      </c>
      <c r="Q801" s="3" t="s">
        <v>42</v>
      </c>
      <c r="R801" s="3" t="s">
        <v>71</v>
      </c>
      <c r="S801" s="3" t="s">
        <v>2394</v>
      </c>
      <c r="T801" s="3">
        <v>20.16</v>
      </c>
      <c r="U801" s="35" cm="1">
        <f t="array" ref="U801">INDEX('Pricing Strategy'!$F$4:$F$71,MATCH(1,(Dataset!$O801='Pricing Strategy'!$B$4:$B$71)*(Dataset!$Q801='Pricing Strategy'!$C$4:$C$71)*(Dataset!$R801='Pricing Strategy'!$D$4:$D$71),))</f>
        <v>0.3</v>
      </c>
      <c r="V801" s="3">
        <f>Dataset!$T801*(1-Dataset!$U801)</f>
        <v>14.111999999999998</v>
      </c>
    </row>
    <row r="802" spans="1:22" x14ac:dyDescent="0.3">
      <c r="A802" s="32"/>
      <c r="C802" s="3">
        <v>797</v>
      </c>
      <c r="D802" s="3" t="s">
        <v>2500</v>
      </c>
      <c r="E802" s="34">
        <v>42728</v>
      </c>
      <c r="F802" s="34">
        <v>42730</v>
      </c>
      <c r="G802" s="3" t="s">
        <v>184</v>
      </c>
      <c r="H802" s="3" t="s">
        <v>909</v>
      </c>
      <c r="I802" s="3" t="s">
        <v>910</v>
      </c>
      <c r="J802" s="3" t="s">
        <v>37</v>
      </c>
      <c r="K802" s="3" t="s">
        <v>23</v>
      </c>
      <c r="L802" s="3" t="s">
        <v>385</v>
      </c>
      <c r="M802" s="3" t="s">
        <v>263</v>
      </c>
      <c r="N802" s="3">
        <v>14609</v>
      </c>
      <c r="O802" s="3" t="s">
        <v>144</v>
      </c>
      <c r="P802" s="3" t="s">
        <v>2501</v>
      </c>
      <c r="Q802" s="3" t="s">
        <v>42</v>
      </c>
      <c r="R802" s="3" t="s">
        <v>86</v>
      </c>
      <c r="S802" s="3" t="s">
        <v>2502</v>
      </c>
      <c r="T802" s="3">
        <v>132.79</v>
      </c>
      <c r="U802" s="35" cm="1">
        <f t="array" ref="U802">INDEX('Pricing Strategy'!$F$4:$F$71,MATCH(1,(Dataset!$O802='Pricing Strategy'!$B$4:$B$71)*(Dataset!$Q802='Pricing Strategy'!$C$4:$C$71)*(Dataset!$R802='Pricing Strategy'!$D$4:$D$71),))</f>
        <v>0.4</v>
      </c>
      <c r="V802" s="3">
        <f>Dataset!$T802*(1-Dataset!$U802)</f>
        <v>79.673999999999992</v>
      </c>
    </row>
    <row r="803" spans="1:22" x14ac:dyDescent="0.3">
      <c r="A803" s="32"/>
      <c r="C803" s="3">
        <v>798</v>
      </c>
      <c r="D803" s="3" t="s">
        <v>2500</v>
      </c>
      <c r="E803" s="34">
        <v>42728</v>
      </c>
      <c r="F803" s="34">
        <v>42730</v>
      </c>
      <c r="G803" s="3" t="s">
        <v>184</v>
      </c>
      <c r="H803" s="3" t="s">
        <v>909</v>
      </c>
      <c r="I803" s="3" t="s">
        <v>910</v>
      </c>
      <c r="J803" s="3" t="s">
        <v>37</v>
      </c>
      <c r="K803" s="3" t="s">
        <v>23</v>
      </c>
      <c r="L803" s="3" t="s">
        <v>385</v>
      </c>
      <c r="M803" s="3" t="s">
        <v>263</v>
      </c>
      <c r="N803" s="3">
        <v>14609</v>
      </c>
      <c r="O803" s="3" t="s">
        <v>144</v>
      </c>
      <c r="P803" s="3" t="s">
        <v>85</v>
      </c>
      <c r="Q803" s="3" t="s">
        <v>42</v>
      </c>
      <c r="R803" s="3" t="s">
        <v>86</v>
      </c>
      <c r="S803" s="3" t="s">
        <v>87</v>
      </c>
      <c r="T803" s="3">
        <v>12.96</v>
      </c>
      <c r="U803" s="35" cm="1">
        <f t="array" ref="U803">INDEX('Pricing Strategy'!$F$4:$F$71,MATCH(1,(Dataset!$O803='Pricing Strategy'!$B$4:$B$71)*(Dataset!$Q803='Pricing Strategy'!$C$4:$C$71)*(Dataset!$R803='Pricing Strategy'!$D$4:$D$71),))</f>
        <v>0.4</v>
      </c>
      <c r="V803" s="3">
        <f>Dataset!$T803*(1-Dataset!$U803)</f>
        <v>7.7759999999999998</v>
      </c>
    </row>
    <row r="804" spans="1:22" x14ac:dyDescent="0.3">
      <c r="A804" s="32"/>
      <c r="C804" s="3">
        <v>799</v>
      </c>
      <c r="D804" s="3" t="s">
        <v>2500</v>
      </c>
      <c r="E804" s="34">
        <v>42728</v>
      </c>
      <c r="F804" s="34">
        <v>42730</v>
      </c>
      <c r="G804" s="3" t="s">
        <v>184</v>
      </c>
      <c r="H804" s="3" t="s">
        <v>909</v>
      </c>
      <c r="I804" s="3" t="s">
        <v>910</v>
      </c>
      <c r="J804" s="3" t="s">
        <v>37</v>
      </c>
      <c r="K804" s="3" t="s">
        <v>23</v>
      </c>
      <c r="L804" s="3" t="s">
        <v>385</v>
      </c>
      <c r="M804" s="3" t="s">
        <v>263</v>
      </c>
      <c r="N804" s="3">
        <v>14609</v>
      </c>
      <c r="O804" s="3" t="s">
        <v>144</v>
      </c>
      <c r="P804" s="3" t="s">
        <v>2503</v>
      </c>
      <c r="Q804" s="3" t="s">
        <v>42</v>
      </c>
      <c r="R804" s="3" t="s">
        <v>43</v>
      </c>
      <c r="S804" s="3" t="s">
        <v>2504</v>
      </c>
      <c r="T804" s="3">
        <v>21.56</v>
      </c>
      <c r="U804" s="35" cm="1">
        <f t="array" ref="U804">INDEX('Pricing Strategy'!$F$4:$F$71,MATCH(1,(Dataset!$O804='Pricing Strategy'!$B$4:$B$71)*(Dataset!$Q804='Pricing Strategy'!$C$4:$C$71)*(Dataset!$R804='Pricing Strategy'!$D$4:$D$71),))</f>
        <v>0.4</v>
      </c>
      <c r="V804" s="3">
        <f>Dataset!$T804*(1-Dataset!$U804)</f>
        <v>12.935999999999998</v>
      </c>
    </row>
    <row r="805" spans="1:22" x14ac:dyDescent="0.3">
      <c r="A805" s="32"/>
      <c r="C805" s="3">
        <v>800</v>
      </c>
      <c r="D805" s="3" t="s">
        <v>2505</v>
      </c>
      <c r="E805" s="34">
        <v>42701</v>
      </c>
      <c r="F805" s="34">
        <v>42707</v>
      </c>
      <c r="G805" s="3" t="s">
        <v>46</v>
      </c>
      <c r="H805" s="3" t="s">
        <v>2506</v>
      </c>
      <c r="I805" s="3" t="s">
        <v>2507</v>
      </c>
      <c r="J805" s="3" t="s">
        <v>22</v>
      </c>
      <c r="K805" s="3" t="s">
        <v>23</v>
      </c>
      <c r="L805" s="3" t="s">
        <v>2508</v>
      </c>
      <c r="M805" s="3" t="s">
        <v>39</v>
      </c>
      <c r="N805" s="3">
        <v>92530</v>
      </c>
      <c r="O805" s="3" t="s">
        <v>40</v>
      </c>
      <c r="P805" s="3" t="s">
        <v>1841</v>
      </c>
      <c r="Q805" s="3" t="s">
        <v>28</v>
      </c>
      <c r="R805" s="3" t="s">
        <v>32</v>
      </c>
      <c r="S805" s="3" t="s">
        <v>1842</v>
      </c>
      <c r="T805" s="3">
        <v>283.92</v>
      </c>
      <c r="U805" s="35" cm="1">
        <f t="array" ref="U805">INDEX('Pricing Strategy'!$F$4:$F$71,MATCH(1,(Dataset!$O805='Pricing Strategy'!$B$4:$B$71)*(Dataset!$Q805='Pricing Strategy'!$C$4:$C$71)*(Dataset!$R805='Pricing Strategy'!$D$4:$D$71),))</f>
        <v>0.45</v>
      </c>
      <c r="V805" s="3">
        <f>Dataset!$T805*(1-Dataset!$U805)</f>
        <v>156.15600000000003</v>
      </c>
    </row>
    <row r="806" spans="1:22" x14ac:dyDescent="0.3">
      <c r="A806" s="32"/>
      <c r="C806" s="3">
        <v>801</v>
      </c>
      <c r="D806" s="3" t="s">
        <v>2509</v>
      </c>
      <c r="E806" s="34">
        <v>43151</v>
      </c>
      <c r="F806" s="34">
        <v>43154</v>
      </c>
      <c r="G806" s="3" t="s">
        <v>184</v>
      </c>
      <c r="H806" s="3" t="s">
        <v>2510</v>
      </c>
      <c r="I806" s="3" t="s">
        <v>2511</v>
      </c>
      <c r="J806" s="3" t="s">
        <v>37</v>
      </c>
      <c r="K806" s="3" t="s">
        <v>23</v>
      </c>
      <c r="L806" s="3" t="s">
        <v>947</v>
      </c>
      <c r="M806" s="3" t="s">
        <v>39</v>
      </c>
      <c r="N806" s="3">
        <v>92105</v>
      </c>
      <c r="O806" s="3" t="s">
        <v>40</v>
      </c>
      <c r="P806" s="3" t="s">
        <v>2512</v>
      </c>
      <c r="Q806" s="3" t="s">
        <v>28</v>
      </c>
      <c r="R806" s="3" t="s">
        <v>61</v>
      </c>
      <c r="S806" s="3" t="s">
        <v>2513</v>
      </c>
      <c r="T806" s="3">
        <v>22.23</v>
      </c>
      <c r="U806" s="35" cm="1">
        <f t="array" ref="U806">INDEX('Pricing Strategy'!$F$4:$F$71,MATCH(1,(Dataset!$O806='Pricing Strategy'!$B$4:$B$71)*(Dataset!$Q806='Pricing Strategy'!$C$4:$C$71)*(Dataset!$R806='Pricing Strategy'!$D$4:$D$71),))</f>
        <v>0.4</v>
      </c>
      <c r="V806" s="3">
        <f>Dataset!$T806*(1-Dataset!$U806)</f>
        <v>13.337999999999999</v>
      </c>
    </row>
    <row r="807" spans="1:22" x14ac:dyDescent="0.3">
      <c r="A807" s="32"/>
      <c r="C807" s="3">
        <v>802</v>
      </c>
      <c r="D807" s="3" t="s">
        <v>2509</v>
      </c>
      <c r="E807" s="34">
        <v>43151</v>
      </c>
      <c r="F807" s="34">
        <v>43154</v>
      </c>
      <c r="G807" s="3" t="s">
        <v>184</v>
      </c>
      <c r="H807" s="3" t="s">
        <v>2510</v>
      </c>
      <c r="I807" s="3" t="s">
        <v>2511</v>
      </c>
      <c r="J807" s="3" t="s">
        <v>37</v>
      </c>
      <c r="K807" s="3" t="s">
        <v>23</v>
      </c>
      <c r="L807" s="3" t="s">
        <v>947</v>
      </c>
      <c r="M807" s="3" t="s">
        <v>39</v>
      </c>
      <c r="N807" s="3">
        <v>92105</v>
      </c>
      <c r="O807" s="3" t="s">
        <v>40</v>
      </c>
      <c r="P807" s="3" t="s">
        <v>962</v>
      </c>
      <c r="Q807" s="3" t="s">
        <v>67</v>
      </c>
      <c r="R807" s="3" t="s">
        <v>68</v>
      </c>
      <c r="S807" s="3" t="s">
        <v>963</v>
      </c>
      <c r="T807" s="3">
        <v>215.96799999999999</v>
      </c>
      <c r="U807" s="35" cm="1">
        <f t="array" ref="U807">INDEX('Pricing Strategy'!$F$4:$F$71,MATCH(1,(Dataset!$O807='Pricing Strategy'!$B$4:$B$71)*(Dataset!$Q807='Pricing Strategy'!$C$4:$C$71)*(Dataset!$R807='Pricing Strategy'!$D$4:$D$71),))</f>
        <v>0.4</v>
      </c>
      <c r="V807" s="3">
        <f>Dataset!$T807*(1-Dataset!$U807)</f>
        <v>129.58079999999998</v>
      </c>
    </row>
    <row r="808" spans="1:22" x14ac:dyDescent="0.3">
      <c r="A808" s="32"/>
      <c r="C808" s="3">
        <v>803</v>
      </c>
      <c r="D808" s="3" t="s">
        <v>2514</v>
      </c>
      <c r="E808" s="34">
        <v>42965</v>
      </c>
      <c r="F808" s="34">
        <v>42970</v>
      </c>
      <c r="G808" s="3" t="s">
        <v>19</v>
      </c>
      <c r="H808" s="3" t="s">
        <v>2510</v>
      </c>
      <c r="I808" s="3" t="s">
        <v>2511</v>
      </c>
      <c r="J808" s="3" t="s">
        <v>37</v>
      </c>
      <c r="K808" s="3" t="s">
        <v>23</v>
      </c>
      <c r="L808" s="3" t="s">
        <v>262</v>
      </c>
      <c r="M808" s="3" t="s">
        <v>263</v>
      </c>
      <c r="N808" s="3">
        <v>10024</v>
      </c>
      <c r="O808" s="3" t="s">
        <v>144</v>
      </c>
      <c r="P808" s="3" t="s">
        <v>2515</v>
      </c>
      <c r="Q808" s="3" t="s">
        <v>42</v>
      </c>
      <c r="R808" s="3" t="s">
        <v>74</v>
      </c>
      <c r="S808" s="3" t="s">
        <v>2516</v>
      </c>
      <c r="T808" s="3">
        <v>355.32</v>
      </c>
      <c r="U808" s="35" cm="1">
        <f t="array" ref="U808">INDEX('Pricing Strategy'!$F$4:$F$71,MATCH(1,(Dataset!$O808='Pricing Strategy'!$B$4:$B$71)*(Dataset!$Q808='Pricing Strategy'!$C$4:$C$71)*(Dataset!$R808='Pricing Strategy'!$D$4:$D$71),))</f>
        <v>0.4</v>
      </c>
      <c r="V808" s="3">
        <f>Dataset!$T808*(1-Dataset!$U808)</f>
        <v>213.19199999999998</v>
      </c>
    </row>
    <row r="809" spans="1:22" x14ac:dyDescent="0.3">
      <c r="A809" s="32"/>
      <c r="C809" s="3">
        <v>804</v>
      </c>
      <c r="D809" s="3" t="s">
        <v>2517</v>
      </c>
      <c r="E809" s="34">
        <v>42806</v>
      </c>
      <c r="F809" s="34">
        <v>42811</v>
      </c>
      <c r="G809" s="3" t="s">
        <v>46</v>
      </c>
      <c r="H809" s="3" t="s">
        <v>2518</v>
      </c>
      <c r="I809" s="3" t="s">
        <v>2519</v>
      </c>
      <c r="J809" s="3" t="s">
        <v>37</v>
      </c>
      <c r="K809" s="3" t="s">
        <v>23</v>
      </c>
      <c r="L809" s="3" t="s">
        <v>733</v>
      </c>
      <c r="M809" s="3" t="s">
        <v>734</v>
      </c>
      <c r="N809" s="3">
        <v>71203</v>
      </c>
      <c r="O809" s="3" t="s">
        <v>26</v>
      </c>
      <c r="P809" s="3" t="s">
        <v>2520</v>
      </c>
      <c r="Q809" s="3" t="s">
        <v>42</v>
      </c>
      <c r="R809" s="3" t="s">
        <v>86</v>
      </c>
      <c r="S809" s="3" t="s">
        <v>2521</v>
      </c>
      <c r="T809" s="3">
        <v>12.96</v>
      </c>
      <c r="U809" s="35" cm="1">
        <f t="array" ref="U809">INDEX('Pricing Strategy'!$F$4:$F$71,MATCH(1,(Dataset!$O809='Pricing Strategy'!$B$4:$B$71)*(Dataset!$Q809='Pricing Strategy'!$C$4:$C$71)*(Dataset!$R809='Pricing Strategy'!$D$4:$D$71),))</f>
        <v>0.25</v>
      </c>
      <c r="V809" s="3">
        <f>Dataset!$T809*(1-Dataset!$U809)</f>
        <v>9.7200000000000006</v>
      </c>
    </row>
    <row r="810" spans="1:22" x14ac:dyDescent="0.3">
      <c r="A810" s="32"/>
      <c r="C810" s="3">
        <v>805</v>
      </c>
      <c r="D810" s="3" t="s">
        <v>2522</v>
      </c>
      <c r="E810" s="34">
        <v>43212</v>
      </c>
      <c r="F810" s="34">
        <v>43214</v>
      </c>
      <c r="G810" s="3" t="s">
        <v>184</v>
      </c>
      <c r="H810" s="3" t="s">
        <v>2523</v>
      </c>
      <c r="I810" s="3" t="s">
        <v>2524</v>
      </c>
      <c r="J810" s="3" t="s">
        <v>22</v>
      </c>
      <c r="K810" s="3" t="s">
        <v>23</v>
      </c>
      <c r="L810" s="3" t="s">
        <v>123</v>
      </c>
      <c r="M810" s="3" t="s">
        <v>39</v>
      </c>
      <c r="N810" s="3">
        <v>94122</v>
      </c>
      <c r="O810" s="3" t="s">
        <v>40</v>
      </c>
      <c r="P810" s="3" t="s">
        <v>2525</v>
      </c>
      <c r="Q810" s="3" t="s">
        <v>28</v>
      </c>
      <c r="R810" s="3" t="s">
        <v>61</v>
      </c>
      <c r="S810" s="3" t="s">
        <v>2526</v>
      </c>
      <c r="T810" s="3">
        <v>18.28</v>
      </c>
      <c r="U810" s="35" cm="1">
        <f t="array" ref="U810">INDEX('Pricing Strategy'!$F$4:$F$71,MATCH(1,(Dataset!$O810='Pricing Strategy'!$B$4:$B$71)*(Dataset!$Q810='Pricing Strategy'!$C$4:$C$71)*(Dataset!$R810='Pricing Strategy'!$D$4:$D$71),))</f>
        <v>0.4</v>
      </c>
      <c r="V810" s="3">
        <f>Dataset!$T810*(1-Dataset!$U810)</f>
        <v>10.968</v>
      </c>
    </row>
    <row r="811" spans="1:22" x14ac:dyDescent="0.3">
      <c r="A811" s="32"/>
      <c r="C811" s="3">
        <v>806</v>
      </c>
      <c r="D811" s="3" t="s">
        <v>2527</v>
      </c>
      <c r="E811" s="34">
        <v>42309</v>
      </c>
      <c r="F811" s="34">
        <v>42315</v>
      </c>
      <c r="G811" s="3" t="s">
        <v>46</v>
      </c>
      <c r="H811" s="3" t="s">
        <v>1330</v>
      </c>
      <c r="I811" s="3" t="s">
        <v>1331</v>
      </c>
      <c r="J811" s="3" t="s">
        <v>22</v>
      </c>
      <c r="K811" s="3" t="s">
        <v>23</v>
      </c>
      <c r="L811" s="3" t="s">
        <v>806</v>
      </c>
      <c r="M811" s="3" t="s">
        <v>453</v>
      </c>
      <c r="N811" s="3">
        <v>80219</v>
      </c>
      <c r="O811" s="3" t="s">
        <v>40</v>
      </c>
      <c r="P811" s="3" t="s">
        <v>2528</v>
      </c>
      <c r="Q811" s="3" t="s">
        <v>42</v>
      </c>
      <c r="R811" s="3" t="s">
        <v>64</v>
      </c>
      <c r="S811" s="3" t="s">
        <v>2529</v>
      </c>
      <c r="T811" s="3">
        <v>43.176000000000002</v>
      </c>
      <c r="U811" s="35" cm="1">
        <f t="array" ref="U811">INDEX('Pricing Strategy'!$F$4:$F$71,MATCH(1,(Dataset!$O811='Pricing Strategy'!$B$4:$B$71)*(Dataset!$Q811='Pricing Strategy'!$C$4:$C$71)*(Dataset!$R811='Pricing Strategy'!$D$4:$D$71),))</f>
        <v>0.45</v>
      </c>
      <c r="V811" s="3">
        <f>Dataset!$T811*(1-Dataset!$U811)</f>
        <v>23.746800000000004</v>
      </c>
    </row>
    <row r="812" spans="1:22" x14ac:dyDescent="0.3">
      <c r="A812" s="32"/>
      <c r="C812" s="3">
        <v>807</v>
      </c>
      <c r="D812" s="3" t="s">
        <v>2527</v>
      </c>
      <c r="E812" s="34">
        <v>42309</v>
      </c>
      <c r="F812" s="34">
        <v>42315</v>
      </c>
      <c r="G812" s="3" t="s">
        <v>46</v>
      </c>
      <c r="H812" s="3" t="s">
        <v>1330</v>
      </c>
      <c r="I812" s="3" t="s">
        <v>1331</v>
      </c>
      <c r="J812" s="3" t="s">
        <v>22</v>
      </c>
      <c r="K812" s="3" t="s">
        <v>23</v>
      </c>
      <c r="L812" s="3" t="s">
        <v>806</v>
      </c>
      <c r="M812" s="3" t="s">
        <v>453</v>
      </c>
      <c r="N812" s="3">
        <v>80219</v>
      </c>
      <c r="O812" s="3" t="s">
        <v>40</v>
      </c>
      <c r="P812" s="3" t="s">
        <v>2530</v>
      </c>
      <c r="Q812" s="3" t="s">
        <v>67</v>
      </c>
      <c r="R812" s="3" t="s">
        <v>68</v>
      </c>
      <c r="S812" s="3" t="s">
        <v>2531</v>
      </c>
      <c r="T812" s="3">
        <v>1983.9680000000001</v>
      </c>
      <c r="U812" s="35" cm="1">
        <f t="array" ref="U812">INDEX('Pricing Strategy'!$F$4:$F$71,MATCH(1,(Dataset!$O812='Pricing Strategy'!$B$4:$B$71)*(Dataset!$Q812='Pricing Strategy'!$C$4:$C$71)*(Dataset!$R812='Pricing Strategy'!$D$4:$D$71),))</f>
        <v>0.4</v>
      </c>
      <c r="V812" s="3">
        <f>Dataset!$T812*(1-Dataset!$U812)</f>
        <v>1190.3807999999999</v>
      </c>
    </row>
    <row r="813" spans="1:22" x14ac:dyDescent="0.3">
      <c r="A813" s="32"/>
      <c r="C813" s="3">
        <v>808</v>
      </c>
      <c r="D813" s="3" t="s">
        <v>2532</v>
      </c>
      <c r="E813" s="34">
        <v>42403</v>
      </c>
      <c r="F813" s="34">
        <v>42405</v>
      </c>
      <c r="G813" s="3" t="s">
        <v>184</v>
      </c>
      <c r="H813" s="3" t="s">
        <v>1823</v>
      </c>
      <c r="I813" s="3" t="s">
        <v>1824</v>
      </c>
      <c r="J813" s="3" t="s">
        <v>22</v>
      </c>
      <c r="K813" s="3" t="s">
        <v>23</v>
      </c>
      <c r="L813" s="3" t="s">
        <v>2533</v>
      </c>
      <c r="M813" s="3" t="s">
        <v>134</v>
      </c>
      <c r="N813" s="3">
        <v>68104</v>
      </c>
      <c r="O813" s="3" t="s">
        <v>101</v>
      </c>
      <c r="P813" s="3" t="s">
        <v>1494</v>
      </c>
      <c r="Q813" s="3" t="s">
        <v>28</v>
      </c>
      <c r="R813" s="3" t="s">
        <v>61</v>
      </c>
      <c r="S813" s="3" t="s">
        <v>1495</v>
      </c>
      <c r="T813" s="3">
        <v>28.4</v>
      </c>
      <c r="U813" s="35" cm="1">
        <f t="array" ref="U813">INDEX('Pricing Strategy'!$F$4:$F$71,MATCH(1,(Dataset!$O813='Pricing Strategy'!$B$4:$B$71)*(Dataset!$Q813='Pricing Strategy'!$C$4:$C$71)*(Dataset!$R813='Pricing Strategy'!$D$4:$D$71),))</f>
        <v>0.3</v>
      </c>
      <c r="V813" s="3">
        <f>Dataset!$T813*(1-Dataset!$U813)</f>
        <v>19.88</v>
      </c>
    </row>
    <row r="814" spans="1:22" x14ac:dyDescent="0.3">
      <c r="A814" s="32"/>
      <c r="C814" s="3">
        <v>809</v>
      </c>
      <c r="D814" s="3" t="s">
        <v>2532</v>
      </c>
      <c r="E814" s="34">
        <v>42403</v>
      </c>
      <c r="F814" s="34">
        <v>42405</v>
      </c>
      <c r="G814" s="3" t="s">
        <v>184</v>
      </c>
      <c r="H814" s="3" t="s">
        <v>1823</v>
      </c>
      <c r="I814" s="3" t="s">
        <v>1824</v>
      </c>
      <c r="J814" s="3" t="s">
        <v>22</v>
      </c>
      <c r="K814" s="3" t="s">
        <v>23</v>
      </c>
      <c r="L814" s="3" t="s">
        <v>2533</v>
      </c>
      <c r="M814" s="3" t="s">
        <v>134</v>
      </c>
      <c r="N814" s="3">
        <v>68104</v>
      </c>
      <c r="O814" s="3" t="s">
        <v>101</v>
      </c>
      <c r="P814" s="3" t="s">
        <v>2534</v>
      </c>
      <c r="Q814" s="3" t="s">
        <v>67</v>
      </c>
      <c r="R814" s="3" t="s">
        <v>157</v>
      </c>
      <c r="S814" s="3" t="s">
        <v>2535</v>
      </c>
      <c r="T814" s="3">
        <v>149.97</v>
      </c>
      <c r="U814" s="35" cm="1">
        <f t="array" ref="U814">INDEX('Pricing Strategy'!$F$4:$F$71,MATCH(1,(Dataset!$O814='Pricing Strategy'!$B$4:$B$71)*(Dataset!$Q814='Pricing Strategy'!$C$4:$C$71)*(Dataset!$R814='Pricing Strategy'!$D$4:$D$71),))</f>
        <v>0.35</v>
      </c>
      <c r="V814" s="3">
        <f>Dataset!$T814*(1-Dataset!$U814)</f>
        <v>97.480500000000006</v>
      </c>
    </row>
    <row r="815" spans="1:22" x14ac:dyDescent="0.3">
      <c r="A815" s="32"/>
      <c r="C815" s="3">
        <v>810</v>
      </c>
      <c r="D815" s="3" t="s">
        <v>2536</v>
      </c>
      <c r="E815" s="34">
        <v>42290</v>
      </c>
      <c r="F815" s="34">
        <v>42292</v>
      </c>
      <c r="G815" s="3" t="s">
        <v>184</v>
      </c>
      <c r="H815" s="3" t="s">
        <v>1976</v>
      </c>
      <c r="I815" s="3" t="s">
        <v>1977</v>
      </c>
      <c r="J815" s="3" t="s">
        <v>22</v>
      </c>
      <c r="K815" s="3" t="s">
        <v>23</v>
      </c>
      <c r="L815" s="3" t="s">
        <v>2537</v>
      </c>
      <c r="M815" s="3" t="s">
        <v>92</v>
      </c>
      <c r="N815" s="3">
        <v>98026</v>
      </c>
      <c r="O815" s="3" t="s">
        <v>40</v>
      </c>
      <c r="P815" s="3" t="s">
        <v>2538</v>
      </c>
      <c r="Q815" s="3" t="s">
        <v>42</v>
      </c>
      <c r="R815" s="3" t="s">
        <v>64</v>
      </c>
      <c r="S815" s="3" t="s">
        <v>2539</v>
      </c>
      <c r="T815" s="3">
        <v>11.52</v>
      </c>
      <c r="U815" s="35" cm="1">
        <f t="array" ref="U815">INDEX('Pricing Strategy'!$F$4:$F$71,MATCH(1,(Dataset!$O815='Pricing Strategy'!$B$4:$B$71)*(Dataset!$Q815='Pricing Strategy'!$C$4:$C$71)*(Dataset!$R815='Pricing Strategy'!$D$4:$D$71),))</f>
        <v>0.45</v>
      </c>
      <c r="V815" s="3">
        <f>Dataset!$T815*(1-Dataset!$U815)</f>
        <v>6.3360000000000003</v>
      </c>
    </row>
    <row r="816" spans="1:22" x14ac:dyDescent="0.3">
      <c r="A816" s="32"/>
      <c r="C816" s="3">
        <v>811</v>
      </c>
      <c r="D816" s="3" t="s">
        <v>2536</v>
      </c>
      <c r="E816" s="34">
        <v>42290</v>
      </c>
      <c r="F816" s="34">
        <v>42292</v>
      </c>
      <c r="G816" s="3" t="s">
        <v>184</v>
      </c>
      <c r="H816" s="3" t="s">
        <v>1976</v>
      </c>
      <c r="I816" s="3" t="s">
        <v>1977</v>
      </c>
      <c r="J816" s="3" t="s">
        <v>22</v>
      </c>
      <c r="K816" s="3" t="s">
        <v>23</v>
      </c>
      <c r="L816" s="3" t="s">
        <v>2537</v>
      </c>
      <c r="M816" s="3" t="s">
        <v>92</v>
      </c>
      <c r="N816" s="3">
        <v>98026</v>
      </c>
      <c r="O816" s="3" t="s">
        <v>40</v>
      </c>
      <c r="P816" s="3" t="s">
        <v>1051</v>
      </c>
      <c r="Q816" s="3" t="s">
        <v>28</v>
      </c>
      <c r="R816" s="3" t="s">
        <v>52</v>
      </c>
      <c r="S816" s="3" t="s">
        <v>1052</v>
      </c>
      <c r="T816" s="3">
        <v>1298.55</v>
      </c>
      <c r="U816" s="35" cm="1">
        <f t="array" ref="U816">INDEX('Pricing Strategy'!$F$4:$F$71,MATCH(1,(Dataset!$O816='Pricing Strategy'!$B$4:$B$71)*(Dataset!$Q816='Pricing Strategy'!$C$4:$C$71)*(Dataset!$R816='Pricing Strategy'!$D$4:$D$71),))</f>
        <v>0.45</v>
      </c>
      <c r="V816" s="3">
        <f>Dataset!$T816*(1-Dataset!$U816)</f>
        <v>714.20249999999999</v>
      </c>
    </row>
    <row r="817" spans="1:22" x14ac:dyDescent="0.3">
      <c r="A817" s="32"/>
      <c r="C817" s="3">
        <v>812</v>
      </c>
      <c r="D817" s="3" t="s">
        <v>2536</v>
      </c>
      <c r="E817" s="34">
        <v>42290</v>
      </c>
      <c r="F817" s="34">
        <v>42292</v>
      </c>
      <c r="G817" s="3" t="s">
        <v>184</v>
      </c>
      <c r="H817" s="3" t="s">
        <v>1976</v>
      </c>
      <c r="I817" s="3" t="s">
        <v>1977</v>
      </c>
      <c r="J817" s="3" t="s">
        <v>22</v>
      </c>
      <c r="K817" s="3" t="s">
        <v>23</v>
      </c>
      <c r="L817" s="3" t="s">
        <v>2537</v>
      </c>
      <c r="M817" s="3" t="s">
        <v>92</v>
      </c>
      <c r="N817" s="3">
        <v>98026</v>
      </c>
      <c r="O817" s="3" t="s">
        <v>40</v>
      </c>
      <c r="P817" s="3" t="s">
        <v>2540</v>
      </c>
      <c r="Q817" s="3" t="s">
        <v>42</v>
      </c>
      <c r="R817" s="3" t="s">
        <v>74</v>
      </c>
      <c r="S817" s="3" t="s">
        <v>2541</v>
      </c>
      <c r="T817" s="3">
        <v>213.92</v>
      </c>
      <c r="U817" s="35" cm="1">
        <f t="array" ref="U817">INDEX('Pricing Strategy'!$F$4:$F$71,MATCH(1,(Dataset!$O817='Pricing Strategy'!$B$4:$B$71)*(Dataset!$Q817='Pricing Strategy'!$C$4:$C$71)*(Dataset!$R817='Pricing Strategy'!$D$4:$D$71),))</f>
        <v>0.4</v>
      </c>
      <c r="V817" s="3">
        <f>Dataset!$T817*(1-Dataset!$U817)</f>
        <v>128.35199999999998</v>
      </c>
    </row>
    <row r="818" spans="1:22" x14ac:dyDescent="0.3">
      <c r="A818" s="32"/>
      <c r="C818" s="3">
        <v>813</v>
      </c>
      <c r="D818" s="3" t="s">
        <v>2536</v>
      </c>
      <c r="E818" s="34">
        <v>42290</v>
      </c>
      <c r="F818" s="34">
        <v>42292</v>
      </c>
      <c r="G818" s="3" t="s">
        <v>184</v>
      </c>
      <c r="H818" s="3" t="s">
        <v>1976</v>
      </c>
      <c r="I818" s="3" t="s">
        <v>1977</v>
      </c>
      <c r="J818" s="3" t="s">
        <v>22</v>
      </c>
      <c r="K818" s="3" t="s">
        <v>23</v>
      </c>
      <c r="L818" s="3" t="s">
        <v>2537</v>
      </c>
      <c r="M818" s="3" t="s">
        <v>92</v>
      </c>
      <c r="N818" s="3">
        <v>98026</v>
      </c>
      <c r="O818" s="3" t="s">
        <v>40</v>
      </c>
      <c r="P818" s="3" t="s">
        <v>2151</v>
      </c>
      <c r="Q818" s="3" t="s">
        <v>67</v>
      </c>
      <c r="R818" s="3" t="s">
        <v>157</v>
      </c>
      <c r="S818" s="3" t="s">
        <v>2152</v>
      </c>
      <c r="T818" s="3">
        <v>25.78</v>
      </c>
      <c r="U818" s="35" cm="1">
        <f t="array" ref="U818">INDEX('Pricing Strategy'!$F$4:$F$71,MATCH(1,(Dataset!$O818='Pricing Strategy'!$B$4:$B$71)*(Dataset!$Q818='Pricing Strategy'!$C$4:$C$71)*(Dataset!$R818='Pricing Strategy'!$D$4:$D$71),))</f>
        <v>0.45</v>
      </c>
      <c r="V818" s="3">
        <f>Dataset!$T818*(1-Dataset!$U818)</f>
        <v>14.179000000000002</v>
      </c>
    </row>
    <row r="819" spans="1:22" x14ac:dyDescent="0.3">
      <c r="A819" s="32"/>
      <c r="C819" s="3">
        <v>814</v>
      </c>
      <c r="D819" s="3" t="s">
        <v>2542</v>
      </c>
      <c r="E819" s="34">
        <v>43234</v>
      </c>
      <c r="F819" s="34">
        <v>43234</v>
      </c>
      <c r="G819" s="3" t="s">
        <v>1290</v>
      </c>
      <c r="H819" s="3" t="s">
        <v>2543</v>
      </c>
      <c r="I819" s="3" t="s">
        <v>2544</v>
      </c>
      <c r="J819" s="3" t="s">
        <v>22</v>
      </c>
      <c r="K819" s="3" t="s">
        <v>23</v>
      </c>
      <c r="L819" s="3" t="s">
        <v>2545</v>
      </c>
      <c r="M819" s="3" t="s">
        <v>39</v>
      </c>
      <c r="N819" s="3">
        <v>92704</v>
      </c>
      <c r="O819" s="3" t="s">
        <v>40</v>
      </c>
      <c r="P819" s="3" t="s">
        <v>2525</v>
      </c>
      <c r="Q819" s="3" t="s">
        <v>28</v>
      </c>
      <c r="R819" s="3" t="s">
        <v>61</v>
      </c>
      <c r="S819" s="3" t="s">
        <v>2526</v>
      </c>
      <c r="T819" s="3">
        <v>18.28</v>
      </c>
      <c r="U819" s="35" cm="1">
        <f t="array" ref="U819">INDEX('Pricing Strategy'!$F$4:$F$71,MATCH(1,(Dataset!$O819='Pricing Strategy'!$B$4:$B$71)*(Dataset!$Q819='Pricing Strategy'!$C$4:$C$71)*(Dataset!$R819='Pricing Strategy'!$D$4:$D$71),))</f>
        <v>0.4</v>
      </c>
      <c r="V819" s="3">
        <f>Dataset!$T819*(1-Dataset!$U819)</f>
        <v>10.968</v>
      </c>
    </row>
    <row r="820" spans="1:22" x14ac:dyDescent="0.3">
      <c r="A820" s="32"/>
      <c r="C820" s="3">
        <v>815</v>
      </c>
      <c r="D820" s="3" t="s">
        <v>2542</v>
      </c>
      <c r="E820" s="34">
        <v>43234</v>
      </c>
      <c r="F820" s="34">
        <v>43234</v>
      </c>
      <c r="G820" s="3" t="s">
        <v>1290</v>
      </c>
      <c r="H820" s="3" t="s">
        <v>2543</v>
      </c>
      <c r="I820" s="3" t="s">
        <v>2544</v>
      </c>
      <c r="J820" s="3" t="s">
        <v>22</v>
      </c>
      <c r="K820" s="3" t="s">
        <v>23</v>
      </c>
      <c r="L820" s="3" t="s">
        <v>2545</v>
      </c>
      <c r="M820" s="3" t="s">
        <v>39</v>
      </c>
      <c r="N820" s="3">
        <v>92704</v>
      </c>
      <c r="O820" s="3" t="s">
        <v>40</v>
      </c>
      <c r="P820" s="3" t="s">
        <v>2546</v>
      </c>
      <c r="Q820" s="3" t="s">
        <v>67</v>
      </c>
      <c r="R820" s="3" t="s">
        <v>157</v>
      </c>
      <c r="S820" s="3" t="s">
        <v>2547</v>
      </c>
      <c r="T820" s="3">
        <v>1399.93</v>
      </c>
      <c r="U820" s="35" cm="1">
        <f t="array" ref="U820">INDEX('Pricing Strategy'!$F$4:$F$71,MATCH(1,(Dataset!$O820='Pricing Strategy'!$B$4:$B$71)*(Dataset!$Q820='Pricing Strategy'!$C$4:$C$71)*(Dataset!$R820='Pricing Strategy'!$D$4:$D$71),))</f>
        <v>0.45</v>
      </c>
      <c r="V820" s="3">
        <f>Dataset!$T820*(1-Dataset!$U820)</f>
        <v>769.96150000000011</v>
      </c>
    </row>
    <row r="821" spans="1:22" x14ac:dyDescent="0.3">
      <c r="A821" s="32"/>
      <c r="C821" s="3">
        <v>816</v>
      </c>
      <c r="D821" s="3" t="s">
        <v>2548</v>
      </c>
      <c r="E821" s="34">
        <v>42449</v>
      </c>
      <c r="F821" s="34">
        <v>42452</v>
      </c>
      <c r="G821" s="3" t="s">
        <v>184</v>
      </c>
      <c r="H821" s="3" t="s">
        <v>2549</v>
      </c>
      <c r="I821" s="3" t="s">
        <v>2550</v>
      </c>
      <c r="J821" s="3" t="s">
        <v>37</v>
      </c>
      <c r="K821" s="3" t="s">
        <v>23</v>
      </c>
      <c r="L821" s="3" t="s">
        <v>2551</v>
      </c>
      <c r="M821" s="3" t="s">
        <v>110</v>
      </c>
      <c r="N821" s="3">
        <v>53209</v>
      </c>
      <c r="O821" s="3" t="s">
        <v>101</v>
      </c>
      <c r="P821" s="3" t="s">
        <v>767</v>
      </c>
      <c r="Q821" s="3" t="s">
        <v>42</v>
      </c>
      <c r="R821" s="3" t="s">
        <v>86</v>
      </c>
      <c r="S821" s="3" t="s">
        <v>768</v>
      </c>
      <c r="T821" s="3">
        <v>51.84</v>
      </c>
      <c r="U821" s="35" cm="1">
        <f t="array" ref="U821">INDEX('Pricing Strategy'!$F$4:$F$71,MATCH(1,(Dataset!$O821='Pricing Strategy'!$B$4:$B$71)*(Dataset!$Q821='Pricing Strategy'!$C$4:$C$71)*(Dataset!$R821='Pricing Strategy'!$D$4:$D$71),))</f>
        <v>0.3</v>
      </c>
      <c r="V821" s="3">
        <f>Dataset!$T821*(1-Dataset!$U821)</f>
        <v>36.287999999999997</v>
      </c>
    </row>
    <row r="822" spans="1:22" x14ac:dyDescent="0.3">
      <c r="A822" s="32"/>
      <c r="C822" s="3">
        <v>817</v>
      </c>
      <c r="D822" s="3" t="s">
        <v>2552</v>
      </c>
      <c r="E822" s="34">
        <v>42993</v>
      </c>
      <c r="F822" s="34">
        <v>42997</v>
      </c>
      <c r="G822" s="3" t="s">
        <v>46</v>
      </c>
      <c r="H822" s="3" t="s">
        <v>1774</v>
      </c>
      <c r="I822" s="3" t="s">
        <v>1775</v>
      </c>
      <c r="J822" s="3" t="s">
        <v>22</v>
      </c>
      <c r="K822" s="3" t="s">
        <v>23</v>
      </c>
      <c r="L822" s="3" t="s">
        <v>142</v>
      </c>
      <c r="M822" s="3" t="s">
        <v>143</v>
      </c>
      <c r="N822" s="3">
        <v>19140</v>
      </c>
      <c r="O822" s="3" t="s">
        <v>144</v>
      </c>
      <c r="P822" s="3" t="s">
        <v>2553</v>
      </c>
      <c r="Q822" s="3" t="s">
        <v>42</v>
      </c>
      <c r="R822" s="3" t="s">
        <v>86</v>
      </c>
      <c r="S822" s="3" t="s">
        <v>2554</v>
      </c>
      <c r="T822" s="3">
        <v>5.3440000000000003</v>
      </c>
      <c r="U822" s="35" cm="1">
        <f t="array" ref="U822">INDEX('Pricing Strategy'!$F$4:$F$71,MATCH(1,(Dataset!$O822='Pricing Strategy'!$B$4:$B$71)*(Dataset!$Q822='Pricing Strategy'!$C$4:$C$71)*(Dataset!$R822='Pricing Strategy'!$D$4:$D$71),))</f>
        <v>0.4</v>
      </c>
      <c r="V822" s="3">
        <f>Dataset!$T822*(1-Dataset!$U822)</f>
        <v>3.2063999999999999</v>
      </c>
    </row>
    <row r="823" spans="1:22" x14ac:dyDescent="0.3">
      <c r="A823" s="32"/>
      <c r="C823" s="3">
        <v>818</v>
      </c>
      <c r="D823" s="3" t="s">
        <v>2555</v>
      </c>
      <c r="E823" s="34">
        <v>42183</v>
      </c>
      <c r="F823" s="34">
        <v>42187</v>
      </c>
      <c r="G823" s="3" t="s">
        <v>46</v>
      </c>
      <c r="H823" s="3" t="s">
        <v>1908</v>
      </c>
      <c r="I823" s="3" t="s">
        <v>1909</v>
      </c>
      <c r="J823" s="3" t="s">
        <v>22</v>
      </c>
      <c r="K823" s="3" t="s">
        <v>23</v>
      </c>
      <c r="L823" s="3" t="s">
        <v>142</v>
      </c>
      <c r="M823" s="3" t="s">
        <v>143</v>
      </c>
      <c r="N823" s="3">
        <v>19140</v>
      </c>
      <c r="O823" s="3" t="s">
        <v>144</v>
      </c>
      <c r="P823" s="3" t="s">
        <v>400</v>
      </c>
      <c r="Q823" s="3" t="s">
        <v>42</v>
      </c>
      <c r="R823" s="3" t="s">
        <v>86</v>
      </c>
      <c r="S823" s="3" t="s">
        <v>401</v>
      </c>
      <c r="T823" s="3">
        <v>41.472000000000001</v>
      </c>
      <c r="U823" s="35" cm="1">
        <f t="array" ref="U823">INDEX('Pricing Strategy'!$F$4:$F$71,MATCH(1,(Dataset!$O823='Pricing Strategy'!$B$4:$B$71)*(Dataset!$Q823='Pricing Strategy'!$C$4:$C$71)*(Dataset!$R823='Pricing Strategy'!$D$4:$D$71),))</f>
        <v>0.4</v>
      </c>
      <c r="V823" s="3">
        <f>Dataset!$T823*(1-Dataset!$U823)</f>
        <v>24.883199999999999</v>
      </c>
    </row>
    <row r="824" spans="1:22" x14ac:dyDescent="0.3">
      <c r="A824" s="32"/>
      <c r="C824" s="3">
        <v>819</v>
      </c>
      <c r="D824" s="3" t="s">
        <v>2555</v>
      </c>
      <c r="E824" s="34">
        <v>42183</v>
      </c>
      <c r="F824" s="34">
        <v>42187</v>
      </c>
      <c r="G824" s="3" t="s">
        <v>46</v>
      </c>
      <c r="H824" s="3" t="s">
        <v>1908</v>
      </c>
      <c r="I824" s="3" t="s">
        <v>1909</v>
      </c>
      <c r="J824" s="3" t="s">
        <v>22</v>
      </c>
      <c r="K824" s="3" t="s">
        <v>23</v>
      </c>
      <c r="L824" s="3" t="s">
        <v>142</v>
      </c>
      <c r="M824" s="3" t="s">
        <v>143</v>
      </c>
      <c r="N824" s="3">
        <v>19140</v>
      </c>
      <c r="O824" s="3" t="s">
        <v>144</v>
      </c>
      <c r="P824" s="3" t="s">
        <v>2556</v>
      </c>
      <c r="Q824" s="3" t="s">
        <v>42</v>
      </c>
      <c r="R824" s="3" t="s">
        <v>71</v>
      </c>
      <c r="S824" s="3" t="s">
        <v>2557</v>
      </c>
      <c r="T824" s="3">
        <v>3.1680000000000001</v>
      </c>
      <c r="U824" s="35" cm="1">
        <f t="array" ref="U824">INDEX('Pricing Strategy'!$F$4:$F$71,MATCH(1,(Dataset!$O824='Pricing Strategy'!$B$4:$B$71)*(Dataset!$Q824='Pricing Strategy'!$C$4:$C$71)*(Dataset!$R824='Pricing Strategy'!$D$4:$D$71),))</f>
        <v>0.4</v>
      </c>
      <c r="V824" s="3">
        <f>Dataset!$T824*(1-Dataset!$U824)</f>
        <v>1.9008</v>
      </c>
    </row>
    <row r="825" spans="1:22" x14ac:dyDescent="0.3">
      <c r="A825" s="32"/>
      <c r="C825" s="3">
        <v>820</v>
      </c>
      <c r="D825" s="3" t="s">
        <v>2555</v>
      </c>
      <c r="E825" s="34">
        <v>42183</v>
      </c>
      <c r="F825" s="34">
        <v>42187</v>
      </c>
      <c r="G825" s="3" t="s">
        <v>46</v>
      </c>
      <c r="H825" s="3" t="s">
        <v>1908</v>
      </c>
      <c r="I825" s="3" t="s">
        <v>1909</v>
      </c>
      <c r="J825" s="3" t="s">
        <v>22</v>
      </c>
      <c r="K825" s="3" t="s">
        <v>23</v>
      </c>
      <c r="L825" s="3" t="s">
        <v>142</v>
      </c>
      <c r="M825" s="3" t="s">
        <v>143</v>
      </c>
      <c r="N825" s="3">
        <v>19140</v>
      </c>
      <c r="O825" s="3" t="s">
        <v>144</v>
      </c>
      <c r="P825" s="3" t="s">
        <v>2558</v>
      </c>
      <c r="Q825" s="3" t="s">
        <v>28</v>
      </c>
      <c r="R825" s="3" t="s">
        <v>32</v>
      </c>
      <c r="S825" s="3" t="s">
        <v>2559</v>
      </c>
      <c r="T825" s="3">
        <v>1228.4649999999999</v>
      </c>
      <c r="U825" s="35" cm="1">
        <f t="array" ref="U825">INDEX('Pricing Strategy'!$F$4:$F$71,MATCH(1,(Dataset!$O825='Pricing Strategy'!$B$4:$B$71)*(Dataset!$Q825='Pricing Strategy'!$C$4:$C$71)*(Dataset!$R825='Pricing Strategy'!$D$4:$D$71),))</f>
        <v>0.45</v>
      </c>
      <c r="V825" s="3">
        <f>Dataset!$T825*(1-Dataset!$U825)</f>
        <v>675.65575000000001</v>
      </c>
    </row>
    <row r="826" spans="1:22" x14ac:dyDescent="0.3">
      <c r="A826" s="32"/>
      <c r="C826" s="3">
        <v>821</v>
      </c>
      <c r="D826" s="3" t="s">
        <v>2555</v>
      </c>
      <c r="E826" s="34">
        <v>42183</v>
      </c>
      <c r="F826" s="34">
        <v>42187</v>
      </c>
      <c r="G826" s="3" t="s">
        <v>46</v>
      </c>
      <c r="H826" s="3" t="s">
        <v>1908</v>
      </c>
      <c r="I826" s="3" t="s">
        <v>1909</v>
      </c>
      <c r="J826" s="3" t="s">
        <v>22</v>
      </c>
      <c r="K826" s="3" t="s">
        <v>23</v>
      </c>
      <c r="L826" s="3" t="s">
        <v>142</v>
      </c>
      <c r="M826" s="3" t="s">
        <v>143</v>
      </c>
      <c r="N826" s="3">
        <v>19140</v>
      </c>
      <c r="O826" s="3" t="s">
        <v>144</v>
      </c>
      <c r="P826" s="3" t="s">
        <v>2560</v>
      </c>
      <c r="Q826" s="3" t="s">
        <v>42</v>
      </c>
      <c r="R826" s="3" t="s">
        <v>71</v>
      </c>
      <c r="S826" s="3" t="s">
        <v>2561</v>
      </c>
      <c r="T826" s="3">
        <v>31.085999999999999</v>
      </c>
      <c r="U826" s="35" cm="1">
        <f t="array" ref="U826">INDEX('Pricing Strategy'!$F$4:$F$71,MATCH(1,(Dataset!$O826='Pricing Strategy'!$B$4:$B$71)*(Dataset!$Q826='Pricing Strategy'!$C$4:$C$71)*(Dataset!$R826='Pricing Strategy'!$D$4:$D$71),))</f>
        <v>0.4</v>
      </c>
      <c r="V826" s="3">
        <f>Dataset!$T826*(1-Dataset!$U826)</f>
        <v>18.651599999999998</v>
      </c>
    </row>
    <row r="827" spans="1:22" x14ac:dyDescent="0.3">
      <c r="A827" s="32"/>
      <c r="C827" s="3">
        <v>822</v>
      </c>
      <c r="D827" s="3" t="s">
        <v>2555</v>
      </c>
      <c r="E827" s="34">
        <v>42183</v>
      </c>
      <c r="F827" s="34">
        <v>42187</v>
      </c>
      <c r="G827" s="3" t="s">
        <v>46</v>
      </c>
      <c r="H827" s="3" t="s">
        <v>1908</v>
      </c>
      <c r="I827" s="3" t="s">
        <v>1909</v>
      </c>
      <c r="J827" s="3" t="s">
        <v>22</v>
      </c>
      <c r="K827" s="3" t="s">
        <v>23</v>
      </c>
      <c r="L827" s="3" t="s">
        <v>142</v>
      </c>
      <c r="M827" s="3" t="s">
        <v>143</v>
      </c>
      <c r="N827" s="3">
        <v>19140</v>
      </c>
      <c r="O827" s="3" t="s">
        <v>144</v>
      </c>
      <c r="P827" s="3" t="s">
        <v>2562</v>
      </c>
      <c r="Q827" s="3" t="s">
        <v>42</v>
      </c>
      <c r="R827" s="3" t="s">
        <v>86</v>
      </c>
      <c r="S827" s="3" t="s">
        <v>2563</v>
      </c>
      <c r="T827" s="3">
        <v>335.52</v>
      </c>
      <c r="U827" s="35" cm="1">
        <f t="array" ref="U827">INDEX('Pricing Strategy'!$F$4:$F$71,MATCH(1,(Dataset!$O827='Pricing Strategy'!$B$4:$B$71)*(Dataset!$Q827='Pricing Strategy'!$C$4:$C$71)*(Dataset!$R827='Pricing Strategy'!$D$4:$D$71),))</f>
        <v>0.4</v>
      </c>
      <c r="V827" s="3">
        <f>Dataset!$T827*(1-Dataset!$U827)</f>
        <v>201.31199999999998</v>
      </c>
    </row>
    <row r="828" spans="1:22" x14ac:dyDescent="0.3">
      <c r="A828" s="32"/>
      <c r="C828" s="3">
        <v>823</v>
      </c>
      <c r="D828" s="3" t="s">
        <v>2564</v>
      </c>
      <c r="E828" s="34">
        <v>43271</v>
      </c>
      <c r="F828" s="34">
        <v>43278</v>
      </c>
      <c r="G828" s="3" t="s">
        <v>46</v>
      </c>
      <c r="H828" s="3" t="s">
        <v>2565</v>
      </c>
      <c r="I828" s="3" t="s">
        <v>2566</v>
      </c>
      <c r="J828" s="3" t="s">
        <v>22</v>
      </c>
      <c r="K828" s="3" t="s">
        <v>23</v>
      </c>
      <c r="L828" s="3" t="s">
        <v>1093</v>
      </c>
      <c r="M828" s="3" t="s">
        <v>787</v>
      </c>
      <c r="N828" s="3">
        <v>7109</v>
      </c>
      <c r="O828" s="3" t="s">
        <v>144</v>
      </c>
      <c r="P828" s="3" t="s">
        <v>2567</v>
      </c>
      <c r="Q828" s="3" t="s">
        <v>67</v>
      </c>
      <c r="R828" s="3" t="s">
        <v>157</v>
      </c>
      <c r="S828" s="3" t="s">
        <v>2568</v>
      </c>
      <c r="T828" s="3">
        <v>239.97</v>
      </c>
      <c r="U828" s="35" cm="1">
        <f t="array" ref="U828">INDEX('Pricing Strategy'!$F$4:$F$71,MATCH(1,(Dataset!$O828='Pricing Strategy'!$B$4:$B$71)*(Dataset!$Q828='Pricing Strategy'!$C$4:$C$71)*(Dataset!$R828='Pricing Strategy'!$D$4:$D$71),))</f>
        <v>0.45</v>
      </c>
      <c r="V828" s="3">
        <f>Dataset!$T828*(1-Dataset!$U828)</f>
        <v>131.98350000000002</v>
      </c>
    </row>
    <row r="829" spans="1:22" x14ac:dyDescent="0.3">
      <c r="A829" s="32"/>
      <c r="C829" s="3">
        <v>824</v>
      </c>
      <c r="D829" s="3" t="s">
        <v>2564</v>
      </c>
      <c r="E829" s="34">
        <v>43271</v>
      </c>
      <c r="F829" s="34">
        <v>43278</v>
      </c>
      <c r="G829" s="3" t="s">
        <v>46</v>
      </c>
      <c r="H829" s="3" t="s">
        <v>2565</v>
      </c>
      <c r="I829" s="3" t="s">
        <v>2566</v>
      </c>
      <c r="J829" s="3" t="s">
        <v>22</v>
      </c>
      <c r="K829" s="3" t="s">
        <v>23</v>
      </c>
      <c r="L829" s="3" t="s">
        <v>1093</v>
      </c>
      <c r="M829" s="3" t="s">
        <v>787</v>
      </c>
      <c r="N829" s="3">
        <v>7109</v>
      </c>
      <c r="O829" s="3" t="s">
        <v>144</v>
      </c>
      <c r="P829" s="3" t="s">
        <v>2367</v>
      </c>
      <c r="Q829" s="3" t="s">
        <v>42</v>
      </c>
      <c r="R829" s="3" t="s">
        <v>43</v>
      </c>
      <c r="S829" s="3" t="s">
        <v>2368</v>
      </c>
      <c r="T829" s="3">
        <v>9.82</v>
      </c>
      <c r="U829" s="35" cm="1">
        <f t="array" ref="U829">INDEX('Pricing Strategy'!$F$4:$F$71,MATCH(1,(Dataset!$O829='Pricing Strategy'!$B$4:$B$71)*(Dataset!$Q829='Pricing Strategy'!$C$4:$C$71)*(Dataset!$R829='Pricing Strategy'!$D$4:$D$71),))</f>
        <v>0.4</v>
      </c>
      <c r="V829" s="3">
        <f>Dataset!$T829*(1-Dataset!$U829)</f>
        <v>5.8920000000000003</v>
      </c>
    </row>
    <row r="830" spans="1:22" x14ac:dyDescent="0.3">
      <c r="A830" s="32"/>
      <c r="C830" s="3">
        <v>825</v>
      </c>
      <c r="D830" s="3" t="s">
        <v>2569</v>
      </c>
      <c r="E830" s="34">
        <v>42133</v>
      </c>
      <c r="F830" s="34">
        <v>42139</v>
      </c>
      <c r="G830" s="3" t="s">
        <v>46</v>
      </c>
      <c r="H830" s="3" t="s">
        <v>2570</v>
      </c>
      <c r="I830" s="3" t="s">
        <v>2571</v>
      </c>
      <c r="J830" s="3" t="s">
        <v>22</v>
      </c>
      <c r="K830" s="3" t="s">
        <v>23</v>
      </c>
      <c r="L830" s="3" t="s">
        <v>123</v>
      </c>
      <c r="M830" s="3" t="s">
        <v>39</v>
      </c>
      <c r="N830" s="3">
        <v>94110</v>
      </c>
      <c r="O830" s="3" t="s">
        <v>40</v>
      </c>
      <c r="P830" s="3" t="s">
        <v>2572</v>
      </c>
      <c r="Q830" s="3" t="s">
        <v>67</v>
      </c>
      <c r="R830" s="3" t="s">
        <v>157</v>
      </c>
      <c r="S830" s="3" t="s">
        <v>2573</v>
      </c>
      <c r="T830" s="3">
        <v>67.8</v>
      </c>
      <c r="U830" s="35" cm="1">
        <f t="array" ref="U830">INDEX('Pricing Strategy'!$F$4:$F$71,MATCH(1,(Dataset!$O830='Pricing Strategy'!$B$4:$B$71)*(Dataset!$Q830='Pricing Strategy'!$C$4:$C$71)*(Dataset!$R830='Pricing Strategy'!$D$4:$D$71),))</f>
        <v>0.45</v>
      </c>
      <c r="V830" s="3">
        <f>Dataset!$T830*(1-Dataset!$U830)</f>
        <v>37.29</v>
      </c>
    </row>
    <row r="831" spans="1:22" x14ac:dyDescent="0.3">
      <c r="A831" s="32"/>
      <c r="C831" s="3">
        <v>826</v>
      </c>
      <c r="D831" s="3" t="s">
        <v>2569</v>
      </c>
      <c r="E831" s="34">
        <v>42133</v>
      </c>
      <c r="F831" s="34">
        <v>42139</v>
      </c>
      <c r="G831" s="3" t="s">
        <v>46</v>
      </c>
      <c r="H831" s="3" t="s">
        <v>2570</v>
      </c>
      <c r="I831" s="3" t="s">
        <v>2571</v>
      </c>
      <c r="J831" s="3" t="s">
        <v>22</v>
      </c>
      <c r="K831" s="3" t="s">
        <v>23</v>
      </c>
      <c r="L831" s="3" t="s">
        <v>123</v>
      </c>
      <c r="M831" s="3" t="s">
        <v>39</v>
      </c>
      <c r="N831" s="3">
        <v>94110</v>
      </c>
      <c r="O831" s="3" t="s">
        <v>40</v>
      </c>
      <c r="P831" s="3" t="s">
        <v>855</v>
      </c>
      <c r="Q831" s="3" t="s">
        <v>67</v>
      </c>
      <c r="R831" s="3" t="s">
        <v>157</v>
      </c>
      <c r="S831" s="3" t="s">
        <v>856</v>
      </c>
      <c r="T831" s="3">
        <v>167.97</v>
      </c>
      <c r="U831" s="35" cm="1">
        <f t="array" ref="U831">INDEX('Pricing Strategy'!$F$4:$F$71,MATCH(1,(Dataset!$O831='Pricing Strategy'!$B$4:$B$71)*(Dataset!$Q831='Pricing Strategy'!$C$4:$C$71)*(Dataset!$R831='Pricing Strategy'!$D$4:$D$71),))</f>
        <v>0.45</v>
      </c>
      <c r="V831" s="3">
        <f>Dataset!$T831*(1-Dataset!$U831)</f>
        <v>92.383500000000012</v>
      </c>
    </row>
    <row r="832" spans="1:22" x14ac:dyDescent="0.3">
      <c r="A832" s="32"/>
      <c r="C832" s="3">
        <v>827</v>
      </c>
      <c r="D832" s="3" t="s">
        <v>2574</v>
      </c>
      <c r="E832" s="34">
        <v>43333</v>
      </c>
      <c r="F832" s="34">
        <v>43340</v>
      </c>
      <c r="G832" s="3" t="s">
        <v>46</v>
      </c>
      <c r="H832" s="3" t="s">
        <v>1880</v>
      </c>
      <c r="I832" s="3" t="s">
        <v>1881</v>
      </c>
      <c r="J832" s="3" t="s">
        <v>22</v>
      </c>
      <c r="K832" s="3" t="s">
        <v>23</v>
      </c>
      <c r="L832" s="3" t="s">
        <v>932</v>
      </c>
      <c r="M832" s="3" t="s">
        <v>225</v>
      </c>
      <c r="N832" s="3">
        <v>55044</v>
      </c>
      <c r="O832" s="3" t="s">
        <v>101</v>
      </c>
      <c r="P832" s="3" t="s">
        <v>2575</v>
      </c>
      <c r="Q832" s="3" t="s">
        <v>42</v>
      </c>
      <c r="R832" s="3" t="s">
        <v>265</v>
      </c>
      <c r="S832" s="3" t="s">
        <v>2576</v>
      </c>
      <c r="T832" s="3">
        <v>35</v>
      </c>
      <c r="U832" s="35" cm="1">
        <f t="array" ref="U832">INDEX('Pricing Strategy'!$F$4:$F$71,MATCH(1,(Dataset!$O832='Pricing Strategy'!$B$4:$B$71)*(Dataset!$Q832='Pricing Strategy'!$C$4:$C$71)*(Dataset!$R832='Pricing Strategy'!$D$4:$D$71),))</f>
        <v>0.3</v>
      </c>
      <c r="V832" s="3">
        <f>Dataset!$T832*(1-Dataset!$U832)</f>
        <v>24.5</v>
      </c>
    </row>
    <row r="833" spans="1:22" x14ac:dyDescent="0.3">
      <c r="A833" s="32"/>
      <c r="C833" s="3">
        <v>828</v>
      </c>
      <c r="D833" s="3" t="s">
        <v>2574</v>
      </c>
      <c r="E833" s="34">
        <v>43333</v>
      </c>
      <c r="F833" s="34">
        <v>43340</v>
      </c>
      <c r="G833" s="3" t="s">
        <v>46</v>
      </c>
      <c r="H833" s="3" t="s">
        <v>1880</v>
      </c>
      <c r="I833" s="3" t="s">
        <v>1881</v>
      </c>
      <c r="J833" s="3" t="s">
        <v>22</v>
      </c>
      <c r="K833" s="3" t="s">
        <v>23</v>
      </c>
      <c r="L833" s="3" t="s">
        <v>932</v>
      </c>
      <c r="M833" s="3" t="s">
        <v>225</v>
      </c>
      <c r="N833" s="3">
        <v>55044</v>
      </c>
      <c r="O833" s="3" t="s">
        <v>101</v>
      </c>
      <c r="P833" s="3" t="s">
        <v>2577</v>
      </c>
      <c r="Q833" s="3" t="s">
        <v>42</v>
      </c>
      <c r="R833" s="3" t="s">
        <v>575</v>
      </c>
      <c r="S833" s="3" t="s">
        <v>2578</v>
      </c>
      <c r="T833" s="3">
        <v>37.24</v>
      </c>
      <c r="U833" s="35" cm="1">
        <f t="array" ref="U833">INDEX('Pricing Strategy'!$F$4:$F$71,MATCH(1,(Dataset!$O833='Pricing Strategy'!$B$4:$B$71)*(Dataset!$Q833='Pricing Strategy'!$C$4:$C$71)*(Dataset!$R833='Pricing Strategy'!$D$4:$D$71),))</f>
        <v>0.35</v>
      </c>
      <c r="V833" s="3">
        <f>Dataset!$T833*(1-Dataset!$U833)</f>
        <v>24.206000000000003</v>
      </c>
    </row>
    <row r="834" spans="1:22" x14ac:dyDescent="0.3">
      <c r="A834" s="32"/>
      <c r="C834" s="3">
        <v>829</v>
      </c>
      <c r="D834" s="3" t="s">
        <v>2574</v>
      </c>
      <c r="E834" s="34">
        <v>43333</v>
      </c>
      <c r="F834" s="34">
        <v>43340</v>
      </c>
      <c r="G834" s="3" t="s">
        <v>46</v>
      </c>
      <c r="H834" s="3" t="s">
        <v>1880</v>
      </c>
      <c r="I834" s="3" t="s">
        <v>1881</v>
      </c>
      <c r="J834" s="3" t="s">
        <v>22</v>
      </c>
      <c r="K834" s="3" t="s">
        <v>23</v>
      </c>
      <c r="L834" s="3" t="s">
        <v>932</v>
      </c>
      <c r="M834" s="3" t="s">
        <v>225</v>
      </c>
      <c r="N834" s="3">
        <v>55044</v>
      </c>
      <c r="O834" s="3" t="s">
        <v>101</v>
      </c>
      <c r="P834" s="3" t="s">
        <v>2579</v>
      </c>
      <c r="Q834" s="3" t="s">
        <v>42</v>
      </c>
      <c r="R834" s="3" t="s">
        <v>169</v>
      </c>
      <c r="S834" s="3" t="s">
        <v>2580</v>
      </c>
      <c r="T834" s="3">
        <v>15.28</v>
      </c>
      <c r="U834" s="35" cm="1">
        <f t="array" ref="U834">INDEX('Pricing Strategy'!$F$4:$F$71,MATCH(1,(Dataset!$O834='Pricing Strategy'!$B$4:$B$71)*(Dataset!$Q834='Pricing Strategy'!$C$4:$C$71)*(Dataset!$R834='Pricing Strategy'!$D$4:$D$71),))</f>
        <v>0.3</v>
      </c>
      <c r="V834" s="3">
        <f>Dataset!$T834*(1-Dataset!$U834)</f>
        <v>10.696</v>
      </c>
    </row>
    <row r="835" spans="1:22" x14ac:dyDescent="0.3">
      <c r="A835" s="32"/>
      <c r="C835" s="3">
        <v>830</v>
      </c>
      <c r="D835" s="3" t="s">
        <v>2581</v>
      </c>
      <c r="E835" s="34">
        <v>43267</v>
      </c>
      <c r="F835" s="34">
        <v>43272</v>
      </c>
      <c r="G835" s="3" t="s">
        <v>19</v>
      </c>
      <c r="H835" s="3" t="s">
        <v>328</v>
      </c>
      <c r="I835" s="3" t="s">
        <v>329</v>
      </c>
      <c r="J835" s="3" t="s">
        <v>22</v>
      </c>
      <c r="K835" s="3" t="s">
        <v>23</v>
      </c>
      <c r="L835" s="3" t="s">
        <v>2582</v>
      </c>
      <c r="M835" s="3" t="s">
        <v>25</v>
      </c>
      <c r="N835" s="3">
        <v>41042</v>
      </c>
      <c r="O835" s="3" t="s">
        <v>26</v>
      </c>
      <c r="P835" s="3" t="s">
        <v>2583</v>
      </c>
      <c r="Q835" s="3" t="s">
        <v>28</v>
      </c>
      <c r="R835" s="3" t="s">
        <v>32</v>
      </c>
      <c r="S835" s="3" t="s">
        <v>2584</v>
      </c>
      <c r="T835" s="3">
        <v>301.95999999999998</v>
      </c>
      <c r="U835" s="35" cm="1">
        <f t="array" ref="U835">INDEX('Pricing Strategy'!$F$4:$F$71,MATCH(1,(Dataset!$O835='Pricing Strategy'!$B$4:$B$71)*(Dataset!$Q835='Pricing Strategy'!$C$4:$C$71)*(Dataset!$R835='Pricing Strategy'!$D$4:$D$71),))</f>
        <v>0.3</v>
      </c>
      <c r="V835" s="3">
        <f>Dataset!$T835*(1-Dataset!$U835)</f>
        <v>211.37199999999999</v>
      </c>
    </row>
    <row r="836" spans="1:22" x14ac:dyDescent="0.3">
      <c r="A836" s="32"/>
      <c r="C836" s="3">
        <v>831</v>
      </c>
      <c r="D836" s="3" t="s">
        <v>2581</v>
      </c>
      <c r="E836" s="34">
        <v>43267</v>
      </c>
      <c r="F836" s="34">
        <v>43272</v>
      </c>
      <c r="G836" s="3" t="s">
        <v>19</v>
      </c>
      <c r="H836" s="3" t="s">
        <v>328</v>
      </c>
      <c r="I836" s="3" t="s">
        <v>329</v>
      </c>
      <c r="J836" s="3" t="s">
        <v>22</v>
      </c>
      <c r="K836" s="3" t="s">
        <v>23</v>
      </c>
      <c r="L836" s="3" t="s">
        <v>2582</v>
      </c>
      <c r="M836" s="3" t="s">
        <v>25</v>
      </c>
      <c r="N836" s="3">
        <v>41042</v>
      </c>
      <c r="O836" s="3" t="s">
        <v>26</v>
      </c>
      <c r="P836" s="3" t="s">
        <v>2585</v>
      </c>
      <c r="Q836" s="3" t="s">
        <v>42</v>
      </c>
      <c r="R836" s="3" t="s">
        <v>74</v>
      </c>
      <c r="S836" s="3" t="s">
        <v>2586</v>
      </c>
      <c r="T836" s="3">
        <v>180.66</v>
      </c>
      <c r="U836" s="35" cm="1">
        <f t="array" ref="U836">INDEX('Pricing Strategy'!$F$4:$F$71,MATCH(1,(Dataset!$O836='Pricing Strategy'!$B$4:$B$71)*(Dataset!$Q836='Pricing Strategy'!$C$4:$C$71)*(Dataset!$R836='Pricing Strategy'!$D$4:$D$71),))</f>
        <v>0.25</v>
      </c>
      <c r="V836" s="3">
        <f>Dataset!$T836*(1-Dataset!$U836)</f>
        <v>135.495</v>
      </c>
    </row>
    <row r="837" spans="1:22" x14ac:dyDescent="0.3">
      <c r="A837" s="32"/>
      <c r="C837" s="3">
        <v>832</v>
      </c>
      <c r="D837" s="3" t="s">
        <v>2581</v>
      </c>
      <c r="E837" s="34">
        <v>43267</v>
      </c>
      <c r="F837" s="34">
        <v>43272</v>
      </c>
      <c r="G837" s="3" t="s">
        <v>19</v>
      </c>
      <c r="H837" s="3" t="s">
        <v>328</v>
      </c>
      <c r="I837" s="3" t="s">
        <v>329</v>
      </c>
      <c r="J837" s="3" t="s">
        <v>22</v>
      </c>
      <c r="K837" s="3" t="s">
        <v>23</v>
      </c>
      <c r="L837" s="3" t="s">
        <v>2582</v>
      </c>
      <c r="M837" s="3" t="s">
        <v>25</v>
      </c>
      <c r="N837" s="3">
        <v>41042</v>
      </c>
      <c r="O837" s="3" t="s">
        <v>26</v>
      </c>
      <c r="P837" s="3" t="s">
        <v>2587</v>
      </c>
      <c r="Q837" s="3" t="s">
        <v>67</v>
      </c>
      <c r="R837" s="3" t="s">
        <v>68</v>
      </c>
      <c r="S837" s="3" t="s">
        <v>2588</v>
      </c>
      <c r="T837" s="3">
        <v>191.98</v>
      </c>
      <c r="U837" s="35" cm="1">
        <f t="array" ref="U837">INDEX('Pricing Strategy'!$F$4:$F$71,MATCH(1,(Dataset!$O837='Pricing Strategy'!$B$4:$B$71)*(Dataset!$Q837='Pricing Strategy'!$C$4:$C$71)*(Dataset!$R837='Pricing Strategy'!$D$4:$D$71),))</f>
        <v>0.25</v>
      </c>
      <c r="V837" s="3">
        <f>Dataset!$T837*(1-Dataset!$U837)</f>
        <v>143.98499999999999</v>
      </c>
    </row>
    <row r="838" spans="1:22" x14ac:dyDescent="0.3">
      <c r="A838" s="32"/>
      <c r="C838" s="3">
        <v>833</v>
      </c>
      <c r="D838" s="3" t="s">
        <v>2581</v>
      </c>
      <c r="E838" s="34">
        <v>43267</v>
      </c>
      <c r="F838" s="34">
        <v>43272</v>
      </c>
      <c r="G838" s="3" t="s">
        <v>19</v>
      </c>
      <c r="H838" s="3" t="s">
        <v>328</v>
      </c>
      <c r="I838" s="3" t="s">
        <v>329</v>
      </c>
      <c r="J838" s="3" t="s">
        <v>22</v>
      </c>
      <c r="K838" s="3" t="s">
        <v>23</v>
      </c>
      <c r="L838" s="3" t="s">
        <v>2582</v>
      </c>
      <c r="M838" s="3" t="s">
        <v>25</v>
      </c>
      <c r="N838" s="3">
        <v>41042</v>
      </c>
      <c r="O838" s="3" t="s">
        <v>26</v>
      </c>
      <c r="P838" s="3" t="s">
        <v>2589</v>
      </c>
      <c r="Q838" s="3" t="s">
        <v>67</v>
      </c>
      <c r="R838" s="3" t="s">
        <v>68</v>
      </c>
      <c r="S838" s="3" t="s">
        <v>2590</v>
      </c>
      <c r="T838" s="3">
        <v>65.989999999999995</v>
      </c>
      <c r="U838" s="35" cm="1">
        <f t="array" ref="U838">INDEX('Pricing Strategy'!$F$4:$F$71,MATCH(1,(Dataset!$O838='Pricing Strategy'!$B$4:$B$71)*(Dataset!$Q838='Pricing Strategy'!$C$4:$C$71)*(Dataset!$R838='Pricing Strategy'!$D$4:$D$71),))</f>
        <v>0.25</v>
      </c>
      <c r="V838" s="3">
        <f>Dataset!$T838*(1-Dataset!$U838)</f>
        <v>49.492499999999993</v>
      </c>
    </row>
    <row r="839" spans="1:22" x14ac:dyDescent="0.3">
      <c r="A839" s="32"/>
      <c r="C839" s="3">
        <v>834</v>
      </c>
      <c r="D839" s="3" t="s">
        <v>2591</v>
      </c>
      <c r="E839" s="34">
        <v>42939</v>
      </c>
      <c r="F839" s="34">
        <v>42943</v>
      </c>
      <c r="G839" s="3" t="s">
        <v>46</v>
      </c>
      <c r="H839" s="3" t="s">
        <v>702</v>
      </c>
      <c r="I839" s="3" t="s">
        <v>703</v>
      </c>
      <c r="J839" s="3" t="s">
        <v>37</v>
      </c>
      <c r="K839" s="3" t="s">
        <v>23</v>
      </c>
      <c r="L839" s="3" t="s">
        <v>899</v>
      </c>
      <c r="M839" s="3" t="s">
        <v>50</v>
      </c>
      <c r="N839" s="3">
        <v>33614</v>
      </c>
      <c r="O839" s="3" t="s">
        <v>26</v>
      </c>
      <c r="P839" s="3" t="s">
        <v>2592</v>
      </c>
      <c r="Q839" s="3" t="s">
        <v>42</v>
      </c>
      <c r="R839" s="3" t="s">
        <v>64</v>
      </c>
      <c r="S839" s="3" t="s">
        <v>2593</v>
      </c>
      <c r="T839" s="3">
        <v>35.216000000000001</v>
      </c>
      <c r="U839" s="35" cm="1">
        <f t="array" ref="U839">INDEX('Pricing Strategy'!$F$4:$F$71,MATCH(1,(Dataset!$O839='Pricing Strategy'!$B$4:$B$71)*(Dataset!$Q839='Pricing Strategy'!$C$4:$C$71)*(Dataset!$R839='Pricing Strategy'!$D$4:$D$71),))</f>
        <v>0.3</v>
      </c>
      <c r="V839" s="3">
        <f>Dataset!$T839*(1-Dataset!$U839)</f>
        <v>24.651199999999999</v>
      </c>
    </row>
    <row r="840" spans="1:22" x14ac:dyDescent="0.3">
      <c r="A840" s="32"/>
      <c r="C840" s="3">
        <v>835</v>
      </c>
      <c r="D840" s="3" t="s">
        <v>2591</v>
      </c>
      <c r="E840" s="34">
        <v>42939</v>
      </c>
      <c r="F840" s="34">
        <v>42943</v>
      </c>
      <c r="G840" s="3" t="s">
        <v>46</v>
      </c>
      <c r="H840" s="3" t="s">
        <v>702</v>
      </c>
      <c r="I840" s="3" t="s">
        <v>703</v>
      </c>
      <c r="J840" s="3" t="s">
        <v>37</v>
      </c>
      <c r="K840" s="3" t="s">
        <v>23</v>
      </c>
      <c r="L840" s="3" t="s">
        <v>899</v>
      </c>
      <c r="M840" s="3" t="s">
        <v>50</v>
      </c>
      <c r="N840" s="3">
        <v>33614</v>
      </c>
      <c r="O840" s="3" t="s">
        <v>26</v>
      </c>
      <c r="P840" s="3" t="s">
        <v>2594</v>
      </c>
      <c r="Q840" s="3" t="s">
        <v>42</v>
      </c>
      <c r="R840" s="3" t="s">
        <v>74</v>
      </c>
      <c r="S840" s="3" t="s">
        <v>2595</v>
      </c>
      <c r="T840" s="3">
        <v>23.696000000000002</v>
      </c>
      <c r="U840" s="35" cm="1">
        <f t="array" ref="U840">INDEX('Pricing Strategy'!$F$4:$F$71,MATCH(1,(Dataset!$O840='Pricing Strategy'!$B$4:$B$71)*(Dataset!$Q840='Pricing Strategy'!$C$4:$C$71)*(Dataset!$R840='Pricing Strategy'!$D$4:$D$71),))</f>
        <v>0.25</v>
      </c>
      <c r="V840" s="3">
        <f>Dataset!$T840*(1-Dataset!$U840)</f>
        <v>17.772000000000002</v>
      </c>
    </row>
    <row r="841" spans="1:22" x14ac:dyDescent="0.3">
      <c r="A841" s="32"/>
      <c r="C841" s="3">
        <v>836</v>
      </c>
      <c r="D841" s="3" t="s">
        <v>2591</v>
      </c>
      <c r="E841" s="34">
        <v>42939</v>
      </c>
      <c r="F841" s="34">
        <v>42943</v>
      </c>
      <c r="G841" s="3" t="s">
        <v>46</v>
      </c>
      <c r="H841" s="3" t="s">
        <v>702</v>
      </c>
      <c r="I841" s="3" t="s">
        <v>703</v>
      </c>
      <c r="J841" s="3" t="s">
        <v>37</v>
      </c>
      <c r="K841" s="3" t="s">
        <v>23</v>
      </c>
      <c r="L841" s="3" t="s">
        <v>899</v>
      </c>
      <c r="M841" s="3" t="s">
        <v>50</v>
      </c>
      <c r="N841" s="3">
        <v>33614</v>
      </c>
      <c r="O841" s="3" t="s">
        <v>26</v>
      </c>
      <c r="P841" s="3" t="s">
        <v>2596</v>
      </c>
      <c r="Q841" s="3" t="s">
        <v>67</v>
      </c>
      <c r="R841" s="3" t="s">
        <v>680</v>
      </c>
      <c r="S841" s="3" t="s">
        <v>2597</v>
      </c>
      <c r="T841" s="3">
        <v>265.47500000000002</v>
      </c>
      <c r="U841" s="35" cm="1">
        <f t="array" ref="U841">INDEX('Pricing Strategy'!$F$4:$F$71,MATCH(1,(Dataset!$O841='Pricing Strategy'!$B$4:$B$71)*(Dataset!$Q841='Pricing Strategy'!$C$4:$C$71)*(Dataset!$R841='Pricing Strategy'!$D$4:$D$71),))</f>
        <v>0.3</v>
      </c>
      <c r="V841" s="3">
        <f>Dataset!$T841*(1-Dataset!$U841)</f>
        <v>185.83250000000001</v>
      </c>
    </row>
    <row r="842" spans="1:22" x14ac:dyDescent="0.3">
      <c r="A842" s="32"/>
      <c r="C842" s="3">
        <v>837</v>
      </c>
      <c r="D842" s="3" t="s">
        <v>2598</v>
      </c>
      <c r="E842" s="34">
        <v>42255</v>
      </c>
      <c r="F842" s="34">
        <v>42260</v>
      </c>
      <c r="G842" s="3" t="s">
        <v>19</v>
      </c>
      <c r="H842" s="3" t="s">
        <v>2419</v>
      </c>
      <c r="I842" s="3" t="s">
        <v>2420</v>
      </c>
      <c r="J842" s="3" t="s">
        <v>22</v>
      </c>
      <c r="K842" s="3" t="s">
        <v>23</v>
      </c>
      <c r="L842" s="3" t="s">
        <v>2204</v>
      </c>
      <c r="M842" s="3" t="s">
        <v>100</v>
      </c>
      <c r="N842" s="3">
        <v>75701</v>
      </c>
      <c r="O842" s="3" t="s">
        <v>101</v>
      </c>
      <c r="P842" s="3" t="s">
        <v>2599</v>
      </c>
      <c r="Q842" s="3" t="s">
        <v>42</v>
      </c>
      <c r="R842" s="3" t="s">
        <v>71</v>
      </c>
      <c r="S842" s="3" t="s">
        <v>2600</v>
      </c>
      <c r="T842" s="3">
        <v>51.183999999999997</v>
      </c>
      <c r="U842" s="35" cm="1">
        <f t="array" ref="U842">INDEX('Pricing Strategy'!$F$4:$F$71,MATCH(1,(Dataset!$O842='Pricing Strategy'!$B$4:$B$71)*(Dataset!$Q842='Pricing Strategy'!$C$4:$C$71)*(Dataset!$R842='Pricing Strategy'!$D$4:$D$71),))</f>
        <v>0.3</v>
      </c>
      <c r="V842" s="3">
        <f>Dataset!$T842*(1-Dataset!$U842)</f>
        <v>35.828799999999994</v>
      </c>
    </row>
    <row r="843" spans="1:22" x14ac:dyDescent="0.3">
      <c r="A843" s="32"/>
      <c r="C843" s="3">
        <v>838</v>
      </c>
      <c r="D843" s="3" t="s">
        <v>2601</v>
      </c>
      <c r="E843" s="34">
        <v>43408</v>
      </c>
      <c r="F843" s="34">
        <v>43415</v>
      </c>
      <c r="G843" s="3" t="s">
        <v>46</v>
      </c>
      <c r="H843" s="3" t="s">
        <v>2602</v>
      </c>
      <c r="I843" s="3" t="s">
        <v>2603</v>
      </c>
      <c r="J843" s="3" t="s">
        <v>98</v>
      </c>
      <c r="K843" s="3" t="s">
        <v>23</v>
      </c>
      <c r="L843" s="3" t="s">
        <v>378</v>
      </c>
      <c r="M843" s="3" t="s">
        <v>331</v>
      </c>
      <c r="N843" s="3">
        <v>38401</v>
      </c>
      <c r="O843" s="3" t="s">
        <v>26</v>
      </c>
      <c r="P843" s="3" t="s">
        <v>2604</v>
      </c>
      <c r="Q843" s="3" t="s">
        <v>42</v>
      </c>
      <c r="R843" s="3" t="s">
        <v>86</v>
      </c>
      <c r="S843" s="3" t="s">
        <v>2605</v>
      </c>
      <c r="T843" s="3">
        <v>9.6639999999999997</v>
      </c>
      <c r="U843" s="35" cm="1">
        <f t="array" ref="U843">INDEX('Pricing Strategy'!$F$4:$F$71,MATCH(1,(Dataset!$O843='Pricing Strategy'!$B$4:$B$71)*(Dataset!$Q843='Pricing Strategy'!$C$4:$C$71)*(Dataset!$R843='Pricing Strategy'!$D$4:$D$71),))</f>
        <v>0.25</v>
      </c>
      <c r="V843" s="3">
        <f>Dataset!$T843*(1-Dataset!$U843)</f>
        <v>7.2479999999999993</v>
      </c>
    </row>
    <row r="844" spans="1:22" x14ac:dyDescent="0.3">
      <c r="A844" s="32"/>
      <c r="C844" s="3">
        <v>839</v>
      </c>
      <c r="D844" s="3" t="s">
        <v>2606</v>
      </c>
      <c r="E844" s="34">
        <v>42801</v>
      </c>
      <c r="F844" s="34">
        <v>42806</v>
      </c>
      <c r="G844" s="3" t="s">
        <v>46</v>
      </c>
      <c r="H844" s="3" t="s">
        <v>1576</v>
      </c>
      <c r="I844" s="3" t="s">
        <v>1577</v>
      </c>
      <c r="J844" s="3" t="s">
        <v>37</v>
      </c>
      <c r="K844" s="3" t="s">
        <v>23</v>
      </c>
      <c r="L844" s="3" t="s">
        <v>99</v>
      </c>
      <c r="M844" s="3" t="s">
        <v>100</v>
      </c>
      <c r="N844" s="3">
        <v>76106</v>
      </c>
      <c r="O844" s="3" t="s">
        <v>101</v>
      </c>
      <c r="P844" s="3" t="s">
        <v>1573</v>
      </c>
      <c r="Q844" s="3" t="s">
        <v>67</v>
      </c>
      <c r="R844" s="3" t="s">
        <v>68</v>
      </c>
      <c r="S844" s="3" t="s">
        <v>1574</v>
      </c>
      <c r="T844" s="3">
        <v>21.071999999999999</v>
      </c>
      <c r="U844" s="35" cm="1">
        <f t="array" ref="U844">INDEX('Pricing Strategy'!$F$4:$F$71,MATCH(1,(Dataset!$O844='Pricing Strategy'!$B$4:$B$71)*(Dataset!$Q844='Pricing Strategy'!$C$4:$C$71)*(Dataset!$R844='Pricing Strategy'!$D$4:$D$71),))</f>
        <v>0.3</v>
      </c>
      <c r="V844" s="3">
        <f>Dataset!$T844*(1-Dataset!$U844)</f>
        <v>14.750399999999999</v>
      </c>
    </row>
    <row r="845" spans="1:22" x14ac:dyDescent="0.3">
      <c r="A845" s="32"/>
      <c r="C845" s="3">
        <v>840</v>
      </c>
      <c r="D845" s="3" t="s">
        <v>2607</v>
      </c>
      <c r="E845" s="34">
        <v>42694</v>
      </c>
      <c r="F845" s="34">
        <v>42699</v>
      </c>
      <c r="G845" s="3" t="s">
        <v>46</v>
      </c>
      <c r="H845" s="3" t="s">
        <v>2608</v>
      </c>
      <c r="I845" s="3" t="s">
        <v>2609</v>
      </c>
      <c r="J845" s="3" t="s">
        <v>37</v>
      </c>
      <c r="K845" s="3" t="s">
        <v>23</v>
      </c>
      <c r="L845" s="3" t="s">
        <v>262</v>
      </c>
      <c r="M845" s="3" t="s">
        <v>263</v>
      </c>
      <c r="N845" s="3">
        <v>10035</v>
      </c>
      <c r="O845" s="3" t="s">
        <v>144</v>
      </c>
      <c r="P845" s="3" t="s">
        <v>2448</v>
      </c>
      <c r="Q845" s="3" t="s">
        <v>42</v>
      </c>
      <c r="R845" s="3" t="s">
        <v>64</v>
      </c>
      <c r="S845" s="3" t="s">
        <v>2449</v>
      </c>
      <c r="T845" s="3">
        <v>60.45</v>
      </c>
      <c r="U845" s="35" cm="1">
        <f t="array" ref="U845">INDEX('Pricing Strategy'!$F$4:$F$71,MATCH(1,(Dataset!$O845='Pricing Strategy'!$B$4:$B$71)*(Dataset!$Q845='Pricing Strategy'!$C$4:$C$71)*(Dataset!$R845='Pricing Strategy'!$D$4:$D$71),))</f>
        <v>0.45</v>
      </c>
      <c r="V845" s="3">
        <f>Dataset!$T845*(1-Dataset!$U845)</f>
        <v>33.247500000000002</v>
      </c>
    </row>
    <row r="846" spans="1:22" x14ac:dyDescent="0.3">
      <c r="A846" s="32"/>
      <c r="C846" s="3">
        <v>841</v>
      </c>
      <c r="D846" s="3" t="s">
        <v>2607</v>
      </c>
      <c r="E846" s="34">
        <v>42694</v>
      </c>
      <c r="F846" s="34">
        <v>42699</v>
      </c>
      <c r="G846" s="3" t="s">
        <v>46</v>
      </c>
      <c r="H846" s="3" t="s">
        <v>2608</v>
      </c>
      <c r="I846" s="3" t="s">
        <v>2609</v>
      </c>
      <c r="J846" s="3" t="s">
        <v>37</v>
      </c>
      <c r="K846" s="3" t="s">
        <v>23</v>
      </c>
      <c r="L846" s="3" t="s">
        <v>262</v>
      </c>
      <c r="M846" s="3" t="s">
        <v>263</v>
      </c>
      <c r="N846" s="3">
        <v>10035</v>
      </c>
      <c r="O846" s="3" t="s">
        <v>144</v>
      </c>
      <c r="P846" s="3" t="s">
        <v>2610</v>
      </c>
      <c r="Q846" s="3" t="s">
        <v>42</v>
      </c>
      <c r="R846" s="3" t="s">
        <v>64</v>
      </c>
      <c r="S846" s="3" t="s">
        <v>2611</v>
      </c>
      <c r="T846" s="3">
        <v>11.52</v>
      </c>
      <c r="U846" s="35" cm="1">
        <f t="array" ref="U846">INDEX('Pricing Strategy'!$F$4:$F$71,MATCH(1,(Dataset!$O846='Pricing Strategy'!$B$4:$B$71)*(Dataset!$Q846='Pricing Strategy'!$C$4:$C$71)*(Dataset!$R846='Pricing Strategy'!$D$4:$D$71),))</f>
        <v>0.45</v>
      </c>
      <c r="V846" s="3">
        <f>Dataset!$T846*(1-Dataset!$U846)</f>
        <v>6.3360000000000003</v>
      </c>
    </row>
    <row r="847" spans="1:22" x14ac:dyDescent="0.3">
      <c r="A847" s="32"/>
      <c r="C847" s="3">
        <v>842</v>
      </c>
      <c r="D847" s="3" t="s">
        <v>2607</v>
      </c>
      <c r="E847" s="34">
        <v>42694</v>
      </c>
      <c r="F847" s="34">
        <v>42699</v>
      </c>
      <c r="G847" s="3" t="s">
        <v>46</v>
      </c>
      <c r="H847" s="3" t="s">
        <v>2608</v>
      </c>
      <c r="I847" s="3" t="s">
        <v>2609</v>
      </c>
      <c r="J847" s="3" t="s">
        <v>37</v>
      </c>
      <c r="K847" s="3" t="s">
        <v>23</v>
      </c>
      <c r="L847" s="3" t="s">
        <v>262</v>
      </c>
      <c r="M847" s="3" t="s">
        <v>263</v>
      </c>
      <c r="N847" s="3">
        <v>10035</v>
      </c>
      <c r="O847" s="3" t="s">
        <v>144</v>
      </c>
      <c r="P847" s="3" t="s">
        <v>2612</v>
      </c>
      <c r="Q847" s="3" t="s">
        <v>28</v>
      </c>
      <c r="R847" s="3" t="s">
        <v>29</v>
      </c>
      <c r="S847" s="3" t="s">
        <v>2613</v>
      </c>
      <c r="T847" s="3">
        <v>186.048</v>
      </c>
      <c r="U847" s="35" cm="1">
        <f t="array" ref="U847">INDEX('Pricing Strategy'!$F$4:$F$71,MATCH(1,(Dataset!$O847='Pricing Strategy'!$B$4:$B$71)*(Dataset!$Q847='Pricing Strategy'!$C$4:$C$71)*(Dataset!$R847='Pricing Strategy'!$D$4:$D$71),))</f>
        <v>0.5</v>
      </c>
      <c r="V847" s="3">
        <f>Dataset!$T847*(1-Dataset!$U847)</f>
        <v>93.024000000000001</v>
      </c>
    </row>
    <row r="848" spans="1:22" x14ac:dyDescent="0.3">
      <c r="A848" s="32"/>
      <c r="C848" s="3">
        <v>843</v>
      </c>
      <c r="D848" s="3" t="s">
        <v>2614</v>
      </c>
      <c r="E848" s="34">
        <v>43046</v>
      </c>
      <c r="F848" s="34">
        <v>43048</v>
      </c>
      <c r="G848" s="3" t="s">
        <v>184</v>
      </c>
      <c r="H848" s="3" t="s">
        <v>2615</v>
      </c>
      <c r="I848" s="3" t="s">
        <v>2616</v>
      </c>
      <c r="J848" s="3" t="s">
        <v>37</v>
      </c>
      <c r="K848" s="3" t="s">
        <v>23</v>
      </c>
      <c r="L848" s="3" t="s">
        <v>38</v>
      </c>
      <c r="M848" s="3" t="s">
        <v>39</v>
      </c>
      <c r="N848" s="3">
        <v>90036</v>
      </c>
      <c r="O848" s="3" t="s">
        <v>40</v>
      </c>
      <c r="P848" s="3" t="s">
        <v>2617</v>
      </c>
      <c r="Q848" s="3" t="s">
        <v>42</v>
      </c>
      <c r="R848" s="3" t="s">
        <v>71</v>
      </c>
      <c r="S848" s="3" t="s">
        <v>2618</v>
      </c>
      <c r="T848" s="3">
        <v>37.44</v>
      </c>
      <c r="U848" s="35" cm="1">
        <f t="array" ref="U848">INDEX('Pricing Strategy'!$F$4:$F$71,MATCH(1,(Dataset!$O848='Pricing Strategy'!$B$4:$B$71)*(Dataset!$Q848='Pricing Strategy'!$C$4:$C$71)*(Dataset!$R848='Pricing Strategy'!$D$4:$D$71),))</f>
        <v>0.4</v>
      </c>
      <c r="V848" s="3">
        <f>Dataset!$T848*(1-Dataset!$U848)</f>
        <v>22.463999999999999</v>
      </c>
    </row>
    <row r="849" spans="1:22" x14ac:dyDescent="0.3">
      <c r="A849" s="32"/>
      <c r="C849" s="3">
        <v>844</v>
      </c>
      <c r="D849" s="3" t="s">
        <v>2614</v>
      </c>
      <c r="E849" s="34">
        <v>43046</v>
      </c>
      <c r="F849" s="34">
        <v>43048</v>
      </c>
      <c r="G849" s="3" t="s">
        <v>184</v>
      </c>
      <c r="H849" s="3" t="s">
        <v>2615</v>
      </c>
      <c r="I849" s="3" t="s">
        <v>2616</v>
      </c>
      <c r="J849" s="3" t="s">
        <v>37</v>
      </c>
      <c r="K849" s="3" t="s">
        <v>23</v>
      </c>
      <c r="L849" s="3" t="s">
        <v>38</v>
      </c>
      <c r="M849" s="3" t="s">
        <v>39</v>
      </c>
      <c r="N849" s="3">
        <v>90036</v>
      </c>
      <c r="O849" s="3" t="s">
        <v>40</v>
      </c>
      <c r="P849" s="3" t="s">
        <v>2619</v>
      </c>
      <c r="Q849" s="3" t="s">
        <v>42</v>
      </c>
      <c r="R849" s="3" t="s">
        <v>71</v>
      </c>
      <c r="S849" s="3" t="s">
        <v>2620</v>
      </c>
      <c r="T849" s="3">
        <v>26.975999999999999</v>
      </c>
      <c r="U849" s="35" cm="1">
        <f t="array" ref="U849">INDEX('Pricing Strategy'!$F$4:$F$71,MATCH(1,(Dataset!$O849='Pricing Strategy'!$B$4:$B$71)*(Dataset!$Q849='Pricing Strategy'!$C$4:$C$71)*(Dataset!$R849='Pricing Strategy'!$D$4:$D$71),))</f>
        <v>0.4</v>
      </c>
      <c r="V849" s="3">
        <f>Dataset!$T849*(1-Dataset!$U849)</f>
        <v>16.185599999999997</v>
      </c>
    </row>
    <row r="850" spans="1:22" x14ac:dyDescent="0.3">
      <c r="A850" s="32"/>
      <c r="C850" s="3">
        <v>845</v>
      </c>
      <c r="D850" s="3" t="s">
        <v>2614</v>
      </c>
      <c r="E850" s="34">
        <v>43046</v>
      </c>
      <c r="F850" s="34">
        <v>43048</v>
      </c>
      <c r="G850" s="3" t="s">
        <v>184</v>
      </c>
      <c r="H850" s="3" t="s">
        <v>2615</v>
      </c>
      <c r="I850" s="3" t="s">
        <v>2616</v>
      </c>
      <c r="J850" s="3" t="s">
        <v>37</v>
      </c>
      <c r="K850" s="3" t="s">
        <v>23</v>
      </c>
      <c r="L850" s="3" t="s">
        <v>38</v>
      </c>
      <c r="M850" s="3" t="s">
        <v>39</v>
      </c>
      <c r="N850" s="3">
        <v>90036</v>
      </c>
      <c r="O850" s="3" t="s">
        <v>40</v>
      </c>
      <c r="P850" s="3" t="s">
        <v>2621</v>
      </c>
      <c r="Q850" s="3" t="s">
        <v>42</v>
      </c>
      <c r="R850" s="3" t="s">
        <v>575</v>
      </c>
      <c r="S850" s="3" t="s">
        <v>2622</v>
      </c>
      <c r="T850" s="3">
        <v>11.36</v>
      </c>
      <c r="U850" s="35" cm="1">
        <f t="array" ref="U850">INDEX('Pricing Strategy'!$F$4:$F$71,MATCH(1,(Dataset!$O850='Pricing Strategy'!$B$4:$B$71)*(Dataset!$Q850='Pricing Strategy'!$C$4:$C$71)*(Dataset!$R850='Pricing Strategy'!$D$4:$D$71),))</f>
        <v>0.45</v>
      </c>
      <c r="V850" s="3">
        <f>Dataset!$T850*(1-Dataset!$U850)</f>
        <v>6.2480000000000002</v>
      </c>
    </row>
    <row r="851" spans="1:22" x14ac:dyDescent="0.3">
      <c r="A851" s="32"/>
      <c r="C851" s="3">
        <v>846</v>
      </c>
      <c r="D851" s="3" t="s">
        <v>2614</v>
      </c>
      <c r="E851" s="34">
        <v>43046</v>
      </c>
      <c r="F851" s="34">
        <v>43048</v>
      </c>
      <c r="G851" s="3" t="s">
        <v>184</v>
      </c>
      <c r="H851" s="3" t="s">
        <v>2615</v>
      </c>
      <c r="I851" s="3" t="s">
        <v>2616</v>
      </c>
      <c r="J851" s="3" t="s">
        <v>37</v>
      </c>
      <c r="K851" s="3" t="s">
        <v>23</v>
      </c>
      <c r="L851" s="3" t="s">
        <v>38</v>
      </c>
      <c r="M851" s="3" t="s">
        <v>39</v>
      </c>
      <c r="N851" s="3">
        <v>90036</v>
      </c>
      <c r="O851" s="3" t="s">
        <v>40</v>
      </c>
      <c r="P851" s="3" t="s">
        <v>2623</v>
      </c>
      <c r="Q851" s="3" t="s">
        <v>42</v>
      </c>
      <c r="R851" s="3" t="s">
        <v>43</v>
      </c>
      <c r="S851" s="3" t="s">
        <v>2624</v>
      </c>
      <c r="T851" s="3">
        <v>14.62</v>
      </c>
      <c r="U851" s="35" cm="1">
        <f t="array" ref="U851">INDEX('Pricing Strategy'!$F$4:$F$71,MATCH(1,(Dataset!$O851='Pricing Strategy'!$B$4:$B$71)*(Dataset!$Q851='Pricing Strategy'!$C$4:$C$71)*(Dataset!$R851='Pricing Strategy'!$D$4:$D$71),))</f>
        <v>0.4</v>
      </c>
      <c r="V851" s="3">
        <f>Dataset!$T851*(1-Dataset!$U851)</f>
        <v>8.7719999999999985</v>
      </c>
    </row>
    <row r="852" spans="1:22" x14ac:dyDescent="0.3">
      <c r="A852" s="32"/>
      <c r="C852" s="3">
        <v>847</v>
      </c>
      <c r="D852" s="3" t="s">
        <v>2625</v>
      </c>
      <c r="E852" s="34">
        <v>42656</v>
      </c>
      <c r="F852" s="34">
        <v>42660</v>
      </c>
      <c r="G852" s="3" t="s">
        <v>46</v>
      </c>
      <c r="H852" s="3" t="s">
        <v>2626</v>
      </c>
      <c r="I852" s="3" t="s">
        <v>2627</v>
      </c>
      <c r="J852" s="3" t="s">
        <v>22</v>
      </c>
      <c r="K852" s="3" t="s">
        <v>23</v>
      </c>
      <c r="L852" s="3" t="s">
        <v>1475</v>
      </c>
      <c r="M852" s="3" t="s">
        <v>25</v>
      </c>
      <c r="N852" s="3">
        <v>40214</v>
      </c>
      <c r="O852" s="3" t="s">
        <v>26</v>
      </c>
      <c r="P852" s="3" t="s">
        <v>765</v>
      </c>
      <c r="Q852" s="3" t="s">
        <v>67</v>
      </c>
      <c r="R852" s="3" t="s">
        <v>68</v>
      </c>
      <c r="S852" s="3" t="s">
        <v>766</v>
      </c>
      <c r="T852" s="3">
        <v>83.72</v>
      </c>
      <c r="U852" s="35" cm="1">
        <f t="array" ref="U852">INDEX('Pricing Strategy'!$F$4:$F$71,MATCH(1,(Dataset!$O852='Pricing Strategy'!$B$4:$B$71)*(Dataset!$Q852='Pricing Strategy'!$C$4:$C$71)*(Dataset!$R852='Pricing Strategy'!$D$4:$D$71),))</f>
        <v>0.25</v>
      </c>
      <c r="V852" s="3">
        <f>Dataset!$T852*(1-Dataset!$U852)</f>
        <v>62.79</v>
      </c>
    </row>
    <row r="853" spans="1:22" x14ac:dyDescent="0.3">
      <c r="A853" s="32"/>
      <c r="C853" s="3">
        <v>848</v>
      </c>
      <c r="D853" s="3" t="s">
        <v>2625</v>
      </c>
      <c r="E853" s="34">
        <v>42656</v>
      </c>
      <c r="F853" s="34">
        <v>42660</v>
      </c>
      <c r="G853" s="3" t="s">
        <v>46</v>
      </c>
      <c r="H853" s="3" t="s">
        <v>2626</v>
      </c>
      <c r="I853" s="3" t="s">
        <v>2627</v>
      </c>
      <c r="J853" s="3" t="s">
        <v>22</v>
      </c>
      <c r="K853" s="3" t="s">
        <v>23</v>
      </c>
      <c r="L853" s="3" t="s">
        <v>1475</v>
      </c>
      <c r="M853" s="3" t="s">
        <v>25</v>
      </c>
      <c r="N853" s="3">
        <v>40214</v>
      </c>
      <c r="O853" s="3" t="s">
        <v>26</v>
      </c>
      <c r="P853" s="3" t="s">
        <v>1084</v>
      </c>
      <c r="Q853" s="3" t="s">
        <v>28</v>
      </c>
      <c r="R853" s="3" t="s">
        <v>32</v>
      </c>
      <c r="S853" s="3" t="s">
        <v>1085</v>
      </c>
      <c r="T853" s="3">
        <v>287.94</v>
      </c>
      <c r="U853" s="35" cm="1">
        <f t="array" ref="U853">INDEX('Pricing Strategy'!$F$4:$F$71,MATCH(1,(Dataset!$O853='Pricing Strategy'!$B$4:$B$71)*(Dataset!$Q853='Pricing Strategy'!$C$4:$C$71)*(Dataset!$R853='Pricing Strategy'!$D$4:$D$71),))</f>
        <v>0.3</v>
      </c>
      <c r="V853" s="3">
        <f>Dataset!$T853*(1-Dataset!$U853)</f>
        <v>201.55799999999999</v>
      </c>
    </row>
    <row r="854" spans="1:22" x14ac:dyDescent="0.3">
      <c r="A854" s="32"/>
      <c r="C854" s="3">
        <v>849</v>
      </c>
      <c r="D854" s="3" t="s">
        <v>2628</v>
      </c>
      <c r="E854" s="34">
        <v>43101</v>
      </c>
      <c r="F854" s="34">
        <v>43106</v>
      </c>
      <c r="G854" s="3" t="s">
        <v>46</v>
      </c>
      <c r="H854" s="3" t="s">
        <v>2629</v>
      </c>
      <c r="I854" s="3" t="s">
        <v>2630</v>
      </c>
      <c r="J854" s="3" t="s">
        <v>22</v>
      </c>
      <c r="K854" s="3" t="s">
        <v>23</v>
      </c>
      <c r="L854" s="3" t="s">
        <v>2631</v>
      </c>
      <c r="M854" s="3" t="s">
        <v>494</v>
      </c>
      <c r="N854" s="3">
        <v>44052</v>
      </c>
      <c r="O854" s="3" t="s">
        <v>144</v>
      </c>
      <c r="P854" s="3" t="s">
        <v>2632</v>
      </c>
      <c r="Q854" s="3" t="s">
        <v>28</v>
      </c>
      <c r="R854" s="3" t="s">
        <v>61</v>
      </c>
      <c r="S854" s="3" t="s">
        <v>2633</v>
      </c>
      <c r="T854" s="3">
        <v>48.896000000000001</v>
      </c>
      <c r="U854" s="35" cm="1">
        <f t="array" ref="U854">INDEX('Pricing Strategy'!$F$4:$F$71,MATCH(1,(Dataset!$O854='Pricing Strategy'!$B$4:$B$71)*(Dataset!$Q854='Pricing Strategy'!$C$4:$C$71)*(Dataset!$R854='Pricing Strategy'!$D$4:$D$71),))</f>
        <v>0.4</v>
      </c>
      <c r="V854" s="3">
        <f>Dataset!$T854*(1-Dataset!$U854)</f>
        <v>29.337599999999998</v>
      </c>
    </row>
    <row r="855" spans="1:22" x14ac:dyDescent="0.3">
      <c r="A855" s="32"/>
      <c r="C855" s="3">
        <v>850</v>
      </c>
      <c r="D855" s="3" t="s">
        <v>2634</v>
      </c>
      <c r="E855" s="34">
        <v>42042</v>
      </c>
      <c r="F855" s="34">
        <v>42047</v>
      </c>
      <c r="G855" s="3" t="s">
        <v>46</v>
      </c>
      <c r="H855" s="3" t="s">
        <v>2635</v>
      </c>
      <c r="I855" s="3" t="s">
        <v>2636</v>
      </c>
      <c r="J855" s="3" t="s">
        <v>37</v>
      </c>
      <c r="K855" s="3" t="s">
        <v>23</v>
      </c>
      <c r="L855" s="3" t="s">
        <v>2637</v>
      </c>
      <c r="M855" s="3" t="s">
        <v>787</v>
      </c>
      <c r="N855" s="3">
        <v>7036</v>
      </c>
      <c r="O855" s="3" t="s">
        <v>144</v>
      </c>
      <c r="P855" s="3" t="s">
        <v>2638</v>
      </c>
      <c r="Q855" s="3" t="s">
        <v>67</v>
      </c>
      <c r="R855" s="3" t="s">
        <v>157</v>
      </c>
      <c r="S855" s="3" t="s">
        <v>2639</v>
      </c>
      <c r="T855" s="3">
        <v>115.36</v>
      </c>
      <c r="U855" s="35" cm="1">
        <f t="array" ref="U855">INDEX('Pricing Strategy'!$F$4:$F$71,MATCH(1,(Dataset!$O855='Pricing Strategy'!$B$4:$B$71)*(Dataset!$Q855='Pricing Strategy'!$C$4:$C$71)*(Dataset!$R855='Pricing Strategy'!$D$4:$D$71),))</f>
        <v>0.45</v>
      </c>
      <c r="V855" s="3">
        <f>Dataset!$T855*(1-Dataset!$U855)</f>
        <v>63.448000000000008</v>
      </c>
    </row>
    <row r="856" spans="1:22" x14ac:dyDescent="0.3">
      <c r="A856" s="32"/>
      <c r="C856" s="3">
        <v>851</v>
      </c>
      <c r="D856" s="3" t="s">
        <v>2640</v>
      </c>
      <c r="E856" s="34">
        <v>42906</v>
      </c>
      <c r="F856" s="34">
        <v>42911</v>
      </c>
      <c r="G856" s="3" t="s">
        <v>19</v>
      </c>
      <c r="H856" s="3" t="s">
        <v>2641</v>
      </c>
      <c r="I856" s="3" t="s">
        <v>2642</v>
      </c>
      <c r="J856" s="3" t="s">
        <v>37</v>
      </c>
      <c r="K856" s="3" t="s">
        <v>23</v>
      </c>
      <c r="L856" s="3" t="s">
        <v>2643</v>
      </c>
      <c r="M856" s="3" t="s">
        <v>39</v>
      </c>
      <c r="N856" s="3">
        <v>93905</v>
      </c>
      <c r="O856" s="3" t="s">
        <v>40</v>
      </c>
      <c r="P856" s="3" t="s">
        <v>2644</v>
      </c>
      <c r="Q856" s="3" t="s">
        <v>42</v>
      </c>
      <c r="R856" s="3" t="s">
        <v>64</v>
      </c>
      <c r="S856" s="3" t="s">
        <v>2645</v>
      </c>
      <c r="T856" s="3">
        <v>5.16</v>
      </c>
      <c r="U856" s="35" cm="1">
        <f t="array" ref="U856">INDEX('Pricing Strategy'!$F$4:$F$71,MATCH(1,(Dataset!$O856='Pricing Strategy'!$B$4:$B$71)*(Dataset!$Q856='Pricing Strategy'!$C$4:$C$71)*(Dataset!$R856='Pricing Strategy'!$D$4:$D$71),))</f>
        <v>0.45</v>
      </c>
      <c r="V856" s="3">
        <f>Dataset!$T856*(1-Dataset!$U856)</f>
        <v>2.8380000000000005</v>
      </c>
    </row>
    <row r="857" spans="1:22" x14ac:dyDescent="0.3">
      <c r="A857" s="32"/>
      <c r="C857" s="3">
        <v>852</v>
      </c>
      <c r="D857" s="3" t="s">
        <v>2640</v>
      </c>
      <c r="E857" s="34">
        <v>42906</v>
      </c>
      <c r="F857" s="34">
        <v>42911</v>
      </c>
      <c r="G857" s="3" t="s">
        <v>19</v>
      </c>
      <c r="H857" s="3" t="s">
        <v>2641</v>
      </c>
      <c r="I857" s="3" t="s">
        <v>2642</v>
      </c>
      <c r="J857" s="3" t="s">
        <v>37</v>
      </c>
      <c r="K857" s="3" t="s">
        <v>23</v>
      </c>
      <c r="L857" s="3" t="s">
        <v>2643</v>
      </c>
      <c r="M857" s="3" t="s">
        <v>39</v>
      </c>
      <c r="N857" s="3">
        <v>93905</v>
      </c>
      <c r="O857" s="3" t="s">
        <v>40</v>
      </c>
      <c r="P857" s="3" t="s">
        <v>2646</v>
      </c>
      <c r="Q857" s="3" t="s">
        <v>42</v>
      </c>
      <c r="R857" s="3" t="s">
        <v>86</v>
      </c>
      <c r="S857" s="3" t="s">
        <v>2647</v>
      </c>
      <c r="T857" s="3">
        <v>38.880000000000003</v>
      </c>
      <c r="U857" s="35" cm="1">
        <f t="array" ref="U857">INDEX('Pricing Strategy'!$F$4:$F$71,MATCH(1,(Dataset!$O857='Pricing Strategy'!$B$4:$B$71)*(Dataset!$Q857='Pricing Strategy'!$C$4:$C$71)*(Dataset!$R857='Pricing Strategy'!$D$4:$D$71),))</f>
        <v>0.4</v>
      </c>
      <c r="V857" s="3">
        <f>Dataset!$T857*(1-Dataset!$U857)</f>
        <v>23.327999999999999</v>
      </c>
    </row>
    <row r="858" spans="1:22" x14ac:dyDescent="0.3">
      <c r="A858" s="32"/>
      <c r="C858" s="3">
        <v>853</v>
      </c>
      <c r="D858" s="3" t="s">
        <v>2648</v>
      </c>
      <c r="E858" s="34">
        <v>42883</v>
      </c>
      <c r="F858" s="34">
        <v>42890</v>
      </c>
      <c r="G858" s="3" t="s">
        <v>46</v>
      </c>
      <c r="H858" s="3" t="s">
        <v>887</v>
      </c>
      <c r="I858" s="3" t="s">
        <v>888</v>
      </c>
      <c r="J858" s="3" t="s">
        <v>22</v>
      </c>
      <c r="K858" s="3" t="s">
        <v>23</v>
      </c>
      <c r="L858" s="3" t="s">
        <v>324</v>
      </c>
      <c r="M858" s="3" t="s">
        <v>1489</v>
      </c>
      <c r="N858" s="3">
        <v>39212</v>
      </c>
      <c r="O858" s="3" t="s">
        <v>26</v>
      </c>
      <c r="P858" s="3" t="s">
        <v>1159</v>
      </c>
      <c r="Q858" s="3" t="s">
        <v>42</v>
      </c>
      <c r="R858" s="3" t="s">
        <v>64</v>
      </c>
      <c r="S858" s="3" t="s">
        <v>1160</v>
      </c>
      <c r="T858" s="3">
        <v>185.88</v>
      </c>
      <c r="U858" s="35" cm="1">
        <f t="array" ref="U858">INDEX('Pricing Strategy'!$F$4:$F$71,MATCH(1,(Dataset!$O858='Pricing Strategy'!$B$4:$B$71)*(Dataset!$Q858='Pricing Strategy'!$C$4:$C$71)*(Dataset!$R858='Pricing Strategy'!$D$4:$D$71),))</f>
        <v>0.3</v>
      </c>
      <c r="V858" s="3">
        <f>Dataset!$T858*(1-Dataset!$U858)</f>
        <v>130.11599999999999</v>
      </c>
    </row>
    <row r="859" spans="1:22" x14ac:dyDescent="0.3">
      <c r="A859" s="32"/>
      <c r="C859" s="3">
        <v>854</v>
      </c>
      <c r="D859" s="3" t="s">
        <v>2649</v>
      </c>
      <c r="E859" s="34">
        <v>42785</v>
      </c>
      <c r="F859" s="34">
        <v>42790</v>
      </c>
      <c r="G859" s="3" t="s">
        <v>46</v>
      </c>
      <c r="H859" s="3" t="s">
        <v>1880</v>
      </c>
      <c r="I859" s="3" t="s">
        <v>1881</v>
      </c>
      <c r="J859" s="3" t="s">
        <v>22</v>
      </c>
      <c r="K859" s="3" t="s">
        <v>23</v>
      </c>
      <c r="L859" s="3" t="s">
        <v>262</v>
      </c>
      <c r="M859" s="3" t="s">
        <v>263</v>
      </c>
      <c r="N859" s="3">
        <v>10035</v>
      </c>
      <c r="O859" s="3" t="s">
        <v>144</v>
      </c>
      <c r="P859" s="3" t="s">
        <v>2512</v>
      </c>
      <c r="Q859" s="3" t="s">
        <v>28</v>
      </c>
      <c r="R859" s="3" t="s">
        <v>61</v>
      </c>
      <c r="S859" s="3" t="s">
        <v>2513</v>
      </c>
      <c r="T859" s="3">
        <v>44.46</v>
      </c>
      <c r="U859" s="35" cm="1">
        <f t="array" ref="U859">INDEX('Pricing Strategy'!$F$4:$F$71,MATCH(1,(Dataset!$O859='Pricing Strategy'!$B$4:$B$71)*(Dataset!$Q859='Pricing Strategy'!$C$4:$C$71)*(Dataset!$R859='Pricing Strategy'!$D$4:$D$71),))</f>
        <v>0.4</v>
      </c>
      <c r="V859" s="3">
        <f>Dataset!$T859*(1-Dataset!$U859)</f>
        <v>26.675999999999998</v>
      </c>
    </row>
    <row r="860" spans="1:22" x14ac:dyDescent="0.3">
      <c r="A860" s="32"/>
      <c r="C860" s="3">
        <v>855</v>
      </c>
      <c r="D860" s="3" t="s">
        <v>2649</v>
      </c>
      <c r="E860" s="34">
        <v>42785</v>
      </c>
      <c r="F860" s="34">
        <v>42790</v>
      </c>
      <c r="G860" s="3" t="s">
        <v>46</v>
      </c>
      <c r="H860" s="3" t="s">
        <v>1880</v>
      </c>
      <c r="I860" s="3" t="s">
        <v>1881</v>
      </c>
      <c r="J860" s="3" t="s">
        <v>22</v>
      </c>
      <c r="K860" s="3" t="s">
        <v>23</v>
      </c>
      <c r="L860" s="3" t="s">
        <v>262</v>
      </c>
      <c r="M860" s="3" t="s">
        <v>263</v>
      </c>
      <c r="N860" s="3">
        <v>10035</v>
      </c>
      <c r="O860" s="3" t="s">
        <v>144</v>
      </c>
      <c r="P860" s="3" t="s">
        <v>1776</v>
      </c>
      <c r="Q860" s="3" t="s">
        <v>42</v>
      </c>
      <c r="R860" s="3" t="s">
        <v>55</v>
      </c>
      <c r="S860" s="3" t="s">
        <v>1777</v>
      </c>
      <c r="T860" s="3">
        <v>242.94</v>
      </c>
      <c r="U860" s="35" cm="1">
        <f t="array" ref="U860">INDEX('Pricing Strategy'!$F$4:$F$71,MATCH(1,(Dataset!$O860='Pricing Strategy'!$B$4:$B$71)*(Dataset!$Q860='Pricing Strategy'!$C$4:$C$71)*(Dataset!$R860='Pricing Strategy'!$D$4:$D$71),))</f>
        <v>0.5</v>
      </c>
      <c r="V860" s="3">
        <f>Dataset!$T860*(1-Dataset!$U860)</f>
        <v>121.47</v>
      </c>
    </row>
    <row r="861" spans="1:22" x14ac:dyDescent="0.3">
      <c r="A861" s="32"/>
      <c r="C861" s="3">
        <v>856</v>
      </c>
      <c r="D861" s="3" t="s">
        <v>2650</v>
      </c>
      <c r="E861" s="34">
        <v>42219</v>
      </c>
      <c r="F861" s="34">
        <v>42224</v>
      </c>
      <c r="G861" s="3" t="s">
        <v>46</v>
      </c>
      <c r="H861" s="3" t="s">
        <v>2651</v>
      </c>
      <c r="I861" s="3" t="s">
        <v>2652</v>
      </c>
      <c r="J861" s="3" t="s">
        <v>22</v>
      </c>
      <c r="K861" s="3" t="s">
        <v>23</v>
      </c>
      <c r="L861" s="3" t="s">
        <v>262</v>
      </c>
      <c r="M861" s="3" t="s">
        <v>263</v>
      </c>
      <c r="N861" s="3">
        <v>10035</v>
      </c>
      <c r="O861" s="3" t="s">
        <v>144</v>
      </c>
      <c r="P861" s="3" t="s">
        <v>2653</v>
      </c>
      <c r="Q861" s="3" t="s">
        <v>42</v>
      </c>
      <c r="R861" s="3" t="s">
        <v>86</v>
      </c>
      <c r="S861" s="3" t="s">
        <v>2654</v>
      </c>
      <c r="T861" s="3">
        <v>39.96</v>
      </c>
      <c r="U861" s="35" cm="1">
        <f t="array" ref="U861">INDEX('Pricing Strategy'!$F$4:$F$71,MATCH(1,(Dataset!$O861='Pricing Strategy'!$B$4:$B$71)*(Dataset!$Q861='Pricing Strategy'!$C$4:$C$71)*(Dataset!$R861='Pricing Strategy'!$D$4:$D$71),))</f>
        <v>0.4</v>
      </c>
      <c r="V861" s="3">
        <f>Dataset!$T861*(1-Dataset!$U861)</f>
        <v>23.975999999999999</v>
      </c>
    </row>
    <row r="862" spans="1:22" x14ac:dyDescent="0.3">
      <c r="A862" s="32"/>
      <c r="C862" s="3">
        <v>857</v>
      </c>
      <c r="D862" s="3" t="s">
        <v>2650</v>
      </c>
      <c r="E862" s="34">
        <v>42219</v>
      </c>
      <c r="F862" s="34">
        <v>42224</v>
      </c>
      <c r="G862" s="3" t="s">
        <v>46</v>
      </c>
      <c r="H862" s="3" t="s">
        <v>2651</v>
      </c>
      <c r="I862" s="3" t="s">
        <v>2652</v>
      </c>
      <c r="J862" s="3" t="s">
        <v>22</v>
      </c>
      <c r="K862" s="3" t="s">
        <v>23</v>
      </c>
      <c r="L862" s="3" t="s">
        <v>262</v>
      </c>
      <c r="M862" s="3" t="s">
        <v>263</v>
      </c>
      <c r="N862" s="3">
        <v>10035</v>
      </c>
      <c r="O862" s="3" t="s">
        <v>144</v>
      </c>
      <c r="P862" s="3" t="s">
        <v>2655</v>
      </c>
      <c r="Q862" s="3" t="s">
        <v>42</v>
      </c>
      <c r="R862" s="3" t="s">
        <v>575</v>
      </c>
      <c r="S862" s="3" t="s">
        <v>2656</v>
      </c>
      <c r="T862" s="3">
        <v>102.3</v>
      </c>
      <c r="U862" s="35" cm="1">
        <f t="array" ref="U862">INDEX('Pricing Strategy'!$F$4:$F$71,MATCH(1,(Dataset!$O862='Pricing Strategy'!$B$4:$B$71)*(Dataset!$Q862='Pricing Strategy'!$C$4:$C$71)*(Dataset!$R862='Pricing Strategy'!$D$4:$D$71),))</f>
        <v>0.45</v>
      </c>
      <c r="V862" s="3">
        <f>Dataset!$T862*(1-Dataset!$U862)</f>
        <v>56.265000000000001</v>
      </c>
    </row>
    <row r="863" spans="1:22" x14ac:dyDescent="0.3">
      <c r="A863" s="32"/>
      <c r="C863" s="3">
        <v>858</v>
      </c>
      <c r="D863" s="3" t="s">
        <v>2650</v>
      </c>
      <c r="E863" s="34">
        <v>42219</v>
      </c>
      <c r="F863" s="34">
        <v>42224</v>
      </c>
      <c r="G863" s="3" t="s">
        <v>46</v>
      </c>
      <c r="H863" s="3" t="s">
        <v>2651</v>
      </c>
      <c r="I863" s="3" t="s">
        <v>2652</v>
      </c>
      <c r="J863" s="3" t="s">
        <v>22</v>
      </c>
      <c r="K863" s="3" t="s">
        <v>23</v>
      </c>
      <c r="L863" s="3" t="s">
        <v>262</v>
      </c>
      <c r="M863" s="3" t="s">
        <v>263</v>
      </c>
      <c r="N863" s="3">
        <v>10035</v>
      </c>
      <c r="O863" s="3" t="s">
        <v>144</v>
      </c>
      <c r="P863" s="3" t="s">
        <v>2657</v>
      </c>
      <c r="Q863" s="3" t="s">
        <v>42</v>
      </c>
      <c r="R863" s="3" t="s">
        <v>55</v>
      </c>
      <c r="S863" s="3" t="s">
        <v>2658</v>
      </c>
      <c r="T863" s="3">
        <v>21.36</v>
      </c>
      <c r="U863" s="35" cm="1">
        <f t="array" ref="U863">INDEX('Pricing Strategy'!$F$4:$F$71,MATCH(1,(Dataset!$O863='Pricing Strategy'!$B$4:$B$71)*(Dataset!$Q863='Pricing Strategy'!$C$4:$C$71)*(Dataset!$R863='Pricing Strategy'!$D$4:$D$71),))</f>
        <v>0.5</v>
      </c>
      <c r="V863" s="3">
        <f>Dataset!$T863*(1-Dataset!$U863)</f>
        <v>10.68</v>
      </c>
    </row>
    <row r="864" spans="1:22" x14ac:dyDescent="0.3">
      <c r="A864" s="32"/>
      <c r="C864" s="3">
        <v>859</v>
      </c>
      <c r="D864" s="3" t="s">
        <v>2659</v>
      </c>
      <c r="E864" s="34">
        <v>43200</v>
      </c>
      <c r="F864" s="34">
        <v>43205</v>
      </c>
      <c r="G864" s="3" t="s">
        <v>46</v>
      </c>
      <c r="H864" s="3" t="s">
        <v>2660</v>
      </c>
      <c r="I864" s="3" t="s">
        <v>2661</v>
      </c>
      <c r="J864" s="3" t="s">
        <v>98</v>
      </c>
      <c r="K864" s="3" t="s">
        <v>23</v>
      </c>
      <c r="L864" s="3" t="s">
        <v>2662</v>
      </c>
      <c r="M864" s="3" t="s">
        <v>787</v>
      </c>
      <c r="N864" s="3">
        <v>8901</v>
      </c>
      <c r="O864" s="3" t="s">
        <v>144</v>
      </c>
      <c r="P864" s="3" t="s">
        <v>948</v>
      </c>
      <c r="Q864" s="3" t="s">
        <v>42</v>
      </c>
      <c r="R864" s="3" t="s">
        <v>86</v>
      </c>
      <c r="S864" s="3" t="s">
        <v>949</v>
      </c>
      <c r="T864" s="3">
        <v>7.61</v>
      </c>
      <c r="U864" s="35" cm="1">
        <f t="array" ref="U864">INDEX('Pricing Strategy'!$F$4:$F$71,MATCH(1,(Dataset!$O864='Pricing Strategy'!$B$4:$B$71)*(Dataset!$Q864='Pricing Strategy'!$C$4:$C$71)*(Dataset!$R864='Pricing Strategy'!$D$4:$D$71),))</f>
        <v>0.4</v>
      </c>
      <c r="V864" s="3">
        <f>Dataset!$T864*(1-Dataset!$U864)</f>
        <v>4.5659999999999998</v>
      </c>
    </row>
    <row r="865" spans="1:22" x14ac:dyDescent="0.3">
      <c r="A865" s="32"/>
      <c r="C865" s="3">
        <v>860</v>
      </c>
      <c r="D865" s="3" t="s">
        <v>2659</v>
      </c>
      <c r="E865" s="34">
        <v>43200</v>
      </c>
      <c r="F865" s="34">
        <v>43205</v>
      </c>
      <c r="G865" s="3" t="s">
        <v>46</v>
      </c>
      <c r="H865" s="3" t="s">
        <v>2660</v>
      </c>
      <c r="I865" s="3" t="s">
        <v>2661</v>
      </c>
      <c r="J865" s="3" t="s">
        <v>98</v>
      </c>
      <c r="K865" s="3" t="s">
        <v>23</v>
      </c>
      <c r="L865" s="3" t="s">
        <v>2662</v>
      </c>
      <c r="M865" s="3" t="s">
        <v>787</v>
      </c>
      <c r="N865" s="3">
        <v>8901</v>
      </c>
      <c r="O865" s="3" t="s">
        <v>144</v>
      </c>
      <c r="P865" s="3" t="s">
        <v>1174</v>
      </c>
      <c r="Q865" s="3" t="s">
        <v>42</v>
      </c>
      <c r="R865" s="3" t="s">
        <v>265</v>
      </c>
      <c r="S865" s="3" t="s">
        <v>1175</v>
      </c>
      <c r="T865" s="3">
        <v>7.16</v>
      </c>
      <c r="U865" s="35" cm="1">
        <f t="array" ref="U865">INDEX('Pricing Strategy'!$F$4:$F$71,MATCH(1,(Dataset!$O865='Pricing Strategy'!$B$4:$B$71)*(Dataset!$Q865='Pricing Strategy'!$C$4:$C$71)*(Dataset!$R865='Pricing Strategy'!$D$4:$D$71),))</f>
        <v>0.4</v>
      </c>
      <c r="V865" s="3">
        <f>Dataset!$T865*(1-Dataset!$U865)</f>
        <v>4.2960000000000003</v>
      </c>
    </row>
    <row r="866" spans="1:22" x14ac:dyDescent="0.3">
      <c r="A866" s="32"/>
      <c r="C866" s="3">
        <v>861</v>
      </c>
      <c r="D866" s="3" t="s">
        <v>2663</v>
      </c>
      <c r="E866" s="34">
        <v>42164</v>
      </c>
      <c r="F866" s="34">
        <v>42171</v>
      </c>
      <c r="G866" s="3" t="s">
        <v>46</v>
      </c>
      <c r="H866" s="3" t="s">
        <v>2664</v>
      </c>
      <c r="I866" s="3" t="s">
        <v>2665</v>
      </c>
      <c r="J866" s="3" t="s">
        <v>22</v>
      </c>
      <c r="K866" s="3" t="s">
        <v>23</v>
      </c>
      <c r="L866" s="3" t="s">
        <v>123</v>
      </c>
      <c r="M866" s="3" t="s">
        <v>39</v>
      </c>
      <c r="N866" s="3">
        <v>94122</v>
      </c>
      <c r="O866" s="3" t="s">
        <v>40</v>
      </c>
      <c r="P866" s="3" t="s">
        <v>1296</v>
      </c>
      <c r="Q866" s="3" t="s">
        <v>42</v>
      </c>
      <c r="R866" s="3" t="s">
        <v>575</v>
      </c>
      <c r="S866" s="3" t="s">
        <v>1297</v>
      </c>
      <c r="T866" s="3">
        <v>7.36</v>
      </c>
      <c r="U866" s="35" cm="1">
        <f t="array" ref="U866">INDEX('Pricing Strategy'!$F$4:$F$71,MATCH(1,(Dataset!$O866='Pricing Strategy'!$B$4:$B$71)*(Dataset!$Q866='Pricing Strategy'!$C$4:$C$71)*(Dataset!$R866='Pricing Strategy'!$D$4:$D$71),))</f>
        <v>0.45</v>
      </c>
      <c r="V866" s="3">
        <f>Dataset!$T866*(1-Dataset!$U866)</f>
        <v>4.0480000000000009</v>
      </c>
    </row>
    <row r="867" spans="1:22" x14ac:dyDescent="0.3">
      <c r="A867" s="32"/>
      <c r="C867" s="3">
        <v>862</v>
      </c>
      <c r="D867" s="3" t="s">
        <v>2663</v>
      </c>
      <c r="E867" s="34">
        <v>42164</v>
      </c>
      <c r="F867" s="34">
        <v>42171</v>
      </c>
      <c r="G867" s="3" t="s">
        <v>46</v>
      </c>
      <c r="H867" s="3" t="s">
        <v>2664</v>
      </c>
      <c r="I867" s="3" t="s">
        <v>2665</v>
      </c>
      <c r="J867" s="3" t="s">
        <v>22</v>
      </c>
      <c r="K867" s="3" t="s">
        <v>23</v>
      </c>
      <c r="L867" s="3" t="s">
        <v>123</v>
      </c>
      <c r="M867" s="3" t="s">
        <v>39</v>
      </c>
      <c r="N867" s="3">
        <v>94122</v>
      </c>
      <c r="O867" s="3" t="s">
        <v>40</v>
      </c>
      <c r="P867" s="3" t="s">
        <v>2666</v>
      </c>
      <c r="Q867" s="3" t="s">
        <v>42</v>
      </c>
      <c r="R867" s="3" t="s">
        <v>64</v>
      </c>
      <c r="S867" s="3" t="s">
        <v>2667</v>
      </c>
      <c r="T867" s="3">
        <v>23.1</v>
      </c>
      <c r="U867" s="35" cm="1">
        <f t="array" ref="U867">INDEX('Pricing Strategy'!$F$4:$F$71,MATCH(1,(Dataset!$O867='Pricing Strategy'!$B$4:$B$71)*(Dataset!$Q867='Pricing Strategy'!$C$4:$C$71)*(Dataset!$R867='Pricing Strategy'!$D$4:$D$71),))</f>
        <v>0.45</v>
      </c>
      <c r="V867" s="3">
        <f>Dataset!$T867*(1-Dataset!$U867)</f>
        <v>12.705000000000002</v>
      </c>
    </row>
    <row r="868" spans="1:22" x14ac:dyDescent="0.3">
      <c r="A868" s="32"/>
      <c r="C868" s="3">
        <v>863</v>
      </c>
      <c r="D868" s="3" t="s">
        <v>2668</v>
      </c>
      <c r="E868" s="34">
        <v>42740</v>
      </c>
      <c r="F868" s="34">
        <v>42742</v>
      </c>
      <c r="G868" s="3" t="s">
        <v>19</v>
      </c>
      <c r="H868" s="3" t="s">
        <v>2434</v>
      </c>
      <c r="I868" s="3" t="s">
        <v>2435</v>
      </c>
      <c r="J868" s="3" t="s">
        <v>37</v>
      </c>
      <c r="K868" s="3" t="s">
        <v>23</v>
      </c>
      <c r="L868" s="3" t="s">
        <v>1523</v>
      </c>
      <c r="M868" s="3" t="s">
        <v>50</v>
      </c>
      <c r="N868" s="3">
        <v>32216</v>
      </c>
      <c r="O868" s="3" t="s">
        <v>26</v>
      </c>
      <c r="P868" s="3" t="s">
        <v>2669</v>
      </c>
      <c r="Q868" s="3" t="s">
        <v>67</v>
      </c>
      <c r="R868" s="3" t="s">
        <v>157</v>
      </c>
      <c r="S868" s="3" t="s">
        <v>2670</v>
      </c>
      <c r="T868" s="3">
        <v>191.47200000000001</v>
      </c>
      <c r="U868" s="35" cm="1">
        <f t="array" ref="U868">INDEX('Pricing Strategy'!$F$4:$F$71,MATCH(1,(Dataset!$O868='Pricing Strategy'!$B$4:$B$71)*(Dataset!$Q868='Pricing Strategy'!$C$4:$C$71)*(Dataset!$R868='Pricing Strategy'!$D$4:$D$71),))</f>
        <v>0.3</v>
      </c>
      <c r="V868" s="3">
        <f>Dataset!$T868*(1-Dataset!$U868)</f>
        <v>134.03039999999999</v>
      </c>
    </row>
    <row r="869" spans="1:22" x14ac:dyDescent="0.3">
      <c r="A869" s="32"/>
      <c r="C869" s="3">
        <v>864</v>
      </c>
      <c r="D869" s="3" t="s">
        <v>2668</v>
      </c>
      <c r="E869" s="34">
        <v>42740</v>
      </c>
      <c r="F869" s="34">
        <v>42742</v>
      </c>
      <c r="G869" s="3" t="s">
        <v>19</v>
      </c>
      <c r="H869" s="3" t="s">
        <v>2434</v>
      </c>
      <c r="I869" s="3" t="s">
        <v>2435</v>
      </c>
      <c r="J869" s="3" t="s">
        <v>37</v>
      </c>
      <c r="K869" s="3" t="s">
        <v>23</v>
      </c>
      <c r="L869" s="3" t="s">
        <v>1523</v>
      </c>
      <c r="M869" s="3" t="s">
        <v>50</v>
      </c>
      <c r="N869" s="3">
        <v>32216</v>
      </c>
      <c r="O869" s="3" t="s">
        <v>26</v>
      </c>
      <c r="P869" s="3" t="s">
        <v>2671</v>
      </c>
      <c r="Q869" s="3" t="s">
        <v>42</v>
      </c>
      <c r="R869" s="3" t="s">
        <v>64</v>
      </c>
      <c r="S869" s="3" t="s">
        <v>2672</v>
      </c>
      <c r="T869" s="3">
        <v>5.2480000000000002</v>
      </c>
      <c r="U869" s="35" cm="1">
        <f t="array" ref="U869">INDEX('Pricing Strategy'!$F$4:$F$71,MATCH(1,(Dataset!$O869='Pricing Strategy'!$B$4:$B$71)*(Dataset!$Q869='Pricing Strategy'!$C$4:$C$71)*(Dataset!$R869='Pricing Strategy'!$D$4:$D$71),))</f>
        <v>0.3</v>
      </c>
      <c r="V869" s="3">
        <f>Dataset!$T869*(1-Dataset!$U869)</f>
        <v>3.6736</v>
      </c>
    </row>
    <row r="870" spans="1:22" x14ac:dyDescent="0.3">
      <c r="A870" s="32"/>
      <c r="C870" s="3">
        <v>865</v>
      </c>
      <c r="D870" s="3" t="s">
        <v>2668</v>
      </c>
      <c r="E870" s="34">
        <v>42740</v>
      </c>
      <c r="F870" s="34">
        <v>42742</v>
      </c>
      <c r="G870" s="3" t="s">
        <v>19</v>
      </c>
      <c r="H870" s="3" t="s">
        <v>2434</v>
      </c>
      <c r="I870" s="3" t="s">
        <v>2435</v>
      </c>
      <c r="J870" s="3" t="s">
        <v>37</v>
      </c>
      <c r="K870" s="3" t="s">
        <v>23</v>
      </c>
      <c r="L870" s="3" t="s">
        <v>1523</v>
      </c>
      <c r="M870" s="3" t="s">
        <v>50</v>
      </c>
      <c r="N870" s="3">
        <v>32216</v>
      </c>
      <c r="O870" s="3" t="s">
        <v>26</v>
      </c>
      <c r="P870" s="3" t="s">
        <v>2673</v>
      </c>
      <c r="Q870" s="3" t="s">
        <v>67</v>
      </c>
      <c r="R870" s="3" t="s">
        <v>68</v>
      </c>
      <c r="S870" s="3" t="s">
        <v>2674</v>
      </c>
      <c r="T870" s="3">
        <v>59.183999999999997</v>
      </c>
      <c r="U870" s="35" cm="1">
        <f t="array" ref="U870">INDEX('Pricing Strategy'!$F$4:$F$71,MATCH(1,(Dataset!$O870='Pricing Strategy'!$B$4:$B$71)*(Dataset!$Q870='Pricing Strategy'!$C$4:$C$71)*(Dataset!$R870='Pricing Strategy'!$D$4:$D$71),))</f>
        <v>0.25</v>
      </c>
      <c r="V870" s="3">
        <f>Dataset!$T870*(1-Dataset!$U870)</f>
        <v>44.387999999999998</v>
      </c>
    </row>
    <row r="871" spans="1:22" x14ac:dyDescent="0.3">
      <c r="A871" s="32"/>
      <c r="C871" s="3">
        <v>866</v>
      </c>
      <c r="D871" s="3" t="s">
        <v>2675</v>
      </c>
      <c r="E871" s="34">
        <v>42014</v>
      </c>
      <c r="F871" s="34">
        <v>42019</v>
      </c>
      <c r="G871" s="3" t="s">
        <v>46</v>
      </c>
      <c r="H871" s="3" t="s">
        <v>2676</v>
      </c>
      <c r="I871" s="3" t="s">
        <v>2677</v>
      </c>
      <c r="J871" s="3" t="s">
        <v>37</v>
      </c>
      <c r="K871" s="3" t="s">
        <v>23</v>
      </c>
      <c r="L871" s="3" t="s">
        <v>314</v>
      </c>
      <c r="M871" s="3" t="s">
        <v>315</v>
      </c>
      <c r="N871" s="3">
        <v>22153</v>
      </c>
      <c r="O871" s="3" t="s">
        <v>26</v>
      </c>
      <c r="P871" s="3" t="s">
        <v>2678</v>
      </c>
      <c r="Q871" s="3" t="s">
        <v>42</v>
      </c>
      <c r="R871" s="3" t="s">
        <v>43</v>
      </c>
      <c r="S871" s="3" t="s">
        <v>2679</v>
      </c>
      <c r="T871" s="3">
        <v>2.89</v>
      </c>
      <c r="U871" s="35" cm="1">
        <f t="array" ref="U871">INDEX('Pricing Strategy'!$F$4:$F$71,MATCH(1,(Dataset!$O871='Pricing Strategy'!$B$4:$B$71)*(Dataset!$Q871='Pricing Strategy'!$C$4:$C$71)*(Dataset!$R871='Pricing Strategy'!$D$4:$D$71),))</f>
        <v>0.25</v>
      </c>
      <c r="V871" s="3">
        <f>Dataset!$T871*(1-Dataset!$U871)</f>
        <v>2.1675</v>
      </c>
    </row>
    <row r="872" spans="1:22" x14ac:dyDescent="0.3">
      <c r="A872" s="32"/>
      <c r="C872" s="3">
        <v>867</v>
      </c>
      <c r="D872" s="3" t="s">
        <v>2675</v>
      </c>
      <c r="E872" s="34">
        <v>42014</v>
      </c>
      <c r="F872" s="34">
        <v>42019</v>
      </c>
      <c r="G872" s="3" t="s">
        <v>46</v>
      </c>
      <c r="H872" s="3" t="s">
        <v>2676</v>
      </c>
      <c r="I872" s="3" t="s">
        <v>2677</v>
      </c>
      <c r="J872" s="3" t="s">
        <v>37</v>
      </c>
      <c r="K872" s="3" t="s">
        <v>23</v>
      </c>
      <c r="L872" s="3" t="s">
        <v>314</v>
      </c>
      <c r="M872" s="3" t="s">
        <v>315</v>
      </c>
      <c r="N872" s="3">
        <v>22153</v>
      </c>
      <c r="O872" s="3" t="s">
        <v>26</v>
      </c>
      <c r="P872" s="3" t="s">
        <v>2680</v>
      </c>
      <c r="Q872" s="3" t="s">
        <v>28</v>
      </c>
      <c r="R872" s="3" t="s">
        <v>61</v>
      </c>
      <c r="S872" s="3" t="s">
        <v>2681</v>
      </c>
      <c r="T872" s="3">
        <v>51.94</v>
      </c>
      <c r="U872" s="35" cm="1">
        <f t="array" ref="U872">INDEX('Pricing Strategy'!$F$4:$F$71,MATCH(1,(Dataset!$O872='Pricing Strategy'!$B$4:$B$71)*(Dataset!$Q872='Pricing Strategy'!$C$4:$C$71)*(Dataset!$R872='Pricing Strategy'!$D$4:$D$71),))</f>
        <v>0.25</v>
      </c>
      <c r="V872" s="3">
        <f>Dataset!$T872*(1-Dataset!$U872)</f>
        <v>38.954999999999998</v>
      </c>
    </row>
    <row r="873" spans="1:22" x14ac:dyDescent="0.3">
      <c r="A873" s="32"/>
      <c r="C873" s="3">
        <v>868</v>
      </c>
      <c r="D873" s="3" t="s">
        <v>2682</v>
      </c>
      <c r="E873" s="34">
        <v>43007</v>
      </c>
      <c r="F873" s="34">
        <v>43010</v>
      </c>
      <c r="G873" s="3" t="s">
        <v>184</v>
      </c>
      <c r="H873" s="3" t="s">
        <v>2683</v>
      </c>
      <c r="I873" s="3" t="s">
        <v>2684</v>
      </c>
      <c r="J873" s="3" t="s">
        <v>37</v>
      </c>
      <c r="K873" s="3" t="s">
        <v>23</v>
      </c>
      <c r="L873" s="3" t="s">
        <v>142</v>
      </c>
      <c r="M873" s="3" t="s">
        <v>143</v>
      </c>
      <c r="N873" s="3">
        <v>19140</v>
      </c>
      <c r="O873" s="3" t="s">
        <v>144</v>
      </c>
      <c r="P873" s="3" t="s">
        <v>2685</v>
      </c>
      <c r="Q873" s="3" t="s">
        <v>42</v>
      </c>
      <c r="R873" s="3" t="s">
        <v>43</v>
      </c>
      <c r="S873" s="3" t="s">
        <v>2686</v>
      </c>
      <c r="T873" s="3">
        <v>15.936</v>
      </c>
      <c r="U873" s="35" cm="1">
        <f t="array" ref="U873">INDEX('Pricing Strategy'!$F$4:$F$71,MATCH(1,(Dataset!$O873='Pricing Strategy'!$B$4:$B$71)*(Dataset!$Q873='Pricing Strategy'!$C$4:$C$71)*(Dataset!$R873='Pricing Strategy'!$D$4:$D$71),))</f>
        <v>0.4</v>
      </c>
      <c r="V873" s="3">
        <f>Dataset!$T873*(1-Dataset!$U873)</f>
        <v>9.5616000000000003</v>
      </c>
    </row>
    <row r="874" spans="1:22" x14ac:dyDescent="0.3">
      <c r="A874" s="32"/>
      <c r="C874" s="3">
        <v>869</v>
      </c>
      <c r="D874" s="3" t="s">
        <v>2687</v>
      </c>
      <c r="E874" s="34">
        <v>42100</v>
      </c>
      <c r="F874" s="34">
        <v>42104</v>
      </c>
      <c r="G874" s="3" t="s">
        <v>46</v>
      </c>
      <c r="H874" s="3" t="s">
        <v>2688</v>
      </c>
      <c r="I874" s="3" t="s">
        <v>2689</v>
      </c>
      <c r="J874" s="3" t="s">
        <v>37</v>
      </c>
      <c r="K874" s="3" t="s">
        <v>23</v>
      </c>
      <c r="L874" s="3" t="s">
        <v>2473</v>
      </c>
      <c r="M874" s="3" t="s">
        <v>143</v>
      </c>
      <c r="N874" s="3">
        <v>17602</v>
      </c>
      <c r="O874" s="3" t="s">
        <v>144</v>
      </c>
      <c r="P874" s="3" t="s">
        <v>2690</v>
      </c>
      <c r="Q874" s="3" t="s">
        <v>42</v>
      </c>
      <c r="R874" s="3" t="s">
        <v>71</v>
      </c>
      <c r="S874" s="3" t="s">
        <v>2691</v>
      </c>
      <c r="T874" s="3">
        <v>44.91</v>
      </c>
      <c r="U874" s="35" cm="1">
        <f t="array" ref="U874">INDEX('Pricing Strategy'!$F$4:$F$71,MATCH(1,(Dataset!$O874='Pricing Strategy'!$B$4:$B$71)*(Dataset!$Q874='Pricing Strategy'!$C$4:$C$71)*(Dataset!$R874='Pricing Strategy'!$D$4:$D$71),))</f>
        <v>0.4</v>
      </c>
      <c r="V874" s="3">
        <f>Dataset!$T874*(1-Dataset!$U874)</f>
        <v>26.945999999999998</v>
      </c>
    </row>
    <row r="875" spans="1:22" x14ac:dyDescent="0.3">
      <c r="A875" s="32"/>
      <c r="C875" s="3">
        <v>870</v>
      </c>
      <c r="D875" s="3" t="s">
        <v>2692</v>
      </c>
      <c r="E875" s="34">
        <v>42981</v>
      </c>
      <c r="F875" s="34">
        <v>42983</v>
      </c>
      <c r="G875" s="3" t="s">
        <v>184</v>
      </c>
      <c r="H875" s="3" t="s">
        <v>2693</v>
      </c>
      <c r="I875" s="3" t="s">
        <v>2694</v>
      </c>
      <c r="J875" s="3" t="s">
        <v>98</v>
      </c>
      <c r="K875" s="3" t="s">
        <v>23</v>
      </c>
      <c r="L875" s="3" t="s">
        <v>142</v>
      </c>
      <c r="M875" s="3" t="s">
        <v>143</v>
      </c>
      <c r="N875" s="3">
        <v>19143</v>
      </c>
      <c r="O875" s="3" t="s">
        <v>144</v>
      </c>
      <c r="P875" s="3" t="s">
        <v>2695</v>
      </c>
      <c r="Q875" s="3" t="s">
        <v>42</v>
      </c>
      <c r="R875" s="3" t="s">
        <v>71</v>
      </c>
      <c r="S875" s="3" t="s">
        <v>2696</v>
      </c>
      <c r="T875" s="3">
        <v>1141.47</v>
      </c>
      <c r="U875" s="35" cm="1">
        <f t="array" ref="U875">INDEX('Pricing Strategy'!$F$4:$F$71,MATCH(1,(Dataset!$O875='Pricing Strategy'!$B$4:$B$71)*(Dataset!$Q875='Pricing Strategy'!$C$4:$C$71)*(Dataset!$R875='Pricing Strategy'!$D$4:$D$71),))</f>
        <v>0.4</v>
      </c>
      <c r="V875" s="3">
        <f>Dataset!$T875*(1-Dataset!$U875)</f>
        <v>684.88199999999995</v>
      </c>
    </row>
    <row r="876" spans="1:22" x14ac:dyDescent="0.3">
      <c r="A876" s="32"/>
      <c r="C876" s="3">
        <v>871</v>
      </c>
      <c r="D876" s="3" t="s">
        <v>2692</v>
      </c>
      <c r="E876" s="34">
        <v>42981</v>
      </c>
      <c r="F876" s="34">
        <v>42983</v>
      </c>
      <c r="G876" s="3" t="s">
        <v>184</v>
      </c>
      <c r="H876" s="3" t="s">
        <v>2693</v>
      </c>
      <c r="I876" s="3" t="s">
        <v>2694</v>
      </c>
      <c r="J876" s="3" t="s">
        <v>98</v>
      </c>
      <c r="K876" s="3" t="s">
        <v>23</v>
      </c>
      <c r="L876" s="3" t="s">
        <v>142</v>
      </c>
      <c r="M876" s="3" t="s">
        <v>143</v>
      </c>
      <c r="N876" s="3">
        <v>19143</v>
      </c>
      <c r="O876" s="3" t="s">
        <v>144</v>
      </c>
      <c r="P876" s="3" t="s">
        <v>1922</v>
      </c>
      <c r="Q876" s="3" t="s">
        <v>67</v>
      </c>
      <c r="R876" s="3" t="s">
        <v>68</v>
      </c>
      <c r="S876" s="3" t="s">
        <v>1923</v>
      </c>
      <c r="T876" s="3">
        <v>280.78199999999998</v>
      </c>
      <c r="U876" s="35" cm="1">
        <f t="array" ref="U876">INDEX('Pricing Strategy'!$F$4:$F$71,MATCH(1,(Dataset!$O876='Pricing Strategy'!$B$4:$B$71)*(Dataset!$Q876='Pricing Strategy'!$C$4:$C$71)*(Dataset!$R876='Pricing Strategy'!$D$4:$D$71),))</f>
        <v>0.4</v>
      </c>
      <c r="V876" s="3">
        <f>Dataset!$T876*(1-Dataset!$U876)</f>
        <v>168.46919999999997</v>
      </c>
    </row>
    <row r="877" spans="1:22" x14ac:dyDescent="0.3">
      <c r="A877" s="32"/>
      <c r="C877" s="3">
        <v>872</v>
      </c>
      <c r="D877" s="3" t="s">
        <v>2697</v>
      </c>
      <c r="E877" s="34">
        <v>42662</v>
      </c>
      <c r="F877" s="34">
        <v>42663</v>
      </c>
      <c r="G877" s="3" t="s">
        <v>184</v>
      </c>
      <c r="H877" s="3" t="s">
        <v>160</v>
      </c>
      <c r="I877" s="3" t="s">
        <v>161</v>
      </c>
      <c r="J877" s="3" t="s">
        <v>22</v>
      </c>
      <c r="K877" s="3" t="s">
        <v>23</v>
      </c>
      <c r="L877" s="3" t="s">
        <v>83</v>
      </c>
      <c r="M877" s="3" t="s">
        <v>2698</v>
      </c>
      <c r="N877" s="3">
        <v>3301</v>
      </c>
      <c r="O877" s="3" t="s">
        <v>144</v>
      </c>
      <c r="P877" s="3" t="s">
        <v>2699</v>
      </c>
      <c r="Q877" s="3" t="s">
        <v>42</v>
      </c>
      <c r="R877" s="3" t="s">
        <v>86</v>
      </c>
      <c r="S877" s="3" t="s">
        <v>2700</v>
      </c>
      <c r="T877" s="3">
        <v>34.44</v>
      </c>
      <c r="U877" s="35" cm="1">
        <f t="array" ref="U877">INDEX('Pricing Strategy'!$F$4:$F$71,MATCH(1,(Dataset!$O877='Pricing Strategy'!$B$4:$B$71)*(Dataset!$Q877='Pricing Strategy'!$C$4:$C$71)*(Dataset!$R877='Pricing Strategy'!$D$4:$D$71),))</f>
        <v>0.4</v>
      </c>
      <c r="V877" s="3">
        <f>Dataset!$T877*(1-Dataset!$U877)</f>
        <v>20.663999999999998</v>
      </c>
    </row>
    <row r="878" spans="1:22" x14ac:dyDescent="0.3">
      <c r="A878" s="32"/>
      <c r="C878" s="3">
        <v>873</v>
      </c>
      <c r="D878" s="3" t="s">
        <v>2701</v>
      </c>
      <c r="E878" s="34">
        <v>42348</v>
      </c>
      <c r="F878" s="34">
        <v>42353</v>
      </c>
      <c r="G878" s="3" t="s">
        <v>46</v>
      </c>
      <c r="H878" s="3" t="s">
        <v>2702</v>
      </c>
      <c r="I878" s="3" t="s">
        <v>2703</v>
      </c>
      <c r="J878" s="3" t="s">
        <v>22</v>
      </c>
      <c r="K878" s="3" t="s">
        <v>23</v>
      </c>
      <c r="L878" s="3" t="s">
        <v>262</v>
      </c>
      <c r="M878" s="3" t="s">
        <v>263</v>
      </c>
      <c r="N878" s="3">
        <v>10009</v>
      </c>
      <c r="O878" s="3" t="s">
        <v>144</v>
      </c>
      <c r="P878" s="3" t="s">
        <v>1037</v>
      </c>
      <c r="Q878" s="3" t="s">
        <v>42</v>
      </c>
      <c r="R878" s="3" t="s">
        <v>86</v>
      </c>
      <c r="S878" s="3" t="s">
        <v>1038</v>
      </c>
      <c r="T878" s="3">
        <v>11.36</v>
      </c>
      <c r="U878" s="35" cm="1">
        <f t="array" ref="U878">INDEX('Pricing Strategy'!$F$4:$F$71,MATCH(1,(Dataset!$O878='Pricing Strategy'!$B$4:$B$71)*(Dataset!$Q878='Pricing Strategy'!$C$4:$C$71)*(Dataset!$R878='Pricing Strategy'!$D$4:$D$71),))</f>
        <v>0.4</v>
      </c>
      <c r="V878" s="3">
        <f>Dataset!$T878*(1-Dataset!$U878)</f>
        <v>6.8159999999999998</v>
      </c>
    </row>
    <row r="879" spans="1:22" x14ac:dyDescent="0.3">
      <c r="A879" s="32"/>
      <c r="C879" s="3">
        <v>874</v>
      </c>
      <c r="D879" s="3" t="s">
        <v>2701</v>
      </c>
      <c r="E879" s="34">
        <v>42348</v>
      </c>
      <c r="F879" s="34">
        <v>42353</v>
      </c>
      <c r="G879" s="3" t="s">
        <v>46</v>
      </c>
      <c r="H879" s="3" t="s">
        <v>2702</v>
      </c>
      <c r="I879" s="3" t="s">
        <v>2703</v>
      </c>
      <c r="J879" s="3" t="s">
        <v>22</v>
      </c>
      <c r="K879" s="3" t="s">
        <v>23</v>
      </c>
      <c r="L879" s="3" t="s">
        <v>262</v>
      </c>
      <c r="M879" s="3" t="s">
        <v>263</v>
      </c>
      <c r="N879" s="3">
        <v>10009</v>
      </c>
      <c r="O879" s="3" t="s">
        <v>144</v>
      </c>
      <c r="P879" s="3" t="s">
        <v>1605</v>
      </c>
      <c r="Q879" s="3" t="s">
        <v>42</v>
      </c>
      <c r="R879" s="3" t="s">
        <v>71</v>
      </c>
      <c r="S879" s="3" t="s">
        <v>1606</v>
      </c>
      <c r="T879" s="3">
        <v>106.34399999999999</v>
      </c>
      <c r="U879" s="35" cm="1">
        <f t="array" ref="U879">INDEX('Pricing Strategy'!$F$4:$F$71,MATCH(1,(Dataset!$O879='Pricing Strategy'!$B$4:$B$71)*(Dataset!$Q879='Pricing Strategy'!$C$4:$C$71)*(Dataset!$R879='Pricing Strategy'!$D$4:$D$71),))</f>
        <v>0.4</v>
      </c>
      <c r="V879" s="3">
        <f>Dataset!$T879*(1-Dataset!$U879)</f>
        <v>63.806399999999996</v>
      </c>
    </row>
    <row r="880" spans="1:22" x14ac:dyDescent="0.3">
      <c r="A880" s="32"/>
      <c r="C880" s="3">
        <v>875</v>
      </c>
      <c r="D880" s="3" t="s">
        <v>2704</v>
      </c>
      <c r="E880" s="34">
        <v>43337</v>
      </c>
      <c r="F880" s="34">
        <v>43341</v>
      </c>
      <c r="G880" s="3" t="s">
        <v>46</v>
      </c>
      <c r="H880" s="3" t="s">
        <v>2629</v>
      </c>
      <c r="I880" s="3" t="s">
        <v>2630</v>
      </c>
      <c r="J880" s="3" t="s">
        <v>22</v>
      </c>
      <c r="K880" s="3" t="s">
        <v>23</v>
      </c>
      <c r="L880" s="3" t="s">
        <v>463</v>
      </c>
      <c r="M880" s="3" t="s">
        <v>84</v>
      </c>
      <c r="N880" s="3">
        <v>28205</v>
      </c>
      <c r="O880" s="3" t="s">
        <v>26</v>
      </c>
      <c r="P880" s="3" t="s">
        <v>2705</v>
      </c>
      <c r="Q880" s="3" t="s">
        <v>42</v>
      </c>
      <c r="R880" s="3" t="s">
        <v>86</v>
      </c>
      <c r="S880" s="3" t="s">
        <v>2706</v>
      </c>
      <c r="T880" s="3">
        <v>192.16</v>
      </c>
      <c r="U880" s="35" cm="1">
        <f t="array" ref="U880">INDEX('Pricing Strategy'!$F$4:$F$71,MATCH(1,(Dataset!$O880='Pricing Strategy'!$B$4:$B$71)*(Dataset!$Q880='Pricing Strategy'!$C$4:$C$71)*(Dataset!$R880='Pricing Strategy'!$D$4:$D$71),))</f>
        <v>0.25</v>
      </c>
      <c r="V880" s="3">
        <f>Dataset!$T880*(1-Dataset!$U880)</f>
        <v>144.12</v>
      </c>
    </row>
    <row r="881" spans="1:22" x14ac:dyDescent="0.3">
      <c r="A881" s="32"/>
      <c r="C881" s="3">
        <v>876</v>
      </c>
      <c r="D881" s="3" t="s">
        <v>2707</v>
      </c>
      <c r="E881" s="34">
        <v>42752</v>
      </c>
      <c r="F881" s="34">
        <v>42756</v>
      </c>
      <c r="G881" s="3" t="s">
        <v>46</v>
      </c>
      <c r="H881" s="3" t="s">
        <v>2132</v>
      </c>
      <c r="I881" s="3" t="s">
        <v>2133</v>
      </c>
      <c r="J881" s="3" t="s">
        <v>98</v>
      </c>
      <c r="K881" s="3" t="s">
        <v>23</v>
      </c>
      <c r="L881" s="3" t="s">
        <v>83</v>
      </c>
      <c r="M881" s="3" t="s">
        <v>2698</v>
      </c>
      <c r="N881" s="3">
        <v>3301</v>
      </c>
      <c r="O881" s="3" t="s">
        <v>144</v>
      </c>
      <c r="P881" s="3" t="s">
        <v>904</v>
      </c>
      <c r="Q881" s="3" t="s">
        <v>28</v>
      </c>
      <c r="R881" s="3" t="s">
        <v>61</v>
      </c>
      <c r="S881" s="3" t="s">
        <v>905</v>
      </c>
      <c r="T881" s="3">
        <v>322.58999999999997</v>
      </c>
      <c r="U881" s="35" cm="1">
        <f t="array" ref="U881">INDEX('Pricing Strategy'!$F$4:$F$71,MATCH(1,(Dataset!$O881='Pricing Strategy'!$B$4:$B$71)*(Dataset!$Q881='Pricing Strategy'!$C$4:$C$71)*(Dataset!$R881='Pricing Strategy'!$D$4:$D$71),))</f>
        <v>0.4</v>
      </c>
      <c r="V881" s="3">
        <f>Dataset!$T881*(1-Dataset!$U881)</f>
        <v>193.55399999999997</v>
      </c>
    </row>
    <row r="882" spans="1:22" x14ac:dyDescent="0.3">
      <c r="A882" s="32"/>
      <c r="C882" s="3">
        <v>877</v>
      </c>
      <c r="D882" s="3" t="s">
        <v>2707</v>
      </c>
      <c r="E882" s="34">
        <v>42752</v>
      </c>
      <c r="F882" s="34">
        <v>42756</v>
      </c>
      <c r="G882" s="3" t="s">
        <v>46</v>
      </c>
      <c r="H882" s="3" t="s">
        <v>2132</v>
      </c>
      <c r="I882" s="3" t="s">
        <v>2133</v>
      </c>
      <c r="J882" s="3" t="s">
        <v>98</v>
      </c>
      <c r="K882" s="3" t="s">
        <v>23</v>
      </c>
      <c r="L882" s="3" t="s">
        <v>83</v>
      </c>
      <c r="M882" s="3" t="s">
        <v>2698</v>
      </c>
      <c r="N882" s="3">
        <v>3301</v>
      </c>
      <c r="O882" s="3" t="s">
        <v>144</v>
      </c>
      <c r="P882" s="3" t="s">
        <v>1018</v>
      </c>
      <c r="Q882" s="3" t="s">
        <v>67</v>
      </c>
      <c r="R882" s="3" t="s">
        <v>157</v>
      </c>
      <c r="S882" s="3" t="s">
        <v>1019</v>
      </c>
      <c r="T882" s="3">
        <v>29.99</v>
      </c>
      <c r="U882" s="35" cm="1">
        <f t="array" ref="U882">INDEX('Pricing Strategy'!$F$4:$F$71,MATCH(1,(Dataset!$O882='Pricing Strategy'!$B$4:$B$71)*(Dataset!$Q882='Pricing Strategy'!$C$4:$C$71)*(Dataset!$R882='Pricing Strategy'!$D$4:$D$71),))</f>
        <v>0.45</v>
      </c>
      <c r="V882" s="3">
        <f>Dataset!$T882*(1-Dataset!$U882)</f>
        <v>16.494500000000002</v>
      </c>
    </row>
    <row r="883" spans="1:22" x14ac:dyDescent="0.3">
      <c r="A883" s="32"/>
      <c r="C883" s="3">
        <v>878</v>
      </c>
      <c r="D883" s="3" t="s">
        <v>2707</v>
      </c>
      <c r="E883" s="34">
        <v>42752</v>
      </c>
      <c r="F883" s="34">
        <v>42756</v>
      </c>
      <c r="G883" s="3" t="s">
        <v>46</v>
      </c>
      <c r="H883" s="3" t="s">
        <v>2132</v>
      </c>
      <c r="I883" s="3" t="s">
        <v>2133</v>
      </c>
      <c r="J883" s="3" t="s">
        <v>98</v>
      </c>
      <c r="K883" s="3" t="s">
        <v>23</v>
      </c>
      <c r="L883" s="3" t="s">
        <v>83</v>
      </c>
      <c r="M883" s="3" t="s">
        <v>2698</v>
      </c>
      <c r="N883" s="3">
        <v>3301</v>
      </c>
      <c r="O883" s="3" t="s">
        <v>144</v>
      </c>
      <c r="P883" s="3" t="s">
        <v>2708</v>
      </c>
      <c r="Q883" s="3" t="s">
        <v>67</v>
      </c>
      <c r="R883" s="3" t="s">
        <v>157</v>
      </c>
      <c r="S883" s="3" t="s">
        <v>2709</v>
      </c>
      <c r="T883" s="3">
        <v>371.97</v>
      </c>
      <c r="U883" s="35" cm="1">
        <f t="array" ref="U883">INDEX('Pricing Strategy'!$F$4:$F$71,MATCH(1,(Dataset!$O883='Pricing Strategy'!$B$4:$B$71)*(Dataset!$Q883='Pricing Strategy'!$C$4:$C$71)*(Dataset!$R883='Pricing Strategy'!$D$4:$D$71),))</f>
        <v>0.45</v>
      </c>
      <c r="V883" s="3">
        <f>Dataset!$T883*(1-Dataset!$U883)</f>
        <v>204.58350000000004</v>
      </c>
    </row>
    <row r="884" spans="1:22" x14ac:dyDescent="0.3">
      <c r="A884" s="32"/>
      <c r="C884" s="3">
        <v>879</v>
      </c>
      <c r="D884" s="3" t="s">
        <v>2710</v>
      </c>
      <c r="E884" s="34">
        <v>42264</v>
      </c>
      <c r="F884" s="34">
        <v>42268</v>
      </c>
      <c r="G884" s="3" t="s">
        <v>46</v>
      </c>
      <c r="H884" s="3" t="s">
        <v>2711</v>
      </c>
      <c r="I884" s="3" t="s">
        <v>2712</v>
      </c>
      <c r="J884" s="3" t="s">
        <v>98</v>
      </c>
      <c r="K884" s="3" t="s">
        <v>23</v>
      </c>
      <c r="L884" s="3" t="s">
        <v>142</v>
      </c>
      <c r="M884" s="3" t="s">
        <v>143</v>
      </c>
      <c r="N884" s="3">
        <v>19120</v>
      </c>
      <c r="O884" s="3" t="s">
        <v>144</v>
      </c>
      <c r="P884" s="3" t="s">
        <v>2713</v>
      </c>
      <c r="Q884" s="3" t="s">
        <v>42</v>
      </c>
      <c r="R884" s="3" t="s">
        <v>71</v>
      </c>
      <c r="S884" s="3" t="s">
        <v>2714</v>
      </c>
      <c r="T884" s="3">
        <v>5.8920000000000003</v>
      </c>
      <c r="U884" s="35" cm="1">
        <f t="array" ref="U884">INDEX('Pricing Strategy'!$F$4:$F$71,MATCH(1,(Dataset!$O884='Pricing Strategy'!$B$4:$B$71)*(Dataset!$Q884='Pricing Strategy'!$C$4:$C$71)*(Dataset!$R884='Pricing Strategy'!$D$4:$D$71),))</f>
        <v>0.4</v>
      </c>
      <c r="V884" s="3">
        <f>Dataset!$T884*(1-Dataset!$U884)</f>
        <v>3.5352000000000001</v>
      </c>
    </row>
    <row r="885" spans="1:22" x14ac:dyDescent="0.3">
      <c r="A885" s="32"/>
      <c r="C885" s="3">
        <v>880</v>
      </c>
      <c r="D885" s="3" t="s">
        <v>2715</v>
      </c>
      <c r="E885" s="34">
        <v>43434</v>
      </c>
      <c r="F885" s="34">
        <v>43436</v>
      </c>
      <c r="G885" s="3" t="s">
        <v>19</v>
      </c>
      <c r="H885" s="3" t="s">
        <v>96</v>
      </c>
      <c r="I885" s="3" t="s">
        <v>97</v>
      </c>
      <c r="J885" s="3" t="s">
        <v>98</v>
      </c>
      <c r="K885" s="3" t="s">
        <v>23</v>
      </c>
      <c r="L885" s="3" t="s">
        <v>262</v>
      </c>
      <c r="M885" s="3" t="s">
        <v>263</v>
      </c>
      <c r="N885" s="3">
        <v>10024</v>
      </c>
      <c r="O885" s="3" t="s">
        <v>144</v>
      </c>
      <c r="P885" s="3" t="s">
        <v>2716</v>
      </c>
      <c r="Q885" s="3" t="s">
        <v>42</v>
      </c>
      <c r="R885" s="3" t="s">
        <v>71</v>
      </c>
      <c r="S885" s="3" t="s">
        <v>2717</v>
      </c>
      <c r="T885" s="3">
        <v>68.471999999999994</v>
      </c>
      <c r="U885" s="35" cm="1">
        <f t="array" ref="U885">INDEX('Pricing Strategy'!$F$4:$F$71,MATCH(1,(Dataset!$O885='Pricing Strategy'!$B$4:$B$71)*(Dataset!$Q885='Pricing Strategy'!$C$4:$C$71)*(Dataset!$R885='Pricing Strategy'!$D$4:$D$71),))</f>
        <v>0.4</v>
      </c>
      <c r="V885" s="3">
        <f>Dataset!$T885*(1-Dataset!$U885)</f>
        <v>41.083199999999998</v>
      </c>
    </row>
    <row r="886" spans="1:22" x14ac:dyDescent="0.3">
      <c r="A886" s="32"/>
      <c r="C886" s="3">
        <v>881</v>
      </c>
      <c r="D886" s="3" t="s">
        <v>2715</v>
      </c>
      <c r="E886" s="34">
        <v>43434</v>
      </c>
      <c r="F886" s="34">
        <v>43436</v>
      </c>
      <c r="G886" s="3" t="s">
        <v>19</v>
      </c>
      <c r="H886" s="3" t="s">
        <v>96</v>
      </c>
      <c r="I886" s="3" t="s">
        <v>97</v>
      </c>
      <c r="J886" s="3" t="s">
        <v>98</v>
      </c>
      <c r="K886" s="3" t="s">
        <v>23</v>
      </c>
      <c r="L886" s="3" t="s">
        <v>262</v>
      </c>
      <c r="M886" s="3" t="s">
        <v>263</v>
      </c>
      <c r="N886" s="3">
        <v>10024</v>
      </c>
      <c r="O886" s="3" t="s">
        <v>144</v>
      </c>
      <c r="P886" s="3" t="s">
        <v>684</v>
      </c>
      <c r="Q886" s="3" t="s">
        <v>28</v>
      </c>
      <c r="R886" s="3" t="s">
        <v>32</v>
      </c>
      <c r="S886" s="3" t="s">
        <v>685</v>
      </c>
      <c r="T886" s="3">
        <v>1242.9000000000001</v>
      </c>
      <c r="U886" s="35" cm="1">
        <f t="array" ref="U886">INDEX('Pricing Strategy'!$F$4:$F$71,MATCH(1,(Dataset!$O886='Pricing Strategy'!$B$4:$B$71)*(Dataset!$Q886='Pricing Strategy'!$C$4:$C$71)*(Dataset!$R886='Pricing Strategy'!$D$4:$D$71),))</f>
        <v>0.45</v>
      </c>
      <c r="V886" s="3">
        <f>Dataset!$T886*(1-Dataset!$U886)</f>
        <v>683.59500000000014</v>
      </c>
    </row>
    <row r="887" spans="1:22" x14ac:dyDescent="0.3">
      <c r="A887" s="32"/>
      <c r="C887" s="3">
        <v>882</v>
      </c>
      <c r="D887" s="3" t="s">
        <v>2718</v>
      </c>
      <c r="E887" s="34">
        <v>42652</v>
      </c>
      <c r="F887" s="34">
        <v>42656</v>
      </c>
      <c r="G887" s="3" t="s">
        <v>46</v>
      </c>
      <c r="H887" s="3" t="s">
        <v>504</v>
      </c>
      <c r="I887" s="3" t="s">
        <v>505</v>
      </c>
      <c r="J887" s="3" t="s">
        <v>22</v>
      </c>
      <c r="K887" s="3" t="s">
        <v>23</v>
      </c>
      <c r="L887" s="3" t="s">
        <v>314</v>
      </c>
      <c r="M887" s="3" t="s">
        <v>315</v>
      </c>
      <c r="N887" s="3">
        <v>22153</v>
      </c>
      <c r="O887" s="3" t="s">
        <v>26</v>
      </c>
      <c r="P887" s="3" t="s">
        <v>1637</v>
      </c>
      <c r="Q887" s="3" t="s">
        <v>42</v>
      </c>
      <c r="R887" s="3" t="s">
        <v>55</v>
      </c>
      <c r="S887" s="3" t="s">
        <v>1638</v>
      </c>
      <c r="T887" s="3">
        <v>30.84</v>
      </c>
      <c r="U887" s="35" cm="1">
        <f t="array" ref="U887">INDEX('Pricing Strategy'!$F$4:$F$71,MATCH(1,(Dataset!$O887='Pricing Strategy'!$B$4:$B$71)*(Dataset!$Q887='Pricing Strategy'!$C$4:$C$71)*(Dataset!$R887='Pricing Strategy'!$D$4:$D$71),))</f>
        <v>0.35</v>
      </c>
      <c r="V887" s="3">
        <f>Dataset!$T887*(1-Dataset!$U887)</f>
        <v>20.045999999999999</v>
      </c>
    </row>
    <row r="888" spans="1:22" x14ac:dyDescent="0.3">
      <c r="A888" s="32"/>
      <c r="C888" s="3">
        <v>883</v>
      </c>
      <c r="D888" s="3" t="s">
        <v>2719</v>
      </c>
      <c r="E888" s="34">
        <v>43457</v>
      </c>
      <c r="F888" s="34">
        <v>43457</v>
      </c>
      <c r="G888" s="3" t="s">
        <v>1290</v>
      </c>
      <c r="H888" s="3" t="s">
        <v>445</v>
      </c>
      <c r="I888" s="3" t="s">
        <v>446</v>
      </c>
      <c r="J888" s="3" t="s">
        <v>22</v>
      </c>
      <c r="K888" s="3" t="s">
        <v>23</v>
      </c>
      <c r="L888" s="3" t="s">
        <v>123</v>
      </c>
      <c r="M888" s="3" t="s">
        <v>39</v>
      </c>
      <c r="N888" s="3">
        <v>94109</v>
      </c>
      <c r="O888" s="3" t="s">
        <v>40</v>
      </c>
      <c r="P888" s="3" t="s">
        <v>2259</v>
      </c>
      <c r="Q888" s="3" t="s">
        <v>42</v>
      </c>
      <c r="R888" s="3" t="s">
        <v>64</v>
      </c>
      <c r="S888" s="3" t="s">
        <v>2260</v>
      </c>
      <c r="T888" s="3">
        <v>13.48</v>
      </c>
      <c r="U888" s="35" cm="1">
        <f t="array" ref="U888">INDEX('Pricing Strategy'!$F$4:$F$71,MATCH(1,(Dataset!$O888='Pricing Strategy'!$B$4:$B$71)*(Dataset!$Q888='Pricing Strategy'!$C$4:$C$71)*(Dataset!$R888='Pricing Strategy'!$D$4:$D$71),))</f>
        <v>0.45</v>
      </c>
      <c r="V888" s="3">
        <f>Dataset!$T888*(1-Dataset!$U888)</f>
        <v>7.4140000000000006</v>
      </c>
    </row>
    <row r="889" spans="1:22" x14ac:dyDescent="0.3">
      <c r="A889" s="32"/>
      <c r="C889" s="3">
        <v>884</v>
      </c>
      <c r="D889" s="3" t="s">
        <v>2720</v>
      </c>
      <c r="E889" s="34">
        <v>43030</v>
      </c>
      <c r="F889" s="34">
        <v>43032</v>
      </c>
      <c r="G889" s="3" t="s">
        <v>184</v>
      </c>
      <c r="H889" s="3" t="s">
        <v>2721</v>
      </c>
      <c r="I889" s="3" t="s">
        <v>2722</v>
      </c>
      <c r="J889" s="3" t="s">
        <v>98</v>
      </c>
      <c r="K889" s="3" t="s">
        <v>23</v>
      </c>
      <c r="L889" s="3" t="s">
        <v>879</v>
      </c>
      <c r="M889" s="3" t="s">
        <v>234</v>
      </c>
      <c r="N889" s="3">
        <v>48227</v>
      </c>
      <c r="O889" s="3" t="s">
        <v>101</v>
      </c>
      <c r="P889" s="3" t="s">
        <v>2113</v>
      </c>
      <c r="Q889" s="3" t="s">
        <v>28</v>
      </c>
      <c r="R889" s="3" t="s">
        <v>61</v>
      </c>
      <c r="S889" s="3" t="s">
        <v>2114</v>
      </c>
      <c r="T889" s="3">
        <v>31.4</v>
      </c>
      <c r="U889" s="35" cm="1">
        <f t="array" ref="U889">INDEX('Pricing Strategy'!$F$4:$F$71,MATCH(1,(Dataset!$O889='Pricing Strategy'!$B$4:$B$71)*(Dataset!$Q889='Pricing Strategy'!$C$4:$C$71)*(Dataset!$R889='Pricing Strategy'!$D$4:$D$71),))</f>
        <v>0.3</v>
      </c>
      <c r="V889" s="3">
        <f>Dataset!$T889*(1-Dataset!$U889)</f>
        <v>21.979999999999997</v>
      </c>
    </row>
    <row r="890" spans="1:22" x14ac:dyDescent="0.3">
      <c r="A890" s="32"/>
      <c r="C890" s="3">
        <v>885</v>
      </c>
      <c r="D890" s="3" t="s">
        <v>2723</v>
      </c>
      <c r="E890" s="34">
        <v>42123</v>
      </c>
      <c r="F890" s="34">
        <v>42128</v>
      </c>
      <c r="G890" s="3" t="s">
        <v>46</v>
      </c>
      <c r="H890" s="3" t="s">
        <v>2724</v>
      </c>
      <c r="I890" s="3" t="s">
        <v>2725</v>
      </c>
      <c r="J890" s="3" t="s">
        <v>22</v>
      </c>
      <c r="K890" s="3" t="s">
        <v>23</v>
      </c>
      <c r="L890" s="3" t="s">
        <v>385</v>
      </c>
      <c r="M890" s="3" t="s">
        <v>263</v>
      </c>
      <c r="N890" s="3">
        <v>14609</v>
      </c>
      <c r="O890" s="3" t="s">
        <v>144</v>
      </c>
      <c r="P890" s="3" t="s">
        <v>2726</v>
      </c>
      <c r="Q890" s="3" t="s">
        <v>28</v>
      </c>
      <c r="R890" s="3" t="s">
        <v>61</v>
      </c>
      <c r="S890" s="3" t="s">
        <v>2727</v>
      </c>
      <c r="T890" s="3">
        <v>17.46</v>
      </c>
      <c r="U890" s="35" cm="1">
        <f t="array" ref="U890">INDEX('Pricing Strategy'!$F$4:$F$71,MATCH(1,(Dataset!$O890='Pricing Strategy'!$B$4:$B$71)*(Dataset!$Q890='Pricing Strategy'!$C$4:$C$71)*(Dataset!$R890='Pricing Strategy'!$D$4:$D$71),))</f>
        <v>0.4</v>
      </c>
      <c r="V890" s="3">
        <f>Dataset!$T890*(1-Dataset!$U890)</f>
        <v>10.476000000000001</v>
      </c>
    </row>
    <row r="891" spans="1:22" x14ac:dyDescent="0.3">
      <c r="A891" s="32"/>
      <c r="C891" s="3">
        <v>886</v>
      </c>
      <c r="D891" s="3" t="s">
        <v>2728</v>
      </c>
      <c r="E891" s="34">
        <v>42485</v>
      </c>
      <c r="F891" s="34">
        <v>42488</v>
      </c>
      <c r="G891" s="3" t="s">
        <v>19</v>
      </c>
      <c r="H891" s="3" t="s">
        <v>2729</v>
      </c>
      <c r="I891" s="3" t="s">
        <v>2730</v>
      </c>
      <c r="J891" s="3" t="s">
        <v>37</v>
      </c>
      <c r="K891" s="3" t="s">
        <v>23</v>
      </c>
      <c r="L891" s="3" t="s">
        <v>38</v>
      </c>
      <c r="M891" s="3" t="s">
        <v>39</v>
      </c>
      <c r="N891" s="3">
        <v>90045</v>
      </c>
      <c r="O891" s="3" t="s">
        <v>40</v>
      </c>
      <c r="P891" s="3" t="s">
        <v>2731</v>
      </c>
      <c r="Q891" s="3" t="s">
        <v>42</v>
      </c>
      <c r="R891" s="3" t="s">
        <v>71</v>
      </c>
      <c r="S891" s="3" t="s">
        <v>2732</v>
      </c>
      <c r="T891" s="3">
        <v>13.944000000000001</v>
      </c>
      <c r="U891" s="35" cm="1">
        <f t="array" ref="U891">INDEX('Pricing Strategy'!$F$4:$F$71,MATCH(1,(Dataset!$O891='Pricing Strategy'!$B$4:$B$71)*(Dataset!$Q891='Pricing Strategy'!$C$4:$C$71)*(Dataset!$R891='Pricing Strategy'!$D$4:$D$71),))</f>
        <v>0.4</v>
      </c>
      <c r="V891" s="3">
        <f>Dataset!$T891*(1-Dataset!$U891)</f>
        <v>8.3664000000000005</v>
      </c>
    </row>
    <row r="892" spans="1:22" x14ac:dyDescent="0.3">
      <c r="A892" s="32"/>
      <c r="C892" s="3">
        <v>887</v>
      </c>
      <c r="D892" s="3" t="s">
        <v>2733</v>
      </c>
      <c r="E892" s="34">
        <v>43277</v>
      </c>
      <c r="F892" s="34">
        <v>43283</v>
      </c>
      <c r="G892" s="3" t="s">
        <v>46</v>
      </c>
      <c r="H892" s="3" t="s">
        <v>1894</v>
      </c>
      <c r="I892" s="3" t="s">
        <v>1895</v>
      </c>
      <c r="J892" s="3" t="s">
        <v>22</v>
      </c>
      <c r="K892" s="3" t="s">
        <v>23</v>
      </c>
      <c r="L892" s="3" t="s">
        <v>947</v>
      </c>
      <c r="M892" s="3" t="s">
        <v>39</v>
      </c>
      <c r="N892" s="3">
        <v>92105</v>
      </c>
      <c r="O892" s="3" t="s">
        <v>40</v>
      </c>
      <c r="P892" s="3" t="s">
        <v>2734</v>
      </c>
      <c r="Q892" s="3" t="s">
        <v>42</v>
      </c>
      <c r="R892" s="3" t="s">
        <v>55</v>
      </c>
      <c r="S892" s="3" t="s">
        <v>2735</v>
      </c>
      <c r="T892" s="3">
        <v>83.76</v>
      </c>
      <c r="U892" s="35" cm="1">
        <f t="array" ref="U892">INDEX('Pricing Strategy'!$F$4:$F$71,MATCH(1,(Dataset!$O892='Pricing Strategy'!$B$4:$B$71)*(Dataset!$Q892='Pricing Strategy'!$C$4:$C$71)*(Dataset!$R892='Pricing Strategy'!$D$4:$D$71),))</f>
        <v>0.5</v>
      </c>
      <c r="V892" s="3">
        <f>Dataset!$T892*(1-Dataset!$U892)</f>
        <v>41.88</v>
      </c>
    </row>
    <row r="893" spans="1:22" x14ac:dyDescent="0.3">
      <c r="A893" s="32"/>
      <c r="C893" s="3">
        <v>888</v>
      </c>
      <c r="D893" s="3" t="s">
        <v>2736</v>
      </c>
      <c r="E893" s="34">
        <v>43387</v>
      </c>
      <c r="F893" s="34">
        <v>43392</v>
      </c>
      <c r="G893" s="3" t="s">
        <v>46</v>
      </c>
      <c r="H893" s="3" t="s">
        <v>2737</v>
      </c>
      <c r="I893" s="3" t="s">
        <v>2738</v>
      </c>
      <c r="J893" s="3" t="s">
        <v>98</v>
      </c>
      <c r="K893" s="3" t="s">
        <v>23</v>
      </c>
      <c r="L893" s="3" t="s">
        <v>378</v>
      </c>
      <c r="M893" s="3" t="s">
        <v>2739</v>
      </c>
      <c r="N893" s="3">
        <v>21044</v>
      </c>
      <c r="O893" s="3" t="s">
        <v>144</v>
      </c>
      <c r="P893" s="3" t="s">
        <v>290</v>
      </c>
      <c r="Q893" s="3" t="s">
        <v>42</v>
      </c>
      <c r="R893" s="3" t="s">
        <v>71</v>
      </c>
      <c r="S893" s="3" t="s">
        <v>291</v>
      </c>
      <c r="T893" s="3">
        <v>37.659999999999997</v>
      </c>
      <c r="U893" s="35" cm="1">
        <f t="array" ref="U893">INDEX('Pricing Strategy'!$F$4:$F$71,MATCH(1,(Dataset!$O893='Pricing Strategy'!$B$4:$B$71)*(Dataset!$Q893='Pricing Strategy'!$C$4:$C$71)*(Dataset!$R893='Pricing Strategy'!$D$4:$D$71),))</f>
        <v>0.4</v>
      </c>
      <c r="V893" s="3">
        <f>Dataset!$T893*(1-Dataset!$U893)</f>
        <v>22.595999999999997</v>
      </c>
    </row>
    <row r="894" spans="1:22" x14ac:dyDescent="0.3">
      <c r="A894" s="32"/>
      <c r="C894" s="3">
        <v>889</v>
      </c>
      <c r="D894" s="3" t="s">
        <v>2740</v>
      </c>
      <c r="E894" s="34">
        <v>42347</v>
      </c>
      <c r="F894" s="34">
        <v>42354</v>
      </c>
      <c r="G894" s="3" t="s">
        <v>46</v>
      </c>
      <c r="H894" s="3" t="s">
        <v>2635</v>
      </c>
      <c r="I894" s="3" t="s">
        <v>2636</v>
      </c>
      <c r="J894" s="3" t="s">
        <v>37</v>
      </c>
      <c r="K894" s="3" t="s">
        <v>23</v>
      </c>
      <c r="L894" s="3" t="s">
        <v>123</v>
      </c>
      <c r="M894" s="3" t="s">
        <v>39</v>
      </c>
      <c r="N894" s="3">
        <v>94122</v>
      </c>
      <c r="O894" s="3" t="s">
        <v>40</v>
      </c>
      <c r="P894" s="3" t="s">
        <v>1467</v>
      </c>
      <c r="Q894" s="3" t="s">
        <v>42</v>
      </c>
      <c r="R894" s="3" t="s">
        <v>86</v>
      </c>
      <c r="S894" s="3" t="s">
        <v>1468</v>
      </c>
      <c r="T894" s="3">
        <v>34.68</v>
      </c>
      <c r="U894" s="35" cm="1">
        <f t="array" ref="U894">INDEX('Pricing Strategy'!$F$4:$F$71,MATCH(1,(Dataset!$O894='Pricing Strategy'!$B$4:$B$71)*(Dataset!$Q894='Pricing Strategy'!$C$4:$C$71)*(Dataset!$R894='Pricing Strategy'!$D$4:$D$71),))</f>
        <v>0.4</v>
      </c>
      <c r="V894" s="3">
        <f>Dataset!$T894*(1-Dataset!$U894)</f>
        <v>20.808</v>
      </c>
    </row>
    <row r="895" spans="1:22" x14ac:dyDescent="0.3">
      <c r="A895" s="32"/>
      <c r="C895" s="3">
        <v>890</v>
      </c>
      <c r="D895" s="3" t="s">
        <v>2741</v>
      </c>
      <c r="E895" s="34">
        <v>43271</v>
      </c>
      <c r="F895" s="34">
        <v>43277</v>
      </c>
      <c r="G895" s="3" t="s">
        <v>46</v>
      </c>
      <c r="H895" s="3" t="s">
        <v>1647</v>
      </c>
      <c r="I895" s="3" t="s">
        <v>1648</v>
      </c>
      <c r="J895" s="3" t="s">
        <v>22</v>
      </c>
      <c r="K895" s="3" t="s">
        <v>23</v>
      </c>
      <c r="L895" s="3" t="s">
        <v>1501</v>
      </c>
      <c r="M895" s="3" t="s">
        <v>263</v>
      </c>
      <c r="N895" s="3">
        <v>10801</v>
      </c>
      <c r="O895" s="3" t="s">
        <v>144</v>
      </c>
      <c r="P895" s="3" t="s">
        <v>2742</v>
      </c>
      <c r="Q895" s="3" t="s">
        <v>67</v>
      </c>
      <c r="R895" s="3" t="s">
        <v>157</v>
      </c>
      <c r="S895" s="3" t="s">
        <v>2743</v>
      </c>
      <c r="T895" s="3">
        <v>149.94999999999999</v>
      </c>
      <c r="U895" s="35" cm="1">
        <f t="array" ref="U895">INDEX('Pricing Strategy'!$F$4:$F$71,MATCH(1,(Dataset!$O895='Pricing Strategy'!$B$4:$B$71)*(Dataset!$Q895='Pricing Strategy'!$C$4:$C$71)*(Dataset!$R895='Pricing Strategy'!$D$4:$D$71),))</f>
        <v>0.45</v>
      </c>
      <c r="V895" s="3">
        <f>Dataset!$T895*(1-Dataset!$U895)</f>
        <v>82.472499999999997</v>
      </c>
    </row>
    <row r="896" spans="1:22" x14ac:dyDescent="0.3">
      <c r="A896" s="32"/>
      <c r="C896" s="3">
        <v>891</v>
      </c>
      <c r="D896" s="3" t="s">
        <v>2741</v>
      </c>
      <c r="E896" s="34">
        <v>43271</v>
      </c>
      <c r="F896" s="34">
        <v>43277</v>
      </c>
      <c r="G896" s="3" t="s">
        <v>46</v>
      </c>
      <c r="H896" s="3" t="s">
        <v>1647</v>
      </c>
      <c r="I896" s="3" t="s">
        <v>1648</v>
      </c>
      <c r="J896" s="3" t="s">
        <v>22</v>
      </c>
      <c r="K896" s="3" t="s">
        <v>23</v>
      </c>
      <c r="L896" s="3" t="s">
        <v>1501</v>
      </c>
      <c r="M896" s="3" t="s">
        <v>263</v>
      </c>
      <c r="N896" s="3">
        <v>10801</v>
      </c>
      <c r="O896" s="3" t="s">
        <v>144</v>
      </c>
      <c r="P896" s="3" t="s">
        <v>1598</v>
      </c>
      <c r="Q896" s="3" t="s">
        <v>42</v>
      </c>
      <c r="R896" s="3" t="s">
        <v>71</v>
      </c>
      <c r="S896" s="3" t="s">
        <v>1599</v>
      </c>
      <c r="T896" s="3">
        <v>51.311999999999998</v>
      </c>
      <c r="U896" s="35" cm="1">
        <f t="array" ref="U896">INDEX('Pricing Strategy'!$F$4:$F$71,MATCH(1,(Dataset!$O896='Pricing Strategy'!$B$4:$B$71)*(Dataset!$Q896='Pricing Strategy'!$C$4:$C$71)*(Dataset!$R896='Pricing Strategy'!$D$4:$D$71),))</f>
        <v>0.4</v>
      </c>
      <c r="V896" s="3">
        <f>Dataset!$T896*(1-Dataset!$U896)</f>
        <v>30.787199999999999</v>
      </c>
    </row>
    <row r="897" spans="1:22" x14ac:dyDescent="0.3">
      <c r="A897" s="32"/>
      <c r="C897" s="3">
        <v>892</v>
      </c>
      <c r="D897" s="3" t="s">
        <v>2744</v>
      </c>
      <c r="E897" s="34">
        <v>43277</v>
      </c>
      <c r="F897" s="34">
        <v>43278</v>
      </c>
      <c r="G897" s="3" t="s">
        <v>184</v>
      </c>
      <c r="H897" s="3" t="s">
        <v>2286</v>
      </c>
      <c r="I897" s="3" t="s">
        <v>2287</v>
      </c>
      <c r="J897" s="3" t="s">
        <v>98</v>
      </c>
      <c r="K897" s="3" t="s">
        <v>23</v>
      </c>
      <c r="L897" s="3" t="s">
        <v>879</v>
      </c>
      <c r="M897" s="3" t="s">
        <v>234</v>
      </c>
      <c r="N897" s="3">
        <v>48227</v>
      </c>
      <c r="O897" s="3" t="s">
        <v>101</v>
      </c>
      <c r="P897" s="3" t="s">
        <v>2745</v>
      </c>
      <c r="Q897" s="3" t="s">
        <v>42</v>
      </c>
      <c r="R897" s="3" t="s">
        <v>86</v>
      </c>
      <c r="S897" s="3" t="s">
        <v>2746</v>
      </c>
      <c r="T897" s="3">
        <v>4.54</v>
      </c>
      <c r="U897" s="35" cm="1">
        <f t="array" ref="U897">INDEX('Pricing Strategy'!$F$4:$F$71,MATCH(1,(Dataset!$O897='Pricing Strategy'!$B$4:$B$71)*(Dataset!$Q897='Pricing Strategy'!$C$4:$C$71)*(Dataset!$R897='Pricing Strategy'!$D$4:$D$71),))</f>
        <v>0.3</v>
      </c>
      <c r="V897" s="3">
        <f>Dataset!$T897*(1-Dataset!$U897)</f>
        <v>3.1779999999999999</v>
      </c>
    </row>
    <row r="898" spans="1:22" x14ac:dyDescent="0.3">
      <c r="A898" s="32"/>
      <c r="C898" s="3">
        <v>893</v>
      </c>
      <c r="D898" s="3" t="s">
        <v>2744</v>
      </c>
      <c r="E898" s="34">
        <v>43277</v>
      </c>
      <c r="F898" s="34">
        <v>43278</v>
      </c>
      <c r="G898" s="3" t="s">
        <v>184</v>
      </c>
      <c r="H898" s="3" t="s">
        <v>2286</v>
      </c>
      <c r="I898" s="3" t="s">
        <v>2287</v>
      </c>
      <c r="J898" s="3" t="s">
        <v>98</v>
      </c>
      <c r="K898" s="3" t="s">
        <v>23</v>
      </c>
      <c r="L898" s="3" t="s">
        <v>879</v>
      </c>
      <c r="M898" s="3" t="s">
        <v>234</v>
      </c>
      <c r="N898" s="3">
        <v>48227</v>
      </c>
      <c r="O898" s="3" t="s">
        <v>101</v>
      </c>
      <c r="P898" s="3" t="s">
        <v>2747</v>
      </c>
      <c r="Q898" s="3" t="s">
        <v>42</v>
      </c>
      <c r="R898" s="3" t="s">
        <v>64</v>
      </c>
      <c r="S898" s="3" t="s">
        <v>2748</v>
      </c>
      <c r="T898" s="3">
        <v>15.92</v>
      </c>
      <c r="U898" s="35" cm="1">
        <f t="array" ref="U898">INDEX('Pricing Strategy'!$F$4:$F$71,MATCH(1,(Dataset!$O898='Pricing Strategy'!$B$4:$B$71)*(Dataset!$Q898='Pricing Strategy'!$C$4:$C$71)*(Dataset!$R898='Pricing Strategy'!$D$4:$D$71),))</f>
        <v>0.35</v>
      </c>
      <c r="V898" s="3">
        <f>Dataset!$T898*(1-Dataset!$U898)</f>
        <v>10.348000000000001</v>
      </c>
    </row>
    <row r="899" spans="1:22" x14ac:dyDescent="0.3">
      <c r="A899" s="32"/>
      <c r="C899" s="3">
        <v>894</v>
      </c>
      <c r="D899" s="3" t="s">
        <v>2744</v>
      </c>
      <c r="E899" s="34">
        <v>43277</v>
      </c>
      <c r="F899" s="34">
        <v>43278</v>
      </c>
      <c r="G899" s="3" t="s">
        <v>184</v>
      </c>
      <c r="H899" s="3" t="s">
        <v>2286</v>
      </c>
      <c r="I899" s="3" t="s">
        <v>2287</v>
      </c>
      <c r="J899" s="3" t="s">
        <v>98</v>
      </c>
      <c r="K899" s="3" t="s">
        <v>23</v>
      </c>
      <c r="L899" s="3" t="s">
        <v>879</v>
      </c>
      <c r="M899" s="3" t="s">
        <v>234</v>
      </c>
      <c r="N899" s="3">
        <v>48227</v>
      </c>
      <c r="O899" s="3" t="s">
        <v>101</v>
      </c>
      <c r="P899" s="3" t="s">
        <v>2749</v>
      </c>
      <c r="Q899" s="3" t="s">
        <v>67</v>
      </c>
      <c r="R899" s="3" t="s">
        <v>68</v>
      </c>
      <c r="S899" s="3" t="s">
        <v>2750</v>
      </c>
      <c r="T899" s="3">
        <v>543.91999999999996</v>
      </c>
      <c r="U899" s="35" cm="1">
        <f t="array" ref="U899">INDEX('Pricing Strategy'!$F$4:$F$71,MATCH(1,(Dataset!$O899='Pricing Strategy'!$B$4:$B$71)*(Dataset!$Q899='Pricing Strategy'!$C$4:$C$71)*(Dataset!$R899='Pricing Strategy'!$D$4:$D$71),))</f>
        <v>0.3</v>
      </c>
      <c r="V899" s="3">
        <f>Dataset!$T899*(1-Dataset!$U899)</f>
        <v>380.74399999999997</v>
      </c>
    </row>
    <row r="900" spans="1:22" x14ac:dyDescent="0.3">
      <c r="A900" s="32"/>
      <c r="C900" s="3">
        <v>895</v>
      </c>
      <c r="D900" s="3" t="s">
        <v>2751</v>
      </c>
      <c r="E900" s="34">
        <v>43049</v>
      </c>
      <c r="F900" s="34">
        <v>43051</v>
      </c>
      <c r="G900" s="3" t="s">
        <v>184</v>
      </c>
      <c r="H900" s="3" t="s">
        <v>2752</v>
      </c>
      <c r="I900" s="3" t="s">
        <v>2753</v>
      </c>
      <c r="J900" s="3" t="s">
        <v>37</v>
      </c>
      <c r="K900" s="3" t="s">
        <v>23</v>
      </c>
      <c r="L900" s="3" t="s">
        <v>123</v>
      </c>
      <c r="M900" s="3" t="s">
        <v>39</v>
      </c>
      <c r="N900" s="3">
        <v>94122</v>
      </c>
      <c r="O900" s="3" t="s">
        <v>40</v>
      </c>
      <c r="P900" s="3" t="s">
        <v>1306</v>
      </c>
      <c r="Q900" s="3" t="s">
        <v>42</v>
      </c>
      <c r="R900" s="3" t="s">
        <v>55</v>
      </c>
      <c r="S900" s="3" t="s">
        <v>1307</v>
      </c>
      <c r="T900" s="3">
        <v>155.82</v>
      </c>
      <c r="U900" s="35" cm="1">
        <f t="array" ref="U900">INDEX('Pricing Strategy'!$F$4:$F$71,MATCH(1,(Dataset!$O900='Pricing Strategy'!$B$4:$B$71)*(Dataset!$Q900='Pricing Strategy'!$C$4:$C$71)*(Dataset!$R900='Pricing Strategy'!$D$4:$D$71),))</f>
        <v>0.5</v>
      </c>
      <c r="V900" s="3">
        <f>Dataset!$T900*(1-Dataset!$U900)</f>
        <v>77.91</v>
      </c>
    </row>
    <row r="901" spans="1:22" x14ac:dyDescent="0.3">
      <c r="A901" s="32"/>
      <c r="C901" s="3">
        <v>896</v>
      </c>
      <c r="D901" s="3" t="s">
        <v>2751</v>
      </c>
      <c r="E901" s="34">
        <v>43049</v>
      </c>
      <c r="F901" s="34">
        <v>43051</v>
      </c>
      <c r="G901" s="3" t="s">
        <v>184</v>
      </c>
      <c r="H901" s="3" t="s">
        <v>2752</v>
      </c>
      <c r="I901" s="3" t="s">
        <v>2753</v>
      </c>
      <c r="J901" s="3" t="s">
        <v>37</v>
      </c>
      <c r="K901" s="3" t="s">
        <v>23</v>
      </c>
      <c r="L901" s="3" t="s">
        <v>123</v>
      </c>
      <c r="M901" s="3" t="s">
        <v>39</v>
      </c>
      <c r="N901" s="3">
        <v>94122</v>
      </c>
      <c r="O901" s="3" t="s">
        <v>40</v>
      </c>
      <c r="P901" s="3" t="s">
        <v>2754</v>
      </c>
      <c r="Q901" s="3" t="s">
        <v>42</v>
      </c>
      <c r="R901" s="3" t="s">
        <v>71</v>
      </c>
      <c r="S901" s="3" t="s">
        <v>2755</v>
      </c>
      <c r="T901" s="3">
        <v>70.007999999999996</v>
      </c>
      <c r="U901" s="35" cm="1">
        <f t="array" ref="U901">INDEX('Pricing Strategy'!$F$4:$F$71,MATCH(1,(Dataset!$O901='Pricing Strategy'!$B$4:$B$71)*(Dataset!$Q901='Pricing Strategy'!$C$4:$C$71)*(Dataset!$R901='Pricing Strategy'!$D$4:$D$71),))</f>
        <v>0.4</v>
      </c>
      <c r="V901" s="3">
        <f>Dataset!$T901*(1-Dataset!$U901)</f>
        <v>42.004799999999996</v>
      </c>
    </row>
    <row r="902" spans="1:22" x14ac:dyDescent="0.3">
      <c r="A902" s="32"/>
      <c r="C902" s="3">
        <v>897</v>
      </c>
      <c r="D902" s="3" t="s">
        <v>2756</v>
      </c>
      <c r="E902" s="34">
        <v>43011</v>
      </c>
      <c r="F902" s="34">
        <v>43014</v>
      </c>
      <c r="G902" s="3" t="s">
        <v>19</v>
      </c>
      <c r="H902" s="3" t="s">
        <v>2757</v>
      </c>
      <c r="I902" s="3" t="s">
        <v>2758</v>
      </c>
      <c r="J902" s="3" t="s">
        <v>22</v>
      </c>
      <c r="K902" s="3" t="s">
        <v>23</v>
      </c>
      <c r="L902" s="3" t="s">
        <v>180</v>
      </c>
      <c r="M902" s="3" t="s">
        <v>100</v>
      </c>
      <c r="N902" s="3">
        <v>77095</v>
      </c>
      <c r="O902" s="3" t="s">
        <v>101</v>
      </c>
      <c r="P902" s="3" t="s">
        <v>2759</v>
      </c>
      <c r="Q902" s="3" t="s">
        <v>42</v>
      </c>
      <c r="R902" s="3" t="s">
        <v>169</v>
      </c>
      <c r="S902" s="3" t="s">
        <v>667</v>
      </c>
      <c r="T902" s="3">
        <v>15.648</v>
      </c>
      <c r="U902" s="35" cm="1">
        <f t="array" ref="U902">INDEX('Pricing Strategy'!$F$4:$F$71,MATCH(1,(Dataset!$O902='Pricing Strategy'!$B$4:$B$71)*(Dataset!$Q902='Pricing Strategy'!$C$4:$C$71)*(Dataset!$R902='Pricing Strategy'!$D$4:$D$71),))</f>
        <v>0.3</v>
      </c>
      <c r="V902" s="3">
        <f>Dataset!$T902*(1-Dataset!$U902)</f>
        <v>10.9536</v>
      </c>
    </row>
    <row r="903" spans="1:22" x14ac:dyDescent="0.3">
      <c r="A903" s="32"/>
      <c r="C903" s="3">
        <v>898</v>
      </c>
      <c r="D903" s="3" t="s">
        <v>2760</v>
      </c>
      <c r="E903" s="34">
        <v>42256</v>
      </c>
      <c r="F903" s="34">
        <v>42262</v>
      </c>
      <c r="G903" s="3" t="s">
        <v>46</v>
      </c>
      <c r="H903" s="3" t="s">
        <v>2761</v>
      </c>
      <c r="I903" s="3" t="s">
        <v>2762</v>
      </c>
      <c r="J903" s="3" t="s">
        <v>22</v>
      </c>
      <c r="K903" s="3" t="s">
        <v>23</v>
      </c>
      <c r="L903" s="3" t="s">
        <v>879</v>
      </c>
      <c r="M903" s="3" t="s">
        <v>234</v>
      </c>
      <c r="N903" s="3">
        <v>48227</v>
      </c>
      <c r="O903" s="3" t="s">
        <v>101</v>
      </c>
      <c r="P903" s="3" t="s">
        <v>1669</v>
      </c>
      <c r="Q903" s="3" t="s">
        <v>42</v>
      </c>
      <c r="R903" s="3" t="s">
        <v>43</v>
      </c>
      <c r="S903" s="3" t="s">
        <v>1670</v>
      </c>
      <c r="T903" s="3">
        <v>103.6</v>
      </c>
      <c r="U903" s="35" cm="1">
        <f t="array" ref="U903">INDEX('Pricing Strategy'!$F$4:$F$71,MATCH(1,(Dataset!$O903='Pricing Strategy'!$B$4:$B$71)*(Dataset!$Q903='Pricing Strategy'!$C$4:$C$71)*(Dataset!$R903='Pricing Strategy'!$D$4:$D$71),))</f>
        <v>0.3</v>
      </c>
      <c r="V903" s="3">
        <f>Dataset!$T903*(1-Dataset!$U903)</f>
        <v>72.52</v>
      </c>
    </row>
    <row r="904" spans="1:22" x14ac:dyDescent="0.3">
      <c r="A904" s="32"/>
      <c r="C904" s="3">
        <v>899</v>
      </c>
      <c r="D904" s="3" t="s">
        <v>2763</v>
      </c>
      <c r="E904" s="34">
        <v>43402</v>
      </c>
      <c r="F904" s="34">
        <v>43404</v>
      </c>
      <c r="G904" s="3" t="s">
        <v>19</v>
      </c>
      <c r="H904" s="3" t="s">
        <v>2764</v>
      </c>
      <c r="I904" s="3" t="s">
        <v>2765</v>
      </c>
      <c r="J904" s="3" t="s">
        <v>37</v>
      </c>
      <c r="K904" s="3" t="s">
        <v>23</v>
      </c>
      <c r="L904" s="3" t="s">
        <v>1562</v>
      </c>
      <c r="M904" s="3" t="s">
        <v>263</v>
      </c>
      <c r="N904" s="3">
        <v>13021</v>
      </c>
      <c r="O904" s="3" t="s">
        <v>144</v>
      </c>
      <c r="P904" s="3" t="s">
        <v>2766</v>
      </c>
      <c r="Q904" s="3" t="s">
        <v>42</v>
      </c>
      <c r="R904" s="3" t="s">
        <v>86</v>
      </c>
      <c r="S904" s="3" t="s">
        <v>2767</v>
      </c>
      <c r="T904" s="3">
        <v>46.96</v>
      </c>
      <c r="U904" s="35" cm="1">
        <f t="array" ref="U904">INDEX('Pricing Strategy'!$F$4:$F$71,MATCH(1,(Dataset!$O904='Pricing Strategy'!$B$4:$B$71)*(Dataset!$Q904='Pricing Strategy'!$C$4:$C$71)*(Dataset!$R904='Pricing Strategy'!$D$4:$D$71),))</f>
        <v>0.4</v>
      </c>
      <c r="V904" s="3">
        <f>Dataset!$T904*(1-Dataset!$U904)</f>
        <v>28.175999999999998</v>
      </c>
    </row>
    <row r="905" spans="1:22" x14ac:dyDescent="0.3">
      <c r="A905" s="32"/>
      <c r="C905" s="3">
        <v>900</v>
      </c>
      <c r="D905" s="3" t="s">
        <v>2768</v>
      </c>
      <c r="E905" s="34">
        <v>42835</v>
      </c>
      <c r="F905" s="34">
        <v>42837</v>
      </c>
      <c r="G905" s="3" t="s">
        <v>184</v>
      </c>
      <c r="H905" s="3" t="s">
        <v>2769</v>
      </c>
      <c r="I905" s="3" t="s">
        <v>2770</v>
      </c>
      <c r="J905" s="3" t="s">
        <v>37</v>
      </c>
      <c r="K905" s="3" t="s">
        <v>23</v>
      </c>
      <c r="L905" s="3" t="s">
        <v>314</v>
      </c>
      <c r="M905" s="3" t="s">
        <v>494</v>
      </c>
      <c r="N905" s="3">
        <v>45503</v>
      </c>
      <c r="O905" s="3" t="s">
        <v>144</v>
      </c>
      <c r="P905" s="3" t="s">
        <v>2771</v>
      </c>
      <c r="Q905" s="3" t="s">
        <v>42</v>
      </c>
      <c r="R905" s="3" t="s">
        <v>71</v>
      </c>
      <c r="S905" s="3" t="s">
        <v>2772</v>
      </c>
      <c r="T905" s="3">
        <v>8.9039999999999999</v>
      </c>
      <c r="U905" s="35" cm="1">
        <f t="array" ref="U905">INDEX('Pricing Strategy'!$F$4:$F$71,MATCH(1,(Dataset!$O905='Pricing Strategy'!$B$4:$B$71)*(Dataset!$Q905='Pricing Strategy'!$C$4:$C$71)*(Dataset!$R905='Pricing Strategy'!$D$4:$D$71),))</f>
        <v>0.4</v>
      </c>
      <c r="V905" s="3">
        <f>Dataset!$T905*(1-Dataset!$U905)</f>
        <v>5.3423999999999996</v>
      </c>
    </row>
    <row r="906" spans="1:22" x14ac:dyDescent="0.3">
      <c r="A906" s="32"/>
      <c r="C906" s="3">
        <v>901</v>
      </c>
      <c r="D906" s="3" t="s">
        <v>2773</v>
      </c>
      <c r="E906" s="34">
        <v>43415</v>
      </c>
      <c r="F906" s="34">
        <v>43417</v>
      </c>
      <c r="G906" s="3" t="s">
        <v>184</v>
      </c>
      <c r="H906" s="3" t="s">
        <v>1242</v>
      </c>
      <c r="I906" s="3" t="s">
        <v>1243</v>
      </c>
      <c r="J906" s="3" t="s">
        <v>22</v>
      </c>
      <c r="K906" s="3" t="s">
        <v>23</v>
      </c>
      <c r="L906" s="3" t="s">
        <v>2774</v>
      </c>
      <c r="M906" s="3" t="s">
        <v>100</v>
      </c>
      <c r="N906" s="3">
        <v>75043</v>
      </c>
      <c r="O906" s="3" t="s">
        <v>101</v>
      </c>
      <c r="P906" s="3" t="s">
        <v>2775</v>
      </c>
      <c r="Q906" s="3" t="s">
        <v>42</v>
      </c>
      <c r="R906" s="3" t="s">
        <v>43</v>
      </c>
      <c r="S906" s="3" t="s">
        <v>2776</v>
      </c>
      <c r="T906" s="3">
        <v>10.44</v>
      </c>
      <c r="U906" s="35" cm="1">
        <f t="array" ref="U906">INDEX('Pricing Strategy'!$F$4:$F$71,MATCH(1,(Dataset!$O906='Pricing Strategy'!$B$4:$B$71)*(Dataset!$Q906='Pricing Strategy'!$C$4:$C$71)*(Dataset!$R906='Pricing Strategy'!$D$4:$D$71),))</f>
        <v>0.3</v>
      </c>
      <c r="V906" s="3">
        <f>Dataset!$T906*(1-Dataset!$U906)</f>
        <v>7.3079999999999989</v>
      </c>
    </row>
    <row r="907" spans="1:22" x14ac:dyDescent="0.3">
      <c r="A907" s="32"/>
      <c r="C907" s="3">
        <v>902</v>
      </c>
      <c r="D907" s="3" t="s">
        <v>2773</v>
      </c>
      <c r="E907" s="34">
        <v>43415</v>
      </c>
      <c r="F907" s="34">
        <v>43417</v>
      </c>
      <c r="G907" s="3" t="s">
        <v>184</v>
      </c>
      <c r="H907" s="3" t="s">
        <v>1242</v>
      </c>
      <c r="I907" s="3" t="s">
        <v>1243</v>
      </c>
      <c r="J907" s="3" t="s">
        <v>22</v>
      </c>
      <c r="K907" s="3" t="s">
        <v>23</v>
      </c>
      <c r="L907" s="3" t="s">
        <v>2774</v>
      </c>
      <c r="M907" s="3" t="s">
        <v>100</v>
      </c>
      <c r="N907" s="3">
        <v>75043</v>
      </c>
      <c r="O907" s="3" t="s">
        <v>101</v>
      </c>
      <c r="P907" s="3" t="s">
        <v>2777</v>
      </c>
      <c r="Q907" s="3" t="s">
        <v>42</v>
      </c>
      <c r="R907" s="3" t="s">
        <v>71</v>
      </c>
      <c r="S907" s="3" t="s">
        <v>2778</v>
      </c>
      <c r="T907" s="3">
        <v>18.335999999999999</v>
      </c>
      <c r="U907" s="35" cm="1">
        <f t="array" ref="U907">INDEX('Pricing Strategy'!$F$4:$F$71,MATCH(1,(Dataset!$O907='Pricing Strategy'!$B$4:$B$71)*(Dataset!$Q907='Pricing Strategy'!$C$4:$C$71)*(Dataset!$R907='Pricing Strategy'!$D$4:$D$71),))</f>
        <v>0.3</v>
      </c>
      <c r="V907" s="3">
        <f>Dataset!$T907*(1-Dataset!$U907)</f>
        <v>12.835199999999999</v>
      </c>
    </row>
    <row r="908" spans="1:22" x14ac:dyDescent="0.3">
      <c r="A908" s="32"/>
      <c r="C908" s="3">
        <v>903</v>
      </c>
      <c r="D908" s="3" t="s">
        <v>2779</v>
      </c>
      <c r="E908" s="34">
        <v>43358</v>
      </c>
      <c r="F908" s="34">
        <v>43360</v>
      </c>
      <c r="G908" s="3" t="s">
        <v>184</v>
      </c>
      <c r="H908" s="3" t="s">
        <v>640</v>
      </c>
      <c r="I908" s="3" t="s">
        <v>641</v>
      </c>
      <c r="J908" s="3" t="s">
        <v>22</v>
      </c>
      <c r="K908" s="3" t="s">
        <v>23</v>
      </c>
      <c r="L908" s="3" t="s">
        <v>299</v>
      </c>
      <c r="M908" s="3" t="s">
        <v>207</v>
      </c>
      <c r="N908" s="3">
        <v>60653</v>
      </c>
      <c r="O908" s="3" t="s">
        <v>101</v>
      </c>
      <c r="P908" s="3" t="s">
        <v>649</v>
      </c>
      <c r="Q908" s="3" t="s">
        <v>67</v>
      </c>
      <c r="R908" s="3" t="s">
        <v>68</v>
      </c>
      <c r="S908" s="3" t="s">
        <v>650</v>
      </c>
      <c r="T908" s="3">
        <v>323.976</v>
      </c>
      <c r="U908" s="35" cm="1">
        <f t="array" ref="U908">INDEX('Pricing Strategy'!$F$4:$F$71,MATCH(1,(Dataset!$O908='Pricing Strategy'!$B$4:$B$71)*(Dataset!$Q908='Pricing Strategy'!$C$4:$C$71)*(Dataset!$R908='Pricing Strategy'!$D$4:$D$71),))</f>
        <v>0.3</v>
      </c>
      <c r="V908" s="3">
        <f>Dataset!$T908*(1-Dataset!$U908)</f>
        <v>226.78319999999999</v>
      </c>
    </row>
    <row r="909" spans="1:22" x14ac:dyDescent="0.3">
      <c r="A909" s="32"/>
      <c r="C909" s="3">
        <v>904</v>
      </c>
      <c r="D909" s="3" t="s">
        <v>2780</v>
      </c>
      <c r="E909" s="34">
        <v>42833</v>
      </c>
      <c r="F909" s="34">
        <v>42837</v>
      </c>
      <c r="G909" s="3" t="s">
        <v>46</v>
      </c>
      <c r="H909" s="3" t="s">
        <v>812</v>
      </c>
      <c r="I909" s="3" t="s">
        <v>813</v>
      </c>
      <c r="J909" s="3" t="s">
        <v>22</v>
      </c>
      <c r="K909" s="3" t="s">
        <v>23</v>
      </c>
      <c r="L909" s="3" t="s">
        <v>38</v>
      </c>
      <c r="M909" s="3" t="s">
        <v>39</v>
      </c>
      <c r="N909" s="3">
        <v>90032</v>
      </c>
      <c r="O909" s="3" t="s">
        <v>40</v>
      </c>
      <c r="P909" s="3" t="s">
        <v>2781</v>
      </c>
      <c r="Q909" s="3" t="s">
        <v>42</v>
      </c>
      <c r="R909" s="3" t="s">
        <v>86</v>
      </c>
      <c r="S909" s="3" t="s">
        <v>2782</v>
      </c>
      <c r="T909" s="3">
        <v>20.04</v>
      </c>
      <c r="U909" s="35" cm="1">
        <f t="array" ref="U909">INDEX('Pricing Strategy'!$F$4:$F$71,MATCH(1,(Dataset!$O909='Pricing Strategy'!$B$4:$B$71)*(Dataset!$Q909='Pricing Strategy'!$C$4:$C$71)*(Dataset!$R909='Pricing Strategy'!$D$4:$D$71),))</f>
        <v>0.4</v>
      </c>
      <c r="V909" s="3">
        <f>Dataset!$T909*(1-Dataset!$U909)</f>
        <v>12.023999999999999</v>
      </c>
    </row>
    <row r="910" spans="1:22" x14ac:dyDescent="0.3">
      <c r="A910" s="32"/>
      <c r="C910" s="3">
        <v>905</v>
      </c>
      <c r="D910" s="3" t="s">
        <v>2780</v>
      </c>
      <c r="E910" s="34">
        <v>42833</v>
      </c>
      <c r="F910" s="34">
        <v>42837</v>
      </c>
      <c r="G910" s="3" t="s">
        <v>46</v>
      </c>
      <c r="H910" s="3" t="s">
        <v>812</v>
      </c>
      <c r="I910" s="3" t="s">
        <v>813</v>
      </c>
      <c r="J910" s="3" t="s">
        <v>22</v>
      </c>
      <c r="K910" s="3" t="s">
        <v>23</v>
      </c>
      <c r="L910" s="3" t="s">
        <v>38</v>
      </c>
      <c r="M910" s="3" t="s">
        <v>39</v>
      </c>
      <c r="N910" s="3">
        <v>90032</v>
      </c>
      <c r="O910" s="3" t="s">
        <v>40</v>
      </c>
      <c r="P910" s="3" t="s">
        <v>2218</v>
      </c>
      <c r="Q910" s="3" t="s">
        <v>42</v>
      </c>
      <c r="R910" s="3" t="s">
        <v>55</v>
      </c>
      <c r="S910" s="3" t="s">
        <v>2219</v>
      </c>
      <c r="T910" s="3">
        <v>64.959999999999994</v>
      </c>
      <c r="U910" s="35" cm="1">
        <f t="array" ref="U910">INDEX('Pricing Strategy'!$F$4:$F$71,MATCH(1,(Dataset!$O910='Pricing Strategy'!$B$4:$B$71)*(Dataset!$Q910='Pricing Strategy'!$C$4:$C$71)*(Dataset!$R910='Pricing Strategy'!$D$4:$D$71),))</f>
        <v>0.5</v>
      </c>
      <c r="V910" s="3">
        <f>Dataset!$T910*(1-Dataset!$U910)</f>
        <v>32.479999999999997</v>
      </c>
    </row>
    <row r="911" spans="1:22" x14ac:dyDescent="0.3">
      <c r="A911" s="32"/>
      <c r="C911" s="3">
        <v>906</v>
      </c>
      <c r="D911" s="3" t="s">
        <v>2780</v>
      </c>
      <c r="E911" s="34">
        <v>42833</v>
      </c>
      <c r="F911" s="34">
        <v>42837</v>
      </c>
      <c r="G911" s="3" t="s">
        <v>46</v>
      </c>
      <c r="H911" s="3" t="s">
        <v>812</v>
      </c>
      <c r="I911" s="3" t="s">
        <v>813</v>
      </c>
      <c r="J911" s="3" t="s">
        <v>22</v>
      </c>
      <c r="K911" s="3" t="s">
        <v>23</v>
      </c>
      <c r="L911" s="3" t="s">
        <v>38</v>
      </c>
      <c r="M911" s="3" t="s">
        <v>39</v>
      </c>
      <c r="N911" s="3">
        <v>90032</v>
      </c>
      <c r="O911" s="3" t="s">
        <v>40</v>
      </c>
      <c r="P911" s="3" t="s">
        <v>2783</v>
      </c>
      <c r="Q911" s="3" t="s">
        <v>42</v>
      </c>
      <c r="R911" s="3" t="s">
        <v>86</v>
      </c>
      <c r="S911" s="3" t="s">
        <v>2784</v>
      </c>
      <c r="T911" s="3">
        <v>12.96</v>
      </c>
      <c r="U911" s="35" cm="1">
        <f t="array" ref="U911">INDEX('Pricing Strategy'!$F$4:$F$71,MATCH(1,(Dataset!$O911='Pricing Strategy'!$B$4:$B$71)*(Dataset!$Q911='Pricing Strategy'!$C$4:$C$71)*(Dataset!$R911='Pricing Strategy'!$D$4:$D$71),))</f>
        <v>0.4</v>
      </c>
      <c r="V911" s="3">
        <f>Dataset!$T911*(1-Dataset!$U911)</f>
        <v>7.7759999999999998</v>
      </c>
    </row>
    <row r="912" spans="1:22" x14ac:dyDescent="0.3">
      <c r="A912" s="32"/>
      <c r="C912" s="3">
        <v>907</v>
      </c>
      <c r="D912" s="3" t="s">
        <v>2785</v>
      </c>
      <c r="E912" s="34">
        <v>43464</v>
      </c>
      <c r="F912" s="34">
        <v>43468</v>
      </c>
      <c r="G912" s="3" t="s">
        <v>46</v>
      </c>
      <c r="H912" s="3" t="s">
        <v>231</v>
      </c>
      <c r="I912" s="3" t="s">
        <v>232</v>
      </c>
      <c r="J912" s="3" t="s">
        <v>22</v>
      </c>
      <c r="K912" s="3" t="s">
        <v>23</v>
      </c>
      <c r="L912" s="3" t="s">
        <v>262</v>
      </c>
      <c r="M912" s="3" t="s">
        <v>263</v>
      </c>
      <c r="N912" s="3">
        <v>10009</v>
      </c>
      <c r="O912" s="3" t="s">
        <v>144</v>
      </c>
      <c r="P912" s="3" t="s">
        <v>2786</v>
      </c>
      <c r="Q912" s="3" t="s">
        <v>28</v>
      </c>
      <c r="R912" s="3" t="s">
        <v>29</v>
      </c>
      <c r="S912" s="3" t="s">
        <v>2787</v>
      </c>
      <c r="T912" s="3">
        <v>323.13600000000002</v>
      </c>
      <c r="U912" s="35" cm="1">
        <f t="array" ref="U912">INDEX('Pricing Strategy'!$F$4:$F$71,MATCH(1,(Dataset!$O912='Pricing Strategy'!$B$4:$B$71)*(Dataset!$Q912='Pricing Strategy'!$C$4:$C$71)*(Dataset!$R912='Pricing Strategy'!$D$4:$D$71),))</f>
        <v>0.5</v>
      </c>
      <c r="V912" s="3">
        <f>Dataset!$T912*(1-Dataset!$U912)</f>
        <v>161.56800000000001</v>
      </c>
    </row>
    <row r="913" spans="1:22" x14ac:dyDescent="0.3">
      <c r="A913" s="32"/>
      <c r="C913" s="3">
        <v>908</v>
      </c>
      <c r="D913" s="3" t="s">
        <v>2785</v>
      </c>
      <c r="E913" s="34">
        <v>43464</v>
      </c>
      <c r="F913" s="34">
        <v>43468</v>
      </c>
      <c r="G913" s="3" t="s">
        <v>46</v>
      </c>
      <c r="H913" s="3" t="s">
        <v>231</v>
      </c>
      <c r="I913" s="3" t="s">
        <v>232</v>
      </c>
      <c r="J913" s="3" t="s">
        <v>22</v>
      </c>
      <c r="K913" s="3" t="s">
        <v>23</v>
      </c>
      <c r="L913" s="3" t="s">
        <v>262</v>
      </c>
      <c r="M913" s="3" t="s">
        <v>263</v>
      </c>
      <c r="N913" s="3">
        <v>10009</v>
      </c>
      <c r="O913" s="3" t="s">
        <v>144</v>
      </c>
      <c r="P913" s="3" t="s">
        <v>2788</v>
      </c>
      <c r="Q913" s="3" t="s">
        <v>67</v>
      </c>
      <c r="R913" s="3" t="s">
        <v>68</v>
      </c>
      <c r="S913" s="3" t="s">
        <v>2789</v>
      </c>
      <c r="T913" s="3">
        <v>90.93</v>
      </c>
      <c r="U913" s="35" cm="1">
        <f t="array" ref="U913">INDEX('Pricing Strategy'!$F$4:$F$71,MATCH(1,(Dataset!$O913='Pricing Strategy'!$B$4:$B$71)*(Dataset!$Q913='Pricing Strategy'!$C$4:$C$71)*(Dataset!$R913='Pricing Strategy'!$D$4:$D$71),))</f>
        <v>0.4</v>
      </c>
      <c r="V913" s="3">
        <f>Dataset!$T913*(1-Dataset!$U913)</f>
        <v>54.558</v>
      </c>
    </row>
    <row r="914" spans="1:22" x14ac:dyDescent="0.3">
      <c r="A914" s="32"/>
      <c r="C914" s="3">
        <v>909</v>
      </c>
      <c r="D914" s="3" t="s">
        <v>2785</v>
      </c>
      <c r="E914" s="34">
        <v>43464</v>
      </c>
      <c r="F914" s="34">
        <v>43468</v>
      </c>
      <c r="G914" s="3" t="s">
        <v>46</v>
      </c>
      <c r="H914" s="3" t="s">
        <v>231</v>
      </c>
      <c r="I914" s="3" t="s">
        <v>232</v>
      </c>
      <c r="J914" s="3" t="s">
        <v>22</v>
      </c>
      <c r="K914" s="3" t="s">
        <v>23</v>
      </c>
      <c r="L914" s="3" t="s">
        <v>262</v>
      </c>
      <c r="M914" s="3" t="s">
        <v>263</v>
      </c>
      <c r="N914" s="3">
        <v>10009</v>
      </c>
      <c r="O914" s="3" t="s">
        <v>144</v>
      </c>
      <c r="P914" s="3" t="s">
        <v>2790</v>
      </c>
      <c r="Q914" s="3" t="s">
        <v>42</v>
      </c>
      <c r="R914" s="3" t="s">
        <v>71</v>
      </c>
      <c r="S914" s="3" t="s">
        <v>2791</v>
      </c>
      <c r="T914" s="3">
        <v>52.776000000000003</v>
      </c>
      <c r="U914" s="35" cm="1">
        <f t="array" ref="U914">INDEX('Pricing Strategy'!$F$4:$F$71,MATCH(1,(Dataset!$O914='Pricing Strategy'!$B$4:$B$71)*(Dataset!$Q914='Pricing Strategy'!$C$4:$C$71)*(Dataset!$R914='Pricing Strategy'!$D$4:$D$71),))</f>
        <v>0.4</v>
      </c>
      <c r="V914" s="3">
        <f>Dataset!$T914*(1-Dataset!$U914)</f>
        <v>31.665600000000001</v>
      </c>
    </row>
    <row r="915" spans="1:22" x14ac:dyDescent="0.3">
      <c r="A915" s="32"/>
      <c r="C915" s="3">
        <v>910</v>
      </c>
      <c r="D915" s="3" t="s">
        <v>2792</v>
      </c>
      <c r="E915" s="34">
        <v>43345</v>
      </c>
      <c r="F915" s="34">
        <v>43350</v>
      </c>
      <c r="G915" s="3" t="s">
        <v>46</v>
      </c>
      <c r="H915" s="3" t="s">
        <v>2793</v>
      </c>
      <c r="I915" s="3" t="s">
        <v>2794</v>
      </c>
      <c r="J915" s="3" t="s">
        <v>98</v>
      </c>
      <c r="K915" s="3" t="s">
        <v>23</v>
      </c>
      <c r="L915" s="3" t="s">
        <v>324</v>
      </c>
      <c r="M915" s="3" t="s">
        <v>234</v>
      </c>
      <c r="N915" s="3">
        <v>49201</v>
      </c>
      <c r="O915" s="3" t="s">
        <v>101</v>
      </c>
      <c r="P915" s="3" t="s">
        <v>2795</v>
      </c>
      <c r="Q915" s="3" t="s">
        <v>67</v>
      </c>
      <c r="R915" s="3" t="s">
        <v>68</v>
      </c>
      <c r="S915" s="3" t="s">
        <v>2796</v>
      </c>
      <c r="T915" s="3">
        <v>1199.8</v>
      </c>
      <c r="U915" s="35" cm="1">
        <f t="array" ref="U915">INDEX('Pricing Strategy'!$F$4:$F$71,MATCH(1,(Dataset!$O915='Pricing Strategy'!$B$4:$B$71)*(Dataset!$Q915='Pricing Strategy'!$C$4:$C$71)*(Dataset!$R915='Pricing Strategy'!$D$4:$D$71),))</f>
        <v>0.3</v>
      </c>
      <c r="V915" s="3">
        <f>Dataset!$T915*(1-Dataset!$U915)</f>
        <v>839.8599999999999</v>
      </c>
    </row>
    <row r="916" spans="1:22" x14ac:dyDescent="0.3">
      <c r="A916" s="32"/>
      <c r="C916" s="3">
        <v>911</v>
      </c>
      <c r="D916" s="3" t="s">
        <v>2792</v>
      </c>
      <c r="E916" s="34">
        <v>43345</v>
      </c>
      <c r="F916" s="34">
        <v>43350</v>
      </c>
      <c r="G916" s="3" t="s">
        <v>46</v>
      </c>
      <c r="H916" s="3" t="s">
        <v>2793</v>
      </c>
      <c r="I916" s="3" t="s">
        <v>2794</v>
      </c>
      <c r="J916" s="3" t="s">
        <v>98</v>
      </c>
      <c r="K916" s="3" t="s">
        <v>23</v>
      </c>
      <c r="L916" s="3" t="s">
        <v>324</v>
      </c>
      <c r="M916" s="3" t="s">
        <v>234</v>
      </c>
      <c r="N916" s="3">
        <v>49201</v>
      </c>
      <c r="O916" s="3" t="s">
        <v>101</v>
      </c>
      <c r="P916" s="3" t="s">
        <v>2797</v>
      </c>
      <c r="Q916" s="3" t="s">
        <v>67</v>
      </c>
      <c r="R916" s="3" t="s">
        <v>157</v>
      </c>
      <c r="S916" s="3" t="s">
        <v>2798</v>
      </c>
      <c r="T916" s="3">
        <v>1928.78</v>
      </c>
      <c r="U916" s="35" cm="1">
        <f t="array" ref="U916">INDEX('Pricing Strategy'!$F$4:$F$71,MATCH(1,(Dataset!$O916='Pricing Strategy'!$B$4:$B$71)*(Dataset!$Q916='Pricing Strategy'!$C$4:$C$71)*(Dataset!$R916='Pricing Strategy'!$D$4:$D$71),))</f>
        <v>0.35</v>
      </c>
      <c r="V916" s="3">
        <f>Dataset!$T916*(1-Dataset!$U916)</f>
        <v>1253.7070000000001</v>
      </c>
    </row>
    <row r="917" spans="1:22" x14ac:dyDescent="0.3">
      <c r="A917" s="32"/>
      <c r="C917" s="3">
        <v>912</v>
      </c>
      <c r="D917" s="3" t="s">
        <v>2792</v>
      </c>
      <c r="E917" s="34">
        <v>43345</v>
      </c>
      <c r="F917" s="34">
        <v>43350</v>
      </c>
      <c r="G917" s="3" t="s">
        <v>46</v>
      </c>
      <c r="H917" s="3" t="s">
        <v>2793</v>
      </c>
      <c r="I917" s="3" t="s">
        <v>2794</v>
      </c>
      <c r="J917" s="3" t="s">
        <v>98</v>
      </c>
      <c r="K917" s="3" t="s">
        <v>23</v>
      </c>
      <c r="L917" s="3" t="s">
        <v>324</v>
      </c>
      <c r="M917" s="3" t="s">
        <v>234</v>
      </c>
      <c r="N917" s="3">
        <v>49201</v>
      </c>
      <c r="O917" s="3" t="s">
        <v>101</v>
      </c>
      <c r="P917" s="3" t="s">
        <v>2799</v>
      </c>
      <c r="Q917" s="3" t="s">
        <v>42</v>
      </c>
      <c r="R917" s="3" t="s">
        <v>55</v>
      </c>
      <c r="S917" s="3" t="s">
        <v>2800</v>
      </c>
      <c r="T917" s="3">
        <v>352.38</v>
      </c>
      <c r="U917" s="35" cm="1">
        <f t="array" ref="U917">INDEX('Pricing Strategy'!$F$4:$F$71,MATCH(1,(Dataset!$O917='Pricing Strategy'!$B$4:$B$71)*(Dataset!$Q917='Pricing Strategy'!$C$4:$C$71)*(Dataset!$R917='Pricing Strategy'!$D$4:$D$71),))</f>
        <v>0.4</v>
      </c>
      <c r="V917" s="3">
        <f>Dataset!$T917*(1-Dataset!$U917)</f>
        <v>211.428</v>
      </c>
    </row>
    <row r="918" spans="1:22" x14ac:dyDescent="0.3">
      <c r="A918" s="32"/>
      <c r="C918" s="3">
        <v>913</v>
      </c>
      <c r="D918" s="3" t="s">
        <v>2801</v>
      </c>
      <c r="E918" s="34">
        <v>42521</v>
      </c>
      <c r="F918" s="34">
        <v>42528</v>
      </c>
      <c r="G918" s="3" t="s">
        <v>46</v>
      </c>
      <c r="H918" s="3" t="s">
        <v>2802</v>
      </c>
      <c r="I918" s="3" t="s">
        <v>2803</v>
      </c>
      <c r="J918" s="3" t="s">
        <v>98</v>
      </c>
      <c r="K918" s="3" t="s">
        <v>23</v>
      </c>
      <c r="L918" s="3" t="s">
        <v>2804</v>
      </c>
      <c r="M918" s="3" t="s">
        <v>745</v>
      </c>
      <c r="N918" s="3">
        <v>6360</v>
      </c>
      <c r="O918" s="3" t="s">
        <v>144</v>
      </c>
      <c r="P918" s="3" t="s">
        <v>1363</v>
      </c>
      <c r="Q918" s="3" t="s">
        <v>28</v>
      </c>
      <c r="R918" s="3" t="s">
        <v>61</v>
      </c>
      <c r="S918" s="3" t="s">
        <v>1364</v>
      </c>
      <c r="T918" s="3">
        <v>22.2</v>
      </c>
      <c r="U918" s="35" cm="1">
        <f t="array" ref="U918">INDEX('Pricing Strategy'!$F$4:$F$71,MATCH(1,(Dataset!$O918='Pricing Strategy'!$B$4:$B$71)*(Dataset!$Q918='Pricing Strategy'!$C$4:$C$71)*(Dataset!$R918='Pricing Strategy'!$D$4:$D$71),))</f>
        <v>0.4</v>
      </c>
      <c r="V918" s="3">
        <f>Dataset!$T918*(1-Dataset!$U918)</f>
        <v>13.319999999999999</v>
      </c>
    </row>
    <row r="919" spans="1:22" x14ac:dyDescent="0.3">
      <c r="A919" s="32"/>
      <c r="C919" s="3">
        <v>914</v>
      </c>
      <c r="D919" s="3" t="s">
        <v>2805</v>
      </c>
      <c r="E919" s="34">
        <v>43431</v>
      </c>
      <c r="F919" s="34">
        <v>43433</v>
      </c>
      <c r="G919" s="3" t="s">
        <v>184</v>
      </c>
      <c r="H919" s="3" t="s">
        <v>2608</v>
      </c>
      <c r="I919" s="3" t="s">
        <v>2609</v>
      </c>
      <c r="J919" s="3" t="s">
        <v>37</v>
      </c>
      <c r="K919" s="3" t="s">
        <v>23</v>
      </c>
      <c r="L919" s="3" t="s">
        <v>2551</v>
      </c>
      <c r="M919" s="3" t="s">
        <v>110</v>
      </c>
      <c r="N919" s="3">
        <v>53209</v>
      </c>
      <c r="O919" s="3" t="s">
        <v>101</v>
      </c>
      <c r="P919" s="3" t="s">
        <v>1082</v>
      </c>
      <c r="Q919" s="3" t="s">
        <v>28</v>
      </c>
      <c r="R919" s="3" t="s">
        <v>61</v>
      </c>
      <c r="S919" s="3" t="s">
        <v>1083</v>
      </c>
      <c r="T919" s="3">
        <v>46.94</v>
      </c>
      <c r="U919" s="35" cm="1">
        <f t="array" ref="U919">INDEX('Pricing Strategy'!$F$4:$F$71,MATCH(1,(Dataset!$O919='Pricing Strategy'!$B$4:$B$71)*(Dataset!$Q919='Pricing Strategy'!$C$4:$C$71)*(Dataset!$R919='Pricing Strategy'!$D$4:$D$71),))</f>
        <v>0.3</v>
      </c>
      <c r="V919" s="3">
        <f>Dataset!$T919*(1-Dataset!$U919)</f>
        <v>32.857999999999997</v>
      </c>
    </row>
    <row r="920" spans="1:22" x14ac:dyDescent="0.3">
      <c r="A920" s="32"/>
      <c r="C920" s="3">
        <v>915</v>
      </c>
      <c r="D920" s="3" t="s">
        <v>2805</v>
      </c>
      <c r="E920" s="34">
        <v>43431</v>
      </c>
      <c r="F920" s="34">
        <v>43433</v>
      </c>
      <c r="G920" s="3" t="s">
        <v>184</v>
      </c>
      <c r="H920" s="3" t="s">
        <v>2608</v>
      </c>
      <c r="I920" s="3" t="s">
        <v>2609</v>
      </c>
      <c r="J920" s="3" t="s">
        <v>37</v>
      </c>
      <c r="K920" s="3" t="s">
        <v>23</v>
      </c>
      <c r="L920" s="3" t="s">
        <v>2551</v>
      </c>
      <c r="M920" s="3" t="s">
        <v>110</v>
      </c>
      <c r="N920" s="3">
        <v>53209</v>
      </c>
      <c r="O920" s="3" t="s">
        <v>101</v>
      </c>
      <c r="P920" s="3" t="s">
        <v>1582</v>
      </c>
      <c r="Q920" s="3" t="s">
        <v>67</v>
      </c>
      <c r="R920" s="3" t="s">
        <v>157</v>
      </c>
      <c r="S920" s="3" t="s">
        <v>1583</v>
      </c>
      <c r="T920" s="3">
        <v>143.72999999999999</v>
      </c>
      <c r="U920" s="35" cm="1">
        <f t="array" ref="U920">INDEX('Pricing Strategy'!$F$4:$F$71,MATCH(1,(Dataset!$O920='Pricing Strategy'!$B$4:$B$71)*(Dataset!$Q920='Pricing Strategy'!$C$4:$C$71)*(Dataset!$R920='Pricing Strategy'!$D$4:$D$71),))</f>
        <v>0.35</v>
      </c>
      <c r="V920" s="3">
        <f>Dataset!$T920*(1-Dataset!$U920)</f>
        <v>93.424499999999995</v>
      </c>
    </row>
    <row r="921" spans="1:22" x14ac:dyDescent="0.3">
      <c r="A921" s="32"/>
      <c r="C921" s="3">
        <v>916</v>
      </c>
      <c r="D921" s="3" t="s">
        <v>2806</v>
      </c>
      <c r="E921" s="34">
        <v>42170</v>
      </c>
      <c r="F921" s="34">
        <v>42176</v>
      </c>
      <c r="G921" s="3" t="s">
        <v>46</v>
      </c>
      <c r="H921" s="3" t="s">
        <v>1079</v>
      </c>
      <c r="I921" s="3" t="s">
        <v>1080</v>
      </c>
      <c r="J921" s="3" t="s">
        <v>37</v>
      </c>
      <c r="K921" s="3" t="s">
        <v>23</v>
      </c>
      <c r="L921" s="3" t="s">
        <v>676</v>
      </c>
      <c r="M921" s="3" t="s">
        <v>100</v>
      </c>
      <c r="N921" s="3">
        <v>78207</v>
      </c>
      <c r="O921" s="3" t="s">
        <v>101</v>
      </c>
      <c r="P921" s="3" t="s">
        <v>2807</v>
      </c>
      <c r="Q921" s="3" t="s">
        <v>28</v>
      </c>
      <c r="R921" s="3" t="s">
        <v>52</v>
      </c>
      <c r="S921" s="3" t="s">
        <v>2808</v>
      </c>
      <c r="T921" s="3">
        <v>99.918000000000006</v>
      </c>
      <c r="U921" s="35" cm="1">
        <f t="array" ref="U921">INDEX('Pricing Strategy'!$F$4:$F$71,MATCH(1,(Dataset!$O921='Pricing Strategy'!$B$4:$B$71)*(Dataset!$Q921='Pricing Strategy'!$C$4:$C$71)*(Dataset!$R921='Pricing Strategy'!$D$4:$D$71),))</f>
        <v>0.35</v>
      </c>
      <c r="V921" s="3">
        <f>Dataset!$T921*(1-Dataset!$U921)</f>
        <v>64.946700000000007</v>
      </c>
    </row>
    <row r="922" spans="1:22" x14ac:dyDescent="0.3">
      <c r="A922" s="32"/>
      <c r="C922" s="3">
        <v>917</v>
      </c>
      <c r="D922" s="3" t="s">
        <v>2806</v>
      </c>
      <c r="E922" s="34">
        <v>42170</v>
      </c>
      <c r="F922" s="34">
        <v>42176</v>
      </c>
      <c r="G922" s="3" t="s">
        <v>46</v>
      </c>
      <c r="H922" s="3" t="s">
        <v>1079</v>
      </c>
      <c r="I922" s="3" t="s">
        <v>1080</v>
      </c>
      <c r="J922" s="3" t="s">
        <v>37</v>
      </c>
      <c r="K922" s="3" t="s">
        <v>23</v>
      </c>
      <c r="L922" s="3" t="s">
        <v>676</v>
      </c>
      <c r="M922" s="3" t="s">
        <v>100</v>
      </c>
      <c r="N922" s="3">
        <v>78207</v>
      </c>
      <c r="O922" s="3" t="s">
        <v>101</v>
      </c>
      <c r="P922" s="3" t="s">
        <v>1795</v>
      </c>
      <c r="Q922" s="3" t="s">
        <v>28</v>
      </c>
      <c r="R922" s="3" t="s">
        <v>32</v>
      </c>
      <c r="S922" s="3" t="s">
        <v>1796</v>
      </c>
      <c r="T922" s="3">
        <v>797.94399999999996</v>
      </c>
      <c r="U922" s="35" cm="1">
        <f t="array" ref="U922">INDEX('Pricing Strategy'!$F$4:$F$71,MATCH(1,(Dataset!$O922='Pricing Strategy'!$B$4:$B$71)*(Dataset!$Q922='Pricing Strategy'!$C$4:$C$71)*(Dataset!$R922='Pricing Strategy'!$D$4:$D$71),))</f>
        <v>0.35</v>
      </c>
      <c r="V922" s="3">
        <f>Dataset!$T922*(1-Dataset!$U922)</f>
        <v>518.66359999999997</v>
      </c>
    </row>
    <row r="923" spans="1:22" x14ac:dyDescent="0.3">
      <c r="A923" s="32"/>
      <c r="C923" s="3">
        <v>918</v>
      </c>
      <c r="D923" s="3" t="s">
        <v>2806</v>
      </c>
      <c r="E923" s="34">
        <v>42170</v>
      </c>
      <c r="F923" s="34">
        <v>42176</v>
      </c>
      <c r="G923" s="3" t="s">
        <v>46</v>
      </c>
      <c r="H923" s="3" t="s">
        <v>1079</v>
      </c>
      <c r="I923" s="3" t="s">
        <v>1080</v>
      </c>
      <c r="J923" s="3" t="s">
        <v>37</v>
      </c>
      <c r="K923" s="3" t="s">
        <v>23</v>
      </c>
      <c r="L923" s="3" t="s">
        <v>676</v>
      </c>
      <c r="M923" s="3" t="s">
        <v>100</v>
      </c>
      <c r="N923" s="3">
        <v>78207</v>
      </c>
      <c r="O923" s="3" t="s">
        <v>101</v>
      </c>
      <c r="P923" s="3" t="s">
        <v>1102</v>
      </c>
      <c r="Q923" s="3" t="s">
        <v>42</v>
      </c>
      <c r="R923" s="3" t="s">
        <v>71</v>
      </c>
      <c r="S923" s="3" t="s">
        <v>1103</v>
      </c>
      <c r="T923" s="3">
        <v>8.5679999999999996</v>
      </c>
      <c r="U923" s="35" cm="1">
        <f t="array" ref="U923">INDEX('Pricing Strategy'!$F$4:$F$71,MATCH(1,(Dataset!$O923='Pricing Strategy'!$B$4:$B$71)*(Dataset!$Q923='Pricing Strategy'!$C$4:$C$71)*(Dataset!$R923='Pricing Strategy'!$D$4:$D$71),))</f>
        <v>0.3</v>
      </c>
      <c r="V923" s="3">
        <f>Dataset!$T923*(1-Dataset!$U923)</f>
        <v>5.9975999999999994</v>
      </c>
    </row>
    <row r="924" spans="1:22" x14ac:dyDescent="0.3">
      <c r="A924" s="32"/>
      <c r="C924" s="3">
        <v>919</v>
      </c>
      <c r="D924" s="3" t="s">
        <v>2809</v>
      </c>
      <c r="E924" s="34">
        <v>42799</v>
      </c>
      <c r="F924" s="34">
        <v>42805</v>
      </c>
      <c r="G924" s="3" t="s">
        <v>46</v>
      </c>
      <c r="H924" s="3" t="s">
        <v>2810</v>
      </c>
      <c r="I924" s="3" t="s">
        <v>2811</v>
      </c>
      <c r="J924" s="3" t="s">
        <v>37</v>
      </c>
      <c r="K924" s="3" t="s">
        <v>23</v>
      </c>
      <c r="L924" s="3" t="s">
        <v>814</v>
      </c>
      <c r="M924" s="3" t="s">
        <v>100</v>
      </c>
      <c r="N924" s="3">
        <v>75220</v>
      </c>
      <c r="O924" s="3" t="s">
        <v>101</v>
      </c>
      <c r="P924" s="3" t="s">
        <v>2470</v>
      </c>
      <c r="Q924" s="3" t="s">
        <v>42</v>
      </c>
      <c r="R924" s="3" t="s">
        <v>169</v>
      </c>
      <c r="S924" s="3" t="s">
        <v>2471</v>
      </c>
      <c r="T924" s="3">
        <v>149.352</v>
      </c>
      <c r="U924" s="35" cm="1">
        <f t="array" ref="U924">INDEX('Pricing Strategy'!$F$4:$F$71,MATCH(1,(Dataset!$O924='Pricing Strategy'!$B$4:$B$71)*(Dataset!$Q924='Pricing Strategy'!$C$4:$C$71)*(Dataset!$R924='Pricing Strategy'!$D$4:$D$71),))</f>
        <v>0.3</v>
      </c>
      <c r="V924" s="3">
        <f>Dataset!$T924*(1-Dataset!$U924)</f>
        <v>104.54639999999999</v>
      </c>
    </row>
    <row r="925" spans="1:22" x14ac:dyDescent="0.3">
      <c r="A925" s="32"/>
      <c r="C925" s="3">
        <v>920</v>
      </c>
      <c r="D925" s="3" t="s">
        <v>2809</v>
      </c>
      <c r="E925" s="34">
        <v>42799</v>
      </c>
      <c r="F925" s="34">
        <v>42805</v>
      </c>
      <c r="G925" s="3" t="s">
        <v>46</v>
      </c>
      <c r="H925" s="3" t="s">
        <v>2810</v>
      </c>
      <c r="I925" s="3" t="s">
        <v>2811</v>
      </c>
      <c r="J925" s="3" t="s">
        <v>37</v>
      </c>
      <c r="K925" s="3" t="s">
        <v>23</v>
      </c>
      <c r="L925" s="3" t="s">
        <v>814</v>
      </c>
      <c r="M925" s="3" t="s">
        <v>100</v>
      </c>
      <c r="N925" s="3">
        <v>75220</v>
      </c>
      <c r="O925" s="3" t="s">
        <v>101</v>
      </c>
      <c r="P925" s="3" t="s">
        <v>2812</v>
      </c>
      <c r="Q925" s="3" t="s">
        <v>42</v>
      </c>
      <c r="R925" s="3" t="s">
        <v>55</v>
      </c>
      <c r="S925" s="3" t="s">
        <v>2813</v>
      </c>
      <c r="T925" s="3">
        <v>12.992000000000001</v>
      </c>
      <c r="U925" s="35" cm="1">
        <f t="array" ref="U925">INDEX('Pricing Strategy'!$F$4:$F$71,MATCH(1,(Dataset!$O925='Pricing Strategy'!$B$4:$B$71)*(Dataset!$Q925='Pricing Strategy'!$C$4:$C$71)*(Dataset!$R925='Pricing Strategy'!$D$4:$D$71),))</f>
        <v>0.4</v>
      </c>
      <c r="V925" s="3">
        <f>Dataset!$T925*(1-Dataset!$U925)</f>
        <v>7.7952000000000004</v>
      </c>
    </row>
    <row r="926" spans="1:22" x14ac:dyDescent="0.3">
      <c r="A926" s="32"/>
      <c r="C926" s="3">
        <v>921</v>
      </c>
      <c r="D926" s="3" t="s">
        <v>2814</v>
      </c>
      <c r="E926" s="34">
        <v>42343</v>
      </c>
      <c r="F926" s="34">
        <v>42350</v>
      </c>
      <c r="G926" s="3" t="s">
        <v>46</v>
      </c>
      <c r="H926" s="3" t="s">
        <v>984</v>
      </c>
      <c r="I926" s="3" t="s">
        <v>985</v>
      </c>
      <c r="J926" s="3" t="s">
        <v>22</v>
      </c>
      <c r="K926" s="3" t="s">
        <v>23</v>
      </c>
      <c r="L926" s="3" t="s">
        <v>2815</v>
      </c>
      <c r="M926" s="3" t="s">
        <v>315</v>
      </c>
      <c r="N926" s="3">
        <v>22304</v>
      </c>
      <c r="O926" s="3" t="s">
        <v>26</v>
      </c>
      <c r="P926" s="3" t="s">
        <v>2242</v>
      </c>
      <c r="Q926" s="3" t="s">
        <v>42</v>
      </c>
      <c r="R926" s="3" t="s">
        <v>55</v>
      </c>
      <c r="S926" s="3" t="s">
        <v>2243</v>
      </c>
      <c r="T926" s="3">
        <v>24.56</v>
      </c>
      <c r="U926" s="35" cm="1">
        <f t="array" ref="U926">INDEX('Pricing Strategy'!$F$4:$F$71,MATCH(1,(Dataset!$O926='Pricing Strategy'!$B$4:$B$71)*(Dataset!$Q926='Pricing Strategy'!$C$4:$C$71)*(Dataset!$R926='Pricing Strategy'!$D$4:$D$71),))</f>
        <v>0.35</v>
      </c>
      <c r="V926" s="3">
        <f>Dataset!$T926*(1-Dataset!$U926)</f>
        <v>15.964</v>
      </c>
    </row>
    <row r="927" spans="1:22" x14ac:dyDescent="0.3">
      <c r="A927" s="32"/>
      <c r="C927" s="3">
        <v>922</v>
      </c>
      <c r="D927" s="3" t="s">
        <v>2816</v>
      </c>
      <c r="E927" s="34">
        <v>42471</v>
      </c>
      <c r="F927" s="34">
        <v>42475</v>
      </c>
      <c r="G927" s="3" t="s">
        <v>46</v>
      </c>
      <c r="H927" s="3" t="s">
        <v>2817</v>
      </c>
      <c r="I927" s="3" t="s">
        <v>2818</v>
      </c>
      <c r="J927" s="3" t="s">
        <v>22</v>
      </c>
      <c r="K927" s="3" t="s">
        <v>23</v>
      </c>
      <c r="L927" s="3" t="s">
        <v>262</v>
      </c>
      <c r="M927" s="3" t="s">
        <v>263</v>
      </c>
      <c r="N927" s="3">
        <v>10009</v>
      </c>
      <c r="O927" s="3" t="s">
        <v>144</v>
      </c>
      <c r="P927" s="3" t="s">
        <v>2819</v>
      </c>
      <c r="Q927" s="3" t="s">
        <v>67</v>
      </c>
      <c r="R927" s="3" t="s">
        <v>157</v>
      </c>
      <c r="S927" s="3" t="s">
        <v>2820</v>
      </c>
      <c r="T927" s="3">
        <v>85.14</v>
      </c>
      <c r="U927" s="35" cm="1">
        <f t="array" ref="U927">INDEX('Pricing Strategy'!$F$4:$F$71,MATCH(1,(Dataset!$O927='Pricing Strategy'!$B$4:$B$71)*(Dataset!$Q927='Pricing Strategy'!$C$4:$C$71)*(Dataset!$R927='Pricing Strategy'!$D$4:$D$71),))</f>
        <v>0.45</v>
      </c>
      <c r="V927" s="3">
        <f>Dataset!$T927*(1-Dataset!$U927)</f>
        <v>46.827000000000005</v>
      </c>
    </row>
    <row r="928" spans="1:22" x14ac:dyDescent="0.3">
      <c r="A928" s="32"/>
      <c r="C928" s="3">
        <v>923</v>
      </c>
      <c r="D928" s="3" t="s">
        <v>2816</v>
      </c>
      <c r="E928" s="34">
        <v>42471</v>
      </c>
      <c r="F928" s="34">
        <v>42475</v>
      </c>
      <c r="G928" s="3" t="s">
        <v>46</v>
      </c>
      <c r="H928" s="3" t="s">
        <v>2817</v>
      </c>
      <c r="I928" s="3" t="s">
        <v>2818</v>
      </c>
      <c r="J928" s="3" t="s">
        <v>22</v>
      </c>
      <c r="K928" s="3" t="s">
        <v>23</v>
      </c>
      <c r="L928" s="3" t="s">
        <v>262</v>
      </c>
      <c r="M928" s="3" t="s">
        <v>263</v>
      </c>
      <c r="N928" s="3">
        <v>10009</v>
      </c>
      <c r="O928" s="3" t="s">
        <v>144</v>
      </c>
      <c r="P928" s="3" t="s">
        <v>2821</v>
      </c>
      <c r="Q928" s="3" t="s">
        <v>67</v>
      </c>
      <c r="R928" s="3" t="s">
        <v>68</v>
      </c>
      <c r="S928" s="3" t="s">
        <v>2822</v>
      </c>
      <c r="T928" s="3">
        <v>21.99</v>
      </c>
      <c r="U928" s="35" cm="1">
        <f t="array" ref="U928">INDEX('Pricing Strategy'!$F$4:$F$71,MATCH(1,(Dataset!$O928='Pricing Strategy'!$B$4:$B$71)*(Dataset!$Q928='Pricing Strategy'!$C$4:$C$71)*(Dataset!$R928='Pricing Strategy'!$D$4:$D$71),))</f>
        <v>0.4</v>
      </c>
      <c r="V928" s="3">
        <f>Dataset!$T928*(1-Dataset!$U928)</f>
        <v>13.193999999999999</v>
      </c>
    </row>
    <row r="929" spans="1:22" x14ac:dyDescent="0.3">
      <c r="A929" s="32"/>
      <c r="C929" s="3">
        <v>924</v>
      </c>
      <c r="D929" s="3" t="s">
        <v>2816</v>
      </c>
      <c r="E929" s="34">
        <v>42471</v>
      </c>
      <c r="F929" s="34">
        <v>42475</v>
      </c>
      <c r="G929" s="3" t="s">
        <v>46</v>
      </c>
      <c r="H929" s="3" t="s">
        <v>2817</v>
      </c>
      <c r="I929" s="3" t="s">
        <v>2818</v>
      </c>
      <c r="J929" s="3" t="s">
        <v>22</v>
      </c>
      <c r="K929" s="3" t="s">
        <v>23</v>
      </c>
      <c r="L929" s="3" t="s">
        <v>262</v>
      </c>
      <c r="M929" s="3" t="s">
        <v>263</v>
      </c>
      <c r="N929" s="3">
        <v>10009</v>
      </c>
      <c r="O929" s="3" t="s">
        <v>144</v>
      </c>
      <c r="P929" s="3" t="s">
        <v>2823</v>
      </c>
      <c r="Q929" s="3" t="s">
        <v>42</v>
      </c>
      <c r="R929" s="3" t="s">
        <v>74</v>
      </c>
      <c r="S929" s="3" t="s">
        <v>2824</v>
      </c>
      <c r="T929" s="3">
        <v>406.6</v>
      </c>
      <c r="U929" s="35" cm="1">
        <f t="array" ref="U929">INDEX('Pricing Strategy'!$F$4:$F$71,MATCH(1,(Dataset!$O929='Pricing Strategy'!$B$4:$B$71)*(Dataset!$Q929='Pricing Strategy'!$C$4:$C$71)*(Dataset!$R929='Pricing Strategy'!$D$4:$D$71),))</f>
        <v>0.4</v>
      </c>
      <c r="V929" s="3">
        <f>Dataset!$T929*(1-Dataset!$U929)</f>
        <v>243.96</v>
      </c>
    </row>
    <row r="930" spans="1:22" x14ac:dyDescent="0.3">
      <c r="A930" s="32"/>
      <c r="C930" s="3">
        <v>925</v>
      </c>
      <c r="D930" s="3" t="s">
        <v>2825</v>
      </c>
      <c r="E930" s="34">
        <v>42993</v>
      </c>
      <c r="F930" s="34">
        <v>42998</v>
      </c>
      <c r="G930" s="3" t="s">
        <v>46</v>
      </c>
      <c r="H930" s="3" t="s">
        <v>2826</v>
      </c>
      <c r="I930" s="3" t="s">
        <v>2827</v>
      </c>
      <c r="J930" s="3" t="s">
        <v>37</v>
      </c>
      <c r="K930" s="3" t="s">
        <v>23</v>
      </c>
      <c r="L930" s="3" t="s">
        <v>262</v>
      </c>
      <c r="M930" s="3" t="s">
        <v>263</v>
      </c>
      <c r="N930" s="3">
        <v>10011</v>
      </c>
      <c r="O930" s="3" t="s">
        <v>144</v>
      </c>
      <c r="P930" s="3" t="s">
        <v>512</v>
      </c>
      <c r="Q930" s="3" t="s">
        <v>42</v>
      </c>
      <c r="R930" s="3" t="s">
        <v>71</v>
      </c>
      <c r="S930" s="3" t="s">
        <v>513</v>
      </c>
      <c r="T930" s="3">
        <v>841.56799999999998</v>
      </c>
      <c r="U930" s="35" cm="1">
        <f t="array" ref="U930">INDEX('Pricing Strategy'!$F$4:$F$71,MATCH(1,(Dataset!$O930='Pricing Strategy'!$B$4:$B$71)*(Dataset!$Q930='Pricing Strategy'!$C$4:$C$71)*(Dataset!$R930='Pricing Strategy'!$D$4:$D$71),))</f>
        <v>0.4</v>
      </c>
      <c r="V930" s="3">
        <f>Dataset!$T930*(1-Dataset!$U930)</f>
        <v>504.94079999999997</v>
      </c>
    </row>
    <row r="931" spans="1:22" x14ac:dyDescent="0.3">
      <c r="A931" s="32"/>
      <c r="C931" s="3">
        <v>926</v>
      </c>
      <c r="D931" s="3" t="s">
        <v>2828</v>
      </c>
      <c r="E931" s="34">
        <v>42260</v>
      </c>
      <c r="F931" s="34">
        <v>42263</v>
      </c>
      <c r="G931" s="3" t="s">
        <v>184</v>
      </c>
      <c r="H931" s="3" t="s">
        <v>2829</v>
      </c>
      <c r="I931" s="3" t="s">
        <v>2830</v>
      </c>
      <c r="J931" s="3" t="s">
        <v>22</v>
      </c>
      <c r="K931" s="3" t="s">
        <v>23</v>
      </c>
      <c r="L931" s="3" t="s">
        <v>142</v>
      </c>
      <c r="M931" s="3" t="s">
        <v>143</v>
      </c>
      <c r="N931" s="3">
        <v>19143</v>
      </c>
      <c r="O931" s="3" t="s">
        <v>144</v>
      </c>
      <c r="P931" s="3" t="s">
        <v>2831</v>
      </c>
      <c r="Q931" s="3" t="s">
        <v>42</v>
      </c>
      <c r="R931" s="3" t="s">
        <v>86</v>
      </c>
      <c r="S931" s="3" t="s">
        <v>2832</v>
      </c>
      <c r="T931" s="3">
        <v>15.552</v>
      </c>
      <c r="U931" s="35" cm="1">
        <f t="array" ref="U931">INDEX('Pricing Strategy'!$F$4:$F$71,MATCH(1,(Dataset!$O931='Pricing Strategy'!$B$4:$B$71)*(Dataset!$Q931='Pricing Strategy'!$C$4:$C$71)*(Dataset!$R931='Pricing Strategy'!$D$4:$D$71),))</f>
        <v>0.4</v>
      </c>
      <c r="V931" s="3">
        <f>Dataset!$T931*(1-Dataset!$U931)</f>
        <v>9.3311999999999991</v>
      </c>
    </row>
    <row r="932" spans="1:22" x14ac:dyDescent="0.3">
      <c r="A932" s="32"/>
      <c r="C932" s="3">
        <v>927</v>
      </c>
      <c r="D932" s="3" t="s">
        <v>2828</v>
      </c>
      <c r="E932" s="34">
        <v>42260</v>
      </c>
      <c r="F932" s="34">
        <v>42263</v>
      </c>
      <c r="G932" s="3" t="s">
        <v>184</v>
      </c>
      <c r="H932" s="3" t="s">
        <v>2829</v>
      </c>
      <c r="I932" s="3" t="s">
        <v>2830</v>
      </c>
      <c r="J932" s="3" t="s">
        <v>22</v>
      </c>
      <c r="K932" s="3" t="s">
        <v>23</v>
      </c>
      <c r="L932" s="3" t="s">
        <v>142</v>
      </c>
      <c r="M932" s="3" t="s">
        <v>143</v>
      </c>
      <c r="N932" s="3">
        <v>19143</v>
      </c>
      <c r="O932" s="3" t="s">
        <v>144</v>
      </c>
      <c r="P932" s="3" t="s">
        <v>2833</v>
      </c>
      <c r="Q932" s="3" t="s">
        <v>67</v>
      </c>
      <c r="R932" s="3" t="s">
        <v>157</v>
      </c>
      <c r="S932" s="3" t="s">
        <v>2834</v>
      </c>
      <c r="T932" s="3">
        <v>252</v>
      </c>
      <c r="U932" s="35" cm="1">
        <f t="array" ref="U932">INDEX('Pricing Strategy'!$F$4:$F$71,MATCH(1,(Dataset!$O932='Pricing Strategy'!$B$4:$B$71)*(Dataset!$Q932='Pricing Strategy'!$C$4:$C$71)*(Dataset!$R932='Pricing Strategy'!$D$4:$D$71),))</f>
        <v>0.45</v>
      </c>
      <c r="V932" s="3">
        <f>Dataset!$T932*(1-Dataset!$U932)</f>
        <v>138.60000000000002</v>
      </c>
    </row>
    <row r="933" spans="1:22" x14ac:dyDescent="0.3">
      <c r="A933" s="32"/>
      <c r="C933" s="3">
        <v>928</v>
      </c>
      <c r="D933" s="3" t="s">
        <v>2835</v>
      </c>
      <c r="E933" s="34">
        <v>42648</v>
      </c>
      <c r="F933" s="34">
        <v>42652</v>
      </c>
      <c r="G933" s="3" t="s">
        <v>46</v>
      </c>
      <c r="H933" s="3" t="s">
        <v>2836</v>
      </c>
      <c r="I933" s="3" t="s">
        <v>2837</v>
      </c>
      <c r="J933" s="3" t="s">
        <v>98</v>
      </c>
      <c r="K933" s="3" t="s">
        <v>23</v>
      </c>
      <c r="L933" s="3" t="s">
        <v>314</v>
      </c>
      <c r="M933" s="3" t="s">
        <v>315</v>
      </c>
      <c r="N933" s="3">
        <v>22153</v>
      </c>
      <c r="O933" s="3" t="s">
        <v>26</v>
      </c>
      <c r="P933" s="3" t="s">
        <v>1314</v>
      </c>
      <c r="Q933" s="3" t="s">
        <v>42</v>
      </c>
      <c r="R933" s="3" t="s">
        <v>64</v>
      </c>
      <c r="S933" s="3" t="s">
        <v>1315</v>
      </c>
      <c r="T933" s="3">
        <v>46.2</v>
      </c>
      <c r="U933" s="35" cm="1">
        <f t="array" ref="U933">INDEX('Pricing Strategy'!$F$4:$F$71,MATCH(1,(Dataset!$O933='Pricing Strategy'!$B$4:$B$71)*(Dataset!$Q933='Pricing Strategy'!$C$4:$C$71)*(Dataset!$R933='Pricing Strategy'!$D$4:$D$71),))</f>
        <v>0.3</v>
      </c>
      <c r="V933" s="3">
        <f>Dataset!$T933*(1-Dataset!$U933)</f>
        <v>32.340000000000003</v>
      </c>
    </row>
    <row r="934" spans="1:22" x14ac:dyDescent="0.3">
      <c r="A934" s="32"/>
      <c r="C934" s="3">
        <v>929</v>
      </c>
      <c r="D934" s="3" t="s">
        <v>2835</v>
      </c>
      <c r="E934" s="34">
        <v>42648</v>
      </c>
      <c r="F934" s="34">
        <v>42652</v>
      </c>
      <c r="G934" s="3" t="s">
        <v>46</v>
      </c>
      <c r="H934" s="3" t="s">
        <v>2836</v>
      </c>
      <c r="I934" s="3" t="s">
        <v>2837</v>
      </c>
      <c r="J934" s="3" t="s">
        <v>98</v>
      </c>
      <c r="K934" s="3" t="s">
        <v>23</v>
      </c>
      <c r="L934" s="3" t="s">
        <v>314</v>
      </c>
      <c r="M934" s="3" t="s">
        <v>315</v>
      </c>
      <c r="N934" s="3">
        <v>22153</v>
      </c>
      <c r="O934" s="3" t="s">
        <v>26</v>
      </c>
      <c r="P934" s="3" t="s">
        <v>1332</v>
      </c>
      <c r="Q934" s="3" t="s">
        <v>42</v>
      </c>
      <c r="R934" s="3" t="s">
        <v>74</v>
      </c>
      <c r="S934" s="3" t="s">
        <v>1333</v>
      </c>
      <c r="T934" s="3">
        <v>28.84</v>
      </c>
      <c r="U934" s="35" cm="1">
        <f t="array" ref="U934">INDEX('Pricing Strategy'!$F$4:$F$71,MATCH(1,(Dataset!$O934='Pricing Strategy'!$B$4:$B$71)*(Dataset!$Q934='Pricing Strategy'!$C$4:$C$71)*(Dataset!$R934='Pricing Strategy'!$D$4:$D$71),))</f>
        <v>0.25</v>
      </c>
      <c r="V934" s="3">
        <f>Dataset!$T934*(1-Dataset!$U934)</f>
        <v>21.63</v>
      </c>
    </row>
    <row r="935" spans="1:22" x14ac:dyDescent="0.3">
      <c r="A935" s="32"/>
      <c r="C935" s="3">
        <v>930</v>
      </c>
      <c r="D935" s="3" t="s">
        <v>2838</v>
      </c>
      <c r="E935" s="34">
        <v>43204</v>
      </c>
      <c r="F935" s="34">
        <v>43207</v>
      </c>
      <c r="G935" s="3" t="s">
        <v>184</v>
      </c>
      <c r="H935" s="3" t="s">
        <v>2245</v>
      </c>
      <c r="I935" s="3" t="s">
        <v>2246</v>
      </c>
      <c r="J935" s="3" t="s">
        <v>22</v>
      </c>
      <c r="K935" s="3" t="s">
        <v>23</v>
      </c>
      <c r="L935" s="3" t="s">
        <v>2839</v>
      </c>
      <c r="M935" s="3" t="s">
        <v>494</v>
      </c>
      <c r="N935" s="3">
        <v>43615</v>
      </c>
      <c r="O935" s="3" t="s">
        <v>144</v>
      </c>
      <c r="P935" s="3" t="s">
        <v>1891</v>
      </c>
      <c r="Q935" s="3" t="s">
        <v>42</v>
      </c>
      <c r="R935" s="3" t="s">
        <v>64</v>
      </c>
      <c r="S935" s="3" t="s">
        <v>1892</v>
      </c>
      <c r="T935" s="3">
        <v>14.592000000000001</v>
      </c>
      <c r="U935" s="35" cm="1">
        <f t="array" ref="U935">INDEX('Pricing Strategy'!$F$4:$F$71,MATCH(1,(Dataset!$O935='Pricing Strategy'!$B$4:$B$71)*(Dataset!$Q935='Pricing Strategy'!$C$4:$C$71)*(Dataset!$R935='Pricing Strategy'!$D$4:$D$71),))</f>
        <v>0.45</v>
      </c>
      <c r="V935" s="3">
        <f>Dataset!$T935*(1-Dataset!$U935)</f>
        <v>8.0256000000000007</v>
      </c>
    </row>
    <row r="936" spans="1:22" x14ac:dyDescent="0.3">
      <c r="A936" s="32"/>
      <c r="C936" s="3">
        <v>931</v>
      </c>
      <c r="D936" s="3" t="s">
        <v>2838</v>
      </c>
      <c r="E936" s="34">
        <v>43204</v>
      </c>
      <c r="F936" s="34">
        <v>43207</v>
      </c>
      <c r="G936" s="3" t="s">
        <v>184</v>
      </c>
      <c r="H936" s="3" t="s">
        <v>2245</v>
      </c>
      <c r="I936" s="3" t="s">
        <v>2246</v>
      </c>
      <c r="J936" s="3" t="s">
        <v>22</v>
      </c>
      <c r="K936" s="3" t="s">
        <v>23</v>
      </c>
      <c r="L936" s="3" t="s">
        <v>2839</v>
      </c>
      <c r="M936" s="3" t="s">
        <v>494</v>
      </c>
      <c r="N936" s="3">
        <v>43615</v>
      </c>
      <c r="O936" s="3" t="s">
        <v>144</v>
      </c>
      <c r="P936" s="3" t="s">
        <v>2840</v>
      </c>
      <c r="Q936" s="3" t="s">
        <v>42</v>
      </c>
      <c r="R936" s="3" t="s">
        <v>64</v>
      </c>
      <c r="S936" s="3" t="s">
        <v>2841</v>
      </c>
      <c r="T936" s="3">
        <v>89.855999999999995</v>
      </c>
      <c r="U936" s="35" cm="1">
        <f t="array" ref="U936">INDEX('Pricing Strategy'!$F$4:$F$71,MATCH(1,(Dataset!$O936='Pricing Strategy'!$B$4:$B$71)*(Dataset!$Q936='Pricing Strategy'!$C$4:$C$71)*(Dataset!$R936='Pricing Strategy'!$D$4:$D$71),))</f>
        <v>0.45</v>
      </c>
      <c r="V936" s="3">
        <f>Dataset!$T936*(1-Dataset!$U936)</f>
        <v>49.4208</v>
      </c>
    </row>
    <row r="937" spans="1:22" x14ac:dyDescent="0.3">
      <c r="A937" s="32"/>
      <c r="C937" s="3">
        <v>932</v>
      </c>
      <c r="D937" s="3" t="s">
        <v>2838</v>
      </c>
      <c r="E937" s="34">
        <v>43204</v>
      </c>
      <c r="F937" s="34">
        <v>43207</v>
      </c>
      <c r="G937" s="3" t="s">
        <v>184</v>
      </c>
      <c r="H937" s="3" t="s">
        <v>2245</v>
      </c>
      <c r="I937" s="3" t="s">
        <v>2246</v>
      </c>
      <c r="J937" s="3" t="s">
        <v>22</v>
      </c>
      <c r="K937" s="3" t="s">
        <v>23</v>
      </c>
      <c r="L937" s="3" t="s">
        <v>2839</v>
      </c>
      <c r="M937" s="3" t="s">
        <v>494</v>
      </c>
      <c r="N937" s="3">
        <v>43615</v>
      </c>
      <c r="O937" s="3" t="s">
        <v>144</v>
      </c>
      <c r="P937" s="3" t="s">
        <v>2374</v>
      </c>
      <c r="Q937" s="3" t="s">
        <v>42</v>
      </c>
      <c r="R937" s="3" t="s">
        <v>86</v>
      </c>
      <c r="S937" s="3" t="s">
        <v>2375</v>
      </c>
      <c r="T937" s="3">
        <v>13.872</v>
      </c>
      <c r="U937" s="35" cm="1">
        <f t="array" ref="U937">INDEX('Pricing Strategy'!$F$4:$F$71,MATCH(1,(Dataset!$O937='Pricing Strategy'!$B$4:$B$71)*(Dataset!$Q937='Pricing Strategy'!$C$4:$C$71)*(Dataset!$R937='Pricing Strategy'!$D$4:$D$71),))</f>
        <v>0.4</v>
      </c>
      <c r="V937" s="3">
        <f>Dataset!$T937*(1-Dataset!$U937)</f>
        <v>8.3231999999999999</v>
      </c>
    </row>
    <row r="938" spans="1:22" x14ac:dyDescent="0.3">
      <c r="A938" s="32"/>
      <c r="C938" s="3">
        <v>933</v>
      </c>
      <c r="D938" s="3" t="s">
        <v>2842</v>
      </c>
      <c r="E938" s="34">
        <v>43345</v>
      </c>
      <c r="F938" s="34">
        <v>43349</v>
      </c>
      <c r="G938" s="3" t="s">
        <v>46</v>
      </c>
      <c r="H938" s="3" t="s">
        <v>2843</v>
      </c>
      <c r="I938" s="3" t="s">
        <v>2844</v>
      </c>
      <c r="J938" s="3" t="s">
        <v>22</v>
      </c>
      <c r="K938" s="3" t="s">
        <v>23</v>
      </c>
      <c r="L938" s="3" t="s">
        <v>142</v>
      </c>
      <c r="M938" s="3" t="s">
        <v>143</v>
      </c>
      <c r="N938" s="3">
        <v>19140</v>
      </c>
      <c r="O938" s="3" t="s">
        <v>144</v>
      </c>
      <c r="P938" s="3" t="s">
        <v>2845</v>
      </c>
      <c r="Q938" s="3" t="s">
        <v>42</v>
      </c>
      <c r="R938" s="3" t="s">
        <v>86</v>
      </c>
      <c r="S938" s="3" t="s">
        <v>2846</v>
      </c>
      <c r="T938" s="3">
        <v>12.192</v>
      </c>
      <c r="U938" s="35" cm="1">
        <f t="array" ref="U938">INDEX('Pricing Strategy'!$F$4:$F$71,MATCH(1,(Dataset!$O938='Pricing Strategy'!$B$4:$B$71)*(Dataset!$Q938='Pricing Strategy'!$C$4:$C$71)*(Dataset!$R938='Pricing Strategy'!$D$4:$D$71),))</f>
        <v>0.4</v>
      </c>
      <c r="V938" s="3">
        <f>Dataset!$T938*(1-Dataset!$U938)</f>
        <v>7.3151999999999999</v>
      </c>
    </row>
    <row r="939" spans="1:22" x14ac:dyDescent="0.3">
      <c r="A939" s="32"/>
      <c r="C939" s="3">
        <v>934</v>
      </c>
      <c r="D939" s="3" t="s">
        <v>2847</v>
      </c>
      <c r="E939" s="34">
        <v>42906</v>
      </c>
      <c r="F939" s="34">
        <v>42910</v>
      </c>
      <c r="G939" s="3" t="s">
        <v>46</v>
      </c>
      <c r="H939" s="3" t="s">
        <v>2848</v>
      </c>
      <c r="I939" s="3" t="s">
        <v>2849</v>
      </c>
      <c r="J939" s="3" t="s">
        <v>98</v>
      </c>
      <c r="K939" s="3" t="s">
        <v>23</v>
      </c>
      <c r="L939" s="3" t="s">
        <v>142</v>
      </c>
      <c r="M939" s="3" t="s">
        <v>143</v>
      </c>
      <c r="N939" s="3">
        <v>19120</v>
      </c>
      <c r="O939" s="3" t="s">
        <v>144</v>
      </c>
      <c r="P939" s="3" t="s">
        <v>2850</v>
      </c>
      <c r="Q939" s="3" t="s">
        <v>42</v>
      </c>
      <c r="R939" s="3" t="s">
        <v>86</v>
      </c>
      <c r="S939" s="3" t="s">
        <v>2851</v>
      </c>
      <c r="T939" s="3">
        <v>45.055999999999997</v>
      </c>
      <c r="U939" s="35" cm="1">
        <f t="array" ref="U939">INDEX('Pricing Strategy'!$F$4:$F$71,MATCH(1,(Dataset!$O939='Pricing Strategy'!$B$4:$B$71)*(Dataset!$Q939='Pricing Strategy'!$C$4:$C$71)*(Dataset!$R939='Pricing Strategy'!$D$4:$D$71),))</f>
        <v>0.4</v>
      </c>
      <c r="V939" s="3">
        <f>Dataset!$T939*(1-Dataset!$U939)</f>
        <v>27.033599999999996</v>
      </c>
    </row>
    <row r="940" spans="1:22" x14ac:dyDescent="0.3">
      <c r="A940" s="32"/>
      <c r="C940" s="3">
        <v>935</v>
      </c>
      <c r="D940" s="3" t="s">
        <v>2847</v>
      </c>
      <c r="E940" s="34">
        <v>42906</v>
      </c>
      <c r="F940" s="34">
        <v>42910</v>
      </c>
      <c r="G940" s="3" t="s">
        <v>46</v>
      </c>
      <c r="H940" s="3" t="s">
        <v>2848</v>
      </c>
      <c r="I940" s="3" t="s">
        <v>2849</v>
      </c>
      <c r="J940" s="3" t="s">
        <v>98</v>
      </c>
      <c r="K940" s="3" t="s">
        <v>23</v>
      </c>
      <c r="L940" s="3" t="s">
        <v>142</v>
      </c>
      <c r="M940" s="3" t="s">
        <v>143</v>
      </c>
      <c r="N940" s="3">
        <v>19120</v>
      </c>
      <c r="O940" s="3" t="s">
        <v>144</v>
      </c>
      <c r="P940" s="3" t="s">
        <v>2852</v>
      </c>
      <c r="Q940" s="3" t="s">
        <v>42</v>
      </c>
      <c r="R940" s="3" t="s">
        <v>71</v>
      </c>
      <c r="S940" s="3" t="s">
        <v>2853</v>
      </c>
      <c r="T940" s="3">
        <v>29.718</v>
      </c>
      <c r="U940" s="35" cm="1">
        <f t="array" ref="U940">INDEX('Pricing Strategy'!$F$4:$F$71,MATCH(1,(Dataset!$O940='Pricing Strategy'!$B$4:$B$71)*(Dataset!$Q940='Pricing Strategy'!$C$4:$C$71)*(Dataset!$R940='Pricing Strategy'!$D$4:$D$71),))</f>
        <v>0.4</v>
      </c>
      <c r="V940" s="3">
        <f>Dataset!$T940*(1-Dataset!$U940)</f>
        <v>17.8308</v>
      </c>
    </row>
    <row r="941" spans="1:22" x14ac:dyDescent="0.3">
      <c r="A941" s="32"/>
      <c r="C941" s="3">
        <v>936</v>
      </c>
      <c r="D941" s="3" t="s">
        <v>2847</v>
      </c>
      <c r="E941" s="34">
        <v>42906</v>
      </c>
      <c r="F941" s="34">
        <v>42910</v>
      </c>
      <c r="G941" s="3" t="s">
        <v>46</v>
      </c>
      <c r="H941" s="3" t="s">
        <v>2848</v>
      </c>
      <c r="I941" s="3" t="s">
        <v>2849</v>
      </c>
      <c r="J941" s="3" t="s">
        <v>98</v>
      </c>
      <c r="K941" s="3" t="s">
        <v>23</v>
      </c>
      <c r="L941" s="3" t="s">
        <v>142</v>
      </c>
      <c r="M941" s="3" t="s">
        <v>143</v>
      </c>
      <c r="N941" s="3">
        <v>19120</v>
      </c>
      <c r="O941" s="3" t="s">
        <v>144</v>
      </c>
      <c r="P941" s="3" t="s">
        <v>2646</v>
      </c>
      <c r="Q941" s="3" t="s">
        <v>42</v>
      </c>
      <c r="R941" s="3" t="s">
        <v>86</v>
      </c>
      <c r="S941" s="3" t="s">
        <v>2647</v>
      </c>
      <c r="T941" s="3">
        <v>15.552</v>
      </c>
      <c r="U941" s="35" cm="1">
        <f t="array" ref="U941">INDEX('Pricing Strategy'!$F$4:$F$71,MATCH(1,(Dataset!$O941='Pricing Strategy'!$B$4:$B$71)*(Dataset!$Q941='Pricing Strategy'!$C$4:$C$71)*(Dataset!$R941='Pricing Strategy'!$D$4:$D$71),))</f>
        <v>0.4</v>
      </c>
      <c r="V941" s="3">
        <f>Dataset!$T941*(1-Dataset!$U941)</f>
        <v>9.3311999999999991</v>
      </c>
    </row>
    <row r="942" spans="1:22" x14ac:dyDescent="0.3">
      <c r="A942" s="32"/>
      <c r="C942" s="3">
        <v>937</v>
      </c>
      <c r="D942" s="3" t="s">
        <v>2847</v>
      </c>
      <c r="E942" s="34">
        <v>42906</v>
      </c>
      <c r="F942" s="34">
        <v>42910</v>
      </c>
      <c r="G942" s="3" t="s">
        <v>46</v>
      </c>
      <c r="H942" s="3" t="s">
        <v>2848</v>
      </c>
      <c r="I942" s="3" t="s">
        <v>2849</v>
      </c>
      <c r="J942" s="3" t="s">
        <v>98</v>
      </c>
      <c r="K942" s="3" t="s">
        <v>23</v>
      </c>
      <c r="L942" s="3" t="s">
        <v>142</v>
      </c>
      <c r="M942" s="3" t="s">
        <v>143</v>
      </c>
      <c r="N942" s="3">
        <v>19120</v>
      </c>
      <c r="O942" s="3" t="s">
        <v>144</v>
      </c>
      <c r="P942" s="3" t="s">
        <v>594</v>
      </c>
      <c r="Q942" s="3" t="s">
        <v>42</v>
      </c>
      <c r="R942" s="3" t="s">
        <v>74</v>
      </c>
      <c r="S942" s="3" t="s">
        <v>595</v>
      </c>
      <c r="T942" s="3">
        <v>447.69600000000003</v>
      </c>
      <c r="U942" s="35" cm="1">
        <f t="array" ref="U942">INDEX('Pricing Strategy'!$F$4:$F$71,MATCH(1,(Dataset!$O942='Pricing Strategy'!$B$4:$B$71)*(Dataset!$Q942='Pricing Strategy'!$C$4:$C$71)*(Dataset!$R942='Pricing Strategy'!$D$4:$D$71),))</f>
        <v>0.4</v>
      </c>
      <c r="V942" s="3">
        <f>Dataset!$T942*(1-Dataset!$U942)</f>
        <v>268.61759999999998</v>
      </c>
    </row>
    <row r="943" spans="1:22" x14ac:dyDescent="0.3">
      <c r="A943" s="32"/>
      <c r="C943" s="3">
        <v>938</v>
      </c>
      <c r="D943" s="3" t="s">
        <v>2854</v>
      </c>
      <c r="E943" s="34">
        <v>43409</v>
      </c>
      <c r="F943" s="34">
        <v>43410</v>
      </c>
      <c r="G943" s="3" t="s">
        <v>184</v>
      </c>
      <c r="H943" s="3" t="s">
        <v>211</v>
      </c>
      <c r="I943" s="3" t="s">
        <v>212</v>
      </c>
      <c r="J943" s="3" t="s">
        <v>37</v>
      </c>
      <c r="K943" s="3" t="s">
        <v>23</v>
      </c>
      <c r="L943" s="3" t="s">
        <v>2855</v>
      </c>
      <c r="M943" s="3" t="s">
        <v>665</v>
      </c>
      <c r="N943" s="3">
        <v>87401</v>
      </c>
      <c r="O943" s="3" t="s">
        <v>40</v>
      </c>
      <c r="P943" s="3" t="s">
        <v>1312</v>
      </c>
      <c r="Q943" s="3" t="s">
        <v>67</v>
      </c>
      <c r="R943" s="3" t="s">
        <v>157</v>
      </c>
      <c r="S943" s="3" t="s">
        <v>1313</v>
      </c>
      <c r="T943" s="3">
        <v>159.99</v>
      </c>
      <c r="U943" s="35" cm="1">
        <f t="array" ref="U943">INDEX('Pricing Strategy'!$F$4:$F$71,MATCH(1,(Dataset!$O943='Pricing Strategy'!$B$4:$B$71)*(Dataset!$Q943='Pricing Strategy'!$C$4:$C$71)*(Dataset!$R943='Pricing Strategy'!$D$4:$D$71),))</f>
        <v>0.45</v>
      </c>
      <c r="V943" s="3">
        <f>Dataset!$T943*(1-Dataset!$U943)</f>
        <v>87.994500000000016</v>
      </c>
    </row>
    <row r="944" spans="1:22" x14ac:dyDescent="0.3">
      <c r="A944" s="32"/>
      <c r="C944" s="3">
        <v>939</v>
      </c>
      <c r="D944" s="3" t="s">
        <v>2856</v>
      </c>
      <c r="E944" s="34">
        <v>42717</v>
      </c>
      <c r="F944" s="34">
        <v>42721</v>
      </c>
      <c r="G944" s="3" t="s">
        <v>46</v>
      </c>
      <c r="H944" s="3" t="s">
        <v>2857</v>
      </c>
      <c r="I944" s="3" t="s">
        <v>2858</v>
      </c>
      <c r="J944" s="3" t="s">
        <v>37</v>
      </c>
      <c r="K944" s="3" t="s">
        <v>23</v>
      </c>
      <c r="L944" s="3" t="s">
        <v>2859</v>
      </c>
      <c r="M944" s="3" t="s">
        <v>39</v>
      </c>
      <c r="N944" s="3">
        <v>92503</v>
      </c>
      <c r="O944" s="3" t="s">
        <v>40</v>
      </c>
      <c r="P944" s="3" t="s">
        <v>2860</v>
      </c>
      <c r="Q944" s="3" t="s">
        <v>42</v>
      </c>
      <c r="R944" s="3" t="s">
        <v>86</v>
      </c>
      <c r="S944" s="3" t="s">
        <v>2861</v>
      </c>
      <c r="T944" s="3">
        <v>12.96</v>
      </c>
      <c r="U944" s="35" cm="1">
        <f t="array" ref="U944">INDEX('Pricing Strategy'!$F$4:$F$71,MATCH(1,(Dataset!$O944='Pricing Strategy'!$B$4:$B$71)*(Dataset!$Q944='Pricing Strategy'!$C$4:$C$71)*(Dataset!$R944='Pricing Strategy'!$D$4:$D$71),))</f>
        <v>0.4</v>
      </c>
      <c r="V944" s="3">
        <f>Dataset!$T944*(1-Dataset!$U944)</f>
        <v>7.7759999999999998</v>
      </c>
    </row>
    <row r="945" spans="1:22" x14ac:dyDescent="0.3">
      <c r="A945" s="32"/>
      <c r="C945" s="3">
        <v>940</v>
      </c>
      <c r="D945" s="3" t="s">
        <v>2856</v>
      </c>
      <c r="E945" s="34">
        <v>42717</v>
      </c>
      <c r="F945" s="34">
        <v>42721</v>
      </c>
      <c r="G945" s="3" t="s">
        <v>46</v>
      </c>
      <c r="H945" s="3" t="s">
        <v>2857</v>
      </c>
      <c r="I945" s="3" t="s">
        <v>2858</v>
      </c>
      <c r="J945" s="3" t="s">
        <v>37</v>
      </c>
      <c r="K945" s="3" t="s">
        <v>23</v>
      </c>
      <c r="L945" s="3" t="s">
        <v>2859</v>
      </c>
      <c r="M945" s="3" t="s">
        <v>39</v>
      </c>
      <c r="N945" s="3">
        <v>92503</v>
      </c>
      <c r="O945" s="3" t="s">
        <v>40</v>
      </c>
      <c r="P945" s="3" t="s">
        <v>2862</v>
      </c>
      <c r="Q945" s="3" t="s">
        <v>42</v>
      </c>
      <c r="R945" s="3" t="s">
        <v>74</v>
      </c>
      <c r="S945" s="3" t="s">
        <v>2863</v>
      </c>
      <c r="T945" s="3">
        <v>134.47999999999999</v>
      </c>
      <c r="U945" s="35" cm="1">
        <f t="array" ref="U945">INDEX('Pricing Strategy'!$F$4:$F$71,MATCH(1,(Dataset!$O945='Pricing Strategy'!$B$4:$B$71)*(Dataset!$Q945='Pricing Strategy'!$C$4:$C$71)*(Dataset!$R945='Pricing Strategy'!$D$4:$D$71),))</f>
        <v>0.4</v>
      </c>
      <c r="V945" s="3">
        <f>Dataset!$T945*(1-Dataset!$U945)</f>
        <v>80.687999999999988</v>
      </c>
    </row>
    <row r="946" spans="1:22" x14ac:dyDescent="0.3">
      <c r="A946" s="32"/>
      <c r="C946" s="3">
        <v>941</v>
      </c>
      <c r="D946" s="3" t="s">
        <v>2864</v>
      </c>
      <c r="E946" s="34">
        <v>42905</v>
      </c>
      <c r="F946" s="34">
        <v>42906</v>
      </c>
      <c r="G946" s="3" t="s">
        <v>184</v>
      </c>
      <c r="H946" s="3" t="s">
        <v>2865</v>
      </c>
      <c r="I946" s="3" t="s">
        <v>2866</v>
      </c>
      <c r="J946" s="3" t="s">
        <v>37</v>
      </c>
      <c r="K946" s="3" t="s">
        <v>23</v>
      </c>
      <c r="L946" s="3" t="s">
        <v>123</v>
      </c>
      <c r="M946" s="3" t="s">
        <v>39</v>
      </c>
      <c r="N946" s="3">
        <v>94110</v>
      </c>
      <c r="O946" s="3" t="s">
        <v>40</v>
      </c>
      <c r="P946" s="3" t="s">
        <v>2867</v>
      </c>
      <c r="Q946" s="3" t="s">
        <v>42</v>
      </c>
      <c r="R946" s="3" t="s">
        <v>86</v>
      </c>
      <c r="S946" s="3" t="s">
        <v>2868</v>
      </c>
      <c r="T946" s="3">
        <v>17.12</v>
      </c>
      <c r="U946" s="35" cm="1">
        <f t="array" ref="U946">INDEX('Pricing Strategy'!$F$4:$F$71,MATCH(1,(Dataset!$O946='Pricing Strategy'!$B$4:$B$71)*(Dataset!$Q946='Pricing Strategy'!$C$4:$C$71)*(Dataset!$R946='Pricing Strategy'!$D$4:$D$71),))</f>
        <v>0.4</v>
      </c>
      <c r="V946" s="3">
        <f>Dataset!$T946*(1-Dataset!$U946)</f>
        <v>10.272</v>
      </c>
    </row>
    <row r="947" spans="1:22" x14ac:dyDescent="0.3">
      <c r="A947" s="32"/>
      <c r="C947" s="3">
        <v>942</v>
      </c>
      <c r="D947" s="3" t="s">
        <v>2869</v>
      </c>
      <c r="E947" s="34">
        <v>43082</v>
      </c>
      <c r="F947" s="34">
        <v>43089</v>
      </c>
      <c r="G947" s="3" t="s">
        <v>46</v>
      </c>
      <c r="H947" s="3" t="s">
        <v>2810</v>
      </c>
      <c r="I947" s="3" t="s">
        <v>2811</v>
      </c>
      <c r="J947" s="3" t="s">
        <v>37</v>
      </c>
      <c r="K947" s="3" t="s">
        <v>23</v>
      </c>
      <c r="L947" s="3" t="s">
        <v>2870</v>
      </c>
      <c r="M947" s="3" t="s">
        <v>39</v>
      </c>
      <c r="N947" s="3">
        <v>90503</v>
      </c>
      <c r="O947" s="3" t="s">
        <v>40</v>
      </c>
      <c r="P947" s="3" t="s">
        <v>2871</v>
      </c>
      <c r="Q947" s="3" t="s">
        <v>42</v>
      </c>
      <c r="R947" s="3" t="s">
        <v>71</v>
      </c>
      <c r="S947" s="3" t="s">
        <v>2872</v>
      </c>
      <c r="T947" s="3">
        <v>6.0960000000000001</v>
      </c>
      <c r="U947" s="35" cm="1">
        <f t="array" ref="U947">INDEX('Pricing Strategy'!$F$4:$F$71,MATCH(1,(Dataset!$O947='Pricing Strategy'!$B$4:$B$71)*(Dataset!$Q947='Pricing Strategy'!$C$4:$C$71)*(Dataset!$R947='Pricing Strategy'!$D$4:$D$71),))</f>
        <v>0.4</v>
      </c>
      <c r="V947" s="3">
        <f>Dataset!$T947*(1-Dataset!$U947)</f>
        <v>3.6576</v>
      </c>
    </row>
    <row r="948" spans="1:22" x14ac:dyDescent="0.3">
      <c r="A948" s="32"/>
      <c r="C948" s="3">
        <v>943</v>
      </c>
      <c r="D948" s="3" t="s">
        <v>2869</v>
      </c>
      <c r="E948" s="34">
        <v>43082</v>
      </c>
      <c r="F948" s="34">
        <v>43089</v>
      </c>
      <c r="G948" s="3" t="s">
        <v>46</v>
      </c>
      <c r="H948" s="3" t="s">
        <v>2810</v>
      </c>
      <c r="I948" s="3" t="s">
        <v>2811</v>
      </c>
      <c r="J948" s="3" t="s">
        <v>37</v>
      </c>
      <c r="K948" s="3" t="s">
        <v>23</v>
      </c>
      <c r="L948" s="3" t="s">
        <v>2870</v>
      </c>
      <c r="M948" s="3" t="s">
        <v>39</v>
      </c>
      <c r="N948" s="3">
        <v>90503</v>
      </c>
      <c r="O948" s="3" t="s">
        <v>40</v>
      </c>
      <c r="P948" s="3" t="s">
        <v>51</v>
      </c>
      <c r="Q948" s="3" t="s">
        <v>28</v>
      </c>
      <c r="R948" s="3" t="s">
        <v>52</v>
      </c>
      <c r="S948" s="3" t="s">
        <v>53</v>
      </c>
      <c r="T948" s="3">
        <v>1114.2719999999999</v>
      </c>
      <c r="U948" s="35" cm="1">
        <f t="array" ref="U948">INDEX('Pricing Strategy'!$F$4:$F$71,MATCH(1,(Dataset!$O948='Pricing Strategy'!$B$4:$B$71)*(Dataset!$Q948='Pricing Strategy'!$C$4:$C$71)*(Dataset!$R948='Pricing Strategy'!$D$4:$D$71),))</f>
        <v>0.45</v>
      </c>
      <c r="V948" s="3">
        <f>Dataset!$T948*(1-Dataset!$U948)</f>
        <v>612.84960000000001</v>
      </c>
    </row>
    <row r="949" spans="1:22" x14ac:dyDescent="0.3">
      <c r="A949" s="32"/>
      <c r="C949" s="3">
        <v>944</v>
      </c>
      <c r="D949" s="3" t="s">
        <v>2873</v>
      </c>
      <c r="E949" s="34">
        <v>42519</v>
      </c>
      <c r="F949" s="34">
        <v>42524</v>
      </c>
      <c r="G949" s="3" t="s">
        <v>46</v>
      </c>
      <c r="H949" s="3" t="s">
        <v>1202</v>
      </c>
      <c r="I949" s="3" t="s">
        <v>1203</v>
      </c>
      <c r="J949" s="3" t="s">
        <v>22</v>
      </c>
      <c r="K949" s="3" t="s">
        <v>23</v>
      </c>
      <c r="L949" s="3" t="s">
        <v>91</v>
      </c>
      <c r="M949" s="3" t="s">
        <v>92</v>
      </c>
      <c r="N949" s="3">
        <v>98105</v>
      </c>
      <c r="O949" s="3" t="s">
        <v>40</v>
      </c>
      <c r="P949" s="3" t="s">
        <v>1983</v>
      </c>
      <c r="Q949" s="3" t="s">
        <v>42</v>
      </c>
      <c r="R949" s="3" t="s">
        <v>86</v>
      </c>
      <c r="S949" s="3" t="s">
        <v>1984</v>
      </c>
      <c r="T949" s="3">
        <v>32.4</v>
      </c>
      <c r="U949" s="35" cm="1">
        <f t="array" ref="U949">INDEX('Pricing Strategy'!$F$4:$F$71,MATCH(1,(Dataset!$O949='Pricing Strategy'!$B$4:$B$71)*(Dataset!$Q949='Pricing Strategy'!$C$4:$C$71)*(Dataset!$R949='Pricing Strategy'!$D$4:$D$71),))</f>
        <v>0.4</v>
      </c>
      <c r="V949" s="3">
        <f>Dataset!$T949*(1-Dataset!$U949)</f>
        <v>19.439999999999998</v>
      </c>
    </row>
    <row r="950" spans="1:22" x14ac:dyDescent="0.3">
      <c r="A950" s="32"/>
      <c r="C950" s="3">
        <v>945</v>
      </c>
      <c r="D950" s="3" t="s">
        <v>2873</v>
      </c>
      <c r="E950" s="34">
        <v>42519</v>
      </c>
      <c r="F950" s="34">
        <v>42524</v>
      </c>
      <c r="G950" s="3" t="s">
        <v>46</v>
      </c>
      <c r="H950" s="3" t="s">
        <v>1202</v>
      </c>
      <c r="I950" s="3" t="s">
        <v>1203</v>
      </c>
      <c r="J950" s="3" t="s">
        <v>22</v>
      </c>
      <c r="K950" s="3" t="s">
        <v>23</v>
      </c>
      <c r="L950" s="3" t="s">
        <v>91</v>
      </c>
      <c r="M950" s="3" t="s">
        <v>92</v>
      </c>
      <c r="N950" s="3">
        <v>98105</v>
      </c>
      <c r="O950" s="3" t="s">
        <v>40</v>
      </c>
      <c r="P950" s="3" t="s">
        <v>2874</v>
      </c>
      <c r="Q950" s="3" t="s">
        <v>42</v>
      </c>
      <c r="R950" s="3" t="s">
        <v>55</v>
      </c>
      <c r="S950" s="3" t="s">
        <v>2875</v>
      </c>
      <c r="T950" s="3">
        <v>540.57000000000005</v>
      </c>
      <c r="U950" s="35" cm="1">
        <f t="array" ref="U950">INDEX('Pricing Strategy'!$F$4:$F$71,MATCH(1,(Dataset!$O950='Pricing Strategy'!$B$4:$B$71)*(Dataset!$Q950='Pricing Strategy'!$C$4:$C$71)*(Dataset!$R950='Pricing Strategy'!$D$4:$D$71),))</f>
        <v>0.5</v>
      </c>
      <c r="V950" s="3">
        <f>Dataset!$T950*(1-Dataset!$U950)</f>
        <v>270.28500000000003</v>
      </c>
    </row>
    <row r="951" spans="1:22" x14ac:dyDescent="0.3">
      <c r="A951" s="32"/>
      <c r="C951" s="3">
        <v>946</v>
      </c>
      <c r="D951" s="3" t="s">
        <v>2873</v>
      </c>
      <c r="E951" s="34">
        <v>42519</v>
      </c>
      <c r="F951" s="34">
        <v>42524</v>
      </c>
      <c r="G951" s="3" t="s">
        <v>46</v>
      </c>
      <c r="H951" s="3" t="s">
        <v>1202</v>
      </c>
      <c r="I951" s="3" t="s">
        <v>1203</v>
      </c>
      <c r="J951" s="3" t="s">
        <v>22</v>
      </c>
      <c r="K951" s="3" t="s">
        <v>23</v>
      </c>
      <c r="L951" s="3" t="s">
        <v>91</v>
      </c>
      <c r="M951" s="3" t="s">
        <v>92</v>
      </c>
      <c r="N951" s="3">
        <v>98105</v>
      </c>
      <c r="O951" s="3" t="s">
        <v>40</v>
      </c>
      <c r="P951" s="3" t="s">
        <v>2876</v>
      </c>
      <c r="Q951" s="3" t="s">
        <v>42</v>
      </c>
      <c r="R951" s="3" t="s">
        <v>71</v>
      </c>
      <c r="S951" s="3" t="s">
        <v>2877</v>
      </c>
      <c r="T951" s="3">
        <v>167.76</v>
      </c>
      <c r="U951" s="35" cm="1">
        <f t="array" ref="U951">INDEX('Pricing Strategy'!$F$4:$F$71,MATCH(1,(Dataset!$O951='Pricing Strategy'!$B$4:$B$71)*(Dataset!$Q951='Pricing Strategy'!$C$4:$C$71)*(Dataset!$R951='Pricing Strategy'!$D$4:$D$71),))</f>
        <v>0.4</v>
      </c>
      <c r="V951" s="3">
        <f>Dataset!$T951*(1-Dataset!$U951)</f>
        <v>100.65599999999999</v>
      </c>
    </row>
    <row r="952" spans="1:22" x14ac:dyDescent="0.3">
      <c r="A952" s="32"/>
      <c r="C952" s="3">
        <v>947</v>
      </c>
      <c r="D952" s="3" t="s">
        <v>2878</v>
      </c>
      <c r="E952" s="34">
        <v>42577</v>
      </c>
      <c r="F952" s="34">
        <v>42579</v>
      </c>
      <c r="G952" s="3" t="s">
        <v>184</v>
      </c>
      <c r="H952" s="3" t="s">
        <v>1908</v>
      </c>
      <c r="I952" s="3" t="s">
        <v>1909</v>
      </c>
      <c r="J952" s="3" t="s">
        <v>22</v>
      </c>
      <c r="K952" s="3" t="s">
        <v>23</v>
      </c>
      <c r="L952" s="3" t="s">
        <v>1825</v>
      </c>
      <c r="M952" s="3" t="s">
        <v>306</v>
      </c>
      <c r="N952" s="3">
        <v>85204</v>
      </c>
      <c r="O952" s="3" t="s">
        <v>40</v>
      </c>
      <c r="P952" s="3" t="s">
        <v>2879</v>
      </c>
      <c r="Q952" s="3" t="s">
        <v>28</v>
      </c>
      <c r="R952" s="3" t="s">
        <v>52</v>
      </c>
      <c r="S952" s="3" t="s">
        <v>2880</v>
      </c>
      <c r="T952" s="3">
        <v>393.16500000000002</v>
      </c>
      <c r="U952" s="35" cm="1">
        <f t="array" ref="U952">INDEX('Pricing Strategy'!$F$4:$F$71,MATCH(1,(Dataset!$O952='Pricing Strategy'!$B$4:$B$71)*(Dataset!$Q952='Pricing Strategy'!$C$4:$C$71)*(Dataset!$R952='Pricing Strategy'!$D$4:$D$71),))</f>
        <v>0.45</v>
      </c>
      <c r="V952" s="3">
        <f>Dataset!$T952*(1-Dataset!$U952)</f>
        <v>216.24075000000002</v>
      </c>
    </row>
    <row r="953" spans="1:22" x14ac:dyDescent="0.3">
      <c r="A953" s="32"/>
      <c r="C953" s="3">
        <v>948</v>
      </c>
      <c r="D953" s="3" t="s">
        <v>2881</v>
      </c>
      <c r="E953" s="34">
        <v>43432</v>
      </c>
      <c r="F953" s="34">
        <v>43436</v>
      </c>
      <c r="G953" s="3" t="s">
        <v>46</v>
      </c>
      <c r="H953" s="3" t="s">
        <v>1510</v>
      </c>
      <c r="I953" s="3" t="s">
        <v>1511</v>
      </c>
      <c r="J953" s="3" t="s">
        <v>98</v>
      </c>
      <c r="K953" s="3" t="s">
        <v>23</v>
      </c>
      <c r="L953" s="3" t="s">
        <v>142</v>
      </c>
      <c r="M953" s="3" t="s">
        <v>143</v>
      </c>
      <c r="N953" s="3">
        <v>19120</v>
      </c>
      <c r="O953" s="3" t="s">
        <v>144</v>
      </c>
      <c r="P953" s="3" t="s">
        <v>2882</v>
      </c>
      <c r="Q953" s="3" t="s">
        <v>28</v>
      </c>
      <c r="R953" s="3" t="s">
        <v>61</v>
      </c>
      <c r="S953" s="3" t="s">
        <v>2883</v>
      </c>
      <c r="T953" s="3">
        <v>516.48800000000006</v>
      </c>
      <c r="U953" s="35" cm="1">
        <f t="array" ref="U953">INDEX('Pricing Strategy'!$F$4:$F$71,MATCH(1,(Dataset!$O953='Pricing Strategy'!$B$4:$B$71)*(Dataset!$Q953='Pricing Strategy'!$C$4:$C$71)*(Dataset!$R953='Pricing Strategy'!$D$4:$D$71),))</f>
        <v>0.4</v>
      </c>
      <c r="V953" s="3">
        <f>Dataset!$T953*(1-Dataset!$U953)</f>
        <v>309.89280000000002</v>
      </c>
    </row>
    <row r="954" spans="1:22" x14ac:dyDescent="0.3">
      <c r="A954" s="32"/>
      <c r="C954" s="3">
        <v>949</v>
      </c>
      <c r="D954" s="3" t="s">
        <v>2881</v>
      </c>
      <c r="E954" s="34">
        <v>43432</v>
      </c>
      <c r="F954" s="34">
        <v>43436</v>
      </c>
      <c r="G954" s="3" t="s">
        <v>46</v>
      </c>
      <c r="H954" s="3" t="s">
        <v>1510</v>
      </c>
      <c r="I954" s="3" t="s">
        <v>1511</v>
      </c>
      <c r="J954" s="3" t="s">
        <v>98</v>
      </c>
      <c r="K954" s="3" t="s">
        <v>23</v>
      </c>
      <c r="L954" s="3" t="s">
        <v>142</v>
      </c>
      <c r="M954" s="3" t="s">
        <v>143</v>
      </c>
      <c r="N954" s="3">
        <v>19120</v>
      </c>
      <c r="O954" s="3" t="s">
        <v>144</v>
      </c>
      <c r="P954" s="3" t="s">
        <v>919</v>
      </c>
      <c r="Q954" s="3" t="s">
        <v>28</v>
      </c>
      <c r="R954" s="3" t="s">
        <v>61</v>
      </c>
      <c r="S954" s="3" t="s">
        <v>920</v>
      </c>
      <c r="T954" s="3">
        <v>1007.232</v>
      </c>
      <c r="U954" s="35" cm="1">
        <f t="array" ref="U954">INDEX('Pricing Strategy'!$F$4:$F$71,MATCH(1,(Dataset!$O954='Pricing Strategy'!$B$4:$B$71)*(Dataset!$Q954='Pricing Strategy'!$C$4:$C$71)*(Dataset!$R954='Pricing Strategy'!$D$4:$D$71),))</f>
        <v>0.4</v>
      </c>
      <c r="V954" s="3">
        <f>Dataset!$T954*(1-Dataset!$U954)</f>
        <v>604.33920000000001</v>
      </c>
    </row>
    <row r="955" spans="1:22" x14ac:dyDescent="0.3">
      <c r="A955" s="32"/>
      <c r="C955" s="3">
        <v>950</v>
      </c>
      <c r="D955" s="3" t="s">
        <v>2881</v>
      </c>
      <c r="E955" s="34">
        <v>43432</v>
      </c>
      <c r="F955" s="34">
        <v>43436</v>
      </c>
      <c r="G955" s="3" t="s">
        <v>46</v>
      </c>
      <c r="H955" s="3" t="s">
        <v>1510</v>
      </c>
      <c r="I955" s="3" t="s">
        <v>1511</v>
      </c>
      <c r="J955" s="3" t="s">
        <v>98</v>
      </c>
      <c r="K955" s="3" t="s">
        <v>23</v>
      </c>
      <c r="L955" s="3" t="s">
        <v>142</v>
      </c>
      <c r="M955" s="3" t="s">
        <v>143</v>
      </c>
      <c r="N955" s="3">
        <v>19120</v>
      </c>
      <c r="O955" s="3" t="s">
        <v>144</v>
      </c>
      <c r="P955" s="3" t="s">
        <v>2884</v>
      </c>
      <c r="Q955" s="3" t="s">
        <v>28</v>
      </c>
      <c r="R955" s="3" t="s">
        <v>52</v>
      </c>
      <c r="S955" s="3" t="s">
        <v>2885</v>
      </c>
      <c r="T955" s="3">
        <v>2065.3200000000002</v>
      </c>
      <c r="U955" s="35" cm="1">
        <f t="array" ref="U955">INDEX('Pricing Strategy'!$F$4:$F$71,MATCH(1,(Dataset!$O955='Pricing Strategy'!$B$4:$B$71)*(Dataset!$Q955='Pricing Strategy'!$C$4:$C$71)*(Dataset!$R955='Pricing Strategy'!$D$4:$D$71),))</f>
        <v>0.45</v>
      </c>
      <c r="V955" s="3">
        <f>Dataset!$T955*(1-Dataset!$U955)</f>
        <v>1135.9260000000002</v>
      </c>
    </row>
    <row r="956" spans="1:22" x14ac:dyDescent="0.3">
      <c r="A956" s="32"/>
      <c r="C956" s="3">
        <v>951</v>
      </c>
      <c r="D956" s="3" t="s">
        <v>2881</v>
      </c>
      <c r="E956" s="34">
        <v>43432</v>
      </c>
      <c r="F956" s="34">
        <v>43436</v>
      </c>
      <c r="G956" s="3" t="s">
        <v>46</v>
      </c>
      <c r="H956" s="3" t="s">
        <v>1510</v>
      </c>
      <c r="I956" s="3" t="s">
        <v>1511</v>
      </c>
      <c r="J956" s="3" t="s">
        <v>98</v>
      </c>
      <c r="K956" s="3" t="s">
        <v>23</v>
      </c>
      <c r="L956" s="3" t="s">
        <v>142</v>
      </c>
      <c r="M956" s="3" t="s">
        <v>143</v>
      </c>
      <c r="N956" s="3">
        <v>19120</v>
      </c>
      <c r="O956" s="3" t="s">
        <v>144</v>
      </c>
      <c r="P956" s="3" t="s">
        <v>2886</v>
      </c>
      <c r="Q956" s="3" t="s">
        <v>42</v>
      </c>
      <c r="R956" s="3" t="s">
        <v>86</v>
      </c>
      <c r="S956" s="3" t="s">
        <v>2887</v>
      </c>
      <c r="T956" s="3">
        <v>15.552</v>
      </c>
      <c r="U956" s="35" cm="1">
        <f t="array" ref="U956">INDEX('Pricing Strategy'!$F$4:$F$71,MATCH(1,(Dataset!$O956='Pricing Strategy'!$B$4:$B$71)*(Dataset!$Q956='Pricing Strategy'!$C$4:$C$71)*(Dataset!$R956='Pricing Strategy'!$D$4:$D$71),))</f>
        <v>0.4</v>
      </c>
      <c r="V956" s="3">
        <f>Dataset!$T956*(1-Dataset!$U956)</f>
        <v>9.3311999999999991</v>
      </c>
    </row>
    <row r="957" spans="1:22" x14ac:dyDescent="0.3">
      <c r="A957" s="32"/>
      <c r="C957" s="3">
        <v>952</v>
      </c>
      <c r="D957" s="3" t="s">
        <v>2881</v>
      </c>
      <c r="E957" s="34">
        <v>43432</v>
      </c>
      <c r="F957" s="34">
        <v>43436</v>
      </c>
      <c r="G957" s="3" t="s">
        <v>46</v>
      </c>
      <c r="H957" s="3" t="s">
        <v>1510</v>
      </c>
      <c r="I957" s="3" t="s">
        <v>1511</v>
      </c>
      <c r="J957" s="3" t="s">
        <v>98</v>
      </c>
      <c r="K957" s="3" t="s">
        <v>23</v>
      </c>
      <c r="L957" s="3" t="s">
        <v>142</v>
      </c>
      <c r="M957" s="3" t="s">
        <v>143</v>
      </c>
      <c r="N957" s="3">
        <v>19120</v>
      </c>
      <c r="O957" s="3" t="s">
        <v>144</v>
      </c>
      <c r="P957" s="3" t="s">
        <v>912</v>
      </c>
      <c r="Q957" s="3" t="s">
        <v>42</v>
      </c>
      <c r="R957" s="3" t="s">
        <v>86</v>
      </c>
      <c r="S957" s="3" t="s">
        <v>913</v>
      </c>
      <c r="T957" s="3">
        <v>25.344000000000001</v>
      </c>
      <c r="U957" s="35" cm="1">
        <f t="array" ref="U957">INDEX('Pricing Strategy'!$F$4:$F$71,MATCH(1,(Dataset!$O957='Pricing Strategy'!$B$4:$B$71)*(Dataset!$Q957='Pricing Strategy'!$C$4:$C$71)*(Dataset!$R957='Pricing Strategy'!$D$4:$D$71),))</f>
        <v>0.4</v>
      </c>
      <c r="V957" s="3">
        <f>Dataset!$T957*(1-Dataset!$U957)</f>
        <v>15.2064</v>
      </c>
    </row>
    <row r="958" spans="1:22" x14ac:dyDescent="0.3">
      <c r="A958" s="32"/>
      <c r="C958" s="3">
        <v>953</v>
      </c>
      <c r="D958" s="3" t="s">
        <v>2888</v>
      </c>
      <c r="E958" s="34">
        <v>43193</v>
      </c>
      <c r="F958" s="34">
        <v>43197</v>
      </c>
      <c r="G958" s="3" t="s">
        <v>46</v>
      </c>
      <c r="H958" s="3" t="s">
        <v>2889</v>
      </c>
      <c r="I958" s="3" t="s">
        <v>2890</v>
      </c>
      <c r="J958" s="3" t="s">
        <v>22</v>
      </c>
      <c r="K958" s="3" t="s">
        <v>23</v>
      </c>
      <c r="L958" s="3" t="s">
        <v>142</v>
      </c>
      <c r="M958" s="3" t="s">
        <v>143</v>
      </c>
      <c r="N958" s="3">
        <v>19143</v>
      </c>
      <c r="O958" s="3" t="s">
        <v>144</v>
      </c>
      <c r="P958" s="3" t="s">
        <v>2891</v>
      </c>
      <c r="Q958" s="3" t="s">
        <v>28</v>
      </c>
      <c r="R958" s="3" t="s">
        <v>61</v>
      </c>
      <c r="S958" s="3" t="s">
        <v>922</v>
      </c>
      <c r="T958" s="3">
        <v>25.472000000000001</v>
      </c>
      <c r="U958" s="35" cm="1">
        <f t="array" ref="U958">INDEX('Pricing Strategy'!$F$4:$F$71,MATCH(1,(Dataset!$O958='Pricing Strategy'!$B$4:$B$71)*(Dataset!$Q958='Pricing Strategy'!$C$4:$C$71)*(Dataset!$R958='Pricing Strategy'!$D$4:$D$71),))</f>
        <v>0.4</v>
      </c>
      <c r="V958" s="3">
        <f>Dataset!$T958*(1-Dataset!$U958)</f>
        <v>15.283200000000001</v>
      </c>
    </row>
    <row r="959" spans="1:22" x14ac:dyDescent="0.3">
      <c r="A959" s="32"/>
      <c r="C959" s="3">
        <v>954</v>
      </c>
      <c r="D959" s="3" t="s">
        <v>2892</v>
      </c>
      <c r="E959" s="34">
        <v>43462</v>
      </c>
      <c r="F959" s="34">
        <v>43466</v>
      </c>
      <c r="G959" s="3" t="s">
        <v>46</v>
      </c>
      <c r="H959" s="3" t="s">
        <v>2893</v>
      </c>
      <c r="I959" s="3" t="s">
        <v>2894</v>
      </c>
      <c r="J959" s="3" t="s">
        <v>22</v>
      </c>
      <c r="K959" s="3" t="s">
        <v>23</v>
      </c>
      <c r="L959" s="3" t="s">
        <v>2895</v>
      </c>
      <c r="M959" s="3" t="s">
        <v>100</v>
      </c>
      <c r="N959" s="3">
        <v>78664</v>
      </c>
      <c r="O959" s="3" t="s">
        <v>101</v>
      </c>
      <c r="P959" s="3" t="s">
        <v>874</v>
      </c>
      <c r="Q959" s="3" t="s">
        <v>42</v>
      </c>
      <c r="R959" s="3" t="s">
        <v>64</v>
      </c>
      <c r="S959" s="3" t="s">
        <v>875</v>
      </c>
      <c r="T959" s="3">
        <v>27.167999999999999</v>
      </c>
      <c r="U959" s="35" cm="1">
        <f t="array" ref="U959">INDEX('Pricing Strategy'!$F$4:$F$71,MATCH(1,(Dataset!$O959='Pricing Strategy'!$B$4:$B$71)*(Dataset!$Q959='Pricing Strategy'!$C$4:$C$71)*(Dataset!$R959='Pricing Strategy'!$D$4:$D$71),))</f>
        <v>0.35</v>
      </c>
      <c r="V959" s="3">
        <f>Dataset!$T959*(1-Dataset!$U959)</f>
        <v>17.659199999999998</v>
      </c>
    </row>
    <row r="960" spans="1:22" x14ac:dyDescent="0.3">
      <c r="A960" s="32"/>
      <c r="C960" s="3">
        <v>955</v>
      </c>
      <c r="D960" s="3" t="s">
        <v>2892</v>
      </c>
      <c r="E960" s="34">
        <v>43462</v>
      </c>
      <c r="F960" s="34">
        <v>43466</v>
      </c>
      <c r="G960" s="3" t="s">
        <v>46</v>
      </c>
      <c r="H960" s="3" t="s">
        <v>2893</v>
      </c>
      <c r="I960" s="3" t="s">
        <v>2894</v>
      </c>
      <c r="J960" s="3" t="s">
        <v>22</v>
      </c>
      <c r="K960" s="3" t="s">
        <v>23</v>
      </c>
      <c r="L960" s="3" t="s">
        <v>2895</v>
      </c>
      <c r="M960" s="3" t="s">
        <v>100</v>
      </c>
      <c r="N960" s="3">
        <v>78664</v>
      </c>
      <c r="O960" s="3" t="s">
        <v>101</v>
      </c>
      <c r="P960" s="3" t="s">
        <v>1076</v>
      </c>
      <c r="Q960" s="3" t="s">
        <v>28</v>
      </c>
      <c r="R960" s="3" t="s">
        <v>29</v>
      </c>
      <c r="S960" s="3" t="s">
        <v>1077</v>
      </c>
      <c r="T960" s="3">
        <v>78.852800000000002</v>
      </c>
      <c r="U960" s="35" cm="1">
        <f t="array" ref="U960">INDEX('Pricing Strategy'!$F$4:$F$71,MATCH(1,(Dataset!$O960='Pricing Strategy'!$B$4:$B$71)*(Dataset!$Q960='Pricing Strategy'!$C$4:$C$71)*(Dataset!$R960='Pricing Strategy'!$D$4:$D$71),))</f>
        <v>0.4</v>
      </c>
      <c r="V960" s="3">
        <f>Dataset!$T960*(1-Dataset!$U960)</f>
        <v>47.311680000000003</v>
      </c>
    </row>
    <row r="961" spans="1:22" x14ac:dyDescent="0.3">
      <c r="A961" s="32"/>
      <c r="C961" s="3">
        <v>956</v>
      </c>
      <c r="D961" s="3" t="s">
        <v>2896</v>
      </c>
      <c r="E961" s="34">
        <v>43434</v>
      </c>
      <c r="F961" s="34">
        <v>43438</v>
      </c>
      <c r="G961" s="3" t="s">
        <v>46</v>
      </c>
      <c r="H961" s="3" t="s">
        <v>2897</v>
      </c>
      <c r="I961" s="3" t="s">
        <v>2898</v>
      </c>
      <c r="J961" s="3" t="s">
        <v>22</v>
      </c>
      <c r="K961" s="3" t="s">
        <v>23</v>
      </c>
      <c r="L961" s="3" t="s">
        <v>324</v>
      </c>
      <c r="M961" s="3" t="s">
        <v>1489</v>
      </c>
      <c r="N961" s="3">
        <v>39212</v>
      </c>
      <c r="O961" s="3" t="s">
        <v>26</v>
      </c>
      <c r="P961" s="3" t="s">
        <v>273</v>
      </c>
      <c r="Q961" s="3" t="s">
        <v>42</v>
      </c>
      <c r="R961" s="3" t="s">
        <v>55</v>
      </c>
      <c r="S961" s="3" t="s">
        <v>274</v>
      </c>
      <c r="T961" s="3">
        <v>173.8</v>
      </c>
      <c r="U961" s="35" cm="1">
        <f t="array" ref="U961">INDEX('Pricing Strategy'!$F$4:$F$71,MATCH(1,(Dataset!$O961='Pricing Strategy'!$B$4:$B$71)*(Dataset!$Q961='Pricing Strategy'!$C$4:$C$71)*(Dataset!$R961='Pricing Strategy'!$D$4:$D$71),))</f>
        <v>0.35</v>
      </c>
      <c r="V961" s="3">
        <f>Dataset!$T961*(1-Dataset!$U961)</f>
        <v>112.97000000000001</v>
      </c>
    </row>
    <row r="962" spans="1:22" x14ac:dyDescent="0.3">
      <c r="A962" s="32"/>
      <c r="C962" s="3">
        <v>957</v>
      </c>
      <c r="D962" s="3" t="s">
        <v>2899</v>
      </c>
      <c r="E962" s="34">
        <v>43235</v>
      </c>
      <c r="F962" s="34">
        <v>43238</v>
      </c>
      <c r="G962" s="3" t="s">
        <v>19</v>
      </c>
      <c r="H962" s="3" t="s">
        <v>2900</v>
      </c>
      <c r="I962" s="3" t="s">
        <v>2901</v>
      </c>
      <c r="J962" s="3" t="s">
        <v>22</v>
      </c>
      <c r="K962" s="3" t="s">
        <v>23</v>
      </c>
      <c r="L962" s="3" t="s">
        <v>540</v>
      </c>
      <c r="M962" s="3" t="s">
        <v>306</v>
      </c>
      <c r="N962" s="3">
        <v>85023</v>
      </c>
      <c r="O962" s="3" t="s">
        <v>40</v>
      </c>
      <c r="P962" s="3" t="s">
        <v>2673</v>
      </c>
      <c r="Q962" s="3" t="s">
        <v>67</v>
      </c>
      <c r="R962" s="3" t="s">
        <v>68</v>
      </c>
      <c r="S962" s="3" t="s">
        <v>2674</v>
      </c>
      <c r="T962" s="3">
        <v>29.591999999999999</v>
      </c>
      <c r="U962" s="35" cm="1">
        <f t="array" ref="U962">INDEX('Pricing Strategy'!$F$4:$F$71,MATCH(1,(Dataset!$O962='Pricing Strategy'!$B$4:$B$71)*(Dataset!$Q962='Pricing Strategy'!$C$4:$C$71)*(Dataset!$R962='Pricing Strategy'!$D$4:$D$71),))</f>
        <v>0.4</v>
      </c>
      <c r="V962" s="3">
        <f>Dataset!$T962*(1-Dataset!$U962)</f>
        <v>17.755199999999999</v>
      </c>
    </row>
    <row r="963" spans="1:22" x14ac:dyDescent="0.3">
      <c r="A963" s="32"/>
      <c r="C963" s="3">
        <v>958</v>
      </c>
      <c r="D963" s="3" t="s">
        <v>2899</v>
      </c>
      <c r="E963" s="34">
        <v>43235</v>
      </c>
      <c r="F963" s="34">
        <v>43238</v>
      </c>
      <c r="G963" s="3" t="s">
        <v>19</v>
      </c>
      <c r="H963" s="3" t="s">
        <v>2900</v>
      </c>
      <c r="I963" s="3" t="s">
        <v>2901</v>
      </c>
      <c r="J963" s="3" t="s">
        <v>22</v>
      </c>
      <c r="K963" s="3" t="s">
        <v>23</v>
      </c>
      <c r="L963" s="3" t="s">
        <v>540</v>
      </c>
      <c r="M963" s="3" t="s">
        <v>306</v>
      </c>
      <c r="N963" s="3">
        <v>85023</v>
      </c>
      <c r="O963" s="3" t="s">
        <v>40</v>
      </c>
      <c r="P963" s="3" t="s">
        <v>2902</v>
      </c>
      <c r="Q963" s="3" t="s">
        <v>42</v>
      </c>
      <c r="R963" s="3" t="s">
        <v>71</v>
      </c>
      <c r="S963" s="3" t="s">
        <v>2903</v>
      </c>
      <c r="T963" s="3">
        <v>4.7519999999999998</v>
      </c>
      <c r="U963" s="35" cm="1">
        <f t="array" ref="U963">INDEX('Pricing Strategy'!$F$4:$F$71,MATCH(1,(Dataset!$O963='Pricing Strategy'!$B$4:$B$71)*(Dataset!$Q963='Pricing Strategy'!$C$4:$C$71)*(Dataset!$R963='Pricing Strategy'!$D$4:$D$71),))</f>
        <v>0.4</v>
      </c>
      <c r="V963" s="3">
        <f>Dataset!$T963*(1-Dataset!$U963)</f>
        <v>2.8512</v>
      </c>
    </row>
    <row r="964" spans="1:22" x14ac:dyDescent="0.3">
      <c r="A964" s="32"/>
      <c r="C964" s="3">
        <v>959</v>
      </c>
      <c r="D964" s="3" t="s">
        <v>2899</v>
      </c>
      <c r="E964" s="34">
        <v>43235</v>
      </c>
      <c r="F964" s="34">
        <v>43238</v>
      </c>
      <c r="G964" s="3" t="s">
        <v>19</v>
      </c>
      <c r="H964" s="3" t="s">
        <v>2900</v>
      </c>
      <c r="I964" s="3" t="s">
        <v>2901</v>
      </c>
      <c r="J964" s="3" t="s">
        <v>22</v>
      </c>
      <c r="K964" s="3" t="s">
        <v>23</v>
      </c>
      <c r="L964" s="3" t="s">
        <v>540</v>
      </c>
      <c r="M964" s="3" t="s">
        <v>306</v>
      </c>
      <c r="N964" s="3">
        <v>85023</v>
      </c>
      <c r="O964" s="3" t="s">
        <v>40</v>
      </c>
      <c r="P964" s="3" t="s">
        <v>2904</v>
      </c>
      <c r="Q964" s="3" t="s">
        <v>42</v>
      </c>
      <c r="R964" s="3" t="s">
        <v>86</v>
      </c>
      <c r="S964" s="3" t="s">
        <v>2905</v>
      </c>
      <c r="T964" s="3">
        <v>15.552</v>
      </c>
      <c r="U964" s="35" cm="1">
        <f t="array" ref="U964">INDEX('Pricing Strategy'!$F$4:$F$71,MATCH(1,(Dataset!$O964='Pricing Strategy'!$B$4:$B$71)*(Dataset!$Q964='Pricing Strategy'!$C$4:$C$71)*(Dataset!$R964='Pricing Strategy'!$D$4:$D$71),))</f>
        <v>0.4</v>
      </c>
      <c r="V964" s="3">
        <f>Dataset!$T964*(1-Dataset!$U964)</f>
        <v>9.3311999999999991</v>
      </c>
    </row>
    <row r="965" spans="1:22" x14ac:dyDescent="0.3">
      <c r="A965" s="32"/>
      <c r="C965" s="3">
        <v>960</v>
      </c>
      <c r="D965" s="3" t="s">
        <v>2906</v>
      </c>
      <c r="E965" s="34">
        <v>42635</v>
      </c>
      <c r="F965" s="34">
        <v>42635</v>
      </c>
      <c r="G965" s="3" t="s">
        <v>1290</v>
      </c>
      <c r="H965" s="3" t="s">
        <v>2907</v>
      </c>
      <c r="I965" s="3" t="s">
        <v>2908</v>
      </c>
      <c r="J965" s="3" t="s">
        <v>22</v>
      </c>
      <c r="K965" s="3" t="s">
        <v>23</v>
      </c>
      <c r="L965" s="3" t="s">
        <v>2345</v>
      </c>
      <c r="M965" s="3" t="s">
        <v>39</v>
      </c>
      <c r="N965" s="3">
        <v>92054</v>
      </c>
      <c r="O965" s="3" t="s">
        <v>40</v>
      </c>
      <c r="P965" s="3" t="s">
        <v>2909</v>
      </c>
      <c r="Q965" s="3" t="s">
        <v>28</v>
      </c>
      <c r="R965" s="3" t="s">
        <v>61</v>
      </c>
      <c r="S965" s="3" t="s">
        <v>2910</v>
      </c>
      <c r="T965" s="3">
        <v>204.6</v>
      </c>
      <c r="U965" s="35" cm="1">
        <f t="array" ref="U965">INDEX('Pricing Strategy'!$F$4:$F$71,MATCH(1,(Dataset!$O965='Pricing Strategy'!$B$4:$B$71)*(Dataset!$Q965='Pricing Strategy'!$C$4:$C$71)*(Dataset!$R965='Pricing Strategy'!$D$4:$D$71),))</f>
        <v>0.4</v>
      </c>
      <c r="V965" s="3">
        <f>Dataset!$T965*(1-Dataset!$U965)</f>
        <v>122.75999999999999</v>
      </c>
    </row>
    <row r="966" spans="1:22" x14ac:dyDescent="0.3">
      <c r="A966" s="32"/>
      <c r="C966" s="3">
        <v>961</v>
      </c>
      <c r="D966" s="3" t="s">
        <v>2911</v>
      </c>
      <c r="E966" s="34">
        <v>43418</v>
      </c>
      <c r="F966" s="34">
        <v>43423</v>
      </c>
      <c r="G966" s="3" t="s">
        <v>46</v>
      </c>
      <c r="H966" s="3" t="s">
        <v>2912</v>
      </c>
      <c r="I966" s="3" t="s">
        <v>2913</v>
      </c>
      <c r="J966" s="3" t="s">
        <v>37</v>
      </c>
      <c r="K966" s="3" t="s">
        <v>23</v>
      </c>
      <c r="L966" s="3" t="s">
        <v>123</v>
      </c>
      <c r="M966" s="3" t="s">
        <v>39</v>
      </c>
      <c r="N966" s="3">
        <v>94110</v>
      </c>
      <c r="O966" s="3" t="s">
        <v>40</v>
      </c>
      <c r="P966" s="3" t="s">
        <v>942</v>
      </c>
      <c r="Q966" s="3" t="s">
        <v>28</v>
      </c>
      <c r="R966" s="3" t="s">
        <v>32</v>
      </c>
      <c r="S966" s="3" t="s">
        <v>943</v>
      </c>
      <c r="T966" s="3">
        <v>321.56799999999998</v>
      </c>
      <c r="U966" s="35" cm="1">
        <f t="array" ref="U966">INDEX('Pricing Strategy'!$F$4:$F$71,MATCH(1,(Dataset!$O966='Pricing Strategy'!$B$4:$B$71)*(Dataset!$Q966='Pricing Strategy'!$C$4:$C$71)*(Dataset!$R966='Pricing Strategy'!$D$4:$D$71),))</f>
        <v>0.45</v>
      </c>
      <c r="V966" s="3">
        <f>Dataset!$T966*(1-Dataset!$U966)</f>
        <v>176.86240000000001</v>
      </c>
    </row>
    <row r="967" spans="1:22" x14ac:dyDescent="0.3">
      <c r="A967" s="32"/>
      <c r="C967" s="3">
        <v>962</v>
      </c>
      <c r="D967" s="3" t="s">
        <v>2914</v>
      </c>
      <c r="E967" s="34">
        <v>42701</v>
      </c>
      <c r="F967" s="34">
        <v>42705</v>
      </c>
      <c r="G967" s="3" t="s">
        <v>46</v>
      </c>
      <c r="H967" s="3" t="s">
        <v>2915</v>
      </c>
      <c r="I967" s="3" t="s">
        <v>2916</v>
      </c>
      <c r="J967" s="3" t="s">
        <v>98</v>
      </c>
      <c r="K967" s="3" t="s">
        <v>23</v>
      </c>
      <c r="L967" s="3" t="s">
        <v>1708</v>
      </c>
      <c r="M967" s="3" t="s">
        <v>1709</v>
      </c>
      <c r="N967" s="3">
        <v>72701</v>
      </c>
      <c r="O967" s="3" t="s">
        <v>26</v>
      </c>
      <c r="P967" s="3" t="s">
        <v>2917</v>
      </c>
      <c r="Q967" s="3" t="s">
        <v>42</v>
      </c>
      <c r="R967" s="3" t="s">
        <v>71</v>
      </c>
      <c r="S967" s="3" t="s">
        <v>2918</v>
      </c>
      <c r="T967" s="3">
        <v>6.24</v>
      </c>
      <c r="U967" s="35" cm="1">
        <f t="array" ref="U967">INDEX('Pricing Strategy'!$F$4:$F$71,MATCH(1,(Dataset!$O967='Pricing Strategy'!$B$4:$B$71)*(Dataset!$Q967='Pricing Strategy'!$C$4:$C$71)*(Dataset!$R967='Pricing Strategy'!$D$4:$D$71),))</f>
        <v>0.25</v>
      </c>
      <c r="V967" s="3">
        <f>Dataset!$T967*(1-Dataset!$U967)</f>
        <v>4.68</v>
      </c>
    </row>
    <row r="968" spans="1:22" x14ac:dyDescent="0.3">
      <c r="A968" s="32"/>
      <c r="C968" s="3">
        <v>963</v>
      </c>
      <c r="D968" s="3" t="s">
        <v>2919</v>
      </c>
      <c r="E968" s="34">
        <v>42979</v>
      </c>
      <c r="F968" s="34">
        <v>42982</v>
      </c>
      <c r="G968" s="3" t="s">
        <v>184</v>
      </c>
      <c r="H968" s="3" t="s">
        <v>477</v>
      </c>
      <c r="I968" s="3" t="s">
        <v>478</v>
      </c>
      <c r="J968" s="3" t="s">
        <v>37</v>
      </c>
      <c r="K968" s="3" t="s">
        <v>23</v>
      </c>
      <c r="L968" s="3" t="s">
        <v>123</v>
      </c>
      <c r="M968" s="3" t="s">
        <v>39</v>
      </c>
      <c r="N968" s="3">
        <v>94110</v>
      </c>
      <c r="O968" s="3" t="s">
        <v>40</v>
      </c>
      <c r="P968" s="3" t="s">
        <v>1804</v>
      </c>
      <c r="Q968" s="3" t="s">
        <v>42</v>
      </c>
      <c r="R968" s="3" t="s">
        <v>169</v>
      </c>
      <c r="S968" s="3" t="s">
        <v>1805</v>
      </c>
      <c r="T968" s="3">
        <v>21.88</v>
      </c>
      <c r="U968" s="35" cm="1">
        <f t="array" ref="U968">INDEX('Pricing Strategy'!$F$4:$F$71,MATCH(1,(Dataset!$O968='Pricing Strategy'!$B$4:$B$71)*(Dataset!$Q968='Pricing Strategy'!$C$4:$C$71)*(Dataset!$R968='Pricing Strategy'!$D$4:$D$71),))</f>
        <v>0.4</v>
      </c>
      <c r="V968" s="3">
        <f>Dataset!$T968*(1-Dataset!$U968)</f>
        <v>13.127999999999998</v>
      </c>
    </row>
    <row r="969" spans="1:22" x14ac:dyDescent="0.3">
      <c r="A969" s="32"/>
      <c r="C969" s="3">
        <v>964</v>
      </c>
      <c r="D969" s="3" t="s">
        <v>2920</v>
      </c>
      <c r="E969" s="34">
        <v>42269</v>
      </c>
      <c r="F969" s="34">
        <v>42271</v>
      </c>
      <c r="G969" s="3" t="s">
        <v>19</v>
      </c>
      <c r="H969" s="3" t="s">
        <v>2761</v>
      </c>
      <c r="I969" s="3" t="s">
        <v>2762</v>
      </c>
      <c r="J969" s="3" t="s">
        <v>22</v>
      </c>
      <c r="K969" s="3" t="s">
        <v>23</v>
      </c>
      <c r="L969" s="3" t="s">
        <v>2921</v>
      </c>
      <c r="M969" s="3" t="s">
        <v>50</v>
      </c>
      <c r="N969" s="3">
        <v>33433</v>
      </c>
      <c r="O969" s="3" t="s">
        <v>26</v>
      </c>
      <c r="P969" s="3" t="s">
        <v>2922</v>
      </c>
      <c r="Q969" s="3" t="s">
        <v>42</v>
      </c>
      <c r="R969" s="3" t="s">
        <v>43</v>
      </c>
      <c r="S969" s="3" t="s">
        <v>2923</v>
      </c>
      <c r="T969" s="3">
        <v>4.6079999999999997</v>
      </c>
      <c r="U969" s="35" cm="1">
        <f t="array" ref="U969">INDEX('Pricing Strategy'!$F$4:$F$71,MATCH(1,(Dataset!$O969='Pricing Strategy'!$B$4:$B$71)*(Dataset!$Q969='Pricing Strategy'!$C$4:$C$71)*(Dataset!$R969='Pricing Strategy'!$D$4:$D$71),))</f>
        <v>0.25</v>
      </c>
      <c r="V969" s="3">
        <f>Dataset!$T969*(1-Dataset!$U969)</f>
        <v>3.4559999999999995</v>
      </c>
    </row>
    <row r="970" spans="1:22" x14ac:dyDescent="0.3">
      <c r="A970" s="32"/>
      <c r="C970" s="3">
        <v>965</v>
      </c>
      <c r="D970" s="3" t="s">
        <v>2924</v>
      </c>
      <c r="E970" s="34">
        <v>43199</v>
      </c>
      <c r="F970" s="34">
        <v>43201</v>
      </c>
      <c r="G970" s="3" t="s">
        <v>184</v>
      </c>
      <c r="H970" s="3" t="s">
        <v>2925</v>
      </c>
      <c r="I970" s="3" t="s">
        <v>2926</v>
      </c>
      <c r="J970" s="3" t="s">
        <v>98</v>
      </c>
      <c r="K970" s="3" t="s">
        <v>23</v>
      </c>
      <c r="L970" s="3" t="s">
        <v>262</v>
      </c>
      <c r="M970" s="3" t="s">
        <v>263</v>
      </c>
      <c r="N970" s="3">
        <v>10011</v>
      </c>
      <c r="O970" s="3" t="s">
        <v>144</v>
      </c>
      <c r="P970" s="3" t="s">
        <v>2927</v>
      </c>
      <c r="Q970" s="3" t="s">
        <v>42</v>
      </c>
      <c r="R970" s="3" t="s">
        <v>43</v>
      </c>
      <c r="S970" s="3" t="s">
        <v>2928</v>
      </c>
      <c r="T970" s="3">
        <v>9.82</v>
      </c>
      <c r="U970" s="35" cm="1">
        <f t="array" ref="U970">INDEX('Pricing Strategy'!$F$4:$F$71,MATCH(1,(Dataset!$O970='Pricing Strategy'!$B$4:$B$71)*(Dataset!$Q970='Pricing Strategy'!$C$4:$C$71)*(Dataset!$R970='Pricing Strategy'!$D$4:$D$71),))</f>
        <v>0.4</v>
      </c>
      <c r="V970" s="3">
        <f>Dataset!$T970*(1-Dataset!$U970)</f>
        <v>5.8920000000000003</v>
      </c>
    </row>
    <row r="971" spans="1:22" x14ac:dyDescent="0.3">
      <c r="A971" s="32"/>
      <c r="C971" s="3">
        <v>966</v>
      </c>
      <c r="D971" s="3" t="s">
        <v>2924</v>
      </c>
      <c r="E971" s="34">
        <v>43199</v>
      </c>
      <c r="F971" s="34">
        <v>43201</v>
      </c>
      <c r="G971" s="3" t="s">
        <v>184</v>
      </c>
      <c r="H971" s="3" t="s">
        <v>2925</v>
      </c>
      <c r="I971" s="3" t="s">
        <v>2926</v>
      </c>
      <c r="J971" s="3" t="s">
        <v>98</v>
      </c>
      <c r="K971" s="3" t="s">
        <v>23</v>
      </c>
      <c r="L971" s="3" t="s">
        <v>262</v>
      </c>
      <c r="M971" s="3" t="s">
        <v>263</v>
      </c>
      <c r="N971" s="3">
        <v>10011</v>
      </c>
      <c r="O971" s="3" t="s">
        <v>144</v>
      </c>
      <c r="P971" s="3" t="s">
        <v>1458</v>
      </c>
      <c r="Q971" s="3" t="s">
        <v>42</v>
      </c>
      <c r="R971" s="3" t="s">
        <v>64</v>
      </c>
      <c r="S971" s="3" t="s">
        <v>1459</v>
      </c>
      <c r="T971" s="3">
        <v>35.97</v>
      </c>
      <c r="U971" s="35" cm="1">
        <f t="array" ref="U971">INDEX('Pricing Strategy'!$F$4:$F$71,MATCH(1,(Dataset!$O971='Pricing Strategy'!$B$4:$B$71)*(Dataset!$Q971='Pricing Strategy'!$C$4:$C$71)*(Dataset!$R971='Pricing Strategy'!$D$4:$D$71),))</f>
        <v>0.45</v>
      </c>
      <c r="V971" s="3">
        <f>Dataset!$T971*(1-Dataset!$U971)</f>
        <v>19.7835</v>
      </c>
    </row>
    <row r="972" spans="1:22" x14ac:dyDescent="0.3">
      <c r="A972" s="32"/>
      <c r="C972" s="3">
        <v>967</v>
      </c>
      <c r="D972" s="3" t="s">
        <v>2924</v>
      </c>
      <c r="E972" s="34">
        <v>43199</v>
      </c>
      <c r="F972" s="34">
        <v>43201</v>
      </c>
      <c r="G972" s="3" t="s">
        <v>184</v>
      </c>
      <c r="H972" s="3" t="s">
        <v>2925</v>
      </c>
      <c r="I972" s="3" t="s">
        <v>2926</v>
      </c>
      <c r="J972" s="3" t="s">
        <v>98</v>
      </c>
      <c r="K972" s="3" t="s">
        <v>23</v>
      </c>
      <c r="L972" s="3" t="s">
        <v>262</v>
      </c>
      <c r="M972" s="3" t="s">
        <v>263</v>
      </c>
      <c r="N972" s="3">
        <v>10011</v>
      </c>
      <c r="O972" s="3" t="s">
        <v>144</v>
      </c>
      <c r="P972" s="3" t="s">
        <v>2929</v>
      </c>
      <c r="Q972" s="3" t="s">
        <v>42</v>
      </c>
      <c r="R972" s="3" t="s">
        <v>86</v>
      </c>
      <c r="S972" s="3" t="s">
        <v>2930</v>
      </c>
      <c r="T972" s="3">
        <v>12.96</v>
      </c>
      <c r="U972" s="35" cm="1">
        <f t="array" ref="U972">INDEX('Pricing Strategy'!$F$4:$F$71,MATCH(1,(Dataset!$O972='Pricing Strategy'!$B$4:$B$71)*(Dataset!$Q972='Pricing Strategy'!$C$4:$C$71)*(Dataset!$R972='Pricing Strategy'!$D$4:$D$71),))</f>
        <v>0.4</v>
      </c>
      <c r="V972" s="3">
        <f>Dataset!$T972*(1-Dataset!$U972)</f>
        <v>7.7759999999999998</v>
      </c>
    </row>
    <row r="973" spans="1:22" x14ac:dyDescent="0.3">
      <c r="A973" s="32"/>
      <c r="C973" s="3">
        <v>968</v>
      </c>
      <c r="D973" s="3" t="s">
        <v>2924</v>
      </c>
      <c r="E973" s="34">
        <v>43199</v>
      </c>
      <c r="F973" s="34">
        <v>43201</v>
      </c>
      <c r="G973" s="3" t="s">
        <v>184</v>
      </c>
      <c r="H973" s="3" t="s">
        <v>2925</v>
      </c>
      <c r="I973" s="3" t="s">
        <v>2926</v>
      </c>
      <c r="J973" s="3" t="s">
        <v>98</v>
      </c>
      <c r="K973" s="3" t="s">
        <v>23</v>
      </c>
      <c r="L973" s="3" t="s">
        <v>262</v>
      </c>
      <c r="M973" s="3" t="s">
        <v>263</v>
      </c>
      <c r="N973" s="3">
        <v>10011</v>
      </c>
      <c r="O973" s="3" t="s">
        <v>144</v>
      </c>
      <c r="P973" s="3" t="s">
        <v>2931</v>
      </c>
      <c r="Q973" s="3" t="s">
        <v>42</v>
      </c>
      <c r="R973" s="3" t="s">
        <v>86</v>
      </c>
      <c r="S973" s="3" t="s">
        <v>2932</v>
      </c>
      <c r="T973" s="3">
        <v>191.6</v>
      </c>
      <c r="U973" s="35" cm="1">
        <f t="array" ref="U973">INDEX('Pricing Strategy'!$F$4:$F$71,MATCH(1,(Dataset!$O973='Pricing Strategy'!$B$4:$B$71)*(Dataset!$Q973='Pricing Strategy'!$C$4:$C$71)*(Dataset!$R973='Pricing Strategy'!$D$4:$D$71),))</f>
        <v>0.4</v>
      </c>
      <c r="V973" s="3">
        <f>Dataset!$T973*(1-Dataset!$U973)</f>
        <v>114.96</v>
      </c>
    </row>
    <row r="974" spans="1:22" x14ac:dyDescent="0.3">
      <c r="A974" s="32"/>
      <c r="C974" s="3">
        <v>969</v>
      </c>
      <c r="D974" s="3" t="s">
        <v>2924</v>
      </c>
      <c r="E974" s="34">
        <v>43199</v>
      </c>
      <c r="F974" s="34">
        <v>43201</v>
      </c>
      <c r="G974" s="3" t="s">
        <v>184</v>
      </c>
      <c r="H974" s="3" t="s">
        <v>2925</v>
      </c>
      <c r="I974" s="3" t="s">
        <v>2926</v>
      </c>
      <c r="J974" s="3" t="s">
        <v>98</v>
      </c>
      <c r="K974" s="3" t="s">
        <v>23</v>
      </c>
      <c r="L974" s="3" t="s">
        <v>262</v>
      </c>
      <c r="M974" s="3" t="s">
        <v>263</v>
      </c>
      <c r="N974" s="3">
        <v>10011</v>
      </c>
      <c r="O974" s="3" t="s">
        <v>144</v>
      </c>
      <c r="P974" s="3" t="s">
        <v>2922</v>
      </c>
      <c r="Q974" s="3" t="s">
        <v>42</v>
      </c>
      <c r="R974" s="3" t="s">
        <v>43</v>
      </c>
      <c r="S974" s="3" t="s">
        <v>2923</v>
      </c>
      <c r="T974" s="3">
        <v>8.64</v>
      </c>
      <c r="U974" s="35" cm="1">
        <f t="array" ref="U974">INDEX('Pricing Strategy'!$F$4:$F$71,MATCH(1,(Dataset!$O974='Pricing Strategy'!$B$4:$B$71)*(Dataset!$Q974='Pricing Strategy'!$C$4:$C$71)*(Dataset!$R974='Pricing Strategy'!$D$4:$D$71),))</f>
        <v>0.4</v>
      </c>
      <c r="V974" s="3">
        <f>Dataset!$T974*(1-Dataset!$U974)</f>
        <v>5.1840000000000002</v>
      </c>
    </row>
    <row r="975" spans="1:22" x14ac:dyDescent="0.3">
      <c r="A975" s="32"/>
      <c r="C975" s="3">
        <v>970</v>
      </c>
      <c r="D975" s="3" t="s">
        <v>2924</v>
      </c>
      <c r="E975" s="34">
        <v>43199</v>
      </c>
      <c r="F975" s="34">
        <v>43201</v>
      </c>
      <c r="G975" s="3" t="s">
        <v>184</v>
      </c>
      <c r="H975" s="3" t="s">
        <v>2925</v>
      </c>
      <c r="I975" s="3" t="s">
        <v>2926</v>
      </c>
      <c r="J975" s="3" t="s">
        <v>98</v>
      </c>
      <c r="K975" s="3" t="s">
        <v>23</v>
      </c>
      <c r="L975" s="3" t="s">
        <v>262</v>
      </c>
      <c r="M975" s="3" t="s">
        <v>263</v>
      </c>
      <c r="N975" s="3">
        <v>10011</v>
      </c>
      <c r="O975" s="3" t="s">
        <v>144</v>
      </c>
      <c r="P975" s="3" t="s">
        <v>2933</v>
      </c>
      <c r="Q975" s="3" t="s">
        <v>42</v>
      </c>
      <c r="R975" s="3" t="s">
        <v>55</v>
      </c>
      <c r="S975" s="3" t="s">
        <v>2934</v>
      </c>
      <c r="T975" s="3">
        <v>501.81</v>
      </c>
      <c r="U975" s="35" cm="1">
        <f t="array" ref="U975">INDEX('Pricing Strategy'!$F$4:$F$71,MATCH(1,(Dataset!$O975='Pricing Strategy'!$B$4:$B$71)*(Dataset!$Q975='Pricing Strategy'!$C$4:$C$71)*(Dataset!$R975='Pricing Strategy'!$D$4:$D$71),))</f>
        <v>0.5</v>
      </c>
      <c r="V975" s="3">
        <f>Dataset!$T975*(1-Dataset!$U975)</f>
        <v>250.905</v>
      </c>
    </row>
    <row r="976" spans="1:22" x14ac:dyDescent="0.3">
      <c r="A976" s="32"/>
      <c r="C976" s="3">
        <v>971</v>
      </c>
      <c r="D976" s="3" t="s">
        <v>2935</v>
      </c>
      <c r="E976" s="34">
        <v>42020</v>
      </c>
      <c r="F976" s="34">
        <v>42022</v>
      </c>
      <c r="G976" s="3" t="s">
        <v>19</v>
      </c>
      <c r="H976" s="3" t="s">
        <v>951</v>
      </c>
      <c r="I976" s="3" t="s">
        <v>952</v>
      </c>
      <c r="J976" s="3" t="s">
        <v>22</v>
      </c>
      <c r="K976" s="3" t="s">
        <v>23</v>
      </c>
      <c r="L976" s="3" t="s">
        <v>142</v>
      </c>
      <c r="M976" s="3" t="s">
        <v>143</v>
      </c>
      <c r="N976" s="3">
        <v>19134</v>
      </c>
      <c r="O976" s="3" t="s">
        <v>144</v>
      </c>
      <c r="P976" s="3" t="s">
        <v>2936</v>
      </c>
      <c r="Q976" s="3" t="s">
        <v>28</v>
      </c>
      <c r="R976" s="3" t="s">
        <v>61</v>
      </c>
      <c r="S976" s="3" t="s">
        <v>2937</v>
      </c>
      <c r="T976" s="3">
        <v>127.104</v>
      </c>
      <c r="U976" s="35" cm="1">
        <f t="array" ref="U976">INDEX('Pricing Strategy'!$F$4:$F$71,MATCH(1,(Dataset!$O976='Pricing Strategy'!$B$4:$B$71)*(Dataset!$Q976='Pricing Strategy'!$C$4:$C$71)*(Dataset!$R976='Pricing Strategy'!$D$4:$D$71),))</f>
        <v>0.4</v>
      </c>
      <c r="V976" s="3">
        <f>Dataset!$T976*(1-Dataset!$U976)</f>
        <v>76.2624</v>
      </c>
    </row>
    <row r="977" spans="1:22" x14ac:dyDescent="0.3">
      <c r="A977" s="32"/>
      <c r="C977" s="3">
        <v>972</v>
      </c>
      <c r="D977" s="3" t="s">
        <v>2935</v>
      </c>
      <c r="E977" s="34">
        <v>42020</v>
      </c>
      <c r="F977" s="34">
        <v>42022</v>
      </c>
      <c r="G977" s="3" t="s">
        <v>19</v>
      </c>
      <c r="H977" s="3" t="s">
        <v>951</v>
      </c>
      <c r="I977" s="3" t="s">
        <v>952</v>
      </c>
      <c r="J977" s="3" t="s">
        <v>22</v>
      </c>
      <c r="K977" s="3" t="s">
        <v>23</v>
      </c>
      <c r="L977" s="3" t="s">
        <v>142</v>
      </c>
      <c r="M977" s="3" t="s">
        <v>143</v>
      </c>
      <c r="N977" s="3">
        <v>19134</v>
      </c>
      <c r="O977" s="3" t="s">
        <v>144</v>
      </c>
      <c r="P977" s="3" t="s">
        <v>1204</v>
      </c>
      <c r="Q977" s="3" t="s">
        <v>67</v>
      </c>
      <c r="R977" s="3" t="s">
        <v>68</v>
      </c>
      <c r="S977" s="3" t="s">
        <v>1205</v>
      </c>
      <c r="T977" s="3">
        <v>124.2</v>
      </c>
      <c r="U977" s="35" cm="1">
        <f t="array" ref="U977">INDEX('Pricing Strategy'!$F$4:$F$71,MATCH(1,(Dataset!$O977='Pricing Strategy'!$B$4:$B$71)*(Dataset!$Q977='Pricing Strategy'!$C$4:$C$71)*(Dataset!$R977='Pricing Strategy'!$D$4:$D$71),))</f>
        <v>0.4</v>
      </c>
      <c r="V977" s="3">
        <f>Dataset!$T977*(1-Dataset!$U977)</f>
        <v>74.52</v>
      </c>
    </row>
    <row r="978" spans="1:22" x14ac:dyDescent="0.3">
      <c r="A978" s="32"/>
      <c r="C978" s="3">
        <v>973</v>
      </c>
      <c r="D978" s="3" t="s">
        <v>2935</v>
      </c>
      <c r="E978" s="34">
        <v>42020</v>
      </c>
      <c r="F978" s="34">
        <v>42022</v>
      </c>
      <c r="G978" s="3" t="s">
        <v>19</v>
      </c>
      <c r="H978" s="3" t="s">
        <v>951</v>
      </c>
      <c r="I978" s="3" t="s">
        <v>952</v>
      </c>
      <c r="J978" s="3" t="s">
        <v>22</v>
      </c>
      <c r="K978" s="3" t="s">
        <v>23</v>
      </c>
      <c r="L978" s="3" t="s">
        <v>142</v>
      </c>
      <c r="M978" s="3" t="s">
        <v>143</v>
      </c>
      <c r="N978" s="3">
        <v>19134</v>
      </c>
      <c r="O978" s="3" t="s">
        <v>144</v>
      </c>
      <c r="P978" s="3" t="s">
        <v>2261</v>
      </c>
      <c r="Q978" s="3" t="s">
        <v>42</v>
      </c>
      <c r="R978" s="3" t="s">
        <v>71</v>
      </c>
      <c r="S978" s="3" t="s">
        <v>2262</v>
      </c>
      <c r="T978" s="3">
        <v>18.588000000000001</v>
      </c>
      <c r="U978" s="35" cm="1">
        <f t="array" ref="U978">INDEX('Pricing Strategy'!$F$4:$F$71,MATCH(1,(Dataset!$O978='Pricing Strategy'!$B$4:$B$71)*(Dataset!$Q978='Pricing Strategy'!$C$4:$C$71)*(Dataset!$R978='Pricing Strategy'!$D$4:$D$71),))</f>
        <v>0.4</v>
      </c>
      <c r="V978" s="3">
        <f>Dataset!$T978*(1-Dataset!$U978)</f>
        <v>11.152800000000001</v>
      </c>
    </row>
    <row r="979" spans="1:22" x14ac:dyDescent="0.3">
      <c r="A979" s="32"/>
      <c r="C979" s="3">
        <v>974</v>
      </c>
      <c r="D979" s="3" t="s">
        <v>2935</v>
      </c>
      <c r="E979" s="34">
        <v>42020</v>
      </c>
      <c r="F979" s="34">
        <v>42022</v>
      </c>
      <c r="G979" s="3" t="s">
        <v>19</v>
      </c>
      <c r="H979" s="3" t="s">
        <v>951</v>
      </c>
      <c r="I979" s="3" t="s">
        <v>952</v>
      </c>
      <c r="J979" s="3" t="s">
        <v>22</v>
      </c>
      <c r="K979" s="3" t="s">
        <v>23</v>
      </c>
      <c r="L979" s="3" t="s">
        <v>142</v>
      </c>
      <c r="M979" s="3" t="s">
        <v>143</v>
      </c>
      <c r="N979" s="3">
        <v>19134</v>
      </c>
      <c r="O979" s="3" t="s">
        <v>144</v>
      </c>
      <c r="P979" s="3" t="s">
        <v>1197</v>
      </c>
      <c r="Q979" s="3" t="s">
        <v>42</v>
      </c>
      <c r="R979" s="3" t="s">
        <v>43</v>
      </c>
      <c r="S979" s="3" t="s">
        <v>1198</v>
      </c>
      <c r="T979" s="3">
        <v>30.071999999999999</v>
      </c>
      <c r="U979" s="35" cm="1">
        <f t="array" ref="U979">INDEX('Pricing Strategy'!$F$4:$F$71,MATCH(1,(Dataset!$O979='Pricing Strategy'!$B$4:$B$71)*(Dataset!$Q979='Pricing Strategy'!$C$4:$C$71)*(Dataset!$R979='Pricing Strategy'!$D$4:$D$71),))</f>
        <v>0.4</v>
      </c>
      <c r="V979" s="3">
        <f>Dataset!$T979*(1-Dataset!$U979)</f>
        <v>18.043199999999999</v>
      </c>
    </row>
    <row r="980" spans="1:22" x14ac:dyDescent="0.3">
      <c r="A980" s="32"/>
      <c r="C980" s="3">
        <v>975</v>
      </c>
      <c r="D980" s="3" t="s">
        <v>2938</v>
      </c>
      <c r="E980" s="34">
        <v>43378</v>
      </c>
      <c r="F980" s="34">
        <v>43381</v>
      </c>
      <c r="G980" s="3" t="s">
        <v>19</v>
      </c>
      <c r="H980" s="3" t="s">
        <v>2365</v>
      </c>
      <c r="I980" s="3" t="s">
        <v>2366</v>
      </c>
      <c r="J980" s="3" t="s">
        <v>98</v>
      </c>
      <c r="K980" s="3" t="s">
        <v>23</v>
      </c>
      <c r="L980" s="3" t="s">
        <v>262</v>
      </c>
      <c r="M980" s="3" t="s">
        <v>263</v>
      </c>
      <c r="N980" s="3">
        <v>10011</v>
      </c>
      <c r="O980" s="3" t="s">
        <v>144</v>
      </c>
      <c r="P980" s="3" t="s">
        <v>1784</v>
      </c>
      <c r="Q980" s="3" t="s">
        <v>67</v>
      </c>
      <c r="R980" s="3" t="s">
        <v>68</v>
      </c>
      <c r="S980" s="3" t="s">
        <v>1785</v>
      </c>
      <c r="T980" s="3">
        <v>160.93</v>
      </c>
      <c r="U980" s="35" cm="1">
        <f t="array" ref="U980">INDEX('Pricing Strategy'!$F$4:$F$71,MATCH(1,(Dataset!$O980='Pricing Strategy'!$B$4:$B$71)*(Dataset!$Q980='Pricing Strategy'!$C$4:$C$71)*(Dataset!$R980='Pricing Strategy'!$D$4:$D$71),))</f>
        <v>0.4</v>
      </c>
      <c r="V980" s="3">
        <f>Dataset!$T980*(1-Dataset!$U980)</f>
        <v>96.558000000000007</v>
      </c>
    </row>
    <row r="981" spans="1:22" x14ac:dyDescent="0.3">
      <c r="A981" s="32"/>
      <c r="C981" s="3">
        <v>976</v>
      </c>
      <c r="D981" s="3" t="s">
        <v>2938</v>
      </c>
      <c r="E981" s="34">
        <v>43378</v>
      </c>
      <c r="F981" s="34">
        <v>43381</v>
      </c>
      <c r="G981" s="3" t="s">
        <v>19</v>
      </c>
      <c r="H981" s="3" t="s">
        <v>2365</v>
      </c>
      <c r="I981" s="3" t="s">
        <v>2366</v>
      </c>
      <c r="J981" s="3" t="s">
        <v>98</v>
      </c>
      <c r="K981" s="3" t="s">
        <v>23</v>
      </c>
      <c r="L981" s="3" t="s">
        <v>262</v>
      </c>
      <c r="M981" s="3" t="s">
        <v>263</v>
      </c>
      <c r="N981" s="3">
        <v>10011</v>
      </c>
      <c r="O981" s="3" t="s">
        <v>144</v>
      </c>
      <c r="P981" s="3" t="s">
        <v>1394</v>
      </c>
      <c r="Q981" s="3" t="s">
        <v>42</v>
      </c>
      <c r="R981" s="3" t="s">
        <v>71</v>
      </c>
      <c r="S981" s="3" t="s">
        <v>1395</v>
      </c>
      <c r="T981" s="3">
        <v>75.792000000000002</v>
      </c>
      <c r="U981" s="35" cm="1">
        <f t="array" ref="U981">INDEX('Pricing Strategy'!$F$4:$F$71,MATCH(1,(Dataset!$O981='Pricing Strategy'!$B$4:$B$71)*(Dataset!$Q981='Pricing Strategy'!$C$4:$C$71)*(Dataset!$R981='Pricing Strategy'!$D$4:$D$71),))</f>
        <v>0.4</v>
      </c>
      <c r="V981" s="3">
        <f>Dataset!$T981*(1-Dataset!$U981)</f>
        <v>45.475200000000001</v>
      </c>
    </row>
    <row r="982" spans="1:22" x14ac:dyDescent="0.3">
      <c r="A982" s="32"/>
      <c r="C982" s="3">
        <v>977</v>
      </c>
      <c r="D982" s="3" t="s">
        <v>2939</v>
      </c>
      <c r="E982" s="34">
        <v>43290</v>
      </c>
      <c r="F982" s="34">
        <v>43296</v>
      </c>
      <c r="G982" s="3" t="s">
        <v>46</v>
      </c>
      <c r="H982" s="3" t="s">
        <v>1242</v>
      </c>
      <c r="I982" s="3" t="s">
        <v>1243</v>
      </c>
      <c r="J982" s="3" t="s">
        <v>22</v>
      </c>
      <c r="K982" s="3" t="s">
        <v>23</v>
      </c>
      <c r="L982" s="3" t="s">
        <v>415</v>
      </c>
      <c r="M982" s="3" t="s">
        <v>416</v>
      </c>
      <c r="N982" s="3">
        <v>97206</v>
      </c>
      <c r="O982" s="3" t="s">
        <v>40</v>
      </c>
      <c r="P982" s="3" t="s">
        <v>2940</v>
      </c>
      <c r="Q982" s="3" t="s">
        <v>42</v>
      </c>
      <c r="R982" s="3" t="s">
        <v>71</v>
      </c>
      <c r="S982" s="3" t="s">
        <v>2941</v>
      </c>
      <c r="T982" s="3">
        <v>1.08</v>
      </c>
      <c r="U982" s="35" cm="1">
        <f t="array" ref="U982">INDEX('Pricing Strategy'!$F$4:$F$71,MATCH(1,(Dataset!$O982='Pricing Strategy'!$B$4:$B$71)*(Dataset!$Q982='Pricing Strategy'!$C$4:$C$71)*(Dataset!$R982='Pricing Strategy'!$D$4:$D$71),))</f>
        <v>0.4</v>
      </c>
      <c r="V982" s="3">
        <f>Dataset!$T982*(1-Dataset!$U982)</f>
        <v>0.64800000000000002</v>
      </c>
    </row>
    <row r="983" spans="1:22" x14ac:dyDescent="0.3">
      <c r="A983" s="32"/>
      <c r="C983" s="3">
        <v>978</v>
      </c>
      <c r="D983" s="3" t="s">
        <v>2942</v>
      </c>
      <c r="E983" s="34">
        <v>43107</v>
      </c>
      <c r="F983" s="34">
        <v>43110</v>
      </c>
      <c r="G983" s="3" t="s">
        <v>184</v>
      </c>
      <c r="H983" s="3" t="s">
        <v>2549</v>
      </c>
      <c r="I983" s="3" t="s">
        <v>2550</v>
      </c>
      <c r="J983" s="3" t="s">
        <v>37</v>
      </c>
      <c r="K983" s="3" t="s">
        <v>23</v>
      </c>
      <c r="L983" s="3" t="s">
        <v>879</v>
      </c>
      <c r="M983" s="3" t="s">
        <v>234</v>
      </c>
      <c r="N983" s="3">
        <v>48205</v>
      </c>
      <c r="O983" s="3" t="s">
        <v>101</v>
      </c>
      <c r="P983" s="3" t="s">
        <v>679</v>
      </c>
      <c r="Q983" s="3" t="s">
        <v>67</v>
      </c>
      <c r="R983" s="3" t="s">
        <v>680</v>
      </c>
      <c r="S983" s="3" t="s">
        <v>681</v>
      </c>
      <c r="T983" s="3">
        <v>3059.982</v>
      </c>
      <c r="U983" s="35" cm="1">
        <f t="array" ref="U983">INDEX('Pricing Strategy'!$F$4:$F$71,MATCH(1,(Dataset!$O983='Pricing Strategy'!$B$4:$B$71)*(Dataset!$Q983='Pricing Strategy'!$C$4:$C$71)*(Dataset!$R983='Pricing Strategy'!$D$4:$D$71),))</f>
        <v>0.35</v>
      </c>
      <c r="V983" s="3">
        <f>Dataset!$T983*(1-Dataset!$U983)</f>
        <v>1988.9883</v>
      </c>
    </row>
    <row r="984" spans="1:22" x14ac:dyDescent="0.3">
      <c r="A984" s="32"/>
      <c r="C984" s="3">
        <v>979</v>
      </c>
      <c r="D984" s="3" t="s">
        <v>2943</v>
      </c>
      <c r="E984" s="34">
        <v>42885</v>
      </c>
      <c r="F984" s="34">
        <v>42886</v>
      </c>
      <c r="G984" s="3" t="s">
        <v>184</v>
      </c>
      <c r="H984" s="3" t="s">
        <v>2944</v>
      </c>
      <c r="I984" s="3" t="s">
        <v>2945</v>
      </c>
      <c r="J984" s="3" t="s">
        <v>22</v>
      </c>
      <c r="K984" s="3" t="s">
        <v>23</v>
      </c>
      <c r="L984" s="3" t="s">
        <v>517</v>
      </c>
      <c r="M984" s="3" t="s">
        <v>84</v>
      </c>
      <c r="N984" s="3">
        <v>28403</v>
      </c>
      <c r="O984" s="3" t="s">
        <v>26</v>
      </c>
      <c r="P984" s="3" t="s">
        <v>2020</v>
      </c>
      <c r="Q984" s="3" t="s">
        <v>42</v>
      </c>
      <c r="R984" s="3" t="s">
        <v>71</v>
      </c>
      <c r="S984" s="3" t="s">
        <v>2021</v>
      </c>
      <c r="T984" s="3">
        <v>3.282</v>
      </c>
      <c r="U984" s="35" cm="1">
        <f t="array" ref="U984">INDEX('Pricing Strategy'!$F$4:$F$71,MATCH(1,(Dataset!$O984='Pricing Strategy'!$B$4:$B$71)*(Dataset!$Q984='Pricing Strategy'!$C$4:$C$71)*(Dataset!$R984='Pricing Strategy'!$D$4:$D$71),))</f>
        <v>0.25</v>
      </c>
      <c r="V984" s="3">
        <f>Dataset!$T984*(1-Dataset!$U984)</f>
        <v>2.4615</v>
      </c>
    </row>
    <row r="985" spans="1:22" x14ac:dyDescent="0.3">
      <c r="A985" s="32"/>
      <c r="C985" s="3">
        <v>980</v>
      </c>
      <c r="D985" s="3" t="s">
        <v>2946</v>
      </c>
      <c r="E985" s="34">
        <v>42713</v>
      </c>
      <c r="F985" s="34">
        <v>42716</v>
      </c>
      <c r="G985" s="3" t="s">
        <v>184</v>
      </c>
      <c r="H985" s="3" t="s">
        <v>339</v>
      </c>
      <c r="I985" s="3" t="s">
        <v>340</v>
      </c>
      <c r="J985" s="3" t="s">
        <v>37</v>
      </c>
      <c r="K985" s="3" t="s">
        <v>23</v>
      </c>
      <c r="L985" s="3" t="s">
        <v>493</v>
      </c>
      <c r="M985" s="3" t="s">
        <v>250</v>
      </c>
      <c r="N985" s="3">
        <v>47201</v>
      </c>
      <c r="O985" s="3" t="s">
        <v>101</v>
      </c>
      <c r="P985" s="3" t="s">
        <v>2947</v>
      </c>
      <c r="Q985" s="3" t="s">
        <v>42</v>
      </c>
      <c r="R985" s="3" t="s">
        <v>86</v>
      </c>
      <c r="S985" s="3" t="s">
        <v>2948</v>
      </c>
      <c r="T985" s="3">
        <v>34.020000000000003</v>
      </c>
      <c r="U985" s="35" cm="1">
        <f t="array" ref="U985">INDEX('Pricing Strategy'!$F$4:$F$71,MATCH(1,(Dataset!$O985='Pricing Strategy'!$B$4:$B$71)*(Dataset!$Q985='Pricing Strategy'!$C$4:$C$71)*(Dataset!$R985='Pricing Strategy'!$D$4:$D$71),))</f>
        <v>0.3</v>
      </c>
      <c r="V985" s="3">
        <f>Dataset!$T985*(1-Dataset!$U985)</f>
        <v>23.814</v>
      </c>
    </row>
    <row r="986" spans="1:22" x14ac:dyDescent="0.3">
      <c r="A986" s="32"/>
      <c r="C986" s="3">
        <v>981</v>
      </c>
      <c r="D986" s="3" t="s">
        <v>2949</v>
      </c>
      <c r="E986" s="34">
        <v>43011</v>
      </c>
      <c r="F986" s="34">
        <v>43016</v>
      </c>
      <c r="G986" s="3" t="s">
        <v>46</v>
      </c>
      <c r="H986" s="3" t="s">
        <v>148</v>
      </c>
      <c r="I986" s="3" t="s">
        <v>149</v>
      </c>
      <c r="J986" s="3" t="s">
        <v>22</v>
      </c>
      <c r="K986" s="3" t="s">
        <v>23</v>
      </c>
      <c r="L986" s="3" t="s">
        <v>262</v>
      </c>
      <c r="M986" s="3" t="s">
        <v>263</v>
      </c>
      <c r="N986" s="3">
        <v>10035</v>
      </c>
      <c r="O986" s="3" t="s">
        <v>144</v>
      </c>
      <c r="P986" s="3" t="s">
        <v>2484</v>
      </c>
      <c r="Q986" s="3" t="s">
        <v>28</v>
      </c>
      <c r="R986" s="3" t="s">
        <v>32</v>
      </c>
      <c r="S986" s="3" t="s">
        <v>2485</v>
      </c>
      <c r="T986" s="3">
        <v>599.29200000000003</v>
      </c>
      <c r="U986" s="35" cm="1">
        <f t="array" ref="U986">INDEX('Pricing Strategy'!$F$4:$F$71,MATCH(1,(Dataset!$O986='Pricing Strategy'!$B$4:$B$71)*(Dataset!$Q986='Pricing Strategy'!$C$4:$C$71)*(Dataset!$R986='Pricing Strategy'!$D$4:$D$71),))</f>
        <v>0.45</v>
      </c>
      <c r="V986" s="3">
        <f>Dataset!$T986*(1-Dataset!$U986)</f>
        <v>329.61060000000003</v>
      </c>
    </row>
    <row r="987" spans="1:22" x14ac:dyDescent="0.3">
      <c r="A987" s="32"/>
      <c r="C987" s="3">
        <v>982</v>
      </c>
      <c r="D987" s="3" t="s">
        <v>2950</v>
      </c>
      <c r="E987" s="34">
        <v>42319</v>
      </c>
      <c r="F987" s="34">
        <v>42322</v>
      </c>
      <c r="G987" s="3" t="s">
        <v>19</v>
      </c>
      <c r="H987" s="3" t="s">
        <v>2951</v>
      </c>
      <c r="I987" s="3" t="s">
        <v>2952</v>
      </c>
      <c r="J987" s="3" t="s">
        <v>22</v>
      </c>
      <c r="K987" s="3" t="s">
        <v>23</v>
      </c>
      <c r="L987" s="3" t="s">
        <v>1475</v>
      </c>
      <c r="M987" s="3" t="s">
        <v>453</v>
      </c>
      <c r="N987" s="3">
        <v>80027</v>
      </c>
      <c r="O987" s="3" t="s">
        <v>40</v>
      </c>
      <c r="P987" s="3" t="s">
        <v>2953</v>
      </c>
      <c r="Q987" s="3" t="s">
        <v>42</v>
      </c>
      <c r="R987" s="3" t="s">
        <v>64</v>
      </c>
      <c r="S987" s="3" t="s">
        <v>2954</v>
      </c>
      <c r="T987" s="3">
        <v>3.3919999999999999</v>
      </c>
      <c r="U987" s="35" cm="1">
        <f t="array" ref="U987">INDEX('Pricing Strategy'!$F$4:$F$71,MATCH(1,(Dataset!$O987='Pricing Strategy'!$B$4:$B$71)*(Dataset!$Q987='Pricing Strategy'!$C$4:$C$71)*(Dataset!$R987='Pricing Strategy'!$D$4:$D$71),))</f>
        <v>0.45</v>
      </c>
      <c r="V987" s="3">
        <f>Dataset!$T987*(1-Dataset!$U987)</f>
        <v>1.8656000000000001</v>
      </c>
    </row>
    <row r="988" spans="1:22" x14ac:dyDescent="0.3">
      <c r="A988" s="32"/>
      <c r="C988" s="3">
        <v>983</v>
      </c>
      <c r="D988" s="3" t="s">
        <v>2950</v>
      </c>
      <c r="E988" s="34">
        <v>42319</v>
      </c>
      <c r="F988" s="34">
        <v>42322</v>
      </c>
      <c r="G988" s="3" t="s">
        <v>19</v>
      </c>
      <c r="H988" s="3" t="s">
        <v>2951</v>
      </c>
      <c r="I988" s="3" t="s">
        <v>2952</v>
      </c>
      <c r="J988" s="3" t="s">
        <v>22</v>
      </c>
      <c r="K988" s="3" t="s">
        <v>23</v>
      </c>
      <c r="L988" s="3" t="s">
        <v>1475</v>
      </c>
      <c r="M988" s="3" t="s">
        <v>453</v>
      </c>
      <c r="N988" s="3">
        <v>80027</v>
      </c>
      <c r="O988" s="3" t="s">
        <v>40</v>
      </c>
      <c r="P988" s="3" t="s">
        <v>2955</v>
      </c>
      <c r="Q988" s="3" t="s">
        <v>67</v>
      </c>
      <c r="R988" s="3" t="s">
        <v>68</v>
      </c>
      <c r="S988" s="3" t="s">
        <v>2956</v>
      </c>
      <c r="T988" s="3">
        <v>559.98400000000004</v>
      </c>
      <c r="U988" s="35" cm="1">
        <f t="array" ref="U988">INDEX('Pricing Strategy'!$F$4:$F$71,MATCH(1,(Dataset!$O988='Pricing Strategy'!$B$4:$B$71)*(Dataset!$Q988='Pricing Strategy'!$C$4:$C$71)*(Dataset!$R988='Pricing Strategy'!$D$4:$D$71),))</f>
        <v>0.4</v>
      </c>
      <c r="V988" s="3">
        <f>Dataset!$T988*(1-Dataset!$U988)</f>
        <v>335.99040000000002</v>
      </c>
    </row>
    <row r="989" spans="1:22" x14ac:dyDescent="0.3">
      <c r="A989" s="32"/>
      <c r="C989" s="3">
        <v>984</v>
      </c>
      <c r="D989" s="3" t="s">
        <v>2950</v>
      </c>
      <c r="E989" s="34">
        <v>42319</v>
      </c>
      <c r="F989" s="34">
        <v>42322</v>
      </c>
      <c r="G989" s="3" t="s">
        <v>19</v>
      </c>
      <c r="H989" s="3" t="s">
        <v>2951</v>
      </c>
      <c r="I989" s="3" t="s">
        <v>2952</v>
      </c>
      <c r="J989" s="3" t="s">
        <v>22</v>
      </c>
      <c r="K989" s="3" t="s">
        <v>23</v>
      </c>
      <c r="L989" s="3" t="s">
        <v>1475</v>
      </c>
      <c r="M989" s="3" t="s">
        <v>453</v>
      </c>
      <c r="N989" s="3">
        <v>80027</v>
      </c>
      <c r="O989" s="3" t="s">
        <v>40</v>
      </c>
      <c r="P989" s="3" t="s">
        <v>2583</v>
      </c>
      <c r="Q989" s="3" t="s">
        <v>28</v>
      </c>
      <c r="R989" s="3" t="s">
        <v>32</v>
      </c>
      <c r="S989" s="3" t="s">
        <v>2584</v>
      </c>
      <c r="T989" s="3">
        <v>603.91999999999996</v>
      </c>
      <c r="U989" s="35" cm="1">
        <f t="array" ref="U989">INDEX('Pricing Strategy'!$F$4:$F$71,MATCH(1,(Dataset!$O989='Pricing Strategy'!$B$4:$B$71)*(Dataset!$Q989='Pricing Strategy'!$C$4:$C$71)*(Dataset!$R989='Pricing Strategy'!$D$4:$D$71),))</f>
        <v>0.45</v>
      </c>
      <c r="V989" s="3">
        <f>Dataset!$T989*(1-Dataset!$U989)</f>
        <v>332.15600000000001</v>
      </c>
    </row>
    <row r="990" spans="1:22" x14ac:dyDescent="0.3">
      <c r="A990" s="32"/>
      <c r="C990" s="3">
        <v>985</v>
      </c>
      <c r="D990" s="3" t="s">
        <v>2957</v>
      </c>
      <c r="E990" s="34">
        <v>43372</v>
      </c>
      <c r="F990" s="34">
        <v>43378</v>
      </c>
      <c r="G990" s="3" t="s">
        <v>46</v>
      </c>
      <c r="H990" s="3" t="s">
        <v>2958</v>
      </c>
      <c r="I990" s="3" t="s">
        <v>2959</v>
      </c>
      <c r="J990" s="3" t="s">
        <v>98</v>
      </c>
      <c r="K990" s="3" t="s">
        <v>23</v>
      </c>
      <c r="L990" s="3" t="s">
        <v>599</v>
      </c>
      <c r="M990" s="3" t="s">
        <v>100</v>
      </c>
      <c r="N990" s="3">
        <v>77506</v>
      </c>
      <c r="O990" s="3" t="s">
        <v>101</v>
      </c>
      <c r="P990" s="3" t="s">
        <v>2495</v>
      </c>
      <c r="Q990" s="3" t="s">
        <v>42</v>
      </c>
      <c r="R990" s="3" t="s">
        <v>43</v>
      </c>
      <c r="S990" s="3" t="s">
        <v>2496</v>
      </c>
      <c r="T990" s="3">
        <v>7.968</v>
      </c>
      <c r="U990" s="35" cm="1">
        <f t="array" ref="U990">INDEX('Pricing Strategy'!$F$4:$F$71,MATCH(1,(Dataset!$O990='Pricing Strategy'!$B$4:$B$71)*(Dataset!$Q990='Pricing Strategy'!$C$4:$C$71)*(Dataset!$R990='Pricing Strategy'!$D$4:$D$71),))</f>
        <v>0.3</v>
      </c>
      <c r="V990" s="3">
        <f>Dataset!$T990*(1-Dataset!$U990)</f>
        <v>5.5775999999999994</v>
      </c>
    </row>
    <row r="991" spans="1:22" x14ac:dyDescent="0.3">
      <c r="A991" s="32"/>
      <c r="C991" s="3">
        <v>986</v>
      </c>
      <c r="D991" s="3" t="s">
        <v>2957</v>
      </c>
      <c r="E991" s="34">
        <v>43372</v>
      </c>
      <c r="F991" s="34">
        <v>43378</v>
      </c>
      <c r="G991" s="3" t="s">
        <v>46</v>
      </c>
      <c r="H991" s="3" t="s">
        <v>2958</v>
      </c>
      <c r="I991" s="3" t="s">
        <v>2959</v>
      </c>
      <c r="J991" s="3" t="s">
        <v>98</v>
      </c>
      <c r="K991" s="3" t="s">
        <v>23</v>
      </c>
      <c r="L991" s="3" t="s">
        <v>599</v>
      </c>
      <c r="M991" s="3" t="s">
        <v>100</v>
      </c>
      <c r="N991" s="3">
        <v>77506</v>
      </c>
      <c r="O991" s="3" t="s">
        <v>101</v>
      </c>
      <c r="P991" s="3" t="s">
        <v>2960</v>
      </c>
      <c r="Q991" s="3" t="s">
        <v>42</v>
      </c>
      <c r="R991" s="3" t="s">
        <v>169</v>
      </c>
      <c r="S991" s="3" t="s">
        <v>2961</v>
      </c>
      <c r="T991" s="3">
        <v>27.968</v>
      </c>
      <c r="U991" s="35" cm="1">
        <f t="array" ref="U991">INDEX('Pricing Strategy'!$F$4:$F$71,MATCH(1,(Dataset!$O991='Pricing Strategy'!$B$4:$B$71)*(Dataset!$Q991='Pricing Strategy'!$C$4:$C$71)*(Dataset!$R991='Pricing Strategy'!$D$4:$D$71),))</f>
        <v>0.3</v>
      </c>
      <c r="V991" s="3">
        <f>Dataset!$T991*(1-Dataset!$U991)</f>
        <v>19.5776</v>
      </c>
    </row>
    <row r="992" spans="1:22" x14ac:dyDescent="0.3">
      <c r="A992" s="32"/>
      <c r="C992" s="3">
        <v>987</v>
      </c>
      <c r="D992" s="3" t="s">
        <v>2957</v>
      </c>
      <c r="E992" s="34">
        <v>43372</v>
      </c>
      <c r="F992" s="34">
        <v>43378</v>
      </c>
      <c r="G992" s="3" t="s">
        <v>46</v>
      </c>
      <c r="H992" s="3" t="s">
        <v>2958</v>
      </c>
      <c r="I992" s="3" t="s">
        <v>2959</v>
      </c>
      <c r="J992" s="3" t="s">
        <v>98</v>
      </c>
      <c r="K992" s="3" t="s">
        <v>23</v>
      </c>
      <c r="L992" s="3" t="s">
        <v>599</v>
      </c>
      <c r="M992" s="3" t="s">
        <v>100</v>
      </c>
      <c r="N992" s="3">
        <v>77506</v>
      </c>
      <c r="O992" s="3" t="s">
        <v>101</v>
      </c>
      <c r="P992" s="3" t="s">
        <v>2962</v>
      </c>
      <c r="Q992" s="3" t="s">
        <v>67</v>
      </c>
      <c r="R992" s="3" t="s">
        <v>680</v>
      </c>
      <c r="S992" s="3" t="s">
        <v>2963</v>
      </c>
      <c r="T992" s="3">
        <v>336.51</v>
      </c>
      <c r="U992" s="35" cm="1">
        <f t="array" ref="U992">INDEX('Pricing Strategy'!$F$4:$F$71,MATCH(1,(Dataset!$O992='Pricing Strategy'!$B$4:$B$71)*(Dataset!$Q992='Pricing Strategy'!$C$4:$C$71)*(Dataset!$R992='Pricing Strategy'!$D$4:$D$71),))</f>
        <v>0.35</v>
      </c>
      <c r="V992" s="3">
        <f>Dataset!$T992*(1-Dataset!$U992)</f>
        <v>218.73150000000001</v>
      </c>
    </row>
    <row r="993" spans="1:22" x14ac:dyDescent="0.3">
      <c r="A993" s="32"/>
      <c r="C993" s="3">
        <v>988</v>
      </c>
      <c r="D993" s="3" t="s">
        <v>2964</v>
      </c>
      <c r="E993" s="34">
        <v>42439</v>
      </c>
      <c r="F993" s="34">
        <v>42439</v>
      </c>
      <c r="G993" s="3" t="s">
        <v>1290</v>
      </c>
      <c r="H993" s="3" t="s">
        <v>2965</v>
      </c>
      <c r="I993" s="3" t="s">
        <v>2966</v>
      </c>
      <c r="J993" s="3" t="s">
        <v>22</v>
      </c>
      <c r="K993" s="3" t="s">
        <v>23</v>
      </c>
      <c r="L993" s="3" t="s">
        <v>180</v>
      </c>
      <c r="M993" s="3" t="s">
        <v>100</v>
      </c>
      <c r="N993" s="3">
        <v>77041</v>
      </c>
      <c r="O993" s="3" t="s">
        <v>101</v>
      </c>
      <c r="P993" s="3" t="s">
        <v>2967</v>
      </c>
      <c r="Q993" s="3" t="s">
        <v>42</v>
      </c>
      <c r="R993" s="3" t="s">
        <v>71</v>
      </c>
      <c r="S993" s="3" t="s">
        <v>2968</v>
      </c>
      <c r="T993" s="3">
        <v>1.1120000000000001</v>
      </c>
      <c r="U993" s="35" cm="1">
        <f t="array" ref="U993">INDEX('Pricing Strategy'!$F$4:$F$71,MATCH(1,(Dataset!$O993='Pricing Strategy'!$B$4:$B$71)*(Dataset!$Q993='Pricing Strategy'!$C$4:$C$71)*(Dataset!$R993='Pricing Strategy'!$D$4:$D$71),))</f>
        <v>0.3</v>
      </c>
      <c r="V993" s="3">
        <f>Dataset!$T993*(1-Dataset!$U993)</f>
        <v>0.77839999999999998</v>
      </c>
    </row>
    <row r="994" spans="1:22" x14ac:dyDescent="0.3">
      <c r="A994" s="32"/>
      <c r="C994" s="3">
        <v>989</v>
      </c>
      <c r="D994" s="3" t="s">
        <v>2969</v>
      </c>
      <c r="E994" s="34">
        <v>43241</v>
      </c>
      <c r="F994" s="34">
        <v>43246</v>
      </c>
      <c r="G994" s="3" t="s">
        <v>46</v>
      </c>
      <c r="H994" s="3" t="s">
        <v>1650</v>
      </c>
      <c r="I994" s="3" t="s">
        <v>1651</v>
      </c>
      <c r="J994" s="3" t="s">
        <v>37</v>
      </c>
      <c r="K994" s="3" t="s">
        <v>23</v>
      </c>
      <c r="L994" s="3" t="s">
        <v>1562</v>
      </c>
      <c r="M994" s="3" t="s">
        <v>263</v>
      </c>
      <c r="N994" s="3">
        <v>13021</v>
      </c>
      <c r="O994" s="3" t="s">
        <v>144</v>
      </c>
      <c r="P994" s="3" t="s">
        <v>2240</v>
      </c>
      <c r="Q994" s="3" t="s">
        <v>28</v>
      </c>
      <c r="R994" s="3" t="s">
        <v>61</v>
      </c>
      <c r="S994" s="3" t="s">
        <v>2241</v>
      </c>
      <c r="T994" s="3">
        <v>520.04999999999995</v>
      </c>
      <c r="U994" s="35" cm="1">
        <f t="array" ref="U994">INDEX('Pricing Strategy'!$F$4:$F$71,MATCH(1,(Dataset!$O994='Pricing Strategy'!$B$4:$B$71)*(Dataset!$Q994='Pricing Strategy'!$C$4:$C$71)*(Dataset!$R994='Pricing Strategy'!$D$4:$D$71),))</f>
        <v>0.4</v>
      </c>
      <c r="V994" s="3">
        <f>Dataset!$T994*(1-Dataset!$U994)</f>
        <v>312.02999999999997</v>
      </c>
    </row>
    <row r="995" spans="1:22" x14ac:dyDescent="0.3">
      <c r="A995" s="32"/>
      <c r="C995" s="3">
        <v>990</v>
      </c>
      <c r="D995" s="3" t="s">
        <v>2969</v>
      </c>
      <c r="E995" s="34">
        <v>43241</v>
      </c>
      <c r="F995" s="34">
        <v>43246</v>
      </c>
      <c r="G995" s="3" t="s">
        <v>46</v>
      </c>
      <c r="H995" s="3" t="s">
        <v>1650</v>
      </c>
      <c r="I995" s="3" t="s">
        <v>1651</v>
      </c>
      <c r="J995" s="3" t="s">
        <v>37</v>
      </c>
      <c r="K995" s="3" t="s">
        <v>23</v>
      </c>
      <c r="L995" s="3" t="s">
        <v>1562</v>
      </c>
      <c r="M995" s="3" t="s">
        <v>263</v>
      </c>
      <c r="N995" s="3">
        <v>13021</v>
      </c>
      <c r="O995" s="3" t="s">
        <v>144</v>
      </c>
      <c r="P995" s="3" t="s">
        <v>2970</v>
      </c>
      <c r="Q995" s="3" t="s">
        <v>42</v>
      </c>
      <c r="R995" s="3" t="s">
        <v>64</v>
      </c>
      <c r="S995" s="3" t="s">
        <v>2971</v>
      </c>
      <c r="T995" s="3">
        <v>17.97</v>
      </c>
      <c r="U995" s="35" cm="1">
        <f t="array" ref="U995">INDEX('Pricing Strategy'!$F$4:$F$71,MATCH(1,(Dataset!$O995='Pricing Strategy'!$B$4:$B$71)*(Dataset!$Q995='Pricing Strategy'!$C$4:$C$71)*(Dataset!$R995='Pricing Strategy'!$D$4:$D$71),))</f>
        <v>0.45</v>
      </c>
      <c r="V995" s="3">
        <f>Dataset!$T995*(1-Dataset!$U995)</f>
        <v>9.8834999999999997</v>
      </c>
    </row>
    <row r="996" spans="1:22" x14ac:dyDescent="0.3">
      <c r="A996" s="32"/>
      <c r="C996" s="3">
        <v>991</v>
      </c>
      <c r="D996" s="3" t="s">
        <v>2972</v>
      </c>
      <c r="E996" s="34">
        <v>42458</v>
      </c>
      <c r="F996" s="34">
        <v>42460</v>
      </c>
      <c r="G996" s="3" t="s">
        <v>19</v>
      </c>
      <c r="H996" s="3" t="s">
        <v>2973</v>
      </c>
      <c r="I996" s="3" t="s">
        <v>2974</v>
      </c>
      <c r="J996" s="3" t="s">
        <v>98</v>
      </c>
      <c r="K996" s="3" t="s">
        <v>23</v>
      </c>
      <c r="L996" s="3" t="s">
        <v>1523</v>
      </c>
      <c r="M996" s="3" t="s">
        <v>50</v>
      </c>
      <c r="N996" s="3">
        <v>32216</v>
      </c>
      <c r="O996" s="3" t="s">
        <v>26</v>
      </c>
      <c r="P996" s="3" t="s">
        <v>1136</v>
      </c>
      <c r="Q996" s="3" t="s">
        <v>28</v>
      </c>
      <c r="R996" s="3" t="s">
        <v>32</v>
      </c>
      <c r="S996" s="3" t="s">
        <v>1137</v>
      </c>
      <c r="T996" s="3">
        <v>1166.92</v>
      </c>
      <c r="U996" s="35" cm="1">
        <f t="array" ref="U996">INDEX('Pricing Strategy'!$F$4:$F$71,MATCH(1,(Dataset!$O996='Pricing Strategy'!$B$4:$B$71)*(Dataset!$Q996='Pricing Strategy'!$C$4:$C$71)*(Dataset!$R996='Pricing Strategy'!$D$4:$D$71),))</f>
        <v>0.3</v>
      </c>
      <c r="V996" s="3">
        <f>Dataset!$T996*(1-Dataset!$U996)</f>
        <v>816.84400000000005</v>
      </c>
    </row>
    <row r="997" spans="1:22" x14ac:dyDescent="0.3">
      <c r="A997" s="32"/>
      <c r="C997" s="3">
        <v>992</v>
      </c>
      <c r="D997" s="3" t="s">
        <v>2975</v>
      </c>
      <c r="E997" s="34">
        <v>42987</v>
      </c>
      <c r="F997" s="34">
        <v>42989</v>
      </c>
      <c r="G997" s="3" t="s">
        <v>184</v>
      </c>
      <c r="H997" s="3" t="s">
        <v>538</v>
      </c>
      <c r="I997" s="3" t="s">
        <v>539</v>
      </c>
      <c r="J997" s="3" t="s">
        <v>22</v>
      </c>
      <c r="K997" s="3" t="s">
        <v>23</v>
      </c>
      <c r="L997" s="3" t="s">
        <v>262</v>
      </c>
      <c r="M997" s="3" t="s">
        <v>263</v>
      </c>
      <c r="N997" s="3">
        <v>10024</v>
      </c>
      <c r="O997" s="3" t="s">
        <v>144</v>
      </c>
      <c r="P997" s="3" t="s">
        <v>2444</v>
      </c>
      <c r="Q997" s="3" t="s">
        <v>42</v>
      </c>
      <c r="R997" s="3" t="s">
        <v>71</v>
      </c>
      <c r="S997" s="3" t="s">
        <v>2445</v>
      </c>
      <c r="T997" s="3">
        <v>14.624000000000001</v>
      </c>
      <c r="U997" s="35" cm="1">
        <f t="array" ref="U997">INDEX('Pricing Strategy'!$F$4:$F$71,MATCH(1,(Dataset!$O997='Pricing Strategy'!$B$4:$B$71)*(Dataset!$Q997='Pricing Strategy'!$C$4:$C$71)*(Dataset!$R997='Pricing Strategy'!$D$4:$D$71),))</f>
        <v>0.4</v>
      </c>
      <c r="V997" s="3">
        <f>Dataset!$T997*(1-Dataset!$U997)</f>
        <v>8.7744</v>
      </c>
    </row>
    <row r="998" spans="1:22" x14ac:dyDescent="0.3">
      <c r="A998" s="32"/>
      <c r="C998" s="3">
        <v>993</v>
      </c>
      <c r="D998" s="3" t="s">
        <v>2976</v>
      </c>
      <c r="E998" s="34">
        <v>42973</v>
      </c>
      <c r="F998" s="34">
        <v>42974</v>
      </c>
      <c r="G998" s="3" t="s">
        <v>184</v>
      </c>
      <c r="H998" s="3" t="s">
        <v>2386</v>
      </c>
      <c r="I998" s="3" t="s">
        <v>2387</v>
      </c>
      <c r="J998" s="3" t="s">
        <v>22</v>
      </c>
      <c r="K998" s="3" t="s">
        <v>23</v>
      </c>
      <c r="L998" s="3" t="s">
        <v>627</v>
      </c>
      <c r="M998" s="3" t="s">
        <v>39</v>
      </c>
      <c r="N998" s="3">
        <v>95123</v>
      </c>
      <c r="O998" s="3" t="s">
        <v>40</v>
      </c>
      <c r="P998" s="3" t="s">
        <v>1070</v>
      </c>
      <c r="Q998" s="3" t="s">
        <v>42</v>
      </c>
      <c r="R998" s="3" t="s">
        <v>265</v>
      </c>
      <c r="S998" s="3" t="s">
        <v>1071</v>
      </c>
      <c r="T998" s="3">
        <v>10.23</v>
      </c>
      <c r="U998" s="35" cm="1">
        <f t="array" ref="U998">INDEX('Pricing Strategy'!$F$4:$F$71,MATCH(1,(Dataset!$O998='Pricing Strategy'!$B$4:$B$71)*(Dataset!$Q998='Pricing Strategy'!$C$4:$C$71)*(Dataset!$R998='Pricing Strategy'!$D$4:$D$71),))</f>
        <v>0.4</v>
      </c>
      <c r="V998" s="3">
        <f>Dataset!$T998*(1-Dataset!$U998)</f>
        <v>6.1379999999999999</v>
      </c>
    </row>
    <row r="999" spans="1:22" x14ac:dyDescent="0.3">
      <c r="A999" s="32"/>
      <c r="C999" s="3">
        <v>994</v>
      </c>
      <c r="D999" s="3" t="s">
        <v>2976</v>
      </c>
      <c r="E999" s="34">
        <v>42973</v>
      </c>
      <c r="F999" s="34">
        <v>42974</v>
      </c>
      <c r="G999" s="3" t="s">
        <v>184</v>
      </c>
      <c r="H999" s="3" t="s">
        <v>2386</v>
      </c>
      <c r="I999" s="3" t="s">
        <v>2387</v>
      </c>
      <c r="J999" s="3" t="s">
        <v>22</v>
      </c>
      <c r="K999" s="3" t="s">
        <v>23</v>
      </c>
      <c r="L999" s="3" t="s">
        <v>627</v>
      </c>
      <c r="M999" s="3" t="s">
        <v>39</v>
      </c>
      <c r="N999" s="3">
        <v>95123</v>
      </c>
      <c r="O999" s="3" t="s">
        <v>40</v>
      </c>
      <c r="P999" s="3" t="s">
        <v>2977</v>
      </c>
      <c r="Q999" s="3" t="s">
        <v>42</v>
      </c>
      <c r="R999" s="3" t="s">
        <v>86</v>
      </c>
      <c r="S999" s="3" t="s">
        <v>2978</v>
      </c>
      <c r="T999" s="3">
        <v>154.9</v>
      </c>
      <c r="U999" s="35" cm="1">
        <f t="array" ref="U999">INDEX('Pricing Strategy'!$F$4:$F$71,MATCH(1,(Dataset!$O999='Pricing Strategy'!$B$4:$B$71)*(Dataset!$Q999='Pricing Strategy'!$C$4:$C$71)*(Dataset!$R999='Pricing Strategy'!$D$4:$D$71),))</f>
        <v>0.4</v>
      </c>
      <c r="V999" s="3">
        <f>Dataset!$T999*(1-Dataset!$U999)</f>
        <v>92.94</v>
      </c>
    </row>
    <row r="1000" spans="1:22" x14ac:dyDescent="0.3">
      <c r="A1000" s="32"/>
      <c r="C1000" s="3">
        <v>995</v>
      </c>
      <c r="D1000" s="3" t="s">
        <v>2979</v>
      </c>
      <c r="E1000" s="34">
        <v>42145</v>
      </c>
      <c r="F1000" s="34">
        <v>42149</v>
      </c>
      <c r="G1000" s="3" t="s">
        <v>46</v>
      </c>
      <c r="H1000" s="3" t="s">
        <v>2980</v>
      </c>
      <c r="I1000" s="3" t="s">
        <v>2981</v>
      </c>
      <c r="J1000" s="3" t="s">
        <v>37</v>
      </c>
      <c r="K1000" s="3" t="s">
        <v>23</v>
      </c>
      <c r="L1000" s="3" t="s">
        <v>2982</v>
      </c>
      <c r="M1000" s="3" t="s">
        <v>315</v>
      </c>
      <c r="N1000" s="3">
        <v>23464</v>
      </c>
      <c r="O1000" s="3" t="s">
        <v>26</v>
      </c>
      <c r="P1000" s="3" t="s">
        <v>2983</v>
      </c>
      <c r="Q1000" s="3" t="s">
        <v>42</v>
      </c>
      <c r="R1000" s="3" t="s">
        <v>71</v>
      </c>
      <c r="S1000" s="3" t="s">
        <v>2984</v>
      </c>
      <c r="T1000" s="3">
        <v>2715.93</v>
      </c>
      <c r="U1000" s="35" cm="1">
        <f t="array" ref="U1000">INDEX('Pricing Strategy'!$F$4:$F$71,MATCH(1,(Dataset!$O1000='Pricing Strategy'!$B$4:$B$71)*(Dataset!$Q1000='Pricing Strategy'!$C$4:$C$71)*(Dataset!$R1000='Pricing Strategy'!$D$4:$D$71),))</f>
        <v>0.25</v>
      </c>
      <c r="V1000" s="3">
        <f>Dataset!$T1000*(1-Dataset!$U1000)</f>
        <v>2036.9474999999998</v>
      </c>
    </row>
    <row r="1001" spans="1:22" x14ac:dyDescent="0.3">
      <c r="A1001" s="32"/>
      <c r="C1001" s="3">
        <v>996</v>
      </c>
      <c r="D1001" s="3" t="s">
        <v>2979</v>
      </c>
      <c r="E1001" s="34">
        <v>42145</v>
      </c>
      <c r="F1001" s="34">
        <v>42149</v>
      </c>
      <c r="G1001" s="3" t="s">
        <v>46</v>
      </c>
      <c r="H1001" s="3" t="s">
        <v>2980</v>
      </c>
      <c r="I1001" s="3" t="s">
        <v>2981</v>
      </c>
      <c r="J1001" s="3" t="s">
        <v>37</v>
      </c>
      <c r="K1001" s="3" t="s">
        <v>23</v>
      </c>
      <c r="L1001" s="3" t="s">
        <v>2982</v>
      </c>
      <c r="M1001" s="3" t="s">
        <v>315</v>
      </c>
      <c r="N1001" s="3">
        <v>23464</v>
      </c>
      <c r="O1001" s="3" t="s">
        <v>26</v>
      </c>
      <c r="P1001" s="3" t="s">
        <v>2490</v>
      </c>
      <c r="Q1001" s="3" t="s">
        <v>67</v>
      </c>
      <c r="R1001" s="3" t="s">
        <v>68</v>
      </c>
      <c r="S1001" s="3" t="s">
        <v>2985</v>
      </c>
      <c r="T1001" s="3">
        <v>617.97</v>
      </c>
      <c r="U1001" s="35" cm="1">
        <f t="array" ref="U1001">INDEX('Pricing Strategy'!$F$4:$F$71,MATCH(1,(Dataset!$O1001='Pricing Strategy'!$B$4:$B$71)*(Dataset!$Q1001='Pricing Strategy'!$C$4:$C$71)*(Dataset!$R1001='Pricing Strategy'!$D$4:$D$71),))</f>
        <v>0.25</v>
      </c>
      <c r="V1001" s="3">
        <f>Dataset!$T1001*(1-Dataset!$U1001)</f>
        <v>463.47750000000002</v>
      </c>
    </row>
    <row r="1002" spans="1:22" x14ac:dyDescent="0.3">
      <c r="A1002" s="32"/>
      <c r="C1002" s="3">
        <v>997</v>
      </c>
      <c r="D1002" s="3" t="s">
        <v>2986</v>
      </c>
      <c r="E1002" s="34">
        <v>42671</v>
      </c>
      <c r="F1002" s="34">
        <v>42677</v>
      </c>
      <c r="G1002" s="3" t="s">
        <v>46</v>
      </c>
      <c r="H1002" s="3" t="s">
        <v>2987</v>
      </c>
      <c r="I1002" s="3" t="s">
        <v>2988</v>
      </c>
      <c r="J1002" s="3" t="s">
        <v>22</v>
      </c>
      <c r="K1002" s="3" t="s">
        <v>23</v>
      </c>
      <c r="L1002" s="3" t="s">
        <v>24</v>
      </c>
      <c r="M1002" s="3" t="s">
        <v>25</v>
      </c>
      <c r="N1002" s="3">
        <v>42420</v>
      </c>
      <c r="O1002" s="3" t="s">
        <v>26</v>
      </c>
      <c r="P1002" s="3" t="s">
        <v>2989</v>
      </c>
      <c r="Q1002" s="3" t="s">
        <v>42</v>
      </c>
      <c r="R1002" s="3" t="s">
        <v>169</v>
      </c>
      <c r="S1002" s="3" t="s">
        <v>2990</v>
      </c>
      <c r="T1002" s="3">
        <v>10.67</v>
      </c>
      <c r="U1002" s="35" cm="1">
        <f t="array" ref="U1002">INDEX('Pricing Strategy'!$F$4:$F$71,MATCH(1,(Dataset!$O1002='Pricing Strategy'!$B$4:$B$71)*(Dataset!$Q1002='Pricing Strategy'!$C$4:$C$71)*(Dataset!$R1002='Pricing Strategy'!$D$4:$D$71),))</f>
        <v>0.25</v>
      </c>
      <c r="V1002" s="3">
        <f>Dataset!$T1002*(1-Dataset!$U1002)</f>
        <v>8.0024999999999995</v>
      </c>
    </row>
    <row r="1003" spans="1:22" x14ac:dyDescent="0.3">
      <c r="A1003" s="32"/>
      <c r="C1003" s="3">
        <v>998</v>
      </c>
      <c r="D1003" s="3" t="s">
        <v>2986</v>
      </c>
      <c r="E1003" s="34">
        <v>42671</v>
      </c>
      <c r="F1003" s="34">
        <v>42677</v>
      </c>
      <c r="G1003" s="3" t="s">
        <v>46</v>
      </c>
      <c r="H1003" s="3" t="s">
        <v>2987</v>
      </c>
      <c r="I1003" s="3" t="s">
        <v>2988</v>
      </c>
      <c r="J1003" s="3" t="s">
        <v>22</v>
      </c>
      <c r="K1003" s="3" t="s">
        <v>23</v>
      </c>
      <c r="L1003" s="3" t="s">
        <v>24</v>
      </c>
      <c r="M1003" s="3" t="s">
        <v>25</v>
      </c>
      <c r="N1003" s="3">
        <v>42420</v>
      </c>
      <c r="O1003" s="3" t="s">
        <v>26</v>
      </c>
      <c r="P1003" s="3" t="s">
        <v>2991</v>
      </c>
      <c r="Q1003" s="3" t="s">
        <v>42</v>
      </c>
      <c r="R1003" s="3" t="s">
        <v>55</v>
      </c>
      <c r="S1003" s="3" t="s">
        <v>2992</v>
      </c>
      <c r="T1003" s="3">
        <v>36.630000000000003</v>
      </c>
      <c r="U1003" s="35" cm="1">
        <f t="array" ref="U1003">INDEX('Pricing Strategy'!$F$4:$F$71,MATCH(1,(Dataset!$O1003='Pricing Strategy'!$B$4:$B$71)*(Dataset!$Q1003='Pricing Strategy'!$C$4:$C$71)*(Dataset!$R1003='Pricing Strategy'!$D$4:$D$71),))</f>
        <v>0.35</v>
      </c>
      <c r="V1003" s="3">
        <f>Dataset!$T1003*(1-Dataset!$U1003)</f>
        <v>23.809500000000003</v>
      </c>
    </row>
    <row r="1004" spans="1:22" x14ac:dyDescent="0.3">
      <c r="A1004" s="32"/>
      <c r="C1004" s="3">
        <v>999</v>
      </c>
      <c r="D1004" s="3" t="s">
        <v>2986</v>
      </c>
      <c r="E1004" s="34">
        <v>42671</v>
      </c>
      <c r="F1004" s="34">
        <v>42677</v>
      </c>
      <c r="G1004" s="3" t="s">
        <v>46</v>
      </c>
      <c r="H1004" s="3" t="s">
        <v>2987</v>
      </c>
      <c r="I1004" s="3" t="s">
        <v>2988</v>
      </c>
      <c r="J1004" s="3" t="s">
        <v>22</v>
      </c>
      <c r="K1004" s="3" t="s">
        <v>23</v>
      </c>
      <c r="L1004" s="3" t="s">
        <v>24</v>
      </c>
      <c r="M1004" s="3" t="s">
        <v>25</v>
      </c>
      <c r="N1004" s="3">
        <v>42420</v>
      </c>
      <c r="O1004" s="3" t="s">
        <v>26</v>
      </c>
      <c r="P1004" s="3" t="s">
        <v>2993</v>
      </c>
      <c r="Q1004" s="3" t="s">
        <v>28</v>
      </c>
      <c r="R1004" s="3" t="s">
        <v>61</v>
      </c>
      <c r="S1004" s="3" t="s">
        <v>2994</v>
      </c>
      <c r="T1004" s="3">
        <v>24.1</v>
      </c>
      <c r="U1004" s="35" cm="1">
        <f t="array" ref="U1004">INDEX('Pricing Strategy'!$F$4:$F$71,MATCH(1,(Dataset!$O1004='Pricing Strategy'!$B$4:$B$71)*(Dataset!$Q1004='Pricing Strategy'!$C$4:$C$71)*(Dataset!$R1004='Pricing Strategy'!$D$4:$D$71),))</f>
        <v>0.25</v>
      </c>
      <c r="V1004" s="3">
        <f>Dataset!$T1004*(1-Dataset!$U1004)</f>
        <v>18.075000000000003</v>
      </c>
    </row>
    <row r="1005" spans="1:22" x14ac:dyDescent="0.3">
      <c r="A1005" s="32"/>
      <c r="C1005" s="3">
        <v>1000</v>
      </c>
      <c r="D1005" s="3" t="s">
        <v>2986</v>
      </c>
      <c r="E1005" s="34">
        <v>42671</v>
      </c>
      <c r="F1005" s="34">
        <v>42677</v>
      </c>
      <c r="G1005" s="3" t="s">
        <v>46</v>
      </c>
      <c r="H1005" s="3" t="s">
        <v>2987</v>
      </c>
      <c r="I1005" s="3" t="s">
        <v>2988</v>
      </c>
      <c r="J1005" s="3" t="s">
        <v>22</v>
      </c>
      <c r="K1005" s="3" t="s">
        <v>23</v>
      </c>
      <c r="L1005" s="3" t="s">
        <v>24</v>
      </c>
      <c r="M1005" s="3" t="s">
        <v>25</v>
      </c>
      <c r="N1005" s="3">
        <v>42420</v>
      </c>
      <c r="O1005" s="3" t="s">
        <v>26</v>
      </c>
      <c r="P1005" s="3" t="s">
        <v>1134</v>
      </c>
      <c r="Q1005" s="3" t="s">
        <v>28</v>
      </c>
      <c r="R1005" s="3" t="s">
        <v>61</v>
      </c>
      <c r="S1005" s="3" t="s">
        <v>1135</v>
      </c>
      <c r="T1005" s="3">
        <v>33.11</v>
      </c>
      <c r="U1005" s="35" cm="1">
        <f t="array" ref="U1005">INDEX('Pricing Strategy'!$F$4:$F$71,MATCH(1,(Dataset!$O1005='Pricing Strategy'!$B$4:$B$71)*(Dataset!$Q1005='Pricing Strategy'!$C$4:$C$71)*(Dataset!$R1005='Pricing Strategy'!$D$4:$D$71),))</f>
        <v>0.25</v>
      </c>
      <c r="V1005" s="3">
        <f>Dataset!$T1005*(1-Dataset!$U1005)</f>
        <v>24.8325</v>
      </c>
    </row>
    <row r="1006" spans="1:22" x14ac:dyDescent="0.3">
      <c r="A1006" s="32"/>
      <c r="C1006" s="3">
        <v>1001</v>
      </c>
      <c r="D1006" s="3" t="s">
        <v>2995</v>
      </c>
      <c r="E1006" s="34">
        <v>43052</v>
      </c>
      <c r="F1006" s="34">
        <v>43056</v>
      </c>
      <c r="G1006" s="3" t="s">
        <v>46</v>
      </c>
      <c r="H1006" s="3" t="s">
        <v>749</v>
      </c>
      <c r="I1006" s="3" t="s">
        <v>750</v>
      </c>
      <c r="J1006" s="3" t="s">
        <v>98</v>
      </c>
      <c r="K1006" s="3" t="s">
        <v>23</v>
      </c>
      <c r="L1006" s="3" t="s">
        <v>2144</v>
      </c>
      <c r="M1006" s="3" t="s">
        <v>92</v>
      </c>
      <c r="N1006" s="3">
        <v>98661</v>
      </c>
      <c r="O1006" s="3" t="s">
        <v>40</v>
      </c>
      <c r="P1006" s="3" t="s">
        <v>2592</v>
      </c>
      <c r="Q1006" s="3" t="s">
        <v>42</v>
      </c>
      <c r="R1006" s="3" t="s">
        <v>64</v>
      </c>
      <c r="S1006" s="3" t="s">
        <v>2593</v>
      </c>
      <c r="T1006" s="3">
        <v>44.02</v>
      </c>
      <c r="U1006" s="35" cm="1">
        <f t="array" ref="U1006">INDEX('Pricing Strategy'!$F$4:$F$71,MATCH(1,(Dataset!$O1006='Pricing Strategy'!$B$4:$B$71)*(Dataset!$Q1006='Pricing Strategy'!$C$4:$C$71)*(Dataset!$R1006='Pricing Strategy'!$D$4:$D$71),))</f>
        <v>0.45</v>
      </c>
      <c r="V1006" s="3">
        <f>Dataset!$T1006*(1-Dataset!$U1006)</f>
        <v>24.211000000000002</v>
      </c>
    </row>
    <row r="1007" spans="1:22" x14ac:dyDescent="0.3">
      <c r="A1007" s="32"/>
      <c r="C1007" s="3">
        <v>1002</v>
      </c>
      <c r="D1007" s="3" t="s">
        <v>2996</v>
      </c>
      <c r="E1007" s="34">
        <v>42582</v>
      </c>
      <c r="F1007" s="34">
        <v>42582</v>
      </c>
      <c r="G1007" s="3" t="s">
        <v>1290</v>
      </c>
      <c r="H1007" s="3" t="s">
        <v>2498</v>
      </c>
      <c r="I1007" s="3" t="s">
        <v>2499</v>
      </c>
      <c r="J1007" s="3" t="s">
        <v>22</v>
      </c>
      <c r="K1007" s="3" t="s">
        <v>23</v>
      </c>
      <c r="L1007" s="3" t="s">
        <v>262</v>
      </c>
      <c r="M1007" s="3" t="s">
        <v>263</v>
      </c>
      <c r="N1007" s="3">
        <v>10024</v>
      </c>
      <c r="O1007" s="3" t="s">
        <v>144</v>
      </c>
      <c r="P1007" s="3" t="s">
        <v>2997</v>
      </c>
      <c r="Q1007" s="3" t="s">
        <v>67</v>
      </c>
      <c r="R1007" s="3" t="s">
        <v>157</v>
      </c>
      <c r="S1007" s="3" t="s">
        <v>2998</v>
      </c>
      <c r="T1007" s="3">
        <v>2309.65</v>
      </c>
      <c r="U1007" s="35" cm="1">
        <f t="array" ref="U1007">INDEX('Pricing Strategy'!$F$4:$F$71,MATCH(1,(Dataset!$O1007='Pricing Strategy'!$B$4:$B$71)*(Dataset!$Q1007='Pricing Strategy'!$C$4:$C$71)*(Dataset!$R1007='Pricing Strategy'!$D$4:$D$71),))</f>
        <v>0.45</v>
      </c>
      <c r="V1007" s="3">
        <f>Dataset!$T1007*(1-Dataset!$U1007)</f>
        <v>1270.3075000000001</v>
      </c>
    </row>
    <row r="1008" spans="1:22" x14ac:dyDescent="0.3">
      <c r="A1008" s="32"/>
      <c r="C1008" s="3">
        <v>1003</v>
      </c>
      <c r="D1008" s="3" t="s">
        <v>2996</v>
      </c>
      <c r="E1008" s="34">
        <v>42582</v>
      </c>
      <c r="F1008" s="34">
        <v>42582</v>
      </c>
      <c r="G1008" s="3" t="s">
        <v>1290</v>
      </c>
      <c r="H1008" s="3" t="s">
        <v>2498</v>
      </c>
      <c r="I1008" s="3" t="s">
        <v>2499</v>
      </c>
      <c r="J1008" s="3" t="s">
        <v>22</v>
      </c>
      <c r="K1008" s="3" t="s">
        <v>23</v>
      </c>
      <c r="L1008" s="3" t="s">
        <v>262</v>
      </c>
      <c r="M1008" s="3" t="s">
        <v>263</v>
      </c>
      <c r="N1008" s="3">
        <v>10024</v>
      </c>
      <c r="O1008" s="3" t="s">
        <v>144</v>
      </c>
      <c r="P1008" s="3" t="s">
        <v>1051</v>
      </c>
      <c r="Q1008" s="3" t="s">
        <v>28</v>
      </c>
      <c r="R1008" s="3" t="s">
        <v>52</v>
      </c>
      <c r="S1008" s="3" t="s">
        <v>1052</v>
      </c>
      <c r="T1008" s="3">
        <v>1090.7819999999999</v>
      </c>
      <c r="U1008" s="35" cm="1">
        <f t="array" ref="U1008">INDEX('Pricing Strategy'!$F$4:$F$71,MATCH(1,(Dataset!$O1008='Pricing Strategy'!$B$4:$B$71)*(Dataset!$Q1008='Pricing Strategy'!$C$4:$C$71)*(Dataset!$R1008='Pricing Strategy'!$D$4:$D$71),))</f>
        <v>0.45</v>
      </c>
      <c r="V1008" s="3">
        <f>Dataset!$T1008*(1-Dataset!$U1008)</f>
        <v>599.93010000000004</v>
      </c>
    </row>
    <row r="1009" spans="1:22" x14ac:dyDescent="0.3">
      <c r="A1009" s="32"/>
      <c r="C1009" s="3">
        <v>1004</v>
      </c>
      <c r="D1009" s="3" t="s">
        <v>2996</v>
      </c>
      <c r="E1009" s="34">
        <v>42582</v>
      </c>
      <c r="F1009" s="34">
        <v>42582</v>
      </c>
      <c r="G1009" s="3" t="s">
        <v>1290</v>
      </c>
      <c r="H1009" s="3" t="s">
        <v>2498</v>
      </c>
      <c r="I1009" s="3" t="s">
        <v>2499</v>
      </c>
      <c r="J1009" s="3" t="s">
        <v>22</v>
      </c>
      <c r="K1009" s="3" t="s">
        <v>23</v>
      </c>
      <c r="L1009" s="3" t="s">
        <v>262</v>
      </c>
      <c r="M1009" s="3" t="s">
        <v>263</v>
      </c>
      <c r="N1009" s="3">
        <v>10024</v>
      </c>
      <c r="O1009" s="3" t="s">
        <v>144</v>
      </c>
      <c r="P1009" s="3" t="s">
        <v>2929</v>
      </c>
      <c r="Q1009" s="3" t="s">
        <v>42</v>
      </c>
      <c r="R1009" s="3" t="s">
        <v>86</v>
      </c>
      <c r="S1009" s="3" t="s">
        <v>2930</v>
      </c>
      <c r="T1009" s="3">
        <v>19.440000000000001</v>
      </c>
      <c r="U1009" s="35" cm="1">
        <f t="array" ref="U1009">INDEX('Pricing Strategy'!$F$4:$F$71,MATCH(1,(Dataset!$O1009='Pricing Strategy'!$B$4:$B$71)*(Dataset!$Q1009='Pricing Strategy'!$C$4:$C$71)*(Dataset!$R1009='Pricing Strategy'!$D$4:$D$71),))</f>
        <v>0.4</v>
      </c>
      <c r="V1009" s="3">
        <f>Dataset!$T1009*(1-Dataset!$U1009)</f>
        <v>11.664</v>
      </c>
    </row>
    <row r="1010" spans="1:22" x14ac:dyDescent="0.3">
      <c r="A1010" s="32"/>
      <c r="C1010" s="3">
        <v>1005</v>
      </c>
      <c r="D1010" s="3" t="s">
        <v>2999</v>
      </c>
      <c r="E1010" s="34">
        <v>42609</v>
      </c>
      <c r="F1010" s="34">
        <v>42613</v>
      </c>
      <c r="G1010" s="3" t="s">
        <v>46</v>
      </c>
      <c r="H1010" s="3" t="s">
        <v>3000</v>
      </c>
      <c r="I1010" s="3" t="s">
        <v>3001</v>
      </c>
      <c r="J1010" s="3" t="s">
        <v>22</v>
      </c>
      <c r="K1010" s="3" t="s">
        <v>23</v>
      </c>
      <c r="L1010" s="3" t="s">
        <v>3002</v>
      </c>
      <c r="M1010" s="3" t="s">
        <v>39</v>
      </c>
      <c r="N1010" s="3">
        <v>92563</v>
      </c>
      <c r="O1010" s="3" t="s">
        <v>40</v>
      </c>
      <c r="P1010" s="3" t="s">
        <v>3003</v>
      </c>
      <c r="Q1010" s="3" t="s">
        <v>42</v>
      </c>
      <c r="R1010" s="3" t="s">
        <v>55</v>
      </c>
      <c r="S1010" s="3" t="s">
        <v>3004</v>
      </c>
      <c r="T1010" s="3">
        <v>484.65</v>
      </c>
      <c r="U1010" s="35" cm="1">
        <f t="array" ref="U1010">INDEX('Pricing Strategy'!$F$4:$F$71,MATCH(1,(Dataset!$O1010='Pricing Strategy'!$B$4:$B$71)*(Dataset!$Q1010='Pricing Strategy'!$C$4:$C$71)*(Dataset!$R1010='Pricing Strategy'!$D$4:$D$71),))</f>
        <v>0.5</v>
      </c>
      <c r="V1010" s="3">
        <f>Dataset!$T1010*(1-Dataset!$U1010)</f>
        <v>242.32499999999999</v>
      </c>
    </row>
    <row r="1011" spans="1:22" x14ac:dyDescent="0.3">
      <c r="A1011" s="32"/>
      <c r="C1011" s="3">
        <v>1006</v>
      </c>
      <c r="D1011" s="3" t="s">
        <v>3005</v>
      </c>
      <c r="E1011" s="34">
        <v>42687</v>
      </c>
      <c r="F1011" s="34">
        <v>42691</v>
      </c>
      <c r="G1011" s="3" t="s">
        <v>46</v>
      </c>
      <c r="H1011" s="3" t="s">
        <v>2487</v>
      </c>
      <c r="I1011" s="3" t="s">
        <v>2488</v>
      </c>
      <c r="J1011" s="3" t="s">
        <v>22</v>
      </c>
      <c r="K1011" s="3" t="s">
        <v>23</v>
      </c>
      <c r="L1011" s="3" t="s">
        <v>1523</v>
      </c>
      <c r="M1011" s="3" t="s">
        <v>84</v>
      </c>
      <c r="N1011" s="3">
        <v>28540</v>
      </c>
      <c r="O1011" s="3" t="s">
        <v>26</v>
      </c>
      <c r="P1011" s="3" t="s">
        <v>2705</v>
      </c>
      <c r="Q1011" s="3" t="s">
        <v>42</v>
      </c>
      <c r="R1011" s="3" t="s">
        <v>86</v>
      </c>
      <c r="S1011" s="3" t="s">
        <v>2706</v>
      </c>
      <c r="T1011" s="3">
        <v>115.29600000000001</v>
      </c>
      <c r="U1011" s="35" cm="1">
        <f t="array" ref="U1011">INDEX('Pricing Strategy'!$F$4:$F$71,MATCH(1,(Dataset!$O1011='Pricing Strategy'!$B$4:$B$71)*(Dataset!$Q1011='Pricing Strategy'!$C$4:$C$71)*(Dataset!$R1011='Pricing Strategy'!$D$4:$D$71),))</f>
        <v>0.25</v>
      </c>
      <c r="V1011" s="3">
        <f>Dataset!$T1011*(1-Dataset!$U1011)</f>
        <v>86.472000000000008</v>
      </c>
    </row>
    <row r="1012" spans="1:22" x14ac:dyDescent="0.3">
      <c r="A1012" s="32"/>
      <c r="C1012" s="3">
        <v>1007</v>
      </c>
      <c r="D1012" s="3" t="s">
        <v>3006</v>
      </c>
      <c r="E1012" s="34">
        <v>42680</v>
      </c>
      <c r="F1012" s="34">
        <v>42683</v>
      </c>
      <c r="G1012" s="3" t="s">
        <v>184</v>
      </c>
      <c r="H1012" s="3" t="s">
        <v>3007</v>
      </c>
      <c r="I1012" s="3" t="s">
        <v>3008</v>
      </c>
      <c r="J1012" s="3" t="s">
        <v>22</v>
      </c>
      <c r="K1012" s="3" t="s">
        <v>23</v>
      </c>
      <c r="L1012" s="3" t="s">
        <v>619</v>
      </c>
      <c r="M1012" s="3" t="s">
        <v>306</v>
      </c>
      <c r="N1012" s="3">
        <v>85254</v>
      </c>
      <c r="O1012" s="3" t="s">
        <v>40</v>
      </c>
      <c r="P1012" s="3" t="s">
        <v>497</v>
      </c>
      <c r="Q1012" s="3" t="s">
        <v>42</v>
      </c>
      <c r="R1012" s="3" t="s">
        <v>169</v>
      </c>
      <c r="S1012" s="3" t="s">
        <v>498</v>
      </c>
      <c r="T1012" s="3">
        <v>7.08</v>
      </c>
      <c r="U1012" s="35" cm="1">
        <f t="array" ref="U1012">INDEX('Pricing Strategy'!$F$4:$F$71,MATCH(1,(Dataset!$O1012='Pricing Strategy'!$B$4:$B$71)*(Dataset!$Q1012='Pricing Strategy'!$C$4:$C$71)*(Dataset!$R1012='Pricing Strategy'!$D$4:$D$71),))</f>
        <v>0.4</v>
      </c>
      <c r="V1012" s="3">
        <f>Dataset!$T1012*(1-Dataset!$U1012)</f>
        <v>4.2480000000000002</v>
      </c>
    </row>
    <row r="1013" spans="1:22" x14ac:dyDescent="0.3">
      <c r="A1013" s="32"/>
      <c r="C1013" s="3">
        <v>1008</v>
      </c>
      <c r="D1013" s="3" t="s">
        <v>3006</v>
      </c>
      <c r="E1013" s="34">
        <v>42680</v>
      </c>
      <c r="F1013" s="34">
        <v>42683</v>
      </c>
      <c r="G1013" s="3" t="s">
        <v>184</v>
      </c>
      <c r="H1013" s="3" t="s">
        <v>3007</v>
      </c>
      <c r="I1013" s="3" t="s">
        <v>3008</v>
      </c>
      <c r="J1013" s="3" t="s">
        <v>22</v>
      </c>
      <c r="K1013" s="3" t="s">
        <v>23</v>
      </c>
      <c r="L1013" s="3" t="s">
        <v>619</v>
      </c>
      <c r="M1013" s="3" t="s">
        <v>306</v>
      </c>
      <c r="N1013" s="3">
        <v>85254</v>
      </c>
      <c r="O1013" s="3" t="s">
        <v>40</v>
      </c>
      <c r="P1013" s="3" t="s">
        <v>3009</v>
      </c>
      <c r="Q1013" s="3" t="s">
        <v>42</v>
      </c>
      <c r="R1013" s="3" t="s">
        <v>71</v>
      </c>
      <c r="S1013" s="3" t="s">
        <v>3010</v>
      </c>
      <c r="T1013" s="3">
        <v>4.4009999999999998</v>
      </c>
      <c r="U1013" s="35" cm="1">
        <f t="array" ref="U1013">INDEX('Pricing Strategy'!$F$4:$F$71,MATCH(1,(Dataset!$O1013='Pricing Strategy'!$B$4:$B$71)*(Dataset!$Q1013='Pricing Strategy'!$C$4:$C$71)*(Dataset!$R1013='Pricing Strategy'!$D$4:$D$71),))</f>
        <v>0.4</v>
      </c>
      <c r="V1013" s="3">
        <f>Dataset!$T1013*(1-Dataset!$U1013)</f>
        <v>2.6405999999999996</v>
      </c>
    </row>
    <row r="1014" spans="1:22" x14ac:dyDescent="0.3">
      <c r="A1014" s="32"/>
      <c r="C1014" s="3">
        <v>1009</v>
      </c>
      <c r="D1014" s="3" t="s">
        <v>3011</v>
      </c>
      <c r="E1014" s="34">
        <v>43460</v>
      </c>
      <c r="F1014" s="34">
        <v>43466</v>
      </c>
      <c r="G1014" s="3" t="s">
        <v>46</v>
      </c>
      <c r="H1014" s="3" t="s">
        <v>1189</v>
      </c>
      <c r="I1014" s="3" t="s">
        <v>1190</v>
      </c>
      <c r="J1014" s="3" t="s">
        <v>22</v>
      </c>
      <c r="K1014" s="3" t="s">
        <v>23</v>
      </c>
      <c r="L1014" s="3" t="s">
        <v>2223</v>
      </c>
      <c r="M1014" s="3" t="s">
        <v>485</v>
      </c>
      <c r="N1014" s="3">
        <v>52601</v>
      </c>
      <c r="O1014" s="3" t="s">
        <v>101</v>
      </c>
      <c r="P1014" s="3" t="s">
        <v>1639</v>
      </c>
      <c r="Q1014" s="3" t="s">
        <v>42</v>
      </c>
      <c r="R1014" s="3" t="s">
        <v>86</v>
      </c>
      <c r="S1014" s="3" t="s">
        <v>1640</v>
      </c>
      <c r="T1014" s="3">
        <v>44.75</v>
      </c>
      <c r="U1014" s="35" cm="1">
        <f t="array" ref="U1014">INDEX('Pricing Strategy'!$F$4:$F$71,MATCH(1,(Dataset!$O1014='Pricing Strategy'!$B$4:$B$71)*(Dataset!$Q1014='Pricing Strategy'!$C$4:$C$71)*(Dataset!$R1014='Pricing Strategy'!$D$4:$D$71),))</f>
        <v>0.3</v>
      </c>
      <c r="V1014" s="3">
        <f>Dataset!$T1014*(1-Dataset!$U1014)</f>
        <v>31.324999999999999</v>
      </c>
    </row>
    <row r="1015" spans="1:22" x14ac:dyDescent="0.3">
      <c r="A1015" s="32"/>
      <c r="C1015" s="3">
        <v>1010</v>
      </c>
      <c r="D1015" s="3" t="s">
        <v>3012</v>
      </c>
      <c r="E1015" s="34">
        <v>43313</v>
      </c>
      <c r="F1015" s="34">
        <v>43315</v>
      </c>
      <c r="G1015" s="3" t="s">
        <v>184</v>
      </c>
      <c r="H1015" s="3" t="s">
        <v>2074</v>
      </c>
      <c r="I1015" s="3" t="s">
        <v>2075</v>
      </c>
      <c r="J1015" s="3" t="s">
        <v>22</v>
      </c>
      <c r="K1015" s="3" t="s">
        <v>23</v>
      </c>
      <c r="L1015" s="3" t="s">
        <v>299</v>
      </c>
      <c r="M1015" s="3" t="s">
        <v>207</v>
      </c>
      <c r="N1015" s="3">
        <v>60653</v>
      </c>
      <c r="O1015" s="3" t="s">
        <v>101</v>
      </c>
      <c r="P1015" s="3" t="s">
        <v>690</v>
      </c>
      <c r="Q1015" s="3" t="s">
        <v>67</v>
      </c>
      <c r="R1015" s="3" t="s">
        <v>68</v>
      </c>
      <c r="S1015" s="3" t="s">
        <v>691</v>
      </c>
      <c r="T1015" s="3">
        <v>95.983999999999995</v>
      </c>
      <c r="U1015" s="35" cm="1">
        <f t="array" ref="U1015">INDEX('Pricing Strategy'!$F$4:$F$71,MATCH(1,(Dataset!$O1015='Pricing Strategy'!$B$4:$B$71)*(Dataset!$Q1015='Pricing Strategy'!$C$4:$C$71)*(Dataset!$R1015='Pricing Strategy'!$D$4:$D$71),))</f>
        <v>0.3</v>
      </c>
      <c r="V1015" s="3">
        <f>Dataset!$T1015*(1-Dataset!$U1015)</f>
        <v>67.188799999999986</v>
      </c>
    </row>
    <row r="1016" spans="1:22" x14ac:dyDescent="0.3">
      <c r="A1016" s="32"/>
      <c r="C1016" s="3">
        <v>1011</v>
      </c>
      <c r="D1016" s="3" t="s">
        <v>3013</v>
      </c>
      <c r="E1016" s="34">
        <v>42332</v>
      </c>
      <c r="F1016" s="34">
        <v>42334</v>
      </c>
      <c r="G1016" s="3" t="s">
        <v>184</v>
      </c>
      <c r="H1016" s="3" t="s">
        <v>3014</v>
      </c>
      <c r="I1016" s="3" t="s">
        <v>3015</v>
      </c>
      <c r="J1016" s="3" t="s">
        <v>22</v>
      </c>
      <c r="K1016" s="3" t="s">
        <v>23</v>
      </c>
      <c r="L1016" s="3" t="s">
        <v>947</v>
      </c>
      <c r="M1016" s="3" t="s">
        <v>39</v>
      </c>
      <c r="N1016" s="3">
        <v>92037</v>
      </c>
      <c r="O1016" s="3" t="s">
        <v>40</v>
      </c>
      <c r="P1016" s="3" t="s">
        <v>3016</v>
      </c>
      <c r="Q1016" s="3" t="s">
        <v>28</v>
      </c>
      <c r="R1016" s="3" t="s">
        <v>61</v>
      </c>
      <c r="S1016" s="3" t="s">
        <v>3017</v>
      </c>
      <c r="T1016" s="3">
        <v>151.72</v>
      </c>
      <c r="U1016" s="35" cm="1">
        <f t="array" ref="U1016">INDEX('Pricing Strategy'!$F$4:$F$71,MATCH(1,(Dataset!$O1016='Pricing Strategy'!$B$4:$B$71)*(Dataset!$Q1016='Pricing Strategy'!$C$4:$C$71)*(Dataset!$R1016='Pricing Strategy'!$D$4:$D$71),))</f>
        <v>0.4</v>
      </c>
      <c r="V1016" s="3">
        <f>Dataset!$T1016*(1-Dataset!$U1016)</f>
        <v>91.031999999999996</v>
      </c>
    </row>
    <row r="1017" spans="1:22" x14ac:dyDescent="0.3">
      <c r="A1017" s="32"/>
      <c r="C1017" s="3">
        <v>1012</v>
      </c>
      <c r="D1017" s="3" t="s">
        <v>3018</v>
      </c>
      <c r="E1017" s="34">
        <v>43268</v>
      </c>
      <c r="F1017" s="34">
        <v>43272</v>
      </c>
      <c r="G1017" s="3" t="s">
        <v>19</v>
      </c>
      <c r="H1017" s="3" t="s">
        <v>532</v>
      </c>
      <c r="I1017" s="3" t="s">
        <v>533</v>
      </c>
      <c r="J1017" s="3" t="s">
        <v>22</v>
      </c>
      <c r="K1017" s="3" t="s">
        <v>23</v>
      </c>
      <c r="L1017" s="3" t="s">
        <v>3019</v>
      </c>
      <c r="M1017" s="3" t="s">
        <v>92</v>
      </c>
      <c r="N1017" s="3">
        <v>98502</v>
      </c>
      <c r="O1017" s="3" t="s">
        <v>40</v>
      </c>
      <c r="P1017" s="3" t="s">
        <v>166</v>
      </c>
      <c r="Q1017" s="3" t="s">
        <v>28</v>
      </c>
      <c r="R1017" s="3" t="s">
        <v>61</v>
      </c>
      <c r="S1017" s="3" t="s">
        <v>167</v>
      </c>
      <c r="T1017" s="3">
        <v>155.25</v>
      </c>
      <c r="U1017" s="35" cm="1">
        <f t="array" ref="U1017">INDEX('Pricing Strategy'!$F$4:$F$71,MATCH(1,(Dataset!$O1017='Pricing Strategy'!$B$4:$B$71)*(Dataset!$Q1017='Pricing Strategy'!$C$4:$C$71)*(Dataset!$R1017='Pricing Strategy'!$D$4:$D$71),))</f>
        <v>0.4</v>
      </c>
      <c r="V1017" s="3">
        <f>Dataset!$T1017*(1-Dataset!$U1017)</f>
        <v>93.149999999999991</v>
      </c>
    </row>
    <row r="1018" spans="1:22" x14ac:dyDescent="0.3">
      <c r="A1018" s="32"/>
      <c r="C1018" s="3">
        <v>1013</v>
      </c>
      <c r="D1018" s="3" t="s">
        <v>3018</v>
      </c>
      <c r="E1018" s="34">
        <v>43268</v>
      </c>
      <c r="F1018" s="34">
        <v>43272</v>
      </c>
      <c r="G1018" s="3" t="s">
        <v>19</v>
      </c>
      <c r="H1018" s="3" t="s">
        <v>532</v>
      </c>
      <c r="I1018" s="3" t="s">
        <v>533</v>
      </c>
      <c r="J1018" s="3" t="s">
        <v>22</v>
      </c>
      <c r="K1018" s="3" t="s">
        <v>23</v>
      </c>
      <c r="L1018" s="3" t="s">
        <v>3019</v>
      </c>
      <c r="M1018" s="3" t="s">
        <v>92</v>
      </c>
      <c r="N1018" s="3">
        <v>98502</v>
      </c>
      <c r="O1018" s="3" t="s">
        <v>40</v>
      </c>
      <c r="P1018" s="3" t="s">
        <v>3020</v>
      </c>
      <c r="Q1018" s="3" t="s">
        <v>42</v>
      </c>
      <c r="R1018" s="3" t="s">
        <v>55</v>
      </c>
      <c r="S1018" s="3" t="s">
        <v>3021</v>
      </c>
      <c r="T1018" s="3">
        <v>14.03</v>
      </c>
      <c r="U1018" s="35" cm="1">
        <f t="array" ref="U1018">INDEX('Pricing Strategy'!$F$4:$F$71,MATCH(1,(Dataset!$O1018='Pricing Strategy'!$B$4:$B$71)*(Dataset!$Q1018='Pricing Strategy'!$C$4:$C$71)*(Dataset!$R1018='Pricing Strategy'!$D$4:$D$71),))</f>
        <v>0.5</v>
      </c>
      <c r="V1018" s="3">
        <f>Dataset!$T1018*(1-Dataset!$U1018)</f>
        <v>7.0149999999999997</v>
      </c>
    </row>
    <row r="1019" spans="1:22" x14ac:dyDescent="0.3">
      <c r="A1019" s="32"/>
      <c r="C1019" s="3">
        <v>1014</v>
      </c>
      <c r="D1019" s="3" t="s">
        <v>3022</v>
      </c>
      <c r="E1019" s="34">
        <v>42725</v>
      </c>
      <c r="F1019" s="34">
        <v>42728</v>
      </c>
      <c r="G1019" s="3" t="s">
        <v>19</v>
      </c>
      <c r="H1019" s="3" t="s">
        <v>3023</v>
      </c>
      <c r="I1019" s="3" t="s">
        <v>3024</v>
      </c>
      <c r="J1019" s="3" t="s">
        <v>22</v>
      </c>
      <c r="K1019" s="3" t="s">
        <v>23</v>
      </c>
      <c r="L1019" s="3" t="s">
        <v>91</v>
      </c>
      <c r="M1019" s="3" t="s">
        <v>92</v>
      </c>
      <c r="N1019" s="3">
        <v>98103</v>
      </c>
      <c r="O1019" s="3" t="s">
        <v>40</v>
      </c>
      <c r="P1019" s="3" t="s">
        <v>882</v>
      </c>
      <c r="Q1019" s="3" t="s">
        <v>28</v>
      </c>
      <c r="R1019" s="3" t="s">
        <v>52</v>
      </c>
      <c r="S1019" s="3" t="s">
        <v>883</v>
      </c>
      <c r="T1019" s="3">
        <v>1618.37</v>
      </c>
      <c r="U1019" s="35" cm="1">
        <f t="array" ref="U1019">INDEX('Pricing Strategy'!$F$4:$F$71,MATCH(1,(Dataset!$O1019='Pricing Strategy'!$B$4:$B$71)*(Dataset!$Q1019='Pricing Strategy'!$C$4:$C$71)*(Dataset!$R1019='Pricing Strategy'!$D$4:$D$71),))</f>
        <v>0.45</v>
      </c>
      <c r="V1019" s="3">
        <f>Dataset!$T1019*(1-Dataset!$U1019)</f>
        <v>890.10350000000005</v>
      </c>
    </row>
    <row r="1020" spans="1:22" x14ac:dyDescent="0.3">
      <c r="A1020" s="32"/>
      <c r="C1020" s="3">
        <v>1015</v>
      </c>
      <c r="D1020" s="3" t="s">
        <v>3022</v>
      </c>
      <c r="E1020" s="34">
        <v>42725</v>
      </c>
      <c r="F1020" s="34">
        <v>42728</v>
      </c>
      <c r="G1020" s="3" t="s">
        <v>19</v>
      </c>
      <c r="H1020" s="3" t="s">
        <v>3023</v>
      </c>
      <c r="I1020" s="3" t="s">
        <v>3024</v>
      </c>
      <c r="J1020" s="3" t="s">
        <v>22</v>
      </c>
      <c r="K1020" s="3" t="s">
        <v>23</v>
      </c>
      <c r="L1020" s="3" t="s">
        <v>91</v>
      </c>
      <c r="M1020" s="3" t="s">
        <v>92</v>
      </c>
      <c r="N1020" s="3">
        <v>98103</v>
      </c>
      <c r="O1020" s="3" t="s">
        <v>40</v>
      </c>
      <c r="P1020" s="3" t="s">
        <v>3025</v>
      </c>
      <c r="Q1020" s="3" t="s">
        <v>67</v>
      </c>
      <c r="R1020" s="3" t="s">
        <v>157</v>
      </c>
      <c r="S1020" s="3" t="s">
        <v>3026</v>
      </c>
      <c r="T1020" s="3">
        <v>99.6</v>
      </c>
      <c r="U1020" s="35" cm="1">
        <f t="array" ref="U1020">INDEX('Pricing Strategy'!$F$4:$F$71,MATCH(1,(Dataset!$O1020='Pricing Strategy'!$B$4:$B$71)*(Dataset!$Q1020='Pricing Strategy'!$C$4:$C$71)*(Dataset!$R1020='Pricing Strategy'!$D$4:$D$71),))</f>
        <v>0.45</v>
      </c>
      <c r="V1020" s="3">
        <f>Dataset!$T1020*(1-Dataset!$U1020)</f>
        <v>54.78</v>
      </c>
    </row>
    <row r="1021" spans="1:22" x14ac:dyDescent="0.3">
      <c r="A1021" s="32"/>
      <c r="C1021" s="3">
        <v>1016</v>
      </c>
      <c r="D1021" s="3" t="s">
        <v>3027</v>
      </c>
      <c r="E1021" s="34">
        <v>42630</v>
      </c>
      <c r="F1021" s="34">
        <v>42632</v>
      </c>
      <c r="G1021" s="3" t="s">
        <v>19</v>
      </c>
      <c r="H1021" s="3" t="s">
        <v>2069</v>
      </c>
      <c r="I1021" s="3" t="s">
        <v>2070</v>
      </c>
      <c r="J1021" s="3" t="s">
        <v>98</v>
      </c>
      <c r="K1021" s="3" t="s">
        <v>23</v>
      </c>
      <c r="L1021" s="3" t="s">
        <v>38</v>
      </c>
      <c r="M1021" s="3" t="s">
        <v>39</v>
      </c>
      <c r="N1021" s="3">
        <v>90036</v>
      </c>
      <c r="O1021" s="3" t="s">
        <v>40</v>
      </c>
      <c r="P1021" s="3" t="s">
        <v>1057</v>
      </c>
      <c r="Q1021" s="3" t="s">
        <v>42</v>
      </c>
      <c r="R1021" s="3" t="s">
        <v>86</v>
      </c>
      <c r="S1021" s="3" t="s">
        <v>1058</v>
      </c>
      <c r="T1021" s="3">
        <v>32.4</v>
      </c>
      <c r="U1021" s="35" cm="1">
        <f t="array" ref="U1021">INDEX('Pricing Strategy'!$F$4:$F$71,MATCH(1,(Dataset!$O1021='Pricing Strategy'!$B$4:$B$71)*(Dataset!$Q1021='Pricing Strategy'!$C$4:$C$71)*(Dataset!$R1021='Pricing Strategy'!$D$4:$D$71),))</f>
        <v>0.4</v>
      </c>
      <c r="V1021" s="3">
        <f>Dataset!$T1021*(1-Dataset!$U1021)</f>
        <v>19.439999999999998</v>
      </c>
    </row>
    <row r="1022" spans="1:22" x14ac:dyDescent="0.3">
      <c r="A1022" s="32"/>
      <c r="C1022" s="3">
        <v>1017</v>
      </c>
      <c r="D1022" s="3" t="s">
        <v>3028</v>
      </c>
      <c r="E1022" s="34">
        <v>42557</v>
      </c>
      <c r="F1022" s="34">
        <v>42561</v>
      </c>
      <c r="G1022" s="3" t="s">
        <v>46</v>
      </c>
      <c r="H1022" s="3" t="s">
        <v>3029</v>
      </c>
      <c r="I1022" s="3" t="s">
        <v>3030</v>
      </c>
      <c r="J1022" s="3" t="s">
        <v>37</v>
      </c>
      <c r="K1022" s="3" t="s">
        <v>23</v>
      </c>
      <c r="L1022" s="3" t="s">
        <v>262</v>
      </c>
      <c r="M1022" s="3" t="s">
        <v>263</v>
      </c>
      <c r="N1022" s="3">
        <v>10011</v>
      </c>
      <c r="O1022" s="3" t="s">
        <v>144</v>
      </c>
      <c r="P1022" s="3" t="s">
        <v>3031</v>
      </c>
      <c r="Q1022" s="3" t="s">
        <v>28</v>
      </c>
      <c r="R1022" s="3" t="s">
        <v>61</v>
      </c>
      <c r="S1022" s="3" t="s">
        <v>3032</v>
      </c>
      <c r="T1022" s="3">
        <v>13.96</v>
      </c>
      <c r="U1022" s="35" cm="1">
        <f t="array" ref="U1022">INDEX('Pricing Strategy'!$F$4:$F$71,MATCH(1,(Dataset!$O1022='Pricing Strategy'!$B$4:$B$71)*(Dataset!$Q1022='Pricing Strategy'!$C$4:$C$71)*(Dataset!$R1022='Pricing Strategy'!$D$4:$D$71),))</f>
        <v>0.4</v>
      </c>
      <c r="V1022" s="3">
        <f>Dataset!$T1022*(1-Dataset!$U1022)</f>
        <v>8.3759999999999994</v>
      </c>
    </row>
    <row r="1023" spans="1:22" x14ac:dyDescent="0.3">
      <c r="A1023" s="32"/>
      <c r="C1023" s="3">
        <v>1018</v>
      </c>
      <c r="D1023" s="3" t="s">
        <v>3028</v>
      </c>
      <c r="E1023" s="34">
        <v>42557</v>
      </c>
      <c r="F1023" s="34">
        <v>42561</v>
      </c>
      <c r="G1023" s="3" t="s">
        <v>46</v>
      </c>
      <c r="H1023" s="3" t="s">
        <v>3029</v>
      </c>
      <c r="I1023" s="3" t="s">
        <v>3030</v>
      </c>
      <c r="J1023" s="3" t="s">
        <v>37</v>
      </c>
      <c r="K1023" s="3" t="s">
        <v>23</v>
      </c>
      <c r="L1023" s="3" t="s">
        <v>262</v>
      </c>
      <c r="M1023" s="3" t="s">
        <v>263</v>
      </c>
      <c r="N1023" s="3">
        <v>10011</v>
      </c>
      <c r="O1023" s="3" t="s">
        <v>144</v>
      </c>
      <c r="P1023" s="3" t="s">
        <v>2680</v>
      </c>
      <c r="Q1023" s="3" t="s">
        <v>28</v>
      </c>
      <c r="R1023" s="3" t="s">
        <v>61</v>
      </c>
      <c r="S1023" s="3" t="s">
        <v>2681</v>
      </c>
      <c r="T1023" s="3">
        <v>155.82</v>
      </c>
      <c r="U1023" s="35" cm="1">
        <f t="array" ref="U1023">INDEX('Pricing Strategy'!$F$4:$F$71,MATCH(1,(Dataset!$O1023='Pricing Strategy'!$B$4:$B$71)*(Dataset!$Q1023='Pricing Strategy'!$C$4:$C$71)*(Dataset!$R1023='Pricing Strategy'!$D$4:$D$71),))</f>
        <v>0.4</v>
      </c>
      <c r="V1023" s="3">
        <f>Dataset!$T1023*(1-Dataset!$U1023)</f>
        <v>93.49199999999999</v>
      </c>
    </row>
    <row r="1024" spans="1:22" x14ac:dyDescent="0.3">
      <c r="A1024" s="32"/>
      <c r="C1024" s="3">
        <v>1019</v>
      </c>
      <c r="D1024" s="3" t="s">
        <v>3028</v>
      </c>
      <c r="E1024" s="34">
        <v>42557</v>
      </c>
      <c r="F1024" s="34">
        <v>42561</v>
      </c>
      <c r="G1024" s="3" t="s">
        <v>46</v>
      </c>
      <c r="H1024" s="3" t="s">
        <v>3029</v>
      </c>
      <c r="I1024" s="3" t="s">
        <v>3030</v>
      </c>
      <c r="J1024" s="3" t="s">
        <v>37</v>
      </c>
      <c r="K1024" s="3" t="s">
        <v>23</v>
      </c>
      <c r="L1024" s="3" t="s">
        <v>262</v>
      </c>
      <c r="M1024" s="3" t="s">
        <v>263</v>
      </c>
      <c r="N1024" s="3">
        <v>10011</v>
      </c>
      <c r="O1024" s="3" t="s">
        <v>144</v>
      </c>
      <c r="P1024" s="3" t="s">
        <v>3033</v>
      </c>
      <c r="Q1024" s="3" t="s">
        <v>67</v>
      </c>
      <c r="R1024" s="3" t="s">
        <v>68</v>
      </c>
      <c r="S1024" s="3" t="s">
        <v>3034</v>
      </c>
      <c r="T1024" s="3">
        <v>124.95</v>
      </c>
      <c r="U1024" s="35" cm="1">
        <f t="array" ref="U1024">INDEX('Pricing Strategy'!$F$4:$F$71,MATCH(1,(Dataset!$O1024='Pricing Strategy'!$B$4:$B$71)*(Dataset!$Q1024='Pricing Strategy'!$C$4:$C$71)*(Dataset!$R1024='Pricing Strategy'!$D$4:$D$71),))</f>
        <v>0.4</v>
      </c>
      <c r="V1024" s="3">
        <f>Dataset!$T1024*(1-Dataset!$U1024)</f>
        <v>74.97</v>
      </c>
    </row>
    <row r="1025" spans="1:22" x14ac:dyDescent="0.3">
      <c r="A1025" s="32"/>
      <c r="C1025" s="3">
        <v>1020</v>
      </c>
      <c r="D1025" s="3" t="s">
        <v>3028</v>
      </c>
      <c r="E1025" s="34">
        <v>42557</v>
      </c>
      <c r="F1025" s="34">
        <v>42561</v>
      </c>
      <c r="G1025" s="3" t="s">
        <v>46</v>
      </c>
      <c r="H1025" s="3" t="s">
        <v>3029</v>
      </c>
      <c r="I1025" s="3" t="s">
        <v>3030</v>
      </c>
      <c r="J1025" s="3" t="s">
        <v>37</v>
      </c>
      <c r="K1025" s="3" t="s">
        <v>23</v>
      </c>
      <c r="L1025" s="3" t="s">
        <v>262</v>
      </c>
      <c r="M1025" s="3" t="s">
        <v>263</v>
      </c>
      <c r="N1025" s="3">
        <v>10011</v>
      </c>
      <c r="O1025" s="3" t="s">
        <v>144</v>
      </c>
      <c r="P1025" s="3" t="s">
        <v>3035</v>
      </c>
      <c r="Q1025" s="3" t="s">
        <v>42</v>
      </c>
      <c r="R1025" s="3" t="s">
        <v>55</v>
      </c>
      <c r="S1025" s="3" t="s">
        <v>3036</v>
      </c>
      <c r="T1025" s="3">
        <v>601.65</v>
      </c>
      <c r="U1025" s="35" cm="1">
        <f t="array" ref="U1025">INDEX('Pricing Strategy'!$F$4:$F$71,MATCH(1,(Dataset!$O1025='Pricing Strategy'!$B$4:$B$71)*(Dataset!$Q1025='Pricing Strategy'!$C$4:$C$71)*(Dataset!$R1025='Pricing Strategy'!$D$4:$D$71),))</f>
        <v>0.5</v>
      </c>
      <c r="V1025" s="3">
        <f>Dataset!$T1025*(1-Dataset!$U1025)</f>
        <v>300.82499999999999</v>
      </c>
    </row>
    <row r="1026" spans="1:22" x14ac:dyDescent="0.3">
      <c r="A1026" s="32"/>
      <c r="C1026" s="3">
        <v>1021</v>
      </c>
      <c r="D1026" s="3" t="s">
        <v>3037</v>
      </c>
      <c r="E1026" s="34">
        <v>42487</v>
      </c>
      <c r="F1026" s="34">
        <v>42493</v>
      </c>
      <c r="G1026" s="3" t="s">
        <v>46</v>
      </c>
      <c r="H1026" s="3" t="s">
        <v>1880</v>
      </c>
      <c r="I1026" s="3" t="s">
        <v>1881</v>
      </c>
      <c r="J1026" s="3" t="s">
        <v>22</v>
      </c>
      <c r="K1026" s="3" t="s">
        <v>23</v>
      </c>
      <c r="L1026" s="3" t="s">
        <v>92</v>
      </c>
      <c r="M1026" s="3" t="s">
        <v>3038</v>
      </c>
      <c r="N1026" s="3">
        <v>20016</v>
      </c>
      <c r="O1026" s="3" t="s">
        <v>144</v>
      </c>
      <c r="P1026" s="3" t="s">
        <v>3039</v>
      </c>
      <c r="Q1026" s="3" t="s">
        <v>42</v>
      </c>
      <c r="R1026" s="3" t="s">
        <v>64</v>
      </c>
      <c r="S1026" s="3" t="s">
        <v>3040</v>
      </c>
      <c r="T1026" s="3">
        <v>22.74</v>
      </c>
      <c r="U1026" s="35" cm="1">
        <f t="array" ref="U1026">INDEX('Pricing Strategy'!$F$4:$F$71,MATCH(1,(Dataset!$O1026='Pricing Strategy'!$B$4:$B$71)*(Dataset!$Q1026='Pricing Strategy'!$C$4:$C$71)*(Dataset!$R1026='Pricing Strategy'!$D$4:$D$71),))</f>
        <v>0.45</v>
      </c>
      <c r="V1026" s="3">
        <f>Dataset!$T1026*(1-Dataset!$U1026)</f>
        <v>12.507</v>
      </c>
    </row>
    <row r="1027" spans="1:22" x14ac:dyDescent="0.3">
      <c r="A1027" s="32"/>
      <c r="C1027" s="3">
        <v>1022</v>
      </c>
      <c r="D1027" s="3" t="s">
        <v>3037</v>
      </c>
      <c r="E1027" s="34">
        <v>42487</v>
      </c>
      <c r="F1027" s="34">
        <v>42493</v>
      </c>
      <c r="G1027" s="3" t="s">
        <v>46</v>
      </c>
      <c r="H1027" s="3" t="s">
        <v>1880</v>
      </c>
      <c r="I1027" s="3" t="s">
        <v>1881</v>
      </c>
      <c r="J1027" s="3" t="s">
        <v>22</v>
      </c>
      <c r="K1027" s="3" t="s">
        <v>23</v>
      </c>
      <c r="L1027" s="3" t="s">
        <v>92</v>
      </c>
      <c r="M1027" s="3" t="s">
        <v>3038</v>
      </c>
      <c r="N1027" s="3">
        <v>20016</v>
      </c>
      <c r="O1027" s="3" t="s">
        <v>144</v>
      </c>
      <c r="P1027" s="3" t="s">
        <v>3041</v>
      </c>
      <c r="Q1027" s="3" t="s">
        <v>28</v>
      </c>
      <c r="R1027" s="3" t="s">
        <v>32</v>
      </c>
      <c r="S1027" s="3" t="s">
        <v>3042</v>
      </c>
      <c r="T1027" s="3">
        <v>1267.53</v>
      </c>
      <c r="U1027" s="35" cm="1">
        <f t="array" ref="U1027">INDEX('Pricing Strategy'!$F$4:$F$71,MATCH(1,(Dataset!$O1027='Pricing Strategy'!$B$4:$B$71)*(Dataset!$Q1027='Pricing Strategy'!$C$4:$C$71)*(Dataset!$R1027='Pricing Strategy'!$D$4:$D$71),))</f>
        <v>0.45</v>
      </c>
      <c r="V1027" s="3">
        <f>Dataset!$T1027*(1-Dataset!$U1027)</f>
        <v>697.14150000000006</v>
      </c>
    </row>
    <row r="1028" spans="1:22" x14ac:dyDescent="0.3">
      <c r="A1028" s="32"/>
      <c r="C1028" s="3">
        <v>1023</v>
      </c>
      <c r="D1028" s="3" t="s">
        <v>3037</v>
      </c>
      <c r="E1028" s="34">
        <v>42487</v>
      </c>
      <c r="F1028" s="34">
        <v>42493</v>
      </c>
      <c r="G1028" s="3" t="s">
        <v>46</v>
      </c>
      <c r="H1028" s="3" t="s">
        <v>1880</v>
      </c>
      <c r="I1028" s="3" t="s">
        <v>1881</v>
      </c>
      <c r="J1028" s="3" t="s">
        <v>22</v>
      </c>
      <c r="K1028" s="3" t="s">
        <v>23</v>
      </c>
      <c r="L1028" s="3" t="s">
        <v>92</v>
      </c>
      <c r="M1028" s="3" t="s">
        <v>3038</v>
      </c>
      <c r="N1028" s="3">
        <v>20016</v>
      </c>
      <c r="O1028" s="3" t="s">
        <v>144</v>
      </c>
      <c r="P1028" s="3" t="s">
        <v>3043</v>
      </c>
      <c r="Q1028" s="3" t="s">
        <v>67</v>
      </c>
      <c r="R1028" s="3" t="s">
        <v>680</v>
      </c>
      <c r="S1028" s="3" t="s">
        <v>3044</v>
      </c>
      <c r="T1028" s="3">
        <v>1379.92</v>
      </c>
      <c r="U1028" s="35" cm="1">
        <f t="array" ref="U1028">INDEX('Pricing Strategy'!$F$4:$F$71,MATCH(1,(Dataset!$O1028='Pricing Strategy'!$B$4:$B$71)*(Dataset!$Q1028='Pricing Strategy'!$C$4:$C$71)*(Dataset!$R1028='Pricing Strategy'!$D$4:$D$71),))</f>
        <v>0.45</v>
      </c>
      <c r="V1028" s="3">
        <f>Dataset!$T1028*(1-Dataset!$U1028)</f>
        <v>758.95600000000013</v>
      </c>
    </row>
    <row r="1029" spans="1:22" x14ac:dyDescent="0.3">
      <c r="A1029" s="32"/>
      <c r="C1029" s="3">
        <v>1024</v>
      </c>
      <c r="D1029" s="3" t="s">
        <v>3045</v>
      </c>
      <c r="E1029" s="34">
        <v>42537</v>
      </c>
      <c r="F1029" s="34">
        <v>42541</v>
      </c>
      <c r="G1029" s="3" t="s">
        <v>46</v>
      </c>
      <c r="H1029" s="3" t="s">
        <v>1461</v>
      </c>
      <c r="I1029" s="3" t="s">
        <v>1462</v>
      </c>
      <c r="J1029" s="3" t="s">
        <v>22</v>
      </c>
      <c r="K1029" s="3" t="s">
        <v>23</v>
      </c>
      <c r="L1029" s="3" t="s">
        <v>142</v>
      </c>
      <c r="M1029" s="3" t="s">
        <v>143</v>
      </c>
      <c r="N1029" s="3">
        <v>19134</v>
      </c>
      <c r="O1029" s="3" t="s">
        <v>144</v>
      </c>
      <c r="P1029" s="3" t="s">
        <v>3046</v>
      </c>
      <c r="Q1029" s="3" t="s">
        <v>42</v>
      </c>
      <c r="R1029" s="3" t="s">
        <v>169</v>
      </c>
      <c r="S1029" s="3" t="s">
        <v>3047</v>
      </c>
      <c r="T1029" s="3">
        <v>6.2080000000000002</v>
      </c>
      <c r="U1029" s="35" cm="1">
        <f t="array" ref="U1029">INDEX('Pricing Strategy'!$F$4:$F$71,MATCH(1,(Dataset!$O1029='Pricing Strategy'!$B$4:$B$71)*(Dataset!$Q1029='Pricing Strategy'!$C$4:$C$71)*(Dataset!$R1029='Pricing Strategy'!$D$4:$D$71),))</f>
        <v>0.4</v>
      </c>
      <c r="V1029" s="3">
        <f>Dataset!$T1029*(1-Dataset!$U1029)</f>
        <v>3.7248000000000001</v>
      </c>
    </row>
    <row r="1030" spans="1:22" x14ac:dyDescent="0.3">
      <c r="A1030" s="32"/>
      <c r="C1030" s="3">
        <v>1025</v>
      </c>
      <c r="D1030" s="3" t="s">
        <v>3048</v>
      </c>
      <c r="E1030" s="34">
        <v>43451</v>
      </c>
      <c r="F1030" s="34">
        <v>43454</v>
      </c>
      <c r="G1030" s="3" t="s">
        <v>184</v>
      </c>
      <c r="H1030" s="3" t="s">
        <v>3049</v>
      </c>
      <c r="I1030" s="3" t="s">
        <v>3050</v>
      </c>
      <c r="J1030" s="3" t="s">
        <v>98</v>
      </c>
      <c r="K1030" s="3" t="s">
        <v>23</v>
      </c>
      <c r="L1030" s="3" t="s">
        <v>38</v>
      </c>
      <c r="M1030" s="3" t="s">
        <v>39</v>
      </c>
      <c r="N1030" s="3">
        <v>90045</v>
      </c>
      <c r="O1030" s="3" t="s">
        <v>40</v>
      </c>
      <c r="P1030" s="3" t="s">
        <v>3051</v>
      </c>
      <c r="Q1030" s="3" t="s">
        <v>42</v>
      </c>
      <c r="R1030" s="3" t="s">
        <v>71</v>
      </c>
      <c r="S1030" s="3" t="s">
        <v>3052</v>
      </c>
      <c r="T1030" s="3">
        <v>11.808</v>
      </c>
      <c r="U1030" s="35" cm="1">
        <f t="array" ref="U1030">INDEX('Pricing Strategy'!$F$4:$F$71,MATCH(1,(Dataset!$O1030='Pricing Strategy'!$B$4:$B$71)*(Dataset!$Q1030='Pricing Strategy'!$C$4:$C$71)*(Dataset!$R1030='Pricing Strategy'!$D$4:$D$71),))</f>
        <v>0.4</v>
      </c>
      <c r="V1030" s="3">
        <f>Dataset!$T1030*(1-Dataset!$U1030)</f>
        <v>7.0847999999999995</v>
      </c>
    </row>
    <row r="1031" spans="1:22" x14ac:dyDescent="0.3">
      <c r="A1031" s="32"/>
      <c r="C1031" s="3">
        <v>1026</v>
      </c>
      <c r="D1031" s="3" t="s">
        <v>3053</v>
      </c>
      <c r="E1031" s="34">
        <v>42746</v>
      </c>
      <c r="F1031" s="34">
        <v>42748</v>
      </c>
      <c r="G1031" s="3" t="s">
        <v>19</v>
      </c>
      <c r="H1031" s="3" t="s">
        <v>3054</v>
      </c>
      <c r="I1031" s="3" t="s">
        <v>3055</v>
      </c>
      <c r="J1031" s="3" t="s">
        <v>98</v>
      </c>
      <c r="K1031" s="3" t="s">
        <v>23</v>
      </c>
      <c r="L1031" s="3" t="s">
        <v>314</v>
      </c>
      <c r="M1031" s="3" t="s">
        <v>494</v>
      </c>
      <c r="N1031" s="3">
        <v>45503</v>
      </c>
      <c r="O1031" s="3" t="s">
        <v>144</v>
      </c>
      <c r="P1031" s="3" t="s">
        <v>3056</v>
      </c>
      <c r="Q1031" s="3" t="s">
        <v>42</v>
      </c>
      <c r="R1031" s="3" t="s">
        <v>86</v>
      </c>
      <c r="S1031" s="3" t="s">
        <v>3057</v>
      </c>
      <c r="T1031" s="3">
        <v>15.552</v>
      </c>
      <c r="U1031" s="35" cm="1">
        <f t="array" ref="U1031">INDEX('Pricing Strategy'!$F$4:$F$71,MATCH(1,(Dataset!$O1031='Pricing Strategy'!$B$4:$B$71)*(Dataset!$Q1031='Pricing Strategy'!$C$4:$C$71)*(Dataset!$R1031='Pricing Strategy'!$D$4:$D$71),))</f>
        <v>0.4</v>
      </c>
      <c r="V1031" s="3">
        <f>Dataset!$T1031*(1-Dataset!$U1031)</f>
        <v>9.3311999999999991</v>
      </c>
    </row>
    <row r="1032" spans="1:22" x14ac:dyDescent="0.3">
      <c r="A1032" s="32"/>
      <c r="C1032" s="3">
        <v>1027</v>
      </c>
      <c r="D1032" s="3" t="s">
        <v>3053</v>
      </c>
      <c r="E1032" s="34">
        <v>42746</v>
      </c>
      <c r="F1032" s="34">
        <v>42748</v>
      </c>
      <c r="G1032" s="3" t="s">
        <v>19</v>
      </c>
      <c r="H1032" s="3" t="s">
        <v>3054</v>
      </c>
      <c r="I1032" s="3" t="s">
        <v>3055</v>
      </c>
      <c r="J1032" s="3" t="s">
        <v>98</v>
      </c>
      <c r="K1032" s="3" t="s">
        <v>23</v>
      </c>
      <c r="L1032" s="3" t="s">
        <v>314</v>
      </c>
      <c r="M1032" s="3" t="s">
        <v>494</v>
      </c>
      <c r="N1032" s="3">
        <v>45503</v>
      </c>
      <c r="O1032" s="3" t="s">
        <v>144</v>
      </c>
      <c r="P1032" s="3" t="s">
        <v>3058</v>
      </c>
      <c r="Q1032" s="3" t="s">
        <v>42</v>
      </c>
      <c r="R1032" s="3" t="s">
        <v>86</v>
      </c>
      <c r="S1032" s="3" t="s">
        <v>3059</v>
      </c>
      <c r="T1032" s="3">
        <v>63.311999999999998</v>
      </c>
      <c r="U1032" s="35" cm="1">
        <f t="array" ref="U1032">INDEX('Pricing Strategy'!$F$4:$F$71,MATCH(1,(Dataset!$O1032='Pricing Strategy'!$B$4:$B$71)*(Dataset!$Q1032='Pricing Strategy'!$C$4:$C$71)*(Dataset!$R1032='Pricing Strategy'!$D$4:$D$71),))</f>
        <v>0.4</v>
      </c>
      <c r="V1032" s="3">
        <f>Dataset!$T1032*(1-Dataset!$U1032)</f>
        <v>37.987199999999994</v>
      </c>
    </row>
    <row r="1033" spans="1:22" x14ac:dyDescent="0.3">
      <c r="A1033" s="32"/>
      <c r="C1033" s="3">
        <v>1028</v>
      </c>
      <c r="D1033" s="3" t="s">
        <v>3053</v>
      </c>
      <c r="E1033" s="34">
        <v>42746</v>
      </c>
      <c r="F1033" s="34">
        <v>42748</v>
      </c>
      <c r="G1033" s="3" t="s">
        <v>19</v>
      </c>
      <c r="H1033" s="3" t="s">
        <v>3054</v>
      </c>
      <c r="I1033" s="3" t="s">
        <v>3055</v>
      </c>
      <c r="J1033" s="3" t="s">
        <v>98</v>
      </c>
      <c r="K1033" s="3" t="s">
        <v>23</v>
      </c>
      <c r="L1033" s="3" t="s">
        <v>314</v>
      </c>
      <c r="M1033" s="3" t="s">
        <v>494</v>
      </c>
      <c r="N1033" s="3">
        <v>45503</v>
      </c>
      <c r="O1033" s="3" t="s">
        <v>144</v>
      </c>
      <c r="P1033" s="3" t="s">
        <v>3060</v>
      </c>
      <c r="Q1033" s="3" t="s">
        <v>67</v>
      </c>
      <c r="R1033" s="3" t="s">
        <v>68</v>
      </c>
      <c r="S1033" s="3" t="s">
        <v>3061</v>
      </c>
      <c r="T1033" s="3">
        <v>15.587999999999999</v>
      </c>
      <c r="U1033" s="35" cm="1">
        <f t="array" ref="U1033">INDEX('Pricing Strategy'!$F$4:$F$71,MATCH(1,(Dataset!$O1033='Pricing Strategy'!$B$4:$B$71)*(Dataset!$Q1033='Pricing Strategy'!$C$4:$C$71)*(Dataset!$R1033='Pricing Strategy'!$D$4:$D$71),))</f>
        <v>0.4</v>
      </c>
      <c r="V1033" s="3">
        <f>Dataset!$T1033*(1-Dataset!$U1033)</f>
        <v>9.3527999999999984</v>
      </c>
    </row>
    <row r="1034" spans="1:22" x14ac:dyDescent="0.3">
      <c r="A1034" s="32"/>
      <c r="C1034" s="3">
        <v>1029</v>
      </c>
      <c r="D1034" s="3" t="s">
        <v>3062</v>
      </c>
      <c r="E1034" s="34">
        <v>42196</v>
      </c>
      <c r="F1034" s="34">
        <v>42200</v>
      </c>
      <c r="G1034" s="3" t="s">
        <v>46</v>
      </c>
      <c r="H1034" s="3" t="s">
        <v>1346</v>
      </c>
      <c r="I1034" s="3" t="s">
        <v>1347</v>
      </c>
      <c r="J1034" s="3" t="s">
        <v>37</v>
      </c>
      <c r="K1034" s="3" t="s">
        <v>23</v>
      </c>
      <c r="L1034" s="3" t="s">
        <v>1145</v>
      </c>
      <c r="M1034" s="3" t="s">
        <v>787</v>
      </c>
      <c r="N1034" s="3">
        <v>7601</v>
      </c>
      <c r="O1034" s="3" t="s">
        <v>144</v>
      </c>
      <c r="P1034" s="3" t="s">
        <v>1054</v>
      </c>
      <c r="Q1034" s="3" t="s">
        <v>42</v>
      </c>
      <c r="R1034" s="3" t="s">
        <v>86</v>
      </c>
      <c r="S1034" s="3" t="s">
        <v>182</v>
      </c>
      <c r="T1034" s="3">
        <v>177.2</v>
      </c>
      <c r="U1034" s="35" cm="1">
        <f t="array" ref="U1034">INDEX('Pricing Strategy'!$F$4:$F$71,MATCH(1,(Dataset!$O1034='Pricing Strategy'!$B$4:$B$71)*(Dataset!$Q1034='Pricing Strategy'!$C$4:$C$71)*(Dataset!$R1034='Pricing Strategy'!$D$4:$D$71),))</f>
        <v>0.4</v>
      </c>
      <c r="V1034" s="3">
        <f>Dataset!$T1034*(1-Dataset!$U1034)</f>
        <v>106.32</v>
      </c>
    </row>
    <row r="1035" spans="1:22" x14ac:dyDescent="0.3">
      <c r="A1035" s="32"/>
      <c r="C1035" s="3">
        <v>1030</v>
      </c>
      <c r="D1035" s="3" t="s">
        <v>3062</v>
      </c>
      <c r="E1035" s="34">
        <v>42196</v>
      </c>
      <c r="F1035" s="34">
        <v>42200</v>
      </c>
      <c r="G1035" s="3" t="s">
        <v>46</v>
      </c>
      <c r="H1035" s="3" t="s">
        <v>1346</v>
      </c>
      <c r="I1035" s="3" t="s">
        <v>1347</v>
      </c>
      <c r="J1035" s="3" t="s">
        <v>37</v>
      </c>
      <c r="K1035" s="3" t="s">
        <v>23</v>
      </c>
      <c r="L1035" s="3" t="s">
        <v>1145</v>
      </c>
      <c r="M1035" s="3" t="s">
        <v>787</v>
      </c>
      <c r="N1035" s="3">
        <v>7601</v>
      </c>
      <c r="O1035" s="3" t="s">
        <v>144</v>
      </c>
      <c r="P1035" s="3" t="s">
        <v>3063</v>
      </c>
      <c r="Q1035" s="3" t="s">
        <v>67</v>
      </c>
      <c r="R1035" s="3" t="s">
        <v>68</v>
      </c>
      <c r="S1035" s="3" t="s">
        <v>3064</v>
      </c>
      <c r="T1035" s="3">
        <v>197.97</v>
      </c>
      <c r="U1035" s="35" cm="1">
        <f t="array" ref="U1035">INDEX('Pricing Strategy'!$F$4:$F$71,MATCH(1,(Dataset!$O1035='Pricing Strategy'!$B$4:$B$71)*(Dataset!$Q1035='Pricing Strategy'!$C$4:$C$71)*(Dataset!$R1035='Pricing Strategy'!$D$4:$D$71),))</f>
        <v>0.4</v>
      </c>
      <c r="V1035" s="3">
        <f>Dataset!$T1035*(1-Dataset!$U1035)</f>
        <v>118.782</v>
      </c>
    </row>
    <row r="1036" spans="1:22" x14ac:dyDescent="0.3">
      <c r="A1036" s="32"/>
      <c r="C1036" s="3">
        <v>1031</v>
      </c>
      <c r="D1036" s="3" t="s">
        <v>3062</v>
      </c>
      <c r="E1036" s="34">
        <v>42196</v>
      </c>
      <c r="F1036" s="34">
        <v>42200</v>
      </c>
      <c r="G1036" s="3" t="s">
        <v>46</v>
      </c>
      <c r="H1036" s="3" t="s">
        <v>1346</v>
      </c>
      <c r="I1036" s="3" t="s">
        <v>1347</v>
      </c>
      <c r="J1036" s="3" t="s">
        <v>37</v>
      </c>
      <c r="K1036" s="3" t="s">
        <v>23</v>
      </c>
      <c r="L1036" s="3" t="s">
        <v>1145</v>
      </c>
      <c r="M1036" s="3" t="s">
        <v>787</v>
      </c>
      <c r="N1036" s="3">
        <v>7601</v>
      </c>
      <c r="O1036" s="3" t="s">
        <v>144</v>
      </c>
      <c r="P1036" s="3" t="s">
        <v>1795</v>
      </c>
      <c r="Q1036" s="3" t="s">
        <v>28</v>
      </c>
      <c r="R1036" s="3" t="s">
        <v>32</v>
      </c>
      <c r="S1036" s="3" t="s">
        <v>1796</v>
      </c>
      <c r="T1036" s="3">
        <v>854.94</v>
      </c>
      <c r="U1036" s="35" cm="1">
        <f t="array" ref="U1036">INDEX('Pricing Strategy'!$F$4:$F$71,MATCH(1,(Dataset!$O1036='Pricing Strategy'!$B$4:$B$71)*(Dataset!$Q1036='Pricing Strategy'!$C$4:$C$71)*(Dataset!$R1036='Pricing Strategy'!$D$4:$D$71),))</f>
        <v>0.45</v>
      </c>
      <c r="V1036" s="3">
        <f>Dataset!$T1036*(1-Dataset!$U1036)</f>
        <v>470.21700000000004</v>
      </c>
    </row>
    <row r="1037" spans="1:22" x14ac:dyDescent="0.3">
      <c r="A1037" s="32"/>
      <c r="C1037" s="3">
        <v>1032</v>
      </c>
      <c r="D1037" s="3" t="s">
        <v>3062</v>
      </c>
      <c r="E1037" s="34">
        <v>42196</v>
      </c>
      <c r="F1037" s="34">
        <v>42200</v>
      </c>
      <c r="G1037" s="3" t="s">
        <v>46</v>
      </c>
      <c r="H1037" s="3" t="s">
        <v>1346</v>
      </c>
      <c r="I1037" s="3" t="s">
        <v>1347</v>
      </c>
      <c r="J1037" s="3" t="s">
        <v>37</v>
      </c>
      <c r="K1037" s="3" t="s">
        <v>23</v>
      </c>
      <c r="L1037" s="3" t="s">
        <v>1145</v>
      </c>
      <c r="M1037" s="3" t="s">
        <v>787</v>
      </c>
      <c r="N1037" s="3">
        <v>7601</v>
      </c>
      <c r="O1037" s="3" t="s">
        <v>144</v>
      </c>
      <c r="P1037" s="3" t="s">
        <v>422</v>
      </c>
      <c r="Q1037" s="3" t="s">
        <v>28</v>
      </c>
      <c r="R1037" s="3" t="s">
        <v>61</v>
      </c>
      <c r="S1037" s="3" t="s">
        <v>423</v>
      </c>
      <c r="T1037" s="3">
        <v>124.11</v>
      </c>
      <c r="U1037" s="35" cm="1">
        <f t="array" ref="U1037">INDEX('Pricing Strategy'!$F$4:$F$71,MATCH(1,(Dataset!$O1037='Pricing Strategy'!$B$4:$B$71)*(Dataset!$Q1037='Pricing Strategy'!$C$4:$C$71)*(Dataset!$R1037='Pricing Strategy'!$D$4:$D$71),))</f>
        <v>0.4</v>
      </c>
      <c r="V1037" s="3">
        <f>Dataset!$T1037*(1-Dataset!$U1037)</f>
        <v>74.465999999999994</v>
      </c>
    </row>
    <row r="1038" spans="1:22" x14ac:dyDescent="0.3">
      <c r="A1038" s="32"/>
      <c r="C1038" s="3">
        <v>1033</v>
      </c>
      <c r="D1038" s="3" t="s">
        <v>3062</v>
      </c>
      <c r="E1038" s="34">
        <v>42196</v>
      </c>
      <c r="F1038" s="34">
        <v>42200</v>
      </c>
      <c r="G1038" s="3" t="s">
        <v>46</v>
      </c>
      <c r="H1038" s="3" t="s">
        <v>1346</v>
      </c>
      <c r="I1038" s="3" t="s">
        <v>1347</v>
      </c>
      <c r="J1038" s="3" t="s">
        <v>37</v>
      </c>
      <c r="K1038" s="3" t="s">
        <v>23</v>
      </c>
      <c r="L1038" s="3" t="s">
        <v>1145</v>
      </c>
      <c r="M1038" s="3" t="s">
        <v>787</v>
      </c>
      <c r="N1038" s="3">
        <v>7601</v>
      </c>
      <c r="O1038" s="3" t="s">
        <v>144</v>
      </c>
      <c r="P1038" s="3" t="s">
        <v>3065</v>
      </c>
      <c r="Q1038" s="3" t="s">
        <v>42</v>
      </c>
      <c r="R1038" s="3" t="s">
        <v>43</v>
      </c>
      <c r="S1038" s="3" t="s">
        <v>3066</v>
      </c>
      <c r="T1038" s="3">
        <v>14.4</v>
      </c>
      <c r="U1038" s="35" cm="1">
        <f t="array" ref="U1038">INDEX('Pricing Strategy'!$F$4:$F$71,MATCH(1,(Dataset!$O1038='Pricing Strategy'!$B$4:$B$71)*(Dataset!$Q1038='Pricing Strategy'!$C$4:$C$71)*(Dataset!$R1038='Pricing Strategy'!$D$4:$D$71),))</f>
        <v>0.4</v>
      </c>
      <c r="V1038" s="3">
        <f>Dataset!$T1038*(1-Dataset!$U1038)</f>
        <v>8.64</v>
      </c>
    </row>
    <row r="1039" spans="1:22" x14ac:dyDescent="0.3">
      <c r="A1039" s="32"/>
      <c r="C1039" s="3">
        <v>1034</v>
      </c>
      <c r="D1039" s="3" t="s">
        <v>3067</v>
      </c>
      <c r="E1039" s="34">
        <v>43059</v>
      </c>
      <c r="F1039" s="34">
        <v>43061</v>
      </c>
      <c r="G1039" s="3" t="s">
        <v>184</v>
      </c>
      <c r="H1039" s="3" t="s">
        <v>3068</v>
      </c>
      <c r="I1039" s="3" t="s">
        <v>3069</v>
      </c>
      <c r="J1039" s="3" t="s">
        <v>22</v>
      </c>
      <c r="K1039" s="3" t="s">
        <v>23</v>
      </c>
      <c r="L1039" s="3" t="s">
        <v>1007</v>
      </c>
      <c r="M1039" s="3" t="s">
        <v>494</v>
      </c>
      <c r="N1039" s="3">
        <v>45231</v>
      </c>
      <c r="O1039" s="3" t="s">
        <v>144</v>
      </c>
      <c r="P1039" s="3" t="s">
        <v>3070</v>
      </c>
      <c r="Q1039" s="3" t="s">
        <v>42</v>
      </c>
      <c r="R1039" s="3" t="s">
        <v>86</v>
      </c>
      <c r="S1039" s="3" t="s">
        <v>3071</v>
      </c>
      <c r="T1039" s="3">
        <v>15.696</v>
      </c>
      <c r="U1039" s="35" cm="1">
        <f t="array" ref="U1039">INDEX('Pricing Strategy'!$F$4:$F$71,MATCH(1,(Dataset!$O1039='Pricing Strategy'!$B$4:$B$71)*(Dataset!$Q1039='Pricing Strategy'!$C$4:$C$71)*(Dataset!$R1039='Pricing Strategy'!$D$4:$D$71),))</f>
        <v>0.4</v>
      </c>
      <c r="V1039" s="3">
        <f>Dataset!$T1039*(1-Dataset!$U1039)</f>
        <v>9.4176000000000002</v>
      </c>
    </row>
    <row r="1040" spans="1:22" x14ac:dyDescent="0.3">
      <c r="A1040" s="32"/>
      <c r="C1040" s="3">
        <v>1035</v>
      </c>
      <c r="D1040" s="3" t="s">
        <v>3067</v>
      </c>
      <c r="E1040" s="34">
        <v>43059</v>
      </c>
      <c r="F1040" s="34">
        <v>43061</v>
      </c>
      <c r="G1040" s="3" t="s">
        <v>184</v>
      </c>
      <c r="H1040" s="3" t="s">
        <v>3068</v>
      </c>
      <c r="I1040" s="3" t="s">
        <v>3069</v>
      </c>
      <c r="J1040" s="3" t="s">
        <v>22</v>
      </c>
      <c r="K1040" s="3" t="s">
        <v>23</v>
      </c>
      <c r="L1040" s="3" t="s">
        <v>1007</v>
      </c>
      <c r="M1040" s="3" t="s">
        <v>494</v>
      </c>
      <c r="N1040" s="3">
        <v>45231</v>
      </c>
      <c r="O1040" s="3" t="s">
        <v>144</v>
      </c>
      <c r="P1040" s="3" t="s">
        <v>971</v>
      </c>
      <c r="Q1040" s="3" t="s">
        <v>42</v>
      </c>
      <c r="R1040" s="3" t="s">
        <v>71</v>
      </c>
      <c r="S1040" s="3" t="s">
        <v>972</v>
      </c>
      <c r="T1040" s="3">
        <v>2.6280000000000001</v>
      </c>
      <c r="U1040" s="35" cm="1">
        <f t="array" ref="U1040">INDEX('Pricing Strategy'!$F$4:$F$71,MATCH(1,(Dataset!$O1040='Pricing Strategy'!$B$4:$B$71)*(Dataset!$Q1040='Pricing Strategy'!$C$4:$C$71)*(Dataset!$R1040='Pricing Strategy'!$D$4:$D$71),))</f>
        <v>0.4</v>
      </c>
      <c r="V1040" s="3">
        <f>Dataset!$T1040*(1-Dataset!$U1040)</f>
        <v>1.5768</v>
      </c>
    </row>
    <row r="1041" spans="1:22" x14ac:dyDescent="0.3">
      <c r="A1041" s="32"/>
      <c r="C1041" s="3">
        <v>1036</v>
      </c>
      <c r="D1041" s="3" t="s">
        <v>3067</v>
      </c>
      <c r="E1041" s="34">
        <v>43059</v>
      </c>
      <c r="F1041" s="34">
        <v>43061</v>
      </c>
      <c r="G1041" s="3" t="s">
        <v>184</v>
      </c>
      <c r="H1041" s="3" t="s">
        <v>3068</v>
      </c>
      <c r="I1041" s="3" t="s">
        <v>3069</v>
      </c>
      <c r="J1041" s="3" t="s">
        <v>22</v>
      </c>
      <c r="K1041" s="3" t="s">
        <v>23</v>
      </c>
      <c r="L1041" s="3" t="s">
        <v>1007</v>
      </c>
      <c r="M1041" s="3" t="s">
        <v>494</v>
      </c>
      <c r="N1041" s="3">
        <v>45231</v>
      </c>
      <c r="O1041" s="3" t="s">
        <v>144</v>
      </c>
      <c r="P1041" s="3" t="s">
        <v>164</v>
      </c>
      <c r="Q1041" s="3" t="s">
        <v>42</v>
      </c>
      <c r="R1041" s="3" t="s">
        <v>71</v>
      </c>
      <c r="S1041" s="3" t="s">
        <v>165</v>
      </c>
      <c r="T1041" s="3">
        <v>14.427</v>
      </c>
      <c r="U1041" s="35" cm="1">
        <f t="array" ref="U1041">INDEX('Pricing Strategy'!$F$4:$F$71,MATCH(1,(Dataset!$O1041='Pricing Strategy'!$B$4:$B$71)*(Dataset!$Q1041='Pricing Strategy'!$C$4:$C$71)*(Dataset!$R1041='Pricing Strategy'!$D$4:$D$71),))</f>
        <v>0.4</v>
      </c>
      <c r="V1041" s="3">
        <f>Dataset!$T1041*(1-Dataset!$U1041)</f>
        <v>8.6562000000000001</v>
      </c>
    </row>
    <row r="1042" spans="1:22" x14ac:dyDescent="0.3">
      <c r="A1042" s="32"/>
      <c r="C1042" s="3">
        <v>1037</v>
      </c>
      <c r="D1042" s="3" t="s">
        <v>3072</v>
      </c>
      <c r="E1042" s="34">
        <v>42847</v>
      </c>
      <c r="F1042" s="34">
        <v>42851</v>
      </c>
      <c r="G1042" s="3" t="s">
        <v>46</v>
      </c>
      <c r="H1042" s="3" t="s">
        <v>2737</v>
      </c>
      <c r="I1042" s="3" t="s">
        <v>2738</v>
      </c>
      <c r="J1042" s="3" t="s">
        <v>98</v>
      </c>
      <c r="K1042" s="3" t="s">
        <v>23</v>
      </c>
      <c r="L1042" s="3" t="s">
        <v>3073</v>
      </c>
      <c r="M1042" s="3" t="s">
        <v>593</v>
      </c>
      <c r="N1042" s="3">
        <v>65109</v>
      </c>
      <c r="O1042" s="3" t="s">
        <v>101</v>
      </c>
      <c r="P1042" s="3" t="s">
        <v>3074</v>
      </c>
      <c r="Q1042" s="3" t="s">
        <v>28</v>
      </c>
      <c r="R1042" s="3" t="s">
        <v>61</v>
      </c>
      <c r="S1042" s="3" t="s">
        <v>3075</v>
      </c>
      <c r="T1042" s="3">
        <v>86.62</v>
      </c>
      <c r="U1042" s="35" cm="1">
        <f t="array" ref="U1042">INDEX('Pricing Strategy'!$F$4:$F$71,MATCH(1,(Dataset!$O1042='Pricing Strategy'!$B$4:$B$71)*(Dataset!$Q1042='Pricing Strategy'!$C$4:$C$71)*(Dataset!$R1042='Pricing Strategy'!$D$4:$D$71),))</f>
        <v>0.3</v>
      </c>
      <c r="V1042" s="3">
        <f>Dataset!$T1042*(1-Dataset!$U1042)</f>
        <v>60.634</v>
      </c>
    </row>
    <row r="1043" spans="1:22" x14ac:dyDescent="0.3">
      <c r="A1043" s="32"/>
      <c r="C1043" s="3">
        <v>1038</v>
      </c>
      <c r="D1043" s="3" t="s">
        <v>3076</v>
      </c>
      <c r="E1043" s="34">
        <v>42534</v>
      </c>
      <c r="F1043" s="34">
        <v>42535</v>
      </c>
      <c r="G1043" s="3" t="s">
        <v>184</v>
      </c>
      <c r="H1043" s="3" t="s">
        <v>3077</v>
      </c>
      <c r="I1043" s="3" t="s">
        <v>3078</v>
      </c>
      <c r="J1043" s="3" t="s">
        <v>22</v>
      </c>
      <c r="K1043" s="3" t="s">
        <v>23</v>
      </c>
      <c r="L1043" s="3" t="s">
        <v>38</v>
      </c>
      <c r="M1043" s="3" t="s">
        <v>39</v>
      </c>
      <c r="N1043" s="3">
        <v>90004</v>
      </c>
      <c r="O1043" s="3" t="s">
        <v>40</v>
      </c>
      <c r="P1043" s="3" t="s">
        <v>3079</v>
      </c>
      <c r="Q1043" s="3" t="s">
        <v>42</v>
      </c>
      <c r="R1043" s="3" t="s">
        <v>71</v>
      </c>
      <c r="S1043" s="3" t="s">
        <v>3080</v>
      </c>
      <c r="T1043" s="3">
        <v>36.624000000000002</v>
      </c>
      <c r="U1043" s="35" cm="1">
        <f t="array" ref="U1043">INDEX('Pricing Strategy'!$F$4:$F$71,MATCH(1,(Dataset!$O1043='Pricing Strategy'!$B$4:$B$71)*(Dataset!$Q1043='Pricing Strategy'!$C$4:$C$71)*(Dataset!$R1043='Pricing Strategy'!$D$4:$D$71),))</f>
        <v>0.4</v>
      </c>
      <c r="V1043" s="3">
        <f>Dataset!$T1043*(1-Dataset!$U1043)</f>
        <v>21.974399999999999</v>
      </c>
    </row>
    <row r="1044" spans="1:22" x14ac:dyDescent="0.3">
      <c r="A1044" s="32"/>
      <c r="C1044" s="3">
        <v>1039</v>
      </c>
      <c r="D1044" s="3" t="s">
        <v>3081</v>
      </c>
      <c r="E1044" s="34">
        <v>43424</v>
      </c>
      <c r="F1044" s="34">
        <v>43425</v>
      </c>
      <c r="G1044" s="3" t="s">
        <v>184</v>
      </c>
      <c r="H1044" s="3" t="s">
        <v>3082</v>
      </c>
      <c r="I1044" s="3" t="s">
        <v>3083</v>
      </c>
      <c r="J1044" s="3" t="s">
        <v>22</v>
      </c>
      <c r="K1044" s="3" t="s">
        <v>23</v>
      </c>
      <c r="L1044" s="3" t="s">
        <v>2223</v>
      </c>
      <c r="M1044" s="3" t="s">
        <v>84</v>
      </c>
      <c r="N1044" s="3">
        <v>27217</v>
      </c>
      <c r="O1044" s="3" t="s">
        <v>26</v>
      </c>
      <c r="P1044" s="3" t="s">
        <v>3084</v>
      </c>
      <c r="Q1044" s="3" t="s">
        <v>42</v>
      </c>
      <c r="R1044" s="3" t="s">
        <v>64</v>
      </c>
      <c r="S1044" s="3" t="s">
        <v>3085</v>
      </c>
      <c r="T1044" s="3">
        <v>23.968</v>
      </c>
      <c r="U1044" s="35" cm="1">
        <f t="array" ref="U1044">INDEX('Pricing Strategy'!$F$4:$F$71,MATCH(1,(Dataset!$O1044='Pricing Strategy'!$B$4:$B$71)*(Dataset!$Q1044='Pricing Strategy'!$C$4:$C$71)*(Dataset!$R1044='Pricing Strategy'!$D$4:$D$71),))</f>
        <v>0.3</v>
      </c>
      <c r="V1044" s="3">
        <f>Dataset!$T1044*(1-Dataset!$U1044)</f>
        <v>16.7776</v>
      </c>
    </row>
    <row r="1045" spans="1:22" x14ac:dyDescent="0.3">
      <c r="A1045" s="32"/>
      <c r="C1045" s="3">
        <v>1040</v>
      </c>
      <c r="D1045" s="3" t="s">
        <v>3081</v>
      </c>
      <c r="E1045" s="34">
        <v>43424</v>
      </c>
      <c r="F1045" s="34">
        <v>43425</v>
      </c>
      <c r="G1045" s="3" t="s">
        <v>184</v>
      </c>
      <c r="H1045" s="3" t="s">
        <v>3082</v>
      </c>
      <c r="I1045" s="3" t="s">
        <v>3083</v>
      </c>
      <c r="J1045" s="3" t="s">
        <v>22</v>
      </c>
      <c r="K1045" s="3" t="s">
        <v>23</v>
      </c>
      <c r="L1045" s="3" t="s">
        <v>2223</v>
      </c>
      <c r="M1045" s="3" t="s">
        <v>84</v>
      </c>
      <c r="N1045" s="3">
        <v>27217</v>
      </c>
      <c r="O1045" s="3" t="s">
        <v>26</v>
      </c>
      <c r="P1045" s="3" t="s">
        <v>3086</v>
      </c>
      <c r="Q1045" s="3" t="s">
        <v>42</v>
      </c>
      <c r="R1045" s="3" t="s">
        <v>64</v>
      </c>
      <c r="S1045" s="3" t="s">
        <v>3040</v>
      </c>
      <c r="T1045" s="3">
        <v>28.728000000000002</v>
      </c>
      <c r="U1045" s="35" cm="1">
        <f t="array" ref="U1045">INDEX('Pricing Strategy'!$F$4:$F$71,MATCH(1,(Dataset!$O1045='Pricing Strategy'!$B$4:$B$71)*(Dataset!$Q1045='Pricing Strategy'!$C$4:$C$71)*(Dataset!$R1045='Pricing Strategy'!$D$4:$D$71),))</f>
        <v>0.3</v>
      </c>
      <c r="V1045" s="3">
        <f>Dataset!$T1045*(1-Dataset!$U1045)</f>
        <v>20.1096</v>
      </c>
    </row>
    <row r="1046" spans="1:22" x14ac:dyDescent="0.3">
      <c r="A1046" s="32"/>
      <c r="C1046" s="3">
        <v>1041</v>
      </c>
      <c r="D1046" s="3" t="s">
        <v>3087</v>
      </c>
      <c r="E1046" s="34">
        <v>42814</v>
      </c>
      <c r="F1046" s="34">
        <v>42818</v>
      </c>
      <c r="G1046" s="3" t="s">
        <v>46</v>
      </c>
      <c r="H1046" s="3" t="s">
        <v>3088</v>
      </c>
      <c r="I1046" s="3" t="s">
        <v>3089</v>
      </c>
      <c r="J1046" s="3" t="s">
        <v>98</v>
      </c>
      <c r="K1046" s="3" t="s">
        <v>23</v>
      </c>
      <c r="L1046" s="3" t="s">
        <v>3090</v>
      </c>
      <c r="M1046" s="3" t="s">
        <v>593</v>
      </c>
      <c r="N1046" s="3">
        <v>63376</v>
      </c>
      <c r="O1046" s="3" t="s">
        <v>101</v>
      </c>
      <c r="P1046" s="3" t="s">
        <v>2402</v>
      </c>
      <c r="Q1046" s="3" t="s">
        <v>28</v>
      </c>
      <c r="R1046" s="3" t="s">
        <v>52</v>
      </c>
      <c r="S1046" s="3" t="s">
        <v>2403</v>
      </c>
      <c r="T1046" s="3">
        <v>697.16</v>
      </c>
      <c r="U1046" s="35" cm="1">
        <f t="array" ref="U1046">INDEX('Pricing Strategy'!$F$4:$F$71,MATCH(1,(Dataset!$O1046='Pricing Strategy'!$B$4:$B$71)*(Dataset!$Q1046='Pricing Strategy'!$C$4:$C$71)*(Dataset!$R1046='Pricing Strategy'!$D$4:$D$71),))</f>
        <v>0.35</v>
      </c>
      <c r="V1046" s="3">
        <f>Dataset!$T1046*(1-Dataset!$U1046)</f>
        <v>453.154</v>
      </c>
    </row>
    <row r="1047" spans="1:22" x14ac:dyDescent="0.3">
      <c r="A1047" s="32"/>
      <c r="C1047" s="3">
        <v>1042</v>
      </c>
      <c r="D1047" s="3" t="s">
        <v>3091</v>
      </c>
      <c r="E1047" s="34">
        <v>42984</v>
      </c>
      <c r="F1047" s="34">
        <v>42987</v>
      </c>
      <c r="G1047" s="3" t="s">
        <v>19</v>
      </c>
      <c r="H1047" s="3" t="s">
        <v>3092</v>
      </c>
      <c r="I1047" s="3" t="s">
        <v>3093</v>
      </c>
      <c r="J1047" s="3" t="s">
        <v>22</v>
      </c>
      <c r="K1047" s="3" t="s">
        <v>23</v>
      </c>
      <c r="L1047" s="3" t="s">
        <v>262</v>
      </c>
      <c r="M1047" s="3" t="s">
        <v>263</v>
      </c>
      <c r="N1047" s="3">
        <v>10035</v>
      </c>
      <c r="O1047" s="3" t="s">
        <v>144</v>
      </c>
      <c r="P1047" s="3" t="s">
        <v>3094</v>
      </c>
      <c r="Q1047" s="3" t="s">
        <v>67</v>
      </c>
      <c r="R1047" s="3" t="s">
        <v>157</v>
      </c>
      <c r="S1047" s="3" t="s">
        <v>3095</v>
      </c>
      <c r="T1047" s="3">
        <v>31.86</v>
      </c>
      <c r="U1047" s="35" cm="1">
        <f t="array" ref="U1047">INDEX('Pricing Strategy'!$F$4:$F$71,MATCH(1,(Dataset!$O1047='Pricing Strategy'!$B$4:$B$71)*(Dataset!$Q1047='Pricing Strategy'!$C$4:$C$71)*(Dataset!$R1047='Pricing Strategy'!$D$4:$D$71),))</f>
        <v>0.45</v>
      </c>
      <c r="V1047" s="3">
        <f>Dataset!$T1047*(1-Dataset!$U1047)</f>
        <v>17.523</v>
      </c>
    </row>
    <row r="1048" spans="1:22" x14ac:dyDescent="0.3">
      <c r="A1048" s="32"/>
      <c r="C1048" s="3">
        <v>1043</v>
      </c>
      <c r="D1048" s="3" t="s">
        <v>3091</v>
      </c>
      <c r="E1048" s="34">
        <v>42984</v>
      </c>
      <c r="F1048" s="34">
        <v>42987</v>
      </c>
      <c r="G1048" s="3" t="s">
        <v>19</v>
      </c>
      <c r="H1048" s="3" t="s">
        <v>3092</v>
      </c>
      <c r="I1048" s="3" t="s">
        <v>3093</v>
      </c>
      <c r="J1048" s="3" t="s">
        <v>22</v>
      </c>
      <c r="K1048" s="3" t="s">
        <v>23</v>
      </c>
      <c r="L1048" s="3" t="s">
        <v>262</v>
      </c>
      <c r="M1048" s="3" t="s">
        <v>263</v>
      </c>
      <c r="N1048" s="3">
        <v>10035</v>
      </c>
      <c r="O1048" s="3" t="s">
        <v>144</v>
      </c>
      <c r="P1048" s="3" t="s">
        <v>3096</v>
      </c>
      <c r="Q1048" s="3" t="s">
        <v>28</v>
      </c>
      <c r="R1048" s="3" t="s">
        <v>29</v>
      </c>
      <c r="S1048" s="3" t="s">
        <v>3097</v>
      </c>
      <c r="T1048" s="3">
        <v>722.35199999999998</v>
      </c>
      <c r="U1048" s="35" cm="1">
        <f t="array" ref="U1048">INDEX('Pricing Strategy'!$F$4:$F$71,MATCH(1,(Dataset!$O1048='Pricing Strategy'!$B$4:$B$71)*(Dataset!$Q1048='Pricing Strategy'!$C$4:$C$71)*(Dataset!$R1048='Pricing Strategy'!$D$4:$D$71),))</f>
        <v>0.5</v>
      </c>
      <c r="V1048" s="3">
        <f>Dataset!$T1048*(1-Dataset!$U1048)</f>
        <v>361.17599999999999</v>
      </c>
    </row>
    <row r="1049" spans="1:22" x14ac:dyDescent="0.3">
      <c r="A1049" s="32"/>
      <c r="C1049" s="3">
        <v>1044</v>
      </c>
      <c r="D1049" s="3" t="s">
        <v>3098</v>
      </c>
      <c r="E1049" s="34">
        <v>43290</v>
      </c>
      <c r="F1049" s="34">
        <v>43293</v>
      </c>
      <c r="G1049" s="3" t="s">
        <v>184</v>
      </c>
      <c r="H1049" s="3" t="s">
        <v>3099</v>
      </c>
      <c r="I1049" s="3" t="s">
        <v>3100</v>
      </c>
      <c r="J1049" s="3" t="s">
        <v>37</v>
      </c>
      <c r="K1049" s="3" t="s">
        <v>23</v>
      </c>
      <c r="L1049" s="3" t="s">
        <v>299</v>
      </c>
      <c r="M1049" s="3" t="s">
        <v>207</v>
      </c>
      <c r="N1049" s="3">
        <v>60610</v>
      </c>
      <c r="O1049" s="3" t="s">
        <v>101</v>
      </c>
      <c r="P1049" s="3" t="s">
        <v>3101</v>
      </c>
      <c r="Q1049" s="3" t="s">
        <v>42</v>
      </c>
      <c r="R1049" s="3" t="s">
        <v>64</v>
      </c>
      <c r="S1049" s="3" t="s">
        <v>3102</v>
      </c>
      <c r="T1049" s="3">
        <v>8.84</v>
      </c>
      <c r="U1049" s="35" cm="1">
        <f t="array" ref="U1049">INDEX('Pricing Strategy'!$F$4:$F$71,MATCH(1,(Dataset!$O1049='Pricing Strategy'!$B$4:$B$71)*(Dataset!$Q1049='Pricing Strategy'!$C$4:$C$71)*(Dataset!$R1049='Pricing Strategy'!$D$4:$D$71),))</f>
        <v>0.35</v>
      </c>
      <c r="V1049" s="3">
        <f>Dataset!$T1049*(1-Dataset!$U1049)</f>
        <v>5.7460000000000004</v>
      </c>
    </row>
    <row r="1050" spans="1:22" x14ac:dyDescent="0.3">
      <c r="A1050" s="32"/>
      <c r="C1050" s="3">
        <v>1045</v>
      </c>
      <c r="D1050" s="3" t="s">
        <v>3098</v>
      </c>
      <c r="E1050" s="34">
        <v>43290</v>
      </c>
      <c r="F1050" s="34">
        <v>43293</v>
      </c>
      <c r="G1050" s="3" t="s">
        <v>184</v>
      </c>
      <c r="H1050" s="3" t="s">
        <v>3099</v>
      </c>
      <c r="I1050" s="3" t="s">
        <v>3100</v>
      </c>
      <c r="J1050" s="3" t="s">
        <v>37</v>
      </c>
      <c r="K1050" s="3" t="s">
        <v>23</v>
      </c>
      <c r="L1050" s="3" t="s">
        <v>299</v>
      </c>
      <c r="M1050" s="3" t="s">
        <v>207</v>
      </c>
      <c r="N1050" s="3">
        <v>60610</v>
      </c>
      <c r="O1050" s="3" t="s">
        <v>101</v>
      </c>
      <c r="P1050" s="3" t="s">
        <v>3103</v>
      </c>
      <c r="Q1050" s="3" t="s">
        <v>42</v>
      </c>
      <c r="R1050" s="3" t="s">
        <v>74</v>
      </c>
      <c r="S1050" s="3" t="s">
        <v>3104</v>
      </c>
      <c r="T1050" s="3">
        <v>58.463999999999999</v>
      </c>
      <c r="U1050" s="35" cm="1">
        <f t="array" ref="U1050">INDEX('Pricing Strategy'!$F$4:$F$71,MATCH(1,(Dataset!$O1050='Pricing Strategy'!$B$4:$B$71)*(Dataset!$Q1050='Pricing Strategy'!$C$4:$C$71)*(Dataset!$R1050='Pricing Strategy'!$D$4:$D$71),))</f>
        <v>0.3</v>
      </c>
      <c r="V1050" s="3">
        <f>Dataset!$T1050*(1-Dataset!$U1050)</f>
        <v>40.924799999999998</v>
      </c>
    </row>
    <row r="1051" spans="1:22" x14ac:dyDescent="0.3">
      <c r="A1051" s="32"/>
      <c r="C1051" s="3">
        <v>1046</v>
      </c>
      <c r="D1051" s="3" t="s">
        <v>3105</v>
      </c>
      <c r="E1051" s="34">
        <v>43385</v>
      </c>
      <c r="F1051" s="34">
        <v>43389</v>
      </c>
      <c r="G1051" s="3" t="s">
        <v>46</v>
      </c>
      <c r="H1051" s="3" t="s">
        <v>193</v>
      </c>
      <c r="I1051" s="3" t="s">
        <v>194</v>
      </c>
      <c r="J1051" s="3" t="s">
        <v>98</v>
      </c>
      <c r="K1051" s="3" t="s">
        <v>23</v>
      </c>
      <c r="L1051" s="3" t="s">
        <v>3106</v>
      </c>
      <c r="M1051" s="3" t="s">
        <v>207</v>
      </c>
      <c r="N1051" s="3">
        <v>61107</v>
      </c>
      <c r="O1051" s="3" t="s">
        <v>101</v>
      </c>
      <c r="P1051" s="3" t="s">
        <v>3107</v>
      </c>
      <c r="Q1051" s="3" t="s">
        <v>28</v>
      </c>
      <c r="R1051" s="3" t="s">
        <v>32</v>
      </c>
      <c r="S1051" s="3" t="s">
        <v>3108</v>
      </c>
      <c r="T1051" s="3">
        <v>254.60400000000001</v>
      </c>
      <c r="U1051" s="35" cm="1">
        <f t="array" ref="U1051">INDEX('Pricing Strategy'!$F$4:$F$71,MATCH(1,(Dataset!$O1051='Pricing Strategy'!$B$4:$B$71)*(Dataset!$Q1051='Pricing Strategy'!$C$4:$C$71)*(Dataset!$R1051='Pricing Strategy'!$D$4:$D$71),))</f>
        <v>0.35</v>
      </c>
      <c r="V1051" s="3">
        <f>Dataset!$T1051*(1-Dataset!$U1051)</f>
        <v>165.49260000000001</v>
      </c>
    </row>
    <row r="1052" spans="1:22" x14ac:dyDescent="0.3">
      <c r="A1052" s="32"/>
      <c r="C1052" s="3">
        <v>1047</v>
      </c>
      <c r="D1052" s="3" t="s">
        <v>3109</v>
      </c>
      <c r="E1052" s="34">
        <v>42802</v>
      </c>
      <c r="F1052" s="34">
        <v>42807</v>
      </c>
      <c r="G1052" s="3" t="s">
        <v>46</v>
      </c>
      <c r="H1052" s="3" t="s">
        <v>1976</v>
      </c>
      <c r="I1052" s="3" t="s">
        <v>1977</v>
      </c>
      <c r="J1052" s="3" t="s">
        <v>22</v>
      </c>
      <c r="K1052" s="3" t="s">
        <v>23</v>
      </c>
      <c r="L1052" s="3" t="s">
        <v>1420</v>
      </c>
      <c r="M1052" s="3" t="s">
        <v>50</v>
      </c>
      <c r="N1052" s="3">
        <v>33142</v>
      </c>
      <c r="O1052" s="3" t="s">
        <v>26</v>
      </c>
      <c r="P1052" s="3" t="s">
        <v>2490</v>
      </c>
      <c r="Q1052" s="3" t="s">
        <v>67</v>
      </c>
      <c r="R1052" s="3" t="s">
        <v>68</v>
      </c>
      <c r="S1052" s="3" t="s">
        <v>2491</v>
      </c>
      <c r="T1052" s="3">
        <v>1363.96</v>
      </c>
      <c r="U1052" s="35" cm="1">
        <f t="array" ref="U1052">INDEX('Pricing Strategy'!$F$4:$F$71,MATCH(1,(Dataset!$O1052='Pricing Strategy'!$B$4:$B$71)*(Dataset!$Q1052='Pricing Strategy'!$C$4:$C$71)*(Dataset!$R1052='Pricing Strategy'!$D$4:$D$71),))</f>
        <v>0.25</v>
      </c>
      <c r="V1052" s="3">
        <f>Dataset!$T1052*(1-Dataset!$U1052)</f>
        <v>1022.97</v>
      </c>
    </row>
    <row r="1053" spans="1:22" x14ac:dyDescent="0.3">
      <c r="A1053" s="32"/>
      <c r="C1053" s="3">
        <v>1048</v>
      </c>
      <c r="D1053" s="3" t="s">
        <v>3109</v>
      </c>
      <c r="E1053" s="34">
        <v>42802</v>
      </c>
      <c r="F1053" s="34">
        <v>42807</v>
      </c>
      <c r="G1053" s="3" t="s">
        <v>46</v>
      </c>
      <c r="H1053" s="3" t="s">
        <v>1976</v>
      </c>
      <c r="I1053" s="3" t="s">
        <v>1977</v>
      </c>
      <c r="J1053" s="3" t="s">
        <v>22</v>
      </c>
      <c r="K1053" s="3" t="s">
        <v>23</v>
      </c>
      <c r="L1053" s="3" t="s">
        <v>1420</v>
      </c>
      <c r="M1053" s="3" t="s">
        <v>50</v>
      </c>
      <c r="N1053" s="3">
        <v>33142</v>
      </c>
      <c r="O1053" s="3" t="s">
        <v>26</v>
      </c>
      <c r="P1053" s="3" t="s">
        <v>456</v>
      </c>
      <c r="Q1053" s="3" t="s">
        <v>28</v>
      </c>
      <c r="R1053" s="3" t="s">
        <v>61</v>
      </c>
      <c r="S1053" s="3" t="s">
        <v>457</v>
      </c>
      <c r="T1053" s="3">
        <v>102.36</v>
      </c>
      <c r="U1053" s="35" cm="1">
        <f t="array" ref="U1053">INDEX('Pricing Strategy'!$F$4:$F$71,MATCH(1,(Dataset!$O1053='Pricing Strategy'!$B$4:$B$71)*(Dataset!$Q1053='Pricing Strategy'!$C$4:$C$71)*(Dataset!$R1053='Pricing Strategy'!$D$4:$D$71),))</f>
        <v>0.25</v>
      </c>
      <c r="V1053" s="3">
        <f>Dataset!$T1053*(1-Dataset!$U1053)</f>
        <v>76.77</v>
      </c>
    </row>
    <row r="1054" spans="1:22" x14ac:dyDescent="0.3">
      <c r="A1054" s="32"/>
      <c r="C1054" s="3">
        <v>1049</v>
      </c>
      <c r="D1054" s="3" t="s">
        <v>3110</v>
      </c>
      <c r="E1054" s="34">
        <v>42151</v>
      </c>
      <c r="F1054" s="34">
        <v>42156</v>
      </c>
      <c r="G1054" s="3" t="s">
        <v>19</v>
      </c>
      <c r="H1054" s="3" t="s">
        <v>561</v>
      </c>
      <c r="I1054" s="3" t="s">
        <v>562</v>
      </c>
      <c r="J1054" s="3" t="s">
        <v>22</v>
      </c>
      <c r="K1054" s="3" t="s">
        <v>23</v>
      </c>
      <c r="L1054" s="3" t="s">
        <v>123</v>
      </c>
      <c r="M1054" s="3" t="s">
        <v>39</v>
      </c>
      <c r="N1054" s="3">
        <v>94109</v>
      </c>
      <c r="O1054" s="3" t="s">
        <v>40</v>
      </c>
      <c r="P1054" s="3" t="s">
        <v>201</v>
      </c>
      <c r="Q1054" s="3" t="s">
        <v>67</v>
      </c>
      <c r="R1054" s="3" t="s">
        <v>68</v>
      </c>
      <c r="S1054" s="3" t="s">
        <v>202</v>
      </c>
      <c r="T1054" s="3">
        <v>1113.5039999999999</v>
      </c>
      <c r="U1054" s="35" cm="1">
        <f t="array" ref="U1054">INDEX('Pricing Strategy'!$F$4:$F$71,MATCH(1,(Dataset!$O1054='Pricing Strategy'!$B$4:$B$71)*(Dataset!$Q1054='Pricing Strategy'!$C$4:$C$71)*(Dataset!$R1054='Pricing Strategy'!$D$4:$D$71),))</f>
        <v>0.4</v>
      </c>
      <c r="V1054" s="3">
        <f>Dataset!$T1054*(1-Dataset!$U1054)</f>
        <v>668.10239999999988</v>
      </c>
    </row>
    <row r="1055" spans="1:22" x14ac:dyDescent="0.3">
      <c r="A1055" s="32"/>
      <c r="C1055" s="3">
        <v>1050</v>
      </c>
      <c r="D1055" s="3" t="s">
        <v>3110</v>
      </c>
      <c r="E1055" s="34">
        <v>42151</v>
      </c>
      <c r="F1055" s="34">
        <v>42156</v>
      </c>
      <c r="G1055" s="3" t="s">
        <v>19</v>
      </c>
      <c r="H1055" s="3" t="s">
        <v>561</v>
      </c>
      <c r="I1055" s="3" t="s">
        <v>562</v>
      </c>
      <c r="J1055" s="3" t="s">
        <v>22</v>
      </c>
      <c r="K1055" s="3" t="s">
        <v>23</v>
      </c>
      <c r="L1055" s="3" t="s">
        <v>123</v>
      </c>
      <c r="M1055" s="3" t="s">
        <v>39</v>
      </c>
      <c r="N1055" s="3">
        <v>94109</v>
      </c>
      <c r="O1055" s="3" t="s">
        <v>40</v>
      </c>
      <c r="P1055" s="3" t="s">
        <v>2300</v>
      </c>
      <c r="Q1055" s="3" t="s">
        <v>67</v>
      </c>
      <c r="R1055" s="3" t="s">
        <v>157</v>
      </c>
      <c r="S1055" s="3" t="s">
        <v>2301</v>
      </c>
      <c r="T1055" s="3">
        <v>99.99</v>
      </c>
      <c r="U1055" s="35" cm="1">
        <f t="array" ref="U1055">INDEX('Pricing Strategy'!$F$4:$F$71,MATCH(1,(Dataset!$O1055='Pricing Strategy'!$B$4:$B$71)*(Dataset!$Q1055='Pricing Strategy'!$C$4:$C$71)*(Dataset!$R1055='Pricing Strategy'!$D$4:$D$71),))</f>
        <v>0.45</v>
      </c>
      <c r="V1055" s="3">
        <f>Dataset!$T1055*(1-Dataset!$U1055)</f>
        <v>54.994500000000002</v>
      </c>
    </row>
    <row r="1056" spans="1:22" x14ac:dyDescent="0.3">
      <c r="A1056" s="32"/>
      <c r="C1056" s="3">
        <v>1051</v>
      </c>
      <c r="D1056" s="3" t="s">
        <v>3111</v>
      </c>
      <c r="E1056" s="34">
        <v>42554</v>
      </c>
      <c r="F1056" s="34">
        <v>42556</v>
      </c>
      <c r="G1056" s="3" t="s">
        <v>184</v>
      </c>
      <c r="H1056" s="3" t="s">
        <v>3112</v>
      </c>
      <c r="I1056" s="3" t="s">
        <v>3113</v>
      </c>
      <c r="J1056" s="3" t="s">
        <v>37</v>
      </c>
      <c r="K1056" s="3" t="s">
        <v>23</v>
      </c>
      <c r="L1056" s="3" t="s">
        <v>142</v>
      </c>
      <c r="M1056" s="3" t="s">
        <v>143</v>
      </c>
      <c r="N1056" s="3">
        <v>19134</v>
      </c>
      <c r="O1056" s="3" t="s">
        <v>144</v>
      </c>
      <c r="P1056" s="3" t="s">
        <v>3114</v>
      </c>
      <c r="Q1056" s="3" t="s">
        <v>28</v>
      </c>
      <c r="R1056" s="3" t="s">
        <v>61</v>
      </c>
      <c r="S1056" s="3" t="s">
        <v>3115</v>
      </c>
      <c r="T1056" s="3">
        <v>168.464</v>
      </c>
      <c r="U1056" s="35" cm="1">
        <f t="array" ref="U1056">INDEX('Pricing Strategy'!$F$4:$F$71,MATCH(1,(Dataset!$O1056='Pricing Strategy'!$B$4:$B$71)*(Dataset!$Q1056='Pricing Strategy'!$C$4:$C$71)*(Dataset!$R1056='Pricing Strategy'!$D$4:$D$71),))</f>
        <v>0.4</v>
      </c>
      <c r="V1056" s="3">
        <f>Dataset!$T1056*(1-Dataset!$U1056)</f>
        <v>101.0784</v>
      </c>
    </row>
    <row r="1057" spans="1:22" x14ac:dyDescent="0.3">
      <c r="A1057" s="32"/>
      <c r="C1057" s="3">
        <v>1052</v>
      </c>
      <c r="D1057" s="3" t="s">
        <v>3111</v>
      </c>
      <c r="E1057" s="34">
        <v>42554</v>
      </c>
      <c r="F1057" s="34">
        <v>42556</v>
      </c>
      <c r="G1057" s="3" t="s">
        <v>184</v>
      </c>
      <c r="H1057" s="3" t="s">
        <v>3112</v>
      </c>
      <c r="I1057" s="3" t="s">
        <v>3113</v>
      </c>
      <c r="J1057" s="3" t="s">
        <v>37</v>
      </c>
      <c r="K1057" s="3" t="s">
        <v>23</v>
      </c>
      <c r="L1057" s="3" t="s">
        <v>142</v>
      </c>
      <c r="M1057" s="3" t="s">
        <v>143</v>
      </c>
      <c r="N1057" s="3">
        <v>19134</v>
      </c>
      <c r="O1057" s="3" t="s">
        <v>144</v>
      </c>
      <c r="P1057" s="3" t="s">
        <v>3116</v>
      </c>
      <c r="Q1057" s="3" t="s">
        <v>42</v>
      </c>
      <c r="R1057" s="3" t="s">
        <v>86</v>
      </c>
      <c r="S1057" s="3" t="s">
        <v>3117</v>
      </c>
      <c r="T1057" s="3">
        <v>6.72</v>
      </c>
      <c r="U1057" s="35" cm="1">
        <f t="array" ref="U1057">INDEX('Pricing Strategy'!$F$4:$F$71,MATCH(1,(Dataset!$O1057='Pricing Strategy'!$B$4:$B$71)*(Dataset!$Q1057='Pricing Strategy'!$C$4:$C$71)*(Dataset!$R1057='Pricing Strategy'!$D$4:$D$71),))</f>
        <v>0.4</v>
      </c>
      <c r="V1057" s="3">
        <f>Dataset!$T1057*(1-Dataset!$U1057)</f>
        <v>4.032</v>
      </c>
    </row>
    <row r="1058" spans="1:22" x14ac:dyDescent="0.3">
      <c r="A1058" s="32"/>
      <c r="C1058" s="3">
        <v>1053</v>
      </c>
      <c r="D1058" s="3" t="s">
        <v>3111</v>
      </c>
      <c r="E1058" s="34">
        <v>42554</v>
      </c>
      <c r="F1058" s="34">
        <v>42556</v>
      </c>
      <c r="G1058" s="3" t="s">
        <v>184</v>
      </c>
      <c r="H1058" s="3" t="s">
        <v>3112</v>
      </c>
      <c r="I1058" s="3" t="s">
        <v>3113</v>
      </c>
      <c r="J1058" s="3" t="s">
        <v>37</v>
      </c>
      <c r="K1058" s="3" t="s">
        <v>23</v>
      </c>
      <c r="L1058" s="3" t="s">
        <v>142</v>
      </c>
      <c r="M1058" s="3" t="s">
        <v>143</v>
      </c>
      <c r="N1058" s="3">
        <v>19134</v>
      </c>
      <c r="O1058" s="3" t="s">
        <v>144</v>
      </c>
      <c r="P1058" s="3" t="s">
        <v>3118</v>
      </c>
      <c r="Q1058" s="3" t="s">
        <v>28</v>
      </c>
      <c r="R1058" s="3" t="s">
        <v>61</v>
      </c>
      <c r="S1058" s="3" t="s">
        <v>3119</v>
      </c>
      <c r="T1058" s="3">
        <v>282.88799999999998</v>
      </c>
      <c r="U1058" s="35" cm="1">
        <f t="array" ref="U1058">INDEX('Pricing Strategy'!$F$4:$F$71,MATCH(1,(Dataset!$O1058='Pricing Strategy'!$B$4:$B$71)*(Dataset!$Q1058='Pricing Strategy'!$C$4:$C$71)*(Dataset!$R1058='Pricing Strategy'!$D$4:$D$71),))</f>
        <v>0.4</v>
      </c>
      <c r="V1058" s="3">
        <f>Dataset!$T1058*(1-Dataset!$U1058)</f>
        <v>169.73279999999997</v>
      </c>
    </row>
    <row r="1059" spans="1:22" x14ac:dyDescent="0.3">
      <c r="A1059" s="32"/>
      <c r="C1059" s="3">
        <v>1054</v>
      </c>
      <c r="D1059" s="3" t="s">
        <v>3120</v>
      </c>
      <c r="E1059" s="34">
        <v>42464</v>
      </c>
      <c r="F1059" s="34">
        <v>42468</v>
      </c>
      <c r="G1059" s="3" t="s">
        <v>46</v>
      </c>
      <c r="H1059" s="3" t="s">
        <v>3121</v>
      </c>
      <c r="I1059" s="3" t="s">
        <v>3122</v>
      </c>
      <c r="J1059" s="3" t="s">
        <v>98</v>
      </c>
      <c r="K1059" s="3" t="s">
        <v>23</v>
      </c>
      <c r="L1059" s="3" t="s">
        <v>262</v>
      </c>
      <c r="M1059" s="3" t="s">
        <v>263</v>
      </c>
      <c r="N1059" s="3">
        <v>10009</v>
      </c>
      <c r="O1059" s="3" t="s">
        <v>144</v>
      </c>
      <c r="P1059" s="3" t="s">
        <v>3123</v>
      </c>
      <c r="Q1059" s="3" t="s">
        <v>42</v>
      </c>
      <c r="R1059" s="3" t="s">
        <v>64</v>
      </c>
      <c r="S1059" s="3" t="s">
        <v>3124</v>
      </c>
      <c r="T1059" s="3">
        <v>11.16</v>
      </c>
      <c r="U1059" s="35" cm="1">
        <f t="array" ref="U1059">INDEX('Pricing Strategy'!$F$4:$F$71,MATCH(1,(Dataset!$O1059='Pricing Strategy'!$B$4:$B$71)*(Dataset!$Q1059='Pricing Strategy'!$C$4:$C$71)*(Dataset!$R1059='Pricing Strategy'!$D$4:$D$71),))</f>
        <v>0.45</v>
      </c>
      <c r="V1059" s="3">
        <f>Dataset!$T1059*(1-Dataset!$U1059)</f>
        <v>6.1380000000000008</v>
      </c>
    </row>
    <row r="1060" spans="1:22" x14ac:dyDescent="0.3">
      <c r="A1060" s="32"/>
      <c r="C1060" s="3">
        <v>1055</v>
      </c>
      <c r="D1060" s="3" t="s">
        <v>3120</v>
      </c>
      <c r="E1060" s="34">
        <v>42464</v>
      </c>
      <c r="F1060" s="34">
        <v>42468</v>
      </c>
      <c r="G1060" s="3" t="s">
        <v>46</v>
      </c>
      <c r="H1060" s="3" t="s">
        <v>3121</v>
      </c>
      <c r="I1060" s="3" t="s">
        <v>3122</v>
      </c>
      <c r="J1060" s="3" t="s">
        <v>98</v>
      </c>
      <c r="K1060" s="3" t="s">
        <v>23</v>
      </c>
      <c r="L1060" s="3" t="s">
        <v>262</v>
      </c>
      <c r="M1060" s="3" t="s">
        <v>263</v>
      </c>
      <c r="N1060" s="3">
        <v>10009</v>
      </c>
      <c r="O1060" s="3" t="s">
        <v>144</v>
      </c>
      <c r="P1060" s="3" t="s">
        <v>3125</v>
      </c>
      <c r="Q1060" s="3" t="s">
        <v>28</v>
      </c>
      <c r="R1060" s="3" t="s">
        <v>61</v>
      </c>
      <c r="S1060" s="3" t="s">
        <v>3126</v>
      </c>
      <c r="T1060" s="3">
        <v>108.4</v>
      </c>
      <c r="U1060" s="35" cm="1">
        <f t="array" ref="U1060">INDEX('Pricing Strategy'!$F$4:$F$71,MATCH(1,(Dataset!$O1060='Pricing Strategy'!$B$4:$B$71)*(Dataset!$Q1060='Pricing Strategy'!$C$4:$C$71)*(Dataset!$R1060='Pricing Strategy'!$D$4:$D$71),))</f>
        <v>0.4</v>
      </c>
      <c r="V1060" s="3">
        <f>Dataset!$T1060*(1-Dataset!$U1060)</f>
        <v>65.040000000000006</v>
      </c>
    </row>
    <row r="1061" spans="1:22" x14ac:dyDescent="0.3">
      <c r="A1061" s="32"/>
      <c r="C1061" s="3">
        <v>1056</v>
      </c>
      <c r="D1061" s="3" t="s">
        <v>3120</v>
      </c>
      <c r="E1061" s="34">
        <v>42464</v>
      </c>
      <c r="F1061" s="34">
        <v>42468</v>
      </c>
      <c r="G1061" s="3" t="s">
        <v>46</v>
      </c>
      <c r="H1061" s="3" t="s">
        <v>3121</v>
      </c>
      <c r="I1061" s="3" t="s">
        <v>3122</v>
      </c>
      <c r="J1061" s="3" t="s">
        <v>98</v>
      </c>
      <c r="K1061" s="3" t="s">
        <v>23</v>
      </c>
      <c r="L1061" s="3" t="s">
        <v>262</v>
      </c>
      <c r="M1061" s="3" t="s">
        <v>263</v>
      </c>
      <c r="N1061" s="3">
        <v>10009</v>
      </c>
      <c r="O1061" s="3" t="s">
        <v>144</v>
      </c>
      <c r="P1061" s="3" t="s">
        <v>614</v>
      </c>
      <c r="Q1061" s="3" t="s">
        <v>42</v>
      </c>
      <c r="R1061" s="3" t="s">
        <v>71</v>
      </c>
      <c r="S1061" s="3" t="s">
        <v>615</v>
      </c>
      <c r="T1061" s="3">
        <v>82.343999999999994</v>
      </c>
      <c r="U1061" s="35" cm="1">
        <f t="array" ref="U1061">INDEX('Pricing Strategy'!$F$4:$F$71,MATCH(1,(Dataset!$O1061='Pricing Strategy'!$B$4:$B$71)*(Dataset!$Q1061='Pricing Strategy'!$C$4:$C$71)*(Dataset!$R1061='Pricing Strategy'!$D$4:$D$71),))</f>
        <v>0.4</v>
      </c>
      <c r="V1061" s="3">
        <f>Dataset!$T1061*(1-Dataset!$U1061)</f>
        <v>49.406399999999998</v>
      </c>
    </row>
    <row r="1062" spans="1:22" x14ac:dyDescent="0.3">
      <c r="A1062" s="32"/>
      <c r="C1062" s="3">
        <v>1057</v>
      </c>
      <c r="D1062" s="3" t="s">
        <v>3120</v>
      </c>
      <c r="E1062" s="34">
        <v>42464</v>
      </c>
      <c r="F1062" s="34">
        <v>42468</v>
      </c>
      <c r="G1062" s="3" t="s">
        <v>46</v>
      </c>
      <c r="H1062" s="3" t="s">
        <v>3121</v>
      </c>
      <c r="I1062" s="3" t="s">
        <v>3122</v>
      </c>
      <c r="J1062" s="3" t="s">
        <v>98</v>
      </c>
      <c r="K1062" s="3" t="s">
        <v>23</v>
      </c>
      <c r="L1062" s="3" t="s">
        <v>262</v>
      </c>
      <c r="M1062" s="3" t="s">
        <v>263</v>
      </c>
      <c r="N1062" s="3">
        <v>10009</v>
      </c>
      <c r="O1062" s="3" t="s">
        <v>144</v>
      </c>
      <c r="P1062" s="3" t="s">
        <v>3127</v>
      </c>
      <c r="Q1062" s="3" t="s">
        <v>42</v>
      </c>
      <c r="R1062" s="3" t="s">
        <v>71</v>
      </c>
      <c r="S1062" s="3" t="s">
        <v>3128</v>
      </c>
      <c r="T1062" s="3">
        <v>9.0879999999999992</v>
      </c>
      <c r="U1062" s="35" cm="1">
        <f t="array" ref="U1062">INDEX('Pricing Strategy'!$F$4:$F$71,MATCH(1,(Dataset!$O1062='Pricing Strategy'!$B$4:$B$71)*(Dataset!$Q1062='Pricing Strategy'!$C$4:$C$71)*(Dataset!$R1062='Pricing Strategy'!$D$4:$D$71),))</f>
        <v>0.4</v>
      </c>
      <c r="V1062" s="3">
        <f>Dataset!$T1062*(1-Dataset!$U1062)</f>
        <v>5.452799999999999</v>
      </c>
    </row>
    <row r="1063" spans="1:22" x14ac:dyDescent="0.3">
      <c r="A1063" s="32"/>
      <c r="C1063" s="3">
        <v>1058</v>
      </c>
      <c r="D1063" s="3" t="s">
        <v>3129</v>
      </c>
      <c r="E1063" s="34">
        <v>43444</v>
      </c>
      <c r="F1063" s="34">
        <v>43451</v>
      </c>
      <c r="G1063" s="3" t="s">
        <v>46</v>
      </c>
      <c r="H1063" s="3" t="s">
        <v>1131</v>
      </c>
      <c r="I1063" s="3" t="s">
        <v>1132</v>
      </c>
      <c r="J1063" s="3" t="s">
        <v>37</v>
      </c>
      <c r="K1063" s="3" t="s">
        <v>23</v>
      </c>
      <c r="L1063" s="3" t="s">
        <v>947</v>
      </c>
      <c r="M1063" s="3" t="s">
        <v>39</v>
      </c>
      <c r="N1063" s="3">
        <v>92037</v>
      </c>
      <c r="O1063" s="3" t="s">
        <v>40</v>
      </c>
      <c r="P1063" s="3" t="s">
        <v>3130</v>
      </c>
      <c r="Q1063" s="3" t="s">
        <v>42</v>
      </c>
      <c r="R1063" s="3" t="s">
        <v>71</v>
      </c>
      <c r="S1063" s="3" t="s">
        <v>3131</v>
      </c>
      <c r="T1063" s="3">
        <v>19.936</v>
      </c>
      <c r="U1063" s="35" cm="1">
        <f t="array" ref="U1063">INDEX('Pricing Strategy'!$F$4:$F$71,MATCH(1,(Dataset!$O1063='Pricing Strategy'!$B$4:$B$71)*(Dataset!$Q1063='Pricing Strategy'!$C$4:$C$71)*(Dataset!$R1063='Pricing Strategy'!$D$4:$D$71),))</f>
        <v>0.4</v>
      </c>
      <c r="V1063" s="3">
        <f>Dataset!$T1063*(1-Dataset!$U1063)</f>
        <v>11.961599999999999</v>
      </c>
    </row>
    <row r="1064" spans="1:22" x14ac:dyDescent="0.3">
      <c r="A1064" s="32"/>
      <c r="C1064" s="3">
        <v>1059</v>
      </c>
      <c r="D1064" s="3" t="s">
        <v>3129</v>
      </c>
      <c r="E1064" s="34">
        <v>43444</v>
      </c>
      <c r="F1064" s="34">
        <v>43451</v>
      </c>
      <c r="G1064" s="3" t="s">
        <v>46</v>
      </c>
      <c r="H1064" s="3" t="s">
        <v>1131</v>
      </c>
      <c r="I1064" s="3" t="s">
        <v>1132</v>
      </c>
      <c r="J1064" s="3" t="s">
        <v>37</v>
      </c>
      <c r="K1064" s="3" t="s">
        <v>23</v>
      </c>
      <c r="L1064" s="3" t="s">
        <v>947</v>
      </c>
      <c r="M1064" s="3" t="s">
        <v>39</v>
      </c>
      <c r="N1064" s="3">
        <v>92037</v>
      </c>
      <c r="O1064" s="3" t="s">
        <v>40</v>
      </c>
      <c r="P1064" s="3" t="s">
        <v>3132</v>
      </c>
      <c r="Q1064" s="3" t="s">
        <v>42</v>
      </c>
      <c r="R1064" s="3" t="s">
        <v>71</v>
      </c>
      <c r="S1064" s="3" t="s">
        <v>3133</v>
      </c>
      <c r="T1064" s="3">
        <v>65.567999999999998</v>
      </c>
      <c r="U1064" s="35" cm="1">
        <f t="array" ref="U1064">INDEX('Pricing Strategy'!$F$4:$F$71,MATCH(1,(Dataset!$O1064='Pricing Strategy'!$B$4:$B$71)*(Dataset!$Q1064='Pricing Strategy'!$C$4:$C$71)*(Dataset!$R1064='Pricing Strategy'!$D$4:$D$71),))</f>
        <v>0.4</v>
      </c>
      <c r="V1064" s="3">
        <f>Dataset!$T1064*(1-Dataset!$U1064)</f>
        <v>39.340799999999994</v>
      </c>
    </row>
    <row r="1065" spans="1:22" x14ac:dyDescent="0.3">
      <c r="A1065" s="32"/>
      <c r="C1065" s="3">
        <v>1060</v>
      </c>
      <c r="D1065" s="3" t="s">
        <v>3134</v>
      </c>
      <c r="E1065" s="34">
        <v>43063</v>
      </c>
      <c r="F1065" s="34">
        <v>43070</v>
      </c>
      <c r="G1065" s="3" t="s">
        <v>46</v>
      </c>
      <c r="H1065" s="3" t="s">
        <v>3135</v>
      </c>
      <c r="I1065" s="3" t="s">
        <v>3136</v>
      </c>
      <c r="J1065" s="3" t="s">
        <v>98</v>
      </c>
      <c r="K1065" s="3" t="s">
        <v>23</v>
      </c>
      <c r="L1065" s="3" t="s">
        <v>142</v>
      </c>
      <c r="M1065" s="3" t="s">
        <v>143</v>
      </c>
      <c r="N1065" s="3">
        <v>19143</v>
      </c>
      <c r="O1065" s="3" t="s">
        <v>144</v>
      </c>
      <c r="P1065" s="3" t="s">
        <v>3137</v>
      </c>
      <c r="Q1065" s="3" t="s">
        <v>42</v>
      </c>
      <c r="R1065" s="3" t="s">
        <v>265</v>
      </c>
      <c r="S1065" s="3" t="s">
        <v>3138</v>
      </c>
      <c r="T1065" s="3">
        <v>4.4160000000000004</v>
      </c>
      <c r="U1065" s="35" cm="1">
        <f t="array" ref="U1065">INDEX('Pricing Strategy'!$F$4:$F$71,MATCH(1,(Dataset!$O1065='Pricing Strategy'!$B$4:$B$71)*(Dataset!$Q1065='Pricing Strategy'!$C$4:$C$71)*(Dataset!$R1065='Pricing Strategy'!$D$4:$D$71),))</f>
        <v>0.4</v>
      </c>
      <c r="V1065" s="3">
        <f>Dataset!$T1065*(1-Dataset!$U1065)</f>
        <v>2.6496</v>
      </c>
    </row>
    <row r="1066" spans="1:22" x14ac:dyDescent="0.3">
      <c r="A1066" s="32"/>
      <c r="C1066" s="3">
        <v>1061</v>
      </c>
      <c r="D1066" s="3" t="s">
        <v>3139</v>
      </c>
      <c r="E1066" s="34">
        <v>42452</v>
      </c>
      <c r="F1066" s="34">
        <v>42458</v>
      </c>
      <c r="G1066" s="3" t="s">
        <v>46</v>
      </c>
      <c r="H1066" s="3" t="s">
        <v>1287</v>
      </c>
      <c r="I1066" s="3" t="s">
        <v>1288</v>
      </c>
      <c r="J1066" s="3" t="s">
        <v>22</v>
      </c>
      <c r="K1066" s="3" t="s">
        <v>23</v>
      </c>
      <c r="L1066" s="3" t="s">
        <v>180</v>
      </c>
      <c r="M1066" s="3" t="s">
        <v>100</v>
      </c>
      <c r="N1066" s="3">
        <v>77095</v>
      </c>
      <c r="O1066" s="3" t="s">
        <v>101</v>
      </c>
      <c r="P1066" s="3" t="s">
        <v>1539</v>
      </c>
      <c r="Q1066" s="3" t="s">
        <v>28</v>
      </c>
      <c r="R1066" s="3" t="s">
        <v>32</v>
      </c>
      <c r="S1066" s="3" t="s">
        <v>1540</v>
      </c>
      <c r="T1066" s="3">
        <v>107.77200000000001</v>
      </c>
      <c r="U1066" s="35" cm="1">
        <f t="array" ref="U1066">INDEX('Pricing Strategy'!$F$4:$F$71,MATCH(1,(Dataset!$O1066='Pricing Strategy'!$B$4:$B$71)*(Dataset!$Q1066='Pricing Strategy'!$C$4:$C$71)*(Dataset!$R1066='Pricing Strategy'!$D$4:$D$71),))</f>
        <v>0.35</v>
      </c>
      <c r="V1066" s="3">
        <f>Dataset!$T1066*(1-Dataset!$U1066)</f>
        <v>70.0518</v>
      </c>
    </row>
    <row r="1067" spans="1:22" x14ac:dyDescent="0.3">
      <c r="A1067" s="32"/>
      <c r="C1067" s="3">
        <v>1062</v>
      </c>
      <c r="D1067" s="3" t="s">
        <v>3140</v>
      </c>
      <c r="E1067" s="34">
        <v>42476</v>
      </c>
      <c r="F1067" s="34">
        <v>42481</v>
      </c>
      <c r="G1067" s="3" t="s">
        <v>46</v>
      </c>
      <c r="H1067" s="3" t="s">
        <v>3141</v>
      </c>
      <c r="I1067" s="3" t="s">
        <v>3142</v>
      </c>
      <c r="J1067" s="3" t="s">
        <v>37</v>
      </c>
      <c r="K1067" s="3" t="s">
        <v>23</v>
      </c>
      <c r="L1067" s="3" t="s">
        <v>2839</v>
      </c>
      <c r="M1067" s="3" t="s">
        <v>494</v>
      </c>
      <c r="N1067" s="3">
        <v>43615</v>
      </c>
      <c r="O1067" s="3" t="s">
        <v>144</v>
      </c>
      <c r="P1067" s="3" t="s">
        <v>2139</v>
      </c>
      <c r="Q1067" s="3" t="s">
        <v>42</v>
      </c>
      <c r="R1067" s="3" t="s">
        <v>74</v>
      </c>
      <c r="S1067" s="3" t="s">
        <v>2140</v>
      </c>
      <c r="T1067" s="3">
        <v>45.216000000000001</v>
      </c>
      <c r="U1067" s="35" cm="1">
        <f t="array" ref="U1067">INDEX('Pricing Strategy'!$F$4:$F$71,MATCH(1,(Dataset!$O1067='Pricing Strategy'!$B$4:$B$71)*(Dataset!$Q1067='Pricing Strategy'!$C$4:$C$71)*(Dataset!$R1067='Pricing Strategy'!$D$4:$D$71),))</f>
        <v>0.4</v>
      </c>
      <c r="V1067" s="3">
        <f>Dataset!$T1067*(1-Dataset!$U1067)</f>
        <v>27.1296</v>
      </c>
    </row>
    <row r="1068" spans="1:22" x14ac:dyDescent="0.3">
      <c r="A1068" s="32"/>
      <c r="C1068" s="3">
        <v>1063</v>
      </c>
      <c r="D1068" s="3" t="s">
        <v>3140</v>
      </c>
      <c r="E1068" s="34">
        <v>42476</v>
      </c>
      <c r="F1068" s="34">
        <v>42481</v>
      </c>
      <c r="G1068" s="3" t="s">
        <v>46</v>
      </c>
      <c r="H1068" s="3" t="s">
        <v>3141</v>
      </c>
      <c r="I1068" s="3" t="s">
        <v>3142</v>
      </c>
      <c r="J1068" s="3" t="s">
        <v>37</v>
      </c>
      <c r="K1068" s="3" t="s">
        <v>23</v>
      </c>
      <c r="L1068" s="3" t="s">
        <v>2839</v>
      </c>
      <c r="M1068" s="3" t="s">
        <v>494</v>
      </c>
      <c r="N1068" s="3">
        <v>43615</v>
      </c>
      <c r="O1068" s="3" t="s">
        <v>144</v>
      </c>
      <c r="P1068" s="3" t="s">
        <v>3143</v>
      </c>
      <c r="Q1068" s="3" t="s">
        <v>42</v>
      </c>
      <c r="R1068" s="3" t="s">
        <v>265</v>
      </c>
      <c r="S1068" s="3" t="s">
        <v>3144</v>
      </c>
      <c r="T1068" s="3">
        <v>10.416</v>
      </c>
      <c r="U1068" s="35" cm="1">
        <f t="array" ref="U1068">INDEX('Pricing Strategy'!$F$4:$F$71,MATCH(1,(Dataset!$O1068='Pricing Strategy'!$B$4:$B$71)*(Dataset!$Q1068='Pricing Strategy'!$C$4:$C$71)*(Dataset!$R1068='Pricing Strategy'!$D$4:$D$71),))</f>
        <v>0.4</v>
      </c>
      <c r="V1068" s="3">
        <f>Dataset!$T1068*(1-Dataset!$U1068)</f>
        <v>6.2496</v>
      </c>
    </row>
    <row r="1069" spans="1:22" x14ac:dyDescent="0.3">
      <c r="A1069" s="32"/>
      <c r="C1069" s="3">
        <v>1064</v>
      </c>
      <c r="D1069" s="3" t="s">
        <v>3140</v>
      </c>
      <c r="E1069" s="34">
        <v>42476</v>
      </c>
      <c r="F1069" s="34">
        <v>42481</v>
      </c>
      <c r="G1069" s="3" t="s">
        <v>46</v>
      </c>
      <c r="H1069" s="3" t="s">
        <v>3141</v>
      </c>
      <c r="I1069" s="3" t="s">
        <v>3142</v>
      </c>
      <c r="J1069" s="3" t="s">
        <v>37</v>
      </c>
      <c r="K1069" s="3" t="s">
        <v>23</v>
      </c>
      <c r="L1069" s="3" t="s">
        <v>2839</v>
      </c>
      <c r="M1069" s="3" t="s">
        <v>494</v>
      </c>
      <c r="N1069" s="3">
        <v>43615</v>
      </c>
      <c r="O1069" s="3" t="s">
        <v>144</v>
      </c>
      <c r="P1069" s="3" t="s">
        <v>1368</v>
      </c>
      <c r="Q1069" s="3" t="s">
        <v>42</v>
      </c>
      <c r="R1069" s="3" t="s">
        <v>64</v>
      </c>
      <c r="S1069" s="3" t="s">
        <v>1369</v>
      </c>
      <c r="T1069" s="3">
        <v>7.8719999999999999</v>
      </c>
      <c r="U1069" s="35" cm="1">
        <f t="array" ref="U1069">INDEX('Pricing Strategy'!$F$4:$F$71,MATCH(1,(Dataset!$O1069='Pricing Strategy'!$B$4:$B$71)*(Dataset!$Q1069='Pricing Strategy'!$C$4:$C$71)*(Dataset!$R1069='Pricing Strategy'!$D$4:$D$71),))</f>
        <v>0.45</v>
      </c>
      <c r="V1069" s="3">
        <f>Dataset!$T1069*(1-Dataset!$U1069)</f>
        <v>4.3296000000000001</v>
      </c>
    </row>
    <row r="1070" spans="1:22" x14ac:dyDescent="0.3">
      <c r="A1070" s="32"/>
      <c r="C1070" s="3">
        <v>1065</v>
      </c>
      <c r="D1070" s="3" t="s">
        <v>3140</v>
      </c>
      <c r="E1070" s="34">
        <v>42476</v>
      </c>
      <c r="F1070" s="34">
        <v>42481</v>
      </c>
      <c r="G1070" s="3" t="s">
        <v>46</v>
      </c>
      <c r="H1070" s="3" t="s">
        <v>3141</v>
      </c>
      <c r="I1070" s="3" t="s">
        <v>3142</v>
      </c>
      <c r="J1070" s="3" t="s">
        <v>37</v>
      </c>
      <c r="K1070" s="3" t="s">
        <v>23</v>
      </c>
      <c r="L1070" s="3" t="s">
        <v>2839</v>
      </c>
      <c r="M1070" s="3" t="s">
        <v>494</v>
      </c>
      <c r="N1070" s="3">
        <v>43615</v>
      </c>
      <c r="O1070" s="3" t="s">
        <v>144</v>
      </c>
      <c r="P1070" s="3" t="s">
        <v>3145</v>
      </c>
      <c r="Q1070" s="3" t="s">
        <v>67</v>
      </c>
      <c r="R1070" s="3" t="s">
        <v>68</v>
      </c>
      <c r="S1070" s="3" t="s">
        <v>3146</v>
      </c>
      <c r="T1070" s="3">
        <v>118.782</v>
      </c>
      <c r="U1070" s="35" cm="1">
        <f t="array" ref="U1070">INDEX('Pricing Strategy'!$F$4:$F$71,MATCH(1,(Dataset!$O1070='Pricing Strategy'!$B$4:$B$71)*(Dataset!$Q1070='Pricing Strategy'!$C$4:$C$71)*(Dataset!$R1070='Pricing Strategy'!$D$4:$D$71),))</f>
        <v>0.4</v>
      </c>
      <c r="V1070" s="3">
        <f>Dataset!$T1070*(1-Dataset!$U1070)</f>
        <v>71.269199999999998</v>
      </c>
    </row>
    <row r="1071" spans="1:22" x14ac:dyDescent="0.3">
      <c r="A1071" s="32"/>
      <c r="C1071" s="3">
        <v>1066</v>
      </c>
      <c r="D1071" s="3" t="s">
        <v>3140</v>
      </c>
      <c r="E1071" s="34">
        <v>42476</v>
      </c>
      <c r="F1071" s="34">
        <v>42481</v>
      </c>
      <c r="G1071" s="3" t="s">
        <v>46</v>
      </c>
      <c r="H1071" s="3" t="s">
        <v>3141</v>
      </c>
      <c r="I1071" s="3" t="s">
        <v>3142</v>
      </c>
      <c r="J1071" s="3" t="s">
        <v>37</v>
      </c>
      <c r="K1071" s="3" t="s">
        <v>23</v>
      </c>
      <c r="L1071" s="3" t="s">
        <v>2839</v>
      </c>
      <c r="M1071" s="3" t="s">
        <v>494</v>
      </c>
      <c r="N1071" s="3">
        <v>43615</v>
      </c>
      <c r="O1071" s="3" t="s">
        <v>144</v>
      </c>
      <c r="P1071" s="3" t="s">
        <v>3147</v>
      </c>
      <c r="Q1071" s="3" t="s">
        <v>42</v>
      </c>
      <c r="R1071" s="3" t="s">
        <v>265</v>
      </c>
      <c r="S1071" s="3" t="s">
        <v>3148</v>
      </c>
      <c r="T1071" s="3">
        <v>1.448</v>
      </c>
      <c r="U1071" s="35" cm="1">
        <f t="array" ref="U1071">INDEX('Pricing Strategy'!$F$4:$F$71,MATCH(1,(Dataset!$O1071='Pricing Strategy'!$B$4:$B$71)*(Dataset!$Q1071='Pricing Strategy'!$C$4:$C$71)*(Dataset!$R1071='Pricing Strategy'!$D$4:$D$71),))</f>
        <v>0.4</v>
      </c>
      <c r="V1071" s="3">
        <f>Dataset!$T1071*(1-Dataset!$U1071)</f>
        <v>0.86879999999999991</v>
      </c>
    </row>
    <row r="1072" spans="1:22" x14ac:dyDescent="0.3">
      <c r="A1072" s="32"/>
      <c r="C1072" s="3">
        <v>1067</v>
      </c>
      <c r="D1072" s="3" t="s">
        <v>3140</v>
      </c>
      <c r="E1072" s="34">
        <v>42476</v>
      </c>
      <c r="F1072" s="34">
        <v>42481</v>
      </c>
      <c r="G1072" s="3" t="s">
        <v>46</v>
      </c>
      <c r="H1072" s="3" t="s">
        <v>3141</v>
      </c>
      <c r="I1072" s="3" t="s">
        <v>3142</v>
      </c>
      <c r="J1072" s="3" t="s">
        <v>37</v>
      </c>
      <c r="K1072" s="3" t="s">
        <v>23</v>
      </c>
      <c r="L1072" s="3" t="s">
        <v>2839</v>
      </c>
      <c r="M1072" s="3" t="s">
        <v>494</v>
      </c>
      <c r="N1072" s="3">
        <v>43615</v>
      </c>
      <c r="O1072" s="3" t="s">
        <v>144</v>
      </c>
      <c r="P1072" s="3" t="s">
        <v>3149</v>
      </c>
      <c r="Q1072" s="3" t="s">
        <v>42</v>
      </c>
      <c r="R1072" s="3" t="s">
        <v>71</v>
      </c>
      <c r="S1072" s="3" t="s">
        <v>3150</v>
      </c>
      <c r="T1072" s="3">
        <v>55.47</v>
      </c>
      <c r="U1072" s="35" cm="1">
        <f t="array" ref="U1072">INDEX('Pricing Strategy'!$F$4:$F$71,MATCH(1,(Dataset!$O1072='Pricing Strategy'!$B$4:$B$71)*(Dataset!$Q1072='Pricing Strategy'!$C$4:$C$71)*(Dataset!$R1072='Pricing Strategy'!$D$4:$D$71),))</f>
        <v>0.4</v>
      </c>
      <c r="V1072" s="3">
        <f>Dataset!$T1072*(1-Dataset!$U1072)</f>
        <v>33.281999999999996</v>
      </c>
    </row>
    <row r="1073" spans="1:22" x14ac:dyDescent="0.3">
      <c r="A1073" s="32"/>
      <c r="C1073" s="3">
        <v>1068</v>
      </c>
      <c r="D1073" s="3" t="s">
        <v>3151</v>
      </c>
      <c r="E1073" s="34">
        <v>43009</v>
      </c>
      <c r="F1073" s="34">
        <v>43010</v>
      </c>
      <c r="G1073" s="3" t="s">
        <v>184</v>
      </c>
      <c r="H1073" s="3" t="s">
        <v>3152</v>
      </c>
      <c r="I1073" s="3" t="s">
        <v>3153</v>
      </c>
      <c r="J1073" s="3" t="s">
        <v>22</v>
      </c>
      <c r="K1073" s="3" t="s">
        <v>23</v>
      </c>
      <c r="L1073" s="3" t="s">
        <v>123</v>
      </c>
      <c r="M1073" s="3" t="s">
        <v>39</v>
      </c>
      <c r="N1073" s="3">
        <v>94122</v>
      </c>
      <c r="O1073" s="3" t="s">
        <v>40</v>
      </c>
      <c r="P1073" s="3" t="s">
        <v>300</v>
      </c>
      <c r="Q1073" s="3" t="s">
        <v>28</v>
      </c>
      <c r="R1073" s="3" t="s">
        <v>32</v>
      </c>
      <c r="S1073" s="3" t="s">
        <v>301</v>
      </c>
      <c r="T1073" s="3">
        <v>194.84800000000001</v>
      </c>
      <c r="U1073" s="35" cm="1">
        <f t="array" ref="U1073">INDEX('Pricing Strategy'!$F$4:$F$71,MATCH(1,(Dataset!$O1073='Pricing Strategy'!$B$4:$B$71)*(Dataset!$Q1073='Pricing Strategy'!$C$4:$C$71)*(Dataset!$R1073='Pricing Strategy'!$D$4:$D$71),))</f>
        <v>0.45</v>
      </c>
      <c r="V1073" s="3">
        <f>Dataset!$T1073*(1-Dataset!$U1073)</f>
        <v>107.16640000000001</v>
      </c>
    </row>
    <row r="1074" spans="1:22" x14ac:dyDescent="0.3">
      <c r="A1074" s="32"/>
      <c r="C1074" s="3">
        <v>1069</v>
      </c>
      <c r="D1074" s="3" t="s">
        <v>3154</v>
      </c>
      <c r="E1074" s="34">
        <v>43371</v>
      </c>
      <c r="F1074" s="34">
        <v>43373</v>
      </c>
      <c r="G1074" s="3" t="s">
        <v>19</v>
      </c>
      <c r="H1074" s="3" t="s">
        <v>3155</v>
      </c>
      <c r="I1074" s="3" t="s">
        <v>3156</v>
      </c>
      <c r="J1074" s="3" t="s">
        <v>22</v>
      </c>
      <c r="K1074" s="3" t="s">
        <v>23</v>
      </c>
      <c r="L1074" s="3" t="s">
        <v>3157</v>
      </c>
      <c r="M1074" s="3" t="s">
        <v>100</v>
      </c>
      <c r="N1074" s="3">
        <v>78521</v>
      </c>
      <c r="O1074" s="3" t="s">
        <v>101</v>
      </c>
      <c r="P1074" s="3" t="s">
        <v>1870</v>
      </c>
      <c r="Q1074" s="3" t="s">
        <v>42</v>
      </c>
      <c r="R1074" s="3" t="s">
        <v>575</v>
      </c>
      <c r="S1074" s="3" t="s">
        <v>1297</v>
      </c>
      <c r="T1074" s="3">
        <v>1.744</v>
      </c>
      <c r="U1074" s="35" cm="1">
        <f t="array" ref="U1074">INDEX('Pricing Strategy'!$F$4:$F$71,MATCH(1,(Dataset!$O1074='Pricing Strategy'!$B$4:$B$71)*(Dataset!$Q1074='Pricing Strategy'!$C$4:$C$71)*(Dataset!$R1074='Pricing Strategy'!$D$4:$D$71),))</f>
        <v>0.35</v>
      </c>
      <c r="V1074" s="3">
        <f>Dataset!$T1074*(1-Dataset!$U1074)</f>
        <v>1.1335999999999999</v>
      </c>
    </row>
    <row r="1075" spans="1:22" x14ac:dyDescent="0.3">
      <c r="A1075" s="32"/>
      <c r="C1075" s="3">
        <v>1070</v>
      </c>
      <c r="D1075" s="3" t="s">
        <v>3158</v>
      </c>
      <c r="E1075" s="34">
        <v>42576</v>
      </c>
      <c r="F1075" s="34">
        <v>42580</v>
      </c>
      <c r="G1075" s="3" t="s">
        <v>46</v>
      </c>
      <c r="H1075" s="3" t="s">
        <v>1510</v>
      </c>
      <c r="I1075" s="3" t="s">
        <v>1511</v>
      </c>
      <c r="J1075" s="3" t="s">
        <v>98</v>
      </c>
      <c r="K1075" s="3" t="s">
        <v>23</v>
      </c>
      <c r="L1075" s="3" t="s">
        <v>142</v>
      </c>
      <c r="M1075" s="3" t="s">
        <v>143</v>
      </c>
      <c r="N1075" s="3">
        <v>19143</v>
      </c>
      <c r="O1075" s="3" t="s">
        <v>144</v>
      </c>
      <c r="P1075" s="3" t="s">
        <v>1199</v>
      </c>
      <c r="Q1075" s="3" t="s">
        <v>42</v>
      </c>
      <c r="R1075" s="3" t="s">
        <v>71</v>
      </c>
      <c r="S1075" s="3" t="s">
        <v>1200</v>
      </c>
      <c r="T1075" s="3">
        <v>25.175999999999998</v>
      </c>
      <c r="U1075" s="35" cm="1">
        <f t="array" ref="U1075">INDEX('Pricing Strategy'!$F$4:$F$71,MATCH(1,(Dataset!$O1075='Pricing Strategy'!$B$4:$B$71)*(Dataset!$Q1075='Pricing Strategy'!$C$4:$C$71)*(Dataset!$R1075='Pricing Strategy'!$D$4:$D$71),))</f>
        <v>0.4</v>
      </c>
      <c r="V1075" s="3">
        <f>Dataset!$T1075*(1-Dataset!$U1075)</f>
        <v>15.105599999999999</v>
      </c>
    </row>
    <row r="1076" spans="1:22" x14ac:dyDescent="0.3">
      <c r="A1076" s="32"/>
      <c r="C1076" s="3">
        <v>1071</v>
      </c>
      <c r="D1076" s="3" t="s">
        <v>3159</v>
      </c>
      <c r="E1076" s="34">
        <v>42694</v>
      </c>
      <c r="F1076" s="34">
        <v>42700</v>
      </c>
      <c r="G1076" s="3" t="s">
        <v>46</v>
      </c>
      <c r="H1076" s="3" t="s">
        <v>3160</v>
      </c>
      <c r="I1076" s="3" t="s">
        <v>3161</v>
      </c>
      <c r="J1076" s="3" t="s">
        <v>98</v>
      </c>
      <c r="K1076" s="3" t="s">
        <v>23</v>
      </c>
      <c r="L1076" s="3" t="s">
        <v>38</v>
      </c>
      <c r="M1076" s="3" t="s">
        <v>39</v>
      </c>
      <c r="N1076" s="3">
        <v>90008</v>
      </c>
      <c r="O1076" s="3" t="s">
        <v>40</v>
      </c>
      <c r="P1076" s="3" t="s">
        <v>1282</v>
      </c>
      <c r="Q1076" s="3" t="s">
        <v>42</v>
      </c>
      <c r="R1076" s="3" t="s">
        <v>64</v>
      </c>
      <c r="S1076" s="3" t="s">
        <v>1283</v>
      </c>
      <c r="T1076" s="3">
        <v>19.46</v>
      </c>
      <c r="U1076" s="35" cm="1">
        <f t="array" ref="U1076">INDEX('Pricing Strategy'!$F$4:$F$71,MATCH(1,(Dataset!$O1076='Pricing Strategy'!$B$4:$B$71)*(Dataset!$Q1076='Pricing Strategy'!$C$4:$C$71)*(Dataset!$R1076='Pricing Strategy'!$D$4:$D$71),))</f>
        <v>0.45</v>
      </c>
      <c r="V1076" s="3">
        <f>Dataset!$T1076*(1-Dataset!$U1076)</f>
        <v>10.703000000000001</v>
      </c>
    </row>
    <row r="1077" spans="1:22" x14ac:dyDescent="0.3">
      <c r="A1077" s="32"/>
      <c r="C1077" s="3">
        <v>1072</v>
      </c>
      <c r="D1077" s="3" t="s">
        <v>3162</v>
      </c>
      <c r="E1077" s="34">
        <v>42853</v>
      </c>
      <c r="F1077" s="34">
        <v>42857</v>
      </c>
      <c r="G1077" s="3" t="s">
        <v>46</v>
      </c>
      <c r="H1077" s="3" t="s">
        <v>3163</v>
      </c>
      <c r="I1077" s="3" t="s">
        <v>3164</v>
      </c>
      <c r="J1077" s="3" t="s">
        <v>98</v>
      </c>
      <c r="K1077" s="3" t="s">
        <v>23</v>
      </c>
      <c r="L1077" s="3" t="s">
        <v>806</v>
      </c>
      <c r="M1077" s="3" t="s">
        <v>453</v>
      </c>
      <c r="N1077" s="3">
        <v>80219</v>
      </c>
      <c r="O1077" s="3" t="s">
        <v>40</v>
      </c>
      <c r="P1077" s="3" t="s">
        <v>1251</v>
      </c>
      <c r="Q1077" s="3" t="s">
        <v>42</v>
      </c>
      <c r="R1077" s="3" t="s">
        <v>86</v>
      </c>
      <c r="S1077" s="3" t="s">
        <v>1252</v>
      </c>
      <c r="T1077" s="3">
        <v>29.472000000000001</v>
      </c>
      <c r="U1077" s="35" cm="1">
        <f t="array" ref="U1077">INDEX('Pricing Strategy'!$F$4:$F$71,MATCH(1,(Dataset!$O1077='Pricing Strategy'!$B$4:$B$71)*(Dataset!$Q1077='Pricing Strategy'!$C$4:$C$71)*(Dataset!$R1077='Pricing Strategy'!$D$4:$D$71),))</f>
        <v>0.4</v>
      </c>
      <c r="V1077" s="3">
        <f>Dataset!$T1077*(1-Dataset!$U1077)</f>
        <v>17.683199999999999</v>
      </c>
    </row>
    <row r="1078" spans="1:22" x14ac:dyDescent="0.3">
      <c r="A1078" s="32"/>
      <c r="C1078" s="3">
        <v>1073</v>
      </c>
      <c r="D1078" s="3" t="s">
        <v>3165</v>
      </c>
      <c r="E1078" s="34">
        <v>43418</v>
      </c>
      <c r="F1078" s="34">
        <v>43423</v>
      </c>
      <c r="G1078" s="3" t="s">
        <v>46</v>
      </c>
      <c r="H1078" s="3" t="s">
        <v>3166</v>
      </c>
      <c r="I1078" s="3" t="s">
        <v>3167</v>
      </c>
      <c r="J1078" s="3" t="s">
        <v>22</v>
      </c>
      <c r="K1078" s="3" t="s">
        <v>23</v>
      </c>
      <c r="L1078" s="3" t="s">
        <v>262</v>
      </c>
      <c r="M1078" s="3" t="s">
        <v>263</v>
      </c>
      <c r="N1078" s="3">
        <v>10035</v>
      </c>
      <c r="O1078" s="3" t="s">
        <v>144</v>
      </c>
      <c r="P1078" s="3" t="s">
        <v>3168</v>
      </c>
      <c r="Q1078" s="3" t="s">
        <v>42</v>
      </c>
      <c r="R1078" s="3" t="s">
        <v>71</v>
      </c>
      <c r="S1078" s="3" t="s">
        <v>3169</v>
      </c>
      <c r="T1078" s="3">
        <v>8.64</v>
      </c>
      <c r="U1078" s="35" cm="1">
        <f t="array" ref="U1078">INDEX('Pricing Strategy'!$F$4:$F$71,MATCH(1,(Dataset!$O1078='Pricing Strategy'!$B$4:$B$71)*(Dataset!$Q1078='Pricing Strategy'!$C$4:$C$71)*(Dataset!$R1078='Pricing Strategy'!$D$4:$D$71),))</f>
        <v>0.4</v>
      </c>
      <c r="V1078" s="3">
        <f>Dataset!$T1078*(1-Dataset!$U1078)</f>
        <v>5.1840000000000002</v>
      </c>
    </row>
    <row r="1079" spans="1:22" x14ac:dyDescent="0.3">
      <c r="A1079" s="32"/>
      <c r="C1079" s="3">
        <v>1074</v>
      </c>
      <c r="D1079" s="3" t="s">
        <v>3170</v>
      </c>
      <c r="E1079" s="34">
        <v>43051</v>
      </c>
      <c r="F1079" s="34">
        <v>43058</v>
      </c>
      <c r="G1079" s="3" t="s">
        <v>46</v>
      </c>
      <c r="H1079" s="3" t="s">
        <v>3171</v>
      </c>
      <c r="I1079" s="3" t="s">
        <v>3172</v>
      </c>
      <c r="J1079" s="3" t="s">
        <v>22</v>
      </c>
      <c r="K1079" s="3" t="s">
        <v>23</v>
      </c>
      <c r="L1079" s="3" t="s">
        <v>1825</v>
      </c>
      <c r="M1079" s="3" t="s">
        <v>306</v>
      </c>
      <c r="N1079" s="3">
        <v>85204</v>
      </c>
      <c r="O1079" s="3" t="s">
        <v>40</v>
      </c>
      <c r="P1079" s="3" t="s">
        <v>3173</v>
      </c>
      <c r="Q1079" s="3" t="s">
        <v>42</v>
      </c>
      <c r="R1079" s="3" t="s">
        <v>71</v>
      </c>
      <c r="S1079" s="3" t="s">
        <v>3174</v>
      </c>
      <c r="T1079" s="3">
        <v>6.27</v>
      </c>
      <c r="U1079" s="35" cm="1">
        <f t="array" ref="U1079">INDEX('Pricing Strategy'!$F$4:$F$71,MATCH(1,(Dataset!$O1079='Pricing Strategy'!$B$4:$B$71)*(Dataset!$Q1079='Pricing Strategy'!$C$4:$C$71)*(Dataset!$R1079='Pricing Strategy'!$D$4:$D$71),))</f>
        <v>0.4</v>
      </c>
      <c r="V1079" s="3">
        <f>Dataset!$T1079*(1-Dataset!$U1079)</f>
        <v>3.7619999999999996</v>
      </c>
    </row>
    <row r="1080" spans="1:22" x14ac:dyDescent="0.3">
      <c r="A1080" s="32"/>
      <c r="C1080" s="3">
        <v>1075</v>
      </c>
      <c r="D1080" s="3" t="s">
        <v>3170</v>
      </c>
      <c r="E1080" s="34">
        <v>43051</v>
      </c>
      <c r="F1080" s="34">
        <v>43058</v>
      </c>
      <c r="G1080" s="3" t="s">
        <v>46</v>
      </c>
      <c r="H1080" s="3" t="s">
        <v>3171</v>
      </c>
      <c r="I1080" s="3" t="s">
        <v>3172</v>
      </c>
      <c r="J1080" s="3" t="s">
        <v>22</v>
      </c>
      <c r="K1080" s="3" t="s">
        <v>23</v>
      </c>
      <c r="L1080" s="3" t="s">
        <v>1825</v>
      </c>
      <c r="M1080" s="3" t="s">
        <v>306</v>
      </c>
      <c r="N1080" s="3">
        <v>85204</v>
      </c>
      <c r="O1080" s="3" t="s">
        <v>40</v>
      </c>
      <c r="P1080" s="3" t="s">
        <v>1044</v>
      </c>
      <c r="Q1080" s="3" t="s">
        <v>42</v>
      </c>
      <c r="R1080" s="3" t="s">
        <v>71</v>
      </c>
      <c r="S1080" s="3" t="s">
        <v>1045</v>
      </c>
      <c r="T1080" s="3">
        <v>4.3680000000000003</v>
      </c>
      <c r="U1080" s="35" cm="1">
        <f t="array" ref="U1080">INDEX('Pricing Strategy'!$F$4:$F$71,MATCH(1,(Dataset!$O1080='Pricing Strategy'!$B$4:$B$71)*(Dataset!$Q1080='Pricing Strategy'!$C$4:$C$71)*(Dataset!$R1080='Pricing Strategy'!$D$4:$D$71),))</f>
        <v>0.4</v>
      </c>
      <c r="V1080" s="3">
        <f>Dataset!$T1080*(1-Dataset!$U1080)</f>
        <v>2.6208</v>
      </c>
    </row>
    <row r="1081" spans="1:22" x14ac:dyDescent="0.3">
      <c r="A1081" s="32"/>
      <c r="C1081" s="3">
        <v>1076</v>
      </c>
      <c r="D1081" s="3" t="s">
        <v>3170</v>
      </c>
      <c r="E1081" s="34">
        <v>43051</v>
      </c>
      <c r="F1081" s="34">
        <v>43058</v>
      </c>
      <c r="G1081" s="3" t="s">
        <v>46</v>
      </c>
      <c r="H1081" s="3" t="s">
        <v>3171</v>
      </c>
      <c r="I1081" s="3" t="s">
        <v>3172</v>
      </c>
      <c r="J1081" s="3" t="s">
        <v>22</v>
      </c>
      <c r="K1081" s="3" t="s">
        <v>23</v>
      </c>
      <c r="L1081" s="3" t="s">
        <v>1825</v>
      </c>
      <c r="M1081" s="3" t="s">
        <v>306</v>
      </c>
      <c r="N1081" s="3">
        <v>85204</v>
      </c>
      <c r="O1081" s="3" t="s">
        <v>40</v>
      </c>
      <c r="P1081" s="3" t="s">
        <v>3175</v>
      </c>
      <c r="Q1081" s="3" t="s">
        <v>67</v>
      </c>
      <c r="R1081" s="3" t="s">
        <v>157</v>
      </c>
      <c r="S1081" s="3" t="s">
        <v>3176</v>
      </c>
      <c r="T1081" s="3">
        <v>31.984000000000002</v>
      </c>
      <c r="U1081" s="35" cm="1">
        <f t="array" ref="U1081">INDEX('Pricing Strategy'!$F$4:$F$71,MATCH(1,(Dataset!$O1081='Pricing Strategy'!$B$4:$B$71)*(Dataset!$Q1081='Pricing Strategy'!$C$4:$C$71)*(Dataset!$R1081='Pricing Strategy'!$D$4:$D$71),))</f>
        <v>0.45</v>
      </c>
      <c r="V1081" s="3">
        <f>Dataset!$T1081*(1-Dataset!$U1081)</f>
        <v>17.591200000000001</v>
      </c>
    </row>
    <row r="1082" spans="1:22" x14ac:dyDescent="0.3">
      <c r="A1082" s="32"/>
      <c r="C1082" s="3">
        <v>1077</v>
      </c>
      <c r="D1082" s="3" t="s">
        <v>3177</v>
      </c>
      <c r="E1082" s="34">
        <v>43007</v>
      </c>
      <c r="F1082" s="34">
        <v>43008</v>
      </c>
      <c r="G1082" s="3" t="s">
        <v>184</v>
      </c>
      <c r="H1082" s="3" t="s">
        <v>3178</v>
      </c>
      <c r="I1082" s="3" t="s">
        <v>3179</v>
      </c>
      <c r="J1082" s="3" t="s">
        <v>98</v>
      </c>
      <c r="K1082" s="3" t="s">
        <v>23</v>
      </c>
      <c r="L1082" s="3" t="s">
        <v>493</v>
      </c>
      <c r="M1082" s="3" t="s">
        <v>250</v>
      </c>
      <c r="N1082" s="3">
        <v>47201</v>
      </c>
      <c r="O1082" s="3" t="s">
        <v>101</v>
      </c>
      <c r="P1082" s="3" t="s">
        <v>3180</v>
      </c>
      <c r="Q1082" s="3" t="s">
        <v>42</v>
      </c>
      <c r="R1082" s="3" t="s">
        <v>64</v>
      </c>
      <c r="S1082" s="3" t="s">
        <v>3181</v>
      </c>
      <c r="T1082" s="3">
        <v>40.880000000000003</v>
      </c>
      <c r="U1082" s="35" cm="1">
        <f t="array" ref="U1082">INDEX('Pricing Strategy'!$F$4:$F$71,MATCH(1,(Dataset!$O1082='Pricing Strategy'!$B$4:$B$71)*(Dataset!$Q1082='Pricing Strategy'!$C$4:$C$71)*(Dataset!$R1082='Pricing Strategy'!$D$4:$D$71),))</f>
        <v>0.35</v>
      </c>
      <c r="V1082" s="3">
        <f>Dataset!$T1082*(1-Dataset!$U1082)</f>
        <v>26.572000000000003</v>
      </c>
    </row>
    <row r="1083" spans="1:22" x14ac:dyDescent="0.3">
      <c r="A1083" s="32"/>
      <c r="C1083" s="3">
        <v>1078</v>
      </c>
      <c r="D1083" s="3" t="s">
        <v>3182</v>
      </c>
      <c r="E1083" s="34">
        <v>43366</v>
      </c>
      <c r="F1083" s="34">
        <v>43368</v>
      </c>
      <c r="G1083" s="3" t="s">
        <v>19</v>
      </c>
      <c r="H1083" s="3" t="s">
        <v>3183</v>
      </c>
      <c r="I1083" s="3" t="s">
        <v>3184</v>
      </c>
      <c r="J1083" s="3" t="s">
        <v>22</v>
      </c>
      <c r="K1083" s="3" t="s">
        <v>23</v>
      </c>
      <c r="L1083" s="3" t="s">
        <v>91</v>
      </c>
      <c r="M1083" s="3" t="s">
        <v>92</v>
      </c>
      <c r="N1083" s="3">
        <v>98105</v>
      </c>
      <c r="O1083" s="3" t="s">
        <v>40</v>
      </c>
      <c r="P1083" s="3" t="s">
        <v>3185</v>
      </c>
      <c r="Q1083" s="3" t="s">
        <v>42</v>
      </c>
      <c r="R1083" s="3" t="s">
        <v>74</v>
      </c>
      <c r="S1083" s="3" t="s">
        <v>3186</v>
      </c>
      <c r="T1083" s="3">
        <v>119.96</v>
      </c>
      <c r="U1083" s="35" cm="1">
        <f t="array" ref="U1083">INDEX('Pricing Strategy'!$F$4:$F$71,MATCH(1,(Dataset!$O1083='Pricing Strategy'!$B$4:$B$71)*(Dataset!$Q1083='Pricing Strategy'!$C$4:$C$71)*(Dataset!$R1083='Pricing Strategy'!$D$4:$D$71),))</f>
        <v>0.4</v>
      </c>
      <c r="V1083" s="3">
        <f>Dataset!$T1083*(1-Dataset!$U1083)</f>
        <v>71.975999999999999</v>
      </c>
    </row>
    <row r="1084" spans="1:22" x14ac:dyDescent="0.3">
      <c r="A1084" s="32"/>
      <c r="C1084" s="3">
        <v>1079</v>
      </c>
      <c r="D1084" s="3" t="s">
        <v>3182</v>
      </c>
      <c r="E1084" s="34">
        <v>43366</v>
      </c>
      <c r="F1084" s="34">
        <v>43368</v>
      </c>
      <c r="G1084" s="3" t="s">
        <v>19</v>
      </c>
      <c r="H1084" s="3" t="s">
        <v>3183</v>
      </c>
      <c r="I1084" s="3" t="s">
        <v>3184</v>
      </c>
      <c r="J1084" s="3" t="s">
        <v>22</v>
      </c>
      <c r="K1084" s="3" t="s">
        <v>23</v>
      </c>
      <c r="L1084" s="3" t="s">
        <v>91</v>
      </c>
      <c r="M1084" s="3" t="s">
        <v>92</v>
      </c>
      <c r="N1084" s="3">
        <v>98105</v>
      </c>
      <c r="O1084" s="3" t="s">
        <v>40</v>
      </c>
      <c r="P1084" s="3" t="s">
        <v>1826</v>
      </c>
      <c r="Q1084" s="3" t="s">
        <v>42</v>
      </c>
      <c r="R1084" s="3" t="s">
        <v>55</v>
      </c>
      <c r="S1084" s="3" t="s">
        <v>1827</v>
      </c>
      <c r="T1084" s="3">
        <v>31.44</v>
      </c>
      <c r="U1084" s="35" cm="1">
        <f t="array" ref="U1084">INDEX('Pricing Strategy'!$F$4:$F$71,MATCH(1,(Dataset!$O1084='Pricing Strategy'!$B$4:$B$71)*(Dataset!$Q1084='Pricing Strategy'!$C$4:$C$71)*(Dataset!$R1084='Pricing Strategy'!$D$4:$D$71),))</f>
        <v>0.5</v>
      </c>
      <c r="V1084" s="3">
        <f>Dataset!$T1084*(1-Dataset!$U1084)</f>
        <v>15.72</v>
      </c>
    </row>
    <row r="1085" spans="1:22" x14ac:dyDescent="0.3">
      <c r="A1085" s="32"/>
      <c r="C1085" s="3">
        <v>1080</v>
      </c>
      <c r="D1085" s="3" t="s">
        <v>3182</v>
      </c>
      <c r="E1085" s="34">
        <v>43366</v>
      </c>
      <c r="F1085" s="34">
        <v>43368</v>
      </c>
      <c r="G1085" s="3" t="s">
        <v>19</v>
      </c>
      <c r="H1085" s="3" t="s">
        <v>3183</v>
      </c>
      <c r="I1085" s="3" t="s">
        <v>3184</v>
      </c>
      <c r="J1085" s="3" t="s">
        <v>22</v>
      </c>
      <c r="K1085" s="3" t="s">
        <v>23</v>
      </c>
      <c r="L1085" s="3" t="s">
        <v>91</v>
      </c>
      <c r="M1085" s="3" t="s">
        <v>92</v>
      </c>
      <c r="N1085" s="3">
        <v>98105</v>
      </c>
      <c r="O1085" s="3" t="s">
        <v>40</v>
      </c>
      <c r="P1085" s="3" t="s">
        <v>1865</v>
      </c>
      <c r="Q1085" s="3" t="s">
        <v>42</v>
      </c>
      <c r="R1085" s="3" t="s">
        <v>71</v>
      </c>
      <c r="S1085" s="3" t="s">
        <v>1866</v>
      </c>
      <c r="T1085" s="3">
        <v>6.88</v>
      </c>
      <c r="U1085" s="35" cm="1">
        <f t="array" ref="U1085">INDEX('Pricing Strategy'!$F$4:$F$71,MATCH(1,(Dataset!$O1085='Pricing Strategy'!$B$4:$B$71)*(Dataset!$Q1085='Pricing Strategy'!$C$4:$C$71)*(Dataset!$R1085='Pricing Strategy'!$D$4:$D$71),))</f>
        <v>0.4</v>
      </c>
      <c r="V1085" s="3">
        <f>Dataset!$T1085*(1-Dataset!$U1085)</f>
        <v>4.1280000000000001</v>
      </c>
    </row>
    <row r="1086" spans="1:22" x14ac:dyDescent="0.3">
      <c r="A1086" s="32"/>
      <c r="C1086" s="3">
        <v>1081</v>
      </c>
      <c r="D1086" s="3" t="s">
        <v>3187</v>
      </c>
      <c r="E1086" s="34">
        <v>42703</v>
      </c>
      <c r="F1086" s="34">
        <v>42708</v>
      </c>
      <c r="G1086" s="3" t="s">
        <v>46</v>
      </c>
      <c r="H1086" s="3" t="s">
        <v>3188</v>
      </c>
      <c r="I1086" s="3" t="s">
        <v>3189</v>
      </c>
      <c r="J1086" s="3" t="s">
        <v>37</v>
      </c>
      <c r="K1086" s="3" t="s">
        <v>23</v>
      </c>
      <c r="L1086" s="3" t="s">
        <v>879</v>
      </c>
      <c r="M1086" s="3" t="s">
        <v>234</v>
      </c>
      <c r="N1086" s="3">
        <v>48227</v>
      </c>
      <c r="O1086" s="3" t="s">
        <v>101</v>
      </c>
      <c r="P1086" s="3" t="s">
        <v>3190</v>
      </c>
      <c r="Q1086" s="3" t="s">
        <v>42</v>
      </c>
      <c r="R1086" s="3" t="s">
        <v>86</v>
      </c>
      <c r="S1086" s="3" t="s">
        <v>182</v>
      </c>
      <c r="T1086" s="3">
        <v>19.920000000000002</v>
      </c>
      <c r="U1086" s="35" cm="1">
        <f t="array" ref="U1086">INDEX('Pricing Strategy'!$F$4:$F$71,MATCH(1,(Dataset!$O1086='Pricing Strategy'!$B$4:$B$71)*(Dataset!$Q1086='Pricing Strategy'!$C$4:$C$71)*(Dataset!$R1086='Pricing Strategy'!$D$4:$D$71),))</f>
        <v>0.3</v>
      </c>
      <c r="V1086" s="3">
        <f>Dataset!$T1086*(1-Dataset!$U1086)</f>
        <v>13.944000000000001</v>
      </c>
    </row>
    <row r="1087" spans="1:22" x14ac:dyDescent="0.3">
      <c r="A1087" s="32"/>
      <c r="C1087" s="3">
        <v>1082</v>
      </c>
      <c r="D1087" s="3" t="s">
        <v>3187</v>
      </c>
      <c r="E1087" s="34">
        <v>42703</v>
      </c>
      <c r="F1087" s="34">
        <v>42708</v>
      </c>
      <c r="G1087" s="3" t="s">
        <v>46</v>
      </c>
      <c r="H1087" s="3" t="s">
        <v>3188</v>
      </c>
      <c r="I1087" s="3" t="s">
        <v>3189</v>
      </c>
      <c r="J1087" s="3" t="s">
        <v>37</v>
      </c>
      <c r="K1087" s="3" t="s">
        <v>23</v>
      </c>
      <c r="L1087" s="3" t="s">
        <v>879</v>
      </c>
      <c r="M1087" s="3" t="s">
        <v>234</v>
      </c>
      <c r="N1087" s="3">
        <v>48227</v>
      </c>
      <c r="O1087" s="3" t="s">
        <v>101</v>
      </c>
      <c r="P1087" s="3" t="s">
        <v>3191</v>
      </c>
      <c r="Q1087" s="3" t="s">
        <v>28</v>
      </c>
      <c r="R1087" s="3" t="s">
        <v>32</v>
      </c>
      <c r="S1087" s="3" t="s">
        <v>3192</v>
      </c>
      <c r="T1087" s="3">
        <v>1106.9100000000001</v>
      </c>
      <c r="U1087" s="35" cm="1">
        <f t="array" ref="U1087">INDEX('Pricing Strategy'!$F$4:$F$71,MATCH(1,(Dataset!$O1087='Pricing Strategy'!$B$4:$B$71)*(Dataset!$Q1087='Pricing Strategy'!$C$4:$C$71)*(Dataset!$R1087='Pricing Strategy'!$D$4:$D$71),))</f>
        <v>0.35</v>
      </c>
      <c r="V1087" s="3">
        <f>Dataset!$T1087*(1-Dataset!$U1087)</f>
        <v>719.49150000000009</v>
      </c>
    </row>
    <row r="1088" spans="1:22" x14ac:dyDescent="0.3">
      <c r="A1088" s="32"/>
      <c r="C1088" s="3">
        <v>1083</v>
      </c>
      <c r="D1088" s="3" t="s">
        <v>3193</v>
      </c>
      <c r="E1088" s="34">
        <v>42795</v>
      </c>
      <c r="F1088" s="34">
        <v>42799</v>
      </c>
      <c r="G1088" s="3" t="s">
        <v>46</v>
      </c>
      <c r="H1088" s="3" t="s">
        <v>312</v>
      </c>
      <c r="I1088" s="3" t="s">
        <v>313</v>
      </c>
      <c r="J1088" s="3" t="s">
        <v>22</v>
      </c>
      <c r="K1088" s="3" t="s">
        <v>23</v>
      </c>
      <c r="L1088" s="3" t="s">
        <v>3194</v>
      </c>
      <c r="M1088" s="3" t="s">
        <v>263</v>
      </c>
      <c r="N1088" s="3">
        <v>10701</v>
      </c>
      <c r="O1088" s="3" t="s">
        <v>144</v>
      </c>
      <c r="P1088" s="3" t="s">
        <v>2402</v>
      </c>
      <c r="Q1088" s="3" t="s">
        <v>28</v>
      </c>
      <c r="R1088" s="3" t="s">
        <v>52</v>
      </c>
      <c r="S1088" s="3" t="s">
        <v>2403</v>
      </c>
      <c r="T1088" s="3">
        <v>836.59199999999998</v>
      </c>
      <c r="U1088" s="35" cm="1">
        <f t="array" ref="U1088">INDEX('Pricing Strategy'!$F$4:$F$71,MATCH(1,(Dataset!$O1088='Pricing Strategy'!$B$4:$B$71)*(Dataset!$Q1088='Pricing Strategy'!$C$4:$C$71)*(Dataset!$R1088='Pricing Strategy'!$D$4:$D$71),))</f>
        <v>0.45</v>
      </c>
      <c r="V1088" s="3">
        <f>Dataset!$T1088*(1-Dataset!$U1088)</f>
        <v>460.12560000000002</v>
      </c>
    </row>
    <row r="1089" spans="1:22" x14ac:dyDescent="0.3">
      <c r="A1089" s="32"/>
      <c r="C1089" s="3">
        <v>1084</v>
      </c>
      <c r="D1089" s="3" t="s">
        <v>3193</v>
      </c>
      <c r="E1089" s="34">
        <v>42795</v>
      </c>
      <c r="F1089" s="34">
        <v>42799</v>
      </c>
      <c r="G1089" s="3" t="s">
        <v>46</v>
      </c>
      <c r="H1089" s="3" t="s">
        <v>312</v>
      </c>
      <c r="I1089" s="3" t="s">
        <v>313</v>
      </c>
      <c r="J1089" s="3" t="s">
        <v>22</v>
      </c>
      <c r="K1089" s="3" t="s">
        <v>23</v>
      </c>
      <c r="L1089" s="3" t="s">
        <v>3194</v>
      </c>
      <c r="M1089" s="3" t="s">
        <v>263</v>
      </c>
      <c r="N1089" s="3">
        <v>10701</v>
      </c>
      <c r="O1089" s="3" t="s">
        <v>144</v>
      </c>
      <c r="P1089" s="3" t="s">
        <v>3195</v>
      </c>
      <c r="Q1089" s="3" t="s">
        <v>42</v>
      </c>
      <c r="R1089" s="3" t="s">
        <v>86</v>
      </c>
      <c r="S1089" s="3" t="s">
        <v>182</v>
      </c>
      <c r="T1089" s="3">
        <v>26.38</v>
      </c>
      <c r="U1089" s="35" cm="1">
        <f t="array" ref="U1089">INDEX('Pricing Strategy'!$F$4:$F$71,MATCH(1,(Dataset!$O1089='Pricing Strategy'!$B$4:$B$71)*(Dataset!$Q1089='Pricing Strategy'!$C$4:$C$71)*(Dataset!$R1089='Pricing Strategy'!$D$4:$D$71),))</f>
        <v>0.4</v>
      </c>
      <c r="V1089" s="3">
        <f>Dataset!$T1089*(1-Dataset!$U1089)</f>
        <v>15.827999999999999</v>
      </c>
    </row>
    <row r="1090" spans="1:22" x14ac:dyDescent="0.3">
      <c r="A1090" s="32"/>
      <c r="C1090" s="3">
        <v>1085</v>
      </c>
      <c r="D1090" s="3" t="s">
        <v>3193</v>
      </c>
      <c r="E1090" s="34">
        <v>42795</v>
      </c>
      <c r="F1090" s="34">
        <v>42799</v>
      </c>
      <c r="G1090" s="3" t="s">
        <v>46</v>
      </c>
      <c r="H1090" s="3" t="s">
        <v>312</v>
      </c>
      <c r="I1090" s="3" t="s">
        <v>313</v>
      </c>
      <c r="J1090" s="3" t="s">
        <v>22</v>
      </c>
      <c r="K1090" s="3" t="s">
        <v>23</v>
      </c>
      <c r="L1090" s="3" t="s">
        <v>3194</v>
      </c>
      <c r="M1090" s="3" t="s">
        <v>263</v>
      </c>
      <c r="N1090" s="3">
        <v>10701</v>
      </c>
      <c r="O1090" s="3" t="s">
        <v>144</v>
      </c>
      <c r="P1090" s="3" t="s">
        <v>1015</v>
      </c>
      <c r="Q1090" s="3" t="s">
        <v>42</v>
      </c>
      <c r="R1090" s="3" t="s">
        <v>55</v>
      </c>
      <c r="S1090" s="3" t="s">
        <v>1016</v>
      </c>
      <c r="T1090" s="3">
        <v>362.92</v>
      </c>
      <c r="U1090" s="35" cm="1">
        <f t="array" ref="U1090">INDEX('Pricing Strategy'!$F$4:$F$71,MATCH(1,(Dataset!$O1090='Pricing Strategy'!$B$4:$B$71)*(Dataset!$Q1090='Pricing Strategy'!$C$4:$C$71)*(Dataset!$R1090='Pricing Strategy'!$D$4:$D$71),))</f>
        <v>0.5</v>
      </c>
      <c r="V1090" s="3">
        <f>Dataset!$T1090*(1-Dataset!$U1090)</f>
        <v>181.46</v>
      </c>
    </row>
    <row r="1091" spans="1:22" x14ac:dyDescent="0.3">
      <c r="A1091" s="32"/>
      <c r="C1091" s="3">
        <v>1086</v>
      </c>
      <c r="D1091" s="3" t="s">
        <v>3193</v>
      </c>
      <c r="E1091" s="34">
        <v>42795</v>
      </c>
      <c r="F1091" s="34">
        <v>42799</v>
      </c>
      <c r="G1091" s="3" t="s">
        <v>46</v>
      </c>
      <c r="H1091" s="3" t="s">
        <v>312</v>
      </c>
      <c r="I1091" s="3" t="s">
        <v>313</v>
      </c>
      <c r="J1091" s="3" t="s">
        <v>22</v>
      </c>
      <c r="K1091" s="3" t="s">
        <v>23</v>
      </c>
      <c r="L1091" s="3" t="s">
        <v>3194</v>
      </c>
      <c r="M1091" s="3" t="s">
        <v>263</v>
      </c>
      <c r="N1091" s="3">
        <v>10701</v>
      </c>
      <c r="O1091" s="3" t="s">
        <v>144</v>
      </c>
      <c r="P1091" s="3" t="s">
        <v>3196</v>
      </c>
      <c r="Q1091" s="3" t="s">
        <v>67</v>
      </c>
      <c r="R1091" s="3" t="s">
        <v>680</v>
      </c>
      <c r="S1091" s="3" t="s">
        <v>3197</v>
      </c>
      <c r="T1091" s="3">
        <v>4899.93</v>
      </c>
      <c r="U1091" s="35" cm="1">
        <f t="array" ref="U1091">INDEX('Pricing Strategy'!$F$4:$F$71,MATCH(1,(Dataset!$O1091='Pricing Strategy'!$B$4:$B$71)*(Dataset!$Q1091='Pricing Strategy'!$C$4:$C$71)*(Dataset!$R1091='Pricing Strategy'!$D$4:$D$71),))</f>
        <v>0.45</v>
      </c>
      <c r="V1091" s="3">
        <f>Dataset!$T1091*(1-Dataset!$U1091)</f>
        <v>2694.9615000000003</v>
      </c>
    </row>
    <row r="1092" spans="1:22" x14ac:dyDescent="0.3">
      <c r="A1092" s="32"/>
      <c r="C1092" s="3">
        <v>1087</v>
      </c>
      <c r="D1092" s="3" t="s">
        <v>3198</v>
      </c>
      <c r="E1092" s="34">
        <v>42959</v>
      </c>
      <c r="F1092" s="34">
        <v>42959</v>
      </c>
      <c r="G1092" s="3" t="s">
        <v>1290</v>
      </c>
      <c r="H1092" s="3" t="s">
        <v>450</v>
      </c>
      <c r="I1092" s="3" t="s">
        <v>451</v>
      </c>
      <c r="J1092" s="3" t="s">
        <v>22</v>
      </c>
      <c r="K1092" s="3" t="s">
        <v>23</v>
      </c>
      <c r="L1092" s="3" t="s">
        <v>1378</v>
      </c>
      <c r="M1092" s="3" t="s">
        <v>485</v>
      </c>
      <c r="N1092" s="3">
        <v>50315</v>
      </c>
      <c r="O1092" s="3" t="s">
        <v>101</v>
      </c>
      <c r="P1092" s="3" t="s">
        <v>3199</v>
      </c>
      <c r="Q1092" s="3" t="s">
        <v>42</v>
      </c>
      <c r="R1092" s="3" t="s">
        <v>86</v>
      </c>
      <c r="S1092" s="3" t="s">
        <v>3200</v>
      </c>
      <c r="T1092" s="3">
        <v>6.48</v>
      </c>
      <c r="U1092" s="35" cm="1">
        <f t="array" ref="U1092">INDEX('Pricing Strategy'!$F$4:$F$71,MATCH(1,(Dataset!$O1092='Pricing Strategy'!$B$4:$B$71)*(Dataset!$Q1092='Pricing Strategy'!$C$4:$C$71)*(Dataset!$R1092='Pricing Strategy'!$D$4:$D$71),))</f>
        <v>0.3</v>
      </c>
      <c r="V1092" s="3">
        <f>Dataset!$T1092*(1-Dataset!$U1092)</f>
        <v>4.5359999999999996</v>
      </c>
    </row>
    <row r="1093" spans="1:22" x14ac:dyDescent="0.3">
      <c r="A1093" s="32"/>
      <c r="C1093" s="3">
        <v>1088</v>
      </c>
      <c r="D1093" s="3" t="s">
        <v>3201</v>
      </c>
      <c r="E1093" s="34">
        <v>42962</v>
      </c>
      <c r="F1093" s="34">
        <v>42967</v>
      </c>
      <c r="G1093" s="3" t="s">
        <v>19</v>
      </c>
      <c r="H1093" s="3" t="s">
        <v>3202</v>
      </c>
      <c r="I1093" s="3" t="s">
        <v>3203</v>
      </c>
      <c r="J1093" s="3" t="s">
        <v>37</v>
      </c>
      <c r="K1093" s="3" t="s">
        <v>23</v>
      </c>
      <c r="L1093" s="3" t="s">
        <v>3204</v>
      </c>
      <c r="M1093" s="3" t="s">
        <v>39</v>
      </c>
      <c r="N1093" s="3">
        <v>94601</v>
      </c>
      <c r="O1093" s="3" t="s">
        <v>40</v>
      </c>
      <c r="P1093" s="3" t="s">
        <v>737</v>
      </c>
      <c r="Q1093" s="3" t="s">
        <v>67</v>
      </c>
      <c r="R1093" s="3" t="s">
        <v>68</v>
      </c>
      <c r="S1093" s="3" t="s">
        <v>738</v>
      </c>
      <c r="T1093" s="3">
        <v>71.975999999999999</v>
      </c>
      <c r="U1093" s="35" cm="1">
        <f t="array" ref="U1093">INDEX('Pricing Strategy'!$F$4:$F$71,MATCH(1,(Dataset!$O1093='Pricing Strategy'!$B$4:$B$71)*(Dataset!$Q1093='Pricing Strategy'!$C$4:$C$71)*(Dataset!$R1093='Pricing Strategy'!$D$4:$D$71),))</f>
        <v>0.4</v>
      </c>
      <c r="V1093" s="3">
        <f>Dataset!$T1093*(1-Dataset!$U1093)</f>
        <v>43.185600000000001</v>
      </c>
    </row>
    <row r="1094" spans="1:22" x14ac:dyDescent="0.3">
      <c r="A1094" s="32"/>
      <c r="C1094" s="3">
        <v>1089</v>
      </c>
      <c r="D1094" s="3" t="s">
        <v>3201</v>
      </c>
      <c r="E1094" s="34">
        <v>42962</v>
      </c>
      <c r="F1094" s="34">
        <v>42967</v>
      </c>
      <c r="G1094" s="3" t="s">
        <v>19</v>
      </c>
      <c r="H1094" s="3" t="s">
        <v>3202</v>
      </c>
      <c r="I1094" s="3" t="s">
        <v>3203</v>
      </c>
      <c r="J1094" s="3" t="s">
        <v>37</v>
      </c>
      <c r="K1094" s="3" t="s">
        <v>23</v>
      </c>
      <c r="L1094" s="3" t="s">
        <v>3204</v>
      </c>
      <c r="M1094" s="3" t="s">
        <v>39</v>
      </c>
      <c r="N1094" s="3">
        <v>94601</v>
      </c>
      <c r="O1094" s="3" t="s">
        <v>40</v>
      </c>
      <c r="P1094" s="3" t="s">
        <v>3205</v>
      </c>
      <c r="Q1094" s="3" t="s">
        <v>42</v>
      </c>
      <c r="R1094" s="3" t="s">
        <v>43</v>
      </c>
      <c r="S1094" s="3" t="s">
        <v>3206</v>
      </c>
      <c r="T1094" s="3">
        <v>3.15</v>
      </c>
      <c r="U1094" s="35" cm="1">
        <f t="array" ref="U1094">INDEX('Pricing Strategy'!$F$4:$F$71,MATCH(1,(Dataset!$O1094='Pricing Strategy'!$B$4:$B$71)*(Dataset!$Q1094='Pricing Strategy'!$C$4:$C$71)*(Dataset!$R1094='Pricing Strategy'!$D$4:$D$71),))</f>
        <v>0.4</v>
      </c>
      <c r="V1094" s="3">
        <f>Dataset!$T1094*(1-Dataset!$U1094)</f>
        <v>1.89</v>
      </c>
    </row>
    <row r="1095" spans="1:22" x14ac:dyDescent="0.3">
      <c r="A1095" s="32"/>
      <c r="C1095" s="3">
        <v>1090</v>
      </c>
      <c r="D1095" s="3" t="s">
        <v>3207</v>
      </c>
      <c r="E1095" s="34">
        <v>43255</v>
      </c>
      <c r="F1095" s="34">
        <v>43261</v>
      </c>
      <c r="G1095" s="3" t="s">
        <v>46</v>
      </c>
      <c r="H1095" s="3" t="s">
        <v>2912</v>
      </c>
      <c r="I1095" s="3" t="s">
        <v>2913</v>
      </c>
      <c r="J1095" s="3" t="s">
        <v>37</v>
      </c>
      <c r="K1095" s="3" t="s">
        <v>23</v>
      </c>
      <c r="L1095" s="3" t="s">
        <v>733</v>
      </c>
      <c r="M1095" s="3" t="s">
        <v>84</v>
      </c>
      <c r="N1095" s="3">
        <v>28110</v>
      </c>
      <c r="O1095" s="3" t="s">
        <v>26</v>
      </c>
      <c r="P1095" s="3" t="s">
        <v>1186</v>
      </c>
      <c r="Q1095" s="3" t="s">
        <v>28</v>
      </c>
      <c r="R1095" s="3" t="s">
        <v>61</v>
      </c>
      <c r="S1095" s="3" t="s">
        <v>1187</v>
      </c>
      <c r="T1095" s="3">
        <v>31.984000000000002</v>
      </c>
      <c r="U1095" s="35" cm="1">
        <f t="array" ref="U1095">INDEX('Pricing Strategy'!$F$4:$F$71,MATCH(1,(Dataset!$O1095='Pricing Strategy'!$B$4:$B$71)*(Dataset!$Q1095='Pricing Strategy'!$C$4:$C$71)*(Dataset!$R1095='Pricing Strategy'!$D$4:$D$71),))</f>
        <v>0.25</v>
      </c>
      <c r="V1095" s="3">
        <f>Dataset!$T1095*(1-Dataset!$U1095)</f>
        <v>23.988</v>
      </c>
    </row>
    <row r="1096" spans="1:22" x14ac:dyDescent="0.3">
      <c r="A1096" s="32"/>
      <c r="C1096" s="3">
        <v>1091</v>
      </c>
      <c r="D1096" s="3" t="s">
        <v>3207</v>
      </c>
      <c r="E1096" s="34">
        <v>43255</v>
      </c>
      <c r="F1096" s="34">
        <v>43261</v>
      </c>
      <c r="G1096" s="3" t="s">
        <v>46</v>
      </c>
      <c r="H1096" s="3" t="s">
        <v>2912</v>
      </c>
      <c r="I1096" s="3" t="s">
        <v>2913</v>
      </c>
      <c r="J1096" s="3" t="s">
        <v>37</v>
      </c>
      <c r="K1096" s="3" t="s">
        <v>23</v>
      </c>
      <c r="L1096" s="3" t="s">
        <v>733</v>
      </c>
      <c r="M1096" s="3" t="s">
        <v>84</v>
      </c>
      <c r="N1096" s="3">
        <v>28110</v>
      </c>
      <c r="O1096" s="3" t="s">
        <v>26</v>
      </c>
      <c r="P1096" s="3" t="s">
        <v>3208</v>
      </c>
      <c r="Q1096" s="3" t="s">
        <v>67</v>
      </c>
      <c r="R1096" s="3" t="s">
        <v>68</v>
      </c>
      <c r="S1096" s="3" t="s">
        <v>3209</v>
      </c>
      <c r="T1096" s="3">
        <v>71.983999999999995</v>
      </c>
      <c r="U1096" s="35" cm="1">
        <f t="array" ref="U1096">INDEX('Pricing Strategy'!$F$4:$F$71,MATCH(1,(Dataset!$O1096='Pricing Strategy'!$B$4:$B$71)*(Dataset!$Q1096='Pricing Strategy'!$C$4:$C$71)*(Dataset!$R1096='Pricing Strategy'!$D$4:$D$71),))</f>
        <v>0.25</v>
      </c>
      <c r="V1096" s="3">
        <f>Dataset!$T1096*(1-Dataset!$U1096)</f>
        <v>53.988</v>
      </c>
    </row>
    <row r="1097" spans="1:22" x14ac:dyDescent="0.3">
      <c r="A1097" s="32"/>
      <c r="C1097" s="3">
        <v>1092</v>
      </c>
      <c r="D1097" s="3" t="s">
        <v>3210</v>
      </c>
      <c r="E1097" s="34">
        <v>42710</v>
      </c>
      <c r="F1097" s="34">
        <v>42717</v>
      </c>
      <c r="G1097" s="3" t="s">
        <v>46</v>
      </c>
      <c r="H1097" s="3" t="s">
        <v>2237</v>
      </c>
      <c r="I1097" s="3" t="s">
        <v>2238</v>
      </c>
      <c r="J1097" s="3" t="s">
        <v>22</v>
      </c>
      <c r="K1097" s="3" t="s">
        <v>23</v>
      </c>
      <c r="L1097" s="3" t="s">
        <v>947</v>
      </c>
      <c r="M1097" s="3" t="s">
        <v>39</v>
      </c>
      <c r="N1097" s="3">
        <v>92105</v>
      </c>
      <c r="O1097" s="3" t="s">
        <v>40</v>
      </c>
      <c r="P1097" s="3" t="s">
        <v>3211</v>
      </c>
      <c r="Q1097" s="3" t="s">
        <v>42</v>
      </c>
      <c r="R1097" s="3" t="s">
        <v>64</v>
      </c>
      <c r="S1097" s="3" t="s">
        <v>3212</v>
      </c>
      <c r="T1097" s="3">
        <v>120.15</v>
      </c>
      <c r="U1097" s="35" cm="1">
        <f t="array" ref="U1097">INDEX('Pricing Strategy'!$F$4:$F$71,MATCH(1,(Dataset!$O1097='Pricing Strategy'!$B$4:$B$71)*(Dataset!$Q1097='Pricing Strategy'!$C$4:$C$71)*(Dataset!$R1097='Pricing Strategy'!$D$4:$D$71),))</f>
        <v>0.45</v>
      </c>
      <c r="V1097" s="3">
        <f>Dataset!$T1097*(1-Dataset!$U1097)</f>
        <v>66.08250000000001</v>
      </c>
    </row>
    <row r="1098" spans="1:22" x14ac:dyDescent="0.3">
      <c r="A1098" s="32"/>
      <c r="C1098" s="3">
        <v>1093</v>
      </c>
      <c r="D1098" s="3" t="s">
        <v>3210</v>
      </c>
      <c r="E1098" s="34">
        <v>42710</v>
      </c>
      <c r="F1098" s="34">
        <v>42717</v>
      </c>
      <c r="G1098" s="3" t="s">
        <v>46</v>
      </c>
      <c r="H1098" s="3" t="s">
        <v>2237</v>
      </c>
      <c r="I1098" s="3" t="s">
        <v>2238</v>
      </c>
      <c r="J1098" s="3" t="s">
        <v>22</v>
      </c>
      <c r="K1098" s="3" t="s">
        <v>23</v>
      </c>
      <c r="L1098" s="3" t="s">
        <v>947</v>
      </c>
      <c r="M1098" s="3" t="s">
        <v>39</v>
      </c>
      <c r="N1098" s="3">
        <v>92105</v>
      </c>
      <c r="O1098" s="3" t="s">
        <v>40</v>
      </c>
      <c r="P1098" s="3" t="s">
        <v>3213</v>
      </c>
      <c r="Q1098" s="3" t="s">
        <v>67</v>
      </c>
      <c r="R1098" s="3" t="s">
        <v>68</v>
      </c>
      <c r="S1098" s="3" t="s">
        <v>3214</v>
      </c>
      <c r="T1098" s="3">
        <v>219.184</v>
      </c>
      <c r="U1098" s="35" cm="1">
        <f t="array" ref="U1098">INDEX('Pricing Strategy'!$F$4:$F$71,MATCH(1,(Dataset!$O1098='Pricing Strategy'!$B$4:$B$71)*(Dataset!$Q1098='Pricing Strategy'!$C$4:$C$71)*(Dataset!$R1098='Pricing Strategy'!$D$4:$D$71),))</f>
        <v>0.4</v>
      </c>
      <c r="V1098" s="3">
        <f>Dataset!$T1098*(1-Dataset!$U1098)</f>
        <v>131.5104</v>
      </c>
    </row>
    <row r="1099" spans="1:22" x14ac:dyDescent="0.3">
      <c r="A1099" s="32"/>
      <c r="C1099" s="3">
        <v>1094</v>
      </c>
      <c r="D1099" s="3" t="s">
        <v>3215</v>
      </c>
      <c r="E1099" s="34">
        <v>42731</v>
      </c>
      <c r="F1099" s="34">
        <v>42735</v>
      </c>
      <c r="G1099" s="3" t="s">
        <v>46</v>
      </c>
      <c r="H1099" s="3" t="s">
        <v>3216</v>
      </c>
      <c r="I1099" s="3" t="s">
        <v>3217</v>
      </c>
      <c r="J1099" s="3" t="s">
        <v>98</v>
      </c>
      <c r="K1099" s="3" t="s">
        <v>23</v>
      </c>
      <c r="L1099" s="3" t="s">
        <v>3218</v>
      </c>
      <c r="M1099" s="3" t="s">
        <v>2739</v>
      </c>
      <c r="N1099" s="3">
        <v>20735</v>
      </c>
      <c r="O1099" s="3" t="s">
        <v>144</v>
      </c>
      <c r="P1099" s="3" t="s">
        <v>3219</v>
      </c>
      <c r="Q1099" s="3" t="s">
        <v>42</v>
      </c>
      <c r="R1099" s="3" t="s">
        <v>86</v>
      </c>
      <c r="S1099" s="3" t="s">
        <v>3220</v>
      </c>
      <c r="T1099" s="3">
        <v>28.9</v>
      </c>
      <c r="U1099" s="35" cm="1">
        <f t="array" ref="U1099">INDEX('Pricing Strategy'!$F$4:$F$71,MATCH(1,(Dataset!$O1099='Pricing Strategy'!$B$4:$B$71)*(Dataset!$Q1099='Pricing Strategy'!$C$4:$C$71)*(Dataset!$R1099='Pricing Strategy'!$D$4:$D$71),))</f>
        <v>0.4</v>
      </c>
      <c r="V1099" s="3">
        <f>Dataset!$T1099*(1-Dataset!$U1099)</f>
        <v>17.34</v>
      </c>
    </row>
    <row r="1100" spans="1:22" x14ac:dyDescent="0.3">
      <c r="A1100" s="32"/>
      <c r="C1100" s="3">
        <v>1095</v>
      </c>
      <c r="D1100" s="3" t="s">
        <v>3215</v>
      </c>
      <c r="E1100" s="34">
        <v>42731</v>
      </c>
      <c r="F1100" s="34">
        <v>42735</v>
      </c>
      <c r="G1100" s="3" t="s">
        <v>46</v>
      </c>
      <c r="H1100" s="3" t="s">
        <v>3216</v>
      </c>
      <c r="I1100" s="3" t="s">
        <v>3217</v>
      </c>
      <c r="J1100" s="3" t="s">
        <v>98</v>
      </c>
      <c r="K1100" s="3" t="s">
        <v>23</v>
      </c>
      <c r="L1100" s="3" t="s">
        <v>3218</v>
      </c>
      <c r="M1100" s="3" t="s">
        <v>2739</v>
      </c>
      <c r="N1100" s="3">
        <v>20735</v>
      </c>
      <c r="O1100" s="3" t="s">
        <v>144</v>
      </c>
      <c r="P1100" s="3" t="s">
        <v>688</v>
      </c>
      <c r="Q1100" s="3" t="s">
        <v>42</v>
      </c>
      <c r="R1100" s="3" t="s">
        <v>74</v>
      </c>
      <c r="S1100" s="3" t="s">
        <v>689</v>
      </c>
      <c r="T1100" s="3">
        <v>355.96</v>
      </c>
      <c r="U1100" s="35" cm="1">
        <f t="array" ref="U1100">INDEX('Pricing Strategy'!$F$4:$F$71,MATCH(1,(Dataset!$O1100='Pricing Strategy'!$B$4:$B$71)*(Dataset!$Q1100='Pricing Strategy'!$C$4:$C$71)*(Dataset!$R1100='Pricing Strategy'!$D$4:$D$71),))</f>
        <v>0.4</v>
      </c>
      <c r="V1100" s="3">
        <f>Dataset!$T1100*(1-Dataset!$U1100)</f>
        <v>213.57599999999999</v>
      </c>
    </row>
    <row r="1101" spans="1:22" x14ac:dyDescent="0.3">
      <c r="A1101" s="32"/>
      <c r="C1101" s="3">
        <v>1096</v>
      </c>
      <c r="D1101" s="3" t="s">
        <v>3221</v>
      </c>
      <c r="E1101" s="34">
        <v>43121</v>
      </c>
      <c r="F1101" s="34">
        <v>43126</v>
      </c>
      <c r="G1101" s="3" t="s">
        <v>46</v>
      </c>
      <c r="H1101" s="3" t="s">
        <v>3222</v>
      </c>
      <c r="I1101" s="3" t="s">
        <v>3223</v>
      </c>
      <c r="J1101" s="3" t="s">
        <v>98</v>
      </c>
      <c r="K1101" s="3" t="s">
        <v>23</v>
      </c>
      <c r="L1101" s="3" t="s">
        <v>463</v>
      </c>
      <c r="M1101" s="3" t="s">
        <v>84</v>
      </c>
      <c r="N1101" s="3">
        <v>28205</v>
      </c>
      <c r="O1101" s="3" t="s">
        <v>26</v>
      </c>
      <c r="P1101" s="3" t="s">
        <v>3224</v>
      </c>
      <c r="Q1101" s="3" t="s">
        <v>42</v>
      </c>
      <c r="R1101" s="3" t="s">
        <v>55</v>
      </c>
      <c r="S1101" s="3" t="s">
        <v>3225</v>
      </c>
      <c r="T1101" s="3">
        <v>348.20800000000003</v>
      </c>
      <c r="U1101" s="35" cm="1">
        <f t="array" ref="U1101">INDEX('Pricing Strategy'!$F$4:$F$71,MATCH(1,(Dataset!$O1101='Pricing Strategy'!$B$4:$B$71)*(Dataset!$Q1101='Pricing Strategy'!$C$4:$C$71)*(Dataset!$R1101='Pricing Strategy'!$D$4:$D$71),))</f>
        <v>0.35</v>
      </c>
      <c r="V1101" s="3">
        <f>Dataset!$T1101*(1-Dataset!$U1101)</f>
        <v>226.33520000000001</v>
      </c>
    </row>
    <row r="1102" spans="1:22" x14ac:dyDescent="0.3">
      <c r="A1102" s="32"/>
      <c r="C1102" s="3">
        <v>1097</v>
      </c>
      <c r="D1102" s="3" t="s">
        <v>3221</v>
      </c>
      <c r="E1102" s="34">
        <v>43121</v>
      </c>
      <c r="F1102" s="34">
        <v>43126</v>
      </c>
      <c r="G1102" s="3" t="s">
        <v>46</v>
      </c>
      <c r="H1102" s="3" t="s">
        <v>3222</v>
      </c>
      <c r="I1102" s="3" t="s">
        <v>3223</v>
      </c>
      <c r="J1102" s="3" t="s">
        <v>98</v>
      </c>
      <c r="K1102" s="3" t="s">
        <v>23</v>
      </c>
      <c r="L1102" s="3" t="s">
        <v>463</v>
      </c>
      <c r="M1102" s="3" t="s">
        <v>84</v>
      </c>
      <c r="N1102" s="3">
        <v>28205</v>
      </c>
      <c r="O1102" s="3" t="s">
        <v>26</v>
      </c>
      <c r="P1102" s="3" t="s">
        <v>3226</v>
      </c>
      <c r="Q1102" s="3" t="s">
        <v>42</v>
      </c>
      <c r="R1102" s="3" t="s">
        <v>71</v>
      </c>
      <c r="S1102" s="3" t="s">
        <v>3227</v>
      </c>
      <c r="T1102" s="3">
        <v>35.783999999999999</v>
      </c>
      <c r="U1102" s="35" cm="1">
        <f t="array" ref="U1102">INDEX('Pricing Strategy'!$F$4:$F$71,MATCH(1,(Dataset!$O1102='Pricing Strategy'!$B$4:$B$71)*(Dataset!$Q1102='Pricing Strategy'!$C$4:$C$71)*(Dataset!$R1102='Pricing Strategy'!$D$4:$D$71),))</f>
        <v>0.25</v>
      </c>
      <c r="V1102" s="3">
        <f>Dataset!$T1102*(1-Dataset!$U1102)</f>
        <v>26.838000000000001</v>
      </c>
    </row>
    <row r="1103" spans="1:22" x14ac:dyDescent="0.3">
      <c r="A1103" s="32"/>
      <c r="C1103" s="3">
        <v>1098</v>
      </c>
      <c r="D1103" s="3" t="s">
        <v>3228</v>
      </c>
      <c r="E1103" s="34">
        <v>42180</v>
      </c>
      <c r="F1103" s="34">
        <v>42183</v>
      </c>
      <c r="G1103" s="3" t="s">
        <v>184</v>
      </c>
      <c r="H1103" s="3" t="s">
        <v>3099</v>
      </c>
      <c r="I1103" s="3" t="s">
        <v>3100</v>
      </c>
      <c r="J1103" s="3" t="s">
        <v>37</v>
      </c>
      <c r="K1103" s="3" t="s">
        <v>23</v>
      </c>
      <c r="L1103" s="3" t="s">
        <v>38</v>
      </c>
      <c r="M1103" s="3" t="s">
        <v>39</v>
      </c>
      <c r="N1103" s="3">
        <v>90049</v>
      </c>
      <c r="O1103" s="3" t="s">
        <v>40</v>
      </c>
      <c r="P1103" s="3" t="s">
        <v>3229</v>
      </c>
      <c r="Q1103" s="3" t="s">
        <v>28</v>
      </c>
      <c r="R1103" s="3" t="s">
        <v>52</v>
      </c>
      <c r="S1103" s="3" t="s">
        <v>3230</v>
      </c>
      <c r="T1103" s="3">
        <v>447.84</v>
      </c>
      <c r="U1103" s="35" cm="1">
        <f t="array" ref="U1103">INDEX('Pricing Strategy'!$F$4:$F$71,MATCH(1,(Dataset!$O1103='Pricing Strategy'!$B$4:$B$71)*(Dataset!$Q1103='Pricing Strategy'!$C$4:$C$71)*(Dataset!$R1103='Pricing Strategy'!$D$4:$D$71),))</f>
        <v>0.45</v>
      </c>
      <c r="V1103" s="3">
        <f>Dataset!$T1103*(1-Dataset!$U1103)</f>
        <v>246.31200000000001</v>
      </c>
    </row>
    <row r="1104" spans="1:22" x14ac:dyDescent="0.3">
      <c r="A1104" s="32"/>
      <c r="C1104" s="3">
        <v>1099</v>
      </c>
      <c r="D1104" s="3" t="s">
        <v>3231</v>
      </c>
      <c r="E1104" s="34">
        <v>42900</v>
      </c>
      <c r="F1104" s="34">
        <v>42903</v>
      </c>
      <c r="G1104" s="3" t="s">
        <v>184</v>
      </c>
      <c r="H1104" s="3" t="s">
        <v>3232</v>
      </c>
      <c r="I1104" s="3" t="s">
        <v>3233</v>
      </c>
      <c r="J1104" s="3" t="s">
        <v>98</v>
      </c>
      <c r="K1104" s="3" t="s">
        <v>23</v>
      </c>
      <c r="L1104" s="3" t="s">
        <v>123</v>
      </c>
      <c r="M1104" s="3" t="s">
        <v>39</v>
      </c>
      <c r="N1104" s="3">
        <v>94122</v>
      </c>
      <c r="O1104" s="3" t="s">
        <v>40</v>
      </c>
      <c r="P1104" s="3" t="s">
        <v>3234</v>
      </c>
      <c r="Q1104" s="3" t="s">
        <v>42</v>
      </c>
      <c r="R1104" s="3" t="s">
        <v>64</v>
      </c>
      <c r="S1104" s="3" t="s">
        <v>3235</v>
      </c>
      <c r="T1104" s="3">
        <v>7.04</v>
      </c>
      <c r="U1104" s="35" cm="1">
        <f t="array" ref="U1104">INDEX('Pricing Strategy'!$F$4:$F$71,MATCH(1,(Dataset!$O1104='Pricing Strategy'!$B$4:$B$71)*(Dataset!$Q1104='Pricing Strategy'!$C$4:$C$71)*(Dataset!$R1104='Pricing Strategy'!$D$4:$D$71),))</f>
        <v>0.45</v>
      </c>
      <c r="V1104" s="3">
        <f>Dataset!$T1104*(1-Dataset!$U1104)</f>
        <v>3.8720000000000003</v>
      </c>
    </row>
    <row r="1105" spans="1:22" x14ac:dyDescent="0.3">
      <c r="A1105" s="32"/>
      <c r="C1105" s="3">
        <v>1100</v>
      </c>
      <c r="D1105" s="3" t="s">
        <v>3231</v>
      </c>
      <c r="E1105" s="34">
        <v>42900</v>
      </c>
      <c r="F1105" s="34">
        <v>42903</v>
      </c>
      <c r="G1105" s="3" t="s">
        <v>184</v>
      </c>
      <c r="H1105" s="3" t="s">
        <v>3232</v>
      </c>
      <c r="I1105" s="3" t="s">
        <v>3233</v>
      </c>
      <c r="J1105" s="3" t="s">
        <v>98</v>
      </c>
      <c r="K1105" s="3" t="s">
        <v>23</v>
      </c>
      <c r="L1105" s="3" t="s">
        <v>123</v>
      </c>
      <c r="M1105" s="3" t="s">
        <v>39</v>
      </c>
      <c r="N1105" s="3">
        <v>94122</v>
      </c>
      <c r="O1105" s="3" t="s">
        <v>40</v>
      </c>
      <c r="P1105" s="3" t="s">
        <v>1557</v>
      </c>
      <c r="Q1105" s="3" t="s">
        <v>28</v>
      </c>
      <c r="R1105" s="3" t="s">
        <v>61</v>
      </c>
      <c r="S1105" s="3" t="s">
        <v>1558</v>
      </c>
      <c r="T1105" s="3">
        <v>8.73</v>
      </c>
      <c r="U1105" s="35" cm="1">
        <f t="array" ref="U1105">INDEX('Pricing Strategy'!$F$4:$F$71,MATCH(1,(Dataset!$O1105='Pricing Strategy'!$B$4:$B$71)*(Dataset!$Q1105='Pricing Strategy'!$C$4:$C$71)*(Dataset!$R1105='Pricing Strategy'!$D$4:$D$71),))</f>
        <v>0.4</v>
      </c>
      <c r="V1105" s="3">
        <f>Dataset!$T1105*(1-Dataset!$U1105)</f>
        <v>5.2380000000000004</v>
      </c>
    </row>
    <row r="1106" spans="1:22" x14ac:dyDescent="0.3">
      <c r="A1106" s="32"/>
      <c r="C1106" s="3">
        <v>1101</v>
      </c>
      <c r="D1106" s="3" t="s">
        <v>3231</v>
      </c>
      <c r="E1106" s="34">
        <v>42900</v>
      </c>
      <c r="F1106" s="34">
        <v>42903</v>
      </c>
      <c r="G1106" s="3" t="s">
        <v>184</v>
      </c>
      <c r="H1106" s="3" t="s">
        <v>3232</v>
      </c>
      <c r="I1106" s="3" t="s">
        <v>3233</v>
      </c>
      <c r="J1106" s="3" t="s">
        <v>98</v>
      </c>
      <c r="K1106" s="3" t="s">
        <v>23</v>
      </c>
      <c r="L1106" s="3" t="s">
        <v>123</v>
      </c>
      <c r="M1106" s="3" t="s">
        <v>39</v>
      </c>
      <c r="N1106" s="3">
        <v>94122</v>
      </c>
      <c r="O1106" s="3" t="s">
        <v>40</v>
      </c>
      <c r="P1106" s="3" t="s">
        <v>3236</v>
      </c>
      <c r="Q1106" s="3" t="s">
        <v>67</v>
      </c>
      <c r="R1106" s="3" t="s">
        <v>157</v>
      </c>
      <c r="S1106" s="3" t="s">
        <v>3237</v>
      </c>
      <c r="T1106" s="3">
        <v>29.29</v>
      </c>
      <c r="U1106" s="35" cm="1">
        <f t="array" ref="U1106">INDEX('Pricing Strategy'!$F$4:$F$71,MATCH(1,(Dataset!$O1106='Pricing Strategy'!$B$4:$B$71)*(Dataset!$Q1106='Pricing Strategy'!$C$4:$C$71)*(Dataset!$R1106='Pricing Strategy'!$D$4:$D$71),))</f>
        <v>0.45</v>
      </c>
      <c r="V1106" s="3">
        <f>Dataset!$T1106*(1-Dataset!$U1106)</f>
        <v>16.109500000000001</v>
      </c>
    </row>
    <row r="1107" spans="1:22" x14ac:dyDescent="0.3">
      <c r="A1107" s="32"/>
      <c r="C1107" s="3">
        <v>1102</v>
      </c>
      <c r="D1107" s="3" t="s">
        <v>3231</v>
      </c>
      <c r="E1107" s="34">
        <v>42900</v>
      </c>
      <c r="F1107" s="34">
        <v>42903</v>
      </c>
      <c r="G1107" s="3" t="s">
        <v>184</v>
      </c>
      <c r="H1107" s="3" t="s">
        <v>3232</v>
      </c>
      <c r="I1107" s="3" t="s">
        <v>3233</v>
      </c>
      <c r="J1107" s="3" t="s">
        <v>98</v>
      </c>
      <c r="K1107" s="3" t="s">
        <v>23</v>
      </c>
      <c r="L1107" s="3" t="s">
        <v>123</v>
      </c>
      <c r="M1107" s="3" t="s">
        <v>39</v>
      </c>
      <c r="N1107" s="3">
        <v>94122</v>
      </c>
      <c r="O1107" s="3" t="s">
        <v>40</v>
      </c>
      <c r="P1107" s="3" t="s">
        <v>3238</v>
      </c>
      <c r="Q1107" s="3" t="s">
        <v>42</v>
      </c>
      <c r="R1107" s="3" t="s">
        <v>64</v>
      </c>
      <c r="S1107" s="3" t="s">
        <v>3239</v>
      </c>
      <c r="T1107" s="3">
        <v>8.64</v>
      </c>
      <c r="U1107" s="35" cm="1">
        <f t="array" ref="U1107">INDEX('Pricing Strategy'!$F$4:$F$71,MATCH(1,(Dataset!$O1107='Pricing Strategy'!$B$4:$B$71)*(Dataset!$Q1107='Pricing Strategy'!$C$4:$C$71)*(Dataset!$R1107='Pricing Strategy'!$D$4:$D$71),))</f>
        <v>0.45</v>
      </c>
      <c r="V1107" s="3">
        <f>Dataset!$T1107*(1-Dataset!$U1107)</f>
        <v>4.7520000000000007</v>
      </c>
    </row>
    <row r="1108" spans="1:22" x14ac:dyDescent="0.3">
      <c r="A1108" s="32"/>
      <c r="C1108" s="3">
        <v>1103</v>
      </c>
      <c r="D1108" s="3" t="s">
        <v>3240</v>
      </c>
      <c r="E1108" s="34">
        <v>43211</v>
      </c>
      <c r="F1108" s="34">
        <v>43217</v>
      </c>
      <c r="G1108" s="3" t="s">
        <v>46</v>
      </c>
      <c r="H1108" s="3" t="s">
        <v>2180</v>
      </c>
      <c r="I1108" s="3" t="s">
        <v>2181</v>
      </c>
      <c r="J1108" s="3" t="s">
        <v>22</v>
      </c>
      <c r="K1108" s="3" t="s">
        <v>23</v>
      </c>
      <c r="L1108" s="3" t="s">
        <v>180</v>
      </c>
      <c r="M1108" s="3" t="s">
        <v>100</v>
      </c>
      <c r="N1108" s="3">
        <v>77041</v>
      </c>
      <c r="O1108" s="3" t="s">
        <v>101</v>
      </c>
      <c r="P1108" s="3" t="s">
        <v>1218</v>
      </c>
      <c r="Q1108" s="3" t="s">
        <v>42</v>
      </c>
      <c r="R1108" s="3" t="s">
        <v>71</v>
      </c>
      <c r="S1108" s="3" t="s">
        <v>1219</v>
      </c>
      <c r="T1108" s="3">
        <v>2.694</v>
      </c>
      <c r="U1108" s="35" cm="1">
        <f t="array" ref="U1108">INDEX('Pricing Strategy'!$F$4:$F$71,MATCH(1,(Dataset!$O1108='Pricing Strategy'!$B$4:$B$71)*(Dataset!$Q1108='Pricing Strategy'!$C$4:$C$71)*(Dataset!$R1108='Pricing Strategy'!$D$4:$D$71),))</f>
        <v>0.3</v>
      </c>
      <c r="V1108" s="3">
        <f>Dataset!$T1108*(1-Dataset!$U1108)</f>
        <v>1.8857999999999999</v>
      </c>
    </row>
    <row r="1109" spans="1:22" x14ac:dyDescent="0.3">
      <c r="A1109" s="32"/>
      <c r="C1109" s="3">
        <v>1104</v>
      </c>
      <c r="D1109" s="3" t="s">
        <v>3240</v>
      </c>
      <c r="E1109" s="34">
        <v>43211</v>
      </c>
      <c r="F1109" s="34">
        <v>43217</v>
      </c>
      <c r="G1109" s="3" t="s">
        <v>46</v>
      </c>
      <c r="H1109" s="3" t="s">
        <v>2180</v>
      </c>
      <c r="I1109" s="3" t="s">
        <v>2181</v>
      </c>
      <c r="J1109" s="3" t="s">
        <v>22</v>
      </c>
      <c r="K1109" s="3" t="s">
        <v>23</v>
      </c>
      <c r="L1109" s="3" t="s">
        <v>180</v>
      </c>
      <c r="M1109" s="3" t="s">
        <v>100</v>
      </c>
      <c r="N1109" s="3">
        <v>77041</v>
      </c>
      <c r="O1109" s="3" t="s">
        <v>101</v>
      </c>
      <c r="P1109" s="3" t="s">
        <v>3009</v>
      </c>
      <c r="Q1109" s="3" t="s">
        <v>42</v>
      </c>
      <c r="R1109" s="3" t="s">
        <v>71</v>
      </c>
      <c r="S1109" s="3" t="s">
        <v>3010</v>
      </c>
      <c r="T1109" s="3">
        <v>2.9340000000000002</v>
      </c>
      <c r="U1109" s="35" cm="1">
        <f t="array" ref="U1109">INDEX('Pricing Strategy'!$F$4:$F$71,MATCH(1,(Dataset!$O1109='Pricing Strategy'!$B$4:$B$71)*(Dataset!$Q1109='Pricing Strategy'!$C$4:$C$71)*(Dataset!$R1109='Pricing Strategy'!$D$4:$D$71),))</f>
        <v>0.3</v>
      </c>
      <c r="V1109" s="3">
        <f>Dataset!$T1109*(1-Dataset!$U1109)</f>
        <v>2.0537999999999998</v>
      </c>
    </row>
    <row r="1110" spans="1:22" x14ac:dyDescent="0.3">
      <c r="A1110" s="32"/>
      <c r="C1110" s="3">
        <v>1105</v>
      </c>
      <c r="D1110" s="3" t="s">
        <v>3241</v>
      </c>
      <c r="E1110" s="34">
        <v>43029</v>
      </c>
      <c r="F1110" s="34">
        <v>43035</v>
      </c>
      <c r="G1110" s="3" t="s">
        <v>46</v>
      </c>
      <c r="H1110" s="3" t="s">
        <v>3242</v>
      </c>
      <c r="I1110" s="3" t="s">
        <v>3243</v>
      </c>
      <c r="J1110" s="3" t="s">
        <v>22</v>
      </c>
      <c r="K1110" s="3" t="s">
        <v>23</v>
      </c>
      <c r="L1110" s="3" t="s">
        <v>2859</v>
      </c>
      <c r="M1110" s="3" t="s">
        <v>39</v>
      </c>
      <c r="N1110" s="3">
        <v>92503</v>
      </c>
      <c r="O1110" s="3" t="s">
        <v>40</v>
      </c>
      <c r="P1110" s="3" t="s">
        <v>3244</v>
      </c>
      <c r="Q1110" s="3" t="s">
        <v>42</v>
      </c>
      <c r="R1110" s="3" t="s">
        <v>86</v>
      </c>
      <c r="S1110" s="3" t="s">
        <v>3245</v>
      </c>
      <c r="T1110" s="3">
        <v>22.92</v>
      </c>
      <c r="U1110" s="35" cm="1">
        <f t="array" ref="U1110">INDEX('Pricing Strategy'!$F$4:$F$71,MATCH(1,(Dataset!$O1110='Pricing Strategy'!$B$4:$B$71)*(Dataset!$Q1110='Pricing Strategy'!$C$4:$C$71)*(Dataset!$R1110='Pricing Strategy'!$D$4:$D$71),))</f>
        <v>0.4</v>
      </c>
      <c r="V1110" s="3">
        <f>Dataset!$T1110*(1-Dataset!$U1110)</f>
        <v>13.752000000000001</v>
      </c>
    </row>
    <row r="1111" spans="1:22" x14ac:dyDescent="0.3">
      <c r="A1111" s="32"/>
      <c r="C1111" s="3">
        <v>1106</v>
      </c>
      <c r="D1111" s="3" t="s">
        <v>3246</v>
      </c>
      <c r="E1111" s="34">
        <v>43058</v>
      </c>
      <c r="F1111" s="34">
        <v>43063</v>
      </c>
      <c r="G1111" s="3" t="s">
        <v>46</v>
      </c>
      <c r="H1111" s="3" t="s">
        <v>152</v>
      </c>
      <c r="I1111" s="3" t="s">
        <v>153</v>
      </c>
      <c r="J1111" s="3" t="s">
        <v>22</v>
      </c>
      <c r="K1111" s="3" t="s">
        <v>23</v>
      </c>
      <c r="L1111" s="3" t="s">
        <v>180</v>
      </c>
      <c r="M1111" s="3" t="s">
        <v>100</v>
      </c>
      <c r="N1111" s="3">
        <v>77041</v>
      </c>
      <c r="O1111" s="3" t="s">
        <v>101</v>
      </c>
      <c r="P1111" s="3" t="s">
        <v>832</v>
      </c>
      <c r="Q1111" s="3" t="s">
        <v>42</v>
      </c>
      <c r="R1111" s="3" t="s">
        <v>55</v>
      </c>
      <c r="S1111" s="3" t="s">
        <v>833</v>
      </c>
      <c r="T1111" s="3">
        <v>100.70399999999999</v>
      </c>
      <c r="U1111" s="35" cm="1">
        <f t="array" ref="U1111">INDEX('Pricing Strategy'!$F$4:$F$71,MATCH(1,(Dataset!$O1111='Pricing Strategy'!$B$4:$B$71)*(Dataset!$Q1111='Pricing Strategy'!$C$4:$C$71)*(Dataset!$R1111='Pricing Strategy'!$D$4:$D$71),))</f>
        <v>0.4</v>
      </c>
      <c r="V1111" s="3">
        <f>Dataset!$T1111*(1-Dataset!$U1111)</f>
        <v>60.422399999999996</v>
      </c>
    </row>
    <row r="1112" spans="1:22" x14ac:dyDescent="0.3">
      <c r="A1112" s="32"/>
      <c r="C1112" s="3">
        <v>1107</v>
      </c>
      <c r="D1112" s="3" t="s">
        <v>3246</v>
      </c>
      <c r="E1112" s="34">
        <v>43058</v>
      </c>
      <c r="F1112" s="34">
        <v>43063</v>
      </c>
      <c r="G1112" s="3" t="s">
        <v>46</v>
      </c>
      <c r="H1112" s="3" t="s">
        <v>152</v>
      </c>
      <c r="I1112" s="3" t="s">
        <v>153</v>
      </c>
      <c r="J1112" s="3" t="s">
        <v>22</v>
      </c>
      <c r="K1112" s="3" t="s">
        <v>23</v>
      </c>
      <c r="L1112" s="3" t="s">
        <v>180</v>
      </c>
      <c r="M1112" s="3" t="s">
        <v>100</v>
      </c>
      <c r="N1112" s="3">
        <v>77041</v>
      </c>
      <c r="O1112" s="3" t="s">
        <v>101</v>
      </c>
      <c r="P1112" s="3" t="s">
        <v>1557</v>
      </c>
      <c r="Q1112" s="3" t="s">
        <v>28</v>
      </c>
      <c r="R1112" s="3" t="s">
        <v>61</v>
      </c>
      <c r="S1112" s="3" t="s">
        <v>1558</v>
      </c>
      <c r="T1112" s="3">
        <v>2.3279999999999998</v>
      </c>
      <c r="U1112" s="35" cm="1">
        <f t="array" ref="U1112">INDEX('Pricing Strategy'!$F$4:$F$71,MATCH(1,(Dataset!$O1112='Pricing Strategy'!$B$4:$B$71)*(Dataset!$Q1112='Pricing Strategy'!$C$4:$C$71)*(Dataset!$R1112='Pricing Strategy'!$D$4:$D$71),))</f>
        <v>0.3</v>
      </c>
      <c r="V1112" s="3">
        <f>Dataset!$T1112*(1-Dataset!$U1112)</f>
        <v>1.6295999999999997</v>
      </c>
    </row>
    <row r="1113" spans="1:22" x14ac:dyDescent="0.3">
      <c r="A1113" s="32"/>
      <c r="C1113" s="3">
        <v>1108</v>
      </c>
      <c r="D1113" s="3" t="s">
        <v>3246</v>
      </c>
      <c r="E1113" s="34">
        <v>43058</v>
      </c>
      <c r="F1113" s="34">
        <v>43063</v>
      </c>
      <c r="G1113" s="3" t="s">
        <v>46</v>
      </c>
      <c r="H1113" s="3" t="s">
        <v>152</v>
      </c>
      <c r="I1113" s="3" t="s">
        <v>153</v>
      </c>
      <c r="J1113" s="3" t="s">
        <v>22</v>
      </c>
      <c r="K1113" s="3" t="s">
        <v>23</v>
      </c>
      <c r="L1113" s="3" t="s">
        <v>180</v>
      </c>
      <c r="M1113" s="3" t="s">
        <v>100</v>
      </c>
      <c r="N1113" s="3">
        <v>77041</v>
      </c>
      <c r="O1113" s="3" t="s">
        <v>101</v>
      </c>
      <c r="P1113" s="3" t="s">
        <v>3247</v>
      </c>
      <c r="Q1113" s="3" t="s">
        <v>42</v>
      </c>
      <c r="R1113" s="3" t="s">
        <v>71</v>
      </c>
      <c r="S1113" s="3" t="s">
        <v>3248</v>
      </c>
      <c r="T1113" s="3">
        <v>10.78</v>
      </c>
      <c r="U1113" s="35" cm="1">
        <f t="array" ref="U1113">INDEX('Pricing Strategy'!$F$4:$F$71,MATCH(1,(Dataset!$O1113='Pricing Strategy'!$B$4:$B$71)*(Dataset!$Q1113='Pricing Strategy'!$C$4:$C$71)*(Dataset!$R1113='Pricing Strategy'!$D$4:$D$71),))</f>
        <v>0.3</v>
      </c>
      <c r="V1113" s="3">
        <f>Dataset!$T1113*(1-Dataset!$U1113)</f>
        <v>7.5459999999999994</v>
      </c>
    </row>
    <row r="1114" spans="1:22" x14ac:dyDescent="0.3">
      <c r="A1114" s="32"/>
      <c r="C1114" s="3">
        <v>1109</v>
      </c>
      <c r="D1114" s="3" t="s">
        <v>3246</v>
      </c>
      <c r="E1114" s="34">
        <v>43058</v>
      </c>
      <c r="F1114" s="34">
        <v>43063</v>
      </c>
      <c r="G1114" s="3" t="s">
        <v>46</v>
      </c>
      <c r="H1114" s="3" t="s">
        <v>152</v>
      </c>
      <c r="I1114" s="3" t="s">
        <v>153</v>
      </c>
      <c r="J1114" s="3" t="s">
        <v>22</v>
      </c>
      <c r="K1114" s="3" t="s">
        <v>23</v>
      </c>
      <c r="L1114" s="3" t="s">
        <v>180</v>
      </c>
      <c r="M1114" s="3" t="s">
        <v>100</v>
      </c>
      <c r="N1114" s="3">
        <v>77041</v>
      </c>
      <c r="O1114" s="3" t="s">
        <v>101</v>
      </c>
      <c r="P1114" s="3" t="s">
        <v>3249</v>
      </c>
      <c r="Q1114" s="3" t="s">
        <v>42</v>
      </c>
      <c r="R1114" s="3" t="s">
        <v>265</v>
      </c>
      <c r="S1114" s="3" t="s">
        <v>559</v>
      </c>
      <c r="T1114" s="3">
        <v>58.368000000000002</v>
      </c>
      <c r="U1114" s="35" cm="1">
        <f t="array" ref="U1114">INDEX('Pricing Strategy'!$F$4:$F$71,MATCH(1,(Dataset!$O1114='Pricing Strategy'!$B$4:$B$71)*(Dataset!$Q1114='Pricing Strategy'!$C$4:$C$71)*(Dataset!$R1114='Pricing Strategy'!$D$4:$D$71),))</f>
        <v>0.3</v>
      </c>
      <c r="V1114" s="3">
        <f>Dataset!$T1114*(1-Dataset!$U1114)</f>
        <v>40.857599999999998</v>
      </c>
    </row>
    <row r="1115" spans="1:22" x14ac:dyDescent="0.3">
      <c r="A1115" s="32"/>
      <c r="C1115" s="3">
        <v>1110</v>
      </c>
      <c r="D1115" s="3" t="s">
        <v>3246</v>
      </c>
      <c r="E1115" s="34">
        <v>43058</v>
      </c>
      <c r="F1115" s="34">
        <v>43063</v>
      </c>
      <c r="G1115" s="3" t="s">
        <v>46</v>
      </c>
      <c r="H1115" s="3" t="s">
        <v>152</v>
      </c>
      <c r="I1115" s="3" t="s">
        <v>153</v>
      </c>
      <c r="J1115" s="3" t="s">
        <v>22</v>
      </c>
      <c r="K1115" s="3" t="s">
        <v>23</v>
      </c>
      <c r="L1115" s="3" t="s">
        <v>180</v>
      </c>
      <c r="M1115" s="3" t="s">
        <v>100</v>
      </c>
      <c r="N1115" s="3">
        <v>77041</v>
      </c>
      <c r="O1115" s="3" t="s">
        <v>101</v>
      </c>
      <c r="P1115" s="3" t="s">
        <v>3250</v>
      </c>
      <c r="Q1115" s="3" t="s">
        <v>42</v>
      </c>
      <c r="R1115" s="3" t="s">
        <v>169</v>
      </c>
      <c r="S1115" s="3" t="s">
        <v>3251</v>
      </c>
      <c r="T1115" s="3">
        <v>40.968000000000004</v>
      </c>
      <c r="U1115" s="35" cm="1">
        <f t="array" ref="U1115">INDEX('Pricing Strategy'!$F$4:$F$71,MATCH(1,(Dataset!$O1115='Pricing Strategy'!$B$4:$B$71)*(Dataset!$Q1115='Pricing Strategy'!$C$4:$C$71)*(Dataset!$R1115='Pricing Strategy'!$D$4:$D$71),))</f>
        <v>0.3</v>
      </c>
      <c r="V1115" s="3">
        <f>Dataset!$T1115*(1-Dataset!$U1115)</f>
        <v>28.677600000000002</v>
      </c>
    </row>
    <row r="1116" spans="1:22" x14ac:dyDescent="0.3">
      <c r="A1116" s="32"/>
      <c r="C1116" s="3">
        <v>1111</v>
      </c>
      <c r="D1116" s="3" t="s">
        <v>3246</v>
      </c>
      <c r="E1116" s="34">
        <v>43058</v>
      </c>
      <c r="F1116" s="34">
        <v>43063</v>
      </c>
      <c r="G1116" s="3" t="s">
        <v>46</v>
      </c>
      <c r="H1116" s="3" t="s">
        <v>152</v>
      </c>
      <c r="I1116" s="3" t="s">
        <v>153</v>
      </c>
      <c r="J1116" s="3" t="s">
        <v>22</v>
      </c>
      <c r="K1116" s="3" t="s">
        <v>23</v>
      </c>
      <c r="L1116" s="3" t="s">
        <v>180</v>
      </c>
      <c r="M1116" s="3" t="s">
        <v>100</v>
      </c>
      <c r="N1116" s="3">
        <v>77041</v>
      </c>
      <c r="O1116" s="3" t="s">
        <v>101</v>
      </c>
      <c r="P1116" s="3" t="s">
        <v>3252</v>
      </c>
      <c r="Q1116" s="3" t="s">
        <v>67</v>
      </c>
      <c r="R1116" s="3" t="s">
        <v>68</v>
      </c>
      <c r="S1116" s="3" t="s">
        <v>3253</v>
      </c>
      <c r="T1116" s="3">
        <v>71.959999999999994</v>
      </c>
      <c r="U1116" s="35" cm="1">
        <f t="array" ref="U1116">INDEX('Pricing Strategy'!$F$4:$F$71,MATCH(1,(Dataset!$O1116='Pricing Strategy'!$B$4:$B$71)*(Dataset!$Q1116='Pricing Strategy'!$C$4:$C$71)*(Dataset!$R1116='Pricing Strategy'!$D$4:$D$71),))</f>
        <v>0.3</v>
      </c>
      <c r="V1116" s="3">
        <f>Dataset!$T1116*(1-Dataset!$U1116)</f>
        <v>50.371999999999993</v>
      </c>
    </row>
    <row r="1117" spans="1:22" x14ac:dyDescent="0.3">
      <c r="A1117" s="32"/>
      <c r="C1117" s="3">
        <v>1112</v>
      </c>
      <c r="D1117" s="3" t="s">
        <v>3246</v>
      </c>
      <c r="E1117" s="34">
        <v>43058</v>
      </c>
      <c r="F1117" s="34">
        <v>43063</v>
      </c>
      <c r="G1117" s="3" t="s">
        <v>46</v>
      </c>
      <c r="H1117" s="3" t="s">
        <v>152</v>
      </c>
      <c r="I1117" s="3" t="s">
        <v>153</v>
      </c>
      <c r="J1117" s="3" t="s">
        <v>22</v>
      </c>
      <c r="K1117" s="3" t="s">
        <v>23</v>
      </c>
      <c r="L1117" s="3" t="s">
        <v>180</v>
      </c>
      <c r="M1117" s="3" t="s">
        <v>100</v>
      </c>
      <c r="N1117" s="3">
        <v>77041</v>
      </c>
      <c r="O1117" s="3" t="s">
        <v>101</v>
      </c>
      <c r="P1117" s="3" t="s">
        <v>3254</v>
      </c>
      <c r="Q1117" s="3" t="s">
        <v>42</v>
      </c>
      <c r="R1117" s="3" t="s">
        <v>86</v>
      </c>
      <c r="S1117" s="3" t="s">
        <v>3255</v>
      </c>
      <c r="T1117" s="3">
        <v>10.368</v>
      </c>
      <c r="U1117" s="35" cm="1">
        <f t="array" ref="U1117">INDEX('Pricing Strategy'!$F$4:$F$71,MATCH(1,(Dataset!$O1117='Pricing Strategy'!$B$4:$B$71)*(Dataset!$Q1117='Pricing Strategy'!$C$4:$C$71)*(Dataset!$R1117='Pricing Strategy'!$D$4:$D$71),))</f>
        <v>0.3</v>
      </c>
      <c r="V1117" s="3">
        <f>Dataset!$T1117*(1-Dataset!$U1117)</f>
        <v>7.2576000000000001</v>
      </c>
    </row>
    <row r="1118" spans="1:22" x14ac:dyDescent="0.3">
      <c r="A1118" s="32"/>
      <c r="C1118" s="3">
        <v>1113</v>
      </c>
      <c r="D1118" s="3" t="s">
        <v>3246</v>
      </c>
      <c r="E1118" s="34">
        <v>43058</v>
      </c>
      <c r="F1118" s="34">
        <v>43063</v>
      </c>
      <c r="G1118" s="3" t="s">
        <v>46</v>
      </c>
      <c r="H1118" s="3" t="s">
        <v>152</v>
      </c>
      <c r="I1118" s="3" t="s">
        <v>153</v>
      </c>
      <c r="J1118" s="3" t="s">
        <v>22</v>
      </c>
      <c r="K1118" s="3" t="s">
        <v>23</v>
      </c>
      <c r="L1118" s="3" t="s">
        <v>180</v>
      </c>
      <c r="M1118" s="3" t="s">
        <v>100</v>
      </c>
      <c r="N1118" s="3">
        <v>77041</v>
      </c>
      <c r="O1118" s="3" t="s">
        <v>101</v>
      </c>
      <c r="P1118" s="3" t="s">
        <v>442</v>
      </c>
      <c r="Q1118" s="3" t="s">
        <v>42</v>
      </c>
      <c r="R1118" s="3" t="s">
        <v>71</v>
      </c>
      <c r="S1118" s="3" t="s">
        <v>443</v>
      </c>
      <c r="T1118" s="3">
        <v>1.1919999999999999</v>
      </c>
      <c r="U1118" s="35" cm="1">
        <f t="array" ref="U1118">INDEX('Pricing Strategy'!$F$4:$F$71,MATCH(1,(Dataset!$O1118='Pricing Strategy'!$B$4:$B$71)*(Dataset!$Q1118='Pricing Strategy'!$C$4:$C$71)*(Dataset!$R1118='Pricing Strategy'!$D$4:$D$71),))</f>
        <v>0.3</v>
      </c>
      <c r="V1118" s="3">
        <f>Dataset!$T1118*(1-Dataset!$U1118)</f>
        <v>0.83439999999999992</v>
      </c>
    </row>
    <row r="1119" spans="1:22" x14ac:dyDescent="0.3">
      <c r="A1119" s="32"/>
      <c r="C1119" s="3">
        <v>1114</v>
      </c>
      <c r="D1119" s="3" t="s">
        <v>3256</v>
      </c>
      <c r="E1119" s="34">
        <v>43452</v>
      </c>
      <c r="F1119" s="34">
        <v>43457</v>
      </c>
      <c r="G1119" s="3" t="s">
        <v>19</v>
      </c>
      <c r="H1119" s="3" t="s">
        <v>1330</v>
      </c>
      <c r="I1119" s="3" t="s">
        <v>1331</v>
      </c>
      <c r="J1119" s="3" t="s">
        <v>22</v>
      </c>
      <c r="K1119" s="3" t="s">
        <v>23</v>
      </c>
      <c r="L1119" s="3" t="s">
        <v>3257</v>
      </c>
      <c r="M1119" s="3" t="s">
        <v>39</v>
      </c>
      <c r="N1119" s="3">
        <v>92024</v>
      </c>
      <c r="O1119" s="3" t="s">
        <v>40</v>
      </c>
      <c r="P1119" s="3" t="s">
        <v>2754</v>
      </c>
      <c r="Q1119" s="3" t="s">
        <v>42</v>
      </c>
      <c r="R1119" s="3" t="s">
        <v>71</v>
      </c>
      <c r="S1119" s="3" t="s">
        <v>2755</v>
      </c>
      <c r="T1119" s="3">
        <v>46.671999999999997</v>
      </c>
      <c r="U1119" s="35" cm="1">
        <f t="array" ref="U1119">INDEX('Pricing Strategy'!$F$4:$F$71,MATCH(1,(Dataset!$O1119='Pricing Strategy'!$B$4:$B$71)*(Dataset!$Q1119='Pricing Strategy'!$C$4:$C$71)*(Dataset!$R1119='Pricing Strategy'!$D$4:$D$71),))</f>
        <v>0.4</v>
      </c>
      <c r="V1119" s="3">
        <f>Dataset!$T1119*(1-Dataset!$U1119)</f>
        <v>28.003199999999996</v>
      </c>
    </row>
    <row r="1120" spans="1:22" x14ac:dyDescent="0.3">
      <c r="A1120" s="32"/>
      <c r="C1120" s="3">
        <v>1115</v>
      </c>
      <c r="D1120" s="3" t="s">
        <v>3256</v>
      </c>
      <c r="E1120" s="34">
        <v>43452</v>
      </c>
      <c r="F1120" s="34">
        <v>43457</v>
      </c>
      <c r="G1120" s="3" t="s">
        <v>19</v>
      </c>
      <c r="H1120" s="3" t="s">
        <v>1330</v>
      </c>
      <c r="I1120" s="3" t="s">
        <v>1331</v>
      </c>
      <c r="J1120" s="3" t="s">
        <v>22</v>
      </c>
      <c r="K1120" s="3" t="s">
        <v>23</v>
      </c>
      <c r="L1120" s="3" t="s">
        <v>3257</v>
      </c>
      <c r="M1120" s="3" t="s">
        <v>39</v>
      </c>
      <c r="N1120" s="3">
        <v>92024</v>
      </c>
      <c r="O1120" s="3" t="s">
        <v>40</v>
      </c>
      <c r="P1120" s="3" t="s">
        <v>3258</v>
      </c>
      <c r="Q1120" s="3" t="s">
        <v>28</v>
      </c>
      <c r="R1120" s="3" t="s">
        <v>29</v>
      </c>
      <c r="S1120" s="3" t="s">
        <v>3259</v>
      </c>
      <c r="T1120" s="3">
        <v>119.833</v>
      </c>
      <c r="U1120" s="35" cm="1">
        <f t="array" ref="U1120">INDEX('Pricing Strategy'!$F$4:$F$71,MATCH(1,(Dataset!$O1120='Pricing Strategy'!$B$4:$B$71)*(Dataset!$Q1120='Pricing Strategy'!$C$4:$C$71)*(Dataset!$R1120='Pricing Strategy'!$D$4:$D$71),))</f>
        <v>0.5</v>
      </c>
      <c r="V1120" s="3">
        <f>Dataset!$T1120*(1-Dataset!$U1120)</f>
        <v>59.916499999999999</v>
      </c>
    </row>
    <row r="1121" spans="1:22" x14ac:dyDescent="0.3">
      <c r="A1121" s="32"/>
      <c r="C1121" s="3">
        <v>1116</v>
      </c>
      <c r="D1121" s="3" t="s">
        <v>3256</v>
      </c>
      <c r="E1121" s="34">
        <v>43452</v>
      </c>
      <c r="F1121" s="34">
        <v>43457</v>
      </c>
      <c r="G1121" s="3" t="s">
        <v>19</v>
      </c>
      <c r="H1121" s="3" t="s">
        <v>1330</v>
      </c>
      <c r="I1121" s="3" t="s">
        <v>1331</v>
      </c>
      <c r="J1121" s="3" t="s">
        <v>22</v>
      </c>
      <c r="K1121" s="3" t="s">
        <v>23</v>
      </c>
      <c r="L1121" s="3" t="s">
        <v>3257</v>
      </c>
      <c r="M1121" s="3" t="s">
        <v>39</v>
      </c>
      <c r="N1121" s="3">
        <v>92024</v>
      </c>
      <c r="O1121" s="3" t="s">
        <v>40</v>
      </c>
      <c r="P1121" s="3" t="s">
        <v>2355</v>
      </c>
      <c r="Q1121" s="3" t="s">
        <v>67</v>
      </c>
      <c r="R1121" s="3" t="s">
        <v>157</v>
      </c>
      <c r="S1121" s="3" t="s">
        <v>2356</v>
      </c>
      <c r="T1121" s="3">
        <v>119.98</v>
      </c>
      <c r="U1121" s="35" cm="1">
        <f t="array" ref="U1121">INDEX('Pricing Strategy'!$F$4:$F$71,MATCH(1,(Dataset!$O1121='Pricing Strategy'!$B$4:$B$71)*(Dataset!$Q1121='Pricing Strategy'!$C$4:$C$71)*(Dataset!$R1121='Pricing Strategy'!$D$4:$D$71),))</f>
        <v>0.45</v>
      </c>
      <c r="V1121" s="3">
        <f>Dataset!$T1121*(1-Dataset!$U1121)</f>
        <v>65.989000000000004</v>
      </c>
    </row>
    <row r="1122" spans="1:22" x14ac:dyDescent="0.3">
      <c r="A1122" s="32"/>
      <c r="C1122" s="3">
        <v>1117</v>
      </c>
      <c r="D1122" s="3" t="s">
        <v>3260</v>
      </c>
      <c r="E1122" s="34">
        <v>42938</v>
      </c>
      <c r="F1122" s="34">
        <v>42940</v>
      </c>
      <c r="G1122" s="3" t="s">
        <v>19</v>
      </c>
      <c r="H1122" s="3" t="s">
        <v>3261</v>
      </c>
      <c r="I1122" s="3" t="s">
        <v>3262</v>
      </c>
      <c r="J1122" s="3" t="s">
        <v>37</v>
      </c>
      <c r="K1122" s="3" t="s">
        <v>23</v>
      </c>
      <c r="L1122" s="3" t="s">
        <v>123</v>
      </c>
      <c r="M1122" s="3" t="s">
        <v>39</v>
      </c>
      <c r="N1122" s="3">
        <v>94110</v>
      </c>
      <c r="O1122" s="3" t="s">
        <v>40</v>
      </c>
      <c r="P1122" s="3" t="s">
        <v>1442</v>
      </c>
      <c r="Q1122" s="3" t="s">
        <v>42</v>
      </c>
      <c r="R1122" s="3" t="s">
        <v>43</v>
      </c>
      <c r="S1122" s="3" t="s">
        <v>1443</v>
      </c>
      <c r="T1122" s="3">
        <v>6.3</v>
      </c>
      <c r="U1122" s="35" cm="1">
        <f t="array" ref="U1122">INDEX('Pricing Strategy'!$F$4:$F$71,MATCH(1,(Dataset!$O1122='Pricing Strategy'!$B$4:$B$71)*(Dataset!$Q1122='Pricing Strategy'!$C$4:$C$71)*(Dataset!$R1122='Pricing Strategy'!$D$4:$D$71),))</f>
        <v>0.4</v>
      </c>
      <c r="V1122" s="3">
        <f>Dataset!$T1122*(1-Dataset!$U1122)</f>
        <v>3.78</v>
      </c>
    </row>
    <row r="1123" spans="1:22" x14ac:dyDescent="0.3">
      <c r="A1123" s="32"/>
      <c r="C1123" s="3">
        <v>1118</v>
      </c>
      <c r="D1123" s="3" t="s">
        <v>3263</v>
      </c>
      <c r="E1123" s="34">
        <v>42617</v>
      </c>
      <c r="F1123" s="34">
        <v>42621</v>
      </c>
      <c r="G1123" s="3" t="s">
        <v>46</v>
      </c>
      <c r="H1123" s="3" t="s">
        <v>3264</v>
      </c>
      <c r="I1123" s="3" t="s">
        <v>3265</v>
      </c>
      <c r="J1123" s="3" t="s">
        <v>22</v>
      </c>
      <c r="K1123" s="3" t="s">
        <v>23</v>
      </c>
      <c r="L1123" s="3" t="s">
        <v>3266</v>
      </c>
      <c r="M1123" s="3" t="s">
        <v>1272</v>
      </c>
      <c r="N1123" s="3">
        <v>30076</v>
      </c>
      <c r="O1123" s="3" t="s">
        <v>26</v>
      </c>
      <c r="P1123" s="3" t="s">
        <v>1251</v>
      </c>
      <c r="Q1123" s="3" t="s">
        <v>42</v>
      </c>
      <c r="R1123" s="3" t="s">
        <v>86</v>
      </c>
      <c r="S1123" s="3" t="s">
        <v>1444</v>
      </c>
      <c r="T1123" s="3">
        <v>279.89999999999998</v>
      </c>
      <c r="U1123" s="35" cm="1">
        <f t="array" ref="U1123">INDEX('Pricing Strategy'!$F$4:$F$71,MATCH(1,(Dataset!$O1123='Pricing Strategy'!$B$4:$B$71)*(Dataset!$Q1123='Pricing Strategy'!$C$4:$C$71)*(Dataset!$R1123='Pricing Strategy'!$D$4:$D$71),))</f>
        <v>0.25</v>
      </c>
      <c r="V1123" s="3">
        <f>Dataset!$T1123*(1-Dataset!$U1123)</f>
        <v>209.92499999999998</v>
      </c>
    </row>
    <row r="1124" spans="1:22" x14ac:dyDescent="0.3">
      <c r="A1124" s="32"/>
      <c r="C1124" s="3">
        <v>1119</v>
      </c>
      <c r="D1124" s="3" t="s">
        <v>3263</v>
      </c>
      <c r="E1124" s="34">
        <v>42617</v>
      </c>
      <c r="F1124" s="34">
        <v>42621</v>
      </c>
      <c r="G1124" s="3" t="s">
        <v>46</v>
      </c>
      <c r="H1124" s="3" t="s">
        <v>3264</v>
      </c>
      <c r="I1124" s="3" t="s">
        <v>3265</v>
      </c>
      <c r="J1124" s="3" t="s">
        <v>22</v>
      </c>
      <c r="K1124" s="3" t="s">
        <v>23</v>
      </c>
      <c r="L1124" s="3" t="s">
        <v>3266</v>
      </c>
      <c r="M1124" s="3" t="s">
        <v>1272</v>
      </c>
      <c r="N1124" s="3">
        <v>30076</v>
      </c>
      <c r="O1124" s="3" t="s">
        <v>26</v>
      </c>
      <c r="P1124" s="3" t="s">
        <v>2708</v>
      </c>
      <c r="Q1124" s="3" t="s">
        <v>67</v>
      </c>
      <c r="R1124" s="3" t="s">
        <v>157</v>
      </c>
      <c r="S1124" s="3" t="s">
        <v>2709</v>
      </c>
      <c r="T1124" s="3">
        <v>619.95000000000005</v>
      </c>
      <c r="U1124" s="35" cm="1">
        <f t="array" ref="U1124">INDEX('Pricing Strategy'!$F$4:$F$71,MATCH(1,(Dataset!$O1124='Pricing Strategy'!$B$4:$B$71)*(Dataset!$Q1124='Pricing Strategy'!$C$4:$C$71)*(Dataset!$R1124='Pricing Strategy'!$D$4:$D$71),))</f>
        <v>0.3</v>
      </c>
      <c r="V1124" s="3">
        <f>Dataset!$T1124*(1-Dataset!$U1124)</f>
        <v>433.96500000000003</v>
      </c>
    </row>
    <row r="1125" spans="1:22" x14ac:dyDescent="0.3">
      <c r="A1125" s="32"/>
      <c r="C1125" s="3">
        <v>1120</v>
      </c>
      <c r="D1125" s="3" t="s">
        <v>3263</v>
      </c>
      <c r="E1125" s="34">
        <v>42617</v>
      </c>
      <c r="F1125" s="34">
        <v>42621</v>
      </c>
      <c r="G1125" s="3" t="s">
        <v>46</v>
      </c>
      <c r="H1125" s="3" t="s">
        <v>3264</v>
      </c>
      <c r="I1125" s="3" t="s">
        <v>3265</v>
      </c>
      <c r="J1125" s="3" t="s">
        <v>22</v>
      </c>
      <c r="K1125" s="3" t="s">
        <v>23</v>
      </c>
      <c r="L1125" s="3" t="s">
        <v>3266</v>
      </c>
      <c r="M1125" s="3" t="s">
        <v>1272</v>
      </c>
      <c r="N1125" s="3">
        <v>30076</v>
      </c>
      <c r="O1125" s="3" t="s">
        <v>26</v>
      </c>
      <c r="P1125" s="3" t="s">
        <v>3267</v>
      </c>
      <c r="Q1125" s="3" t="s">
        <v>42</v>
      </c>
      <c r="R1125" s="3" t="s">
        <v>86</v>
      </c>
      <c r="S1125" s="3" t="s">
        <v>3268</v>
      </c>
      <c r="T1125" s="3">
        <v>4.3600000000000003</v>
      </c>
      <c r="U1125" s="35" cm="1">
        <f t="array" ref="U1125">INDEX('Pricing Strategy'!$F$4:$F$71,MATCH(1,(Dataset!$O1125='Pricing Strategy'!$B$4:$B$71)*(Dataset!$Q1125='Pricing Strategy'!$C$4:$C$71)*(Dataset!$R1125='Pricing Strategy'!$D$4:$D$71),))</f>
        <v>0.25</v>
      </c>
      <c r="V1125" s="3">
        <f>Dataset!$T1125*(1-Dataset!$U1125)</f>
        <v>3.2700000000000005</v>
      </c>
    </row>
    <row r="1126" spans="1:22" x14ac:dyDescent="0.3">
      <c r="A1126" s="32"/>
      <c r="C1126" s="3">
        <v>1121</v>
      </c>
      <c r="D1126" s="3" t="s">
        <v>3263</v>
      </c>
      <c r="E1126" s="34">
        <v>42617</v>
      </c>
      <c r="F1126" s="34">
        <v>42621</v>
      </c>
      <c r="G1126" s="3" t="s">
        <v>46</v>
      </c>
      <c r="H1126" s="3" t="s">
        <v>3264</v>
      </c>
      <c r="I1126" s="3" t="s">
        <v>3265</v>
      </c>
      <c r="J1126" s="3" t="s">
        <v>22</v>
      </c>
      <c r="K1126" s="3" t="s">
        <v>23</v>
      </c>
      <c r="L1126" s="3" t="s">
        <v>3266</v>
      </c>
      <c r="M1126" s="3" t="s">
        <v>1272</v>
      </c>
      <c r="N1126" s="3">
        <v>30076</v>
      </c>
      <c r="O1126" s="3" t="s">
        <v>26</v>
      </c>
      <c r="P1126" s="3" t="s">
        <v>2579</v>
      </c>
      <c r="Q1126" s="3" t="s">
        <v>42</v>
      </c>
      <c r="R1126" s="3" t="s">
        <v>169</v>
      </c>
      <c r="S1126" s="3" t="s">
        <v>2580</v>
      </c>
      <c r="T1126" s="3">
        <v>15.28</v>
      </c>
      <c r="U1126" s="35" cm="1">
        <f t="array" ref="U1126">INDEX('Pricing Strategy'!$F$4:$F$71,MATCH(1,(Dataset!$O1126='Pricing Strategy'!$B$4:$B$71)*(Dataset!$Q1126='Pricing Strategy'!$C$4:$C$71)*(Dataset!$R1126='Pricing Strategy'!$D$4:$D$71),))</f>
        <v>0.25</v>
      </c>
      <c r="V1126" s="3">
        <f>Dataset!$T1126*(1-Dataset!$U1126)</f>
        <v>11.459999999999999</v>
      </c>
    </row>
    <row r="1127" spans="1:22" x14ac:dyDescent="0.3">
      <c r="A1127" s="32"/>
      <c r="C1127" s="3">
        <v>1122</v>
      </c>
      <c r="D1127" s="3" t="s">
        <v>3269</v>
      </c>
      <c r="E1127" s="34">
        <v>42024</v>
      </c>
      <c r="F1127" s="34">
        <v>42030</v>
      </c>
      <c r="G1127" s="3" t="s">
        <v>46</v>
      </c>
      <c r="H1127" s="3" t="s">
        <v>2757</v>
      </c>
      <c r="I1127" s="3" t="s">
        <v>2758</v>
      </c>
      <c r="J1127" s="3" t="s">
        <v>22</v>
      </c>
      <c r="K1127" s="3" t="s">
        <v>23</v>
      </c>
      <c r="L1127" s="3" t="s">
        <v>3270</v>
      </c>
      <c r="M1127" s="3" t="s">
        <v>1709</v>
      </c>
      <c r="N1127" s="3">
        <v>72401</v>
      </c>
      <c r="O1127" s="3" t="s">
        <v>26</v>
      </c>
      <c r="P1127" s="3" t="s">
        <v>3271</v>
      </c>
      <c r="Q1127" s="3" t="s">
        <v>67</v>
      </c>
      <c r="R1127" s="3" t="s">
        <v>68</v>
      </c>
      <c r="S1127" s="3" t="s">
        <v>3272</v>
      </c>
      <c r="T1127" s="3">
        <v>699.93</v>
      </c>
      <c r="U1127" s="35" cm="1">
        <f t="array" ref="U1127">INDEX('Pricing Strategy'!$F$4:$F$71,MATCH(1,(Dataset!$O1127='Pricing Strategy'!$B$4:$B$71)*(Dataset!$Q1127='Pricing Strategy'!$C$4:$C$71)*(Dataset!$R1127='Pricing Strategy'!$D$4:$D$71),))</f>
        <v>0.25</v>
      </c>
      <c r="V1127" s="3">
        <f>Dataset!$T1127*(1-Dataset!$U1127)</f>
        <v>524.94749999999999</v>
      </c>
    </row>
    <row r="1128" spans="1:22" x14ac:dyDescent="0.3">
      <c r="A1128" s="32"/>
      <c r="C1128" s="3">
        <v>1123</v>
      </c>
      <c r="D1128" s="3" t="s">
        <v>3269</v>
      </c>
      <c r="E1128" s="34">
        <v>42024</v>
      </c>
      <c r="F1128" s="34">
        <v>42030</v>
      </c>
      <c r="G1128" s="3" t="s">
        <v>46</v>
      </c>
      <c r="H1128" s="3" t="s">
        <v>2757</v>
      </c>
      <c r="I1128" s="3" t="s">
        <v>2758</v>
      </c>
      <c r="J1128" s="3" t="s">
        <v>22</v>
      </c>
      <c r="K1128" s="3" t="s">
        <v>23</v>
      </c>
      <c r="L1128" s="3" t="s">
        <v>3270</v>
      </c>
      <c r="M1128" s="3" t="s">
        <v>1709</v>
      </c>
      <c r="N1128" s="3">
        <v>72401</v>
      </c>
      <c r="O1128" s="3" t="s">
        <v>26</v>
      </c>
      <c r="P1128" s="3" t="s">
        <v>3273</v>
      </c>
      <c r="Q1128" s="3" t="s">
        <v>42</v>
      </c>
      <c r="R1128" s="3" t="s">
        <v>64</v>
      </c>
      <c r="S1128" s="3" t="s">
        <v>3274</v>
      </c>
      <c r="T1128" s="3">
        <v>22.96</v>
      </c>
      <c r="U1128" s="35" cm="1">
        <f t="array" ref="U1128">INDEX('Pricing Strategy'!$F$4:$F$71,MATCH(1,(Dataset!$O1128='Pricing Strategy'!$B$4:$B$71)*(Dataset!$Q1128='Pricing Strategy'!$C$4:$C$71)*(Dataset!$R1128='Pricing Strategy'!$D$4:$D$71),))</f>
        <v>0.3</v>
      </c>
      <c r="V1128" s="3">
        <f>Dataset!$T1128*(1-Dataset!$U1128)</f>
        <v>16.071999999999999</v>
      </c>
    </row>
    <row r="1129" spans="1:22" x14ac:dyDescent="0.3">
      <c r="A1129" s="32"/>
      <c r="C1129" s="3">
        <v>1124</v>
      </c>
      <c r="D1129" s="3" t="s">
        <v>3269</v>
      </c>
      <c r="E1129" s="34">
        <v>42024</v>
      </c>
      <c r="F1129" s="34">
        <v>42030</v>
      </c>
      <c r="G1129" s="3" t="s">
        <v>46</v>
      </c>
      <c r="H1129" s="3" t="s">
        <v>2757</v>
      </c>
      <c r="I1129" s="3" t="s">
        <v>2758</v>
      </c>
      <c r="J1129" s="3" t="s">
        <v>22</v>
      </c>
      <c r="K1129" s="3" t="s">
        <v>23</v>
      </c>
      <c r="L1129" s="3" t="s">
        <v>3270</v>
      </c>
      <c r="M1129" s="3" t="s">
        <v>1709</v>
      </c>
      <c r="N1129" s="3">
        <v>72401</v>
      </c>
      <c r="O1129" s="3" t="s">
        <v>26</v>
      </c>
      <c r="P1129" s="3" t="s">
        <v>348</v>
      </c>
      <c r="Q1129" s="3" t="s">
        <v>28</v>
      </c>
      <c r="R1129" s="3" t="s">
        <v>61</v>
      </c>
      <c r="S1129" s="3" t="s">
        <v>349</v>
      </c>
      <c r="T1129" s="3">
        <v>38.6</v>
      </c>
      <c r="U1129" s="35" cm="1">
        <f t="array" ref="U1129">INDEX('Pricing Strategy'!$F$4:$F$71,MATCH(1,(Dataset!$O1129='Pricing Strategy'!$B$4:$B$71)*(Dataset!$Q1129='Pricing Strategy'!$C$4:$C$71)*(Dataset!$R1129='Pricing Strategy'!$D$4:$D$71),))</f>
        <v>0.25</v>
      </c>
      <c r="V1129" s="3">
        <f>Dataset!$T1129*(1-Dataset!$U1129)</f>
        <v>28.950000000000003</v>
      </c>
    </row>
    <row r="1130" spans="1:22" x14ac:dyDescent="0.3">
      <c r="A1130" s="32"/>
      <c r="C1130" s="3">
        <v>1125</v>
      </c>
      <c r="D1130" s="3" t="s">
        <v>3269</v>
      </c>
      <c r="E1130" s="34">
        <v>42024</v>
      </c>
      <c r="F1130" s="34">
        <v>42030</v>
      </c>
      <c r="G1130" s="3" t="s">
        <v>46</v>
      </c>
      <c r="H1130" s="3" t="s">
        <v>2757</v>
      </c>
      <c r="I1130" s="3" t="s">
        <v>2758</v>
      </c>
      <c r="J1130" s="3" t="s">
        <v>22</v>
      </c>
      <c r="K1130" s="3" t="s">
        <v>23</v>
      </c>
      <c r="L1130" s="3" t="s">
        <v>3270</v>
      </c>
      <c r="M1130" s="3" t="s">
        <v>1709</v>
      </c>
      <c r="N1130" s="3">
        <v>72401</v>
      </c>
      <c r="O1130" s="3" t="s">
        <v>26</v>
      </c>
      <c r="P1130" s="3" t="s">
        <v>1758</v>
      </c>
      <c r="Q1130" s="3" t="s">
        <v>42</v>
      </c>
      <c r="R1130" s="3" t="s">
        <v>64</v>
      </c>
      <c r="S1130" s="3" t="s">
        <v>1759</v>
      </c>
      <c r="T1130" s="3">
        <v>6.63</v>
      </c>
      <c r="U1130" s="35" cm="1">
        <f t="array" ref="U1130">INDEX('Pricing Strategy'!$F$4:$F$71,MATCH(1,(Dataset!$O1130='Pricing Strategy'!$B$4:$B$71)*(Dataset!$Q1130='Pricing Strategy'!$C$4:$C$71)*(Dataset!$R1130='Pricing Strategy'!$D$4:$D$71),))</f>
        <v>0.3</v>
      </c>
      <c r="V1130" s="3">
        <f>Dataset!$T1130*(1-Dataset!$U1130)</f>
        <v>4.641</v>
      </c>
    </row>
    <row r="1131" spans="1:22" x14ac:dyDescent="0.3">
      <c r="A1131" s="32"/>
      <c r="C1131" s="3">
        <v>1126</v>
      </c>
      <c r="D1131" s="3" t="s">
        <v>3269</v>
      </c>
      <c r="E1131" s="34">
        <v>42024</v>
      </c>
      <c r="F1131" s="34">
        <v>42030</v>
      </c>
      <c r="G1131" s="3" t="s">
        <v>46</v>
      </c>
      <c r="H1131" s="3" t="s">
        <v>2757</v>
      </c>
      <c r="I1131" s="3" t="s">
        <v>2758</v>
      </c>
      <c r="J1131" s="3" t="s">
        <v>22</v>
      </c>
      <c r="K1131" s="3" t="s">
        <v>23</v>
      </c>
      <c r="L1131" s="3" t="s">
        <v>3270</v>
      </c>
      <c r="M1131" s="3" t="s">
        <v>1709</v>
      </c>
      <c r="N1131" s="3">
        <v>72401</v>
      </c>
      <c r="O1131" s="3" t="s">
        <v>26</v>
      </c>
      <c r="P1131" s="3" t="s">
        <v>3275</v>
      </c>
      <c r="Q1131" s="3" t="s">
        <v>42</v>
      </c>
      <c r="R1131" s="3" t="s">
        <v>169</v>
      </c>
      <c r="S1131" s="3" t="s">
        <v>667</v>
      </c>
      <c r="T1131" s="3">
        <v>23.34</v>
      </c>
      <c r="U1131" s="35" cm="1">
        <f t="array" ref="U1131">INDEX('Pricing Strategy'!$F$4:$F$71,MATCH(1,(Dataset!$O1131='Pricing Strategy'!$B$4:$B$71)*(Dataset!$Q1131='Pricing Strategy'!$C$4:$C$71)*(Dataset!$R1131='Pricing Strategy'!$D$4:$D$71),))</f>
        <v>0.25</v>
      </c>
      <c r="V1131" s="3">
        <f>Dataset!$T1131*(1-Dataset!$U1131)</f>
        <v>17.504999999999999</v>
      </c>
    </row>
    <row r="1132" spans="1:22" x14ac:dyDescent="0.3">
      <c r="A1132" s="32"/>
      <c r="C1132" s="3">
        <v>1127</v>
      </c>
      <c r="D1132" s="3" t="s">
        <v>3269</v>
      </c>
      <c r="E1132" s="34">
        <v>42024</v>
      </c>
      <c r="F1132" s="34">
        <v>42030</v>
      </c>
      <c r="G1132" s="3" t="s">
        <v>46</v>
      </c>
      <c r="H1132" s="3" t="s">
        <v>2757</v>
      </c>
      <c r="I1132" s="3" t="s">
        <v>2758</v>
      </c>
      <c r="J1132" s="3" t="s">
        <v>22</v>
      </c>
      <c r="K1132" s="3" t="s">
        <v>23</v>
      </c>
      <c r="L1132" s="3" t="s">
        <v>3270</v>
      </c>
      <c r="M1132" s="3" t="s">
        <v>1709</v>
      </c>
      <c r="N1132" s="3">
        <v>72401</v>
      </c>
      <c r="O1132" s="3" t="s">
        <v>26</v>
      </c>
      <c r="P1132" s="3" t="s">
        <v>1590</v>
      </c>
      <c r="Q1132" s="3" t="s">
        <v>28</v>
      </c>
      <c r="R1132" s="3" t="s">
        <v>32</v>
      </c>
      <c r="S1132" s="3" t="s">
        <v>1591</v>
      </c>
      <c r="T1132" s="3">
        <v>1067.94</v>
      </c>
      <c r="U1132" s="35" cm="1">
        <f t="array" ref="U1132">INDEX('Pricing Strategy'!$F$4:$F$71,MATCH(1,(Dataset!$O1132='Pricing Strategy'!$B$4:$B$71)*(Dataset!$Q1132='Pricing Strategy'!$C$4:$C$71)*(Dataset!$R1132='Pricing Strategy'!$D$4:$D$71),))</f>
        <v>0.3</v>
      </c>
      <c r="V1132" s="3">
        <f>Dataset!$T1132*(1-Dataset!$U1132)</f>
        <v>747.55799999999999</v>
      </c>
    </row>
    <row r="1133" spans="1:22" x14ac:dyDescent="0.3">
      <c r="A1133" s="32"/>
      <c r="C1133" s="3">
        <v>1128</v>
      </c>
      <c r="D1133" s="3" t="s">
        <v>3276</v>
      </c>
      <c r="E1133" s="34">
        <v>42431</v>
      </c>
      <c r="F1133" s="34">
        <v>42436</v>
      </c>
      <c r="G1133" s="3" t="s">
        <v>46</v>
      </c>
      <c r="H1133" s="3" t="s">
        <v>471</v>
      </c>
      <c r="I1133" s="3" t="s">
        <v>472</v>
      </c>
      <c r="J1133" s="3" t="s">
        <v>98</v>
      </c>
      <c r="K1133" s="3" t="s">
        <v>23</v>
      </c>
      <c r="L1133" s="3" t="s">
        <v>1466</v>
      </c>
      <c r="M1133" s="3" t="s">
        <v>250</v>
      </c>
      <c r="N1133" s="3">
        <v>47374</v>
      </c>
      <c r="O1133" s="3" t="s">
        <v>101</v>
      </c>
      <c r="P1133" s="3" t="s">
        <v>1569</v>
      </c>
      <c r="Q1133" s="3" t="s">
        <v>42</v>
      </c>
      <c r="R1133" s="3" t="s">
        <v>64</v>
      </c>
      <c r="S1133" s="3" t="s">
        <v>1570</v>
      </c>
      <c r="T1133" s="3">
        <v>10.16</v>
      </c>
      <c r="U1133" s="35" cm="1">
        <f t="array" ref="U1133">INDEX('Pricing Strategy'!$F$4:$F$71,MATCH(1,(Dataset!$O1133='Pricing Strategy'!$B$4:$B$71)*(Dataset!$Q1133='Pricing Strategy'!$C$4:$C$71)*(Dataset!$R1133='Pricing Strategy'!$D$4:$D$71),))</f>
        <v>0.35</v>
      </c>
      <c r="V1133" s="3">
        <f>Dataset!$T1133*(1-Dataset!$U1133)</f>
        <v>6.6040000000000001</v>
      </c>
    </row>
    <row r="1134" spans="1:22" x14ac:dyDescent="0.3">
      <c r="A1134" s="32"/>
      <c r="C1134" s="3">
        <v>1129</v>
      </c>
      <c r="D1134" s="3" t="s">
        <v>3276</v>
      </c>
      <c r="E1134" s="34">
        <v>42431</v>
      </c>
      <c r="F1134" s="34">
        <v>42436</v>
      </c>
      <c r="G1134" s="3" t="s">
        <v>46</v>
      </c>
      <c r="H1134" s="3" t="s">
        <v>471</v>
      </c>
      <c r="I1134" s="3" t="s">
        <v>472</v>
      </c>
      <c r="J1134" s="3" t="s">
        <v>98</v>
      </c>
      <c r="K1134" s="3" t="s">
        <v>23</v>
      </c>
      <c r="L1134" s="3" t="s">
        <v>1466</v>
      </c>
      <c r="M1134" s="3" t="s">
        <v>250</v>
      </c>
      <c r="N1134" s="3">
        <v>47374</v>
      </c>
      <c r="O1134" s="3" t="s">
        <v>101</v>
      </c>
      <c r="P1134" s="3" t="s">
        <v>2425</v>
      </c>
      <c r="Q1134" s="3" t="s">
        <v>42</v>
      </c>
      <c r="R1134" s="3" t="s">
        <v>169</v>
      </c>
      <c r="S1134" s="3" t="s">
        <v>2426</v>
      </c>
      <c r="T1134" s="3">
        <v>101.88</v>
      </c>
      <c r="U1134" s="35" cm="1">
        <f t="array" ref="U1134">INDEX('Pricing Strategy'!$F$4:$F$71,MATCH(1,(Dataset!$O1134='Pricing Strategy'!$B$4:$B$71)*(Dataset!$Q1134='Pricing Strategy'!$C$4:$C$71)*(Dataset!$R1134='Pricing Strategy'!$D$4:$D$71),))</f>
        <v>0.3</v>
      </c>
      <c r="V1134" s="3">
        <f>Dataset!$T1134*(1-Dataset!$U1134)</f>
        <v>71.315999999999988</v>
      </c>
    </row>
    <row r="1135" spans="1:22" x14ac:dyDescent="0.3">
      <c r="A1135" s="32"/>
      <c r="C1135" s="3">
        <v>1130</v>
      </c>
      <c r="D1135" s="3" t="s">
        <v>3277</v>
      </c>
      <c r="E1135" s="34">
        <v>42837</v>
      </c>
      <c r="F1135" s="34">
        <v>42841</v>
      </c>
      <c r="G1135" s="3" t="s">
        <v>46</v>
      </c>
      <c r="H1135" s="3" t="s">
        <v>1788</v>
      </c>
      <c r="I1135" s="3" t="s">
        <v>1789</v>
      </c>
      <c r="J1135" s="3" t="s">
        <v>22</v>
      </c>
      <c r="K1135" s="3" t="s">
        <v>23</v>
      </c>
      <c r="L1135" s="3" t="s">
        <v>314</v>
      </c>
      <c r="M1135" s="3" t="s">
        <v>315</v>
      </c>
      <c r="N1135" s="3">
        <v>22153</v>
      </c>
      <c r="O1135" s="3" t="s">
        <v>26</v>
      </c>
      <c r="P1135" s="3" t="s">
        <v>3278</v>
      </c>
      <c r="Q1135" s="3" t="s">
        <v>28</v>
      </c>
      <c r="R1135" s="3" t="s">
        <v>52</v>
      </c>
      <c r="S1135" s="3" t="s">
        <v>3279</v>
      </c>
      <c r="T1135" s="3">
        <v>343.92</v>
      </c>
      <c r="U1135" s="35" cm="1">
        <f t="array" ref="U1135">INDEX('Pricing Strategy'!$F$4:$F$71,MATCH(1,(Dataset!$O1135='Pricing Strategy'!$B$4:$B$71)*(Dataset!$Q1135='Pricing Strategy'!$C$4:$C$71)*(Dataset!$R1135='Pricing Strategy'!$D$4:$D$71),))</f>
        <v>0.3</v>
      </c>
      <c r="V1135" s="3">
        <f>Dataset!$T1135*(1-Dataset!$U1135)</f>
        <v>240.744</v>
      </c>
    </row>
    <row r="1136" spans="1:22" x14ac:dyDescent="0.3">
      <c r="A1136" s="32"/>
      <c r="C1136" s="3">
        <v>1131</v>
      </c>
      <c r="D1136" s="3" t="s">
        <v>3277</v>
      </c>
      <c r="E1136" s="34">
        <v>42837</v>
      </c>
      <c r="F1136" s="34">
        <v>42841</v>
      </c>
      <c r="G1136" s="3" t="s">
        <v>46</v>
      </c>
      <c r="H1136" s="3" t="s">
        <v>1788</v>
      </c>
      <c r="I1136" s="3" t="s">
        <v>1789</v>
      </c>
      <c r="J1136" s="3" t="s">
        <v>22</v>
      </c>
      <c r="K1136" s="3" t="s">
        <v>23</v>
      </c>
      <c r="L1136" s="3" t="s">
        <v>314</v>
      </c>
      <c r="M1136" s="3" t="s">
        <v>315</v>
      </c>
      <c r="N1136" s="3">
        <v>22153</v>
      </c>
      <c r="O1136" s="3" t="s">
        <v>26</v>
      </c>
      <c r="P1136" s="3" t="s">
        <v>3280</v>
      </c>
      <c r="Q1136" s="3" t="s">
        <v>42</v>
      </c>
      <c r="R1136" s="3" t="s">
        <v>86</v>
      </c>
      <c r="S1136" s="3" t="s">
        <v>3281</v>
      </c>
      <c r="T1136" s="3">
        <v>40.99</v>
      </c>
      <c r="U1136" s="35" cm="1">
        <f t="array" ref="U1136">INDEX('Pricing Strategy'!$F$4:$F$71,MATCH(1,(Dataset!$O1136='Pricing Strategy'!$B$4:$B$71)*(Dataset!$Q1136='Pricing Strategy'!$C$4:$C$71)*(Dataset!$R1136='Pricing Strategy'!$D$4:$D$71),))</f>
        <v>0.25</v>
      </c>
      <c r="V1136" s="3">
        <f>Dataset!$T1136*(1-Dataset!$U1136)</f>
        <v>30.7425</v>
      </c>
    </row>
    <row r="1137" spans="1:22" x14ac:dyDescent="0.3">
      <c r="A1137" s="32"/>
      <c r="C1137" s="3">
        <v>1132</v>
      </c>
      <c r="D1137" s="3" t="s">
        <v>3277</v>
      </c>
      <c r="E1137" s="34">
        <v>42837</v>
      </c>
      <c r="F1137" s="34">
        <v>42841</v>
      </c>
      <c r="G1137" s="3" t="s">
        <v>46</v>
      </c>
      <c r="H1137" s="3" t="s">
        <v>1788</v>
      </c>
      <c r="I1137" s="3" t="s">
        <v>1789</v>
      </c>
      <c r="J1137" s="3" t="s">
        <v>22</v>
      </c>
      <c r="K1137" s="3" t="s">
        <v>23</v>
      </c>
      <c r="L1137" s="3" t="s">
        <v>314</v>
      </c>
      <c r="M1137" s="3" t="s">
        <v>315</v>
      </c>
      <c r="N1137" s="3">
        <v>22153</v>
      </c>
      <c r="O1137" s="3" t="s">
        <v>26</v>
      </c>
      <c r="P1137" s="3" t="s">
        <v>522</v>
      </c>
      <c r="Q1137" s="3" t="s">
        <v>42</v>
      </c>
      <c r="R1137" s="3" t="s">
        <v>169</v>
      </c>
      <c r="S1137" s="3" t="s">
        <v>523</v>
      </c>
      <c r="T1137" s="3">
        <v>63.9</v>
      </c>
      <c r="U1137" s="35" cm="1">
        <f t="array" ref="U1137">INDEX('Pricing Strategy'!$F$4:$F$71,MATCH(1,(Dataset!$O1137='Pricing Strategy'!$B$4:$B$71)*(Dataset!$Q1137='Pricing Strategy'!$C$4:$C$71)*(Dataset!$R1137='Pricing Strategy'!$D$4:$D$71),))</f>
        <v>0.25</v>
      </c>
      <c r="V1137" s="3">
        <f>Dataset!$T1137*(1-Dataset!$U1137)</f>
        <v>47.924999999999997</v>
      </c>
    </row>
    <row r="1138" spans="1:22" x14ac:dyDescent="0.3">
      <c r="A1138" s="32"/>
      <c r="C1138" s="3">
        <v>1133</v>
      </c>
      <c r="D1138" s="3" t="s">
        <v>3282</v>
      </c>
      <c r="E1138" s="34">
        <v>43075</v>
      </c>
      <c r="F1138" s="34">
        <v>43076</v>
      </c>
      <c r="G1138" s="3" t="s">
        <v>184</v>
      </c>
      <c r="H1138" s="3" t="s">
        <v>509</v>
      </c>
      <c r="I1138" s="3" t="s">
        <v>510</v>
      </c>
      <c r="J1138" s="3" t="s">
        <v>37</v>
      </c>
      <c r="K1138" s="3" t="s">
        <v>23</v>
      </c>
      <c r="L1138" s="3" t="s">
        <v>3283</v>
      </c>
      <c r="M1138" s="3" t="s">
        <v>39</v>
      </c>
      <c r="N1138" s="3">
        <v>94509</v>
      </c>
      <c r="O1138" s="3" t="s">
        <v>40</v>
      </c>
      <c r="P1138" s="3" t="s">
        <v>1057</v>
      </c>
      <c r="Q1138" s="3" t="s">
        <v>42</v>
      </c>
      <c r="R1138" s="3" t="s">
        <v>86</v>
      </c>
      <c r="S1138" s="3" t="s">
        <v>1058</v>
      </c>
      <c r="T1138" s="3">
        <v>19.440000000000001</v>
      </c>
      <c r="U1138" s="35" cm="1">
        <f t="array" ref="U1138">INDEX('Pricing Strategy'!$F$4:$F$71,MATCH(1,(Dataset!$O1138='Pricing Strategy'!$B$4:$B$71)*(Dataset!$Q1138='Pricing Strategy'!$C$4:$C$71)*(Dataset!$R1138='Pricing Strategy'!$D$4:$D$71),))</f>
        <v>0.4</v>
      </c>
      <c r="V1138" s="3">
        <f>Dataset!$T1138*(1-Dataset!$U1138)</f>
        <v>11.664</v>
      </c>
    </row>
    <row r="1139" spans="1:22" x14ac:dyDescent="0.3">
      <c r="A1139" s="32"/>
      <c r="C1139" s="3">
        <v>1134</v>
      </c>
      <c r="D1139" s="3" t="s">
        <v>3284</v>
      </c>
      <c r="E1139" s="34">
        <v>42891</v>
      </c>
      <c r="F1139" s="34">
        <v>42895</v>
      </c>
      <c r="G1139" s="3" t="s">
        <v>46</v>
      </c>
      <c r="H1139" s="3" t="s">
        <v>1612</v>
      </c>
      <c r="I1139" s="3" t="s">
        <v>1613</v>
      </c>
      <c r="J1139" s="3" t="s">
        <v>98</v>
      </c>
      <c r="K1139" s="3" t="s">
        <v>23</v>
      </c>
      <c r="L1139" s="3" t="s">
        <v>142</v>
      </c>
      <c r="M1139" s="3" t="s">
        <v>143</v>
      </c>
      <c r="N1139" s="3">
        <v>19134</v>
      </c>
      <c r="O1139" s="3" t="s">
        <v>144</v>
      </c>
      <c r="P1139" s="3" t="s">
        <v>213</v>
      </c>
      <c r="Q1139" s="3" t="s">
        <v>42</v>
      </c>
      <c r="R1139" s="3" t="s">
        <v>55</v>
      </c>
      <c r="S1139" s="3" t="s">
        <v>214</v>
      </c>
      <c r="T1139" s="3">
        <v>124.608</v>
      </c>
      <c r="U1139" s="35" cm="1">
        <f t="array" ref="U1139">INDEX('Pricing Strategy'!$F$4:$F$71,MATCH(1,(Dataset!$O1139='Pricing Strategy'!$B$4:$B$71)*(Dataset!$Q1139='Pricing Strategy'!$C$4:$C$71)*(Dataset!$R1139='Pricing Strategy'!$D$4:$D$71),))</f>
        <v>0.5</v>
      </c>
      <c r="V1139" s="3">
        <f>Dataset!$T1139*(1-Dataset!$U1139)</f>
        <v>62.304000000000002</v>
      </c>
    </row>
    <row r="1140" spans="1:22" x14ac:dyDescent="0.3">
      <c r="A1140" s="32"/>
      <c r="C1140" s="3">
        <v>1135</v>
      </c>
      <c r="D1140" s="3" t="s">
        <v>3284</v>
      </c>
      <c r="E1140" s="34">
        <v>42891</v>
      </c>
      <c r="F1140" s="34">
        <v>42895</v>
      </c>
      <c r="G1140" s="3" t="s">
        <v>46</v>
      </c>
      <c r="H1140" s="3" t="s">
        <v>1612</v>
      </c>
      <c r="I1140" s="3" t="s">
        <v>1613</v>
      </c>
      <c r="J1140" s="3" t="s">
        <v>98</v>
      </c>
      <c r="K1140" s="3" t="s">
        <v>23</v>
      </c>
      <c r="L1140" s="3" t="s">
        <v>142</v>
      </c>
      <c r="M1140" s="3" t="s">
        <v>143</v>
      </c>
      <c r="N1140" s="3">
        <v>19134</v>
      </c>
      <c r="O1140" s="3" t="s">
        <v>144</v>
      </c>
      <c r="P1140" s="3" t="s">
        <v>3285</v>
      </c>
      <c r="Q1140" s="3" t="s">
        <v>42</v>
      </c>
      <c r="R1140" s="3" t="s">
        <v>43</v>
      </c>
      <c r="S1140" s="3" t="s">
        <v>3286</v>
      </c>
      <c r="T1140" s="3">
        <v>7.56</v>
      </c>
      <c r="U1140" s="35" cm="1">
        <f t="array" ref="U1140">INDEX('Pricing Strategy'!$F$4:$F$71,MATCH(1,(Dataset!$O1140='Pricing Strategy'!$B$4:$B$71)*(Dataset!$Q1140='Pricing Strategy'!$C$4:$C$71)*(Dataset!$R1140='Pricing Strategy'!$D$4:$D$71),))</f>
        <v>0.4</v>
      </c>
      <c r="V1140" s="3">
        <f>Dataset!$T1140*(1-Dataset!$U1140)</f>
        <v>4.5359999999999996</v>
      </c>
    </row>
    <row r="1141" spans="1:22" x14ac:dyDescent="0.3">
      <c r="A1141" s="32"/>
      <c r="C1141" s="3">
        <v>1136</v>
      </c>
      <c r="D1141" s="3" t="s">
        <v>3287</v>
      </c>
      <c r="E1141" s="34">
        <v>43080</v>
      </c>
      <c r="F1141" s="34">
        <v>43080</v>
      </c>
      <c r="G1141" s="3" t="s">
        <v>1290</v>
      </c>
      <c r="H1141" s="3" t="s">
        <v>1992</v>
      </c>
      <c r="I1141" s="3" t="s">
        <v>1993</v>
      </c>
      <c r="J1141" s="3" t="s">
        <v>22</v>
      </c>
      <c r="K1141" s="3" t="s">
        <v>23</v>
      </c>
      <c r="L1141" s="3" t="s">
        <v>3288</v>
      </c>
      <c r="M1141" s="3" t="s">
        <v>50</v>
      </c>
      <c r="N1141" s="3">
        <v>33030</v>
      </c>
      <c r="O1141" s="3" t="s">
        <v>26</v>
      </c>
      <c r="P1141" s="3" t="s">
        <v>3289</v>
      </c>
      <c r="Q1141" s="3" t="s">
        <v>42</v>
      </c>
      <c r="R1141" s="3" t="s">
        <v>55</v>
      </c>
      <c r="S1141" s="3" t="s">
        <v>3290</v>
      </c>
      <c r="T1141" s="3">
        <v>85.224000000000004</v>
      </c>
      <c r="U1141" s="35" cm="1">
        <f t="array" ref="U1141">INDEX('Pricing Strategy'!$F$4:$F$71,MATCH(1,(Dataset!$O1141='Pricing Strategy'!$B$4:$B$71)*(Dataset!$Q1141='Pricing Strategy'!$C$4:$C$71)*(Dataset!$R1141='Pricing Strategy'!$D$4:$D$71),))</f>
        <v>0.35</v>
      </c>
      <c r="V1141" s="3">
        <f>Dataset!$T1141*(1-Dataset!$U1141)</f>
        <v>55.395600000000002</v>
      </c>
    </row>
    <row r="1142" spans="1:22" x14ac:dyDescent="0.3">
      <c r="A1142" s="32"/>
      <c r="C1142" s="3">
        <v>1137</v>
      </c>
      <c r="D1142" s="3" t="s">
        <v>3291</v>
      </c>
      <c r="E1142" s="34">
        <v>43051</v>
      </c>
      <c r="F1142" s="34">
        <v>43054</v>
      </c>
      <c r="G1142" s="3" t="s">
        <v>19</v>
      </c>
      <c r="H1142" s="3" t="s">
        <v>3292</v>
      </c>
      <c r="I1142" s="3" t="s">
        <v>3293</v>
      </c>
      <c r="J1142" s="3" t="s">
        <v>37</v>
      </c>
      <c r="K1142" s="3" t="s">
        <v>23</v>
      </c>
      <c r="L1142" s="3" t="s">
        <v>3294</v>
      </c>
      <c r="M1142" s="3" t="s">
        <v>250</v>
      </c>
      <c r="N1142" s="3">
        <v>46350</v>
      </c>
      <c r="O1142" s="3" t="s">
        <v>101</v>
      </c>
      <c r="P1142" s="3" t="s">
        <v>3295</v>
      </c>
      <c r="Q1142" s="3" t="s">
        <v>42</v>
      </c>
      <c r="R1142" s="3" t="s">
        <v>169</v>
      </c>
      <c r="S1142" s="3" t="s">
        <v>3296</v>
      </c>
      <c r="T1142" s="3">
        <v>287.52</v>
      </c>
      <c r="U1142" s="35" cm="1">
        <f t="array" ref="U1142">INDEX('Pricing Strategy'!$F$4:$F$71,MATCH(1,(Dataset!$O1142='Pricing Strategy'!$B$4:$B$71)*(Dataset!$Q1142='Pricing Strategy'!$C$4:$C$71)*(Dataset!$R1142='Pricing Strategy'!$D$4:$D$71),))</f>
        <v>0.3</v>
      </c>
      <c r="V1142" s="3">
        <f>Dataset!$T1142*(1-Dataset!$U1142)</f>
        <v>201.26399999999998</v>
      </c>
    </row>
    <row r="1143" spans="1:22" x14ac:dyDescent="0.3">
      <c r="A1143" s="32"/>
      <c r="C1143" s="3">
        <v>1138</v>
      </c>
      <c r="D1143" s="3" t="s">
        <v>3291</v>
      </c>
      <c r="E1143" s="34">
        <v>43051</v>
      </c>
      <c r="F1143" s="34">
        <v>43054</v>
      </c>
      <c r="G1143" s="3" t="s">
        <v>19</v>
      </c>
      <c r="H1143" s="3" t="s">
        <v>3292</v>
      </c>
      <c r="I1143" s="3" t="s">
        <v>3293</v>
      </c>
      <c r="J1143" s="3" t="s">
        <v>37</v>
      </c>
      <c r="K1143" s="3" t="s">
        <v>23</v>
      </c>
      <c r="L1143" s="3" t="s">
        <v>3294</v>
      </c>
      <c r="M1143" s="3" t="s">
        <v>250</v>
      </c>
      <c r="N1143" s="3">
        <v>46350</v>
      </c>
      <c r="O1143" s="3" t="s">
        <v>101</v>
      </c>
      <c r="P1143" s="3" t="s">
        <v>2139</v>
      </c>
      <c r="Q1143" s="3" t="s">
        <v>42</v>
      </c>
      <c r="R1143" s="3" t="s">
        <v>74</v>
      </c>
      <c r="S1143" s="3" t="s">
        <v>2140</v>
      </c>
      <c r="T1143" s="3">
        <v>37.68</v>
      </c>
      <c r="U1143" s="35" cm="1">
        <f t="array" ref="U1143">INDEX('Pricing Strategy'!$F$4:$F$71,MATCH(1,(Dataset!$O1143='Pricing Strategy'!$B$4:$B$71)*(Dataset!$Q1143='Pricing Strategy'!$C$4:$C$71)*(Dataset!$R1143='Pricing Strategy'!$D$4:$D$71),))</f>
        <v>0.3</v>
      </c>
      <c r="V1143" s="3">
        <f>Dataset!$T1143*(1-Dataset!$U1143)</f>
        <v>26.375999999999998</v>
      </c>
    </row>
    <row r="1144" spans="1:22" x14ac:dyDescent="0.3">
      <c r="A1144" s="32"/>
      <c r="C1144" s="3">
        <v>1139</v>
      </c>
      <c r="D1144" s="3" t="s">
        <v>3291</v>
      </c>
      <c r="E1144" s="34">
        <v>43051</v>
      </c>
      <c r="F1144" s="34">
        <v>43054</v>
      </c>
      <c r="G1144" s="3" t="s">
        <v>19</v>
      </c>
      <c r="H1144" s="3" t="s">
        <v>3292</v>
      </c>
      <c r="I1144" s="3" t="s">
        <v>3293</v>
      </c>
      <c r="J1144" s="3" t="s">
        <v>37</v>
      </c>
      <c r="K1144" s="3" t="s">
        <v>23</v>
      </c>
      <c r="L1144" s="3" t="s">
        <v>3294</v>
      </c>
      <c r="M1144" s="3" t="s">
        <v>250</v>
      </c>
      <c r="N1144" s="3">
        <v>46350</v>
      </c>
      <c r="O1144" s="3" t="s">
        <v>101</v>
      </c>
      <c r="P1144" s="3" t="s">
        <v>3297</v>
      </c>
      <c r="Q1144" s="3" t="s">
        <v>42</v>
      </c>
      <c r="R1144" s="3" t="s">
        <v>86</v>
      </c>
      <c r="S1144" s="3" t="s">
        <v>3298</v>
      </c>
      <c r="T1144" s="3">
        <v>19.98</v>
      </c>
      <c r="U1144" s="35" cm="1">
        <f t="array" ref="U1144">INDEX('Pricing Strategy'!$F$4:$F$71,MATCH(1,(Dataset!$O1144='Pricing Strategy'!$B$4:$B$71)*(Dataset!$Q1144='Pricing Strategy'!$C$4:$C$71)*(Dataset!$R1144='Pricing Strategy'!$D$4:$D$71),))</f>
        <v>0.3</v>
      </c>
      <c r="V1144" s="3">
        <f>Dataset!$T1144*(1-Dataset!$U1144)</f>
        <v>13.985999999999999</v>
      </c>
    </row>
    <row r="1145" spans="1:22" x14ac:dyDescent="0.3">
      <c r="A1145" s="32"/>
      <c r="C1145" s="3">
        <v>1140</v>
      </c>
      <c r="D1145" s="3" t="s">
        <v>3291</v>
      </c>
      <c r="E1145" s="34">
        <v>43051</v>
      </c>
      <c r="F1145" s="34">
        <v>43054</v>
      </c>
      <c r="G1145" s="3" t="s">
        <v>19</v>
      </c>
      <c r="H1145" s="3" t="s">
        <v>3292</v>
      </c>
      <c r="I1145" s="3" t="s">
        <v>3293</v>
      </c>
      <c r="J1145" s="3" t="s">
        <v>37</v>
      </c>
      <c r="K1145" s="3" t="s">
        <v>23</v>
      </c>
      <c r="L1145" s="3" t="s">
        <v>3294</v>
      </c>
      <c r="M1145" s="3" t="s">
        <v>250</v>
      </c>
      <c r="N1145" s="3">
        <v>46350</v>
      </c>
      <c r="O1145" s="3" t="s">
        <v>101</v>
      </c>
      <c r="P1145" s="3" t="s">
        <v>1944</v>
      </c>
      <c r="Q1145" s="3" t="s">
        <v>42</v>
      </c>
      <c r="R1145" s="3" t="s">
        <v>64</v>
      </c>
      <c r="S1145" s="3" t="s">
        <v>1945</v>
      </c>
      <c r="T1145" s="3">
        <v>20.58</v>
      </c>
      <c r="U1145" s="35" cm="1">
        <f t="array" ref="U1145">INDEX('Pricing Strategy'!$F$4:$F$71,MATCH(1,(Dataset!$O1145='Pricing Strategy'!$B$4:$B$71)*(Dataset!$Q1145='Pricing Strategy'!$C$4:$C$71)*(Dataset!$R1145='Pricing Strategy'!$D$4:$D$71),))</f>
        <v>0.35</v>
      </c>
      <c r="V1145" s="3">
        <f>Dataset!$T1145*(1-Dataset!$U1145)</f>
        <v>13.376999999999999</v>
      </c>
    </row>
    <row r="1146" spans="1:22" x14ac:dyDescent="0.3">
      <c r="A1146" s="32"/>
      <c r="C1146" s="3">
        <v>1141</v>
      </c>
      <c r="D1146" s="3" t="s">
        <v>3291</v>
      </c>
      <c r="E1146" s="34">
        <v>43051</v>
      </c>
      <c r="F1146" s="34">
        <v>43054</v>
      </c>
      <c r="G1146" s="3" t="s">
        <v>19</v>
      </c>
      <c r="H1146" s="3" t="s">
        <v>3292</v>
      </c>
      <c r="I1146" s="3" t="s">
        <v>3293</v>
      </c>
      <c r="J1146" s="3" t="s">
        <v>37</v>
      </c>
      <c r="K1146" s="3" t="s">
        <v>23</v>
      </c>
      <c r="L1146" s="3" t="s">
        <v>3294</v>
      </c>
      <c r="M1146" s="3" t="s">
        <v>250</v>
      </c>
      <c r="N1146" s="3">
        <v>46350</v>
      </c>
      <c r="O1146" s="3" t="s">
        <v>101</v>
      </c>
      <c r="P1146" s="3" t="s">
        <v>3299</v>
      </c>
      <c r="Q1146" s="3" t="s">
        <v>42</v>
      </c>
      <c r="R1146" s="3" t="s">
        <v>71</v>
      </c>
      <c r="S1146" s="3" t="s">
        <v>3300</v>
      </c>
      <c r="T1146" s="3">
        <v>17.38</v>
      </c>
      <c r="U1146" s="35" cm="1">
        <f t="array" ref="U1146">INDEX('Pricing Strategy'!$F$4:$F$71,MATCH(1,(Dataset!$O1146='Pricing Strategy'!$B$4:$B$71)*(Dataset!$Q1146='Pricing Strategy'!$C$4:$C$71)*(Dataset!$R1146='Pricing Strategy'!$D$4:$D$71),))</f>
        <v>0.3</v>
      </c>
      <c r="V1146" s="3">
        <f>Dataset!$T1146*(1-Dataset!$U1146)</f>
        <v>12.165999999999999</v>
      </c>
    </row>
    <row r="1147" spans="1:22" x14ac:dyDescent="0.3">
      <c r="A1147" s="32"/>
      <c r="C1147" s="3">
        <v>1142</v>
      </c>
      <c r="D1147" s="3" t="s">
        <v>3301</v>
      </c>
      <c r="E1147" s="34">
        <v>42276</v>
      </c>
      <c r="F1147" s="34">
        <v>42280</v>
      </c>
      <c r="G1147" s="3" t="s">
        <v>46</v>
      </c>
      <c r="H1147" s="3" t="s">
        <v>2289</v>
      </c>
      <c r="I1147" s="3" t="s">
        <v>2290</v>
      </c>
      <c r="J1147" s="3" t="s">
        <v>22</v>
      </c>
      <c r="K1147" s="3" t="s">
        <v>23</v>
      </c>
      <c r="L1147" s="3" t="s">
        <v>38</v>
      </c>
      <c r="M1147" s="3" t="s">
        <v>39</v>
      </c>
      <c r="N1147" s="3">
        <v>90045</v>
      </c>
      <c r="O1147" s="3" t="s">
        <v>40</v>
      </c>
      <c r="P1147" s="3" t="s">
        <v>2909</v>
      </c>
      <c r="Q1147" s="3" t="s">
        <v>28</v>
      </c>
      <c r="R1147" s="3" t="s">
        <v>61</v>
      </c>
      <c r="S1147" s="3" t="s">
        <v>2910</v>
      </c>
      <c r="T1147" s="3">
        <v>204.6</v>
      </c>
      <c r="U1147" s="35" cm="1">
        <f t="array" ref="U1147">INDEX('Pricing Strategy'!$F$4:$F$71,MATCH(1,(Dataset!$O1147='Pricing Strategy'!$B$4:$B$71)*(Dataset!$Q1147='Pricing Strategy'!$C$4:$C$71)*(Dataset!$R1147='Pricing Strategy'!$D$4:$D$71),))</f>
        <v>0.4</v>
      </c>
      <c r="V1147" s="3">
        <f>Dataset!$T1147*(1-Dataset!$U1147)</f>
        <v>122.75999999999999</v>
      </c>
    </row>
    <row r="1148" spans="1:22" x14ac:dyDescent="0.3">
      <c r="A1148" s="32"/>
      <c r="C1148" s="3">
        <v>1143</v>
      </c>
      <c r="D1148" s="3" t="s">
        <v>3301</v>
      </c>
      <c r="E1148" s="34">
        <v>42276</v>
      </c>
      <c r="F1148" s="34">
        <v>42280</v>
      </c>
      <c r="G1148" s="3" t="s">
        <v>46</v>
      </c>
      <c r="H1148" s="3" t="s">
        <v>2289</v>
      </c>
      <c r="I1148" s="3" t="s">
        <v>2290</v>
      </c>
      <c r="J1148" s="3" t="s">
        <v>22</v>
      </c>
      <c r="K1148" s="3" t="s">
        <v>23</v>
      </c>
      <c r="L1148" s="3" t="s">
        <v>38</v>
      </c>
      <c r="M1148" s="3" t="s">
        <v>39</v>
      </c>
      <c r="N1148" s="3">
        <v>90045</v>
      </c>
      <c r="O1148" s="3" t="s">
        <v>40</v>
      </c>
      <c r="P1148" s="3" t="s">
        <v>3302</v>
      </c>
      <c r="Q1148" s="3" t="s">
        <v>42</v>
      </c>
      <c r="R1148" s="3" t="s">
        <v>265</v>
      </c>
      <c r="S1148" s="3" t="s">
        <v>3303</v>
      </c>
      <c r="T1148" s="3">
        <v>8.7200000000000006</v>
      </c>
      <c r="U1148" s="35" cm="1">
        <f t="array" ref="U1148">INDEX('Pricing Strategy'!$F$4:$F$71,MATCH(1,(Dataset!$O1148='Pricing Strategy'!$B$4:$B$71)*(Dataset!$Q1148='Pricing Strategy'!$C$4:$C$71)*(Dataset!$R1148='Pricing Strategy'!$D$4:$D$71),))</f>
        <v>0.4</v>
      </c>
      <c r="V1148" s="3">
        <f>Dataset!$T1148*(1-Dataset!$U1148)</f>
        <v>5.2320000000000002</v>
      </c>
    </row>
    <row r="1149" spans="1:22" x14ac:dyDescent="0.3">
      <c r="A1149" s="32"/>
      <c r="C1149" s="3">
        <v>1144</v>
      </c>
      <c r="D1149" s="3" t="s">
        <v>3301</v>
      </c>
      <c r="E1149" s="34">
        <v>42276</v>
      </c>
      <c r="F1149" s="34">
        <v>42280</v>
      </c>
      <c r="G1149" s="3" t="s">
        <v>46</v>
      </c>
      <c r="H1149" s="3" t="s">
        <v>2289</v>
      </c>
      <c r="I1149" s="3" t="s">
        <v>2290</v>
      </c>
      <c r="J1149" s="3" t="s">
        <v>22</v>
      </c>
      <c r="K1149" s="3" t="s">
        <v>23</v>
      </c>
      <c r="L1149" s="3" t="s">
        <v>38</v>
      </c>
      <c r="M1149" s="3" t="s">
        <v>39</v>
      </c>
      <c r="N1149" s="3">
        <v>90045</v>
      </c>
      <c r="O1149" s="3" t="s">
        <v>40</v>
      </c>
      <c r="P1149" s="3" t="s">
        <v>1094</v>
      </c>
      <c r="Q1149" s="3" t="s">
        <v>42</v>
      </c>
      <c r="R1149" s="3" t="s">
        <v>86</v>
      </c>
      <c r="S1149" s="3" t="s">
        <v>1095</v>
      </c>
      <c r="T1149" s="3">
        <v>6.48</v>
      </c>
      <c r="U1149" s="35" cm="1">
        <f t="array" ref="U1149">INDEX('Pricing Strategy'!$F$4:$F$71,MATCH(1,(Dataset!$O1149='Pricing Strategy'!$B$4:$B$71)*(Dataset!$Q1149='Pricing Strategy'!$C$4:$C$71)*(Dataset!$R1149='Pricing Strategy'!$D$4:$D$71),))</f>
        <v>0.4</v>
      </c>
      <c r="V1149" s="3">
        <f>Dataset!$T1149*(1-Dataset!$U1149)</f>
        <v>3.8879999999999999</v>
      </c>
    </row>
    <row r="1150" spans="1:22" x14ac:dyDescent="0.3">
      <c r="A1150" s="32"/>
      <c r="C1150" s="3">
        <v>1145</v>
      </c>
      <c r="D1150" s="3" t="s">
        <v>3301</v>
      </c>
      <c r="E1150" s="34">
        <v>42276</v>
      </c>
      <c r="F1150" s="34">
        <v>42280</v>
      </c>
      <c r="G1150" s="3" t="s">
        <v>46</v>
      </c>
      <c r="H1150" s="3" t="s">
        <v>2289</v>
      </c>
      <c r="I1150" s="3" t="s">
        <v>2290</v>
      </c>
      <c r="J1150" s="3" t="s">
        <v>22</v>
      </c>
      <c r="K1150" s="3" t="s">
        <v>23</v>
      </c>
      <c r="L1150" s="3" t="s">
        <v>38</v>
      </c>
      <c r="M1150" s="3" t="s">
        <v>39</v>
      </c>
      <c r="N1150" s="3">
        <v>90045</v>
      </c>
      <c r="O1150" s="3" t="s">
        <v>40</v>
      </c>
      <c r="P1150" s="3" t="s">
        <v>3304</v>
      </c>
      <c r="Q1150" s="3" t="s">
        <v>67</v>
      </c>
      <c r="R1150" s="3" t="s">
        <v>680</v>
      </c>
      <c r="S1150" s="3" t="s">
        <v>3305</v>
      </c>
      <c r="T1150" s="3">
        <v>686.32</v>
      </c>
      <c r="U1150" s="35" cm="1">
        <f t="array" ref="U1150">INDEX('Pricing Strategy'!$F$4:$F$71,MATCH(1,(Dataset!$O1150='Pricing Strategy'!$B$4:$B$71)*(Dataset!$Q1150='Pricing Strategy'!$C$4:$C$71)*(Dataset!$R1150='Pricing Strategy'!$D$4:$D$71),))</f>
        <v>0.45</v>
      </c>
      <c r="V1150" s="3">
        <f>Dataset!$T1150*(1-Dataset!$U1150)</f>
        <v>377.47600000000006</v>
      </c>
    </row>
    <row r="1151" spans="1:22" x14ac:dyDescent="0.3">
      <c r="A1151" s="32"/>
      <c r="C1151" s="3">
        <v>1146</v>
      </c>
      <c r="D1151" s="3" t="s">
        <v>3301</v>
      </c>
      <c r="E1151" s="34">
        <v>42276</v>
      </c>
      <c r="F1151" s="34">
        <v>42280</v>
      </c>
      <c r="G1151" s="3" t="s">
        <v>46</v>
      </c>
      <c r="H1151" s="3" t="s">
        <v>2289</v>
      </c>
      <c r="I1151" s="3" t="s">
        <v>2290</v>
      </c>
      <c r="J1151" s="3" t="s">
        <v>22</v>
      </c>
      <c r="K1151" s="3" t="s">
        <v>23</v>
      </c>
      <c r="L1151" s="3" t="s">
        <v>38</v>
      </c>
      <c r="M1151" s="3" t="s">
        <v>39</v>
      </c>
      <c r="N1151" s="3">
        <v>90045</v>
      </c>
      <c r="O1151" s="3" t="s">
        <v>40</v>
      </c>
      <c r="P1151" s="3" t="s">
        <v>3224</v>
      </c>
      <c r="Q1151" s="3" t="s">
        <v>42</v>
      </c>
      <c r="R1151" s="3" t="s">
        <v>55</v>
      </c>
      <c r="S1151" s="3" t="s">
        <v>3225</v>
      </c>
      <c r="T1151" s="3">
        <v>62.18</v>
      </c>
      <c r="U1151" s="35" cm="1">
        <f t="array" ref="U1151">INDEX('Pricing Strategy'!$F$4:$F$71,MATCH(1,(Dataset!$O1151='Pricing Strategy'!$B$4:$B$71)*(Dataset!$Q1151='Pricing Strategy'!$C$4:$C$71)*(Dataset!$R1151='Pricing Strategy'!$D$4:$D$71),))</f>
        <v>0.5</v>
      </c>
      <c r="V1151" s="3">
        <f>Dataset!$T1151*(1-Dataset!$U1151)</f>
        <v>31.09</v>
      </c>
    </row>
    <row r="1152" spans="1:22" x14ac:dyDescent="0.3">
      <c r="A1152" s="32"/>
      <c r="C1152" s="3">
        <v>1147</v>
      </c>
      <c r="D1152" s="3" t="s">
        <v>3306</v>
      </c>
      <c r="E1152" s="34">
        <v>42464</v>
      </c>
      <c r="F1152" s="34">
        <v>42464</v>
      </c>
      <c r="G1152" s="3" t="s">
        <v>1290</v>
      </c>
      <c r="H1152" s="3" t="s">
        <v>3307</v>
      </c>
      <c r="I1152" s="3" t="s">
        <v>3308</v>
      </c>
      <c r="J1152" s="3" t="s">
        <v>22</v>
      </c>
      <c r="K1152" s="3" t="s">
        <v>23</v>
      </c>
      <c r="L1152" s="3" t="s">
        <v>3309</v>
      </c>
      <c r="M1152" s="3" t="s">
        <v>234</v>
      </c>
      <c r="N1152" s="3">
        <v>48911</v>
      </c>
      <c r="O1152" s="3" t="s">
        <v>101</v>
      </c>
      <c r="P1152" s="3" t="s">
        <v>3310</v>
      </c>
      <c r="Q1152" s="3" t="s">
        <v>42</v>
      </c>
      <c r="R1152" s="3" t="s">
        <v>74</v>
      </c>
      <c r="S1152" s="3" t="s">
        <v>3311</v>
      </c>
      <c r="T1152" s="3">
        <v>644.07600000000002</v>
      </c>
      <c r="U1152" s="35" cm="1">
        <f t="array" ref="U1152">INDEX('Pricing Strategy'!$F$4:$F$71,MATCH(1,(Dataset!$O1152='Pricing Strategy'!$B$4:$B$71)*(Dataset!$Q1152='Pricing Strategy'!$C$4:$C$71)*(Dataset!$R1152='Pricing Strategy'!$D$4:$D$71),))</f>
        <v>0.3</v>
      </c>
      <c r="V1152" s="3">
        <f>Dataset!$T1152*(1-Dataset!$U1152)</f>
        <v>450.85319999999996</v>
      </c>
    </row>
    <row r="1153" spans="1:22" x14ac:dyDescent="0.3">
      <c r="A1153" s="32"/>
      <c r="C1153" s="3">
        <v>1148</v>
      </c>
      <c r="D1153" s="3" t="s">
        <v>3306</v>
      </c>
      <c r="E1153" s="34">
        <v>42464</v>
      </c>
      <c r="F1153" s="34">
        <v>42464</v>
      </c>
      <c r="G1153" s="3" t="s">
        <v>1290</v>
      </c>
      <c r="H1153" s="3" t="s">
        <v>3307</v>
      </c>
      <c r="I1153" s="3" t="s">
        <v>3308</v>
      </c>
      <c r="J1153" s="3" t="s">
        <v>22</v>
      </c>
      <c r="K1153" s="3" t="s">
        <v>23</v>
      </c>
      <c r="L1153" s="3" t="s">
        <v>3309</v>
      </c>
      <c r="M1153" s="3" t="s">
        <v>234</v>
      </c>
      <c r="N1153" s="3">
        <v>48911</v>
      </c>
      <c r="O1153" s="3" t="s">
        <v>101</v>
      </c>
      <c r="P1153" s="3" t="s">
        <v>3312</v>
      </c>
      <c r="Q1153" s="3" t="s">
        <v>42</v>
      </c>
      <c r="R1153" s="3" t="s">
        <v>265</v>
      </c>
      <c r="S1153" s="3" t="s">
        <v>559</v>
      </c>
      <c r="T1153" s="3">
        <v>5.84</v>
      </c>
      <c r="U1153" s="35" cm="1">
        <f t="array" ref="U1153">INDEX('Pricing Strategy'!$F$4:$F$71,MATCH(1,(Dataset!$O1153='Pricing Strategy'!$B$4:$B$71)*(Dataset!$Q1153='Pricing Strategy'!$C$4:$C$71)*(Dataset!$R1153='Pricing Strategy'!$D$4:$D$71),))</f>
        <v>0.3</v>
      </c>
      <c r="V1153" s="3">
        <f>Dataset!$T1153*(1-Dataset!$U1153)</f>
        <v>4.0880000000000001</v>
      </c>
    </row>
    <row r="1154" spans="1:22" x14ac:dyDescent="0.3">
      <c r="A1154" s="32"/>
      <c r="C1154" s="3">
        <v>1149</v>
      </c>
      <c r="D1154" s="3" t="s">
        <v>3306</v>
      </c>
      <c r="E1154" s="34">
        <v>42464</v>
      </c>
      <c r="F1154" s="34">
        <v>42464</v>
      </c>
      <c r="G1154" s="3" t="s">
        <v>1290</v>
      </c>
      <c r="H1154" s="3" t="s">
        <v>3307</v>
      </c>
      <c r="I1154" s="3" t="s">
        <v>3308</v>
      </c>
      <c r="J1154" s="3" t="s">
        <v>22</v>
      </c>
      <c r="K1154" s="3" t="s">
        <v>23</v>
      </c>
      <c r="L1154" s="3" t="s">
        <v>3309</v>
      </c>
      <c r="M1154" s="3" t="s">
        <v>234</v>
      </c>
      <c r="N1154" s="3">
        <v>48911</v>
      </c>
      <c r="O1154" s="3" t="s">
        <v>101</v>
      </c>
      <c r="P1154" s="3" t="s">
        <v>3313</v>
      </c>
      <c r="Q1154" s="3" t="s">
        <v>42</v>
      </c>
      <c r="R1154" s="3" t="s">
        <v>71</v>
      </c>
      <c r="S1154" s="3" t="s">
        <v>3314</v>
      </c>
      <c r="T1154" s="3">
        <v>12.76</v>
      </c>
      <c r="U1154" s="35" cm="1">
        <f t="array" ref="U1154">INDEX('Pricing Strategy'!$F$4:$F$71,MATCH(1,(Dataset!$O1154='Pricing Strategy'!$B$4:$B$71)*(Dataset!$Q1154='Pricing Strategy'!$C$4:$C$71)*(Dataset!$R1154='Pricing Strategy'!$D$4:$D$71),))</f>
        <v>0.3</v>
      </c>
      <c r="V1154" s="3">
        <f>Dataset!$T1154*(1-Dataset!$U1154)</f>
        <v>8.9319999999999986</v>
      </c>
    </row>
    <row r="1155" spans="1:22" x14ac:dyDescent="0.3">
      <c r="A1155" s="32"/>
      <c r="C1155" s="3">
        <v>1150</v>
      </c>
      <c r="D1155" s="3" t="s">
        <v>3306</v>
      </c>
      <c r="E1155" s="34">
        <v>42464</v>
      </c>
      <c r="F1155" s="34">
        <v>42464</v>
      </c>
      <c r="G1155" s="3" t="s">
        <v>1290</v>
      </c>
      <c r="H1155" s="3" t="s">
        <v>3307</v>
      </c>
      <c r="I1155" s="3" t="s">
        <v>3308</v>
      </c>
      <c r="J1155" s="3" t="s">
        <v>22</v>
      </c>
      <c r="K1155" s="3" t="s">
        <v>23</v>
      </c>
      <c r="L1155" s="3" t="s">
        <v>3309</v>
      </c>
      <c r="M1155" s="3" t="s">
        <v>234</v>
      </c>
      <c r="N1155" s="3">
        <v>48911</v>
      </c>
      <c r="O1155" s="3" t="s">
        <v>101</v>
      </c>
      <c r="P1155" s="3" t="s">
        <v>3315</v>
      </c>
      <c r="Q1155" s="3" t="s">
        <v>67</v>
      </c>
      <c r="R1155" s="3" t="s">
        <v>68</v>
      </c>
      <c r="S1155" s="3" t="s">
        <v>3316</v>
      </c>
      <c r="T1155" s="3">
        <v>10.95</v>
      </c>
      <c r="U1155" s="35" cm="1">
        <f t="array" ref="U1155">INDEX('Pricing Strategy'!$F$4:$F$71,MATCH(1,(Dataset!$O1155='Pricing Strategy'!$B$4:$B$71)*(Dataset!$Q1155='Pricing Strategy'!$C$4:$C$71)*(Dataset!$R1155='Pricing Strategy'!$D$4:$D$71),))</f>
        <v>0.3</v>
      </c>
      <c r="V1155" s="3">
        <f>Dataset!$T1155*(1-Dataset!$U1155)</f>
        <v>7.6649999999999991</v>
      </c>
    </row>
    <row r="1156" spans="1:22" x14ac:dyDescent="0.3">
      <c r="A1156" s="32"/>
      <c r="C1156" s="3">
        <v>1151</v>
      </c>
      <c r="D1156" s="3" t="s">
        <v>3306</v>
      </c>
      <c r="E1156" s="34">
        <v>42464</v>
      </c>
      <c r="F1156" s="34">
        <v>42464</v>
      </c>
      <c r="G1156" s="3" t="s">
        <v>1290</v>
      </c>
      <c r="H1156" s="3" t="s">
        <v>3307</v>
      </c>
      <c r="I1156" s="3" t="s">
        <v>3308</v>
      </c>
      <c r="J1156" s="3" t="s">
        <v>22</v>
      </c>
      <c r="K1156" s="3" t="s">
        <v>23</v>
      </c>
      <c r="L1156" s="3" t="s">
        <v>3309</v>
      </c>
      <c r="M1156" s="3" t="s">
        <v>234</v>
      </c>
      <c r="N1156" s="3">
        <v>48911</v>
      </c>
      <c r="O1156" s="3" t="s">
        <v>101</v>
      </c>
      <c r="P1156" s="3" t="s">
        <v>3317</v>
      </c>
      <c r="Q1156" s="3" t="s">
        <v>67</v>
      </c>
      <c r="R1156" s="3" t="s">
        <v>1216</v>
      </c>
      <c r="S1156" s="3" t="s">
        <v>3318</v>
      </c>
      <c r="T1156" s="3">
        <v>599.98</v>
      </c>
      <c r="U1156" s="35" cm="1">
        <f t="array" ref="U1156">INDEX('Pricing Strategy'!$F$4:$F$71,MATCH(1,(Dataset!$O1156='Pricing Strategy'!$B$4:$B$71)*(Dataset!$Q1156='Pricing Strategy'!$C$4:$C$71)*(Dataset!$R1156='Pricing Strategy'!$D$4:$D$71),))</f>
        <v>0.4</v>
      </c>
      <c r="V1156" s="3">
        <f>Dataset!$T1156*(1-Dataset!$U1156)</f>
        <v>359.988</v>
      </c>
    </row>
    <row r="1157" spans="1:22" x14ac:dyDescent="0.3">
      <c r="A1157" s="32"/>
      <c r="C1157" s="3">
        <v>1152</v>
      </c>
      <c r="D1157" s="3" t="s">
        <v>3319</v>
      </c>
      <c r="E1157" s="34">
        <v>42498</v>
      </c>
      <c r="F1157" s="34">
        <v>42504</v>
      </c>
      <c r="G1157" s="3" t="s">
        <v>46</v>
      </c>
      <c r="H1157" s="3" t="s">
        <v>995</v>
      </c>
      <c r="I1157" s="3" t="s">
        <v>996</v>
      </c>
      <c r="J1157" s="3" t="s">
        <v>37</v>
      </c>
      <c r="K1157" s="3" t="s">
        <v>23</v>
      </c>
      <c r="L1157" s="3" t="s">
        <v>3320</v>
      </c>
      <c r="M1157" s="3" t="s">
        <v>494</v>
      </c>
      <c r="N1157" s="3">
        <v>44221</v>
      </c>
      <c r="O1157" s="3" t="s">
        <v>144</v>
      </c>
      <c r="P1157" s="3" t="s">
        <v>3321</v>
      </c>
      <c r="Q1157" s="3" t="s">
        <v>28</v>
      </c>
      <c r="R1157" s="3" t="s">
        <v>61</v>
      </c>
      <c r="S1157" s="3" t="s">
        <v>3322</v>
      </c>
      <c r="T1157" s="3">
        <v>8.3520000000000003</v>
      </c>
      <c r="U1157" s="35" cm="1">
        <f t="array" ref="U1157">INDEX('Pricing Strategy'!$F$4:$F$71,MATCH(1,(Dataset!$O1157='Pricing Strategy'!$B$4:$B$71)*(Dataset!$Q1157='Pricing Strategy'!$C$4:$C$71)*(Dataset!$R1157='Pricing Strategy'!$D$4:$D$71),))</f>
        <v>0.4</v>
      </c>
      <c r="V1157" s="3">
        <f>Dataset!$T1157*(1-Dataset!$U1157)</f>
        <v>5.0111999999999997</v>
      </c>
    </row>
    <row r="1158" spans="1:22" x14ac:dyDescent="0.3">
      <c r="A1158" s="32"/>
      <c r="C1158" s="3">
        <v>1153</v>
      </c>
      <c r="D1158" s="3" t="s">
        <v>3323</v>
      </c>
      <c r="E1158" s="34">
        <v>43100</v>
      </c>
      <c r="F1158" s="34">
        <v>43106</v>
      </c>
      <c r="G1158" s="3" t="s">
        <v>46</v>
      </c>
      <c r="H1158" s="3" t="s">
        <v>1079</v>
      </c>
      <c r="I1158" s="3" t="s">
        <v>1080</v>
      </c>
      <c r="J1158" s="3" t="s">
        <v>37</v>
      </c>
      <c r="K1158" s="3" t="s">
        <v>23</v>
      </c>
      <c r="L1158" s="3" t="s">
        <v>3324</v>
      </c>
      <c r="M1158" s="3" t="s">
        <v>1393</v>
      </c>
      <c r="N1158" s="3">
        <v>89502</v>
      </c>
      <c r="O1158" s="3" t="s">
        <v>40</v>
      </c>
      <c r="P1158" s="3" t="s">
        <v>3325</v>
      </c>
      <c r="Q1158" s="3" t="s">
        <v>42</v>
      </c>
      <c r="R1158" s="3" t="s">
        <v>64</v>
      </c>
      <c r="S1158" s="3" t="s">
        <v>3326</v>
      </c>
      <c r="T1158" s="3">
        <v>3.64</v>
      </c>
      <c r="U1158" s="35" cm="1">
        <f t="array" ref="U1158">INDEX('Pricing Strategy'!$F$4:$F$71,MATCH(1,(Dataset!$O1158='Pricing Strategy'!$B$4:$B$71)*(Dataset!$Q1158='Pricing Strategy'!$C$4:$C$71)*(Dataset!$R1158='Pricing Strategy'!$D$4:$D$71),))</f>
        <v>0.45</v>
      </c>
      <c r="V1158" s="3">
        <f>Dataset!$T1158*(1-Dataset!$U1158)</f>
        <v>2.0020000000000002</v>
      </c>
    </row>
    <row r="1159" spans="1:22" x14ac:dyDescent="0.3">
      <c r="A1159" s="32"/>
      <c r="C1159" s="3">
        <v>1154</v>
      </c>
      <c r="D1159" s="3" t="s">
        <v>3323</v>
      </c>
      <c r="E1159" s="34">
        <v>43100</v>
      </c>
      <c r="F1159" s="34">
        <v>43106</v>
      </c>
      <c r="G1159" s="3" t="s">
        <v>46</v>
      </c>
      <c r="H1159" s="3" t="s">
        <v>1079</v>
      </c>
      <c r="I1159" s="3" t="s">
        <v>1080</v>
      </c>
      <c r="J1159" s="3" t="s">
        <v>37</v>
      </c>
      <c r="K1159" s="3" t="s">
        <v>23</v>
      </c>
      <c r="L1159" s="3" t="s">
        <v>3324</v>
      </c>
      <c r="M1159" s="3" t="s">
        <v>1393</v>
      </c>
      <c r="N1159" s="3">
        <v>89502</v>
      </c>
      <c r="O1159" s="3" t="s">
        <v>40</v>
      </c>
      <c r="P1159" s="3" t="s">
        <v>2716</v>
      </c>
      <c r="Q1159" s="3" t="s">
        <v>42</v>
      </c>
      <c r="R1159" s="3" t="s">
        <v>71</v>
      </c>
      <c r="S1159" s="3" t="s">
        <v>2717</v>
      </c>
      <c r="T1159" s="3">
        <v>159.768</v>
      </c>
      <c r="U1159" s="35" cm="1">
        <f t="array" ref="U1159">INDEX('Pricing Strategy'!$F$4:$F$71,MATCH(1,(Dataset!$O1159='Pricing Strategy'!$B$4:$B$71)*(Dataset!$Q1159='Pricing Strategy'!$C$4:$C$71)*(Dataset!$R1159='Pricing Strategy'!$D$4:$D$71),))</f>
        <v>0.4</v>
      </c>
      <c r="V1159" s="3">
        <f>Dataset!$T1159*(1-Dataset!$U1159)</f>
        <v>95.860799999999998</v>
      </c>
    </row>
    <row r="1160" spans="1:22" x14ac:dyDescent="0.3">
      <c r="A1160" s="32"/>
      <c r="C1160" s="3">
        <v>1155</v>
      </c>
      <c r="D1160" s="3" t="s">
        <v>3327</v>
      </c>
      <c r="E1160" s="34">
        <v>42358</v>
      </c>
      <c r="F1160" s="34">
        <v>42359</v>
      </c>
      <c r="G1160" s="3" t="s">
        <v>184</v>
      </c>
      <c r="H1160" s="3" t="s">
        <v>3222</v>
      </c>
      <c r="I1160" s="3" t="s">
        <v>3223</v>
      </c>
      <c r="J1160" s="3" t="s">
        <v>98</v>
      </c>
      <c r="K1160" s="3" t="s">
        <v>23</v>
      </c>
      <c r="L1160" s="3" t="s">
        <v>3328</v>
      </c>
      <c r="M1160" s="3" t="s">
        <v>315</v>
      </c>
      <c r="N1160" s="3">
        <v>22801</v>
      </c>
      <c r="O1160" s="3" t="s">
        <v>26</v>
      </c>
      <c r="P1160" s="3" t="s">
        <v>3329</v>
      </c>
      <c r="Q1160" s="3" t="s">
        <v>42</v>
      </c>
      <c r="R1160" s="3" t="s">
        <v>55</v>
      </c>
      <c r="S1160" s="3" t="s">
        <v>3330</v>
      </c>
      <c r="T1160" s="3">
        <v>122.48</v>
      </c>
      <c r="U1160" s="35" cm="1">
        <f t="array" ref="U1160">INDEX('Pricing Strategy'!$F$4:$F$71,MATCH(1,(Dataset!$O1160='Pricing Strategy'!$B$4:$B$71)*(Dataset!$Q1160='Pricing Strategy'!$C$4:$C$71)*(Dataset!$R1160='Pricing Strategy'!$D$4:$D$71),))</f>
        <v>0.35</v>
      </c>
      <c r="V1160" s="3">
        <f>Dataset!$T1160*(1-Dataset!$U1160)</f>
        <v>79.612000000000009</v>
      </c>
    </row>
    <row r="1161" spans="1:22" x14ac:dyDescent="0.3">
      <c r="A1161" s="32"/>
      <c r="C1161" s="3">
        <v>1156</v>
      </c>
      <c r="D1161" s="3" t="s">
        <v>3327</v>
      </c>
      <c r="E1161" s="34">
        <v>42358</v>
      </c>
      <c r="F1161" s="34">
        <v>42359</v>
      </c>
      <c r="G1161" s="3" t="s">
        <v>184</v>
      </c>
      <c r="H1161" s="3" t="s">
        <v>3222</v>
      </c>
      <c r="I1161" s="3" t="s">
        <v>3223</v>
      </c>
      <c r="J1161" s="3" t="s">
        <v>98</v>
      </c>
      <c r="K1161" s="3" t="s">
        <v>23</v>
      </c>
      <c r="L1161" s="3" t="s">
        <v>3328</v>
      </c>
      <c r="M1161" s="3" t="s">
        <v>315</v>
      </c>
      <c r="N1161" s="3">
        <v>22801</v>
      </c>
      <c r="O1161" s="3" t="s">
        <v>26</v>
      </c>
      <c r="P1161" s="3" t="s">
        <v>3331</v>
      </c>
      <c r="Q1161" s="3" t="s">
        <v>28</v>
      </c>
      <c r="R1161" s="3" t="s">
        <v>52</v>
      </c>
      <c r="S1161" s="3" t="s">
        <v>3332</v>
      </c>
      <c r="T1161" s="3">
        <v>2244.48</v>
      </c>
      <c r="U1161" s="35" cm="1">
        <f t="array" ref="U1161">INDEX('Pricing Strategy'!$F$4:$F$71,MATCH(1,(Dataset!$O1161='Pricing Strategy'!$B$4:$B$71)*(Dataset!$Q1161='Pricing Strategy'!$C$4:$C$71)*(Dataset!$R1161='Pricing Strategy'!$D$4:$D$71),))</f>
        <v>0.3</v>
      </c>
      <c r="V1161" s="3">
        <f>Dataset!$T1161*(1-Dataset!$U1161)</f>
        <v>1571.136</v>
      </c>
    </row>
    <row r="1162" spans="1:22" x14ac:dyDescent="0.3">
      <c r="A1162" s="32"/>
      <c r="C1162" s="3">
        <v>1157</v>
      </c>
      <c r="D1162" s="3" t="s">
        <v>3327</v>
      </c>
      <c r="E1162" s="34">
        <v>42358</v>
      </c>
      <c r="F1162" s="34">
        <v>42359</v>
      </c>
      <c r="G1162" s="3" t="s">
        <v>184</v>
      </c>
      <c r="H1162" s="3" t="s">
        <v>3222</v>
      </c>
      <c r="I1162" s="3" t="s">
        <v>3223</v>
      </c>
      <c r="J1162" s="3" t="s">
        <v>98</v>
      </c>
      <c r="K1162" s="3" t="s">
        <v>23</v>
      </c>
      <c r="L1162" s="3" t="s">
        <v>3328</v>
      </c>
      <c r="M1162" s="3" t="s">
        <v>315</v>
      </c>
      <c r="N1162" s="3">
        <v>22801</v>
      </c>
      <c r="O1162" s="3" t="s">
        <v>26</v>
      </c>
      <c r="P1162" s="3" t="s">
        <v>1387</v>
      </c>
      <c r="Q1162" s="3" t="s">
        <v>42</v>
      </c>
      <c r="R1162" s="3" t="s">
        <v>71</v>
      </c>
      <c r="S1162" s="3" t="s">
        <v>1388</v>
      </c>
      <c r="T1162" s="3">
        <v>62.31</v>
      </c>
      <c r="U1162" s="35" cm="1">
        <f t="array" ref="U1162">INDEX('Pricing Strategy'!$F$4:$F$71,MATCH(1,(Dataset!$O1162='Pricing Strategy'!$B$4:$B$71)*(Dataset!$Q1162='Pricing Strategy'!$C$4:$C$71)*(Dataset!$R1162='Pricing Strategy'!$D$4:$D$71),))</f>
        <v>0.25</v>
      </c>
      <c r="V1162" s="3">
        <f>Dataset!$T1162*(1-Dataset!$U1162)</f>
        <v>46.732500000000002</v>
      </c>
    </row>
    <row r="1163" spans="1:22" x14ac:dyDescent="0.3">
      <c r="A1163" s="32"/>
      <c r="C1163" s="3">
        <v>1158</v>
      </c>
      <c r="D1163" s="3" t="s">
        <v>3327</v>
      </c>
      <c r="E1163" s="34">
        <v>42358</v>
      </c>
      <c r="F1163" s="34">
        <v>42359</v>
      </c>
      <c r="G1163" s="3" t="s">
        <v>184</v>
      </c>
      <c r="H1163" s="3" t="s">
        <v>3222</v>
      </c>
      <c r="I1163" s="3" t="s">
        <v>3223</v>
      </c>
      <c r="J1163" s="3" t="s">
        <v>98</v>
      </c>
      <c r="K1163" s="3" t="s">
        <v>23</v>
      </c>
      <c r="L1163" s="3" t="s">
        <v>3328</v>
      </c>
      <c r="M1163" s="3" t="s">
        <v>315</v>
      </c>
      <c r="N1163" s="3">
        <v>22801</v>
      </c>
      <c r="O1163" s="3" t="s">
        <v>26</v>
      </c>
      <c r="P1163" s="3" t="s">
        <v>1354</v>
      </c>
      <c r="Q1163" s="3" t="s">
        <v>28</v>
      </c>
      <c r="R1163" s="3" t="s">
        <v>52</v>
      </c>
      <c r="S1163" s="3" t="s">
        <v>1355</v>
      </c>
      <c r="T1163" s="3">
        <v>455.1</v>
      </c>
      <c r="U1163" s="35" cm="1">
        <f t="array" ref="U1163">INDEX('Pricing Strategy'!$F$4:$F$71,MATCH(1,(Dataset!$O1163='Pricing Strategy'!$B$4:$B$71)*(Dataset!$Q1163='Pricing Strategy'!$C$4:$C$71)*(Dataset!$R1163='Pricing Strategy'!$D$4:$D$71),))</f>
        <v>0.3</v>
      </c>
      <c r="V1163" s="3">
        <f>Dataset!$T1163*(1-Dataset!$U1163)</f>
        <v>318.57</v>
      </c>
    </row>
    <row r="1164" spans="1:22" x14ac:dyDescent="0.3">
      <c r="A1164" s="32"/>
      <c r="C1164" s="3">
        <v>1159</v>
      </c>
      <c r="D1164" s="3" t="s">
        <v>3333</v>
      </c>
      <c r="E1164" s="34">
        <v>42918</v>
      </c>
      <c r="F1164" s="34">
        <v>42923</v>
      </c>
      <c r="G1164" s="3" t="s">
        <v>19</v>
      </c>
      <c r="H1164" s="3" t="s">
        <v>2764</v>
      </c>
      <c r="I1164" s="3" t="s">
        <v>2765</v>
      </c>
      <c r="J1164" s="3" t="s">
        <v>37</v>
      </c>
      <c r="K1164" s="3" t="s">
        <v>23</v>
      </c>
      <c r="L1164" s="3" t="s">
        <v>38</v>
      </c>
      <c r="M1164" s="3" t="s">
        <v>39</v>
      </c>
      <c r="N1164" s="3">
        <v>90004</v>
      </c>
      <c r="O1164" s="3" t="s">
        <v>40</v>
      </c>
      <c r="P1164" s="3" t="s">
        <v>3334</v>
      </c>
      <c r="Q1164" s="3" t="s">
        <v>28</v>
      </c>
      <c r="R1164" s="3" t="s">
        <v>32</v>
      </c>
      <c r="S1164" s="3" t="s">
        <v>3335</v>
      </c>
      <c r="T1164" s="3">
        <v>195.184</v>
      </c>
      <c r="U1164" s="35" cm="1">
        <f t="array" ref="U1164">INDEX('Pricing Strategy'!$F$4:$F$71,MATCH(1,(Dataset!$O1164='Pricing Strategy'!$B$4:$B$71)*(Dataset!$Q1164='Pricing Strategy'!$C$4:$C$71)*(Dataset!$R1164='Pricing Strategy'!$D$4:$D$71),))</f>
        <v>0.45</v>
      </c>
      <c r="V1164" s="3">
        <f>Dataset!$T1164*(1-Dataset!$U1164)</f>
        <v>107.35120000000001</v>
      </c>
    </row>
    <row r="1165" spans="1:22" x14ac:dyDescent="0.3">
      <c r="A1165" s="32"/>
      <c r="C1165" s="3">
        <v>1160</v>
      </c>
      <c r="D1165" s="3" t="s">
        <v>3336</v>
      </c>
      <c r="E1165" s="34">
        <v>43280</v>
      </c>
      <c r="F1165" s="34">
        <v>43285</v>
      </c>
      <c r="G1165" s="3" t="s">
        <v>46</v>
      </c>
      <c r="H1165" s="3" t="s">
        <v>3337</v>
      </c>
      <c r="I1165" s="3" t="s">
        <v>3338</v>
      </c>
      <c r="J1165" s="3" t="s">
        <v>22</v>
      </c>
      <c r="K1165" s="3" t="s">
        <v>23</v>
      </c>
      <c r="L1165" s="3" t="s">
        <v>405</v>
      </c>
      <c r="M1165" s="3" t="s">
        <v>225</v>
      </c>
      <c r="N1165" s="3">
        <v>55407</v>
      </c>
      <c r="O1165" s="3" t="s">
        <v>101</v>
      </c>
      <c r="P1165" s="3" t="s">
        <v>2515</v>
      </c>
      <c r="Q1165" s="3" t="s">
        <v>42</v>
      </c>
      <c r="R1165" s="3" t="s">
        <v>74</v>
      </c>
      <c r="S1165" s="3" t="s">
        <v>3339</v>
      </c>
      <c r="T1165" s="3">
        <v>362.94</v>
      </c>
      <c r="U1165" s="35" cm="1">
        <f t="array" ref="U1165">INDEX('Pricing Strategy'!$F$4:$F$71,MATCH(1,(Dataset!$O1165='Pricing Strategy'!$B$4:$B$71)*(Dataset!$Q1165='Pricing Strategy'!$C$4:$C$71)*(Dataset!$R1165='Pricing Strategy'!$D$4:$D$71),))</f>
        <v>0.3</v>
      </c>
      <c r="V1165" s="3">
        <f>Dataset!$T1165*(1-Dataset!$U1165)</f>
        <v>254.05799999999999</v>
      </c>
    </row>
    <row r="1166" spans="1:22" x14ac:dyDescent="0.3">
      <c r="A1166" s="32"/>
      <c r="C1166" s="3">
        <v>1161</v>
      </c>
      <c r="D1166" s="3" t="s">
        <v>3336</v>
      </c>
      <c r="E1166" s="34">
        <v>43280</v>
      </c>
      <c r="F1166" s="34">
        <v>43285</v>
      </c>
      <c r="G1166" s="3" t="s">
        <v>46</v>
      </c>
      <c r="H1166" s="3" t="s">
        <v>3337</v>
      </c>
      <c r="I1166" s="3" t="s">
        <v>3338</v>
      </c>
      <c r="J1166" s="3" t="s">
        <v>22</v>
      </c>
      <c r="K1166" s="3" t="s">
        <v>23</v>
      </c>
      <c r="L1166" s="3" t="s">
        <v>405</v>
      </c>
      <c r="M1166" s="3" t="s">
        <v>225</v>
      </c>
      <c r="N1166" s="3">
        <v>55407</v>
      </c>
      <c r="O1166" s="3" t="s">
        <v>101</v>
      </c>
      <c r="P1166" s="3" t="s">
        <v>321</v>
      </c>
      <c r="Q1166" s="3" t="s">
        <v>42</v>
      </c>
      <c r="R1166" s="3" t="s">
        <v>71</v>
      </c>
      <c r="S1166" s="3" t="s">
        <v>322</v>
      </c>
      <c r="T1166" s="3">
        <v>11.54</v>
      </c>
      <c r="U1166" s="35" cm="1">
        <f t="array" ref="U1166">INDEX('Pricing Strategy'!$F$4:$F$71,MATCH(1,(Dataset!$O1166='Pricing Strategy'!$B$4:$B$71)*(Dataset!$Q1166='Pricing Strategy'!$C$4:$C$71)*(Dataset!$R1166='Pricing Strategy'!$D$4:$D$71),))</f>
        <v>0.3</v>
      </c>
      <c r="V1166" s="3">
        <f>Dataset!$T1166*(1-Dataset!$U1166)</f>
        <v>8.0779999999999994</v>
      </c>
    </row>
    <row r="1167" spans="1:22" x14ac:dyDescent="0.3">
      <c r="A1167" s="32"/>
      <c r="C1167" s="3">
        <v>1162</v>
      </c>
      <c r="D1167" s="3" t="s">
        <v>3340</v>
      </c>
      <c r="E1167" s="34">
        <v>42248</v>
      </c>
      <c r="F1167" s="34">
        <v>42252</v>
      </c>
      <c r="G1167" s="3" t="s">
        <v>19</v>
      </c>
      <c r="H1167" s="3" t="s">
        <v>3341</v>
      </c>
      <c r="I1167" s="3" t="s">
        <v>3342</v>
      </c>
      <c r="J1167" s="3" t="s">
        <v>22</v>
      </c>
      <c r="K1167" s="3" t="s">
        <v>23</v>
      </c>
      <c r="L1167" s="3" t="s">
        <v>3343</v>
      </c>
      <c r="M1167" s="3" t="s">
        <v>39</v>
      </c>
      <c r="N1167" s="3">
        <v>92025</v>
      </c>
      <c r="O1167" s="3" t="s">
        <v>40</v>
      </c>
      <c r="P1167" s="3" t="s">
        <v>171</v>
      </c>
      <c r="Q1167" s="3" t="s">
        <v>42</v>
      </c>
      <c r="R1167" s="3" t="s">
        <v>64</v>
      </c>
      <c r="S1167" s="3" t="s">
        <v>172</v>
      </c>
      <c r="T1167" s="3">
        <v>53.94</v>
      </c>
      <c r="U1167" s="35" cm="1">
        <f t="array" ref="U1167">INDEX('Pricing Strategy'!$F$4:$F$71,MATCH(1,(Dataset!$O1167='Pricing Strategy'!$B$4:$B$71)*(Dataset!$Q1167='Pricing Strategy'!$C$4:$C$71)*(Dataset!$R1167='Pricing Strategy'!$D$4:$D$71),))</f>
        <v>0.45</v>
      </c>
      <c r="V1167" s="3">
        <f>Dataset!$T1167*(1-Dataset!$U1167)</f>
        <v>29.667000000000002</v>
      </c>
    </row>
    <row r="1168" spans="1:22" x14ac:dyDescent="0.3">
      <c r="A1168" s="32"/>
      <c r="C1168" s="3">
        <v>1163</v>
      </c>
      <c r="D1168" s="3" t="s">
        <v>3344</v>
      </c>
      <c r="E1168" s="34">
        <v>42066</v>
      </c>
      <c r="F1168" s="34">
        <v>42071</v>
      </c>
      <c r="G1168" s="3" t="s">
        <v>46</v>
      </c>
      <c r="H1168" s="3" t="s">
        <v>3345</v>
      </c>
      <c r="I1168" s="3" t="s">
        <v>3346</v>
      </c>
      <c r="J1168" s="3" t="s">
        <v>98</v>
      </c>
      <c r="K1168" s="3" t="s">
        <v>23</v>
      </c>
      <c r="L1168" s="3" t="s">
        <v>262</v>
      </c>
      <c r="M1168" s="3" t="s">
        <v>263</v>
      </c>
      <c r="N1168" s="3">
        <v>10035</v>
      </c>
      <c r="O1168" s="3" t="s">
        <v>144</v>
      </c>
      <c r="P1168" s="3" t="s">
        <v>3347</v>
      </c>
      <c r="Q1168" s="3" t="s">
        <v>67</v>
      </c>
      <c r="R1168" s="3" t="s">
        <v>68</v>
      </c>
      <c r="S1168" s="3" t="s">
        <v>3348</v>
      </c>
      <c r="T1168" s="3">
        <v>9.99</v>
      </c>
      <c r="U1168" s="35" cm="1">
        <f t="array" ref="U1168">INDEX('Pricing Strategy'!$F$4:$F$71,MATCH(1,(Dataset!$O1168='Pricing Strategy'!$B$4:$B$71)*(Dataset!$Q1168='Pricing Strategy'!$C$4:$C$71)*(Dataset!$R1168='Pricing Strategy'!$D$4:$D$71),))</f>
        <v>0.4</v>
      </c>
      <c r="V1168" s="3">
        <f>Dataset!$T1168*(1-Dataset!$U1168)</f>
        <v>5.9939999999999998</v>
      </c>
    </row>
    <row r="1169" spans="1:22" x14ac:dyDescent="0.3">
      <c r="A1169" s="32"/>
      <c r="C1169" s="3">
        <v>1164</v>
      </c>
      <c r="D1169" s="3" t="s">
        <v>3344</v>
      </c>
      <c r="E1169" s="34">
        <v>42066</v>
      </c>
      <c r="F1169" s="34">
        <v>42071</v>
      </c>
      <c r="G1169" s="3" t="s">
        <v>46</v>
      </c>
      <c r="H1169" s="3" t="s">
        <v>3345</v>
      </c>
      <c r="I1169" s="3" t="s">
        <v>3346</v>
      </c>
      <c r="J1169" s="3" t="s">
        <v>98</v>
      </c>
      <c r="K1169" s="3" t="s">
        <v>23</v>
      </c>
      <c r="L1169" s="3" t="s">
        <v>262</v>
      </c>
      <c r="M1169" s="3" t="s">
        <v>263</v>
      </c>
      <c r="N1169" s="3">
        <v>10035</v>
      </c>
      <c r="O1169" s="3" t="s">
        <v>144</v>
      </c>
      <c r="P1169" s="3" t="s">
        <v>1088</v>
      </c>
      <c r="Q1169" s="3" t="s">
        <v>42</v>
      </c>
      <c r="R1169" s="3" t="s">
        <v>71</v>
      </c>
      <c r="S1169" s="3" t="s">
        <v>1089</v>
      </c>
      <c r="T1169" s="3">
        <v>125.76</v>
      </c>
      <c r="U1169" s="35" cm="1">
        <f t="array" ref="U1169">INDEX('Pricing Strategy'!$F$4:$F$71,MATCH(1,(Dataset!$O1169='Pricing Strategy'!$B$4:$B$71)*(Dataset!$Q1169='Pricing Strategy'!$C$4:$C$71)*(Dataset!$R1169='Pricing Strategy'!$D$4:$D$71),))</f>
        <v>0.4</v>
      </c>
      <c r="V1169" s="3">
        <f>Dataset!$T1169*(1-Dataset!$U1169)</f>
        <v>75.456000000000003</v>
      </c>
    </row>
    <row r="1170" spans="1:22" x14ac:dyDescent="0.3">
      <c r="A1170" s="32"/>
      <c r="C1170" s="3">
        <v>1165</v>
      </c>
      <c r="D1170" s="3" t="s">
        <v>3344</v>
      </c>
      <c r="E1170" s="34">
        <v>42066</v>
      </c>
      <c r="F1170" s="34">
        <v>42071</v>
      </c>
      <c r="G1170" s="3" t="s">
        <v>46</v>
      </c>
      <c r="H1170" s="3" t="s">
        <v>3345</v>
      </c>
      <c r="I1170" s="3" t="s">
        <v>3346</v>
      </c>
      <c r="J1170" s="3" t="s">
        <v>98</v>
      </c>
      <c r="K1170" s="3" t="s">
        <v>23</v>
      </c>
      <c r="L1170" s="3" t="s">
        <v>262</v>
      </c>
      <c r="M1170" s="3" t="s">
        <v>263</v>
      </c>
      <c r="N1170" s="3">
        <v>10035</v>
      </c>
      <c r="O1170" s="3" t="s">
        <v>144</v>
      </c>
      <c r="P1170" s="3" t="s">
        <v>3349</v>
      </c>
      <c r="Q1170" s="3" t="s">
        <v>42</v>
      </c>
      <c r="R1170" s="3" t="s">
        <v>71</v>
      </c>
      <c r="S1170" s="3" t="s">
        <v>3350</v>
      </c>
      <c r="T1170" s="3">
        <v>25.32</v>
      </c>
      <c r="U1170" s="35" cm="1">
        <f t="array" ref="U1170">INDEX('Pricing Strategy'!$F$4:$F$71,MATCH(1,(Dataset!$O1170='Pricing Strategy'!$B$4:$B$71)*(Dataset!$Q1170='Pricing Strategy'!$C$4:$C$71)*(Dataset!$R1170='Pricing Strategy'!$D$4:$D$71),))</f>
        <v>0.4</v>
      </c>
      <c r="V1170" s="3">
        <f>Dataset!$T1170*(1-Dataset!$U1170)</f>
        <v>15.192</v>
      </c>
    </row>
    <row r="1171" spans="1:22" x14ac:dyDescent="0.3">
      <c r="A1171" s="32"/>
      <c r="C1171" s="3">
        <v>1166</v>
      </c>
      <c r="D1171" s="3" t="s">
        <v>3351</v>
      </c>
      <c r="E1171" s="34">
        <v>42128</v>
      </c>
      <c r="F1171" s="34">
        <v>42132</v>
      </c>
      <c r="G1171" s="3" t="s">
        <v>46</v>
      </c>
      <c r="H1171" s="3" t="s">
        <v>3352</v>
      </c>
      <c r="I1171" s="3" t="s">
        <v>3353</v>
      </c>
      <c r="J1171" s="3" t="s">
        <v>22</v>
      </c>
      <c r="K1171" s="3" t="s">
        <v>23</v>
      </c>
      <c r="L1171" s="3" t="s">
        <v>324</v>
      </c>
      <c r="M1171" s="3" t="s">
        <v>234</v>
      </c>
      <c r="N1171" s="3">
        <v>49201</v>
      </c>
      <c r="O1171" s="3" t="s">
        <v>101</v>
      </c>
      <c r="P1171" s="3" t="s">
        <v>2617</v>
      </c>
      <c r="Q1171" s="3" t="s">
        <v>42</v>
      </c>
      <c r="R1171" s="3" t="s">
        <v>71</v>
      </c>
      <c r="S1171" s="3" t="s">
        <v>2618</v>
      </c>
      <c r="T1171" s="3">
        <v>46.8</v>
      </c>
      <c r="U1171" s="35" cm="1">
        <f t="array" ref="U1171">INDEX('Pricing Strategy'!$F$4:$F$71,MATCH(1,(Dataset!$O1171='Pricing Strategy'!$B$4:$B$71)*(Dataset!$Q1171='Pricing Strategy'!$C$4:$C$71)*(Dataset!$R1171='Pricing Strategy'!$D$4:$D$71),))</f>
        <v>0.3</v>
      </c>
      <c r="V1171" s="3">
        <f>Dataset!$T1171*(1-Dataset!$U1171)</f>
        <v>32.76</v>
      </c>
    </row>
    <row r="1172" spans="1:22" x14ac:dyDescent="0.3">
      <c r="A1172" s="32"/>
      <c r="C1172" s="3">
        <v>1167</v>
      </c>
      <c r="D1172" s="3" t="s">
        <v>3354</v>
      </c>
      <c r="E1172" s="34">
        <v>42676</v>
      </c>
      <c r="F1172" s="34">
        <v>42676</v>
      </c>
      <c r="G1172" s="3" t="s">
        <v>1290</v>
      </c>
      <c r="H1172" s="3" t="s">
        <v>945</v>
      </c>
      <c r="I1172" s="3" t="s">
        <v>946</v>
      </c>
      <c r="J1172" s="3" t="s">
        <v>22</v>
      </c>
      <c r="K1172" s="3" t="s">
        <v>23</v>
      </c>
      <c r="L1172" s="3" t="s">
        <v>91</v>
      </c>
      <c r="M1172" s="3" t="s">
        <v>92</v>
      </c>
      <c r="N1172" s="3">
        <v>98115</v>
      </c>
      <c r="O1172" s="3" t="s">
        <v>40</v>
      </c>
      <c r="P1172" s="3" t="s">
        <v>454</v>
      </c>
      <c r="Q1172" s="3" t="s">
        <v>67</v>
      </c>
      <c r="R1172" s="3" t="s">
        <v>157</v>
      </c>
      <c r="S1172" s="3" t="s">
        <v>455</v>
      </c>
      <c r="T1172" s="3">
        <v>447.93</v>
      </c>
      <c r="U1172" s="35" cm="1">
        <f t="array" ref="U1172">INDEX('Pricing Strategy'!$F$4:$F$71,MATCH(1,(Dataset!$O1172='Pricing Strategy'!$B$4:$B$71)*(Dataset!$Q1172='Pricing Strategy'!$C$4:$C$71)*(Dataset!$R1172='Pricing Strategy'!$D$4:$D$71),))</f>
        <v>0.45</v>
      </c>
      <c r="V1172" s="3">
        <f>Dataset!$T1172*(1-Dataset!$U1172)</f>
        <v>246.36150000000004</v>
      </c>
    </row>
    <row r="1173" spans="1:22" x14ac:dyDescent="0.3">
      <c r="A1173" s="32"/>
      <c r="C1173" s="3">
        <v>1168</v>
      </c>
      <c r="D1173" s="3" t="s">
        <v>3355</v>
      </c>
      <c r="E1173" s="34">
        <v>43442</v>
      </c>
      <c r="F1173" s="34">
        <v>43444</v>
      </c>
      <c r="G1173" s="3" t="s">
        <v>19</v>
      </c>
      <c r="H1173" s="3" t="s">
        <v>951</v>
      </c>
      <c r="I1173" s="3" t="s">
        <v>952</v>
      </c>
      <c r="J1173" s="3" t="s">
        <v>22</v>
      </c>
      <c r="K1173" s="3" t="s">
        <v>23</v>
      </c>
      <c r="L1173" s="3" t="s">
        <v>262</v>
      </c>
      <c r="M1173" s="3" t="s">
        <v>263</v>
      </c>
      <c r="N1173" s="3">
        <v>10035</v>
      </c>
      <c r="O1173" s="3" t="s">
        <v>144</v>
      </c>
      <c r="P1173" s="3" t="s">
        <v>3356</v>
      </c>
      <c r="Q1173" s="3" t="s">
        <v>28</v>
      </c>
      <c r="R1173" s="3" t="s">
        <v>61</v>
      </c>
      <c r="S1173" s="3" t="s">
        <v>3357</v>
      </c>
      <c r="T1173" s="3">
        <v>109.48</v>
      </c>
      <c r="U1173" s="35" cm="1">
        <f t="array" ref="U1173">INDEX('Pricing Strategy'!$F$4:$F$71,MATCH(1,(Dataset!$O1173='Pricing Strategy'!$B$4:$B$71)*(Dataset!$Q1173='Pricing Strategy'!$C$4:$C$71)*(Dataset!$R1173='Pricing Strategy'!$D$4:$D$71),))</f>
        <v>0.4</v>
      </c>
      <c r="V1173" s="3">
        <f>Dataset!$T1173*(1-Dataset!$U1173)</f>
        <v>65.688000000000002</v>
      </c>
    </row>
    <row r="1174" spans="1:22" x14ac:dyDescent="0.3">
      <c r="A1174" s="32"/>
      <c r="C1174" s="3">
        <v>1169</v>
      </c>
      <c r="D1174" s="3" t="s">
        <v>3355</v>
      </c>
      <c r="E1174" s="34">
        <v>43442</v>
      </c>
      <c r="F1174" s="34">
        <v>43444</v>
      </c>
      <c r="G1174" s="3" t="s">
        <v>19</v>
      </c>
      <c r="H1174" s="3" t="s">
        <v>951</v>
      </c>
      <c r="I1174" s="3" t="s">
        <v>952</v>
      </c>
      <c r="J1174" s="3" t="s">
        <v>22</v>
      </c>
      <c r="K1174" s="3" t="s">
        <v>23</v>
      </c>
      <c r="L1174" s="3" t="s">
        <v>262</v>
      </c>
      <c r="M1174" s="3" t="s">
        <v>263</v>
      </c>
      <c r="N1174" s="3">
        <v>10035</v>
      </c>
      <c r="O1174" s="3" t="s">
        <v>144</v>
      </c>
      <c r="P1174" s="3" t="s">
        <v>336</v>
      </c>
      <c r="Q1174" s="3" t="s">
        <v>42</v>
      </c>
      <c r="R1174" s="3" t="s">
        <v>55</v>
      </c>
      <c r="S1174" s="3" t="s">
        <v>337</v>
      </c>
      <c r="T1174" s="3">
        <v>272.94</v>
      </c>
      <c r="U1174" s="35" cm="1">
        <f t="array" ref="U1174">INDEX('Pricing Strategy'!$F$4:$F$71,MATCH(1,(Dataset!$O1174='Pricing Strategy'!$B$4:$B$71)*(Dataset!$Q1174='Pricing Strategy'!$C$4:$C$71)*(Dataset!$R1174='Pricing Strategy'!$D$4:$D$71),))</f>
        <v>0.5</v>
      </c>
      <c r="V1174" s="3">
        <f>Dataset!$T1174*(1-Dataset!$U1174)</f>
        <v>136.47</v>
      </c>
    </row>
    <row r="1175" spans="1:22" x14ac:dyDescent="0.3">
      <c r="A1175" s="32"/>
      <c r="C1175" s="3">
        <v>1170</v>
      </c>
      <c r="D1175" s="3" t="s">
        <v>3355</v>
      </c>
      <c r="E1175" s="34">
        <v>43442</v>
      </c>
      <c r="F1175" s="34">
        <v>43444</v>
      </c>
      <c r="G1175" s="3" t="s">
        <v>19</v>
      </c>
      <c r="H1175" s="3" t="s">
        <v>951</v>
      </c>
      <c r="I1175" s="3" t="s">
        <v>952</v>
      </c>
      <c r="J1175" s="3" t="s">
        <v>22</v>
      </c>
      <c r="K1175" s="3" t="s">
        <v>23</v>
      </c>
      <c r="L1175" s="3" t="s">
        <v>262</v>
      </c>
      <c r="M1175" s="3" t="s">
        <v>263</v>
      </c>
      <c r="N1175" s="3">
        <v>10035</v>
      </c>
      <c r="O1175" s="3" t="s">
        <v>144</v>
      </c>
      <c r="P1175" s="3" t="s">
        <v>3358</v>
      </c>
      <c r="Q1175" s="3" t="s">
        <v>42</v>
      </c>
      <c r="R1175" s="3" t="s">
        <v>86</v>
      </c>
      <c r="S1175" s="3" t="s">
        <v>3359</v>
      </c>
      <c r="T1175" s="3">
        <v>19.440000000000001</v>
      </c>
      <c r="U1175" s="35" cm="1">
        <f t="array" ref="U1175">INDEX('Pricing Strategy'!$F$4:$F$71,MATCH(1,(Dataset!$O1175='Pricing Strategy'!$B$4:$B$71)*(Dataset!$Q1175='Pricing Strategy'!$C$4:$C$71)*(Dataset!$R1175='Pricing Strategy'!$D$4:$D$71),))</f>
        <v>0.4</v>
      </c>
      <c r="V1175" s="3">
        <f>Dataset!$T1175*(1-Dataset!$U1175)</f>
        <v>11.664</v>
      </c>
    </row>
    <row r="1176" spans="1:22" x14ac:dyDescent="0.3">
      <c r="A1176" s="32"/>
      <c r="C1176" s="3">
        <v>1171</v>
      </c>
      <c r="D1176" s="3" t="s">
        <v>3355</v>
      </c>
      <c r="E1176" s="34">
        <v>43442</v>
      </c>
      <c r="F1176" s="34">
        <v>43444</v>
      </c>
      <c r="G1176" s="3" t="s">
        <v>19</v>
      </c>
      <c r="H1176" s="3" t="s">
        <v>951</v>
      </c>
      <c r="I1176" s="3" t="s">
        <v>952</v>
      </c>
      <c r="J1176" s="3" t="s">
        <v>22</v>
      </c>
      <c r="K1176" s="3" t="s">
        <v>23</v>
      </c>
      <c r="L1176" s="3" t="s">
        <v>262</v>
      </c>
      <c r="M1176" s="3" t="s">
        <v>263</v>
      </c>
      <c r="N1176" s="3">
        <v>10035</v>
      </c>
      <c r="O1176" s="3" t="s">
        <v>144</v>
      </c>
      <c r="P1176" s="3" t="s">
        <v>3360</v>
      </c>
      <c r="Q1176" s="3" t="s">
        <v>42</v>
      </c>
      <c r="R1176" s="3" t="s">
        <v>55</v>
      </c>
      <c r="S1176" s="3" t="s">
        <v>3361</v>
      </c>
      <c r="T1176" s="3">
        <v>31.92</v>
      </c>
      <c r="U1176" s="35" cm="1">
        <f t="array" ref="U1176">INDEX('Pricing Strategy'!$F$4:$F$71,MATCH(1,(Dataset!$O1176='Pricing Strategy'!$B$4:$B$71)*(Dataset!$Q1176='Pricing Strategy'!$C$4:$C$71)*(Dataset!$R1176='Pricing Strategy'!$D$4:$D$71),))</f>
        <v>0.5</v>
      </c>
      <c r="V1176" s="3">
        <f>Dataset!$T1176*(1-Dataset!$U1176)</f>
        <v>15.96</v>
      </c>
    </row>
    <row r="1177" spans="1:22" x14ac:dyDescent="0.3">
      <c r="A1177" s="32"/>
      <c r="C1177" s="3">
        <v>1172</v>
      </c>
      <c r="D1177" s="3" t="s">
        <v>3362</v>
      </c>
      <c r="E1177" s="34">
        <v>42073</v>
      </c>
      <c r="F1177" s="34">
        <v>42077</v>
      </c>
      <c r="G1177" s="3" t="s">
        <v>46</v>
      </c>
      <c r="H1177" s="3" t="s">
        <v>2897</v>
      </c>
      <c r="I1177" s="3" t="s">
        <v>2898</v>
      </c>
      <c r="J1177" s="3" t="s">
        <v>22</v>
      </c>
      <c r="K1177" s="3" t="s">
        <v>23</v>
      </c>
      <c r="L1177" s="3" t="s">
        <v>3363</v>
      </c>
      <c r="M1177" s="3" t="s">
        <v>234</v>
      </c>
      <c r="N1177" s="3">
        <v>48073</v>
      </c>
      <c r="O1177" s="3" t="s">
        <v>101</v>
      </c>
      <c r="P1177" s="3" t="s">
        <v>3364</v>
      </c>
      <c r="Q1177" s="3" t="s">
        <v>42</v>
      </c>
      <c r="R1177" s="3" t="s">
        <v>86</v>
      </c>
      <c r="S1177" s="3" t="s">
        <v>3365</v>
      </c>
      <c r="T1177" s="3">
        <v>22.38</v>
      </c>
      <c r="U1177" s="35" cm="1">
        <f t="array" ref="U1177">INDEX('Pricing Strategy'!$F$4:$F$71,MATCH(1,(Dataset!$O1177='Pricing Strategy'!$B$4:$B$71)*(Dataset!$Q1177='Pricing Strategy'!$C$4:$C$71)*(Dataset!$R1177='Pricing Strategy'!$D$4:$D$71),))</f>
        <v>0.3</v>
      </c>
      <c r="V1177" s="3">
        <f>Dataset!$T1177*(1-Dataset!$U1177)</f>
        <v>15.665999999999999</v>
      </c>
    </row>
    <row r="1178" spans="1:22" x14ac:dyDescent="0.3">
      <c r="A1178" s="32"/>
      <c r="C1178" s="3">
        <v>1173</v>
      </c>
      <c r="D1178" s="3" t="s">
        <v>3366</v>
      </c>
      <c r="E1178" s="34">
        <v>42115</v>
      </c>
      <c r="F1178" s="34">
        <v>42119</v>
      </c>
      <c r="G1178" s="3" t="s">
        <v>46</v>
      </c>
      <c r="H1178" s="3" t="s">
        <v>1823</v>
      </c>
      <c r="I1178" s="3" t="s">
        <v>1824</v>
      </c>
      <c r="J1178" s="3" t="s">
        <v>22</v>
      </c>
      <c r="K1178" s="3" t="s">
        <v>23</v>
      </c>
      <c r="L1178" s="3" t="s">
        <v>38</v>
      </c>
      <c r="M1178" s="3" t="s">
        <v>39</v>
      </c>
      <c r="N1178" s="3">
        <v>90008</v>
      </c>
      <c r="O1178" s="3" t="s">
        <v>40</v>
      </c>
      <c r="P1178" s="3" t="s">
        <v>3367</v>
      </c>
      <c r="Q1178" s="3" t="s">
        <v>42</v>
      </c>
      <c r="R1178" s="3" t="s">
        <v>71</v>
      </c>
      <c r="S1178" s="3" t="s">
        <v>3368</v>
      </c>
      <c r="T1178" s="3">
        <v>16.52</v>
      </c>
      <c r="U1178" s="35" cm="1">
        <f t="array" ref="U1178">INDEX('Pricing Strategy'!$F$4:$F$71,MATCH(1,(Dataset!$O1178='Pricing Strategy'!$B$4:$B$71)*(Dataset!$Q1178='Pricing Strategy'!$C$4:$C$71)*(Dataset!$R1178='Pricing Strategy'!$D$4:$D$71),))</f>
        <v>0.4</v>
      </c>
      <c r="V1178" s="3">
        <f>Dataset!$T1178*(1-Dataset!$U1178)</f>
        <v>9.911999999999999</v>
      </c>
    </row>
    <row r="1179" spans="1:22" x14ac:dyDescent="0.3">
      <c r="A1179" s="32"/>
      <c r="C1179" s="3">
        <v>1174</v>
      </c>
      <c r="D1179" s="3" t="s">
        <v>3369</v>
      </c>
      <c r="E1179" s="34">
        <v>42665</v>
      </c>
      <c r="F1179" s="34">
        <v>42669</v>
      </c>
      <c r="G1179" s="3" t="s">
        <v>46</v>
      </c>
      <c r="H1179" s="3" t="s">
        <v>2477</v>
      </c>
      <c r="I1179" s="3" t="s">
        <v>2478</v>
      </c>
      <c r="J1179" s="3" t="s">
        <v>22</v>
      </c>
      <c r="K1179" s="3" t="s">
        <v>23</v>
      </c>
      <c r="L1179" s="3" t="s">
        <v>534</v>
      </c>
      <c r="M1179" s="3" t="s">
        <v>207</v>
      </c>
      <c r="N1179" s="3">
        <v>61701</v>
      </c>
      <c r="O1179" s="3" t="s">
        <v>101</v>
      </c>
      <c r="P1179" s="3" t="s">
        <v>2446</v>
      </c>
      <c r="Q1179" s="3" t="s">
        <v>42</v>
      </c>
      <c r="R1179" s="3" t="s">
        <v>71</v>
      </c>
      <c r="S1179" s="3" t="s">
        <v>2447</v>
      </c>
      <c r="T1179" s="3">
        <v>5.1760000000000002</v>
      </c>
      <c r="U1179" s="35" cm="1">
        <f t="array" ref="U1179">INDEX('Pricing Strategy'!$F$4:$F$71,MATCH(1,(Dataset!$O1179='Pricing Strategy'!$B$4:$B$71)*(Dataset!$Q1179='Pricing Strategy'!$C$4:$C$71)*(Dataset!$R1179='Pricing Strategy'!$D$4:$D$71),))</f>
        <v>0.3</v>
      </c>
      <c r="V1179" s="3">
        <f>Dataset!$T1179*(1-Dataset!$U1179)</f>
        <v>3.6231999999999998</v>
      </c>
    </row>
    <row r="1180" spans="1:22" x14ac:dyDescent="0.3">
      <c r="A1180" s="32"/>
      <c r="C1180" s="3">
        <v>1175</v>
      </c>
      <c r="D1180" s="3" t="s">
        <v>3370</v>
      </c>
      <c r="E1180" s="34">
        <v>42604</v>
      </c>
      <c r="F1180" s="34">
        <v>42607</v>
      </c>
      <c r="G1180" s="3" t="s">
        <v>184</v>
      </c>
      <c r="H1180" s="3" t="s">
        <v>2641</v>
      </c>
      <c r="I1180" s="3" t="s">
        <v>2642</v>
      </c>
      <c r="J1180" s="3" t="s">
        <v>37</v>
      </c>
      <c r="K1180" s="3" t="s">
        <v>23</v>
      </c>
      <c r="L1180" s="3" t="s">
        <v>262</v>
      </c>
      <c r="M1180" s="3" t="s">
        <v>263</v>
      </c>
      <c r="N1180" s="3">
        <v>10035</v>
      </c>
      <c r="O1180" s="3" t="s">
        <v>144</v>
      </c>
      <c r="P1180" s="3" t="s">
        <v>3371</v>
      </c>
      <c r="Q1180" s="3" t="s">
        <v>42</v>
      </c>
      <c r="R1180" s="3" t="s">
        <v>71</v>
      </c>
      <c r="S1180" s="3" t="s">
        <v>3372</v>
      </c>
      <c r="T1180" s="3">
        <v>50.112000000000002</v>
      </c>
      <c r="U1180" s="35" cm="1">
        <f t="array" ref="U1180">INDEX('Pricing Strategy'!$F$4:$F$71,MATCH(1,(Dataset!$O1180='Pricing Strategy'!$B$4:$B$71)*(Dataset!$Q1180='Pricing Strategy'!$C$4:$C$71)*(Dataset!$R1180='Pricing Strategy'!$D$4:$D$71),))</f>
        <v>0.4</v>
      </c>
      <c r="V1180" s="3">
        <f>Dataset!$T1180*(1-Dataset!$U1180)</f>
        <v>30.0672</v>
      </c>
    </row>
    <row r="1181" spans="1:22" x14ac:dyDescent="0.3">
      <c r="A1181" s="32"/>
      <c r="C1181" s="3">
        <v>1176</v>
      </c>
      <c r="D1181" s="3" t="s">
        <v>3373</v>
      </c>
      <c r="E1181" s="34">
        <v>42976</v>
      </c>
      <c r="F1181" s="34">
        <v>42981</v>
      </c>
      <c r="G1181" s="3" t="s">
        <v>46</v>
      </c>
      <c r="H1181" s="3" t="s">
        <v>1249</v>
      </c>
      <c r="I1181" s="3" t="s">
        <v>1250</v>
      </c>
      <c r="J1181" s="3" t="s">
        <v>98</v>
      </c>
      <c r="K1181" s="3" t="s">
        <v>23</v>
      </c>
      <c r="L1181" s="3" t="s">
        <v>83</v>
      </c>
      <c r="M1181" s="3" t="s">
        <v>2698</v>
      </c>
      <c r="N1181" s="3">
        <v>3301</v>
      </c>
      <c r="O1181" s="3" t="s">
        <v>144</v>
      </c>
      <c r="P1181" s="3" t="s">
        <v>2577</v>
      </c>
      <c r="Q1181" s="3" t="s">
        <v>42</v>
      </c>
      <c r="R1181" s="3" t="s">
        <v>575</v>
      </c>
      <c r="S1181" s="3" t="s">
        <v>2578</v>
      </c>
      <c r="T1181" s="3">
        <v>27.93</v>
      </c>
      <c r="U1181" s="35" cm="1">
        <f t="array" ref="U1181">INDEX('Pricing Strategy'!$F$4:$F$71,MATCH(1,(Dataset!$O1181='Pricing Strategy'!$B$4:$B$71)*(Dataset!$Q1181='Pricing Strategy'!$C$4:$C$71)*(Dataset!$R1181='Pricing Strategy'!$D$4:$D$71),))</f>
        <v>0.45</v>
      </c>
      <c r="V1181" s="3">
        <f>Dataset!$T1181*(1-Dataset!$U1181)</f>
        <v>15.361500000000001</v>
      </c>
    </row>
    <row r="1182" spans="1:22" x14ac:dyDescent="0.3">
      <c r="A1182" s="32"/>
      <c r="C1182" s="3">
        <v>1177</v>
      </c>
      <c r="D1182" s="3" t="s">
        <v>3374</v>
      </c>
      <c r="E1182" s="34">
        <v>42365</v>
      </c>
      <c r="F1182" s="34">
        <v>42368</v>
      </c>
      <c r="G1182" s="3" t="s">
        <v>19</v>
      </c>
      <c r="H1182" s="3" t="s">
        <v>3375</v>
      </c>
      <c r="I1182" s="3" t="s">
        <v>3376</v>
      </c>
      <c r="J1182" s="3" t="s">
        <v>98</v>
      </c>
      <c r="K1182" s="3" t="s">
        <v>23</v>
      </c>
      <c r="L1182" s="3" t="s">
        <v>38</v>
      </c>
      <c r="M1182" s="3" t="s">
        <v>39</v>
      </c>
      <c r="N1182" s="3">
        <v>90004</v>
      </c>
      <c r="O1182" s="3" t="s">
        <v>40</v>
      </c>
      <c r="P1182" s="3" t="s">
        <v>3377</v>
      </c>
      <c r="Q1182" s="3" t="s">
        <v>42</v>
      </c>
      <c r="R1182" s="3" t="s">
        <v>43</v>
      </c>
      <c r="S1182" s="3" t="s">
        <v>3378</v>
      </c>
      <c r="T1182" s="3">
        <v>11.56</v>
      </c>
      <c r="U1182" s="35" cm="1">
        <f t="array" ref="U1182">INDEX('Pricing Strategy'!$F$4:$F$71,MATCH(1,(Dataset!$O1182='Pricing Strategy'!$B$4:$B$71)*(Dataset!$Q1182='Pricing Strategy'!$C$4:$C$71)*(Dataset!$R1182='Pricing Strategy'!$D$4:$D$71),))</f>
        <v>0.4</v>
      </c>
      <c r="V1182" s="3">
        <f>Dataset!$T1182*(1-Dataset!$U1182)</f>
        <v>6.9359999999999999</v>
      </c>
    </row>
    <row r="1183" spans="1:22" x14ac:dyDescent="0.3">
      <c r="A1183" s="32"/>
      <c r="C1183" s="3">
        <v>1178</v>
      </c>
      <c r="D1183" s="3" t="s">
        <v>3379</v>
      </c>
      <c r="E1183" s="34">
        <v>43070</v>
      </c>
      <c r="F1183" s="34">
        <v>43074</v>
      </c>
      <c r="G1183" s="3" t="s">
        <v>46</v>
      </c>
      <c r="H1183" s="3" t="s">
        <v>328</v>
      </c>
      <c r="I1183" s="3" t="s">
        <v>329</v>
      </c>
      <c r="J1183" s="3" t="s">
        <v>22</v>
      </c>
      <c r="K1183" s="3" t="s">
        <v>23</v>
      </c>
      <c r="L1183" s="3" t="s">
        <v>3380</v>
      </c>
      <c r="M1183" s="3" t="s">
        <v>2739</v>
      </c>
      <c r="N1183" s="3">
        <v>20852</v>
      </c>
      <c r="O1183" s="3" t="s">
        <v>144</v>
      </c>
      <c r="P1183" s="3" t="s">
        <v>3381</v>
      </c>
      <c r="Q1183" s="3" t="s">
        <v>28</v>
      </c>
      <c r="R1183" s="3" t="s">
        <v>32</v>
      </c>
      <c r="S1183" s="3" t="s">
        <v>3382</v>
      </c>
      <c r="T1183" s="3">
        <v>172.5</v>
      </c>
      <c r="U1183" s="35" cm="1">
        <f t="array" ref="U1183">INDEX('Pricing Strategy'!$F$4:$F$71,MATCH(1,(Dataset!$O1183='Pricing Strategy'!$B$4:$B$71)*(Dataset!$Q1183='Pricing Strategy'!$C$4:$C$71)*(Dataset!$R1183='Pricing Strategy'!$D$4:$D$71),))</f>
        <v>0.45</v>
      </c>
      <c r="V1183" s="3">
        <f>Dataset!$T1183*(1-Dataset!$U1183)</f>
        <v>94.875000000000014</v>
      </c>
    </row>
    <row r="1184" spans="1:22" x14ac:dyDescent="0.3">
      <c r="A1184" s="32"/>
      <c r="C1184" s="3">
        <v>1179</v>
      </c>
      <c r="D1184" s="3" t="s">
        <v>3379</v>
      </c>
      <c r="E1184" s="34">
        <v>43070</v>
      </c>
      <c r="F1184" s="34">
        <v>43074</v>
      </c>
      <c r="G1184" s="3" t="s">
        <v>46</v>
      </c>
      <c r="H1184" s="3" t="s">
        <v>328</v>
      </c>
      <c r="I1184" s="3" t="s">
        <v>329</v>
      </c>
      <c r="J1184" s="3" t="s">
        <v>22</v>
      </c>
      <c r="K1184" s="3" t="s">
        <v>23</v>
      </c>
      <c r="L1184" s="3" t="s">
        <v>3380</v>
      </c>
      <c r="M1184" s="3" t="s">
        <v>2739</v>
      </c>
      <c r="N1184" s="3">
        <v>20852</v>
      </c>
      <c r="O1184" s="3" t="s">
        <v>144</v>
      </c>
      <c r="P1184" s="3" t="s">
        <v>690</v>
      </c>
      <c r="Q1184" s="3" t="s">
        <v>67</v>
      </c>
      <c r="R1184" s="3" t="s">
        <v>68</v>
      </c>
      <c r="S1184" s="3" t="s">
        <v>691</v>
      </c>
      <c r="T1184" s="3">
        <v>179.97</v>
      </c>
      <c r="U1184" s="35" cm="1">
        <f t="array" ref="U1184">INDEX('Pricing Strategy'!$F$4:$F$71,MATCH(1,(Dataset!$O1184='Pricing Strategy'!$B$4:$B$71)*(Dataset!$Q1184='Pricing Strategy'!$C$4:$C$71)*(Dataset!$R1184='Pricing Strategy'!$D$4:$D$71),))</f>
        <v>0.4</v>
      </c>
      <c r="V1184" s="3">
        <f>Dataset!$T1184*(1-Dataset!$U1184)</f>
        <v>107.982</v>
      </c>
    </row>
    <row r="1185" spans="1:22" x14ac:dyDescent="0.3">
      <c r="A1185" s="32"/>
      <c r="C1185" s="3">
        <v>1180</v>
      </c>
      <c r="D1185" s="3" t="s">
        <v>3383</v>
      </c>
      <c r="E1185" s="34">
        <v>42849</v>
      </c>
      <c r="F1185" s="34">
        <v>42852</v>
      </c>
      <c r="G1185" s="3" t="s">
        <v>19</v>
      </c>
      <c r="H1185" s="3" t="s">
        <v>3384</v>
      </c>
      <c r="I1185" s="3" t="s">
        <v>3385</v>
      </c>
      <c r="J1185" s="3" t="s">
        <v>98</v>
      </c>
      <c r="K1185" s="3" t="s">
        <v>23</v>
      </c>
      <c r="L1185" s="3" t="s">
        <v>180</v>
      </c>
      <c r="M1185" s="3" t="s">
        <v>100</v>
      </c>
      <c r="N1185" s="3">
        <v>77070</v>
      </c>
      <c r="O1185" s="3" t="s">
        <v>101</v>
      </c>
      <c r="P1185" s="3" t="s">
        <v>2427</v>
      </c>
      <c r="Q1185" s="3" t="s">
        <v>67</v>
      </c>
      <c r="R1185" s="3" t="s">
        <v>157</v>
      </c>
      <c r="S1185" s="3" t="s">
        <v>2428</v>
      </c>
      <c r="T1185" s="3">
        <v>258.69600000000003</v>
      </c>
      <c r="U1185" s="35" cm="1">
        <f t="array" ref="U1185">INDEX('Pricing Strategy'!$F$4:$F$71,MATCH(1,(Dataset!$O1185='Pricing Strategy'!$B$4:$B$71)*(Dataset!$Q1185='Pricing Strategy'!$C$4:$C$71)*(Dataset!$R1185='Pricing Strategy'!$D$4:$D$71),))</f>
        <v>0.35</v>
      </c>
      <c r="V1185" s="3">
        <f>Dataset!$T1185*(1-Dataset!$U1185)</f>
        <v>168.15240000000003</v>
      </c>
    </row>
    <row r="1186" spans="1:22" x14ac:dyDescent="0.3">
      <c r="A1186" s="32"/>
      <c r="C1186" s="3">
        <v>1181</v>
      </c>
      <c r="D1186" s="3" t="s">
        <v>3386</v>
      </c>
      <c r="E1186" s="34">
        <v>42176</v>
      </c>
      <c r="F1186" s="34">
        <v>42180</v>
      </c>
      <c r="G1186" s="3" t="s">
        <v>46</v>
      </c>
      <c r="H1186" s="3" t="s">
        <v>640</v>
      </c>
      <c r="I1186" s="3" t="s">
        <v>641</v>
      </c>
      <c r="J1186" s="3" t="s">
        <v>22</v>
      </c>
      <c r="K1186" s="3" t="s">
        <v>23</v>
      </c>
      <c r="L1186" s="3" t="s">
        <v>1119</v>
      </c>
      <c r="M1186" s="3" t="s">
        <v>787</v>
      </c>
      <c r="N1186" s="3">
        <v>8701</v>
      </c>
      <c r="O1186" s="3" t="s">
        <v>144</v>
      </c>
      <c r="P1186" s="3" t="s">
        <v>3387</v>
      </c>
      <c r="Q1186" s="3" t="s">
        <v>67</v>
      </c>
      <c r="R1186" s="3" t="s">
        <v>68</v>
      </c>
      <c r="S1186" s="3" t="s">
        <v>3388</v>
      </c>
      <c r="T1186" s="3">
        <v>1322.93</v>
      </c>
      <c r="U1186" s="35" cm="1">
        <f t="array" ref="U1186">INDEX('Pricing Strategy'!$F$4:$F$71,MATCH(1,(Dataset!$O1186='Pricing Strategy'!$B$4:$B$71)*(Dataset!$Q1186='Pricing Strategy'!$C$4:$C$71)*(Dataset!$R1186='Pricing Strategy'!$D$4:$D$71),))</f>
        <v>0.4</v>
      </c>
      <c r="V1186" s="3">
        <f>Dataset!$T1186*(1-Dataset!$U1186)</f>
        <v>793.75800000000004</v>
      </c>
    </row>
    <row r="1187" spans="1:22" x14ac:dyDescent="0.3">
      <c r="A1187" s="32"/>
      <c r="C1187" s="3">
        <v>1182</v>
      </c>
      <c r="D1187" s="3" t="s">
        <v>3386</v>
      </c>
      <c r="E1187" s="34">
        <v>42176</v>
      </c>
      <c r="F1187" s="34">
        <v>42180</v>
      </c>
      <c r="G1187" s="3" t="s">
        <v>46</v>
      </c>
      <c r="H1187" s="3" t="s">
        <v>640</v>
      </c>
      <c r="I1187" s="3" t="s">
        <v>641</v>
      </c>
      <c r="J1187" s="3" t="s">
        <v>22</v>
      </c>
      <c r="K1187" s="3" t="s">
        <v>23</v>
      </c>
      <c r="L1187" s="3" t="s">
        <v>1119</v>
      </c>
      <c r="M1187" s="3" t="s">
        <v>787</v>
      </c>
      <c r="N1187" s="3">
        <v>8701</v>
      </c>
      <c r="O1187" s="3" t="s">
        <v>144</v>
      </c>
      <c r="P1187" s="3" t="s">
        <v>3389</v>
      </c>
      <c r="Q1187" s="3" t="s">
        <v>42</v>
      </c>
      <c r="R1187" s="3" t="s">
        <v>64</v>
      </c>
      <c r="S1187" s="3" t="s">
        <v>3390</v>
      </c>
      <c r="T1187" s="3">
        <v>3.76</v>
      </c>
      <c r="U1187" s="35" cm="1">
        <f t="array" ref="U1187">INDEX('Pricing Strategy'!$F$4:$F$71,MATCH(1,(Dataset!$O1187='Pricing Strategy'!$B$4:$B$71)*(Dataset!$Q1187='Pricing Strategy'!$C$4:$C$71)*(Dataset!$R1187='Pricing Strategy'!$D$4:$D$71),))</f>
        <v>0.45</v>
      </c>
      <c r="V1187" s="3">
        <f>Dataset!$T1187*(1-Dataset!$U1187)</f>
        <v>2.0680000000000001</v>
      </c>
    </row>
    <row r="1188" spans="1:22" x14ac:dyDescent="0.3">
      <c r="A1188" s="32"/>
      <c r="C1188" s="3">
        <v>1183</v>
      </c>
      <c r="D1188" s="3" t="s">
        <v>3391</v>
      </c>
      <c r="E1188" s="34">
        <v>43114</v>
      </c>
      <c r="F1188" s="34">
        <v>43115</v>
      </c>
      <c r="G1188" s="3" t="s">
        <v>184</v>
      </c>
      <c r="H1188" s="3" t="s">
        <v>2195</v>
      </c>
      <c r="I1188" s="3" t="s">
        <v>2196</v>
      </c>
      <c r="J1188" s="3" t="s">
        <v>22</v>
      </c>
      <c r="K1188" s="3" t="s">
        <v>23</v>
      </c>
      <c r="L1188" s="3" t="s">
        <v>1523</v>
      </c>
      <c r="M1188" s="3" t="s">
        <v>84</v>
      </c>
      <c r="N1188" s="3">
        <v>28540</v>
      </c>
      <c r="O1188" s="3" t="s">
        <v>26</v>
      </c>
      <c r="P1188" s="3" t="s">
        <v>501</v>
      </c>
      <c r="Q1188" s="3" t="s">
        <v>42</v>
      </c>
      <c r="R1188" s="3" t="s">
        <v>169</v>
      </c>
      <c r="S1188" s="3" t="s">
        <v>502</v>
      </c>
      <c r="T1188" s="3">
        <v>21.744</v>
      </c>
      <c r="U1188" s="35" cm="1">
        <f t="array" ref="U1188">INDEX('Pricing Strategy'!$F$4:$F$71,MATCH(1,(Dataset!$O1188='Pricing Strategy'!$B$4:$B$71)*(Dataset!$Q1188='Pricing Strategy'!$C$4:$C$71)*(Dataset!$R1188='Pricing Strategy'!$D$4:$D$71),))</f>
        <v>0.25</v>
      </c>
      <c r="V1188" s="3">
        <f>Dataset!$T1188*(1-Dataset!$U1188)</f>
        <v>16.308</v>
      </c>
    </row>
    <row r="1189" spans="1:22" x14ac:dyDescent="0.3">
      <c r="A1189" s="32"/>
      <c r="C1189" s="3">
        <v>1184</v>
      </c>
      <c r="D1189" s="3" t="s">
        <v>3391</v>
      </c>
      <c r="E1189" s="34">
        <v>43114</v>
      </c>
      <c r="F1189" s="34">
        <v>43115</v>
      </c>
      <c r="G1189" s="3" t="s">
        <v>184</v>
      </c>
      <c r="H1189" s="3" t="s">
        <v>2195</v>
      </c>
      <c r="I1189" s="3" t="s">
        <v>2196</v>
      </c>
      <c r="J1189" s="3" t="s">
        <v>22</v>
      </c>
      <c r="K1189" s="3" t="s">
        <v>23</v>
      </c>
      <c r="L1189" s="3" t="s">
        <v>1523</v>
      </c>
      <c r="M1189" s="3" t="s">
        <v>84</v>
      </c>
      <c r="N1189" s="3">
        <v>28540</v>
      </c>
      <c r="O1189" s="3" t="s">
        <v>26</v>
      </c>
      <c r="P1189" s="3" t="s">
        <v>3392</v>
      </c>
      <c r="Q1189" s="3" t="s">
        <v>67</v>
      </c>
      <c r="R1189" s="3" t="s">
        <v>68</v>
      </c>
      <c r="S1189" s="3" t="s">
        <v>3393</v>
      </c>
      <c r="T1189" s="3">
        <v>7.92</v>
      </c>
      <c r="U1189" s="35" cm="1">
        <f t="array" ref="U1189">INDEX('Pricing Strategy'!$F$4:$F$71,MATCH(1,(Dataset!$O1189='Pricing Strategy'!$B$4:$B$71)*(Dataset!$Q1189='Pricing Strategy'!$C$4:$C$71)*(Dataset!$R1189='Pricing Strategy'!$D$4:$D$71),))</f>
        <v>0.25</v>
      </c>
      <c r="V1189" s="3">
        <f>Dataset!$T1189*(1-Dataset!$U1189)</f>
        <v>5.9399999999999995</v>
      </c>
    </row>
    <row r="1190" spans="1:22" x14ac:dyDescent="0.3">
      <c r="A1190" s="32"/>
      <c r="C1190" s="3">
        <v>1185</v>
      </c>
      <c r="D1190" s="3" t="s">
        <v>3394</v>
      </c>
      <c r="E1190" s="34">
        <v>42332</v>
      </c>
      <c r="F1190" s="34">
        <v>42338</v>
      </c>
      <c r="G1190" s="3" t="s">
        <v>46</v>
      </c>
      <c r="H1190" s="3" t="s">
        <v>3395</v>
      </c>
      <c r="I1190" s="3" t="s">
        <v>3396</v>
      </c>
      <c r="J1190" s="3" t="s">
        <v>37</v>
      </c>
      <c r="K1190" s="3" t="s">
        <v>23</v>
      </c>
      <c r="L1190" s="3" t="s">
        <v>91</v>
      </c>
      <c r="M1190" s="3" t="s">
        <v>92</v>
      </c>
      <c r="N1190" s="3">
        <v>98103</v>
      </c>
      <c r="O1190" s="3" t="s">
        <v>40</v>
      </c>
      <c r="P1190" s="3" t="s">
        <v>3397</v>
      </c>
      <c r="Q1190" s="3" t="s">
        <v>42</v>
      </c>
      <c r="R1190" s="3" t="s">
        <v>71</v>
      </c>
      <c r="S1190" s="3" t="s">
        <v>3398</v>
      </c>
      <c r="T1190" s="3">
        <v>12.096</v>
      </c>
      <c r="U1190" s="35" cm="1">
        <f t="array" ref="U1190">INDEX('Pricing Strategy'!$F$4:$F$71,MATCH(1,(Dataset!$O1190='Pricing Strategy'!$B$4:$B$71)*(Dataset!$Q1190='Pricing Strategy'!$C$4:$C$71)*(Dataset!$R1190='Pricing Strategy'!$D$4:$D$71),))</f>
        <v>0.4</v>
      </c>
      <c r="V1190" s="3">
        <f>Dataset!$T1190*(1-Dataset!$U1190)</f>
        <v>7.2576000000000001</v>
      </c>
    </row>
    <row r="1191" spans="1:22" x14ac:dyDescent="0.3">
      <c r="A1191" s="32"/>
      <c r="C1191" s="3">
        <v>1186</v>
      </c>
      <c r="D1191" s="3" t="s">
        <v>3394</v>
      </c>
      <c r="E1191" s="34">
        <v>42332</v>
      </c>
      <c r="F1191" s="34">
        <v>42338</v>
      </c>
      <c r="G1191" s="3" t="s">
        <v>46</v>
      </c>
      <c r="H1191" s="3" t="s">
        <v>3395</v>
      </c>
      <c r="I1191" s="3" t="s">
        <v>3396</v>
      </c>
      <c r="J1191" s="3" t="s">
        <v>37</v>
      </c>
      <c r="K1191" s="3" t="s">
        <v>23</v>
      </c>
      <c r="L1191" s="3" t="s">
        <v>91</v>
      </c>
      <c r="M1191" s="3" t="s">
        <v>92</v>
      </c>
      <c r="N1191" s="3">
        <v>98103</v>
      </c>
      <c r="O1191" s="3" t="s">
        <v>40</v>
      </c>
      <c r="P1191" s="3" t="s">
        <v>3399</v>
      </c>
      <c r="Q1191" s="3" t="s">
        <v>42</v>
      </c>
      <c r="R1191" s="3" t="s">
        <v>55</v>
      </c>
      <c r="S1191" s="3" t="s">
        <v>3400</v>
      </c>
      <c r="T1191" s="3">
        <v>485.88</v>
      </c>
      <c r="U1191" s="35" cm="1">
        <f t="array" ref="U1191">INDEX('Pricing Strategy'!$F$4:$F$71,MATCH(1,(Dataset!$O1191='Pricing Strategy'!$B$4:$B$71)*(Dataset!$Q1191='Pricing Strategy'!$C$4:$C$71)*(Dataset!$R1191='Pricing Strategy'!$D$4:$D$71),))</f>
        <v>0.5</v>
      </c>
      <c r="V1191" s="3">
        <f>Dataset!$T1191*(1-Dataset!$U1191)</f>
        <v>242.94</v>
      </c>
    </row>
    <row r="1192" spans="1:22" x14ac:dyDescent="0.3">
      <c r="A1192" s="32"/>
      <c r="C1192" s="3">
        <v>1187</v>
      </c>
      <c r="D1192" s="3" t="s">
        <v>3394</v>
      </c>
      <c r="E1192" s="34">
        <v>42332</v>
      </c>
      <c r="F1192" s="34">
        <v>42338</v>
      </c>
      <c r="G1192" s="3" t="s">
        <v>46</v>
      </c>
      <c r="H1192" s="3" t="s">
        <v>3395</v>
      </c>
      <c r="I1192" s="3" t="s">
        <v>3396</v>
      </c>
      <c r="J1192" s="3" t="s">
        <v>37</v>
      </c>
      <c r="K1192" s="3" t="s">
        <v>23</v>
      </c>
      <c r="L1192" s="3" t="s">
        <v>91</v>
      </c>
      <c r="M1192" s="3" t="s">
        <v>92</v>
      </c>
      <c r="N1192" s="3">
        <v>98103</v>
      </c>
      <c r="O1192" s="3" t="s">
        <v>40</v>
      </c>
      <c r="P1192" s="3" t="s">
        <v>2276</v>
      </c>
      <c r="Q1192" s="3" t="s">
        <v>42</v>
      </c>
      <c r="R1192" s="3" t="s">
        <v>86</v>
      </c>
      <c r="S1192" s="3" t="s">
        <v>2277</v>
      </c>
      <c r="T1192" s="3">
        <v>25.92</v>
      </c>
      <c r="U1192" s="35" cm="1">
        <f t="array" ref="U1192">INDEX('Pricing Strategy'!$F$4:$F$71,MATCH(1,(Dataset!$O1192='Pricing Strategy'!$B$4:$B$71)*(Dataset!$Q1192='Pricing Strategy'!$C$4:$C$71)*(Dataset!$R1192='Pricing Strategy'!$D$4:$D$71),))</f>
        <v>0.4</v>
      </c>
      <c r="V1192" s="3">
        <f>Dataset!$T1192*(1-Dataset!$U1192)</f>
        <v>15.552</v>
      </c>
    </row>
    <row r="1193" spans="1:22" x14ac:dyDescent="0.3">
      <c r="A1193" s="32"/>
      <c r="C1193" s="3">
        <v>1188</v>
      </c>
      <c r="D1193" s="3" t="s">
        <v>3394</v>
      </c>
      <c r="E1193" s="34">
        <v>42332</v>
      </c>
      <c r="F1193" s="34">
        <v>42338</v>
      </c>
      <c r="G1193" s="3" t="s">
        <v>46</v>
      </c>
      <c r="H1193" s="3" t="s">
        <v>3395</v>
      </c>
      <c r="I1193" s="3" t="s">
        <v>3396</v>
      </c>
      <c r="J1193" s="3" t="s">
        <v>37</v>
      </c>
      <c r="K1193" s="3" t="s">
        <v>23</v>
      </c>
      <c r="L1193" s="3" t="s">
        <v>91</v>
      </c>
      <c r="M1193" s="3" t="s">
        <v>92</v>
      </c>
      <c r="N1193" s="3">
        <v>98103</v>
      </c>
      <c r="O1193" s="3" t="s">
        <v>40</v>
      </c>
      <c r="P1193" s="3" t="s">
        <v>2322</v>
      </c>
      <c r="Q1193" s="3" t="s">
        <v>42</v>
      </c>
      <c r="R1193" s="3" t="s">
        <v>55</v>
      </c>
      <c r="S1193" s="3" t="s">
        <v>2323</v>
      </c>
      <c r="T1193" s="3">
        <v>197.58</v>
      </c>
      <c r="U1193" s="35" cm="1">
        <f t="array" ref="U1193">INDEX('Pricing Strategy'!$F$4:$F$71,MATCH(1,(Dataset!$O1193='Pricing Strategy'!$B$4:$B$71)*(Dataset!$Q1193='Pricing Strategy'!$C$4:$C$71)*(Dataset!$R1193='Pricing Strategy'!$D$4:$D$71),))</f>
        <v>0.5</v>
      </c>
      <c r="V1193" s="3">
        <f>Dataset!$T1193*(1-Dataset!$U1193)</f>
        <v>98.79</v>
      </c>
    </row>
    <row r="1194" spans="1:22" x14ac:dyDescent="0.3">
      <c r="A1194" s="32"/>
      <c r="C1194" s="3">
        <v>1189</v>
      </c>
      <c r="D1194" s="3" t="s">
        <v>3401</v>
      </c>
      <c r="E1194" s="34">
        <v>43157</v>
      </c>
      <c r="F1194" s="34">
        <v>43159</v>
      </c>
      <c r="G1194" s="3" t="s">
        <v>19</v>
      </c>
      <c r="H1194" s="3" t="s">
        <v>3402</v>
      </c>
      <c r="I1194" s="3" t="s">
        <v>3403</v>
      </c>
      <c r="J1194" s="3" t="s">
        <v>98</v>
      </c>
      <c r="K1194" s="3" t="s">
        <v>23</v>
      </c>
      <c r="L1194" s="3" t="s">
        <v>38</v>
      </c>
      <c r="M1194" s="3" t="s">
        <v>39</v>
      </c>
      <c r="N1194" s="3">
        <v>90036</v>
      </c>
      <c r="O1194" s="3" t="s">
        <v>40</v>
      </c>
      <c r="P1194" s="3" t="s">
        <v>2197</v>
      </c>
      <c r="Q1194" s="3" t="s">
        <v>42</v>
      </c>
      <c r="R1194" s="3" t="s">
        <v>74</v>
      </c>
      <c r="S1194" s="3" t="s">
        <v>2198</v>
      </c>
      <c r="T1194" s="3">
        <v>81.92</v>
      </c>
      <c r="U1194" s="35" cm="1">
        <f t="array" ref="U1194">INDEX('Pricing Strategy'!$F$4:$F$71,MATCH(1,(Dataset!$O1194='Pricing Strategy'!$B$4:$B$71)*(Dataset!$Q1194='Pricing Strategy'!$C$4:$C$71)*(Dataset!$R1194='Pricing Strategy'!$D$4:$D$71),))</f>
        <v>0.4</v>
      </c>
      <c r="V1194" s="3">
        <f>Dataset!$T1194*(1-Dataset!$U1194)</f>
        <v>49.152000000000001</v>
      </c>
    </row>
    <row r="1195" spans="1:22" x14ac:dyDescent="0.3">
      <c r="A1195" s="32"/>
      <c r="C1195" s="3">
        <v>1190</v>
      </c>
      <c r="D1195" s="3" t="s">
        <v>3401</v>
      </c>
      <c r="E1195" s="34">
        <v>43157</v>
      </c>
      <c r="F1195" s="34">
        <v>43159</v>
      </c>
      <c r="G1195" s="3" t="s">
        <v>19</v>
      </c>
      <c r="H1195" s="3" t="s">
        <v>3402</v>
      </c>
      <c r="I1195" s="3" t="s">
        <v>3403</v>
      </c>
      <c r="J1195" s="3" t="s">
        <v>98</v>
      </c>
      <c r="K1195" s="3" t="s">
        <v>23</v>
      </c>
      <c r="L1195" s="3" t="s">
        <v>38</v>
      </c>
      <c r="M1195" s="3" t="s">
        <v>39</v>
      </c>
      <c r="N1195" s="3">
        <v>90036</v>
      </c>
      <c r="O1195" s="3" t="s">
        <v>40</v>
      </c>
      <c r="P1195" s="3" t="s">
        <v>3404</v>
      </c>
      <c r="Q1195" s="3" t="s">
        <v>67</v>
      </c>
      <c r="R1195" s="3" t="s">
        <v>68</v>
      </c>
      <c r="S1195" s="3" t="s">
        <v>3405</v>
      </c>
      <c r="T1195" s="3">
        <v>889.53599999999994</v>
      </c>
      <c r="U1195" s="35" cm="1">
        <f t="array" ref="U1195">INDEX('Pricing Strategy'!$F$4:$F$71,MATCH(1,(Dataset!$O1195='Pricing Strategy'!$B$4:$B$71)*(Dataset!$Q1195='Pricing Strategy'!$C$4:$C$71)*(Dataset!$R1195='Pricing Strategy'!$D$4:$D$71),))</f>
        <v>0.4</v>
      </c>
      <c r="V1195" s="3">
        <f>Dataset!$T1195*(1-Dataset!$U1195)</f>
        <v>533.72159999999997</v>
      </c>
    </row>
    <row r="1196" spans="1:22" x14ac:dyDescent="0.3">
      <c r="A1196" s="32"/>
      <c r="C1196" s="3">
        <v>1191</v>
      </c>
      <c r="D1196" s="3" t="s">
        <v>3401</v>
      </c>
      <c r="E1196" s="34">
        <v>43157</v>
      </c>
      <c r="F1196" s="34">
        <v>43159</v>
      </c>
      <c r="G1196" s="3" t="s">
        <v>19</v>
      </c>
      <c r="H1196" s="3" t="s">
        <v>3402</v>
      </c>
      <c r="I1196" s="3" t="s">
        <v>3403</v>
      </c>
      <c r="J1196" s="3" t="s">
        <v>98</v>
      </c>
      <c r="K1196" s="3" t="s">
        <v>23</v>
      </c>
      <c r="L1196" s="3" t="s">
        <v>38</v>
      </c>
      <c r="M1196" s="3" t="s">
        <v>39</v>
      </c>
      <c r="N1196" s="3">
        <v>90036</v>
      </c>
      <c r="O1196" s="3" t="s">
        <v>40</v>
      </c>
      <c r="P1196" s="3" t="s">
        <v>3406</v>
      </c>
      <c r="Q1196" s="3" t="s">
        <v>28</v>
      </c>
      <c r="R1196" s="3" t="s">
        <v>32</v>
      </c>
      <c r="S1196" s="3" t="s">
        <v>3407</v>
      </c>
      <c r="T1196" s="3">
        <v>892.22400000000005</v>
      </c>
      <c r="U1196" s="35" cm="1">
        <f t="array" ref="U1196">INDEX('Pricing Strategy'!$F$4:$F$71,MATCH(1,(Dataset!$O1196='Pricing Strategy'!$B$4:$B$71)*(Dataset!$Q1196='Pricing Strategy'!$C$4:$C$71)*(Dataset!$R1196='Pricing Strategy'!$D$4:$D$71),))</f>
        <v>0.45</v>
      </c>
      <c r="V1196" s="3">
        <f>Dataset!$T1196*(1-Dataset!$U1196)</f>
        <v>490.72320000000008</v>
      </c>
    </row>
    <row r="1197" spans="1:22" x14ac:dyDescent="0.3">
      <c r="A1197" s="32"/>
      <c r="C1197" s="3">
        <v>1192</v>
      </c>
      <c r="D1197" s="3" t="s">
        <v>3401</v>
      </c>
      <c r="E1197" s="34">
        <v>43157</v>
      </c>
      <c r="F1197" s="34">
        <v>43159</v>
      </c>
      <c r="G1197" s="3" t="s">
        <v>19</v>
      </c>
      <c r="H1197" s="3" t="s">
        <v>3402</v>
      </c>
      <c r="I1197" s="3" t="s">
        <v>3403</v>
      </c>
      <c r="J1197" s="3" t="s">
        <v>98</v>
      </c>
      <c r="K1197" s="3" t="s">
        <v>23</v>
      </c>
      <c r="L1197" s="3" t="s">
        <v>38</v>
      </c>
      <c r="M1197" s="3" t="s">
        <v>39</v>
      </c>
      <c r="N1197" s="3">
        <v>90036</v>
      </c>
      <c r="O1197" s="3" t="s">
        <v>40</v>
      </c>
      <c r="P1197" s="3" t="s">
        <v>1251</v>
      </c>
      <c r="Q1197" s="3" t="s">
        <v>42</v>
      </c>
      <c r="R1197" s="3" t="s">
        <v>86</v>
      </c>
      <c r="S1197" s="3" t="s">
        <v>1444</v>
      </c>
      <c r="T1197" s="3">
        <v>223.92</v>
      </c>
      <c r="U1197" s="35" cm="1">
        <f t="array" ref="U1197">INDEX('Pricing Strategy'!$F$4:$F$71,MATCH(1,(Dataset!$O1197='Pricing Strategy'!$B$4:$B$71)*(Dataset!$Q1197='Pricing Strategy'!$C$4:$C$71)*(Dataset!$R1197='Pricing Strategy'!$D$4:$D$71),))</f>
        <v>0.4</v>
      </c>
      <c r="V1197" s="3">
        <f>Dataset!$T1197*(1-Dataset!$U1197)</f>
        <v>134.35199999999998</v>
      </c>
    </row>
    <row r="1198" spans="1:22" x14ac:dyDescent="0.3">
      <c r="A1198" s="32"/>
      <c r="C1198" s="3">
        <v>1193</v>
      </c>
      <c r="D1198" s="3" t="s">
        <v>3401</v>
      </c>
      <c r="E1198" s="34">
        <v>43157</v>
      </c>
      <c r="F1198" s="34">
        <v>43159</v>
      </c>
      <c r="G1198" s="3" t="s">
        <v>19</v>
      </c>
      <c r="H1198" s="3" t="s">
        <v>3402</v>
      </c>
      <c r="I1198" s="3" t="s">
        <v>3403</v>
      </c>
      <c r="J1198" s="3" t="s">
        <v>98</v>
      </c>
      <c r="K1198" s="3" t="s">
        <v>23</v>
      </c>
      <c r="L1198" s="3" t="s">
        <v>38</v>
      </c>
      <c r="M1198" s="3" t="s">
        <v>39</v>
      </c>
      <c r="N1198" s="3">
        <v>90036</v>
      </c>
      <c r="O1198" s="3" t="s">
        <v>40</v>
      </c>
      <c r="P1198" s="3" t="s">
        <v>3408</v>
      </c>
      <c r="Q1198" s="3" t="s">
        <v>42</v>
      </c>
      <c r="R1198" s="3" t="s">
        <v>86</v>
      </c>
      <c r="S1198" s="3" t="s">
        <v>3409</v>
      </c>
      <c r="T1198" s="3">
        <v>23.12</v>
      </c>
      <c r="U1198" s="35" cm="1">
        <f t="array" ref="U1198">INDEX('Pricing Strategy'!$F$4:$F$71,MATCH(1,(Dataset!$O1198='Pricing Strategy'!$B$4:$B$71)*(Dataset!$Q1198='Pricing Strategy'!$C$4:$C$71)*(Dataset!$R1198='Pricing Strategy'!$D$4:$D$71),))</f>
        <v>0.4</v>
      </c>
      <c r="V1198" s="3">
        <f>Dataset!$T1198*(1-Dataset!$U1198)</f>
        <v>13.872</v>
      </c>
    </row>
    <row r="1199" spans="1:22" x14ac:dyDescent="0.3">
      <c r="A1199" s="32"/>
      <c r="C1199" s="3">
        <v>1194</v>
      </c>
      <c r="D1199" s="3" t="s">
        <v>3410</v>
      </c>
      <c r="E1199" s="34">
        <v>42628</v>
      </c>
      <c r="F1199" s="34">
        <v>42628</v>
      </c>
      <c r="G1199" s="3" t="s">
        <v>1290</v>
      </c>
      <c r="H1199" s="3" t="s">
        <v>2043</v>
      </c>
      <c r="I1199" s="3" t="s">
        <v>2044</v>
      </c>
      <c r="J1199" s="3" t="s">
        <v>37</v>
      </c>
      <c r="K1199" s="3" t="s">
        <v>23</v>
      </c>
      <c r="L1199" s="3" t="s">
        <v>3411</v>
      </c>
      <c r="M1199" s="3" t="s">
        <v>50</v>
      </c>
      <c r="N1199" s="3">
        <v>33065</v>
      </c>
      <c r="O1199" s="3" t="s">
        <v>26</v>
      </c>
      <c r="P1199" s="3" t="s">
        <v>1154</v>
      </c>
      <c r="Q1199" s="3" t="s">
        <v>42</v>
      </c>
      <c r="R1199" s="3" t="s">
        <v>86</v>
      </c>
      <c r="S1199" s="3" t="s">
        <v>1155</v>
      </c>
      <c r="T1199" s="3">
        <v>15.552</v>
      </c>
      <c r="U1199" s="35" cm="1">
        <f t="array" ref="U1199">INDEX('Pricing Strategy'!$F$4:$F$71,MATCH(1,(Dataset!$O1199='Pricing Strategy'!$B$4:$B$71)*(Dataset!$Q1199='Pricing Strategy'!$C$4:$C$71)*(Dataset!$R1199='Pricing Strategy'!$D$4:$D$71),))</f>
        <v>0.25</v>
      </c>
      <c r="V1199" s="3">
        <f>Dataset!$T1199*(1-Dataset!$U1199)</f>
        <v>11.664</v>
      </c>
    </row>
    <row r="1200" spans="1:22" x14ac:dyDescent="0.3">
      <c r="A1200" s="32"/>
      <c r="C1200" s="3">
        <v>1195</v>
      </c>
      <c r="D1200" s="3" t="s">
        <v>3410</v>
      </c>
      <c r="E1200" s="34">
        <v>42628</v>
      </c>
      <c r="F1200" s="34">
        <v>42628</v>
      </c>
      <c r="G1200" s="3" t="s">
        <v>1290</v>
      </c>
      <c r="H1200" s="3" t="s">
        <v>2043</v>
      </c>
      <c r="I1200" s="3" t="s">
        <v>2044</v>
      </c>
      <c r="J1200" s="3" t="s">
        <v>37</v>
      </c>
      <c r="K1200" s="3" t="s">
        <v>23</v>
      </c>
      <c r="L1200" s="3" t="s">
        <v>3411</v>
      </c>
      <c r="M1200" s="3" t="s">
        <v>50</v>
      </c>
      <c r="N1200" s="3">
        <v>33065</v>
      </c>
      <c r="O1200" s="3" t="s">
        <v>26</v>
      </c>
      <c r="P1200" s="3" t="s">
        <v>3412</v>
      </c>
      <c r="Q1200" s="3" t="s">
        <v>28</v>
      </c>
      <c r="R1200" s="3" t="s">
        <v>61</v>
      </c>
      <c r="S1200" s="3" t="s">
        <v>3413</v>
      </c>
      <c r="T1200" s="3">
        <v>15.712</v>
      </c>
      <c r="U1200" s="35" cm="1">
        <f t="array" ref="U1200">INDEX('Pricing Strategy'!$F$4:$F$71,MATCH(1,(Dataset!$O1200='Pricing Strategy'!$B$4:$B$71)*(Dataset!$Q1200='Pricing Strategy'!$C$4:$C$71)*(Dataset!$R1200='Pricing Strategy'!$D$4:$D$71),))</f>
        <v>0.25</v>
      </c>
      <c r="V1200" s="3">
        <f>Dataset!$T1200*(1-Dataset!$U1200)</f>
        <v>11.783999999999999</v>
      </c>
    </row>
    <row r="1201" spans="1:22" x14ac:dyDescent="0.3">
      <c r="A1201" s="32"/>
      <c r="C1201" s="3">
        <v>1196</v>
      </c>
      <c r="D1201" s="3" t="s">
        <v>3410</v>
      </c>
      <c r="E1201" s="34">
        <v>42628</v>
      </c>
      <c r="F1201" s="34">
        <v>42628</v>
      </c>
      <c r="G1201" s="3" t="s">
        <v>1290</v>
      </c>
      <c r="H1201" s="3" t="s">
        <v>2043</v>
      </c>
      <c r="I1201" s="3" t="s">
        <v>2044</v>
      </c>
      <c r="J1201" s="3" t="s">
        <v>37</v>
      </c>
      <c r="K1201" s="3" t="s">
        <v>23</v>
      </c>
      <c r="L1201" s="3" t="s">
        <v>3411</v>
      </c>
      <c r="M1201" s="3" t="s">
        <v>50</v>
      </c>
      <c r="N1201" s="3">
        <v>33065</v>
      </c>
      <c r="O1201" s="3" t="s">
        <v>26</v>
      </c>
      <c r="P1201" s="3" t="s">
        <v>1637</v>
      </c>
      <c r="Q1201" s="3" t="s">
        <v>42</v>
      </c>
      <c r="R1201" s="3" t="s">
        <v>55</v>
      </c>
      <c r="S1201" s="3" t="s">
        <v>1638</v>
      </c>
      <c r="T1201" s="3">
        <v>24.672000000000001</v>
      </c>
      <c r="U1201" s="35" cm="1">
        <f t="array" ref="U1201">INDEX('Pricing Strategy'!$F$4:$F$71,MATCH(1,(Dataset!$O1201='Pricing Strategy'!$B$4:$B$71)*(Dataset!$Q1201='Pricing Strategy'!$C$4:$C$71)*(Dataset!$R1201='Pricing Strategy'!$D$4:$D$71),))</f>
        <v>0.35</v>
      </c>
      <c r="V1201" s="3">
        <f>Dataset!$T1201*(1-Dataset!$U1201)</f>
        <v>16.036799999999999</v>
      </c>
    </row>
    <row r="1202" spans="1:22" x14ac:dyDescent="0.3">
      <c r="A1202" s="32"/>
      <c r="C1202" s="3">
        <v>1197</v>
      </c>
      <c r="D1202" s="3" t="s">
        <v>3410</v>
      </c>
      <c r="E1202" s="34">
        <v>42628</v>
      </c>
      <c r="F1202" s="34">
        <v>42628</v>
      </c>
      <c r="G1202" s="3" t="s">
        <v>1290</v>
      </c>
      <c r="H1202" s="3" t="s">
        <v>2043</v>
      </c>
      <c r="I1202" s="3" t="s">
        <v>2044</v>
      </c>
      <c r="J1202" s="3" t="s">
        <v>37</v>
      </c>
      <c r="K1202" s="3" t="s">
        <v>23</v>
      </c>
      <c r="L1202" s="3" t="s">
        <v>3411</v>
      </c>
      <c r="M1202" s="3" t="s">
        <v>50</v>
      </c>
      <c r="N1202" s="3">
        <v>33065</v>
      </c>
      <c r="O1202" s="3" t="s">
        <v>26</v>
      </c>
      <c r="P1202" s="3" t="s">
        <v>2265</v>
      </c>
      <c r="Q1202" s="3" t="s">
        <v>28</v>
      </c>
      <c r="R1202" s="3" t="s">
        <v>61</v>
      </c>
      <c r="S1202" s="3" t="s">
        <v>2266</v>
      </c>
      <c r="T1202" s="3">
        <v>55.968000000000004</v>
      </c>
      <c r="U1202" s="35" cm="1">
        <f t="array" ref="U1202">INDEX('Pricing Strategy'!$F$4:$F$71,MATCH(1,(Dataset!$O1202='Pricing Strategy'!$B$4:$B$71)*(Dataset!$Q1202='Pricing Strategy'!$C$4:$C$71)*(Dataset!$R1202='Pricing Strategy'!$D$4:$D$71),))</f>
        <v>0.25</v>
      </c>
      <c r="V1202" s="3">
        <f>Dataset!$T1202*(1-Dataset!$U1202)</f>
        <v>41.975999999999999</v>
      </c>
    </row>
    <row r="1203" spans="1:22" x14ac:dyDescent="0.3">
      <c r="A1203" s="32"/>
      <c r="C1203" s="3">
        <v>1198</v>
      </c>
      <c r="D1203" s="3" t="s">
        <v>3414</v>
      </c>
      <c r="E1203" s="34">
        <v>42833</v>
      </c>
      <c r="F1203" s="34">
        <v>42837</v>
      </c>
      <c r="G1203" s="3" t="s">
        <v>46</v>
      </c>
      <c r="H1203" s="3" t="s">
        <v>1976</v>
      </c>
      <c r="I1203" s="3" t="s">
        <v>1977</v>
      </c>
      <c r="J1203" s="3" t="s">
        <v>22</v>
      </c>
      <c r="K1203" s="3" t="s">
        <v>23</v>
      </c>
      <c r="L1203" s="3" t="s">
        <v>180</v>
      </c>
      <c r="M1203" s="3" t="s">
        <v>100</v>
      </c>
      <c r="N1203" s="3">
        <v>77041</v>
      </c>
      <c r="O1203" s="3" t="s">
        <v>101</v>
      </c>
      <c r="P1203" s="3" t="s">
        <v>3415</v>
      </c>
      <c r="Q1203" s="3" t="s">
        <v>67</v>
      </c>
      <c r="R1203" s="3" t="s">
        <v>157</v>
      </c>
      <c r="S1203" s="3" t="s">
        <v>3416</v>
      </c>
      <c r="T1203" s="3">
        <v>431.928</v>
      </c>
      <c r="U1203" s="35" cm="1">
        <f t="array" ref="U1203">INDEX('Pricing Strategy'!$F$4:$F$71,MATCH(1,(Dataset!$O1203='Pricing Strategy'!$B$4:$B$71)*(Dataset!$Q1203='Pricing Strategy'!$C$4:$C$71)*(Dataset!$R1203='Pricing Strategy'!$D$4:$D$71),))</f>
        <v>0.35</v>
      </c>
      <c r="V1203" s="3">
        <f>Dataset!$T1203*(1-Dataset!$U1203)</f>
        <v>280.75319999999999</v>
      </c>
    </row>
    <row r="1204" spans="1:22" x14ac:dyDescent="0.3">
      <c r="A1204" s="32"/>
      <c r="C1204" s="3">
        <v>1199</v>
      </c>
      <c r="D1204" s="3" t="s">
        <v>3414</v>
      </c>
      <c r="E1204" s="34">
        <v>42833</v>
      </c>
      <c r="F1204" s="34">
        <v>42837</v>
      </c>
      <c r="G1204" s="3" t="s">
        <v>46</v>
      </c>
      <c r="H1204" s="3" t="s">
        <v>1976</v>
      </c>
      <c r="I1204" s="3" t="s">
        <v>1977</v>
      </c>
      <c r="J1204" s="3" t="s">
        <v>22</v>
      </c>
      <c r="K1204" s="3" t="s">
        <v>23</v>
      </c>
      <c r="L1204" s="3" t="s">
        <v>180</v>
      </c>
      <c r="M1204" s="3" t="s">
        <v>100</v>
      </c>
      <c r="N1204" s="3">
        <v>77041</v>
      </c>
      <c r="O1204" s="3" t="s">
        <v>101</v>
      </c>
      <c r="P1204" s="3" t="s">
        <v>3417</v>
      </c>
      <c r="Q1204" s="3" t="s">
        <v>28</v>
      </c>
      <c r="R1204" s="3" t="s">
        <v>32</v>
      </c>
      <c r="S1204" s="3" t="s">
        <v>3418</v>
      </c>
      <c r="T1204" s="3">
        <v>95.983999999999995</v>
      </c>
      <c r="U1204" s="35" cm="1">
        <f t="array" ref="U1204">INDEX('Pricing Strategy'!$F$4:$F$71,MATCH(1,(Dataset!$O1204='Pricing Strategy'!$B$4:$B$71)*(Dataset!$Q1204='Pricing Strategy'!$C$4:$C$71)*(Dataset!$R1204='Pricing Strategy'!$D$4:$D$71),))</f>
        <v>0.35</v>
      </c>
      <c r="V1204" s="3">
        <f>Dataset!$T1204*(1-Dataset!$U1204)</f>
        <v>62.389600000000002</v>
      </c>
    </row>
    <row r="1205" spans="1:22" x14ac:dyDescent="0.3">
      <c r="A1205" s="32"/>
      <c r="C1205" s="3">
        <v>1200</v>
      </c>
      <c r="D1205" s="3" t="s">
        <v>3414</v>
      </c>
      <c r="E1205" s="34">
        <v>42833</v>
      </c>
      <c r="F1205" s="34">
        <v>42837</v>
      </c>
      <c r="G1205" s="3" t="s">
        <v>46</v>
      </c>
      <c r="H1205" s="3" t="s">
        <v>1976</v>
      </c>
      <c r="I1205" s="3" t="s">
        <v>1977</v>
      </c>
      <c r="J1205" s="3" t="s">
        <v>22</v>
      </c>
      <c r="K1205" s="3" t="s">
        <v>23</v>
      </c>
      <c r="L1205" s="3" t="s">
        <v>180</v>
      </c>
      <c r="M1205" s="3" t="s">
        <v>100</v>
      </c>
      <c r="N1205" s="3">
        <v>77041</v>
      </c>
      <c r="O1205" s="3" t="s">
        <v>101</v>
      </c>
      <c r="P1205" s="3" t="s">
        <v>1255</v>
      </c>
      <c r="Q1205" s="3" t="s">
        <v>42</v>
      </c>
      <c r="R1205" s="3" t="s">
        <v>71</v>
      </c>
      <c r="S1205" s="3" t="s">
        <v>1256</v>
      </c>
      <c r="T1205" s="3">
        <v>1088.7919999999999</v>
      </c>
      <c r="U1205" s="35" cm="1">
        <f t="array" ref="U1205">INDEX('Pricing Strategy'!$F$4:$F$71,MATCH(1,(Dataset!$O1205='Pricing Strategy'!$B$4:$B$71)*(Dataset!$Q1205='Pricing Strategy'!$C$4:$C$71)*(Dataset!$R1205='Pricing Strategy'!$D$4:$D$71),))</f>
        <v>0.3</v>
      </c>
      <c r="V1205" s="3">
        <f>Dataset!$T1205*(1-Dataset!$U1205)</f>
        <v>762.1543999999999</v>
      </c>
    </row>
    <row r="1206" spans="1:22" x14ac:dyDescent="0.3">
      <c r="A1206" s="32"/>
      <c r="C1206" s="3">
        <v>1201</v>
      </c>
      <c r="D1206" s="3" t="s">
        <v>3419</v>
      </c>
      <c r="E1206" s="34">
        <v>42934</v>
      </c>
      <c r="F1206" s="34">
        <v>42940</v>
      </c>
      <c r="G1206" s="3" t="s">
        <v>46</v>
      </c>
      <c r="H1206" s="3" t="s">
        <v>2683</v>
      </c>
      <c r="I1206" s="3" t="s">
        <v>2684</v>
      </c>
      <c r="J1206" s="3" t="s">
        <v>37</v>
      </c>
      <c r="K1206" s="3" t="s">
        <v>23</v>
      </c>
      <c r="L1206" s="3" t="s">
        <v>806</v>
      </c>
      <c r="M1206" s="3" t="s">
        <v>453</v>
      </c>
      <c r="N1206" s="3">
        <v>80219</v>
      </c>
      <c r="O1206" s="3" t="s">
        <v>40</v>
      </c>
      <c r="P1206" s="3" t="s">
        <v>2458</v>
      </c>
      <c r="Q1206" s="3" t="s">
        <v>28</v>
      </c>
      <c r="R1206" s="3" t="s">
        <v>32</v>
      </c>
      <c r="S1206" s="3" t="s">
        <v>2459</v>
      </c>
      <c r="T1206" s="3">
        <v>544.00800000000004</v>
      </c>
      <c r="U1206" s="35" cm="1">
        <f t="array" ref="U1206">INDEX('Pricing Strategy'!$F$4:$F$71,MATCH(1,(Dataset!$O1206='Pricing Strategy'!$B$4:$B$71)*(Dataset!$Q1206='Pricing Strategy'!$C$4:$C$71)*(Dataset!$R1206='Pricing Strategy'!$D$4:$D$71),))</f>
        <v>0.45</v>
      </c>
      <c r="V1206" s="3">
        <f>Dataset!$T1206*(1-Dataset!$U1206)</f>
        <v>299.20440000000002</v>
      </c>
    </row>
    <row r="1207" spans="1:22" x14ac:dyDescent="0.3">
      <c r="A1207" s="32"/>
      <c r="C1207" s="3">
        <v>1202</v>
      </c>
      <c r="D1207" s="3" t="s">
        <v>3419</v>
      </c>
      <c r="E1207" s="34">
        <v>42934</v>
      </c>
      <c r="F1207" s="34">
        <v>42940</v>
      </c>
      <c r="G1207" s="3" t="s">
        <v>46</v>
      </c>
      <c r="H1207" s="3" t="s">
        <v>2683</v>
      </c>
      <c r="I1207" s="3" t="s">
        <v>2684</v>
      </c>
      <c r="J1207" s="3" t="s">
        <v>37</v>
      </c>
      <c r="K1207" s="3" t="s">
        <v>23</v>
      </c>
      <c r="L1207" s="3" t="s">
        <v>806</v>
      </c>
      <c r="M1207" s="3" t="s">
        <v>453</v>
      </c>
      <c r="N1207" s="3">
        <v>80219</v>
      </c>
      <c r="O1207" s="3" t="s">
        <v>40</v>
      </c>
      <c r="P1207" s="3" t="s">
        <v>1044</v>
      </c>
      <c r="Q1207" s="3" t="s">
        <v>42</v>
      </c>
      <c r="R1207" s="3" t="s">
        <v>71</v>
      </c>
      <c r="S1207" s="3" t="s">
        <v>1045</v>
      </c>
      <c r="T1207" s="3">
        <v>1.8720000000000001</v>
      </c>
      <c r="U1207" s="35" cm="1">
        <f t="array" ref="U1207">INDEX('Pricing Strategy'!$F$4:$F$71,MATCH(1,(Dataset!$O1207='Pricing Strategy'!$B$4:$B$71)*(Dataset!$Q1207='Pricing Strategy'!$C$4:$C$71)*(Dataset!$R1207='Pricing Strategy'!$D$4:$D$71),))</f>
        <v>0.4</v>
      </c>
      <c r="V1207" s="3">
        <f>Dataset!$T1207*(1-Dataset!$U1207)</f>
        <v>1.1232</v>
      </c>
    </row>
    <row r="1208" spans="1:22" x14ac:dyDescent="0.3">
      <c r="A1208" s="32"/>
      <c r="C1208" s="3">
        <v>1203</v>
      </c>
      <c r="D1208" s="3" t="s">
        <v>3419</v>
      </c>
      <c r="E1208" s="34">
        <v>42934</v>
      </c>
      <c r="F1208" s="34">
        <v>42940</v>
      </c>
      <c r="G1208" s="3" t="s">
        <v>46</v>
      </c>
      <c r="H1208" s="3" t="s">
        <v>2683</v>
      </c>
      <c r="I1208" s="3" t="s">
        <v>2684</v>
      </c>
      <c r="J1208" s="3" t="s">
        <v>37</v>
      </c>
      <c r="K1208" s="3" t="s">
        <v>23</v>
      </c>
      <c r="L1208" s="3" t="s">
        <v>806</v>
      </c>
      <c r="M1208" s="3" t="s">
        <v>453</v>
      </c>
      <c r="N1208" s="3">
        <v>80219</v>
      </c>
      <c r="O1208" s="3" t="s">
        <v>40</v>
      </c>
      <c r="P1208" s="3" t="s">
        <v>1590</v>
      </c>
      <c r="Q1208" s="3" t="s">
        <v>28</v>
      </c>
      <c r="R1208" s="3" t="s">
        <v>32</v>
      </c>
      <c r="S1208" s="3" t="s">
        <v>1591</v>
      </c>
      <c r="T1208" s="3">
        <v>854.35199999999998</v>
      </c>
      <c r="U1208" s="35" cm="1">
        <f t="array" ref="U1208">INDEX('Pricing Strategy'!$F$4:$F$71,MATCH(1,(Dataset!$O1208='Pricing Strategy'!$B$4:$B$71)*(Dataset!$Q1208='Pricing Strategy'!$C$4:$C$71)*(Dataset!$R1208='Pricing Strategy'!$D$4:$D$71),))</f>
        <v>0.45</v>
      </c>
      <c r="V1208" s="3">
        <f>Dataset!$T1208*(1-Dataset!$U1208)</f>
        <v>469.89360000000005</v>
      </c>
    </row>
    <row r="1209" spans="1:22" x14ac:dyDescent="0.3">
      <c r="A1209" s="32"/>
      <c r="C1209" s="3">
        <v>1204</v>
      </c>
      <c r="D1209" s="3" t="s">
        <v>3419</v>
      </c>
      <c r="E1209" s="34">
        <v>42934</v>
      </c>
      <c r="F1209" s="34">
        <v>42940</v>
      </c>
      <c r="G1209" s="3" t="s">
        <v>46</v>
      </c>
      <c r="H1209" s="3" t="s">
        <v>2683</v>
      </c>
      <c r="I1209" s="3" t="s">
        <v>2684</v>
      </c>
      <c r="J1209" s="3" t="s">
        <v>37</v>
      </c>
      <c r="K1209" s="3" t="s">
        <v>23</v>
      </c>
      <c r="L1209" s="3" t="s">
        <v>806</v>
      </c>
      <c r="M1209" s="3" t="s">
        <v>453</v>
      </c>
      <c r="N1209" s="3">
        <v>80219</v>
      </c>
      <c r="O1209" s="3" t="s">
        <v>40</v>
      </c>
      <c r="P1209" s="3" t="s">
        <v>3420</v>
      </c>
      <c r="Q1209" s="3" t="s">
        <v>42</v>
      </c>
      <c r="R1209" s="3" t="s">
        <v>55</v>
      </c>
      <c r="S1209" s="3" t="s">
        <v>3421</v>
      </c>
      <c r="T1209" s="3">
        <v>593.56799999999998</v>
      </c>
      <c r="U1209" s="35" cm="1">
        <f t="array" ref="U1209">INDEX('Pricing Strategy'!$F$4:$F$71,MATCH(1,(Dataset!$O1209='Pricing Strategy'!$B$4:$B$71)*(Dataset!$Q1209='Pricing Strategy'!$C$4:$C$71)*(Dataset!$R1209='Pricing Strategy'!$D$4:$D$71),))</f>
        <v>0.5</v>
      </c>
      <c r="V1209" s="3">
        <f>Dataset!$T1209*(1-Dataset!$U1209)</f>
        <v>296.78399999999999</v>
      </c>
    </row>
    <row r="1210" spans="1:22" x14ac:dyDescent="0.3">
      <c r="A1210" s="32"/>
      <c r="C1210" s="3">
        <v>1205</v>
      </c>
      <c r="D1210" s="3" t="s">
        <v>3419</v>
      </c>
      <c r="E1210" s="34">
        <v>42934</v>
      </c>
      <c r="F1210" s="34">
        <v>42940</v>
      </c>
      <c r="G1210" s="3" t="s">
        <v>46</v>
      </c>
      <c r="H1210" s="3" t="s">
        <v>2683</v>
      </c>
      <c r="I1210" s="3" t="s">
        <v>2684</v>
      </c>
      <c r="J1210" s="3" t="s">
        <v>37</v>
      </c>
      <c r="K1210" s="3" t="s">
        <v>23</v>
      </c>
      <c r="L1210" s="3" t="s">
        <v>806</v>
      </c>
      <c r="M1210" s="3" t="s">
        <v>453</v>
      </c>
      <c r="N1210" s="3">
        <v>80219</v>
      </c>
      <c r="O1210" s="3" t="s">
        <v>40</v>
      </c>
      <c r="P1210" s="3" t="s">
        <v>1654</v>
      </c>
      <c r="Q1210" s="3" t="s">
        <v>42</v>
      </c>
      <c r="R1210" s="3" t="s">
        <v>55</v>
      </c>
      <c r="S1210" s="3" t="s">
        <v>1655</v>
      </c>
      <c r="T1210" s="3">
        <v>338.04</v>
      </c>
      <c r="U1210" s="35" cm="1">
        <f t="array" ref="U1210">INDEX('Pricing Strategy'!$F$4:$F$71,MATCH(1,(Dataset!$O1210='Pricing Strategy'!$B$4:$B$71)*(Dataset!$Q1210='Pricing Strategy'!$C$4:$C$71)*(Dataset!$R1210='Pricing Strategy'!$D$4:$D$71),))</f>
        <v>0.5</v>
      </c>
      <c r="V1210" s="3">
        <f>Dataset!$T1210*(1-Dataset!$U1210)</f>
        <v>169.02</v>
      </c>
    </row>
    <row r="1211" spans="1:22" x14ac:dyDescent="0.3">
      <c r="A1211" s="32"/>
      <c r="C1211" s="3">
        <v>1206</v>
      </c>
      <c r="D1211" s="3" t="s">
        <v>3422</v>
      </c>
      <c r="E1211" s="34">
        <v>43313</v>
      </c>
      <c r="F1211" s="34">
        <v>43316</v>
      </c>
      <c r="G1211" s="3" t="s">
        <v>184</v>
      </c>
      <c r="H1211" s="3" t="s">
        <v>3423</v>
      </c>
      <c r="I1211" s="3" t="s">
        <v>3424</v>
      </c>
      <c r="J1211" s="3" t="s">
        <v>22</v>
      </c>
      <c r="K1211" s="3" t="s">
        <v>23</v>
      </c>
      <c r="L1211" s="3" t="s">
        <v>463</v>
      </c>
      <c r="M1211" s="3" t="s">
        <v>84</v>
      </c>
      <c r="N1211" s="3">
        <v>28205</v>
      </c>
      <c r="O1211" s="3" t="s">
        <v>26</v>
      </c>
      <c r="P1211" s="3" t="s">
        <v>2749</v>
      </c>
      <c r="Q1211" s="3" t="s">
        <v>67</v>
      </c>
      <c r="R1211" s="3" t="s">
        <v>68</v>
      </c>
      <c r="S1211" s="3" t="s">
        <v>2750</v>
      </c>
      <c r="T1211" s="3">
        <v>271.95999999999998</v>
      </c>
      <c r="U1211" s="35" cm="1">
        <f t="array" ref="U1211">INDEX('Pricing Strategy'!$F$4:$F$71,MATCH(1,(Dataset!$O1211='Pricing Strategy'!$B$4:$B$71)*(Dataset!$Q1211='Pricing Strategy'!$C$4:$C$71)*(Dataset!$R1211='Pricing Strategy'!$D$4:$D$71),))</f>
        <v>0.25</v>
      </c>
      <c r="V1211" s="3">
        <f>Dataset!$T1211*(1-Dataset!$U1211)</f>
        <v>203.96999999999997</v>
      </c>
    </row>
    <row r="1212" spans="1:22" x14ac:dyDescent="0.3">
      <c r="A1212" s="32"/>
      <c r="C1212" s="3">
        <v>1207</v>
      </c>
      <c r="D1212" s="3" t="s">
        <v>3425</v>
      </c>
      <c r="E1212" s="34">
        <v>42930</v>
      </c>
      <c r="F1212" s="34">
        <v>42934</v>
      </c>
      <c r="G1212" s="3" t="s">
        <v>19</v>
      </c>
      <c r="H1212" s="3" t="s">
        <v>3426</v>
      </c>
      <c r="I1212" s="3" t="s">
        <v>3427</v>
      </c>
      <c r="J1212" s="3" t="s">
        <v>37</v>
      </c>
      <c r="K1212" s="3" t="s">
        <v>23</v>
      </c>
      <c r="L1212" s="3" t="s">
        <v>262</v>
      </c>
      <c r="M1212" s="3" t="s">
        <v>263</v>
      </c>
      <c r="N1212" s="3">
        <v>10009</v>
      </c>
      <c r="O1212" s="3" t="s">
        <v>144</v>
      </c>
      <c r="P1212" s="3" t="s">
        <v>2350</v>
      </c>
      <c r="Q1212" s="3" t="s">
        <v>42</v>
      </c>
      <c r="R1212" s="3" t="s">
        <v>55</v>
      </c>
      <c r="S1212" s="3" t="s">
        <v>2351</v>
      </c>
      <c r="T1212" s="3">
        <v>11.21</v>
      </c>
      <c r="U1212" s="35" cm="1">
        <f t="array" ref="U1212">INDEX('Pricing Strategy'!$F$4:$F$71,MATCH(1,(Dataset!$O1212='Pricing Strategy'!$B$4:$B$71)*(Dataset!$Q1212='Pricing Strategy'!$C$4:$C$71)*(Dataset!$R1212='Pricing Strategy'!$D$4:$D$71),))</f>
        <v>0.5</v>
      </c>
      <c r="V1212" s="3">
        <f>Dataset!$T1212*(1-Dataset!$U1212)</f>
        <v>5.6050000000000004</v>
      </c>
    </row>
    <row r="1213" spans="1:22" x14ac:dyDescent="0.3">
      <c r="A1213" s="32"/>
      <c r="C1213" s="3">
        <v>1208</v>
      </c>
      <c r="D1213" s="3" t="s">
        <v>3425</v>
      </c>
      <c r="E1213" s="34">
        <v>42930</v>
      </c>
      <c r="F1213" s="34">
        <v>42934</v>
      </c>
      <c r="G1213" s="3" t="s">
        <v>19</v>
      </c>
      <c r="H1213" s="3" t="s">
        <v>3426</v>
      </c>
      <c r="I1213" s="3" t="s">
        <v>3427</v>
      </c>
      <c r="J1213" s="3" t="s">
        <v>37</v>
      </c>
      <c r="K1213" s="3" t="s">
        <v>23</v>
      </c>
      <c r="L1213" s="3" t="s">
        <v>262</v>
      </c>
      <c r="M1213" s="3" t="s">
        <v>263</v>
      </c>
      <c r="N1213" s="3">
        <v>10009</v>
      </c>
      <c r="O1213" s="3" t="s">
        <v>144</v>
      </c>
      <c r="P1213" s="3" t="s">
        <v>1253</v>
      </c>
      <c r="Q1213" s="3" t="s">
        <v>42</v>
      </c>
      <c r="R1213" s="3" t="s">
        <v>71</v>
      </c>
      <c r="S1213" s="3" t="s">
        <v>1254</v>
      </c>
      <c r="T1213" s="3">
        <v>9.1440000000000001</v>
      </c>
      <c r="U1213" s="35" cm="1">
        <f t="array" ref="U1213">INDEX('Pricing Strategy'!$F$4:$F$71,MATCH(1,(Dataset!$O1213='Pricing Strategy'!$B$4:$B$71)*(Dataset!$Q1213='Pricing Strategy'!$C$4:$C$71)*(Dataset!$R1213='Pricing Strategy'!$D$4:$D$71),))</f>
        <v>0.4</v>
      </c>
      <c r="V1213" s="3">
        <f>Dataset!$T1213*(1-Dataset!$U1213)</f>
        <v>5.4863999999999997</v>
      </c>
    </row>
    <row r="1214" spans="1:22" x14ac:dyDescent="0.3">
      <c r="A1214" s="32"/>
      <c r="C1214" s="3">
        <v>1209</v>
      </c>
      <c r="D1214" s="3" t="s">
        <v>3425</v>
      </c>
      <c r="E1214" s="34">
        <v>42930</v>
      </c>
      <c r="F1214" s="34">
        <v>42934</v>
      </c>
      <c r="G1214" s="3" t="s">
        <v>19</v>
      </c>
      <c r="H1214" s="3" t="s">
        <v>3426</v>
      </c>
      <c r="I1214" s="3" t="s">
        <v>3427</v>
      </c>
      <c r="J1214" s="3" t="s">
        <v>37</v>
      </c>
      <c r="K1214" s="3" t="s">
        <v>23</v>
      </c>
      <c r="L1214" s="3" t="s">
        <v>262</v>
      </c>
      <c r="M1214" s="3" t="s">
        <v>263</v>
      </c>
      <c r="N1214" s="3">
        <v>10009</v>
      </c>
      <c r="O1214" s="3" t="s">
        <v>144</v>
      </c>
      <c r="P1214" s="3" t="s">
        <v>570</v>
      </c>
      <c r="Q1214" s="3" t="s">
        <v>42</v>
      </c>
      <c r="R1214" s="3" t="s">
        <v>265</v>
      </c>
      <c r="S1214" s="3" t="s">
        <v>571</v>
      </c>
      <c r="T1214" s="3">
        <v>14.07</v>
      </c>
      <c r="U1214" s="35" cm="1">
        <f t="array" ref="U1214">INDEX('Pricing Strategy'!$F$4:$F$71,MATCH(1,(Dataset!$O1214='Pricing Strategy'!$B$4:$B$71)*(Dataset!$Q1214='Pricing Strategy'!$C$4:$C$71)*(Dataset!$R1214='Pricing Strategy'!$D$4:$D$71),))</f>
        <v>0.4</v>
      </c>
      <c r="V1214" s="3">
        <f>Dataset!$T1214*(1-Dataset!$U1214)</f>
        <v>8.4420000000000002</v>
      </c>
    </row>
    <row r="1215" spans="1:22" x14ac:dyDescent="0.3">
      <c r="A1215" s="32"/>
      <c r="C1215" s="3">
        <v>1210</v>
      </c>
      <c r="D1215" s="3" t="s">
        <v>3425</v>
      </c>
      <c r="E1215" s="34">
        <v>42930</v>
      </c>
      <c r="F1215" s="34">
        <v>42934</v>
      </c>
      <c r="G1215" s="3" t="s">
        <v>19</v>
      </c>
      <c r="H1215" s="3" t="s">
        <v>3426</v>
      </c>
      <c r="I1215" s="3" t="s">
        <v>3427</v>
      </c>
      <c r="J1215" s="3" t="s">
        <v>37</v>
      </c>
      <c r="K1215" s="3" t="s">
        <v>23</v>
      </c>
      <c r="L1215" s="3" t="s">
        <v>262</v>
      </c>
      <c r="M1215" s="3" t="s">
        <v>263</v>
      </c>
      <c r="N1215" s="3">
        <v>10009</v>
      </c>
      <c r="O1215" s="3" t="s">
        <v>144</v>
      </c>
      <c r="P1215" s="3" t="s">
        <v>3428</v>
      </c>
      <c r="Q1215" s="3" t="s">
        <v>42</v>
      </c>
      <c r="R1215" s="3" t="s">
        <v>64</v>
      </c>
      <c r="S1215" s="3" t="s">
        <v>3429</v>
      </c>
      <c r="T1215" s="3">
        <v>41.86</v>
      </c>
      <c r="U1215" s="35" cm="1">
        <f t="array" ref="U1215">INDEX('Pricing Strategy'!$F$4:$F$71,MATCH(1,(Dataset!$O1215='Pricing Strategy'!$B$4:$B$71)*(Dataset!$Q1215='Pricing Strategy'!$C$4:$C$71)*(Dataset!$R1215='Pricing Strategy'!$D$4:$D$71),))</f>
        <v>0.45</v>
      </c>
      <c r="V1215" s="3">
        <f>Dataset!$T1215*(1-Dataset!$U1215)</f>
        <v>23.023000000000003</v>
      </c>
    </row>
    <row r="1216" spans="1:22" x14ac:dyDescent="0.3">
      <c r="A1216" s="32"/>
      <c r="C1216" s="3">
        <v>1211</v>
      </c>
      <c r="D1216" s="3" t="s">
        <v>3425</v>
      </c>
      <c r="E1216" s="34">
        <v>42930</v>
      </c>
      <c r="F1216" s="34">
        <v>42934</v>
      </c>
      <c r="G1216" s="3" t="s">
        <v>19</v>
      </c>
      <c r="H1216" s="3" t="s">
        <v>3426</v>
      </c>
      <c r="I1216" s="3" t="s">
        <v>3427</v>
      </c>
      <c r="J1216" s="3" t="s">
        <v>37</v>
      </c>
      <c r="K1216" s="3" t="s">
        <v>23</v>
      </c>
      <c r="L1216" s="3" t="s">
        <v>262</v>
      </c>
      <c r="M1216" s="3" t="s">
        <v>263</v>
      </c>
      <c r="N1216" s="3">
        <v>10009</v>
      </c>
      <c r="O1216" s="3" t="s">
        <v>144</v>
      </c>
      <c r="P1216" s="3" t="s">
        <v>3430</v>
      </c>
      <c r="Q1216" s="3" t="s">
        <v>42</v>
      </c>
      <c r="R1216" s="3" t="s">
        <v>71</v>
      </c>
      <c r="S1216" s="3" t="s">
        <v>3431</v>
      </c>
      <c r="T1216" s="3">
        <v>8.5440000000000005</v>
      </c>
      <c r="U1216" s="35" cm="1">
        <f t="array" ref="U1216">INDEX('Pricing Strategy'!$F$4:$F$71,MATCH(1,(Dataset!$O1216='Pricing Strategy'!$B$4:$B$71)*(Dataset!$Q1216='Pricing Strategy'!$C$4:$C$71)*(Dataset!$R1216='Pricing Strategy'!$D$4:$D$71),))</f>
        <v>0.4</v>
      </c>
      <c r="V1216" s="3">
        <f>Dataset!$T1216*(1-Dataset!$U1216)</f>
        <v>5.1264000000000003</v>
      </c>
    </row>
    <row r="1217" spans="1:22" x14ac:dyDescent="0.3">
      <c r="A1217" s="32"/>
      <c r="C1217" s="3">
        <v>1212</v>
      </c>
      <c r="D1217" s="3" t="s">
        <v>3425</v>
      </c>
      <c r="E1217" s="34">
        <v>42930</v>
      </c>
      <c r="F1217" s="34">
        <v>42934</v>
      </c>
      <c r="G1217" s="3" t="s">
        <v>19</v>
      </c>
      <c r="H1217" s="3" t="s">
        <v>3426</v>
      </c>
      <c r="I1217" s="3" t="s">
        <v>3427</v>
      </c>
      <c r="J1217" s="3" t="s">
        <v>37</v>
      </c>
      <c r="K1217" s="3" t="s">
        <v>23</v>
      </c>
      <c r="L1217" s="3" t="s">
        <v>262</v>
      </c>
      <c r="M1217" s="3" t="s">
        <v>263</v>
      </c>
      <c r="N1217" s="3">
        <v>10009</v>
      </c>
      <c r="O1217" s="3" t="s">
        <v>144</v>
      </c>
      <c r="P1217" s="3" t="s">
        <v>851</v>
      </c>
      <c r="Q1217" s="3" t="s">
        <v>28</v>
      </c>
      <c r="R1217" s="3" t="s">
        <v>29</v>
      </c>
      <c r="S1217" s="3" t="s">
        <v>852</v>
      </c>
      <c r="T1217" s="3">
        <v>579.13599999999997</v>
      </c>
      <c r="U1217" s="35" cm="1">
        <f t="array" ref="U1217">INDEX('Pricing Strategy'!$F$4:$F$71,MATCH(1,(Dataset!$O1217='Pricing Strategy'!$B$4:$B$71)*(Dataset!$Q1217='Pricing Strategy'!$C$4:$C$71)*(Dataset!$R1217='Pricing Strategy'!$D$4:$D$71),))</f>
        <v>0.5</v>
      </c>
      <c r="V1217" s="3">
        <f>Dataset!$T1217*(1-Dataset!$U1217)</f>
        <v>289.56799999999998</v>
      </c>
    </row>
    <row r="1218" spans="1:22" x14ac:dyDescent="0.3">
      <c r="A1218" s="32"/>
      <c r="C1218" s="3">
        <v>1213</v>
      </c>
      <c r="D1218" s="3" t="s">
        <v>3432</v>
      </c>
      <c r="E1218" s="34">
        <v>43352</v>
      </c>
      <c r="F1218" s="34">
        <v>43356</v>
      </c>
      <c r="G1218" s="3" t="s">
        <v>46</v>
      </c>
      <c r="H1218" s="3" t="s">
        <v>3433</v>
      </c>
      <c r="I1218" s="3" t="s">
        <v>3434</v>
      </c>
      <c r="J1218" s="3" t="s">
        <v>37</v>
      </c>
      <c r="K1218" s="3" t="s">
        <v>23</v>
      </c>
      <c r="L1218" s="3" t="s">
        <v>142</v>
      </c>
      <c r="M1218" s="3" t="s">
        <v>143</v>
      </c>
      <c r="N1218" s="3">
        <v>19134</v>
      </c>
      <c r="O1218" s="3" t="s">
        <v>144</v>
      </c>
      <c r="P1218" s="3" t="s">
        <v>889</v>
      </c>
      <c r="Q1218" s="3" t="s">
        <v>28</v>
      </c>
      <c r="R1218" s="3" t="s">
        <v>32</v>
      </c>
      <c r="S1218" s="3" t="s">
        <v>890</v>
      </c>
      <c r="T1218" s="3">
        <v>141.37200000000001</v>
      </c>
      <c r="U1218" s="35" cm="1">
        <f t="array" ref="U1218">INDEX('Pricing Strategy'!$F$4:$F$71,MATCH(1,(Dataset!$O1218='Pricing Strategy'!$B$4:$B$71)*(Dataset!$Q1218='Pricing Strategy'!$C$4:$C$71)*(Dataset!$R1218='Pricing Strategy'!$D$4:$D$71),))</f>
        <v>0.45</v>
      </c>
      <c r="V1218" s="3">
        <f>Dataset!$T1218*(1-Dataset!$U1218)</f>
        <v>77.754600000000011</v>
      </c>
    </row>
    <row r="1219" spans="1:22" x14ac:dyDescent="0.3">
      <c r="A1219" s="32"/>
      <c r="C1219" s="3">
        <v>1214</v>
      </c>
      <c r="D1219" s="3" t="s">
        <v>3432</v>
      </c>
      <c r="E1219" s="34">
        <v>43352</v>
      </c>
      <c r="F1219" s="34">
        <v>43356</v>
      </c>
      <c r="G1219" s="3" t="s">
        <v>46</v>
      </c>
      <c r="H1219" s="3" t="s">
        <v>3433</v>
      </c>
      <c r="I1219" s="3" t="s">
        <v>3434</v>
      </c>
      <c r="J1219" s="3" t="s">
        <v>37</v>
      </c>
      <c r="K1219" s="3" t="s">
        <v>23</v>
      </c>
      <c r="L1219" s="3" t="s">
        <v>142</v>
      </c>
      <c r="M1219" s="3" t="s">
        <v>143</v>
      </c>
      <c r="N1219" s="3">
        <v>19134</v>
      </c>
      <c r="O1219" s="3" t="s">
        <v>144</v>
      </c>
      <c r="P1219" s="3" t="s">
        <v>3435</v>
      </c>
      <c r="Q1219" s="3" t="s">
        <v>42</v>
      </c>
      <c r="R1219" s="3" t="s">
        <v>71</v>
      </c>
      <c r="S1219" s="3" t="s">
        <v>3436</v>
      </c>
      <c r="T1219" s="3">
        <v>3.036</v>
      </c>
      <c r="U1219" s="35" cm="1">
        <f t="array" ref="U1219">INDEX('Pricing Strategy'!$F$4:$F$71,MATCH(1,(Dataset!$O1219='Pricing Strategy'!$B$4:$B$71)*(Dataset!$Q1219='Pricing Strategy'!$C$4:$C$71)*(Dataset!$R1219='Pricing Strategy'!$D$4:$D$71),))</f>
        <v>0.4</v>
      </c>
      <c r="V1219" s="3">
        <f>Dataset!$T1219*(1-Dataset!$U1219)</f>
        <v>1.8215999999999999</v>
      </c>
    </row>
    <row r="1220" spans="1:22" x14ac:dyDescent="0.3">
      <c r="A1220" s="32"/>
      <c r="C1220" s="3">
        <v>1215</v>
      </c>
      <c r="D1220" s="3" t="s">
        <v>3432</v>
      </c>
      <c r="E1220" s="34">
        <v>43352</v>
      </c>
      <c r="F1220" s="34">
        <v>43356</v>
      </c>
      <c r="G1220" s="3" t="s">
        <v>46</v>
      </c>
      <c r="H1220" s="3" t="s">
        <v>3433</v>
      </c>
      <c r="I1220" s="3" t="s">
        <v>3434</v>
      </c>
      <c r="J1220" s="3" t="s">
        <v>37</v>
      </c>
      <c r="K1220" s="3" t="s">
        <v>23</v>
      </c>
      <c r="L1220" s="3" t="s">
        <v>142</v>
      </c>
      <c r="M1220" s="3" t="s">
        <v>143</v>
      </c>
      <c r="N1220" s="3">
        <v>19134</v>
      </c>
      <c r="O1220" s="3" t="s">
        <v>144</v>
      </c>
      <c r="P1220" s="3" t="s">
        <v>1905</v>
      </c>
      <c r="Q1220" s="3" t="s">
        <v>42</v>
      </c>
      <c r="R1220" s="3" t="s">
        <v>71</v>
      </c>
      <c r="S1220" s="3" t="s">
        <v>1906</v>
      </c>
      <c r="T1220" s="3">
        <v>4.5030000000000001</v>
      </c>
      <c r="U1220" s="35" cm="1">
        <f t="array" ref="U1220">INDEX('Pricing Strategy'!$F$4:$F$71,MATCH(1,(Dataset!$O1220='Pricing Strategy'!$B$4:$B$71)*(Dataset!$Q1220='Pricing Strategy'!$C$4:$C$71)*(Dataset!$R1220='Pricing Strategy'!$D$4:$D$71),))</f>
        <v>0.4</v>
      </c>
      <c r="V1220" s="3">
        <f>Dataset!$T1220*(1-Dataset!$U1220)</f>
        <v>2.7018</v>
      </c>
    </row>
    <row r="1221" spans="1:22" x14ac:dyDescent="0.3">
      <c r="A1221" s="32"/>
      <c r="C1221" s="3">
        <v>1216</v>
      </c>
      <c r="D1221" s="3" t="s">
        <v>3432</v>
      </c>
      <c r="E1221" s="34">
        <v>43352</v>
      </c>
      <c r="F1221" s="34">
        <v>43356</v>
      </c>
      <c r="G1221" s="3" t="s">
        <v>46</v>
      </c>
      <c r="H1221" s="3" t="s">
        <v>3433</v>
      </c>
      <c r="I1221" s="3" t="s">
        <v>3434</v>
      </c>
      <c r="J1221" s="3" t="s">
        <v>37</v>
      </c>
      <c r="K1221" s="3" t="s">
        <v>23</v>
      </c>
      <c r="L1221" s="3" t="s">
        <v>142</v>
      </c>
      <c r="M1221" s="3" t="s">
        <v>143</v>
      </c>
      <c r="N1221" s="3">
        <v>19134</v>
      </c>
      <c r="O1221" s="3" t="s">
        <v>144</v>
      </c>
      <c r="P1221" s="3" t="s">
        <v>998</v>
      </c>
      <c r="Q1221" s="3" t="s">
        <v>42</v>
      </c>
      <c r="R1221" s="3" t="s">
        <v>64</v>
      </c>
      <c r="S1221" s="3" t="s">
        <v>999</v>
      </c>
      <c r="T1221" s="3">
        <v>4.6719999999999997</v>
      </c>
      <c r="U1221" s="35" cm="1">
        <f t="array" ref="U1221">INDEX('Pricing Strategy'!$F$4:$F$71,MATCH(1,(Dataset!$O1221='Pricing Strategy'!$B$4:$B$71)*(Dataset!$Q1221='Pricing Strategy'!$C$4:$C$71)*(Dataset!$R1221='Pricing Strategy'!$D$4:$D$71),))</f>
        <v>0.45</v>
      </c>
      <c r="V1221" s="3">
        <f>Dataset!$T1221*(1-Dataset!$U1221)</f>
        <v>2.5695999999999999</v>
      </c>
    </row>
    <row r="1222" spans="1:22" x14ac:dyDescent="0.3">
      <c r="A1222" s="32"/>
      <c r="C1222" s="3">
        <v>1217</v>
      </c>
      <c r="D1222" s="3" t="s">
        <v>3432</v>
      </c>
      <c r="E1222" s="34">
        <v>43352</v>
      </c>
      <c r="F1222" s="34">
        <v>43356</v>
      </c>
      <c r="G1222" s="3" t="s">
        <v>46</v>
      </c>
      <c r="H1222" s="3" t="s">
        <v>3433</v>
      </c>
      <c r="I1222" s="3" t="s">
        <v>3434</v>
      </c>
      <c r="J1222" s="3" t="s">
        <v>37</v>
      </c>
      <c r="K1222" s="3" t="s">
        <v>23</v>
      </c>
      <c r="L1222" s="3" t="s">
        <v>142</v>
      </c>
      <c r="M1222" s="3" t="s">
        <v>143</v>
      </c>
      <c r="N1222" s="3">
        <v>19134</v>
      </c>
      <c r="O1222" s="3" t="s">
        <v>144</v>
      </c>
      <c r="P1222" s="3" t="s">
        <v>992</v>
      </c>
      <c r="Q1222" s="3" t="s">
        <v>67</v>
      </c>
      <c r="R1222" s="3" t="s">
        <v>157</v>
      </c>
      <c r="S1222" s="3" t="s">
        <v>993</v>
      </c>
      <c r="T1222" s="3">
        <v>95.88</v>
      </c>
      <c r="U1222" s="35" cm="1">
        <f t="array" ref="U1222">INDEX('Pricing Strategy'!$F$4:$F$71,MATCH(1,(Dataset!$O1222='Pricing Strategy'!$B$4:$B$71)*(Dataset!$Q1222='Pricing Strategy'!$C$4:$C$71)*(Dataset!$R1222='Pricing Strategy'!$D$4:$D$71),))</f>
        <v>0.45</v>
      </c>
      <c r="V1222" s="3">
        <f>Dataset!$T1222*(1-Dataset!$U1222)</f>
        <v>52.734000000000002</v>
      </c>
    </row>
    <row r="1223" spans="1:22" x14ac:dyDescent="0.3">
      <c r="A1223" s="32"/>
      <c r="C1223" s="3">
        <v>1218</v>
      </c>
      <c r="D1223" s="3" t="s">
        <v>3432</v>
      </c>
      <c r="E1223" s="34">
        <v>43352</v>
      </c>
      <c r="F1223" s="34">
        <v>43356</v>
      </c>
      <c r="G1223" s="3" t="s">
        <v>46</v>
      </c>
      <c r="H1223" s="3" t="s">
        <v>3433</v>
      </c>
      <c r="I1223" s="3" t="s">
        <v>3434</v>
      </c>
      <c r="J1223" s="3" t="s">
        <v>37</v>
      </c>
      <c r="K1223" s="3" t="s">
        <v>23</v>
      </c>
      <c r="L1223" s="3" t="s">
        <v>142</v>
      </c>
      <c r="M1223" s="3" t="s">
        <v>143</v>
      </c>
      <c r="N1223" s="3">
        <v>19134</v>
      </c>
      <c r="O1223" s="3" t="s">
        <v>144</v>
      </c>
      <c r="P1223" s="3" t="s">
        <v>3437</v>
      </c>
      <c r="Q1223" s="3" t="s">
        <v>28</v>
      </c>
      <c r="R1223" s="3" t="s">
        <v>61</v>
      </c>
      <c r="S1223" s="3" t="s">
        <v>3438</v>
      </c>
      <c r="T1223" s="3">
        <v>17.024000000000001</v>
      </c>
      <c r="U1223" s="35" cm="1">
        <f t="array" ref="U1223">INDEX('Pricing Strategy'!$F$4:$F$71,MATCH(1,(Dataset!$O1223='Pricing Strategy'!$B$4:$B$71)*(Dataset!$Q1223='Pricing Strategy'!$C$4:$C$71)*(Dataset!$R1223='Pricing Strategy'!$D$4:$D$71),))</f>
        <v>0.4</v>
      </c>
      <c r="V1223" s="3">
        <f>Dataset!$T1223*(1-Dataset!$U1223)</f>
        <v>10.214399999999999</v>
      </c>
    </row>
    <row r="1224" spans="1:22" x14ac:dyDescent="0.3">
      <c r="A1224" s="32"/>
      <c r="C1224" s="3">
        <v>1219</v>
      </c>
      <c r="D1224" s="3" t="s">
        <v>3432</v>
      </c>
      <c r="E1224" s="34">
        <v>43352</v>
      </c>
      <c r="F1224" s="34">
        <v>43356</v>
      </c>
      <c r="G1224" s="3" t="s">
        <v>46</v>
      </c>
      <c r="H1224" s="3" t="s">
        <v>3433</v>
      </c>
      <c r="I1224" s="3" t="s">
        <v>3434</v>
      </c>
      <c r="J1224" s="3" t="s">
        <v>37</v>
      </c>
      <c r="K1224" s="3" t="s">
        <v>23</v>
      </c>
      <c r="L1224" s="3" t="s">
        <v>142</v>
      </c>
      <c r="M1224" s="3" t="s">
        <v>143</v>
      </c>
      <c r="N1224" s="3">
        <v>19134</v>
      </c>
      <c r="O1224" s="3" t="s">
        <v>144</v>
      </c>
      <c r="P1224" s="3" t="s">
        <v>2427</v>
      </c>
      <c r="Q1224" s="3" t="s">
        <v>67</v>
      </c>
      <c r="R1224" s="3" t="s">
        <v>157</v>
      </c>
      <c r="S1224" s="3" t="s">
        <v>2428</v>
      </c>
      <c r="T1224" s="3">
        <v>258.69600000000003</v>
      </c>
      <c r="U1224" s="35" cm="1">
        <f t="array" ref="U1224">INDEX('Pricing Strategy'!$F$4:$F$71,MATCH(1,(Dataset!$O1224='Pricing Strategy'!$B$4:$B$71)*(Dataset!$Q1224='Pricing Strategy'!$C$4:$C$71)*(Dataset!$R1224='Pricing Strategy'!$D$4:$D$71),))</f>
        <v>0.45</v>
      </c>
      <c r="V1224" s="3">
        <f>Dataset!$T1224*(1-Dataset!$U1224)</f>
        <v>142.28280000000004</v>
      </c>
    </row>
    <row r="1225" spans="1:22" x14ac:dyDescent="0.3">
      <c r="A1225" s="32"/>
      <c r="C1225" s="3">
        <v>1220</v>
      </c>
      <c r="D1225" s="3" t="s">
        <v>3432</v>
      </c>
      <c r="E1225" s="34">
        <v>43352</v>
      </c>
      <c r="F1225" s="34">
        <v>43356</v>
      </c>
      <c r="G1225" s="3" t="s">
        <v>46</v>
      </c>
      <c r="H1225" s="3" t="s">
        <v>3433</v>
      </c>
      <c r="I1225" s="3" t="s">
        <v>3434</v>
      </c>
      <c r="J1225" s="3" t="s">
        <v>37</v>
      </c>
      <c r="K1225" s="3" t="s">
        <v>23</v>
      </c>
      <c r="L1225" s="3" t="s">
        <v>142</v>
      </c>
      <c r="M1225" s="3" t="s">
        <v>143</v>
      </c>
      <c r="N1225" s="3">
        <v>19134</v>
      </c>
      <c r="O1225" s="3" t="s">
        <v>144</v>
      </c>
      <c r="P1225" s="3" t="s">
        <v>3439</v>
      </c>
      <c r="Q1225" s="3" t="s">
        <v>67</v>
      </c>
      <c r="R1225" s="3" t="s">
        <v>68</v>
      </c>
      <c r="S1225" s="3" t="s">
        <v>3440</v>
      </c>
      <c r="T1225" s="3">
        <v>1931.9580000000001</v>
      </c>
      <c r="U1225" s="35" cm="1">
        <f t="array" ref="U1225">INDEX('Pricing Strategy'!$F$4:$F$71,MATCH(1,(Dataset!$O1225='Pricing Strategy'!$B$4:$B$71)*(Dataset!$Q1225='Pricing Strategy'!$C$4:$C$71)*(Dataset!$R1225='Pricing Strategy'!$D$4:$D$71),))</f>
        <v>0.4</v>
      </c>
      <c r="V1225" s="3">
        <f>Dataset!$T1225*(1-Dataset!$U1225)</f>
        <v>1159.1748</v>
      </c>
    </row>
    <row r="1226" spans="1:22" x14ac:dyDescent="0.3">
      <c r="A1226" s="32"/>
      <c r="C1226" s="3">
        <v>1221</v>
      </c>
      <c r="D1226" s="3" t="s">
        <v>3441</v>
      </c>
      <c r="E1226" s="34">
        <v>42197</v>
      </c>
      <c r="F1226" s="34">
        <v>42201</v>
      </c>
      <c r="G1226" s="3" t="s">
        <v>46</v>
      </c>
      <c r="H1226" s="3" t="s">
        <v>3442</v>
      </c>
      <c r="I1226" s="3" t="s">
        <v>3443</v>
      </c>
      <c r="J1226" s="3" t="s">
        <v>98</v>
      </c>
      <c r="K1226" s="3" t="s">
        <v>23</v>
      </c>
      <c r="L1226" s="3" t="s">
        <v>38</v>
      </c>
      <c r="M1226" s="3" t="s">
        <v>39</v>
      </c>
      <c r="N1226" s="3">
        <v>90036</v>
      </c>
      <c r="O1226" s="3" t="s">
        <v>40</v>
      </c>
      <c r="P1226" s="3" t="s">
        <v>118</v>
      </c>
      <c r="Q1226" s="3" t="s">
        <v>42</v>
      </c>
      <c r="R1226" s="3" t="s">
        <v>55</v>
      </c>
      <c r="S1226" s="3" t="s">
        <v>119</v>
      </c>
      <c r="T1226" s="3">
        <v>249.75</v>
      </c>
      <c r="U1226" s="35" cm="1">
        <f t="array" ref="U1226">INDEX('Pricing Strategy'!$F$4:$F$71,MATCH(1,(Dataset!$O1226='Pricing Strategy'!$B$4:$B$71)*(Dataset!$Q1226='Pricing Strategy'!$C$4:$C$71)*(Dataset!$R1226='Pricing Strategy'!$D$4:$D$71),))</f>
        <v>0.5</v>
      </c>
      <c r="V1226" s="3">
        <f>Dataset!$T1226*(1-Dataset!$U1226)</f>
        <v>124.875</v>
      </c>
    </row>
    <row r="1227" spans="1:22" x14ac:dyDescent="0.3">
      <c r="A1227" s="32"/>
      <c r="C1227" s="3">
        <v>1222</v>
      </c>
      <c r="D1227" s="3" t="s">
        <v>3441</v>
      </c>
      <c r="E1227" s="34">
        <v>42197</v>
      </c>
      <c r="F1227" s="34">
        <v>42201</v>
      </c>
      <c r="G1227" s="3" t="s">
        <v>46</v>
      </c>
      <c r="H1227" s="3" t="s">
        <v>3442</v>
      </c>
      <c r="I1227" s="3" t="s">
        <v>3443</v>
      </c>
      <c r="J1227" s="3" t="s">
        <v>98</v>
      </c>
      <c r="K1227" s="3" t="s">
        <v>23</v>
      </c>
      <c r="L1227" s="3" t="s">
        <v>38</v>
      </c>
      <c r="M1227" s="3" t="s">
        <v>39</v>
      </c>
      <c r="N1227" s="3">
        <v>90036</v>
      </c>
      <c r="O1227" s="3" t="s">
        <v>40</v>
      </c>
      <c r="P1227" s="3" t="s">
        <v>3444</v>
      </c>
      <c r="Q1227" s="3" t="s">
        <v>67</v>
      </c>
      <c r="R1227" s="3" t="s">
        <v>68</v>
      </c>
      <c r="S1227" s="3" t="s">
        <v>3445</v>
      </c>
      <c r="T1227" s="3">
        <v>255.93600000000001</v>
      </c>
      <c r="U1227" s="35" cm="1">
        <f t="array" ref="U1227">INDEX('Pricing Strategy'!$F$4:$F$71,MATCH(1,(Dataset!$O1227='Pricing Strategy'!$B$4:$B$71)*(Dataset!$Q1227='Pricing Strategy'!$C$4:$C$71)*(Dataset!$R1227='Pricing Strategy'!$D$4:$D$71),))</f>
        <v>0.4</v>
      </c>
      <c r="V1227" s="3">
        <f>Dataset!$T1227*(1-Dataset!$U1227)</f>
        <v>153.5616</v>
      </c>
    </row>
    <row r="1228" spans="1:22" x14ac:dyDescent="0.3">
      <c r="A1228" s="32"/>
      <c r="C1228" s="3">
        <v>1223</v>
      </c>
      <c r="D1228" s="3" t="s">
        <v>3446</v>
      </c>
      <c r="E1228" s="34">
        <v>43073</v>
      </c>
      <c r="F1228" s="34">
        <v>43074</v>
      </c>
      <c r="G1228" s="3" t="s">
        <v>184</v>
      </c>
      <c r="H1228" s="3" t="s">
        <v>674</v>
      </c>
      <c r="I1228" s="3" t="s">
        <v>675</v>
      </c>
      <c r="J1228" s="3" t="s">
        <v>22</v>
      </c>
      <c r="K1228" s="3" t="s">
        <v>23</v>
      </c>
      <c r="L1228" s="3" t="s">
        <v>262</v>
      </c>
      <c r="M1228" s="3" t="s">
        <v>263</v>
      </c>
      <c r="N1228" s="3">
        <v>10024</v>
      </c>
      <c r="O1228" s="3" t="s">
        <v>144</v>
      </c>
      <c r="P1228" s="3" t="s">
        <v>3016</v>
      </c>
      <c r="Q1228" s="3" t="s">
        <v>28</v>
      </c>
      <c r="R1228" s="3" t="s">
        <v>61</v>
      </c>
      <c r="S1228" s="3" t="s">
        <v>3017</v>
      </c>
      <c r="T1228" s="3">
        <v>113.79</v>
      </c>
      <c r="U1228" s="35" cm="1">
        <f t="array" ref="U1228">INDEX('Pricing Strategy'!$F$4:$F$71,MATCH(1,(Dataset!$O1228='Pricing Strategy'!$B$4:$B$71)*(Dataset!$Q1228='Pricing Strategy'!$C$4:$C$71)*(Dataset!$R1228='Pricing Strategy'!$D$4:$D$71),))</f>
        <v>0.4</v>
      </c>
      <c r="V1228" s="3">
        <f>Dataset!$T1228*(1-Dataset!$U1228)</f>
        <v>68.274000000000001</v>
      </c>
    </row>
    <row r="1229" spans="1:22" x14ac:dyDescent="0.3">
      <c r="A1229" s="32"/>
      <c r="C1229" s="3">
        <v>1224</v>
      </c>
      <c r="D1229" s="3" t="s">
        <v>3446</v>
      </c>
      <c r="E1229" s="34">
        <v>43073</v>
      </c>
      <c r="F1229" s="34">
        <v>43074</v>
      </c>
      <c r="G1229" s="3" t="s">
        <v>184</v>
      </c>
      <c r="H1229" s="3" t="s">
        <v>674</v>
      </c>
      <c r="I1229" s="3" t="s">
        <v>675</v>
      </c>
      <c r="J1229" s="3" t="s">
        <v>22</v>
      </c>
      <c r="K1229" s="3" t="s">
        <v>23</v>
      </c>
      <c r="L1229" s="3" t="s">
        <v>262</v>
      </c>
      <c r="M1229" s="3" t="s">
        <v>263</v>
      </c>
      <c r="N1229" s="3">
        <v>10024</v>
      </c>
      <c r="O1229" s="3" t="s">
        <v>144</v>
      </c>
      <c r="P1229" s="3" t="s">
        <v>1847</v>
      </c>
      <c r="Q1229" s="3" t="s">
        <v>67</v>
      </c>
      <c r="R1229" s="3" t="s">
        <v>157</v>
      </c>
      <c r="S1229" s="3" t="s">
        <v>1848</v>
      </c>
      <c r="T1229" s="3">
        <v>78.150000000000006</v>
      </c>
      <c r="U1229" s="35" cm="1">
        <f t="array" ref="U1229">INDEX('Pricing Strategy'!$F$4:$F$71,MATCH(1,(Dataset!$O1229='Pricing Strategy'!$B$4:$B$71)*(Dataset!$Q1229='Pricing Strategy'!$C$4:$C$71)*(Dataset!$R1229='Pricing Strategy'!$D$4:$D$71),))</f>
        <v>0.45</v>
      </c>
      <c r="V1229" s="3">
        <f>Dataset!$T1229*(1-Dataset!$U1229)</f>
        <v>42.982500000000009</v>
      </c>
    </row>
    <row r="1230" spans="1:22" x14ac:dyDescent="0.3">
      <c r="A1230" s="32"/>
      <c r="C1230" s="3">
        <v>1225</v>
      </c>
      <c r="D1230" s="3" t="s">
        <v>3446</v>
      </c>
      <c r="E1230" s="34">
        <v>43073</v>
      </c>
      <c r="F1230" s="34">
        <v>43074</v>
      </c>
      <c r="G1230" s="3" t="s">
        <v>184</v>
      </c>
      <c r="H1230" s="3" t="s">
        <v>674</v>
      </c>
      <c r="I1230" s="3" t="s">
        <v>675</v>
      </c>
      <c r="J1230" s="3" t="s">
        <v>22</v>
      </c>
      <c r="K1230" s="3" t="s">
        <v>23</v>
      </c>
      <c r="L1230" s="3" t="s">
        <v>262</v>
      </c>
      <c r="M1230" s="3" t="s">
        <v>263</v>
      </c>
      <c r="N1230" s="3">
        <v>10024</v>
      </c>
      <c r="O1230" s="3" t="s">
        <v>144</v>
      </c>
      <c r="P1230" s="3" t="s">
        <v>3397</v>
      </c>
      <c r="Q1230" s="3" t="s">
        <v>42</v>
      </c>
      <c r="R1230" s="3" t="s">
        <v>71</v>
      </c>
      <c r="S1230" s="3" t="s">
        <v>3398</v>
      </c>
      <c r="T1230" s="3">
        <v>1.728</v>
      </c>
      <c r="U1230" s="35" cm="1">
        <f t="array" ref="U1230">INDEX('Pricing Strategy'!$F$4:$F$71,MATCH(1,(Dataset!$O1230='Pricing Strategy'!$B$4:$B$71)*(Dataset!$Q1230='Pricing Strategy'!$C$4:$C$71)*(Dataset!$R1230='Pricing Strategy'!$D$4:$D$71),))</f>
        <v>0.4</v>
      </c>
      <c r="V1230" s="3">
        <f>Dataset!$T1230*(1-Dataset!$U1230)</f>
        <v>1.0367999999999999</v>
      </c>
    </row>
    <row r="1231" spans="1:22" x14ac:dyDescent="0.3">
      <c r="A1231" s="32"/>
      <c r="C1231" s="3">
        <v>1226</v>
      </c>
      <c r="D1231" s="3" t="s">
        <v>3446</v>
      </c>
      <c r="E1231" s="34">
        <v>43073</v>
      </c>
      <c r="F1231" s="34">
        <v>43074</v>
      </c>
      <c r="G1231" s="3" t="s">
        <v>184</v>
      </c>
      <c r="H1231" s="3" t="s">
        <v>674</v>
      </c>
      <c r="I1231" s="3" t="s">
        <v>675</v>
      </c>
      <c r="J1231" s="3" t="s">
        <v>22</v>
      </c>
      <c r="K1231" s="3" t="s">
        <v>23</v>
      </c>
      <c r="L1231" s="3" t="s">
        <v>262</v>
      </c>
      <c r="M1231" s="3" t="s">
        <v>263</v>
      </c>
      <c r="N1231" s="3">
        <v>10024</v>
      </c>
      <c r="O1231" s="3" t="s">
        <v>144</v>
      </c>
      <c r="P1231" s="3" t="s">
        <v>3447</v>
      </c>
      <c r="Q1231" s="3" t="s">
        <v>42</v>
      </c>
      <c r="R1231" s="3" t="s">
        <v>86</v>
      </c>
      <c r="S1231" s="3" t="s">
        <v>182</v>
      </c>
      <c r="T1231" s="3">
        <v>40.56</v>
      </c>
      <c r="U1231" s="35" cm="1">
        <f t="array" ref="U1231">INDEX('Pricing Strategy'!$F$4:$F$71,MATCH(1,(Dataset!$O1231='Pricing Strategy'!$B$4:$B$71)*(Dataset!$Q1231='Pricing Strategy'!$C$4:$C$71)*(Dataset!$R1231='Pricing Strategy'!$D$4:$D$71),))</f>
        <v>0.4</v>
      </c>
      <c r="V1231" s="3">
        <f>Dataset!$T1231*(1-Dataset!$U1231)</f>
        <v>24.336000000000002</v>
      </c>
    </row>
    <row r="1232" spans="1:22" x14ac:dyDescent="0.3">
      <c r="A1232" s="32"/>
      <c r="C1232" s="3">
        <v>1227</v>
      </c>
      <c r="D1232" s="3" t="s">
        <v>3446</v>
      </c>
      <c r="E1232" s="34">
        <v>43073</v>
      </c>
      <c r="F1232" s="34">
        <v>43074</v>
      </c>
      <c r="G1232" s="3" t="s">
        <v>184</v>
      </c>
      <c r="H1232" s="3" t="s">
        <v>674</v>
      </c>
      <c r="I1232" s="3" t="s">
        <v>675</v>
      </c>
      <c r="J1232" s="3" t="s">
        <v>22</v>
      </c>
      <c r="K1232" s="3" t="s">
        <v>23</v>
      </c>
      <c r="L1232" s="3" t="s">
        <v>262</v>
      </c>
      <c r="M1232" s="3" t="s">
        <v>263</v>
      </c>
      <c r="N1232" s="3">
        <v>10024</v>
      </c>
      <c r="O1232" s="3" t="s">
        <v>144</v>
      </c>
      <c r="P1232" s="3" t="s">
        <v>3448</v>
      </c>
      <c r="Q1232" s="3" t="s">
        <v>42</v>
      </c>
      <c r="R1232" s="3" t="s">
        <v>55</v>
      </c>
      <c r="S1232" s="3" t="s">
        <v>3449</v>
      </c>
      <c r="T1232" s="3">
        <v>182.94</v>
      </c>
      <c r="U1232" s="35" cm="1">
        <f t="array" ref="U1232">INDEX('Pricing Strategy'!$F$4:$F$71,MATCH(1,(Dataset!$O1232='Pricing Strategy'!$B$4:$B$71)*(Dataset!$Q1232='Pricing Strategy'!$C$4:$C$71)*(Dataset!$R1232='Pricing Strategy'!$D$4:$D$71),))</f>
        <v>0.5</v>
      </c>
      <c r="V1232" s="3">
        <f>Dataset!$T1232*(1-Dataset!$U1232)</f>
        <v>91.47</v>
      </c>
    </row>
    <row r="1233" spans="1:22" x14ac:dyDescent="0.3">
      <c r="A1233" s="32"/>
      <c r="C1233" s="3">
        <v>1228</v>
      </c>
      <c r="D1233" s="3" t="s">
        <v>3446</v>
      </c>
      <c r="E1233" s="34">
        <v>43073</v>
      </c>
      <c r="F1233" s="34">
        <v>43074</v>
      </c>
      <c r="G1233" s="3" t="s">
        <v>184</v>
      </c>
      <c r="H1233" s="3" t="s">
        <v>674</v>
      </c>
      <c r="I1233" s="3" t="s">
        <v>675</v>
      </c>
      <c r="J1233" s="3" t="s">
        <v>22</v>
      </c>
      <c r="K1233" s="3" t="s">
        <v>23</v>
      </c>
      <c r="L1233" s="3" t="s">
        <v>262</v>
      </c>
      <c r="M1233" s="3" t="s">
        <v>263</v>
      </c>
      <c r="N1233" s="3">
        <v>10024</v>
      </c>
      <c r="O1233" s="3" t="s">
        <v>144</v>
      </c>
      <c r="P1233" s="3" t="s">
        <v>3450</v>
      </c>
      <c r="Q1233" s="3" t="s">
        <v>42</v>
      </c>
      <c r="R1233" s="3" t="s">
        <v>55</v>
      </c>
      <c r="S1233" s="3" t="s">
        <v>3451</v>
      </c>
      <c r="T1233" s="3">
        <v>193.86</v>
      </c>
      <c r="U1233" s="35" cm="1">
        <f t="array" ref="U1233">INDEX('Pricing Strategy'!$F$4:$F$71,MATCH(1,(Dataset!$O1233='Pricing Strategy'!$B$4:$B$71)*(Dataset!$Q1233='Pricing Strategy'!$C$4:$C$71)*(Dataset!$R1233='Pricing Strategy'!$D$4:$D$71),))</f>
        <v>0.5</v>
      </c>
      <c r="V1233" s="3">
        <f>Dataset!$T1233*(1-Dataset!$U1233)</f>
        <v>96.93</v>
      </c>
    </row>
    <row r="1234" spans="1:22" x14ac:dyDescent="0.3">
      <c r="A1234" s="32"/>
      <c r="C1234" s="3">
        <v>1229</v>
      </c>
      <c r="D1234" s="3" t="s">
        <v>3452</v>
      </c>
      <c r="E1234" s="34">
        <v>43410</v>
      </c>
      <c r="F1234" s="34">
        <v>43415</v>
      </c>
      <c r="G1234" s="3" t="s">
        <v>46</v>
      </c>
      <c r="H1234" s="3" t="s">
        <v>1976</v>
      </c>
      <c r="I1234" s="3" t="s">
        <v>1977</v>
      </c>
      <c r="J1234" s="3" t="s">
        <v>22</v>
      </c>
      <c r="K1234" s="3" t="s">
        <v>23</v>
      </c>
      <c r="L1234" s="3" t="s">
        <v>38</v>
      </c>
      <c r="M1234" s="3" t="s">
        <v>39</v>
      </c>
      <c r="N1234" s="3">
        <v>90045</v>
      </c>
      <c r="O1234" s="3" t="s">
        <v>40</v>
      </c>
      <c r="P1234" s="3" t="s">
        <v>2292</v>
      </c>
      <c r="Q1234" s="3" t="s">
        <v>42</v>
      </c>
      <c r="R1234" s="3" t="s">
        <v>169</v>
      </c>
      <c r="S1234" s="3" t="s">
        <v>2293</v>
      </c>
      <c r="T1234" s="3">
        <v>15.28</v>
      </c>
      <c r="U1234" s="35" cm="1">
        <f t="array" ref="U1234">INDEX('Pricing Strategy'!$F$4:$F$71,MATCH(1,(Dataset!$O1234='Pricing Strategy'!$B$4:$B$71)*(Dataset!$Q1234='Pricing Strategy'!$C$4:$C$71)*(Dataset!$R1234='Pricing Strategy'!$D$4:$D$71),))</f>
        <v>0.4</v>
      </c>
      <c r="V1234" s="3">
        <f>Dataset!$T1234*(1-Dataset!$U1234)</f>
        <v>9.1679999999999993</v>
      </c>
    </row>
    <row r="1235" spans="1:22" x14ac:dyDescent="0.3">
      <c r="A1235" s="32"/>
      <c r="C1235" s="3">
        <v>1230</v>
      </c>
      <c r="D1235" s="3" t="s">
        <v>3452</v>
      </c>
      <c r="E1235" s="34">
        <v>43410</v>
      </c>
      <c r="F1235" s="34">
        <v>43415</v>
      </c>
      <c r="G1235" s="3" t="s">
        <v>46</v>
      </c>
      <c r="H1235" s="3" t="s">
        <v>1976</v>
      </c>
      <c r="I1235" s="3" t="s">
        <v>1977</v>
      </c>
      <c r="J1235" s="3" t="s">
        <v>22</v>
      </c>
      <c r="K1235" s="3" t="s">
        <v>23</v>
      </c>
      <c r="L1235" s="3" t="s">
        <v>38</v>
      </c>
      <c r="M1235" s="3" t="s">
        <v>39</v>
      </c>
      <c r="N1235" s="3">
        <v>90045</v>
      </c>
      <c r="O1235" s="3" t="s">
        <v>40</v>
      </c>
      <c r="P1235" s="3" t="s">
        <v>2726</v>
      </c>
      <c r="Q1235" s="3" t="s">
        <v>28</v>
      </c>
      <c r="R1235" s="3" t="s">
        <v>61</v>
      </c>
      <c r="S1235" s="3" t="s">
        <v>2727</v>
      </c>
      <c r="T1235" s="3">
        <v>8.73</v>
      </c>
      <c r="U1235" s="35" cm="1">
        <f t="array" ref="U1235">INDEX('Pricing Strategy'!$F$4:$F$71,MATCH(1,(Dataset!$O1235='Pricing Strategy'!$B$4:$B$71)*(Dataset!$Q1235='Pricing Strategy'!$C$4:$C$71)*(Dataset!$R1235='Pricing Strategy'!$D$4:$D$71),))</f>
        <v>0.4</v>
      </c>
      <c r="V1235" s="3">
        <f>Dataset!$T1235*(1-Dataset!$U1235)</f>
        <v>5.2380000000000004</v>
      </c>
    </row>
    <row r="1236" spans="1:22" x14ac:dyDescent="0.3">
      <c r="A1236" s="32"/>
      <c r="C1236" s="3">
        <v>1231</v>
      </c>
      <c r="D1236" s="3" t="s">
        <v>3452</v>
      </c>
      <c r="E1236" s="34">
        <v>43410</v>
      </c>
      <c r="F1236" s="34">
        <v>43415</v>
      </c>
      <c r="G1236" s="3" t="s">
        <v>46</v>
      </c>
      <c r="H1236" s="3" t="s">
        <v>1976</v>
      </c>
      <c r="I1236" s="3" t="s">
        <v>1977</v>
      </c>
      <c r="J1236" s="3" t="s">
        <v>22</v>
      </c>
      <c r="K1236" s="3" t="s">
        <v>23</v>
      </c>
      <c r="L1236" s="3" t="s">
        <v>38</v>
      </c>
      <c r="M1236" s="3" t="s">
        <v>39</v>
      </c>
      <c r="N1236" s="3">
        <v>90045</v>
      </c>
      <c r="O1236" s="3" t="s">
        <v>40</v>
      </c>
      <c r="P1236" s="3" t="s">
        <v>3453</v>
      </c>
      <c r="Q1236" s="3" t="s">
        <v>42</v>
      </c>
      <c r="R1236" s="3" t="s">
        <v>64</v>
      </c>
      <c r="S1236" s="3" t="s">
        <v>3454</v>
      </c>
      <c r="T1236" s="3">
        <v>5.68</v>
      </c>
      <c r="U1236" s="35" cm="1">
        <f t="array" ref="U1236">INDEX('Pricing Strategy'!$F$4:$F$71,MATCH(1,(Dataset!$O1236='Pricing Strategy'!$B$4:$B$71)*(Dataset!$Q1236='Pricing Strategy'!$C$4:$C$71)*(Dataset!$R1236='Pricing Strategy'!$D$4:$D$71),))</f>
        <v>0.45</v>
      </c>
      <c r="V1236" s="3">
        <f>Dataset!$T1236*(1-Dataset!$U1236)</f>
        <v>3.1240000000000001</v>
      </c>
    </row>
    <row r="1237" spans="1:22" x14ac:dyDescent="0.3">
      <c r="A1237" s="32"/>
      <c r="C1237" s="3">
        <v>1232</v>
      </c>
      <c r="D1237" s="3" t="s">
        <v>3455</v>
      </c>
      <c r="E1237" s="34">
        <v>42674</v>
      </c>
      <c r="F1237" s="34">
        <v>42676</v>
      </c>
      <c r="G1237" s="3" t="s">
        <v>19</v>
      </c>
      <c r="H1237" s="3" t="s">
        <v>3456</v>
      </c>
      <c r="I1237" s="3" t="s">
        <v>3457</v>
      </c>
      <c r="J1237" s="3" t="s">
        <v>22</v>
      </c>
      <c r="K1237" s="3" t="s">
        <v>23</v>
      </c>
      <c r="L1237" s="3" t="s">
        <v>3458</v>
      </c>
      <c r="M1237" s="3" t="s">
        <v>263</v>
      </c>
      <c r="N1237" s="3">
        <v>14215</v>
      </c>
      <c r="O1237" s="3" t="s">
        <v>144</v>
      </c>
      <c r="P1237" s="3" t="s">
        <v>1507</v>
      </c>
      <c r="Q1237" s="3" t="s">
        <v>42</v>
      </c>
      <c r="R1237" s="3" t="s">
        <v>64</v>
      </c>
      <c r="S1237" s="3" t="s">
        <v>1508</v>
      </c>
      <c r="T1237" s="3">
        <v>2.78</v>
      </c>
      <c r="U1237" s="35" cm="1">
        <f t="array" ref="U1237">INDEX('Pricing Strategy'!$F$4:$F$71,MATCH(1,(Dataset!$O1237='Pricing Strategy'!$B$4:$B$71)*(Dataset!$Q1237='Pricing Strategy'!$C$4:$C$71)*(Dataset!$R1237='Pricing Strategy'!$D$4:$D$71),))</f>
        <v>0.45</v>
      </c>
      <c r="V1237" s="3">
        <f>Dataset!$T1237*(1-Dataset!$U1237)</f>
        <v>1.5289999999999999</v>
      </c>
    </row>
    <row r="1238" spans="1:22" x14ac:dyDescent="0.3">
      <c r="A1238" s="32"/>
      <c r="C1238" s="3">
        <v>1233</v>
      </c>
      <c r="D1238" s="3" t="s">
        <v>3455</v>
      </c>
      <c r="E1238" s="34">
        <v>42674</v>
      </c>
      <c r="F1238" s="34">
        <v>42676</v>
      </c>
      <c r="G1238" s="3" t="s">
        <v>19</v>
      </c>
      <c r="H1238" s="3" t="s">
        <v>3456</v>
      </c>
      <c r="I1238" s="3" t="s">
        <v>3457</v>
      </c>
      <c r="J1238" s="3" t="s">
        <v>22</v>
      </c>
      <c r="K1238" s="3" t="s">
        <v>23</v>
      </c>
      <c r="L1238" s="3" t="s">
        <v>3458</v>
      </c>
      <c r="M1238" s="3" t="s">
        <v>263</v>
      </c>
      <c r="N1238" s="3">
        <v>14215</v>
      </c>
      <c r="O1238" s="3" t="s">
        <v>144</v>
      </c>
      <c r="P1238" s="3" t="s">
        <v>3459</v>
      </c>
      <c r="Q1238" s="3" t="s">
        <v>42</v>
      </c>
      <c r="R1238" s="3" t="s">
        <v>169</v>
      </c>
      <c r="S1238" s="3" t="s">
        <v>3460</v>
      </c>
      <c r="T1238" s="3">
        <v>79.959999999999994</v>
      </c>
      <c r="U1238" s="35" cm="1">
        <f t="array" ref="U1238">INDEX('Pricing Strategy'!$F$4:$F$71,MATCH(1,(Dataset!$O1238='Pricing Strategy'!$B$4:$B$71)*(Dataset!$Q1238='Pricing Strategy'!$C$4:$C$71)*(Dataset!$R1238='Pricing Strategy'!$D$4:$D$71),))</f>
        <v>0.4</v>
      </c>
      <c r="V1238" s="3">
        <f>Dataset!$T1238*(1-Dataset!$U1238)</f>
        <v>47.975999999999992</v>
      </c>
    </row>
    <row r="1239" spans="1:22" x14ac:dyDescent="0.3">
      <c r="A1239" s="32"/>
      <c r="C1239" s="3">
        <v>1234</v>
      </c>
      <c r="D1239" s="3" t="s">
        <v>3461</v>
      </c>
      <c r="E1239" s="34">
        <v>42885</v>
      </c>
      <c r="F1239" s="34">
        <v>42887</v>
      </c>
      <c r="G1239" s="3" t="s">
        <v>184</v>
      </c>
      <c r="H1239" s="3" t="s">
        <v>3462</v>
      </c>
      <c r="I1239" s="3" t="s">
        <v>3463</v>
      </c>
      <c r="J1239" s="3" t="s">
        <v>37</v>
      </c>
      <c r="K1239" s="3" t="s">
        <v>23</v>
      </c>
      <c r="L1239" s="3" t="s">
        <v>1007</v>
      </c>
      <c r="M1239" s="3" t="s">
        <v>494</v>
      </c>
      <c r="N1239" s="3">
        <v>45231</v>
      </c>
      <c r="O1239" s="3" t="s">
        <v>144</v>
      </c>
      <c r="P1239" s="3" t="s">
        <v>3464</v>
      </c>
      <c r="Q1239" s="3" t="s">
        <v>67</v>
      </c>
      <c r="R1239" s="3" t="s">
        <v>1216</v>
      </c>
      <c r="S1239" s="3" t="s">
        <v>3465</v>
      </c>
      <c r="T1239" s="3">
        <v>839.98800000000006</v>
      </c>
      <c r="U1239" s="35" cm="1">
        <f t="array" ref="U1239">INDEX('Pricing Strategy'!$F$4:$F$71,MATCH(1,(Dataset!$O1239='Pricing Strategy'!$B$4:$B$71)*(Dataset!$Q1239='Pricing Strategy'!$C$4:$C$71)*(Dataset!$R1239='Pricing Strategy'!$D$4:$D$71),))</f>
        <v>0.5</v>
      </c>
      <c r="V1239" s="3">
        <f>Dataset!$T1239*(1-Dataset!$U1239)</f>
        <v>419.99400000000003</v>
      </c>
    </row>
    <row r="1240" spans="1:22" x14ac:dyDescent="0.3">
      <c r="A1240" s="32"/>
      <c r="C1240" s="3">
        <v>1235</v>
      </c>
      <c r="D1240" s="3" t="s">
        <v>3466</v>
      </c>
      <c r="E1240" s="34">
        <v>43036</v>
      </c>
      <c r="F1240" s="34">
        <v>43036</v>
      </c>
      <c r="G1240" s="3" t="s">
        <v>1290</v>
      </c>
      <c r="H1240" s="3" t="s">
        <v>2570</v>
      </c>
      <c r="I1240" s="3" t="s">
        <v>2571</v>
      </c>
      <c r="J1240" s="3" t="s">
        <v>22</v>
      </c>
      <c r="K1240" s="3" t="s">
        <v>23</v>
      </c>
      <c r="L1240" s="3" t="s">
        <v>3467</v>
      </c>
      <c r="M1240" s="3" t="s">
        <v>50</v>
      </c>
      <c r="N1240" s="3">
        <v>33437</v>
      </c>
      <c r="O1240" s="3" t="s">
        <v>26</v>
      </c>
      <c r="P1240" s="3" t="s">
        <v>3468</v>
      </c>
      <c r="Q1240" s="3" t="s">
        <v>28</v>
      </c>
      <c r="R1240" s="3" t="s">
        <v>61</v>
      </c>
      <c r="S1240" s="3" t="s">
        <v>3469</v>
      </c>
      <c r="T1240" s="3">
        <v>47.951999999999998</v>
      </c>
      <c r="U1240" s="35" cm="1">
        <f t="array" ref="U1240">INDEX('Pricing Strategy'!$F$4:$F$71,MATCH(1,(Dataset!$O1240='Pricing Strategy'!$B$4:$B$71)*(Dataset!$Q1240='Pricing Strategy'!$C$4:$C$71)*(Dataset!$R1240='Pricing Strategy'!$D$4:$D$71),))</f>
        <v>0.25</v>
      </c>
      <c r="V1240" s="3">
        <f>Dataset!$T1240*(1-Dataset!$U1240)</f>
        <v>35.963999999999999</v>
      </c>
    </row>
    <row r="1241" spans="1:22" x14ac:dyDescent="0.3">
      <c r="A1241" s="32"/>
      <c r="C1241" s="3">
        <v>1236</v>
      </c>
      <c r="D1241" s="3" t="s">
        <v>3466</v>
      </c>
      <c r="E1241" s="34">
        <v>43036</v>
      </c>
      <c r="F1241" s="34">
        <v>43036</v>
      </c>
      <c r="G1241" s="3" t="s">
        <v>1290</v>
      </c>
      <c r="H1241" s="3" t="s">
        <v>2570</v>
      </c>
      <c r="I1241" s="3" t="s">
        <v>2571</v>
      </c>
      <c r="J1241" s="3" t="s">
        <v>22</v>
      </c>
      <c r="K1241" s="3" t="s">
        <v>23</v>
      </c>
      <c r="L1241" s="3" t="s">
        <v>3467</v>
      </c>
      <c r="M1241" s="3" t="s">
        <v>50</v>
      </c>
      <c r="N1241" s="3">
        <v>33437</v>
      </c>
      <c r="O1241" s="3" t="s">
        <v>26</v>
      </c>
      <c r="P1241" s="3" t="s">
        <v>2690</v>
      </c>
      <c r="Q1241" s="3" t="s">
        <v>42</v>
      </c>
      <c r="R1241" s="3" t="s">
        <v>71</v>
      </c>
      <c r="S1241" s="3" t="s">
        <v>2691</v>
      </c>
      <c r="T1241" s="3">
        <v>37.424999999999997</v>
      </c>
      <c r="U1241" s="35" cm="1">
        <f t="array" ref="U1241">INDEX('Pricing Strategy'!$F$4:$F$71,MATCH(1,(Dataset!$O1241='Pricing Strategy'!$B$4:$B$71)*(Dataset!$Q1241='Pricing Strategy'!$C$4:$C$71)*(Dataset!$R1241='Pricing Strategy'!$D$4:$D$71),))</f>
        <v>0.25</v>
      </c>
      <c r="V1241" s="3">
        <f>Dataset!$T1241*(1-Dataset!$U1241)</f>
        <v>28.068749999999998</v>
      </c>
    </row>
    <row r="1242" spans="1:22" x14ac:dyDescent="0.3">
      <c r="A1242" s="32"/>
      <c r="C1242" s="3">
        <v>1237</v>
      </c>
      <c r="D1242" s="3" t="s">
        <v>3466</v>
      </c>
      <c r="E1242" s="34">
        <v>43036</v>
      </c>
      <c r="F1242" s="34">
        <v>43036</v>
      </c>
      <c r="G1242" s="3" t="s">
        <v>1290</v>
      </c>
      <c r="H1242" s="3" t="s">
        <v>2570</v>
      </c>
      <c r="I1242" s="3" t="s">
        <v>2571</v>
      </c>
      <c r="J1242" s="3" t="s">
        <v>22</v>
      </c>
      <c r="K1242" s="3" t="s">
        <v>23</v>
      </c>
      <c r="L1242" s="3" t="s">
        <v>3467</v>
      </c>
      <c r="M1242" s="3" t="s">
        <v>50</v>
      </c>
      <c r="N1242" s="3">
        <v>33437</v>
      </c>
      <c r="O1242" s="3" t="s">
        <v>26</v>
      </c>
      <c r="P1242" s="3" t="s">
        <v>3470</v>
      </c>
      <c r="Q1242" s="3" t="s">
        <v>28</v>
      </c>
      <c r="R1242" s="3" t="s">
        <v>61</v>
      </c>
      <c r="S1242" s="3" t="s">
        <v>3471</v>
      </c>
      <c r="T1242" s="3">
        <v>63.968000000000004</v>
      </c>
      <c r="U1242" s="35" cm="1">
        <f t="array" ref="U1242">INDEX('Pricing Strategy'!$F$4:$F$71,MATCH(1,(Dataset!$O1242='Pricing Strategy'!$B$4:$B$71)*(Dataset!$Q1242='Pricing Strategy'!$C$4:$C$71)*(Dataset!$R1242='Pricing Strategy'!$D$4:$D$71),))</f>
        <v>0.25</v>
      </c>
      <c r="V1242" s="3">
        <f>Dataset!$T1242*(1-Dataset!$U1242)</f>
        <v>47.975999999999999</v>
      </c>
    </row>
    <row r="1243" spans="1:22" x14ac:dyDescent="0.3">
      <c r="A1243" s="32"/>
      <c r="C1243" s="3">
        <v>1238</v>
      </c>
      <c r="D1243" s="3" t="s">
        <v>3466</v>
      </c>
      <c r="E1243" s="34">
        <v>43036</v>
      </c>
      <c r="F1243" s="34">
        <v>43036</v>
      </c>
      <c r="G1243" s="3" t="s">
        <v>1290</v>
      </c>
      <c r="H1243" s="3" t="s">
        <v>2570</v>
      </c>
      <c r="I1243" s="3" t="s">
        <v>2571</v>
      </c>
      <c r="J1243" s="3" t="s">
        <v>22</v>
      </c>
      <c r="K1243" s="3" t="s">
        <v>23</v>
      </c>
      <c r="L1243" s="3" t="s">
        <v>3467</v>
      </c>
      <c r="M1243" s="3" t="s">
        <v>50</v>
      </c>
      <c r="N1243" s="3">
        <v>33437</v>
      </c>
      <c r="O1243" s="3" t="s">
        <v>26</v>
      </c>
      <c r="P1243" s="3" t="s">
        <v>2209</v>
      </c>
      <c r="Q1243" s="3" t="s">
        <v>28</v>
      </c>
      <c r="R1243" s="3" t="s">
        <v>61</v>
      </c>
      <c r="S1243" s="3" t="s">
        <v>2210</v>
      </c>
      <c r="T1243" s="3">
        <v>165.048</v>
      </c>
      <c r="U1243" s="35" cm="1">
        <f t="array" ref="U1243">INDEX('Pricing Strategy'!$F$4:$F$71,MATCH(1,(Dataset!$O1243='Pricing Strategy'!$B$4:$B$71)*(Dataset!$Q1243='Pricing Strategy'!$C$4:$C$71)*(Dataset!$R1243='Pricing Strategy'!$D$4:$D$71),))</f>
        <v>0.25</v>
      </c>
      <c r="V1243" s="3">
        <f>Dataset!$T1243*(1-Dataset!$U1243)</f>
        <v>123.786</v>
      </c>
    </row>
    <row r="1244" spans="1:22" x14ac:dyDescent="0.3">
      <c r="A1244" s="32"/>
      <c r="C1244" s="3">
        <v>1239</v>
      </c>
      <c r="D1244" s="3" t="s">
        <v>3472</v>
      </c>
      <c r="E1244" s="34">
        <v>42227</v>
      </c>
      <c r="F1244" s="34">
        <v>42231</v>
      </c>
      <c r="G1244" s="3" t="s">
        <v>46</v>
      </c>
      <c r="H1244" s="3" t="s">
        <v>3473</v>
      </c>
      <c r="I1244" s="3" t="s">
        <v>3474</v>
      </c>
      <c r="J1244" s="3" t="s">
        <v>22</v>
      </c>
      <c r="K1244" s="3" t="s">
        <v>23</v>
      </c>
      <c r="L1244" s="3" t="s">
        <v>91</v>
      </c>
      <c r="M1244" s="3" t="s">
        <v>92</v>
      </c>
      <c r="N1244" s="3">
        <v>98105</v>
      </c>
      <c r="O1244" s="3" t="s">
        <v>40</v>
      </c>
      <c r="P1244" s="3" t="s">
        <v>3475</v>
      </c>
      <c r="Q1244" s="3" t="s">
        <v>28</v>
      </c>
      <c r="R1244" s="3" t="s">
        <v>61</v>
      </c>
      <c r="S1244" s="3" t="s">
        <v>3476</v>
      </c>
      <c r="T1244" s="3">
        <v>12.35</v>
      </c>
      <c r="U1244" s="35" cm="1">
        <f t="array" ref="U1244">INDEX('Pricing Strategy'!$F$4:$F$71,MATCH(1,(Dataset!$O1244='Pricing Strategy'!$B$4:$B$71)*(Dataset!$Q1244='Pricing Strategy'!$C$4:$C$71)*(Dataset!$R1244='Pricing Strategy'!$D$4:$D$71),))</f>
        <v>0.4</v>
      </c>
      <c r="V1244" s="3">
        <f>Dataset!$T1244*(1-Dataset!$U1244)</f>
        <v>7.4099999999999993</v>
      </c>
    </row>
    <row r="1245" spans="1:22" x14ac:dyDescent="0.3">
      <c r="A1245" s="32"/>
      <c r="C1245" s="3">
        <v>1240</v>
      </c>
      <c r="D1245" s="3" t="s">
        <v>3472</v>
      </c>
      <c r="E1245" s="34">
        <v>42227</v>
      </c>
      <c r="F1245" s="34">
        <v>42231</v>
      </c>
      <c r="G1245" s="3" t="s">
        <v>46</v>
      </c>
      <c r="H1245" s="3" t="s">
        <v>3473</v>
      </c>
      <c r="I1245" s="3" t="s">
        <v>3474</v>
      </c>
      <c r="J1245" s="3" t="s">
        <v>22</v>
      </c>
      <c r="K1245" s="3" t="s">
        <v>23</v>
      </c>
      <c r="L1245" s="3" t="s">
        <v>91</v>
      </c>
      <c r="M1245" s="3" t="s">
        <v>92</v>
      </c>
      <c r="N1245" s="3">
        <v>98105</v>
      </c>
      <c r="O1245" s="3" t="s">
        <v>40</v>
      </c>
      <c r="P1245" s="3" t="s">
        <v>3477</v>
      </c>
      <c r="Q1245" s="3" t="s">
        <v>42</v>
      </c>
      <c r="R1245" s="3" t="s">
        <v>64</v>
      </c>
      <c r="S1245" s="3" t="s">
        <v>3478</v>
      </c>
      <c r="T1245" s="3">
        <v>40.97</v>
      </c>
      <c r="U1245" s="35" cm="1">
        <f t="array" ref="U1245">INDEX('Pricing Strategy'!$F$4:$F$71,MATCH(1,(Dataset!$O1245='Pricing Strategy'!$B$4:$B$71)*(Dataset!$Q1245='Pricing Strategy'!$C$4:$C$71)*(Dataset!$R1245='Pricing Strategy'!$D$4:$D$71),))</f>
        <v>0.45</v>
      </c>
      <c r="V1245" s="3">
        <f>Dataset!$T1245*(1-Dataset!$U1245)</f>
        <v>22.5335</v>
      </c>
    </row>
    <row r="1246" spans="1:22" x14ac:dyDescent="0.3">
      <c r="A1246" s="32"/>
      <c r="C1246" s="3">
        <v>1241</v>
      </c>
      <c r="D1246" s="3" t="s">
        <v>3472</v>
      </c>
      <c r="E1246" s="34">
        <v>42227</v>
      </c>
      <c r="F1246" s="34">
        <v>42231</v>
      </c>
      <c r="G1246" s="3" t="s">
        <v>46</v>
      </c>
      <c r="H1246" s="3" t="s">
        <v>3473</v>
      </c>
      <c r="I1246" s="3" t="s">
        <v>3474</v>
      </c>
      <c r="J1246" s="3" t="s">
        <v>22</v>
      </c>
      <c r="K1246" s="3" t="s">
        <v>23</v>
      </c>
      <c r="L1246" s="3" t="s">
        <v>91</v>
      </c>
      <c r="M1246" s="3" t="s">
        <v>92</v>
      </c>
      <c r="N1246" s="3">
        <v>98105</v>
      </c>
      <c r="O1246" s="3" t="s">
        <v>40</v>
      </c>
      <c r="P1246" s="3" t="s">
        <v>1090</v>
      </c>
      <c r="Q1246" s="3" t="s">
        <v>42</v>
      </c>
      <c r="R1246" s="3" t="s">
        <v>265</v>
      </c>
      <c r="S1246" s="3" t="s">
        <v>1091</v>
      </c>
      <c r="T1246" s="3">
        <v>22.96</v>
      </c>
      <c r="U1246" s="35" cm="1">
        <f t="array" ref="U1246">INDEX('Pricing Strategy'!$F$4:$F$71,MATCH(1,(Dataset!$O1246='Pricing Strategy'!$B$4:$B$71)*(Dataset!$Q1246='Pricing Strategy'!$C$4:$C$71)*(Dataset!$R1246='Pricing Strategy'!$D$4:$D$71),))</f>
        <v>0.4</v>
      </c>
      <c r="V1246" s="3">
        <f>Dataset!$T1246*(1-Dataset!$U1246)</f>
        <v>13.776</v>
      </c>
    </row>
    <row r="1247" spans="1:22" x14ac:dyDescent="0.3">
      <c r="A1247" s="32"/>
      <c r="C1247" s="3">
        <v>1242</v>
      </c>
      <c r="D1247" s="3" t="s">
        <v>3479</v>
      </c>
      <c r="E1247" s="34">
        <v>42976</v>
      </c>
      <c r="F1247" s="34">
        <v>42982</v>
      </c>
      <c r="G1247" s="3" t="s">
        <v>46</v>
      </c>
      <c r="H1247" s="3" t="s">
        <v>2069</v>
      </c>
      <c r="I1247" s="3" t="s">
        <v>2070</v>
      </c>
      <c r="J1247" s="3" t="s">
        <v>98</v>
      </c>
      <c r="K1247" s="3" t="s">
        <v>23</v>
      </c>
      <c r="L1247" s="3" t="s">
        <v>262</v>
      </c>
      <c r="M1247" s="3" t="s">
        <v>263</v>
      </c>
      <c r="N1247" s="3">
        <v>10024</v>
      </c>
      <c r="O1247" s="3" t="s">
        <v>144</v>
      </c>
      <c r="P1247" s="3" t="s">
        <v>3480</v>
      </c>
      <c r="Q1247" s="3" t="s">
        <v>67</v>
      </c>
      <c r="R1247" s="3" t="s">
        <v>68</v>
      </c>
      <c r="S1247" s="3" t="s">
        <v>3481</v>
      </c>
      <c r="T1247" s="3">
        <v>22</v>
      </c>
      <c r="U1247" s="35" cm="1">
        <f t="array" ref="U1247">INDEX('Pricing Strategy'!$F$4:$F$71,MATCH(1,(Dataset!$O1247='Pricing Strategy'!$B$4:$B$71)*(Dataset!$Q1247='Pricing Strategy'!$C$4:$C$71)*(Dataset!$R1247='Pricing Strategy'!$D$4:$D$71),))</f>
        <v>0.4</v>
      </c>
      <c r="V1247" s="3">
        <f>Dataset!$T1247*(1-Dataset!$U1247)</f>
        <v>13.2</v>
      </c>
    </row>
    <row r="1248" spans="1:22" x14ac:dyDescent="0.3">
      <c r="A1248" s="32"/>
      <c r="C1248" s="3">
        <v>1243</v>
      </c>
      <c r="D1248" s="3" t="s">
        <v>3482</v>
      </c>
      <c r="E1248" s="34">
        <v>42781</v>
      </c>
      <c r="F1248" s="34">
        <v>42788</v>
      </c>
      <c r="G1248" s="3" t="s">
        <v>46</v>
      </c>
      <c r="H1248" s="3" t="s">
        <v>2570</v>
      </c>
      <c r="I1248" s="3" t="s">
        <v>2571</v>
      </c>
      <c r="J1248" s="3" t="s">
        <v>22</v>
      </c>
      <c r="K1248" s="3" t="s">
        <v>23</v>
      </c>
      <c r="L1248" s="3" t="s">
        <v>262</v>
      </c>
      <c r="M1248" s="3" t="s">
        <v>263</v>
      </c>
      <c r="N1248" s="3">
        <v>10009</v>
      </c>
      <c r="O1248" s="3" t="s">
        <v>144</v>
      </c>
      <c r="P1248" s="3" t="s">
        <v>3483</v>
      </c>
      <c r="Q1248" s="3" t="s">
        <v>42</v>
      </c>
      <c r="R1248" s="3" t="s">
        <v>71</v>
      </c>
      <c r="S1248" s="3" t="s">
        <v>3484</v>
      </c>
      <c r="T1248" s="3">
        <v>398.35199999999998</v>
      </c>
      <c r="U1248" s="35" cm="1">
        <f t="array" ref="U1248">INDEX('Pricing Strategy'!$F$4:$F$71,MATCH(1,(Dataset!$O1248='Pricing Strategy'!$B$4:$B$71)*(Dataset!$Q1248='Pricing Strategy'!$C$4:$C$71)*(Dataset!$R1248='Pricing Strategy'!$D$4:$D$71),))</f>
        <v>0.4</v>
      </c>
      <c r="V1248" s="3">
        <f>Dataset!$T1248*(1-Dataset!$U1248)</f>
        <v>239.01119999999997</v>
      </c>
    </row>
    <row r="1249" spans="1:22" x14ac:dyDescent="0.3">
      <c r="A1249" s="32"/>
      <c r="C1249" s="3">
        <v>1244</v>
      </c>
      <c r="D1249" s="3" t="s">
        <v>3482</v>
      </c>
      <c r="E1249" s="34">
        <v>42781</v>
      </c>
      <c r="F1249" s="34">
        <v>42788</v>
      </c>
      <c r="G1249" s="3" t="s">
        <v>46</v>
      </c>
      <c r="H1249" s="3" t="s">
        <v>2570</v>
      </c>
      <c r="I1249" s="3" t="s">
        <v>2571</v>
      </c>
      <c r="J1249" s="3" t="s">
        <v>22</v>
      </c>
      <c r="K1249" s="3" t="s">
        <v>23</v>
      </c>
      <c r="L1249" s="3" t="s">
        <v>262</v>
      </c>
      <c r="M1249" s="3" t="s">
        <v>263</v>
      </c>
      <c r="N1249" s="3">
        <v>10009</v>
      </c>
      <c r="O1249" s="3" t="s">
        <v>144</v>
      </c>
      <c r="P1249" s="3" t="s">
        <v>264</v>
      </c>
      <c r="Q1249" s="3" t="s">
        <v>42</v>
      </c>
      <c r="R1249" s="3" t="s">
        <v>265</v>
      </c>
      <c r="S1249" s="3" t="s">
        <v>266</v>
      </c>
      <c r="T1249" s="3">
        <v>8.7200000000000006</v>
      </c>
      <c r="U1249" s="35" cm="1">
        <f t="array" ref="U1249">INDEX('Pricing Strategy'!$F$4:$F$71,MATCH(1,(Dataset!$O1249='Pricing Strategy'!$B$4:$B$71)*(Dataset!$Q1249='Pricing Strategy'!$C$4:$C$71)*(Dataset!$R1249='Pricing Strategy'!$D$4:$D$71),))</f>
        <v>0.4</v>
      </c>
      <c r="V1249" s="3">
        <f>Dataset!$T1249*(1-Dataset!$U1249)</f>
        <v>5.2320000000000002</v>
      </c>
    </row>
    <row r="1250" spans="1:22" x14ac:dyDescent="0.3">
      <c r="A1250" s="32"/>
      <c r="C1250" s="3">
        <v>1245</v>
      </c>
      <c r="D1250" s="3" t="s">
        <v>3485</v>
      </c>
      <c r="E1250" s="34">
        <v>43234</v>
      </c>
      <c r="F1250" s="34">
        <v>43241</v>
      </c>
      <c r="G1250" s="3" t="s">
        <v>46</v>
      </c>
      <c r="H1250" s="3" t="s">
        <v>3486</v>
      </c>
      <c r="I1250" s="3" t="s">
        <v>3487</v>
      </c>
      <c r="J1250" s="3" t="s">
        <v>22</v>
      </c>
      <c r="K1250" s="3" t="s">
        <v>23</v>
      </c>
      <c r="L1250" s="3" t="s">
        <v>3488</v>
      </c>
      <c r="M1250" s="3" t="s">
        <v>1489</v>
      </c>
      <c r="N1250" s="3">
        <v>39503</v>
      </c>
      <c r="O1250" s="3" t="s">
        <v>26</v>
      </c>
      <c r="P1250" s="3" t="s">
        <v>3489</v>
      </c>
      <c r="Q1250" s="3" t="s">
        <v>42</v>
      </c>
      <c r="R1250" s="3" t="s">
        <v>169</v>
      </c>
      <c r="S1250" s="3" t="s">
        <v>3490</v>
      </c>
      <c r="T1250" s="3">
        <v>48.69</v>
      </c>
      <c r="U1250" s="35" cm="1">
        <f t="array" ref="U1250">INDEX('Pricing Strategy'!$F$4:$F$71,MATCH(1,(Dataset!$O1250='Pricing Strategy'!$B$4:$B$71)*(Dataset!$Q1250='Pricing Strategy'!$C$4:$C$71)*(Dataset!$R1250='Pricing Strategy'!$D$4:$D$71),))</f>
        <v>0.25</v>
      </c>
      <c r="V1250" s="3">
        <f>Dataset!$T1250*(1-Dataset!$U1250)</f>
        <v>36.517499999999998</v>
      </c>
    </row>
    <row r="1251" spans="1:22" x14ac:dyDescent="0.3">
      <c r="A1251" s="32"/>
      <c r="C1251" s="3">
        <v>1246</v>
      </c>
      <c r="D1251" s="3" t="s">
        <v>3491</v>
      </c>
      <c r="E1251" s="34">
        <v>42350</v>
      </c>
      <c r="F1251" s="34">
        <v>42352</v>
      </c>
      <c r="G1251" s="3" t="s">
        <v>19</v>
      </c>
      <c r="H1251" s="3" t="s">
        <v>3492</v>
      </c>
      <c r="I1251" s="3" t="s">
        <v>3493</v>
      </c>
      <c r="J1251" s="3" t="s">
        <v>22</v>
      </c>
      <c r="K1251" s="3" t="s">
        <v>23</v>
      </c>
      <c r="L1251" s="3" t="s">
        <v>3494</v>
      </c>
      <c r="M1251" s="3" t="s">
        <v>39</v>
      </c>
      <c r="N1251" s="3">
        <v>93727</v>
      </c>
      <c r="O1251" s="3" t="s">
        <v>40</v>
      </c>
      <c r="P1251" s="3" t="s">
        <v>3495</v>
      </c>
      <c r="Q1251" s="3" t="s">
        <v>28</v>
      </c>
      <c r="R1251" s="3" t="s">
        <v>52</v>
      </c>
      <c r="S1251" s="3" t="s">
        <v>3496</v>
      </c>
      <c r="T1251" s="3">
        <v>764.68799999999999</v>
      </c>
      <c r="U1251" s="35" cm="1">
        <f t="array" ref="U1251">INDEX('Pricing Strategy'!$F$4:$F$71,MATCH(1,(Dataset!$O1251='Pricing Strategy'!$B$4:$B$71)*(Dataset!$Q1251='Pricing Strategy'!$C$4:$C$71)*(Dataset!$R1251='Pricing Strategy'!$D$4:$D$71),))</f>
        <v>0.45</v>
      </c>
      <c r="V1251" s="3">
        <f>Dataset!$T1251*(1-Dataset!$U1251)</f>
        <v>420.57840000000004</v>
      </c>
    </row>
    <row r="1252" spans="1:22" x14ac:dyDescent="0.3">
      <c r="A1252" s="32"/>
      <c r="C1252" s="3">
        <v>1247</v>
      </c>
      <c r="D1252" s="3" t="s">
        <v>3491</v>
      </c>
      <c r="E1252" s="34">
        <v>42350</v>
      </c>
      <c r="F1252" s="34">
        <v>42352</v>
      </c>
      <c r="G1252" s="3" t="s">
        <v>19</v>
      </c>
      <c r="H1252" s="3" t="s">
        <v>3492</v>
      </c>
      <c r="I1252" s="3" t="s">
        <v>3493</v>
      </c>
      <c r="J1252" s="3" t="s">
        <v>22</v>
      </c>
      <c r="K1252" s="3" t="s">
        <v>23</v>
      </c>
      <c r="L1252" s="3" t="s">
        <v>3494</v>
      </c>
      <c r="M1252" s="3" t="s">
        <v>39</v>
      </c>
      <c r="N1252" s="3">
        <v>93727</v>
      </c>
      <c r="O1252" s="3" t="s">
        <v>40</v>
      </c>
      <c r="P1252" s="3" t="s">
        <v>902</v>
      </c>
      <c r="Q1252" s="3" t="s">
        <v>28</v>
      </c>
      <c r="R1252" s="3" t="s">
        <v>52</v>
      </c>
      <c r="S1252" s="3" t="s">
        <v>903</v>
      </c>
      <c r="T1252" s="3">
        <v>3610.848</v>
      </c>
      <c r="U1252" s="35" cm="1">
        <f t="array" ref="U1252">INDEX('Pricing Strategy'!$F$4:$F$71,MATCH(1,(Dataset!$O1252='Pricing Strategy'!$B$4:$B$71)*(Dataset!$Q1252='Pricing Strategy'!$C$4:$C$71)*(Dataset!$R1252='Pricing Strategy'!$D$4:$D$71),))</f>
        <v>0.45</v>
      </c>
      <c r="V1252" s="3">
        <f>Dataset!$T1252*(1-Dataset!$U1252)</f>
        <v>1985.9664000000002</v>
      </c>
    </row>
    <row r="1253" spans="1:22" x14ac:dyDescent="0.3">
      <c r="A1253" s="32"/>
      <c r="C1253" s="3">
        <v>1248</v>
      </c>
      <c r="D1253" s="3" t="s">
        <v>3491</v>
      </c>
      <c r="E1253" s="34">
        <v>42350</v>
      </c>
      <c r="F1253" s="34">
        <v>42352</v>
      </c>
      <c r="G1253" s="3" t="s">
        <v>19</v>
      </c>
      <c r="H1253" s="3" t="s">
        <v>3492</v>
      </c>
      <c r="I1253" s="3" t="s">
        <v>3493</v>
      </c>
      <c r="J1253" s="3" t="s">
        <v>22</v>
      </c>
      <c r="K1253" s="3" t="s">
        <v>23</v>
      </c>
      <c r="L1253" s="3" t="s">
        <v>3494</v>
      </c>
      <c r="M1253" s="3" t="s">
        <v>39</v>
      </c>
      <c r="N1253" s="3">
        <v>93727</v>
      </c>
      <c r="O1253" s="3" t="s">
        <v>40</v>
      </c>
      <c r="P1253" s="3" t="s">
        <v>3497</v>
      </c>
      <c r="Q1253" s="3" t="s">
        <v>28</v>
      </c>
      <c r="R1253" s="3" t="s">
        <v>29</v>
      </c>
      <c r="S1253" s="3" t="s">
        <v>3498</v>
      </c>
      <c r="T1253" s="3">
        <v>254.97450000000001</v>
      </c>
      <c r="U1253" s="35" cm="1">
        <f t="array" ref="U1253">INDEX('Pricing Strategy'!$F$4:$F$71,MATCH(1,(Dataset!$O1253='Pricing Strategy'!$B$4:$B$71)*(Dataset!$Q1253='Pricing Strategy'!$C$4:$C$71)*(Dataset!$R1253='Pricing Strategy'!$D$4:$D$71),))</f>
        <v>0.5</v>
      </c>
      <c r="V1253" s="3">
        <f>Dataset!$T1253*(1-Dataset!$U1253)</f>
        <v>127.48725</v>
      </c>
    </row>
    <row r="1254" spans="1:22" x14ac:dyDescent="0.3">
      <c r="A1254" s="32"/>
      <c r="C1254" s="3">
        <v>1249</v>
      </c>
      <c r="D1254" s="3" t="s">
        <v>3499</v>
      </c>
      <c r="E1254" s="34">
        <v>43452</v>
      </c>
      <c r="F1254" s="34">
        <v>43458</v>
      </c>
      <c r="G1254" s="3" t="s">
        <v>46</v>
      </c>
      <c r="H1254" s="3" t="s">
        <v>2214</v>
      </c>
      <c r="I1254" s="3" t="s">
        <v>2215</v>
      </c>
      <c r="J1254" s="3" t="s">
        <v>22</v>
      </c>
      <c r="K1254" s="3" t="s">
        <v>23</v>
      </c>
      <c r="L1254" s="3" t="s">
        <v>262</v>
      </c>
      <c r="M1254" s="3" t="s">
        <v>263</v>
      </c>
      <c r="N1254" s="3">
        <v>10009</v>
      </c>
      <c r="O1254" s="3" t="s">
        <v>144</v>
      </c>
      <c r="P1254" s="3" t="s">
        <v>3500</v>
      </c>
      <c r="Q1254" s="3" t="s">
        <v>42</v>
      </c>
      <c r="R1254" s="3" t="s">
        <v>64</v>
      </c>
      <c r="S1254" s="3" t="s">
        <v>3040</v>
      </c>
      <c r="T1254" s="3">
        <v>38.82</v>
      </c>
      <c r="U1254" s="35" cm="1">
        <f t="array" ref="U1254">INDEX('Pricing Strategy'!$F$4:$F$71,MATCH(1,(Dataset!$O1254='Pricing Strategy'!$B$4:$B$71)*(Dataset!$Q1254='Pricing Strategy'!$C$4:$C$71)*(Dataset!$R1254='Pricing Strategy'!$D$4:$D$71),))</f>
        <v>0.45</v>
      </c>
      <c r="V1254" s="3">
        <f>Dataset!$T1254*(1-Dataset!$U1254)</f>
        <v>21.351000000000003</v>
      </c>
    </row>
    <row r="1255" spans="1:22" x14ac:dyDescent="0.3">
      <c r="A1255" s="32"/>
      <c r="C1255" s="3">
        <v>1250</v>
      </c>
      <c r="D1255" s="3" t="s">
        <v>3499</v>
      </c>
      <c r="E1255" s="34">
        <v>43452</v>
      </c>
      <c r="F1255" s="34">
        <v>43458</v>
      </c>
      <c r="G1255" s="3" t="s">
        <v>46</v>
      </c>
      <c r="H1255" s="3" t="s">
        <v>2214</v>
      </c>
      <c r="I1255" s="3" t="s">
        <v>2215</v>
      </c>
      <c r="J1255" s="3" t="s">
        <v>22</v>
      </c>
      <c r="K1255" s="3" t="s">
        <v>23</v>
      </c>
      <c r="L1255" s="3" t="s">
        <v>262</v>
      </c>
      <c r="M1255" s="3" t="s">
        <v>263</v>
      </c>
      <c r="N1255" s="3">
        <v>10009</v>
      </c>
      <c r="O1255" s="3" t="s">
        <v>144</v>
      </c>
      <c r="P1255" s="3" t="s">
        <v>3501</v>
      </c>
      <c r="Q1255" s="3" t="s">
        <v>28</v>
      </c>
      <c r="R1255" s="3" t="s">
        <v>32</v>
      </c>
      <c r="S1255" s="3" t="s">
        <v>3502</v>
      </c>
      <c r="T1255" s="3">
        <v>1141.9380000000001</v>
      </c>
      <c r="U1255" s="35" cm="1">
        <f t="array" ref="U1255">INDEX('Pricing Strategy'!$F$4:$F$71,MATCH(1,(Dataset!$O1255='Pricing Strategy'!$B$4:$B$71)*(Dataset!$Q1255='Pricing Strategy'!$C$4:$C$71)*(Dataset!$R1255='Pricing Strategy'!$D$4:$D$71),))</f>
        <v>0.45</v>
      </c>
      <c r="V1255" s="3">
        <f>Dataset!$T1255*(1-Dataset!$U1255)</f>
        <v>628.06590000000006</v>
      </c>
    </row>
    <row r="1256" spans="1:22" x14ac:dyDescent="0.3">
      <c r="A1256" s="32"/>
      <c r="C1256" s="3">
        <v>1251</v>
      </c>
      <c r="D1256" s="3" t="s">
        <v>3499</v>
      </c>
      <c r="E1256" s="34">
        <v>43452</v>
      </c>
      <c r="F1256" s="34">
        <v>43458</v>
      </c>
      <c r="G1256" s="3" t="s">
        <v>46</v>
      </c>
      <c r="H1256" s="3" t="s">
        <v>2214</v>
      </c>
      <c r="I1256" s="3" t="s">
        <v>2215</v>
      </c>
      <c r="J1256" s="3" t="s">
        <v>22</v>
      </c>
      <c r="K1256" s="3" t="s">
        <v>23</v>
      </c>
      <c r="L1256" s="3" t="s">
        <v>262</v>
      </c>
      <c r="M1256" s="3" t="s">
        <v>263</v>
      </c>
      <c r="N1256" s="3">
        <v>10009</v>
      </c>
      <c r="O1256" s="3" t="s">
        <v>144</v>
      </c>
      <c r="P1256" s="3" t="s">
        <v>704</v>
      </c>
      <c r="Q1256" s="3" t="s">
        <v>42</v>
      </c>
      <c r="R1256" s="3" t="s">
        <v>74</v>
      </c>
      <c r="S1256" s="3" t="s">
        <v>705</v>
      </c>
      <c r="T1256" s="3">
        <v>1704.56</v>
      </c>
      <c r="U1256" s="35" cm="1">
        <f t="array" ref="U1256">INDEX('Pricing Strategy'!$F$4:$F$71,MATCH(1,(Dataset!$O1256='Pricing Strategy'!$B$4:$B$71)*(Dataset!$Q1256='Pricing Strategy'!$C$4:$C$71)*(Dataset!$R1256='Pricing Strategy'!$D$4:$D$71),))</f>
        <v>0.4</v>
      </c>
      <c r="V1256" s="3">
        <f>Dataset!$T1256*(1-Dataset!$U1256)</f>
        <v>1022.7359999999999</v>
      </c>
    </row>
    <row r="1257" spans="1:22" x14ac:dyDescent="0.3">
      <c r="A1257" s="32"/>
      <c r="C1257" s="3">
        <v>1252</v>
      </c>
      <c r="D1257" s="3" t="s">
        <v>3499</v>
      </c>
      <c r="E1257" s="34">
        <v>43452</v>
      </c>
      <c r="F1257" s="34">
        <v>43458</v>
      </c>
      <c r="G1257" s="3" t="s">
        <v>46</v>
      </c>
      <c r="H1257" s="3" t="s">
        <v>2214</v>
      </c>
      <c r="I1257" s="3" t="s">
        <v>2215</v>
      </c>
      <c r="J1257" s="3" t="s">
        <v>22</v>
      </c>
      <c r="K1257" s="3" t="s">
        <v>23</v>
      </c>
      <c r="L1257" s="3" t="s">
        <v>262</v>
      </c>
      <c r="M1257" s="3" t="s">
        <v>263</v>
      </c>
      <c r="N1257" s="3">
        <v>10009</v>
      </c>
      <c r="O1257" s="3" t="s">
        <v>144</v>
      </c>
      <c r="P1257" s="3" t="s">
        <v>3503</v>
      </c>
      <c r="Q1257" s="3" t="s">
        <v>42</v>
      </c>
      <c r="R1257" s="3" t="s">
        <v>64</v>
      </c>
      <c r="S1257" s="3" t="s">
        <v>3504</v>
      </c>
      <c r="T1257" s="3">
        <v>3.2</v>
      </c>
      <c r="U1257" s="35" cm="1">
        <f t="array" ref="U1257">INDEX('Pricing Strategy'!$F$4:$F$71,MATCH(1,(Dataset!$O1257='Pricing Strategy'!$B$4:$B$71)*(Dataset!$Q1257='Pricing Strategy'!$C$4:$C$71)*(Dataset!$R1257='Pricing Strategy'!$D$4:$D$71),))</f>
        <v>0.45</v>
      </c>
      <c r="V1257" s="3">
        <f>Dataset!$T1257*(1-Dataset!$U1257)</f>
        <v>1.7600000000000002</v>
      </c>
    </row>
    <row r="1258" spans="1:22" x14ac:dyDescent="0.3">
      <c r="A1258" s="32"/>
      <c r="C1258" s="3">
        <v>1253</v>
      </c>
      <c r="D1258" s="3" t="s">
        <v>3505</v>
      </c>
      <c r="E1258" s="34">
        <v>42555</v>
      </c>
      <c r="F1258" s="34">
        <v>42560</v>
      </c>
      <c r="G1258" s="3" t="s">
        <v>46</v>
      </c>
      <c r="H1258" s="3" t="s">
        <v>89</v>
      </c>
      <c r="I1258" s="3" t="s">
        <v>90</v>
      </c>
      <c r="J1258" s="3" t="s">
        <v>22</v>
      </c>
      <c r="K1258" s="3" t="s">
        <v>23</v>
      </c>
      <c r="L1258" s="3" t="s">
        <v>2551</v>
      </c>
      <c r="M1258" s="3" t="s">
        <v>110</v>
      </c>
      <c r="N1258" s="3">
        <v>53209</v>
      </c>
      <c r="O1258" s="3" t="s">
        <v>101</v>
      </c>
      <c r="P1258" s="3" t="s">
        <v>3506</v>
      </c>
      <c r="Q1258" s="3" t="s">
        <v>67</v>
      </c>
      <c r="R1258" s="3" t="s">
        <v>68</v>
      </c>
      <c r="S1258" s="3" t="s">
        <v>3507</v>
      </c>
      <c r="T1258" s="3">
        <v>1099.96</v>
      </c>
      <c r="U1258" s="35" cm="1">
        <f t="array" ref="U1258">INDEX('Pricing Strategy'!$F$4:$F$71,MATCH(1,(Dataset!$O1258='Pricing Strategy'!$B$4:$B$71)*(Dataset!$Q1258='Pricing Strategy'!$C$4:$C$71)*(Dataset!$R1258='Pricing Strategy'!$D$4:$D$71),))</f>
        <v>0.3</v>
      </c>
      <c r="V1258" s="3">
        <f>Dataset!$T1258*(1-Dataset!$U1258)</f>
        <v>769.97199999999998</v>
      </c>
    </row>
    <row r="1259" spans="1:22" x14ac:dyDescent="0.3">
      <c r="A1259" s="32"/>
      <c r="C1259" s="3">
        <v>1254</v>
      </c>
      <c r="D1259" s="3" t="s">
        <v>3508</v>
      </c>
      <c r="E1259" s="34">
        <v>43169</v>
      </c>
      <c r="F1259" s="34">
        <v>43173</v>
      </c>
      <c r="G1259" s="3" t="s">
        <v>46</v>
      </c>
      <c r="H1259" s="3" t="s">
        <v>3509</v>
      </c>
      <c r="I1259" s="3" t="s">
        <v>3510</v>
      </c>
      <c r="J1259" s="3" t="s">
        <v>98</v>
      </c>
      <c r="K1259" s="3" t="s">
        <v>23</v>
      </c>
      <c r="L1259" s="3" t="s">
        <v>2254</v>
      </c>
      <c r="M1259" s="3" t="s">
        <v>143</v>
      </c>
      <c r="N1259" s="3">
        <v>19013</v>
      </c>
      <c r="O1259" s="3" t="s">
        <v>144</v>
      </c>
      <c r="P1259" s="3" t="s">
        <v>2671</v>
      </c>
      <c r="Q1259" s="3" t="s">
        <v>42</v>
      </c>
      <c r="R1259" s="3" t="s">
        <v>64</v>
      </c>
      <c r="S1259" s="3" t="s">
        <v>2672</v>
      </c>
      <c r="T1259" s="3">
        <v>5.2480000000000002</v>
      </c>
      <c r="U1259" s="35" cm="1">
        <f t="array" ref="U1259">INDEX('Pricing Strategy'!$F$4:$F$71,MATCH(1,(Dataset!$O1259='Pricing Strategy'!$B$4:$B$71)*(Dataset!$Q1259='Pricing Strategy'!$C$4:$C$71)*(Dataset!$R1259='Pricing Strategy'!$D$4:$D$71),))</f>
        <v>0.45</v>
      </c>
      <c r="V1259" s="3">
        <f>Dataset!$T1259*(1-Dataset!$U1259)</f>
        <v>2.8864000000000005</v>
      </c>
    </row>
    <row r="1260" spans="1:22" x14ac:dyDescent="0.3">
      <c r="A1260" s="32"/>
      <c r="C1260" s="3">
        <v>1255</v>
      </c>
      <c r="D1260" s="3" t="s">
        <v>3508</v>
      </c>
      <c r="E1260" s="34">
        <v>43169</v>
      </c>
      <c r="F1260" s="34">
        <v>43173</v>
      </c>
      <c r="G1260" s="3" t="s">
        <v>46</v>
      </c>
      <c r="H1260" s="3" t="s">
        <v>3509</v>
      </c>
      <c r="I1260" s="3" t="s">
        <v>3510</v>
      </c>
      <c r="J1260" s="3" t="s">
        <v>98</v>
      </c>
      <c r="K1260" s="3" t="s">
        <v>23</v>
      </c>
      <c r="L1260" s="3" t="s">
        <v>2254</v>
      </c>
      <c r="M1260" s="3" t="s">
        <v>143</v>
      </c>
      <c r="N1260" s="3">
        <v>19013</v>
      </c>
      <c r="O1260" s="3" t="s">
        <v>144</v>
      </c>
      <c r="P1260" s="3" t="s">
        <v>1644</v>
      </c>
      <c r="Q1260" s="3" t="s">
        <v>67</v>
      </c>
      <c r="R1260" s="3" t="s">
        <v>68</v>
      </c>
      <c r="S1260" s="3" t="s">
        <v>1645</v>
      </c>
      <c r="T1260" s="3">
        <v>35.909999999999997</v>
      </c>
      <c r="U1260" s="35" cm="1">
        <f t="array" ref="U1260">INDEX('Pricing Strategy'!$F$4:$F$71,MATCH(1,(Dataset!$O1260='Pricing Strategy'!$B$4:$B$71)*(Dataset!$Q1260='Pricing Strategy'!$C$4:$C$71)*(Dataset!$R1260='Pricing Strategy'!$D$4:$D$71),))</f>
        <v>0.4</v>
      </c>
      <c r="V1260" s="3">
        <f>Dataset!$T1260*(1-Dataset!$U1260)</f>
        <v>21.545999999999996</v>
      </c>
    </row>
    <row r="1261" spans="1:22" x14ac:dyDescent="0.3">
      <c r="A1261" s="32"/>
      <c r="C1261" s="3">
        <v>1256</v>
      </c>
      <c r="D1261" s="3" t="s">
        <v>3508</v>
      </c>
      <c r="E1261" s="34">
        <v>43169</v>
      </c>
      <c r="F1261" s="34">
        <v>43173</v>
      </c>
      <c r="G1261" s="3" t="s">
        <v>46</v>
      </c>
      <c r="H1261" s="3" t="s">
        <v>3509</v>
      </c>
      <c r="I1261" s="3" t="s">
        <v>3510</v>
      </c>
      <c r="J1261" s="3" t="s">
        <v>98</v>
      </c>
      <c r="K1261" s="3" t="s">
        <v>23</v>
      </c>
      <c r="L1261" s="3" t="s">
        <v>2254</v>
      </c>
      <c r="M1261" s="3" t="s">
        <v>143</v>
      </c>
      <c r="N1261" s="3">
        <v>19013</v>
      </c>
      <c r="O1261" s="3" t="s">
        <v>144</v>
      </c>
      <c r="P1261" s="3" t="s">
        <v>3511</v>
      </c>
      <c r="Q1261" s="3" t="s">
        <v>28</v>
      </c>
      <c r="R1261" s="3" t="s">
        <v>61</v>
      </c>
      <c r="S1261" s="3" t="s">
        <v>3512</v>
      </c>
      <c r="T1261" s="3">
        <v>6.6959999999999997</v>
      </c>
      <c r="U1261" s="35" cm="1">
        <f t="array" ref="U1261">INDEX('Pricing Strategy'!$F$4:$F$71,MATCH(1,(Dataset!$O1261='Pricing Strategy'!$B$4:$B$71)*(Dataset!$Q1261='Pricing Strategy'!$C$4:$C$71)*(Dataset!$R1261='Pricing Strategy'!$D$4:$D$71),))</f>
        <v>0.4</v>
      </c>
      <c r="V1261" s="3">
        <f>Dataset!$T1261*(1-Dataset!$U1261)</f>
        <v>4.0175999999999998</v>
      </c>
    </row>
    <row r="1262" spans="1:22" x14ac:dyDescent="0.3">
      <c r="A1262" s="32"/>
      <c r="C1262" s="3">
        <v>1257</v>
      </c>
      <c r="D1262" s="3" t="s">
        <v>3508</v>
      </c>
      <c r="E1262" s="34">
        <v>43169</v>
      </c>
      <c r="F1262" s="34">
        <v>43173</v>
      </c>
      <c r="G1262" s="3" t="s">
        <v>46</v>
      </c>
      <c r="H1262" s="3" t="s">
        <v>3509</v>
      </c>
      <c r="I1262" s="3" t="s">
        <v>3510</v>
      </c>
      <c r="J1262" s="3" t="s">
        <v>98</v>
      </c>
      <c r="K1262" s="3" t="s">
        <v>23</v>
      </c>
      <c r="L1262" s="3" t="s">
        <v>2254</v>
      </c>
      <c r="M1262" s="3" t="s">
        <v>143</v>
      </c>
      <c r="N1262" s="3">
        <v>19013</v>
      </c>
      <c r="O1262" s="3" t="s">
        <v>144</v>
      </c>
      <c r="P1262" s="3" t="s">
        <v>3513</v>
      </c>
      <c r="Q1262" s="3" t="s">
        <v>28</v>
      </c>
      <c r="R1262" s="3" t="s">
        <v>61</v>
      </c>
      <c r="S1262" s="3" t="s">
        <v>3514</v>
      </c>
      <c r="T1262" s="3">
        <v>43.872</v>
      </c>
      <c r="U1262" s="35" cm="1">
        <f t="array" ref="U1262">INDEX('Pricing Strategy'!$F$4:$F$71,MATCH(1,(Dataset!$O1262='Pricing Strategy'!$B$4:$B$71)*(Dataset!$Q1262='Pricing Strategy'!$C$4:$C$71)*(Dataset!$R1262='Pricing Strategy'!$D$4:$D$71),))</f>
        <v>0.4</v>
      </c>
      <c r="V1262" s="3">
        <f>Dataset!$T1262*(1-Dataset!$U1262)</f>
        <v>26.3232</v>
      </c>
    </row>
    <row r="1263" spans="1:22" x14ac:dyDescent="0.3">
      <c r="A1263" s="32"/>
      <c r="C1263" s="3">
        <v>1258</v>
      </c>
      <c r="D1263" s="3" t="s">
        <v>3515</v>
      </c>
      <c r="E1263" s="34">
        <v>43093</v>
      </c>
      <c r="F1263" s="34">
        <v>43097</v>
      </c>
      <c r="G1263" s="3" t="s">
        <v>19</v>
      </c>
      <c r="H1263" s="3" t="s">
        <v>1510</v>
      </c>
      <c r="I1263" s="3" t="s">
        <v>1511</v>
      </c>
      <c r="J1263" s="3" t="s">
        <v>98</v>
      </c>
      <c r="K1263" s="3" t="s">
        <v>23</v>
      </c>
      <c r="L1263" s="3" t="s">
        <v>463</v>
      </c>
      <c r="M1263" s="3" t="s">
        <v>84</v>
      </c>
      <c r="N1263" s="3">
        <v>28205</v>
      </c>
      <c r="O1263" s="3" t="s">
        <v>26</v>
      </c>
      <c r="P1263" s="3" t="s">
        <v>2261</v>
      </c>
      <c r="Q1263" s="3" t="s">
        <v>42</v>
      </c>
      <c r="R1263" s="3" t="s">
        <v>71</v>
      </c>
      <c r="S1263" s="3" t="s">
        <v>2262</v>
      </c>
      <c r="T1263" s="3">
        <v>27.882000000000001</v>
      </c>
      <c r="U1263" s="35" cm="1">
        <f t="array" ref="U1263">INDEX('Pricing Strategy'!$F$4:$F$71,MATCH(1,(Dataset!$O1263='Pricing Strategy'!$B$4:$B$71)*(Dataset!$Q1263='Pricing Strategy'!$C$4:$C$71)*(Dataset!$R1263='Pricing Strategy'!$D$4:$D$71),))</f>
        <v>0.25</v>
      </c>
      <c r="V1263" s="3">
        <f>Dataset!$T1263*(1-Dataset!$U1263)</f>
        <v>20.9115</v>
      </c>
    </row>
    <row r="1264" spans="1:22" x14ac:dyDescent="0.3">
      <c r="A1264" s="32"/>
      <c r="C1264" s="3">
        <v>1259</v>
      </c>
      <c r="D1264" s="3" t="s">
        <v>3515</v>
      </c>
      <c r="E1264" s="34">
        <v>43093</v>
      </c>
      <c r="F1264" s="34">
        <v>43097</v>
      </c>
      <c r="G1264" s="3" t="s">
        <v>19</v>
      </c>
      <c r="H1264" s="3" t="s">
        <v>1510</v>
      </c>
      <c r="I1264" s="3" t="s">
        <v>1511</v>
      </c>
      <c r="J1264" s="3" t="s">
        <v>98</v>
      </c>
      <c r="K1264" s="3" t="s">
        <v>23</v>
      </c>
      <c r="L1264" s="3" t="s">
        <v>463</v>
      </c>
      <c r="M1264" s="3" t="s">
        <v>84</v>
      </c>
      <c r="N1264" s="3">
        <v>28205</v>
      </c>
      <c r="O1264" s="3" t="s">
        <v>26</v>
      </c>
      <c r="P1264" s="3" t="s">
        <v>3516</v>
      </c>
      <c r="Q1264" s="3" t="s">
        <v>42</v>
      </c>
      <c r="R1264" s="3" t="s">
        <v>55</v>
      </c>
      <c r="S1264" s="3" t="s">
        <v>3517</v>
      </c>
      <c r="T1264" s="3">
        <v>540.048</v>
      </c>
      <c r="U1264" s="35" cm="1">
        <f t="array" ref="U1264">INDEX('Pricing Strategy'!$F$4:$F$71,MATCH(1,(Dataset!$O1264='Pricing Strategy'!$B$4:$B$71)*(Dataset!$Q1264='Pricing Strategy'!$C$4:$C$71)*(Dataset!$R1264='Pricing Strategy'!$D$4:$D$71),))</f>
        <v>0.35</v>
      </c>
      <c r="V1264" s="3">
        <f>Dataset!$T1264*(1-Dataset!$U1264)</f>
        <v>351.03120000000001</v>
      </c>
    </row>
    <row r="1265" spans="1:22" x14ac:dyDescent="0.3">
      <c r="A1265" s="32"/>
      <c r="C1265" s="3">
        <v>1260</v>
      </c>
      <c r="D1265" s="3" t="s">
        <v>3515</v>
      </c>
      <c r="E1265" s="34">
        <v>43093</v>
      </c>
      <c r="F1265" s="34">
        <v>43097</v>
      </c>
      <c r="G1265" s="3" t="s">
        <v>19</v>
      </c>
      <c r="H1265" s="3" t="s">
        <v>1510</v>
      </c>
      <c r="I1265" s="3" t="s">
        <v>1511</v>
      </c>
      <c r="J1265" s="3" t="s">
        <v>98</v>
      </c>
      <c r="K1265" s="3" t="s">
        <v>23</v>
      </c>
      <c r="L1265" s="3" t="s">
        <v>463</v>
      </c>
      <c r="M1265" s="3" t="s">
        <v>84</v>
      </c>
      <c r="N1265" s="3">
        <v>28205</v>
      </c>
      <c r="O1265" s="3" t="s">
        <v>26</v>
      </c>
      <c r="P1265" s="3" t="s">
        <v>992</v>
      </c>
      <c r="Q1265" s="3" t="s">
        <v>67</v>
      </c>
      <c r="R1265" s="3" t="s">
        <v>157</v>
      </c>
      <c r="S1265" s="3" t="s">
        <v>993</v>
      </c>
      <c r="T1265" s="3">
        <v>255.68</v>
      </c>
      <c r="U1265" s="35" cm="1">
        <f t="array" ref="U1265">INDEX('Pricing Strategy'!$F$4:$F$71,MATCH(1,(Dataset!$O1265='Pricing Strategy'!$B$4:$B$71)*(Dataset!$Q1265='Pricing Strategy'!$C$4:$C$71)*(Dataset!$R1265='Pricing Strategy'!$D$4:$D$71),))</f>
        <v>0.3</v>
      </c>
      <c r="V1265" s="3">
        <f>Dataset!$T1265*(1-Dataset!$U1265)</f>
        <v>178.976</v>
      </c>
    </row>
    <row r="1266" spans="1:22" x14ac:dyDescent="0.3">
      <c r="A1266" s="32"/>
      <c r="C1266" s="3">
        <v>1261</v>
      </c>
      <c r="D1266" s="3" t="s">
        <v>3518</v>
      </c>
      <c r="E1266" s="34">
        <v>43396</v>
      </c>
      <c r="F1266" s="34">
        <v>43400</v>
      </c>
      <c r="G1266" s="3" t="s">
        <v>46</v>
      </c>
      <c r="H1266" s="3" t="s">
        <v>3519</v>
      </c>
      <c r="I1266" s="3" t="s">
        <v>3520</v>
      </c>
      <c r="J1266" s="3" t="s">
        <v>22</v>
      </c>
      <c r="K1266" s="3" t="s">
        <v>23</v>
      </c>
      <c r="L1266" s="3" t="s">
        <v>1523</v>
      </c>
      <c r="M1266" s="3" t="s">
        <v>50</v>
      </c>
      <c r="N1266" s="3">
        <v>32216</v>
      </c>
      <c r="O1266" s="3" t="s">
        <v>26</v>
      </c>
      <c r="P1266" s="3" t="s">
        <v>3521</v>
      </c>
      <c r="Q1266" s="3" t="s">
        <v>67</v>
      </c>
      <c r="R1266" s="3" t="s">
        <v>68</v>
      </c>
      <c r="S1266" s="3" t="s">
        <v>3522</v>
      </c>
      <c r="T1266" s="3">
        <v>863.88</v>
      </c>
      <c r="U1266" s="35" cm="1">
        <f t="array" ref="U1266">INDEX('Pricing Strategy'!$F$4:$F$71,MATCH(1,(Dataset!$O1266='Pricing Strategy'!$B$4:$B$71)*(Dataset!$Q1266='Pricing Strategy'!$C$4:$C$71)*(Dataset!$R1266='Pricing Strategy'!$D$4:$D$71),))</f>
        <v>0.25</v>
      </c>
      <c r="V1266" s="3">
        <f>Dataset!$T1266*(1-Dataset!$U1266)</f>
        <v>647.91</v>
      </c>
    </row>
    <row r="1267" spans="1:22" x14ac:dyDescent="0.3">
      <c r="A1267" s="32"/>
      <c r="C1267" s="3">
        <v>1262</v>
      </c>
      <c r="D1267" s="3" t="s">
        <v>3523</v>
      </c>
      <c r="E1267" s="34">
        <v>43036</v>
      </c>
      <c r="F1267" s="34">
        <v>43043</v>
      </c>
      <c r="G1267" s="3" t="s">
        <v>46</v>
      </c>
      <c r="H1267" s="3" t="s">
        <v>3524</v>
      </c>
      <c r="I1267" s="3" t="s">
        <v>3525</v>
      </c>
      <c r="J1267" s="3" t="s">
        <v>37</v>
      </c>
      <c r="K1267" s="3" t="s">
        <v>23</v>
      </c>
      <c r="L1267" s="3" t="s">
        <v>3526</v>
      </c>
      <c r="M1267" s="3" t="s">
        <v>84</v>
      </c>
      <c r="N1267" s="3">
        <v>27834</v>
      </c>
      <c r="O1267" s="3" t="s">
        <v>26</v>
      </c>
      <c r="P1267" s="3" t="s">
        <v>3527</v>
      </c>
      <c r="Q1267" s="3" t="s">
        <v>42</v>
      </c>
      <c r="R1267" s="3" t="s">
        <v>71</v>
      </c>
      <c r="S1267" s="3" t="s">
        <v>3528</v>
      </c>
      <c r="T1267" s="3">
        <v>17.616</v>
      </c>
      <c r="U1267" s="35" cm="1">
        <f t="array" ref="U1267">INDEX('Pricing Strategy'!$F$4:$F$71,MATCH(1,(Dataset!$O1267='Pricing Strategy'!$B$4:$B$71)*(Dataset!$Q1267='Pricing Strategy'!$C$4:$C$71)*(Dataset!$R1267='Pricing Strategy'!$D$4:$D$71),))</f>
        <v>0.25</v>
      </c>
      <c r="V1267" s="3">
        <f>Dataset!$T1267*(1-Dataset!$U1267)</f>
        <v>13.212</v>
      </c>
    </row>
    <row r="1268" spans="1:22" x14ac:dyDescent="0.3">
      <c r="A1268" s="32"/>
      <c r="C1268" s="3">
        <v>1263</v>
      </c>
      <c r="D1268" s="3" t="s">
        <v>3529</v>
      </c>
      <c r="E1268" s="34">
        <v>43288</v>
      </c>
      <c r="F1268" s="34">
        <v>43290</v>
      </c>
      <c r="G1268" s="3" t="s">
        <v>19</v>
      </c>
      <c r="H1268" s="3" t="s">
        <v>3264</v>
      </c>
      <c r="I1268" s="3" t="s">
        <v>3265</v>
      </c>
      <c r="J1268" s="3" t="s">
        <v>22</v>
      </c>
      <c r="K1268" s="3" t="s">
        <v>23</v>
      </c>
      <c r="L1268" s="3" t="s">
        <v>1173</v>
      </c>
      <c r="M1268" s="3" t="s">
        <v>263</v>
      </c>
      <c r="N1268" s="3">
        <v>11561</v>
      </c>
      <c r="O1268" s="3" t="s">
        <v>144</v>
      </c>
      <c r="P1268" s="3" t="s">
        <v>154</v>
      </c>
      <c r="Q1268" s="3" t="s">
        <v>42</v>
      </c>
      <c r="R1268" s="3" t="s">
        <v>71</v>
      </c>
      <c r="S1268" s="3" t="s">
        <v>155</v>
      </c>
      <c r="T1268" s="3">
        <v>17.472000000000001</v>
      </c>
      <c r="U1268" s="35" cm="1">
        <f t="array" ref="U1268">INDEX('Pricing Strategy'!$F$4:$F$71,MATCH(1,(Dataset!$O1268='Pricing Strategy'!$B$4:$B$71)*(Dataset!$Q1268='Pricing Strategy'!$C$4:$C$71)*(Dataset!$R1268='Pricing Strategy'!$D$4:$D$71),))</f>
        <v>0.4</v>
      </c>
      <c r="V1268" s="3">
        <f>Dataset!$T1268*(1-Dataset!$U1268)</f>
        <v>10.4832</v>
      </c>
    </row>
    <row r="1269" spans="1:22" x14ac:dyDescent="0.3">
      <c r="A1269" s="32"/>
      <c r="C1269" s="3">
        <v>1264</v>
      </c>
      <c r="D1269" s="3" t="s">
        <v>3530</v>
      </c>
      <c r="E1269" s="34">
        <v>43009</v>
      </c>
      <c r="F1269" s="34">
        <v>43010</v>
      </c>
      <c r="G1269" s="3" t="s">
        <v>184</v>
      </c>
      <c r="H1269" s="3" t="s">
        <v>3531</v>
      </c>
      <c r="I1269" s="3" t="s">
        <v>3532</v>
      </c>
      <c r="J1269" s="3" t="s">
        <v>22</v>
      </c>
      <c r="K1269" s="3" t="s">
        <v>23</v>
      </c>
      <c r="L1269" s="3" t="s">
        <v>3294</v>
      </c>
      <c r="M1269" s="3" t="s">
        <v>250</v>
      </c>
      <c r="N1269" s="3">
        <v>46350</v>
      </c>
      <c r="O1269" s="3" t="s">
        <v>101</v>
      </c>
      <c r="P1269" s="3" t="s">
        <v>610</v>
      </c>
      <c r="Q1269" s="3" t="s">
        <v>67</v>
      </c>
      <c r="R1269" s="3" t="s">
        <v>68</v>
      </c>
      <c r="S1269" s="3" t="s">
        <v>611</v>
      </c>
      <c r="T1269" s="3">
        <v>69.900000000000006</v>
      </c>
      <c r="U1269" s="35" cm="1">
        <f t="array" ref="U1269">INDEX('Pricing Strategy'!$F$4:$F$71,MATCH(1,(Dataset!$O1269='Pricing Strategy'!$B$4:$B$71)*(Dataset!$Q1269='Pricing Strategy'!$C$4:$C$71)*(Dataset!$R1269='Pricing Strategy'!$D$4:$D$71),))</f>
        <v>0.3</v>
      </c>
      <c r="V1269" s="3">
        <f>Dataset!$T1269*(1-Dataset!$U1269)</f>
        <v>48.93</v>
      </c>
    </row>
    <row r="1270" spans="1:22" x14ac:dyDescent="0.3">
      <c r="A1270" s="32"/>
      <c r="C1270" s="3">
        <v>1265</v>
      </c>
      <c r="D1270" s="3" t="s">
        <v>3530</v>
      </c>
      <c r="E1270" s="34">
        <v>43009</v>
      </c>
      <c r="F1270" s="34">
        <v>43010</v>
      </c>
      <c r="G1270" s="3" t="s">
        <v>184</v>
      </c>
      <c r="H1270" s="3" t="s">
        <v>3531</v>
      </c>
      <c r="I1270" s="3" t="s">
        <v>3532</v>
      </c>
      <c r="J1270" s="3" t="s">
        <v>22</v>
      </c>
      <c r="K1270" s="3" t="s">
        <v>23</v>
      </c>
      <c r="L1270" s="3" t="s">
        <v>3294</v>
      </c>
      <c r="M1270" s="3" t="s">
        <v>250</v>
      </c>
      <c r="N1270" s="3">
        <v>46350</v>
      </c>
      <c r="O1270" s="3" t="s">
        <v>101</v>
      </c>
      <c r="P1270" s="3" t="s">
        <v>3511</v>
      </c>
      <c r="Q1270" s="3" t="s">
        <v>28</v>
      </c>
      <c r="R1270" s="3" t="s">
        <v>61</v>
      </c>
      <c r="S1270" s="3" t="s">
        <v>3512</v>
      </c>
      <c r="T1270" s="3">
        <v>41.85</v>
      </c>
      <c r="U1270" s="35" cm="1">
        <f t="array" ref="U1270">INDEX('Pricing Strategy'!$F$4:$F$71,MATCH(1,(Dataset!$O1270='Pricing Strategy'!$B$4:$B$71)*(Dataset!$Q1270='Pricing Strategy'!$C$4:$C$71)*(Dataset!$R1270='Pricing Strategy'!$D$4:$D$71),))</f>
        <v>0.3</v>
      </c>
      <c r="V1270" s="3">
        <f>Dataset!$T1270*(1-Dataset!$U1270)</f>
        <v>29.294999999999998</v>
      </c>
    </row>
    <row r="1271" spans="1:22" x14ac:dyDescent="0.3">
      <c r="A1271" s="32"/>
      <c r="C1271" s="3">
        <v>1266</v>
      </c>
      <c r="D1271" s="3" t="s">
        <v>3533</v>
      </c>
      <c r="E1271" s="34">
        <v>43345</v>
      </c>
      <c r="F1271" s="34">
        <v>43350</v>
      </c>
      <c r="G1271" s="3" t="s">
        <v>46</v>
      </c>
      <c r="H1271" s="3" t="s">
        <v>3534</v>
      </c>
      <c r="I1271" s="3" t="s">
        <v>3535</v>
      </c>
      <c r="J1271" s="3" t="s">
        <v>22</v>
      </c>
      <c r="K1271" s="3" t="s">
        <v>23</v>
      </c>
      <c r="L1271" s="3" t="s">
        <v>123</v>
      </c>
      <c r="M1271" s="3" t="s">
        <v>39</v>
      </c>
      <c r="N1271" s="3">
        <v>94122</v>
      </c>
      <c r="O1271" s="3" t="s">
        <v>40</v>
      </c>
      <c r="P1271" s="3" t="s">
        <v>3536</v>
      </c>
      <c r="Q1271" s="3" t="s">
        <v>42</v>
      </c>
      <c r="R1271" s="3" t="s">
        <v>64</v>
      </c>
      <c r="S1271" s="3" t="s">
        <v>3537</v>
      </c>
      <c r="T1271" s="3">
        <v>6.57</v>
      </c>
      <c r="U1271" s="35" cm="1">
        <f t="array" ref="U1271">INDEX('Pricing Strategy'!$F$4:$F$71,MATCH(1,(Dataset!$O1271='Pricing Strategy'!$B$4:$B$71)*(Dataset!$Q1271='Pricing Strategy'!$C$4:$C$71)*(Dataset!$R1271='Pricing Strategy'!$D$4:$D$71),))</f>
        <v>0.45</v>
      </c>
      <c r="V1271" s="3">
        <f>Dataset!$T1271*(1-Dataset!$U1271)</f>
        <v>3.6135000000000006</v>
      </c>
    </row>
    <row r="1272" spans="1:22" x14ac:dyDescent="0.3">
      <c r="A1272" s="32"/>
      <c r="C1272" s="3">
        <v>1267</v>
      </c>
      <c r="D1272" s="3" t="s">
        <v>3538</v>
      </c>
      <c r="E1272" s="34">
        <v>42362</v>
      </c>
      <c r="F1272" s="34">
        <v>42367</v>
      </c>
      <c r="G1272" s="3" t="s">
        <v>46</v>
      </c>
      <c r="H1272" s="3" t="s">
        <v>367</v>
      </c>
      <c r="I1272" s="3" t="s">
        <v>368</v>
      </c>
      <c r="J1272" s="3" t="s">
        <v>37</v>
      </c>
      <c r="K1272" s="3" t="s">
        <v>23</v>
      </c>
      <c r="L1272" s="3" t="s">
        <v>38</v>
      </c>
      <c r="M1272" s="3" t="s">
        <v>39</v>
      </c>
      <c r="N1272" s="3">
        <v>90045</v>
      </c>
      <c r="O1272" s="3" t="s">
        <v>40</v>
      </c>
      <c r="P1272" s="3" t="s">
        <v>1518</v>
      </c>
      <c r="Q1272" s="3" t="s">
        <v>42</v>
      </c>
      <c r="R1272" s="3" t="s">
        <v>55</v>
      </c>
      <c r="S1272" s="3" t="s">
        <v>1519</v>
      </c>
      <c r="T1272" s="3">
        <v>142.86000000000001</v>
      </c>
      <c r="U1272" s="35" cm="1">
        <f t="array" ref="U1272">INDEX('Pricing Strategy'!$F$4:$F$71,MATCH(1,(Dataset!$O1272='Pricing Strategy'!$B$4:$B$71)*(Dataset!$Q1272='Pricing Strategy'!$C$4:$C$71)*(Dataset!$R1272='Pricing Strategy'!$D$4:$D$71),))</f>
        <v>0.5</v>
      </c>
      <c r="V1272" s="3">
        <f>Dataset!$T1272*(1-Dataset!$U1272)</f>
        <v>71.430000000000007</v>
      </c>
    </row>
    <row r="1273" spans="1:22" x14ac:dyDescent="0.3">
      <c r="A1273" s="32"/>
      <c r="C1273" s="3">
        <v>1268</v>
      </c>
      <c r="D1273" s="3" t="s">
        <v>3538</v>
      </c>
      <c r="E1273" s="34">
        <v>42362</v>
      </c>
      <c r="F1273" s="34">
        <v>42367</v>
      </c>
      <c r="G1273" s="3" t="s">
        <v>46</v>
      </c>
      <c r="H1273" s="3" t="s">
        <v>367</v>
      </c>
      <c r="I1273" s="3" t="s">
        <v>368</v>
      </c>
      <c r="J1273" s="3" t="s">
        <v>37</v>
      </c>
      <c r="K1273" s="3" t="s">
        <v>23</v>
      </c>
      <c r="L1273" s="3" t="s">
        <v>38</v>
      </c>
      <c r="M1273" s="3" t="s">
        <v>39</v>
      </c>
      <c r="N1273" s="3">
        <v>90045</v>
      </c>
      <c r="O1273" s="3" t="s">
        <v>40</v>
      </c>
      <c r="P1273" s="3" t="s">
        <v>300</v>
      </c>
      <c r="Q1273" s="3" t="s">
        <v>28</v>
      </c>
      <c r="R1273" s="3" t="s">
        <v>32</v>
      </c>
      <c r="S1273" s="3" t="s">
        <v>301</v>
      </c>
      <c r="T1273" s="3">
        <v>292.27199999999999</v>
      </c>
      <c r="U1273" s="35" cm="1">
        <f t="array" ref="U1273">INDEX('Pricing Strategy'!$F$4:$F$71,MATCH(1,(Dataset!$O1273='Pricing Strategy'!$B$4:$B$71)*(Dataset!$Q1273='Pricing Strategy'!$C$4:$C$71)*(Dataset!$R1273='Pricing Strategy'!$D$4:$D$71),))</f>
        <v>0.45</v>
      </c>
      <c r="V1273" s="3">
        <f>Dataset!$T1273*(1-Dataset!$U1273)</f>
        <v>160.74960000000002</v>
      </c>
    </row>
    <row r="1274" spans="1:22" x14ac:dyDescent="0.3">
      <c r="A1274" s="32"/>
      <c r="C1274" s="3">
        <v>1269</v>
      </c>
      <c r="D1274" s="3" t="s">
        <v>3539</v>
      </c>
      <c r="E1274" s="34">
        <v>43366</v>
      </c>
      <c r="F1274" s="34">
        <v>43370</v>
      </c>
      <c r="G1274" s="3" t="s">
        <v>46</v>
      </c>
      <c r="H1274" s="3" t="s">
        <v>3462</v>
      </c>
      <c r="I1274" s="3" t="s">
        <v>3463</v>
      </c>
      <c r="J1274" s="3" t="s">
        <v>37</v>
      </c>
      <c r="K1274" s="3" t="s">
        <v>23</v>
      </c>
      <c r="L1274" s="3" t="s">
        <v>1475</v>
      </c>
      <c r="M1274" s="3" t="s">
        <v>453</v>
      </c>
      <c r="N1274" s="3">
        <v>80027</v>
      </c>
      <c r="O1274" s="3" t="s">
        <v>40</v>
      </c>
      <c r="P1274" s="3" t="s">
        <v>1542</v>
      </c>
      <c r="Q1274" s="3" t="s">
        <v>28</v>
      </c>
      <c r="R1274" s="3" t="s">
        <v>61</v>
      </c>
      <c r="S1274" s="3" t="s">
        <v>1543</v>
      </c>
      <c r="T1274" s="3">
        <v>29.327999999999999</v>
      </c>
      <c r="U1274" s="35" cm="1">
        <f t="array" ref="U1274">INDEX('Pricing Strategy'!$F$4:$F$71,MATCH(1,(Dataset!$O1274='Pricing Strategy'!$B$4:$B$71)*(Dataset!$Q1274='Pricing Strategy'!$C$4:$C$71)*(Dataset!$R1274='Pricing Strategy'!$D$4:$D$71),))</f>
        <v>0.4</v>
      </c>
      <c r="V1274" s="3">
        <f>Dataset!$T1274*(1-Dataset!$U1274)</f>
        <v>17.596799999999998</v>
      </c>
    </row>
    <row r="1275" spans="1:22" x14ac:dyDescent="0.3">
      <c r="A1275" s="32"/>
      <c r="C1275" s="3">
        <v>1270</v>
      </c>
      <c r="D1275" s="3" t="s">
        <v>3540</v>
      </c>
      <c r="E1275" s="34">
        <v>43255</v>
      </c>
      <c r="F1275" s="34">
        <v>43259</v>
      </c>
      <c r="G1275" s="3" t="s">
        <v>46</v>
      </c>
      <c r="H1275" s="3" t="s">
        <v>3541</v>
      </c>
      <c r="I1275" s="3" t="s">
        <v>3542</v>
      </c>
      <c r="J1275" s="3" t="s">
        <v>22</v>
      </c>
      <c r="K1275" s="3" t="s">
        <v>23</v>
      </c>
      <c r="L1275" s="3" t="s">
        <v>2582</v>
      </c>
      <c r="M1275" s="3" t="s">
        <v>354</v>
      </c>
      <c r="N1275" s="3">
        <v>35630</v>
      </c>
      <c r="O1275" s="3" t="s">
        <v>26</v>
      </c>
      <c r="P1275" s="3" t="s">
        <v>3543</v>
      </c>
      <c r="Q1275" s="3" t="s">
        <v>42</v>
      </c>
      <c r="R1275" s="3" t="s">
        <v>86</v>
      </c>
      <c r="S1275" s="3" t="s">
        <v>3544</v>
      </c>
      <c r="T1275" s="3">
        <v>12.48</v>
      </c>
      <c r="U1275" s="35" cm="1">
        <f t="array" ref="U1275">INDEX('Pricing Strategy'!$F$4:$F$71,MATCH(1,(Dataset!$O1275='Pricing Strategy'!$B$4:$B$71)*(Dataset!$Q1275='Pricing Strategy'!$C$4:$C$71)*(Dataset!$R1275='Pricing Strategy'!$D$4:$D$71),))</f>
        <v>0.25</v>
      </c>
      <c r="V1275" s="3">
        <f>Dataset!$T1275*(1-Dataset!$U1275)</f>
        <v>9.36</v>
      </c>
    </row>
    <row r="1276" spans="1:22" x14ac:dyDescent="0.3">
      <c r="A1276" s="32"/>
      <c r="C1276" s="3">
        <v>1271</v>
      </c>
      <c r="D1276" s="3" t="s">
        <v>3545</v>
      </c>
      <c r="E1276" s="34">
        <v>42846</v>
      </c>
      <c r="F1276" s="34">
        <v>42851</v>
      </c>
      <c r="G1276" s="3" t="s">
        <v>46</v>
      </c>
      <c r="H1276" s="3" t="s">
        <v>2169</v>
      </c>
      <c r="I1276" s="3" t="s">
        <v>2170</v>
      </c>
      <c r="J1276" s="3" t="s">
        <v>37</v>
      </c>
      <c r="K1276" s="3" t="s">
        <v>23</v>
      </c>
      <c r="L1276" s="3" t="s">
        <v>299</v>
      </c>
      <c r="M1276" s="3" t="s">
        <v>207</v>
      </c>
      <c r="N1276" s="3">
        <v>60623</v>
      </c>
      <c r="O1276" s="3" t="s">
        <v>101</v>
      </c>
      <c r="P1276" s="3" t="s">
        <v>3546</v>
      </c>
      <c r="Q1276" s="3" t="s">
        <v>42</v>
      </c>
      <c r="R1276" s="3" t="s">
        <v>55</v>
      </c>
      <c r="S1276" s="3" t="s">
        <v>3547</v>
      </c>
      <c r="T1276" s="3">
        <v>102.336</v>
      </c>
      <c r="U1276" s="35" cm="1">
        <f t="array" ref="U1276">INDEX('Pricing Strategy'!$F$4:$F$71,MATCH(1,(Dataset!$O1276='Pricing Strategy'!$B$4:$B$71)*(Dataset!$Q1276='Pricing Strategy'!$C$4:$C$71)*(Dataset!$R1276='Pricing Strategy'!$D$4:$D$71),))</f>
        <v>0.4</v>
      </c>
      <c r="V1276" s="3">
        <f>Dataset!$T1276*(1-Dataset!$U1276)</f>
        <v>61.401599999999995</v>
      </c>
    </row>
    <row r="1277" spans="1:22" x14ac:dyDescent="0.3">
      <c r="A1277" s="32"/>
      <c r="C1277" s="3">
        <v>1272</v>
      </c>
      <c r="D1277" s="3" t="s">
        <v>3545</v>
      </c>
      <c r="E1277" s="34">
        <v>42846</v>
      </c>
      <c r="F1277" s="34">
        <v>42851</v>
      </c>
      <c r="G1277" s="3" t="s">
        <v>46</v>
      </c>
      <c r="H1277" s="3" t="s">
        <v>2169</v>
      </c>
      <c r="I1277" s="3" t="s">
        <v>2170</v>
      </c>
      <c r="J1277" s="3" t="s">
        <v>37</v>
      </c>
      <c r="K1277" s="3" t="s">
        <v>23</v>
      </c>
      <c r="L1277" s="3" t="s">
        <v>299</v>
      </c>
      <c r="M1277" s="3" t="s">
        <v>207</v>
      </c>
      <c r="N1277" s="3">
        <v>60623</v>
      </c>
      <c r="O1277" s="3" t="s">
        <v>101</v>
      </c>
      <c r="P1277" s="3" t="s">
        <v>2823</v>
      </c>
      <c r="Q1277" s="3" t="s">
        <v>42</v>
      </c>
      <c r="R1277" s="3" t="s">
        <v>74</v>
      </c>
      <c r="S1277" s="3" t="s">
        <v>2824</v>
      </c>
      <c r="T1277" s="3">
        <v>48.792000000000002</v>
      </c>
      <c r="U1277" s="35" cm="1">
        <f t="array" ref="U1277">INDEX('Pricing Strategy'!$F$4:$F$71,MATCH(1,(Dataset!$O1277='Pricing Strategy'!$B$4:$B$71)*(Dataset!$Q1277='Pricing Strategy'!$C$4:$C$71)*(Dataset!$R1277='Pricing Strategy'!$D$4:$D$71),))</f>
        <v>0.3</v>
      </c>
      <c r="V1277" s="3">
        <f>Dataset!$T1277*(1-Dataset!$U1277)</f>
        <v>34.154399999999995</v>
      </c>
    </row>
    <row r="1278" spans="1:22" x14ac:dyDescent="0.3">
      <c r="A1278" s="32"/>
      <c r="C1278" s="3">
        <v>1273</v>
      </c>
      <c r="D1278" s="3" t="s">
        <v>3545</v>
      </c>
      <c r="E1278" s="34">
        <v>42846</v>
      </c>
      <c r="F1278" s="34">
        <v>42851</v>
      </c>
      <c r="G1278" s="3" t="s">
        <v>46</v>
      </c>
      <c r="H1278" s="3" t="s">
        <v>2169</v>
      </c>
      <c r="I1278" s="3" t="s">
        <v>2170</v>
      </c>
      <c r="J1278" s="3" t="s">
        <v>37</v>
      </c>
      <c r="K1278" s="3" t="s">
        <v>23</v>
      </c>
      <c r="L1278" s="3" t="s">
        <v>299</v>
      </c>
      <c r="M1278" s="3" t="s">
        <v>207</v>
      </c>
      <c r="N1278" s="3">
        <v>60623</v>
      </c>
      <c r="O1278" s="3" t="s">
        <v>101</v>
      </c>
      <c r="P1278" s="3" t="s">
        <v>3548</v>
      </c>
      <c r="Q1278" s="3" t="s">
        <v>42</v>
      </c>
      <c r="R1278" s="3" t="s">
        <v>71</v>
      </c>
      <c r="S1278" s="3" t="s">
        <v>3549</v>
      </c>
      <c r="T1278" s="3">
        <v>44.847999999999999</v>
      </c>
      <c r="U1278" s="35" cm="1">
        <f t="array" ref="U1278">INDEX('Pricing Strategy'!$F$4:$F$71,MATCH(1,(Dataset!$O1278='Pricing Strategy'!$B$4:$B$71)*(Dataset!$Q1278='Pricing Strategy'!$C$4:$C$71)*(Dataset!$R1278='Pricing Strategy'!$D$4:$D$71),))</f>
        <v>0.3</v>
      </c>
      <c r="V1278" s="3">
        <f>Dataset!$T1278*(1-Dataset!$U1278)</f>
        <v>31.393599999999996</v>
      </c>
    </row>
    <row r="1279" spans="1:22" x14ac:dyDescent="0.3">
      <c r="A1279" s="32"/>
      <c r="C1279" s="3">
        <v>1274</v>
      </c>
      <c r="D1279" s="3" t="s">
        <v>3550</v>
      </c>
      <c r="E1279" s="34">
        <v>42881</v>
      </c>
      <c r="F1279" s="34">
        <v>42881</v>
      </c>
      <c r="G1279" s="3" t="s">
        <v>1290</v>
      </c>
      <c r="H1279" s="3" t="s">
        <v>3171</v>
      </c>
      <c r="I1279" s="3" t="s">
        <v>3172</v>
      </c>
      <c r="J1279" s="3" t="s">
        <v>22</v>
      </c>
      <c r="K1279" s="3" t="s">
        <v>23</v>
      </c>
      <c r="L1279" s="3" t="s">
        <v>99</v>
      </c>
      <c r="M1279" s="3" t="s">
        <v>100</v>
      </c>
      <c r="N1279" s="3">
        <v>76106</v>
      </c>
      <c r="O1279" s="3" t="s">
        <v>101</v>
      </c>
      <c r="P1279" s="3" t="s">
        <v>2929</v>
      </c>
      <c r="Q1279" s="3" t="s">
        <v>42</v>
      </c>
      <c r="R1279" s="3" t="s">
        <v>86</v>
      </c>
      <c r="S1279" s="3" t="s">
        <v>2930</v>
      </c>
      <c r="T1279" s="3">
        <v>10.368</v>
      </c>
      <c r="U1279" s="35" cm="1">
        <f t="array" ref="U1279">INDEX('Pricing Strategy'!$F$4:$F$71,MATCH(1,(Dataset!$O1279='Pricing Strategy'!$B$4:$B$71)*(Dataset!$Q1279='Pricing Strategy'!$C$4:$C$71)*(Dataset!$R1279='Pricing Strategy'!$D$4:$D$71),))</f>
        <v>0.3</v>
      </c>
      <c r="V1279" s="3">
        <f>Dataset!$T1279*(1-Dataset!$U1279)</f>
        <v>7.2576000000000001</v>
      </c>
    </row>
    <row r="1280" spans="1:22" x14ac:dyDescent="0.3">
      <c r="A1280" s="32"/>
      <c r="C1280" s="3">
        <v>1275</v>
      </c>
      <c r="D1280" s="3" t="s">
        <v>3550</v>
      </c>
      <c r="E1280" s="34">
        <v>42881</v>
      </c>
      <c r="F1280" s="34">
        <v>42881</v>
      </c>
      <c r="G1280" s="3" t="s">
        <v>1290</v>
      </c>
      <c r="H1280" s="3" t="s">
        <v>3171</v>
      </c>
      <c r="I1280" s="3" t="s">
        <v>3172</v>
      </c>
      <c r="J1280" s="3" t="s">
        <v>22</v>
      </c>
      <c r="K1280" s="3" t="s">
        <v>23</v>
      </c>
      <c r="L1280" s="3" t="s">
        <v>99</v>
      </c>
      <c r="M1280" s="3" t="s">
        <v>100</v>
      </c>
      <c r="N1280" s="3">
        <v>76106</v>
      </c>
      <c r="O1280" s="3" t="s">
        <v>101</v>
      </c>
      <c r="P1280" s="3" t="s">
        <v>3551</v>
      </c>
      <c r="Q1280" s="3" t="s">
        <v>28</v>
      </c>
      <c r="R1280" s="3" t="s">
        <v>32</v>
      </c>
      <c r="S1280" s="3" t="s">
        <v>3552</v>
      </c>
      <c r="T1280" s="3">
        <v>388.43</v>
      </c>
      <c r="U1280" s="35" cm="1">
        <f t="array" ref="U1280">INDEX('Pricing Strategy'!$F$4:$F$71,MATCH(1,(Dataset!$O1280='Pricing Strategy'!$B$4:$B$71)*(Dataset!$Q1280='Pricing Strategy'!$C$4:$C$71)*(Dataset!$R1280='Pricing Strategy'!$D$4:$D$71),))</f>
        <v>0.35</v>
      </c>
      <c r="V1280" s="3">
        <f>Dataset!$T1280*(1-Dataset!$U1280)</f>
        <v>252.4795</v>
      </c>
    </row>
    <row r="1281" spans="1:22" x14ac:dyDescent="0.3">
      <c r="A1281" s="32"/>
      <c r="C1281" s="3">
        <v>1276</v>
      </c>
      <c r="D1281" s="3" t="s">
        <v>3550</v>
      </c>
      <c r="E1281" s="34">
        <v>42881</v>
      </c>
      <c r="F1281" s="34">
        <v>42881</v>
      </c>
      <c r="G1281" s="3" t="s">
        <v>1290</v>
      </c>
      <c r="H1281" s="3" t="s">
        <v>3171</v>
      </c>
      <c r="I1281" s="3" t="s">
        <v>3172</v>
      </c>
      <c r="J1281" s="3" t="s">
        <v>22</v>
      </c>
      <c r="K1281" s="3" t="s">
        <v>23</v>
      </c>
      <c r="L1281" s="3" t="s">
        <v>99</v>
      </c>
      <c r="M1281" s="3" t="s">
        <v>100</v>
      </c>
      <c r="N1281" s="3">
        <v>76106</v>
      </c>
      <c r="O1281" s="3" t="s">
        <v>101</v>
      </c>
      <c r="P1281" s="3" t="s">
        <v>447</v>
      </c>
      <c r="Q1281" s="3" t="s">
        <v>42</v>
      </c>
      <c r="R1281" s="3" t="s">
        <v>86</v>
      </c>
      <c r="S1281" s="3" t="s">
        <v>448</v>
      </c>
      <c r="T1281" s="3">
        <v>14.352</v>
      </c>
      <c r="U1281" s="35" cm="1">
        <f t="array" ref="U1281">INDEX('Pricing Strategy'!$F$4:$F$71,MATCH(1,(Dataset!$O1281='Pricing Strategy'!$B$4:$B$71)*(Dataset!$Q1281='Pricing Strategy'!$C$4:$C$71)*(Dataset!$R1281='Pricing Strategy'!$D$4:$D$71),))</f>
        <v>0.3</v>
      </c>
      <c r="V1281" s="3">
        <f>Dataset!$T1281*(1-Dataset!$U1281)</f>
        <v>10.0464</v>
      </c>
    </row>
    <row r="1282" spans="1:22" x14ac:dyDescent="0.3">
      <c r="A1282" s="32"/>
      <c r="C1282" s="3">
        <v>1277</v>
      </c>
      <c r="D1282" s="3" t="s">
        <v>3550</v>
      </c>
      <c r="E1282" s="34">
        <v>42881</v>
      </c>
      <c r="F1282" s="34">
        <v>42881</v>
      </c>
      <c r="G1282" s="3" t="s">
        <v>1290</v>
      </c>
      <c r="H1282" s="3" t="s">
        <v>3171</v>
      </c>
      <c r="I1282" s="3" t="s">
        <v>3172</v>
      </c>
      <c r="J1282" s="3" t="s">
        <v>22</v>
      </c>
      <c r="K1282" s="3" t="s">
        <v>23</v>
      </c>
      <c r="L1282" s="3" t="s">
        <v>99</v>
      </c>
      <c r="M1282" s="3" t="s">
        <v>100</v>
      </c>
      <c r="N1282" s="3">
        <v>76106</v>
      </c>
      <c r="O1282" s="3" t="s">
        <v>101</v>
      </c>
      <c r="P1282" s="3" t="s">
        <v>3553</v>
      </c>
      <c r="Q1282" s="3" t="s">
        <v>67</v>
      </c>
      <c r="R1282" s="3" t="s">
        <v>157</v>
      </c>
      <c r="S1282" s="3" t="s">
        <v>3554</v>
      </c>
      <c r="T1282" s="3">
        <v>63.991999999999997</v>
      </c>
      <c r="U1282" s="35" cm="1">
        <f t="array" ref="U1282">INDEX('Pricing Strategy'!$F$4:$F$71,MATCH(1,(Dataset!$O1282='Pricing Strategy'!$B$4:$B$71)*(Dataset!$Q1282='Pricing Strategy'!$C$4:$C$71)*(Dataset!$R1282='Pricing Strategy'!$D$4:$D$71),))</f>
        <v>0.35</v>
      </c>
      <c r="V1282" s="3">
        <f>Dataset!$T1282*(1-Dataset!$U1282)</f>
        <v>41.594799999999999</v>
      </c>
    </row>
    <row r="1283" spans="1:22" x14ac:dyDescent="0.3">
      <c r="A1283" s="32"/>
      <c r="C1283" s="3">
        <v>1278</v>
      </c>
      <c r="D1283" s="3" t="s">
        <v>3555</v>
      </c>
      <c r="E1283" s="34">
        <v>42857</v>
      </c>
      <c r="F1283" s="34">
        <v>42862</v>
      </c>
      <c r="G1283" s="3" t="s">
        <v>46</v>
      </c>
      <c r="H1283" s="3" t="s">
        <v>3556</v>
      </c>
      <c r="I1283" s="3" t="s">
        <v>3557</v>
      </c>
      <c r="J1283" s="3" t="s">
        <v>22</v>
      </c>
      <c r="K1283" s="3" t="s">
        <v>23</v>
      </c>
      <c r="L1283" s="3" t="s">
        <v>180</v>
      </c>
      <c r="M1283" s="3" t="s">
        <v>100</v>
      </c>
      <c r="N1283" s="3">
        <v>77070</v>
      </c>
      <c r="O1283" s="3" t="s">
        <v>101</v>
      </c>
      <c r="P1283" s="3" t="s">
        <v>3558</v>
      </c>
      <c r="Q1283" s="3" t="s">
        <v>42</v>
      </c>
      <c r="R1283" s="3" t="s">
        <v>64</v>
      </c>
      <c r="S1283" s="3" t="s">
        <v>3559</v>
      </c>
      <c r="T1283" s="3">
        <v>86.352000000000004</v>
      </c>
      <c r="U1283" s="35" cm="1">
        <f t="array" ref="U1283">INDEX('Pricing Strategy'!$F$4:$F$71,MATCH(1,(Dataset!$O1283='Pricing Strategy'!$B$4:$B$71)*(Dataset!$Q1283='Pricing Strategy'!$C$4:$C$71)*(Dataset!$R1283='Pricing Strategy'!$D$4:$D$71),))</f>
        <v>0.35</v>
      </c>
      <c r="V1283" s="3">
        <f>Dataset!$T1283*(1-Dataset!$U1283)</f>
        <v>56.128800000000005</v>
      </c>
    </row>
    <row r="1284" spans="1:22" x14ac:dyDescent="0.3">
      <c r="A1284" s="32"/>
      <c r="C1284" s="3">
        <v>1279</v>
      </c>
      <c r="D1284" s="3" t="s">
        <v>3560</v>
      </c>
      <c r="E1284" s="34">
        <v>42255</v>
      </c>
      <c r="F1284" s="34">
        <v>42258</v>
      </c>
      <c r="G1284" s="3" t="s">
        <v>184</v>
      </c>
      <c r="H1284" s="3" t="s">
        <v>2865</v>
      </c>
      <c r="I1284" s="3" t="s">
        <v>2866</v>
      </c>
      <c r="J1284" s="3" t="s">
        <v>37</v>
      </c>
      <c r="K1284" s="3" t="s">
        <v>23</v>
      </c>
      <c r="L1284" s="3" t="s">
        <v>3561</v>
      </c>
      <c r="M1284" s="3" t="s">
        <v>1272</v>
      </c>
      <c r="N1284" s="3">
        <v>31204</v>
      </c>
      <c r="O1284" s="3" t="s">
        <v>26</v>
      </c>
      <c r="P1284" s="3" t="s">
        <v>3562</v>
      </c>
      <c r="Q1284" s="3" t="s">
        <v>67</v>
      </c>
      <c r="R1284" s="3" t="s">
        <v>157</v>
      </c>
      <c r="S1284" s="3" t="s">
        <v>3563</v>
      </c>
      <c r="T1284" s="3">
        <v>32.97</v>
      </c>
      <c r="U1284" s="35" cm="1">
        <f t="array" ref="U1284">INDEX('Pricing Strategy'!$F$4:$F$71,MATCH(1,(Dataset!$O1284='Pricing Strategy'!$B$4:$B$71)*(Dataset!$Q1284='Pricing Strategy'!$C$4:$C$71)*(Dataset!$R1284='Pricing Strategy'!$D$4:$D$71),))</f>
        <v>0.3</v>
      </c>
      <c r="V1284" s="3">
        <f>Dataset!$T1284*(1-Dataset!$U1284)</f>
        <v>23.078999999999997</v>
      </c>
    </row>
    <row r="1285" spans="1:22" x14ac:dyDescent="0.3">
      <c r="A1285" s="32"/>
      <c r="C1285" s="3">
        <v>1280</v>
      </c>
      <c r="D1285" s="3" t="s">
        <v>3560</v>
      </c>
      <c r="E1285" s="34">
        <v>42255</v>
      </c>
      <c r="F1285" s="34">
        <v>42258</v>
      </c>
      <c r="G1285" s="3" t="s">
        <v>184</v>
      </c>
      <c r="H1285" s="3" t="s">
        <v>2865</v>
      </c>
      <c r="I1285" s="3" t="s">
        <v>2866</v>
      </c>
      <c r="J1285" s="3" t="s">
        <v>37</v>
      </c>
      <c r="K1285" s="3" t="s">
        <v>23</v>
      </c>
      <c r="L1285" s="3" t="s">
        <v>3561</v>
      </c>
      <c r="M1285" s="3" t="s">
        <v>1272</v>
      </c>
      <c r="N1285" s="3">
        <v>31204</v>
      </c>
      <c r="O1285" s="3" t="s">
        <v>26</v>
      </c>
      <c r="P1285" s="3" t="s">
        <v>3564</v>
      </c>
      <c r="Q1285" s="3" t="s">
        <v>67</v>
      </c>
      <c r="R1285" s="3" t="s">
        <v>157</v>
      </c>
      <c r="S1285" s="3" t="s">
        <v>3565</v>
      </c>
      <c r="T1285" s="3">
        <v>83.88</v>
      </c>
      <c r="U1285" s="35" cm="1">
        <f t="array" ref="U1285">INDEX('Pricing Strategy'!$F$4:$F$71,MATCH(1,(Dataset!$O1285='Pricing Strategy'!$B$4:$B$71)*(Dataset!$Q1285='Pricing Strategy'!$C$4:$C$71)*(Dataset!$R1285='Pricing Strategy'!$D$4:$D$71),))</f>
        <v>0.3</v>
      </c>
      <c r="V1285" s="3">
        <f>Dataset!$T1285*(1-Dataset!$U1285)</f>
        <v>58.715999999999994</v>
      </c>
    </row>
    <row r="1286" spans="1:22" x14ac:dyDescent="0.3">
      <c r="A1286" s="32"/>
      <c r="C1286" s="3">
        <v>1281</v>
      </c>
      <c r="D1286" s="3" t="s">
        <v>3566</v>
      </c>
      <c r="E1286" s="34">
        <v>42983</v>
      </c>
      <c r="F1286" s="34">
        <v>42984</v>
      </c>
      <c r="G1286" s="3" t="s">
        <v>184</v>
      </c>
      <c r="H1286" s="3" t="s">
        <v>2565</v>
      </c>
      <c r="I1286" s="3" t="s">
        <v>2566</v>
      </c>
      <c r="J1286" s="3" t="s">
        <v>22</v>
      </c>
      <c r="K1286" s="3" t="s">
        <v>23</v>
      </c>
      <c r="L1286" s="3" t="s">
        <v>3567</v>
      </c>
      <c r="M1286" s="3" t="s">
        <v>485</v>
      </c>
      <c r="N1286" s="3">
        <v>52402</v>
      </c>
      <c r="O1286" s="3" t="s">
        <v>101</v>
      </c>
      <c r="P1286" s="3" t="s">
        <v>3568</v>
      </c>
      <c r="Q1286" s="3" t="s">
        <v>67</v>
      </c>
      <c r="R1286" s="3" t="s">
        <v>68</v>
      </c>
      <c r="S1286" s="3" t="s">
        <v>3569</v>
      </c>
      <c r="T1286" s="3">
        <v>278.39999999999998</v>
      </c>
      <c r="U1286" s="35" cm="1">
        <f t="array" ref="U1286">INDEX('Pricing Strategy'!$F$4:$F$71,MATCH(1,(Dataset!$O1286='Pricing Strategy'!$B$4:$B$71)*(Dataset!$Q1286='Pricing Strategy'!$C$4:$C$71)*(Dataset!$R1286='Pricing Strategy'!$D$4:$D$71),))</f>
        <v>0.3</v>
      </c>
      <c r="V1286" s="3">
        <f>Dataset!$T1286*(1-Dataset!$U1286)</f>
        <v>194.87999999999997</v>
      </c>
    </row>
    <row r="1287" spans="1:22" x14ac:dyDescent="0.3">
      <c r="A1287" s="32"/>
      <c r="C1287" s="3">
        <v>1282</v>
      </c>
      <c r="D1287" s="3" t="s">
        <v>3570</v>
      </c>
      <c r="E1287" s="34">
        <v>43199</v>
      </c>
      <c r="F1287" s="34">
        <v>43201</v>
      </c>
      <c r="G1287" s="3" t="s">
        <v>184</v>
      </c>
      <c r="H1287" s="3" t="s">
        <v>1676</v>
      </c>
      <c r="I1287" s="3" t="s">
        <v>1677</v>
      </c>
      <c r="J1287" s="3" t="s">
        <v>22</v>
      </c>
      <c r="K1287" s="3" t="s">
        <v>23</v>
      </c>
      <c r="L1287" s="3" t="s">
        <v>1523</v>
      </c>
      <c r="M1287" s="3" t="s">
        <v>50</v>
      </c>
      <c r="N1287" s="3">
        <v>32216</v>
      </c>
      <c r="O1287" s="3" t="s">
        <v>26</v>
      </c>
      <c r="P1287" s="3" t="s">
        <v>3571</v>
      </c>
      <c r="Q1287" s="3" t="s">
        <v>42</v>
      </c>
      <c r="R1287" s="3" t="s">
        <v>43</v>
      </c>
      <c r="S1287" s="3" t="s">
        <v>3572</v>
      </c>
      <c r="T1287" s="3">
        <v>15.12</v>
      </c>
      <c r="U1287" s="35" cm="1">
        <f t="array" ref="U1287">INDEX('Pricing Strategy'!$F$4:$F$71,MATCH(1,(Dataset!$O1287='Pricing Strategy'!$B$4:$B$71)*(Dataset!$Q1287='Pricing Strategy'!$C$4:$C$71)*(Dataset!$R1287='Pricing Strategy'!$D$4:$D$71),))</f>
        <v>0.25</v>
      </c>
      <c r="V1287" s="3">
        <f>Dataset!$T1287*(1-Dataset!$U1287)</f>
        <v>11.34</v>
      </c>
    </row>
    <row r="1288" spans="1:22" x14ac:dyDescent="0.3">
      <c r="A1288" s="32"/>
      <c r="C1288" s="3">
        <v>1283</v>
      </c>
      <c r="D1288" s="3" t="s">
        <v>3570</v>
      </c>
      <c r="E1288" s="34">
        <v>43199</v>
      </c>
      <c r="F1288" s="34">
        <v>43201</v>
      </c>
      <c r="G1288" s="3" t="s">
        <v>184</v>
      </c>
      <c r="H1288" s="3" t="s">
        <v>1676</v>
      </c>
      <c r="I1288" s="3" t="s">
        <v>1677</v>
      </c>
      <c r="J1288" s="3" t="s">
        <v>22</v>
      </c>
      <c r="K1288" s="3" t="s">
        <v>23</v>
      </c>
      <c r="L1288" s="3" t="s">
        <v>1523</v>
      </c>
      <c r="M1288" s="3" t="s">
        <v>50</v>
      </c>
      <c r="N1288" s="3">
        <v>32216</v>
      </c>
      <c r="O1288" s="3" t="s">
        <v>26</v>
      </c>
      <c r="P1288" s="3" t="s">
        <v>3573</v>
      </c>
      <c r="Q1288" s="3" t="s">
        <v>42</v>
      </c>
      <c r="R1288" s="3" t="s">
        <v>71</v>
      </c>
      <c r="S1288" s="3" t="s">
        <v>3574</v>
      </c>
      <c r="T1288" s="3">
        <v>17.43</v>
      </c>
      <c r="U1288" s="35" cm="1">
        <f t="array" ref="U1288">INDEX('Pricing Strategy'!$F$4:$F$71,MATCH(1,(Dataset!$O1288='Pricing Strategy'!$B$4:$B$71)*(Dataset!$Q1288='Pricing Strategy'!$C$4:$C$71)*(Dataset!$R1288='Pricing Strategy'!$D$4:$D$71),))</f>
        <v>0.25</v>
      </c>
      <c r="V1288" s="3">
        <f>Dataset!$T1288*(1-Dataset!$U1288)</f>
        <v>13.0725</v>
      </c>
    </row>
    <row r="1289" spans="1:22" x14ac:dyDescent="0.3">
      <c r="A1289" s="32"/>
      <c r="C1289" s="3">
        <v>1284</v>
      </c>
      <c r="D1289" s="3" t="s">
        <v>3570</v>
      </c>
      <c r="E1289" s="34">
        <v>43199</v>
      </c>
      <c r="F1289" s="34">
        <v>43201</v>
      </c>
      <c r="G1289" s="3" t="s">
        <v>184</v>
      </c>
      <c r="H1289" s="3" t="s">
        <v>1676</v>
      </c>
      <c r="I1289" s="3" t="s">
        <v>1677</v>
      </c>
      <c r="J1289" s="3" t="s">
        <v>22</v>
      </c>
      <c r="K1289" s="3" t="s">
        <v>23</v>
      </c>
      <c r="L1289" s="3" t="s">
        <v>1523</v>
      </c>
      <c r="M1289" s="3" t="s">
        <v>50</v>
      </c>
      <c r="N1289" s="3">
        <v>32216</v>
      </c>
      <c r="O1289" s="3" t="s">
        <v>26</v>
      </c>
      <c r="P1289" s="3" t="s">
        <v>3575</v>
      </c>
      <c r="Q1289" s="3" t="s">
        <v>42</v>
      </c>
      <c r="R1289" s="3" t="s">
        <v>86</v>
      </c>
      <c r="S1289" s="3" t="s">
        <v>3576</v>
      </c>
      <c r="T1289" s="3">
        <v>251.64</v>
      </c>
      <c r="U1289" s="35" cm="1">
        <f t="array" ref="U1289">INDEX('Pricing Strategy'!$F$4:$F$71,MATCH(1,(Dataset!$O1289='Pricing Strategy'!$B$4:$B$71)*(Dataset!$Q1289='Pricing Strategy'!$C$4:$C$71)*(Dataset!$R1289='Pricing Strategy'!$D$4:$D$71),))</f>
        <v>0.25</v>
      </c>
      <c r="V1289" s="3">
        <f>Dataset!$T1289*(1-Dataset!$U1289)</f>
        <v>188.73</v>
      </c>
    </row>
    <row r="1290" spans="1:22" x14ac:dyDescent="0.3">
      <c r="A1290" s="32"/>
      <c r="C1290" s="3">
        <v>1285</v>
      </c>
      <c r="D1290" s="3" t="s">
        <v>3577</v>
      </c>
      <c r="E1290" s="34">
        <v>42710</v>
      </c>
      <c r="F1290" s="34">
        <v>42716</v>
      </c>
      <c r="G1290" s="3" t="s">
        <v>46</v>
      </c>
      <c r="H1290" s="3" t="s">
        <v>1278</v>
      </c>
      <c r="I1290" s="3" t="s">
        <v>1279</v>
      </c>
      <c r="J1290" s="3" t="s">
        <v>22</v>
      </c>
      <c r="K1290" s="3" t="s">
        <v>23</v>
      </c>
      <c r="L1290" s="3" t="s">
        <v>1237</v>
      </c>
      <c r="M1290" s="3" t="s">
        <v>100</v>
      </c>
      <c r="N1290" s="3">
        <v>78745</v>
      </c>
      <c r="O1290" s="3" t="s">
        <v>101</v>
      </c>
      <c r="P1290" s="3" t="s">
        <v>3578</v>
      </c>
      <c r="Q1290" s="3" t="s">
        <v>42</v>
      </c>
      <c r="R1290" s="3" t="s">
        <v>71</v>
      </c>
      <c r="S1290" s="3" t="s">
        <v>3579</v>
      </c>
      <c r="T1290" s="3">
        <v>2.7719999999999998</v>
      </c>
      <c r="U1290" s="35" cm="1">
        <f t="array" ref="U1290">INDEX('Pricing Strategy'!$F$4:$F$71,MATCH(1,(Dataset!$O1290='Pricing Strategy'!$B$4:$B$71)*(Dataset!$Q1290='Pricing Strategy'!$C$4:$C$71)*(Dataset!$R1290='Pricing Strategy'!$D$4:$D$71),))</f>
        <v>0.3</v>
      </c>
      <c r="V1290" s="3">
        <f>Dataset!$T1290*(1-Dataset!$U1290)</f>
        <v>1.9403999999999997</v>
      </c>
    </row>
    <row r="1291" spans="1:22" x14ac:dyDescent="0.3">
      <c r="A1291" s="32"/>
      <c r="C1291" s="3">
        <v>1286</v>
      </c>
      <c r="D1291" s="3" t="s">
        <v>3580</v>
      </c>
      <c r="E1291" s="34">
        <v>42912</v>
      </c>
      <c r="F1291" s="34">
        <v>42919</v>
      </c>
      <c r="G1291" s="3" t="s">
        <v>46</v>
      </c>
      <c r="H1291" s="3" t="s">
        <v>3581</v>
      </c>
      <c r="I1291" s="3" t="s">
        <v>3582</v>
      </c>
      <c r="J1291" s="3" t="s">
        <v>22</v>
      </c>
      <c r="K1291" s="3" t="s">
        <v>23</v>
      </c>
      <c r="L1291" s="3" t="s">
        <v>3583</v>
      </c>
      <c r="M1291" s="3" t="s">
        <v>1400</v>
      </c>
      <c r="N1291" s="3">
        <v>2908</v>
      </c>
      <c r="O1291" s="3" t="s">
        <v>144</v>
      </c>
      <c r="P1291" s="3" t="s">
        <v>1515</v>
      </c>
      <c r="Q1291" s="3" t="s">
        <v>42</v>
      </c>
      <c r="R1291" s="3" t="s">
        <v>55</v>
      </c>
      <c r="S1291" s="3" t="s">
        <v>1516</v>
      </c>
      <c r="T1291" s="3">
        <v>14.9</v>
      </c>
      <c r="U1291" s="35" cm="1">
        <f t="array" ref="U1291">INDEX('Pricing Strategy'!$F$4:$F$71,MATCH(1,(Dataset!$O1291='Pricing Strategy'!$B$4:$B$71)*(Dataset!$Q1291='Pricing Strategy'!$C$4:$C$71)*(Dataset!$R1291='Pricing Strategy'!$D$4:$D$71),))</f>
        <v>0.5</v>
      </c>
      <c r="V1291" s="3">
        <f>Dataset!$T1291*(1-Dataset!$U1291)</f>
        <v>7.45</v>
      </c>
    </row>
    <row r="1292" spans="1:22" x14ac:dyDescent="0.3">
      <c r="A1292" s="32"/>
      <c r="C1292" s="3">
        <v>1287</v>
      </c>
      <c r="D1292" s="3" t="s">
        <v>3584</v>
      </c>
      <c r="E1292" s="34">
        <v>42555</v>
      </c>
      <c r="F1292" s="34">
        <v>42559</v>
      </c>
      <c r="G1292" s="3" t="s">
        <v>46</v>
      </c>
      <c r="H1292" s="3" t="s">
        <v>527</v>
      </c>
      <c r="I1292" s="3" t="s">
        <v>528</v>
      </c>
      <c r="J1292" s="3" t="s">
        <v>98</v>
      </c>
      <c r="K1292" s="3" t="s">
        <v>23</v>
      </c>
      <c r="L1292" s="3" t="s">
        <v>262</v>
      </c>
      <c r="M1292" s="3" t="s">
        <v>263</v>
      </c>
      <c r="N1292" s="3">
        <v>10035</v>
      </c>
      <c r="O1292" s="3" t="s">
        <v>144</v>
      </c>
      <c r="P1292" s="3" t="s">
        <v>3585</v>
      </c>
      <c r="Q1292" s="3" t="s">
        <v>42</v>
      </c>
      <c r="R1292" s="3" t="s">
        <v>64</v>
      </c>
      <c r="S1292" s="3" t="s">
        <v>3586</v>
      </c>
      <c r="T1292" s="3">
        <v>15.48</v>
      </c>
      <c r="U1292" s="35" cm="1">
        <f t="array" ref="U1292">INDEX('Pricing Strategy'!$F$4:$F$71,MATCH(1,(Dataset!$O1292='Pricing Strategy'!$B$4:$B$71)*(Dataset!$Q1292='Pricing Strategy'!$C$4:$C$71)*(Dataset!$R1292='Pricing Strategy'!$D$4:$D$71),))</f>
        <v>0.45</v>
      </c>
      <c r="V1292" s="3">
        <f>Dataset!$T1292*(1-Dataset!$U1292)</f>
        <v>8.5140000000000011</v>
      </c>
    </row>
    <row r="1293" spans="1:22" x14ac:dyDescent="0.3">
      <c r="A1293" s="32"/>
      <c r="C1293" s="3">
        <v>1288</v>
      </c>
      <c r="D1293" s="3" t="s">
        <v>3587</v>
      </c>
      <c r="E1293" s="34">
        <v>43061</v>
      </c>
      <c r="F1293" s="34">
        <v>43065</v>
      </c>
      <c r="G1293" s="3" t="s">
        <v>46</v>
      </c>
      <c r="H1293" s="3" t="s">
        <v>3588</v>
      </c>
      <c r="I1293" s="3" t="s">
        <v>3589</v>
      </c>
      <c r="J1293" s="3" t="s">
        <v>37</v>
      </c>
      <c r="K1293" s="3" t="s">
        <v>23</v>
      </c>
      <c r="L1293" s="3" t="s">
        <v>262</v>
      </c>
      <c r="M1293" s="3" t="s">
        <v>263</v>
      </c>
      <c r="N1293" s="3">
        <v>10009</v>
      </c>
      <c r="O1293" s="3" t="s">
        <v>144</v>
      </c>
      <c r="P1293" s="3" t="s">
        <v>294</v>
      </c>
      <c r="Q1293" s="3" t="s">
        <v>28</v>
      </c>
      <c r="R1293" s="3" t="s">
        <v>61</v>
      </c>
      <c r="S1293" s="3" t="s">
        <v>295</v>
      </c>
      <c r="T1293" s="3">
        <v>39.880000000000003</v>
      </c>
      <c r="U1293" s="35" cm="1">
        <f t="array" ref="U1293">INDEX('Pricing Strategy'!$F$4:$F$71,MATCH(1,(Dataset!$O1293='Pricing Strategy'!$B$4:$B$71)*(Dataset!$Q1293='Pricing Strategy'!$C$4:$C$71)*(Dataset!$R1293='Pricing Strategy'!$D$4:$D$71),))</f>
        <v>0.4</v>
      </c>
      <c r="V1293" s="3">
        <f>Dataset!$T1293*(1-Dataset!$U1293)</f>
        <v>23.928000000000001</v>
      </c>
    </row>
    <row r="1294" spans="1:22" x14ac:dyDescent="0.3">
      <c r="A1294" s="32"/>
      <c r="C1294" s="3">
        <v>1289</v>
      </c>
      <c r="D1294" s="3" t="s">
        <v>3587</v>
      </c>
      <c r="E1294" s="34">
        <v>43061</v>
      </c>
      <c r="F1294" s="34">
        <v>43065</v>
      </c>
      <c r="G1294" s="3" t="s">
        <v>46</v>
      </c>
      <c r="H1294" s="3" t="s">
        <v>3588</v>
      </c>
      <c r="I1294" s="3" t="s">
        <v>3589</v>
      </c>
      <c r="J1294" s="3" t="s">
        <v>37</v>
      </c>
      <c r="K1294" s="3" t="s">
        <v>23</v>
      </c>
      <c r="L1294" s="3" t="s">
        <v>262</v>
      </c>
      <c r="M1294" s="3" t="s">
        <v>263</v>
      </c>
      <c r="N1294" s="3">
        <v>10009</v>
      </c>
      <c r="O1294" s="3" t="s">
        <v>144</v>
      </c>
      <c r="P1294" s="3" t="s">
        <v>2079</v>
      </c>
      <c r="Q1294" s="3" t="s">
        <v>42</v>
      </c>
      <c r="R1294" s="3" t="s">
        <v>71</v>
      </c>
      <c r="S1294" s="3" t="s">
        <v>2080</v>
      </c>
      <c r="T1294" s="3">
        <v>12.192</v>
      </c>
      <c r="U1294" s="35" cm="1">
        <f t="array" ref="U1294">INDEX('Pricing Strategy'!$F$4:$F$71,MATCH(1,(Dataset!$O1294='Pricing Strategy'!$B$4:$B$71)*(Dataset!$Q1294='Pricing Strategy'!$C$4:$C$71)*(Dataset!$R1294='Pricing Strategy'!$D$4:$D$71),))</f>
        <v>0.4</v>
      </c>
      <c r="V1294" s="3">
        <f>Dataset!$T1294*(1-Dataset!$U1294)</f>
        <v>7.3151999999999999</v>
      </c>
    </row>
    <row r="1295" spans="1:22" x14ac:dyDescent="0.3">
      <c r="A1295" s="32"/>
      <c r="C1295" s="3">
        <v>1290</v>
      </c>
      <c r="D1295" s="3" t="s">
        <v>3587</v>
      </c>
      <c r="E1295" s="34">
        <v>43061</v>
      </c>
      <c r="F1295" s="34">
        <v>43065</v>
      </c>
      <c r="G1295" s="3" t="s">
        <v>46</v>
      </c>
      <c r="H1295" s="3" t="s">
        <v>3588</v>
      </c>
      <c r="I1295" s="3" t="s">
        <v>3589</v>
      </c>
      <c r="J1295" s="3" t="s">
        <v>37</v>
      </c>
      <c r="K1295" s="3" t="s">
        <v>23</v>
      </c>
      <c r="L1295" s="3" t="s">
        <v>262</v>
      </c>
      <c r="M1295" s="3" t="s">
        <v>263</v>
      </c>
      <c r="N1295" s="3">
        <v>10009</v>
      </c>
      <c r="O1295" s="3" t="s">
        <v>144</v>
      </c>
      <c r="P1295" s="3" t="s">
        <v>3590</v>
      </c>
      <c r="Q1295" s="3" t="s">
        <v>42</v>
      </c>
      <c r="R1295" s="3" t="s">
        <v>64</v>
      </c>
      <c r="S1295" s="3" t="s">
        <v>3591</v>
      </c>
      <c r="T1295" s="3">
        <v>20.82</v>
      </c>
      <c r="U1295" s="35" cm="1">
        <f t="array" ref="U1295">INDEX('Pricing Strategy'!$F$4:$F$71,MATCH(1,(Dataset!$O1295='Pricing Strategy'!$B$4:$B$71)*(Dataset!$Q1295='Pricing Strategy'!$C$4:$C$71)*(Dataset!$R1295='Pricing Strategy'!$D$4:$D$71),))</f>
        <v>0.45</v>
      </c>
      <c r="V1295" s="3">
        <f>Dataset!$T1295*(1-Dataset!$U1295)</f>
        <v>11.451000000000001</v>
      </c>
    </row>
    <row r="1296" spans="1:22" x14ac:dyDescent="0.3">
      <c r="A1296" s="32"/>
      <c r="C1296" s="3">
        <v>1291</v>
      </c>
      <c r="D1296" s="3" t="s">
        <v>3592</v>
      </c>
      <c r="E1296" s="34">
        <v>43049</v>
      </c>
      <c r="F1296" s="34">
        <v>43051</v>
      </c>
      <c r="G1296" s="3" t="s">
        <v>184</v>
      </c>
      <c r="H1296" s="3" t="s">
        <v>2132</v>
      </c>
      <c r="I1296" s="3" t="s">
        <v>2133</v>
      </c>
      <c r="J1296" s="3" t="s">
        <v>98</v>
      </c>
      <c r="K1296" s="3" t="s">
        <v>23</v>
      </c>
      <c r="L1296" s="3" t="s">
        <v>123</v>
      </c>
      <c r="M1296" s="3" t="s">
        <v>39</v>
      </c>
      <c r="N1296" s="3">
        <v>94122</v>
      </c>
      <c r="O1296" s="3" t="s">
        <v>40</v>
      </c>
      <c r="P1296" s="3" t="s">
        <v>3593</v>
      </c>
      <c r="Q1296" s="3" t="s">
        <v>42</v>
      </c>
      <c r="R1296" s="3" t="s">
        <v>71</v>
      </c>
      <c r="S1296" s="3" t="s">
        <v>3594</v>
      </c>
      <c r="T1296" s="3">
        <v>13.215999999999999</v>
      </c>
      <c r="U1296" s="35" cm="1">
        <f t="array" ref="U1296">INDEX('Pricing Strategy'!$F$4:$F$71,MATCH(1,(Dataset!$O1296='Pricing Strategy'!$B$4:$B$71)*(Dataset!$Q1296='Pricing Strategy'!$C$4:$C$71)*(Dataset!$R1296='Pricing Strategy'!$D$4:$D$71),))</f>
        <v>0.4</v>
      </c>
      <c r="V1296" s="3">
        <f>Dataset!$T1296*(1-Dataset!$U1296)</f>
        <v>7.9295999999999989</v>
      </c>
    </row>
    <row r="1297" spans="1:22" x14ac:dyDescent="0.3">
      <c r="A1297" s="32"/>
      <c r="C1297" s="3">
        <v>1292</v>
      </c>
      <c r="D1297" s="3" t="s">
        <v>3592</v>
      </c>
      <c r="E1297" s="34">
        <v>43049</v>
      </c>
      <c r="F1297" s="34">
        <v>43051</v>
      </c>
      <c r="G1297" s="3" t="s">
        <v>184</v>
      </c>
      <c r="H1297" s="3" t="s">
        <v>2132</v>
      </c>
      <c r="I1297" s="3" t="s">
        <v>2133</v>
      </c>
      <c r="J1297" s="3" t="s">
        <v>98</v>
      </c>
      <c r="K1297" s="3" t="s">
        <v>23</v>
      </c>
      <c r="L1297" s="3" t="s">
        <v>123</v>
      </c>
      <c r="M1297" s="3" t="s">
        <v>39</v>
      </c>
      <c r="N1297" s="3">
        <v>94122</v>
      </c>
      <c r="O1297" s="3" t="s">
        <v>40</v>
      </c>
      <c r="P1297" s="3" t="s">
        <v>3358</v>
      </c>
      <c r="Q1297" s="3" t="s">
        <v>42</v>
      </c>
      <c r="R1297" s="3" t="s">
        <v>86</v>
      </c>
      <c r="S1297" s="3" t="s">
        <v>3359</v>
      </c>
      <c r="T1297" s="3">
        <v>32.4</v>
      </c>
      <c r="U1297" s="35" cm="1">
        <f t="array" ref="U1297">INDEX('Pricing Strategy'!$F$4:$F$71,MATCH(1,(Dataset!$O1297='Pricing Strategy'!$B$4:$B$71)*(Dataset!$Q1297='Pricing Strategy'!$C$4:$C$71)*(Dataset!$R1297='Pricing Strategy'!$D$4:$D$71),))</f>
        <v>0.4</v>
      </c>
      <c r="V1297" s="3">
        <f>Dataset!$T1297*(1-Dataset!$U1297)</f>
        <v>19.439999999999998</v>
      </c>
    </row>
    <row r="1298" spans="1:22" x14ac:dyDescent="0.3">
      <c r="A1298" s="32"/>
      <c r="C1298" s="3">
        <v>1293</v>
      </c>
      <c r="D1298" s="3" t="s">
        <v>3595</v>
      </c>
      <c r="E1298" s="34">
        <v>42609</v>
      </c>
      <c r="F1298" s="34">
        <v>42614</v>
      </c>
      <c r="G1298" s="3" t="s">
        <v>46</v>
      </c>
      <c r="H1298" s="3" t="s">
        <v>532</v>
      </c>
      <c r="I1298" s="3" t="s">
        <v>533</v>
      </c>
      <c r="J1298" s="3" t="s">
        <v>22</v>
      </c>
      <c r="K1298" s="3" t="s">
        <v>23</v>
      </c>
      <c r="L1298" s="3" t="s">
        <v>947</v>
      </c>
      <c r="M1298" s="3" t="s">
        <v>39</v>
      </c>
      <c r="N1298" s="3">
        <v>92105</v>
      </c>
      <c r="O1298" s="3" t="s">
        <v>40</v>
      </c>
      <c r="P1298" s="3" t="s">
        <v>574</v>
      </c>
      <c r="Q1298" s="3" t="s">
        <v>42</v>
      </c>
      <c r="R1298" s="3" t="s">
        <v>575</v>
      </c>
      <c r="S1298" s="3" t="s">
        <v>576</v>
      </c>
      <c r="T1298" s="3">
        <v>32.94</v>
      </c>
      <c r="U1298" s="35" cm="1">
        <f t="array" ref="U1298">INDEX('Pricing Strategy'!$F$4:$F$71,MATCH(1,(Dataset!$O1298='Pricing Strategy'!$B$4:$B$71)*(Dataset!$Q1298='Pricing Strategy'!$C$4:$C$71)*(Dataset!$R1298='Pricing Strategy'!$D$4:$D$71),))</f>
        <v>0.45</v>
      </c>
      <c r="V1298" s="3">
        <f>Dataset!$T1298*(1-Dataset!$U1298)</f>
        <v>18.117000000000001</v>
      </c>
    </row>
    <row r="1299" spans="1:22" x14ac:dyDescent="0.3">
      <c r="A1299" s="32"/>
      <c r="C1299" s="3">
        <v>1294</v>
      </c>
      <c r="D1299" s="3" t="s">
        <v>3595</v>
      </c>
      <c r="E1299" s="34">
        <v>42609</v>
      </c>
      <c r="F1299" s="34">
        <v>42614</v>
      </c>
      <c r="G1299" s="3" t="s">
        <v>46</v>
      </c>
      <c r="H1299" s="3" t="s">
        <v>532</v>
      </c>
      <c r="I1299" s="3" t="s">
        <v>533</v>
      </c>
      <c r="J1299" s="3" t="s">
        <v>22</v>
      </c>
      <c r="K1299" s="3" t="s">
        <v>23</v>
      </c>
      <c r="L1299" s="3" t="s">
        <v>947</v>
      </c>
      <c r="M1299" s="3" t="s">
        <v>39</v>
      </c>
      <c r="N1299" s="3">
        <v>92105</v>
      </c>
      <c r="O1299" s="3" t="s">
        <v>40</v>
      </c>
      <c r="P1299" s="3" t="s">
        <v>3596</v>
      </c>
      <c r="Q1299" s="3" t="s">
        <v>42</v>
      </c>
      <c r="R1299" s="3" t="s">
        <v>86</v>
      </c>
      <c r="S1299" s="3" t="s">
        <v>3597</v>
      </c>
      <c r="T1299" s="3">
        <v>114.2</v>
      </c>
      <c r="U1299" s="35" cm="1">
        <f t="array" ref="U1299">INDEX('Pricing Strategy'!$F$4:$F$71,MATCH(1,(Dataset!$O1299='Pricing Strategy'!$B$4:$B$71)*(Dataset!$Q1299='Pricing Strategy'!$C$4:$C$71)*(Dataset!$R1299='Pricing Strategy'!$D$4:$D$71),))</f>
        <v>0.4</v>
      </c>
      <c r="V1299" s="3">
        <f>Dataset!$T1299*(1-Dataset!$U1299)</f>
        <v>68.52</v>
      </c>
    </row>
    <row r="1300" spans="1:22" x14ac:dyDescent="0.3">
      <c r="A1300" s="32"/>
      <c r="C1300" s="3">
        <v>1295</v>
      </c>
      <c r="D1300" s="3" t="s">
        <v>3595</v>
      </c>
      <c r="E1300" s="34">
        <v>42609</v>
      </c>
      <c r="F1300" s="34">
        <v>42614</v>
      </c>
      <c r="G1300" s="3" t="s">
        <v>46</v>
      </c>
      <c r="H1300" s="3" t="s">
        <v>532</v>
      </c>
      <c r="I1300" s="3" t="s">
        <v>533</v>
      </c>
      <c r="J1300" s="3" t="s">
        <v>22</v>
      </c>
      <c r="K1300" s="3" t="s">
        <v>23</v>
      </c>
      <c r="L1300" s="3" t="s">
        <v>947</v>
      </c>
      <c r="M1300" s="3" t="s">
        <v>39</v>
      </c>
      <c r="N1300" s="3">
        <v>92105</v>
      </c>
      <c r="O1300" s="3" t="s">
        <v>40</v>
      </c>
      <c r="P1300" s="3" t="s">
        <v>388</v>
      </c>
      <c r="Q1300" s="3" t="s">
        <v>42</v>
      </c>
      <c r="R1300" s="3" t="s">
        <v>43</v>
      </c>
      <c r="S1300" s="3" t="s">
        <v>389</v>
      </c>
      <c r="T1300" s="3">
        <v>3.08</v>
      </c>
      <c r="U1300" s="35" cm="1">
        <f t="array" ref="U1300">INDEX('Pricing Strategy'!$F$4:$F$71,MATCH(1,(Dataset!$O1300='Pricing Strategy'!$B$4:$B$71)*(Dataset!$Q1300='Pricing Strategy'!$C$4:$C$71)*(Dataset!$R1300='Pricing Strategy'!$D$4:$D$71),))</f>
        <v>0.4</v>
      </c>
      <c r="V1300" s="3">
        <f>Dataset!$T1300*(1-Dataset!$U1300)</f>
        <v>1.8479999999999999</v>
      </c>
    </row>
    <row r="1301" spans="1:22" x14ac:dyDescent="0.3">
      <c r="A1301" s="32"/>
      <c r="C1301" s="3">
        <v>1296</v>
      </c>
      <c r="D1301" s="3" t="s">
        <v>3598</v>
      </c>
      <c r="E1301" s="34">
        <v>42515</v>
      </c>
      <c r="F1301" s="34">
        <v>42519</v>
      </c>
      <c r="G1301" s="3" t="s">
        <v>46</v>
      </c>
      <c r="H1301" s="3" t="s">
        <v>3599</v>
      </c>
      <c r="I1301" s="3" t="s">
        <v>3600</v>
      </c>
      <c r="J1301" s="3" t="s">
        <v>22</v>
      </c>
      <c r="K1301" s="3" t="s">
        <v>23</v>
      </c>
      <c r="L1301" s="3" t="s">
        <v>3601</v>
      </c>
      <c r="M1301" s="3" t="s">
        <v>453</v>
      </c>
      <c r="N1301" s="3">
        <v>81001</v>
      </c>
      <c r="O1301" s="3" t="s">
        <v>40</v>
      </c>
      <c r="P1301" s="3" t="s">
        <v>2823</v>
      </c>
      <c r="Q1301" s="3" t="s">
        <v>42</v>
      </c>
      <c r="R1301" s="3" t="s">
        <v>74</v>
      </c>
      <c r="S1301" s="3" t="s">
        <v>2824</v>
      </c>
      <c r="T1301" s="3">
        <v>845.72799999999995</v>
      </c>
      <c r="U1301" s="35" cm="1">
        <f t="array" ref="U1301">INDEX('Pricing Strategy'!$F$4:$F$71,MATCH(1,(Dataset!$O1301='Pricing Strategy'!$B$4:$B$71)*(Dataset!$Q1301='Pricing Strategy'!$C$4:$C$71)*(Dataset!$R1301='Pricing Strategy'!$D$4:$D$71),))</f>
        <v>0.4</v>
      </c>
      <c r="V1301" s="3">
        <f>Dataset!$T1301*(1-Dataset!$U1301)</f>
        <v>507.43679999999995</v>
      </c>
    </row>
    <row r="1302" spans="1:22" x14ac:dyDescent="0.3">
      <c r="A1302" s="32"/>
      <c r="C1302" s="3">
        <v>1297</v>
      </c>
      <c r="D1302" s="3" t="s">
        <v>3602</v>
      </c>
      <c r="E1302" s="34">
        <v>43464</v>
      </c>
      <c r="F1302" s="34">
        <v>43468</v>
      </c>
      <c r="G1302" s="3" t="s">
        <v>46</v>
      </c>
      <c r="H1302" s="3" t="s">
        <v>3603</v>
      </c>
      <c r="I1302" s="3" t="s">
        <v>3604</v>
      </c>
      <c r="J1302" s="3" t="s">
        <v>37</v>
      </c>
      <c r="K1302" s="3" t="s">
        <v>23</v>
      </c>
      <c r="L1302" s="3" t="s">
        <v>744</v>
      </c>
      <c r="M1302" s="3" t="s">
        <v>39</v>
      </c>
      <c r="N1302" s="3">
        <v>94533</v>
      </c>
      <c r="O1302" s="3" t="s">
        <v>40</v>
      </c>
      <c r="P1302" s="3" t="s">
        <v>2056</v>
      </c>
      <c r="Q1302" s="3" t="s">
        <v>42</v>
      </c>
      <c r="R1302" s="3" t="s">
        <v>71</v>
      </c>
      <c r="S1302" s="3" t="s">
        <v>2057</v>
      </c>
      <c r="T1302" s="3">
        <v>13.904</v>
      </c>
      <c r="U1302" s="35" cm="1">
        <f t="array" ref="U1302">INDEX('Pricing Strategy'!$F$4:$F$71,MATCH(1,(Dataset!$O1302='Pricing Strategy'!$B$4:$B$71)*(Dataset!$Q1302='Pricing Strategy'!$C$4:$C$71)*(Dataset!$R1302='Pricing Strategy'!$D$4:$D$71),))</f>
        <v>0.4</v>
      </c>
      <c r="V1302" s="3">
        <f>Dataset!$T1302*(1-Dataset!$U1302)</f>
        <v>8.3423999999999996</v>
      </c>
    </row>
    <row r="1303" spans="1:22" x14ac:dyDescent="0.3">
      <c r="A1303" s="32"/>
      <c r="C1303" s="3">
        <v>1298</v>
      </c>
      <c r="D1303" s="3" t="s">
        <v>3602</v>
      </c>
      <c r="E1303" s="34">
        <v>43464</v>
      </c>
      <c r="F1303" s="34">
        <v>43468</v>
      </c>
      <c r="G1303" s="3" t="s">
        <v>46</v>
      </c>
      <c r="H1303" s="3" t="s">
        <v>3603</v>
      </c>
      <c r="I1303" s="3" t="s">
        <v>3604</v>
      </c>
      <c r="J1303" s="3" t="s">
        <v>37</v>
      </c>
      <c r="K1303" s="3" t="s">
        <v>23</v>
      </c>
      <c r="L1303" s="3" t="s">
        <v>744</v>
      </c>
      <c r="M1303" s="3" t="s">
        <v>39</v>
      </c>
      <c r="N1303" s="3">
        <v>94533</v>
      </c>
      <c r="O1303" s="3" t="s">
        <v>40</v>
      </c>
      <c r="P1303" s="3" t="s">
        <v>2211</v>
      </c>
      <c r="Q1303" s="3" t="s">
        <v>42</v>
      </c>
      <c r="R1303" s="3" t="s">
        <v>71</v>
      </c>
      <c r="S1303" s="3" t="s">
        <v>3605</v>
      </c>
      <c r="T1303" s="3">
        <v>20.72</v>
      </c>
      <c r="U1303" s="35" cm="1">
        <f t="array" ref="U1303">INDEX('Pricing Strategy'!$F$4:$F$71,MATCH(1,(Dataset!$O1303='Pricing Strategy'!$B$4:$B$71)*(Dataset!$Q1303='Pricing Strategy'!$C$4:$C$71)*(Dataset!$R1303='Pricing Strategy'!$D$4:$D$71),))</f>
        <v>0.4</v>
      </c>
      <c r="V1303" s="3">
        <f>Dataset!$T1303*(1-Dataset!$U1303)</f>
        <v>12.431999999999999</v>
      </c>
    </row>
    <row r="1304" spans="1:22" x14ac:dyDescent="0.3">
      <c r="A1304" s="32"/>
      <c r="C1304" s="3">
        <v>1299</v>
      </c>
      <c r="D1304" s="3" t="s">
        <v>3606</v>
      </c>
      <c r="E1304" s="34">
        <v>43077</v>
      </c>
      <c r="F1304" s="34">
        <v>43081</v>
      </c>
      <c r="G1304" s="3" t="s">
        <v>19</v>
      </c>
      <c r="H1304" s="3" t="s">
        <v>3607</v>
      </c>
      <c r="I1304" s="3" t="s">
        <v>3608</v>
      </c>
      <c r="J1304" s="3" t="s">
        <v>37</v>
      </c>
      <c r="K1304" s="3" t="s">
        <v>23</v>
      </c>
      <c r="L1304" s="3" t="s">
        <v>432</v>
      </c>
      <c r="M1304" s="3" t="s">
        <v>225</v>
      </c>
      <c r="N1304" s="3">
        <v>55106</v>
      </c>
      <c r="O1304" s="3" t="s">
        <v>101</v>
      </c>
      <c r="P1304" s="3" t="s">
        <v>1784</v>
      </c>
      <c r="Q1304" s="3" t="s">
        <v>67</v>
      </c>
      <c r="R1304" s="3" t="s">
        <v>68</v>
      </c>
      <c r="S1304" s="3" t="s">
        <v>1785</v>
      </c>
      <c r="T1304" s="3">
        <v>114.95</v>
      </c>
      <c r="U1304" s="35" cm="1">
        <f t="array" ref="U1304">INDEX('Pricing Strategy'!$F$4:$F$71,MATCH(1,(Dataset!$O1304='Pricing Strategy'!$B$4:$B$71)*(Dataset!$Q1304='Pricing Strategy'!$C$4:$C$71)*(Dataset!$R1304='Pricing Strategy'!$D$4:$D$71),))</f>
        <v>0.3</v>
      </c>
      <c r="V1304" s="3">
        <f>Dataset!$T1304*(1-Dataset!$U1304)</f>
        <v>80.465000000000003</v>
      </c>
    </row>
    <row r="1305" spans="1:22" x14ac:dyDescent="0.3">
      <c r="A1305" s="32"/>
      <c r="C1305" s="3">
        <v>1300</v>
      </c>
      <c r="D1305" s="3" t="s">
        <v>3609</v>
      </c>
      <c r="E1305" s="34">
        <v>42647</v>
      </c>
      <c r="F1305" s="34">
        <v>42650</v>
      </c>
      <c r="G1305" s="3" t="s">
        <v>184</v>
      </c>
      <c r="H1305" s="3" t="s">
        <v>3337</v>
      </c>
      <c r="I1305" s="3" t="s">
        <v>3338</v>
      </c>
      <c r="J1305" s="3" t="s">
        <v>22</v>
      </c>
      <c r="K1305" s="3" t="s">
        <v>23</v>
      </c>
      <c r="L1305" s="3" t="s">
        <v>123</v>
      </c>
      <c r="M1305" s="3" t="s">
        <v>39</v>
      </c>
      <c r="N1305" s="3">
        <v>94109</v>
      </c>
      <c r="O1305" s="3" t="s">
        <v>40</v>
      </c>
      <c r="P1305" s="3" t="s">
        <v>632</v>
      </c>
      <c r="Q1305" s="3" t="s">
        <v>42</v>
      </c>
      <c r="R1305" s="3" t="s">
        <v>55</v>
      </c>
      <c r="S1305" s="3" t="s">
        <v>633</v>
      </c>
      <c r="T1305" s="3">
        <v>26.96</v>
      </c>
      <c r="U1305" s="35" cm="1">
        <f t="array" ref="U1305">INDEX('Pricing Strategy'!$F$4:$F$71,MATCH(1,(Dataset!$O1305='Pricing Strategy'!$B$4:$B$71)*(Dataset!$Q1305='Pricing Strategy'!$C$4:$C$71)*(Dataset!$R1305='Pricing Strategy'!$D$4:$D$71),))</f>
        <v>0.5</v>
      </c>
      <c r="V1305" s="3">
        <f>Dataset!$T1305*(1-Dataset!$U1305)</f>
        <v>13.48</v>
      </c>
    </row>
    <row r="1306" spans="1:22" x14ac:dyDescent="0.3">
      <c r="A1306" s="32"/>
      <c r="C1306" s="3">
        <v>1301</v>
      </c>
      <c r="D1306" s="3" t="s">
        <v>3610</v>
      </c>
      <c r="E1306" s="34">
        <v>43092</v>
      </c>
      <c r="F1306" s="34">
        <v>43094</v>
      </c>
      <c r="G1306" s="3" t="s">
        <v>19</v>
      </c>
      <c r="H1306" s="3" t="s">
        <v>812</v>
      </c>
      <c r="I1306" s="3" t="s">
        <v>813</v>
      </c>
      <c r="J1306" s="3" t="s">
        <v>22</v>
      </c>
      <c r="K1306" s="3" t="s">
        <v>23</v>
      </c>
      <c r="L1306" s="3" t="s">
        <v>314</v>
      </c>
      <c r="M1306" s="3" t="s">
        <v>315</v>
      </c>
      <c r="N1306" s="3">
        <v>22153</v>
      </c>
      <c r="O1306" s="3" t="s">
        <v>26</v>
      </c>
      <c r="P1306" s="3" t="s">
        <v>190</v>
      </c>
      <c r="Q1306" s="3" t="s">
        <v>28</v>
      </c>
      <c r="R1306" s="3" t="s">
        <v>61</v>
      </c>
      <c r="S1306" s="3" t="s">
        <v>191</v>
      </c>
      <c r="T1306" s="3">
        <v>572.76</v>
      </c>
      <c r="U1306" s="35" cm="1">
        <f t="array" ref="U1306">INDEX('Pricing Strategy'!$F$4:$F$71,MATCH(1,(Dataset!$O1306='Pricing Strategy'!$B$4:$B$71)*(Dataset!$Q1306='Pricing Strategy'!$C$4:$C$71)*(Dataset!$R1306='Pricing Strategy'!$D$4:$D$71),))</f>
        <v>0.25</v>
      </c>
      <c r="V1306" s="3">
        <f>Dataset!$T1306*(1-Dataset!$U1306)</f>
        <v>429.57</v>
      </c>
    </row>
    <row r="1307" spans="1:22" x14ac:dyDescent="0.3">
      <c r="A1307" s="32"/>
      <c r="C1307" s="3">
        <v>1302</v>
      </c>
      <c r="D1307" s="3" t="s">
        <v>3610</v>
      </c>
      <c r="E1307" s="34">
        <v>43092</v>
      </c>
      <c r="F1307" s="34">
        <v>43094</v>
      </c>
      <c r="G1307" s="3" t="s">
        <v>19</v>
      </c>
      <c r="H1307" s="3" t="s">
        <v>812</v>
      </c>
      <c r="I1307" s="3" t="s">
        <v>813</v>
      </c>
      <c r="J1307" s="3" t="s">
        <v>22</v>
      </c>
      <c r="K1307" s="3" t="s">
        <v>23</v>
      </c>
      <c r="L1307" s="3" t="s">
        <v>314</v>
      </c>
      <c r="M1307" s="3" t="s">
        <v>315</v>
      </c>
      <c r="N1307" s="3">
        <v>22153</v>
      </c>
      <c r="O1307" s="3" t="s">
        <v>26</v>
      </c>
      <c r="P1307" s="3" t="s">
        <v>190</v>
      </c>
      <c r="Q1307" s="3" t="s">
        <v>28</v>
      </c>
      <c r="R1307" s="3" t="s">
        <v>61</v>
      </c>
      <c r="S1307" s="3" t="s">
        <v>191</v>
      </c>
      <c r="T1307" s="3">
        <v>286.38</v>
      </c>
      <c r="U1307" s="35" cm="1">
        <f t="array" ref="U1307">INDEX('Pricing Strategy'!$F$4:$F$71,MATCH(1,(Dataset!$O1307='Pricing Strategy'!$B$4:$B$71)*(Dataset!$Q1307='Pricing Strategy'!$C$4:$C$71)*(Dataset!$R1307='Pricing Strategy'!$D$4:$D$71),))</f>
        <v>0.25</v>
      </c>
      <c r="V1307" s="3">
        <f>Dataset!$T1307*(1-Dataset!$U1307)</f>
        <v>214.785</v>
      </c>
    </row>
    <row r="1308" spans="1:22" x14ac:dyDescent="0.3">
      <c r="A1308" s="32"/>
      <c r="C1308" s="3">
        <v>1303</v>
      </c>
      <c r="D1308" s="3" t="s">
        <v>3611</v>
      </c>
      <c r="E1308" s="34">
        <v>42632</v>
      </c>
      <c r="F1308" s="34">
        <v>42637</v>
      </c>
      <c r="G1308" s="3" t="s">
        <v>19</v>
      </c>
      <c r="H1308" s="3" t="s">
        <v>3612</v>
      </c>
      <c r="I1308" s="3" t="s">
        <v>3613</v>
      </c>
      <c r="J1308" s="3" t="s">
        <v>98</v>
      </c>
      <c r="K1308" s="3" t="s">
        <v>23</v>
      </c>
      <c r="L1308" s="3" t="s">
        <v>1127</v>
      </c>
      <c r="M1308" s="3" t="s">
        <v>315</v>
      </c>
      <c r="N1308" s="3">
        <v>22204</v>
      </c>
      <c r="O1308" s="3" t="s">
        <v>26</v>
      </c>
      <c r="P1308" s="3" t="s">
        <v>3614</v>
      </c>
      <c r="Q1308" s="3" t="s">
        <v>28</v>
      </c>
      <c r="R1308" s="3" t="s">
        <v>29</v>
      </c>
      <c r="S1308" s="3" t="s">
        <v>3615</v>
      </c>
      <c r="T1308" s="3">
        <v>61.96</v>
      </c>
      <c r="U1308" s="35" cm="1">
        <f t="array" ref="U1308">INDEX('Pricing Strategy'!$F$4:$F$71,MATCH(1,(Dataset!$O1308='Pricing Strategy'!$B$4:$B$71)*(Dataset!$Q1308='Pricing Strategy'!$C$4:$C$71)*(Dataset!$R1308='Pricing Strategy'!$D$4:$D$71),))</f>
        <v>0.35</v>
      </c>
      <c r="V1308" s="3">
        <f>Dataset!$T1308*(1-Dataset!$U1308)</f>
        <v>40.274000000000001</v>
      </c>
    </row>
    <row r="1309" spans="1:22" x14ac:dyDescent="0.3">
      <c r="A1309" s="32"/>
      <c r="C1309" s="3">
        <v>1304</v>
      </c>
      <c r="D1309" s="3" t="s">
        <v>3616</v>
      </c>
      <c r="E1309" s="34">
        <v>43284</v>
      </c>
      <c r="F1309" s="34">
        <v>43288</v>
      </c>
      <c r="G1309" s="3" t="s">
        <v>46</v>
      </c>
      <c r="H1309" s="3" t="s">
        <v>3617</v>
      </c>
      <c r="I1309" s="3" t="s">
        <v>3618</v>
      </c>
      <c r="J1309" s="3" t="s">
        <v>22</v>
      </c>
      <c r="K1309" s="3" t="s">
        <v>23</v>
      </c>
      <c r="L1309" s="3" t="s">
        <v>493</v>
      </c>
      <c r="M1309" s="3" t="s">
        <v>1272</v>
      </c>
      <c r="N1309" s="3">
        <v>31907</v>
      </c>
      <c r="O1309" s="3" t="s">
        <v>26</v>
      </c>
      <c r="P1309" s="3" t="s">
        <v>3619</v>
      </c>
      <c r="Q1309" s="3" t="s">
        <v>28</v>
      </c>
      <c r="R1309" s="3" t="s">
        <v>61</v>
      </c>
      <c r="S1309" s="3" t="s">
        <v>3620</v>
      </c>
      <c r="T1309" s="3">
        <v>23.99</v>
      </c>
      <c r="U1309" s="35" cm="1">
        <f t="array" ref="U1309">INDEX('Pricing Strategy'!$F$4:$F$71,MATCH(1,(Dataset!$O1309='Pricing Strategy'!$B$4:$B$71)*(Dataset!$Q1309='Pricing Strategy'!$C$4:$C$71)*(Dataset!$R1309='Pricing Strategy'!$D$4:$D$71),))</f>
        <v>0.25</v>
      </c>
      <c r="V1309" s="3">
        <f>Dataset!$T1309*(1-Dataset!$U1309)</f>
        <v>17.9925</v>
      </c>
    </row>
    <row r="1310" spans="1:22" x14ac:dyDescent="0.3">
      <c r="A1310" s="32"/>
      <c r="C1310" s="3">
        <v>1305</v>
      </c>
      <c r="D1310" s="3" t="s">
        <v>3616</v>
      </c>
      <c r="E1310" s="34">
        <v>43284</v>
      </c>
      <c r="F1310" s="34">
        <v>43288</v>
      </c>
      <c r="G1310" s="3" t="s">
        <v>46</v>
      </c>
      <c r="H1310" s="3" t="s">
        <v>3617</v>
      </c>
      <c r="I1310" s="3" t="s">
        <v>3618</v>
      </c>
      <c r="J1310" s="3" t="s">
        <v>22</v>
      </c>
      <c r="K1310" s="3" t="s">
        <v>23</v>
      </c>
      <c r="L1310" s="3" t="s">
        <v>493</v>
      </c>
      <c r="M1310" s="3" t="s">
        <v>1272</v>
      </c>
      <c r="N1310" s="3">
        <v>31907</v>
      </c>
      <c r="O1310" s="3" t="s">
        <v>26</v>
      </c>
      <c r="P1310" s="3" t="s">
        <v>2587</v>
      </c>
      <c r="Q1310" s="3" t="s">
        <v>67</v>
      </c>
      <c r="R1310" s="3" t="s">
        <v>68</v>
      </c>
      <c r="S1310" s="3" t="s">
        <v>2588</v>
      </c>
      <c r="T1310" s="3">
        <v>287.97000000000003</v>
      </c>
      <c r="U1310" s="35" cm="1">
        <f t="array" ref="U1310">INDEX('Pricing Strategy'!$F$4:$F$71,MATCH(1,(Dataset!$O1310='Pricing Strategy'!$B$4:$B$71)*(Dataset!$Q1310='Pricing Strategy'!$C$4:$C$71)*(Dataset!$R1310='Pricing Strategy'!$D$4:$D$71),))</f>
        <v>0.25</v>
      </c>
      <c r="V1310" s="3">
        <f>Dataset!$T1310*(1-Dataset!$U1310)</f>
        <v>215.97750000000002</v>
      </c>
    </row>
    <row r="1311" spans="1:22" x14ac:dyDescent="0.3">
      <c r="A1311" s="32"/>
      <c r="C1311" s="3">
        <v>1306</v>
      </c>
      <c r="D1311" s="3" t="s">
        <v>3621</v>
      </c>
      <c r="E1311" s="34">
        <v>42930</v>
      </c>
      <c r="F1311" s="34">
        <v>42932</v>
      </c>
      <c r="G1311" s="3" t="s">
        <v>19</v>
      </c>
      <c r="H1311" s="3" t="s">
        <v>2463</v>
      </c>
      <c r="I1311" s="3" t="s">
        <v>2464</v>
      </c>
      <c r="J1311" s="3" t="s">
        <v>22</v>
      </c>
      <c r="K1311" s="3" t="s">
        <v>23</v>
      </c>
      <c r="L1311" s="3" t="s">
        <v>180</v>
      </c>
      <c r="M1311" s="3" t="s">
        <v>100</v>
      </c>
      <c r="N1311" s="3">
        <v>77036</v>
      </c>
      <c r="O1311" s="3" t="s">
        <v>101</v>
      </c>
      <c r="P1311" s="3" t="s">
        <v>3622</v>
      </c>
      <c r="Q1311" s="3" t="s">
        <v>67</v>
      </c>
      <c r="R1311" s="3" t="s">
        <v>68</v>
      </c>
      <c r="S1311" s="3" t="s">
        <v>3623</v>
      </c>
      <c r="T1311" s="3">
        <v>419.94400000000002</v>
      </c>
      <c r="U1311" s="35" cm="1">
        <f t="array" ref="U1311">INDEX('Pricing Strategy'!$F$4:$F$71,MATCH(1,(Dataset!$O1311='Pricing Strategy'!$B$4:$B$71)*(Dataset!$Q1311='Pricing Strategy'!$C$4:$C$71)*(Dataset!$R1311='Pricing Strategy'!$D$4:$D$71),))</f>
        <v>0.3</v>
      </c>
      <c r="V1311" s="3">
        <f>Dataset!$T1311*(1-Dataset!$U1311)</f>
        <v>293.96080000000001</v>
      </c>
    </row>
    <row r="1312" spans="1:22" x14ac:dyDescent="0.3">
      <c r="A1312" s="32"/>
      <c r="C1312" s="3">
        <v>1307</v>
      </c>
      <c r="D1312" s="3" t="s">
        <v>3624</v>
      </c>
      <c r="E1312" s="34">
        <v>42906</v>
      </c>
      <c r="F1312" s="34">
        <v>42907</v>
      </c>
      <c r="G1312" s="3" t="s">
        <v>184</v>
      </c>
      <c r="H1312" s="3" t="s">
        <v>984</v>
      </c>
      <c r="I1312" s="3" t="s">
        <v>985</v>
      </c>
      <c r="J1312" s="3" t="s">
        <v>22</v>
      </c>
      <c r="K1312" s="3" t="s">
        <v>23</v>
      </c>
      <c r="L1312" s="3" t="s">
        <v>599</v>
      </c>
      <c r="M1312" s="3" t="s">
        <v>39</v>
      </c>
      <c r="N1312" s="3">
        <v>91104</v>
      </c>
      <c r="O1312" s="3" t="s">
        <v>40</v>
      </c>
      <c r="P1312" s="3" t="s">
        <v>1867</v>
      </c>
      <c r="Q1312" s="3" t="s">
        <v>42</v>
      </c>
      <c r="R1312" s="3" t="s">
        <v>86</v>
      </c>
      <c r="S1312" s="3" t="s">
        <v>1868</v>
      </c>
      <c r="T1312" s="3">
        <v>46.76</v>
      </c>
      <c r="U1312" s="35" cm="1">
        <f t="array" ref="U1312">INDEX('Pricing Strategy'!$F$4:$F$71,MATCH(1,(Dataset!$O1312='Pricing Strategy'!$B$4:$B$71)*(Dataset!$Q1312='Pricing Strategy'!$C$4:$C$71)*(Dataset!$R1312='Pricing Strategy'!$D$4:$D$71),))</f>
        <v>0.4</v>
      </c>
      <c r="V1312" s="3">
        <f>Dataset!$T1312*(1-Dataset!$U1312)</f>
        <v>28.055999999999997</v>
      </c>
    </row>
    <row r="1313" spans="1:22" x14ac:dyDescent="0.3">
      <c r="A1313" s="32"/>
      <c r="C1313" s="3">
        <v>1308</v>
      </c>
      <c r="D1313" s="3" t="s">
        <v>3624</v>
      </c>
      <c r="E1313" s="34">
        <v>42906</v>
      </c>
      <c r="F1313" s="34">
        <v>42907</v>
      </c>
      <c r="G1313" s="3" t="s">
        <v>184</v>
      </c>
      <c r="H1313" s="3" t="s">
        <v>984</v>
      </c>
      <c r="I1313" s="3" t="s">
        <v>985</v>
      </c>
      <c r="J1313" s="3" t="s">
        <v>22</v>
      </c>
      <c r="K1313" s="3" t="s">
        <v>23</v>
      </c>
      <c r="L1313" s="3" t="s">
        <v>599</v>
      </c>
      <c r="M1313" s="3" t="s">
        <v>39</v>
      </c>
      <c r="N1313" s="3">
        <v>91104</v>
      </c>
      <c r="O1313" s="3" t="s">
        <v>40</v>
      </c>
      <c r="P1313" s="3" t="s">
        <v>3051</v>
      </c>
      <c r="Q1313" s="3" t="s">
        <v>42</v>
      </c>
      <c r="R1313" s="3" t="s">
        <v>71</v>
      </c>
      <c r="S1313" s="3" t="s">
        <v>3052</v>
      </c>
      <c r="T1313" s="3">
        <v>17.712</v>
      </c>
      <c r="U1313" s="35" cm="1">
        <f t="array" ref="U1313">INDEX('Pricing Strategy'!$F$4:$F$71,MATCH(1,(Dataset!$O1313='Pricing Strategy'!$B$4:$B$71)*(Dataset!$Q1313='Pricing Strategy'!$C$4:$C$71)*(Dataset!$R1313='Pricing Strategy'!$D$4:$D$71),))</f>
        <v>0.4</v>
      </c>
      <c r="V1313" s="3">
        <f>Dataset!$T1313*(1-Dataset!$U1313)</f>
        <v>10.6272</v>
      </c>
    </row>
    <row r="1314" spans="1:22" x14ac:dyDescent="0.3">
      <c r="A1314" s="32"/>
      <c r="C1314" s="3">
        <v>1309</v>
      </c>
      <c r="D1314" s="3" t="s">
        <v>3624</v>
      </c>
      <c r="E1314" s="34">
        <v>42906</v>
      </c>
      <c r="F1314" s="34">
        <v>42907</v>
      </c>
      <c r="G1314" s="3" t="s">
        <v>184</v>
      </c>
      <c r="H1314" s="3" t="s">
        <v>984</v>
      </c>
      <c r="I1314" s="3" t="s">
        <v>985</v>
      </c>
      <c r="J1314" s="3" t="s">
        <v>22</v>
      </c>
      <c r="K1314" s="3" t="s">
        <v>23</v>
      </c>
      <c r="L1314" s="3" t="s">
        <v>599</v>
      </c>
      <c r="M1314" s="3" t="s">
        <v>39</v>
      </c>
      <c r="N1314" s="3">
        <v>91104</v>
      </c>
      <c r="O1314" s="3" t="s">
        <v>40</v>
      </c>
      <c r="P1314" s="3" t="s">
        <v>3625</v>
      </c>
      <c r="Q1314" s="3" t="s">
        <v>42</v>
      </c>
      <c r="R1314" s="3" t="s">
        <v>74</v>
      </c>
      <c r="S1314" s="3" t="s">
        <v>3626</v>
      </c>
      <c r="T1314" s="3">
        <v>21.78</v>
      </c>
      <c r="U1314" s="35" cm="1">
        <f t="array" ref="U1314">INDEX('Pricing Strategy'!$F$4:$F$71,MATCH(1,(Dataset!$O1314='Pricing Strategy'!$B$4:$B$71)*(Dataset!$Q1314='Pricing Strategy'!$C$4:$C$71)*(Dataset!$R1314='Pricing Strategy'!$D$4:$D$71),))</f>
        <v>0.4</v>
      </c>
      <c r="V1314" s="3">
        <f>Dataset!$T1314*(1-Dataset!$U1314)</f>
        <v>13.068</v>
      </c>
    </row>
    <row r="1315" spans="1:22" x14ac:dyDescent="0.3">
      <c r="A1315" s="32"/>
      <c r="C1315" s="3">
        <v>1310</v>
      </c>
      <c r="D1315" s="3" t="s">
        <v>3624</v>
      </c>
      <c r="E1315" s="34">
        <v>42906</v>
      </c>
      <c r="F1315" s="34">
        <v>42907</v>
      </c>
      <c r="G1315" s="3" t="s">
        <v>184</v>
      </c>
      <c r="H1315" s="3" t="s">
        <v>984</v>
      </c>
      <c r="I1315" s="3" t="s">
        <v>985</v>
      </c>
      <c r="J1315" s="3" t="s">
        <v>22</v>
      </c>
      <c r="K1315" s="3" t="s">
        <v>23</v>
      </c>
      <c r="L1315" s="3" t="s">
        <v>599</v>
      </c>
      <c r="M1315" s="3" t="s">
        <v>39</v>
      </c>
      <c r="N1315" s="3">
        <v>91104</v>
      </c>
      <c r="O1315" s="3" t="s">
        <v>40</v>
      </c>
      <c r="P1315" s="3" t="s">
        <v>1565</v>
      </c>
      <c r="Q1315" s="3" t="s">
        <v>42</v>
      </c>
      <c r="R1315" s="3" t="s">
        <v>55</v>
      </c>
      <c r="S1315" s="3" t="s">
        <v>1566</v>
      </c>
      <c r="T1315" s="3">
        <v>161.94</v>
      </c>
      <c r="U1315" s="35" cm="1">
        <f t="array" ref="U1315">INDEX('Pricing Strategy'!$F$4:$F$71,MATCH(1,(Dataset!$O1315='Pricing Strategy'!$B$4:$B$71)*(Dataset!$Q1315='Pricing Strategy'!$C$4:$C$71)*(Dataset!$R1315='Pricing Strategy'!$D$4:$D$71),))</f>
        <v>0.5</v>
      </c>
      <c r="V1315" s="3">
        <f>Dataset!$T1315*(1-Dataset!$U1315)</f>
        <v>80.97</v>
      </c>
    </row>
    <row r="1316" spans="1:22" x14ac:dyDescent="0.3">
      <c r="A1316" s="32"/>
      <c r="C1316" s="3">
        <v>1311</v>
      </c>
      <c r="D1316" s="3" t="s">
        <v>3624</v>
      </c>
      <c r="E1316" s="34">
        <v>42906</v>
      </c>
      <c r="F1316" s="34">
        <v>42907</v>
      </c>
      <c r="G1316" s="3" t="s">
        <v>184</v>
      </c>
      <c r="H1316" s="3" t="s">
        <v>984</v>
      </c>
      <c r="I1316" s="3" t="s">
        <v>985</v>
      </c>
      <c r="J1316" s="3" t="s">
        <v>22</v>
      </c>
      <c r="K1316" s="3" t="s">
        <v>23</v>
      </c>
      <c r="L1316" s="3" t="s">
        <v>599</v>
      </c>
      <c r="M1316" s="3" t="s">
        <v>39</v>
      </c>
      <c r="N1316" s="3">
        <v>91104</v>
      </c>
      <c r="O1316" s="3" t="s">
        <v>40</v>
      </c>
      <c r="P1316" s="3" t="s">
        <v>3627</v>
      </c>
      <c r="Q1316" s="3" t="s">
        <v>28</v>
      </c>
      <c r="R1316" s="3" t="s">
        <v>32</v>
      </c>
      <c r="S1316" s="3" t="s">
        <v>3628</v>
      </c>
      <c r="T1316" s="3">
        <v>161.56800000000001</v>
      </c>
      <c r="U1316" s="35" cm="1">
        <f t="array" ref="U1316">INDEX('Pricing Strategy'!$F$4:$F$71,MATCH(1,(Dataset!$O1316='Pricing Strategy'!$B$4:$B$71)*(Dataset!$Q1316='Pricing Strategy'!$C$4:$C$71)*(Dataset!$R1316='Pricing Strategy'!$D$4:$D$71),))</f>
        <v>0.45</v>
      </c>
      <c r="V1316" s="3">
        <f>Dataset!$T1316*(1-Dataset!$U1316)</f>
        <v>88.862400000000008</v>
      </c>
    </row>
    <row r="1317" spans="1:22" x14ac:dyDescent="0.3">
      <c r="A1317" s="32"/>
      <c r="C1317" s="3">
        <v>1312</v>
      </c>
      <c r="D1317" s="3" t="s">
        <v>3629</v>
      </c>
      <c r="E1317" s="34">
        <v>43078</v>
      </c>
      <c r="F1317" s="34">
        <v>43082</v>
      </c>
      <c r="G1317" s="3" t="s">
        <v>46</v>
      </c>
      <c r="H1317" s="3" t="s">
        <v>2082</v>
      </c>
      <c r="I1317" s="3" t="s">
        <v>2083</v>
      </c>
      <c r="J1317" s="3" t="s">
        <v>22</v>
      </c>
      <c r="K1317" s="3" t="s">
        <v>23</v>
      </c>
      <c r="L1317" s="3" t="s">
        <v>1481</v>
      </c>
      <c r="M1317" s="3" t="s">
        <v>1245</v>
      </c>
      <c r="N1317" s="3">
        <v>1841</v>
      </c>
      <c r="O1317" s="3" t="s">
        <v>144</v>
      </c>
      <c r="P1317" s="3" t="s">
        <v>3630</v>
      </c>
      <c r="Q1317" s="3" t="s">
        <v>42</v>
      </c>
      <c r="R1317" s="3" t="s">
        <v>43</v>
      </c>
      <c r="S1317" s="3" t="s">
        <v>3631</v>
      </c>
      <c r="T1317" s="3">
        <v>3.69</v>
      </c>
      <c r="U1317" s="35" cm="1">
        <f t="array" ref="U1317">INDEX('Pricing Strategy'!$F$4:$F$71,MATCH(1,(Dataset!$O1317='Pricing Strategy'!$B$4:$B$71)*(Dataset!$Q1317='Pricing Strategy'!$C$4:$C$71)*(Dataset!$R1317='Pricing Strategy'!$D$4:$D$71),))</f>
        <v>0.4</v>
      </c>
      <c r="V1317" s="3">
        <f>Dataset!$T1317*(1-Dataset!$U1317)</f>
        <v>2.214</v>
      </c>
    </row>
    <row r="1318" spans="1:22" x14ac:dyDescent="0.3">
      <c r="A1318" s="32"/>
      <c r="C1318" s="3">
        <v>1313</v>
      </c>
      <c r="D1318" s="3" t="s">
        <v>3629</v>
      </c>
      <c r="E1318" s="34">
        <v>43078</v>
      </c>
      <c r="F1318" s="34">
        <v>43082</v>
      </c>
      <c r="G1318" s="3" t="s">
        <v>46</v>
      </c>
      <c r="H1318" s="3" t="s">
        <v>2082</v>
      </c>
      <c r="I1318" s="3" t="s">
        <v>2083</v>
      </c>
      <c r="J1318" s="3" t="s">
        <v>22</v>
      </c>
      <c r="K1318" s="3" t="s">
        <v>23</v>
      </c>
      <c r="L1318" s="3" t="s">
        <v>1481</v>
      </c>
      <c r="M1318" s="3" t="s">
        <v>1245</v>
      </c>
      <c r="N1318" s="3">
        <v>1841</v>
      </c>
      <c r="O1318" s="3" t="s">
        <v>144</v>
      </c>
      <c r="P1318" s="3" t="s">
        <v>3632</v>
      </c>
      <c r="Q1318" s="3" t="s">
        <v>42</v>
      </c>
      <c r="R1318" s="3" t="s">
        <v>43</v>
      </c>
      <c r="S1318" s="3" t="s">
        <v>3633</v>
      </c>
      <c r="T1318" s="3">
        <v>122.12</v>
      </c>
      <c r="U1318" s="35" cm="1">
        <f t="array" ref="U1318">INDEX('Pricing Strategy'!$F$4:$F$71,MATCH(1,(Dataset!$O1318='Pricing Strategy'!$B$4:$B$71)*(Dataset!$Q1318='Pricing Strategy'!$C$4:$C$71)*(Dataset!$R1318='Pricing Strategy'!$D$4:$D$71),))</f>
        <v>0.4</v>
      </c>
      <c r="V1318" s="3">
        <f>Dataset!$T1318*(1-Dataset!$U1318)</f>
        <v>73.272000000000006</v>
      </c>
    </row>
    <row r="1319" spans="1:22" x14ac:dyDescent="0.3">
      <c r="A1319" s="32"/>
      <c r="C1319" s="3">
        <v>1314</v>
      </c>
      <c r="D1319" s="3" t="s">
        <v>3634</v>
      </c>
      <c r="E1319" s="34">
        <v>43002</v>
      </c>
      <c r="F1319" s="34">
        <v>43009</v>
      </c>
      <c r="G1319" s="3" t="s">
        <v>46</v>
      </c>
      <c r="H1319" s="3" t="s">
        <v>107</v>
      </c>
      <c r="I1319" s="3" t="s">
        <v>108</v>
      </c>
      <c r="J1319" s="3" t="s">
        <v>22</v>
      </c>
      <c r="K1319" s="3" t="s">
        <v>23</v>
      </c>
      <c r="L1319" s="3" t="s">
        <v>493</v>
      </c>
      <c r="M1319" s="3" t="s">
        <v>494</v>
      </c>
      <c r="N1319" s="3">
        <v>43229</v>
      </c>
      <c r="O1319" s="3" t="s">
        <v>144</v>
      </c>
      <c r="P1319" s="3" t="s">
        <v>2484</v>
      </c>
      <c r="Q1319" s="3" t="s">
        <v>28</v>
      </c>
      <c r="R1319" s="3" t="s">
        <v>32</v>
      </c>
      <c r="S1319" s="3" t="s">
        <v>2485</v>
      </c>
      <c r="T1319" s="3">
        <v>155.37200000000001</v>
      </c>
      <c r="U1319" s="35" cm="1">
        <f t="array" ref="U1319">INDEX('Pricing Strategy'!$F$4:$F$71,MATCH(1,(Dataset!$O1319='Pricing Strategy'!$B$4:$B$71)*(Dataset!$Q1319='Pricing Strategy'!$C$4:$C$71)*(Dataset!$R1319='Pricing Strategy'!$D$4:$D$71),))</f>
        <v>0.45</v>
      </c>
      <c r="V1319" s="3">
        <f>Dataset!$T1319*(1-Dataset!$U1319)</f>
        <v>85.454600000000013</v>
      </c>
    </row>
    <row r="1320" spans="1:22" x14ac:dyDescent="0.3">
      <c r="A1320" s="32"/>
      <c r="C1320" s="3">
        <v>1315</v>
      </c>
      <c r="D1320" s="3" t="s">
        <v>3635</v>
      </c>
      <c r="E1320" s="34">
        <v>43087</v>
      </c>
      <c r="F1320" s="34">
        <v>43092</v>
      </c>
      <c r="G1320" s="3" t="s">
        <v>46</v>
      </c>
      <c r="H1320" s="3" t="s">
        <v>3636</v>
      </c>
      <c r="I1320" s="3" t="s">
        <v>3637</v>
      </c>
      <c r="J1320" s="3" t="s">
        <v>37</v>
      </c>
      <c r="K1320" s="3" t="s">
        <v>23</v>
      </c>
      <c r="L1320" s="3" t="s">
        <v>38</v>
      </c>
      <c r="M1320" s="3" t="s">
        <v>39</v>
      </c>
      <c r="N1320" s="3">
        <v>90032</v>
      </c>
      <c r="O1320" s="3" t="s">
        <v>40</v>
      </c>
      <c r="P1320" s="3" t="s">
        <v>3638</v>
      </c>
      <c r="Q1320" s="3" t="s">
        <v>42</v>
      </c>
      <c r="R1320" s="3" t="s">
        <v>86</v>
      </c>
      <c r="S1320" s="3" t="s">
        <v>3639</v>
      </c>
      <c r="T1320" s="3">
        <v>38.880000000000003</v>
      </c>
      <c r="U1320" s="35" cm="1">
        <f t="array" ref="U1320">INDEX('Pricing Strategy'!$F$4:$F$71,MATCH(1,(Dataset!$O1320='Pricing Strategy'!$B$4:$B$71)*(Dataset!$Q1320='Pricing Strategy'!$C$4:$C$71)*(Dataset!$R1320='Pricing Strategy'!$D$4:$D$71),))</f>
        <v>0.4</v>
      </c>
      <c r="V1320" s="3">
        <f>Dataset!$T1320*(1-Dataset!$U1320)</f>
        <v>23.327999999999999</v>
      </c>
    </row>
    <row r="1321" spans="1:22" x14ac:dyDescent="0.3">
      <c r="A1321" s="32"/>
      <c r="C1321" s="3">
        <v>1316</v>
      </c>
      <c r="D1321" s="3" t="s">
        <v>3635</v>
      </c>
      <c r="E1321" s="34">
        <v>43087</v>
      </c>
      <c r="F1321" s="34">
        <v>43092</v>
      </c>
      <c r="G1321" s="3" t="s">
        <v>46</v>
      </c>
      <c r="H1321" s="3" t="s">
        <v>3636</v>
      </c>
      <c r="I1321" s="3" t="s">
        <v>3637</v>
      </c>
      <c r="J1321" s="3" t="s">
        <v>37</v>
      </c>
      <c r="K1321" s="3" t="s">
        <v>23</v>
      </c>
      <c r="L1321" s="3" t="s">
        <v>38</v>
      </c>
      <c r="M1321" s="3" t="s">
        <v>39</v>
      </c>
      <c r="N1321" s="3">
        <v>90032</v>
      </c>
      <c r="O1321" s="3" t="s">
        <v>40</v>
      </c>
      <c r="P1321" s="3" t="s">
        <v>3640</v>
      </c>
      <c r="Q1321" s="3" t="s">
        <v>28</v>
      </c>
      <c r="R1321" s="3" t="s">
        <v>61</v>
      </c>
      <c r="S1321" s="3" t="s">
        <v>3641</v>
      </c>
      <c r="T1321" s="3">
        <v>183.84</v>
      </c>
      <c r="U1321" s="35" cm="1">
        <f t="array" ref="U1321">INDEX('Pricing Strategy'!$F$4:$F$71,MATCH(1,(Dataset!$O1321='Pricing Strategy'!$B$4:$B$71)*(Dataset!$Q1321='Pricing Strategy'!$C$4:$C$71)*(Dataset!$R1321='Pricing Strategy'!$D$4:$D$71),))</f>
        <v>0.4</v>
      </c>
      <c r="V1321" s="3">
        <f>Dataset!$T1321*(1-Dataset!$U1321)</f>
        <v>110.304</v>
      </c>
    </row>
    <row r="1322" spans="1:22" x14ac:dyDescent="0.3">
      <c r="A1322" s="32"/>
      <c r="C1322" s="3">
        <v>1317</v>
      </c>
      <c r="D1322" s="3" t="s">
        <v>3635</v>
      </c>
      <c r="E1322" s="34">
        <v>43087</v>
      </c>
      <c r="F1322" s="34">
        <v>43092</v>
      </c>
      <c r="G1322" s="3" t="s">
        <v>46</v>
      </c>
      <c r="H1322" s="3" t="s">
        <v>3636</v>
      </c>
      <c r="I1322" s="3" t="s">
        <v>3637</v>
      </c>
      <c r="J1322" s="3" t="s">
        <v>37</v>
      </c>
      <c r="K1322" s="3" t="s">
        <v>23</v>
      </c>
      <c r="L1322" s="3" t="s">
        <v>38</v>
      </c>
      <c r="M1322" s="3" t="s">
        <v>39</v>
      </c>
      <c r="N1322" s="3">
        <v>90032</v>
      </c>
      <c r="O1322" s="3" t="s">
        <v>40</v>
      </c>
      <c r="P1322" s="3" t="s">
        <v>1607</v>
      </c>
      <c r="Q1322" s="3" t="s">
        <v>42</v>
      </c>
      <c r="R1322" s="3" t="s">
        <v>575</v>
      </c>
      <c r="S1322" s="3" t="s">
        <v>1608</v>
      </c>
      <c r="T1322" s="3">
        <v>579.29999999999995</v>
      </c>
      <c r="U1322" s="35" cm="1">
        <f t="array" ref="U1322">INDEX('Pricing Strategy'!$F$4:$F$71,MATCH(1,(Dataset!$O1322='Pricing Strategy'!$B$4:$B$71)*(Dataset!$Q1322='Pricing Strategy'!$C$4:$C$71)*(Dataset!$R1322='Pricing Strategy'!$D$4:$D$71),))</f>
        <v>0.45</v>
      </c>
      <c r="V1322" s="3">
        <f>Dataset!$T1322*(1-Dataset!$U1322)</f>
        <v>318.61500000000001</v>
      </c>
    </row>
    <row r="1323" spans="1:22" x14ac:dyDescent="0.3">
      <c r="A1323" s="32"/>
      <c r="C1323" s="3">
        <v>1318</v>
      </c>
      <c r="D1323" s="3" t="s">
        <v>3642</v>
      </c>
      <c r="E1323" s="34">
        <v>43444</v>
      </c>
      <c r="F1323" s="34">
        <v>43448</v>
      </c>
      <c r="G1323" s="3" t="s">
        <v>46</v>
      </c>
      <c r="H1323" s="3" t="s">
        <v>597</v>
      </c>
      <c r="I1323" s="3" t="s">
        <v>598</v>
      </c>
      <c r="J1323" s="3" t="s">
        <v>22</v>
      </c>
      <c r="K1323" s="3" t="s">
        <v>23</v>
      </c>
      <c r="L1323" s="3" t="s">
        <v>142</v>
      </c>
      <c r="M1323" s="3" t="s">
        <v>143</v>
      </c>
      <c r="N1323" s="3">
        <v>19120</v>
      </c>
      <c r="O1323" s="3" t="s">
        <v>144</v>
      </c>
      <c r="P1323" s="3" t="s">
        <v>3643</v>
      </c>
      <c r="Q1323" s="3" t="s">
        <v>67</v>
      </c>
      <c r="R1323" s="3" t="s">
        <v>157</v>
      </c>
      <c r="S1323" s="3" t="s">
        <v>3644</v>
      </c>
      <c r="T1323" s="3">
        <v>14.2</v>
      </c>
      <c r="U1323" s="35" cm="1">
        <f t="array" ref="U1323">INDEX('Pricing Strategy'!$F$4:$F$71,MATCH(1,(Dataset!$O1323='Pricing Strategy'!$B$4:$B$71)*(Dataset!$Q1323='Pricing Strategy'!$C$4:$C$71)*(Dataset!$R1323='Pricing Strategy'!$D$4:$D$71),))</f>
        <v>0.45</v>
      </c>
      <c r="V1323" s="3">
        <f>Dataset!$T1323*(1-Dataset!$U1323)</f>
        <v>7.8100000000000005</v>
      </c>
    </row>
    <row r="1324" spans="1:22" x14ac:dyDescent="0.3">
      <c r="A1324" s="32"/>
      <c r="C1324" s="3">
        <v>1319</v>
      </c>
      <c r="D1324" s="3" t="s">
        <v>3645</v>
      </c>
      <c r="E1324" s="34">
        <v>42186</v>
      </c>
      <c r="F1324" s="34">
        <v>42190</v>
      </c>
      <c r="G1324" s="3" t="s">
        <v>46</v>
      </c>
      <c r="H1324" s="3" t="s">
        <v>3646</v>
      </c>
      <c r="I1324" s="3" t="s">
        <v>3647</v>
      </c>
      <c r="J1324" s="3" t="s">
        <v>37</v>
      </c>
      <c r="K1324" s="3" t="s">
        <v>23</v>
      </c>
      <c r="L1324" s="3" t="s">
        <v>3648</v>
      </c>
      <c r="M1324" s="3" t="s">
        <v>50</v>
      </c>
      <c r="N1324" s="3">
        <v>32725</v>
      </c>
      <c r="O1324" s="3" t="s">
        <v>26</v>
      </c>
      <c r="P1324" s="3" t="s">
        <v>3521</v>
      </c>
      <c r="Q1324" s="3" t="s">
        <v>67</v>
      </c>
      <c r="R1324" s="3" t="s">
        <v>68</v>
      </c>
      <c r="S1324" s="3" t="s">
        <v>3522</v>
      </c>
      <c r="T1324" s="3">
        <v>575.91999999999996</v>
      </c>
      <c r="U1324" s="35" cm="1">
        <f t="array" ref="U1324">INDEX('Pricing Strategy'!$F$4:$F$71,MATCH(1,(Dataset!$O1324='Pricing Strategy'!$B$4:$B$71)*(Dataset!$Q1324='Pricing Strategy'!$C$4:$C$71)*(Dataset!$R1324='Pricing Strategy'!$D$4:$D$71),))</f>
        <v>0.25</v>
      </c>
      <c r="V1324" s="3">
        <f>Dataset!$T1324*(1-Dataset!$U1324)</f>
        <v>431.93999999999994</v>
      </c>
    </row>
    <row r="1325" spans="1:22" x14ac:dyDescent="0.3">
      <c r="A1325" s="32"/>
      <c r="C1325" s="3">
        <v>1320</v>
      </c>
      <c r="D1325" s="3" t="s">
        <v>3645</v>
      </c>
      <c r="E1325" s="34">
        <v>42186</v>
      </c>
      <c r="F1325" s="34">
        <v>42190</v>
      </c>
      <c r="G1325" s="3" t="s">
        <v>46</v>
      </c>
      <c r="H1325" s="3" t="s">
        <v>3646</v>
      </c>
      <c r="I1325" s="3" t="s">
        <v>3647</v>
      </c>
      <c r="J1325" s="3" t="s">
        <v>37</v>
      </c>
      <c r="K1325" s="3" t="s">
        <v>23</v>
      </c>
      <c r="L1325" s="3" t="s">
        <v>3648</v>
      </c>
      <c r="M1325" s="3" t="s">
        <v>50</v>
      </c>
      <c r="N1325" s="3">
        <v>32725</v>
      </c>
      <c r="O1325" s="3" t="s">
        <v>26</v>
      </c>
      <c r="P1325" s="3" t="s">
        <v>2393</v>
      </c>
      <c r="Q1325" s="3" t="s">
        <v>42</v>
      </c>
      <c r="R1325" s="3" t="s">
        <v>71</v>
      </c>
      <c r="S1325" s="3" t="s">
        <v>2394</v>
      </c>
      <c r="T1325" s="3">
        <v>5.1840000000000002</v>
      </c>
      <c r="U1325" s="35" cm="1">
        <f t="array" ref="U1325">INDEX('Pricing Strategy'!$F$4:$F$71,MATCH(1,(Dataset!$O1325='Pricing Strategy'!$B$4:$B$71)*(Dataset!$Q1325='Pricing Strategy'!$C$4:$C$71)*(Dataset!$R1325='Pricing Strategy'!$D$4:$D$71),))</f>
        <v>0.25</v>
      </c>
      <c r="V1325" s="3">
        <f>Dataset!$T1325*(1-Dataset!$U1325)</f>
        <v>3.8879999999999999</v>
      </c>
    </row>
    <row r="1326" spans="1:22" x14ac:dyDescent="0.3">
      <c r="A1326" s="32"/>
      <c r="C1326" s="3">
        <v>1321</v>
      </c>
      <c r="D1326" s="3" t="s">
        <v>3649</v>
      </c>
      <c r="E1326" s="34">
        <v>43134</v>
      </c>
      <c r="F1326" s="34">
        <v>43139</v>
      </c>
      <c r="G1326" s="3" t="s">
        <v>46</v>
      </c>
      <c r="H1326" s="3" t="s">
        <v>3650</v>
      </c>
      <c r="I1326" s="3" t="s">
        <v>3651</v>
      </c>
      <c r="J1326" s="3" t="s">
        <v>22</v>
      </c>
      <c r="K1326" s="3" t="s">
        <v>23</v>
      </c>
      <c r="L1326" s="3" t="s">
        <v>1007</v>
      </c>
      <c r="M1326" s="3" t="s">
        <v>494</v>
      </c>
      <c r="N1326" s="3">
        <v>45231</v>
      </c>
      <c r="O1326" s="3" t="s">
        <v>144</v>
      </c>
      <c r="P1326" s="3" t="s">
        <v>2731</v>
      </c>
      <c r="Q1326" s="3" t="s">
        <v>42</v>
      </c>
      <c r="R1326" s="3" t="s">
        <v>71</v>
      </c>
      <c r="S1326" s="3" t="s">
        <v>2732</v>
      </c>
      <c r="T1326" s="3">
        <v>5.2290000000000001</v>
      </c>
      <c r="U1326" s="35" cm="1">
        <f t="array" ref="U1326">INDEX('Pricing Strategy'!$F$4:$F$71,MATCH(1,(Dataset!$O1326='Pricing Strategy'!$B$4:$B$71)*(Dataset!$Q1326='Pricing Strategy'!$C$4:$C$71)*(Dataset!$R1326='Pricing Strategy'!$D$4:$D$71),))</f>
        <v>0.4</v>
      </c>
      <c r="V1326" s="3">
        <f>Dataset!$T1326*(1-Dataset!$U1326)</f>
        <v>3.1374</v>
      </c>
    </row>
    <row r="1327" spans="1:22" x14ac:dyDescent="0.3">
      <c r="A1327" s="32"/>
      <c r="C1327" s="3">
        <v>1322</v>
      </c>
      <c r="D1327" s="3" t="s">
        <v>3649</v>
      </c>
      <c r="E1327" s="34">
        <v>43134</v>
      </c>
      <c r="F1327" s="34">
        <v>43139</v>
      </c>
      <c r="G1327" s="3" t="s">
        <v>46</v>
      </c>
      <c r="H1327" s="3" t="s">
        <v>3650</v>
      </c>
      <c r="I1327" s="3" t="s">
        <v>3651</v>
      </c>
      <c r="J1327" s="3" t="s">
        <v>22</v>
      </c>
      <c r="K1327" s="3" t="s">
        <v>23</v>
      </c>
      <c r="L1327" s="3" t="s">
        <v>1007</v>
      </c>
      <c r="M1327" s="3" t="s">
        <v>494</v>
      </c>
      <c r="N1327" s="3">
        <v>45231</v>
      </c>
      <c r="O1327" s="3" t="s">
        <v>144</v>
      </c>
      <c r="P1327" s="3" t="s">
        <v>2013</v>
      </c>
      <c r="Q1327" s="3" t="s">
        <v>42</v>
      </c>
      <c r="R1327" s="3" t="s">
        <v>55</v>
      </c>
      <c r="S1327" s="3" t="s">
        <v>2014</v>
      </c>
      <c r="T1327" s="3">
        <v>285.55200000000002</v>
      </c>
      <c r="U1327" s="35" cm="1">
        <f t="array" ref="U1327">INDEX('Pricing Strategy'!$F$4:$F$71,MATCH(1,(Dataset!$O1327='Pricing Strategy'!$B$4:$B$71)*(Dataset!$Q1327='Pricing Strategy'!$C$4:$C$71)*(Dataset!$R1327='Pricing Strategy'!$D$4:$D$71),))</f>
        <v>0.5</v>
      </c>
      <c r="V1327" s="3">
        <f>Dataset!$T1327*(1-Dataset!$U1327)</f>
        <v>142.77600000000001</v>
      </c>
    </row>
    <row r="1328" spans="1:22" x14ac:dyDescent="0.3">
      <c r="A1328" s="32"/>
      <c r="C1328" s="3">
        <v>1323</v>
      </c>
      <c r="D1328" s="3" t="s">
        <v>3652</v>
      </c>
      <c r="E1328" s="34">
        <v>43162</v>
      </c>
      <c r="F1328" s="34">
        <v>43167</v>
      </c>
      <c r="G1328" s="3" t="s">
        <v>46</v>
      </c>
      <c r="H1328" s="3" t="s">
        <v>3653</v>
      </c>
      <c r="I1328" s="3" t="s">
        <v>3654</v>
      </c>
      <c r="J1328" s="3" t="s">
        <v>22</v>
      </c>
      <c r="K1328" s="3" t="s">
        <v>23</v>
      </c>
      <c r="L1328" s="3" t="s">
        <v>3655</v>
      </c>
      <c r="M1328" s="3" t="s">
        <v>25</v>
      </c>
      <c r="N1328" s="3">
        <v>42071</v>
      </c>
      <c r="O1328" s="3" t="s">
        <v>26</v>
      </c>
      <c r="P1328" s="3" t="s">
        <v>3656</v>
      </c>
      <c r="Q1328" s="3" t="s">
        <v>42</v>
      </c>
      <c r="R1328" s="3" t="s">
        <v>74</v>
      </c>
      <c r="S1328" s="3" t="s">
        <v>3657</v>
      </c>
      <c r="T1328" s="3">
        <v>72.8</v>
      </c>
      <c r="U1328" s="35" cm="1">
        <f t="array" ref="U1328">INDEX('Pricing Strategy'!$F$4:$F$71,MATCH(1,(Dataset!$O1328='Pricing Strategy'!$B$4:$B$71)*(Dataset!$Q1328='Pricing Strategy'!$C$4:$C$71)*(Dataset!$R1328='Pricing Strategy'!$D$4:$D$71),))</f>
        <v>0.25</v>
      </c>
      <c r="V1328" s="3">
        <f>Dataset!$T1328*(1-Dataset!$U1328)</f>
        <v>54.599999999999994</v>
      </c>
    </row>
    <row r="1329" spans="1:22" x14ac:dyDescent="0.3">
      <c r="A1329" s="32"/>
      <c r="C1329" s="3">
        <v>1324</v>
      </c>
      <c r="D1329" s="3" t="s">
        <v>3658</v>
      </c>
      <c r="E1329" s="34">
        <v>43382</v>
      </c>
      <c r="F1329" s="34">
        <v>43383</v>
      </c>
      <c r="G1329" s="3" t="s">
        <v>184</v>
      </c>
      <c r="H1329" s="3" t="s">
        <v>3659</v>
      </c>
      <c r="I1329" s="3" t="s">
        <v>3660</v>
      </c>
      <c r="J1329" s="3" t="s">
        <v>22</v>
      </c>
      <c r="K1329" s="3" t="s">
        <v>23</v>
      </c>
      <c r="L1329" s="3" t="s">
        <v>517</v>
      </c>
      <c r="M1329" s="3" t="s">
        <v>84</v>
      </c>
      <c r="N1329" s="3">
        <v>28403</v>
      </c>
      <c r="O1329" s="3" t="s">
        <v>26</v>
      </c>
      <c r="P1329" s="3" t="s">
        <v>3661</v>
      </c>
      <c r="Q1329" s="3" t="s">
        <v>42</v>
      </c>
      <c r="R1329" s="3" t="s">
        <v>86</v>
      </c>
      <c r="S1329" s="3" t="s">
        <v>3662</v>
      </c>
      <c r="T1329" s="3">
        <v>10.816000000000001</v>
      </c>
      <c r="U1329" s="35" cm="1">
        <f t="array" ref="U1329">INDEX('Pricing Strategy'!$F$4:$F$71,MATCH(1,(Dataset!$O1329='Pricing Strategy'!$B$4:$B$71)*(Dataset!$Q1329='Pricing Strategy'!$C$4:$C$71)*(Dataset!$R1329='Pricing Strategy'!$D$4:$D$71),))</f>
        <v>0.25</v>
      </c>
      <c r="V1329" s="3">
        <f>Dataset!$T1329*(1-Dataset!$U1329)</f>
        <v>8.1120000000000001</v>
      </c>
    </row>
    <row r="1330" spans="1:22" x14ac:dyDescent="0.3">
      <c r="A1330" s="32"/>
      <c r="C1330" s="3">
        <v>1325</v>
      </c>
      <c r="D1330" s="3" t="s">
        <v>3663</v>
      </c>
      <c r="E1330" s="34">
        <v>42275</v>
      </c>
      <c r="F1330" s="34">
        <v>42280</v>
      </c>
      <c r="G1330" s="3" t="s">
        <v>46</v>
      </c>
      <c r="H1330" s="3" t="s">
        <v>3664</v>
      </c>
      <c r="I1330" s="3" t="s">
        <v>3665</v>
      </c>
      <c r="J1330" s="3" t="s">
        <v>37</v>
      </c>
      <c r="K1330" s="3" t="s">
        <v>23</v>
      </c>
      <c r="L1330" s="3" t="s">
        <v>1481</v>
      </c>
      <c r="M1330" s="3" t="s">
        <v>1245</v>
      </c>
      <c r="N1330" s="3">
        <v>1841</v>
      </c>
      <c r="O1330" s="3" t="s">
        <v>144</v>
      </c>
      <c r="P1330" s="3" t="s">
        <v>1637</v>
      </c>
      <c r="Q1330" s="3" t="s">
        <v>42</v>
      </c>
      <c r="R1330" s="3" t="s">
        <v>55</v>
      </c>
      <c r="S1330" s="3" t="s">
        <v>1638</v>
      </c>
      <c r="T1330" s="3">
        <v>46.26</v>
      </c>
      <c r="U1330" s="35" cm="1">
        <f t="array" ref="U1330">INDEX('Pricing Strategy'!$F$4:$F$71,MATCH(1,(Dataset!$O1330='Pricing Strategy'!$B$4:$B$71)*(Dataset!$Q1330='Pricing Strategy'!$C$4:$C$71)*(Dataset!$R1330='Pricing Strategy'!$D$4:$D$71),))</f>
        <v>0.5</v>
      </c>
      <c r="V1330" s="3">
        <f>Dataset!$T1330*(1-Dataset!$U1330)</f>
        <v>23.13</v>
      </c>
    </row>
    <row r="1331" spans="1:22" x14ac:dyDescent="0.3">
      <c r="A1331" s="32"/>
      <c r="C1331" s="3">
        <v>1326</v>
      </c>
      <c r="D1331" s="3" t="s">
        <v>3666</v>
      </c>
      <c r="E1331" s="34">
        <v>42151</v>
      </c>
      <c r="F1331" s="34">
        <v>42154</v>
      </c>
      <c r="G1331" s="3" t="s">
        <v>184</v>
      </c>
      <c r="H1331" s="3" t="s">
        <v>823</v>
      </c>
      <c r="I1331" s="3" t="s">
        <v>824</v>
      </c>
      <c r="J1331" s="3" t="s">
        <v>22</v>
      </c>
      <c r="K1331" s="3" t="s">
        <v>23</v>
      </c>
      <c r="L1331" s="3" t="s">
        <v>299</v>
      </c>
      <c r="M1331" s="3" t="s">
        <v>207</v>
      </c>
      <c r="N1331" s="3">
        <v>60653</v>
      </c>
      <c r="O1331" s="3" t="s">
        <v>101</v>
      </c>
      <c r="P1331" s="3" t="s">
        <v>3667</v>
      </c>
      <c r="Q1331" s="3" t="s">
        <v>42</v>
      </c>
      <c r="R1331" s="3" t="s">
        <v>71</v>
      </c>
      <c r="S1331" s="3" t="s">
        <v>3668</v>
      </c>
      <c r="T1331" s="3">
        <v>17.46</v>
      </c>
      <c r="U1331" s="35" cm="1">
        <f t="array" ref="U1331">INDEX('Pricing Strategy'!$F$4:$F$71,MATCH(1,(Dataset!$O1331='Pricing Strategy'!$B$4:$B$71)*(Dataset!$Q1331='Pricing Strategy'!$C$4:$C$71)*(Dataset!$R1331='Pricing Strategy'!$D$4:$D$71),))</f>
        <v>0.3</v>
      </c>
      <c r="V1331" s="3">
        <f>Dataset!$T1331*(1-Dataset!$U1331)</f>
        <v>12.222</v>
      </c>
    </row>
    <row r="1332" spans="1:22" x14ac:dyDescent="0.3">
      <c r="A1332" s="32"/>
      <c r="C1332" s="3">
        <v>1327</v>
      </c>
      <c r="D1332" s="3" t="s">
        <v>3669</v>
      </c>
      <c r="E1332" s="34">
        <v>42535</v>
      </c>
      <c r="F1332" s="34">
        <v>42539</v>
      </c>
      <c r="G1332" s="3" t="s">
        <v>46</v>
      </c>
      <c r="H1332" s="3" t="s">
        <v>527</v>
      </c>
      <c r="I1332" s="3" t="s">
        <v>528</v>
      </c>
      <c r="J1332" s="3" t="s">
        <v>98</v>
      </c>
      <c r="K1332" s="3" t="s">
        <v>23</v>
      </c>
      <c r="L1332" s="3" t="s">
        <v>142</v>
      </c>
      <c r="M1332" s="3" t="s">
        <v>143</v>
      </c>
      <c r="N1332" s="3">
        <v>19120</v>
      </c>
      <c r="O1332" s="3" t="s">
        <v>144</v>
      </c>
      <c r="P1332" s="3" t="s">
        <v>3437</v>
      </c>
      <c r="Q1332" s="3" t="s">
        <v>28</v>
      </c>
      <c r="R1332" s="3" t="s">
        <v>61</v>
      </c>
      <c r="S1332" s="3" t="s">
        <v>3438</v>
      </c>
      <c r="T1332" s="3">
        <v>51.072000000000003</v>
      </c>
      <c r="U1332" s="35" cm="1">
        <f t="array" ref="U1332">INDEX('Pricing Strategy'!$F$4:$F$71,MATCH(1,(Dataset!$O1332='Pricing Strategy'!$B$4:$B$71)*(Dataset!$Q1332='Pricing Strategy'!$C$4:$C$71)*(Dataset!$R1332='Pricing Strategy'!$D$4:$D$71),))</f>
        <v>0.4</v>
      </c>
      <c r="V1332" s="3">
        <f>Dataset!$T1332*(1-Dataset!$U1332)</f>
        <v>30.6432</v>
      </c>
    </row>
    <row r="1333" spans="1:22" x14ac:dyDescent="0.3">
      <c r="A1333" s="32"/>
      <c r="C1333" s="3">
        <v>1328</v>
      </c>
      <c r="D1333" s="3" t="s">
        <v>3670</v>
      </c>
      <c r="E1333" s="34">
        <v>42824</v>
      </c>
      <c r="F1333" s="34">
        <v>42826</v>
      </c>
      <c r="G1333" s="3" t="s">
        <v>184</v>
      </c>
      <c r="H1333" s="3" t="s">
        <v>3671</v>
      </c>
      <c r="I1333" s="3" t="s">
        <v>3672</v>
      </c>
      <c r="J1333" s="3" t="s">
        <v>37</v>
      </c>
      <c r="K1333" s="3" t="s">
        <v>23</v>
      </c>
      <c r="L1333" s="3" t="s">
        <v>2804</v>
      </c>
      <c r="M1333" s="3" t="s">
        <v>745</v>
      </c>
      <c r="N1333" s="3">
        <v>6360</v>
      </c>
      <c r="O1333" s="3" t="s">
        <v>144</v>
      </c>
      <c r="P1333" s="3" t="s">
        <v>2947</v>
      </c>
      <c r="Q1333" s="3" t="s">
        <v>42</v>
      </c>
      <c r="R1333" s="3" t="s">
        <v>86</v>
      </c>
      <c r="S1333" s="3" t="s">
        <v>2948</v>
      </c>
      <c r="T1333" s="3">
        <v>11.34</v>
      </c>
      <c r="U1333" s="35" cm="1">
        <f t="array" ref="U1333">INDEX('Pricing Strategy'!$F$4:$F$71,MATCH(1,(Dataset!$O1333='Pricing Strategy'!$B$4:$B$71)*(Dataset!$Q1333='Pricing Strategy'!$C$4:$C$71)*(Dataset!$R1333='Pricing Strategy'!$D$4:$D$71),))</f>
        <v>0.4</v>
      </c>
      <c r="V1333" s="3">
        <f>Dataset!$T1333*(1-Dataset!$U1333)</f>
        <v>6.8039999999999994</v>
      </c>
    </row>
    <row r="1334" spans="1:22" x14ac:dyDescent="0.3">
      <c r="A1334" s="32"/>
      <c r="C1334" s="3">
        <v>1329</v>
      </c>
      <c r="D1334" s="3" t="s">
        <v>3673</v>
      </c>
      <c r="E1334" s="34">
        <v>43388</v>
      </c>
      <c r="F1334" s="34">
        <v>43391</v>
      </c>
      <c r="G1334" s="3" t="s">
        <v>19</v>
      </c>
      <c r="H1334" s="3" t="s">
        <v>3674</v>
      </c>
      <c r="I1334" s="3" t="s">
        <v>3675</v>
      </c>
      <c r="J1334" s="3" t="s">
        <v>98</v>
      </c>
      <c r="K1334" s="3" t="s">
        <v>23</v>
      </c>
      <c r="L1334" s="3" t="s">
        <v>123</v>
      </c>
      <c r="M1334" s="3" t="s">
        <v>39</v>
      </c>
      <c r="N1334" s="3">
        <v>94110</v>
      </c>
      <c r="O1334" s="3" t="s">
        <v>40</v>
      </c>
      <c r="P1334" s="3" t="s">
        <v>3676</v>
      </c>
      <c r="Q1334" s="3" t="s">
        <v>42</v>
      </c>
      <c r="R1334" s="3" t="s">
        <v>64</v>
      </c>
      <c r="S1334" s="3" t="s">
        <v>3677</v>
      </c>
      <c r="T1334" s="3">
        <v>87.92</v>
      </c>
      <c r="U1334" s="35" cm="1">
        <f t="array" ref="U1334">INDEX('Pricing Strategy'!$F$4:$F$71,MATCH(1,(Dataset!$O1334='Pricing Strategy'!$B$4:$B$71)*(Dataset!$Q1334='Pricing Strategy'!$C$4:$C$71)*(Dataset!$R1334='Pricing Strategy'!$D$4:$D$71),))</f>
        <v>0.45</v>
      </c>
      <c r="V1334" s="3">
        <f>Dataset!$T1334*(1-Dataset!$U1334)</f>
        <v>48.356000000000002</v>
      </c>
    </row>
    <row r="1335" spans="1:22" x14ac:dyDescent="0.3">
      <c r="A1335" s="32"/>
      <c r="C1335" s="3">
        <v>1330</v>
      </c>
      <c r="D1335" s="3" t="s">
        <v>3678</v>
      </c>
      <c r="E1335" s="34">
        <v>42878</v>
      </c>
      <c r="F1335" s="34">
        <v>42882</v>
      </c>
      <c r="G1335" s="3" t="s">
        <v>46</v>
      </c>
      <c r="H1335" s="3" t="s">
        <v>3679</v>
      </c>
      <c r="I1335" s="3" t="s">
        <v>3680</v>
      </c>
      <c r="J1335" s="3" t="s">
        <v>22</v>
      </c>
      <c r="K1335" s="3" t="s">
        <v>23</v>
      </c>
      <c r="L1335" s="3" t="s">
        <v>123</v>
      </c>
      <c r="M1335" s="3" t="s">
        <v>39</v>
      </c>
      <c r="N1335" s="3">
        <v>94109</v>
      </c>
      <c r="O1335" s="3" t="s">
        <v>40</v>
      </c>
      <c r="P1335" s="3" t="s">
        <v>3475</v>
      </c>
      <c r="Q1335" s="3" t="s">
        <v>28</v>
      </c>
      <c r="R1335" s="3" t="s">
        <v>61</v>
      </c>
      <c r="S1335" s="3" t="s">
        <v>3476</v>
      </c>
      <c r="T1335" s="3">
        <v>37.049999999999997</v>
      </c>
      <c r="U1335" s="35" cm="1">
        <f t="array" ref="U1335">INDEX('Pricing Strategy'!$F$4:$F$71,MATCH(1,(Dataset!$O1335='Pricing Strategy'!$B$4:$B$71)*(Dataset!$Q1335='Pricing Strategy'!$C$4:$C$71)*(Dataset!$R1335='Pricing Strategy'!$D$4:$D$71),))</f>
        <v>0.4</v>
      </c>
      <c r="V1335" s="3">
        <f>Dataset!$T1335*(1-Dataset!$U1335)</f>
        <v>22.229999999999997</v>
      </c>
    </row>
    <row r="1336" spans="1:22" x14ac:dyDescent="0.3">
      <c r="A1336" s="32"/>
      <c r="C1336" s="3">
        <v>1331</v>
      </c>
      <c r="D1336" s="3" t="s">
        <v>3681</v>
      </c>
      <c r="E1336" s="34">
        <v>43253</v>
      </c>
      <c r="F1336" s="34">
        <v>43257</v>
      </c>
      <c r="G1336" s="3" t="s">
        <v>46</v>
      </c>
      <c r="H1336" s="3" t="s">
        <v>3682</v>
      </c>
      <c r="I1336" s="3" t="s">
        <v>3683</v>
      </c>
      <c r="J1336" s="3" t="s">
        <v>98</v>
      </c>
      <c r="K1336" s="3" t="s">
        <v>23</v>
      </c>
      <c r="L1336" s="3" t="s">
        <v>2631</v>
      </c>
      <c r="M1336" s="3" t="s">
        <v>494</v>
      </c>
      <c r="N1336" s="3">
        <v>44052</v>
      </c>
      <c r="O1336" s="3" t="s">
        <v>144</v>
      </c>
      <c r="P1336" s="3" t="s">
        <v>1938</v>
      </c>
      <c r="Q1336" s="3" t="s">
        <v>67</v>
      </c>
      <c r="R1336" s="3" t="s">
        <v>68</v>
      </c>
      <c r="S1336" s="3" t="s">
        <v>1939</v>
      </c>
      <c r="T1336" s="3">
        <v>2.97</v>
      </c>
      <c r="U1336" s="35" cm="1">
        <f t="array" ref="U1336">INDEX('Pricing Strategy'!$F$4:$F$71,MATCH(1,(Dataset!$O1336='Pricing Strategy'!$B$4:$B$71)*(Dataset!$Q1336='Pricing Strategy'!$C$4:$C$71)*(Dataset!$R1336='Pricing Strategy'!$D$4:$D$71),))</f>
        <v>0.4</v>
      </c>
      <c r="V1336" s="3">
        <f>Dataset!$T1336*(1-Dataset!$U1336)</f>
        <v>1.782</v>
      </c>
    </row>
    <row r="1337" spans="1:22" x14ac:dyDescent="0.3">
      <c r="A1337" s="32"/>
      <c r="C1337" s="3">
        <v>1332</v>
      </c>
      <c r="D1337" s="3" t="s">
        <v>3681</v>
      </c>
      <c r="E1337" s="34">
        <v>43253</v>
      </c>
      <c r="F1337" s="34">
        <v>43257</v>
      </c>
      <c r="G1337" s="3" t="s">
        <v>46</v>
      </c>
      <c r="H1337" s="3" t="s">
        <v>3682</v>
      </c>
      <c r="I1337" s="3" t="s">
        <v>3683</v>
      </c>
      <c r="J1337" s="3" t="s">
        <v>98</v>
      </c>
      <c r="K1337" s="3" t="s">
        <v>23</v>
      </c>
      <c r="L1337" s="3" t="s">
        <v>2631</v>
      </c>
      <c r="M1337" s="3" t="s">
        <v>494</v>
      </c>
      <c r="N1337" s="3">
        <v>44052</v>
      </c>
      <c r="O1337" s="3" t="s">
        <v>144</v>
      </c>
      <c r="P1337" s="3" t="s">
        <v>1767</v>
      </c>
      <c r="Q1337" s="3" t="s">
        <v>42</v>
      </c>
      <c r="R1337" s="3" t="s">
        <v>55</v>
      </c>
      <c r="S1337" s="3" t="s">
        <v>1768</v>
      </c>
      <c r="T1337" s="3">
        <v>27.44</v>
      </c>
      <c r="U1337" s="35" cm="1">
        <f t="array" ref="U1337">INDEX('Pricing Strategy'!$F$4:$F$71,MATCH(1,(Dataset!$O1337='Pricing Strategy'!$B$4:$B$71)*(Dataset!$Q1337='Pricing Strategy'!$C$4:$C$71)*(Dataset!$R1337='Pricing Strategy'!$D$4:$D$71),))</f>
        <v>0.5</v>
      </c>
      <c r="V1337" s="3">
        <f>Dataset!$T1337*(1-Dataset!$U1337)</f>
        <v>13.72</v>
      </c>
    </row>
    <row r="1338" spans="1:22" x14ac:dyDescent="0.3">
      <c r="A1338" s="32"/>
      <c r="C1338" s="3">
        <v>1333</v>
      </c>
      <c r="D1338" s="3" t="s">
        <v>3684</v>
      </c>
      <c r="E1338" s="34">
        <v>42051</v>
      </c>
      <c r="F1338" s="34">
        <v>42056</v>
      </c>
      <c r="G1338" s="3" t="s">
        <v>46</v>
      </c>
      <c r="H1338" s="3" t="s">
        <v>3685</v>
      </c>
      <c r="I1338" s="3" t="s">
        <v>3686</v>
      </c>
      <c r="J1338" s="3" t="s">
        <v>22</v>
      </c>
      <c r="K1338" s="3" t="s">
        <v>23</v>
      </c>
      <c r="L1338" s="3" t="s">
        <v>814</v>
      </c>
      <c r="M1338" s="3" t="s">
        <v>100</v>
      </c>
      <c r="N1338" s="3">
        <v>75220</v>
      </c>
      <c r="O1338" s="3" t="s">
        <v>101</v>
      </c>
      <c r="P1338" s="3" t="s">
        <v>2940</v>
      </c>
      <c r="Q1338" s="3" t="s">
        <v>42</v>
      </c>
      <c r="R1338" s="3" t="s">
        <v>71</v>
      </c>
      <c r="S1338" s="3" t="s">
        <v>2941</v>
      </c>
      <c r="T1338" s="3">
        <v>1.08</v>
      </c>
      <c r="U1338" s="35" cm="1">
        <f t="array" ref="U1338">INDEX('Pricing Strategy'!$F$4:$F$71,MATCH(1,(Dataset!$O1338='Pricing Strategy'!$B$4:$B$71)*(Dataset!$Q1338='Pricing Strategy'!$C$4:$C$71)*(Dataset!$R1338='Pricing Strategy'!$D$4:$D$71),))</f>
        <v>0.3</v>
      </c>
      <c r="V1338" s="3">
        <f>Dataset!$T1338*(1-Dataset!$U1338)</f>
        <v>0.75600000000000001</v>
      </c>
    </row>
    <row r="1339" spans="1:22" x14ac:dyDescent="0.3">
      <c r="A1339" s="32"/>
      <c r="C1339" s="3">
        <v>1334</v>
      </c>
      <c r="D1339" s="3" t="s">
        <v>3684</v>
      </c>
      <c r="E1339" s="34">
        <v>42051</v>
      </c>
      <c r="F1339" s="34">
        <v>42056</v>
      </c>
      <c r="G1339" s="3" t="s">
        <v>46</v>
      </c>
      <c r="H1339" s="3" t="s">
        <v>3685</v>
      </c>
      <c r="I1339" s="3" t="s">
        <v>3686</v>
      </c>
      <c r="J1339" s="3" t="s">
        <v>22</v>
      </c>
      <c r="K1339" s="3" t="s">
        <v>23</v>
      </c>
      <c r="L1339" s="3" t="s">
        <v>814</v>
      </c>
      <c r="M1339" s="3" t="s">
        <v>100</v>
      </c>
      <c r="N1339" s="3">
        <v>75220</v>
      </c>
      <c r="O1339" s="3" t="s">
        <v>101</v>
      </c>
      <c r="P1339" s="3" t="s">
        <v>3687</v>
      </c>
      <c r="Q1339" s="3" t="s">
        <v>42</v>
      </c>
      <c r="R1339" s="3" t="s">
        <v>74</v>
      </c>
      <c r="S1339" s="3" t="s">
        <v>3688</v>
      </c>
      <c r="T1339" s="3">
        <v>7.96</v>
      </c>
      <c r="U1339" s="35" cm="1">
        <f t="array" ref="U1339">INDEX('Pricing Strategy'!$F$4:$F$71,MATCH(1,(Dataset!$O1339='Pricing Strategy'!$B$4:$B$71)*(Dataset!$Q1339='Pricing Strategy'!$C$4:$C$71)*(Dataset!$R1339='Pricing Strategy'!$D$4:$D$71),))</f>
        <v>0.3</v>
      </c>
      <c r="V1339" s="3">
        <f>Dataset!$T1339*(1-Dataset!$U1339)</f>
        <v>5.5720000000000001</v>
      </c>
    </row>
    <row r="1340" spans="1:22" x14ac:dyDescent="0.3">
      <c r="A1340" s="32"/>
      <c r="C1340" s="3">
        <v>1335</v>
      </c>
      <c r="D1340" s="3" t="s">
        <v>3689</v>
      </c>
      <c r="E1340" s="34">
        <v>42130</v>
      </c>
      <c r="F1340" s="34">
        <v>42134</v>
      </c>
      <c r="G1340" s="3" t="s">
        <v>46</v>
      </c>
      <c r="H1340" s="3" t="s">
        <v>96</v>
      </c>
      <c r="I1340" s="3" t="s">
        <v>97</v>
      </c>
      <c r="J1340" s="3" t="s">
        <v>98</v>
      </c>
      <c r="K1340" s="3" t="s">
        <v>23</v>
      </c>
      <c r="L1340" s="3" t="s">
        <v>38</v>
      </c>
      <c r="M1340" s="3" t="s">
        <v>39</v>
      </c>
      <c r="N1340" s="3">
        <v>90049</v>
      </c>
      <c r="O1340" s="3" t="s">
        <v>40</v>
      </c>
      <c r="P1340" s="3" t="s">
        <v>2790</v>
      </c>
      <c r="Q1340" s="3" t="s">
        <v>42</v>
      </c>
      <c r="R1340" s="3" t="s">
        <v>71</v>
      </c>
      <c r="S1340" s="3" t="s">
        <v>2791</v>
      </c>
      <c r="T1340" s="3">
        <v>140.73599999999999</v>
      </c>
      <c r="U1340" s="35" cm="1">
        <f t="array" ref="U1340">INDEX('Pricing Strategy'!$F$4:$F$71,MATCH(1,(Dataset!$O1340='Pricing Strategy'!$B$4:$B$71)*(Dataset!$Q1340='Pricing Strategy'!$C$4:$C$71)*(Dataset!$R1340='Pricing Strategy'!$D$4:$D$71),))</f>
        <v>0.4</v>
      </c>
      <c r="V1340" s="3">
        <f>Dataset!$T1340*(1-Dataset!$U1340)</f>
        <v>84.441599999999994</v>
      </c>
    </row>
    <row r="1341" spans="1:22" x14ac:dyDescent="0.3">
      <c r="A1341" s="32"/>
      <c r="C1341" s="3">
        <v>1336</v>
      </c>
      <c r="D1341" s="3" t="s">
        <v>3690</v>
      </c>
      <c r="E1341" s="34">
        <v>42871</v>
      </c>
      <c r="F1341" s="34">
        <v>42878</v>
      </c>
      <c r="G1341" s="3" t="s">
        <v>46</v>
      </c>
      <c r="H1341" s="3" t="s">
        <v>3691</v>
      </c>
      <c r="I1341" s="3" t="s">
        <v>3692</v>
      </c>
      <c r="J1341" s="3" t="s">
        <v>22</v>
      </c>
      <c r="K1341" s="3" t="s">
        <v>23</v>
      </c>
      <c r="L1341" s="3" t="s">
        <v>3693</v>
      </c>
      <c r="M1341" s="3" t="s">
        <v>745</v>
      </c>
      <c r="N1341" s="3">
        <v>6457</v>
      </c>
      <c r="O1341" s="3" t="s">
        <v>144</v>
      </c>
      <c r="P1341" s="3" t="s">
        <v>3694</v>
      </c>
      <c r="Q1341" s="3" t="s">
        <v>42</v>
      </c>
      <c r="R1341" s="3" t="s">
        <v>55</v>
      </c>
      <c r="S1341" s="3" t="s">
        <v>3695</v>
      </c>
      <c r="T1341" s="3">
        <v>552.55999999999995</v>
      </c>
      <c r="U1341" s="35" cm="1">
        <f t="array" ref="U1341">INDEX('Pricing Strategy'!$F$4:$F$71,MATCH(1,(Dataset!$O1341='Pricing Strategy'!$B$4:$B$71)*(Dataset!$Q1341='Pricing Strategy'!$C$4:$C$71)*(Dataset!$R1341='Pricing Strategy'!$D$4:$D$71),))</f>
        <v>0.5</v>
      </c>
      <c r="V1341" s="3">
        <f>Dataset!$T1341*(1-Dataset!$U1341)</f>
        <v>276.27999999999997</v>
      </c>
    </row>
    <row r="1342" spans="1:22" x14ac:dyDescent="0.3">
      <c r="A1342" s="32"/>
      <c r="C1342" s="3">
        <v>1337</v>
      </c>
      <c r="D1342" s="3" t="s">
        <v>3696</v>
      </c>
      <c r="E1342" s="34">
        <v>43192</v>
      </c>
      <c r="F1342" s="34">
        <v>43197</v>
      </c>
      <c r="G1342" s="3" t="s">
        <v>46</v>
      </c>
      <c r="H1342" s="3" t="s">
        <v>3697</v>
      </c>
      <c r="I1342" s="3" t="s">
        <v>3698</v>
      </c>
      <c r="J1342" s="3" t="s">
        <v>22</v>
      </c>
      <c r="K1342" s="3" t="s">
        <v>23</v>
      </c>
      <c r="L1342" s="3" t="s">
        <v>38</v>
      </c>
      <c r="M1342" s="3" t="s">
        <v>39</v>
      </c>
      <c r="N1342" s="3">
        <v>90008</v>
      </c>
      <c r="O1342" s="3" t="s">
        <v>40</v>
      </c>
      <c r="P1342" s="3" t="s">
        <v>3511</v>
      </c>
      <c r="Q1342" s="3" t="s">
        <v>28</v>
      </c>
      <c r="R1342" s="3" t="s">
        <v>61</v>
      </c>
      <c r="S1342" s="3" t="s">
        <v>3512</v>
      </c>
      <c r="T1342" s="3">
        <v>25.11</v>
      </c>
      <c r="U1342" s="35" cm="1">
        <f t="array" ref="U1342">INDEX('Pricing Strategy'!$F$4:$F$71,MATCH(1,(Dataset!$O1342='Pricing Strategy'!$B$4:$B$71)*(Dataset!$Q1342='Pricing Strategy'!$C$4:$C$71)*(Dataset!$R1342='Pricing Strategy'!$D$4:$D$71),))</f>
        <v>0.4</v>
      </c>
      <c r="V1342" s="3">
        <f>Dataset!$T1342*(1-Dataset!$U1342)</f>
        <v>15.065999999999999</v>
      </c>
    </row>
    <row r="1343" spans="1:22" x14ac:dyDescent="0.3">
      <c r="A1343" s="32"/>
      <c r="C1343" s="3">
        <v>1338</v>
      </c>
      <c r="D1343" s="3" t="s">
        <v>3699</v>
      </c>
      <c r="E1343" s="34">
        <v>43190</v>
      </c>
      <c r="F1343" s="34">
        <v>43192</v>
      </c>
      <c r="G1343" s="3" t="s">
        <v>19</v>
      </c>
      <c r="H1343" s="3" t="s">
        <v>3700</v>
      </c>
      <c r="I1343" s="3" t="s">
        <v>3701</v>
      </c>
      <c r="J1343" s="3" t="s">
        <v>22</v>
      </c>
      <c r="K1343" s="3" t="s">
        <v>23</v>
      </c>
      <c r="L1343" s="3" t="s">
        <v>262</v>
      </c>
      <c r="M1343" s="3" t="s">
        <v>263</v>
      </c>
      <c r="N1343" s="3">
        <v>10011</v>
      </c>
      <c r="O1343" s="3" t="s">
        <v>144</v>
      </c>
      <c r="P1343" s="3" t="s">
        <v>3702</v>
      </c>
      <c r="Q1343" s="3" t="s">
        <v>28</v>
      </c>
      <c r="R1343" s="3" t="s">
        <v>61</v>
      </c>
      <c r="S1343" s="3" t="s">
        <v>3703</v>
      </c>
      <c r="T1343" s="3">
        <v>29.78</v>
      </c>
      <c r="U1343" s="35" cm="1">
        <f t="array" ref="U1343">INDEX('Pricing Strategy'!$F$4:$F$71,MATCH(1,(Dataset!$O1343='Pricing Strategy'!$B$4:$B$71)*(Dataset!$Q1343='Pricing Strategy'!$C$4:$C$71)*(Dataset!$R1343='Pricing Strategy'!$D$4:$D$71),))</f>
        <v>0.4</v>
      </c>
      <c r="V1343" s="3">
        <f>Dataset!$T1343*(1-Dataset!$U1343)</f>
        <v>17.867999999999999</v>
      </c>
    </row>
    <row r="1344" spans="1:22" x14ac:dyDescent="0.3">
      <c r="A1344" s="32"/>
      <c r="C1344" s="3">
        <v>1339</v>
      </c>
      <c r="D1344" s="3" t="s">
        <v>3699</v>
      </c>
      <c r="E1344" s="34">
        <v>43190</v>
      </c>
      <c r="F1344" s="34">
        <v>43192</v>
      </c>
      <c r="G1344" s="3" t="s">
        <v>19</v>
      </c>
      <c r="H1344" s="3" t="s">
        <v>3700</v>
      </c>
      <c r="I1344" s="3" t="s">
        <v>3701</v>
      </c>
      <c r="J1344" s="3" t="s">
        <v>22</v>
      </c>
      <c r="K1344" s="3" t="s">
        <v>23</v>
      </c>
      <c r="L1344" s="3" t="s">
        <v>262</v>
      </c>
      <c r="M1344" s="3" t="s">
        <v>263</v>
      </c>
      <c r="N1344" s="3">
        <v>10011</v>
      </c>
      <c r="O1344" s="3" t="s">
        <v>144</v>
      </c>
      <c r="P1344" s="3" t="s">
        <v>3704</v>
      </c>
      <c r="Q1344" s="3" t="s">
        <v>67</v>
      </c>
      <c r="R1344" s="3" t="s">
        <v>68</v>
      </c>
      <c r="S1344" s="3" t="s">
        <v>3705</v>
      </c>
      <c r="T1344" s="3">
        <v>677.58</v>
      </c>
      <c r="U1344" s="35" cm="1">
        <f t="array" ref="U1344">INDEX('Pricing Strategy'!$F$4:$F$71,MATCH(1,(Dataset!$O1344='Pricing Strategy'!$B$4:$B$71)*(Dataset!$Q1344='Pricing Strategy'!$C$4:$C$71)*(Dataset!$R1344='Pricing Strategy'!$D$4:$D$71),))</f>
        <v>0.4</v>
      </c>
      <c r="V1344" s="3">
        <f>Dataset!$T1344*(1-Dataset!$U1344)</f>
        <v>406.548</v>
      </c>
    </row>
    <row r="1345" spans="1:22" x14ac:dyDescent="0.3">
      <c r="A1345" s="32"/>
      <c r="C1345" s="3">
        <v>1340</v>
      </c>
      <c r="D1345" s="3" t="s">
        <v>3699</v>
      </c>
      <c r="E1345" s="34">
        <v>43190</v>
      </c>
      <c r="F1345" s="34">
        <v>43192</v>
      </c>
      <c r="G1345" s="3" t="s">
        <v>19</v>
      </c>
      <c r="H1345" s="3" t="s">
        <v>3700</v>
      </c>
      <c r="I1345" s="3" t="s">
        <v>3701</v>
      </c>
      <c r="J1345" s="3" t="s">
        <v>22</v>
      </c>
      <c r="K1345" s="3" t="s">
        <v>23</v>
      </c>
      <c r="L1345" s="3" t="s">
        <v>262</v>
      </c>
      <c r="M1345" s="3" t="s">
        <v>263</v>
      </c>
      <c r="N1345" s="3">
        <v>10011</v>
      </c>
      <c r="O1345" s="3" t="s">
        <v>144</v>
      </c>
      <c r="P1345" s="3" t="s">
        <v>3706</v>
      </c>
      <c r="Q1345" s="3" t="s">
        <v>42</v>
      </c>
      <c r="R1345" s="3" t="s">
        <v>86</v>
      </c>
      <c r="S1345" s="3" t="s">
        <v>3707</v>
      </c>
      <c r="T1345" s="3">
        <v>75.040000000000006</v>
      </c>
      <c r="U1345" s="35" cm="1">
        <f t="array" ref="U1345">INDEX('Pricing Strategy'!$F$4:$F$71,MATCH(1,(Dataset!$O1345='Pricing Strategy'!$B$4:$B$71)*(Dataset!$Q1345='Pricing Strategy'!$C$4:$C$71)*(Dataset!$R1345='Pricing Strategy'!$D$4:$D$71),))</f>
        <v>0.4</v>
      </c>
      <c r="V1345" s="3">
        <f>Dataset!$T1345*(1-Dataset!$U1345)</f>
        <v>45.024000000000001</v>
      </c>
    </row>
    <row r="1346" spans="1:22" x14ac:dyDescent="0.3">
      <c r="A1346" s="32"/>
      <c r="C1346" s="3">
        <v>1341</v>
      </c>
      <c r="D1346" s="3" t="s">
        <v>3708</v>
      </c>
      <c r="E1346" s="34">
        <v>43102</v>
      </c>
      <c r="F1346" s="34">
        <v>43104</v>
      </c>
      <c r="G1346" s="3" t="s">
        <v>184</v>
      </c>
      <c r="H1346" s="3" t="s">
        <v>3709</v>
      </c>
      <c r="I1346" s="3" t="s">
        <v>3710</v>
      </c>
      <c r="J1346" s="3" t="s">
        <v>37</v>
      </c>
      <c r="K1346" s="3" t="s">
        <v>23</v>
      </c>
      <c r="L1346" s="3" t="s">
        <v>1523</v>
      </c>
      <c r="M1346" s="3" t="s">
        <v>84</v>
      </c>
      <c r="N1346" s="3">
        <v>28540</v>
      </c>
      <c r="O1346" s="3" t="s">
        <v>26</v>
      </c>
      <c r="P1346" s="3" t="s">
        <v>3711</v>
      </c>
      <c r="Q1346" s="3" t="s">
        <v>67</v>
      </c>
      <c r="R1346" s="3" t="s">
        <v>680</v>
      </c>
      <c r="S1346" s="3" t="s">
        <v>3712</v>
      </c>
      <c r="T1346" s="3">
        <v>695.7</v>
      </c>
      <c r="U1346" s="35" cm="1">
        <f t="array" ref="U1346">INDEX('Pricing Strategy'!$F$4:$F$71,MATCH(1,(Dataset!$O1346='Pricing Strategy'!$B$4:$B$71)*(Dataset!$Q1346='Pricing Strategy'!$C$4:$C$71)*(Dataset!$R1346='Pricing Strategy'!$D$4:$D$71),))</f>
        <v>0.3</v>
      </c>
      <c r="V1346" s="3">
        <f>Dataset!$T1346*(1-Dataset!$U1346)</f>
        <v>486.99</v>
      </c>
    </row>
    <row r="1347" spans="1:22" x14ac:dyDescent="0.3">
      <c r="A1347" s="32"/>
      <c r="C1347" s="3">
        <v>1342</v>
      </c>
      <c r="D1347" s="3" t="s">
        <v>3708</v>
      </c>
      <c r="E1347" s="34">
        <v>43102</v>
      </c>
      <c r="F1347" s="34">
        <v>43104</v>
      </c>
      <c r="G1347" s="3" t="s">
        <v>184</v>
      </c>
      <c r="H1347" s="3" t="s">
        <v>3709</v>
      </c>
      <c r="I1347" s="3" t="s">
        <v>3710</v>
      </c>
      <c r="J1347" s="3" t="s">
        <v>37</v>
      </c>
      <c r="K1347" s="3" t="s">
        <v>23</v>
      </c>
      <c r="L1347" s="3" t="s">
        <v>1523</v>
      </c>
      <c r="M1347" s="3" t="s">
        <v>84</v>
      </c>
      <c r="N1347" s="3">
        <v>28540</v>
      </c>
      <c r="O1347" s="3" t="s">
        <v>26</v>
      </c>
      <c r="P1347" s="3" t="s">
        <v>3371</v>
      </c>
      <c r="Q1347" s="3" t="s">
        <v>42</v>
      </c>
      <c r="R1347" s="3" t="s">
        <v>71</v>
      </c>
      <c r="S1347" s="3" t="s">
        <v>3372</v>
      </c>
      <c r="T1347" s="3">
        <v>15.66</v>
      </c>
      <c r="U1347" s="35" cm="1">
        <f t="array" ref="U1347">INDEX('Pricing Strategy'!$F$4:$F$71,MATCH(1,(Dataset!$O1347='Pricing Strategy'!$B$4:$B$71)*(Dataset!$Q1347='Pricing Strategy'!$C$4:$C$71)*(Dataset!$R1347='Pricing Strategy'!$D$4:$D$71),))</f>
        <v>0.25</v>
      </c>
      <c r="V1347" s="3">
        <f>Dataset!$T1347*(1-Dataset!$U1347)</f>
        <v>11.745000000000001</v>
      </c>
    </row>
    <row r="1348" spans="1:22" x14ac:dyDescent="0.3">
      <c r="A1348" s="32"/>
      <c r="C1348" s="3">
        <v>1343</v>
      </c>
      <c r="D1348" s="3" t="s">
        <v>3708</v>
      </c>
      <c r="E1348" s="34">
        <v>43102</v>
      </c>
      <c r="F1348" s="34">
        <v>43104</v>
      </c>
      <c r="G1348" s="3" t="s">
        <v>184</v>
      </c>
      <c r="H1348" s="3" t="s">
        <v>3709</v>
      </c>
      <c r="I1348" s="3" t="s">
        <v>3710</v>
      </c>
      <c r="J1348" s="3" t="s">
        <v>37</v>
      </c>
      <c r="K1348" s="3" t="s">
        <v>23</v>
      </c>
      <c r="L1348" s="3" t="s">
        <v>1523</v>
      </c>
      <c r="M1348" s="3" t="s">
        <v>84</v>
      </c>
      <c r="N1348" s="3">
        <v>28540</v>
      </c>
      <c r="O1348" s="3" t="s">
        <v>26</v>
      </c>
      <c r="P1348" s="3" t="s">
        <v>164</v>
      </c>
      <c r="Q1348" s="3" t="s">
        <v>42</v>
      </c>
      <c r="R1348" s="3" t="s">
        <v>71</v>
      </c>
      <c r="S1348" s="3" t="s">
        <v>165</v>
      </c>
      <c r="T1348" s="3">
        <v>28.853999999999999</v>
      </c>
      <c r="U1348" s="35" cm="1">
        <f t="array" ref="U1348">INDEX('Pricing Strategy'!$F$4:$F$71,MATCH(1,(Dataset!$O1348='Pricing Strategy'!$B$4:$B$71)*(Dataset!$Q1348='Pricing Strategy'!$C$4:$C$71)*(Dataset!$R1348='Pricing Strategy'!$D$4:$D$71),))</f>
        <v>0.25</v>
      </c>
      <c r="V1348" s="3">
        <f>Dataset!$T1348*(1-Dataset!$U1348)</f>
        <v>21.640499999999999</v>
      </c>
    </row>
    <row r="1349" spans="1:22" x14ac:dyDescent="0.3">
      <c r="A1349" s="32"/>
      <c r="C1349" s="3">
        <v>1344</v>
      </c>
      <c r="D1349" s="3" t="s">
        <v>3713</v>
      </c>
      <c r="E1349" s="34">
        <v>42518</v>
      </c>
      <c r="F1349" s="34">
        <v>42522</v>
      </c>
      <c r="G1349" s="3" t="s">
        <v>46</v>
      </c>
      <c r="H1349" s="3" t="s">
        <v>403</v>
      </c>
      <c r="I1349" s="3" t="s">
        <v>404</v>
      </c>
      <c r="J1349" s="3" t="s">
        <v>22</v>
      </c>
      <c r="K1349" s="3" t="s">
        <v>23</v>
      </c>
      <c r="L1349" s="3" t="s">
        <v>3714</v>
      </c>
      <c r="M1349" s="3" t="s">
        <v>263</v>
      </c>
      <c r="N1349" s="3">
        <v>11520</v>
      </c>
      <c r="O1349" s="3" t="s">
        <v>144</v>
      </c>
      <c r="P1349" s="3" t="s">
        <v>3715</v>
      </c>
      <c r="Q1349" s="3" t="s">
        <v>42</v>
      </c>
      <c r="R1349" s="3" t="s">
        <v>64</v>
      </c>
      <c r="S1349" s="3" t="s">
        <v>3716</v>
      </c>
      <c r="T1349" s="3">
        <v>47.82</v>
      </c>
      <c r="U1349" s="35" cm="1">
        <f t="array" ref="U1349">INDEX('Pricing Strategy'!$F$4:$F$71,MATCH(1,(Dataset!$O1349='Pricing Strategy'!$B$4:$B$71)*(Dataset!$Q1349='Pricing Strategy'!$C$4:$C$71)*(Dataset!$R1349='Pricing Strategy'!$D$4:$D$71),))</f>
        <v>0.45</v>
      </c>
      <c r="V1349" s="3">
        <f>Dataset!$T1349*(1-Dataset!$U1349)</f>
        <v>26.301000000000002</v>
      </c>
    </row>
    <row r="1350" spans="1:22" x14ac:dyDescent="0.3">
      <c r="A1350" s="32"/>
      <c r="C1350" s="3">
        <v>1345</v>
      </c>
      <c r="D1350" s="3" t="s">
        <v>3713</v>
      </c>
      <c r="E1350" s="34">
        <v>42518</v>
      </c>
      <c r="F1350" s="34">
        <v>42522</v>
      </c>
      <c r="G1350" s="3" t="s">
        <v>46</v>
      </c>
      <c r="H1350" s="3" t="s">
        <v>403</v>
      </c>
      <c r="I1350" s="3" t="s">
        <v>404</v>
      </c>
      <c r="J1350" s="3" t="s">
        <v>22</v>
      </c>
      <c r="K1350" s="3" t="s">
        <v>23</v>
      </c>
      <c r="L1350" s="3" t="s">
        <v>3714</v>
      </c>
      <c r="M1350" s="3" t="s">
        <v>263</v>
      </c>
      <c r="N1350" s="3">
        <v>11520</v>
      </c>
      <c r="O1350" s="3" t="s">
        <v>144</v>
      </c>
      <c r="P1350" s="3" t="s">
        <v>3717</v>
      </c>
      <c r="Q1350" s="3" t="s">
        <v>42</v>
      </c>
      <c r="R1350" s="3" t="s">
        <v>43</v>
      </c>
      <c r="S1350" s="3" t="s">
        <v>3718</v>
      </c>
      <c r="T1350" s="3">
        <v>13.05</v>
      </c>
      <c r="U1350" s="35" cm="1">
        <f t="array" ref="U1350">INDEX('Pricing Strategy'!$F$4:$F$71,MATCH(1,(Dataset!$O1350='Pricing Strategy'!$B$4:$B$71)*(Dataset!$Q1350='Pricing Strategy'!$C$4:$C$71)*(Dataset!$R1350='Pricing Strategy'!$D$4:$D$71),))</f>
        <v>0.4</v>
      </c>
      <c r="V1350" s="3">
        <f>Dataset!$T1350*(1-Dataset!$U1350)</f>
        <v>7.83</v>
      </c>
    </row>
    <row r="1351" spans="1:22" x14ac:dyDescent="0.3">
      <c r="A1351" s="32"/>
      <c r="C1351" s="3">
        <v>1346</v>
      </c>
      <c r="D1351" s="3" t="s">
        <v>3719</v>
      </c>
      <c r="E1351" s="34">
        <v>42080</v>
      </c>
      <c r="F1351" s="34">
        <v>42087</v>
      </c>
      <c r="G1351" s="3" t="s">
        <v>46</v>
      </c>
      <c r="H1351" s="3" t="s">
        <v>1756</v>
      </c>
      <c r="I1351" s="3" t="s">
        <v>1757</v>
      </c>
      <c r="J1351" s="3" t="s">
        <v>22</v>
      </c>
      <c r="K1351" s="3" t="s">
        <v>23</v>
      </c>
      <c r="L1351" s="3" t="s">
        <v>932</v>
      </c>
      <c r="M1351" s="3" t="s">
        <v>225</v>
      </c>
      <c r="N1351" s="3">
        <v>55044</v>
      </c>
      <c r="O1351" s="3" t="s">
        <v>101</v>
      </c>
      <c r="P1351" s="3" t="s">
        <v>2298</v>
      </c>
      <c r="Q1351" s="3" t="s">
        <v>42</v>
      </c>
      <c r="R1351" s="3" t="s">
        <v>74</v>
      </c>
      <c r="S1351" s="3" t="s">
        <v>2299</v>
      </c>
      <c r="T1351" s="3">
        <v>93.78</v>
      </c>
      <c r="U1351" s="35" cm="1">
        <f t="array" ref="U1351">INDEX('Pricing Strategy'!$F$4:$F$71,MATCH(1,(Dataset!$O1351='Pricing Strategy'!$B$4:$B$71)*(Dataset!$Q1351='Pricing Strategy'!$C$4:$C$71)*(Dataset!$R1351='Pricing Strategy'!$D$4:$D$71),))</f>
        <v>0.3</v>
      </c>
      <c r="V1351" s="3">
        <f>Dataset!$T1351*(1-Dataset!$U1351)</f>
        <v>65.646000000000001</v>
      </c>
    </row>
    <row r="1352" spans="1:22" x14ac:dyDescent="0.3">
      <c r="A1352" s="32"/>
      <c r="C1352" s="3">
        <v>1347</v>
      </c>
      <c r="D1352" s="3" t="s">
        <v>3719</v>
      </c>
      <c r="E1352" s="34">
        <v>42080</v>
      </c>
      <c r="F1352" s="34">
        <v>42087</v>
      </c>
      <c r="G1352" s="3" t="s">
        <v>46</v>
      </c>
      <c r="H1352" s="3" t="s">
        <v>1756</v>
      </c>
      <c r="I1352" s="3" t="s">
        <v>1757</v>
      </c>
      <c r="J1352" s="3" t="s">
        <v>22</v>
      </c>
      <c r="K1352" s="3" t="s">
        <v>23</v>
      </c>
      <c r="L1352" s="3" t="s">
        <v>932</v>
      </c>
      <c r="M1352" s="3" t="s">
        <v>225</v>
      </c>
      <c r="N1352" s="3">
        <v>55044</v>
      </c>
      <c r="O1352" s="3" t="s">
        <v>101</v>
      </c>
      <c r="P1352" s="3" t="s">
        <v>3720</v>
      </c>
      <c r="Q1352" s="3" t="s">
        <v>42</v>
      </c>
      <c r="R1352" s="3" t="s">
        <v>86</v>
      </c>
      <c r="S1352" s="3" t="s">
        <v>3721</v>
      </c>
      <c r="T1352" s="3">
        <v>47.18</v>
      </c>
      <c r="U1352" s="35" cm="1">
        <f t="array" ref="U1352">INDEX('Pricing Strategy'!$F$4:$F$71,MATCH(1,(Dataset!$O1352='Pricing Strategy'!$B$4:$B$71)*(Dataset!$Q1352='Pricing Strategy'!$C$4:$C$71)*(Dataset!$R1352='Pricing Strategy'!$D$4:$D$71),))</f>
        <v>0.3</v>
      </c>
      <c r="V1352" s="3">
        <f>Dataset!$T1352*(1-Dataset!$U1352)</f>
        <v>33.025999999999996</v>
      </c>
    </row>
    <row r="1353" spans="1:22" x14ac:dyDescent="0.3">
      <c r="A1353" s="32"/>
      <c r="C1353" s="3">
        <v>1348</v>
      </c>
      <c r="D1353" s="3" t="s">
        <v>3719</v>
      </c>
      <c r="E1353" s="34">
        <v>42080</v>
      </c>
      <c r="F1353" s="34">
        <v>42087</v>
      </c>
      <c r="G1353" s="3" t="s">
        <v>46</v>
      </c>
      <c r="H1353" s="3" t="s">
        <v>1756</v>
      </c>
      <c r="I1353" s="3" t="s">
        <v>1757</v>
      </c>
      <c r="J1353" s="3" t="s">
        <v>22</v>
      </c>
      <c r="K1353" s="3" t="s">
        <v>23</v>
      </c>
      <c r="L1353" s="3" t="s">
        <v>932</v>
      </c>
      <c r="M1353" s="3" t="s">
        <v>225</v>
      </c>
      <c r="N1353" s="3">
        <v>55044</v>
      </c>
      <c r="O1353" s="3" t="s">
        <v>101</v>
      </c>
      <c r="P1353" s="3" t="s">
        <v>3722</v>
      </c>
      <c r="Q1353" s="3" t="s">
        <v>42</v>
      </c>
      <c r="R1353" s="3" t="s">
        <v>64</v>
      </c>
      <c r="S1353" s="3" t="s">
        <v>3723</v>
      </c>
      <c r="T1353" s="3">
        <v>19.68</v>
      </c>
      <c r="U1353" s="35" cm="1">
        <f t="array" ref="U1353">INDEX('Pricing Strategy'!$F$4:$F$71,MATCH(1,(Dataset!$O1353='Pricing Strategy'!$B$4:$B$71)*(Dataset!$Q1353='Pricing Strategy'!$C$4:$C$71)*(Dataset!$R1353='Pricing Strategy'!$D$4:$D$71),))</f>
        <v>0.35</v>
      </c>
      <c r="V1353" s="3">
        <f>Dataset!$T1353*(1-Dataset!$U1353)</f>
        <v>12.792</v>
      </c>
    </row>
    <row r="1354" spans="1:22" x14ac:dyDescent="0.3">
      <c r="A1354" s="32"/>
      <c r="C1354" s="3">
        <v>1349</v>
      </c>
      <c r="D1354" s="3" t="s">
        <v>3719</v>
      </c>
      <c r="E1354" s="34">
        <v>42080</v>
      </c>
      <c r="F1354" s="34">
        <v>42087</v>
      </c>
      <c r="G1354" s="3" t="s">
        <v>46</v>
      </c>
      <c r="H1354" s="3" t="s">
        <v>1756</v>
      </c>
      <c r="I1354" s="3" t="s">
        <v>1757</v>
      </c>
      <c r="J1354" s="3" t="s">
        <v>22</v>
      </c>
      <c r="K1354" s="3" t="s">
        <v>23</v>
      </c>
      <c r="L1354" s="3" t="s">
        <v>932</v>
      </c>
      <c r="M1354" s="3" t="s">
        <v>225</v>
      </c>
      <c r="N1354" s="3">
        <v>55044</v>
      </c>
      <c r="O1354" s="3" t="s">
        <v>101</v>
      </c>
      <c r="P1354" s="3" t="s">
        <v>3724</v>
      </c>
      <c r="Q1354" s="3" t="s">
        <v>42</v>
      </c>
      <c r="R1354" s="3" t="s">
        <v>71</v>
      </c>
      <c r="S1354" s="3" t="s">
        <v>3725</v>
      </c>
      <c r="T1354" s="3">
        <v>53.4</v>
      </c>
      <c r="U1354" s="35" cm="1">
        <f t="array" ref="U1354">INDEX('Pricing Strategy'!$F$4:$F$71,MATCH(1,(Dataset!$O1354='Pricing Strategy'!$B$4:$B$71)*(Dataset!$Q1354='Pricing Strategy'!$C$4:$C$71)*(Dataset!$R1354='Pricing Strategy'!$D$4:$D$71),))</f>
        <v>0.3</v>
      </c>
      <c r="V1354" s="3">
        <f>Dataset!$T1354*(1-Dataset!$U1354)</f>
        <v>37.379999999999995</v>
      </c>
    </row>
    <row r="1355" spans="1:22" x14ac:dyDescent="0.3">
      <c r="A1355" s="32"/>
      <c r="C1355" s="3">
        <v>1350</v>
      </c>
      <c r="D1355" s="3" t="s">
        <v>3719</v>
      </c>
      <c r="E1355" s="34">
        <v>42080</v>
      </c>
      <c r="F1355" s="34">
        <v>42087</v>
      </c>
      <c r="G1355" s="3" t="s">
        <v>46</v>
      </c>
      <c r="H1355" s="3" t="s">
        <v>1756</v>
      </c>
      <c r="I1355" s="3" t="s">
        <v>1757</v>
      </c>
      <c r="J1355" s="3" t="s">
        <v>22</v>
      </c>
      <c r="K1355" s="3" t="s">
        <v>23</v>
      </c>
      <c r="L1355" s="3" t="s">
        <v>932</v>
      </c>
      <c r="M1355" s="3" t="s">
        <v>225</v>
      </c>
      <c r="N1355" s="3">
        <v>55044</v>
      </c>
      <c r="O1355" s="3" t="s">
        <v>101</v>
      </c>
      <c r="P1355" s="3" t="s">
        <v>3726</v>
      </c>
      <c r="Q1355" s="3" t="s">
        <v>42</v>
      </c>
      <c r="R1355" s="3" t="s">
        <v>71</v>
      </c>
      <c r="S1355" s="3" t="s">
        <v>3727</v>
      </c>
      <c r="T1355" s="3">
        <v>35.880000000000003</v>
      </c>
      <c r="U1355" s="35" cm="1">
        <f t="array" ref="U1355">INDEX('Pricing Strategy'!$F$4:$F$71,MATCH(1,(Dataset!$O1355='Pricing Strategy'!$B$4:$B$71)*(Dataset!$Q1355='Pricing Strategy'!$C$4:$C$71)*(Dataset!$R1355='Pricing Strategy'!$D$4:$D$71),))</f>
        <v>0.3</v>
      </c>
      <c r="V1355" s="3">
        <f>Dataset!$T1355*(1-Dataset!$U1355)</f>
        <v>25.116</v>
      </c>
    </row>
    <row r="1356" spans="1:22" x14ac:dyDescent="0.3">
      <c r="A1356" s="32"/>
      <c r="C1356" s="3">
        <v>1351</v>
      </c>
      <c r="D1356" s="3" t="s">
        <v>3728</v>
      </c>
      <c r="E1356" s="34">
        <v>42280</v>
      </c>
      <c r="F1356" s="34">
        <v>42285</v>
      </c>
      <c r="G1356" s="3" t="s">
        <v>19</v>
      </c>
      <c r="H1356" s="3" t="s">
        <v>3729</v>
      </c>
      <c r="I1356" s="3" t="s">
        <v>3730</v>
      </c>
      <c r="J1356" s="3" t="s">
        <v>22</v>
      </c>
      <c r="K1356" s="3" t="s">
        <v>23</v>
      </c>
      <c r="L1356" s="3" t="s">
        <v>2382</v>
      </c>
      <c r="M1356" s="3" t="s">
        <v>207</v>
      </c>
      <c r="N1356" s="3">
        <v>60201</v>
      </c>
      <c r="O1356" s="3" t="s">
        <v>101</v>
      </c>
      <c r="P1356" s="3" t="s">
        <v>3191</v>
      </c>
      <c r="Q1356" s="3" t="s">
        <v>28</v>
      </c>
      <c r="R1356" s="3" t="s">
        <v>32</v>
      </c>
      <c r="S1356" s="3" t="s">
        <v>3192</v>
      </c>
      <c r="T1356" s="3">
        <v>258.279</v>
      </c>
      <c r="U1356" s="35" cm="1">
        <f t="array" ref="U1356">INDEX('Pricing Strategy'!$F$4:$F$71,MATCH(1,(Dataset!$O1356='Pricing Strategy'!$B$4:$B$71)*(Dataset!$Q1356='Pricing Strategy'!$C$4:$C$71)*(Dataset!$R1356='Pricing Strategy'!$D$4:$D$71),))</f>
        <v>0.35</v>
      </c>
      <c r="V1356" s="3">
        <f>Dataset!$T1356*(1-Dataset!$U1356)</f>
        <v>167.88135</v>
      </c>
    </row>
    <row r="1357" spans="1:22" x14ac:dyDescent="0.3">
      <c r="A1357" s="32"/>
      <c r="C1357" s="3">
        <v>1352</v>
      </c>
      <c r="D1357" s="3" t="s">
        <v>3731</v>
      </c>
      <c r="E1357" s="34">
        <v>42822</v>
      </c>
      <c r="F1357" s="34">
        <v>42825</v>
      </c>
      <c r="G1357" s="3" t="s">
        <v>184</v>
      </c>
      <c r="H1357" s="3" t="s">
        <v>3709</v>
      </c>
      <c r="I1357" s="3" t="s">
        <v>3710</v>
      </c>
      <c r="J1357" s="3" t="s">
        <v>37</v>
      </c>
      <c r="K1357" s="3" t="s">
        <v>23</v>
      </c>
      <c r="L1357" s="3" t="s">
        <v>1127</v>
      </c>
      <c r="M1357" s="3" t="s">
        <v>315</v>
      </c>
      <c r="N1357" s="3">
        <v>22204</v>
      </c>
      <c r="O1357" s="3" t="s">
        <v>26</v>
      </c>
      <c r="P1357" s="3" t="s">
        <v>3732</v>
      </c>
      <c r="Q1357" s="3" t="s">
        <v>42</v>
      </c>
      <c r="R1357" s="3" t="s">
        <v>55</v>
      </c>
      <c r="S1357" s="3" t="s">
        <v>3733</v>
      </c>
      <c r="T1357" s="3">
        <v>31.4</v>
      </c>
      <c r="U1357" s="35" cm="1">
        <f t="array" ref="U1357">INDEX('Pricing Strategy'!$F$4:$F$71,MATCH(1,(Dataset!$O1357='Pricing Strategy'!$B$4:$B$71)*(Dataset!$Q1357='Pricing Strategy'!$C$4:$C$71)*(Dataset!$R1357='Pricing Strategy'!$D$4:$D$71),))</f>
        <v>0.35</v>
      </c>
      <c r="V1357" s="3">
        <f>Dataset!$T1357*(1-Dataset!$U1357)</f>
        <v>20.41</v>
      </c>
    </row>
    <row r="1358" spans="1:22" x14ac:dyDescent="0.3">
      <c r="A1358" s="32"/>
      <c r="C1358" s="3">
        <v>1353</v>
      </c>
      <c r="D1358" s="3" t="s">
        <v>3734</v>
      </c>
      <c r="E1358" s="34">
        <v>43224</v>
      </c>
      <c r="F1358" s="34">
        <v>43229</v>
      </c>
      <c r="G1358" s="3" t="s">
        <v>46</v>
      </c>
      <c r="H1358" s="3" t="s">
        <v>2912</v>
      </c>
      <c r="I1358" s="3" t="s">
        <v>2913</v>
      </c>
      <c r="J1358" s="3" t="s">
        <v>37</v>
      </c>
      <c r="K1358" s="3" t="s">
        <v>23</v>
      </c>
      <c r="L1358" s="3" t="s">
        <v>123</v>
      </c>
      <c r="M1358" s="3" t="s">
        <v>39</v>
      </c>
      <c r="N1358" s="3">
        <v>94109</v>
      </c>
      <c r="O1358" s="3" t="s">
        <v>40</v>
      </c>
      <c r="P1358" s="3" t="s">
        <v>2022</v>
      </c>
      <c r="Q1358" s="3" t="s">
        <v>67</v>
      </c>
      <c r="R1358" s="3" t="s">
        <v>68</v>
      </c>
      <c r="S1358" s="3" t="s">
        <v>2023</v>
      </c>
      <c r="T1358" s="3">
        <v>183.96</v>
      </c>
      <c r="U1358" s="35" cm="1">
        <f t="array" ref="U1358">INDEX('Pricing Strategy'!$F$4:$F$71,MATCH(1,(Dataset!$O1358='Pricing Strategy'!$B$4:$B$71)*(Dataset!$Q1358='Pricing Strategy'!$C$4:$C$71)*(Dataset!$R1358='Pricing Strategy'!$D$4:$D$71),))</f>
        <v>0.4</v>
      </c>
      <c r="V1358" s="3">
        <f>Dataset!$T1358*(1-Dataset!$U1358)</f>
        <v>110.376</v>
      </c>
    </row>
    <row r="1359" spans="1:22" x14ac:dyDescent="0.3">
      <c r="A1359" s="32"/>
      <c r="C1359" s="3">
        <v>1354</v>
      </c>
      <c r="D1359" s="3" t="s">
        <v>3734</v>
      </c>
      <c r="E1359" s="34">
        <v>43224</v>
      </c>
      <c r="F1359" s="34">
        <v>43229</v>
      </c>
      <c r="G1359" s="3" t="s">
        <v>46</v>
      </c>
      <c r="H1359" s="3" t="s">
        <v>2912</v>
      </c>
      <c r="I1359" s="3" t="s">
        <v>2913</v>
      </c>
      <c r="J1359" s="3" t="s">
        <v>37</v>
      </c>
      <c r="K1359" s="3" t="s">
        <v>23</v>
      </c>
      <c r="L1359" s="3" t="s">
        <v>123</v>
      </c>
      <c r="M1359" s="3" t="s">
        <v>39</v>
      </c>
      <c r="N1359" s="3">
        <v>94109</v>
      </c>
      <c r="O1359" s="3" t="s">
        <v>40</v>
      </c>
      <c r="P1359" s="3" t="s">
        <v>2766</v>
      </c>
      <c r="Q1359" s="3" t="s">
        <v>42</v>
      </c>
      <c r="R1359" s="3" t="s">
        <v>86</v>
      </c>
      <c r="S1359" s="3" t="s">
        <v>2767</v>
      </c>
      <c r="T1359" s="3">
        <v>17.61</v>
      </c>
      <c r="U1359" s="35" cm="1">
        <f t="array" ref="U1359">INDEX('Pricing Strategy'!$F$4:$F$71,MATCH(1,(Dataset!$O1359='Pricing Strategy'!$B$4:$B$71)*(Dataset!$Q1359='Pricing Strategy'!$C$4:$C$71)*(Dataset!$R1359='Pricing Strategy'!$D$4:$D$71),))</f>
        <v>0.4</v>
      </c>
      <c r="V1359" s="3">
        <f>Dataset!$T1359*(1-Dataset!$U1359)</f>
        <v>10.565999999999999</v>
      </c>
    </row>
    <row r="1360" spans="1:22" x14ac:dyDescent="0.3">
      <c r="A1360" s="32"/>
      <c r="C1360" s="3">
        <v>1355</v>
      </c>
      <c r="D1360" s="3" t="s">
        <v>3734</v>
      </c>
      <c r="E1360" s="34">
        <v>43224</v>
      </c>
      <c r="F1360" s="34">
        <v>43229</v>
      </c>
      <c r="G1360" s="3" t="s">
        <v>46</v>
      </c>
      <c r="H1360" s="3" t="s">
        <v>2912</v>
      </c>
      <c r="I1360" s="3" t="s">
        <v>2913</v>
      </c>
      <c r="J1360" s="3" t="s">
        <v>37</v>
      </c>
      <c r="K1360" s="3" t="s">
        <v>23</v>
      </c>
      <c r="L1360" s="3" t="s">
        <v>123</v>
      </c>
      <c r="M1360" s="3" t="s">
        <v>39</v>
      </c>
      <c r="N1360" s="3">
        <v>94109</v>
      </c>
      <c r="O1360" s="3" t="s">
        <v>40</v>
      </c>
      <c r="P1360" s="3" t="s">
        <v>902</v>
      </c>
      <c r="Q1360" s="3" t="s">
        <v>28</v>
      </c>
      <c r="R1360" s="3" t="s">
        <v>52</v>
      </c>
      <c r="S1360" s="3" t="s">
        <v>903</v>
      </c>
      <c r="T1360" s="3">
        <v>300.904</v>
      </c>
      <c r="U1360" s="35" cm="1">
        <f t="array" ref="U1360">INDEX('Pricing Strategy'!$F$4:$F$71,MATCH(1,(Dataset!$O1360='Pricing Strategy'!$B$4:$B$71)*(Dataset!$Q1360='Pricing Strategy'!$C$4:$C$71)*(Dataset!$R1360='Pricing Strategy'!$D$4:$D$71),))</f>
        <v>0.45</v>
      </c>
      <c r="V1360" s="3">
        <f>Dataset!$T1360*(1-Dataset!$U1360)</f>
        <v>165.49720000000002</v>
      </c>
    </row>
    <row r="1361" spans="1:22" x14ac:dyDescent="0.3">
      <c r="A1361" s="32"/>
      <c r="C1361" s="3">
        <v>1356</v>
      </c>
      <c r="D1361" s="3" t="s">
        <v>3735</v>
      </c>
      <c r="E1361" s="34">
        <v>42190</v>
      </c>
      <c r="F1361" s="34">
        <v>42190</v>
      </c>
      <c r="G1361" s="3" t="s">
        <v>1290</v>
      </c>
      <c r="H1361" s="3" t="s">
        <v>3541</v>
      </c>
      <c r="I1361" s="3" t="s">
        <v>3542</v>
      </c>
      <c r="J1361" s="3" t="s">
        <v>22</v>
      </c>
      <c r="K1361" s="3" t="s">
        <v>23</v>
      </c>
      <c r="L1361" s="3" t="s">
        <v>180</v>
      </c>
      <c r="M1361" s="3" t="s">
        <v>100</v>
      </c>
      <c r="N1361" s="3">
        <v>77036</v>
      </c>
      <c r="O1361" s="3" t="s">
        <v>101</v>
      </c>
      <c r="P1361" s="3" t="s">
        <v>838</v>
      </c>
      <c r="Q1361" s="3" t="s">
        <v>42</v>
      </c>
      <c r="R1361" s="3" t="s">
        <v>55</v>
      </c>
      <c r="S1361" s="3" t="s">
        <v>839</v>
      </c>
      <c r="T1361" s="3">
        <v>220.77600000000001</v>
      </c>
      <c r="U1361" s="35" cm="1">
        <f t="array" ref="U1361">INDEX('Pricing Strategy'!$F$4:$F$71,MATCH(1,(Dataset!$O1361='Pricing Strategy'!$B$4:$B$71)*(Dataset!$Q1361='Pricing Strategy'!$C$4:$C$71)*(Dataset!$R1361='Pricing Strategy'!$D$4:$D$71),))</f>
        <v>0.4</v>
      </c>
      <c r="V1361" s="3">
        <f>Dataset!$T1361*(1-Dataset!$U1361)</f>
        <v>132.46559999999999</v>
      </c>
    </row>
    <row r="1362" spans="1:22" x14ac:dyDescent="0.3">
      <c r="A1362" s="32"/>
      <c r="C1362" s="3">
        <v>1357</v>
      </c>
      <c r="D1362" s="3" t="s">
        <v>3735</v>
      </c>
      <c r="E1362" s="34">
        <v>42190</v>
      </c>
      <c r="F1362" s="34">
        <v>42190</v>
      </c>
      <c r="G1362" s="3" t="s">
        <v>1290</v>
      </c>
      <c r="H1362" s="3" t="s">
        <v>3541</v>
      </c>
      <c r="I1362" s="3" t="s">
        <v>3542</v>
      </c>
      <c r="J1362" s="3" t="s">
        <v>22</v>
      </c>
      <c r="K1362" s="3" t="s">
        <v>23</v>
      </c>
      <c r="L1362" s="3" t="s">
        <v>180</v>
      </c>
      <c r="M1362" s="3" t="s">
        <v>100</v>
      </c>
      <c r="N1362" s="3">
        <v>77036</v>
      </c>
      <c r="O1362" s="3" t="s">
        <v>101</v>
      </c>
      <c r="P1362" s="3" t="s">
        <v>3546</v>
      </c>
      <c r="Q1362" s="3" t="s">
        <v>42</v>
      </c>
      <c r="R1362" s="3" t="s">
        <v>55</v>
      </c>
      <c r="S1362" s="3" t="s">
        <v>3547</v>
      </c>
      <c r="T1362" s="3">
        <v>281.42399999999998</v>
      </c>
      <c r="U1362" s="35" cm="1">
        <f t="array" ref="U1362">INDEX('Pricing Strategy'!$F$4:$F$71,MATCH(1,(Dataset!$O1362='Pricing Strategy'!$B$4:$B$71)*(Dataset!$Q1362='Pricing Strategy'!$C$4:$C$71)*(Dataset!$R1362='Pricing Strategy'!$D$4:$D$71),))</f>
        <v>0.4</v>
      </c>
      <c r="V1362" s="3">
        <f>Dataset!$T1362*(1-Dataset!$U1362)</f>
        <v>168.85439999999997</v>
      </c>
    </row>
    <row r="1363" spans="1:22" x14ac:dyDescent="0.3">
      <c r="A1363" s="32"/>
      <c r="C1363" s="3">
        <v>1358</v>
      </c>
      <c r="D1363" s="3" t="s">
        <v>3736</v>
      </c>
      <c r="E1363" s="34">
        <v>42860</v>
      </c>
      <c r="F1363" s="34">
        <v>42862</v>
      </c>
      <c r="G1363" s="3" t="s">
        <v>184</v>
      </c>
      <c r="H1363" s="3" t="s">
        <v>3737</v>
      </c>
      <c r="I1363" s="3" t="s">
        <v>3738</v>
      </c>
      <c r="J1363" s="3" t="s">
        <v>22</v>
      </c>
      <c r="K1363" s="3" t="s">
        <v>23</v>
      </c>
      <c r="L1363" s="3" t="s">
        <v>1475</v>
      </c>
      <c r="M1363" s="3" t="s">
        <v>25</v>
      </c>
      <c r="N1363" s="3">
        <v>40214</v>
      </c>
      <c r="O1363" s="3" t="s">
        <v>26</v>
      </c>
      <c r="P1363" s="3" t="s">
        <v>3739</v>
      </c>
      <c r="Q1363" s="3" t="s">
        <v>42</v>
      </c>
      <c r="R1363" s="3" t="s">
        <v>86</v>
      </c>
      <c r="S1363" s="3" t="s">
        <v>3740</v>
      </c>
      <c r="T1363" s="3">
        <v>79.14</v>
      </c>
      <c r="U1363" s="35" cm="1">
        <f t="array" ref="U1363">INDEX('Pricing Strategy'!$F$4:$F$71,MATCH(1,(Dataset!$O1363='Pricing Strategy'!$B$4:$B$71)*(Dataset!$Q1363='Pricing Strategy'!$C$4:$C$71)*(Dataset!$R1363='Pricing Strategy'!$D$4:$D$71),))</f>
        <v>0.25</v>
      </c>
      <c r="V1363" s="3">
        <f>Dataset!$T1363*(1-Dataset!$U1363)</f>
        <v>59.355000000000004</v>
      </c>
    </row>
    <row r="1364" spans="1:22" x14ac:dyDescent="0.3">
      <c r="A1364" s="32"/>
      <c r="C1364" s="3">
        <v>1359</v>
      </c>
      <c r="D1364" s="3" t="s">
        <v>3741</v>
      </c>
      <c r="E1364" s="34">
        <v>43216</v>
      </c>
      <c r="F1364" s="34">
        <v>43217</v>
      </c>
      <c r="G1364" s="3" t="s">
        <v>184</v>
      </c>
      <c r="H1364" s="3" t="s">
        <v>3742</v>
      </c>
      <c r="I1364" s="3" t="s">
        <v>3743</v>
      </c>
      <c r="J1364" s="3" t="s">
        <v>22</v>
      </c>
      <c r="K1364" s="3" t="s">
        <v>23</v>
      </c>
      <c r="L1364" s="3" t="s">
        <v>99</v>
      </c>
      <c r="M1364" s="3" t="s">
        <v>100</v>
      </c>
      <c r="N1364" s="3">
        <v>76106</v>
      </c>
      <c r="O1364" s="3" t="s">
        <v>101</v>
      </c>
      <c r="P1364" s="3" t="s">
        <v>2047</v>
      </c>
      <c r="Q1364" s="3" t="s">
        <v>28</v>
      </c>
      <c r="R1364" s="3" t="s">
        <v>61</v>
      </c>
      <c r="S1364" s="3" t="s">
        <v>2048</v>
      </c>
      <c r="T1364" s="3">
        <v>1.988</v>
      </c>
      <c r="U1364" s="35" cm="1">
        <f t="array" ref="U1364">INDEX('Pricing Strategy'!$F$4:$F$71,MATCH(1,(Dataset!$O1364='Pricing Strategy'!$B$4:$B$71)*(Dataset!$Q1364='Pricing Strategy'!$C$4:$C$71)*(Dataset!$R1364='Pricing Strategy'!$D$4:$D$71),))</f>
        <v>0.3</v>
      </c>
      <c r="V1364" s="3">
        <f>Dataset!$T1364*(1-Dataset!$U1364)</f>
        <v>1.3915999999999999</v>
      </c>
    </row>
    <row r="1365" spans="1:22" x14ac:dyDescent="0.3">
      <c r="A1365" s="32"/>
      <c r="C1365" s="3">
        <v>1360</v>
      </c>
      <c r="D1365" s="3" t="s">
        <v>3744</v>
      </c>
      <c r="E1365" s="34">
        <v>42273</v>
      </c>
      <c r="F1365" s="34">
        <v>42278</v>
      </c>
      <c r="G1365" s="3" t="s">
        <v>19</v>
      </c>
      <c r="H1365" s="3" t="s">
        <v>3745</v>
      </c>
      <c r="I1365" s="3" t="s">
        <v>3746</v>
      </c>
      <c r="J1365" s="3" t="s">
        <v>22</v>
      </c>
      <c r="K1365" s="3" t="s">
        <v>23</v>
      </c>
      <c r="L1365" s="3" t="s">
        <v>38</v>
      </c>
      <c r="M1365" s="3" t="s">
        <v>39</v>
      </c>
      <c r="N1365" s="3">
        <v>90049</v>
      </c>
      <c r="O1365" s="3" t="s">
        <v>40</v>
      </c>
      <c r="P1365" s="3" t="s">
        <v>3747</v>
      </c>
      <c r="Q1365" s="3" t="s">
        <v>28</v>
      </c>
      <c r="R1365" s="3" t="s">
        <v>32</v>
      </c>
      <c r="S1365" s="3" t="s">
        <v>3748</v>
      </c>
      <c r="T1365" s="3">
        <v>145.56800000000001</v>
      </c>
      <c r="U1365" s="35" cm="1">
        <f t="array" ref="U1365">INDEX('Pricing Strategy'!$F$4:$F$71,MATCH(1,(Dataset!$O1365='Pricing Strategy'!$B$4:$B$71)*(Dataset!$Q1365='Pricing Strategy'!$C$4:$C$71)*(Dataset!$R1365='Pricing Strategy'!$D$4:$D$71),))</f>
        <v>0.45</v>
      </c>
      <c r="V1365" s="3">
        <f>Dataset!$T1365*(1-Dataset!$U1365)</f>
        <v>80.062400000000011</v>
      </c>
    </row>
    <row r="1366" spans="1:22" x14ac:dyDescent="0.3">
      <c r="A1366" s="32"/>
      <c r="C1366" s="3">
        <v>1361</v>
      </c>
      <c r="D1366" s="3" t="s">
        <v>3749</v>
      </c>
      <c r="E1366" s="34">
        <v>43392</v>
      </c>
      <c r="F1366" s="34">
        <v>43398</v>
      </c>
      <c r="G1366" s="3" t="s">
        <v>46</v>
      </c>
      <c r="H1366" s="3" t="s">
        <v>3750</v>
      </c>
      <c r="I1366" s="3" t="s">
        <v>3751</v>
      </c>
      <c r="J1366" s="3" t="s">
        <v>37</v>
      </c>
      <c r="K1366" s="3" t="s">
        <v>23</v>
      </c>
      <c r="L1366" s="3" t="s">
        <v>142</v>
      </c>
      <c r="M1366" s="3" t="s">
        <v>143</v>
      </c>
      <c r="N1366" s="3">
        <v>19120</v>
      </c>
      <c r="O1366" s="3" t="s">
        <v>144</v>
      </c>
      <c r="P1366" s="3" t="s">
        <v>2592</v>
      </c>
      <c r="Q1366" s="3" t="s">
        <v>42</v>
      </c>
      <c r="R1366" s="3" t="s">
        <v>64</v>
      </c>
      <c r="S1366" s="3" t="s">
        <v>2593</v>
      </c>
      <c r="T1366" s="3">
        <v>123.256</v>
      </c>
      <c r="U1366" s="35" cm="1">
        <f t="array" ref="U1366">INDEX('Pricing Strategy'!$F$4:$F$71,MATCH(1,(Dataset!$O1366='Pricing Strategy'!$B$4:$B$71)*(Dataset!$Q1366='Pricing Strategy'!$C$4:$C$71)*(Dataset!$R1366='Pricing Strategy'!$D$4:$D$71),))</f>
        <v>0.45</v>
      </c>
      <c r="V1366" s="3">
        <f>Dataset!$T1366*(1-Dataset!$U1366)</f>
        <v>67.790800000000004</v>
      </c>
    </row>
    <row r="1367" spans="1:22" x14ac:dyDescent="0.3">
      <c r="A1367" s="32"/>
      <c r="C1367" s="3">
        <v>1362</v>
      </c>
      <c r="D1367" s="3" t="s">
        <v>3749</v>
      </c>
      <c r="E1367" s="34">
        <v>43392</v>
      </c>
      <c r="F1367" s="34">
        <v>43398</v>
      </c>
      <c r="G1367" s="3" t="s">
        <v>46</v>
      </c>
      <c r="H1367" s="3" t="s">
        <v>3750</v>
      </c>
      <c r="I1367" s="3" t="s">
        <v>3751</v>
      </c>
      <c r="J1367" s="3" t="s">
        <v>37</v>
      </c>
      <c r="K1367" s="3" t="s">
        <v>23</v>
      </c>
      <c r="L1367" s="3" t="s">
        <v>142</v>
      </c>
      <c r="M1367" s="3" t="s">
        <v>143</v>
      </c>
      <c r="N1367" s="3">
        <v>19120</v>
      </c>
      <c r="O1367" s="3" t="s">
        <v>144</v>
      </c>
      <c r="P1367" s="3" t="s">
        <v>3752</v>
      </c>
      <c r="Q1367" s="3" t="s">
        <v>42</v>
      </c>
      <c r="R1367" s="3" t="s">
        <v>86</v>
      </c>
      <c r="S1367" s="3" t="s">
        <v>3753</v>
      </c>
      <c r="T1367" s="3">
        <v>23.68</v>
      </c>
      <c r="U1367" s="35" cm="1">
        <f t="array" ref="U1367">INDEX('Pricing Strategy'!$F$4:$F$71,MATCH(1,(Dataset!$O1367='Pricing Strategy'!$B$4:$B$71)*(Dataset!$Q1367='Pricing Strategy'!$C$4:$C$71)*(Dataset!$R1367='Pricing Strategy'!$D$4:$D$71),))</f>
        <v>0.4</v>
      </c>
      <c r="V1367" s="3">
        <f>Dataset!$T1367*(1-Dataset!$U1367)</f>
        <v>14.208</v>
      </c>
    </row>
    <row r="1368" spans="1:22" x14ac:dyDescent="0.3">
      <c r="A1368" s="32"/>
      <c r="C1368" s="3">
        <v>1363</v>
      </c>
      <c r="D1368" s="3" t="s">
        <v>3749</v>
      </c>
      <c r="E1368" s="34">
        <v>43392</v>
      </c>
      <c r="F1368" s="34">
        <v>43398</v>
      </c>
      <c r="G1368" s="3" t="s">
        <v>46</v>
      </c>
      <c r="H1368" s="3" t="s">
        <v>3750</v>
      </c>
      <c r="I1368" s="3" t="s">
        <v>3751</v>
      </c>
      <c r="J1368" s="3" t="s">
        <v>37</v>
      </c>
      <c r="K1368" s="3" t="s">
        <v>23</v>
      </c>
      <c r="L1368" s="3" t="s">
        <v>142</v>
      </c>
      <c r="M1368" s="3" t="s">
        <v>143</v>
      </c>
      <c r="N1368" s="3">
        <v>19120</v>
      </c>
      <c r="O1368" s="3" t="s">
        <v>144</v>
      </c>
      <c r="P1368" s="3" t="s">
        <v>3754</v>
      </c>
      <c r="Q1368" s="3" t="s">
        <v>67</v>
      </c>
      <c r="R1368" s="3" t="s">
        <v>68</v>
      </c>
      <c r="S1368" s="3" t="s">
        <v>3755</v>
      </c>
      <c r="T1368" s="3">
        <v>309.57600000000002</v>
      </c>
      <c r="U1368" s="35" cm="1">
        <f t="array" ref="U1368">INDEX('Pricing Strategy'!$F$4:$F$71,MATCH(1,(Dataset!$O1368='Pricing Strategy'!$B$4:$B$71)*(Dataset!$Q1368='Pricing Strategy'!$C$4:$C$71)*(Dataset!$R1368='Pricing Strategy'!$D$4:$D$71),))</f>
        <v>0.4</v>
      </c>
      <c r="V1368" s="3">
        <f>Dataset!$T1368*(1-Dataset!$U1368)</f>
        <v>185.7456</v>
      </c>
    </row>
    <row r="1369" spans="1:22" x14ac:dyDescent="0.3">
      <c r="A1369" s="32"/>
      <c r="C1369" s="3">
        <v>1364</v>
      </c>
      <c r="D1369" s="3" t="s">
        <v>3756</v>
      </c>
      <c r="E1369" s="34">
        <v>43414</v>
      </c>
      <c r="F1369" s="34">
        <v>43415</v>
      </c>
      <c r="G1369" s="3" t="s">
        <v>184</v>
      </c>
      <c r="H1369" s="3" t="s">
        <v>3757</v>
      </c>
      <c r="I1369" s="3" t="s">
        <v>3758</v>
      </c>
      <c r="J1369" s="3" t="s">
        <v>37</v>
      </c>
      <c r="K1369" s="3" t="s">
        <v>23</v>
      </c>
      <c r="L1369" s="3" t="s">
        <v>1311</v>
      </c>
      <c r="M1369" s="3" t="s">
        <v>306</v>
      </c>
      <c r="N1369" s="3">
        <v>85705</v>
      </c>
      <c r="O1369" s="3" t="s">
        <v>40</v>
      </c>
      <c r="P1369" s="3" t="s">
        <v>2444</v>
      </c>
      <c r="Q1369" s="3" t="s">
        <v>42</v>
      </c>
      <c r="R1369" s="3" t="s">
        <v>71</v>
      </c>
      <c r="S1369" s="3" t="s">
        <v>2445</v>
      </c>
      <c r="T1369" s="3">
        <v>38.387999999999998</v>
      </c>
      <c r="U1369" s="35" cm="1">
        <f t="array" ref="U1369">INDEX('Pricing Strategy'!$F$4:$F$71,MATCH(1,(Dataset!$O1369='Pricing Strategy'!$B$4:$B$71)*(Dataset!$Q1369='Pricing Strategy'!$C$4:$C$71)*(Dataset!$R1369='Pricing Strategy'!$D$4:$D$71),))</f>
        <v>0.4</v>
      </c>
      <c r="V1369" s="3">
        <f>Dataset!$T1369*(1-Dataset!$U1369)</f>
        <v>23.032799999999998</v>
      </c>
    </row>
    <row r="1370" spans="1:22" x14ac:dyDescent="0.3">
      <c r="A1370" s="32"/>
      <c r="C1370" s="3">
        <v>1365</v>
      </c>
      <c r="D1370" s="3" t="s">
        <v>3756</v>
      </c>
      <c r="E1370" s="34">
        <v>43414</v>
      </c>
      <c r="F1370" s="34">
        <v>43415</v>
      </c>
      <c r="G1370" s="3" t="s">
        <v>184</v>
      </c>
      <c r="H1370" s="3" t="s">
        <v>3757</v>
      </c>
      <c r="I1370" s="3" t="s">
        <v>3758</v>
      </c>
      <c r="J1370" s="3" t="s">
        <v>37</v>
      </c>
      <c r="K1370" s="3" t="s">
        <v>23</v>
      </c>
      <c r="L1370" s="3" t="s">
        <v>1311</v>
      </c>
      <c r="M1370" s="3" t="s">
        <v>306</v>
      </c>
      <c r="N1370" s="3">
        <v>85705</v>
      </c>
      <c r="O1370" s="3" t="s">
        <v>40</v>
      </c>
      <c r="P1370" s="3" t="s">
        <v>3759</v>
      </c>
      <c r="Q1370" s="3" t="s">
        <v>67</v>
      </c>
      <c r="R1370" s="3" t="s">
        <v>680</v>
      </c>
      <c r="S1370" s="3" t="s">
        <v>3760</v>
      </c>
      <c r="T1370" s="3">
        <v>95.994</v>
      </c>
      <c r="U1370" s="35" cm="1">
        <f t="array" ref="U1370">INDEX('Pricing Strategy'!$F$4:$F$71,MATCH(1,(Dataset!$O1370='Pricing Strategy'!$B$4:$B$71)*(Dataset!$Q1370='Pricing Strategy'!$C$4:$C$71)*(Dataset!$R1370='Pricing Strategy'!$D$4:$D$71),))</f>
        <v>0.45</v>
      </c>
      <c r="V1370" s="3">
        <f>Dataset!$T1370*(1-Dataset!$U1370)</f>
        <v>52.796700000000001</v>
      </c>
    </row>
    <row r="1371" spans="1:22" x14ac:dyDescent="0.3">
      <c r="A1371" s="32"/>
      <c r="C1371" s="3">
        <v>1366</v>
      </c>
      <c r="D1371" s="3" t="s">
        <v>3756</v>
      </c>
      <c r="E1371" s="34">
        <v>43414</v>
      </c>
      <c r="F1371" s="34">
        <v>43415</v>
      </c>
      <c r="G1371" s="3" t="s">
        <v>184</v>
      </c>
      <c r="H1371" s="3" t="s">
        <v>3757</v>
      </c>
      <c r="I1371" s="3" t="s">
        <v>3758</v>
      </c>
      <c r="J1371" s="3" t="s">
        <v>37</v>
      </c>
      <c r="K1371" s="3" t="s">
        <v>23</v>
      </c>
      <c r="L1371" s="3" t="s">
        <v>1311</v>
      </c>
      <c r="M1371" s="3" t="s">
        <v>306</v>
      </c>
      <c r="N1371" s="3">
        <v>85705</v>
      </c>
      <c r="O1371" s="3" t="s">
        <v>40</v>
      </c>
      <c r="P1371" s="3" t="s">
        <v>3761</v>
      </c>
      <c r="Q1371" s="3" t="s">
        <v>67</v>
      </c>
      <c r="R1371" s="3" t="s">
        <v>157</v>
      </c>
      <c r="S1371" s="3" t="s">
        <v>3762</v>
      </c>
      <c r="T1371" s="3">
        <v>239.952</v>
      </c>
      <c r="U1371" s="35" cm="1">
        <f t="array" ref="U1371">INDEX('Pricing Strategy'!$F$4:$F$71,MATCH(1,(Dataset!$O1371='Pricing Strategy'!$B$4:$B$71)*(Dataset!$Q1371='Pricing Strategy'!$C$4:$C$71)*(Dataset!$R1371='Pricing Strategy'!$D$4:$D$71),))</f>
        <v>0.45</v>
      </c>
      <c r="V1371" s="3">
        <f>Dataset!$T1371*(1-Dataset!$U1371)</f>
        <v>131.9736</v>
      </c>
    </row>
    <row r="1372" spans="1:22" x14ac:dyDescent="0.3">
      <c r="A1372" s="32"/>
      <c r="C1372" s="3">
        <v>1367</v>
      </c>
      <c r="D1372" s="3" t="s">
        <v>3756</v>
      </c>
      <c r="E1372" s="34">
        <v>43414</v>
      </c>
      <c r="F1372" s="34">
        <v>43415</v>
      </c>
      <c r="G1372" s="3" t="s">
        <v>184</v>
      </c>
      <c r="H1372" s="3" t="s">
        <v>3757</v>
      </c>
      <c r="I1372" s="3" t="s">
        <v>3758</v>
      </c>
      <c r="J1372" s="3" t="s">
        <v>37</v>
      </c>
      <c r="K1372" s="3" t="s">
        <v>23</v>
      </c>
      <c r="L1372" s="3" t="s">
        <v>1311</v>
      </c>
      <c r="M1372" s="3" t="s">
        <v>306</v>
      </c>
      <c r="N1372" s="3">
        <v>85705</v>
      </c>
      <c r="O1372" s="3" t="s">
        <v>40</v>
      </c>
      <c r="P1372" s="3" t="s">
        <v>860</v>
      </c>
      <c r="Q1372" s="3" t="s">
        <v>67</v>
      </c>
      <c r="R1372" s="3" t="s">
        <v>68</v>
      </c>
      <c r="S1372" s="3" t="s">
        <v>861</v>
      </c>
      <c r="T1372" s="3">
        <v>201.584</v>
      </c>
      <c r="U1372" s="35" cm="1">
        <f t="array" ref="U1372">INDEX('Pricing Strategy'!$F$4:$F$71,MATCH(1,(Dataset!$O1372='Pricing Strategy'!$B$4:$B$71)*(Dataset!$Q1372='Pricing Strategy'!$C$4:$C$71)*(Dataset!$R1372='Pricing Strategy'!$D$4:$D$71),))</f>
        <v>0.4</v>
      </c>
      <c r="V1372" s="3">
        <f>Dataset!$T1372*(1-Dataset!$U1372)</f>
        <v>120.9504</v>
      </c>
    </row>
    <row r="1373" spans="1:22" x14ac:dyDescent="0.3">
      <c r="A1373" s="32"/>
      <c r="C1373" s="3">
        <v>1368</v>
      </c>
      <c r="D1373" s="3" t="s">
        <v>3756</v>
      </c>
      <c r="E1373" s="34">
        <v>43414</v>
      </c>
      <c r="F1373" s="34">
        <v>43415</v>
      </c>
      <c r="G1373" s="3" t="s">
        <v>184</v>
      </c>
      <c r="H1373" s="3" t="s">
        <v>3757</v>
      </c>
      <c r="I1373" s="3" t="s">
        <v>3758</v>
      </c>
      <c r="J1373" s="3" t="s">
        <v>37</v>
      </c>
      <c r="K1373" s="3" t="s">
        <v>23</v>
      </c>
      <c r="L1373" s="3" t="s">
        <v>1311</v>
      </c>
      <c r="M1373" s="3" t="s">
        <v>306</v>
      </c>
      <c r="N1373" s="3">
        <v>85705</v>
      </c>
      <c r="O1373" s="3" t="s">
        <v>40</v>
      </c>
      <c r="P1373" s="3" t="s">
        <v>1195</v>
      </c>
      <c r="Q1373" s="3" t="s">
        <v>28</v>
      </c>
      <c r="R1373" s="3" t="s">
        <v>32</v>
      </c>
      <c r="S1373" s="3" t="s">
        <v>1196</v>
      </c>
      <c r="T1373" s="3">
        <v>899.13599999999997</v>
      </c>
      <c r="U1373" s="35" cm="1">
        <f t="array" ref="U1373">INDEX('Pricing Strategy'!$F$4:$F$71,MATCH(1,(Dataset!$O1373='Pricing Strategy'!$B$4:$B$71)*(Dataset!$Q1373='Pricing Strategy'!$C$4:$C$71)*(Dataset!$R1373='Pricing Strategy'!$D$4:$D$71),))</f>
        <v>0.45</v>
      </c>
      <c r="V1373" s="3">
        <f>Dataset!$T1373*(1-Dataset!$U1373)</f>
        <v>494.52480000000003</v>
      </c>
    </row>
    <row r="1374" spans="1:22" x14ac:dyDescent="0.3">
      <c r="A1374" s="32"/>
      <c r="C1374" s="3">
        <v>1369</v>
      </c>
      <c r="D1374" s="3" t="s">
        <v>3763</v>
      </c>
      <c r="E1374" s="34">
        <v>43289</v>
      </c>
      <c r="F1374" s="34">
        <v>43292</v>
      </c>
      <c r="G1374" s="3" t="s">
        <v>184</v>
      </c>
      <c r="H1374" s="3" t="s">
        <v>3764</v>
      </c>
      <c r="I1374" s="3" t="s">
        <v>3765</v>
      </c>
      <c r="J1374" s="3" t="s">
        <v>98</v>
      </c>
      <c r="K1374" s="3" t="s">
        <v>23</v>
      </c>
      <c r="L1374" s="3" t="s">
        <v>3766</v>
      </c>
      <c r="M1374" s="3" t="s">
        <v>39</v>
      </c>
      <c r="N1374" s="3">
        <v>90660</v>
      </c>
      <c r="O1374" s="3" t="s">
        <v>40</v>
      </c>
      <c r="P1374" s="3" t="s">
        <v>1146</v>
      </c>
      <c r="Q1374" s="3" t="s">
        <v>28</v>
      </c>
      <c r="R1374" s="3" t="s">
        <v>61</v>
      </c>
      <c r="S1374" s="3" t="s">
        <v>1147</v>
      </c>
      <c r="T1374" s="3">
        <v>145.9</v>
      </c>
      <c r="U1374" s="35" cm="1">
        <f t="array" ref="U1374">INDEX('Pricing Strategy'!$F$4:$F$71,MATCH(1,(Dataset!$O1374='Pricing Strategy'!$B$4:$B$71)*(Dataset!$Q1374='Pricing Strategy'!$C$4:$C$71)*(Dataset!$R1374='Pricing Strategy'!$D$4:$D$71),))</f>
        <v>0.4</v>
      </c>
      <c r="V1374" s="3">
        <f>Dataset!$T1374*(1-Dataset!$U1374)</f>
        <v>87.54</v>
      </c>
    </row>
    <row r="1375" spans="1:22" x14ac:dyDescent="0.3">
      <c r="A1375" s="32"/>
      <c r="C1375" s="3">
        <v>1370</v>
      </c>
      <c r="D1375" s="3" t="s">
        <v>3767</v>
      </c>
      <c r="E1375" s="34">
        <v>42728</v>
      </c>
      <c r="F1375" s="34">
        <v>42732</v>
      </c>
      <c r="G1375" s="3" t="s">
        <v>46</v>
      </c>
      <c r="H1375" s="3" t="s">
        <v>3691</v>
      </c>
      <c r="I1375" s="3" t="s">
        <v>3692</v>
      </c>
      <c r="J1375" s="3" t="s">
        <v>22</v>
      </c>
      <c r="K1375" s="3" t="s">
        <v>23</v>
      </c>
      <c r="L1375" s="3" t="s">
        <v>1081</v>
      </c>
      <c r="M1375" s="3" t="s">
        <v>453</v>
      </c>
      <c r="N1375" s="3">
        <v>80906</v>
      </c>
      <c r="O1375" s="3" t="s">
        <v>40</v>
      </c>
      <c r="P1375" s="3" t="s">
        <v>763</v>
      </c>
      <c r="Q1375" s="3" t="s">
        <v>28</v>
      </c>
      <c r="R1375" s="3" t="s">
        <v>29</v>
      </c>
      <c r="S1375" s="3" t="s">
        <v>764</v>
      </c>
      <c r="T1375" s="3">
        <v>590.05799999999999</v>
      </c>
      <c r="U1375" s="35" cm="1">
        <f t="array" ref="U1375">INDEX('Pricing Strategy'!$F$4:$F$71,MATCH(1,(Dataset!$O1375='Pricing Strategy'!$B$4:$B$71)*(Dataset!$Q1375='Pricing Strategy'!$C$4:$C$71)*(Dataset!$R1375='Pricing Strategy'!$D$4:$D$71),))</f>
        <v>0.5</v>
      </c>
      <c r="V1375" s="3">
        <f>Dataset!$T1375*(1-Dataset!$U1375)</f>
        <v>295.029</v>
      </c>
    </row>
    <row r="1376" spans="1:22" x14ac:dyDescent="0.3">
      <c r="A1376" s="32"/>
      <c r="C1376" s="3">
        <v>1371</v>
      </c>
      <c r="D1376" s="3" t="s">
        <v>3767</v>
      </c>
      <c r="E1376" s="34">
        <v>42728</v>
      </c>
      <c r="F1376" s="34">
        <v>42732</v>
      </c>
      <c r="G1376" s="3" t="s">
        <v>46</v>
      </c>
      <c r="H1376" s="3" t="s">
        <v>3691</v>
      </c>
      <c r="I1376" s="3" t="s">
        <v>3692</v>
      </c>
      <c r="J1376" s="3" t="s">
        <v>22</v>
      </c>
      <c r="K1376" s="3" t="s">
        <v>23</v>
      </c>
      <c r="L1376" s="3" t="s">
        <v>1081</v>
      </c>
      <c r="M1376" s="3" t="s">
        <v>453</v>
      </c>
      <c r="N1376" s="3">
        <v>80906</v>
      </c>
      <c r="O1376" s="3" t="s">
        <v>40</v>
      </c>
      <c r="P1376" s="3" t="s">
        <v>2455</v>
      </c>
      <c r="Q1376" s="3" t="s">
        <v>42</v>
      </c>
      <c r="R1376" s="3" t="s">
        <v>64</v>
      </c>
      <c r="S1376" s="3" t="s">
        <v>2456</v>
      </c>
      <c r="T1376" s="3">
        <v>14.04</v>
      </c>
      <c r="U1376" s="35" cm="1">
        <f t="array" ref="U1376">INDEX('Pricing Strategy'!$F$4:$F$71,MATCH(1,(Dataset!$O1376='Pricing Strategy'!$B$4:$B$71)*(Dataset!$Q1376='Pricing Strategy'!$C$4:$C$71)*(Dataset!$R1376='Pricing Strategy'!$D$4:$D$71),))</f>
        <v>0.45</v>
      </c>
      <c r="V1376" s="3">
        <f>Dataset!$T1376*(1-Dataset!$U1376)</f>
        <v>7.7220000000000004</v>
      </c>
    </row>
    <row r="1377" spans="1:22" x14ac:dyDescent="0.3">
      <c r="A1377" s="32"/>
      <c r="C1377" s="3">
        <v>1372</v>
      </c>
      <c r="D1377" s="3" t="s">
        <v>3768</v>
      </c>
      <c r="E1377" s="34">
        <v>43166</v>
      </c>
      <c r="F1377" s="34">
        <v>43171</v>
      </c>
      <c r="G1377" s="3" t="s">
        <v>46</v>
      </c>
      <c r="H1377" s="3" t="s">
        <v>3769</v>
      </c>
      <c r="I1377" s="3" t="s">
        <v>3770</v>
      </c>
      <c r="J1377" s="3" t="s">
        <v>98</v>
      </c>
      <c r="K1377" s="3" t="s">
        <v>23</v>
      </c>
      <c r="L1377" s="3" t="s">
        <v>3218</v>
      </c>
      <c r="M1377" s="3" t="s">
        <v>2739</v>
      </c>
      <c r="N1377" s="3">
        <v>20735</v>
      </c>
      <c r="O1377" s="3" t="s">
        <v>144</v>
      </c>
      <c r="P1377" s="3" t="s">
        <v>3771</v>
      </c>
      <c r="Q1377" s="3" t="s">
        <v>67</v>
      </c>
      <c r="R1377" s="3" t="s">
        <v>157</v>
      </c>
      <c r="S1377" s="3" t="s">
        <v>3772</v>
      </c>
      <c r="T1377" s="3">
        <v>49.08</v>
      </c>
      <c r="U1377" s="35" cm="1">
        <f t="array" ref="U1377">INDEX('Pricing Strategy'!$F$4:$F$71,MATCH(1,(Dataset!$O1377='Pricing Strategy'!$B$4:$B$71)*(Dataset!$Q1377='Pricing Strategy'!$C$4:$C$71)*(Dataset!$R1377='Pricing Strategy'!$D$4:$D$71),))</f>
        <v>0.45</v>
      </c>
      <c r="V1377" s="3">
        <f>Dataset!$T1377*(1-Dataset!$U1377)</f>
        <v>26.994</v>
      </c>
    </row>
    <row r="1378" spans="1:22" x14ac:dyDescent="0.3">
      <c r="A1378" s="32"/>
      <c r="C1378" s="3">
        <v>1373</v>
      </c>
      <c r="D1378" s="3" t="s">
        <v>3773</v>
      </c>
      <c r="E1378" s="34">
        <v>42095</v>
      </c>
      <c r="F1378" s="34">
        <v>42100</v>
      </c>
      <c r="G1378" s="3" t="s">
        <v>19</v>
      </c>
      <c r="H1378" s="3" t="s">
        <v>286</v>
      </c>
      <c r="I1378" s="3" t="s">
        <v>287</v>
      </c>
      <c r="J1378" s="3" t="s">
        <v>22</v>
      </c>
      <c r="K1378" s="3" t="s">
        <v>23</v>
      </c>
      <c r="L1378" s="3" t="s">
        <v>2107</v>
      </c>
      <c r="M1378" s="3" t="s">
        <v>39</v>
      </c>
      <c r="N1378" s="3">
        <v>94591</v>
      </c>
      <c r="O1378" s="3" t="s">
        <v>40</v>
      </c>
      <c r="P1378" s="3" t="s">
        <v>2255</v>
      </c>
      <c r="Q1378" s="3" t="s">
        <v>42</v>
      </c>
      <c r="R1378" s="3" t="s">
        <v>43</v>
      </c>
      <c r="S1378" s="3" t="s">
        <v>2256</v>
      </c>
      <c r="T1378" s="3">
        <v>29.6</v>
      </c>
      <c r="U1378" s="35" cm="1">
        <f t="array" ref="U1378">INDEX('Pricing Strategy'!$F$4:$F$71,MATCH(1,(Dataset!$O1378='Pricing Strategy'!$B$4:$B$71)*(Dataset!$Q1378='Pricing Strategy'!$C$4:$C$71)*(Dataset!$R1378='Pricing Strategy'!$D$4:$D$71),))</f>
        <v>0.4</v>
      </c>
      <c r="V1378" s="3">
        <f>Dataset!$T1378*(1-Dataset!$U1378)</f>
        <v>17.760000000000002</v>
      </c>
    </row>
    <row r="1379" spans="1:22" x14ac:dyDescent="0.3">
      <c r="A1379" s="32"/>
      <c r="C1379" s="3">
        <v>1374</v>
      </c>
      <c r="D1379" s="3" t="s">
        <v>3773</v>
      </c>
      <c r="E1379" s="34">
        <v>42095</v>
      </c>
      <c r="F1379" s="34">
        <v>42100</v>
      </c>
      <c r="G1379" s="3" t="s">
        <v>19</v>
      </c>
      <c r="H1379" s="3" t="s">
        <v>286</v>
      </c>
      <c r="I1379" s="3" t="s">
        <v>287</v>
      </c>
      <c r="J1379" s="3" t="s">
        <v>22</v>
      </c>
      <c r="K1379" s="3" t="s">
        <v>23</v>
      </c>
      <c r="L1379" s="3" t="s">
        <v>2107</v>
      </c>
      <c r="M1379" s="3" t="s">
        <v>39</v>
      </c>
      <c r="N1379" s="3">
        <v>94591</v>
      </c>
      <c r="O1379" s="3" t="s">
        <v>40</v>
      </c>
      <c r="P1379" s="3" t="s">
        <v>3774</v>
      </c>
      <c r="Q1379" s="3" t="s">
        <v>42</v>
      </c>
      <c r="R1379" s="3" t="s">
        <v>71</v>
      </c>
      <c r="S1379" s="3" t="s">
        <v>3775</v>
      </c>
      <c r="T1379" s="3">
        <v>17.088000000000001</v>
      </c>
      <c r="U1379" s="35" cm="1">
        <f t="array" ref="U1379">INDEX('Pricing Strategy'!$F$4:$F$71,MATCH(1,(Dataset!$O1379='Pricing Strategy'!$B$4:$B$71)*(Dataset!$Q1379='Pricing Strategy'!$C$4:$C$71)*(Dataset!$R1379='Pricing Strategy'!$D$4:$D$71),))</f>
        <v>0.4</v>
      </c>
      <c r="V1379" s="3">
        <f>Dataset!$T1379*(1-Dataset!$U1379)</f>
        <v>10.252800000000001</v>
      </c>
    </row>
    <row r="1380" spans="1:22" x14ac:dyDescent="0.3">
      <c r="A1380" s="32"/>
      <c r="C1380" s="3">
        <v>1375</v>
      </c>
      <c r="D1380" s="3" t="s">
        <v>3776</v>
      </c>
      <c r="E1380" s="34">
        <v>42627</v>
      </c>
      <c r="F1380" s="34">
        <v>42632</v>
      </c>
      <c r="G1380" s="3" t="s">
        <v>46</v>
      </c>
      <c r="H1380" s="3" t="s">
        <v>2054</v>
      </c>
      <c r="I1380" s="3" t="s">
        <v>2055</v>
      </c>
      <c r="J1380" s="3" t="s">
        <v>22</v>
      </c>
      <c r="K1380" s="3" t="s">
        <v>23</v>
      </c>
      <c r="L1380" s="3" t="s">
        <v>3777</v>
      </c>
      <c r="M1380" s="3" t="s">
        <v>117</v>
      </c>
      <c r="N1380" s="3">
        <v>84604</v>
      </c>
      <c r="O1380" s="3" t="s">
        <v>40</v>
      </c>
      <c r="P1380" s="3" t="s">
        <v>3778</v>
      </c>
      <c r="Q1380" s="3" t="s">
        <v>28</v>
      </c>
      <c r="R1380" s="3" t="s">
        <v>52</v>
      </c>
      <c r="S1380" s="3" t="s">
        <v>3779</v>
      </c>
      <c r="T1380" s="3">
        <v>912.75</v>
      </c>
      <c r="U1380" s="35" cm="1">
        <f t="array" ref="U1380">INDEX('Pricing Strategy'!$F$4:$F$71,MATCH(1,(Dataset!$O1380='Pricing Strategy'!$B$4:$B$71)*(Dataset!$Q1380='Pricing Strategy'!$C$4:$C$71)*(Dataset!$R1380='Pricing Strategy'!$D$4:$D$71),))</f>
        <v>0.45</v>
      </c>
      <c r="V1380" s="3">
        <f>Dataset!$T1380*(1-Dataset!$U1380)</f>
        <v>502.01250000000005</v>
      </c>
    </row>
    <row r="1381" spans="1:22" x14ac:dyDescent="0.3">
      <c r="A1381" s="32"/>
      <c r="C1381" s="3">
        <v>1376</v>
      </c>
      <c r="D1381" s="3" t="s">
        <v>3780</v>
      </c>
      <c r="E1381" s="34">
        <v>42220</v>
      </c>
      <c r="F1381" s="34">
        <v>42225</v>
      </c>
      <c r="G1381" s="3" t="s">
        <v>19</v>
      </c>
      <c r="H1381" s="3" t="s">
        <v>887</v>
      </c>
      <c r="I1381" s="3" t="s">
        <v>888</v>
      </c>
      <c r="J1381" s="3" t="s">
        <v>22</v>
      </c>
      <c r="K1381" s="3" t="s">
        <v>23</v>
      </c>
      <c r="L1381" s="3" t="s">
        <v>3781</v>
      </c>
      <c r="M1381" s="3" t="s">
        <v>117</v>
      </c>
      <c r="N1381" s="3">
        <v>84062</v>
      </c>
      <c r="O1381" s="3" t="s">
        <v>40</v>
      </c>
      <c r="P1381" s="3" t="s">
        <v>3782</v>
      </c>
      <c r="Q1381" s="3" t="s">
        <v>42</v>
      </c>
      <c r="R1381" s="3" t="s">
        <v>74</v>
      </c>
      <c r="S1381" s="3" t="s">
        <v>3783</v>
      </c>
      <c r="T1381" s="3">
        <v>1089.75</v>
      </c>
      <c r="U1381" s="35" cm="1">
        <f t="array" ref="U1381">INDEX('Pricing Strategy'!$F$4:$F$71,MATCH(1,(Dataset!$O1381='Pricing Strategy'!$B$4:$B$71)*(Dataset!$Q1381='Pricing Strategy'!$C$4:$C$71)*(Dataset!$R1381='Pricing Strategy'!$D$4:$D$71),))</f>
        <v>0.4</v>
      </c>
      <c r="V1381" s="3">
        <f>Dataset!$T1381*(1-Dataset!$U1381)</f>
        <v>653.85</v>
      </c>
    </row>
    <row r="1382" spans="1:22" x14ac:dyDescent="0.3">
      <c r="A1382" s="32"/>
      <c r="C1382" s="3">
        <v>1377</v>
      </c>
      <c r="D1382" s="3" t="s">
        <v>3780</v>
      </c>
      <c r="E1382" s="34">
        <v>42220</v>
      </c>
      <c r="F1382" s="34">
        <v>42225</v>
      </c>
      <c r="G1382" s="3" t="s">
        <v>19</v>
      </c>
      <c r="H1382" s="3" t="s">
        <v>887</v>
      </c>
      <c r="I1382" s="3" t="s">
        <v>888</v>
      </c>
      <c r="J1382" s="3" t="s">
        <v>22</v>
      </c>
      <c r="K1382" s="3" t="s">
        <v>23</v>
      </c>
      <c r="L1382" s="3" t="s">
        <v>3781</v>
      </c>
      <c r="M1382" s="3" t="s">
        <v>117</v>
      </c>
      <c r="N1382" s="3">
        <v>84062</v>
      </c>
      <c r="O1382" s="3" t="s">
        <v>40</v>
      </c>
      <c r="P1382" s="3" t="s">
        <v>3784</v>
      </c>
      <c r="Q1382" s="3" t="s">
        <v>42</v>
      </c>
      <c r="R1382" s="3" t="s">
        <v>86</v>
      </c>
      <c r="S1382" s="3" t="s">
        <v>3785</v>
      </c>
      <c r="T1382" s="3">
        <v>447.84</v>
      </c>
      <c r="U1382" s="35" cm="1">
        <f t="array" ref="U1382">INDEX('Pricing Strategy'!$F$4:$F$71,MATCH(1,(Dataset!$O1382='Pricing Strategy'!$B$4:$B$71)*(Dataset!$Q1382='Pricing Strategy'!$C$4:$C$71)*(Dataset!$R1382='Pricing Strategy'!$D$4:$D$71),))</f>
        <v>0.4</v>
      </c>
      <c r="V1382" s="3">
        <f>Dataset!$T1382*(1-Dataset!$U1382)</f>
        <v>268.70399999999995</v>
      </c>
    </row>
    <row r="1383" spans="1:22" x14ac:dyDescent="0.3">
      <c r="A1383" s="32"/>
      <c r="C1383" s="3">
        <v>1378</v>
      </c>
      <c r="D1383" s="3" t="s">
        <v>3780</v>
      </c>
      <c r="E1383" s="34">
        <v>42220</v>
      </c>
      <c r="F1383" s="34">
        <v>42225</v>
      </c>
      <c r="G1383" s="3" t="s">
        <v>19</v>
      </c>
      <c r="H1383" s="3" t="s">
        <v>887</v>
      </c>
      <c r="I1383" s="3" t="s">
        <v>888</v>
      </c>
      <c r="J1383" s="3" t="s">
        <v>22</v>
      </c>
      <c r="K1383" s="3" t="s">
        <v>23</v>
      </c>
      <c r="L1383" s="3" t="s">
        <v>3781</v>
      </c>
      <c r="M1383" s="3" t="s">
        <v>117</v>
      </c>
      <c r="N1383" s="3">
        <v>84062</v>
      </c>
      <c r="O1383" s="3" t="s">
        <v>40</v>
      </c>
      <c r="P1383" s="3" t="s">
        <v>3786</v>
      </c>
      <c r="Q1383" s="3" t="s">
        <v>42</v>
      </c>
      <c r="R1383" s="3" t="s">
        <v>64</v>
      </c>
      <c r="S1383" s="3" t="s">
        <v>3787</v>
      </c>
      <c r="T1383" s="3">
        <v>16.399999999999999</v>
      </c>
      <c r="U1383" s="35" cm="1">
        <f t="array" ref="U1383">INDEX('Pricing Strategy'!$F$4:$F$71,MATCH(1,(Dataset!$O1383='Pricing Strategy'!$B$4:$B$71)*(Dataset!$Q1383='Pricing Strategy'!$C$4:$C$71)*(Dataset!$R1383='Pricing Strategy'!$D$4:$D$71),))</f>
        <v>0.45</v>
      </c>
      <c r="V1383" s="3">
        <f>Dataset!$T1383*(1-Dataset!$U1383)</f>
        <v>9.02</v>
      </c>
    </row>
    <row r="1384" spans="1:22" x14ac:dyDescent="0.3">
      <c r="A1384" s="32"/>
      <c r="C1384" s="3">
        <v>1379</v>
      </c>
      <c r="D1384" s="3" t="s">
        <v>3780</v>
      </c>
      <c r="E1384" s="34">
        <v>42220</v>
      </c>
      <c r="F1384" s="34">
        <v>42225</v>
      </c>
      <c r="G1384" s="3" t="s">
        <v>19</v>
      </c>
      <c r="H1384" s="3" t="s">
        <v>887</v>
      </c>
      <c r="I1384" s="3" t="s">
        <v>888</v>
      </c>
      <c r="J1384" s="3" t="s">
        <v>22</v>
      </c>
      <c r="K1384" s="3" t="s">
        <v>23</v>
      </c>
      <c r="L1384" s="3" t="s">
        <v>3781</v>
      </c>
      <c r="M1384" s="3" t="s">
        <v>117</v>
      </c>
      <c r="N1384" s="3">
        <v>84062</v>
      </c>
      <c r="O1384" s="3" t="s">
        <v>40</v>
      </c>
      <c r="P1384" s="3" t="s">
        <v>3788</v>
      </c>
      <c r="Q1384" s="3" t="s">
        <v>67</v>
      </c>
      <c r="R1384" s="3" t="s">
        <v>68</v>
      </c>
      <c r="S1384" s="3" t="s">
        <v>3789</v>
      </c>
      <c r="T1384" s="3">
        <v>399.96</v>
      </c>
      <c r="U1384" s="35" cm="1">
        <f t="array" ref="U1384">INDEX('Pricing Strategy'!$F$4:$F$71,MATCH(1,(Dataset!$O1384='Pricing Strategy'!$B$4:$B$71)*(Dataset!$Q1384='Pricing Strategy'!$C$4:$C$71)*(Dataset!$R1384='Pricing Strategy'!$D$4:$D$71),))</f>
        <v>0.4</v>
      </c>
      <c r="V1384" s="3">
        <f>Dataset!$T1384*(1-Dataset!$U1384)</f>
        <v>239.97599999999997</v>
      </c>
    </row>
    <row r="1385" spans="1:22" x14ac:dyDescent="0.3">
      <c r="A1385" s="32"/>
      <c r="C1385" s="3">
        <v>1380</v>
      </c>
      <c r="D1385" s="3" t="s">
        <v>3780</v>
      </c>
      <c r="E1385" s="34">
        <v>42220</v>
      </c>
      <c r="F1385" s="34">
        <v>42225</v>
      </c>
      <c r="G1385" s="3" t="s">
        <v>19</v>
      </c>
      <c r="H1385" s="3" t="s">
        <v>887</v>
      </c>
      <c r="I1385" s="3" t="s">
        <v>888</v>
      </c>
      <c r="J1385" s="3" t="s">
        <v>22</v>
      </c>
      <c r="K1385" s="3" t="s">
        <v>23</v>
      </c>
      <c r="L1385" s="3" t="s">
        <v>3781</v>
      </c>
      <c r="M1385" s="3" t="s">
        <v>117</v>
      </c>
      <c r="N1385" s="3">
        <v>84062</v>
      </c>
      <c r="O1385" s="3" t="s">
        <v>40</v>
      </c>
      <c r="P1385" s="3" t="s">
        <v>3790</v>
      </c>
      <c r="Q1385" s="3" t="s">
        <v>42</v>
      </c>
      <c r="R1385" s="3" t="s">
        <v>55</v>
      </c>
      <c r="S1385" s="3" t="s">
        <v>3791</v>
      </c>
      <c r="T1385" s="3">
        <v>158.9</v>
      </c>
      <c r="U1385" s="35" cm="1">
        <f t="array" ref="U1385">INDEX('Pricing Strategy'!$F$4:$F$71,MATCH(1,(Dataset!$O1385='Pricing Strategy'!$B$4:$B$71)*(Dataset!$Q1385='Pricing Strategy'!$C$4:$C$71)*(Dataset!$R1385='Pricing Strategy'!$D$4:$D$71),))</f>
        <v>0.5</v>
      </c>
      <c r="V1385" s="3">
        <f>Dataset!$T1385*(1-Dataset!$U1385)</f>
        <v>79.45</v>
      </c>
    </row>
    <row r="1386" spans="1:22" x14ac:dyDescent="0.3">
      <c r="A1386" s="32"/>
      <c r="C1386" s="3">
        <v>1381</v>
      </c>
      <c r="D1386" s="3" t="s">
        <v>3780</v>
      </c>
      <c r="E1386" s="34">
        <v>42220</v>
      </c>
      <c r="F1386" s="34">
        <v>42225</v>
      </c>
      <c r="G1386" s="3" t="s">
        <v>19</v>
      </c>
      <c r="H1386" s="3" t="s">
        <v>887</v>
      </c>
      <c r="I1386" s="3" t="s">
        <v>888</v>
      </c>
      <c r="J1386" s="3" t="s">
        <v>22</v>
      </c>
      <c r="K1386" s="3" t="s">
        <v>23</v>
      </c>
      <c r="L1386" s="3" t="s">
        <v>3781</v>
      </c>
      <c r="M1386" s="3" t="s">
        <v>117</v>
      </c>
      <c r="N1386" s="3">
        <v>84062</v>
      </c>
      <c r="O1386" s="3" t="s">
        <v>40</v>
      </c>
      <c r="P1386" s="3" t="s">
        <v>410</v>
      </c>
      <c r="Q1386" s="3" t="s">
        <v>42</v>
      </c>
      <c r="R1386" s="3" t="s">
        <v>71</v>
      </c>
      <c r="S1386" s="3" t="s">
        <v>411</v>
      </c>
      <c r="T1386" s="3">
        <v>13.183999999999999</v>
      </c>
      <c r="U1386" s="35" cm="1">
        <f t="array" ref="U1386">INDEX('Pricing Strategy'!$F$4:$F$71,MATCH(1,(Dataset!$O1386='Pricing Strategy'!$B$4:$B$71)*(Dataset!$Q1386='Pricing Strategy'!$C$4:$C$71)*(Dataset!$R1386='Pricing Strategy'!$D$4:$D$71),))</f>
        <v>0.4</v>
      </c>
      <c r="V1386" s="3">
        <f>Dataset!$T1386*(1-Dataset!$U1386)</f>
        <v>7.9103999999999992</v>
      </c>
    </row>
    <row r="1387" spans="1:22" x14ac:dyDescent="0.3">
      <c r="A1387" s="32"/>
      <c r="C1387" s="3">
        <v>1382</v>
      </c>
      <c r="D1387" s="3" t="s">
        <v>3792</v>
      </c>
      <c r="E1387" s="34">
        <v>42981</v>
      </c>
      <c r="F1387" s="34">
        <v>42987</v>
      </c>
      <c r="G1387" s="3" t="s">
        <v>46</v>
      </c>
      <c r="H1387" s="3" t="s">
        <v>3793</v>
      </c>
      <c r="I1387" s="3" t="s">
        <v>3794</v>
      </c>
      <c r="J1387" s="3" t="s">
        <v>98</v>
      </c>
      <c r="K1387" s="3" t="s">
        <v>23</v>
      </c>
      <c r="L1387" s="3" t="s">
        <v>452</v>
      </c>
      <c r="M1387" s="3" t="s">
        <v>207</v>
      </c>
      <c r="N1387" s="3">
        <v>60505</v>
      </c>
      <c r="O1387" s="3" t="s">
        <v>101</v>
      </c>
      <c r="P1387" s="3" t="s">
        <v>2265</v>
      </c>
      <c r="Q1387" s="3" t="s">
        <v>28</v>
      </c>
      <c r="R1387" s="3" t="s">
        <v>61</v>
      </c>
      <c r="S1387" s="3" t="s">
        <v>2266</v>
      </c>
      <c r="T1387" s="3">
        <v>83.951999999999998</v>
      </c>
      <c r="U1387" s="35" cm="1">
        <f t="array" ref="U1387">INDEX('Pricing Strategy'!$F$4:$F$71,MATCH(1,(Dataset!$O1387='Pricing Strategy'!$B$4:$B$71)*(Dataset!$Q1387='Pricing Strategy'!$C$4:$C$71)*(Dataset!$R1387='Pricing Strategy'!$D$4:$D$71),))</f>
        <v>0.3</v>
      </c>
      <c r="V1387" s="3">
        <f>Dataset!$T1387*(1-Dataset!$U1387)</f>
        <v>58.766399999999997</v>
      </c>
    </row>
    <row r="1388" spans="1:22" x14ac:dyDescent="0.3">
      <c r="A1388" s="32"/>
      <c r="C1388" s="3">
        <v>1383</v>
      </c>
      <c r="D1388" s="3" t="s">
        <v>3795</v>
      </c>
      <c r="E1388" s="34">
        <v>42771</v>
      </c>
      <c r="F1388" s="34">
        <v>42771</v>
      </c>
      <c r="G1388" s="3" t="s">
        <v>1290</v>
      </c>
      <c r="H1388" s="3" t="s">
        <v>3796</v>
      </c>
      <c r="I1388" s="3" t="s">
        <v>3797</v>
      </c>
      <c r="J1388" s="3" t="s">
        <v>98</v>
      </c>
      <c r="K1388" s="3" t="s">
        <v>23</v>
      </c>
      <c r="L1388" s="3" t="s">
        <v>3798</v>
      </c>
      <c r="M1388" s="3" t="s">
        <v>1272</v>
      </c>
      <c r="N1388" s="3">
        <v>30080</v>
      </c>
      <c r="O1388" s="3" t="s">
        <v>26</v>
      </c>
      <c r="P1388" s="3" t="s">
        <v>3399</v>
      </c>
      <c r="Q1388" s="3" t="s">
        <v>42</v>
      </c>
      <c r="R1388" s="3" t="s">
        <v>55</v>
      </c>
      <c r="S1388" s="3" t="s">
        <v>3400</v>
      </c>
      <c r="T1388" s="3">
        <v>80.98</v>
      </c>
      <c r="U1388" s="35" cm="1">
        <f t="array" ref="U1388">INDEX('Pricing Strategy'!$F$4:$F$71,MATCH(1,(Dataset!$O1388='Pricing Strategy'!$B$4:$B$71)*(Dataset!$Q1388='Pricing Strategy'!$C$4:$C$71)*(Dataset!$R1388='Pricing Strategy'!$D$4:$D$71),))</f>
        <v>0.35</v>
      </c>
      <c r="V1388" s="3">
        <f>Dataset!$T1388*(1-Dataset!$U1388)</f>
        <v>52.637000000000008</v>
      </c>
    </row>
    <row r="1389" spans="1:22" x14ac:dyDescent="0.3">
      <c r="A1389" s="32"/>
      <c r="C1389" s="3">
        <v>1384</v>
      </c>
      <c r="D1389" s="3" t="s">
        <v>3795</v>
      </c>
      <c r="E1389" s="34">
        <v>42771</v>
      </c>
      <c r="F1389" s="34">
        <v>42771</v>
      </c>
      <c r="G1389" s="3" t="s">
        <v>1290</v>
      </c>
      <c r="H1389" s="3" t="s">
        <v>3796</v>
      </c>
      <c r="I1389" s="3" t="s">
        <v>3797</v>
      </c>
      <c r="J1389" s="3" t="s">
        <v>98</v>
      </c>
      <c r="K1389" s="3" t="s">
        <v>23</v>
      </c>
      <c r="L1389" s="3" t="s">
        <v>3798</v>
      </c>
      <c r="M1389" s="3" t="s">
        <v>1272</v>
      </c>
      <c r="N1389" s="3">
        <v>30080</v>
      </c>
      <c r="O1389" s="3" t="s">
        <v>26</v>
      </c>
      <c r="P1389" s="3" t="s">
        <v>3799</v>
      </c>
      <c r="Q1389" s="3" t="s">
        <v>42</v>
      </c>
      <c r="R1389" s="3" t="s">
        <v>86</v>
      </c>
      <c r="S1389" s="3" t="s">
        <v>3800</v>
      </c>
      <c r="T1389" s="3">
        <v>348.84</v>
      </c>
      <c r="U1389" s="35" cm="1">
        <f t="array" ref="U1389">INDEX('Pricing Strategy'!$F$4:$F$71,MATCH(1,(Dataset!$O1389='Pricing Strategy'!$B$4:$B$71)*(Dataset!$Q1389='Pricing Strategy'!$C$4:$C$71)*(Dataset!$R1389='Pricing Strategy'!$D$4:$D$71),))</f>
        <v>0.25</v>
      </c>
      <c r="V1389" s="3">
        <f>Dataset!$T1389*(1-Dataset!$U1389)</f>
        <v>261.63</v>
      </c>
    </row>
    <row r="1390" spans="1:22" x14ac:dyDescent="0.3">
      <c r="A1390" s="32"/>
      <c r="C1390" s="3">
        <v>1385</v>
      </c>
      <c r="D1390" s="3" t="s">
        <v>3795</v>
      </c>
      <c r="E1390" s="34">
        <v>42771</v>
      </c>
      <c r="F1390" s="34">
        <v>42771</v>
      </c>
      <c r="G1390" s="3" t="s">
        <v>1290</v>
      </c>
      <c r="H1390" s="3" t="s">
        <v>3796</v>
      </c>
      <c r="I1390" s="3" t="s">
        <v>3797</v>
      </c>
      <c r="J1390" s="3" t="s">
        <v>98</v>
      </c>
      <c r="K1390" s="3" t="s">
        <v>23</v>
      </c>
      <c r="L1390" s="3" t="s">
        <v>3798</v>
      </c>
      <c r="M1390" s="3" t="s">
        <v>1272</v>
      </c>
      <c r="N1390" s="3">
        <v>30080</v>
      </c>
      <c r="O1390" s="3" t="s">
        <v>26</v>
      </c>
      <c r="P1390" s="3" t="s">
        <v>3801</v>
      </c>
      <c r="Q1390" s="3" t="s">
        <v>42</v>
      </c>
      <c r="R1390" s="3" t="s">
        <v>265</v>
      </c>
      <c r="S1390" s="3" t="s">
        <v>3802</v>
      </c>
      <c r="T1390" s="3">
        <v>9.4499999999999993</v>
      </c>
      <c r="U1390" s="35" cm="1">
        <f t="array" ref="U1390">INDEX('Pricing Strategy'!$F$4:$F$71,MATCH(1,(Dataset!$O1390='Pricing Strategy'!$B$4:$B$71)*(Dataset!$Q1390='Pricing Strategy'!$C$4:$C$71)*(Dataset!$R1390='Pricing Strategy'!$D$4:$D$71),))</f>
        <v>0.25</v>
      </c>
      <c r="V1390" s="3">
        <f>Dataset!$T1390*(1-Dataset!$U1390)</f>
        <v>7.0874999999999995</v>
      </c>
    </row>
    <row r="1391" spans="1:22" x14ac:dyDescent="0.3">
      <c r="A1391" s="32"/>
      <c r="C1391" s="3">
        <v>1386</v>
      </c>
      <c r="D1391" s="3" t="s">
        <v>3795</v>
      </c>
      <c r="E1391" s="34">
        <v>42771</v>
      </c>
      <c r="F1391" s="34">
        <v>42771</v>
      </c>
      <c r="G1391" s="3" t="s">
        <v>1290</v>
      </c>
      <c r="H1391" s="3" t="s">
        <v>3796</v>
      </c>
      <c r="I1391" s="3" t="s">
        <v>3797</v>
      </c>
      <c r="J1391" s="3" t="s">
        <v>98</v>
      </c>
      <c r="K1391" s="3" t="s">
        <v>23</v>
      </c>
      <c r="L1391" s="3" t="s">
        <v>3798</v>
      </c>
      <c r="M1391" s="3" t="s">
        <v>1272</v>
      </c>
      <c r="N1391" s="3">
        <v>30080</v>
      </c>
      <c r="O1391" s="3" t="s">
        <v>26</v>
      </c>
      <c r="P1391" s="3" t="s">
        <v>1082</v>
      </c>
      <c r="Q1391" s="3" t="s">
        <v>28</v>
      </c>
      <c r="R1391" s="3" t="s">
        <v>61</v>
      </c>
      <c r="S1391" s="3" t="s">
        <v>3803</v>
      </c>
      <c r="T1391" s="3">
        <v>18.84</v>
      </c>
      <c r="U1391" s="35" cm="1">
        <f t="array" ref="U1391">INDEX('Pricing Strategy'!$F$4:$F$71,MATCH(1,(Dataset!$O1391='Pricing Strategy'!$B$4:$B$71)*(Dataset!$Q1391='Pricing Strategy'!$C$4:$C$71)*(Dataset!$R1391='Pricing Strategy'!$D$4:$D$71),))</f>
        <v>0.25</v>
      </c>
      <c r="V1391" s="3">
        <f>Dataset!$T1391*(1-Dataset!$U1391)</f>
        <v>14.129999999999999</v>
      </c>
    </row>
    <row r="1392" spans="1:22" x14ac:dyDescent="0.3">
      <c r="A1392" s="32"/>
      <c r="C1392" s="3">
        <v>1387</v>
      </c>
      <c r="D1392" s="3" t="s">
        <v>3795</v>
      </c>
      <c r="E1392" s="34">
        <v>42771</v>
      </c>
      <c r="F1392" s="34">
        <v>42771</v>
      </c>
      <c r="G1392" s="3" t="s">
        <v>1290</v>
      </c>
      <c r="H1392" s="3" t="s">
        <v>3796</v>
      </c>
      <c r="I1392" s="3" t="s">
        <v>3797</v>
      </c>
      <c r="J1392" s="3" t="s">
        <v>98</v>
      </c>
      <c r="K1392" s="3" t="s">
        <v>23</v>
      </c>
      <c r="L1392" s="3" t="s">
        <v>3798</v>
      </c>
      <c r="M1392" s="3" t="s">
        <v>1272</v>
      </c>
      <c r="N1392" s="3">
        <v>30080</v>
      </c>
      <c r="O1392" s="3" t="s">
        <v>26</v>
      </c>
      <c r="P1392" s="3" t="s">
        <v>2234</v>
      </c>
      <c r="Q1392" s="3" t="s">
        <v>28</v>
      </c>
      <c r="R1392" s="3" t="s">
        <v>29</v>
      </c>
      <c r="S1392" s="3" t="s">
        <v>2235</v>
      </c>
      <c r="T1392" s="3">
        <v>239.98</v>
      </c>
      <c r="U1392" s="35" cm="1">
        <f t="array" ref="U1392">INDEX('Pricing Strategy'!$F$4:$F$71,MATCH(1,(Dataset!$O1392='Pricing Strategy'!$B$4:$B$71)*(Dataset!$Q1392='Pricing Strategy'!$C$4:$C$71)*(Dataset!$R1392='Pricing Strategy'!$D$4:$D$71),))</f>
        <v>0.35</v>
      </c>
      <c r="V1392" s="3">
        <f>Dataset!$T1392*(1-Dataset!$U1392)</f>
        <v>155.98699999999999</v>
      </c>
    </row>
    <row r="1393" spans="1:22" x14ac:dyDescent="0.3">
      <c r="A1393" s="32"/>
      <c r="C1393" s="3">
        <v>1388</v>
      </c>
      <c r="D1393" s="3" t="s">
        <v>3795</v>
      </c>
      <c r="E1393" s="34">
        <v>42771</v>
      </c>
      <c r="F1393" s="34">
        <v>42771</v>
      </c>
      <c r="G1393" s="3" t="s">
        <v>1290</v>
      </c>
      <c r="H1393" s="3" t="s">
        <v>3796</v>
      </c>
      <c r="I1393" s="3" t="s">
        <v>3797</v>
      </c>
      <c r="J1393" s="3" t="s">
        <v>98</v>
      </c>
      <c r="K1393" s="3" t="s">
        <v>23</v>
      </c>
      <c r="L1393" s="3" t="s">
        <v>3798</v>
      </c>
      <c r="M1393" s="3" t="s">
        <v>1272</v>
      </c>
      <c r="N1393" s="3">
        <v>30080</v>
      </c>
      <c r="O1393" s="3" t="s">
        <v>26</v>
      </c>
      <c r="P1393" s="3" t="s">
        <v>3804</v>
      </c>
      <c r="Q1393" s="3" t="s">
        <v>42</v>
      </c>
      <c r="R1393" s="3" t="s">
        <v>169</v>
      </c>
      <c r="S1393" s="3" t="s">
        <v>3805</v>
      </c>
      <c r="T1393" s="3">
        <v>167.96</v>
      </c>
      <c r="U1393" s="35" cm="1">
        <f t="array" ref="U1393">INDEX('Pricing Strategy'!$F$4:$F$71,MATCH(1,(Dataset!$O1393='Pricing Strategy'!$B$4:$B$71)*(Dataset!$Q1393='Pricing Strategy'!$C$4:$C$71)*(Dataset!$R1393='Pricing Strategy'!$D$4:$D$71),))</f>
        <v>0.25</v>
      </c>
      <c r="V1393" s="3">
        <f>Dataset!$T1393*(1-Dataset!$U1393)</f>
        <v>125.97</v>
      </c>
    </row>
    <row r="1394" spans="1:22" x14ac:dyDescent="0.3">
      <c r="A1394" s="32"/>
      <c r="C1394" s="3">
        <v>1389</v>
      </c>
      <c r="D1394" s="3" t="s">
        <v>3795</v>
      </c>
      <c r="E1394" s="34">
        <v>42771</v>
      </c>
      <c r="F1394" s="34">
        <v>42771</v>
      </c>
      <c r="G1394" s="3" t="s">
        <v>1290</v>
      </c>
      <c r="H1394" s="3" t="s">
        <v>3796</v>
      </c>
      <c r="I1394" s="3" t="s">
        <v>3797</v>
      </c>
      <c r="J1394" s="3" t="s">
        <v>98</v>
      </c>
      <c r="K1394" s="3" t="s">
        <v>23</v>
      </c>
      <c r="L1394" s="3" t="s">
        <v>3798</v>
      </c>
      <c r="M1394" s="3" t="s">
        <v>1272</v>
      </c>
      <c r="N1394" s="3">
        <v>30080</v>
      </c>
      <c r="O1394" s="3" t="s">
        <v>26</v>
      </c>
      <c r="P1394" s="3" t="s">
        <v>610</v>
      </c>
      <c r="Q1394" s="3" t="s">
        <v>67</v>
      </c>
      <c r="R1394" s="3" t="s">
        <v>68</v>
      </c>
      <c r="S1394" s="3" t="s">
        <v>611</v>
      </c>
      <c r="T1394" s="3">
        <v>104.85</v>
      </c>
      <c r="U1394" s="35" cm="1">
        <f t="array" ref="U1394">INDEX('Pricing Strategy'!$F$4:$F$71,MATCH(1,(Dataset!$O1394='Pricing Strategy'!$B$4:$B$71)*(Dataset!$Q1394='Pricing Strategy'!$C$4:$C$71)*(Dataset!$R1394='Pricing Strategy'!$D$4:$D$71),))</f>
        <v>0.25</v>
      </c>
      <c r="V1394" s="3">
        <f>Dataset!$T1394*(1-Dataset!$U1394)</f>
        <v>78.637499999999989</v>
      </c>
    </row>
    <row r="1395" spans="1:22" x14ac:dyDescent="0.3">
      <c r="A1395" s="32"/>
      <c r="C1395" s="3">
        <v>1390</v>
      </c>
      <c r="D1395" s="3" t="s">
        <v>3795</v>
      </c>
      <c r="E1395" s="34">
        <v>42771</v>
      </c>
      <c r="F1395" s="34">
        <v>42771</v>
      </c>
      <c r="G1395" s="3" t="s">
        <v>1290</v>
      </c>
      <c r="H1395" s="3" t="s">
        <v>3796</v>
      </c>
      <c r="I1395" s="3" t="s">
        <v>3797</v>
      </c>
      <c r="J1395" s="3" t="s">
        <v>98</v>
      </c>
      <c r="K1395" s="3" t="s">
        <v>23</v>
      </c>
      <c r="L1395" s="3" t="s">
        <v>3798</v>
      </c>
      <c r="M1395" s="3" t="s">
        <v>1272</v>
      </c>
      <c r="N1395" s="3">
        <v>30080</v>
      </c>
      <c r="O1395" s="3" t="s">
        <v>26</v>
      </c>
      <c r="P1395" s="3" t="s">
        <v>1191</v>
      </c>
      <c r="Q1395" s="3" t="s">
        <v>67</v>
      </c>
      <c r="R1395" s="3" t="s">
        <v>68</v>
      </c>
      <c r="S1395" s="3" t="s">
        <v>1192</v>
      </c>
      <c r="T1395" s="3">
        <v>484.83</v>
      </c>
      <c r="U1395" s="35" cm="1">
        <f t="array" ref="U1395">INDEX('Pricing Strategy'!$F$4:$F$71,MATCH(1,(Dataset!$O1395='Pricing Strategy'!$B$4:$B$71)*(Dataset!$Q1395='Pricing Strategy'!$C$4:$C$71)*(Dataset!$R1395='Pricing Strategy'!$D$4:$D$71),))</f>
        <v>0.25</v>
      </c>
      <c r="V1395" s="3">
        <f>Dataset!$T1395*(1-Dataset!$U1395)</f>
        <v>363.6225</v>
      </c>
    </row>
    <row r="1396" spans="1:22" x14ac:dyDescent="0.3">
      <c r="A1396" s="32"/>
      <c r="C1396" s="3">
        <v>1391</v>
      </c>
      <c r="D1396" s="3" t="s">
        <v>3795</v>
      </c>
      <c r="E1396" s="34">
        <v>42771</v>
      </c>
      <c r="F1396" s="34">
        <v>42771</v>
      </c>
      <c r="G1396" s="3" t="s">
        <v>1290</v>
      </c>
      <c r="H1396" s="3" t="s">
        <v>3796</v>
      </c>
      <c r="I1396" s="3" t="s">
        <v>3797</v>
      </c>
      <c r="J1396" s="3" t="s">
        <v>98</v>
      </c>
      <c r="K1396" s="3" t="s">
        <v>23</v>
      </c>
      <c r="L1396" s="3" t="s">
        <v>3798</v>
      </c>
      <c r="M1396" s="3" t="s">
        <v>1272</v>
      </c>
      <c r="N1396" s="3">
        <v>30080</v>
      </c>
      <c r="O1396" s="3" t="s">
        <v>26</v>
      </c>
      <c r="P1396" s="3" t="s">
        <v>1732</v>
      </c>
      <c r="Q1396" s="3" t="s">
        <v>42</v>
      </c>
      <c r="R1396" s="3" t="s">
        <v>86</v>
      </c>
      <c r="S1396" s="3" t="s">
        <v>1733</v>
      </c>
      <c r="T1396" s="3">
        <v>122.97</v>
      </c>
      <c r="U1396" s="35" cm="1">
        <f t="array" ref="U1396">INDEX('Pricing Strategy'!$F$4:$F$71,MATCH(1,(Dataset!$O1396='Pricing Strategy'!$B$4:$B$71)*(Dataset!$Q1396='Pricing Strategy'!$C$4:$C$71)*(Dataset!$R1396='Pricing Strategy'!$D$4:$D$71),))</f>
        <v>0.25</v>
      </c>
      <c r="V1396" s="3">
        <f>Dataset!$T1396*(1-Dataset!$U1396)</f>
        <v>92.227499999999992</v>
      </c>
    </row>
    <row r="1397" spans="1:22" x14ac:dyDescent="0.3">
      <c r="A1397" s="32"/>
      <c r="C1397" s="3">
        <v>1392</v>
      </c>
      <c r="D1397" s="3" t="s">
        <v>3795</v>
      </c>
      <c r="E1397" s="34">
        <v>42771</v>
      </c>
      <c r="F1397" s="34">
        <v>42771</v>
      </c>
      <c r="G1397" s="3" t="s">
        <v>1290</v>
      </c>
      <c r="H1397" s="3" t="s">
        <v>3796</v>
      </c>
      <c r="I1397" s="3" t="s">
        <v>3797</v>
      </c>
      <c r="J1397" s="3" t="s">
        <v>98</v>
      </c>
      <c r="K1397" s="3" t="s">
        <v>23</v>
      </c>
      <c r="L1397" s="3" t="s">
        <v>3798</v>
      </c>
      <c r="M1397" s="3" t="s">
        <v>1272</v>
      </c>
      <c r="N1397" s="3">
        <v>30080</v>
      </c>
      <c r="O1397" s="3" t="s">
        <v>26</v>
      </c>
      <c r="P1397" s="3" t="s">
        <v>960</v>
      </c>
      <c r="Q1397" s="3" t="s">
        <v>42</v>
      </c>
      <c r="R1397" s="3" t="s">
        <v>55</v>
      </c>
      <c r="S1397" s="3" t="s">
        <v>961</v>
      </c>
      <c r="T1397" s="3">
        <v>154.44</v>
      </c>
      <c r="U1397" s="35" cm="1">
        <f t="array" ref="U1397">INDEX('Pricing Strategy'!$F$4:$F$71,MATCH(1,(Dataset!$O1397='Pricing Strategy'!$B$4:$B$71)*(Dataset!$Q1397='Pricing Strategy'!$C$4:$C$71)*(Dataset!$R1397='Pricing Strategy'!$D$4:$D$71),))</f>
        <v>0.35</v>
      </c>
      <c r="V1397" s="3">
        <f>Dataset!$T1397*(1-Dataset!$U1397)</f>
        <v>100.386</v>
      </c>
    </row>
    <row r="1398" spans="1:22" x14ac:dyDescent="0.3">
      <c r="A1398" s="32"/>
      <c r="C1398" s="3">
        <v>1393</v>
      </c>
      <c r="D1398" s="3" t="s">
        <v>3795</v>
      </c>
      <c r="E1398" s="34">
        <v>42771</v>
      </c>
      <c r="F1398" s="34">
        <v>42771</v>
      </c>
      <c r="G1398" s="3" t="s">
        <v>1290</v>
      </c>
      <c r="H1398" s="3" t="s">
        <v>3796</v>
      </c>
      <c r="I1398" s="3" t="s">
        <v>3797</v>
      </c>
      <c r="J1398" s="3" t="s">
        <v>98</v>
      </c>
      <c r="K1398" s="3" t="s">
        <v>23</v>
      </c>
      <c r="L1398" s="3" t="s">
        <v>3798</v>
      </c>
      <c r="M1398" s="3" t="s">
        <v>1272</v>
      </c>
      <c r="N1398" s="3">
        <v>30080</v>
      </c>
      <c r="O1398" s="3" t="s">
        <v>26</v>
      </c>
      <c r="P1398" s="3" t="s">
        <v>292</v>
      </c>
      <c r="Q1398" s="3" t="s">
        <v>42</v>
      </c>
      <c r="R1398" s="3" t="s">
        <v>86</v>
      </c>
      <c r="S1398" s="3" t="s">
        <v>293</v>
      </c>
      <c r="T1398" s="3">
        <v>342.37</v>
      </c>
      <c r="U1398" s="35" cm="1">
        <f t="array" ref="U1398">INDEX('Pricing Strategy'!$F$4:$F$71,MATCH(1,(Dataset!$O1398='Pricing Strategy'!$B$4:$B$71)*(Dataset!$Q1398='Pricing Strategy'!$C$4:$C$71)*(Dataset!$R1398='Pricing Strategy'!$D$4:$D$71),))</f>
        <v>0.25</v>
      </c>
      <c r="V1398" s="3">
        <f>Dataset!$T1398*(1-Dataset!$U1398)</f>
        <v>256.77750000000003</v>
      </c>
    </row>
    <row r="1399" spans="1:22" x14ac:dyDescent="0.3">
      <c r="A1399" s="32"/>
      <c r="C1399" s="3">
        <v>1394</v>
      </c>
      <c r="D1399" s="3" t="s">
        <v>3806</v>
      </c>
      <c r="E1399" s="34">
        <v>43284</v>
      </c>
      <c r="F1399" s="34">
        <v>43285</v>
      </c>
      <c r="G1399" s="3" t="s">
        <v>184</v>
      </c>
      <c r="H1399" s="3" t="s">
        <v>3807</v>
      </c>
      <c r="I1399" s="3" t="s">
        <v>3808</v>
      </c>
      <c r="J1399" s="3" t="s">
        <v>37</v>
      </c>
      <c r="K1399" s="3" t="s">
        <v>23</v>
      </c>
      <c r="L1399" s="3" t="s">
        <v>2223</v>
      </c>
      <c r="M1399" s="3" t="s">
        <v>84</v>
      </c>
      <c r="N1399" s="3">
        <v>27217</v>
      </c>
      <c r="O1399" s="3" t="s">
        <v>26</v>
      </c>
      <c r="P1399" s="3" t="s">
        <v>769</v>
      </c>
      <c r="Q1399" s="3" t="s">
        <v>42</v>
      </c>
      <c r="R1399" s="3" t="s">
        <v>64</v>
      </c>
      <c r="S1399" s="3" t="s">
        <v>770</v>
      </c>
      <c r="T1399" s="3">
        <v>9.5519999999999996</v>
      </c>
      <c r="U1399" s="35" cm="1">
        <f t="array" ref="U1399">INDEX('Pricing Strategy'!$F$4:$F$71,MATCH(1,(Dataset!$O1399='Pricing Strategy'!$B$4:$B$71)*(Dataset!$Q1399='Pricing Strategy'!$C$4:$C$71)*(Dataset!$R1399='Pricing Strategy'!$D$4:$D$71),))</f>
        <v>0.3</v>
      </c>
      <c r="V1399" s="3">
        <f>Dataset!$T1399*(1-Dataset!$U1399)</f>
        <v>6.686399999999999</v>
      </c>
    </row>
    <row r="1400" spans="1:22" x14ac:dyDescent="0.3">
      <c r="A1400" s="32"/>
      <c r="C1400" s="3">
        <v>1395</v>
      </c>
      <c r="D1400" s="3" t="s">
        <v>3809</v>
      </c>
      <c r="E1400" s="34">
        <v>43382</v>
      </c>
      <c r="F1400" s="34">
        <v>43387</v>
      </c>
      <c r="G1400" s="3" t="s">
        <v>46</v>
      </c>
      <c r="H1400" s="3" t="s">
        <v>2635</v>
      </c>
      <c r="I1400" s="3" t="s">
        <v>2636</v>
      </c>
      <c r="J1400" s="3" t="s">
        <v>37</v>
      </c>
      <c r="K1400" s="3" t="s">
        <v>23</v>
      </c>
      <c r="L1400" s="3" t="s">
        <v>452</v>
      </c>
      <c r="M1400" s="3" t="s">
        <v>207</v>
      </c>
      <c r="N1400" s="3">
        <v>60505</v>
      </c>
      <c r="O1400" s="3" t="s">
        <v>101</v>
      </c>
      <c r="P1400" s="3" t="s">
        <v>3810</v>
      </c>
      <c r="Q1400" s="3" t="s">
        <v>28</v>
      </c>
      <c r="R1400" s="3" t="s">
        <v>52</v>
      </c>
      <c r="S1400" s="3" t="s">
        <v>3811</v>
      </c>
      <c r="T1400" s="3">
        <v>652.45000000000005</v>
      </c>
      <c r="U1400" s="35" cm="1">
        <f t="array" ref="U1400">INDEX('Pricing Strategy'!$F$4:$F$71,MATCH(1,(Dataset!$O1400='Pricing Strategy'!$B$4:$B$71)*(Dataset!$Q1400='Pricing Strategy'!$C$4:$C$71)*(Dataset!$R1400='Pricing Strategy'!$D$4:$D$71),))</f>
        <v>0.35</v>
      </c>
      <c r="V1400" s="3">
        <f>Dataset!$T1400*(1-Dataset!$U1400)</f>
        <v>424.09250000000003</v>
      </c>
    </row>
    <row r="1401" spans="1:22" x14ac:dyDescent="0.3">
      <c r="A1401" s="32"/>
      <c r="C1401" s="3">
        <v>1396</v>
      </c>
      <c r="D1401" s="3" t="s">
        <v>3809</v>
      </c>
      <c r="E1401" s="34">
        <v>43382</v>
      </c>
      <c r="F1401" s="34">
        <v>43387</v>
      </c>
      <c r="G1401" s="3" t="s">
        <v>46</v>
      </c>
      <c r="H1401" s="3" t="s">
        <v>2635</v>
      </c>
      <c r="I1401" s="3" t="s">
        <v>2636</v>
      </c>
      <c r="J1401" s="3" t="s">
        <v>37</v>
      </c>
      <c r="K1401" s="3" t="s">
        <v>23</v>
      </c>
      <c r="L1401" s="3" t="s">
        <v>452</v>
      </c>
      <c r="M1401" s="3" t="s">
        <v>207</v>
      </c>
      <c r="N1401" s="3">
        <v>60505</v>
      </c>
      <c r="O1401" s="3" t="s">
        <v>101</v>
      </c>
      <c r="P1401" s="3" t="s">
        <v>3812</v>
      </c>
      <c r="Q1401" s="3" t="s">
        <v>28</v>
      </c>
      <c r="R1401" s="3" t="s">
        <v>52</v>
      </c>
      <c r="S1401" s="3" t="s">
        <v>3813</v>
      </c>
      <c r="T1401" s="3">
        <v>66.644999999999996</v>
      </c>
      <c r="U1401" s="35" cm="1">
        <f t="array" ref="U1401">INDEX('Pricing Strategy'!$F$4:$F$71,MATCH(1,(Dataset!$O1401='Pricing Strategy'!$B$4:$B$71)*(Dataset!$Q1401='Pricing Strategy'!$C$4:$C$71)*(Dataset!$R1401='Pricing Strategy'!$D$4:$D$71),))</f>
        <v>0.35</v>
      </c>
      <c r="V1401" s="3">
        <f>Dataset!$T1401*(1-Dataset!$U1401)</f>
        <v>43.319249999999997</v>
      </c>
    </row>
    <row r="1402" spans="1:22" x14ac:dyDescent="0.3">
      <c r="A1402" s="32"/>
      <c r="C1402" s="3">
        <v>1397</v>
      </c>
      <c r="D1402" s="3" t="s">
        <v>3814</v>
      </c>
      <c r="E1402" s="34">
        <v>43063</v>
      </c>
      <c r="F1402" s="34">
        <v>43065</v>
      </c>
      <c r="G1402" s="3" t="s">
        <v>184</v>
      </c>
      <c r="H1402" s="3" t="s">
        <v>3307</v>
      </c>
      <c r="I1402" s="3" t="s">
        <v>3308</v>
      </c>
      <c r="J1402" s="3" t="s">
        <v>22</v>
      </c>
      <c r="K1402" s="3" t="s">
        <v>23</v>
      </c>
      <c r="L1402" s="3" t="s">
        <v>262</v>
      </c>
      <c r="M1402" s="3" t="s">
        <v>263</v>
      </c>
      <c r="N1402" s="3">
        <v>10035</v>
      </c>
      <c r="O1402" s="3" t="s">
        <v>144</v>
      </c>
      <c r="P1402" s="3" t="s">
        <v>3815</v>
      </c>
      <c r="Q1402" s="3" t="s">
        <v>42</v>
      </c>
      <c r="R1402" s="3" t="s">
        <v>71</v>
      </c>
      <c r="S1402" s="3" t="s">
        <v>3816</v>
      </c>
      <c r="T1402" s="3">
        <v>17.216000000000001</v>
      </c>
      <c r="U1402" s="35" cm="1">
        <f t="array" ref="U1402">INDEX('Pricing Strategy'!$F$4:$F$71,MATCH(1,(Dataset!$O1402='Pricing Strategy'!$B$4:$B$71)*(Dataset!$Q1402='Pricing Strategy'!$C$4:$C$71)*(Dataset!$R1402='Pricing Strategy'!$D$4:$D$71),))</f>
        <v>0.4</v>
      </c>
      <c r="V1402" s="3">
        <f>Dataset!$T1402*(1-Dataset!$U1402)</f>
        <v>10.329600000000001</v>
      </c>
    </row>
    <row r="1403" spans="1:22" x14ac:dyDescent="0.3">
      <c r="A1403" s="32"/>
      <c r="C1403" s="3">
        <v>1398</v>
      </c>
      <c r="D1403" s="3" t="s">
        <v>3814</v>
      </c>
      <c r="E1403" s="34">
        <v>43063</v>
      </c>
      <c r="F1403" s="34">
        <v>43065</v>
      </c>
      <c r="G1403" s="3" t="s">
        <v>184</v>
      </c>
      <c r="H1403" s="3" t="s">
        <v>3307</v>
      </c>
      <c r="I1403" s="3" t="s">
        <v>3308</v>
      </c>
      <c r="J1403" s="3" t="s">
        <v>22</v>
      </c>
      <c r="K1403" s="3" t="s">
        <v>23</v>
      </c>
      <c r="L1403" s="3" t="s">
        <v>262</v>
      </c>
      <c r="M1403" s="3" t="s">
        <v>263</v>
      </c>
      <c r="N1403" s="3">
        <v>10035</v>
      </c>
      <c r="O1403" s="3" t="s">
        <v>144</v>
      </c>
      <c r="P1403" s="3" t="s">
        <v>2374</v>
      </c>
      <c r="Q1403" s="3" t="s">
        <v>42</v>
      </c>
      <c r="R1403" s="3" t="s">
        <v>86</v>
      </c>
      <c r="S1403" s="3" t="s">
        <v>2375</v>
      </c>
      <c r="T1403" s="3">
        <v>11.56</v>
      </c>
      <c r="U1403" s="35" cm="1">
        <f t="array" ref="U1403">INDEX('Pricing Strategy'!$F$4:$F$71,MATCH(1,(Dataset!$O1403='Pricing Strategy'!$B$4:$B$71)*(Dataset!$Q1403='Pricing Strategy'!$C$4:$C$71)*(Dataset!$R1403='Pricing Strategy'!$D$4:$D$71),))</f>
        <v>0.4</v>
      </c>
      <c r="V1403" s="3">
        <f>Dataset!$T1403*(1-Dataset!$U1403)</f>
        <v>6.9359999999999999</v>
      </c>
    </row>
    <row r="1404" spans="1:22" x14ac:dyDescent="0.3">
      <c r="A1404" s="32"/>
      <c r="C1404" s="3">
        <v>1399</v>
      </c>
      <c r="D1404" s="3" t="s">
        <v>3814</v>
      </c>
      <c r="E1404" s="34">
        <v>43063</v>
      </c>
      <c r="F1404" s="34">
        <v>43065</v>
      </c>
      <c r="G1404" s="3" t="s">
        <v>184</v>
      </c>
      <c r="H1404" s="3" t="s">
        <v>3307</v>
      </c>
      <c r="I1404" s="3" t="s">
        <v>3308</v>
      </c>
      <c r="J1404" s="3" t="s">
        <v>22</v>
      </c>
      <c r="K1404" s="3" t="s">
        <v>23</v>
      </c>
      <c r="L1404" s="3" t="s">
        <v>262</v>
      </c>
      <c r="M1404" s="3" t="s">
        <v>263</v>
      </c>
      <c r="N1404" s="3">
        <v>10035</v>
      </c>
      <c r="O1404" s="3" t="s">
        <v>144</v>
      </c>
      <c r="P1404" s="3" t="s">
        <v>751</v>
      </c>
      <c r="Q1404" s="3" t="s">
        <v>67</v>
      </c>
      <c r="R1404" s="3" t="s">
        <v>157</v>
      </c>
      <c r="S1404" s="3" t="s">
        <v>752</v>
      </c>
      <c r="T1404" s="3">
        <v>88.4</v>
      </c>
      <c r="U1404" s="35" cm="1">
        <f t="array" ref="U1404">INDEX('Pricing Strategy'!$F$4:$F$71,MATCH(1,(Dataset!$O1404='Pricing Strategy'!$B$4:$B$71)*(Dataset!$Q1404='Pricing Strategy'!$C$4:$C$71)*(Dataset!$R1404='Pricing Strategy'!$D$4:$D$71),))</f>
        <v>0.45</v>
      </c>
      <c r="V1404" s="3">
        <f>Dataset!$T1404*(1-Dataset!$U1404)</f>
        <v>48.620000000000005</v>
      </c>
    </row>
    <row r="1405" spans="1:22" x14ac:dyDescent="0.3">
      <c r="A1405" s="32"/>
      <c r="C1405" s="3">
        <v>1400</v>
      </c>
      <c r="D1405" s="3" t="s">
        <v>3814</v>
      </c>
      <c r="E1405" s="34">
        <v>43063</v>
      </c>
      <c r="F1405" s="34">
        <v>43065</v>
      </c>
      <c r="G1405" s="3" t="s">
        <v>184</v>
      </c>
      <c r="H1405" s="3" t="s">
        <v>3307</v>
      </c>
      <c r="I1405" s="3" t="s">
        <v>3308</v>
      </c>
      <c r="J1405" s="3" t="s">
        <v>22</v>
      </c>
      <c r="K1405" s="3" t="s">
        <v>23</v>
      </c>
      <c r="L1405" s="3" t="s">
        <v>262</v>
      </c>
      <c r="M1405" s="3" t="s">
        <v>263</v>
      </c>
      <c r="N1405" s="3">
        <v>10035</v>
      </c>
      <c r="O1405" s="3" t="s">
        <v>144</v>
      </c>
      <c r="P1405" s="3" t="s">
        <v>3817</v>
      </c>
      <c r="Q1405" s="3" t="s">
        <v>42</v>
      </c>
      <c r="R1405" s="3" t="s">
        <v>86</v>
      </c>
      <c r="S1405" s="3" t="s">
        <v>3818</v>
      </c>
      <c r="T1405" s="3">
        <v>6.48</v>
      </c>
      <c r="U1405" s="35" cm="1">
        <f t="array" ref="U1405">INDEX('Pricing Strategy'!$F$4:$F$71,MATCH(1,(Dataset!$O1405='Pricing Strategy'!$B$4:$B$71)*(Dataset!$Q1405='Pricing Strategy'!$C$4:$C$71)*(Dataset!$R1405='Pricing Strategy'!$D$4:$D$71),))</f>
        <v>0.4</v>
      </c>
      <c r="V1405" s="3">
        <f>Dataset!$T1405*(1-Dataset!$U1405)</f>
        <v>3.8879999999999999</v>
      </c>
    </row>
    <row r="1406" spans="1:22" x14ac:dyDescent="0.3">
      <c r="A1406" s="32"/>
      <c r="C1406" s="3">
        <v>1401</v>
      </c>
      <c r="D1406" s="3" t="s">
        <v>3819</v>
      </c>
      <c r="E1406" s="34">
        <v>43040</v>
      </c>
      <c r="F1406" s="34">
        <v>43044</v>
      </c>
      <c r="G1406" s="3" t="s">
        <v>46</v>
      </c>
      <c r="H1406" s="3" t="s">
        <v>3820</v>
      </c>
      <c r="I1406" s="3" t="s">
        <v>3821</v>
      </c>
      <c r="J1406" s="3" t="s">
        <v>98</v>
      </c>
      <c r="K1406" s="3" t="s">
        <v>23</v>
      </c>
      <c r="L1406" s="3" t="s">
        <v>1978</v>
      </c>
      <c r="M1406" s="3" t="s">
        <v>315</v>
      </c>
      <c r="N1406" s="3">
        <v>24153</v>
      </c>
      <c r="O1406" s="3" t="s">
        <v>26</v>
      </c>
      <c r="P1406" s="3" t="s">
        <v>244</v>
      </c>
      <c r="Q1406" s="3" t="s">
        <v>67</v>
      </c>
      <c r="R1406" s="3" t="s">
        <v>68</v>
      </c>
      <c r="S1406" s="3" t="s">
        <v>245</v>
      </c>
      <c r="T1406" s="3">
        <v>21.8</v>
      </c>
      <c r="U1406" s="35" cm="1">
        <f t="array" ref="U1406">INDEX('Pricing Strategy'!$F$4:$F$71,MATCH(1,(Dataset!$O1406='Pricing Strategy'!$B$4:$B$71)*(Dataset!$Q1406='Pricing Strategy'!$C$4:$C$71)*(Dataset!$R1406='Pricing Strategy'!$D$4:$D$71),))</f>
        <v>0.25</v>
      </c>
      <c r="V1406" s="3">
        <f>Dataset!$T1406*(1-Dataset!$U1406)</f>
        <v>16.350000000000001</v>
      </c>
    </row>
    <row r="1407" spans="1:22" x14ac:dyDescent="0.3">
      <c r="A1407" s="32"/>
      <c r="C1407" s="3">
        <v>1402</v>
      </c>
      <c r="D1407" s="3" t="s">
        <v>3819</v>
      </c>
      <c r="E1407" s="34">
        <v>43040</v>
      </c>
      <c r="F1407" s="34">
        <v>43044</v>
      </c>
      <c r="G1407" s="3" t="s">
        <v>46</v>
      </c>
      <c r="H1407" s="3" t="s">
        <v>3820</v>
      </c>
      <c r="I1407" s="3" t="s">
        <v>3821</v>
      </c>
      <c r="J1407" s="3" t="s">
        <v>98</v>
      </c>
      <c r="K1407" s="3" t="s">
        <v>23</v>
      </c>
      <c r="L1407" s="3" t="s">
        <v>1978</v>
      </c>
      <c r="M1407" s="3" t="s">
        <v>315</v>
      </c>
      <c r="N1407" s="3">
        <v>24153</v>
      </c>
      <c r="O1407" s="3" t="s">
        <v>26</v>
      </c>
      <c r="P1407" s="3" t="s">
        <v>2160</v>
      </c>
      <c r="Q1407" s="3" t="s">
        <v>42</v>
      </c>
      <c r="R1407" s="3" t="s">
        <v>169</v>
      </c>
      <c r="S1407" s="3" t="s">
        <v>2161</v>
      </c>
      <c r="T1407" s="3">
        <v>251.79</v>
      </c>
      <c r="U1407" s="35" cm="1">
        <f t="array" ref="U1407">INDEX('Pricing Strategy'!$F$4:$F$71,MATCH(1,(Dataset!$O1407='Pricing Strategy'!$B$4:$B$71)*(Dataset!$Q1407='Pricing Strategy'!$C$4:$C$71)*(Dataset!$R1407='Pricing Strategy'!$D$4:$D$71),))</f>
        <v>0.25</v>
      </c>
      <c r="V1407" s="3">
        <f>Dataset!$T1407*(1-Dataset!$U1407)</f>
        <v>188.8425</v>
      </c>
    </row>
    <row r="1408" spans="1:22" x14ac:dyDescent="0.3">
      <c r="A1408" s="32"/>
      <c r="C1408" s="3">
        <v>1403</v>
      </c>
      <c r="D1408" s="3" t="s">
        <v>3822</v>
      </c>
      <c r="E1408" s="34">
        <v>42844</v>
      </c>
      <c r="F1408" s="34">
        <v>42850</v>
      </c>
      <c r="G1408" s="3" t="s">
        <v>46</v>
      </c>
      <c r="H1408" s="3" t="s">
        <v>391</v>
      </c>
      <c r="I1408" s="3" t="s">
        <v>392</v>
      </c>
      <c r="J1408" s="3" t="s">
        <v>98</v>
      </c>
      <c r="K1408" s="3" t="s">
        <v>23</v>
      </c>
      <c r="L1408" s="3" t="s">
        <v>493</v>
      </c>
      <c r="M1408" s="3" t="s">
        <v>494</v>
      </c>
      <c r="N1408" s="3">
        <v>43229</v>
      </c>
      <c r="O1408" s="3" t="s">
        <v>144</v>
      </c>
      <c r="P1408" s="3" t="s">
        <v>3823</v>
      </c>
      <c r="Q1408" s="3" t="s">
        <v>28</v>
      </c>
      <c r="R1408" s="3" t="s">
        <v>52</v>
      </c>
      <c r="S1408" s="3" t="s">
        <v>3824</v>
      </c>
      <c r="T1408" s="3">
        <v>205.17599999999999</v>
      </c>
      <c r="U1408" s="35" cm="1">
        <f t="array" ref="U1408">INDEX('Pricing Strategy'!$F$4:$F$71,MATCH(1,(Dataset!$O1408='Pricing Strategy'!$B$4:$B$71)*(Dataset!$Q1408='Pricing Strategy'!$C$4:$C$71)*(Dataset!$R1408='Pricing Strategy'!$D$4:$D$71),))</f>
        <v>0.45</v>
      </c>
      <c r="V1408" s="3">
        <f>Dataset!$T1408*(1-Dataset!$U1408)</f>
        <v>112.8468</v>
      </c>
    </row>
    <row r="1409" spans="1:22" x14ac:dyDescent="0.3">
      <c r="A1409" s="32"/>
      <c r="C1409" s="3">
        <v>1404</v>
      </c>
      <c r="D1409" s="3" t="s">
        <v>3822</v>
      </c>
      <c r="E1409" s="34">
        <v>42844</v>
      </c>
      <c r="F1409" s="34">
        <v>42850</v>
      </c>
      <c r="G1409" s="3" t="s">
        <v>46</v>
      </c>
      <c r="H1409" s="3" t="s">
        <v>391</v>
      </c>
      <c r="I1409" s="3" t="s">
        <v>392</v>
      </c>
      <c r="J1409" s="3" t="s">
        <v>98</v>
      </c>
      <c r="K1409" s="3" t="s">
        <v>23</v>
      </c>
      <c r="L1409" s="3" t="s">
        <v>493</v>
      </c>
      <c r="M1409" s="3" t="s">
        <v>494</v>
      </c>
      <c r="N1409" s="3">
        <v>43229</v>
      </c>
      <c r="O1409" s="3" t="s">
        <v>144</v>
      </c>
      <c r="P1409" s="3" t="s">
        <v>3825</v>
      </c>
      <c r="Q1409" s="3" t="s">
        <v>42</v>
      </c>
      <c r="R1409" s="3" t="s">
        <v>86</v>
      </c>
      <c r="S1409" s="3" t="s">
        <v>3826</v>
      </c>
      <c r="T1409" s="3">
        <v>419.4</v>
      </c>
      <c r="U1409" s="35" cm="1">
        <f t="array" ref="U1409">INDEX('Pricing Strategy'!$F$4:$F$71,MATCH(1,(Dataset!$O1409='Pricing Strategy'!$B$4:$B$71)*(Dataset!$Q1409='Pricing Strategy'!$C$4:$C$71)*(Dataset!$R1409='Pricing Strategy'!$D$4:$D$71),))</f>
        <v>0.4</v>
      </c>
      <c r="V1409" s="3">
        <f>Dataset!$T1409*(1-Dataset!$U1409)</f>
        <v>251.64</v>
      </c>
    </row>
    <row r="1410" spans="1:22" x14ac:dyDescent="0.3">
      <c r="A1410" s="32"/>
      <c r="C1410" s="3">
        <v>1405</v>
      </c>
      <c r="D1410" s="3" t="s">
        <v>3827</v>
      </c>
      <c r="E1410" s="34">
        <v>42100</v>
      </c>
      <c r="F1410" s="34">
        <v>42102</v>
      </c>
      <c r="G1410" s="3" t="s">
        <v>184</v>
      </c>
      <c r="H1410" s="3" t="s">
        <v>1499</v>
      </c>
      <c r="I1410" s="3" t="s">
        <v>1500</v>
      </c>
      <c r="J1410" s="3" t="s">
        <v>98</v>
      </c>
      <c r="K1410" s="3" t="s">
        <v>23</v>
      </c>
      <c r="L1410" s="3" t="s">
        <v>142</v>
      </c>
      <c r="M1410" s="3" t="s">
        <v>143</v>
      </c>
      <c r="N1410" s="3">
        <v>19143</v>
      </c>
      <c r="O1410" s="3" t="s">
        <v>144</v>
      </c>
      <c r="P1410" s="3" t="s">
        <v>1961</v>
      </c>
      <c r="Q1410" s="3" t="s">
        <v>42</v>
      </c>
      <c r="R1410" s="3" t="s">
        <v>575</v>
      </c>
      <c r="S1410" s="3" t="s">
        <v>1962</v>
      </c>
      <c r="T1410" s="3">
        <v>10.304</v>
      </c>
      <c r="U1410" s="35" cm="1">
        <f t="array" ref="U1410">INDEX('Pricing Strategy'!$F$4:$F$71,MATCH(1,(Dataset!$O1410='Pricing Strategy'!$B$4:$B$71)*(Dataset!$Q1410='Pricing Strategy'!$C$4:$C$71)*(Dataset!$R1410='Pricing Strategy'!$D$4:$D$71),))</f>
        <v>0.45</v>
      </c>
      <c r="V1410" s="3">
        <f>Dataset!$T1410*(1-Dataset!$U1410)</f>
        <v>5.6672000000000002</v>
      </c>
    </row>
    <row r="1411" spans="1:22" x14ac:dyDescent="0.3">
      <c r="A1411" s="32"/>
      <c r="C1411" s="3">
        <v>1406</v>
      </c>
      <c r="D1411" s="3" t="s">
        <v>3827</v>
      </c>
      <c r="E1411" s="34">
        <v>42100</v>
      </c>
      <c r="F1411" s="34">
        <v>42102</v>
      </c>
      <c r="G1411" s="3" t="s">
        <v>184</v>
      </c>
      <c r="H1411" s="3" t="s">
        <v>1499</v>
      </c>
      <c r="I1411" s="3" t="s">
        <v>1500</v>
      </c>
      <c r="J1411" s="3" t="s">
        <v>98</v>
      </c>
      <c r="K1411" s="3" t="s">
        <v>23</v>
      </c>
      <c r="L1411" s="3" t="s">
        <v>142</v>
      </c>
      <c r="M1411" s="3" t="s">
        <v>143</v>
      </c>
      <c r="N1411" s="3">
        <v>19143</v>
      </c>
      <c r="O1411" s="3" t="s">
        <v>144</v>
      </c>
      <c r="P1411" s="3" t="s">
        <v>3828</v>
      </c>
      <c r="Q1411" s="3" t="s">
        <v>28</v>
      </c>
      <c r="R1411" s="3" t="s">
        <v>52</v>
      </c>
      <c r="S1411" s="3" t="s">
        <v>3279</v>
      </c>
      <c r="T1411" s="3">
        <v>154.76400000000001</v>
      </c>
      <c r="U1411" s="35" cm="1">
        <f t="array" ref="U1411">INDEX('Pricing Strategy'!$F$4:$F$71,MATCH(1,(Dataset!$O1411='Pricing Strategy'!$B$4:$B$71)*(Dataset!$Q1411='Pricing Strategy'!$C$4:$C$71)*(Dataset!$R1411='Pricing Strategy'!$D$4:$D$71),))</f>
        <v>0.45</v>
      </c>
      <c r="V1411" s="3">
        <f>Dataset!$T1411*(1-Dataset!$U1411)</f>
        <v>85.120200000000011</v>
      </c>
    </row>
    <row r="1412" spans="1:22" x14ac:dyDescent="0.3">
      <c r="A1412" s="32"/>
      <c r="C1412" s="3">
        <v>1407</v>
      </c>
      <c r="D1412" s="3" t="s">
        <v>3827</v>
      </c>
      <c r="E1412" s="34">
        <v>42100</v>
      </c>
      <c r="F1412" s="34">
        <v>42102</v>
      </c>
      <c r="G1412" s="3" t="s">
        <v>184</v>
      </c>
      <c r="H1412" s="3" t="s">
        <v>1499</v>
      </c>
      <c r="I1412" s="3" t="s">
        <v>1500</v>
      </c>
      <c r="J1412" s="3" t="s">
        <v>98</v>
      </c>
      <c r="K1412" s="3" t="s">
        <v>23</v>
      </c>
      <c r="L1412" s="3" t="s">
        <v>142</v>
      </c>
      <c r="M1412" s="3" t="s">
        <v>143</v>
      </c>
      <c r="N1412" s="3">
        <v>19143</v>
      </c>
      <c r="O1412" s="3" t="s">
        <v>144</v>
      </c>
      <c r="P1412" s="3" t="s">
        <v>728</v>
      </c>
      <c r="Q1412" s="3" t="s">
        <v>67</v>
      </c>
      <c r="R1412" s="3" t="s">
        <v>157</v>
      </c>
      <c r="S1412" s="3" t="s">
        <v>729</v>
      </c>
      <c r="T1412" s="3">
        <v>116.78400000000001</v>
      </c>
      <c r="U1412" s="35" cm="1">
        <f t="array" ref="U1412">INDEX('Pricing Strategy'!$F$4:$F$71,MATCH(1,(Dataset!$O1412='Pricing Strategy'!$B$4:$B$71)*(Dataset!$Q1412='Pricing Strategy'!$C$4:$C$71)*(Dataset!$R1412='Pricing Strategy'!$D$4:$D$71),))</f>
        <v>0.45</v>
      </c>
      <c r="V1412" s="3">
        <f>Dataset!$T1412*(1-Dataset!$U1412)</f>
        <v>64.231200000000015</v>
      </c>
    </row>
    <row r="1413" spans="1:22" x14ac:dyDescent="0.3">
      <c r="A1413" s="32"/>
      <c r="C1413" s="3">
        <v>1408</v>
      </c>
      <c r="D1413" s="3" t="s">
        <v>3829</v>
      </c>
      <c r="E1413" s="34">
        <v>42980</v>
      </c>
      <c r="F1413" s="34">
        <v>42984</v>
      </c>
      <c r="G1413" s="3" t="s">
        <v>46</v>
      </c>
      <c r="H1413" s="3" t="s">
        <v>312</v>
      </c>
      <c r="I1413" s="3" t="s">
        <v>313</v>
      </c>
      <c r="J1413" s="3" t="s">
        <v>22</v>
      </c>
      <c r="K1413" s="3" t="s">
        <v>23</v>
      </c>
      <c r="L1413" s="3" t="s">
        <v>262</v>
      </c>
      <c r="M1413" s="3" t="s">
        <v>263</v>
      </c>
      <c r="N1413" s="3">
        <v>10024</v>
      </c>
      <c r="O1413" s="3" t="s">
        <v>144</v>
      </c>
      <c r="P1413" s="3" t="s">
        <v>3830</v>
      </c>
      <c r="Q1413" s="3" t="s">
        <v>42</v>
      </c>
      <c r="R1413" s="3" t="s">
        <v>64</v>
      </c>
      <c r="S1413" s="3" t="s">
        <v>3831</v>
      </c>
      <c r="T1413" s="3">
        <v>75.48</v>
      </c>
      <c r="U1413" s="35" cm="1">
        <f t="array" ref="U1413">INDEX('Pricing Strategy'!$F$4:$F$71,MATCH(1,(Dataset!$O1413='Pricing Strategy'!$B$4:$B$71)*(Dataset!$Q1413='Pricing Strategy'!$C$4:$C$71)*(Dataset!$R1413='Pricing Strategy'!$D$4:$D$71),))</f>
        <v>0.45</v>
      </c>
      <c r="V1413" s="3">
        <f>Dataset!$T1413*(1-Dataset!$U1413)</f>
        <v>41.514000000000003</v>
      </c>
    </row>
    <row r="1414" spans="1:22" x14ac:dyDescent="0.3">
      <c r="A1414" s="32"/>
      <c r="C1414" s="3">
        <v>1409</v>
      </c>
      <c r="D1414" s="3" t="s">
        <v>3829</v>
      </c>
      <c r="E1414" s="34">
        <v>42980</v>
      </c>
      <c r="F1414" s="34">
        <v>42984</v>
      </c>
      <c r="G1414" s="3" t="s">
        <v>46</v>
      </c>
      <c r="H1414" s="3" t="s">
        <v>312</v>
      </c>
      <c r="I1414" s="3" t="s">
        <v>313</v>
      </c>
      <c r="J1414" s="3" t="s">
        <v>22</v>
      </c>
      <c r="K1414" s="3" t="s">
        <v>23</v>
      </c>
      <c r="L1414" s="3" t="s">
        <v>262</v>
      </c>
      <c r="M1414" s="3" t="s">
        <v>263</v>
      </c>
      <c r="N1414" s="3">
        <v>10024</v>
      </c>
      <c r="O1414" s="3" t="s">
        <v>144</v>
      </c>
      <c r="P1414" s="3" t="s">
        <v>1186</v>
      </c>
      <c r="Q1414" s="3" t="s">
        <v>28</v>
      </c>
      <c r="R1414" s="3" t="s">
        <v>61</v>
      </c>
      <c r="S1414" s="3" t="s">
        <v>1187</v>
      </c>
      <c r="T1414" s="3">
        <v>39.979999999999997</v>
      </c>
      <c r="U1414" s="35" cm="1">
        <f t="array" ref="U1414">INDEX('Pricing Strategy'!$F$4:$F$71,MATCH(1,(Dataset!$O1414='Pricing Strategy'!$B$4:$B$71)*(Dataset!$Q1414='Pricing Strategy'!$C$4:$C$71)*(Dataset!$R1414='Pricing Strategy'!$D$4:$D$71),))</f>
        <v>0.4</v>
      </c>
      <c r="V1414" s="3">
        <f>Dataset!$T1414*(1-Dataset!$U1414)</f>
        <v>23.987999999999996</v>
      </c>
    </row>
    <row r="1415" spans="1:22" x14ac:dyDescent="0.3">
      <c r="A1415" s="32"/>
      <c r="C1415" s="3">
        <v>1410</v>
      </c>
      <c r="D1415" s="3" t="s">
        <v>3832</v>
      </c>
      <c r="E1415" s="34">
        <v>43003</v>
      </c>
      <c r="F1415" s="34">
        <v>43008</v>
      </c>
      <c r="G1415" s="3" t="s">
        <v>46</v>
      </c>
      <c r="H1415" s="3" t="s">
        <v>3833</v>
      </c>
      <c r="I1415" s="3" t="s">
        <v>3834</v>
      </c>
      <c r="J1415" s="3" t="s">
        <v>22</v>
      </c>
      <c r="K1415" s="3" t="s">
        <v>23</v>
      </c>
      <c r="L1415" s="3" t="s">
        <v>540</v>
      </c>
      <c r="M1415" s="3" t="s">
        <v>306</v>
      </c>
      <c r="N1415" s="3">
        <v>85023</v>
      </c>
      <c r="O1415" s="3" t="s">
        <v>40</v>
      </c>
      <c r="P1415" s="3" t="s">
        <v>2879</v>
      </c>
      <c r="Q1415" s="3" t="s">
        <v>28</v>
      </c>
      <c r="R1415" s="3" t="s">
        <v>52</v>
      </c>
      <c r="S1415" s="3" t="s">
        <v>2880</v>
      </c>
      <c r="T1415" s="3">
        <v>393.16500000000002</v>
      </c>
      <c r="U1415" s="35" cm="1">
        <f t="array" ref="U1415">INDEX('Pricing Strategy'!$F$4:$F$71,MATCH(1,(Dataset!$O1415='Pricing Strategy'!$B$4:$B$71)*(Dataset!$Q1415='Pricing Strategy'!$C$4:$C$71)*(Dataset!$R1415='Pricing Strategy'!$D$4:$D$71),))</f>
        <v>0.45</v>
      </c>
      <c r="V1415" s="3">
        <f>Dataset!$T1415*(1-Dataset!$U1415)</f>
        <v>216.24075000000002</v>
      </c>
    </row>
    <row r="1416" spans="1:22" x14ac:dyDescent="0.3">
      <c r="A1416" s="32"/>
      <c r="C1416" s="3">
        <v>1411</v>
      </c>
      <c r="D1416" s="3" t="s">
        <v>3835</v>
      </c>
      <c r="E1416" s="34">
        <v>43408</v>
      </c>
      <c r="F1416" s="34">
        <v>43415</v>
      </c>
      <c r="G1416" s="3" t="s">
        <v>46</v>
      </c>
      <c r="H1416" s="3" t="s">
        <v>3764</v>
      </c>
      <c r="I1416" s="3" t="s">
        <v>3765</v>
      </c>
      <c r="J1416" s="3" t="s">
        <v>98</v>
      </c>
      <c r="K1416" s="3" t="s">
        <v>23</v>
      </c>
      <c r="L1416" s="3" t="s">
        <v>756</v>
      </c>
      <c r="M1416" s="3" t="s">
        <v>100</v>
      </c>
      <c r="N1416" s="3">
        <v>75051</v>
      </c>
      <c r="O1416" s="3" t="s">
        <v>101</v>
      </c>
      <c r="P1416" s="3" t="s">
        <v>1669</v>
      </c>
      <c r="Q1416" s="3" t="s">
        <v>42</v>
      </c>
      <c r="R1416" s="3" t="s">
        <v>43</v>
      </c>
      <c r="S1416" s="3" t="s">
        <v>1670</v>
      </c>
      <c r="T1416" s="3">
        <v>23.68</v>
      </c>
      <c r="U1416" s="35" cm="1">
        <f t="array" ref="U1416">INDEX('Pricing Strategy'!$F$4:$F$71,MATCH(1,(Dataset!$O1416='Pricing Strategy'!$B$4:$B$71)*(Dataset!$Q1416='Pricing Strategy'!$C$4:$C$71)*(Dataset!$R1416='Pricing Strategy'!$D$4:$D$71),))</f>
        <v>0.3</v>
      </c>
      <c r="V1416" s="3">
        <f>Dataset!$T1416*(1-Dataset!$U1416)</f>
        <v>16.576000000000001</v>
      </c>
    </row>
    <row r="1417" spans="1:22" x14ac:dyDescent="0.3">
      <c r="A1417" s="32"/>
      <c r="C1417" s="3">
        <v>1412</v>
      </c>
      <c r="D1417" s="3" t="s">
        <v>3836</v>
      </c>
      <c r="E1417" s="34">
        <v>42925</v>
      </c>
      <c r="F1417" s="34">
        <v>42929</v>
      </c>
      <c r="G1417" s="3" t="s">
        <v>46</v>
      </c>
      <c r="H1417" s="3" t="s">
        <v>578</v>
      </c>
      <c r="I1417" s="3" t="s">
        <v>579</v>
      </c>
      <c r="J1417" s="3" t="s">
        <v>37</v>
      </c>
      <c r="K1417" s="3" t="s">
        <v>23</v>
      </c>
      <c r="L1417" s="3" t="s">
        <v>262</v>
      </c>
      <c r="M1417" s="3" t="s">
        <v>263</v>
      </c>
      <c r="N1417" s="3">
        <v>10035</v>
      </c>
      <c r="O1417" s="3" t="s">
        <v>144</v>
      </c>
      <c r="P1417" s="3" t="s">
        <v>2458</v>
      </c>
      <c r="Q1417" s="3" t="s">
        <v>28</v>
      </c>
      <c r="R1417" s="3" t="s">
        <v>32</v>
      </c>
      <c r="S1417" s="3" t="s">
        <v>2459</v>
      </c>
      <c r="T1417" s="3">
        <v>408.00599999999997</v>
      </c>
      <c r="U1417" s="35" cm="1">
        <f t="array" ref="U1417">INDEX('Pricing Strategy'!$F$4:$F$71,MATCH(1,(Dataset!$O1417='Pricing Strategy'!$B$4:$B$71)*(Dataset!$Q1417='Pricing Strategy'!$C$4:$C$71)*(Dataset!$R1417='Pricing Strategy'!$D$4:$D$71),))</f>
        <v>0.45</v>
      </c>
      <c r="V1417" s="3">
        <f>Dataset!$T1417*(1-Dataset!$U1417)</f>
        <v>224.4033</v>
      </c>
    </row>
    <row r="1418" spans="1:22" x14ac:dyDescent="0.3">
      <c r="A1418" s="32"/>
      <c r="C1418" s="3">
        <v>1413</v>
      </c>
      <c r="D1418" s="3" t="s">
        <v>3836</v>
      </c>
      <c r="E1418" s="34">
        <v>42925</v>
      </c>
      <c r="F1418" s="34">
        <v>42929</v>
      </c>
      <c r="G1418" s="3" t="s">
        <v>46</v>
      </c>
      <c r="H1418" s="3" t="s">
        <v>578</v>
      </c>
      <c r="I1418" s="3" t="s">
        <v>579</v>
      </c>
      <c r="J1418" s="3" t="s">
        <v>37</v>
      </c>
      <c r="K1418" s="3" t="s">
        <v>23</v>
      </c>
      <c r="L1418" s="3" t="s">
        <v>262</v>
      </c>
      <c r="M1418" s="3" t="s">
        <v>263</v>
      </c>
      <c r="N1418" s="3">
        <v>10035</v>
      </c>
      <c r="O1418" s="3" t="s">
        <v>144</v>
      </c>
      <c r="P1418" s="3" t="s">
        <v>1860</v>
      </c>
      <c r="Q1418" s="3" t="s">
        <v>28</v>
      </c>
      <c r="R1418" s="3" t="s">
        <v>61</v>
      </c>
      <c r="S1418" s="3" t="s">
        <v>1861</v>
      </c>
      <c r="T1418" s="3">
        <v>165.28</v>
      </c>
      <c r="U1418" s="35" cm="1">
        <f t="array" ref="U1418">INDEX('Pricing Strategy'!$F$4:$F$71,MATCH(1,(Dataset!$O1418='Pricing Strategy'!$B$4:$B$71)*(Dataset!$Q1418='Pricing Strategy'!$C$4:$C$71)*(Dataset!$R1418='Pricing Strategy'!$D$4:$D$71),))</f>
        <v>0.4</v>
      </c>
      <c r="V1418" s="3">
        <f>Dataset!$T1418*(1-Dataset!$U1418)</f>
        <v>99.167999999999992</v>
      </c>
    </row>
    <row r="1419" spans="1:22" x14ac:dyDescent="0.3">
      <c r="A1419" s="32"/>
      <c r="C1419" s="3">
        <v>1414</v>
      </c>
      <c r="D1419" s="3" t="s">
        <v>3837</v>
      </c>
      <c r="E1419" s="34">
        <v>42185</v>
      </c>
      <c r="F1419" s="34">
        <v>42190</v>
      </c>
      <c r="G1419" s="3" t="s">
        <v>46</v>
      </c>
      <c r="H1419" s="3" t="s">
        <v>3838</v>
      </c>
      <c r="I1419" s="3" t="s">
        <v>3839</v>
      </c>
      <c r="J1419" s="3" t="s">
        <v>22</v>
      </c>
      <c r="K1419" s="3" t="s">
        <v>23</v>
      </c>
      <c r="L1419" s="3" t="s">
        <v>262</v>
      </c>
      <c r="M1419" s="3" t="s">
        <v>263</v>
      </c>
      <c r="N1419" s="3">
        <v>10024</v>
      </c>
      <c r="O1419" s="3" t="s">
        <v>144</v>
      </c>
      <c r="P1419" s="3" t="s">
        <v>3840</v>
      </c>
      <c r="Q1419" s="3" t="s">
        <v>42</v>
      </c>
      <c r="R1419" s="3" t="s">
        <v>71</v>
      </c>
      <c r="S1419" s="3" t="s">
        <v>3841</v>
      </c>
      <c r="T1419" s="3">
        <v>334.76799999999997</v>
      </c>
      <c r="U1419" s="35" cm="1">
        <f t="array" ref="U1419">INDEX('Pricing Strategy'!$F$4:$F$71,MATCH(1,(Dataset!$O1419='Pricing Strategy'!$B$4:$B$71)*(Dataset!$Q1419='Pricing Strategy'!$C$4:$C$71)*(Dataset!$R1419='Pricing Strategy'!$D$4:$D$71),))</f>
        <v>0.4</v>
      </c>
      <c r="V1419" s="3">
        <f>Dataset!$T1419*(1-Dataset!$U1419)</f>
        <v>200.86079999999998</v>
      </c>
    </row>
    <row r="1420" spans="1:22" x14ac:dyDescent="0.3">
      <c r="A1420" s="32"/>
      <c r="C1420" s="3">
        <v>1415</v>
      </c>
      <c r="D1420" s="3" t="s">
        <v>3842</v>
      </c>
      <c r="E1420" s="34">
        <v>43128</v>
      </c>
      <c r="F1420" s="34">
        <v>43131</v>
      </c>
      <c r="G1420" s="3" t="s">
        <v>19</v>
      </c>
      <c r="H1420" s="3" t="s">
        <v>3843</v>
      </c>
      <c r="I1420" s="3" t="s">
        <v>3844</v>
      </c>
      <c r="J1420" s="3" t="s">
        <v>98</v>
      </c>
      <c r="K1420" s="3" t="s">
        <v>23</v>
      </c>
      <c r="L1420" s="3" t="s">
        <v>1713</v>
      </c>
      <c r="M1420" s="3" t="s">
        <v>39</v>
      </c>
      <c r="N1420" s="3">
        <v>92627</v>
      </c>
      <c r="O1420" s="3" t="s">
        <v>40</v>
      </c>
      <c r="P1420" s="3" t="s">
        <v>3553</v>
      </c>
      <c r="Q1420" s="3" t="s">
        <v>67</v>
      </c>
      <c r="R1420" s="3" t="s">
        <v>157</v>
      </c>
      <c r="S1420" s="3" t="s">
        <v>3554</v>
      </c>
      <c r="T1420" s="3">
        <v>239.97</v>
      </c>
      <c r="U1420" s="35" cm="1">
        <f t="array" ref="U1420">INDEX('Pricing Strategy'!$F$4:$F$71,MATCH(1,(Dataset!$O1420='Pricing Strategy'!$B$4:$B$71)*(Dataset!$Q1420='Pricing Strategy'!$C$4:$C$71)*(Dataset!$R1420='Pricing Strategy'!$D$4:$D$71),))</f>
        <v>0.45</v>
      </c>
      <c r="V1420" s="3">
        <f>Dataset!$T1420*(1-Dataset!$U1420)</f>
        <v>131.98350000000002</v>
      </c>
    </row>
    <row r="1421" spans="1:22" x14ac:dyDescent="0.3">
      <c r="A1421" s="32"/>
      <c r="C1421" s="3">
        <v>1416</v>
      </c>
      <c r="D1421" s="3" t="s">
        <v>3842</v>
      </c>
      <c r="E1421" s="34">
        <v>43128</v>
      </c>
      <c r="F1421" s="34">
        <v>43131</v>
      </c>
      <c r="G1421" s="3" t="s">
        <v>19</v>
      </c>
      <c r="H1421" s="3" t="s">
        <v>3843</v>
      </c>
      <c r="I1421" s="3" t="s">
        <v>3844</v>
      </c>
      <c r="J1421" s="3" t="s">
        <v>98</v>
      </c>
      <c r="K1421" s="3" t="s">
        <v>23</v>
      </c>
      <c r="L1421" s="3" t="s">
        <v>1713</v>
      </c>
      <c r="M1421" s="3" t="s">
        <v>39</v>
      </c>
      <c r="N1421" s="3">
        <v>92627</v>
      </c>
      <c r="O1421" s="3" t="s">
        <v>40</v>
      </c>
      <c r="P1421" s="3" t="s">
        <v>3845</v>
      </c>
      <c r="Q1421" s="3" t="s">
        <v>28</v>
      </c>
      <c r="R1421" s="3" t="s">
        <v>61</v>
      </c>
      <c r="S1421" s="3" t="s">
        <v>3846</v>
      </c>
      <c r="T1421" s="3">
        <v>37.74</v>
      </c>
      <c r="U1421" s="35" cm="1">
        <f t="array" ref="U1421">INDEX('Pricing Strategy'!$F$4:$F$71,MATCH(1,(Dataset!$O1421='Pricing Strategy'!$B$4:$B$71)*(Dataset!$Q1421='Pricing Strategy'!$C$4:$C$71)*(Dataset!$R1421='Pricing Strategy'!$D$4:$D$71),))</f>
        <v>0.4</v>
      </c>
      <c r="V1421" s="3">
        <f>Dataset!$T1421*(1-Dataset!$U1421)</f>
        <v>22.644000000000002</v>
      </c>
    </row>
    <row r="1422" spans="1:22" x14ac:dyDescent="0.3">
      <c r="A1422" s="32"/>
      <c r="C1422" s="3">
        <v>1417</v>
      </c>
      <c r="D1422" s="3" t="s">
        <v>3847</v>
      </c>
      <c r="E1422" s="34">
        <v>42634</v>
      </c>
      <c r="F1422" s="34">
        <v>42637</v>
      </c>
      <c r="G1422" s="3" t="s">
        <v>184</v>
      </c>
      <c r="H1422" s="3" t="s">
        <v>3848</v>
      </c>
      <c r="I1422" s="3" t="s">
        <v>3849</v>
      </c>
      <c r="J1422" s="3" t="s">
        <v>37</v>
      </c>
      <c r="K1422" s="3" t="s">
        <v>23</v>
      </c>
      <c r="L1422" s="3" t="s">
        <v>180</v>
      </c>
      <c r="M1422" s="3" t="s">
        <v>100</v>
      </c>
      <c r="N1422" s="3">
        <v>77041</v>
      </c>
      <c r="O1422" s="3" t="s">
        <v>101</v>
      </c>
      <c r="P1422" s="3" t="s">
        <v>3850</v>
      </c>
      <c r="Q1422" s="3" t="s">
        <v>67</v>
      </c>
      <c r="R1422" s="3" t="s">
        <v>68</v>
      </c>
      <c r="S1422" s="3" t="s">
        <v>3851</v>
      </c>
      <c r="T1422" s="3">
        <v>946.34400000000005</v>
      </c>
      <c r="U1422" s="35" cm="1">
        <f t="array" ref="U1422">INDEX('Pricing Strategy'!$F$4:$F$71,MATCH(1,(Dataset!$O1422='Pricing Strategy'!$B$4:$B$71)*(Dataset!$Q1422='Pricing Strategy'!$C$4:$C$71)*(Dataset!$R1422='Pricing Strategy'!$D$4:$D$71),))</f>
        <v>0.3</v>
      </c>
      <c r="V1422" s="3">
        <f>Dataset!$T1422*(1-Dataset!$U1422)</f>
        <v>662.44079999999997</v>
      </c>
    </row>
    <row r="1423" spans="1:22" x14ac:dyDescent="0.3">
      <c r="A1423" s="32"/>
      <c r="C1423" s="3">
        <v>1418</v>
      </c>
      <c r="D1423" s="3" t="s">
        <v>3847</v>
      </c>
      <c r="E1423" s="34">
        <v>42634</v>
      </c>
      <c r="F1423" s="34">
        <v>42637</v>
      </c>
      <c r="G1423" s="3" t="s">
        <v>184</v>
      </c>
      <c r="H1423" s="3" t="s">
        <v>3848</v>
      </c>
      <c r="I1423" s="3" t="s">
        <v>3849</v>
      </c>
      <c r="J1423" s="3" t="s">
        <v>37</v>
      </c>
      <c r="K1423" s="3" t="s">
        <v>23</v>
      </c>
      <c r="L1423" s="3" t="s">
        <v>180</v>
      </c>
      <c r="M1423" s="3" t="s">
        <v>100</v>
      </c>
      <c r="N1423" s="3">
        <v>77041</v>
      </c>
      <c r="O1423" s="3" t="s">
        <v>101</v>
      </c>
      <c r="P1423" s="3" t="s">
        <v>2833</v>
      </c>
      <c r="Q1423" s="3" t="s">
        <v>67</v>
      </c>
      <c r="R1423" s="3" t="s">
        <v>157</v>
      </c>
      <c r="S1423" s="3" t="s">
        <v>2834</v>
      </c>
      <c r="T1423" s="3">
        <v>151.19999999999999</v>
      </c>
      <c r="U1423" s="35" cm="1">
        <f t="array" ref="U1423">INDEX('Pricing Strategy'!$F$4:$F$71,MATCH(1,(Dataset!$O1423='Pricing Strategy'!$B$4:$B$71)*(Dataset!$Q1423='Pricing Strategy'!$C$4:$C$71)*(Dataset!$R1423='Pricing Strategy'!$D$4:$D$71),))</f>
        <v>0.35</v>
      </c>
      <c r="V1423" s="3">
        <f>Dataset!$T1423*(1-Dataset!$U1423)</f>
        <v>98.28</v>
      </c>
    </row>
    <row r="1424" spans="1:22" x14ac:dyDescent="0.3">
      <c r="A1424" s="32"/>
      <c r="C1424" s="3">
        <v>1419</v>
      </c>
      <c r="D1424" s="3" t="s">
        <v>3847</v>
      </c>
      <c r="E1424" s="34">
        <v>42634</v>
      </c>
      <c r="F1424" s="34">
        <v>42637</v>
      </c>
      <c r="G1424" s="3" t="s">
        <v>184</v>
      </c>
      <c r="H1424" s="3" t="s">
        <v>3848</v>
      </c>
      <c r="I1424" s="3" t="s">
        <v>3849</v>
      </c>
      <c r="J1424" s="3" t="s">
        <v>37</v>
      </c>
      <c r="K1424" s="3" t="s">
        <v>23</v>
      </c>
      <c r="L1424" s="3" t="s">
        <v>180</v>
      </c>
      <c r="M1424" s="3" t="s">
        <v>100</v>
      </c>
      <c r="N1424" s="3">
        <v>77041</v>
      </c>
      <c r="O1424" s="3" t="s">
        <v>101</v>
      </c>
      <c r="P1424" s="3" t="s">
        <v>255</v>
      </c>
      <c r="Q1424" s="3" t="s">
        <v>28</v>
      </c>
      <c r="R1424" s="3" t="s">
        <v>61</v>
      </c>
      <c r="S1424" s="3" t="s">
        <v>256</v>
      </c>
      <c r="T1424" s="3">
        <v>4.9279999999999999</v>
      </c>
      <c r="U1424" s="35" cm="1">
        <f t="array" ref="U1424">INDEX('Pricing Strategy'!$F$4:$F$71,MATCH(1,(Dataset!$O1424='Pricing Strategy'!$B$4:$B$71)*(Dataset!$Q1424='Pricing Strategy'!$C$4:$C$71)*(Dataset!$R1424='Pricing Strategy'!$D$4:$D$71),))</f>
        <v>0.3</v>
      </c>
      <c r="V1424" s="3">
        <f>Dataset!$T1424*(1-Dataset!$U1424)</f>
        <v>3.4495999999999998</v>
      </c>
    </row>
    <row r="1425" spans="1:22" x14ac:dyDescent="0.3">
      <c r="A1425" s="32"/>
      <c r="C1425" s="3">
        <v>1420</v>
      </c>
      <c r="D1425" s="3" t="s">
        <v>3852</v>
      </c>
      <c r="E1425" s="34">
        <v>42639</v>
      </c>
      <c r="F1425" s="34">
        <v>42643</v>
      </c>
      <c r="G1425" s="3" t="s">
        <v>46</v>
      </c>
      <c r="H1425" s="3" t="s">
        <v>3853</v>
      </c>
      <c r="I1425" s="3" t="s">
        <v>3854</v>
      </c>
      <c r="J1425" s="3" t="s">
        <v>37</v>
      </c>
      <c r="K1425" s="3" t="s">
        <v>23</v>
      </c>
      <c r="L1425" s="3" t="s">
        <v>1825</v>
      </c>
      <c r="M1425" s="3" t="s">
        <v>306</v>
      </c>
      <c r="N1425" s="3">
        <v>85204</v>
      </c>
      <c r="O1425" s="3" t="s">
        <v>40</v>
      </c>
      <c r="P1425" s="3" t="s">
        <v>3855</v>
      </c>
      <c r="Q1425" s="3" t="s">
        <v>42</v>
      </c>
      <c r="R1425" s="3" t="s">
        <v>86</v>
      </c>
      <c r="S1425" s="3" t="s">
        <v>3856</v>
      </c>
      <c r="T1425" s="3">
        <v>86.272000000000006</v>
      </c>
      <c r="U1425" s="35" cm="1">
        <f t="array" ref="U1425">INDEX('Pricing Strategy'!$F$4:$F$71,MATCH(1,(Dataset!$O1425='Pricing Strategy'!$B$4:$B$71)*(Dataset!$Q1425='Pricing Strategy'!$C$4:$C$71)*(Dataset!$R1425='Pricing Strategy'!$D$4:$D$71),))</f>
        <v>0.4</v>
      </c>
      <c r="V1425" s="3">
        <f>Dataset!$T1425*(1-Dataset!$U1425)</f>
        <v>51.763200000000005</v>
      </c>
    </row>
    <row r="1426" spans="1:22" x14ac:dyDescent="0.3">
      <c r="A1426" s="32"/>
      <c r="C1426" s="3">
        <v>1421</v>
      </c>
      <c r="D1426" s="3" t="s">
        <v>3852</v>
      </c>
      <c r="E1426" s="34">
        <v>42639</v>
      </c>
      <c r="F1426" s="34">
        <v>42643</v>
      </c>
      <c r="G1426" s="3" t="s">
        <v>46</v>
      </c>
      <c r="H1426" s="3" t="s">
        <v>3853</v>
      </c>
      <c r="I1426" s="3" t="s">
        <v>3854</v>
      </c>
      <c r="J1426" s="3" t="s">
        <v>37</v>
      </c>
      <c r="K1426" s="3" t="s">
        <v>23</v>
      </c>
      <c r="L1426" s="3" t="s">
        <v>1825</v>
      </c>
      <c r="M1426" s="3" t="s">
        <v>306</v>
      </c>
      <c r="N1426" s="3">
        <v>85204</v>
      </c>
      <c r="O1426" s="3" t="s">
        <v>40</v>
      </c>
      <c r="P1426" s="3" t="s">
        <v>1063</v>
      </c>
      <c r="Q1426" s="3" t="s">
        <v>42</v>
      </c>
      <c r="R1426" s="3" t="s">
        <v>71</v>
      </c>
      <c r="S1426" s="3" t="s">
        <v>1064</v>
      </c>
      <c r="T1426" s="3">
        <v>72.587999999999994</v>
      </c>
      <c r="U1426" s="35" cm="1">
        <f t="array" ref="U1426">INDEX('Pricing Strategy'!$F$4:$F$71,MATCH(1,(Dataset!$O1426='Pricing Strategy'!$B$4:$B$71)*(Dataset!$Q1426='Pricing Strategy'!$C$4:$C$71)*(Dataset!$R1426='Pricing Strategy'!$D$4:$D$71),))</f>
        <v>0.4</v>
      </c>
      <c r="V1426" s="3">
        <f>Dataset!$T1426*(1-Dataset!$U1426)</f>
        <v>43.552799999999998</v>
      </c>
    </row>
    <row r="1427" spans="1:22" x14ac:dyDescent="0.3">
      <c r="A1427" s="32"/>
      <c r="C1427" s="3">
        <v>1422</v>
      </c>
      <c r="D1427" s="3" t="s">
        <v>3852</v>
      </c>
      <c r="E1427" s="34">
        <v>42639</v>
      </c>
      <c r="F1427" s="34">
        <v>42643</v>
      </c>
      <c r="G1427" s="3" t="s">
        <v>46</v>
      </c>
      <c r="H1427" s="3" t="s">
        <v>3853</v>
      </c>
      <c r="I1427" s="3" t="s">
        <v>3854</v>
      </c>
      <c r="J1427" s="3" t="s">
        <v>37</v>
      </c>
      <c r="K1427" s="3" t="s">
        <v>23</v>
      </c>
      <c r="L1427" s="3" t="s">
        <v>1825</v>
      </c>
      <c r="M1427" s="3" t="s">
        <v>306</v>
      </c>
      <c r="N1427" s="3">
        <v>85204</v>
      </c>
      <c r="O1427" s="3" t="s">
        <v>40</v>
      </c>
      <c r="P1427" s="3" t="s">
        <v>3857</v>
      </c>
      <c r="Q1427" s="3" t="s">
        <v>42</v>
      </c>
      <c r="R1427" s="3" t="s">
        <v>74</v>
      </c>
      <c r="S1427" s="3" t="s">
        <v>3858</v>
      </c>
      <c r="T1427" s="3">
        <v>60.671999999999997</v>
      </c>
      <c r="U1427" s="35" cm="1">
        <f t="array" ref="U1427">INDEX('Pricing Strategy'!$F$4:$F$71,MATCH(1,(Dataset!$O1427='Pricing Strategy'!$B$4:$B$71)*(Dataset!$Q1427='Pricing Strategy'!$C$4:$C$71)*(Dataset!$R1427='Pricing Strategy'!$D$4:$D$71),))</f>
        <v>0.4</v>
      </c>
      <c r="V1427" s="3">
        <f>Dataset!$T1427*(1-Dataset!$U1427)</f>
        <v>36.403199999999998</v>
      </c>
    </row>
    <row r="1428" spans="1:22" x14ac:dyDescent="0.3">
      <c r="A1428" s="32"/>
      <c r="C1428" s="3">
        <v>1423</v>
      </c>
      <c r="D1428" s="3" t="s">
        <v>3852</v>
      </c>
      <c r="E1428" s="34">
        <v>42639</v>
      </c>
      <c r="F1428" s="34">
        <v>42643</v>
      </c>
      <c r="G1428" s="3" t="s">
        <v>46</v>
      </c>
      <c r="H1428" s="3" t="s">
        <v>3853</v>
      </c>
      <c r="I1428" s="3" t="s">
        <v>3854</v>
      </c>
      <c r="J1428" s="3" t="s">
        <v>37</v>
      </c>
      <c r="K1428" s="3" t="s">
        <v>23</v>
      </c>
      <c r="L1428" s="3" t="s">
        <v>1825</v>
      </c>
      <c r="M1428" s="3" t="s">
        <v>306</v>
      </c>
      <c r="N1428" s="3">
        <v>85204</v>
      </c>
      <c r="O1428" s="3" t="s">
        <v>40</v>
      </c>
      <c r="P1428" s="3" t="s">
        <v>2716</v>
      </c>
      <c r="Q1428" s="3" t="s">
        <v>42</v>
      </c>
      <c r="R1428" s="3" t="s">
        <v>71</v>
      </c>
      <c r="S1428" s="3" t="s">
        <v>2717</v>
      </c>
      <c r="T1428" s="3">
        <v>77.031000000000006</v>
      </c>
      <c r="U1428" s="35" cm="1">
        <f t="array" ref="U1428">INDEX('Pricing Strategy'!$F$4:$F$71,MATCH(1,(Dataset!$O1428='Pricing Strategy'!$B$4:$B$71)*(Dataset!$Q1428='Pricing Strategy'!$C$4:$C$71)*(Dataset!$R1428='Pricing Strategy'!$D$4:$D$71),))</f>
        <v>0.4</v>
      </c>
      <c r="V1428" s="3">
        <f>Dataset!$T1428*(1-Dataset!$U1428)</f>
        <v>46.218600000000002</v>
      </c>
    </row>
    <row r="1429" spans="1:22" x14ac:dyDescent="0.3">
      <c r="A1429" s="32"/>
      <c r="C1429" s="3">
        <v>1424</v>
      </c>
      <c r="D1429" s="3" t="s">
        <v>3852</v>
      </c>
      <c r="E1429" s="34">
        <v>42639</v>
      </c>
      <c r="F1429" s="34">
        <v>42643</v>
      </c>
      <c r="G1429" s="3" t="s">
        <v>46</v>
      </c>
      <c r="H1429" s="3" t="s">
        <v>3853</v>
      </c>
      <c r="I1429" s="3" t="s">
        <v>3854</v>
      </c>
      <c r="J1429" s="3" t="s">
        <v>37</v>
      </c>
      <c r="K1429" s="3" t="s">
        <v>23</v>
      </c>
      <c r="L1429" s="3" t="s">
        <v>1825</v>
      </c>
      <c r="M1429" s="3" t="s">
        <v>306</v>
      </c>
      <c r="N1429" s="3">
        <v>85204</v>
      </c>
      <c r="O1429" s="3" t="s">
        <v>40</v>
      </c>
      <c r="P1429" s="3" t="s">
        <v>1401</v>
      </c>
      <c r="Q1429" s="3" t="s">
        <v>42</v>
      </c>
      <c r="R1429" s="3" t="s">
        <v>55</v>
      </c>
      <c r="S1429" s="3" t="s">
        <v>1402</v>
      </c>
      <c r="T1429" s="3">
        <v>119.904</v>
      </c>
      <c r="U1429" s="35" cm="1">
        <f t="array" ref="U1429">INDEX('Pricing Strategy'!$F$4:$F$71,MATCH(1,(Dataset!$O1429='Pricing Strategy'!$B$4:$B$71)*(Dataset!$Q1429='Pricing Strategy'!$C$4:$C$71)*(Dataset!$R1429='Pricing Strategy'!$D$4:$D$71),))</f>
        <v>0.5</v>
      </c>
      <c r="V1429" s="3">
        <f>Dataset!$T1429*(1-Dataset!$U1429)</f>
        <v>59.951999999999998</v>
      </c>
    </row>
    <row r="1430" spans="1:22" x14ac:dyDescent="0.3">
      <c r="A1430" s="32"/>
      <c r="C1430" s="3">
        <v>1425</v>
      </c>
      <c r="D1430" s="3" t="s">
        <v>3852</v>
      </c>
      <c r="E1430" s="34">
        <v>42639</v>
      </c>
      <c r="F1430" s="34">
        <v>42643</v>
      </c>
      <c r="G1430" s="3" t="s">
        <v>46</v>
      </c>
      <c r="H1430" s="3" t="s">
        <v>3853</v>
      </c>
      <c r="I1430" s="3" t="s">
        <v>3854</v>
      </c>
      <c r="J1430" s="3" t="s">
        <v>37</v>
      </c>
      <c r="K1430" s="3" t="s">
        <v>23</v>
      </c>
      <c r="L1430" s="3" t="s">
        <v>1825</v>
      </c>
      <c r="M1430" s="3" t="s">
        <v>306</v>
      </c>
      <c r="N1430" s="3">
        <v>85204</v>
      </c>
      <c r="O1430" s="3" t="s">
        <v>40</v>
      </c>
      <c r="P1430" s="3" t="s">
        <v>3859</v>
      </c>
      <c r="Q1430" s="3" t="s">
        <v>67</v>
      </c>
      <c r="R1430" s="3" t="s">
        <v>68</v>
      </c>
      <c r="S1430" s="3" t="s">
        <v>3860</v>
      </c>
      <c r="T1430" s="3">
        <v>263.95999999999998</v>
      </c>
      <c r="U1430" s="35" cm="1">
        <f t="array" ref="U1430">INDEX('Pricing Strategy'!$F$4:$F$71,MATCH(1,(Dataset!$O1430='Pricing Strategy'!$B$4:$B$71)*(Dataset!$Q1430='Pricing Strategy'!$C$4:$C$71)*(Dataset!$R1430='Pricing Strategy'!$D$4:$D$71),))</f>
        <v>0.4</v>
      </c>
      <c r="V1430" s="3">
        <f>Dataset!$T1430*(1-Dataset!$U1430)</f>
        <v>158.37599999999998</v>
      </c>
    </row>
    <row r="1431" spans="1:22" x14ac:dyDescent="0.3">
      <c r="A1431" s="32"/>
      <c r="C1431" s="3">
        <v>1426</v>
      </c>
      <c r="D1431" s="3" t="s">
        <v>3852</v>
      </c>
      <c r="E1431" s="34">
        <v>42639</v>
      </c>
      <c r="F1431" s="34">
        <v>42643</v>
      </c>
      <c r="G1431" s="3" t="s">
        <v>46</v>
      </c>
      <c r="H1431" s="3" t="s">
        <v>3853</v>
      </c>
      <c r="I1431" s="3" t="s">
        <v>3854</v>
      </c>
      <c r="J1431" s="3" t="s">
        <v>37</v>
      </c>
      <c r="K1431" s="3" t="s">
        <v>23</v>
      </c>
      <c r="L1431" s="3" t="s">
        <v>1825</v>
      </c>
      <c r="M1431" s="3" t="s">
        <v>306</v>
      </c>
      <c r="N1431" s="3">
        <v>85204</v>
      </c>
      <c r="O1431" s="3" t="s">
        <v>40</v>
      </c>
      <c r="P1431" s="3" t="s">
        <v>1631</v>
      </c>
      <c r="Q1431" s="3" t="s">
        <v>42</v>
      </c>
      <c r="R1431" s="3" t="s">
        <v>55</v>
      </c>
      <c r="S1431" s="3" t="s">
        <v>1632</v>
      </c>
      <c r="T1431" s="3">
        <v>363.64800000000002</v>
      </c>
      <c r="U1431" s="35" cm="1">
        <f t="array" ref="U1431">INDEX('Pricing Strategy'!$F$4:$F$71,MATCH(1,(Dataset!$O1431='Pricing Strategy'!$B$4:$B$71)*(Dataset!$Q1431='Pricing Strategy'!$C$4:$C$71)*(Dataset!$R1431='Pricing Strategy'!$D$4:$D$71),))</f>
        <v>0.5</v>
      </c>
      <c r="V1431" s="3">
        <f>Dataset!$T1431*(1-Dataset!$U1431)</f>
        <v>181.82400000000001</v>
      </c>
    </row>
    <row r="1432" spans="1:22" x14ac:dyDescent="0.3">
      <c r="A1432" s="32"/>
      <c r="C1432" s="3">
        <v>1427</v>
      </c>
      <c r="D1432" s="3" t="s">
        <v>3861</v>
      </c>
      <c r="E1432" s="34">
        <v>42674</v>
      </c>
      <c r="F1432" s="34">
        <v>42678</v>
      </c>
      <c r="G1432" s="3" t="s">
        <v>19</v>
      </c>
      <c r="H1432" s="3" t="s">
        <v>3862</v>
      </c>
      <c r="I1432" s="3" t="s">
        <v>3863</v>
      </c>
      <c r="J1432" s="3" t="s">
        <v>37</v>
      </c>
      <c r="K1432" s="3" t="s">
        <v>23</v>
      </c>
      <c r="L1432" s="3" t="s">
        <v>2643</v>
      </c>
      <c r="M1432" s="3" t="s">
        <v>39</v>
      </c>
      <c r="N1432" s="3">
        <v>93905</v>
      </c>
      <c r="O1432" s="3" t="s">
        <v>40</v>
      </c>
      <c r="P1432" s="3" t="s">
        <v>2040</v>
      </c>
      <c r="Q1432" s="3" t="s">
        <v>42</v>
      </c>
      <c r="R1432" s="3" t="s">
        <v>71</v>
      </c>
      <c r="S1432" s="3" t="s">
        <v>2041</v>
      </c>
      <c r="T1432" s="3">
        <v>9.7279999999999998</v>
      </c>
      <c r="U1432" s="35" cm="1">
        <f t="array" ref="U1432">INDEX('Pricing Strategy'!$F$4:$F$71,MATCH(1,(Dataset!$O1432='Pricing Strategy'!$B$4:$B$71)*(Dataset!$Q1432='Pricing Strategy'!$C$4:$C$71)*(Dataset!$R1432='Pricing Strategy'!$D$4:$D$71),))</f>
        <v>0.4</v>
      </c>
      <c r="V1432" s="3">
        <f>Dataset!$T1432*(1-Dataset!$U1432)</f>
        <v>5.8367999999999993</v>
      </c>
    </row>
    <row r="1433" spans="1:22" x14ac:dyDescent="0.3">
      <c r="A1433" s="32"/>
      <c r="C1433" s="3">
        <v>1428</v>
      </c>
      <c r="D1433" s="3" t="s">
        <v>3861</v>
      </c>
      <c r="E1433" s="34">
        <v>42674</v>
      </c>
      <c r="F1433" s="34">
        <v>42678</v>
      </c>
      <c r="G1433" s="3" t="s">
        <v>19</v>
      </c>
      <c r="H1433" s="3" t="s">
        <v>3862</v>
      </c>
      <c r="I1433" s="3" t="s">
        <v>3863</v>
      </c>
      <c r="J1433" s="3" t="s">
        <v>37</v>
      </c>
      <c r="K1433" s="3" t="s">
        <v>23</v>
      </c>
      <c r="L1433" s="3" t="s">
        <v>2643</v>
      </c>
      <c r="M1433" s="3" t="s">
        <v>39</v>
      </c>
      <c r="N1433" s="3">
        <v>93905</v>
      </c>
      <c r="O1433" s="3" t="s">
        <v>40</v>
      </c>
      <c r="P1433" s="3" t="s">
        <v>497</v>
      </c>
      <c r="Q1433" s="3" t="s">
        <v>42</v>
      </c>
      <c r="R1433" s="3" t="s">
        <v>169</v>
      </c>
      <c r="S1433" s="3" t="s">
        <v>498</v>
      </c>
      <c r="T1433" s="3">
        <v>14.75</v>
      </c>
      <c r="U1433" s="35" cm="1">
        <f t="array" ref="U1433">INDEX('Pricing Strategy'!$F$4:$F$71,MATCH(1,(Dataset!$O1433='Pricing Strategy'!$B$4:$B$71)*(Dataset!$Q1433='Pricing Strategy'!$C$4:$C$71)*(Dataset!$R1433='Pricing Strategy'!$D$4:$D$71),))</f>
        <v>0.4</v>
      </c>
      <c r="V1433" s="3">
        <f>Dataset!$T1433*(1-Dataset!$U1433)</f>
        <v>8.85</v>
      </c>
    </row>
    <row r="1434" spans="1:22" x14ac:dyDescent="0.3">
      <c r="A1434" s="32"/>
      <c r="C1434" s="3">
        <v>1429</v>
      </c>
      <c r="D1434" s="3" t="s">
        <v>3861</v>
      </c>
      <c r="E1434" s="34">
        <v>42674</v>
      </c>
      <c r="F1434" s="34">
        <v>42678</v>
      </c>
      <c r="G1434" s="3" t="s">
        <v>19</v>
      </c>
      <c r="H1434" s="3" t="s">
        <v>3862</v>
      </c>
      <c r="I1434" s="3" t="s">
        <v>3863</v>
      </c>
      <c r="J1434" s="3" t="s">
        <v>37</v>
      </c>
      <c r="K1434" s="3" t="s">
        <v>23</v>
      </c>
      <c r="L1434" s="3" t="s">
        <v>2643</v>
      </c>
      <c r="M1434" s="3" t="s">
        <v>39</v>
      </c>
      <c r="N1434" s="3">
        <v>93905</v>
      </c>
      <c r="O1434" s="3" t="s">
        <v>40</v>
      </c>
      <c r="P1434" s="3" t="s">
        <v>3864</v>
      </c>
      <c r="Q1434" s="3" t="s">
        <v>42</v>
      </c>
      <c r="R1434" s="3" t="s">
        <v>71</v>
      </c>
      <c r="S1434" s="3" t="s">
        <v>3865</v>
      </c>
      <c r="T1434" s="3">
        <v>29.8</v>
      </c>
      <c r="U1434" s="35" cm="1">
        <f t="array" ref="U1434">INDEX('Pricing Strategy'!$F$4:$F$71,MATCH(1,(Dataset!$O1434='Pricing Strategy'!$B$4:$B$71)*(Dataset!$Q1434='Pricing Strategy'!$C$4:$C$71)*(Dataset!$R1434='Pricing Strategy'!$D$4:$D$71),))</f>
        <v>0.4</v>
      </c>
      <c r="V1434" s="3">
        <f>Dataset!$T1434*(1-Dataset!$U1434)</f>
        <v>17.88</v>
      </c>
    </row>
    <row r="1435" spans="1:22" x14ac:dyDescent="0.3">
      <c r="A1435" s="32"/>
      <c r="C1435" s="3">
        <v>1430</v>
      </c>
      <c r="D1435" s="3" t="s">
        <v>3861</v>
      </c>
      <c r="E1435" s="34">
        <v>42674</v>
      </c>
      <c r="F1435" s="34">
        <v>42678</v>
      </c>
      <c r="G1435" s="3" t="s">
        <v>19</v>
      </c>
      <c r="H1435" s="3" t="s">
        <v>3862</v>
      </c>
      <c r="I1435" s="3" t="s">
        <v>3863</v>
      </c>
      <c r="J1435" s="3" t="s">
        <v>37</v>
      </c>
      <c r="K1435" s="3" t="s">
        <v>23</v>
      </c>
      <c r="L1435" s="3" t="s">
        <v>2643</v>
      </c>
      <c r="M1435" s="3" t="s">
        <v>39</v>
      </c>
      <c r="N1435" s="3">
        <v>93905</v>
      </c>
      <c r="O1435" s="3" t="s">
        <v>40</v>
      </c>
      <c r="P1435" s="3" t="s">
        <v>2257</v>
      </c>
      <c r="Q1435" s="3" t="s">
        <v>42</v>
      </c>
      <c r="R1435" s="3" t="s">
        <v>43</v>
      </c>
      <c r="S1435" s="3" t="s">
        <v>2258</v>
      </c>
      <c r="T1435" s="3">
        <v>427.42</v>
      </c>
      <c r="U1435" s="35" cm="1">
        <f t="array" ref="U1435">INDEX('Pricing Strategy'!$F$4:$F$71,MATCH(1,(Dataset!$O1435='Pricing Strategy'!$B$4:$B$71)*(Dataset!$Q1435='Pricing Strategy'!$C$4:$C$71)*(Dataset!$R1435='Pricing Strategy'!$D$4:$D$71),))</f>
        <v>0.4</v>
      </c>
      <c r="V1435" s="3">
        <f>Dataset!$T1435*(1-Dataset!$U1435)</f>
        <v>256.452</v>
      </c>
    </row>
    <row r="1436" spans="1:22" x14ac:dyDescent="0.3">
      <c r="A1436" s="32"/>
      <c r="C1436" s="3">
        <v>1431</v>
      </c>
      <c r="D1436" s="3" t="s">
        <v>3866</v>
      </c>
      <c r="E1436" s="34">
        <v>43430</v>
      </c>
      <c r="F1436" s="34">
        <v>43434</v>
      </c>
      <c r="G1436" s="3" t="s">
        <v>46</v>
      </c>
      <c r="H1436" s="3" t="s">
        <v>2477</v>
      </c>
      <c r="I1436" s="3" t="s">
        <v>2478</v>
      </c>
      <c r="J1436" s="3" t="s">
        <v>22</v>
      </c>
      <c r="K1436" s="3" t="s">
        <v>23</v>
      </c>
      <c r="L1436" s="3" t="s">
        <v>493</v>
      </c>
      <c r="M1436" s="3" t="s">
        <v>494</v>
      </c>
      <c r="N1436" s="3">
        <v>43229</v>
      </c>
      <c r="O1436" s="3" t="s">
        <v>144</v>
      </c>
      <c r="P1436" s="3" t="s">
        <v>2022</v>
      </c>
      <c r="Q1436" s="3" t="s">
        <v>67</v>
      </c>
      <c r="R1436" s="3" t="s">
        <v>68</v>
      </c>
      <c r="S1436" s="3" t="s">
        <v>2023</v>
      </c>
      <c r="T1436" s="3">
        <v>220.75200000000001</v>
      </c>
      <c r="U1436" s="35" cm="1">
        <f t="array" ref="U1436">INDEX('Pricing Strategy'!$F$4:$F$71,MATCH(1,(Dataset!$O1436='Pricing Strategy'!$B$4:$B$71)*(Dataset!$Q1436='Pricing Strategy'!$C$4:$C$71)*(Dataset!$R1436='Pricing Strategy'!$D$4:$D$71),))</f>
        <v>0.4</v>
      </c>
      <c r="V1436" s="3">
        <f>Dataset!$T1436*(1-Dataset!$U1436)</f>
        <v>132.4512</v>
      </c>
    </row>
    <row r="1437" spans="1:22" x14ac:dyDescent="0.3">
      <c r="A1437" s="32"/>
      <c r="C1437" s="3">
        <v>1432</v>
      </c>
      <c r="D1437" s="3" t="s">
        <v>3867</v>
      </c>
      <c r="E1437" s="34">
        <v>42357</v>
      </c>
      <c r="F1437" s="34">
        <v>42359</v>
      </c>
      <c r="G1437" s="3" t="s">
        <v>19</v>
      </c>
      <c r="H1437" s="3" t="s">
        <v>89</v>
      </c>
      <c r="I1437" s="3" t="s">
        <v>90</v>
      </c>
      <c r="J1437" s="3" t="s">
        <v>22</v>
      </c>
      <c r="K1437" s="3" t="s">
        <v>23</v>
      </c>
      <c r="L1437" s="3" t="s">
        <v>2582</v>
      </c>
      <c r="M1437" s="3" t="s">
        <v>354</v>
      </c>
      <c r="N1437" s="3">
        <v>35630</v>
      </c>
      <c r="O1437" s="3" t="s">
        <v>26</v>
      </c>
      <c r="P1437" s="3" t="s">
        <v>3868</v>
      </c>
      <c r="Q1437" s="3" t="s">
        <v>42</v>
      </c>
      <c r="R1437" s="3" t="s">
        <v>71</v>
      </c>
      <c r="S1437" s="3" t="s">
        <v>3869</v>
      </c>
      <c r="T1437" s="3">
        <v>152.76</v>
      </c>
      <c r="U1437" s="35" cm="1">
        <f t="array" ref="U1437">INDEX('Pricing Strategy'!$F$4:$F$71,MATCH(1,(Dataset!$O1437='Pricing Strategy'!$B$4:$B$71)*(Dataset!$Q1437='Pricing Strategy'!$C$4:$C$71)*(Dataset!$R1437='Pricing Strategy'!$D$4:$D$71),))</f>
        <v>0.25</v>
      </c>
      <c r="V1437" s="3">
        <f>Dataset!$T1437*(1-Dataset!$U1437)</f>
        <v>114.57</v>
      </c>
    </row>
    <row r="1438" spans="1:22" x14ac:dyDescent="0.3">
      <c r="A1438" s="32"/>
      <c r="C1438" s="3">
        <v>1433</v>
      </c>
      <c r="D1438" s="3" t="s">
        <v>3867</v>
      </c>
      <c r="E1438" s="34">
        <v>42357</v>
      </c>
      <c r="F1438" s="34">
        <v>42359</v>
      </c>
      <c r="G1438" s="3" t="s">
        <v>19</v>
      </c>
      <c r="H1438" s="3" t="s">
        <v>89</v>
      </c>
      <c r="I1438" s="3" t="s">
        <v>90</v>
      </c>
      <c r="J1438" s="3" t="s">
        <v>22</v>
      </c>
      <c r="K1438" s="3" t="s">
        <v>23</v>
      </c>
      <c r="L1438" s="3" t="s">
        <v>2582</v>
      </c>
      <c r="M1438" s="3" t="s">
        <v>354</v>
      </c>
      <c r="N1438" s="3">
        <v>35630</v>
      </c>
      <c r="O1438" s="3" t="s">
        <v>26</v>
      </c>
      <c r="P1438" s="3" t="s">
        <v>2001</v>
      </c>
      <c r="Q1438" s="3" t="s">
        <v>42</v>
      </c>
      <c r="R1438" s="3" t="s">
        <v>575</v>
      </c>
      <c r="S1438" s="3" t="s">
        <v>2002</v>
      </c>
      <c r="T1438" s="3">
        <v>7.27</v>
      </c>
      <c r="U1438" s="35" cm="1">
        <f t="array" ref="U1438">INDEX('Pricing Strategy'!$F$4:$F$71,MATCH(1,(Dataset!$O1438='Pricing Strategy'!$B$4:$B$71)*(Dataset!$Q1438='Pricing Strategy'!$C$4:$C$71)*(Dataset!$R1438='Pricing Strategy'!$D$4:$D$71),))</f>
        <v>0.3</v>
      </c>
      <c r="V1438" s="3">
        <f>Dataset!$T1438*(1-Dataset!$U1438)</f>
        <v>5.0889999999999995</v>
      </c>
    </row>
    <row r="1439" spans="1:22" x14ac:dyDescent="0.3">
      <c r="A1439" s="32"/>
      <c r="C1439" s="3">
        <v>1434</v>
      </c>
      <c r="D1439" s="3" t="s">
        <v>3867</v>
      </c>
      <c r="E1439" s="34">
        <v>42357</v>
      </c>
      <c r="F1439" s="34">
        <v>42359</v>
      </c>
      <c r="G1439" s="3" t="s">
        <v>19</v>
      </c>
      <c r="H1439" s="3" t="s">
        <v>89</v>
      </c>
      <c r="I1439" s="3" t="s">
        <v>90</v>
      </c>
      <c r="J1439" s="3" t="s">
        <v>22</v>
      </c>
      <c r="K1439" s="3" t="s">
        <v>23</v>
      </c>
      <c r="L1439" s="3" t="s">
        <v>2582</v>
      </c>
      <c r="M1439" s="3" t="s">
        <v>354</v>
      </c>
      <c r="N1439" s="3">
        <v>35630</v>
      </c>
      <c r="O1439" s="3" t="s">
        <v>26</v>
      </c>
      <c r="P1439" s="3" t="s">
        <v>332</v>
      </c>
      <c r="Q1439" s="3" t="s">
        <v>28</v>
      </c>
      <c r="R1439" s="3" t="s">
        <v>32</v>
      </c>
      <c r="S1439" s="3" t="s">
        <v>333</v>
      </c>
      <c r="T1439" s="3">
        <v>1819.86</v>
      </c>
      <c r="U1439" s="35" cm="1">
        <f t="array" ref="U1439">INDEX('Pricing Strategy'!$F$4:$F$71,MATCH(1,(Dataset!$O1439='Pricing Strategy'!$B$4:$B$71)*(Dataset!$Q1439='Pricing Strategy'!$C$4:$C$71)*(Dataset!$R1439='Pricing Strategy'!$D$4:$D$71),))</f>
        <v>0.3</v>
      </c>
      <c r="V1439" s="3">
        <f>Dataset!$T1439*(1-Dataset!$U1439)</f>
        <v>1273.9019999999998</v>
      </c>
    </row>
    <row r="1440" spans="1:22" x14ac:dyDescent="0.3">
      <c r="A1440" s="32"/>
      <c r="C1440" s="3">
        <v>1435</v>
      </c>
      <c r="D1440" s="3" t="s">
        <v>3870</v>
      </c>
      <c r="E1440" s="34">
        <v>43095</v>
      </c>
      <c r="F1440" s="34">
        <v>43099</v>
      </c>
      <c r="G1440" s="3" t="s">
        <v>46</v>
      </c>
      <c r="H1440" s="3" t="s">
        <v>1920</v>
      </c>
      <c r="I1440" s="3" t="s">
        <v>1921</v>
      </c>
      <c r="J1440" s="3" t="s">
        <v>22</v>
      </c>
      <c r="K1440" s="3" t="s">
        <v>23</v>
      </c>
      <c r="L1440" s="3" t="s">
        <v>91</v>
      </c>
      <c r="M1440" s="3" t="s">
        <v>92</v>
      </c>
      <c r="N1440" s="3">
        <v>98105</v>
      </c>
      <c r="O1440" s="3" t="s">
        <v>40</v>
      </c>
      <c r="P1440" s="3" t="s">
        <v>3871</v>
      </c>
      <c r="Q1440" s="3" t="s">
        <v>42</v>
      </c>
      <c r="R1440" s="3" t="s">
        <v>86</v>
      </c>
      <c r="S1440" s="3" t="s">
        <v>3872</v>
      </c>
      <c r="T1440" s="3">
        <v>33.9</v>
      </c>
      <c r="U1440" s="35" cm="1">
        <f t="array" ref="U1440">INDEX('Pricing Strategy'!$F$4:$F$71,MATCH(1,(Dataset!$O1440='Pricing Strategy'!$B$4:$B$71)*(Dataset!$Q1440='Pricing Strategy'!$C$4:$C$71)*(Dataset!$R1440='Pricing Strategy'!$D$4:$D$71),))</f>
        <v>0.4</v>
      </c>
      <c r="V1440" s="3">
        <f>Dataset!$T1440*(1-Dataset!$U1440)</f>
        <v>20.34</v>
      </c>
    </row>
    <row r="1441" spans="1:22" x14ac:dyDescent="0.3">
      <c r="A1441" s="32"/>
      <c r="C1441" s="3">
        <v>1436</v>
      </c>
      <c r="D1441" s="3" t="s">
        <v>3873</v>
      </c>
      <c r="E1441" s="34">
        <v>43271</v>
      </c>
      <c r="F1441" s="34">
        <v>43278</v>
      </c>
      <c r="G1441" s="3" t="s">
        <v>46</v>
      </c>
      <c r="H1441" s="3" t="s">
        <v>3874</v>
      </c>
      <c r="I1441" s="3" t="s">
        <v>3875</v>
      </c>
      <c r="J1441" s="3" t="s">
        <v>22</v>
      </c>
      <c r="K1441" s="3" t="s">
        <v>23</v>
      </c>
      <c r="L1441" s="3" t="s">
        <v>3876</v>
      </c>
      <c r="M1441" s="3" t="s">
        <v>494</v>
      </c>
      <c r="N1441" s="3">
        <v>44134</v>
      </c>
      <c r="O1441" s="3" t="s">
        <v>144</v>
      </c>
      <c r="P1441" s="3" t="s">
        <v>3877</v>
      </c>
      <c r="Q1441" s="3" t="s">
        <v>42</v>
      </c>
      <c r="R1441" s="3" t="s">
        <v>86</v>
      </c>
      <c r="S1441" s="3" t="s">
        <v>3878</v>
      </c>
      <c r="T1441" s="3">
        <v>31.103999999999999</v>
      </c>
      <c r="U1441" s="35" cm="1">
        <f t="array" ref="U1441">INDEX('Pricing Strategy'!$F$4:$F$71,MATCH(1,(Dataset!$O1441='Pricing Strategy'!$B$4:$B$71)*(Dataset!$Q1441='Pricing Strategy'!$C$4:$C$71)*(Dataset!$R1441='Pricing Strategy'!$D$4:$D$71),))</f>
        <v>0.4</v>
      </c>
      <c r="V1441" s="3">
        <f>Dataset!$T1441*(1-Dataset!$U1441)</f>
        <v>18.662399999999998</v>
      </c>
    </row>
    <row r="1442" spans="1:22" x14ac:dyDescent="0.3">
      <c r="A1442" s="32"/>
      <c r="C1442" s="3">
        <v>1437</v>
      </c>
      <c r="D1442" s="3" t="s">
        <v>3873</v>
      </c>
      <c r="E1442" s="34">
        <v>43271</v>
      </c>
      <c r="F1442" s="34">
        <v>43278</v>
      </c>
      <c r="G1442" s="3" t="s">
        <v>46</v>
      </c>
      <c r="H1442" s="3" t="s">
        <v>3874</v>
      </c>
      <c r="I1442" s="3" t="s">
        <v>3875</v>
      </c>
      <c r="J1442" s="3" t="s">
        <v>22</v>
      </c>
      <c r="K1442" s="3" t="s">
        <v>23</v>
      </c>
      <c r="L1442" s="3" t="s">
        <v>3876</v>
      </c>
      <c r="M1442" s="3" t="s">
        <v>494</v>
      </c>
      <c r="N1442" s="3">
        <v>44134</v>
      </c>
      <c r="O1442" s="3" t="s">
        <v>144</v>
      </c>
      <c r="P1442" s="3" t="s">
        <v>3722</v>
      </c>
      <c r="Q1442" s="3" t="s">
        <v>42</v>
      </c>
      <c r="R1442" s="3" t="s">
        <v>64</v>
      </c>
      <c r="S1442" s="3" t="s">
        <v>3723</v>
      </c>
      <c r="T1442" s="3">
        <v>5.2480000000000002</v>
      </c>
      <c r="U1442" s="35" cm="1">
        <f t="array" ref="U1442">INDEX('Pricing Strategy'!$F$4:$F$71,MATCH(1,(Dataset!$O1442='Pricing Strategy'!$B$4:$B$71)*(Dataset!$Q1442='Pricing Strategy'!$C$4:$C$71)*(Dataset!$R1442='Pricing Strategy'!$D$4:$D$71),))</f>
        <v>0.45</v>
      </c>
      <c r="V1442" s="3">
        <f>Dataset!$T1442*(1-Dataset!$U1442)</f>
        <v>2.8864000000000005</v>
      </c>
    </row>
    <row r="1443" spans="1:22" x14ac:dyDescent="0.3">
      <c r="A1443" s="32"/>
      <c r="C1443" s="3">
        <v>1438</v>
      </c>
      <c r="D1443" s="3" t="s">
        <v>3879</v>
      </c>
      <c r="E1443" s="34">
        <v>42658</v>
      </c>
      <c r="F1443" s="34">
        <v>42658</v>
      </c>
      <c r="G1443" s="3" t="s">
        <v>1290</v>
      </c>
      <c r="H1443" s="3" t="s">
        <v>328</v>
      </c>
      <c r="I1443" s="3" t="s">
        <v>329</v>
      </c>
      <c r="J1443" s="3" t="s">
        <v>22</v>
      </c>
      <c r="K1443" s="3" t="s">
        <v>23</v>
      </c>
      <c r="L1443" s="3" t="s">
        <v>1616</v>
      </c>
      <c r="M1443" s="3" t="s">
        <v>100</v>
      </c>
      <c r="N1443" s="3">
        <v>79109</v>
      </c>
      <c r="O1443" s="3" t="s">
        <v>101</v>
      </c>
      <c r="P1443" s="3" t="s">
        <v>3880</v>
      </c>
      <c r="Q1443" s="3" t="s">
        <v>67</v>
      </c>
      <c r="R1443" s="3" t="s">
        <v>157</v>
      </c>
      <c r="S1443" s="3" t="s">
        <v>3881</v>
      </c>
      <c r="T1443" s="3">
        <v>263.88</v>
      </c>
      <c r="U1443" s="35" cm="1">
        <f t="array" ref="U1443">INDEX('Pricing Strategy'!$F$4:$F$71,MATCH(1,(Dataset!$O1443='Pricing Strategy'!$B$4:$B$71)*(Dataset!$Q1443='Pricing Strategy'!$C$4:$C$71)*(Dataset!$R1443='Pricing Strategy'!$D$4:$D$71),))</f>
        <v>0.35</v>
      </c>
      <c r="V1443" s="3">
        <f>Dataset!$T1443*(1-Dataset!$U1443)</f>
        <v>171.52199999999999</v>
      </c>
    </row>
    <row r="1444" spans="1:22" x14ac:dyDescent="0.3">
      <c r="A1444" s="32"/>
      <c r="C1444" s="3">
        <v>1439</v>
      </c>
      <c r="D1444" s="3" t="s">
        <v>3879</v>
      </c>
      <c r="E1444" s="34">
        <v>42658</v>
      </c>
      <c r="F1444" s="34">
        <v>42658</v>
      </c>
      <c r="G1444" s="3" t="s">
        <v>1290</v>
      </c>
      <c r="H1444" s="3" t="s">
        <v>328</v>
      </c>
      <c r="I1444" s="3" t="s">
        <v>329</v>
      </c>
      <c r="J1444" s="3" t="s">
        <v>22</v>
      </c>
      <c r="K1444" s="3" t="s">
        <v>23</v>
      </c>
      <c r="L1444" s="3" t="s">
        <v>1616</v>
      </c>
      <c r="M1444" s="3" t="s">
        <v>100</v>
      </c>
      <c r="N1444" s="3">
        <v>79109</v>
      </c>
      <c r="O1444" s="3" t="s">
        <v>101</v>
      </c>
      <c r="P1444" s="3" t="s">
        <v>1874</v>
      </c>
      <c r="Q1444" s="3" t="s">
        <v>28</v>
      </c>
      <c r="R1444" s="3" t="s">
        <v>32</v>
      </c>
      <c r="S1444" s="3" t="s">
        <v>1875</v>
      </c>
      <c r="T1444" s="3">
        <v>2453.4299999999998</v>
      </c>
      <c r="U1444" s="35" cm="1">
        <f t="array" ref="U1444">INDEX('Pricing Strategy'!$F$4:$F$71,MATCH(1,(Dataset!$O1444='Pricing Strategy'!$B$4:$B$71)*(Dataset!$Q1444='Pricing Strategy'!$C$4:$C$71)*(Dataset!$R1444='Pricing Strategy'!$D$4:$D$71),))</f>
        <v>0.35</v>
      </c>
      <c r="V1444" s="3">
        <f>Dataset!$T1444*(1-Dataset!$U1444)</f>
        <v>1594.7294999999999</v>
      </c>
    </row>
    <row r="1445" spans="1:22" x14ac:dyDescent="0.3">
      <c r="A1445" s="32"/>
      <c r="C1445" s="3">
        <v>1440</v>
      </c>
      <c r="D1445" s="3" t="s">
        <v>3882</v>
      </c>
      <c r="E1445" s="34">
        <v>43202</v>
      </c>
      <c r="F1445" s="34">
        <v>43205</v>
      </c>
      <c r="G1445" s="3" t="s">
        <v>19</v>
      </c>
      <c r="H1445" s="3" t="s">
        <v>1872</v>
      </c>
      <c r="I1445" s="3" t="s">
        <v>1873</v>
      </c>
      <c r="J1445" s="3" t="s">
        <v>22</v>
      </c>
      <c r="K1445" s="3" t="s">
        <v>23</v>
      </c>
      <c r="L1445" s="3" t="s">
        <v>3583</v>
      </c>
      <c r="M1445" s="3" t="s">
        <v>1400</v>
      </c>
      <c r="N1445" s="3">
        <v>2908</v>
      </c>
      <c r="O1445" s="3" t="s">
        <v>144</v>
      </c>
      <c r="P1445" s="3" t="s">
        <v>3883</v>
      </c>
      <c r="Q1445" s="3" t="s">
        <v>42</v>
      </c>
      <c r="R1445" s="3" t="s">
        <v>71</v>
      </c>
      <c r="S1445" s="3" t="s">
        <v>1214</v>
      </c>
      <c r="T1445" s="3">
        <v>29.7</v>
      </c>
      <c r="U1445" s="35" cm="1">
        <f t="array" ref="U1445">INDEX('Pricing Strategy'!$F$4:$F$71,MATCH(1,(Dataset!$O1445='Pricing Strategy'!$B$4:$B$71)*(Dataset!$Q1445='Pricing Strategy'!$C$4:$C$71)*(Dataset!$R1445='Pricing Strategy'!$D$4:$D$71),))</f>
        <v>0.4</v>
      </c>
      <c r="V1445" s="3">
        <f>Dataset!$T1445*(1-Dataset!$U1445)</f>
        <v>17.82</v>
      </c>
    </row>
    <row r="1446" spans="1:22" x14ac:dyDescent="0.3">
      <c r="A1446" s="32"/>
      <c r="C1446" s="3">
        <v>1441</v>
      </c>
      <c r="D1446" s="3" t="s">
        <v>3882</v>
      </c>
      <c r="E1446" s="34">
        <v>43202</v>
      </c>
      <c r="F1446" s="34">
        <v>43205</v>
      </c>
      <c r="G1446" s="3" t="s">
        <v>19</v>
      </c>
      <c r="H1446" s="3" t="s">
        <v>1872</v>
      </c>
      <c r="I1446" s="3" t="s">
        <v>1873</v>
      </c>
      <c r="J1446" s="3" t="s">
        <v>22</v>
      </c>
      <c r="K1446" s="3" t="s">
        <v>23</v>
      </c>
      <c r="L1446" s="3" t="s">
        <v>3583</v>
      </c>
      <c r="M1446" s="3" t="s">
        <v>1400</v>
      </c>
      <c r="N1446" s="3">
        <v>2908</v>
      </c>
      <c r="O1446" s="3" t="s">
        <v>144</v>
      </c>
      <c r="P1446" s="3" t="s">
        <v>3884</v>
      </c>
      <c r="Q1446" s="3" t="s">
        <v>42</v>
      </c>
      <c r="R1446" s="3" t="s">
        <v>86</v>
      </c>
      <c r="S1446" s="3" t="s">
        <v>3885</v>
      </c>
      <c r="T1446" s="3">
        <v>39.96</v>
      </c>
      <c r="U1446" s="35" cm="1">
        <f t="array" ref="U1446">INDEX('Pricing Strategy'!$F$4:$F$71,MATCH(1,(Dataset!$O1446='Pricing Strategy'!$B$4:$B$71)*(Dataset!$Q1446='Pricing Strategy'!$C$4:$C$71)*(Dataset!$R1446='Pricing Strategy'!$D$4:$D$71),))</f>
        <v>0.4</v>
      </c>
      <c r="V1446" s="3">
        <f>Dataset!$T1446*(1-Dataset!$U1446)</f>
        <v>23.975999999999999</v>
      </c>
    </row>
    <row r="1447" spans="1:22" x14ac:dyDescent="0.3">
      <c r="A1447" s="32"/>
      <c r="C1447" s="3">
        <v>1442</v>
      </c>
      <c r="D1447" s="3" t="s">
        <v>3886</v>
      </c>
      <c r="E1447" s="34">
        <v>43453</v>
      </c>
      <c r="F1447" s="34">
        <v>43458</v>
      </c>
      <c r="G1447" s="3" t="s">
        <v>19</v>
      </c>
      <c r="H1447" s="3" t="s">
        <v>3887</v>
      </c>
      <c r="I1447" s="3" t="s">
        <v>3888</v>
      </c>
      <c r="J1447" s="3" t="s">
        <v>22</v>
      </c>
      <c r="K1447" s="3" t="s">
        <v>23</v>
      </c>
      <c r="L1447" s="3" t="s">
        <v>123</v>
      </c>
      <c r="M1447" s="3" t="s">
        <v>39</v>
      </c>
      <c r="N1447" s="3">
        <v>94110</v>
      </c>
      <c r="O1447" s="3" t="s">
        <v>40</v>
      </c>
      <c r="P1447" s="3" t="s">
        <v>2777</v>
      </c>
      <c r="Q1447" s="3" t="s">
        <v>42</v>
      </c>
      <c r="R1447" s="3" t="s">
        <v>71</v>
      </c>
      <c r="S1447" s="3" t="s">
        <v>2778</v>
      </c>
      <c r="T1447" s="3">
        <v>36.671999999999997</v>
      </c>
      <c r="U1447" s="35" cm="1">
        <f t="array" ref="U1447">INDEX('Pricing Strategy'!$F$4:$F$71,MATCH(1,(Dataset!$O1447='Pricing Strategy'!$B$4:$B$71)*(Dataset!$Q1447='Pricing Strategy'!$C$4:$C$71)*(Dataset!$R1447='Pricing Strategy'!$D$4:$D$71),))</f>
        <v>0.4</v>
      </c>
      <c r="V1447" s="3">
        <f>Dataset!$T1447*(1-Dataset!$U1447)</f>
        <v>22.003199999999996</v>
      </c>
    </row>
    <row r="1448" spans="1:22" x14ac:dyDescent="0.3">
      <c r="A1448" s="32"/>
      <c r="C1448" s="3">
        <v>1443</v>
      </c>
      <c r="D1448" s="3" t="s">
        <v>3889</v>
      </c>
      <c r="E1448" s="34">
        <v>43317</v>
      </c>
      <c r="F1448" s="34">
        <v>43320</v>
      </c>
      <c r="G1448" s="3" t="s">
        <v>184</v>
      </c>
      <c r="H1448" s="3" t="s">
        <v>3890</v>
      </c>
      <c r="I1448" s="3" t="s">
        <v>3891</v>
      </c>
      <c r="J1448" s="3" t="s">
        <v>37</v>
      </c>
      <c r="K1448" s="3" t="s">
        <v>23</v>
      </c>
      <c r="L1448" s="3" t="s">
        <v>1466</v>
      </c>
      <c r="M1448" s="3" t="s">
        <v>25</v>
      </c>
      <c r="N1448" s="3">
        <v>40475</v>
      </c>
      <c r="O1448" s="3" t="s">
        <v>26</v>
      </c>
      <c r="P1448" s="3" t="s">
        <v>1266</v>
      </c>
      <c r="Q1448" s="3" t="s">
        <v>42</v>
      </c>
      <c r="R1448" s="3" t="s">
        <v>86</v>
      </c>
      <c r="S1448" s="3" t="s">
        <v>1267</v>
      </c>
      <c r="T1448" s="3">
        <v>13.76</v>
      </c>
      <c r="U1448" s="35" cm="1">
        <f t="array" ref="U1448">INDEX('Pricing Strategy'!$F$4:$F$71,MATCH(1,(Dataset!$O1448='Pricing Strategy'!$B$4:$B$71)*(Dataset!$Q1448='Pricing Strategy'!$C$4:$C$71)*(Dataset!$R1448='Pricing Strategy'!$D$4:$D$71),))</f>
        <v>0.25</v>
      </c>
      <c r="V1448" s="3">
        <f>Dataset!$T1448*(1-Dataset!$U1448)</f>
        <v>10.32</v>
      </c>
    </row>
    <row r="1449" spans="1:22" x14ac:dyDescent="0.3">
      <c r="A1449" s="32"/>
      <c r="C1449" s="3">
        <v>1444</v>
      </c>
      <c r="D1449" s="3" t="s">
        <v>3892</v>
      </c>
      <c r="E1449" s="34">
        <v>42644</v>
      </c>
      <c r="F1449" s="34">
        <v>42649</v>
      </c>
      <c r="G1449" s="3" t="s">
        <v>46</v>
      </c>
      <c r="H1449" s="3" t="s">
        <v>3893</v>
      </c>
      <c r="I1449" s="3" t="s">
        <v>3894</v>
      </c>
      <c r="J1449" s="3" t="s">
        <v>37</v>
      </c>
      <c r="K1449" s="3" t="s">
        <v>23</v>
      </c>
      <c r="L1449" s="3" t="s">
        <v>452</v>
      </c>
      <c r="M1449" s="3" t="s">
        <v>453</v>
      </c>
      <c r="N1449" s="3">
        <v>80013</v>
      </c>
      <c r="O1449" s="3" t="s">
        <v>40</v>
      </c>
      <c r="P1449" s="3" t="s">
        <v>543</v>
      </c>
      <c r="Q1449" s="3" t="s">
        <v>42</v>
      </c>
      <c r="R1449" s="3" t="s">
        <v>55</v>
      </c>
      <c r="S1449" s="3" t="s">
        <v>544</v>
      </c>
      <c r="T1449" s="3">
        <v>139.42400000000001</v>
      </c>
      <c r="U1449" s="35" cm="1">
        <f t="array" ref="U1449">INDEX('Pricing Strategy'!$F$4:$F$71,MATCH(1,(Dataset!$O1449='Pricing Strategy'!$B$4:$B$71)*(Dataset!$Q1449='Pricing Strategy'!$C$4:$C$71)*(Dataset!$R1449='Pricing Strategy'!$D$4:$D$71),))</f>
        <v>0.5</v>
      </c>
      <c r="V1449" s="3">
        <f>Dataset!$T1449*(1-Dataset!$U1449)</f>
        <v>69.712000000000003</v>
      </c>
    </row>
    <row r="1450" spans="1:22" x14ac:dyDescent="0.3">
      <c r="A1450" s="32"/>
      <c r="C1450" s="3">
        <v>1445</v>
      </c>
      <c r="D1450" s="3" t="s">
        <v>3895</v>
      </c>
      <c r="E1450" s="34">
        <v>42878</v>
      </c>
      <c r="F1450" s="34">
        <v>42883</v>
      </c>
      <c r="G1450" s="3" t="s">
        <v>46</v>
      </c>
      <c r="H1450" s="3" t="s">
        <v>915</v>
      </c>
      <c r="I1450" s="3" t="s">
        <v>916</v>
      </c>
      <c r="J1450" s="3" t="s">
        <v>22</v>
      </c>
      <c r="K1450" s="3" t="s">
        <v>23</v>
      </c>
      <c r="L1450" s="3" t="s">
        <v>299</v>
      </c>
      <c r="M1450" s="3" t="s">
        <v>207</v>
      </c>
      <c r="N1450" s="3">
        <v>60623</v>
      </c>
      <c r="O1450" s="3" t="s">
        <v>101</v>
      </c>
      <c r="P1450" s="3" t="s">
        <v>3506</v>
      </c>
      <c r="Q1450" s="3" t="s">
        <v>67</v>
      </c>
      <c r="R1450" s="3" t="s">
        <v>68</v>
      </c>
      <c r="S1450" s="3" t="s">
        <v>3507</v>
      </c>
      <c r="T1450" s="3">
        <v>1979.9280000000001</v>
      </c>
      <c r="U1450" s="35" cm="1">
        <f t="array" ref="U1450">INDEX('Pricing Strategy'!$F$4:$F$71,MATCH(1,(Dataset!$O1450='Pricing Strategy'!$B$4:$B$71)*(Dataset!$Q1450='Pricing Strategy'!$C$4:$C$71)*(Dataset!$R1450='Pricing Strategy'!$D$4:$D$71),))</f>
        <v>0.3</v>
      </c>
      <c r="V1450" s="3">
        <f>Dataset!$T1450*(1-Dataset!$U1450)</f>
        <v>1385.9495999999999</v>
      </c>
    </row>
    <row r="1451" spans="1:22" x14ac:dyDescent="0.3">
      <c r="A1451" s="32"/>
      <c r="C1451" s="3">
        <v>1446</v>
      </c>
      <c r="D1451" s="3" t="s">
        <v>3896</v>
      </c>
      <c r="E1451" s="34">
        <v>43264</v>
      </c>
      <c r="F1451" s="34">
        <v>43267</v>
      </c>
      <c r="G1451" s="3" t="s">
        <v>184</v>
      </c>
      <c r="H1451" s="3" t="s">
        <v>1499</v>
      </c>
      <c r="I1451" s="3" t="s">
        <v>1500</v>
      </c>
      <c r="J1451" s="3" t="s">
        <v>98</v>
      </c>
      <c r="K1451" s="3" t="s">
        <v>23</v>
      </c>
      <c r="L1451" s="3" t="s">
        <v>299</v>
      </c>
      <c r="M1451" s="3" t="s">
        <v>207</v>
      </c>
      <c r="N1451" s="3">
        <v>60653</v>
      </c>
      <c r="O1451" s="3" t="s">
        <v>101</v>
      </c>
      <c r="P1451" s="3" t="s">
        <v>960</v>
      </c>
      <c r="Q1451" s="3" t="s">
        <v>42</v>
      </c>
      <c r="R1451" s="3" t="s">
        <v>55</v>
      </c>
      <c r="S1451" s="3" t="s">
        <v>961</v>
      </c>
      <c r="T1451" s="3">
        <v>164.73599999999999</v>
      </c>
      <c r="U1451" s="35" cm="1">
        <f t="array" ref="U1451">INDEX('Pricing Strategy'!$F$4:$F$71,MATCH(1,(Dataset!$O1451='Pricing Strategy'!$B$4:$B$71)*(Dataset!$Q1451='Pricing Strategy'!$C$4:$C$71)*(Dataset!$R1451='Pricing Strategy'!$D$4:$D$71),))</f>
        <v>0.4</v>
      </c>
      <c r="V1451" s="3">
        <f>Dataset!$T1451*(1-Dataset!$U1451)</f>
        <v>98.841599999999985</v>
      </c>
    </row>
    <row r="1452" spans="1:22" x14ac:dyDescent="0.3">
      <c r="A1452" s="32"/>
      <c r="C1452" s="3">
        <v>1447</v>
      </c>
      <c r="D1452" s="3" t="s">
        <v>3896</v>
      </c>
      <c r="E1452" s="34">
        <v>43264</v>
      </c>
      <c r="F1452" s="34">
        <v>43267</v>
      </c>
      <c r="G1452" s="3" t="s">
        <v>184</v>
      </c>
      <c r="H1452" s="3" t="s">
        <v>1499</v>
      </c>
      <c r="I1452" s="3" t="s">
        <v>1500</v>
      </c>
      <c r="J1452" s="3" t="s">
        <v>98</v>
      </c>
      <c r="K1452" s="3" t="s">
        <v>23</v>
      </c>
      <c r="L1452" s="3" t="s">
        <v>299</v>
      </c>
      <c r="M1452" s="3" t="s">
        <v>207</v>
      </c>
      <c r="N1452" s="3">
        <v>60653</v>
      </c>
      <c r="O1452" s="3" t="s">
        <v>101</v>
      </c>
      <c r="P1452" s="3" t="s">
        <v>3897</v>
      </c>
      <c r="Q1452" s="3" t="s">
        <v>28</v>
      </c>
      <c r="R1452" s="3" t="s">
        <v>32</v>
      </c>
      <c r="S1452" s="3" t="s">
        <v>3898</v>
      </c>
      <c r="T1452" s="3">
        <v>470.30200000000002</v>
      </c>
      <c r="U1452" s="35" cm="1">
        <f t="array" ref="U1452">INDEX('Pricing Strategy'!$F$4:$F$71,MATCH(1,(Dataset!$O1452='Pricing Strategy'!$B$4:$B$71)*(Dataset!$Q1452='Pricing Strategy'!$C$4:$C$71)*(Dataset!$R1452='Pricing Strategy'!$D$4:$D$71),))</f>
        <v>0.35</v>
      </c>
      <c r="V1452" s="3">
        <f>Dataset!$T1452*(1-Dataset!$U1452)</f>
        <v>305.69630000000001</v>
      </c>
    </row>
    <row r="1453" spans="1:22" x14ac:dyDescent="0.3">
      <c r="A1453" s="32"/>
      <c r="C1453" s="3">
        <v>1448</v>
      </c>
      <c r="D1453" s="3" t="s">
        <v>3896</v>
      </c>
      <c r="E1453" s="34">
        <v>43264</v>
      </c>
      <c r="F1453" s="34">
        <v>43267</v>
      </c>
      <c r="G1453" s="3" t="s">
        <v>184</v>
      </c>
      <c r="H1453" s="3" t="s">
        <v>1499</v>
      </c>
      <c r="I1453" s="3" t="s">
        <v>1500</v>
      </c>
      <c r="J1453" s="3" t="s">
        <v>98</v>
      </c>
      <c r="K1453" s="3" t="s">
        <v>23</v>
      </c>
      <c r="L1453" s="3" t="s">
        <v>299</v>
      </c>
      <c r="M1453" s="3" t="s">
        <v>207</v>
      </c>
      <c r="N1453" s="3">
        <v>60653</v>
      </c>
      <c r="O1453" s="3" t="s">
        <v>101</v>
      </c>
      <c r="P1453" s="3" t="s">
        <v>3899</v>
      </c>
      <c r="Q1453" s="3" t="s">
        <v>67</v>
      </c>
      <c r="R1453" s="3" t="s">
        <v>68</v>
      </c>
      <c r="S1453" s="3" t="s">
        <v>3900</v>
      </c>
      <c r="T1453" s="3">
        <v>47.984000000000002</v>
      </c>
      <c r="U1453" s="35" cm="1">
        <f t="array" ref="U1453">INDEX('Pricing Strategy'!$F$4:$F$71,MATCH(1,(Dataset!$O1453='Pricing Strategy'!$B$4:$B$71)*(Dataset!$Q1453='Pricing Strategy'!$C$4:$C$71)*(Dataset!$R1453='Pricing Strategy'!$D$4:$D$71),))</f>
        <v>0.3</v>
      </c>
      <c r="V1453" s="3">
        <f>Dataset!$T1453*(1-Dataset!$U1453)</f>
        <v>33.588799999999999</v>
      </c>
    </row>
    <row r="1454" spans="1:22" x14ac:dyDescent="0.3">
      <c r="A1454" s="32"/>
      <c r="C1454" s="3">
        <v>1449</v>
      </c>
      <c r="D1454" s="3" t="s">
        <v>3901</v>
      </c>
      <c r="E1454" s="34">
        <v>42117</v>
      </c>
      <c r="F1454" s="34">
        <v>42118</v>
      </c>
      <c r="G1454" s="3" t="s">
        <v>184</v>
      </c>
      <c r="H1454" s="3" t="s">
        <v>3141</v>
      </c>
      <c r="I1454" s="3" t="s">
        <v>3142</v>
      </c>
      <c r="J1454" s="3" t="s">
        <v>37</v>
      </c>
      <c r="K1454" s="3" t="s">
        <v>23</v>
      </c>
      <c r="L1454" s="3" t="s">
        <v>142</v>
      </c>
      <c r="M1454" s="3" t="s">
        <v>143</v>
      </c>
      <c r="N1454" s="3">
        <v>19134</v>
      </c>
      <c r="O1454" s="3" t="s">
        <v>144</v>
      </c>
      <c r="P1454" s="3" t="s">
        <v>3902</v>
      </c>
      <c r="Q1454" s="3" t="s">
        <v>42</v>
      </c>
      <c r="R1454" s="3" t="s">
        <v>71</v>
      </c>
      <c r="S1454" s="3" t="s">
        <v>3903</v>
      </c>
      <c r="T1454" s="3">
        <v>2.5019999999999998</v>
      </c>
      <c r="U1454" s="35" cm="1">
        <f t="array" ref="U1454">INDEX('Pricing Strategy'!$F$4:$F$71,MATCH(1,(Dataset!$O1454='Pricing Strategy'!$B$4:$B$71)*(Dataset!$Q1454='Pricing Strategy'!$C$4:$C$71)*(Dataset!$R1454='Pricing Strategy'!$D$4:$D$71),))</f>
        <v>0.4</v>
      </c>
      <c r="V1454" s="3">
        <f>Dataset!$T1454*(1-Dataset!$U1454)</f>
        <v>1.5011999999999999</v>
      </c>
    </row>
    <row r="1455" spans="1:22" x14ac:dyDescent="0.3">
      <c r="A1455" s="32"/>
      <c r="C1455" s="3">
        <v>1450</v>
      </c>
      <c r="D1455" s="3" t="s">
        <v>3904</v>
      </c>
      <c r="E1455" s="34">
        <v>42491</v>
      </c>
      <c r="F1455" s="34">
        <v>42497</v>
      </c>
      <c r="G1455" s="3" t="s">
        <v>46</v>
      </c>
      <c r="H1455" s="3" t="s">
        <v>702</v>
      </c>
      <c r="I1455" s="3" t="s">
        <v>703</v>
      </c>
      <c r="J1455" s="3" t="s">
        <v>37</v>
      </c>
      <c r="K1455" s="3" t="s">
        <v>23</v>
      </c>
      <c r="L1455" s="3" t="s">
        <v>38</v>
      </c>
      <c r="M1455" s="3" t="s">
        <v>39</v>
      </c>
      <c r="N1455" s="3">
        <v>90008</v>
      </c>
      <c r="O1455" s="3" t="s">
        <v>40</v>
      </c>
      <c r="P1455" s="3" t="s">
        <v>3905</v>
      </c>
      <c r="Q1455" s="3" t="s">
        <v>67</v>
      </c>
      <c r="R1455" s="3" t="s">
        <v>68</v>
      </c>
      <c r="S1455" s="3" t="s">
        <v>3906</v>
      </c>
      <c r="T1455" s="3">
        <v>88.751999999999995</v>
      </c>
      <c r="U1455" s="35" cm="1">
        <f t="array" ref="U1455">INDEX('Pricing Strategy'!$F$4:$F$71,MATCH(1,(Dataset!$O1455='Pricing Strategy'!$B$4:$B$71)*(Dataset!$Q1455='Pricing Strategy'!$C$4:$C$71)*(Dataset!$R1455='Pricing Strategy'!$D$4:$D$71),))</f>
        <v>0.4</v>
      </c>
      <c r="V1455" s="3">
        <f>Dataset!$T1455*(1-Dataset!$U1455)</f>
        <v>53.251199999999997</v>
      </c>
    </row>
    <row r="1456" spans="1:22" x14ac:dyDescent="0.3">
      <c r="A1456" s="32"/>
      <c r="C1456" s="3">
        <v>1451</v>
      </c>
      <c r="D1456" s="3" t="s">
        <v>3907</v>
      </c>
      <c r="E1456" s="34">
        <v>42570</v>
      </c>
      <c r="F1456" s="34">
        <v>42571</v>
      </c>
      <c r="G1456" s="3" t="s">
        <v>184</v>
      </c>
      <c r="H1456" s="3" t="s">
        <v>3908</v>
      </c>
      <c r="I1456" s="3" t="s">
        <v>3909</v>
      </c>
      <c r="J1456" s="3" t="s">
        <v>22</v>
      </c>
      <c r="K1456" s="3" t="s">
        <v>23</v>
      </c>
      <c r="L1456" s="3" t="s">
        <v>540</v>
      </c>
      <c r="M1456" s="3" t="s">
        <v>306</v>
      </c>
      <c r="N1456" s="3">
        <v>85023</v>
      </c>
      <c r="O1456" s="3" t="s">
        <v>40</v>
      </c>
      <c r="P1456" s="3" t="s">
        <v>3910</v>
      </c>
      <c r="Q1456" s="3" t="s">
        <v>42</v>
      </c>
      <c r="R1456" s="3" t="s">
        <v>71</v>
      </c>
      <c r="S1456" s="3" t="s">
        <v>3911</v>
      </c>
      <c r="T1456" s="3">
        <v>2.0249999999999999</v>
      </c>
      <c r="U1456" s="35" cm="1">
        <f t="array" ref="U1456">INDEX('Pricing Strategy'!$F$4:$F$71,MATCH(1,(Dataset!$O1456='Pricing Strategy'!$B$4:$B$71)*(Dataset!$Q1456='Pricing Strategy'!$C$4:$C$71)*(Dataset!$R1456='Pricing Strategy'!$D$4:$D$71),))</f>
        <v>0.4</v>
      </c>
      <c r="V1456" s="3">
        <f>Dataset!$T1456*(1-Dataset!$U1456)</f>
        <v>1.2149999999999999</v>
      </c>
    </row>
    <row r="1457" spans="1:22" x14ac:dyDescent="0.3">
      <c r="A1457" s="32"/>
      <c r="C1457" s="3">
        <v>1452</v>
      </c>
      <c r="D1457" s="3" t="s">
        <v>3912</v>
      </c>
      <c r="E1457" s="34">
        <v>43065</v>
      </c>
      <c r="F1457" s="34">
        <v>43068</v>
      </c>
      <c r="G1457" s="3" t="s">
        <v>184</v>
      </c>
      <c r="H1457" s="3" t="s">
        <v>3913</v>
      </c>
      <c r="I1457" s="3" t="s">
        <v>3914</v>
      </c>
      <c r="J1457" s="3" t="s">
        <v>37</v>
      </c>
      <c r="K1457" s="3" t="s">
        <v>23</v>
      </c>
      <c r="L1457" s="3" t="s">
        <v>3915</v>
      </c>
      <c r="M1457" s="3" t="s">
        <v>354</v>
      </c>
      <c r="N1457" s="3">
        <v>36608</v>
      </c>
      <c r="O1457" s="3" t="s">
        <v>26</v>
      </c>
      <c r="P1457" s="3" t="s">
        <v>3447</v>
      </c>
      <c r="Q1457" s="3" t="s">
        <v>42</v>
      </c>
      <c r="R1457" s="3" t="s">
        <v>86</v>
      </c>
      <c r="S1457" s="3" t="s">
        <v>182</v>
      </c>
      <c r="T1457" s="3">
        <v>70.98</v>
      </c>
      <c r="U1457" s="35" cm="1">
        <f t="array" ref="U1457">INDEX('Pricing Strategy'!$F$4:$F$71,MATCH(1,(Dataset!$O1457='Pricing Strategy'!$B$4:$B$71)*(Dataset!$Q1457='Pricing Strategy'!$C$4:$C$71)*(Dataset!$R1457='Pricing Strategy'!$D$4:$D$71),))</f>
        <v>0.25</v>
      </c>
      <c r="V1457" s="3">
        <f>Dataset!$T1457*(1-Dataset!$U1457)</f>
        <v>53.234999999999999</v>
      </c>
    </row>
    <row r="1458" spans="1:22" x14ac:dyDescent="0.3">
      <c r="A1458" s="32"/>
      <c r="C1458" s="3">
        <v>1453</v>
      </c>
      <c r="D1458" s="3" t="s">
        <v>3912</v>
      </c>
      <c r="E1458" s="34">
        <v>43065</v>
      </c>
      <c r="F1458" s="34">
        <v>43068</v>
      </c>
      <c r="G1458" s="3" t="s">
        <v>184</v>
      </c>
      <c r="H1458" s="3" t="s">
        <v>3913</v>
      </c>
      <c r="I1458" s="3" t="s">
        <v>3914</v>
      </c>
      <c r="J1458" s="3" t="s">
        <v>37</v>
      </c>
      <c r="K1458" s="3" t="s">
        <v>23</v>
      </c>
      <c r="L1458" s="3" t="s">
        <v>3915</v>
      </c>
      <c r="M1458" s="3" t="s">
        <v>354</v>
      </c>
      <c r="N1458" s="3">
        <v>36608</v>
      </c>
      <c r="O1458" s="3" t="s">
        <v>26</v>
      </c>
      <c r="P1458" s="3" t="s">
        <v>3916</v>
      </c>
      <c r="Q1458" s="3" t="s">
        <v>42</v>
      </c>
      <c r="R1458" s="3" t="s">
        <v>71</v>
      </c>
      <c r="S1458" s="3" t="s">
        <v>3917</v>
      </c>
      <c r="T1458" s="3">
        <v>91.68</v>
      </c>
      <c r="U1458" s="35" cm="1">
        <f t="array" ref="U1458">INDEX('Pricing Strategy'!$F$4:$F$71,MATCH(1,(Dataset!$O1458='Pricing Strategy'!$B$4:$B$71)*(Dataset!$Q1458='Pricing Strategy'!$C$4:$C$71)*(Dataset!$R1458='Pricing Strategy'!$D$4:$D$71),))</f>
        <v>0.25</v>
      </c>
      <c r="V1458" s="3">
        <f>Dataset!$T1458*(1-Dataset!$U1458)</f>
        <v>68.760000000000005</v>
      </c>
    </row>
    <row r="1459" spans="1:22" x14ac:dyDescent="0.3">
      <c r="A1459" s="32"/>
      <c r="C1459" s="3">
        <v>1454</v>
      </c>
      <c r="D1459" s="3" t="s">
        <v>3912</v>
      </c>
      <c r="E1459" s="34">
        <v>43065</v>
      </c>
      <c r="F1459" s="34">
        <v>43068</v>
      </c>
      <c r="G1459" s="3" t="s">
        <v>184</v>
      </c>
      <c r="H1459" s="3" t="s">
        <v>3913</v>
      </c>
      <c r="I1459" s="3" t="s">
        <v>3914</v>
      </c>
      <c r="J1459" s="3" t="s">
        <v>37</v>
      </c>
      <c r="K1459" s="3" t="s">
        <v>23</v>
      </c>
      <c r="L1459" s="3" t="s">
        <v>3915</v>
      </c>
      <c r="M1459" s="3" t="s">
        <v>354</v>
      </c>
      <c r="N1459" s="3">
        <v>36608</v>
      </c>
      <c r="O1459" s="3" t="s">
        <v>26</v>
      </c>
      <c r="P1459" s="3" t="s">
        <v>3910</v>
      </c>
      <c r="Q1459" s="3" t="s">
        <v>42</v>
      </c>
      <c r="R1459" s="3" t="s">
        <v>71</v>
      </c>
      <c r="S1459" s="3" t="s">
        <v>3911</v>
      </c>
      <c r="T1459" s="3">
        <v>33.75</v>
      </c>
      <c r="U1459" s="35" cm="1">
        <f t="array" ref="U1459">INDEX('Pricing Strategy'!$F$4:$F$71,MATCH(1,(Dataset!$O1459='Pricing Strategy'!$B$4:$B$71)*(Dataset!$Q1459='Pricing Strategy'!$C$4:$C$71)*(Dataset!$R1459='Pricing Strategy'!$D$4:$D$71),))</f>
        <v>0.25</v>
      </c>
      <c r="V1459" s="3">
        <f>Dataset!$T1459*(1-Dataset!$U1459)</f>
        <v>25.3125</v>
      </c>
    </row>
    <row r="1460" spans="1:22" x14ac:dyDescent="0.3">
      <c r="A1460" s="32"/>
      <c r="C1460" s="3">
        <v>1455</v>
      </c>
      <c r="D1460" s="3" t="s">
        <v>3912</v>
      </c>
      <c r="E1460" s="34">
        <v>43065</v>
      </c>
      <c r="F1460" s="34">
        <v>43068</v>
      </c>
      <c r="G1460" s="3" t="s">
        <v>184</v>
      </c>
      <c r="H1460" s="3" t="s">
        <v>3913</v>
      </c>
      <c r="I1460" s="3" t="s">
        <v>3914</v>
      </c>
      <c r="J1460" s="3" t="s">
        <v>37</v>
      </c>
      <c r="K1460" s="3" t="s">
        <v>23</v>
      </c>
      <c r="L1460" s="3" t="s">
        <v>3915</v>
      </c>
      <c r="M1460" s="3" t="s">
        <v>354</v>
      </c>
      <c r="N1460" s="3">
        <v>36608</v>
      </c>
      <c r="O1460" s="3" t="s">
        <v>26</v>
      </c>
      <c r="P1460" s="3" t="s">
        <v>3918</v>
      </c>
      <c r="Q1460" s="3" t="s">
        <v>67</v>
      </c>
      <c r="R1460" s="3" t="s">
        <v>680</v>
      </c>
      <c r="S1460" s="3" t="s">
        <v>3919</v>
      </c>
      <c r="T1460" s="3">
        <v>3040</v>
      </c>
      <c r="U1460" s="35" cm="1">
        <f t="array" ref="U1460">INDEX('Pricing Strategy'!$F$4:$F$71,MATCH(1,(Dataset!$O1460='Pricing Strategy'!$B$4:$B$71)*(Dataset!$Q1460='Pricing Strategy'!$C$4:$C$71)*(Dataset!$R1460='Pricing Strategy'!$D$4:$D$71),))</f>
        <v>0.3</v>
      </c>
      <c r="V1460" s="3">
        <f>Dataset!$T1460*(1-Dataset!$U1460)</f>
        <v>2128</v>
      </c>
    </row>
    <row r="1461" spans="1:22" x14ac:dyDescent="0.3">
      <c r="A1461" s="32"/>
      <c r="C1461" s="3">
        <v>1456</v>
      </c>
      <c r="D1461" s="3" t="s">
        <v>3920</v>
      </c>
      <c r="E1461" s="34">
        <v>43263</v>
      </c>
      <c r="F1461" s="34">
        <v>43270</v>
      </c>
      <c r="G1461" s="3" t="s">
        <v>46</v>
      </c>
      <c r="H1461" s="3" t="s">
        <v>3921</v>
      </c>
      <c r="I1461" s="3" t="s">
        <v>3922</v>
      </c>
      <c r="J1461" s="3" t="s">
        <v>98</v>
      </c>
      <c r="K1461" s="3" t="s">
        <v>23</v>
      </c>
      <c r="L1461" s="3" t="s">
        <v>493</v>
      </c>
      <c r="M1461" s="3" t="s">
        <v>1272</v>
      </c>
      <c r="N1461" s="3">
        <v>31907</v>
      </c>
      <c r="O1461" s="3" t="s">
        <v>26</v>
      </c>
      <c r="P1461" s="3" t="s">
        <v>3923</v>
      </c>
      <c r="Q1461" s="3" t="s">
        <v>42</v>
      </c>
      <c r="R1461" s="3" t="s">
        <v>71</v>
      </c>
      <c r="S1461" s="3" t="s">
        <v>3924</v>
      </c>
      <c r="T1461" s="3">
        <v>91.2</v>
      </c>
      <c r="U1461" s="35" cm="1">
        <f t="array" ref="U1461">INDEX('Pricing Strategy'!$F$4:$F$71,MATCH(1,(Dataset!$O1461='Pricing Strategy'!$B$4:$B$71)*(Dataset!$Q1461='Pricing Strategy'!$C$4:$C$71)*(Dataset!$R1461='Pricing Strategy'!$D$4:$D$71),))</f>
        <v>0.25</v>
      </c>
      <c r="V1461" s="3">
        <f>Dataset!$T1461*(1-Dataset!$U1461)</f>
        <v>68.400000000000006</v>
      </c>
    </row>
    <row r="1462" spans="1:22" x14ac:dyDescent="0.3">
      <c r="A1462" s="32"/>
      <c r="C1462" s="3">
        <v>1457</v>
      </c>
      <c r="D1462" s="3" t="s">
        <v>3920</v>
      </c>
      <c r="E1462" s="34">
        <v>43263</v>
      </c>
      <c r="F1462" s="34">
        <v>43270</v>
      </c>
      <c r="G1462" s="3" t="s">
        <v>46</v>
      </c>
      <c r="H1462" s="3" t="s">
        <v>3921</v>
      </c>
      <c r="I1462" s="3" t="s">
        <v>3922</v>
      </c>
      <c r="J1462" s="3" t="s">
        <v>98</v>
      </c>
      <c r="K1462" s="3" t="s">
        <v>23</v>
      </c>
      <c r="L1462" s="3" t="s">
        <v>493</v>
      </c>
      <c r="M1462" s="3" t="s">
        <v>1272</v>
      </c>
      <c r="N1462" s="3">
        <v>31907</v>
      </c>
      <c r="O1462" s="3" t="s">
        <v>26</v>
      </c>
      <c r="P1462" s="3" t="s">
        <v>3925</v>
      </c>
      <c r="Q1462" s="3" t="s">
        <v>28</v>
      </c>
      <c r="R1462" s="3" t="s">
        <v>52</v>
      </c>
      <c r="S1462" s="3" t="s">
        <v>3926</v>
      </c>
      <c r="T1462" s="3">
        <v>452.94</v>
      </c>
      <c r="U1462" s="35" cm="1">
        <f t="array" ref="U1462">INDEX('Pricing Strategy'!$F$4:$F$71,MATCH(1,(Dataset!$O1462='Pricing Strategy'!$B$4:$B$71)*(Dataset!$Q1462='Pricing Strategy'!$C$4:$C$71)*(Dataset!$R1462='Pricing Strategy'!$D$4:$D$71),))</f>
        <v>0.3</v>
      </c>
      <c r="V1462" s="3">
        <f>Dataset!$T1462*(1-Dataset!$U1462)</f>
        <v>317.05799999999999</v>
      </c>
    </row>
    <row r="1463" spans="1:22" x14ac:dyDescent="0.3">
      <c r="A1463" s="32"/>
      <c r="C1463" s="3">
        <v>1458</v>
      </c>
      <c r="D1463" s="3" t="s">
        <v>3927</v>
      </c>
      <c r="E1463" s="34">
        <v>42599</v>
      </c>
      <c r="F1463" s="34">
        <v>42603</v>
      </c>
      <c r="G1463" s="3" t="s">
        <v>46</v>
      </c>
      <c r="H1463" s="3" t="s">
        <v>3893</v>
      </c>
      <c r="I1463" s="3" t="s">
        <v>3894</v>
      </c>
      <c r="J1463" s="3" t="s">
        <v>37</v>
      </c>
      <c r="K1463" s="3" t="s">
        <v>23</v>
      </c>
      <c r="L1463" s="3" t="s">
        <v>3928</v>
      </c>
      <c r="M1463" s="3" t="s">
        <v>1245</v>
      </c>
      <c r="N1463" s="3">
        <v>2740</v>
      </c>
      <c r="O1463" s="3" t="s">
        <v>144</v>
      </c>
      <c r="P1463" s="3" t="s">
        <v>1294</v>
      </c>
      <c r="Q1463" s="3" t="s">
        <v>42</v>
      </c>
      <c r="R1463" s="3" t="s">
        <v>71</v>
      </c>
      <c r="S1463" s="3" t="s">
        <v>1295</v>
      </c>
      <c r="T1463" s="3">
        <v>52.2</v>
      </c>
      <c r="U1463" s="35" cm="1">
        <f t="array" ref="U1463">INDEX('Pricing Strategy'!$F$4:$F$71,MATCH(1,(Dataset!$O1463='Pricing Strategy'!$B$4:$B$71)*(Dataset!$Q1463='Pricing Strategy'!$C$4:$C$71)*(Dataset!$R1463='Pricing Strategy'!$D$4:$D$71),))</f>
        <v>0.4</v>
      </c>
      <c r="V1463" s="3">
        <f>Dataset!$T1463*(1-Dataset!$U1463)</f>
        <v>31.32</v>
      </c>
    </row>
    <row r="1464" spans="1:22" x14ac:dyDescent="0.3">
      <c r="A1464" s="32"/>
      <c r="C1464" s="3">
        <v>1459</v>
      </c>
      <c r="D1464" s="3" t="s">
        <v>3929</v>
      </c>
      <c r="E1464" s="34">
        <v>43003</v>
      </c>
      <c r="F1464" s="34">
        <v>43009</v>
      </c>
      <c r="G1464" s="3" t="s">
        <v>46</v>
      </c>
      <c r="H1464" s="3" t="s">
        <v>3930</v>
      </c>
      <c r="I1464" s="3" t="s">
        <v>3931</v>
      </c>
      <c r="J1464" s="3" t="s">
        <v>37</v>
      </c>
      <c r="K1464" s="3" t="s">
        <v>23</v>
      </c>
      <c r="L1464" s="3" t="s">
        <v>3932</v>
      </c>
      <c r="M1464" s="3" t="s">
        <v>100</v>
      </c>
      <c r="N1464" s="3">
        <v>75061</v>
      </c>
      <c r="O1464" s="3" t="s">
        <v>101</v>
      </c>
      <c r="P1464" s="3" t="s">
        <v>2495</v>
      </c>
      <c r="Q1464" s="3" t="s">
        <v>42</v>
      </c>
      <c r="R1464" s="3" t="s">
        <v>43</v>
      </c>
      <c r="S1464" s="3" t="s">
        <v>2496</v>
      </c>
      <c r="T1464" s="3">
        <v>15.936</v>
      </c>
      <c r="U1464" s="35" cm="1">
        <f t="array" ref="U1464">INDEX('Pricing Strategy'!$F$4:$F$71,MATCH(1,(Dataset!$O1464='Pricing Strategy'!$B$4:$B$71)*(Dataset!$Q1464='Pricing Strategy'!$C$4:$C$71)*(Dataset!$R1464='Pricing Strategy'!$D$4:$D$71),))</f>
        <v>0.3</v>
      </c>
      <c r="V1464" s="3">
        <f>Dataset!$T1464*(1-Dataset!$U1464)</f>
        <v>11.155199999999999</v>
      </c>
    </row>
    <row r="1465" spans="1:22" x14ac:dyDescent="0.3">
      <c r="A1465" s="32"/>
      <c r="C1465" s="3">
        <v>1460</v>
      </c>
      <c r="D1465" s="3" t="s">
        <v>3933</v>
      </c>
      <c r="E1465" s="34">
        <v>42128</v>
      </c>
      <c r="F1465" s="34">
        <v>42128</v>
      </c>
      <c r="G1465" s="3" t="s">
        <v>1290</v>
      </c>
      <c r="H1465" s="3" t="s">
        <v>81</v>
      </c>
      <c r="I1465" s="3" t="s">
        <v>82</v>
      </c>
      <c r="J1465" s="3" t="s">
        <v>22</v>
      </c>
      <c r="K1465" s="3" t="s">
        <v>23</v>
      </c>
      <c r="L1465" s="3" t="s">
        <v>3693</v>
      </c>
      <c r="M1465" s="3" t="s">
        <v>745</v>
      </c>
      <c r="N1465" s="3">
        <v>6457</v>
      </c>
      <c r="O1465" s="3" t="s">
        <v>144</v>
      </c>
      <c r="P1465" s="3" t="s">
        <v>3934</v>
      </c>
      <c r="Q1465" s="3" t="s">
        <v>28</v>
      </c>
      <c r="R1465" s="3" t="s">
        <v>61</v>
      </c>
      <c r="S1465" s="3" t="s">
        <v>3935</v>
      </c>
      <c r="T1465" s="3">
        <v>27.46</v>
      </c>
      <c r="U1465" s="35" cm="1">
        <f t="array" ref="U1465">INDEX('Pricing Strategy'!$F$4:$F$71,MATCH(1,(Dataset!$O1465='Pricing Strategy'!$B$4:$B$71)*(Dataset!$Q1465='Pricing Strategy'!$C$4:$C$71)*(Dataset!$R1465='Pricing Strategy'!$D$4:$D$71),))</f>
        <v>0.4</v>
      </c>
      <c r="V1465" s="3">
        <f>Dataset!$T1465*(1-Dataset!$U1465)</f>
        <v>16.475999999999999</v>
      </c>
    </row>
    <row r="1466" spans="1:22" x14ac:dyDescent="0.3">
      <c r="A1466" s="32"/>
      <c r="C1466" s="3">
        <v>1461</v>
      </c>
      <c r="D1466" s="3" t="s">
        <v>3936</v>
      </c>
      <c r="E1466" s="34">
        <v>42705</v>
      </c>
      <c r="F1466" s="34">
        <v>42712</v>
      </c>
      <c r="G1466" s="3" t="s">
        <v>46</v>
      </c>
      <c r="H1466" s="3" t="s">
        <v>812</v>
      </c>
      <c r="I1466" s="3" t="s">
        <v>813</v>
      </c>
      <c r="J1466" s="3" t="s">
        <v>22</v>
      </c>
      <c r="K1466" s="3" t="s">
        <v>23</v>
      </c>
      <c r="L1466" s="3" t="s">
        <v>91</v>
      </c>
      <c r="M1466" s="3" t="s">
        <v>92</v>
      </c>
      <c r="N1466" s="3">
        <v>98103</v>
      </c>
      <c r="O1466" s="3" t="s">
        <v>40</v>
      </c>
      <c r="P1466" s="3" t="s">
        <v>3937</v>
      </c>
      <c r="Q1466" s="3" t="s">
        <v>42</v>
      </c>
      <c r="R1466" s="3" t="s">
        <v>71</v>
      </c>
      <c r="S1466" s="3" t="s">
        <v>3938</v>
      </c>
      <c r="T1466" s="3">
        <v>55.423999999999999</v>
      </c>
      <c r="U1466" s="35" cm="1">
        <f t="array" ref="U1466">INDEX('Pricing Strategy'!$F$4:$F$71,MATCH(1,(Dataset!$O1466='Pricing Strategy'!$B$4:$B$71)*(Dataset!$Q1466='Pricing Strategy'!$C$4:$C$71)*(Dataset!$R1466='Pricing Strategy'!$D$4:$D$71),))</f>
        <v>0.4</v>
      </c>
      <c r="V1466" s="3">
        <f>Dataset!$T1466*(1-Dataset!$U1466)</f>
        <v>33.254399999999997</v>
      </c>
    </row>
    <row r="1467" spans="1:22" x14ac:dyDescent="0.3">
      <c r="A1467" s="32"/>
      <c r="C1467" s="3">
        <v>1462</v>
      </c>
      <c r="D1467" s="3" t="s">
        <v>3939</v>
      </c>
      <c r="E1467" s="34">
        <v>42805</v>
      </c>
      <c r="F1467" s="34">
        <v>42809</v>
      </c>
      <c r="G1467" s="3" t="s">
        <v>46</v>
      </c>
      <c r="H1467" s="3" t="s">
        <v>3940</v>
      </c>
      <c r="I1467" s="3" t="s">
        <v>3941</v>
      </c>
      <c r="J1467" s="3" t="s">
        <v>22</v>
      </c>
      <c r="K1467" s="3" t="s">
        <v>23</v>
      </c>
      <c r="L1467" s="3" t="s">
        <v>3942</v>
      </c>
      <c r="M1467" s="3" t="s">
        <v>787</v>
      </c>
      <c r="N1467" s="3">
        <v>8360</v>
      </c>
      <c r="O1467" s="3" t="s">
        <v>144</v>
      </c>
      <c r="P1467" s="3" t="s">
        <v>2402</v>
      </c>
      <c r="Q1467" s="3" t="s">
        <v>28</v>
      </c>
      <c r="R1467" s="3" t="s">
        <v>52</v>
      </c>
      <c r="S1467" s="3" t="s">
        <v>2403</v>
      </c>
      <c r="T1467" s="3">
        <v>244.006</v>
      </c>
      <c r="U1467" s="35" cm="1">
        <f t="array" ref="U1467">INDEX('Pricing Strategy'!$F$4:$F$71,MATCH(1,(Dataset!$O1467='Pricing Strategy'!$B$4:$B$71)*(Dataset!$Q1467='Pricing Strategy'!$C$4:$C$71)*(Dataset!$R1467='Pricing Strategy'!$D$4:$D$71),))</f>
        <v>0.45</v>
      </c>
      <c r="V1467" s="3">
        <f>Dataset!$T1467*(1-Dataset!$U1467)</f>
        <v>134.20330000000001</v>
      </c>
    </row>
    <row r="1468" spans="1:22" x14ac:dyDescent="0.3">
      <c r="A1468" s="32"/>
      <c r="C1468" s="3">
        <v>1463</v>
      </c>
      <c r="D1468" s="3" t="s">
        <v>3943</v>
      </c>
      <c r="E1468" s="34">
        <v>42973</v>
      </c>
      <c r="F1468" s="34">
        <v>42975</v>
      </c>
      <c r="G1468" s="3" t="s">
        <v>184</v>
      </c>
      <c r="H1468" s="3" t="s">
        <v>204</v>
      </c>
      <c r="I1468" s="3" t="s">
        <v>205</v>
      </c>
      <c r="J1468" s="3" t="s">
        <v>37</v>
      </c>
      <c r="K1468" s="3" t="s">
        <v>23</v>
      </c>
      <c r="L1468" s="3" t="s">
        <v>599</v>
      </c>
      <c r="M1468" s="3" t="s">
        <v>100</v>
      </c>
      <c r="N1468" s="3">
        <v>77506</v>
      </c>
      <c r="O1468" s="3" t="s">
        <v>101</v>
      </c>
      <c r="P1468" s="3" t="s">
        <v>1596</v>
      </c>
      <c r="Q1468" s="3" t="s">
        <v>67</v>
      </c>
      <c r="R1468" s="3" t="s">
        <v>157</v>
      </c>
      <c r="S1468" s="3" t="s">
        <v>1597</v>
      </c>
      <c r="T1468" s="3">
        <v>159.98400000000001</v>
      </c>
      <c r="U1468" s="35" cm="1">
        <f t="array" ref="U1468">INDEX('Pricing Strategy'!$F$4:$F$71,MATCH(1,(Dataset!$O1468='Pricing Strategy'!$B$4:$B$71)*(Dataset!$Q1468='Pricing Strategy'!$C$4:$C$71)*(Dataset!$R1468='Pricing Strategy'!$D$4:$D$71),))</f>
        <v>0.35</v>
      </c>
      <c r="V1468" s="3">
        <f>Dataset!$T1468*(1-Dataset!$U1468)</f>
        <v>103.98960000000001</v>
      </c>
    </row>
    <row r="1469" spans="1:22" x14ac:dyDescent="0.3">
      <c r="A1469" s="32"/>
      <c r="C1469" s="3">
        <v>1464</v>
      </c>
      <c r="D1469" s="3" t="s">
        <v>3943</v>
      </c>
      <c r="E1469" s="34">
        <v>42973</v>
      </c>
      <c r="F1469" s="34">
        <v>42975</v>
      </c>
      <c r="G1469" s="3" t="s">
        <v>184</v>
      </c>
      <c r="H1469" s="3" t="s">
        <v>204</v>
      </c>
      <c r="I1469" s="3" t="s">
        <v>205</v>
      </c>
      <c r="J1469" s="3" t="s">
        <v>37</v>
      </c>
      <c r="K1469" s="3" t="s">
        <v>23</v>
      </c>
      <c r="L1469" s="3" t="s">
        <v>599</v>
      </c>
      <c r="M1469" s="3" t="s">
        <v>100</v>
      </c>
      <c r="N1469" s="3">
        <v>77506</v>
      </c>
      <c r="O1469" s="3" t="s">
        <v>101</v>
      </c>
      <c r="P1469" s="3" t="s">
        <v>3334</v>
      </c>
      <c r="Q1469" s="3" t="s">
        <v>28</v>
      </c>
      <c r="R1469" s="3" t="s">
        <v>32</v>
      </c>
      <c r="S1469" s="3" t="s">
        <v>3335</v>
      </c>
      <c r="T1469" s="3">
        <v>1024.7159999999999</v>
      </c>
      <c r="U1469" s="35" cm="1">
        <f t="array" ref="U1469">INDEX('Pricing Strategy'!$F$4:$F$71,MATCH(1,(Dataset!$O1469='Pricing Strategy'!$B$4:$B$71)*(Dataset!$Q1469='Pricing Strategy'!$C$4:$C$71)*(Dataset!$R1469='Pricing Strategy'!$D$4:$D$71),))</f>
        <v>0.35</v>
      </c>
      <c r="V1469" s="3">
        <f>Dataset!$T1469*(1-Dataset!$U1469)</f>
        <v>666.06539999999995</v>
      </c>
    </row>
    <row r="1470" spans="1:22" x14ac:dyDescent="0.3">
      <c r="A1470" s="32"/>
      <c r="C1470" s="3">
        <v>1465</v>
      </c>
      <c r="D1470" s="3" t="s">
        <v>3944</v>
      </c>
      <c r="E1470" s="34">
        <v>43085</v>
      </c>
      <c r="F1470" s="34">
        <v>43088</v>
      </c>
      <c r="G1470" s="3" t="s">
        <v>184</v>
      </c>
      <c r="H1470" s="3" t="s">
        <v>3945</v>
      </c>
      <c r="I1470" s="3" t="s">
        <v>3946</v>
      </c>
      <c r="J1470" s="3" t="s">
        <v>37</v>
      </c>
      <c r="K1470" s="3" t="s">
        <v>23</v>
      </c>
      <c r="L1470" s="3" t="s">
        <v>262</v>
      </c>
      <c r="M1470" s="3" t="s">
        <v>263</v>
      </c>
      <c r="N1470" s="3">
        <v>10009</v>
      </c>
      <c r="O1470" s="3" t="s">
        <v>144</v>
      </c>
      <c r="P1470" s="3" t="s">
        <v>3137</v>
      </c>
      <c r="Q1470" s="3" t="s">
        <v>42</v>
      </c>
      <c r="R1470" s="3" t="s">
        <v>265</v>
      </c>
      <c r="S1470" s="3" t="s">
        <v>3138</v>
      </c>
      <c r="T1470" s="3">
        <v>3.68</v>
      </c>
      <c r="U1470" s="35" cm="1">
        <f t="array" ref="U1470">INDEX('Pricing Strategy'!$F$4:$F$71,MATCH(1,(Dataset!$O1470='Pricing Strategy'!$B$4:$B$71)*(Dataset!$Q1470='Pricing Strategy'!$C$4:$C$71)*(Dataset!$R1470='Pricing Strategy'!$D$4:$D$71),))</f>
        <v>0.4</v>
      </c>
      <c r="V1470" s="3">
        <f>Dataset!$T1470*(1-Dataset!$U1470)</f>
        <v>2.2080000000000002</v>
      </c>
    </row>
    <row r="1471" spans="1:22" x14ac:dyDescent="0.3">
      <c r="A1471" s="32"/>
      <c r="C1471" s="3">
        <v>1466</v>
      </c>
      <c r="D1471" s="3" t="s">
        <v>3947</v>
      </c>
      <c r="E1471" s="34">
        <v>42224</v>
      </c>
      <c r="F1471" s="34">
        <v>42230</v>
      </c>
      <c r="G1471" s="3" t="s">
        <v>46</v>
      </c>
      <c r="H1471" s="3" t="s">
        <v>798</v>
      </c>
      <c r="I1471" s="3" t="s">
        <v>799</v>
      </c>
      <c r="J1471" s="3" t="s">
        <v>22</v>
      </c>
      <c r="K1471" s="3" t="s">
        <v>23</v>
      </c>
      <c r="L1471" s="3" t="s">
        <v>3948</v>
      </c>
      <c r="M1471" s="3" t="s">
        <v>306</v>
      </c>
      <c r="N1471" s="3">
        <v>85301</v>
      </c>
      <c r="O1471" s="3" t="s">
        <v>40</v>
      </c>
      <c r="P1471" s="3" t="s">
        <v>3016</v>
      </c>
      <c r="Q1471" s="3" t="s">
        <v>28</v>
      </c>
      <c r="R1471" s="3" t="s">
        <v>61</v>
      </c>
      <c r="S1471" s="3" t="s">
        <v>3017</v>
      </c>
      <c r="T1471" s="3">
        <v>121.376</v>
      </c>
      <c r="U1471" s="35" cm="1">
        <f t="array" ref="U1471">INDEX('Pricing Strategy'!$F$4:$F$71,MATCH(1,(Dataset!$O1471='Pricing Strategy'!$B$4:$B$71)*(Dataset!$Q1471='Pricing Strategy'!$C$4:$C$71)*(Dataset!$R1471='Pricing Strategy'!$D$4:$D$71),))</f>
        <v>0.4</v>
      </c>
      <c r="V1471" s="3">
        <f>Dataset!$T1471*(1-Dataset!$U1471)</f>
        <v>72.825599999999994</v>
      </c>
    </row>
    <row r="1472" spans="1:22" x14ac:dyDescent="0.3">
      <c r="A1472" s="32"/>
      <c r="C1472" s="3">
        <v>1467</v>
      </c>
      <c r="D1472" s="3" t="s">
        <v>3947</v>
      </c>
      <c r="E1472" s="34">
        <v>42224</v>
      </c>
      <c r="F1472" s="34">
        <v>42230</v>
      </c>
      <c r="G1472" s="3" t="s">
        <v>46</v>
      </c>
      <c r="H1472" s="3" t="s">
        <v>798</v>
      </c>
      <c r="I1472" s="3" t="s">
        <v>799</v>
      </c>
      <c r="J1472" s="3" t="s">
        <v>22</v>
      </c>
      <c r="K1472" s="3" t="s">
        <v>23</v>
      </c>
      <c r="L1472" s="3" t="s">
        <v>3948</v>
      </c>
      <c r="M1472" s="3" t="s">
        <v>306</v>
      </c>
      <c r="N1472" s="3">
        <v>85301</v>
      </c>
      <c r="O1472" s="3" t="s">
        <v>40</v>
      </c>
      <c r="P1472" s="3" t="s">
        <v>440</v>
      </c>
      <c r="Q1472" s="3" t="s">
        <v>67</v>
      </c>
      <c r="R1472" s="3" t="s">
        <v>157</v>
      </c>
      <c r="S1472" s="3" t="s">
        <v>441</v>
      </c>
      <c r="T1472" s="3">
        <v>95.975999999999999</v>
      </c>
      <c r="U1472" s="35" cm="1">
        <f t="array" ref="U1472">INDEX('Pricing Strategy'!$F$4:$F$71,MATCH(1,(Dataset!$O1472='Pricing Strategy'!$B$4:$B$71)*(Dataset!$Q1472='Pricing Strategy'!$C$4:$C$71)*(Dataset!$R1472='Pricing Strategy'!$D$4:$D$71),))</f>
        <v>0.45</v>
      </c>
      <c r="V1472" s="3">
        <f>Dataset!$T1472*(1-Dataset!$U1472)</f>
        <v>52.786800000000007</v>
      </c>
    </row>
    <row r="1473" spans="1:22" x14ac:dyDescent="0.3">
      <c r="A1473" s="32"/>
      <c r="C1473" s="3">
        <v>1468</v>
      </c>
      <c r="D1473" s="3" t="s">
        <v>3949</v>
      </c>
      <c r="E1473" s="34">
        <v>42506</v>
      </c>
      <c r="F1473" s="34">
        <v>42506</v>
      </c>
      <c r="G1473" s="3" t="s">
        <v>1290</v>
      </c>
      <c r="H1473" s="3" t="s">
        <v>2286</v>
      </c>
      <c r="I1473" s="3" t="s">
        <v>2287</v>
      </c>
      <c r="J1473" s="3" t="s">
        <v>98</v>
      </c>
      <c r="K1473" s="3" t="s">
        <v>23</v>
      </c>
      <c r="L1473" s="3" t="s">
        <v>1523</v>
      </c>
      <c r="M1473" s="3" t="s">
        <v>50</v>
      </c>
      <c r="N1473" s="3">
        <v>32216</v>
      </c>
      <c r="O1473" s="3" t="s">
        <v>26</v>
      </c>
      <c r="P1473" s="3" t="s">
        <v>2567</v>
      </c>
      <c r="Q1473" s="3" t="s">
        <v>67</v>
      </c>
      <c r="R1473" s="3" t="s">
        <v>157</v>
      </c>
      <c r="S1473" s="3" t="s">
        <v>2568</v>
      </c>
      <c r="T1473" s="3">
        <v>255.96799999999999</v>
      </c>
      <c r="U1473" s="35" cm="1">
        <f t="array" ref="U1473">INDEX('Pricing Strategy'!$F$4:$F$71,MATCH(1,(Dataset!$O1473='Pricing Strategy'!$B$4:$B$71)*(Dataset!$Q1473='Pricing Strategy'!$C$4:$C$71)*(Dataset!$R1473='Pricing Strategy'!$D$4:$D$71),))</f>
        <v>0.3</v>
      </c>
      <c r="V1473" s="3">
        <f>Dataset!$T1473*(1-Dataset!$U1473)</f>
        <v>179.17759999999998</v>
      </c>
    </row>
    <row r="1474" spans="1:22" x14ac:dyDescent="0.3">
      <c r="A1474" s="32"/>
      <c r="C1474" s="3">
        <v>1469</v>
      </c>
      <c r="D1474" s="3" t="s">
        <v>3950</v>
      </c>
      <c r="E1474" s="34">
        <v>43443</v>
      </c>
      <c r="F1474" s="34">
        <v>43447</v>
      </c>
      <c r="G1474" s="3" t="s">
        <v>46</v>
      </c>
      <c r="H1474" s="3" t="s">
        <v>3862</v>
      </c>
      <c r="I1474" s="3" t="s">
        <v>3863</v>
      </c>
      <c r="J1474" s="3" t="s">
        <v>37</v>
      </c>
      <c r="K1474" s="3" t="s">
        <v>23</v>
      </c>
      <c r="L1474" s="3" t="s">
        <v>879</v>
      </c>
      <c r="M1474" s="3" t="s">
        <v>234</v>
      </c>
      <c r="N1474" s="3">
        <v>48234</v>
      </c>
      <c r="O1474" s="3" t="s">
        <v>101</v>
      </c>
      <c r="P1474" s="3" t="s">
        <v>3951</v>
      </c>
      <c r="Q1474" s="3" t="s">
        <v>28</v>
      </c>
      <c r="R1474" s="3" t="s">
        <v>32</v>
      </c>
      <c r="S1474" s="3" t="s">
        <v>3952</v>
      </c>
      <c r="T1474" s="3">
        <v>872.94</v>
      </c>
      <c r="U1474" s="35" cm="1">
        <f t="array" ref="U1474">INDEX('Pricing Strategy'!$F$4:$F$71,MATCH(1,(Dataset!$O1474='Pricing Strategy'!$B$4:$B$71)*(Dataset!$Q1474='Pricing Strategy'!$C$4:$C$71)*(Dataset!$R1474='Pricing Strategy'!$D$4:$D$71),))</f>
        <v>0.35</v>
      </c>
      <c r="V1474" s="3">
        <f>Dataset!$T1474*(1-Dataset!$U1474)</f>
        <v>567.41100000000006</v>
      </c>
    </row>
    <row r="1475" spans="1:22" x14ac:dyDescent="0.3">
      <c r="A1475" s="32"/>
      <c r="C1475" s="3">
        <v>1470</v>
      </c>
      <c r="D1475" s="3" t="s">
        <v>3950</v>
      </c>
      <c r="E1475" s="34">
        <v>43443</v>
      </c>
      <c r="F1475" s="34">
        <v>43447</v>
      </c>
      <c r="G1475" s="3" t="s">
        <v>46</v>
      </c>
      <c r="H1475" s="3" t="s">
        <v>3862</v>
      </c>
      <c r="I1475" s="3" t="s">
        <v>3863</v>
      </c>
      <c r="J1475" s="3" t="s">
        <v>37</v>
      </c>
      <c r="K1475" s="3" t="s">
        <v>23</v>
      </c>
      <c r="L1475" s="3" t="s">
        <v>879</v>
      </c>
      <c r="M1475" s="3" t="s">
        <v>234</v>
      </c>
      <c r="N1475" s="3">
        <v>48234</v>
      </c>
      <c r="O1475" s="3" t="s">
        <v>101</v>
      </c>
      <c r="P1475" s="3" t="s">
        <v>1387</v>
      </c>
      <c r="Q1475" s="3" t="s">
        <v>42</v>
      </c>
      <c r="R1475" s="3" t="s">
        <v>71</v>
      </c>
      <c r="S1475" s="3" t="s">
        <v>1388</v>
      </c>
      <c r="T1475" s="3">
        <v>41.54</v>
      </c>
      <c r="U1475" s="35" cm="1">
        <f t="array" ref="U1475">INDEX('Pricing Strategy'!$F$4:$F$71,MATCH(1,(Dataset!$O1475='Pricing Strategy'!$B$4:$B$71)*(Dataset!$Q1475='Pricing Strategy'!$C$4:$C$71)*(Dataset!$R1475='Pricing Strategy'!$D$4:$D$71),))</f>
        <v>0.3</v>
      </c>
      <c r="V1475" s="3">
        <f>Dataset!$T1475*(1-Dataset!$U1475)</f>
        <v>29.077999999999996</v>
      </c>
    </row>
    <row r="1476" spans="1:22" x14ac:dyDescent="0.3">
      <c r="A1476" s="32"/>
      <c r="C1476" s="3">
        <v>1471</v>
      </c>
      <c r="D1476" s="3" t="s">
        <v>3950</v>
      </c>
      <c r="E1476" s="34">
        <v>43443</v>
      </c>
      <c r="F1476" s="34">
        <v>43447</v>
      </c>
      <c r="G1476" s="3" t="s">
        <v>46</v>
      </c>
      <c r="H1476" s="3" t="s">
        <v>3862</v>
      </c>
      <c r="I1476" s="3" t="s">
        <v>3863</v>
      </c>
      <c r="J1476" s="3" t="s">
        <v>37</v>
      </c>
      <c r="K1476" s="3" t="s">
        <v>23</v>
      </c>
      <c r="L1476" s="3" t="s">
        <v>879</v>
      </c>
      <c r="M1476" s="3" t="s">
        <v>234</v>
      </c>
      <c r="N1476" s="3">
        <v>48234</v>
      </c>
      <c r="O1476" s="3" t="s">
        <v>101</v>
      </c>
      <c r="P1476" s="3" t="s">
        <v>3953</v>
      </c>
      <c r="Q1476" s="3" t="s">
        <v>42</v>
      </c>
      <c r="R1476" s="3" t="s">
        <v>86</v>
      </c>
      <c r="S1476" s="3" t="s">
        <v>3954</v>
      </c>
      <c r="T1476" s="3">
        <v>12.96</v>
      </c>
      <c r="U1476" s="35" cm="1">
        <f t="array" ref="U1476">INDEX('Pricing Strategy'!$F$4:$F$71,MATCH(1,(Dataset!$O1476='Pricing Strategy'!$B$4:$B$71)*(Dataset!$Q1476='Pricing Strategy'!$C$4:$C$71)*(Dataset!$R1476='Pricing Strategy'!$D$4:$D$71),))</f>
        <v>0.3</v>
      </c>
      <c r="V1476" s="3">
        <f>Dataset!$T1476*(1-Dataset!$U1476)</f>
        <v>9.0719999999999992</v>
      </c>
    </row>
    <row r="1477" spans="1:22" x14ac:dyDescent="0.3">
      <c r="A1477" s="32"/>
      <c r="C1477" s="3">
        <v>1472</v>
      </c>
      <c r="D1477" s="3" t="s">
        <v>3955</v>
      </c>
      <c r="E1477" s="34">
        <v>42637</v>
      </c>
      <c r="F1477" s="34">
        <v>42640</v>
      </c>
      <c r="G1477" s="3" t="s">
        <v>19</v>
      </c>
      <c r="H1477" s="3" t="s">
        <v>222</v>
      </c>
      <c r="I1477" s="3" t="s">
        <v>223</v>
      </c>
      <c r="J1477" s="3" t="s">
        <v>37</v>
      </c>
      <c r="K1477" s="3" t="s">
        <v>23</v>
      </c>
      <c r="L1477" s="3" t="s">
        <v>142</v>
      </c>
      <c r="M1477" s="3" t="s">
        <v>143</v>
      </c>
      <c r="N1477" s="3">
        <v>19120</v>
      </c>
      <c r="O1477" s="3" t="s">
        <v>144</v>
      </c>
      <c r="P1477" s="3" t="s">
        <v>3956</v>
      </c>
      <c r="Q1477" s="3" t="s">
        <v>42</v>
      </c>
      <c r="R1477" s="3" t="s">
        <v>64</v>
      </c>
      <c r="S1477" s="3" t="s">
        <v>3957</v>
      </c>
      <c r="T1477" s="3">
        <v>6.8479999999999999</v>
      </c>
      <c r="U1477" s="35" cm="1">
        <f t="array" ref="U1477">INDEX('Pricing Strategy'!$F$4:$F$71,MATCH(1,(Dataset!$O1477='Pricing Strategy'!$B$4:$B$71)*(Dataset!$Q1477='Pricing Strategy'!$C$4:$C$71)*(Dataset!$R1477='Pricing Strategy'!$D$4:$D$71),))</f>
        <v>0.45</v>
      </c>
      <c r="V1477" s="3">
        <f>Dataset!$T1477*(1-Dataset!$U1477)</f>
        <v>3.7664000000000004</v>
      </c>
    </row>
    <row r="1478" spans="1:22" x14ac:dyDescent="0.3">
      <c r="A1478" s="32"/>
      <c r="C1478" s="3">
        <v>1473</v>
      </c>
      <c r="D1478" s="3" t="s">
        <v>3958</v>
      </c>
      <c r="E1478" s="34">
        <v>43292</v>
      </c>
      <c r="F1478" s="34">
        <v>43296</v>
      </c>
      <c r="G1478" s="3" t="s">
        <v>46</v>
      </c>
      <c r="H1478" s="3" t="s">
        <v>3959</v>
      </c>
      <c r="I1478" s="3" t="s">
        <v>3960</v>
      </c>
      <c r="J1478" s="3" t="s">
        <v>37</v>
      </c>
      <c r="K1478" s="3" t="s">
        <v>23</v>
      </c>
      <c r="L1478" s="3" t="s">
        <v>38</v>
      </c>
      <c r="M1478" s="3" t="s">
        <v>39</v>
      </c>
      <c r="N1478" s="3">
        <v>90004</v>
      </c>
      <c r="O1478" s="3" t="s">
        <v>40</v>
      </c>
      <c r="P1478" s="3" t="s">
        <v>2678</v>
      </c>
      <c r="Q1478" s="3" t="s">
        <v>42</v>
      </c>
      <c r="R1478" s="3" t="s">
        <v>43</v>
      </c>
      <c r="S1478" s="3" t="s">
        <v>2679</v>
      </c>
      <c r="T1478" s="3">
        <v>8.67</v>
      </c>
      <c r="U1478" s="35" cm="1">
        <f t="array" ref="U1478">INDEX('Pricing Strategy'!$F$4:$F$71,MATCH(1,(Dataset!$O1478='Pricing Strategy'!$B$4:$B$71)*(Dataset!$Q1478='Pricing Strategy'!$C$4:$C$71)*(Dataset!$R1478='Pricing Strategy'!$D$4:$D$71),))</f>
        <v>0.4</v>
      </c>
      <c r="V1478" s="3">
        <f>Dataset!$T1478*(1-Dataset!$U1478)</f>
        <v>5.202</v>
      </c>
    </row>
    <row r="1479" spans="1:22" x14ac:dyDescent="0.3">
      <c r="A1479" s="32"/>
      <c r="C1479" s="3">
        <v>1474</v>
      </c>
      <c r="D1479" s="3" t="s">
        <v>3961</v>
      </c>
      <c r="E1479" s="34">
        <v>42705</v>
      </c>
      <c r="F1479" s="34">
        <v>42706</v>
      </c>
      <c r="G1479" s="3" t="s">
        <v>1290</v>
      </c>
      <c r="H1479" s="3" t="s">
        <v>3242</v>
      </c>
      <c r="I1479" s="3" t="s">
        <v>3243</v>
      </c>
      <c r="J1479" s="3" t="s">
        <v>22</v>
      </c>
      <c r="K1479" s="3" t="s">
        <v>23</v>
      </c>
      <c r="L1479" s="3" t="s">
        <v>180</v>
      </c>
      <c r="M1479" s="3" t="s">
        <v>100</v>
      </c>
      <c r="N1479" s="3">
        <v>77036</v>
      </c>
      <c r="O1479" s="3" t="s">
        <v>101</v>
      </c>
      <c r="P1479" s="3" t="s">
        <v>3962</v>
      </c>
      <c r="Q1479" s="3" t="s">
        <v>28</v>
      </c>
      <c r="R1479" s="3" t="s">
        <v>61</v>
      </c>
      <c r="S1479" s="3" t="s">
        <v>3963</v>
      </c>
      <c r="T1479" s="3">
        <v>6.6879999999999997</v>
      </c>
      <c r="U1479" s="35" cm="1">
        <f t="array" ref="U1479">INDEX('Pricing Strategy'!$F$4:$F$71,MATCH(1,(Dataset!$O1479='Pricing Strategy'!$B$4:$B$71)*(Dataset!$Q1479='Pricing Strategy'!$C$4:$C$71)*(Dataset!$R1479='Pricing Strategy'!$D$4:$D$71),))</f>
        <v>0.3</v>
      </c>
      <c r="V1479" s="3">
        <f>Dataset!$T1479*(1-Dataset!$U1479)</f>
        <v>4.6815999999999995</v>
      </c>
    </row>
    <row r="1480" spans="1:22" x14ac:dyDescent="0.3">
      <c r="A1480" s="32"/>
      <c r="C1480" s="3">
        <v>1475</v>
      </c>
      <c r="D1480" s="3" t="s">
        <v>3964</v>
      </c>
      <c r="E1480" s="34">
        <v>43058</v>
      </c>
      <c r="F1480" s="34">
        <v>43064</v>
      </c>
      <c r="G1480" s="3" t="s">
        <v>46</v>
      </c>
      <c r="H1480" s="3" t="s">
        <v>3965</v>
      </c>
      <c r="I1480" s="3" t="s">
        <v>3966</v>
      </c>
      <c r="J1480" s="3" t="s">
        <v>98</v>
      </c>
      <c r="K1480" s="3" t="s">
        <v>23</v>
      </c>
      <c r="L1480" s="3" t="s">
        <v>3967</v>
      </c>
      <c r="M1480" s="3" t="s">
        <v>263</v>
      </c>
      <c r="N1480" s="3">
        <v>14304</v>
      </c>
      <c r="O1480" s="3" t="s">
        <v>144</v>
      </c>
      <c r="P1480" s="3" t="s">
        <v>3968</v>
      </c>
      <c r="Q1480" s="3" t="s">
        <v>42</v>
      </c>
      <c r="R1480" s="3" t="s">
        <v>64</v>
      </c>
      <c r="S1480" s="3" t="s">
        <v>3969</v>
      </c>
      <c r="T1480" s="3">
        <v>17.28</v>
      </c>
      <c r="U1480" s="35" cm="1">
        <f t="array" ref="U1480">INDEX('Pricing Strategy'!$F$4:$F$71,MATCH(1,(Dataset!$O1480='Pricing Strategy'!$B$4:$B$71)*(Dataset!$Q1480='Pricing Strategy'!$C$4:$C$71)*(Dataset!$R1480='Pricing Strategy'!$D$4:$D$71),))</f>
        <v>0.45</v>
      </c>
      <c r="V1480" s="3">
        <f>Dataset!$T1480*(1-Dataset!$U1480)</f>
        <v>9.5040000000000013</v>
      </c>
    </row>
    <row r="1481" spans="1:22" x14ac:dyDescent="0.3">
      <c r="A1481" s="32"/>
      <c r="C1481" s="3">
        <v>1476</v>
      </c>
      <c r="D1481" s="3" t="s">
        <v>3964</v>
      </c>
      <c r="E1481" s="34">
        <v>43058</v>
      </c>
      <c r="F1481" s="34">
        <v>43064</v>
      </c>
      <c r="G1481" s="3" t="s">
        <v>46</v>
      </c>
      <c r="H1481" s="3" t="s">
        <v>3965</v>
      </c>
      <c r="I1481" s="3" t="s">
        <v>3966</v>
      </c>
      <c r="J1481" s="3" t="s">
        <v>98</v>
      </c>
      <c r="K1481" s="3" t="s">
        <v>23</v>
      </c>
      <c r="L1481" s="3" t="s">
        <v>3967</v>
      </c>
      <c r="M1481" s="3" t="s">
        <v>263</v>
      </c>
      <c r="N1481" s="3">
        <v>14304</v>
      </c>
      <c r="O1481" s="3" t="s">
        <v>144</v>
      </c>
      <c r="P1481" s="3" t="s">
        <v>3051</v>
      </c>
      <c r="Q1481" s="3" t="s">
        <v>42</v>
      </c>
      <c r="R1481" s="3" t="s">
        <v>71</v>
      </c>
      <c r="S1481" s="3" t="s">
        <v>3052</v>
      </c>
      <c r="T1481" s="3">
        <v>17.712</v>
      </c>
      <c r="U1481" s="35" cm="1">
        <f t="array" ref="U1481">INDEX('Pricing Strategy'!$F$4:$F$71,MATCH(1,(Dataset!$O1481='Pricing Strategy'!$B$4:$B$71)*(Dataset!$Q1481='Pricing Strategy'!$C$4:$C$71)*(Dataset!$R1481='Pricing Strategy'!$D$4:$D$71),))</f>
        <v>0.4</v>
      </c>
      <c r="V1481" s="3">
        <f>Dataset!$T1481*(1-Dataset!$U1481)</f>
        <v>10.6272</v>
      </c>
    </row>
    <row r="1482" spans="1:22" x14ac:dyDescent="0.3">
      <c r="A1482" s="32"/>
      <c r="C1482" s="3">
        <v>1477</v>
      </c>
      <c r="D1482" s="3" t="s">
        <v>3970</v>
      </c>
      <c r="E1482" s="34">
        <v>43178</v>
      </c>
      <c r="F1482" s="34">
        <v>43183</v>
      </c>
      <c r="G1482" s="3" t="s">
        <v>46</v>
      </c>
      <c r="H1482" s="3" t="s">
        <v>2848</v>
      </c>
      <c r="I1482" s="3" t="s">
        <v>2849</v>
      </c>
      <c r="J1482" s="3" t="s">
        <v>98</v>
      </c>
      <c r="K1482" s="3" t="s">
        <v>23</v>
      </c>
      <c r="L1482" s="3" t="s">
        <v>262</v>
      </c>
      <c r="M1482" s="3" t="s">
        <v>263</v>
      </c>
      <c r="N1482" s="3">
        <v>10024</v>
      </c>
      <c r="O1482" s="3" t="s">
        <v>144</v>
      </c>
      <c r="P1482" s="3" t="s">
        <v>3971</v>
      </c>
      <c r="Q1482" s="3" t="s">
        <v>42</v>
      </c>
      <c r="R1482" s="3" t="s">
        <v>43</v>
      </c>
      <c r="S1482" s="3" t="s">
        <v>3972</v>
      </c>
      <c r="T1482" s="3">
        <v>28.91</v>
      </c>
      <c r="U1482" s="35" cm="1">
        <f t="array" ref="U1482">INDEX('Pricing Strategy'!$F$4:$F$71,MATCH(1,(Dataset!$O1482='Pricing Strategy'!$B$4:$B$71)*(Dataset!$Q1482='Pricing Strategy'!$C$4:$C$71)*(Dataset!$R1482='Pricing Strategy'!$D$4:$D$71),))</f>
        <v>0.4</v>
      </c>
      <c r="V1482" s="3">
        <f>Dataset!$T1482*(1-Dataset!$U1482)</f>
        <v>17.346</v>
      </c>
    </row>
    <row r="1483" spans="1:22" x14ac:dyDescent="0.3">
      <c r="A1483" s="32"/>
      <c r="C1483" s="3">
        <v>1478</v>
      </c>
      <c r="D1483" s="3" t="s">
        <v>3973</v>
      </c>
      <c r="E1483" s="34">
        <v>43052</v>
      </c>
      <c r="F1483" s="34">
        <v>43056</v>
      </c>
      <c r="G1483" s="3" t="s">
        <v>46</v>
      </c>
      <c r="H1483" s="3" t="s">
        <v>3974</v>
      </c>
      <c r="I1483" s="3" t="s">
        <v>3975</v>
      </c>
      <c r="J1483" s="3" t="s">
        <v>22</v>
      </c>
      <c r="K1483" s="3" t="s">
        <v>23</v>
      </c>
      <c r="L1483" s="3" t="s">
        <v>3976</v>
      </c>
      <c r="M1483" s="3" t="s">
        <v>84</v>
      </c>
      <c r="N1483" s="3">
        <v>27360</v>
      </c>
      <c r="O1483" s="3" t="s">
        <v>26</v>
      </c>
      <c r="P1483" s="3" t="s">
        <v>2577</v>
      </c>
      <c r="Q1483" s="3" t="s">
        <v>42</v>
      </c>
      <c r="R1483" s="3" t="s">
        <v>575</v>
      </c>
      <c r="S1483" s="3" t="s">
        <v>2578</v>
      </c>
      <c r="T1483" s="3">
        <v>52.136000000000003</v>
      </c>
      <c r="U1483" s="35" cm="1">
        <f t="array" ref="U1483">INDEX('Pricing Strategy'!$F$4:$F$71,MATCH(1,(Dataset!$O1483='Pricing Strategy'!$B$4:$B$71)*(Dataset!$Q1483='Pricing Strategy'!$C$4:$C$71)*(Dataset!$R1483='Pricing Strategy'!$D$4:$D$71),))</f>
        <v>0.3</v>
      </c>
      <c r="V1483" s="3">
        <f>Dataset!$T1483*(1-Dataset!$U1483)</f>
        <v>36.495199999999997</v>
      </c>
    </row>
    <row r="1484" spans="1:22" x14ac:dyDescent="0.3">
      <c r="A1484" s="32"/>
      <c r="C1484" s="3">
        <v>1479</v>
      </c>
      <c r="D1484" s="3" t="s">
        <v>3977</v>
      </c>
      <c r="E1484" s="34">
        <v>43423</v>
      </c>
      <c r="F1484" s="34">
        <v>43424</v>
      </c>
      <c r="G1484" s="3" t="s">
        <v>184</v>
      </c>
      <c r="H1484" s="3" t="s">
        <v>425</v>
      </c>
      <c r="I1484" s="3" t="s">
        <v>426</v>
      </c>
      <c r="J1484" s="3" t="s">
        <v>22</v>
      </c>
      <c r="K1484" s="3" t="s">
        <v>23</v>
      </c>
      <c r="L1484" s="3" t="s">
        <v>3978</v>
      </c>
      <c r="M1484" s="3" t="s">
        <v>39</v>
      </c>
      <c r="N1484" s="3">
        <v>92683</v>
      </c>
      <c r="O1484" s="3" t="s">
        <v>40</v>
      </c>
      <c r="P1484" s="3" t="s">
        <v>1684</v>
      </c>
      <c r="Q1484" s="3" t="s">
        <v>67</v>
      </c>
      <c r="R1484" s="3" t="s">
        <v>68</v>
      </c>
      <c r="S1484" s="3" t="s">
        <v>1685</v>
      </c>
      <c r="T1484" s="3">
        <v>31.968</v>
      </c>
      <c r="U1484" s="35" cm="1">
        <f t="array" ref="U1484">INDEX('Pricing Strategy'!$F$4:$F$71,MATCH(1,(Dataset!$O1484='Pricing Strategy'!$B$4:$B$71)*(Dataset!$Q1484='Pricing Strategy'!$C$4:$C$71)*(Dataset!$R1484='Pricing Strategy'!$D$4:$D$71),))</f>
        <v>0.4</v>
      </c>
      <c r="V1484" s="3">
        <f>Dataset!$T1484*(1-Dataset!$U1484)</f>
        <v>19.180799999999998</v>
      </c>
    </row>
    <row r="1485" spans="1:22" x14ac:dyDescent="0.3">
      <c r="A1485" s="32"/>
      <c r="C1485" s="3">
        <v>1480</v>
      </c>
      <c r="D1485" s="3" t="s">
        <v>3979</v>
      </c>
      <c r="E1485" s="34">
        <v>43071</v>
      </c>
      <c r="F1485" s="34">
        <v>43077</v>
      </c>
      <c r="G1485" s="3" t="s">
        <v>46</v>
      </c>
      <c r="H1485" s="3" t="s">
        <v>1521</v>
      </c>
      <c r="I1485" s="3" t="s">
        <v>1522</v>
      </c>
      <c r="J1485" s="3" t="s">
        <v>22</v>
      </c>
      <c r="K1485" s="3" t="s">
        <v>23</v>
      </c>
      <c r="L1485" s="3" t="s">
        <v>123</v>
      </c>
      <c r="M1485" s="3" t="s">
        <v>39</v>
      </c>
      <c r="N1485" s="3">
        <v>94122</v>
      </c>
      <c r="O1485" s="3" t="s">
        <v>40</v>
      </c>
      <c r="P1485" s="3" t="s">
        <v>3980</v>
      </c>
      <c r="Q1485" s="3" t="s">
        <v>42</v>
      </c>
      <c r="R1485" s="3" t="s">
        <v>86</v>
      </c>
      <c r="S1485" s="3" t="s">
        <v>3981</v>
      </c>
      <c r="T1485" s="3">
        <v>25.92</v>
      </c>
      <c r="U1485" s="35" cm="1">
        <f t="array" ref="U1485">INDEX('Pricing Strategy'!$F$4:$F$71,MATCH(1,(Dataset!$O1485='Pricing Strategy'!$B$4:$B$71)*(Dataset!$Q1485='Pricing Strategy'!$C$4:$C$71)*(Dataset!$R1485='Pricing Strategy'!$D$4:$D$71),))</f>
        <v>0.4</v>
      </c>
      <c r="V1485" s="3">
        <f>Dataset!$T1485*(1-Dataset!$U1485)</f>
        <v>15.552</v>
      </c>
    </row>
    <row r="1486" spans="1:22" x14ac:dyDescent="0.3">
      <c r="A1486" s="32"/>
      <c r="C1486" s="3">
        <v>1481</v>
      </c>
      <c r="D1486" s="3" t="s">
        <v>3979</v>
      </c>
      <c r="E1486" s="34">
        <v>43071</v>
      </c>
      <c r="F1486" s="34">
        <v>43077</v>
      </c>
      <c r="G1486" s="3" t="s">
        <v>46</v>
      </c>
      <c r="H1486" s="3" t="s">
        <v>1521</v>
      </c>
      <c r="I1486" s="3" t="s">
        <v>1522</v>
      </c>
      <c r="J1486" s="3" t="s">
        <v>22</v>
      </c>
      <c r="K1486" s="3" t="s">
        <v>23</v>
      </c>
      <c r="L1486" s="3" t="s">
        <v>123</v>
      </c>
      <c r="M1486" s="3" t="s">
        <v>39</v>
      </c>
      <c r="N1486" s="3">
        <v>94122</v>
      </c>
      <c r="O1486" s="3" t="s">
        <v>40</v>
      </c>
      <c r="P1486" s="3" t="s">
        <v>3982</v>
      </c>
      <c r="Q1486" s="3" t="s">
        <v>42</v>
      </c>
      <c r="R1486" s="3" t="s">
        <v>86</v>
      </c>
      <c r="S1486" s="3" t="s">
        <v>3983</v>
      </c>
      <c r="T1486" s="3">
        <v>40.46</v>
      </c>
      <c r="U1486" s="35" cm="1">
        <f t="array" ref="U1486">INDEX('Pricing Strategy'!$F$4:$F$71,MATCH(1,(Dataset!$O1486='Pricing Strategy'!$B$4:$B$71)*(Dataset!$Q1486='Pricing Strategy'!$C$4:$C$71)*(Dataset!$R1486='Pricing Strategy'!$D$4:$D$71),))</f>
        <v>0.4</v>
      </c>
      <c r="V1486" s="3">
        <f>Dataset!$T1486*(1-Dataset!$U1486)</f>
        <v>24.276</v>
      </c>
    </row>
    <row r="1487" spans="1:22" x14ac:dyDescent="0.3">
      <c r="A1487" s="32"/>
      <c r="C1487" s="3">
        <v>1482</v>
      </c>
      <c r="D1487" s="3" t="s">
        <v>3979</v>
      </c>
      <c r="E1487" s="34">
        <v>43071</v>
      </c>
      <c r="F1487" s="34">
        <v>43077</v>
      </c>
      <c r="G1487" s="3" t="s">
        <v>46</v>
      </c>
      <c r="H1487" s="3" t="s">
        <v>1521</v>
      </c>
      <c r="I1487" s="3" t="s">
        <v>1522</v>
      </c>
      <c r="J1487" s="3" t="s">
        <v>22</v>
      </c>
      <c r="K1487" s="3" t="s">
        <v>23</v>
      </c>
      <c r="L1487" s="3" t="s">
        <v>123</v>
      </c>
      <c r="M1487" s="3" t="s">
        <v>39</v>
      </c>
      <c r="N1487" s="3">
        <v>94122</v>
      </c>
      <c r="O1487" s="3" t="s">
        <v>40</v>
      </c>
      <c r="P1487" s="3" t="s">
        <v>3984</v>
      </c>
      <c r="Q1487" s="3" t="s">
        <v>42</v>
      </c>
      <c r="R1487" s="3" t="s">
        <v>55</v>
      </c>
      <c r="S1487" s="3" t="s">
        <v>3985</v>
      </c>
      <c r="T1487" s="3">
        <v>33.869999999999997</v>
      </c>
      <c r="U1487" s="35" cm="1">
        <f t="array" ref="U1487">INDEX('Pricing Strategy'!$F$4:$F$71,MATCH(1,(Dataset!$O1487='Pricing Strategy'!$B$4:$B$71)*(Dataset!$Q1487='Pricing Strategy'!$C$4:$C$71)*(Dataset!$R1487='Pricing Strategy'!$D$4:$D$71),))</f>
        <v>0.5</v>
      </c>
      <c r="V1487" s="3">
        <f>Dataset!$T1487*(1-Dataset!$U1487)</f>
        <v>16.934999999999999</v>
      </c>
    </row>
    <row r="1488" spans="1:22" x14ac:dyDescent="0.3">
      <c r="A1488" s="32"/>
      <c r="C1488" s="3">
        <v>1483</v>
      </c>
      <c r="D1488" s="3" t="s">
        <v>3986</v>
      </c>
      <c r="E1488" s="34">
        <v>43337</v>
      </c>
      <c r="F1488" s="34">
        <v>43340</v>
      </c>
      <c r="G1488" s="3" t="s">
        <v>19</v>
      </c>
      <c r="H1488" s="3" t="s">
        <v>3183</v>
      </c>
      <c r="I1488" s="3" t="s">
        <v>3184</v>
      </c>
      <c r="J1488" s="3" t="s">
        <v>22</v>
      </c>
      <c r="K1488" s="3" t="s">
        <v>23</v>
      </c>
      <c r="L1488" s="3" t="s">
        <v>324</v>
      </c>
      <c r="M1488" s="3" t="s">
        <v>331</v>
      </c>
      <c r="N1488" s="3">
        <v>38301</v>
      </c>
      <c r="O1488" s="3" t="s">
        <v>26</v>
      </c>
      <c r="P1488" s="3" t="s">
        <v>1891</v>
      </c>
      <c r="Q1488" s="3" t="s">
        <v>42</v>
      </c>
      <c r="R1488" s="3" t="s">
        <v>64</v>
      </c>
      <c r="S1488" s="3" t="s">
        <v>1892</v>
      </c>
      <c r="T1488" s="3">
        <v>9.7279999999999998</v>
      </c>
      <c r="U1488" s="35" cm="1">
        <f t="array" ref="U1488">INDEX('Pricing Strategy'!$F$4:$F$71,MATCH(1,(Dataset!$O1488='Pricing Strategy'!$B$4:$B$71)*(Dataset!$Q1488='Pricing Strategy'!$C$4:$C$71)*(Dataset!$R1488='Pricing Strategy'!$D$4:$D$71),))</f>
        <v>0.3</v>
      </c>
      <c r="V1488" s="3">
        <f>Dataset!$T1488*(1-Dataset!$U1488)</f>
        <v>6.8095999999999997</v>
      </c>
    </row>
    <row r="1489" spans="1:22" x14ac:dyDescent="0.3">
      <c r="A1489" s="32"/>
      <c r="C1489" s="3">
        <v>1484</v>
      </c>
      <c r="D1489" s="3" t="s">
        <v>3986</v>
      </c>
      <c r="E1489" s="34">
        <v>43337</v>
      </c>
      <c r="F1489" s="34">
        <v>43340</v>
      </c>
      <c r="G1489" s="3" t="s">
        <v>19</v>
      </c>
      <c r="H1489" s="3" t="s">
        <v>3183</v>
      </c>
      <c r="I1489" s="3" t="s">
        <v>3184</v>
      </c>
      <c r="J1489" s="3" t="s">
        <v>22</v>
      </c>
      <c r="K1489" s="3" t="s">
        <v>23</v>
      </c>
      <c r="L1489" s="3" t="s">
        <v>324</v>
      </c>
      <c r="M1489" s="3" t="s">
        <v>331</v>
      </c>
      <c r="N1489" s="3">
        <v>38301</v>
      </c>
      <c r="O1489" s="3" t="s">
        <v>26</v>
      </c>
      <c r="P1489" s="3" t="s">
        <v>3987</v>
      </c>
      <c r="Q1489" s="3" t="s">
        <v>42</v>
      </c>
      <c r="R1489" s="3" t="s">
        <v>86</v>
      </c>
      <c r="S1489" s="3" t="s">
        <v>3988</v>
      </c>
      <c r="T1489" s="3">
        <v>3.4239999999999999</v>
      </c>
      <c r="U1489" s="35" cm="1">
        <f t="array" ref="U1489">INDEX('Pricing Strategy'!$F$4:$F$71,MATCH(1,(Dataset!$O1489='Pricing Strategy'!$B$4:$B$71)*(Dataset!$Q1489='Pricing Strategy'!$C$4:$C$71)*(Dataset!$R1489='Pricing Strategy'!$D$4:$D$71),))</f>
        <v>0.25</v>
      </c>
      <c r="V1489" s="3">
        <f>Dataset!$T1489*(1-Dataset!$U1489)</f>
        <v>2.5680000000000001</v>
      </c>
    </row>
    <row r="1490" spans="1:22" x14ac:dyDescent="0.3">
      <c r="A1490" s="32"/>
      <c r="C1490" s="3">
        <v>1485</v>
      </c>
      <c r="D1490" s="3" t="s">
        <v>3989</v>
      </c>
      <c r="E1490" s="34">
        <v>43022</v>
      </c>
      <c r="F1490" s="34">
        <v>43026</v>
      </c>
      <c r="G1490" s="3" t="s">
        <v>46</v>
      </c>
      <c r="H1490" s="3" t="s">
        <v>2409</v>
      </c>
      <c r="I1490" s="3" t="s">
        <v>2410</v>
      </c>
      <c r="J1490" s="3" t="s">
        <v>37</v>
      </c>
      <c r="K1490" s="3" t="s">
        <v>23</v>
      </c>
      <c r="L1490" s="3" t="s">
        <v>91</v>
      </c>
      <c r="M1490" s="3" t="s">
        <v>92</v>
      </c>
      <c r="N1490" s="3">
        <v>98115</v>
      </c>
      <c r="O1490" s="3" t="s">
        <v>40</v>
      </c>
      <c r="P1490" s="3" t="s">
        <v>3990</v>
      </c>
      <c r="Q1490" s="3" t="s">
        <v>67</v>
      </c>
      <c r="R1490" s="3" t="s">
        <v>157</v>
      </c>
      <c r="S1490" s="3" t="s">
        <v>3991</v>
      </c>
      <c r="T1490" s="3">
        <v>177</v>
      </c>
      <c r="U1490" s="35" cm="1">
        <f t="array" ref="U1490">INDEX('Pricing Strategy'!$F$4:$F$71,MATCH(1,(Dataset!$O1490='Pricing Strategy'!$B$4:$B$71)*(Dataset!$Q1490='Pricing Strategy'!$C$4:$C$71)*(Dataset!$R1490='Pricing Strategy'!$D$4:$D$71),))</f>
        <v>0.45</v>
      </c>
      <c r="V1490" s="3">
        <f>Dataset!$T1490*(1-Dataset!$U1490)</f>
        <v>97.350000000000009</v>
      </c>
    </row>
    <row r="1491" spans="1:22" x14ac:dyDescent="0.3">
      <c r="A1491" s="32"/>
      <c r="C1491" s="3">
        <v>1486</v>
      </c>
      <c r="D1491" s="3" t="s">
        <v>3992</v>
      </c>
      <c r="E1491" s="34">
        <v>42335</v>
      </c>
      <c r="F1491" s="34">
        <v>42341</v>
      </c>
      <c r="G1491" s="3" t="s">
        <v>46</v>
      </c>
      <c r="H1491" s="3" t="s">
        <v>3993</v>
      </c>
      <c r="I1491" s="3" t="s">
        <v>3994</v>
      </c>
      <c r="J1491" s="3" t="s">
        <v>22</v>
      </c>
      <c r="K1491" s="3" t="s">
        <v>23</v>
      </c>
      <c r="L1491" s="3" t="s">
        <v>262</v>
      </c>
      <c r="M1491" s="3" t="s">
        <v>263</v>
      </c>
      <c r="N1491" s="3">
        <v>10035</v>
      </c>
      <c r="O1491" s="3" t="s">
        <v>144</v>
      </c>
      <c r="P1491" s="3" t="s">
        <v>3995</v>
      </c>
      <c r="Q1491" s="3" t="s">
        <v>42</v>
      </c>
      <c r="R1491" s="3" t="s">
        <v>265</v>
      </c>
      <c r="S1491" s="3" t="s">
        <v>559</v>
      </c>
      <c r="T1491" s="3">
        <v>3.76</v>
      </c>
      <c r="U1491" s="35" cm="1">
        <f t="array" ref="U1491">INDEX('Pricing Strategy'!$F$4:$F$71,MATCH(1,(Dataset!$O1491='Pricing Strategy'!$B$4:$B$71)*(Dataset!$Q1491='Pricing Strategy'!$C$4:$C$71)*(Dataset!$R1491='Pricing Strategy'!$D$4:$D$71),))</f>
        <v>0.4</v>
      </c>
      <c r="V1491" s="3">
        <f>Dataset!$T1491*(1-Dataset!$U1491)</f>
        <v>2.2559999999999998</v>
      </c>
    </row>
    <row r="1492" spans="1:22" x14ac:dyDescent="0.3">
      <c r="A1492" s="32"/>
      <c r="C1492" s="3">
        <v>1487</v>
      </c>
      <c r="D1492" s="3" t="s">
        <v>3996</v>
      </c>
      <c r="E1492" s="34">
        <v>42677</v>
      </c>
      <c r="F1492" s="34">
        <v>42681</v>
      </c>
      <c r="G1492" s="3" t="s">
        <v>46</v>
      </c>
      <c r="H1492" s="3" t="s">
        <v>3997</v>
      </c>
      <c r="I1492" s="3" t="s">
        <v>3998</v>
      </c>
      <c r="J1492" s="3" t="s">
        <v>98</v>
      </c>
      <c r="K1492" s="3" t="s">
        <v>23</v>
      </c>
      <c r="L1492" s="3" t="s">
        <v>38</v>
      </c>
      <c r="M1492" s="3" t="s">
        <v>39</v>
      </c>
      <c r="N1492" s="3">
        <v>90008</v>
      </c>
      <c r="O1492" s="3" t="s">
        <v>40</v>
      </c>
      <c r="P1492" s="3" t="s">
        <v>3999</v>
      </c>
      <c r="Q1492" s="3" t="s">
        <v>67</v>
      </c>
      <c r="R1492" s="3" t="s">
        <v>68</v>
      </c>
      <c r="S1492" s="3" t="s">
        <v>4000</v>
      </c>
      <c r="T1492" s="3">
        <v>1212.848</v>
      </c>
      <c r="U1492" s="35" cm="1">
        <f t="array" ref="U1492">INDEX('Pricing Strategy'!$F$4:$F$71,MATCH(1,(Dataset!$O1492='Pricing Strategy'!$B$4:$B$71)*(Dataset!$Q1492='Pricing Strategy'!$C$4:$C$71)*(Dataset!$R1492='Pricing Strategy'!$D$4:$D$71),))</f>
        <v>0.4</v>
      </c>
      <c r="V1492" s="3">
        <f>Dataset!$T1492*(1-Dataset!$U1492)</f>
        <v>727.7088</v>
      </c>
    </row>
    <row r="1493" spans="1:22" x14ac:dyDescent="0.3">
      <c r="A1493" s="32"/>
      <c r="C1493" s="3">
        <v>1488</v>
      </c>
      <c r="D1493" s="3" t="s">
        <v>3996</v>
      </c>
      <c r="E1493" s="34">
        <v>42677</v>
      </c>
      <c r="F1493" s="34">
        <v>42681</v>
      </c>
      <c r="G1493" s="3" t="s">
        <v>46</v>
      </c>
      <c r="H1493" s="3" t="s">
        <v>3997</v>
      </c>
      <c r="I1493" s="3" t="s">
        <v>3998</v>
      </c>
      <c r="J1493" s="3" t="s">
        <v>98</v>
      </c>
      <c r="K1493" s="3" t="s">
        <v>23</v>
      </c>
      <c r="L1493" s="3" t="s">
        <v>38</v>
      </c>
      <c r="M1493" s="3" t="s">
        <v>39</v>
      </c>
      <c r="N1493" s="3">
        <v>90008</v>
      </c>
      <c r="O1493" s="3" t="s">
        <v>40</v>
      </c>
      <c r="P1493" s="3" t="s">
        <v>4001</v>
      </c>
      <c r="Q1493" s="3" t="s">
        <v>67</v>
      </c>
      <c r="R1493" s="3" t="s">
        <v>157</v>
      </c>
      <c r="S1493" s="3" t="s">
        <v>4002</v>
      </c>
      <c r="T1493" s="3">
        <v>89.97</v>
      </c>
      <c r="U1493" s="35" cm="1">
        <f t="array" ref="U1493">INDEX('Pricing Strategy'!$F$4:$F$71,MATCH(1,(Dataset!$O1493='Pricing Strategy'!$B$4:$B$71)*(Dataset!$Q1493='Pricing Strategy'!$C$4:$C$71)*(Dataset!$R1493='Pricing Strategy'!$D$4:$D$71),))</f>
        <v>0.45</v>
      </c>
      <c r="V1493" s="3">
        <f>Dataset!$T1493*(1-Dataset!$U1493)</f>
        <v>49.483500000000006</v>
      </c>
    </row>
    <row r="1494" spans="1:22" x14ac:dyDescent="0.3">
      <c r="A1494" s="32"/>
      <c r="C1494" s="3">
        <v>1489</v>
      </c>
      <c r="D1494" s="3" t="s">
        <v>3996</v>
      </c>
      <c r="E1494" s="34">
        <v>42677</v>
      </c>
      <c r="F1494" s="34">
        <v>42681</v>
      </c>
      <c r="G1494" s="3" t="s">
        <v>46</v>
      </c>
      <c r="H1494" s="3" t="s">
        <v>3997</v>
      </c>
      <c r="I1494" s="3" t="s">
        <v>3998</v>
      </c>
      <c r="J1494" s="3" t="s">
        <v>98</v>
      </c>
      <c r="K1494" s="3" t="s">
        <v>23</v>
      </c>
      <c r="L1494" s="3" t="s">
        <v>38</v>
      </c>
      <c r="M1494" s="3" t="s">
        <v>39</v>
      </c>
      <c r="N1494" s="3">
        <v>90008</v>
      </c>
      <c r="O1494" s="3" t="s">
        <v>40</v>
      </c>
      <c r="P1494" s="3" t="s">
        <v>1494</v>
      </c>
      <c r="Q1494" s="3" t="s">
        <v>28</v>
      </c>
      <c r="R1494" s="3" t="s">
        <v>61</v>
      </c>
      <c r="S1494" s="3" t="s">
        <v>1495</v>
      </c>
      <c r="T1494" s="3">
        <v>42.6</v>
      </c>
      <c r="U1494" s="35" cm="1">
        <f t="array" ref="U1494">INDEX('Pricing Strategy'!$F$4:$F$71,MATCH(1,(Dataset!$O1494='Pricing Strategy'!$B$4:$B$71)*(Dataset!$Q1494='Pricing Strategy'!$C$4:$C$71)*(Dataset!$R1494='Pricing Strategy'!$D$4:$D$71),))</f>
        <v>0.4</v>
      </c>
      <c r="V1494" s="3">
        <f>Dataset!$T1494*(1-Dataset!$U1494)</f>
        <v>25.56</v>
      </c>
    </row>
    <row r="1495" spans="1:22" x14ac:dyDescent="0.3">
      <c r="A1495" s="32"/>
      <c r="C1495" s="3">
        <v>1490</v>
      </c>
      <c r="D1495" s="3" t="s">
        <v>4003</v>
      </c>
      <c r="E1495" s="34">
        <v>42337</v>
      </c>
      <c r="F1495" s="34">
        <v>42344</v>
      </c>
      <c r="G1495" s="3" t="s">
        <v>46</v>
      </c>
      <c r="H1495" s="3" t="s">
        <v>4004</v>
      </c>
      <c r="I1495" s="3" t="s">
        <v>4005</v>
      </c>
      <c r="J1495" s="3" t="s">
        <v>22</v>
      </c>
      <c r="K1495" s="3" t="s">
        <v>23</v>
      </c>
      <c r="L1495" s="3" t="s">
        <v>142</v>
      </c>
      <c r="M1495" s="3" t="s">
        <v>143</v>
      </c>
      <c r="N1495" s="3">
        <v>19143</v>
      </c>
      <c r="O1495" s="3" t="s">
        <v>144</v>
      </c>
      <c r="P1495" s="3" t="s">
        <v>3205</v>
      </c>
      <c r="Q1495" s="3" t="s">
        <v>42</v>
      </c>
      <c r="R1495" s="3" t="s">
        <v>43</v>
      </c>
      <c r="S1495" s="3" t="s">
        <v>3206</v>
      </c>
      <c r="T1495" s="3">
        <v>5.04</v>
      </c>
      <c r="U1495" s="35" cm="1">
        <f t="array" ref="U1495">INDEX('Pricing Strategy'!$F$4:$F$71,MATCH(1,(Dataset!$O1495='Pricing Strategy'!$B$4:$B$71)*(Dataset!$Q1495='Pricing Strategy'!$C$4:$C$71)*(Dataset!$R1495='Pricing Strategy'!$D$4:$D$71),))</f>
        <v>0.4</v>
      </c>
      <c r="V1495" s="3">
        <f>Dataset!$T1495*(1-Dataset!$U1495)</f>
        <v>3.024</v>
      </c>
    </row>
    <row r="1496" spans="1:22" x14ac:dyDescent="0.3">
      <c r="A1496" s="32"/>
      <c r="C1496" s="3">
        <v>1491</v>
      </c>
      <c r="D1496" s="3" t="s">
        <v>4006</v>
      </c>
      <c r="E1496" s="34">
        <v>43220</v>
      </c>
      <c r="F1496" s="34">
        <v>43225</v>
      </c>
      <c r="G1496" s="3" t="s">
        <v>19</v>
      </c>
      <c r="H1496" s="3" t="s">
        <v>3261</v>
      </c>
      <c r="I1496" s="3" t="s">
        <v>3262</v>
      </c>
      <c r="J1496" s="3" t="s">
        <v>37</v>
      </c>
      <c r="K1496" s="3" t="s">
        <v>23</v>
      </c>
      <c r="L1496" s="3" t="s">
        <v>262</v>
      </c>
      <c r="M1496" s="3" t="s">
        <v>263</v>
      </c>
      <c r="N1496" s="3">
        <v>10024</v>
      </c>
      <c r="O1496" s="3" t="s">
        <v>144</v>
      </c>
      <c r="P1496" s="3" t="s">
        <v>195</v>
      </c>
      <c r="Q1496" s="3" t="s">
        <v>42</v>
      </c>
      <c r="R1496" s="3" t="s">
        <v>169</v>
      </c>
      <c r="S1496" s="3" t="s">
        <v>196</v>
      </c>
      <c r="T1496" s="3">
        <v>62.96</v>
      </c>
      <c r="U1496" s="35" cm="1">
        <f t="array" ref="U1496">INDEX('Pricing Strategy'!$F$4:$F$71,MATCH(1,(Dataset!$O1496='Pricing Strategy'!$B$4:$B$71)*(Dataset!$Q1496='Pricing Strategy'!$C$4:$C$71)*(Dataset!$R1496='Pricing Strategy'!$D$4:$D$71),))</f>
        <v>0.4</v>
      </c>
      <c r="V1496" s="3">
        <f>Dataset!$T1496*(1-Dataset!$U1496)</f>
        <v>37.775999999999996</v>
      </c>
    </row>
    <row r="1497" spans="1:22" x14ac:dyDescent="0.3">
      <c r="A1497" s="32"/>
      <c r="C1497" s="3">
        <v>1492</v>
      </c>
      <c r="D1497" s="3" t="s">
        <v>4007</v>
      </c>
      <c r="E1497" s="34">
        <v>43428</v>
      </c>
      <c r="F1497" s="34">
        <v>43432</v>
      </c>
      <c r="G1497" s="3" t="s">
        <v>46</v>
      </c>
      <c r="H1497" s="3" t="s">
        <v>4008</v>
      </c>
      <c r="I1497" s="3" t="s">
        <v>4009</v>
      </c>
      <c r="J1497" s="3" t="s">
        <v>37</v>
      </c>
      <c r="K1497" s="3" t="s">
        <v>23</v>
      </c>
      <c r="L1497" s="3" t="s">
        <v>262</v>
      </c>
      <c r="M1497" s="3" t="s">
        <v>263</v>
      </c>
      <c r="N1497" s="3">
        <v>10035</v>
      </c>
      <c r="O1497" s="3" t="s">
        <v>144</v>
      </c>
      <c r="P1497" s="3" t="s">
        <v>4010</v>
      </c>
      <c r="Q1497" s="3" t="s">
        <v>42</v>
      </c>
      <c r="R1497" s="3" t="s">
        <v>86</v>
      </c>
      <c r="S1497" s="3" t="s">
        <v>4011</v>
      </c>
      <c r="T1497" s="3">
        <v>5.88</v>
      </c>
      <c r="U1497" s="35" cm="1">
        <f t="array" ref="U1497">INDEX('Pricing Strategy'!$F$4:$F$71,MATCH(1,(Dataset!$O1497='Pricing Strategy'!$B$4:$B$71)*(Dataset!$Q1497='Pricing Strategy'!$C$4:$C$71)*(Dataset!$R1497='Pricing Strategy'!$D$4:$D$71),))</f>
        <v>0.4</v>
      </c>
      <c r="V1497" s="3">
        <f>Dataset!$T1497*(1-Dataset!$U1497)</f>
        <v>3.528</v>
      </c>
    </row>
    <row r="1498" spans="1:22" x14ac:dyDescent="0.3">
      <c r="A1498" s="32"/>
      <c r="C1498" s="3">
        <v>1493</v>
      </c>
      <c r="D1498" s="3" t="s">
        <v>4007</v>
      </c>
      <c r="E1498" s="34">
        <v>43428</v>
      </c>
      <c r="F1498" s="34">
        <v>43432</v>
      </c>
      <c r="G1498" s="3" t="s">
        <v>46</v>
      </c>
      <c r="H1498" s="3" t="s">
        <v>4008</v>
      </c>
      <c r="I1498" s="3" t="s">
        <v>4009</v>
      </c>
      <c r="J1498" s="3" t="s">
        <v>37</v>
      </c>
      <c r="K1498" s="3" t="s">
        <v>23</v>
      </c>
      <c r="L1498" s="3" t="s">
        <v>262</v>
      </c>
      <c r="M1498" s="3" t="s">
        <v>263</v>
      </c>
      <c r="N1498" s="3">
        <v>10035</v>
      </c>
      <c r="O1498" s="3" t="s">
        <v>144</v>
      </c>
      <c r="P1498" s="3" t="s">
        <v>1280</v>
      </c>
      <c r="Q1498" s="3" t="s">
        <v>28</v>
      </c>
      <c r="R1498" s="3" t="s">
        <v>32</v>
      </c>
      <c r="S1498" s="3" t="s">
        <v>1281</v>
      </c>
      <c r="T1498" s="3">
        <v>977.29200000000003</v>
      </c>
      <c r="U1498" s="35" cm="1">
        <f t="array" ref="U1498">INDEX('Pricing Strategy'!$F$4:$F$71,MATCH(1,(Dataset!$O1498='Pricing Strategy'!$B$4:$B$71)*(Dataset!$Q1498='Pricing Strategy'!$C$4:$C$71)*(Dataset!$R1498='Pricing Strategy'!$D$4:$D$71),))</f>
        <v>0.45</v>
      </c>
      <c r="V1498" s="3">
        <f>Dataset!$T1498*(1-Dataset!$U1498)</f>
        <v>537.51060000000007</v>
      </c>
    </row>
    <row r="1499" spans="1:22" x14ac:dyDescent="0.3">
      <c r="A1499" s="32"/>
      <c r="C1499" s="3">
        <v>1494</v>
      </c>
      <c r="D1499" s="3" t="s">
        <v>4012</v>
      </c>
      <c r="E1499" s="34">
        <v>43403</v>
      </c>
      <c r="F1499" s="34">
        <v>43407</v>
      </c>
      <c r="G1499" s="3" t="s">
        <v>46</v>
      </c>
      <c r="H1499" s="3" t="s">
        <v>4013</v>
      </c>
      <c r="I1499" s="3" t="s">
        <v>4014</v>
      </c>
      <c r="J1499" s="3" t="s">
        <v>37</v>
      </c>
      <c r="K1499" s="3" t="s">
        <v>23</v>
      </c>
      <c r="L1499" s="3" t="s">
        <v>2144</v>
      </c>
      <c r="M1499" s="3" t="s">
        <v>92</v>
      </c>
      <c r="N1499" s="3">
        <v>98661</v>
      </c>
      <c r="O1499" s="3" t="s">
        <v>40</v>
      </c>
      <c r="P1499" s="3" t="s">
        <v>2993</v>
      </c>
      <c r="Q1499" s="3" t="s">
        <v>28</v>
      </c>
      <c r="R1499" s="3" t="s">
        <v>61</v>
      </c>
      <c r="S1499" s="3" t="s">
        <v>2994</v>
      </c>
      <c r="T1499" s="3">
        <v>9.64</v>
      </c>
      <c r="U1499" s="35" cm="1">
        <f t="array" ref="U1499">INDEX('Pricing Strategy'!$F$4:$F$71,MATCH(1,(Dataset!$O1499='Pricing Strategy'!$B$4:$B$71)*(Dataset!$Q1499='Pricing Strategy'!$C$4:$C$71)*(Dataset!$R1499='Pricing Strategy'!$D$4:$D$71),))</f>
        <v>0.4</v>
      </c>
      <c r="V1499" s="3">
        <f>Dataset!$T1499*(1-Dataset!$U1499)</f>
        <v>5.7839999999999998</v>
      </c>
    </row>
    <row r="1500" spans="1:22" x14ac:dyDescent="0.3">
      <c r="A1500" s="32"/>
      <c r="C1500" s="3">
        <v>1495</v>
      </c>
      <c r="D1500" s="3" t="s">
        <v>4015</v>
      </c>
      <c r="E1500" s="34">
        <v>42355</v>
      </c>
      <c r="F1500" s="34">
        <v>42357</v>
      </c>
      <c r="G1500" s="3" t="s">
        <v>19</v>
      </c>
      <c r="H1500" s="3" t="s">
        <v>1427</v>
      </c>
      <c r="I1500" s="3" t="s">
        <v>1428</v>
      </c>
      <c r="J1500" s="3" t="s">
        <v>22</v>
      </c>
      <c r="K1500" s="3" t="s">
        <v>23</v>
      </c>
      <c r="L1500" s="3" t="s">
        <v>493</v>
      </c>
      <c r="M1500" s="3" t="s">
        <v>1272</v>
      </c>
      <c r="N1500" s="3">
        <v>31907</v>
      </c>
      <c r="O1500" s="3" t="s">
        <v>26</v>
      </c>
      <c r="P1500" s="3" t="s">
        <v>3211</v>
      </c>
      <c r="Q1500" s="3" t="s">
        <v>42</v>
      </c>
      <c r="R1500" s="3" t="s">
        <v>64</v>
      </c>
      <c r="S1500" s="3" t="s">
        <v>3212</v>
      </c>
      <c r="T1500" s="3">
        <v>40.049999999999997</v>
      </c>
      <c r="U1500" s="35" cm="1">
        <f t="array" ref="U1500">INDEX('Pricing Strategy'!$F$4:$F$71,MATCH(1,(Dataset!$O1500='Pricing Strategy'!$B$4:$B$71)*(Dataset!$Q1500='Pricing Strategy'!$C$4:$C$71)*(Dataset!$R1500='Pricing Strategy'!$D$4:$D$71),))</f>
        <v>0.3</v>
      </c>
      <c r="V1500" s="3">
        <f>Dataset!$T1500*(1-Dataset!$U1500)</f>
        <v>28.034999999999997</v>
      </c>
    </row>
    <row r="1501" spans="1:22" x14ac:dyDescent="0.3">
      <c r="A1501" s="32"/>
      <c r="C1501" s="3">
        <v>1496</v>
      </c>
      <c r="D1501" s="3" t="s">
        <v>4016</v>
      </c>
      <c r="E1501" s="34">
        <v>43347</v>
      </c>
      <c r="F1501" s="34">
        <v>43351</v>
      </c>
      <c r="G1501" s="3" t="s">
        <v>46</v>
      </c>
      <c r="H1501" s="3" t="s">
        <v>4017</v>
      </c>
      <c r="I1501" s="3" t="s">
        <v>4018</v>
      </c>
      <c r="J1501" s="3" t="s">
        <v>22</v>
      </c>
      <c r="K1501" s="3" t="s">
        <v>23</v>
      </c>
      <c r="L1501" s="3" t="s">
        <v>4019</v>
      </c>
      <c r="M1501" s="3" t="s">
        <v>100</v>
      </c>
      <c r="N1501" s="3">
        <v>75019</v>
      </c>
      <c r="O1501" s="3" t="s">
        <v>101</v>
      </c>
      <c r="P1501" s="3" t="s">
        <v>3325</v>
      </c>
      <c r="Q1501" s="3" t="s">
        <v>42</v>
      </c>
      <c r="R1501" s="3" t="s">
        <v>64</v>
      </c>
      <c r="S1501" s="3" t="s">
        <v>3326</v>
      </c>
      <c r="T1501" s="3">
        <v>10.192</v>
      </c>
      <c r="U1501" s="35" cm="1">
        <f t="array" ref="U1501">INDEX('Pricing Strategy'!$F$4:$F$71,MATCH(1,(Dataset!$O1501='Pricing Strategy'!$B$4:$B$71)*(Dataset!$Q1501='Pricing Strategy'!$C$4:$C$71)*(Dataset!$R1501='Pricing Strategy'!$D$4:$D$71),))</f>
        <v>0.35</v>
      </c>
      <c r="V1501" s="3">
        <f>Dataset!$T1501*(1-Dataset!$U1501)</f>
        <v>6.6248000000000005</v>
      </c>
    </row>
    <row r="1502" spans="1:22" x14ac:dyDescent="0.3">
      <c r="A1502" s="32"/>
      <c r="C1502" s="3">
        <v>1497</v>
      </c>
      <c r="D1502" s="3" t="s">
        <v>4016</v>
      </c>
      <c r="E1502" s="34">
        <v>43347</v>
      </c>
      <c r="F1502" s="34">
        <v>43351</v>
      </c>
      <c r="G1502" s="3" t="s">
        <v>46</v>
      </c>
      <c r="H1502" s="3" t="s">
        <v>4017</v>
      </c>
      <c r="I1502" s="3" t="s">
        <v>4018</v>
      </c>
      <c r="J1502" s="3" t="s">
        <v>22</v>
      </c>
      <c r="K1502" s="3" t="s">
        <v>23</v>
      </c>
      <c r="L1502" s="3" t="s">
        <v>4019</v>
      </c>
      <c r="M1502" s="3" t="s">
        <v>100</v>
      </c>
      <c r="N1502" s="3">
        <v>75019</v>
      </c>
      <c r="O1502" s="3" t="s">
        <v>101</v>
      </c>
      <c r="P1502" s="3" t="s">
        <v>4020</v>
      </c>
      <c r="Q1502" s="3" t="s">
        <v>42</v>
      </c>
      <c r="R1502" s="3" t="s">
        <v>55</v>
      </c>
      <c r="S1502" s="3" t="s">
        <v>4021</v>
      </c>
      <c r="T1502" s="3">
        <v>16.783999999999999</v>
      </c>
      <c r="U1502" s="35" cm="1">
        <f t="array" ref="U1502">INDEX('Pricing Strategy'!$F$4:$F$71,MATCH(1,(Dataset!$O1502='Pricing Strategy'!$B$4:$B$71)*(Dataset!$Q1502='Pricing Strategy'!$C$4:$C$71)*(Dataset!$R1502='Pricing Strategy'!$D$4:$D$71),))</f>
        <v>0.4</v>
      </c>
      <c r="V1502" s="3">
        <f>Dataset!$T1502*(1-Dataset!$U1502)</f>
        <v>10.070399999999999</v>
      </c>
    </row>
    <row r="1503" spans="1:22" x14ac:dyDescent="0.3">
      <c r="A1503" s="32"/>
      <c r="C1503" s="3">
        <v>1498</v>
      </c>
      <c r="D1503" s="3" t="s">
        <v>4016</v>
      </c>
      <c r="E1503" s="34">
        <v>43347</v>
      </c>
      <c r="F1503" s="34">
        <v>43351</v>
      </c>
      <c r="G1503" s="3" t="s">
        <v>46</v>
      </c>
      <c r="H1503" s="3" t="s">
        <v>4017</v>
      </c>
      <c r="I1503" s="3" t="s">
        <v>4018</v>
      </c>
      <c r="J1503" s="3" t="s">
        <v>22</v>
      </c>
      <c r="K1503" s="3" t="s">
        <v>23</v>
      </c>
      <c r="L1503" s="3" t="s">
        <v>4019</v>
      </c>
      <c r="M1503" s="3" t="s">
        <v>100</v>
      </c>
      <c r="N1503" s="3">
        <v>75019</v>
      </c>
      <c r="O1503" s="3" t="s">
        <v>101</v>
      </c>
      <c r="P1503" s="3" t="s">
        <v>721</v>
      </c>
      <c r="Q1503" s="3" t="s">
        <v>42</v>
      </c>
      <c r="R1503" s="3" t="s">
        <v>64</v>
      </c>
      <c r="S1503" s="3" t="s">
        <v>722</v>
      </c>
      <c r="T1503" s="3">
        <v>13.12</v>
      </c>
      <c r="U1503" s="35" cm="1">
        <f t="array" ref="U1503">INDEX('Pricing Strategy'!$F$4:$F$71,MATCH(1,(Dataset!$O1503='Pricing Strategy'!$B$4:$B$71)*(Dataset!$Q1503='Pricing Strategy'!$C$4:$C$71)*(Dataset!$R1503='Pricing Strategy'!$D$4:$D$71),))</f>
        <v>0.35</v>
      </c>
      <c r="V1503" s="3">
        <f>Dataset!$T1503*(1-Dataset!$U1503)</f>
        <v>8.5280000000000005</v>
      </c>
    </row>
    <row r="1504" spans="1:22" x14ac:dyDescent="0.3">
      <c r="A1504" s="32"/>
      <c r="C1504" s="3">
        <v>1499</v>
      </c>
      <c r="D1504" s="3" t="s">
        <v>4022</v>
      </c>
      <c r="E1504" s="34">
        <v>43025</v>
      </c>
      <c r="F1504" s="34">
        <v>43028</v>
      </c>
      <c r="G1504" s="3" t="s">
        <v>184</v>
      </c>
      <c r="H1504" s="3" t="s">
        <v>635</v>
      </c>
      <c r="I1504" s="3" t="s">
        <v>636</v>
      </c>
      <c r="J1504" s="3" t="s">
        <v>98</v>
      </c>
      <c r="K1504" s="3" t="s">
        <v>23</v>
      </c>
      <c r="L1504" s="3" t="s">
        <v>123</v>
      </c>
      <c r="M1504" s="3" t="s">
        <v>39</v>
      </c>
      <c r="N1504" s="3">
        <v>94122</v>
      </c>
      <c r="O1504" s="3" t="s">
        <v>40</v>
      </c>
      <c r="P1504" s="3" t="s">
        <v>488</v>
      </c>
      <c r="Q1504" s="3" t="s">
        <v>42</v>
      </c>
      <c r="R1504" s="3" t="s">
        <v>71</v>
      </c>
      <c r="S1504" s="3" t="s">
        <v>489</v>
      </c>
      <c r="T1504" s="3">
        <v>18.16</v>
      </c>
      <c r="U1504" s="35" cm="1">
        <f t="array" ref="U1504">INDEX('Pricing Strategy'!$F$4:$F$71,MATCH(1,(Dataset!$O1504='Pricing Strategy'!$B$4:$B$71)*(Dataset!$Q1504='Pricing Strategy'!$C$4:$C$71)*(Dataset!$R1504='Pricing Strategy'!$D$4:$D$71),))</f>
        <v>0.4</v>
      </c>
      <c r="V1504" s="3">
        <f>Dataset!$T1504*(1-Dataset!$U1504)</f>
        <v>10.895999999999999</v>
      </c>
    </row>
    <row r="1505" spans="1:22" x14ac:dyDescent="0.3">
      <c r="A1505" s="32"/>
      <c r="C1505" s="3">
        <v>1500</v>
      </c>
      <c r="D1505" s="3" t="s">
        <v>4023</v>
      </c>
      <c r="E1505" s="34">
        <v>43416</v>
      </c>
      <c r="F1505" s="34">
        <v>43422</v>
      </c>
      <c r="G1505" s="3" t="s">
        <v>46</v>
      </c>
      <c r="H1505" s="3" t="s">
        <v>1366</v>
      </c>
      <c r="I1505" s="3" t="s">
        <v>1367</v>
      </c>
      <c r="J1505" s="3" t="s">
        <v>22</v>
      </c>
      <c r="K1505" s="3" t="s">
        <v>23</v>
      </c>
      <c r="L1505" s="3" t="s">
        <v>1237</v>
      </c>
      <c r="M1505" s="3" t="s">
        <v>100</v>
      </c>
      <c r="N1505" s="3">
        <v>78745</v>
      </c>
      <c r="O1505" s="3" t="s">
        <v>101</v>
      </c>
      <c r="P1505" s="3" t="s">
        <v>795</v>
      </c>
      <c r="Q1505" s="3" t="s">
        <v>42</v>
      </c>
      <c r="R1505" s="3" t="s">
        <v>86</v>
      </c>
      <c r="S1505" s="3" t="s">
        <v>796</v>
      </c>
      <c r="T1505" s="3">
        <v>16.056000000000001</v>
      </c>
      <c r="U1505" s="35" cm="1">
        <f t="array" ref="U1505">INDEX('Pricing Strategy'!$F$4:$F$71,MATCH(1,(Dataset!$O1505='Pricing Strategy'!$B$4:$B$71)*(Dataset!$Q1505='Pricing Strategy'!$C$4:$C$71)*(Dataset!$R1505='Pricing Strategy'!$D$4:$D$71),))</f>
        <v>0.3</v>
      </c>
      <c r="V1505" s="3">
        <f>Dataset!$T1505*(1-Dataset!$U1505)</f>
        <v>11.2392</v>
      </c>
    </row>
    <row r="1506" spans="1:22" x14ac:dyDescent="0.3">
      <c r="A1506" s="32"/>
      <c r="C1506" s="3">
        <v>1501</v>
      </c>
      <c r="D1506" s="3" t="s">
        <v>4023</v>
      </c>
      <c r="E1506" s="34">
        <v>43416</v>
      </c>
      <c r="F1506" s="34">
        <v>43422</v>
      </c>
      <c r="G1506" s="3" t="s">
        <v>46</v>
      </c>
      <c r="H1506" s="3" t="s">
        <v>1366</v>
      </c>
      <c r="I1506" s="3" t="s">
        <v>1367</v>
      </c>
      <c r="J1506" s="3" t="s">
        <v>22</v>
      </c>
      <c r="K1506" s="3" t="s">
        <v>23</v>
      </c>
      <c r="L1506" s="3" t="s">
        <v>1237</v>
      </c>
      <c r="M1506" s="3" t="s">
        <v>100</v>
      </c>
      <c r="N1506" s="3">
        <v>78745</v>
      </c>
      <c r="O1506" s="3" t="s">
        <v>101</v>
      </c>
      <c r="P1506" s="3" t="s">
        <v>4024</v>
      </c>
      <c r="Q1506" s="3" t="s">
        <v>42</v>
      </c>
      <c r="R1506" s="3" t="s">
        <v>86</v>
      </c>
      <c r="S1506" s="3" t="s">
        <v>4025</v>
      </c>
      <c r="T1506" s="3">
        <v>223.05600000000001</v>
      </c>
      <c r="U1506" s="35" cm="1">
        <f t="array" ref="U1506">INDEX('Pricing Strategy'!$F$4:$F$71,MATCH(1,(Dataset!$O1506='Pricing Strategy'!$B$4:$B$71)*(Dataset!$Q1506='Pricing Strategy'!$C$4:$C$71)*(Dataset!$R1506='Pricing Strategy'!$D$4:$D$71),))</f>
        <v>0.3</v>
      </c>
      <c r="V1506" s="3">
        <f>Dataset!$T1506*(1-Dataset!$U1506)</f>
        <v>156.13919999999999</v>
      </c>
    </row>
    <row r="1507" spans="1:22" x14ac:dyDescent="0.3">
      <c r="A1507" s="32"/>
      <c r="C1507" s="3">
        <v>1502</v>
      </c>
      <c r="D1507" s="3" t="s">
        <v>4023</v>
      </c>
      <c r="E1507" s="34">
        <v>43416</v>
      </c>
      <c r="F1507" s="34">
        <v>43422</v>
      </c>
      <c r="G1507" s="3" t="s">
        <v>46</v>
      </c>
      <c r="H1507" s="3" t="s">
        <v>1366</v>
      </c>
      <c r="I1507" s="3" t="s">
        <v>1367</v>
      </c>
      <c r="J1507" s="3" t="s">
        <v>22</v>
      </c>
      <c r="K1507" s="3" t="s">
        <v>23</v>
      </c>
      <c r="L1507" s="3" t="s">
        <v>1237</v>
      </c>
      <c r="M1507" s="3" t="s">
        <v>100</v>
      </c>
      <c r="N1507" s="3">
        <v>78745</v>
      </c>
      <c r="O1507" s="3" t="s">
        <v>101</v>
      </c>
      <c r="P1507" s="3" t="s">
        <v>3516</v>
      </c>
      <c r="Q1507" s="3" t="s">
        <v>42</v>
      </c>
      <c r="R1507" s="3" t="s">
        <v>55</v>
      </c>
      <c r="S1507" s="3" t="s">
        <v>3517</v>
      </c>
      <c r="T1507" s="3">
        <v>540.048</v>
      </c>
      <c r="U1507" s="35" cm="1">
        <f t="array" ref="U1507">INDEX('Pricing Strategy'!$F$4:$F$71,MATCH(1,(Dataset!$O1507='Pricing Strategy'!$B$4:$B$71)*(Dataset!$Q1507='Pricing Strategy'!$C$4:$C$71)*(Dataset!$R1507='Pricing Strategy'!$D$4:$D$71),))</f>
        <v>0.4</v>
      </c>
      <c r="V1507" s="3">
        <f>Dataset!$T1507*(1-Dataset!$U1507)</f>
        <v>324.02879999999999</v>
      </c>
    </row>
    <row r="1508" spans="1:22" x14ac:dyDescent="0.3">
      <c r="A1508" s="32"/>
      <c r="C1508" s="3">
        <v>1503</v>
      </c>
      <c r="D1508" s="3" t="s">
        <v>4026</v>
      </c>
      <c r="E1508" s="34">
        <v>43063</v>
      </c>
      <c r="F1508" s="34">
        <v>43070</v>
      </c>
      <c r="G1508" s="3" t="s">
        <v>46</v>
      </c>
      <c r="H1508" s="3" t="s">
        <v>3375</v>
      </c>
      <c r="I1508" s="3" t="s">
        <v>3376</v>
      </c>
      <c r="J1508" s="3" t="s">
        <v>98</v>
      </c>
      <c r="K1508" s="3" t="s">
        <v>23</v>
      </c>
      <c r="L1508" s="3" t="s">
        <v>38</v>
      </c>
      <c r="M1508" s="3" t="s">
        <v>39</v>
      </c>
      <c r="N1508" s="3">
        <v>90045</v>
      </c>
      <c r="O1508" s="3" t="s">
        <v>40</v>
      </c>
      <c r="P1508" s="3" t="s">
        <v>4027</v>
      </c>
      <c r="Q1508" s="3" t="s">
        <v>67</v>
      </c>
      <c r="R1508" s="3" t="s">
        <v>68</v>
      </c>
      <c r="S1508" s="3" t="s">
        <v>4028</v>
      </c>
      <c r="T1508" s="3">
        <v>33.520000000000003</v>
      </c>
      <c r="U1508" s="35" cm="1">
        <f t="array" ref="U1508">INDEX('Pricing Strategy'!$F$4:$F$71,MATCH(1,(Dataset!$O1508='Pricing Strategy'!$B$4:$B$71)*(Dataset!$Q1508='Pricing Strategy'!$C$4:$C$71)*(Dataset!$R1508='Pricing Strategy'!$D$4:$D$71),))</f>
        <v>0.4</v>
      </c>
      <c r="V1508" s="3">
        <f>Dataset!$T1508*(1-Dataset!$U1508)</f>
        <v>20.112000000000002</v>
      </c>
    </row>
    <row r="1509" spans="1:22" x14ac:dyDescent="0.3">
      <c r="A1509" s="32"/>
      <c r="C1509" s="3">
        <v>1504</v>
      </c>
      <c r="D1509" s="3" t="s">
        <v>4026</v>
      </c>
      <c r="E1509" s="34">
        <v>43063</v>
      </c>
      <c r="F1509" s="34">
        <v>43070</v>
      </c>
      <c r="G1509" s="3" t="s">
        <v>46</v>
      </c>
      <c r="H1509" s="3" t="s">
        <v>3375</v>
      </c>
      <c r="I1509" s="3" t="s">
        <v>3376</v>
      </c>
      <c r="J1509" s="3" t="s">
        <v>98</v>
      </c>
      <c r="K1509" s="3" t="s">
        <v>23</v>
      </c>
      <c r="L1509" s="3" t="s">
        <v>38</v>
      </c>
      <c r="M1509" s="3" t="s">
        <v>39</v>
      </c>
      <c r="N1509" s="3">
        <v>90045</v>
      </c>
      <c r="O1509" s="3" t="s">
        <v>40</v>
      </c>
      <c r="P1509" s="3" t="s">
        <v>2047</v>
      </c>
      <c r="Q1509" s="3" t="s">
        <v>28</v>
      </c>
      <c r="R1509" s="3" t="s">
        <v>61</v>
      </c>
      <c r="S1509" s="3" t="s">
        <v>2048</v>
      </c>
      <c r="T1509" s="3">
        <v>9.94</v>
      </c>
      <c r="U1509" s="35" cm="1">
        <f t="array" ref="U1509">INDEX('Pricing Strategy'!$F$4:$F$71,MATCH(1,(Dataset!$O1509='Pricing Strategy'!$B$4:$B$71)*(Dataset!$Q1509='Pricing Strategy'!$C$4:$C$71)*(Dataset!$R1509='Pricing Strategy'!$D$4:$D$71),))</f>
        <v>0.4</v>
      </c>
      <c r="V1509" s="3">
        <f>Dataset!$T1509*(1-Dataset!$U1509)</f>
        <v>5.9639999999999995</v>
      </c>
    </row>
    <row r="1510" spans="1:22" x14ac:dyDescent="0.3">
      <c r="A1510" s="32"/>
      <c r="C1510" s="3">
        <v>1505</v>
      </c>
      <c r="D1510" s="3" t="s">
        <v>4029</v>
      </c>
      <c r="E1510" s="34">
        <v>42583</v>
      </c>
      <c r="F1510" s="34">
        <v>42589</v>
      </c>
      <c r="G1510" s="3" t="s">
        <v>46</v>
      </c>
      <c r="H1510" s="3" t="s">
        <v>4030</v>
      </c>
      <c r="I1510" s="3" t="s">
        <v>4031</v>
      </c>
      <c r="J1510" s="3" t="s">
        <v>98</v>
      </c>
      <c r="K1510" s="3" t="s">
        <v>23</v>
      </c>
      <c r="L1510" s="3" t="s">
        <v>38</v>
      </c>
      <c r="M1510" s="3" t="s">
        <v>39</v>
      </c>
      <c r="N1510" s="3">
        <v>90004</v>
      </c>
      <c r="O1510" s="3" t="s">
        <v>40</v>
      </c>
      <c r="P1510" s="3" t="s">
        <v>283</v>
      </c>
      <c r="Q1510" s="3" t="s">
        <v>42</v>
      </c>
      <c r="R1510" s="3" t="s">
        <v>64</v>
      </c>
      <c r="S1510" s="3" t="s">
        <v>284</v>
      </c>
      <c r="T1510" s="3">
        <v>6.72</v>
      </c>
      <c r="U1510" s="35" cm="1">
        <f t="array" ref="U1510">INDEX('Pricing Strategy'!$F$4:$F$71,MATCH(1,(Dataset!$O1510='Pricing Strategy'!$B$4:$B$71)*(Dataset!$Q1510='Pricing Strategy'!$C$4:$C$71)*(Dataset!$R1510='Pricing Strategy'!$D$4:$D$71),))</f>
        <v>0.45</v>
      </c>
      <c r="V1510" s="3">
        <f>Dataset!$T1510*(1-Dataset!$U1510)</f>
        <v>3.6960000000000002</v>
      </c>
    </row>
    <row r="1511" spans="1:22" x14ac:dyDescent="0.3">
      <c r="A1511" s="32"/>
      <c r="C1511" s="3">
        <v>1506</v>
      </c>
      <c r="D1511" s="3" t="s">
        <v>4029</v>
      </c>
      <c r="E1511" s="34">
        <v>42583</v>
      </c>
      <c r="F1511" s="34">
        <v>42589</v>
      </c>
      <c r="G1511" s="3" t="s">
        <v>46</v>
      </c>
      <c r="H1511" s="3" t="s">
        <v>4030</v>
      </c>
      <c r="I1511" s="3" t="s">
        <v>4031</v>
      </c>
      <c r="J1511" s="3" t="s">
        <v>98</v>
      </c>
      <c r="K1511" s="3" t="s">
        <v>23</v>
      </c>
      <c r="L1511" s="3" t="s">
        <v>38</v>
      </c>
      <c r="M1511" s="3" t="s">
        <v>39</v>
      </c>
      <c r="N1511" s="3">
        <v>90004</v>
      </c>
      <c r="O1511" s="3" t="s">
        <v>40</v>
      </c>
      <c r="P1511" s="3" t="s">
        <v>4032</v>
      </c>
      <c r="Q1511" s="3" t="s">
        <v>28</v>
      </c>
      <c r="R1511" s="3" t="s">
        <v>52</v>
      </c>
      <c r="S1511" s="3" t="s">
        <v>4033</v>
      </c>
      <c r="T1511" s="3">
        <v>1004.976</v>
      </c>
      <c r="U1511" s="35" cm="1">
        <f t="array" ref="U1511">INDEX('Pricing Strategy'!$F$4:$F$71,MATCH(1,(Dataset!$O1511='Pricing Strategy'!$B$4:$B$71)*(Dataset!$Q1511='Pricing Strategy'!$C$4:$C$71)*(Dataset!$R1511='Pricing Strategy'!$D$4:$D$71),))</f>
        <v>0.45</v>
      </c>
      <c r="V1511" s="3">
        <f>Dataset!$T1511*(1-Dataset!$U1511)</f>
        <v>552.73680000000002</v>
      </c>
    </row>
    <row r="1512" spans="1:22" x14ac:dyDescent="0.3">
      <c r="A1512" s="32"/>
      <c r="C1512" s="3">
        <v>1507</v>
      </c>
      <c r="D1512" s="3" t="s">
        <v>4034</v>
      </c>
      <c r="E1512" s="34">
        <v>43458</v>
      </c>
      <c r="F1512" s="34">
        <v>43463</v>
      </c>
      <c r="G1512" s="3" t="s">
        <v>46</v>
      </c>
      <c r="H1512" s="3" t="s">
        <v>4035</v>
      </c>
      <c r="I1512" s="3" t="s">
        <v>4036</v>
      </c>
      <c r="J1512" s="3" t="s">
        <v>22</v>
      </c>
      <c r="K1512" s="3" t="s">
        <v>23</v>
      </c>
      <c r="L1512" s="3" t="s">
        <v>262</v>
      </c>
      <c r="M1512" s="3" t="s">
        <v>263</v>
      </c>
      <c r="N1512" s="3">
        <v>10024</v>
      </c>
      <c r="O1512" s="3" t="s">
        <v>144</v>
      </c>
      <c r="P1512" s="3" t="s">
        <v>3864</v>
      </c>
      <c r="Q1512" s="3" t="s">
        <v>42</v>
      </c>
      <c r="R1512" s="3" t="s">
        <v>71</v>
      </c>
      <c r="S1512" s="3" t="s">
        <v>3865</v>
      </c>
      <c r="T1512" s="3">
        <v>17.88</v>
      </c>
      <c r="U1512" s="35" cm="1">
        <f t="array" ref="U1512">INDEX('Pricing Strategy'!$F$4:$F$71,MATCH(1,(Dataset!$O1512='Pricing Strategy'!$B$4:$B$71)*(Dataset!$Q1512='Pricing Strategy'!$C$4:$C$71)*(Dataset!$R1512='Pricing Strategy'!$D$4:$D$71),))</f>
        <v>0.4</v>
      </c>
      <c r="V1512" s="3">
        <f>Dataset!$T1512*(1-Dataset!$U1512)</f>
        <v>10.728</v>
      </c>
    </row>
    <row r="1513" spans="1:22" x14ac:dyDescent="0.3">
      <c r="A1513" s="32"/>
      <c r="C1513" s="3">
        <v>1508</v>
      </c>
      <c r="D1513" s="3" t="s">
        <v>4037</v>
      </c>
      <c r="E1513" s="34">
        <v>42995</v>
      </c>
      <c r="F1513" s="34">
        <v>43001</v>
      </c>
      <c r="G1513" s="3" t="s">
        <v>46</v>
      </c>
      <c r="H1513" s="3" t="s">
        <v>3974</v>
      </c>
      <c r="I1513" s="3" t="s">
        <v>3975</v>
      </c>
      <c r="J1513" s="3" t="s">
        <v>22</v>
      </c>
      <c r="K1513" s="3" t="s">
        <v>23</v>
      </c>
      <c r="L1513" s="3" t="s">
        <v>493</v>
      </c>
      <c r="M1513" s="3" t="s">
        <v>1272</v>
      </c>
      <c r="N1513" s="3">
        <v>31907</v>
      </c>
      <c r="O1513" s="3" t="s">
        <v>26</v>
      </c>
      <c r="P1513" s="3" t="s">
        <v>4038</v>
      </c>
      <c r="Q1513" s="3" t="s">
        <v>67</v>
      </c>
      <c r="R1513" s="3" t="s">
        <v>680</v>
      </c>
      <c r="S1513" s="3" t="s">
        <v>4039</v>
      </c>
      <c r="T1513" s="3">
        <v>396</v>
      </c>
      <c r="U1513" s="35" cm="1">
        <f t="array" ref="U1513">INDEX('Pricing Strategy'!$F$4:$F$71,MATCH(1,(Dataset!$O1513='Pricing Strategy'!$B$4:$B$71)*(Dataset!$Q1513='Pricing Strategy'!$C$4:$C$71)*(Dataset!$R1513='Pricing Strategy'!$D$4:$D$71),))</f>
        <v>0.3</v>
      </c>
      <c r="V1513" s="3">
        <f>Dataset!$T1513*(1-Dataset!$U1513)</f>
        <v>277.2</v>
      </c>
    </row>
    <row r="1514" spans="1:22" x14ac:dyDescent="0.3">
      <c r="A1514" s="32"/>
      <c r="C1514" s="3">
        <v>1509</v>
      </c>
      <c r="D1514" s="3" t="s">
        <v>4040</v>
      </c>
      <c r="E1514" s="34">
        <v>43444</v>
      </c>
      <c r="F1514" s="34">
        <v>43444</v>
      </c>
      <c r="G1514" s="3" t="s">
        <v>1290</v>
      </c>
      <c r="H1514" s="3" t="s">
        <v>546</v>
      </c>
      <c r="I1514" s="3" t="s">
        <v>547</v>
      </c>
      <c r="J1514" s="3" t="s">
        <v>98</v>
      </c>
      <c r="K1514" s="3" t="s">
        <v>23</v>
      </c>
      <c r="L1514" s="3" t="s">
        <v>2533</v>
      </c>
      <c r="M1514" s="3" t="s">
        <v>134</v>
      </c>
      <c r="N1514" s="3">
        <v>68104</v>
      </c>
      <c r="O1514" s="3" t="s">
        <v>101</v>
      </c>
      <c r="P1514" s="3" t="s">
        <v>4041</v>
      </c>
      <c r="Q1514" s="3" t="s">
        <v>42</v>
      </c>
      <c r="R1514" s="3" t="s">
        <v>71</v>
      </c>
      <c r="S1514" s="3" t="s">
        <v>4042</v>
      </c>
      <c r="T1514" s="3">
        <v>34.5</v>
      </c>
      <c r="U1514" s="35" cm="1">
        <f t="array" ref="U1514">INDEX('Pricing Strategy'!$F$4:$F$71,MATCH(1,(Dataset!$O1514='Pricing Strategy'!$B$4:$B$71)*(Dataset!$Q1514='Pricing Strategy'!$C$4:$C$71)*(Dataset!$R1514='Pricing Strategy'!$D$4:$D$71),))</f>
        <v>0.3</v>
      </c>
      <c r="V1514" s="3">
        <f>Dataset!$T1514*(1-Dataset!$U1514)</f>
        <v>24.15</v>
      </c>
    </row>
    <row r="1515" spans="1:22" x14ac:dyDescent="0.3">
      <c r="A1515" s="32"/>
      <c r="C1515" s="3">
        <v>1510</v>
      </c>
      <c r="D1515" s="3" t="s">
        <v>4043</v>
      </c>
      <c r="E1515" s="34">
        <v>43355</v>
      </c>
      <c r="F1515" s="34">
        <v>43358</v>
      </c>
      <c r="G1515" s="3" t="s">
        <v>184</v>
      </c>
      <c r="H1515" s="3" t="s">
        <v>2829</v>
      </c>
      <c r="I1515" s="3" t="s">
        <v>2830</v>
      </c>
      <c r="J1515" s="3" t="s">
        <v>22</v>
      </c>
      <c r="K1515" s="3" t="s">
        <v>23</v>
      </c>
      <c r="L1515" s="3" t="s">
        <v>38</v>
      </c>
      <c r="M1515" s="3" t="s">
        <v>39</v>
      </c>
      <c r="N1515" s="3">
        <v>90036</v>
      </c>
      <c r="O1515" s="3" t="s">
        <v>40</v>
      </c>
      <c r="P1515" s="3" t="s">
        <v>3962</v>
      </c>
      <c r="Q1515" s="3" t="s">
        <v>28</v>
      </c>
      <c r="R1515" s="3" t="s">
        <v>61</v>
      </c>
      <c r="S1515" s="3" t="s">
        <v>3963</v>
      </c>
      <c r="T1515" s="3">
        <v>8.36</v>
      </c>
      <c r="U1515" s="35" cm="1">
        <f t="array" ref="U1515">INDEX('Pricing Strategy'!$F$4:$F$71,MATCH(1,(Dataset!$O1515='Pricing Strategy'!$B$4:$B$71)*(Dataset!$Q1515='Pricing Strategy'!$C$4:$C$71)*(Dataset!$R1515='Pricing Strategy'!$D$4:$D$71),))</f>
        <v>0.4</v>
      </c>
      <c r="V1515" s="3">
        <f>Dataset!$T1515*(1-Dataset!$U1515)</f>
        <v>5.0159999999999991</v>
      </c>
    </row>
    <row r="1516" spans="1:22" x14ac:dyDescent="0.3">
      <c r="A1516" s="32"/>
      <c r="C1516" s="3">
        <v>1511</v>
      </c>
      <c r="D1516" s="3" t="s">
        <v>4044</v>
      </c>
      <c r="E1516" s="34">
        <v>43275</v>
      </c>
      <c r="F1516" s="34">
        <v>43282</v>
      </c>
      <c r="G1516" s="3" t="s">
        <v>46</v>
      </c>
      <c r="H1516" s="3" t="s">
        <v>3930</v>
      </c>
      <c r="I1516" s="3" t="s">
        <v>3931</v>
      </c>
      <c r="J1516" s="3" t="s">
        <v>37</v>
      </c>
      <c r="K1516" s="3" t="s">
        <v>23</v>
      </c>
      <c r="L1516" s="3" t="s">
        <v>4045</v>
      </c>
      <c r="M1516" s="3" t="s">
        <v>39</v>
      </c>
      <c r="N1516" s="3">
        <v>91767</v>
      </c>
      <c r="O1516" s="3" t="s">
        <v>40</v>
      </c>
      <c r="P1516" s="3" t="s">
        <v>1122</v>
      </c>
      <c r="Q1516" s="3" t="s">
        <v>42</v>
      </c>
      <c r="R1516" s="3" t="s">
        <v>64</v>
      </c>
      <c r="S1516" s="3" t="s">
        <v>1123</v>
      </c>
      <c r="T1516" s="3">
        <v>385.6</v>
      </c>
      <c r="U1516" s="35" cm="1">
        <f t="array" ref="U1516">INDEX('Pricing Strategy'!$F$4:$F$71,MATCH(1,(Dataset!$O1516='Pricing Strategy'!$B$4:$B$71)*(Dataset!$Q1516='Pricing Strategy'!$C$4:$C$71)*(Dataset!$R1516='Pricing Strategy'!$D$4:$D$71),))</f>
        <v>0.45</v>
      </c>
      <c r="V1516" s="3">
        <f>Dataset!$T1516*(1-Dataset!$U1516)</f>
        <v>212.08000000000004</v>
      </c>
    </row>
    <row r="1517" spans="1:22" x14ac:dyDescent="0.3">
      <c r="A1517" s="32"/>
      <c r="C1517" s="3">
        <v>1512</v>
      </c>
      <c r="D1517" s="3" t="s">
        <v>4044</v>
      </c>
      <c r="E1517" s="34">
        <v>43275</v>
      </c>
      <c r="F1517" s="34">
        <v>43282</v>
      </c>
      <c r="G1517" s="3" t="s">
        <v>46</v>
      </c>
      <c r="H1517" s="3" t="s">
        <v>3930</v>
      </c>
      <c r="I1517" s="3" t="s">
        <v>3931</v>
      </c>
      <c r="J1517" s="3" t="s">
        <v>37</v>
      </c>
      <c r="K1517" s="3" t="s">
        <v>23</v>
      </c>
      <c r="L1517" s="3" t="s">
        <v>4045</v>
      </c>
      <c r="M1517" s="3" t="s">
        <v>39</v>
      </c>
      <c r="N1517" s="3">
        <v>91767</v>
      </c>
      <c r="O1517" s="3" t="s">
        <v>40</v>
      </c>
      <c r="P1517" s="3" t="s">
        <v>769</v>
      </c>
      <c r="Q1517" s="3" t="s">
        <v>42</v>
      </c>
      <c r="R1517" s="3" t="s">
        <v>64</v>
      </c>
      <c r="S1517" s="3" t="s">
        <v>770</v>
      </c>
      <c r="T1517" s="3">
        <v>35.82</v>
      </c>
      <c r="U1517" s="35" cm="1">
        <f t="array" ref="U1517">INDEX('Pricing Strategy'!$F$4:$F$71,MATCH(1,(Dataset!$O1517='Pricing Strategy'!$B$4:$B$71)*(Dataset!$Q1517='Pricing Strategy'!$C$4:$C$71)*(Dataset!$R1517='Pricing Strategy'!$D$4:$D$71),))</f>
        <v>0.45</v>
      </c>
      <c r="V1517" s="3">
        <f>Dataset!$T1517*(1-Dataset!$U1517)</f>
        <v>19.701000000000001</v>
      </c>
    </row>
    <row r="1518" spans="1:22" x14ac:dyDescent="0.3">
      <c r="A1518" s="32"/>
      <c r="C1518" s="3">
        <v>1513</v>
      </c>
      <c r="D1518" s="3" t="s">
        <v>4046</v>
      </c>
      <c r="E1518" s="34">
        <v>43330</v>
      </c>
      <c r="F1518" s="34">
        <v>43334</v>
      </c>
      <c r="G1518" s="3" t="s">
        <v>46</v>
      </c>
      <c r="H1518" s="3" t="s">
        <v>1330</v>
      </c>
      <c r="I1518" s="3" t="s">
        <v>1331</v>
      </c>
      <c r="J1518" s="3" t="s">
        <v>22</v>
      </c>
      <c r="K1518" s="3" t="s">
        <v>23</v>
      </c>
      <c r="L1518" s="3" t="s">
        <v>814</v>
      </c>
      <c r="M1518" s="3" t="s">
        <v>100</v>
      </c>
      <c r="N1518" s="3">
        <v>75220</v>
      </c>
      <c r="O1518" s="3" t="s">
        <v>101</v>
      </c>
      <c r="P1518" s="3" t="s">
        <v>933</v>
      </c>
      <c r="Q1518" s="3" t="s">
        <v>42</v>
      </c>
      <c r="R1518" s="3" t="s">
        <v>55</v>
      </c>
      <c r="S1518" s="3" t="s">
        <v>934</v>
      </c>
      <c r="T1518" s="3">
        <v>200.06399999999999</v>
      </c>
      <c r="U1518" s="35" cm="1">
        <f t="array" ref="U1518">INDEX('Pricing Strategy'!$F$4:$F$71,MATCH(1,(Dataset!$O1518='Pricing Strategy'!$B$4:$B$71)*(Dataset!$Q1518='Pricing Strategy'!$C$4:$C$71)*(Dataset!$R1518='Pricing Strategy'!$D$4:$D$71),))</f>
        <v>0.4</v>
      </c>
      <c r="V1518" s="3">
        <f>Dataset!$T1518*(1-Dataset!$U1518)</f>
        <v>120.0384</v>
      </c>
    </row>
    <row r="1519" spans="1:22" x14ac:dyDescent="0.3">
      <c r="A1519" s="32"/>
      <c r="C1519" s="3">
        <v>1514</v>
      </c>
      <c r="D1519" s="3" t="s">
        <v>4046</v>
      </c>
      <c r="E1519" s="34">
        <v>43330</v>
      </c>
      <c r="F1519" s="34">
        <v>43334</v>
      </c>
      <c r="G1519" s="3" t="s">
        <v>46</v>
      </c>
      <c r="H1519" s="3" t="s">
        <v>1330</v>
      </c>
      <c r="I1519" s="3" t="s">
        <v>1331</v>
      </c>
      <c r="J1519" s="3" t="s">
        <v>22</v>
      </c>
      <c r="K1519" s="3" t="s">
        <v>23</v>
      </c>
      <c r="L1519" s="3" t="s">
        <v>814</v>
      </c>
      <c r="M1519" s="3" t="s">
        <v>100</v>
      </c>
      <c r="N1519" s="3">
        <v>75220</v>
      </c>
      <c r="O1519" s="3" t="s">
        <v>101</v>
      </c>
      <c r="P1519" s="3" t="s">
        <v>1598</v>
      </c>
      <c r="Q1519" s="3" t="s">
        <v>42</v>
      </c>
      <c r="R1519" s="3" t="s">
        <v>71</v>
      </c>
      <c r="S1519" s="3" t="s">
        <v>1599</v>
      </c>
      <c r="T1519" s="3">
        <v>21.38</v>
      </c>
      <c r="U1519" s="35" cm="1">
        <f t="array" ref="U1519">INDEX('Pricing Strategy'!$F$4:$F$71,MATCH(1,(Dataset!$O1519='Pricing Strategy'!$B$4:$B$71)*(Dataset!$Q1519='Pricing Strategy'!$C$4:$C$71)*(Dataset!$R1519='Pricing Strategy'!$D$4:$D$71),))</f>
        <v>0.3</v>
      </c>
      <c r="V1519" s="3">
        <f>Dataset!$T1519*(1-Dataset!$U1519)</f>
        <v>14.965999999999998</v>
      </c>
    </row>
    <row r="1520" spans="1:22" x14ac:dyDescent="0.3">
      <c r="A1520" s="32"/>
      <c r="C1520" s="3">
        <v>1515</v>
      </c>
      <c r="D1520" s="3" t="s">
        <v>4046</v>
      </c>
      <c r="E1520" s="34">
        <v>43330</v>
      </c>
      <c r="F1520" s="34">
        <v>43334</v>
      </c>
      <c r="G1520" s="3" t="s">
        <v>46</v>
      </c>
      <c r="H1520" s="3" t="s">
        <v>1330</v>
      </c>
      <c r="I1520" s="3" t="s">
        <v>1331</v>
      </c>
      <c r="J1520" s="3" t="s">
        <v>22</v>
      </c>
      <c r="K1520" s="3" t="s">
        <v>23</v>
      </c>
      <c r="L1520" s="3" t="s">
        <v>814</v>
      </c>
      <c r="M1520" s="3" t="s">
        <v>100</v>
      </c>
      <c r="N1520" s="3">
        <v>75220</v>
      </c>
      <c r="O1520" s="3" t="s">
        <v>101</v>
      </c>
      <c r="P1520" s="3" t="s">
        <v>2619</v>
      </c>
      <c r="Q1520" s="3" t="s">
        <v>42</v>
      </c>
      <c r="R1520" s="3" t="s">
        <v>71</v>
      </c>
      <c r="S1520" s="3" t="s">
        <v>2620</v>
      </c>
      <c r="T1520" s="3">
        <v>6.7439999999999998</v>
      </c>
      <c r="U1520" s="35" cm="1">
        <f t="array" ref="U1520">INDEX('Pricing Strategy'!$F$4:$F$71,MATCH(1,(Dataset!$O1520='Pricing Strategy'!$B$4:$B$71)*(Dataset!$Q1520='Pricing Strategy'!$C$4:$C$71)*(Dataset!$R1520='Pricing Strategy'!$D$4:$D$71),))</f>
        <v>0.3</v>
      </c>
      <c r="V1520" s="3">
        <f>Dataset!$T1520*(1-Dataset!$U1520)</f>
        <v>4.7207999999999997</v>
      </c>
    </row>
    <row r="1521" spans="1:22" x14ac:dyDescent="0.3">
      <c r="A1521" s="32"/>
      <c r="C1521" s="3">
        <v>1516</v>
      </c>
      <c r="D1521" s="3" t="s">
        <v>4047</v>
      </c>
      <c r="E1521" s="34">
        <v>43445</v>
      </c>
      <c r="F1521" s="34">
        <v>43451</v>
      </c>
      <c r="G1521" s="3" t="s">
        <v>46</v>
      </c>
      <c r="H1521" s="3" t="s">
        <v>4048</v>
      </c>
      <c r="I1521" s="3" t="s">
        <v>4049</v>
      </c>
      <c r="J1521" s="3" t="s">
        <v>22</v>
      </c>
      <c r="K1521" s="3" t="s">
        <v>23</v>
      </c>
      <c r="L1521" s="3" t="s">
        <v>142</v>
      </c>
      <c r="M1521" s="3" t="s">
        <v>143</v>
      </c>
      <c r="N1521" s="3">
        <v>19120</v>
      </c>
      <c r="O1521" s="3" t="s">
        <v>144</v>
      </c>
      <c r="P1521" s="3" t="s">
        <v>3747</v>
      </c>
      <c r="Q1521" s="3" t="s">
        <v>28</v>
      </c>
      <c r="R1521" s="3" t="s">
        <v>32</v>
      </c>
      <c r="S1521" s="3" t="s">
        <v>3748</v>
      </c>
      <c r="T1521" s="3">
        <v>63.686</v>
      </c>
      <c r="U1521" s="35" cm="1">
        <f t="array" ref="U1521">INDEX('Pricing Strategy'!$F$4:$F$71,MATCH(1,(Dataset!$O1521='Pricing Strategy'!$B$4:$B$71)*(Dataset!$Q1521='Pricing Strategy'!$C$4:$C$71)*(Dataset!$R1521='Pricing Strategy'!$D$4:$D$71),))</f>
        <v>0.45</v>
      </c>
      <c r="V1521" s="3">
        <f>Dataset!$T1521*(1-Dataset!$U1521)</f>
        <v>35.027300000000004</v>
      </c>
    </row>
    <row r="1522" spans="1:22" x14ac:dyDescent="0.3">
      <c r="A1522" s="32"/>
      <c r="C1522" s="3">
        <v>1517</v>
      </c>
      <c r="D1522" s="3" t="s">
        <v>4050</v>
      </c>
      <c r="E1522" s="34">
        <v>43444</v>
      </c>
      <c r="F1522" s="34">
        <v>43448</v>
      </c>
      <c r="G1522" s="3" t="s">
        <v>19</v>
      </c>
      <c r="H1522" s="3" t="s">
        <v>2227</v>
      </c>
      <c r="I1522" s="3" t="s">
        <v>2228</v>
      </c>
      <c r="J1522" s="3" t="s">
        <v>22</v>
      </c>
      <c r="K1522" s="3" t="s">
        <v>23</v>
      </c>
      <c r="L1522" s="3" t="s">
        <v>4051</v>
      </c>
      <c r="M1522" s="3" t="s">
        <v>1393</v>
      </c>
      <c r="N1522" s="3">
        <v>89031</v>
      </c>
      <c r="O1522" s="3" t="s">
        <v>40</v>
      </c>
      <c r="P1522" s="3" t="s">
        <v>1898</v>
      </c>
      <c r="Q1522" s="3" t="s">
        <v>28</v>
      </c>
      <c r="R1522" s="3" t="s">
        <v>52</v>
      </c>
      <c r="S1522" s="3" t="s">
        <v>1899</v>
      </c>
      <c r="T1522" s="3">
        <v>1669.6</v>
      </c>
      <c r="U1522" s="35" cm="1">
        <f t="array" ref="U1522">INDEX('Pricing Strategy'!$F$4:$F$71,MATCH(1,(Dataset!$O1522='Pricing Strategy'!$B$4:$B$71)*(Dataset!$Q1522='Pricing Strategy'!$C$4:$C$71)*(Dataset!$R1522='Pricing Strategy'!$D$4:$D$71),))</f>
        <v>0.45</v>
      </c>
      <c r="V1522" s="3">
        <f>Dataset!$T1522*(1-Dataset!$U1522)</f>
        <v>918.28</v>
      </c>
    </row>
    <row r="1523" spans="1:22" x14ac:dyDescent="0.3">
      <c r="A1523" s="32"/>
      <c r="C1523" s="3">
        <v>1518</v>
      </c>
      <c r="D1523" s="3" t="s">
        <v>4052</v>
      </c>
      <c r="E1523" s="34">
        <v>42038</v>
      </c>
      <c r="F1523" s="34">
        <v>42041</v>
      </c>
      <c r="G1523" s="3" t="s">
        <v>19</v>
      </c>
      <c r="H1523" s="3" t="s">
        <v>4053</v>
      </c>
      <c r="I1523" s="3" t="s">
        <v>4054</v>
      </c>
      <c r="J1523" s="3" t="s">
        <v>22</v>
      </c>
      <c r="K1523" s="3" t="s">
        <v>23</v>
      </c>
      <c r="L1523" s="3" t="s">
        <v>91</v>
      </c>
      <c r="M1523" s="3" t="s">
        <v>92</v>
      </c>
      <c r="N1523" s="3">
        <v>98105</v>
      </c>
      <c r="O1523" s="3" t="s">
        <v>40</v>
      </c>
      <c r="P1523" s="3" t="s">
        <v>1088</v>
      </c>
      <c r="Q1523" s="3" t="s">
        <v>42</v>
      </c>
      <c r="R1523" s="3" t="s">
        <v>71</v>
      </c>
      <c r="S1523" s="3" t="s">
        <v>1089</v>
      </c>
      <c r="T1523" s="3">
        <v>83.84</v>
      </c>
      <c r="U1523" s="35" cm="1">
        <f t="array" ref="U1523">INDEX('Pricing Strategy'!$F$4:$F$71,MATCH(1,(Dataset!$O1523='Pricing Strategy'!$B$4:$B$71)*(Dataset!$Q1523='Pricing Strategy'!$C$4:$C$71)*(Dataset!$R1523='Pricing Strategy'!$D$4:$D$71),))</f>
        <v>0.4</v>
      </c>
      <c r="V1523" s="3">
        <f>Dataset!$T1523*(1-Dataset!$U1523)</f>
        <v>50.304000000000002</v>
      </c>
    </row>
    <row r="1524" spans="1:22" x14ac:dyDescent="0.3">
      <c r="A1524" s="32"/>
      <c r="C1524" s="3">
        <v>1519</v>
      </c>
      <c r="D1524" s="3" t="s">
        <v>4052</v>
      </c>
      <c r="E1524" s="34">
        <v>42038</v>
      </c>
      <c r="F1524" s="34">
        <v>42041</v>
      </c>
      <c r="G1524" s="3" t="s">
        <v>19</v>
      </c>
      <c r="H1524" s="3" t="s">
        <v>4053</v>
      </c>
      <c r="I1524" s="3" t="s">
        <v>4054</v>
      </c>
      <c r="J1524" s="3" t="s">
        <v>22</v>
      </c>
      <c r="K1524" s="3" t="s">
        <v>23</v>
      </c>
      <c r="L1524" s="3" t="s">
        <v>91</v>
      </c>
      <c r="M1524" s="3" t="s">
        <v>92</v>
      </c>
      <c r="N1524" s="3">
        <v>98105</v>
      </c>
      <c r="O1524" s="3" t="s">
        <v>40</v>
      </c>
      <c r="P1524" s="3" t="s">
        <v>2158</v>
      </c>
      <c r="Q1524" s="3" t="s">
        <v>42</v>
      </c>
      <c r="R1524" s="3" t="s">
        <v>71</v>
      </c>
      <c r="S1524" s="3" t="s">
        <v>2159</v>
      </c>
      <c r="T1524" s="3">
        <v>13.272</v>
      </c>
      <c r="U1524" s="35" cm="1">
        <f t="array" ref="U1524">INDEX('Pricing Strategy'!$F$4:$F$71,MATCH(1,(Dataset!$O1524='Pricing Strategy'!$B$4:$B$71)*(Dataset!$Q1524='Pricing Strategy'!$C$4:$C$71)*(Dataset!$R1524='Pricing Strategy'!$D$4:$D$71),))</f>
        <v>0.4</v>
      </c>
      <c r="V1524" s="3">
        <f>Dataset!$T1524*(1-Dataset!$U1524)</f>
        <v>7.9631999999999996</v>
      </c>
    </row>
    <row r="1525" spans="1:22" x14ac:dyDescent="0.3">
      <c r="A1525" s="32"/>
      <c r="C1525" s="3">
        <v>1520</v>
      </c>
      <c r="D1525" s="3" t="s">
        <v>4055</v>
      </c>
      <c r="E1525" s="34">
        <v>43142</v>
      </c>
      <c r="F1525" s="34">
        <v>43145</v>
      </c>
      <c r="G1525" s="3" t="s">
        <v>19</v>
      </c>
      <c r="H1525" s="3" t="s">
        <v>846</v>
      </c>
      <c r="I1525" s="3" t="s">
        <v>847</v>
      </c>
      <c r="J1525" s="3" t="s">
        <v>37</v>
      </c>
      <c r="K1525" s="3" t="s">
        <v>23</v>
      </c>
      <c r="L1525" s="3" t="s">
        <v>123</v>
      </c>
      <c r="M1525" s="3" t="s">
        <v>39</v>
      </c>
      <c r="N1525" s="3">
        <v>94110</v>
      </c>
      <c r="O1525" s="3" t="s">
        <v>40</v>
      </c>
      <c r="P1525" s="3" t="s">
        <v>2871</v>
      </c>
      <c r="Q1525" s="3" t="s">
        <v>42</v>
      </c>
      <c r="R1525" s="3" t="s">
        <v>71</v>
      </c>
      <c r="S1525" s="3" t="s">
        <v>2872</v>
      </c>
      <c r="T1525" s="3">
        <v>21.335999999999999</v>
      </c>
      <c r="U1525" s="35" cm="1">
        <f t="array" ref="U1525">INDEX('Pricing Strategy'!$F$4:$F$71,MATCH(1,(Dataset!$O1525='Pricing Strategy'!$B$4:$B$71)*(Dataset!$Q1525='Pricing Strategy'!$C$4:$C$71)*(Dataset!$R1525='Pricing Strategy'!$D$4:$D$71),))</f>
        <v>0.4</v>
      </c>
      <c r="V1525" s="3">
        <f>Dataset!$T1525*(1-Dataset!$U1525)</f>
        <v>12.801599999999999</v>
      </c>
    </row>
    <row r="1526" spans="1:22" x14ac:dyDescent="0.3">
      <c r="A1526" s="32"/>
      <c r="C1526" s="3">
        <v>1521</v>
      </c>
      <c r="D1526" s="3" t="s">
        <v>4056</v>
      </c>
      <c r="E1526" s="34">
        <v>43206</v>
      </c>
      <c r="F1526" s="34">
        <v>43211</v>
      </c>
      <c r="G1526" s="3" t="s">
        <v>46</v>
      </c>
      <c r="H1526" s="3" t="s">
        <v>4057</v>
      </c>
      <c r="I1526" s="3" t="s">
        <v>4058</v>
      </c>
      <c r="J1526" s="3" t="s">
        <v>98</v>
      </c>
      <c r="K1526" s="3" t="s">
        <v>23</v>
      </c>
      <c r="L1526" s="3" t="s">
        <v>299</v>
      </c>
      <c r="M1526" s="3" t="s">
        <v>207</v>
      </c>
      <c r="N1526" s="3">
        <v>60610</v>
      </c>
      <c r="O1526" s="3" t="s">
        <v>101</v>
      </c>
      <c r="P1526" s="3" t="s">
        <v>4059</v>
      </c>
      <c r="Q1526" s="3" t="s">
        <v>42</v>
      </c>
      <c r="R1526" s="3" t="s">
        <v>64</v>
      </c>
      <c r="S1526" s="3" t="s">
        <v>4060</v>
      </c>
      <c r="T1526" s="3">
        <v>16.52</v>
      </c>
      <c r="U1526" s="35" cm="1">
        <f t="array" ref="U1526">INDEX('Pricing Strategy'!$F$4:$F$71,MATCH(1,(Dataset!$O1526='Pricing Strategy'!$B$4:$B$71)*(Dataset!$Q1526='Pricing Strategy'!$C$4:$C$71)*(Dataset!$R1526='Pricing Strategy'!$D$4:$D$71),))</f>
        <v>0.35</v>
      </c>
      <c r="V1526" s="3">
        <f>Dataset!$T1526*(1-Dataset!$U1526)</f>
        <v>10.738</v>
      </c>
    </row>
    <row r="1527" spans="1:22" x14ac:dyDescent="0.3">
      <c r="A1527" s="32"/>
      <c r="C1527" s="3">
        <v>1522</v>
      </c>
      <c r="D1527" s="3" t="s">
        <v>4061</v>
      </c>
      <c r="E1527" s="34">
        <v>42710</v>
      </c>
      <c r="F1527" s="34">
        <v>42715</v>
      </c>
      <c r="G1527" s="3" t="s">
        <v>46</v>
      </c>
      <c r="H1527" s="3" t="s">
        <v>4062</v>
      </c>
      <c r="I1527" s="3" t="s">
        <v>4063</v>
      </c>
      <c r="J1527" s="3" t="s">
        <v>22</v>
      </c>
      <c r="K1527" s="3" t="s">
        <v>23</v>
      </c>
      <c r="L1527" s="3" t="s">
        <v>1311</v>
      </c>
      <c r="M1527" s="3" t="s">
        <v>306</v>
      </c>
      <c r="N1527" s="3">
        <v>85705</v>
      </c>
      <c r="O1527" s="3" t="s">
        <v>40</v>
      </c>
      <c r="P1527" s="3" t="s">
        <v>2309</v>
      </c>
      <c r="Q1527" s="3" t="s">
        <v>28</v>
      </c>
      <c r="R1527" s="3" t="s">
        <v>61</v>
      </c>
      <c r="S1527" s="3" t="s">
        <v>2310</v>
      </c>
      <c r="T1527" s="3">
        <v>206.11199999999999</v>
      </c>
      <c r="U1527" s="35" cm="1">
        <f t="array" ref="U1527">INDEX('Pricing Strategy'!$F$4:$F$71,MATCH(1,(Dataset!$O1527='Pricing Strategy'!$B$4:$B$71)*(Dataset!$Q1527='Pricing Strategy'!$C$4:$C$71)*(Dataset!$R1527='Pricing Strategy'!$D$4:$D$71),))</f>
        <v>0.4</v>
      </c>
      <c r="V1527" s="3">
        <f>Dataset!$T1527*(1-Dataset!$U1527)</f>
        <v>123.66719999999999</v>
      </c>
    </row>
    <row r="1528" spans="1:22" x14ac:dyDescent="0.3">
      <c r="A1528" s="32"/>
      <c r="C1528" s="3">
        <v>1523</v>
      </c>
      <c r="D1528" s="3" t="s">
        <v>4061</v>
      </c>
      <c r="E1528" s="34">
        <v>42710</v>
      </c>
      <c r="F1528" s="34">
        <v>42715</v>
      </c>
      <c r="G1528" s="3" t="s">
        <v>46</v>
      </c>
      <c r="H1528" s="3" t="s">
        <v>4062</v>
      </c>
      <c r="I1528" s="3" t="s">
        <v>4063</v>
      </c>
      <c r="J1528" s="3" t="s">
        <v>22</v>
      </c>
      <c r="K1528" s="3" t="s">
        <v>23</v>
      </c>
      <c r="L1528" s="3" t="s">
        <v>1311</v>
      </c>
      <c r="M1528" s="3" t="s">
        <v>306</v>
      </c>
      <c r="N1528" s="3">
        <v>85705</v>
      </c>
      <c r="O1528" s="3" t="s">
        <v>40</v>
      </c>
      <c r="P1528" s="3" t="s">
        <v>4064</v>
      </c>
      <c r="Q1528" s="3" t="s">
        <v>42</v>
      </c>
      <c r="R1528" s="3" t="s">
        <v>86</v>
      </c>
      <c r="S1528" s="3" t="s">
        <v>4065</v>
      </c>
      <c r="T1528" s="3">
        <v>19.920000000000002</v>
      </c>
      <c r="U1528" s="35" cm="1">
        <f t="array" ref="U1528">INDEX('Pricing Strategy'!$F$4:$F$71,MATCH(1,(Dataset!$O1528='Pricing Strategy'!$B$4:$B$71)*(Dataset!$Q1528='Pricing Strategy'!$C$4:$C$71)*(Dataset!$R1528='Pricing Strategy'!$D$4:$D$71),))</f>
        <v>0.4</v>
      </c>
      <c r="V1528" s="3">
        <f>Dataset!$T1528*(1-Dataset!$U1528)</f>
        <v>11.952</v>
      </c>
    </row>
    <row r="1529" spans="1:22" x14ac:dyDescent="0.3">
      <c r="A1529" s="32"/>
      <c r="C1529" s="3">
        <v>1524</v>
      </c>
      <c r="D1529" s="3" t="s">
        <v>4061</v>
      </c>
      <c r="E1529" s="34">
        <v>42710</v>
      </c>
      <c r="F1529" s="34">
        <v>42715</v>
      </c>
      <c r="G1529" s="3" t="s">
        <v>46</v>
      </c>
      <c r="H1529" s="3" t="s">
        <v>4062</v>
      </c>
      <c r="I1529" s="3" t="s">
        <v>4063</v>
      </c>
      <c r="J1529" s="3" t="s">
        <v>22</v>
      </c>
      <c r="K1529" s="3" t="s">
        <v>23</v>
      </c>
      <c r="L1529" s="3" t="s">
        <v>1311</v>
      </c>
      <c r="M1529" s="3" t="s">
        <v>306</v>
      </c>
      <c r="N1529" s="3">
        <v>85705</v>
      </c>
      <c r="O1529" s="3" t="s">
        <v>40</v>
      </c>
      <c r="P1529" s="3" t="s">
        <v>1322</v>
      </c>
      <c r="Q1529" s="3" t="s">
        <v>42</v>
      </c>
      <c r="R1529" s="3" t="s">
        <v>86</v>
      </c>
      <c r="S1529" s="3" t="s">
        <v>1323</v>
      </c>
      <c r="T1529" s="3">
        <v>198.27199999999999</v>
      </c>
      <c r="U1529" s="35" cm="1">
        <f t="array" ref="U1529">INDEX('Pricing Strategy'!$F$4:$F$71,MATCH(1,(Dataset!$O1529='Pricing Strategy'!$B$4:$B$71)*(Dataset!$Q1529='Pricing Strategy'!$C$4:$C$71)*(Dataset!$R1529='Pricing Strategy'!$D$4:$D$71),))</f>
        <v>0.4</v>
      </c>
      <c r="V1529" s="3">
        <f>Dataset!$T1529*(1-Dataset!$U1529)</f>
        <v>118.96319999999999</v>
      </c>
    </row>
    <row r="1530" spans="1:22" x14ac:dyDescent="0.3">
      <c r="A1530" s="32"/>
      <c r="C1530" s="3">
        <v>1525</v>
      </c>
      <c r="D1530" s="3" t="s">
        <v>4061</v>
      </c>
      <c r="E1530" s="34">
        <v>42710</v>
      </c>
      <c r="F1530" s="34">
        <v>42715</v>
      </c>
      <c r="G1530" s="3" t="s">
        <v>46</v>
      </c>
      <c r="H1530" s="3" t="s">
        <v>4062</v>
      </c>
      <c r="I1530" s="3" t="s">
        <v>4063</v>
      </c>
      <c r="J1530" s="3" t="s">
        <v>22</v>
      </c>
      <c r="K1530" s="3" t="s">
        <v>23</v>
      </c>
      <c r="L1530" s="3" t="s">
        <v>1311</v>
      </c>
      <c r="M1530" s="3" t="s">
        <v>306</v>
      </c>
      <c r="N1530" s="3">
        <v>85705</v>
      </c>
      <c r="O1530" s="3" t="s">
        <v>40</v>
      </c>
      <c r="P1530" s="3" t="s">
        <v>960</v>
      </c>
      <c r="Q1530" s="3" t="s">
        <v>42</v>
      </c>
      <c r="R1530" s="3" t="s">
        <v>55</v>
      </c>
      <c r="S1530" s="3" t="s">
        <v>961</v>
      </c>
      <c r="T1530" s="3">
        <v>247.10400000000001</v>
      </c>
      <c r="U1530" s="35" cm="1">
        <f t="array" ref="U1530">INDEX('Pricing Strategy'!$F$4:$F$71,MATCH(1,(Dataset!$O1530='Pricing Strategy'!$B$4:$B$71)*(Dataset!$Q1530='Pricing Strategy'!$C$4:$C$71)*(Dataset!$R1530='Pricing Strategy'!$D$4:$D$71),))</f>
        <v>0.5</v>
      </c>
      <c r="V1530" s="3">
        <f>Dataset!$T1530*(1-Dataset!$U1530)</f>
        <v>123.55200000000001</v>
      </c>
    </row>
    <row r="1531" spans="1:22" x14ac:dyDescent="0.3">
      <c r="A1531" s="32"/>
      <c r="C1531" s="3">
        <v>1526</v>
      </c>
      <c r="D1531" s="3" t="s">
        <v>4061</v>
      </c>
      <c r="E1531" s="34">
        <v>42710</v>
      </c>
      <c r="F1531" s="34">
        <v>42715</v>
      </c>
      <c r="G1531" s="3" t="s">
        <v>46</v>
      </c>
      <c r="H1531" s="3" t="s">
        <v>4062</v>
      </c>
      <c r="I1531" s="3" t="s">
        <v>4063</v>
      </c>
      <c r="J1531" s="3" t="s">
        <v>22</v>
      </c>
      <c r="K1531" s="3" t="s">
        <v>23</v>
      </c>
      <c r="L1531" s="3" t="s">
        <v>1311</v>
      </c>
      <c r="M1531" s="3" t="s">
        <v>306</v>
      </c>
      <c r="N1531" s="3">
        <v>85705</v>
      </c>
      <c r="O1531" s="3" t="s">
        <v>40</v>
      </c>
      <c r="P1531" s="3" t="s">
        <v>171</v>
      </c>
      <c r="Q1531" s="3" t="s">
        <v>42</v>
      </c>
      <c r="R1531" s="3" t="s">
        <v>64</v>
      </c>
      <c r="S1531" s="3" t="s">
        <v>172</v>
      </c>
      <c r="T1531" s="3">
        <v>86.304000000000002</v>
      </c>
      <c r="U1531" s="35" cm="1">
        <f t="array" ref="U1531">INDEX('Pricing Strategy'!$F$4:$F$71,MATCH(1,(Dataset!$O1531='Pricing Strategy'!$B$4:$B$71)*(Dataset!$Q1531='Pricing Strategy'!$C$4:$C$71)*(Dataset!$R1531='Pricing Strategy'!$D$4:$D$71),))</f>
        <v>0.45</v>
      </c>
      <c r="V1531" s="3">
        <f>Dataset!$T1531*(1-Dataset!$U1531)</f>
        <v>47.467200000000005</v>
      </c>
    </row>
    <row r="1532" spans="1:22" x14ac:dyDescent="0.3">
      <c r="A1532" s="32"/>
      <c r="C1532" s="3">
        <v>1527</v>
      </c>
      <c r="D1532" s="3" t="s">
        <v>4066</v>
      </c>
      <c r="E1532" s="34">
        <v>42938</v>
      </c>
      <c r="F1532" s="34">
        <v>42943</v>
      </c>
      <c r="G1532" s="3" t="s">
        <v>46</v>
      </c>
      <c r="H1532" s="3" t="s">
        <v>1455</v>
      </c>
      <c r="I1532" s="3" t="s">
        <v>1456</v>
      </c>
      <c r="J1532" s="3" t="s">
        <v>22</v>
      </c>
      <c r="K1532" s="3" t="s">
        <v>23</v>
      </c>
      <c r="L1532" s="3" t="s">
        <v>4067</v>
      </c>
      <c r="M1532" s="3" t="s">
        <v>143</v>
      </c>
      <c r="N1532" s="3">
        <v>18103</v>
      </c>
      <c r="O1532" s="3" t="s">
        <v>144</v>
      </c>
      <c r="P1532" s="3" t="s">
        <v>4068</v>
      </c>
      <c r="Q1532" s="3" t="s">
        <v>42</v>
      </c>
      <c r="R1532" s="3" t="s">
        <v>64</v>
      </c>
      <c r="S1532" s="3" t="s">
        <v>4069</v>
      </c>
      <c r="T1532" s="3">
        <v>4.16</v>
      </c>
      <c r="U1532" s="35" cm="1">
        <f t="array" ref="U1532">INDEX('Pricing Strategy'!$F$4:$F$71,MATCH(1,(Dataset!$O1532='Pricing Strategy'!$B$4:$B$71)*(Dataset!$Q1532='Pricing Strategy'!$C$4:$C$71)*(Dataset!$R1532='Pricing Strategy'!$D$4:$D$71),))</f>
        <v>0.45</v>
      </c>
      <c r="V1532" s="3">
        <f>Dataset!$T1532*(1-Dataset!$U1532)</f>
        <v>2.2880000000000003</v>
      </c>
    </row>
    <row r="1533" spans="1:22" x14ac:dyDescent="0.3">
      <c r="A1533" s="32"/>
      <c r="C1533" s="3">
        <v>1528</v>
      </c>
      <c r="D1533" s="3" t="s">
        <v>4066</v>
      </c>
      <c r="E1533" s="34">
        <v>42938</v>
      </c>
      <c r="F1533" s="34">
        <v>42943</v>
      </c>
      <c r="G1533" s="3" t="s">
        <v>46</v>
      </c>
      <c r="H1533" s="3" t="s">
        <v>1455</v>
      </c>
      <c r="I1533" s="3" t="s">
        <v>1456</v>
      </c>
      <c r="J1533" s="3" t="s">
        <v>22</v>
      </c>
      <c r="K1533" s="3" t="s">
        <v>23</v>
      </c>
      <c r="L1533" s="3" t="s">
        <v>4067</v>
      </c>
      <c r="M1533" s="3" t="s">
        <v>143</v>
      </c>
      <c r="N1533" s="3">
        <v>18103</v>
      </c>
      <c r="O1533" s="3" t="s">
        <v>144</v>
      </c>
      <c r="P1533" s="3" t="s">
        <v>4070</v>
      </c>
      <c r="Q1533" s="3" t="s">
        <v>28</v>
      </c>
      <c r="R1533" s="3" t="s">
        <v>61</v>
      </c>
      <c r="S1533" s="3" t="s">
        <v>4071</v>
      </c>
      <c r="T1533" s="3">
        <v>11.648</v>
      </c>
      <c r="U1533" s="35" cm="1">
        <f t="array" ref="U1533">INDEX('Pricing Strategy'!$F$4:$F$71,MATCH(1,(Dataset!$O1533='Pricing Strategy'!$B$4:$B$71)*(Dataset!$Q1533='Pricing Strategy'!$C$4:$C$71)*(Dataset!$R1533='Pricing Strategy'!$D$4:$D$71),))</f>
        <v>0.4</v>
      </c>
      <c r="V1533" s="3">
        <f>Dataset!$T1533*(1-Dataset!$U1533)</f>
        <v>6.9887999999999995</v>
      </c>
    </row>
    <row r="1534" spans="1:22" x14ac:dyDescent="0.3">
      <c r="A1534" s="32"/>
      <c r="C1534" s="3">
        <v>1529</v>
      </c>
      <c r="D1534" s="3" t="s">
        <v>4072</v>
      </c>
      <c r="E1534" s="34">
        <v>42681</v>
      </c>
      <c r="F1534" s="34">
        <v>42684</v>
      </c>
      <c r="G1534" s="3" t="s">
        <v>19</v>
      </c>
      <c r="H1534" s="3" t="s">
        <v>2518</v>
      </c>
      <c r="I1534" s="3" t="s">
        <v>2519</v>
      </c>
      <c r="J1534" s="3" t="s">
        <v>37</v>
      </c>
      <c r="K1534" s="3" t="s">
        <v>23</v>
      </c>
      <c r="L1534" s="3" t="s">
        <v>603</v>
      </c>
      <c r="M1534" s="3" t="s">
        <v>241</v>
      </c>
      <c r="N1534" s="3">
        <v>19711</v>
      </c>
      <c r="O1534" s="3" t="s">
        <v>144</v>
      </c>
      <c r="P1534" s="3" t="s">
        <v>4073</v>
      </c>
      <c r="Q1534" s="3" t="s">
        <v>42</v>
      </c>
      <c r="R1534" s="3" t="s">
        <v>265</v>
      </c>
      <c r="S1534" s="3" t="s">
        <v>4074</v>
      </c>
      <c r="T1534" s="3">
        <v>26.18</v>
      </c>
      <c r="U1534" s="35" cm="1">
        <f t="array" ref="U1534">INDEX('Pricing Strategy'!$F$4:$F$71,MATCH(1,(Dataset!$O1534='Pricing Strategy'!$B$4:$B$71)*(Dataset!$Q1534='Pricing Strategy'!$C$4:$C$71)*(Dataset!$R1534='Pricing Strategy'!$D$4:$D$71),))</f>
        <v>0.4</v>
      </c>
      <c r="V1534" s="3">
        <f>Dataset!$T1534*(1-Dataset!$U1534)</f>
        <v>15.707999999999998</v>
      </c>
    </row>
    <row r="1535" spans="1:22" x14ac:dyDescent="0.3">
      <c r="A1535" s="32"/>
      <c r="C1535" s="3">
        <v>1530</v>
      </c>
      <c r="D1535" s="3" t="s">
        <v>4072</v>
      </c>
      <c r="E1535" s="34">
        <v>42681</v>
      </c>
      <c r="F1535" s="34">
        <v>42684</v>
      </c>
      <c r="G1535" s="3" t="s">
        <v>19</v>
      </c>
      <c r="H1535" s="3" t="s">
        <v>2518</v>
      </c>
      <c r="I1535" s="3" t="s">
        <v>2519</v>
      </c>
      <c r="J1535" s="3" t="s">
        <v>37</v>
      </c>
      <c r="K1535" s="3" t="s">
        <v>23</v>
      </c>
      <c r="L1535" s="3" t="s">
        <v>603</v>
      </c>
      <c r="M1535" s="3" t="s">
        <v>241</v>
      </c>
      <c r="N1535" s="3">
        <v>19711</v>
      </c>
      <c r="O1535" s="3" t="s">
        <v>144</v>
      </c>
      <c r="P1535" s="3" t="s">
        <v>4075</v>
      </c>
      <c r="Q1535" s="3" t="s">
        <v>42</v>
      </c>
      <c r="R1535" s="3" t="s">
        <v>86</v>
      </c>
      <c r="S1535" s="3" t="s">
        <v>4076</v>
      </c>
      <c r="T1535" s="3">
        <v>7.3</v>
      </c>
      <c r="U1535" s="35" cm="1">
        <f t="array" ref="U1535">INDEX('Pricing Strategy'!$F$4:$F$71,MATCH(1,(Dataset!$O1535='Pricing Strategy'!$B$4:$B$71)*(Dataset!$Q1535='Pricing Strategy'!$C$4:$C$71)*(Dataset!$R1535='Pricing Strategy'!$D$4:$D$71),))</f>
        <v>0.4</v>
      </c>
      <c r="V1535" s="3">
        <f>Dataset!$T1535*(1-Dataset!$U1535)</f>
        <v>4.38</v>
      </c>
    </row>
    <row r="1536" spans="1:22" x14ac:dyDescent="0.3">
      <c r="A1536" s="32"/>
      <c r="C1536" s="3">
        <v>1531</v>
      </c>
      <c r="D1536" s="3" t="s">
        <v>4077</v>
      </c>
      <c r="E1536" s="34">
        <v>42455</v>
      </c>
      <c r="F1536" s="34">
        <v>42460</v>
      </c>
      <c r="G1536" s="3" t="s">
        <v>46</v>
      </c>
      <c r="H1536" s="3" t="s">
        <v>2442</v>
      </c>
      <c r="I1536" s="3" t="s">
        <v>2443</v>
      </c>
      <c r="J1536" s="3" t="s">
        <v>37</v>
      </c>
      <c r="K1536" s="3" t="s">
        <v>23</v>
      </c>
      <c r="L1536" s="3" t="s">
        <v>1420</v>
      </c>
      <c r="M1536" s="3" t="s">
        <v>50</v>
      </c>
      <c r="N1536" s="3">
        <v>33142</v>
      </c>
      <c r="O1536" s="3" t="s">
        <v>26</v>
      </c>
      <c r="P1536" s="3" t="s">
        <v>4078</v>
      </c>
      <c r="Q1536" s="3" t="s">
        <v>42</v>
      </c>
      <c r="R1536" s="3" t="s">
        <v>86</v>
      </c>
      <c r="S1536" s="3" t="s">
        <v>4079</v>
      </c>
      <c r="T1536" s="3">
        <v>74.352000000000004</v>
      </c>
      <c r="U1536" s="35" cm="1">
        <f t="array" ref="U1536">INDEX('Pricing Strategy'!$F$4:$F$71,MATCH(1,(Dataset!$O1536='Pricing Strategy'!$B$4:$B$71)*(Dataset!$Q1536='Pricing Strategy'!$C$4:$C$71)*(Dataset!$R1536='Pricing Strategy'!$D$4:$D$71),))</f>
        <v>0.25</v>
      </c>
      <c r="V1536" s="3">
        <f>Dataset!$T1536*(1-Dataset!$U1536)</f>
        <v>55.764000000000003</v>
      </c>
    </row>
    <row r="1537" spans="1:22" x14ac:dyDescent="0.3">
      <c r="A1537" s="32"/>
      <c r="C1537" s="3">
        <v>1532</v>
      </c>
      <c r="D1537" s="3" t="s">
        <v>4080</v>
      </c>
      <c r="E1537" s="34">
        <v>43343</v>
      </c>
      <c r="F1537" s="34">
        <v>43348</v>
      </c>
      <c r="G1537" s="3" t="s">
        <v>46</v>
      </c>
      <c r="H1537" s="3" t="s">
        <v>1915</v>
      </c>
      <c r="I1537" s="3" t="s">
        <v>1916</v>
      </c>
      <c r="J1537" s="3" t="s">
        <v>22</v>
      </c>
      <c r="K1537" s="3" t="s">
        <v>23</v>
      </c>
      <c r="L1537" s="3" t="s">
        <v>4081</v>
      </c>
      <c r="M1537" s="3" t="s">
        <v>306</v>
      </c>
      <c r="N1537" s="3">
        <v>85281</v>
      </c>
      <c r="O1537" s="3" t="s">
        <v>40</v>
      </c>
      <c r="P1537" s="3" t="s">
        <v>4082</v>
      </c>
      <c r="Q1537" s="3" t="s">
        <v>42</v>
      </c>
      <c r="R1537" s="3" t="s">
        <v>55</v>
      </c>
      <c r="S1537" s="3" t="s">
        <v>4083</v>
      </c>
      <c r="T1537" s="3">
        <v>10.744</v>
      </c>
      <c r="U1537" s="35" cm="1">
        <f t="array" ref="U1537">INDEX('Pricing Strategy'!$F$4:$F$71,MATCH(1,(Dataset!$O1537='Pricing Strategy'!$B$4:$B$71)*(Dataset!$Q1537='Pricing Strategy'!$C$4:$C$71)*(Dataset!$R1537='Pricing Strategy'!$D$4:$D$71),))</f>
        <v>0.5</v>
      </c>
      <c r="V1537" s="3">
        <f>Dataset!$T1537*(1-Dataset!$U1537)</f>
        <v>5.3719999999999999</v>
      </c>
    </row>
    <row r="1538" spans="1:22" x14ac:dyDescent="0.3">
      <c r="A1538" s="32"/>
      <c r="C1538" s="3">
        <v>1533</v>
      </c>
      <c r="D1538" s="3" t="s">
        <v>4080</v>
      </c>
      <c r="E1538" s="34">
        <v>43343</v>
      </c>
      <c r="F1538" s="34">
        <v>43348</v>
      </c>
      <c r="G1538" s="3" t="s">
        <v>46</v>
      </c>
      <c r="H1538" s="3" t="s">
        <v>1915</v>
      </c>
      <c r="I1538" s="3" t="s">
        <v>1916</v>
      </c>
      <c r="J1538" s="3" t="s">
        <v>22</v>
      </c>
      <c r="K1538" s="3" t="s">
        <v>23</v>
      </c>
      <c r="L1538" s="3" t="s">
        <v>4081</v>
      </c>
      <c r="M1538" s="3" t="s">
        <v>306</v>
      </c>
      <c r="N1538" s="3">
        <v>85281</v>
      </c>
      <c r="O1538" s="3" t="s">
        <v>40</v>
      </c>
      <c r="P1538" s="3" t="s">
        <v>866</v>
      </c>
      <c r="Q1538" s="3" t="s">
        <v>42</v>
      </c>
      <c r="R1538" s="3" t="s">
        <v>265</v>
      </c>
      <c r="S1538" s="3" t="s">
        <v>867</v>
      </c>
      <c r="T1538" s="3">
        <v>8.3759999999999994</v>
      </c>
      <c r="U1538" s="35" cm="1">
        <f t="array" ref="U1538">INDEX('Pricing Strategy'!$F$4:$F$71,MATCH(1,(Dataset!$O1538='Pricing Strategy'!$B$4:$B$71)*(Dataset!$Q1538='Pricing Strategy'!$C$4:$C$71)*(Dataset!$R1538='Pricing Strategy'!$D$4:$D$71),))</f>
        <v>0.4</v>
      </c>
      <c r="V1538" s="3">
        <f>Dataset!$T1538*(1-Dataset!$U1538)</f>
        <v>5.0255999999999998</v>
      </c>
    </row>
    <row r="1539" spans="1:22" x14ac:dyDescent="0.3">
      <c r="A1539" s="32"/>
      <c r="C1539" s="3">
        <v>1534</v>
      </c>
      <c r="D1539" s="3" t="s">
        <v>4084</v>
      </c>
      <c r="E1539" s="34">
        <v>43073</v>
      </c>
      <c r="F1539" s="34">
        <v>43077</v>
      </c>
      <c r="G1539" s="3" t="s">
        <v>46</v>
      </c>
      <c r="H1539" s="3" t="s">
        <v>1925</v>
      </c>
      <c r="I1539" s="3" t="s">
        <v>1926</v>
      </c>
      <c r="J1539" s="3" t="s">
        <v>37</v>
      </c>
      <c r="K1539" s="3" t="s">
        <v>23</v>
      </c>
      <c r="L1539" s="3" t="s">
        <v>262</v>
      </c>
      <c r="M1539" s="3" t="s">
        <v>263</v>
      </c>
      <c r="N1539" s="3">
        <v>10035</v>
      </c>
      <c r="O1539" s="3" t="s">
        <v>144</v>
      </c>
      <c r="P1539" s="3" t="s">
        <v>4085</v>
      </c>
      <c r="Q1539" s="3" t="s">
        <v>42</v>
      </c>
      <c r="R1539" s="3" t="s">
        <v>55</v>
      </c>
      <c r="S1539" s="3" t="s">
        <v>4086</v>
      </c>
      <c r="T1539" s="3">
        <v>212.88</v>
      </c>
      <c r="U1539" s="35" cm="1">
        <f t="array" ref="U1539">INDEX('Pricing Strategy'!$F$4:$F$71,MATCH(1,(Dataset!$O1539='Pricing Strategy'!$B$4:$B$71)*(Dataset!$Q1539='Pricing Strategy'!$C$4:$C$71)*(Dataset!$R1539='Pricing Strategy'!$D$4:$D$71),))</f>
        <v>0.5</v>
      </c>
      <c r="V1539" s="3">
        <f>Dataset!$T1539*(1-Dataset!$U1539)</f>
        <v>106.44</v>
      </c>
    </row>
    <row r="1540" spans="1:22" x14ac:dyDescent="0.3">
      <c r="A1540" s="32"/>
      <c r="C1540" s="3">
        <v>1535</v>
      </c>
      <c r="D1540" s="3" t="s">
        <v>4087</v>
      </c>
      <c r="E1540" s="34">
        <v>43141</v>
      </c>
      <c r="F1540" s="34">
        <v>43145</v>
      </c>
      <c r="G1540" s="3" t="s">
        <v>46</v>
      </c>
      <c r="H1540" s="3" t="s">
        <v>4088</v>
      </c>
      <c r="I1540" s="3" t="s">
        <v>4089</v>
      </c>
      <c r="J1540" s="3" t="s">
        <v>98</v>
      </c>
      <c r="K1540" s="3" t="s">
        <v>23</v>
      </c>
      <c r="L1540" s="3" t="s">
        <v>4090</v>
      </c>
      <c r="M1540" s="3" t="s">
        <v>39</v>
      </c>
      <c r="N1540" s="3">
        <v>92677</v>
      </c>
      <c r="O1540" s="3" t="s">
        <v>40</v>
      </c>
      <c r="P1540" s="3" t="s">
        <v>2234</v>
      </c>
      <c r="Q1540" s="3" t="s">
        <v>28</v>
      </c>
      <c r="R1540" s="3" t="s">
        <v>29</v>
      </c>
      <c r="S1540" s="3" t="s">
        <v>2235</v>
      </c>
      <c r="T1540" s="3">
        <v>203.983</v>
      </c>
      <c r="U1540" s="35" cm="1">
        <f t="array" ref="U1540">INDEX('Pricing Strategy'!$F$4:$F$71,MATCH(1,(Dataset!$O1540='Pricing Strategy'!$B$4:$B$71)*(Dataset!$Q1540='Pricing Strategy'!$C$4:$C$71)*(Dataset!$R1540='Pricing Strategy'!$D$4:$D$71),))</f>
        <v>0.5</v>
      </c>
      <c r="V1540" s="3">
        <f>Dataset!$T1540*(1-Dataset!$U1540)</f>
        <v>101.9915</v>
      </c>
    </row>
    <row r="1541" spans="1:22" x14ac:dyDescent="0.3">
      <c r="A1541" s="32"/>
      <c r="C1541" s="3">
        <v>1536</v>
      </c>
      <c r="D1541" s="3" t="s">
        <v>4091</v>
      </c>
      <c r="E1541" s="34">
        <v>43037</v>
      </c>
      <c r="F1541" s="34">
        <v>43041</v>
      </c>
      <c r="G1541" s="3" t="s">
        <v>46</v>
      </c>
      <c r="H1541" s="3" t="s">
        <v>4092</v>
      </c>
      <c r="I1541" s="3" t="s">
        <v>4093</v>
      </c>
      <c r="J1541" s="3" t="s">
        <v>37</v>
      </c>
      <c r="K1541" s="3" t="s">
        <v>23</v>
      </c>
      <c r="L1541" s="3" t="s">
        <v>4094</v>
      </c>
      <c r="M1541" s="3" t="s">
        <v>787</v>
      </c>
      <c r="N1541" s="3">
        <v>8302</v>
      </c>
      <c r="O1541" s="3" t="s">
        <v>144</v>
      </c>
      <c r="P1541" s="3" t="s">
        <v>4095</v>
      </c>
      <c r="Q1541" s="3" t="s">
        <v>42</v>
      </c>
      <c r="R1541" s="3" t="s">
        <v>55</v>
      </c>
      <c r="S1541" s="3" t="s">
        <v>4096</v>
      </c>
      <c r="T1541" s="3">
        <v>40.74</v>
      </c>
      <c r="U1541" s="35" cm="1">
        <f t="array" ref="U1541">INDEX('Pricing Strategy'!$F$4:$F$71,MATCH(1,(Dataset!$O1541='Pricing Strategy'!$B$4:$B$71)*(Dataset!$Q1541='Pricing Strategy'!$C$4:$C$71)*(Dataset!$R1541='Pricing Strategy'!$D$4:$D$71),))</f>
        <v>0.5</v>
      </c>
      <c r="V1541" s="3">
        <f>Dataset!$T1541*(1-Dataset!$U1541)</f>
        <v>20.37</v>
      </c>
    </row>
    <row r="1542" spans="1:22" x14ac:dyDescent="0.3">
      <c r="A1542" s="32"/>
      <c r="C1542" s="3">
        <v>1537</v>
      </c>
      <c r="D1542" s="3" t="s">
        <v>4091</v>
      </c>
      <c r="E1542" s="34">
        <v>43037</v>
      </c>
      <c r="F1542" s="34">
        <v>43041</v>
      </c>
      <c r="G1542" s="3" t="s">
        <v>46</v>
      </c>
      <c r="H1542" s="3" t="s">
        <v>4092</v>
      </c>
      <c r="I1542" s="3" t="s">
        <v>4093</v>
      </c>
      <c r="J1542" s="3" t="s">
        <v>37</v>
      </c>
      <c r="K1542" s="3" t="s">
        <v>23</v>
      </c>
      <c r="L1542" s="3" t="s">
        <v>4094</v>
      </c>
      <c r="M1542" s="3" t="s">
        <v>787</v>
      </c>
      <c r="N1542" s="3">
        <v>8302</v>
      </c>
      <c r="O1542" s="3" t="s">
        <v>144</v>
      </c>
      <c r="P1542" s="3" t="s">
        <v>4097</v>
      </c>
      <c r="Q1542" s="3" t="s">
        <v>42</v>
      </c>
      <c r="R1542" s="3" t="s">
        <v>74</v>
      </c>
      <c r="S1542" s="3" t="s">
        <v>4098</v>
      </c>
      <c r="T1542" s="3">
        <v>11.67</v>
      </c>
      <c r="U1542" s="35" cm="1">
        <f t="array" ref="U1542">INDEX('Pricing Strategy'!$F$4:$F$71,MATCH(1,(Dataset!$O1542='Pricing Strategy'!$B$4:$B$71)*(Dataset!$Q1542='Pricing Strategy'!$C$4:$C$71)*(Dataset!$R1542='Pricing Strategy'!$D$4:$D$71),))</f>
        <v>0.4</v>
      </c>
      <c r="V1542" s="3">
        <f>Dataset!$T1542*(1-Dataset!$U1542)</f>
        <v>7.0019999999999998</v>
      </c>
    </row>
    <row r="1543" spans="1:22" x14ac:dyDescent="0.3">
      <c r="A1543" s="32"/>
      <c r="C1543" s="3">
        <v>1538</v>
      </c>
      <c r="D1543" s="3" t="s">
        <v>4099</v>
      </c>
      <c r="E1543" s="34">
        <v>43358</v>
      </c>
      <c r="F1543" s="34">
        <v>43360</v>
      </c>
      <c r="G1543" s="3" t="s">
        <v>19</v>
      </c>
      <c r="H1543" s="3" t="s">
        <v>4100</v>
      </c>
      <c r="I1543" s="3" t="s">
        <v>4101</v>
      </c>
      <c r="J1543" s="3" t="s">
        <v>22</v>
      </c>
      <c r="K1543" s="3" t="s">
        <v>23</v>
      </c>
      <c r="L1543" s="3" t="s">
        <v>4102</v>
      </c>
      <c r="M1543" s="3" t="s">
        <v>1245</v>
      </c>
      <c r="N1543" s="3">
        <v>2149</v>
      </c>
      <c r="O1543" s="3" t="s">
        <v>144</v>
      </c>
      <c r="P1543" s="3" t="s">
        <v>3444</v>
      </c>
      <c r="Q1543" s="3" t="s">
        <v>67</v>
      </c>
      <c r="R1543" s="3" t="s">
        <v>68</v>
      </c>
      <c r="S1543" s="3" t="s">
        <v>3445</v>
      </c>
      <c r="T1543" s="3">
        <v>39.99</v>
      </c>
      <c r="U1543" s="35" cm="1">
        <f t="array" ref="U1543">INDEX('Pricing Strategy'!$F$4:$F$71,MATCH(1,(Dataset!$O1543='Pricing Strategy'!$B$4:$B$71)*(Dataset!$Q1543='Pricing Strategy'!$C$4:$C$71)*(Dataset!$R1543='Pricing Strategy'!$D$4:$D$71),))</f>
        <v>0.4</v>
      </c>
      <c r="V1543" s="3">
        <f>Dataset!$T1543*(1-Dataset!$U1543)</f>
        <v>23.994</v>
      </c>
    </row>
    <row r="1544" spans="1:22" x14ac:dyDescent="0.3">
      <c r="A1544" s="32"/>
      <c r="C1544" s="3">
        <v>1539</v>
      </c>
      <c r="D1544" s="3" t="s">
        <v>4099</v>
      </c>
      <c r="E1544" s="34">
        <v>43358</v>
      </c>
      <c r="F1544" s="34">
        <v>43360</v>
      </c>
      <c r="G1544" s="3" t="s">
        <v>19</v>
      </c>
      <c r="H1544" s="3" t="s">
        <v>4100</v>
      </c>
      <c r="I1544" s="3" t="s">
        <v>4101</v>
      </c>
      <c r="J1544" s="3" t="s">
        <v>22</v>
      </c>
      <c r="K1544" s="3" t="s">
        <v>23</v>
      </c>
      <c r="L1544" s="3" t="s">
        <v>4102</v>
      </c>
      <c r="M1544" s="3" t="s">
        <v>1245</v>
      </c>
      <c r="N1544" s="3">
        <v>2149</v>
      </c>
      <c r="O1544" s="3" t="s">
        <v>144</v>
      </c>
      <c r="P1544" s="3" t="s">
        <v>1424</v>
      </c>
      <c r="Q1544" s="3" t="s">
        <v>42</v>
      </c>
      <c r="R1544" s="3" t="s">
        <v>64</v>
      </c>
      <c r="S1544" s="3" t="s">
        <v>1425</v>
      </c>
      <c r="T1544" s="3">
        <v>16.28</v>
      </c>
      <c r="U1544" s="35" cm="1">
        <f t="array" ref="U1544">INDEX('Pricing Strategy'!$F$4:$F$71,MATCH(1,(Dataset!$O1544='Pricing Strategy'!$B$4:$B$71)*(Dataset!$Q1544='Pricing Strategy'!$C$4:$C$71)*(Dataset!$R1544='Pricing Strategy'!$D$4:$D$71),))</f>
        <v>0.45</v>
      </c>
      <c r="V1544" s="3">
        <f>Dataset!$T1544*(1-Dataset!$U1544)</f>
        <v>8.9540000000000006</v>
      </c>
    </row>
    <row r="1545" spans="1:22" x14ac:dyDescent="0.3">
      <c r="A1545" s="32"/>
      <c r="C1545" s="3">
        <v>1540</v>
      </c>
      <c r="D1545" s="3" t="s">
        <v>4099</v>
      </c>
      <c r="E1545" s="34">
        <v>43358</v>
      </c>
      <c r="F1545" s="34">
        <v>43360</v>
      </c>
      <c r="G1545" s="3" t="s">
        <v>19</v>
      </c>
      <c r="H1545" s="3" t="s">
        <v>4100</v>
      </c>
      <c r="I1545" s="3" t="s">
        <v>4101</v>
      </c>
      <c r="J1545" s="3" t="s">
        <v>22</v>
      </c>
      <c r="K1545" s="3" t="s">
        <v>23</v>
      </c>
      <c r="L1545" s="3" t="s">
        <v>4102</v>
      </c>
      <c r="M1545" s="3" t="s">
        <v>1245</v>
      </c>
      <c r="N1545" s="3">
        <v>2149</v>
      </c>
      <c r="O1545" s="3" t="s">
        <v>144</v>
      </c>
      <c r="P1545" s="3" t="s">
        <v>197</v>
      </c>
      <c r="Q1545" s="3" t="s">
        <v>28</v>
      </c>
      <c r="R1545" s="3" t="s">
        <v>29</v>
      </c>
      <c r="S1545" s="3" t="s">
        <v>198</v>
      </c>
      <c r="T1545" s="3">
        <v>782.94</v>
      </c>
      <c r="U1545" s="35" cm="1">
        <f t="array" ref="U1545">INDEX('Pricing Strategy'!$F$4:$F$71,MATCH(1,(Dataset!$O1545='Pricing Strategy'!$B$4:$B$71)*(Dataset!$Q1545='Pricing Strategy'!$C$4:$C$71)*(Dataset!$R1545='Pricing Strategy'!$D$4:$D$71),))</f>
        <v>0.5</v>
      </c>
      <c r="V1545" s="3">
        <f>Dataset!$T1545*(1-Dataset!$U1545)</f>
        <v>391.47</v>
      </c>
    </row>
    <row r="1546" spans="1:22" x14ac:dyDescent="0.3">
      <c r="A1546" s="32"/>
      <c r="C1546" s="3">
        <v>1541</v>
      </c>
      <c r="D1546" s="3" t="s">
        <v>4099</v>
      </c>
      <c r="E1546" s="34">
        <v>43358</v>
      </c>
      <c r="F1546" s="34">
        <v>43360</v>
      </c>
      <c r="G1546" s="3" t="s">
        <v>19</v>
      </c>
      <c r="H1546" s="3" t="s">
        <v>4100</v>
      </c>
      <c r="I1546" s="3" t="s">
        <v>4101</v>
      </c>
      <c r="J1546" s="3" t="s">
        <v>22</v>
      </c>
      <c r="K1546" s="3" t="s">
        <v>23</v>
      </c>
      <c r="L1546" s="3" t="s">
        <v>4102</v>
      </c>
      <c r="M1546" s="3" t="s">
        <v>1245</v>
      </c>
      <c r="N1546" s="3">
        <v>2149</v>
      </c>
      <c r="O1546" s="3" t="s">
        <v>144</v>
      </c>
      <c r="P1546" s="3" t="s">
        <v>3937</v>
      </c>
      <c r="Q1546" s="3" t="s">
        <v>42</v>
      </c>
      <c r="R1546" s="3" t="s">
        <v>71</v>
      </c>
      <c r="S1546" s="3" t="s">
        <v>3938</v>
      </c>
      <c r="T1546" s="3">
        <v>242.48</v>
      </c>
      <c r="U1546" s="35" cm="1">
        <f t="array" ref="U1546">INDEX('Pricing Strategy'!$F$4:$F$71,MATCH(1,(Dataset!$O1546='Pricing Strategy'!$B$4:$B$71)*(Dataset!$Q1546='Pricing Strategy'!$C$4:$C$71)*(Dataset!$R1546='Pricing Strategy'!$D$4:$D$71),))</f>
        <v>0.4</v>
      </c>
      <c r="V1546" s="3">
        <f>Dataset!$T1546*(1-Dataset!$U1546)</f>
        <v>145.488</v>
      </c>
    </row>
    <row r="1547" spans="1:22" x14ac:dyDescent="0.3">
      <c r="A1547" s="32"/>
      <c r="C1547" s="3">
        <v>1542</v>
      </c>
      <c r="D1547" s="3" t="s">
        <v>4103</v>
      </c>
      <c r="E1547" s="34">
        <v>42074</v>
      </c>
      <c r="F1547" s="34">
        <v>42079</v>
      </c>
      <c r="G1547" s="3" t="s">
        <v>19</v>
      </c>
      <c r="H1547" s="3" t="s">
        <v>2004</v>
      </c>
      <c r="I1547" s="3" t="s">
        <v>2005</v>
      </c>
      <c r="J1547" s="3" t="s">
        <v>22</v>
      </c>
      <c r="K1547" s="3" t="s">
        <v>23</v>
      </c>
      <c r="L1547" s="3" t="s">
        <v>493</v>
      </c>
      <c r="M1547" s="3" t="s">
        <v>494</v>
      </c>
      <c r="N1547" s="3">
        <v>43229</v>
      </c>
      <c r="O1547" s="3" t="s">
        <v>144</v>
      </c>
      <c r="P1547" s="3" t="s">
        <v>4104</v>
      </c>
      <c r="Q1547" s="3" t="s">
        <v>28</v>
      </c>
      <c r="R1547" s="3" t="s">
        <v>61</v>
      </c>
      <c r="S1547" s="3" t="s">
        <v>1285</v>
      </c>
      <c r="T1547" s="3">
        <v>8.32</v>
      </c>
      <c r="U1547" s="35" cm="1">
        <f t="array" ref="U1547">INDEX('Pricing Strategy'!$F$4:$F$71,MATCH(1,(Dataset!$O1547='Pricing Strategy'!$B$4:$B$71)*(Dataset!$Q1547='Pricing Strategy'!$C$4:$C$71)*(Dataset!$R1547='Pricing Strategy'!$D$4:$D$71),))</f>
        <v>0.4</v>
      </c>
      <c r="V1547" s="3">
        <f>Dataset!$T1547*(1-Dataset!$U1547)</f>
        <v>4.992</v>
      </c>
    </row>
    <row r="1548" spans="1:22" x14ac:dyDescent="0.3">
      <c r="A1548" s="32"/>
      <c r="C1548" s="3">
        <v>1543</v>
      </c>
      <c r="D1548" s="3" t="s">
        <v>4103</v>
      </c>
      <c r="E1548" s="34">
        <v>42074</v>
      </c>
      <c r="F1548" s="34">
        <v>42079</v>
      </c>
      <c r="G1548" s="3" t="s">
        <v>19</v>
      </c>
      <c r="H1548" s="3" t="s">
        <v>2004</v>
      </c>
      <c r="I1548" s="3" t="s">
        <v>2005</v>
      </c>
      <c r="J1548" s="3" t="s">
        <v>22</v>
      </c>
      <c r="K1548" s="3" t="s">
        <v>23</v>
      </c>
      <c r="L1548" s="3" t="s">
        <v>493</v>
      </c>
      <c r="M1548" s="3" t="s">
        <v>494</v>
      </c>
      <c r="N1548" s="3">
        <v>43229</v>
      </c>
      <c r="O1548" s="3" t="s">
        <v>144</v>
      </c>
      <c r="P1548" s="3" t="s">
        <v>3302</v>
      </c>
      <c r="Q1548" s="3" t="s">
        <v>42</v>
      </c>
      <c r="R1548" s="3" t="s">
        <v>265</v>
      </c>
      <c r="S1548" s="3" t="s">
        <v>3303</v>
      </c>
      <c r="T1548" s="3">
        <v>10.464</v>
      </c>
      <c r="U1548" s="35" cm="1">
        <f t="array" ref="U1548">INDEX('Pricing Strategy'!$F$4:$F$71,MATCH(1,(Dataset!$O1548='Pricing Strategy'!$B$4:$B$71)*(Dataset!$Q1548='Pricing Strategy'!$C$4:$C$71)*(Dataset!$R1548='Pricing Strategy'!$D$4:$D$71),))</f>
        <v>0.4</v>
      </c>
      <c r="V1548" s="3">
        <f>Dataset!$T1548*(1-Dataset!$U1548)</f>
        <v>6.2784000000000004</v>
      </c>
    </row>
    <row r="1549" spans="1:22" x14ac:dyDescent="0.3">
      <c r="A1549" s="32"/>
      <c r="C1549" s="3">
        <v>1544</v>
      </c>
      <c r="D1549" s="3" t="s">
        <v>4105</v>
      </c>
      <c r="E1549" s="34">
        <v>42039</v>
      </c>
      <c r="F1549" s="34">
        <v>42043</v>
      </c>
      <c r="G1549" s="3" t="s">
        <v>46</v>
      </c>
      <c r="H1549" s="3" t="s">
        <v>4106</v>
      </c>
      <c r="I1549" s="3" t="s">
        <v>4107</v>
      </c>
      <c r="J1549" s="3" t="s">
        <v>98</v>
      </c>
      <c r="K1549" s="3" t="s">
        <v>23</v>
      </c>
      <c r="L1549" s="3" t="s">
        <v>947</v>
      </c>
      <c r="M1549" s="3" t="s">
        <v>39</v>
      </c>
      <c r="N1549" s="3">
        <v>92024</v>
      </c>
      <c r="O1549" s="3" t="s">
        <v>40</v>
      </c>
      <c r="P1549" s="3" t="s">
        <v>2560</v>
      </c>
      <c r="Q1549" s="3" t="s">
        <v>42</v>
      </c>
      <c r="R1549" s="3" t="s">
        <v>71</v>
      </c>
      <c r="S1549" s="3" t="s">
        <v>2561</v>
      </c>
      <c r="T1549" s="3">
        <v>82.896000000000001</v>
      </c>
      <c r="U1549" s="35" cm="1">
        <f t="array" ref="U1549">INDEX('Pricing Strategy'!$F$4:$F$71,MATCH(1,(Dataset!$O1549='Pricing Strategy'!$B$4:$B$71)*(Dataset!$Q1549='Pricing Strategy'!$C$4:$C$71)*(Dataset!$R1549='Pricing Strategy'!$D$4:$D$71),))</f>
        <v>0.4</v>
      </c>
      <c r="V1549" s="3">
        <f>Dataset!$T1549*(1-Dataset!$U1549)</f>
        <v>49.7376</v>
      </c>
    </row>
    <row r="1550" spans="1:22" x14ac:dyDescent="0.3">
      <c r="A1550" s="32"/>
      <c r="C1550" s="3">
        <v>1545</v>
      </c>
      <c r="D1550" s="3" t="s">
        <v>4105</v>
      </c>
      <c r="E1550" s="34">
        <v>42039</v>
      </c>
      <c r="F1550" s="34">
        <v>42043</v>
      </c>
      <c r="G1550" s="3" t="s">
        <v>46</v>
      </c>
      <c r="H1550" s="3" t="s">
        <v>4106</v>
      </c>
      <c r="I1550" s="3" t="s">
        <v>4107</v>
      </c>
      <c r="J1550" s="3" t="s">
        <v>98</v>
      </c>
      <c r="K1550" s="3" t="s">
        <v>23</v>
      </c>
      <c r="L1550" s="3" t="s">
        <v>947</v>
      </c>
      <c r="M1550" s="3" t="s">
        <v>39</v>
      </c>
      <c r="N1550" s="3">
        <v>92024</v>
      </c>
      <c r="O1550" s="3" t="s">
        <v>40</v>
      </c>
      <c r="P1550" s="3" t="s">
        <v>2867</v>
      </c>
      <c r="Q1550" s="3" t="s">
        <v>42</v>
      </c>
      <c r="R1550" s="3" t="s">
        <v>86</v>
      </c>
      <c r="S1550" s="3" t="s">
        <v>2868</v>
      </c>
      <c r="T1550" s="3">
        <v>34.24</v>
      </c>
      <c r="U1550" s="35" cm="1">
        <f t="array" ref="U1550">INDEX('Pricing Strategy'!$F$4:$F$71,MATCH(1,(Dataset!$O1550='Pricing Strategy'!$B$4:$B$71)*(Dataset!$Q1550='Pricing Strategy'!$C$4:$C$71)*(Dataset!$R1550='Pricing Strategy'!$D$4:$D$71),))</f>
        <v>0.4</v>
      </c>
      <c r="V1550" s="3">
        <f>Dataset!$T1550*(1-Dataset!$U1550)</f>
        <v>20.544</v>
      </c>
    </row>
    <row r="1551" spans="1:22" x14ac:dyDescent="0.3">
      <c r="A1551" s="32"/>
      <c r="C1551" s="3">
        <v>1546</v>
      </c>
      <c r="D1551" s="3" t="s">
        <v>4108</v>
      </c>
      <c r="E1551" s="34">
        <v>42369</v>
      </c>
      <c r="F1551" s="34">
        <v>42373</v>
      </c>
      <c r="G1551" s="3" t="s">
        <v>19</v>
      </c>
      <c r="H1551" s="3" t="s">
        <v>2752</v>
      </c>
      <c r="I1551" s="3" t="s">
        <v>2753</v>
      </c>
      <c r="J1551" s="3" t="s">
        <v>37</v>
      </c>
      <c r="K1551" s="3" t="s">
        <v>23</v>
      </c>
      <c r="L1551" s="3" t="s">
        <v>4109</v>
      </c>
      <c r="M1551" s="3" t="s">
        <v>263</v>
      </c>
      <c r="N1551" s="3">
        <v>13601</v>
      </c>
      <c r="O1551" s="3" t="s">
        <v>144</v>
      </c>
      <c r="P1551" s="3" t="s">
        <v>763</v>
      </c>
      <c r="Q1551" s="3" t="s">
        <v>28</v>
      </c>
      <c r="R1551" s="3" t="s">
        <v>29</v>
      </c>
      <c r="S1551" s="3" t="s">
        <v>764</v>
      </c>
      <c r="T1551" s="3">
        <v>1573.4880000000001</v>
      </c>
      <c r="U1551" s="35" cm="1">
        <f t="array" ref="U1551">INDEX('Pricing Strategy'!$F$4:$F$71,MATCH(1,(Dataset!$O1551='Pricing Strategy'!$B$4:$B$71)*(Dataset!$Q1551='Pricing Strategy'!$C$4:$C$71)*(Dataset!$R1551='Pricing Strategy'!$D$4:$D$71),))</f>
        <v>0.5</v>
      </c>
      <c r="V1551" s="3">
        <f>Dataset!$T1551*(1-Dataset!$U1551)</f>
        <v>786.74400000000003</v>
      </c>
    </row>
    <row r="1552" spans="1:22" x14ac:dyDescent="0.3">
      <c r="A1552" s="32"/>
      <c r="C1552" s="3">
        <v>1547</v>
      </c>
      <c r="D1552" s="3" t="s">
        <v>4110</v>
      </c>
      <c r="E1552" s="34">
        <v>42697</v>
      </c>
      <c r="F1552" s="34">
        <v>42701</v>
      </c>
      <c r="G1552" s="3" t="s">
        <v>46</v>
      </c>
      <c r="H1552" s="3" t="s">
        <v>1270</v>
      </c>
      <c r="I1552" s="3" t="s">
        <v>1271</v>
      </c>
      <c r="J1552" s="3" t="s">
        <v>37</v>
      </c>
      <c r="K1552" s="3" t="s">
        <v>23</v>
      </c>
      <c r="L1552" s="3" t="s">
        <v>676</v>
      </c>
      <c r="M1552" s="3" t="s">
        <v>100</v>
      </c>
      <c r="N1552" s="3">
        <v>78207</v>
      </c>
      <c r="O1552" s="3" t="s">
        <v>101</v>
      </c>
      <c r="P1552" s="3" t="s">
        <v>3575</v>
      </c>
      <c r="Q1552" s="3" t="s">
        <v>42</v>
      </c>
      <c r="R1552" s="3" t="s">
        <v>86</v>
      </c>
      <c r="S1552" s="3" t="s">
        <v>3576</v>
      </c>
      <c r="T1552" s="3">
        <v>335.52</v>
      </c>
      <c r="U1552" s="35" cm="1">
        <f t="array" ref="U1552">INDEX('Pricing Strategy'!$F$4:$F$71,MATCH(1,(Dataset!$O1552='Pricing Strategy'!$B$4:$B$71)*(Dataset!$Q1552='Pricing Strategy'!$C$4:$C$71)*(Dataset!$R1552='Pricing Strategy'!$D$4:$D$71),))</f>
        <v>0.3</v>
      </c>
      <c r="V1552" s="3">
        <f>Dataset!$T1552*(1-Dataset!$U1552)</f>
        <v>234.86399999999998</v>
      </c>
    </row>
    <row r="1553" spans="1:22" x14ac:dyDescent="0.3">
      <c r="A1553" s="32"/>
      <c r="C1553" s="3">
        <v>1548</v>
      </c>
      <c r="D1553" s="3" t="s">
        <v>4110</v>
      </c>
      <c r="E1553" s="34">
        <v>42697</v>
      </c>
      <c r="F1553" s="34">
        <v>42701</v>
      </c>
      <c r="G1553" s="3" t="s">
        <v>46</v>
      </c>
      <c r="H1553" s="3" t="s">
        <v>1270</v>
      </c>
      <c r="I1553" s="3" t="s">
        <v>1271</v>
      </c>
      <c r="J1553" s="3" t="s">
        <v>37</v>
      </c>
      <c r="K1553" s="3" t="s">
        <v>23</v>
      </c>
      <c r="L1553" s="3" t="s">
        <v>676</v>
      </c>
      <c r="M1553" s="3" t="s">
        <v>100</v>
      </c>
      <c r="N1553" s="3">
        <v>78207</v>
      </c>
      <c r="O1553" s="3" t="s">
        <v>101</v>
      </c>
      <c r="P1553" s="3" t="s">
        <v>3840</v>
      </c>
      <c r="Q1553" s="3" t="s">
        <v>42</v>
      </c>
      <c r="R1553" s="3" t="s">
        <v>71</v>
      </c>
      <c r="S1553" s="3" t="s">
        <v>3841</v>
      </c>
      <c r="T1553" s="3">
        <v>23.911999999999999</v>
      </c>
      <c r="U1553" s="35" cm="1">
        <f t="array" ref="U1553">INDEX('Pricing Strategy'!$F$4:$F$71,MATCH(1,(Dataset!$O1553='Pricing Strategy'!$B$4:$B$71)*(Dataset!$Q1553='Pricing Strategy'!$C$4:$C$71)*(Dataset!$R1553='Pricing Strategy'!$D$4:$D$71),))</f>
        <v>0.3</v>
      </c>
      <c r="V1553" s="3">
        <f>Dataset!$T1553*(1-Dataset!$U1553)</f>
        <v>16.738399999999999</v>
      </c>
    </row>
    <row r="1554" spans="1:22" x14ac:dyDescent="0.3">
      <c r="A1554" s="32"/>
      <c r="C1554" s="3">
        <v>1549</v>
      </c>
      <c r="D1554" s="3" t="s">
        <v>4110</v>
      </c>
      <c r="E1554" s="34">
        <v>42697</v>
      </c>
      <c r="F1554" s="34">
        <v>42701</v>
      </c>
      <c r="G1554" s="3" t="s">
        <v>46</v>
      </c>
      <c r="H1554" s="3" t="s">
        <v>1270</v>
      </c>
      <c r="I1554" s="3" t="s">
        <v>1271</v>
      </c>
      <c r="J1554" s="3" t="s">
        <v>37</v>
      </c>
      <c r="K1554" s="3" t="s">
        <v>23</v>
      </c>
      <c r="L1554" s="3" t="s">
        <v>676</v>
      </c>
      <c r="M1554" s="3" t="s">
        <v>100</v>
      </c>
      <c r="N1554" s="3">
        <v>78207</v>
      </c>
      <c r="O1554" s="3" t="s">
        <v>101</v>
      </c>
      <c r="P1554" s="3" t="s">
        <v>4111</v>
      </c>
      <c r="Q1554" s="3" t="s">
        <v>42</v>
      </c>
      <c r="R1554" s="3" t="s">
        <v>55</v>
      </c>
      <c r="S1554" s="3" t="s">
        <v>4112</v>
      </c>
      <c r="T1554" s="3">
        <v>27.056000000000001</v>
      </c>
      <c r="U1554" s="35" cm="1">
        <f t="array" ref="U1554">INDEX('Pricing Strategy'!$F$4:$F$71,MATCH(1,(Dataset!$O1554='Pricing Strategy'!$B$4:$B$71)*(Dataset!$Q1554='Pricing Strategy'!$C$4:$C$71)*(Dataset!$R1554='Pricing Strategy'!$D$4:$D$71),))</f>
        <v>0.4</v>
      </c>
      <c r="V1554" s="3">
        <f>Dataset!$T1554*(1-Dataset!$U1554)</f>
        <v>16.233599999999999</v>
      </c>
    </row>
    <row r="1555" spans="1:22" x14ac:dyDescent="0.3">
      <c r="A1555" s="32"/>
      <c r="C1555" s="3">
        <v>1550</v>
      </c>
      <c r="D1555" s="3" t="s">
        <v>4113</v>
      </c>
      <c r="E1555" s="34">
        <v>42191</v>
      </c>
      <c r="F1555" s="34">
        <v>42193</v>
      </c>
      <c r="G1555" s="3" t="s">
        <v>184</v>
      </c>
      <c r="H1555" s="3" t="s">
        <v>1829</v>
      </c>
      <c r="I1555" s="3" t="s">
        <v>1830</v>
      </c>
      <c r="J1555" s="3" t="s">
        <v>22</v>
      </c>
      <c r="K1555" s="3" t="s">
        <v>23</v>
      </c>
      <c r="L1555" s="3" t="s">
        <v>262</v>
      </c>
      <c r="M1555" s="3" t="s">
        <v>263</v>
      </c>
      <c r="N1555" s="3">
        <v>10011</v>
      </c>
      <c r="O1555" s="3" t="s">
        <v>144</v>
      </c>
      <c r="P1555" s="3" t="s">
        <v>3464</v>
      </c>
      <c r="Q1555" s="3" t="s">
        <v>67</v>
      </c>
      <c r="R1555" s="3" t="s">
        <v>1216</v>
      </c>
      <c r="S1555" s="3" t="s">
        <v>3465</v>
      </c>
      <c r="T1555" s="3">
        <v>559.99199999999996</v>
      </c>
      <c r="U1555" s="35" cm="1">
        <f t="array" ref="U1555">INDEX('Pricing Strategy'!$F$4:$F$71,MATCH(1,(Dataset!$O1555='Pricing Strategy'!$B$4:$B$71)*(Dataset!$Q1555='Pricing Strategy'!$C$4:$C$71)*(Dataset!$R1555='Pricing Strategy'!$D$4:$D$71),))</f>
        <v>0.5</v>
      </c>
      <c r="V1555" s="3">
        <f>Dataset!$T1555*(1-Dataset!$U1555)</f>
        <v>279.99599999999998</v>
      </c>
    </row>
    <row r="1556" spans="1:22" x14ac:dyDescent="0.3">
      <c r="A1556" s="32"/>
      <c r="C1556" s="3">
        <v>1551</v>
      </c>
      <c r="D1556" s="3" t="s">
        <v>4114</v>
      </c>
      <c r="E1556" s="34">
        <v>43417</v>
      </c>
      <c r="F1556" s="34">
        <v>43422</v>
      </c>
      <c r="G1556" s="3" t="s">
        <v>19</v>
      </c>
      <c r="H1556" s="3" t="s">
        <v>3921</v>
      </c>
      <c r="I1556" s="3" t="s">
        <v>3922</v>
      </c>
      <c r="J1556" s="3" t="s">
        <v>98</v>
      </c>
      <c r="K1556" s="3" t="s">
        <v>23</v>
      </c>
      <c r="L1556" s="3" t="s">
        <v>180</v>
      </c>
      <c r="M1556" s="3" t="s">
        <v>100</v>
      </c>
      <c r="N1556" s="3">
        <v>77095</v>
      </c>
      <c r="O1556" s="3" t="s">
        <v>101</v>
      </c>
      <c r="P1556" s="3" t="s">
        <v>4115</v>
      </c>
      <c r="Q1556" s="3" t="s">
        <v>42</v>
      </c>
      <c r="R1556" s="3" t="s">
        <v>74</v>
      </c>
      <c r="S1556" s="3" t="s">
        <v>4116</v>
      </c>
      <c r="T1556" s="3">
        <v>9.3239999999999998</v>
      </c>
      <c r="U1556" s="35" cm="1">
        <f t="array" ref="U1556">INDEX('Pricing Strategy'!$F$4:$F$71,MATCH(1,(Dataset!$O1556='Pricing Strategy'!$B$4:$B$71)*(Dataset!$Q1556='Pricing Strategy'!$C$4:$C$71)*(Dataset!$R1556='Pricing Strategy'!$D$4:$D$71),))</f>
        <v>0.3</v>
      </c>
      <c r="V1556" s="3">
        <f>Dataset!$T1556*(1-Dataset!$U1556)</f>
        <v>6.5267999999999997</v>
      </c>
    </row>
    <row r="1557" spans="1:22" x14ac:dyDescent="0.3">
      <c r="A1557" s="32"/>
      <c r="C1557" s="3">
        <v>1552</v>
      </c>
      <c r="D1557" s="3" t="s">
        <v>4117</v>
      </c>
      <c r="E1557" s="34">
        <v>42903</v>
      </c>
      <c r="F1557" s="34">
        <v>42908</v>
      </c>
      <c r="G1557" s="3" t="s">
        <v>46</v>
      </c>
      <c r="H1557" s="3" t="s">
        <v>4118</v>
      </c>
      <c r="I1557" s="3" t="s">
        <v>4119</v>
      </c>
      <c r="J1557" s="3" t="s">
        <v>22</v>
      </c>
      <c r="K1557" s="3" t="s">
        <v>23</v>
      </c>
      <c r="L1557" s="3" t="s">
        <v>947</v>
      </c>
      <c r="M1557" s="3" t="s">
        <v>39</v>
      </c>
      <c r="N1557" s="3">
        <v>92024</v>
      </c>
      <c r="O1557" s="3" t="s">
        <v>40</v>
      </c>
      <c r="P1557" s="3" t="s">
        <v>3784</v>
      </c>
      <c r="Q1557" s="3" t="s">
        <v>42</v>
      </c>
      <c r="R1557" s="3" t="s">
        <v>86</v>
      </c>
      <c r="S1557" s="3" t="s">
        <v>3785</v>
      </c>
      <c r="T1557" s="3">
        <v>111.96</v>
      </c>
      <c r="U1557" s="35" cm="1">
        <f t="array" ref="U1557">INDEX('Pricing Strategy'!$F$4:$F$71,MATCH(1,(Dataset!$O1557='Pricing Strategy'!$B$4:$B$71)*(Dataset!$Q1557='Pricing Strategy'!$C$4:$C$71)*(Dataset!$R1557='Pricing Strategy'!$D$4:$D$71),))</f>
        <v>0.4</v>
      </c>
      <c r="V1557" s="3">
        <f>Dataset!$T1557*(1-Dataset!$U1557)</f>
        <v>67.175999999999988</v>
      </c>
    </row>
    <row r="1558" spans="1:22" x14ac:dyDescent="0.3">
      <c r="A1558" s="32"/>
      <c r="C1558" s="3">
        <v>1553</v>
      </c>
      <c r="D1558" s="3" t="s">
        <v>4120</v>
      </c>
      <c r="E1558" s="34">
        <v>42127</v>
      </c>
      <c r="F1558" s="34">
        <v>42129</v>
      </c>
      <c r="G1558" s="3" t="s">
        <v>184</v>
      </c>
      <c r="H1558" s="3" t="s">
        <v>1612</v>
      </c>
      <c r="I1558" s="3" t="s">
        <v>1613</v>
      </c>
      <c r="J1558" s="3" t="s">
        <v>98</v>
      </c>
      <c r="K1558" s="3" t="s">
        <v>23</v>
      </c>
      <c r="L1558" s="3" t="s">
        <v>4121</v>
      </c>
      <c r="M1558" s="3" t="s">
        <v>110</v>
      </c>
      <c r="N1558" s="3">
        <v>54915</v>
      </c>
      <c r="O1558" s="3" t="s">
        <v>101</v>
      </c>
      <c r="P1558" s="3" t="s">
        <v>4122</v>
      </c>
      <c r="Q1558" s="3" t="s">
        <v>42</v>
      </c>
      <c r="R1558" s="3" t="s">
        <v>43</v>
      </c>
      <c r="S1558" s="3" t="s">
        <v>4123</v>
      </c>
      <c r="T1558" s="3">
        <v>21.56</v>
      </c>
      <c r="U1558" s="35" cm="1">
        <f t="array" ref="U1558">INDEX('Pricing Strategy'!$F$4:$F$71,MATCH(1,(Dataset!$O1558='Pricing Strategy'!$B$4:$B$71)*(Dataset!$Q1558='Pricing Strategy'!$C$4:$C$71)*(Dataset!$R1558='Pricing Strategy'!$D$4:$D$71),))</f>
        <v>0.3</v>
      </c>
      <c r="V1558" s="3">
        <f>Dataset!$T1558*(1-Dataset!$U1558)</f>
        <v>15.091999999999999</v>
      </c>
    </row>
    <row r="1559" spans="1:22" x14ac:dyDescent="0.3">
      <c r="A1559" s="32"/>
      <c r="C1559" s="3">
        <v>1554</v>
      </c>
      <c r="D1559" s="3" t="s">
        <v>4124</v>
      </c>
      <c r="E1559" s="34">
        <v>43389</v>
      </c>
      <c r="F1559" s="34">
        <v>43394</v>
      </c>
      <c r="G1559" s="3" t="s">
        <v>46</v>
      </c>
      <c r="H1559" s="3" t="s">
        <v>4125</v>
      </c>
      <c r="I1559" s="3" t="s">
        <v>4126</v>
      </c>
      <c r="J1559" s="3" t="s">
        <v>22</v>
      </c>
      <c r="K1559" s="3" t="s">
        <v>23</v>
      </c>
      <c r="L1559" s="3" t="s">
        <v>1466</v>
      </c>
      <c r="M1559" s="3" t="s">
        <v>25</v>
      </c>
      <c r="N1559" s="3">
        <v>40475</v>
      </c>
      <c r="O1559" s="3" t="s">
        <v>26</v>
      </c>
      <c r="P1559" s="3" t="s">
        <v>2690</v>
      </c>
      <c r="Q1559" s="3" t="s">
        <v>42</v>
      </c>
      <c r="R1559" s="3" t="s">
        <v>71</v>
      </c>
      <c r="S1559" s="3" t="s">
        <v>2691</v>
      </c>
      <c r="T1559" s="3">
        <v>124.75</v>
      </c>
      <c r="U1559" s="35" cm="1">
        <f t="array" ref="U1559">INDEX('Pricing Strategy'!$F$4:$F$71,MATCH(1,(Dataset!$O1559='Pricing Strategy'!$B$4:$B$71)*(Dataset!$Q1559='Pricing Strategy'!$C$4:$C$71)*(Dataset!$R1559='Pricing Strategy'!$D$4:$D$71),))</f>
        <v>0.25</v>
      </c>
      <c r="V1559" s="3">
        <f>Dataset!$T1559*(1-Dataset!$U1559)</f>
        <v>93.5625</v>
      </c>
    </row>
    <row r="1560" spans="1:22" x14ac:dyDescent="0.3">
      <c r="A1560" s="32"/>
      <c r="C1560" s="3">
        <v>1555</v>
      </c>
      <c r="D1560" s="3" t="s">
        <v>4127</v>
      </c>
      <c r="E1560" s="34">
        <v>42406</v>
      </c>
      <c r="F1560" s="34">
        <v>42413</v>
      </c>
      <c r="G1560" s="3" t="s">
        <v>46</v>
      </c>
      <c r="H1560" s="3" t="s">
        <v>846</v>
      </c>
      <c r="I1560" s="3" t="s">
        <v>847</v>
      </c>
      <c r="J1560" s="3" t="s">
        <v>37</v>
      </c>
      <c r="K1560" s="3" t="s">
        <v>23</v>
      </c>
      <c r="L1560" s="3" t="s">
        <v>4128</v>
      </c>
      <c r="M1560" s="3" t="s">
        <v>92</v>
      </c>
      <c r="N1560" s="3">
        <v>98006</v>
      </c>
      <c r="O1560" s="3" t="s">
        <v>40</v>
      </c>
      <c r="P1560" s="3" t="s">
        <v>4129</v>
      </c>
      <c r="Q1560" s="3" t="s">
        <v>42</v>
      </c>
      <c r="R1560" s="3" t="s">
        <v>64</v>
      </c>
      <c r="S1560" s="3" t="s">
        <v>4130</v>
      </c>
      <c r="T1560" s="3">
        <v>5.28</v>
      </c>
      <c r="U1560" s="35" cm="1">
        <f t="array" ref="U1560">INDEX('Pricing Strategy'!$F$4:$F$71,MATCH(1,(Dataset!$O1560='Pricing Strategy'!$B$4:$B$71)*(Dataset!$Q1560='Pricing Strategy'!$C$4:$C$71)*(Dataset!$R1560='Pricing Strategy'!$D$4:$D$71),))</f>
        <v>0.45</v>
      </c>
      <c r="V1560" s="3">
        <f>Dataset!$T1560*(1-Dataset!$U1560)</f>
        <v>2.9040000000000004</v>
      </c>
    </row>
    <row r="1561" spans="1:22" x14ac:dyDescent="0.3">
      <c r="A1561" s="32"/>
      <c r="C1561" s="3">
        <v>1556</v>
      </c>
      <c r="D1561" s="3" t="s">
        <v>4131</v>
      </c>
      <c r="E1561" s="34">
        <v>43347</v>
      </c>
      <c r="F1561" s="34">
        <v>43351</v>
      </c>
      <c r="G1561" s="3" t="s">
        <v>46</v>
      </c>
      <c r="H1561" s="3" t="s">
        <v>4132</v>
      </c>
      <c r="I1561" s="3" t="s">
        <v>4133</v>
      </c>
      <c r="J1561" s="3" t="s">
        <v>22</v>
      </c>
      <c r="K1561" s="3" t="s">
        <v>23</v>
      </c>
      <c r="L1561" s="3" t="s">
        <v>1173</v>
      </c>
      <c r="M1561" s="3" t="s">
        <v>263</v>
      </c>
      <c r="N1561" s="3">
        <v>11561</v>
      </c>
      <c r="O1561" s="3" t="s">
        <v>144</v>
      </c>
      <c r="P1561" s="3" t="s">
        <v>226</v>
      </c>
      <c r="Q1561" s="3" t="s">
        <v>67</v>
      </c>
      <c r="R1561" s="3" t="s">
        <v>157</v>
      </c>
      <c r="S1561" s="3" t="s">
        <v>227</v>
      </c>
      <c r="T1561" s="3">
        <v>91.96</v>
      </c>
      <c r="U1561" s="35" cm="1">
        <f t="array" ref="U1561">INDEX('Pricing Strategy'!$F$4:$F$71,MATCH(1,(Dataset!$O1561='Pricing Strategy'!$B$4:$B$71)*(Dataset!$Q1561='Pricing Strategy'!$C$4:$C$71)*(Dataset!$R1561='Pricing Strategy'!$D$4:$D$71),))</f>
        <v>0.45</v>
      </c>
      <c r="V1561" s="3">
        <f>Dataset!$T1561*(1-Dataset!$U1561)</f>
        <v>50.578000000000003</v>
      </c>
    </row>
    <row r="1562" spans="1:22" x14ac:dyDescent="0.3">
      <c r="A1562" s="32"/>
      <c r="C1562" s="3">
        <v>1557</v>
      </c>
      <c r="D1562" s="3" t="s">
        <v>4134</v>
      </c>
      <c r="E1562" s="34">
        <v>42864</v>
      </c>
      <c r="F1562" s="34">
        <v>42870</v>
      </c>
      <c r="G1562" s="3" t="s">
        <v>46</v>
      </c>
      <c r="H1562" s="3" t="s">
        <v>4135</v>
      </c>
      <c r="I1562" s="3" t="s">
        <v>4136</v>
      </c>
      <c r="J1562" s="3" t="s">
        <v>22</v>
      </c>
      <c r="K1562" s="3" t="s">
        <v>23</v>
      </c>
      <c r="L1562" s="3" t="s">
        <v>142</v>
      </c>
      <c r="M1562" s="3" t="s">
        <v>143</v>
      </c>
      <c r="N1562" s="3">
        <v>19140</v>
      </c>
      <c r="O1562" s="3" t="s">
        <v>144</v>
      </c>
      <c r="P1562" s="3" t="s">
        <v>4137</v>
      </c>
      <c r="Q1562" s="3" t="s">
        <v>42</v>
      </c>
      <c r="R1562" s="3" t="s">
        <v>169</v>
      </c>
      <c r="S1562" s="3" t="s">
        <v>667</v>
      </c>
      <c r="T1562" s="3">
        <v>9.3439999999999994</v>
      </c>
      <c r="U1562" s="35" cm="1">
        <f t="array" ref="U1562">INDEX('Pricing Strategy'!$F$4:$F$71,MATCH(1,(Dataset!$O1562='Pricing Strategy'!$B$4:$B$71)*(Dataset!$Q1562='Pricing Strategy'!$C$4:$C$71)*(Dataset!$R1562='Pricing Strategy'!$D$4:$D$71),))</f>
        <v>0.4</v>
      </c>
      <c r="V1562" s="3">
        <f>Dataset!$T1562*(1-Dataset!$U1562)</f>
        <v>5.6063999999999998</v>
      </c>
    </row>
    <row r="1563" spans="1:22" x14ac:dyDescent="0.3">
      <c r="A1563" s="32"/>
      <c r="C1563" s="3">
        <v>1558</v>
      </c>
      <c r="D1563" s="3" t="s">
        <v>4134</v>
      </c>
      <c r="E1563" s="34">
        <v>42864</v>
      </c>
      <c r="F1563" s="34">
        <v>42870</v>
      </c>
      <c r="G1563" s="3" t="s">
        <v>46</v>
      </c>
      <c r="H1563" s="3" t="s">
        <v>4135</v>
      </c>
      <c r="I1563" s="3" t="s">
        <v>4136</v>
      </c>
      <c r="J1563" s="3" t="s">
        <v>22</v>
      </c>
      <c r="K1563" s="3" t="s">
        <v>23</v>
      </c>
      <c r="L1563" s="3" t="s">
        <v>142</v>
      </c>
      <c r="M1563" s="3" t="s">
        <v>143</v>
      </c>
      <c r="N1563" s="3">
        <v>19140</v>
      </c>
      <c r="O1563" s="3" t="s">
        <v>144</v>
      </c>
      <c r="P1563" s="3" t="s">
        <v>4138</v>
      </c>
      <c r="Q1563" s="3" t="s">
        <v>42</v>
      </c>
      <c r="R1563" s="3" t="s">
        <v>64</v>
      </c>
      <c r="S1563" s="3" t="s">
        <v>4139</v>
      </c>
      <c r="T1563" s="3">
        <v>79.36</v>
      </c>
      <c r="U1563" s="35" cm="1">
        <f t="array" ref="U1563">INDEX('Pricing Strategy'!$F$4:$F$71,MATCH(1,(Dataset!$O1563='Pricing Strategy'!$B$4:$B$71)*(Dataset!$Q1563='Pricing Strategy'!$C$4:$C$71)*(Dataset!$R1563='Pricing Strategy'!$D$4:$D$71),))</f>
        <v>0.45</v>
      </c>
      <c r="V1563" s="3">
        <f>Dataset!$T1563*(1-Dataset!$U1563)</f>
        <v>43.648000000000003</v>
      </c>
    </row>
    <row r="1564" spans="1:22" x14ac:dyDescent="0.3">
      <c r="A1564" s="32"/>
      <c r="C1564" s="3">
        <v>1559</v>
      </c>
      <c r="D1564" s="3" t="s">
        <v>4140</v>
      </c>
      <c r="E1564" s="34">
        <v>42445</v>
      </c>
      <c r="F1564" s="34">
        <v>42447</v>
      </c>
      <c r="G1564" s="3" t="s">
        <v>19</v>
      </c>
      <c r="H1564" s="3" t="s">
        <v>1647</v>
      </c>
      <c r="I1564" s="3" t="s">
        <v>1648</v>
      </c>
      <c r="J1564" s="3" t="s">
        <v>22</v>
      </c>
      <c r="K1564" s="3" t="s">
        <v>23</v>
      </c>
      <c r="L1564" s="3" t="s">
        <v>91</v>
      </c>
      <c r="M1564" s="3" t="s">
        <v>92</v>
      </c>
      <c r="N1564" s="3">
        <v>98103</v>
      </c>
      <c r="O1564" s="3" t="s">
        <v>40</v>
      </c>
      <c r="P1564" s="3" t="s">
        <v>3828</v>
      </c>
      <c r="Q1564" s="3" t="s">
        <v>28</v>
      </c>
      <c r="R1564" s="3" t="s">
        <v>52</v>
      </c>
      <c r="S1564" s="3" t="s">
        <v>3279</v>
      </c>
      <c r="T1564" s="3">
        <v>171.96</v>
      </c>
      <c r="U1564" s="35" cm="1">
        <f t="array" ref="U1564">INDEX('Pricing Strategy'!$F$4:$F$71,MATCH(1,(Dataset!$O1564='Pricing Strategy'!$B$4:$B$71)*(Dataset!$Q1564='Pricing Strategy'!$C$4:$C$71)*(Dataset!$R1564='Pricing Strategy'!$D$4:$D$71),))</f>
        <v>0.45</v>
      </c>
      <c r="V1564" s="3">
        <f>Dataset!$T1564*(1-Dataset!$U1564)</f>
        <v>94.578000000000017</v>
      </c>
    </row>
    <row r="1565" spans="1:22" x14ac:dyDescent="0.3">
      <c r="A1565" s="32"/>
      <c r="C1565" s="3">
        <v>1560</v>
      </c>
      <c r="D1565" s="3" t="s">
        <v>4141</v>
      </c>
      <c r="E1565" s="34">
        <v>42834</v>
      </c>
      <c r="F1565" s="34">
        <v>42838</v>
      </c>
      <c r="G1565" s="3" t="s">
        <v>46</v>
      </c>
      <c r="H1565" s="3" t="s">
        <v>4142</v>
      </c>
      <c r="I1565" s="3" t="s">
        <v>4143</v>
      </c>
      <c r="J1565" s="3" t="s">
        <v>37</v>
      </c>
      <c r="K1565" s="3" t="s">
        <v>23</v>
      </c>
      <c r="L1565" s="3" t="s">
        <v>91</v>
      </c>
      <c r="M1565" s="3" t="s">
        <v>92</v>
      </c>
      <c r="N1565" s="3">
        <v>98103</v>
      </c>
      <c r="O1565" s="3" t="s">
        <v>40</v>
      </c>
      <c r="P1565" s="3" t="s">
        <v>2713</v>
      </c>
      <c r="Q1565" s="3" t="s">
        <v>42</v>
      </c>
      <c r="R1565" s="3" t="s">
        <v>71</v>
      </c>
      <c r="S1565" s="3" t="s">
        <v>2714</v>
      </c>
      <c r="T1565" s="3">
        <v>35.351999999999997</v>
      </c>
      <c r="U1565" s="35" cm="1">
        <f t="array" ref="U1565">INDEX('Pricing Strategy'!$F$4:$F$71,MATCH(1,(Dataset!$O1565='Pricing Strategy'!$B$4:$B$71)*(Dataset!$Q1565='Pricing Strategy'!$C$4:$C$71)*(Dataset!$R1565='Pricing Strategy'!$D$4:$D$71),))</f>
        <v>0.4</v>
      </c>
      <c r="V1565" s="3">
        <f>Dataset!$T1565*(1-Dataset!$U1565)</f>
        <v>21.211199999999998</v>
      </c>
    </row>
    <row r="1566" spans="1:22" x14ac:dyDescent="0.3">
      <c r="A1566" s="32"/>
      <c r="C1566" s="3">
        <v>1561</v>
      </c>
      <c r="D1566" s="3" t="s">
        <v>4144</v>
      </c>
      <c r="E1566" s="34">
        <v>42098</v>
      </c>
      <c r="F1566" s="34">
        <v>42103</v>
      </c>
      <c r="G1566" s="3" t="s">
        <v>46</v>
      </c>
      <c r="H1566" s="3" t="s">
        <v>2693</v>
      </c>
      <c r="I1566" s="3" t="s">
        <v>2694</v>
      </c>
      <c r="J1566" s="3" t="s">
        <v>98</v>
      </c>
      <c r="K1566" s="3" t="s">
        <v>23</v>
      </c>
      <c r="L1566" s="3" t="s">
        <v>123</v>
      </c>
      <c r="M1566" s="3" t="s">
        <v>39</v>
      </c>
      <c r="N1566" s="3">
        <v>94109</v>
      </c>
      <c r="O1566" s="3" t="s">
        <v>40</v>
      </c>
      <c r="P1566" s="3" t="s">
        <v>4145</v>
      </c>
      <c r="Q1566" s="3" t="s">
        <v>42</v>
      </c>
      <c r="R1566" s="3" t="s">
        <v>43</v>
      </c>
      <c r="S1566" s="3" t="s">
        <v>4146</v>
      </c>
      <c r="T1566" s="3">
        <v>18.899999999999999</v>
      </c>
      <c r="U1566" s="35" cm="1">
        <f t="array" ref="U1566">INDEX('Pricing Strategy'!$F$4:$F$71,MATCH(1,(Dataset!$O1566='Pricing Strategy'!$B$4:$B$71)*(Dataset!$Q1566='Pricing Strategy'!$C$4:$C$71)*(Dataset!$R1566='Pricing Strategy'!$D$4:$D$71),))</f>
        <v>0.4</v>
      </c>
      <c r="V1566" s="3">
        <f>Dataset!$T1566*(1-Dataset!$U1566)</f>
        <v>11.339999999999998</v>
      </c>
    </row>
    <row r="1567" spans="1:22" x14ac:dyDescent="0.3">
      <c r="A1567" s="32"/>
      <c r="C1567" s="3">
        <v>1562</v>
      </c>
      <c r="D1567" s="3" t="s">
        <v>4147</v>
      </c>
      <c r="E1567" s="34">
        <v>43348</v>
      </c>
      <c r="F1567" s="34">
        <v>43349</v>
      </c>
      <c r="G1567" s="3" t="s">
        <v>184</v>
      </c>
      <c r="H1567" s="3" t="s">
        <v>373</v>
      </c>
      <c r="I1567" s="3" t="s">
        <v>374</v>
      </c>
      <c r="J1567" s="3" t="s">
        <v>98</v>
      </c>
      <c r="K1567" s="3" t="s">
        <v>23</v>
      </c>
      <c r="L1567" s="3" t="s">
        <v>91</v>
      </c>
      <c r="M1567" s="3" t="s">
        <v>92</v>
      </c>
      <c r="N1567" s="3">
        <v>98115</v>
      </c>
      <c r="O1567" s="3" t="s">
        <v>40</v>
      </c>
      <c r="P1567" s="3" t="s">
        <v>1282</v>
      </c>
      <c r="Q1567" s="3" t="s">
        <v>42</v>
      </c>
      <c r="R1567" s="3" t="s">
        <v>64</v>
      </c>
      <c r="S1567" s="3" t="s">
        <v>1283</v>
      </c>
      <c r="T1567" s="3">
        <v>2.78</v>
      </c>
      <c r="U1567" s="35" cm="1">
        <f t="array" ref="U1567">INDEX('Pricing Strategy'!$F$4:$F$71,MATCH(1,(Dataset!$O1567='Pricing Strategy'!$B$4:$B$71)*(Dataset!$Q1567='Pricing Strategy'!$C$4:$C$71)*(Dataset!$R1567='Pricing Strategy'!$D$4:$D$71),))</f>
        <v>0.45</v>
      </c>
      <c r="V1567" s="3">
        <f>Dataset!$T1567*(1-Dataset!$U1567)</f>
        <v>1.5289999999999999</v>
      </c>
    </row>
    <row r="1568" spans="1:22" x14ac:dyDescent="0.3">
      <c r="A1568" s="32"/>
      <c r="C1568" s="3">
        <v>1563</v>
      </c>
      <c r="D1568" s="3" t="s">
        <v>4148</v>
      </c>
      <c r="E1568" s="34">
        <v>43281</v>
      </c>
      <c r="F1568" s="34">
        <v>43281</v>
      </c>
      <c r="G1568" s="3" t="s">
        <v>1290</v>
      </c>
      <c r="H1568" s="3" t="s">
        <v>4149</v>
      </c>
      <c r="I1568" s="3" t="s">
        <v>4150</v>
      </c>
      <c r="J1568" s="3" t="s">
        <v>22</v>
      </c>
      <c r="K1568" s="3" t="s">
        <v>23</v>
      </c>
      <c r="L1568" s="3" t="s">
        <v>262</v>
      </c>
      <c r="M1568" s="3" t="s">
        <v>263</v>
      </c>
      <c r="N1568" s="3">
        <v>10011</v>
      </c>
      <c r="O1568" s="3" t="s">
        <v>144</v>
      </c>
      <c r="P1568" s="3" t="s">
        <v>51</v>
      </c>
      <c r="Q1568" s="3" t="s">
        <v>28</v>
      </c>
      <c r="R1568" s="3" t="s">
        <v>52</v>
      </c>
      <c r="S1568" s="3" t="s">
        <v>53</v>
      </c>
      <c r="T1568" s="3">
        <v>1044.6300000000001</v>
      </c>
      <c r="U1568" s="35" cm="1">
        <f t="array" ref="U1568">INDEX('Pricing Strategy'!$F$4:$F$71,MATCH(1,(Dataset!$O1568='Pricing Strategy'!$B$4:$B$71)*(Dataset!$Q1568='Pricing Strategy'!$C$4:$C$71)*(Dataset!$R1568='Pricing Strategy'!$D$4:$D$71),))</f>
        <v>0.45</v>
      </c>
      <c r="V1568" s="3">
        <f>Dataset!$T1568*(1-Dataset!$U1568)</f>
        <v>574.54650000000015</v>
      </c>
    </row>
    <row r="1569" spans="1:22" x14ac:dyDescent="0.3">
      <c r="A1569" s="32"/>
      <c r="C1569" s="3">
        <v>1564</v>
      </c>
      <c r="D1569" s="3" t="s">
        <v>4151</v>
      </c>
      <c r="E1569" s="34">
        <v>42683</v>
      </c>
      <c r="F1569" s="34">
        <v>42683</v>
      </c>
      <c r="G1569" s="3" t="s">
        <v>1290</v>
      </c>
      <c r="H1569" s="3" t="s">
        <v>4152</v>
      </c>
      <c r="I1569" s="3" t="s">
        <v>4153</v>
      </c>
      <c r="J1569" s="3" t="s">
        <v>22</v>
      </c>
      <c r="K1569" s="3" t="s">
        <v>23</v>
      </c>
      <c r="L1569" s="3" t="s">
        <v>142</v>
      </c>
      <c r="M1569" s="3" t="s">
        <v>143</v>
      </c>
      <c r="N1569" s="3">
        <v>19134</v>
      </c>
      <c r="O1569" s="3" t="s">
        <v>144</v>
      </c>
      <c r="P1569" s="3" t="s">
        <v>868</v>
      </c>
      <c r="Q1569" s="3" t="s">
        <v>42</v>
      </c>
      <c r="R1569" s="3" t="s">
        <v>86</v>
      </c>
      <c r="S1569" s="3" t="s">
        <v>869</v>
      </c>
      <c r="T1569" s="3">
        <v>11.352</v>
      </c>
      <c r="U1569" s="35" cm="1">
        <f t="array" ref="U1569">INDEX('Pricing Strategy'!$F$4:$F$71,MATCH(1,(Dataset!$O1569='Pricing Strategy'!$B$4:$B$71)*(Dataset!$Q1569='Pricing Strategy'!$C$4:$C$71)*(Dataset!$R1569='Pricing Strategy'!$D$4:$D$71),))</f>
        <v>0.4</v>
      </c>
      <c r="V1569" s="3">
        <f>Dataset!$T1569*(1-Dataset!$U1569)</f>
        <v>6.8112000000000004</v>
      </c>
    </row>
    <row r="1570" spans="1:22" x14ac:dyDescent="0.3">
      <c r="A1570" s="32"/>
      <c r="C1570" s="3">
        <v>1565</v>
      </c>
      <c r="D1570" s="3" t="s">
        <v>4154</v>
      </c>
      <c r="E1570" s="34">
        <v>42067</v>
      </c>
      <c r="F1570" s="34">
        <v>42067</v>
      </c>
      <c r="G1570" s="3" t="s">
        <v>1290</v>
      </c>
      <c r="H1570" s="3" t="s">
        <v>482</v>
      </c>
      <c r="I1570" s="3" t="s">
        <v>483</v>
      </c>
      <c r="J1570" s="3" t="s">
        <v>22</v>
      </c>
      <c r="K1570" s="3" t="s">
        <v>23</v>
      </c>
      <c r="L1570" s="3" t="s">
        <v>378</v>
      </c>
      <c r="M1570" s="3" t="s">
        <v>379</v>
      </c>
      <c r="N1570" s="3">
        <v>29203</v>
      </c>
      <c r="O1570" s="3" t="s">
        <v>26</v>
      </c>
      <c r="P1570" s="3" t="s">
        <v>4155</v>
      </c>
      <c r="Q1570" s="3" t="s">
        <v>42</v>
      </c>
      <c r="R1570" s="3" t="s">
        <v>55</v>
      </c>
      <c r="S1570" s="3" t="s">
        <v>4156</v>
      </c>
      <c r="T1570" s="3">
        <v>354.9</v>
      </c>
      <c r="U1570" s="35" cm="1">
        <f t="array" ref="U1570">INDEX('Pricing Strategy'!$F$4:$F$71,MATCH(1,(Dataset!$O1570='Pricing Strategy'!$B$4:$B$71)*(Dataset!$Q1570='Pricing Strategy'!$C$4:$C$71)*(Dataset!$R1570='Pricing Strategy'!$D$4:$D$71),))</f>
        <v>0.35</v>
      </c>
      <c r="V1570" s="3">
        <f>Dataset!$T1570*(1-Dataset!$U1570)</f>
        <v>230.685</v>
      </c>
    </row>
    <row r="1571" spans="1:22" x14ac:dyDescent="0.3">
      <c r="A1571" s="32"/>
      <c r="C1571" s="3">
        <v>1566</v>
      </c>
      <c r="D1571" s="3" t="s">
        <v>4157</v>
      </c>
      <c r="E1571" s="34">
        <v>42448</v>
      </c>
      <c r="F1571" s="34">
        <v>42454</v>
      </c>
      <c r="G1571" s="3" t="s">
        <v>46</v>
      </c>
      <c r="H1571" s="3" t="s">
        <v>2252</v>
      </c>
      <c r="I1571" s="3" t="s">
        <v>2253</v>
      </c>
      <c r="J1571" s="3" t="s">
        <v>98</v>
      </c>
      <c r="K1571" s="3" t="s">
        <v>23</v>
      </c>
      <c r="L1571" s="3" t="s">
        <v>91</v>
      </c>
      <c r="M1571" s="3" t="s">
        <v>92</v>
      </c>
      <c r="N1571" s="3">
        <v>98105</v>
      </c>
      <c r="O1571" s="3" t="s">
        <v>40</v>
      </c>
      <c r="P1571" s="3" t="s">
        <v>3387</v>
      </c>
      <c r="Q1571" s="3" t="s">
        <v>67</v>
      </c>
      <c r="R1571" s="3" t="s">
        <v>68</v>
      </c>
      <c r="S1571" s="3" t="s">
        <v>3388</v>
      </c>
      <c r="T1571" s="3">
        <v>453.57600000000002</v>
      </c>
      <c r="U1571" s="35" cm="1">
        <f t="array" ref="U1571">INDEX('Pricing Strategy'!$F$4:$F$71,MATCH(1,(Dataset!$O1571='Pricing Strategy'!$B$4:$B$71)*(Dataset!$Q1571='Pricing Strategy'!$C$4:$C$71)*(Dataset!$R1571='Pricing Strategy'!$D$4:$D$71),))</f>
        <v>0.4</v>
      </c>
      <c r="V1571" s="3">
        <f>Dataset!$T1571*(1-Dataset!$U1571)</f>
        <v>272.1456</v>
      </c>
    </row>
    <row r="1572" spans="1:22" x14ac:dyDescent="0.3">
      <c r="A1572" s="32"/>
      <c r="C1572" s="3">
        <v>1567</v>
      </c>
      <c r="D1572" s="3" t="s">
        <v>4158</v>
      </c>
      <c r="E1572" s="34">
        <v>42703</v>
      </c>
      <c r="F1572" s="34">
        <v>42704</v>
      </c>
      <c r="G1572" s="3" t="s">
        <v>184</v>
      </c>
      <c r="H1572" s="3" t="s">
        <v>4159</v>
      </c>
      <c r="I1572" s="3" t="s">
        <v>4160</v>
      </c>
      <c r="J1572" s="3" t="s">
        <v>22</v>
      </c>
      <c r="K1572" s="3" t="s">
        <v>23</v>
      </c>
      <c r="L1572" s="3" t="s">
        <v>4161</v>
      </c>
      <c r="M1572" s="3" t="s">
        <v>100</v>
      </c>
      <c r="N1572" s="3">
        <v>75002</v>
      </c>
      <c r="O1572" s="3" t="s">
        <v>101</v>
      </c>
      <c r="P1572" s="3" t="s">
        <v>4162</v>
      </c>
      <c r="Q1572" s="3" t="s">
        <v>67</v>
      </c>
      <c r="R1572" s="3" t="s">
        <v>157</v>
      </c>
      <c r="S1572" s="3" t="s">
        <v>4163</v>
      </c>
      <c r="T1572" s="3">
        <v>21.48</v>
      </c>
      <c r="U1572" s="35" cm="1">
        <f t="array" ref="U1572">INDEX('Pricing Strategy'!$F$4:$F$71,MATCH(1,(Dataset!$O1572='Pricing Strategy'!$B$4:$B$71)*(Dataset!$Q1572='Pricing Strategy'!$C$4:$C$71)*(Dataset!$R1572='Pricing Strategy'!$D$4:$D$71),))</f>
        <v>0.35</v>
      </c>
      <c r="V1572" s="3">
        <f>Dataset!$T1572*(1-Dataset!$U1572)</f>
        <v>13.962000000000002</v>
      </c>
    </row>
    <row r="1573" spans="1:22" x14ac:dyDescent="0.3">
      <c r="A1573" s="32"/>
      <c r="C1573" s="3">
        <v>1568</v>
      </c>
      <c r="D1573" s="3" t="s">
        <v>4158</v>
      </c>
      <c r="E1573" s="34">
        <v>42703</v>
      </c>
      <c r="F1573" s="34">
        <v>42704</v>
      </c>
      <c r="G1573" s="3" t="s">
        <v>184</v>
      </c>
      <c r="H1573" s="3" t="s">
        <v>4159</v>
      </c>
      <c r="I1573" s="3" t="s">
        <v>4160</v>
      </c>
      <c r="J1573" s="3" t="s">
        <v>22</v>
      </c>
      <c r="K1573" s="3" t="s">
        <v>23</v>
      </c>
      <c r="L1573" s="3" t="s">
        <v>4161</v>
      </c>
      <c r="M1573" s="3" t="s">
        <v>100</v>
      </c>
      <c r="N1573" s="3">
        <v>75002</v>
      </c>
      <c r="O1573" s="3" t="s">
        <v>101</v>
      </c>
      <c r="P1573" s="3" t="s">
        <v>4164</v>
      </c>
      <c r="Q1573" s="3" t="s">
        <v>42</v>
      </c>
      <c r="R1573" s="3" t="s">
        <v>71</v>
      </c>
      <c r="S1573" s="3" t="s">
        <v>4165</v>
      </c>
      <c r="T1573" s="3">
        <v>8.7840000000000007</v>
      </c>
      <c r="U1573" s="35" cm="1">
        <f t="array" ref="U1573">INDEX('Pricing Strategy'!$F$4:$F$71,MATCH(1,(Dataset!$O1573='Pricing Strategy'!$B$4:$B$71)*(Dataset!$Q1573='Pricing Strategy'!$C$4:$C$71)*(Dataset!$R1573='Pricing Strategy'!$D$4:$D$71),))</f>
        <v>0.3</v>
      </c>
      <c r="V1573" s="3">
        <f>Dataset!$T1573*(1-Dataset!$U1573)</f>
        <v>6.1488000000000005</v>
      </c>
    </row>
    <row r="1574" spans="1:22" x14ac:dyDescent="0.3">
      <c r="A1574" s="32"/>
      <c r="C1574" s="3">
        <v>1569</v>
      </c>
      <c r="D1574" s="3" t="s">
        <v>4166</v>
      </c>
      <c r="E1574" s="34">
        <v>43262</v>
      </c>
      <c r="F1574" s="34">
        <v>43262</v>
      </c>
      <c r="G1574" s="3" t="s">
        <v>1290</v>
      </c>
      <c r="H1574" s="3" t="s">
        <v>1964</v>
      </c>
      <c r="I1574" s="3" t="s">
        <v>1965</v>
      </c>
      <c r="J1574" s="3" t="s">
        <v>22</v>
      </c>
      <c r="K1574" s="3" t="s">
        <v>23</v>
      </c>
      <c r="L1574" s="3" t="s">
        <v>38</v>
      </c>
      <c r="M1574" s="3" t="s">
        <v>39</v>
      </c>
      <c r="N1574" s="3">
        <v>90004</v>
      </c>
      <c r="O1574" s="3" t="s">
        <v>40</v>
      </c>
      <c r="P1574" s="3" t="s">
        <v>1732</v>
      </c>
      <c r="Q1574" s="3" t="s">
        <v>42</v>
      </c>
      <c r="R1574" s="3" t="s">
        <v>86</v>
      </c>
      <c r="S1574" s="3" t="s">
        <v>1733</v>
      </c>
      <c r="T1574" s="3">
        <v>122.97</v>
      </c>
      <c r="U1574" s="35" cm="1">
        <f t="array" ref="U1574">INDEX('Pricing Strategy'!$F$4:$F$71,MATCH(1,(Dataset!$O1574='Pricing Strategy'!$B$4:$B$71)*(Dataset!$Q1574='Pricing Strategy'!$C$4:$C$71)*(Dataset!$R1574='Pricing Strategy'!$D$4:$D$71),))</f>
        <v>0.4</v>
      </c>
      <c r="V1574" s="3">
        <f>Dataset!$T1574*(1-Dataset!$U1574)</f>
        <v>73.781999999999996</v>
      </c>
    </row>
    <row r="1575" spans="1:22" x14ac:dyDescent="0.3">
      <c r="A1575" s="32"/>
      <c r="C1575" s="3">
        <v>1570</v>
      </c>
      <c r="D1575" s="3" t="s">
        <v>4167</v>
      </c>
      <c r="E1575" s="34">
        <v>43430</v>
      </c>
      <c r="F1575" s="34">
        <v>43434</v>
      </c>
      <c r="G1575" s="3" t="s">
        <v>46</v>
      </c>
      <c r="H1575" s="3" t="s">
        <v>2826</v>
      </c>
      <c r="I1575" s="3" t="s">
        <v>2827</v>
      </c>
      <c r="J1575" s="3" t="s">
        <v>37</v>
      </c>
      <c r="K1575" s="3" t="s">
        <v>23</v>
      </c>
      <c r="L1575" s="3" t="s">
        <v>1738</v>
      </c>
      <c r="M1575" s="3" t="s">
        <v>1272</v>
      </c>
      <c r="N1575" s="3">
        <v>30318</v>
      </c>
      <c r="O1575" s="3" t="s">
        <v>26</v>
      </c>
      <c r="P1575" s="3" t="s">
        <v>4168</v>
      </c>
      <c r="Q1575" s="3" t="s">
        <v>42</v>
      </c>
      <c r="R1575" s="3" t="s">
        <v>64</v>
      </c>
      <c r="S1575" s="3" t="s">
        <v>4169</v>
      </c>
      <c r="T1575" s="3">
        <v>12.84</v>
      </c>
      <c r="U1575" s="35" cm="1">
        <f t="array" ref="U1575">INDEX('Pricing Strategy'!$F$4:$F$71,MATCH(1,(Dataset!$O1575='Pricing Strategy'!$B$4:$B$71)*(Dataset!$Q1575='Pricing Strategy'!$C$4:$C$71)*(Dataset!$R1575='Pricing Strategy'!$D$4:$D$71),))</f>
        <v>0.3</v>
      </c>
      <c r="V1575" s="3">
        <f>Dataset!$T1575*(1-Dataset!$U1575)</f>
        <v>8.9879999999999995</v>
      </c>
    </row>
    <row r="1576" spans="1:22" x14ac:dyDescent="0.3">
      <c r="A1576" s="32"/>
      <c r="C1576" s="3">
        <v>1571</v>
      </c>
      <c r="D1576" s="3" t="s">
        <v>4170</v>
      </c>
      <c r="E1576" s="34">
        <v>42331</v>
      </c>
      <c r="F1576" s="34">
        <v>42333</v>
      </c>
      <c r="G1576" s="3" t="s">
        <v>184</v>
      </c>
      <c r="H1576" s="3" t="s">
        <v>1585</v>
      </c>
      <c r="I1576" s="3" t="s">
        <v>1586</v>
      </c>
      <c r="J1576" s="3" t="s">
        <v>22</v>
      </c>
      <c r="K1576" s="3" t="s">
        <v>23</v>
      </c>
      <c r="L1576" s="3" t="s">
        <v>38</v>
      </c>
      <c r="M1576" s="3" t="s">
        <v>39</v>
      </c>
      <c r="N1576" s="3">
        <v>90004</v>
      </c>
      <c r="O1576" s="3" t="s">
        <v>40</v>
      </c>
      <c r="P1576" s="3" t="s">
        <v>380</v>
      </c>
      <c r="Q1576" s="3" t="s">
        <v>28</v>
      </c>
      <c r="R1576" s="3" t="s">
        <v>32</v>
      </c>
      <c r="S1576" s="3" t="s">
        <v>381</v>
      </c>
      <c r="T1576" s="3">
        <v>603.91999999999996</v>
      </c>
      <c r="U1576" s="35" cm="1">
        <f t="array" ref="U1576">INDEX('Pricing Strategy'!$F$4:$F$71,MATCH(1,(Dataset!$O1576='Pricing Strategy'!$B$4:$B$71)*(Dataset!$Q1576='Pricing Strategy'!$C$4:$C$71)*(Dataset!$R1576='Pricing Strategy'!$D$4:$D$71),))</f>
        <v>0.45</v>
      </c>
      <c r="V1576" s="3">
        <f>Dataset!$T1576*(1-Dataset!$U1576)</f>
        <v>332.15600000000001</v>
      </c>
    </row>
    <row r="1577" spans="1:22" x14ac:dyDescent="0.3">
      <c r="A1577" s="32"/>
      <c r="C1577" s="3">
        <v>1572</v>
      </c>
      <c r="D1577" s="3" t="s">
        <v>4170</v>
      </c>
      <c r="E1577" s="34">
        <v>42331</v>
      </c>
      <c r="F1577" s="34">
        <v>42333</v>
      </c>
      <c r="G1577" s="3" t="s">
        <v>184</v>
      </c>
      <c r="H1577" s="3" t="s">
        <v>1585</v>
      </c>
      <c r="I1577" s="3" t="s">
        <v>1586</v>
      </c>
      <c r="J1577" s="3" t="s">
        <v>22</v>
      </c>
      <c r="K1577" s="3" t="s">
        <v>23</v>
      </c>
      <c r="L1577" s="3" t="s">
        <v>38</v>
      </c>
      <c r="M1577" s="3" t="s">
        <v>39</v>
      </c>
      <c r="N1577" s="3">
        <v>90004</v>
      </c>
      <c r="O1577" s="3" t="s">
        <v>40</v>
      </c>
      <c r="P1577" s="3" t="s">
        <v>4171</v>
      </c>
      <c r="Q1577" s="3" t="s">
        <v>42</v>
      </c>
      <c r="R1577" s="3" t="s">
        <v>169</v>
      </c>
      <c r="S1577" s="3" t="s">
        <v>4172</v>
      </c>
      <c r="T1577" s="3">
        <v>21.84</v>
      </c>
      <c r="U1577" s="35" cm="1">
        <f t="array" ref="U1577">INDEX('Pricing Strategy'!$F$4:$F$71,MATCH(1,(Dataset!$O1577='Pricing Strategy'!$B$4:$B$71)*(Dataset!$Q1577='Pricing Strategy'!$C$4:$C$71)*(Dataset!$R1577='Pricing Strategy'!$D$4:$D$71),))</f>
        <v>0.4</v>
      </c>
      <c r="V1577" s="3">
        <f>Dataset!$T1577*(1-Dataset!$U1577)</f>
        <v>13.103999999999999</v>
      </c>
    </row>
    <row r="1578" spans="1:22" x14ac:dyDescent="0.3">
      <c r="A1578" s="32"/>
      <c r="C1578" s="3">
        <v>1573</v>
      </c>
      <c r="D1578" s="3" t="s">
        <v>4170</v>
      </c>
      <c r="E1578" s="34">
        <v>42331</v>
      </c>
      <c r="F1578" s="34">
        <v>42333</v>
      </c>
      <c r="G1578" s="3" t="s">
        <v>184</v>
      </c>
      <c r="H1578" s="3" t="s">
        <v>1585</v>
      </c>
      <c r="I1578" s="3" t="s">
        <v>1586</v>
      </c>
      <c r="J1578" s="3" t="s">
        <v>22</v>
      </c>
      <c r="K1578" s="3" t="s">
        <v>23</v>
      </c>
      <c r="L1578" s="3" t="s">
        <v>38</v>
      </c>
      <c r="M1578" s="3" t="s">
        <v>39</v>
      </c>
      <c r="N1578" s="3">
        <v>90004</v>
      </c>
      <c r="O1578" s="3" t="s">
        <v>40</v>
      </c>
      <c r="P1578" s="3" t="s">
        <v>4173</v>
      </c>
      <c r="Q1578" s="3" t="s">
        <v>67</v>
      </c>
      <c r="R1578" s="3" t="s">
        <v>157</v>
      </c>
      <c r="S1578" s="3" t="s">
        <v>4174</v>
      </c>
      <c r="T1578" s="3">
        <v>29.99</v>
      </c>
      <c r="U1578" s="35" cm="1">
        <f t="array" ref="U1578">INDEX('Pricing Strategy'!$F$4:$F$71,MATCH(1,(Dataset!$O1578='Pricing Strategy'!$B$4:$B$71)*(Dataset!$Q1578='Pricing Strategy'!$C$4:$C$71)*(Dataset!$R1578='Pricing Strategy'!$D$4:$D$71),))</f>
        <v>0.45</v>
      </c>
      <c r="V1578" s="3">
        <f>Dataset!$T1578*(1-Dataset!$U1578)</f>
        <v>16.494500000000002</v>
      </c>
    </row>
    <row r="1579" spans="1:22" x14ac:dyDescent="0.3">
      <c r="A1579" s="32"/>
      <c r="C1579" s="3">
        <v>1574</v>
      </c>
      <c r="D1579" s="3" t="s">
        <v>4170</v>
      </c>
      <c r="E1579" s="34">
        <v>42331</v>
      </c>
      <c r="F1579" s="34">
        <v>42333</v>
      </c>
      <c r="G1579" s="3" t="s">
        <v>184</v>
      </c>
      <c r="H1579" s="3" t="s">
        <v>1585</v>
      </c>
      <c r="I1579" s="3" t="s">
        <v>1586</v>
      </c>
      <c r="J1579" s="3" t="s">
        <v>22</v>
      </c>
      <c r="K1579" s="3" t="s">
        <v>23</v>
      </c>
      <c r="L1579" s="3" t="s">
        <v>38</v>
      </c>
      <c r="M1579" s="3" t="s">
        <v>39</v>
      </c>
      <c r="N1579" s="3">
        <v>90004</v>
      </c>
      <c r="O1579" s="3" t="s">
        <v>40</v>
      </c>
      <c r="P1579" s="3" t="s">
        <v>1809</v>
      </c>
      <c r="Q1579" s="3" t="s">
        <v>28</v>
      </c>
      <c r="R1579" s="3" t="s">
        <v>32</v>
      </c>
      <c r="S1579" s="3" t="s">
        <v>1810</v>
      </c>
      <c r="T1579" s="3">
        <v>381.44</v>
      </c>
      <c r="U1579" s="35" cm="1">
        <f t="array" ref="U1579">INDEX('Pricing Strategy'!$F$4:$F$71,MATCH(1,(Dataset!$O1579='Pricing Strategy'!$B$4:$B$71)*(Dataset!$Q1579='Pricing Strategy'!$C$4:$C$71)*(Dataset!$R1579='Pricing Strategy'!$D$4:$D$71),))</f>
        <v>0.45</v>
      </c>
      <c r="V1579" s="3">
        <f>Dataset!$T1579*(1-Dataset!$U1579)</f>
        <v>209.792</v>
      </c>
    </row>
    <row r="1580" spans="1:22" x14ac:dyDescent="0.3">
      <c r="A1580" s="32"/>
      <c r="C1580" s="3">
        <v>1575</v>
      </c>
      <c r="D1580" s="3" t="s">
        <v>4175</v>
      </c>
      <c r="E1580" s="34">
        <v>42353</v>
      </c>
      <c r="F1580" s="34">
        <v>42356</v>
      </c>
      <c r="G1580" s="3" t="s">
        <v>184</v>
      </c>
      <c r="H1580" s="3" t="s">
        <v>4176</v>
      </c>
      <c r="I1580" s="3" t="s">
        <v>4177</v>
      </c>
      <c r="J1580" s="3" t="s">
        <v>22</v>
      </c>
      <c r="K1580" s="3" t="s">
        <v>23</v>
      </c>
      <c r="L1580" s="3" t="s">
        <v>4178</v>
      </c>
      <c r="M1580" s="3" t="s">
        <v>100</v>
      </c>
      <c r="N1580" s="3">
        <v>79907</v>
      </c>
      <c r="O1580" s="3" t="s">
        <v>101</v>
      </c>
      <c r="P1580" s="3" t="s">
        <v>4179</v>
      </c>
      <c r="Q1580" s="3" t="s">
        <v>67</v>
      </c>
      <c r="R1580" s="3" t="s">
        <v>68</v>
      </c>
      <c r="S1580" s="3" t="s">
        <v>4180</v>
      </c>
      <c r="T1580" s="3">
        <v>40.68</v>
      </c>
      <c r="U1580" s="35" cm="1">
        <f t="array" ref="U1580">INDEX('Pricing Strategy'!$F$4:$F$71,MATCH(1,(Dataset!$O1580='Pricing Strategy'!$B$4:$B$71)*(Dataset!$Q1580='Pricing Strategy'!$C$4:$C$71)*(Dataset!$R1580='Pricing Strategy'!$D$4:$D$71),))</f>
        <v>0.3</v>
      </c>
      <c r="V1580" s="3">
        <f>Dataset!$T1580*(1-Dataset!$U1580)</f>
        <v>28.475999999999999</v>
      </c>
    </row>
    <row r="1581" spans="1:22" x14ac:dyDescent="0.3">
      <c r="A1581" s="32"/>
      <c r="C1581" s="3">
        <v>1576</v>
      </c>
      <c r="D1581" s="3" t="s">
        <v>4175</v>
      </c>
      <c r="E1581" s="34">
        <v>42353</v>
      </c>
      <c r="F1581" s="34">
        <v>42356</v>
      </c>
      <c r="G1581" s="3" t="s">
        <v>184</v>
      </c>
      <c r="H1581" s="3" t="s">
        <v>4176</v>
      </c>
      <c r="I1581" s="3" t="s">
        <v>4177</v>
      </c>
      <c r="J1581" s="3" t="s">
        <v>22</v>
      </c>
      <c r="K1581" s="3" t="s">
        <v>23</v>
      </c>
      <c r="L1581" s="3" t="s">
        <v>4178</v>
      </c>
      <c r="M1581" s="3" t="s">
        <v>100</v>
      </c>
      <c r="N1581" s="3">
        <v>79907</v>
      </c>
      <c r="O1581" s="3" t="s">
        <v>101</v>
      </c>
      <c r="P1581" s="3" t="s">
        <v>2479</v>
      </c>
      <c r="Q1581" s="3" t="s">
        <v>28</v>
      </c>
      <c r="R1581" s="3" t="s">
        <v>32</v>
      </c>
      <c r="S1581" s="3" t="s">
        <v>2480</v>
      </c>
      <c r="T1581" s="3">
        <v>763.28</v>
      </c>
      <c r="U1581" s="35" cm="1">
        <f t="array" ref="U1581">INDEX('Pricing Strategy'!$F$4:$F$71,MATCH(1,(Dataset!$O1581='Pricing Strategy'!$B$4:$B$71)*(Dataset!$Q1581='Pricing Strategy'!$C$4:$C$71)*(Dataset!$R1581='Pricing Strategy'!$D$4:$D$71),))</f>
        <v>0.35</v>
      </c>
      <c r="V1581" s="3">
        <f>Dataset!$T1581*(1-Dataset!$U1581)</f>
        <v>496.13200000000001</v>
      </c>
    </row>
    <row r="1582" spans="1:22" x14ac:dyDescent="0.3">
      <c r="A1582" s="32"/>
      <c r="C1582" s="3">
        <v>1577</v>
      </c>
      <c r="D1582" s="3" t="s">
        <v>4181</v>
      </c>
      <c r="E1582" s="34">
        <v>42847</v>
      </c>
      <c r="F1582" s="34">
        <v>42852</v>
      </c>
      <c r="G1582" s="3" t="s">
        <v>46</v>
      </c>
      <c r="H1582" s="3" t="s">
        <v>4182</v>
      </c>
      <c r="I1582" s="3" t="s">
        <v>4183</v>
      </c>
      <c r="J1582" s="3" t="s">
        <v>98</v>
      </c>
      <c r="K1582" s="3" t="s">
        <v>23</v>
      </c>
      <c r="L1582" s="3" t="s">
        <v>452</v>
      </c>
      <c r="M1582" s="3" t="s">
        <v>207</v>
      </c>
      <c r="N1582" s="3">
        <v>60505</v>
      </c>
      <c r="O1582" s="3" t="s">
        <v>101</v>
      </c>
      <c r="P1582" s="3" t="s">
        <v>1298</v>
      </c>
      <c r="Q1582" s="3" t="s">
        <v>42</v>
      </c>
      <c r="R1582" s="3" t="s">
        <v>55</v>
      </c>
      <c r="S1582" s="3" t="s">
        <v>1299</v>
      </c>
      <c r="T1582" s="3">
        <v>23.952000000000002</v>
      </c>
      <c r="U1582" s="35" cm="1">
        <f t="array" ref="U1582">INDEX('Pricing Strategy'!$F$4:$F$71,MATCH(1,(Dataset!$O1582='Pricing Strategy'!$B$4:$B$71)*(Dataset!$Q1582='Pricing Strategy'!$C$4:$C$71)*(Dataset!$R1582='Pricing Strategy'!$D$4:$D$71),))</f>
        <v>0.4</v>
      </c>
      <c r="V1582" s="3">
        <f>Dataset!$T1582*(1-Dataset!$U1582)</f>
        <v>14.3712</v>
      </c>
    </row>
    <row r="1583" spans="1:22" x14ac:dyDescent="0.3">
      <c r="A1583" s="32"/>
      <c r="C1583" s="3">
        <v>1578</v>
      </c>
      <c r="D1583" s="3" t="s">
        <v>4184</v>
      </c>
      <c r="E1583" s="34">
        <v>42878</v>
      </c>
      <c r="F1583" s="34">
        <v>42882</v>
      </c>
      <c r="G1583" s="3" t="s">
        <v>46</v>
      </c>
      <c r="H1583" s="3" t="s">
        <v>3345</v>
      </c>
      <c r="I1583" s="3" t="s">
        <v>3346</v>
      </c>
      <c r="J1583" s="3" t="s">
        <v>98</v>
      </c>
      <c r="K1583" s="3" t="s">
        <v>23</v>
      </c>
      <c r="L1583" s="3" t="s">
        <v>2582</v>
      </c>
      <c r="M1583" s="3" t="s">
        <v>354</v>
      </c>
      <c r="N1583" s="3">
        <v>35630</v>
      </c>
      <c r="O1583" s="3" t="s">
        <v>26</v>
      </c>
      <c r="P1583" s="3" t="s">
        <v>4185</v>
      </c>
      <c r="Q1583" s="3" t="s">
        <v>42</v>
      </c>
      <c r="R1583" s="3" t="s">
        <v>86</v>
      </c>
      <c r="S1583" s="3" t="s">
        <v>4186</v>
      </c>
      <c r="T1583" s="3">
        <v>4.9800000000000004</v>
      </c>
      <c r="U1583" s="35" cm="1">
        <f t="array" ref="U1583">INDEX('Pricing Strategy'!$F$4:$F$71,MATCH(1,(Dataset!$O1583='Pricing Strategy'!$B$4:$B$71)*(Dataset!$Q1583='Pricing Strategy'!$C$4:$C$71)*(Dataset!$R1583='Pricing Strategy'!$D$4:$D$71),))</f>
        <v>0.25</v>
      </c>
      <c r="V1583" s="3">
        <f>Dataset!$T1583*(1-Dataset!$U1583)</f>
        <v>3.7350000000000003</v>
      </c>
    </row>
    <row r="1584" spans="1:22" x14ac:dyDescent="0.3">
      <c r="A1584" s="32"/>
      <c r="C1584" s="3">
        <v>1579</v>
      </c>
      <c r="D1584" s="3" t="s">
        <v>4187</v>
      </c>
      <c r="E1584" s="34">
        <v>42793</v>
      </c>
      <c r="F1584" s="34">
        <v>42795</v>
      </c>
      <c r="G1584" s="3" t="s">
        <v>184</v>
      </c>
      <c r="H1584" s="3" t="s">
        <v>2453</v>
      </c>
      <c r="I1584" s="3" t="s">
        <v>2454</v>
      </c>
      <c r="J1584" s="3" t="s">
        <v>22</v>
      </c>
      <c r="K1584" s="3" t="s">
        <v>23</v>
      </c>
      <c r="L1584" s="3" t="s">
        <v>262</v>
      </c>
      <c r="M1584" s="3" t="s">
        <v>263</v>
      </c>
      <c r="N1584" s="3">
        <v>10011</v>
      </c>
      <c r="O1584" s="3" t="s">
        <v>144</v>
      </c>
      <c r="P1584" s="3" t="s">
        <v>4188</v>
      </c>
      <c r="Q1584" s="3" t="s">
        <v>42</v>
      </c>
      <c r="R1584" s="3" t="s">
        <v>74</v>
      </c>
      <c r="S1584" s="3" t="s">
        <v>4189</v>
      </c>
      <c r="T1584" s="3">
        <v>170.88</v>
      </c>
      <c r="U1584" s="35" cm="1">
        <f t="array" ref="U1584">INDEX('Pricing Strategy'!$F$4:$F$71,MATCH(1,(Dataset!$O1584='Pricing Strategy'!$B$4:$B$71)*(Dataset!$Q1584='Pricing Strategy'!$C$4:$C$71)*(Dataset!$R1584='Pricing Strategy'!$D$4:$D$71),))</f>
        <v>0.4</v>
      </c>
      <c r="V1584" s="3">
        <f>Dataset!$T1584*(1-Dataset!$U1584)</f>
        <v>102.52799999999999</v>
      </c>
    </row>
    <row r="1585" spans="1:22" x14ac:dyDescent="0.3">
      <c r="A1585" s="32"/>
      <c r="C1585" s="3">
        <v>1580</v>
      </c>
      <c r="D1585" s="3" t="s">
        <v>4190</v>
      </c>
      <c r="E1585" s="34">
        <v>42591</v>
      </c>
      <c r="F1585" s="34">
        <v>42594</v>
      </c>
      <c r="G1585" s="3" t="s">
        <v>184</v>
      </c>
      <c r="H1585" s="3" t="s">
        <v>2237</v>
      </c>
      <c r="I1585" s="3" t="s">
        <v>2238</v>
      </c>
      <c r="J1585" s="3" t="s">
        <v>22</v>
      </c>
      <c r="K1585" s="3" t="s">
        <v>23</v>
      </c>
      <c r="L1585" s="3" t="s">
        <v>262</v>
      </c>
      <c r="M1585" s="3" t="s">
        <v>263</v>
      </c>
      <c r="N1585" s="3">
        <v>10024</v>
      </c>
      <c r="O1585" s="3" t="s">
        <v>144</v>
      </c>
      <c r="P1585" s="3" t="s">
        <v>1379</v>
      </c>
      <c r="Q1585" s="3" t="s">
        <v>67</v>
      </c>
      <c r="R1585" s="3" t="s">
        <v>68</v>
      </c>
      <c r="S1585" s="3" t="s">
        <v>1380</v>
      </c>
      <c r="T1585" s="3">
        <v>307.98</v>
      </c>
      <c r="U1585" s="35" cm="1">
        <f t="array" ref="U1585">INDEX('Pricing Strategy'!$F$4:$F$71,MATCH(1,(Dataset!$O1585='Pricing Strategy'!$B$4:$B$71)*(Dataset!$Q1585='Pricing Strategy'!$C$4:$C$71)*(Dataset!$R1585='Pricing Strategy'!$D$4:$D$71),))</f>
        <v>0.4</v>
      </c>
      <c r="V1585" s="3">
        <f>Dataset!$T1585*(1-Dataset!$U1585)</f>
        <v>184.78800000000001</v>
      </c>
    </row>
    <row r="1586" spans="1:22" x14ac:dyDescent="0.3">
      <c r="A1586" s="32"/>
      <c r="C1586" s="3">
        <v>1581</v>
      </c>
      <c r="D1586" s="3" t="s">
        <v>4190</v>
      </c>
      <c r="E1586" s="34">
        <v>42591</v>
      </c>
      <c r="F1586" s="34">
        <v>42594</v>
      </c>
      <c r="G1586" s="3" t="s">
        <v>184</v>
      </c>
      <c r="H1586" s="3" t="s">
        <v>2237</v>
      </c>
      <c r="I1586" s="3" t="s">
        <v>2238</v>
      </c>
      <c r="J1586" s="3" t="s">
        <v>22</v>
      </c>
      <c r="K1586" s="3" t="s">
        <v>23</v>
      </c>
      <c r="L1586" s="3" t="s">
        <v>262</v>
      </c>
      <c r="M1586" s="3" t="s">
        <v>263</v>
      </c>
      <c r="N1586" s="3">
        <v>10024</v>
      </c>
      <c r="O1586" s="3" t="s">
        <v>144</v>
      </c>
      <c r="P1586" s="3" t="s">
        <v>925</v>
      </c>
      <c r="Q1586" s="3" t="s">
        <v>28</v>
      </c>
      <c r="R1586" s="3" t="s">
        <v>52</v>
      </c>
      <c r="S1586" s="3" t="s">
        <v>926</v>
      </c>
      <c r="T1586" s="3">
        <v>382.80599999999998</v>
      </c>
      <c r="U1586" s="35" cm="1">
        <f t="array" ref="U1586">INDEX('Pricing Strategy'!$F$4:$F$71,MATCH(1,(Dataset!$O1586='Pricing Strategy'!$B$4:$B$71)*(Dataset!$Q1586='Pricing Strategy'!$C$4:$C$71)*(Dataset!$R1586='Pricing Strategy'!$D$4:$D$71),))</f>
        <v>0.45</v>
      </c>
      <c r="V1586" s="3">
        <f>Dataset!$T1586*(1-Dataset!$U1586)</f>
        <v>210.54330000000002</v>
      </c>
    </row>
    <row r="1587" spans="1:22" x14ac:dyDescent="0.3">
      <c r="A1587" s="32"/>
      <c r="C1587" s="3">
        <v>1582</v>
      </c>
      <c r="D1587" s="3" t="s">
        <v>4190</v>
      </c>
      <c r="E1587" s="34">
        <v>42591</v>
      </c>
      <c r="F1587" s="34">
        <v>42594</v>
      </c>
      <c r="G1587" s="3" t="s">
        <v>184</v>
      </c>
      <c r="H1587" s="3" t="s">
        <v>2237</v>
      </c>
      <c r="I1587" s="3" t="s">
        <v>2238</v>
      </c>
      <c r="J1587" s="3" t="s">
        <v>22</v>
      </c>
      <c r="K1587" s="3" t="s">
        <v>23</v>
      </c>
      <c r="L1587" s="3" t="s">
        <v>262</v>
      </c>
      <c r="M1587" s="3" t="s">
        <v>263</v>
      </c>
      <c r="N1587" s="3">
        <v>10024</v>
      </c>
      <c r="O1587" s="3" t="s">
        <v>144</v>
      </c>
      <c r="P1587" s="3" t="s">
        <v>832</v>
      </c>
      <c r="Q1587" s="3" t="s">
        <v>42</v>
      </c>
      <c r="R1587" s="3" t="s">
        <v>55</v>
      </c>
      <c r="S1587" s="3" t="s">
        <v>833</v>
      </c>
      <c r="T1587" s="3">
        <v>41.96</v>
      </c>
      <c r="U1587" s="35" cm="1">
        <f t="array" ref="U1587">INDEX('Pricing Strategy'!$F$4:$F$71,MATCH(1,(Dataset!$O1587='Pricing Strategy'!$B$4:$B$71)*(Dataset!$Q1587='Pricing Strategy'!$C$4:$C$71)*(Dataset!$R1587='Pricing Strategy'!$D$4:$D$71),))</f>
        <v>0.5</v>
      </c>
      <c r="V1587" s="3">
        <f>Dataset!$T1587*(1-Dataset!$U1587)</f>
        <v>20.98</v>
      </c>
    </row>
    <row r="1588" spans="1:22" x14ac:dyDescent="0.3">
      <c r="A1588" s="32"/>
      <c r="C1588" s="3">
        <v>1583</v>
      </c>
      <c r="D1588" s="3" t="s">
        <v>4190</v>
      </c>
      <c r="E1588" s="34">
        <v>42591</v>
      </c>
      <c r="F1588" s="34">
        <v>42594</v>
      </c>
      <c r="G1588" s="3" t="s">
        <v>184</v>
      </c>
      <c r="H1588" s="3" t="s">
        <v>2237</v>
      </c>
      <c r="I1588" s="3" t="s">
        <v>2238</v>
      </c>
      <c r="J1588" s="3" t="s">
        <v>22</v>
      </c>
      <c r="K1588" s="3" t="s">
        <v>23</v>
      </c>
      <c r="L1588" s="3" t="s">
        <v>262</v>
      </c>
      <c r="M1588" s="3" t="s">
        <v>263</v>
      </c>
      <c r="N1588" s="3">
        <v>10024</v>
      </c>
      <c r="O1588" s="3" t="s">
        <v>144</v>
      </c>
      <c r="P1588" s="3" t="s">
        <v>2695</v>
      </c>
      <c r="Q1588" s="3" t="s">
        <v>42</v>
      </c>
      <c r="R1588" s="3" t="s">
        <v>71</v>
      </c>
      <c r="S1588" s="3" t="s">
        <v>2696</v>
      </c>
      <c r="T1588" s="3">
        <v>1217.568</v>
      </c>
      <c r="U1588" s="35" cm="1">
        <f t="array" ref="U1588">INDEX('Pricing Strategy'!$F$4:$F$71,MATCH(1,(Dataset!$O1588='Pricing Strategy'!$B$4:$B$71)*(Dataset!$Q1588='Pricing Strategy'!$C$4:$C$71)*(Dataset!$R1588='Pricing Strategy'!$D$4:$D$71),))</f>
        <v>0.4</v>
      </c>
      <c r="V1588" s="3">
        <f>Dataset!$T1588*(1-Dataset!$U1588)</f>
        <v>730.54079999999999</v>
      </c>
    </row>
    <row r="1589" spans="1:22" x14ac:dyDescent="0.3">
      <c r="A1589" s="32"/>
      <c r="C1589" s="3">
        <v>1584</v>
      </c>
      <c r="D1589" s="3" t="s">
        <v>4190</v>
      </c>
      <c r="E1589" s="34">
        <v>42591</v>
      </c>
      <c r="F1589" s="34">
        <v>42594</v>
      </c>
      <c r="G1589" s="3" t="s">
        <v>184</v>
      </c>
      <c r="H1589" s="3" t="s">
        <v>2237</v>
      </c>
      <c r="I1589" s="3" t="s">
        <v>2238</v>
      </c>
      <c r="J1589" s="3" t="s">
        <v>22</v>
      </c>
      <c r="K1589" s="3" t="s">
        <v>23</v>
      </c>
      <c r="L1589" s="3" t="s">
        <v>262</v>
      </c>
      <c r="M1589" s="3" t="s">
        <v>263</v>
      </c>
      <c r="N1589" s="3">
        <v>10024</v>
      </c>
      <c r="O1589" s="3" t="s">
        <v>144</v>
      </c>
      <c r="P1589" s="3" t="s">
        <v>518</v>
      </c>
      <c r="Q1589" s="3" t="s">
        <v>28</v>
      </c>
      <c r="R1589" s="3" t="s">
        <v>61</v>
      </c>
      <c r="S1589" s="3" t="s">
        <v>519</v>
      </c>
      <c r="T1589" s="3">
        <v>47.04</v>
      </c>
      <c r="U1589" s="35" cm="1">
        <f t="array" ref="U1589">INDEX('Pricing Strategy'!$F$4:$F$71,MATCH(1,(Dataset!$O1589='Pricing Strategy'!$B$4:$B$71)*(Dataset!$Q1589='Pricing Strategy'!$C$4:$C$71)*(Dataset!$R1589='Pricing Strategy'!$D$4:$D$71),))</f>
        <v>0.4</v>
      </c>
      <c r="V1589" s="3">
        <f>Dataset!$T1589*(1-Dataset!$U1589)</f>
        <v>28.224</v>
      </c>
    </row>
    <row r="1590" spans="1:22" x14ac:dyDescent="0.3">
      <c r="A1590" s="32"/>
      <c r="C1590" s="3">
        <v>1585</v>
      </c>
      <c r="D1590" s="3" t="s">
        <v>4190</v>
      </c>
      <c r="E1590" s="34">
        <v>42591</v>
      </c>
      <c r="F1590" s="34">
        <v>42594</v>
      </c>
      <c r="G1590" s="3" t="s">
        <v>184</v>
      </c>
      <c r="H1590" s="3" t="s">
        <v>2237</v>
      </c>
      <c r="I1590" s="3" t="s">
        <v>2238</v>
      </c>
      <c r="J1590" s="3" t="s">
        <v>22</v>
      </c>
      <c r="K1590" s="3" t="s">
        <v>23</v>
      </c>
      <c r="L1590" s="3" t="s">
        <v>262</v>
      </c>
      <c r="M1590" s="3" t="s">
        <v>263</v>
      </c>
      <c r="N1590" s="3">
        <v>10024</v>
      </c>
      <c r="O1590" s="3" t="s">
        <v>144</v>
      </c>
      <c r="P1590" s="3" t="s">
        <v>255</v>
      </c>
      <c r="Q1590" s="3" t="s">
        <v>28</v>
      </c>
      <c r="R1590" s="3" t="s">
        <v>61</v>
      </c>
      <c r="S1590" s="3" t="s">
        <v>256</v>
      </c>
      <c r="T1590" s="3">
        <v>6.16</v>
      </c>
      <c r="U1590" s="35" cm="1">
        <f t="array" ref="U1590">INDEX('Pricing Strategy'!$F$4:$F$71,MATCH(1,(Dataset!$O1590='Pricing Strategy'!$B$4:$B$71)*(Dataset!$Q1590='Pricing Strategy'!$C$4:$C$71)*(Dataset!$R1590='Pricing Strategy'!$D$4:$D$71),))</f>
        <v>0.4</v>
      </c>
      <c r="V1590" s="3">
        <f>Dataset!$T1590*(1-Dataset!$U1590)</f>
        <v>3.6959999999999997</v>
      </c>
    </row>
    <row r="1591" spans="1:22" x14ac:dyDescent="0.3">
      <c r="A1591" s="32"/>
      <c r="C1591" s="3">
        <v>1586</v>
      </c>
      <c r="D1591" s="3" t="s">
        <v>4190</v>
      </c>
      <c r="E1591" s="34">
        <v>42591</v>
      </c>
      <c r="F1591" s="34">
        <v>42594</v>
      </c>
      <c r="G1591" s="3" t="s">
        <v>184</v>
      </c>
      <c r="H1591" s="3" t="s">
        <v>2237</v>
      </c>
      <c r="I1591" s="3" t="s">
        <v>2238</v>
      </c>
      <c r="J1591" s="3" t="s">
        <v>22</v>
      </c>
      <c r="K1591" s="3" t="s">
        <v>23</v>
      </c>
      <c r="L1591" s="3" t="s">
        <v>262</v>
      </c>
      <c r="M1591" s="3" t="s">
        <v>263</v>
      </c>
      <c r="N1591" s="3">
        <v>10024</v>
      </c>
      <c r="O1591" s="3" t="s">
        <v>144</v>
      </c>
      <c r="P1591" s="3" t="s">
        <v>1820</v>
      </c>
      <c r="Q1591" s="3" t="s">
        <v>67</v>
      </c>
      <c r="R1591" s="3" t="s">
        <v>68</v>
      </c>
      <c r="S1591" s="3" t="s">
        <v>1821</v>
      </c>
      <c r="T1591" s="3">
        <v>979.95</v>
      </c>
      <c r="U1591" s="35" cm="1">
        <f t="array" ref="U1591">INDEX('Pricing Strategy'!$F$4:$F$71,MATCH(1,(Dataset!$O1591='Pricing Strategy'!$B$4:$B$71)*(Dataset!$Q1591='Pricing Strategy'!$C$4:$C$71)*(Dataset!$R1591='Pricing Strategy'!$D$4:$D$71),))</f>
        <v>0.4</v>
      </c>
      <c r="V1591" s="3">
        <f>Dataset!$T1591*(1-Dataset!$U1591)</f>
        <v>587.97</v>
      </c>
    </row>
    <row r="1592" spans="1:22" x14ac:dyDescent="0.3">
      <c r="A1592" s="32"/>
      <c r="C1592" s="3">
        <v>1587</v>
      </c>
      <c r="D1592" s="3" t="s">
        <v>4190</v>
      </c>
      <c r="E1592" s="34">
        <v>42591</v>
      </c>
      <c r="F1592" s="34">
        <v>42594</v>
      </c>
      <c r="G1592" s="3" t="s">
        <v>184</v>
      </c>
      <c r="H1592" s="3" t="s">
        <v>2237</v>
      </c>
      <c r="I1592" s="3" t="s">
        <v>2238</v>
      </c>
      <c r="J1592" s="3" t="s">
        <v>22</v>
      </c>
      <c r="K1592" s="3" t="s">
        <v>23</v>
      </c>
      <c r="L1592" s="3" t="s">
        <v>262</v>
      </c>
      <c r="M1592" s="3" t="s">
        <v>263</v>
      </c>
      <c r="N1592" s="3">
        <v>10024</v>
      </c>
      <c r="O1592" s="3" t="s">
        <v>144</v>
      </c>
      <c r="P1592" s="3" t="s">
        <v>4191</v>
      </c>
      <c r="Q1592" s="3" t="s">
        <v>42</v>
      </c>
      <c r="R1592" s="3" t="s">
        <v>86</v>
      </c>
      <c r="S1592" s="3" t="s">
        <v>4192</v>
      </c>
      <c r="T1592" s="3">
        <v>143.69999999999999</v>
      </c>
      <c r="U1592" s="35" cm="1">
        <f t="array" ref="U1592">INDEX('Pricing Strategy'!$F$4:$F$71,MATCH(1,(Dataset!$O1592='Pricing Strategy'!$B$4:$B$71)*(Dataset!$Q1592='Pricing Strategy'!$C$4:$C$71)*(Dataset!$R1592='Pricing Strategy'!$D$4:$D$71),))</f>
        <v>0.4</v>
      </c>
      <c r="V1592" s="3">
        <f>Dataset!$T1592*(1-Dataset!$U1592)</f>
        <v>86.219999999999985</v>
      </c>
    </row>
    <row r="1593" spans="1:22" x14ac:dyDescent="0.3">
      <c r="A1593" s="32"/>
      <c r="C1593" s="3">
        <v>1588</v>
      </c>
      <c r="D1593" s="3" t="s">
        <v>4190</v>
      </c>
      <c r="E1593" s="34">
        <v>42591</v>
      </c>
      <c r="F1593" s="34">
        <v>42594</v>
      </c>
      <c r="G1593" s="3" t="s">
        <v>184</v>
      </c>
      <c r="H1593" s="3" t="s">
        <v>2237</v>
      </c>
      <c r="I1593" s="3" t="s">
        <v>2238</v>
      </c>
      <c r="J1593" s="3" t="s">
        <v>22</v>
      </c>
      <c r="K1593" s="3" t="s">
        <v>23</v>
      </c>
      <c r="L1593" s="3" t="s">
        <v>262</v>
      </c>
      <c r="M1593" s="3" t="s">
        <v>263</v>
      </c>
      <c r="N1593" s="3">
        <v>10024</v>
      </c>
      <c r="O1593" s="3" t="s">
        <v>144</v>
      </c>
      <c r="P1593" s="3" t="s">
        <v>4193</v>
      </c>
      <c r="Q1593" s="3" t="s">
        <v>42</v>
      </c>
      <c r="R1593" s="3" t="s">
        <v>265</v>
      </c>
      <c r="S1593" s="3" t="s">
        <v>4194</v>
      </c>
      <c r="T1593" s="3">
        <v>10.65</v>
      </c>
      <c r="U1593" s="35" cm="1">
        <f t="array" ref="U1593">INDEX('Pricing Strategy'!$F$4:$F$71,MATCH(1,(Dataset!$O1593='Pricing Strategy'!$B$4:$B$71)*(Dataset!$Q1593='Pricing Strategy'!$C$4:$C$71)*(Dataset!$R1593='Pricing Strategy'!$D$4:$D$71),))</f>
        <v>0.4</v>
      </c>
      <c r="V1593" s="3">
        <f>Dataset!$T1593*(1-Dataset!$U1593)</f>
        <v>6.39</v>
      </c>
    </row>
    <row r="1594" spans="1:22" x14ac:dyDescent="0.3">
      <c r="A1594" s="32"/>
      <c r="C1594" s="3">
        <v>1589</v>
      </c>
      <c r="D1594" s="3" t="s">
        <v>4190</v>
      </c>
      <c r="E1594" s="34">
        <v>42591</v>
      </c>
      <c r="F1594" s="34">
        <v>42594</v>
      </c>
      <c r="G1594" s="3" t="s">
        <v>184</v>
      </c>
      <c r="H1594" s="3" t="s">
        <v>2237</v>
      </c>
      <c r="I1594" s="3" t="s">
        <v>2238</v>
      </c>
      <c r="J1594" s="3" t="s">
        <v>22</v>
      </c>
      <c r="K1594" s="3" t="s">
        <v>23</v>
      </c>
      <c r="L1594" s="3" t="s">
        <v>262</v>
      </c>
      <c r="M1594" s="3" t="s">
        <v>263</v>
      </c>
      <c r="N1594" s="3">
        <v>10024</v>
      </c>
      <c r="O1594" s="3" t="s">
        <v>144</v>
      </c>
      <c r="P1594" s="3" t="s">
        <v>1526</v>
      </c>
      <c r="Q1594" s="3" t="s">
        <v>67</v>
      </c>
      <c r="R1594" s="3" t="s">
        <v>157</v>
      </c>
      <c r="S1594" s="3" t="s">
        <v>1527</v>
      </c>
      <c r="T1594" s="3">
        <v>247.8</v>
      </c>
      <c r="U1594" s="35" cm="1">
        <f t="array" ref="U1594">INDEX('Pricing Strategy'!$F$4:$F$71,MATCH(1,(Dataset!$O1594='Pricing Strategy'!$B$4:$B$71)*(Dataset!$Q1594='Pricing Strategy'!$C$4:$C$71)*(Dataset!$R1594='Pricing Strategy'!$D$4:$D$71),))</f>
        <v>0.45</v>
      </c>
      <c r="V1594" s="3">
        <f>Dataset!$T1594*(1-Dataset!$U1594)</f>
        <v>136.29000000000002</v>
      </c>
    </row>
    <row r="1595" spans="1:22" x14ac:dyDescent="0.3">
      <c r="A1595" s="32"/>
      <c r="C1595" s="3">
        <v>1590</v>
      </c>
      <c r="D1595" s="3" t="s">
        <v>4195</v>
      </c>
      <c r="E1595" s="34">
        <v>42867</v>
      </c>
      <c r="F1595" s="34">
        <v>42871</v>
      </c>
      <c r="G1595" s="3" t="s">
        <v>46</v>
      </c>
      <c r="H1595" s="3" t="s">
        <v>4196</v>
      </c>
      <c r="I1595" s="3" t="s">
        <v>4197</v>
      </c>
      <c r="J1595" s="3" t="s">
        <v>37</v>
      </c>
      <c r="K1595" s="3" t="s">
        <v>23</v>
      </c>
      <c r="L1595" s="3" t="s">
        <v>2982</v>
      </c>
      <c r="M1595" s="3" t="s">
        <v>315</v>
      </c>
      <c r="N1595" s="3">
        <v>23464</v>
      </c>
      <c r="O1595" s="3" t="s">
        <v>26</v>
      </c>
      <c r="P1595" s="3" t="s">
        <v>1739</v>
      </c>
      <c r="Q1595" s="3" t="s">
        <v>42</v>
      </c>
      <c r="R1595" s="3" t="s">
        <v>64</v>
      </c>
      <c r="S1595" s="3" t="s">
        <v>1740</v>
      </c>
      <c r="T1595" s="3">
        <v>10.96</v>
      </c>
      <c r="U1595" s="35" cm="1">
        <f t="array" ref="U1595">INDEX('Pricing Strategy'!$F$4:$F$71,MATCH(1,(Dataset!$O1595='Pricing Strategy'!$B$4:$B$71)*(Dataset!$Q1595='Pricing Strategy'!$C$4:$C$71)*(Dataset!$R1595='Pricing Strategy'!$D$4:$D$71),))</f>
        <v>0.3</v>
      </c>
      <c r="V1595" s="3">
        <f>Dataset!$T1595*(1-Dataset!$U1595)</f>
        <v>7.6719999999999997</v>
      </c>
    </row>
    <row r="1596" spans="1:22" x14ac:dyDescent="0.3">
      <c r="A1596" s="32"/>
      <c r="C1596" s="3">
        <v>1591</v>
      </c>
      <c r="D1596" s="3" t="s">
        <v>4198</v>
      </c>
      <c r="E1596" s="34">
        <v>42840</v>
      </c>
      <c r="F1596" s="34">
        <v>42844</v>
      </c>
      <c r="G1596" s="3" t="s">
        <v>46</v>
      </c>
      <c r="H1596" s="3" t="s">
        <v>4199</v>
      </c>
      <c r="I1596" s="3" t="s">
        <v>4200</v>
      </c>
      <c r="J1596" s="3" t="s">
        <v>37</v>
      </c>
      <c r="K1596" s="3" t="s">
        <v>23</v>
      </c>
      <c r="L1596" s="3" t="s">
        <v>4201</v>
      </c>
      <c r="M1596" s="3" t="s">
        <v>100</v>
      </c>
      <c r="N1596" s="3">
        <v>76051</v>
      </c>
      <c r="O1596" s="3" t="s">
        <v>101</v>
      </c>
      <c r="P1596" s="3" t="s">
        <v>4202</v>
      </c>
      <c r="Q1596" s="3" t="s">
        <v>42</v>
      </c>
      <c r="R1596" s="3" t="s">
        <v>64</v>
      </c>
      <c r="S1596" s="3" t="s">
        <v>4203</v>
      </c>
      <c r="T1596" s="3">
        <v>33.488</v>
      </c>
      <c r="U1596" s="35" cm="1">
        <f t="array" ref="U1596">INDEX('Pricing Strategy'!$F$4:$F$71,MATCH(1,(Dataset!$O1596='Pricing Strategy'!$B$4:$B$71)*(Dataset!$Q1596='Pricing Strategy'!$C$4:$C$71)*(Dataset!$R1596='Pricing Strategy'!$D$4:$D$71),))</f>
        <v>0.35</v>
      </c>
      <c r="V1596" s="3">
        <f>Dataset!$T1596*(1-Dataset!$U1596)</f>
        <v>21.767199999999999</v>
      </c>
    </row>
    <row r="1597" spans="1:22" x14ac:dyDescent="0.3">
      <c r="A1597" s="32"/>
      <c r="C1597" s="3">
        <v>1592</v>
      </c>
      <c r="D1597" s="3" t="s">
        <v>4198</v>
      </c>
      <c r="E1597" s="34">
        <v>42840</v>
      </c>
      <c r="F1597" s="34">
        <v>42844</v>
      </c>
      <c r="G1597" s="3" t="s">
        <v>46</v>
      </c>
      <c r="H1597" s="3" t="s">
        <v>4199</v>
      </c>
      <c r="I1597" s="3" t="s">
        <v>4200</v>
      </c>
      <c r="J1597" s="3" t="s">
        <v>37</v>
      </c>
      <c r="K1597" s="3" t="s">
        <v>23</v>
      </c>
      <c r="L1597" s="3" t="s">
        <v>4201</v>
      </c>
      <c r="M1597" s="3" t="s">
        <v>100</v>
      </c>
      <c r="N1597" s="3">
        <v>76051</v>
      </c>
      <c r="O1597" s="3" t="s">
        <v>101</v>
      </c>
      <c r="P1597" s="3" t="s">
        <v>570</v>
      </c>
      <c r="Q1597" s="3" t="s">
        <v>42</v>
      </c>
      <c r="R1597" s="3" t="s">
        <v>265</v>
      </c>
      <c r="S1597" s="3" t="s">
        <v>571</v>
      </c>
      <c r="T1597" s="3">
        <v>8.0399999999999991</v>
      </c>
      <c r="U1597" s="35" cm="1">
        <f t="array" ref="U1597">INDEX('Pricing Strategy'!$F$4:$F$71,MATCH(1,(Dataset!$O1597='Pricing Strategy'!$B$4:$B$71)*(Dataset!$Q1597='Pricing Strategy'!$C$4:$C$71)*(Dataset!$R1597='Pricing Strategy'!$D$4:$D$71),))</f>
        <v>0.3</v>
      </c>
      <c r="V1597" s="3">
        <f>Dataset!$T1597*(1-Dataset!$U1597)</f>
        <v>5.6279999999999992</v>
      </c>
    </row>
    <row r="1598" spans="1:22" x14ac:dyDescent="0.3">
      <c r="A1598" s="32"/>
      <c r="C1598" s="3">
        <v>1593</v>
      </c>
      <c r="D1598" s="3" t="s">
        <v>4204</v>
      </c>
      <c r="E1598" s="34">
        <v>42544</v>
      </c>
      <c r="F1598" s="34">
        <v>42546</v>
      </c>
      <c r="G1598" s="3" t="s">
        <v>19</v>
      </c>
      <c r="H1598" s="3" t="s">
        <v>4205</v>
      </c>
      <c r="I1598" s="3" t="s">
        <v>4206</v>
      </c>
      <c r="J1598" s="3" t="s">
        <v>22</v>
      </c>
      <c r="K1598" s="3" t="s">
        <v>23</v>
      </c>
      <c r="L1598" s="3" t="s">
        <v>3019</v>
      </c>
      <c r="M1598" s="3" t="s">
        <v>92</v>
      </c>
      <c r="N1598" s="3">
        <v>98502</v>
      </c>
      <c r="O1598" s="3" t="s">
        <v>40</v>
      </c>
      <c r="P1598" s="3" t="s">
        <v>4207</v>
      </c>
      <c r="Q1598" s="3" t="s">
        <v>67</v>
      </c>
      <c r="R1598" s="3" t="s">
        <v>68</v>
      </c>
      <c r="S1598" s="3" t="s">
        <v>4208</v>
      </c>
      <c r="T1598" s="3">
        <v>201.56800000000001</v>
      </c>
      <c r="U1598" s="35" cm="1">
        <f t="array" ref="U1598">INDEX('Pricing Strategy'!$F$4:$F$71,MATCH(1,(Dataset!$O1598='Pricing Strategy'!$B$4:$B$71)*(Dataset!$Q1598='Pricing Strategy'!$C$4:$C$71)*(Dataset!$R1598='Pricing Strategy'!$D$4:$D$71),))</f>
        <v>0.4</v>
      </c>
      <c r="V1598" s="3">
        <f>Dataset!$T1598*(1-Dataset!$U1598)</f>
        <v>120.9408</v>
      </c>
    </row>
    <row r="1599" spans="1:22" x14ac:dyDescent="0.3">
      <c r="A1599" s="32"/>
      <c r="C1599" s="3">
        <v>1594</v>
      </c>
      <c r="D1599" s="3" t="s">
        <v>4209</v>
      </c>
      <c r="E1599" s="34">
        <v>42296</v>
      </c>
      <c r="F1599" s="34">
        <v>42296</v>
      </c>
      <c r="G1599" s="3" t="s">
        <v>1290</v>
      </c>
      <c r="H1599" s="3" t="s">
        <v>1915</v>
      </c>
      <c r="I1599" s="3" t="s">
        <v>1916</v>
      </c>
      <c r="J1599" s="3" t="s">
        <v>22</v>
      </c>
      <c r="K1599" s="3" t="s">
        <v>23</v>
      </c>
      <c r="L1599" s="3" t="s">
        <v>38</v>
      </c>
      <c r="M1599" s="3" t="s">
        <v>39</v>
      </c>
      <c r="N1599" s="3">
        <v>90032</v>
      </c>
      <c r="O1599" s="3" t="s">
        <v>40</v>
      </c>
      <c r="P1599" s="3" t="s">
        <v>4210</v>
      </c>
      <c r="Q1599" s="3" t="s">
        <v>42</v>
      </c>
      <c r="R1599" s="3" t="s">
        <v>86</v>
      </c>
      <c r="S1599" s="3" t="s">
        <v>4211</v>
      </c>
      <c r="T1599" s="3">
        <v>13.44</v>
      </c>
      <c r="U1599" s="35" cm="1">
        <f t="array" ref="U1599">INDEX('Pricing Strategy'!$F$4:$F$71,MATCH(1,(Dataset!$O1599='Pricing Strategy'!$B$4:$B$71)*(Dataset!$Q1599='Pricing Strategy'!$C$4:$C$71)*(Dataset!$R1599='Pricing Strategy'!$D$4:$D$71),))</f>
        <v>0.4</v>
      </c>
      <c r="V1599" s="3">
        <f>Dataset!$T1599*(1-Dataset!$U1599)</f>
        <v>8.0640000000000001</v>
      </c>
    </row>
    <row r="1600" spans="1:22" x14ac:dyDescent="0.3">
      <c r="A1600" s="32"/>
      <c r="C1600" s="3">
        <v>1595</v>
      </c>
      <c r="D1600" s="3" t="s">
        <v>4212</v>
      </c>
      <c r="E1600" s="34">
        <v>42453</v>
      </c>
      <c r="F1600" s="34">
        <v>42456</v>
      </c>
      <c r="G1600" s="3" t="s">
        <v>184</v>
      </c>
      <c r="H1600" s="3" t="s">
        <v>4213</v>
      </c>
      <c r="I1600" s="3" t="s">
        <v>4214</v>
      </c>
      <c r="J1600" s="3" t="s">
        <v>98</v>
      </c>
      <c r="K1600" s="3" t="s">
        <v>23</v>
      </c>
      <c r="L1600" s="3" t="s">
        <v>1386</v>
      </c>
      <c r="M1600" s="3" t="s">
        <v>207</v>
      </c>
      <c r="N1600" s="3">
        <v>61604</v>
      </c>
      <c r="O1600" s="3" t="s">
        <v>101</v>
      </c>
      <c r="P1600" s="3" t="s">
        <v>4215</v>
      </c>
      <c r="Q1600" s="3" t="s">
        <v>28</v>
      </c>
      <c r="R1600" s="3" t="s">
        <v>29</v>
      </c>
      <c r="S1600" s="3" t="s">
        <v>4216</v>
      </c>
      <c r="T1600" s="3">
        <v>359.05799999999999</v>
      </c>
      <c r="U1600" s="35" cm="1">
        <f t="array" ref="U1600">INDEX('Pricing Strategy'!$F$4:$F$71,MATCH(1,(Dataset!$O1600='Pricing Strategy'!$B$4:$B$71)*(Dataset!$Q1600='Pricing Strategy'!$C$4:$C$71)*(Dataset!$R1600='Pricing Strategy'!$D$4:$D$71),))</f>
        <v>0.4</v>
      </c>
      <c r="V1600" s="3">
        <f>Dataset!$T1600*(1-Dataset!$U1600)</f>
        <v>215.4348</v>
      </c>
    </row>
    <row r="1601" spans="1:22" x14ac:dyDescent="0.3">
      <c r="A1601" s="32"/>
      <c r="C1601" s="3">
        <v>1596</v>
      </c>
      <c r="D1601" s="3" t="s">
        <v>4217</v>
      </c>
      <c r="E1601" s="34">
        <v>43228</v>
      </c>
      <c r="F1601" s="34">
        <v>43232</v>
      </c>
      <c r="G1601" s="3" t="s">
        <v>46</v>
      </c>
      <c r="H1601" s="3" t="s">
        <v>1706</v>
      </c>
      <c r="I1601" s="3" t="s">
        <v>1707</v>
      </c>
      <c r="J1601" s="3" t="s">
        <v>22</v>
      </c>
      <c r="K1601" s="3" t="s">
        <v>23</v>
      </c>
      <c r="L1601" s="3" t="s">
        <v>493</v>
      </c>
      <c r="M1601" s="3" t="s">
        <v>494</v>
      </c>
      <c r="N1601" s="3">
        <v>43229</v>
      </c>
      <c r="O1601" s="3" t="s">
        <v>144</v>
      </c>
      <c r="P1601" s="3" t="s">
        <v>3417</v>
      </c>
      <c r="Q1601" s="3" t="s">
        <v>28</v>
      </c>
      <c r="R1601" s="3" t="s">
        <v>32</v>
      </c>
      <c r="S1601" s="3" t="s">
        <v>3418</v>
      </c>
      <c r="T1601" s="3">
        <v>47.991999999999997</v>
      </c>
      <c r="U1601" s="35" cm="1">
        <f t="array" ref="U1601">INDEX('Pricing Strategy'!$F$4:$F$71,MATCH(1,(Dataset!$O1601='Pricing Strategy'!$B$4:$B$71)*(Dataset!$Q1601='Pricing Strategy'!$C$4:$C$71)*(Dataset!$R1601='Pricing Strategy'!$D$4:$D$71),))</f>
        <v>0.45</v>
      </c>
      <c r="V1601" s="3">
        <f>Dataset!$T1601*(1-Dataset!$U1601)</f>
        <v>26.395600000000002</v>
      </c>
    </row>
    <row r="1602" spans="1:22" x14ac:dyDescent="0.3">
      <c r="A1602" s="32"/>
      <c r="C1602" s="3">
        <v>1597</v>
      </c>
      <c r="D1602" s="3" t="s">
        <v>4218</v>
      </c>
      <c r="E1602" s="34">
        <v>43389</v>
      </c>
      <c r="F1602" s="34">
        <v>43391</v>
      </c>
      <c r="G1602" s="3" t="s">
        <v>184</v>
      </c>
      <c r="H1602" s="3" t="s">
        <v>1721</v>
      </c>
      <c r="I1602" s="3" t="s">
        <v>1722</v>
      </c>
      <c r="J1602" s="3" t="s">
        <v>37</v>
      </c>
      <c r="K1602" s="3" t="s">
        <v>23</v>
      </c>
      <c r="L1602" s="3" t="s">
        <v>262</v>
      </c>
      <c r="M1602" s="3" t="s">
        <v>263</v>
      </c>
      <c r="N1602" s="3">
        <v>10011</v>
      </c>
      <c r="O1602" s="3" t="s">
        <v>144</v>
      </c>
      <c r="P1602" s="3" t="s">
        <v>1750</v>
      </c>
      <c r="Q1602" s="3" t="s">
        <v>28</v>
      </c>
      <c r="R1602" s="3" t="s">
        <v>61</v>
      </c>
      <c r="S1602" s="3" t="s">
        <v>1751</v>
      </c>
      <c r="T1602" s="3">
        <v>547.29999999999995</v>
      </c>
      <c r="U1602" s="35" cm="1">
        <f t="array" ref="U1602">INDEX('Pricing Strategy'!$F$4:$F$71,MATCH(1,(Dataset!$O1602='Pricing Strategy'!$B$4:$B$71)*(Dataset!$Q1602='Pricing Strategy'!$C$4:$C$71)*(Dataset!$R1602='Pricing Strategy'!$D$4:$D$71),))</f>
        <v>0.4</v>
      </c>
      <c r="V1602" s="3">
        <f>Dataset!$T1602*(1-Dataset!$U1602)</f>
        <v>328.37999999999994</v>
      </c>
    </row>
    <row r="1603" spans="1:22" x14ac:dyDescent="0.3">
      <c r="A1603" s="32"/>
      <c r="C1603" s="3">
        <v>1598</v>
      </c>
      <c r="D1603" s="3" t="s">
        <v>4219</v>
      </c>
      <c r="E1603" s="34">
        <v>43423</v>
      </c>
      <c r="F1603" s="34">
        <v>43425</v>
      </c>
      <c r="G1603" s="3" t="s">
        <v>19</v>
      </c>
      <c r="H1603" s="3" t="s">
        <v>4132</v>
      </c>
      <c r="I1603" s="3" t="s">
        <v>4133</v>
      </c>
      <c r="J1603" s="3" t="s">
        <v>22</v>
      </c>
      <c r="K1603" s="3" t="s">
        <v>23</v>
      </c>
      <c r="L1603" s="3" t="s">
        <v>4220</v>
      </c>
      <c r="M1603" s="3" t="s">
        <v>100</v>
      </c>
      <c r="N1603" s="3">
        <v>75007</v>
      </c>
      <c r="O1603" s="3" t="s">
        <v>101</v>
      </c>
      <c r="P1603" s="3" t="s">
        <v>4221</v>
      </c>
      <c r="Q1603" s="3" t="s">
        <v>42</v>
      </c>
      <c r="R1603" s="3" t="s">
        <v>86</v>
      </c>
      <c r="S1603" s="3" t="s">
        <v>4222</v>
      </c>
      <c r="T1603" s="3">
        <v>16.896000000000001</v>
      </c>
      <c r="U1603" s="35" cm="1">
        <f t="array" ref="U1603">INDEX('Pricing Strategy'!$F$4:$F$71,MATCH(1,(Dataset!$O1603='Pricing Strategy'!$B$4:$B$71)*(Dataset!$Q1603='Pricing Strategy'!$C$4:$C$71)*(Dataset!$R1603='Pricing Strategy'!$D$4:$D$71),))</f>
        <v>0.3</v>
      </c>
      <c r="V1603" s="3">
        <f>Dataset!$T1603*(1-Dataset!$U1603)</f>
        <v>11.827199999999999</v>
      </c>
    </row>
    <row r="1604" spans="1:22" x14ac:dyDescent="0.3">
      <c r="A1604" s="32"/>
      <c r="C1604" s="3">
        <v>1599</v>
      </c>
      <c r="D1604" s="3" t="s">
        <v>4219</v>
      </c>
      <c r="E1604" s="34">
        <v>43423</v>
      </c>
      <c r="F1604" s="34">
        <v>43425</v>
      </c>
      <c r="G1604" s="3" t="s">
        <v>19</v>
      </c>
      <c r="H1604" s="3" t="s">
        <v>4132</v>
      </c>
      <c r="I1604" s="3" t="s">
        <v>4133</v>
      </c>
      <c r="J1604" s="3" t="s">
        <v>22</v>
      </c>
      <c r="K1604" s="3" t="s">
        <v>23</v>
      </c>
      <c r="L1604" s="3" t="s">
        <v>4220</v>
      </c>
      <c r="M1604" s="3" t="s">
        <v>100</v>
      </c>
      <c r="N1604" s="3">
        <v>75007</v>
      </c>
      <c r="O1604" s="3" t="s">
        <v>101</v>
      </c>
      <c r="P1604" s="3" t="s">
        <v>4223</v>
      </c>
      <c r="Q1604" s="3" t="s">
        <v>42</v>
      </c>
      <c r="R1604" s="3" t="s">
        <v>575</v>
      </c>
      <c r="S1604" s="3" t="s">
        <v>4224</v>
      </c>
      <c r="T1604" s="3">
        <v>6.6719999999999997</v>
      </c>
      <c r="U1604" s="35" cm="1">
        <f t="array" ref="U1604">INDEX('Pricing Strategy'!$F$4:$F$71,MATCH(1,(Dataset!$O1604='Pricing Strategy'!$B$4:$B$71)*(Dataset!$Q1604='Pricing Strategy'!$C$4:$C$71)*(Dataset!$R1604='Pricing Strategy'!$D$4:$D$71),))</f>
        <v>0.35</v>
      </c>
      <c r="V1604" s="3">
        <f>Dataset!$T1604*(1-Dataset!$U1604)</f>
        <v>4.3368000000000002</v>
      </c>
    </row>
    <row r="1605" spans="1:22" x14ac:dyDescent="0.3">
      <c r="A1605" s="32"/>
      <c r="C1605" s="3">
        <v>1600</v>
      </c>
      <c r="D1605" s="3" t="s">
        <v>4219</v>
      </c>
      <c r="E1605" s="34">
        <v>43423</v>
      </c>
      <c r="F1605" s="34">
        <v>43425</v>
      </c>
      <c r="G1605" s="3" t="s">
        <v>19</v>
      </c>
      <c r="H1605" s="3" t="s">
        <v>4132</v>
      </c>
      <c r="I1605" s="3" t="s">
        <v>4133</v>
      </c>
      <c r="J1605" s="3" t="s">
        <v>22</v>
      </c>
      <c r="K1605" s="3" t="s">
        <v>23</v>
      </c>
      <c r="L1605" s="3" t="s">
        <v>4220</v>
      </c>
      <c r="M1605" s="3" t="s">
        <v>100</v>
      </c>
      <c r="N1605" s="3">
        <v>75007</v>
      </c>
      <c r="O1605" s="3" t="s">
        <v>101</v>
      </c>
      <c r="P1605" s="3" t="s">
        <v>1159</v>
      </c>
      <c r="Q1605" s="3" t="s">
        <v>42</v>
      </c>
      <c r="R1605" s="3" t="s">
        <v>64</v>
      </c>
      <c r="S1605" s="3" t="s">
        <v>1160</v>
      </c>
      <c r="T1605" s="3">
        <v>99.135999999999996</v>
      </c>
      <c r="U1605" s="35" cm="1">
        <f t="array" ref="U1605">INDEX('Pricing Strategy'!$F$4:$F$71,MATCH(1,(Dataset!$O1605='Pricing Strategy'!$B$4:$B$71)*(Dataset!$Q1605='Pricing Strategy'!$C$4:$C$71)*(Dataset!$R1605='Pricing Strategy'!$D$4:$D$71),))</f>
        <v>0.35</v>
      </c>
      <c r="V1605" s="3">
        <f>Dataset!$T1605*(1-Dataset!$U1605)</f>
        <v>64.438400000000001</v>
      </c>
    </row>
    <row r="1606" spans="1:22" x14ac:dyDescent="0.3">
      <c r="A1606" s="32"/>
      <c r="C1606" s="3">
        <v>1601</v>
      </c>
      <c r="D1606" s="3" t="s">
        <v>4219</v>
      </c>
      <c r="E1606" s="34">
        <v>43423</v>
      </c>
      <c r="F1606" s="34">
        <v>43425</v>
      </c>
      <c r="G1606" s="3" t="s">
        <v>19</v>
      </c>
      <c r="H1606" s="3" t="s">
        <v>4132</v>
      </c>
      <c r="I1606" s="3" t="s">
        <v>4133</v>
      </c>
      <c r="J1606" s="3" t="s">
        <v>22</v>
      </c>
      <c r="K1606" s="3" t="s">
        <v>23</v>
      </c>
      <c r="L1606" s="3" t="s">
        <v>4220</v>
      </c>
      <c r="M1606" s="3" t="s">
        <v>100</v>
      </c>
      <c r="N1606" s="3">
        <v>75007</v>
      </c>
      <c r="O1606" s="3" t="s">
        <v>101</v>
      </c>
      <c r="P1606" s="3" t="s">
        <v>1186</v>
      </c>
      <c r="Q1606" s="3" t="s">
        <v>28</v>
      </c>
      <c r="R1606" s="3" t="s">
        <v>61</v>
      </c>
      <c r="S1606" s="3" t="s">
        <v>1187</v>
      </c>
      <c r="T1606" s="3">
        <v>15.992000000000001</v>
      </c>
      <c r="U1606" s="35" cm="1">
        <f t="array" ref="U1606">INDEX('Pricing Strategy'!$F$4:$F$71,MATCH(1,(Dataset!$O1606='Pricing Strategy'!$B$4:$B$71)*(Dataset!$Q1606='Pricing Strategy'!$C$4:$C$71)*(Dataset!$R1606='Pricing Strategy'!$D$4:$D$71),))</f>
        <v>0.3</v>
      </c>
      <c r="V1606" s="3">
        <f>Dataset!$T1606*(1-Dataset!$U1606)</f>
        <v>11.1944</v>
      </c>
    </row>
    <row r="1607" spans="1:22" x14ac:dyDescent="0.3">
      <c r="A1607" s="32"/>
      <c r="C1607" s="3">
        <v>1602</v>
      </c>
      <c r="D1607" s="3" t="s">
        <v>4225</v>
      </c>
      <c r="E1607" s="34">
        <v>42863</v>
      </c>
      <c r="F1607" s="34">
        <v>42868</v>
      </c>
      <c r="G1607" s="3" t="s">
        <v>19</v>
      </c>
      <c r="H1607" s="3" t="s">
        <v>2764</v>
      </c>
      <c r="I1607" s="3" t="s">
        <v>2765</v>
      </c>
      <c r="J1607" s="3" t="s">
        <v>37</v>
      </c>
      <c r="K1607" s="3" t="s">
        <v>23</v>
      </c>
      <c r="L1607" s="3" t="s">
        <v>240</v>
      </c>
      <c r="M1607" s="3" t="s">
        <v>241</v>
      </c>
      <c r="N1607" s="3">
        <v>19901</v>
      </c>
      <c r="O1607" s="3" t="s">
        <v>144</v>
      </c>
      <c r="P1607" s="3" t="s">
        <v>4226</v>
      </c>
      <c r="Q1607" s="3" t="s">
        <v>28</v>
      </c>
      <c r="R1607" s="3" t="s">
        <v>61</v>
      </c>
      <c r="S1607" s="3" t="s">
        <v>4227</v>
      </c>
      <c r="T1607" s="3">
        <v>211.96</v>
      </c>
      <c r="U1607" s="35" cm="1">
        <f t="array" ref="U1607">INDEX('Pricing Strategy'!$F$4:$F$71,MATCH(1,(Dataset!$O1607='Pricing Strategy'!$B$4:$B$71)*(Dataset!$Q1607='Pricing Strategy'!$C$4:$C$71)*(Dataset!$R1607='Pricing Strategy'!$D$4:$D$71),))</f>
        <v>0.4</v>
      </c>
      <c r="V1607" s="3">
        <f>Dataset!$T1607*(1-Dataset!$U1607)</f>
        <v>127.176</v>
      </c>
    </row>
    <row r="1608" spans="1:22" x14ac:dyDescent="0.3">
      <c r="A1608" s="32"/>
      <c r="C1608" s="3">
        <v>1603</v>
      </c>
      <c r="D1608" s="3" t="s">
        <v>4228</v>
      </c>
      <c r="E1608" s="34">
        <v>43080</v>
      </c>
      <c r="F1608" s="34">
        <v>43086</v>
      </c>
      <c r="G1608" s="3" t="s">
        <v>46</v>
      </c>
      <c r="H1608" s="3" t="s">
        <v>1908</v>
      </c>
      <c r="I1608" s="3" t="s">
        <v>1909</v>
      </c>
      <c r="J1608" s="3" t="s">
        <v>22</v>
      </c>
      <c r="K1608" s="3" t="s">
        <v>23</v>
      </c>
      <c r="L1608" s="3" t="s">
        <v>3798</v>
      </c>
      <c r="M1608" s="3" t="s">
        <v>331</v>
      </c>
      <c r="N1608" s="3">
        <v>37167</v>
      </c>
      <c r="O1608" s="3" t="s">
        <v>26</v>
      </c>
      <c r="P1608" s="3" t="s">
        <v>4229</v>
      </c>
      <c r="Q1608" s="3" t="s">
        <v>42</v>
      </c>
      <c r="R1608" s="3" t="s">
        <v>64</v>
      </c>
      <c r="S1608" s="3" t="s">
        <v>4230</v>
      </c>
      <c r="T1608" s="3">
        <v>6.6719999999999997</v>
      </c>
      <c r="U1608" s="35" cm="1">
        <f t="array" ref="U1608">INDEX('Pricing Strategy'!$F$4:$F$71,MATCH(1,(Dataset!$O1608='Pricing Strategy'!$B$4:$B$71)*(Dataset!$Q1608='Pricing Strategy'!$C$4:$C$71)*(Dataset!$R1608='Pricing Strategy'!$D$4:$D$71),))</f>
        <v>0.3</v>
      </c>
      <c r="V1608" s="3">
        <f>Dataset!$T1608*(1-Dataset!$U1608)</f>
        <v>4.6703999999999999</v>
      </c>
    </row>
    <row r="1609" spans="1:22" x14ac:dyDescent="0.3">
      <c r="A1609" s="32"/>
      <c r="C1609" s="3">
        <v>1604</v>
      </c>
      <c r="D1609" s="3" t="s">
        <v>4231</v>
      </c>
      <c r="E1609" s="34">
        <v>43434</v>
      </c>
      <c r="F1609" s="34">
        <v>43438</v>
      </c>
      <c r="G1609" s="3" t="s">
        <v>46</v>
      </c>
      <c r="H1609" s="3" t="s">
        <v>2100</v>
      </c>
      <c r="I1609" s="3" t="s">
        <v>2101</v>
      </c>
      <c r="J1609" s="3" t="s">
        <v>22</v>
      </c>
      <c r="K1609" s="3" t="s">
        <v>23</v>
      </c>
      <c r="L1609" s="3" t="s">
        <v>603</v>
      </c>
      <c r="M1609" s="3" t="s">
        <v>241</v>
      </c>
      <c r="N1609" s="3">
        <v>19711</v>
      </c>
      <c r="O1609" s="3" t="s">
        <v>144</v>
      </c>
      <c r="P1609" s="3" t="s">
        <v>4232</v>
      </c>
      <c r="Q1609" s="3" t="s">
        <v>42</v>
      </c>
      <c r="R1609" s="3" t="s">
        <v>64</v>
      </c>
      <c r="S1609" s="3" t="s">
        <v>4233</v>
      </c>
      <c r="T1609" s="3">
        <v>155.94</v>
      </c>
      <c r="U1609" s="35" cm="1">
        <f t="array" ref="U1609">INDEX('Pricing Strategy'!$F$4:$F$71,MATCH(1,(Dataset!$O1609='Pricing Strategy'!$B$4:$B$71)*(Dataset!$Q1609='Pricing Strategy'!$C$4:$C$71)*(Dataset!$R1609='Pricing Strategy'!$D$4:$D$71),))</f>
        <v>0.45</v>
      </c>
      <c r="V1609" s="3">
        <f>Dataset!$T1609*(1-Dataset!$U1609)</f>
        <v>85.76700000000001</v>
      </c>
    </row>
    <row r="1610" spans="1:22" x14ac:dyDescent="0.3">
      <c r="A1610" s="32"/>
      <c r="C1610" s="3">
        <v>1605</v>
      </c>
      <c r="D1610" s="3" t="s">
        <v>4234</v>
      </c>
      <c r="E1610" s="34">
        <v>42844</v>
      </c>
      <c r="F1610" s="34">
        <v>42849</v>
      </c>
      <c r="G1610" s="3" t="s">
        <v>19</v>
      </c>
      <c r="H1610" s="3" t="s">
        <v>1049</v>
      </c>
      <c r="I1610" s="3" t="s">
        <v>1050</v>
      </c>
      <c r="J1610" s="3" t="s">
        <v>22</v>
      </c>
      <c r="K1610" s="3" t="s">
        <v>23</v>
      </c>
      <c r="L1610" s="3" t="s">
        <v>38</v>
      </c>
      <c r="M1610" s="3" t="s">
        <v>39</v>
      </c>
      <c r="N1610" s="3">
        <v>90049</v>
      </c>
      <c r="O1610" s="3" t="s">
        <v>40</v>
      </c>
      <c r="P1610" s="3" t="s">
        <v>3347</v>
      </c>
      <c r="Q1610" s="3" t="s">
        <v>67</v>
      </c>
      <c r="R1610" s="3" t="s">
        <v>68</v>
      </c>
      <c r="S1610" s="3" t="s">
        <v>3348</v>
      </c>
      <c r="T1610" s="3">
        <v>39.96</v>
      </c>
      <c r="U1610" s="35" cm="1">
        <f t="array" ref="U1610">INDEX('Pricing Strategy'!$F$4:$F$71,MATCH(1,(Dataset!$O1610='Pricing Strategy'!$B$4:$B$71)*(Dataset!$Q1610='Pricing Strategy'!$C$4:$C$71)*(Dataset!$R1610='Pricing Strategy'!$D$4:$D$71),))</f>
        <v>0.4</v>
      </c>
      <c r="V1610" s="3">
        <f>Dataset!$T1610*(1-Dataset!$U1610)</f>
        <v>23.975999999999999</v>
      </c>
    </row>
    <row r="1611" spans="1:22" x14ac:dyDescent="0.3">
      <c r="A1611" s="32"/>
      <c r="C1611" s="3">
        <v>1606</v>
      </c>
      <c r="D1611" s="3" t="s">
        <v>4234</v>
      </c>
      <c r="E1611" s="34">
        <v>42844</v>
      </c>
      <c r="F1611" s="34">
        <v>42849</v>
      </c>
      <c r="G1611" s="3" t="s">
        <v>19</v>
      </c>
      <c r="H1611" s="3" t="s">
        <v>1049</v>
      </c>
      <c r="I1611" s="3" t="s">
        <v>1050</v>
      </c>
      <c r="J1611" s="3" t="s">
        <v>22</v>
      </c>
      <c r="K1611" s="3" t="s">
        <v>23</v>
      </c>
      <c r="L1611" s="3" t="s">
        <v>38</v>
      </c>
      <c r="M1611" s="3" t="s">
        <v>39</v>
      </c>
      <c r="N1611" s="3">
        <v>90049</v>
      </c>
      <c r="O1611" s="3" t="s">
        <v>40</v>
      </c>
      <c r="P1611" s="3" t="s">
        <v>4235</v>
      </c>
      <c r="Q1611" s="3" t="s">
        <v>42</v>
      </c>
      <c r="R1611" s="3" t="s">
        <v>64</v>
      </c>
      <c r="S1611" s="3" t="s">
        <v>4236</v>
      </c>
      <c r="T1611" s="3">
        <v>5.46</v>
      </c>
      <c r="U1611" s="35" cm="1">
        <f t="array" ref="U1611">INDEX('Pricing Strategy'!$F$4:$F$71,MATCH(1,(Dataset!$O1611='Pricing Strategy'!$B$4:$B$71)*(Dataset!$Q1611='Pricing Strategy'!$C$4:$C$71)*(Dataset!$R1611='Pricing Strategy'!$D$4:$D$71),))</f>
        <v>0.45</v>
      </c>
      <c r="V1611" s="3">
        <f>Dataset!$T1611*(1-Dataset!$U1611)</f>
        <v>3.0030000000000001</v>
      </c>
    </row>
    <row r="1612" spans="1:22" x14ac:dyDescent="0.3">
      <c r="A1612" s="32"/>
      <c r="C1612" s="3">
        <v>1607</v>
      </c>
      <c r="D1612" s="3" t="s">
        <v>4234</v>
      </c>
      <c r="E1612" s="34">
        <v>42844</v>
      </c>
      <c r="F1612" s="34">
        <v>42849</v>
      </c>
      <c r="G1612" s="3" t="s">
        <v>19</v>
      </c>
      <c r="H1612" s="3" t="s">
        <v>1049</v>
      </c>
      <c r="I1612" s="3" t="s">
        <v>1050</v>
      </c>
      <c r="J1612" s="3" t="s">
        <v>22</v>
      </c>
      <c r="K1612" s="3" t="s">
        <v>23</v>
      </c>
      <c r="L1612" s="3" t="s">
        <v>38</v>
      </c>
      <c r="M1612" s="3" t="s">
        <v>39</v>
      </c>
      <c r="N1612" s="3">
        <v>90049</v>
      </c>
      <c r="O1612" s="3" t="s">
        <v>40</v>
      </c>
      <c r="P1612" s="3" t="s">
        <v>4237</v>
      </c>
      <c r="Q1612" s="3" t="s">
        <v>42</v>
      </c>
      <c r="R1612" s="3" t="s">
        <v>64</v>
      </c>
      <c r="S1612" s="3" t="s">
        <v>4238</v>
      </c>
      <c r="T1612" s="3">
        <v>73.2</v>
      </c>
      <c r="U1612" s="35" cm="1">
        <f t="array" ref="U1612">INDEX('Pricing Strategy'!$F$4:$F$71,MATCH(1,(Dataset!$O1612='Pricing Strategy'!$B$4:$B$71)*(Dataset!$Q1612='Pricing Strategy'!$C$4:$C$71)*(Dataset!$R1612='Pricing Strategy'!$D$4:$D$71),))</f>
        <v>0.45</v>
      </c>
      <c r="V1612" s="3">
        <f>Dataset!$T1612*(1-Dataset!$U1612)</f>
        <v>40.260000000000005</v>
      </c>
    </row>
    <row r="1613" spans="1:22" x14ac:dyDescent="0.3">
      <c r="A1613" s="32"/>
      <c r="C1613" s="3">
        <v>1608</v>
      </c>
      <c r="D1613" s="3" t="s">
        <v>4234</v>
      </c>
      <c r="E1613" s="34">
        <v>42844</v>
      </c>
      <c r="F1613" s="34">
        <v>42849</v>
      </c>
      <c r="G1613" s="3" t="s">
        <v>19</v>
      </c>
      <c r="H1613" s="3" t="s">
        <v>1049</v>
      </c>
      <c r="I1613" s="3" t="s">
        <v>1050</v>
      </c>
      <c r="J1613" s="3" t="s">
        <v>22</v>
      </c>
      <c r="K1613" s="3" t="s">
        <v>23</v>
      </c>
      <c r="L1613" s="3" t="s">
        <v>38</v>
      </c>
      <c r="M1613" s="3" t="s">
        <v>39</v>
      </c>
      <c r="N1613" s="3">
        <v>90049</v>
      </c>
      <c r="O1613" s="3" t="s">
        <v>40</v>
      </c>
      <c r="P1613" s="3" t="s">
        <v>1373</v>
      </c>
      <c r="Q1613" s="3" t="s">
        <v>42</v>
      </c>
      <c r="R1613" s="3" t="s">
        <v>71</v>
      </c>
      <c r="S1613" s="3" t="s">
        <v>1374</v>
      </c>
      <c r="T1613" s="3">
        <v>5.84</v>
      </c>
      <c r="U1613" s="35" cm="1">
        <f t="array" ref="U1613">INDEX('Pricing Strategy'!$F$4:$F$71,MATCH(1,(Dataset!$O1613='Pricing Strategy'!$B$4:$B$71)*(Dataset!$Q1613='Pricing Strategy'!$C$4:$C$71)*(Dataset!$R1613='Pricing Strategy'!$D$4:$D$71),))</f>
        <v>0.4</v>
      </c>
      <c r="V1613" s="3">
        <f>Dataset!$T1613*(1-Dataset!$U1613)</f>
        <v>3.504</v>
      </c>
    </row>
    <row r="1614" spans="1:22" x14ac:dyDescent="0.3">
      <c r="A1614" s="32"/>
      <c r="C1614" s="3">
        <v>1609</v>
      </c>
      <c r="D1614" s="3" t="s">
        <v>4234</v>
      </c>
      <c r="E1614" s="34">
        <v>42844</v>
      </c>
      <c r="F1614" s="34">
        <v>42849</v>
      </c>
      <c r="G1614" s="3" t="s">
        <v>19</v>
      </c>
      <c r="H1614" s="3" t="s">
        <v>1049</v>
      </c>
      <c r="I1614" s="3" t="s">
        <v>1050</v>
      </c>
      <c r="J1614" s="3" t="s">
        <v>22</v>
      </c>
      <c r="K1614" s="3" t="s">
        <v>23</v>
      </c>
      <c r="L1614" s="3" t="s">
        <v>38</v>
      </c>
      <c r="M1614" s="3" t="s">
        <v>39</v>
      </c>
      <c r="N1614" s="3">
        <v>90049</v>
      </c>
      <c r="O1614" s="3" t="s">
        <v>40</v>
      </c>
      <c r="P1614" s="3" t="s">
        <v>556</v>
      </c>
      <c r="Q1614" s="3" t="s">
        <v>42</v>
      </c>
      <c r="R1614" s="3" t="s">
        <v>86</v>
      </c>
      <c r="S1614" s="3" t="s">
        <v>2190</v>
      </c>
      <c r="T1614" s="3">
        <v>22.72</v>
      </c>
      <c r="U1614" s="35" cm="1">
        <f t="array" ref="U1614">INDEX('Pricing Strategy'!$F$4:$F$71,MATCH(1,(Dataset!$O1614='Pricing Strategy'!$B$4:$B$71)*(Dataset!$Q1614='Pricing Strategy'!$C$4:$C$71)*(Dataset!$R1614='Pricing Strategy'!$D$4:$D$71),))</f>
        <v>0.4</v>
      </c>
      <c r="V1614" s="3">
        <f>Dataset!$T1614*(1-Dataset!$U1614)</f>
        <v>13.632</v>
      </c>
    </row>
    <row r="1615" spans="1:22" x14ac:dyDescent="0.3">
      <c r="A1615" s="32"/>
      <c r="C1615" s="3">
        <v>1610</v>
      </c>
      <c r="D1615" s="3" t="s">
        <v>4234</v>
      </c>
      <c r="E1615" s="34">
        <v>42844</v>
      </c>
      <c r="F1615" s="34">
        <v>42849</v>
      </c>
      <c r="G1615" s="3" t="s">
        <v>19</v>
      </c>
      <c r="H1615" s="3" t="s">
        <v>1049</v>
      </c>
      <c r="I1615" s="3" t="s">
        <v>1050</v>
      </c>
      <c r="J1615" s="3" t="s">
        <v>22</v>
      </c>
      <c r="K1615" s="3" t="s">
        <v>23</v>
      </c>
      <c r="L1615" s="3" t="s">
        <v>38</v>
      </c>
      <c r="M1615" s="3" t="s">
        <v>39</v>
      </c>
      <c r="N1615" s="3">
        <v>90049</v>
      </c>
      <c r="O1615" s="3" t="s">
        <v>40</v>
      </c>
      <c r="P1615" s="3" t="s">
        <v>4239</v>
      </c>
      <c r="Q1615" s="3" t="s">
        <v>42</v>
      </c>
      <c r="R1615" s="3" t="s">
        <v>71</v>
      </c>
      <c r="S1615" s="3" t="s">
        <v>4240</v>
      </c>
      <c r="T1615" s="3">
        <v>9.3360000000000003</v>
      </c>
      <c r="U1615" s="35" cm="1">
        <f t="array" ref="U1615">INDEX('Pricing Strategy'!$F$4:$F$71,MATCH(1,(Dataset!$O1615='Pricing Strategy'!$B$4:$B$71)*(Dataset!$Q1615='Pricing Strategy'!$C$4:$C$71)*(Dataset!$R1615='Pricing Strategy'!$D$4:$D$71),))</f>
        <v>0.4</v>
      </c>
      <c r="V1615" s="3">
        <f>Dataset!$T1615*(1-Dataset!$U1615)</f>
        <v>5.6016000000000004</v>
      </c>
    </row>
    <row r="1616" spans="1:22" x14ac:dyDescent="0.3">
      <c r="A1616" s="32"/>
      <c r="C1616" s="3">
        <v>1611</v>
      </c>
      <c r="D1616" s="3" t="s">
        <v>4241</v>
      </c>
      <c r="E1616" s="34">
        <v>42150</v>
      </c>
      <c r="F1616" s="34">
        <v>42154</v>
      </c>
      <c r="G1616" s="3" t="s">
        <v>46</v>
      </c>
      <c r="H1616" s="3" t="s">
        <v>4242</v>
      </c>
      <c r="I1616" s="3" t="s">
        <v>4243</v>
      </c>
      <c r="J1616" s="3" t="s">
        <v>37</v>
      </c>
      <c r="K1616" s="3" t="s">
        <v>23</v>
      </c>
      <c r="L1616" s="3" t="s">
        <v>38</v>
      </c>
      <c r="M1616" s="3" t="s">
        <v>39</v>
      </c>
      <c r="N1616" s="3">
        <v>90008</v>
      </c>
      <c r="O1616" s="3" t="s">
        <v>40</v>
      </c>
      <c r="P1616" s="3" t="s">
        <v>4215</v>
      </c>
      <c r="Q1616" s="3" t="s">
        <v>28</v>
      </c>
      <c r="R1616" s="3" t="s">
        <v>29</v>
      </c>
      <c r="S1616" s="3" t="s">
        <v>4216</v>
      </c>
      <c r="T1616" s="3">
        <v>290.666</v>
      </c>
      <c r="U1616" s="35" cm="1">
        <f t="array" ref="U1616">INDEX('Pricing Strategy'!$F$4:$F$71,MATCH(1,(Dataset!$O1616='Pricing Strategy'!$B$4:$B$71)*(Dataset!$Q1616='Pricing Strategy'!$C$4:$C$71)*(Dataset!$R1616='Pricing Strategy'!$D$4:$D$71),))</f>
        <v>0.5</v>
      </c>
      <c r="V1616" s="3">
        <f>Dataset!$T1616*(1-Dataset!$U1616)</f>
        <v>145.333</v>
      </c>
    </row>
    <row r="1617" spans="1:22" x14ac:dyDescent="0.3">
      <c r="A1617" s="32"/>
      <c r="C1617" s="3">
        <v>1612</v>
      </c>
      <c r="D1617" s="3" t="s">
        <v>4241</v>
      </c>
      <c r="E1617" s="34">
        <v>42150</v>
      </c>
      <c r="F1617" s="34">
        <v>42154</v>
      </c>
      <c r="G1617" s="3" t="s">
        <v>46</v>
      </c>
      <c r="H1617" s="3" t="s">
        <v>4242</v>
      </c>
      <c r="I1617" s="3" t="s">
        <v>4243</v>
      </c>
      <c r="J1617" s="3" t="s">
        <v>37</v>
      </c>
      <c r="K1617" s="3" t="s">
        <v>23</v>
      </c>
      <c r="L1617" s="3" t="s">
        <v>38</v>
      </c>
      <c r="M1617" s="3" t="s">
        <v>39</v>
      </c>
      <c r="N1617" s="3">
        <v>90008</v>
      </c>
      <c r="O1617" s="3" t="s">
        <v>40</v>
      </c>
      <c r="P1617" s="3" t="s">
        <v>4244</v>
      </c>
      <c r="Q1617" s="3" t="s">
        <v>67</v>
      </c>
      <c r="R1617" s="3" t="s">
        <v>68</v>
      </c>
      <c r="S1617" s="3" t="s">
        <v>4245</v>
      </c>
      <c r="T1617" s="3">
        <v>201.584</v>
      </c>
      <c r="U1617" s="35" cm="1">
        <f t="array" ref="U1617">INDEX('Pricing Strategy'!$F$4:$F$71,MATCH(1,(Dataset!$O1617='Pricing Strategy'!$B$4:$B$71)*(Dataset!$Q1617='Pricing Strategy'!$C$4:$C$71)*(Dataset!$R1617='Pricing Strategy'!$D$4:$D$71),))</f>
        <v>0.4</v>
      </c>
      <c r="V1617" s="3">
        <f>Dataset!$T1617*(1-Dataset!$U1617)</f>
        <v>120.9504</v>
      </c>
    </row>
    <row r="1618" spans="1:22" x14ac:dyDescent="0.3">
      <c r="A1618" s="32"/>
      <c r="C1618" s="3">
        <v>1613</v>
      </c>
      <c r="D1618" s="3" t="s">
        <v>4241</v>
      </c>
      <c r="E1618" s="34">
        <v>42150</v>
      </c>
      <c r="F1618" s="34">
        <v>42154</v>
      </c>
      <c r="G1618" s="3" t="s">
        <v>46</v>
      </c>
      <c r="H1618" s="3" t="s">
        <v>4242</v>
      </c>
      <c r="I1618" s="3" t="s">
        <v>4243</v>
      </c>
      <c r="J1618" s="3" t="s">
        <v>37</v>
      </c>
      <c r="K1618" s="3" t="s">
        <v>23</v>
      </c>
      <c r="L1618" s="3" t="s">
        <v>38</v>
      </c>
      <c r="M1618" s="3" t="s">
        <v>39</v>
      </c>
      <c r="N1618" s="3">
        <v>90008</v>
      </c>
      <c r="O1618" s="3" t="s">
        <v>40</v>
      </c>
      <c r="P1618" s="3" t="s">
        <v>309</v>
      </c>
      <c r="Q1618" s="3" t="s">
        <v>67</v>
      </c>
      <c r="R1618" s="3" t="s">
        <v>68</v>
      </c>
      <c r="S1618" s="3" t="s">
        <v>310</v>
      </c>
      <c r="T1618" s="3">
        <v>83.983999999999995</v>
      </c>
      <c r="U1618" s="35" cm="1">
        <f t="array" ref="U1618">INDEX('Pricing Strategy'!$F$4:$F$71,MATCH(1,(Dataset!$O1618='Pricing Strategy'!$B$4:$B$71)*(Dataset!$Q1618='Pricing Strategy'!$C$4:$C$71)*(Dataset!$R1618='Pricing Strategy'!$D$4:$D$71),))</f>
        <v>0.4</v>
      </c>
      <c r="V1618" s="3">
        <f>Dataset!$T1618*(1-Dataset!$U1618)</f>
        <v>50.390399999999993</v>
      </c>
    </row>
    <row r="1619" spans="1:22" x14ac:dyDescent="0.3">
      <c r="A1619" s="32"/>
      <c r="C1619" s="3">
        <v>1614</v>
      </c>
      <c r="D1619" s="3" t="s">
        <v>4246</v>
      </c>
      <c r="E1619" s="34">
        <v>43455</v>
      </c>
      <c r="F1619" s="34">
        <v>43459</v>
      </c>
      <c r="G1619" s="3" t="s">
        <v>46</v>
      </c>
      <c r="H1619" s="3" t="s">
        <v>3807</v>
      </c>
      <c r="I1619" s="3" t="s">
        <v>3808</v>
      </c>
      <c r="J1619" s="3" t="s">
        <v>37</v>
      </c>
      <c r="K1619" s="3" t="s">
        <v>23</v>
      </c>
      <c r="L1619" s="3" t="s">
        <v>3204</v>
      </c>
      <c r="M1619" s="3" t="s">
        <v>39</v>
      </c>
      <c r="N1619" s="3">
        <v>94601</v>
      </c>
      <c r="O1619" s="3" t="s">
        <v>40</v>
      </c>
      <c r="P1619" s="3" t="s">
        <v>1518</v>
      </c>
      <c r="Q1619" s="3" t="s">
        <v>42</v>
      </c>
      <c r="R1619" s="3" t="s">
        <v>55</v>
      </c>
      <c r="S1619" s="3" t="s">
        <v>1519</v>
      </c>
      <c r="T1619" s="3">
        <v>1000.02</v>
      </c>
      <c r="U1619" s="35" cm="1">
        <f t="array" ref="U1619">INDEX('Pricing Strategy'!$F$4:$F$71,MATCH(1,(Dataset!$O1619='Pricing Strategy'!$B$4:$B$71)*(Dataset!$Q1619='Pricing Strategy'!$C$4:$C$71)*(Dataset!$R1619='Pricing Strategy'!$D$4:$D$71),))</f>
        <v>0.5</v>
      </c>
      <c r="V1619" s="3">
        <f>Dataset!$T1619*(1-Dataset!$U1619)</f>
        <v>500.01</v>
      </c>
    </row>
    <row r="1620" spans="1:22" x14ac:dyDescent="0.3">
      <c r="A1620" s="32"/>
      <c r="C1620" s="3">
        <v>1615</v>
      </c>
      <c r="D1620" s="3" t="s">
        <v>4247</v>
      </c>
      <c r="E1620" s="34">
        <v>42809</v>
      </c>
      <c r="F1620" s="34">
        <v>42813</v>
      </c>
      <c r="G1620" s="3" t="s">
        <v>46</v>
      </c>
      <c r="H1620" s="3" t="s">
        <v>4057</v>
      </c>
      <c r="I1620" s="3" t="s">
        <v>4058</v>
      </c>
      <c r="J1620" s="3" t="s">
        <v>98</v>
      </c>
      <c r="K1620" s="3" t="s">
        <v>23</v>
      </c>
      <c r="L1620" s="3" t="s">
        <v>142</v>
      </c>
      <c r="M1620" s="3" t="s">
        <v>143</v>
      </c>
      <c r="N1620" s="3">
        <v>19143</v>
      </c>
      <c r="O1620" s="3" t="s">
        <v>144</v>
      </c>
      <c r="P1620" s="3" t="s">
        <v>4248</v>
      </c>
      <c r="Q1620" s="3" t="s">
        <v>67</v>
      </c>
      <c r="R1620" s="3" t="s">
        <v>157</v>
      </c>
      <c r="S1620" s="3" t="s">
        <v>4249</v>
      </c>
      <c r="T1620" s="3">
        <v>83.975999999999999</v>
      </c>
      <c r="U1620" s="35" cm="1">
        <f t="array" ref="U1620">INDEX('Pricing Strategy'!$F$4:$F$71,MATCH(1,(Dataset!$O1620='Pricing Strategy'!$B$4:$B$71)*(Dataset!$Q1620='Pricing Strategy'!$C$4:$C$71)*(Dataset!$R1620='Pricing Strategy'!$D$4:$D$71),))</f>
        <v>0.45</v>
      </c>
      <c r="V1620" s="3">
        <f>Dataset!$T1620*(1-Dataset!$U1620)</f>
        <v>46.186800000000005</v>
      </c>
    </row>
    <row r="1621" spans="1:22" x14ac:dyDescent="0.3">
      <c r="A1621" s="32"/>
      <c r="C1621" s="3">
        <v>1616</v>
      </c>
      <c r="D1621" s="3" t="s">
        <v>4250</v>
      </c>
      <c r="E1621" s="34">
        <v>42592</v>
      </c>
      <c r="F1621" s="34">
        <v>42598</v>
      </c>
      <c r="G1621" s="3" t="s">
        <v>46</v>
      </c>
      <c r="H1621" s="3" t="s">
        <v>3793</v>
      </c>
      <c r="I1621" s="3" t="s">
        <v>3794</v>
      </c>
      <c r="J1621" s="3" t="s">
        <v>98</v>
      </c>
      <c r="K1621" s="3" t="s">
        <v>23</v>
      </c>
      <c r="L1621" s="3" t="s">
        <v>224</v>
      </c>
      <c r="M1621" s="3" t="s">
        <v>225</v>
      </c>
      <c r="N1621" s="3">
        <v>55122</v>
      </c>
      <c r="O1621" s="3" t="s">
        <v>101</v>
      </c>
      <c r="P1621" s="3" t="s">
        <v>2121</v>
      </c>
      <c r="Q1621" s="3" t="s">
        <v>42</v>
      </c>
      <c r="R1621" s="3" t="s">
        <v>43</v>
      </c>
      <c r="S1621" s="3" t="s">
        <v>2122</v>
      </c>
      <c r="T1621" s="3">
        <v>3.75</v>
      </c>
      <c r="U1621" s="35" cm="1">
        <f t="array" ref="U1621">INDEX('Pricing Strategy'!$F$4:$F$71,MATCH(1,(Dataset!$O1621='Pricing Strategy'!$B$4:$B$71)*(Dataset!$Q1621='Pricing Strategy'!$C$4:$C$71)*(Dataset!$R1621='Pricing Strategy'!$D$4:$D$71),))</f>
        <v>0.3</v>
      </c>
      <c r="V1621" s="3">
        <f>Dataset!$T1621*(1-Dataset!$U1621)</f>
        <v>2.625</v>
      </c>
    </row>
    <row r="1622" spans="1:22" x14ac:dyDescent="0.3">
      <c r="A1622" s="32"/>
      <c r="C1622" s="3">
        <v>1617</v>
      </c>
      <c r="D1622" s="3" t="s">
        <v>4250</v>
      </c>
      <c r="E1622" s="34">
        <v>42592</v>
      </c>
      <c r="F1622" s="34">
        <v>42598</v>
      </c>
      <c r="G1622" s="3" t="s">
        <v>46</v>
      </c>
      <c r="H1622" s="3" t="s">
        <v>3793</v>
      </c>
      <c r="I1622" s="3" t="s">
        <v>3794</v>
      </c>
      <c r="J1622" s="3" t="s">
        <v>98</v>
      </c>
      <c r="K1622" s="3" t="s">
        <v>23</v>
      </c>
      <c r="L1622" s="3" t="s">
        <v>224</v>
      </c>
      <c r="M1622" s="3" t="s">
        <v>225</v>
      </c>
      <c r="N1622" s="3">
        <v>55122</v>
      </c>
      <c r="O1622" s="3" t="s">
        <v>101</v>
      </c>
      <c r="P1622" s="3" t="s">
        <v>1041</v>
      </c>
      <c r="Q1622" s="3" t="s">
        <v>42</v>
      </c>
      <c r="R1622" s="3" t="s">
        <v>43</v>
      </c>
      <c r="S1622" s="3" t="s">
        <v>1042</v>
      </c>
      <c r="T1622" s="3">
        <v>41.4</v>
      </c>
      <c r="U1622" s="35" cm="1">
        <f t="array" ref="U1622">INDEX('Pricing Strategy'!$F$4:$F$71,MATCH(1,(Dataset!$O1622='Pricing Strategy'!$B$4:$B$71)*(Dataset!$Q1622='Pricing Strategy'!$C$4:$C$71)*(Dataset!$R1622='Pricing Strategy'!$D$4:$D$71),))</f>
        <v>0.3</v>
      </c>
      <c r="V1622" s="3">
        <f>Dataset!$T1622*(1-Dataset!$U1622)</f>
        <v>28.979999999999997</v>
      </c>
    </row>
    <row r="1623" spans="1:22" x14ac:dyDescent="0.3">
      <c r="A1623" s="32"/>
      <c r="C1623" s="3">
        <v>1618</v>
      </c>
      <c r="D1623" s="3" t="s">
        <v>4250</v>
      </c>
      <c r="E1623" s="34">
        <v>42592</v>
      </c>
      <c r="F1623" s="34">
        <v>42598</v>
      </c>
      <c r="G1623" s="3" t="s">
        <v>46</v>
      </c>
      <c r="H1623" s="3" t="s">
        <v>3793</v>
      </c>
      <c r="I1623" s="3" t="s">
        <v>3794</v>
      </c>
      <c r="J1623" s="3" t="s">
        <v>98</v>
      </c>
      <c r="K1623" s="3" t="s">
        <v>23</v>
      </c>
      <c r="L1623" s="3" t="s">
        <v>224</v>
      </c>
      <c r="M1623" s="3" t="s">
        <v>225</v>
      </c>
      <c r="N1623" s="3">
        <v>55122</v>
      </c>
      <c r="O1623" s="3" t="s">
        <v>101</v>
      </c>
      <c r="P1623" s="3" t="s">
        <v>4251</v>
      </c>
      <c r="Q1623" s="3" t="s">
        <v>42</v>
      </c>
      <c r="R1623" s="3" t="s">
        <v>64</v>
      </c>
      <c r="S1623" s="3" t="s">
        <v>4252</v>
      </c>
      <c r="T1623" s="3">
        <v>29.79</v>
      </c>
      <c r="U1623" s="35" cm="1">
        <f t="array" ref="U1623">INDEX('Pricing Strategy'!$F$4:$F$71,MATCH(1,(Dataset!$O1623='Pricing Strategy'!$B$4:$B$71)*(Dataset!$Q1623='Pricing Strategy'!$C$4:$C$71)*(Dataset!$R1623='Pricing Strategy'!$D$4:$D$71),))</f>
        <v>0.35</v>
      </c>
      <c r="V1623" s="3">
        <f>Dataset!$T1623*(1-Dataset!$U1623)</f>
        <v>19.363499999999998</v>
      </c>
    </row>
    <row r="1624" spans="1:22" x14ac:dyDescent="0.3">
      <c r="A1624" s="32"/>
      <c r="C1624" s="3">
        <v>1619</v>
      </c>
      <c r="D1624" s="3" t="s">
        <v>4253</v>
      </c>
      <c r="E1624" s="34">
        <v>42988</v>
      </c>
      <c r="F1624" s="34">
        <v>42992</v>
      </c>
      <c r="G1624" s="3" t="s">
        <v>19</v>
      </c>
      <c r="H1624" s="3" t="s">
        <v>420</v>
      </c>
      <c r="I1624" s="3" t="s">
        <v>421</v>
      </c>
      <c r="J1624" s="3" t="s">
        <v>98</v>
      </c>
      <c r="K1624" s="3" t="s">
        <v>23</v>
      </c>
      <c r="L1624" s="3" t="s">
        <v>262</v>
      </c>
      <c r="M1624" s="3" t="s">
        <v>263</v>
      </c>
      <c r="N1624" s="3">
        <v>10011</v>
      </c>
      <c r="O1624" s="3" t="s">
        <v>144</v>
      </c>
      <c r="P1624" s="3" t="s">
        <v>4254</v>
      </c>
      <c r="Q1624" s="3" t="s">
        <v>42</v>
      </c>
      <c r="R1624" s="3" t="s">
        <v>55</v>
      </c>
      <c r="S1624" s="3" t="s">
        <v>4255</v>
      </c>
      <c r="T1624" s="3">
        <v>59.48</v>
      </c>
      <c r="U1624" s="35" cm="1">
        <f t="array" ref="U1624">INDEX('Pricing Strategy'!$F$4:$F$71,MATCH(1,(Dataset!$O1624='Pricing Strategy'!$B$4:$B$71)*(Dataset!$Q1624='Pricing Strategy'!$C$4:$C$71)*(Dataset!$R1624='Pricing Strategy'!$D$4:$D$71),))</f>
        <v>0.5</v>
      </c>
      <c r="V1624" s="3">
        <f>Dataset!$T1624*(1-Dataset!$U1624)</f>
        <v>29.74</v>
      </c>
    </row>
    <row r="1625" spans="1:22" x14ac:dyDescent="0.3">
      <c r="A1625" s="32"/>
      <c r="C1625" s="3">
        <v>1620</v>
      </c>
      <c r="D1625" s="3" t="s">
        <v>4253</v>
      </c>
      <c r="E1625" s="34">
        <v>42988</v>
      </c>
      <c r="F1625" s="34">
        <v>42992</v>
      </c>
      <c r="G1625" s="3" t="s">
        <v>19</v>
      </c>
      <c r="H1625" s="3" t="s">
        <v>420</v>
      </c>
      <c r="I1625" s="3" t="s">
        <v>421</v>
      </c>
      <c r="J1625" s="3" t="s">
        <v>98</v>
      </c>
      <c r="K1625" s="3" t="s">
        <v>23</v>
      </c>
      <c r="L1625" s="3" t="s">
        <v>262</v>
      </c>
      <c r="M1625" s="3" t="s">
        <v>263</v>
      </c>
      <c r="N1625" s="3">
        <v>10011</v>
      </c>
      <c r="O1625" s="3" t="s">
        <v>144</v>
      </c>
      <c r="P1625" s="3" t="s">
        <v>4256</v>
      </c>
      <c r="Q1625" s="3" t="s">
        <v>42</v>
      </c>
      <c r="R1625" s="3" t="s">
        <v>86</v>
      </c>
      <c r="S1625" s="3" t="s">
        <v>4257</v>
      </c>
      <c r="T1625" s="3">
        <v>6.69</v>
      </c>
      <c r="U1625" s="35" cm="1">
        <f t="array" ref="U1625">INDEX('Pricing Strategy'!$F$4:$F$71,MATCH(1,(Dataset!$O1625='Pricing Strategy'!$B$4:$B$71)*(Dataset!$Q1625='Pricing Strategy'!$C$4:$C$71)*(Dataset!$R1625='Pricing Strategy'!$D$4:$D$71),))</f>
        <v>0.4</v>
      </c>
      <c r="V1625" s="3">
        <f>Dataset!$T1625*(1-Dataset!$U1625)</f>
        <v>4.0140000000000002</v>
      </c>
    </row>
    <row r="1626" spans="1:22" x14ac:dyDescent="0.3">
      <c r="A1626" s="32"/>
      <c r="C1626" s="3">
        <v>1621</v>
      </c>
      <c r="D1626" s="3" t="s">
        <v>4258</v>
      </c>
      <c r="E1626" s="34">
        <v>43289</v>
      </c>
      <c r="F1626" s="34">
        <v>43296</v>
      </c>
      <c r="G1626" s="3" t="s">
        <v>46</v>
      </c>
      <c r="H1626" s="3" t="s">
        <v>4259</v>
      </c>
      <c r="I1626" s="3" t="s">
        <v>4260</v>
      </c>
      <c r="J1626" s="3" t="s">
        <v>22</v>
      </c>
      <c r="K1626" s="3" t="s">
        <v>23</v>
      </c>
      <c r="L1626" s="3" t="s">
        <v>4261</v>
      </c>
      <c r="M1626" s="3" t="s">
        <v>92</v>
      </c>
      <c r="N1626" s="3">
        <v>98031</v>
      </c>
      <c r="O1626" s="3" t="s">
        <v>40</v>
      </c>
      <c r="P1626" s="3" t="s">
        <v>4262</v>
      </c>
      <c r="Q1626" s="3" t="s">
        <v>28</v>
      </c>
      <c r="R1626" s="3" t="s">
        <v>61</v>
      </c>
      <c r="S1626" s="3" t="s">
        <v>4263</v>
      </c>
      <c r="T1626" s="3">
        <v>198.46</v>
      </c>
      <c r="U1626" s="35" cm="1">
        <f t="array" ref="U1626">INDEX('Pricing Strategy'!$F$4:$F$71,MATCH(1,(Dataset!$O1626='Pricing Strategy'!$B$4:$B$71)*(Dataset!$Q1626='Pricing Strategy'!$C$4:$C$71)*(Dataset!$R1626='Pricing Strategy'!$D$4:$D$71),))</f>
        <v>0.4</v>
      </c>
      <c r="V1626" s="3">
        <f>Dataset!$T1626*(1-Dataset!$U1626)</f>
        <v>119.07599999999999</v>
      </c>
    </row>
    <row r="1627" spans="1:22" x14ac:dyDescent="0.3">
      <c r="A1627" s="32"/>
      <c r="C1627" s="3">
        <v>1622</v>
      </c>
      <c r="D1627" s="3" t="s">
        <v>4258</v>
      </c>
      <c r="E1627" s="34">
        <v>43289</v>
      </c>
      <c r="F1627" s="34">
        <v>43296</v>
      </c>
      <c r="G1627" s="3" t="s">
        <v>46</v>
      </c>
      <c r="H1627" s="3" t="s">
        <v>4259</v>
      </c>
      <c r="I1627" s="3" t="s">
        <v>4260</v>
      </c>
      <c r="J1627" s="3" t="s">
        <v>22</v>
      </c>
      <c r="K1627" s="3" t="s">
        <v>23</v>
      </c>
      <c r="L1627" s="3" t="s">
        <v>4261</v>
      </c>
      <c r="M1627" s="3" t="s">
        <v>92</v>
      </c>
      <c r="N1627" s="3">
        <v>98031</v>
      </c>
      <c r="O1627" s="3" t="s">
        <v>40</v>
      </c>
      <c r="P1627" s="3" t="s">
        <v>1973</v>
      </c>
      <c r="Q1627" s="3" t="s">
        <v>42</v>
      </c>
      <c r="R1627" s="3" t="s">
        <v>43</v>
      </c>
      <c r="S1627" s="3" t="s">
        <v>1974</v>
      </c>
      <c r="T1627" s="3">
        <v>786.48</v>
      </c>
      <c r="U1627" s="35" cm="1">
        <f t="array" ref="U1627">INDEX('Pricing Strategy'!$F$4:$F$71,MATCH(1,(Dataset!$O1627='Pricing Strategy'!$B$4:$B$71)*(Dataset!$Q1627='Pricing Strategy'!$C$4:$C$71)*(Dataset!$R1627='Pricing Strategy'!$D$4:$D$71),))</f>
        <v>0.4</v>
      </c>
      <c r="V1627" s="3">
        <f>Dataset!$T1627*(1-Dataset!$U1627)</f>
        <v>471.88799999999998</v>
      </c>
    </row>
    <row r="1628" spans="1:22" x14ac:dyDescent="0.3">
      <c r="A1628" s="32"/>
      <c r="C1628" s="3">
        <v>1623</v>
      </c>
      <c r="D1628" s="3" t="s">
        <v>4258</v>
      </c>
      <c r="E1628" s="34">
        <v>43289</v>
      </c>
      <c r="F1628" s="34">
        <v>43296</v>
      </c>
      <c r="G1628" s="3" t="s">
        <v>46</v>
      </c>
      <c r="H1628" s="3" t="s">
        <v>4259</v>
      </c>
      <c r="I1628" s="3" t="s">
        <v>4260</v>
      </c>
      <c r="J1628" s="3" t="s">
        <v>22</v>
      </c>
      <c r="K1628" s="3" t="s">
        <v>23</v>
      </c>
      <c r="L1628" s="3" t="s">
        <v>4261</v>
      </c>
      <c r="M1628" s="3" t="s">
        <v>92</v>
      </c>
      <c r="N1628" s="3">
        <v>98031</v>
      </c>
      <c r="O1628" s="3" t="s">
        <v>40</v>
      </c>
      <c r="P1628" s="3" t="s">
        <v>1929</v>
      </c>
      <c r="Q1628" s="3" t="s">
        <v>42</v>
      </c>
      <c r="R1628" s="3" t="s">
        <v>71</v>
      </c>
      <c r="S1628" s="3" t="s">
        <v>1930</v>
      </c>
      <c r="T1628" s="3">
        <v>23.167999999999999</v>
      </c>
      <c r="U1628" s="35" cm="1">
        <f t="array" ref="U1628">INDEX('Pricing Strategy'!$F$4:$F$71,MATCH(1,(Dataset!$O1628='Pricing Strategy'!$B$4:$B$71)*(Dataset!$Q1628='Pricing Strategy'!$C$4:$C$71)*(Dataset!$R1628='Pricing Strategy'!$D$4:$D$71),))</f>
        <v>0.4</v>
      </c>
      <c r="V1628" s="3">
        <f>Dataset!$T1628*(1-Dataset!$U1628)</f>
        <v>13.900799999999998</v>
      </c>
    </row>
    <row r="1629" spans="1:22" x14ac:dyDescent="0.3">
      <c r="A1629" s="32"/>
      <c r="C1629" s="3">
        <v>1624</v>
      </c>
      <c r="D1629" s="3" t="s">
        <v>4258</v>
      </c>
      <c r="E1629" s="34">
        <v>43289</v>
      </c>
      <c r="F1629" s="34">
        <v>43296</v>
      </c>
      <c r="G1629" s="3" t="s">
        <v>46</v>
      </c>
      <c r="H1629" s="3" t="s">
        <v>4259</v>
      </c>
      <c r="I1629" s="3" t="s">
        <v>4260</v>
      </c>
      <c r="J1629" s="3" t="s">
        <v>22</v>
      </c>
      <c r="K1629" s="3" t="s">
        <v>23</v>
      </c>
      <c r="L1629" s="3" t="s">
        <v>4261</v>
      </c>
      <c r="M1629" s="3" t="s">
        <v>92</v>
      </c>
      <c r="N1629" s="3">
        <v>98031</v>
      </c>
      <c r="O1629" s="3" t="s">
        <v>40</v>
      </c>
      <c r="P1629" s="3" t="s">
        <v>4264</v>
      </c>
      <c r="Q1629" s="3" t="s">
        <v>67</v>
      </c>
      <c r="R1629" s="3" t="s">
        <v>157</v>
      </c>
      <c r="S1629" s="3" t="s">
        <v>4265</v>
      </c>
      <c r="T1629" s="3">
        <v>50</v>
      </c>
      <c r="U1629" s="35" cm="1">
        <f t="array" ref="U1629">INDEX('Pricing Strategy'!$F$4:$F$71,MATCH(1,(Dataset!$O1629='Pricing Strategy'!$B$4:$B$71)*(Dataset!$Q1629='Pricing Strategy'!$C$4:$C$71)*(Dataset!$R1629='Pricing Strategy'!$D$4:$D$71),))</f>
        <v>0.45</v>
      </c>
      <c r="V1629" s="3">
        <f>Dataset!$T1629*(1-Dataset!$U1629)</f>
        <v>27.500000000000004</v>
      </c>
    </row>
    <row r="1630" spans="1:22" x14ac:dyDescent="0.3">
      <c r="A1630" s="32"/>
      <c r="C1630" s="3">
        <v>1625</v>
      </c>
      <c r="D1630" s="3" t="s">
        <v>4266</v>
      </c>
      <c r="E1630" s="34">
        <v>42723</v>
      </c>
      <c r="F1630" s="34">
        <v>42728</v>
      </c>
      <c r="G1630" s="3" t="s">
        <v>46</v>
      </c>
      <c r="H1630" s="3" t="s">
        <v>4267</v>
      </c>
      <c r="I1630" s="3" t="s">
        <v>4268</v>
      </c>
      <c r="J1630" s="3" t="s">
        <v>22</v>
      </c>
      <c r="K1630" s="3" t="s">
        <v>23</v>
      </c>
      <c r="L1630" s="3" t="s">
        <v>38</v>
      </c>
      <c r="M1630" s="3" t="s">
        <v>39</v>
      </c>
      <c r="N1630" s="3">
        <v>90049</v>
      </c>
      <c r="O1630" s="3" t="s">
        <v>40</v>
      </c>
      <c r="P1630" s="3" t="s">
        <v>3850</v>
      </c>
      <c r="Q1630" s="3" t="s">
        <v>67</v>
      </c>
      <c r="R1630" s="3" t="s">
        <v>68</v>
      </c>
      <c r="S1630" s="3" t="s">
        <v>3851</v>
      </c>
      <c r="T1630" s="3">
        <v>675.96</v>
      </c>
      <c r="U1630" s="35" cm="1">
        <f t="array" ref="U1630">INDEX('Pricing Strategy'!$F$4:$F$71,MATCH(1,(Dataset!$O1630='Pricing Strategy'!$B$4:$B$71)*(Dataset!$Q1630='Pricing Strategy'!$C$4:$C$71)*(Dataset!$R1630='Pricing Strategy'!$D$4:$D$71),))</f>
        <v>0.4</v>
      </c>
      <c r="V1630" s="3">
        <f>Dataset!$T1630*(1-Dataset!$U1630)</f>
        <v>405.57600000000002</v>
      </c>
    </row>
    <row r="1631" spans="1:22" x14ac:dyDescent="0.3">
      <c r="A1631" s="32"/>
      <c r="C1631" s="3">
        <v>1626</v>
      </c>
      <c r="D1631" s="3" t="s">
        <v>4266</v>
      </c>
      <c r="E1631" s="34">
        <v>42723</v>
      </c>
      <c r="F1631" s="34">
        <v>42728</v>
      </c>
      <c r="G1631" s="3" t="s">
        <v>46</v>
      </c>
      <c r="H1631" s="3" t="s">
        <v>4267</v>
      </c>
      <c r="I1631" s="3" t="s">
        <v>4268</v>
      </c>
      <c r="J1631" s="3" t="s">
        <v>22</v>
      </c>
      <c r="K1631" s="3" t="s">
        <v>23</v>
      </c>
      <c r="L1631" s="3" t="s">
        <v>38</v>
      </c>
      <c r="M1631" s="3" t="s">
        <v>39</v>
      </c>
      <c r="N1631" s="3">
        <v>90049</v>
      </c>
      <c r="O1631" s="3" t="s">
        <v>40</v>
      </c>
      <c r="P1631" s="3" t="s">
        <v>2708</v>
      </c>
      <c r="Q1631" s="3" t="s">
        <v>67</v>
      </c>
      <c r="R1631" s="3" t="s">
        <v>157</v>
      </c>
      <c r="S1631" s="3" t="s">
        <v>4269</v>
      </c>
      <c r="T1631" s="3">
        <v>1265.8499999999999</v>
      </c>
      <c r="U1631" s="35" cm="1">
        <f t="array" ref="U1631">INDEX('Pricing Strategy'!$F$4:$F$71,MATCH(1,(Dataset!$O1631='Pricing Strategy'!$B$4:$B$71)*(Dataset!$Q1631='Pricing Strategy'!$C$4:$C$71)*(Dataset!$R1631='Pricing Strategy'!$D$4:$D$71),))</f>
        <v>0.45</v>
      </c>
      <c r="V1631" s="3">
        <f>Dataset!$T1631*(1-Dataset!$U1631)</f>
        <v>696.21749999999997</v>
      </c>
    </row>
    <row r="1632" spans="1:22" x14ac:dyDescent="0.3">
      <c r="A1632" s="32"/>
      <c r="C1632" s="3">
        <v>1627</v>
      </c>
      <c r="D1632" s="3" t="s">
        <v>4270</v>
      </c>
      <c r="E1632" s="34">
        <v>42690</v>
      </c>
      <c r="F1632" s="34">
        <v>42696</v>
      </c>
      <c r="G1632" s="3" t="s">
        <v>46</v>
      </c>
      <c r="H1632" s="3" t="s">
        <v>1529</v>
      </c>
      <c r="I1632" s="3" t="s">
        <v>1530</v>
      </c>
      <c r="J1632" s="3" t="s">
        <v>98</v>
      </c>
      <c r="K1632" s="3" t="s">
        <v>23</v>
      </c>
      <c r="L1632" s="3" t="s">
        <v>262</v>
      </c>
      <c r="M1632" s="3" t="s">
        <v>263</v>
      </c>
      <c r="N1632" s="3">
        <v>10011</v>
      </c>
      <c r="O1632" s="3" t="s">
        <v>144</v>
      </c>
      <c r="P1632" s="3" t="s">
        <v>2134</v>
      </c>
      <c r="Q1632" s="3" t="s">
        <v>42</v>
      </c>
      <c r="R1632" s="3" t="s">
        <v>74</v>
      </c>
      <c r="S1632" s="3" t="s">
        <v>2135</v>
      </c>
      <c r="T1632" s="3">
        <v>523.25</v>
      </c>
      <c r="U1632" s="35" cm="1">
        <f t="array" ref="U1632">INDEX('Pricing Strategy'!$F$4:$F$71,MATCH(1,(Dataset!$O1632='Pricing Strategy'!$B$4:$B$71)*(Dataset!$Q1632='Pricing Strategy'!$C$4:$C$71)*(Dataset!$R1632='Pricing Strategy'!$D$4:$D$71),))</f>
        <v>0.4</v>
      </c>
      <c r="V1632" s="3">
        <f>Dataset!$T1632*(1-Dataset!$U1632)</f>
        <v>313.95</v>
      </c>
    </row>
    <row r="1633" spans="1:22" x14ac:dyDescent="0.3">
      <c r="A1633" s="32"/>
      <c r="C1633" s="3">
        <v>1628</v>
      </c>
      <c r="D1633" s="3" t="s">
        <v>4271</v>
      </c>
      <c r="E1633" s="34">
        <v>42637</v>
      </c>
      <c r="F1633" s="34">
        <v>42643</v>
      </c>
      <c r="G1633" s="3" t="s">
        <v>46</v>
      </c>
      <c r="H1633" s="3" t="s">
        <v>4272</v>
      </c>
      <c r="I1633" s="3" t="s">
        <v>4273</v>
      </c>
      <c r="J1633" s="3" t="s">
        <v>22</v>
      </c>
      <c r="K1633" s="3" t="s">
        <v>23</v>
      </c>
      <c r="L1633" s="3" t="s">
        <v>4274</v>
      </c>
      <c r="M1633" s="3" t="s">
        <v>734</v>
      </c>
      <c r="N1633" s="3">
        <v>70506</v>
      </c>
      <c r="O1633" s="3" t="s">
        <v>26</v>
      </c>
      <c r="P1633" s="3" t="s">
        <v>3381</v>
      </c>
      <c r="Q1633" s="3" t="s">
        <v>28</v>
      </c>
      <c r="R1633" s="3" t="s">
        <v>32</v>
      </c>
      <c r="S1633" s="3" t="s">
        <v>3382</v>
      </c>
      <c r="T1633" s="3">
        <v>517.5</v>
      </c>
      <c r="U1633" s="35" cm="1">
        <f t="array" ref="U1633">INDEX('Pricing Strategy'!$F$4:$F$71,MATCH(1,(Dataset!$O1633='Pricing Strategy'!$B$4:$B$71)*(Dataset!$Q1633='Pricing Strategy'!$C$4:$C$71)*(Dataset!$R1633='Pricing Strategy'!$D$4:$D$71),))</f>
        <v>0.3</v>
      </c>
      <c r="V1633" s="3">
        <f>Dataset!$T1633*(1-Dataset!$U1633)</f>
        <v>362.25</v>
      </c>
    </row>
    <row r="1634" spans="1:22" x14ac:dyDescent="0.3">
      <c r="A1634" s="32"/>
      <c r="C1634" s="3">
        <v>1629</v>
      </c>
      <c r="D1634" s="3" t="s">
        <v>4275</v>
      </c>
      <c r="E1634" s="34">
        <v>43272</v>
      </c>
      <c r="F1634" s="34">
        <v>43276</v>
      </c>
      <c r="G1634" s="3" t="s">
        <v>19</v>
      </c>
      <c r="H1634" s="3" t="s">
        <v>2011</v>
      </c>
      <c r="I1634" s="3" t="s">
        <v>2012</v>
      </c>
      <c r="J1634" s="3" t="s">
        <v>22</v>
      </c>
      <c r="K1634" s="3" t="s">
        <v>23</v>
      </c>
      <c r="L1634" s="3" t="s">
        <v>2182</v>
      </c>
      <c r="M1634" s="3" t="s">
        <v>494</v>
      </c>
      <c r="N1634" s="3">
        <v>44105</v>
      </c>
      <c r="O1634" s="3" t="s">
        <v>144</v>
      </c>
      <c r="P1634" s="3" t="s">
        <v>4276</v>
      </c>
      <c r="Q1634" s="3" t="s">
        <v>28</v>
      </c>
      <c r="R1634" s="3" t="s">
        <v>61</v>
      </c>
      <c r="S1634" s="3" t="s">
        <v>4277</v>
      </c>
      <c r="T1634" s="3">
        <v>17.920000000000002</v>
      </c>
      <c r="U1634" s="35" cm="1">
        <f t="array" ref="U1634">INDEX('Pricing Strategy'!$F$4:$F$71,MATCH(1,(Dataset!$O1634='Pricing Strategy'!$B$4:$B$71)*(Dataset!$Q1634='Pricing Strategy'!$C$4:$C$71)*(Dataset!$R1634='Pricing Strategy'!$D$4:$D$71),))</f>
        <v>0.4</v>
      </c>
      <c r="V1634" s="3">
        <f>Dataset!$T1634*(1-Dataset!$U1634)</f>
        <v>10.752000000000001</v>
      </c>
    </row>
    <row r="1635" spans="1:22" x14ac:dyDescent="0.3">
      <c r="A1635" s="32"/>
      <c r="C1635" s="3">
        <v>1630</v>
      </c>
      <c r="D1635" s="3" t="s">
        <v>4275</v>
      </c>
      <c r="E1635" s="34">
        <v>43272</v>
      </c>
      <c r="F1635" s="34">
        <v>43276</v>
      </c>
      <c r="G1635" s="3" t="s">
        <v>19</v>
      </c>
      <c r="H1635" s="3" t="s">
        <v>2011</v>
      </c>
      <c r="I1635" s="3" t="s">
        <v>2012</v>
      </c>
      <c r="J1635" s="3" t="s">
        <v>22</v>
      </c>
      <c r="K1635" s="3" t="s">
        <v>23</v>
      </c>
      <c r="L1635" s="3" t="s">
        <v>2182</v>
      </c>
      <c r="M1635" s="3" t="s">
        <v>494</v>
      </c>
      <c r="N1635" s="3">
        <v>44105</v>
      </c>
      <c r="O1635" s="3" t="s">
        <v>144</v>
      </c>
      <c r="P1635" s="3" t="s">
        <v>2777</v>
      </c>
      <c r="Q1635" s="3" t="s">
        <v>42</v>
      </c>
      <c r="R1635" s="3" t="s">
        <v>71</v>
      </c>
      <c r="S1635" s="3" t="s">
        <v>2778</v>
      </c>
      <c r="T1635" s="3">
        <v>41.256</v>
      </c>
      <c r="U1635" s="35" cm="1">
        <f t="array" ref="U1635">INDEX('Pricing Strategy'!$F$4:$F$71,MATCH(1,(Dataset!$O1635='Pricing Strategy'!$B$4:$B$71)*(Dataset!$Q1635='Pricing Strategy'!$C$4:$C$71)*(Dataset!$R1635='Pricing Strategy'!$D$4:$D$71),))</f>
        <v>0.4</v>
      </c>
      <c r="V1635" s="3">
        <f>Dataset!$T1635*(1-Dataset!$U1635)</f>
        <v>24.753599999999999</v>
      </c>
    </row>
    <row r="1636" spans="1:22" x14ac:dyDescent="0.3">
      <c r="A1636" s="32"/>
      <c r="C1636" s="3">
        <v>1631</v>
      </c>
      <c r="D1636" s="3" t="s">
        <v>4278</v>
      </c>
      <c r="E1636" s="34">
        <v>42863</v>
      </c>
      <c r="F1636" s="34">
        <v>42863</v>
      </c>
      <c r="G1636" s="3" t="s">
        <v>1290</v>
      </c>
      <c r="H1636" s="3" t="s">
        <v>482</v>
      </c>
      <c r="I1636" s="3" t="s">
        <v>483</v>
      </c>
      <c r="J1636" s="3" t="s">
        <v>22</v>
      </c>
      <c r="K1636" s="3" t="s">
        <v>23</v>
      </c>
      <c r="L1636" s="3" t="s">
        <v>2182</v>
      </c>
      <c r="M1636" s="3" t="s">
        <v>494</v>
      </c>
      <c r="N1636" s="3">
        <v>44105</v>
      </c>
      <c r="O1636" s="3" t="s">
        <v>144</v>
      </c>
      <c r="P1636" s="3" t="s">
        <v>4279</v>
      </c>
      <c r="Q1636" s="3" t="s">
        <v>42</v>
      </c>
      <c r="R1636" s="3" t="s">
        <v>55</v>
      </c>
      <c r="S1636" s="3" t="s">
        <v>4280</v>
      </c>
      <c r="T1636" s="3">
        <v>1006.056</v>
      </c>
      <c r="U1636" s="35" cm="1">
        <f t="array" ref="U1636">INDEX('Pricing Strategy'!$F$4:$F$71,MATCH(1,(Dataset!$O1636='Pricing Strategy'!$B$4:$B$71)*(Dataset!$Q1636='Pricing Strategy'!$C$4:$C$71)*(Dataset!$R1636='Pricing Strategy'!$D$4:$D$71),))</f>
        <v>0.5</v>
      </c>
      <c r="V1636" s="3">
        <f>Dataset!$T1636*(1-Dataset!$U1636)</f>
        <v>503.02800000000002</v>
      </c>
    </row>
    <row r="1637" spans="1:22" x14ac:dyDescent="0.3">
      <c r="A1637" s="32"/>
      <c r="C1637" s="3">
        <v>1632</v>
      </c>
      <c r="D1637" s="3" t="s">
        <v>4278</v>
      </c>
      <c r="E1637" s="34">
        <v>42863</v>
      </c>
      <c r="F1637" s="34">
        <v>42863</v>
      </c>
      <c r="G1637" s="3" t="s">
        <v>1290</v>
      </c>
      <c r="H1637" s="3" t="s">
        <v>482</v>
      </c>
      <c r="I1637" s="3" t="s">
        <v>483</v>
      </c>
      <c r="J1637" s="3" t="s">
        <v>22</v>
      </c>
      <c r="K1637" s="3" t="s">
        <v>23</v>
      </c>
      <c r="L1637" s="3" t="s">
        <v>2182</v>
      </c>
      <c r="M1637" s="3" t="s">
        <v>494</v>
      </c>
      <c r="N1637" s="3">
        <v>44105</v>
      </c>
      <c r="O1637" s="3" t="s">
        <v>144</v>
      </c>
      <c r="P1637" s="3" t="s">
        <v>1867</v>
      </c>
      <c r="Q1637" s="3" t="s">
        <v>42</v>
      </c>
      <c r="R1637" s="3" t="s">
        <v>86</v>
      </c>
      <c r="S1637" s="3" t="s">
        <v>1868</v>
      </c>
      <c r="T1637" s="3">
        <v>10.688000000000001</v>
      </c>
      <c r="U1637" s="35" cm="1">
        <f t="array" ref="U1637">INDEX('Pricing Strategy'!$F$4:$F$71,MATCH(1,(Dataset!$O1637='Pricing Strategy'!$B$4:$B$71)*(Dataset!$Q1637='Pricing Strategy'!$C$4:$C$71)*(Dataset!$R1637='Pricing Strategy'!$D$4:$D$71),))</f>
        <v>0.4</v>
      </c>
      <c r="V1637" s="3">
        <f>Dataset!$T1637*(1-Dataset!$U1637)</f>
        <v>6.4127999999999998</v>
      </c>
    </row>
    <row r="1638" spans="1:22" x14ac:dyDescent="0.3">
      <c r="A1638" s="32"/>
      <c r="C1638" s="3">
        <v>1633</v>
      </c>
      <c r="D1638" s="3" t="s">
        <v>4278</v>
      </c>
      <c r="E1638" s="34">
        <v>42863</v>
      </c>
      <c r="F1638" s="34">
        <v>42863</v>
      </c>
      <c r="G1638" s="3" t="s">
        <v>1290</v>
      </c>
      <c r="H1638" s="3" t="s">
        <v>482</v>
      </c>
      <c r="I1638" s="3" t="s">
        <v>483</v>
      </c>
      <c r="J1638" s="3" t="s">
        <v>22</v>
      </c>
      <c r="K1638" s="3" t="s">
        <v>23</v>
      </c>
      <c r="L1638" s="3" t="s">
        <v>2182</v>
      </c>
      <c r="M1638" s="3" t="s">
        <v>494</v>
      </c>
      <c r="N1638" s="3">
        <v>44105</v>
      </c>
      <c r="O1638" s="3" t="s">
        <v>144</v>
      </c>
      <c r="P1638" s="3" t="s">
        <v>1931</v>
      </c>
      <c r="Q1638" s="3" t="s">
        <v>42</v>
      </c>
      <c r="R1638" s="3" t="s">
        <v>86</v>
      </c>
      <c r="S1638" s="3" t="s">
        <v>1932</v>
      </c>
      <c r="T1638" s="3">
        <v>10.368</v>
      </c>
      <c r="U1638" s="35" cm="1">
        <f t="array" ref="U1638">INDEX('Pricing Strategy'!$F$4:$F$71,MATCH(1,(Dataset!$O1638='Pricing Strategy'!$B$4:$B$71)*(Dataset!$Q1638='Pricing Strategy'!$C$4:$C$71)*(Dataset!$R1638='Pricing Strategy'!$D$4:$D$71),))</f>
        <v>0.4</v>
      </c>
      <c r="V1638" s="3">
        <f>Dataset!$T1638*(1-Dataset!$U1638)</f>
        <v>6.2207999999999997</v>
      </c>
    </row>
    <row r="1639" spans="1:22" x14ac:dyDescent="0.3">
      <c r="A1639" s="32"/>
      <c r="C1639" s="3">
        <v>1634</v>
      </c>
      <c r="D1639" s="3" t="s">
        <v>4278</v>
      </c>
      <c r="E1639" s="34">
        <v>42863</v>
      </c>
      <c r="F1639" s="34">
        <v>42863</v>
      </c>
      <c r="G1639" s="3" t="s">
        <v>1290</v>
      </c>
      <c r="H1639" s="3" t="s">
        <v>482</v>
      </c>
      <c r="I1639" s="3" t="s">
        <v>483</v>
      </c>
      <c r="J1639" s="3" t="s">
        <v>22</v>
      </c>
      <c r="K1639" s="3" t="s">
        <v>23</v>
      </c>
      <c r="L1639" s="3" t="s">
        <v>2182</v>
      </c>
      <c r="M1639" s="3" t="s">
        <v>494</v>
      </c>
      <c r="N1639" s="3">
        <v>44105</v>
      </c>
      <c r="O1639" s="3" t="s">
        <v>144</v>
      </c>
      <c r="P1639" s="3" t="s">
        <v>3732</v>
      </c>
      <c r="Q1639" s="3" t="s">
        <v>42</v>
      </c>
      <c r="R1639" s="3" t="s">
        <v>55</v>
      </c>
      <c r="S1639" s="3" t="s">
        <v>3733</v>
      </c>
      <c r="T1639" s="3">
        <v>25.12</v>
      </c>
      <c r="U1639" s="35" cm="1">
        <f t="array" ref="U1639">INDEX('Pricing Strategy'!$F$4:$F$71,MATCH(1,(Dataset!$O1639='Pricing Strategy'!$B$4:$B$71)*(Dataset!$Q1639='Pricing Strategy'!$C$4:$C$71)*(Dataset!$R1639='Pricing Strategy'!$D$4:$D$71),))</f>
        <v>0.5</v>
      </c>
      <c r="V1639" s="3">
        <f>Dataset!$T1639*(1-Dataset!$U1639)</f>
        <v>12.56</v>
      </c>
    </row>
    <row r="1640" spans="1:22" x14ac:dyDescent="0.3">
      <c r="A1640" s="32"/>
      <c r="C1640" s="3">
        <v>1635</v>
      </c>
      <c r="D1640" s="3" t="s">
        <v>4278</v>
      </c>
      <c r="E1640" s="34">
        <v>42863</v>
      </c>
      <c r="F1640" s="34">
        <v>42863</v>
      </c>
      <c r="G1640" s="3" t="s">
        <v>1290</v>
      </c>
      <c r="H1640" s="3" t="s">
        <v>482</v>
      </c>
      <c r="I1640" s="3" t="s">
        <v>483</v>
      </c>
      <c r="J1640" s="3" t="s">
        <v>22</v>
      </c>
      <c r="K1640" s="3" t="s">
        <v>23</v>
      </c>
      <c r="L1640" s="3" t="s">
        <v>2182</v>
      </c>
      <c r="M1640" s="3" t="s">
        <v>494</v>
      </c>
      <c r="N1640" s="3">
        <v>44105</v>
      </c>
      <c r="O1640" s="3" t="s">
        <v>144</v>
      </c>
      <c r="P1640" s="3" t="s">
        <v>1856</v>
      </c>
      <c r="Q1640" s="3" t="s">
        <v>67</v>
      </c>
      <c r="R1640" s="3" t="s">
        <v>157</v>
      </c>
      <c r="S1640" s="3" t="s">
        <v>1857</v>
      </c>
      <c r="T1640" s="3">
        <v>58.112000000000002</v>
      </c>
      <c r="U1640" s="35" cm="1">
        <f t="array" ref="U1640">INDEX('Pricing Strategy'!$F$4:$F$71,MATCH(1,(Dataset!$O1640='Pricing Strategy'!$B$4:$B$71)*(Dataset!$Q1640='Pricing Strategy'!$C$4:$C$71)*(Dataset!$R1640='Pricing Strategy'!$D$4:$D$71),))</f>
        <v>0.45</v>
      </c>
      <c r="V1640" s="3">
        <f>Dataset!$T1640*(1-Dataset!$U1640)</f>
        <v>31.961600000000004</v>
      </c>
    </row>
    <row r="1641" spans="1:22" x14ac:dyDescent="0.3">
      <c r="A1641" s="32"/>
      <c r="C1641" s="3">
        <v>1636</v>
      </c>
      <c r="D1641" s="3" t="s">
        <v>4281</v>
      </c>
      <c r="E1641" s="34">
        <v>42334</v>
      </c>
      <c r="F1641" s="34">
        <v>42340</v>
      </c>
      <c r="G1641" s="3" t="s">
        <v>46</v>
      </c>
      <c r="H1641" s="3" t="s">
        <v>4282</v>
      </c>
      <c r="I1641" s="3" t="s">
        <v>4283</v>
      </c>
      <c r="J1641" s="3" t="s">
        <v>22</v>
      </c>
      <c r="K1641" s="3" t="s">
        <v>23</v>
      </c>
      <c r="L1641" s="3" t="s">
        <v>4284</v>
      </c>
      <c r="M1641" s="3" t="s">
        <v>416</v>
      </c>
      <c r="N1641" s="3">
        <v>97224</v>
      </c>
      <c r="O1641" s="3" t="s">
        <v>40</v>
      </c>
      <c r="P1641" s="3" t="s">
        <v>3056</v>
      </c>
      <c r="Q1641" s="3" t="s">
        <v>42</v>
      </c>
      <c r="R1641" s="3" t="s">
        <v>86</v>
      </c>
      <c r="S1641" s="3" t="s">
        <v>3057</v>
      </c>
      <c r="T1641" s="3">
        <v>15.552</v>
      </c>
      <c r="U1641" s="35" cm="1">
        <f t="array" ref="U1641">INDEX('Pricing Strategy'!$F$4:$F$71,MATCH(1,(Dataset!$O1641='Pricing Strategy'!$B$4:$B$71)*(Dataset!$Q1641='Pricing Strategy'!$C$4:$C$71)*(Dataset!$R1641='Pricing Strategy'!$D$4:$D$71),))</f>
        <v>0.4</v>
      </c>
      <c r="V1641" s="3">
        <f>Dataset!$T1641*(1-Dataset!$U1641)</f>
        <v>9.3311999999999991</v>
      </c>
    </row>
    <row r="1642" spans="1:22" x14ac:dyDescent="0.3">
      <c r="A1642" s="32"/>
      <c r="C1642" s="3">
        <v>1637</v>
      </c>
      <c r="D1642" s="3" t="s">
        <v>4281</v>
      </c>
      <c r="E1642" s="34">
        <v>42334</v>
      </c>
      <c r="F1642" s="34">
        <v>42340</v>
      </c>
      <c r="G1642" s="3" t="s">
        <v>46</v>
      </c>
      <c r="H1642" s="3" t="s">
        <v>4282</v>
      </c>
      <c r="I1642" s="3" t="s">
        <v>4283</v>
      </c>
      <c r="J1642" s="3" t="s">
        <v>22</v>
      </c>
      <c r="K1642" s="3" t="s">
        <v>23</v>
      </c>
      <c r="L1642" s="3" t="s">
        <v>4284</v>
      </c>
      <c r="M1642" s="3" t="s">
        <v>416</v>
      </c>
      <c r="N1642" s="3">
        <v>97224</v>
      </c>
      <c r="O1642" s="3" t="s">
        <v>40</v>
      </c>
      <c r="P1642" s="3" t="s">
        <v>2933</v>
      </c>
      <c r="Q1642" s="3" t="s">
        <v>42</v>
      </c>
      <c r="R1642" s="3" t="s">
        <v>55</v>
      </c>
      <c r="S1642" s="3" t="s">
        <v>2934</v>
      </c>
      <c r="T1642" s="3">
        <v>669.08</v>
      </c>
      <c r="U1642" s="35" cm="1">
        <f t="array" ref="U1642">INDEX('Pricing Strategy'!$F$4:$F$71,MATCH(1,(Dataset!$O1642='Pricing Strategy'!$B$4:$B$71)*(Dataset!$Q1642='Pricing Strategy'!$C$4:$C$71)*(Dataset!$R1642='Pricing Strategy'!$D$4:$D$71),))</f>
        <v>0.5</v>
      </c>
      <c r="V1642" s="3">
        <f>Dataset!$T1642*(1-Dataset!$U1642)</f>
        <v>334.54</v>
      </c>
    </row>
    <row r="1643" spans="1:22" x14ac:dyDescent="0.3">
      <c r="A1643" s="32"/>
      <c r="C1643" s="3">
        <v>1638</v>
      </c>
      <c r="D1643" s="3" t="s">
        <v>4281</v>
      </c>
      <c r="E1643" s="34">
        <v>42334</v>
      </c>
      <c r="F1643" s="34">
        <v>42340</v>
      </c>
      <c r="G1643" s="3" t="s">
        <v>46</v>
      </c>
      <c r="H1643" s="3" t="s">
        <v>4282</v>
      </c>
      <c r="I1643" s="3" t="s">
        <v>4283</v>
      </c>
      <c r="J1643" s="3" t="s">
        <v>22</v>
      </c>
      <c r="K1643" s="3" t="s">
        <v>23</v>
      </c>
      <c r="L1643" s="3" t="s">
        <v>4284</v>
      </c>
      <c r="M1643" s="3" t="s">
        <v>416</v>
      </c>
      <c r="N1643" s="3">
        <v>97224</v>
      </c>
      <c r="O1643" s="3" t="s">
        <v>40</v>
      </c>
      <c r="P1643" s="3" t="s">
        <v>4285</v>
      </c>
      <c r="Q1643" s="3" t="s">
        <v>67</v>
      </c>
      <c r="R1643" s="3" t="s">
        <v>68</v>
      </c>
      <c r="S1643" s="3" t="s">
        <v>4286</v>
      </c>
      <c r="T1643" s="3">
        <v>438.33600000000001</v>
      </c>
      <c r="U1643" s="35" cm="1">
        <f t="array" ref="U1643">INDEX('Pricing Strategy'!$F$4:$F$71,MATCH(1,(Dataset!$O1643='Pricing Strategy'!$B$4:$B$71)*(Dataset!$Q1643='Pricing Strategy'!$C$4:$C$71)*(Dataset!$R1643='Pricing Strategy'!$D$4:$D$71),))</f>
        <v>0.4</v>
      </c>
      <c r="V1643" s="3">
        <f>Dataset!$T1643*(1-Dataset!$U1643)</f>
        <v>263.0016</v>
      </c>
    </row>
    <row r="1644" spans="1:22" x14ac:dyDescent="0.3">
      <c r="A1644" s="32"/>
      <c r="C1644" s="3">
        <v>1639</v>
      </c>
      <c r="D1644" s="3" t="s">
        <v>4287</v>
      </c>
      <c r="E1644" s="34">
        <v>42881</v>
      </c>
      <c r="F1644" s="34">
        <v>42887</v>
      </c>
      <c r="G1644" s="3" t="s">
        <v>46</v>
      </c>
      <c r="H1644" s="3" t="s">
        <v>4288</v>
      </c>
      <c r="I1644" s="3" t="s">
        <v>4289</v>
      </c>
      <c r="J1644" s="3" t="s">
        <v>22</v>
      </c>
      <c r="K1644" s="3" t="s">
        <v>23</v>
      </c>
      <c r="L1644" s="3" t="s">
        <v>92</v>
      </c>
      <c r="M1644" s="3" t="s">
        <v>3038</v>
      </c>
      <c r="N1644" s="3">
        <v>20016</v>
      </c>
      <c r="O1644" s="3" t="s">
        <v>144</v>
      </c>
      <c r="P1644" s="3" t="s">
        <v>4290</v>
      </c>
      <c r="Q1644" s="3" t="s">
        <v>42</v>
      </c>
      <c r="R1644" s="3" t="s">
        <v>86</v>
      </c>
      <c r="S1644" s="3" t="s">
        <v>4291</v>
      </c>
      <c r="T1644" s="3">
        <v>19.440000000000001</v>
      </c>
      <c r="U1644" s="35" cm="1">
        <f t="array" ref="U1644">INDEX('Pricing Strategy'!$F$4:$F$71,MATCH(1,(Dataset!$O1644='Pricing Strategy'!$B$4:$B$71)*(Dataset!$Q1644='Pricing Strategy'!$C$4:$C$71)*(Dataset!$R1644='Pricing Strategy'!$D$4:$D$71),))</f>
        <v>0.4</v>
      </c>
      <c r="V1644" s="3">
        <f>Dataset!$T1644*(1-Dataset!$U1644)</f>
        <v>11.664</v>
      </c>
    </row>
    <row r="1645" spans="1:22" x14ac:dyDescent="0.3">
      <c r="A1645" s="32"/>
      <c r="C1645" s="3">
        <v>1640</v>
      </c>
      <c r="D1645" s="3" t="s">
        <v>4287</v>
      </c>
      <c r="E1645" s="34">
        <v>42881</v>
      </c>
      <c r="F1645" s="34">
        <v>42887</v>
      </c>
      <c r="G1645" s="3" t="s">
        <v>46</v>
      </c>
      <c r="H1645" s="3" t="s">
        <v>4288</v>
      </c>
      <c r="I1645" s="3" t="s">
        <v>4289</v>
      </c>
      <c r="J1645" s="3" t="s">
        <v>22</v>
      </c>
      <c r="K1645" s="3" t="s">
        <v>23</v>
      </c>
      <c r="L1645" s="3" t="s">
        <v>92</v>
      </c>
      <c r="M1645" s="3" t="s">
        <v>3038</v>
      </c>
      <c r="N1645" s="3">
        <v>20016</v>
      </c>
      <c r="O1645" s="3" t="s">
        <v>144</v>
      </c>
      <c r="P1645" s="3" t="s">
        <v>2108</v>
      </c>
      <c r="Q1645" s="3" t="s">
        <v>42</v>
      </c>
      <c r="R1645" s="3" t="s">
        <v>71</v>
      </c>
      <c r="S1645" s="3" t="s">
        <v>2109</v>
      </c>
      <c r="T1645" s="3">
        <v>9.64</v>
      </c>
      <c r="U1645" s="35" cm="1">
        <f t="array" ref="U1645">INDEX('Pricing Strategy'!$F$4:$F$71,MATCH(1,(Dataset!$O1645='Pricing Strategy'!$B$4:$B$71)*(Dataset!$Q1645='Pricing Strategy'!$C$4:$C$71)*(Dataset!$R1645='Pricing Strategy'!$D$4:$D$71),))</f>
        <v>0.4</v>
      </c>
      <c r="V1645" s="3">
        <f>Dataset!$T1645*(1-Dataset!$U1645)</f>
        <v>5.7839999999999998</v>
      </c>
    </row>
    <row r="1646" spans="1:22" x14ac:dyDescent="0.3">
      <c r="A1646" s="32"/>
      <c r="C1646" s="3">
        <v>1641</v>
      </c>
      <c r="D1646" s="3" t="s">
        <v>4287</v>
      </c>
      <c r="E1646" s="34">
        <v>42881</v>
      </c>
      <c r="F1646" s="34">
        <v>42887</v>
      </c>
      <c r="G1646" s="3" t="s">
        <v>46</v>
      </c>
      <c r="H1646" s="3" t="s">
        <v>4288</v>
      </c>
      <c r="I1646" s="3" t="s">
        <v>4289</v>
      </c>
      <c r="J1646" s="3" t="s">
        <v>22</v>
      </c>
      <c r="K1646" s="3" t="s">
        <v>23</v>
      </c>
      <c r="L1646" s="3" t="s">
        <v>92</v>
      </c>
      <c r="M1646" s="3" t="s">
        <v>3038</v>
      </c>
      <c r="N1646" s="3">
        <v>20016</v>
      </c>
      <c r="O1646" s="3" t="s">
        <v>144</v>
      </c>
      <c r="P1646" s="3" t="s">
        <v>325</v>
      </c>
      <c r="Q1646" s="3" t="s">
        <v>42</v>
      </c>
      <c r="R1646" s="3" t="s">
        <v>86</v>
      </c>
      <c r="S1646" s="3" t="s">
        <v>326</v>
      </c>
      <c r="T1646" s="3">
        <v>12.7</v>
      </c>
      <c r="U1646" s="35" cm="1">
        <f t="array" ref="U1646">INDEX('Pricing Strategy'!$F$4:$F$71,MATCH(1,(Dataset!$O1646='Pricing Strategy'!$B$4:$B$71)*(Dataset!$Q1646='Pricing Strategy'!$C$4:$C$71)*(Dataset!$R1646='Pricing Strategy'!$D$4:$D$71),))</f>
        <v>0.4</v>
      </c>
      <c r="V1646" s="3">
        <f>Dataset!$T1646*(1-Dataset!$U1646)</f>
        <v>7.6199999999999992</v>
      </c>
    </row>
    <row r="1647" spans="1:22" x14ac:dyDescent="0.3">
      <c r="A1647" s="32"/>
      <c r="C1647" s="3">
        <v>1642</v>
      </c>
      <c r="D1647" s="3" t="s">
        <v>4287</v>
      </c>
      <c r="E1647" s="34">
        <v>42881</v>
      </c>
      <c r="F1647" s="34">
        <v>42887</v>
      </c>
      <c r="G1647" s="3" t="s">
        <v>46</v>
      </c>
      <c r="H1647" s="3" t="s">
        <v>4288</v>
      </c>
      <c r="I1647" s="3" t="s">
        <v>4289</v>
      </c>
      <c r="J1647" s="3" t="s">
        <v>22</v>
      </c>
      <c r="K1647" s="3" t="s">
        <v>23</v>
      </c>
      <c r="L1647" s="3" t="s">
        <v>92</v>
      </c>
      <c r="M1647" s="3" t="s">
        <v>3038</v>
      </c>
      <c r="N1647" s="3">
        <v>20016</v>
      </c>
      <c r="O1647" s="3" t="s">
        <v>144</v>
      </c>
      <c r="P1647" s="3" t="s">
        <v>422</v>
      </c>
      <c r="Q1647" s="3" t="s">
        <v>28</v>
      </c>
      <c r="R1647" s="3" t="s">
        <v>61</v>
      </c>
      <c r="S1647" s="3" t="s">
        <v>423</v>
      </c>
      <c r="T1647" s="3">
        <v>41.37</v>
      </c>
      <c r="U1647" s="35" cm="1">
        <f t="array" ref="U1647">INDEX('Pricing Strategy'!$F$4:$F$71,MATCH(1,(Dataset!$O1647='Pricing Strategy'!$B$4:$B$71)*(Dataset!$Q1647='Pricing Strategy'!$C$4:$C$71)*(Dataset!$R1647='Pricing Strategy'!$D$4:$D$71),))</f>
        <v>0.4</v>
      </c>
      <c r="V1647" s="3">
        <f>Dataset!$T1647*(1-Dataset!$U1647)</f>
        <v>24.821999999999999</v>
      </c>
    </row>
    <row r="1648" spans="1:22" x14ac:dyDescent="0.3">
      <c r="A1648" s="32"/>
      <c r="C1648" s="3">
        <v>1643</v>
      </c>
      <c r="D1648" s="3" t="s">
        <v>4292</v>
      </c>
      <c r="E1648" s="34">
        <v>42337</v>
      </c>
      <c r="F1648" s="34">
        <v>42342</v>
      </c>
      <c r="G1648" s="3" t="s">
        <v>46</v>
      </c>
      <c r="H1648" s="3" t="s">
        <v>4293</v>
      </c>
      <c r="I1648" s="3" t="s">
        <v>4294</v>
      </c>
      <c r="J1648" s="3" t="s">
        <v>37</v>
      </c>
      <c r="K1648" s="3" t="s">
        <v>23</v>
      </c>
      <c r="L1648" s="3" t="s">
        <v>4295</v>
      </c>
      <c r="M1648" s="3" t="s">
        <v>207</v>
      </c>
      <c r="N1648" s="3">
        <v>60076</v>
      </c>
      <c r="O1648" s="3" t="s">
        <v>101</v>
      </c>
      <c r="P1648" s="3" t="s">
        <v>2138</v>
      </c>
      <c r="Q1648" s="3" t="s">
        <v>42</v>
      </c>
      <c r="R1648" s="3" t="s">
        <v>265</v>
      </c>
      <c r="S1648" s="3" t="s">
        <v>559</v>
      </c>
      <c r="T1648" s="3">
        <v>12.624000000000001</v>
      </c>
      <c r="U1648" s="35" cm="1">
        <f t="array" ref="U1648">INDEX('Pricing Strategy'!$F$4:$F$71,MATCH(1,(Dataset!$O1648='Pricing Strategy'!$B$4:$B$71)*(Dataset!$Q1648='Pricing Strategy'!$C$4:$C$71)*(Dataset!$R1648='Pricing Strategy'!$D$4:$D$71),))</f>
        <v>0.3</v>
      </c>
      <c r="V1648" s="3">
        <f>Dataset!$T1648*(1-Dataset!$U1648)</f>
        <v>8.8368000000000002</v>
      </c>
    </row>
    <row r="1649" spans="1:22" x14ac:dyDescent="0.3">
      <c r="A1649" s="32"/>
      <c r="C1649" s="3">
        <v>1644</v>
      </c>
      <c r="D1649" s="3" t="s">
        <v>4296</v>
      </c>
      <c r="E1649" s="34">
        <v>42448</v>
      </c>
      <c r="F1649" s="34">
        <v>42449</v>
      </c>
      <c r="G1649" s="3" t="s">
        <v>184</v>
      </c>
      <c r="H1649" s="3" t="s">
        <v>791</v>
      </c>
      <c r="I1649" s="3" t="s">
        <v>792</v>
      </c>
      <c r="J1649" s="3" t="s">
        <v>37</v>
      </c>
      <c r="K1649" s="3" t="s">
        <v>23</v>
      </c>
      <c r="L1649" s="3" t="s">
        <v>91</v>
      </c>
      <c r="M1649" s="3" t="s">
        <v>92</v>
      </c>
      <c r="N1649" s="3">
        <v>98115</v>
      </c>
      <c r="O1649" s="3" t="s">
        <v>40</v>
      </c>
      <c r="P1649" s="3" t="s">
        <v>1578</v>
      </c>
      <c r="Q1649" s="3" t="s">
        <v>42</v>
      </c>
      <c r="R1649" s="3" t="s">
        <v>55</v>
      </c>
      <c r="S1649" s="3" t="s">
        <v>1579</v>
      </c>
      <c r="T1649" s="3">
        <v>1247.6400000000001</v>
      </c>
      <c r="U1649" s="35" cm="1">
        <f t="array" ref="U1649">INDEX('Pricing Strategy'!$F$4:$F$71,MATCH(1,(Dataset!$O1649='Pricing Strategy'!$B$4:$B$71)*(Dataset!$Q1649='Pricing Strategy'!$C$4:$C$71)*(Dataset!$R1649='Pricing Strategy'!$D$4:$D$71),))</f>
        <v>0.5</v>
      </c>
      <c r="V1649" s="3">
        <f>Dataset!$T1649*(1-Dataset!$U1649)</f>
        <v>623.82000000000005</v>
      </c>
    </row>
    <row r="1650" spans="1:22" x14ac:dyDescent="0.3">
      <c r="A1650" s="32"/>
      <c r="C1650" s="3">
        <v>1645</v>
      </c>
      <c r="D1650" s="3" t="s">
        <v>4296</v>
      </c>
      <c r="E1650" s="34">
        <v>42448</v>
      </c>
      <c r="F1650" s="34">
        <v>42449</v>
      </c>
      <c r="G1650" s="3" t="s">
        <v>184</v>
      </c>
      <c r="H1650" s="3" t="s">
        <v>791</v>
      </c>
      <c r="I1650" s="3" t="s">
        <v>792</v>
      </c>
      <c r="J1650" s="3" t="s">
        <v>37</v>
      </c>
      <c r="K1650" s="3" t="s">
        <v>23</v>
      </c>
      <c r="L1650" s="3" t="s">
        <v>91</v>
      </c>
      <c r="M1650" s="3" t="s">
        <v>92</v>
      </c>
      <c r="N1650" s="3">
        <v>98115</v>
      </c>
      <c r="O1650" s="3" t="s">
        <v>40</v>
      </c>
      <c r="P1650" s="3" t="s">
        <v>4297</v>
      </c>
      <c r="Q1650" s="3" t="s">
        <v>67</v>
      </c>
      <c r="R1650" s="3" t="s">
        <v>1216</v>
      </c>
      <c r="S1650" s="3" t="s">
        <v>4298</v>
      </c>
      <c r="T1650" s="3">
        <v>3149.93</v>
      </c>
      <c r="U1650" s="35" cm="1">
        <f t="array" ref="U1650">INDEX('Pricing Strategy'!$F$4:$F$71,MATCH(1,(Dataset!$O1650='Pricing Strategy'!$B$4:$B$71)*(Dataset!$Q1650='Pricing Strategy'!$C$4:$C$71)*(Dataset!$R1650='Pricing Strategy'!$D$4:$D$71),))</f>
        <v>0.5</v>
      </c>
      <c r="V1650" s="3">
        <f>Dataset!$T1650*(1-Dataset!$U1650)</f>
        <v>1574.9649999999999</v>
      </c>
    </row>
    <row r="1651" spans="1:22" x14ac:dyDescent="0.3">
      <c r="A1651" s="32"/>
      <c r="C1651" s="3">
        <v>1646</v>
      </c>
      <c r="D1651" s="3" t="s">
        <v>4296</v>
      </c>
      <c r="E1651" s="34">
        <v>42448</v>
      </c>
      <c r="F1651" s="34">
        <v>42449</v>
      </c>
      <c r="G1651" s="3" t="s">
        <v>184</v>
      </c>
      <c r="H1651" s="3" t="s">
        <v>791</v>
      </c>
      <c r="I1651" s="3" t="s">
        <v>792</v>
      </c>
      <c r="J1651" s="3" t="s">
        <v>37</v>
      </c>
      <c r="K1651" s="3" t="s">
        <v>23</v>
      </c>
      <c r="L1651" s="3" t="s">
        <v>91</v>
      </c>
      <c r="M1651" s="3" t="s">
        <v>92</v>
      </c>
      <c r="N1651" s="3">
        <v>98115</v>
      </c>
      <c r="O1651" s="3" t="s">
        <v>40</v>
      </c>
      <c r="P1651" s="3" t="s">
        <v>4299</v>
      </c>
      <c r="Q1651" s="3" t="s">
        <v>42</v>
      </c>
      <c r="R1651" s="3" t="s">
        <v>86</v>
      </c>
      <c r="S1651" s="3" t="s">
        <v>4300</v>
      </c>
      <c r="T1651" s="3">
        <v>209.7</v>
      </c>
      <c r="U1651" s="35" cm="1">
        <f t="array" ref="U1651">INDEX('Pricing Strategy'!$F$4:$F$71,MATCH(1,(Dataset!$O1651='Pricing Strategy'!$B$4:$B$71)*(Dataset!$Q1651='Pricing Strategy'!$C$4:$C$71)*(Dataset!$R1651='Pricing Strategy'!$D$4:$D$71),))</f>
        <v>0.4</v>
      </c>
      <c r="V1651" s="3">
        <f>Dataset!$T1651*(1-Dataset!$U1651)</f>
        <v>125.82</v>
      </c>
    </row>
    <row r="1652" spans="1:22" x14ac:dyDescent="0.3">
      <c r="A1652" s="32"/>
      <c r="C1652" s="3">
        <v>1647</v>
      </c>
      <c r="D1652" s="3" t="s">
        <v>4301</v>
      </c>
      <c r="E1652" s="34">
        <v>42675</v>
      </c>
      <c r="F1652" s="34">
        <v>42677</v>
      </c>
      <c r="G1652" s="3" t="s">
        <v>184</v>
      </c>
      <c r="H1652" s="3" t="s">
        <v>784</v>
      </c>
      <c r="I1652" s="3" t="s">
        <v>785</v>
      </c>
      <c r="J1652" s="3" t="s">
        <v>98</v>
      </c>
      <c r="K1652" s="3" t="s">
        <v>23</v>
      </c>
      <c r="L1652" s="3" t="s">
        <v>142</v>
      </c>
      <c r="M1652" s="3" t="s">
        <v>143</v>
      </c>
      <c r="N1652" s="3">
        <v>19140</v>
      </c>
      <c r="O1652" s="3" t="s">
        <v>144</v>
      </c>
      <c r="P1652" s="3" t="s">
        <v>751</v>
      </c>
      <c r="Q1652" s="3" t="s">
        <v>67</v>
      </c>
      <c r="R1652" s="3" t="s">
        <v>157</v>
      </c>
      <c r="S1652" s="3" t="s">
        <v>752</v>
      </c>
      <c r="T1652" s="3">
        <v>35.36</v>
      </c>
      <c r="U1652" s="35" cm="1">
        <f t="array" ref="U1652">INDEX('Pricing Strategy'!$F$4:$F$71,MATCH(1,(Dataset!$O1652='Pricing Strategy'!$B$4:$B$71)*(Dataset!$Q1652='Pricing Strategy'!$C$4:$C$71)*(Dataset!$R1652='Pricing Strategy'!$D$4:$D$71),))</f>
        <v>0.45</v>
      </c>
      <c r="V1652" s="3">
        <f>Dataset!$T1652*(1-Dataset!$U1652)</f>
        <v>19.448</v>
      </c>
    </row>
    <row r="1653" spans="1:22" x14ac:dyDescent="0.3">
      <c r="A1653" s="32"/>
      <c r="C1653" s="3">
        <v>1648</v>
      </c>
      <c r="D1653" s="3" t="s">
        <v>4301</v>
      </c>
      <c r="E1653" s="34">
        <v>42675</v>
      </c>
      <c r="F1653" s="34">
        <v>42677</v>
      </c>
      <c r="G1653" s="3" t="s">
        <v>184</v>
      </c>
      <c r="H1653" s="3" t="s">
        <v>784</v>
      </c>
      <c r="I1653" s="3" t="s">
        <v>785</v>
      </c>
      <c r="J1653" s="3" t="s">
        <v>98</v>
      </c>
      <c r="K1653" s="3" t="s">
        <v>23</v>
      </c>
      <c r="L1653" s="3" t="s">
        <v>142</v>
      </c>
      <c r="M1653" s="3" t="s">
        <v>143</v>
      </c>
      <c r="N1653" s="3">
        <v>19140</v>
      </c>
      <c r="O1653" s="3" t="s">
        <v>144</v>
      </c>
      <c r="P1653" s="3" t="s">
        <v>4302</v>
      </c>
      <c r="Q1653" s="3" t="s">
        <v>42</v>
      </c>
      <c r="R1653" s="3" t="s">
        <v>265</v>
      </c>
      <c r="S1653" s="3" t="s">
        <v>4303</v>
      </c>
      <c r="T1653" s="3">
        <v>3.1680000000000001</v>
      </c>
      <c r="U1653" s="35" cm="1">
        <f t="array" ref="U1653">INDEX('Pricing Strategy'!$F$4:$F$71,MATCH(1,(Dataset!$O1653='Pricing Strategy'!$B$4:$B$71)*(Dataset!$Q1653='Pricing Strategy'!$C$4:$C$71)*(Dataset!$R1653='Pricing Strategy'!$D$4:$D$71),))</f>
        <v>0.4</v>
      </c>
      <c r="V1653" s="3">
        <f>Dataset!$T1653*(1-Dataset!$U1653)</f>
        <v>1.9008</v>
      </c>
    </row>
    <row r="1654" spans="1:22" x14ac:dyDescent="0.3">
      <c r="A1654" s="32"/>
      <c r="C1654" s="3">
        <v>1649</v>
      </c>
      <c r="D1654" s="3" t="s">
        <v>4304</v>
      </c>
      <c r="E1654" s="34">
        <v>42639</v>
      </c>
      <c r="F1654" s="34">
        <v>42642</v>
      </c>
      <c r="G1654" s="3" t="s">
        <v>19</v>
      </c>
      <c r="H1654" s="3" t="s">
        <v>1941</v>
      </c>
      <c r="I1654" s="3" t="s">
        <v>1942</v>
      </c>
      <c r="J1654" s="3" t="s">
        <v>22</v>
      </c>
      <c r="K1654" s="3" t="s">
        <v>23</v>
      </c>
      <c r="L1654" s="3" t="s">
        <v>142</v>
      </c>
      <c r="M1654" s="3" t="s">
        <v>143</v>
      </c>
      <c r="N1654" s="3">
        <v>19143</v>
      </c>
      <c r="O1654" s="3" t="s">
        <v>144</v>
      </c>
      <c r="P1654" s="3" t="s">
        <v>4305</v>
      </c>
      <c r="Q1654" s="3" t="s">
        <v>42</v>
      </c>
      <c r="R1654" s="3" t="s">
        <v>71</v>
      </c>
      <c r="S1654" s="3" t="s">
        <v>4306</v>
      </c>
      <c r="T1654" s="3">
        <v>121.104</v>
      </c>
      <c r="U1654" s="35" cm="1">
        <f t="array" ref="U1654">INDEX('Pricing Strategy'!$F$4:$F$71,MATCH(1,(Dataset!$O1654='Pricing Strategy'!$B$4:$B$71)*(Dataset!$Q1654='Pricing Strategy'!$C$4:$C$71)*(Dataset!$R1654='Pricing Strategy'!$D$4:$D$71),))</f>
        <v>0.4</v>
      </c>
      <c r="V1654" s="3">
        <f>Dataset!$T1654*(1-Dataset!$U1654)</f>
        <v>72.662399999999991</v>
      </c>
    </row>
    <row r="1655" spans="1:22" x14ac:dyDescent="0.3">
      <c r="A1655" s="32"/>
      <c r="C1655" s="3">
        <v>1650</v>
      </c>
      <c r="D1655" s="3" t="s">
        <v>4304</v>
      </c>
      <c r="E1655" s="34">
        <v>42639</v>
      </c>
      <c r="F1655" s="34">
        <v>42642</v>
      </c>
      <c r="G1655" s="3" t="s">
        <v>19</v>
      </c>
      <c r="H1655" s="3" t="s">
        <v>1941</v>
      </c>
      <c r="I1655" s="3" t="s">
        <v>1942</v>
      </c>
      <c r="J1655" s="3" t="s">
        <v>22</v>
      </c>
      <c r="K1655" s="3" t="s">
        <v>23</v>
      </c>
      <c r="L1655" s="3" t="s">
        <v>142</v>
      </c>
      <c r="M1655" s="3" t="s">
        <v>143</v>
      </c>
      <c r="N1655" s="3">
        <v>19143</v>
      </c>
      <c r="O1655" s="3" t="s">
        <v>144</v>
      </c>
      <c r="P1655" s="3" t="s">
        <v>4307</v>
      </c>
      <c r="Q1655" s="3" t="s">
        <v>67</v>
      </c>
      <c r="R1655" s="3" t="s">
        <v>68</v>
      </c>
      <c r="S1655" s="3" t="s">
        <v>4308</v>
      </c>
      <c r="T1655" s="3">
        <v>45.893999999999998</v>
      </c>
      <c r="U1655" s="35" cm="1">
        <f t="array" ref="U1655">INDEX('Pricing Strategy'!$F$4:$F$71,MATCH(1,(Dataset!$O1655='Pricing Strategy'!$B$4:$B$71)*(Dataset!$Q1655='Pricing Strategy'!$C$4:$C$71)*(Dataset!$R1655='Pricing Strategy'!$D$4:$D$71),))</f>
        <v>0.4</v>
      </c>
      <c r="V1655" s="3">
        <f>Dataset!$T1655*(1-Dataset!$U1655)</f>
        <v>27.536399999999997</v>
      </c>
    </row>
    <row r="1656" spans="1:22" x14ac:dyDescent="0.3">
      <c r="A1656" s="32"/>
      <c r="C1656" s="3">
        <v>1651</v>
      </c>
      <c r="D1656" s="3" t="s">
        <v>4309</v>
      </c>
      <c r="E1656" s="34">
        <v>42245</v>
      </c>
      <c r="F1656" s="34">
        <v>42245</v>
      </c>
      <c r="G1656" s="3" t="s">
        <v>1290</v>
      </c>
      <c r="H1656" s="3" t="s">
        <v>4310</v>
      </c>
      <c r="I1656" s="3" t="s">
        <v>4311</v>
      </c>
      <c r="J1656" s="3" t="s">
        <v>37</v>
      </c>
      <c r="K1656" s="3" t="s">
        <v>23</v>
      </c>
      <c r="L1656" s="3" t="s">
        <v>123</v>
      </c>
      <c r="M1656" s="3" t="s">
        <v>39</v>
      </c>
      <c r="N1656" s="3">
        <v>94110</v>
      </c>
      <c r="O1656" s="3" t="s">
        <v>40</v>
      </c>
      <c r="P1656" s="3" t="s">
        <v>4312</v>
      </c>
      <c r="Q1656" s="3" t="s">
        <v>42</v>
      </c>
      <c r="R1656" s="3" t="s">
        <v>86</v>
      </c>
      <c r="S1656" s="3" t="s">
        <v>4313</v>
      </c>
      <c r="T1656" s="3">
        <v>109.92</v>
      </c>
      <c r="U1656" s="35" cm="1">
        <f t="array" ref="U1656">INDEX('Pricing Strategy'!$F$4:$F$71,MATCH(1,(Dataset!$O1656='Pricing Strategy'!$B$4:$B$71)*(Dataset!$Q1656='Pricing Strategy'!$C$4:$C$71)*(Dataset!$R1656='Pricing Strategy'!$D$4:$D$71),))</f>
        <v>0.4</v>
      </c>
      <c r="V1656" s="3">
        <f>Dataset!$T1656*(1-Dataset!$U1656)</f>
        <v>65.951999999999998</v>
      </c>
    </row>
    <row r="1657" spans="1:22" x14ac:dyDescent="0.3">
      <c r="A1657" s="32"/>
      <c r="C1657" s="3">
        <v>1652</v>
      </c>
      <c r="D1657" s="3" t="s">
        <v>4309</v>
      </c>
      <c r="E1657" s="34">
        <v>42245</v>
      </c>
      <c r="F1657" s="34">
        <v>42245</v>
      </c>
      <c r="G1657" s="3" t="s">
        <v>1290</v>
      </c>
      <c r="H1657" s="3" t="s">
        <v>4310</v>
      </c>
      <c r="I1657" s="3" t="s">
        <v>4311</v>
      </c>
      <c r="J1657" s="3" t="s">
        <v>37</v>
      </c>
      <c r="K1657" s="3" t="s">
        <v>23</v>
      </c>
      <c r="L1657" s="3" t="s">
        <v>123</v>
      </c>
      <c r="M1657" s="3" t="s">
        <v>39</v>
      </c>
      <c r="N1657" s="3">
        <v>94110</v>
      </c>
      <c r="O1657" s="3" t="s">
        <v>40</v>
      </c>
      <c r="P1657" s="3" t="s">
        <v>4314</v>
      </c>
      <c r="Q1657" s="3" t="s">
        <v>42</v>
      </c>
      <c r="R1657" s="3" t="s">
        <v>86</v>
      </c>
      <c r="S1657" s="3" t="s">
        <v>4315</v>
      </c>
      <c r="T1657" s="3">
        <v>13.36</v>
      </c>
      <c r="U1657" s="35" cm="1">
        <f t="array" ref="U1657">INDEX('Pricing Strategy'!$F$4:$F$71,MATCH(1,(Dataset!$O1657='Pricing Strategy'!$B$4:$B$71)*(Dataset!$Q1657='Pricing Strategy'!$C$4:$C$71)*(Dataset!$R1657='Pricing Strategy'!$D$4:$D$71),))</f>
        <v>0.4</v>
      </c>
      <c r="V1657" s="3">
        <f>Dataset!$T1657*(1-Dataset!$U1657)</f>
        <v>8.016</v>
      </c>
    </row>
    <row r="1658" spans="1:22" x14ac:dyDescent="0.3">
      <c r="A1658" s="32"/>
      <c r="C1658" s="3">
        <v>1653</v>
      </c>
      <c r="D1658" s="3" t="s">
        <v>4316</v>
      </c>
      <c r="E1658" s="34">
        <v>43422</v>
      </c>
      <c r="F1658" s="34">
        <v>43425</v>
      </c>
      <c r="G1658" s="3" t="s">
        <v>184</v>
      </c>
      <c r="H1658" s="3" t="s">
        <v>4317</v>
      </c>
      <c r="I1658" s="3" t="s">
        <v>4318</v>
      </c>
      <c r="J1658" s="3" t="s">
        <v>22</v>
      </c>
      <c r="K1658" s="3" t="s">
        <v>23</v>
      </c>
      <c r="L1658" s="3" t="s">
        <v>91</v>
      </c>
      <c r="M1658" s="3" t="s">
        <v>92</v>
      </c>
      <c r="N1658" s="3">
        <v>98105</v>
      </c>
      <c r="O1658" s="3" t="s">
        <v>40</v>
      </c>
      <c r="P1658" s="3" t="s">
        <v>393</v>
      </c>
      <c r="Q1658" s="3" t="s">
        <v>42</v>
      </c>
      <c r="R1658" s="3" t="s">
        <v>55</v>
      </c>
      <c r="S1658" s="3" t="s">
        <v>394</v>
      </c>
      <c r="T1658" s="3">
        <v>169.68</v>
      </c>
      <c r="U1658" s="35" cm="1">
        <f t="array" ref="U1658">INDEX('Pricing Strategy'!$F$4:$F$71,MATCH(1,(Dataset!$O1658='Pricing Strategy'!$B$4:$B$71)*(Dataset!$Q1658='Pricing Strategy'!$C$4:$C$71)*(Dataset!$R1658='Pricing Strategy'!$D$4:$D$71),))</f>
        <v>0.5</v>
      </c>
      <c r="V1658" s="3">
        <f>Dataset!$T1658*(1-Dataset!$U1658)</f>
        <v>84.84</v>
      </c>
    </row>
    <row r="1659" spans="1:22" x14ac:dyDescent="0.3">
      <c r="A1659" s="32"/>
      <c r="C1659" s="3">
        <v>1654</v>
      </c>
      <c r="D1659" s="3" t="s">
        <v>4316</v>
      </c>
      <c r="E1659" s="34">
        <v>43422</v>
      </c>
      <c r="F1659" s="34">
        <v>43425</v>
      </c>
      <c r="G1659" s="3" t="s">
        <v>184</v>
      </c>
      <c r="H1659" s="3" t="s">
        <v>4317</v>
      </c>
      <c r="I1659" s="3" t="s">
        <v>4318</v>
      </c>
      <c r="J1659" s="3" t="s">
        <v>22</v>
      </c>
      <c r="K1659" s="3" t="s">
        <v>23</v>
      </c>
      <c r="L1659" s="3" t="s">
        <v>91</v>
      </c>
      <c r="M1659" s="3" t="s">
        <v>92</v>
      </c>
      <c r="N1659" s="3">
        <v>98105</v>
      </c>
      <c r="O1659" s="3" t="s">
        <v>40</v>
      </c>
      <c r="P1659" s="3" t="s">
        <v>906</v>
      </c>
      <c r="Q1659" s="3" t="s">
        <v>67</v>
      </c>
      <c r="R1659" s="3" t="s">
        <v>157</v>
      </c>
      <c r="S1659" s="3" t="s">
        <v>1786</v>
      </c>
      <c r="T1659" s="3">
        <v>132.52000000000001</v>
      </c>
      <c r="U1659" s="35" cm="1">
        <f t="array" ref="U1659">INDEX('Pricing Strategy'!$F$4:$F$71,MATCH(1,(Dataset!$O1659='Pricing Strategy'!$B$4:$B$71)*(Dataset!$Q1659='Pricing Strategy'!$C$4:$C$71)*(Dataset!$R1659='Pricing Strategy'!$D$4:$D$71),))</f>
        <v>0.45</v>
      </c>
      <c r="V1659" s="3">
        <f>Dataset!$T1659*(1-Dataset!$U1659)</f>
        <v>72.88600000000001</v>
      </c>
    </row>
    <row r="1660" spans="1:22" x14ac:dyDescent="0.3">
      <c r="A1660" s="32"/>
      <c r="C1660" s="3">
        <v>1655</v>
      </c>
      <c r="D1660" s="3" t="s">
        <v>4316</v>
      </c>
      <c r="E1660" s="34">
        <v>43422</v>
      </c>
      <c r="F1660" s="34">
        <v>43425</v>
      </c>
      <c r="G1660" s="3" t="s">
        <v>184</v>
      </c>
      <c r="H1660" s="3" t="s">
        <v>4317</v>
      </c>
      <c r="I1660" s="3" t="s">
        <v>4318</v>
      </c>
      <c r="J1660" s="3" t="s">
        <v>22</v>
      </c>
      <c r="K1660" s="3" t="s">
        <v>23</v>
      </c>
      <c r="L1660" s="3" t="s">
        <v>91</v>
      </c>
      <c r="M1660" s="3" t="s">
        <v>92</v>
      </c>
      <c r="N1660" s="3">
        <v>98105</v>
      </c>
      <c r="O1660" s="3" t="s">
        <v>40</v>
      </c>
      <c r="P1660" s="3" t="s">
        <v>4319</v>
      </c>
      <c r="Q1660" s="3" t="s">
        <v>42</v>
      </c>
      <c r="R1660" s="3" t="s">
        <v>265</v>
      </c>
      <c r="S1660" s="3" t="s">
        <v>4320</v>
      </c>
      <c r="T1660" s="3">
        <v>2.96</v>
      </c>
      <c r="U1660" s="35" cm="1">
        <f t="array" ref="U1660">INDEX('Pricing Strategy'!$F$4:$F$71,MATCH(1,(Dataset!$O1660='Pricing Strategy'!$B$4:$B$71)*(Dataset!$Q1660='Pricing Strategy'!$C$4:$C$71)*(Dataset!$R1660='Pricing Strategy'!$D$4:$D$71),))</f>
        <v>0.4</v>
      </c>
      <c r="V1660" s="3">
        <f>Dataset!$T1660*(1-Dataset!$U1660)</f>
        <v>1.776</v>
      </c>
    </row>
    <row r="1661" spans="1:22" x14ac:dyDescent="0.3">
      <c r="A1661" s="32"/>
      <c r="C1661" s="3">
        <v>1656</v>
      </c>
      <c r="D1661" s="3" t="s">
        <v>4316</v>
      </c>
      <c r="E1661" s="34">
        <v>43422</v>
      </c>
      <c r="F1661" s="34">
        <v>43425</v>
      </c>
      <c r="G1661" s="3" t="s">
        <v>184</v>
      </c>
      <c r="H1661" s="3" t="s">
        <v>4317</v>
      </c>
      <c r="I1661" s="3" t="s">
        <v>4318</v>
      </c>
      <c r="J1661" s="3" t="s">
        <v>22</v>
      </c>
      <c r="K1661" s="3" t="s">
        <v>23</v>
      </c>
      <c r="L1661" s="3" t="s">
        <v>91</v>
      </c>
      <c r="M1661" s="3" t="s">
        <v>92</v>
      </c>
      <c r="N1661" s="3">
        <v>98105</v>
      </c>
      <c r="O1661" s="3" t="s">
        <v>40</v>
      </c>
      <c r="P1661" s="3" t="s">
        <v>4321</v>
      </c>
      <c r="Q1661" s="3" t="s">
        <v>42</v>
      </c>
      <c r="R1661" s="3" t="s">
        <v>71</v>
      </c>
      <c r="S1661" s="3" t="s">
        <v>4322</v>
      </c>
      <c r="T1661" s="3">
        <v>8.4480000000000004</v>
      </c>
      <c r="U1661" s="35" cm="1">
        <f t="array" ref="U1661">INDEX('Pricing Strategy'!$F$4:$F$71,MATCH(1,(Dataset!$O1661='Pricing Strategy'!$B$4:$B$71)*(Dataset!$Q1661='Pricing Strategy'!$C$4:$C$71)*(Dataset!$R1661='Pricing Strategy'!$D$4:$D$71),))</f>
        <v>0.4</v>
      </c>
      <c r="V1661" s="3">
        <f>Dataset!$T1661*(1-Dataset!$U1661)</f>
        <v>5.0688000000000004</v>
      </c>
    </row>
    <row r="1662" spans="1:22" x14ac:dyDescent="0.3">
      <c r="A1662" s="32"/>
      <c r="C1662" s="3">
        <v>1657</v>
      </c>
      <c r="D1662" s="3" t="s">
        <v>4316</v>
      </c>
      <c r="E1662" s="34">
        <v>43422</v>
      </c>
      <c r="F1662" s="34">
        <v>43425</v>
      </c>
      <c r="G1662" s="3" t="s">
        <v>184</v>
      </c>
      <c r="H1662" s="3" t="s">
        <v>4317</v>
      </c>
      <c r="I1662" s="3" t="s">
        <v>4318</v>
      </c>
      <c r="J1662" s="3" t="s">
        <v>22</v>
      </c>
      <c r="K1662" s="3" t="s">
        <v>23</v>
      </c>
      <c r="L1662" s="3" t="s">
        <v>91</v>
      </c>
      <c r="M1662" s="3" t="s">
        <v>92</v>
      </c>
      <c r="N1662" s="3">
        <v>98105</v>
      </c>
      <c r="O1662" s="3" t="s">
        <v>40</v>
      </c>
      <c r="P1662" s="3" t="s">
        <v>3546</v>
      </c>
      <c r="Q1662" s="3" t="s">
        <v>42</v>
      </c>
      <c r="R1662" s="3" t="s">
        <v>55</v>
      </c>
      <c r="S1662" s="3" t="s">
        <v>3547</v>
      </c>
      <c r="T1662" s="3">
        <v>95.94</v>
      </c>
      <c r="U1662" s="35" cm="1">
        <f t="array" ref="U1662">INDEX('Pricing Strategy'!$F$4:$F$71,MATCH(1,(Dataset!$O1662='Pricing Strategy'!$B$4:$B$71)*(Dataset!$Q1662='Pricing Strategy'!$C$4:$C$71)*(Dataset!$R1662='Pricing Strategy'!$D$4:$D$71),))</f>
        <v>0.5</v>
      </c>
      <c r="V1662" s="3">
        <f>Dataset!$T1662*(1-Dataset!$U1662)</f>
        <v>47.97</v>
      </c>
    </row>
    <row r="1663" spans="1:22" x14ac:dyDescent="0.3">
      <c r="A1663" s="32"/>
      <c r="C1663" s="3">
        <v>1658</v>
      </c>
      <c r="D1663" s="3" t="s">
        <v>4323</v>
      </c>
      <c r="E1663" s="34">
        <v>42136</v>
      </c>
      <c r="F1663" s="34">
        <v>42139</v>
      </c>
      <c r="G1663" s="3" t="s">
        <v>184</v>
      </c>
      <c r="H1663" s="3" t="s">
        <v>2757</v>
      </c>
      <c r="I1663" s="3" t="s">
        <v>2758</v>
      </c>
      <c r="J1663" s="3" t="s">
        <v>22</v>
      </c>
      <c r="K1663" s="3" t="s">
        <v>23</v>
      </c>
      <c r="L1663" s="3" t="s">
        <v>2551</v>
      </c>
      <c r="M1663" s="3" t="s">
        <v>110</v>
      </c>
      <c r="N1663" s="3">
        <v>53209</v>
      </c>
      <c r="O1663" s="3" t="s">
        <v>101</v>
      </c>
      <c r="P1663" s="3" t="s">
        <v>2047</v>
      </c>
      <c r="Q1663" s="3" t="s">
        <v>28</v>
      </c>
      <c r="R1663" s="3" t="s">
        <v>61</v>
      </c>
      <c r="S1663" s="3" t="s">
        <v>2048</v>
      </c>
      <c r="T1663" s="3">
        <v>34.79</v>
      </c>
      <c r="U1663" s="35" cm="1">
        <f t="array" ref="U1663">INDEX('Pricing Strategy'!$F$4:$F$71,MATCH(1,(Dataset!$O1663='Pricing Strategy'!$B$4:$B$71)*(Dataset!$Q1663='Pricing Strategy'!$C$4:$C$71)*(Dataset!$R1663='Pricing Strategy'!$D$4:$D$71),))</f>
        <v>0.3</v>
      </c>
      <c r="V1663" s="3">
        <f>Dataset!$T1663*(1-Dataset!$U1663)</f>
        <v>24.352999999999998</v>
      </c>
    </row>
    <row r="1664" spans="1:22" x14ac:dyDescent="0.3">
      <c r="A1664" s="32"/>
      <c r="C1664" s="3">
        <v>1659</v>
      </c>
      <c r="D1664" s="3" t="s">
        <v>4324</v>
      </c>
      <c r="E1664" s="34">
        <v>43120</v>
      </c>
      <c r="F1664" s="34">
        <v>43126</v>
      </c>
      <c r="G1664" s="3" t="s">
        <v>46</v>
      </c>
      <c r="H1664" s="3" t="s">
        <v>4325</v>
      </c>
      <c r="I1664" s="3" t="s">
        <v>4326</v>
      </c>
      <c r="J1664" s="3" t="s">
        <v>22</v>
      </c>
      <c r="K1664" s="3" t="s">
        <v>23</v>
      </c>
      <c r="L1664" s="3" t="s">
        <v>38</v>
      </c>
      <c r="M1664" s="3" t="s">
        <v>39</v>
      </c>
      <c r="N1664" s="3">
        <v>90045</v>
      </c>
      <c r="O1664" s="3" t="s">
        <v>40</v>
      </c>
      <c r="P1664" s="3" t="s">
        <v>4327</v>
      </c>
      <c r="Q1664" s="3" t="s">
        <v>67</v>
      </c>
      <c r="R1664" s="3" t="s">
        <v>68</v>
      </c>
      <c r="S1664" s="3" t="s">
        <v>4328</v>
      </c>
      <c r="T1664" s="3">
        <v>160.77600000000001</v>
      </c>
      <c r="U1664" s="35" cm="1">
        <f t="array" ref="U1664">INDEX('Pricing Strategy'!$F$4:$F$71,MATCH(1,(Dataset!$O1664='Pricing Strategy'!$B$4:$B$71)*(Dataset!$Q1664='Pricing Strategy'!$C$4:$C$71)*(Dataset!$R1664='Pricing Strategy'!$D$4:$D$71),))</f>
        <v>0.4</v>
      </c>
      <c r="V1664" s="3">
        <f>Dataset!$T1664*(1-Dataset!$U1664)</f>
        <v>96.465600000000009</v>
      </c>
    </row>
    <row r="1665" spans="1:22" x14ac:dyDescent="0.3">
      <c r="A1665" s="32"/>
      <c r="C1665" s="3">
        <v>1660</v>
      </c>
      <c r="D1665" s="3" t="s">
        <v>4329</v>
      </c>
      <c r="E1665" s="34">
        <v>43403</v>
      </c>
      <c r="F1665" s="34">
        <v>43410</v>
      </c>
      <c r="G1665" s="3" t="s">
        <v>46</v>
      </c>
      <c r="H1665" s="3" t="s">
        <v>4330</v>
      </c>
      <c r="I1665" s="3" t="s">
        <v>4331</v>
      </c>
      <c r="J1665" s="3" t="s">
        <v>22</v>
      </c>
      <c r="K1665" s="3" t="s">
        <v>23</v>
      </c>
      <c r="L1665" s="3" t="s">
        <v>91</v>
      </c>
      <c r="M1665" s="3" t="s">
        <v>92</v>
      </c>
      <c r="N1665" s="3">
        <v>98115</v>
      </c>
      <c r="O1665" s="3" t="s">
        <v>40</v>
      </c>
      <c r="P1665" s="3" t="s">
        <v>3149</v>
      </c>
      <c r="Q1665" s="3" t="s">
        <v>42</v>
      </c>
      <c r="R1665" s="3" t="s">
        <v>71</v>
      </c>
      <c r="S1665" s="3" t="s">
        <v>3150</v>
      </c>
      <c r="T1665" s="3">
        <v>88.751999999999995</v>
      </c>
      <c r="U1665" s="35" cm="1">
        <f t="array" ref="U1665">INDEX('Pricing Strategy'!$F$4:$F$71,MATCH(1,(Dataset!$O1665='Pricing Strategy'!$B$4:$B$71)*(Dataset!$Q1665='Pricing Strategy'!$C$4:$C$71)*(Dataset!$R1665='Pricing Strategy'!$D$4:$D$71),))</f>
        <v>0.4</v>
      </c>
      <c r="V1665" s="3">
        <f>Dataset!$T1665*(1-Dataset!$U1665)</f>
        <v>53.251199999999997</v>
      </c>
    </row>
    <row r="1666" spans="1:22" x14ac:dyDescent="0.3">
      <c r="A1666" s="32"/>
      <c r="C1666" s="3">
        <v>1661</v>
      </c>
      <c r="D1666" s="3" t="s">
        <v>4329</v>
      </c>
      <c r="E1666" s="34">
        <v>43403</v>
      </c>
      <c r="F1666" s="34">
        <v>43410</v>
      </c>
      <c r="G1666" s="3" t="s">
        <v>46</v>
      </c>
      <c r="H1666" s="3" t="s">
        <v>4330</v>
      </c>
      <c r="I1666" s="3" t="s">
        <v>4331</v>
      </c>
      <c r="J1666" s="3" t="s">
        <v>22</v>
      </c>
      <c r="K1666" s="3" t="s">
        <v>23</v>
      </c>
      <c r="L1666" s="3" t="s">
        <v>91</v>
      </c>
      <c r="M1666" s="3" t="s">
        <v>92</v>
      </c>
      <c r="N1666" s="3">
        <v>98115</v>
      </c>
      <c r="O1666" s="3" t="s">
        <v>40</v>
      </c>
      <c r="P1666" s="3" t="s">
        <v>3299</v>
      </c>
      <c r="Q1666" s="3" t="s">
        <v>42</v>
      </c>
      <c r="R1666" s="3" t="s">
        <v>71</v>
      </c>
      <c r="S1666" s="3" t="s">
        <v>3300</v>
      </c>
      <c r="T1666" s="3">
        <v>13.904</v>
      </c>
      <c r="U1666" s="35" cm="1">
        <f t="array" ref="U1666">INDEX('Pricing Strategy'!$F$4:$F$71,MATCH(1,(Dataset!$O1666='Pricing Strategy'!$B$4:$B$71)*(Dataset!$Q1666='Pricing Strategy'!$C$4:$C$71)*(Dataset!$R1666='Pricing Strategy'!$D$4:$D$71),))</f>
        <v>0.4</v>
      </c>
      <c r="V1666" s="3">
        <f>Dataset!$T1666*(1-Dataset!$U1666)</f>
        <v>8.3423999999999996</v>
      </c>
    </row>
    <row r="1667" spans="1:22" x14ac:dyDescent="0.3">
      <c r="A1667" s="32"/>
      <c r="C1667" s="3">
        <v>1662</v>
      </c>
      <c r="D1667" s="3" t="s">
        <v>4332</v>
      </c>
      <c r="E1667" s="34">
        <v>43220</v>
      </c>
      <c r="F1667" s="34">
        <v>43226</v>
      </c>
      <c r="G1667" s="3" t="s">
        <v>46</v>
      </c>
      <c r="H1667" s="3" t="s">
        <v>3607</v>
      </c>
      <c r="I1667" s="3" t="s">
        <v>3608</v>
      </c>
      <c r="J1667" s="3" t="s">
        <v>37</v>
      </c>
      <c r="K1667" s="3" t="s">
        <v>23</v>
      </c>
      <c r="L1667" s="3" t="s">
        <v>142</v>
      </c>
      <c r="M1667" s="3" t="s">
        <v>143</v>
      </c>
      <c r="N1667" s="3">
        <v>19143</v>
      </c>
      <c r="O1667" s="3" t="s">
        <v>144</v>
      </c>
      <c r="P1667" s="3" t="s">
        <v>3704</v>
      </c>
      <c r="Q1667" s="3" t="s">
        <v>67</v>
      </c>
      <c r="R1667" s="3" t="s">
        <v>68</v>
      </c>
      <c r="S1667" s="3" t="s">
        <v>3705</v>
      </c>
      <c r="T1667" s="3">
        <v>677.58</v>
      </c>
      <c r="U1667" s="35" cm="1">
        <f t="array" ref="U1667">INDEX('Pricing Strategy'!$F$4:$F$71,MATCH(1,(Dataset!$O1667='Pricing Strategy'!$B$4:$B$71)*(Dataset!$Q1667='Pricing Strategy'!$C$4:$C$71)*(Dataset!$R1667='Pricing Strategy'!$D$4:$D$71),))</f>
        <v>0.4</v>
      </c>
      <c r="V1667" s="3">
        <f>Dataset!$T1667*(1-Dataset!$U1667)</f>
        <v>406.548</v>
      </c>
    </row>
    <row r="1668" spans="1:22" x14ac:dyDescent="0.3">
      <c r="A1668" s="32"/>
      <c r="C1668" s="3">
        <v>1663</v>
      </c>
      <c r="D1668" s="3" t="s">
        <v>4332</v>
      </c>
      <c r="E1668" s="34">
        <v>43220</v>
      </c>
      <c r="F1668" s="34">
        <v>43226</v>
      </c>
      <c r="G1668" s="3" t="s">
        <v>46</v>
      </c>
      <c r="H1668" s="3" t="s">
        <v>3607</v>
      </c>
      <c r="I1668" s="3" t="s">
        <v>3608</v>
      </c>
      <c r="J1668" s="3" t="s">
        <v>37</v>
      </c>
      <c r="K1668" s="3" t="s">
        <v>23</v>
      </c>
      <c r="L1668" s="3" t="s">
        <v>142</v>
      </c>
      <c r="M1668" s="3" t="s">
        <v>143</v>
      </c>
      <c r="N1668" s="3">
        <v>19143</v>
      </c>
      <c r="O1668" s="3" t="s">
        <v>144</v>
      </c>
      <c r="P1668" s="3" t="s">
        <v>4333</v>
      </c>
      <c r="Q1668" s="3" t="s">
        <v>42</v>
      </c>
      <c r="R1668" s="3" t="s">
        <v>71</v>
      </c>
      <c r="S1668" s="3" t="s">
        <v>4334</v>
      </c>
      <c r="T1668" s="3">
        <v>13.896000000000001</v>
      </c>
      <c r="U1668" s="35" cm="1">
        <f t="array" ref="U1668">INDEX('Pricing Strategy'!$F$4:$F$71,MATCH(1,(Dataset!$O1668='Pricing Strategy'!$B$4:$B$71)*(Dataset!$Q1668='Pricing Strategy'!$C$4:$C$71)*(Dataset!$R1668='Pricing Strategy'!$D$4:$D$71),))</f>
        <v>0.4</v>
      </c>
      <c r="V1668" s="3">
        <f>Dataset!$T1668*(1-Dataset!$U1668)</f>
        <v>8.3376000000000001</v>
      </c>
    </row>
    <row r="1669" spans="1:22" x14ac:dyDescent="0.3">
      <c r="A1669" s="32"/>
      <c r="C1669" s="3">
        <v>1664</v>
      </c>
      <c r="D1669" s="3" t="s">
        <v>4335</v>
      </c>
      <c r="E1669" s="34">
        <v>43063</v>
      </c>
      <c r="F1669" s="34">
        <v>43065</v>
      </c>
      <c r="G1669" s="3" t="s">
        <v>19</v>
      </c>
      <c r="H1669" s="3" t="s">
        <v>4336</v>
      </c>
      <c r="I1669" s="3" t="s">
        <v>4337</v>
      </c>
      <c r="J1669" s="3" t="s">
        <v>22</v>
      </c>
      <c r="K1669" s="3" t="s">
        <v>23</v>
      </c>
      <c r="L1669" s="3" t="s">
        <v>814</v>
      </c>
      <c r="M1669" s="3" t="s">
        <v>100</v>
      </c>
      <c r="N1669" s="3">
        <v>75217</v>
      </c>
      <c r="O1669" s="3" t="s">
        <v>101</v>
      </c>
      <c r="P1669" s="3" t="s">
        <v>1826</v>
      </c>
      <c r="Q1669" s="3" t="s">
        <v>42</v>
      </c>
      <c r="R1669" s="3" t="s">
        <v>55</v>
      </c>
      <c r="S1669" s="3" t="s">
        <v>1827</v>
      </c>
      <c r="T1669" s="3">
        <v>41.92</v>
      </c>
      <c r="U1669" s="35" cm="1">
        <f t="array" ref="U1669">INDEX('Pricing Strategy'!$F$4:$F$71,MATCH(1,(Dataset!$O1669='Pricing Strategy'!$B$4:$B$71)*(Dataset!$Q1669='Pricing Strategy'!$C$4:$C$71)*(Dataset!$R1669='Pricing Strategy'!$D$4:$D$71),))</f>
        <v>0.4</v>
      </c>
      <c r="V1669" s="3">
        <f>Dataset!$T1669*(1-Dataset!$U1669)</f>
        <v>25.152000000000001</v>
      </c>
    </row>
    <row r="1670" spans="1:22" x14ac:dyDescent="0.3">
      <c r="A1670" s="32"/>
      <c r="C1670" s="3">
        <v>1665</v>
      </c>
      <c r="D1670" s="3" t="s">
        <v>4335</v>
      </c>
      <c r="E1670" s="34">
        <v>43063</v>
      </c>
      <c r="F1670" s="34">
        <v>43065</v>
      </c>
      <c r="G1670" s="3" t="s">
        <v>19</v>
      </c>
      <c r="H1670" s="3" t="s">
        <v>4336</v>
      </c>
      <c r="I1670" s="3" t="s">
        <v>4337</v>
      </c>
      <c r="J1670" s="3" t="s">
        <v>22</v>
      </c>
      <c r="K1670" s="3" t="s">
        <v>23</v>
      </c>
      <c r="L1670" s="3" t="s">
        <v>814</v>
      </c>
      <c r="M1670" s="3" t="s">
        <v>100</v>
      </c>
      <c r="N1670" s="3">
        <v>75217</v>
      </c>
      <c r="O1670" s="3" t="s">
        <v>101</v>
      </c>
      <c r="P1670" s="3" t="s">
        <v>2708</v>
      </c>
      <c r="Q1670" s="3" t="s">
        <v>67</v>
      </c>
      <c r="R1670" s="3" t="s">
        <v>157</v>
      </c>
      <c r="S1670" s="3" t="s">
        <v>2709</v>
      </c>
      <c r="T1670" s="3">
        <v>297.57600000000002</v>
      </c>
      <c r="U1670" s="35" cm="1">
        <f t="array" ref="U1670">INDEX('Pricing Strategy'!$F$4:$F$71,MATCH(1,(Dataset!$O1670='Pricing Strategy'!$B$4:$B$71)*(Dataset!$Q1670='Pricing Strategy'!$C$4:$C$71)*(Dataset!$R1670='Pricing Strategy'!$D$4:$D$71),))</f>
        <v>0.35</v>
      </c>
      <c r="V1670" s="3">
        <f>Dataset!$T1670*(1-Dataset!$U1670)</f>
        <v>193.42440000000002</v>
      </c>
    </row>
    <row r="1671" spans="1:22" x14ac:dyDescent="0.3">
      <c r="A1671" s="32"/>
      <c r="C1671" s="3">
        <v>1666</v>
      </c>
      <c r="D1671" s="3" t="s">
        <v>4335</v>
      </c>
      <c r="E1671" s="34">
        <v>43063</v>
      </c>
      <c r="F1671" s="34">
        <v>43065</v>
      </c>
      <c r="G1671" s="3" t="s">
        <v>19</v>
      </c>
      <c r="H1671" s="3" t="s">
        <v>4336</v>
      </c>
      <c r="I1671" s="3" t="s">
        <v>4337</v>
      </c>
      <c r="J1671" s="3" t="s">
        <v>22</v>
      </c>
      <c r="K1671" s="3" t="s">
        <v>23</v>
      </c>
      <c r="L1671" s="3" t="s">
        <v>814</v>
      </c>
      <c r="M1671" s="3" t="s">
        <v>100</v>
      </c>
      <c r="N1671" s="3">
        <v>75217</v>
      </c>
      <c r="O1671" s="3" t="s">
        <v>101</v>
      </c>
      <c r="P1671" s="3" t="s">
        <v>4338</v>
      </c>
      <c r="Q1671" s="3" t="s">
        <v>42</v>
      </c>
      <c r="R1671" s="3" t="s">
        <v>265</v>
      </c>
      <c r="S1671" s="3" t="s">
        <v>4339</v>
      </c>
      <c r="T1671" s="3">
        <v>4.3440000000000003</v>
      </c>
      <c r="U1671" s="35" cm="1">
        <f t="array" ref="U1671">INDEX('Pricing Strategy'!$F$4:$F$71,MATCH(1,(Dataset!$O1671='Pricing Strategy'!$B$4:$B$71)*(Dataset!$Q1671='Pricing Strategy'!$C$4:$C$71)*(Dataset!$R1671='Pricing Strategy'!$D$4:$D$71),))</f>
        <v>0.3</v>
      </c>
      <c r="V1671" s="3">
        <f>Dataset!$T1671*(1-Dataset!$U1671)</f>
        <v>3.0407999999999999</v>
      </c>
    </row>
    <row r="1672" spans="1:22" x14ac:dyDescent="0.3">
      <c r="A1672" s="32"/>
      <c r="C1672" s="3">
        <v>1667</v>
      </c>
      <c r="D1672" s="3" t="s">
        <v>4335</v>
      </c>
      <c r="E1672" s="34">
        <v>43063</v>
      </c>
      <c r="F1672" s="34">
        <v>43065</v>
      </c>
      <c r="G1672" s="3" t="s">
        <v>19</v>
      </c>
      <c r="H1672" s="3" t="s">
        <v>4336</v>
      </c>
      <c r="I1672" s="3" t="s">
        <v>4337</v>
      </c>
      <c r="J1672" s="3" t="s">
        <v>22</v>
      </c>
      <c r="K1672" s="3" t="s">
        <v>23</v>
      </c>
      <c r="L1672" s="3" t="s">
        <v>814</v>
      </c>
      <c r="M1672" s="3" t="s">
        <v>100</v>
      </c>
      <c r="N1672" s="3">
        <v>75217</v>
      </c>
      <c r="O1672" s="3" t="s">
        <v>101</v>
      </c>
      <c r="P1672" s="3" t="s">
        <v>4340</v>
      </c>
      <c r="Q1672" s="3" t="s">
        <v>67</v>
      </c>
      <c r="R1672" s="3" t="s">
        <v>157</v>
      </c>
      <c r="S1672" s="3" t="s">
        <v>4341</v>
      </c>
      <c r="T1672" s="3">
        <v>94.992000000000004</v>
      </c>
      <c r="U1672" s="35" cm="1">
        <f t="array" ref="U1672">INDEX('Pricing Strategy'!$F$4:$F$71,MATCH(1,(Dataset!$O1672='Pricing Strategy'!$B$4:$B$71)*(Dataset!$Q1672='Pricing Strategy'!$C$4:$C$71)*(Dataset!$R1672='Pricing Strategy'!$D$4:$D$71),))</f>
        <v>0.35</v>
      </c>
      <c r="V1672" s="3">
        <f>Dataset!$T1672*(1-Dataset!$U1672)</f>
        <v>61.744800000000005</v>
      </c>
    </row>
    <row r="1673" spans="1:22" x14ac:dyDescent="0.3">
      <c r="A1673" s="32"/>
      <c r="C1673" s="3">
        <v>1668</v>
      </c>
      <c r="D1673" s="3" t="s">
        <v>4335</v>
      </c>
      <c r="E1673" s="34">
        <v>43063</v>
      </c>
      <c r="F1673" s="34">
        <v>43065</v>
      </c>
      <c r="G1673" s="3" t="s">
        <v>19</v>
      </c>
      <c r="H1673" s="3" t="s">
        <v>4336</v>
      </c>
      <c r="I1673" s="3" t="s">
        <v>4337</v>
      </c>
      <c r="J1673" s="3" t="s">
        <v>22</v>
      </c>
      <c r="K1673" s="3" t="s">
        <v>23</v>
      </c>
      <c r="L1673" s="3" t="s">
        <v>814</v>
      </c>
      <c r="M1673" s="3" t="s">
        <v>100</v>
      </c>
      <c r="N1673" s="3">
        <v>75217</v>
      </c>
      <c r="O1673" s="3" t="s">
        <v>101</v>
      </c>
      <c r="P1673" s="3" t="s">
        <v>4342</v>
      </c>
      <c r="Q1673" s="3" t="s">
        <v>42</v>
      </c>
      <c r="R1673" s="3" t="s">
        <v>86</v>
      </c>
      <c r="S1673" s="3" t="s">
        <v>4343</v>
      </c>
      <c r="T1673" s="3">
        <v>74.352000000000004</v>
      </c>
      <c r="U1673" s="35" cm="1">
        <f t="array" ref="U1673">INDEX('Pricing Strategy'!$F$4:$F$71,MATCH(1,(Dataset!$O1673='Pricing Strategy'!$B$4:$B$71)*(Dataset!$Q1673='Pricing Strategy'!$C$4:$C$71)*(Dataset!$R1673='Pricing Strategy'!$D$4:$D$71),))</f>
        <v>0.3</v>
      </c>
      <c r="V1673" s="3">
        <f>Dataset!$T1673*(1-Dataset!$U1673)</f>
        <v>52.046399999999998</v>
      </c>
    </row>
    <row r="1674" spans="1:22" x14ac:dyDescent="0.3">
      <c r="A1674" s="32"/>
      <c r="C1674" s="3">
        <v>1669</v>
      </c>
      <c r="D1674" s="3" t="s">
        <v>4335</v>
      </c>
      <c r="E1674" s="34">
        <v>43063</v>
      </c>
      <c r="F1674" s="34">
        <v>43065</v>
      </c>
      <c r="G1674" s="3" t="s">
        <v>19</v>
      </c>
      <c r="H1674" s="3" t="s">
        <v>4336</v>
      </c>
      <c r="I1674" s="3" t="s">
        <v>4337</v>
      </c>
      <c r="J1674" s="3" t="s">
        <v>22</v>
      </c>
      <c r="K1674" s="3" t="s">
        <v>23</v>
      </c>
      <c r="L1674" s="3" t="s">
        <v>814</v>
      </c>
      <c r="M1674" s="3" t="s">
        <v>100</v>
      </c>
      <c r="N1674" s="3">
        <v>75217</v>
      </c>
      <c r="O1674" s="3" t="s">
        <v>101</v>
      </c>
      <c r="P1674" s="3" t="s">
        <v>2455</v>
      </c>
      <c r="Q1674" s="3" t="s">
        <v>42</v>
      </c>
      <c r="R1674" s="3" t="s">
        <v>64</v>
      </c>
      <c r="S1674" s="3" t="s">
        <v>2456</v>
      </c>
      <c r="T1674" s="3">
        <v>14.04</v>
      </c>
      <c r="U1674" s="35" cm="1">
        <f t="array" ref="U1674">INDEX('Pricing Strategy'!$F$4:$F$71,MATCH(1,(Dataset!$O1674='Pricing Strategy'!$B$4:$B$71)*(Dataset!$Q1674='Pricing Strategy'!$C$4:$C$71)*(Dataset!$R1674='Pricing Strategy'!$D$4:$D$71),))</f>
        <v>0.35</v>
      </c>
      <c r="V1674" s="3">
        <f>Dataset!$T1674*(1-Dataset!$U1674)</f>
        <v>9.1259999999999994</v>
      </c>
    </row>
    <row r="1675" spans="1:22" x14ac:dyDescent="0.3">
      <c r="A1675" s="32"/>
      <c r="C1675" s="3">
        <v>1670</v>
      </c>
      <c r="D1675" s="3" t="s">
        <v>4344</v>
      </c>
      <c r="E1675" s="34">
        <v>42379</v>
      </c>
      <c r="F1675" s="34">
        <v>42384</v>
      </c>
      <c r="G1675" s="3" t="s">
        <v>46</v>
      </c>
      <c r="H1675" s="3" t="s">
        <v>3887</v>
      </c>
      <c r="I1675" s="3" t="s">
        <v>3888</v>
      </c>
      <c r="J1675" s="3" t="s">
        <v>22</v>
      </c>
      <c r="K1675" s="3" t="s">
        <v>23</v>
      </c>
      <c r="L1675" s="3" t="s">
        <v>262</v>
      </c>
      <c r="M1675" s="3" t="s">
        <v>263</v>
      </c>
      <c r="N1675" s="3">
        <v>10011</v>
      </c>
      <c r="O1675" s="3" t="s">
        <v>144</v>
      </c>
      <c r="P1675" s="3" t="s">
        <v>1603</v>
      </c>
      <c r="Q1675" s="3" t="s">
        <v>28</v>
      </c>
      <c r="R1675" s="3" t="s">
        <v>52</v>
      </c>
      <c r="S1675" s="3" t="s">
        <v>1604</v>
      </c>
      <c r="T1675" s="3">
        <v>1018.104</v>
      </c>
      <c r="U1675" s="35" cm="1">
        <f t="array" ref="U1675">INDEX('Pricing Strategy'!$F$4:$F$71,MATCH(1,(Dataset!$O1675='Pricing Strategy'!$B$4:$B$71)*(Dataset!$Q1675='Pricing Strategy'!$C$4:$C$71)*(Dataset!$R1675='Pricing Strategy'!$D$4:$D$71),))</f>
        <v>0.45</v>
      </c>
      <c r="V1675" s="3">
        <f>Dataset!$T1675*(1-Dataset!$U1675)</f>
        <v>559.95720000000006</v>
      </c>
    </row>
    <row r="1676" spans="1:22" x14ac:dyDescent="0.3">
      <c r="A1676" s="32"/>
      <c r="C1676" s="3">
        <v>1671</v>
      </c>
      <c r="D1676" s="3" t="s">
        <v>4345</v>
      </c>
      <c r="E1676" s="34">
        <v>43392</v>
      </c>
      <c r="F1676" s="34">
        <v>43399</v>
      </c>
      <c r="G1676" s="3" t="s">
        <v>46</v>
      </c>
      <c r="H1676" s="3" t="s">
        <v>4205</v>
      </c>
      <c r="I1676" s="3" t="s">
        <v>4206</v>
      </c>
      <c r="J1676" s="3" t="s">
        <v>22</v>
      </c>
      <c r="K1676" s="3" t="s">
        <v>23</v>
      </c>
      <c r="L1676" s="3" t="s">
        <v>180</v>
      </c>
      <c r="M1676" s="3" t="s">
        <v>100</v>
      </c>
      <c r="N1676" s="3">
        <v>77095</v>
      </c>
      <c r="O1676" s="3" t="s">
        <v>101</v>
      </c>
      <c r="P1676" s="3" t="s">
        <v>4346</v>
      </c>
      <c r="Q1676" s="3" t="s">
        <v>67</v>
      </c>
      <c r="R1676" s="3" t="s">
        <v>68</v>
      </c>
      <c r="S1676" s="3" t="s">
        <v>4347</v>
      </c>
      <c r="T1676" s="3">
        <v>16.68</v>
      </c>
      <c r="U1676" s="35" cm="1">
        <f t="array" ref="U1676">INDEX('Pricing Strategy'!$F$4:$F$71,MATCH(1,(Dataset!$O1676='Pricing Strategy'!$B$4:$B$71)*(Dataset!$Q1676='Pricing Strategy'!$C$4:$C$71)*(Dataset!$R1676='Pricing Strategy'!$D$4:$D$71),))</f>
        <v>0.3</v>
      </c>
      <c r="V1676" s="3">
        <f>Dataset!$T1676*(1-Dataset!$U1676)</f>
        <v>11.675999999999998</v>
      </c>
    </row>
    <row r="1677" spans="1:22" x14ac:dyDescent="0.3">
      <c r="A1677" s="32"/>
      <c r="C1677" s="3">
        <v>1672</v>
      </c>
      <c r="D1677" s="3" t="s">
        <v>4348</v>
      </c>
      <c r="E1677" s="34">
        <v>42816</v>
      </c>
      <c r="F1677" s="34">
        <v>42819</v>
      </c>
      <c r="G1677" s="3" t="s">
        <v>184</v>
      </c>
      <c r="H1677" s="3" t="s">
        <v>4349</v>
      </c>
      <c r="I1677" s="3" t="s">
        <v>4350</v>
      </c>
      <c r="J1677" s="3" t="s">
        <v>37</v>
      </c>
      <c r="K1677" s="3" t="s">
        <v>23</v>
      </c>
      <c r="L1677" s="3" t="s">
        <v>4051</v>
      </c>
      <c r="M1677" s="3" t="s">
        <v>1393</v>
      </c>
      <c r="N1677" s="3">
        <v>89031</v>
      </c>
      <c r="O1677" s="3" t="s">
        <v>40</v>
      </c>
      <c r="P1677" s="3" t="s">
        <v>3236</v>
      </c>
      <c r="Q1677" s="3" t="s">
        <v>67</v>
      </c>
      <c r="R1677" s="3" t="s">
        <v>157</v>
      </c>
      <c r="S1677" s="3" t="s">
        <v>3237</v>
      </c>
      <c r="T1677" s="3">
        <v>58.58</v>
      </c>
      <c r="U1677" s="35" cm="1">
        <f t="array" ref="U1677">INDEX('Pricing Strategy'!$F$4:$F$71,MATCH(1,(Dataset!$O1677='Pricing Strategy'!$B$4:$B$71)*(Dataset!$Q1677='Pricing Strategy'!$C$4:$C$71)*(Dataset!$R1677='Pricing Strategy'!$D$4:$D$71),))</f>
        <v>0.45</v>
      </c>
      <c r="V1677" s="3">
        <f>Dataset!$T1677*(1-Dataset!$U1677)</f>
        <v>32.219000000000001</v>
      </c>
    </row>
    <row r="1678" spans="1:22" x14ac:dyDescent="0.3">
      <c r="A1678" s="32"/>
      <c r="C1678" s="3">
        <v>1673</v>
      </c>
      <c r="D1678" s="3" t="s">
        <v>4351</v>
      </c>
      <c r="E1678" s="34">
        <v>43284</v>
      </c>
      <c r="F1678" s="34">
        <v>43288</v>
      </c>
      <c r="G1678" s="3" t="s">
        <v>46</v>
      </c>
      <c r="H1678" s="3" t="s">
        <v>2987</v>
      </c>
      <c r="I1678" s="3" t="s">
        <v>2988</v>
      </c>
      <c r="J1678" s="3" t="s">
        <v>22</v>
      </c>
      <c r="K1678" s="3" t="s">
        <v>23</v>
      </c>
      <c r="L1678" s="3" t="s">
        <v>4352</v>
      </c>
      <c r="M1678" s="3" t="s">
        <v>100</v>
      </c>
      <c r="N1678" s="3">
        <v>75023</v>
      </c>
      <c r="O1678" s="3" t="s">
        <v>101</v>
      </c>
      <c r="P1678" s="3" t="s">
        <v>309</v>
      </c>
      <c r="Q1678" s="3" t="s">
        <v>67</v>
      </c>
      <c r="R1678" s="3" t="s">
        <v>68</v>
      </c>
      <c r="S1678" s="3" t="s">
        <v>310</v>
      </c>
      <c r="T1678" s="3">
        <v>167.96799999999999</v>
      </c>
      <c r="U1678" s="35" cm="1">
        <f t="array" ref="U1678">INDEX('Pricing Strategy'!$F$4:$F$71,MATCH(1,(Dataset!$O1678='Pricing Strategy'!$B$4:$B$71)*(Dataset!$Q1678='Pricing Strategy'!$C$4:$C$71)*(Dataset!$R1678='Pricing Strategy'!$D$4:$D$71),))</f>
        <v>0.3</v>
      </c>
      <c r="V1678" s="3">
        <f>Dataset!$T1678*(1-Dataset!$U1678)</f>
        <v>117.57759999999999</v>
      </c>
    </row>
    <row r="1679" spans="1:22" x14ac:dyDescent="0.3">
      <c r="A1679" s="32"/>
      <c r="C1679" s="3">
        <v>1674</v>
      </c>
      <c r="D1679" s="3" t="s">
        <v>4353</v>
      </c>
      <c r="E1679" s="34">
        <v>42715</v>
      </c>
      <c r="F1679" s="34">
        <v>42716</v>
      </c>
      <c r="G1679" s="3" t="s">
        <v>184</v>
      </c>
      <c r="H1679" s="3" t="s">
        <v>4354</v>
      </c>
      <c r="I1679" s="3" t="s">
        <v>4355</v>
      </c>
      <c r="J1679" s="3" t="s">
        <v>22</v>
      </c>
      <c r="K1679" s="3" t="s">
        <v>23</v>
      </c>
      <c r="L1679" s="3" t="s">
        <v>4356</v>
      </c>
      <c r="M1679" s="3" t="s">
        <v>315</v>
      </c>
      <c r="N1679" s="3">
        <v>23434</v>
      </c>
      <c r="O1679" s="3" t="s">
        <v>26</v>
      </c>
      <c r="P1679" s="3" t="s">
        <v>1973</v>
      </c>
      <c r="Q1679" s="3" t="s">
        <v>42</v>
      </c>
      <c r="R1679" s="3" t="s">
        <v>43</v>
      </c>
      <c r="S1679" s="3" t="s">
        <v>1974</v>
      </c>
      <c r="T1679" s="3">
        <v>196.62</v>
      </c>
      <c r="U1679" s="35" cm="1">
        <f t="array" ref="U1679">INDEX('Pricing Strategy'!$F$4:$F$71,MATCH(1,(Dataset!$O1679='Pricing Strategy'!$B$4:$B$71)*(Dataset!$Q1679='Pricing Strategy'!$C$4:$C$71)*(Dataset!$R1679='Pricing Strategy'!$D$4:$D$71),))</f>
        <v>0.25</v>
      </c>
      <c r="V1679" s="3">
        <f>Dataset!$T1679*(1-Dataset!$U1679)</f>
        <v>147.465</v>
      </c>
    </row>
    <row r="1680" spans="1:22" x14ac:dyDescent="0.3">
      <c r="A1680" s="32"/>
      <c r="C1680" s="3">
        <v>1675</v>
      </c>
      <c r="D1680" s="3" t="s">
        <v>4357</v>
      </c>
      <c r="E1680" s="34">
        <v>42630</v>
      </c>
      <c r="F1680" s="34">
        <v>42634</v>
      </c>
      <c r="G1680" s="3" t="s">
        <v>46</v>
      </c>
      <c r="H1680" s="3" t="s">
        <v>2059</v>
      </c>
      <c r="I1680" s="3" t="s">
        <v>2060</v>
      </c>
      <c r="J1680" s="3" t="s">
        <v>37</v>
      </c>
      <c r="K1680" s="3" t="s">
        <v>23</v>
      </c>
      <c r="L1680" s="3" t="s">
        <v>180</v>
      </c>
      <c r="M1680" s="3" t="s">
        <v>100</v>
      </c>
      <c r="N1680" s="3">
        <v>77041</v>
      </c>
      <c r="O1680" s="3" t="s">
        <v>101</v>
      </c>
      <c r="P1680" s="3" t="s">
        <v>3513</v>
      </c>
      <c r="Q1680" s="3" t="s">
        <v>28</v>
      </c>
      <c r="R1680" s="3" t="s">
        <v>61</v>
      </c>
      <c r="S1680" s="3" t="s">
        <v>3514</v>
      </c>
      <c r="T1680" s="3">
        <v>21.936</v>
      </c>
      <c r="U1680" s="35" cm="1">
        <f t="array" ref="U1680">INDEX('Pricing Strategy'!$F$4:$F$71,MATCH(1,(Dataset!$O1680='Pricing Strategy'!$B$4:$B$71)*(Dataset!$Q1680='Pricing Strategy'!$C$4:$C$71)*(Dataset!$R1680='Pricing Strategy'!$D$4:$D$71),))</f>
        <v>0.3</v>
      </c>
      <c r="V1680" s="3">
        <f>Dataset!$T1680*(1-Dataset!$U1680)</f>
        <v>15.355199999999998</v>
      </c>
    </row>
    <row r="1681" spans="1:22" x14ac:dyDescent="0.3">
      <c r="A1681" s="32"/>
      <c r="C1681" s="3">
        <v>1676</v>
      </c>
      <c r="D1681" s="3" t="s">
        <v>4357</v>
      </c>
      <c r="E1681" s="34">
        <v>42630</v>
      </c>
      <c r="F1681" s="34">
        <v>42634</v>
      </c>
      <c r="G1681" s="3" t="s">
        <v>46</v>
      </c>
      <c r="H1681" s="3" t="s">
        <v>2059</v>
      </c>
      <c r="I1681" s="3" t="s">
        <v>2060</v>
      </c>
      <c r="J1681" s="3" t="s">
        <v>37</v>
      </c>
      <c r="K1681" s="3" t="s">
        <v>23</v>
      </c>
      <c r="L1681" s="3" t="s">
        <v>180</v>
      </c>
      <c r="M1681" s="3" t="s">
        <v>100</v>
      </c>
      <c r="N1681" s="3">
        <v>77041</v>
      </c>
      <c r="O1681" s="3" t="s">
        <v>101</v>
      </c>
      <c r="P1681" s="3" t="s">
        <v>4164</v>
      </c>
      <c r="Q1681" s="3" t="s">
        <v>42</v>
      </c>
      <c r="R1681" s="3" t="s">
        <v>71</v>
      </c>
      <c r="S1681" s="3" t="s">
        <v>4165</v>
      </c>
      <c r="T1681" s="3">
        <v>6.5880000000000001</v>
      </c>
      <c r="U1681" s="35" cm="1">
        <f t="array" ref="U1681">INDEX('Pricing Strategy'!$F$4:$F$71,MATCH(1,(Dataset!$O1681='Pricing Strategy'!$B$4:$B$71)*(Dataset!$Q1681='Pricing Strategy'!$C$4:$C$71)*(Dataset!$R1681='Pricing Strategy'!$D$4:$D$71),))</f>
        <v>0.3</v>
      </c>
      <c r="V1681" s="3">
        <f>Dataset!$T1681*(1-Dataset!$U1681)</f>
        <v>4.6116000000000001</v>
      </c>
    </row>
    <row r="1682" spans="1:22" x14ac:dyDescent="0.3">
      <c r="A1682" s="32"/>
      <c r="C1682" s="3">
        <v>1677</v>
      </c>
      <c r="D1682" s="3" t="s">
        <v>4358</v>
      </c>
      <c r="E1682" s="34">
        <v>42873</v>
      </c>
      <c r="F1682" s="34">
        <v>42879</v>
      </c>
      <c r="G1682" s="3" t="s">
        <v>46</v>
      </c>
      <c r="H1682" s="3" t="s">
        <v>4359</v>
      </c>
      <c r="I1682" s="3" t="s">
        <v>4360</v>
      </c>
      <c r="J1682" s="3" t="s">
        <v>22</v>
      </c>
      <c r="K1682" s="3" t="s">
        <v>23</v>
      </c>
      <c r="L1682" s="3" t="s">
        <v>123</v>
      </c>
      <c r="M1682" s="3" t="s">
        <v>39</v>
      </c>
      <c r="N1682" s="3">
        <v>94110</v>
      </c>
      <c r="O1682" s="3" t="s">
        <v>40</v>
      </c>
      <c r="P1682" s="3" t="s">
        <v>273</v>
      </c>
      <c r="Q1682" s="3" t="s">
        <v>42</v>
      </c>
      <c r="R1682" s="3" t="s">
        <v>55</v>
      </c>
      <c r="S1682" s="3" t="s">
        <v>274</v>
      </c>
      <c r="T1682" s="3">
        <v>104.28</v>
      </c>
      <c r="U1682" s="35" cm="1">
        <f t="array" ref="U1682">INDEX('Pricing Strategy'!$F$4:$F$71,MATCH(1,(Dataset!$O1682='Pricing Strategy'!$B$4:$B$71)*(Dataset!$Q1682='Pricing Strategy'!$C$4:$C$71)*(Dataset!$R1682='Pricing Strategy'!$D$4:$D$71),))</f>
        <v>0.5</v>
      </c>
      <c r="V1682" s="3">
        <f>Dataset!$T1682*(1-Dataset!$U1682)</f>
        <v>52.14</v>
      </c>
    </row>
    <row r="1683" spans="1:22" x14ac:dyDescent="0.3">
      <c r="A1683" s="32"/>
      <c r="C1683" s="3">
        <v>1678</v>
      </c>
      <c r="D1683" s="3" t="s">
        <v>4358</v>
      </c>
      <c r="E1683" s="34">
        <v>42873</v>
      </c>
      <c r="F1683" s="34">
        <v>42879</v>
      </c>
      <c r="G1683" s="3" t="s">
        <v>46</v>
      </c>
      <c r="H1683" s="3" t="s">
        <v>4359</v>
      </c>
      <c r="I1683" s="3" t="s">
        <v>4360</v>
      </c>
      <c r="J1683" s="3" t="s">
        <v>22</v>
      </c>
      <c r="K1683" s="3" t="s">
        <v>23</v>
      </c>
      <c r="L1683" s="3" t="s">
        <v>123</v>
      </c>
      <c r="M1683" s="3" t="s">
        <v>39</v>
      </c>
      <c r="N1683" s="3">
        <v>94110</v>
      </c>
      <c r="O1683" s="3" t="s">
        <v>40</v>
      </c>
      <c r="P1683" s="3" t="s">
        <v>447</v>
      </c>
      <c r="Q1683" s="3" t="s">
        <v>42</v>
      </c>
      <c r="R1683" s="3" t="s">
        <v>86</v>
      </c>
      <c r="S1683" s="3" t="s">
        <v>448</v>
      </c>
      <c r="T1683" s="3">
        <v>17.940000000000001</v>
      </c>
      <c r="U1683" s="35" cm="1">
        <f t="array" ref="U1683">INDEX('Pricing Strategy'!$F$4:$F$71,MATCH(1,(Dataset!$O1683='Pricing Strategy'!$B$4:$B$71)*(Dataset!$Q1683='Pricing Strategy'!$C$4:$C$71)*(Dataset!$R1683='Pricing Strategy'!$D$4:$D$71),))</f>
        <v>0.4</v>
      </c>
      <c r="V1683" s="3">
        <f>Dataset!$T1683*(1-Dataset!$U1683)</f>
        <v>10.764000000000001</v>
      </c>
    </row>
    <row r="1684" spans="1:22" x14ac:dyDescent="0.3">
      <c r="A1684" s="32"/>
      <c r="C1684" s="3">
        <v>1679</v>
      </c>
      <c r="D1684" s="3" t="s">
        <v>4361</v>
      </c>
      <c r="E1684" s="34">
        <v>42254</v>
      </c>
      <c r="F1684" s="34">
        <v>42260</v>
      </c>
      <c r="G1684" s="3" t="s">
        <v>46</v>
      </c>
      <c r="H1684" s="3" t="s">
        <v>979</v>
      </c>
      <c r="I1684" s="3" t="s">
        <v>980</v>
      </c>
      <c r="J1684" s="3" t="s">
        <v>37</v>
      </c>
      <c r="K1684" s="3" t="s">
        <v>23</v>
      </c>
      <c r="L1684" s="3" t="s">
        <v>142</v>
      </c>
      <c r="M1684" s="3" t="s">
        <v>143</v>
      </c>
      <c r="N1684" s="3">
        <v>19134</v>
      </c>
      <c r="O1684" s="3" t="s">
        <v>144</v>
      </c>
      <c r="P1684" s="3" t="s">
        <v>3399</v>
      </c>
      <c r="Q1684" s="3" t="s">
        <v>42</v>
      </c>
      <c r="R1684" s="3" t="s">
        <v>55</v>
      </c>
      <c r="S1684" s="3" t="s">
        <v>3400</v>
      </c>
      <c r="T1684" s="3">
        <v>64.784000000000006</v>
      </c>
      <c r="U1684" s="35" cm="1">
        <f t="array" ref="U1684">INDEX('Pricing Strategy'!$F$4:$F$71,MATCH(1,(Dataset!$O1684='Pricing Strategy'!$B$4:$B$71)*(Dataset!$Q1684='Pricing Strategy'!$C$4:$C$71)*(Dataset!$R1684='Pricing Strategy'!$D$4:$D$71),))</f>
        <v>0.5</v>
      </c>
      <c r="V1684" s="3">
        <f>Dataset!$T1684*(1-Dataset!$U1684)</f>
        <v>32.392000000000003</v>
      </c>
    </row>
    <row r="1685" spans="1:22" x14ac:dyDescent="0.3">
      <c r="A1685" s="32"/>
      <c r="C1685" s="3">
        <v>1680</v>
      </c>
      <c r="D1685" s="3" t="s">
        <v>4361</v>
      </c>
      <c r="E1685" s="34">
        <v>42254</v>
      </c>
      <c r="F1685" s="34">
        <v>42260</v>
      </c>
      <c r="G1685" s="3" t="s">
        <v>46</v>
      </c>
      <c r="H1685" s="3" t="s">
        <v>979</v>
      </c>
      <c r="I1685" s="3" t="s">
        <v>980</v>
      </c>
      <c r="J1685" s="3" t="s">
        <v>37</v>
      </c>
      <c r="K1685" s="3" t="s">
        <v>23</v>
      </c>
      <c r="L1685" s="3" t="s">
        <v>142</v>
      </c>
      <c r="M1685" s="3" t="s">
        <v>143</v>
      </c>
      <c r="N1685" s="3">
        <v>19134</v>
      </c>
      <c r="O1685" s="3" t="s">
        <v>144</v>
      </c>
      <c r="P1685" s="3" t="s">
        <v>3252</v>
      </c>
      <c r="Q1685" s="3" t="s">
        <v>67</v>
      </c>
      <c r="R1685" s="3" t="s">
        <v>68</v>
      </c>
      <c r="S1685" s="3" t="s">
        <v>3253</v>
      </c>
      <c r="T1685" s="3">
        <v>32.381999999999998</v>
      </c>
      <c r="U1685" s="35" cm="1">
        <f t="array" ref="U1685">INDEX('Pricing Strategy'!$F$4:$F$71,MATCH(1,(Dataset!$O1685='Pricing Strategy'!$B$4:$B$71)*(Dataset!$Q1685='Pricing Strategy'!$C$4:$C$71)*(Dataset!$R1685='Pricing Strategy'!$D$4:$D$71),))</f>
        <v>0.4</v>
      </c>
      <c r="V1685" s="3">
        <f>Dataset!$T1685*(1-Dataset!$U1685)</f>
        <v>19.429199999999998</v>
      </c>
    </row>
    <row r="1686" spans="1:22" x14ac:dyDescent="0.3">
      <c r="A1686" s="32"/>
      <c r="C1686" s="3">
        <v>1681</v>
      </c>
      <c r="D1686" s="3" t="s">
        <v>4361</v>
      </c>
      <c r="E1686" s="34">
        <v>42254</v>
      </c>
      <c r="F1686" s="34">
        <v>42260</v>
      </c>
      <c r="G1686" s="3" t="s">
        <v>46</v>
      </c>
      <c r="H1686" s="3" t="s">
        <v>979</v>
      </c>
      <c r="I1686" s="3" t="s">
        <v>980</v>
      </c>
      <c r="J1686" s="3" t="s">
        <v>37</v>
      </c>
      <c r="K1686" s="3" t="s">
        <v>23</v>
      </c>
      <c r="L1686" s="3" t="s">
        <v>142</v>
      </c>
      <c r="M1686" s="3" t="s">
        <v>143</v>
      </c>
      <c r="N1686" s="3">
        <v>19134</v>
      </c>
      <c r="O1686" s="3" t="s">
        <v>144</v>
      </c>
      <c r="P1686" s="3" t="s">
        <v>4362</v>
      </c>
      <c r="Q1686" s="3" t="s">
        <v>28</v>
      </c>
      <c r="R1686" s="3" t="s">
        <v>61</v>
      </c>
      <c r="S1686" s="3" t="s">
        <v>4363</v>
      </c>
      <c r="T1686" s="3">
        <v>42.368000000000002</v>
      </c>
      <c r="U1686" s="35" cm="1">
        <f t="array" ref="U1686">INDEX('Pricing Strategy'!$F$4:$F$71,MATCH(1,(Dataset!$O1686='Pricing Strategy'!$B$4:$B$71)*(Dataset!$Q1686='Pricing Strategy'!$C$4:$C$71)*(Dataset!$R1686='Pricing Strategy'!$D$4:$D$71),))</f>
        <v>0.4</v>
      </c>
      <c r="V1686" s="3">
        <f>Dataset!$T1686*(1-Dataset!$U1686)</f>
        <v>25.4208</v>
      </c>
    </row>
    <row r="1687" spans="1:22" x14ac:dyDescent="0.3">
      <c r="A1687" s="32"/>
      <c r="C1687" s="3">
        <v>1682</v>
      </c>
      <c r="D1687" s="3" t="s">
        <v>4361</v>
      </c>
      <c r="E1687" s="34">
        <v>42254</v>
      </c>
      <c r="F1687" s="34">
        <v>42260</v>
      </c>
      <c r="G1687" s="3" t="s">
        <v>46</v>
      </c>
      <c r="H1687" s="3" t="s">
        <v>979</v>
      </c>
      <c r="I1687" s="3" t="s">
        <v>980</v>
      </c>
      <c r="J1687" s="3" t="s">
        <v>37</v>
      </c>
      <c r="K1687" s="3" t="s">
        <v>23</v>
      </c>
      <c r="L1687" s="3" t="s">
        <v>142</v>
      </c>
      <c r="M1687" s="3" t="s">
        <v>143</v>
      </c>
      <c r="N1687" s="3">
        <v>19134</v>
      </c>
      <c r="O1687" s="3" t="s">
        <v>144</v>
      </c>
      <c r="P1687" s="3" t="s">
        <v>4364</v>
      </c>
      <c r="Q1687" s="3" t="s">
        <v>67</v>
      </c>
      <c r="R1687" s="3" t="s">
        <v>680</v>
      </c>
      <c r="S1687" s="3" t="s">
        <v>4365</v>
      </c>
      <c r="T1687" s="3">
        <v>399.54</v>
      </c>
      <c r="U1687" s="35" cm="1">
        <f t="array" ref="U1687">INDEX('Pricing Strategy'!$F$4:$F$71,MATCH(1,(Dataset!$O1687='Pricing Strategy'!$B$4:$B$71)*(Dataset!$Q1687='Pricing Strategy'!$C$4:$C$71)*(Dataset!$R1687='Pricing Strategy'!$D$4:$D$71),))</f>
        <v>0.45</v>
      </c>
      <c r="V1687" s="3">
        <f>Dataset!$T1687*(1-Dataset!$U1687)</f>
        <v>219.74700000000004</v>
      </c>
    </row>
    <row r="1688" spans="1:22" x14ac:dyDescent="0.3">
      <c r="A1688" s="32"/>
      <c r="C1688" s="3">
        <v>1683</v>
      </c>
      <c r="D1688" s="3" t="s">
        <v>4366</v>
      </c>
      <c r="E1688" s="34">
        <v>43007</v>
      </c>
      <c r="F1688" s="34">
        <v>43009</v>
      </c>
      <c r="G1688" s="3" t="s">
        <v>19</v>
      </c>
      <c r="H1688" s="3" t="s">
        <v>4367</v>
      </c>
      <c r="I1688" s="3" t="s">
        <v>4368</v>
      </c>
      <c r="J1688" s="3" t="s">
        <v>22</v>
      </c>
      <c r="K1688" s="3" t="s">
        <v>23</v>
      </c>
      <c r="L1688" s="3" t="s">
        <v>38</v>
      </c>
      <c r="M1688" s="3" t="s">
        <v>39</v>
      </c>
      <c r="N1688" s="3">
        <v>90008</v>
      </c>
      <c r="O1688" s="3" t="s">
        <v>40</v>
      </c>
      <c r="P1688" s="3" t="s">
        <v>2501</v>
      </c>
      <c r="Q1688" s="3" t="s">
        <v>42</v>
      </c>
      <c r="R1688" s="3" t="s">
        <v>86</v>
      </c>
      <c r="S1688" s="3" t="s">
        <v>2502</v>
      </c>
      <c r="T1688" s="3">
        <v>18.97</v>
      </c>
      <c r="U1688" s="35" cm="1">
        <f t="array" ref="U1688">INDEX('Pricing Strategy'!$F$4:$F$71,MATCH(1,(Dataset!$O1688='Pricing Strategy'!$B$4:$B$71)*(Dataset!$Q1688='Pricing Strategy'!$C$4:$C$71)*(Dataset!$R1688='Pricing Strategy'!$D$4:$D$71),))</f>
        <v>0.4</v>
      </c>
      <c r="V1688" s="3">
        <f>Dataset!$T1688*(1-Dataset!$U1688)</f>
        <v>11.382</v>
      </c>
    </row>
    <row r="1689" spans="1:22" x14ac:dyDescent="0.3">
      <c r="A1689" s="32"/>
      <c r="C1689" s="3">
        <v>1684</v>
      </c>
      <c r="D1689" s="3" t="s">
        <v>4369</v>
      </c>
      <c r="E1689" s="34">
        <v>43046</v>
      </c>
      <c r="F1689" s="34">
        <v>43051</v>
      </c>
      <c r="G1689" s="3" t="s">
        <v>46</v>
      </c>
      <c r="H1689" s="3" t="s">
        <v>995</v>
      </c>
      <c r="I1689" s="3" t="s">
        <v>996</v>
      </c>
      <c r="J1689" s="3" t="s">
        <v>37</v>
      </c>
      <c r="K1689" s="3" t="s">
        <v>23</v>
      </c>
      <c r="L1689" s="3" t="s">
        <v>123</v>
      </c>
      <c r="M1689" s="3" t="s">
        <v>39</v>
      </c>
      <c r="N1689" s="3">
        <v>94110</v>
      </c>
      <c r="O1689" s="3" t="s">
        <v>40</v>
      </c>
      <c r="P1689" s="3" t="s">
        <v>2450</v>
      </c>
      <c r="Q1689" s="3" t="s">
        <v>28</v>
      </c>
      <c r="R1689" s="3" t="s">
        <v>61</v>
      </c>
      <c r="S1689" s="3" t="s">
        <v>2451</v>
      </c>
      <c r="T1689" s="3">
        <v>14.82</v>
      </c>
      <c r="U1689" s="35" cm="1">
        <f t="array" ref="U1689">INDEX('Pricing Strategy'!$F$4:$F$71,MATCH(1,(Dataset!$O1689='Pricing Strategy'!$B$4:$B$71)*(Dataset!$Q1689='Pricing Strategy'!$C$4:$C$71)*(Dataset!$R1689='Pricing Strategy'!$D$4:$D$71),))</f>
        <v>0.4</v>
      </c>
      <c r="V1689" s="3">
        <f>Dataset!$T1689*(1-Dataset!$U1689)</f>
        <v>8.8919999999999995</v>
      </c>
    </row>
    <row r="1690" spans="1:22" x14ac:dyDescent="0.3">
      <c r="A1690" s="32"/>
      <c r="C1690" s="3">
        <v>1685</v>
      </c>
      <c r="D1690" s="3" t="s">
        <v>4370</v>
      </c>
      <c r="E1690" s="34">
        <v>43214</v>
      </c>
      <c r="F1690" s="34">
        <v>43217</v>
      </c>
      <c r="G1690" s="3" t="s">
        <v>184</v>
      </c>
      <c r="H1690" s="3" t="s">
        <v>3862</v>
      </c>
      <c r="I1690" s="3" t="s">
        <v>3863</v>
      </c>
      <c r="J1690" s="3" t="s">
        <v>37</v>
      </c>
      <c r="K1690" s="3" t="s">
        <v>23</v>
      </c>
      <c r="L1690" s="3" t="s">
        <v>142</v>
      </c>
      <c r="M1690" s="3" t="s">
        <v>143</v>
      </c>
      <c r="N1690" s="3">
        <v>19143</v>
      </c>
      <c r="O1690" s="3" t="s">
        <v>144</v>
      </c>
      <c r="P1690" s="3" t="s">
        <v>4371</v>
      </c>
      <c r="Q1690" s="3" t="s">
        <v>42</v>
      </c>
      <c r="R1690" s="3" t="s">
        <v>74</v>
      </c>
      <c r="S1690" s="3" t="s">
        <v>4372</v>
      </c>
      <c r="T1690" s="3">
        <v>99.28</v>
      </c>
      <c r="U1690" s="35" cm="1">
        <f t="array" ref="U1690">INDEX('Pricing Strategy'!$F$4:$F$71,MATCH(1,(Dataset!$O1690='Pricing Strategy'!$B$4:$B$71)*(Dataset!$Q1690='Pricing Strategy'!$C$4:$C$71)*(Dataset!$R1690='Pricing Strategy'!$D$4:$D$71),))</f>
        <v>0.4</v>
      </c>
      <c r="V1690" s="3">
        <f>Dataset!$T1690*(1-Dataset!$U1690)</f>
        <v>59.567999999999998</v>
      </c>
    </row>
    <row r="1691" spans="1:22" x14ac:dyDescent="0.3">
      <c r="A1691" s="32"/>
      <c r="C1691" s="3">
        <v>1686</v>
      </c>
      <c r="D1691" s="3" t="s">
        <v>4370</v>
      </c>
      <c r="E1691" s="34">
        <v>43214</v>
      </c>
      <c r="F1691" s="34">
        <v>43217</v>
      </c>
      <c r="G1691" s="3" t="s">
        <v>184</v>
      </c>
      <c r="H1691" s="3" t="s">
        <v>3862</v>
      </c>
      <c r="I1691" s="3" t="s">
        <v>3863</v>
      </c>
      <c r="J1691" s="3" t="s">
        <v>37</v>
      </c>
      <c r="K1691" s="3" t="s">
        <v>23</v>
      </c>
      <c r="L1691" s="3" t="s">
        <v>142</v>
      </c>
      <c r="M1691" s="3" t="s">
        <v>143</v>
      </c>
      <c r="N1691" s="3">
        <v>19143</v>
      </c>
      <c r="O1691" s="3" t="s">
        <v>144</v>
      </c>
      <c r="P1691" s="3" t="s">
        <v>3578</v>
      </c>
      <c r="Q1691" s="3" t="s">
        <v>42</v>
      </c>
      <c r="R1691" s="3" t="s">
        <v>71</v>
      </c>
      <c r="S1691" s="3" t="s">
        <v>3579</v>
      </c>
      <c r="T1691" s="3">
        <v>1.1879999999999999</v>
      </c>
      <c r="U1691" s="35" cm="1">
        <f t="array" ref="U1691">INDEX('Pricing Strategy'!$F$4:$F$71,MATCH(1,(Dataset!$O1691='Pricing Strategy'!$B$4:$B$71)*(Dataset!$Q1691='Pricing Strategy'!$C$4:$C$71)*(Dataset!$R1691='Pricing Strategy'!$D$4:$D$71),))</f>
        <v>0.4</v>
      </c>
      <c r="V1691" s="3">
        <f>Dataset!$T1691*(1-Dataset!$U1691)</f>
        <v>0.71279999999999999</v>
      </c>
    </row>
    <row r="1692" spans="1:22" x14ac:dyDescent="0.3">
      <c r="A1692" s="32"/>
      <c r="C1692" s="3">
        <v>1687</v>
      </c>
      <c r="D1692" s="3" t="s">
        <v>4370</v>
      </c>
      <c r="E1692" s="34">
        <v>43214</v>
      </c>
      <c r="F1692" s="34">
        <v>43217</v>
      </c>
      <c r="G1692" s="3" t="s">
        <v>184</v>
      </c>
      <c r="H1692" s="3" t="s">
        <v>3862</v>
      </c>
      <c r="I1692" s="3" t="s">
        <v>3863</v>
      </c>
      <c r="J1692" s="3" t="s">
        <v>37</v>
      </c>
      <c r="K1692" s="3" t="s">
        <v>23</v>
      </c>
      <c r="L1692" s="3" t="s">
        <v>142</v>
      </c>
      <c r="M1692" s="3" t="s">
        <v>143</v>
      </c>
      <c r="N1692" s="3">
        <v>19143</v>
      </c>
      <c r="O1692" s="3" t="s">
        <v>144</v>
      </c>
      <c r="P1692" s="3" t="s">
        <v>4373</v>
      </c>
      <c r="Q1692" s="3" t="s">
        <v>42</v>
      </c>
      <c r="R1692" s="3" t="s">
        <v>71</v>
      </c>
      <c r="S1692" s="3" t="s">
        <v>4374</v>
      </c>
      <c r="T1692" s="3">
        <v>7.5179999999999998</v>
      </c>
      <c r="U1692" s="35" cm="1">
        <f t="array" ref="U1692">INDEX('Pricing Strategy'!$F$4:$F$71,MATCH(1,(Dataset!$O1692='Pricing Strategy'!$B$4:$B$71)*(Dataset!$Q1692='Pricing Strategy'!$C$4:$C$71)*(Dataset!$R1692='Pricing Strategy'!$D$4:$D$71),))</f>
        <v>0.4</v>
      </c>
      <c r="V1692" s="3">
        <f>Dataset!$T1692*(1-Dataset!$U1692)</f>
        <v>4.5107999999999997</v>
      </c>
    </row>
    <row r="1693" spans="1:22" x14ac:dyDescent="0.3">
      <c r="A1693" s="32"/>
      <c r="C1693" s="3">
        <v>1688</v>
      </c>
      <c r="D1693" s="3" t="s">
        <v>4375</v>
      </c>
      <c r="E1693" s="34">
        <v>43444</v>
      </c>
      <c r="F1693" s="34">
        <v>43446</v>
      </c>
      <c r="G1693" s="3" t="s">
        <v>184</v>
      </c>
      <c r="H1693" s="3" t="s">
        <v>4159</v>
      </c>
      <c r="I1693" s="3" t="s">
        <v>4160</v>
      </c>
      <c r="J1693" s="3" t="s">
        <v>22</v>
      </c>
      <c r="K1693" s="3" t="s">
        <v>23</v>
      </c>
      <c r="L1693" s="3" t="s">
        <v>142</v>
      </c>
      <c r="M1693" s="3" t="s">
        <v>143</v>
      </c>
      <c r="N1693" s="3">
        <v>19140</v>
      </c>
      <c r="O1693" s="3" t="s">
        <v>144</v>
      </c>
      <c r="P1693" s="3" t="s">
        <v>2886</v>
      </c>
      <c r="Q1693" s="3" t="s">
        <v>42</v>
      </c>
      <c r="R1693" s="3" t="s">
        <v>86</v>
      </c>
      <c r="S1693" s="3" t="s">
        <v>2887</v>
      </c>
      <c r="T1693" s="3">
        <v>10.368</v>
      </c>
      <c r="U1693" s="35" cm="1">
        <f t="array" ref="U1693">INDEX('Pricing Strategy'!$F$4:$F$71,MATCH(1,(Dataset!$O1693='Pricing Strategy'!$B$4:$B$71)*(Dataset!$Q1693='Pricing Strategy'!$C$4:$C$71)*(Dataset!$R1693='Pricing Strategy'!$D$4:$D$71),))</f>
        <v>0.4</v>
      </c>
      <c r="V1693" s="3">
        <f>Dataset!$T1693*(1-Dataset!$U1693)</f>
        <v>6.2207999999999997</v>
      </c>
    </row>
    <row r="1694" spans="1:22" x14ac:dyDescent="0.3">
      <c r="A1694" s="32"/>
      <c r="C1694" s="3">
        <v>1689</v>
      </c>
      <c r="D1694" s="3" t="s">
        <v>4375</v>
      </c>
      <c r="E1694" s="34">
        <v>43444</v>
      </c>
      <c r="F1694" s="34">
        <v>43446</v>
      </c>
      <c r="G1694" s="3" t="s">
        <v>184</v>
      </c>
      <c r="H1694" s="3" t="s">
        <v>4159</v>
      </c>
      <c r="I1694" s="3" t="s">
        <v>4160</v>
      </c>
      <c r="J1694" s="3" t="s">
        <v>22</v>
      </c>
      <c r="K1694" s="3" t="s">
        <v>23</v>
      </c>
      <c r="L1694" s="3" t="s">
        <v>142</v>
      </c>
      <c r="M1694" s="3" t="s">
        <v>143</v>
      </c>
      <c r="N1694" s="3">
        <v>19140</v>
      </c>
      <c r="O1694" s="3" t="s">
        <v>144</v>
      </c>
      <c r="P1694" s="3" t="s">
        <v>2436</v>
      </c>
      <c r="Q1694" s="3" t="s">
        <v>28</v>
      </c>
      <c r="R1694" s="3" t="s">
        <v>61</v>
      </c>
      <c r="S1694" s="3" t="s">
        <v>2437</v>
      </c>
      <c r="T1694" s="3">
        <v>310.88</v>
      </c>
      <c r="U1694" s="35" cm="1">
        <f t="array" ref="U1694">INDEX('Pricing Strategy'!$F$4:$F$71,MATCH(1,(Dataset!$O1694='Pricing Strategy'!$B$4:$B$71)*(Dataset!$Q1694='Pricing Strategy'!$C$4:$C$71)*(Dataset!$R1694='Pricing Strategy'!$D$4:$D$71),))</f>
        <v>0.4</v>
      </c>
      <c r="V1694" s="3">
        <f>Dataset!$T1694*(1-Dataset!$U1694)</f>
        <v>186.52799999999999</v>
      </c>
    </row>
    <row r="1695" spans="1:22" x14ac:dyDescent="0.3">
      <c r="A1695" s="32"/>
      <c r="C1695" s="3">
        <v>1690</v>
      </c>
      <c r="D1695" s="3" t="s">
        <v>4376</v>
      </c>
      <c r="E1695" s="34">
        <v>42232</v>
      </c>
      <c r="F1695" s="34">
        <v>42236</v>
      </c>
      <c r="G1695" s="3" t="s">
        <v>46</v>
      </c>
      <c r="H1695" s="3" t="s">
        <v>538</v>
      </c>
      <c r="I1695" s="3" t="s">
        <v>539</v>
      </c>
      <c r="J1695" s="3" t="s">
        <v>22</v>
      </c>
      <c r="K1695" s="3" t="s">
        <v>23</v>
      </c>
      <c r="L1695" s="3" t="s">
        <v>142</v>
      </c>
      <c r="M1695" s="3" t="s">
        <v>143</v>
      </c>
      <c r="N1695" s="3">
        <v>19143</v>
      </c>
      <c r="O1695" s="3" t="s">
        <v>144</v>
      </c>
      <c r="P1695" s="3" t="s">
        <v>76</v>
      </c>
      <c r="Q1695" s="3" t="s">
        <v>28</v>
      </c>
      <c r="R1695" s="3" t="s">
        <v>52</v>
      </c>
      <c r="S1695" s="3" t="s">
        <v>77</v>
      </c>
      <c r="T1695" s="3">
        <v>853.09199999999998</v>
      </c>
      <c r="U1695" s="35" cm="1">
        <f t="array" ref="U1695">INDEX('Pricing Strategy'!$F$4:$F$71,MATCH(1,(Dataset!$O1695='Pricing Strategy'!$B$4:$B$71)*(Dataset!$Q1695='Pricing Strategy'!$C$4:$C$71)*(Dataset!$R1695='Pricing Strategy'!$D$4:$D$71),))</f>
        <v>0.45</v>
      </c>
      <c r="V1695" s="3">
        <f>Dataset!$T1695*(1-Dataset!$U1695)</f>
        <v>469.20060000000001</v>
      </c>
    </row>
    <row r="1696" spans="1:22" x14ac:dyDescent="0.3">
      <c r="A1696" s="32"/>
      <c r="C1696" s="3">
        <v>1691</v>
      </c>
      <c r="D1696" s="3" t="s">
        <v>4377</v>
      </c>
      <c r="E1696" s="34">
        <v>43443</v>
      </c>
      <c r="F1696" s="34">
        <v>43449</v>
      </c>
      <c r="G1696" s="3" t="s">
        <v>46</v>
      </c>
      <c r="H1696" s="3" t="s">
        <v>4378</v>
      </c>
      <c r="I1696" s="3" t="s">
        <v>4379</v>
      </c>
      <c r="J1696" s="3" t="s">
        <v>22</v>
      </c>
      <c r="K1696" s="3" t="s">
        <v>23</v>
      </c>
      <c r="L1696" s="3" t="s">
        <v>4380</v>
      </c>
      <c r="M1696" s="3" t="s">
        <v>250</v>
      </c>
      <c r="N1696" s="3">
        <v>46203</v>
      </c>
      <c r="O1696" s="3" t="s">
        <v>101</v>
      </c>
      <c r="P1696" s="3" t="s">
        <v>4256</v>
      </c>
      <c r="Q1696" s="3" t="s">
        <v>42</v>
      </c>
      <c r="R1696" s="3" t="s">
        <v>86</v>
      </c>
      <c r="S1696" s="3" t="s">
        <v>4257</v>
      </c>
      <c r="T1696" s="3">
        <v>33.450000000000003</v>
      </c>
      <c r="U1696" s="35" cm="1">
        <f t="array" ref="U1696">INDEX('Pricing Strategy'!$F$4:$F$71,MATCH(1,(Dataset!$O1696='Pricing Strategy'!$B$4:$B$71)*(Dataset!$Q1696='Pricing Strategy'!$C$4:$C$71)*(Dataset!$R1696='Pricing Strategy'!$D$4:$D$71),))</f>
        <v>0.3</v>
      </c>
      <c r="V1696" s="3">
        <f>Dataset!$T1696*(1-Dataset!$U1696)</f>
        <v>23.414999999999999</v>
      </c>
    </row>
    <row r="1697" spans="1:22" x14ac:dyDescent="0.3">
      <c r="A1697" s="32"/>
      <c r="C1697" s="3">
        <v>1692</v>
      </c>
      <c r="D1697" s="3" t="s">
        <v>4377</v>
      </c>
      <c r="E1697" s="34">
        <v>43443</v>
      </c>
      <c r="F1697" s="34">
        <v>43449</v>
      </c>
      <c r="G1697" s="3" t="s">
        <v>46</v>
      </c>
      <c r="H1697" s="3" t="s">
        <v>4378</v>
      </c>
      <c r="I1697" s="3" t="s">
        <v>4379</v>
      </c>
      <c r="J1697" s="3" t="s">
        <v>22</v>
      </c>
      <c r="K1697" s="3" t="s">
        <v>23</v>
      </c>
      <c r="L1697" s="3" t="s">
        <v>4380</v>
      </c>
      <c r="M1697" s="3" t="s">
        <v>250</v>
      </c>
      <c r="N1697" s="3">
        <v>46203</v>
      </c>
      <c r="O1697" s="3" t="s">
        <v>101</v>
      </c>
      <c r="P1697" s="3" t="s">
        <v>341</v>
      </c>
      <c r="Q1697" s="3" t="s">
        <v>42</v>
      </c>
      <c r="R1697" s="3" t="s">
        <v>71</v>
      </c>
      <c r="S1697" s="3" t="s">
        <v>342</v>
      </c>
      <c r="T1697" s="3">
        <v>10.4</v>
      </c>
      <c r="U1697" s="35" cm="1">
        <f t="array" ref="U1697">INDEX('Pricing Strategy'!$F$4:$F$71,MATCH(1,(Dataset!$O1697='Pricing Strategy'!$B$4:$B$71)*(Dataset!$Q1697='Pricing Strategy'!$C$4:$C$71)*(Dataset!$R1697='Pricing Strategy'!$D$4:$D$71),))</f>
        <v>0.3</v>
      </c>
      <c r="V1697" s="3">
        <f>Dataset!$T1697*(1-Dataset!$U1697)</f>
        <v>7.2799999999999994</v>
      </c>
    </row>
    <row r="1698" spans="1:22" x14ac:dyDescent="0.3">
      <c r="A1698" s="32"/>
      <c r="C1698" s="3">
        <v>1693</v>
      </c>
      <c r="D1698" s="3" t="s">
        <v>4381</v>
      </c>
      <c r="E1698" s="34">
        <v>42808</v>
      </c>
      <c r="F1698" s="34">
        <v>42813</v>
      </c>
      <c r="G1698" s="3" t="s">
        <v>46</v>
      </c>
      <c r="H1698" s="3" t="s">
        <v>4382</v>
      </c>
      <c r="I1698" s="3" t="s">
        <v>4383</v>
      </c>
      <c r="J1698" s="3" t="s">
        <v>22</v>
      </c>
      <c r="K1698" s="3" t="s">
        <v>23</v>
      </c>
      <c r="L1698" s="3" t="s">
        <v>493</v>
      </c>
      <c r="M1698" s="3" t="s">
        <v>494</v>
      </c>
      <c r="N1698" s="3">
        <v>43229</v>
      </c>
      <c r="O1698" s="3" t="s">
        <v>144</v>
      </c>
      <c r="P1698" s="3" t="s">
        <v>1912</v>
      </c>
      <c r="Q1698" s="3" t="s">
        <v>28</v>
      </c>
      <c r="R1698" s="3" t="s">
        <v>61</v>
      </c>
      <c r="S1698" s="3" t="s">
        <v>1913</v>
      </c>
      <c r="T1698" s="3">
        <v>21.88</v>
      </c>
      <c r="U1698" s="35" cm="1">
        <f t="array" ref="U1698">INDEX('Pricing Strategy'!$F$4:$F$71,MATCH(1,(Dataset!$O1698='Pricing Strategy'!$B$4:$B$71)*(Dataset!$Q1698='Pricing Strategy'!$C$4:$C$71)*(Dataset!$R1698='Pricing Strategy'!$D$4:$D$71),))</f>
        <v>0.4</v>
      </c>
      <c r="V1698" s="3">
        <f>Dataset!$T1698*(1-Dataset!$U1698)</f>
        <v>13.127999999999998</v>
      </c>
    </row>
    <row r="1699" spans="1:22" x14ac:dyDescent="0.3">
      <c r="A1699" s="32"/>
      <c r="C1699" s="3">
        <v>1694</v>
      </c>
      <c r="D1699" s="3" t="s">
        <v>4384</v>
      </c>
      <c r="E1699" s="34">
        <v>42912</v>
      </c>
      <c r="F1699" s="34">
        <v>42915</v>
      </c>
      <c r="G1699" s="3" t="s">
        <v>19</v>
      </c>
      <c r="H1699" s="3" t="s">
        <v>3682</v>
      </c>
      <c r="I1699" s="3" t="s">
        <v>3683</v>
      </c>
      <c r="J1699" s="3" t="s">
        <v>98</v>
      </c>
      <c r="K1699" s="3" t="s">
        <v>23</v>
      </c>
      <c r="L1699" s="3" t="s">
        <v>4352</v>
      </c>
      <c r="M1699" s="3" t="s">
        <v>100</v>
      </c>
      <c r="N1699" s="3">
        <v>75023</v>
      </c>
      <c r="O1699" s="3" t="s">
        <v>101</v>
      </c>
      <c r="P1699" s="3" t="s">
        <v>4385</v>
      </c>
      <c r="Q1699" s="3" t="s">
        <v>67</v>
      </c>
      <c r="R1699" s="3" t="s">
        <v>157</v>
      </c>
      <c r="S1699" s="3" t="s">
        <v>4386</v>
      </c>
      <c r="T1699" s="3">
        <v>13.616</v>
      </c>
      <c r="U1699" s="35" cm="1">
        <f t="array" ref="U1699">INDEX('Pricing Strategy'!$F$4:$F$71,MATCH(1,(Dataset!$O1699='Pricing Strategy'!$B$4:$B$71)*(Dataset!$Q1699='Pricing Strategy'!$C$4:$C$71)*(Dataset!$R1699='Pricing Strategy'!$D$4:$D$71),))</f>
        <v>0.35</v>
      </c>
      <c r="V1699" s="3">
        <f>Dataset!$T1699*(1-Dataset!$U1699)</f>
        <v>8.8504000000000005</v>
      </c>
    </row>
    <row r="1700" spans="1:22" x14ac:dyDescent="0.3">
      <c r="A1700" s="32"/>
      <c r="C1700" s="3">
        <v>1695</v>
      </c>
      <c r="D1700" s="3" t="s">
        <v>4387</v>
      </c>
      <c r="E1700" s="34">
        <v>42638</v>
      </c>
      <c r="F1700" s="34">
        <v>42641</v>
      </c>
      <c r="G1700" s="3" t="s">
        <v>19</v>
      </c>
      <c r="H1700" s="3" t="s">
        <v>2365</v>
      </c>
      <c r="I1700" s="3" t="s">
        <v>2366</v>
      </c>
      <c r="J1700" s="3" t="s">
        <v>98</v>
      </c>
      <c r="K1700" s="3" t="s">
        <v>23</v>
      </c>
      <c r="L1700" s="3" t="s">
        <v>4388</v>
      </c>
      <c r="M1700" s="3" t="s">
        <v>787</v>
      </c>
      <c r="N1700" s="3">
        <v>7002</v>
      </c>
      <c r="O1700" s="3" t="s">
        <v>144</v>
      </c>
      <c r="P1700" s="3" t="s">
        <v>4389</v>
      </c>
      <c r="Q1700" s="3" t="s">
        <v>67</v>
      </c>
      <c r="R1700" s="3" t="s">
        <v>157</v>
      </c>
      <c r="S1700" s="3" t="s">
        <v>4390</v>
      </c>
      <c r="T1700" s="3">
        <v>63.96</v>
      </c>
      <c r="U1700" s="35" cm="1">
        <f t="array" ref="U1700">INDEX('Pricing Strategy'!$F$4:$F$71,MATCH(1,(Dataset!$O1700='Pricing Strategy'!$B$4:$B$71)*(Dataset!$Q1700='Pricing Strategy'!$C$4:$C$71)*(Dataset!$R1700='Pricing Strategy'!$D$4:$D$71),))</f>
        <v>0.45</v>
      </c>
      <c r="V1700" s="3">
        <f>Dataset!$T1700*(1-Dataset!$U1700)</f>
        <v>35.178000000000004</v>
      </c>
    </row>
    <row r="1701" spans="1:22" x14ac:dyDescent="0.3">
      <c r="A1701" s="32"/>
      <c r="C1701" s="3">
        <v>1696</v>
      </c>
      <c r="D1701" s="3" t="s">
        <v>4387</v>
      </c>
      <c r="E1701" s="34">
        <v>42638</v>
      </c>
      <c r="F1701" s="34">
        <v>42641</v>
      </c>
      <c r="G1701" s="3" t="s">
        <v>19</v>
      </c>
      <c r="H1701" s="3" t="s">
        <v>2365</v>
      </c>
      <c r="I1701" s="3" t="s">
        <v>2366</v>
      </c>
      <c r="J1701" s="3" t="s">
        <v>98</v>
      </c>
      <c r="K1701" s="3" t="s">
        <v>23</v>
      </c>
      <c r="L1701" s="3" t="s">
        <v>4388</v>
      </c>
      <c r="M1701" s="3" t="s">
        <v>787</v>
      </c>
      <c r="N1701" s="3">
        <v>7002</v>
      </c>
      <c r="O1701" s="3" t="s">
        <v>144</v>
      </c>
      <c r="P1701" s="3" t="s">
        <v>1223</v>
      </c>
      <c r="Q1701" s="3" t="s">
        <v>42</v>
      </c>
      <c r="R1701" s="3" t="s">
        <v>71</v>
      </c>
      <c r="S1701" s="3" t="s">
        <v>1224</v>
      </c>
      <c r="T1701" s="3">
        <v>14.46</v>
      </c>
      <c r="U1701" s="35" cm="1">
        <f t="array" ref="U1701">INDEX('Pricing Strategy'!$F$4:$F$71,MATCH(1,(Dataset!$O1701='Pricing Strategy'!$B$4:$B$71)*(Dataset!$Q1701='Pricing Strategy'!$C$4:$C$71)*(Dataset!$R1701='Pricing Strategy'!$D$4:$D$71),))</f>
        <v>0.4</v>
      </c>
      <c r="V1701" s="3">
        <f>Dataset!$T1701*(1-Dataset!$U1701)</f>
        <v>8.6760000000000002</v>
      </c>
    </row>
    <row r="1702" spans="1:22" x14ac:dyDescent="0.3">
      <c r="A1702" s="32"/>
      <c r="C1702" s="3">
        <v>1697</v>
      </c>
      <c r="D1702" s="3" t="s">
        <v>4387</v>
      </c>
      <c r="E1702" s="34">
        <v>42638</v>
      </c>
      <c r="F1702" s="34">
        <v>42641</v>
      </c>
      <c r="G1702" s="3" t="s">
        <v>19</v>
      </c>
      <c r="H1702" s="3" t="s">
        <v>2365</v>
      </c>
      <c r="I1702" s="3" t="s">
        <v>2366</v>
      </c>
      <c r="J1702" s="3" t="s">
        <v>98</v>
      </c>
      <c r="K1702" s="3" t="s">
        <v>23</v>
      </c>
      <c r="L1702" s="3" t="s">
        <v>4388</v>
      </c>
      <c r="M1702" s="3" t="s">
        <v>787</v>
      </c>
      <c r="N1702" s="3">
        <v>7002</v>
      </c>
      <c r="O1702" s="3" t="s">
        <v>144</v>
      </c>
      <c r="P1702" s="3" t="s">
        <v>309</v>
      </c>
      <c r="Q1702" s="3" t="s">
        <v>67</v>
      </c>
      <c r="R1702" s="3" t="s">
        <v>68</v>
      </c>
      <c r="S1702" s="3" t="s">
        <v>310</v>
      </c>
      <c r="T1702" s="3">
        <v>104.98</v>
      </c>
      <c r="U1702" s="35" cm="1">
        <f t="array" ref="U1702">INDEX('Pricing Strategy'!$F$4:$F$71,MATCH(1,(Dataset!$O1702='Pricing Strategy'!$B$4:$B$71)*(Dataset!$Q1702='Pricing Strategy'!$C$4:$C$71)*(Dataset!$R1702='Pricing Strategy'!$D$4:$D$71),))</f>
        <v>0.4</v>
      </c>
      <c r="V1702" s="3">
        <f>Dataset!$T1702*(1-Dataset!$U1702)</f>
        <v>62.988</v>
      </c>
    </row>
    <row r="1703" spans="1:22" x14ac:dyDescent="0.3">
      <c r="A1703" s="32"/>
      <c r="C1703" s="3">
        <v>1698</v>
      </c>
      <c r="D1703" s="3" t="s">
        <v>4391</v>
      </c>
      <c r="E1703" s="34">
        <v>42731</v>
      </c>
      <c r="F1703" s="34">
        <v>42735</v>
      </c>
      <c r="G1703" s="3" t="s">
        <v>46</v>
      </c>
      <c r="H1703" s="3" t="s">
        <v>1309</v>
      </c>
      <c r="I1703" s="3" t="s">
        <v>1310</v>
      </c>
      <c r="J1703" s="3" t="s">
        <v>22</v>
      </c>
      <c r="K1703" s="3" t="s">
        <v>23</v>
      </c>
      <c r="L1703" s="3" t="s">
        <v>38</v>
      </c>
      <c r="M1703" s="3" t="s">
        <v>39</v>
      </c>
      <c r="N1703" s="3">
        <v>90008</v>
      </c>
      <c r="O1703" s="3" t="s">
        <v>40</v>
      </c>
      <c r="P1703" s="3" t="s">
        <v>2540</v>
      </c>
      <c r="Q1703" s="3" t="s">
        <v>42</v>
      </c>
      <c r="R1703" s="3" t="s">
        <v>74</v>
      </c>
      <c r="S1703" s="3" t="s">
        <v>2541</v>
      </c>
      <c r="T1703" s="3">
        <v>106.96</v>
      </c>
      <c r="U1703" s="35" cm="1">
        <f t="array" ref="U1703">INDEX('Pricing Strategy'!$F$4:$F$71,MATCH(1,(Dataset!$O1703='Pricing Strategy'!$B$4:$B$71)*(Dataset!$Q1703='Pricing Strategy'!$C$4:$C$71)*(Dataset!$R1703='Pricing Strategy'!$D$4:$D$71),))</f>
        <v>0.4</v>
      </c>
      <c r="V1703" s="3">
        <f>Dataset!$T1703*(1-Dataset!$U1703)</f>
        <v>64.175999999999988</v>
      </c>
    </row>
    <row r="1704" spans="1:22" x14ac:dyDescent="0.3">
      <c r="A1704" s="32"/>
      <c r="C1704" s="3">
        <v>1699</v>
      </c>
      <c r="D1704" s="3" t="s">
        <v>4391</v>
      </c>
      <c r="E1704" s="34">
        <v>42731</v>
      </c>
      <c r="F1704" s="34">
        <v>42735</v>
      </c>
      <c r="G1704" s="3" t="s">
        <v>46</v>
      </c>
      <c r="H1704" s="3" t="s">
        <v>1309</v>
      </c>
      <c r="I1704" s="3" t="s">
        <v>1310</v>
      </c>
      <c r="J1704" s="3" t="s">
        <v>22</v>
      </c>
      <c r="K1704" s="3" t="s">
        <v>23</v>
      </c>
      <c r="L1704" s="3" t="s">
        <v>38</v>
      </c>
      <c r="M1704" s="3" t="s">
        <v>39</v>
      </c>
      <c r="N1704" s="3">
        <v>90008</v>
      </c>
      <c r="O1704" s="3" t="s">
        <v>40</v>
      </c>
      <c r="P1704" s="3" t="s">
        <v>4392</v>
      </c>
      <c r="Q1704" s="3" t="s">
        <v>42</v>
      </c>
      <c r="R1704" s="3" t="s">
        <v>43</v>
      </c>
      <c r="S1704" s="3" t="s">
        <v>4393</v>
      </c>
      <c r="T1704" s="3">
        <v>21.56</v>
      </c>
      <c r="U1704" s="35" cm="1">
        <f t="array" ref="U1704">INDEX('Pricing Strategy'!$F$4:$F$71,MATCH(1,(Dataset!$O1704='Pricing Strategy'!$B$4:$B$71)*(Dataset!$Q1704='Pricing Strategy'!$C$4:$C$71)*(Dataset!$R1704='Pricing Strategy'!$D$4:$D$71),))</f>
        <v>0.4</v>
      </c>
      <c r="V1704" s="3">
        <f>Dataset!$T1704*(1-Dataset!$U1704)</f>
        <v>12.935999999999998</v>
      </c>
    </row>
    <row r="1705" spans="1:22" x14ac:dyDescent="0.3">
      <c r="A1705" s="32"/>
      <c r="C1705" s="3">
        <v>1700</v>
      </c>
      <c r="D1705" s="3" t="s">
        <v>4394</v>
      </c>
      <c r="E1705" s="34">
        <v>42158</v>
      </c>
      <c r="F1705" s="34">
        <v>42162</v>
      </c>
      <c r="G1705" s="3" t="s">
        <v>19</v>
      </c>
      <c r="H1705" s="3" t="s">
        <v>515</v>
      </c>
      <c r="I1705" s="3" t="s">
        <v>516</v>
      </c>
      <c r="J1705" s="3" t="s">
        <v>22</v>
      </c>
      <c r="K1705" s="3" t="s">
        <v>23</v>
      </c>
      <c r="L1705" s="3" t="s">
        <v>91</v>
      </c>
      <c r="M1705" s="3" t="s">
        <v>92</v>
      </c>
      <c r="N1705" s="3">
        <v>98115</v>
      </c>
      <c r="O1705" s="3" t="s">
        <v>40</v>
      </c>
      <c r="P1705" s="3" t="s">
        <v>3278</v>
      </c>
      <c r="Q1705" s="3" t="s">
        <v>28</v>
      </c>
      <c r="R1705" s="3" t="s">
        <v>52</v>
      </c>
      <c r="S1705" s="3" t="s">
        <v>3279</v>
      </c>
      <c r="T1705" s="3">
        <v>515.88</v>
      </c>
      <c r="U1705" s="35" cm="1">
        <f t="array" ref="U1705">INDEX('Pricing Strategy'!$F$4:$F$71,MATCH(1,(Dataset!$O1705='Pricing Strategy'!$B$4:$B$71)*(Dataset!$Q1705='Pricing Strategy'!$C$4:$C$71)*(Dataset!$R1705='Pricing Strategy'!$D$4:$D$71),))</f>
        <v>0.45</v>
      </c>
      <c r="V1705" s="3">
        <f>Dataset!$T1705*(1-Dataset!$U1705)</f>
        <v>283.73400000000004</v>
      </c>
    </row>
    <row r="1706" spans="1:22" x14ac:dyDescent="0.3">
      <c r="A1706" s="32"/>
      <c r="C1706" s="3">
        <v>1701</v>
      </c>
      <c r="D1706" s="3" t="s">
        <v>4395</v>
      </c>
      <c r="E1706" s="34">
        <v>42564</v>
      </c>
      <c r="F1706" s="34">
        <v>42566</v>
      </c>
      <c r="G1706" s="3" t="s">
        <v>19</v>
      </c>
      <c r="H1706" s="3" t="s">
        <v>3737</v>
      </c>
      <c r="I1706" s="3" t="s">
        <v>3738</v>
      </c>
      <c r="J1706" s="3" t="s">
        <v>22</v>
      </c>
      <c r="K1706" s="3" t="s">
        <v>23</v>
      </c>
      <c r="L1706" s="3" t="s">
        <v>262</v>
      </c>
      <c r="M1706" s="3" t="s">
        <v>263</v>
      </c>
      <c r="N1706" s="3">
        <v>10035</v>
      </c>
      <c r="O1706" s="3" t="s">
        <v>144</v>
      </c>
      <c r="P1706" s="3" t="s">
        <v>3051</v>
      </c>
      <c r="Q1706" s="3" t="s">
        <v>42</v>
      </c>
      <c r="R1706" s="3" t="s">
        <v>71</v>
      </c>
      <c r="S1706" s="3" t="s">
        <v>3052</v>
      </c>
      <c r="T1706" s="3">
        <v>11.808</v>
      </c>
      <c r="U1706" s="35" cm="1">
        <f t="array" ref="U1706">INDEX('Pricing Strategy'!$F$4:$F$71,MATCH(1,(Dataset!$O1706='Pricing Strategy'!$B$4:$B$71)*(Dataset!$Q1706='Pricing Strategy'!$C$4:$C$71)*(Dataset!$R1706='Pricing Strategy'!$D$4:$D$71),))</f>
        <v>0.4</v>
      </c>
      <c r="V1706" s="3">
        <f>Dataset!$T1706*(1-Dataset!$U1706)</f>
        <v>7.0847999999999995</v>
      </c>
    </row>
    <row r="1707" spans="1:22" x14ac:dyDescent="0.3">
      <c r="A1707" s="32"/>
      <c r="C1707" s="3">
        <v>1702</v>
      </c>
      <c r="D1707" s="3" t="s">
        <v>4395</v>
      </c>
      <c r="E1707" s="34">
        <v>42564</v>
      </c>
      <c r="F1707" s="34">
        <v>42566</v>
      </c>
      <c r="G1707" s="3" t="s">
        <v>19</v>
      </c>
      <c r="H1707" s="3" t="s">
        <v>3737</v>
      </c>
      <c r="I1707" s="3" t="s">
        <v>3738</v>
      </c>
      <c r="J1707" s="3" t="s">
        <v>22</v>
      </c>
      <c r="K1707" s="3" t="s">
        <v>23</v>
      </c>
      <c r="L1707" s="3" t="s">
        <v>262</v>
      </c>
      <c r="M1707" s="3" t="s">
        <v>263</v>
      </c>
      <c r="N1707" s="3">
        <v>10035</v>
      </c>
      <c r="O1707" s="3" t="s">
        <v>144</v>
      </c>
      <c r="P1707" s="3" t="s">
        <v>1809</v>
      </c>
      <c r="Q1707" s="3" t="s">
        <v>28</v>
      </c>
      <c r="R1707" s="3" t="s">
        <v>32</v>
      </c>
      <c r="S1707" s="3" t="s">
        <v>1810</v>
      </c>
      <c r="T1707" s="3">
        <v>1931.04</v>
      </c>
      <c r="U1707" s="35" cm="1">
        <f t="array" ref="U1707">INDEX('Pricing Strategy'!$F$4:$F$71,MATCH(1,(Dataset!$O1707='Pricing Strategy'!$B$4:$B$71)*(Dataset!$Q1707='Pricing Strategy'!$C$4:$C$71)*(Dataset!$R1707='Pricing Strategy'!$D$4:$D$71),))</f>
        <v>0.45</v>
      </c>
      <c r="V1707" s="3">
        <f>Dataset!$T1707*(1-Dataset!$U1707)</f>
        <v>1062.0720000000001</v>
      </c>
    </row>
    <row r="1708" spans="1:22" x14ac:dyDescent="0.3">
      <c r="A1708" s="32"/>
      <c r="C1708" s="3">
        <v>1703</v>
      </c>
      <c r="D1708" s="3" t="s">
        <v>4395</v>
      </c>
      <c r="E1708" s="34">
        <v>42564</v>
      </c>
      <c r="F1708" s="34">
        <v>42566</v>
      </c>
      <c r="G1708" s="3" t="s">
        <v>19</v>
      </c>
      <c r="H1708" s="3" t="s">
        <v>3737</v>
      </c>
      <c r="I1708" s="3" t="s">
        <v>3738</v>
      </c>
      <c r="J1708" s="3" t="s">
        <v>22</v>
      </c>
      <c r="K1708" s="3" t="s">
        <v>23</v>
      </c>
      <c r="L1708" s="3" t="s">
        <v>262</v>
      </c>
      <c r="M1708" s="3" t="s">
        <v>263</v>
      </c>
      <c r="N1708" s="3">
        <v>10035</v>
      </c>
      <c r="O1708" s="3" t="s">
        <v>144</v>
      </c>
      <c r="P1708" s="3" t="s">
        <v>3190</v>
      </c>
      <c r="Q1708" s="3" t="s">
        <v>42</v>
      </c>
      <c r="R1708" s="3" t="s">
        <v>86</v>
      </c>
      <c r="S1708" s="3" t="s">
        <v>182</v>
      </c>
      <c r="T1708" s="3">
        <v>9.9600000000000009</v>
      </c>
      <c r="U1708" s="35" cm="1">
        <f t="array" ref="U1708">INDEX('Pricing Strategy'!$F$4:$F$71,MATCH(1,(Dataset!$O1708='Pricing Strategy'!$B$4:$B$71)*(Dataset!$Q1708='Pricing Strategy'!$C$4:$C$71)*(Dataset!$R1708='Pricing Strategy'!$D$4:$D$71),))</f>
        <v>0.4</v>
      </c>
      <c r="V1708" s="3">
        <f>Dataset!$T1708*(1-Dataset!$U1708)</f>
        <v>5.976</v>
      </c>
    </row>
    <row r="1709" spans="1:22" x14ac:dyDescent="0.3">
      <c r="A1709" s="32"/>
      <c r="C1709" s="3">
        <v>1704</v>
      </c>
      <c r="D1709" s="3" t="s">
        <v>4396</v>
      </c>
      <c r="E1709" s="34">
        <v>42037</v>
      </c>
      <c r="F1709" s="34">
        <v>42041</v>
      </c>
      <c r="G1709" s="3" t="s">
        <v>46</v>
      </c>
      <c r="H1709" s="3" t="s">
        <v>4397</v>
      </c>
      <c r="I1709" s="3" t="s">
        <v>4398</v>
      </c>
      <c r="J1709" s="3" t="s">
        <v>98</v>
      </c>
      <c r="K1709" s="3" t="s">
        <v>23</v>
      </c>
      <c r="L1709" s="3" t="s">
        <v>947</v>
      </c>
      <c r="M1709" s="3" t="s">
        <v>39</v>
      </c>
      <c r="N1709" s="3">
        <v>92037</v>
      </c>
      <c r="O1709" s="3" t="s">
        <v>40</v>
      </c>
      <c r="P1709" s="3" t="s">
        <v>4399</v>
      </c>
      <c r="Q1709" s="3" t="s">
        <v>42</v>
      </c>
      <c r="R1709" s="3" t="s">
        <v>265</v>
      </c>
      <c r="S1709" s="3" t="s">
        <v>559</v>
      </c>
      <c r="T1709" s="3">
        <v>12.35</v>
      </c>
      <c r="U1709" s="35" cm="1">
        <f t="array" ref="U1709">INDEX('Pricing Strategy'!$F$4:$F$71,MATCH(1,(Dataset!$O1709='Pricing Strategy'!$B$4:$B$71)*(Dataset!$Q1709='Pricing Strategy'!$C$4:$C$71)*(Dataset!$R1709='Pricing Strategy'!$D$4:$D$71),))</f>
        <v>0.4</v>
      </c>
      <c r="V1709" s="3">
        <f>Dataset!$T1709*(1-Dataset!$U1709)</f>
        <v>7.4099999999999993</v>
      </c>
    </row>
    <row r="1710" spans="1:22" x14ac:dyDescent="0.3">
      <c r="A1710" s="32"/>
      <c r="C1710" s="3">
        <v>1705</v>
      </c>
      <c r="D1710" s="3" t="s">
        <v>4400</v>
      </c>
      <c r="E1710" s="34">
        <v>42802</v>
      </c>
      <c r="F1710" s="34">
        <v>42802</v>
      </c>
      <c r="G1710" s="3" t="s">
        <v>1290</v>
      </c>
      <c r="H1710" s="3" t="s">
        <v>2570</v>
      </c>
      <c r="I1710" s="3" t="s">
        <v>2571</v>
      </c>
      <c r="J1710" s="3" t="s">
        <v>22</v>
      </c>
      <c r="K1710" s="3" t="s">
        <v>23</v>
      </c>
      <c r="L1710" s="3" t="s">
        <v>3948</v>
      </c>
      <c r="M1710" s="3" t="s">
        <v>306</v>
      </c>
      <c r="N1710" s="3">
        <v>85301</v>
      </c>
      <c r="O1710" s="3" t="s">
        <v>40</v>
      </c>
      <c r="P1710" s="3" t="s">
        <v>3247</v>
      </c>
      <c r="Q1710" s="3" t="s">
        <v>42</v>
      </c>
      <c r="R1710" s="3" t="s">
        <v>71</v>
      </c>
      <c r="S1710" s="3" t="s">
        <v>3248</v>
      </c>
      <c r="T1710" s="3">
        <v>9.702</v>
      </c>
      <c r="U1710" s="35" cm="1">
        <f t="array" ref="U1710">INDEX('Pricing Strategy'!$F$4:$F$71,MATCH(1,(Dataset!$O1710='Pricing Strategy'!$B$4:$B$71)*(Dataset!$Q1710='Pricing Strategy'!$C$4:$C$71)*(Dataset!$R1710='Pricing Strategy'!$D$4:$D$71),))</f>
        <v>0.4</v>
      </c>
      <c r="V1710" s="3">
        <f>Dataset!$T1710*(1-Dataset!$U1710)</f>
        <v>5.8212000000000002</v>
      </c>
    </row>
    <row r="1711" spans="1:22" x14ac:dyDescent="0.3">
      <c r="A1711" s="32"/>
      <c r="C1711" s="3">
        <v>1706</v>
      </c>
      <c r="D1711" s="3" t="s">
        <v>4401</v>
      </c>
      <c r="E1711" s="34">
        <v>42696</v>
      </c>
      <c r="F1711" s="34">
        <v>42700</v>
      </c>
      <c r="G1711" s="3" t="s">
        <v>46</v>
      </c>
      <c r="H1711" s="3" t="s">
        <v>89</v>
      </c>
      <c r="I1711" s="3" t="s">
        <v>90</v>
      </c>
      <c r="J1711" s="3" t="s">
        <v>22</v>
      </c>
      <c r="K1711" s="3" t="s">
        <v>23</v>
      </c>
      <c r="L1711" s="3" t="s">
        <v>142</v>
      </c>
      <c r="M1711" s="3" t="s">
        <v>143</v>
      </c>
      <c r="N1711" s="3">
        <v>19120</v>
      </c>
      <c r="O1711" s="3" t="s">
        <v>144</v>
      </c>
      <c r="P1711" s="3" t="s">
        <v>2389</v>
      </c>
      <c r="Q1711" s="3" t="s">
        <v>42</v>
      </c>
      <c r="R1711" s="3" t="s">
        <v>71</v>
      </c>
      <c r="S1711" s="3" t="s">
        <v>2390</v>
      </c>
      <c r="T1711" s="3">
        <v>11.61</v>
      </c>
      <c r="U1711" s="35" cm="1">
        <f t="array" ref="U1711">INDEX('Pricing Strategy'!$F$4:$F$71,MATCH(1,(Dataset!$O1711='Pricing Strategy'!$B$4:$B$71)*(Dataset!$Q1711='Pricing Strategy'!$C$4:$C$71)*(Dataset!$R1711='Pricing Strategy'!$D$4:$D$71),))</f>
        <v>0.4</v>
      </c>
      <c r="V1711" s="3">
        <f>Dataset!$T1711*(1-Dataset!$U1711)</f>
        <v>6.9659999999999993</v>
      </c>
    </row>
    <row r="1712" spans="1:22" x14ac:dyDescent="0.3">
      <c r="A1712" s="32"/>
      <c r="C1712" s="3">
        <v>1707</v>
      </c>
      <c r="D1712" s="3" t="s">
        <v>4402</v>
      </c>
      <c r="E1712" s="34">
        <v>43403</v>
      </c>
      <c r="F1712" s="34">
        <v>43409</v>
      </c>
      <c r="G1712" s="3" t="s">
        <v>46</v>
      </c>
      <c r="H1712" s="3" t="s">
        <v>4403</v>
      </c>
      <c r="I1712" s="3" t="s">
        <v>4404</v>
      </c>
      <c r="J1712" s="3" t="s">
        <v>22</v>
      </c>
      <c r="K1712" s="3" t="s">
        <v>23</v>
      </c>
      <c r="L1712" s="3" t="s">
        <v>123</v>
      </c>
      <c r="M1712" s="3" t="s">
        <v>39</v>
      </c>
      <c r="N1712" s="3">
        <v>94122</v>
      </c>
      <c r="O1712" s="3" t="s">
        <v>40</v>
      </c>
      <c r="P1712" s="3" t="s">
        <v>4405</v>
      </c>
      <c r="Q1712" s="3" t="s">
        <v>42</v>
      </c>
      <c r="R1712" s="3" t="s">
        <v>43</v>
      </c>
      <c r="S1712" s="3" t="s">
        <v>4406</v>
      </c>
      <c r="T1712" s="3">
        <v>43.86</v>
      </c>
      <c r="U1712" s="35" cm="1">
        <f t="array" ref="U1712">INDEX('Pricing Strategy'!$F$4:$F$71,MATCH(1,(Dataset!$O1712='Pricing Strategy'!$B$4:$B$71)*(Dataset!$Q1712='Pricing Strategy'!$C$4:$C$71)*(Dataset!$R1712='Pricing Strategy'!$D$4:$D$71),))</f>
        <v>0.4</v>
      </c>
      <c r="V1712" s="3">
        <f>Dataset!$T1712*(1-Dataset!$U1712)</f>
        <v>26.315999999999999</v>
      </c>
    </row>
    <row r="1713" spans="1:22" x14ac:dyDescent="0.3">
      <c r="A1713" s="32"/>
      <c r="C1713" s="3">
        <v>1708</v>
      </c>
      <c r="D1713" s="3" t="s">
        <v>4402</v>
      </c>
      <c r="E1713" s="34">
        <v>43403</v>
      </c>
      <c r="F1713" s="34">
        <v>43409</v>
      </c>
      <c r="G1713" s="3" t="s">
        <v>46</v>
      </c>
      <c r="H1713" s="3" t="s">
        <v>4403</v>
      </c>
      <c r="I1713" s="3" t="s">
        <v>4404</v>
      </c>
      <c r="J1713" s="3" t="s">
        <v>22</v>
      </c>
      <c r="K1713" s="3" t="s">
        <v>23</v>
      </c>
      <c r="L1713" s="3" t="s">
        <v>123</v>
      </c>
      <c r="M1713" s="3" t="s">
        <v>39</v>
      </c>
      <c r="N1713" s="3">
        <v>94122</v>
      </c>
      <c r="O1713" s="3" t="s">
        <v>40</v>
      </c>
      <c r="P1713" s="3" t="s">
        <v>3568</v>
      </c>
      <c r="Q1713" s="3" t="s">
        <v>67</v>
      </c>
      <c r="R1713" s="3" t="s">
        <v>68</v>
      </c>
      <c r="S1713" s="3" t="s">
        <v>3569</v>
      </c>
      <c r="T1713" s="3">
        <v>148.47999999999999</v>
      </c>
      <c r="U1713" s="35" cm="1">
        <f t="array" ref="U1713">INDEX('Pricing Strategy'!$F$4:$F$71,MATCH(1,(Dataset!$O1713='Pricing Strategy'!$B$4:$B$71)*(Dataset!$Q1713='Pricing Strategy'!$C$4:$C$71)*(Dataset!$R1713='Pricing Strategy'!$D$4:$D$71),))</f>
        <v>0.4</v>
      </c>
      <c r="V1713" s="3">
        <f>Dataset!$T1713*(1-Dataset!$U1713)</f>
        <v>89.087999999999994</v>
      </c>
    </row>
    <row r="1714" spans="1:22" x14ac:dyDescent="0.3">
      <c r="A1714" s="32"/>
      <c r="C1714" s="3">
        <v>1709</v>
      </c>
      <c r="D1714" s="3" t="s">
        <v>4402</v>
      </c>
      <c r="E1714" s="34">
        <v>43403</v>
      </c>
      <c r="F1714" s="34">
        <v>43409</v>
      </c>
      <c r="G1714" s="3" t="s">
        <v>46</v>
      </c>
      <c r="H1714" s="3" t="s">
        <v>4403</v>
      </c>
      <c r="I1714" s="3" t="s">
        <v>4404</v>
      </c>
      <c r="J1714" s="3" t="s">
        <v>22</v>
      </c>
      <c r="K1714" s="3" t="s">
        <v>23</v>
      </c>
      <c r="L1714" s="3" t="s">
        <v>123</v>
      </c>
      <c r="M1714" s="3" t="s">
        <v>39</v>
      </c>
      <c r="N1714" s="3">
        <v>94122</v>
      </c>
      <c r="O1714" s="3" t="s">
        <v>40</v>
      </c>
      <c r="P1714" s="3" t="s">
        <v>4407</v>
      </c>
      <c r="Q1714" s="3" t="s">
        <v>42</v>
      </c>
      <c r="R1714" s="3" t="s">
        <v>86</v>
      </c>
      <c r="S1714" s="3" t="s">
        <v>4408</v>
      </c>
      <c r="T1714" s="3">
        <v>7.42</v>
      </c>
      <c r="U1714" s="35" cm="1">
        <f t="array" ref="U1714">INDEX('Pricing Strategy'!$F$4:$F$71,MATCH(1,(Dataset!$O1714='Pricing Strategy'!$B$4:$B$71)*(Dataset!$Q1714='Pricing Strategy'!$C$4:$C$71)*(Dataset!$R1714='Pricing Strategy'!$D$4:$D$71),))</f>
        <v>0.4</v>
      </c>
      <c r="V1714" s="3">
        <f>Dataset!$T1714*(1-Dataset!$U1714)</f>
        <v>4.452</v>
      </c>
    </row>
    <row r="1715" spans="1:22" x14ac:dyDescent="0.3">
      <c r="A1715" s="32"/>
      <c r="C1715" s="3">
        <v>1710</v>
      </c>
      <c r="D1715" s="3" t="s">
        <v>4402</v>
      </c>
      <c r="E1715" s="34">
        <v>43403</v>
      </c>
      <c r="F1715" s="34">
        <v>43409</v>
      </c>
      <c r="G1715" s="3" t="s">
        <v>46</v>
      </c>
      <c r="H1715" s="3" t="s">
        <v>4403</v>
      </c>
      <c r="I1715" s="3" t="s">
        <v>4404</v>
      </c>
      <c r="J1715" s="3" t="s">
        <v>22</v>
      </c>
      <c r="K1715" s="3" t="s">
        <v>23</v>
      </c>
      <c r="L1715" s="3" t="s">
        <v>123</v>
      </c>
      <c r="M1715" s="3" t="s">
        <v>39</v>
      </c>
      <c r="N1715" s="3">
        <v>94122</v>
      </c>
      <c r="O1715" s="3" t="s">
        <v>40</v>
      </c>
      <c r="P1715" s="3" t="s">
        <v>257</v>
      </c>
      <c r="Q1715" s="3" t="s">
        <v>28</v>
      </c>
      <c r="R1715" s="3" t="s">
        <v>32</v>
      </c>
      <c r="S1715" s="3" t="s">
        <v>258</v>
      </c>
      <c r="T1715" s="3">
        <v>71.992000000000004</v>
      </c>
      <c r="U1715" s="35" cm="1">
        <f t="array" ref="U1715">INDEX('Pricing Strategy'!$F$4:$F$71,MATCH(1,(Dataset!$O1715='Pricing Strategy'!$B$4:$B$71)*(Dataset!$Q1715='Pricing Strategy'!$C$4:$C$71)*(Dataset!$R1715='Pricing Strategy'!$D$4:$D$71),))</f>
        <v>0.45</v>
      </c>
      <c r="V1715" s="3">
        <f>Dataset!$T1715*(1-Dataset!$U1715)</f>
        <v>39.595600000000005</v>
      </c>
    </row>
    <row r="1716" spans="1:22" x14ac:dyDescent="0.3">
      <c r="A1716" s="32"/>
      <c r="C1716" s="3">
        <v>1711</v>
      </c>
      <c r="D1716" s="3" t="s">
        <v>4402</v>
      </c>
      <c r="E1716" s="34">
        <v>43403</v>
      </c>
      <c r="F1716" s="34">
        <v>43409</v>
      </c>
      <c r="G1716" s="3" t="s">
        <v>46</v>
      </c>
      <c r="H1716" s="3" t="s">
        <v>4403</v>
      </c>
      <c r="I1716" s="3" t="s">
        <v>4404</v>
      </c>
      <c r="J1716" s="3" t="s">
        <v>22</v>
      </c>
      <c r="K1716" s="3" t="s">
        <v>23</v>
      </c>
      <c r="L1716" s="3" t="s">
        <v>123</v>
      </c>
      <c r="M1716" s="3" t="s">
        <v>39</v>
      </c>
      <c r="N1716" s="3">
        <v>94122</v>
      </c>
      <c r="O1716" s="3" t="s">
        <v>40</v>
      </c>
      <c r="P1716" s="3" t="s">
        <v>769</v>
      </c>
      <c r="Q1716" s="3" t="s">
        <v>42</v>
      </c>
      <c r="R1716" s="3" t="s">
        <v>64</v>
      </c>
      <c r="S1716" s="3" t="s">
        <v>770</v>
      </c>
      <c r="T1716" s="3">
        <v>19.899999999999999</v>
      </c>
      <c r="U1716" s="35" cm="1">
        <f t="array" ref="U1716">INDEX('Pricing Strategy'!$F$4:$F$71,MATCH(1,(Dataset!$O1716='Pricing Strategy'!$B$4:$B$71)*(Dataset!$Q1716='Pricing Strategy'!$C$4:$C$71)*(Dataset!$R1716='Pricing Strategy'!$D$4:$D$71),))</f>
        <v>0.45</v>
      </c>
      <c r="V1716" s="3">
        <f>Dataset!$T1716*(1-Dataset!$U1716)</f>
        <v>10.945</v>
      </c>
    </row>
    <row r="1717" spans="1:22" x14ac:dyDescent="0.3">
      <c r="A1717" s="32"/>
      <c r="C1717" s="3">
        <v>1712</v>
      </c>
      <c r="D1717" s="3" t="s">
        <v>4402</v>
      </c>
      <c r="E1717" s="34">
        <v>43403</v>
      </c>
      <c r="F1717" s="34">
        <v>43409</v>
      </c>
      <c r="G1717" s="3" t="s">
        <v>46</v>
      </c>
      <c r="H1717" s="3" t="s">
        <v>4403</v>
      </c>
      <c r="I1717" s="3" t="s">
        <v>4404</v>
      </c>
      <c r="J1717" s="3" t="s">
        <v>22</v>
      </c>
      <c r="K1717" s="3" t="s">
        <v>23</v>
      </c>
      <c r="L1717" s="3" t="s">
        <v>123</v>
      </c>
      <c r="M1717" s="3" t="s">
        <v>39</v>
      </c>
      <c r="N1717" s="3">
        <v>94122</v>
      </c>
      <c r="O1717" s="3" t="s">
        <v>40</v>
      </c>
      <c r="P1717" s="3" t="s">
        <v>711</v>
      </c>
      <c r="Q1717" s="3" t="s">
        <v>42</v>
      </c>
      <c r="R1717" s="3" t="s">
        <v>74</v>
      </c>
      <c r="S1717" s="3" t="s">
        <v>712</v>
      </c>
      <c r="T1717" s="3">
        <v>1702.12</v>
      </c>
      <c r="U1717" s="35" cm="1">
        <f t="array" ref="U1717">INDEX('Pricing Strategy'!$F$4:$F$71,MATCH(1,(Dataset!$O1717='Pricing Strategy'!$B$4:$B$71)*(Dataset!$Q1717='Pricing Strategy'!$C$4:$C$71)*(Dataset!$R1717='Pricing Strategy'!$D$4:$D$71),))</f>
        <v>0.4</v>
      </c>
      <c r="V1717" s="3">
        <f>Dataset!$T1717*(1-Dataset!$U1717)</f>
        <v>1021.2719999999999</v>
      </c>
    </row>
    <row r="1718" spans="1:22" x14ac:dyDescent="0.3">
      <c r="A1718" s="32"/>
      <c r="C1718" s="3">
        <v>1713</v>
      </c>
      <c r="D1718" s="3" t="s">
        <v>4409</v>
      </c>
      <c r="E1718" s="34">
        <v>42399</v>
      </c>
      <c r="F1718" s="34">
        <v>42404</v>
      </c>
      <c r="G1718" s="3" t="s">
        <v>46</v>
      </c>
      <c r="H1718" s="3" t="s">
        <v>1629</v>
      </c>
      <c r="I1718" s="3" t="s">
        <v>1630</v>
      </c>
      <c r="J1718" s="3" t="s">
        <v>22</v>
      </c>
      <c r="K1718" s="3" t="s">
        <v>23</v>
      </c>
      <c r="L1718" s="3" t="s">
        <v>180</v>
      </c>
      <c r="M1718" s="3" t="s">
        <v>100</v>
      </c>
      <c r="N1718" s="3">
        <v>77070</v>
      </c>
      <c r="O1718" s="3" t="s">
        <v>101</v>
      </c>
      <c r="P1718" s="3" t="s">
        <v>4410</v>
      </c>
      <c r="Q1718" s="3" t="s">
        <v>42</v>
      </c>
      <c r="R1718" s="3" t="s">
        <v>86</v>
      </c>
      <c r="S1718" s="3" t="s">
        <v>4411</v>
      </c>
      <c r="T1718" s="3">
        <v>14.304</v>
      </c>
      <c r="U1718" s="35" cm="1">
        <f t="array" ref="U1718">INDEX('Pricing Strategy'!$F$4:$F$71,MATCH(1,(Dataset!$O1718='Pricing Strategy'!$B$4:$B$71)*(Dataset!$Q1718='Pricing Strategy'!$C$4:$C$71)*(Dataset!$R1718='Pricing Strategy'!$D$4:$D$71),))</f>
        <v>0.3</v>
      </c>
      <c r="V1718" s="3">
        <f>Dataset!$T1718*(1-Dataset!$U1718)</f>
        <v>10.0128</v>
      </c>
    </row>
    <row r="1719" spans="1:22" x14ac:dyDescent="0.3">
      <c r="A1719" s="32"/>
      <c r="C1719" s="3">
        <v>1714</v>
      </c>
      <c r="D1719" s="3" t="s">
        <v>4412</v>
      </c>
      <c r="E1719" s="34">
        <v>43351</v>
      </c>
      <c r="F1719" s="34">
        <v>43356</v>
      </c>
      <c r="G1719" s="3" t="s">
        <v>19</v>
      </c>
      <c r="H1719" s="3" t="s">
        <v>4330</v>
      </c>
      <c r="I1719" s="3" t="s">
        <v>4331</v>
      </c>
      <c r="J1719" s="3" t="s">
        <v>22</v>
      </c>
      <c r="K1719" s="3" t="s">
        <v>23</v>
      </c>
      <c r="L1719" s="3" t="s">
        <v>299</v>
      </c>
      <c r="M1719" s="3" t="s">
        <v>207</v>
      </c>
      <c r="N1719" s="3">
        <v>60610</v>
      </c>
      <c r="O1719" s="3" t="s">
        <v>101</v>
      </c>
      <c r="P1719" s="3" t="s">
        <v>807</v>
      </c>
      <c r="Q1719" s="3" t="s">
        <v>28</v>
      </c>
      <c r="R1719" s="3" t="s">
        <v>52</v>
      </c>
      <c r="S1719" s="3" t="s">
        <v>808</v>
      </c>
      <c r="T1719" s="3">
        <v>765.625</v>
      </c>
      <c r="U1719" s="35" cm="1">
        <f t="array" ref="U1719">INDEX('Pricing Strategy'!$F$4:$F$71,MATCH(1,(Dataset!$O1719='Pricing Strategy'!$B$4:$B$71)*(Dataset!$Q1719='Pricing Strategy'!$C$4:$C$71)*(Dataset!$R1719='Pricing Strategy'!$D$4:$D$71),))</f>
        <v>0.35</v>
      </c>
      <c r="V1719" s="3">
        <f>Dataset!$T1719*(1-Dataset!$U1719)</f>
        <v>497.65625</v>
      </c>
    </row>
    <row r="1720" spans="1:22" x14ac:dyDescent="0.3">
      <c r="A1720" s="32"/>
      <c r="C1720" s="3">
        <v>1715</v>
      </c>
      <c r="D1720" s="3" t="s">
        <v>4413</v>
      </c>
      <c r="E1720" s="34">
        <v>43380</v>
      </c>
      <c r="F1720" s="34">
        <v>43386</v>
      </c>
      <c r="G1720" s="3" t="s">
        <v>46</v>
      </c>
      <c r="H1720" s="3" t="s">
        <v>2405</v>
      </c>
      <c r="I1720" s="3" t="s">
        <v>2406</v>
      </c>
      <c r="J1720" s="3" t="s">
        <v>22</v>
      </c>
      <c r="K1720" s="3" t="s">
        <v>23</v>
      </c>
      <c r="L1720" s="3" t="s">
        <v>123</v>
      </c>
      <c r="M1720" s="3" t="s">
        <v>39</v>
      </c>
      <c r="N1720" s="3">
        <v>94110</v>
      </c>
      <c r="O1720" s="3" t="s">
        <v>40</v>
      </c>
      <c r="P1720" s="3" t="s">
        <v>4414</v>
      </c>
      <c r="Q1720" s="3" t="s">
        <v>28</v>
      </c>
      <c r="R1720" s="3" t="s">
        <v>29</v>
      </c>
      <c r="S1720" s="3" t="s">
        <v>4415</v>
      </c>
      <c r="T1720" s="3">
        <v>307.666</v>
      </c>
      <c r="U1720" s="35" cm="1">
        <f t="array" ref="U1720">INDEX('Pricing Strategy'!$F$4:$F$71,MATCH(1,(Dataset!$O1720='Pricing Strategy'!$B$4:$B$71)*(Dataset!$Q1720='Pricing Strategy'!$C$4:$C$71)*(Dataset!$R1720='Pricing Strategy'!$D$4:$D$71),))</f>
        <v>0.5</v>
      </c>
      <c r="V1720" s="3">
        <f>Dataset!$T1720*(1-Dataset!$U1720)</f>
        <v>153.833</v>
      </c>
    </row>
    <row r="1721" spans="1:22" x14ac:dyDescent="0.3">
      <c r="A1721" s="32"/>
      <c r="C1721" s="3">
        <v>1716</v>
      </c>
      <c r="D1721" s="3" t="s">
        <v>4416</v>
      </c>
      <c r="E1721" s="34">
        <v>42855</v>
      </c>
      <c r="F1721" s="34">
        <v>42859</v>
      </c>
      <c r="G1721" s="3" t="s">
        <v>46</v>
      </c>
      <c r="H1721" s="3" t="s">
        <v>2116</v>
      </c>
      <c r="I1721" s="3" t="s">
        <v>2117</v>
      </c>
      <c r="J1721" s="3" t="s">
        <v>22</v>
      </c>
      <c r="K1721" s="3" t="s">
        <v>23</v>
      </c>
      <c r="L1721" s="3" t="s">
        <v>262</v>
      </c>
      <c r="M1721" s="3" t="s">
        <v>263</v>
      </c>
      <c r="N1721" s="3">
        <v>10011</v>
      </c>
      <c r="O1721" s="3" t="s">
        <v>144</v>
      </c>
      <c r="P1721" s="3" t="s">
        <v>1223</v>
      </c>
      <c r="Q1721" s="3" t="s">
        <v>42</v>
      </c>
      <c r="R1721" s="3" t="s">
        <v>71</v>
      </c>
      <c r="S1721" s="3" t="s">
        <v>1224</v>
      </c>
      <c r="T1721" s="3">
        <v>7.7119999999999997</v>
      </c>
      <c r="U1721" s="35" cm="1">
        <f t="array" ref="U1721">INDEX('Pricing Strategy'!$F$4:$F$71,MATCH(1,(Dataset!$O1721='Pricing Strategy'!$B$4:$B$71)*(Dataset!$Q1721='Pricing Strategy'!$C$4:$C$71)*(Dataset!$R1721='Pricing Strategy'!$D$4:$D$71),))</f>
        <v>0.4</v>
      </c>
      <c r="V1721" s="3">
        <f>Dataset!$T1721*(1-Dataset!$U1721)</f>
        <v>4.6271999999999993</v>
      </c>
    </row>
    <row r="1722" spans="1:22" x14ac:dyDescent="0.3">
      <c r="A1722" s="32"/>
      <c r="C1722" s="3">
        <v>1717</v>
      </c>
      <c r="D1722" s="3" t="s">
        <v>4417</v>
      </c>
      <c r="E1722" s="34">
        <v>42874</v>
      </c>
      <c r="F1722" s="34">
        <v>42879</v>
      </c>
      <c r="G1722" s="3" t="s">
        <v>46</v>
      </c>
      <c r="H1722" s="3" t="s">
        <v>1756</v>
      </c>
      <c r="I1722" s="3" t="s">
        <v>1757</v>
      </c>
      <c r="J1722" s="3" t="s">
        <v>22</v>
      </c>
      <c r="K1722" s="3" t="s">
        <v>23</v>
      </c>
      <c r="L1722" s="3" t="s">
        <v>262</v>
      </c>
      <c r="M1722" s="3" t="s">
        <v>263</v>
      </c>
      <c r="N1722" s="3">
        <v>10011</v>
      </c>
      <c r="O1722" s="3" t="s">
        <v>144</v>
      </c>
      <c r="P1722" s="3" t="s">
        <v>2076</v>
      </c>
      <c r="Q1722" s="3" t="s">
        <v>42</v>
      </c>
      <c r="R1722" s="3" t="s">
        <v>74</v>
      </c>
      <c r="S1722" s="3" t="s">
        <v>2077</v>
      </c>
      <c r="T1722" s="3">
        <v>242.9</v>
      </c>
      <c r="U1722" s="35" cm="1">
        <f t="array" ref="U1722">INDEX('Pricing Strategy'!$F$4:$F$71,MATCH(1,(Dataset!$O1722='Pricing Strategy'!$B$4:$B$71)*(Dataset!$Q1722='Pricing Strategy'!$C$4:$C$71)*(Dataset!$R1722='Pricing Strategy'!$D$4:$D$71),))</f>
        <v>0.4</v>
      </c>
      <c r="V1722" s="3">
        <f>Dataset!$T1722*(1-Dataset!$U1722)</f>
        <v>145.74</v>
      </c>
    </row>
    <row r="1723" spans="1:22" x14ac:dyDescent="0.3">
      <c r="A1723" s="32"/>
      <c r="C1723" s="3">
        <v>1718</v>
      </c>
      <c r="D1723" s="3" t="s">
        <v>4417</v>
      </c>
      <c r="E1723" s="34">
        <v>42874</v>
      </c>
      <c r="F1723" s="34">
        <v>42879</v>
      </c>
      <c r="G1723" s="3" t="s">
        <v>46</v>
      </c>
      <c r="H1723" s="3" t="s">
        <v>1756</v>
      </c>
      <c r="I1723" s="3" t="s">
        <v>1757</v>
      </c>
      <c r="J1723" s="3" t="s">
        <v>22</v>
      </c>
      <c r="K1723" s="3" t="s">
        <v>23</v>
      </c>
      <c r="L1723" s="3" t="s">
        <v>262</v>
      </c>
      <c r="M1723" s="3" t="s">
        <v>263</v>
      </c>
      <c r="N1723" s="3">
        <v>10011</v>
      </c>
      <c r="O1723" s="3" t="s">
        <v>144</v>
      </c>
      <c r="P1723" s="3" t="s">
        <v>336</v>
      </c>
      <c r="Q1723" s="3" t="s">
        <v>42</v>
      </c>
      <c r="R1723" s="3" t="s">
        <v>55</v>
      </c>
      <c r="S1723" s="3" t="s">
        <v>337</v>
      </c>
      <c r="T1723" s="3">
        <v>454.9</v>
      </c>
      <c r="U1723" s="35" cm="1">
        <f t="array" ref="U1723">INDEX('Pricing Strategy'!$F$4:$F$71,MATCH(1,(Dataset!$O1723='Pricing Strategy'!$B$4:$B$71)*(Dataset!$Q1723='Pricing Strategy'!$C$4:$C$71)*(Dataset!$R1723='Pricing Strategy'!$D$4:$D$71),))</f>
        <v>0.5</v>
      </c>
      <c r="V1723" s="3">
        <f>Dataset!$T1723*(1-Dataset!$U1723)</f>
        <v>227.45</v>
      </c>
    </row>
    <row r="1724" spans="1:22" x14ac:dyDescent="0.3">
      <c r="A1724" s="32"/>
      <c r="C1724" s="3">
        <v>1719</v>
      </c>
      <c r="D1724" s="3" t="s">
        <v>4417</v>
      </c>
      <c r="E1724" s="34">
        <v>42874</v>
      </c>
      <c r="F1724" s="34">
        <v>42879</v>
      </c>
      <c r="G1724" s="3" t="s">
        <v>46</v>
      </c>
      <c r="H1724" s="3" t="s">
        <v>1756</v>
      </c>
      <c r="I1724" s="3" t="s">
        <v>1757</v>
      </c>
      <c r="J1724" s="3" t="s">
        <v>22</v>
      </c>
      <c r="K1724" s="3" t="s">
        <v>23</v>
      </c>
      <c r="L1724" s="3" t="s">
        <v>262</v>
      </c>
      <c r="M1724" s="3" t="s">
        <v>263</v>
      </c>
      <c r="N1724" s="3">
        <v>10011</v>
      </c>
      <c r="O1724" s="3" t="s">
        <v>144</v>
      </c>
      <c r="P1724" s="3" t="s">
        <v>4418</v>
      </c>
      <c r="Q1724" s="3" t="s">
        <v>28</v>
      </c>
      <c r="R1724" s="3" t="s">
        <v>61</v>
      </c>
      <c r="S1724" s="3" t="s">
        <v>4419</v>
      </c>
      <c r="T1724" s="3">
        <v>35.92</v>
      </c>
      <c r="U1724" s="35" cm="1">
        <f t="array" ref="U1724">INDEX('Pricing Strategy'!$F$4:$F$71,MATCH(1,(Dataset!$O1724='Pricing Strategy'!$B$4:$B$71)*(Dataset!$Q1724='Pricing Strategy'!$C$4:$C$71)*(Dataset!$R1724='Pricing Strategy'!$D$4:$D$71),))</f>
        <v>0.4</v>
      </c>
      <c r="V1724" s="3">
        <f>Dataset!$T1724*(1-Dataset!$U1724)</f>
        <v>21.552</v>
      </c>
    </row>
    <row r="1725" spans="1:22" x14ac:dyDescent="0.3">
      <c r="A1725" s="32"/>
      <c r="C1725" s="3">
        <v>1720</v>
      </c>
      <c r="D1725" s="3" t="s">
        <v>4417</v>
      </c>
      <c r="E1725" s="34">
        <v>42874</v>
      </c>
      <c r="F1725" s="34">
        <v>42879</v>
      </c>
      <c r="G1725" s="3" t="s">
        <v>46</v>
      </c>
      <c r="H1725" s="3" t="s">
        <v>1756</v>
      </c>
      <c r="I1725" s="3" t="s">
        <v>1757</v>
      </c>
      <c r="J1725" s="3" t="s">
        <v>22</v>
      </c>
      <c r="K1725" s="3" t="s">
        <v>23</v>
      </c>
      <c r="L1725" s="3" t="s">
        <v>262</v>
      </c>
      <c r="M1725" s="3" t="s">
        <v>263</v>
      </c>
      <c r="N1725" s="3">
        <v>10011</v>
      </c>
      <c r="O1725" s="3" t="s">
        <v>144</v>
      </c>
      <c r="P1725" s="3" t="s">
        <v>2047</v>
      </c>
      <c r="Q1725" s="3" t="s">
        <v>28</v>
      </c>
      <c r="R1725" s="3" t="s">
        <v>61</v>
      </c>
      <c r="S1725" s="3" t="s">
        <v>2048</v>
      </c>
      <c r="T1725" s="3">
        <v>39.76</v>
      </c>
      <c r="U1725" s="35" cm="1">
        <f t="array" ref="U1725">INDEX('Pricing Strategy'!$F$4:$F$71,MATCH(1,(Dataset!$O1725='Pricing Strategy'!$B$4:$B$71)*(Dataset!$Q1725='Pricing Strategy'!$C$4:$C$71)*(Dataset!$R1725='Pricing Strategy'!$D$4:$D$71),))</f>
        <v>0.4</v>
      </c>
      <c r="V1725" s="3">
        <f>Dataset!$T1725*(1-Dataset!$U1725)</f>
        <v>23.855999999999998</v>
      </c>
    </row>
    <row r="1726" spans="1:22" x14ac:dyDescent="0.3">
      <c r="A1726" s="32"/>
      <c r="C1726" s="3">
        <v>1721</v>
      </c>
      <c r="D1726" s="3" t="s">
        <v>4417</v>
      </c>
      <c r="E1726" s="34">
        <v>42874</v>
      </c>
      <c r="F1726" s="34">
        <v>42879</v>
      </c>
      <c r="G1726" s="3" t="s">
        <v>46</v>
      </c>
      <c r="H1726" s="3" t="s">
        <v>1756</v>
      </c>
      <c r="I1726" s="3" t="s">
        <v>1757</v>
      </c>
      <c r="J1726" s="3" t="s">
        <v>22</v>
      </c>
      <c r="K1726" s="3" t="s">
        <v>23</v>
      </c>
      <c r="L1726" s="3" t="s">
        <v>262</v>
      </c>
      <c r="M1726" s="3" t="s">
        <v>263</v>
      </c>
      <c r="N1726" s="3">
        <v>10011</v>
      </c>
      <c r="O1726" s="3" t="s">
        <v>144</v>
      </c>
      <c r="P1726" s="3" t="s">
        <v>2049</v>
      </c>
      <c r="Q1726" s="3" t="s">
        <v>42</v>
      </c>
      <c r="R1726" s="3" t="s">
        <v>71</v>
      </c>
      <c r="S1726" s="3" t="s">
        <v>2050</v>
      </c>
      <c r="T1726" s="3">
        <v>47.744</v>
      </c>
      <c r="U1726" s="35" cm="1">
        <f t="array" ref="U1726">INDEX('Pricing Strategy'!$F$4:$F$71,MATCH(1,(Dataset!$O1726='Pricing Strategy'!$B$4:$B$71)*(Dataset!$Q1726='Pricing Strategy'!$C$4:$C$71)*(Dataset!$R1726='Pricing Strategy'!$D$4:$D$71),))</f>
        <v>0.4</v>
      </c>
      <c r="V1726" s="3">
        <f>Dataset!$T1726*(1-Dataset!$U1726)</f>
        <v>28.6464</v>
      </c>
    </row>
    <row r="1727" spans="1:22" x14ac:dyDescent="0.3">
      <c r="A1727" s="32"/>
      <c r="C1727" s="3">
        <v>1722</v>
      </c>
      <c r="D1727" s="3" t="s">
        <v>4420</v>
      </c>
      <c r="E1727" s="34">
        <v>42724</v>
      </c>
      <c r="F1727" s="34">
        <v>42729</v>
      </c>
      <c r="G1727" s="3" t="s">
        <v>46</v>
      </c>
      <c r="H1727" s="3" t="s">
        <v>425</v>
      </c>
      <c r="I1727" s="3" t="s">
        <v>426</v>
      </c>
      <c r="J1727" s="3" t="s">
        <v>22</v>
      </c>
      <c r="K1727" s="3" t="s">
        <v>23</v>
      </c>
      <c r="L1727" s="3" t="s">
        <v>299</v>
      </c>
      <c r="M1727" s="3" t="s">
        <v>207</v>
      </c>
      <c r="N1727" s="3">
        <v>60623</v>
      </c>
      <c r="O1727" s="3" t="s">
        <v>101</v>
      </c>
      <c r="P1727" s="3" t="s">
        <v>3271</v>
      </c>
      <c r="Q1727" s="3" t="s">
        <v>67</v>
      </c>
      <c r="R1727" s="3" t="s">
        <v>68</v>
      </c>
      <c r="S1727" s="3" t="s">
        <v>3272</v>
      </c>
      <c r="T1727" s="3">
        <v>159.98400000000001</v>
      </c>
      <c r="U1727" s="35" cm="1">
        <f t="array" ref="U1727">INDEX('Pricing Strategy'!$F$4:$F$71,MATCH(1,(Dataset!$O1727='Pricing Strategy'!$B$4:$B$71)*(Dataset!$Q1727='Pricing Strategy'!$C$4:$C$71)*(Dataset!$R1727='Pricing Strategy'!$D$4:$D$71),))</f>
        <v>0.3</v>
      </c>
      <c r="V1727" s="3">
        <f>Dataset!$T1727*(1-Dataset!$U1727)</f>
        <v>111.9888</v>
      </c>
    </row>
    <row r="1728" spans="1:22" x14ac:dyDescent="0.3">
      <c r="A1728" s="32"/>
      <c r="C1728" s="3">
        <v>1723</v>
      </c>
      <c r="D1728" s="3" t="s">
        <v>4420</v>
      </c>
      <c r="E1728" s="34">
        <v>42724</v>
      </c>
      <c r="F1728" s="34">
        <v>42729</v>
      </c>
      <c r="G1728" s="3" t="s">
        <v>46</v>
      </c>
      <c r="H1728" s="3" t="s">
        <v>425</v>
      </c>
      <c r="I1728" s="3" t="s">
        <v>426</v>
      </c>
      <c r="J1728" s="3" t="s">
        <v>22</v>
      </c>
      <c r="K1728" s="3" t="s">
        <v>23</v>
      </c>
      <c r="L1728" s="3" t="s">
        <v>299</v>
      </c>
      <c r="M1728" s="3" t="s">
        <v>207</v>
      </c>
      <c r="N1728" s="3">
        <v>60623</v>
      </c>
      <c r="O1728" s="3" t="s">
        <v>101</v>
      </c>
      <c r="P1728" s="3" t="s">
        <v>4421</v>
      </c>
      <c r="Q1728" s="3" t="s">
        <v>67</v>
      </c>
      <c r="R1728" s="3" t="s">
        <v>157</v>
      </c>
      <c r="S1728" s="3" t="s">
        <v>4422</v>
      </c>
      <c r="T1728" s="3">
        <v>255.96799999999999</v>
      </c>
      <c r="U1728" s="35" cm="1">
        <f t="array" ref="U1728">INDEX('Pricing Strategy'!$F$4:$F$71,MATCH(1,(Dataset!$O1728='Pricing Strategy'!$B$4:$B$71)*(Dataset!$Q1728='Pricing Strategy'!$C$4:$C$71)*(Dataset!$R1728='Pricing Strategy'!$D$4:$D$71),))</f>
        <v>0.35</v>
      </c>
      <c r="V1728" s="3">
        <f>Dataset!$T1728*(1-Dataset!$U1728)</f>
        <v>166.3792</v>
      </c>
    </row>
    <row r="1729" spans="1:22" x14ac:dyDescent="0.3">
      <c r="A1729" s="32"/>
      <c r="C1729" s="3">
        <v>1724</v>
      </c>
      <c r="D1729" s="3" t="s">
        <v>4420</v>
      </c>
      <c r="E1729" s="34">
        <v>42724</v>
      </c>
      <c r="F1729" s="34">
        <v>42729</v>
      </c>
      <c r="G1729" s="3" t="s">
        <v>46</v>
      </c>
      <c r="H1729" s="3" t="s">
        <v>425</v>
      </c>
      <c r="I1729" s="3" t="s">
        <v>426</v>
      </c>
      <c r="J1729" s="3" t="s">
        <v>22</v>
      </c>
      <c r="K1729" s="3" t="s">
        <v>23</v>
      </c>
      <c r="L1729" s="3" t="s">
        <v>299</v>
      </c>
      <c r="M1729" s="3" t="s">
        <v>207</v>
      </c>
      <c r="N1729" s="3">
        <v>60623</v>
      </c>
      <c r="O1729" s="3" t="s">
        <v>101</v>
      </c>
      <c r="P1729" s="3" t="s">
        <v>4423</v>
      </c>
      <c r="Q1729" s="3" t="s">
        <v>28</v>
      </c>
      <c r="R1729" s="3" t="s">
        <v>29</v>
      </c>
      <c r="S1729" s="3" t="s">
        <v>4424</v>
      </c>
      <c r="T1729" s="3">
        <v>359.05799999999999</v>
      </c>
      <c r="U1729" s="35" cm="1">
        <f t="array" ref="U1729">INDEX('Pricing Strategy'!$F$4:$F$71,MATCH(1,(Dataset!$O1729='Pricing Strategy'!$B$4:$B$71)*(Dataset!$Q1729='Pricing Strategy'!$C$4:$C$71)*(Dataset!$R1729='Pricing Strategy'!$D$4:$D$71),))</f>
        <v>0.4</v>
      </c>
      <c r="V1729" s="3">
        <f>Dataset!$T1729*(1-Dataset!$U1729)</f>
        <v>215.4348</v>
      </c>
    </row>
    <row r="1730" spans="1:22" x14ac:dyDescent="0.3">
      <c r="A1730" s="32"/>
      <c r="C1730" s="3">
        <v>1725</v>
      </c>
      <c r="D1730" s="3" t="s">
        <v>4425</v>
      </c>
      <c r="E1730" s="34">
        <v>42723</v>
      </c>
      <c r="F1730" s="34">
        <v>42724</v>
      </c>
      <c r="G1730" s="3" t="s">
        <v>184</v>
      </c>
      <c r="H1730" s="3" t="s">
        <v>2268</v>
      </c>
      <c r="I1730" s="3" t="s">
        <v>2269</v>
      </c>
      <c r="J1730" s="3" t="s">
        <v>22</v>
      </c>
      <c r="K1730" s="3" t="s">
        <v>23</v>
      </c>
      <c r="L1730" s="3" t="s">
        <v>142</v>
      </c>
      <c r="M1730" s="3" t="s">
        <v>143</v>
      </c>
      <c r="N1730" s="3">
        <v>19143</v>
      </c>
      <c r="O1730" s="3" t="s">
        <v>144</v>
      </c>
      <c r="P1730" s="3" t="s">
        <v>4426</v>
      </c>
      <c r="Q1730" s="3" t="s">
        <v>42</v>
      </c>
      <c r="R1730" s="3" t="s">
        <v>74</v>
      </c>
      <c r="S1730" s="3" t="s">
        <v>4427</v>
      </c>
      <c r="T1730" s="3">
        <v>434.35199999999998</v>
      </c>
      <c r="U1730" s="35" cm="1">
        <f t="array" ref="U1730">INDEX('Pricing Strategy'!$F$4:$F$71,MATCH(1,(Dataset!$O1730='Pricing Strategy'!$B$4:$B$71)*(Dataset!$Q1730='Pricing Strategy'!$C$4:$C$71)*(Dataset!$R1730='Pricing Strategy'!$D$4:$D$71),))</f>
        <v>0.4</v>
      </c>
      <c r="V1730" s="3">
        <f>Dataset!$T1730*(1-Dataset!$U1730)</f>
        <v>260.6112</v>
      </c>
    </row>
    <row r="1731" spans="1:22" x14ac:dyDescent="0.3">
      <c r="A1731" s="32"/>
      <c r="C1731" s="3">
        <v>1726</v>
      </c>
      <c r="D1731" s="3" t="s">
        <v>4425</v>
      </c>
      <c r="E1731" s="34">
        <v>42723</v>
      </c>
      <c r="F1731" s="34">
        <v>42724</v>
      </c>
      <c r="G1731" s="3" t="s">
        <v>184</v>
      </c>
      <c r="H1731" s="3" t="s">
        <v>2268</v>
      </c>
      <c r="I1731" s="3" t="s">
        <v>2269</v>
      </c>
      <c r="J1731" s="3" t="s">
        <v>22</v>
      </c>
      <c r="K1731" s="3" t="s">
        <v>23</v>
      </c>
      <c r="L1731" s="3" t="s">
        <v>142</v>
      </c>
      <c r="M1731" s="3" t="s">
        <v>143</v>
      </c>
      <c r="N1731" s="3">
        <v>19143</v>
      </c>
      <c r="O1731" s="3" t="s">
        <v>144</v>
      </c>
      <c r="P1731" s="3" t="s">
        <v>4428</v>
      </c>
      <c r="Q1731" s="3" t="s">
        <v>42</v>
      </c>
      <c r="R1731" s="3" t="s">
        <v>74</v>
      </c>
      <c r="S1731" s="3" t="s">
        <v>4429</v>
      </c>
      <c r="T1731" s="3">
        <v>3.552</v>
      </c>
      <c r="U1731" s="35" cm="1">
        <f t="array" ref="U1731">INDEX('Pricing Strategy'!$F$4:$F$71,MATCH(1,(Dataset!$O1731='Pricing Strategy'!$B$4:$B$71)*(Dataset!$Q1731='Pricing Strategy'!$C$4:$C$71)*(Dataset!$R1731='Pricing Strategy'!$D$4:$D$71),))</f>
        <v>0.4</v>
      </c>
      <c r="V1731" s="3">
        <f>Dataset!$T1731*(1-Dataset!$U1731)</f>
        <v>2.1311999999999998</v>
      </c>
    </row>
    <row r="1732" spans="1:22" x14ac:dyDescent="0.3">
      <c r="A1732" s="32"/>
      <c r="C1732" s="3">
        <v>1727</v>
      </c>
      <c r="D1732" s="3" t="s">
        <v>4425</v>
      </c>
      <c r="E1732" s="34">
        <v>42723</v>
      </c>
      <c r="F1732" s="34">
        <v>42724</v>
      </c>
      <c r="G1732" s="3" t="s">
        <v>184</v>
      </c>
      <c r="H1732" s="3" t="s">
        <v>2268</v>
      </c>
      <c r="I1732" s="3" t="s">
        <v>2269</v>
      </c>
      <c r="J1732" s="3" t="s">
        <v>22</v>
      </c>
      <c r="K1732" s="3" t="s">
        <v>23</v>
      </c>
      <c r="L1732" s="3" t="s">
        <v>142</v>
      </c>
      <c r="M1732" s="3" t="s">
        <v>143</v>
      </c>
      <c r="N1732" s="3">
        <v>19143</v>
      </c>
      <c r="O1732" s="3" t="s">
        <v>144</v>
      </c>
      <c r="P1732" s="3" t="s">
        <v>4430</v>
      </c>
      <c r="Q1732" s="3" t="s">
        <v>42</v>
      </c>
      <c r="R1732" s="3" t="s">
        <v>74</v>
      </c>
      <c r="S1732" s="3" t="s">
        <v>4431</v>
      </c>
      <c r="T1732" s="3">
        <v>88.831999999999994</v>
      </c>
      <c r="U1732" s="35" cm="1">
        <f t="array" ref="U1732">INDEX('Pricing Strategy'!$F$4:$F$71,MATCH(1,(Dataset!$O1732='Pricing Strategy'!$B$4:$B$71)*(Dataset!$Q1732='Pricing Strategy'!$C$4:$C$71)*(Dataset!$R1732='Pricing Strategy'!$D$4:$D$71),))</f>
        <v>0.4</v>
      </c>
      <c r="V1732" s="3">
        <f>Dataset!$T1732*(1-Dataset!$U1732)</f>
        <v>53.299199999999992</v>
      </c>
    </row>
    <row r="1733" spans="1:22" x14ac:dyDescent="0.3">
      <c r="A1733" s="32"/>
      <c r="C1733" s="3">
        <v>1728</v>
      </c>
      <c r="D1733" s="3" t="s">
        <v>4432</v>
      </c>
      <c r="E1733" s="34">
        <v>43219</v>
      </c>
      <c r="F1733" s="34">
        <v>43224</v>
      </c>
      <c r="G1733" s="3" t="s">
        <v>19</v>
      </c>
      <c r="H1733" s="3" t="s">
        <v>4433</v>
      </c>
      <c r="I1733" s="3" t="s">
        <v>4434</v>
      </c>
      <c r="J1733" s="3" t="s">
        <v>37</v>
      </c>
      <c r="K1733" s="3" t="s">
        <v>23</v>
      </c>
      <c r="L1733" s="3" t="s">
        <v>865</v>
      </c>
      <c r="M1733" s="3" t="s">
        <v>494</v>
      </c>
      <c r="N1733" s="3">
        <v>43017</v>
      </c>
      <c r="O1733" s="3" t="s">
        <v>144</v>
      </c>
      <c r="P1733" s="3" t="s">
        <v>4435</v>
      </c>
      <c r="Q1733" s="3" t="s">
        <v>28</v>
      </c>
      <c r="R1733" s="3" t="s">
        <v>52</v>
      </c>
      <c r="S1733" s="3" t="s">
        <v>4436</v>
      </c>
      <c r="T1733" s="3">
        <v>1048.3499999999999</v>
      </c>
      <c r="U1733" s="35" cm="1">
        <f t="array" ref="U1733">INDEX('Pricing Strategy'!$F$4:$F$71,MATCH(1,(Dataset!$O1733='Pricing Strategy'!$B$4:$B$71)*(Dataset!$Q1733='Pricing Strategy'!$C$4:$C$71)*(Dataset!$R1733='Pricing Strategy'!$D$4:$D$71),))</f>
        <v>0.45</v>
      </c>
      <c r="V1733" s="3">
        <f>Dataset!$T1733*(1-Dataset!$U1733)</f>
        <v>576.59249999999997</v>
      </c>
    </row>
    <row r="1734" spans="1:22" x14ac:dyDescent="0.3">
      <c r="A1734" s="32"/>
      <c r="C1734" s="3">
        <v>1729</v>
      </c>
      <c r="D1734" s="3" t="s">
        <v>4437</v>
      </c>
      <c r="E1734" s="34">
        <v>42773</v>
      </c>
      <c r="F1734" s="34">
        <v>42773</v>
      </c>
      <c r="G1734" s="3" t="s">
        <v>1290</v>
      </c>
      <c r="H1734" s="3" t="s">
        <v>2054</v>
      </c>
      <c r="I1734" s="3" t="s">
        <v>2055</v>
      </c>
      <c r="J1734" s="3" t="s">
        <v>22</v>
      </c>
      <c r="K1734" s="3" t="s">
        <v>23</v>
      </c>
      <c r="L1734" s="3" t="s">
        <v>314</v>
      </c>
      <c r="M1734" s="3" t="s">
        <v>315</v>
      </c>
      <c r="N1734" s="3">
        <v>22153</v>
      </c>
      <c r="O1734" s="3" t="s">
        <v>26</v>
      </c>
      <c r="P1734" s="3" t="s">
        <v>4264</v>
      </c>
      <c r="Q1734" s="3" t="s">
        <v>67</v>
      </c>
      <c r="R1734" s="3" t="s">
        <v>157</v>
      </c>
      <c r="S1734" s="3" t="s">
        <v>4265</v>
      </c>
      <c r="T1734" s="3">
        <v>100</v>
      </c>
      <c r="U1734" s="35" cm="1">
        <f t="array" ref="U1734">INDEX('Pricing Strategy'!$F$4:$F$71,MATCH(1,(Dataset!$O1734='Pricing Strategy'!$B$4:$B$71)*(Dataset!$Q1734='Pricing Strategy'!$C$4:$C$71)*(Dataset!$R1734='Pricing Strategy'!$D$4:$D$71),))</f>
        <v>0.3</v>
      </c>
      <c r="V1734" s="3">
        <f>Dataset!$T1734*(1-Dataset!$U1734)</f>
        <v>70</v>
      </c>
    </row>
    <row r="1735" spans="1:22" x14ac:dyDescent="0.3">
      <c r="A1735" s="32"/>
      <c r="C1735" s="3">
        <v>1730</v>
      </c>
      <c r="D1735" s="3" t="s">
        <v>4437</v>
      </c>
      <c r="E1735" s="34">
        <v>42773</v>
      </c>
      <c r="F1735" s="34">
        <v>42773</v>
      </c>
      <c r="G1735" s="3" t="s">
        <v>1290</v>
      </c>
      <c r="H1735" s="3" t="s">
        <v>2054</v>
      </c>
      <c r="I1735" s="3" t="s">
        <v>2055</v>
      </c>
      <c r="J1735" s="3" t="s">
        <v>22</v>
      </c>
      <c r="K1735" s="3" t="s">
        <v>23</v>
      </c>
      <c r="L1735" s="3" t="s">
        <v>314</v>
      </c>
      <c r="M1735" s="3" t="s">
        <v>315</v>
      </c>
      <c r="N1735" s="3">
        <v>22153</v>
      </c>
      <c r="O1735" s="3" t="s">
        <v>26</v>
      </c>
      <c r="P1735" s="3" t="s">
        <v>2775</v>
      </c>
      <c r="Q1735" s="3" t="s">
        <v>42</v>
      </c>
      <c r="R1735" s="3" t="s">
        <v>43</v>
      </c>
      <c r="S1735" s="3" t="s">
        <v>2776</v>
      </c>
      <c r="T1735" s="3">
        <v>7.83</v>
      </c>
      <c r="U1735" s="35" cm="1">
        <f t="array" ref="U1735">INDEX('Pricing Strategy'!$F$4:$F$71,MATCH(1,(Dataset!$O1735='Pricing Strategy'!$B$4:$B$71)*(Dataset!$Q1735='Pricing Strategy'!$C$4:$C$71)*(Dataset!$R1735='Pricing Strategy'!$D$4:$D$71),))</f>
        <v>0.25</v>
      </c>
      <c r="V1735" s="3">
        <f>Dataset!$T1735*(1-Dataset!$U1735)</f>
        <v>5.8725000000000005</v>
      </c>
    </row>
    <row r="1736" spans="1:22" x14ac:dyDescent="0.3">
      <c r="A1736" s="32"/>
      <c r="C1736" s="3">
        <v>1731</v>
      </c>
      <c r="D1736" s="3" t="s">
        <v>4438</v>
      </c>
      <c r="E1736" s="34">
        <v>42275</v>
      </c>
      <c r="F1736" s="34">
        <v>42280</v>
      </c>
      <c r="G1736" s="3" t="s">
        <v>46</v>
      </c>
      <c r="H1736" s="3" t="s">
        <v>3945</v>
      </c>
      <c r="I1736" s="3" t="s">
        <v>3946</v>
      </c>
      <c r="J1736" s="3" t="s">
        <v>37</v>
      </c>
      <c r="K1736" s="3" t="s">
        <v>23</v>
      </c>
      <c r="L1736" s="3" t="s">
        <v>1708</v>
      </c>
      <c r="M1736" s="3" t="s">
        <v>84</v>
      </c>
      <c r="N1736" s="3">
        <v>28314</v>
      </c>
      <c r="O1736" s="3" t="s">
        <v>26</v>
      </c>
      <c r="P1736" s="3" t="s">
        <v>4439</v>
      </c>
      <c r="Q1736" s="3" t="s">
        <v>42</v>
      </c>
      <c r="R1736" s="3" t="s">
        <v>86</v>
      </c>
      <c r="S1736" s="3" t="s">
        <v>4440</v>
      </c>
      <c r="T1736" s="3">
        <v>96.256</v>
      </c>
      <c r="U1736" s="35" cm="1">
        <f t="array" ref="U1736">INDEX('Pricing Strategy'!$F$4:$F$71,MATCH(1,(Dataset!$O1736='Pricing Strategy'!$B$4:$B$71)*(Dataset!$Q1736='Pricing Strategy'!$C$4:$C$71)*(Dataset!$R1736='Pricing Strategy'!$D$4:$D$71),))</f>
        <v>0.25</v>
      </c>
      <c r="V1736" s="3">
        <f>Dataset!$T1736*(1-Dataset!$U1736)</f>
        <v>72.192000000000007</v>
      </c>
    </row>
    <row r="1737" spans="1:22" x14ac:dyDescent="0.3">
      <c r="A1737" s="32"/>
      <c r="C1737" s="3">
        <v>1732</v>
      </c>
      <c r="D1737" s="3" t="s">
        <v>4438</v>
      </c>
      <c r="E1737" s="34">
        <v>42275</v>
      </c>
      <c r="F1737" s="34">
        <v>42280</v>
      </c>
      <c r="G1737" s="3" t="s">
        <v>46</v>
      </c>
      <c r="H1737" s="3" t="s">
        <v>3945</v>
      </c>
      <c r="I1737" s="3" t="s">
        <v>3946</v>
      </c>
      <c r="J1737" s="3" t="s">
        <v>37</v>
      </c>
      <c r="K1737" s="3" t="s">
        <v>23</v>
      </c>
      <c r="L1737" s="3" t="s">
        <v>1708</v>
      </c>
      <c r="M1737" s="3" t="s">
        <v>84</v>
      </c>
      <c r="N1737" s="3">
        <v>28314</v>
      </c>
      <c r="O1737" s="3" t="s">
        <v>26</v>
      </c>
      <c r="P1737" s="3" t="s">
        <v>564</v>
      </c>
      <c r="Q1737" s="3" t="s">
        <v>42</v>
      </c>
      <c r="R1737" s="3" t="s">
        <v>86</v>
      </c>
      <c r="S1737" s="3" t="s">
        <v>565</v>
      </c>
      <c r="T1737" s="3">
        <v>10.688000000000001</v>
      </c>
      <c r="U1737" s="35" cm="1">
        <f t="array" ref="U1737">INDEX('Pricing Strategy'!$F$4:$F$71,MATCH(1,(Dataset!$O1737='Pricing Strategy'!$B$4:$B$71)*(Dataset!$Q1737='Pricing Strategy'!$C$4:$C$71)*(Dataset!$R1737='Pricing Strategy'!$D$4:$D$71),))</f>
        <v>0.25</v>
      </c>
      <c r="V1737" s="3">
        <f>Dataset!$T1737*(1-Dataset!$U1737)</f>
        <v>8.016</v>
      </c>
    </row>
    <row r="1738" spans="1:22" x14ac:dyDescent="0.3">
      <c r="A1738" s="32"/>
      <c r="C1738" s="3">
        <v>1733</v>
      </c>
      <c r="D1738" s="3" t="s">
        <v>4441</v>
      </c>
      <c r="E1738" s="34">
        <v>42926</v>
      </c>
      <c r="F1738" s="34">
        <v>42930</v>
      </c>
      <c r="G1738" s="3" t="s">
        <v>46</v>
      </c>
      <c r="H1738" s="3" t="s">
        <v>940</v>
      </c>
      <c r="I1738" s="3" t="s">
        <v>941</v>
      </c>
      <c r="J1738" s="3" t="s">
        <v>22</v>
      </c>
      <c r="K1738" s="3" t="s">
        <v>23</v>
      </c>
      <c r="L1738" s="3" t="s">
        <v>814</v>
      </c>
      <c r="M1738" s="3" t="s">
        <v>100</v>
      </c>
      <c r="N1738" s="3">
        <v>75081</v>
      </c>
      <c r="O1738" s="3" t="s">
        <v>101</v>
      </c>
      <c r="P1738" s="3" t="s">
        <v>1654</v>
      </c>
      <c r="Q1738" s="3" t="s">
        <v>42</v>
      </c>
      <c r="R1738" s="3" t="s">
        <v>55</v>
      </c>
      <c r="S1738" s="3" t="s">
        <v>1655</v>
      </c>
      <c r="T1738" s="3">
        <v>338.04</v>
      </c>
      <c r="U1738" s="35" cm="1">
        <f t="array" ref="U1738">INDEX('Pricing Strategy'!$F$4:$F$71,MATCH(1,(Dataset!$O1738='Pricing Strategy'!$B$4:$B$71)*(Dataset!$Q1738='Pricing Strategy'!$C$4:$C$71)*(Dataset!$R1738='Pricing Strategy'!$D$4:$D$71),))</f>
        <v>0.4</v>
      </c>
      <c r="V1738" s="3">
        <f>Dataset!$T1738*(1-Dataset!$U1738)</f>
        <v>202.82400000000001</v>
      </c>
    </row>
    <row r="1739" spans="1:22" x14ac:dyDescent="0.3">
      <c r="A1739" s="32"/>
      <c r="C1739" s="3">
        <v>1734</v>
      </c>
      <c r="D1739" s="3" t="s">
        <v>4441</v>
      </c>
      <c r="E1739" s="34">
        <v>42926</v>
      </c>
      <c r="F1739" s="34">
        <v>42930</v>
      </c>
      <c r="G1739" s="3" t="s">
        <v>46</v>
      </c>
      <c r="H1739" s="3" t="s">
        <v>940</v>
      </c>
      <c r="I1739" s="3" t="s">
        <v>941</v>
      </c>
      <c r="J1739" s="3" t="s">
        <v>22</v>
      </c>
      <c r="K1739" s="3" t="s">
        <v>23</v>
      </c>
      <c r="L1739" s="3" t="s">
        <v>814</v>
      </c>
      <c r="M1739" s="3" t="s">
        <v>100</v>
      </c>
      <c r="N1739" s="3">
        <v>75081</v>
      </c>
      <c r="O1739" s="3" t="s">
        <v>101</v>
      </c>
      <c r="P1739" s="3" t="s">
        <v>1122</v>
      </c>
      <c r="Q1739" s="3" t="s">
        <v>42</v>
      </c>
      <c r="R1739" s="3" t="s">
        <v>64</v>
      </c>
      <c r="S1739" s="3" t="s">
        <v>1123</v>
      </c>
      <c r="T1739" s="3">
        <v>154.24</v>
      </c>
      <c r="U1739" s="35" cm="1">
        <f t="array" ref="U1739">INDEX('Pricing Strategy'!$F$4:$F$71,MATCH(1,(Dataset!$O1739='Pricing Strategy'!$B$4:$B$71)*(Dataset!$Q1739='Pricing Strategy'!$C$4:$C$71)*(Dataset!$R1739='Pricing Strategy'!$D$4:$D$71),))</f>
        <v>0.35</v>
      </c>
      <c r="V1739" s="3">
        <f>Dataset!$T1739*(1-Dataset!$U1739)</f>
        <v>100.25600000000001</v>
      </c>
    </row>
    <row r="1740" spans="1:22" x14ac:dyDescent="0.3">
      <c r="A1740" s="32"/>
      <c r="C1740" s="3">
        <v>1735</v>
      </c>
      <c r="D1740" s="3" t="s">
        <v>4442</v>
      </c>
      <c r="E1740" s="34">
        <v>43310</v>
      </c>
      <c r="F1740" s="34">
        <v>43313</v>
      </c>
      <c r="G1740" s="3" t="s">
        <v>19</v>
      </c>
      <c r="H1740" s="3" t="s">
        <v>1409</v>
      </c>
      <c r="I1740" s="3" t="s">
        <v>1410</v>
      </c>
      <c r="J1740" s="3" t="s">
        <v>22</v>
      </c>
      <c r="K1740" s="3" t="s">
        <v>23</v>
      </c>
      <c r="L1740" s="3" t="s">
        <v>1523</v>
      </c>
      <c r="M1740" s="3" t="s">
        <v>84</v>
      </c>
      <c r="N1740" s="3">
        <v>28540</v>
      </c>
      <c r="O1740" s="3" t="s">
        <v>26</v>
      </c>
      <c r="P1740" s="3" t="s">
        <v>4443</v>
      </c>
      <c r="Q1740" s="3" t="s">
        <v>42</v>
      </c>
      <c r="R1740" s="3" t="s">
        <v>74</v>
      </c>
      <c r="S1740" s="3" t="s">
        <v>4444</v>
      </c>
      <c r="T1740" s="3">
        <v>34.847999999999999</v>
      </c>
      <c r="U1740" s="35" cm="1">
        <f t="array" ref="U1740">INDEX('Pricing Strategy'!$F$4:$F$71,MATCH(1,(Dataset!$O1740='Pricing Strategy'!$B$4:$B$71)*(Dataset!$Q1740='Pricing Strategy'!$C$4:$C$71)*(Dataset!$R1740='Pricing Strategy'!$D$4:$D$71),))</f>
        <v>0.25</v>
      </c>
      <c r="V1740" s="3">
        <f>Dataset!$T1740*(1-Dataset!$U1740)</f>
        <v>26.135999999999999</v>
      </c>
    </row>
    <row r="1741" spans="1:22" x14ac:dyDescent="0.3">
      <c r="A1741" s="32"/>
      <c r="C1741" s="3">
        <v>1736</v>
      </c>
      <c r="D1741" s="3" t="s">
        <v>4442</v>
      </c>
      <c r="E1741" s="34">
        <v>43310</v>
      </c>
      <c r="F1741" s="34">
        <v>43313</v>
      </c>
      <c r="G1741" s="3" t="s">
        <v>19</v>
      </c>
      <c r="H1741" s="3" t="s">
        <v>1409</v>
      </c>
      <c r="I1741" s="3" t="s">
        <v>1410</v>
      </c>
      <c r="J1741" s="3" t="s">
        <v>22</v>
      </c>
      <c r="K1741" s="3" t="s">
        <v>23</v>
      </c>
      <c r="L1741" s="3" t="s">
        <v>1523</v>
      </c>
      <c r="M1741" s="3" t="s">
        <v>84</v>
      </c>
      <c r="N1741" s="3">
        <v>28540</v>
      </c>
      <c r="O1741" s="3" t="s">
        <v>26</v>
      </c>
      <c r="P1741" s="3" t="s">
        <v>3480</v>
      </c>
      <c r="Q1741" s="3" t="s">
        <v>67</v>
      </c>
      <c r="R1741" s="3" t="s">
        <v>68</v>
      </c>
      <c r="S1741" s="3" t="s">
        <v>3481</v>
      </c>
      <c r="T1741" s="3">
        <v>22</v>
      </c>
      <c r="U1741" s="35" cm="1">
        <f t="array" ref="U1741">INDEX('Pricing Strategy'!$F$4:$F$71,MATCH(1,(Dataset!$O1741='Pricing Strategy'!$B$4:$B$71)*(Dataset!$Q1741='Pricing Strategy'!$C$4:$C$71)*(Dataset!$R1741='Pricing Strategy'!$D$4:$D$71),))</f>
        <v>0.25</v>
      </c>
      <c r="V1741" s="3">
        <f>Dataset!$T1741*(1-Dataset!$U1741)</f>
        <v>16.5</v>
      </c>
    </row>
    <row r="1742" spans="1:22" x14ac:dyDescent="0.3">
      <c r="A1742" s="32"/>
      <c r="C1742" s="3">
        <v>1737</v>
      </c>
      <c r="D1742" s="3" t="s">
        <v>4442</v>
      </c>
      <c r="E1742" s="34">
        <v>43310</v>
      </c>
      <c r="F1742" s="34">
        <v>43313</v>
      </c>
      <c r="G1742" s="3" t="s">
        <v>19</v>
      </c>
      <c r="H1742" s="3" t="s">
        <v>1409</v>
      </c>
      <c r="I1742" s="3" t="s">
        <v>1410</v>
      </c>
      <c r="J1742" s="3" t="s">
        <v>22</v>
      </c>
      <c r="K1742" s="3" t="s">
        <v>23</v>
      </c>
      <c r="L1742" s="3" t="s">
        <v>1523</v>
      </c>
      <c r="M1742" s="3" t="s">
        <v>84</v>
      </c>
      <c r="N1742" s="3">
        <v>28540</v>
      </c>
      <c r="O1742" s="3" t="s">
        <v>26</v>
      </c>
      <c r="P1742" s="3" t="s">
        <v>63</v>
      </c>
      <c r="Q1742" s="3" t="s">
        <v>42</v>
      </c>
      <c r="R1742" s="3" t="s">
        <v>64</v>
      </c>
      <c r="S1742" s="3" t="s">
        <v>65</v>
      </c>
      <c r="T1742" s="3">
        <v>4.3680000000000003</v>
      </c>
      <c r="U1742" s="35" cm="1">
        <f t="array" ref="U1742">INDEX('Pricing Strategy'!$F$4:$F$71,MATCH(1,(Dataset!$O1742='Pricing Strategy'!$B$4:$B$71)*(Dataset!$Q1742='Pricing Strategy'!$C$4:$C$71)*(Dataset!$R1742='Pricing Strategy'!$D$4:$D$71),))</f>
        <v>0.3</v>
      </c>
      <c r="V1742" s="3">
        <f>Dataset!$T1742*(1-Dataset!$U1742)</f>
        <v>3.0575999999999999</v>
      </c>
    </row>
    <row r="1743" spans="1:22" x14ac:dyDescent="0.3">
      <c r="A1743" s="32"/>
      <c r="C1743" s="3">
        <v>1738</v>
      </c>
      <c r="D1743" s="3" t="s">
        <v>4445</v>
      </c>
      <c r="E1743" s="34">
        <v>42616</v>
      </c>
      <c r="F1743" s="34">
        <v>42622</v>
      </c>
      <c r="G1743" s="3" t="s">
        <v>46</v>
      </c>
      <c r="H1743" s="3" t="s">
        <v>909</v>
      </c>
      <c r="I1743" s="3" t="s">
        <v>910</v>
      </c>
      <c r="J1743" s="3" t="s">
        <v>37</v>
      </c>
      <c r="K1743" s="3" t="s">
        <v>23</v>
      </c>
      <c r="L1743" s="3" t="s">
        <v>123</v>
      </c>
      <c r="M1743" s="3" t="s">
        <v>39</v>
      </c>
      <c r="N1743" s="3">
        <v>94122</v>
      </c>
      <c r="O1743" s="3" t="s">
        <v>40</v>
      </c>
      <c r="P1743" s="3" t="s">
        <v>1826</v>
      </c>
      <c r="Q1743" s="3" t="s">
        <v>42</v>
      </c>
      <c r="R1743" s="3" t="s">
        <v>55</v>
      </c>
      <c r="S1743" s="3" t="s">
        <v>1827</v>
      </c>
      <c r="T1743" s="3">
        <v>31.44</v>
      </c>
      <c r="U1743" s="35" cm="1">
        <f t="array" ref="U1743">INDEX('Pricing Strategy'!$F$4:$F$71,MATCH(1,(Dataset!$O1743='Pricing Strategy'!$B$4:$B$71)*(Dataset!$Q1743='Pricing Strategy'!$C$4:$C$71)*(Dataset!$R1743='Pricing Strategy'!$D$4:$D$71),))</f>
        <v>0.5</v>
      </c>
      <c r="V1743" s="3">
        <f>Dataset!$T1743*(1-Dataset!$U1743)</f>
        <v>15.72</v>
      </c>
    </row>
    <row r="1744" spans="1:22" x14ac:dyDescent="0.3">
      <c r="A1744" s="32"/>
      <c r="C1744" s="3">
        <v>1739</v>
      </c>
      <c r="D1744" s="3" t="s">
        <v>4445</v>
      </c>
      <c r="E1744" s="34">
        <v>42616</v>
      </c>
      <c r="F1744" s="34">
        <v>42622</v>
      </c>
      <c r="G1744" s="3" t="s">
        <v>46</v>
      </c>
      <c r="H1744" s="3" t="s">
        <v>909</v>
      </c>
      <c r="I1744" s="3" t="s">
        <v>910</v>
      </c>
      <c r="J1744" s="3" t="s">
        <v>37</v>
      </c>
      <c r="K1744" s="3" t="s">
        <v>23</v>
      </c>
      <c r="L1744" s="3" t="s">
        <v>123</v>
      </c>
      <c r="M1744" s="3" t="s">
        <v>39</v>
      </c>
      <c r="N1744" s="3">
        <v>94122</v>
      </c>
      <c r="O1744" s="3" t="s">
        <v>40</v>
      </c>
      <c r="P1744" s="3" t="s">
        <v>4162</v>
      </c>
      <c r="Q1744" s="3" t="s">
        <v>67</v>
      </c>
      <c r="R1744" s="3" t="s">
        <v>157</v>
      </c>
      <c r="S1744" s="3" t="s">
        <v>4163</v>
      </c>
      <c r="T1744" s="3">
        <v>17.899999999999999</v>
      </c>
      <c r="U1744" s="35" cm="1">
        <f t="array" ref="U1744">INDEX('Pricing Strategy'!$F$4:$F$71,MATCH(1,(Dataset!$O1744='Pricing Strategy'!$B$4:$B$71)*(Dataset!$Q1744='Pricing Strategy'!$C$4:$C$71)*(Dataset!$R1744='Pricing Strategy'!$D$4:$D$71),))</f>
        <v>0.45</v>
      </c>
      <c r="V1744" s="3">
        <f>Dataset!$T1744*(1-Dataset!$U1744)</f>
        <v>9.8450000000000006</v>
      </c>
    </row>
    <row r="1745" spans="1:22" x14ac:dyDescent="0.3">
      <c r="A1745" s="32"/>
      <c r="C1745" s="3">
        <v>1740</v>
      </c>
      <c r="D1745" s="3" t="s">
        <v>4445</v>
      </c>
      <c r="E1745" s="34">
        <v>42616</v>
      </c>
      <c r="F1745" s="34">
        <v>42622</v>
      </c>
      <c r="G1745" s="3" t="s">
        <v>46</v>
      </c>
      <c r="H1745" s="3" t="s">
        <v>909</v>
      </c>
      <c r="I1745" s="3" t="s">
        <v>910</v>
      </c>
      <c r="J1745" s="3" t="s">
        <v>37</v>
      </c>
      <c r="K1745" s="3" t="s">
        <v>23</v>
      </c>
      <c r="L1745" s="3" t="s">
        <v>123</v>
      </c>
      <c r="M1745" s="3" t="s">
        <v>39</v>
      </c>
      <c r="N1745" s="3">
        <v>94122</v>
      </c>
      <c r="O1745" s="3" t="s">
        <v>40</v>
      </c>
      <c r="P1745" s="3" t="s">
        <v>4446</v>
      </c>
      <c r="Q1745" s="3" t="s">
        <v>67</v>
      </c>
      <c r="R1745" s="3" t="s">
        <v>157</v>
      </c>
      <c r="S1745" s="3" t="s">
        <v>4447</v>
      </c>
      <c r="T1745" s="3">
        <v>129.44999999999999</v>
      </c>
      <c r="U1745" s="35" cm="1">
        <f t="array" ref="U1745">INDEX('Pricing Strategy'!$F$4:$F$71,MATCH(1,(Dataset!$O1745='Pricing Strategy'!$B$4:$B$71)*(Dataset!$Q1745='Pricing Strategy'!$C$4:$C$71)*(Dataset!$R1745='Pricing Strategy'!$D$4:$D$71),))</f>
        <v>0.45</v>
      </c>
      <c r="V1745" s="3">
        <f>Dataset!$T1745*(1-Dataset!$U1745)</f>
        <v>71.197500000000005</v>
      </c>
    </row>
    <row r="1746" spans="1:22" x14ac:dyDescent="0.3">
      <c r="A1746" s="32"/>
      <c r="C1746" s="3">
        <v>1741</v>
      </c>
      <c r="D1746" s="3" t="s">
        <v>4448</v>
      </c>
      <c r="E1746" s="34">
        <v>42225</v>
      </c>
      <c r="F1746" s="34">
        <v>42232</v>
      </c>
      <c r="G1746" s="3" t="s">
        <v>46</v>
      </c>
      <c r="H1746" s="3" t="s">
        <v>4449</v>
      </c>
      <c r="I1746" s="3" t="s">
        <v>4450</v>
      </c>
      <c r="J1746" s="3" t="s">
        <v>98</v>
      </c>
      <c r="K1746" s="3" t="s">
        <v>23</v>
      </c>
      <c r="L1746" s="3" t="s">
        <v>947</v>
      </c>
      <c r="M1746" s="3" t="s">
        <v>39</v>
      </c>
      <c r="N1746" s="3">
        <v>92037</v>
      </c>
      <c r="O1746" s="3" t="s">
        <v>40</v>
      </c>
      <c r="P1746" s="3" t="s">
        <v>3717</v>
      </c>
      <c r="Q1746" s="3" t="s">
        <v>42</v>
      </c>
      <c r="R1746" s="3" t="s">
        <v>43</v>
      </c>
      <c r="S1746" s="3" t="s">
        <v>3718</v>
      </c>
      <c r="T1746" s="3">
        <v>20.88</v>
      </c>
      <c r="U1746" s="35" cm="1">
        <f t="array" ref="U1746">INDEX('Pricing Strategy'!$F$4:$F$71,MATCH(1,(Dataset!$O1746='Pricing Strategy'!$B$4:$B$71)*(Dataset!$Q1746='Pricing Strategy'!$C$4:$C$71)*(Dataset!$R1746='Pricing Strategy'!$D$4:$D$71),))</f>
        <v>0.4</v>
      </c>
      <c r="V1746" s="3">
        <f>Dataset!$T1746*(1-Dataset!$U1746)</f>
        <v>12.527999999999999</v>
      </c>
    </row>
    <row r="1747" spans="1:22" x14ac:dyDescent="0.3">
      <c r="A1747" s="32"/>
      <c r="C1747" s="3">
        <v>1742</v>
      </c>
      <c r="D1747" s="3" t="s">
        <v>4451</v>
      </c>
      <c r="E1747" s="34">
        <v>43403</v>
      </c>
      <c r="F1747" s="34">
        <v>43407</v>
      </c>
      <c r="G1747" s="3" t="s">
        <v>46</v>
      </c>
      <c r="H1747" s="3" t="s">
        <v>4176</v>
      </c>
      <c r="I1747" s="3" t="s">
        <v>4177</v>
      </c>
      <c r="J1747" s="3" t="s">
        <v>22</v>
      </c>
      <c r="K1747" s="3" t="s">
        <v>23</v>
      </c>
      <c r="L1747" s="3" t="s">
        <v>142</v>
      </c>
      <c r="M1747" s="3" t="s">
        <v>143</v>
      </c>
      <c r="N1747" s="3">
        <v>19140</v>
      </c>
      <c r="O1747" s="3" t="s">
        <v>144</v>
      </c>
      <c r="P1747" s="3" t="s">
        <v>4452</v>
      </c>
      <c r="Q1747" s="3" t="s">
        <v>42</v>
      </c>
      <c r="R1747" s="3" t="s">
        <v>86</v>
      </c>
      <c r="S1747" s="3" t="s">
        <v>4453</v>
      </c>
      <c r="T1747" s="3">
        <v>20.736000000000001</v>
      </c>
      <c r="U1747" s="35" cm="1">
        <f t="array" ref="U1747">INDEX('Pricing Strategy'!$F$4:$F$71,MATCH(1,(Dataset!$O1747='Pricing Strategy'!$B$4:$B$71)*(Dataset!$Q1747='Pricing Strategy'!$C$4:$C$71)*(Dataset!$R1747='Pricing Strategy'!$D$4:$D$71),))</f>
        <v>0.4</v>
      </c>
      <c r="V1747" s="3">
        <f>Dataset!$T1747*(1-Dataset!$U1747)</f>
        <v>12.441599999999999</v>
      </c>
    </row>
    <row r="1748" spans="1:22" x14ac:dyDescent="0.3">
      <c r="A1748" s="32"/>
      <c r="C1748" s="3">
        <v>1743</v>
      </c>
      <c r="D1748" s="3" t="s">
        <v>4451</v>
      </c>
      <c r="E1748" s="34">
        <v>43403</v>
      </c>
      <c r="F1748" s="34">
        <v>43407</v>
      </c>
      <c r="G1748" s="3" t="s">
        <v>46</v>
      </c>
      <c r="H1748" s="3" t="s">
        <v>4176</v>
      </c>
      <c r="I1748" s="3" t="s">
        <v>4177</v>
      </c>
      <c r="J1748" s="3" t="s">
        <v>22</v>
      </c>
      <c r="K1748" s="3" t="s">
        <v>23</v>
      </c>
      <c r="L1748" s="3" t="s">
        <v>142</v>
      </c>
      <c r="M1748" s="3" t="s">
        <v>143</v>
      </c>
      <c r="N1748" s="3">
        <v>19140</v>
      </c>
      <c r="O1748" s="3" t="s">
        <v>144</v>
      </c>
      <c r="P1748" s="3" t="s">
        <v>4276</v>
      </c>
      <c r="Q1748" s="3" t="s">
        <v>28</v>
      </c>
      <c r="R1748" s="3" t="s">
        <v>61</v>
      </c>
      <c r="S1748" s="3" t="s">
        <v>4277</v>
      </c>
      <c r="T1748" s="3">
        <v>7.1680000000000001</v>
      </c>
      <c r="U1748" s="35" cm="1">
        <f t="array" ref="U1748">INDEX('Pricing Strategy'!$F$4:$F$71,MATCH(1,(Dataset!$O1748='Pricing Strategy'!$B$4:$B$71)*(Dataset!$Q1748='Pricing Strategy'!$C$4:$C$71)*(Dataset!$R1748='Pricing Strategy'!$D$4:$D$71),))</f>
        <v>0.4</v>
      </c>
      <c r="V1748" s="3">
        <f>Dataset!$T1748*(1-Dataset!$U1748)</f>
        <v>4.3007999999999997</v>
      </c>
    </row>
    <row r="1749" spans="1:22" x14ac:dyDescent="0.3">
      <c r="A1749" s="32"/>
      <c r="C1749" s="3">
        <v>1744</v>
      </c>
      <c r="D1749" s="3" t="s">
        <v>4451</v>
      </c>
      <c r="E1749" s="34">
        <v>43403</v>
      </c>
      <c r="F1749" s="34">
        <v>43407</v>
      </c>
      <c r="G1749" s="3" t="s">
        <v>46</v>
      </c>
      <c r="H1749" s="3" t="s">
        <v>4176</v>
      </c>
      <c r="I1749" s="3" t="s">
        <v>4177</v>
      </c>
      <c r="J1749" s="3" t="s">
        <v>22</v>
      </c>
      <c r="K1749" s="3" t="s">
        <v>23</v>
      </c>
      <c r="L1749" s="3" t="s">
        <v>142</v>
      </c>
      <c r="M1749" s="3" t="s">
        <v>143</v>
      </c>
      <c r="N1749" s="3">
        <v>19140</v>
      </c>
      <c r="O1749" s="3" t="s">
        <v>144</v>
      </c>
      <c r="P1749" s="3" t="s">
        <v>2734</v>
      </c>
      <c r="Q1749" s="3" t="s">
        <v>42</v>
      </c>
      <c r="R1749" s="3" t="s">
        <v>55</v>
      </c>
      <c r="S1749" s="3" t="s">
        <v>2735</v>
      </c>
      <c r="T1749" s="3">
        <v>11.167999999999999</v>
      </c>
      <c r="U1749" s="35" cm="1">
        <f t="array" ref="U1749">INDEX('Pricing Strategy'!$F$4:$F$71,MATCH(1,(Dataset!$O1749='Pricing Strategy'!$B$4:$B$71)*(Dataset!$Q1749='Pricing Strategy'!$C$4:$C$71)*(Dataset!$R1749='Pricing Strategy'!$D$4:$D$71),))</f>
        <v>0.5</v>
      </c>
      <c r="V1749" s="3">
        <f>Dataset!$T1749*(1-Dataset!$U1749)</f>
        <v>5.5839999999999996</v>
      </c>
    </row>
    <row r="1750" spans="1:22" x14ac:dyDescent="0.3">
      <c r="A1750" s="32"/>
      <c r="C1750" s="3">
        <v>1745</v>
      </c>
      <c r="D1750" s="3" t="s">
        <v>4451</v>
      </c>
      <c r="E1750" s="34">
        <v>43403</v>
      </c>
      <c r="F1750" s="34">
        <v>43407</v>
      </c>
      <c r="G1750" s="3" t="s">
        <v>46</v>
      </c>
      <c r="H1750" s="3" t="s">
        <v>4176</v>
      </c>
      <c r="I1750" s="3" t="s">
        <v>4177</v>
      </c>
      <c r="J1750" s="3" t="s">
        <v>22</v>
      </c>
      <c r="K1750" s="3" t="s">
        <v>23</v>
      </c>
      <c r="L1750" s="3" t="s">
        <v>142</v>
      </c>
      <c r="M1750" s="3" t="s">
        <v>143</v>
      </c>
      <c r="N1750" s="3">
        <v>19140</v>
      </c>
      <c r="O1750" s="3" t="s">
        <v>144</v>
      </c>
      <c r="P1750" s="3" t="s">
        <v>2145</v>
      </c>
      <c r="Q1750" s="3" t="s">
        <v>67</v>
      </c>
      <c r="R1750" s="3" t="s">
        <v>157</v>
      </c>
      <c r="S1750" s="3" t="s">
        <v>2146</v>
      </c>
      <c r="T1750" s="3">
        <v>442.4</v>
      </c>
      <c r="U1750" s="35" cm="1">
        <f t="array" ref="U1750">INDEX('Pricing Strategy'!$F$4:$F$71,MATCH(1,(Dataset!$O1750='Pricing Strategy'!$B$4:$B$71)*(Dataset!$Q1750='Pricing Strategy'!$C$4:$C$71)*(Dataset!$R1750='Pricing Strategy'!$D$4:$D$71),))</f>
        <v>0.45</v>
      </c>
      <c r="V1750" s="3">
        <f>Dataset!$T1750*(1-Dataset!$U1750)</f>
        <v>243.32</v>
      </c>
    </row>
    <row r="1751" spans="1:22" x14ac:dyDescent="0.3">
      <c r="A1751" s="32"/>
      <c r="C1751" s="3">
        <v>1746</v>
      </c>
      <c r="D1751" s="3" t="s">
        <v>4454</v>
      </c>
      <c r="E1751" s="34">
        <v>42161</v>
      </c>
      <c r="F1751" s="34">
        <v>42164</v>
      </c>
      <c r="G1751" s="3" t="s">
        <v>184</v>
      </c>
      <c r="H1751" s="3" t="s">
        <v>2463</v>
      </c>
      <c r="I1751" s="3" t="s">
        <v>2464</v>
      </c>
      <c r="J1751" s="3" t="s">
        <v>22</v>
      </c>
      <c r="K1751" s="3" t="s">
        <v>23</v>
      </c>
      <c r="L1751" s="3" t="s">
        <v>385</v>
      </c>
      <c r="M1751" s="3" t="s">
        <v>263</v>
      </c>
      <c r="N1751" s="3">
        <v>14609</v>
      </c>
      <c r="O1751" s="3" t="s">
        <v>144</v>
      </c>
      <c r="P1751" s="3" t="s">
        <v>686</v>
      </c>
      <c r="Q1751" s="3" t="s">
        <v>42</v>
      </c>
      <c r="R1751" s="3" t="s">
        <v>64</v>
      </c>
      <c r="S1751" s="3" t="s">
        <v>687</v>
      </c>
      <c r="T1751" s="3">
        <v>13.36</v>
      </c>
      <c r="U1751" s="35" cm="1">
        <f t="array" ref="U1751">INDEX('Pricing Strategy'!$F$4:$F$71,MATCH(1,(Dataset!$O1751='Pricing Strategy'!$B$4:$B$71)*(Dataset!$Q1751='Pricing Strategy'!$C$4:$C$71)*(Dataset!$R1751='Pricing Strategy'!$D$4:$D$71),))</f>
        <v>0.45</v>
      </c>
      <c r="V1751" s="3">
        <f>Dataset!$T1751*(1-Dataset!$U1751)</f>
        <v>7.3479999999999999</v>
      </c>
    </row>
    <row r="1752" spans="1:22" x14ac:dyDescent="0.3">
      <c r="A1752" s="32"/>
      <c r="C1752" s="3">
        <v>1747</v>
      </c>
      <c r="D1752" s="3" t="s">
        <v>4455</v>
      </c>
      <c r="E1752" s="34">
        <v>42960</v>
      </c>
      <c r="F1752" s="34">
        <v>42964</v>
      </c>
      <c r="G1752" s="3" t="s">
        <v>19</v>
      </c>
      <c r="H1752" s="3" t="s">
        <v>1662</v>
      </c>
      <c r="I1752" s="3" t="s">
        <v>1663</v>
      </c>
      <c r="J1752" s="3" t="s">
        <v>22</v>
      </c>
      <c r="K1752" s="3" t="s">
        <v>23</v>
      </c>
      <c r="L1752" s="3" t="s">
        <v>1523</v>
      </c>
      <c r="M1752" s="3" t="s">
        <v>84</v>
      </c>
      <c r="N1752" s="3">
        <v>28540</v>
      </c>
      <c r="O1752" s="3" t="s">
        <v>26</v>
      </c>
      <c r="P1752" s="3" t="s">
        <v>2359</v>
      </c>
      <c r="Q1752" s="3" t="s">
        <v>42</v>
      </c>
      <c r="R1752" s="3" t="s">
        <v>71</v>
      </c>
      <c r="S1752" s="3" t="s">
        <v>2360</v>
      </c>
      <c r="T1752" s="3">
        <v>11.231999999999999</v>
      </c>
      <c r="U1752" s="35" cm="1">
        <f t="array" ref="U1752">INDEX('Pricing Strategy'!$F$4:$F$71,MATCH(1,(Dataset!$O1752='Pricing Strategy'!$B$4:$B$71)*(Dataset!$Q1752='Pricing Strategy'!$C$4:$C$71)*(Dataset!$R1752='Pricing Strategy'!$D$4:$D$71),))</f>
        <v>0.25</v>
      </c>
      <c r="V1752" s="3">
        <f>Dataset!$T1752*(1-Dataset!$U1752)</f>
        <v>8.4239999999999995</v>
      </c>
    </row>
    <row r="1753" spans="1:22" x14ac:dyDescent="0.3">
      <c r="A1753" s="32"/>
      <c r="C1753" s="3">
        <v>1748</v>
      </c>
      <c r="D1753" s="3" t="s">
        <v>4455</v>
      </c>
      <c r="E1753" s="34">
        <v>42960</v>
      </c>
      <c r="F1753" s="34">
        <v>42964</v>
      </c>
      <c r="G1753" s="3" t="s">
        <v>19</v>
      </c>
      <c r="H1753" s="3" t="s">
        <v>1662</v>
      </c>
      <c r="I1753" s="3" t="s">
        <v>1663</v>
      </c>
      <c r="J1753" s="3" t="s">
        <v>22</v>
      </c>
      <c r="K1753" s="3" t="s">
        <v>23</v>
      </c>
      <c r="L1753" s="3" t="s">
        <v>1523</v>
      </c>
      <c r="M1753" s="3" t="s">
        <v>84</v>
      </c>
      <c r="N1753" s="3">
        <v>28540</v>
      </c>
      <c r="O1753" s="3" t="s">
        <v>26</v>
      </c>
      <c r="P1753" s="3" t="s">
        <v>4456</v>
      </c>
      <c r="Q1753" s="3" t="s">
        <v>42</v>
      </c>
      <c r="R1753" s="3" t="s">
        <v>86</v>
      </c>
      <c r="S1753" s="3" t="s">
        <v>182</v>
      </c>
      <c r="T1753" s="3">
        <v>10.272</v>
      </c>
      <c r="U1753" s="35" cm="1">
        <f t="array" ref="U1753">INDEX('Pricing Strategy'!$F$4:$F$71,MATCH(1,(Dataset!$O1753='Pricing Strategy'!$B$4:$B$71)*(Dataset!$Q1753='Pricing Strategy'!$C$4:$C$71)*(Dataset!$R1753='Pricing Strategy'!$D$4:$D$71),))</f>
        <v>0.25</v>
      </c>
      <c r="V1753" s="3">
        <f>Dataset!$T1753*(1-Dataset!$U1753)</f>
        <v>7.7040000000000006</v>
      </c>
    </row>
    <row r="1754" spans="1:22" x14ac:dyDescent="0.3">
      <c r="A1754" s="32"/>
      <c r="C1754" s="3">
        <v>1749</v>
      </c>
      <c r="D1754" s="3" t="s">
        <v>4457</v>
      </c>
      <c r="E1754" s="34">
        <v>42119</v>
      </c>
      <c r="F1754" s="34">
        <v>42123</v>
      </c>
      <c r="G1754" s="3" t="s">
        <v>46</v>
      </c>
      <c r="H1754" s="3" t="s">
        <v>4458</v>
      </c>
      <c r="I1754" s="3" t="s">
        <v>4459</v>
      </c>
      <c r="J1754" s="3" t="s">
        <v>98</v>
      </c>
      <c r="K1754" s="3" t="s">
        <v>23</v>
      </c>
      <c r="L1754" s="3" t="s">
        <v>180</v>
      </c>
      <c r="M1754" s="3" t="s">
        <v>100</v>
      </c>
      <c r="N1754" s="3">
        <v>77095</v>
      </c>
      <c r="O1754" s="3" t="s">
        <v>101</v>
      </c>
      <c r="P1754" s="3" t="s">
        <v>2831</v>
      </c>
      <c r="Q1754" s="3" t="s">
        <v>42</v>
      </c>
      <c r="R1754" s="3" t="s">
        <v>86</v>
      </c>
      <c r="S1754" s="3" t="s">
        <v>2832</v>
      </c>
      <c r="T1754" s="3">
        <v>10.368</v>
      </c>
      <c r="U1754" s="35" cm="1">
        <f t="array" ref="U1754">INDEX('Pricing Strategy'!$F$4:$F$71,MATCH(1,(Dataset!$O1754='Pricing Strategy'!$B$4:$B$71)*(Dataset!$Q1754='Pricing Strategy'!$C$4:$C$71)*(Dataset!$R1754='Pricing Strategy'!$D$4:$D$71),))</f>
        <v>0.3</v>
      </c>
      <c r="V1754" s="3">
        <f>Dataset!$T1754*(1-Dataset!$U1754)</f>
        <v>7.2576000000000001</v>
      </c>
    </row>
    <row r="1755" spans="1:22" x14ac:dyDescent="0.3">
      <c r="A1755" s="32"/>
      <c r="C1755" s="3">
        <v>1750</v>
      </c>
      <c r="D1755" s="3" t="s">
        <v>4457</v>
      </c>
      <c r="E1755" s="34">
        <v>42119</v>
      </c>
      <c r="F1755" s="34">
        <v>42123</v>
      </c>
      <c r="G1755" s="3" t="s">
        <v>46</v>
      </c>
      <c r="H1755" s="3" t="s">
        <v>4458</v>
      </c>
      <c r="I1755" s="3" t="s">
        <v>4459</v>
      </c>
      <c r="J1755" s="3" t="s">
        <v>98</v>
      </c>
      <c r="K1755" s="3" t="s">
        <v>23</v>
      </c>
      <c r="L1755" s="3" t="s">
        <v>180</v>
      </c>
      <c r="M1755" s="3" t="s">
        <v>100</v>
      </c>
      <c r="N1755" s="3">
        <v>77095</v>
      </c>
      <c r="O1755" s="3" t="s">
        <v>101</v>
      </c>
      <c r="P1755" s="3" t="s">
        <v>4068</v>
      </c>
      <c r="Q1755" s="3" t="s">
        <v>42</v>
      </c>
      <c r="R1755" s="3" t="s">
        <v>64</v>
      </c>
      <c r="S1755" s="3" t="s">
        <v>4069</v>
      </c>
      <c r="T1755" s="3">
        <v>6.24</v>
      </c>
      <c r="U1755" s="35" cm="1">
        <f t="array" ref="U1755">INDEX('Pricing Strategy'!$F$4:$F$71,MATCH(1,(Dataset!$O1755='Pricing Strategy'!$B$4:$B$71)*(Dataset!$Q1755='Pricing Strategy'!$C$4:$C$71)*(Dataset!$R1755='Pricing Strategy'!$D$4:$D$71),))</f>
        <v>0.35</v>
      </c>
      <c r="V1755" s="3">
        <f>Dataset!$T1755*(1-Dataset!$U1755)</f>
        <v>4.056</v>
      </c>
    </row>
    <row r="1756" spans="1:22" x14ac:dyDescent="0.3">
      <c r="A1756" s="32"/>
      <c r="C1756" s="3">
        <v>1751</v>
      </c>
      <c r="D1756" s="3" t="s">
        <v>4460</v>
      </c>
      <c r="E1756" s="34">
        <v>42696</v>
      </c>
      <c r="F1756" s="34">
        <v>42701</v>
      </c>
      <c r="G1756" s="3" t="s">
        <v>46</v>
      </c>
      <c r="H1756" s="3" t="s">
        <v>2069</v>
      </c>
      <c r="I1756" s="3" t="s">
        <v>2070</v>
      </c>
      <c r="J1756" s="3" t="s">
        <v>98</v>
      </c>
      <c r="K1756" s="3" t="s">
        <v>23</v>
      </c>
      <c r="L1756" s="3" t="s">
        <v>676</v>
      </c>
      <c r="M1756" s="3" t="s">
        <v>100</v>
      </c>
      <c r="N1756" s="3">
        <v>78207</v>
      </c>
      <c r="O1756" s="3" t="s">
        <v>101</v>
      </c>
      <c r="P1756" s="3" t="s">
        <v>4461</v>
      </c>
      <c r="Q1756" s="3" t="s">
        <v>28</v>
      </c>
      <c r="R1756" s="3" t="s">
        <v>52</v>
      </c>
      <c r="S1756" s="3" t="s">
        <v>4462</v>
      </c>
      <c r="T1756" s="3">
        <v>206.96199999999999</v>
      </c>
      <c r="U1756" s="35" cm="1">
        <f t="array" ref="U1756">INDEX('Pricing Strategy'!$F$4:$F$71,MATCH(1,(Dataset!$O1756='Pricing Strategy'!$B$4:$B$71)*(Dataset!$Q1756='Pricing Strategy'!$C$4:$C$71)*(Dataset!$R1756='Pricing Strategy'!$D$4:$D$71),))</f>
        <v>0.35</v>
      </c>
      <c r="V1756" s="3">
        <f>Dataset!$T1756*(1-Dataset!$U1756)</f>
        <v>134.52529999999999</v>
      </c>
    </row>
    <row r="1757" spans="1:22" x14ac:dyDescent="0.3">
      <c r="A1757" s="32"/>
      <c r="C1757" s="3">
        <v>1752</v>
      </c>
      <c r="D1757" s="3" t="s">
        <v>4463</v>
      </c>
      <c r="E1757" s="34">
        <v>43387</v>
      </c>
      <c r="F1757" s="34">
        <v>43390</v>
      </c>
      <c r="G1757" s="3" t="s">
        <v>184</v>
      </c>
      <c r="H1757" s="3" t="s">
        <v>4464</v>
      </c>
      <c r="I1757" s="3" t="s">
        <v>4465</v>
      </c>
      <c r="J1757" s="3" t="s">
        <v>22</v>
      </c>
      <c r="K1757" s="3" t="s">
        <v>23</v>
      </c>
      <c r="L1757" s="3" t="s">
        <v>3204</v>
      </c>
      <c r="M1757" s="3" t="s">
        <v>39</v>
      </c>
      <c r="N1757" s="3">
        <v>94601</v>
      </c>
      <c r="O1757" s="3" t="s">
        <v>40</v>
      </c>
      <c r="P1757" s="3" t="s">
        <v>1134</v>
      </c>
      <c r="Q1757" s="3" t="s">
        <v>28</v>
      </c>
      <c r="R1757" s="3" t="s">
        <v>61</v>
      </c>
      <c r="S1757" s="3" t="s">
        <v>1135</v>
      </c>
      <c r="T1757" s="3">
        <v>9.4600000000000009</v>
      </c>
      <c r="U1757" s="35" cm="1">
        <f t="array" ref="U1757">INDEX('Pricing Strategy'!$F$4:$F$71,MATCH(1,(Dataset!$O1757='Pricing Strategy'!$B$4:$B$71)*(Dataset!$Q1757='Pricing Strategy'!$C$4:$C$71)*(Dataset!$R1757='Pricing Strategy'!$D$4:$D$71),))</f>
        <v>0.4</v>
      </c>
      <c r="V1757" s="3">
        <f>Dataset!$T1757*(1-Dataset!$U1757)</f>
        <v>5.6760000000000002</v>
      </c>
    </row>
    <row r="1758" spans="1:22" x14ac:dyDescent="0.3">
      <c r="A1758" s="32"/>
      <c r="C1758" s="3">
        <v>1753</v>
      </c>
      <c r="D1758" s="3" t="s">
        <v>4466</v>
      </c>
      <c r="E1758" s="34">
        <v>43436</v>
      </c>
      <c r="F1758" s="34">
        <v>43439</v>
      </c>
      <c r="G1758" s="3" t="s">
        <v>184</v>
      </c>
      <c r="H1758" s="3" t="s">
        <v>846</v>
      </c>
      <c r="I1758" s="3" t="s">
        <v>847</v>
      </c>
      <c r="J1758" s="3" t="s">
        <v>37</v>
      </c>
      <c r="K1758" s="3" t="s">
        <v>23</v>
      </c>
      <c r="L1758" s="3" t="s">
        <v>123</v>
      </c>
      <c r="M1758" s="3" t="s">
        <v>39</v>
      </c>
      <c r="N1758" s="3">
        <v>94122</v>
      </c>
      <c r="O1758" s="3" t="s">
        <v>40</v>
      </c>
      <c r="P1758" s="3" t="s">
        <v>3224</v>
      </c>
      <c r="Q1758" s="3" t="s">
        <v>42</v>
      </c>
      <c r="R1758" s="3" t="s">
        <v>55</v>
      </c>
      <c r="S1758" s="3" t="s">
        <v>3225</v>
      </c>
      <c r="T1758" s="3">
        <v>559.62</v>
      </c>
      <c r="U1758" s="35" cm="1">
        <f t="array" ref="U1758">INDEX('Pricing Strategy'!$F$4:$F$71,MATCH(1,(Dataset!$O1758='Pricing Strategy'!$B$4:$B$71)*(Dataset!$Q1758='Pricing Strategy'!$C$4:$C$71)*(Dataset!$R1758='Pricing Strategy'!$D$4:$D$71),))</f>
        <v>0.5</v>
      </c>
      <c r="V1758" s="3">
        <f>Dataset!$T1758*(1-Dataset!$U1758)</f>
        <v>279.81</v>
      </c>
    </row>
    <row r="1759" spans="1:22" x14ac:dyDescent="0.3">
      <c r="A1759" s="32"/>
      <c r="C1759" s="3">
        <v>1754</v>
      </c>
      <c r="D1759" s="3" t="s">
        <v>4466</v>
      </c>
      <c r="E1759" s="34">
        <v>43436</v>
      </c>
      <c r="F1759" s="34">
        <v>43439</v>
      </c>
      <c r="G1759" s="3" t="s">
        <v>184</v>
      </c>
      <c r="H1759" s="3" t="s">
        <v>846</v>
      </c>
      <c r="I1759" s="3" t="s">
        <v>847</v>
      </c>
      <c r="J1759" s="3" t="s">
        <v>37</v>
      </c>
      <c r="K1759" s="3" t="s">
        <v>23</v>
      </c>
      <c r="L1759" s="3" t="s">
        <v>123</v>
      </c>
      <c r="M1759" s="3" t="s">
        <v>39</v>
      </c>
      <c r="N1759" s="3">
        <v>94122</v>
      </c>
      <c r="O1759" s="3" t="s">
        <v>40</v>
      </c>
      <c r="P1759" s="3" t="s">
        <v>4312</v>
      </c>
      <c r="Q1759" s="3" t="s">
        <v>42</v>
      </c>
      <c r="R1759" s="3" t="s">
        <v>86</v>
      </c>
      <c r="S1759" s="3" t="s">
        <v>4313</v>
      </c>
      <c r="T1759" s="3">
        <v>109.92</v>
      </c>
      <c r="U1759" s="35" cm="1">
        <f t="array" ref="U1759">INDEX('Pricing Strategy'!$F$4:$F$71,MATCH(1,(Dataset!$O1759='Pricing Strategy'!$B$4:$B$71)*(Dataset!$Q1759='Pricing Strategy'!$C$4:$C$71)*(Dataset!$R1759='Pricing Strategy'!$D$4:$D$71),))</f>
        <v>0.4</v>
      </c>
      <c r="V1759" s="3">
        <f>Dataset!$T1759*(1-Dataset!$U1759)</f>
        <v>65.951999999999998</v>
      </c>
    </row>
    <row r="1760" spans="1:22" x14ac:dyDescent="0.3">
      <c r="A1760" s="32"/>
      <c r="C1760" s="3">
        <v>1755</v>
      </c>
      <c r="D1760" s="3" t="s">
        <v>4466</v>
      </c>
      <c r="E1760" s="34">
        <v>43436</v>
      </c>
      <c r="F1760" s="34">
        <v>43439</v>
      </c>
      <c r="G1760" s="3" t="s">
        <v>184</v>
      </c>
      <c r="H1760" s="3" t="s">
        <v>846</v>
      </c>
      <c r="I1760" s="3" t="s">
        <v>847</v>
      </c>
      <c r="J1760" s="3" t="s">
        <v>37</v>
      </c>
      <c r="K1760" s="3" t="s">
        <v>23</v>
      </c>
      <c r="L1760" s="3" t="s">
        <v>123</v>
      </c>
      <c r="M1760" s="3" t="s">
        <v>39</v>
      </c>
      <c r="N1760" s="3">
        <v>94122</v>
      </c>
      <c r="O1760" s="3" t="s">
        <v>40</v>
      </c>
      <c r="P1760" s="3" t="s">
        <v>4467</v>
      </c>
      <c r="Q1760" s="3" t="s">
        <v>42</v>
      </c>
      <c r="R1760" s="3" t="s">
        <v>86</v>
      </c>
      <c r="S1760" s="3" t="s">
        <v>4468</v>
      </c>
      <c r="T1760" s="3">
        <v>8.56</v>
      </c>
      <c r="U1760" s="35" cm="1">
        <f t="array" ref="U1760">INDEX('Pricing Strategy'!$F$4:$F$71,MATCH(1,(Dataset!$O1760='Pricing Strategy'!$B$4:$B$71)*(Dataset!$Q1760='Pricing Strategy'!$C$4:$C$71)*(Dataset!$R1760='Pricing Strategy'!$D$4:$D$71),))</f>
        <v>0.4</v>
      </c>
      <c r="V1760" s="3">
        <f>Dataset!$T1760*(1-Dataset!$U1760)</f>
        <v>5.1360000000000001</v>
      </c>
    </row>
    <row r="1761" spans="1:22" x14ac:dyDescent="0.3">
      <c r="A1761" s="32"/>
      <c r="C1761" s="3">
        <v>1756</v>
      </c>
      <c r="D1761" s="3" t="s">
        <v>4469</v>
      </c>
      <c r="E1761" s="34">
        <v>42712</v>
      </c>
      <c r="F1761" s="34">
        <v>42715</v>
      </c>
      <c r="G1761" s="3" t="s">
        <v>19</v>
      </c>
      <c r="H1761" s="3" t="s">
        <v>4182</v>
      </c>
      <c r="I1761" s="3" t="s">
        <v>4183</v>
      </c>
      <c r="J1761" s="3" t="s">
        <v>98</v>
      </c>
      <c r="K1761" s="3" t="s">
        <v>23</v>
      </c>
      <c r="L1761" s="3" t="s">
        <v>99</v>
      </c>
      <c r="M1761" s="3" t="s">
        <v>100</v>
      </c>
      <c r="N1761" s="3">
        <v>76106</v>
      </c>
      <c r="O1761" s="3" t="s">
        <v>101</v>
      </c>
      <c r="P1761" s="3" t="s">
        <v>3280</v>
      </c>
      <c r="Q1761" s="3" t="s">
        <v>42</v>
      </c>
      <c r="R1761" s="3" t="s">
        <v>86</v>
      </c>
      <c r="S1761" s="3" t="s">
        <v>3281</v>
      </c>
      <c r="T1761" s="3">
        <v>360.71199999999999</v>
      </c>
      <c r="U1761" s="35" cm="1">
        <f t="array" ref="U1761">INDEX('Pricing Strategy'!$F$4:$F$71,MATCH(1,(Dataset!$O1761='Pricing Strategy'!$B$4:$B$71)*(Dataset!$Q1761='Pricing Strategy'!$C$4:$C$71)*(Dataset!$R1761='Pricing Strategy'!$D$4:$D$71),))</f>
        <v>0.3</v>
      </c>
      <c r="V1761" s="3">
        <f>Dataset!$T1761*(1-Dataset!$U1761)</f>
        <v>252.49839999999998</v>
      </c>
    </row>
    <row r="1762" spans="1:22" x14ac:dyDescent="0.3">
      <c r="A1762" s="32"/>
      <c r="C1762" s="3">
        <v>1757</v>
      </c>
      <c r="D1762" s="3" t="s">
        <v>4469</v>
      </c>
      <c r="E1762" s="34">
        <v>42712</v>
      </c>
      <c r="F1762" s="34">
        <v>42715</v>
      </c>
      <c r="G1762" s="3" t="s">
        <v>19</v>
      </c>
      <c r="H1762" s="3" t="s">
        <v>4182</v>
      </c>
      <c r="I1762" s="3" t="s">
        <v>4183</v>
      </c>
      <c r="J1762" s="3" t="s">
        <v>98</v>
      </c>
      <c r="K1762" s="3" t="s">
        <v>23</v>
      </c>
      <c r="L1762" s="3" t="s">
        <v>99</v>
      </c>
      <c r="M1762" s="3" t="s">
        <v>100</v>
      </c>
      <c r="N1762" s="3">
        <v>76106</v>
      </c>
      <c r="O1762" s="3" t="s">
        <v>101</v>
      </c>
      <c r="P1762" s="3" t="s">
        <v>4470</v>
      </c>
      <c r="Q1762" s="3" t="s">
        <v>67</v>
      </c>
      <c r="R1762" s="3" t="s">
        <v>68</v>
      </c>
      <c r="S1762" s="3" t="s">
        <v>4471</v>
      </c>
      <c r="T1762" s="3">
        <v>1718.4</v>
      </c>
      <c r="U1762" s="35" cm="1">
        <f t="array" ref="U1762">INDEX('Pricing Strategy'!$F$4:$F$71,MATCH(1,(Dataset!$O1762='Pricing Strategy'!$B$4:$B$71)*(Dataset!$Q1762='Pricing Strategy'!$C$4:$C$71)*(Dataset!$R1762='Pricing Strategy'!$D$4:$D$71),))</f>
        <v>0.3</v>
      </c>
      <c r="V1762" s="3">
        <f>Dataset!$T1762*(1-Dataset!$U1762)</f>
        <v>1202.8799999999999</v>
      </c>
    </row>
    <row r="1763" spans="1:22" x14ac:dyDescent="0.3">
      <c r="A1763" s="32"/>
      <c r="C1763" s="3">
        <v>1758</v>
      </c>
      <c r="D1763" s="3" t="s">
        <v>4472</v>
      </c>
      <c r="E1763" s="34">
        <v>42564</v>
      </c>
      <c r="F1763" s="34">
        <v>42566</v>
      </c>
      <c r="G1763" s="3" t="s">
        <v>184</v>
      </c>
      <c r="H1763" s="3" t="s">
        <v>2973</v>
      </c>
      <c r="I1763" s="3" t="s">
        <v>2974</v>
      </c>
      <c r="J1763" s="3" t="s">
        <v>98</v>
      </c>
      <c r="K1763" s="3" t="s">
        <v>23</v>
      </c>
      <c r="L1763" s="3" t="s">
        <v>180</v>
      </c>
      <c r="M1763" s="3" t="s">
        <v>100</v>
      </c>
      <c r="N1763" s="3">
        <v>77095</v>
      </c>
      <c r="O1763" s="3" t="s">
        <v>101</v>
      </c>
      <c r="P1763" s="3" t="s">
        <v>3937</v>
      </c>
      <c r="Q1763" s="3" t="s">
        <v>42</v>
      </c>
      <c r="R1763" s="3" t="s">
        <v>71</v>
      </c>
      <c r="S1763" s="3" t="s">
        <v>3938</v>
      </c>
      <c r="T1763" s="3">
        <v>41.567999999999998</v>
      </c>
      <c r="U1763" s="35" cm="1">
        <f t="array" ref="U1763">INDEX('Pricing Strategy'!$F$4:$F$71,MATCH(1,(Dataset!$O1763='Pricing Strategy'!$B$4:$B$71)*(Dataset!$Q1763='Pricing Strategy'!$C$4:$C$71)*(Dataset!$R1763='Pricing Strategy'!$D$4:$D$71),))</f>
        <v>0.3</v>
      </c>
      <c r="V1763" s="3">
        <f>Dataset!$T1763*(1-Dataset!$U1763)</f>
        <v>29.097599999999996</v>
      </c>
    </row>
    <row r="1764" spans="1:22" x14ac:dyDescent="0.3">
      <c r="A1764" s="32"/>
      <c r="C1764" s="3">
        <v>1759</v>
      </c>
      <c r="D1764" s="3" t="s">
        <v>4473</v>
      </c>
      <c r="E1764" s="34">
        <v>42135</v>
      </c>
      <c r="F1764" s="34">
        <v>42141</v>
      </c>
      <c r="G1764" s="3" t="s">
        <v>46</v>
      </c>
      <c r="H1764" s="3" t="s">
        <v>4474</v>
      </c>
      <c r="I1764" s="3" t="s">
        <v>4475</v>
      </c>
      <c r="J1764" s="3" t="s">
        <v>22</v>
      </c>
      <c r="K1764" s="3" t="s">
        <v>23</v>
      </c>
      <c r="L1764" s="3" t="s">
        <v>180</v>
      </c>
      <c r="M1764" s="3" t="s">
        <v>100</v>
      </c>
      <c r="N1764" s="3">
        <v>77095</v>
      </c>
      <c r="O1764" s="3" t="s">
        <v>101</v>
      </c>
      <c r="P1764" s="3" t="s">
        <v>3236</v>
      </c>
      <c r="Q1764" s="3" t="s">
        <v>67</v>
      </c>
      <c r="R1764" s="3" t="s">
        <v>157</v>
      </c>
      <c r="S1764" s="3" t="s">
        <v>3237</v>
      </c>
      <c r="T1764" s="3">
        <v>46.863999999999997</v>
      </c>
      <c r="U1764" s="35" cm="1">
        <f t="array" ref="U1764">INDEX('Pricing Strategy'!$F$4:$F$71,MATCH(1,(Dataset!$O1764='Pricing Strategy'!$B$4:$B$71)*(Dataset!$Q1764='Pricing Strategy'!$C$4:$C$71)*(Dataset!$R1764='Pricing Strategy'!$D$4:$D$71),))</f>
        <v>0.35</v>
      </c>
      <c r="V1764" s="3">
        <f>Dataset!$T1764*(1-Dataset!$U1764)</f>
        <v>30.461600000000001</v>
      </c>
    </row>
    <row r="1765" spans="1:22" x14ac:dyDescent="0.3">
      <c r="A1765" s="32"/>
      <c r="C1765" s="3">
        <v>1760</v>
      </c>
      <c r="D1765" s="3" t="s">
        <v>4476</v>
      </c>
      <c r="E1765" s="34">
        <v>42009</v>
      </c>
      <c r="F1765" s="34">
        <v>42016</v>
      </c>
      <c r="G1765" s="3" t="s">
        <v>46</v>
      </c>
      <c r="H1765" s="3" t="s">
        <v>3940</v>
      </c>
      <c r="I1765" s="3" t="s">
        <v>3941</v>
      </c>
      <c r="J1765" s="3" t="s">
        <v>22</v>
      </c>
      <c r="K1765" s="3" t="s">
        <v>23</v>
      </c>
      <c r="L1765" s="3" t="s">
        <v>142</v>
      </c>
      <c r="M1765" s="3" t="s">
        <v>143</v>
      </c>
      <c r="N1765" s="3">
        <v>19143</v>
      </c>
      <c r="O1765" s="3" t="s">
        <v>144</v>
      </c>
      <c r="P1765" s="3" t="s">
        <v>1424</v>
      </c>
      <c r="Q1765" s="3" t="s">
        <v>42</v>
      </c>
      <c r="R1765" s="3" t="s">
        <v>64</v>
      </c>
      <c r="S1765" s="3" t="s">
        <v>1425</v>
      </c>
      <c r="T1765" s="3">
        <v>19.536000000000001</v>
      </c>
      <c r="U1765" s="35" cm="1">
        <f t="array" ref="U1765">INDEX('Pricing Strategy'!$F$4:$F$71,MATCH(1,(Dataset!$O1765='Pricing Strategy'!$B$4:$B$71)*(Dataset!$Q1765='Pricing Strategy'!$C$4:$C$71)*(Dataset!$R1765='Pricing Strategy'!$D$4:$D$71),))</f>
        <v>0.45</v>
      </c>
      <c r="V1765" s="3">
        <f>Dataset!$T1765*(1-Dataset!$U1765)</f>
        <v>10.744800000000001</v>
      </c>
    </row>
    <row r="1766" spans="1:22" x14ac:dyDescent="0.3">
      <c r="A1766" s="32"/>
      <c r="C1766" s="3">
        <v>1761</v>
      </c>
      <c r="D1766" s="3" t="s">
        <v>4477</v>
      </c>
      <c r="E1766" s="34">
        <v>42618</v>
      </c>
      <c r="F1766" s="34">
        <v>42622</v>
      </c>
      <c r="G1766" s="3" t="s">
        <v>46</v>
      </c>
      <c r="H1766" s="3" t="s">
        <v>1309</v>
      </c>
      <c r="I1766" s="3" t="s">
        <v>1310</v>
      </c>
      <c r="J1766" s="3" t="s">
        <v>22</v>
      </c>
      <c r="K1766" s="3" t="s">
        <v>23</v>
      </c>
      <c r="L1766" s="3" t="s">
        <v>947</v>
      </c>
      <c r="M1766" s="3" t="s">
        <v>39</v>
      </c>
      <c r="N1766" s="3">
        <v>92105</v>
      </c>
      <c r="O1766" s="3" t="s">
        <v>40</v>
      </c>
      <c r="P1766" s="3" t="s">
        <v>4478</v>
      </c>
      <c r="Q1766" s="3" t="s">
        <v>28</v>
      </c>
      <c r="R1766" s="3" t="s">
        <v>29</v>
      </c>
      <c r="S1766" s="3" t="s">
        <v>4479</v>
      </c>
      <c r="T1766" s="3">
        <v>411.33199999999999</v>
      </c>
      <c r="U1766" s="35" cm="1">
        <f t="array" ref="U1766">INDEX('Pricing Strategy'!$F$4:$F$71,MATCH(1,(Dataset!$O1766='Pricing Strategy'!$B$4:$B$71)*(Dataset!$Q1766='Pricing Strategy'!$C$4:$C$71)*(Dataset!$R1766='Pricing Strategy'!$D$4:$D$71),))</f>
        <v>0.5</v>
      </c>
      <c r="V1766" s="3">
        <f>Dataset!$T1766*(1-Dataset!$U1766)</f>
        <v>205.666</v>
      </c>
    </row>
    <row r="1767" spans="1:22" x14ac:dyDescent="0.3">
      <c r="A1767" s="32"/>
      <c r="C1767" s="3">
        <v>1762</v>
      </c>
      <c r="D1767" s="3" t="s">
        <v>4477</v>
      </c>
      <c r="E1767" s="34">
        <v>42618</v>
      </c>
      <c r="F1767" s="34">
        <v>42622</v>
      </c>
      <c r="G1767" s="3" t="s">
        <v>46</v>
      </c>
      <c r="H1767" s="3" t="s">
        <v>1309</v>
      </c>
      <c r="I1767" s="3" t="s">
        <v>1310</v>
      </c>
      <c r="J1767" s="3" t="s">
        <v>22</v>
      </c>
      <c r="K1767" s="3" t="s">
        <v>23</v>
      </c>
      <c r="L1767" s="3" t="s">
        <v>947</v>
      </c>
      <c r="M1767" s="3" t="s">
        <v>39</v>
      </c>
      <c r="N1767" s="3">
        <v>92105</v>
      </c>
      <c r="O1767" s="3" t="s">
        <v>40</v>
      </c>
      <c r="P1767" s="3" t="s">
        <v>4480</v>
      </c>
      <c r="Q1767" s="3" t="s">
        <v>42</v>
      </c>
      <c r="R1767" s="3" t="s">
        <v>71</v>
      </c>
      <c r="S1767" s="3" t="s">
        <v>4481</v>
      </c>
      <c r="T1767" s="3">
        <v>28.751999999999999</v>
      </c>
      <c r="U1767" s="35" cm="1">
        <f t="array" ref="U1767">INDEX('Pricing Strategy'!$F$4:$F$71,MATCH(1,(Dataset!$O1767='Pricing Strategy'!$B$4:$B$71)*(Dataset!$Q1767='Pricing Strategy'!$C$4:$C$71)*(Dataset!$R1767='Pricing Strategy'!$D$4:$D$71),))</f>
        <v>0.4</v>
      </c>
      <c r="V1767" s="3">
        <f>Dataset!$T1767*(1-Dataset!$U1767)</f>
        <v>17.251199999999997</v>
      </c>
    </row>
    <row r="1768" spans="1:22" x14ac:dyDescent="0.3">
      <c r="A1768" s="32"/>
      <c r="C1768" s="3">
        <v>1763</v>
      </c>
      <c r="D1768" s="3" t="s">
        <v>4477</v>
      </c>
      <c r="E1768" s="34">
        <v>42618</v>
      </c>
      <c r="F1768" s="34">
        <v>42622</v>
      </c>
      <c r="G1768" s="3" t="s">
        <v>46</v>
      </c>
      <c r="H1768" s="3" t="s">
        <v>1309</v>
      </c>
      <c r="I1768" s="3" t="s">
        <v>1310</v>
      </c>
      <c r="J1768" s="3" t="s">
        <v>22</v>
      </c>
      <c r="K1768" s="3" t="s">
        <v>23</v>
      </c>
      <c r="L1768" s="3" t="s">
        <v>947</v>
      </c>
      <c r="M1768" s="3" t="s">
        <v>39</v>
      </c>
      <c r="N1768" s="3">
        <v>92105</v>
      </c>
      <c r="O1768" s="3" t="s">
        <v>40</v>
      </c>
      <c r="P1768" s="3" t="s">
        <v>4482</v>
      </c>
      <c r="Q1768" s="3" t="s">
        <v>28</v>
      </c>
      <c r="R1768" s="3" t="s">
        <v>29</v>
      </c>
      <c r="S1768" s="3" t="s">
        <v>4483</v>
      </c>
      <c r="T1768" s="3">
        <v>293.19900000000001</v>
      </c>
      <c r="U1768" s="35" cm="1">
        <f t="array" ref="U1768">INDEX('Pricing Strategy'!$F$4:$F$71,MATCH(1,(Dataset!$O1768='Pricing Strategy'!$B$4:$B$71)*(Dataset!$Q1768='Pricing Strategy'!$C$4:$C$71)*(Dataset!$R1768='Pricing Strategy'!$D$4:$D$71),))</f>
        <v>0.5</v>
      </c>
      <c r="V1768" s="3">
        <f>Dataset!$T1768*(1-Dataset!$U1768)</f>
        <v>146.59950000000001</v>
      </c>
    </row>
    <row r="1769" spans="1:22" x14ac:dyDescent="0.3">
      <c r="A1769" s="32"/>
      <c r="C1769" s="3">
        <v>1764</v>
      </c>
      <c r="D1769" s="3" t="s">
        <v>4484</v>
      </c>
      <c r="E1769" s="34">
        <v>42951</v>
      </c>
      <c r="F1769" s="34">
        <v>42955</v>
      </c>
      <c r="G1769" s="3" t="s">
        <v>46</v>
      </c>
      <c r="H1769" s="3" t="s">
        <v>4485</v>
      </c>
      <c r="I1769" s="3" t="s">
        <v>4486</v>
      </c>
      <c r="J1769" s="3" t="s">
        <v>98</v>
      </c>
      <c r="K1769" s="3" t="s">
        <v>23</v>
      </c>
      <c r="L1769" s="3" t="s">
        <v>4356</v>
      </c>
      <c r="M1769" s="3" t="s">
        <v>315</v>
      </c>
      <c r="N1769" s="3">
        <v>23434</v>
      </c>
      <c r="O1769" s="3" t="s">
        <v>26</v>
      </c>
      <c r="P1769" s="3" t="s">
        <v>1406</v>
      </c>
      <c r="Q1769" s="3" t="s">
        <v>42</v>
      </c>
      <c r="R1769" s="3" t="s">
        <v>575</v>
      </c>
      <c r="S1769" s="3" t="s">
        <v>1407</v>
      </c>
      <c r="T1769" s="3">
        <v>35.06</v>
      </c>
      <c r="U1769" s="35" cm="1">
        <f t="array" ref="U1769">INDEX('Pricing Strategy'!$F$4:$F$71,MATCH(1,(Dataset!$O1769='Pricing Strategy'!$B$4:$B$71)*(Dataset!$Q1769='Pricing Strategy'!$C$4:$C$71)*(Dataset!$R1769='Pricing Strategy'!$D$4:$D$71),))</f>
        <v>0.3</v>
      </c>
      <c r="V1769" s="3">
        <f>Dataset!$T1769*(1-Dataset!$U1769)</f>
        <v>24.542000000000002</v>
      </c>
    </row>
    <row r="1770" spans="1:22" x14ac:dyDescent="0.3">
      <c r="A1770" s="32"/>
      <c r="C1770" s="3">
        <v>1765</v>
      </c>
      <c r="D1770" s="3" t="s">
        <v>4484</v>
      </c>
      <c r="E1770" s="34">
        <v>42951</v>
      </c>
      <c r="F1770" s="34">
        <v>42955</v>
      </c>
      <c r="G1770" s="3" t="s">
        <v>46</v>
      </c>
      <c r="H1770" s="3" t="s">
        <v>4485</v>
      </c>
      <c r="I1770" s="3" t="s">
        <v>4486</v>
      </c>
      <c r="J1770" s="3" t="s">
        <v>98</v>
      </c>
      <c r="K1770" s="3" t="s">
        <v>23</v>
      </c>
      <c r="L1770" s="3" t="s">
        <v>4356</v>
      </c>
      <c r="M1770" s="3" t="s">
        <v>315</v>
      </c>
      <c r="N1770" s="3">
        <v>23434</v>
      </c>
      <c r="O1770" s="3" t="s">
        <v>26</v>
      </c>
      <c r="P1770" s="3" t="s">
        <v>2416</v>
      </c>
      <c r="Q1770" s="3" t="s">
        <v>42</v>
      </c>
      <c r="R1770" s="3" t="s">
        <v>43</v>
      </c>
      <c r="S1770" s="3" t="s">
        <v>2417</v>
      </c>
      <c r="T1770" s="3">
        <v>4.13</v>
      </c>
      <c r="U1770" s="35" cm="1">
        <f t="array" ref="U1770">INDEX('Pricing Strategy'!$F$4:$F$71,MATCH(1,(Dataset!$O1770='Pricing Strategy'!$B$4:$B$71)*(Dataset!$Q1770='Pricing Strategy'!$C$4:$C$71)*(Dataset!$R1770='Pricing Strategy'!$D$4:$D$71),))</f>
        <v>0.25</v>
      </c>
      <c r="V1770" s="3">
        <f>Dataset!$T1770*(1-Dataset!$U1770)</f>
        <v>3.0975000000000001</v>
      </c>
    </row>
    <row r="1771" spans="1:22" x14ac:dyDescent="0.3">
      <c r="A1771" s="32"/>
      <c r="C1771" s="3">
        <v>1766</v>
      </c>
      <c r="D1771" s="3" t="s">
        <v>4484</v>
      </c>
      <c r="E1771" s="34">
        <v>42951</v>
      </c>
      <c r="F1771" s="34">
        <v>42955</v>
      </c>
      <c r="G1771" s="3" t="s">
        <v>46</v>
      </c>
      <c r="H1771" s="3" t="s">
        <v>4485</v>
      </c>
      <c r="I1771" s="3" t="s">
        <v>4486</v>
      </c>
      <c r="J1771" s="3" t="s">
        <v>98</v>
      </c>
      <c r="K1771" s="3" t="s">
        <v>23</v>
      </c>
      <c r="L1771" s="3" t="s">
        <v>4356</v>
      </c>
      <c r="M1771" s="3" t="s">
        <v>315</v>
      </c>
      <c r="N1771" s="3">
        <v>23434</v>
      </c>
      <c r="O1771" s="3" t="s">
        <v>26</v>
      </c>
      <c r="P1771" s="3" t="s">
        <v>4487</v>
      </c>
      <c r="Q1771" s="3" t="s">
        <v>28</v>
      </c>
      <c r="R1771" s="3" t="s">
        <v>61</v>
      </c>
      <c r="S1771" s="3" t="s">
        <v>4488</v>
      </c>
      <c r="T1771" s="3">
        <v>109.8</v>
      </c>
      <c r="U1771" s="35" cm="1">
        <f t="array" ref="U1771">INDEX('Pricing Strategy'!$F$4:$F$71,MATCH(1,(Dataset!$O1771='Pricing Strategy'!$B$4:$B$71)*(Dataset!$Q1771='Pricing Strategy'!$C$4:$C$71)*(Dataset!$R1771='Pricing Strategy'!$D$4:$D$71),))</f>
        <v>0.25</v>
      </c>
      <c r="V1771" s="3">
        <f>Dataset!$T1771*(1-Dataset!$U1771)</f>
        <v>82.35</v>
      </c>
    </row>
    <row r="1772" spans="1:22" x14ac:dyDescent="0.3">
      <c r="A1772" s="32"/>
      <c r="C1772" s="3">
        <v>1767</v>
      </c>
      <c r="D1772" s="3" t="s">
        <v>4484</v>
      </c>
      <c r="E1772" s="34">
        <v>42951</v>
      </c>
      <c r="F1772" s="34">
        <v>42955</v>
      </c>
      <c r="G1772" s="3" t="s">
        <v>46</v>
      </c>
      <c r="H1772" s="3" t="s">
        <v>4485</v>
      </c>
      <c r="I1772" s="3" t="s">
        <v>4486</v>
      </c>
      <c r="J1772" s="3" t="s">
        <v>98</v>
      </c>
      <c r="K1772" s="3" t="s">
        <v>23</v>
      </c>
      <c r="L1772" s="3" t="s">
        <v>4356</v>
      </c>
      <c r="M1772" s="3" t="s">
        <v>315</v>
      </c>
      <c r="N1772" s="3">
        <v>23434</v>
      </c>
      <c r="O1772" s="3" t="s">
        <v>26</v>
      </c>
      <c r="P1772" s="3" t="s">
        <v>4489</v>
      </c>
      <c r="Q1772" s="3" t="s">
        <v>42</v>
      </c>
      <c r="R1772" s="3" t="s">
        <v>43</v>
      </c>
      <c r="S1772" s="3" t="s">
        <v>4490</v>
      </c>
      <c r="T1772" s="3">
        <v>9.82</v>
      </c>
      <c r="U1772" s="35" cm="1">
        <f t="array" ref="U1772">INDEX('Pricing Strategy'!$F$4:$F$71,MATCH(1,(Dataset!$O1772='Pricing Strategy'!$B$4:$B$71)*(Dataset!$Q1772='Pricing Strategy'!$C$4:$C$71)*(Dataset!$R1772='Pricing Strategy'!$D$4:$D$71),))</f>
        <v>0.25</v>
      </c>
      <c r="V1772" s="3">
        <f>Dataset!$T1772*(1-Dataset!$U1772)</f>
        <v>7.3650000000000002</v>
      </c>
    </row>
    <row r="1773" spans="1:22" x14ac:dyDescent="0.3">
      <c r="A1773" s="32"/>
      <c r="C1773" s="3">
        <v>1768</v>
      </c>
      <c r="D1773" s="3" t="s">
        <v>4491</v>
      </c>
      <c r="E1773" s="34">
        <v>42085</v>
      </c>
      <c r="F1773" s="34">
        <v>42089</v>
      </c>
      <c r="G1773" s="3" t="s">
        <v>46</v>
      </c>
      <c r="H1773" s="3" t="s">
        <v>4492</v>
      </c>
      <c r="I1773" s="3" t="s">
        <v>4493</v>
      </c>
      <c r="J1773" s="3" t="s">
        <v>22</v>
      </c>
      <c r="K1773" s="3" t="s">
        <v>23</v>
      </c>
      <c r="L1773" s="3" t="s">
        <v>4494</v>
      </c>
      <c r="M1773" s="3" t="s">
        <v>84</v>
      </c>
      <c r="N1773" s="3">
        <v>27405</v>
      </c>
      <c r="O1773" s="3" t="s">
        <v>26</v>
      </c>
      <c r="P1773" s="3" t="s">
        <v>251</v>
      </c>
      <c r="Q1773" s="3" t="s">
        <v>42</v>
      </c>
      <c r="R1773" s="3" t="s">
        <v>71</v>
      </c>
      <c r="S1773" s="3" t="s">
        <v>252</v>
      </c>
      <c r="T1773" s="3">
        <v>7.6440000000000001</v>
      </c>
      <c r="U1773" s="35" cm="1">
        <f t="array" ref="U1773">INDEX('Pricing Strategy'!$F$4:$F$71,MATCH(1,(Dataset!$O1773='Pricing Strategy'!$B$4:$B$71)*(Dataset!$Q1773='Pricing Strategy'!$C$4:$C$71)*(Dataset!$R1773='Pricing Strategy'!$D$4:$D$71),))</f>
        <v>0.25</v>
      </c>
      <c r="V1773" s="3">
        <f>Dataset!$T1773*(1-Dataset!$U1773)</f>
        <v>5.7330000000000005</v>
      </c>
    </row>
    <row r="1774" spans="1:22" x14ac:dyDescent="0.3">
      <c r="A1774" s="32"/>
      <c r="C1774" s="3">
        <v>1769</v>
      </c>
      <c r="D1774" s="3" t="s">
        <v>4491</v>
      </c>
      <c r="E1774" s="34">
        <v>42085</v>
      </c>
      <c r="F1774" s="34">
        <v>42089</v>
      </c>
      <c r="G1774" s="3" t="s">
        <v>46</v>
      </c>
      <c r="H1774" s="3" t="s">
        <v>4492</v>
      </c>
      <c r="I1774" s="3" t="s">
        <v>4493</v>
      </c>
      <c r="J1774" s="3" t="s">
        <v>22</v>
      </c>
      <c r="K1774" s="3" t="s">
        <v>23</v>
      </c>
      <c r="L1774" s="3" t="s">
        <v>4494</v>
      </c>
      <c r="M1774" s="3" t="s">
        <v>84</v>
      </c>
      <c r="N1774" s="3">
        <v>27405</v>
      </c>
      <c r="O1774" s="3" t="s">
        <v>26</v>
      </c>
      <c r="P1774" s="3" t="s">
        <v>614</v>
      </c>
      <c r="Q1774" s="3" t="s">
        <v>42</v>
      </c>
      <c r="R1774" s="3" t="s">
        <v>71</v>
      </c>
      <c r="S1774" s="3" t="s">
        <v>615</v>
      </c>
      <c r="T1774" s="3">
        <v>51.465000000000003</v>
      </c>
      <c r="U1774" s="35" cm="1">
        <f t="array" ref="U1774">INDEX('Pricing Strategy'!$F$4:$F$71,MATCH(1,(Dataset!$O1774='Pricing Strategy'!$B$4:$B$71)*(Dataset!$Q1774='Pricing Strategy'!$C$4:$C$71)*(Dataset!$R1774='Pricing Strategy'!$D$4:$D$71),))</f>
        <v>0.25</v>
      </c>
      <c r="V1774" s="3">
        <f>Dataset!$T1774*(1-Dataset!$U1774)</f>
        <v>38.598750000000003</v>
      </c>
    </row>
    <row r="1775" spans="1:22" x14ac:dyDescent="0.3">
      <c r="A1775" s="32"/>
      <c r="C1775" s="3">
        <v>1770</v>
      </c>
      <c r="D1775" s="3" t="s">
        <v>4495</v>
      </c>
      <c r="E1775" s="34">
        <v>43161</v>
      </c>
      <c r="F1775" s="34">
        <v>43167</v>
      </c>
      <c r="G1775" s="3" t="s">
        <v>46</v>
      </c>
      <c r="H1775" s="3" t="s">
        <v>351</v>
      </c>
      <c r="I1775" s="3" t="s">
        <v>352</v>
      </c>
      <c r="J1775" s="3" t="s">
        <v>37</v>
      </c>
      <c r="K1775" s="3" t="s">
        <v>23</v>
      </c>
      <c r="L1775" s="3" t="s">
        <v>814</v>
      </c>
      <c r="M1775" s="3" t="s">
        <v>100</v>
      </c>
      <c r="N1775" s="3">
        <v>75081</v>
      </c>
      <c r="O1775" s="3" t="s">
        <v>101</v>
      </c>
      <c r="P1775" s="3" t="s">
        <v>1870</v>
      </c>
      <c r="Q1775" s="3" t="s">
        <v>42</v>
      </c>
      <c r="R1775" s="3" t="s">
        <v>575</v>
      </c>
      <c r="S1775" s="3" t="s">
        <v>1297</v>
      </c>
      <c r="T1775" s="3">
        <v>6.976</v>
      </c>
      <c r="U1775" s="35" cm="1">
        <f t="array" ref="U1775">INDEX('Pricing Strategy'!$F$4:$F$71,MATCH(1,(Dataset!$O1775='Pricing Strategy'!$B$4:$B$71)*(Dataset!$Q1775='Pricing Strategy'!$C$4:$C$71)*(Dataset!$R1775='Pricing Strategy'!$D$4:$D$71),))</f>
        <v>0.35</v>
      </c>
      <c r="V1775" s="3">
        <f>Dataset!$T1775*(1-Dataset!$U1775)</f>
        <v>4.5343999999999998</v>
      </c>
    </row>
    <row r="1776" spans="1:22" x14ac:dyDescent="0.3">
      <c r="A1776" s="32"/>
      <c r="C1776" s="3">
        <v>1771</v>
      </c>
      <c r="D1776" s="3" t="s">
        <v>4495</v>
      </c>
      <c r="E1776" s="34">
        <v>43161</v>
      </c>
      <c r="F1776" s="34">
        <v>43167</v>
      </c>
      <c r="G1776" s="3" t="s">
        <v>46</v>
      </c>
      <c r="H1776" s="3" t="s">
        <v>351</v>
      </c>
      <c r="I1776" s="3" t="s">
        <v>352</v>
      </c>
      <c r="J1776" s="3" t="s">
        <v>37</v>
      </c>
      <c r="K1776" s="3" t="s">
        <v>23</v>
      </c>
      <c r="L1776" s="3" t="s">
        <v>814</v>
      </c>
      <c r="M1776" s="3" t="s">
        <v>100</v>
      </c>
      <c r="N1776" s="3">
        <v>75081</v>
      </c>
      <c r="O1776" s="3" t="s">
        <v>101</v>
      </c>
      <c r="P1776" s="3" t="s">
        <v>228</v>
      </c>
      <c r="Q1776" s="3" t="s">
        <v>42</v>
      </c>
      <c r="R1776" s="3" t="s">
        <v>71</v>
      </c>
      <c r="S1776" s="3" t="s">
        <v>229</v>
      </c>
      <c r="T1776" s="3">
        <v>12.222</v>
      </c>
      <c r="U1776" s="35" cm="1">
        <f t="array" ref="U1776">INDEX('Pricing Strategy'!$F$4:$F$71,MATCH(1,(Dataset!$O1776='Pricing Strategy'!$B$4:$B$71)*(Dataset!$Q1776='Pricing Strategy'!$C$4:$C$71)*(Dataset!$R1776='Pricing Strategy'!$D$4:$D$71),))</f>
        <v>0.3</v>
      </c>
      <c r="V1776" s="3">
        <f>Dataset!$T1776*(1-Dataset!$U1776)</f>
        <v>8.5553999999999988</v>
      </c>
    </row>
    <row r="1777" spans="1:22" x14ac:dyDescent="0.3">
      <c r="A1777" s="32"/>
      <c r="C1777" s="3">
        <v>1772</v>
      </c>
      <c r="D1777" s="3" t="s">
        <v>4496</v>
      </c>
      <c r="E1777" s="34">
        <v>43066</v>
      </c>
      <c r="F1777" s="34">
        <v>43068</v>
      </c>
      <c r="G1777" s="3" t="s">
        <v>19</v>
      </c>
      <c r="H1777" s="3" t="s">
        <v>509</v>
      </c>
      <c r="I1777" s="3" t="s">
        <v>510</v>
      </c>
      <c r="J1777" s="3" t="s">
        <v>37</v>
      </c>
      <c r="K1777" s="3" t="s">
        <v>23</v>
      </c>
      <c r="L1777" s="3" t="s">
        <v>299</v>
      </c>
      <c r="M1777" s="3" t="s">
        <v>207</v>
      </c>
      <c r="N1777" s="3">
        <v>60623</v>
      </c>
      <c r="O1777" s="3" t="s">
        <v>101</v>
      </c>
      <c r="P1777" s="3" t="s">
        <v>3329</v>
      </c>
      <c r="Q1777" s="3" t="s">
        <v>42</v>
      </c>
      <c r="R1777" s="3" t="s">
        <v>55</v>
      </c>
      <c r="S1777" s="3" t="s">
        <v>3330</v>
      </c>
      <c r="T1777" s="3">
        <v>97.983999999999995</v>
      </c>
      <c r="U1777" s="35" cm="1">
        <f t="array" ref="U1777">INDEX('Pricing Strategy'!$F$4:$F$71,MATCH(1,(Dataset!$O1777='Pricing Strategy'!$B$4:$B$71)*(Dataset!$Q1777='Pricing Strategy'!$C$4:$C$71)*(Dataset!$R1777='Pricing Strategy'!$D$4:$D$71),))</f>
        <v>0.4</v>
      </c>
      <c r="V1777" s="3">
        <f>Dataset!$T1777*(1-Dataset!$U1777)</f>
        <v>58.790399999999991</v>
      </c>
    </row>
    <row r="1778" spans="1:22" x14ac:dyDescent="0.3">
      <c r="A1778" s="32"/>
      <c r="C1778" s="3">
        <v>1773</v>
      </c>
      <c r="D1778" s="3" t="s">
        <v>4496</v>
      </c>
      <c r="E1778" s="34">
        <v>43066</v>
      </c>
      <c r="F1778" s="34">
        <v>43068</v>
      </c>
      <c r="G1778" s="3" t="s">
        <v>19</v>
      </c>
      <c r="H1778" s="3" t="s">
        <v>509</v>
      </c>
      <c r="I1778" s="3" t="s">
        <v>510</v>
      </c>
      <c r="J1778" s="3" t="s">
        <v>37</v>
      </c>
      <c r="K1778" s="3" t="s">
        <v>23</v>
      </c>
      <c r="L1778" s="3" t="s">
        <v>299</v>
      </c>
      <c r="M1778" s="3" t="s">
        <v>207</v>
      </c>
      <c r="N1778" s="3">
        <v>60623</v>
      </c>
      <c r="O1778" s="3" t="s">
        <v>101</v>
      </c>
      <c r="P1778" s="3" t="s">
        <v>843</v>
      </c>
      <c r="Q1778" s="3" t="s">
        <v>67</v>
      </c>
      <c r="R1778" s="3" t="s">
        <v>157</v>
      </c>
      <c r="S1778" s="3" t="s">
        <v>844</v>
      </c>
      <c r="T1778" s="3">
        <v>62.4</v>
      </c>
      <c r="U1778" s="35" cm="1">
        <f t="array" ref="U1778">INDEX('Pricing Strategy'!$F$4:$F$71,MATCH(1,(Dataset!$O1778='Pricing Strategy'!$B$4:$B$71)*(Dataset!$Q1778='Pricing Strategy'!$C$4:$C$71)*(Dataset!$R1778='Pricing Strategy'!$D$4:$D$71),))</f>
        <v>0.35</v>
      </c>
      <c r="V1778" s="3">
        <f>Dataset!$T1778*(1-Dataset!$U1778)</f>
        <v>40.56</v>
      </c>
    </row>
    <row r="1779" spans="1:22" x14ac:dyDescent="0.3">
      <c r="A1779" s="32"/>
      <c r="C1779" s="3">
        <v>1774</v>
      </c>
      <c r="D1779" s="3" t="s">
        <v>4497</v>
      </c>
      <c r="E1779" s="34">
        <v>42122</v>
      </c>
      <c r="F1779" s="34">
        <v>42127</v>
      </c>
      <c r="G1779" s="3" t="s">
        <v>46</v>
      </c>
      <c r="H1779" s="3" t="s">
        <v>4199</v>
      </c>
      <c r="I1779" s="3" t="s">
        <v>4200</v>
      </c>
      <c r="J1779" s="3" t="s">
        <v>37</v>
      </c>
      <c r="K1779" s="3" t="s">
        <v>23</v>
      </c>
      <c r="L1779" s="3" t="s">
        <v>4498</v>
      </c>
      <c r="M1779" s="3" t="s">
        <v>2739</v>
      </c>
      <c r="N1779" s="3">
        <v>21215</v>
      </c>
      <c r="O1779" s="3" t="s">
        <v>144</v>
      </c>
      <c r="P1779" s="3" t="s">
        <v>4499</v>
      </c>
      <c r="Q1779" s="3" t="s">
        <v>42</v>
      </c>
      <c r="R1779" s="3" t="s">
        <v>71</v>
      </c>
      <c r="S1779" s="3" t="s">
        <v>4500</v>
      </c>
      <c r="T1779" s="3">
        <v>20.86</v>
      </c>
      <c r="U1779" s="35" cm="1">
        <f t="array" ref="U1779">INDEX('Pricing Strategy'!$F$4:$F$71,MATCH(1,(Dataset!$O1779='Pricing Strategy'!$B$4:$B$71)*(Dataset!$Q1779='Pricing Strategy'!$C$4:$C$71)*(Dataset!$R1779='Pricing Strategy'!$D$4:$D$71),))</f>
        <v>0.4</v>
      </c>
      <c r="V1779" s="3">
        <f>Dataset!$T1779*(1-Dataset!$U1779)</f>
        <v>12.516</v>
      </c>
    </row>
    <row r="1780" spans="1:22" x14ac:dyDescent="0.3">
      <c r="A1780" s="32"/>
      <c r="C1780" s="3">
        <v>1775</v>
      </c>
      <c r="D1780" s="3" t="s">
        <v>4497</v>
      </c>
      <c r="E1780" s="34">
        <v>42122</v>
      </c>
      <c r="F1780" s="34">
        <v>42127</v>
      </c>
      <c r="G1780" s="3" t="s">
        <v>46</v>
      </c>
      <c r="H1780" s="3" t="s">
        <v>4199</v>
      </c>
      <c r="I1780" s="3" t="s">
        <v>4200</v>
      </c>
      <c r="J1780" s="3" t="s">
        <v>37</v>
      </c>
      <c r="K1780" s="3" t="s">
        <v>23</v>
      </c>
      <c r="L1780" s="3" t="s">
        <v>4498</v>
      </c>
      <c r="M1780" s="3" t="s">
        <v>2739</v>
      </c>
      <c r="N1780" s="3">
        <v>21215</v>
      </c>
      <c r="O1780" s="3" t="s">
        <v>144</v>
      </c>
      <c r="P1780" s="3" t="s">
        <v>4501</v>
      </c>
      <c r="Q1780" s="3" t="s">
        <v>42</v>
      </c>
      <c r="R1780" s="3" t="s">
        <v>55</v>
      </c>
      <c r="S1780" s="3" t="s">
        <v>4502</v>
      </c>
      <c r="T1780" s="3">
        <v>497.61</v>
      </c>
      <c r="U1780" s="35" cm="1">
        <f t="array" ref="U1780">INDEX('Pricing Strategy'!$F$4:$F$71,MATCH(1,(Dataset!$O1780='Pricing Strategy'!$B$4:$B$71)*(Dataset!$Q1780='Pricing Strategy'!$C$4:$C$71)*(Dataset!$R1780='Pricing Strategy'!$D$4:$D$71),))</f>
        <v>0.5</v>
      </c>
      <c r="V1780" s="3">
        <f>Dataset!$T1780*(1-Dataset!$U1780)</f>
        <v>248.80500000000001</v>
      </c>
    </row>
    <row r="1781" spans="1:22" x14ac:dyDescent="0.3">
      <c r="A1781" s="32"/>
      <c r="C1781" s="3">
        <v>1776</v>
      </c>
      <c r="D1781" s="3" t="s">
        <v>4497</v>
      </c>
      <c r="E1781" s="34">
        <v>42122</v>
      </c>
      <c r="F1781" s="34">
        <v>42127</v>
      </c>
      <c r="G1781" s="3" t="s">
        <v>46</v>
      </c>
      <c r="H1781" s="3" t="s">
        <v>4199</v>
      </c>
      <c r="I1781" s="3" t="s">
        <v>4200</v>
      </c>
      <c r="J1781" s="3" t="s">
        <v>37</v>
      </c>
      <c r="K1781" s="3" t="s">
        <v>23</v>
      </c>
      <c r="L1781" s="3" t="s">
        <v>4498</v>
      </c>
      <c r="M1781" s="3" t="s">
        <v>2739</v>
      </c>
      <c r="N1781" s="3">
        <v>21215</v>
      </c>
      <c r="O1781" s="3" t="s">
        <v>144</v>
      </c>
      <c r="P1781" s="3" t="s">
        <v>4503</v>
      </c>
      <c r="Q1781" s="3" t="s">
        <v>42</v>
      </c>
      <c r="R1781" s="3" t="s">
        <v>64</v>
      </c>
      <c r="S1781" s="3" t="s">
        <v>4504</v>
      </c>
      <c r="T1781" s="3">
        <v>5.34</v>
      </c>
      <c r="U1781" s="35" cm="1">
        <f t="array" ref="U1781">INDEX('Pricing Strategy'!$F$4:$F$71,MATCH(1,(Dataset!$O1781='Pricing Strategy'!$B$4:$B$71)*(Dataset!$Q1781='Pricing Strategy'!$C$4:$C$71)*(Dataset!$R1781='Pricing Strategy'!$D$4:$D$71),))</f>
        <v>0.45</v>
      </c>
      <c r="V1781" s="3">
        <f>Dataset!$T1781*(1-Dataset!$U1781)</f>
        <v>2.9370000000000003</v>
      </c>
    </row>
    <row r="1782" spans="1:22" x14ac:dyDescent="0.3">
      <c r="A1782" s="32"/>
      <c r="C1782" s="3">
        <v>1777</v>
      </c>
      <c r="D1782" s="3" t="s">
        <v>4497</v>
      </c>
      <c r="E1782" s="34">
        <v>42122</v>
      </c>
      <c r="F1782" s="34">
        <v>42127</v>
      </c>
      <c r="G1782" s="3" t="s">
        <v>46</v>
      </c>
      <c r="H1782" s="3" t="s">
        <v>4199</v>
      </c>
      <c r="I1782" s="3" t="s">
        <v>4200</v>
      </c>
      <c r="J1782" s="3" t="s">
        <v>37</v>
      </c>
      <c r="K1782" s="3" t="s">
        <v>23</v>
      </c>
      <c r="L1782" s="3" t="s">
        <v>4498</v>
      </c>
      <c r="M1782" s="3" t="s">
        <v>2739</v>
      </c>
      <c r="N1782" s="3">
        <v>21215</v>
      </c>
      <c r="O1782" s="3" t="s">
        <v>144</v>
      </c>
      <c r="P1782" s="3" t="s">
        <v>3205</v>
      </c>
      <c r="Q1782" s="3" t="s">
        <v>42</v>
      </c>
      <c r="R1782" s="3" t="s">
        <v>43</v>
      </c>
      <c r="S1782" s="3" t="s">
        <v>3206</v>
      </c>
      <c r="T1782" s="3">
        <v>3.15</v>
      </c>
      <c r="U1782" s="35" cm="1">
        <f t="array" ref="U1782">INDEX('Pricing Strategy'!$F$4:$F$71,MATCH(1,(Dataset!$O1782='Pricing Strategy'!$B$4:$B$71)*(Dataset!$Q1782='Pricing Strategy'!$C$4:$C$71)*(Dataset!$R1782='Pricing Strategy'!$D$4:$D$71),))</f>
        <v>0.4</v>
      </c>
      <c r="V1782" s="3">
        <f>Dataset!$T1782*(1-Dataset!$U1782)</f>
        <v>1.89</v>
      </c>
    </row>
    <row r="1783" spans="1:22" x14ac:dyDescent="0.3">
      <c r="A1783" s="32"/>
      <c r="C1783" s="3">
        <v>1778</v>
      </c>
      <c r="D1783" s="3" t="s">
        <v>4505</v>
      </c>
      <c r="E1783" s="34">
        <v>42698</v>
      </c>
      <c r="F1783" s="34">
        <v>42702</v>
      </c>
      <c r="G1783" s="3" t="s">
        <v>46</v>
      </c>
      <c r="H1783" s="3" t="s">
        <v>247</v>
      </c>
      <c r="I1783" s="3" t="s">
        <v>248</v>
      </c>
      <c r="J1783" s="3" t="s">
        <v>22</v>
      </c>
      <c r="K1783" s="3" t="s">
        <v>23</v>
      </c>
      <c r="L1783" s="3" t="s">
        <v>38</v>
      </c>
      <c r="M1783" s="3" t="s">
        <v>39</v>
      </c>
      <c r="N1783" s="3">
        <v>90004</v>
      </c>
      <c r="O1783" s="3" t="s">
        <v>40</v>
      </c>
      <c r="P1783" s="3" t="s">
        <v>4506</v>
      </c>
      <c r="Q1783" s="3" t="s">
        <v>42</v>
      </c>
      <c r="R1783" s="3" t="s">
        <v>86</v>
      </c>
      <c r="S1783" s="3" t="s">
        <v>4507</v>
      </c>
      <c r="T1783" s="3">
        <v>368.91</v>
      </c>
      <c r="U1783" s="35" cm="1">
        <f t="array" ref="U1783">INDEX('Pricing Strategy'!$F$4:$F$71,MATCH(1,(Dataset!$O1783='Pricing Strategy'!$B$4:$B$71)*(Dataset!$Q1783='Pricing Strategy'!$C$4:$C$71)*(Dataset!$R1783='Pricing Strategy'!$D$4:$D$71),))</f>
        <v>0.4</v>
      </c>
      <c r="V1783" s="3">
        <f>Dataset!$T1783*(1-Dataset!$U1783)</f>
        <v>221.346</v>
      </c>
    </row>
    <row r="1784" spans="1:22" x14ac:dyDescent="0.3">
      <c r="A1784" s="32"/>
      <c r="C1784" s="3">
        <v>1779</v>
      </c>
      <c r="D1784" s="3" t="s">
        <v>4505</v>
      </c>
      <c r="E1784" s="34">
        <v>42698</v>
      </c>
      <c r="F1784" s="34">
        <v>42702</v>
      </c>
      <c r="G1784" s="3" t="s">
        <v>46</v>
      </c>
      <c r="H1784" s="3" t="s">
        <v>247</v>
      </c>
      <c r="I1784" s="3" t="s">
        <v>248</v>
      </c>
      <c r="J1784" s="3" t="s">
        <v>22</v>
      </c>
      <c r="K1784" s="3" t="s">
        <v>23</v>
      </c>
      <c r="L1784" s="3" t="s">
        <v>38</v>
      </c>
      <c r="M1784" s="3" t="s">
        <v>39</v>
      </c>
      <c r="N1784" s="3">
        <v>90004</v>
      </c>
      <c r="O1784" s="3" t="s">
        <v>40</v>
      </c>
      <c r="P1784" s="3" t="s">
        <v>1652</v>
      </c>
      <c r="Q1784" s="3" t="s">
        <v>42</v>
      </c>
      <c r="R1784" s="3" t="s">
        <v>64</v>
      </c>
      <c r="S1784" s="3" t="s">
        <v>1653</v>
      </c>
      <c r="T1784" s="3">
        <v>14.7</v>
      </c>
      <c r="U1784" s="35" cm="1">
        <f t="array" ref="U1784">INDEX('Pricing Strategy'!$F$4:$F$71,MATCH(1,(Dataset!$O1784='Pricing Strategy'!$B$4:$B$71)*(Dataset!$Q1784='Pricing Strategy'!$C$4:$C$71)*(Dataset!$R1784='Pricing Strategy'!$D$4:$D$71),))</f>
        <v>0.45</v>
      </c>
      <c r="V1784" s="3">
        <f>Dataset!$T1784*(1-Dataset!$U1784)</f>
        <v>8.0850000000000009</v>
      </c>
    </row>
    <row r="1785" spans="1:22" x14ac:dyDescent="0.3">
      <c r="A1785" s="32"/>
      <c r="C1785" s="3">
        <v>1780</v>
      </c>
      <c r="D1785" s="3" t="s">
        <v>4508</v>
      </c>
      <c r="E1785" s="34">
        <v>43050</v>
      </c>
      <c r="F1785" s="34">
        <v>43055</v>
      </c>
      <c r="G1785" s="3" t="s">
        <v>46</v>
      </c>
      <c r="H1785" s="3" t="s">
        <v>3556</v>
      </c>
      <c r="I1785" s="3" t="s">
        <v>3557</v>
      </c>
      <c r="J1785" s="3" t="s">
        <v>22</v>
      </c>
      <c r="K1785" s="3" t="s">
        <v>23</v>
      </c>
      <c r="L1785" s="3" t="s">
        <v>262</v>
      </c>
      <c r="M1785" s="3" t="s">
        <v>263</v>
      </c>
      <c r="N1785" s="3">
        <v>10011</v>
      </c>
      <c r="O1785" s="3" t="s">
        <v>144</v>
      </c>
      <c r="P1785" s="3" t="s">
        <v>3175</v>
      </c>
      <c r="Q1785" s="3" t="s">
        <v>67</v>
      </c>
      <c r="R1785" s="3" t="s">
        <v>157</v>
      </c>
      <c r="S1785" s="3" t="s">
        <v>3176</v>
      </c>
      <c r="T1785" s="3">
        <v>59.97</v>
      </c>
      <c r="U1785" s="35" cm="1">
        <f t="array" ref="U1785">INDEX('Pricing Strategy'!$F$4:$F$71,MATCH(1,(Dataset!$O1785='Pricing Strategy'!$B$4:$B$71)*(Dataset!$Q1785='Pricing Strategy'!$C$4:$C$71)*(Dataset!$R1785='Pricing Strategy'!$D$4:$D$71),))</f>
        <v>0.45</v>
      </c>
      <c r="V1785" s="3">
        <f>Dataset!$T1785*(1-Dataset!$U1785)</f>
        <v>32.983499999999999</v>
      </c>
    </row>
    <row r="1786" spans="1:22" x14ac:dyDescent="0.3">
      <c r="A1786" s="32"/>
      <c r="C1786" s="3">
        <v>1781</v>
      </c>
      <c r="D1786" s="3" t="s">
        <v>4508</v>
      </c>
      <c r="E1786" s="34">
        <v>43050</v>
      </c>
      <c r="F1786" s="34">
        <v>43055</v>
      </c>
      <c r="G1786" s="3" t="s">
        <v>46</v>
      </c>
      <c r="H1786" s="3" t="s">
        <v>3556</v>
      </c>
      <c r="I1786" s="3" t="s">
        <v>3557</v>
      </c>
      <c r="J1786" s="3" t="s">
        <v>22</v>
      </c>
      <c r="K1786" s="3" t="s">
        <v>23</v>
      </c>
      <c r="L1786" s="3" t="s">
        <v>262</v>
      </c>
      <c r="M1786" s="3" t="s">
        <v>263</v>
      </c>
      <c r="N1786" s="3">
        <v>10011</v>
      </c>
      <c r="O1786" s="3" t="s">
        <v>144</v>
      </c>
      <c r="P1786" s="3" t="s">
        <v>933</v>
      </c>
      <c r="Q1786" s="3" t="s">
        <v>42</v>
      </c>
      <c r="R1786" s="3" t="s">
        <v>55</v>
      </c>
      <c r="S1786" s="3" t="s">
        <v>934</v>
      </c>
      <c r="T1786" s="3">
        <v>83.36</v>
      </c>
      <c r="U1786" s="35" cm="1">
        <f t="array" ref="U1786">INDEX('Pricing Strategy'!$F$4:$F$71,MATCH(1,(Dataset!$O1786='Pricing Strategy'!$B$4:$B$71)*(Dataset!$Q1786='Pricing Strategy'!$C$4:$C$71)*(Dataset!$R1786='Pricing Strategy'!$D$4:$D$71),))</f>
        <v>0.5</v>
      </c>
      <c r="V1786" s="3">
        <f>Dataset!$T1786*(1-Dataset!$U1786)</f>
        <v>41.68</v>
      </c>
    </row>
    <row r="1787" spans="1:22" x14ac:dyDescent="0.3">
      <c r="A1787" s="32"/>
      <c r="C1787" s="3">
        <v>1782</v>
      </c>
      <c r="D1787" s="3" t="s">
        <v>4509</v>
      </c>
      <c r="E1787" s="34">
        <v>42560</v>
      </c>
      <c r="F1787" s="34">
        <v>42564</v>
      </c>
      <c r="G1787" s="3" t="s">
        <v>46</v>
      </c>
      <c r="H1787" s="3" t="s">
        <v>995</v>
      </c>
      <c r="I1787" s="3" t="s">
        <v>996</v>
      </c>
      <c r="J1787" s="3" t="s">
        <v>37</v>
      </c>
      <c r="K1787" s="3" t="s">
        <v>23</v>
      </c>
      <c r="L1787" s="3" t="s">
        <v>609</v>
      </c>
      <c r="M1787" s="3" t="s">
        <v>1245</v>
      </c>
      <c r="N1787" s="3">
        <v>2038</v>
      </c>
      <c r="O1787" s="3" t="s">
        <v>144</v>
      </c>
      <c r="P1787" s="3" t="s">
        <v>4510</v>
      </c>
      <c r="Q1787" s="3" t="s">
        <v>42</v>
      </c>
      <c r="R1787" s="3" t="s">
        <v>86</v>
      </c>
      <c r="S1787" s="3" t="s">
        <v>4511</v>
      </c>
      <c r="T1787" s="3">
        <v>6.58</v>
      </c>
      <c r="U1787" s="35" cm="1">
        <f t="array" ref="U1787">INDEX('Pricing Strategy'!$F$4:$F$71,MATCH(1,(Dataset!$O1787='Pricing Strategy'!$B$4:$B$71)*(Dataset!$Q1787='Pricing Strategy'!$C$4:$C$71)*(Dataset!$R1787='Pricing Strategy'!$D$4:$D$71),))</f>
        <v>0.4</v>
      </c>
      <c r="V1787" s="3">
        <f>Dataset!$T1787*(1-Dataset!$U1787)</f>
        <v>3.948</v>
      </c>
    </row>
    <row r="1788" spans="1:22" x14ac:dyDescent="0.3">
      <c r="A1788" s="32"/>
      <c r="C1788" s="3">
        <v>1783</v>
      </c>
      <c r="D1788" s="3" t="s">
        <v>4509</v>
      </c>
      <c r="E1788" s="34">
        <v>42560</v>
      </c>
      <c r="F1788" s="34">
        <v>42564</v>
      </c>
      <c r="G1788" s="3" t="s">
        <v>46</v>
      </c>
      <c r="H1788" s="3" t="s">
        <v>995</v>
      </c>
      <c r="I1788" s="3" t="s">
        <v>996</v>
      </c>
      <c r="J1788" s="3" t="s">
        <v>37</v>
      </c>
      <c r="K1788" s="3" t="s">
        <v>23</v>
      </c>
      <c r="L1788" s="3" t="s">
        <v>609</v>
      </c>
      <c r="M1788" s="3" t="s">
        <v>1245</v>
      </c>
      <c r="N1788" s="3">
        <v>2038</v>
      </c>
      <c r="O1788" s="3" t="s">
        <v>144</v>
      </c>
      <c r="P1788" s="3" t="s">
        <v>3132</v>
      </c>
      <c r="Q1788" s="3" t="s">
        <v>42</v>
      </c>
      <c r="R1788" s="3" t="s">
        <v>71</v>
      </c>
      <c r="S1788" s="3" t="s">
        <v>3133</v>
      </c>
      <c r="T1788" s="3">
        <v>122.94</v>
      </c>
      <c r="U1788" s="35" cm="1">
        <f t="array" ref="U1788">INDEX('Pricing Strategy'!$F$4:$F$71,MATCH(1,(Dataset!$O1788='Pricing Strategy'!$B$4:$B$71)*(Dataset!$Q1788='Pricing Strategy'!$C$4:$C$71)*(Dataset!$R1788='Pricing Strategy'!$D$4:$D$71),))</f>
        <v>0.4</v>
      </c>
      <c r="V1788" s="3">
        <f>Dataset!$T1788*(1-Dataset!$U1788)</f>
        <v>73.763999999999996</v>
      </c>
    </row>
    <row r="1789" spans="1:22" x14ac:dyDescent="0.3">
      <c r="A1789" s="32"/>
      <c r="C1789" s="3">
        <v>1784</v>
      </c>
      <c r="D1789" s="3" t="s">
        <v>4512</v>
      </c>
      <c r="E1789" s="34">
        <v>43365</v>
      </c>
      <c r="F1789" s="34">
        <v>43369</v>
      </c>
      <c r="G1789" s="3" t="s">
        <v>46</v>
      </c>
      <c r="H1789" s="3" t="s">
        <v>4513</v>
      </c>
      <c r="I1789" s="3" t="s">
        <v>4514</v>
      </c>
      <c r="J1789" s="3" t="s">
        <v>37</v>
      </c>
      <c r="K1789" s="3" t="s">
        <v>23</v>
      </c>
      <c r="L1789" s="3" t="s">
        <v>2551</v>
      </c>
      <c r="M1789" s="3" t="s">
        <v>110</v>
      </c>
      <c r="N1789" s="3">
        <v>53209</v>
      </c>
      <c r="O1789" s="3" t="s">
        <v>101</v>
      </c>
      <c r="P1789" s="3" t="s">
        <v>4312</v>
      </c>
      <c r="Q1789" s="3" t="s">
        <v>42</v>
      </c>
      <c r="R1789" s="3" t="s">
        <v>86</v>
      </c>
      <c r="S1789" s="3" t="s">
        <v>4313</v>
      </c>
      <c r="T1789" s="3">
        <v>219.84</v>
      </c>
      <c r="U1789" s="35" cm="1">
        <f t="array" ref="U1789">INDEX('Pricing Strategy'!$F$4:$F$71,MATCH(1,(Dataset!$O1789='Pricing Strategy'!$B$4:$B$71)*(Dataset!$Q1789='Pricing Strategy'!$C$4:$C$71)*(Dataset!$R1789='Pricing Strategy'!$D$4:$D$71),))</f>
        <v>0.3</v>
      </c>
      <c r="V1789" s="3">
        <f>Dataset!$T1789*(1-Dataset!$U1789)</f>
        <v>153.88800000000001</v>
      </c>
    </row>
    <row r="1790" spans="1:22" x14ac:dyDescent="0.3">
      <c r="A1790" s="32"/>
      <c r="C1790" s="3">
        <v>1785</v>
      </c>
      <c r="D1790" s="3" t="s">
        <v>4512</v>
      </c>
      <c r="E1790" s="34">
        <v>43365</v>
      </c>
      <c r="F1790" s="34">
        <v>43369</v>
      </c>
      <c r="G1790" s="3" t="s">
        <v>46</v>
      </c>
      <c r="H1790" s="3" t="s">
        <v>4513</v>
      </c>
      <c r="I1790" s="3" t="s">
        <v>4514</v>
      </c>
      <c r="J1790" s="3" t="s">
        <v>37</v>
      </c>
      <c r="K1790" s="3" t="s">
        <v>23</v>
      </c>
      <c r="L1790" s="3" t="s">
        <v>2551</v>
      </c>
      <c r="M1790" s="3" t="s">
        <v>110</v>
      </c>
      <c r="N1790" s="3">
        <v>53209</v>
      </c>
      <c r="O1790" s="3" t="s">
        <v>101</v>
      </c>
      <c r="P1790" s="3" t="s">
        <v>3771</v>
      </c>
      <c r="Q1790" s="3" t="s">
        <v>67</v>
      </c>
      <c r="R1790" s="3" t="s">
        <v>157</v>
      </c>
      <c r="S1790" s="3" t="s">
        <v>3772</v>
      </c>
      <c r="T1790" s="3">
        <v>98.16</v>
      </c>
      <c r="U1790" s="35" cm="1">
        <f t="array" ref="U1790">INDEX('Pricing Strategy'!$F$4:$F$71,MATCH(1,(Dataset!$O1790='Pricing Strategy'!$B$4:$B$71)*(Dataset!$Q1790='Pricing Strategy'!$C$4:$C$71)*(Dataset!$R1790='Pricing Strategy'!$D$4:$D$71),))</f>
        <v>0.35</v>
      </c>
      <c r="V1790" s="3">
        <f>Dataset!$T1790*(1-Dataset!$U1790)</f>
        <v>63.804000000000002</v>
      </c>
    </row>
    <row r="1791" spans="1:22" x14ac:dyDescent="0.3">
      <c r="A1791" s="32"/>
      <c r="C1791" s="3">
        <v>1786</v>
      </c>
      <c r="D1791" s="3" t="s">
        <v>4512</v>
      </c>
      <c r="E1791" s="34">
        <v>43365</v>
      </c>
      <c r="F1791" s="34">
        <v>43369</v>
      </c>
      <c r="G1791" s="3" t="s">
        <v>46</v>
      </c>
      <c r="H1791" s="3" t="s">
        <v>4513</v>
      </c>
      <c r="I1791" s="3" t="s">
        <v>4514</v>
      </c>
      <c r="J1791" s="3" t="s">
        <v>37</v>
      </c>
      <c r="K1791" s="3" t="s">
        <v>23</v>
      </c>
      <c r="L1791" s="3" t="s">
        <v>2551</v>
      </c>
      <c r="M1791" s="3" t="s">
        <v>110</v>
      </c>
      <c r="N1791" s="3">
        <v>53209</v>
      </c>
      <c r="O1791" s="3" t="s">
        <v>101</v>
      </c>
      <c r="P1791" s="3" t="s">
        <v>3367</v>
      </c>
      <c r="Q1791" s="3" t="s">
        <v>42</v>
      </c>
      <c r="R1791" s="3" t="s">
        <v>71</v>
      </c>
      <c r="S1791" s="3" t="s">
        <v>3368</v>
      </c>
      <c r="T1791" s="3">
        <v>33.04</v>
      </c>
      <c r="U1791" s="35" cm="1">
        <f t="array" ref="U1791">INDEX('Pricing Strategy'!$F$4:$F$71,MATCH(1,(Dataset!$O1791='Pricing Strategy'!$B$4:$B$71)*(Dataset!$Q1791='Pricing Strategy'!$C$4:$C$71)*(Dataset!$R1791='Pricing Strategy'!$D$4:$D$71),))</f>
        <v>0.3</v>
      </c>
      <c r="V1791" s="3">
        <f>Dataset!$T1791*(1-Dataset!$U1791)</f>
        <v>23.127999999999997</v>
      </c>
    </row>
    <row r="1792" spans="1:22" x14ac:dyDescent="0.3">
      <c r="A1792" s="32"/>
      <c r="C1792" s="3">
        <v>1787</v>
      </c>
      <c r="D1792" s="3" t="s">
        <v>4512</v>
      </c>
      <c r="E1792" s="34">
        <v>43365</v>
      </c>
      <c r="F1792" s="34">
        <v>43369</v>
      </c>
      <c r="G1792" s="3" t="s">
        <v>46</v>
      </c>
      <c r="H1792" s="3" t="s">
        <v>4513</v>
      </c>
      <c r="I1792" s="3" t="s">
        <v>4514</v>
      </c>
      <c r="J1792" s="3" t="s">
        <v>37</v>
      </c>
      <c r="K1792" s="3" t="s">
        <v>23</v>
      </c>
      <c r="L1792" s="3" t="s">
        <v>2551</v>
      </c>
      <c r="M1792" s="3" t="s">
        <v>110</v>
      </c>
      <c r="N1792" s="3">
        <v>53209</v>
      </c>
      <c r="O1792" s="3" t="s">
        <v>101</v>
      </c>
      <c r="P1792" s="3" t="s">
        <v>4515</v>
      </c>
      <c r="Q1792" s="3" t="s">
        <v>67</v>
      </c>
      <c r="R1792" s="3" t="s">
        <v>68</v>
      </c>
      <c r="S1792" s="3" t="s">
        <v>4516</v>
      </c>
      <c r="T1792" s="3">
        <v>86.97</v>
      </c>
      <c r="U1792" s="35" cm="1">
        <f t="array" ref="U1792">INDEX('Pricing Strategy'!$F$4:$F$71,MATCH(1,(Dataset!$O1792='Pricing Strategy'!$B$4:$B$71)*(Dataset!$Q1792='Pricing Strategy'!$C$4:$C$71)*(Dataset!$R1792='Pricing Strategy'!$D$4:$D$71),))</f>
        <v>0.3</v>
      </c>
      <c r="V1792" s="3">
        <f>Dataset!$T1792*(1-Dataset!$U1792)</f>
        <v>60.878999999999998</v>
      </c>
    </row>
    <row r="1793" spans="1:22" x14ac:dyDescent="0.3">
      <c r="A1793" s="32"/>
      <c r="C1793" s="3">
        <v>1788</v>
      </c>
      <c r="D1793" s="3" t="s">
        <v>4517</v>
      </c>
      <c r="E1793" s="34">
        <v>42415</v>
      </c>
      <c r="F1793" s="34">
        <v>42419</v>
      </c>
      <c r="G1793" s="3" t="s">
        <v>46</v>
      </c>
      <c r="H1793" s="3" t="s">
        <v>4518</v>
      </c>
      <c r="I1793" s="3" t="s">
        <v>4519</v>
      </c>
      <c r="J1793" s="3" t="s">
        <v>37</v>
      </c>
      <c r="K1793" s="3" t="s">
        <v>23</v>
      </c>
      <c r="L1793" s="3" t="s">
        <v>4520</v>
      </c>
      <c r="M1793" s="3" t="s">
        <v>110</v>
      </c>
      <c r="N1793" s="3">
        <v>53142</v>
      </c>
      <c r="O1793" s="3" t="s">
        <v>101</v>
      </c>
      <c r="P1793" s="3" t="s">
        <v>3208</v>
      </c>
      <c r="Q1793" s="3" t="s">
        <v>67</v>
      </c>
      <c r="R1793" s="3" t="s">
        <v>68</v>
      </c>
      <c r="S1793" s="3" t="s">
        <v>3209</v>
      </c>
      <c r="T1793" s="3">
        <v>134.97</v>
      </c>
      <c r="U1793" s="35" cm="1">
        <f t="array" ref="U1793">INDEX('Pricing Strategy'!$F$4:$F$71,MATCH(1,(Dataset!$O1793='Pricing Strategy'!$B$4:$B$71)*(Dataset!$Q1793='Pricing Strategy'!$C$4:$C$71)*(Dataset!$R1793='Pricing Strategy'!$D$4:$D$71),))</f>
        <v>0.3</v>
      </c>
      <c r="V1793" s="3">
        <f>Dataset!$T1793*(1-Dataset!$U1793)</f>
        <v>94.478999999999999</v>
      </c>
    </row>
    <row r="1794" spans="1:22" x14ac:dyDescent="0.3">
      <c r="A1794" s="32"/>
      <c r="C1794" s="3">
        <v>1789</v>
      </c>
      <c r="D1794" s="3" t="s">
        <v>4517</v>
      </c>
      <c r="E1794" s="34">
        <v>42415</v>
      </c>
      <c r="F1794" s="34">
        <v>42419</v>
      </c>
      <c r="G1794" s="3" t="s">
        <v>46</v>
      </c>
      <c r="H1794" s="3" t="s">
        <v>4518</v>
      </c>
      <c r="I1794" s="3" t="s">
        <v>4519</v>
      </c>
      <c r="J1794" s="3" t="s">
        <v>37</v>
      </c>
      <c r="K1794" s="3" t="s">
        <v>23</v>
      </c>
      <c r="L1794" s="3" t="s">
        <v>4520</v>
      </c>
      <c r="M1794" s="3" t="s">
        <v>110</v>
      </c>
      <c r="N1794" s="3">
        <v>53142</v>
      </c>
      <c r="O1794" s="3" t="s">
        <v>101</v>
      </c>
      <c r="P1794" s="3" t="s">
        <v>2955</v>
      </c>
      <c r="Q1794" s="3" t="s">
        <v>67</v>
      </c>
      <c r="R1794" s="3" t="s">
        <v>68</v>
      </c>
      <c r="S1794" s="3" t="s">
        <v>2956</v>
      </c>
      <c r="T1794" s="3">
        <v>699.98</v>
      </c>
      <c r="U1794" s="35" cm="1">
        <f t="array" ref="U1794">INDEX('Pricing Strategy'!$F$4:$F$71,MATCH(1,(Dataset!$O1794='Pricing Strategy'!$B$4:$B$71)*(Dataset!$Q1794='Pricing Strategy'!$C$4:$C$71)*(Dataset!$R1794='Pricing Strategy'!$D$4:$D$71),))</f>
        <v>0.3</v>
      </c>
      <c r="V1794" s="3">
        <f>Dataset!$T1794*(1-Dataset!$U1794)</f>
        <v>489.98599999999999</v>
      </c>
    </row>
    <row r="1795" spans="1:22" x14ac:dyDescent="0.3">
      <c r="A1795" s="32"/>
      <c r="C1795" s="3">
        <v>1790</v>
      </c>
      <c r="D1795" s="3" t="s">
        <v>4517</v>
      </c>
      <c r="E1795" s="34">
        <v>42415</v>
      </c>
      <c r="F1795" s="34">
        <v>42419</v>
      </c>
      <c r="G1795" s="3" t="s">
        <v>46</v>
      </c>
      <c r="H1795" s="3" t="s">
        <v>4518</v>
      </c>
      <c r="I1795" s="3" t="s">
        <v>4519</v>
      </c>
      <c r="J1795" s="3" t="s">
        <v>37</v>
      </c>
      <c r="K1795" s="3" t="s">
        <v>23</v>
      </c>
      <c r="L1795" s="3" t="s">
        <v>4520</v>
      </c>
      <c r="M1795" s="3" t="s">
        <v>110</v>
      </c>
      <c r="N1795" s="3">
        <v>53142</v>
      </c>
      <c r="O1795" s="3" t="s">
        <v>101</v>
      </c>
      <c r="P1795" s="3" t="s">
        <v>4521</v>
      </c>
      <c r="Q1795" s="3" t="s">
        <v>67</v>
      </c>
      <c r="R1795" s="3" t="s">
        <v>157</v>
      </c>
      <c r="S1795" s="3" t="s">
        <v>4522</v>
      </c>
      <c r="T1795" s="3">
        <v>139.94999999999999</v>
      </c>
      <c r="U1795" s="35" cm="1">
        <f t="array" ref="U1795">INDEX('Pricing Strategy'!$F$4:$F$71,MATCH(1,(Dataset!$O1795='Pricing Strategy'!$B$4:$B$71)*(Dataset!$Q1795='Pricing Strategy'!$C$4:$C$71)*(Dataset!$R1795='Pricing Strategy'!$D$4:$D$71),))</f>
        <v>0.35</v>
      </c>
      <c r="V1795" s="3">
        <f>Dataset!$T1795*(1-Dataset!$U1795)</f>
        <v>90.967500000000001</v>
      </c>
    </row>
    <row r="1796" spans="1:22" x14ac:dyDescent="0.3">
      <c r="A1796" s="32"/>
      <c r="C1796" s="3">
        <v>1791</v>
      </c>
      <c r="D1796" s="3" t="s">
        <v>4523</v>
      </c>
      <c r="E1796" s="34">
        <v>42277</v>
      </c>
      <c r="F1796" s="34">
        <v>42281</v>
      </c>
      <c r="G1796" s="3" t="s">
        <v>46</v>
      </c>
      <c r="H1796" s="3" t="s">
        <v>1330</v>
      </c>
      <c r="I1796" s="3" t="s">
        <v>1331</v>
      </c>
      <c r="J1796" s="3" t="s">
        <v>22</v>
      </c>
      <c r="K1796" s="3" t="s">
        <v>23</v>
      </c>
      <c r="L1796" s="3" t="s">
        <v>262</v>
      </c>
      <c r="M1796" s="3" t="s">
        <v>263</v>
      </c>
      <c r="N1796" s="3">
        <v>10011</v>
      </c>
      <c r="O1796" s="3" t="s">
        <v>144</v>
      </c>
      <c r="P1796" s="3" t="s">
        <v>2317</v>
      </c>
      <c r="Q1796" s="3" t="s">
        <v>42</v>
      </c>
      <c r="R1796" s="3" t="s">
        <v>86</v>
      </c>
      <c r="S1796" s="3" t="s">
        <v>2318</v>
      </c>
      <c r="T1796" s="3">
        <v>48.94</v>
      </c>
      <c r="U1796" s="35" cm="1">
        <f t="array" ref="U1796">INDEX('Pricing Strategy'!$F$4:$F$71,MATCH(1,(Dataset!$O1796='Pricing Strategy'!$B$4:$B$71)*(Dataset!$Q1796='Pricing Strategy'!$C$4:$C$71)*(Dataset!$R1796='Pricing Strategy'!$D$4:$D$71),))</f>
        <v>0.4</v>
      </c>
      <c r="V1796" s="3">
        <f>Dataset!$T1796*(1-Dataset!$U1796)</f>
        <v>29.363999999999997</v>
      </c>
    </row>
    <row r="1797" spans="1:22" x14ac:dyDescent="0.3">
      <c r="A1797" s="32"/>
      <c r="C1797" s="3">
        <v>1792</v>
      </c>
      <c r="D1797" s="3" t="s">
        <v>4524</v>
      </c>
      <c r="E1797" s="34">
        <v>42339</v>
      </c>
      <c r="F1797" s="34">
        <v>42341</v>
      </c>
      <c r="G1797" s="3" t="s">
        <v>184</v>
      </c>
      <c r="H1797" s="3" t="s">
        <v>2180</v>
      </c>
      <c r="I1797" s="3" t="s">
        <v>2181</v>
      </c>
      <c r="J1797" s="3" t="s">
        <v>22</v>
      </c>
      <c r="K1797" s="3" t="s">
        <v>23</v>
      </c>
      <c r="L1797" s="3" t="s">
        <v>109</v>
      </c>
      <c r="M1797" s="3" t="s">
        <v>110</v>
      </c>
      <c r="N1797" s="3">
        <v>53711</v>
      </c>
      <c r="O1797" s="3" t="s">
        <v>101</v>
      </c>
      <c r="P1797" s="3" t="s">
        <v>4525</v>
      </c>
      <c r="Q1797" s="3" t="s">
        <v>28</v>
      </c>
      <c r="R1797" s="3" t="s">
        <v>32</v>
      </c>
      <c r="S1797" s="3" t="s">
        <v>4526</v>
      </c>
      <c r="T1797" s="3">
        <v>2807.84</v>
      </c>
      <c r="U1797" s="35" cm="1">
        <f t="array" ref="U1797">INDEX('Pricing Strategy'!$F$4:$F$71,MATCH(1,(Dataset!$O1797='Pricing Strategy'!$B$4:$B$71)*(Dataset!$Q1797='Pricing Strategy'!$C$4:$C$71)*(Dataset!$R1797='Pricing Strategy'!$D$4:$D$71),))</f>
        <v>0.35</v>
      </c>
      <c r="V1797" s="3">
        <f>Dataset!$T1797*(1-Dataset!$U1797)</f>
        <v>1825.0960000000002</v>
      </c>
    </row>
    <row r="1798" spans="1:22" x14ac:dyDescent="0.3">
      <c r="A1798" s="32"/>
      <c r="C1798" s="3">
        <v>1793</v>
      </c>
      <c r="D1798" s="3" t="s">
        <v>4524</v>
      </c>
      <c r="E1798" s="34">
        <v>42339</v>
      </c>
      <c r="F1798" s="34">
        <v>42341</v>
      </c>
      <c r="G1798" s="3" t="s">
        <v>184</v>
      </c>
      <c r="H1798" s="3" t="s">
        <v>2180</v>
      </c>
      <c r="I1798" s="3" t="s">
        <v>2181</v>
      </c>
      <c r="J1798" s="3" t="s">
        <v>22</v>
      </c>
      <c r="K1798" s="3" t="s">
        <v>23</v>
      </c>
      <c r="L1798" s="3" t="s">
        <v>109</v>
      </c>
      <c r="M1798" s="3" t="s">
        <v>110</v>
      </c>
      <c r="N1798" s="3">
        <v>53711</v>
      </c>
      <c r="O1798" s="3" t="s">
        <v>101</v>
      </c>
      <c r="P1798" s="3" t="s">
        <v>4527</v>
      </c>
      <c r="Q1798" s="3" t="s">
        <v>42</v>
      </c>
      <c r="R1798" s="3" t="s">
        <v>64</v>
      </c>
      <c r="S1798" s="3" t="s">
        <v>4528</v>
      </c>
      <c r="T1798" s="3">
        <v>46.64</v>
      </c>
      <c r="U1798" s="35" cm="1">
        <f t="array" ref="U1798">INDEX('Pricing Strategy'!$F$4:$F$71,MATCH(1,(Dataset!$O1798='Pricing Strategy'!$B$4:$B$71)*(Dataset!$Q1798='Pricing Strategy'!$C$4:$C$71)*(Dataset!$R1798='Pricing Strategy'!$D$4:$D$71),))</f>
        <v>0.35</v>
      </c>
      <c r="V1798" s="3">
        <f>Dataset!$T1798*(1-Dataset!$U1798)</f>
        <v>30.316000000000003</v>
      </c>
    </row>
    <row r="1799" spans="1:22" x14ac:dyDescent="0.3">
      <c r="A1799" s="32"/>
      <c r="C1799" s="3">
        <v>1794</v>
      </c>
      <c r="D1799" s="3" t="s">
        <v>4529</v>
      </c>
      <c r="E1799" s="34">
        <v>42346</v>
      </c>
      <c r="F1799" s="34">
        <v>42351</v>
      </c>
      <c r="G1799" s="3" t="s">
        <v>46</v>
      </c>
      <c r="H1799" s="3" t="s">
        <v>4530</v>
      </c>
      <c r="I1799" s="3" t="s">
        <v>4531</v>
      </c>
      <c r="J1799" s="3" t="s">
        <v>37</v>
      </c>
      <c r="K1799" s="3" t="s">
        <v>23</v>
      </c>
      <c r="L1799" s="3" t="s">
        <v>180</v>
      </c>
      <c r="M1799" s="3" t="s">
        <v>100</v>
      </c>
      <c r="N1799" s="3">
        <v>77041</v>
      </c>
      <c r="O1799" s="3" t="s">
        <v>101</v>
      </c>
      <c r="P1799" s="3" t="s">
        <v>520</v>
      </c>
      <c r="Q1799" s="3" t="s">
        <v>42</v>
      </c>
      <c r="R1799" s="3" t="s">
        <v>55</v>
      </c>
      <c r="S1799" s="3" t="s">
        <v>521</v>
      </c>
      <c r="T1799" s="3">
        <v>60.415999999999997</v>
      </c>
      <c r="U1799" s="35" cm="1">
        <f t="array" ref="U1799">INDEX('Pricing Strategy'!$F$4:$F$71,MATCH(1,(Dataset!$O1799='Pricing Strategy'!$B$4:$B$71)*(Dataset!$Q1799='Pricing Strategy'!$C$4:$C$71)*(Dataset!$R1799='Pricing Strategy'!$D$4:$D$71),))</f>
        <v>0.4</v>
      </c>
      <c r="V1799" s="3">
        <f>Dataset!$T1799*(1-Dataset!$U1799)</f>
        <v>36.249599999999994</v>
      </c>
    </row>
    <row r="1800" spans="1:22" x14ac:dyDescent="0.3">
      <c r="A1800" s="32"/>
      <c r="C1800" s="3">
        <v>1795</v>
      </c>
      <c r="D1800" s="3" t="s">
        <v>4532</v>
      </c>
      <c r="E1800" s="34">
        <v>42983</v>
      </c>
      <c r="F1800" s="34">
        <v>42988</v>
      </c>
      <c r="G1800" s="3" t="s">
        <v>46</v>
      </c>
      <c r="H1800" s="3" t="s">
        <v>4533</v>
      </c>
      <c r="I1800" s="3" t="s">
        <v>4534</v>
      </c>
      <c r="J1800" s="3" t="s">
        <v>98</v>
      </c>
      <c r="K1800" s="3" t="s">
        <v>23</v>
      </c>
      <c r="L1800" s="3" t="s">
        <v>4535</v>
      </c>
      <c r="M1800" s="3" t="s">
        <v>4536</v>
      </c>
      <c r="N1800" s="3">
        <v>66062</v>
      </c>
      <c r="O1800" s="3" t="s">
        <v>101</v>
      </c>
      <c r="P1800" s="3" t="s">
        <v>3558</v>
      </c>
      <c r="Q1800" s="3" t="s">
        <v>42</v>
      </c>
      <c r="R1800" s="3" t="s">
        <v>64</v>
      </c>
      <c r="S1800" s="3" t="s">
        <v>3559</v>
      </c>
      <c r="T1800" s="3">
        <v>107.94</v>
      </c>
      <c r="U1800" s="35" cm="1">
        <f t="array" ref="U1800">INDEX('Pricing Strategy'!$F$4:$F$71,MATCH(1,(Dataset!$O1800='Pricing Strategy'!$B$4:$B$71)*(Dataset!$Q1800='Pricing Strategy'!$C$4:$C$71)*(Dataset!$R1800='Pricing Strategy'!$D$4:$D$71),))</f>
        <v>0.35</v>
      </c>
      <c r="V1800" s="3">
        <f>Dataset!$T1800*(1-Dataset!$U1800)</f>
        <v>70.161000000000001</v>
      </c>
    </row>
    <row r="1801" spans="1:22" x14ac:dyDescent="0.3">
      <c r="A1801" s="32"/>
      <c r="C1801" s="3">
        <v>1796</v>
      </c>
      <c r="D1801" s="3" t="s">
        <v>4537</v>
      </c>
      <c r="E1801" s="34">
        <v>43339</v>
      </c>
      <c r="F1801" s="34">
        <v>43342</v>
      </c>
      <c r="G1801" s="3" t="s">
        <v>184</v>
      </c>
      <c r="H1801" s="3" t="s">
        <v>2325</v>
      </c>
      <c r="I1801" s="3" t="s">
        <v>2326</v>
      </c>
      <c r="J1801" s="3" t="s">
        <v>98</v>
      </c>
      <c r="K1801" s="3" t="s">
        <v>23</v>
      </c>
      <c r="L1801" s="3" t="s">
        <v>262</v>
      </c>
      <c r="M1801" s="3" t="s">
        <v>263</v>
      </c>
      <c r="N1801" s="3">
        <v>10024</v>
      </c>
      <c r="O1801" s="3" t="s">
        <v>144</v>
      </c>
      <c r="P1801" s="3" t="s">
        <v>3360</v>
      </c>
      <c r="Q1801" s="3" t="s">
        <v>42</v>
      </c>
      <c r="R1801" s="3" t="s">
        <v>55</v>
      </c>
      <c r="S1801" s="3" t="s">
        <v>3361</v>
      </c>
      <c r="T1801" s="3">
        <v>63.84</v>
      </c>
      <c r="U1801" s="35" cm="1">
        <f t="array" ref="U1801">INDEX('Pricing Strategy'!$F$4:$F$71,MATCH(1,(Dataset!$O1801='Pricing Strategy'!$B$4:$B$71)*(Dataset!$Q1801='Pricing Strategy'!$C$4:$C$71)*(Dataset!$R1801='Pricing Strategy'!$D$4:$D$71),))</f>
        <v>0.5</v>
      </c>
      <c r="V1801" s="3">
        <f>Dataset!$T1801*(1-Dataset!$U1801)</f>
        <v>31.92</v>
      </c>
    </row>
    <row r="1802" spans="1:22" x14ac:dyDescent="0.3">
      <c r="A1802" s="32"/>
      <c r="C1802" s="3">
        <v>1797</v>
      </c>
      <c r="D1802" s="3" t="s">
        <v>4537</v>
      </c>
      <c r="E1802" s="34">
        <v>43339</v>
      </c>
      <c r="F1802" s="34">
        <v>43342</v>
      </c>
      <c r="G1802" s="3" t="s">
        <v>184</v>
      </c>
      <c r="H1802" s="3" t="s">
        <v>2325</v>
      </c>
      <c r="I1802" s="3" t="s">
        <v>2326</v>
      </c>
      <c r="J1802" s="3" t="s">
        <v>98</v>
      </c>
      <c r="K1802" s="3" t="s">
        <v>23</v>
      </c>
      <c r="L1802" s="3" t="s">
        <v>262</v>
      </c>
      <c r="M1802" s="3" t="s">
        <v>263</v>
      </c>
      <c r="N1802" s="3">
        <v>10024</v>
      </c>
      <c r="O1802" s="3" t="s">
        <v>144</v>
      </c>
      <c r="P1802" s="3" t="s">
        <v>4538</v>
      </c>
      <c r="Q1802" s="3" t="s">
        <v>67</v>
      </c>
      <c r="R1802" s="3" t="s">
        <v>68</v>
      </c>
      <c r="S1802" s="3" t="s">
        <v>4539</v>
      </c>
      <c r="T1802" s="3">
        <v>347.97</v>
      </c>
      <c r="U1802" s="35" cm="1">
        <f t="array" ref="U1802">INDEX('Pricing Strategy'!$F$4:$F$71,MATCH(1,(Dataset!$O1802='Pricing Strategy'!$B$4:$B$71)*(Dataset!$Q1802='Pricing Strategy'!$C$4:$C$71)*(Dataset!$R1802='Pricing Strategy'!$D$4:$D$71),))</f>
        <v>0.4</v>
      </c>
      <c r="V1802" s="3">
        <f>Dataset!$T1802*(1-Dataset!$U1802)</f>
        <v>208.78200000000001</v>
      </c>
    </row>
    <row r="1803" spans="1:22" x14ac:dyDescent="0.3">
      <c r="A1803" s="32"/>
      <c r="C1803" s="3">
        <v>1798</v>
      </c>
      <c r="D1803" s="3" t="s">
        <v>4537</v>
      </c>
      <c r="E1803" s="34">
        <v>43339</v>
      </c>
      <c r="F1803" s="34">
        <v>43342</v>
      </c>
      <c r="G1803" s="3" t="s">
        <v>184</v>
      </c>
      <c r="H1803" s="3" t="s">
        <v>2325</v>
      </c>
      <c r="I1803" s="3" t="s">
        <v>2326</v>
      </c>
      <c r="J1803" s="3" t="s">
        <v>98</v>
      </c>
      <c r="K1803" s="3" t="s">
        <v>23</v>
      </c>
      <c r="L1803" s="3" t="s">
        <v>262</v>
      </c>
      <c r="M1803" s="3" t="s">
        <v>263</v>
      </c>
      <c r="N1803" s="3">
        <v>10024</v>
      </c>
      <c r="O1803" s="3" t="s">
        <v>144</v>
      </c>
      <c r="P1803" s="3" t="s">
        <v>70</v>
      </c>
      <c r="Q1803" s="3" t="s">
        <v>42</v>
      </c>
      <c r="R1803" s="3" t="s">
        <v>71</v>
      </c>
      <c r="S1803" s="3" t="s">
        <v>72</v>
      </c>
      <c r="T1803" s="3">
        <v>37.008000000000003</v>
      </c>
      <c r="U1803" s="35" cm="1">
        <f t="array" ref="U1803">INDEX('Pricing Strategy'!$F$4:$F$71,MATCH(1,(Dataset!$O1803='Pricing Strategy'!$B$4:$B$71)*(Dataset!$Q1803='Pricing Strategy'!$C$4:$C$71)*(Dataset!$R1803='Pricing Strategy'!$D$4:$D$71),))</f>
        <v>0.4</v>
      </c>
      <c r="V1803" s="3">
        <f>Dataset!$T1803*(1-Dataset!$U1803)</f>
        <v>22.204800000000002</v>
      </c>
    </row>
    <row r="1804" spans="1:22" x14ac:dyDescent="0.3">
      <c r="A1804" s="32"/>
      <c r="C1804" s="3">
        <v>1799</v>
      </c>
      <c r="D1804" s="3" t="s">
        <v>4540</v>
      </c>
      <c r="E1804" s="34">
        <v>42923</v>
      </c>
      <c r="F1804" s="34">
        <v>42927</v>
      </c>
      <c r="G1804" s="3" t="s">
        <v>46</v>
      </c>
      <c r="H1804" s="3" t="s">
        <v>4474</v>
      </c>
      <c r="I1804" s="3" t="s">
        <v>4475</v>
      </c>
      <c r="J1804" s="3" t="s">
        <v>22</v>
      </c>
      <c r="K1804" s="3" t="s">
        <v>23</v>
      </c>
      <c r="L1804" s="3" t="s">
        <v>627</v>
      </c>
      <c r="M1804" s="3" t="s">
        <v>39</v>
      </c>
      <c r="N1804" s="3">
        <v>95123</v>
      </c>
      <c r="O1804" s="3" t="s">
        <v>40</v>
      </c>
      <c r="P1804" s="3" t="s">
        <v>1877</v>
      </c>
      <c r="Q1804" s="3" t="s">
        <v>28</v>
      </c>
      <c r="R1804" s="3" t="s">
        <v>61</v>
      </c>
      <c r="S1804" s="3" t="s">
        <v>1878</v>
      </c>
      <c r="T1804" s="3">
        <v>215.65</v>
      </c>
      <c r="U1804" s="35" cm="1">
        <f t="array" ref="U1804">INDEX('Pricing Strategy'!$F$4:$F$71,MATCH(1,(Dataset!$O1804='Pricing Strategy'!$B$4:$B$71)*(Dataset!$Q1804='Pricing Strategy'!$C$4:$C$71)*(Dataset!$R1804='Pricing Strategy'!$D$4:$D$71),))</f>
        <v>0.4</v>
      </c>
      <c r="V1804" s="3">
        <f>Dataset!$T1804*(1-Dataset!$U1804)</f>
        <v>129.38999999999999</v>
      </c>
    </row>
    <row r="1805" spans="1:22" x14ac:dyDescent="0.3">
      <c r="A1805" s="32"/>
      <c r="C1805" s="3">
        <v>1800</v>
      </c>
      <c r="D1805" s="3" t="s">
        <v>4541</v>
      </c>
      <c r="E1805" s="34">
        <v>42955</v>
      </c>
      <c r="F1805" s="34">
        <v>42957</v>
      </c>
      <c r="G1805" s="3" t="s">
        <v>19</v>
      </c>
      <c r="H1805" s="3" t="s">
        <v>4542</v>
      </c>
      <c r="I1805" s="3" t="s">
        <v>4543</v>
      </c>
      <c r="J1805" s="3" t="s">
        <v>22</v>
      </c>
      <c r="K1805" s="3" t="s">
        <v>23</v>
      </c>
      <c r="L1805" s="3" t="s">
        <v>814</v>
      </c>
      <c r="M1805" s="3" t="s">
        <v>100</v>
      </c>
      <c r="N1805" s="3">
        <v>75081</v>
      </c>
      <c r="O1805" s="3" t="s">
        <v>101</v>
      </c>
      <c r="P1805" s="3" t="s">
        <v>866</v>
      </c>
      <c r="Q1805" s="3" t="s">
        <v>42</v>
      </c>
      <c r="R1805" s="3" t="s">
        <v>265</v>
      </c>
      <c r="S1805" s="3" t="s">
        <v>867</v>
      </c>
      <c r="T1805" s="3">
        <v>11.167999999999999</v>
      </c>
      <c r="U1805" s="35" cm="1">
        <f t="array" ref="U1805">INDEX('Pricing Strategy'!$F$4:$F$71,MATCH(1,(Dataset!$O1805='Pricing Strategy'!$B$4:$B$71)*(Dataset!$Q1805='Pricing Strategy'!$C$4:$C$71)*(Dataset!$R1805='Pricing Strategy'!$D$4:$D$71),))</f>
        <v>0.3</v>
      </c>
      <c r="V1805" s="3">
        <f>Dataset!$T1805*(1-Dataset!$U1805)</f>
        <v>7.8175999999999988</v>
      </c>
    </row>
    <row r="1806" spans="1:22" x14ac:dyDescent="0.3">
      <c r="A1806" s="32"/>
      <c r="C1806" s="3">
        <v>1801</v>
      </c>
      <c r="D1806" s="3" t="s">
        <v>4541</v>
      </c>
      <c r="E1806" s="34">
        <v>42955</v>
      </c>
      <c r="F1806" s="34">
        <v>42957</v>
      </c>
      <c r="G1806" s="3" t="s">
        <v>19</v>
      </c>
      <c r="H1806" s="3" t="s">
        <v>4542</v>
      </c>
      <c r="I1806" s="3" t="s">
        <v>4543</v>
      </c>
      <c r="J1806" s="3" t="s">
        <v>22</v>
      </c>
      <c r="K1806" s="3" t="s">
        <v>23</v>
      </c>
      <c r="L1806" s="3" t="s">
        <v>814</v>
      </c>
      <c r="M1806" s="3" t="s">
        <v>100</v>
      </c>
      <c r="N1806" s="3">
        <v>75081</v>
      </c>
      <c r="O1806" s="3" t="s">
        <v>101</v>
      </c>
      <c r="P1806" s="3" t="s">
        <v>4544</v>
      </c>
      <c r="Q1806" s="3" t="s">
        <v>42</v>
      </c>
      <c r="R1806" s="3" t="s">
        <v>86</v>
      </c>
      <c r="S1806" s="3" t="s">
        <v>4545</v>
      </c>
      <c r="T1806" s="3">
        <v>53.951999999999998</v>
      </c>
      <c r="U1806" s="35" cm="1">
        <f t="array" ref="U1806">INDEX('Pricing Strategy'!$F$4:$F$71,MATCH(1,(Dataset!$O1806='Pricing Strategy'!$B$4:$B$71)*(Dataset!$Q1806='Pricing Strategy'!$C$4:$C$71)*(Dataset!$R1806='Pricing Strategy'!$D$4:$D$71),))</f>
        <v>0.3</v>
      </c>
      <c r="V1806" s="3">
        <f>Dataset!$T1806*(1-Dataset!$U1806)</f>
        <v>37.766399999999997</v>
      </c>
    </row>
    <row r="1807" spans="1:22" x14ac:dyDescent="0.3">
      <c r="A1807" s="32"/>
      <c r="C1807" s="3">
        <v>1802</v>
      </c>
      <c r="D1807" s="3" t="s">
        <v>4546</v>
      </c>
      <c r="E1807" s="34">
        <v>43052</v>
      </c>
      <c r="F1807" s="34">
        <v>43058</v>
      </c>
      <c r="G1807" s="3" t="s">
        <v>46</v>
      </c>
      <c r="H1807" s="3" t="s">
        <v>1863</v>
      </c>
      <c r="I1807" s="3" t="s">
        <v>1864</v>
      </c>
      <c r="J1807" s="3" t="s">
        <v>98</v>
      </c>
      <c r="K1807" s="3" t="s">
        <v>23</v>
      </c>
      <c r="L1807" s="3" t="s">
        <v>1562</v>
      </c>
      <c r="M1807" s="3" t="s">
        <v>92</v>
      </c>
      <c r="N1807" s="3">
        <v>98002</v>
      </c>
      <c r="O1807" s="3" t="s">
        <v>40</v>
      </c>
      <c r="P1807" s="3" t="s">
        <v>3962</v>
      </c>
      <c r="Q1807" s="3" t="s">
        <v>28</v>
      </c>
      <c r="R1807" s="3" t="s">
        <v>61</v>
      </c>
      <c r="S1807" s="3" t="s">
        <v>3963</v>
      </c>
      <c r="T1807" s="3">
        <v>4.18</v>
      </c>
      <c r="U1807" s="35" cm="1">
        <f t="array" ref="U1807">INDEX('Pricing Strategy'!$F$4:$F$71,MATCH(1,(Dataset!$O1807='Pricing Strategy'!$B$4:$B$71)*(Dataset!$Q1807='Pricing Strategy'!$C$4:$C$71)*(Dataset!$R1807='Pricing Strategy'!$D$4:$D$71),))</f>
        <v>0.4</v>
      </c>
      <c r="V1807" s="3">
        <f>Dataset!$T1807*(1-Dataset!$U1807)</f>
        <v>2.5079999999999996</v>
      </c>
    </row>
    <row r="1808" spans="1:22" x14ac:dyDescent="0.3">
      <c r="A1808" s="32"/>
      <c r="C1808" s="3">
        <v>1803</v>
      </c>
      <c r="D1808" s="3" t="s">
        <v>4547</v>
      </c>
      <c r="E1808" s="34">
        <v>43365</v>
      </c>
      <c r="F1808" s="34">
        <v>43369</v>
      </c>
      <c r="G1808" s="3" t="s">
        <v>19</v>
      </c>
      <c r="H1808" s="3" t="s">
        <v>2900</v>
      </c>
      <c r="I1808" s="3" t="s">
        <v>2901</v>
      </c>
      <c r="J1808" s="3" t="s">
        <v>22</v>
      </c>
      <c r="K1808" s="3" t="s">
        <v>23</v>
      </c>
      <c r="L1808" s="3" t="s">
        <v>142</v>
      </c>
      <c r="M1808" s="3" t="s">
        <v>143</v>
      </c>
      <c r="N1808" s="3">
        <v>19134</v>
      </c>
      <c r="O1808" s="3" t="s">
        <v>144</v>
      </c>
      <c r="P1808" s="3" t="s">
        <v>1714</v>
      </c>
      <c r="Q1808" s="3" t="s">
        <v>42</v>
      </c>
      <c r="R1808" s="3" t="s">
        <v>71</v>
      </c>
      <c r="S1808" s="3" t="s">
        <v>1715</v>
      </c>
      <c r="T1808" s="3">
        <v>5.6070000000000002</v>
      </c>
      <c r="U1808" s="35" cm="1">
        <f t="array" ref="U1808">INDEX('Pricing Strategy'!$F$4:$F$71,MATCH(1,(Dataset!$O1808='Pricing Strategy'!$B$4:$B$71)*(Dataset!$Q1808='Pricing Strategy'!$C$4:$C$71)*(Dataset!$R1808='Pricing Strategy'!$D$4:$D$71),))</f>
        <v>0.4</v>
      </c>
      <c r="V1808" s="3">
        <f>Dataset!$T1808*(1-Dataset!$U1808)</f>
        <v>3.3641999999999999</v>
      </c>
    </row>
    <row r="1809" spans="1:22" x14ac:dyDescent="0.3">
      <c r="A1809" s="32"/>
      <c r="C1809" s="3">
        <v>1804</v>
      </c>
      <c r="D1809" s="3" t="s">
        <v>4547</v>
      </c>
      <c r="E1809" s="34">
        <v>43365</v>
      </c>
      <c r="F1809" s="34">
        <v>43369</v>
      </c>
      <c r="G1809" s="3" t="s">
        <v>19</v>
      </c>
      <c r="H1809" s="3" t="s">
        <v>2900</v>
      </c>
      <c r="I1809" s="3" t="s">
        <v>2901</v>
      </c>
      <c r="J1809" s="3" t="s">
        <v>22</v>
      </c>
      <c r="K1809" s="3" t="s">
        <v>23</v>
      </c>
      <c r="L1809" s="3" t="s">
        <v>142</v>
      </c>
      <c r="M1809" s="3" t="s">
        <v>143</v>
      </c>
      <c r="N1809" s="3">
        <v>19134</v>
      </c>
      <c r="O1809" s="3" t="s">
        <v>144</v>
      </c>
      <c r="P1809" s="3" t="s">
        <v>1802</v>
      </c>
      <c r="Q1809" s="3" t="s">
        <v>42</v>
      </c>
      <c r="R1809" s="3" t="s">
        <v>575</v>
      </c>
      <c r="S1809" s="3" t="s">
        <v>1803</v>
      </c>
      <c r="T1809" s="3">
        <v>4663.7359999999999</v>
      </c>
      <c r="U1809" s="35" cm="1">
        <f t="array" ref="U1809">INDEX('Pricing Strategy'!$F$4:$F$71,MATCH(1,(Dataset!$O1809='Pricing Strategy'!$B$4:$B$71)*(Dataset!$Q1809='Pricing Strategy'!$C$4:$C$71)*(Dataset!$R1809='Pricing Strategy'!$D$4:$D$71),))</f>
        <v>0.45</v>
      </c>
      <c r="V1809" s="3">
        <f>Dataset!$T1809*(1-Dataset!$U1809)</f>
        <v>2565.0548000000003</v>
      </c>
    </row>
    <row r="1810" spans="1:22" x14ac:dyDescent="0.3">
      <c r="A1810" s="32"/>
      <c r="C1810" s="3">
        <v>1805</v>
      </c>
      <c r="D1810" s="3" t="s">
        <v>4547</v>
      </c>
      <c r="E1810" s="34">
        <v>43365</v>
      </c>
      <c r="F1810" s="34">
        <v>43369</v>
      </c>
      <c r="G1810" s="3" t="s">
        <v>19</v>
      </c>
      <c r="H1810" s="3" t="s">
        <v>2900</v>
      </c>
      <c r="I1810" s="3" t="s">
        <v>2901</v>
      </c>
      <c r="J1810" s="3" t="s">
        <v>22</v>
      </c>
      <c r="K1810" s="3" t="s">
        <v>23</v>
      </c>
      <c r="L1810" s="3" t="s">
        <v>142</v>
      </c>
      <c r="M1810" s="3" t="s">
        <v>143</v>
      </c>
      <c r="N1810" s="3">
        <v>19134</v>
      </c>
      <c r="O1810" s="3" t="s">
        <v>144</v>
      </c>
      <c r="P1810" s="3" t="s">
        <v>4548</v>
      </c>
      <c r="Q1810" s="3" t="s">
        <v>67</v>
      </c>
      <c r="R1810" s="3" t="s">
        <v>157</v>
      </c>
      <c r="S1810" s="3" t="s">
        <v>4549</v>
      </c>
      <c r="T1810" s="3">
        <v>79.983999999999995</v>
      </c>
      <c r="U1810" s="35" cm="1">
        <f t="array" ref="U1810">INDEX('Pricing Strategy'!$F$4:$F$71,MATCH(1,(Dataset!$O1810='Pricing Strategy'!$B$4:$B$71)*(Dataset!$Q1810='Pricing Strategy'!$C$4:$C$71)*(Dataset!$R1810='Pricing Strategy'!$D$4:$D$71),))</f>
        <v>0.45</v>
      </c>
      <c r="V1810" s="3">
        <f>Dataset!$T1810*(1-Dataset!$U1810)</f>
        <v>43.991199999999999</v>
      </c>
    </row>
    <row r="1811" spans="1:22" x14ac:dyDescent="0.3">
      <c r="A1811" s="32"/>
      <c r="C1811" s="3">
        <v>1806</v>
      </c>
      <c r="D1811" s="3" t="s">
        <v>4550</v>
      </c>
      <c r="E1811" s="34">
        <v>43094</v>
      </c>
      <c r="F1811" s="34">
        <v>43097</v>
      </c>
      <c r="G1811" s="3" t="s">
        <v>184</v>
      </c>
      <c r="H1811" s="3" t="s">
        <v>1177</v>
      </c>
      <c r="I1811" s="3" t="s">
        <v>1178</v>
      </c>
      <c r="J1811" s="3" t="s">
        <v>37</v>
      </c>
      <c r="K1811" s="3" t="s">
        <v>23</v>
      </c>
      <c r="L1811" s="3" t="s">
        <v>38</v>
      </c>
      <c r="M1811" s="3" t="s">
        <v>39</v>
      </c>
      <c r="N1811" s="3">
        <v>90049</v>
      </c>
      <c r="O1811" s="3" t="s">
        <v>40</v>
      </c>
      <c r="P1811" s="3" t="s">
        <v>3439</v>
      </c>
      <c r="Q1811" s="3" t="s">
        <v>67</v>
      </c>
      <c r="R1811" s="3" t="s">
        <v>68</v>
      </c>
      <c r="S1811" s="3" t="s">
        <v>3440</v>
      </c>
      <c r="T1811" s="3">
        <v>2575.944</v>
      </c>
      <c r="U1811" s="35" cm="1">
        <f t="array" ref="U1811">INDEX('Pricing Strategy'!$F$4:$F$71,MATCH(1,(Dataset!$O1811='Pricing Strategy'!$B$4:$B$71)*(Dataset!$Q1811='Pricing Strategy'!$C$4:$C$71)*(Dataset!$R1811='Pricing Strategy'!$D$4:$D$71),))</f>
        <v>0.4</v>
      </c>
      <c r="V1811" s="3">
        <f>Dataset!$T1811*(1-Dataset!$U1811)</f>
        <v>1545.5663999999999</v>
      </c>
    </row>
    <row r="1812" spans="1:22" x14ac:dyDescent="0.3">
      <c r="A1812" s="32"/>
      <c r="C1812" s="3">
        <v>1807</v>
      </c>
      <c r="D1812" s="3" t="s">
        <v>4550</v>
      </c>
      <c r="E1812" s="34">
        <v>43094</v>
      </c>
      <c r="F1812" s="34">
        <v>43097</v>
      </c>
      <c r="G1812" s="3" t="s">
        <v>184</v>
      </c>
      <c r="H1812" s="3" t="s">
        <v>1177</v>
      </c>
      <c r="I1812" s="3" t="s">
        <v>1178</v>
      </c>
      <c r="J1812" s="3" t="s">
        <v>37</v>
      </c>
      <c r="K1812" s="3" t="s">
        <v>23</v>
      </c>
      <c r="L1812" s="3" t="s">
        <v>38</v>
      </c>
      <c r="M1812" s="3" t="s">
        <v>39</v>
      </c>
      <c r="N1812" s="3">
        <v>90049</v>
      </c>
      <c r="O1812" s="3" t="s">
        <v>40</v>
      </c>
      <c r="P1812" s="3" t="s">
        <v>1981</v>
      </c>
      <c r="Q1812" s="3" t="s">
        <v>42</v>
      </c>
      <c r="R1812" s="3" t="s">
        <v>86</v>
      </c>
      <c r="S1812" s="3" t="s">
        <v>1982</v>
      </c>
      <c r="T1812" s="3">
        <v>45.36</v>
      </c>
      <c r="U1812" s="35" cm="1">
        <f t="array" ref="U1812">INDEX('Pricing Strategy'!$F$4:$F$71,MATCH(1,(Dataset!$O1812='Pricing Strategy'!$B$4:$B$71)*(Dataset!$Q1812='Pricing Strategy'!$C$4:$C$71)*(Dataset!$R1812='Pricing Strategy'!$D$4:$D$71),))</f>
        <v>0.4</v>
      </c>
      <c r="V1812" s="3">
        <f>Dataset!$T1812*(1-Dataset!$U1812)</f>
        <v>27.215999999999998</v>
      </c>
    </row>
    <row r="1813" spans="1:22" x14ac:dyDescent="0.3">
      <c r="A1813" s="32"/>
      <c r="C1813" s="3">
        <v>1808</v>
      </c>
      <c r="D1813" s="3" t="s">
        <v>4550</v>
      </c>
      <c r="E1813" s="34">
        <v>43094</v>
      </c>
      <c r="F1813" s="34">
        <v>43097</v>
      </c>
      <c r="G1813" s="3" t="s">
        <v>184</v>
      </c>
      <c r="H1813" s="3" t="s">
        <v>1177</v>
      </c>
      <c r="I1813" s="3" t="s">
        <v>1178</v>
      </c>
      <c r="J1813" s="3" t="s">
        <v>37</v>
      </c>
      <c r="K1813" s="3" t="s">
        <v>23</v>
      </c>
      <c r="L1813" s="3" t="s">
        <v>38</v>
      </c>
      <c r="M1813" s="3" t="s">
        <v>39</v>
      </c>
      <c r="N1813" s="3">
        <v>90049</v>
      </c>
      <c r="O1813" s="3" t="s">
        <v>40</v>
      </c>
      <c r="P1813" s="3" t="s">
        <v>1856</v>
      </c>
      <c r="Q1813" s="3" t="s">
        <v>67</v>
      </c>
      <c r="R1813" s="3" t="s">
        <v>157</v>
      </c>
      <c r="S1813" s="3" t="s">
        <v>1857</v>
      </c>
      <c r="T1813" s="3">
        <v>254.24</v>
      </c>
      <c r="U1813" s="35" cm="1">
        <f t="array" ref="U1813">INDEX('Pricing Strategy'!$F$4:$F$71,MATCH(1,(Dataset!$O1813='Pricing Strategy'!$B$4:$B$71)*(Dataset!$Q1813='Pricing Strategy'!$C$4:$C$71)*(Dataset!$R1813='Pricing Strategy'!$D$4:$D$71),))</f>
        <v>0.45</v>
      </c>
      <c r="V1813" s="3">
        <f>Dataset!$T1813*(1-Dataset!$U1813)</f>
        <v>139.83200000000002</v>
      </c>
    </row>
    <row r="1814" spans="1:22" x14ac:dyDescent="0.3">
      <c r="A1814" s="32"/>
      <c r="C1814" s="3">
        <v>1809</v>
      </c>
      <c r="D1814" s="3" t="s">
        <v>4551</v>
      </c>
      <c r="E1814" s="34">
        <v>42777</v>
      </c>
      <c r="F1814" s="34">
        <v>42779</v>
      </c>
      <c r="G1814" s="3" t="s">
        <v>184</v>
      </c>
      <c r="H1814" s="3" t="s">
        <v>4552</v>
      </c>
      <c r="I1814" s="3" t="s">
        <v>4553</v>
      </c>
      <c r="J1814" s="3" t="s">
        <v>37</v>
      </c>
      <c r="K1814" s="3" t="s">
        <v>23</v>
      </c>
      <c r="L1814" s="3" t="s">
        <v>4554</v>
      </c>
      <c r="M1814" s="3" t="s">
        <v>646</v>
      </c>
      <c r="N1814" s="3">
        <v>74133</v>
      </c>
      <c r="O1814" s="3" t="s">
        <v>101</v>
      </c>
      <c r="P1814" s="3" t="s">
        <v>4555</v>
      </c>
      <c r="Q1814" s="3" t="s">
        <v>67</v>
      </c>
      <c r="R1814" s="3" t="s">
        <v>68</v>
      </c>
      <c r="S1814" s="3" t="s">
        <v>4556</v>
      </c>
      <c r="T1814" s="3">
        <v>69.930000000000007</v>
      </c>
      <c r="U1814" s="35" cm="1">
        <f t="array" ref="U1814">INDEX('Pricing Strategy'!$F$4:$F$71,MATCH(1,(Dataset!$O1814='Pricing Strategy'!$B$4:$B$71)*(Dataset!$Q1814='Pricing Strategy'!$C$4:$C$71)*(Dataset!$R1814='Pricing Strategy'!$D$4:$D$71),))</f>
        <v>0.3</v>
      </c>
      <c r="V1814" s="3">
        <f>Dataset!$T1814*(1-Dataset!$U1814)</f>
        <v>48.951000000000001</v>
      </c>
    </row>
    <row r="1815" spans="1:22" x14ac:dyDescent="0.3">
      <c r="A1815" s="32"/>
      <c r="C1815" s="3">
        <v>1810</v>
      </c>
      <c r="D1815" s="3" t="s">
        <v>4557</v>
      </c>
      <c r="E1815" s="34">
        <v>43031</v>
      </c>
      <c r="F1815" s="34">
        <v>43037</v>
      </c>
      <c r="G1815" s="3" t="s">
        <v>46</v>
      </c>
      <c r="H1815" s="3" t="s">
        <v>818</v>
      </c>
      <c r="I1815" s="3" t="s">
        <v>819</v>
      </c>
      <c r="J1815" s="3" t="s">
        <v>37</v>
      </c>
      <c r="K1815" s="3" t="s">
        <v>23</v>
      </c>
      <c r="L1815" s="3" t="s">
        <v>299</v>
      </c>
      <c r="M1815" s="3" t="s">
        <v>207</v>
      </c>
      <c r="N1815" s="3">
        <v>60610</v>
      </c>
      <c r="O1815" s="3" t="s">
        <v>101</v>
      </c>
      <c r="P1815" s="3" t="s">
        <v>4558</v>
      </c>
      <c r="Q1815" s="3" t="s">
        <v>28</v>
      </c>
      <c r="R1815" s="3" t="s">
        <v>61</v>
      </c>
      <c r="S1815" s="3" t="s">
        <v>4559</v>
      </c>
      <c r="T1815" s="3">
        <v>16.155999999999999</v>
      </c>
      <c r="U1815" s="35" cm="1">
        <f t="array" ref="U1815">INDEX('Pricing Strategy'!$F$4:$F$71,MATCH(1,(Dataset!$O1815='Pricing Strategy'!$B$4:$B$71)*(Dataset!$Q1815='Pricing Strategy'!$C$4:$C$71)*(Dataset!$R1815='Pricing Strategy'!$D$4:$D$71),))</f>
        <v>0.3</v>
      </c>
      <c r="V1815" s="3">
        <f>Dataset!$T1815*(1-Dataset!$U1815)</f>
        <v>11.309199999999999</v>
      </c>
    </row>
    <row r="1816" spans="1:22" x14ac:dyDescent="0.3">
      <c r="A1816" s="32"/>
      <c r="C1816" s="3">
        <v>1811</v>
      </c>
      <c r="D1816" s="3" t="s">
        <v>4557</v>
      </c>
      <c r="E1816" s="34">
        <v>43031</v>
      </c>
      <c r="F1816" s="34">
        <v>43037</v>
      </c>
      <c r="G1816" s="3" t="s">
        <v>46</v>
      </c>
      <c r="H1816" s="3" t="s">
        <v>818</v>
      </c>
      <c r="I1816" s="3" t="s">
        <v>819</v>
      </c>
      <c r="J1816" s="3" t="s">
        <v>37</v>
      </c>
      <c r="K1816" s="3" t="s">
        <v>23</v>
      </c>
      <c r="L1816" s="3" t="s">
        <v>299</v>
      </c>
      <c r="M1816" s="3" t="s">
        <v>207</v>
      </c>
      <c r="N1816" s="3">
        <v>60610</v>
      </c>
      <c r="O1816" s="3" t="s">
        <v>101</v>
      </c>
      <c r="P1816" s="3" t="s">
        <v>4560</v>
      </c>
      <c r="Q1816" s="3" t="s">
        <v>42</v>
      </c>
      <c r="R1816" s="3" t="s">
        <v>86</v>
      </c>
      <c r="S1816" s="3" t="s">
        <v>4561</v>
      </c>
      <c r="T1816" s="3">
        <v>54.816000000000003</v>
      </c>
      <c r="U1816" s="35" cm="1">
        <f t="array" ref="U1816">INDEX('Pricing Strategy'!$F$4:$F$71,MATCH(1,(Dataset!$O1816='Pricing Strategy'!$B$4:$B$71)*(Dataset!$Q1816='Pricing Strategy'!$C$4:$C$71)*(Dataset!$R1816='Pricing Strategy'!$D$4:$D$71),))</f>
        <v>0.3</v>
      </c>
      <c r="V1816" s="3">
        <f>Dataset!$T1816*(1-Dataset!$U1816)</f>
        <v>38.371200000000002</v>
      </c>
    </row>
    <row r="1817" spans="1:22" x14ac:dyDescent="0.3">
      <c r="A1817" s="32"/>
      <c r="C1817" s="3">
        <v>1812</v>
      </c>
      <c r="D1817" s="3" t="s">
        <v>4562</v>
      </c>
      <c r="E1817" s="34">
        <v>42164</v>
      </c>
      <c r="F1817" s="34">
        <v>42166</v>
      </c>
      <c r="G1817" s="3" t="s">
        <v>19</v>
      </c>
      <c r="H1817" s="3" t="s">
        <v>3166</v>
      </c>
      <c r="I1817" s="3" t="s">
        <v>3167</v>
      </c>
      <c r="J1817" s="3" t="s">
        <v>22</v>
      </c>
      <c r="K1817" s="3" t="s">
        <v>23</v>
      </c>
      <c r="L1817" s="3" t="s">
        <v>3328</v>
      </c>
      <c r="M1817" s="3" t="s">
        <v>315</v>
      </c>
      <c r="N1817" s="3">
        <v>22801</v>
      </c>
      <c r="O1817" s="3" t="s">
        <v>26</v>
      </c>
      <c r="P1817" s="3" t="s">
        <v>535</v>
      </c>
      <c r="Q1817" s="3" t="s">
        <v>28</v>
      </c>
      <c r="R1817" s="3" t="s">
        <v>52</v>
      </c>
      <c r="S1817" s="3" t="s">
        <v>536</v>
      </c>
      <c r="T1817" s="3">
        <v>1441.3</v>
      </c>
      <c r="U1817" s="35" cm="1">
        <f t="array" ref="U1817">INDEX('Pricing Strategy'!$F$4:$F$71,MATCH(1,(Dataset!$O1817='Pricing Strategy'!$B$4:$B$71)*(Dataset!$Q1817='Pricing Strategy'!$C$4:$C$71)*(Dataset!$R1817='Pricing Strategy'!$D$4:$D$71),))</f>
        <v>0.3</v>
      </c>
      <c r="V1817" s="3">
        <f>Dataset!$T1817*(1-Dataset!$U1817)</f>
        <v>1008.9099999999999</v>
      </c>
    </row>
    <row r="1818" spans="1:22" x14ac:dyDescent="0.3">
      <c r="A1818" s="32"/>
      <c r="C1818" s="3">
        <v>1813</v>
      </c>
      <c r="D1818" s="3" t="s">
        <v>4563</v>
      </c>
      <c r="E1818" s="34">
        <v>43424</v>
      </c>
      <c r="F1818" s="34">
        <v>43430</v>
      </c>
      <c r="G1818" s="3" t="s">
        <v>46</v>
      </c>
      <c r="H1818" s="3" t="s">
        <v>4564</v>
      </c>
      <c r="I1818" s="3" t="s">
        <v>4565</v>
      </c>
      <c r="J1818" s="3" t="s">
        <v>22</v>
      </c>
      <c r="K1818" s="3" t="s">
        <v>23</v>
      </c>
      <c r="L1818" s="3" t="s">
        <v>603</v>
      </c>
      <c r="M1818" s="3" t="s">
        <v>494</v>
      </c>
      <c r="N1818" s="3">
        <v>43055</v>
      </c>
      <c r="O1818" s="3" t="s">
        <v>144</v>
      </c>
      <c r="P1818" s="3" t="s">
        <v>1100</v>
      </c>
      <c r="Q1818" s="3" t="s">
        <v>28</v>
      </c>
      <c r="R1818" s="3" t="s">
        <v>61</v>
      </c>
      <c r="S1818" s="3" t="s">
        <v>1101</v>
      </c>
      <c r="T1818" s="3">
        <v>77.599999999999994</v>
      </c>
      <c r="U1818" s="35" cm="1">
        <f t="array" ref="U1818">INDEX('Pricing Strategy'!$F$4:$F$71,MATCH(1,(Dataset!$O1818='Pricing Strategy'!$B$4:$B$71)*(Dataset!$Q1818='Pricing Strategy'!$C$4:$C$71)*(Dataset!$R1818='Pricing Strategy'!$D$4:$D$71),))</f>
        <v>0.4</v>
      </c>
      <c r="V1818" s="3">
        <f>Dataset!$T1818*(1-Dataset!$U1818)</f>
        <v>46.559999999999995</v>
      </c>
    </row>
    <row r="1819" spans="1:22" x14ac:dyDescent="0.3">
      <c r="A1819" s="32"/>
      <c r="C1819" s="3">
        <v>1814</v>
      </c>
      <c r="D1819" s="3" t="s">
        <v>4563</v>
      </c>
      <c r="E1819" s="34">
        <v>43424</v>
      </c>
      <c r="F1819" s="34">
        <v>43430</v>
      </c>
      <c r="G1819" s="3" t="s">
        <v>46</v>
      </c>
      <c r="H1819" s="3" t="s">
        <v>4564</v>
      </c>
      <c r="I1819" s="3" t="s">
        <v>4565</v>
      </c>
      <c r="J1819" s="3" t="s">
        <v>22</v>
      </c>
      <c r="K1819" s="3" t="s">
        <v>23</v>
      </c>
      <c r="L1819" s="3" t="s">
        <v>603</v>
      </c>
      <c r="M1819" s="3" t="s">
        <v>494</v>
      </c>
      <c r="N1819" s="3">
        <v>43055</v>
      </c>
      <c r="O1819" s="3" t="s">
        <v>144</v>
      </c>
      <c r="P1819" s="3" t="s">
        <v>1557</v>
      </c>
      <c r="Q1819" s="3" t="s">
        <v>28</v>
      </c>
      <c r="R1819" s="3" t="s">
        <v>61</v>
      </c>
      <c r="S1819" s="3" t="s">
        <v>1558</v>
      </c>
      <c r="T1819" s="3">
        <v>4.6559999999999997</v>
      </c>
      <c r="U1819" s="35" cm="1">
        <f t="array" ref="U1819">INDEX('Pricing Strategy'!$F$4:$F$71,MATCH(1,(Dataset!$O1819='Pricing Strategy'!$B$4:$B$71)*(Dataset!$Q1819='Pricing Strategy'!$C$4:$C$71)*(Dataset!$R1819='Pricing Strategy'!$D$4:$D$71),))</f>
        <v>0.4</v>
      </c>
      <c r="V1819" s="3">
        <f>Dataset!$T1819*(1-Dataset!$U1819)</f>
        <v>2.7935999999999996</v>
      </c>
    </row>
    <row r="1820" spans="1:22" x14ac:dyDescent="0.3">
      <c r="A1820" s="32"/>
      <c r="C1820" s="3">
        <v>1815</v>
      </c>
      <c r="D1820" s="3" t="s">
        <v>4566</v>
      </c>
      <c r="E1820" s="34">
        <v>42627</v>
      </c>
      <c r="F1820" s="34">
        <v>42631</v>
      </c>
      <c r="G1820" s="3" t="s">
        <v>46</v>
      </c>
      <c r="H1820" s="3" t="s">
        <v>3433</v>
      </c>
      <c r="I1820" s="3" t="s">
        <v>3434</v>
      </c>
      <c r="J1820" s="3" t="s">
        <v>37</v>
      </c>
      <c r="K1820" s="3" t="s">
        <v>23</v>
      </c>
      <c r="L1820" s="3" t="s">
        <v>38</v>
      </c>
      <c r="M1820" s="3" t="s">
        <v>39</v>
      </c>
      <c r="N1820" s="3">
        <v>90045</v>
      </c>
      <c r="O1820" s="3" t="s">
        <v>40</v>
      </c>
      <c r="P1820" s="3" t="s">
        <v>925</v>
      </c>
      <c r="Q1820" s="3" t="s">
        <v>28</v>
      </c>
      <c r="R1820" s="3" t="s">
        <v>52</v>
      </c>
      <c r="S1820" s="3" t="s">
        <v>926</v>
      </c>
      <c r="T1820" s="3">
        <v>170.136</v>
      </c>
      <c r="U1820" s="35" cm="1">
        <f t="array" ref="U1820">INDEX('Pricing Strategy'!$F$4:$F$71,MATCH(1,(Dataset!$O1820='Pricing Strategy'!$B$4:$B$71)*(Dataset!$Q1820='Pricing Strategy'!$C$4:$C$71)*(Dataset!$R1820='Pricing Strategy'!$D$4:$D$71),))</f>
        <v>0.45</v>
      </c>
      <c r="V1820" s="3">
        <f>Dataset!$T1820*(1-Dataset!$U1820)</f>
        <v>93.57480000000001</v>
      </c>
    </row>
    <row r="1821" spans="1:22" x14ac:dyDescent="0.3">
      <c r="A1821" s="32"/>
      <c r="C1821" s="3">
        <v>1816</v>
      </c>
      <c r="D1821" s="3" t="s">
        <v>4567</v>
      </c>
      <c r="E1821" s="34">
        <v>42525</v>
      </c>
      <c r="F1821" s="34">
        <v>42525</v>
      </c>
      <c r="G1821" s="3" t="s">
        <v>1290</v>
      </c>
      <c r="H1821" s="3" t="s">
        <v>2724</v>
      </c>
      <c r="I1821" s="3" t="s">
        <v>2725</v>
      </c>
      <c r="J1821" s="3" t="s">
        <v>22</v>
      </c>
      <c r="K1821" s="3" t="s">
        <v>23</v>
      </c>
      <c r="L1821" s="3" t="s">
        <v>91</v>
      </c>
      <c r="M1821" s="3" t="s">
        <v>92</v>
      </c>
      <c r="N1821" s="3">
        <v>98105</v>
      </c>
      <c r="O1821" s="3" t="s">
        <v>40</v>
      </c>
      <c r="P1821" s="3" t="s">
        <v>4568</v>
      </c>
      <c r="Q1821" s="3" t="s">
        <v>42</v>
      </c>
      <c r="R1821" s="3" t="s">
        <v>43</v>
      </c>
      <c r="S1821" s="3" t="s">
        <v>4569</v>
      </c>
      <c r="T1821" s="3">
        <v>7.38</v>
      </c>
      <c r="U1821" s="35" cm="1">
        <f t="array" ref="U1821">INDEX('Pricing Strategy'!$F$4:$F$71,MATCH(1,(Dataset!$O1821='Pricing Strategy'!$B$4:$B$71)*(Dataset!$Q1821='Pricing Strategy'!$C$4:$C$71)*(Dataset!$R1821='Pricing Strategy'!$D$4:$D$71),))</f>
        <v>0.4</v>
      </c>
      <c r="V1821" s="3">
        <f>Dataset!$T1821*(1-Dataset!$U1821)</f>
        <v>4.4279999999999999</v>
      </c>
    </row>
    <row r="1822" spans="1:22" x14ac:dyDescent="0.3">
      <c r="A1822" s="32"/>
      <c r="C1822" s="3">
        <v>1817</v>
      </c>
      <c r="D1822" s="3" t="s">
        <v>4567</v>
      </c>
      <c r="E1822" s="34">
        <v>42525</v>
      </c>
      <c r="F1822" s="34">
        <v>42525</v>
      </c>
      <c r="G1822" s="3" t="s">
        <v>1290</v>
      </c>
      <c r="H1822" s="3" t="s">
        <v>2724</v>
      </c>
      <c r="I1822" s="3" t="s">
        <v>2725</v>
      </c>
      <c r="J1822" s="3" t="s">
        <v>22</v>
      </c>
      <c r="K1822" s="3" t="s">
        <v>23</v>
      </c>
      <c r="L1822" s="3" t="s">
        <v>91</v>
      </c>
      <c r="M1822" s="3" t="s">
        <v>92</v>
      </c>
      <c r="N1822" s="3">
        <v>98105</v>
      </c>
      <c r="O1822" s="3" t="s">
        <v>40</v>
      </c>
      <c r="P1822" s="3" t="s">
        <v>779</v>
      </c>
      <c r="Q1822" s="3" t="s">
        <v>42</v>
      </c>
      <c r="R1822" s="3" t="s">
        <v>64</v>
      </c>
      <c r="S1822" s="3" t="s">
        <v>780</v>
      </c>
      <c r="T1822" s="3">
        <v>9.26</v>
      </c>
      <c r="U1822" s="35" cm="1">
        <f t="array" ref="U1822">INDEX('Pricing Strategy'!$F$4:$F$71,MATCH(1,(Dataset!$O1822='Pricing Strategy'!$B$4:$B$71)*(Dataset!$Q1822='Pricing Strategy'!$C$4:$C$71)*(Dataset!$R1822='Pricing Strategy'!$D$4:$D$71),))</f>
        <v>0.45</v>
      </c>
      <c r="V1822" s="3">
        <f>Dataset!$T1822*(1-Dataset!$U1822)</f>
        <v>5.093</v>
      </c>
    </row>
    <row r="1823" spans="1:22" x14ac:dyDescent="0.3">
      <c r="A1823" s="32"/>
      <c r="C1823" s="3">
        <v>1818</v>
      </c>
      <c r="D1823" s="3" t="s">
        <v>4570</v>
      </c>
      <c r="E1823" s="34">
        <v>42717</v>
      </c>
      <c r="F1823" s="34">
        <v>42719</v>
      </c>
      <c r="G1823" s="3" t="s">
        <v>19</v>
      </c>
      <c r="H1823" s="3" t="s">
        <v>3650</v>
      </c>
      <c r="I1823" s="3" t="s">
        <v>3651</v>
      </c>
      <c r="J1823" s="3" t="s">
        <v>22</v>
      </c>
      <c r="K1823" s="3" t="s">
        <v>23</v>
      </c>
      <c r="L1823" s="3" t="s">
        <v>38</v>
      </c>
      <c r="M1823" s="3" t="s">
        <v>39</v>
      </c>
      <c r="N1823" s="3">
        <v>90036</v>
      </c>
      <c r="O1823" s="3" t="s">
        <v>40</v>
      </c>
      <c r="P1823" s="3" t="s">
        <v>4571</v>
      </c>
      <c r="Q1823" s="3" t="s">
        <v>42</v>
      </c>
      <c r="R1823" s="3" t="s">
        <v>43</v>
      </c>
      <c r="S1823" s="3" t="s">
        <v>4572</v>
      </c>
      <c r="T1823" s="3">
        <v>9.9600000000000009</v>
      </c>
      <c r="U1823" s="35" cm="1">
        <f t="array" ref="U1823">INDEX('Pricing Strategy'!$F$4:$F$71,MATCH(1,(Dataset!$O1823='Pricing Strategy'!$B$4:$B$71)*(Dataset!$Q1823='Pricing Strategy'!$C$4:$C$71)*(Dataset!$R1823='Pricing Strategy'!$D$4:$D$71),))</f>
        <v>0.4</v>
      </c>
      <c r="V1823" s="3">
        <f>Dataset!$T1823*(1-Dataset!$U1823)</f>
        <v>5.976</v>
      </c>
    </row>
    <row r="1824" spans="1:22" x14ac:dyDescent="0.3">
      <c r="A1824" s="32"/>
      <c r="C1824" s="3">
        <v>1819</v>
      </c>
      <c r="D1824" s="3" t="s">
        <v>4573</v>
      </c>
      <c r="E1824" s="34">
        <v>42149</v>
      </c>
      <c r="F1824" s="34">
        <v>42153</v>
      </c>
      <c r="G1824" s="3" t="s">
        <v>46</v>
      </c>
      <c r="H1824" s="3" t="s">
        <v>4574</v>
      </c>
      <c r="I1824" s="3" t="s">
        <v>4575</v>
      </c>
      <c r="J1824" s="3" t="s">
        <v>22</v>
      </c>
      <c r="K1824" s="3" t="s">
        <v>23</v>
      </c>
      <c r="L1824" s="3" t="s">
        <v>299</v>
      </c>
      <c r="M1824" s="3" t="s">
        <v>207</v>
      </c>
      <c r="N1824" s="3">
        <v>60623</v>
      </c>
      <c r="O1824" s="3" t="s">
        <v>101</v>
      </c>
      <c r="P1824" s="3" t="s">
        <v>4576</v>
      </c>
      <c r="Q1824" s="3" t="s">
        <v>42</v>
      </c>
      <c r="R1824" s="3" t="s">
        <v>74</v>
      </c>
      <c r="S1824" s="3" t="s">
        <v>4577</v>
      </c>
      <c r="T1824" s="3">
        <v>75.599999999999994</v>
      </c>
      <c r="U1824" s="35" cm="1">
        <f t="array" ref="U1824">INDEX('Pricing Strategy'!$F$4:$F$71,MATCH(1,(Dataset!$O1824='Pricing Strategy'!$B$4:$B$71)*(Dataset!$Q1824='Pricing Strategy'!$C$4:$C$71)*(Dataset!$R1824='Pricing Strategy'!$D$4:$D$71),))</f>
        <v>0.3</v>
      </c>
      <c r="V1824" s="3">
        <f>Dataset!$T1824*(1-Dataset!$U1824)</f>
        <v>52.919999999999995</v>
      </c>
    </row>
    <row r="1825" spans="1:22" x14ac:dyDescent="0.3">
      <c r="A1825" s="32"/>
      <c r="C1825" s="3">
        <v>1820</v>
      </c>
      <c r="D1825" s="3" t="s">
        <v>4573</v>
      </c>
      <c r="E1825" s="34">
        <v>42149</v>
      </c>
      <c r="F1825" s="34">
        <v>42153</v>
      </c>
      <c r="G1825" s="3" t="s">
        <v>46</v>
      </c>
      <c r="H1825" s="3" t="s">
        <v>4574</v>
      </c>
      <c r="I1825" s="3" t="s">
        <v>4575</v>
      </c>
      <c r="J1825" s="3" t="s">
        <v>22</v>
      </c>
      <c r="K1825" s="3" t="s">
        <v>23</v>
      </c>
      <c r="L1825" s="3" t="s">
        <v>299</v>
      </c>
      <c r="M1825" s="3" t="s">
        <v>207</v>
      </c>
      <c r="N1825" s="3">
        <v>60623</v>
      </c>
      <c r="O1825" s="3" t="s">
        <v>101</v>
      </c>
      <c r="P1825" s="3" t="s">
        <v>4578</v>
      </c>
      <c r="Q1825" s="3" t="s">
        <v>28</v>
      </c>
      <c r="R1825" s="3" t="s">
        <v>61</v>
      </c>
      <c r="S1825" s="3" t="s">
        <v>4579</v>
      </c>
      <c r="T1825" s="3">
        <v>29.32</v>
      </c>
      <c r="U1825" s="35" cm="1">
        <f t="array" ref="U1825">INDEX('Pricing Strategy'!$F$4:$F$71,MATCH(1,(Dataset!$O1825='Pricing Strategy'!$B$4:$B$71)*(Dataset!$Q1825='Pricing Strategy'!$C$4:$C$71)*(Dataset!$R1825='Pricing Strategy'!$D$4:$D$71),))</f>
        <v>0.3</v>
      </c>
      <c r="V1825" s="3">
        <f>Dataset!$T1825*(1-Dataset!$U1825)</f>
        <v>20.523999999999997</v>
      </c>
    </row>
    <row r="1826" spans="1:22" x14ac:dyDescent="0.3">
      <c r="A1826" s="32"/>
      <c r="C1826" s="3">
        <v>1821</v>
      </c>
      <c r="D1826" s="3" t="s">
        <v>4580</v>
      </c>
      <c r="E1826" s="34">
        <v>42782</v>
      </c>
      <c r="F1826" s="34">
        <v>42786</v>
      </c>
      <c r="G1826" s="3" t="s">
        <v>46</v>
      </c>
      <c r="H1826" s="3" t="s">
        <v>894</v>
      </c>
      <c r="I1826" s="3" t="s">
        <v>895</v>
      </c>
      <c r="J1826" s="3" t="s">
        <v>37</v>
      </c>
      <c r="K1826" s="3" t="s">
        <v>23</v>
      </c>
      <c r="L1826" s="3" t="s">
        <v>299</v>
      </c>
      <c r="M1826" s="3" t="s">
        <v>207</v>
      </c>
      <c r="N1826" s="3">
        <v>60623</v>
      </c>
      <c r="O1826" s="3" t="s">
        <v>101</v>
      </c>
      <c r="P1826" s="3" t="s">
        <v>4581</v>
      </c>
      <c r="Q1826" s="3" t="s">
        <v>42</v>
      </c>
      <c r="R1826" s="3" t="s">
        <v>74</v>
      </c>
      <c r="S1826" s="3" t="s">
        <v>4582</v>
      </c>
      <c r="T1826" s="3">
        <v>92.063999999999993</v>
      </c>
      <c r="U1826" s="35" cm="1">
        <f t="array" ref="U1826">INDEX('Pricing Strategy'!$F$4:$F$71,MATCH(1,(Dataset!$O1826='Pricing Strategy'!$B$4:$B$71)*(Dataset!$Q1826='Pricing Strategy'!$C$4:$C$71)*(Dataset!$R1826='Pricing Strategy'!$D$4:$D$71),))</f>
        <v>0.3</v>
      </c>
      <c r="V1826" s="3">
        <f>Dataset!$T1826*(1-Dataset!$U1826)</f>
        <v>64.444799999999987</v>
      </c>
    </row>
    <row r="1827" spans="1:22" x14ac:dyDescent="0.3">
      <c r="A1827" s="32"/>
      <c r="C1827" s="3">
        <v>1822</v>
      </c>
      <c r="D1827" s="3" t="s">
        <v>4580</v>
      </c>
      <c r="E1827" s="34">
        <v>42782</v>
      </c>
      <c r="F1827" s="34">
        <v>42786</v>
      </c>
      <c r="G1827" s="3" t="s">
        <v>46</v>
      </c>
      <c r="H1827" s="3" t="s">
        <v>894</v>
      </c>
      <c r="I1827" s="3" t="s">
        <v>895</v>
      </c>
      <c r="J1827" s="3" t="s">
        <v>37</v>
      </c>
      <c r="K1827" s="3" t="s">
        <v>23</v>
      </c>
      <c r="L1827" s="3" t="s">
        <v>299</v>
      </c>
      <c r="M1827" s="3" t="s">
        <v>207</v>
      </c>
      <c r="N1827" s="3">
        <v>60623</v>
      </c>
      <c r="O1827" s="3" t="s">
        <v>101</v>
      </c>
      <c r="P1827" s="3" t="s">
        <v>264</v>
      </c>
      <c r="Q1827" s="3" t="s">
        <v>42</v>
      </c>
      <c r="R1827" s="3" t="s">
        <v>265</v>
      </c>
      <c r="S1827" s="3" t="s">
        <v>266</v>
      </c>
      <c r="T1827" s="3">
        <v>6.976</v>
      </c>
      <c r="U1827" s="35" cm="1">
        <f t="array" ref="U1827">INDEX('Pricing Strategy'!$F$4:$F$71,MATCH(1,(Dataset!$O1827='Pricing Strategy'!$B$4:$B$71)*(Dataset!$Q1827='Pricing Strategy'!$C$4:$C$71)*(Dataset!$R1827='Pricing Strategy'!$D$4:$D$71),))</f>
        <v>0.3</v>
      </c>
      <c r="V1827" s="3">
        <f>Dataset!$T1827*(1-Dataset!$U1827)</f>
        <v>4.8831999999999995</v>
      </c>
    </row>
    <row r="1828" spans="1:22" x14ac:dyDescent="0.3">
      <c r="A1828" s="32"/>
      <c r="C1828" s="3">
        <v>1823</v>
      </c>
      <c r="D1828" s="3" t="s">
        <v>4580</v>
      </c>
      <c r="E1828" s="34">
        <v>42782</v>
      </c>
      <c r="F1828" s="34">
        <v>42786</v>
      </c>
      <c r="G1828" s="3" t="s">
        <v>46</v>
      </c>
      <c r="H1828" s="3" t="s">
        <v>894</v>
      </c>
      <c r="I1828" s="3" t="s">
        <v>895</v>
      </c>
      <c r="J1828" s="3" t="s">
        <v>37</v>
      </c>
      <c r="K1828" s="3" t="s">
        <v>23</v>
      </c>
      <c r="L1828" s="3" t="s">
        <v>299</v>
      </c>
      <c r="M1828" s="3" t="s">
        <v>207</v>
      </c>
      <c r="N1828" s="3">
        <v>60623</v>
      </c>
      <c r="O1828" s="3" t="s">
        <v>101</v>
      </c>
      <c r="P1828" s="3" t="s">
        <v>4583</v>
      </c>
      <c r="Q1828" s="3" t="s">
        <v>28</v>
      </c>
      <c r="R1828" s="3" t="s">
        <v>32</v>
      </c>
      <c r="S1828" s="3" t="s">
        <v>4584</v>
      </c>
      <c r="T1828" s="3">
        <v>62.957999999999998</v>
      </c>
      <c r="U1828" s="35" cm="1">
        <f t="array" ref="U1828">INDEX('Pricing Strategy'!$F$4:$F$71,MATCH(1,(Dataset!$O1828='Pricing Strategy'!$B$4:$B$71)*(Dataset!$Q1828='Pricing Strategy'!$C$4:$C$71)*(Dataset!$R1828='Pricing Strategy'!$D$4:$D$71),))</f>
        <v>0.35</v>
      </c>
      <c r="V1828" s="3">
        <f>Dataset!$T1828*(1-Dataset!$U1828)</f>
        <v>40.922699999999999</v>
      </c>
    </row>
    <row r="1829" spans="1:22" x14ac:dyDescent="0.3">
      <c r="A1829" s="32"/>
      <c r="C1829" s="3">
        <v>1824</v>
      </c>
      <c r="D1829" s="3" t="s">
        <v>4580</v>
      </c>
      <c r="E1829" s="34">
        <v>42782</v>
      </c>
      <c r="F1829" s="34">
        <v>42786</v>
      </c>
      <c r="G1829" s="3" t="s">
        <v>46</v>
      </c>
      <c r="H1829" s="3" t="s">
        <v>894</v>
      </c>
      <c r="I1829" s="3" t="s">
        <v>895</v>
      </c>
      <c r="J1829" s="3" t="s">
        <v>37</v>
      </c>
      <c r="K1829" s="3" t="s">
        <v>23</v>
      </c>
      <c r="L1829" s="3" t="s">
        <v>299</v>
      </c>
      <c r="M1829" s="3" t="s">
        <v>207</v>
      </c>
      <c r="N1829" s="3">
        <v>60623</v>
      </c>
      <c r="O1829" s="3" t="s">
        <v>101</v>
      </c>
      <c r="P1829" s="3" t="s">
        <v>4585</v>
      </c>
      <c r="Q1829" s="3" t="s">
        <v>42</v>
      </c>
      <c r="R1829" s="3" t="s">
        <v>86</v>
      </c>
      <c r="S1829" s="3" t="s">
        <v>4586</v>
      </c>
      <c r="T1829" s="3">
        <v>5.1840000000000002</v>
      </c>
      <c r="U1829" s="35" cm="1">
        <f t="array" ref="U1829">INDEX('Pricing Strategy'!$F$4:$F$71,MATCH(1,(Dataset!$O1829='Pricing Strategy'!$B$4:$B$71)*(Dataset!$Q1829='Pricing Strategy'!$C$4:$C$71)*(Dataset!$R1829='Pricing Strategy'!$D$4:$D$71),))</f>
        <v>0.3</v>
      </c>
      <c r="V1829" s="3">
        <f>Dataset!$T1829*(1-Dataset!$U1829)</f>
        <v>3.6288</v>
      </c>
    </row>
    <row r="1830" spans="1:22" x14ac:dyDescent="0.3">
      <c r="A1830" s="32"/>
      <c r="C1830" s="3">
        <v>1825</v>
      </c>
      <c r="D1830" s="3" t="s">
        <v>4587</v>
      </c>
      <c r="E1830" s="34">
        <v>43091</v>
      </c>
      <c r="F1830" s="34">
        <v>43097</v>
      </c>
      <c r="G1830" s="3" t="s">
        <v>46</v>
      </c>
      <c r="H1830" s="3" t="s">
        <v>1676</v>
      </c>
      <c r="I1830" s="3" t="s">
        <v>1677</v>
      </c>
      <c r="J1830" s="3" t="s">
        <v>22</v>
      </c>
      <c r="K1830" s="3" t="s">
        <v>23</v>
      </c>
      <c r="L1830" s="3" t="s">
        <v>4588</v>
      </c>
      <c r="M1830" s="3" t="s">
        <v>416</v>
      </c>
      <c r="N1830" s="3">
        <v>97756</v>
      </c>
      <c r="O1830" s="3" t="s">
        <v>40</v>
      </c>
      <c r="P1830" s="3" t="s">
        <v>3371</v>
      </c>
      <c r="Q1830" s="3" t="s">
        <v>42</v>
      </c>
      <c r="R1830" s="3" t="s">
        <v>71</v>
      </c>
      <c r="S1830" s="3" t="s">
        <v>3372</v>
      </c>
      <c r="T1830" s="3">
        <v>31.32</v>
      </c>
      <c r="U1830" s="35" cm="1">
        <f t="array" ref="U1830">INDEX('Pricing Strategy'!$F$4:$F$71,MATCH(1,(Dataset!$O1830='Pricing Strategy'!$B$4:$B$71)*(Dataset!$Q1830='Pricing Strategy'!$C$4:$C$71)*(Dataset!$R1830='Pricing Strategy'!$D$4:$D$71),))</f>
        <v>0.4</v>
      </c>
      <c r="V1830" s="3">
        <f>Dataset!$T1830*(1-Dataset!$U1830)</f>
        <v>18.791999999999998</v>
      </c>
    </row>
    <row r="1831" spans="1:22" x14ac:dyDescent="0.3">
      <c r="A1831" s="32"/>
      <c r="C1831" s="3">
        <v>1826</v>
      </c>
      <c r="D1831" s="3" t="s">
        <v>4587</v>
      </c>
      <c r="E1831" s="34">
        <v>43091</v>
      </c>
      <c r="F1831" s="34">
        <v>43097</v>
      </c>
      <c r="G1831" s="3" t="s">
        <v>46</v>
      </c>
      <c r="H1831" s="3" t="s">
        <v>1676</v>
      </c>
      <c r="I1831" s="3" t="s">
        <v>1677</v>
      </c>
      <c r="J1831" s="3" t="s">
        <v>22</v>
      </c>
      <c r="K1831" s="3" t="s">
        <v>23</v>
      </c>
      <c r="L1831" s="3" t="s">
        <v>4588</v>
      </c>
      <c r="M1831" s="3" t="s">
        <v>416</v>
      </c>
      <c r="N1831" s="3">
        <v>97756</v>
      </c>
      <c r="O1831" s="3" t="s">
        <v>40</v>
      </c>
      <c r="P1831" s="3" t="s">
        <v>1363</v>
      </c>
      <c r="Q1831" s="3" t="s">
        <v>28</v>
      </c>
      <c r="R1831" s="3" t="s">
        <v>61</v>
      </c>
      <c r="S1831" s="3" t="s">
        <v>1364</v>
      </c>
      <c r="T1831" s="3">
        <v>11.84</v>
      </c>
      <c r="U1831" s="35" cm="1">
        <f t="array" ref="U1831">INDEX('Pricing Strategy'!$F$4:$F$71,MATCH(1,(Dataset!$O1831='Pricing Strategy'!$B$4:$B$71)*(Dataset!$Q1831='Pricing Strategy'!$C$4:$C$71)*(Dataset!$R1831='Pricing Strategy'!$D$4:$D$71),))</f>
        <v>0.4</v>
      </c>
      <c r="V1831" s="3">
        <f>Dataset!$T1831*(1-Dataset!$U1831)</f>
        <v>7.1040000000000001</v>
      </c>
    </row>
    <row r="1832" spans="1:22" x14ac:dyDescent="0.3">
      <c r="A1832" s="32"/>
      <c r="C1832" s="3">
        <v>1827</v>
      </c>
      <c r="D1832" s="3" t="s">
        <v>4587</v>
      </c>
      <c r="E1832" s="34">
        <v>43091</v>
      </c>
      <c r="F1832" s="34">
        <v>43097</v>
      </c>
      <c r="G1832" s="3" t="s">
        <v>46</v>
      </c>
      <c r="H1832" s="3" t="s">
        <v>1676</v>
      </c>
      <c r="I1832" s="3" t="s">
        <v>1677</v>
      </c>
      <c r="J1832" s="3" t="s">
        <v>22</v>
      </c>
      <c r="K1832" s="3" t="s">
        <v>23</v>
      </c>
      <c r="L1832" s="3" t="s">
        <v>4588</v>
      </c>
      <c r="M1832" s="3" t="s">
        <v>416</v>
      </c>
      <c r="N1832" s="3">
        <v>97756</v>
      </c>
      <c r="O1832" s="3" t="s">
        <v>40</v>
      </c>
      <c r="P1832" s="3" t="s">
        <v>4589</v>
      </c>
      <c r="Q1832" s="3" t="s">
        <v>28</v>
      </c>
      <c r="R1832" s="3" t="s">
        <v>61</v>
      </c>
      <c r="S1832" s="3" t="s">
        <v>4590</v>
      </c>
      <c r="T1832" s="3">
        <v>22.783999999999999</v>
      </c>
      <c r="U1832" s="35" cm="1">
        <f t="array" ref="U1832">INDEX('Pricing Strategy'!$F$4:$F$71,MATCH(1,(Dataset!$O1832='Pricing Strategy'!$B$4:$B$71)*(Dataset!$Q1832='Pricing Strategy'!$C$4:$C$71)*(Dataset!$R1832='Pricing Strategy'!$D$4:$D$71),))</f>
        <v>0.4</v>
      </c>
      <c r="V1832" s="3">
        <f>Dataset!$T1832*(1-Dataset!$U1832)</f>
        <v>13.670399999999999</v>
      </c>
    </row>
    <row r="1833" spans="1:22" x14ac:dyDescent="0.3">
      <c r="A1833" s="32"/>
      <c r="C1833" s="3">
        <v>1828</v>
      </c>
      <c r="D1833" s="3" t="s">
        <v>4591</v>
      </c>
      <c r="E1833" s="34">
        <v>42774</v>
      </c>
      <c r="F1833" s="34">
        <v>42777</v>
      </c>
      <c r="G1833" s="3" t="s">
        <v>19</v>
      </c>
      <c r="H1833" s="3" t="s">
        <v>4592</v>
      </c>
      <c r="I1833" s="3" t="s">
        <v>4593</v>
      </c>
      <c r="J1833" s="3" t="s">
        <v>98</v>
      </c>
      <c r="K1833" s="3" t="s">
        <v>23</v>
      </c>
      <c r="L1833" s="3" t="s">
        <v>4594</v>
      </c>
      <c r="M1833" s="3" t="s">
        <v>84</v>
      </c>
      <c r="N1833" s="3">
        <v>27604</v>
      </c>
      <c r="O1833" s="3" t="s">
        <v>26</v>
      </c>
      <c r="P1833" s="3" t="s">
        <v>4595</v>
      </c>
      <c r="Q1833" s="3" t="s">
        <v>67</v>
      </c>
      <c r="R1833" s="3" t="s">
        <v>68</v>
      </c>
      <c r="S1833" s="3" t="s">
        <v>4596</v>
      </c>
      <c r="T1833" s="3">
        <v>1127.9760000000001</v>
      </c>
      <c r="U1833" s="35" cm="1">
        <f t="array" ref="U1833">INDEX('Pricing Strategy'!$F$4:$F$71,MATCH(1,(Dataset!$O1833='Pricing Strategy'!$B$4:$B$71)*(Dataset!$Q1833='Pricing Strategy'!$C$4:$C$71)*(Dataset!$R1833='Pricing Strategy'!$D$4:$D$71),))</f>
        <v>0.25</v>
      </c>
      <c r="V1833" s="3">
        <f>Dataset!$T1833*(1-Dataset!$U1833)</f>
        <v>845.98200000000008</v>
      </c>
    </row>
    <row r="1834" spans="1:22" x14ac:dyDescent="0.3">
      <c r="A1834" s="32"/>
      <c r="C1834" s="3">
        <v>1829</v>
      </c>
      <c r="D1834" s="3" t="s">
        <v>4597</v>
      </c>
      <c r="E1834" s="34">
        <v>42564</v>
      </c>
      <c r="F1834" s="34">
        <v>42566</v>
      </c>
      <c r="G1834" s="3" t="s">
        <v>19</v>
      </c>
      <c r="H1834" s="3" t="s">
        <v>4598</v>
      </c>
      <c r="I1834" s="3" t="s">
        <v>4599</v>
      </c>
      <c r="J1834" s="3" t="s">
        <v>37</v>
      </c>
      <c r="K1834" s="3" t="s">
        <v>23</v>
      </c>
      <c r="L1834" s="3" t="s">
        <v>3561</v>
      </c>
      <c r="M1834" s="3" t="s">
        <v>1272</v>
      </c>
      <c r="N1834" s="3">
        <v>31204</v>
      </c>
      <c r="O1834" s="3" t="s">
        <v>26</v>
      </c>
      <c r="P1834" s="3" t="s">
        <v>2783</v>
      </c>
      <c r="Q1834" s="3" t="s">
        <v>42</v>
      </c>
      <c r="R1834" s="3" t="s">
        <v>86</v>
      </c>
      <c r="S1834" s="3" t="s">
        <v>2784</v>
      </c>
      <c r="T1834" s="3">
        <v>38.880000000000003</v>
      </c>
      <c r="U1834" s="35" cm="1">
        <f t="array" ref="U1834">INDEX('Pricing Strategy'!$F$4:$F$71,MATCH(1,(Dataset!$O1834='Pricing Strategy'!$B$4:$B$71)*(Dataset!$Q1834='Pricing Strategy'!$C$4:$C$71)*(Dataset!$R1834='Pricing Strategy'!$D$4:$D$71),))</f>
        <v>0.25</v>
      </c>
      <c r="V1834" s="3">
        <f>Dataset!$T1834*(1-Dataset!$U1834)</f>
        <v>29.160000000000004</v>
      </c>
    </row>
    <row r="1835" spans="1:22" x14ac:dyDescent="0.3">
      <c r="A1835" s="32"/>
      <c r="C1835" s="3">
        <v>1830</v>
      </c>
      <c r="D1835" s="3" t="s">
        <v>4600</v>
      </c>
      <c r="E1835" s="34">
        <v>42142</v>
      </c>
      <c r="F1835" s="34">
        <v>42148</v>
      </c>
      <c r="G1835" s="3" t="s">
        <v>46</v>
      </c>
      <c r="H1835" s="3" t="s">
        <v>804</v>
      </c>
      <c r="I1835" s="3" t="s">
        <v>805</v>
      </c>
      <c r="J1835" s="3" t="s">
        <v>22</v>
      </c>
      <c r="K1835" s="3" t="s">
        <v>23</v>
      </c>
      <c r="L1835" s="3" t="s">
        <v>2182</v>
      </c>
      <c r="M1835" s="3" t="s">
        <v>494</v>
      </c>
      <c r="N1835" s="3">
        <v>44105</v>
      </c>
      <c r="O1835" s="3" t="s">
        <v>144</v>
      </c>
      <c r="P1835" s="3" t="s">
        <v>4601</v>
      </c>
      <c r="Q1835" s="3" t="s">
        <v>67</v>
      </c>
      <c r="R1835" s="3" t="s">
        <v>68</v>
      </c>
      <c r="S1835" s="3" t="s">
        <v>4602</v>
      </c>
      <c r="T1835" s="3">
        <v>779.79600000000005</v>
      </c>
      <c r="U1835" s="35" cm="1">
        <f t="array" ref="U1835">INDEX('Pricing Strategy'!$F$4:$F$71,MATCH(1,(Dataset!$O1835='Pricing Strategy'!$B$4:$B$71)*(Dataset!$Q1835='Pricing Strategy'!$C$4:$C$71)*(Dataset!$R1835='Pricing Strategy'!$D$4:$D$71),))</f>
        <v>0.4</v>
      </c>
      <c r="V1835" s="3">
        <f>Dataset!$T1835*(1-Dataset!$U1835)</f>
        <v>467.87760000000003</v>
      </c>
    </row>
    <row r="1836" spans="1:22" x14ac:dyDescent="0.3">
      <c r="A1836" s="32"/>
      <c r="C1836" s="3">
        <v>1831</v>
      </c>
      <c r="D1836" s="3" t="s">
        <v>4603</v>
      </c>
      <c r="E1836" s="34">
        <v>43394</v>
      </c>
      <c r="F1836" s="34">
        <v>43394</v>
      </c>
      <c r="G1836" s="3" t="s">
        <v>1290</v>
      </c>
      <c r="H1836" s="3" t="s">
        <v>2973</v>
      </c>
      <c r="I1836" s="3" t="s">
        <v>2974</v>
      </c>
      <c r="J1836" s="3" t="s">
        <v>98</v>
      </c>
      <c r="K1836" s="3" t="s">
        <v>23</v>
      </c>
      <c r="L1836" s="3" t="s">
        <v>4604</v>
      </c>
      <c r="M1836" s="3" t="s">
        <v>646</v>
      </c>
      <c r="N1836" s="3">
        <v>74403</v>
      </c>
      <c r="O1836" s="3" t="s">
        <v>101</v>
      </c>
      <c r="P1836" s="3" t="s">
        <v>4605</v>
      </c>
      <c r="Q1836" s="3" t="s">
        <v>67</v>
      </c>
      <c r="R1836" s="3" t="s">
        <v>68</v>
      </c>
      <c r="S1836" s="3" t="s">
        <v>4606</v>
      </c>
      <c r="T1836" s="3">
        <v>1439.92</v>
      </c>
      <c r="U1836" s="35" cm="1">
        <f t="array" ref="U1836">INDEX('Pricing Strategy'!$F$4:$F$71,MATCH(1,(Dataset!$O1836='Pricing Strategy'!$B$4:$B$71)*(Dataset!$Q1836='Pricing Strategy'!$C$4:$C$71)*(Dataset!$R1836='Pricing Strategy'!$D$4:$D$71),))</f>
        <v>0.3</v>
      </c>
      <c r="V1836" s="3">
        <f>Dataset!$T1836*(1-Dataset!$U1836)</f>
        <v>1007.944</v>
      </c>
    </row>
    <row r="1837" spans="1:22" x14ac:dyDescent="0.3">
      <c r="A1837" s="32"/>
      <c r="C1837" s="3">
        <v>1832</v>
      </c>
      <c r="D1837" s="3" t="s">
        <v>4603</v>
      </c>
      <c r="E1837" s="34">
        <v>43394</v>
      </c>
      <c r="F1837" s="34">
        <v>43394</v>
      </c>
      <c r="G1837" s="3" t="s">
        <v>1290</v>
      </c>
      <c r="H1837" s="3" t="s">
        <v>2973</v>
      </c>
      <c r="I1837" s="3" t="s">
        <v>2974</v>
      </c>
      <c r="J1837" s="3" t="s">
        <v>98</v>
      </c>
      <c r="K1837" s="3" t="s">
        <v>23</v>
      </c>
      <c r="L1837" s="3" t="s">
        <v>4604</v>
      </c>
      <c r="M1837" s="3" t="s">
        <v>646</v>
      </c>
      <c r="N1837" s="3">
        <v>74403</v>
      </c>
      <c r="O1837" s="3" t="s">
        <v>101</v>
      </c>
      <c r="P1837" s="3" t="s">
        <v>2879</v>
      </c>
      <c r="Q1837" s="3" t="s">
        <v>28</v>
      </c>
      <c r="R1837" s="3" t="s">
        <v>52</v>
      </c>
      <c r="S1837" s="3" t="s">
        <v>2880</v>
      </c>
      <c r="T1837" s="3">
        <v>262.11</v>
      </c>
      <c r="U1837" s="35" cm="1">
        <f t="array" ref="U1837">INDEX('Pricing Strategy'!$F$4:$F$71,MATCH(1,(Dataset!$O1837='Pricing Strategy'!$B$4:$B$71)*(Dataset!$Q1837='Pricing Strategy'!$C$4:$C$71)*(Dataset!$R1837='Pricing Strategy'!$D$4:$D$71),))</f>
        <v>0.35</v>
      </c>
      <c r="V1837" s="3">
        <f>Dataset!$T1837*(1-Dataset!$U1837)</f>
        <v>170.37150000000003</v>
      </c>
    </row>
    <row r="1838" spans="1:22" x14ac:dyDescent="0.3">
      <c r="A1838" s="32"/>
      <c r="C1838" s="3">
        <v>1833</v>
      </c>
      <c r="D1838" s="3" t="s">
        <v>4607</v>
      </c>
      <c r="E1838" s="34">
        <v>42679</v>
      </c>
      <c r="F1838" s="34">
        <v>42683</v>
      </c>
      <c r="G1838" s="3" t="s">
        <v>46</v>
      </c>
      <c r="H1838" s="3" t="s">
        <v>2764</v>
      </c>
      <c r="I1838" s="3" t="s">
        <v>2765</v>
      </c>
      <c r="J1838" s="3" t="s">
        <v>37</v>
      </c>
      <c r="K1838" s="3" t="s">
        <v>23</v>
      </c>
      <c r="L1838" s="3" t="s">
        <v>733</v>
      </c>
      <c r="M1838" s="3" t="s">
        <v>84</v>
      </c>
      <c r="N1838" s="3">
        <v>28110</v>
      </c>
      <c r="O1838" s="3" t="s">
        <v>26</v>
      </c>
      <c r="P1838" s="3" t="s">
        <v>3381</v>
      </c>
      <c r="Q1838" s="3" t="s">
        <v>28</v>
      </c>
      <c r="R1838" s="3" t="s">
        <v>32</v>
      </c>
      <c r="S1838" s="3" t="s">
        <v>3382</v>
      </c>
      <c r="T1838" s="3">
        <v>207</v>
      </c>
      <c r="U1838" s="35" cm="1">
        <f t="array" ref="U1838">INDEX('Pricing Strategy'!$F$4:$F$71,MATCH(1,(Dataset!$O1838='Pricing Strategy'!$B$4:$B$71)*(Dataset!$Q1838='Pricing Strategy'!$C$4:$C$71)*(Dataset!$R1838='Pricing Strategy'!$D$4:$D$71),))</f>
        <v>0.3</v>
      </c>
      <c r="V1838" s="3">
        <f>Dataset!$T1838*(1-Dataset!$U1838)</f>
        <v>144.89999999999998</v>
      </c>
    </row>
    <row r="1839" spans="1:22" x14ac:dyDescent="0.3">
      <c r="A1839" s="32"/>
      <c r="C1839" s="3">
        <v>1834</v>
      </c>
      <c r="D1839" s="3" t="s">
        <v>4608</v>
      </c>
      <c r="E1839" s="34">
        <v>43313</v>
      </c>
      <c r="F1839" s="34">
        <v>43319</v>
      </c>
      <c r="G1839" s="3" t="s">
        <v>46</v>
      </c>
      <c r="H1839" s="3" t="s">
        <v>3709</v>
      </c>
      <c r="I1839" s="3" t="s">
        <v>3710</v>
      </c>
      <c r="J1839" s="3" t="s">
        <v>37</v>
      </c>
      <c r="K1839" s="3" t="s">
        <v>23</v>
      </c>
      <c r="L1839" s="3" t="s">
        <v>1237</v>
      </c>
      <c r="M1839" s="3" t="s">
        <v>100</v>
      </c>
      <c r="N1839" s="3">
        <v>78745</v>
      </c>
      <c r="O1839" s="3" t="s">
        <v>101</v>
      </c>
      <c r="P1839" s="3" t="s">
        <v>4609</v>
      </c>
      <c r="Q1839" s="3" t="s">
        <v>67</v>
      </c>
      <c r="R1839" s="3" t="s">
        <v>680</v>
      </c>
      <c r="S1839" s="3" t="s">
        <v>4610</v>
      </c>
      <c r="T1839" s="3">
        <v>1439.982</v>
      </c>
      <c r="U1839" s="35" cm="1">
        <f t="array" ref="U1839">INDEX('Pricing Strategy'!$F$4:$F$71,MATCH(1,(Dataset!$O1839='Pricing Strategy'!$B$4:$B$71)*(Dataset!$Q1839='Pricing Strategy'!$C$4:$C$71)*(Dataset!$R1839='Pricing Strategy'!$D$4:$D$71),))</f>
        <v>0.35</v>
      </c>
      <c r="V1839" s="3">
        <f>Dataset!$T1839*(1-Dataset!$U1839)</f>
        <v>935.98829999999998</v>
      </c>
    </row>
    <row r="1840" spans="1:22" x14ac:dyDescent="0.3">
      <c r="A1840" s="32"/>
      <c r="C1840" s="3">
        <v>1835</v>
      </c>
      <c r="D1840" s="3" t="s">
        <v>4608</v>
      </c>
      <c r="E1840" s="34">
        <v>43313</v>
      </c>
      <c r="F1840" s="34">
        <v>43319</v>
      </c>
      <c r="G1840" s="3" t="s">
        <v>46</v>
      </c>
      <c r="H1840" s="3" t="s">
        <v>3709</v>
      </c>
      <c r="I1840" s="3" t="s">
        <v>3710</v>
      </c>
      <c r="J1840" s="3" t="s">
        <v>37</v>
      </c>
      <c r="K1840" s="3" t="s">
        <v>23</v>
      </c>
      <c r="L1840" s="3" t="s">
        <v>1237</v>
      </c>
      <c r="M1840" s="3" t="s">
        <v>100</v>
      </c>
      <c r="N1840" s="3">
        <v>78745</v>
      </c>
      <c r="O1840" s="3" t="s">
        <v>101</v>
      </c>
      <c r="P1840" s="3" t="s">
        <v>4611</v>
      </c>
      <c r="Q1840" s="3" t="s">
        <v>42</v>
      </c>
      <c r="R1840" s="3" t="s">
        <v>86</v>
      </c>
      <c r="S1840" s="3" t="s">
        <v>4612</v>
      </c>
      <c r="T1840" s="3">
        <v>36.287999999999997</v>
      </c>
      <c r="U1840" s="35" cm="1">
        <f t="array" ref="U1840">INDEX('Pricing Strategy'!$F$4:$F$71,MATCH(1,(Dataset!$O1840='Pricing Strategy'!$B$4:$B$71)*(Dataset!$Q1840='Pricing Strategy'!$C$4:$C$71)*(Dataset!$R1840='Pricing Strategy'!$D$4:$D$71),))</f>
        <v>0.3</v>
      </c>
      <c r="V1840" s="3">
        <f>Dataset!$T1840*(1-Dataset!$U1840)</f>
        <v>25.401599999999995</v>
      </c>
    </row>
    <row r="1841" spans="1:22" x14ac:dyDescent="0.3">
      <c r="A1841" s="32"/>
      <c r="C1841" s="3">
        <v>1836</v>
      </c>
      <c r="D1841" s="3" t="s">
        <v>4613</v>
      </c>
      <c r="E1841" s="34">
        <v>42176</v>
      </c>
      <c r="F1841" s="34">
        <v>42179</v>
      </c>
      <c r="G1841" s="3" t="s">
        <v>184</v>
      </c>
      <c r="H1841" s="3" t="s">
        <v>4474</v>
      </c>
      <c r="I1841" s="3" t="s">
        <v>4475</v>
      </c>
      <c r="J1841" s="3" t="s">
        <v>22</v>
      </c>
      <c r="K1841" s="3" t="s">
        <v>23</v>
      </c>
      <c r="L1841" s="3" t="s">
        <v>4614</v>
      </c>
      <c r="M1841" s="3" t="s">
        <v>745</v>
      </c>
      <c r="N1841" s="3">
        <v>6450</v>
      </c>
      <c r="O1841" s="3" t="s">
        <v>144</v>
      </c>
      <c r="P1841" s="3" t="s">
        <v>124</v>
      </c>
      <c r="Q1841" s="3" t="s">
        <v>42</v>
      </c>
      <c r="R1841" s="3" t="s">
        <v>64</v>
      </c>
      <c r="S1841" s="3" t="s">
        <v>125</v>
      </c>
      <c r="T1841" s="3">
        <v>21.4</v>
      </c>
      <c r="U1841" s="35" cm="1">
        <f t="array" ref="U1841">INDEX('Pricing Strategy'!$F$4:$F$71,MATCH(1,(Dataset!$O1841='Pricing Strategy'!$B$4:$B$71)*(Dataset!$Q1841='Pricing Strategy'!$C$4:$C$71)*(Dataset!$R1841='Pricing Strategy'!$D$4:$D$71),))</f>
        <v>0.45</v>
      </c>
      <c r="V1841" s="3">
        <f>Dataset!$T1841*(1-Dataset!$U1841)</f>
        <v>11.77</v>
      </c>
    </row>
    <row r="1842" spans="1:22" x14ac:dyDescent="0.3">
      <c r="A1842" s="32"/>
      <c r="C1842" s="3">
        <v>1837</v>
      </c>
      <c r="D1842" s="3" t="s">
        <v>4615</v>
      </c>
      <c r="E1842" s="34">
        <v>43150</v>
      </c>
      <c r="F1842" s="34">
        <v>43152</v>
      </c>
      <c r="G1842" s="3" t="s">
        <v>19</v>
      </c>
      <c r="H1842" s="3" t="s">
        <v>3930</v>
      </c>
      <c r="I1842" s="3" t="s">
        <v>3931</v>
      </c>
      <c r="J1842" s="3" t="s">
        <v>37</v>
      </c>
      <c r="K1842" s="3" t="s">
        <v>23</v>
      </c>
      <c r="L1842" s="3" t="s">
        <v>3266</v>
      </c>
      <c r="M1842" s="3" t="s">
        <v>1272</v>
      </c>
      <c r="N1842" s="3">
        <v>30076</v>
      </c>
      <c r="O1842" s="3" t="s">
        <v>26</v>
      </c>
      <c r="P1842" s="3" t="s">
        <v>688</v>
      </c>
      <c r="Q1842" s="3" t="s">
        <v>42</v>
      </c>
      <c r="R1842" s="3" t="s">
        <v>74</v>
      </c>
      <c r="S1842" s="3" t="s">
        <v>689</v>
      </c>
      <c r="T1842" s="3">
        <v>1245.8599999999999</v>
      </c>
      <c r="U1842" s="35" cm="1">
        <f t="array" ref="U1842">INDEX('Pricing Strategy'!$F$4:$F$71,MATCH(1,(Dataset!$O1842='Pricing Strategy'!$B$4:$B$71)*(Dataset!$Q1842='Pricing Strategy'!$C$4:$C$71)*(Dataset!$R1842='Pricing Strategy'!$D$4:$D$71),))</f>
        <v>0.25</v>
      </c>
      <c r="V1842" s="3">
        <f>Dataset!$T1842*(1-Dataset!$U1842)</f>
        <v>934.39499999999998</v>
      </c>
    </row>
    <row r="1843" spans="1:22" x14ac:dyDescent="0.3">
      <c r="A1843" s="32"/>
      <c r="C1843" s="3">
        <v>1838</v>
      </c>
      <c r="D1843" s="3" t="s">
        <v>4616</v>
      </c>
      <c r="E1843" s="34">
        <v>42217</v>
      </c>
      <c r="F1843" s="34">
        <v>42221</v>
      </c>
      <c r="G1843" s="3" t="s">
        <v>46</v>
      </c>
      <c r="H1843" s="3" t="s">
        <v>4617</v>
      </c>
      <c r="I1843" s="3" t="s">
        <v>4618</v>
      </c>
      <c r="J1843" s="3" t="s">
        <v>37</v>
      </c>
      <c r="K1843" s="3" t="s">
        <v>23</v>
      </c>
      <c r="L1843" s="3" t="s">
        <v>463</v>
      </c>
      <c r="M1843" s="3" t="s">
        <v>84</v>
      </c>
      <c r="N1843" s="3">
        <v>28205</v>
      </c>
      <c r="O1843" s="3" t="s">
        <v>26</v>
      </c>
      <c r="P1843" s="3" t="s">
        <v>41</v>
      </c>
      <c r="Q1843" s="3" t="s">
        <v>42</v>
      </c>
      <c r="R1843" s="3" t="s">
        <v>43</v>
      </c>
      <c r="S1843" s="3" t="s">
        <v>44</v>
      </c>
      <c r="T1843" s="3">
        <v>17.544</v>
      </c>
      <c r="U1843" s="35" cm="1">
        <f t="array" ref="U1843">INDEX('Pricing Strategy'!$F$4:$F$71,MATCH(1,(Dataset!$O1843='Pricing Strategy'!$B$4:$B$71)*(Dataset!$Q1843='Pricing Strategy'!$C$4:$C$71)*(Dataset!$R1843='Pricing Strategy'!$D$4:$D$71),))</f>
        <v>0.25</v>
      </c>
      <c r="V1843" s="3">
        <f>Dataset!$T1843*(1-Dataset!$U1843)</f>
        <v>13.158000000000001</v>
      </c>
    </row>
    <row r="1844" spans="1:22" x14ac:dyDescent="0.3">
      <c r="A1844" s="32"/>
      <c r="C1844" s="3">
        <v>1839</v>
      </c>
      <c r="D1844" s="3" t="s">
        <v>4616</v>
      </c>
      <c r="E1844" s="34">
        <v>42217</v>
      </c>
      <c r="F1844" s="34">
        <v>42221</v>
      </c>
      <c r="G1844" s="3" t="s">
        <v>46</v>
      </c>
      <c r="H1844" s="3" t="s">
        <v>4617</v>
      </c>
      <c r="I1844" s="3" t="s">
        <v>4618</v>
      </c>
      <c r="J1844" s="3" t="s">
        <v>37</v>
      </c>
      <c r="K1844" s="3" t="s">
        <v>23</v>
      </c>
      <c r="L1844" s="3" t="s">
        <v>463</v>
      </c>
      <c r="M1844" s="3" t="s">
        <v>84</v>
      </c>
      <c r="N1844" s="3">
        <v>28205</v>
      </c>
      <c r="O1844" s="3" t="s">
        <v>26</v>
      </c>
      <c r="P1844" s="3" t="s">
        <v>422</v>
      </c>
      <c r="Q1844" s="3" t="s">
        <v>28</v>
      </c>
      <c r="R1844" s="3" t="s">
        <v>61</v>
      </c>
      <c r="S1844" s="3" t="s">
        <v>423</v>
      </c>
      <c r="T1844" s="3">
        <v>44.128</v>
      </c>
      <c r="U1844" s="35" cm="1">
        <f t="array" ref="U1844">INDEX('Pricing Strategy'!$F$4:$F$71,MATCH(1,(Dataset!$O1844='Pricing Strategy'!$B$4:$B$71)*(Dataset!$Q1844='Pricing Strategy'!$C$4:$C$71)*(Dataset!$R1844='Pricing Strategy'!$D$4:$D$71),))</f>
        <v>0.25</v>
      </c>
      <c r="V1844" s="3">
        <f>Dataset!$T1844*(1-Dataset!$U1844)</f>
        <v>33.096000000000004</v>
      </c>
    </row>
    <row r="1845" spans="1:22" x14ac:dyDescent="0.3">
      <c r="A1845" s="32"/>
      <c r="C1845" s="3">
        <v>1840</v>
      </c>
      <c r="D1845" s="3" t="s">
        <v>4616</v>
      </c>
      <c r="E1845" s="34">
        <v>42217</v>
      </c>
      <c r="F1845" s="34">
        <v>42221</v>
      </c>
      <c r="G1845" s="3" t="s">
        <v>46</v>
      </c>
      <c r="H1845" s="3" t="s">
        <v>4617</v>
      </c>
      <c r="I1845" s="3" t="s">
        <v>4618</v>
      </c>
      <c r="J1845" s="3" t="s">
        <v>37</v>
      </c>
      <c r="K1845" s="3" t="s">
        <v>23</v>
      </c>
      <c r="L1845" s="3" t="s">
        <v>463</v>
      </c>
      <c r="M1845" s="3" t="s">
        <v>84</v>
      </c>
      <c r="N1845" s="3">
        <v>28205</v>
      </c>
      <c r="O1845" s="3" t="s">
        <v>26</v>
      </c>
      <c r="P1845" s="3" t="s">
        <v>4619</v>
      </c>
      <c r="Q1845" s="3" t="s">
        <v>42</v>
      </c>
      <c r="R1845" s="3" t="s">
        <v>74</v>
      </c>
      <c r="S1845" s="3" t="s">
        <v>4620</v>
      </c>
      <c r="T1845" s="3">
        <v>62.92</v>
      </c>
      <c r="U1845" s="35" cm="1">
        <f t="array" ref="U1845">INDEX('Pricing Strategy'!$F$4:$F$71,MATCH(1,(Dataset!$O1845='Pricing Strategy'!$B$4:$B$71)*(Dataset!$Q1845='Pricing Strategy'!$C$4:$C$71)*(Dataset!$R1845='Pricing Strategy'!$D$4:$D$71),))</f>
        <v>0.25</v>
      </c>
      <c r="V1845" s="3">
        <f>Dataset!$T1845*(1-Dataset!$U1845)</f>
        <v>47.19</v>
      </c>
    </row>
    <row r="1846" spans="1:22" x14ac:dyDescent="0.3">
      <c r="A1846" s="32"/>
      <c r="C1846" s="3">
        <v>1841</v>
      </c>
      <c r="D1846" s="3" t="s">
        <v>4616</v>
      </c>
      <c r="E1846" s="34">
        <v>42217</v>
      </c>
      <c r="F1846" s="34">
        <v>42221</v>
      </c>
      <c r="G1846" s="3" t="s">
        <v>46</v>
      </c>
      <c r="H1846" s="3" t="s">
        <v>4617</v>
      </c>
      <c r="I1846" s="3" t="s">
        <v>4618</v>
      </c>
      <c r="J1846" s="3" t="s">
        <v>37</v>
      </c>
      <c r="K1846" s="3" t="s">
        <v>23</v>
      </c>
      <c r="L1846" s="3" t="s">
        <v>463</v>
      </c>
      <c r="M1846" s="3" t="s">
        <v>84</v>
      </c>
      <c r="N1846" s="3">
        <v>28205</v>
      </c>
      <c r="O1846" s="3" t="s">
        <v>26</v>
      </c>
      <c r="P1846" s="3" t="s">
        <v>556</v>
      </c>
      <c r="Q1846" s="3" t="s">
        <v>42</v>
      </c>
      <c r="R1846" s="3" t="s">
        <v>86</v>
      </c>
      <c r="S1846" s="3" t="s">
        <v>557</v>
      </c>
      <c r="T1846" s="3">
        <v>78.304000000000002</v>
      </c>
      <c r="U1846" s="35" cm="1">
        <f t="array" ref="U1846">INDEX('Pricing Strategy'!$F$4:$F$71,MATCH(1,(Dataset!$O1846='Pricing Strategy'!$B$4:$B$71)*(Dataset!$Q1846='Pricing Strategy'!$C$4:$C$71)*(Dataset!$R1846='Pricing Strategy'!$D$4:$D$71),))</f>
        <v>0.25</v>
      </c>
      <c r="V1846" s="3">
        <f>Dataset!$T1846*(1-Dataset!$U1846)</f>
        <v>58.728000000000002</v>
      </c>
    </row>
    <row r="1847" spans="1:22" x14ac:dyDescent="0.3">
      <c r="A1847" s="32"/>
      <c r="C1847" s="3">
        <v>1842</v>
      </c>
      <c r="D1847" s="3" t="s">
        <v>4621</v>
      </c>
      <c r="E1847" s="34">
        <v>42934</v>
      </c>
      <c r="F1847" s="34">
        <v>42939</v>
      </c>
      <c r="G1847" s="3" t="s">
        <v>46</v>
      </c>
      <c r="H1847" s="3" t="s">
        <v>4622</v>
      </c>
      <c r="I1847" s="3" t="s">
        <v>4623</v>
      </c>
      <c r="J1847" s="3" t="s">
        <v>37</v>
      </c>
      <c r="K1847" s="3" t="s">
        <v>23</v>
      </c>
      <c r="L1847" s="3" t="s">
        <v>4624</v>
      </c>
      <c r="M1847" s="3" t="s">
        <v>25</v>
      </c>
      <c r="N1847" s="3">
        <v>42104</v>
      </c>
      <c r="O1847" s="3" t="s">
        <v>26</v>
      </c>
      <c r="P1847" s="3" t="s">
        <v>4625</v>
      </c>
      <c r="Q1847" s="3" t="s">
        <v>28</v>
      </c>
      <c r="R1847" s="3" t="s">
        <v>32</v>
      </c>
      <c r="S1847" s="3" t="s">
        <v>4626</v>
      </c>
      <c r="T1847" s="3">
        <v>140.81</v>
      </c>
      <c r="U1847" s="35" cm="1">
        <f t="array" ref="U1847">INDEX('Pricing Strategy'!$F$4:$F$71,MATCH(1,(Dataset!$O1847='Pricing Strategy'!$B$4:$B$71)*(Dataset!$Q1847='Pricing Strategy'!$C$4:$C$71)*(Dataset!$R1847='Pricing Strategy'!$D$4:$D$71),))</f>
        <v>0.3</v>
      </c>
      <c r="V1847" s="3">
        <f>Dataset!$T1847*(1-Dataset!$U1847)</f>
        <v>98.566999999999993</v>
      </c>
    </row>
    <row r="1848" spans="1:22" x14ac:dyDescent="0.3">
      <c r="A1848" s="32"/>
      <c r="C1848" s="3">
        <v>1843</v>
      </c>
      <c r="D1848" s="3" t="s">
        <v>4627</v>
      </c>
      <c r="E1848" s="34">
        <v>42409</v>
      </c>
      <c r="F1848" s="34">
        <v>42411</v>
      </c>
      <c r="G1848" s="3" t="s">
        <v>19</v>
      </c>
      <c r="H1848" s="3" t="s">
        <v>1171</v>
      </c>
      <c r="I1848" s="3" t="s">
        <v>1172</v>
      </c>
      <c r="J1848" s="3" t="s">
        <v>37</v>
      </c>
      <c r="K1848" s="3" t="s">
        <v>23</v>
      </c>
      <c r="L1848" s="3" t="s">
        <v>676</v>
      </c>
      <c r="M1848" s="3" t="s">
        <v>100</v>
      </c>
      <c r="N1848" s="3">
        <v>78207</v>
      </c>
      <c r="O1848" s="3" t="s">
        <v>101</v>
      </c>
      <c r="P1848" s="3" t="s">
        <v>1197</v>
      </c>
      <c r="Q1848" s="3" t="s">
        <v>42</v>
      </c>
      <c r="R1848" s="3" t="s">
        <v>43</v>
      </c>
      <c r="S1848" s="3" t="s">
        <v>1198</v>
      </c>
      <c r="T1848" s="3">
        <v>40.095999999999997</v>
      </c>
      <c r="U1848" s="35" cm="1">
        <f t="array" ref="U1848">INDEX('Pricing Strategy'!$F$4:$F$71,MATCH(1,(Dataset!$O1848='Pricing Strategy'!$B$4:$B$71)*(Dataset!$Q1848='Pricing Strategy'!$C$4:$C$71)*(Dataset!$R1848='Pricing Strategy'!$D$4:$D$71),))</f>
        <v>0.3</v>
      </c>
      <c r="V1848" s="3">
        <f>Dataset!$T1848*(1-Dataset!$U1848)</f>
        <v>28.067199999999996</v>
      </c>
    </row>
    <row r="1849" spans="1:22" x14ac:dyDescent="0.3">
      <c r="A1849" s="32"/>
      <c r="C1849" s="3">
        <v>1844</v>
      </c>
      <c r="D1849" s="3" t="s">
        <v>4627</v>
      </c>
      <c r="E1849" s="34">
        <v>42409</v>
      </c>
      <c r="F1849" s="34">
        <v>42411</v>
      </c>
      <c r="G1849" s="3" t="s">
        <v>19</v>
      </c>
      <c r="H1849" s="3" t="s">
        <v>1171</v>
      </c>
      <c r="I1849" s="3" t="s">
        <v>1172</v>
      </c>
      <c r="J1849" s="3" t="s">
        <v>37</v>
      </c>
      <c r="K1849" s="3" t="s">
        <v>23</v>
      </c>
      <c r="L1849" s="3" t="s">
        <v>676</v>
      </c>
      <c r="M1849" s="3" t="s">
        <v>100</v>
      </c>
      <c r="N1849" s="3">
        <v>78207</v>
      </c>
      <c r="O1849" s="3" t="s">
        <v>101</v>
      </c>
      <c r="P1849" s="3" t="s">
        <v>4628</v>
      </c>
      <c r="Q1849" s="3" t="s">
        <v>28</v>
      </c>
      <c r="R1849" s="3" t="s">
        <v>61</v>
      </c>
      <c r="S1849" s="3" t="s">
        <v>4629</v>
      </c>
      <c r="T1849" s="3">
        <v>40.783999999999999</v>
      </c>
      <c r="U1849" s="35" cm="1">
        <f t="array" ref="U1849">INDEX('Pricing Strategy'!$F$4:$F$71,MATCH(1,(Dataset!$O1849='Pricing Strategy'!$B$4:$B$71)*(Dataset!$Q1849='Pricing Strategy'!$C$4:$C$71)*(Dataset!$R1849='Pricing Strategy'!$D$4:$D$71),))</f>
        <v>0.3</v>
      </c>
      <c r="V1849" s="3">
        <f>Dataset!$T1849*(1-Dataset!$U1849)</f>
        <v>28.548799999999996</v>
      </c>
    </row>
    <row r="1850" spans="1:22" x14ac:dyDescent="0.3">
      <c r="A1850" s="32"/>
      <c r="C1850" s="3">
        <v>1845</v>
      </c>
      <c r="D1850" s="3" t="s">
        <v>4630</v>
      </c>
      <c r="E1850" s="34">
        <v>43310</v>
      </c>
      <c r="F1850" s="34">
        <v>43314</v>
      </c>
      <c r="G1850" s="3" t="s">
        <v>46</v>
      </c>
      <c r="H1850" s="3" t="s">
        <v>4631</v>
      </c>
      <c r="I1850" s="3" t="s">
        <v>4632</v>
      </c>
      <c r="J1850" s="3" t="s">
        <v>22</v>
      </c>
      <c r="K1850" s="3" t="s">
        <v>23</v>
      </c>
      <c r="L1850" s="3" t="s">
        <v>91</v>
      </c>
      <c r="M1850" s="3" t="s">
        <v>92</v>
      </c>
      <c r="N1850" s="3">
        <v>98115</v>
      </c>
      <c r="O1850" s="3" t="s">
        <v>40</v>
      </c>
      <c r="P1850" s="3" t="s">
        <v>156</v>
      </c>
      <c r="Q1850" s="3" t="s">
        <v>67</v>
      </c>
      <c r="R1850" s="3" t="s">
        <v>157</v>
      </c>
      <c r="S1850" s="3" t="s">
        <v>158</v>
      </c>
      <c r="T1850" s="3">
        <v>90.57</v>
      </c>
      <c r="U1850" s="35" cm="1">
        <f t="array" ref="U1850">INDEX('Pricing Strategy'!$F$4:$F$71,MATCH(1,(Dataset!$O1850='Pricing Strategy'!$B$4:$B$71)*(Dataset!$Q1850='Pricing Strategy'!$C$4:$C$71)*(Dataset!$R1850='Pricing Strategy'!$D$4:$D$71),))</f>
        <v>0.45</v>
      </c>
      <c r="V1850" s="3">
        <f>Dataset!$T1850*(1-Dataset!$U1850)</f>
        <v>49.813499999999998</v>
      </c>
    </row>
    <row r="1851" spans="1:22" x14ac:dyDescent="0.3">
      <c r="A1851" s="32"/>
      <c r="C1851" s="3">
        <v>1846</v>
      </c>
      <c r="D1851" s="3" t="s">
        <v>4633</v>
      </c>
      <c r="E1851" s="34">
        <v>43112</v>
      </c>
      <c r="F1851" s="34">
        <v>43117</v>
      </c>
      <c r="G1851" s="3" t="s">
        <v>19</v>
      </c>
      <c r="H1851" s="3" t="s">
        <v>4458</v>
      </c>
      <c r="I1851" s="3" t="s">
        <v>4459</v>
      </c>
      <c r="J1851" s="3" t="s">
        <v>98</v>
      </c>
      <c r="K1851" s="3" t="s">
        <v>23</v>
      </c>
      <c r="L1851" s="3" t="s">
        <v>92</v>
      </c>
      <c r="M1851" s="3" t="s">
        <v>3038</v>
      </c>
      <c r="N1851" s="3">
        <v>20016</v>
      </c>
      <c r="O1851" s="3" t="s">
        <v>144</v>
      </c>
      <c r="P1851" s="3" t="s">
        <v>564</v>
      </c>
      <c r="Q1851" s="3" t="s">
        <v>42</v>
      </c>
      <c r="R1851" s="3" t="s">
        <v>86</v>
      </c>
      <c r="S1851" s="3" t="s">
        <v>565</v>
      </c>
      <c r="T1851" s="3">
        <v>40.08</v>
      </c>
      <c r="U1851" s="35" cm="1">
        <f t="array" ref="U1851">INDEX('Pricing Strategy'!$F$4:$F$71,MATCH(1,(Dataset!$O1851='Pricing Strategy'!$B$4:$B$71)*(Dataset!$Q1851='Pricing Strategy'!$C$4:$C$71)*(Dataset!$R1851='Pricing Strategy'!$D$4:$D$71),))</f>
        <v>0.4</v>
      </c>
      <c r="V1851" s="3">
        <f>Dataset!$T1851*(1-Dataset!$U1851)</f>
        <v>24.047999999999998</v>
      </c>
    </row>
    <row r="1852" spans="1:22" x14ac:dyDescent="0.3">
      <c r="A1852" s="32"/>
      <c r="C1852" s="3">
        <v>1847</v>
      </c>
      <c r="D1852" s="3" t="s">
        <v>4633</v>
      </c>
      <c r="E1852" s="34">
        <v>43112</v>
      </c>
      <c r="F1852" s="34">
        <v>43117</v>
      </c>
      <c r="G1852" s="3" t="s">
        <v>19</v>
      </c>
      <c r="H1852" s="3" t="s">
        <v>4458</v>
      </c>
      <c r="I1852" s="3" t="s">
        <v>4459</v>
      </c>
      <c r="J1852" s="3" t="s">
        <v>98</v>
      </c>
      <c r="K1852" s="3" t="s">
        <v>23</v>
      </c>
      <c r="L1852" s="3" t="s">
        <v>92</v>
      </c>
      <c r="M1852" s="3" t="s">
        <v>3038</v>
      </c>
      <c r="N1852" s="3">
        <v>20016</v>
      </c>
      <c r="O1852" s="3" t="s">
        <v>144</v>
      </c>
      <c r="P1852" s="3" t="s">
        <v>4634</v>
      </c>
      <c r="Q1852" s="3" t="s">
        <v>28</v>
      </c>
      <c r="R1852" s="3" t="s">
        <v>61</v>
      </c>
      <c r="S1852" s="3" t="s">
        <v>4635</v>
      </c>
      <c r="T1852" s="3">
        <v>37.68</v>
      </c>
      <c r="U1852" s="35" cm="1">
        <f t="array" ref="U1852">INDEX('Pricing Strategy'!$F$4:$F$71,MATCH(1,(Dataset!$O1852='Pricing Strategy'!$B$4:$B$71)*(Dataset!$Q1852='Pricing Strategy'!$C$4:$C$71)*(Dataset!$R1852='Pricing Strategy'!$D$4:$D$71),))</f>
        <v>0.4</v>
      </c>
      <c r="V1852" s="3">
        <f>Dataset!$T1852*(1-Dataset!$U1852)</f>
        <v>22.608000000000001</v>
      </c>
    </row>
    <row r="1853" spans="1:22" x14ac:dyDescent="0.3">
      <c r="A1853" s="32"/>
      <c r="C1853" s="3">
        <v>1848</v>
      </c>
      <c r="D1853" s="3" t="s">
        <v>4636</v>
      </c>
      <c r="E1853" s="34">
        <v>43353</v>
      </c>
      <c r="F1853" s="34">
        <v>43353</v>
      </c>
      <c r="G1853" s="3" t="s">
        <v>1290</v>
      </c>
      <c r="H1853" s="3" t="s">
        <v>3292</v>
      </c>
      <c r="I1853" s="3" t="s">
        <v>3293</v>
      </c>
      <c r="J1853" s="3" t="s">
        <v>37</v>
      </c>
      <c r="K1853" s="3" t="s">
        <v>23</v>
      </c>
      <c r="L1853" s="3" t="s">
        <v>38</v>
      </c>
      <c r="M1853" s="3" t="s">
        <v>39</v>
      </c>
      <c r="N1853" s="3">
        <v>90004</v>
      </c>
      <c r="O1853" s="3" t="s">
        <v>40</v>
      </c>
      <c r="P1853" s="3" t="s">
        <v>1164</v>
      </c>
      <c r="Q1853" s="3" t="s">
        <v>28</v>
      </c>
      <c r="R1853" s="3" t="s">
        <v>32</v>
      </c>
      <c r="S1853" s="3" t="s">
        <v>1165</v>
      </c>
      <c r="T1853" s="3">
        <v>362.35199999999998</v>
      </c>
      <c r="U1853" s="35" cm="1">
        <f t="array" ref="U1853">INDEX('Pricing Strategy'!$F$4:$F$71,MATCH(1,(Dataset!$O1853='Pricing Strategy'!$B$4:$B$71)*(Dataset!$Q1853='Pricing Strategy'!$C$4:$C$71)*(Dataset!$R1853='Pricing Strategy'!$D$4:$D$71),))</f>
        <v>0.45</v>
      </c>
      <c r="V1853" s="3">
        <f>Dataset!$T1853*(1-Dataset!$U1853)</f>
        <v>199.2936</v>
      </c>
    </row>
    <row r="1854" spans="1:22" x14ac:dyDescent="0.3">
      <c r="A1854" s="32"/>
      <c r="C1854" s="3">
        <v>1849</v>
      </c>
      <c r="D1854" s="3" t="s">
        <v>4636</v>
      </c>
      <c r="E1854" s="34">
        <v>43353</v>
      </c>
      <c r="F1854" s="34">
        <v>43353</v>
      </c>
      <c r="G1854" s="3" t="s">
        <v>1290</v>
      </c>
      <c r="H1854" s="3" t="s">
        <v>3292</v>
      </c>
      <c r="I1854" s="3" t="s">
        <v>3293</v>
      </c>
      <c r="J1854" s="3" t="s">
        <v>37</v>
      </c>
      <c r="K1854" s="3" t="s">
        <v>23</v>
      </c>
      <c r="L1854" s="3" t="s">
        <v>38</v>
      </c>
      <c r="M1854" s="3" t="s">
        <v>39</v>
      </c>
      <c r="N1854" s="3">
        <v>90004</v>
      </c>
      <c r="O1854" s="3" t="s">
        <v>40</v>
      </c>
      <c r="P1854" s="3" t="s">
        <v>1218</v>
      </c>
      <c r="Q1854" s="3" t="s">
        <v>42</v>
      </c>
      <c r="R1854" s="3" t="s">
        <v>71</v>
      </c>
      <c r="S1854" s="3" t="s">
        <v>1219</v>
      </c>
      <c r="T1854" s="3">
        <v>7.1840000000000002</v>
      </c>
      <c r="U1854" s="35" cm="1">
        <f t="array" ref="U1854">INDEX('Pricing Strategy'!$F$4:$F$71,MATCH(1,(Dataset!$O1854='Pricing Strategy'!$B$4:$B$71)*(Dataset!$Q1854='Pricing Strategy'!$C$4:$C$71)*(Dataset!$R1854='Pricing Strategy'!$D$4:$D$71),))</f>
        <v>0.4</v>
      </c>
      <c r="V1854" s="3">
        <f>Dataset!$T1854*(1-Dataset!$U1854)</f>
        <v>4.3103999999999996</v>
      </c>
    </row>
    <row r="1855" spans="1:22" x14ac:dyDescent="0.3">
      <c r="A1855" s="32"/>
      <c r="C1855" s="3">
        <v>1850</v>
      </c>
      <c r="D1855" s="3" t="s">
        <v>4637</v>
      </c>
      <c r="E1855" s="34">
        <v>42571</v>
      </c>
      <c r="F1855" s="34">
        <v>42576</v>
      </c>
      <c r="G1855" s="3" t="s">
        <v>19</v>
      </c>
      <c r="H1855" s="3" t="s">
        <v>2843</v>
      </c>
      <c r="I1855" s="3" t="s">
        <v>2844</v>
      </c>
      <c r="J1855" s="3" t="s">
        <v>22</v>
      </c>
      <c r="K1855" s="3" t="s">
        <v>23</v>
      </c>
      <c r="L1855" s="3" t="s">
        <v>4638</v>
      </c>
      <c r="M1855" s="3" t="s">
        <v>250</v>
      </c>
      <c r="N1855" s="3">
        <v>46614</v>
      </c>
      <c r="O1855" s="3" t="s">
        <v>101</v>
      </c>
      <c r="P1855" s="3" t="s">
        <v>4639</v>
      </c>
      <c r="Q1855" s="3" t="s">
        <v>42</v>
      </c>
      <c r="R1855" s="3" t="s">
        <v>55</v>
      </c>
      <c r="S1855" s="3" t="s">
        <v>4640</v>
      </c>
      <c r="T1855" s="3">
        <v>34.76</v>
      </c>
      <c r="U1855" s="35" cm="1">
        <f t="array" ref="U1855">INDEX('Pricing Strategy'!$F$4:$F$71,MATCH(1,(Dataset!$O1855='Pricing Strategy'!$B$4:$B$71)*(Dataset!$Q1855='Pricing Strategy'!$C$4:$C$71)*(Dataset!$R1855='Pricing Strategy'!$D$4:$D$71),))</f>
        <v>0.4</v>
      </c>
      <c r="V1855" s="3">
        <f>Dataset!$T1855*(1-Dataset!$U1855)</f>
        <v>20.855999999999998</v>
      </c>
    </row>
    <row r="1856" spans="1:22" x14ac:dyDescent="0.3">
      <c r="A1856" s="32"/>
      <c r="C1856" s="3">
        <v>1851</v>
      </c>
      <c r="D1856" s="3" t="s">
        <v>4637</v>
      </c>
      <c r="E1856" s="34">
        <v>42571</v>
      </c>
      <c r="F1856" s="34">
        <v>42576</v>
      </c>
      <c r="G1856" s="3" t="s">
        <v>19</v>
      </c>
      <c r="H1856" s="3" t="s">
        <v>2843</v>
      </c>
      <c r="I1856" s="3" t="s">
        <v>2844</v>
      </c>
      <c r="J1856" s="3" t="s">
        <v>22</v>
      </c>
      <c r="K1856" s="3" t="s">
        <v>23</v>
      </c>
      <c r="L1856" s="3" t="s">
        <v>4638</v>
      </c>
      <c r="M1856" s="3" t="s">
        <v>250</v>
      </c>
      <c r="N1856" s="3">
        <v>46614</v>
      </c>
      <c r="O1856" s="3" t="s">
        <v>101</v>
      </c>
      <c r="P1856" s="3" t="s">
        <v>2247</v>
      </c>
      <c r="Q1856" s="3" t="s">
        <v>67</v>
      </c>
      <c r="R1856" s="3" t="s">
        <v>157</v>
      </c>
      <c r="S1856" s="3" t="s">
        <v>2248</v>
      </c>
      <c r="T1856" s="3">
        <v>831.2</v>
      </c>
      <c r="U1856" s="35" cm="1">
        <f t="array" ref="U1856">INDEX('Pricing Strategy'!$F$4:$F$71,MATCH(1,(Dataset!$O1856='Pricing Strategy'!$B$4:$B$71)*(Dataset!$Q1856='Pricing Strategy'!$C$4:$C$71)*(Dataset!$R1856='Pricing Strategy'!$D$4:$D$71),))</f>
        <v>0.35</v>
      </c>
      <c r="V1856" s="3">
        <f>Dataset!$T1856*(1-Dataset!$U1856)</f>
        <v>540.28000000000009</v>
      </c>
    </row>
    <row r="1857" spans="1:22" x14ac:dyDescent="0.3">
      <c r="A1857" s="32"/>
      <c r="C1857" s="3">
        <v>1852</v>
      </c>
      <c r="D1857" s="3" t="s">
        <v>4637</v>
      </c>
      <c r="E1857" s="34">
        <v>42571</v>
      </c>
      <c r="F1857" s="34">
        <v>42576</v>
      </c>
      <c r="G1857" s="3" t="s">
        <v>19</v>
      </c>
      <c r="H1857" s="3" t="s">
        <v>2843</v>
      </c>
      <c r="I1857" s="3" t="s">
        <v>2844</v>
      </c>
      <c r="J1857" s="3" t="s">
        <v>22</v>
      </c>
      <c r="K1857" s="3" t="s">
        <v>23</v>
      </c>
      <c r="L1857" s="3" t="s">
        <v>4638</v>
      </c>
      <c r="M1857" s="3" t="s">
        <v>250</v>
      </c>
      <c r="N1857" s="3">
        <v>46614</v>
      </c>
      <c r="O1857" s="3" t="s">
        <v>101</v>
      </c>
      <c r="P1857" s="3" t="s">
        <v>4641</v>
      </c>
      <c r="Q1857" s="3" t="s">
        <v>42</v>
      </c>
      <c r="R1857" s="3" t="s">
        <v>86</v>
      </c>
      <c r="S1857" s="3" t="s">
        <v>4642</v>
      </c>
      <c r="T1857" s="3">
        <v>26.4</v>
      </c>
      <c r="U1857" s="35" cm="1">
        <f t="array" ref="U1857">INDEX('Pricing Strategy'!$F$4:$F$71,MATCH(1,(Dataset!$O1857='Pricing Strategy'!$B$4:$B$71)*(Dataset!$Q1857='Pricing Strategy'!$C$4:$C$71)*(Dataset!$R1857='Pricing Strategy'!$D$4:$D$71),))</f>
        <v>0.3</v>
      </c>
      <c r="V1857" s="3">
        <f>Dataset!$T1857*(1-Dataset!$U1857)</f>
        <v>18.479999999999997</v>
      </c>
    </row>
    <row r="1858" spans="1:22" x14ac:dyDescent="0.3">
      <c r="A1858" s="32"/>
      <c r="C1858" s="3">
        <v>1853</v>
      </c>
      <c r="D1858" s="3" t="s">
        <v>4637</v>
      </c>
      <c r="E1858" s="34">
        <v>42571</v>
      </c>
      <c r="F1858" s="34">
        <v>42576</v>
      </c>
      <c r="G1858" s="3" t="s">
        <v>19</v>
      </c>
      <c r="H1858" s="3" t="s">
        <v>2843</v>
      </c>
      <c r="I1858" s="3" t="s">
        <v>2844</v>
      </c>
      <c r="J1858" s="3" t="s">
        <v>22</v>
      </c>
      <c r="K1858" s="3" t="s">
        <v>23</v>
      </c>
      <c r="L1858" s="3" t="s">
        <v>4638</v>
      </c>
      <c r="M1858" s="3" t="s">
        <v>250</v>
      </c>
      <c r="N1858" s="3">
        <v>46614</v>
      </c>
      <c r="O1858" s="3" t="s">
        <v>101</v>
      </c>
      <c r="P1858" s="3" t="s">
        <v>1472</v>
      </c>
      <c r="Q1858" s="3" t="s">
        <v>42</v>
      </c>
      <c r="R1858" s="3" t="s">
        <v>169</v>
      </c>
      <c r="S1858" s="3" t="s">
        <v>1473</v>
      </c>
      <c r="T1858" s="3">
        <v>106.75</v>
      </c>
      <c r="U1858" s="35" cm="1">
        <f t="array" ref="U1858">INDEX('Pricing Strategy'!$F$4:$F$71,MATCH(1,(Dataset!$O1858='Pricing Strategy'!$B$4:$B$71)*(Dataset!$Q1858='Pricing Strategy'!$C$4:$C$71)*(Dataset!$R1858='Pricing Strategy'!$D$4:$D$71),))</f>
        <v>0.3</v>
      </c>
      <c r="V1858" s="3">
        <f>Dataset!$T1858*(1-Dataset!$U1858)</f>
        <v>74.724999999999994</v>
      </c>
    </row>
    <row r="1859" spans="1:22" x14ac:dyDescent="0.3">
      <c r="A1859" s="32"/>
      <c r="C1859" s="3">
        <v>1854</v>
      </c>
      <c r="D1859" s="3" t="s">
        <v>4637</v>
      </c>
      <c r="E1859" s="34">
        <v>42571</v>
      </c>
      <c r="F1859" s="34">
        <v>42576</v>
      </c>
      <c r="G1859" s="3" t="s">
        <v>19</v>
      </c>
      <c r="H1859" s="3" t="s">
        <v>2843</v>
      </c>
      <c r="I1859" s="3" t="s">
        <v>2844</v>
      </c>
      <c r="J1859" s="3" t="s">
        <v>22</v>
      </c>
      <c r="K1859" s="3" t="s">
        <v>23</v>
      </c>
      <c r="L1859" s="3" t="s">
        <v>4638</v>
      </c>
      <c r="M1859" s="3" t="s">
        <v>250</v>
      </c>
      <c r="N1859" s="3">
        <v>46614</v>
      </c>
      <c r="O1859" s="3" t="s">
        <v>101</v>
      </c>
      <c r="P1859" s="3" t="s">
        <v>4643</v>
      </c>
      <c r="Q1859" s="3" t="s">
        <v>42</v>
      </c>
      <c r="R1859" s="3" t="s">
        <v>86</v>
      </c>
      <c r="S1859" s="3" t="s">
        <v>4644</v>
      </c>
      <c r="T1859" s="3">
        <v>97.82</v>
      </c>
      <c r="U1859" s="35" cm="1">
        <f t="array" ref="U1859">INDEX('Pricing Strategy'!$F$4:$F$71,MATCH(1,(Dataset!$O1859='Pricing Strategy'!$B$4:$B$71)*(Dataset!$Q1859='Pricing Strategy'!$C$4:$C$71)*(Dataset!$R1859='Pricing Strategy'!$D$4:$D$71),))</f>
        <v>0.3</v>
      </c>
      <c r="V1859" s="3">
        <f>Dataset!$T1859*(1-Dataset!$U1859)</f>
        <v>68.47399999999999</v>
      </c>
    </row>
    <row r="1860" spans="1:22" x14ac:dyDescent="0.3">
      <c r="A1860" s="32"/>
      <c r="C1860" s="3">
        <v>1855</v>
      </c>
      <c r="D1860" s="3" t="s">
        <v>4637</v>
      </c>
      <c r="E1860" s="34">
        <v>42571</v>
      </c>
      <c r="F1860" s="34">
        <v>42576</v>
      </c>
      <c r="G1860" s="3" t="s">
        <v>19</v>
      </c>
      <c r="H1860" s="3" t="s">
        <v>2843</v>
      </c>
      <c r="I1860" s="3" t="s">
        <v>2844</v>
      </c>
      <c r="J1860" s="3" t="s">
        <v>22</v>
      </c>
      <c r="K1860" s="3" t="s">
        <v>23</v>
      </c>
      <c r="L1860" s="3" t="s">
        <v>4638</v>
      </c>
      <c r="M1860" s="3" t="s">
        <v>250</v>
      </c>
      <c r="N1860" s="3">
        <v>46614</v>
      </c>
      <c r="O1860" s="3" t="s">
        <v>101</v>
      </c>
      <c r="P1860" s="3" t="s">
        <v>393</v>
      </c>
      <c r="Q1860" s="3" t="s">
        <v>42</v>
      </c>
      <c r="R1860" s="3" t="s">
        <v>55</v>
      </c>
      <c r="S1860" s="3" t="s">
        <v>394</v>
      </c>
      <c r="T1860" s="3">
        <v>141.4</v>
      </c>
      <c r="U1860" s="35" cm="1">
        <f t="array" ref="U1860">INDEX('Pricing Strategy'!$F$4:$F$71,MATCH(1,(Dataset!$O1860='Pricing Strategy'!$B$4:$B$71)*(Dataset!$Q1860='Pricing Strategy'!$C$4:$C$71)*(Dataset!$R1860='Pricing Strategy'!$D$4:$D$71),))</f>
        <v>0.4</v>
      </c>
      <c r="V1860" s="3">
        <f>Dataset!$T1860*(1-Dataset!$U1860)</f>
        <v>84.84</v>
      </c>
    </row>
    <row r="1861" spans="1:22" x14ac:dyDescent="0.3">
      <c r="A1861" s="32"/>
      <c r="C1861" s="3">
        <v>1856</v>
      </c>
      <c r="D1861" s="3" t="s">
        <v>4645</v>
      </c>
      <c r="E1861" s="34">
        <v>42168</v>
      </c>
      <c r="F1861" s="34">
        <v>42172</v>
      </c>
      <c r="G1861" s="3" t="s">
        <v>46</v>
      </c>
      <c r="H1861" s="3" t="s">
        <v>4433</v>
      </c>
      <c r="I1861" s="3" t="s">
        <v>4434</v>
      </c>
      <c r="J1861" s="3" t="s">
        <v>37</v>
      </c>
      <c r="K1861" s="3" t="s">
        <v>23</v>
      </c>
      <c r="L1861" s="3" t="s">
        <v>38</v>
      </c>
      <c r="M1861" s="3" t="s">
        <v>39</v>
      </c>
      <c r="N1861" s="3">
        <v>90032</v>
      </c>
      <c r="O1861" s="3" t="s">
        <v>40</v>
      </c>
      <c r="P1861" s="3" t="s">
        <v>4646</v>
      </c>
      <c r="Q1861" s="3" t="s">
        <v>42</v>
      </c>
      <c r="R1861" s="3" t="s">
        <v>64</v>
      </c>
      <c r="S1861" s="3" t="s">
        <v>3040</v>
      </c>
      <c r="T1861" s="3">
        <v>14.52</v>
      </c>
      <c r="U1861" s="35" cm="1">
        <f t="array" ref="U1861">INDEX('Pricing Strategy'!$F$4:$F$71,MATCH(1,(Dataset!$O1861='Pricing Strategy'!$B$4:$B$71)*(Dataset!$Q1861='Pricing Strategy'!$C$4:$C$71)*(Dataset!$R1861='Pricing Strategy'!$D$4:$D$71),))</f>
        <v>0.45</v>
      </c>
      <c r="V1861" s="3">
        <f>Dataset!$T1861*(1-Dataset!$U1861)</f>
        <v>7.9860000000000007</v>
      </c>
    </row>
    <row r="1862" spans="1:22" x14ac:dyDescent="0.3">
      <c r="A1862" s="32"/>
      <c r="C1862" s="3">
        <v>1857</v>
      </c>
      <c r="D1862" s="3" t="s">
        <v>4647</v>
      </c>
      <c r="E1862" s="34">
        <v>43232</v>
      </c>
      <c r="F1862" s="34">
        <v>43235</v>
      </c>
      <c r="G1862" s="3" t="s">
        <v>19</v>
      </c>
      <c r="H1862" s="3" t="s">
        <v>1221</v>
      </c>
      <c r="I1862" s="3" t="s">
        <v>1222</v>
      </c>
      <c r="J1862" s="3" t="s">
        <v>37</v>
      </c>
      <c r="K1862" s="3" t="s">
        <v>23</v>
      </c>
      <c r="L1862" s="3" t="s">
        <v>180</v>
      </c>
      <c r="M1862" s="3" t="s">
        <v>100</v>
      </c>
      <c r="N1862" s="3">
        <v>77041</v>
      </c>
      <c r="O1862" s="3" t="s">
        <v>101</v>
      </c>
      <c r="P1862" s="3" t="s">
        <v>3546</v>
      </c>
      <c r="Q1862" s="3" t="s">
        <v>42</v>
      </c>
      <c r="R1862" s="3" t="s">
        <v>55</v>
      </c>
      <c r="S1862" s="3" t="s">
        <v>3547</v>
      </c>
      <c r="T1862" s="3">
        <v>127.92</v>
      </c>
      <c r="U1862" s="35" cm="1">
        <f t="array" ref="U1862">INDEX('Pricing Strategy'!$F$4:$F$71,MATCH(1,(Dataset!$O1862='Pricing Strategy'!$B$4:$B$71)*(Dataset!$Q1862='Pricing Strategy'!$C$4:$C$71)*(Dataset!$R1862='Pricing Strategy'!$D$4:$D$71),))</f>
        <v>0.4</v>
      </c>
      <c r="V1862" s="3">
        <f>Dataset!$T1862*(1-Dataset!$U1862)</f>
        <v>76.751999999999995</v>
      </c>
    </row>
    <row r="1863" spans="1:22" x14ac:dyDescent="0.3">
      <c r="A1863" s="32"/>
      <c r="C1863" s="3">
        <v>1858</v>
      </c>
      <c r="D1863" s="3" t="s">
        <v>4647</v>
      </c>
      <c r="E1863" s="34">
        <v>43232</v>
      </c>
      <c r="F1863" s="34">
        <v>43235</v>
      </c>
      <c r="G1863" s="3" t="s">
        <v>19</v>
      </c>
      <c r="H1863" s="3" t="s">
        <v>1221</v>
      </c>
      <c r="I1863" s="3" t="s">
        <v>1222</v>
      </c>
      <c r="J1863" s="3" t="s">
        <v>37</v>
      </c>
      <c r="K1863" s="3" t="s">
        <v>23</v>
      </c>
      <c r="L1863" s="3" t="s">
        <v>180</v>
      </c>
      <c r="M1863" s="3" t="s">
        <v>100</v>
      </c>
      <c r="N1863" s="3">
        <v>77041</v>
      </c>
      <c r="O1863" s="3" t="s">
        <v>101</v>
      </c>
      <c r="P1863" s="3" t="s">
        <v>4648</v>
      </c>
      <c r="Q1863" s="3" t="s">
        <v>42</v>
      </c>
      <c r="R1863" s="3" t="s">
        <v>71</v>
      </c>
      <c r="S1863" s="3" t="s">
        <v>4649</v>
      </c>
      <c r="T1863" s="3">
        <v>34.24</v>
      </c>
      <c r="U1863" s="35" cm="1">
        <f t="array" ref="U1863">INDEX('Pricing Strategy'!$F$4:$F$71,MATCH(1,(Dataset!$O1863='Pricing Strategy'!$B$4:$B$71)*(Dataset!$Q1863='Pricing Strategy'!$C$4:$C$71)*(Dataset!$R1863='Pricing Strategy'!$D$4:$D$71),))</f>
        <v>0.3</v>
      </c>
      <c r="V1863" s="3">
        <f>Dataset!$T1863*(1-Dataset!$U1863)</f>
        <v>23.968</v>
      </c>
    </row>
    <row r="1864" spans="1:22" x14ac:dyDescent="0.3">
      <c r="A1864" s="32"/>
      <c r="C1864" s="3">
        <v>1859</v>
      </c>
      <c r="D1864" s="3" t="s">
        <v>4650</v>
      </c>
      <c r="E1864" s="34">
        <v>42616</v>
      </c>
      <c r="F1864" s="34">
        <v>42618</v>
      </c>
      <c r="G1864" s="3" t="s">
        <v>184</v>
      </c>
      <c r="H1864" s="3" t="s">
        <v>702</v>
      </c>
      <c r="I1864" s="3" t="s">
        <v>703</v>
      </c>
      <c r="J1864" s="3" t="s">
        <v>37</v>
      </c>
      <c r="K1864" s="3" t="s">
        <v>23</v>
      </c>
      <c r="L1864" s="3" t="s">
        <v>511</v>
      </c>
      <c r="M1864" s="3" t="s">
        <v>745</v>
      </c>
      <c r="N1864" s="3">
        <v>6010</v>
      </c>
      <c r="O1864" s="3" t="s">
        <v>144</v>
      </c>
      <c r="P1864" s="3" t="s">
        <v>102</v>
      </c>
      <c r="Q1864" s="3" t="s">
        <v>42</v>
      </c>
      <c r="R1864" s="3" t="s">
        <v>74</v>
      </c>
      <c r="S1864" s="3" t="s">
        <v>103</v>
      </c>
      <c r="T1864" s="3">
        <v>137.62</v>
      </c>
      <c r="U1864" s="35" cm="1">
        <f t="array" ref="U1864">INDEX('Pricing Strategy'!$F$4:$F$71,MATCH(1,(Dataset!$O1864='Pricing Strategy'!$B$4:$B$71)*(Dataset!$Q1864='Pricing Strategy'!$C$4:$C$71)*(Dataset!$R1864='Pricing Strategy'!$D$4:$D$71),))</f>
        <v>0.4</v>
      </c>
      <c r="V1864" s="3">
        <f>Dataset!$T1864*(1-Dataset!$U1864)</f>
        <v>82.572000000000003</v>
      </c>
    </row>
    <row r="1865" spans="1:22" x14ac:dyDescent="0.3">
      <c r="A1865" s="32"/>
      <c r="C1865" s="3">
        <v>1860</v>
      </c>
      <c r="D1865" s="3" t="s">
        <v>4650</v>
      </c>
      <c r="E1865" s="34">
        <v>42616</v>
      </c>
      <c r="F1865" s="34">
        <v>42618</v>
      </c>
      <c r="G1865" s="3" t="s">
        <v>184</v>
      </c>
      <c r="H1865" s="3" t="s">
        <v>702</v>
      </c>
      <c r="I1865" s="3" t="s">
        <v>703</v>
      </c>
      <c r="J1865" s="3" t="s">
        <v>37</v>
      </c>
      <c r="K1865" s="3" t="s">
        <v>23</v>
      </c>
      <c r="L1865" s="3" t="s">
        <v>511</v>
      </c>
      <c r="M1865" s="3" t="s">
        <v>745</v>
      </c>
      <c r="N1865" s="3">
        <v>6010</v>
      </c>
      <c r="O1865" s="3" t="s">
        <v>144</v>
      </c>
      <c r="P1865" s="3" t="s">
        <v>4651</v>
      </c>
      <c r="Q1865" s="3" t="s">
        <v>67</v>
      </c>
      <c r="R1865" s="3" t="s">
        <v>68</v>
      </c>
      <c r="S1865" s="3" t="s">
        <v>4652</v>
      </c>
      <c r="T1865" s="3">
        <v>100.49</v>
      </c>
      <c r="U1865" s="35" cm="1">
        <f t="array" ref="U1865">INDEX('Pricing Strategy'!$F$4:$F$71,MATCH(1,(Dataset!$O1865='Pricing Strategy'!$B$4:$B$71)*(Dataset!$Q1865='Pricing Strategy'!$C$4:$C$71)*(Dataset!$R1865='Pricing Strategy'!$D$4:$D$71),))</f>
        <v>0.4</v>
      </c>
      <c r="V1865" s="3">
        <f>Dataset!$T1865*(1-Dataset!$U1865)</f>
        <v>60.293999999999997</v>
      </c>
    </row>
    <row r="1866" spans="1:22" x14ac:dyDescent="0.3">
      <c r="A1866" s="32"/>
      <c r="C1866" s="3">
        <v>1861</v>
      </c>
      <c r="D1866" s="3" t="s">
        <v>4653</v>
      </c>
      <c r="E1866" s="34">
        <v>43185</v>
      </c>
      <c r="F1866" s="34">
        <v>43186</v>
      </c>
      <c r="G1866" s="3" t="s">
        <v>184</v>
      </c>
      <c r="H1866" s="3" t="s">
        <v>2523</v>
      </c>
      <c r="I1866" s="3" t="s">
        <v>2524</v>
      </c>
      <c r="J1866" s="3" t="s">
        <v>22</v>
      </c>
      <c r="K1866" s="3" t="s">
        <v>23</v>
      </c>
      <c r="L1866" s="3" t="s">
        <v>262</v>
      </c>
      <c r="M1866" s="3" t="s">
        <v>263</v>
      </c>
      <c r="N1866" s="3">
        <v>10009</v>
      </c>
      <c r="O1866" s="3" t="s">
        <v>144</v>
      </c>
      <c r="P1866" s="3" t="s">
        <v>4654</v>
      </c>
      <c r="Q1866" s="3" t="s">
        <v>28</v>
      </c>
      <c r="R1866" s="3" t="s">
        <v>29</v>
      </c>
      <c r="S1866" s="3" t="s">
        <v>4655</v>
      </c>
      <c r="T1866" s="3">
        <v>257.56799999999998</v>
      </c>
      <c r="U1866" s="35" cm="1">
        <f t="array" ref="U1866">INDEX('Pricing Strategy'!$F$4:$F$71,MATCH(1,(Dataset!$O1866='Pricing Strategy'!$B$4:$B$71)*(Dataset!$Q1866='Pricing Strategy'!$C$4:$C$71)*(Dataset!$R1866='Pricing Strategy'!$D$4:$D$71),))</f>
        <v>0.5</v>
      </c>
      <c r="V1866" s="3">
        <f>Dataset!$T1866*(1-Dataset!$U1866)</f>
        <v>128.78399999999999</v>
      </c>
    </row>
    <row r="1867" spans="1:22" x14ac:dyDescent="0.3">
      <c r="A1867" s="32"/>
      <c r="C1867" s="3">
        <v>1862</v>
      </c>
      <c r="D1867" s="3" t="s">
        <v>4653</v>
      </c>
      <c r="E1867" s="34">
        <v>43185</v>
      </c>
      <c r="F1867" s="34">
        <v>43186</v>
      </c>
      <c r="G1867" s="3" t="s">
        <v>184</v>
      </c>
      <c r="H1867" s="3" t="s">
        <v>2523</v>
      </c>
      <c r="I1867" s="3" t="s">
        <v>2524</v>
      </c>
      <c r="J1867" s="3" t="s">
        <v>22</v>
      </c>
      <c r="K1867" s="3" t="s">
        <v>23</v>
      </c>
      <c r="L1867" s="3" t="s">
        <v>262</v>
      </c>
      <c r="M1867" s="3" t="s">
        <v>263</v>
      </c>
      <c r="N1867" s="3">
        <v>10009</v>
      </c>
      <c r="O1867" s="3" t="s">
        <v>144</v>
      </c>
      <c r="P1867" s="3" t="s">
        <v>737</v>
      </c>
      <c r="Q1867" s="3" t="s">
        <v>67</v>
      </c>
      <c r="R1867" s="3" t="s">
        <v>68</v>
      </c>
      <c r="S1867" s="3" t="s">
        <v>738</v>
      </c>
      <c r="T1867" s="3">
        <v>119.96</v>
      </c>
      <c r="U1867" s="35" cm="1">
        <f t="array" ref="U1867">INDEX('Pricing Strategy'!$F$4:$F$71,MATCH(1,(Dataset!$O1867='Pricing Strategy'!$B$4:$B$71)*(Dataset!$Q1867='Pricing Strategy'!$C$4:$C$71)*(Dataset!$R1867='Pricing Strategy'!$D$4:$D$71),))</f>
        <v>0.4</v>
      </c>
      <c r="V1867" s="3">
        <f>Dataset!$T1867*(1-Dataset!$U1867)</f>
        <v>71.975999999999999</v>
      </c>
    </row>
    <row r="1868" spans="1:22" x14ac:dyDescent="0.3">
      <c r="A1868" s="32"/>
      <c r="C1868" s="3">
        <v>1863</v>
      </c>
      <c r="D1868" s="3" t="s">
        <v>4656</v>
      </c>
      <c r="E1868" s="34">
        <v>42320</v>
      </c>
      <c r="F1868" s="34">
        <v>42320</v>
      </c>
      <c r="G1868" s="3" t="s">
        <v>1290</v>
      </c>
      <c r="H1868" s="3" t="s">
        <v>1427</v>
      </c>
      <c r="I1868" s="3" t="s">
        <v>1428</v>
      </c>
      <c r="J1868" s="3" t="s">
        <v>22</v>
      </c>
      <c r="K1868" s="3" t="s">
        <v>23</v>
      </c>
      <c r="L1868" s="3" t="s">
        <v>676</v>
      </c>
      <c r="M1868" s="3" t="s">
        <v>100</v>
      </c>
      <c r="N1868" s="3">
        <v>78207</v>
      </c>
      <c r="O1868" s="3" t="s">
        <v>101</v>
      </c>
      <c r="P1868" s="3" t="s">
        <v>757</v>
      </c>
      <c r="Q1868" s="3" t="s">
        <v>42</v>
      </c>
      <c r="R1868" s="3" t="s">
        <v>55</v>
      </c>
      <c r="S1868" s="3" t="s">
        <v>758</v>
      </c>
      <c r="T1868" s="3">
        <v>49.631999999999998</v>
      </c>
      <c r="U1868" s="35" cm="1">
        <f t="array" ref="U1868">INDEX('Pricing Strategy'!$F$4:$F$71,MATCH(1,(Dataset!$O1868='Pricing Strategy'!$B$4:$B$71)*(Dataset!$Q1868='Pricing Strategy'!$C$4:$C$71)*(Dataset!$R1868='Pricing Strategy'!$D$4:$D$71),))</f>
        <v>0.4</v>
      </c>
      <c r="V1868" s="3">
        <f>Dataset!$T1868*(1-Dataset!$U1868)</f>
        <v>29.779199999999996</v>
      </c>
    </row>
    <row r="1869" spans="1:22" x14ac:dyDescent="0.3">
      <c r="A1869" s="32"/>
      <c r="C1869" s="3">
        <v>1864</v>
      </c>
      <c r="D1869" s="3" t="s">
        <v>4657</v>
      </c>
      <c r="E1869" s="34">
        <v>43021</v>
      </c>
      <c r="F1869" s="34">
        <v>43025</v>
      </c>
      <c r="G1869" s="3" t="s">
        <v>46</v>
      </c>
      <c r="H1869" s="3" t="s">
        <v>4658</v>
      </c>
      <c r="I1869" s="3" t="s">
        <v>4659</v>
      </c>
      <c r="J1869" s="3" t="s">
        <v>37</v>
      </c>
      <c r="K1869" s="3" t="s">
        <v>23</v>
      </c>
      <c r="L1869" s="3" t="s">
        <v>452</v>
      </c>
      <c r="M1869" s="3" t="s">
        <v>453</v>
      </c>
      <c r="N1869" s="3">
        <v>80013</v>
      </c>
      <c r="O1869" s="3" t="s">
        <v>40</v>
      </c>
      <c r="P1869" s="3" t="s">
        <v>1225</v>
      </c>
      <c r="Q1869" s="3" t="s">
        <v>28</v>
      </c>
      <c r="R1869" s="3" t="s">
        <v>52</v>
      </c>
      <c r="S1869" s="3" t="s">
        <v>1226</v>
      </c>
      <c r="T1869" s="3">
        <v>727.45</v>
      </c>
      <c r="U1869" s="35" cm="1">
        <f t="array" ref="U1869">INDEX('Pricing Strategy'!$F$4:$F$71,MATCH(1,(Dataset!$O1869='Pricing Strategy'!$B$4:$B$71)*(Dataset!$Q1869='Pricing Strategy'!$C$4:$C$71)*(Dataset!$R1869='Pricing Strategy'!$D$4:$D$71),))</f>
        <v>0.45</v>
      </c>
      <c r="V1869" s="3">
        <f>Dataset!$T1869*(1-Dataset!$U1869)</f>
        <v>400.09750000000008</v>
      </c>
    </row>
    <row r="1870" spans="1:22" x14ac:dyDescent="0.3">
      <c r="A1870" s="32"/>
      <c r="C1870" s="3">
        <v>1865</v>
      </c>
      <c r="D1870" s="3" t="s">
        <v>4657</v>
      </c>
      <c r="E1870" s="34">
        <v>43021</v>
      </c>
      <c r="F1870" s="34">
        <v>43025</v>
      </c>
      <c r="G1870" s="3" t="s">
        <v>46</v>
      </c>
      <c r="H1870" s="3" t="s">
        <v>4658</v>
      </c>
      <c r="I1870" s="3" t="s">
        <v>4659</v>
      </c>
      <c r="J1870" s="3" t="s">
        <v>37</v>
      </c>
      <c r="K1870" s="3" t="s">
        <v>23</v>
      </c>
      <c r="L1870" s="3" t="s">
        <v>452</v>
      </c>
      <c r="M1870" s="3" t="s">
        <v>453</v>
      </c>
      <c r="N1870" s="3">
        <v>80013</v>
      </c>
      <c r="O1870" s="3" t="s">
        <v>40</v>
      </c>
      <c r="P1870" s="3" t="s">
        <v>4660</v>
      </c>
      <c r="Q1870" s="3" t="s">
        <v>28</v>
      </c>
      <c r="R1870" s="3" t="s">
        <v>61</v>
      </c>
      <c r="S1870" s="3" t="s">
        <v>4661</v>
      </c>
      <c r="T1870" s="3">
        <v>24.96</v>
      </c>
      <c r="U1870" s="35" cm="1">
        <f t="array" ref="U1870">INDEX('Pricing Strategy'!$F$4:$F$71,MATCH(1,(Dataset!$O1870='Pricing Strategy'!$B$4:$B$71)*(Dataset!$Q1870='Pricing Strategy'!$C$4:$C$71)*(Dataset!$R1870='Pricing Strategy'!$D$4:$D$71),))</f>
        <v>0.4</v>
      </c>
      <c r="V1870" s="3">
        <f>Dataset!$T1870*(1-Dataset!$U1870)</f>
        <v>14.975999999999999</v>
      </c>
    </row>
    <row r="1871" spans="1:22" x14ac:dyDescent="0.3">
      <c r="A1871" s="32"/>
      <c r="C1871" s="3">
        <v>1866</v>
      </c>
      <c r="D1871" s="3" t="s">
        <v>4662</v>
      </c>
      <c r="E1871" s="34">
        <v>43416</v>
      </c>
      <c r="F1871" s="34">
        <v>43416</v>
      </c>
      <c r="G1871" s="3" t="s">
        <v>1290</v>
      </c>
      <c r="H1871" s="3" t="s">
        <v>2043</v>
      </c>
      <c r="I1871" s="3" t="s">
        <v>2044</v>
      </c>
      <c r="J1871" s="3" t="s">
        <v>37</v>
      </c>
      <c r="K1871" s="3" t="s">
        <v>23</v>
      </c>
      <c r="L1871" s="3" t="s">
        <v>603</v>
      </c>
      <c r="M1871" s="3" t="s">
        <v>494</v>
      </c>
      <c r="N1871" s="3">
        <v>43055</v>
      </c>
      <c r="O1871" s="3" t="s">
        <v>144</v>
      </c>
      <c r="P1871" s="3" t="s">
        <v>4663</v>
      </c>
      <c r="Q1871" s="3" t="s">
        <v>67</v>
      </c>
      <c r="R1871" s="3" t="s">
        <v>68</v>
      </c>
      <c r="S1871" s="3" t="s">
        <v>4664</v>
      </c>
      <c r="T1871" s="3">
        <v>370.78199999999998</v>
      </c>
      <c r="U1871" s="35" cm="1">
        <f t="array" ref="U1871">INDEX('Pricing Strategy'!$F$4:$F$71,MATCH(1,(Dataset!$O1871='Pricing Strategy'!$B$4:$B$71)*(Dataset!$Q1871='Pricing Strategy'!$C$4:$C$71)*(Dataset!$R1871='Pricing Strategy'!$D$4:$D$71),))</f>
        <v>0.4</v>
      </c>
      <c r="V1871" s="3">
        <f>Dataset!$T1871*(1-Dataset!$U1871)</f>
        <v>222.46919999999997</v>
      </c>
    </row>
    <row r="1872" spans="1:22" x14ac:dyDescent="0.3">
      <c r="A1872" s="32"/>
      <c r="C1872" s="3">
        <v>1867</v>
      </c>
      <c r="D1872" s="3" t="s">
        <v>4665</v>
      </c>
      <c r="E1872" s="34">
        <v>43205</v>
      </c>
      <c r="F1872" s="34">
        <v>43208</v>
      </c>
      <c r="G1872" s="3" t="s">
        <v>184</v>
      </c>
      <c r="H1872" s="3" t="s">
        <v>2826</v>
      </c>
      <c r="I1872" s="3" t="s">
        <v>2827</v>
      </c>
      <c r="J1872" s="3" t="s">
        <v>37</v>
      </c>
      <c r="K1872" s="3" t="s">
        <v>23</v>
      </c>
      <c r="L1872" s="3" t="s">
        <v>24</v>
      </c>
      <c r="M1872" s="3" t="s">
        <v>1393</v>
      </c>
      <c r="N1872" s="3">
        <v>89015</v>
      </c>
      <c r="O1872" s="3" t="s">
        <v>40</v>
      </c>
      <c r="P1872" s="3" t="s">
        <v>3118</v>
      </c>
      <c r="Q1872" s="3" t="s">
        <v>28</v>
      </c>
      <c r="R1872" s="3" t="s">
        <v>61</v>
      </c>
      <c r="S1872" s="3" t="s">
        <v>3119</v>
      </c>
      <c r="T1872" s="3">
        <v>196.45</v>
      </c>
      <c r="U1872" s="35" cm="1">
        <f t="array" ref="U1872">INDEX('Pricing Strategy'!$F$4:$F$71,MATCH(1,(Dataset!$O1872='Pricing Strategy'!$B$4:$B$71)*(Dataset!$Q1872='Pricing Strategy'!$C$4:$C$71)*(Dataset!$R1872='Pricing Strategy'!$D$4:$D$71),))</f>
        <v>0.4</v>
      </c>
      <c r="V1872" s="3">
        <f>Dataset!$T1872*(1-Dataset!$U1872)</f>
        <v>117.86999999999999</v>
      </c>
    </row>
    <row r="1873" spans="1:22" x14ac:dyDescent="0.3">
      <c r="A1873" s="32"/>
      <c r="C1873" s="3">
        <v>1868</v>
      </c>
      <c r="D1873" s="3" t="s">
        <v>4666</v>
      </c>
      <c r="E1873" s="34">
        <v>42546</v>
      </c>
      <c r="F1873" s="34">
        <v>42552</v>
      </c>
      <c r="G1873" s="3" t="s">
        <v>46</v>
      </c>
      <c r="H1873" s="3" t="s">
        <v>4592</v>
      </c>
      <c r="I1873" s="3" t="s">
        <v>4593</v>
      </c>
      <c r="J1873" s="3" t="s">
        <v>98</v>
      </c>
      <c r="K1873" s="3" t="s">
        <v>23</v>
      </c>
      <c r="L1873" s="3" t="s">
        <v>142</v>
      </c>
      <c r="M1873" s="3" t="s">
        <v>143</v>
      </c>
      <c r="N1873" s="3">
        <v>19143</v>
      </c>
      <c r="O1873" s="3" t="s">
        <v>144</v>
      </c>
      <c r="P1873" s="3" t="s">
        <v>4667</v>
      </c>
      <c r="Q1873" s="3" t="s">
        <v>42</v>
      </c>
      <c r="R1873" s="3" t="s">
        <v>86</v>
      </c>
      <c r="S1873" s="3" t="s">
        <v>4668</v>
      </c>
      <c r="T1873" s="3">
        <v>31.103999999999999</v>
      </c>
      <c r="U1873" s="35" cm="1">
        <f t="array" ref="U1873">INDEX('Pricing Strategy'!$F$4:$F$71,MATCH(1,(Dataset!$O1873='Pricing Strategy'!$B$4:$B$71)*(Dataset!$Q1873='Pricing Strategy'!$C$4:$C$71)*(Dataset!$R1873='Pricing Strategy'!$D$4:$D$71),))</f>
        <v>0.4</v>
      </c>
      <c r="V1873" s="3">
        <f>Dataset!$T1873*(1-Dataset!$U1873)</f>
        <v>18.662399999999998</v>
      </c>
    </row>
    <row r="1874" spans="1:22" x14ac:dyDescent="0.3">
      <c r="A1874" s="32"/>
      <c r="C1874" s="3">
        <v>1869</v>
      </c>
      <c r="D1874" s="3" t="s">
        <v>4666</v>
      </c>
      <c r="E1874" s="34">
        <v>42546</v>
      </c>
      <c r="F1874" s="34">
        <v>42552</v>
      </c>
      <c r="G1874" s="3" t="s">
        <v>46</v>
      </c>
      <c r="H1874" s="3" t="s">
        <v>4592</v>
      </c>
      <c r="I1874" s="3" t="s">
        <v>4593</v>
      </c>
      <c r="J1874" s="3" t="s">
        <v>98</v>
      </c>
      <c r="K1874" s="3" t="s">
        <v>23</v>
      </c>
      <c r="L1874" s="3" t="s">
        <v>142</v>
      </c>
      <c r="M1874" s="3" t="s">
        <v>143</v>
      </c>
      <c r="N1874" s="3">
        <v>19143</v>
      </c>
      <c r="O1874" s="3" t="s">
        <v>144</v>
      </c>
      <c r="P1874" s="3" t="s">
        <v>4669</v>
      </c>
      <c r="Q1874" s="3" t="s">
        <v>42</v>
      </c>
      <c r="R1874" s="3" t="s">
        <v>55</v>
      </c>
      <c r="S1874" s="3" t="s">
        <v>4670</v>
      </c>
      <c r="T1874" s="3">
        <v>78.256</v>
      </c>
      <c r="U1874" s="35" cm="1">
        <f t="array" ref="U1874">INDEX('Pricing Strategy'!$F$4:$F$71,MATCH(1,(Dataset!$O1874='Pricing Strategy'!$B$4:$B$71)*(Dataset!$Q1874='Pricing Strategy'!$C$4:$C$71)*(Dataset!$R1874='Pricing Strategy'!$D$4:$D$71),))</f>
        <v>0.5</v>
      </c>
      <c r="V1874" s="3">
        <f>Dataset!$T1874*(1-Dataset!$U1874)</f>
        <v>39.128</v>
      </c>
    </row>
    <row r="1875" spans="1:22" x14ac:dyDescent="0.3">
      <c r="A1875" s="32"/>
      <c r="C1875" s="3">
        <v>1870</v>
      </c>
      <c r="D1875" s="3" t="s">
        <v>4671</v>
      </c>
      <c r="E1875" s="34">
        <v>42973</v>
      </c>
      <c r="F1875" s="34">
        <v>42976</v>
      </c>
      <c r="G1875" s="3" t="s">
        <v>19</v>
      </c>
      <c r="H1875" s="3" t="s">
        <v>1959</v>
      </c>
      <c r="I1875" s="3" t="s">
        <v>1960</v>
      </c>
      <c r="J1875" s="3" t="s">
        <v>22</v>
      </c>
      <c r="K1875" s="3" t="s">
        <v>23</v>
      </c>
      <c r="L1875" s="3" t="s">
        <v>91</v>
      </c>
      <c r="M1875" s="3" t="s">
        <v>92</v>
      </c>
      <c r="N1875" s="3">
        <v>98103</v>
      </c>
      <c r="O1875" s="3" t="s">
        <v>40</v>
      </c>
      <c r="P1875" s="3" t="s">
        <v>2783</v>
      </c>
      <c r="Q1875" s="3" t="s">
        <v>42</v>
      </c>
      <c r="R1875" s="3" t="s">
        <v>86</v>
      </c>
      <c r="S1875" s="3" t="s">
        <v>2784</v>
      </c>
      <c r="T1875" s="3">
        <v>6.48</v>
      </c>
      <c r="U1875" s="35" cm="1">
        <f t="array" ref="U1875">INDEX('Pricing Strategy'!$F$4:$F$71,MATCH(1,(Dataset!$O1875='Pricing Strategy'!$B$4:$B$71)*(Dataset!$Q1875='Pricing Strategy'!$C$4:$C$71)*(Dataset!$R1875='Pricing Strategy'!$D$4:$D$71),))</f>
        <v>0.4</v>
      </c>
      <c r="V1875" s="3">
        <f>Dataset!$T1875*(1-Dataset!$U1875)</f>
        <v>3.8879999999999999</v>
      </c>
    </row>
    <row r="1876" spans="1:22" x14ac:dyDescent="0.3">
      <c r="A1876" s="32"/>
      <c r="C1876" s="3">
        <v>1871</v>
      </c>
      <c r="D1876" s="3" t="s">
        <v>4672</v>
      </c>
      <c r="E1876" s="34">
        <v>42206</v>
      </c>
      <c r="F1876" s="34">
        <v>42210</v>
      </c>
      <c r="G1876" s="3" t="s">
        <v>46</v>
      </c>
      <c r="H1876" s="3" t="s">
        <v>4673</v>
      </c>
      <c r="I1876" s="3" t="s">
        <v>4674</v>
      </c>
      <c r="J1876" s="3" t="s">
        <v>37</v>
      </c>
      <c r="K1876" s="3" t="s">
        <v>23</v>
      </c>
      <c r="L1876" s="3" t="s">
        <v>123</v>
      </c>
      <c r="M1876" s="3" t="s">
        <v>39</v>
      </c>
      <c r="N1876" s="3">
        <v>94122</v>
      </c>
      <c r="O1876" s="3" t="s">
        <v>40</v>
      </c>
      <c r="P1876" s="3" t="s">
        <v>4675</v>
      </c>
      <c r="Q1876" s="3" t="s">
        <v>42</v>
      </c>
      <c r="R1876" s="3" t="s">
        <v>64</v>
      </c>
      <c r="S1876" s="3" t="s">
        <v>4676</v>
      </c>
      <c r="T1876" s="3">
        <v>99.2</v>
      </c>
      <c r="U1876" s="35" cm="1">
        <f t="array" ref="U1876">INDEX('Pricing Strategy'!$F$4:$F$71,MATCH(1,(Dataset!$O1876='Pricing Strategy'!$B$4:$B$71)*(Dataset!$Q1876='Pricing Strategy'!$C$4:$C$71)*(Dataset!$R1876='Pricing Strategy'!$D$4:$D$71),))</f>
        <v>0.45</v>
      </c>
      <c r="V1876" s="3">
        <f>Dataset!$T1876*(1-Dataset!$U1876)</f>
        <v>54.560000000000009</v>
      </c>
    </row>
    <row r="1877" spans="1:22" x14ac:dyDescent="0.3">
      <c r="A1877" s="32"/>
      <c r="C1877" s="3">
        <v>1872</v>
      </c>
      <c r="D1877" s="3" t="s">
        <v>4672</v>
      </c>
      <c r="E1877" s="34">
        <v>42206</v>
      </c>
      <c r="F1877" s="34">
        <v>42210</v>
      </c>
      <c r="G1877" s="3" t="s">
        <v>46</v>
      </c>
      <c r="H1877" s="3" t="s">
        <v>4673</v>
      </c>
      <c r="I1877" s="3" t="s">
        <v>4674</v>
      </c>
      <c r="J1877" s="3" t="s">
        <v>37</v>
      </c>
      <c r="K1877" s="3" t="s">
        <v>23</v>
      </c>
      <c r="L1877" s="3" t="s">
        <v>123</v>
      </c>
      <c r="M1877" s="3" t="s">
        <v>39</v>
      </c>
      <c r="N1877" s="3">
        <v>94122</v>
      </c>
      <c r="O1877" s="3" t="s">
        <v>40</v>
      </c>
      <c r="P1877" s="3" t="s">
        <v>1728</v>
      </c>
      <c r="Q1877" s="3" t="s">
        <v>28</v>
      </c>
      <c r="R1877" s="3" t="s">
        <v>32</v>
      </c>
      <c r="S1877" s="3" t="s">
        <v>1729</v>
      </c>
      <c r="T1877" s="3">
        <v>801.56799999999998</v>
      </c>
      <c r="U1877" s="35" cm="1">
        <f t="array" ref="U1877">INDEX('Pricing Strategy'!$F$4:$F$71,MATCH(1,(Dataset!$O1877='Pricing Strategy'!$B$4:$B$71)*(Dataset!$Q1877='Pricing Strategy'!$C$4:$C$71)*(Dataset!$R1877='Pricing Strategy'!$D$4:$D$71),))</f>
        <v>0.45</v>
      </c>
      <c r="V1877" s="3">
        <f>Dataset!$T1877*(1-Dataset!$U1877)</f>
        <v>440.86240000000004</v>
      </c>
    </row>
    <row r="1878" spans="1:22" x14ac:dyDescent="0.3">
      <c r="A1878" s="32"/>
      <c r="C1878" s="3">
        <v>1873</v>
      </c>
      <c r="D1878" s="3" t="s">
        <v>4672</v>
      </c>
      <c r="E1878" s="34">
        <v>42206</v>
      </c>
      <c r="F1878" s="34">
        <v>42210</v>
      </c>
      <c r="G1878" s="3" t="s">
        <v>46</v>
      </c>
      <c r="H1878" s="3" t="s">
        <v>4673</v>
      </c>
      <c r="I1878" s="3" t="s">
        <v>4674</v>
      </c>
      <c r="J1878" s="3" t="s">
        <v>37</v>
      </c>
      <c r="K1878" s="3" t="s">
        <v>23</v>
      </c>
      <c r="L1878" s="3" t="s">
        <v>123</v>
      </c>
      <c r="M1878" s="3" t="s">
        <v>39</v>
      </c>
      <c r="N1878" s="3">
        <v>94122</v>
      </c>
      <c r="O1878" s="3" t="s">
        <v>40</v>
      </c>
      <c r="P1878" s="3" t="s">
        <v>4677</v>
      </c>
      <c r="Q1878" s="3" t="s">
        <v>28</v>
      </c>
      <c r="R1878" s="3" t="s">
        <v>52</v>
      </c>
      <c r="S1878" s="3" t="s">
        <v>4678</v>
      </c>
      <c r="T1878" s="3">
        <v>272.84800000000001</v>
      </c>
      <c r="U1878" s="35" cm="1">
        <f t="array" ref="U1878">INDEX('Pricing Strategy'!$F$4:$F$71,MATCH(1,(Dataset!$O1878='Pricing Strategy'!$B$4:$B$71)*(Dataset!$Q1878='Pricing Strategy'!$C$4:$C$71)*(Dataset!$R1878='Pricing Strategy'!$D$4:$D$71),))</f>
        <v>0.45</v>
      </c>
      <c r="V1878" s="3">
        <f>Dataset!$T1878*(1-Dataset!$U1878)</f>
        <v>150.06640000000002</v>
      </c>
    </row>
    <row r="1879" spans="1:22" x14ac:dyDescent="0.3">
      <c r="A1879" s="32"/>
      <c r="C1879" s="3">
        <v>1874</v>
      </c>
      <c r="D1879" s="3" t="s">
        <v>4679</v>
      </c>
      <c r="E1879" s="34">
        <v>43425</v>
      </c>
      <c r="F1879" s="34">
        <v>43429</v>
      </c>
      <c r="G1879" s="3" t="s">
        <v>46</v>
      </c>
      <c r="H1879" s="3" t="s">
        <v>4680</v>
      </c>
      <c r="I1879" s="3" t="s">
        <v>4681</v>
      </c>
      <c r="J1879" s="3" t="s">
        <v>22</v>
      </c>
      <c r="K1879" s="3" t="s">
        <v>23</v>
      </c>
      <c r="L1879" s="3" t="s">
        <v>4682</v>
      </c>
      <c r="M1879" s="3" t="s">
        <v>92</v>
      </c>
      <c r="N1879" s="3">
        <v>99207</v>
      </c>
      <c r="O1879" s="3" t="s">
        <v>40</v>
      </c>
      <c r="P1879" s="3" t="s">
        <v>4683</v>
      </c>
      <c r="Q1879" s="3" t="s">
        <v>28</v>
      </c>
      <c r="R1879" s="3" t="s">
        <v>52</v>
      </c>
      <c r="S1879" s="3" t="s">
        <v>4684</v>
      </c>
      <c r="T1879" s="3">
        <v>70.98</v>
      </c>
      <c r="U1879" s="35" cm="1">
        <f t="array" ref="U1879">INDEX('Pricing Strategy'!$F$4:$F$71,MATCH(1,(Dataset!$O1879='Pricing Strategy'!$B$4:$B$71)*(Dataset!$Q1879='Pricing Strategy'!$C$4:$C$71)*(Dataset!$R1879='Pricing Strategy'!$D$4:$D$71),))</f>
        <v>0.45</v>
      </c>
      <c r="V1879" s="3">
        <f>Dataset!$T1879*(1-Dataset!$U1879)</f>
        <v>39.039000000000009</v>
      </c>
    </row>
    <row r="1880" spans="1:22" x14ac:dyDescent="0.3">
      <c r="A1880" s="32"/>
      <c r="C1880" s="3">
        <v>1875</v>
      </c>
      <c r="D1880" s="3" t="s">
        <v>4685</v>
      </c>
      <c r="E1880" s="34">
        <v>42159</v>
      </c>
      <c r="F1880" s="34">
        <v>42164</v>
      </c>
      <c r="G1880" s="3" t="s">
        <v>46</v>
      </c>
      <c r="H1880" s="3" t="s">
        <v>761</v>
      </c>
      <c r="I1880" s="3" t="s">
        <v>762</v>
      </c>
      <c r="J1880" s="3" t="s">
        <v>98</v>
      </c>
      <c r="K1880" s="3" t="s">
        <v>23</v>
      </c>
      <c r="L1880" s="3" t="s">
        <v>493</v>
      </c>
      <c r="M1880" s="3" t="s">
        <v>494</v>
      </c>
      <c r="N1880" s="3">
        <v>43229</v>
      </c>
      <c r="O1880" s="3" t="s">
        <v>144</v>
      </c>
      <c r="P1880" s="3" t="s">
        <v>3447</v>
      </c>
      <c r="Q1880" s="3" t="s">
        <v>42</v>
      </c>
      <c r="R1880" s="3" t="s">
        <v>86</v>
      </c>
      <c r="S1880" s="3" t="s">
        <v>182</v>
      </c>
      <c r="T1880" s="3">
        <v>16.224</v>
      </c>
      <c r="U1880" s="35" cm="1">
        <f t="array" ref="U1880">INDEX('Pricing Strategy'!$F$4:$F$71,MATCH(1,(Dataset!$O1880='Pricing Strategy'!$B$4:$B$71)*(Dataset!$Q1880='Pricing Strategy'!$C$4:$C$71)*(Dataset!$R1880='Pricing Strategy'!$D$4:$D$71),))</f>
        <v>0.4</v>
      </c>
      <c r="V1880" s="3">
        <f>Dataset!$T1880*(1-Dataset!$U1880)</f>
        <v>9.7343999999999991</v>
      </c>
    </row>
    <row r="1881" spans="1:22" x14ac:dyDescent="0.3">
      <c r="A1881" s="32"/>
      <c r="C1881" s="3">
        <v>1876</v>
      </c>
      <c r="D1881" s="3" t="s">
        <v>4686</v>
      </c>
      <c r="E1881" s="34">
        <v>42804</v>
      </c>
      <c r="F1881" s="34">
        <v>42810</v>
      </c>
      <c r="G1881" s="3" t="s">
        <v>46</v>
      </c>
      <c r="H1881" s="3" t="s">
        <v>1455</v>
      </c>
      <c r="I1881" s="3" t="s">
        <v>1456</v>
      </c>
      <c r="J1881" s="3" t="s">
        <v>22</v>
      </c>
      <c r="K1881" s="3" t="s">
        <v>23</v>
      </c>
      <c r="L1881" s="3" t="s">
        <v>1173</v>
      </c>
      <c r="M1881" s="3" t="s">
        <v>263</v>
      </c>
      <c r="N1881" s="3">
        <v>11561</v>
      </c>
      <c r="O1881" s="3" t="s">
        <v>144</v>
      </c>
      <c r="P1881" s="3" t="s">
        <v>2283</v>
      </c>
      <c r="Q1881" s="3" t="s">
        <v>28</v>
      </c>
      <c r="R1881" s="3" t="s">
        <v>29</v>
      </c>
      <c r="S1881" s="3" t="s">
        <v>2284</v>
      </c>
      <c r="T1881" s="3">
        <v>176.78399999999999</v>
      </c>
      <c r="U1881" s="35" cm="1">
        <f t="array" ref="U1881">INDEX('Pricing Strategy'!$F$4:$F$71,MATCH(1,(Dataset!$O1881='Pricing Strategy'!$B$4:$B$71)*(Dataset!$Q1881='Pricing Strategy'!$C$4:$C$71)*(Dataset!$R1881='Pricing Strategy'!$D$4:$D$71),))</f>
        <v>0.5</v>
      </c>
      <c r="V1881" s="3">
        <f>Dataset!$T1881*(1-Dataset!$U1881)</f>
        <v>88.391999999999996</v>
      </c>
    </row>
    <row r="1882" spans="1:22" x14ac:dyDescent="0.3">
      <c r="A1882" s="32"/>
      <c r="C1882" s="3">
        <v>1877</v>
      </c>
      <c r="D1882" s="3" t="s">
        <v>4687</v>
      </c>
      <c r="E1882" s="34">
        <v>43184</v>
      </c>
      <c r="F1882" s="34">
        <v>43188</v>
      </c>
      <c r="G1882" s="3" t="s">
        <v>46</v>
      </c>
      <c r="H1882" s="3" t="s">
        <v>4688</v>
      </c>
      <c r="I1882" s="3" t="s">
        <v>4689</v>
      </c>
      <c r="J1882" s="3" t="s">
        <v>22</v>
      </c>
      <c r="K1882" s="3" t="s">
        <v>23</v>
      </c>
      <c r="L1882" s="3" t="s">
        <v>676</v>
      </c>
      <c r="M1882" s="3" t="s">
        <v>100</v>
      </c>
      <c r="N1882" s="3">
        <v>78207</v>
      </c>
      <c r="O1882" s="3" t="s">
        <v>101</v>
      </c>
      <c r="P1882" s="3" t="s">
        <v>1820</v>
      </c>
      <c r="Q1882" s="3" t="s">
        <v>67</v>
      </c>
      <c r="R1882" s="3" t="s">
        <v>68</v>
      </c>
      <c r="S1882" s="3" t="s">
        <v>1821</v>
      </c>
      <c r="T1882" s="3">
        <v>470.37599999999998</v>
      </c>
      <c r="U1882" s="35" cm="1">
        <f t="array" ref="U1882">INDEX('Pricing Strategy'!$F$4:$F$71,MATCH(1,(Dataset!$O1882='Pricing Strategy'!$B$4:$B$71)*(Dataset!$Q1882='Pricing Strategy'!$C$4:$C$71)*(Dataset!$R1882='Pricing Strategy'!$D$4:$D$71),))</f>
        <v>0.3</v>
      </c>
      <c r="V1882" s="3">
        <f>Dataset!$T1882*(1-Dataset!$U1882)</f>
        <v>329.26319999999998</v>
      </c>
    </row>
    <row r="1883" spans="1:22" x14ac:dyDescent="0.3">
      <c r="A1883" s="32"/>
      <c r="C1883" s="3">
        <v>1878</v>
      </c>
      <c r="D1883" s="3" t="s">
        <v>4690</v>
      </c>
      <c r="E1883" s="34">
        <v>43463</v>
      </c>
      <c r="F1883" s="34">
        <v>43467</v>
      </c>
      <c r="G1883" s="3" t="s">
        <v>46</v>
      </c>
      <c r="H1883" s="3" t="s">
        <v>4267</v>
      </c>
      <c r="I1883" s="3" t="s">
        <v>4268</v>
      </c>
      <c r="J1883" s="3" t="s">
        <v>22</v>
      </c>
      <c r="K1883" s="3" t="s">
        <v>23</v>
      </c>
      <c r="L1883" s="3" t="s">
        <v>38</v>
      </c>
      <c r="M1883" s="3" t="s">
        <v>39</v>
      </c>
      <c r="N1883" s="3">
        <v>90049</v>
      </c>
      <c r="O1883" s="3" t="s">
        <v>40</v>
      </c>
      <c r="P1883" s="3" t="s">
        <v>3191</v>
      </c>
      <c r="Q1883" s="3" t="s">
        <v>28</v>
      </c>
      <c r="R1883" s="3" t="s">
        <v>32</v>
      </c>
      <c r="S1883" s="3" t="s">
        <v>3192</v>
      </c>
      <c r="T1883" s="3">
        <v>393.56799999999998</v>
      </c>
      <c r="U1883" s="35" cm="1">
        <f t="array" ref="U1883">INDEX('Pricing Strategy'!$F$4:$F$71,MATCH(1,(Dataset!$O1883='Pricing Strategy'!$B$4:$B$71)*(Dataset!$Q1883='Pricing Strategy'!$C$4:$C$71)*(Dataset!$R1883='Pricing Strategy'!$D$4:$D$71),))</f>
        <v>0.45</v>
      </c>
      <c r="V1883" s="3">
        <f>Dataset!$T1883*(1-Dataset!$U1883)</f>
        <v>216.4624</v>
      </c>
    </row>
    <row r="1884" spans="1:22" x14ac:dyDescent="0.3">
      <c r="A1884" s="32"/>
      <c r="C1884" s="3">
        <v>1879</v>
      </c>
      <c r="D1884" s="3" t="s">
        <v>4690</v>
      </c>
      <c r="E1884" s="34">
        <v>43463</v>
      </c>
      <c r="F1884" s="34">
        <v>43467</v>
      </c>
      <c r="G1884" s="3" t="s">
        <v>46</v>
      </c>
      <c r="H1884" s="3" t="s">
        <v>4267</v>
      </c>
      <c r="I1884" s="3" t="s">
        <v>4268</v>
      </c>
      <c r="J1884" s="3" t="s">
        <v>22</v>
      </c>
      <c r="K1884" s="3" t="s">
        <v>23</v>
      </c>
      <c r="L1884" s="3" t="s">
        <v>38</v>
      </c>
      <c r="M1884" s="3" t="s">
        <v>39</v>
      </c>
      <c r="N1884" s="3">
        <v>90049</v>
      </c>
      <c r="O1884" s="3" t="s">
        <v>40</v>
      </c>
      <c r="P1884" s="3" t="s">
        <v>860</v>
      </c>
      <c r="Q1884" s="3" t="s">
        <v>67</v>
      </c>
      <c r="R1884" s="3" t="s">
        <v>68</v>
      </c>
      <c r="S1884" s="3" t="s">
        <v>861</v>
      </c>
      <c r="T1884" s="3">
        <v>302.37599999999998</v>
      </c>
      <c r="U1884" s="35" cm="1">
        <f t="array" ref="U1884">INDEX('Pricing Strategy'!$F$4:$F$71,MATCH(1,(Dataset!$O1884='Pricing Strategy'!$B$4:$B$71)*(Dataset!$Q1884='Pricing Strategy'!$C$4:$C$71)*(Dataset!$R1884='Pricing Strategy'!$D$4:$D$71),))</f>
        <v>0.4</v>
      </c>
      <c r="V1884" s="3">
        <f>Dataset!$T1884*(1-Dataset!$U1884)</f>
        <v>181.42559999999997</v>
      </c>
    </row>
    <row r="1885" spans="1:22" x14ac:dyDescent="0.3">
      <c r="A1885" s="32"/>
      <c r="C1885" s="3">
        <v>1880</v>
      </c>
      <c r="D1885" s="3" t="s">
        <v>4691</v>
      </c>
      <c r="E1885" s="34">
        <v>43187</v>
      </c>
      <c r="F1885" s="34">
        <v>43192</v>
      </c>
      <c r="G1885" s="3" t="s">
        <v>46</v>
      </c>
      <c r="H1885" s="3" t="s">
        <v>2635</v>
      </c>
      <c r="I1885" s="3" t="s">
        <v>2636</v>
      </c>
      <c r="J1885" s="3" t="s">
        <v>37</v>
      </c>
      <c r="K1885" s="3" t="s">
        <v>23</v>
      </c>
      <c r="L1885" s="3" t="s">
        <v>1523</v>
      </c>
      <c r="M1885" s="3" t="s">
        <v>50</v>
      </c>
      <c r="N1885" s="3">
        <v>32216</v>
      </c>
      <c r="O1885" s="3" t="s">
        <v>26</v>
      </c>
      <c r="P1885" s="3" t="s">
        <v>3868</v>
      </c>
      <c r="Q1885" s="3" t="s">
        <v>42</v>
      </c>
      <c r="R1885" s="3" t="s">
        <v>71</v>
      </c>
      <c r="S1885" s="3" t="s">
        <v>3869</v>
      </c>
      <c r="T1885" s="3">
        <v>68.742000000000004</v>
      </c>
      <c r="U1885" s="35" cm="1">
        <f t="array" ref="U1885">INDEX('Pricing Strategy'!$F$4:$F$71,MATCH(1,(Dataset!$O1885='Pricing Strategy'!$B$4:$B$71)*(Dataset!$Q1885='Pricing Strategy'!$C$4:$C$71)*(Dataset!$R1885='Pricing Strategy'!$D$4:$D$71),))</f>
        <v>0.25</v>
      </c>
      <c r="V1885" s="3">
        <f>Dataset!$T1885*(1-Dataset!$U1885)</f>
        <v>51.5565</v>
      </c>
    </row>
    <row r="1886" spans="1:22" x14ac:dyDescent="0.3">
      <c r="A1886" s="32"/>
      <c r="C1886" s="3">
        <v>1881</v>
      </c>
      <c r="D1886" s="3" t="s">
        <v>4692</v>
      </c>
      <c r="E1886" s="34">
        <v>42434</v>
      </c>
      <c r="F1886" s="34">
        <v>42434</v>
      </c>
      <c r="G1886" s="3" t="s">
        <v>1290</v>
      </c>
      <c r="H1886" s="3" t="s">
        <v>1418</v>
      </c>
      <c r="I1886" s="3" t="s">
        <v>1419</v>
      </c>
      <c r="J1886" s="3" t="s">
        <v>22</v>
      </c>
      <c r="K1886" s="3" t="s">
        <v>23</v>
      </c>
      <c r="L1886" s="3" t="s">
        <v>262</v>
      </c>
      <c r="M1886" s="3" t="s">
        <v>263</v>
      </c>
      <c r="N1886" s="3">
        <v>10011</v>
      </c>
      <c r="O1886" s="3" t="s">
        <v>144</v>
      </c>
      <c r="P1886" s="3" t="s">
        <v>4693</v>
      </c>
      <c r="Q1886" s="3" t="s">
        <v>42</v>
      </c>
      <c r="R1886" s="3" t="s">
        <v>169</v>
      </c>
      <c r="S1886" s="3" t="s">
        <v>667</v>
      </c>
      <c r="T1886" s="3">
        <v>29.34</v>
      </c>
      <c r="U1886" s="35" cm="1">
        <f t="array" ref="U1886">INDEX('Pricing Strategy'!$F$4:$F$71,MATCH(1,(Dataset!$O1886='Pricing Strategy'!$B$4:$B$71)*(Dataset!$Q1886='Pricing Strategy'!$C$4:$C$71)*(Dataset!$R1886='Pricing Strategy'!$D$4:$D$71),))</f>
        <v>0.4</v>
      </c>
      <c r="V1886" s="3">
        <f>Dataset!$T1886*(1-Dataset!$U1886)</f>
        <v>17.603999999999999</v>
      </c>
    </row>
    <row r="1887" spans="1:22" x14ac:dyDescent="0.3">
      <c r="A1887" s="32"/>
      <c r="C1887" s="3">
        <v>1882</v>
      </c>
      <c r="D1887" s="3" t="s">
        <v>4692</v>
      </c>
      <c r="E1887" s="34">
        <v>42434</v>
      </c>
      <c r="F1887" s="34">
        <v>42434</v>
      </c>
      <c r="G1887" s="3" t="s">
        <v>1290</v>
      </c>
      <c r="H1887" s="3" t="s">
        <v>1418</v>
      </c>
      <c r="I1887" s="3" t="s">
        <v>1419</v>
      </c>
      <c r="J1887" s="3" t="s">
        <v>22</v>
      </c>
      <c r="K1887" s="3" t="s">
        <v>23</v>
      </c>
      <c r="L1887" s="3" t="s">
        <v>262</v>
      </c>
      <c r="M1887" s="3" t="s">
        <v>263</v>
      </c>
      <c r="N1887" s="3">
        <v>10011</v>
      </c>
      <c r="O1887" s="3" t="s">
        <v>144</v>
      </c>
      <c r="P1887" s="3" t="s">
        <v>300</v>
      </c>
      <c r="Q1887" s="3" t="s">
        <v>28</v>
      </c>
      <c r="R1887" s="3" t="s">
        <v>32</v>
      </c>
      <c r="S1887" s="3" t="s">
        <v>301</v>
      </c>
      <c r="T1887" s="3">
        <v>383.60700000000003</v>
      </c>
      <c r="U1887" s="35" cm="1">
        <f t="array" ref="U1887">INDEX('Pricing Strategy'!$F$4:$F$71,MATCH(1,(Dataset!$O1887='Pricing Strategy'!$B$4:$B$71)*(Dataset!$Q1887='Pricing Strategy'!$C$4:$C$71)*(Dataset!$R1887='Pricing Strategy'!$D$4:$D$71),))</f>
        <v>0.45</v>
      </c>
      <c r="V1887" s="3">
        <f>Dataset!$T1887*(1-Dataset!$U1887)</f>
        <v>210.98385000000002</v>
      </c>
    </row>
    <row r="1888" spans="1:22" x14ac:dyDescent="0.3">
      <c r="A1888" s="32"/>
      <c r="C1888" s="3">
        <v>1883</v>
      </c>
      <c r="D1888" s="3" t="s">
        <v>4692</v>
      </c>
      <c r="E1888" s="34">
        <v>42434</v>
      </c>
      <c r="F1888" s="34">
        <v>42434</v>
      </c>
      <c r="G1888" s="3" t="s">
        <v>1290</v>
      </c>
      <c r="H1888" s="3" t="s">
        <v>1418</v>
      </c>
      <c r="I1888" s="3" t="s">
        <v>1419</v>
      </c>
      <c r="J1888" s="3" t="s">
        <v>22</v>
      </c>
      <c r="K1888" s="3" t="s">
        <v>23</v>
      </c>
      <c r="L1888" s="3" t="s">
        <v>262</v>
      </c>
      <c r="M1888" s="3" t="s">
        <v>263</v>
      </c>
      <c r="N1888" s="3">
        <v>10011</v>
      </c>
      <c r="O1888" s="3" t="s">
        <v>144</v>
      </c>
      <c r="P1888" s="3" t="s">
        <v>1654</v>
      </c>
      <c r="Q1888" s="3" t="s">
        <v>42</v>
      </c>
      <c r="R1888" s="3" t="s">
        <v>55</v>
      </c>
      <c r="S1888" s="3" t="s">
        <v>1655</v>
      </c>
      <c r="T1888" s="3">
        <v>563.4</v>
      </c>
      <c r="U1888" s="35" cm="1">
        <f t="array" ref="U1888">INDEX('Pricing Strategy'!$F$4:$F$71,MATCH(1,(Dataset!$O1888='Pricing Strategy'!$B$4:$B$71)*(Dataset!$Q1888='Pricing Strategy'!$C$4:$C$71)*(Dataset!$R1888='Pricing Strategy'!$D$4:$D$71),))</f>
        <v>0.5</v>
      </c>
      <c r="V1888" s="3">
        <f>Dataset!$T1888*(1-Dataset!$U1888)</f>
        <v>281.7</v>
      </c>
    </row>
    <row r="1889" spans="1:22" x14ac:dyDescent="0.3">
      <c r="A1889" s="32"/>
      <c r="C1889" s="3">
        <v>1884</v>
      </c>
      <c r="D1889" s="3" t="s">
        <v>4694</v>
      </c>
      <c r="E1889" s="34">
        <v>43052</v>
      </c>
      <c r="F1889" s="34">
        <v>43056</v>
      </c>
      <c r="G1889" s="3" t="s">
        <v>46</v>
      </c>
      <c r="H1889" s="3" t="s">
        <v>2132</v>
      </c>
      <c r="I1889" s="3" t="s">
        <v>2133</v>
      </c>
      <c r="J1889" s="3" t="s">
        <v>98</v>
      </c>
      <c r="K1889" s="3" t="s">
        <v>23</v>
      </c>
      <c r="L1889" s="3" t="s">
        <v>142</v>
      </c>
      <c r="M1889" s="3" t="s">
        <v>143</v>
      </c>
      <c r="N1889" s="3">
        <v>19143</v>
      </c>
      <c r="O1889" s="3" t="s">
        <v>144</v>
      </c>
      <c r="P1889" s="3" t="s">
        <v>3799</v>
      </c>
      <c r="Q1889" s="3" t="s">
        <v>42</v>
      </c>
      <c r="R1889" s="3" t="s">
        <v>86</v>
      </c>
      <c r="S1889" s="3" t="s">
        <v>3800</v>
      </c>
      <c r="T1889" s="3">
        <v>217.05600000000001</v>
      </c>
      <c r="U1889" s="35" cm="1">
        <f t="array" ref="U1889">INDEX('Pricing Strategy'!$F$4:$F$71,MATCH(1,(Dataset!$O1889='Pricing Strategy'!$B$4:$B$71)*(Dataset!$Q1889='Pricing Strategy'!$C$4:$C$71)*(Dataset!$R1889='Pricing Strategy'!$D$4:$D$71),))</f>
        <v>0.4</v>
      </c>
      <c r="V1889" s="3">
        <f>Dataset!$T1889*(1-Dataset!$U1889)</f>
        <v>130.2336</v>
      </c>
    </row>
    <row r="1890" spans="1:22" x14ac:dyDescent="0.3">
      <c r="A1890" s="32"/>
      <c r="C1890" s="3">
        <v>1885</v>
      </c>
      <c r="D1890" s="3" t="s">
        <v>4695</v>
      </c>
      <c r="E1890" s="34">
        <v>43119</v>
      </c>
      <c r="F1890" s="34">
        <v>43123</v>
      </c>
      <c r="G1890" s="3" t="s">
        <v>19</v>
      </c>
      <c r="H1890" s="3" t="s">
        <v>2453</v>
      </c>
      <c r="I1890" s="3" t="s">
        <v>2454</v>
      </c>
      <c r="J1890" s="3" t="s">
        <v>22</v>
      </c>
      <c r="K1890" s="3" t="s">
        <v>23</v>
      </c>
      <c r="L1890" s="3" t="s">
        <v>4696</v>
      </c>
      <c r="M1890" s="3" t="s">
        <v>100</v>
      </c>
      <c r="N1890" s="3">
        <v>76248</v>
      </c>
      <c r="O1890" s="3" t="s">
        <v>101</v>
      </c>
      <c r="P1890" s="3" t="s">
        <v>4697</v>
      </c>
      <c r="Q1890" s="3" t="s">
        <v>42</v>
      </c>
      <c r="R1890" s="3" t="s">
        <v>43</v>
      </c>
      <c r="S1890" s="3" t="s">
        <v>4698</v>
      </c>
      <c r="T1890" s="3">
        <v>6</v>
      </c>
      <c r="U1890" s="35" cm="1">
        <f t="array" ref="U1890">INDEX('Pricing Strategy'!$F$4:$F$71,MATCH(1,(Dataset!$O1890='Pricing Strategy'!$B$4:$B$71)*(Dataset!$Q1890='Pricing Strategy'!$C$4:$C$71)*(Dataset!$R1890='Pricing Strategy'!$D$4:$D$71),))</f>
        <v>0.3</v>
      </c>
      <c r="V1890" s="3">
        <f>Dataset!$T1890*(1-Dataset!$U1890)</f>
        <v>4.1999999999999993</v>
      </c>
    </row>
    <row r="1891" spans="1:22" x14ac:dyDescent="0.3">
      <c r="A1891" s="32"/>
      <c r="C1891" s="3">
        <v>1886</v>
      </c>
      <c r="D1891" s="3" t="s">
        <v>4699</v>
      </c>
      <c r="E1891" s="34">
        <v>42847</v>
      </c>
      <c r="F1891" s="34">
        <v>42851</v>
      </c>
      <c r="G1891" s="3" t="s">
        <v>19</v>
      </c>
      <c r="H1891" s="3" t="s">
        <v>383</v>
      </c>
      <c r="I1891" s="3" t="s">
        <v>384</v>
      </c>
      <c r="J1891" s="3" t="s">
        <v>22</v>
      </c>
      <c r="K1891" s="3" t="s">
        <v>23</v>
      </c>
      <c r="L1891" s="3" t="s">
        <v>123</v>
      </c>
      <c r="M1891" s="3" t="s">
        <v>39</v>
      </c>
      <c r="N1891" s="3">
        <v>94122</v>
      </c>
      <c r="O1891" s="3" t="s">
        <v>40</v>
      </c>
      <c r="P1891" s="3" t="s">
        <v>4700</v>
      </c>
      <c r="Q1891" s="3" t="s">
        <v>28</v>
      </c>
      <c r="R1891" s="3" t="s">
        <v>61</v>
      </c>
      <c r="S1891" s="3" t="s">
        <v>4701</v>
      </c>
      <c r="T1891" s="3">
        <v>31.56</v>
      </c>
      <c r="U1891" s="35" cm="1">
        <f t="array" ref="U1891">INDEX('Pricing Strategy'!$F$4:$F$71,MATCH(1,(Dataset!$O1891='Pricing Strategy'!$B$4:$B$71)*(Dataset!$Q1891='Pricing Strategy'!$C$4:$C$71)*(Dataset!$R1891='Pricing Strategy'!$D$4:$D$71),))</f>
        <v>0.4</v>
      </c>
      <c r="V1891" s="3">
        <f>Dataset!$T1891*(1-Dataset!$U1891)</f>
        <v>18.936</v>
      </c>
    </row>
    <row r="1892" spans="1:22" x14ac:dyDescent="0.3">
      <c r="A1892" s="32"/>
      <c r="C1892" s="3">
        <v>1887</v>
      </c>
      <c r="D1892" s="3" t="s">
        <v>4702</v>
      </c>
      <c r="E1892" s="34">
        <v>42137</v>
      </c>
      <c r="F1892" s="34">
        <v>42139</v>
      </c>
      <c r="G1892" s="3" t="s">
        <v>184</v>
      </c>
      <c r="H1892" s="3" t="s">
        <v>3163</v>
      </c>
      <c r="I1892" s="3" t="s">
        <v>3164</v>
      </c>
      <c r="J1892" s="3" t="s">
        <v>98</v>
      </c>
      <c r="K1892" s="3" t="s">
        <v>23</v>
      </c>
      <c r="L1892" s="3" t="s">
        <v>2332</v>
      </c>
      <c r="M1892" s="3" t="s">
        <v>50</v>
      </c>
      <c r="N1892" s="3">
        <v>33012</v>
      </c>
      <c r="O1892" s="3" t="s">
        <v>26</v>
      </c>
      <c r="P1892" s="3" t="s">
        <v>1790</v>
      </c>
      <c r="Q1892" s="3" t="s">
        <v>42</v>
      </c>
      <c r="R1892" s="3" t="s">
        <v>265</v>
      </c>
      <c r="S1892" s="3" t="s">
        <v>559</v>
      </c>
      <c r="T1892" s="3">
        <v>7.1040000000000001</v>
      </c>
      <c r="U1892" s="35" cm="1">
        <f t="array" ref="U1892">INDEX('Pricing Strategy'!$F$4:$F$71,MATCH(1,(Dataset!$O1892='Pricing Strategy'!$B$4:$B$71)*(Dataset!$Q1892='Pricing Strategy'!$C$4:$C$71)*(Dataset!$R1892='Pricing Strategy'!$D$4:$D$71),))</f>
        <v>0.25</v>
      </c>
      <c r="V1892" s="3">
        <f>Dataset!$T1892*(1-Dataset!$U1892)</f>
        <v>5.3280000000000003</v>
      </c>
    </row>
    <row r="1893" spans="1:22" x14ac:dyDescent="0.3">
      <c r="A1893" s="32"/>
      <c r="C1893" s="3">
        <v>1888</v>
      </c>
      <c r="D1893" s="3" t="s">
        <v>4702</v>
      </c>
      <c r="E1893" s="34">
        <v>42137</v>
      </c>
      <c r="F1893" s="34">
        <v>42139</v>
      </c>
      <c r="G1893" s="3" t="s">
        <v>184</v>
      </c>
      <c r="H1893" s="3" t="s">
        <v>3163</v>
      </c>
      <c r="I1893" s="3" t="s">
        <v>3164</v>
      </c>
      <c r="J1893" s="3" t="s">
        <v>98</v>
      </c>
      <c r="K1893" s="3" t="s">
        <v>23</v>
      </c>
      <c r="L1893" s="3" t="s">
        <v>2332</v>
      </c>
      <c r="M1893" s="3" t="s">
        <v>50</v>
      </c>
      <c r="N1893" s="3">
        <v>33012</v>
      </c>
      <c r="O1893" s="3" t="s">
        <v>26</v>
      </c>
      <c r="P1893" s="3" t="s">
        <v>3483</v>
      </c>
      <c r="Q1893" s="3" t="s">
        <v>42</v>
      </c>
      <c r="R1893" s="3" t="s">
        <v>71</v>
      </c>
      <c r="S1893" s="3" t="s">
        <v>3484</v>
      </c>
      <c r="T1893" s="3">
        <v>398.35199999999998</v>
      </c>
      <c r="U1893" s="35" cm="1">
        <f t="array" ref="U1893">INDEX('Pricing Strategy'!$F$4:$F$71,MATCH(1,(Dataset!$O1893='Pricing Strategy'!$B$4:$B$71)*(Dataset!$Q1893='Pricing Strategy'!$C$4:$C$71)*(Dataset!$R1893='Pricing Strategy'!$D$4:$D$71),))</f>
        <v>0.25</v>
      </c>
      <c r="V1893" s="3">
        <f>Dataset!$T1893*(1-Dataset!$U1893)</f>
        <v>298.76400000000001</v>
      </c>
    </row>
    <row r="1894" spans="1:22" x14ac:dyDescent="0.3">
      <c r="A1894" s="32"/>
      <c r="C1894" s="3">
        <v>1889</v>
      </c>
      <c r="D1894" s="3" t="s">
        <v>4703</v>
      </c>
      <c r="E1894" s="34">
        <v>42298</v>
      </c>
      <c r="F1894" s="34">
        <v>42299</v>
      </c>
      <c r="G1894" s="3" t="s">
        <v>184</v>
      </c>
      <c r="H1894" s="3" t="s">
        <v>160</v>
      </c>
      <c r="I1894" s="3" t="s">
        <v>161</v>
      </c>
      <c r="J1894" s="3" t="s">
        <v>22</v>
      </c>
      <c r="K1894" s="3" t="s">
        <v>23</v>
      </c>
      <c r="L1894" s="3" t="s">
        <v>744</v>
      </c>
      <c r="M1894" s="3" t="s">
        <v>494</v>
      </c>
      <c r="N1894" s="3">
        <v>45014</v>
      </c>
      <c r="O1894" s="3" t="s">
        <v>144</v>
      </c>
      <c r="P1894" s="3" t="s">
        <v>1994</v>
      </c>
      <c r="Q1894" s="3" t="s">
        <v>42</v>
      </c>
      <c r="R1894" s="3" t="s">
        <v>74</v>
      </c>
      <c r="S1894" s="3" t="s">
        <v>1995</v>
      </c>
      <c r="T1894" s="3">
        <v>121.792</v>
      </c>
      <c r="U1894" s="35" cm="1">
        <f t="array" ref="U1894">INDEX('Pricing Strategy'!$F$4:$F$71,MATCH(1,(Dataset!$O1894='Pricing Strategy'!$B$4:$B$71)*(Dataset!$Q1894='Pricing Strategy'!$C$4:$C$71)*(Dataset!$R1894='Pricing Strategy'!$D$4:$D$71),))</f>
        <v>0.4</v>
      </c>
      <c r="V1894" s="3">
        <f>Dataset!$T1894*(1-Dataset!$U1894)</f>
        <v>73.075199999999995</v>
      </c>
    </row>
    <row r="1895" spans="1:22" x14ac:dyDescent="0.3">
      <c r="A1895" s="32"/>
      <c r="C1895" s="3">
        <v>1890</v>
      </c>
      <c r="D1895" s="3" t="s">
        <v>4703</v>
      </c>
      <c r="E1895" s="34">
        <v>42298</v>
      </c>
      <c r="F1895" s="34">
        <v>42299</v>
      </c>
      <c r="G1895" s="3" t="s">
        <v>184</v>
      </c>
      <c r="H1895" s="3" t="s">
        <v>160</v>
      </c>
      <c r="I1895" s="3" t="s">
        <v>161</v>
      </c>
      <c r="J1895" s="3" t="s">
        <v>22</v>
      </c>
      <c r="K1895" s="3" t="s">
        <v>23</v>
      </c>
      <c r="L1895" s="3" t="s">
        <v>744</v>
      </c>
      <c r="M1895" s="3" t="s">
        <v>494</v>
      </c>
      <c r="N1895" s="3">
        <v>45014</v>
      </c>
      <c r="O1895" s="3" t="s">
        <v>144</v>
      </c>
      <c r="P1895" s="3" t="s">
        <v>1354</v>
      </c>
      <c r="Q1895" s="3" t="s">
        <v>28</v>
      </c>
      <c r="R1895" s="3" t="s">
        <v>52</v>
      </c>
      <c r="S1895" s="3" t="s">
        <v>1355</v>
      </c>
      <c r="T1895" s="3">
        <v>409.59</v>
      </c>
      <c r="U1895" s="35" cm="1">
        <f t="array" ref="U1895">INDEX('Pricing Strategy'!$F$4:$F$71,MATCH(1,(Dataset!$O1895='Pricing Strategy'!$B$4:$B$71)*(Dataset!$Q1895='Pricing Strategy'!$C$4:$C$71)*(Dataset!$R1895='Pricing Strategy'!$D$4:$D$71),))</f>
        <v>0.45</v>
      </c>
      <c r="V1895" s="3">
        <f>Dataset!$T1895*(1-Dataset!$U1895)</f>
        <v>225.27450000000002</v>
      </c>
    </row>
    <row r="1896" spans="1:22" x14ac:dyDescent="0.3">
      <c r="A1896" s="32"/>
      <c r="C1896" s="3">
        <v>1891</v>
      </c>
      <c r="D1896" s="3" t="s">
        <v>4704</v>
      </c>
      <c r="E1896" s="34">
        <v>42077</v>
      </c>
      <c r="F1896" s="34">
        <v>42081</v>
      </c>
      <c r="G1896" s="3" t="s">
        <v>46</v>
      </c>
      <c r="H1896" s="3" t="s">
        <v>1359</v>
      </c>
      <c r="I1896" s="3" t="s">
        <v>1360</v>
      </c>
      <c r="J1896" s="3" t="s">
        <v>37</v>
      </c>
      <c r="K1896" s="3" t="s">
        <v>23</v>
      </c>
      <c r="L1896" s="3" t="s">
        <v>1457</v>
      </c>
      <c r="M1896" s="3" t="s">
        <v>39</v>
      </c>
      <c r="N1896" s="3">
        <v>92646</v>
      </c>
      <c r="O1896" s="3" t="s">
        <v>40</v>
      </c>
      <c r="P1896" s="3" t="s">
        <v>2032</v>
      </c>
      <c r="Q1896" s="3" t="s">
        <v>42</v>
      </c>
      <c r="R1896" s="3" t="s">
        <v>86</v>
      </c>
      <c r="S1896" s="3" t="s">
        <v>2033</v>
      </c>
      <c r="T1896" s="3">
        <v>10.56</v>
      </c>
      <c r="U1896" s="35" cm="1">
        <f t="array" ref="U1896">INDEX('Pricing Strategy'!$F$4:$F$71,MATCH(1,(Dataset!$O1896='Pricing Strategy'!$B$4:$B$71)*(Dataset!$Q1896='Pricing Strategy'!$C$4:$C$71)*(Dataset!$R1896='Pricing Strategy'!$D$4:$D$71),))</f>
        <v>0.4</v>
      </c>
      <c r="V1896" s="3">
        <f>Dataset!$T1896*(1-Dataset!$U1896)</f>
        <v>6.3360000000000003</v>
      </c>
    </row>
    <row r="1897" spans="1:22" x14ac:dyDescent="0.3">
      <c r="A1897" s="32"/>
      <c r="C1897" s="3">
        <v>1892</v>
      </c>
      <c r="D1897" s="3" t="s">
        <v>4704</v>
      </c>
      <c r="E1897" s="34">
        <v>42077</v>
      </c>
      <c r="F1897" s="34">
        <v>42081</v>
      </c>
      <c r="G1897" s="3" t="s">
        <v>46</v>
      </c>
      <c r="H1897" s="3" t="s">
        <v>1359</v>
      </c>
      <c r="I1897" s="3" t="s">
        <v>1360</v>
      </c>
      <c r="J1897" s="3" t="s">
        <v>37</v>
      </c>
      <c r="K1897" s="3" t="s">
        <v>23</v>
      </c>
      <c r="L1897" s="3" t="s">
        <v>1457</v>
      </c>
      <c r="M1897" s="3" t="s">
        <v>39</v>
      </c>
      <c r="N1897" s="3">
        <v>92646</v>
      </c>
      <c r="O1897" s="3" t="s">
        <v>40</v>
      </c>
      <c r="P1897" s="3" t="s">
        <v>4705</v>
      </c>
      <c r="Q1897" s="3" t="s">
        <v>42</v>
      </c>
      <c r="R1897" s="3" t="s">
        <v>64</v>
      </c>
      <c r="S1897" s="3" t="s">
        <v>4706</v>
      </c>
      <c r="T1897" s="3">
        <v>3.38</v>
      </c>
      <c r="U1897" s="35" cm="1">
        <f t="array" ref="U1897">INDEX('Pricing Strategy'!$F$4:$F$71,MATCH(1,(Dataset!$O1897='Pricing Strategy'!$B$4:$B$71)*(Dataset!$Q1897='Pricing Strategy'!$C$4:$C$71)*(Dataset!$R1897='Pricing Strategy'!$D$4:$D$71),))</f>
        <v>0.45</v>
      </c>
      <c r="V1897" s="3">
        <f>Dataset!$T1897*(1-Dataset!$U1897)</f>
        <v>1.859</v>
      </c>
    </row>
    <row r="1898" spans="1:22" x14ac:dyDescent="0.3">
      <c r="A1898" s="32"/>
      <c r="C1898" s="3">
        <v>1893</v>
      </c>
      <c r="D1898" s="3" t="s">
        <v>4707</v>
      </c>
      <c r="E1898" s="34">
        <v>43456</v>
      </c>
      <c r="F1898" s="34">
        <v>43458</v>
      </c>
      <c r="G1898" s="3" t="s">
        <v>19</v>
      </c>
      <c r="H1898" s="3" t="s">
        <v>1629</v>
      </c>
      <c r="I1898" s="3" t="s">
        <v>1630</v>
      </c>
      <c r="J1898" s="3" t="s">
        <v>22</v>
      </c>
      <c r="K1898" s="3" t="s">
        <v>23</v>
      </c>
      <c r="L1898" s="3" t="s">
        <v>4708</v>
      </c>
      <c r="M1898" s="3" t="s">
        <v>50</v>
      </c>
      <c r="N1898" s="3">
        <v>32127</v>
      </c>
      <c r="O1898" s="3" t="s">
        <v>26</v>
      </c>
      <c r="P1898" s="3" t="s">
        <v>4693</v>
      </c>
      <c r="Q1898" s="3" t="s">
        <v>42</v>
      </c>
      <c r="R1898" s="3" t="s">
        <v>169</v>
      </c>
      <c r="S1898" s="3" t="s">
        <v>667</v>
      </c>
      <c r="T1898" s="3">
        <v>7.8239999999999998</v>
      </c>
      <c r="U1898" s="35" cm="1">
        <f t="array" ref="U1898">INDEX('Pricing Strategy'!$F$4:$F$71,MATCH(1,(Dataset!$O1898='Pricing Strategy'!$B$4:$B$71)*(Dataset!$Q1898='Pricing Strategy'!$C$4:$C$71)*(Dataset!$R1898='Pricing Strategy'!$D$4:$D$71),))</f>
        <v>0.25</v>
      </c>
      <c r="V1898" s="3">
        <f>Dataset!$T1898*(1-Dataset!$U1898)</f>
        <v>5.8680000000000003</v>
      </c>
    </row>
    <row r="1899" spans="1:22" x14ac:dyDescent="0.3">
      <c r="A1899" s="32"/>
      <c r="C1899" s="3">
        <v>1894</v>
      </c>
      <c r="D1899" s="3" t="s">
        <v>4709</v>
      </c>
      <c r="E1899" s="34">
        <v>43063</v>
      </c>
      <c r="F1899" s="34">
        <v>43068</v>
      </c>
      <c r="G1899" s="3" t="s">
        <v>46</v>
      </c>
      <c r="H1899" s="3" t="s">
        <v>2202</v>
      </c>
      <c r="I1899" s="3" t="s">
        <v>2203</v>
      </c>
      <c r="J1899" s="3" t="s">
        <v>22</v>
      </c>
      <c r="K1899" s="3" t="s">
        <v>23</v>
      </c>
      <c r="L1899" s="3" t="s">
        <v>4710</v>
      </c>
      <c r="M1899" s="3" t="s">
        <v>416</v>
      </c>
      <c r="N1899" s="3">
        <v>97504</v>
      </c>
      <c r="O1899" s="3" t="s">
        <v>40</v>
      </c>
      <c r="P1899" s="3" t="s">
        <v>4711</v>
      </c>
      <c r="Q1899" s="3" t="s">
        <v>42</v>
      </c>
      <c r="R1899" s="3" t="s">
        <v>86</v>
      </c>
      <c r="S1899" s="3" t="s">
        <v>4712</v>
      </c>
      <c r="T1899" s="3">
        <v>24.783999999999999</v>
      </c>
      <c r="U1899" s="35" cm="1">
        <f t="array" ref="U1899">INDEX('Pricing Strategy'!$F$4:$F$71,MATCH(1,(Dataset!$O1899='Pricing Strategy'!$B$4:$B$71)*(Dataset!$Q1899='Pricing Strategy'!$C$4:$C$71)*(Dataset!$R1899='Pricing Strategy'!$D$4:$D$71),))</f>
        <v>0.4</v>
      </c>
      <c r="V1899" s="3">
        <f>Dataset!$T1899*(1-Dataset!$U1899)</f>
        <v>14.870399999999998</v>
      </c>
    </row>
    <row r="1900" spans="1:22" x14ac:dyDescent="0.3">
      <c r="A1900" s="32"/>
      <c r="C1900" s="3">
        <v>1895</v>
      </c>
      <c r="D1900" s="3" t="s">
        <v>4713</v>
      </c>
      <c r="E1900" s="34">
        <v>43436</v>
      </c>
      <c r="F1900" s="34">
        <v>43439</v>
      </c>
      <c r="G1900" s="3" t="s">
        <v>184</v>
      </c>
      <c r="H1900" s="3" t="s">
        <v>4714</v>
      </c>
      <c r="I1900" s="3" t="s">
        <v>4715</v>
      </c>
      <c r="J1900" s="3" t="s">
        <v>22</v>
      </c>
      <c r="K1900" s="3" t="s">
        <v>23</v>
      </c>
      <c r="L1900" s="3" t="s">
        <v>4716</v>
      </c>
      <c r="M1900" s="3" t="s">
        <v>315</v>
      </c>
      <c r="N1900" s="3">
        <v>22901</v>
      </c>
      <c r="O1900" s="3" t="s">
        <v>26</v>
      </c>
      <c r="P1900" s="3" t="s">
        <v>4717</v>
      </c>
      <c r="Q1900" s="3" t="s">
        <v>42</v>
      </c>
      <c r="R1900" s="3" t="s">
        <v>64</v>
      </c>
      <c r="S1900" s="3" t="s">
        <v>4718</v>
      </c>
      <c r="T1900" s="3">
        <v>34.65</v>
      </c>
      <c r="U1900" s="35" cm="1">
        <f t="array" ref="U1900">INDEX('Pricing Strategy'!$F$4:$F$71,MATCH(1,(Dataset!$O1900='Pricing Strategy'!$B$4:$B$71)*(Dataset!$Q1900='Pricing Strategy'!$C$4:$C$71)*(Dataset!$R1900='Pricing Strategy'!$D$4:$D$71),))</f>
        <v>0.3</v>
      </c>
      <c r="V1900" s="3">
        <f>Dataset!$T1900*(1-Dataset!$U1900)</f>
        <v>24.254999999999999</v>
      </c>
    </row>
    <row r="1901" spans="1:22" x14ac:dyDescent="0.3">
      <c r="A1901" s="32"/>
      <c r="C1901" s="3">
        <v>1896</v>
      </c>
      <c r="D1901" s="3" t="s">
        <v>4719</v>
      </c>
      <c r="E1901" s="34">
        <v>42735</v>
      </c>
      <c r="F1901" s="34">
        <v>42739</v>
      </c>
      <c r="G1901" s="3" t="s">
        <v>46</v>
      </c>
      <c r="H1901" s="3" t="s">
        <v>1049</v>
      </c>
      <c r="I1901" s="3" t="s">
        <v>1050</v>
      </c>
      <c r="J1901" s="3" t="s">
        <v>22</v>
      </c>
      <c r="K1901" s="3" t="s">
        <v>23</v>
      </c>
      <c r="L1901" s="3" t="s">
        <v>4720</v>
      </c>
      <c r="M1901" s="3" t="s">
        <v>1764</v>
      </c>
      <c r="N1901" s="3">
        <v>59801</v>
      </c>
      <c r="O1901" s="3" t="s">
        <v>40</v>
      </c>
      <c r="P1901" s="3" t="s">
        <v>2211</v>
      </c>
      <c r="Q1901" s="3" t="s">
        <v>42</v>
      </c>
      <c r="R1901" s="3" t="s">
        <v>71</v>
      </c>
      <c r="S1901" s="3" t="s">
        <v>2212</v>
      </c>
      <c r="T1901" s="3">
        <v>487.98399999999998</v>
      </c>
      <c r="U1901" s="35" cm="1">
        <f t="array" ref="U1901">INDEX('Pricing Strategy'!$F$4:$F$71,MATCH(1,(Dataset!$O1901='Pricing Strategy'!$B$4:$B$71)*(Dataset!$Q1901='Pricing Strategy'!$C$4:$C$71)*(Dataset!$R1901='Pricing Strategy'!$D$4:$D$71),))</f>
        <v>0.4</v>
      </c>
      <c r="V1901" s="3">
        <f>Dataset!$T1901*(1-Dataset!$U1901)</f>
        <v>292.79039999999998</v>
      </c>
    </row>
    <row r="1902" spans="1:22" x14ac:dyDescent="0.3">
      <c r="A1902" s="32"/>
      <c r="C1902" s="3">
        <v>1897</v>
      </c>
      <c r="D1902" s="3" t="s">
        <v>4721</v>
      </c>
      <c r="E1902" s="34">
        <v>43376</v>
      </c>
      <c r="F1902" s="34">
        <v>43379</v>
      </c>
      <c r="G1902" s="3" t="s">
        <v>184</v>
      </c>
      <c r="H1902" s="3" t="s">
        <v>4722</v>
      </c>
      <c r="I1902" s="3" t="s">
        <v>4723</v>
      </c>
      <c r="J1902" s="3" t="s">
        <v>22</v>
      </c>
      <c r="K1902" s="3" t="s">
        <v>23</v>
      </c>
      <c r="L1902" s="3" t="s">
        <v>405</v>
      </c>
      <c r="M1902" s="3" t="s">
        <v>225</v>
      </c>
      <c r="N1902" s="3">
        <v>55407</v>
      </c>
      <c r="O1902" s="3" t="s">
        <v>101</v>
      </c>
      <c r="P1902" s="3" t="s">
        <v>4724</v>
      </c>
      <c r="Q1902" s="3" t="s">
        <v>42</v>
      </c>
      <c r="R1902" s="3" t="s">
        <v>71</v>
      </c>
      <c r="S1902" s="3" t="s">
        <v>4725</v>
      </c>
      <c r="T1902" s="3">
        <v>1793.98</v>
      </c>
      <c r="U1902" s="35" cm="1">
        <f t="array" ref="U1902">INDEX('Pricing Strategy'!$F$4:$F$71,MATCH(1,(Dataset!$O1902='Pricing Strategy'!$B$4:$B$71)*(Dataset!$Q1902='Pricing Strategy'!$C$4:$C$71)*(Dataset!$R1902='Pricing Strategy'!$D$4:$D$71),))</f>
        <v>0.3</v>
      </c>
      <c r="V1902" s="3">
        <f>Dataset!$T1902*(1-Dataset!$U1902)</f>
        <v>1255.7859999999998</v>
      </c>
    </row>
    <row r="1903" spans="1:22" x14ac:dyDescent="0.3">
      <c r="A1903" s="32"/>
      <c r="C1903" s="3">
        <v>1898</v>
      </c>
      <c r="D1903" s="3" t="s">
        <v>4726</v>
      </c>
      <c r="E1903" s="34">
        <v>42245</v>
      </c>
      <c r="F1903" s="34">
        <v>42249</v>
      </c>
      <c r="G1903" s="3" t="s">
        <v>19</v>
      </c>
      <c r="H1903" s="3" t="s">
        <v>3000</v>
      </c>
      <c r="I1903" s="3" t="s">
        <v>3001</v>
      </c>
      <c r="J1903" s="3" t="s">
        <v>22</v>
      </c>
      <c r="K1903" s="3" t="s">
        <v>23</v>
      </c>
      <c r="L1903" s="3" t="s">
        <v>1420</v>
      </c>
      <c r="M1903" s="3" t="s">
        <v>50</v>
      </c>
      <c r="N1903" s="3">
        <v>33178</v>
      </c>
      <c r="O1903" s="3" t="s">
        <v>26</v>
      </c>
      <c r="P1903" s="3" t="s">
        <v>4727</v>
      </c>
      <c r="Q1903" s="3" t="s">
        <v>42</v>
      </c>
      <c r="R1903" s="3" t="s">
        <v>169</v>
      </c>
      <c r="S1903" s="3" t="s">
        <v>4728</v>
      </c>
      <c r="T1903" s="3">
        <v>29.808</v>
      </c>
      <c r="U1903" s="35" cm="1">
        <f t="array" ref="U1903">INDEX('Pricing Strategy'!$F$4:$F$71,MATCH(1,(Dataset!$O1903='Pricing Strategy'!$B$4:$B$71)*(Dataset!$Q1903='Pricing Strategy'!$C$4:$C$71)*(Dataset!$R1903='Pricing Strategy'!$D$4:$D$71),))</f>
        <v>0.25</v>
      </c>
      <c r="V1903" s="3">
        <f>Dataset!$T1903*(1-Dataset!$U1903)</f>
        <v>22.356000000000002</v>
      </c>
    </row>
    <row r="1904" spans="1:22" x14ac:dyDescent="0.3">
      <c r="A1904" s="32"/>
      <c r="C1904" s="3">
        <v>1899</v>
      </c>
      <c r="D1904" s="3" t="s">
        <v>4726</v>
      </c>
      <c r="E1904" s="34">
        <v>42245</v>
      </c>
      <c r="F1904" s="34">
        <v>42249</v>
      </c>
      <c r="G1904" s="3" t="s">
        <v>19</v>
      </c>
      <c r="H1904" s="3" t="s">
        <v>3000</v>
      </c>
      <c r="I1904" s="3" t="s">
        <v>3001</v>
      </c>
      <c r="J1904" s="3" t="s">
        <v>22</v>
      </c>
      <c r="K1904" s="3" t="s">
        <v>23</v>
      </c>
      <c r="L1904" s="3" t="s">
        <v>1420</v>
      </c>
      <c r="M1904" s="3" t="s">
        <v>50</v>
      </c>
      <c r="N1904" s="3">
        <v>33178</v>
      </c>
      <c r="O1904" s="3" t="s">
        <v>26</v>
      </c>
      <c r="P1904" s="3" t="s">
        <v>4729</v>
      </c>
      <c r="Q1904" s="3" t="s">
        <v>42</v>
      </c>
      <c r="R1904" s="3" t="s">
        <v>71</v>
      </c>
      <c r="S1904" s="3" t="s">
        <v>4730</v>
      </c>
      <c r="T1904" s="3">
        <v>505.17599999999999</v>
      </c>
      <c r="U1904" s="35" cm="1">
        <f t="array" ref="U1904">INDEX('Pricing Strategy'!$F$4:$F$71,MATCH(1,(Dataset!$O1904='Pricing Strategy'!$B$4:$B$71)*(Dataset!$Q1904='Pricing Strategy'!$C$4:$C$71)*(Dataset!$R1904='Pricing Strategy'!$D$4:$D$71),))</f>
        <v>0.25</v>
      </c>
      <c r="V1904" s="3">
        <f>Dataset!$T1904*(1-Dataset!$U1904)</f>
        <v>378.88200000000001</v>
      </c>
    </row>
    <row r="1905" spans="1:22" x14ac:dyDescent="0.3">
      <c r="A1905" s="32"/>
      <c r="C1905" s="3">
        <v>1900</v>
      </c>
      <c r="D1905" s="3" t="s">
        <v>4726</v>
      </c>
      <c r="E1905" s="34">
        <v>42245</v>
      </c>
      <c r="F1905" s="34">
        <v>42249</v>
      </c>
      <c r="G1905" s="3" t="s">
        <v>19</v>
      </c>
      <c r="H1905" s="3" t="s">
        <v>3000</v>
      </c>
      <c r="I1905" s="3" t="s">
        <v>3001</v>
      </c>
      <c r="J1905" s="3" t="s">
        <v>22</v>
      </c>
      <c r="K1905" s="3" t="s">
        <v>23</v>
      </c>
      <c r="L1905" s="3" t="s">
        <v>1420</v>
      </c>
      <c r="M1905" s="3" t="s">
        <v>50</v>
      </c>
      <c r="N1905" s="3">
        <v>33178</v>
      </c>
      <c r="O1905" s="3" t="s">
        <v>26</v>
      </c>
      <c r="P1905" s="3" t="s">
        <v>1703</v>
      </c>
      <c r="Q1905" s="3" t="s">
        <v>28</v>
      </c>
      <c r="R1905" s="3" t="s">
        <v>52</v>
      </c>
      <c r="S1905" s="3" t="s">
        <v>1704</v>
      </c>
      <c r="T1905" s="3">
        <v>174.05850000000001</v>
      </c>
      <c r="U1905" s="35" cm="1">
        <f t="array" ref="U1905">INDEX('Pricing Strategy'!$F$4:$F$71,MATCH(1,(Dataset!$O1905='Pricing Strategy'!$B$4:$B$71)*(Dataset!$Q1905='Pricing Strategy'!$C$4:$C$71)*(Dataset!$R1905='Pricing Strategy'!$D$4:$D$71),))</f>
        <v>0.3</v>
      </c>
      <c r="V1905" s="3">
        <f>Dataset!$T1905*(1-Dataset!$U1905)</f>
        <v>121.84094999999999</v>
      </c>
    </row>
    <row r="1906" spans="1:22" x14ac:dyDescent="0.3">
      <c r="A1906" s="32"/>
      <c r="C1906" s="3">
        <v>1901</v>
      </c>
      <c r="D1906" s="3" t="s">
        <v>4731</v>
      </c>
      <c r="E1906" s="34">
        <v>42915</v>
      </c>
      <c r="F1906" s="34">
        <v>42919</v>
      </c>
      <c r="G1906" s="3" t="s">
        <v>19</v>
      </c>
      <c r="H1906" s="3" t="s">
        <v>4004</v>
      </c>
      <c r="I1906" s="3" t="s">
        <v>4005</v>
      </c>
      <c r="J1906" s="3" t="s">
        <v>22</v>
      </c>
      <c r="K1906" s="3" t="s">
        <v>23</v>
      </c>
      <c r="L1906" s="3" t="s">
        <v>2582</v>
      </c>
      <c r="M1906" s="3" t="s">
        <v>379</v>
      </c>
      <c r="N1906" s="3">
        <v>29501</v>
      </c>
      <c r="O1906" s="3" t="s">
        <v>26</v>
      </c>
      <c r="P1906" s="3" t="s">
        <v>3546</v>
      </c>
      <c r="Q1906" s="3" t="s">
        <v>42</v>
      </c>
      <c r="R1906" s="3" t="s">
        <v>55</v>
      </c>
      <c r="S1906" s="3" t="s">
        <v>3547</v>
      </c>
      <c r="T1906" s="3">
        <v>191.88</v>
      </c>
      <c r="U1906" s="35" cm="1">
        <f t="array" ref="U1906">INDEX('Pricing Strategy'!$F$4:$F$71,MATCH(1,(Dataset!$O1906='Pricing Strategy'!$B$4:$B$71)*(Dataset!$Q1906='Pricing Strategy'!$C$4:$C$71)*(Dataset!$R1906='Pricing Strategy'!$D$4:$D$71),))</f>
        <v>0.35</v>
      </c>
      <c r="V1906" s="3">
        <f>Dataset!$T1906*(1-Dataset!$U1906)</f>
        <v>124.72200000000001</v>
      </c>
    </row>
    <row r="1907" spans="1:22" x14ac:dyDescent="0.3">
      <c r="A1907" s="32"/>
      <c r="C1907" s="3">
        <v>1902</v>
      </c>
      <c r="D1907" s="3" t="s">
        <v>4732</v>
      </c>
      <c r="E1907" s="34">
        <v>42967</v>
      </c>
      <c r="F1907" s="34">
        <v>42970</v>
      </c>
      <c r="G1907" s="3" t="s">
        <v>184</v>
      </c>
      <c r="H1907" s="3" t="s">
        <v>930</v>
      </c>
      <c r="I1907" s="3" t="s">
        <v>931</v>
      </c>
      <c r="J1907" s="3" t="s">
        <v>98</v>
      </c>
      <c r="K1907" s="3" t="s">
        <v>23</v>
      </c>
      <c r="L1907" s="3" t="s">
        <v>879</v>
      </c>
      <c r="M1907" s="3" t="s">
        <v>234</v>
      </c>
      <c r="N1907" s="3">
        <v>48205</v>
      </c>
      <c r="O1907" s="3" t="s">
        <v>101</v>
      </c>
      <c r="P1907" s="3" t="s">
        <v>4733</v>
      </c>
      <c r="Q1907" s="3" t="s">
        <v>67</v>
      </c>
      <c r="R1907" s="3" t="s">
        <v>68</v>
      </c>
      <c r="S1907" s="3" t="s">
        <v>4734</v>
      </c>
      <c r="T1907" s="3">
        <v>14.78</v>
      </c>
      <c r="U1907" s="35" cm="1">
        <f t="array" ref="U1907">INDEX('Pricing Strategy'!$F$4:$F$71,MATCH(1,(Dataset!$O1907='Pricing Strategy'!$B$4:$B$71)*(Dataset!$Q1907='Pricing Strategy'!$C$4:$C$71)*(Dataset!$R1907='Pricing Strategy'!$D$4:$D$71),))</f>
        <v>0.3</v>
      </c>
      <c r="V1907" s="3">
        <f>Dataset!$T1907*(1-Dataset!$U1907)</f>
        <v>10.345999999999998</v>
      </c>
    </row>
    <row r="1908" spans="1:22" x14ac:dyDescent="0.3">
      <c r="A1908" s="32"/>
      <c r="C1908" s="3">
        <v>1903</v>
      </c>
      <c r="D1908" s="3" t="s">
        <v>4735</v>
      </c>
      <c r="E1908" s="34">
        <v>43394</v>
      </c>
      <c r="F1908" s="34">
        <v>43395</v>
      </c>
      <c r="G1908" s="3" t="s">
        <v>184</v>
      </c>
      <c r="H1908" s="3" t="s">
        <v>3862</v>
      </c>
      <c r="I1908" s="3" t="s">
        <v>3863</v>
      </c>
      <c r="J1908" s="3" t="s">
        <v>37</v>
      </c>
      <c r="K1908" s="3" t="s">
        <v>23</v>
      </c>
      <c r="L1908" s="3" t="s">
        <v>314</v>
      </c>
      <c r="M1908" s="3" t="s">
        <v>416</v>
      </c>
      <c r="N1908" s="3">
        <v>97477</v>
      </c>
      <c r="O1908" s="3" t="s">
        <v>40</v>
      </c>
      <c r="P1908" s="3" t="s">
        <v>2520</v>
      </c>
      <c r="Q1908" s="3" t="s">
        <v>42</v>
      </c>
      <c r="R1908" s="3" t="s">
        <v>86</v>
      </c>
      <c r="S1908" s="3" t="s">
        <v>2521</v>
      </c>
      <c r="T1908" s="3">
        <v>5.1840000000000002</v>
      </c>
      <c r="U1908" s="35" cm="1">
        <f t="array" ref="U1908">INDEX('Pricing Strategy'!$F$4:$F$71,MATCH(1,(Dataset!$O1908='Pricing Strategy'!$B$4:$B$71)*(Dataset!$Q1908='Pricing Strategy'!$C$4:$C$71)*(Dataset!$R1908='Pricing Strategy'!$D$4:$D$71),))</f>
        <v>0.4</v>
      </c>
      <c r="V1908" s="3">
        <f>Dataset!$T1908*(1-Dataset!$U1908)</f>
        <v>3.1103999999999998</v>
      </c>
    </row>
    <row r="1909" spans="1:22" x14ac:dyDescent="0.3">
      <c r="A1909" s="32"/>
      <c r="C1909" s="3">
        <v>1904</v>
      </c>
      <c r="D1909" s="3" t="s">
        <v>4735</v>
      </c>
      <c r="E1909" s="34">
        <v>43394</v>
      </c>
      <c r="F1909" s="34">
        <v>43395</v>
      </c>
      <c r="G1909" s="3" t="s">
        <v>184</v>
      </c>
      <c r="H1909" s="3" t="s">
        <v>3862</v>
      </c>
      <c r="I1909" s="3" t="s">
        <v>3863</v>
      </c>
      <c r="J1909" s="3" t="s">
        <v>37</v>
      </c>
      <c r="K1909" s="3" t="s">
        <v>23</v>
      </c>
      <c r="L1909" s="3" t="s">
        <v>314</v>
      </c>
      <c r="M1909" s="3" t="s">
        <v>416</v>
      </c>
      <c r="N1909" s="3">
        <v>97477</v>
      </c>
      <c r="O1909" s="3" t="s">
        <v>40</v>
      </c>
      <c r="P1909" s="3" t="s">
        <v>4736</v>
      </c>
      <c r="Q1909" s="3" t="s">
        <v>28</v>
      </c>
      <c r="R1909" s="3" t="s">
        <v>32</v>
      </c>
      <c r="S1909" s="3" t="s">
        <v>4737</v>
      </c>
      <c r="T1909" s="3">
        <v>478.48</v>
      </c>
      <c r="U1909" s="35" cm="1">
        <f t="array" ref="U1909">INDEX('Pricing Strategy'!$F$4:$F$71,MATCH(1,(Dataset!$O1909='Pricing Strategy'!$B$4:$B$71)*(Dataset!$Q1909='Pricing Strategy'!$C$4:$C$71)*(Dataset!$R1909='Pricing Strategy'!$D$4:$D$71),))</f>
        <v>0.45</v>
      </c>
      <c r="V1909" s="3">
        <f>Dataset!$T1909*(1-Dataset!$U1909)</f>
        <v>263.16400000000004</v>
      </c>
    </row>
    <row r="1910" spans="1:22" x14ac:dyDescent="0.3">
      <c r="A1910" s="32"/>
      <c r="C1910" s="3">
        <v>1905</v>
      </c>
      <c r="D1910" s="3" t="s">
        <v>4735</v>
      </c>
      <c r="E1910" s="34">
        <v>43394</v>
      </c>
      <c r="F1910" s="34">
        <v>43395</v>
      </c>
      <c r="G1910" s="3" t="s">
        <v>184</v>
      </c>
      <c r="H1910" s="3" t="s">
        <v>3862</v>
      </c>
      <c r="I1910" s="3" t="s">
        <v>3863</v>
      </c>
      <c r="J1910" s="3" t="s">
        <v>37</v>
      </c>
      <c r="K1910" s="3" t="s">
        <v>23</v>
      </c>
      <c r="L1910" s="3" t="s">
        <v>314</v>
      </c>
      <c r="M1910" s="3" t="s">
        <v>416</v>
      </c>
      <c r="N1910" s="3">
        <v>97477</v>
      </c>
      <c r="O1910" s="3" t="s">
        <v>40</v>
      </c>
      <c r="P1910" s="3" t="s">
        <v>3643</v>
      </c>
      <c r="Q1910" s="3" t="s">
        <v>67</v>
      </c>
      <c r="R1910" s="3" t="s">
        <v>157</v>
      </c>
      <c r="S1910" s="3" t="s">
        <v>3644</v>
      </c>
      <c r="T1910" s="3">
        <v>28.4</v>
      </c>
      <c r="U1910" s="35" cm="1">
        <f t="array" ref="U1910">INDEX('Pricing Strategy'!$F$4:$F$71,MATCH(1,(Dataset!$O1910='Pricing Strategy'!$B$4:$B$71)*(Dataset!$Q1910='Pricing Strategy'!$C$4:$C$71)*(Dataset!$R1910='Pricing Strategy'!$D$4:$D$71),))</f>
        <v>0.45</v>
      </c>
      <c r="V1910" s="3">
        <f>Dataset!$T1910*(1-Dataset!$U1910)</f>
        <v>15.620000000000001</v>
      </c>
    </row>
    <row r="1911" spans="1:22" x14ac:dyDescent="0.3">
      <c r="A1911" s="32"/>
      <c r="C1911" s="3">
        <v>1906</v>
      </c>
      <c r="D1911" s="3" t="s">
        <v>4738</v>
      </c>
      <c r="E1911" s="34">
        <v>43394</v>
      </c>
      <c r="F1911" s="34">
        <v>43397</v>
      </c>
      <c r="G1911" s="3" t="s">
        <v>184</v>
      </c>
      <c r="H1911" s="3" t="s">
        <v>4739</v>
      </c>
      <c r="I1911" s="3" t="s">
        <v>4740</v>
      </c>
      <c r="J1911" s="3" t="s">
        <v>37</v>
      </c>
      <c r="K1911" s="3" t="s">
        <v>23</v>
      </c>
      <c r="L1911" s="3" t="s">
        <v>4380</v>
      </c>
      <c r="M1911" s="3" t="s">
        <v>250</v>
      </c>
      <c r="N1911" s="3">
        <v>46203</v>
      </c>
      <c r="O1911" s="3" t="s">
        <v>101</v>
      </c>
      <c r="P1911" s="3" t="s">
        <v>1631</v>
      </c>
      <c r="Q1911" s="3" t="s">
        <v>42</v>
      </c>
      <c r="R1911" s="3" t="s">
        <v>55</v>
      </c>
      <c r="S1911" s="3" t="s">
        <v>1632</v>
      </c>
      <c r="T1911" s="3">
        <v>909.12</v>
      </c>
      <c r="U1911" s="35" cm="1">
        <f t="array" ref="U1911">INDEX('Pricing Strategy'!$F$4:$F$71,MATCH(1,(Dataset!$O1911='Pricing Strategy'!$B$4:$B$71)*(Dataset!$Q1911='Pricing Strategy'!$C$4:$C$71)*(Dataset!$R1911='Pricing Strategy'!$D$4:$D$71),))</f>
        <v>0.4</v>
      </c>
      <c r="V1911" s="3">
        <f>Dataset!$T1911*(1-Dataset!$U1911)</f>
        <v>545.47199999999998</v>
      </c>
    </row>
    <row r="1912" spans="1:22" x14ac:dyDescent="0.3">
      <c r="A1912" s="32"/>
      <c r="C1912" s="3">
        <v>1907</v>
      </c>
      <c r="D1912" s="3" t="s">
        <v>4741</v>
      </c>
      <c r="E1912" s="34">
        <v>42872</v>
      </c>
      <c r="F1912" s="34">
        <v>42876</v>
      </c>
      <c r="G1912" s="3" t="s">
        <v>46</v>
      </c>
      <c r="H1912" s="3" t="s">
        <v>4518</v>
      </c>
      <c r="I1912" s="3" t="s">
        <v>4519</v>
      </c>
      <c r="J1912" s="3" t="s">
        <v>37</v>
      </c>
      <c r="K1912" s="3" t="s">
        <v>23</v>
      </c>
      <c r="L1912" s="3" t="s">
        <v>4742</v>
      </c>
      <c r="M1912" s="3" t="s">
        <v>50</v>
      </c>
      <c r="N1912" s="3">
        <v>32712</v>
      </c>
      <c r="O1912" s="3" t="s">
        <v>26</v>
      </c>
      <c r="P1912" s="3" t="s">
        <v>4743</v>
      </c>
      <c r="Q1912" s="3" t="s">
        <v>42</v>
      </c>
      <c r="R1912" s="3" t="s">
        <v>71</v>
      </c>
      <c r="S1912" s="3" t="s">
        <v>4744</v>
      </c>
      <c r="T1912" s="3">
        <v>2.952</v>
      </c>
      <c r="U1912" s="35" cm="1">
        <f t="array" ref="U1912">INDEX('Pricing Strategy'!$F$4:$F$71,MATCH(1,(Dataset!$O1912='Pricing Strategy'!$B$4:$B$71)*(Dataset!$Q1912='Pricing Strategy'!$C$4:$C$71)*(Dataset!$R1912='Pricing Strategy'!$D$4:$D$71),))</f>
        <v>0.25</v>
      </c>
      <c r="V1912" s="3">
        <f>Dataset!$T1912*(1-Dataset!$U1912)</f>
        <v>2.214</v>
      </c>
    </row>
    <row r="1913" spans="1:22" x14ac:dyDescent="0.3">
      <c r="A1913" s="32"/>
      <c r="C1913" s="3">
        <v>1908</v>
      </c>
      <c r="D1913" s="3" t="s">
        <v>4741</v>
      </c>
      <c r="E1913" s="34">
        <v>42872</v>
      </c>
      <c r="F1913" s="34">
        <v>42876</v>
      </c>
      <c r="G1913" s="3" t="s">
        <v>46</v>
      </c>
      <c r="H1913" s="3" t="s">
        <v>4518</v>
      </c>
      <c r="I1913" s="3" t="s">
        <v>4519</v>
      </c>
      <c r="J1913" s="3" t="s">
        <v>37</v>
      </c>
      <c r="K1913" s="3" t="s">
        <v>23</v>
      </c>
      <c r="L1913" s="3" t="s">
        <v>4742</v>
      </c>
      <c r="M1913" s="3" t="s">
        <v>50</v>
      </c>
      <c r="N1913" s="3">
        <v>32712</v>
      </c>
      <c r="O1913" s="3" t="s">
        <v>26</v>
      </c>
      <c r="P1913" s="3" t="s">
        <v>1905</v>
      </c>
      <c r="Q1913" s="3" t="s">
        <v>42</v>
      </c>
      <c r="R1913" s="3" t="s">
        <v>71</v>
      </c>
      <c r="S1913" s="3" t="s">
        <v>1906</v>
      </c>
      <c r="T1913" s="3">
        <v>27.018000000000001</v>
      </c>
      <c r="U1913" s="35" cm="1">
        <f t="array" ref="U1913">INDEX('Pricing Strategy'!$F$4:$F$71,MATCH(1,(Dataset!$O1913='Pricing Strategy'!$B$4:$B$71)*(Dataset!$Q1913='Pricing Strategy'!$C$4:$C$71)*(Dataset!$R1913='Pricing Strategy'!$D$4:$D$71),))</f>
        <v>0.25</v>
      </c>
      <c r="V1913" s="3">
        <f>Dataset!$T1913*(1-Dataset!$U1913)</f>
        <v>20.263500000000001</v>
      </c>
    </row>
    <row r="1914" spans="1:22" x14ac:dyDescent="0.3">
      <c r="A1914" s="32"/>
      <c r="C1914" s="3">
        <v>1909</v>
      </c>
      <c r="D1914" s="3" t="s">
        <v>4745</v>
      </c>
      <c r="E1914" s="34">
        <v>42403</v>
      </c>
      <c r="F1914" s="34">
        <v>42404</v>
      </c>
      <c r="G1914" s="3" t="s">
        <v>184</v>
      </c>
      <c r="H1914" s="3" t="s">
        <v>3853</v>
      </c>
      <c r="I1914" s="3" t="s">
        <v>3854</v>
      </c>
      <c r="J1914" s="3" t="s">
        <v>37</v>
      </c>
      <c r="K1914" s="3" t="s">
        <v>23</v>
      </c>
      <c r="L1914" s="3" t="s">
        <v>38</v>
      </c>
      <c r="M1914" s="3" t="s">
        <v>39</v>
      </c>
      <c r="N1914" s="3">
        <v>90008</v>
      </c>
      <c r="O1914" s="3" t="s">
        <v>40</v>
      </c>
      <c r="P1914" s="3" t="s">
        <v>4746</v>
      </c>
      <c r="Q1914" s="3" t="s">
        <v>28</v>
      </c>
      <c r="R1914" s="3" t="s">
        <v>61</v>
      </c>
      <c r="S1914" s="3" t="s">
        <v>4747</v>
      </c>
      <c r="T1914" s="3">
        <v>136.91999999999999</v>
      </c>
      <c r="U1914" s="35" cm="1">
        <f t="array" ref="U1914">INDEX('Pricing Strategy'!$F$4:$F$71,MATCH(1,(Dataset!$O1914='Pricing Strategy'!$B$4:$B$71)*(Dataset!$Q1914='Pricing Strategy'!$C$4:$C$71)*(Dataset!$R1914='Pricing Strategy'!$D$4:$D$71),))</f>
        <v>0.4</v>
      </c>
      <c r="V1914" s="3">
        <f>Dataset!$T1914*(1-Dataset!$U1914)</f>
        <v>82.151999999999987</v>
      </c>
    </row>
    <row r="1915" spans="1:22" x14ac:dyDescent="0.3">
      <c r="A1915" s="32"/>
      <c r="C1915" s="3">
        <v>1910</v>
      </c>
      <c r="D1915" s="3" t="s">
        <v>4748</v>
      </c>
      <c r="E1915" s="34">
        <v>43452</v>
      </c>
      <c r="F1915" s="34">
        <v>43457</v>
      </c>
      <c r="G1915" s="3" t="s">
        <v>46</v>
      </c>
      <c r="H1915" s="3" t="s">
        <v>4749</v>
      </c>
      <c r="I1915" s="3" t="s">
        <v>4750</v>
      </c>
      <c r="J1915" s="3" t="s">
        <v>22</v>
      </c>
      <c r="K1915" s="3" t="s">
        <v>23</v>
      </c>
      <c r="L1915" s="3" t="s">
        <v>2345</v>
      </c>
      <c r="M1915" s="3" t="s">
        <v>263</v>
      </c>
      <c r="N1915" s="3">
        <v>11572</v>
      </c>
      <c r="O1915" s="3" t="s">
        <v>144</v>
      </c>
      <c r="P1915" s="3" t="s">
        <v>4751</v>
      </c>
      <c r="Q1915" s="3" t="s">
        <v>28</v>
      </c>
      <c r="R1915" s="3" t="s">
        <v>61</v>
      </c>
      <c r="S1915" s="3" t="s">
        <v>4752</v>
      </c>
      <c r="T1915" s="3">
        <v>18.96</v>
      </c>
      <c r="U1915" s="35" cm="1">
        <f t="array" ref="U1915">INDEX('Pricing Strategy'!$F$4:$F$71,MATCH(1,(Dataset!$O1915='Pricing Strategy'!$B$4:$B$71)*(Dataset!$Q1915='Pricing Strategy'!$C$4:$C$71)*(Dataset!$R1915='Pricing Strategy'!$D$4:$D$71),))</f>
        <v>0.4</v>
      </c>
      <c r="V1915" s="3">
        <f>Dataset!$T1915*(1-Dataset!$U1915)</f>
        <v>11.375999999999999</v>
      </c>
    </row>
    <row r="1916" spans="1:22" x14ac:dyDescent="0.3">
      <c r="A1916" s="32"/>
      <c r="C1916" s="3">
        <v>1911</v>
      </c>
      <c r="D1916" s="3" t="s">
        <v>4753</v>
      </c>
      <c r="E1916" s="34">
        <v>43054</v>
      </c>
      <c r="F1916" s="34">
        <v>43061</v>
      </c>
      <c r="G1916" s="3" t="s">
        <v>46</v>
      </c>
      <c r="H1916" s="3" t="s">
        <v>351</v>
      </c>
      <c r="I1916" s="3" t="s">
        <v>352</v>
      </c>
      <c r="J1916" s="3" t="s">
        <v>37</v>
      </c>
      <c r="K1916" s="3" t="s">
        <v>23</v>
      </c>
      <c r="L1916" s="3" t="s">
        <v>38</v>
      </c>
      <c r="M1916" s="3" t="s">
        <v>39</v>
      </c>
      <c r="N1916" s="3">
        <v>90008</v>
      </c>
      <c r="O1916" s="3" t="s">
        <v>40</v>
      </c>
      <c r="P1916" s="3" t="s">
        <v>906</v>
      </c>
      <c r="Q1916" s="3" t="s">
        <v>67</v>
      </c>
      <c r="R1916" s="3" t="s">
        <v>157</v>
      </c>
      <c r="S1916" s="3" t="s">
        <v>1786</v>
      </c>
      <c r="T1916" s="3">
        <v>99.39</v>
      </c>
      <c r="U1916" s="35" cm="1">
        <f t="array" ref="U1916">INDEX('Pricing Strategy'!$F$4:$F$71,MATCH(1,(Dataset!$O1916='Pricing Strategy'!$B$4:$B$71)*(Dataset!$Q1916='Pricing Strategy'!$C$4:$C$71)*(Dataset!$R1916='Pricing Strategy'!$D$4:$D$71),))</f>
        <v>0.45</v>
      </c>
      <c r="V1916" s="3">
        <f>Dataset!$T1916*(1-Dataset!$U1916)</f>
        <v>54.664500000000004</v>
      </c>
    </row>
    <row r="1917" spans="1:22" x14ac:dyDescent="0.3">
      <c r="A1917" s="32"/>
      <c r="C1917" s="3">
        <v>1912</v>
      </c>
      <c r="D1917" s="3" t="s">
        <v>4754</v>
      </c>
      <c r="E1917" s="34">
        <v>43284</v>
      </c>
      <c r="F1917" s="34">
        <v>43287</v>
      </c>
      <c r="G1917" s="3" t="s">
        <v>19</v>
      </c>
      <c r="H1917" s="3" t="s">
        <v>3292</v>
      </c>
      <c r="I1917" s="3" t="s">
        <v>3293</v>
      </c>
      <c r="J1917" s="3" t="s">
        <v>37</v>
      </c>
      <c r="K1917" s="3" t="s">
        <v>23</v>
      </c>
      <c r="L1917" s="3" t="s">
        <v>180</v>
      </c>
      <c r="M1917" s="3" t="s">
        <v>100</v>
      </c>
      <c r="N1917" s="3">
        <v>77041</v>
      </c>
      <c r="O1917" s="3" t="s">
        <v>101</v>
      </c>
      <c r="P1917" s="3" t="s">
        <v>4755</v>
      </c>
      <c r="Q1917" s="3" t="s">
        <v>42</v>
      </c>
      <c r="R1917" s="3" t="s">
        <v>86</v>
      </c>
      <c r="S1917" s="3" t="s">
        <v>4756</v>
      </c>
      <c r="T1917" s="3">
        <v>273.89600000000002</v>
      </c>
      <c r="U1917" s="35" cm="1">
        <f t="array" ref="U1917">INDEX('Pricing Strategy'!$F$4:$F$71,MATCH(1,(Dataset!$O1917='Pricing Strategy'!$B$4:$B$71)*(Dataset!$Q1917='Pricing Strategy'!$C$4:$C$71)*(Dataset!$R1917='Pricing Strategy'!$D$4:$D$71),))</f>
        <v>0.3</v>
      </c>
      <c r="V1917" s="3">
        <f>Dataset!$T1917*(1-Dataset!$U1917)</f>
        <v>191.72720000000001</v>
      </c>
    </row>
    <row r="1918" spans="1:22" x14ac:dyDescent="0.3">
      <c r="A1918" s="32"/>
      <c r="C1918" s="3">
        <v>1913</v>
      </c>
      <c r="D1918" s="3" t="s">
        <v>4754</v>
      </c>
      <c r="E1918" s="34">
        <v>43284</v>
      </c>
      <c r="F1918" s="34">
        <v>43287</v>
      </c>
      <c r="G1918" s="3" t="s">
        <v>19</v>
      </c>
      <c r="H1918" s="3" t="s">
        <v>3292</v>
      </c>
      <c r="I1918" s="3" t="s">
        <v>3293</v>
      </c>
      <c r="J1918" s="3" t="s">
        <v>37</v>
      </c>
      <c r="K1918" s="3" t="s">
        <v>23</v>
      </c>
      <c r="L1918" s="3" t="s">
        <v>180</v>
      </c>
      <c r="M1918" s="3" t="s">
        <v>100</v>
      </c>
      <c r="N1918" s="3">
        <v>77041</v>
      </c>
      <c r="O1918" s="3" t="s">
        <v>101</v>
      </c>
      <c r="P1918" s="3" t="s">
        <v>4757</v>
      </c>
      <c r="Q1918" s="3" t="s">
        <v>67</v>
      </c>
      <c r="R1918" s="3" t="s">
        <v>680</v>
      </c>
      <c r="S1918" s="3" t="s">
        <v>4758</v>
      </c>
      <c r="T1918" s="3">
        <v>597.13199999999995</v>
      </c>
      <c r="U1918" s="35" cm="1">
        <f t="array" ref="U1918">INDEX('Pricing Strategy'!$F$4:$F$71,MATCH(1,(Dataset!$O1918='Pricing Strategy'!$B$4:$B$71)*(Dataset!$Q1918='Pricing Strategy'!$C$4:$C$71)*(Dataset!$R1918='Pricing Strategy'!$D$4:$D$71),))</f>
        <v>0.35</v>
      </c>
      <c r="V1918" s="3">
        <f>Dataset!$T1918*(1-Dataset!$U1918)</f>
        <v>388.13579999999996</v>
      </c>
    </row>
    <row r="1919" spans="1:22" x14ac:dyDescent="0.3">
      <c r="A1919" s="32"/>
      <c r="C1919" s="3">
        <v>1914</v>
      </c>
      <c r="D1919" s="3" t="s">
        <v>4759</v>
      </c>
      <c r="E1919" s="34">
        <v>42019</v>
      </c>
      <c r="F1919" s="34">
        <v>42021</v>
      </c>
      <c r="G1919" s="3" t="s">
        <v>184</v>
      </c>
      <c r="H1919" s="3" t="s">
        <v>4760</v>
      </c>
      <c r="I1919" s="3" t="s">
        <v>4761</v>
      </c>
      <c r="J1919" s="3" t="s">
        <v>22</v>
      </c>
      <c r="K1919" s="3" t="s">
        <v>23</v>
      </c>
      <c r="L1919" s="3" t="s">
        <v>3266</v>
      </c>
      <c r="M1919" s="3" t="s">
        <v>1272</v>
      </c>
      <c r="N1919" s="3">
        <v>30076</v>
      </c>
      <c r="O1919" s="3" t="s">
        <v>26</v>
      </c>
      <c r="P1919" s="3" t="s">
        <v>1018</v>
      </c>
      <c r="Q1919" s="3" t="s">
        <v>67</v>
      </c>
      <c r="R1919" s="3" t="s">
        <v>157</v>
      </c>
      <c r="S1919" s="3" t="s">
        <v>1019</v>
      </c>
      <c r="T1919" s="3">
        <v>149.94999999999999</v>
      </c>
      <c r="U1919" s="35" cm="1">
        <f t="array" ref="U1919">INDEX('Pricing Strategy'!$F$4:$F$71,MATCH(1,(Dataset!$O1919='Pricing Strategy'!$B$4:$B$71)*(Dataset!$Q1919='Pricing Strategy'!$C$4:$C$71)*(Dataset!$R1919='Pricing Strategy'!$D$4:$D$71),))</f>
        <v>0.3</v>
      </c>
      <c r="V1919" s="3">
        <f>Dataset!$T1919*(1-Dataset!$U1919)</f>
        <v>104.96499999999999</v>
      </c>
    </row>
    <row r="1920" spans="1:22" x14ac:dyDescent="0.3">
      <c r="A1920" s="32"/>
      <c r="C1920" s="3">
        <v>1915</v>
      </c>
      <c r="D1920" s="3" t="s">
        <v>4762</v>
      </c>
      <c r="E1920" s="34">
        <v>43220</v>
      </c>
      <c r="F1920" s="34">
        <v>43225</v>
      </c>
      <c r="G1920" s="3" t="s">
        <v>46</v>
      </c>
      <c r="H1920" s="3" t="s">
        <v>2958</v>
      </c>
      <c r="I1920" s="3" t="s">
        <v>2959</v>
      </c>
      <c r="J1920" s="3" t="s">
        <v>98</v>
      </c>
      <c r="K1920" s="3" t="s">
        <v>23</v>
      </c>
      <c r="L1920" s="3" t="s">
        <v>3467</v>
      </c>
      <c r="M1920" s="3" t="s">
        <v>50</v>
      </c>
      <c r="N1920" s="3">
        <v>33437</v>
      </c>
      <c r="O1920" s="3" t="s">
        <v>26</v>
      </c>
      <c r="P1920" s="3" t="s">
        <v>4763</v>
      </c>
      <c r="Q1920" s="3" t="s">
        <v>42</v>
      </c>
      <c r="R1920" s="3" t="s">
        <v>43</v>
      </c>
      <c r="S1920" s="3" t="s">
        <v>4764</v>
      </c>
      <c r="T1920" s="3">
        <v>4.6079999999999997</v>
      </c>
      <c r="U1920" s="35" cm="1">
        <f t="array" ref="U1920">INDEX('Pricing Strategy'!$F$4:$F$71,MATCH(1,(Dataset!$O1920='Pricing Strategy'!$B$4:$B$71)*(Dataset!$Q1920='Pricing Strategy'!$C$4:$C$71)*(Dataset!$R1920='Pricing Strategy'!$D$4:$D$71),))</f>
        <v>0.25</v>
      </c>
      <c r="V1920" s="3">
        <f>Dataset!$T1920*(1-Dataset!$U1920)</f>
        <v>3.4559999999999995</v>
      </c>
    </row>
    <row r="1921" spans="1:22" x14ac:dyDescent="0.3">
      <c r="A1921" s="32"/>
      <c r="C1921" s="3">
        <v>1916</v>
      </c>
      <c r="D1921" s="3" t="s">
        <v>4762</v>
      </c>
      <c r="E1921" s="34">
        <v>43220</v>
      </c>
      <c r="F1921" s="34">
        <v>43225</v>
      </c>
      <c r="G1921" s="3" t="s">
        <v>46</v>
      </c>
      <c r="H1921" s="3" t="s">
        <v>2958</v>
      </c>
      <c r="I1921" s="3" t="s">
        <v>2959</v>
      </c>
      <c r="J1921" s="3" t="s">
        <v>98</v>
      </c>
      <c r="K1921" s="3" t="s">
        <v>23</v>
      </c>
      <c r="L1921" s="3" t="s">
        <v>3467</v>
      </c>
      <c r="M1921" s="3" t="s">
        <v>50</v>
      </c>
      <c r="N1921" s="3">
        <v>33437</v>
      </c>
      <c r="O1921" s="3" t="s">
        <v>26</v>
      </c>
      <c r="P1921" s="3" t="s">
        <v>3500</v>
      </c>
      <c r="Q1921" s="3" t="s">
        <v>42</v>
      </c>
      <c r="R1921" s="3" t="s">
        <v>64</v>
      </c>
      <c r="S1921" s="3" t="s">
        <v>3040</v>
      </c>
      <c r="T1921" s="3">
        <v>15.528</v>
      </c>
      <c r="U1921" s="35" cm="1">
        <f t="array" ref="U1921">INDEX('Pricing Strategy'!$F$4:$F$71,MATCH(1,(Dataset!$O1921='Pricing Strategy'!$B$4:$B$71)*(Dataset!$Q1921='Pricing Strategy'!$C$4:$C$71)*(Dataset!$R1921='Pricing Strategy'!$D$4:$D$71),))</f>
        <v>0.3</v>
      </c>
      <c r="V1921" s="3">
        <f>Dataset!$T1921*(1-Dataset!$U1921)</f>
        <v>10.8696</v>
      </c>
    </row>
    <row r="1922" spans="1:22" x14ac:dyDescent="0.3">
      <c r="A1922" s="32"/>
      <c r="C1922" s="3">
        <v>1917</v>
      </c>
      <c r="D1922" s="3" t="s">
        <v>4762</v>
      </c>
      <c r="E1922" s="34">
        <v>43220</v>
      </c>
      <c r="F1922" s="34">
        <v>43225</v>
      </c>
      <c r="G1922" s="3" t="s">
        <v>46</v>
      </c>
      <c r="H1922" s="3" t="s">
        <v>2958</v>
      </c>
      <c r="I1922" s="3" t="s">
        <v>2959</v>
      </c>
      <c r="J1922" s="3" t="s">
        <v>98</v>
      </c>
      <c r="K1922" s="3" t="s">
        <v>23</v>
      </c>
      <c r="L1922" s="3" t="s">
        <v>3467</v>
      </c>
      <c r="M1922" s="3" t="s">
        <v>50</v>
      </c>
      <c r="N1922" s="3">
        <v>33437</v>
      </c>
      <c r="O1922" s="3" t="s">
        <v>26</v>
      </c>
      <c r="P1922" s="3" t="s">
        <v>2495</v>
      </c>
      <c r="Q1922" s="3" t="s">
        <v>42</v>
      </c>
      <c r="R1922" s="3" t="s">
        <v>43</v>
      </c>
      <c r="S1922" s="3" t="s">
        <v>2496</v>
      </c>
      <c r="T1922" s="3">
        <v>11.952</v>
      </c>
      <c r="U1922" s="35" cm="1">
        <f t="array" ref="U1922">INDEX('Pricing Strategy'!$F$4:$F$71,MATCH(1,(Dataset!$O1922='Pricing Strategy'!$B$4:$B$71)*(Dataset!$Q1922='Pricing Strategy'!$C$4:$C$71)*(Dataset!$R1922='Pricing Strategy'!$D$4:$D$71),))</f>
        <v>0.25</v>
      </c>
      <c r="V1922" s="3">
        <f>Dataset!$T1922*(1-Dataset!$U1922)</f>
        <v>8.9640000000000004</v>
      </c>
    </row>
    <row r="1923" spans="1:22" x14ac:dyDescent="0.3">
      <c r="A1923" s="32"/>
      <c r="C1923" s="3">
        <v>1918</v>
      </c>
      <c r="D1923" s="3" t="s">
        <v>4765</v>
      </c>
      <c r="E1923" s="34">
        <v>42682</v>
      </c>
      <c r="F1923" s="34">
        <v>42688</v>
      </c>
      <c r="G1923" s="3" t="s">
        <v>46</v>
      </c>
      <c r="H1923" s="3" t="s">
        <v>3838</v>
      </c>
      <c r="I1923" s="3" t="s">
        <v>3839</v>
      </c>
      <c r="J1923" s="3" t="s">
        <v>22</v>
      </c>
      <c r="K1923" s="3" t="s">
        <v>23</v>
      </c>
      <c r="L1923" s="3" t="s">
        <v>609</v>
      </c>
      <c r="M1923" s="3" t="s">
        <v>1245</v>
      </c>
      <c r="N1923" s="3">
        <v>2038</v>
      </c>
      <c r="O1923" s="3" t="s">
        <v>144</v>
      </c>
      <c r="P1923" s="3" t="s">
        <v>1470</v>
      </c>
      <c r="Q1923" s="3" t="s">
        <v>42</v>
      </c>
      <c r="R1923" s="3" t="s">
        <v>64</v>
      </c>
      <c r="S1923" s="3" t="s">
        <v>1471</v>
      </c>
      <c r="T1923" s="3">
        <v>11.65</v>
      </c>
      <c r="U1923" s="35" cm="1">
        <f t="array" ref="U1923">INDEX('Pricing Strategy'!$F$4:$F$71,MATCH(1,(Dataset!$O1923='Pricing Strategy'!$B$4:$B$71)*(Dataset!$Q1923='Pricing Strategy'!$C$4:$C$71)*(Dataset!$R1923='Pricing Strategy'!$D$4:$D$71),))</f>
        <v>0.45</v>
      </c>
      <c r="V1923" s="3">
        <f>Dataset!$T1923*(1-Dataset!$U1923)</f>
        <v>6.4075000000000006</v>
      </c>
    </row>
    <row r="1924" spans="1:22" x14ac:dyDescent="0.3">
      <c r="A1924" s="32"/>
      <c r="C1924" s="3">
        <v>1919</v>
      </c>
      <c r="D1924" s="3" t="s">
        <v>4766</v>
      </c>
      <c r="E1924" s="34">
        <v>42673</v>
      </c>
      <c r="F1924" s="34">
        <v>42675</v>
      </c>
      <c r="G1924" s="3" t="s">
        <v>19</v>
      </c>
      <c r="H1924" s="3" t="s">
        <v>4592</v>
      </c>
      <c r="I1924" s="3" t="s">
        <v>4593</v>
      </c>
      <c r="J1924" s="3" t="s">
        <v>98</v>
      </c>
      <c r="K1924" s="3" t="s">
        <v>23</v>
      </c>
      <c r="L1924" s="3" t="s">
        <v>879</v>
      </c>
      <c r="M1924" s="3" t="s">
        <v>234</v>
      </c>
      <c r="N1924" s="3">
        <v>48227</v>
      </c>
      <c r="O1924" s="3" t="s">
        <v>101</v>
      </c>
      <c r="P1924" s="3" t="s">
        <v>4767</v>
      </c>
      <c r="Q1924" s="3" t="s">
        <v>67</v>
      </c>
      <c r="R1924" s="3" t="s">
        <v>68</v>
      </c>
      <c r="S1924" s="3" t="s">
        <v>4768</v>
      </c>
      <c r="T1924" s="3">
        <v>299.89999999999998</v>
      </c>
      <c r="U1924" s="35" cm="1">
        <f t="array" ref="U1924">INDEX('Pricing Strategy'!$F$4:$F$71,MATCH(1,(Dataset!$O1924='Pricing Strategy'!$B$4:$B$71)*(Dataset!$Q1924='Pricing Strategy'!$C$4:$C$71)*(Dataset!$R1924='Pricing Strategy'!$D$4:$D$71),))</f>
        <v>0.3</v>
      </c>
      <c r="V1924" s="3">
        <f>Dataset!$T1924*(1-Dataset!$U1924)</f>
        <v>209.92999999999998</v>
      </c>
    </row>
    <row r="1925" spans="1:22" x14ac:dyDescent="0.3">
      <c r="A1925" s="32"/>
      <c r="C1925" s="3">
        <v>1920</v>
      </c>
      <c r="D1925" s="3" t="s">
        <v>4769</v>
      </c>
      <c r="E1925" s="34">
        <v>43329</v>
      </c>
      <c r="F1925" s="34">
        <v>43331</v>
      </c>
      <c r="G1925" s="3" t="s">
        <v>184</v>
      </c>
      <c r="H1925" s="3" t="s">
        <v>4770</v>
      </c>
      <c r="I1925" s="3" t="s">
        <v>4771</v>
      </c>
      <c r="J1925" s="3" t="s">
        <v>37</v>
      </c>
      <c r="K1925" s="3" t="s">
        <v>23</v>
      </c>
      <c r="L1925" s="3" t="s">
        <v>4109</v>
      </c>
      <c r="M1925" s="3" t="s">
        <v>263</v>
      </c>
      <c r="N1925" s="3">
        <v>13601</v>
      </c>
      <c r="O1925" s="3" t="s">
        <v>144</v>
      </c>
      <c r="P1925" s="3" t="s">
        <v>4772</v>
      </c>
      <c r="Q1925" s="3" t="s">
        <v>42</v>
      </c>
      <c r="R1925" s="3" t="s">
        <v>71</v>
      </c>
      <c r="S1925" s="3" t="s">
        <v>4773</v>
      </c>
      <c r="T1925" s="3">
        <v>895.92</v>
      </c>
      <c r="U1925" s="35" cm="1">
        <f t="array" ref="U1925">INDEX('Pricing Strategy'!$F$4:$F$71,MATCH(1,(Dataset!$O1925='Pricing Strategy'!$B$4:$B$71)*(Dataset!$Q1925='Pricing Strategy'!$C$4:$C$71)*(Dataset!$R1925='Pricing Strategy'!$D$4:$D$71),))</f>
        <v>0.4</v>
      </c>
      <c r="V1925" s="3">
        <f>Dataset!$T1925*(1-Dataset!$U1925)</f>
        <v>537.55199999999991</v>
      </c>
    </row>
    <row r="1926" spans="1:22" x14ac:dyDescent="0.3">
      <c r="A1926" s="32"/>
      <c r="C1926" s="3">
        <v>1921</v>
      </c>
      <c r="D1926" s="3" t="s">
        <v>4769</v>
      </c>
      <c r="E1926" s="34">
        <v>43329</v>
      </c>
      <c r="F1926" s="34">
        <v>43331</v>
      </c>
      <c r="G1926" s="3" t="s">
        <v>184</v>
      </c>
      <c r="H1926" s="3" t="s">
        <v>4770</v>
      </c>
      <c r="I1926" s="3" t="s">
        <v>4771</v>
      </c>
      <c r="J1926" s="3" t="s">
        <v>37</v>
      </c>
      <c r="K1926" s="3" t="s">
        <v>23</v>
      </c>
      <c r="L1926" s="3" t="s">
        <v>4109</v>
      </c>
      <c r="M1926" s="3" t="s">
        <v>263</v>
      </c>
      <c r="N1926" s="3">
        <v>13601</v>
      </c>
      <c r="O1926" s="3" t="s">
        <v>144</v>
      </c>
      <c r="P1926" s="3" t="s">
        <v>4774</v>
      </c>
      <c r="Q1926" s="3" t="s">
        <v>28</v>
      </c>
      <c r="R1926" s="3" t="s">
        <v>32</v>
      </c>
      <c r="S1926" s="3" t="s">
        <v>4775</v>
      </c>
      <c r="T1926" s="3">
        <v>462.56400000000002</v>
      </c>
      <c r="U1926" s="35" cm="1">
        <f t="array" ref="U1926">INDEX('Pricing Strategy'!$F$4:$F$71,MATCH(1,(Dataset!$O1926='Pricing Strategy'!$B$4:$B$71)*(Dataset!$Q1926='Pricing Strategy'!$C$4:$C$71)*(Dataset!$R1926='Pricing Strategy'!$D$4:$D$71),))</f>
        <v>0.45</v>
      </c>
      <c r="V1926" s="3">
        <f>Dataset!$T1926*(1-Dataset!$U1926)</f>
        <v>254.41020000000003</v>
      </c>
    </row>
    <row r="1927" spans="1:22" x14ac:dyDescent="0.3">
      <c r="A1927" s="32"/>
      <c r="C1927" s="3">
        <v>1922</v>
      </c>
      <c r="D1927" s="3" t="s">
        <v>4776</v>
      </c>
      <c r="E1927" s="34">
        <v>42646</v>
      </c>
      <c r="F1927" s="34">
        <v>42652</v>
      </c>
      <c r="G1927" s="3" t="s">
        <v>46</v>
      </c>
      <c r="H1927" s="3" t="s">
        <v>772</v>
      </c>
      <c r="I1927" s="3" t="s">
        <v>773</v>
      </c>
      <c r="J1927" s="3" t="s">
        <v>37</v>
      </c>
      <c r="K1927" s="3" t="s">
        <v>23</v>
      </c>
      <c r="L1927" s="3" t="s">
        <v>4777</v>
      </c>
      <c r="M1927" s="3" t="s">
        <v>143</v>
      </c>
      <c r="N1927" s="3">
        <v>19601</v>
      </c>
      <c r="O1927" s="3" t="s">
        <v>144</v>
      </c>
      <c r="P1927" s="3" t="s">
        <v>4778</v>
      </c>
      <c r="Q1927" s="3" t="s">
        <v>42</v>
      </c>
      <c r="R1927" s="3" t="s">
        <v>55</v>
      </c>
      <c r="S1927" s="3" t="s">
        <v>2658</v>
      </c>
      <c r="T1927" s="3">
        <v>15.007999999999999</v>
      </c>
      <c r="U1927" s="35" cm="1">
        <f t="array" ref="U1927">INDEX('Pricing Strategy'!$F$4:$F$71,MATCH(1,(Dataset!$O1927='Pricing Strategy'!$B$4:$B$71)*(Dataset!$Q1927='Pricing Strategy'!$C$4:$C$71)*(Dataset!$R1927='Pricing Strategy'!$D$4:$D$71),))</f>
        <v>0.5</v>
      </c>
      <c r="V1927" s="3">
        <f>Dataset!$T1927*(1-Dataset!$U1927)</f>
        <v>7.5039999999999996</v>
      </c>
    </row>
    <row r="1928" spans="1:22" x14ac:dyDescent="0.3">
      <c r="A1928" s="32"/>
      <c r="C1928" s="3">
        <v>1923</v>
      </c>
      <c r="D1928" s="3" t="s">
        <v>4779</v>
      </c>
      <c r="E1928" s="34">
        <v>42924</v>
      </c>
      <c r="F1928" s="34">
        <v>42926</v>
      </c>
      <c r="G1928" s="3" t="s">
        <v>19</v>
      </c>
      <c r="H1928" s="3" t="s">
        <v>4780</v>
      </c>
      <c r="I1928" s="3" t="s">
        <v>4781</v>
      </c>
      <c r="J1928" s="3" t="s">
        <v>37</v>
      </c>
      <c r="K1928" s="3" t="s">
        <v>23</v>
      </c>
      <c r="L1928" s="3" t="s">
        <v>1127</v>
      </c>
      <c r="M1928" s="3" t="s">
        <v>100</v>
      </c>
      <c r="N1928" s="3">
        <v>76017</v>
      </c>
      <c r="O1928" s="3" t="s">
        <v>101</v>
      </c>
      <c r="P1928" s="3" t="s">
        <v>4782</v>
      </c>
      <c r="Q1928" s="3" t="s">
        <v>67</v>
      </c>
      <c r="R1928" s="3" t="s">
        <v>68</v>
      </c>
      <c r="S1928" s="3" t="s">
        <v>4783</v>
      </c>
      <c r="T1928" s="3">
        <v>863.64</v>
      </c>
      <c r="U1928" s="35" cm="1">
        <f t="array" ref="U1928">INDEX('Pricing Strategy'!$F$4:$F$71,MATCH(1,(Dataset!$O1928='Pricing Strategy'!$B$4:$B$71)*(Dataset!$Q1928='Pricing Strategy'!$C$4:$C$71)*(Dataset!$R1928='Pricing Strategy'!$D$4:$D$71),))</f>
        <v>0.3</v>
      </c>
      <c r="V1928" s="3">
        <f>Dataset!$T1928*(1-Dataset!$U1928)</f>
        <v>604.548</v>
      </c>
    </row>
    <row r="1929" spans="1:22" x14ac:dyDescent="0.3">
      <c r="A1929" s="32"/>
      <c r="C1929" s="3">
        <v>1924</v>
      </c>
      <c r="D1929" s="3" t="s">
        <v>4779</v>
      </c>
      <c r="E1929" s="34">
        <v>42924</v>
      </c>
      <c r="F1929" s="34">
        <v>42926</v>
      </c>
      <c r="G1929" s="3" t="s">
        <v>19</v>
      </c>
      <c r="H1929" s="3" t="s">
        <v>4780</v>
      </c>
      <c r="I1929" s="3" t="s">
        <v>4781</v>
      </c>
      <c r="J1929" s="3" t="s">
        <v>37</v>
      </c>
      <c r="K1929" s="3" t="s">
        <v>23</v>
      </c>
      <c r="L1929" s="3" t="s">
        <v>1127</v>
      </c>
      <c r="M1929" s="3" t="s">
        <v>100</v>
      </c>
      <c r="N1929" s="3">
        <v>76017</v>
      </c>
      <c r="O1929" s="3" t="s">
        <v>101</v>
      </c>
      <c r="P1929" s="3" t="s">
        <v>1563</v>
      </c>
      <c r="Q1929" s="3" t="s">
        <v>42</v>
      </c>
      <c r="R1929" s="3" t="s">
        <v>64</v>
      </c>
      <c r="S1929" s="3" t="s">
        <v>1564</v>
      </c>
      <c r="T1929" s="3">
        <v>47.616</v>
      </c>
      <c r="U1929" s="35" cm="1">
        <f t="array" ref="U1929">INDEX('Pricing Strategy'!$F$4:$F$71,MATCH(1,(Dataset!$O1929='Pricing Strategy'!$B$4:$B$71)*(Dataset!$Q1929='Pricing Strategy'!$C$4:$C$71)*(Dataset!$R1929='Pricing Strategy'!$D$4:$D$71),))</f>
        <v>0.35</v>
      </c>
      <c r="V1929" s="3">
        <f>Dataset!$T1929*(1-Dataset!$U1929)</f>
        <v>30.950400000000002</v>
      </c>
    </row>
    <row r="1930" spans="1:22" x14ac:dyDescent="0.3">
      <c r="A1930" s="32"/>
      <c r="C1930" s="3">
        <v>1925</v>
      </c>
      <c r="D1930" s="3" t="s">
        <v>4784</v>
      </c>
      <c r="E1930" s="34">
        <v>43439</v>
      </c>
      <c r="F1930" s="34">
        <v>43441</v>
      </c>
      <c r="G1930" s="3" t="s">
        <v>19</v>
      </c>
      <c r="H1930" s="3" t="s">
        <v>2237</v>
      </c>
      <c r="I1930" s="3" t="s">
        <v>2238</v>
      </c>
      <c r="J1930" s="3" t="s">
        <v>22</v>
      </c>
      <c r="K1930" s="3" t="s">
        <v>23</v>
      </c>
      <c r="L1930" s="3" t="s">
        <v>947</v>
      </c>
      <c r="M1930" s="3" t="s">
        <v>39</v>
      </c>
      <c r="N1930" s="3">
        <v>92024</v>
      </c>
      <c r="O1930" s="3" t="s">
        <v>40</v>
      </c>
      <c r="P1930" s="3" t="s">
        <v>1322</v>
      </c>
      <c r="Q1930" s="3" t="s">
        <v>42</v>
      </c>
      <c r="R1930" s="3" t="s">
        <v>86</v>
      </c>
      <c r="S1930" s="3" t="s">
        <v>1323</v>
      </c>
      <c r="T1930" s="3">
        <v>92.94</v>
      </c>
      <c r="U1930" s="35" cm="1">
        <f t="array" ref="U1930">INDEX('Pricing Strategy'!$F$4:$F$71,MATCH(1,(Dataset!$O1930='Pricing Strategy'!$B$4:$B$71)*(Dataset!$Q1930='Pricing Strategy'!$C$4:$C$71)*(Dataset!$R1930='Pricing Strategy'!$D$4:$D$71),))</f>
        <v>0.4</v>
      </c>
      <c r="V1930" s="3">
        <f>Dataset!$T1930*(1-Dataset!$U1930)</f>
        <v>55.763999999999996</v>
      </c>
    </row>
    <row r="1931" spans="1:22" x14ac:dyDescent="0.3">
      <c r="A1931" s="32"/>
      <c r="C1931" s="3">
        <v>1926</v>
      </c>
      <c r="D1931" s="3" t="s">
        <v>4785</v>
      </c>
      <c r="E1931" s="34">
        <v>43168</v>
      </c>
      <c r="F1931" s="34">
        <v>43172</v>
      </c>
      <c r="G1931" s="3" t="s">
        <v>46</v>
      </c>
      <c r="H1931" s="3" t="s">
        <v>2912</v>
      </c>
      <c r="I1931" s="3" t="s">
        <v>2913</v>
      </c>
      <c r="J1931" s="3" t="s">
        <v>37</v>
      </c>
      <c r="K1931" s="3" t="s">
        <v>23</v>
      </c>
      <c r="L1931" s="3" t="s">
        <v>123</v>
      </c>
      <c r="M1931" s="3" t="s">
        <v>39</v>
      </c>
      <c r="N1931" s="3">
        <v>94110</v>
      </c>
      <c r="O1931" s="3" t="s">
        <v>40</v>
      </c>
      <c r="P1931" s="3" t="s">
        <v>1180</v>
      </c>
      <c r="Q1931" s="3" t="s">
        <v>67</v>
      </c>
      <c r="R1931" s="3" t="s">
        <v>157</v>
      </c>
      <c r="S1931" s="3" t="s">
        <v>1181</v>
      </c>
      <c r="T1931" s="3">
        <v>199.98</v>
      </c>
      <c r="U1931" s="35" cm="1">
        <f t="array" ref="U1931">INDEX('Pricing Strategy'!$F$4:$F$71,MATCH(1,(Dataset!$O1931='Pricing Strategy'!$B$4:$B$71)*(Dataset!$Q1931='Pricing Strategy'!$C$4:$C$71)*(Dataset!$R1931='Pricing Strategy'!$D$4:$D$71),))</f>
        <v>0.45</v>
      </c>
      <c r="V1931" s="3">
        <f>Dataset!$T1931*(1-Dataset!$U1931)</f>
        <v>109.989</v>
      </c>
    </row>
    <row r="1932" spans="1:22" x14ac:dyDescent="0.3">
      <c r="A1932" s="32"/>
      <c r="C1932" s="3">
        <v>1927</v>
      </c>
      <c r="D1932" s="3" t="s">
        <v>4786</v>
      </c>
      <c r="E1932" s="34">
        <v>42895</v>
      </c>
      <c r="F1932" s="34">
        <v>42901</v>
      </c>
      <c r="G1932" s="3" t="s">
        <v>46</v>
      </c>
      <c r="H1932" s="3" t="s">
        <v>3473</v>
      </c>
      <c r="I1932" s="3" t="s">
        <v>3474</v>
      </c>
      <c r="J1932" s="3" t="s">
        <v>22</v>
      </c>
      <c r="K1932" s="3" t="s">
        <v>23</v>
      </c>
      <c r="L1932" s="3" t="s">
        <v>38</v>
      </c>
      <c r="M1932" s="3" t="s">
        <v>39</v>
      </c>
      <c r="N1932" s="3">
        <v>90045</v>
      </c>
      <c r="O1932" s="3" t="s">
        <v>40</v>
      </c>
      <c r="P1932" s="3" t="s">
        <v>4787</v>
      </c>
      <c r="Q1932" s="3" t="s">
        <v>67</v>
      </c>
      <c r="R1932" s="3" t="s">
        <v>68</v>
      </c>
      <c r="S1932" s="3" t="s">
        <v>4788</v>
      </c>
      <c r="T1932" s="3">
        <v>177.48</v>
      </c>
      <c r="U1932" s="35" cm="1">
        <f t="array" ref="U1932">INDEX('Pricing Strategy'!$F$4:$F$71,MATCH(1,(Dataset!$O1932='Pricing Strategy'!$B$4:$B$71)*(Dataset!$Q1932='Pricing Strategy'!$C$4:$C$71)*(Dataset!$R1932='Pricing Strategy'!$D$4:$D$71),))</f>
        <v>0.4</v>
      </c>
      <c r="V1932" s="3">
        <f>Dataset!$T1932*(1-Dataset!$U1932)</f>
        <v>106.48799999999999</v>
      </c>
    </row>
    <row r="1933" spans="1:22" x14ac:dyDescent="0.3">
      <c r="A1933" s="32"/>
      <c r="C1933" s="3">
        <v>1928</v>
      </c>
      <c r="D1933" s="3" t="s">
        <v>4789</v>
      </c>
      <c r="E1933" s="34">
        <v>43432</v>
      </c>
      <c r="F1933" s="34">
        <v>43435</v>
      </c>
      <c r="G1933" s="3" t="s">
        <v>184</v>
      </c>
      <c r="H1933" s="3" t="s">
        <v>2498</v>
      </c>
      <c r="I1933" s="3" t="s">
        <v>2499</v>
      </c>
      <c r="J1933" s="3" t="s">
        <v>22</v>
      </c>
      <c r="K1933" s="3" t="s">
        <v>23</v>
      </c>
      <c r="L1933" s="3" t="s">
        <v>806</v>
      </c>
      <c r="M1933" s="3" t="s">
        <v>453</v>
      </c>
      <c r="N1933" s="3">
        <v>80219</v>
      </c>
      <c r="O1933" s="3" t="s">
        <v>40</v>
      </c>
      <c r="P1933" s="3" t="s">
        <v>1626</v>
      </c>
      <c r="Q1933" s="3" t="s">
        <v>42</v>
      </c>
      <c r="R1933" s="3" t="s">
        <v>86</v>
      </c>
      <c r="S1933" s="3" t="s">
        <v>1627</v>
      </c>
      <c r="T1933" s="3">
        <v>88.768000000000001</v>
      </c>
      <c r="U1933" s="35" cm="1">
        <f t="array" ref="U1933">INDEX('Pricing Strategy'!$F$4:$F$71,MATCH(1,(Dataset!$O1933='Pricing Strategy'!$B$4:$B$71)*(Dataset!$Q1933='Pricing Strategy'!$C$4:$C$71)*(Dataset!$R1933='Pricing Strategy'!$D$4:$D$71),))</f>
        <v>0.4</v>
      </c>
      <c r="V1933" s="3">
        <f>Dataset!$T1933*(1-Dataset!$U1933)</f>
        <v>53.260799999999996</v>
      </c>
    </row>
    <row r="1934" spans="1:22" x14ac:dyDescent="0.3">
      <c r="A1934" s="32"/>
      <c r="C1934" s="3">
        <v>1929</v>
      </c>
      <c r="D1934" s="3" t="s">
        <v>4790</v>
      </c>
      <c r="E1934" s="34">
        <v>43175</v>
      </c>
      <c r="F1934" s="34">
        <v>43177</v>
      </c>
      <c r="G1934" s="3" t="s">
        <v>19</v>
      </c>
      <c r="H1934" s="3" t="s">
        <v>784</v>
      </c>
      <c r="I1934" s="3" t="s">
        <v>785</v>
      </c>
      <c r="J1934" s="3" t="s">
        <v>98</v>
      </c>
      <c r="K1934" s="3" t="s">
        <v>23</v>
      </c>
      <c r="L1934" s="3" t="s">
        <v>91</v>
      </c>
      <c r="M1934" s="3" t="s">
        <v>92</v>
      </c>
      <c r="N1934" s="3">
        <v>98105</v>
      </c>
      <c r="O1934" s="3" t="s">
        <v>40</v>
      </c>
      <c r="P1934" s="3" t="s">
        <v>4791</v>
      </c>
      <c r="Q1934" s="3" t="s">
        <v>42</v>
      </c>
      <c r="R1934" s="3" t="s">
        <v>86</v>
      </c>
      <c r="S1934" s="3" t="s">
        <v>4792</v>
      </c>
      <c r="T1934" s="3">
        <v>6.48</v>
      </c>
      <c r="U1934" s="35" cm="1">
        <f t="array" ref="U1934">INDEX('Pricing Strategy'!$F$4:$F$71,MATCH(1,(Dataset!$O1934='Pricing Strategy'!$B$4:$B$71)*(Dataset!$Q1934='Pricing Strategy'!$C$4:$C$71)*(Dataset!$R1934='Pricing Strategy'!$D$4:$D$71),))</f>
        <v>0.4</v>
      </c>
      <c r="V1934" s="3">
        <f>Dataset!$T1934*(1-Dataset!$U1934)</f>
        <v>3.8879999999999999</v>
      </c>
    </row>
    <row r="1935" spans="1:22" x14ac:dyDescent="0.3">
      <c r="A1935" s="32"/>
      <c r="C1935" s="3">
        <v>1930</v>
      </c>
      <c r="D1935" s="3" t="s">
        <v>4790</v>
      </c>
      <c r="E1935" s="34">
        <v>43175</v>
      </c>
      <c r="F1935" s="34">
        <v>43177</v>
      </c>
      <c r="G1935" s="3" t="s">
        <v>19</v>
      </c>
      <c r="H1935" s="3" t="s">
        <v>784</v>
      </c>
      <c r="I1935" s="3" t="s">
        <v>785</v>
      </c>
      <c r="J1935" s="3" t="s">
        <v>98</v>
      </c>
      <c r="K1935" s="3" t="s">
        <v>23</v>
      </c>
      <c r="L1935" s="3" t="s">
        <v>91</v>
      </c>
      <c r="M1935" s="3" t="s">
        <v>92</v>
      </c>
      <c r="N1935" s="3">
        <v>98105</v>
      </c>
      <c r="O1935" s="3" t="s">
        <v>40</v>
      </c>
      <c r="P1935" s="3" t="s">
        <v>1008</v>
      </c>
      <c r="Q1935" s="3" t="s">
        <v>42</v>
      </c>
      <c r="R1935" s="3" t="s">
        <v>55</v>
      </c>
      <c r="S1935" s="3" t="s">
        <v>1009</v>
      </c>
      <c r="T1935" s="3">
        <v>46.51</v>
      </c>
      <c r="U1935" s="35" cm="1">
        <f t="array" ref="U1935">INDEX('Pricing Strategy'!$F$4:$F$71,MATCH(1,(Dataset!$O1935='Pricing Strategy'!$B$4:$B$71)*(Dataset!$Q1935='Pricing Strategy'!$C$4:$C$71)*(Dataset!$R1935='Pricing Strategy'!$D$4:$D$71),))</f>
        <v>0.5</v>
      </c>
      <c r="V1935" s="3">
        <f>Dataset!$T1935*(1-Dataset!$U1935)</f>
        <v>23.254999999999999</v>
      </c>
    </row>
    <row r="1936" spans="1:22" x14ac:dyDescent="0.3">
      <c r="A1936" s="32"/>
      <c r="C1936" s="3">
        <v>1931</v>
      </c>
      <c r="D1936" s="3" t="s">
        <v>4790</v>
      </c>
      <c r="E1936" s="34">
        <v>43175</v>
      </c>
      <c r="F1936" s="34">
        <v>43177</v>
      </c>
      <c r="G1936" s="3" t="s">
        <v>19</v>
      </c>
      <c r="H1936" s="3" t="s">
        <v>784</v>
      </c>
      <c r="I1936" s="3" t="s">
        <v>785</v>
      </c>
      <c r="J1936" s="3" t="s">
        <v>98</v>
      </c>
      <c r="K1936" s="3" t="s">
        <v>23</v>
      </c>
      <c r="L1936" s="3" t="s">
        <v>91</v>
      </c>
      <c r="M1936" s="3" t="s">
        <v>92</v>
      </c>
      <c r="N1936" s="3">
        <v>98105</v>
      </c>
      <c r="O1936" s="3" t="s">
        <v>40</v>
      </c>
      <c r="P1936" s="3" t="s">
        <v>3506</v>
      </c>
      <c r="Q1936" s="3" t="s">
        <v>67</v>
      </c>
      <c r="R1936" s="3" t="s">
        <v>68</v>
      </c>
      <c r="S1936" s="3" t="s">
        <v>3507</v>
      </c>
      <c r="T1936" s="3">
        <v>659.976</v>
      </c>
      <c r="U1936" s="35" cm="1">
        <f t="array" ref="U1936">INDEX('Pricing Strategy'!$F$4:$F$71,MATCH(1,(Dataset!$O1936='Pricing Strategy'!$B$4:$B$71)*(Dataset!$Q1936='Pricing Strategy'!$C$4:$C$71)*(Dataset!$R1936='Pricing Strategy'!$D$4:$D$71),))</f>
        <v>0.4</v>
      </c>
      <c r="V1936" s="3">
        <f>Dataset!$T1936*(1-Dataset!$U1936)</f>
        <v>395.98559999999998</v>
      </c>
    </row>
    <row r="1937" spans="1:22" x14ac:dyDescent="0.3">
      <c r="A1937" s="32"/>
      <c r="C1937" s="3">
        <v>1932</v>
      </c>
      <c r="D1937" s="3" t="s">
        <v>4793</v>
      </c>
      <c r="E1937" s="34">
        <v>43066</v>
      </c>
      <c r="F1937" s="34">
        <v>43068</v>
      </c>
      <c r="G1937" s="3" t="s">
        <v>19</v>
      </c>
      <c r="H1937" s="3" t="s">
        <v>965</v>
      </c>
      <c r="I1937" s="3" t="s">
        <v>966</v>
      </c>
      <c r="J1937" s="3" t="s">
        <v>22</v>
      </c>
      <c r="K1937" s="3" t="s">
        <v>23</v>
      </c>
      <c r="L1937" s="3" t="s">
        <v>619</v>
      </c>
      <c r="M1937" s="3" t="s">
        <v>306</v>
      </c>
      <c r="N1937" s="3">
        <v>85254</v>
      </c>
      <c r="O1937" s="3" t="s">
        <v>40</v>
      </c>
      <c r="P1937" s="3" t="s">
        <v>4794</v>
      </c>
      <c r="Q1937" s="3" t="s">
        <v>67</v>
      </c>
      <c r="R1937" s="3" t="s">
        <v>68</v>
      </c>
      <c r="S1937" s="3" t="s">
        <v>4795</v>
      </c>
      <c r="T1937" s="3">
        <v>271.99200000000002</v>
      </c>
      <c r="U1937" s="35" cm="1">
        <f t="array" ref="U1937">INDEX('Pricing Strategy'!$F$4:$F$71,MATCH(1,(Dataset!$O1937='Pricing Strategy'!$B$4:$B$71)*(Dataset!$Q1937='Pricing Strategy'!$C$4:$C$71)*(Dataset!$R1937='Pricing Strategy'!$D$4:$D$71),))</f>
        <v>0.4</v>
      </c>
      <c r="V1937" s="3">
        <f>Dataset!$T1937*(1-Dataset!$U1937)</f>
        <v>163.1952</v>
      </c>
    </row>
    <row r="1938" spans="1:22" x14ac:dyDescent="0.3">
      <c r="A1938" s="32"/>
      <c r="C1938" s="3">
        <v>1933</v>
      </c>
      <c r="D1938" s="3" t="s">
        <v>4796</v>
      </c>
      <c r="E1938" s="34">
        <v>43318</v>
      </c>
      <c r="F1938" s="34">
        <v>43322</v>
      </c>
      <c r="G1938" s="3" t="s">
        <v>19</v>
      </c>
      <c r="H1938" s="3" t="s">
        <v>2306</v>
      </c>
      <c r="I1938" s="3" t="s">
        <v>2307</v>
      </c>
      <c r="J1938" s="3" t="s">
        <v>22</v>
      </c>
      <c r="K1938" s="3" t="s">
        <v>23</v>
      </c>
      <c r="L1938" s="3" t="s">
        <v>4274</v>
      </c>
      <c r="M1938" s="3" t="s">
        <v>734</v>
      </c>
      <c r="N1938" s="3">
        <v>70506</v>
      </c>
      <c r="O1938" s="3" t="s">
        <v>26</v>
      </c>
      <c r="P1938" s="3" t="s">
        <v>4797</v>
      </c>
      <c r="Q1938" s="3" t="s">
        <v>28</v>
      </c>
      <c r="R1938" s="3" t="s">
        <v>29</v>
      </c>
      <c r="S1938" s="3" t="s">
        <v>4798</v>
      </c>
      <c r="T1938" s="3">
        <v>145.74</v>
      </c>
      <c r="U1938" s="35" cm="1">
        <f t="array" ref="U1938">INDEX('Pricing Strategy'!$F$4:$F$71,MATCH(1,(Dataset!$O1938='Pricing Strategy'!$B$4:$B$71)*(Dataset!$Q1938='Pricing Strategy'!$C$4:$C$71)*(Dataset!$R1938='Pricing Strategy'!$D$4:$D$71),))</f>
        <v>0.35</v>
      </c>
      <c r="V1938" s="3">
        <f>Dataset!$T1938*(1-Dataset!$U1938)</f>
        <v>94.731000000000009</v>
      </c>
    </row>
    <row r="1939" spans="1:22" x14ac:dyDescent="0.3">
      <c r="A1939" s="32"/>
      <c r="C1939" s="3">
        <v>1934</v>
      </c>
      <c r="D1939" s="3" t="s">
        <v>4796</v>
      </c>
      <c r="E1939" s="34">
        <v>43318</v>
      </c>
      <c r="F1939" s="34">
        <v>43322</v>
      </c>
      <c r="G1939" s="3" t="s">
        <v>19</v>
      </c>
      <c r="H1939" s="3" t="s">
        <v>2306</v>
      </c>
      <c r="I1939" s="3" t="s">
        <v>2307</v>
      </c>
      <c r="J1939" s="3" t="s">
        <v>22</v>
      </c>
      <c r="K1939" s="3" t="s">
        <v>23</v>
      </c>
      <c r="L1939" s="3" t="s">
        <v>4274</v>
      </c>
      <c r="M1939" s="3" t="s">
        <v>734</v>
      </c>
      <c r="N1939" s="3">
        <v>70506</v>
      </c>
      <c r="O1939" s="3" t="s">
        <v>26</v>
      </c>
      <c r="P1939" s="3" t="s">
        <v>255</v>
      </c>
      <c r="Q1939" s="3" t="s">
        <v>28</v>
      </c>
      <c r="R1939" s="3" t="s">
        <v>61</v>
      </c>
      <c r="S1939" s="3" t="s">
        <v>256</v>
      </c>
      <c r="T1939" s="3">
        <v>15.4</v>
      </c>
      <c r="U1939" s="35" cm="1">
        <f t="array" ref="U1939">INDEX('Pricing Strategy'!$F$4:$F$71,MATCH(1,(Dataset!$O1939='Pricing Strategy'!$B$4:$B$71)*(Dataset!$Q1939='Pricing Strategy'!$C$4:$C$71)*(Dataset!$R1939='Pricing Strategy'!$D$4:$D$71),))</f>
        <v>0.25</v>
      </c>
      <c r="V1939" s="3">
        <f>Dataset!$T1939*(1-Dataset!$U1939)</f>
        <v>11.55</v>
      </c>
    </row>
    <row r="1940" spans="1:22" x14ac:dyDescent="0.3">
      <c r="A1940" s="32"/>
      <c r="C1940" s="3">
        <v>1935</v>
      </c>
      <c r="D1940" s="3" t="s">
        <v>4799</v>
      </c>
      <c r="E1940" s="34">
        <v>43431</v>
      </c>
      <c r="F1940" s="34">
        <v>43437</v>
      </c>
      <c r="G1940" s="3" t="s">
        <v>46</v>
      </c>
      <c r="H1940" s="3" t="s">
        <v>2912</v>
      </c>
      <c r="I1940" s="3" t="s">
        <v>2913</v>
      </c>
      <c r="J1940" s="3" t="s">
        <v>37</v>
      </c>
      <c r="K1940" s="3" t="s">
        <v>23</v>
      </c>
      <c r="L1940" s="3" t="s">
        <v>123</v>
      </c>
      <c r="M1940" s="3" t="s">
        <v>39</v>
      </c>
      <c r="N1940" s="3">
        <v>94109</v>
      </c>
      <c r="O1940" s="3" t="s">
        <v>40</v>
      </c>
      <c r="P1940" s="3" t="s">
        <v>4643</v>
      </c>
      <c r="Q1940" s="3" t="s">
        <v>42</v>
      </c>
      <c r="R1940" s="3" t="s">
        <v>86</v>
      </c>
      <c r="S1940" s="3" t="s">
        <v>4644</v>
      </c>
      <c r="T1940" s="3">
        <v>244.55</v>
      </c>
      <c r="U1940" s="35" cm="1">
        <f t="array" ref="U1940">INDEX('Pricing Strategy'!$F$4:$F$71,MATCH(1,(Dataset!$O1940='Pricing Strategy'!$B$4:$B$71)*(Dataset!$Q1940='Pricing Strategy'!$C$4:$C$71)*(Dataset!$R1940='Pricing Strategy'!$D$4:$D$71),))</f>
        <v>0.4</v>
      </c>
      <c r="V1940" s="3">
        <f>Dataset!$T1940*(1-Dataset!$U1940)</f>
        <v>146.72999999999999</v>
      </c>
    </row>
    <row r="1941" spans="1:22" x14ac:dyDescent="0.3">
      <c r="A1941" s="32"/>
      <c r="C1941" s="3">
        <v>1936</v>
      </c>
      <c r="D1941" s="3" t="s">
        <v>4799</v>
      </c>
      <c r="E1941" s="34">
        <v>43431</v>
      </c>
      <c r="F1941" s="34">
        <v>43437</v>
      </c>
      <c r="G1941" s="3" t="s">
        <v>46</v>
      </c>
      <c r="H1941" s="3" t="s">
        <v>2912</v>
      </c>
      <c r="I1941" s="3" t="s">
        <v>2913</v>
      </c>
      <c r="J1941" s="3" t="s">
        <v>37</v>
      </c>
      <c r="K1941" s="3" t="s">
        <v>23</v>
      </c>
      <c r="L1941" s="3" t="s">
        <v>123</v>
      </c>
      <c r="M1941" s="3" t="s">
        <v>39</v>
      </c>
      <c r="N1941" s="3">
        <v>94109</v>
      </c>
      <c r="O1941" s="3" t="s">
        <v>40</v>
      </c>
      <c r="P1941" s="3" t="s">
        <v>4800</v>
      </c>
      <c r="Q1941" s="3" t="s">
        <v>67</v>
      </c>
      <c r="R1941" s="3" t="s">
        <v>157</v>
      </c>
      <c r="S1941" s="3" t="s">
        <v>4801</v>
      </c>
      <c r="T1941" s="3">
        <v>166.16</v>
      </c>
      <c r="U1941" s="35" cm="1">
        <f t="array" ref="U1941">INDEX('Pricing Strategy'!$F$4:$F$71,MATCH(1,(Dataset!$O1941='Pricing Strategy'!$B$4:$B$71)*(Dataset!$Q1941='Pricing Strategy'!$C$4:$C$71)*(Dataset!$R1941='Pricing Strategy'!$D$4:$D$71),))</f>
        <v>0.45</v>
      </c>
      <c r="V1941" s="3">
        <f>Dataset!$T1941*(1-Dataset!$U1941)</f>
        <v>91.388000000000005</v>
      </c>
    </row>
    <row r="1942" spans="1:22" x14ac:dyDescent="0.3">
      <c r="A1942" s="32"/>
      <c r="C1942" s="3">
        <v>1937</v>
      </c>
      <c r="D1942" s="3" t="s">
        <v>4802</v>
      </c>
      <c r="E1942" s="34">
        <v>42515</v>
      </c>
      <c r="F1942" s="34">
        <v>42517</v>
      </c>
      <c r="G1942" s="3" t="s">
        <v>19</v>
      </c>
      <c r="H1942" s="3" t="s">
        <v>3965</v>
      </c>
      <c r="I1942" s="3" t="s">
        <v>3966</v>
      </c>
      <c r="J1942" s="3" t="s">
        <v>98</v>
      </c>
      <c r="K1942" s="3" t="s">
        <v>23</v>
      </c>
      <c r="L1942" s="3" t="s">
        <v>123</v>
      </c>
      <c r="M1942" s="3" t="s">
        <v>39</v>
      </c>
      <c r="N1942" s="3">
        <v>94109</v>
      </c>
      <c r="O1942" s="3" t="s">
        <v>40</v>
      </c>
      <c r="P1942" s="3" t="s">
        <v>3412</v>
      </c>
      <c r="Q1942" s="3" t="s">
        <v>28</v>
      </c>
      <c r="R1942" s="3" t="s">
        <v>61</v>
      </c>
      <c r="S1942" s="3" t="s">
        <v>3413</v>
      </c>
      <c r="T1942" s="3">
        <v>14.73</v>
      </c>
      <c r="U1942" s="35" cm="1">
        <f t="array" ref="U1942">INDEX('Pricing Strategy'!$F$4:$F$71,MATCH(1,(Dataset!$O1942='Pricing Strategy'!$B$4:$B$71)*(Dataset!$Q1942='Pricing Strategy'!$C$4:$C$71)*(Dataset!$R1942='Pricing Strategy'!$D$4:$D$71),))</f>
        <v>0.4</v>
      </c>
      <c r="V1942" s="3">
        <f>Dataset!$T1942*(1-Dataset!$U1942)</f>
        <v>8.8379999999999992</v>
      </c>
    </row>
    <row r="1943" spans="1:22" x14ac:dyDescent="0.3">
      <c r="A1943" s="32"/>
      <c r="C1943" s="3">
        <v>1938</v>
      </c>
      <c r="D1943" s="3" t="s">
        <v>4803</v>
      </c>
      <c r="E1943" s="34">
        <v>42924</v>
      </c>
      <c r="F1943" s="34">
        <v>42928</v>
      </c>
      <c r="G1943" s="3" t="s">
        <v>46</v>
      </c>
      <c r="H1943" s="3" t="s">
        <v>4804</v>
      </c>
      <c r="I1943" s="3" t="s">
        <v>4805</v>
      </c>
      <c r="J1943" s="3" t="s">
        <v>22</v>
      </c>
      <c r="K1943" s="3" t="s">
        <v>23</v>
      </c>
      <c r="L1943" s="3" t="s">
        <v>4806</v>
      </c>
      <c r="M1943" s="3" t="s">
        <v>453</v>
      </c>
      <c r="N1943" s="3">
        <v>80020</v>
      </c>
      <c r="O1943" s="3" t="s">
        <v>40</v>
      </c>
      <c r="P1943" s="3" t="s">
        <v>4807</v>
      </c>
      <c r="Q1943" s="3" t="s">
        <v>42</v>
      </c>
      <c r="R1943" s="3" t="s">
        <v>71</v>
      </c>
      <c r="S1943" s="3" t="s">
        <v>4808</v>
      </c>
      <c r="T1943" s="3">
        <v>19.968</v>
      </c>
      <c r="U1943" s="35" cm="1">
        <f t="array" ref="U1943">INDEX('Pricing Strategy'!$F$4:$F$71,MATCH(1,(Dataset!$O1943='Pricing Strategy'!$B$4:$B$71)*(Dataset!$Q1943='Pricing Strategy'!$C$4:$C$71)*(Dataset!$R1943='Pricing Strategy'!$D$4:$D$71),))</f>
        <v>0.4</v>
      </c>
      <c r="V1943" s="3">
        <f>Dataset!$T1943*(1-Dataset!$U1943)</f>
        <v>11.9808</v>
      </c>
    </row>
    <row r="1944" spans="1:22" x14ac:dyDescent="0.3">
      <c r="A1944" s="32"/>
      <c r="C1944" s="3">
        <v>1939</v>
      </c>
      <c r="D1944" s="3" t="s">
        <v>4803</v>
      </c>
      <c r="E1944" s="34">
        <v>42924</v>
      </c>
      <c r="F1944" s="34">
        <v>42928</v>
      </c>
      <c r="G1944" s="3" t="s">
        <v>46</v>
      </c>
      <c r="H1944" s="3" t="s">
        <v>4804</v>
      </c>
      <c r="I1944" s="3" t="s">
        <v>4805</v>
      </c>
      <c r="J1944" s="3" t="s">
        <v>22</v>
      </c>
      <c r="K1944" s="3" t="s">
        <v>23</v>
      </c>
      <c r="L1944" s="3" t="s">
        <v>4806</v>
      </c>
      <c r="M1944" s="3" t="s">
        <v>453</v>
      </c>
      <c r="N1944" s="3">
        <v>80020</v>
      </c>
      <c r="O1944" s="3" t="s">
        <v>40</v>
      </c>
      <c r="P1944" s="3" t="s">
        <v>4809</v>
      </c>
      <c r="Q1944" s="3" t="s">
        <v>42</v>
      </c>
      <c r="R1944" s="3" t="s">
        <v>55</v>
      </c>
      <c r="S1944" s="3" t="s">
        <v>4810</v>
      </c>
      <c r="T1944" s="3">
        <v>33.488</v>
      </c>
      <c r="U1944" s="35" cm="1">
        <f t="array" ref="U1944">INDEX('Pricing Strategy'!$F$4:$F$71,MATCH(1,(Dataset!$O1944='Pricing Strategy'!$B$4:$B$71)*(Dataset!$Q1944='Pricing Strategy'!$C$4:$C$71)*(Dataset!$R1944='Pricing Strategy'!$D$4:$D$71),))</f>
        <v>0.5</v>
      </c>
      <c r="V1944" s="3">
        <f>Dataset!$T1944*(1-Dataset!$U1944)</f>
        <v>16.744</v>
      </c>
    </row>
    <row r="1945" spans="1:22" x14ac:dyDescent="0.3">
      <c r="A1945" s="32"/>
      <c r="C1945" s="3">
        <v>1940</v>
      </c>
      <c r="D1945" s="3" t="s">
        <v>4803</v>
      </c>
      <c r="E1945" s="34">
        <v>42924</v>
      </c>
      <c r="F1945" s="34">
        <v>42928</v>
      </c>
      <c r="G1945" s="3" t="s">
        <v>46</v>
      </c>
      <c r="H1945" s="3" t="s">
        <v>4804</v>
      </c>
      <c r="I1945" s="3" t="s">
        <v>4805</v>
      </c>
      <c r="J1945" s="3" t="s">
        <v>22</v>
      </c>
      <c r="K1945" s="3" t="s">
        <v>23</v>
      </c>
      <c r="L1945" s="3" t="s">
        <v>4806</v>
      </c>
      <c r="M1945" s="3" t="s">
        <v>453</v>
      </c>
      <c r="N1945" s="3">
        <v>80020</v>
      </c>
      <c r="O1945" s="3" t="s">
        <v>40</v>
      </c>
      <c r="P1945" s="3" t="s">
        <v>154</v>
      </c>
      <c r="Q1945" s="3" t="s">
        <v>42</v>
      </c>
      <c r="R1945" s="3" t="s">
        <v>71</v>
      </c>
      <c r="S1945" s="3" t="s">
        <v>155</v>
      </c>
      <c r="T1945" s="3">
        <v>8.7360000000000007</v>
      </c>
      <c r="U1945" s="35" cm="1">
        <f t="array" ref="U1945">INDEX('Pricing Strategy'!$F$4:$F$71,MATCH(1,(Dataset!$O1945='Pricing Strategy'!$B$4:$B$71)*(Dataset!$Q1945='Pricing Strategy'!$C$4:$C$71)*(Dataset!$R1945='Pricing Strategy'!$D$4:$D$71),))</f>
        <v>0.4</v>
      </c>
      <c r="V1945" s="3">
        <f>Dataset!$T1945*(1-Dataset!$U1945)</f>
        <v>5.2416</v>
      </c>
    </row>
    <row r="1946" spans="1:22" x14ac:dyDescent="0.3">
      <c r="A1946" s="32"/>
      <c r="C1946" s="3">
        <v>1941</v>
      </c>
      <c r="D1946" s="3" t="s">
        <v>4803</v>
      </c>
      <c r="E1946" s="34">
        <v>42924</v>
      </c>
      <c r="F1946" s="34">
        <v>42928</v>
      </c>
      <c r="G1946" s="3" t="s">
        <v>46</v>
      </c>
      <c r="H1946" s="3" t="s">
        <v>4804</v>
      </c>
      <c r="I1946" s="3" t="s">
        <v>4805</v>
      </c>
      <c r="J1946" s="3" t="s">
        <v>22</v>
      </c>
      <c r="K1946" s="3" t="s">
        <v>23</v>
      </c>
      <c r="L1946" s="3" t="s">
        <v>4806</v>
      </c>
      <c r="M1946" s="3" t="s">
        <v>453</v>
      </c>
      <c r="N1946" s="3">
        <v>80020</v>
      </c>
      <c r="O1946" s="3" t="s">
        <v>40</v>
      </c>
      <c r="P1946" s="3" t="s">
        <v>684</v>
      </c>
      <c r="Q1946" s="3" t="s">
        <v>28</v>
      </c>
      <c r="R1946" s="3" t="s">
        <v>32</v>
      </c>
      <c r="S1946" s="3" t="s">
        <v>685</v>
      </c>
      <c r="T1946" s="3">
        <v>662.88</v>
      </c>
      <c r="U1946" s="35" cm="1">
        <f t="array" ref="U1946">INDEX('Pricing Strategy'!$F$4:$F$71,MATCH(1,(Dataset!$O1946='Pricing Strategy'!$B$4:$B$71)*(Dataset!$Q1946='Pricing Strategy'!$C$4:$C$71)*(Dataset!$R1946='Pricing Strategy'!$D$4:$D$71),))</f>
        <v>0.45</v>
      </c>
      <c r="V1946" s="3">
        <f>Dataset!$T1946*(1-Dataset!$U1946)</f>
        <v>364.584</v>
      </c>
    </row>
    <row r="1947" spans="1:22" x14ac:dyDescent="0.3">
      <c r="A1947" s="32"/>
      <c r="C1947" s="3">
        <v>1942</v>
      </c>
      <c r="D1947" s="3" t="s">
        <v>4811</v>
      </c>
      <c r="E1947" s="34">
        <v>43341</v>
      </c>
      <c r="F1947" s="34">
        <v>43344</v>
      </c>
      <c r="G1947" s="3" t="s">
        <v>184</v>
      </c>
      <c r="H1947" s="3" t="s">
        <v>3671</v>
      </c>
      <c r="I1947" s="3" t="s">
        <v>3672</v>
      </c>
      <c r="J1947" s="3" t="s">
        <v>37</v>
      </c>
      <c r="K1947" s="3" t="s">
        <v>23</v>
      </c>
      <c r="L1947" s="3" t="s">
        <v>1321</v>
      </c>
      <c r="M1947" s="3" t="s">
        <v>207</v>
      </c>
      <c r="N1947" s="3">
        <v>62301</v>
      </c>
      <c r="O1947" s="3" t="s">
        <v>101</v>
      </c>
      <c r="P1947" s="3" t="s">
        <v>849</v>
      </c>
      <c r="Q1947" s="3" t="s">
        <v>42</v>
      </c>
      <c r="R1947" s="3" t="s">
        <v>43</v>
      </c>
      <c r="S1947" s="3" t="s">
        <v>850</v>
      </c>
      <c r="T1947" s="3">
        <v>47.36</v>
      </c>
      <c r="U1947" s="35" cm="1">
        <f t="array" ref="U1947">INDEX('Pricing Strategy'!$F$4:$F$71,MATCH(1,(Dataset!$O1947='Pricing Strategy'!$B$4:$B$71)*(Dataset!$Q1947='Pricing Strategy'!$C$4:$C$71)*(Dataset!$R1947='Pricing Strategy'!$D$4:$D$71),))</f>
        <v>0.3</v>
      </c>
      <c r="V1947" s="3">
        <f>Dataset!$T1947*(1-Dataset!$U1947)</f>
        <v>33.152000000000001</v>
      </c>
    </row>
    <row r="1948" spans="1:22" x14ac:dyDescent="0.3">
      <c r="A1948" s="32"/>
      <c r="C1948" s="3">
        <v>1943</v>
      </c>
      <c r="D1948" s="3" t="s">
        <v>4811</v>
      </c>
      <c r="E1948" s="34">
        <v>43341</v>
      </c>
      <c r="F1948" s="34">
        <v>43344</v>
      </c>
      <c r="G1948" s="3" t="s">
        <v>184</v>
      </c>
      <c r="H1948" s="3" t="s">
        <v>3671</v>
      </c>
      <c r="I1948" s="3" t="s">
        <v>3672</v>
      </c>
      <c r="J1948" s="3" t="s">
        <v>37</v>
      </c>
      <c r="K1948" s="3" t="s">
        <v>23</v>
      </c>
      <c r="L1948" s="3" t="s">
        <v>1321</v>
      </c>
      <c r="M1948" s="3" t="s">
        <v>207</v>
      </c>
      <c r="N1948" s="3">
        <v>62301</v>
      </c>
      <c r="O1948" s="3" t="s">
        <v>101</v>
      </c>
      <c r="P1948" s="3" t="s">
        <v>1767</v>
      </c>
      <c r="Q1948" s="3" t="s">
        <v>42</v>
      </c>
      <c r="R1948" s="3" t="s">
        <v>55</v>
      </c>
      <c r="S1948" s="3" t="s">
        <v>1768</v>
      </c>
      <c r="T1948" s="3">
        <v>27.44</v>
      </c>
      <c r="U1948" s="35" cm="1">
        <f t="array" ref="U1948">INDEX('Pricing Strategy'!$F$4:$F$71,MATCH(1,(Dataset!$O1948='Pricing Strategy'!$B$4:$B$71)*(Dataset!$Q1948='Pricing Strategy'!$C$4:$C$71)*(Dataset!$R1948='Pricing Strategy'!$D$4:$D$71),))</f>
        <v>0.4</v>
      </c>
      <c r="V1948" s="3">
        <f>Dataset!$T1948*(1-Dataset!$U1948)</f>
        <v>16.463999999999999</v>
      </c>
    </row>
    <row r="1949" spans="1:22" x14ac:dyDescent="0.3">
      <c r="A1949" s="32"/>
      <c r="C1949" s="3">
        <v>1944</v>
      </c>
      <c r="D1949" s="3" t="s">
        <v>4811</v>
      </c>
      <c r="E1949" s="34">
        <v>43341</v>
      </c>
      <c r="F1949" s="34">
        <v>43344</v>
      </c>
      <c r="G1949" s="3" t="s">
        <v>184</v>
      </c>
      <c r="H1949" s="3" t="s">
        <v>3671</v>
      </c>
      <c r="I1949" s="3" t="s">
        <v>3672</v>
      </c>
      <c r="J1949" s="3" t="s">
        <v>37</v>
      </c>
      <c r="K1949" s="3" t="s">
        <v>23</v>
      </c>
      <c r="L1949" s="3" t="s">
        <v>1321</v>
      </c>
      <c r="M1949" s="3" t="s">
        <v>207</v>
      </c>
      <c r="N1949" s="3">
        <v>62301</v>
      </c>
      <c r="O1949" s="3" t="s">
        <v>101</v>
      </c>
      <c r="P1949" s="3" t="s">
        <v>2940</v>
      </c>
      <c r="Q1949" s="3" t="s">
        <v>42</v>
      </c>
      <c r="R1949" s="3" t="s">
        <v>71</v>
      </c>
      <c r="S1949" s="3" t="s">
        <v>2941</v>
      </c>
      <c r="T1949" s="3">
        <v>3.24</v>
      </c>
      <c r="U1949" s="35" cm="1">
        <f t="array" ref="U1949">INDEX('Pricing Strategy'!$F$4:$F$71,MATCH(1,(Dataset!$O1949='Pricing Strategy'!$B$4:$B$71)*(Dataset!$Q1949='Pricing Strategy'!$C$4:$C$71)*(Dataset!$R1949='Pricing Strategy'!$D$4:$D$71),))</f>
        <v>0.3</v>
      </c>
      <c r="V1949" s="3">
        <f>Dataset!$T1949*(1-Dataset!$U1949)</f>
        <v>2.2679999999999998</v>
      </c>
    </row>
    <row r="1950" spans="1:22" x14ac:dyDescent="0.3">
      <c r="A1950" s="32"/>
      <c r="C1950" s="3">
        <v>1945</v>
      </c>
      <c r="D1950" s="3" t="s">
        <v>4812</v>
      </c>
      <c r="E1950" s="34">
        <v>42906</v>
      </c>
      <c r="F1950" s="34">
        <v>42912</v>
      </c>
      <c r="G1950" s="3" t="s">
        <v>46</v>
      </c>
      <c r="H1950" s="3" t="s">
        <v>894</v>
      </c>
      <c r="I1950" s="3" t="s">
        <v>895</v>
      </c>
      <c r="J1950" s="3" t="s">
        <v>37</v>
      </c>
      <c r="K1950" s="3" t="s">
        <v>23</v>
      </c>
      <c r="L1950" s="3" t="s">
        <v>4220</v>
      </c>
      <c r="M1950" s="3" t="s">
        <v>100</v>
      </c>
      <c r="N1950" s="3">
        <v>75007</v>
      </c>
      <c r="O1950" s="3" t="s">
        <v>101</v>
      </c>
      <c r="P1950" s="3" t="s">
        <v>4001</v>
      </c>
      <c r="Q1950" s="3" t="s">
        <v>67</v>
      </c>
      <c r="R1950" s="3" t="s">
        <v>157</v>
      </c>
      <c r="S1950" s="3" t="s">
        <v>4002</v>
      </c>
      <c r="T1950" s="3">
        <v>95.968000000000004</v>
      </c>
      <c r="U1950" s="35" cm="1">
        <f t="array" ref="U1950">INDEX('Pricing Strategy'!$F$4:$F$71,MATCH(1,(Dataset!$O1950='Pricing Strategy'!$B$4:$B$71)*(Dataset!$Q1950='Pricing Strategy'!$C$4:$C$71)*(Dataset!$R1950='Pricing Strategy'!$D$4:$D$71),))</f>
        <v>0.35</v>
      </c>
      <c r="V1950" s="3">
        <f>Dataset!$T1950*(1-Dataset!$U1950)</f>
        <v>62.379200000000004</v>
      </c>
    </row>
    <row r="1951" spans="1:22" x14ac:dyDescent="0.3">
      <c r="A1951" s="32"/>
      <c r="C1951" s="3">
        <v>1946</v>
      </c>
      <c r="D1951" s="3" t="s">
        <v>4812</v>
      </c>
      <c r="E1951" s="34">
        <v>42906</v>
      </c>
      <c r="F1951" s="34">
        <v>42912</v>
      </c>
      <c r="G1951" s="3" t="s">
        <v>46</v>
      </c>
      <c r="H1951" s="3" t="s">
        <v>894</v>
      </c>
      <c r="I1951" s="3" t="s">
        <v>895</v>
      </c>
      <c r="J1951" s="3" t="s">
        <v>37</v>
      </c>
      <c r="K1951" s="3" t="s">
        <v>23</v>
      </c>
      <c r="L1951" s="3" t="s">
        <v>4220</v>
      </c>
      <c r="M1951" s="3" t="s">
        <v>100</v>
      </c>
      <c r="N1951" s="3">
        <v>75007</v>
      </c>
      <c r="O1951" s="3" t="s">
        <v>101</v>
      </c>
      <c r="P1951" s="3" t="s">
        <v>4585</v>
      </c>
      <c r="Q1951" s="3" t="s">
        <v>42</v>
      </c>
      <c r="R1951" s="3" t="s">
        <v>86</v>
      </c>
      <c r="S1951" s="3" t="s">
        <v>4586</v>
      </c>
      <c r="T1951" s="3">
        <v>10.368</v>
      </c>
      <c r="U1951" s="35" cm="1">
        <f t="array" ref="U1951">INDEX('Pricing Strategy'!$F$4:$F$71,MATCH(1,(Dataset!$O1951='Pricing Strategy'!$B$4:$B$71)*(Dataset!$Q1951='Pricing Strategy'!$C$4:$C$71)*(Dataset!$R1951='Pricing Strategy'!$D$4:$D$71),))</f>
        <v>0.3</v>
      </c>
      <c r="V1951" s="3">
        <f>Dataset!$T1951*(1-Dataset!$U1951)</f>
        <v>7.2576000000000001</v>
      </c>
    </row>
    <row r="1952" spans="1:22" x14ac:dyDescent="0.3">
      <c r="A1952" s="32"/>
      <c r="C1952" s="3">
        <v>1947</v>
      </c>
      <c r="D1952" s="3" t="s">
        <v>4813</v>
      </c>
      <c r="E1952" s="34">
        <v>43345</v>
      </c>
      <c r="F1952" s="34">
        <v>43349</v>
      </c>
      <c r="G1952" s="3" t="s">
        <v>46</v>
      </c>
      <c r="H1952" s="3" t="s">
        <v>4814</v>
      </c>
      <c r="I1952" s="3" t="s">
        <v>4815</v>
      </c>
      <c r="J1952" s="3" t="s">
        <v>37</v>
      </c>
      <c r="K1952" s="3" t="s">
        <v>23</v>
      </c>
      <c r="L1952" s="3" t="s">
        <v>262</v>
      </c>
      <c r="M1952" s="3" t="s">
        <v>263</v>
      </c>
      <c r="N1952" s="3">
        <v>10009</v>
      </c>
      <c r="O1952" s="3" t="s">
        <v>144</v>
      </c>
      <c r="P1952" s="3" t="s">
        <v>1314</v>
      </c>
      <c r="Q1952" s="3" t="s">
        <v>42</v>
      </c>
      <c r="R1952" s="3" t="s">
        <v>64</v>
      </c>
      <c r="S1952" s="3" t="s">
        <v>1315</v>
      </c>
      <c r="T1952" s="3">
        <v>23.1</v>
      </c>
      <c r="U1952" s="35" cm="1">
        <f t="array" ref="U1952">INDEX('Pricing Strategy'!$F$4:$F$71,MATCH(1,(Dataset!$O1952='Pricing Strategy'!$B$4:$B$71)*(Dataset!$Q1952='Pricing Strategy'!$C$4:$C$71)*(Dataset!$R1952='Pricing Strategy'!$D$4:$D$71),))</f>
        <v>0.45</v>
      </c>
      <c r="V1952" s="3">
        <f>Dataset!$T1952*(1-Dataset!$U1952)</f>
        <v>12.705000000000002</v>
      </c>
    </row>
    <row r="1953" spans="1:22" x14ac:dyDescent="0.3">
      <c r="A1953" s="32"/>
      <c r="C1953" s="3">
        <v>1948</v>
      </c>
      <c r="D1953" s="3" t="s">
        <v>4813</v>
      </c>
      <c r="E1953" s="34">
        <v>43345</v>
      </c>
      <c r="F1953" s="34">
        <v>43349</v>
      </c>
      <c r="G1953" s="3" t="s">
        <v>46</v>
      </c>
      <c r="H1953" s="3" t="s">
        <v>4814</v>
      </c>
      <c r="I1953" s="3" t="s">
        <v>4815</v>
      </c>
      <c r="J1953" s="3" t="s">
        <v>37</v>
      </c>
      <c r="K1953" s="3" t="s">
        <v>23</v>
      </c>
      <c r="L1953" s="3" t="s">
        <v>262</v>
      </c>
      <c r="M1953" s="3" t="s">
        <v>263</v>
      </c>
      <c r="N1953" s="3">
        <v>10009</v>
      </c>
      <c r="O1953" s="3" t="s">
        <v>144</v>
      </c>
      <c r="P1953" s="3" t="s">
        <v>4558</v>
      </c>
      <c r="Q1953" s="3" t="s">
        <v>28</v>
      </c>
      <c r="R1953" s="3" t="s">
        <v>61</v>
      </c>
      <c r="S1953" s="3" t="s">
        <v>4559</v>
      </c>
      <c r="T1953" s="3">
        <v>11.54</v>
      </c>
      <c r="U1953" s="35" cm="1">
        <f t="array" ref="U1953">INDEX('Pricing Strategy'!$F$4:$F$71,MATCH(1,(Dataset!$O1953='Pricing Strategy'!$B$4:$B$71)*(Dataset!$Q1953='Pricing Strategy'!$C$4:$C$71)*(Dataset!$R1953='Pricing Strategy'!$D$4:$D$71),))</f>
        <v>0.4</v>
      </c>
      <c r="V1953" s="3">
        <f>Dataset!$T1953*(1-Dataset!$U1953)</f>
        <v>6.9239999999999995</v>
      </c>
    </row>
    <row r="1954" spans="1:22" x14ac:dyDescent="0.3">
      <c r="A1954" s="32"/>
      <c r="C1954" s="3">
        <v>1949</v>
      </c>
      <c r="D1954" s="3" t="s">
        <v>4813</v>
      </c>
      <c r="E1954" s="34">
        <v>43345</v>
      </c>
      <c r="F1954" s="34">
        <v>43349</v>
      </c>
      <c r="G1954" s="3" t="s">
        <v>46</v>
      </c>
      <c r="H1954" s="3" t="s">
        <v>4814</v>
      </c>
      <c r="I1954" s="3" t="s">
        <v>4815</v>
      </c>
      <c r="J1954" s="3" t="s">
        <v>37</v>
      </c>
      <c r="K1954" s="3" t="s">
        <v>23</v>
      </c>
      <c r="L1954" s="3" t="s">
        <v>262</v>
      </c>
      <c r="M1954" s="3" t="s">
        <v>263</v>
      </c>
      <c r="N1954" s="3">
        <v>10009</v>
      </c>
      <c r="O1954" s="3" t="s">
        <v>144</v>
      </c>
      <c r="P1954" s="3" t="s">
        <v>1603</v>
      </c>
      <c r="Q1954" s="3" t="s">
        <v>28</v>
      </c>
      <c r="R1954" s="3" t="s">
        <v>52</v>
      </c>
      <c r="S1954" s="3" t="s">
        <v>1604</v>
      </c>
      <c r="T1954" s="3">
        <v>254.52600000000001</v>
      </c>
      <c r="U1954" s="35" cm="1">
        <f t="array" ref="U1954">INDEX('Pricing Strategy'!$F$4:$F$71,MATCH(1,(Dataset!$O1954='Pricing Strategy'!$B$4:$B$71)*(Dataset!$Q1954='Pricing Strategy'!$C$4:$C$71)*(Dataset!$R1954='Pricing Strategy'!$D$4:$D$71),))</f>
        <v>0.45</v>
      </c>
      <c r="V1954" s="3">
        <f>Dataset!$T1954*(1-Dataset!$U1954)</f>
        <v>139.98930000000001</v>
      </c>
    </row>
    <row r="1955" spans="1:22" x14ac:dyDescent="0.3">
      <c r="A1955" s="32"/>
      <c r="C1955" s="3">
        <v>1950</v>
      </c>
      <c r="D1955" s="3" t="s">
        <v>4813</v>
      </c>
      <c r="E1955" s="34">
        <v>43345</v>
      </c>
      <c r="F1955" s="34">
        <v>43349</v>
      </c>
      <c r="G1955" s="3" t="s">
        <v>46</v>
      </c>
      <c r="H1955" s="3" t="s">
        <v>4814</v>
      </c>
      <c r="I1955" s="3" t="s">
        <v>4815</v>
      </c>
      <c r="J1955" s="3" t="s">
        <v>37</v>
      </c>
      <c r="K1955" s="3" t="s">
        <v>23</v>
      </c>
      <c r="L1955" s="3" t="s">
        <v>262</v>
      </c>
      <c r="M1955" s="3" t="s">
        <v>263</v>
      </c>
      <c r="N1955" s="3">
        <v>10009</v>
      </c>
      <c r="O1955" s="3" t="s">
        <v>144</v>
      </c>
      <c r="P1955" s="3" t="s">
        <v>433</v>
      </c>
      <c r="Q1955" s="3" t="s">
        <v>42</v>
      </c>
      <c r="R1955" s="3" t="s">
        <v>74</v>
      </c>
      <c r="S1955" s="3" t="s">
        <v>434</v>
      </c>
      <c r="T1955" s="3">
        <v>12.98</v>
      </c>
      <c r="U1955" s="35" cm="1">
        <f t="array" ref="U1955">INDEX('Pricing Strategy'!$F$4:$F$71,MATCH(1,(Dataset!$O1955='Pricing Strategy'!$B$4:$B$71)*(Dataset!$Q1955='Pricing Strategy'!$C$4:$C$71)*(Dataset!$R1955='Pricing Strategy'!$D$4:$D$71),))</f>
        <v>0.4</v>
      </c>
      <c r="V1955" s="3">
        <f>Dataset!$T1955*(1-Dataset!$U1955)</f>
        <v>7.7880000000000003</v>
      </c>
    </row>
    <row r="1956" spans="1:22" x14ac:dyDescent="0.3">
      <c r="A1956" s="32"/>
      <c r="C1956" s="3">
        <v>1951</v>
      </c>
      <c r="D1956" s="3" t="s">
        <v>4813</v>
      </c>
      <c r="E1956" s="34">
        <v>43345</v>
      </c>
      <c r="F1956" s="34">
        <v>43349</v>
      </c>
      <c r="G1956" s="3" t="s">
        <v>46</v>
      </c>
      <c r="H1956" s="3" t="s">
        <v>4814</v>
      </c>
      <c r="I1956" s="3" t="s">
        <v>4815</v>
      </c>
      <c r="J1956" s="3" t="s">
        <v>37</v>
      </c>
      <c r="K1956" s="3" t="s">
        <v>23</v>
      </c>
      <c r="L1956" s="3" t="s">
        <v>262</v>
      </c>
      <c r="M1956" s="3" t="s">
        <v>263</v>
      </c>
      <c r="N1956" s="3">
        <v>10009</v>
      </c>
      <c r="O1956" s="3" t="s">
        <v>144</v>
      </c>
      <c r="P1956" s="3" t="s">
        <v>3593</v>
      </c>
      <c r="Q1956" s="3" t="s">
        <v>42</v>
      </c>
      <c r="R1956" s="3" t="s">
        <v>71</v>
      </c>
      <c r="S1956" s="3" t="s">
        <v>3594</v>
      </c>
      <c r="T1956" s="3">
        <v>26.431999999999999</v>
      </c>
      <c r="U1956" s="35" cm="1">
        <f t="array" ref="U1956">INDEX('Pricing Strategy'!$F$4:$F$71,MATCH(1,(Dataset!$O1956='Pricing Strategy'!$B$4:$B$71)*(Dataset!$Q1956='Pricing Strategy'!$C$4:$C$71)*(Dataset!$R1956='Pricing Strategy'!$D$4:$D$71),))</f>
        <v>0.4</v>
      </c>
      <c r="V1956" s="3">
        <f>Dataset!$T1956*(1-Dataset!$U1956)</f>
        <v>15.859199999999998</v>
      </c>
    </row>
    <row r="1957" spans="1:22" x14ac:dyDescent="0.3">
      <c r="A1957" s="32"/>
      <c r="C1957" s="3">
        <v>1952</v>
      </c>
      <c r="D1957" s="3" t="s">
        <v>4813</v>
      </c>
      <c r="E1957" s="34">
        <v>43345</v>
      </c>
      <c r="F1957" s="34">
        <v>43349</v>
      </c>
      <c r="G1957" s="3" t="s">
        <v>46</v>
      </c>
      <c r="H1957" s="3" t="s">
        <v>4814</v>
      </c>
      <c r="I1957" s="3" t="s">
        <v>4815</v>
      </c>
      <c r="J1957" s="3" t="s">
        <v>37</v>
      </c>
      <c r="K1957" s="3" t="s">
        <v>23</v>
      </c>
      <c r="L1957" s="3" t="s">
        <v>262</v>
      </c>
      <c r="M1957" s="3" t="s">
        <v>263</v>
      </c>
      <c r="N1957" s="3">
        <v>10009</v>
      </c>
      <c r="O1957" s="3" t="s">
        <v>144</v>
      </c>
      <c r="P1957" s="3" t="s">
        <v>3063</v>
      </c>
      <c r="Q1957" s="3" t="s">
        <v>67</v>
      </c>
      <c r="R1957" s="3" t="s">
        <v>68</v>
      </c>
      <c r="S1957" s="3" t="s">
        <v>3064</v>
      </c>
      <c r="T1957" s="3">
        <v>197.97</v>
      </c>
      <c r="U1957" s="35" cm="1">
        <f t="array" ref="U1957">INDEX('Pricing Strategy'!$F$4:$F$71,MATCH(1,(Dataset!$O1957='Pricing Strategy'!$B$4:$B$71)*(Dataset!$Q1957='Pricing Strategy'!$C$4:$C$71)*(Dataset!$R1957='Pricing Strategy'!$D$4:$D$71),))</f>
        <v>0.4</v>
      </c>
      <c r="V1957" s="3">
        <f>Dataset!$T1957*(1-Dataset!$U1957)</f>
        <v>118.782</v>
      </c>
    </row>
    <row r="1958" spans="1:22" x14ac:dyDescent="0.3">
      <c r="A1958" s="32"/>
      <c r="C1958" s="3">
        <v>1953</v>
      </c>
      <c r="D1958" s="3" t="s">
        <v>4813</v>
      </c>
      <c r="E1958" s="34">
        <v>43345</v>
      </c>
      <c r="F1958" s="34">
        <v>43349</v>
      </c>
      <c r="G1958" s="3" t="s">
        <v>46</v>
      </c>
      <c r="H1958" s="3" t="s">
        <v>4814</v>
      </c>
      <c r="I1958" s="3" t="s">
        <v>4815</v>
      </c>
      <c r="J1958" s="3" t="s">
        <v>37</v>
      </c>
      <c r="K1958" s="3" t="s">
        <v>23</v>
      </c>
      <c r="L1958" s="3" t="s">
        <v>262</v>
      </c>
      <c r="M1958" s="3" t="s">
        <v>263</v>
      </c>
      <c r="N1958" s="3">
        <v>10009</v>
      </c>
      <c r="O1958" s="3" t="s">
        <v>144</v>
      </c>
      <c r="P1958" s="3" t="s">
        <v>4145</v>
      </c>
      <c r="Q1958" s="3" t="s">
        <v>42</v>
      </c>
      <c r="R1958" s="3" t="s">
        <v>43</v>
      </c>
      <c r="S1958" s="3" t="s">
        <v>4146</v>
      </c>
      <c r="T1958" s="3">
        <v>18.899999999999999</v>
      </c>
      <c r="U1958" s="35" cm="1">
        <f t="array" ref="U1958">INDEX('Pricing Strategy'!$F$4:$F$71,MATCH(1,(Dataset!$O1958='Pricing Strategy'!$B$4:$B$71)*(Dataset!$Q1958='Pricing Strategy'!$C$4:$C$71)*(Dataset!$R1958='Pricing Strategy'!$D$4:$D$71),))</f>
        <v>0.4</v>
      </c>
      <c r="V1958" s="3">
        <f>Dataset!$T1958*(1-Dataset!$U1958)</f>
        <v>11.339999999999998</v>
      </c>
    </row>
    <row r="1959" spans="1:22" x14ac:dyDescent="0.3">
      <c r="A1959" s="32"/>
      <c r="C1959" s="3">
        <v>1954</v>
      </c>
      <c r="D1959" s="3" t="s">
        <v>4813</v>
      </c>
      <c r="E1959" s="34">
        <v>43345</v>
      </c>
      <c r="F1959" s="34">
        <v>43349</v>
      </c>
      <c r="G1959" s="3" t="s">
        <v>46</v>
      </c>
      <c r="H1959" s="3" t="s">
        <v>4814</v>
      </c>
      <c r="I1959" s="3" t="s">
        <v>4815</v>
      </c>
      <c r="J1959" s="3" t="s">
        <v>37</v>
      </c>
      <c r="K1959" s="3" t="s">
        <v>23</v>
      </c>
      <c r="L1959" s="3" t="s">
        <v>262</v>
      </c>
      <c r="M1959" s="3" t="s">
        <v>263</v>
      </c>
      <c r="N1959" s="3">
        <v>10009</v>
      </c>
      <c r="O1959" s="3" t="s">
        <v>144</v>
      </c>
      <c r="P1959" s="3" t="s">
        <v>1795</v>
      </c>
      <c r="Q1959" s="3" t="s">
        <v>28</v>
      </c>
      <c r="R1959" s="3" t="s">
        <v>32</v>
      </c>
      <c r="S1959" s="3" t="s">
        <v>1796</v>
      </c>
      <c r="T1959" s="3">
        <v>1282.4100000000001</v>
      </c>
      <c r="U1959" s="35" cm="1">
        <f t="array" ref="U1959">INDEX('Pricing Strategy'!$F$4:$F$71,MATCH(1,(Dataset!$O1959='Pricing Strategy'!$B$4:$B$71)*(Dataset!$Q1959='Pricing Strategy'!$C$4:$C$71)*(Dataset!$R1959='Pricing Strategy'!$D$4:$D$71),))</f>
        <v>0.45</v>
      </c>
      <c r="V1959" s="3">
        <f>Dataset!$T1959*(1-Dataset!$U1959)</f>
        <v>705.32550000000015</v>
      </c>
    </row>
    <row r="1960" spans="1:22" x14ac:dyDescent="0.3">
      <c r="A1960" s="32"/>
      <c r="C1960" s="3">
        <v>1955</v>
      </c>
      <c r="D1960" s="3" t="s">
        <v>4813</v>
      </c>
      <c r="E1960" s="34">
        <v>43345</v>
      </c>
      <c r="F1960" s="34">
        <v>43349</v>
      </c>
      <c r="G1960" s="3" t="s">
        <v>46</v>
      </c>
      <c r="H1960" s="3" t="s">
        <v>4814</v>
      </c>
      <c r="I1960" s="3" t="s">
        <v>4815</v>
      </c>
      <c r="J1960" s="3" t="s">
        <v>37</v>
      </c>
      <c r="K1960" s="3" t="s">
        <v>23</v>
      </c>
      <c r="L1960" s="3" t="s">
        <v>262</v>
      </c>
      <c r="M1960" s="3" t="s">
        <v>263</v>
      </c>
      <c r="N1960" s="3">
        <v>10009</v>
      </c>
      <c r="O1960" s="3" t="s">
        <v>144</v>
      </c>
      <c r="P1960" s="3" t="s">
        <v>4816</v>
      </c>
      <c r="Q1960" s="3" t="s">
        <v>42</v>
      </c>
      <c r="R1960" s="3" t="s">
        <v>64</v>
      </c>
      <c r="S1960" s="3" t="s">
        <v>4817</v>
      </c>
      <c r="T1960" s="3">
        <v>4.92</v>
      </c>
      <c r="U1960" s="35" cm="1">
        <f t="array" ref="U1960">INDEX('Pricing Strategy'!$F$4:$F$71,MATCH(1,(Dataset!$O1960='Pricing Strategy'!$B$4:$B$71)*(Dataset!$Q1960='Pricing Strategy'!$C$4:$C$71)*(Dataset!$R1960='Pricing Strategy'!$D$4:$D$71),))</f>
        <v>0.45</v>
      </c>
      <c r="V1960" s="3">
        <f>Dataset!$T1960*(1-Dataset!$U1960)</f>
        <v>2.706</v>
      </c>
    </row>
    <row r="1961" spans="1:22" x14ac:dyDescent="0.3">
      <c r="A1961" s="32"/>
      <c r="C1961" s="3">
        <v>1956</v>
      </c>
      <c r="D1961" s="3" t="s">
        <v>4813</v>
      </c>
      <c r="E1961" s="34">
        <v>43345</v>
      </c>
      <c r="F1961" s="34">
        <v>43349</v>
      </c>
      <c r="G1961" s="3" t="s">
        <v>46</v>
      </c>
      <c r="H1961" s="3" t="s">
        <v>4814</v>
      </c>
      <c r="I1961" s="3" t="s">
        <v>4815</v>
      </c>
      <c r="J1961" s="3" t="s">
        <v>37</v>
      </c>
      <c r="K1961" s="3" t="s">
        <v>23</v>
      </c>
      <c r="L1961" s="3" t="s">
        <v>262</v>
      </c>
      <c r="M1961" s="3" t="s">
        <v>263</v>
      </c>
      <c r="N1961" s="3">
        <v>10009</v>
      </c>
      <c r="O1961" s="3" t="s">
        <v>144</v>
      </c>
      <c r="P1961" s="3" t="s">
        <v>4818</v>
      </c>
      <c r="Q1961" s="3" t="s">
        <v>67</v>
      </c>
      <c r="R1961" s="3" t="s">
        <v>157</v>
      </c>
      <c r="S1961" s="3" t="s">
        <v>4819</v>
      </c>
      <c r="T1961" s="3">
        <v>238</v>
      </c>
      <c r="U1961" s="35" cm="1">
        <f t="array" ref="U1961">INDEX('Pricing Strategy'!$F$4:$F$71,MATCH(1,(Dataset!$O1961='Pricing Strategy'!$B$4:$B$71)*(Dataset!$Q1961='Pricing Strategy'!$C$4:$C$71)*(Dataset!$R1961='Pricing Strategy'!$D$4:$D$71),))</f>
        <v>0.45</v>
      </c>
      <c r="V1961" s="3">
        <f>Dataset!$T1961*(1-Dataset!$U1961)</f>
        <v>130.9</v>
      </c>
    </row>
    <row r="1962" spans="1:22" x14ac:dyDescent="0.3">
      <c r="A1962" s="32"/>
      <c r="C1962" s="3">
        <v>1957</v>
      </c>
      <c r="D1962" s="3" t="s">
        <v>4813</v>
      </c>
      <c r="E1962" s="34">
        <v>43345</v>
      </c>
      <c r="F1962" s="34">
        <v>43349</v>
      </c>
      <c r="G1962" s="3" t="s">
        <v>46</v>
      </c>
      <c r="H1962" s="3" t="s">
        <v>4814</v>
      </c>
      <c r="I1962" s="3" t="s">
        <v>4815</v>
      </c>
      <c r="J1962" s="3" t="s">
        <v>37</v>
      </c>
      <c r="K1962" s="3" t="s">
        <v>23</v>
      </c>
      <c r="L1962" s="3" t="s">
        <v>262</v>
      </c>
      <c r="M1962" s="3" t="s">
        <v>263</v>
      </c>
      <c r="N1962" s="3">
        <v>10009</v>
      </c>
      <c r="O1962" s="3" t="s">
        <v>144</v>
      </c>
      <c r="P1962" s="3" t="s">
        <v>855</v>
      </c>
      <c r="Q1962" s="3" t="s">
        <v>67</v>
      </c>
      <c r="R1962" s="3" t="s">
        <v>157</v>
      </c>
      <c r="S1962" s="3" t="s">
        <v>856</v>
      </c>
      <c r="T1962" s="3">
        <v>167.97</v>
      </c>
      <c r="U1962" s="35" cm="1">
        <f t="array" ref="U1962">INDEX('Pricing Strategy'!$F$4:$F$71,MATCH(1,(Dataset!$O1962='Pricing Strategy'!$B$4:$B$71)*(Dataset!$Q1962='Pricing Strategy'!$C$4:$C$71)*(Dataset!$R1962='Pricing Strategy'!$D$4:$D$71),))</f>
        <v>0.45</v>
      </c>
      <c r="V1962" s="3">
        <f>Dataset!$T1962*(1-Dataset!$U1962)</f>
        <v>92.383500000000012</v>
      </c>
    </row>
    <row r="1963" spans="1:22" x14ac:dyDescent="0.3">
      <c r="A1963" s="32"/>
      <c r="C1963" s="3">
        <v>1958</v>
      </c>
      <c r="D1963" s="3" t="s">
        <v>4813</v>
      </c>
      <c r="E1963" s="34">
        <v>43345</v>
      </c>
      <c r="F1963" s="34">
        <v>43349</v>
      </c>
      <c r="G1963" s="3" t="s">
        <v>46</v>
      </c>
      <c r="H1963" s="3" t="s">
        <v>4814</v>
      </c>
      <c r="I1963" s="3" t="s">
        <v>4815</v>
      </c>
      <c r="J1963" s="3" t="s">
        <v>37</v>
      </c>
      <c r="K1963" s="3" t="s">
        <v>23</v>
      </c>
      <c r="L1963" s="3" t="s">
        <v>262</v>
      </c>
      <c r="M1963" s="3" t="s">
        <v>263</v>
      </c>
      <c r="N1963" s="3">
        <v>10009</v>
      </c>
      <c r="O1963" s="3" t="s">
        <v>144</v>
      </c>
      <c r="P1963" s="3" t="s">
        <v>4467</v>
      </c>
      <c r="Q1963" s="3" t="s">
        <v>42</v>
      </c>
      <c r="R1963" s="3" t="s">
        <v>86</v>
      </c>
      <c r="S1963" s="3" t="s">
        <v>4468</v>
      </c>
      <c r="T1963" s="3">
        <v>17.12</v>
      </c>
      <c r="U1963" s="35" cm="1">
        <f t="array" ref="U1963">INDEX('Pricing Strategy'!$F$4:$F$71,MATCH(1,(Dataset!$O1963='Pricing Strategy'!$B$4:$B$71)*(Dataset!$Q1963='Pricing Strategy'!$C$4:$C$71)*(Dataset!$R1963='Pricing Strategy'!$D$4:$D$71),))</f>
        <v>0.4</v>
      </c>
      <c r="V1963" s="3">
        <f>Dataset!$T1963*(1-Dataset!$U1963)</f>
        <v>10.272</v>
      </c>
    </row>
    <row r="1964" spans="1:22" x14ac:dyDescent="0.3">
      <c r="A1964" s="32"/>
      <c r="C1964" s="3">
        <v>1959</v>
      </c>
      <c r="D1964" s="3" t="s">
        <v>4820</v>
      </c>
      <c r="E1964" s="34">
        <v>43353</v>
      </c>
      <c r="F1964" s="34">
        <v>43358</v>
      </c>
      <c r="G1964" s="3" t="s">
        <v>19</v>
      </c>
      <c r="H1964" s="3" t="s">
        <v>2944</v>
      </c>
      <c r="I1964" s="3" t="s">
        <v>2945</v>
      </c>
      <c r="J1964" s="3" t="s">
        <v>22</v>
      </c>
      <c r="K1964" s="3" t="s">
        <v>23</v>
      </c>
      <c r="L1964" s="3" t="s">
        <v>314</v>
      </c>
      <c r="M1964" s="3" t="s">
        <v>593</v>
      </c>
      <c r="N1964" s="3">
        <v>65807</v>
      </c>
      <c r="O1964" s="3" t="s">
        <v>101</v>
      </c>
      <c r="P1964" s="3" t="s">
        <v>3168</v>
      </c>
      <c r="Q1964" s="3" t="s">
        <v>42</v>
      </c>
      <c r="R1964" s="3" t="s">
        <v>71</v>
      </c>
      <c r="S1964" s="3" t="s">
        <v>3169</v>
      </c>
      <c r="T1964" s="3">
        <v>16.2</v>
      </c>
      <c r="U1964" s="35" cm="1">
        <f t="array" ref="U1964">INDEX('Pricing Strategy'!$F$4:$F$71,MATCH(1,(Dataset!$O1964='Pricing Strategy'!$B$4:$B$71)*(Dataset!$Q1964='Pricing Strategy'!$C$4:$C$71)*(Dataset!$R1964='Pricing Strategy'!$D$4:$D$71),))</f>
        <v>0.3</v>
      </c>
      <c r="V1964" s="3">
        <f>Dataset!$T1964*(1-Dataset!$U1964)</f>
        <v>11.339999999999998</v>
      </c>
    </row>
    <row r="1965" spans="1:22" x14ac:dyDescent="0.3">
      <c r="A1965" s="32"/>
      <c r="C1965" s="3">
        <v>1960</v>
      </c>
      <c r="D1965" s="3" t="s">
        <v>4820</v>
      </c>
      <c r="E1965" s="34">
        <v>43353</v>
      </c>
      <c r="F1965" s="34">
        <v>43358</v>
      </c>
      <c r="G1965" s="3" t="s">
        <v>19</v>
      </c>
      <c r="H1965" s="3" t="s">
        <v>2944</v>
      </c>
      <c r="I1965" s="3" t="s">
        <v>2945</v>
      </c>
      <c r="J1965" s="3" t="s">
        <v>22</v>
      </c>
      <c r="K1965" s="3" t="s">
        <v>23</v>
      </c>
      <c r="L1965" s="3" t="s">
        <v>314</v>
      </c>
      <c r="M1965" s="3" t="s">
        <v>593</v>
      </c>
      <c r="N1965" s="3">
        <v>65807</v>
      </c>
      <c r="O1965" s="3" t="s">
        <v>101</v>
      </c>
      <c r="P1965" s="3" t="s">
        <v>4821</v>
      </c>
      <c r="Q1965" s="3" t="s">
        <v>42</v>
      </c>
      <c r="R1965" s="3" t="s">
        <v>74</v>
      </c>
      <c r="S1965" s="3" t="s">
        <v>4822</v>
      </c>
      <c r="T1965" s="3">
        <v>33.99</v>
      </c>
      <c r="U1965" s="35" cm="1">
        <f t="array" ref="U1965">INDEX('Pricing Strategy'!$F$4:$F$71,MATCH(1,(Dataset!$O1965='Pricing Strategy'!$B$4:$B$71)*(Dataset!$Q1965='Pricing Strategy'!$C$4:$C$71)*(Dataset!$R1965='Pricing Strategy'!$D$4:$D$71),))</f>
        <v>0.3</v>
      </c>
      <c r="V1965" s="3">
        <f>Dataset!$T1965*(1-Dataset!$U1965)</f>
        <v>23.792999999999999</v>
      </c>
    </row>
    <row r="1966" spans="1:22" x14ac:dyDescent="0.3">
      <c r="A1966" s="32"/>
      <c r="C1966" s="3">
        <v>1961</v>
      </c>
      <c r="D1966" s="3" t="s">
        <v>4820</v>
      </c>
      <c r="E1966" s="34">
        <v>43353</v>
      </c>
      <c r="F1966" s="34">
        <v>43358</v>
      </c>
      <c r="G1966" s="3" t="s">
        <v>19</v>
      </c>
      <c r="H1966" s="3" t="s">
        <v>2944</v>
      </c>
      <c r="I1966" s="3" t="s">
        <v>2945</v>
      </c>
      <c r="J1966" s="3" t="s">
        <v>22</v>
      </c>
      <c r="K1966" s="3" t="s">
        <v>23</v>
      </c>
      <c r="L1966" s="3" t="s">
        <v>314</v>
      </c>
      <c r="M1966" s="3" t="s">
        <v>593</v>
      </c>
      <c r="N1966" s="3">
        <v>65807</v>
      </c>
      <c r="O1966" s="3" t="s">
        <v>101</v>
      </c>
      <c r="P1966" s="3" t="s">
        <v>4340</v>
      </c>
      <c r="Q1966" s="3" t="s">
        <v>67</v>
      </c>
      <c r="R1966" s="3" t="s">
        <v>157</v>
      </c>
      <c r="S1966" s="3" t="s">
        <v>4341</v>
      </c>
      <c r="T1966" s="3">
        <v>296.85000000000002</v>
      </c>
      <c r="U1966" s="35" cm="1">
        <f t="array" ref="U1966">INDEX('Pricing Strategy'!$F$4:$F$71,MATCH(1,(Dataset!$O1966='Pricing Strategy'!$B$4:$B$71)*(Dataset!$Q1966='Pricing Strategy'!$C$4:$C$71)*(Dataset!$R1966='Pricing Strategy'!$D$4:$D$71),))</f>
        <v>0.35</v>
      </c>
      <c r="V1966" s="3">
        <f>Dataset!$T1966*(1-Dataset!$U1966)</f>
        <v>192.95250000000001</v>
      </c>
    </row>
    <row r="1967" spans="1:22" x14ac:dyDescent="0.3">
      <c r="A1967" s="32"/>
      <c r="C1967" s="3">
        <v>1962</v>
      </c>
      <c r="D1967" s="3" t="s">
        <v>4820</v>
      </c>
      <c r="E1967" s="34">
        <v>43353</v>
      </c>
      <c r="F1967" s="34">
        <v>43358</v>
      </c>
      <c r="G1967" s="3" t="s">
        <v>19</v>
      </c>
      <c r="H1967" s="3" t="s">
        <v>2944</v>
      </c>
      <c r="I1967" s="3" t="s">
        <v>2945</v>
      </c>
      <c r="J1967" s="3" t="s">
        <v>22</v>
      </c>
      <c r="K1967" s="3" t="s">
        <v>23</v>
      </c>
      <c r="L1967" s="3" t="s">
        <v>314</v>
      </c>
      <c r="M1967" s="3" t="s">
        <v>593</v>
      </c>
      <c r="N1967" s="3">
        <v>65807</v>
      </c>
      <c r="O1967" s="3" t="s">
        <v>101</v>
      </c>
      <c r="P1967" s="3" t="s">
        <v>4823</v>
      </c>
      <c r="Q1967" s="3" t="s">
        <v>67</v>
      </c>
      <c r="R1967" s="3" t="s">
        <v>157</v>
      </c>
      <c r="S1967" s="3" t="s">
        <v>4824</v>
      </c>
      <c r="T1967" s="3">
        <v>112.8</v>
      </c>
      <c r="U1967" s="35" cm="1">
        <f t="array" ref="U1967">INDEX('Pricing Strategy'!$F$4:$F$71,MATCH(1,(Dataset!$O1967='Pricing Strategy'!$B$4:$B$71)*(Dataset!$Q1967='Pricing Strategy'!$C$4:$C$71)*(Dataset!$R1967='Pricing Strategy'!$D$4:$D$71),))</f>
        <v>0.35</v>
      </c>
      <c r="V1967" s="3">
        <f>Dataset!$T1967*(1-Dataset!$U1967)</f>
        <v>73.320000000000007</v>
      </c>
    </row>
    <row r="1968" spans="1:22" x14ac:dyDescent="0.3">
      <c r="A1968" s="32"/>
      <c r="C1968" s="3">
        <v>1963</v>
      </c>
      <c r="D1968" s="3" t="s">
        <v>4820</v>
      </c>
      <c r="E1968" s="34">
        <v>43353</v>
      </c>
      <c r="F1968" s="34">
        <v>43358</v>
      </c>
      <c r="G1968" s="3" t="s">
        <v>19</v>
      </c>
      <c r="H1968" s="3" t="s">
        <v>2944</v>
      </c>
      <c r="I1968" s="3" t="s">
        <v>2945</v>
      </c>
      <c r="J1968" s="3" t="s">
        <v>22</v>
      </c>
      <c r="K1968" s="3" t="s">
        <v>23</v>
      </c>
      <c r="L1968" s="3" t="s">
        <v>314</v>
      </c>
      <c r="M1968" s="3" t="s">
        <v>593</v>
      </c>
      <c r="N1968" s="3">
        <v>65807</v>
      </c>
      <c r="O1968" s="3" t="s">
        <v>101</v>
      </c>
      <c r="P1968" s="3" t="s">
        <v>4825</v>
      </c>
      <c r="Q1968" s="3" t="s">
        <v>42</v>
      </c>
      <c r="R1968" s="3" t="s">
        <v>71</v>
      </c>
      <c r="S1968" s="3" t="s">
        <v>4826</v>
      </c>
      <c r="T1968" s="3">
        <v>13.71</v>
      </c>
      <c r="U1968" s="35" cm="1">
        <f t="array" ref="U1968">INDEX('Pricing Strategy'!$F$4:$F$71,MATCH(1,(Dataset!$O1968='Pricing Strategy'!$B$4:$B$71)*(Dataset!$Q1968='Pricing Strategy'!$C$4:$C$71)*(Dataset!$R1968='Pricing Strategy'!$D$4:$D$71),))</f>
        <v>0.3</v>
      </c>
      <c r="V1968" s="3">
        <f>Dataset!$T1968*(1-Dataset!$U1968)</f>
        <v>9.5969999999999995</v>
      </c>
    </row>
    <row r="1969" spans="1:22" x14ac:dyDescent="0.3">
      <c r="A1969" s="32"/>
      <c r="C1969" s="3">
        <v>1964</v>
      </c>
      <c r="D1969" s="3" t="s">
        <v>4820</v>
      </c>
      <c r="E1969" s="34">
        <v>43353</v>
      </c>
      <c r="F1969" s="34">
        <v>43358</v>
      </c>
      <c r="G1969" s="3" t="s">
        <v>19</v>
      </c>
      <c r="H1969" s="3" t="s">
        <v>2944</v>
      </c>
      <c r="I1969" s="3" t="s">
        <v>2945</v>
      </c>
      <c r="J1969" s="3" t="s">
        <v>22</v>
      </c>
      <c r="K1969" s="3" t="s">
        <v>23</v>
      </c>
      <c r="L1969" s="3" t="s">
        <v>314</v>
      </c>
      <c r="M1969" s="3" t="s">
        <v>593</v>
      </c>
      <c r="N1969" s="3">
        <v>65807</v>
      </c>
      <c r="O1969" s="3" t="s">
        <v>101</v>
      </c>
      <c r="P1969" s="3" t="s">
        <v>4064</v>
      </c>
      <c r="Q1969" s="3" t="s">
        <v>42</v>
      </c>
      <c r="R1969" s="3" t="s">
        <v>86</v>
      </c>
      <c r="S1969" s="3" t="s">
        <v>4065</v>
      </c>
      <c r="T1969" s="3">
        <v>24.9</v>
      </c>
      <c r="U1969" s="35" cm="1">
        <f t="array" ref="U1969">INDEX('Pricing Strategy'!$F$4:$F$71,MATCH(1,(Dataset!$O1969='Pricing Strategy'!$B$4:$B$71)*(Dataset!$Q1969='Pricing Strategy'!$C$4:$C$71)*(Dataset!$R1969='Pricing Strategy'!$D$4:$D$71),))</f>
        <v>0.3</v>
      </c>
      <c r="V1969" s="3">
        <f>Dataset!$T1969*(1-Dataset!$U1969)</f>
        <v>17.429999999999996</v>
      </c>
    </row>
    <row r="1970" spans="1:22" x14ac:dyDescent="0.3">
      <c r="A1970" s="32"/>
      <c r="C1970" s="3">
        <v>1965</v>
      </c>
      <c r="D1970" s="3" t="s">
        <v>4820</v>
      </c>
      <c r="E1970" s="34">
        <v>43353</v>
      </c>
      <c r="F1970" s="34">
        <v>43358</v>
      </c>
      <c r="G1970" s="3" t="s">
        <v>19</v>
      </c>
      <c r="H1970" s="3" t="s">
        <v>2944</v>
      </c>
      <c r="I1970" s="3" t="s">
        <v>2945</v>
      </c>
      <c r="J1970" s="3" t="s">
        <v>22</v>
      </c>
      <c r="K1970" s="3" t="s">
        <v>23</v>
      </c>
      <c r="L1970" s="3" t="s">
        <v>314</v>
      </c>
      <c r="M1970" s="3" t="s">
        <v>593</v>
      </c>
      <c r="N1970" s="3">
        <v>65807</v>
      </c>
      <c r="O1970" s="3" t="s">
        <v>101</v>
      </c>
      <c r="P1970" s="3" t="s">
        <v>2431</v>
      </c>
      <c r="Q1970" s="3" t="s">
        <v>42</v>
      </c>
      <c r="R1970" s="3" t="s">
        <v>55</v>
      </c>
      <c r="S1970" s="3" t="s">
        <v>2432</v>
      </c>
      <c r="T1970" s="3">
        <v>286.29000000000002</v>
      </c>
      <c r="U1970" s="35" cm="1">
        <f t="array" ref="U1970">INDEX('Pricing Strategy'!$F$4:$F$71,MATCH(1,(Dataset!$O1970='Pricing Strategy'!$B$4:$B$71)*(Dataset!$Q1970='Pricing Strategy'!$C$4:$C$71)*(Dataset!$R1970='Pricing Strategy'!$D$4:$D$71),))</f>
        <v>0.4</v>
      </c>
      <c r="V1970" s="3">
        <f>Dataset!$T1970*(1-Dataset!$U1970)</f>
        <v>171.774</v>
      </c>
    </row>
    <row r="1971" spans="1:22" x14ac:dyDescent="0.3">
      <c r="A1971" s="32"/>
      <c r="C1971" s="3">
        <v>1966</v>
      </c>
      <c r="D1971" s="3" t="s">
        <v>4820</v>
      </c>
      <c r="E1971" s="34">
        <v>43353</v>
      </c>
      <c r="F1971" s="34">
        <v>43358</v>
      </c>
      <c r="G1971" s="3" t="s">
        <v>19</v>
      </c>
      <c r="H1971" s="3" t="s">
        <v>2944</v>
      </c>
      <c r="I1971" s="3" t="s">
        <v>2945</v>
      </c>
      <c r="J1971" s="3" t="s">
        <v>22</v>
      </c>
      <c r="K1971" s="3" t="s">
        <v>23</v>
      </c>
      <c r="L1971" s="3" t="s">
        <v>314</v>
      </c>
      <c r="M1971" s="3" t="s">
        <v>593</v>
      </c>
      <c r="N1971" s="3">
        <v>65807</v>
      </c>
      <c r="O1971" s="3" t="s">
        <v>101</v>
      </c>
      <c r="P1971" s="3" t="s">
        <v>4827</v>
      </c>
      <c r="Q1971" s="3" t="s">
        <v>42</v>
      </c>
      <c r="R1971" s="3" t="s">
        <v>74</v>
      </c>
      <c r="S1971" s="3" t="s">
        <v>4828</v>
      </c>
      <c r="T1971" s="3">
        <v>24.18</v>
      </c>
      <c r="U1971" s="35" cm="1">
        <f t="array" ref="U1971">INDEX('Pricing Strategy'!$F$4:$F$71,MATCH(1,(Dataset!$O1971='Pricing Strategy'!$B$4:$B$71)*(Dataset!$Q1971='Pricing Strategy'!$C$4:$C$71)*(Dataset!$R1971='Pricing Strategy'!$D$4:$D$71),))</f>
        <v>0.3</v>
      </c>
      <c r="V1971" s="3">
        <f>Dataset!$T1971*(1-Dataset!$U1971)</f>
        <v>16.925999999999998</v>
      </c>
    </row>
    <row r="1972" spans="1:22" x14ac:dyDescent="0.3">
      <c r="A1972" s="32"/>
      <c r="C1972" s="3">
        <v>1967</v>
      </c>
      <c r="D1972" s="3" t="s">
        <v>4829</v>
      </c>
      <c r="E1972" s="34">
        <v>43455</v>
      </c>
      <c r="F1972" s="34">
        <v>43462</v>
      </c>
      <c r="G1972" s="3" t="s">
        <v>46</v>
      </c>
      <c r="H1972" s="3" t="s">
        <v>1774</v>
      </c>
      <c r="I1972" s="3" t="s">
        <v>1775</v>
      </c>
      <c r="J1972" s="3" t="s">
        <v>22</v>
      </c>
      <c r="K1972" s="3" t="s">
        <v>23</v>
      </c>
      <c r="L1972" s="3" t="s">
        <v>4830</v>
      </c>
      <c r="M1972" s="3" t="s">
        <v>787</v>
      </c>
      <c r="N1972" s="3">
        <v>7501</v>
      </c>
      <c r="O1972" s="3" t="s">
        <v>144</v>
      </c>
      <c r="P1972" s="3" t="s">
        <v>2088</v>
      </c>
      <c r="Q1972" s="3" t="s">
        <v>67</v>
      </c>
      <c r="R1972" s="3" t="s">
        <v>68</v>
      </c>
      <c r="S1972" s="3" t="s">
        <v>2089</v>
      </c>
      <c r="T1972" s="3">
        <v>281.97000000000003</v>
      </c>
      <c r="U1972" s="35" cm="1">
        <f t="array" ref="U1972">INDEX('Pricing Strategy'!$F$4:$F$71,MATCH(1,(Dataset!$O1972='Pricing Strategy'!$B$4:$B$71)*(Dataset!$Q1972='Pricing Strategy'!$C$4:$C$71)*(Dataset!$R1972='Pricing Strategy'!$D$4:$D$71),))</f>
        <v>0.4</v>
      </c>
      <c r="V1972" s="3">
        <f>Dataset!$T1972*(1-Dataset!$U1972)</f>
        <v>169.18200000000002</v>
      </c>
    </row>
    <row r="1973" spans="1:22" x14ac:dyDescent="0.3">
      <c r="A1973" s="32"/>
      <c r="C1973" s="3">
        <v>1968</v>
      </c>
      <c r="D1973" s="3" t="s">
        <v>4829</v>
      </c>
      <c r="E1973" s="34">
        <v>43455</v>
      </c>
      <c r="F1973" s="34">
        <v>43462</v>
      </c>
      <c r="G1973" s="3" t="s">
        <v>46</v>
      </c>
      <c r="H1973" s="3" t="s">
        <v>1774</v>
      </c>
      <c r="I1973" s="3" t="s">
        <v>1775</v>
      </c>
      <c r="J1973" s="3" t="s">
        <v>22</v>
      </c>
      <c r="K1973" s="3" t="s">
        <v>23</v>
      </c>
      <c r="L1973" s="3" t="s">
        <v>4830</v>
      </c>
      <c r="M1973" s="3" t="s">
        <v>787</v>
      </c>
      <c r="N1973" s="3">
        <v>7501</v>
      </c>
      <c r="O1973" s="3" t="s">
        <v>144</v>
      </c>
      <c r="P1973" s="3" t="s">
        <v>4831</v>
      </c>
      <c r="Q1973" s="3" t="s">
        <v>42</v>
      </c>
      <c r="R1973" s="3" t="s">
        <v>575</v>
      </c>
      <c r="S1973" s="3" t="s">
        <v>4832</v>
      </c>
      <c r="T1973" s="3">
        <v>69.5</v>
      </c>
      <c r="U1973" s="35" cm="1">
        <f t="array" ref="U1973">INDEX('Pricing Strategy'!$F$4:$F$71,MATCH(1,(Dataset!$O1973='Pricing Strategy'!$B$4:$B$71)*(Dataset!$Q1973='Pricing Strategy'!$C$4:$C$71)*(Dataset!$R1973='Pricing Strategy'!$D$4:$D$71),))</f>
        <v>0.45</v>
      </c>
      <c r="V1973" s="3">
        <f>Dataset!$T1973*(1-Dataset!$U1973)</f>
        <v>38.225000000000001</v>
      </c>
    </row>
    <row r="1974" spans="1:22" x14ac:dyDescent="0.3">
      <c r="A1974" s="32"/>
      <c r="C1974" s="3">
        <v>1969</v>
      </c>
      <c r="D1974" s="3" t="s">
        <v>4829</v>
      </c>
      <c r="E1974" s="34">
        <v>43455</v>
      </c>
      <c r="F1974" s="34">
        <v>43462</v>
      </c>
      <c r="G1974" s="3" t="s">
        <v>46</v>
      </c>
      <c r="H1974" s="3" t="s">
        <v>1774</v>
      </c>
      <c r="I1974" s="3" t="s">
        <v>1775</v>
      </c>
      <c r="J1974" s="3" t="s">
        <v>22</v>
      </c>
      <c r="K1974" s="3" t="s">
        <v>23</v>
      </c>
      <c r="L1974" s="3" t="s">
        <v>4830</v>
      </c>
      <c r="M1974" s="3" t="s">
        <v>787</v>
      </c>
      <c r="N1974" s="3">
        <v>7501</v>
      </c>
      <c r="O1974" s="3" t="s">
        <v>144</v>
      </c>
      <c r="P1974" s="3" t="s">
        <v>697</v>
      </c>
      <c r="Q1974" s="3" t="s">
        <v>42</v>
      </c>
      <c r="R1974" s="3" t="s">
        <v>86</v>
      </c>
      <c r="S1974" s="3" t="s">
        <v>698</v>
      </c>
      <c r="T1974" s="3">
        <v>166.44</v>
      </c>
      <c r="U1974" s="35" cm="1">
        <f t="array" ref="U1974">INDEX('Pricing Strategy'!$F$4:$F$71,MATCH(1,(Dataset!$O1974='Pricing Strategy'!$B$4:$B$71)*(Dataset!$Q1974='Pricing Strategy'!$C$4:$C$71)*(Dataset!$R1974='Pricing Strategy'!$D$4:$D$71),))</f>
        <v>0.4</v>
      </c>
      <c r="V1974" s="3">
        <f>Dataset!$T1974*(1-Dataset!$U1974)</f>
        <v>99.86399999999999</v>
      </c>
    </row>
    <row r="1975" spans="1:22" x14ac:dyDescent="0.3">
      <c r="A1975" s="32"/>
      <c r="C1975" s="3">
        <v>1970</v>
      </c>
      <c r="D1975" s="3" t="s">
        <v>4833</v>
      </c>
      <c r="E1975" s="34">
        <v>43366</v>
      </c>
      <c r="F1975" s="34">
        <v>43372</v>
      </c>
      <c r="G1975" s="3" t="s">
        <v>46</v>
      </c>
      <c r="H1975" s="3" t="s">
        <v>1872</v>
      </c>
      <c r="I1975" s="3" t="s">
        <v>1873</v>
      </c>
      <c r="J1975" s="3" t="s">
        <v>22</v>
      </c>
      <c r="K1975" s="3" t="s">
        <v>23</v>
      </c>
      <c r="L1975" s="3" t="s">
        <v>4554</v>
      </c>
      <c r="M1975" s="3" t="s">
        <v>646</v>
      </c>
      <c r="N1975" s="3">
        <v>74133</v>
      </c>
      <c r="O1975" s="3" t="s">
        <v>101</v>
      </c>
      <c r="P1975" s="3" t="s">
        <v>728</v>
      </c>
      <c r="Q1975" s="3" t="s">
        <v>67</v>
      </c>
      <c r="R1975" s="3" t="s">
        <v>157</v>
      </c>
      <c r="S1975" s="3" t="s">
        <v>729</v>
      </c>
      <c r="T1975" s="3">
        <v>291.95999999999998</v>
      </c>
      <c r="U1975" s="35" cm="1">
        <f t="array" ref="U1975">INDEX('Pricing Strategy'!$F$4:$F$71,MATCH(1,(Dataset!$O1975='Pricing Strategy'!$B$4:$B$71)*(Dataset!$Q1975='Pricing Strategy'!$C$4:$C$71)*(Dataset!$R1975='Pricing Strategy'!$D$4:$D$71),))</f>
        <v>0.35</v>
      </c>
      <c r="V1975" s="3">
        <f>Dataset!$T1975*(1-Dataset!$U1975)</f>
        <v>189.774</v>
      </c>
    </row>
    <row r="1976" spans="1:22" x14ac:dyDescent="0.3">
      <c r="A1976" s="32"/>
      <c r="C1976" s="3">
        <v>1971</v>
      </c>
      <c r="D1976" s="3" t="s">
        <v>4834</v>
      </c>
      <c r="E1976" s="34">
        <v>43226</v>
      </c>
      <c r="F1976" s="34">
        <v>43231</v>
      </c>
      <c r="G1976" s="3" t="s">
        <v>46</v>
      </c>
      <c r="H1976" s="3" t="s">
        <v>4485</v>
      </c>
      <c r="I1976" s="3" t="s">
        <v>4486</v>
      </c>
      <c r="J1976" s="3" t="s">
        <v>98</v>
      </c>
      <c r="K1976" s="3" t="s">
        <v>23</v>
      </c>
      <c r="L1976" s="3" t="s">
        <v>299</v>
      </c>
      <c r="M1976" s="3" t="s">
        <v>207</v>
      </c>
      <c r="N1976" s="3">
        <v>60623</v>
      </c>
      <c r="O1976" s="3" t="s">
        <v>101</v>
      </c>
      <c r="P1976" s="3" t="s">
        <v>4503</v>
      </c>
      <c r="Q1976" s="3" t="s">
        <v>42</v>
      </c>
      <c r="R1976" s="3" t="s">
        <v>64</v>
      </c>
      <c r="S1976" s="3" t="s">
        <v>4504</v>
      </c>
      <c r="T1976" s="3">
        <v>6.4080000000000004</v>
      </c>
      <c r="U1976" s="35" cm="1">
        <f t="array" ref="U1976">INDEX('Pricing Strategy'!$F$4:$F$71,MATCH(1,(Dataset!$O1976='Pricing Strategy'!$B$4:$B$71)*(Dataset!$Q1976='Pricing Strategy'!$C$4:$C$71)*(Dataset!$R1976='Pricing Strategy'!$D$4:$D$71),))</f>
        <v>0.35</v>
      </c>
      <c r="V1976" s="3">
        <f>Dataset!$T1976*(1-Dataset!$U1976)</f>
        <v>4.1652000000000005</v>
      </c>
    </row>
    <row r="1977" spans="1:22" x14ac:dyDescent="0.3">
      <c r="A1977" s="32"/>
      <c r="C1977" s="3">
        <v>1972</v>
      </c>
      <c r="D1977" s="3" t="s">
        <v>4834</v>
      </c>
      <c r="E1977" s="34">
        <v>43226</v>
      </c>
      <c r="F1977" s="34">
        <v>43231</v>
      </c>
      <c r="G1977" s="3" t="s">
        <v>46</v>
      </c>
      <c r="H1977" s="3" t="s">
        <v>4485</v>
      </c>
      <c r="I1977" s="3" t="s">
        <v>4486</v>
      </c>
      <c r="J1977" s="3" t="s">
        <v>98</v>
      </c>
      <c r="K1977" s="3" t="s">
        <v>23</v>
      </c>
      <c r="L1977" s="3" t="s">
        <v>299</v>
      </c>
      <c r="M1977" s="3" t="s">
        <v>207</v>
      </c>
      <c r="N1977" s="3">
        <v>60623</v>
      </c>
      <c r="O1977" s="3" t="s">
        <v>101</v>
      </c>
      <c r="P1977" s="3" t="s">
        <v>728</v>
      </c>
      <c r="Q1977" s="3" t="s">
        <v>67</v>
      </c>
      <c r="R1977" s="3" t="s">
        <v>157</v>
      </c>
      <c r="S1977" s="3" t="s">
        <v>729</v>
      </c>
      <c r="T1977" s="3">
        <v>408.74400000000003</v>
      </c>
      <c r="U1977" s="35" cm="1">
        <f t="array" ref="U1977">INDEX('Pricing Strategy'!$F$4:$F$71,MATCH(1,(Dataset!$O1977='Pricing Strategy'!$B$4:$B$71)*(Dataset!$Q1977='Pricing Strategy'!$C$4:$C$71)*(Dataset!$R1977='Pricing Strategy'!$D$4:$D$71),))</f>
        <v>0.35</v>
      </c>
      <c r="V1977" s="3">
        <f>Dataset!$T1977*(1-Dataset!$U1977)</f>
        <v>265.68360000000001</v>
      </c>
    </row>
    <row r="1978" spans="1:22" x14ac:dyDescent="0.3">
      <c r="A1978" s="32"/>
      <c r="C1978" s="3">
        <v>1973</v>
      </c>
      <c r="D1978" s="3" t="s">
        <v>4835</v>
      </c>
      <c r="E1978" s="34">
        <v>42352</v>
      </c>
      <c r="F1978" s="34">
        <v>42357</v>
      </c>
      <c r="G1978" s="3" t="s">
        <v>46</v>
      </c>
      <c r="H1978" s="3" t="s">
        <v>4836</v>
      </c>
      <c r="I1978" s="3" t="s">
        <v>4837</v>
      </c>
      <c r="J1978" s="3" t="s">
        <v>22</v>
      </c>
      <c r="K1978" s="3" t="s">
        <v>23</v>
      </c>
      <c r="L1978" s="3" t="s">
        <v>299</v>
      </c>
      <c r="M1978" s="3" t="s">
        <v>207</v>
      </c>
      <c r="N1978" s="3">
        <v>60610</v>
      </c>
      <c r="O1978" s="3" t="s">
        <v>101</v>
      </c>
      <c r="P1978" s="3" t="s">
        <v>4838</v>
      </c>
      <c r="Q1978" s="3" t="s">
        <v>42</v>
      </c>
      <c r="R1978" s="3" t="s">
        <v>71</v>
      </c>
      <c r="S1978" s="3" t="s">
        <v>4839</v>
      </c>
      <c r="T1978" s="3">
        <v>5.1040000000000001</v>
      </c>
      <c r="U1978" s="35" cm="1">
        <f t="array" ref="U1978">INDEX('Pricing Strategy'!$F$4:$F$71,MATCH(1,(Dataset!$O1978='Pricing Strategy'!$B$4:$B$71)*(Dataset!$Q1978='Pricing Strategy'!$C$4:$C$71)*(Dataset!$R1978='Pricing Strategy'!$D$4:$D$71),))</f>
        <v>0.3</v>
      </c>
      <c r="V1978" s="3">
        <f>Dataset!$T1978*(1-Dataset!$U1978)</f>
        <v>3.5728</v>
      </c>
    </row>
    <row r="1979" spans="1:22" x14ac:dyDescent="0.3">
      <c r="A1979" s="32"/>
      <c r="C1979" s="3">
        <v>1974</v>
      </c>
      <c r="D1979" s="3" t="s">
        <v>4835</v>
      </c>
      <c r="E1979" s="34">
        <v>42352</v>
      </c>
      <c r="F1979" s="34">
        <v>42357</v>
      </c>
      <c r="G1979" s="3" t="s">
        <v>46</v>
      </c>
      <c r="H1979" s="3" t="s">
        <v>4836</v>
      </c>
      <c r="I1979" s="3" t="s">
        <v>4837</v>
      </c>
      <c r="J1979" s="3" t="s">
        <v>22</v>
      </c>
      <c r="K1979" s="3" t="s">
        <v>23</v>
      </c>
      <c r="L1979" s="3" t="s">
        <v>299</v>
      </c>
      <c r="M1979" s="3" t="s">
        <v>207</v>
      </c>
      <c r="N1979" s="3">
        <v>60610</v>
      </c>
      <c r="O1979" s="3" t="s">
        <v>101</v>
      </c>
      <c r="P1979" s="3" t="s">
        <v>3147</v>
      </c>
      <c r="Q1979" s="3" t="s">
        <v>42</v>
      </c>
      <c r="R1979" s="3" t="s">
        <v>265</v>
      </c>
      <c r="S1979" s="3" t="s">
        <v>3148</v>
      </c>
      <c r="T1979" s="3">
        <v>2.8959999999999999</v>
      </c>
      <c r="U1979" s="35" cm="1">
        <f t="array" ref="U1979">INDEX('Pricing Strategy'!$F$4:$F$71,MATCH(1,(Dataset!$O1979='Pricing Strategy'!$B$4:$B$71)*(Dataset!$Q1979='Pricing Strategy'!$C$4:$C$71)*(Dataset!$R1979='Pricing Strategy'!$D$4:$D$71),))</f>
        <v>0.3</v>
      </c>
      <c r="V1979" s="3">
        <f>Dataset!$T1979*(1-Dataset!$U1979)</f>
        <v>2.0271999999999997</v>
      </c>
    </row>
    <row r="1980" spans="1:22" x14ac:dyDescent="0.3">
      <c r="A1980" s="32"/>
      <c r="C1980" s="3">
        <v>1975</v>
      </c>
      <c r="D1980" s="3" t="s">
        <v>4835</v>
      </c>
      <c r="E1980" s="34">
        <v>42352</v>
      </c>
      <c r="F1980" s="34">
        <v>42357</v>
      </c>
      <c r="G1980" s="3" t="s">
        <v>46</v>
      </c>
      <c r="H1980" s="3" t="s">
        <v>4836</v>
      </c>
      <c r="I1980" s="3" t="s">
        <v>4837</v>
      </c>
      <c r="J1980" s="3" t="s">
        <v>22</v>
      </c>
      <c r="K1980" s="3" t="s">
        <v>23</v>
      </c>
      <c r="L1980" s="3" t="s">
        <v>299</v>
      </c>
      <c r="M1980" s="3" t="s">
        <v>207</v>
      </c>
      <c r="N1980" s="3">
        <v>60610</v>
      </c>
      <c r="O1980" s="3" t="s">
        <v>101</v>
      </c>
      <c r="P1980" s="3" t="s">
        <v>4840</v>
      </c>
      <c r="Q1980" s="3" t="s">
        <v>67</v>
      </c>
      <c r="R1980" s="3" t="s">
        <v>157</v>
      </c>
      <c r="S1980" s="3" t="s">
        <v>4841</v>
      </c>
      <c r="T1980" s="3">
        <v>35.015999999999998</v>
      </c>
      <c r="U1980" s="35" cm="1">
        <f t="array" ref="U1980">INDEX('Pricing Strategy'!$F$4:$F$71,MATCH(1,(Dataset!$O1980='Pricing Strategy'!$B$4:$B$71)*(Dataset!$Q1980='Pricing Strategy'!$C$4:$C$71)*(Dataset!$R1980='Pricing Strategy'!$D$4:$D$71),))</f>
        <v>0.35</v>
      </c>
      <c r="V1980" s="3">
        <f>Dataset!$T1980*(1-Dataset!$U1980)</f>
        <v>22.760400000000001</v>
      </c>
    </row>
    <row r="1981" spans="1:22" x14ac:dyDescent="0.3">
      <c r="A1981" s="32"/>
      <c r="C1981" s="3">
        <v>1976</v>
      </c>
      <c r="D1981" s="3" t="s">
        <v>4842</v>
      </c>
      <c r="E1981" s="34">
        <v>42295</v>
      </c>
      <c r="F1981" s="34">
        <v>42297</v>
      </c>
      <c r="G1981" s="3" t="s">
        <v>19</v>
      </c>
      <c r="H1981" s="3" t="s">
        <v>1108</v>
      </c>
      <c r="I1981" s="3" t="s">
        <v>1109</v>
      </c>
      <c r="J1981" s="3" t="s">
        <v>37</v>
      </c>
      <c r="K1981" s="3" t="s">
        <v>23</v>
      </c>
      <c r="L1981" s="3" t="s">
        <v>1819</v>
      </c>
      <c r="M1981" s="3" t="s">
        <v>354</v>
      </c>
      <c r="N1981" s="3">
        <v>36116</v>
      </c>
      <c r="O1981" s="3" t="s">
        <v>26</v>
      </c>
      <c r="P1981" s="3" t="s">
        <v>838</v>
      </c>
      <c r="Q1981" s="3" t="s">
        <v>42</v>
      </c>
      <c r="R1981" s="3" t="s">
        <v>55</v>
      </c>
      <c r="S1981" s="3" t="s">
        <v>839</v>
      </c>
      <c r="T1981" s="3">
        <v>275.97000000000003</v>
      </c>
      <c r="U1981" s="35" cm="1">
        <f t="array" ref="U1981">INDEX('Pricing Strategy'!$F$4:$F$71,MATCH(1,(Dataset!$O1981='Pricing Strategy'!$B$4:$B$71)*(Dataset!$Q1981='Pricing Strategy'!$C$4:$C$71)*(Dataset!$R1981='Pricing Strategy'!$D$4:$D$71),))</f>
        <v>0.35</v>
      </c>
      <c r="V1981" s="3">
        <f>Dataset!$T1981*(1-Dataset!$U1981)</f>
        <v>179.38050000000001</v>
      </c>
    </row>
    <row r="1982" spans="1:22" x14ac:dyDescent="0.3">
      <c r="A1982" s="32"/>
      <c r="C1982" s="3">
        <v>1977</v>
      </c>
      <c r="D1982" s="3" t="s">
        <v>4842</v>
      </c>
      <c r="E1982" s="34">
        <v>42295</v>
      </c>
      <c r="F1982" s="34">
        <v>42297</v>
      </c>
      <c r="G1982" s="3" t="s">
        <v>19</v>
      </c>
      <c r="H1982" s="3" t="s">
        <v>1108</v>
      </c>
      <c r="I1982" s="3" t="s">
        <v>1109</v>
      </c>
      <c r="J1982" s="3" t="s">
        <v>37</v>
      </c>
      <c r="K1982" s="3" t="s">
        <v>23</v>
      </c>
      <c r="L1982" s="3" t="s">
        <v>1819</v>
      </c>
      <c r="M1982" s="3" t="s">
        <v>354</v>
      </c>
      <c r="N1982" s="3">
        <v>36116</v>
      </c>
      <c r="O1982" s="3" t="s">
        <v>26</v>
      </c>
      <c r="P1982" s="3" t="s">
        <v>4843</v>
      </c>
      <c r="Q1982" s="3" t="s">
        <v>67</v>
      </c>
      <c r="R1982" s="3" t="s">
        <v>68</v>
      </c>
      <c r="S1982" s="3" t="s">
        <v>4844</v>
      </c>
      <c r="T1982" s="3">
        <v>1394.95</v>
      </c>
      <c r="U1982" s="35" cm="1">
        <f t="array" ref="U1982">INDEX('Pricing Strategy'!$F$4:$F$71,MATCH(1,(Dataset!$O1982='Pricing Strategy'!$B$4:$B$71)*(Dataset!$Q1982='Pricing Strategy'!$C$4:$C$71)*(Dataset!$R1982='Pricing Strategy'!$D$4:$D$71),))</f>
        <v>0.25</v>
      </c>
      <c r="V1982" s="3">
        <f>Dataset!$T1982*(1-Dataset!$U1982)</f>
        <v>1046.2125000000001</v>
      </c>
    </row>
    <row r="1983" spans="1:22" x14ac:dyDescent="0.3">
      <c r="A1983" s="32"/>
      <c r="C1983" s="3">
        <v>1978</v>
      </c>
      <c r="D1983" s="3" t="s">
        <v>4842</v>
      </c>
      <c r="E1983" s="34">
        <v>42295</v>
      </c>
      <c r="F1983" s="34">
        <v>42297</v>
      </c>
      <c r="G1983" s="3" t="s">
        <v>19</v>
      </c>
      <c r="H1983" s="3" t="s">
        <v>1108</v>
      </c>
      <c r="I1983" s="3" t="s">
        <v>1109</v>
      </c>
      <c r="J1983" s="3" t="s">
        <v>37</v>
      </c>
      <c r="K1983" s="3" t="s">
        <v>23</v>
      </c>
      <c r="L1983" s="3" t="s">
        <v>1819</v>
      </c>
      <c r="M1983" s="3" t="s">
        <v>354</v>
      </c>
      <c r="N1983" s="3">
        <v>36116</v>
      </c>
      <c r="O1983" s="3" t="s">
        <v>26</v>
      </c>
      <c r="P1983" s="3" t="s">
        <v>4845</v>
      </c>
      <c r="Q1983" s="3" t="s">
        <v>28</v>
      </c>
      <c r="R1983" s="3" t="s">
        <v>32</v>
      </c>
      <c r="S1983" s="3" t="s">
        <v>4846</v>
      </c>
      <c r="T1983" s="3">
        <v>545.88</v>
      </c>
      <c r="U1983" s="35" cm="1">
        <f t="array" ref="U1983">INDEX('Pricing Strategy'!$F$4:$F$71,MATCH(1,(Dataset!$O1983='Pricing Strategy'!$B$4:$B$71)*(Dataset!$Q1983='Pricing Strategy'!$C$4:$C$71)*(Dataset!$R1983='Pricing Strategy'!$D$4:$D$71),))</f>
        <v>0.3</v>
      </c>
      <c r="V1983" s="3">
        <f>Dataset!$T1983*(1-Dataset!$U1983)</f>
        <v>382.11599999999999</v>
      </c>
    </row>
    <row r="1984" spans="1:22" x14ac:dyDescent="0.3">
      <c r="A1984" s="32"/>
      <c r="C1984" s="3">
        <v>1979</v>
      </c>
      <c r="D1984" s="3" t="s">
        <v>4847</v>
      </c>
      <c r="E1984" s="34">
        <v>42498</v>
      </c>
      <c r="F1984" s="34">
        <v>42502</v>
      </c>
      <c r="G1984" s="3" t="s">
        <v>46</v>
      </c>
      <c r="H1984" s="3" t="s">
        <v>1823</v>
      </c>
      <c r="I1984" s="3" t="s">
        <v>1824</v>
      </c>
      <c r="J1984" s="3" t="s">
        <v>22</v>
      </c>
      <c r="K1984" s="3" t="s">
        <v>23</v>
      </c>
      <c r="L1984" s="3" t="s">
        <v>1978</v>
      </c>
      <c r="M1984" s="3" t="s">
        <v>416</v>
      </c>
      <c r="N1984" s="3">
        <v>97301</v>
      </c>
      <c r="O1984" s="3" t="s">
        <v>40</v>
      </c>
      <c r="P1984" s="3" t="s">
        <v>4848</v>
      </c>
      <c r="Q1984" s="3" t="s">
        <v>42</v>
      </c>
      <c r="R1984" s="3" t="s">
        <v>64</v>
      </c>
      <c r="S1984" s="3" t="s">
        <v>4849</v>
      </c>
      <c r="T1984" s="3">
        <v>5.2480000000000002</v>
      </c>
      <c r="U1984" s="35" cm="1">
        <f t="array" ref="U1984">INDEX('Pricing Strategy'!$F$4:$F$71,MATCH(1,(Dataset!$O1984='Pricing Strategy'!$B$4:$B$71)*(Dataset!$Q1984='Pricing Strategy'!$C$4:$C$71)*(Dataset!$R1984='Pricing Strategy'!$D$4:$D$71),))</f>
        <v>0.45</v>
      </c>
      <c r="V1984" s="3">
        <f>Dataset!$T1984*(1-Dataset!$U1984)</f>
        <v>2.8864000000000005</v>
      </c>
    </row>
    <row r="1985" spans="1:22" x14ac:dyDescent="0.3">
      <c r="A1985" s="32"/>
      <c r="C1985" s="3">
        <v>1980</v>
      </c>
      <c r="D1985" s="3" t="s">
        <v>4850</v>
      </c>
      <c r="E1985" s="34">
        <v>42839</v>
      </c>
      <c r="F1985" s="34">
        <v>42839</v>
      </c>
      <c r="G1985" s="3" t="s">
        <v>1290</v>
      </c>
      <c r="H1985" s="3" t="s">
        <v>3745</v>
      </c>
      <c r="I1985" s="3" t="s">
        <v>3746</v>
      </c>
      <c r="J1985" s="3" t="s">
        <v>22</v>
      </c>
      <c r="K1985" s="3" t="s">
        <v>23</v>
      </c>
      <c r="L1985" s="3" t="s">
        <v>3948</v>
      </c>
      <c r="M1985" s="3" t="s">
        <v>306</v>
      </c>
      <c r="N1985" s="3">
        <v>85301</v>
      </c>
      <c r="O1985" s="3" t="s">
        <v>40</v>
      </c>
      <c r="P1985" s="3" t="s">
        <v>1136</v>
      </c>
      <c r="Q1985" s="3" t="s">
        <v>28</v>
      </c>
      <c r="R1985" s="3" t="s">
        <v>32</v>
      </c>
      <c r="S1985" s="3" t="s">
        <v>1137</v>
      </c>
      <c r="T1985" s="3">
        <v>933.53599999999994</v>
      </c>
      <c r="U1985" s="35" cm="1">
        <f t="array" ref="U1985">INDEX('Pricing Strategy'!$F$4:$F$71,MATCH(1,(Dataset!$O1985='Pricing Strategy'!$B$4:$B$71)*(Dataset!$Q1985='Pricing Strategy'!$C$4:$C$71)*(Dataset!$R1985='Pricing Strategy'!$D$4:$D$71),))</f>
        <v>0.45</v>
      </c>
      <c r="V1985" s="3">
        <f>Dataset!$T1985*(1-Dataset!$U1985)</f>
        <v>513.44479999999999</v>
      </c>
    </row>
    <row r="1986" spans="1:22" x14ac:dyDescent="0.3">
      <c r="A1986" s="32"/>
      <c r="C1986" s="3">
        <v>1981</v>
      </c>
      <c r="D1986" s="3" t="s">
        <v>4850</v>
      </c>
      <c r="E1986" s="34">
        <v>42839</v>
      </c>
      <c r="F1986" s="34">
        <v>42839</v>
      </c>
      <c r="G1986" s="3" t="s">
        <v>1290</v>
      </c>
      <c r="H1986" s="3" t="s">
        <v>3745</v>
      </c>
      <c r="I1986" s="3" t="s">
        <v>3746</v>
      </c>
      <c r="J1986" s="3" t="s">
        <v>22</v>
      </c>
      <c r="K1986" s="3" t="s">
        <v>23</v>
      </c>
      <c r="L1986" s="3" t="s">
        <v>3948</v>
      </c>
      <c r="M1986" s="3" t="s">
        <v>306</v>
      </c>
      <c r="N1986" s="3">
        <v>85301</v>
      </c>
      <c r="O1986" s="3" t="s">
        <v>40</v>
      </c>
      <c r="P1986" s="3" t="s">
        <v>953</v>
      </c>
      <c r="Q1986" s="3" t="s">
        <v>42</v>
      </c>
      <c r="R1986" s="3" t="s">
        <v>55</v>
      </c>
      <c r="S1986" s="3" t="s">
        <v>954</v>
      </c>
      <c r="T1986" s="3">
        <v>42.975999999999999</v>
      </c>
      <c r="U1986" s="35" cm="1">
        <f t="array" ref="U1986">INDEX('Pricing Strategy'!$F$4:$F$71,MATCH(1,(Dataset!$O1986='Pricing Strategy'!$B$4:$B$71)*(Dataset!$Q1986='Pricing Strategy'!$C$4:$C$71)*(Dataset!$R1986='Pricing Strategy'!$D$4:$D$71),))</f>
        <v>0.5</v>
      </c>
      <c r="V1986" s="3">
        <f>Dataset!$T1986*(1-Dataset!$U1986)</f>
        <v>21.488</v>
      </c>
    </row>
    <row r="1987" spans="1:22" x14ac:dyDescent="0.3">
      <c r="A1987" s="32"/>
      <c r="C1987" s="3">
        <v>1982</v>
      </c>
      <c r="D1987" s="3" t="s">
        <v>4851</v>
      </c>
      <c r="E1987" s="34">
        <v>42718</v>
      </c>
      <c r="F1987" s="34">
        <v>42720</v>
      </c>
      <c r="G1987" s="3" t="s">
        <v>19</v>
      </c>
      <c r="H1987" s="3" t="s">
        <v>1319</v>
      </c>
      <c r="I1987" s="3" t="s">
        <v>1320</v>
      </c>
      <c r="J1987" s="3" t="s">
        <v>37</v>
      </c>
      <c r="K1987" s="3" t="s">
        <v>23</v>
      </c>
      <c r="L1987" s="3" t="s">
        <v>493</v>
      </c>
      <c r="M1987" s="3" t="s">
        <v>1272</v>
      </c>
      <c r="N1987" s="3">
        <v>31907</v>
      </c>
      <c r="O1987" s="3" t="s">
        <v>26</v>
      </c>
      <c r="P1987" s="3" t="s">
        <v>2429</v>
      </c>
      <c r="Q1987" s="3" t="s">
        <v>42</v>
      </c>
      <c r="R1987" s="3" t="s">
        <v>71</v>
      </c>
      <c r="S1987" s="3" t="s">
        <v>2430</v>
      </c>
      <c r="T1987" s="3">
        <v>3.76</v>
      </c>
      <c r="U1987" s="35" cm="1">
        <f t="array" ref="U1987">INDEX('Pricing Strategy'!$F$4:$F$71,MATCH(1,(Dataset!$O1987='Pricing Strategy'!$B$4:$B$71)*(Dataset!$Q1987='Pricing Strategy'!$C$4:$C$71)*(Dataset!$R1987='Pricing Strategy'!$D$4:$D$71),))</f>
        <v>0.25</v>
      </c>
      <c r="V1987" s="3">
        <f>Dataset!$T1987*(1-Dataset!$U1987)</f>
        <v>2.82</v>
      </c>
    </row>
    <row r="1988" spans="1:22" x14ac:dyDescent="0.3">
      <c r="A1988" s="32"/>
      <c r="C1988" s="3">
        <v>1983</v>
      </c>
      <c r="D1988" s="3" t="s">
        <v>4852</v>
      </c>
      <c r="E1988" s="34">
        <v>42341</v>
      </c>
      <c r="F1988" s="34">
        <v>42347</v>
      </c>
      <c r="G1988" s="3" t="s">
        <v>46</v>
      </c>
      <c r="H1988" s="3" t="s">
        <v>1366</v>
      </c>
      <c r="I1988" s="3" t="s">
        <v>1367</v>
      </c>
      <c r="J1988" s="3" t="s">
        <v>22</v>
      </c>
      <c r="K1988" s="3" t="s">
        <v>23</v>
      </c>
      <c r="L1988" s="3" t="s">
        <v>4853</v>
      </c>
      <c r="M1988" s="3" t="s">
        <v>646</v>
      </c>
      <c r="N1988" s="3">
        <v>73120</v>
      </c>
      <c r="O1988" s="3" t="s">
        <v>101</v>
      </c>
      <c r="P1988" s="3" t="s">
        <v>4854</v>
      </c>
      <c r="Q1988" s="3" t="s">
        <v>67</v>
      </c>
      <c r="R1988" s="3" t="s">
        <v>68</v>
      </c>
      <c r="S1988" s="3" t="s">
        <v>4855</v>
      </c>
      <c r="T1988" s="3">
        <v>479.96</v>
      </c>
      <c r="U1988" s="35" cm="1">
        <f t="array" ref="U1988">INDEX('Pricing Strategy'!$F$4:$F$71,MATCH(1,(Dataset!$O1988='Pricing Strategy'!$B$4:$B$71)*(Dataset!$Q1988='Pricing Strategy'!$C$4:$C$71)*(Dataset!$R1988='Pricing Strategy'!$D$4:$D$71),))</f>
        <v>0.3</v>
      </c>
      <c r="V1988" s="3">
        <f>Dataset!$T1988*(1-Dataset!$U1988)</f>
        <v>335.97199999999998</v>
      </c>
    </row>
    <row r="1989" spans="1:22" x14ac:dyDescent="0.3">
      <c r="A1989" s="32"/>
      <c r="C1989" s="3">
        <v>1984</v>
      </c>
      <c r="D1989" s="3" t="s">
        <v>4856</v>
      </c>
      <c r="E1989" s="34">
        <v>42333</v>
      </c>
      <c r="F1989" s="34">
        <v>42335</v>
      </c>
      <c r="G1989" s="3" t="s">
        <v>19</v>
      </c>
      <c r="H1989" s="3" t="s">
        <v>3646</v>
      </c>
      <c r="I1989" s="3" t="s">
        <v>3647</v>
      </c>
      <c r="J1989" s="3" t="s">
        <v>37</v>
      </c>
      <c r="K1989" s="3" t="s">
        <v>23</v>
      </c>
      <c r="L1989" s="3" t="s">
        <v>991</v>
      </c>
      <c r="M1989" s="3" t="s">
        <v>39</v>
      </c>
      <c r="N1989" s="3">
        <v>94513</v>
      </c>
      <c r="O1989" s="3" t="s">
        <v>40</v>
      </c>
      <c r="P1989" s="3" t="s">
        <v>2540</v>
      </c>
      <c r="Q1989" s="3" t="s">
        <v>42</v>
      </c>
      <c r="R1989" s="3" t="s">
        <v>74</v>
      </c>
      <c r="S1989" s="3" t="s">
        <v>2541</v>
      </c>
      <c r="T1989" s="3">
        <v>320.88</v>
      </c>
      <c r="U1989" s="35" cm="1">
        <f t="array" ref="U1989">INDEX('Pricing Strategy'!$F$4:$F$71,MATCH(1,(Dataset!$O1989='Pricing Strategy'!$B$4:$B$71)*(Dataset!$Q1989='Pricing Strategy'!$C$4:$C$71)*(Dataset!$R1989='Pricing Strategy'!$D$4:$D$71),))</f>
        <v>0.4</v>
      </c>
      <c r="V1989" s="3">
        <f>Dataset!$T1989*(1-Dataset!$U1989)</f>
        <v>192.52799999999999</v>
      </c>
    </row>
    <row r="1990" spans="1:22" x14ac:dyDescent="0.3">
      <c r="A1990" s="32"/>
      <c r="C1990" s="3">
        <v>1985</v>
      </c>
      <c r="D1990" s="3" t="s">
        <v>4856</v>
      </c>
      <c r="E1990" s="34">
        <v>42333</v>
      </c>
      <c r="F1990" s="34">
        <v>42335</v>
      </c>
      <c r="G1990" s="3" t="s">
        <v>19</v>
      </c>
      <c r="H1990" s="3" t="s">
        <v>3646</v>
      </c>
      <c r="I1990" s="3" t="s">
        <v>3647</v>
      </c>
      <c r="J1990" s="3" t="s">
        <v>37</v>
      </c>
      <c r="K1990" s="3" t="s">
        <v>23</v>
      </c>
      <c r="L1990" s="3" t="s">
        <v>991</v>
      </c>
      <c r="M1990" s="3" t="s">
        <v>39</v>
      </c>
      <c r="N1990" s="3">
        <v>94513</v>
      </c>
      <c r="O1990" s="3" t="s">
        <v>40</v>
      </c>
      <c r="P1990" s="3" t="s">
        <v>2891</v>
      </c>
      <c r="Q1990" s="3" t="s">
        <v>28</v>
      </c>
      <c r="R1990" s="3" t="s">
        <v>61</v>
      </c>
      <c r="S1990" s="3" t="s">
        <v>922</v>
      </c>
      <c r="T1990" s="3">
        <v>23.88</v>
      </c>
      <c r="U1990" s="35" cm="1">
        <f t="array" ref="U1990">INDEX('Pricing Strategy'!$F$4:$F$71,MATCH(1,(Dataset!$O1990='Pricing Strategy'!$B$4:$B$71)*(Dataset!$Q1990='Pricing Strategy'!$C$4:$C$71)*(Dataset!$R1990='Pricing Strategy'!$D$4:$D$71),))</f>
        <v>0.4</v>
      </c>
      <c r="V1990" s="3">
        <f>Dataset!$T1990*(1-Dataset!$U1990)</f>
        <v>14.327999999999999</v>
      </c>
    </row>
    <row r="1991" spans="1:22" x14ac:dyDescent="0.3">
      <c r="A1991" s="32"/>
      <c r="C1991" s="3">
        <v>1986</v>
      </c>
      <c r="D1991" s="3" t="s">
        <v>4856</v>
      </c>
      <c r="E1991" s="34">
        <v>42333</v>
      </c>
      <c r="F1991" s="34">
        <v>42335</v>
      </c>
      <c r="G1991" s="3" t="s">
        <v>19</v>
      </c>
      <c r="H1991" s="3" t="s">
        <v>3646</v>
      </c>
      <c r="I1991" s="3" t="s">
        <v>3647</v>
      </c>
      <c r="J1991" s="3" t="s">
        <v>37</v>
      </c>
      <c r="K1991" s="3" t="s">
        <v>23</v>
      </c>
      <c r="L1991" s="3" t="s">
        <v>991</v>
      </c>
      <c r="M1991" s="3" t="s">
        <v>39</v>
      </c>
      <c r="N1991" s="3">
        <v>94513</v>
      </c>
      <c r="O1991" s="3" t="s">
        <v>40</v>
      </c>
      <c r="P1991" s="3" t="s">
        <v>4256</v>
      </c>
      <c r="Q1991" s="3" t="s">
        <v>42</v>
      </c>
      <c r="R1991" s="3" t="s">
        <v>86</v>
      </c>
      <c r="S1991" s="3" t="s">
        <v>4257</v>
      </c>
      <c r="T1991" s="3">
        <v>26.76</v>
      </c>
      <c r="U1991" s="35" cm="1">
        <f t="array" ref="U1991">INDEX('Pricing Strategy'!$F$4:$F$71,MATCH(1,(Dataset!$O1991='Pricing Strategy'!$B$4:$B$71)*(Dataset!$Q1991='Pricing Strategy'!$C$4:$C$71)*(Dataset!$R1991='Pricing Strategy'!$D$4:$D$71),))</f>
        <v>0.4</v>
      </c>
      <c r="V1991" s="3">
        <f>Dataset!$T1991*(1-Dataset!$U1991)</f>
        <v>16.056000000000001</v>
      </c>
    </row>
    <row r="1992" spans="1:22" x14ac:dyDescent="0.3">
      <c r="A1992" s="32"/>
      <c r="C1992" s="3">
        <v>1987</v>
      </c>
      <c r="D1992" s="3" t="s">
        <v>4857</v>
      </c>
      <c r="E1992" s="34">
        <v>42941</v>
      </c>
      <c r="F1992" s="34">
        <v>42943</v>
      </c>
      <c r="G1992" s="3" t="s">
        <v>184</v>
      </c>
      <c r="H1992" s="3" t="s">
        <v>4858</v>
      </c>
      <c r="I1992" s="3" t="s">
        <v>4859</v>
      </c>
      <c r="J1992" s="3" t="s">
        <v>22</v>
      </c>
      <c r="K1992" s="3" t="s">
        <v>23</v>
      </c>
      <c r="L1992" s="3" t="s">
        <v>493</v>
      </c>
      <c r="M1992" s="3" t="s">
        <v>494</v>
      </c>
      <c r="N1992" s="3">
        <v>43229</v>
      </c>
      <c r="O1992" s="3" t="s">
        <v>144</v>
      </c>
      <c r="P1992" s="3" t="s">
        <v>1215</v>
      </c>
      <c r="Q1992" s="3" t="s">
        <v>67</v>
      </c>
      <c r="R1992" s="3" t="s">
        <v>1216</v>
      </c>
      <c r="S1992" s="3" t="s">
        <v>1217</v>
      </c>
      <c r="T1992" s="3">
        <v>1439.9760000000001</v>
      </c>
      <c r="U1992" s="35" cm="1">
        <f t="array" ref="U1992">INDEX('Pricing Strategy'!$F$4:$F$71,MATCH(1,(Dataset!$O1992='Pricing Strategy'!$B$4:$B$71)*(Dataset!$Q1992='Pricing Strategy'!$C$4:$C$71)*(Dataset!$R1992='Pricing Strategy'!$D$4:$D$71),))</f>
        <v>0.5</v>
      </c>
      <c r="V1992" s="3">
        <f>Dataset!$T1992*(1-Dataset!$U1992)</f>
        <v>719.98800000000006</v>
      </c>
    </row>
    <row r="1993" spans="1:22" x14ac:dyDescent="0.3">
      <c r="A1993" s="32"/>
      <c r="C1993" s="3">
        <v>1988</v>
      </c>
      <c r="D1993" s="3" t="s">
        <v>4860</v>
      </c>
      <c r="E1993" s="34">
        <v>42683</v>
      </c>
      <c r="F1993" s="34">
        <v>42687</v>
      </c>
      <c r="G1993" s="3" t="s">
        <v>46</v>
      </c>
      <c r="H1993" s="3" t="s">
        <v>4714</v>
      </c>
      <c r="I1993" s="3" t="s">
        <v>4715</v>
      </c>
      <c r="J1993" s="3" t="s">
        <v>22</v>
      </c>
      <c r="K1993" s="3" t="s">
        <v>23</v>
      </c>
      <c r="L1993" s="3" t="s">
        <v>314</v>
      </c>
      <c r="M1993" s="3" t="s">
        <v>593</v>
      </c>
      <c r="N1993" s="3">
        <v>65807</v>
      </c>
      <c r="O1993" s="3" t="s">
        <v>101</v>
      </c>
      <c r="P1993" s="3" t="s">
        <v>4861</v>
      </c>
      <c r="Q1993" s="3" t="s">
        <v>42</v>
      </c>
      <c r="R1993" s="3" t="s">
        <v>71</v>
      </c>
      <c r="S1993" s="3" t="s">
        <v>4862</v>
      </c>
      <c r="T1993" s="3">
        <v>17.22</v>
      </c>
      <c r="U1993" s="35" cm="1">
        <f t="array" ref="U1993">INDEX('Pricing Strategy'!$F$4:$F$71,MATCH(1,(Dataset!$O1993='Pricing Strategy'!$B$4:$B$71)*(Dataset!$Q1993='Pricing Strategy'!$C$4:$C$71)*(Dataset!$R1993='Pricing Strategy'!$D$4:$D$71),))</f>
        <v>0.3</v>
      </c>
      <c r="V1993" s="3">
        <f>Dataset!$T1993*(1-Dataset!$U1993)</f>
        <v>12.053999999999998</v>
      </c>
    </row>
    <row r="1994" spans="1:22" x14ac:dyDescent="0.3">
      <c r="A1994" s="32"/>
      <c r="C1994" s="3">
        <v>1989</v>
      </c>
      <c r="D1994" s="3" t="s">
        <v>4860</v>
      </c>
      <c r="E1994" s="34">
        <v>42683</v>
      </c>
      <c r="F1994" s="34">
        <v>42687</v>
      </c>
      <c r="G1994" s="3" t="s">
        <v>46</v>
      </c>
      <c r="H1994" s="3" t="s">
        <v>4714</v>
      </c>
      <c r="I1994" s="3" t="s">
        <v>4715</v>
      </c>
      <c r="J1994" s="3" t="s">
        <v>22</v>
      </c>
      <c r="K1994" s="3" t="s">
        <v>23</v>
      </c>
      <c r="L1994" s="3" t="s">
        <v>314</v>
      </c>
      <c r="M1994" s="3" t="s">
        <v>593</v>
      </c>
      <c r="N1994" s="3">
        <v>65807</v>
      </c>
      <c r="O1994" s="3" t="s">
        <v>101</v>
      </c>
      <c r="P1994" s="3" t="s">
        <v>4863</v>
      </c>
      <c r="Q1994" s="3" t="s">
        <v>28</v>
      </c>
      <c r="R1994" s="3" t="s">
        <v>52</v>
      </c>
      <c r="S1994" s="3" t="s">
        <v>4864</v>
      </c>
      <c r="T1994" s="3">
        <v>1024.3800000000001</v>
      </c>
      <c r="U1994" s="35" cm="1">
        <f t="array" ref="U1994">INDEX('Pricing Strategy'!$F$4:$F$71,MATCH(1,(Dataset!$O1994='Pricing Strategy'!$B$4:$B$71)*(Dataset!$Q1994='Pricing Strategy'!$C$4:$C$71)*(Dataset!$R1994='Pricing Strategy'!$D$4:$D$71),))</f>
        <v>0.35</v>
      </c>
      <c r="V1994" s="3">
        <f>Dataset!$T1994*(1-Dataset!$U1994)</f>
        <v>665.84700000000009</v>
      </c>
    </row>
    <row r="1995" spans="1:22" x14ac:dyDescent="0.3">
      <c r="A1995" s="32"/>
      <c r="C1995" s="3">
        <v>1990</v>
      </c>
      <c r="D1995" s="3" t="s">
        <v>4860</v>
      </c>
      <c r="E1995" s="34">
        <v>42683</v>
      </c>
      <c r="F1995" s="34">
        <v>42687</v>
      </c>
      <c r="G1995" s="3" t="s">
        <v>46</v>
      </c>
      <c r="H1995" s="3" t="s">
        <v>4714</v>
      </c>
      <c r="I1995" s="3" t="s">
        <v>4715</v>
      </c>
      <c r="J1995" s="3" t="s">
        <v>22</v>
      </c>
      <c r="K1995" s="3" t="s">
        <v>23</v>
      </c>
      <c r="L1995" s="3" t="s">
        <v>314</v>
      </c>
      <c r="M1995" s="3" t="s">
        <v>593</v>
      </c>
      <c r="N1995" s="3">
        <v>65807</v>
      </c>
      <c r="O1995" s="3" t="s">
        <v>101</v>
      </c>
      <c r="P1995" s="3" t="s">
        <v>4865</v>
      </c>
      <c r="Q1995" s="3" t="s">
        <v>42</v>
      </c>
      <c r="R1995" s="3" t="s">
        <v>169</v>
      </c>
      <c r="S1995" s="3" t="s">
        <v>2961</v>
      </c>
      <c r="T1995" s="3">
        <v>26.22</v>
      </c>
      <c r="U1995" s="35" cm="1">
        <f t="array" ref="U1995">INDEX('Pricing Strategy'!$F$4:$F$71,MATCH(1,(Dataset!$O1995='Pricing Strategy'!$B$4:$B$71)*(Dataset!$Q1995='Pricing Strategy'!$C$4:$C$71)*(Dataset!$R1995='Pricing Strategy'!$D$4:$D$71),))</f>
        <v>0.3</v>
      </c>
      <c r="V1995" s="3">
        <f>Dataset!$T1995*(1-Dataset!$U1995)</f>
        <v>18.353999999999999</v>
      </c>
    </row>
    <row r="1996" spans="1:22" x14ac:dyDescent="0.3">
      <c r="A1996" s="32"/>
      <c r="C1996" s="3">
        <v>1991</v>
      </c>
      <c r="D1996" s="3" t="s">
        <v>4860</v>
      </c>
      <c r="E1996" s="34">
        <v>42683</v>
      </c>
      <c r="F1996" s="34">
        <v>42687</v>
      </c>
      <c r="G1996" s="3" t="s">
        <v>46</v>
      </c>
      <c r="H1996" s="3" t="s">
        <v>4714</v>
      </c>
      <c r="I1996" s="3" t="s">
        <v>4715</v>
      </c>
      <c r="J1996" s="3" t="s">
        <v>22</v>
      </c>
      <c r="K1996" s="3" t="s">
        <v>23</v>
      </c>
      <c r="L1996" s="3" t="s">
        <v>314</v>
      </c>
      <c r="M1996" s="3" t="s">
        <v>593</v>
      </c>
      <c r="N1996" s="3">
        <v>65807</v>
      </c>
      <c r="O1996" s="3" t="s">
        <v>101</v>
      </c>
      <c r="P1996" s="3" t="s">
        <v>4866</v>
      </c>
      <c r="Q1996" s="3" t="s">
        <v>42</v>
      </c>
      <c r="R1996" s="3" t="s">
        <v>86</v>
      </c>
      <c r="S1996" s="3" t="s">
        <v>4867</v>
      </c>
      <c r="T1996" s="3">
        <v>17.34</v>
      </c>
      <c r="U1996" s="35" cm="1">
        <f t="array" ref="U1996">INDEX('Pricing Strategy'!$F$4:$F$71,MATCH(1,(Dataset!$O1996='Pricing Strategy'!$B$4:$B$71)*(Dataset!$Q1996='Pricing Strategy'!$C$4:$C$71)*(Dataset!$R1996='Pricing Strategy'!$D$4:$D$71),))</f>
        <v>0.3</v>
      </c>
      <c r="V1996" s="3">
        <f>Dataset!$T1996*(1-Dataset!$U1996)</f>
        <v>12.138</v>
      </c>
    </row>
    <row r="1997" spans="1:22" x14ac:dyDescent="0.3">
      <c r="A1997" s="32"/>
      <c r="C1997" s="3">
        <v>1992</v>
      </c>
      <c r="D1997" s="3" t="s">
        <v>4868</v>
      </c>
      <c r="E1997" s="34">
        <v>43155</v>
      </c>
      <c r="F1997" s="34">
        <v>43159</v>
      </c>
      <c r="G1997" s="3" t="s">
        <v>46</v>
      </c>
      <c r="H1997" s="3" t="s">
        <v>4858</v>
      </c>
      <c r="I1997" s="3" t="s">
        <v>4859</v>
      </c>
      <c r="J1997" s="3" t="s">
        <v>22</v>
      </c>
      <c r="K1997" s="3" t="s">
        <v>23</v>
      </c>
      <c r="L1997" s="3" t="s">
        <v>142</v>
      </c>
      <c r="M1997" s="3" t="s">
        <v>143</v>
      </c>
      <c r="N1997" s="3">
        <v>19134</v>
      </c>
      <c r="O1997" s="3" t="s">
        <v>144</v>
      </c>
      <c r="P1997" s="3" t="s">
        <v>3593</v>
      </c>
      <c r="Q1997" s="3" t="s">
        <v>42</v>
      </c>
      <c r="R1997" s="3" t="s">
        <v>71</v>
      </c>
      <c r="S1997" s="3" t="s">
        <v>3594</v>
      </c>
      <c r="T1997" s="3">
        <v>4.9560000000000004</v>
      </c>
      <c r="U1997" s="35" cm="1">
        <f t="array" ref="U1997">INDEX('Pricing Strategy'!$F$4:$F$71,MATCH(1,(Dataset!$O1997='Pricing Strategy'!$B$4:$B$71)*(Dataset!$Q1997='Pricing Strategy'!$C$4:$C$71)*(Dataset!$R1997='Pricing Strategy'!$D$4:$D$71),))</f>
        <v>0.4</v>
      </c>
      <c r="V1997" s="3">
        <f>Dataset!$T1997*(1-Dataset!$U1997)</f>
        <v>2.9736000000000002</v>
      </c>
    </row>
    <row r="1998" spans="1:22" x14ac:dyDescent="0.3">
      <c r="A1998" s="32"/>
      <c r="C1998" s="3">
        <v>1993</v>
      </c>
      <c r="D1998" s="3" t="s">
        <v>4869</v>
      </c>
      <c r="E1998" s="34">
        <v>43276</v>
      </c>
      <c r="F1998" s="34">
        <v>43283</v>
      </c>
      <c r="G1998" s="3" t="s">
        <v>46</v>
      </c>
      <c r="H1998" s="3" t="s">
        <v>4485</v>
      </c>
      <c r="I1998" s="3" t="s">
        <v>4486</v>
      </c>
      <c r="J1998" s="3" t="s">
        <v>98</v>
      </c>
      <c r="K1998" s="3" t="s">
        <v>23</v>
      </c>
      <c r="L1998" s="3" t="s">
        <v>314</v>
      </c>
      <c r="M1998" s="3" t="s">
        <v>416</v>
      </c>
      <c r="N1998" s="3">
        <v>97477</v>
      </c>
      <c r="O1998" s="3" t="s">
        <v>40</v>
      </c>
      <c r="P1998" s="3" t="s">
        <v>1669</v>
      </c>
      <c r="Q1998" s="3" t="s">
        <v>42</v>
      </c>
      <c r="R1998" s="3" t="s">
        <v>43</v>
      </c>
      <c r="S1998" s="3" t="s">
        <v>1670</v>
      </c>
      <c r="T1998" s="3">
        <v>71.040000000000006</v>
      </c>
      <c r="U1998" s="35" cm="1">
        <f t="array" ref="U1998">INDEX('Pricing Strategy'!$F$4:$F$71,MATCH(1,(Dataset!$O1998='Pricing Strategy'!$B$4:$B$71)*(Dataset!$Q1998='Pricing Strategy'!$C$4:$C$71)*(Dataset!$R1998='Pricing Strategy'!$D$4:$D$71),))</f>
        <v>0.4</v>
      </c>
      <c r="V1998" s="3">
        <f>Dataset!$T1998*(1-Dataset!$U1998)</f>
        <v>42.624000000000002</v>
      </c>
    </row>
    <row r="1999" spans="1:22" x14ac:dyDescent="0.3">
      <c r="A1999" s="32"/>
      <c r="C1999" s="3">
        <v>1994</v>
      </c>
      <c r="D1999" s="3" t="s">
        <v>4869</v>
      </c>
      <c r="E1999" s="34">
        <v>43276</v>
      </c>
      <c r="F1999" s="34">
        <v>43283</v>
      </c>
      <c r="G1999" s="3" t="s">
        <v>46</v>
      </c>
      <c r="H1999" s="3" t="s">
        <v>4485</v>
      </c>
      <c r="I1999" s="3" t="s">
        <v>4486</v>
      </c>
      <c r="J1999" s="3" t="s">
        <v>98</v>
      </c>
      <c r="K1999" s="3" t="s">
        <v>23</v>
      </c>
      <c r="L1999" s="3" t="s">
        <v>314</v>
      </c>
      <c r="M1999" s="3" t="s">
        <v>416</v>
      </c>
      <c r="N1999" s="3">
        <v>97477</v>
      </c>
      <c r="O1999" s="3" t="s">
        <v>40</v>
      </c>
      <c r="P1999" s="3" t="s">
        <v>4870</v>
      </c>
      <c r="Q1999" s="3" t="s">
        <v>42</v>
      </c>
      <c r="R1999" s="3" t="s">
        <v>64</v>
      </c>
      <c r="S1999" s="3" t="s">
        <v>4871</v>
      </c>
      <c r="T1999" s="3">
        <v>5.3440000000000003</v>
      </c>
      <c r="U1999" s="35" cm="1">
        <f t="array" ref="U1999">INDEX('Pricing Strategy'!$F$4:$F$71,MATCH(1,(Dataset!$O1999='Pricing Strategy'!$B$4:$B$71)*(Dataset!$Q1999='Pricing Strategy'!$C$4:$C$71)*(Dataset!$R1999='Pricing Strategy'!$D$4:$D$71),))</f>
        <v>0.45</v>
      </c>
      <c r="V1999" s="3">
        <f>Dataset!$T1999*(1-Dataset!$U1999)</f>
        <v>2.9392000000000005</v>
      </c>
    </row>
    <row r="2000" spans="1:22" x14ac:dyDescent="0.3">
      <c r="A2000" s="32"/>
      <c r="C2000" s="3">
        <v>1995</v>
      </c>
      <c r="D2000" s="3" t="s">
        <v>4869</v>
      </c>
      <c r="E2000" s="34">
        <v>43276</v>
      </c>
      <c r="F2000" s="34">
        <v>43283</v>
      </c>
      <c r="G2000" s="3" t="s">
        <v>46</v>
      </c>
      <c r="H2000" s="3" t="s">
        <v>4485</v>
      </c>
      <c r="I2000" s="3" t="s">
        <v>4486</v>
      </c>
      <c r="J2000" s="3" t="s">
        <v>98</v>
      </c>
      <c r="K2000" s="3" t="s">
        <v>23</v>
      </c>
      <c r="L2000" s="3" t="s">
        <v>314</v>
      </c>
      <c r="M2000" s="3" t="s">
        <v>416</v>
      </c>
      <c r="N2000" s="3">
        <v>97477</v>
      </c>
      <c r="O2000" s="3" t="s">
        <v>40</v>
      </c>
      <c r="P2000" s="3" t="s">
        <v>4872</v>
      </c>
      <c r="Q2000" s="3" t="s">
        <v>42</v>
      </c>
      <c r="R2000" s="3" t="s">
        <v>265</v>
      </c>
      <c r="S2000" s="3" t="s">
        <v>4873</v>
      </c>
      <c r="T2000" s="3">
        <v>11.304</v>
      </c>
      <c r="U2000" s="35" cm="1">
        <f t="array" ref="U2000">INDEX('Pricing Strategy'!$F$4:$F$71,MATCH(1,(Dataset!$O2000='Pricing Strategy'!$B$4:$B$71)*(Dataset!$Q2000='Pricing Strategy'!$C$4:$C$71)*(Dataset!$R2000='Pricing Strategy'!$D$4:$D$71),))</f>
        <v>0.4</v>
      </c>
      <c r="V2000" s="3">
        <f>Dataset!$T2000*(1-Dataset!$U2000)</f>
        <v>6.7824</v>
      </c>
    </row>
    <row r="2001" spans="1:22" x14ac:dyDescent="0.3">
      <c r="A2001" s="32"/>
      <c r="C2001" s="3">
        <v>1996</v>
      </c>
      <c r="D2001" s="3" t="s">
        <v>4874</v>
      </c>
      <c r="E2001" s="34">
        <v>43436</v>
      </c>
      <c r="F2001" s="34">
        <v>43438</v>
      </c>
      <c r="G2001" s="3" t="s">
        <v>19</v>
      </c>
      <c r="H2001" s="3" t="s">
        <v>4875</v>
      </c>
      <c r="I2001" s="3" t="s">
        <v>4876</v>
      </c>
      <c r="J2001" s="3" t="s">
        <v>22</v>
      </c>
      <c r="K2001" s="3" t="s">
        <v>23</v>
      </c>
      <c r="L2001" s="3" t="s">
        <v>180</v>
      </c>
      <c r="M2001" s="3" t="s">
        <v>100</v>
      </c>
      <c r="N2001" s="3">
        <v>77036</v>
      </c>
      <c r="O2001" s="3" t="s">
        <v>101</v>
      </c>
      <c r="P2001" s="3" t="s">
        <v>4877</v>
      </c>
      <c r="Q2001" s="3" t="s">
        <v>42</v>
      </c>
      <c r="R2001" s="3" t="s">
        <v>74</v>
      </c>
      <c r="S2001" s="3" t="s">
        <v>4878</v>
      </c>
      <c r="T2001" s="3">
        <v>294.62</v>
      </c>
      <c r="U2001" s="35" cm="1">
        <f t="array" ref="U2001">INDEX('Pricing Strategy'!$F$4:$F$71,MATCH(1,(Dataset!$O2001='Pricing Strategy'!$B$4:$B$71)*(Dataset!$Q2001='Pricing Strategy'!$C$4:$C$71)*(Dataset!$R2001='Pricing Strategy'!$D$4:$D$71),))</f>
        <v>0.3</v>
      </c>
      <c r="V2001" s="3">
        <f>Dataset!$T2001*(1-Dataset!$U2001)</f>
        <v>206.23399999999998</v>
      </c>
    </row>
    <row r="2002" spans="1:22" x14ac:dyDescent="0.3">
      <c r="A2002" s="32"/>
      <c r="C2002" s="3">
        <v>1997</v>
      </c>
      <c r="D2002" s="3" t="s">
        <v>4874</v>
      </c>
      <c r="E2002" s="34">
        <v>43436</v>
      </c>
      <c r="F2002" s="34">
        <v>43438</v>
      </c>
      <c r="G2002" s="3" t="s">
        <v>19</v>
      </c>
      <c r="H2002" s="3" t="s">
        <v>4875</v>
      </c>
      <c r="I2002" s="3" t="s">
        <v>4876</v>
      </c>
      <c r="J2002" s="3" t="s">
        <v>22</v>
      </c>
      <c r="K2002" s="3" t="s">
        <v>23</v>
      </c>
      <c r="L2002" s="3" t="s">
        <v>180</v>
      </c>
      <c r="M2002" s="3" t="s">
        <v>100</v>
      </c>
      <c r="N2002" s="3">
        <v>77036</v>
      </c>
      <c r="O2002" s="3" t="s">
        <v>101</v>
      </c>
      <c r="P2002" s="3" t="s">
        <v>1912</v>
      </c>
      <c r="Q2002" s="3" t="s">
        <v>28</v>
      </c>
      <c r="R2002" s="3" t="s">
        <v>61</v>
      </c>
      <c r="S2002" s="3" t="s">
        <v>1913</v>
      </c>
      <c r="T2002" s="3">
        <v>8.7520000000000007</v>
      </c>
      <c r="U2002" s="35" cm="1">
        <f t="array" ref="U2002">INDEX('Pricing Strategy'!$F$4:$F$71,MATCH(1,(Dataset!$O2002='Pricing Strategy'!$B$4:$B$71)*(Dataset!$Q2002='Pricing Strategy'!$C$4:$C$71)*(Dataset!$R2002='Pricing Strategy'!$D$4:$D$71),))</f>
        <v>0.3</v>
      </c>
      <c r="V2002" s="3">
        <f>Dataset!$T2002*(1-Dataset!$U2002)</f>
        <v>6.1264000000000003</v>
      </c>
    </row>
    <row r="2003" spans="1:22" x14ac:dyDescent="0.3">
      <c r="A2003" s="32"/>
      <c r="C2003" s="3">
        <v>1998</v>
      </c>
      <c r="D2003" s="3" t="s">
        <v>4879</v>
      </c>
      <c r="E2003" s="34">
        <v>42041</v>
      </c>
      <c r="F2003" s="34">
        <v>42044</v>
      </c>
      <c r="G2003" s="3" t="s">
        <v>184</v>
      </c>
      <c r="H2003" s="3" t="s">
        <v>4598</v>
      </c>
      <c r="I2003" s="3" t="s">
        <v>4599</v>
      </c>
      <c r="J2003" s="3" t="s">
        <v>37</v>
      </c>
      <c r="K2003" s="3" t="s">
        <v>23</v>
      </c>
      <c r="L2003" s="3" t="s">
        <v>4880</v>
      </c>
      <c r="M2003" s="3" t="s">
        <v>315</v>
      </c>
      <c r="N2003" s="3">
        <v>23320</v>
      </c>
      <c r="O2003" s="3" t="s">
        <v>26</v>
      </c>
      <c r="P2003" s="3" t="s">
        <v>2121</v>
      </c>
      <c r="Q2003" s="3" t="s">
        <v>42</v>
      </c>
      <c r="R2003" s="3" t="s">
        <v>43</v>
      </c>
      <c r="S2003" s="3" t="s">
        <v>2122</v>
      </c>
      <c r="T2003" s="3">
        <v>15</v>
      </c>
      <c r="U2003" s="35" cm="1">
        <f t="array" ref="U2003">INDEX('Pricing Strategy'!$F$4:$F$71,MATCH(1,(Dataset!$O2003='Pricing Strategy'!$B$4:$B$71)*(Dataset!$Q2003='Pricing Strategy'!$C$4:$C$71)*(Dataset!$R2003='Pricing Strategy'!$D$4:$D$71),))</f>
        <v>0.25</v>
      </c>
      <c r="V2003" s="3">
        <f>Dataset!$T2003*(1-Dataset!$U2003)</f>
        <v>11.25</v>
      </c>
    </row>
    <row r="2004" spans="1:22" x14ac:dyDescent="0.3">
      <c r="A2004" s="32"/>
      <c r="C2004" s="3">
        <v>1999</v>
      </c>
      <c r="D2004" s="3" t="s">
        <v>4879</v>
      </c>
      <c r="E2004" s="34">
        <v>42041</v>
      </c>
      <c r="F2004" s="34">
        <v>42044</v>
      </c>
      <c r="G2004" s="3" t="s">
        <v>184</v>
      </c>
      <c r="H2004" s="3" t="s">
        <v>4598</v>
      </c>
      <c r="I2004" s="3" t="s">
        <v>4599</v>
      </c>
      <c r="J2004" s="3" t="s">
        <v>37</v>
      </c>
      <c r="K2004" s="3" t="s">
        <v>23</v>
      </c>
      <c r="L2004" s="3" t="s">
        <v>4880</v>
      </c>
      <c r="M2004" s="3" t="s">
        <v>315</v>
      </c>
      <c r="N2004" s="3">
        <v>23320</v>
      </c>
      <c r="O2004" s="3" t="s">
        <v>26</v>
      </c>
      <c r="P2004" s="3" t="s">
        <v>1191</v>
      </c>
      <c r="Q2004" s="3" t="s">
        <v>67</v>
      </c>
      <c r="R2004" s="3" t="s">
        <v>68</v>
      </c>
      <c r="S2004" s="3" t="s">
        <v>1192</v>
      </c>
      <c r="T2004" s="3">
        <v>161.61000000000001</v>
      </c>
      <c r="U2004" s="35" cm="1">
        <f t="array" ref="U2004">INDEX('Pricing Strategy'!$F$4:$F$71,MATCH(1,(Dataset!$O2004='Pricing Strategy'!$B$4:$B$71)*(Dataset!$Q2004='Pricing Strategy'!$C$4:$C$71)*(Dataset!$R2004='Pricing Strategy'!$D$4:$D$71),))</f>
        <v>0.25</v>
      </c>
      <c r="V2004" s="3">
        <f>Dataset!$T2004*(1-Dataset!$U2004)</f>
        <v>121.20750000000001</v>
      </c>
    </row>
    <row r="2005" spans="1:22" x14ac:dyDescent="0.3">
      <c r="A2005" s="32"/>
      <c r="C2005" s="3">
        <v>2000</v>
      </c>
      <c r="D2005" s="3" t="s">
        <v>4879</v>
      </c>
      <c r="E2005" s="34">
        <v>42041</v>
      </c>
      <c r="F2005" s="34">
        <v>42044</v>
      </c>
      <c r="G2005" s="3" t="s">
        <v>184</v>
      </c>
      <c r="H2005" s="3" t="s">
        <v>4598</v>
      </c>
      <c r="I2005" s="3" t="s">
        <v>4599</v>
      </c>
      <c r="J2005" s="3" t="s">
        <v>37</v>
      </c>
      <c r="K2005" s="3" t="s">
        <v>23</v>
      </c>
      <c r="L2005" s="3" t="s">
        <v>4880</v>
      </c>
      <c r="M2005" s="3" t="s">
        <v>315</v>
      </c>
      <c r="N2005" s="3">
        <v>23320</v>
      </c>
      <c r="O2005" s="3" t="s">
        <v>26</v>
      </c>
      <c r="P2005" s="3" t="s">
        <v>4515</v>
      </c>
      <c r="Q2005" s="3" t="s">
        <v>67</v>
      </c>
      <c r="R2005" s="3" t="s">
        <v>68</v>
      </c>
      <c r="S2005" s="3" t="s">
        <v>4516</v>
      </c>
      <c r="T2005" s="3">
        <v>144.94999999999999</v>
      </c>
      <c r="U2005" s="35" cm="1">
        <f t="array" ref="U2005">INDEX('Pricing Strategy'!$F$4:$F$71,MATCH(1,(Dataset!$O2005='Pricing Strategy'!$B$4:$B$71)*(Dataset!$Q2005='Pricing Strategy'!$C$4:$C$71)*(Dataset!$R2005='Pricing Strategy'!$D$4:$D$71),))</f>
        <v>0.25</v>
      </c>
      <c r="V2005" s="3">
        <f>Dataset!$T2005*(1-Dataset!$U2005)</f>
        <v>108.71249999999999</v>
      </c>
    </row>
    <row r="2006" spans="1:22" x14ac:dyDescent="0.3">
      <c r="A2006" s="32"/>
      <c r="C2006" s="3">
        <v>2001</v>
      </c>
      <c r="D2006" s="3" t="s">
        <v>4881</v>
      </c>
      <c r="E2006" s="34">
        <v>43201</v>
      </c>
      <c r="F2006" s="34">
        <v>43208</v>
      </c>
      <c r="G2006" s="3" t="s">
        <v>46</v>
      </c>
      <c r="H2006" s="3" t="s">
        <v>4882</v>
      </c>
      <c r="I2006" s="3" t="s">
        <v>4883</v>
      </c>
      <c r="J2006" s="3" t="s">
        <v>22</v>
      </c>
      <c r="K2006" s="3" t="s">
        <v>23</v>
      </c>
      <c r="L2006" s="3" t="s">
        <v>599</v>
      </c>
      <c r="M2006" s="3" t="s">
        <v>39</v>
      </c>
      <c r="N2006" s="3">
        <v>91104</v>
      </c>
      <c r="O2006" s="3" t="s">
        <v>40</v>
      </c>
      <c r="P2006" s="3" t="s">
        <v>440</v>
      </c>
      <c r="Q2006" s="3" t="s">
        <v>67</v>
      </c>
      <c r="R2006" s="3" t="s">
        <v>157</v>
      </c>
      <c r="S2006" s="3" t="s">
        <v>441</v>
      </c>
      <c r="T2006" s="3">
        <v>199.95</v>
      </c>
      <c r="U2006" s="35" cm="1">
        <f t="array" ref="U2006">INDEX('Pricing Strategy'!$F$4:$F$71,MATCH(1,(Dataset!$O2006='Pricing Strategy'!$B$4:$B$71)*(Dataset!$Q2006='Pricing Strategy'!$C$4:$C$71)*(Dataset!$R2006='Pricing Strategy'!$D$4:$D$71),))</f>
        <v>0.45</v>
      </c>
      <c r="V2006" s="3">
        <f>Dataset!$T2006*(1-Dataset!$U2006)</f>
        <v>109.9725</v>
      </c>
    </row>
    <row r="2007" spans="1:22" x14ac:dyDescent="0.3">
      <c r="A2007" s="32"/>
      <c r="C2007" s="3">
        <v>2002</v>
      </c>
      <c r="D2007" s="3" t="s">
        <v>4881</v>
      </c>
      <c r="E2007" s="34">
        <v>43201</v>
      </c>
      <c r="F2007" s="34">
        <v>43208</v>
      </c>
      <c r="G2007" s="3" t="s">
        <v>46</v>
      </c>
      <c r="H2007" s="3" t="s">
        <v>4882</v>
      </c>
      <c r="I2007" s="3" t="s">
        <v>4883</v>
      </c>
      <c r="J2007" s="3" t="s">
        <v>22</v>
      </c>
      <c r="K2007" s="3" t="s">
        <v>23</v>
      </c>
      <c r="L2007" s="3" t="s">
        <v>599</v>
      </c>
      <c r="M2007" s="3" t="s">
        <v>39</v>
      </c>
      <c r="N2007" s="3">
        <v>91104</v>
      </c>
      <c r="O2007" s="3" t="s">
        <v>40</v>
      </c>
      <c r="P2007" s="3" t="s">
        <v>4202</v>
      </c>
      <c r="Q2007" s="3" t="s">
        <v>42</v>
      </c>
      <c r="R2007" s="3" t="s">
        <v>64</v>
      </c>
      <c r="S2007" s="3" t="s">
        <v>4203</v>
      </c>
      <c r="T2007" s="3">
        <v>41.86</v>
      </c>
      <c r="U2007" s="35" cm="1">
        <f t="array" ref="U2007">INDEX('Pricing Strategy'!$F$4:$F$71,MATCH(1,(Dataset!$O2007='Pricing Strategy'!$B$4:$B$71)*(Dataset!$Q2007='Pricing Strategy'!$C$4:$C$71)*(Dataset!$R2007='Pricing Strategy'!$D$4:$D$71),))</f>
        <v>0.45</v>
      </c>
      <c r="V2007" s="3">
        <f>Dataset!$T2007*(1-Dataset!$U2007)</f>
        <v>23.023000000000003</v>
      </c>
    </row>
    <row r="2008" spans="1:22" x14ac:dyDescent="0.3">
      <c r="A2008" s="32"/>
      <c r="C2008" s="3">
        <v>2003</v>
      </c>
      <c r="D2008" s="3" t="s">
        <v>4884</v>
      </c>
      <c r="E2008" s="34">
        <v>43459</v>
      </c>
      <c r="F2008" s="34">
        <v>43462</v>
      </c>
      <c r="G2008" s="3" t="s">
        <v>19</v>
      </c>
      <c r="H2008" s="3" t="s">
        <v>4464</v>
      </c>
      <c r="I2008" s="3" t="s">
        <v>4465</v>
      </c>
      <c r="J2008" s="3" t="s">
        <v>22</v>
      </c>
      <c r="K2008" s="3" t="s">
        <v>23</v>
      </c>
      <c r="L2008" s="3" t="s">
        <v>1475</v>
      </c>
      <c r="M2008" s="3" t="s">
        <v>25</v>
      </c>
      <c r="N2008" s="3">
        <v>40214</v>
      </c>
      <c r="O2008" s="3" t="s">
        <v>26</v>
      </c>
      <c r="P2008" s="3" t="s">
        <v>3546</v>
      </c>
      <c r="Q2008" s="3" t="s">
        <v>42</v>
      </c>
      <c r="R2008" s="3" t="s">
        <v>55</v>
      </c>
      <c r="S2008" s="3" t="s">
        <v>3547</v>
      </c>
      <c r="T2008" s="3">
        <v>95.94</v>
      </c>
      <c r="U2008" s="35" cm="1">
        <f t="array" ref="U2008">INDEX('Pricing Strategy'!$F$4:$F$71,MATCH(1,(Dataset!$O2008='Pricing Strategy'!$B$4:$B$71)*(Dataset!$Q2008='Pricing Strategy'!$C$4:$C$71)*(Dataset!$R2008='Pricing Strategy'!$D$4:$D$71),))</f>
        <v>0.35</v>
      </c>
      <c r="V2008" s="3">
        <f>Dataset!$T2008*(1-Dataset!$U2008)</f>
        <v>62.361000000000004</v>
      </c>
    </row>
    <row r="2009" spans="1:22" x14ac:dyDescent="0.3">
      <c r="A2009" s="32"/>
      <c r="C2009" s="3">
        <v>2004</v>
      </c>
      <c r="D2009" s="3" t="s">
        <v>4884</v>
      </c>
      <c r="E2009" s="34">
        <v>43459</v>
      </c>
      <c r="F2009" s="34">
        <v>43462</v>
      </c>
      <c r="G2009" s="3" t="s">
        <v>19</v>
      </c>
      <c r="H2009" s="3" t="s">
        <v>4464</v>
      </c>
      <c r="I2009" s="3" t="s">
        <v>4465</v>
      </c>
      <c r="J2009" s="3" t="s">
        <v>22</v>
      </c>
      <c r="K2009" s="3" t="s">
        <v>23</v>
      </c>
      <c r="L2009" s="3" t="s">
        <v>1475</v>
      </c>
      <c r="M2009" s="3" t="s">
        <v>25</v>
      </c>
      <c r="N2009" s="3">
        <v>40214</v>
      </c>
      <c r="O2009" s="3" t="s">
        <v>26</v>
      </c>
      <c r="P2009" s="3" t="s">
        <v>300</v>
      </c>
      <c r="Q2009" s="3" t="s">
        <v>28</v>
      </c>
      <c r="R2009" s="3" t="s">
        <v>32</v>
      </c>
      <c r="S2009" s="3" t="s">
        <v>301</v>
      </c>
      <c r="T2009" s="3">
        <v>304.45</v>
      </c>
      <c r="U2009" s="35" cm="1">
        <f t="array" ref="U2009">INDEX('Pricing Strategy'!$F$4:$F$71,MATCH(1,(Dataset!$O2009='Pricing Strategy'!$B$4:$B$71)*(Dataset!$Q2009='Pricing Strategy'!$C$4:$C$71)*(Dataset!$R2009='Pricing Strategy'!$D$4:$D$71),))</f>
        <v>0.3</v>
      </c>
      <c r="V2009" s="3">
        <f>Dataset!$T2009*(1-Dataset!$U2009)</f>
        <v>213.11499999999998</v>
      </c>
    </row>
    <row r="2010" spans="1:22" x14ac:dyDescent="0.3">
      <c r="A2010" s="32"/>
      <c r="C2010" s="3">
        <v>2005</v>
      </c>
      <c r="D2010" s="3" t="s">
        <v>4885</v>
      </c>
      <c r="E2010" s="34">
        <v>43201</v>
      </c>
      <c r="F2010" s="34">
        <v>43208</v>
      </c>
      <c r="G2010" s="3" t="s">
        <v>46</v>
      </c>
      <c r="H2010" s="3" t="s">
        <v>2802</v>
      </c>
      <c r="I2010" s="3" t="s">
        <v>2803</v>
      </c>
      <c r="J2010" s="3" t="s">
        <v>98</v>
      </c>
      <c r="K2010" s="3" t="s">
        <v>23</v>
      </c>
      <c r="L2010" s="3" t="s">
        <v>4886</v>
      </c>
      <c r="M2010" s="3" t="s">
        <v>100</v>
      </c>
      <c r="N2010" s="3">
        <v>79424</v>
      </c>
      <c r="O2010" s="3" t="s">
        <v>101</v>
      </c>
      <c r="P2010" s="3" t="s">
        <v>417</v>
      </c>
      <c r="Q2010" s="3" t="s">
        <v>42</v>
      </c>
      <c r="R2010" s="3" t="s">
        <v>71</v>
      </c>
      <c r="S2010" s="3" t="s">
        <v>418</v>
      </c>
      <c r="T2010" s="3">
        <v>11.364000000000001</v>
      </c>
      <c r="U2010" s="35" cm="1">
        <f t="array" ref="U2010">INDEX('Pricing Strategy'!$F$4:$F$71,MATCH(1,(Dataset!$O2010='Pricing Strategy'!$B$4:$B$71)*(Dataset!$Q2010='Pricing Strategy'!$C$4:$C$71)*(Dataset!$R2010='Pricing Strategy'!$D$4:$D$71),))</f>
        <v>0.3</v>
      </c>
      <c r="V2010" s="3">
        <f>Dataset!$T2010*(1-Dataset!$U2010)</f>
        <v>7.9547999999999996</v>
      </c>
    </row>
    <row r="2011" spans="1:22" x14ac:dyDescent="0.3">
      <c r="A2011" s="32"/>
      <c r="C2011" s="3">
        <v>2006</v>
      </c>
      <c r="D2011" s="3" t="s">
        <v>4887</v>
      </c>
      <c r="E2011" s="34">
        <v>42369</v>
      </c>
      <c r="F2011" s="34">
        <v>42373</v>
      </c>
      <c r="G2011" s="3" t="s">
        <v>46</v>
      </c>
      <c r="H2011" s="3" t="s">
        <v>2810</v>
      </c>
      <c r="I2011" s="3" t="s">
        <v>2811</v>
      </c>
      <c r="J2011" s="3" t="s">
        <v>37</v>
      </c>
      <c r="K2011" s="3" t="s">
        <v>23</v>
      </c>
      <c r="L2011" s="3" t="s">
        <v>378</v>
      </c>
      <c r="M2011" s="3" t="s">
        <v>593</v>
      </c>
      <c r="N2011" s="3">
        <v>65203</v>
      </c>
      <c r="O2011" s="3" t="s">
        <v>101</v>
      </c>
      <c r="P2011" s="3" t="s">
        <v>2953</v>
      </c>
      <c r="Q2011" s="3" t="s">
        <v>42</v>
      </c>
      <c r="R2011" s="3" t="s">
        <v>64</v>
      </c>
      <c r="S2011" s="3" t="s">
        <v>2954</v>
      </c>
      <c r="T2011" s="3">
        <v>29.68</v>
      </c>
      <c r="U2011" s="35" cm="1">
        <f t="array" ref="U2011">INDEX('Pricing Strategy'!$F$4:$F$71,MATCH(1,(Dataset!$O2011='Pricing Strategy'!$B$4:$B$71)*(Dataset!$Q2011='Pricing Strategy'!$C$4:$C$71)*(Dataset!$R2011='Pricing Strategy'!$D$4:$D$71),))</f>
        <v>0.35</v>
      </c>
      <c r="V2011" s="3">
        <f>Dataset!$T2011*(1-Dataset!$U2011)</f>
        <v>19.292000000000002</v>
      </c>
    </row>
    <row r="2012" spans="1:22" x14ac:dyDescent="0.3">
      <c r="A2012" s="32"/>
      <c r="C2012" s="3">
        <v>2007</v>
      </c>
      <c r="D2012" s="3" t="s">
        <v>4887</v>
      </c>
      <c r="E2012" s="34">
        <v>42369</v>
      </c>
      <c r="F2012" s="34">
        <v>42373</v>
      </c>
      <c r="G2012" s="3" t="s">
        <v>46</v>
      </c>
      <c r="H2012" s="3" t="s">
        <v>2810</v>
      </c>
      <c r="I2012" s="3" t="s">
        <v>2811</v>
      </c>
      <c r="J2012" s="3" t="s">
        <v>37</v>
      </c>
      <c r="K2012" s="3" t="s">
        <v>23</v>
      </c>
      <c r="L2012" s="3" t="s">
        <v>378</v>
      </c>
      <c r="M2012" s="3" t="s">
        <v>593</v>
      </c>
      <c r="N2012" s="3">
        <v>65203</v>
      </c>
      <c r="O2012" s="3" t="s">
        <v>101</v>
      </c>
      <c r="P2012" s="3" t="s">
        <v>967</v>
      </c>
      <c r="Q2012" s="3" t="s">
        <v>67</v>
      </c>
      <c r="R2012" s="3" t="s">
        <v>157</v>
      </c>
      <c r="S2012" s="3" t="s">
        <v>968</v>
      </c>
      <c r="T2012" s="3">
        <v>47.53</v>
      </c>
      <c r="U2012" s="35" cm="1">
        <f t="array" ref="U2012">INDEX('Pricing Strategy'!$F$4:$F$71,MATCH(1,(Dataset!$O2012='Pricing Strategy'!$B$4:$B$71)*(Dataset!$Q2012='Pricing Strategy'!$C$4:$C$71)*(Dataset!$R2012='Pricing Strategy'!$D$4:$D$71),))</f>
        <v>0.35</v>
      </c>
      <c r="V2012" s="3">
        <f>Dataset!$T2012*(1-Dataset!$U2012)</f>
        <v>30.894500000000001</v>
      </c>
    </row>
    <row r="2013" spans="1:22" x14ac:dyDescent="0.3">
      <c r="A2013" s="32"/>
      <c r="C2013" s="3">
        <v>2008</v>
      </c>
      <c r="D2013" s="3" t="s">
        <v>4888</v>
      </c>
      <c r="E2013" s="34">
        <v>43315</v>
      </c>
      <c r="F2013" s="34">
        <v>43316</v>
      </c>
      <c r="G2013" s="3" t="s">
        <v>184</v>
      </c>
      <c r="H2013" s="3" t="s">
        <v>4152</v>
      </c>
      <c r="I2013" s="3" t="s">
        <v>4153</v>
      </c>
      <c r="J2013" s="3" t="s">
        <v>22</v>
      </c>
      <c r="K2013" s="3" t="s">
        <v>23</v>
      </c>
      <c r="L2013" s="3" t="s">
        <v>299</v>
      </c>
      <c r="M2013" s="3" t="s">
        <v>207</v>
      </c>
      <c r="N2013" s="3">
        <v>60623</v>
      </c>
      <c r="O2013" s="3" t="s">
        <v>101</v>
      </c>
      <c r="P2013" s="3" t="s">
        <v>4889</v>
      </c>
      <c r="Q2013" s="3" t="s">
        <v>28</v>
      </c>
      <c r="R2013" s="3" t="s">
        <v>29</v>
      </c>
      <c r="S2013" s="3" t="s">
        <v>4890</v>
      </c>
      <c r="T2013" s="3">
        <v>183.37200000000001</v>
      </c>
      <c r="U2013" s="35" cm="1">
        <f t="array" ref="U2013">INDEX('Pricing Strategy'!$F$4:$F$71,MATCH(1,(Dataset!$O2013='Pricing Strategy'!$B$4:$B$71)*(Dataset!$Q2013='Pricing Strategy'!$C$4:$C$71)*(Dataset!$R2013='Pricing Strategy'!$D$4:$D$71),))</f>
        <v>0.4</v>
      </c>
      <c r="V2013" s="3">
        <f>Dataset!$T2013*(1-Dataset!$U2013)</f>
        <v>110.0232</v>
      </c>
    </row>
    <row r="2014" spans="1:22" x14ac:dyDescent="0.3">
      <c r="A2014" s="32"/>
      <c r="C2014" s="3">
        <v>2009</v>
      </c>
      <c r="D2014" s="3" t="s">
        <v>4891</v>
      </c>
      <c r="E2014" s="34">
        <v>42323</v>
      </c>
      <c r="F2014" s="34">
        <v>42329</v>
      </c>
      <c r="G2014" s="3" t="s">
        <v>46</v>
      </c>
      <c r="H2014" s="3" t="s">
        <v>3697</v>
      </c>
      <c r="I2014" s="3" t="s">
        <v>3698</v>
      </c>
      <c r="J2014" s="3" t="s">
        <v>22</v>
      </c>
      <c r="K2014" s="3" t="s">
        <v>23</v>
      </c>
      <c r="L2014" s="3" t="s">
        <v>4892</v>
      </c>
      <c r="M2014" s="3" t="s">
        <v>331</v>
      </c>
      <c r="N2014" s="3">
        <v>37604</v>
      </c>
      <c r="O2014" s="3" t="s">
        <v>26</v>
      </c>
      <c r="P2014" s="3" t="s">
        <v>4129</v>
      </c>
      <c r="Q2014" s="3" t="s">
        <v>42</v>
      </c>
      <c r="R2014" s="3" t="s">
        <v>64</v>
      </c>
      <c r="S2014" s="3" t="s">
        <v>4130</v>
      </c>
      <c r="T2014" s="3">
        <v>4.2240000000000002</v>
      </c>
      <c r="U2014" s="35" cm="1">
        <f t="array" ref="U2014">INDEX('Pricing Strategy'!$F$4:$F$71,MATCH(1,(Dataset!$O2014='Pricing Strategy'!$B$4:$B$71)*(Dataset!$Q2014='Pricing Strategy'!$C$4:$C$71)*(Dataset!$R2014='Pricing Strategy'!$D$4:$D$71),))</f>
        <v>0.3</v>
      </c>
      <c r="V2014" s="3">
        <f>Dataset!$T2014*(1-Dataset!$U2014)</f>
        <v>2.9567999999999999</v>
      </c>
    </row>
    <row r="2015" spans="1:22" x14ac:dyDescent="0.3">
      <c r="A2015" s="32"/>
      <c r="C2015" s="3">
        <v>2010</v>
      </c>
      <c r="D2015" s="3" t="s">
        <v>4891</v>
      </c>
      <c r="E2015" s="34">
        <v>42323</v>
      </c>
      <c r="F2015" s="34">
        <v>42329</v>
      </c>
      <c r="G2015" s="3" t="s">
        <v>46</v>
      </c>
      <c r="H2015" s="3" t="s">
        <v>3697</v>
      </c>
      <c r="I2015" s="3" t="s">
        <v>3698</v>
      </c>
      <c r="J2015" s="3" t="s">
        <v>22</v>
      </c>
      <c r="K2015" s="3" t="s">
        <v>23</v>
      </c>
      <c r="L2015" s="3" t="s">
        <v>4892</v>
      </c>
      <c r="M2015" s="3" t="s">
        <v>331</v>
      </c>
      <c r="N2015" s="3">
        <v>37604</v>
      </c>
      <c r="O2015" s="3" t="s">
        <v>26</v>
      </c>
      <c r="P2015" s="3" t="s">
        <v>355</v>
      </c>
      <c r="Q2015" s="3" t="s">
        <v>42</v>
      </c>
      <c r="R2015" s="3" t="s">
        <v>74</v>
      </c>
      <c r="S2015" s="3" t="s">
        <v>356</v>
      </c>
      <c r="T2015" s="3">
        <v>333.05599999999998</v>
      </c>
      <c r="U2015" s="35" cm="1">
        <f t="array" ref="U2015">INDEX('Pricing Strategy'!$F$4:$F$71,MATCH(1,(Dataset!$O2015='Pricing Strategy'!$B$4:$B$71)*(Dataset!$Q2015='Pricing Strategy'!$C$4:$C$71)*(Dataset!$R2015='Pricing Strategy'!$D$4:$D$71),))</f>
        <v>0.25</v>
      </c>
      <c r="V2015" s="3">
        <f>Dataset!$T2015*(1-Dataset!$U2015)</f>
        <v>249.79199999999997</v>
      </c>
    </row>
    <row r="2016" spans="1:22" x14ac:dyDescent="0.3">
      <c r="A2016" s="32"/>
      <c r="C2016" s="3">
        <v>2011</v>
      </c>
      <c r="D2016" s="3" t="s">
        <v>4891</v>
      </c>
      <c r="E2016" s="34">
        <v>42323</v>
      </c>
      <c r="F2016" s="34">
        <v>42329</v>
      </c>
      <c r="G2016" s="3" t="s">
        <v>46</v>
      </c>
      <c r="H2016" s="3" t="s">
        <v>3697</v>
      </c>
      <c r="I2016" s="3" t="s">
        <v>3698</v>
      </c>
      <c r="J2016" s="3" t="s">
        <v>22</v>
      </c>
      <c r="K2016" s="3" t="s">
        <v>23</v>
      </c>
      <c r="L2016" s="3" t="s">
        <v>4892</v>
      </c>
      <c r="M2016" s="3" t="s">
        <v>331</v>
      </c>
      <c r="N2016" s="3">
        <v>37604</v>
      </c>
      <c r="O2016" s="3" t="s">
        <v>26</v>
      </c>
      <c r="P2016" s="3" t="s">
        <v>2199</v>
      </c>
      <c r="Q2016" s="3" t="s">
        <v>42</v>
      </c>
      <c r="R2016" s="3" t="s">
        <v>86</v>
      </c>
      <c r="S2016" s="3" t="s">
        <v>2200</v>
      </c>
      <c r="T2016" s="3">
        <v>24.896000000000001</v>
      </c>
      <c r="U2016" s="35" cm="1">
        <f t="array" ref="U2016">INDEX('Pricing Strategy'!$F$4:$F$71,MATCH(1,(Dataset!$O2016='Pricing Strategy'!$B$4:$B$71)*(Dataset!$Q2016='Pricing Strategy'!$C$4:$C$71)*(Dataset!$R2016='Pricing Strategy'!$D$4:$D$71),))</f>
        <v>0.25</v>
      </c>
      <c r="V2016" s="3">
        <f>Dataset!$T2016*(1-Dataset!$U2016)</f>
        <v>18.672000000000001</v>
      </c>
    </row>
    <row r="2017" spans="1:22" x14ac:dyDescent="0.3">
      <c r="A2017" s="32"/>
      <c r="C2017" s="3">
        <v>2012</v>
      </c>
      <c r="D2017" s="3" t="s">
        <v>4893</v>
      </c>
      <c r="E2017" s="34">
        <v>42715</v>
      </c>
      <c r="F2017" s="34">
        <v>42715</v>
      </c>
      <c r="G2017" s="3" t="s">
        <v>1290</v>
      </c>
      <c r="H2017" s="3" t="s">
        <v>4894</v>
      </c>
      <c r="I2017" s="3" t="s">
        <v>4895</v>
      </c>
      <c r="J2017" s="3" t="s">
        <v>22</v>
      </c>
      <c r="K2017" s="3" t="s">
        <v>23</v>
      </c>
      <c r="L2017" s="3" t="s">
        <v>180</v>
      </c>
      <c r="M2017" s="3" t="s">
        <v>100</v>
      </c>
      <c r="N2017" s="3">
        <v>77041</v>
      </c>
      <c r="O2017" s="3" t="s">
        <v>101</v>
      </c>
      <c r="P2017" s="3" t="s">
        <v>2300</v>
      </c>
      <c r="Q2017" s="3" t="s">
        <v>67</v>
      </c>
      <c r="R2017" s="3" t="s">
        <v>157</v>
      </c>
      <c r="S2017" s="3" t="s">
        <v>2301</v>
      </c>
      <c r="T2017" s="3">
        <v>159.98400000000001</v>
      </c>
      <c r="U2017" s="35" cm="1">
        <f t="array" ref="U2017">INDEX('Pricing Strategy'!$F$4:$F$71,MATCH(1,(Dataset!$O2017='Pricing Strategy'!$B$4:$B$71)*(Dataset!$Q2017='Pricing Strategy'!$C$4:$C$71)*(Dataset!$R2017='Pricing Strategy'!$D$4:$D$71),))</f>
        <v>0.35</v>
      </c>
      <c r="V2017" s="3">
        <f>Dataset!$T2017*(1-Dataset!$U2017)</f>
        <v>103.98960000000001</v>
      </c>
    </row>
    <row r="2018" spans="1:22" x14ac:dyDescent="0.3">
      <c r="A2018" s="32"/>
      <c r="C2018" s="3">
        <v>2013</v>
      </c>
      <c r="D2018" s="3" t="s">
        <v>4893</v>
      </c>
      <c r="E2018" s="34">
        <v>42715</v>
      </c>
      <c r="F2018" s="34">
        <v>42715</v>
      </c>
      <c r="G2018" s="3" t="s">
        <v>1290</v>
      </c>
      <c r="H2018" s="3" t="s">
        <v>4894</v>
      </c>
      <c r="I2018" s="3" t="s">
        <v>4895</v>
      </c>
      <c r="J2018" s="3" t="s">
        <v>22</v>
      </c>
      <c r="K2018" s="3" t="s">
        <v>23</v>
      </c>
      <c r="L2018" s="3" t="s">
        <v>180</v>
      </c>
      <c r="M2018" s="3" t="s">
        <v>100</v>
      </c>
      <c r="N2018" s="3">
        <v>77041</v>
      </c>
      <c r="O2018" s="3" t="s">
        <v>101</v>
      </c>
      <c r="P2018" s="3" t="s">
        <v>4896</v>
      </c>
      <c r="Q2018" s="3" t="s">
        <v>42</v>
      </c>
      <c r="R2018" s="3" t="s">
        <v>55</v>
      </c>
      <c r="S2018" s="3" t="s">
        <v>4897</v>
      </c>
      <c r="T2018" s="3">
        <v>46.344000000000001</v>
      </c>
      <c r="U2018" s="35" cm="1">
        <f t="array" ref="U2018">INDEX('Pricing Strategy'!$F$4:$F$71,MATCH(1,(Dataset!$O2018='Pricing Strategy'!$B$4:$B$71)*(Dataset!$Q2018='Pricing Strategy'!$C$4:$C$71)*(Dataset!$R2018='Pricing Strategy'!$D$4:$D$71),))</f>
        <v>0.4</v>
      </c>
      <c r="V2018" s="3">
        <f>Dataset!$T2018*(1-Dataset!$U2018)</f>
        <v>27.8064</v>
      </c>
    </row>
    <row r="2019" spans="1:22" x14ac:dyDescent="0.3">
      <c r="A2019" s="32"/>
      <c r="C2019" s="3">
        <v>2014</v>
      </c>
      <c r="D2019" s="3" t="s">
        <v>4898</v>
      </c>
      <c r="E2019" s="34">
        <v>42996</v>
      </c>
      <c r="F2019" s="34">
        <v>43001</v>
      </c>
      <c r="G2019" s="3" t="s">
        <v>46</v>
      </c>
      <c r="H2019" s="3" t="s">
        <v>4899</v>
      </c>
      <c r="I2019" s="3" t="s">
        <v>4900</v>
      </c>
      <c r="J2019" s="3" t="s">
        <v>22</v>
      </c>
      <c r="K2019" s="3" t="s">
        <v>23</v>
      </c>
      <c r="L2019" s="3" t="s">
        <v>1562</v>
      </c>
      <c r="M2019" s="3" t="s">
        <v>354</v>
      </c>
      <c r="N2019" s="3">
        <v>36830</v>
      </c>
      <c r="O2019" s="3" t="s">
        <v>26</v>
      </c>
      <c r="P2019" s="3" t="s">
        <v>4525</v>
      </c>
      <c r="Q2019" s="3" t="s">
        <v>28</v>
      </c>
      <c r="R2019" s="3" t="s">
        <v>32</v>
      </c>
      <c r="S2019" s="3" t="s">
        <v>4526</v>
      </c>
      <c r="T2019" s="3">
        <v>350.98</v>
      </c>
      <c r="U2019" s="35" cm="1">
        <f t="array" ref="U2019">INDEX('Pricing Strategy'!$F$4:$F$71,MATCH(1,(Dataset!$O2019='Pricing Strategy'!$B$4:$B$71)*(Dataset!$Q2019='Pricing Strategy'!$C$4:$C$71)*(Dataset!$R2019='Pricing Strategy'!$D$4:$D$71),))</f>
        <v>0.3</v>
      </c>
      <c r="V2019" s="3">
        <f>Dataset!$T2019*(1-Dataset!$U2019)</f>
        <v>245.68600000000001</v>
      </c>
    </row>
    <row r="2020" spans="1:22" x14ac:dyDescent="0.3">
      <c r="A2020" s="32"/>
      <c r="C2020" s="3">
        <v>2015</v>
      </c>
      <c r="D2020" s="3" t="s">
        <v>4898</v>
      </c>
      <c r="E2020" s="34">
        <v>42996</v>
      </c>
      <c r="F2020" s="34">
        <v>43001</v>
      </c>
      <c r="G2020" s="3" t="s">
        <v>46</v>
      </c>
      <c r="H2020" s="3" t="s">
        <v>4899</v>
      </c>
      <c r="I2020" s="3" t="s">
        <v>4900</v>
      </c>
      <c r="J2020" s="3" t="s">
        <v>22</v>
      </c>
      <c r="K2020" s="3" t="s">
        <v>23</v>
      </c>
      <c r="L2020" s="3" t="s">
        <v>1562</v>
      </c>
      <c r="M2020" s="3" t="s">
        <v>354</v>
      </c>
      <c r="N2020" s="3">
        <v>36830</v>
      </c>
      <c r="O2020" s="3" t="s">
        <v>26</v>
      </c>
      <c r="P2020" s="3" t="s">
        <v>4901</v>
      </c>
      <c r="Q2020" s="3" t="s">
        <v>42</v>
      </c>
      <c r="R2020" s="3" t="s">
        <v>86</v>
      </c>
      <c r="S2020" s="3" t="s">
        <v>4902</v>
      </c>
      <c r="T2020" s="3">
        <v>13.08</v>
      </c>
      <c r="U2020" s="35" cm="1">
        <f t="array" ref="U2020">INDEX('Pricing Strategy'!$F$4:$F$71,MATCH(1,(Dataset!$O2020='Pricing Strategy'!$B$4:$B$71)*(Dataset!$Q2020='Pricing Strategy'!$C$4:$C$71)*(Dataset!$R2020='Pricing Strategy'!$D$4:$D$71),))</f>
        <v>0.25</v>
      </c>
      <c r="V2020" s="3">
        <f>Dataset!$T2020*(1-Dataset!$U2020)</f>
        <v>9.81</v>
      </c>
    </row>
    <row r="2021" spans="1:22" x14ac:dyDescent="0.3">
      <c r="A2021" s="32"/>
      <c r="C2021" s="3">
        <v>2016</v>
      </c>
      <c r="D2021" s="3" t="s">
        <v>4898</v>
      </c>
      <c r="E2021" s="34">
        <v>42996</v>
      </c>
      <c r="F2021" s="34">
        <v>43001</v>
      </c>
      <c r="G2021" s="3" t="s">
        <v>46</v>
      </c>
      <c r="H2021" s="3" t="s">
        <v>4899</v>
      </c>
      <c r="I2021" s="3" t="s">
        <v>4900</v>
      </c>
      <c r="J2021" s="3" t="s">
        <v>22</v>
      </c>
      <c r="K2021" s="3" t="s">
        <v>23</v>
      </c>
      <c r="L2021" s="3" t="s">
        <v>1562</v>
      </c>
      <c r="M2021" s="3" t="s">
        <v>354</v>
      </c>
      <c r="N2021" s="3">
        <v>36830</v>
      </c>
      <c r="O2021" s="3" t="s">
        <v>26</v>
      </c>
      <c r="P2021" s="3" t="s">
        <v>3516</v>
      </c>
      <c r="Q2021" s="3" t="s">
        <v>42</v>
      </c>
      <c r="R2021" s="3" t="s">
        <v>55</v>
      </c>
      <c r="S2021" s="3" t="s">
        <v>3517</v>
      </c>
      <c r="T2021" s="3">
        <v>900.08</v>
      </c>
      <c r="U2021" s="35" cm="1">
        <f t="array" ref="U2021">INDEX('Pricing Strategy'!$F$4:$F$71,MATCH(1,(Dataset!$O2021='Pricing Strategy'!$B$4:$B$71)*(Dataset!$Q2021='Pricing Strategy'!$C$4:$C$71)*(Dataset!$R2021='Pricing Strategy'!$D$4:$D$71),))</f>
        <v>0.35</v>
      </c>
      <c r="V2021" s="3">
        <f>Dataset!$T2021*(1-Dataset!$U2021)</f>
        <v>585.05200000000002</v>
      </c>
    </row>
    <row r="2022" spans="1:22" x14ac:dyDescent="0.3">
      <c r="A2022" s="32"/>
      <c r="C2022" s="3">
        <v>2017</v>
      </c>
      <c r="D2022" s="3" t="s">
        <v>4903</v>
      </c>
      <c r="E2022" s="34">
        <v>42448</v>
      </c>
      <c r="F2022" s="34">
        <v>42452</v>
      </c>
      <c r="G2022" s="3" t="s">
        <v>46</v>
      </c>
      <c r="H2022" s="3" t="s">
        <v>2651</v>
      </c>
      <c r="I2022" s="3" t="s">
        <v>2652</v>
      </c>
      <c r="J2022" s="3" t="s">
        <v>22</v>
      </c>
      <c r="K2022" s="3" t="s">
        <v>23</v>
      </c>
      <c r="L2022" s="3" t="s">
        <v>4904</v>
      </c>
      <c r="M2022" s="3" t="s">
        <v>39</v>
      </c>
      <c r="N2022" s="3">
        <v>92404</v>
      </c>
      <c r="O2022" s="3" t="s">
        <v>40</v>
      </c>
      <c r="P2022" s="3" t="s">
        <v>4164</v>
      </c>
      <c r="Q2022" s="3" t="s">
        <v>42</v>
      </c>
      <c r="R2022" s="3" t="s">
        <v>71</v>
      </c>
      <c r="S2022" s="3" t="s">
        <v>4165</v>
      </c>
      <c r="T2022" s="3">
        <v>17.568000000000001</v>
      </c>
      <c r="U2022" s="35" cm="1">
        <f t="array" ref="U2022">INDEX('Pricing Strategy'!$F$4:$F$71,MATCH(1,(Dataset!$O2022='Pricing Strategy'!$B$4:$B$71)*(Dataset!$Q2022='Pricing Strategy'!$C$4:$C$71)*(Dataset!$R2022='Pricing Strategy'!$D$4:$D$71),))</f>
        <v>0.4</v>
      </c>
      <c r="V2022" s="3">
        <f>Dataset!$T2022*(1-Dataset!$U2022)</f>
        <v>10.540800000000001</v>
      </c>
    </row>
    <row r="2023" spans="1:22" x14ac:dyDescent="0.3">
      <c r="A2023" s="32"/>
      <c r="C2023" s="3">
        <v>2018</v>
      </c>
      <c r="D2023" s="3" t="s">
        <v>4903</v>
      </c>
      <c r="E2023" s="34">
        <v>42448</v>
      </c>
      <c r="F2023" s="34">
        <v>42452</v>
      </c>
      <c r="G2023" s="3" t="s">
        <v>46</v>
      </c>
      <c r="H2023" s="3" t="s">
        <v>2651</v>
      </c>
      <c r="I2023" s="3" t="s">
        <v>2652</v>
      </c>
      <c r="J2023" s="3" t="s">
        <v>22</v>
      </c>
      <c r="K2023" s="3" t="s">
        <v>23</v>
      </c>
      <c r="L2023" s="3" t="s">
        <v>4904</v>
      </c>
      <c r="M2023" s="3" t="s">
        <v>39</v>
      </c>
      <c r="N2023" s="3">
        <v>92404</v>
      </c>
      <c r="O2023" s="3" t="s">
        <v>40</v>
      </c>
      <c r="P2023" s="3" t="s">
        <v>41</v>
      </c>
      <c r="Q2023" s="3" t="s">
        <v>42</v>
      </c>
      <c r="R2023" s="3" t="s">
        <v>43</v>
      </c>
      <c r="S2023" s="3" t="s">
        <v>44</v>
      </c>
      <c r="T2023" s="3">
        <v>14.62</v>
      </c>
      <c r="U2023" s="35" cm="1">
        <f t="array" ref="U2023">INDEX('Pricing Strategy'!$F$4:$F$71,MATCH(1,(Dataset!$O2023='Pricing Strategy'!$B$4:$B$71)*(Dataset!$Q2023='Pricing Strategy'!$C$4:$C$71)*(Dataset!$R2023='Pricing Strategy'!$D$4:$D$71),))</f>
        <v>0.4</v>
      </c>
      <c r="V2023" s="3">
        <f>Dataset!$T2023*(1-Dataset!$U2023)</f>
        <v>8.7719999999999985</v>
      </c>
    </row>
    <row r="2024" spans="1:22" x14ac:dyDescent="0.3">
      <c r="A2024" s="32"/>
      <c r="C2024" s="3">
        <v>2019</v>
      </c>
      <c r="D2024" s="3" t="s">
        <v>4903</v>
      </c>
      <c r="E2024" s="34">
        <v>42448</v>
      </c>
      <c r="F2024" s="34">
        <v>42452</v>
      </c>
      <c r="G2024" s="3" t="s">
        <v>46</v>
      </c>
      <c r="H2024" s="3" t="s">
        <v>2651</v>
      </c>
      <c r="I2024" s="3" t="s">
        <v>2652</v>
      </c>
      <c r="J2024" s="3" t="s">
        <v>22</v>
      </c>
      <c r="K2024" s="3" t="s">
        <v>23</v>
      </c>
      <c r="L2024" s="3" t="s">
        <v>4904</v>
      </c>
      <c r="M2024" s="3" t="s">
        <v>39</v>
      </c>
      <c r="N2024" s="3">
        <v>92404</v>
      </c>
      <c r="O2024" s="3" t="s">
        <v>40</v>
      </c>
      <c r="P2024" s="3" t="s">
        <v>4223</v>
      </c>
      <c r="Q2024" s="3" t="s">
        <v>42</v>
      </c>
      <c r="R2024" s="3" t="s">
        <v>575</v>
      </c>
      <c r="S2024" s="3" t="s">
        <v>4224</v>
      </c>
      <c r="T2024" s="3">
        <v>33.36</v>
      </c>
      <c r="U2024" s="35" cm="1">
        <f t="array" ref="U2024">INDEX('Pricing Strategy'!$F$4:$F$71,MATCH(1,(Dataset!$O2024='Pricing Strategy'!$B$4:$B$71)*(Dataset!$Q2024='Pricing Strategy'!$C$4:$C$71)*(Dataset!$R2024='Pricing Strategy'!$D$4:$D$71),))</f>
        <v>0.45</v>
      </c>
      <c r="V2024" s="3">
        <f>Dataset!$T2024*(1-Dataset!$U2024)</f>
        <v>18.348000000000003</v>
      </c>
    </row>
    <row r="2025" spans="1:22" x14ac:dyDescent="0.3">
      <c r="A2025" s="32"/>
      <c r="C2025" s="3">
        <v>2020</v>
      </c>
      <c r="D2025" s="3" t="s">
        <v>4903</v>
      </c>
      <c r="E2025" s="34">
        <v>42448</v>
      </c>
      <c r="F2025" s="34">
        <v>42452</v>
      </c>
      <c r="G2025" s="3" t="s">
        <v>46</v>
      </c>
      <c r="H2025" s="3" t="s">
        <v>2651</v>
      </c>
      <c r="I2025" s="3" t="s">
        <v>2652</v>
      </c>
      <c r="J2025" s="3" t="s">
        <v>22</v>
      </c>
      <c r="K2025" s="3" t="s">
        <v>23</v>
      </c>
      <c r="L2025" s="3" t="s">
        <v>4904</v>
      </c>
      <c r="M2025" s="3" t="s">
        <v>39</v>
      </c>
      <c r="N2025" s="3">
        <v>92404</v>
      </c>
      <c r="O2025" s="3" t="s">
        <v>40</v>
      </c>
      <c r="P2025" s="3" t="s">
        <v>795</v>
      </c>
      <c r="Q2025" s="3" t="s">
        <v>42</v>
      </c>
      <c r="R2025" s="3" t="s">
        <v>86</v>
      </c>
      <c r="S2025" s="3" t="s">
        <v>796</v>
      </c>
      <c r="T2025" s="3">
        <v>40.14</v>
      </c>
      <c r="U2025" s="35" cm="1">
        <f t="array" ref="U2025">INDEX('Pricing Strategy'!$F$4:$F$71,MATCH(1,(Dataset!$O2025='Pricing Strategy'!$B$4:$B$71)*(Dataset!$Q2025='Pricing Strategy'!$C$4:$C$71)*(Dataset!$R2025='Pricing Strategy'!$D$4:$D$71),))</f>
        <v>0.4</v>
      </c>
      <c r="V2025" s="3">
        <f>Dataset!$T2025*(1-Dataset!$U2025)</f>
        <v>24.084</v>
      </c>
    </row>
    <row r="2026" spans="1:22" x14ac:dyDescent="0.3">
      <c r="A2026" s="32"/>
      <c r="C2026" s="3">
        <v>2021</v>
      </c>
      <c r="D2026" s="3" t="s">
        <v>4905</v>
      </c>
      <c r="E2026" s="34">
        <v>42997</v>
      </c>
      <c r="F2026" s="34">
        <v>42999</v>
      </c>
      <c r="G2026" s="3" t="s">
        <v>184</v>
      </c>
      <c r="H2026" s="3" t="s">
        <v>4906</v>
      </c>
      <c r="I2026" s="3" t="s">
        <v>4907</v>
      </c>
      <c r="J2026" s="3" t="s">
        <v>98</v>
      </c>
      <c r="K2026" s="3" t="s">
        <v>23</v>
      </c>
      <c r="L2026" s="3" t="s">
        <v>3583</v>
      </c>
      <c r="M2026" s="3" t="s">
        <v>1400</v>
      </c>
      <c r="N2026" s="3">
        <v>2908</v>
      </c>
      <c r="O2026" s="3" t="s">
        <v>144</v>
      </c>
      <c r="P2026" s="3" t="s">
        <v>2013</v>
      </c>
      <c r="Q2026" s="3" t="s">
        <v>42</v>
      </c>
      <c r="R2026" s="3" t="s">
        <v>55</v>
      </c>
      <c r="S2026" s="3" t="s">
        <v>2014</v>
      </c>
      <c r="T2026" s="3">
        <v>1606.23</v>
      </c>
      <c r="U2026" s="35" cm="1">
        <f t="array" ref="U2026">INDEX('Pricing Strategy'!$F$4:$F$71,MATCH(1,(Dataset!$O2026='Pricing Strategy'!$B$4:$B$71)*(Dataset!$Q2026='Pricing Strategy'!$C$4:$C$71)*(Dataset!$R2026='Pricing Strategy'!$D$4:$D$71),))</f>
        <v>0.5</v>
      </c>
      <c r="V2026" s="3">
        <f>Dataset!$T2026*(1-Dataset!$U2026)</f>
        <v>803.11500000000001</v>
      </c>
    </row>
    <row r="2027" spans="1:22" x14ac:dyDescent="0.3">
      <c r="A2027" s="32"/>
      <c r="C2027" s="3">
        <v>2022</v>
      </c>
      <c r="D2027" s="3" t="s">
        <v>4905</v>
      </c>
      <c r="E2027" s="34">
        <v>42997</v>
      </c>
      <c r="F2027" s="34">
        <v>42999</v>
      </c>
      <c r="G2027" s="3" t="s">
        <v>184</v>
      </c>
      <c r="H2027" s="3" t="s">
        <v>4906</v>
      </c>
      <c r="I2027" s="3" t="s">
        <v>4907</v>
      </c>
      <c r="J2027" s="3" t="s">
        <v>98</v>
      </c>
      <c r="K2027" s="3" t="s">
        <v>23</v>
      </c>
      <c r="L2027" s="3" t="s">
        <v>3583</v>
      </c>
      <c r="M2027" s="3" t="s">
        <v>1400</v>
      </c>
      <c r="N2027" s="3">
        <v>2908</v>
      </c>
      <c r="O2027" s="3" t="s">
        <v>144</v>
      </c>
      <c r="P2027" s="3" t="s">
        <v>556</v>
      </c>
      <c r="Q2027" s="3" t="s">
        <v>42</v>
      </c>
      <c r="R2027" s="3" t="s">
        <v>86</v>
      </c>
      <c r="S2027" s="3" t="s">
        <v>2190</v>
      </c>
      <c r="T2027" s="3">
        <v>17.04</v>
      </c>
      <c r="U2027" s="35" cm="1">
        <f t="array" ref="U2027">INDEX('Pricing Strategy'!$F$4:$F$71,MATCH(1,(Dataset!$O2027='Pricing Strategy'!$B$4:$B$71)*(Dataset!$Q2027='Pricing Strategy'!$C$4:$C$71)*(Dataset!$R2027='Pricing Strategy'!$D$4:$D$71),))</f>
        <v>0.4</v>
      </c>
      <c r="V2027" s="3">
        <f>Dataset!$T2027*(1-Dataset!$U2027)</f>
        <v>10.223999999999998</v>
      </c>
    </row>
    <row r="2028" spans="1:22" x14ac:dyDescent="0.3">
      <c r="A2028" s="32"/>
      <c r="C2028" s="3">
        <v>2023</v>
      </c>
      <c r="D2028" s="3" t="s">
        <v>4905</v>
      </c>
      <c r="E2028" s="34">
        <v>42997</v>
      </c>
      <c r="F2028" s="34">
        <v>42999</v>
      </c>
      <c r="G2028" s="3" t="s">
        <v>184</v>
      </c>
      <c r="H2028" s="3" t="s">
        <v>4906</v>
      </c>
      <c r="I2028" s="3" t="s">
        <v>4907</v>
      </c>
      <c r="J2028" s="3" t="s">
        <v>98</v>
      </c>
      <c r="K2028" s="3" t="s">
        <v>23</v>
      </c>
      <c r="L2028" s="3" t="s">
        <v>3583</v>
      </c>
      <c r="M2028" s="3" t="s">
        <v>1400</v>
      </c>
      <c r="N2028" s="3">
        <v>2908</v>
      </c>
      <c r="O2028" s="3" t="s">
        <v>144</v>
      </c>
      <c r="P2028" s="3" t="s">
        <v>2852</v>
      </c>
      <c r="Q2028" s="3" t="s">
        <v>42</v>
      </c>
      <c r="R2028" s="3" t="s">
        <v>71</v>
      </c>
      <c r="S2028" s="3" t="s">
        <v>2853</v>
      </c>
      <c r="T2028" s="3">
        <v>49.53</v>
      </c>
      <c r="U2028" s="35" cm="1">
        <f t="array" ref="U2028">INDEX('Pricing Strategy'!$F$4:$F$71,MATCH(1,(Dataset!$O2028='Pricing Strategy'!$B$4:$B$71)*(Dataset!$Q2028='Pricing Strategy'!$C$4:$C$71)*(Dataset!$R2028='Pricing Strategy'!$D$4:$D$71),))</f>
        <v>0.4</v>
      </c>
      <c r="V2028" s="3">
        <f>Dataset!$T2028*(1-Dataset!$U2028)</f>
        <v>29.718</v>
      </c>
    </row>
    <row r="2029" spans="1:22" x14ac:dyDescent="0.3">
      <c r="A2029" s="32"/>
      <c r="C2029" s="3">
        <v>2024</v>
      </c>
      <c r="D2029" s="3" t="s">
        <v>4905</v>
      </c>
      <c r="E2029" s="34">
        <v>42997</v>
      </c>
      <c r="F2029" s="34">
        <v>42999</v>
      </c>
      <c r="G2029" s="3" t="s">
        <v>184</v>
      </c>
      <c r="H2029" s="3" t="s">
        <v>4906</v>
      </c>
      <c r="I2029" s="3" t="s">
        <v>4907</v>
      </c>
      <c r="J2029" s="3" t="s">
        <v>98</v>
      </c>
      <c r="K2029" s="3" t="s">
        <v>23</v>
      </c>
      <c r="L2029" s="3" t="s">
        <v>3583</v>
      </c>
      <c r="M2029" s="3" t="s">
        <v>1400</v>
      </c>
      <c r="N2029" s="3">
        <v>2908</v>
      </c>
      <c r="O2029" s="3" t="s">
        <v>144</v>
      </c>
      <c r="P2029" s="3" t="s">
        <v>2479</v>
      </c>
      <c r="Q2029" s="3" t="s">
        <v>28</v>
      </c>
      <c r="R2029" s="3" t="s">
        <v>32</v>
      </c>
      <c r="S2029" s="3" t="s">
        <v>2480</v>
      </c>
      <c r="T2029" s="3">
        <v>872.32</v>
      </c>
      <c r="U2029" s="35" cm="1">
        <f t="array" ref="U2029">INDEX('Pricing Strategy'!$F$4:$F$71,MATCH(1,(Dataset!$O2029='Pricing Strategy'!$B$4:$B$71)*(Dataset!$Q2029='Pricing Strategy'!$C$4:$C$71)*(Dataset!$R2029='Pricing Strategy'!$D$4:$D$71),))</f>
        <v>0.45</v>
      </c>
      <c r="V2029" s="3">
        <f>Dataset!$T2029*(1-Dataset!$U2029)</f>
        <v>479.77600000000007</v>
      </c>
    </row>
    <row r="2030" spans="1:22" x14ac:dyDescent="0.3">
      <c r="A2030" s="32"/>
      <c r="C2030" s="3">
        <v>2025</v>
      </c>
      <c r="D2030" s="3" t="s">
        <v>4908</v>
      </c>
      <c r="E2030" s="34">
        <v>43332</v>
      </c>
      <c r="F2030" s="34">
        <v>43334</v>
      </c>
      <c r="G2030" s="3" t="s">
        <v>19</v>
      </c>
      <c r="H2030" s="3" t="s">
        <v>3581</v>
      </c>
      <c r="I2030" s="3" t="s">
        <v>3582</v>
      </c>
      <c r="J2030" s="3" t="s">
        <v>22</v>
      </c>
      <c r="K2030" s="3" t="s">
        <v>23</v>
      </c>
      <c r="L2030" s="3" t="s">
        <v>3494</v>
      </c>
      <c r="M2030" s="3" t="s">
        <v>39</v>
      </c>
      <c r="N2030" s="3">
        <v>93727</v>
      </c>
      <c r="O2030" s="3" t="s">
        <v>40</v>
      </c>
      <c r="P2030" s="3" t="s">
        <v>3840</v>
      </c>
      <c r="Q2030" s="3" t="s">
        <v>42</v>
      </c>
      <c r="R2030" s="3" t="s">
        <v>71</v>
      </c>
      <c r="S2030" s="3" t="s">
        <v>3841</v>
      </c>
      <c r="T2030" s="3">
        <v>239.12</v>
      </c>
      <c r="U2030" s="35" cm="1">
        <f t="array" ref="U2030">INDEX('Pricing Strategy'!$F$4:$F$71,MATCH(1,(Dataset!$O2030='Pricing Strategy'!$B$4:$B$71)*(Dataset!$Q2030='Pricing Strategy'!$C$4:$C$71)*(Dataset!$R2030='Pricing Strategy'!$D$4:$D$71),))</f>
        <v>0.4</v>
      </c>
      <c r="V2030" s="3">
        <f>Dataset!$T2030*(1-Dataset!$U2030)</f>
        <v>143.47200000000001</v>
      </c>
    </row>
    <row r="2031" spans="1:22" x14ac:dyDescent="0.3">
      <c r="A2031" s="32"/>
      <c r="C2031" s="3">
        <v>2026</v>
      </c>
      <c r="D2031" s="3" t="s">
        <v>4909</v>
      </c>
      <c r="E2031" s="34">
        <v>42442</v>
      </c>
      <c r="F2031" s="34">
        <v>42444</v>
      </c>
      <c r="G2031" s="3" t="s">
        <v>184</v>
      </c>
      <c r="H2031" s="3" t="s">
        <v>4272</v>
      </c>
      <c r="I2031" s="3" t="s">
        <v>4273</v>
      </c>
      <c r="J2031" s="3" t="s">
        <v>22</v>
      </c>
      <c r="K2031" s="3" t="s">
        <v>23</v>
      </c>
      <c r="L2031" s="3" t="s">
        <v>91</v>
      </c>
      <c r="M2031" s="3" t="s">
        <v>92</v>
      </c>
      <c r="N2031" s="3">
        <v>98103</v>
      </c>
      <c r="O2031" s="3" t="s">
        <v>40</v>
      </c>
      <c r="P2031" s="3" t="s">
        <v>2465</v>
      </c>
      <c r="Q2031" s="3" t="s">
        <v>28</v>
      </c>
      <c r="R2031" s="3" t="s">
        <v>29</v>
      </c>
      <c r="S2031" s="3" t="s">
        <v>2466</v>
      </c>
      <c r="T2031" s="3">
        <v>141.96</v>
      </c>
      <c r="U2031" s="35" cm="1">
        <f t="array" ref="U2031">INDEX('Pricing Strategy'!$F$4:$F$71,MATCH(1,(Dataset!$O2031='Pricing Strategy'!$B$4:$B$71)*(Dataset!$Q2031='Pricing Strategy'!$C$4:$C$71)*(Dataset!$R2031='Pricing Strategy'!$D$4:$D$71),))</f>
        <v>0.5</v>
      </c>
      <c r="V2031" s="3">
        <f>Dataset!$T2031*(1-Dataset!$U2031)</f>
        <v>70.98</v>
      </c>
    </row>
    <row r="2032" spans="1:22" x14ac:dyDescent="0.3">
      <c r="A2032" s="32"/>
      <c r="C2032" s="3">
        <v>2027</v>
      </c>
      <c r="D2032" s="3" t="s">
        <v>4910</v>
      </c>
      <c r="E2032" s="34">
        <v>42986</v>
      </c>
      <c r="F2032" s="34">
        <v>42988</v>
      </c>
      <c r="G2032" s="3" t="s">
        <v>19</v>
      </c>
      <c r="H2032" s="3" t="s">
        <v>784</v>
      </c>
      <c r="I2032" s="3" t="s">
        <v>785</v>
      </c>
      <c r="J2032" s="3" t="s">
        <v>98</v>
      </c>
      <c r="K2032" s="3" t="s">
        <v>23</v>
      </c>
      <c r="L2032" s="3" t="s">
        <v>2473</v>
      </c>
      <c r="M2032" s="3" t="s">
        <v>39</v>
      </c>
      <c r="N2032" s="3">
        <v>93534</v>
      </c>
      <c r="O2032" s="3" t="s">
        <v>40</v>
      </c>
      <c r="P2032" s="3" t="s">
        <v>1343</v>
      </c>
      <c r="Q2032" s="3" t="s">
        <v>42</v>
      </c>
      <c r="R2032" s="3" t="s">
        <v>71</v>
      </c>
      <c r="S2032" s="3" t="s">
        <v>1344</v>
      </c>
      <c r="T2032" s="3">
        <v>33.024000000000001</v>
      </c>
      <c r="U2032" s="35" cm="1">
        <f t="array" ref="U2032">INDEX('Pricing Strategy'!$F$4:$F$71,MATCH(1,(Dataset!$O2032='Pricing Strategy'!$B$4:$B$71)*(Dataset!$Q2032='Pricing Strategy'!$C$4:$C$71)*(Dataset!$R2032='Pricing Strategy'!$D$4:$D$71),))</f>
        <v>0.4</v>
      </c>
      <c r="V2032" s="3">
        <f>Dataset!$T2032*(1-Dataset!$U2032)</f>
        <v>19.814399999999999</v>
      </c>
    </row>
    <row r="2033" spans="1:22" x14ac:dyDescent="0.3">
      <c r="A2033" s="32"/>
      <c r="C2033" s="3">
        <v>2028</v>
      </c>
      <c r="D2033" s="3" t="s">
        <v>4910</v>
      </c>
      <c r="E2033" s="34">
        <v>42986</v>
      </c>
      <c r="F2033" s="34">
        <v>42988</v>
      </c>
      <c r="G2033" s="3" t="s">
        <v>19</v>
      </c>
      <c r="H2033" s="3" t="s">
        <v>784</v>
      </c>
      <c r="I2033" s="3" t="s">
        <v>785</v>
      </c>
      <c r="J2033" s="3" t="s">
        <v>98</v>
      </c>
      <c r="K2033" s="3" t="s">
        <v>23</v>
      </c>
      <c r="L2033" s="3" t="s">
        <v>2473</v>
      </c>
      <c r="M2033" s="3" t="s">
        <v>39</v>
      </c>
      <c r="N2033" s="3">
        <v>93534</v>
      </c>
      <c r="O2033" s="3" t="s">
        <v>40</v>
      </c>
      <c r="P2033" s="3" t="s">
        <v>2102</v>
      </c>
      <c r="Q2033" s="3" t="s">
        <v>42</v>
      </c>
      <c r="R2033" s="3" t="s">
        <v>71</v>
      </c>
      <c r="S2033" s="3" t="s">
        <v>2103</v>
      </c>
      <c r="T2033" s="3">
        <v>67.135999999999996</v>
      </c>
      <c r="U2033" s="35" cm="1">
        <f t="array" ref="U2033">INDEX('Pricing Strategy'!$F$4:$F$71,MATCH(1,(Dataset!$O2033='Pricing Strategy'!$B$4:$B$71)*(Dataset!$Q2033='Pricing Strategy'!$C$4:$C$71)*(Dataset!$R2033='Pricing Strategy'!$D$4:$D$71),))</f>
        <v>0.4</v>
      </c>
      <c r="V2033" s="3">
        <f>Dataset!$T2033*(1-Dataset!$U2033)</f>
        <v>40.281599999999997</v>
      </c>
    </row>
    <row r="2034" spans="1:22" x14ac:dyDescent="0.3">
      <c r="A2034" s="32"/>
      <c r="C2034" s="3">
        <v>2029</v>
      </c>
      <c r="D2034" s="3" t="s">
        <v>4911</v>
      </c>
      <c r="E2034" s="34">
        <v>42700</v>
      </c>
      <c r="F2034" s="34">
        <v>42704</v>
      </c>
      <c r="G2034" s="3" t="s">
        <v>46</v>
      </c>
      <c r="H2034" s="3" t="s">
        <v>2688</v>
      </c>
      <c r="I2034" s="3" t="s">
        <v>2689</v>
      </c>
      <c r="J2034" s="3" t="s">
        <v>37</v>
      </c>
      <c r="K2034" s="3" t="s">
        <v>23</v>
      </c>
      <c r="L2034" s="3" t="s">
        <v>4912</v>
      </c>
      <c r="M2034" s="3" t="s">
        <v>1245</v>
      </c>
      <c r="N2034" s="3">
        <v>1453</v>
      </c>
      <c r="O2034" s="3" t="s">
        <v>144</v>
      </c>
      <c r="P2034" s="3" t="s">
        <v>793</v>
      </c>
      <c r="Q2034" s="3" t="s">
        <v>42</v>
      </c>
      <c r="R2034" s="3" t="s">
        <v>71</v>
      </c>
      <c r="S2034" s="3" t="s">
        <v>794</v>
      </c>
      <c r="T2034" s="3">
        <v>14.73</v>
      </c>
      <c r="U2034" s="35" cm="1">
        <f t="array" ref="U2034">INDEX('Pricing Strategy'!$F$4:$F$71,MATCH(1,(Dataset!$O2034='Pricing Strategy'!$B$4:$B$71)*(Dataset!$Q2034='Pricing Strategy'!$C$4:$C$71)*(Dataset!$R2034='Pricing Strategy'!$D$4:$D$71),))</f>
        <v>0.4</v>
      </c>
      <c r="V2034" s="3">
        <f>Dataset!$T2034*(1-Dataset!$U2034)</f>
        <v>8.8379999999999992</v>
      </c>
    </row>
    <row r="2035" spans="1:22" x14ac:dyDescent="0.3">
      <c r="A2035" s="32"/>
      <c r="C2035" s="3">
        <v>2030</v>
      </c>
      <c r="D2035" s="3" t="s">
        <v>4911</v>
      </c>
      <c r="E2035" s="34">
        <v>42700</v>
      </c>
      <c r="F2035" s="34">
        <v>42704</v>
      </c>
      <c r="G2035" s="3" t="s">
        <v>46</v>
      </c>
      <c r="H2035" s="3" t="s">
        <v>2688</v>
      </c>
      <c r="I2035" s="3" t="s">
        <v>2689</v>
      </c>
      <c r="J2035" s="3" t="s">
        <v>37</v>
      </c>
      <c r="K2035" s="3" t="s">
        <v>23</v>
      </c>
      <c r="L2035" s="3" t="s">
        <v>4912</v>
      </c>
      <c r="M2035" s="3" t="s">
        <v>1245</v>
      </c>
      <c r="N2035" s="3">
        <v>1453</v>
      </c>
      <c r="O2035" s="3" t="s">
        <v>144</v>
      </c>
      <c r="P2035" s="3" t="s">
        <v>4913</v>
      </c>
      <c r="Q2035" s="3" t="s">
        <v>42</v>
      </c>
      <c r="R2035" s="3" t="s">
        <v>55</v>
      </c>
      <c r="S2035" s="3" t="s">
        <v>4914</v>
      </c>
      <c r="T2035" s="3">
        <v>104.9</v>
      </c>
      <c r="U2035" s="35" cm="1">
        <f t="array" ref="U2035">INDEX('Pricing Strategy'!$F$4:$F$71,MATCH(1,(Dataset!$O2035='Pricing Strategy'!$B$4:$B$71)*(Dataset!$Q2035='Pricing Strategy'!$C$4:$C$71)*(Dataset!$R2035='Pricing Strategy'!$D$4:$D$71),))</f>
        <v>0.5</v>
      </c>
      <c r="V2035" s="3">
        <f>Dataset!$T2035*(1-Dataset!$U2035)</f>
        <v>52.45</v>
      </c>
    </row>
    <row r="2036" spans="1:22" x14ac:dyDescent="0.3">
      <c r="A2036" s="32"/>
      <c r="C2036" s="3">
        <v>2031</v>
      </c>
      <c r="D2036" s="3" t="s">
        <v>4911</v>
      </c>
      <c r="E2036" s="34">
        <v>42700</v>
      </c>
      <c r="F2036" s="34">
        <v>42704</v>
      </c>
      <c r="G2036" s="3" t="s">
        <v>46</v>
      </c>
      <c r="H2036" s="3" t="s">
        <v>2688</v>
      </c>
      <c r="I2036" s="3" t="s">
        <v>2689</v>
      </c>
      <c r="J2036" s="3" t="s">
        <v>37</v>
      </c>
      <c r="K2036" s="3" t="s">
        <v>23</v>
      </c>
      <c r="L2036" s="3" t="s">
        <v>4912</v>
      </c>
      <c r="M2036" s="3" t="s">
        <v>1245</v>
      </c>
      <c r="N2036" s="3">
        <v>1453</v>
      </c>
      <c r="O2036" s="3" t="s">
        <v>144</v>
      </c>
      <c r="P2036" s="3" t="s">
        <v>3079</v>
      </c>
      <c r="Q2036" s="3" t="s">
        <v>42</v>
      </c>
      <c r="R2036" s="3" t="s">
        <v>71</v>
      </c>
      <c r="S2036" s="3" t="s">
        <v>3080</v>
      </c>
      <c r="T2036" s="3">
        <v>61.04</v>
      </c>
      <c r="U2036" s="35" cm="1">
        <f t="array" ref="U2036">INDEX('Pricing Strategy'!$F$4:$F$71,MATCH(1,(Dataset!$O2036='Pricing Strategy'!$B$4:$B$71)*(Dataset!$Q2036='Pricing Strategy'!$C$4:$C$71)*(Dataset!$R2036='Pricing Strategy'!$D$4:$D$71),))</f>
        <v>0.4</v>
      </c>
      <c r="V2036" s="3">
        <f>Dataset!$T2036*(1-Dataset!$U2036)</f>
        <v>36.623999999999995</v>
      </c>
    </row>
    <row r="2037" spans="1:22" x14ac:dyDescent="0.3">
      <c r="A2037" s="32"/>
      <c r="C2037" s="3">
        <v>2032</v>
      </c>
      <c r="D2037" s="3" t="s">
        <v>4911</v>
      </c>
      <c r="E2037" s="34">
        <v>42700</v>
      </c>
      <c r="F2037" s="34">
        <v>42704</v>
      </c>
      <c r="G2037" s="3" t="s">
        <v>46</v>
      </c>
      <c r="H2037" s="3" t="s">
        <v>2688</v>
      </c>
      <c r="I2037" s="3" t="s">
        <v>2689</v>
      </c>
      <c r="J2037" s="3" t="s">
        <v>37</v>
      </c>
      <c r="K2037" s="3" t="s">
        <v>23</v>
      </c>
      <c r="L2037" s="3" t="s">
        <v>4912</v>
      </c>
      <c r="M2037" s="3" t="s">
        <v>1245</v>
      </c>
      <c r="N2037" s="3">
        <v>1453</v>
      </c>
      <c r="O2037" s="3" t="s">
        <v>144</v>
      </c>
      <c r="P2037" s="3" t="s">
        <v>4075</v>
      </c>
      <c r="Q2037" s="3" t="s">
        <v>42</v>
      </c>
      <c r="R2037" s="3" t="s">
        <v>86</v>
      </c>
      <c r="S2037" s="3" t="s">
        <v>4076</v>
      </c>
      <c r="T2037" s="3">
        <v>10.95</v>
      </c>
      <c r="U2037" s="35" cm="1">
        <f t="array" ref="U2037">INDEX('Pricing Strategy'!$F$4:$F$71,MATCH(1,(Dataset!$O2037='Pricing Strategy'!$B$4:$B$71)*(Dataset!$Q2037='Pricing Strategy'!$C$4:$C$71)*(Dataset!$R2037='Pricing Strategy'!$D$4:$D$71),))</f>
        <v>0.4</v>
      </c>
      <c r="V2037" s="3">
        <f>Dataset!$T2037*(1-Dataset!$U2037)</f>
        <v>6.5699999999999994</v>
      </c>
    </row>
    <row r="2038" spans="1:22" x14ac:dyDescent="0.3">
      <c r="A2038" s="32"/>
      <c r="C2038" s="3">
        <v>2033</v>
      </c>
      <c r="D2038" s="3" t="s">
        <v>4915</v>
      </c>
      <c r="E2038" s="34">
        <v>43078</v>
      </c>
      <c r="F2038" s="34">
        <v>43082</v>
      </c>
      <c r="G2038" s="3" t="s">
        <v>46</v>
      </c>
      <c r="H2038" s="3" t="s">
        <v>2764</v>
      </c>
      <c r="I2038" s="3" t="s">
        <v>2765</v>
      </c>
      <c r="J2038" s="3" t="s">
        <v>37</v>
      </c>
      <c r="K2038" s="3" t="s">
        <v>23</v>
      </c>
      <c r="L2038" s="3" t="s">
        <v>99</v>
      </c>
      <c r="M2038" s="3" t="s">
        <v>100</v>
      </c>
      <c r="N2038" s="3">
        <v>76106</v>
      </c>
      <c r="O2038" s="3" t="s">
        <v>101</v>
      </c>
      <c r="P2038" s="3" t="s">
        <v>2766</v>
      </c>
      <c r="Q2038" s="3" t="s">
        <v>42</v>
      </c>
      <c r="R2038" s="3" t="s">
        <v>86</v>
      </c>
      <c r="S2038" s="3" t="s">
        <v>2767</v>
      </c>
      <c r="T2038" s="3">
        <v>9.3919999999999995</v>
      </c>
      <c r="U2038" s="35" cm="1">
        <f t="array" ref="U2038">INDEX('Pricing Strategy'!$F$4:$F$71,MATCH(1,(Dataset!$O2038='Pricing Strategy'!$B$4:$B$71)*(Dataset!$Q2038='Pricing Strategy'!$C$4:$C$71)*(Dataset!$R2038='Pricing Strategy'!$D$4:$D$71),))</f>
        <v>0.3</v>
      </c>
      <c r="V2038" s="3">
        <f>Dataset!$T2038*(1-Dataset!$U2038)</f>
        <v>6.5743999999999989</v>
      </c>
    </row>
    <row r="2039" spans="1:22" x14ac:dyDescent="0.3">
      <c r="A2039" s="32"/>
      <c r="C2039" s="3">
        <v>2034</v>
      </c>
      <c r="D2039" s="3" t="s">
        <v>4915</v>
      </c>
      <c r="E2039" s="34">
        <v>43078</v>
      </c>
      <c r="F2039" s="34">
        <v>43082</v>
      </c>
      <c r="G2039" s="3" t="s">
        <v>46</v>
      </c>
      <c r="H2039" s="3" t="s">
        <v>2764</v>
      </c>
      <c r="I2039" s="3" t="s">
        <v>2765</v>
      </c>
      <c r="J2039" s="3" t="s">
        <v>37</v>
      </c>
      <c r="K2039" s="3" t="s">
        <v>23</v>
      </c>
      <c r="L2039" s="3" t="s">
        <v>99</v>
      </c>
      <c r="M2039" s="3" t="s">
        <v>100</v>
      </c>
      <c r="N2039" s="3">
        <v>76106</v>
      </c>
      <c r="O2039" s="3" t="s">
        <v>101</v>
      </c>
      <c r="P2039" s="3" t="s">
        <v>4527</v>
      </c>
      <c r="Q2039" s="3" t="s">
        <v>42</v>
      </c>
      <c r="R2039" s="3" t="s">
        <v>64</v>
      </c>
      <c r="S2039" s="3" t="s">
        <v>4528</v>
      </c>
      <c r="T2039" s="3">
        <v>9.3279999999999994</v>
      </c>
      <c r="U2039" s="35" cm="1">
        <f t="array" ref="U2039">INDEX('Pricing Strategy'!$F$4:$F$71,MATCH(1,(Dataset!$O2039='Pricing Strategy'!$B$4:$B$71)*(Dataset!$Q2039='Pricing Strategy'!$C$4:$C$71)*(Dataset!$R2039='Pricing Strategy'!$D$4:$D$71),))</f>
        <v>0.35</v>
      </c>
      <c r="V2039" s="3">
        <f>Dataset!$T2039*(1-Dataset!$U2039)</f>
        <v>6.0632000000000001</v>
      </c>
    </row>
    <row r="2040" spans="1:22" x14ac:dyDescent="0.3">
      <c r="A2040" s="32"/>
      <c r="C2040" s="3">
        <v>2035</v>
      </c>
      <c r="D2040" s="3" t="s">
        <v>4916</v>
      </c>
      <c r="E2040" s="34">
        <v>43368</v>
      </c>
      <c r="F2040" s="34">
        <v>43372</v>
      </c>
      <c r="G2040" s="3" t="s">
        <v>46</v>
      </c>
      <c r="H2040" s="3" t="s">
        <v>4917</v>
      </c>
      <c r="I2040" s="3" t="s">
        <v>4918</v>
      </c>
      <c r="J2040" s="3" t="s">
        <v>22</v>
      </c>
      <c r="K2040" s="3" t="s">
        <v>23</v>
      </c>
      <c r="L2040" s="3" t="s">
        <v>385</v>
      </c>
      <c r="M2040" s="3" t="s">
        <v>225</v>
      </c>
      <c r="N2040" s="3">
        <v>55901</v>
      </c>
      <c r="O2040" s="3" t="s">
        <v>101</v>
      </c>
      <c r="P2040" s="3" t="s">
        <v>3367</v>
      </c>
      <c r="Q2040" s="3" t="s">
        <v>42</v>
      </c>
      <c r="R2040" s="3" t="s">
        <v>71</v>
      </c>
      <c r="S2040" s="3" t="s">
        <v>3368</v>
      </c>
      <c r="T2040" s="3">
        <v>8.26</v>
      </c>
      <c r="U2040" s="35" cm="1">
        <f t="array" ref="U2040">INDEX('Pricing Strategy'!$F$4:$F$71,MATCH(1,(Dataset!$O2040='Pricing Strategy'!$B$4:$B$71)*(Dataset!$Q2040='Pricing Strategy'!$C$4:$C$71)*(Dataset!$R2040='Pricing Strategy'!$D$4:$D$71),))</f>
        <v>0.3</v>
      </c>
      <c r="V2040" s="3">
        <f>Dataset!$T2040*(1-Dataset!$U2040)</f>
        <v>5.7819999999999991</v>
      </c>
    </row>
    <row r="2041" spans="1:22" x14ac:dyDescent="0.3">
      <c r="A2041" s="32"/>
      <c r="C2041" s="3">
        <v>2036</v>
      </c>
      <c r="D2041" s="3" t="s">
        <v>4916</v>
      </c>
      <c r="E2041" s="34">
        <v>43368</v>
      </c>
      <c r="F2041" s="34">
        <v>43372</v>
      </c>
      <c r="G2041" s="3" t="s">
        <v>46</v>
      </c>
      <c r="H2041" s="3" t="s">
        <v>4917</v>
      </c>
      <c r="I2041" s="3" t="s">
        <v>4918</v>
      </c>
      <c r="J2041" s="3" t="s">
        <v>22</v>
      </c>
      <c r="K2041" s="3" t="s">
        <v>23</v>
      </c>
      <c r="L2041" s="3" t="s">
        <v>385</v>
      </c>
      <c r="M2041" s="3" t="s">
        <v>225</v>
      </c>
      <c r="N2041" s="3">
        <v>55901</v>
      </c>
      <c r="O2041" s="3" t="s">
        <v>101</v>
      </c>
      <c r="P2041" s="3" t="s">
        <v>257</v>
      </c>
      <c r="Q2041" s="3" t="s">
        <v>28</v>
      </c>
      <c r="R2041" s="3" t="s">
        <v>32</v>
      </c>
      <c r="S2041" s="3" t="s">
        <v>258</v>
      </c>
      <c r="T2041" s="3">
        <v>269.97000000000003</v>
      </c>
      <c r="U2041" s="35" cm="1">
        <f t="array" ref="U2041">INDEX('Pricing Strategy'!$F$4:$F$71,MATCH(1,(Dataset!$O2041='Pricing Strategy'!$B$4:$B$71)*(Dataset!$Q2041='Pricing Strategy'!$C$4:$C$71)*(Dataset!$R2041='Pricing Strategy'!$D$4:$D$71),))</f>
        <v>0.35</v>
      </c>
      <c r="V2041" s="3">
        <f>Dataset!$T2041*(1-Dataset!$U2041)</f>
        <v>175.48050000000003</v>
      </c>
    </row>
    <row r="2042" spans="1:22" x14ac:dyDescent="0.3">
      <c r="A2042" s="32"/>
      <c r="C2042" s="3">
        <v>2037</v>
      </c>
      <c r="D2042" s="3" t="s">
        <v>4919</v>
      </c>
      <c r="E2042" s="34">
        <v>42392</v>
      </c>
      <c r="F2042" s="34">
        <v>42396</v>
      </c>
      <c r="G2042" s="3" t="s">
        <v>46</v>
      </c>
      <c r="H2042" s="3" t="s">
        <v>1681</v>
      </c>
      <c r="I2042" s="3" t="s">
        <v>1682</v>
      </c>
      <c r="J2042" s="3" t="s">
        <v>98</v>
      </c>
      <c r="K2042" s="3" t="s">
        <v>23</v>
      </c>
      <c r="L2042" s="3" t="s">
        <v>4920</v>
      </c>
      <c r="M2042" s="3" t="s">
        <v>1764</v>
      </c>
      <c r="N2042" s="3">
        <v>59715</v>
      </c>
      <c r="O2042" s="3" t="s">
        <v>40</v>
      </c>
      <c r="P2042" s="3" t="s">
        <v>1440</v>
      </c>
      <c r="Q2042" s="3" t="s">
        <v>42</v>
      </c>
      <c r="R2042" s="3" t="s">
        <v>86</v>
      </c>
      <c r="S2042" s="3" t="s">
        <v>1441</v>
      </c>
      <c r="T2042" s="3">
        <v>29.04</v>
      </c>
      <c r="U2042" s="35" cm="1">
        <f t="array" ref="U2042">INDEX('Pricing Strategy'!$F$4:$F$71,MATCH(1,(Dataset!$O2042='Pricing Strategy'!$B$4:$B$71)*(Dataset!$Q2042='Pricing Strategy'!$C$4:$C$71)*(Dataset!$R2042='Pricing Strategy'!$D$4:$D$71),))</f>
        <v>0.4</v>
      </c>
      <c r="V2042" s="3">
        <f>Dataset!$T2042*(1-Dataset!$U2042)</f>
        <v>17.423999999999999</v>
      </c>
    </row>
    <row r="2043" spans="1:22" x14ac:dyDescent="0.3">
      <c r="A2043" s="32"/>
      <c r="C2043" s="3">
        <v>2038</v>
      </c>
      <c r="D2043" s="3" t="s">
        <v>4919</v>
      </c>
      <c r="E2043" s="34">
        <v>42392</v>
      </c>
      <c r="F2043" s="34">
        <v>42396</v>
      </c>
      <c r="G2043" s="3" t="s">
        <v>46</v>
      </c>
      <c r="H2043" s="3" t="s">
        <v>1681</v>
      </c>
      <c r="I2043" s="3" t="s">
        <v>1682</v>
      </c>
      <c r="J2043" s="3" t="s">
        <v>98</v>
      </c>
      <c r="K2043" s="3" t="s">
        <v>23</v>
      </c>
      <c r="L2043" s="3" t="s">
        <v>4920</v>
      </c>
      <c r="M2043" s="3" t="s">
        <v>1764</v>
      </c>
      <c r="N2043" s="3">
        <v>59715</v>
      </c>
      <c r="O2043" s="3" t="s">
        <v>40</v>
      </c>
      <c r="P2043" s="3" t="s">
        <v>4405</v>
      </c>
      <c r="Q2043" s="3" t="s">
        <v>42</v>
      </c>
      <c r="R2043" s="3" t="s">
        <v>43</v>
      </c>
      <c r="S2043" s="3" t="s">
        <v>4406</v>
      </c>
      <c r="T2043" s="3">
        <v>14.62</v>
      </c>
      <c r="U2043" s="35" cm="1">
        <f t="array" ref="U2043">INDEX('Pricing Strategy'!$F$4:$F$71,MATCH(1,(Dataset!$O2043='Pricing Strategy'!$B$4:$B$71)*(Dataset!$Q2043='Pricing Strategy'!$C$4:$C$71)*(Dataset!$R2043='Pricing Strategy'!$D$4:$D$71),))</f>
        <v>0.4</v>
      </c>
      <c r="V2043" s="3">
        <f>Dataset!$T2043*(1-Dataset!$U2043)</f>
        <v>8.7719999999999985</v>
      </c>
    </row>
    <row r="2044" spans="1:22" x14ac:dyDescent="0.3">
      <c r="A2044" s="32"/>
      <c r="C2044" s="3">
        <v>2039</v>
      </c>
      <c r="D2044" s="3" t="s">
        <v>4921</v>
      </c>
      <c r="E2044" s="34">
        <v>42539</v>
      </c>
      <c r="F2044" s="34">
        <v>42544</v>
      </c>
      <c r="G2044" s="3" t="s">
        <v>46</v>
      </c>
      <c r="H2044" s="3" t="s">
        <v>3160</v>
      </c>
      <c r="I2044" s="3" t="s">
        <v>3161</v>
      </c>
      <c r="J2044" s="3" t="s">
        <v>98</v>
      </c>
      <c r="K2044" s="3" t="s">
        <v>23</v>
      </c>
      <c r="L2044" s="3" t="s">
        <v>1386</v>
      </c>
      <c r="M2044" s="3" t="s">
        <v>306</v>
      </c>
      <c r="N2044" s="3">
        <v>85345</v>
      </c>
      <c r="O2044" s="3" t="s">
        <v>40</v>
      </c>
      <c r="P2044" s="3" t="s">
        <v>4922</v>
      </c>
      <c r="Q2044" s="3" t="s">
        <v>42</v>
      </c>
      <c r="R2044" s="3" t="s">
        <v>86</v>
      </c>
      <c r="S2044" s="3" t="s">
        <v>4923</v>
      </c>
      <c r="T2044" s="3">
        <v>11.952</v>
      </c>
      <c r="U2044" s="35" cm="1">
        <f t="array" ref="U2044">INDEX('Pricing Strategy'!$F$4:$F$71,MATCH(1,(Dataset!$O2044='Pricing Strategy'!$B$4:$B$71)*(Dataset!$Q2044='Pricing Strategy'!$C$4:$C$71)*(Dataset!$R2044='Pricing Strategy'!$D$4:$D$71),))</f>
        <v>0.4</v>
      </c>
      <c r="V2044" s="3">
        <f>Dataset!$T2044*(1-Dataset!$U2044)</f>
        <v>7.1711999999999998</v>
      </c>
    </row>
    <row r="2045" spans="1:22" x14ac:dyDescent="0.3">
      <c r="A2045" s="32"/>
      <c r="C2045" s="3">
        <v>2040</v>
      </c>
      <c r="D2045" s="3" t="s">
        <v>4921</v>
      </c>
      <c r="E2045" s="34">
        <v>42539</v>
      </c>
      <c r="F2045" s="34">
        <v>42544</v>
      </c>
      <c r="G2045" s="3" t="s">
        <v>46</v>
      </c>
      <c r="H2045" s="3" t="s">
        <v>3160</v>
      </c>
      <c r="I2045" s="3" t="s">
        <v>3161</v>
      </c>
      <c r="J2045" s="3" t="s">
        <v>98</v>
      </c>
      <c r="K2045" s="3" t="s">
        <v>23</v>
      </c>
      <c r="L2045" s="3" t="s">
        <v>1386</v>
      </c>
      <c r="M2045" s="3" t="s">
        <v>306</v>
      </c>
      <c r="N2045" s="3">
        <v>85345</v>
      </c>
      <c r="O2045" s="3" t="s">
        <v>40</v>
      </c>
      <c r="P2045" s="3" t="s">
        <v>3397</v>
      </c>
      <c r="Q2045" s="3" t="s">
        <v>42</v>
      </c>
      <c r="R2045" s="3" t="s">
        <v>71</v>
      </c>
      <c r="S2045" s="3" t="s">
        <v>3398</v>
      </c>
      <c r="T2045" s="3">
        <v>4.5359999999999996</v>
      </c>
      <c r="U2045" s="35" cm="1">
        <f t="array" ref="U2045">INDEX('Pricing Strategy'!$F$4:$F$71,MATCH(1,(Dataset!$O2045='Pricing Strategy'!$B$4:$B$71)*(Dataset!$Q2045='Pricing Strategy'!$C$4:$C$71)*(Dataset!$R2045='Pricing Strategy'!$D$4:$D$71),))</f>
        <v>0.4</v>
      </c>
      <c r="V2045" s="3">
        <f>Dataset!$T2045*(1-Dataset!$U2045)</f>
        <v>2.7215999999999996</v>
      </c>
    </row>
    <row r="2046" spans="1:22" x14ac:dyDescent="0.3">
      <c r="A2046" s="32"/>
      <c r="C2046" s="3">
        <v>2041</v>
      </c>
      <c r="D2046" s="3" t="s">
        <v>4921</v>
      </c>
      <c r="E2046" s="34">
        <v>42539</v>
      </c>
      <c r="F2046" s="34">
        <v>42544</v>
      </c>
      <c r="G2046" s="3" t="s">
        <v>46</v>
      </c>
      <c r="H2046" s="3" t="s">
        <v>3160</v>
      </c>
      <c r="I2046" s="3" t="s">
        <v>3161</v>
      </c>
      <c r="J2046" s="3" t="s">
        <v>98</v>
      </c>
      <c r="K2046" s="3" t="s">
        <v>23</v>
      </c>
      <c r="L2046" s="3" t="s">
        <v>1386</v>
      </c>
      <c r="M2046" s="3" t="s">
        <v>306</v>
      </c>
      <c r="N2046" s="3">
        <v>85345</v>
      </c>
      <c r="O2046" s="3" t="s">
        <v>40</v>
      </c>
      <c r="P2046" s="3" t="s">
        <v>3079</v>
      </c>
      <c r="Q2046" s="3" t="s">
        <v>42</v>
      </c>
      <c r="R2046" s="3" t="s">
        <v>71</v>
      </c>
      <c r="S2046" s="3" t="s">
        <v>3080</v>
      </c>
      <c r="T2046" s="3">
        <v>9.1560000000000006</v>
      </c>
      <c r="U2046" s="35" cm="1">
        <f t="array" ref="U2046">INDEX('Pricing Strategy'!$F$4:$F$71,MATCH(1,(Dataset!$O2046='Pricing Strategy'!$B$4:$B$71)*(Dataset!$Q2046='Pricing Strategy'!$C$4:$C$71)*(Dataset!$R2046='Pricing Strategy'!$D$4:$D$71),))</f>
        <v>0.4</v>
      </c>
      <c r="V2046" s="3">
        <f>Dataset!$T2046*(1-Dataset!$U2046)</f>
        <v>5.4935999999999998</v>
      </c>
    </row>
    <row r="2047" spans="1:22" x14ac:dyDescent="0.3">
      <c r="A2047" s="32"/>
      <c r="C2047" s="3">
        <v>2042</v>
      </c>
      <c r="D2047" s="3" t="s">
        <v>4921</v>
      </c>
      <c r="E2047" s="34">
        <v>42539</v>
      </c>
      <c r="F2047" s="34">
        <v>42544</v>
      </c>
      <c r="G2047" s="3" t="s">
        <v>46</v>
      </c>
      <c r="H2047" s="3" t="s">
        <v>3160</v>
      </c>
      <c r="I2047" s="3" t="s">
        <v>3161</v>
      </c>
      <c r="J2047" s="3" t="s">
        <v>98</v>
      </c>
      <c r="K2047" s="3" t="s">
        <v>23</v>
      </c>
      <c r="L2047" s="3" t="s">
        <v>1386</v>
      </c>
      <c r="M2047" s="3" t="s">
        <v>306</v>
      </c>
      <c r="N2047" s="3">
        <v>85345</v>
      </c>
      <c r="O2047" s="3" t="s">
        <v>40</v>
      </c>
      <c r="P2047" s="3" t="s">
        <v>4634</v>
      </c>
      <c r="Q2047" s="3" t="s">
        <v>28</v>
      </c>
      <c r="R2047" s="3" t="s">
        <v>61</v>
      </c>
      <c r="S2047" s="3" t="s">
        <v>4635</v>
      </c>
      <c r="T2047" s="3">
        <v>75.36</v>
      </c>
      <c r="U2047" s="35" cm="1">
        <f t="array" ref="U2047">INDEX('Pricing Strategy'!$F$4:$F$71,MATCH(1,(Dataset!$O2047='Pricing Strategy'!$B$4:$B$71)*(Dataset!$Q2047='Pricing Strategy'!$C$4:$C$71)*(Dataset!$R2047='Pricing Strategy'!$D$4:$D$71),))</f>
        <v>0.4</v>
      </c>
      <c r="V2047" s="3">
        <f>Dataset!$T2047*(1-Dataset!$U2047)</f>
        <v>45.216000000000001</v>
      </c>
    </row>
    <row r="2048" spans="1:22" x14ac:dyDescent="0.3">
      <c r="A2048" s="32"/>
      <c r="C2048" s="3">
        <v>2043</v>
      </c>
      <c r="D2048" s="3" t="s">
        <v>4924</v>
      </c>
      <c r="E2048" s="34">
        <v>42645</v>
      </c>
      <c r="F2048" s="34">
        <v>42651</v>
      </c>
      <c r="G2048" s="3" t="s">
        <v>46</v>
      </c>
      <c r="H2048" s="3" t="s">
        <v>1576</v>
      </c>
      <c r="I2048" s="3" t="s">
        <v>1577</v>
      </c>
      <c r="J2048" s="3" t="s">
        <v>37</v>
      </c>
      <c r="K2048" s="3" t="s">
        <v>23</v>
      </c>
      <c r="L2048" s="3" t="s">
        <v>947</v>
      </c>
      <c r="M2048" s="3" t="s">
        <v>39</v>
      </c>
      <c r="N2048" s="3">
        <v>92105</v>
      </c>
      <c r="O2048" s="3" t="s">
        <v>40</v>
      </c>
      <c r="P2048" s="3" t="s">
        <v>4925</v>
      </c>
      <c r="Q2048" s="3" t="s">
        <v>42</v>
      </c>
      <c r="R2048" s="3" t="s">
        <v>71</v>
      </c>
      <c r="S2048" s="3" t="s">
        <v>4926</v>
      </c>
      <c r="T2048" s="3">
        <v>57.503999999999998</v>
      </c>
      <c r="U2048" s="35" cm="1">
        <f t="array" ref="U2048">INDEX('Pricing Strategy'!$F$4:$F$71,MATCH(1,(Dataset!$O2048='Pricing Strategy'!$B$4:$B$71)*(Dataset!$Q2048='Pricing Strategy'!$C$4:$C$71)*(Dataset!$R2048='Pricing Strategy'!$D$4:$D$71),))</f>
        <v>0.4</v>
      </c>
      <c r="V2048" s="3">
        <f>Dataset!$T2048*(1-Dataset!$U2048)</f>
        <v>34.502399999999994</v>
      </c>
    </row>
    <row r="2049" spans="1:22" x14ac:dyDescent="0.3">
      <c r="A2049" s="32"/>
      <c r="C2049" s="3">
        <v>2044</v>
      </c>
      <c r="D2049" s="3" t="s">
        <v>4927</v>
      </c>
      <c r="E2049" s="34">
        <v>43422</v>
      </c>
      <c r="F2049" s="34">
        <v>43427</v>
      </c>
      <c r="G2049" s="3" t="s">
        <v>46</v>
      </c>
      <c r="H2049" s="3" t="s">
        <v>4013</v>
      </c>
      <c r="I2049" s="3" t="s">
        <v>4014</v>
      </c>
      <c r="J2049" s="3" t="s">
        <v>37</v>
      </c>
      <c r="K2049" s="3" t="s">
        <v>23</v>
      </c>
      <c r="L2049" s="3" t="s">
        <v>1119</v>
      </c>
      <c r="M2049" s="3" t="s">
        <v>494</v>
      </c>
      <c r="N2049" s="3">
        <v>44107</v>
      </c>
      <c r="O2049" s="3" t="s">
        <v>144</v>
      </c>
      <c r="P2049" s="3" t="s">
        <v>3590</v>
      </c>
      <c r="Q2049" s="3" t="s">
        <v>42</v>
      </c>
      <c r="R2049" s="3" t="s">
        <v>64</v>
      </c>
      <c r="S2049" s="3" t="s">
        <v>3591</v>
      </c>
      <c r="T2049" s="3">
        <v>38.863999999999997</v>
      </c>
      <c r="U2049" s="35" cm="1">
        <f t="array" ref="U2049">INDEX('Pricing Strategy'!$F$4:$F$71,MATCH(1,(Dataset!$O2049='Pricing Strategy'!$B$4:$B$71)*(Dataset!$Q2049='Pricing Strategy'!$C$4:$C$71)*(Dataset!$R2049='Pricing Strategy'!$D$4:$D$71),))</f>
        <v>0.45</v>
      </c>
      <c r="V2049" s="3">
        <f>Dataset!$T2049*(1-Dataset!$U2049)</f>
        <v>21.3752</v>
      </c>
    </row>
    <row r="2050" spans="1:22" x14ac:dyDescent="0.3">
      <c r="A2050" s="32"/>
      <c r="C2050" s="3">
        <v>2045</v>
      </c>
      <c r="D2050" s="3" t="s">
        <v>4928</v>
      </c>
      <c r="E2050" s="34">
        <v>42233</v>
      </c>
      <c r="F2050" s="34">
        <v>42239</v>
      </c>
      <c r="G2050" s="3" t="s">
        <v>46</v>
      </c>
      <c r="H2050" s="3" t="s">
        <v>131</v>
      </c>
      <c r="I2050" s="3" t="s">
        <v>132</v>
      </c>
      <c r="J2050" s="3" t="s">
        <v>37</v>
      </c>
      <c r="K2050" s="3" t="s">
        <v>23</v>
      </c>
      <c r="L2050" s="3" t="s">
        <v>180</v>
      </c>
      <c r="M2050" s="3" t="s">
        <v>100</v>
      </c>
      <c r="N2050" s="3">
        <v>77095</v>
      </c>
      <c r="O2050" s="3" t="s">
        <v>101</v>
      </c>
      <c r="P2050" s="3" t="s">
        <v>3877</v>
      </c>
      <c r="Q2050" s="3" t="s">
        <v>42</v>
      </c>
      <c r="R2050" s="3" t="s">
        <v>86</v>
      </c>
      <c r="S2050" s="3" t="s">
        <v>3878</v>
      </c>
      <c r="T2050" s="3">
        <v>15.552</v>
      </c>
      <c r="U2050" s="35" cm="1">
        <f t="array" ref="U2050">INDEX('Pricing Strategy'!$F$4:$F$71,MATCH(1,(Dataset!$O2050='Pricing Strategy'!$B$4:$B$71)*(Dataset!$Q2050='Pricing Strategy'!$C$4:$C$71)*(Dataset!$R2050='Pricing Strategy'!$D$4:$D$71),))</f>
        <v>0.3</v>
      </c>
      <c r="V2050" s="3">
        <f>Dataset!$T2050*(1-Dataset!$U2050)</f>
        <v>10.886399999999998</v>
      </c>
    </row>
    <row r="2051" spans="1:22" x14ac:dyDescent="0.3">
      <c r="A2051" s="32"/>
      <c r="C2051" s="3">
        <v>2046</v>
      </c>
      <c r="D2051" s="3" t="s">
        <v>4929</v>
      </c>
      <c r="E2051" s="34">
        <v>42933</v>
      </c>
      <c r="F2051" s="34">
        <v>42937</v>
      </c>
      <c r="G2051" s="3" t="s">
        <v>46</v>
      </c>
      <c r="H2051" s="3" t="s">
        <v>4930</v>
      </c>
      <c r="I2051" s="3" t="s">
        <v>4931</v>
      </c>
      <c r="J2051" s="3" t="s">
        <v>37</v>
      </c>
      <c r="K2051" s="3" t="s">
        <v>23</v>
      </c>
      <c r="L2051" s="3" t="s">
        <v>4932</v>
      </c>
      <c r="M2051" s="3" t="s">
        <v>787</v>
      </c>
      <c r="N2051" s="3">
        <v>8861</v>
      </c>
      <c r="O2051" s="3" t="s">
        <v>144</v>
      </c>
      <c r="P2051" s="3" t="s">
        <v>2823</v>
      </c>
      <c r="Q2051" s="3" t="s">
        <v>42</v>
      </c>
      <c r="R2051" s="3" t="s">
        <v>74</v>
      </c>
      <c r="S2051" s="3" t="s">
        <v>2824</v>
      </c>
      <c r="T2051" s="3">
        <v>162.63999999999999</v>
      </c>
      <c r="U2051" s="35" cm="1">
        <f t="array" ref="U2051">INDEX('Pricing Strategy'!$F$4:$F$71,MATCH(1,(Dataset!$O2051='Pricing Strategy'!$B$4:$B$71)*(Dataset!$Q2051='Pricing Strategy'!$C$4:$C$71)*(Dataset!$R2051='Pricing Strategy'!$D$4:$D$71),))</f>
        <v>0.4</v>
      </c>
      <c r="V2051" s="3">
        <f>Dataset!$T2051*(1-Dataset!$U2051)</f>
        <v>97.583999999999989</v>
      </c>
    </row>
    <row r="2052" spans="1:22" x14ac:dyDescent="0.3">
      <c r="A2052" s="32"/>
      <c r="C2052" s="3">
        <v>2047</v>
      </c>
      <c r="D2052" s="3" t="s">
        <v>4929</v>
      </c>
      <c r="E2052" s="34">
        <v>42933</v>
      </c>
      <c r="F2052" s="34">
        <v>42937</v>
      </c>
      <c r="G2052" s="3" t="s">
        <v>46</v>
      </c>
      <c r="H2052" s="3" t="s">
        <v>4930</v>
      </c>
      <c r="I2052" s="3" t="s">
        <v>4931</v>
      </c>
      <c r="J2052" s="3" t="s">
        <v>37</v>
      </c>
      <c r="K2052" s="3" t="s">
        <v>23</v>
      </c>
      <c r="L2052" s="3" t="s">
        <v>4932</v>
      </c>
      <c r="M2052" s="3" t="s">
        <v>787</v>
      </c>
      <c r="N2052" s="3">
        <v>8861</v>
      </c>
      <c r="O2052" s="3" t="s">
        <v>144</v>
      </c>
      <c r="P2052" s="3" t="s">
        <v>1046</v>
      </c>
      <c r="Q2052" s="3" t="s">
        <v>67</v>
      </c>
      <c r="R2052" s="3" t="s">
        <v>68</v>
      </c>
      <c r="S2052" s="3" t="s">
        <v>1047</v>
      </c>
      <c r="T2052" s="3">
        <v>597</v>
      </c>
      <c r="U2052" s="35" cm="1">
        <f t="array" ref="U2052">INDEX('Pricing Strategy'!$F$4:$F$71,MATCH(1,(Dataset!$O2052='Pricing Strategy'!$B$4:$B$71)*(Dataset!$Q2052='Pricing Strategy'!$C$4:$C$71)*(Dataset!$R2052='Pricing Strategy'!$D$4:$D$71),))</f>
        <v>0.4</v>
      </c>
      <c r="V2052" s="3">
        <f>Dataset!$T2052*(1-Dataset!$U2052)</f>
        <v>358.2</v>
      </c>
    </row>
    <row r="2053" spans="1:22" x14ac:dyDescent="0.3">
      <c r="A2053" s="32"/>
      <c r="C2053" s="3">
        <v>2048</v>
      </c>
      <c r="D2053" s="3" t="s">
        <v>4929</v>
      </c>
      <c r="E2053" s="34">
        <v>42933</v>
      </c>
      <c r="F2053" s="34">
        <v>42937</v>
      </c>
      <c r="G2053" s="3" t="s">
        <v>46</v>
      </c>
      <c r="H2053" s="3" t="s">
        <v>4930</v>
      </c>
      <c r="I2053" s="3" t="s">
        <v>4931</v>
      </c>
      <c r="J2053" s="3" t="s">
        <v>37</v>
      </c>
      <c r="K2053" s="3" t="s">
        <v>23</v>
      </c>
      <c r="L2053" s="3" t="s">
        <v>4932</v>
      </c>
      <c r="M2053" s="3" t="s">
        <v>787</v>
      </c>
      <c r="N2053" s="3">
        <v>8861</v>
      </c>
      <c r="O2053" s="3" t="s">
        <v>144</v>
      </c>
      <c r="P2053" s="3" t="s">
        <v>1626</v>
      </c>
      <c r="Q2053" s="3" t="s">
        <v>42</v>
      </c>
      <c r="R2053" s="3" t="s">
        <v>86</v>
      </c>
      <c r="S2053" s="3" t="s">
        <v>1627</v>
      </c>
      <c r="T2053" s="3">
        <v>55.48</v>
      </c>
      <c r="U2053" s="35" cm="1">
        <f t="array" ref="U2053">INDEX('Pricing Strategy'!$F$4:$F$71,MATCH(1,(Dataset!$O2053='Pricing Strategy'!$B$4:$B$71)*(Dataset!$Q2053='Pricing Strategy'!$C$4:$C$71)*(Dataset!$R2053='Pricing Strategy'!$D$4:$D$71),))</f>
        <v>0.4</v>
      </c>
      <c r="V2053" s="3">
        <f>Dataset!$T2053*(1-Dataset!$U2053)</f>
        <v>33.287999999999997</v>
      </c>
    </row>
    <row r="2054" spans="1:22" x14ac:dyDescent="0.3">
      <c r="A2054" s="32"/>
      <c r="C2054" s="3">
        <v>2049</v>
      </c>
      <c r="D2054" s="3" t="s">
        <v>4933</v>
      </c>
      <c r="E2054" s="34">
        <v>42562</v>
      </c>
      <c r="F2054" s="34">
        <v>42564</v>
      </c>
      <c r="G2054" s="3" t="s">
        <v>184</v>
      </c>
      <c r="H2054" s="3" t="s">
        <v>2037</v>
      </c>
      <c r="I2054" s="3" t="s">
        <v>2038</v>
      </c>
      <c r="J2054" s="3" t="s">
        <v>22</v>
      </c>
      <c r="K2054" s="3" t="s">
        <v>23</v>
      </c>
      <c r="L2054" s="3" t="s">
        <v>142</v>
      </c>
      <c r="M2054" s="3" t="s">
        <v>143</v>
      </c>
      <c r="N2054" s="3">
        <v>19134</v>
      </c>
      <c r="O2054" s="3" t="s">
        <v>144</v>
      </c>
      <c r="P2054" s="3" t="s">
        <v>166</v>
      </c>
      <c r="Q2054" s="3" t="s">
        <v>28</v>
      </c>
      <c r="R2054" s="3" t="s">
        <v>61</v>
      </c>
      <c r="S2054" s="3" t="s">
        <v>167</v>
      </c>
      <c r="T2054" s="3">
        <v>289.8</v>
      </c>
      <c r="U2054" s="35" cm="1">
        <f t="array" ref="U2054">INDEX('Pricing Strategy'!$F$4:$F$71,MATCH(1,(Dataset!$O2054='Pricing Strategy'!$B$4:$B$71)*(Dataset!$Q2054='Pricing Strategy'!$C$4:$C$71)*(Dataset!$R2054='Pricing Strategy'!$D$4:$D$71),))</f>
        <v>0.4</v>
      </c>
      <c r="V2054" s="3">
        <f>Dataset!$T2054*(1-Dataset!$U2054)</f>
        <v>173.88</v>
      </c>
    </row>
    <row r="2055" spans="1:22" x14ac:dyDescent="0.3">
      <c r="A2055" s="32"/>
      <c r="C2055" s="3">
        <v>2050</v>
      </c>
      <c r="D2055" s="3" t="s">
        <v>4933</v>
      </c>
      <c r="E2055" s="34">
        <v>42562</v>
      </c>
      <c r="F2055" s="34">
        <v>42564</v>
      </c>
      <c r="G2055" s="3" t="s">
        <v>184</v>
      </c>
      <c r="H2055" s="3" t="s">
        <v>2037</v>
      </c>
      <c r="I2055" s="3" t="s">
        <v>2038</v>
      </c>
      <c r="J2055" s="3" t="s">
        <v>22</v>
      </c>
      <c r="K2055" s="3" t="s">
        <v>23</v>
      </c>
      <c r="L2055" s="3" t="s">
        <v>142</v>
      </c>
      <c r="M2055" s="3" t="s">
        <v>143</v>
      </c>
      <c r="N2055" s="3">
        <v>19134</v>
      </c>
      <c r="O2055" s="3" t="s">
        <v>144</v>
      </c>
      <c r="P2055" s="3" t="s">
        <v>2967</v>
      </c>
      <c r="Q2055" s="3" t="s">
        <v>42</v>
      </c>
      <c r="R2055" s="3" t="s">
        <v>71</v>
      </c>
      <c r="S2055" s="3" t="s">
        <v>2968</v>
      </c>
      <c r="T2055" s="3">
        <v>2.5019999999999998</v>
      </c>
      <c r="U2055" s="35" cm="1">
        <f t="array" ref="U2055">INDEX('Pricing Strategy'!$F$4:$F$71,MATCH(1,(Dataset!$O2055='Pricing Strategy'!$B$4:$B$71)*(Dataset!$Q2055='Pricing Strategy'!$C$4:$C$71)*(Dataset!$R2055='Pricing Strategy'!$D$4:$D$71),))</f>
        <v>0.4</v>
      </c>
      <c r="V2055" s="3">
        <f>Dataset!$T2055*(1-Dataset!$U2055)</f>
        <v>1.5011999999999999</v>
      </c>
    </row>
    <row r="2056" spans="1:22" x14ac:dyDescent="0.3">
      <c r="A2056" s="32"/>
      <c r="C2056" s="3">
        <v>2051</v>
      </c>
      <c r="D2056" s="3" t="s">
        <v>4933</v>
      </c>
      <c r="E2056" s="34">
        <v>42562</v>
      </c>
      <c r="F2056" s="34">
        <v>42564</v>
      </c>
      <c r="G2056" s="3" t="s">
        <v>184</v>
      </c>
      <c r="H2056" s="3" t="s">
        <v>2037</v>
      </c>
      <c r="I2056" s="3" t="s">
        <v>2038</v>
      </c>
      <c r="J2056" s="3" t="s">
        <v>22</v>
      </c>
      <c r="K2056" s="3" t="s">
        <v>23</v>
      </c>
      <c r="L2056" s="3" t="s">
        <v>142</v>
      </c>
      <c r="M2056" s="3" t="s">
        <v>143</v>
      </c>
      <c r="N2056" s="3">
        <v>19134</v>
      </c>
      <c r="O2056" s="3" t="s">
        <v>144</v>
      </c>
      <c r="P2056" s="3" t="s">
        <v>3168</v>
      </c>
      <c r="Q2056" s="3" t="s">
        <v>42</v>
      </c>
      <c r="R2056" s="3" t="s">
        <v>71</v>
      </c>
      <c r="S2056" s="3" t="s">
        <v>3169</v>
      </c>
      <c r="T2056" s="3">
        <v>6.48</v>
      </c>
      <c r="U2056" s="35" cm="1">
        <f t="array" ref="U2056">INDEX('Pricing Strategy'!$F$4:$F$71,MATCH(1,(Dataset!$O2056='Pricing Strategy'!$B$4:$B$71)*(Dataset!$Q2056='Pricing Strategy'!$C$4:$C$71)*(Dataset!$R2056='Pricing Strategy'!$D$4:$D$71),))</f>
        <v>0.4</v>
      </c>
      <c r="V2056" s="3">
        <f>Dataset!$T2056*(1-Dataset!$U2056)</f>
        <v>3.8879999999999999</v>
      </c>
    </row>
    <row r="2057" spans="1:22" x14ac:dyDescent="0.3">
      <c r="A2057" s="32"/>
      <c r="C2057" s="3">
        <v>2052</v>
      </c>
      <c r="D2057" s="3" t="s">
        <v>4933</v>
      </c>
      <c r="E2057" s="34">
        <v>42562</v>
      </c>
      <c r="F2057" s="34">
        <v>42564</v>
      </c>
      <c r="G2057" s="3" t="s">
        <v>184</v>
      </c>
      <c r="H2057" s="3" t="s">
        <v>2037</v>
      </c>
      <c r="I2057" s="3" t="s">
        <v>2038</v>
      </c>
      <c r="J2057" s="3" t="s">
        <v>22</v>
      </c>
      <c r="K2057" s="3" t="s">
        <v>23</v>
      </c>
      <c r="L2057" s="3" t="s">
        <v>142</v>
      </c>
      <c r="M2057" s="3" t="s">
        <v>143</v>
      </c>
      <c r="N2057" s="3">
        <v>19134</v>
      </c>
      <c r="O2057" s="3" t="s">
        <v>144</v>
      </c>
      <c r="P2057" s="3" t="s">
        <v>4934</v>
      </c>
      <c r="Q2057" s="3" t="s">
        <v>28</v>
      </c>
      <c r="R2057" s="3" t="s">
        <v>32</v>
      </c>
      <c r="S2057" s="3" t="s">
        <v>4935</v>
      </c>
      <c r="T2057" s="3">
        <v>341.488</v>
      </c>
      <c r="U2057" s="35" cm="1">
        <f t="array" ref="U2057">INDEX('Pricing Strategy'!$F$4:$F$71,MATCH(1,(Dataset!$O2057='Pricing Strategy'!$B$4:$B$71)*(Dataset!$Q2057='Pricing Strategy'!$C$4:$C$71)*(Dataset!$R2057='Pricing Strategy'!$D$4:$D$71),))</f>
        <v>0.45</v>
      </c>
      <c r="V2057" s="3">
        <f>Dataset!$T2057*(1-Dataset!$U2057)</f>
        <v>187.81840000000003</v>
      </c>
    </row>
    <row r="2058" spans="1:22" x14ac:dyDescent="0.3">
      <c r="A2058" s="32"/>
      <c r="C2058" s="3">
        <v>2053</v>
      </c>
      <c r="D2058" s="3" t="s">
        <v>4933</v>
      </c>
      <c r="E2058" s="34">
        <v>42562</v>
      </c>
      <c r="F2058" s="34">
        <v>42564</v>
      </c>
      <c r="G2058" s="3" t="s">
        <v>184</v>
      </c>
      <c r="H2058" s="3" t="s">
        <v>2037</v>
      </c>
      <c r="I2058" s="3" t="s">
        <v>2038</v>
      </c>
      <c r="J2058" s="3" t="s">
        <v>22</v>
      </c>
      <c r="K2058" s="3" t="s">
        <v>23</v>
      </c>
      <c r="L2058" s="3" t="s">
        <v>142</v>
      </c>
      <c r="M2058" s="3" t="s">
        <v>143</v>
      </c>
      <c r="N2058" s="3">
        <v>19134</v>
      </c>
      <c r="O2058" s="3" t="s">
        <v>144</v>
      </c>
      <c r="P2058" s="3" t="s">
        <v>1282</v>
      </c>
      <c r="Q2058" s="3" t="s">
        <v>42</v>
      </c>
      <c r="R2058" s="3" t="s">
        <v>64</v>
      </c>
      <c r="S2058" s="3" t="s">
        <v>1283</v>
      </c>
      <c r="T2058" s="3">
        <v>11.12</v>
      </c>
      <c r="U2058" s="35" cm="1">
        <f t="array" ref="U2058">INDEX('Pricing Strategy'!$F$4:$F$71,MATCH(1,(Dataset!$O2058='Pricing Strategy'!$B$4:$B$71)*(Dataset!$Q2058='Pricing Strategy'!$C$4:$C$71)*(Dataset!$R2058='Pricing Strategy'!$D$4:$D$71),))</f>
        <v>0.45</v>
      </c>
      <c r="V2058" s="3">
        <f>Dataset!$T2058*(1-Dataset!$U2058)</f>
        <v>6.1159999999999997</v>
      </c>
    </row>
    <row r="2059" spans="1:22" x14ac:dyDescent="0.3">
      <c r="A2059" s="32"/>
      <c r="C2059" s="3">
        <v>2054</v>
      </c>
      <c r="D2059" s="3" t="s">
        <v>4933</v>
      </c>
      <c r="E2059" s="34">
        <v>42562</v>
      </c>
      <c r="F2059" s="34">
        <v>42564</v>
      </c>
      <c r="G2059" s="3" t="s">
        <v>184</v>
      </c>
      <c r="H2059" s="3" t="s">
        <v>2037</v>
      </c>
      <c r="I2059" s="3" t="s">
        <v>2038</v>
      </c>
      <c r="J2059" s="3" t="s">
        <v>22</v>
      </c>
      <c r="K2059" s="3" t="s">
        <v>23</v>
      </c>
      <c r="L2059" s="3" t="s">
        <v>142</v>
      </c>
      <c r="M2059" s="3" t="s">
        <v>143</v>
      </c>
      <c r="N2059" s="3">
        <v>19134</v>
      </c>
      <c r="O2059" s="3" t="s">
        <v>144</v>
      </c>
      <c r="P2059" s="3" t="s">
        <v>4936</v>
      </c>
      <c r="Q2059" s="3" t="s">
        <v>28</v>
      </c>
      <c r="R2059" s="3" t="s">
        <v>61</v>
      </c>
      <c r="S2059" s="3" t="s">
        <v>4937</v>
      </c>
      <c r="T2059" s="3">
        <v>25.344000000000001</v>
      </c>
      <c r="U2059" s="35" cm="1">
        <f t="array" ref="U2059">INDEX('Pricing Strategy'!$F$4:$F$71,MATCH(1,(Dataset!$O2059='Pricing Strategy'!$B$4:$B$71)*(Dataset!$Q2059='Pricing Strategy'!$C$4:$C$71)*(Dataset!$R2059='Pricing Strategy'!$D$4:$D$71),))</f>
        <v>0.4</v>
      </c>
      <c r="V2059" s="3">
        <f>Dataset!$T2059*(1-Dataset!$U2059)</f>
        <v>15.2064</v>
      </c>
    </row>
    <row r="2060" spans="1:22" x14ac:dyDescent="0.3">
      <c r="A2060" s="32"/>
      <c r="C2060" s="3">
        <v>2055</v>
      </c>
      <c r="D2060" s="3" t="s">
        <v>4938</v>
      </c>
      <c r="E2060" s="34">
        <v>43070</v>
      </c>
      <c r="F2060" s="34">
        <v>43076</v>
      </c>
      <c r="G2060" s="3" t="s">
        <v>46</v>
      </c>
      <c r="H2060" s="3" t="s">
        <v>4205</v>
      </c>
      <c r="I2060" s="3" t="s">
        <v>4206</v>
      </c>
      <c r="J2060" s="3" t="s">
        <v>22</v>
      </c>
      <c r="K2060" s="3" t="s">
        <v>23</v>
      </c>
      <c r="L2060" s="3" t="s">
        <v>1466</v>
      </c>
      <c r="M2060" s="3" t="s">
        <v>250</v>
      </c>
      <c r="N2060" s="3">
        <v>47374</v>
      </c>
      <c r="O2060" s="3" t="s">
        <v>101</v>
      </c>
      <c r="P2060" s="3" t="s">
        <v>4558</v>
      </c>
      <c r="Q2060" s="3" t="s">
        <v>28</v>
      </c>
      <c r="R2060" s="3" t="s">
        <v>61</v>
      </c>
      <c r="S2060" s="3" t="s">
        <v>4559</v>
      </c>
      <c r="T2060" s="3">
        <v>17.309999999999999</v>
      </c>
      <c r="U2060" s="35" cm="1">
        <f t="array" ref="U2060">INDEX('Pricing Strategy'!$F$4:$F$71,MATCH(1,(Dataset!$O2060='Pricing Strategy'!$B$4:$B$71)*(Dataset!$Q2060='Pricing Strategy'!$C$4:$C$71)*(Dataset!$R2060='Pricing Strategy'!$D$4:$D$71),))</f>
        <v>0.3</v>
      </c>
      <c r="V2060" s="3">
        <f>Dataset!$T2060*(1-Dataset!$U2060)</f>
        <v>12.116999999999999</v>
      </c>
    </row>
    <row r="2061" spans="1:22" x14ac:dyDescent="0.3">
      <c r="A2061" s="32"/>
      <c r="C2061" s="3">
        <v>2056</v>
      </c>
      <c r="D2061" s="3" t="s">
        <v>4939</v>
      </c>
      <c r="E2061" s="34">
        <v>43456</v>
      </c>
      <c r="F2061" s="34">
        <v>43459</v>
      </c>
      <c r="G2061" s="3" t="s">
        <v>184</v>
      </c>
      <c r="H2061" s="3" t="s">
        <v>1999</v>
      </c>
      <c r="I2061" s="3" t="s">
        <v>2000</v>
      </c>
      <c r="J2061" s="3" t="s">
        <v>22</v>
      </c>
      <c r="K2061" s="3" t="s">
        <v>23</v>
      </c>
      <c r="L2061" s="3" t="s">
        <v>879</v>
      </c>
      <c r="M2061" s="3" t="s">
        <v>234</v>
      </c>
      <c r="N2061" s="3">
        <v>48227</v>
      </c>
      <c r="O2061" s="3" t="s">
        <v>101</v>
      </c>
      <c r="P2061" s="3" t="s">
        <v>4940</v>
      </c>
      <c r="Q2061" s="3" t="s">
        <v>67</v>
      </c>
      <c r="R2061" s="3" t="s">
        <v>157</v>
      </c>
      <c r="S2061" s="3" t="s">
        <v>4941</v>
      </c>
      <c r="T2061" s="3">
        <v>199.95</v>
      </c>
      <c r="U2061" s="35" cm="1">
        <f t="array" ref="U2061">INDEX('Pricing Strategy'!$F$4:$F$71,MATCH(1,(Dataset!$O2061='Pricing Strategy'!$B$4:$B$71)*(Dataset!$Q2061='Pricing Strategy'!$C$4:$C$71)*(Dataset!$R2061='Pricing Strategy'!$D$4:$D$71),))</f>
        <v>0.35</v>
      </c>
      <c r="V2061" s="3">
        <f>Dataset!$T2061*(1-Dataset!$U2061)</f>
        <v>129.9675</v>
      </c>
    </row>
    <row r="2062" spans="1:22" x14ac:dyDescent="0.3">
      <c r="A2062" s="32"/>
      <c r="C2062" s="3">
        <v>2057</v>
      </c>
      <c r="D2062" s="3" t="s">
        <v>4939</v>
      </c>
      <c r="E2062" s="34">
        <v>43456</v>
      </c>
      <c r="F2062" s="34">
        <v>43459</v>
      </c>
      <c r="G2062" s="3" t="s">
        <v>184</v>
      </c>
      <c r="H2062" s="3" t="s">
        <v>1999</v>
      </c>
      <c r="I2062" s="3" t="s">
        <v>2000</v>
      </c>
      <c r="J2062" s="3" t="s">
        <v>22</v>
      </c>
      <c r="K2062" s="3" t="s">
        <v>23</v>
      </c>
      <c r="L2062" s="3" t="s">
        <v>879</v>
      </c>
      <c r="M2062" s="3" t="s">
        <v>234</v>
      </c>
      <c r="N2062" s="3">
        <v>48227</v>
      </c>
      <c r="O2062" s="3" t="s">
        <v>101</v>
      </c>
      <c r="P2062" s="3" t="s">
        <v>2458</v>
      </c>
      <c r="Q2062" s="3" t="s">
        <v>28</v>
      </c>
      <c r="R2062" s="3" t="s">
        <v>32</v>
      </c>
      <c r="S2062" s="3" t="s">
        <v>2459</v>
      </c>
      <c r="T2062" s="3">
        <v>1586.69</v>
      </c>
      <c r="U2062" s="35" cm="1">
        <f t="array" ref="U2062">INDEX('Pricing Strategy'!$F$4:$F$71,MATCH(1,(Dataset!$O2062='Pricing Strategy'!$B$4:$B$71)*(Dataset!$Q2062='Pricing Strategy'!$C$4:$C$71)*(Dataset!$R2062='Pricing Strategy'!$D$4:$D$71),))</f>
        <v>0.35</v>
      </c>
      <c r="V2062" s="3">
        <f>Dataset!$T2062*(1-Dataset!$U2062)</f>
        <v>1031.3485000000001</v>
      </c>
    </row>
    <row r="2063" spans="1:22" x14ac:dyDescent="0.3">
      <c r="A2063" s="32"/>
      <c r="C2063" s="3">
        <v>2058</v>
      </c>
      <c r="D2063" s="3" t="s">
        <v>4939</v>
      </c>
      <c r="E2063" s="34">
        <v>43456</v>
      </c>
      <c r="F2063" s="34">
        <v>43459</v>
      </c>
      <c r="G2063" s="3" t="s">
        <v>184</v>
      </c>
      <c r="H2063" s="3" t="s">
        <v>1999</v>
      </c>
      <c r="I2063" s="3" t="s">
        <v>2000</v>
      </c>
      <c r="J2063" s="3" t="s">
        <v>22</v>
      </c>
      <c r="K2063" s="3" t="s">
        <v>23</v>
      </c>
      <c r="L2063" s="3" t="s">
        <v>879</v>
      </c>
      <c r="M2063" s="3" t="s">
        <v>234</v>
      </c>
      <c r="N2063" s="3">
        <v>48227</v>
      </c>
      <c r="O2063" s="3" t="s">
        <v>101</v>
      </c>
      <c r="P2063" s="3" t="s">
        <v>474</v>
      </c>
      <c r="Q2063" s="3" t="s">
        <v>67</v>
      </c>
      <c r="R2063" s="3" t="s">
        <v>157</v>
      </c>
      <c r="S2063" s="3" t="s">
        <v>475</v>
      </c>
      <c r="T2063" s="3">
        <v>84.99</v>
      </c>
      <c r="U2063" s="35" cm="1">
        <f t="array" ref="U2063">INDEX('Pricing Strategy'!$F$4:$F$71,MATCH(1,(Dataset!$O2063='Pricing Strategy'!$B$4:$B$71)*(Dataset!$Q2063='Pricing Strategy'!$C$4:$C$71)*(Dataset!$R2063='Pricing Strategy'!$D$4:$D$71),))</f>
        <v>0.35</v>
      </c>
      <c r="V2063" s="3">
        <f>Dataset!$T2063*(1-Dataset!$U2063)</f>
        <v>55.243499999999997</v>
      </c>
    </row>
    <row r="2064" spans="1:22" x14ac:dyDescent="0.3">
      <c r="A2064" s="32"/>
      <c r="C2064" s="3">
        <v>2059</v>
      </c>
      <c r="D2064" s="3" t="s">
        <v>4939</v>
      </c>
      <c r="E2064" s="34">
        <v>43456</v>
      </c>
      <c r="F2064" s="34">
        <v>43459</v>
      </c>
      <c r="G2064" s="3" t="s">
        <v>184</v>
      </c>
      <c r="H2064" s="3" t="s">
        <v>1999</v>
      </c>
      <c r="I2064" s="3" t="s">
        <v>2000</v>
      </c>
      <c r="J2064" s="3" t="s">
        <v>22</v>
      </c>
      <c r="K2064" s="3" t="s">
        <v>23</v>
      </c>
      <c r="L2064" s="3" t="s">
        <v>879</v>
      </c>
      <c r="M2064" s="3" t="s">
        <v>234</v>
      </c>
      <c r="N2064" s="3">
        <v>48227</v>
      </c>
      <c r="O2064" s="3" t="s">
        <v>101</v>
      </c>
      <c r="P2064" s="3" t="s">
        <v>535</v>
      </c>
      <c r="Q2064" s="3" t="s">
        <v>28</v>
      </c>
      <c r="R2064" s="3" t="s">
        <v>52</v>
      </c>
      <c r="S2064" s="3" t="s">
        <v>536</v>
      </c>
      <c r="T2064" s="3">
        <v>411.8</v>
      </c>
      <c r="U2064" s="35" cm="1">
        <f t="array" ref="U2064">INDEX('Pricing Strategy'!$F$4:$F$71,MATCH(1,(Dataset!$O2064='Pricing Strategy'!$B$4:$B$71)*(Dataset!$Q2064='Pricing Strategy'!$C$4:$C$71)*(Dataset!$R2064='Pricing Strategy'!$D$4:$D$71),))</f>
        <v>0.35</v>
      </c>
      <c r="V2064" s="3">
        <f>Dataset!$T2064*(1-Dataset!$U2064)</f>
        <v>267.67</v>
      </c>
    </row>
    <row r="2065" spans="1:22" x14ac:dyDescent="0.3">
      <c r="A2065" s="32"/>
      <c r="C2065" s="3">
        <v>2060</v>
      </c>
      <c r="D2065" s="3" t="s">
        <v>4942</v>
      </c>
      <c r="E2065" s="34">
        <v>42308</v>
      </c>
      <c r="F2065" s="34">
        <v>42312</v>
      </c>
      <c r="G2065" s="3" t="s">
        <v>46</v>
      </c>
      <c r="H2065" s="3" t="s">
        <v>509</v>
      </c>
      <c r="I2065" s="3" t="s">
        <v>510</v>
      </c>
      <c r="J2065" s="3" t="s">
        <v>37</v>
      </c>
      <c r="K2065" s="3" t="s">
        <v>23</v>
      </c>
      <c r="L2065" s="3" t="s">
        <v>38</v>
      </c>
      <c r="M2065" s="3" t="s">
        <v>39</v>
      </c>
      <c r="N2065" s="3">
        <v>90049</v>
      </c>
      <c r="O2065" s="3" t="s">
        <v>40</v>
      </c>
      <c r="P2065" s="3" t="s">
        <v>4943</v>
      </c>
      <c r="Q2065" s="3" t="s">
        <v>42</v>
      </c>
      <c r="R2065" s="3" t="s">
        <v>265</v>
      </c>
      <c r="S2065" s="3" t="s">
        <v>559</v>
      </c>
      <c r="T2065" s="3">
        <v>11.34</v>
      </c>
      <c r="U2065" s="35" cm="1">
        <f t="array" ref="U2065">INDEX('Pricing Strategy'!$F$4:$F$71,MATCH(1,(Dataset!$O2065='Pricing Strategy'!$B$4:$B$71)*(Dataset!$Q2065='Pricing Strategy'!$C$4:$C$71)*(Dataset!$R2065='Pricing Strategy'!$D$4:$D$71),))</f>
        <v>0.4</v>
      </c>
      <c r="V2065" s="3">
        <f>Dataset!$T2065*(1-Dataset!$U2065)</f>
        <v>6.8039999999999994</v>
      </c>
    </row>
    <row r="2066" spans="1:22" x14ac:dyDescent="0.3">
      <c r="A2066" s="32"/>
      <c r="C2066" s="3">
        <v>2061</v>
      </c>
      <c r="D2066" s="3" t="s">
        <v>4942</v>
      </c>
      <c r="E2066" s="34">
        <v>42308</v>
      </c>
      <c r="F2066" s="34">
        <v>42312</v>
      </c>
      <c r="G2066" s="3" t="s">
        <v>46</v>
      </c>
      <c r="H2066" s="3" t="s">
        <v>509</v>
      </c>
      <c r="I2066" s="3" t="s">
        <v>510</v>
      </c>
      <c r="J2066" s="3" t="s">
        <v>37</v>
      </c>
      <c r="K2066" s="3" t="s">
        <v>23</v>
      </c>
      <c r="L2066" s="3" t="s">
        <v>38</v>
      </c>
      <c r="M2066" s="3" t="s">
        <v>39</v>
      </c>
      <c r="N2066" s="3">
        <v>90049</v>
      </c>
      <c r="O2066" s="3" t="s">
        <v>40</v>
      </c>
      <c r="P2066" s="3" t="s">
        <v>4944</v>
      </c>
      <c r="Q2066" s="3" t="s">
        <v>42</v>
      </c>
      <c r="R2066" s="3" t="s">
        <v>55</v>
      </c>
      <c r="S2066" s="3" t="s">
        <v>4945</v>
      </c>
      <c r="T2066" s="3">
        <v>80.3</v>
      </c>
      <c r="U2066" s="35" cm="1">
        <f t="array" ref="U2066">INDEX('Pricing Strategy'!$F$4:$F$71,MATCH(1,(Dataset!$O2066='Pricing Strategy'!$B$4:$B$71)*(Dataset!$Q2066='Pricing Strategy'!$C$4:$C$71)*(Dataset!$R2066='Pricing Strategy'!$D$4:$D$71),))</f>
        <v>0.5</v>
      </c>
      <c r="V2066" s="3">
        <f>Dataset!$T2066*(1-Dataset!$U2066)</f>
        <v>40.15</v>
      </c>
    </row>
    <row r="2067" spans="1:22" x14ac:dyDescent="0.3">
      <c r="A2067" s="32"/>
      <c r="C2067" s="3">
        <v>2062</v>
      </c>
      <c r="D2067" s="3" t="s">
        <v>4942</v>
      </c>
      <c r="E2067" s="34">
        <v>42308</v>
      </c>
      <c r="F2067" s="34">
        <v>42312</v>
      </c>
      <c r="G2067" s="3" t="s">
        <v>46</v>
      </c>
      <c r="H2067" s="3" t="s">
        <v>509</v>
      </c>
      <c r="I2067" s="3" t="s">
        <v>510</v>
      </c>
      <c r="J2067" s="3" t="s">
        <v>37</v>
      </c>
      <c r="K2067" s="3" t="s">
        <v>23</v>
      </c>
      <c r="L2067" s="3" t="s">
        <v>38</v>
      </c>
      <c r="M2067" s="3" t="s">
        <v>39</v>
      </c>
      <c r="N2067" s="3">
        <v>90049</v>
      </c>
      <c r="O2067" s="3" t="s">
        <v>40</v>
      </c>
      <c r="P2067" s="3" t="s">
        <v>4946</v>
      </c>
      <c r="Q2067" s="3" t="s">
        <v>42</v>
      </c>
      <c r="R2067" s="3" t="s">
        <v>71</v>
      </c>
      <c r="S2067" s="3" t="s">
        <v>4947</v>
      </c>
      <c r="T2067" s="3">
        <v>15.968</v>
      </c>
      <c r="U2067" s="35" cm="1">
        <f t="array" ref="U2067">INDEX('Pricing Strategy'!$F$4:$F$71,MATCH(1,(Dataset!$O2067='Pricing Strategy'!$B$4:$B$71)*(Dataset!$Q2067='Pricing Strategy'!$C$4:$C$71)*(Dataset!$R2067='Pricing Strategy'!$D$4:$D$71),))</f>
        <v>0.4</v>
      </c>
      <c r="V2067" s="3">
        <f>Dataset!$T2067*(1-Dataset!$U2067)</f>
        <v>9.5808</v>
      </c>
    </row>
    <row r="2068" spans="1:22" x14ac:dyDescent="0.3">
      <c r="A2068" s="32"/>
      <c r="C2068" s="3">
        <v>2063</v>
      </c>
      <c r="D2068" s="3" t="s">
        <v>4942</v>
      </c>
      <c r="E2068" s="34">
        <v>42308</v>
      </c>
      <c r="F2068" s="34">
        <v>42312</v>
      </c>
      <c r="G2068" s="3" t="s">
        <v>46</v>
      </c>
      <c r="H2068" s="3" t="s">
        <v>509</v>
      </c>
      <c r="I2068" s="3" t="s">
        <v>510</v>
      </c>
      <c r="J2068" s="3" t="s">
        <v>37</v>
      </c>
      <c r="K2068" s="3" t="s">
        <v>23</v>
      </c>
      <c r="L2068" s="3" t="s">
        <v>38</v>
      </c>
      <c r="M2068" s="3" t="s">
        <v>39</v>
      </c>
      <c r="N2068" s="3">
        <v>90049</v>
      </c>
      <c r="O2068" s="3" t="s">
        <v>40</v>
      </c>
      <c r="P2068" s="3" t="s">
        <v>4948</v>
      </c>
      <c r="Q2068" s="3" t="s">
        <v>42</v>
      </c>
      <c r="R2068" s="3" t="s">
        <v>86</v>
      </c>
      <c r="S2068" s="3" t="s">
        <v>4949</v>
      </c>
      <c r="T2068" s="3">
        <v>64.739999999999995</v>
      </c>
      <c r="U2068" s="35" cm="1">
        <f t="array" ref="U2068">INDEX('Pricing Strategy'!$F$4:$F$71,MATCH(1,(Dataset!$O2068='Pricing Strategy'!$B$4:$B$71)*(Dataset!$Q2068='Pricing Strategy'!$C$4:$C$71)*(Dataset!$R2068='Pricing Strategy'!$D$4:$D$71),))</f>
        <v>0.4</v>
      </c>
      <c r="V2068" s="3">
        <f>Dataset!$T2068*(1-Dataset!$U2068)</f>
        <v>38.843999999999994</v>
      </c>
    </row>
    <row r="2069" spans="1:22" x14ac:dyDescent="0.3">
      <c r="A2069" s="32"/>
      <c r="C2069" s="3">
        <v>2064</v>
      </c>
      <c r="D2069" s="3" t="s">
        <v>4942</v>
      </c>
      <c r="E2069" s="34">
        <v>42308</v>
      </c>
      <c r="F2069" s="34">
        <v>42312</v>
      </c>
      <c r="G2069" s="3" t="s">
        <v>46</v>
      </c>
      <c r="H2069" s="3" t="s">
        <v>509</v>
      </c>
      <c r="I2069" s="3" t="s">
        <v>510</v>
      </c>
      <c r="J2069" s="3" t="s">
        <v>37</v>
      </c>
      <c r="K2069" s="3" t="s">
        <v>23</v>
      </c>
      <c r="L2069" s="3" t="s">
        <v>38</v>
      </c>
      <c r="M2069" s="3" t="s">
        <v>39</v>
      </c>
      <c r="N2069" s="3">
        <v>90049</v>
      </c>
      <c r="O2069" s="3" t="s">
        <v>40</v>
      </c>
      <c r="P2069" s="3" t="s">
        <v>4950</v>
      </c>
      <c r="Q2069" s="3" t="s">
        <v>42</v>
      </c>
      <c r="R2069" s="3" t="s">
        <v>71</v>
      </c>
      <c r="S2069" s="3" t="s">
        <v>4951</v>
      </c>
      <c r="T2069" s="3">
        <v>19.295999999999999</v>
      </c>
      <c r="U2069" s="35" cm="1">
        <f t="array" ref="U2069">INDEX('Pricing Strategy'!$F$4:$F$71,MATCH(1,(Dataset!$O2069='Pricing Strategy'!$B$4:$B$71)*(Dataset!$Q2069='Pricing Strategy'!$C$4:$C$71)*(Dataset!$R2069='Pricing Strategy'!$D$4:$D$71),))</f>
        <v>0.4</v>
      </c>
      <c r="V2069" s="3">
        <f>Dataset!$T2069*(1-Dataset!$U2069)</f>
        <v>11.577599999999999</v>
      </c>
    </row>
    <row r="2070" spans="1:22" x14ac:dyDescent="0.3">
      <c r="A2070" s="32"/>
      <c r="C2070" s="3">
        <v>2065</v>
      </c>
      <c r="D2070" s="3" t="s">
        <v>4942</v>
      </c>
      <c r="E2070" s="34">
        <v>42308</v>
      </c>
      <c r="F2070" s="34">
        <v>42312</v>
      </c>
      <c r="G2070" s="3" t="s">
        <v>46</v>
      </c>
      <c r="H2070" s="3" t="s">
        <v>509</v>
      </c>
      <c r="I2070" s="3" t="s">
        <v>510</v>
      </c>
      <c r="J2070" s="3" t="s">
        <v>37</v>
      </c>
      <c r="K2070" s="3" t="s">
        <v>23</v>
      </c>
      <c r="L2070" s="3" t="s">
        <v>38</v>
      </c>
      <c r="M2070" s="3" t="s">
        <v>39</v>
      </c>
      <c r="N2070" s="3">
        <v>90049</v>
      </c>
      <c r="O2070" s="3" t="s">
        <v>40</v>
      </c>
      <c r="P2070" s="3" t="s">
        <v>2084</v>
      </c>
      <c r="Q2070" s="3" t="s">
        <v>42</v>
      </c>
      <c r="R2070" s="3" t="s">
        <v>55</v>
      </c>
      <c r="S2070" s="3" t="s">
        <v>2085</v>
      </c>
      <c r="T2070" s="3">
        <v>405.64</v>
      </c>
      <c r="U2070" s="35" cm="1">
        <f t="array" ref="U2070">INDEX('Pricing Strategy'!$F$4:$F$71,MATCH(1,(Dataset!$O2070='Pricing Strategy'!$B$4:$B$71)*(Dataset!$Q2070='Pricing Strategy'!$C$4:$C$71)*(Dataset!$R2070='Pricing Strategy'!$D$4:$D$71),))</f>
        <v>0.5</v>
      </c>
      <c r="V2070" s="3">
        <f>Dataset!$T2070*(1-Dataset!$U2070)</f>
        <v>202.82</v>
      </c>
    </row>
    <row r="2071" spans="1:22" x14ac:dyDescent="0.3">
      <c r="A2071" s="32"/>
      <c r="C2071" s="3">
        <v>2066</v>
      </c>
      <c r="D2071" s="3" t="s">
        <v>4942</v>
      </c>
      <c r="E2071" s="34">
        <v>42308</v>
      </c>
      <c r="F2071" s="34">
        <v>42312</v>
      </c>
      <c r="G2071" s="3" t="s">
        <v>46</v>
      </c>
      <c r="H2071" s="3" t="s">
        <v>509</v>
      </c>
      <c r="I2071" s="3" t="s">
        <v>510</v>
      </c>
      <c r="J2071" s="3" t="s">
        <v>37</v>
      </c>
      <c r="K2071" s="3" t="s">
        <v>23</v>
      </c>
      <c r="L2071" s="3" t="s">
        <v>38</v>
      </c>
      <c r="M2071" s="3" t="s">
        <v>39</v>
      </c>
      <c r="N2071" s="3">
        <v>90049</v>
      </c>
      <c r="O2071" s="3" t="s">
        <v>40</v>
      </c>
      <c r="P2071" s="3" t="s">
        <v>4934</v>
      </c>
      <c r="Q2071" s="3" t="s">
        <v>28</v>
      </c>
      <c r="R2071" s="3" t="s">
        <v>32</v>
      </c>
      <c r="S2071" s="3" t="s">
        <v>4935</v>
      </c>
      <c r="T2071" s="3">
        <v>146.352</v>
      </c>
      <c r="U2071" s="35" cm="1">
        <f t="array" ref="U2071">INDEX('Pricing Strategy'!$F$4:$F$71,MATCH(1,(Dataset!$O2071='Pricing Strategy'!$B$4:$B$71)*(Dataset!$Q2071='Pricing Strategy'!$C$4:$C$71)*(Dataset!$R2071='Pricing Strategy'!$D$4:$D$71),))</f>
        <v>0.45</v>
      </c>
      <c r="V2071" s="3">
        <f>Dataset!$T2071*(1-Dataset!$U2071)</f>
        <v>80.493600000000015</v>
      </c>
    </row>
    <row r="2072" spans="1:22" x14ac:dyDescent="0.3">
      <c r="A2072" s="32"/>
      <c r="C2072" s="3">
        <v>2067</v>
      </c>
      <c r="D2072" s="3" t="s">
        <v>4942</v>
      </c>
      <c r="E2072" s="34">
        <v>42308</v>
      </c>
      <c r="F2072" s="34">
        <v>42312</v>
      </c>
      <c r="G2072" s="3" t="s">
        <v>46</v>
      </c>
      <c r="H2072" s="3" t="s">
        <v>509</v>
      </c>
      <c r="I2072" s="3" t="s">
        <v>510</v>
      </c>
      <c r="J2072" s="3" t="s">
        <v>37</v>
      </c>
      <c r="K2072" s="3" t="s">
        <v>23</v>
      </c>
      <c r="L2072" s="3" t="s">
        <v>38</v>
      </c>
      <c r="M2072" s="3" t="s">
        <v>39</v>
      </c>
      <c r="N2072" s="3">
        <v>90049</v>
      </c>
      <c r="O2072" s="3" t="s">
        <v>40</v>
      </c>
      <c r="P2072" s="3" t="s">
        <v>4521</v>
      </c>
      <c r="Q2072" s="3" t="s">
        <v>67</v>
      </c>
      <c r="R2072" s="3" t="s">
        <v>157</v>
      </c>
      <c r="S2072" s="3" t="s">
        <v>4522</v>
      </c>
      <c r="T2072" s="3">
        <v>251.91</v>
      </c>
      <c r="U2072" s="35" cm="1">
        <f t="array" ref="U2072">INDEX('Pricing Strategy'!$F$4:$F$71,MATCH(1,(Dataset!$O2072='Pricing Strategy'!$B$4:$B$71)*(Dataset!$Q2072='Pricing Strategy'!$C$4:$C$71)*(Dataset!$R2072='Pricing Strategy'!$D$4:$D$71),))</f>
        <v>0.45</v>
      </c>
      <c r="V2072" s="3">
        <f>Dataset!$T2072*(1-Dataset!$U2072)</f>
        <v>138.5505</v>
      </c>
    </row>
    <row r="2073" spans="1:22" x14ac:dyDescent="0.3">
      <c r="A2073" s="32"/>
      <c r="C2073" s="3">
        <v>2068</v>
      </c>
      <c r="D2073" s="3" t="s">
        <v>4942</v>
      </c>
      <c r="E2073" s="34">
        <v>42308</v>
      </c>
      <c r="F2073" s="34">
        <v>42312</v>
      </c>
      <c r="G2073" s="3" t="s">
        <v>46</v>
      </c>
      <c r="H2073" s="3" t="s">
        <v>509</v>
      </c>
      <c r="I2073" s="3" t="s">
        <v>510</v>
      </c>
      <c r="J2073" s="3" t="s">
        <v>37</v>
      </c>
      <c r="K2073" s="3" t="s">
        <v>23</v>
      </c>
      <c r="L2073" s="3" t="s">
        <v>38</v>
      </c>
      <c r="M2073" s="3" t="s">
        <v>39</v>
      </c>
      <c r="N2073" s="3">
        <v>90049</v>
      </c>
      <c r="O2073" s="3" t="s">
        <v>40</v>
      </c>
      <c r="P2073" s="3" t="s">
        <v>4059</v>
      </c>
      <c r="Q2073" s="3" t="s">
        <v>42</v>
      </c>
      <c r="R2073" s="3" t="s">
        <v>64</v>
      </c>
      <c r="S2073" s="3" t="s">
        <v>4060</v>
      </c>
      <c r="T2073" s="3">
        <v>12.39</v>
      </c>
      <c r="U2073" s="35" cm="1">
        <f t="array" ref="U2073">INDEX('Pricing Strategy'!$F$4:$F$71,MATCH(1,(Dataset!$O2073='Pricing Strategy'!$B$4:$B$71)*(Dataset!$Q2073='Pricing Strategy'!$C$4:$C$71)*(Dataset!$R2073='Pricing Strategy'!$D$4:$D$71),))</f>
        <v>0.45</v>
      </c>
      <c r="V2073" s="3">
        <f>Dataset!$T2073*(1-Dataset!$U2073)</f>
        <v>6.8145000000000007</v>
      </c>
    </row>
    <row r="2074" spans="1:22" x14ac:dyDescent="0.3">
      <c r="A2074" s="32"/>
      <c r="C2074" s="3">
        <v>2069</v>
      </c>
      <c r="D2074" s="3" t="s">
        <v>4952</v>
      </c>
      <c r="E2074" s="34">
        <v>42473</v>
      </c>
      <c r="F2074" s="34">
        <v>42479</v>
      </c>
      <c r="G2074" s="3" t="s">
        <v>46</v>
      </c>
      <c r="H2074" s="3" t="s">
        <v>1976</v>
      </c>
      <c r="I2074" s="3" t="s">
        <v>1977</v>
      </c>
      <c r="J2074" s="3" t="s">
        <v>22</v>
      </c>
      <c r="K2074" s="3" t="s">
        <v>23</v>
      </c>
      <c r="L2074" s="3" t="s">
        <v>4045</v>
      </c>
      <c r="M2074" s="3" t="s">
        <v>39</v>
      </c>
      <c r="N2074" s="3">
        <v>91767</v>
      </c>
      <c r="O2074" s="3" t="s">
        <v>40</v>
      </c>
      <c r="P2074" s="3" t="s">
        <v>4953</v>
      </c>
      <c r="Q2074" s="3" t="s">
        <v>67</v>
      </c>
      <c r="R2074" s="3" t="s">
        <v>157</v>
      </c>
      <c r="S2074" s="3" t="s">
        <v>4954</v>
      </c>
      <c r="T2074" s="3">
        <v>199.96</v>
      </c>
      <c r="U2074" s="35" cm="1">
        <f t="array" ref="U2074">INDEX('Pricing Strategy'!$F$4:$F$71,MATCH(1,(Dataset!$O2074='Pricing Strategy'!$B$4:$B$71)*(Dataset!$Q2074='Pricing Strategy'!$C$4:$C$71)*(Dataset!$R2074='Pricing Strategy'!$D$4:$D$71),))</f>
        <v>0.45</v>
      </c>
      <c r="V2074" s="3">
        <f>Dataset!$T2074*(1-Dataset!$U2074)</f>
        <v>109.97800000000001</v>
      </c>
    </row>
    <row r="2075" spans="1:22" x14ac:dyDescent="0.3">
      <c r="A2075" s="32"/>
      <c r="C2075" s="3">
        <v>2070</v>
      </c>
      <c r="D2075" s="3" t="s">
        <v>4952</v>
      </c>
      <c r="E2075" s="34">
        <v>42473</v>
      </c>
      <c r="F2075" s="34">
        <v>42479</v>
      </c>
      <c r="G2075" s="3" t="s">
        <v>46</v>
      </c>
      <c r="H2075" s="3" t="s">
        <v>1976</v>
      </c>
      <c r="I2075" s="3" t="s">
        <v>1977</v>
      </c>
      <c r="J2075" s="3" t="s">
        <v>22</v>
      </c>
      <c r="K2075" s="3" t="s">
        <v>23</v>
      </c>
      <c r="L2075" s="3" t="s">
        <v>4045</v>
      </c>
      <c r="M2075" s="3" t="s">
        <v>39</v>
      </c>
      <c r="N2075" s="3">
        <v>91767</v>
      </c>
      <c r="O2075" s="3" t="s">
        <v>40</v>
      </c>
      <c r="P2075" s="3" t="s">
        <v>4955</v>
      </c>
      <c r="Q2075" s="3" t="s">
        <v>28</v>
      </c>
      <c r="R2075" s="3" t="s">
        <v>52</v>
      </c>
      <c r="S2075" s="3" t="s">
        <v>4956</v>
      </c>
      <c r="T2075" s="3">
        <v>710.83199999999999</v>
      </c>
      <c r="U2075" s="35" cm="1">
        <f t="array" ref="U2075">INDEX('Pricing Strategy'!$F$4:$F$71,MATCH(1,(Dataset!$O2075='Pricing Strategy'!$B$4:$B$71)*(Dataset!$Q2075='Pricing Strategy'!$C$4:$C$71)*(Dataset!$R2075='Pricing Strategy'!$D$4:$D$71),))</f>
        <v>0.45</v>
      </c>
      <c r="V2075" s="3">
        <f>Dataset!$T2075*(1-Dataset!$U2075)</f>
        <v>390.95760000000001</v>
      </c>
    </row>
    <row r="2076" spans="1:22" x14ac:dyDescent="0.3">
      <c r="A2076" s="32"/>
      <c r="C2076" s="3">
        <v>2071</v>
      </c>
      <c r="D2076" s="3" t="s">
        <v>4957</v>
      </c>
      <c r="E2076" s="34">
        <v>42937</v>
      </c>
      <c r="F2076" s="34">
        <v>42939</v>
      </c>
      <c r="G2076" s="3" t="s">
        <v>19</v>
      </c>
      <c r="H2076" s="3" t="s">
        <v>4958</v>
      </c>
      <c r="I2076" s="3" t="s">
        <v>4959</v>
      </c>
      <c r="J2076" s="3" t="s">
        <v>37</v>
      </c>
      <c r="K2076" s="3" t="s">
        <v>23</v>
      </c>
      <c r="L2076" s="3" t="s">
        <v>142</v>
      </c>
      <c r="M2076" s="3" t="s">
        <v>143</v>
      </c>
      <c r="N2076" s="3">
        <v>19134</v>
      </c>
      <c r="O2076" s="3" t="s">
        <v>144</v>
      </c>
      <c r="P2076" s="3" t="s">
        <v>2446</v>
      </c>
      <c r="Q2076" s="3" t="s">
        <v>42</v>
      </c>
      <c r="R2076" s="3" t="s">
        <v>71</v>
      </c>
      <c r="S2076" s="3" t="s">
        <v>2447</v>
      </c>
      <c r="T2076" s="3">
        <v>1.9410000000000001</v>
      </c>
      <c r="U2076" s="35" cm="1">
        <f t="array" ref="U2076">INDEX('Pricing Strategy'!$F$4:$F$71,MATCH(1,(Dataset!$O2076='Pricing Strategy'!$B$4:$B$71)*(Dataset!$Q2076='Pricing Strategy'!$C$4:$C$71)*(Dataset!$R2076='Pricing Strategy'!$D$4:$D$71),))</f>
        <v>0.4</v>
      </c>
      <c r="V2076" s="3">
        <f>Dataset!$T2076*(1-Dataset!$U2076)</f>
        <v>1.1646000000000001</v>
      </c>
    </row>
    <row r="2077" spans="1:22" x14ac:dyDescent="0.3">
      <c r="A2077" s="32"/>
      <c r="C2077" s="3">
        <v>2072</v>
      </c>
      <c r="D2077" s="3" t="s">
        <v>4960</v>
      </c>
      <c r="E2077" s="34">
        <v>43424</v>
      </c>
      <c r="F2077" s="34">
        <v>43429</v>
      </c>
      <c r="G2077" s="3" t="s">
        <v>46</v>
      </c>
      <c r="H2077" s="3" t="s">
        <v>4961</v>
      </c>
      <c r="I2077" s="3" t="s">
        <v>4962</v>
      </c>
      <c r="J2077" s="3" t="s">
        <v>22</v>
      </c>
      <c r="K2077" s="3" t="s">
        <v>23</v>
      </c>
      <c r="L2077" s="3" t="s">
        <v>4963</v>
      </c>
      <c r="M2077" s="3" t="s">
        <v>39</v>
      </c>
      <c r="N2077" s="3">
        <v>91761</v>
      </c>
      <c r="O2077" s="3" t="s">
        <v>40</v>
      </c>
      <c r="P2077" s="3" t="s">
        <v>1447</v>
      </c>
      <c r="Q2077" s="3" t="s">
        <v>28</v>
      </c>
      <c r="R2077" s="3" t="s">
        <v>32</v>
      </c>
      <c r="S2077" s="3" t="s">
        <v>1448</v>
      </c>
      <c r="T2077" s="3">
        <v>283.92</v>
      </c>
      <c r="U2077" s="35" cm="1">
        <f t="array" ref="U2077">INDEX('Pricing Strategy'!$F$4:$F$71,MATCH(1,(Dataset!$O2077='Pricing Strategy'!$B$4:$B$71)*(Dataset!$Q2077='Pricing Strategy'!$C$4:$C$71)*(Dataset!$R2077='Pricing Strategy'!$D$4:$D$71),))</f>
        <v>0.45</v>
      </c>
      <c r="V2077" s="3">
        <f>Dataset!$T2077*(1-Dataset!$U2077)</f>
        <v>156.15600000000003</v>
      </c>
    </row>
    <row r="2078" spans="1:22" x14ac:dyDescent="0.3">
      <c r="A2078" s="32"/>
      <c r="C2078" s="3">
        <v>2073</v>
      </c>
      <c r="D2078" s="3" t="s">
        <v>4964</v>
      </c>
      <c r="E2078" s="34">
        <v>43065</v>
      </c>
      <c r="F2078" s="34">
        <v>43071</v>
      </c>
      <c r="G2078" s="3" t="s">
        <v>46</v>
      </c>
      <c r="H2078" s="3" t="s">
        <v>4965</v>
      </c>
      <c r="I2078" s="3" t="s">
        <v>4966</v>
      </c>
      <c r="J2078" s="3" t="s">
        <v>37</v>
      </c>
      <c r="K2078" s="3" t="s">
        <v>23</v>
      </c>
      <c r="L2078" s="3" t="s">
        <v>91</v>
      </c>
      <c r="M2078" s="3" t="s">
        <v>92</v>
      </c>
      <c r="N2078" s="3">
        <v>98105</v>
      </c>
      <c r="O2078" s="3" t="s">
        <v>40</v>
      </c>
      <c r="P2078" s="3" t="s">
        <v>4825</v>
      </c>
      <c r="Q2078" s="3" t="s">
        <v>42</v>
      </c>
      <c r="R2078" s="3" t="s">
        <v>71</v>
      </c>
      <c r="S2078" s="3" t="s">
        <v>4826</v>
      </c>
      <c r="T2078" s="3">
        <v>7.3120000000000003</v>
      </c>
      <c r="U2078" s="35" cm="1">
        <f t="array" ref="U2078">INDEX('Pricing Strategy'!$F$4:$F$71,MATCH(1,(Dataset!$O2078='Pricing Strategy'!$B$4:$B$71)*(Dataset!$Q2078='Pricing Strategy'!$C$4:$C$71)*(Dataset!$R2078='Pricing Strategy'!$D$4:$D$71),))</f>
        <v>0.4</v>
      </c>
      <c r="V2078" s="3">
        <f>Dataset!$T2078*(1-Dataset!$U2078)</f>
        <v>4.3872</v>
      </c>
    </row>
    <row r="2079" spans="1:22" x14ac:dyDescent="0.3">
      <c r="A2079" s="32"/>
      <c r="C2079" s="3">
        <v>2074</v>
      </c>
      <c r="D2079" s="3" t="s">
        <v>4967</v>
      </c>
      <c r="E2079" s="34">
        <v>43411</v>
      </c>
      <c r="F2079" s="34">
        <v>43416</v>
      </c>
      <c r="G2079" s="3" t="s">
        <v>19</v>
      </c>
      <c r="H2079" s="3" t="s">
        <v>4106</v>
      </c>
      <c r="I2079" s="3" t="s">
        <v>4107</v>
      </c>
      <c r="J2079" s="3" t="s">
        <v>98</v>
      </c>
      <c r="K2079" s="3" t="s">
        <v>23</v>
      </c>
      <c r="L2079" s="3" t="s">
        <v>991</v>
      </c>
      <c r="M2079" s="3" t="s">
        <v>39</v>
      </c>
      <c r="N2079" s="3">
        <v>94513</v>
      </c>
      <c r="O2079" s="3" t="s">
        <v>40</v>
      </c>
      <c r="P2079" s="3" t="s">
        <v>4968</v>
      </c>
      <c r="Q2079" s="3" t="s">
        <v>67</v>
      </c>
      <c r="R2079" s="3" t="s">
        <v>157</v>
      </c>
      <c r="S2079" s="3" t="s">
        <v>4969</v>
      </c>
      <c r="T2079" s="3">
        <v>59.97</v>
      </c>
      <c r="U2079" s="35" cm="1">
        <f t="array" ref="U2079">INDEX('Pricing Strategy'!$F$4:$F$71,MATCH(1,(Dataset!$O2079='Pricing Strategy'!$B$4:$B$71)*(Dataset!$Q2079='Pricing Strategy'!$C$4:$C$71)*(Dataset!$R2079='Pricing Strategy'!$D$4:$D$71),))</f>
        <v>0.45</v>
      </c>
      <c r="V2079" s="3">
        <f>Dataset!$T2079*(1-Dataset!$U2079)</f>
        <v>32.983499999999999</v>
      </c>
    </row>
    <row r="2080" spans="1:22" x14ac:dyDescent="0.3">
      <c r="A2080" s="32"/>
      <c r="C2080" s="3">
        <v>2075</v>
      </c>
      <c r="D2080" s="3" t="s">
        <v>4967</v>
      </c>
      <c r="E2080" s="34">
        <v>43411</v>
      </c>
      <c r="F2080" s="34">
        <v>43416</v>
      </c>
      <c r="G2080" s="3" t="s">
        <v>19</v>
      </c>
      <c r="H2080" s="3" t="s">
        <v>4106</v>
      </c>
      <c r="I2080" s="3" t="s">
        <v>4107</v>
      </c>
      <c r="J2080" s="3" t="s">
        <v>98</v>
      </c>
      <c r="K2080" s="3" t="s">
        <v>23</v>
      </c>
      <c r="L2080" s="3" t="s">
        <v>991</v>
      </c>
      <c r="M2080" s="3" t="s">
        <v>39</v>
      </c>
      <c r="N2080" s="3">
        <v>94513</v>
      </c>
      <c r="O2080" s="3" t="s">
        <v>40</v>
      </c>
      <c r="P2080" s="3" t="s">
        <v>4970</v>
      </c>
      <c r="Q2080" s="3" t="s">
        <v>67</v>
      </c>
      <c r="R2080" s="3" t="s">
        <v>68</v>
      </c>
      <c r="S2080" s="3" t="s">
        <v>4971</v>
      </c>
      <c r="T2080" s="3">
        <v>761.54399999999998</v>
      </c>
      <c r="U2080" s="35" cm="1">
        <f t="array" ref="U2080">INDEX('Pricing Strategy'!$F$4:$F$71,MATCH(1,(Dataset!$O2080='Pricing Strategy'!$B$4:$B$71)*(Dataset!$Q2080='Pricing Strategy'!$C$4:$C$71)*(Dataset!$R2080='Pricing Strategy'!$D$4:$D$71),))</f>
        <v>0.4</v>
      </c>
      <c r="V2080" s="3">
        <f>Dataset!$T2080*(1-Dataset!$U2080)</f>
        <v>456.9264</v>
      </c>
    </row>
    <row r="2081" spans="1:22" x14ac:dyDescent="0.3">
      <c r="A2081" s="32"/>
      <c r="C2081" s="3">
        <v>2076</v>
      </c>
      <c r="D2081" s="3" t="s">
        <v>4972</v>
      </c>
      <c r="E2081" s="34">
        <v>42339</v>
      </c>
      <c r="F2081" s="34">
        <v>42343</v>
      </c>
      <c r="G2081" s="3" t="s">
        <v>46</v>
      </c>
      <c r="H2081" s="3" t="s">
        <v>2565</v>
      </c>
      <c r="I2081" s="3" t="s">
        <v>2566</v>
      </c>
      <c r="J2081" s="3" t="s">
        <v>22</v>
      </c>
      <c r="K2081" s="3" t="s">
        <v>23</v>
      </c>
      <c r="L2081" s="3" t="s">
        <v>123</v>
      </c>
      <c r="M2081" s="3" t="s">
        <v>39</v>
      </c>
      <c r="N2081" s="3">
        <v>94122</v>
      </c>
      <c r="O2081" s="3" t="s">
        <v>40</v>
      </c>
      <c r="P2081" s="3" t="s">
        <v>1100</v>
      </c>
      <c r="Q2081" s="3" t="s">
        <v>28</v>
      </c>
      <c r="R2081" s="3" t="s">
        <v>61</v>
      </c>
      <c r="S2081" s="3" t="s">
        <v>1101</v>
      </c>
      <c r="T2081" s="3">
        <v>58.2</v>
      </c>
      <c r="U2081" s="35" cm="1">
        <f t="array" ref="U2081">INDEX('Pricing Strategy'!$F$4:$F$71,MATCH(1,(Dataset!$O2081='Pricing Strategy'!$B$4:$B$71)*(Dataset!$Q2081='Pricing Strategy'!$C$4:$C$71)*(Dataset!$R2081='Pricing Strategy'!$D$4:$D$71),))</f>
        <v>0.4</v>
      </c>
      <c r="V2081" s="3">
        <f>Dataset!$T2081*(1-Dataset!$U2081)</f>
        <v>34.92</v>
      </c>
    </row>
    <row r="2082" spans="1:22" x14ac:dyDescent="0.3">
      <c r="A2082" s="32"/>
      <c r="C2082" s="3">
        <v>2077</v>
      </c>
      <c r="D2082" s="3" t="s">
        <v>4973</v>
      </c>
      <c r="E2082" s="34">
        <v>43355</v>
      </c>
      <c r="F2082" s="34">
        <v>43358</v>
      </c>
      <c r="G2082" s="3" t="s">
        <v>184</v>
      </c>
      <c r="H2082" s="3" t="s">
        <v>4974</v>
      </c>
      <c r="I2082" s="3" t="s">
        <v>4975</v>
      </c>
      <c r="J2082" s="3" t="s">
        <v>22</v>
      </c>
      <c r="K2082" s="3" t="s">
        <v>23</v>
      </c>
      <c r="L2082" s="3" t="s">
        <v>4498</v>
      </c>
      <c r="M2082" s="3" t="s">
        <v>2739</v>
      </c>
      <c r="N2082" s="3">
        <v>21215</v>
      </c>
      <c r="O2082" s="3" t="s">
        <v>144</v>
      </c>
      <c r="P2082" s="3" t="s">
        <v>935</v>
      </c>
      <c r="Q2082" s="3" t="s">
        <v>42</v>
      </c>
      <c r="R2082" s="3" t="s">
        <v>86</v>
      </c>
      <c r="S2082" s="3" t="s">
        <v>936</v>
      </c>
      <c r="T2082" s="3">
        <v>39.9</v>
      </c>
      <c r="U2082" s="35" cm="1">
        <f t="array" ref="U2082">INDEX('Pricing Strategy'!$F$4:$F$71,MATCH(1,(Dataset!$O2082='Pricing Strategy'!$B$4:$B$71)*(Dataset!$Q2082='Pricing Strategy'!$C$4:$C$71)*(Dataset!$R2082='Pricing Strategy'!$D$4:$D$71),))</f>
        <v>0.4</v>
      </c>
      <c r="V2082" s="3">
        <f>Dataset!$T2082*(1-Dataset!$U2082)</f>
        <v>23.939999999999998</v>
      </c>
    </row>
    <row r="2083" spans="1:22" x14ac:dyDescent="0.3">
      <c r="A2083" s="32"/>
      <c r="C2083" s="3">
        <v>2078</v>
      </c>
      <c r="D2083" s="3" t="s">
        <v>4973</v>
      </c>
      <c r="E2083" s="34">
        <v>43355</v>
      </c>
      <c r="F2083" s="34">
        <v>43358</v>
      </c>
      <c r="G2083" s="3" t="s">
        <v>184</v>
      </c>
      <c r="H2083" s="3" t="s">
        <v>4974</v>
      </c>
      <c r="I2083" s="3" t="s">
        <v>4975</v>
      </c>
      <c r="J2083" s="3" t="s">
        <v>22</v>
      </c>
      <c r="K2083" s="3" t="s">
        <v>23</v>
      </c>
      <c r="L2083" s="3" t="s">
        <v>4498</v>
      </c>
      <c r="M2083" s="3" t="s">
        <v>2739</v>
      </c>
      <c r="N2083" s="3">
        <v>21215</v>
      </c>
      <c r="O2083" s="3" t="s">
        <v>144</v>
      </c>
      <c r="P2083" s="3" t="s">
        <v>433</v>
      </c>
      <c r="Q2083" s="3" t="s">
        <v>42</v>
      </c>
      <c r="R2083" s="3" t="s">
        <v>74</v>
      </c>
      <c r="S2083" s="3" t="s">
        <v>434</v>
      </c>
      <c r="T2083" s="3">
        <v>90.86</v>
      </c>
      <c r="U2083" s="35" cm="1">
        <f t="array" ref="U2083">INDEX('Pricing Strategy'!$F$4:$F$71,MATCH(1,(Dataset!$O2083='Pricing Strategy'!$B$4:$B$71)*(Dataset!$Q2083='Pricing Strategy'!$C$4:$C$71)*(Dataset!$R2083='Pricing Strategy'!$D$4:$D$71),))</f>
        <v>0.4</v>
      </c>
      <c r="V2083" s="3">
        <f>Dataset!$T2083*(1-Dataset!$U2083)</f>
        <v>54.515999999999998</v>
      </c>
    </row>
    <row r="2084" spans="1:22" x14ac:dyDescent="0.3">
      <c r="A2084" s="32"/>
      <c r="C2084" s="3">
        <v>2079</v>
      </c>
      <c r="D2084" s="3" t="s">
        <v>4973</v>
      </c>
      <c r="E2084" s="34">
        <v>43355</v>
      </c>
      <c r="F2084" s="34">
        <v>43358</v>
      </c>
      <c r="G2084" s="3" t="s">
        <v>184</v>
      </c>
      <c r="H2084" s="3" t="s">
        <v>4974</v>
      </c>
      <c r="I2084" s="3" t="s">
        <v>4975</v>
      </c>
      <c r="J2084" s="3" t="s">
        <v>22</v>
      </c>
      <c r="K2084" s="3" t="s">
        <v>23</v>
      </c>
      <c r="L2084" s="3" t="s">
        <v>4498</v>
      </c>
      <c r="M2084" s="3" t="s">
        <v>2739</v>
      </c>
      <c r="N2084" s="3">
        <v>21215</v>
      </c>
      <c r="O2084" s="3" t="s">
        <v>144</v>
      </c>
      <c r="P2084" s="3" t="s">
        <v>1098</v>
      </c>
      <c r="Q2084" s="3" t="s">
        <v>42</v>
      </c>
      <c r="R2084" s="3" t="s">
        <v>86</v>
      </c>
      <c r="S2084" s="3" t="s">
        <v>1099</v>
      </c>
      <c r="T2084" s="3">
        <v>94.85</v>
      </c>
      <c r="U2084" s="35" cm="1">
        <f t="array" ref="U2084">INDEX('Pricing Strategy'!$F$4:$F$71,MATCH(1,(Dataset!$O2084='Pricing Strategy'!$B$4:$B$71)*(Dataset!$Q2084='Pricing Strategy'!$C$4:$C$71)*(Dataset!$R2084='Pricing Strategy'!$D$4:$D$71),))</f>
        <v>0.4</v>
      </c>
      <c r="V2084" s="3">
        <f>Dataset!$T2084*(1-Dataset!$U2084)</f>
        <v>56.91</v>
      </c>
    </row>
    <row r="2085" spans="1:22" x14ac:dyDescent="0.3">
      <c r="A2085" s="32"/>
      <c r="C2085" s="3">
        <v>2080</v>
      </c>
      <c r="D2085" s="3" t="s">
        <v>4976</v>
      </c>
      <c r="E2085" s="34">
        <v>42728</v>
      </c>
      <c r="F2085" s="34">
        <v>42733</v>
      </c>
      <c r="G2085" s="3" t="s">
        <v>46</v>
      </c>
      <c r="H2085" s="3" t="s">
        <v>2761</v>
      </c>
      <c r="I2085" s="3" t="s">
        <v>2762</v>
      </c>
      <c r="J2085" s="3" t="s">
        <v>22</v>
      </c>
      <c r="K2085" s="3" t="s">
        <v>23</v>
      </c>
      <c r="L2085" s="3" t="s">
        <v>540</v>
      </c>
      <c r="M2085" s="3" t="s">
        <v>306</v>
      </c>
      <c r="N2085" s="3">
        <v>85023</v>
      </c>
      <c r="O2085" s="3" t="s">
        <v>40</v>
      </c>
      <c r="P2085" s="3" t="s">
        <v>4977</v>
      </c>
      <c r="Q2085" s="3" t="s">
        <v>42</v>
      </c>
      <c r="R2085" s="3" t="s">
        <v>86</v>
      </c>
      <c r="S2085" s="3" t="s">
        <v>4978</v>
      </c>
      <c r="T2085" s="3">
        <v>106.232</v>
      </c>
      <c r="U2085" s="35" cm="1">
        <f t="array" ref="U2085">INDEX('Pricing Strategy'!$F$4:$F$71,MATCH(1,(Dataset!$O2085='Pricing Strategy'!$B$4:$B$71)*(Dataset!$Q2085='Pricing Strategy'!$C$4:$C$71)*(Dataset!$R2085='Pricing Strategy'!$D$4:$D$71),))</f>
        <v>0.4</v>
      </c>
      <c r="V2085" s="3">
        <f>Dataset!$T2085*(1-Dataset!$U2085)</f>
        <v>63.739199999999997</v>
      </c>
    </row>
    <row r="2086" spans="1:22" x14ac:dyDescent="0.3">
      <c r="A2086" s="32"/>
      <c r="C2086" s="3">
        <v>2081</v>
      </c>
      <c r="D2086" s="3" t="s">
        <v>4976</v>
      </c>
      <c r="E2086" s="34">
        <v>42728</v>
      </c>
      <c r="F2086" s="34">
        <v>42733</v>
      </c>
      <c r="G2086" s="3" t="s">
        <v>46</v>
      </c>
      <c r="H2086" s="3" t="s">
        <v>2761</v>
      </c>
      <c r="I2086" s="3" t="s">
        <v>2762</v>
      </c>
      <c r="J2086" s="3" t="s">
        <v>22</v>
      </c>
      <c r="K2086" s="3" t="s">
        <v>23</v>
      </c>
      <c r="L2086" s="3" t="s">
        <v>540</v>
      </c>
      <c r="M2086" s="3" t="s">
        <v>306</v>
      </c>
      <c r="N2086" s="3">
        <v>85023</v>
      </c>
      <c r="O2086" s="3" t="s">
        <v>40</v>
      </c>
      <c r="P2086" s="3" t="s">
        <v>2340</v>
      </c>
      <c r="Q2086" s="3" t="s">
        <v>67</v>
      </c>
      <c r="R2086" s="3" t="s">
        <v>68</v>
      </c>
      <c r="S2086" s="3" t="s">
        <v>2341</v>
      </c>
      <c r="T2086" s="3">
        <v>111.98399999999999</v>
      </c>
      <c r="U2086" s="35" cm="1">
        <f t="array" ref="U2086">INDEX('Pricing Strategy'!$F$4:$F$71,MATCH(1,(Dataset!$O2086='Pricing Strategy'!$B$4:$B$71)*(Dataset!$Q2086='Pricing Strategy'!$C$4:$C$71)*(Dataset!$R2086='Pricing Strategy'!$D$4:$D$71),))</f>
        <v>0.4</v>
      </c>
      <c r="V2086" s="3">
        <f>Dataset!$T2086*(1-Dataset!$U2086)</f>
        <v>67.190399999999997</v>
      </c>
    </row>
    <row r="2087" spans="1:22" x14ac:dyDescent="0.3">
      <c r="A2087" s="32"/>
      <c r="C2087" s="3">
        <v>2082</v>
      </c>
      <c r="D2087" s="3" t="s">
        <v>4976</v>
      </c>
      <c r="E2087" s="34">
        <v>42728</v>
      </c>
      <c r="F2087" s="34">
        <v>42733</v>
      </c>
      <c r="G2087" s="3" t="s">
        <v>46</v>
      </c>
      <c r="H2087" s="3" t="s">
        <v>2761</v>
      </c>
      <c r="I2087" s="3" t="s">
        <v>2762</v>
      </c>
      <c r="J2087" s="3" t="s">
        <v>22</v>
      </c>
      <c r="K2087" s="3" t="s">
        <v>23</v>
      </c>
      <c r="L2087" s="3" t="s">
        <v>540</v>
      </c>
      <c r="M2087" s="3" t="s">
        <v>306</v>
      </c>
      <c r="N2087" s="3">
        <v>85023</v>
      </c>
      <c r="O2087" s="3" t="s">
        <v>40</v>
      </c>
      <c r="P2087" s="3" t="s">
        <v>2993</v>
      </c>
      <c r="Q2087" s="3" t="s">
        <v>28</v>
      </c>
      <c r="R2087" s="3" t="s">
        <v>61</v>
      </c>
      <c r="S2087" s="3" t="s">
        <v>2994</v>
      </c>
      <c r="T2087" s="3">
        <v>7.7119999999999997</v>
      </c>
      <c r="U2087" s="35" cm="1">
        <f t="array" ref="U2087">INDEX('Pricing Strategy'!$F$4:$F$71,MATCH(1,(Dataset!$O2087='Pricing Strategy'!$B$4:$B$71)*(Dataset!$Q2087='Pricing Strategy'!$C$4:$C$71)*(Dataset!$R2087='Pricing Strategy'!$D$4:$D$71),))</f>
        <v>0.4</v>
      </c>
      <c r="V2087" s="3">
        <f>Dataset!$T2087*(1-Dataset!$U2087)</f>
        <v>4.6271999999999993</v>
      </c>
    </row>
    <row r="2088" spans="1:22" x14ac:dyDescent="0.3">
      <c r="A2088" s="32"/>
      <c r="C2088" s="3">
        <v>2083</v>
      </c>
      <c r="D2088" s="3" t="s">
        <v>4979</v>
      </c>
      <c r="E2088" s="34">
        <v>43154</v>
      </c>
      <c r="F2088" s="34">
        <v>43160</v>
      </c>
      <c r="G2088" s="3" t="s">
        <v>46</v>
      </c>
      <c r="H2088" s="3" t="s">
        <v>2037</v>
      </c>
      <c r="I2088" s="3" t="s">
        <v>2038</v>
      </c>
      <c r="J2088" s="3" t="s">
        <v>22</v>
      </c>
      <c r="K2088" s="3" t="s">
        <v>23</v>
      </c>
      <c r="L2088" s="3" t="s">
        <v>38</v>
      </c>
      <c r="M2088" s="3" t="s">
        <v>39</v>
      </c>
      <c r="N2088" s="3">
        <v>90008</v>
      </c>
      <c r="O2088" s="3" t="s">
        <v>40</v>
      </c>
      <c r="P2088" s="3" t="s">
        <v>3543</v>
      </c>
      <c r="Q2088" s="3" t="s">
        <v>42</v>
      </c>
      <c r="R2088" s="3" t="s">
        <v>86</v>
      </c>
      <c r="S2088" s="3" t="s">
        <v>3544</v>
      </c>
      <c r="T2088" s="3">
        <v>37.44</v>
      </c>
      <c r="U2088" s="35" cm="1">
        <f t="array" ref="U2088">INDEX('Pricing Strategy'!$F$4:$F$71,MATCH(1,(Dataset!$O2088='Pricing Strategy'!$B$4:$B$71)*(Dataset!$Q2088='Pricing Strategy'!$C$4:$C$71)*(Dataset!$R2088='Pricing Strategy'!$D$4:$D$71),))</f>
        <v>0.4</v>
      </c>
      <c r="V2088" s="3">
        <f>Dataset!$T2088*(1-Dataset!$U2088)</f>
        <v>22.463999999999999</v>
      </c>
    </row>
    <row r="2089" spans="1:22" x14ac:dyDescent="0.3">
      <c r="A2089" s="32"/>
      <c r="C2089" s="3">
        <v>2084</v>
      </c>
      <c r="D2089" s="3" t="s">
        <v>4980</v>
      </c>
      <c r="E2089" s="34">
        <v>42331</v>
      </c>
      <c r="F2089" s="34">
        <v>42337</v>
      </c>
      <c r="G2089" s="3" t="s">
        <v>46</v>
      </c>
      <c r="H2089" s="3" t="s">
        <v>4449</v>
      </c>
      <c r="I2089" s="3" t="s">
        <v>4450</v>
      </c>
      <c r="J2089" s="3" t="s">
        <v>98</v>
      </c>
      <c r="K2089" s="3" t="s">
        <v>23</v>
      </c>
      <c r="L2089" s="3" t="s">
        <v>180</v>
      </c>
      <c r="M2089" s="3" t="s">
        <v>100</v>
      </c>
      <c r="N2089" s="3">
        <v>77036</v>
      </c>
      <c r="O2089" s="3" t="s">
        <v>101</v>
      </c>
      <c r="P2089" s="3" t="s">
        <v>1669</v>
      </c>
      <c r="Q2089" s="3" t="s">
        <v>42</v>
      </c>
      <c r="R2089" s="3" t="s">
        <v>43</v>
      </c>
      <c r="S2089" s="3" t="s">
        <v>1670</v>
      </c>
      <c r="T2089" s="3">
        <v>23.68</v>
      </c>
      <c r="U2089" s="35" cm="1">
        <f t="array" ref="U2089">INDEX('Pricing Strategy'!$F$4:$F$71,MATCH(1,(Dataset!$O2089='Pricing Strategy'!$B$4:$B$71)*(Dataset!$Q2089='Pricing Strategy'!$C$4:$C$71)*(Dataset!$R2089='Pricing Strategy'!$D$4:$D$71),))</f>
        <v>0.3</v>
      </c>
      <c r="V2089" s="3">
        <f>Dataset!$T2089*(1-Dataset!$U2089)</f>
        <v>16.576000000000001</v>
      </c>
    </row>
    <row r="2090" spans="1:22" x14ac:dyDescent="0.3">
      <c r="A2090" s="32"/>
      <c r="C2090" s="3">
        <v>2085</v>
      </c>
      <c r="D2090" s="3" t="s">
        <v>4981</v>
      </c>
      <c r="E2090" s="34">
        <v>42909</v>
      </c>
      <c r="F2090" s="34">
        <v>42914</v>
      </c>
      <c r="G2090" s="3" t="s">
        <v>46</v>
      </c>
      <c r="H2090" s="3" t="s">
        <v>89</v>
      </c>
      <c r="I2090" s="3" t="s">
        <v>90</v>
      </c>
      <c r="J2090" s="3" t="s">
        <v>22</v>
      </c>
      <c r="K2090" s="3" t="s">
        <v>23</v>
      </c>
      <c r="L2090" s="3" t="s">
        <v>262</v>
      </c>
      <c r="M2090" s="3" t="s">
        <v>263</v>
      </c>
      <c r="N2090" s="3">
        <v>10009</v>
      </c>
      <c r="O2090" s="3" t="s">
        <v>144</v>
      </c>
      <c r="P2090" s="3" t="s">
        <v>2257</v>
      </c>
      <c r="Q2090" s="3" t="s">
        <v>42</v>
      </c>
      <c r="R2090" s="3" t="s">
        <v>43</v>
      </c>
      <c r="S2090" s="3" t="s">
        <v>2258</v>
      </c>
      <c r="T2090" s="3">
        <v>122.12</v>
      </c>
      <c r="U2090" s="35" cm="1">
        <f t="array" ref="U2090">INDEX('Pricing Strategy'!$F$4:$F$71,MATCH(1,(Dataset!$O2090='Pricing Strategy'!$B$4:$B$71)*(Dataset!$Q2090='Pricing Strategy'!$C$4:$C$71)*(Dataset!$R2090='Pricing Strategy'!$D$4:$D$71),))</f>
        <v>0.4</v>
      </c>
      <c r="V2090" s="3">
        <f>Dataset!$T2090*(1-Dataset!$U2090)</f>
        <v>73.272000000000006</v>
      </c>
    </row>
    <row r="2091" spans="1:22" x14ac:dyDescent="0.3">
      <c r="A2091" s="32"/>
      <c r="C2091" s="3">
        <v>2086</v>
      </c>
      <c r="D2091" s="3" t="s">
        <v>4981</v>
      </c>
      <c r="E2091" s="34">
        <v>42909</v>
      </c>
      <c r="F2091" s="34">
        <v>42914</v>
      </c>
      <c r="G2091" s="3" t="s">
        <v>46</v>
      </c>
      <c r="H2091" s="3" t="s">
        <v>89</v>
      </c>
      <c r="I2091" s="3" t="s">
        <v>90</v>
      </c>
      <c r="J2091" s="3" t="s">
        <v>22</v>
      </c>
      <c r="K2091" s="3" t="s">
        <v>23</v>
      </c>
      <c r="L2091" s="3" t="s">
        <v>262</v>
      </c>
      <c r="M2091" s="3" t="s">
        <v>263</v>
      </c>
      <c r="N2091" s="3">
        <v>10009</v>
      </c>
      <c r="O2091" s="3" t="s">
        <v>144</v>
      </c>
      <c r="P2091" s="3" t="s">
        <v>4982</v>
      </c>
      <c r="Q2091" s="3" t="s">
        <v>42</v>
      </c>
      <c r="R2091" s="3" t="s">
        <v>43</v>
      </c>
      <c r="S2091" s="3" t="s">
        <v>4983</v>
      </c>
      <c r="T2091" s="3">
        <v>18.45</v>
      </c>
      <c r="U2091" s="35" cm="1">
        <f t="array" ref="U2091">INDEX('Pricing Strategy'!$F$4:$F$71,MATCH(1,(Dataset!$O2091='Pricing Strategy'!$B$4:$B$71)*(Dataset!$Q2091='Pricing Strategy'!$C$4:$C$71)*(Dataset!$R2091='Pricing Strategy'!$D$4:$D$71),))</f>
        <v>0.4</v>
      </c>
      <c r="V2091" s="3">
        <f>Dataset!$T2091*(1-Dataset!$U2091)</f>
        <v>11.069999999999999</v>
      </c>
    </row>
    <row r="2092" spans="1:22" x14ac:dyDescent="0.3">
      <c r="A2092" s="32"/>
      <c r="C2092" s="3">
        <v>2087</v>
      </c>
      <c r="D2092" s="3" t="s">
        <v>4981</v>
      </c>
      <c r="E2092" s="34">
        <v>42909</v>
      </c>
      <c r="F2092" s="34">
        <v>42914</v>
      </c>
      <c r="G2092" s="3" t="s">
        <v>46</v>
      </c>
      <c r="H2092" s="3" t="s">
        <v>89</v>
      </c>
      <c r="I2092" s="3" t="s">
        <v>90</v>
      </c>
      <c r="J2092" s="3" t="s">
        <v>22</v>
      </c>
      <c r="K2092" s="3" t="s">
        <v>23</v>
      </c>
      <c r="L2092" s="3" t="s">
        <v>262</v>
      </c>
      <c r="M2092" s="3" t="s">
        <v>263</v>
      </c>
      <c r="N2092" s="3">
        <v>10009</v>
      </c>
      <c r="O2092" s="3" t="s">
        <v>144</v>
      </c>
      <c r="P2092" s="3" t="s">
        <v>1544</v>
      </c>
      <c r="Q2092" s="3" t="s">
        <v>42</v>
      </c>
      <c r="R2092" s="3" t="s">
        <v>55</v>
      </c>
      <c r="S2092" s="3" t="s">
        <v>1545</v>
      </c>
      <c r="T2092" s="3">
        <v>324.89999999999998</v>
      </c>
      <c r="U2092" s="35" cm="1">
        <f t="array" ref="U2092">INDEX('Pricing Strategy'!$F$4:$F$71,MATCH(1,(Dataset!$O2092='Pricing Strategy'!$B$4:$B$71)*(Dataset!$Q2092='Pricing Strategy'!$C$4:$C$71)*(Dataset!$R2092='Pricing Strategy'!$D$4:$D$71),))</f>
        <v>0.5</v>
      </c>
      <c r="V2092" s="3">
        <f>Dataset!$T2092*(1-Dataset!$U2092)</f>
        <v>162.44999999999999</v>
      </c>
    </row>
    <row r="2093" spans="1:22" x14ac:dyDescent="0.3">
      <c r="A2093" s="32"/>
      <c r="C2093" s="3">
        <v>2088</v>
      </c>
      <c r="D2093" s="3" t="s">
        <v>4981</v>
      </c>
      <c r="E2093" s="34">
        <v>42909</v>
      </c>
      <c r="F2093" s="34">
        <v>42914</v>
      </c>
      <c r="G2093" s="3" t="s">
        <v>46</v>
      </c>
      <c r="H2093" s="3" t="s">
        <v>89</v>
      </c>
      <c r="I2093" s="3" t="s">
        <v>90</v>
      </c>
      <c r="J2093" s="3" t="s">
        <v>22</v>
      </c>
      <c r="K2093" s="3" t="s">
        <v>23</v>
      </c>
      <c r="L2093" s="3" t="s">
        <v>262</v>
      </c>
      <c r="M2093" s="3" t="s">
        <v>263</v>
      </c>
      <c r="N2093" s="3">
        <v>10009</v>
      </c>
      <c r="O2093" s="3" t="s">
        <v>144</v>
      </c>
      <c r="P2093" s="3" t="s">
        <v>4643</v>
      </c>
      <c r="Q2093" s="3" t="s">
        <v>42</v>
      </c>
      <c r="R2093" s="3" t="s">
        <v>86</v>
      </c>
      <c r="S2093" s="3" t="s">
        <v>4644</v>
      </c>
      <c r="T2093" s="3">
        <v>146.72999999999999</v>
      </c>
      <c r="U2093" s="35" cm="1">
        <f t="array" ref="U2093">INDEX('Pricing Strategy'!$F$4:$F$71,MATCH(1,(Dataset!$O2093='Pricing Strategy'!$B$4:$B$71)*(Dataset!$Q2093='Pricing Strategy'!$C$4:$C$71)*(Dataset!$R2093='Pricing Strategy'!$D$4:$D$71),))</f>
        <v>0.4</v>
      </c>
      <c r="V2093" s="3">
        <f>Dataset!$T2093*(1-Dataset!$U2093)</f>
        <v>88.037999999999997</v>
      </c>
    </row>
    <row r="2094" spans="1:22" x14ac:dyDescent="0.3">
      <c r="A2094" s="32"/>
      <c r="C2094" s="3">
        <v>2089</v>
      </c>
      <c r="D2094" s="3" t="s">
        <v>4981</v>
      </c>
      <c r="E2094" s="34">
        <v>42909</v>
      </c>
      <c r="F2094" s="34">
        <v>42914</v>
      </c>
      <c r="G2094" s="3" t="s">
        <v>46</v>
      </c>
      <c r="H2094" s="3" t="s">
        <v>89</v>
      </c>
      <c r="I2094" s="3" t="s">
        <v>90</v>
      </c>
      <c r="J2094" s="3" t="s">
        <v>22</v>
      </c>
      <c r="K2094" s="3" t="s">
        <v>23</v>
      </c>
      <c r="L2094" s="3" t="s">
        <v>262</v>
      </c>
      <c r="M2094" s="3" t="s">
        <v>263</v>
      </c>
      <c r="N2094" s="3">
        <v>10009</v>
      </c>
      <c r="O2094" s="3" t="s">
        <v>144</v>
      </c>
      <c r="P2094" s="3" t="s">
        <v>4984</v>
      </c>
      <c r="Q2094" s="3" t="s">
        <v>42</v>
      </c>
      <c r="R2094" s="3" t="s">
        <v>265</v>
      </c>
      <c r="S2094" s="3" t="s">
        <v>4985</v>
      </c>
      <c r="T2094" s="3">
        <v>3.96</v>
      </c>
      <c r="U2094" s="35" cm="1">
        <f t="array" ref="U2094">INDEX('Pricing Strategy'!$F$4:$F$71,MATCH(1,(Dataset!$O2094='Pricing Strategy'!$B$4:$B$71)*(Dataset!$Q2094='Pricing Strategy'!$C$4:$C$71)*(Dataset!$R2094='Pricing Strategy'!$D$4:$D$71),))</f>
        <v>0.4</v>
      </c>
      <c r="V2094" s="3">
        <f>Dataset!$T2094*(1-Dataset!$U2094)</f>
        <v>2.3759999999999999</v>
      </c>
    </row>
    <row r="2095" spans="1:22" x14ac:dyDescent="0.3">
      <c r="A2095" s="32"/>
      <c r="C2095" s="3">
        <v>2090</v>
      </c>
      <c r="D2095" s="3" t="s">
        <v>4986</v>
      </c>
      <c r="E2095" s="34">
        <v>42669</v>
      </c>
      <c r="F2095" s="34">
        <v>42673</v>
      </c>
      <c r="G2095" s="3" t="s">
        <v>46</v>
      </c>
      <c r="H2095" s="3" t="s">
        <v>1721</v>
      </c>
      <c r="I2095" s="3" t="s">
        <v>1722</v>
      </c>
      <c r="J2095" s="3" t="s">
        <v>37</v>
      </c>
      <c r="K2095" s="3" t="s">
        <v>23</v>
      </c>
      <c r="L2095" s="3" t="s">
        <v>4987</v>
      </c>
      <c r="M2095" s="3" t="s">
        <v>39</v>
      </c>
      <c r="N2095" s="3">
        <v>91730</v>
      </c>
      <c r="O2095" s="3" t="s">
        <v>40</v>
      </c>
      <c r="P2095" s="3" t="s">
        <v>4988</v>
      </c>
      <c r="Q2095" s="3" t="s">
        <v>42</v>
      </c>
      <c r="R2095" s="3" t="s">
        <v>43</v>
      </c>
      <c r="S2095" s="3" t="s">
        <v>4989</v>
      </c>
      <c r="T2095" s="3">
        <v>5.76</v>
      </c>
      <c r="U2095" s="35" cm="1">
        <f t="array" ref="U2095">INDEX('Pricing Strategy'!$F$4:$F$71,MATCH(1,(Dataset!$O2095='Pricing Strategy'!$B$4:$B$71)*(Dataset!$Q2095='Pricing Strategy'!$C$4:$C$71)*(Dataset!$R2095='Pricing Strategy'!$D$4:$D$71),))</f>
        <v>0.4</v>
      </c>
      <c r="V2095" s="3">
        <f>Dataset!$T2095*(1-Dataset!$U2095)</f>
        <v>3.456</v>
      </c>
    </row>
    <row r="2096" spans="1:22" x14ac:dyDescent="0.3">
      <c r="A2096" s="32"/>
      <c r="C2096" s="3">
        <v>2091</v>
      </c>
      <c r="D2096" s="3" t="s">
        <v>4990</v>
      </c>
      <c r="E2096" s="34">
        <v>43296</v>
      </c>
      <c r="F2096" s="34">
        <v>43300</v>
      </c>
      <c r="G2096" s="3" t="s">
        <v>46</v>
      </c>
      <c r="H2096" s="3" t="s">
        <v>4991</v>
      </c>
      <c r="I2096" s="3" t="s">
        <v>4992</v>
      </c>
      <c r="J2096" s="3" t="s">
        <v>22</v>
      </c>
      <c r="K2096" s="3" t="s">
        <v>23</v>
      </c>
      <c r="L2096" s="3" t="s">
        <v>517</v>
      </c>
      <c r="M2096" s="3" t="s">
        <v>241</v>
      </c>
      <c r="N2096" s="3">
        <v>19805</v>
      </c>
      <c r="O2096" s="3" t="s">
        <v>144</v>
      </c>
      <c r="P2096" s="3" t="s">
        <v>2369</v>
      </c>
      <c r="Q2096" s="3" t="s">
        <v>42</v>
      </c>
      <c r="R2096" s="3" t="s">
        <v>71</v>
      </c>
      <c r="S2096" s="3" t="s">
        <v>2370</v>
      </c>
      <c r="T2096" s="3">
        <v>26.55</v>
      </c>
      <c r="U2096" s="35" cm="1">
        <f t="array" ref="U2096">INDEX('Pricing Strategy'!$F$4:$F$71,MATCH(1,(Dataset!$O2096='Pricing Strategy'!$B$4:$B$71)*(Dataset!$Q2096='Pricing Strategy'!$C$4:$C$71)*(Dataset!$R2096='Pricing Strategy'!$D$4:$D$71),))</f>
        <v>0.4</v>
      </c>
      <c r="V2096" s="3">
        <f>Dataset!$T2096*(1-Dataset!$U2096)</f>
        <v>15.93</v>
      </c>
    </row>
    <row r="2097" spans="1:22" x14ac:dyDescent="0.3">
      <c r="A2097" s="32"/>
      <c r="C2097" s="3">
        <v>2092</v>
      </c>
      <c r="D2097" s="3" t="s">
        <v>4990</v>
      </c>
      <c r="E2097" s="34">
        <v>43296</v>
      </c>
      <c r="F2097" s="34">
        <v>43300</v>
      </c>
      <c r="G2097" s="3" t="s">
        <v>46</v>
      </c>
      <c r="H2097" s="3" t="s">
        <v>4991</v>
      </c>
      <c r="I2097" s="3" t="s">
        <v>4992</v>
      </c>
      <c r="J2097" s="3" t="s">
        <v>22</v>
      </c>
      <c r="K2097" s="3" t="s">
        <v>23</v>
      </c>
      <c r="L2097" s="3" t="s">
        <v>517</v>
      </c>
      <c r="M2097" s="3" t="s">
        <v>241</v>
      </c>
      <c r="N2097" s="3">
        <v>19805</v>
      </c>
      <c r="O2097" s="3" t="s">
        <v>144</v>
      </c>
      <c r="P2097" s="3" t="s">
        <v>4461</v>
      </c>
      <c r="Q2097" s="3" t="s">
        <v>28</v>
      </c>
      <c r="R2097" s="3" t="s">
        <v>52</v>
      </c>
      <c r="S2097" s="3" t="s">
        <v>4462</v>
      </c>
      <c r="T2097" s="3">
        <v>310.44299999999998</v>
      </c>
      <c r="U2097" s="35" cm="1">
        <f t="array" ref="U2097">INDEX('Pricing Strategy'!$F$4:$F$71,MATCH(1,(Dataset!$O2097='Pricing Strategy'!$B$4:$B$71)*(Dataset!$Q2097='Pricing Strategy'!$C$4:$C$71)*(Dataset!$R2097='Pricing Strategy'!$D$4:$D$71),))</f>
        <v>0.45</v>
      </c>
      <c r="V2097" s="3">
        <f>Dataset!$T2097*(1-Dataset!$U2097)</f>
        <v>170.74365</v>
      </c>
    </row>
    <row r="2098" spans="1:22" x14ac:dyDescent="0.3">
      <c r="A2098" s="32"/>
      <c r="C2098" s="3">
        <v>2093</v>
      </c>
      <c r="D2098" s="3" t="s">
        <v>4993</v>
      </c>
      <c r="E2098" s="34">
        <v>42325</v>
      </c>
      <c r="F2098" s="34">
        <v>42329</v>
      </c>
      <c r="G2098" s="3" t="s">
        <v>46</v>
      </c>
      <c r="H2098" s="3" t="s">
        <v>761</v>
      </c>
      <c r="I2098" s="3" t="s">
        <v>762</v>
      </c>
      <c r="J2098" s="3" t="s">
        <v>98</v>
      </c>
      <c r="K2098" s="3" t="s">
        <v>23</v>
      </c>
      <c r="L2098" s="3" t="s">
        <v>4994</v>
      </c>
      <c r="M2098" s="3" t="s">
        <v>225</v>
      </c>
      <c r="N2098" s="3">
        <v>56560</v>
      </c>
      <c r="O2098" s="3" t="s">
        <v>101</v>
      </c>
      <c r="P2098" s="3" t="s">
        <v>3897</v>
      </c>
      <c r="Q2098" s="3" t="s">
        <v>28</v>
      </c>
      <c r="R2098" s="3" t="s">
        <v>32</v>
      </c>
      <c r="S2098" s="3" t="s">
        <v>3898</v>
      </c>
      <c r="T2098" s="3">
        <v>479.9</v>
      </c>
      <c r="U2098" s="35" cm="1">
        <f t="array" ref="U2098">INDEX('Pricing Strategy'!$F$4:$F$71,MATCH(1,(Dataset!$O2098='Pricing Strategy'!$B$4:$B$71)*(Dataset!$Q2098='Pricing Strategy'!$C$4:$C$71)*(Dataset!$R2098='Pricing Strategy'!$D$4:$D$71),))</f>
        <v>0.35</v>
      </c>
      <c r="V2098" s="3">
        <f>Dataset!$T2098*(1-Dataset!$U2098)</f>
        <v>311.935</v>
      </c>
    </row>
    <row r="2099" spans="1:22" x14ac:dyDescent="0.3">
      <c r="A2099" s="32"/>
      <c r="C2099" s="3">
        <v>2094</v>
      </c>
      <c r="D2099" s="3" t="s">
        <v>4995</v>
      </c>
      <c r="E2099" s="34">
        <v>42473</v>
      </c>
      <c r="F2099" s="34">
        <v>42475</v>
      </c>
      <c r="G2099" s="3" t="s">
        <v>19</v>
      </c>
      <c r="H2099" s="3" t="s">
        <v>4159</v>
      </c>
      <c r="I2099" s="3" t="s">
        <v>4160</v>
      </c>
      <c r="J2099" s="3" t="s">
        <v>22</v>
      </c>
      <c r="K2099" s="3" t="s">
        <v>23</v>
      </c>
      <c r="L2099" s="3" t="s">
        <v>2855</v>
      </c>
      <c r="M2099" s="3" t="s">
        <v>665</v>
      </c>
      <c r="N2099" s="3">
        <v>87401</v>
      </c>
      <c r="O2099" s="3" t="s">
        <v>40</v>
      </c>
      <c r="P2099" s="3" t="s">
        <v>1961</v>
      </c>
      <c r="Q2099" s="3" t="s">
        <v>42</v>
      </c>
      <c r="R2099" s="3" t="s">
        <v>575</v>
      </c>
      <c r="S2099" s="3" t="s">
        <v>1962</v>
      </c>
      <c r="T2099" s="3">
        <v>12.88</v>
      </c>
      <c r="U2099" s="35" cm="1">
        <f t="array" ref="U2099">INDEX('Pricing Strategy'!$F$4:$F$71,MATCH(1,(Dataset!$O2099='Pricing Strategy'!$B$4:$B$71)*(Dataset!$Q2099='Pricing Strategy'!$C$4:$C$71)*(Dataset!$R2099='Pricing Strategy'!$D$4:$D$71),))</f>
        <v>0.45</v>
      </c>
      <c r="V2099" s="3">
        <f>Dataset!$T2099*(1-Dataset!$U2099)</f>
        <v>7.0840000000000014</v>
      </c>
    </row>
    <row r="2100" spans="1:22" x14ac:dyDescent="0.3">
      <c r="A2100" s="32"/>
      <c r="C2100" s="3">
        <v>2095</v>
      </c>
      <c r="D2100" s="3" t="s">
        <v>4996</v>
      </c>
      <c r="E2100" s="34">
        <v>42699</v>
      </c>
      <c r="F2100" s="34">
        <v>42703</v>
      </c>
      <c r="G2100" s="3" t="s">
        <v>46</v>
      </c>
      <c r="H2100" s="3" t="s">
        <v>140</v>
      </c>
      <c r="I2100" s="3" t="s">
        <v>141</v>
      </c>
      <c r="J2100" s="3" t="s">
        <v>22</v>
      </c>
      <c r="K2100" s="3" t="s">
        <v>23</v>
      </c>
      <c r="L2100" s="3" t="s">
        <v>517</v>
      </c>
      <c r="M2100" s="3" t="s">
        <v>84</v>
      </c>
      <c r="N2100" s="3">
        <v>28403</v>
      </c>
      <c r="O2100" s="3" t="s">
        <v>26</v>
      </c>
      <c r="P2100" s="3" t="s">
        <v>4997</v>
      </c>
      <c r="Q2100" s="3" t="s">
        <v>42</v>
      </c>
      <c r="R2100" s="3" t="s">
        <v>64</v>
      </c>
      <c r="S2100" s="3" t="s">
        <v>4998</v>
      </c>
      <c r="T2100" s="3">
        <v>13.12</v>
      </c>
      <c r="U2100" s="35" cm="1">
        <f t="array" ref="U2100">INDEX('Pricing Strategy'!$F$4:$F$71,MATCH(1,(Dataset!$O2100='Pricing Strategy'!$B$4:$B$71)*(Dataset!$Q2100='Pricing Strategy'!$C$4:$C$71)*(Dataset!$R2100='Pricing Strategy'!$D$4:$D$71),))</f>
        <v>0.3</v>
      </c>
      <c r="V2100" s="3">
        <f>Dataset!$T2100*(1-Dataset!$U2100)</f>
        <v>9.1839999999999993</v>
      </c>
    </row>
    <row r="2101" spans="1:22" x14ac:dyDescent="0.3">
      <c r="A2101" s="32"/>
      <c r="C2101" s="3">
        <v>2096</v>
      </c>
      <c r="D2101" s="3" t="s">
        <v>4999</v>
      </c>
      <c r="E2101" s="34">
        <v>42870</v>
      </c>
      <c r="F2101" s="34">
        <v>42875</v>
      </c>
      <c r="G2101" s="3" t="s">
        <v>46</v>
      </c>
      <c r="H2101" s="3" t="s">
        <v>193</v>
      </c>
      <c r="I2101" s="3" t="s">
        <v>194</v>
      </c>
      <c r="J2101" s="3" t="s">
        <v>98</v>
      </c>
      <c r="K2101" s="3" t="s">
        <v>23</v>
      </c>
      <c r="L2101" s="3" t="s">
        <v>324</v>
      </c>
      <c r="M2101" s="3" t="s">
        <v>1489</v>
      </c>
      <c r="N2101" s="3">
        <v>39212</v>
      </c>
      <c r="O2101" s="3" t="s">
        <v>26</v>
      </c>
      <c r="P2101" s="3" t="s">
        <v>5000</v>
      </c>
      <c r="Q2101" s="3" t="s">
        <v>42</v>
      </c>
      <c r="R2101" s="3" t="s">
        <v>71</v>
      </c>
      <c r="S2101" s="3" t="s">
        <v>5001</v>
      </c>
      <c r="T2101" s="3">
        <v>511.84</v>
      </c>
      <c r="U2101" s="35" cm="1">
        <f t="array" ref="U2101">INDEX('Pricing Strategy'!$F$4:$F$71,MATCH(1,(Dataset!$O2101='Pricing Strategy'!$B$4:$B$71)*(Dataset!$Q2101='Pricing Strategy'!$C$4:$C$71)*(Dataset!$R2101='Pricing Strategy'!$D$4:$D$71),))</f>
        <v>0.25</v>
      </c>
      <c r="V2101" s="3">
        <f>Dataset!$T2101*(1-Dataset!$U2101)</f>
        <v>383.88</v>
      </c>
    </row>
    <row r="2102" spans="1:22" x14ac:dyDescent="0.3">
      <c r="A2102" s="32"/>
      <c r="C2102" s="3">
        <v>2097</v>
      </c>
      <c r="D2102" s="3" t="s">
        <v>4999</v>
      </c>
      <c r="E2102" s="34">
        <v>42870</v>
      </c>
      <c r="F2102" s="34">
        <v>42875</v>
      </c>
      <c r="G2102" s="3" t="s">
        <v>46</v>
      </c>
      <c r="H2102" s="3" t="s">
        <v>193</v>
      </c>
      <c r="I2102" s="3" t="s">
        <v>194</v>
      </c>
      <c r="J2102" s="3" t="s">
        <v>98</v>
      </c>
      <c r="K2102" s="3" t="s">
        <v>23</v>
      </c>
      <c r="L2102" s="3" t="s">
        <v>324</v>
      </c>
      <c r="M2102" s="3" t="s">
        <v>1489</v>
      </c>
      <c r="N2102" s="3">
        <v>39212</v>
      </c>
      <c r="O2102" s="3" t="s">
        <v>26</v>
      </c>
      <c r="P2102" s="3" t="s">
        <v>5002</v>
      </c>
      <c r="Q2102" s="3" t="s">
        <v>42</v>
      </c>
      <c r="R2102" s="3" t="s">
        <v>64</v>
      </c>
      <c r="S2102" s="3" t="s">
        <v>5003</v>
      </c>
      <c r="T2102" s="3">
        <v>91.96</v>
      </c>
      <c r="U2102" s="35" cm="1">
        <f t="array" ref="U2102">INDEX('Pricing Strategy'!$F$4:$F$71,MATCH(1,(Dataset!$O2102='Pricing Strategy'!$B$4:$B$71)*(Dataset!$Q2102='Pricing Strategy'!$C$4:$C$71)*(Dataset!$R2102='Pricing Strategy'!$D$4:$D$71),))</f>
        <v>0.3</v>
      </c>
      <c r="V2102" s="3">
        <f>Dataset!$T2102*(1-Dataset!$U2102)</f>
        <v>64.371999999999986</v>
      </c>
    </row>
    <row r="2103" spans="1:22" x14ac:dyDescent="0.3">
      <c r="A2103" s="32"/>
      <c r="C2103" s="3">
        <v>2098</v>
      </c>
      <c r="D2103" s="3" t="s">
        <v>4999</v>
      </c>
      <c r="E2103" s="34">
        <v>42870</v>
      </c>
      <c r="F2103" s="34">
        <v>42875</v>
      </c>
      <c r="G2103" s="3" t="s">
        <v>46</v>
      </c>
      <c r="H2103" s="3" t="s">
        <v>193</v>
      </c>
      <c r="I2103" s="3" t="s">
        <v>194</v>
      </c>
      <c r="J2103" s="3" t="s">
        <v>98</v>
      </c>
      <c r="K2103" s="3" t="s">
        <v>23</v>
      </c>
      <c r="L2103" s="3" t="s">
        <v>324</v>
      </c>
      <c r="M2103" s="3" t="s">
        <v>1489</v>
      </c>
      <c r="N2103" s="3">
        <v>39212</v>
      </c>
      <c r="O2103" s="3" t="s">
        <v>26</v>
      </c>
      <c r="P2103" s="3" t="s">
        <v>1741</v>
      </c>
      <c r="Q2103" s="3" t="s">
        <v>42</v>
      </c>
      <c r="R2103" s="3" t="s">
        <v>64</v>
      </c>
      <c r="S2103" s="3" t="s">
        <v>1742</v>
      </c>
      <c r="T2103" s="3">
        <v>8.34</v>
      </c>
      <c r="U2103" s="35" cm="1">
        <f t="array" ref="U2103">INDEX('Pricing Strategy'!$F$4:$F$71,MATCH(1,(Dataset!$O2103='Pricing Strategy'!$B$4:$B$71)*(Dataset!$Q2103='Pricing Strategy'!$C$4:$C$71)*(Dataset!$R2103='Pricing Strategy'!$D$4:$D$71),))</f>
        <v>0.3</v>
      </c>
      <c r="V2103" s="3">
        <f>Dataset!$T2103*(1-Dataset!$U2103)</f>
        <v>5.8379999999999992</v>
      </c>
    </row>
    <row r="2104" spans="1:22" x14ac:dyDescent="0.3">
      <c r="A2104" s="32"/>
      <c r="C2104" s="3">
        <v>2099</v>
      </c>
      <c r="D2104" s="3" t="s">
        <v>5004</v>
      </c>
      <c r="E2104" s="34">
        <v>43350</v>
      </c>
      <c r="F2104" s="34">
        <v>43355</v>
      </c>
      <c r="G2104" s="3" t="s">
        <v>46</v>
      </c>
      <c r="H2104" s="3" t="s">
        <v>662</v>
      </c>
      <c r="I2104" s="3" t="s">
        <v>663</v>
      </c>
      <c r="J2104" s="3" t="s">
        <v>22</v>
      </c>
      <c r="K2104" s="3" t="s">
        <v>23</v>
      </c>
      <c r="L2104" s="3" t="s">
        <v>415</v>
      </c>
      <c r="M2104" s="3" t="s">
        <v>416</v>
      </c>
      <c r="N2104" s="3">
        <v>97206</v>
      </c>
      <c r="O2104" s="3" t="s">
        <v>40</v>
      </c>
      <c r="P2104" s="3" t="s">
        <v>3732</v>
      </c>
      <c r="Q2104" s="3" t="s">
        <v>42</v>
      </c>
      <c r="R2104" s="3" t="s">
        <v>55</v>
      </c>
      <c r="S2104" s="3" t="s">
        <v>3733</v>
      </c>
      <c r="T2104" s="3">
        <v>37.68</v>
      </c>
      <c r="U2104" s="35" cm="1">
        <f t="array" ref="U2104">INDEX('Pricing Strategy'!$F$4:$F$71,MATCH(1,(Dataset!$O2104='Pricing Strategy'!$B$4:$B$71)*(Dataset!$Q2104='Pricing Strategy'!$C$4:$C$71)*(Dataset!$R2104='Pricing Strategy'!$D$4:$D$71),))</f>
        <v>0.5</v>
      </c>
      <c r="V2104" s="3">
        <f>Dataset!$T2104*(1-Dataset!$U2104)</f>
        <v>18.84</v>
      </c>
    </row>
    <row r="2105" spans="1:22" x14ac:dyDescent="0.3">
      <c r="A2105" s="32"/>
      <c r="C2105" s="3">
        <v>2100</v>
      </c>
      <c r="D2105" s="3" t="s">
        <v>5004</v>
      </c>
      <c r="E2105" s="34">
        <v>43350</v>
      </c>
      <c r="F2105" s="34">
        <v>43355</v>
      </c>
      <c r="G2105" s="3" t="s">
        <v>46</v>
      </c>
      <c r="H2105" s="3" t="s">
        <v>662</v>
      </c>
      <c r="I2105" s="3" t="s">
        <v>663</v>
      </c>
      <c r="J2105" s="3" t="s">
        <v>22</v>
      </c>
      <c r="K2105" s="3" t="s">
        <v>23</v>
      </c>
      <c r="L2105" s="3" t="s">
        <v>415</v>
      </c>
      <c r="M2105" s="3" t="s">
        <v>416</v>
      </c>
      <c r="N2105" s="3">
        <v>97206</v>
      </c>
      <c r="O2105" s="3" t="s">
        <v>40</v>
      </c>
      <c r="P2105" s="3" t="s">
        <v>4548</v>
      </c>
      <c r="Q2105" s="3" t="s">
        <v>67</v>
      </c>
      <c r="R2105" s="3" t="s">
        <v>157</v>
      </c>
      <c r="S2105" s="3" t="s">
        <v>4549</v>
      </c>
      <c r="T2105" s="3">
        <v>279.94400000000002</v>
      </c>
      <c r="U2105" s="35" cm="1">
        <f t="array" ref="U2105">INDEX('Pricing Strategy'!$F$4:$F$71,MATCH(1,(Dataset!$O2105='Pricing Strategy'!$B$4:$B$71)*(Dataset!$Q2105='Pricing Strategy'!$C$4:$C$71)*(Dataset!$R2105='Pricing Strategy'!$D$4:$D$71),))</f>
        <v>0.45</v>
      </c>
      <c r="V2105" s="3">
        <f>Dataset!$T2105*(1-Dataset!$U2105)</f>
        <v>153.96920000000003</v>
      </c>
    </row>
    <row r="2106" spans="1:22" x14ac:dyDescent="0.3">
      <c r="A2106" s="32"/>
      <c r="C2106" s="3">
        <v>2101</v>
      </c>
      <c r="D2106" s="3" t="s">
        <v>5005</v>
      </c>
      <c r="E2106" s="34">
        <v>42073</v>
      </c>
      <c r="F2106" s="34">
        <v>42080</v>
      </c>
      <c r="G2106" s="3" t="s">
        <v>46</v>
      </c>
      <c r="H2106" s="3" t="s">
        <v>3456</v>
      </c>
      <c r="I2106" s="3" t="s">
        <v>3457</v>
      </c>
      <c r="J2106" s="3" t="s">
        <v>22</v>
      </c>
      <c r="K2106" s="3" t="s">
        <v>23</v>
      </c>
      <c r="L2106" s="3" t="s">
        <v>806</v>
      </c>
      <c r="M2106" s="3" t="s">
        <v>453</v>
      </c>
      <c r="N2106" s="3">
        <v>80219</v>
      </c>
      <c r="O2106" s="3" t="s">
        <v>40</v>
      </c>
      <c r="P2106" s="3" t="s">
        <v>5006</v>
      </c>
      <c r="Q2106" s="3" t="s">
        <v>42</v>
      </c>
      <c r="R2106" s="3" t="s">
        <v>55</v>
      </c>
      <c r="S2106" s="3" t="s">
        <v>5007</v>
      </c>
      <c r="T2106" s="3">
        <v>636.40800000000002</v>
      </c>
      <c r="U2106" s="35" cm="1">
        <f t="array" ref="U2106">INDEX('Pricing Strategy'!$F$4:$F$71,MATCH(1,(Dataset!$O2106='Pricing Strategy'!$B$4:$B$71)*(Dataset!$Q2106='Pricing Strategy'!$C$4:$C$71)*(Dataset!$R2106='Pricing Strategy'!$D$4:$D$71),))</f>
        <v>0.5</v>
      </c>
      <c r="V2106" s="3">
        <f>Dataset!$T2106*(1-Dataset!$U2106)</f>
        <v>318.20400000000001</v>
      </c>
    </row>
    <row r="2107" spans="1:22" x14ac:dyDescent="0.3">
      <c r="A2107" s="32"/>
      <c r="C2107" s="3">
        <v>2102</v>
      </c>
      <c r="D2107" s="3" t="s">
        <v>5005</v>
      </c>
      <c r="E2107" s="34">
        <v>42073</v>
      </c>
      <c r="F2107" s="34">
        <v>42080</v>
      </c>
      <c r="G2107" s="3" t="s">
        <v>46</v>
      </c>
      <c r="H2107" s="3" t="s">
        <v>3456</v>
      </c>
      <c r="I2107" s="3" t="s">
        <v>3457</v>
      </c>
      <c r="J2107" s="3" t="s">
        <v>22</v>
      </c>
      <c r="K2107" s="3" t="s">
        <v>23</v>
      </c>
      <c r="L2107" s="3" t="s">
        <v>806</v>
      </c>
      <c r="M2107" s="3" t="s">
        <v>453</v>
      </c>
      <c r="N2107" s="3">
        <v>80219</v>
      </c>
      <c r="O2107" s="3" t="s">
        <v>40</v>
      </c>
      <c r="P2107" s="3" t="s">
        <v>4232</v>
      </c>
      <c r="Q2107" s="3" t="s">
        <v>42</v>
      </c>
      <c r="R2107" s="3" t="s">
        <v>64</v>
      </c>
      <c r="S2107" s="3" t="s">
        <v>4233</v>
      </c>
      <c r="T2107" s="3">
        <v>83.168000000000006</v>
      </c>
      <c r="U2107" s="35" cm="1">
        <f t="array" ref="U2107">INDEX('Pricing Strategy'!$F$4:$F$71,MATCH(1,(Dataset!$O2107='Pricing Strategy'!$B$4:$B$71)*(Dataset!$Q2107='Pricing Strategy'!$C$4:$C$71)*(Dataset!$R2107='Pricing Strategy'!$D$4:$D$71),))</f>
        <v>0.45</v>
      </c>
      <c r="V2107" s="3">
        <f>Dataset!$T2107*(1-Dataset!$U2107)</f>
        <v>45.742400000000011</v>
      </c>
    </row>
    <row r="2108" spans="1:22" x14ac:dyDescent="0.3">
      <c r="A2108" s="32"/>
      <c r="C2108" s="3">
        <v>2103</v>
      </c>
      <c r="D2108" s="3" t="s">
        <v>5008</v>
      </c>
      <c r="E2108" s="34">
        <v>42203</v>
      </c>
      <c r="F2108" s="34">
        <v>42203</v>
      </c>
      <c r="G2108" s="3" t="s">
        <v>1290</v>
      </c>
      <c r="H2108" s="3" t="s">
        <v>5009</v>
      </c>
      <c r="I2108" s="3" t="s">
        <v>5010</v>
      </c>
      <c r="J2108" s="3" t="s">
        <v>98</v>
      </c>
      <c r="K2108" s="3" t="s">
        <v>23</v>
      </c>
      <c r="L2108" s="3" t="s">
        <v>1311</v>
      </c>
      <c r="M2108" s="3" t="s">
        <v>306</v>
      </c>
      <c r="N2108" s="3">
        <v>85705</v>
      </c>
      <c r="O2108" s="3" t="s">
        <v>40</v>
      </c>
      <c r="P2108" s="3" t="s">
        <v>1550</v>
      </c>
      <c r="Q2108" s="3" t="s">
        <v>28</v>
      </c>
      <c r="R2108" s="3" t="s">
        <v>32</v>
      </c>
      <c r="S2108" s="3" t="s">
        <v>1551</v>
      </c>
      <c r="T2108" s="3">
        <v>259.13600000000002</v>
      </c>
      <c r="U2108" s="35" cm="1">
        <f t="array" ref="U2108">INDEX('Pricing Strategy'!$F$4:$F$71,MATCH(1,(Dataset!$O2108='Pricing Strategy'!$B$4:$B$71)*(Dataset!$Q2108='Pricing Strategy'!$C$4:$C$71)*(Dataset!$R2108='Pricing Strategy'!$D$4:$D$71),))</f>
        <v>0.45</v>
      </c>
      <c r="V2108" s="3">
        <f>Dataset!$T2108*(1-Dataset!$U2108)</f>
        <v>142.52480000000003</v>
      </c>
    </row>
    <row r="2109" spans="1:22" x14ac:dyDescent="0.3">
      <c r="A2109" s="32"/>
      <c r="C2109" s="3">
        <v>2104</v>
      </c>
      <c r="D2109" s="3" t="s">
        <v>5011</v>
      </c>
      <c r="E2109" s="34">
        <v>43183</v>
      </c>
      <c r="F2109" s="34">
        <v>43187</v>
      </c>
      <c r="G2109" s="3" t="s">
        <v>19</v>
      </c>
      <c r="H2109" s="3" t="s">
        <v>2608</v>
      </c>
      <c r="I2109" s="3" t="s">
        <v>2609</v>
      </c>
      <c r="J2109" s="3" t="s">
        <v>37</v>
      </c>
      <c r="K2109" s="3" t="s">
        <v>23</v>
      </c>
      <c r="L2109" s="3" t="s">
        <v>262</v>
      </c>
      <c r="M2109" s="3" t="s">
        <v>263</v>
      </c>
      <c r="N2109" s="3">
        <v>10009</v>
      </c>
      <c r="O2109" s="3" t="s">
        <v>144</v>
      </c>
      <c r="P2109" s="3" t="s">
        <v>1732</v>
      </c>
      <c r="Q2109" s="3" t="s">
        <v>42</v>
      </c>
      <c r="R2109" s="3" t="s">
        <v>86</v>
      </c>
      <c r="S2109" s="3" t="s">
        <v>5012</v>
      </c>
      <c r="T2109" s="3">
        <v>221.92</v>
      </c>
      <c r="U2109" s="35" cm="1">
        <f t="array" ref="U2109">INDEX('Pricing Strategy'!$F$4:$F$71,MATCH(1,(Dataset!$O2109='Pricing Strategy'!$B$4:$B$71)*(Dataset!$Q2109='Pricing Strategy'!$C$4:$C$71)*(Dataset!$R2109='Pricing Strategy'!$D$4:$D$71),))</f>
        <v>0.4</v>
      </c>
      <c r="V2109" s="3">
        <f>Dataset!$T2109*(1-Dataset!$U2109)</f>
        <v>133.15199999999999</v>
      </c>
    </row>
    <row r="2110" spans="1:22" x14ac:dyDescent="0.3">
      <c r="A2110" s="32"/>
      <c r="C2110" s="3">
        <v>2105</v>
      </c>
      <c r="D2110" s="3" t="s">
        <v>5011</v>
      </c>
      <c r="E2110" s="34">
        <v>43183</v>
      </c>
      <c r="F2110" s="34">
        <v>43187</v>
      </c>
      <c r="G2110" s="3" t="s">
        <v>19</v>
      </c>
      <c r="H2110" s="3" t="s">
        <v>2608</v>
      </c>
      <c r="I2110" s="3" t="s">
        <v>2609</v>
      </c>
      <c r="J2110" s="3" t="s">
        <v>37</v>
      </c>
      <c r="K2110" s="3" t="s">
        <v>23</v>
      </c>
      <c r="L2110" s="3" t="s">
        <v>262</v>
      </c>
      <c r="M2110" s="3" t="s">
        <v>263</v>
      </c>
      <c r="N2110" s="3">
        <v>10009</v>
      </c>
      <c r="O2110" s="3" t="s">
        <v>144</v>
      </c>
      <c r="P2110" s="3" t="s">
        <v>843</v>
      </c>
      <c r="Q2110" s="3" t="s">
        <v>67</v>
      </c>
      <c r="R2110" s="3" t="s">
        <v>157</v>
      </c>
      <c r="S2110" s="3" t="s">
        <v>844</v>
      </c>
      <c r="T2110" s="3">
        <v>26</v>
      </c>
      <c r="U2110" s="35" cm="1">
        <f t="array" ref="U2110">INDEX('Pricing Strategy'!$F$4:$F$71,MATCH(1,(Dataset!$O2110='Pricing Strategy'!$B$4:$B$71)*(Dataset!$Q2110='Pricing Strategy'!$C$4:$C$71)*(Dataset!$R2110='Pricing Strategy'!$D$4:$D$71),))</f>
        <v>0.45</v>
      </c>
      <c r="V2110" s="3">
        <f>Dataset!$T2110*(1-Dataset!$U2110)</f>
        <v>14.3</v>
      </c>
    </row>
    <row r="2111" spans="1:22" x14ac:dyDescent="0.3">
      <c r="A2111" s="32"/>
      <c r="C2111" s="3">
        <v>2106</v>
      </c>
      <c r="D2111" s="3" t="s">
        <v>5013</v>
      </c>
      <c r="E2111" s="34">
        <v>42277</v>
      </c>
      <c r="F2111" s="34">
        <v>42282</v>
      </c>
      <c r="G2111" s="3" t="s">
        <v>46</v>
      </c>
      <c r="H2111" s="3" t="s">
        <v>5014</v>
      </c>
      <c r="I2111" s="3" t="s">
        <v>5015</v>
      </c>
      <c r="J2111" s="3" t="s">
        <v>22</v>
      </c>
      <c r="K2111" s="3" t="s">
        <v>23</v>
      </c>
      <c r="L2111" s="3" t="s">
        <v>3467</v>
      </c>
      <c r="M2111" s="3" t="s">
        <v>50</v>
      </c>
      <c r="N2111" s="3">
        <v>33437</v>
      </c>
      <c r="O2111" s="3" t="s">
        <v>26</v>
      </c>
      <c r="P2111" s="3" t="s">
        <v>3817</v>
      </c>
      <c r="Q2111" s="3" t="s">
        <v>42</v>
      </c>
      <c r="R2111" s="3" t="s">
        <v>86</v>
      </c>
      <c r="S2111" s="3" t="s">
        <v>3818</v>
      </c>
      <c r="T2111" s="3">
        <v>15.552</v>
      </c>
      <c r="U2111" s="35" cm="1">
        <f t="array" ref="U2111">INDEX('Pricing Strategy'!$F$4:$F$71,MATCH(1,(Dataset!$O2111='Pricing Strategy'!$B$4:$B$71)*(Dataset!$Q2111='Pricing Strategy'!$C$4:$C$71)*(Dataset!$R2111='Pricing Strategy'!$D$4:$D$71),))</f>
        <v>0.25</v>
      </c>
      <c r="V2111" s="3">
        <f>Dataset!$T2111*(1-Dataset!$U2111)</f>
        <v>11.664</v>
      </c>
    </row>
    <row r="2112" spans="1:22" x14ac:dyDescent="0.3">
      <c r="A2112" s="32"/>
      <c r="C2112" s="3">
        <v>2107</v>
      </c>
      <c r="D2112" s="3" t="s">
        <v>5016</v>
      </c>
      <c r="E2112" s="34">
        <v>42273</v>
      </c>
      <c r="F2112" s="34">
        <v>42273</v>
      </c>
      <c r="G2112" s="3" t="s">
        <v>1290</v>
      </c>
      <c r="H2112" s="3" t="s">
        <v>3636</v>
      </c>
      <c r="I2112" s="3" t="s">
        <v>3637</v>
      </c>
      <c r="J2112" s="3" t="s">
        <v>37</v>
      </c>
      <c r="K2112" s="3" t="s">
        <v>23</v>
      </c>
      <c r="L2112" s="3" t="s">
        <v>5017</v>
      </c>
      <c r="M2112" s="3" t="s">
        <v>100</v>
      </c>
      <c r="N2112" s="3">
        <v>75150</v>
      </c>
      <c r="O2112" s="3" t="s">
        <v>101</v>
      </c>
      <c r="P2112" s="3" t="s">
        <v>971</v>
      </c>
      <c r="Q2112" s="3" t="s">
        <v>42</v>
      </c>
      <c r="R2112" s="3" t="s">
        <v>71</v>
      </c>
      <c r="S2112" s="3" t="s">
        <v>972</v>
      </c>
      <c r="T2112" s="3">
        <v>0.876</v>
      </c>
      <c r="U2112" s="35" cm="1">
        <f t="array" ref="U2112">INDEX('Pricing Strategy'!$F$4:$F$71,MATCH(1,(Dataset!$O2112='Pricing Strategy'!$B$4:$B$71)*(Dataset!$Q2112='Pricing Strategy'!$C$4:$C$71)*(Dataset!$R2112='Pricing Strategy'!$D$4:$D$71),))</f>
        <v>0.3</v>
      </c>
      <c r="V2112" s="3">
        <f>Dataset!$T2112*(1-Dataset!$U2112)</f>
        <v>0.61319999999999997</v>
      </c>
    </row>
    <row r="2113" spans="1:22" x14ac:dyDescent="0.3">
      <c r="A2113" s="32"/>
      <c r="C2113" s="3">
        <v>2108</v>
      </c>
      <c r="D2113" s="3" t="s">
        <v>5018</v>
      </c>
      <c r="E2113" s="34">
        <v>42674</v>
      </c>
      <c r="F2113" s="34">
        <v>42674</v>
      </c>
      <c r="G2113" s="3" t="s">
        <v>1290</v>
      </c>
      <c r="H2113" s="3" t="s">
        <v>590</v>
      </c>
      <c r="I2113" s="3" t="s">
        <v>591</v>
      </c>
      <c r="J2113" s="3" t="s">
        <v>22</v>
      </c>
      <c r="K2113" s="3" t="s">
        <v>23</v>
      </c>
      <c r="L2113" s="3" t="s">
        <v>774</v>
      </c>
      <c r="M2113" s="3" t="s">
        <v>39</v>
      </c>
      <c r="N2113" s="3">
        <v>92374</v>
      </c>
      <c r="O2113" s="3" t="s">
        <v>40</v>
      </c>
      <c r="P2113" s="3" t="s">
        <v>1452</v>
      </c>
      <c r="Q2113" s="3" t="s">
        <v>42</v>
      </c>
      <c r="R2113" s="3" t="s">
        <v>86</v>
      </c>
      <c r="S2113" s="3" t="s">
        <v>1453</v>
      </c>
      <c r="T2113" s="3">
        <v>19.98</v>
      </c>
      <c r="U2113" s="35" cm="1">
        <f t="array" ref="U2113">INDEX('Pricing Strategy'!$F$4:$F$71,MATCH(1,(Dataset!$O2113='Pricing Strategy'!$B$4:$B$71)*(Dataset!$Q2113='Pricing Strategy'!$C$4:$C$71)*(Dataset!$R2113='Pricing Strategy'!$D$4:$D$71),))</f>
        <v>0.4</v>
      </c>
      <c r="V2113" s="3">
        <f>Dataset!$T2113*(1-Dataset!$U2113)</f>
        <v>11.988</v>
      </c>
    </row>
    <row r="2114" spans="1:22" x14ac:dyDescent="0.3">
      <c r="A2114" s="32"/>
      <c r="C2114" s="3">
        <v>2109</v>
      </c>
      <c r="D2114" s="3" t="s">
        <v>5018</v>
      </c>
      <c r="E2114" s="34">
        <v>42674</v>
      </c>
      <c r="F2114" s="34">
        <v>42674</v>
      </c>
      <c r="G2114" s="3" t="s">
        <v>1290</v>
      </c>
      <c r="H2114" s="3" t="s">
        <v>590</v>
      </c>
      <c r="I2114" s="3" t="s">
        <v>591</v>
      </c>
      <c r="J2114" s="3" t="s">
        <v>22</v>
      </c>
      <c r="K2114" s="3" t="s">
        <v>23</v>
      </c>
      <c r="L2114" s="3" t="s">
        <v>774</v>
      </c>
      <c r="M2114" s="3" t="s">
        <v>39</v>
      </c>
      <c r="N2114" s="3">
        <v>92374</v>
      </c>
      <c r="O2114" s="3" t="s">
        <v>40</v>
      </c>
      <c r="P2114" s="3" t="s">
        <v>3483</v>
      </c>
      <c r="Q2114" s="3" t="s">
        <v>42</v>
      </c>
      <c r="R2114" s="3" t="s">
        <v>71</v>
      </c>
      <c r="S2114" s="3" t="s">
        <v>3484</v>
      </c>
      <c r="T2114" s="3">
        <v>398.35199999999998</v>
      </c>
      <c r="U2114" s="35" cm="1">
        <f t="array" ref="U2114">INDEX('Pricing Strategy'!$F$4:$F$71,MATCH(1,(Dataset!$O2114='Pricing Strategy'!$B$4:$B$71)*(Dataset!$Q2114='Pricing Strategy'!$C$4:$C$71)*(Dataset!$R2114='Pricing Strategy'!$D$4:$D$71),))</f>
        <v>0.4</v>
      </c>
      <c r="V2114" s="3">
        <f>Dataset!$T2114*(1-Dataset!$U2114)</f>
        <v>239.01119999999997</v>
      </c>
    </row>
    <row r="2115" spans="1:22" x14ac:dyDescent="0.3">
      <c r="A2115" s="32"/>
      <c r="C2115" s="3">
        <v>2110</v>
      </c>
      <c r="D2115" s="3" t="s">
        <v>5018</v>
      </c>
      <c r="E2115" s="34">
        <v>42674</v>
      </c>
      <c r="F2115" s="34">
        <v>42674</v>
      </c>
      <c r="G2115" s="3" t="s">
        <v>1290</v>
      </c>
      <c r="H2115" s="3" t="s">
        <v>590</v>
      </c>
      <c r="I2115" s="3" t="s">
        <v>591</v>
      </c>
      <c r="J2115" s="3" t="s">
        <v>22</v>
      </c>
      <c r="K2115" s="3" t="s">
        <v>23</v>
      </c>
      <c r="L2115" s="3" t="s">
        <v>774</v>
      </c>
      <c r="M2115" s="3" t="s">
        <v>39</v>
      </c>
      <c r="N2115" s="3">
        <v>92374</v>
      </c>
      <c r="O2115" s="3" t="s">
        <v>40</v>
      </c>
      <c r="P2115" s="3" t="s">
        <v>5019</v>
      </c>
      <c r="Q2115" s="3" t="s">
        <v>42</v>
      </c>
      <c r="R2115" s="3" t="s">
        <v>64</v>
      </c>
      <c r="S2115" s="3" t="s">
        <v>5020</v>
      </c>
      <c r="T2115" s="3">
        <v>5.04</v>
      </c>
      <c r="U2115" s="35" cm="1">
        <f t="array" ref="U2115">INDEX('Pricing Strategy'!$F$4:$F$71,MATCH(1,(Dataset!$O2115='Pricing Strategy'!$B$4:$B$71)*(Dataset!$Q2115='Pricing Strategy'!$C$4:$C$71)*(Dataset!$R2115='Pricing Strategy'!$D$4:$D$71),))</f>
        <v>0.45</v>
      </c>
      <c r="V2115" s="3">
        <f>Dataset!$T2115*(1-Dataset!$U2115)</f>
        <v>2.7720000000000002</v>
      </c>
    </row>
    <row r="2116" spans="1:22" x14ac:dyDescent="0.3">
      <c r="A2116" s="32"/>
      <c r="C2116" s="3">
        <v>2111</v>
      </c>
      <c r="D2116" s="3" t="s">
        <v>5018</v>
      </c>
      <c r="E2116" s="34">
        <v>42674</v>
      </c>
      <c r="F2116" s="34">
        <v>42674</v>
      </c>
      <c r="G2116" s="3" t="s">
        <v>1290</v>
      </c>
      <c r="H2116" s="3" t="s">
        <v>590</v>
      </c>
      <c r="I2116" s="3" t="s">
        <v>591</v>
      </c>
      <c r="J2116" s="3" t="s">
        <v>22</v>
      </c>
      <c r="K2116" s="3" t="s">
        <v>23</v>
      </c>
      <c r="L2116" s="3" t="s">
        <v>774</v>
      </c>
      <c r="M2116" s="3" t="s">
        <v>39</v>
      </c>
      <c r="N2116" s="3">
        <v>92374</v>
      </c>
      <c r="O2116" s="3" t="s">
        <v>40</v>
      </c>
      <c r="P2116" s="3" t="s">
        <v>866</v>
      </c>
      <c r="Q2116" s="3" t="s">
        <v>42</v>
      </c>
      <c r="R2116" s="3" t="s">
        <v>265</v>
      </c>
      <c r="S2116" s="3" t="s">
        <v>867</v>
      </c>
      <c r="T2116" s="3">
        <v>17.45</v>
      </c>
      <c r="U2116" s="35" cm="1">
        <f t="array" ref="U2116">INDEX('Pricing Strategy'!$F$4:$F$71,MATCH(1,(Dataset!$O2116='Pricing Strategy'!$B$4:$B$71)*(Dataset!$Q2116='Pricing Strategy'!$C$4:$C$71)*(Dataset!$R2116='Pricing Strategy'!$D$4:$D$71),))</f>
        <v>0.4</v>
      </c>
      <c r="V2116" s="3">
        <f>Dataset!$T2116*(1-Dataset!$U2116)</f>
        <v>10.469999999999999</v>
      </c>
    </row>
    <row r="2117" spans="1:22" x14ac:dyDescent="0.3">
      <c r="A2117" s="32"/>
      <c r="C2117" s="3">
        <v>2112</v>
      </c>
      <c r="D2117" s="3" t="s">
        <v>5018</v>
      </c>
      <c r="E2117" s="34">
        <v>42674</v>
      </c>
      <c r="F2117" s="34">
        <v>42674</v>
      </c>
      <c r="G2117" s="3" t="s">
        <v>1290</v>
      </c>
      <c r="H2117" s="3" t="s">
        <v>590</v>
      </c>
      <c r="I2117" s="3" t="s">
        <v>591</v>
      </c>
      <c r="J2117" s="3" t="s">
        <v>22</v>
      </c>
      <c r="K2117" s="3" t="s">
        <v>23</v>
      </c>
      <c r="L2117" s="3" t="s">
        <v>774</v>
      </c>
      <c r="M2117" s="3" t="s">
        <v>39</v>
      </c>
      <c r="N2117" s="3">
        <v>92374</v>
      </c>
      <c r="O2117" s="3" t="s">
        <v>40</v>
      </c>
      <c r="P2117" s="3" t="s">
        <v>199</v>
      </c>
      <c r="Q2117" s="3" t="s">
        <v>28</v>
      </c>
      <c r="R2117" s="3" t="s">
        <v>32</v>
      </c>
      <c r="S2117" s="3" t="s">
        <v>200</v>
      </c>
      <c r="T2117" s="3">
        <v>323.13600000000002</v>
      </c>
      <c r="U2117" s="35" cm="1">
        <f t="array" ref="U2117">INDEX('Pricing Strategy'!$F$4:$F$71,MATCH(1,(Dataset!$O2117='Pricing Strategy'!$B$4:$B$71)*(Dataset!$Q2117='Pricing Strategy'!$C$4:$C$71)*(Dataset!$R2117='Pricing Strategy'!$D$4:$D$71),))</f>
        <v>0.45</v>
      </c>
      <c r="V2117" s="3">
        <f>Dataset!$T2117*(1-Dataset!$U2117)</f>
        <v>177.72480000000002</v>
      </c>
    </row>
    <row r="2118" spans="1:22" x14ac:dyDescent="0.3">
      <c r="A2118" s="32"/>
      <c r="C2118" s="3">
        <v>2113</v>
      </c>
      <c r="D2118" s="3" t="s">
        <v>5018</v>
      </c>
      <c r="E2118" s="34">
        <v>42674</v>
      </c>
      <c r="F2118" s="34">
        <v>42674</v>
      </c>
      <c r="G2118" s="3" t="s">
        <v>1290</v>
      </c>
      <c r="H2118" s="3" t="s">
        <v>590</v>
      </c>
      <c r="I2118" s="3" t="s">
        <v>591</v>
      </c>
      <c r="J2118" s="3" t="s">
        <v>22</v>
      </c>
      <c r="K2118" s="3" t="s">
        <v>23</v>
      </c>
      <c r="L2118" s="3" t="s">
        <v>774</v>
      </c>
      <c r="M2118" s="3" t="s">
        <v>39</v>
      </c>
      <c r="N2118" s="3">
        <v>92374</v>
      </c>
      <c r="O2118" s="3" t="s">
        <v>40</v>
      </c>
      <c r="P2118" s="3" t="s">
        <v>2175</v>
      </c>
      <c r="Q2118" s="3" t="s">
        <v>42</v>
      </c>
      <c r="R2118" s="3" t="s">
        <v>575</v>
      </c>
      <c r="S2118" s="3" t="s">
        <v>2176</v>
      </c>
      <c r="T2118" s="3">
        <v>29.7</v>
      </c>
      <c r="U2118" s="35" cm="1">
        <f t="array" ref="U2118">INDEX('Pricing Strategy'!$F$4:$F$71,MATCH(1,(Dataset!$O2118='Pricing Strategy'!$B$4:$B$71)*(Dataset!$Q2118='Pricing Strategy'!$C$4:$C$71)*(Dataset!$R2118='Pricing Strategy'!$D$4:$D$71),))</f>
        <v>0.45</v>
      </c>
      <c r="V2118" s="3">
        <f>Dataset!$T2118*(1-Dataset!$U2118)</f>
        <v>16.335000000000001</v>
      </c>
    </row>
    <row r="2119" spans="1:22" x14ac:dyDescent="0.3">
      <c r="A2119" s="32"/>
      <c r="C2119" s="3">
        <v>2114</v>
      </c>
      <c r="D2119" s="3" t="s">
        <v>5018</v>
      </c>
      <c r="E2119" s="34">
        <v>42674</v>
      </c>
      <c r="F2119" s="34">
        <v>42674</v>
      </c>
      <c r="G2119" s="3" t="s">
        <v>1290</v>
      </c>
      <c r="H2119" s="3" t="s">
        <v>590</v>
      </c>
      <c r="I2119" s="3" t="s">
        <v>591</v>
      </c>
      <c r="J2119" s="3" t="s">
        <v>22</v>
      </c>
      <c r="K2119" s="3" t="s">
        <v>23</v>
      </c>
      <c r="L2119" s="3" t="s">
        <v>774</v>
      </c>
      <c r="M2119" s="3" t="s">
        <v>39</v>
      </c>
      <c r="N2119" s="3">
        <v>92374</v>
      </c>
      <c r="O2119" s="3" t="s">
        <v>40</v>
      </c>
      <c r="P2119" s="3" t="s">
        <v>5021</v>
      </c>
      <c r="Q2119" s="3" t="s">
        <v>67</v>
      </c>
      <c r="R2119" s="3" t="s">
        <v>68</v>
      </c>
      <c r="S2119" s="3" t="s">
        <v>5022</v>
      </c>
      <c r="T2119" s="3">
        <v>1295.8399999999999</v>
      </c>
      <c r="U2119" s="35" cm="1">
        <f t="array" ref="U2119">INDEX('Pricing Strategy'!$F$4:$F$71,MATCH(1,(Dataset!$O2119='Pricing Strategy'!$B$4:$B$71)*(Dataset!$Q2119='Pricing Strategy'!$C$4:$C$71)*(Dataset!$R2119='Pricing Strategy'!$D$4:$D$71),))</f>
        <v>0.4</v>
      </c>
      <c r="V2119" s="3">
        <f>Dataset!$T2119*(1-Dataset!$U2119)</f>
        <v>777.50399999999991</v>
      </c>
    </row>
    <row r="2120" spans="1:22" x14ac:dyDescent="0.3">
      <c r="A2120" s="32"/>
      <c r="C2120" s="3">
        <v>2115</v>
      </c>
      <c r="D2120" s="3" t="s">
        <v>5018</v>
      </c>
      <c r="E2120" s="34">
        <v>42674</v>
      </c>
      <c r="F2120" s="34">
        <v>42674</v>
      </c>
      <c r="G2120" s="3" t="s">
        <v>1290</v>
      </c>
      <c r="H2120" s="3" t="s">
        <v>590</v>
      </c>
      <c r="I2120" s="3" t="s">
        <v>591</v>
      </c>
      <c r="J2120" s="3" t="s">
        <v>22</v>
      </c>
      <c r="K2120" s="3" t="s">
        <v>23</v>
      </c>
      <c r="L2120" s="3" t="s">
        <v>774</v>
      </c>
      <c r="M2120" s="3" t="s">
        <v>39</v>
      </c>
      <c r="N2120" s="3">
        <v>92374</v>
      </c>
      <c r="O2120" s="3" t="s">
        <v>40</v>
      </c>
      <c r="P2120" s="3" t="s">
        <v>5023</v>
      </c>
      <c r="Q2120" s="3" t="s">
        <v>42</v>
      </c>
      <c r="R2120" s="3" t="s">
        <v>55</v>
      </c>
      <c r="S2120" s="3" t="s">
        <v>5024</v>
      </c>
      <c r="T2120" s="3">
        <v>46.84</v>
      </c>
      <c r="U2120" s="35" cm="1">
        <f t="array" ref="U2120">INDEX('Pricing Strategy'!$F$4:$F$71,MATCH(1,(Dataset!$O2120='Pricing Strategy'!$B$4:$B$71)*(Dataset!$Q2120='Pricing Strategy'!$C$4:$C$71)*(Dataset!$R2120='Pricing Strategy'!$D$4:$D$71),))</f>
        <v>0.5</v>
      </c>
      <c r="V2120" s="3">
        <f>Dataset!$T2120*(1-Dataset!$U2120)</f>
        <v>23.42</v>
      </c>
    </row>
    <row r="2121" spans="1:22" x14ac:dyDescent="0.3">
      <c r="A2121" s="32"/>
      <c r="C2121" s="3">
        <v>2116</v>
      </c>
      <c r="D2121" s="3" t="s">
        <v>5018</v>
      </c>
      <c r="E2121" s="34">
        <v>42674</v>
      </c>
      <c r="F2121" s="34">
        <v>42674</v>
      </c>
      <c r="G2121" s="3" t="s">
        <v>1290</v>
      </c>
      <c r="H2121" s="3" t="s">
        <v>590</v>
      </c>
      <c r="I2121" s="3" t="s">
        <v>591</v>
      </c>
      <c r="J2121" s="3" t="s">
        <v>22</v>
      </c>
      <c r="K2121" s="3" t="s">
        <v>23</v>
      </c>
      <c r="L2121" s="3" t="s">
        <v>774</v>
      </c>
      <c r="M2121" s="3" t="s">
        <v>39</v>
      </c>
      <c r="N2121" s="3">
        <v>92374</v>
      </c>
      <c r="O2121" s="3" t="s">
        <v>40</v>
      </c>
      <c r="P2121" s="3" t="s">
        <v>5025</v>
      </c>
      <c r="Q2121" s="3" t="s">
        <v>28</v>
      </c>
      <c r="R2121" s="3" t="s">
        <v>29</v>
      </c>
      <c r="S2121" s="3" t="s">
        <v>5026</v>
      </c>
      <c r="T2121" s="3">
        <v>425.83300000000003</v>
      </c>
      <c r="U2121" s="35" cm="1">
        <f t="array" ref="U2121">INDEX('Pricing Strategy'!$F$4:$F$71,MATCH(1,(Dataset!$O2121='Pricing Strategy'!$B$4:$B$71)*(Dataset!$Q2121='Pricing Strategy'!$C$4:$C$71)*(Dataset!$R2121='Pricing Strategy'!$D$4:$D$71),))</f>
        <v>0.5</v>
      </c>
      <c r="V2121" s="3">
        <f>Dataset!$T2121*(1-Dataset!$U2121)</f>
        <v>212.91650000000001</v>
      </c>
    </row>
    <row r="2122" spans="1:22" x14ac:dyDescent="0.3">
      <c r="A2122" s="32"/>
      <c r="C2122" s="3">
        <v>2117</v>
      </c>
      <c r="D2122" s="3" t="s">
        <v>5027</v>
      </c>
      <c r="E2122" s="34">
        <v>42655</v>
      </c>
      <c r="F2122" s="34">
        <v>42660</v>
      </c>
      <c r="G2122" s="3" t="s">
        <v>19</v>
      </c>
      <c r="H2122" s="3" t="s">
        <v>2843</v>
      </c>
      <c r="I2122" s="3" t="s">
        <v>2844</v>
      </c>
      <c r="J2122" s="3" t="s">
        <v>22</v>
      </c>
      <c r="K2122" s="3" t="s">
        <v>23</v>
      </c>
      <c r="L2122" s="3" t="s">
        <v>385</v>
      </c>
      <c r="M2122" s="3" t="s">
        <v>263</v>
      </c>
      <c r="N2122" s="3">
        <v>14609</v>
      </c>
      <c r="O2122" s="3" t="s">
        <v>144</v>
      </c>
      <c r="P2122" s="3" t="s">
        <v>4435</v>
      </c>
      <c r="Q2122" s="3" t="s">
        <v>28</v>
      </c>
      <c r="R2122" s="3" t="s">
        <v>52</v>
      </c>
      <c r="S2122" s="3" t="s">
        <v>4436</v>
      </c>
      <c r="T2122" s="3">
        <v>209.67</v>
      </c>
      <c r="U2122" s="35" cm="1">
        <f t="array" ref="U2122">INDEX('Pricing Strategy'!$F$4:$F$71,MATCH(1,(Dataset!$O2122='Pricing Strategy'!$B$4:$B$71)*(Dataset!$Q2122='Pricing Strategy'!$C$4:$C$71)*(Dataset!$R2122='Pricing Strategy'!$D$4:$D$71),))</f>
        <v>0.45</v>
      </c>
      <c r="V2122" s="3">
        <f>Dataset!$T2122*(1-Dataset!$U2122)</f>
        <v>115.3185</v>
      </c>
    </row>
    <row r="2123" spans="1:22" x14ac:dyDescent="0.3">
      <c r="A2123" s="32"/>
      <c r="C2123" s="3">
        <v>2118</v>
      </c>
      <c r="D2123" s="3" t="s">
        <v>5028</v>
      </c>
      <c r="E2123" s="34">
        <v>42997</v>
      </c>
      <c r="F2123" s="34">
        <v>43001</v>
      </c>
      <c r="G2123" s="3" t="s">
        <v>46</v>
      </c>
      <c r="H2123" s="3" t="s">
        <v>5029</v>
      </c>
      <c r="I2123" s="3" t="s">
        <v>5030</v>
      </c>
      <c r="J2123" s="3" t="s">
        <v>22</v>
      </c>
      <c r="K2123" s="3" t="s">
        <v>23</v>
      </c>
      <c r="L2123" s="3" t="s">
        <v>5031</v>
      </c>
      <c r="M2123" s="3" t="s">
        <v>39</v>
      </c>
      <c r="N2123" s="3">
        <v>95207</v>
      </c>
      <c r="O2123" s="3" t="s">
        <v>40</v>
      </c>
      <c r="P2123" s="3" t="s">
        <v>1548</v>
      </c>
      <c r="Q2123" s="3" t="s">
        <v>42</v>
      </c>
      <c r="R2123" s="3" t="s">
        <v>86</v>
      </c>
      <c r="S2123" s="3" t="s">
        <v>1549</v>
      </c>
      <c r="T2123" s="3">
        <v>159.88</v>
      </c>
      <c r="U2123" s="35" cm="1">
        <f t="array" ref="U2123">INDEX('Pricing Strategy'!$F$4:$F$71,MATCH(1,(Dataset!$O2123='Pricing Strategy'!$B$4:$B$71)*(Dataset!$Q2123='Pricing Strategy'!$C$4:$C$71)*(Dataset!$R2123='Pricing Strategy'!$D$4:$D$71),))</f>
        <v>0.4</v>
      </c>
      <c r="V2123" s="3">
        <f>Dataset!$T2123*(1-Dataset!$U2123)</f>
        <v>95.927999999999997</v>
      </c>
    </row>
    <row r="2124" spans="1:22" x14ac:dyDescent="0.3">
      <c r="A2124" s="32"/>
      <c r="C2124" s="3">
        <v>2119</v>
      </c>
      <c r="D2124" s="3" t="s">
        <v>5032</v>
      </c>
      <c r="E2124" s="34">
        <v>43203</v>
      </c>
      <c r="F2124" s="34">
        <v>43205</v>
      </c>
      <c r="G2124" s="3" t="s">
        <v>184</v>
      </c>
      <c r="H2124" s="3" t="s">
        <v>2810</v>
      </c>
      <c r="I2124" s="3" t="s">
        <v>2811</v>
      </c>
      <c r="J2124" s="3" t="s">
        <v>37</v>
      </c>
      <c r="K2124" s="3" t="s">
        <v>23</v>
      </c>
      <c r="L2124" s="3" t="s">
        <v>91</v>
      </c>
      <c r="M2124" s="3" t="s">
        <v>92</v>
      </c>
      <c r="N2124" s="3">
        <v>98105</v>
      </c>
      <c r="O2124" s="3" t="s">
        <v>40</v>
      </c>
      <c r="P2124" s="3" t="s">
        <v>912</v>
      </c>
      <c r="Q2124" s="3" t="s">
        <v>42</v>
      </c>
      <c r="R2124" s="3" t="s">
        <v>86</v>
      </c>
      <c r="S2124" s="3" t="s">
        <v>913</v>
      </c>
      <c r="T2124" s="3">
        <v>5.28</v>
      </c>
      <c r="U2124" s="35" cm="1">
        <f t="array" ref="U2124">INDEX('Pricing Strategy'!$F$4:$F$71,MATCH(1,(Dataset!$O2124='Pricing Strategy'!$B$4:$B$71)*(Dataset!$Q2124='Pricing Strategy'!$C$4:$C$71)*(Dataset!$R2124='Pricing Strategy'!$D$4:$D$71),))</f>
        <v>0.4</v>
      </c>
      <c r="V2124" s="3">
        <f>Dataset!$T2124*(1-Dataset!$U2124)</f>
        <v>3.1680000000000001</v>
      </c>
    </row>
    <row r="2125" spans="1:22" x14ac:dyDescent="0.3">
      <c r="A2125" s="32"/>
      <c r="C2125" s="3">
        <v>2120</v>
      </c>
      <c r="D2125" s="3" t="s">
        <v>5032</v>
      </c>
      <c r="E2125" s="34">
        <v>43203</v>
      </c>
      <c r="F2125" s="34">
        <v>43205</v>
      </c>
      <c r="G2125" s="3" t="s">
        <v>184</v>
      </c>
      <c r="H2125" s="3" t="s">
        <v>2810</v>
      </c>
      <c r="I2125" s="3" t="s">
        <v>2811</v>
      </c>
      <c r="J2125" s="3" t="s">
        <v>37</v>
      </c>
      <c r="K2125" s="3" t="s">
        <v>23</v>
      </c>
      <c r="L2125" s="3" t="s">
        <v>91</v>
      </c>
      <c r="M2125" s="3" t="s">
        <v>92</v>
      </c>
      <c r="N2125" s="3">
        <v>98105</v>
      </c>
      <c r="O2125" s="3" t="s">
        <v>40</v>
      </c>
      <c r="P2125" s="3" t="s">
        <v>4772</v>
      </c>
      <c r="Q2125" s="3" t="s">
        <v>42</v>
      </c>
      <c r="R2125" s="3" t="s">
        <v>71</v>
      </c>
      <c r="S2125" s="3" t="s">
        <v>4773</v>
      </c>
      <c r="T2125" s="3">
        <v>895.92</v>
      </c>
      <c r="U2125" s="35" cm="1">
        <f t="array" ref="U2125">INDEX('Pricing Strategy'!$F$4:$F$71,MATCH(1,(Dataset!$O2125='Pricing Strategy'!$B$4:$B$71)*(Dataset!$Q2125='Pricing Strategy'!$C$4:$C$71)*(Dataset!$R2125='Pricing Strategy'!$D$4:$D$71),))</f>
        <v>0.4</v>
      </c>
      <c r="V2125" s="3">
        <f>Dataset!$T2125*(1-Dataset!$U2125)</f>
        <v>537.55199999999991</v>
      </c>
    </row>
    <row r="2126" spans="1:22" x14ac:dyDescent="0.3">
      <c r="A2126" s="32"/>
      <c r="C2126" s="3">
        <v>2121</v>
      </c>
      <c r="D2126" s="3" t="s">
        <v>5033</v>
      </c>
      <c r="E2126" s="34">
        <v>43107</v>
      </c>
      <c r="F2126" s="34">
        <v>43113</v>
      </c>
      <c r="G2126" s="3" t="s">
        <v>46</v>
      </c>
      <c r="H2126" s="3" t="s">
        <v>3908</v>
      </c>
      <c r="I2126" s="3" t="s">
        <v>3909</v>
      </c>
      <c r="J2126" s="3" t="s">
        <v>22</v>
      </c>
      <c r="K2126" s="3" t="s">
        <v>23</v>
      </c>
      <c r="L2126" s="3" t="s">
        <v>5034</v>
      </c>
      <c r="M2126" s="3" t="s">
        <v>50</v>
      </c>
      <c r="N2126" s="3">
        <v>32174</v>
      </c>
      <c r="O2126" s="3" t="s">
        <v>26</v>
      </c>
      <c r="P2126" s="3" t="s">
        <v>2917</v>
      </c>
      <c r="Q2126" s="3" t="s">
        <v>42</v>
      </c>
      <c r="R2126" s="3" t="s">
        <v>71</v>
      </c>
      <c r="S2126" s="3" t="s">
        <v>2918</v>
      </c>
      <c r="T2126" s="3">
        <v>2.8079999999999998</v>
      </c>
      <c r="U2126" s="35" cm="1">
        <f t="array" ref="U2126">INDEX('Pricing Strategy'!$F$4:$F$71,MATCH(1,(Dataset!$O2126='Pricing Strategy'!$B$4:$B$71)*(Dataset!$Q2126='Pricing Strategy'!$C$4:$C$71)*(Dataset!$R2126='Pricing Strategy'!$D$4:$D$71),))</f>
        <v>0.25</v>
      </c>
      <c r="V2126" s="3">
        <f>Dataset!$T2126*(1-Dataset!$U2126)</f>
        <v>2.1059999999999999</v>
      </c>
    </row>
    <row r="2127" spans="1:22" x14ac:dyDescent="0.3">
      <c r="A2127" s="32"/>
      <c r="C2127" s="3">
        <v>2122</v>
      </c>
      <c r="D2127" s="3" t="s">
        <v>5035</v>
      </c>
      <c r="E2127" s="34">
        <v>43413</v>
      </c>
      <c r="F2127" s="34">
        <v>43415</v>
      </c>
      <c r="G2127" s="3" t="s">
        <v>184</v>
      </c>
      <c r="H2127" s="3" t="s">
        <v>702</v>
      </c>
      <c r="I2127" s="3" t="s">
        <v>703</v>
      </c>
      <c r="J2127" s="3" t="s">
        <v>37</v>
      </c>
      <c r="K2127" s="3" t="s">
        <v>23</v>
      </c>
      <c r="L2127" s="3" t="s">
        <v>5036</v>
      </c>
      <c r="M2127" s="3" t="s">
        <v>39</v>
      </c>
      <c r="N2127" s="3">
        <v>94086</v>
      </c>
      <c r="O2127" s="3" t="s">
        <v>40</v>
      </c>
      <c r="P2127" s="3" t="s">
        <v>257</v>
      </c>
      <c r="Q2127" s="3" t="s">
        <v>28</v>
      </c>
      <c r="R2127" s="3" t="s">
        <v>32</v>
      </c>
      <c r="S2127" s="3" t="s">
        <v>258</v>
      </c>
      <c r="T2127" s="3">
        <v>215.976</v>
      </c>
      <c r="U2127" s="35" cm="1">
        <f t="array" ref="U2127">INDEX('Pricing Strategy'!$F$4:$F$71,MATCH(1,(Dataset!$O2127='Pricing Strategy'!$B$4:$B$71)*(Dataset!$Q2127='Pricing Strategy'!$C$4:$C$71)*(Dataset!$R2127='Pricing Strategy'!$D$4:$D$71),))</f>
        <v>0.45</v>
      </c>
      <c r="V2127" s="3">
        <f>Dataset!$T2127*(1-Dataset!$U2127)</f>
        <v>118.78680000000001</v>
      </c>
    </row>
    <row r="2128" spans="1:22" x14ac:dyDescent="0.3">
      <c r="A2128" s="32"/>
      <c r="C2128" s="3">
        <v>2123</v>
      </c>
      <c r="D2128" s="3" t="s">
        <v>5037</v>
      </c>
      <c r="E2128" s="34">
        <v>43365</v>
      </c>
      <c r="F2128" s="34">
        <v>43367</v>
      </c>
      <c r="G2128" s="3" t="s">
        <v>19</v>
      </c>
      <c r="H2128" s="3" t="s">
        <v>3163</v>
      </c>
      <c r="I2128" s="3" t="s">
        <v>3164</v>
      </c>
      <c r="J2128" s="3" t="s">
        <v>98</v>
      </c>
      <c r="K2128" s="3" t="s">
        <v>23</v>
      </c>
      <c r="L2128" s="3" t="s">
        <v>3309</v>
      </c>
      <c r="M2128" s="3" t="s">
        <v>234</v>
      </c>
      <c r="N2128" s="3">
        <v>48911</v>
      </c>
      <c r="O2128" s="3" t="s">
        <v>101</v>
      </c>
      <c r="P2128" s="3" t="s">
        <v>1445</v>
      </c>
      <c r="Q2128" s="3" t="s">
        <v>28</v>
      </c>
      <c r="R2128" s="3" t="s">
        <v>29</v>
      </c>
      <c r="S2128" s="3" t="s">
        <v>1446</v>
      </c>
      <c r="T2128" s="3">
        <v>241.96</v>
      </c>
      <c r="U2128" s="35" cm="1">
        <f t="array" ref="U2128">INDEX('Pricing Strategy'!$F$4:$F$71,MATCH(1,(Dataset!$O2128='Pricing Strategy'!$B$4:$B$71)*(Dataset!$Q2128='Pricing Strategy'!$C$4:$C$71)*(Dataset!$R2128='Pricing Strategy'!$D$4:$D$71),))</f>
        <v>0.4</v>
      </c>
      <c r="V2128" s="3">
        <f>Dataset!$T2128*(1-Dataset!$U2128)</f>
        <v>145.17599999999999</v>
      </c>
    </row>
    <row r="2129" spans="1:22" x14ac:dyDescent="0.3">
      <c r="A2129" s="32"/>
      <c r="C2129" s="3">
        <v>2124</v>
      </c>
      <c r="D2129" s="3" t="s">
        <v>5037</v>
      </c>
      <c r="E2129" s="34">
        <v>43365</v>
      </c>
      <c r="F2129" s="34">
        <v>43367</v>
      </c>
      <c r="G2129" s="3" t="s">
        <v>19</v>
      </c>
      <c r="H2129" s="3" t="s">
        <v>3163</v>
      </c>
      <c r="I2129" s="3" t="s">
        <v>3164</v>
      </c>
      <c r="J2129" s="3" t="s">
        <v>98</v>
      </c>
      <c r="K2129" s="3" t="s">
        <v>23</v>
      </c>
      <c r="L2129" s="3" t="s">
        <v>3309</v>
      </c>
      <c r="M2129" s="3" t="s">
        <v>234</v>
      </c>
      <c r="N2129" s="3">
        <v>48911</v>
      </c>
      <c r="O2129" s="3" t="s">
        <v>101</v>
      </c>
      <c r="P2129" s="3" t="s">
        <v>388</v>
      </c>
      <c r="Q2129" s="3" t="s">
        <v>42</v>
      </c>
      <c r="R2129" s="3" t="s">
        <v>43</v>
      </c>
      <c r="S2129" s="3" t="s">
        <v>389</v>
      </c>
      <c r="T2129" s="3">
        <v>27.72</v>
      </c>
      <c r="U2129" s="35" cm="1">
        <f t="array" ref="U2129">INDEX('Pricing Strategy'!$F$4:$F$71,MATCH(1,(Dataset!$O2129='Pricing Strategy'!$B$4:$B$71)*(Dataset!$Q2129='Pricing Strategy'!$C$4:$C$71)*(Dataset!$R2129='Pricing Strategy'!$D$4:$D$71),))</f>
        <v>0.3</v>
      </c>
      <c r="V2129" s="3">
        <f>Dataset!$T2129*(1-Dataset!$U2129)</f>
        <v>19.403999999999996</v>
      </c>
    </row>
    <row r="2130" spans="1:22" x14ac:dyDescent="0.3">
      <c r="A2130" s="32"/>
      <c r="C2130" s="3">
        <v>2125</v>
      </c>
      <c r="D2130" s="3" t="s">
        <v>5038</v>
      </c>
      <c r="E2130" s="34">
        <v>43435</v>
      </c>
      <c r="F2130" s="34">
        <v>43439</v>
      </c>
      <c r="G2130" s="3" t="s">
        <v>46</v>
      </c>
      <c r="H2130" s="3" t="s">
        <v>3163</v>
      </c>
      <c r="I2130" s="3" t="s">
        <v>3164</v>
      </c>
      <c r="J2130" s="3" t="s">
        <v>98</v>
      </c>
      <c r="K2130" s="3" t="s">
        <v>23</v>
      </c>
      <c r="L2130" s="3" t="s">
        <v>142</v>
      </c>
      <c r="M2130" s="3" t="s">
        <v>143</v>
      </c>
      <c r="N2130" s="3">
        <v>19143</v>
      </c>
      <c r="O2130" s="3" t="s">
        <v>144</v>
      </c>
      <c r="P2130" s="3" t="s">
        <v>5039</v>
      </c>
      <c r="Q2130" s="3" t="s">
        <v>42</v>
      </c>
      <c r="R2130" s="3" t="s">
        <v>169</v>
      </c>
      <c r="S2130" s="3" t="s">
        <v>5040</v>
      </c>
      <c r="T2130" s="3">
        <v>104.68</v>
      </c>
      <c r="U2130" s="35" cm="1">
        <f t="array" ref="U2130">INDEX('Pricing Strategy'!$F$4:$F$71,MATCH(1,(Dataset!$O2130='Pricing Strategy'!$B$4:$B$71)*(Dataset!$Q2130='Pricing Strategy'!$C$4:$C$71)*(Dataset!$R2130='Pricing Strategy'!$D$4:$D$71),))</f>
        <v>0.4</v>
      </c>
      <c r="V2130" s="3">
        <f>Dataset!$T2130*(1-Dataset!$U2130)</f>
        <v>62.808</v>
      </c>
    </row>
    <row r="2131" spans="1:22" x14ac:dyDescent="0.3">
      <c r="A2131" s="32"/>
      <c r="C2131" s="3">
        <v>2126</v>
      </c>
      <c r="D2131" s="3" t="s">
        <v>5038</v>
      </c>
      <c r="E2131" s="34">
        <v>43435</v>
      </c>
      <c r="F2131" s="34">
        <v>43439</v>
      </c>
      <c r="G2131" s="3" t="s">
        <v>46</v>
      </c>
      <c r="H2131" s="3" t="s">
        <v>3163</v>
      </c>
      <c r="I2131" s="3" t="s">
        <v>3164</v>
      </c>
      <c r="J2131" s="3" t="s">
        <v>98</v>
      </c>
      <c r="K2131" s="3" t="s">
        <v>23</v>
      </c>
      <c r="L2131" s="3" t="s">
        <v>142</v>
      </c>
      <c r="M2131" s="3" t="s">
        <v>143</v>
      </c>
      <c r="N2131" s="3">
        <v>19143</v>
      </c>
      <c r="O2131" s="3" t="s">
        <v>144</v>
      </c>
      <c r="P2131" s="3" t="s">
        <v>5041</v>
      </c>
      <c r="Q2131" s="3" t="s">
        <v>67</v>
      </c>
      <c r="R2131" s="3" t="s">
        <v>68</v>
      </c>
      <c r="S2131" s="3" t="s">
        <v>5042</v>
      </c>
      <c r="T2131" s="3">
        <v>62.957999999999998</v>
      </c>
      <c r="U2131" s="35" cm="1">
        <f t="array" ref="U2131">INDEX('Pricing Strategy'!$F$4:$F$71,MATCH(1,(Dataset!$O2131='Pricing Strategy'!$B$4:$B$71)*(Dataset!$Q2131='Pricing Strategy'!$C$4:$C$71)*(Dataset!$R2131='Pricing Strategy'!$D$4:$D$71),))</f>
        <v>0.4</v>
      </c>
      <c r="V2131" s="3">
        <f>Dataset!$T2131*(1-Dataset!$U2131)</f>
        <v>37.774799999999999</v>
      </c>
    </row>
    <row r="2132" spans="1:22" x14ac:dyDescent="0.3">
      <c r="A2132" s="32"/>
      <c r="C2132" s="3">
        <v>2127</v>
      </c>
      <c r="D2132" s="3" t="s">
        <v>5043</v>
      </c>
      <c r="E2132" s="34">
        <v>42178</v>
      </c>
      <c r="F2132" s="34">
        <v>42183</v>
      </c>
      <c r="G2132" s="3" t="s">
        <v>46</v>
      </c>
      <c r="H2132" s="3" t="s">
        <v>5044</v>
      </c>
      <c r="I2132" s="3" t="s">
        <v>5045</v>
      </c>
      <c r="J2132" s="3" t="s">
        <v>22</v>
      </c>
      <c r="K2132" s="3" t="s">
        <v>23</v>
      </c>
      <c r="L2132" s="3" t="s">
        <v>142</v>
      </c>
      <c r="M2132" s="3" t="s">
        <v>143</v>
      </c>
      <c r="N2132" s="3">
        <v>19143</v>
      </c>
      <c r="O2132" s="3" t="s">
        <v>144</v>
      </c>
      <c r="P2132" s="3" t="s">
        <v>1415</v>
      </c>
      <c r="Q2132" s="3" t="s">
        <v>67</v>
      </c>
      <c r="R2132" s="3" t="s">
        <v>157</v>
      </c>
      <c r="S2132" s="3" t="s">
        <v>1416</v>
      </c>
      <c r="T2132" s="3">
        <v>86.376000000000005</v>
      </c>
      <c r="U2132" s="35" cm="1">
        <f t="array" ref="U2132">INDEX('Pricing Strategy'!$F$4:$F$71,MATCH(1,(Dataset!$O2132='Pricing Strategy'!$B$4:$B$71)*(Dataset!$Q2132='Pricing Strategy'!$C$4:$C$71)*(Dataset!$R2132='Pricing Strategy'!$D$4:$D$71),))</f>
        <v>0.45</v>
      </c>
      <c r="V2132" s="3">
        <f>Dataset!$T2132*(1-Dataset!$U2132)</f>
        <v>47.506800000000005</v>
      </c>
    </row>
    <row r="2133" spans="1:22" x14ac:dyDescent="0.3">
      <c r="A2133" s="32"/>
      <c r="C2133" s="3">
        <v>2128</v>
      </c>
      <c r="D2133" s="3" t="s">
        <v>5046</v>
      </c>
      <c r="E2133" s="34">
        <v>42647</v>
      </c>
      <c r="F2133" s="34">
        <v>42652</v>
      </c>
      <c r="G2133" s="3" t="s">
        <v>46</v>
      </c>
      <c r="H2133" s="3" t="s">
        <v>3793</v>
      </c>
      <c r="I2133" s="3" t="s">
        <v>3794</v>
      </c>
      <c r="J2133" s="3" t="s">
        <v>98</v>
      </c>
      <c r="K2133" s="3" t="s">
        <v>23</v>
      </c>
      <c r="L2133" s="3" t="s">
        <v>142</v>
      </c>
      <c r="M2133" s="3" t="s">
        <v>143</v>
      </c>
      <c r="N2133" s="3">
        <v>19134</v>
      </c>
      <c r="O2133" s="3" t="s">
        <v>144</v>
      </c>
      <c r="P2133" s="3" t="s">
        <v>5047</v>
      </c>
      <c r="Q2133" s="3" t="s">
        <v>28</v>
      </c>
      <c r="R2133" s="3" t="s">
        <v>61</v>
      </c>
      <c r="S2133" s="3" t="s">
        <v>5048</v>
      </c>
      <c r="T2133" s="3">
        <v>64.944000000000003</v>
      </c>
      <c r="U2133" s="35" cm="1">
        <f t="array" ref="U2133">INDEX('Pricing Strategy'!$F$4:$F$71,MATCH(1,(Dataset!$O2133='Pricing Strategy'!$B$4:$B$71)*(Dataset!$Q2133='Pricing Strategy'!$C$4:$C$71)*(Dataset!$R2133='Pricing Strategy'!$D$4:$D$71),))</f>
        <v>0.4</v>
      </c>
      <c r="V2133" s="3">
        <f>Dataset!$T2133*(1-Dataset!$U2133)</f>
        <v>38.9664</v>
      </c>
    </row>
    <row r="2134" spans="1:22" x14ac:dyDescent="0.3">
      <c r="A2134" s="32"/>
      <c r="C2134" s="3">
        <v>2129</v>
      </c>
      <c r="D2134" s="3" t="s">
        <v>5046</v>
      </c>
      <c r="E2134" s="34">
        <v>42647</v>
      </c>
      <c r="F2134" s="34">
        <v>42652</v>
      </c>
      <c r="G2134" s="3" t="s">
        <v>46</v>
      </c>
      <c r="H2134" s="3" t="s">
        <v>3793</v>
      </c>
      <c r="I2134" s="3" t="s">
        <v>3794</v>
      </c>
      <c r="J2134" s="3" t="s">
        <v>98</v>
      </c>
      <c r="K2134" s="3" t="s">
        <v>23</v>
      </c>
      <c r="L2134" s="3" t="s">
        <v>142</v>
      </c>
      <c r="M2134" s="3" t="s">
        <v>143</v>
      </c>
      <c r="N2134" s="3">
        <v>19134</v>
      </c>
      <c r="O2134" s="3" t="s">
        <v>144</v>
      </c>
      <c r="P2134" s="3" t="s">
        <v>3953</v>
      </c>
      <c r="Q2134" s="3" t="s">
        <v>42</v>
      </c>
      <c r="R2134" s="3" t="s">
        <v>86</v>
      </c>
      <c r="S2134" s="3" t="s">
        <v>3954</v>
      </c>
      <c r="T2134" s="3">
        <v>20.736000000000001</v>
      </c>
      <c r="U2134" s="35" cm="1">
        <f t="array" ref="U2134">INDEX('Pricing Strategy'!$F$4:$F$71,MATCH(1,(Dataset!$O2134='Pricing Strategy'!$B$4:$B$71)*(Dataset!$Q2134='Pricing Strategy'!$C$4:$C$71)*(Dataset!$R2134='Pricing Strategy'!$D$4:$D$71),))</f>
        <v>0.4</v>
      </c>
      <c r="V2134" s="3">
        <f>Dataset!$T2134*(1-Dataset!$U2134)</f>
        <v>12.441599999999999</v>
      </c>
    </row>
    <row r="2135" spans="1:22" x14ac:dyDescent="0.3">
      <c r="A2135" s="32"/>
      <c r="C2135" s="3">
        <v>2130</v>
      </c>
      <c r="D2135" s="3" t="s">
        <v>5049</v>
      </c>
      <c r="E2135" s="34">
        <v>42144</v>
      </c>
      <c r="F2135" s="34">
        <v>42146</v>
      </c>
      <c r="G2135" s="3" t="s">
        <v>19</v>
      </c>
      <c r="H2135" s="3" t="s">
        <v>5050</v>
      </c>
      <c r="I2135" s="3" t="s">
        <v>5051</v>
      </c>
      <c r="J2135" s="3" t="s">
        <v>37</v>
      </c>
      <c r="K2135" s="3" t="s">
        <v>23</v>
      </c>
      <c r="L2135" s="3" t="s">
        <v>240</v>
      </c>
      <c r="M2135" s="3" t="s">
        <v>2698</v>
      </c>
      <c r="N2135" s="3">
        <v>3820</v>
      </c>
      <c r="O2135" s="3" t="s">
        <v>144</v>
      </c>
      <c r="P2135" s="3" t="s">
        <v>5052</v>
      </c>
      <c r="Q2135" s="3" t="s">
        <v>42</v>
      </c>
      <c r="R2135" s="3" t="s">
        <v>74</v>
      </c>
      <c r="S2135" s="3" t="s">
        <v>5053</v>
      </c>
      <c r="T2135" s="3">
        <v>33.28</v>
      </c>
      <c r="U2135" s="35" cm="1">
        <f t="array" ref="U2135">INDEX('Pricing Strategy'!$F$4:$F$71,MATCH(1,(Dataset!$O2135='Pricing Strategy'!$B$4:$B$71)*(Dataset!$Q2135='Pricing Strategy'!$C$4:$C$71)*(Dataset!$R2135='Pricing Strategy'!$D$4:$D$71),))</f>
        <v>0.4</v>
      </c>
      <c r="V2135" s="3">
        <f>Dataset!$T2135*(1-Dataset!$U2135)</f>
        <v>19.968</v>
      </c>
    </row>
    <row r="2136" spans="1:22" x14ac:dyDescent="0.3">
      <c r="A2136" s="32"/>
      <c r="C2136" s="3">
        <v>2131</v>
      </c>
      <c r="D2136" s="3" t="s">
        <v>5049</v>
      </c>
      <c r="E2136" s="34">
        <v>42144</v>
      </c>
      <c r="F2136" s="34">
        <v>42146</v>
      </c>
      <c r="G2136" s="3" t="s">
        <v>19</v>
      </c>
      <c r="H2136" s="3" t="s">
        <v>5050</v>
      </c>
      <c r="I2136" s="3" t="s">
        <v>5051</v>
      </c>
      <c r="J2136" s="3" t="s">
        <v>37</v>
      </c>
      <c r="K2136" s="3" t="s">
        <v>23</v>
      </c>
      <c r="L2136" s="3" t="s">
        <v>240</v>
      </c>
      <c r="M2136" s="3" t="s">
        <v>2698</v>
      </c>
      <c r="N2136" s="3">
        <v>3820</v>
      </c>
      <c r="O2136" s="3" t="s">
        <v>144</v>
      </c>
      <c r="P2136" s="3" t="s">
        <v>5054</v>
      </c>
      <c r="Q2136" s="3" t="s">
        <v>42</v>
      </c>
      <c r="R2136" s="3" t="s">
        <v>64</v>
      </c>
      <c r="S2136" s="3" t="s">
        <v>5055</v>
      </c>
      <c r="T2136" s="3">
        <v>38.520000000000003</v>
      </c>
      <c r="U2136" s="35" cm="1">
        <f t="array" ref="U2136">INDEX('Pricing Strategy'!$F$4:$F$71,MATCH(1,(Dataset!$O2136='Pricing Strategy'!$B$4:$B$71)*(Dataset!$Q2136='Pricing Strategy'!$C$4:$C$71)*(Dataset!$R2136='Pricing Strategy'!$D$4:$D$71),))</f>
        <v>0.45</v>
      </c>
      <c r="V2136" s="3">
        <f>Dataset!$T2136*(1-Dataset!$U2136)</f>
        <v>21.186000000000003</v>
      </c>
    </row>
    <row r="2137" spans="1:22" x14ac:dyDescent="0.3">
      <c r="A2137" s="32"/>
      <c r="C2137" s="3">
        <v>2132</v>
      </c>
      <c r="D2137" s="3" t="s">
        <v>5049</v>
      </c>
      <c r="E2137" s="34">
        <v>42144</v>
      </c>
      <c r="F2137" s="34">
        <v>42146</v>
      </c>
      <c r="G2137" s="3" t="s">
        <v>19</v>
      </c>
      <c r="H2137" s="3" t="s">
        <v>5050</v>
      </c>
      <c r="I2137" s="3" t="s">
        <v>5051</v>
      </c>
      <c r="J2137" s="3" t="s">
        <v>37</v>
      </c>
      <c r="K2137" s="3" t="s">
        <v>23</v>
      </c>
      <c r="L2137" s="3" t="s">
        <v>240</v>
      </c>
      <c r="M2137" s="3" t="s">
        <v>2698</v>
      </c>
      <c r="N2137" s="3">
        <v>3820</v>
      </c>
      <c r="O2137" s="3" t="s">
        <v>144</v>
      </c>
      <c r="P2137" s="3" t="s">
        <v>3468</v>
      </c>
      <c r="Q2137" s="3" t="s">
        <v>28</v>
      </c>
      <c r="R2137" s="3" t="s">
        <v>61</v>
      </c>
      <c r="S2137" s="3" t="s">
        <v>3469</v>
      </c>
      <c r="T2137" s="3">
        <v>139.86000000000001</v>
      </c>
      <c r="U2137" s="35" cm="1">
        <f t="array" ref="U2137">INDEX('Pricing Strategy'!$F$4:$F$71,MATCH(1,(Dataset!$O2137='Pricing Strategy'!$B$4:$B$71)*(Dataset!$Q2137='Pricing Strategy'!$C$4:$C$71)*(Dataset!$R2137='Pricing Strategy'!$D$4:$D$71),))</f>
        <v>0.4</v>
      </c>
      <c r="V2137" s="3">
        <f>Dataset!$T2137*(1-Dataset!$U2137)</f>
        <v>83.916000000000011</v>
      </c>
    </row>
    <row r="2138" spans="1:22" x14ac:dyDescent="0.3">
      <c r="A2138" s="32"/>
      <c r="C2138" s="3">
        <v>2133</v>
      </c>
      <c r="D2138" s="3" t="s">
        <v>5056</v>
      </c>
      <c r="E2138" s="34">
        <v>42694</v>
      </c>
      <c r="F2138" s="34">
        <v>42700</v>
      </c>
      <c r="G2138" s="3" t="s">
        <v>46</v>
      </c>
      <c r="H2138" s="3" t="s">
        <v>2453</v>
      </c>
      <c r="I2138" s="3" t="s">
        <v>2454</v>
      </c>
      <c r="J2138" s="3" t="s">
        <v>22</v>
      </c>
      <c r="K2138" s="3" t="s">
        <v>23</v>
      </c>
      <c r="L2138" s="3" t="s">
        <v>262</v>
      </c>
      <c r="M2138" s="3" t="s">
        <v>263</v>
      </c>
      <c r="N2138" s="3">
        <v>10011</v>
      </c>
      <c r="O2138" s="3" t="s">
        <v>144</v>
      </c>
      <c r="P2138" s="3" t="s">
        <v>5057</v>
      </c>
      <c r="Q2138" s="3" t="s">
        <v>42</v>
      </c>
      <c r="R2138" s="3" t="s">
        <v>86</v>
      </c>
      <c r="S2138" s="3" t="s">
        <v>5058</v>
      </c>
      <c r="T2138" s="3">
        <v>19.649999999999999</v>
      </c>
      <c r="U2138" s="35" cm="1">
        <f t="array" ref="U2138">INDEX('Pricing Strategy'!$F$4:$F$71,MATCH(1,(Dataset!$O2138='Pricing Strategy'!$B$4:$B$71)*(Dataset!$Q2138='Pricing Strategy'!$C$4:$C$71)*(Dataset!$R2138='Pricing Strategy'!$D$4:$D$71),))</f>
        <v>0.4</v>
      </c>
      <c r="V2138" s="3">
        <f>Dataset!$T2138*(1-Dataset!$U2138)</f>
        <v>11.79</v>
      </c>
    </row>
    <row r="2139" spans="1:22" x14ac:dyDescent="0.3">
      <c r="A2139" s="32"/>
      <c r="C2139" s="3">
        <v>2134</v>
      </c>
      <c r="D2139" s="3" t="s">
        <v>5059</v>
      </c>
      <c r="E2139" s="34">
        <v>42704</v>
      </c>
      <c r="F2139" s="34">
        <v>42708</v>
      </c>
      <c r="G2139" s="3" t="s">
        <v>46</v>
      </c>
      <c r="H2139" s="3" t="s">
        <v>5060</v>
      </c>
      <c r="I2139" s="3" t="s">
        <v>5061</v>
      </c>
      <c r="J2139" s="3" t="s">
        <v>22</v>
      </c>
      <c r="K2139" s="3" t="s">
        <v>23</v>
      </c>
      <c r="L2139" s="3" t="s">
        <v>142</v>
      </c>
      <c r="M2139" s="3" t="s">
        <v>143</v>
      </c>
      <c r="N2139" s="3">
        <v>19134</v>
      </c>
      <c r="O2139" s="3" t="s">
        <v>144</v>
      </c>
      <c r="P2139" s="3" t="s">
        <v>93</v>
      </c>
      <c r="Q2139" s="3" t="s">
        <v>42</v>
      </c>
      <c r="R2139" s="3" t="s">
        <v>71</v>
      </c>
      <c r="S2139" s="3" t="s">
        <v>94</v>
      </c>
      <c r="T2139" s="3">
        <v>152.99100000000001</v>
      </c>
      <c r="U2139" s="35" cm="1">
        <f t="array" ref="U2139">INDEX('Pricing Strategy'!$F$4:$F$71,MATCH(1,(Dataset!$O2139='Pricing Strategy'!$B$4:$B$71)*(Dataset!$Q2139='Pricing Strategy'!$C$4:$C$71)*(Dataset!$R2139='Pricing Strategy'!$D$4:$D$71),))</f>
        <v>0.4</v>
      </c>
      <c r="V2139" s="3">
        <f>Dataset!$T2139*(1-Dataset!$U2139)</f>
        <v>91.794600000000003</v>
      </c>
    </row>
    <row r="2140" spans="1:22" x14ac:dyDescent="0.3">
      <c r="A2140" s="32"/>
      <c r="C2140" s="3">
        <v>2135</v>
      </c>
      <c r="D2140" s="3" t="s">
        <v>5059</v>
      </c>
      <c r="E2140" s="34">
        <v>42704</v>
      </c>
      <c r="F2140" s="34">
        <v>42708</v>
      </c>
      <c r="G2140" s="3" t="s">
        <v>46</v>
      </c>
      <c r="H2140" s="3" t="s">
        <v>5060</v>
      </c>
      <c r="I2140" s="3" t="s">
        <v>5061</v>
      </c>
      <c r="J2140" s="3" t="s">
        <v>22</v>
      </c>
      <c r="K2140" s="3" t="s">
        <v>23</v>
      </c>
      <c r="L2140" s="3" t="s">
        <v>142</v>
      </c>
      <c r="M2140" s="3" t="s">
        <v>143</v>
      </c>
      <c r="N2140" s="3">
        <v>19134</v>
      </c>
      <c r="O2140" s="3" t="s">
        <v>144</v>
      </c>
      <c r="P2140" s="3" t="s">
        <v>3801</v>
      </c>
      <c r="Q2140" s="3" t="s">
        <v>42</v>
      </c>
      <c r="R2140" s="3" t="s">
        <v>265</v>
      </c>
      <c r="S2140" s="3" t="s">
        <v>3802</v>
      </c>
      <c r="T2140" s="3">
        <v>10.584</v>
      </c>
      <c r="U2140" s="35" cm="1">
        <f t="array" ref="U2140">INDEX('Pricing Strategy'!$F$4:$F$71,MATCH(1,(Dataset!$O2140='Pricing Strategy'!$B$4:$B$71)*(Dataset!$Q2140='Pricing Strategy'!$C$4:$C$71)*(Dataset!$R2140='Pricing Strategy'!$D$4:$D$71),))</f>
        <v>0.4</v>
      </c>
      <c r="V2140" s="3">
        <f>Dataset!$T2140*(1-Dataset!$U2140)</f>
        <v>6.3503999999999996</v>
      </c>
    </row>
    <row r="2141" spans="1:22" x14ac:dyDescent="0.3">
      <c r="A2141" s="32"/>
      <c r="C2141" s="3">
        <v>2136</v>
      </c>
      <c r="D2141" s="3" t="s">
        <v>5059</v>
      </c>
      <c r="E2141" s="34">
        <v>42704</v>
      </c>
      <c r="F2141" s="34">
        <v>42708</v>
      </c>
      <c r="G2141" s="3" t="s">
        <v>46</v>
      </c>
      <c r="H2141" s="3" t="s">
        <v>5060</v>
      </c>
      <c r="I2141" s="3" t="s">
        <v>5061</v>
      </c>
      <c r="J2141" s="3" t="s">
        <v>22</v>
      </c>
      <c r="K2141" s="3" t="s">
        <v>23</v>
      </c>
      <c r="L2141" s="3" t="s">
        <v>142</v>
      </c>
      <c r="M2141" s="3" t="s">
        <v>143</v>
      </c>
      <c r="N2141" s="3">
        <v>19134</v>
      </c>
      <c r="O2141" s="3" t="s">
        <v>144</v>
      </c>
      <c r="P2141" s="3" t="s">
        <v>5062</v>
      </c>
      <c r="Q2141" s="3" t="s">
        <v>67</v>
      </c>
      <c r="R2141" s="3" t="s">
        <v>68</v>
      </c>
      <c r="S2141" s="3" t="s">
        <v>5063</v>
      </c>
      <c r="T2141" s="3">
        <v>94.92</v>
      </c>
      <c r="U2141" s="35" cm="1">
        <f t="array" ref="U2141">INDEX('Pricing Strategy'!$F$4:$F$71,MATCH(1,(Dataset!$O2141='Pricing Strategy'!$B$4:$B$71)*(Dataset!$Q2141='Pricing Strategy'!$C$4:$C$71)*(Dataset!$R2141='Pricing Strategy'!$D$4:$D$71),))</f>
        <v>0.4</v>
      </c>
      <c r="V2141" s="3">
        <f>Dataset!$T2141*(1-Dataset!$U2141)</f>
        <v>56.951999999999998</v>
      </c>
    </row>
    <row r="2142" spans="1:22" x14ac:dyDescent="0.3">
      <c r="A2142" s="32"/>
      <c r="C2142" s="3">
        <v>2137</v>
      </c>
      <c r="D2142" s="3" t="s">
        <v>5064</v>
      </c>
      <c r="E2142" s="34">
        <v>42735</v>
      </c>
      <c r="F2142" s="34">
        <v>42740</v>
      </c>
      <c r="G2142" s="3" t="s">
        <v>46</v>
      </c>
      <c r="H2142" s="3" t="s">
        <v>5065</v>
      </c>
      <c r="I2142" s="3" t="s">
        <v>5066</v>
      </c>
      <c r="J2142" s="3" t="s">
        <v>22</v>
      </c>
      <c r="K2142" s="3" t="s">
        <v>23</v>
      </c>
      <c r="L2142" s="3" t="s">
        <v>756</v>
      </c>
      <c r="M2142" s="3" t="s">
        <v>100</v>
      </c>
      <c r="N2142" s="3">
        <v>75051</v>
      </c>
      <c r="O2142" s="3" t="s">
        <v>101</v>
      </c>
      <c r="P2142" s="3" t="s">
        <v>5067</v>
      </c>
      <c r="Q2142" s="3" t="s">
        <v>28</v>
      </c>
      <c r="R2142" s="3" t="s">
        <v>61</v>
      </c>
      <c r="S2142" s="3" t="s">
        <v>5068</v>
      </c>
      <c r="T2142" s="3">
        <v>14.76</v>
      </c>
      <c r="U2142" s="35" cm="1">
        <f t="array" ref="U2142">INDEX('Pricing Strategy'!$F$4:$F$71,MATCH(1,(Dataset!$O2142='Pricing Strategy'!$B$4:$B$71)*(Dataset!$Q2142='Pricing Strategy'!$C$4:$C$71)*(Dataset!$R2142='Pricing Strategy'!$D$4:$D$71),))</f>
        <v>0.3</v>
      </c>
      <c r="V2142" s="3">
        <f>Dataset!$T2142*(1-Dataset!$U2142)</f>
        <v>10.331999999999999</v>
      </c>
    </row>
    <row r="2143" spans="1:22" x14ac:dyDescent="0.3">
      <c r="A2143" s="32"/>
      <c r="C2143" s="3">
        <v>2138</v>
      </c>
      <c r="D2143" s="3" t="s">
        <v>5064</v>
      </c>
      <c r="E2143" s="34">
        <v>42735</v>
      </c>
      <c r="F2143" s="34">
        <v>42740</v>
      </c>
      <c r="G2143" s="3" t="s">
        <v>46</v>
      </c>
      <c r="H2143" s="3" t="s">
        <v>5065</v>
      </c>
      <c r="I2143" s="3" t="s">
        <v>5066</v>
      </c>
      <c r="J2143" s="3" t="s">
        <v>22</v>
      </c>
      <c r="K2143" s="3" t="s">
        <v>23</v>
      </c>
      <c r="L2143" s="3" t="s">
        <v>756</v>
      </c>
      <c r="M2143" s="3" t="s">
        <v>100</v>
      </c>
      <c r="N2143" s="3">
        <v>75051</v>
      </c>
      <c r="O2143" s="3" t="s">
        <v>101</v>
      </c>
      <c r="P2143" s="3" t="s">
        <v>4825</v>
      </c>
      <c r="Q2143" s="3" t="s">
        <v>42</v>
      </c>
      <c r="R2143" s="3" t="s">
        <v>71</v>
      </c>
      <c r="S2143" s="3" t="s">
        <v>4826</v>
      </c>
      <c r="T2143" s="3">
        <v>3.6560000000000001</v>
      </c>
      <c r="U2143" s="35" cm="1">
        <f t="array" ref="U2143">INDEX('Pricing Strategy'!$F$4:$F$71,MATCH(1,(Dataset!$O2143='Pricing Strategy'!$B$4:$B$71)*(Dataset!$Q2143='Pricing Strategy'!$C$4:$C$71)*(Dataset!$R2143='Pricing Strategy'!$D$4:$D$71),))</f>
        <v>0.3</v>
      </c>
      <c r="V2143" s="3">
        <f>Dataset!$T2143*(1-Dataset!$U2143)</f>
        <v>2.5592000000000001</v>
      </c>
    </row>
    <row r="2144" spans="1:22" x14ac:dyDescent="0.3">
      <c r="A2144" s="32"/>
      <c r="C2144" s="3">
        <v>2139</v>
      </c>
      <c r="D2144" s="3" t="s">
        <v>5069</v>
      </c>
      <c r="E2144" s="34">
        <v>43420</v>
      </c>
      <c r="F2144" s="34">
        <v>43420</v>
      </c>
      <c r="G2144" s="3" t="s">
        <v>1290</v>
      </c>
      <c r="H2144" s="3" t="s">
        <v>4858</v>
      </c>
      <c r="I2144" s="3" t="s">
        <v>4859</v>
      </c>
      <c r="J2144" s="3" t="s">
        <v>22</v>
      </c>
      <c r="K2144" s="3" t="s">
        <v>23</v>
      </c>
      <c r="L2144" s="3" t="s">
        <v>262</v>
      </c>
      <c r="M2144" s="3" t="s">
        <v>263</v>
      </c>
      <c r="N2144" s="3">
        <v>10009</v>
      </c>
      <c r="O2144" s="3" t="s">
        <v>144</v>
      </c>
      <c r="P2144" s="3" t="s">
        <v>2317</v>
      </c>
      <c r="Q2144" s="3" t="s">
        <v>42</v>
      </c>
      <c r="R2144" s="3" t="s">
        <v>86</v>
      </c>
      <c r="S2144" s="3" t="s">
        <v>2318</v>
      </c>
      <c r="T2144" s="3">
        <v>146.82</v>
      </c>
      <c r="U2144" s="35" cm="1">
        <f t="array" ref="U2144">INDEX('Pricing Strategy'!$F$4:$F$71,MATCH(1,(Dataset!$O2144='Pricing Strategy'!$B$4:$B$71)*(Dataset!$Q2144='Pricing Strategy'!$C$4:$C$71)*(Dataset!$R2144='Pricing Strategy'!$D$4:$D$71),))</f>
        <v>0.4</v>
      </c>
      <c r="V2144" s="3">
        <f>Dataset!$T2144*(1-Dataset!$U2144)</f>
        <v>88.091999999999999</v>
      </c>
    </row>
    <row r="2145" spans="1:22" x14ac:dyDescent="0.3">
      <c r="A2145" s="32"/>
      <c r="C2145" s="3">
        <v>2140</v>
      </c>
      <c r="D2145" s="3" t="s">
        <v>5070</v>
      </c>
      <c r="E2145" s="34">
        <v>42161</v>
      </c>
      <c r="F2145" s="34">
        <v>42166</v>
      </c>
      <c r="G2145" s="3" t="s">
        <v>46</v>
      </c>
      <c r="H2145" s="3" t="s">
        <v>2221</v>
      </c>
      <c r="I2145" s="3" t="s">
        <v>2222</v>
      </c>
      <c r="J2145" s="3" t="s">
        <v>37</v>
      </c>
      <c r="K2145" s="3" t="s">
        <v>23</v>
      </c>
      <c r="L2145" s="3" t="s">
        <v>1173</v>
      </c>
      <c r="M2145" s="3" t="s">
        <v>263</v>
      </c>
      <c r="N2145" s="3">
        <v>11561</v>
      </c>
      <c r="O2145" s="3" t="s">
        <v>144</v>
      </c>
      <c r="P2145" s="3" t="s">
        <v>1387</v>
      </c>
      <c r="Q2145" s="3" t="s">
        <v>42</v>
      </c>
      <c r="R2145" s="3" t="s">
        <v>71</v>
      </c>
      <c r="S2145" s="3" t="s">
        <v>1388</v>
      </c>
      <c r="T2145" s="3">
        <v>149.54400000000001</v>
      </c>
      <c r="U2145" s="35" cm="1">
        <f t="array" ref="U2145">INDEX('Pricing Strategy'!$F$4:$F$71,MATCH(1,(Dataset!$O2145='Pricing Strategy'!$B$4:$B$71)*(Dataset!$Q2145='Pricing Strategy'!$C$4:$C$71)*(Dataset!$R2145='Pricing Strategy'!$D$4:$D$71),))</f>
        <v>0.4</v>
      </c>
      <c r="V2145" s="3">
        <f>Dataset!$T2145*(1-Dataset!$U2145)</f>
        <v>89.726399999999998</v>
      </c>
    </row>
    <row r="2146" spans="1:22" x14ac:dyDescent="0.3">
      <c r="A2146" s="32"/>
      <c r="C2146" s="3">
        <v>2141</v>
      </c>
      <c r="D2146" s="3" t="s">
        <v>5070</v>
      </c>
      <c r="E2146" s="34">
        <v>42161</v>
      </c>
      <c r="F2146" s="34">
        <v>42166</v>
      </c>
      <c r="G2146" s="3" t="s">
        <v>46</v>
      </c>
      <c r="H2146" s="3" t="s">
        <v>2221</v>
      </c>
      <c r="I2146" s="3" t="s">
        <v>2222</v>
      </c>
      <c r="J2146" s="3" t="s">
        <v>37</v>
      </c>
      <c r="K2146" s="3" t="s">
        <v>23</v>
      </c>
      <c r="L2146" s="3" t="s">
        <v>1173</v>
      </c>
      <c r="M2146" s="3" t="s">
        <v>263</v>
      </c>
      <c r="N2146" s="3">
        <v>11561</v>
      </c>
      <c r="O2146" s="3" t="s">
        <v>144</v>
      </c>
      <c r="P2146" s="3" t="s">
        <v>5071</v>
      </c>
      <c r="Q2146" s="3" t="s">
        <v>42</v>
      </c>
      <c r="R2146" s="3" t="s">
        <v>575</v>
      </c>
      <c r="S2146" s="3" t="s">
        <v>5072</v>
      </c>
      <c r="T2146" s="3">
        <v>17.14</v>
      </c>
      <c r="U2146" s="35" cm="1">
        <f t="array" ref="U2146">INDEX('Pricing Strategy'!$F$4:$F$71,MATCH(1,(Dataset!$O2146='Pricing Strategy'!$B$4:$B$71)*(Dataset!$Q2146='Pricing Strategy'!$C$4:$C$71)*(Dataset!$R2146='Pricing Strategy'!$D$4:$D$71),))</f>
        <v>0.45</v>
      </c>
      <c r="V2146" s="3">
        <f>Dataset!$T2146*(1-Dataset!$U2146)</f>
        <v>9.4270000000000014</v>
      </c>
    </row>
    <row r="2147" spans="1:22" x14ac:dyDescent="0.3">
      <c r="A2147" s="32"/>
      <c r="C2147" s="3">
        <v>2142</v>
      </c>
      <c r="D2147" s="3" t="s">
        <v>5070</v>
      </c>
      <c r="E2147" s="34">
        <v>42161</v>
      </c>
      <c r="F2147" s="34">
        <v>42166</v>
      </c>
      <c r="G2147" s="3" t="s">
        <v>46</v>
      </c>
      <c r="H2147" s="3" t="s">
        <v>2221</v>
      </c>
      <c r="I2147" s="3" t="s">
        <v>2222</v>
      </c>
      <c r="J2147" s="3" t="s">
        <v>37</v>
      </c>
      <c r="K2147" s="3" t="s">
        <v>23</v>
      </c>
      <c r="L2147" s="3" t="s">
        <v>1173</v>
      </c>
      <c r="M2147" s="3" t="s">
        <v>263</v>
      </c>
      <c r="N2147" s="3">
        <v>11561</v>
      </c>
      <c r="O2147" s="3" t="s">
        <v>144</v>
      </c>
      <c r="P2147" s="3" t="s">
        <v>5073</v>
      </c>
      <c r="Q2147" s="3" t="s">
        <v>28</v>
      </c>
      <c r="R2147" s="3" t="s">
        <v>52</v>
      </c>
      <c r="S2147" s="3" t="s">
        <v>5074</v>
      </c>
      <c r="T2147" s="3">
        <v>991.76400000000001</v>
      </c>
      <c r="U2147" s="35" cm="1">
        <f t="array" ref="U2147">INDEX('Pricing Strategy'!$F$4:$F$71,MATCH(1,(Dataset!$O2147='Pricing Strategy'!$B$4:$B$71)*(Dataset!$Q2147='Pricing Strategy'!$C$4:$C$71)*(Dataset!$R2147='Pricing Strategy'!$D$4:$D$71),))</f>
        <v>0.45</v>
      </c>
      <c r="V2147" s="3">
        <f>Dataset!$T2147*(1-Dataset!$U2147)</f>
        <v>545.47020000000009</v>
      </c>
    </row>
    <row r="2148" spans="1:22" x14ac:dyDescent="0.3">
      <c r="A2148" s="32"/>
      <c r="C2148" s="3">
        <v>2143</v>
      </c>
      <c r="D2148" s="3" t="s">
        <v>5075</v>
      </c>
      <c r="E2148" s="34">
        <v>42979</v>
      </c>
      <c r="F2148" s="34">
        <v>42983</v>
      </c>
      <c r="G2148" s="3" t="s">
        <v>46</v>
      </c>
      <c r="H2148" s="3" t="s">
        <v>1359</v>
      </c>
      <c r="I2148" s="3" t="s">
        <v>1360</v>
      </c>
      <c r="J2148" s="3" t="s">
        <v>37</v>
      </c>
      <c r="K2148" s="3" t="s">
        <v>23</v>
      </c>
      <c r="L2148" s="3" t="s">
        <v>142</v>
      </c>
      <c r="M2148" s="3" t="s">
        <v>143</v>
      </c>
      <c r="N2148" s="3">
        <v>19140</v>
      </c>
      <c r="O2148" s="3" t="s">
        <v>144</v>
      </c>
      <c r="P2148" s="3" t="s">
        <v>325</v>
      </c>
      <c r="Q2148" s="3" t="s">
        <v>42</v>
      </c>
      <c r="R2148" s="3" t="s">
        <v>86</v>
      </c>
      <c r="S2148" s="3" t="s">
        <v>326</v>
      </c>
      <c r="T2148" s="3">
        <v>30.48</v>
      </c>
      <c r="U2148" s="35" cm="1">
        <f t="array" ref="U2148">INDEX('Pricing Strategy'!$F$4:$F$71,MATCH(1,(Dataset!$O2148='Pricing Strategy'!$B$4:$B$71)*(Dataset!$Q2148='Pricing Strategy'!$C$4:$C$71)*(Dataset!$R2148='Pricing Strategy'!$D$4:$D$71),))</f>
        <v>0.4</v>
      </c>
      <c r="V2148" s="3">
        <f>Dataset!$T2148*(1-Dataset!$U2148)</f>
        <v>18.288</v>
      </c>
    </row>
    <row r="2149" spans="1:22" x14ac:dyDescent="0.3">
      <c r="A2149" s="32"/>
      <c r="C2149" s="3">
        <v>2144</v>
      </c>
      <c r="D2149" s="3" t="s">
        <v>5075</v>
      </c>
      <c r="E2149" s="34">
        <v>42979</v>
      </c>
      <c r="F2149" s="34">
        <v>42983</v>
      </c>
      <c r="G2149" s="3" t="s">
        <v>46</v>
      </c>
      <c r="H2149" s="3" t="s">
        <v>1359</v>
      </c>
      <c r="I2149" s="3" t="s">
        <v>1360</v>
      </c>
      <c r="J2149" s="3" t="s">
        <v>37</v>
      </c>
      <c r="K2149" s="3" t="s">
        <v>23</v>
      </c>
      <c r="L2149" s="3" t="s">
        <v>142</v>
      </c>
      <c r="M2149" s="3" t="s">
        <v>143</v>
      </c>
      <c r="N2149" s="3">
        <v>19140</v>
      </c>
      <c r="O2149" s="3" t="s">
        <v>144</v>
      </c>
      <c r="P2149" s="3" t="s">
        <v>554</v>
      </c>
      <c r="Q2149" s="3" t="s">
        <v>67</v>
      </c>
      <c r="R2149" s="3" t="s">
        <v>68</v>
      </c>
      <c r="S2149" s="3" t="s">
        <v>555</v>
      </c>
      <c r="T2149" s="3">
        <v>23.988</v>
      </c>
      <c r="U2149" s="35" cm="1">
        <f t="array" ref="U2149">INDEX('Pricing Strategy'!$F$4:$F$71,MATCH(1,(Dataset!$O2149='Pricing Strategy'!$B$4:$B$71)*(Dataset!$Q2149='Pricing Strategy'!$C$4:$C$71)*(Dataset!$R2149='Pricing Strategy'!$D$4:$D$71),))</f>
        <v>0.4</v>
      </c>
      <c r="V2149" s="3">
        <f>Dataset!$T2149*(1-Dataset!$U2149)</f>
        <v>14.392799999999999</v>
      </c>
    </row>
    <row r="2150" spans="1:22" x14ac:dyDescent="0.3">
      <c r="A2150" s="32"/>
      <c r="C2150" s="3">
        <v>2145</v>
      </c>
      <c r="D2150" s="3" t="s">
        <v>5075</v>
      </c>
      <c r="E2150" s="34">
        <v>42979</v>
      </c>
      <c r="F2150" s="34">
        <v>42983</v>
      </c>
      <c r="G2150" s="3" t="s">
        <v>46</v>
      </c>
      <c r="H2150" s="3" t="s">
        <v>1359</v>
      </c>
      <c r="I2150" s="3" t="s">
        <v>1360</v>
      </c>
      <c r="J2150" s="3" t="s">
        <v>37</v>
      </c>
      <c r="K2150" s="3" t="s">
        <v>23</v>
      </c>
      <c r="L2150" s="3" t="s">
        <v>142</v>
      </c>
      <c r="M2150" s="3" t="s">
        <v>143</v>
      </c>
      <c r="N2150" s="3">
        <v>19140</v>
      </c>
      <c r="O2150" s="3" t="s">
        <v>144</v>
      </c>
      <c r="P2150" s="3" t="s">
        <v>558</v>
      </c>
      <c r="Q2150" s="3" t="s">
        <v>42</v>
      </c>
      <c r="R2150" s="3" t="s">
        <v>265</v>
      </c>
      <c r="S2150" s="3" t="s">
        <v>559</v>
      </c>
      <c r="T2150" s="3">
        <v>16.687999999999999</v>
      </c>
      <c r="U2150" s="35" cm="1">
        <f t="array" ref="U2150">INDEX('Pricing Strategy'!$F$4:$F$71,MATCH(1,(Dataset!$O2150='Pricing Strategy'!$B$4:$B$71)*(Dataset!$Q2150='Pricing Strategy'!$C$4:$C$71)*(Dataset!$R2150='Pricing Strategy'!$D$4:$D$71),))</f>
        <v>0.4</v>
      </c>
      <c r="V2150" s="3">
        <f>Dataset!$T2150*(1-Dataset!$U2150)</f>
        <v>10.012799999999999</v>
      </c>
    </row>
    <row r="2151" spans="1:22" x14ac:dyDescent="0.3">
      <c r="A2151" s="32"/>
      <c r="C2151" s="3">
        <v>2146</v>
      </c>
      <c r="D2151" s="3" t="s">
        <v>5076</v>
      </c>
      <c r="E2151" s="34">
        <v>42911</v>
      </c>
      <c r="F2151" s="34">
        <v>42915</v>
      </c>
      <c r="G2151" s="3" t="s">
        <v>46</v>
      </c>
      <c r="H2151" s="3" t="s">
        <v>3141</v>
      </c>
      <c r="I2151" s="3" t="s">
        <v>3142</v>
      </c>
      <c r="J2151" s="3" t="s">
        <v>37</v>
      </c>
      <c r="K2151" s="3" t="s">
        <v>23</v>
      </c>
      <c r="L2151" s="3" t="s">
        <v>5077</v>
      </c>
      <c r="M2151" s="3" t="s">
        <v>143</v>
      </c>
      <c r="N2151" s="3">
        <v>17403</v>
      </c>
      <c r="O2151" s="3" t="s">
        <v>144</v>
      </c>
      <c r="P2151" s="3" t="s">
        <v>942</v>
      </c>
      <c r="Q2151" s="3" t="s">
        <v>28</v>
      </c>
      <c r="R2151" s="3" t="s">
        <v>32</v>
      </c>
      <c r="S2151" s="3" t="s">
        <v>943</v>
      </c>
      <c r="T2151" s="3">
        <v>422.05799999999999</v>
      </c>
      <c r="U2151" s="35" cm="1">
        <f t="array" ref="U2151">INDEX('Pricing Strategy'!$F$4:$F$71,MATCH(1,(Dataset!$O2151='Pricing Strategy'!$B$4:$B$71)*(Dataset!$Q2151='Pricing Strategy'!$C$4:$C$71)*(Dataset!$R2151='Pricing Strategy'!$D$4:$D$71),))</f>
        <v>0.45</v>
      </c>
      <c r="V2151" s="3">
        <f>Dataset!$T2151*(1-Dataset!$U2151)</f>
        <v>232.1319</v>
      </c>
    </row>
    <row r="2152" spans="1:22" x14ac:dyDescent="0.3">
      <c r="A2152" s="32"/>
      <c r="C2152" s="3">
        <v>2147</v>
      </c>
      <c r="D2152" s="3" t="s">
        <v>5076</v>
      </c>
      <c r="E2152" s="34">
        <v>42911</v>
      </c>
      <c r="F2152" s="34">
        <v>42915</v>
      </c>
      <c r="G2152" s="3" t="s">
        <v>46</v>
      </c>
      <c r="H2152" s="3" t="s">
        <v>3141</v>
      </c>
      <c r="I2152" s="3" t="s">
        <v>3142</v>
      </c>
      <c r="J2152" s="3" t="s">
        <v>37</v>
      </c>
      <c r="K2152" s="3" t="s">
        <v>23</v>
      </c>
      <c r="L2152" s="3" t="s">
        <v>5077</v>
      </c>
      <c r="M2152" s="3" t="s">
        <v>143</v>
      </c>
      <c r="N2152" s="3">
        <v>17403</v>
      </c>
      <c r="O2152" s="3" t="s">
        <v>144</v>
      </c>
      <c r="P2152" s="3" t="s">
        <v>572</v>
      </c>
      <c r="Q2152" s="3" t="s">
        <v>42</v>
      </c>
      <c r="R2152" s="3" t="s">
        <v>71</v>
      </c>
      <c r="S2152" s="3" t="s">
        <v>573</v>
      </c>
      <c r="T2152" s="3">
        <v>38.088000000000001</v>
      </c>
      <c r="U2152" s="35" cm="1">
        <f t="array" ref="U2152">INDEX('Pricing Strategy'!$F$4:$F$71,MATCH(1,(Dataset!$O2152='Pricing Strategy'!$B$4:$B$71)*(Dataset!$Q2152='Pricing Strategy'!$C$4:$C$71)*(Dataset!$R2152='Pricing Strategy'!$D$4:$D$71),))</f>
        <v>0.4</v>
      </c>
      <c r="V2152" s="3">
        <f>Dataset!$T2152*(1-Dataset!$U2152)</f>
        <v>22.852799999999998</v>
      </c>
    </row>
    <row r="2153" spans="1:22" x14ac:dyDescent="0.3">
      <c r="A2153" s="32"/>
      <c r="C2153" s="3">
        <v>2148</v>
      </c>
      <c r="D2153" s="3" t="s">
        <v>5076</v>
      </c>
      <c r="E2153" s="34">
        <v>42911</v>
      </c>
      <c r="F2153" s="34">
        <v>42915</v>
      </c>
      <c r="G2153" s="3" t="s">
        <v>46</v>
      </c>
      <c r="H2153" s="3" t="s">
        <v>3141</v>
      </c>
      <c r="I2153" s="3" t="s">
        <v>3142</v>
      </c>
      <c r="J2153" s="3" t="s">
        <v>37</v>
      </c>
      <c r="K2153" s="3" t="s">
        <v>23</v>
      </c>
      <c r="L2153" s="3" t="s">
        <v>5077</v>
      </c>
      <c r="M2153" s="3" t="s">
        <v>143</v>
      </c>
      <c r="N2153" s="3">
        <v>17403</v>
      </c>
      <c r="O2153" s="3" t="s">
        <v>144</v>
      </c>
      <c r="P2153" s="3" t="s">
        <v>235</v>
      </c>
      <c r="Q2153" s="3" t="s">
        <v>42</v>
      </c>
      <c r="R2153" s="3" t="s">
        <v>55</v>
      </c>
      <c r="S2153" s="3" t="s">
        <v>236</v>
      </c>
      <c r="T2153" s="3">
        <v>254.352</v>
      </c>
      <c r="U2153" s="35" cm="1">
        <f t="array" ref="U2153">INDEX('Pricing Strategy'!$F$4:$F$71,MATCH(1,(Dataset!$O2153='Pricing Strategy'!$B$4:$B$71)*(Dataset!$Q2153='Pricing Strategy'!$C$4:$C$71)*(Dataset!$R2153='Pricing Strategy'!$D$4:$D$71),))</f>
        <v>0.5</v>
      </c>
      <c r="V2153" s="3">
        <f>Dataset!$T2153*(1-Dataset!$U2153)</f>
        <v>127.176</v>
      </c>
    </row>
    <row r="2154" spans="1:22" x14ac:dyDescent="0.3">
      <c r="A2154" s="32"/>
      <c r="C2154" s="3">
        <v>2149</v>
      </c>
      <c r="D2154" s="3" t="s">
        <v>5078</v>
      </c>
      <c r="E2154" s="34">
        <v>42350</v>
      </c>
      <c r="F2154" s="34">
        <v>42355</v>
      </c>
      <c r="G2154" s="3" t="s">
        <v>46</v>
      </c>
      <c r="H2154" s="3" t="s">
        <v>5060</v>
      </c>
      <c r="I2154" s="3" t="s">
        <v>5061</v>
      </c>
      <c r="J2154" s="3" t="s">
        <v>22</v>
      </c>
      <c r="K2154" s="3" t="s">
        <v>23</v>
      </c>
      <c r="L2154" s="3" t="s">
        <v>83</v>
      </c>
      <c r="M2154" s="3" t="s">
        <v>39</v>
      </c>
      <c r="N2154" s="3">
        <v>94521</v>
      </c>
      <c r="O2154" s="3" t="s">
        <v>40</v>
      </c>
      <c r="P2154" s="3" t="s">
        <v>3074</v>
      </c>
      <c r="Q2154" s="3" t="s">
        <v>28</v>
      </c>
      <c r="R2154" s="3" t="s">
        <v>61</v>
      </c>
      <c r="S2154" s="3" t="s">
        <v>3075</v>
      </c>
      <c r="T2154" s="3">
        <v>43.31</v>
      </c>
      <c r="U2154" s="35" cm="1">
        <f t="array" ref="U2154">INDEX('Pricing Strategy'!$F$4:$F$71,MATCH(1,(Dataset!$O2154='Pricing Strategy'!$B$4:$B$71)*(Dataset!$Q2154='Pricing Strategy'!$C$4:$C$71)*(Dataset!$R2154='Pricing Strategy'!$D$4:$D$71),))</f>
        <v>0.4</v>
      </c>
      <c r="V2154" s="3">
        <f>Dataset!$T2154*(1-Dataset!$U2154)</f>
        <v>25.986000000000001</v>
      </c>
    </row>
    <row r="2155" spans="1:22" x14ac:dyDescent="0.3">
      <c r="A2155" s="32"/>
      <c r="C2155" s="3">
        <v>2150</v>
      </c>
      <c r="D2155" s="3" t="s">
        <v>5079</v>
      </c>
      <c r="E2155" s="34">
        <v>43190</v>
      </c>
      <c r="F2155" s="34">
        <v>43195</v>
      </c>
      <c r="G2155" s="3" t="s">
        <v>46</v>
      </c>
      <c r="H2155" s="3" t="s">
        <v>1351</v>
      </c>
      <c r="I2155" s="3" t="s">
        <v>1352</v>
      </c>
      <c r="J2155" s="3" t="s">
        <v>22</v>
      </c>
      <c r="K2155" s="3" t="s">
        <v>23</v>
      </c>
      <c r="L2155" s="3" t="s">
        <v>262</v>
      </c>
      <c r="M2155" s="3" t="s">
        <v>263</v>
      </c>
      <c r="N2155" s="3">
        <v>10035</v>
      </c>
      <c r="O2155" s="3" t="s">
        <v>144</v>
      </c>
      <c r="P2155" s="3" t="s">
        <v>5080</v>
      </c>
      <c r="Q2155" s="3" t="s">
        <v>67</v>
      </c>
      <c r="R2155" s="3" t="s">
        <v>68</v>
      </c>
      <c r="S2155" s="3" t="s">
        <v>5081</v>
      </c>
      <c r="T2155" s="3">
        <v>84.95</v>
      </c>
      <c r="U2155" s="35" cm="1">
        <f t="array" ref="U2155">INDEX('Pricing Strategy'!$F$4:$F$71,MATCH(1,(Dataset!$O2155='Pricing Strategy'!$B$4:$B$71)*(Dataset!$Q2155='Pricing Strategy'!$C$4:$C$71)*(Dataset!$R2155='Pricing Strategy'!$D$4:$D$71),))</f>
        <v>0.4</v>
      </c>
      <c r="V2155" s="3">
        <f>Dataset!$T2155*(1-Dataset!$U2155)</f>
        <v>50.97</v>
      </c>
    </row>
    <row r="2156" spans="1:22" x14ac:dyDescent="0.3">
      <c r="A2156" s="32"/>
      <c r="C2156" s="3">
        <v>2151</v>
      </c>
      <c r="D2156" s="3" t="s">
        <v>5082</v>
      </c>
      <c r="E2156" s="34">
        <v>43423</v>
      </c>
      <c r="F2156" s="34">
        <v>43430</v>
      </c>
      <c r="G2156" s="3" t="s">
        <v>46</v>
      </c>
      <c r="H2156" s="3" t="s">
        <v>5083</v>
      </c>
      <c r="I2156" s="3" t="s">
        <v>5084</v>
      </c>
      <c r="J2156" s="3" t="s">
        <v>22</v>
      </c>
      <c r="K2156" s="3" t="s">
        <v>23</v>
      </c>
      <c r="L2156" s="3" t="s">
        <v>5085</v>
      </c>
      <c r="M2156" s="3" t="s">
        <v>100</v>
      </c>
      <c r="N2156" s="3">
        <v>77840</v>
      </c>
      <c r="O2156" s="3" t="s">
        <v>101</v>
      </c>
      <c r="P2156" s="3" t="s">
        <v>3551</v>
      </c>
      <c r="Q2156" s="3" t="s">
        <v>28</v>
      </c>
      <c r="R2156" s="3" t="s">
        <v>32</v>
      </c>
      <c r="S2156" s="3" t="s">
        <v>3552</v>
      </c>
      <c r="T2156" s="3">
        <v>233.05799999999999</v>
      </c>
      <c r="U2156" s="35" cm="1">
        <f t="array" ref="U2156">INDEX('Pricing Strategy'!$F$4:$F$71,MATCH(1,(Dataset!$O2156='Pricing Strategy'!$B$4:$B$71)*(Dataset!$Q2156='Pricing Strategy'!$C$4:$C$71)*(Dataset!$R2156='Pricing Strategy'!$D$4:$D$71),))</f>
        <v>0.35</v>
      </c>
      <c r="V2156" s="3">
        <f>Dataset!$T2156*(1-Dataset!$U2156)</f>
        <v>151.48769999999999</v>
      </c>
    </row>
    <row r="2157" spans="1:22" x14ac:dyDescent="0.3">
      <c r="A2157" s="32"/>
      <c r="C2157" s="3">
        <v>2152</v>
      </c>
      <c r="D2157" s="3" t="s">
        <v>5086</v>
      </c>
      <c r="E2157" s="34">
        <v>42332</v>
      </c>
      <c r="F2157" s="34">
        <v>42337</v>
      </c>
      <c r="G2157" s="3" t="s">
        <v>19</v>
      </c>
      <c r="H2157" s="3" t="s">
        <v>5087</v>
      </c>
      <c r="I2157" s="3" t="s">
        <v>5088</v>
      </c>
      <c r="J2157" s="3" t="s">
        <v>22</v>
      </c>
      <c r="K2157" s="3" t="s">
        <v>23</v>
      </c>
      <c r="L2157" s="3" t="s">
        <v>5089</v>
      </c>
      <c r="M2157" s="3" t="s">
        <v>593</v>
      </c>
      <c r="N2157" s="3">
        <v>63116</v>
      </c>
      <c r="O2157" s="3" t="s">
        <v>101</v>
      </c>
      <c r="P2157" s="3" t="s">
        <v>1582</v>
      </c>
      <c r="Q2157" s="3" t="s">
        <v>67</v>
      </c>
      <c r="R2157" s="3" t="s">
        <v>157</v>
      </c>
      <c r="S2157" s="3" t="s">
        <v>1583</v>
      </c>
      <c r="T2157" s="3">
        <v>111.79</v>
      </c>
      <c r="U2157" s="35" cm="1">
        <f t="array" ref="U2157">INDEX('Pricing Strategy'!$F$4:$F$71,MATCH(1,(Dataset!$O2157='Pricing Strategy'!$B$4:$B$71)*(Dataset!$Q2157='Pricing Strategy'!$C$4:$C$71)*(Dataset!$R2157='Pricing Strategy'!$D$4:$D$71),))</f>
        <v>0.35</v>
      </c>
      <c r="V2157" s="3">
        <f>Dataset!$T2157*(1-Dataset!$U2157)</f>
        <v>72.663500000000013</v>
      </c>
    </row>
    <row r="2158" spans="1:22" x14ac:dyDescent="0.3">
      <c r="A2158" s="32"/>
      <c r="C2158" s="3">
        <v>2153</v>
      </c>
      <c r="D2158" s="3" t="s">
        <v>5090</v>
      </c>
      <c r="E2158" s="34">
        <v>42696</v>
      </c>
      <c r="F2158" s="34">
        <v>42700</v>
      </c>
      <c r="G2158" s="3" t="s">
        <v>46</v>
      </c>
      <c r="H2158" s="3" t="s">
        <v>4035</v>
      </c>
      <c r="I2158" s="3" t="s">
        <v>4036</v>
      </c>
      <c r="J2158" s="3" t="s">
        <v>22</v>
      </c>
      <c r="K2158" s="3" t="s">
        <v>23</v>
      </c>
      <c r="L2158" s="3" t="s">
        <v>1321</v>
      </c>
      <c r="M2158" s="3" t="s">
        <v>1245</v>
      </c>
      <c r="N2158" s="3">
        <v>2169</v>
      </c>
      <c r="O2158" s="3" t="s">
        <v>144</v>
      </c>
      <c r="P2158" s="3" t="s">
        <v>4064</v>
      </c>
      <c r="Q2158" s="3" t="s">
        <v>42</v>
      </c>
      <c r="R2158" s="3" t="s">
        <v>86</v>
      </c>
      <c r="S2158" s="3" t="s">
        <v>4065</v>
      </c>
      <c r="T2158" s="3">
        <v>14.94</v>
      </c>
      <c r="U2158" s="35" cm="1">
        <f t="array" ref="U2158">INDEX('Pricing Strategy'!$F$4:$F$71,MATCH(1,(Dataset!$O2158='Pricing Strategy'!$B$4:$B$71)*(Dataset!$Q2158='Pricing Strategy'!$C$4:$C$71)*(Dataset!$R2158='Pricing Strategy'!$D$4:$D$71),))</f>
        <v>0.4</v>
      </c>
      <c r="V2158" s="3">
        <f>Dataset!$T2158*(1-Dataset!$U2158)</f>
        <v>8.9639999999999986</v>
      </c>
    </row>
    <row r="2159" spans="1:22" x14ac:dyDescent="0.3">
      <c r="A2159" s="32"/>
      <c r="C2159" s="3">
        <v>2154</v>
      </c>
      <c r="D2159" s="3" t="s">
        <v>5091</v>
      </c>
      <c r="E2159" s="34">
        <v>42930</v>
      </c>
      <c r="F2159" s="34">
        <v>42934</v>
      </c>
      <c r="G2159" s="3" t="s">
        <v>46</v>
      </c>
      <c r="H2159" s="3" t="s">
        <v>958</v>
      </c>
      <c r="I2159" s="3" t="s">
        <v>959</v>
      </c>
      <c r="J2159" s="3" t="s">
        <v>37</v>
      </c>
      <c r="K2159" s="3" t="s">
        <v>23</v>
      </c>
      <c r="L2159" s="3" t="s">
        <v>262</v>
      </c>
      <c r="M2159" s="3" t="s">
        <v>263</v>
      </c>
      <c r="N2159" s="3">
        <v>10009</v>
      </c>
      <c r="O2159" s="3" t="s">
        <v>144</v>
      </c>
      <c r="P2159" s="3" t="s">
        <v>2369</v>
      </c>
      <c r="Q2159" s="3" t="s">
        <v>42</v>
      </c>
      <c r="R2159" s="3" t="s">
        <v>71</v>
      </c>
      <c r="S2159" s="3" t="s">
        <v>2370</v>
      </c>
      <c r="T2159" s="3">
        <v>14.16</v>
      </c>
      <c r="U2159" s="35" cm="1">
        <f t="array" ref="U2159">INDEX('Pricing Strategy'!$F$4:$F$71,MATCH(1,(Dataset!$O2159='Pricing Strategy'!$B$4:$B$71)*(Dataset!$Q2159='Pricing Strategy'!$C$4:$C$71)*(Dataset!$R2159='Pricing Strategy'!$D$4:$D$71),))</f>
        <v>0.4</v>
      </c>
      <c r="V2159" s="3">
        <f>Dataset!$T2159*(1-Dataset!$U2159)</f>
        <v>8.4960000000000004</v>
      </c>
    </row>
    <row r="2160" spans="1:22" x14ac:dyDescent="0.3">
      <c r="A2160" s="32"/>
      <c r="C2160" s="3">
        <v>2155</v>
      </c>
      <c r="D2160" s="3" t="s">
        <v>5092</v>
      </c>
      <c r="E2160" s="34">
        <v>42855</v>
      </c>
      <c r="F2160" s="34">
        <v>42860</v>
      </c>
      <c r="G2160" s="3" t="s">
        <v>46</v>
      </c>
      <c r="H2160" s="3" t="s">
        <v>3442</v>
      </c>
      <c r="I2160" s="3" t="s">
        <v>3443</v>
      </c>
      <c r="J2160" s="3" t="s">
        <v>98</v>
      </c>
      <c r="K2160" s="3" t="s">
        <v>23</v>
      </c>
      <c r="L2160" s="3" t="s">
        <v>814</v>
      </c>
      <c r="M2160" s="3" t="s">
        <v>100</v>
      </c>
      <c r="N2160" s="3">
        <v>75081</v>
      </c>
      <c r="O2160" s="3" t="s">
        <v>101</v>
      </c>
      <c r="P2160" s="3" t="s">
        <v>4634</v>
      </c>
      <c r="Q2160" s="3" t="s">
        <v>28</v>
      </c>
      <c r="R2160" s="3" t="s">
        <v>61</v>
      </c>
      <c r="S2160" s="3" t="s">
        <v>4635</v>
      </c>
      <c r="T2160" s="3">
        <v>22.608000000000001</v>
      </c>
      <c r="U2160" s="35" cm="1">
        <f t="array" ref="U2160">INDEX('Pricing Strategy'!$F$4:$F$71,MATCH(1,(Dataset!$O2160='Pricing Strategy'!$B$4:$B$71)*(Dataset!$Q2160='Pricing Strategy'!$C$4:$C$71)*(Dataset!$R2160='Pricing Strategy'!$D$4:$D$71),))</f>
        <v>0.3</v>
      </c>
      <c r="V2160" s="3">
        <f>Dataset!$T2160*(1-Dataset!$U2160)</f>
        <v>15.8256</v>
      </c>
    </row>
    <row r="2161" spans="1:22" x14ac:dyDescent="0.3">
      <c r="A2161" s="32"/>
      <c r="C2161" s="3">
        <v>2156</v>
      </c>
      <c r="D2161" s="3" t="s">
        <v>5093</v>
      </c>
      <c r="E2161" s="34">
        <v>42941</v>
      </c>
      <c r="F2161" s="34">
        <v>42943</v>
      </c>
      <c r="G2161" s="3" t="s">
        <v>19</v>
      </c>
      <c r="H2161" s="3" t="s">
        <v>3742</v>
      </c>
      <c r="I2161" s="3" t="s">
        <v>3743</v>
      </c>
      <c r="J2161" s="3" t="s">
        <v>22</v>
      </c>
      <c r="K2161" s="3" t="s">
        <v>23</v>
      </c>
      <c r="L2161" s="3" t="s">
        <v>38</v>
      </c>
      <c r="M2161" s="3" t="s">
        <v>39</v>
      </c>
      <c r="N2161" s="3">
        <v>90032</v>
      </c>
      <c r="O2161" s="3" t="s">
        <v>40</v>
      </c>
      <c r="P2161" s="3" t="s">
        <v>1174</v>
      </c>
      <c r="Q2161" s="3" t="s">
        <v>42</v>
      </c>
      <c r="R2161" s="3" t="s">
        <v>265</v>
      </c>
      <c r="S2161" s="3" t="s">
        <v>1175</v>
      </c>
      <c r="T2161" s="3">
        <v>21.48</v>
      </c>
      <c r="U2161" s="35" cm="1">
        <f t="array" ref="U2161">INDEX('Pricing Strategy'!$F$4:$F$71,MATCH(1,(Dataset!$O2161='Pricing Strategy'!$B$4:$B$71)*(Dataset!$Q2161='Pricing Strategy'!$C$4:$C$71)*(Dataset!$R2161='Pricing Strategy'!$D$4:$D$71),))</f>
        <v>0.4</v>
      </c>
      <c r="V2161" s="3">
        <f>Dataset!$T2161*(1-Dataset!$U2161)</f>
        <v>12.888</v>
      </c>
    </row>
    <row r="2162" spans="1:22" x14ac:dyDescent="0.3">
      <c r="A2162" s="32"/>
      <c r="C2162" s="3">
        <v>2157</v>
      </c>
      <c r="D2162" s="3" t="s">
        <v>5094</v>
      </c>
      <c r="E2162" s="34">
        <v>42177</v>
      </c>
      <c r="F2162" s="34">
        <v>42179</v>
      </c>
      <c r="G2162" s="3" t="s">
        <v>184</v>
      </c>
      <c r="H2162" s="3" t="s">
        <v>1964</v>
      </c>
      <c r="I2162" s="3" t="s">
        <v>1965</v>
      </c>
      <c r="J2162" s="3" t="s">
        <v>22</v>
      </c>
      <c r="K2162" s="3" t="s">
        <v>23</v>
      </c>
      <c r="L2162" s="3" t="s">
        <v>405</v>
      </c>
      <c r="M2162" s="3" t="s">
        <v>225</v>
      </c>
      <c r="N2162" s="3">
        <v>55407</v>
      </c>
      <c r="O2162" s="3" t="s">
        <v>101</v>
      </c>
      <c r="P2162" s="3" t="s">
        <v>2933</v>
      </c>
      <c r="Q2162" s="3" t="s">
        <v>42</v>
      </c>
      <c r="R2162" s="3" t="s">
        <v>55</v>
      </c>
      <c r="S2162" s="3" t="s">
        <v>2934</v>
      </c>
      <c r="T2162" s="3">
        <v>501.81</v>
      </c>
      <c r="U2162" s="35" cm="1">
        <f t="array" ref="U2162">INDEX('Pricing Strategy'!$F$4:$F$71,MATCH(1,(Dataset!$O2162='Pricing Strategy'!$B$4:$B$71)*(Dataset!$Q2162='Pricing Strategy'!$C$4:$C$71)*(Dataset!$R2162='Pricing Strategy'!$D$4:$D$71),))</f>
        <v>0.4</v>
      </c>
      <c r="V2162" s="3">
        <f>Dataset!$T2162*(1-Dataset!$U2162)</f>
        <v>301.08600000000001</v>
      </c>
    </row>
    <row r="2163" spans="1:22" x14ac:dyDescent="0.3">
      <c r="A2163" s="32"/>
      <c r="C2163" s="3">
        <v>2158</v>
      </c>
      <c r="D2163" s="3" t="s">
        <v>5094</v>
      </c>
      <c r="E2163" s="34">
        <v>42177</v>
      </c>
      <c r="F2163" s="34">
        <v>42179</v>
      </c>
      <c r="G2163" s="3" t="s">
        <v>184</v>
      </c>
      <c r="H2163" s="3" t="s">
        <v>1964</v>
      </c>
      <c r="I2163" s="3" t="s">
        <v>1965</v>
      </c>
      <c r="J2163" s="3" t="s">
        <v>22</v>
      </c>
      <c r="K2163" s="3" t="s">
        <v>23</v>
      </c>
      <c r="L2163" s="3" t="s">
        <v>405</v>
      </c>
      <c r="M2163" s="3" t="s">
        <v>225</v>
      </c>
      <c r="N2163" s="3">
        <v>55407</v>
      </c>
      <c r="O2163" s="3" t="s">
        <v>101</v>
      </c>
      <c r="P2163" s="3" t="s">
        <v>1565</v>
      </c>
      <c r="Q2163" s="3" t="s">
        <v>42</v>
      </c>
      <c r="R2163" s="3" t="s">
        <v>55</v>
      </c>
      <c r="S2163" s="3" t="s">
        <v>1566</v>
      </c>
      <c r="T2163" s="3">
        <v>161.94</v>
      </c>
      <c r="U2163" s="35" cm="1">
        <f t="array" ref="U2163">INDEX('Pricing Strategy'!$F$4:$F$71,MATCH(1,(Dataset!$O2163='Pricing Strategy'!$B$4:$B$71)*(Dataset!$Q2163='Pricing Strategy'!$C$4:$C$71)*(Dataset!$R2163='Pricing Strategy'!$D$4:$D$71),))</f>
        <v>0.4</v>
      </c>
      <c r="V2163" s="3">
        <f>Dataset!$T2163*(1-Dataset!$U2163)</f>
        <v>97.164000000000001</v>
      </c>
    </row>
    <row r="2164" spans="1:22" x14ac:dyDescent="0.3">
      <c r="A2164" s="32"/>
      <c r="C2164" s="3">
        <v>2159</v>
      </c>
      <c r="D2164" s="3" t="s">
        <v>5095</v>
      </c>
      <c r="E2164" s="34">
        <v>43394</v>
      </c>
      <c r="F2164" s="34">
        <v>43399</v>
      </c>
      <c r="G2164" s="3" t="s">
        <v>46</v>
      </c>
      <c r="H2164" s="3" t="s">
        <v>635</v>
      </c>
      <c r="I2164" s="3" t="s">
        <v>636</v>
      </c>
      <c r="J2164" s="3" t="s">
        <v>98</v>
      </c>
      <c r="K2164" s="3" t="s">
        <v>23</v>
      </c>
      <c r="L2164" s="3" t="s">
        <v>3648</v>
      </c>
      <c r="M2164" s="3" t="s">
        <v>50</v>
      </c>
      <c r="N2164" s="3">
        <v>32725</v>
      </c>
      <c r="O2164" s="3" t="s">
        <v>26</v>
      </c>
      <c r="P2164" s="3" t="s">
        <v>5096</v>
      </c>
      <c r="Q2164" s="3" t="s">
        <v>42</v>
      </c>
      <c r="R2164" s="3" t="s">
        <v>64</v>
      </c>
      <c r="S2164" s="3" t="s">
        <v>5097</v>
      </c>
      <c r="T2164" s="3">
        <v>17.856000000000002</v>
      </c>
      <c r="U2164" s="35" cm="1">
        <f t="array" ref="U2164">INDEX('Pricing Strategy'!$F$4:$F$71,MATCH(1,(Dataset!$O2164='Pricing Strategy'!$B$4:$B$71)*(Dataset!$Q2164='Pricing Strategy'!$C$4:$C$71)*(Dataset!$R2164='Pricing Strategy'!$D$4:$D$71),))</f>
        <v>0.3</v>
      </c>
      <c r="V2164" s="3">
        <f>Dataset!$T2164*(1-Dataset!$U2164)</f>
        <v>12.4992</v>
      </c>
    </row>
    <row r="2165" spans="1:22" x14ac:dyDescent="0.3">
      <c r="A2165" s="32"/>
      <c r="C2165" s="3">
        <v>2160</v>
      </c>
      <c r="D2165" s="3" t="s">
        <v>5098</v>
      </c>
      <c r="E2165" s="34">
        <v>42981</v>
      </c>
      <c r="F2165" s="34">
        <v>42987</v>
      </c>
      <c r="G2165" s="3" t="s">
        <v>46</v>
      </c>
      <c r="H2165" s="3" t="s">
        <v>1954</v>
      </c>
      <c r="I2165" s="3" t="s">
        <v>1955</v>
      </c>
      <c r="J2165" s="3" t="s">
        <v>22</v>
      </c>
      <c r="K2165" s="3" t="s">
        <v>23</v>
      </c>
      <c r="L2165" s="3" t="s">
        <v>299</v>
      </c>
      <c r="M2165" s="3" t="s">
        <v>207</v>
      </c>
      <c r="N2165" s="3">
        <v>60610</v>
      </c>
      <c r="O2165" s="3" t="s">
        <v>101</v>
      </c>
      <c r="P2165" s="3" t="s">
        <v>3527</v>
      </c>
      <c r="Q2165" s="3" t="s">
        <v>42</v>
      </c>
      <c r="R2165" s="3" t="s">
        <v>71</v>
      </c>
      <c r="S2165" s="3" t="s">
        <v>3528</v>
      </c>
      <c r="T2165" s="3">
        <v>8.8079999999999998</v>
      </c>
      <c r="U2165" s="35" cm="1">
        <f t="array" ref="U2165">INDEX('Pricing Strategy'!$F$4:$F$71,MATCH(1,(Dataset!$O2165='Pricing Strategy'!$B$4:$B$71)*(Dataset!$Q2165='Pricing Strategy'!$C$4:$C$71)*(Dataset!$R2165='Pricing Strategy'!$D$4:$D$71),))</f>
        <v>0.3</v>
      </c>
      <c r="V2165" s="3">
        <f>Dataset!$T2165*(1-Dataset!$U2165)</f>
        <v>6.1655999999999995</v>
      </c>
    </row>
    <row r="2166" spans="1:22" x14ac:dyDescent="0.3">
      <c r="A2166" s="32"/>
      <c r="C2166" s="3">
        <v>2161</v>
      </c>
      <c r="D2166" s="3" t="s">
        <v>5099</v>
      </c>
      <c r="E2166" s="34">
        <v>42869</v>
      </c>
      <c r="F2166" s="34">
        <v>42869</v>
      </c>
      <c r="G2166" s="3" t="s">
        <v>1290</v>
      </c>
      <c r="H2166" s="3" t="s">
        <v>940</v>
      </c>
      <c r="I2166" s="3" t="s">
        <v>941</v>
      </c>
      <c r="J2166" s="3" t="s">
        <v>22</v>
      </c>
      <c r="K2166" s="3" t="s">
        <v>23</v>
      </c>
      <c r="L2166" s="3" t="s">
        <v>1007</v>
      </c>
      <c r="M2166" s="3" t="s">
        <v>494</v>
      </c>
      <c r="N2166" s="3">
        <v>45231</v>
      </c>
      <c r="O2166" s="3" t="s">
        <v>144</v>
      </c>
      <c r="P2166" s="3" t="s">
        <v>4262</v>
      </c>
      <c r="Q2166" s="3" t="s">
        <v>28</v>
      </c>
      <c r="R2166" s="3" t="s">
        <v>61</v>
      </c>
      <c r="S2166" s="3" t="s">
        <v>4263</v>
      </c>
      <c r="T2166" s="3">
        <v>79.384</v>
      </c>
      <c r="U2166" s="35" cm="1">
        <f t="array" ref="U2166">INDEX('Pricing Strategy'!$F$4:$F$71,MATCH(1,(Dataset!$O2166='Pricing Strategy'!$B$4:$B$71)*(Dataset!$Q2166='Pricing Strategy'!$C$4:$C$71)*(Dataset!$R2166='Pricing Strategy'!$D$4:$D$71),))</f>
        <v>0.4</v>
      </c>
      <c r="V2166" s="3">
        <f>Dataset!$T2166*(1-Dataset!$U2166)</f>
        <v>47.630400000000002</v>
      </c>
    </row>
    <row r="2167" spans="1:22" x14ac:dyDescent="0.3">
      <c r="A2167" s="32"/>
      <c r="C2167" s="3">
        <v>2162</v>
      </c>
      <c r="D2167" s="3" t="s">
        <v>5100</v>
      </c>
      <c r="E2167" s="34">
        <v>42742</v>
      </c>
      <c r="F2167" s="34">
        <v>42747</v>
      </c>
      <c r="G2167" s="3" t="s">
        <v>46</v>
      </c>
      <c r="H2167" s="3" t="s">
        <v>930</v>
      </c>
      <c r="I2167" s="3" t="s">
        <v>931</v>
      </c>
      <c r="J2167" s="3" t="s">
        <v>98</v>
      </c>
      <c r="K2167" s="3" t="s">
        <v>23</v>
      </c>
      <c r="L2167" s="3" t="s">
        <v>3204</v>
      </c>
      <c r="M2167" s="3" t="s">
        <v>39</v>
      </c>
      <c r="N2167" s="3">
        <v>94601</v>
      </c>
      <c r="O2167" s="3" t="s">
        <v>40</v>
      </c>
      <c r="P2167" s="3" t="s">
        <v>5101</v>
      </c>
      <c r="Q2167" s="3" t="s">
        <v>42</v>
      </c>
      <c r="R2167" s="3" t="s">
        <v>64</v>
      </c>
      <c r="S2167" s="3" t="s">
        <v>5102</v>
      </c>
      <c r="T2167" s="3">
        <v>34.58</v>
      </c>
      <c r="U2167" s="35" cm="1">
        <f t="array" ref="U2167">INDEX('Pricing Strategy'!$F$4:$F$71,MATCH(1,(Dataset!$O2167='Pricing Strategy'!$B$4:$B$71)*(Dataset!$Q2167='Pricing Strategy'!$C$4:$C$71)*(Dataset!$R2167='Pricing Strategy'!$D$4:$D$71),))</f>
        <v>0.45</v>
      </c>
      <c r="V2167" s="3">
        <f>Dataset!$T2167*(1-Dataset!$U2167)</f>
        <v>19.019000000000002</v>
      </c>
    </row>
    <row r="2168" spans="1:22" x14ac:dyDescent="0.3">
      <c r="A2168" s="32"/>
      <c r="C2168" s="3">
        <v>2163</v>
      </c>
      <c r="D2168" s="3" t="s">
        <v>5103</v>
      </c>
      <c r="E2168" s="34">
        <v>43172</v>
      </c>
      <c r="F2168" s="34">
        <v>43178</v>
      </c>
      <c r="G2168" s="3" t="s">
        <v>46</v>
      </c>
      <c r="H2168" s="3" t="s">
        <v>5104</v>
      </c>
      <c r="I2168" s="3" t="s">
        <v>5105</v>
      </c>
      <c r="J2168" s="3" t="s">
        <v>98</v>
      </c>
      <c r="K2168" s="3" t="s">
        <v>23</v>
      </c>
      <c r="L2168" s="3" t="s">
        <v>5106</v>
      </c>
      <c r="M2168" s="3" t="s">
        <v>39</v>
      </c>
      <c r="N2168" s="3">
        <v>95336</v>
      </c>
      <c r="O2168" s="3" t="s">
        <v>40</v>
      </c>
      <c r="P2168" s="3" t="s">
        <v>4299</v>
      </c>
      <c r="Q2168" s="3" t="s">
        <v>42</v>
      </c>
      <c r="R2168" s="3" t="s">
        <v>86</v>
      </c>
      <c r="S2168" s="3" t="s">
        <v>4300</v>
      </c>
      <c r="T2168" s="3">
        <v>314.55</v>
      </c>
      <c r="U2168" s="35" cm="1">
        <f t="array" ref="U2168">INDEX('Pricing Strategy'!$F$4:$F$71,MATCH(1,(Dataset!$O2168='Pricing Strategy'!$B$4:$B$71)*(Dataset!$Q2168='Pricing Strategy'!$C$4:$C$71)*(Dataset!$R2168='Pricing Strategy'!$D$4:$D$71),))</f>
        <v>0.4</v>
      </c>
      <c r="V2168" s="3">
        <f>Dataset!$T2168*(1-Dataset!$U2168)</f>
        <v>188.73</v>
      </c>
    </row>
    <row r="2169" spans="1:22" x14ac:dyDescent="0.3">
      <c r="A2169" s="32"/>
      <c r="C2169" s="3">
        <v>2164</v>
      </c>
      <c r="D2169" s="3" t="s">
        <v>5107</v>
      </c>
      <c r="E2169" s="34">
        <v>43021</v>
      </c>
      <c r="F2169" s="34">
        <v>43027</v>
      </c>
      <c r="G2169" s="3" t="s">
        <v>46</v>
      </c>
      <c r="H2169" s="3" t="s">
        <v>597</v>
      </c>
      <c r="I2169" s="3" t="s">
        <v>598</v>
      </c>
      <c r="J2169" s="3" t="s">
        <v>22</v>
      </c>
      <c r="K2169" s="3" t="s">
        <v>23</v>
      </c>
      <c r="L2169" s="3" t="s">
        <v>1988</v>
      </c>
      <c r="M2169" s="3" t="s">
        <v>100</v>
      </c>
      <c r="N2169" s="3">
        <v>78041</v>
      </c>
      <c r="O2169" s="3" t="s">
        <v>101</v>
      </c>
      <c r="P2169" s="3" t="s">
        <v>2567</v>
      </c>
      <c r="Q2169" s="3" t="s">
        <v>67</v>
      </c>
      <c r="R2169" s="3" t="s">
        <v>157</v>
      </c>
      <c r="S2169" s="3" t="s">
        <v>2568</v>
      </c>
      <c r="T2169" s="3">
        <v>191.976</v>
      </c>
      <c r="U2169" s="35" cm="1">
        <f t="array" ref="U2169">INDEX('Pricing Strategy'!$F$4:$F$71,MATCH(1,(Dataset!$O2169='Pricing Strategy'!$B$4:$B$71)*(Dataset!$Q2169='Pricing Strategy'!$C$4:$C$71)*(Dataset!$R2169='Pricing Strategy'!$D$4:$D$71),))</f>
        <v>0.35</v>
      </c>
      <c r="V2169" s="3">
        <f>Dataset!$T2169*(1-Dataset!$U2169)</f>
        <v>124.78440000000001</v>
      </c>
    </row>
    <row r="2170" spans="1:22" x14ac:dyDescent="0.3">
      <c r="A2170" s="32"/>
      <c r="C2170" s="3">
        <v>2165</v>
      </c>
      <c r="D2170" s="3" t="s">
        <v>5107</v>
      </c>
      <c r="E2170" s="34">
        <v>43021</v>
      </c>
      <c r="F2170" s="34">
        <v>43027</v>
      </c>
      <c r="G2170" s="3" t="s">
        <v>46</v>
      </c>
      <c r="H2170" s="3" t="s">
        <v>597</v>
      </c>
      <c r="I2170" s="3" t="s">
        <v>598</v>
      </c>
      <c r="J2170" s="3" t="s">
        <v>22</v>
      </c>
      <c r="K2170" s="3" t="s">
        <v>23</v>
      </c>
      <c r="L2170" s="3" t="s">
        <v>1988</v>
      </c>
      <c r="M2170" s="3" t="s">
        <v>100</v>
      </c>
      <c r="N2170" s="3">
        <v>78041</v>
      </c>
      <c r="O2170" s="3" t="s">
        <v>101</v>
      </c>
      <c r="P2170" s="3" t="s">
        <v>5108</v>
      </c>
      <c r="Q2170" s="3" t="s">
        <v>42</v>
      </c>
      <c r="R2170" s="3" t="s">
        <v>86</v>
      </c>
      <c r="S2170" s="3" t="s">
        <v>5109</v>
      </c>
      <c r="T2170" s="3">
        <v>8.2880000000000003</v>
      </c>
      <c r="U2170" s="35" cm="1">
        <f t="array" ref="U2170">INDEX('Pricing Strategy'!$F$4:$F$71,MATCH(1,(Dataset!$O2170='Pricing Strategy'!$B$4:$B$71)*(Dataset!$Q2170='Pricing Strategy'!$C$4:$C$71)*(Dataset!$R2170='Pricing Strategy'!$D$4:$D$71),))</f>
        <v>0.3</v>
      </c>
      <c r="V2170" s="3">
        <f>Dataset!$T2170*(1-Dataset!$U2170)</f>
        <v>5.8015999999999996</v>
      </c>
    </row>
    <row r="2171" spans="1:22" x14ac:dyDescent="0.3">
      <c r="A2171" s="32"/>
      <c r="C2171" s="3">
        <v>2166</v>
      </c>
      <c r="D2171" s="3" t="s">
        <v>5107</v>
      </c>
      <c r="E2171" s="34">
        <v>43021</v>
      </c>
      <c r="F2171" s="34">
        <v>43027</v>
      </c>
      <c r="G2171" s="3" t="s">
        <v>46</v>
      </c>
      <c r="H2171" s="3" t="s">
        <v>597</v>
      </c>
      <c r="I2171" s="3" t="s">
        <v>598</v>
      </c>
      <c r="J2171" s="3" t="s">
        <v>22</v>
      </c>
      <c r="K2171" s="3" t="s">
        <v>23</v>
      </c>
      <c r="L2171" s="3" t="s">
        <v>1988</v>
      </c>
      <c r="M2171" s="3" t="s">
        <v>100</v>
      </c>
      <c r="N2171" s="3">
        <v>78041</v>
      </c>
      <c r="O2171" s="3" t="s">
        <v>101</v>
      </c>
      <c r="P2171" s="3" t="s">
        <v>2265</v>
      </c>
      <c r="Q2171" s="3" t="s">
        <v>28</v>
      </c>
      <c r="R2171" s="3" t="s">
        <v>61</v>
      </c>
      <c r="S2171" s="3" t="s">
        <v>2266</v>
      </c>
      <c r="T2171" s="3">
        <v>139.91999999999999</v>
      </c>
      <c r="U2171" s="35" cm="1">
        <f t="array" ref="U2171">INDEX('Pricing Strategy'!$F$4:$F$71,MATCH(1,(Dataset!$O2171='Pricing Strategy'!$B$4:$B$71)*(Dataset!$Q2171='Pricing Strategy'!$C$4:$C$71)*(Dataset!$R2171='Pricing Strategy'!$D$4:$D$71),))</f>
        <v>0.3</v>
      </c>
      <c r="V2171" s="3">
        <f>Dataset!$T2171*(1-Dataset!$U2171)</f>
        <v>97.943999999999988</v>
      </c>
    </row>
    <row r="2172" spans="1:22" x14ac:dyDescent="0.3">
      <c r="A2172" s="32"/>
      <c r="C2172" s="3">
        <v>2167</v>
      </c>
      <c r="D2172" s="3" t="s">
        <v>5107</v>
      </c>
      <c r="E2172" s="34">
        <v>43021</v>
      </c>
      <c r="F2172" s="34">
        <v>43027</v>
      </c>
      <c r="G2172" s="3" t="s">
        <v>46</v>
      </c>
      <c r="H2172" s="3" t="s">
        <v>597</v>
      </c>
      <c r="I2172" s="3" t="s">
        <v>598</v>
      </c>
      <c r="J2172" s="3" t="s">
        <v>22</v>
      </c>
      <c r="K2172" s="3" t="s">
        <v>23</v>
      </c>
      <c r="L2172" s="3" t="s">
        <v>1988</v>
      </c>
      <c r="M2172" s="3" t="s">
        <v>100</v>
      </c>
      <c r="N2172" s="3">
        <v>78041</v>
      </c>
      <c r="O2172" s="3" t="s">
        <v>101</v>
      </c>
      <c r="P2172" s="3" t="s">
        <v>4675</v>
      </c>
      <c r="Q2172" s="3" t="s">
        <v>42</v>
      </c>
      <c r="R2172" s="3" t="s">
        <v>64</v>
      </c>
      <c r="S2172" s="3" t="s">
        <v>4676</v>
      </c>
      <c r="T2172" s="3">
        <v>15.872</v>
      </c>
      <c r="U2172" s="35" cm="1">
        <f t="array" ref="U2172">INDEX('Pricing Strategy'!$F$4:$F$71,MATCH(1,(Dataset!$O2172='Pricing Strategy'!$B$4:$B$71)*(Dataset!$Q2172='Pricing Strategy'!$C$4:$C$71)*(Dataset!$R2172='Pricing Strategy'!$D$4:$D$71),))</f>
        <v>0.35</v>
      </c>
      <c r="V2172" s="3">
        <f>Dataset!$T2172*(1-Dataset!$U2172)</f>
        <v>10.316800000000001</v>
      </c>
    </row>
    <row r="2173" spans="1:22" x14ac:dyDescent="0.3">
      <c r="A2173" s="32"/>
      <c r="C2173" s="3">
        <v>2168</v>
      </c>
      <c r="D2173" s="3" t="s">
        <v>5107</v>
      </c>
      <c r="E2173" s="34">
        <v>43021</v>
      </c>
      <c r="F2173" s="34">
        <v>43027</v>
      </c>
      <c r="G2173" s="3" t="s">
        <v>46</v>
      </c>
      <c r="H2173" s="3" t="s">
        <v>597</v>
      </c>
      <c r="I2173" s="3" t="s">
        <v>598</v>
      </c>
      <c r="J2173" s="3" t="s">
        <v>22</v>
      </c>
      <c r="K2173" s="3" t="s">
        <v>23</v>
      </c>
      <c r="L2173" s="3" t="s">
        <v>1988</v>
      </c>
      <c r="M2173" s="3" t="s">
        <v>100</v>
      </c>
      <c r="N2173" s="3">
        <v>78041</v>
      </c>
      <c r="O2173" s="3" t="s">
        <v>101</v>
      </c>
      <c r="P2173" s="3" t="s">
        <v>1218</v>
      </c>
      <c r="Q2173" s="3" t="s">
        <v>42</v>
      </c>
      <c r="R2173" s="3" t="s">
        <v>71</v>
      </c>
      <c r="S2173" s="3" t="s">
        <v>1219</v>
      </c>
      <c r="T2173" s="3">
        <v>6.2859999999999996</v>
      </c>
      <c r="U2173" s="35" cm="1">
        <f t="array" ref="U2173">INDEX('Pricing Strategy'!$F$4:$F$71,MATCH(1,(Dataset!$O2173='Pricing Strategy'!$B$4:$B$71)*(Dataset!$Q2173='Pricing Strategy'!$C$4:$C$71)*(Dataset!$R2173='Pricing Strategy'!$D$4:$D$71),))</f>
        <v>0.3</v>
      </c>
      <c r="V2173" s="3">
        <f>Dataset!$T2173*(1-Dataset!$U2173)</f>
        <v>4.400199999999999</v>
      </c>
    </row>
    <row r="2174" spans="1:22" x14ac:dyDescent="0.3">
      <c r="A2174" s="32"/>
      <c r="C2174" s="3">
        <v>2169</v>
      </c>
      <c r="D2174" s="3" t="s">
        <v>5110</v>
      </c>
      <c r="E2174" s="34">
        <v>43127</v>
      </c>
      <c r="F2174" s="34">
        <v>43130</v>
      </c>
      <c r="G2174" s="3" t="s">
        <v>19</v>
      </c>
      <c r="H2174" s="3" t="s">
        <v>5111</v>
      </c>
      <c r="I2174" s="3" t="s">
        <v>5112</v>
      </c>
      <c r="J2174" s="3" t="s">
        <v>22</v>
      </c>
      <c r="K2174" s="3" t="s">
        <v>23</v>
      </c>
      <c r="L2174" s="3" t="s">
        <v>4261</v>
      </c>
      <c r="M2174" s="3" t="s">
        <v>494</v>
      </c>
      <c r="N2174" s="3">
        <v>44240</v>
      </c>
      <c r="O2174" s="3" t="s">
        <v>144</v>
      </c>
      <c r="P2174" s="3" t="s">
        <v>1989</v>
      </c>
      <c r="Q2174" s="3" t="s">
        <v>42</v>
      </c>
      <c r="R2174" s="3" t="s">
        <v>64</v>
      </c>
      <c r="S2174" s="3" t="s">
        <v>1990</v>
      </c>
      <c r="T2174" s="3">
        <v>14.016</v>
      </c>
      <c r="U2174" s="35" cm="1">
        <f t="array" ref="U2174">INDEX('Pricing Strategy'!$F$4:$F$71,MATCH(1,(Dataset!$O2174='Pricing Strategy'!$B$4:$B$71)*(Dataset!$Q2174='Pricing Strategy'!$C$4:$C$71)*(Dataset!$R2174='Pricing Strategy'!$D$4:$D$71),))</f>
        <v>0.45</v>
      </c>
      <c r="V2174" s="3">
        <f>Dataset!$T2174*(1-Dataset!$U2174)</f>
        <v>7.708800000000001</v>
      </c>
    </row>
    <row r="2175" spans="1:22" x14ac:dyDescent="0.3">
      <c r="A2175" s="32"/>
      <c r="C2175" s="3">
        <v>2170</v>
      </c>
      <c r="D2175" s="3" t="s">
        <v>5110</v>
      </c>
      <c r="E2175" s="34">
        <v>43127</v>
      </c>
      <c r="F2175" s="34">
        <v>43130</v>
      </c>
      <c r="G2175" s="3" t="s">
        <v>19</v>
      </c>
      <c r="H2175" s="3" t="s">
        <v>5111</v>
      </c>
      <c r="I2175" s="3" t="s">
        <v>5112</v>
      </c>
      <c r="J2175" s="3" t="s">
        <v>22</v>
      </c>
      <c r="K2175" s="3" t="s">
        <v>23</v>
      </c>
      <c r="L2175" s="3" t="s">
        <v>4261</v>
      </c>
      <c r="M2175" s="3" t="s">
        <v>494</v>
      </c>
      <c r="N2175" s="3">
        <v>44240</v>
      </c>
      <c r="O2175" s="3" t="s">
        <v>144</v>
      </c>
      <c r="P2175" s="3" t="s">
        <v>2742</v>
      </c>
      <c r="Q2175" s="3" t="s">
        <v>67</v>
      </c>
      <c r="R2175" s="3" t="s">
        <v>157</v>
      </c>
      <c r="S2175" s="3" t="s">
        <v>2743</v>
      </c>
      <c r="T2175" s="3">
        <v>71.975999999999999</v>
      </c>
      <c r="U2175" s="35" cm="1">
        <f t="array" ref="U2175">INDEX('Pricing Strategy'!$F$4:$F$71,MATCH(1,(Dataset!$O2175='Pricing Strategy'!$B$4:$B$71)*(Dataset!$Q2175='Pricing Strategy'!$C$4:$C$71)*(Dataset!$R2175='Pricing Strategy'!$D$4:$D$71),))</f>
        <v>0.45</v>
      </c>
      <c r="V2175" s="3">
        <f>Dataset!$T2175*(1-Dataset!$U2175)</f>
        <v>39.586800000000004</v>
      </c>
    </row>
    <row r="2176" spans="1:22" x14ac:dyDescent="0.3">
      <c r="A2176" s="32"/>
      <c r="C2176" s="3">
        <v>2171</v>
      </c>
      <c r="D2176" s="3" t="s">
        <v>5110</v>
      </c>
      <c r="E2176" s="34">
        <v>43127</v>
      </c>
      <c r="F2176" s="34">
        <v>43130</v>
      </c>
      <c r="G2176" s="3" t="s">
        <v>19</v>
      </c>
      <c r="H2176" s="3" t="s">
        <v>5111</v>
      </c>
      <c r="I2176" s="3" t="s">
        <v>5112</v>
      </c>
      <c r="J2176" s="3" t="s">
        <v>22</v>
      </c>
      <c r="K2176" s="3" t="s">
        <v>23</v>
      </c>
      <c r="L2176" s="3" t="s">
        <v>4261</v>
      </c>
      <c r="M2176" s="3" t="s">
        <v>494</v>
      </c>
      <c r="N2176" s="3">
        <v>44240</v>
      </c>
      <c r="O2176" s="3" t="s">
        <v>144</v>
      </c>
      <c r="P2176" s="3" t="s">
        <v>690</v>
      </c>
      <c r="Q2176" s="3" t="s">
        <v>67</v>
      </c>
      <c r="R2176" s="3" t="s">
        <v>68</v>
      </c>
      <c r="S2176" s="3" t="s">
        <v>691</v>
      </c>
      <c r="T2176" s="3">
        <v>107.982</v>
      </c>
      <c r="U2176" s="35" cm="1">
        <f t="array" ref="U2176">INDEX('Pricing Strategy'!$F$4:$F$71,MATCH(1,(Dataset!$O2176='Pricing Strategy'!$B$4:$B$71)*(Dataset!$Q2176='Pricing Strategy'!$C$4:$C$71)*(Dataset!$R2176='Pricing Strategy'!$D$4:$D$71),))</f>
        <v>0.4</v>
      </c>
      <c r="V2176" s="3">
        <f>Dataset!$T2176*(1-Dataset!$U2176)</f>
        <v>64.789199999999994</v>
      </c>
    </row>
    <row r="2177" spans="1:22" x14ac:dyDescent="0.3">
      <c r="A2177" s="32"/>
      <c r="C2177" s="3">
        <v>2172</v>
      </c>
      <c r="D2177" s="3" t="s">
        <v>5113</v>
      </c>
      <c r="E2177" s="34">
        <v>43423</v>
      </c>
      <c r="F2177" s="34">
        <v>43429</v>
      </c>
      <c r="G2177" s="3" t="s">
        <v>46</v>
      </c>
      <c r="H2177" s="3" t="s">
        <v>204</v>
      </c>
      <c r="I2177" s="3" t="s">
        <v>205</v>
      </c>
      <c r="J2177" s="3" t="s">
        <v>37</v>
      </c>
      <c r="K2177" s="3" t="s">
        <v>23</v>
      </c>
      <c r="L2177" s="3" t="s">
        <v>5114</v>
      </c>
      <c r="M2177" s="3" t="s">
        <v>100</v>
      </c>
      <c r="N2177" s="3">
        <v>76903</v>
      </c>
      <c r="O2177" s="3" t="s">
        <v>101</v>
      </c>
      <c r="P2177" s="3" t="s">
        <v>2479</v>
      </c>
      <c r="Q2177" s="3" t="s">
        <v>28</v>
      </c>
      <c r="R2177" s="3" t="s">
        <v>32</v>
      </c>
      <c r="S2177" s="3" t="s">
        <v>2480</v>
      </c>
      <c r="T2177" s="3">
        <v>305.31200000000001</v>
      </c>
      <c r="U2177" s="35" cm="1">
        <f t="array" ref="U2177">INDEX('Pricing Strategy'!$F$4:$F$71,MATCH(1,(Dataset!$O2177='Pricing Strategy'!$B$4:$B$71)*(Dataset!$Q2177='Pricing Strategy'!$C$4:$C$71)*(Dataset!$R2177='Pricing Strategy'!$D$4:$D$71),))</f>
        <v>0.35</v>
      </c>
      <c r="V2177" s="3">
        <f>Dataset!$T2177*(1-Dataset!$U2177)</f>
        <v>198.45280000000002</v>
      </c>
    </row>
    <row r="2178" spans="1:22" x14ac:dyDescent="0.3">
      <c r="A2178" s="32"/>
      <c r="C2178" s="3">
        <v>2173</v>
      </c>
      <c r="D2178" s="3" t="s">
        <v>5115</v>
      </c>
      <c r="E2178" s="34">
        <v>42217</v>
      </c>
      <c r="F2178" s="34">
        <v>42219</v>
      </c>
      <c r="G2178" s="3" t="s">
        <v>184</v>
      </c>
      <c r="H2178" s="3" t="s">
        <v>5116</v>
      </c>
      <c r="I2178" s="3" t="s">
        <v>5117</v>
      </c>
      <c r="J2178" s="3" t="s">
        <v>22</v>
      </c>
      <c r="K2178" s="3" t="s">
        <v>23</v>
      </c>
      <c r="L2178" s="3" t="s">
        <v>123</v>
      </c>
      <c r="M2178" s="3" t="s">
        <v>39</v>
      </c>
      <c r="N2178" s="3">
        <v>94122</v>
      </c>
      <c r="O2178" s="3" t="s">
        <v>40</v>
      </c>
      <c r="P2178" s="3" t="s">
        <v>5118</v>
      </c>
      <c r="Q2178" s="3" t="s">
        <v>42</v>
      </c>
      <c r="R2178" s="3" t="s">
        <v>71</v>
      </c>
      <c r="S2178" s="3" t="s">
        <v>5119</v>
      </c>
      <c r="T2178" s="3">
        <v>19.751999999999999</v>
      </c>
      <c r="U2178" s="35" cm="1">
        <f t="array" ref="U2178">INDEX('Pricing Strategy'!$F$4:$F$71,MATCH(1,(Dataset!$O2178='Pricing Strategy'!$B$4:$B$71)*(Dataset!$Q2178='Pricing Strategy'!$C$4:$C$71)*(Dataset!$R2178='Pricing Strategy'!$D$4:$D$71),))</f>
        <v>0.4</v>
      </c>
      <c r="V2178" s="3">
        <f>Dataset!$T2178*(1-Dataset!$U2178)</f>
        <v>11.851199999999999</v>
      </c>
    </row>
    <row r="2179" spans="1:22" x14ac:dyDescent="0.3">
      <c r="A2179" s="32"/>
      <c r="C2179" s="3">
        <v>2174</v>
      </c>
      <c r="D2179" s="3" t="s">
        <v>5120</v>
      </c>
      <c r="E2179" s="34">
        <v>42946</v>
      </c>
      <c r="F2179" s="34">
        <v>42951</v>
      </c>
      <c r="G2179" s="3" t="s">
        <v>46</v>
      </c>
      <c r="H2179" s="3" t="s">
        <v>546</v>
      </c>
      <c r="I2179" s="3" t="s">
        <v>547</v>
      </c>
      <c r="J2179" s="3" t="s">
        <v>98</v>
      </c>
      <c r="K2179" s="3" t="s">
        <v>23</v>
      </c>
      <c r="L2179" s="3" t="s">
        <v>180</v>
      </c>
      <c r="M2179" s="3" t="s">
        <v>100</v>
      </c>
      <c r="N2179" s="3">
        <v>77070</v>
      </c>
      <c r="O2179" s="3" t="s">
        <v>101</v>
      </c>
      <c r="P2179" s="3" t="s">
        <v>4333</v>
      </c>
      <c r="Q2179" s="3" t="s">
        <v>42</v>
      </c>
      <c r="R2179" s="3" t="s">
        <v>71</v>
      </c>
      <c r="S2179" s="3" t="s">
        <v>4334</v>
      </c>
      <c r="T2179" s="3">
        <v>9.2639999999999993</v>
      </c>
      <c r="U2179" s="35" cm="1">
        <f t="array" ref="U2179">INDEX('Pricing Strategy'!$F$4:$F$71,MATCH(1,(Dataset!$O2179='Pricing Strategy'!$B$4:$B$71)*(Dataset!$Q2179='Pricing Strategy'!$C$4:$C$71)*(Dataset!$R2179='Pricing Strategy'!$D$4:$D$71),))</f>
        <v>0.3</v>
      </c>
      <c r="V2179" s="3">
        <f>Dataset!$T2179*(1-Dataset!$U2179)</f>
        <v>6.484799999999999</v>
      </c>
    </row>
    <row r="2180" spans="1:22" x14ac:dyDescent="0.3">
      <c r="A2180" s="32"/>
      <c r="C2180" s="3">
        <v>2175</v>
      </c>
      <c r="D2180" s="3" t="s">
        <v>5121</v>
      </c>
      <c r="E2180" s="34">
        <v>42581</v>
      </c>
      <c r="F2180" s="34">
        <v>42585</v>
      </c>
      <c r="G2180" s="3" t="s">
        <v>19</v>
      </c>
      <c r="H2180" s="3" t="s">
        <v>4958</v>
      </c>
      <c r="I2180" s="3" t="s">
        <v>4959</v>
      </c>
      <c r="J2180" s="3" t="s">
        <v>37</v>
      </c>
      <c r="K2180" s="3" t="s">
        <v>23</v>
      </c>
      <c r="L2180" s="3" t="s">
        <v>180</v>
      </c>
      <c r="M2180" s="3" t="s">
        <v>100</v>
      </c>
      <c r="N2180" s="3">
        <v>77041</v>
      </c>
      <c r="O2180" s="3" t="s">
        <v>101</v>
      </c>
      <c r="P2180" s="3" t="s">
        <v>4896</v>
      </c>
      <c r="Q2180" s="3" t="s">
        <v>42</v>
      </c>
      <c r="R2180" s="3" t="s">
        <v>55</v>
      </c>
      <c r="S2180" s="3" t="s">
        <v>4897</v>
      </c>
      <c r="T2180" s="3">
        <v>61.792000000000002</v>
      </c>
      <c r="U2180" s="35" cm="1">
        <f t="array" ref="U2180">INDEX('Pricing Strategy'!$F$4:$F$71,MATCH(1,(Dataset!$O2180='Pricing Strategy'!$B$4:$B$71)*(Dataset!$Q2180='Pricing Strategy'!$C$4:$C$71)*(Dataset!$R2180='Pricing Strategy'!$D$4:$D$71),))</f>
        <v>0.4</v>
      </c>
      <c r="V2180" s="3">
        <f>Dataset!$T2180*(1-Dataset!$U2180)</f>
        <v>37.075200000000002</v>
      </c>
    </row>
    <row r="2181" spans="1:22" x14ac:dyDescent="0.3">
      <c r="A2181" s="32"/>
      <c r="C2181" s="3">
        <v>2176</v>
      </c>
      <c r="D2181" s="3" t="s">
        <v>5122</v>
      </c>
      <c r="E2181" s="34">
        <v>43023</v>
      </c>
      <c r="F2181" s="34">
        <v>43029</v>
      </c>
      <c r="G2181" s="3" t="s">
        <v>46</v>
      </c>
      <c r="H2181" s="3" t="s">
        <v>5123</v>
      </c>
      <c r="I2181" s="3" t="s">
        <v>5124</v>
      </c>
      <c r="J2181" s="3" t="s">
        <v>98</v>
      </c>
      <c r="K2181" s="3" t="s">
        <v>23</v>
      </c>
      <c r="L2181" s="3" t="s">
        <v>5125</v>
      </c>
      <c r="M2181" s="3" t="s">
        <v>117</v>
      </c>
      <c r="N2181" s="3">
        <v>84106</v>
      </c>
      <c r="O2181" s="3" t="s">
        <v>40</v>
      </c>
      <c r="P2181" s="3" t="s">
        <v>5126</v>
      </c>
      <c r="Q2181" s="3" t="s">
        <v>42</v>
      </c>
      <c r="R2181" s="3" t="s">
        <v>86</v>
      </c>
      <c r="S2181" s="3" t="s">
        <v>5127</v>
      </c>
      <c r="T2181" s="3">
        <v>45.68</v>
      </c>
      <c r="U2181" s="35" cm="1">
        <f t="array" ref="U2181">INDEX('Pricing Strategy'!$F$4:$F$71,MATCH(1,(Dataset!$O2181='Pricing Strategy'!$B$4:$B$71)*(Dataset!$Q2181='Pricing Strategy'!$C$4:$C$71)*(Dataset!$R2181='Pricing Strategy'!$D$4:$D$71),))</f>
        <v>0.4</v>
      </c>
      <c r="V2181" s="3">
        <f>Dataset!$T2181*(1-Dataset!$U2181)</f>
        <v>27.407999999999998</v>
      </c>
    </row>
    <row r="2182" spans="1:22" x14ac:dyDescent="0.3">
      <c r="A2182" s="32"/>
      <c r="C2182" s="3">
        <v>2177</v>
      </c>
      <c r="D2182" s="3" t="s">
        <v>5122</v>
      </c>
      <c r="E2182" s="34">
        <v>43023</v>
      </c>
      <c r="F2182" s="34">
        <v>43029</v>
      </c>
      <c r="G2182" s="3" t="s">
        <v>46</v>
      </c>
      <c r="H2182" s="3" t="s">
        <v>5123</v>
      </c>
      <c r="I2182" s="3" t="s">
        <v>5124</v>
      </c>
      <c r="J2182" s="3" t="s">
        <v>98</v>
      </c>
      <c r="K2182" s="3" t="s">
        <v>23</v>
      </c>
      <c r="L2182" s="3" t="s">
        <v>5125</v>
      </c>
      <c r="M2182" s="3" t="s">
        <v>117</v>
      </c>
      <c r="N2182" s="3">
        <v>84106</v>
      </c>
      <c r="O2182" s="3" t="s">
        <v>40</v>
      </c>
      <c r="P2182" s="3" t="s">
        <v>4314</v>
      </c>
      <c r="Q2182" s="3" t="s">
        <v>42</v>
      </c>
      <c r="R2182" s="3" t="s">
        <v>86</v>
      </c>
      <c r="S2182" s="3" t="s">
        <v>4315</v>
      </c>
      <c r="T2182" s="3">
        <v>60.12</v>
      </c>
      <c r="U2182" s="35" cm="1">
        <f t="array" ref="U2182">INDEX('Pricing Strategy'!$F$4:$F$71,MATCH(1,(Dataset!$O2182='Pricing Strategy'!$B$4:$B$71)*(Dataset!$Q2182='Pricing Strategy'!$C$4:$C$71)*(Dataset!$R2182='Pricing Strategy'!$D$4:$D$71),))</f>
        <v>0.4</v>
      </c>
      <c r="V2182" s="3">
        <f>Dataset!$T2182*(1-Dataset!$U2182)</f>
        <v>36.071999999999996</v>
      </c>
    </row>
    <row r="2183" spans="1:22" x14ac:dyDescent="0.3">
      <c r="A2183" s="32"/>
      <c r="C2183" s="3">
        <v>2178</v>
      </c>
      <c r="D2183" s="3" t="s">
        <v>5122</v>
      </c>
      <c r="E2183" s="34">
        <v>43023</v>
      </c>
      <c r="F2183" s="34">
        <v>43029</v>
      </c>
      <c r="G2183" s="3" t="s">
        <v>46</v>
      </c>
      <c r="H2183" s="3" t="s">
        <v>5123</v>
      </c>
      <c r="I2183" s="3" t="s">
        <v>5124</v>
      </c>
      <c r="J2183" s="3" t="s">
        <v>98</v>
      </c>
      <c r="K2183" s="3" t="s">
        <v>23</v>
      </c>
      <c r="L2183" s="3" t="s">
        <v>5125</v>
      </c>
      <c r="M2183" s="3" t="s">
        <v>117</v>
      </c>
      <c r="N2183" s="3">
        <v>84106</v>
      </c>
      <c r="O2183" s="3" t="s">
        <v>40</v>
      </c>
      <c r="P2183" s="3" t="s">
        <v>4499</v>
      </c>
      <c r="Q2183" s="3" t="s">
        <v>42</v>
      </c>
      <c r="R2183" s="3" t="s">
        <v>71</v>
      </c>
      <c r="S2183" s="3" t="s">
        <v>4500</v>
      </c>
      <c r="T2183" s="3">
        <v>41.72</v>
      </c>
      <c r="U2183" s="35" cm="1">
        <f t="array" ref="U2183">INDEX('Pricing Strategy'!$F$4:$F$71,MATCH(1,(Dataset!$O2183='Pricing Strategy'!$B$4:$B$71)*(Dataset!$Q2183='Pricing Strategy'!$C$4:$C$71)*(Dataset!$R2183='Pricing Strategy'!$D$4:$D$71),))</f>
        <v>0.4</v>
      </c>
      <c r="V2183" s="3">
        <f>Dataset!$T2183*(1-Dataset!$U2183)</f>
        <v>25.032</v>
      </c>
    </row>
    <row r="2184" spans="1:22" x14ac:dyDescent="0.3">
      <c r="A2184" s="32"/>
      <c r="C2184" s="3">
        <v>2179</v>
      </c>
      <c r="D2184" s="3" t="s">
        <v>5122</v>
      </c>
      <c r="E2184" s="34">
        <v>43023</v>
      </c>
      <c r="F2184" s="34">
        <v>43029</v>
      </c>
      <c r="G2184" s="3" t="s">
        <v>46</v>
      </c>
      <c r="H2184" s="3" t="s">
        <v>5123</v>
      </c>
      <c r="I2184" s="3" t="s">
        <v>5124</v>
      </c>
      <c r="J2184" s="3" t="s">
        <v>98</v>
      </c>
      <c r="K2184" s="3" t="s">
        <v>23</v>
      </c>
      <c r="L2184" s="3" t="s">
        <v>5125</v>
      </c>
      <c r="M2184" s="3" t="s">
        <v>117</v>
      </c>
      <c r="N2184" s="3">
        <v>84106</v>
      </c>
      <c r="O2184" s="3" t="s">
        <v>40</v>
      </c>
      <c r="P2184" s="3" t="s">
        <v>1639</v>
      </c>
      <c r="Q2184" s="3" t="s">
        <v>42</v>
      </c>
      <c r="R2184" s="3" t="s">
        <v>86</v>
      </c>
      <c r="S2184" s="3" t="s">
        <v>1640</v>
      </c>
      <c r="T2184" s="3">
        <v>71.599999999999994</v>
      </c>
      <c r="U2184" s="35" cm="1">
        <f t="array" ref="U2184">INDEX('Pricing Strategy'!$F$4:$F$71,MATCH(1,(Dataset!$O2184='Pricing Strategy'!$B$4:$B$71)*(Dataset!$Q2184='Pricing Strategy'!$C$4:$C$71)*(Dataset!$R2184='Pricing Strategy'!$D$4:$D$71),))</f>
        <v>0.4</v>
      </c>
      <c r="V2184" s="3">
        <f>Dataset!$T2184*(1-Dataset!$U2184)</f>
        <v>42.959999999999994</v>
      </c>
    </row>
    <row r="2185" spans="1:22" x14ac:dyDescent="0.3">
      <c r="A2185" s="32"/>
      <c r="C2185" s="3">
        <v>2180</v>
      </c>
      <c r="D2185" s="3" t="s">
        <v>5128</v>
      </c>
      <c r="E2185" s="34">
        <v>42862</v>
      </c>
      <c r="F2185" s="34">
        <v>42866</v>
      </c>
      <c r="G2185" s="3" t="s">
        <v>46</v>
      </c>
      <c r="H2185" s="3" t="s">
        <v>1455</v>
      </c>
      <c r="I2185" s="3" t="s">
        <v>1456</v>
      </c>
      <c r="J2185" s="3" t="s">
        <v>22</v>
      </c>
      <c r="K2185" s="3" t="s">
        <v>23</v>
      </c>
      <c r="L2185" s="3" t="s">
        <v>262</v>
      </c>
      <c r="M2185" s="3" t="s">
        <v>263</v>
      </c>
      <c r="N2185" s="3">
        <v>10009</v>
      </c>
      <c r="O2185" s="3" t="s">
        <v>144</v>
      </c>
      <c r="P2185" s="3" t="s">
        <v>1336</v>
      </c>
      <c r="Q2185" s="3" t="s">
        <v>42</v>
      </c>
      <c r="R2185" s="3" t="s">
        <v>71</v>
      </c>
      <c r="S2185" s="3" t="s">
        <v>1337</v>
      </c>
      <c r="T2185" s="3">
        <v>85.231999999999999</v>
      </c>
      <c r="U2185" s="35" cm="1">
        <f t="array" ref="U2185">INDEX('Pricing Strategy'!$F$4:$F$71,MATCH(1,(Dataset!$O2185='Pricing Strategy'!$B$4:$B$71)*(Dataset!$Q2185='Pricing Strategy'!$C$4:$C$71)*(Dataset!$R2185='Pricing Strategy'!$D$4:$D$71),))</f>
        <v>0.4</v>
      </c>
      <c r="V2185" s="3">
        <f>Dataset!$T2185*(1-Dataset!$U2185)</f>
        <v>51.139199999999995</v>
      </c>
    </row>
    <row r="2186" spans="1:22" x14ac:dyDescent="0.3">
      <c r="A2186" s="32"/>
      <c r="C2186" s="3">
        <v>2181</v>
      </c>
      <c r="D2186" s="3" t="s">
        <v>5128</v>
      </c>
      <c r="E2186" s="34">
        <v>42862</v>
      </c>
      <c r="F2186" s="34">
        <v>42866</v>
      </c>
      <c r="G2186" s="3" t="s">
        <v>46</v>
      </c>
      <c r="H2186" s="3" t="s">
        <v>1455</v>
      </c>
      <c r="I2186" s="3" t="s">
        <v>1456</v>
      </c>
      <c r="J2186" s="3" t="s">
        <v>22</v>
      </c>
      <c r="K2186" s="3" t="s">
        <v>23</v>
      </c>
      <c r="L2186" s="3" t="s">
        <v>262</v>
      </c>
      <c r="M2186" s="3" t="s">
        <v>263</v>
      </c>
      <c r="N2186" s="3">
        <v>10009</v>
      </c>
      <c r="O2186" s="3" t="s">
        <v>144</v>
      </c>
      <c r="P2186" s="3" t="s">
        <v>1669</v>
      </c>
      <c r="Q2186" s="3" t="s">
        <v>42</v>
      </c>
      <c r="R2186" s="3" t="s">
        <v>43</v>
      </c>
      <c r="S2186" s="3" t="s">
        <v>1670</v>
      </c>
      <c r="T2186" s="3">
        <v>44.4</v>
      </c>
      <c r="U2186" s="35" cm="1">
        <f t="array" ref="U2186">INDEX('Pricing Strategy'!$F$4:$F$71,MATCH(1,(Dataset!$O2186='Pricing Strategy'!$B$4:$B$71)*(Dataset!$Q2186='Pricing Strategy'!$C$4:$C$71)*(Dataset!$R2186='Pricing Strategy'!$D$4:$D$71),))</f>
        <v>0.4</v>
      </c>
      <c r="V2186" s="3">
        <f>Dataset!$T2186*(1-Dataset!$U2186)</f>
        <v>26.639999999999997</v>
      </c>
    </row>
    <row r="2187" spans="1:22" x14ac:dyDescent="0.3">
      <c r="A2187" s="32"/>
      <c r="C2187" s="3">
        <v>2182</v>
      </c>
      <c r="D2187" s="3" t="s">
        <v>5128</v>
      </c>
      <c r="E2187" s="34">
        <v>42862</v>
      </c>
      <c r="F2187" s="34">
        <v>42866</v>
      </c>
      <c r="G2187" s="3" t="s">
        <v>46</v>
      </c>
      <c r="H2187" s="3" t="s">
        <v>1455</v>
      </c>
      <c r="I2187" s="3" t="s">
        <v>1456</v>
      </c>
      <c r="J2187" s="3" t="s">
        <v>22</v>
      </c>
      <c r="K2187" s="3" t="s">
        <v>23</v>
      </c>
      <c r="L2187" s="3" t="s">
        <v>262</v>
      </c>
      <c r="M2187" s="3" t="s">
        <v>263</v>
      </c>
      <c r="N2187" s="3">
        <v>10009</v>
      </c>
      <c r="O2187" s="3" t="s">
        <v>144</v>
      </c>
      <c r="P2187" s="3" t="s">
        <v>5129</v>
      </c>
      <c r="Q2187" s="3" t="s">
        <v>28</v>
      </c>
      <c r="R2187" s="3" t="s">
        <v>32</v>
      </c>
      <c r="S2187" s="3" t="s">
        <v>5130</v>
      </c>
      <c r="T2187" s="3">
        <v>442.76400000000001</v>
      </c>
      <c r="U2187" s="35" cm="1">
        <f t="array" ref="U2187">INDEX('Pricing Strategy'!$F$4:$F$71,MATCH(1,(Dataset!$O2187='Pricing Strategy'!$B$4:$B$71)*(Dataset!$Q2187='Pricing Strategy'!$C$4:$C$71)*(Dataset!$R2187='Pricing Strategy'!$D$4:$D$71),))</f>
        <v>0.45</v>
      </c>
      <c r="V2187" s="3">
        <f>Dataset!$T2187*(1-Dataset!$U2187)</f>
        <v>243.52020000000002</v>
      </c>
    </row>
    <row r="2188" spans="1:22" x14ac:dyDescent="0.3">
      <c r="A2188" s="32"/>
      <c r="C2188" s="3">
        <v>2183</v>
      </c>
      <c r="D2188" s="3" t="s">
        <v>5128</v>
      </c>
      <c r="E2188" s="34">
        <v>42862</v>
      </c>
      <c r="F2188" s="34">
        <v>42866</v>
      </c>
      <c r="G2188" s="3" t="s">
        <v>46</v>
      </c>
      <c r="H2188" s="3" t="s">
        <v>1455</v>
      </c>
      <c r="I2188" s="3" t="s">
        <v>1456</v>
      </c>
      <c r="J2188" s="3" t="s">
        <v>22</v>
      </c>
      <c r="K2188" s="3" t="s">
        <v>23</v>
      </c>
      <c r="L2188" s="3" t="s">
        <v>262</v>
      </c>
      <c r="M2188" s="3" t="s">
        <v>263</v>
      </c>
      <c r="N2188" s="3">
        <v>10009</v>
      </c>
      <c r="O2188" s="3" t="s">
        <v>144</v>
      </c>
      <c r="P2188" s="3" t="s">
        <v>4609</v>
      </c>
      <c r="Q2188" s="3" t="s">
        <v>67</v>
      </c>
      <c r="R2188" s="3" t="s">
        <v>680</v>
      </c>
      <c r="S2188" s="3" t="s">
        <v>4610</v>
      </c>
      <c r="T2188" s="3">
        <v>3999.95</v>
      </c>
      <c r="U2188" s="35" cm="1">
        <f t="array" ref="U2188">INDEX('Pricing Strategy'!$F$4:$F$71,MATCH(1,(Dataset!$O2188='Pricing Strategy'!$B$4:$B$71)*(Dataset!$Q2188='Pricing Strategy'!$C$4:$C$71)*(Dataset!$R2188='Pricing Strategy'!$D$4:$D$71),))</f>
        <v>0.45</v>
      </c>
      <c r="V2188" s="3">
        <f>Dataset!$T2188*(1-Dataset!$U2188)</f>
        <v>2199.9724999999999</v>
      </c>
    </row>
    <row r="2189" spans="1:22" x14ac:dyDescent="0.3">
      <c r="A2189" s="32"/>
      <c r="C2189" s="3">
        <v>2184</v>
      </c>
      <c r="D2189" s="3" t="s">
        <v>5128</v>
      </c>
      <c r="E2189" s="34">
        <v>42862</v>
      </c>
      <c r="F2189" s="34">
        <v>42866</v>
      </c>
      <c r="G2189" s="3" t="s">
        <v>46</v>
      </c>
      <c r="H2189" s="3" t="s">
        <v>1455</v>
      </c>
      <c r="I2189" s="3" t="s">
        <v>1456</v>
      </c>
      <c r="J2189" s="3" t="s">
        <v>22</v>
      </c>
      <c r="K2189" s="3" t="s">
        <v>23</v>
      </c>
      <c r="L2189" s="3" t="s">
        <v>262</v>
      </c>
      <c r="M2189" s="3" t="s">
        <v>263</v>
      </c>
      <c r="N2189" s="3">
        <v>10009</v>
      </c>
      <c r="O2189" s="3" t="s">
        <v>144</v>
      </c>
      <c r="P2189" s="3" t="s">
        <v>440</v>
      </c>
      <c r="Q2189" s="3" t="s">
        <v>67</v>
      </c>
      <c r="R2189" s="3" t="s">
        <v>157</v>
      </c>
      <c r="S2189" s="3" t="s">
        <v>441</v>
      </c>
      <c r="T2189" s="3">
        <v>199.95</v>
      </c>
      <c r="U2189" s="35" cm="1">
        <f t="array" ref="U2189">INDEX('Pricing Strategy'!$F$4:$F$71,MATCH(1,(Dataset!$O2189='Pricing Strategy'!$B$4:$B$71)*(Dataset!$Q2189='Pricing Strategy'!$C$4:$C$71)*(Dataset!$R2189='Pricing Strategy'!$D$4:$D$71),))</f>
        <v>0.45</v>
      </c>
      <c r="V2189" s="3">
        <f>Dataset!$T2189*(1-Dataset!$U2189)</f>
        <v>109.9725</v>
      </c>
    </row>
    <row r="2190" spans="1:22" x14ac:dyDescent="0.3">
      <c r="A2190" s="32"/>
      <c r="C2190" s="3">
        <v>2185</v>
      </c>
      <c r="D2190" s="3" t="s">
        <v>5128</v>
      </c>
      <c r="E2190" s="34">
        <v>42862</v>
      </c>
      <c r="F2190" s="34">
        <v>42866</v>
      </c>
      <c r="G2190" s="3" t="s">
        <v>46</v>
      </c>
      <c r="H2190" s="3" t="s">
        <v>1455</v>
      </c>
      <c r="I2190" s="3" t="s">
        <v>1456</v>
      </c>
      <c r="J2190" s="3" t="s">
        <v>22</v>
      </c>
      <c r="K2190" s="3" t="s">
        <v>23</v>
      </c>
      <c r="L2190" s="3" t="s">
        <v>262</v>
      </c>
      <c r="M2190" s="3" t="s">
        <v>263</v>
      </c>
      <c r="N2190" s="3">
        <v>10009</v>
      </c>
      <c r="O2190" s="3" t="s">
        <v>144</v>
      </c>
      <c r="P2190" s="3" t="s">
        <v>2891</v>
      </c>
      <c r="Q2190" s="3" t="s">
        <v>28</v>
      </c>
      <c r="R2190" s="3" t="s">
        <v>61</v>
      </c>
      <c r="S2190" s="3" t="s">
        <v>922</v>
      </c>
      <c r="T2190" s="3">
        <v>63.68</v>
      </c>
      <c r="U2190" s="35" cm="1">
        <f t="array" ref="U2190">INDEX('Pricing Strategy'!$F$4:$F$71,MATCH(1,(Dataset!$O2190='Pricing Strategy'!$B$4:$B$71)*(Dataset!$Q2190='Pricing Strategy'!$C$4:$C$71)*(Dataset!$R2190='Pricing Strategy'!$D$4:$D$71),))</f>
        <v>0.4</v>
      </c>
      <c r="V2190" s="3">
        <f>Dataset!$T2190*(1-Dataset!$U2190)</f>
        <v>38.207999999999998</v>
      </c>
    </row>
    <row r="2191" spans="1:22" x14ac:dyDescent="0.3">
      <c r="A2191" s="32"/>
      <c r="C2191" s="3">
        <v>2186</v>
      </c>
      <c r="D2191" s="3" t="s">
        <v>5131</v>
      </c>
      <c r="E2191" s="34">
        <v>43313</v>
      </c>
      <c r="F2191" s="34">
        <v>43316</v>
      </c>
      <c r="G2191" s="3" t="s">
        <v>19</v>
      </c>
      <c r="H2191" s="3" t="s">
        <v>818</v>
      </c>
      <c r="I2191" s="3" t="s">
        <v>819</v>
      </c>
      <c r="J2191" s="3" t="s">
        <v>37</v>
      </c>
      <c r="K2191" s="3" t="s">
        <v>23</v>
      </c>
      <c r="L2191" s="3" t="s">
        <v>2643</v>
      </c>
      <c r="M2191" s="3" t="s">
        <v>39</v>
      </c>
      <c r="N2191" s="3">
        <v>93905</v>
      </c>
      <c r="O2191" s="3" t="s">
        <v>40</v>
      </c>
      <c r="P2191" s="3" t="s">
        <v>614</v>
      </c>
      <c r="Q2191" s="3" t="s">
        <v>42</v>
      </c>
      <c r="R2191" s="3" t="s">
        <v>71</v>
      </c>
      <c r="S2191" s="3" t="s">
        <v>615</v>
      </c>
      <c r="T2191" s="3">
        <v>54.896000000000001</v>
      </c>
      <c r="U2191" s="35" cm="1">
        <f t="array" ref="U2191">INDEX('Pricing Strategy'!$F$4:$F$71,MATCH(1,(Dataset!$O2191='Pricing Strategy'!$B$4:$B$71)*(Dataset!$Q2191='Pricing Strategy'!$C$4:$C$71)*(Dataset!$R2191='Pricing Strategy'!$D$4:$D$71),))</f>
        <v>0.4</v>
      </c>
      <c r="V2191" s="3">
        <f>Dataset!$T2191*(1-Dataset!$U2191)</f>
        <v>32.937599999999996</v>
      </c>
    </row>
    <row r="2192" spans="1:22" x14ac:dyDescent="0.3">
      <c r="A2192" s="32"/>
      <c r="C2192" s="3">
        <v>2187</v>
      </c>
      <c r="D2192" s="3" t="s">
        <v>5132</v>
      </c>
      <c r="E2192" s="34">
        <v>42930</v>
      </c>
      <c r="F2192" s="34">
        <v>42930</v>
      </c>
      <c r="G2192" s="3" t="s">
        <v>1290</v>
      </c>
      <c r="H2192" s="3" t="s">
        <v>5133</v>
      </c>
      <c r="I2192" s="3" t="s">
        <v>5134</v>
      </c>
      <c r="J2192" s="3" t="s">
        <v>22</v>
      </c>
      <c r="K2192" s="3" t="s">
        <v>23</v>
      </c>
      <c r="L2192" s="3" t="s">
        <v>1683</v>
      </c>
      <c r="M2192" s="3" t="s">
        <v>354</v>
      </c>
      <c r="N2192" s="3">
        <v>35810</v>
      </c>
      <c r="O2192" s="3" t="s">
        <v>26</v>
      </c>
      <c r="P2192" s="3" t="s">
        <v>739</v>
      </c>
      <c r="Q2192" s="3" t="s">
        <v>67</v>
      </c>
      <c r="R2192" s="3" t="s">
        <v>157</v>
      </c>
      <c r="S2192" s="3" t="s">
        <v>740</v>
      </c>
      <c r="T2192" s="3">
        <v>29</v>
      </c>
      <c r="U2192" s="35" cm="1">
        <f t="array" ref="U2192">INDEX('Pricing Strategy'!$F$4:$F$71,MATCH(1,(Dataset!$O2192='Pricing Strategy'!$B$4:$B$71)*(Dataset!$Q2192='Pricing Strategy'!$C$4:$C$71)*(Dataset!$R2192='Pricing Strategy'!$D$4:$D$71),))</f>
        <v>0.3</v>
      </c>
      <c r="V2192" s="3">
        <f>Dataset!$T2192*(1-Dataset!$U2192)</f>
        <v>20.299999999999997</v>
      </c>
    </row>
    <row r="2193" spans="1:22" x14ac:dyDescent="0.3">
      <c r="A2193" s="32"/>
      <c r="C2193" s="3">
        <v>2188</v>
      </c>
      <c r="D2193" s="3" t="s">
        <v>5135</v>
      </c>
      <c r="E2193" s="34">
        <v>43322</v>
      </c>
      <c r="F2193" s="34">
        <v>43327</v>
      </c>
      <c r="G2193" s="3" t="s">
        <v>46</v>
      </c>
      <c r="H2193" s="3" t="s">
        <v>5116</v>
      </c>
      <c r="I2193" s="3" t="s">
        <v>5117</v>
      </c>
      <c r="J2193" s="3" t="s">
        <v>22</v>
      </c>
      <c r="K2193" s="3" t="s">
        <v>23</v>
      </c>
      <c r="L2193" s="3" t="s">
        <v>493</v>
      </c>
      <c r="M2193" s="3" t="s">
        <v>250</v>
      </c>
      <c r="N2193" s="3">
        <v>47201</v>
      </c>
      <c r="O2193" s="3" t="s">
        <v>101</v>
      </c>
      <c r="P2193" s="3" t="s">
        <v>4137</v>
      </c>
      <c r="Q2193" s="3" t="s">
        <v>42</v>
      </c>
      <c r="R2193" s="3" t="s">
        <v>169</v>
      </c>
      <c r="S2193" s="3" t="s">
        <v>667</v>
      </c>
      <c r="T2193" s="3">
        <v>70.08</v>
      </c>
      <c r="U2193" s="35" cm="1">
        <f t="array" ref="U2193">INDEX('Pricing Strategy'!$F$4:$F$71,MATCH(1,(Dataset!$O2193='Pricing Strategy'!$B$4:$B$71)*(Dataset!$Q2193='Pricing Strategy'!$C$4:$C$71)*(Dataset!$R2193='Pricing Strategy'!$D$4:$D$71),))</f>
        <v>0.3</v>
      </c>
      <c r="V2193" s="3">
        <f>Dataset!$T2193*(1-Dataset!$U2193)</f>
        <v>49.055999999999997</v>
      </c>
    </row>
    <row r="2194" spans="1:22" x14ac:dyDescent="0.3">
      <c r="A2194" s="32"/>
      <c r="C2194" s="3">
        <v>2189</v>
      </c>
      <c r="D2194" s="3" t="s">
        <v>5135</v>
      </c>
      <c r="E2194" s="34">
        <v>43322</v>
      </c>
      <c r="F2194" s="34">
        <v>43327</v>
      </c>
      <c r="G2194" s="3" t="s">
        <v>46</v>
      </c>
      <c r="H2194" s="3" t="s">
        <v>5116</v>
      </c>
      <c r="I2194" s="3" t="s">
        <v>5117</v>
      </c>
      <c r="J2194" s="3" t="s">
        <v>22</v>
      </c>
      <c r="K2194" s="3" t="s">
        <v>23</v>
      </c>
      <c r="L2194" s="3" t="s">
        <v>493</v>
      </c>
      <c r="M2194" s="3" t="s">
        <v>250</v>
      </c>
      <c r="N2194" s="3">
        <v>47201</v>
      </c>
      <c r="O2194" s="3" t="s">
        <v>101</v>
      </c>
      <c r="P2194" s="3" t="s">
        <v>334</v>
      </c>
      <c r="Q2194" s="3" t="s">
        <v>28</v>
      </c>
      <c r="R2194" s="3" t="s">
        <v>61</v>
      </c>
      <c r="S2194" s="3" t="s">
        <v>335</v>
      </c>
      <c r="T2194" s="3">
        <v>121.3</v>
      </c>
      <c r="U2194" s="35" cm="1">
        <f t="array" ref="U2194">INDEX('Pricing Strategy'!$F$4:$F$71,MATCH(1,(Dataset!$O2194='Pricing Strategy'!$B$4:$B$71)*(Dataset!$Q2194='Pricing Strategy'!$C$4:$C$71)*(Dataset!$R2194='Pricing Strategy'!$D$4:$D$71),))</f>
        <v>0.3</v>
      </c>
      <c r="V2194" s="3">
        <f>Dataset!$T2194*(1-Dataset!$U2194)</f>
        <v>84.91</v>
      </c>
    </row>
    <row r="2195" spans="1:22" x14ac:dyDescent="0.3">
      <c r="A2195" s="32"/>
      <c r="C2195" s="3">
        <v>2190</v>
      </c>
      <c r="D2195" s="3" t="s">
        <v>5135</v>
      </c>
      <c r="E2195" s="34">
        <v>43322</v>
      </c>
      <c r="F2195" s="34">
        <v>43327</v>
      </c>
      <c r="G2195" s="3" t="s">
        <v>46</v>
      </c>
      <c r="H2195" s="3" t="s">
        <v>5116</v>
      </c>
      <c r="I2195" s="3" t="s">
        <v>5117</v>
      </c>
      <c r="J2195" s="3" t="s">
        <v>22</v>
      </c>
      <c r="K2195" s="3" t="s">
        <v>23</v>
      </c>
      <c r="L2195" s="3" t="s">
        <v>493</v>
      </c>
      <c r="M2195" s="3" t="s">
        <v>250</v>
      </c>
      <c r="N2195" s="3">
        <v>47201</v>
      </c>
      <c r="O2195" s="3" t="s">
        <v>101</v>
      </c>
      <c r="P2195" s="3" t="s">
        <v>1191</v>
      </c>
      <c r="Q2195" s="3" t="s">
        <v>67</v>
      </c>
      <c r="R2195" s="3" t="s">
        <v>68</v>
      </c>
      <c r="S2195" s="3" t="s">
        <v>1192</v>
      </c>
      <c r="T2195" s="3">
        <v>1454.49</v>
      </c>
      <c r="U2195" s="35" cm="1">
        <f t="array" ref="U2195">INDEX('Pricing Strategy'!$F$4:$F$71,MATCH(1,(Dataset!$O2195='Pricing Strategy'!$B$4:$B$71)*(Dataset!$Q2195='Pricing Strategy'!$C$4:$C$71)*(Dataset!$R2195='Pricing Strategy'!$D$4:$D$71),))</f>
        <v>0.3</v>
      </c>
      <c r="V2195" s="3">
        <f>Dataset!$T2195*(1-Dataset!$U2195)</f>
        <v>1018.1429999999999</v>
      </c>
    </row>
    <row r="2196" spans="1:22" x14ac:dyDescent="0.3">
      <c r="A2196" s="32"/>
      <c r="C2196" s="3">
        <v>2191</v>
      </c>
      <c r="D2196" s="3" t="s">
        <v>5136</v>
      </c>
      <c r="E2196" s="34">
        <v>42911</v>
      </c>
      <c r="F2196" s="34">
        <v>42915</v>
      </c>
      <c r="G2196" s="3" t="s">
        <v>46</v>
      </c>
      <c r="H2196" s="3" t="s">
        <v>2011</v>
      </c>
      <c r="I2196" s="3" t="s">
        <v>2012</v>
      </c>
      <c r="J2196" s="3" t="s">
        <v>22</v>
      </c>
      <c r="K2196" s="3" t="s">
        <v>23</v>
      </c>
      <c r="L2196" s="3" t="s">
        <v>38</v>
      </c>
      <c r="M2196" s="3" t="s">
        <v>39</v>
      </c>
      <c r="N2196" s="3">
        <v>90049</v>
      </c>
      <c r="O2196" s="3" t="s">
        <v>40</v>
      </c>
      <c r="P2196" s="3" t="s">
        <v>5137</v>
      </c>
      <c r="Q2196" s="3" t="s">
        <v>42</v>
      </c>
      <c r="R2196" s="3" t="s">
        <v>74</v>
      </c>
      <c r="S2196" s="3" t="s">
        <v>5138</v>
      </c>
      <c r="T2196" s="3">
        <v>60.81</v>
      </c>
      <c r="U2196" s="35" cm="1">
        <f t="array" ref="U2196">INDEX('Pricing Strategy'!$F$4:$F$71,MATCH(1,(Dataset!$O2196='Pricing Strategy'!$B$4:$B$71)*(Dataset!$Q2196='Pricing Strategy'!$C$4:$C$71)*(Dataset!$R2196='Pricing Strategy'!$D$4:$D$71),))</f>
        <v>0.4</v>
      </c>
      <c r="V2196" s="3">
        <f>Dataset!$T2196*(1-Dataset!$U2196)</f>
        <v>36.485999999999997</v>
      </c>
    </row>
    <row r="2197" spans="1:22" x14ac:dyDescent="0.3">
      <c r="A2197" s="32"/>
      <c r="C2197" s="3">
        <v>2192</v>
      </c>
      <c r="D2197" s="3" t="s">
        <v>5139</v>
      </c>
      <c r="E2197" s="34">
        <v>43079</v>
      </c>
      <c r="F2197" s="34">
        <v>43086</v>
      </c>
      <c r="G2197" s="3" t="s">
        <v>46</v>
      </c>
      <c r="H2197" s="3" t="s">
        <v>2289</v>
      </c>
      <c r="I2197" s="3" t="s">
        <v>2290</v>
      </c>
      <c r="J2197" s="3" t="s">
        <v>22</v>
      </c>
      <c r="K2197" s="3" t="s">
        <v>23</v>
      </c>
      <c r="L2197" s="3" t="s">
        <v>91</v>
      </c>
      <c r="M2197" s="3" t="s">
        <v>92</v>
      </c>
      <c r="N2197" s="3">
        <v>98105</v>
      </c>
      <c r="O2197" s="3" t="s">
        <v>40</v>
      </c>
      <c r="P2197" s="3" t="s">
        <v>5000</v>
      </c>
      <c r="Q2197" s="3" t="s">
        <v>42</v>
      </c>
      <c r="R2197" s="3" t="s">
        <v>71</v>
      </c>
      <c r="S2197" s="3" t="s">
        <v>5001</v>
      </c>
      <c r="T2197" s="3">
        <v>153.55199999999999</v>
      </c>
      <c r="U2197" s="35" cm="1">
        <f t="array" ref="U2197">INDEX('Pricing Strategy'!$F$4:$F$71,MATCH(1,(Dataset!$O2197='Pricing Strategy'!$B$4:$B$71)*(Dataset!$Q2197='Pricing Strategy'!$C$4:$C$71)*(Dataset!$R2197='Pricing Strategy'!$D$4:$D$71),))</f>
        <v>0.4</v>
      </c>
      <c r="V2197" s="3">
        <f>Dataset!$T2197*(1-Dataset!$U2197)</f>
        <v>92.131199999999993</v>
      </c>
    </row>
    <row r="2198" spans="1:22" x14ac:dyDescent="0.3">
      <c r="A2198" s="32"/>
      <c r="C2198" s="3">
        <v>2193</v>
      </c>
      <c r="D2198" s="3" t="s">
        <v>5139</v>
      </c>
      <c r="E2198" s="34">
        <v>43079</v>
      </c>
      <c r="F2198" s="34">
        <v>43086</v>
      </c>
      <c r="G2198" s="3" t="s">
        <v>46</v>
      </c>
      <c r="H2198" s="3" t="s">
        <v>2289</v>
      </c>
      <c r="I2198" s="3" t="s">
        <v>2290</v>
      </c>
      <c r="J2198" s="3" t="s">
        <v>22</v>
      </c>
      <c r="K2198" s="3" t="s">
        <v>23</v>
      </c>
      <c r="L2198" s="3" t="s">
        <v>91</v>
      </c>
      <c r="M2198" s="3" t="s">
        <v>92</v>
      </c>
      <c r="N2198" s="3">
        <v>98105</v>
      </c>
      <c r="O2198" s="3" t="s">
        <v>40</v>
      </c>
      <c r="P2198" s="3" t="s">
        <v>4443</v>
      </c>
      <c r="Q2198" s="3" t="s">
        <v>42</v>
      </c>
      <c r="R2198" s="3" t="s">
        <v>74</v>
      </c>
      <c r="S2198" s="3" t="s">
        <v>4444</v>
      </c>
      <c r="T2198" s="3">
        <v>65.34</v>
      </c>
      <c r="U2198" s="35" cm="1">
        <f t="array" ref="U2198">INDEX('Pricing Strategy'!$F$4:$F$71,MATCH(1,(Dataset!$O2198='Pricing Strategy'!$B$4:$B$71)*(Dataset!$Q2198='Pricing Strategy'!$C$4:$C$71)*(Dataset!$R2198='Pricing Strategy'!$D$4:$D$71),))</f>
        <v>0.4</v>
      </c>
      <c r="V2198" s="3">
        <f>Dataset!$T2198*(1-Dataset!$U2198)</f>
        <v>39.204000000000001</v>
      </c>
    </row>
    <row r="2199" spans="1:22" x14ac:dyDescent="0.3">
      <c r="A2199" s="32"/>
      <c r="C2199" s="3">
        <v>2194</v>
      </c>
      <c r="D2199" s="3" t="s">
        <v>5139</v>
      </c>
      <c r="E2199" s="34">
        <v>43079</v>
      </c>
      <c r="F2199" s="34">
        <v>43086</v>
      </c>
      <c r="G2199" s="3" t="s">
        <v>46</v>
      </c>
      <c r="H2199" s="3" t="s">
        <v>2289</v>
      </c>
      <c r="I2199" s="3" t="s">
        <v>2290</v>
      </c>
      <c r="J2199" s="3" t="s">
        <v>22</v>
      </c>
      <c r="K2199" s="3" t="s">
        <v>23</v>
      </c>
      <c r="L2199" s="3" t="s">
        <v>91</v>
      </c>
      <c r="M2199" s="3" t="s">
        <v>92</v>
      </c>
      <c r="N2199" s="3">
        <v>98105</v>
      </c>
      <c r="O2199" s="3" t="s">
        <v>40</v>
      </c>
      <c r="P2199" s="3" t="s">
        <v>4078</v>
      </c>
      <c r="Q2199" s="3" t="s">
        <v>42</v>
      </c>
      <c r="R2199" s="3" t="s">
        <v>86</v>
      </c>
      <c r="S2199" s="3" t="s">
        <v>4079</v>
      </c>
      <c r="T2199" s="3">
        <v>123.92</v>
      </c>
      <c r="U2199" s="35" cm="1">
        <f t="array" ref="U2199">INDEX('Pricing Strategy'!$F$4:$F$71,MATCH(1,(Dataset!$O2199='Pricing Strategy'!$B$4:$B$71)*(Dataset!$Q2199='Pricing Strategy'!$C$4:$C$71)*(Dataset!$R2199='Pricing Strategy'!$D$4:$D$71),))</f>
        <v>0.4</v>
      </c>
      <c r="V2199" s="3">
        <f>Dataset!$T2199*(1-Dataset!$U2199)</f>
        <v>74.352000000000004</v>
      </c>
    </row>
    <row r="2200" spans="1:22" x14ac:dyDescent="0.3">
      <c r="A2200" s="32"/>
      <c r="C2200" s="3">
        <v>2195</v>
      </c>
      <c r="D2200" s="3" t="s">
        <v>5139</v>
      </c>
      <c r="E2200" s="34">
        <v>43079</v>
      </c>
      <c r="F2200" s="34">
        <v>43086</v>
      </c>
      <c r="G2200" s="3" t="s">
        <v>46</v>
      </c>
      <c r="H2200" s="3" t="s">
        <v>2289</v>
      </c>
      <c r="I2200" s="3" t="s">
        <v>2290</v>
      </c>
      <c r="J2200" s="3" t="s">
        <v>22</v>
      </c>
      <c r="K2200" s="3" t="s">
        <v>23</v>
      </c>
      <c r="L2200" s="3" t="s">
        <v>91</v>
      </c>
      <c r="M2200" s="3" t="s">
        <v>92</v>
      </c>
      <c r="N2200" s="3">
        <v>98105</v>
      </c>
      <c r="O2200" s="3" t="s">
        <v>40</v>
      </c>
      <c r="P2200" s="3" t="s">
        <v>5140</v>
      </c>
      <c r="Q2200" s="3" t="s">
        <v>42</v>
      </c>
      <c r="R2200" s="3" t="s">
        <v>74</v>
      </c>
      <c r="S2200" s="3" t="s">
        <v>5141</v>
      </c>
      <c r="T2200" s="3">
        <v>35.1</v>
      </c>
      <c r="U2200" s="35" cm="1">
        <f t="array" ref="U2200">INDEX('Pricing Strategy'!$F$4:$F$71,MATCH(1,(Dataset!$O2200='Pricing Strategy'!$B$4:$B$71)*(Dataset!$Q2200='Pricing Strategy'!$C$4:$C$71)*(Dataset!$R2200='Pricing Strategy'!$D$4:$D$71),))</f>
        <v>0.4</v>
      </c>
      <c r="V2200" s="3">
        <f>Dataset!$T2200*(1-Dataset!$U2200)</f>
        <v>21.06</v>
      </c>
    </row>
    <row r="2201" spans="1:22" x14ac:dyDescent="0.3">
      <c r="A2201" s="32"/>
      <c r="C2201" s="3">
        <v>2196</v>
      </c>
      <c r="D2201" s="3" t="s">
        <v>5139</v>
      </c>
      <c r="E2201" s="34">
        <v>43079</v>
      </c>
      <c r="F2201" s="34">
        <v>43086</v>
      </c>
      <c r="G2201" s="3" t="s">
        <v>46</v>
      </c>
      <c r="H2201" s="3" t="s">
        <v>2289</v>
      </c>
      <c r="I2201" s="3" t="s">
        <v>2290</v>
      </c>
      <c r="J2201" s="3" t="s">
        <v>22</v>
      </c>
      <c r="K2201" s="3" t="s">
        <v>23</v>
      </c>
      <c r="L2201" s="3" t="s">
        <v>91</v>
      </c>
      <c r="M2201" s="3" t="s">
        <v>92</v>
      </c>
      <c r="N2201" s="3">
        <v>98105</v>
      </c>
      <c r="O2201" s="3" t="s">
        <v>40</v>
      </c>
      <c r="P2201" s="3" t="s">
        <v>4162</v>
      </c>
      <c r="Q2201" s="3" t="s">
        <v>67</v>
      </c>
      <c r="R2201" s="3" t="s">
        <v>157</v>
      </c>
      <c r="S2201" s="3" t="s">
        <v>4163</v>
      </c>
      <c r="T2201" s="3">
        <v>44.75</v>
      </c>
      <c r="U2201" s="35" cm="1">
        <f t="array" ref="U2201">INDEX('Pricing Strategy'!$F$4:$F$71,MATCH(1,(Dataset!$O2201='Pricing Strategy'!$B$4:$B$71)*(Dataset!$Q2201='Pricing Strategy'!$C$4:$C$71)*(Dataset!$R2201='Pricing Strategy'!$D$4:$D$71),))</f>
        <v>0.45</v>
      </c>
      <c r="V2201" s="3">
        <f>Dataset!$T2201*(1-Dataset!$U2201)</f>
        <v>24.612500000000001</v>
      </c>
    </row>
    <row r="2202" spans="1:22" x14ac:dyDescent="0.3">
      <c r="A2202" s="32"/>
      <c r="C2202" s="3">
        <v>2197</v>
      </c>
      <c r="D2202" s="3" t="s">
        <v>5142</v>
      </c>
      <c r="E2202" s="34">
        <v>43070</v>
      </c>
      <c r="F2202" s="34">
        <v>43075</v>
      </c>
      <c r="G2202" s="3" t="s">
        <v>46</v>
      </c>
      <c r="H2202" s="3" t="s">
        <v>3068</v>
      </c>
      <c r="I2202" s="3" t="s">
        <v>3069</v>
      </c>
      <c r="J2202" s="3" t="s">
        <v>22</v>
      </c>
      <c r="K2202" s="3" t="s">
        <v>23</v>
      </c>
      <c r="L2202" s="3" t="s">
        <v>5143</v>
      </c>
      <c r="M2202" s="3" t="s">
        <v>331</v>
      </c>
      <c r="N2202" s="3">
        <v>37918</v>
      </c>
      <c r="O2202" s="3" t="s">
        <v>26</v>
      </c>
      <c r="P2202" s="3" t="s">
        <v>583</v>
      </c>
      <c r="Q2202" s="3" t="s">
        <v>42</v>
      </c>
      <c r="R2202" s="3" t="s">
        <v>64</v>
      </c>
      <c r="S2202" s="3" t="s">
        <v>584</v>
      </c>
      <c r="T2202" s="3">
        <v>4.7039999999999997</v>
      </c>
      <c r="U2202" s="35" cm="1">
        <f t="array" ref="U2202">INDEX('Pricing Strategy'!$F$4:$F$71,MATCH(1,(Dataset!$O2202='Pricing Strategy'!$B$4:$B$71)*(Dataset!$Q2202='Pricing Strategy'!$C$4:$C$71)*(Dataset!$R2202='Pricing Strategy'!$D$4:$D$71),))</f>
        <v>0.3</v>
      </c>
      <c r="V2202" s="3">
        <f>Dataset!$T2202*(1-Dataset!$U2202)</f>
        <v>3.2927999999999997</v>
      </c>
    </row>
    <row r="2203" spans="1:22" x14ac:dyDescent="0.3">
      <c r="A2203" s="32"/>
      <c r="C2203" s="3">
        <v>2198</v>
      </c>
      <c r="D2203" s="3" t="s">
        <v>5144</v>
      </c>
      <c r="E2203" s="34">
        <v>42336</v>
      </c>
      <c r="F2203" s="34">
        <v>42342</v>
      </c>
      <c r="G2203" s="3" t="s">
        <v>46</v>
      </c>
      <c r="H2203" s="3" t="s">
        <v>4974</v>
      </c>
      <c r="I2203" s="3" t="s">
        <v>4975</v>
      </c>
      <c r="J2203" s="3" t="s">
        <v>22</v>
      </c>
      <c r="K2203" s="3" t="s">
        <v>23</v>
      </c>
      <c r="L2203" s="3" t="s">
        <v>1819</v>
      </c>
      <c r="M2203" s="3" t="s">
        <v>354</v>
      </c>
      <c r="N2203" s="3">
        <v>36116</v>
      </c>
      <c r="O2203" s="3" t="s">
        <v>26</v>
      </c>
      <c r="P2203" s="3" t="s">
        <v>2192</v>
      </c>
      <c r="Q2203" s="3" t="s">
        <v>42</v>
      </c>
      <c r="R2203" s="3" t="s">
        <v>64</v>
      </c>
      <c r="S2203" s="3" t="s">
        <v>2193</v>
      </c>
      <c r="T2203" s="3">
        <v>14.67</v>
      </c>
      <c r="U2203" s="35" cm="1">
        <f t="array" ref="U2203">INDEX('Pricing Strategy'!$F$4:$F$71,MATCH(1,(Dataset!$O2203='Pricing Strategy'!$B$4:$B$71)*(Dataset!$Q2203='Pricing Strategy'!$C$4:$C$71)*(Dataset!$R2203='Pricing Strategy'!$D$4:$D$71),))</f>
        <v>0.3</v>
      </c>
      <c r="V2203" s="3">
        <f>Dataset!$T2203*(1-Dataset!$U2203)</f>
        <v>10.269</v>
      </c>
    </row>
    <row r="2204" spans="1:22" x14ac:dyDescent="0.3">
      <c r="A2204" s="32"/>
      <c r="C2204" s="3">
        <v>2199</v>
      </c>
      <c r="D2204" s="3" t="s">
        <v>5145</v>
      </c>
      <c r="E2204" s="34">
        <v>42457</v>
      </c>
      <c r="F2204" s="34">
        <v>42462</v>
      </c>
      <c r="G2204" s="3" t="s">
        <v>46</v>
      </c>
      <c r="H2204" s="3" t="s">
        <v>2004</v>
      </c>
      <c r="I2204" s="3" t="s">
        <v>2005</v>
      </c>
      <c r="J2204" s="3" t="s">
        <v>22</v>
      </c>
      <c r="K2204" s="3" t="s">
        <v>23</v>
      </c>
      <c r="L2204" s="3" t="s">
        <v>142</v>
      </c>
      <c r="M2204" s="3" t="s">
        <v>143</v>
      </c>
      <c r="N2204" s="3">
        <v>19120</v>
      </c>
      <c r="O2204" s="3" t="s">
        <v>144</v>
      </c>
      <c r="P2204" s="3" t="s">
        <v>406</v>
      </c>
      <c r="Q2204" s="3" t="s">
        <v>42</v>
      </c>
      <c r="R2204" s="3" t="s">
        <v>86</v>
      </c>
      <c r="S2204" s="3" t="s">
        <v>407</v>
      </c>
      <c r="T2204" s="3">
        <v>15.552</v>
      </c>
      <c r="U2204" s="35" cm="1">
        <f t="array" ref="U2204">INDEX('Pricing Strategy'!$F$4:$F$71,MATCH(1,(Dataset!$O2204='Pricing Strategy'!$B$4:$B$71)*(Dataset!$Q2204='Pricing Strategy'!$C$4:$C$71)*(Dataset!$R2204='Pricing Strategy'!$D$4:$D$71),))</f>
        <v>0.4</v>
      </c>
      <c r="V2204" s="3">
        <f>Dataset!$T2204*(1-Dataset!$U2204)</f>
        <v>9.3311999999999991</v>
      </c>
    </row>
    <row r="2205" spans="1:22" x14ac:dyDescent="0.3">
      <c r="A2205" s="32"/>
      <c r="C2205" s="3">
        <v>2200</v>
      </c>
      <c r="D2205" s="3" t="s">
        <v>5145</v>
      </c>
      <c r="E2205" s="34">
        <v>42457</v>
      </c>
      <c r="F2205" s="34">
        <v>42462</v>
      </c>
      <c r="G2205" s="3" t="s">
        <v>46</v>
      </c>
      <c r="H2205" s="3" t="s">
        <v>2004</v>
      </c>
      <c r="I2205" s="3" t="s">
        <v>2005</v>
      </c>
      <c r="J2205" s="3" t="s">
        <v>22</v>
      </c>
      <c r="K2205" s="3" t="s">
        <v>23</v>
      </c>
      <c r="L2205" s="3" t="s">
        <v>142</v>
      </c>
      <c r="M2205" s="3" t="s">
        <v>143</v>
      </c>
      <c r="N2205" s="3">
        <v>19120</v>
      </c>
      <c r="O2205" s="3" t="s">
        <v>144</v>
      </c>
      <c r="P2205" s="3" t="s">
        <v>4901</v>
      </c>
      <c r="Q2205" s="3" t="s">
        <v>42</v>
      </c>
      <c r="R2205" s="3" t="s">
        <v>86</v>
      </c>
      <c r="S2205" s="3" t="s">
        <v>4902</v>
      </c>
      <c r="T2205" s="3">
        <v>5.2320000000000002</v>
      </c>
      <c r="U2205" s="35" cm="1">
        <f t="array" ref="U2205">INDEX('Pricing Strategy'!$F$4:$F$71,MATCH(1,(Dataset!$O2205='Pricing Strategy'!$B$4:$B$71)*(Dataset!$Q2205='Pricing Strategy'!$C$4:$C$71)*(Dataset!$R2205='Pricing Strategy'!$D$4:$D$71),))</f>
        <v>0.4</v>
      </c>
      <c r="V2205" s="3">
        <f>Dataset!$T2205*(1-Dataset!$U2205)</f>
        <v>3.1392000000000002</v>
      </c>
    </row>
    <row r="2206" spans="1:22" x14ac:dyDescent="0.3">
      <c r="A2206" s="32"/>
      <c r="C2206" s="3">
        <v>2201</v>
      </c>
      <c r="D2206" s="3" t="s">
        <v>5146</v>
      </c>
      <c r="E2206" s="34">
        <v>42156</v>
      </c>
      <c r="F2206" s="34">
        <v>42161</v>
      </c>
      <c r="G2206" s="3" t="s">
        <v>46</v>
      </c>
      <c r="H2206" s="3" t="s">
        <v>2477</v>
      </c>
      <c r="I2206" s="3" t="s">
        <v>2478</v>
      </c>
      <c r="J2206" s="3" t="s">
        <v>22</v>
      </c>
      <c r="K2206" s="3" t="s">
        <v>23</v>
      </c>
      <c r="L2206" s="3" t="s">
        <v>5147</v>
      </c>
      <c r="M2206" s="3" t="s">
        <v>1709</v>
      </c>
      <c r="N2206" s="3">
        <v>72209</v>
      </c>
      <c r="O2206" s="3" t="s">
        <v>26</v>
      </c>
      <c r="P2206" s="3" t="s">
        <v>1363</v>
      </c>
      <c r="Q2206" s="3" t="s">
        <v>28</v>
      </c>
      <c r="R2206" s="3" t="s">
        <v>61</v>
      </c>
      <c r="S2206" s="3" t="s">
        <v>1364</v>
      </c>
      <c r="T2206" s="3">
        <v>22.2</v>
      </c>
      <c r="U2206" s="35" cm="1">
        <f t="array" ref="U2206">INDEX('Pricing Strategy'!$F$4:$F$71,MATCH(1,(Dataset!$O2206='Pricing Strategy'!$B$4:$B$71)*(Dataset!$Q2206='Pricing Strategy'!$C$4:$C$71)*(Dataset!$R2206='Pricing Strategy'!$D$4:$D$71),))</f>
        <v>0.25</v>
      </c>
      <c r="V2206" s="3">
        <f>Dataset!$T2206*(1-Dataset!$U2206)</f>
        <v>16.649999999999999</v>
      </c>
    </row>
    <row r="2207" spans="1:22" x14ac:dyDescent="0.3">
      <c r="A2207" s="32"/>
      <c r="C2207" s="3">
        <v>2202</v>
      </c>
      <c r="D2207" s="3" t="s">
        <v>5146</v>
      </c>
      <c r="E2207" s="34">
        <v>42156</v>
      </c>
      <c r="F2207" s="34">
        <v>42161</v>
      </c>
      <c r="G2207" s="3" t="s">
        <v>46</v>
      </c>
      <c r="H2207" s="3" t="s">
        <v>2477</v>
      </c>
      <c r="I2207" s="3" t="s">
        <v>2478</v>
      </c>
      <c r="J2207" s="3" t="s">
        <v>22</v>
      </c>
      <c r="K2207" s="3" t="s">
        <v>23</v>
      </c>
      <c r="L2207" s="3" t="s">
        <v>5147</v>
      </c>
      <c r="M2207" s="3" t="s">
        <v>1709</v>
      </c>
      <c r="N2207" s="3">
        <v>72209</v>
      </c>
      <c r="O2207" s="3" t="s">
        <v>26</v>
      </c>
      <c r="P2207" s="3" t="s">
        <v>860</v>
      </c>
      <c r="Q2207" s="3" t="s">
        <v>67</v>
      </c>
      <c r="R2207" s="3" t="s">
        <v>68</v>
      </c>
      <c r="S2207" s="3" t="s">
        <v>861</v>
      </c>
      <c r="T2207" s="3">
        <v>881.93</v>
      </c>
      <c r="U2207" s="35" cm="1">
        <f t="array" ref="U2207">INDEX('Pricing Strategy'!$F$4:$F$71,MATCH(1,(Dataset!$O2207='Pricing Strategy'!$B$4:$B$71)*(Dataset!$Q2207='Pricing Strategy'!$C$4:$C$71)*(Dataset!$R2207='Pricing Strategy'!$D$4:$D$71),))</f>
        <v>0.25</v>
      </c>
      <c r="V2207" s="3">
        <f>Dataset!$T2207*(1-Dataset!$U2207)</f>
        <v>661.44749999999999</v>
      </c>
    </row>
    <row r="2208" spans="1:22" x14ac:dyDescent="0.3">
      <c r="A2208" s="32"/>
      <c r="C2208" s="3">
        <v>2203</v>
      </c>
      <c r="D2208" s="3" t="s">
        <v>5148</v>
      </c>
      <c r="E2208" s="34">
        <v>42619</v>
      </c>
      <c r="F2208" s="34">
        <v>42625</v>
      </c>
      <c r="G2208" s="3" t="s">
        <v>46</v>
      </c>
      <c r="H2208" s="3" t="s">
        <v>3843</v>
      </c>
      <c r="I2208" s="3" t="s">
        <v>3844</v>
      </c>
      <c r="J2208" s="3" t="s">
        <v>98</v>
      </c>
      <c r="K2208" s="3" t="s">
        <v>23</v>
      </c>
      <c r="L2208" s="3" t="s">
        <v>91</v>
      </c>
      <c r="M2208" s="3" t="s">
        <v>92</v>
      </c>
      <c r="N2208" s="3">
        <v>98103</v>
      </c>
      <c r="O2208" s="3" t="s">
        <v>40</v>
      </c>
      <c r="P2208" s="3" t="s">
        <v>1253</v>
      </c>
      <c r="Q2208" s="3" t="s">
        <v>42</v>
      </c>
      <c r="R2208" s="3" t="s">
        <v>71</v>
      </c>
      <c r="S2208" s="3" t="s">
        <v>1254</v>
      </c>
      <c r="T2208" s="3">
        <v>6.0960000000000001</v>
      </c>
      <c r="U2208" s="35" cm="1">
        <f t="array" ref="U2208">INDEX('Pricing Strategy'!$F$4:$F$71,MATCH(1,(Dataset!$O2208='Pricing Strategy'!$B$4:$B$71)*(Dataset!$Q2208='Pricing Strategy'!$C$4:$C$71)*(Dataset!$R2208='Pricing Strategy'!$D$4:$D$71),))</f>
        <v>0.4</v>
      </c>
      <c r="V2208" s="3">
        <f>Dataset!$T2208*(1-Dataset!$U2208)</f>
        <v>3.6576</v>
      </c>
    </row>
    <row r="2209" spans="1:22" x14ac:dyDescent="0.3">
      <c r="A2209" s="32"/>
      <c r="C2209" s="3">
        <v>2204</v>
      </c>
      <c r="D2209" s="3" t="s">
        <v>5148</v>
      </c>
      <c r="E2209" s="34">
        <v>42619</v>
      </c>
      <c r="F2209" s="34">
        <v>42625</v>
      </c>
      <c r="G2209" s="3" t="s">
        <v>46</v>
      </c>
      <c r="H2209" s="3" t="s">
        <v>3843</v>
      </c>
      <c r="I2209" s="3" t="s">
        <v>3844</v>
      </c>
      <c r="J2209" s="3" t="s">
        <v>98</v>
      </c>
      <c r="K2209" s="3" t="s">
        <v>23</v>
      </c>
      <c r="L2209" s="3" t="s">
        <v>91</v>
      </c>
      <c r="M2209" s="3" t="s">
        <v>92</v>
      </c>
      <c r="N2209" s="3">
        <v>98103</v>
      </c>
      <c r="O2209" s="3" t="s">
        <v>40</v>
      </c>
      <c r="P2209" s="3" t="s">
        <v>5149</v>
      </c>
      <c r="Q2209" s="3" t="s">
        <v>28</v>
      </c>
      <c r="R2209" s="3" t="s">
        <v>61</v>
      </c>
      <c r="S2209" s="3" t="s">
        <v>5150</v>
      </c>
      <c r="T2209" s="3">
        <v>191.82</v>
      </c>
      <c r="U2209" s="35" cm="1">
        <f t="array" ref="U2209">INDEX('Pricing Strategy'!$F$4:$F$71,MATCH(1,(Dataset!$O2209='Pricing Strategy'!$B$4:$B$71)*(Dataset!$Q2209='Pricing Strategy'!$C$4:$C$71)*(Dataset!$R2209='Pricing Strategy'!$D$4:$D$71),))</f>
        <v>0.4</v>
      </c>
      <c r="V2209" s="3">
        <f>Dataset!$T2209*(1-Dataset!$U2209)</f>
        <v>115.092</v>
      </c>
    </row>
    <row r="2210" spans="1:22" x14ac:dyDescent="0.3">
      <c r="A2210" s="32"/>
      <c r="C2210" s="3">
        <v>2205</v>
      </c>
      <c r="D2210" s="3" t="s">
        <v>5151</v>
      </c>
      <c r="E2210" s="34">
        <v>42550</v>
      </c>
      <c r="F2210" s="34">
        <v>42556</v>
      </c>
      <c r="G2210" s="3" t="s">
        <v>46</v>
      </c>
      <c r="H2210" s="3" t="s">
        <v>515</v>
      </c>
      <c r="I2210" s="3" t="s">
        <v>516</v>
      </c>
      <c r="J2210" s="3" t="s">
        <v>22</v>
      </c>
      <c r="K2210" s="3" t="s">
        <v>23</v>
      </c>
      <c r="L2210" s="3" t="s">
        <v>2473</v>
      </c>
      <c r="M2210" s="3" t="s">
        <v>143</v>
      </c>
      <c r="N2210" s="3">
        <v>17602</v>
      </c>
      <c r="O2210" s="3" t="s">
        <v>144</v>
      </c>
      <c r="P2210" s="3" t="s">
        <v>3934</v>
      </c>
      <c r="Q2210" s="3" t="s">
        <v>28</v>
      </c>
      <c r="R2210" s="3" t="s">
        <v>61</v>
      </c>
      <c r="S2210" s="3" t="s">
        <v>5152</v>
      </c>
      <c r="T2210" s="3">
        <v>20.103999999999999</v>
      </c>
      <c r="U2210" s="35" cm="1">
        <f t="array" ref="U2210">INDEX('Pricing Strategy'!$F$4:$F$71,MATCH(1,(Dataset!$O2210='Pricing Strategy'!$B$4:$B$71)*(Dataset!$Q2210='Pricing Strategy'!$C$4:$C$71)*(Dataset!$R2210='Pricing Strategy'!$D$4:$D$71),))</f>
        <v>0.4</v>
      </c>
      <c r="V2210" s="3">
        <f>Dataset!$T2210*(1-Dataset!$U2210)</f>
        <v>12.062399999999998</v>
      </c>
    </row>
    <row r="2211" spans="1:22" x14ac:dyDescent="0.3">
      <c r="A2211" s="32"/>
      <c r="C2211" s="3">
        <v>2206</v>
      </c>
      <c r="D2211" s="3" t="s">
        <v>5153</v>
      </c>
      <c r="E2211" s="34">
        <v>42988</v>
      </c>
      <c r="F2211" s="34">
        <v>42990</v>
      </c>
      <c r="G2211" s="3" t="s">
        <v>19</v>
      </c>
      <c r="H2211" s="3" t="s">
        <v>2848</v>
      </c>
      <c r="I2211" s="3" t="s">
        <v>2849</v>
      </c>
      <c r="J2211" s="3" t="s">
        <v>98</v>
      </c>
      <c r="K2211" s="3" t="s">
        <v>23</v>
      </c>
      <c r="L2211" s="3" t="s">
        <v>511</v>
      </c>
      <c r="M2211" s="3" t="s">
        <v>331</v>
      </c>
      <c r="N2211" s="3">
        <v>37620</v>
      </c>
      <c r="O2211" s="3" t="s">
        <v>26</v>
      </c>
      <c r="P2211" s="3" t="s">
        <v>5154</v>
      </c>
      <c r="Q2211" s="3" t="s">
        <v>42</v>
      </c>
      <c r="R2211" s="3" t="s">
        <v>64</v>
      </c>
      <c r="S2211" s="3" t="s">
        <v>5155</v>
      </c>
      <c r="T2211" s="3">
        <v>67.56</v>
      </c>
      <c r="U2211" s="35" cm="1">
        <f t="array" ref="U2211">INDEX('Pricing Strategy'!$F$4:$F$71,MATCH(1,(Dataset!$O2211='Pricing Strategy'!$B$4:$B$71)*(Dataset!$Q2211='Pricing Strategy'!$C$4:$C$71)*(Dataset!$R2211='Pricing Strategy'!$D$4:$D$71),))</f>
        <v>0.3</v>
      </c>
      <c r="V2211" s="3">
        <f>Dataset!$T2211*(1-Dataset!$U2211)</f>
        <v>47.292000000000002</v>
      </c>
    </row>
    <row r="2212" spans="1:22" x14ac:dyDescent="0.3">
      <c r="A2212" s="32"/>
      <c r="C2212" s="3">
        <v>2207</v>
      </c>
      <c r="D2212" s="3" t="s">
        <v>5156</v>
      </c>
      <c r="E2212" s="34">
        <v>42199</v>
      </c>
      <c r="F2212" s="34">
        <v>42205</v>
      </c>
      <c r="G2212" s="3" t="s">
        <v>46</v>
      </c>
      <c r="H2212" s="3" t="s">
        <v>5157</v>
      </c>
      <c r="I2212" s="3" t="s">
        <v>5158</v>
      </c>
      <c r="J2212" s="3" t="s">
        <v>98</v>
      </c>
      <c r="K2212" s="3" t="s">
        <v>23</v>
      </c>
      <c r="L2212" s="3" t="s">
        <v>452</v>
      </c>
      <c r="M2212" s="3" t="s">
        <v>207</v>
      </c>
      <c r="N2212" s="3">
        <v>60505</v>
      </c>
      <c r="O2212" s="3" t="s">
        <v>101</v>
      </c>
      <c r="P2212" s="3" t="s">
        <v>1598</v>
      </c>
      <c r="Q2212" s="3" t="s">
        <v>42</v>
      </c>
      <c r="R2212" s="3" t="s">
        <v>71</v>
      </c>
      <c r="S2212" s="3" t="s">
        <v>1599</v>
      </c>
      <c r="T2212" s="3">
        <v>29.931999999999999</v>
      </c>
      <c r="U2212" s="35" cm="1">
        <f t="array" ref="U2212">INDEX('Pricing Strategy'!$F$4:$F$71,MATCH(1,(Dataset!$O2212='Pricing Strategy'!$B$4:$B$71)*(Dataset!$Q2212='Pricing Strategy'!$C$4:$C$71)*(Dataset!$R2212='Pricing Strategy'!$D$4:$D$71),))</f>
        <v>0.3</v>
      </c>
      <c r="V2212" s="3">
        <f>Dataset!$T2212*(1-Dataset!$U2212)</f>
        <v>20.952399999999997</v>
      </c>
    </row>
    <row r="2213" spans="1:22" x14ac:dyDescent="0.3">
      <c r="A2213" s="32"/>
      <c r="C2213" s="3">
        <v>2208</v>
      </c>
      <c r="D2213" s="3" t="s">
        <v>5156</v>
      </c>
      <c r="E2213" s="34">
        <v>42199</v>
      </c>
      <c r="F2213" s="34">
        <v>42205</v>
      </c>
      <c r="G2213" s="3" t="s">
        <v>46</v>
      </c>
      <c r="H2213" s="3" t="s">
        <v>5157</v>
      </c>
      <c r="I2213" s="3" t="s">
        <v>5158</v>
      </c>
      <c r="J2213" s="3" t="s">
        <v>98</v>
      </c>
      <c r="K2213" s="3" t="s">
        <v>23</v>
      </c>
      <c r="L2213" s="3" t="s">
        <v>452</v>
      </c>
      <c r="M2213" s="3" t="s">
        <v>207</v>
      </c>
      <c r="N2213" s="3">
        <v>60505</v>
      </c>
      <c r="O2213" s="3" t="s">
        <v>101</v>
      </c>
      <c r="P2213" s="3" t="s">
        <v>765</v>
      </c>
      <c r="Q2213" s="3" t="s">
        <v>67</v>
      </c>
      <c r="R2213" s="3" t="s">
        <v>68</v>
      </c>
      <c r="S2213" s="3" t="s">
        <v>766</v>
      </c>
      <c r="T2213" s="3">
        <v>38.271999999999998</v>
      </c>
      <c r="U2213" s="35" cm="1">
        <f t="array" ref="U2213">INDEX('Pricing Strategy'!$F$4:$F$71,MATCH(1,(Dataset!$O2213='Pricing Strategy'!$B$4:$B$71)*(Dataset!$Q2213='Pricing Strategy'!$C$4:$C$71)*(Dataset!$R2213='Pricing Strategy'!$D$4:$D$71),))</f>
        <v>0.3</v>
      </c>
      <c r="V2213" s="3">
        <f>Dataset!$T2213*(1-Dataset!$U2213)</f>
        <v>26.790399999999998</v>
      </c>
    </row>
    <row r="2214" spans="1:22" x14ac:dyDescent="0.3">
      <c r="A2214" s="32"/>
      <c r="C2214" s="3">
        <v>2209</v>
      </c>
      <c r="D2214" s="3" t="s">
        <v>5159</v>
      </c>
      <c r="E2214" s="34">
        <v>42604</v>
      </c>
      <c r="F2214" s="34">
        <v>42608</v>
      </c>
      <c r="G2214" s="3" t="s">
        <v>46</v>
      </c>
      <c r="H2214" s="3" t="s">
        <v>413</v>
      </c>
      <c r="I2214" s="3" t="s">
        <v>414</v>
      </c>
      <c r="J2214" s="3" t="s">
        <v>98</v>
      </c>
      <c r="K2214" s="3" t="s">
        <v>23</v>
      </c>
      <c r="L2214" s="3" t="s">
        <v>262</v>
      </c>
      <c r="M2214" s="3" t="s">
        <v>263</v>
      </c>
      <c r="N2214" s="3">
        <v>10009</v>
      </c>
      <c r="O2214" s="3" t="s">
        <v>144</v>
      </c>
      <c r="P2214" s="3" t="s">
        <v>468</v>
      </c>
      <c r="Q2214" s="3" t="s">
        <v>42</v>
      </c>
      <c r="R2214" s="3" t="s">
        <v>64</v>
      </c>
      <c r="S2214" s="3" t="s">
        <v>469</v>
      </c>
      <c r="T2214" s="3">
        <v>16.52</v>
      </c>
      <c r="U2214" s="35" cm="1">
        <f t="array" ref="U2214">INDEX('Pricing Strategy'!$F$4:$F$71,MATCH(1,(Dataset!$O2214='Pricing Strategy'!$B$4:$B$71)*(Dataset!$Q2214='Pricing Strategy'!$C$4:$C$71)*(Dataset!$R2214='Pricing Strategy'!$D$4:$D$71),))</f>
        <v>0.45</v>
      </c>
      <c r="V2214" s="3">
        <f>Dataset!$T2214*(1-Dataset!$U2214)</f>
        <v>9.0860000000000003</v>
      </c>
    </row>
    <row r="2215" spans="1:22" x14ac:dyDescent="0.3">
      <c r="A2215" s="32"/>
      <c r="C2215" s="3">
        <v>2210</v>
      </c>
      <c r="D2215" s="3" t="s">
        <v>5160</v>
      </c>
      <c r="E2215" s="34">
        <v>42322</v>
      </c>
      <c r="F2215" s="34">
        <v>42324</v>
      </c>
      <c r="G2215" s="3" t="s">
        <v>19</v>
      </c>
      <c r="H2215" s="3" t="s">
        <v>5161</v>
      </c>
      <c r="I2215" s="3" t="s">
        <v>5162</v>
      </c>
      <c r="J2215" s="3" t="s">
        <v>22</v>
      </c>
      <c r="K2215" s="3" t="s">
        <v>23</v>
      </c>
      <c r="L2215" s="3" t="s">
        <v>744</v>
      </c>
      <c r="M2215" s="3" t="s">
        <v>745</v>
      </c>
      <c r="N2215" s="3">
        <v>6824</v>
      </c>
      <c r="O2215" s="3" t="s">
        <v>144</v>
      </c>
      <c r="P2215" s="3" t="s">
        <v>5163</v>
      </c>
      <c r="Q2215" s="3" t="s">
        <v>67</v>
      </c>
      <c r="R2215" s="3" t="s">
        <v>68</v>
      </c>
      <c r="S2215" s="3" t="s">
        <v>5164</v>
      </c>
      <c r="T2215" s="3">
        <v>832.93</v>
      </c>
      <c r="U2215" s="35" cm="1">
        <f t="array" ref="U2215">INDEX('Pricing Strategy'!$F$4:$F$71,MATCH(1,(Dataset!$O2215='Pricing Strategy'!$B$4:$B$71)*(Dataset!$Q2215='Pricing Strategy'!$C$4:$C$71)*(Dataset!$R2215='Pricing Strategy'!$D$4:$D$71),))</f>
        <v>0.4</v>
      </c>
      <c r="V2215" s="3">
        <f>Dataset!$T2215*(1-Dataset!$U2215)</f>
        <v>499.75799999999992</v>
      </c>
    </row>
    <row r="2216" spans="1:22" x14ac:dyDescent="0.3">
      <c r="A2216" s="32"/>
      <c r="C2216" s="3">
        <v>2211</v>
      </c>
      <c r="D2216" s="3" t="s">
        <v>5160</v>
      </c>
      <c r="E2216" s="34">
        <v>42322</v>
      </c>
      <c r="F2216" s="34">
        <v>42324</v>
      </c>
      <c r="G2216" s="3" t="s">
        <v>19</v>
      </c>
      <c r="H2216" s="3" t="s">
        <v>5161</v>
      </c>
      <c r="I2216" s="3" t="s">
        <v>5162</v>
      </c>
      <c r="J2216" s="3" t="s">
        <v>22</v>
      </c>
      <c r="K2216" s="3" t="s">
        <v>23</v>
      </c>
      <c r="L2216" s="3" t="s">
        <v>744</v>
      </c>
      <c r="M2216" s="3" t="s">
        <v>745</v>
      </c>
      <c r="N2216" s="3">
        <v>6824</v>
      </c>
      <c r="O2216" s="3" t="s">
        <v>144</v>
      </c>
      <c r="P2216" s="3" t="s">
        <v>971</v>
      </c>
      <c r="Q2216" s="3" t="s">
        <v>42</v>
      </c>
      <c r="R2216" s="3" t="s">
        <v>71</v>
      </c>
      <c r="S2216" s="3" t="s">
        <v>972</v>
      </c>
      <c r="T2216" s="3">
        <v>43.8</v>
      </c>
      <c r="U2216" s="35" cm="1">
        <f t="array" ref="U2216">INDEX('Pricing Strategy'!$F$4:$F$71,MATCH(1,(Dataset!$O2216='Pricing Strategy'!$B$4:$B$71)*(Dataset!$Q2216='Pricing Strategy'!$C$4:$C$71)*(Dataset!$R2216='Pricing Strategy'!$D$4:$D$71),))</f>
        <v>0.4</v>
      </c>
      <c r="V2216" s="3">
        <f>Dataset!$T2216*(1-Dataset!$U2216)</f>
        <v>26.279999999999998</v>
      </c>
    </row>
    <row r="2217" spans="1:22" x14ac:dyDescent="0.3">
      <c r="A2217" s="32"/>
      <c r="C2217" s="3">
        <v>2212</v>
      </c>
      <c r="D2217" s="3" t="s">
        <v>5165</v>
      </c>
      <c r="E2217" s="34">
        <v>43066</v>
      </c>
      <c r="F2217" s="34">
        <v>43069</v>
      </c>
      <c r="G2217" s="3" t="s">
        <v>184</v>
      </c>
      <c r="H2217" s="3" t="s">
        <v>1270</v>
      </c>
      <c r="I2217" s="3" t="s">
        <v>1271</v>
      </c>
      <c r="J2217" s="3" t="s">
        <v>37</v>
      </c>
      <c r="K2217" s="3" t="s">
        <v>23</v>
      </c>
      <c r="L2217" s="3" t="s">
        <v>5166</v>
      </c>
      <c r="M2217" s="3" t="s">
        <v>234</v>
      </c>
      <c r="N2217" s="3">
        <v>48146</v>
      </c>
      <c r="O2217" s="3" t="s">
        <v>101</v>
      </c>
      <c r="P2217" s="3" t="s">
        <v>5167</v>
      </c>
      <c r="Q2217" s="3" t="s">
        <v>42</v>
      </c>
      <c r="R2217" s="3" t="s">
        <v>74</v>
      </c>
      <c r="S2217" s="3" t="s">
        <v>5168</v>
      </c>
      <c r="T2217" s="3">
        <v>167.292</v>
      </c>
      <c r="U2217" s="35" cm="1">
        <f t="array" ref="U2217">INDEX('Pricing Strategy'!$F$4:$F$71,MATCH(1,(Dataset!$O2217='Pricing Strategy'!$B$4:$B$71)*(Dataset!$Q2217='Pricing Strategy'!$C$4:$C$71)*(Dataset!$R2217='Pricing Strategy'!$D$4:$D$71),))</f>
        <v>0.3</v>
      </c>
      <c r="V2217" s="3">
        <f>Dataset!$T2217*(1-Dataset!$U2217)</f>
        <v>117.1044</v>
      </c>
    </row>
    <row r="2218" spans="1:22" x14ac:dyDescent="0.3">
      <c r="A2218" s="32"/>
      <c r="C2218" s="3">
        <v>2213</v>
      </c>
      <c r="D2218" s="3" t="s">
        <v>5169</v>
      </c>
      <c r="E2218" s="34">
        <v>43425</v>
      </c>
      <c r="F2218" s="34">
        <v>43429</v>
      </c>
      <c r="G2218" s="3" t="s">
        <v>46</v>
      </c>
      <c r="H2218" s="3" t="s">
        <v>2897</v>
      </c>
      <c r="I2218" s="3" t="s">
        <v>2898</v>
      </c>
      <c r="J2218" s="3" t="s">
        <v>22</v>
      </c>
      <c r="K2218" s="3" t="s">
        <v>23</v>
      </c>
      <c r="L2218" s="3" t="s">
        <v>262</v>
      </c>
      <c r="M2218" s="3" t="s">
        <v>263</v>
      </c>
      <c r="N2218" s="3">
        <v>10035</v>
      </c>
      <c r="O2218" s="3" t="s">
        <v>144</v>
      </c>
      <c r="P2218" s="3" t="s">
        <v>3513</v>
      </c>
      <c r="Q2218" s="3" t="s">
        <v>28</v>
      </c>
      <c r="R2218" s="3" t="s">
        <v>61</v>
      </c>
      <c r="S2218" s="3" t="s">
        <v>3514</v>
      </c>
      <c r="T2218" s="3">
        <v>27.42</v>
      </c>
      <c r="U2218" s="35" cm="1">
        <f t="array" ref="U2218">INDEX('Pricing Strategy'!$F$4:$F$71,MATCH(1,(Dataset!$O2218='Pricing Strategy'!$B$4:$B$71)*(Dataset!$Q2218='Pricing Strategy'!$C$4:$C$71)*(Dataset!$R2218='Pricing Strategy'!$D$4:$D$71),))</f>
        <v>0.4</v>
      </c>
      <c r="V2218" s="3">
        <f>Dataset!$T2218*(1-Dataset!$U2218)</f>
        <v>16.452000000000002</v>
      </c>
    </row>
    <row r="2219" spans="1:22" x14ac:dyDescent="0.3">
      <c r="A2219" s="32"/>
      <c r="C2219" s="3">
        <v>2214</v>
      </c>
      <c r="D2219" s="3" t="s">
        <v>5170</v>
      </c>
      <c r="E2219" s="34">
        <v>43374</v>
      </c>
      <c r="F2219" s="34">
        <v>43375</v>
      </c>
      <c r="G2219" s="3" t="s">
        <v>184</v>
      </c>
      <c r="H2219" s="3" t="s">
        <v>4336</v>
      </c>
      <c r="I2219" s="3" t="s">
        <v>4337</v>
      </c>
      <c r="J2219" s="3" t="s">
        <v>22</v>
      </c>
      <c r="K2219" s="3" t="s">
        <v>23</v>
      </c>
      <c r="L2219" s="3" t="s">
        <v>627</v>
      </c>
      <c r="M2219" s="3" t="s">
        <v>39</v>
      </c>
      <c r="N2219" s="3">
        <v>95123</v>
      </c>
      <c r="O2219" s="3" t="s">
        <v>40</v>
      </c>
      <c r="P2219" s="3" t="s">
        <v>2940</v>
      </c>
      <c r="Q2219" s="3" t="s">
        <v>42</v>
      </c>
      <c r="R2219" s="3" t="s">
        <v>71</v>
      </c>
      <c r="S2219" s="3" t="s">
        <v>2941</v>
      </c>
      <c r="T2219" s="3">
        <v>1.44</v>
      </c>
      <c r="U2219" s="35" cm="1">
        <f t="array" ref="U2219">INDEX('Pricing Strategy'!$F$4:$F$71,MATCH(1,(Dataset!$O2219='Pricing Strategy'!$B$4:$B$71)*(Dataset!$Q2219='Pricing Strategy'!$C$4:$C$71)*(Dataset!$R2219='Pricing Strategy'!$D$4:$D$71),))</f>
        <v>0.4</v>
      </c>
      <c r="V2219" s="3">
        <f>Dataset!$T2219*(1-Dataset!$U2219)</f>
        <v>0.86399999999999999</v>
      </c>
    </row>
    <row r="2220" spans="1:22" x14ac:dyDescent="0.3">
      <c r="A2220" s="32"/>
      <c r="C2220" s="3">
        <v>2215</v>
      </c>
      <c r="D2220" s="3" t="s">
        <v>5170</v>
      </c>
      <c r="E2220" s="34">
        <v>43374</v>
      </c>
      <c r="F2220" s="34">
        <v>43375</v>
      </c>
      <c r="G2220" s="3" t="s">
        <v>184</v>
      </c>
      <c r="H2220" s="3" t="s">
        <v>4336</v>
      </c>
      <c r="I2220" s="3" t="s">
        <v>4337</v>
      </c>
      <c r="J2220" s="3" t="s">
        <v>22</v>
      </c>
      <c r="K2220" s="3" t="s">
        <v>23</v>
      </c>
      <c r="L2220" s="3" t="s">
        <v>627</v>
      </c>
      <c r="M2220" s="3" t="s">
        <v>39</v>
      </c>
      <c r="N2220" s="3">
        <v>95123</v>
      </c>
      <c r="O2220" s="3" t="s">
        <v>40</v>
      </c>
      <c r="P2220" s="3" t="s">
        <v>1213</v>
      </c>
      <c r="Q2220" s="3" t="s">
        <v>42</v>
      </c>
      <c r="R2220" s="3" t="s">
        <v>71</v>
      </c>
      <c r="S2220" s="3" t="s">
        <v>1214</v>
      </c>
      <c r="T2220" s="3">
        <v>61.776000000000003</v>
      </c>
      <c r="U2220" s="35" cm="1">
        <f t="array" ref="U2220">INDEX('Pricing Strategy'!$F$4:$F$71,MATCH(1,(Dataset!$O2220='Pricing Strategy'!$B$4:$B$71)*(Dataset!$Q2220='Pricing Strategy'!$C$4:$C$71)*(Dataset!$R2220='Pricing Strategy'!$D$4:$D$71),))</f>
        <v>0.4</v>
      </c>
      <c r="V2220" s="3">
        <f>Dataset!$T2220*(1-Dataset!$U2220)</f>
        <v>37.065600000000003</v>
      </c>
    </row>
    <row r="2221" spans="1:22" x14ac:dyDescent="0.3">
      <c r="A2221" s="32"/>
      <c r="C2221" s="3">
        <v>2216</v>
      </c>
      <c r="D2221" s="3" t="s">
        <v>5170</v>
      </c>
      <c r="E2221" s="34">
        <v>43374</v>
      </c>
      <c r="F2221" s="34">
        <v>43375</v>
      </c>
      <c r="G2221" s="3" t="s">
        <v>184</v>
      </c>
      <c r="H2221" s="3" t="s">
        <v>4336</v>
      </c>
      <c r="I2221" s="3" t="s">
        <v>4337</v>
      </c>
      <c r="J2221" s="3" t="s">
        <v>22</v>
      </c>
      <c r="K2221" s="3" t="s">
        <v>23</v>
      </c>
      <c r="L2221" s="3" t="s">
        <v>627</v>
      </c>
      <c r="M2221" s="3" t="s">
        <v>39</v>
      </c>
      <c r="N2221" s="3">
        <v>95123</v>
      </c>
      <c r="O2221" s="3" t="s">
        <v>40</v>
      </c>
      <c r="P2221" s="3" t="s">
        <v>2515</v>
      </c>
      <c r="Q2221" s="3" t="s">
        <v>42</v>
      </c>
      <c r="R2221" s="3" t="s">
        <v>74</v>
      </c>
      <c r="S2221" s="3" t="s">
        <v>3339</v>
      </c>
      <c r="T2221" s="3">
        <v>241.96</v>
      </c>
      <c r="U2221" s="35" cm="1">
        <f t="array" ref="U2221">INDEX('Pricing Strategy'!$F$4:$F$71,MATCH(1,(Dataset!$O2221='Pricing Strategy'!$B$4:$B$71)*(Dataset!$Q2221='Pricing Strategy'!$C$4:$C$71)*(Dataset!$R2221='Pricing Strategy'!$D$4:$D$71),))</f>
        <v>0.4</v>
      </c>
      <c r="V2221" s="3">
        <f>Dataset!$T2221*(1-Dataset!$U2221)</f>
        <v>145.17599999999999</v>
      </c>
    </row>
    <row r="2222" spans="1:22" x14ac:dyDescent="0.3">
      <c r="A2222" s="32"/>
      <c r="C2222" s="3">
        <v>2217</v>
      </c>
      <c r="D2222" s="3" t="s">
        <v>5170</v>
      </c>
      <c r="E2222" s="34">
        <v>43374</v>
      </c>
      <c r="F2222" s="34">
        <v>43375</v>
      </c>
      <c r="G2222" s="3" t="s">
        <v>184</v>
      </c>
      <c r="H2222" s="3" t="s">
        <v>4336</v>
      </c>
      <c r="I2222" s="3" t="s">
        <v>4337</v>
      </c>
      <c r="J2222" s="3" t="s">
        <v>22</v>
      </c>
      <c r="K2222" s="3" t="s">
        <v>23</v>
      </c>
      <c r="L2222" s="3" t="s">
        <v>627</v>
      </c>
      <c r="M2222" s="3" t="s">
        <v>39</v>
      </c>
      <c r="N2222" s="3">
        <v>95123</v>
      </c>
      <c r="O2222" s="3" t="s">
        <v>40</v>
      </c>
      <c r="P2222" s="3" t="s">
        <v>5171</v>
      </c>
      <c r="Q2222" s="3" t="s">
        <v>28</v>
      </c>
      <c r="R2222" s="3" t="s">
        <v>32</v>
      </c>
      <c r="S2222" s="3" t="s">
        <v>5172</v>
      </c>
      <c r="T2222" s="3">
        <v>108.608</v>
      </c>
      <c r="U2222" s="35" cm="1">
        <f t="array" ref="U2222">INDEX('Pricing Strategy'!$F$4:$F$71,MATCH(1,(Dataset!$O2222='Pricing Strategy'!$B$4:$B$71)*(Dataset!$Q2222='Pricing Strategy'!$C$4:$C$71)*(Dataset!$R2222='Pricing Strategy'!$D$4:$D$71),))</f>
        <v>0.45</v>
      </c>
      <c r="V2222" s="3">
        <f>Dataset!$T2222*(1-Dataset!$U2222)</f>
        <v>59.734400000000008</v>
      </c>
    </row>
    <row r="2223" spans="1:22" x14ac:dyDescent="0.3">
      <c r="A2223" s="32"/>
      <c r="C2223" s="3">
        <v>2218</v>
      </c>
      <c r="D2223" s="3" t="s">
        <v>5173</v>
      </c>
      <c r="E2223" s="34">
        <v>42267</v>
      </c>
      <c r="F2223" s="34">
        <v>42272</v>
      </c>
      <c r="G2223" s="3" t="s">
        <v>46</v>
      </c>
      <c r="H2223" s="3" t="s">
        <v>5174</v>
      </c>
      <c r="I2223" s="3" t="s">
        <v>5175</v>
      </c>
      <c r="J2223" s="3" t="s">
        <v>37</v>
      </c>
      <c r="K2223" s="3" t="s">
        <v>23</v>
      </c>
      <c r="L2223" s="3" t="s">
        <v>1523</v>
      </c>
      <c r="M2223" s="3" t="s">
        <v>50</v>
      </c>
      <c r="N2223" s="3">
        <v>32216</v>
      </c>
      <c r="O2223" s="3" t="s">
        <v>26</v>
      </c>
      <c r="P2223" s="3" t="s">
        <v>5176</v>
      </c>
      <c r="Q2223" s="3" t="s">
        <v>42</v>
      </c>
      <c r="R2223" s="3" t="s">
        <v>64</v>
      </c>
      <c r="S2223" s="3" t="s">
        <v>5177</v>
      </c>
      <c r="T2223" s="3">
        <v>2.8159999999999998</v>
      </c>
      <c r="U2223" s="35" cm="1">
        <f t="array" ref="U2223">INDEX('Pricing Strategy'!$F$4:$F$71,MATCH(1,(Dataset!$O2223='Pricing Strategy'!$B$4:$B$71)*(Dataset!$Q2223='Pricing Strategy'!$C$4:$C$71)*(Dataset!$R2223='Pricing Strategy'!$D$4:$D$71),))</f>
        <v>0.3</v>
      </c>
      <c r="V2223" s="3">
        <f>Dataset!$T2223*(1-Dataset!$U2223)</f>
        <v>1.9711999999999998</v>
      </c>
    </row>
    <row r="2224" spans="1:22" x14ac:dyDescent="0.3">
      <c r="A2224" s="32"/>
      <c r="C2224" s="3">
        <v>2219</v>
      </c>
      <c r="D2224" s="3" t="s">
        <v>5178</v>
      </c>
      <c r="E2224" s="34">
        <v>43309</v>
      </c>
      <c r="F2224" s="34">
        <v>43313</v>
      </c>
      <c r="G2224" s="3" t="s">
        <v>46</v>
      </c>
      <c r="H2224" s="3" t="s">
        <v>5179</v>
      </c>
      <c r="I2224" s="3" t="s">
        <v>5180</v>
      </c>
      <c r="J2224" s="3" t="s">
        <v>37</v>
      </c>
      <c r="K2224" s="3" t="s">
        <v>23</v>
      </c>
      <c r="L2224" s="3" t="s">
        <v>123</v>
      </c>
      <c r="M2224" s="3" t="s">
        <v>39</v>
      </c>
      <c r="N2224" s="3">
        <v>94110</v>
      </c>
      <c r="O2224" s="3" t="s">
        <v>40</v>
      </c>
      <c r="P2224" s="3" t="s">
        <v>2917</v>
      </c>
      <c r="Q2224" s="3" t="s">
        <v>42</v>
      </c>
      <c r="R2224" s="3" t="s">
        <v>71</v>
      </c>
      <c r="S2224" s="3" t="s">
        <v>2918</v>
      </c>
      <c r="T2224" s="3">
        <v>9.984</v>
      </c>
      <c r="U2224" s="35" cm="1">
        <f t="array" ref="U2224">INDEX('Pricing Strategy'!$F$4:$F$71,MATCH(1,(Dataset!$O2224='Pricing Strategy'!$B$4:$B$71)*(Dataset!$Q2224='Pricing Strategy'!$C$4:$C$71)*(Dataset!$R2224='Pricing Strategy'!$D$4:$D$71),))</f>
        <v>0.4</v>
      </c>
      <c r="V2224" s="3">
        <f>Dataset!$T2224*(1-Dataset!$U2224)</f>
        <v>5.9904000000000002</v>
      </c>
    </row>
    <row r="2225" spans="1:22" x14ac:dyDescent="0.3">
      <c r="A2225" s="32"/>
      <c r="C2225" s="3">
        <v>2220</v>
      </c>
      <c r="D2225" s="3" t="s">
        <v>5178</v>
      </c>
      <c r="E2225" s="34">
        <v>43309</v>
      </c>
      <c r="F2225" s="34">
        <v>43313</v>
      </c>
      <c r="G2225" s="3" t="s">
        <v>46</v>
      </c>
      <c r="H2225" s="3" t="s">
        <v>5179</v>
      </c>
      <c r="I2225" s="3" t="s">
        <v>5180</v>
      </c>
      <c r="J2225" s="3" t="s">
        <v>37</v>
      </c>
      <c r="K2225" s="3" t="s">
        <v>23</v>
      </c>
      <c r="L2225" s="3" t="s">
        <v>123</v>
      </c>
      <c r="M2225" s="3" t="s">
        <v>39</v>
      </c>
      <c r="N2225" s="3">
        <v>94110</v>
      </c>
      <c r="O2225" s="3" t="s">
        <v>40</v>
      </c>
      <c r="P2225" s="3" t="s">
        <v>1411</v>
      </c>
      <c r="Q2225" s="3" t="s">
        <v>42</v>
      </c>
      <c r="R2225" s="3" t="s">
        <v>55</v>
      </c>
      <c r="S2225" s="3" t="s">
        <v>1412</v>
      </c>
      <c r="T2225" s="3">
        <v>14.98</v>
      </c>
      <c r="U2225" s="35" cm="1">
        <f t="array" ref="U2225">INDEX('Pricing Strategy'!$F$4:$F$71,MATCH(1,(Dataset!$O2225='Pricing Strategy'!$B$4:$B$71)*(Dataset!$Q2225='Pricing Strategy'!$C$4:$C$71)*(Dataset!$R2225='Pricing Strategy'!$D$4:$D$71),))</f>
        <v>0.5</v>
      </c>
      <c r="V2225" s="3">
        <f>Dataset!$T2225*(1-Dataset!$U2225)</f>
        <v>7.49</v>
      </c>
    </row>
    <row r="2226" spans="1:22" x14ac:dyDescent="0.3">
      <c r="A2226" s="32"/>
      <c r="C2226" s="3">
        <v>2221</v>
      </c>
      <c r="D2226" s="3" t="s">
        <v>5178</v>
      </c>
      <c r="E2226" s="34">
        <v>43309</v>
      </c>
      <c r="F2226" s="34">
        <v>43313</v>
      </c>
      <c r="G2226" s="3" t="s">
        <v>46</v>
      </c>
      <c r="H2226" s="3" t="s">
        <v>5179</v>
      </c>
      <c r="I2226" s="3" t="s">
        <v>5180</v>
      </c>
      <c r="J2226" s="3" t="s">
        <v>37</v>
      </c>
      <c r="K2226" s="3" t="s">
        <v>23</v>
      </c>
      <c r="L2226" s="3" t="s">
        <v>123</v>
      </c>
      <c r="M2226" s="3" t="s">
        <v>39</v>
      </c>
      <c r="N2226" s="3">
        <v>94110</v>
      </c>
      <c r="O2226" s="3" t="s">
        <v>40</v>
      </c>
      <c r="P2226" s="3" t="s">
        <v>4470</v>
      </c>
      <c r="Q2226" s="3" t="s">
        <v>67</v>
      </c>
      <c r="R2226" s="3" t="s">
        <v>68</v>
      </c>
      <c r="S2226" s="3" t="s">
        <v>4471</v>
      </c>
      <c r="T2226" s="3">
        <v>1145.5999999999999</v>
      </c>
      <c r="U2226" s="35" cm="1">
        <f t="array" ref="U2226">INDEX('Pricing Strategy'!$F$4:$F$71,MATCH(1,(Dataset!$O2226='Pricing Strategy'!$B$4:$B$71)*(Dataset!$Q2226='Pricing Strategy'!$C$4:$C$71)*(Dataset!$R2226='Pricing Strategy'!$D$4:$D$71),))</f>
        <v>0.4</v>
      </c>
      <c r="V2226" s="3">
        <f>Dataset!$T2226*(1-Dataset!$U2226)</f>
        <v>687.3599999999999</v>
      </c>
    </row>
    <row r="2227" spans="1:22" x14ac:dyDescent="0.3">
      <c r="A2227" s="32"/>
      <c r="C2227" s="3">
        <v>2222</v>
      </c>
      <c r="D2227" s="3" t="s">
        <v>5181</v>
      </c>
      <c r="E2227" s="34">
        <v>42710</v>
      </c>
      <c r="F2227" s="34">
        <v>42710</v>
      </c>
      <c r="G2227" s="3" t="s">
        <v>1290</v>
      </c>
      <c r="H2227" s="3" t="s">
        <v>5182</v>
      </c>
      <c r="I2227" s="3" t="s">
        <v>5183</v>
      </c>
      <c r="J2227" s="3" t="s">
        <v>22</v>
      </c>
      <c r="K2227" s="3" t="s">
        <v>23</v>
      </c>
      <c r="L2227" s="3" t="s">
        <v>5184</v>
      </c>
      <c r="M2227" s="3" t="s">
        <v>494</v>
      </c>
      <c r="N2227" s="3">
        <v>43302</v>
      </c>
      <c r="O2227" s="3" t="s">
        <v>144</v>
      </c>
      <c r="P2227" s="3" t="s">
        <v>5021</v>
      </c>
      <c r="Q2227" s="3" t="s">
        <v>67</v>
      </c>
      <c r="R2227" s="3" t="s">
        <v>68</v>
      </c>
      <c r="S2227" s="3" t="s">
        <v>5022</v>
      </c>
      <c r="T2227" s="3">
        <v>485.94</v>
      </c>
      <c r="U2227" s="35" cm="1">
        <f t="array" ref="U2227">INDEX('Pricing Strategy'!$F$4:$F$71,MATCH(1,(Dataset!$O2227='Pricing Strategy'!$B$4:$B$71)*(Dataset!$Q2227='Pricing Strategy'!$C$4:$C$71)*(Dataset!$R2227='Pricing Strategy'!$D$4:$D$71),))</f>
        <v>0.4</v>
      </c>
      <c r="V2227" s="3">
        <f>Dataset!$T2227*(1-Dataset!$U2227)</f>
        <v>291.56399999999996</v>
      </c>
    </row>
    <row r="2228" spans="1:22" x14ac:dyDescent="0.3">
      <c r="A2228" s="32"/>
      <c r="C2228" s="3">
        <v>2223</v>
      </c>
      <c r="D2228" s="3" t="s">
        <v>5181</v>
      </c>
      <c r="E2228" s="34">
        <v>42710</v>
      </c>
      <c r="F2228" s="34">
        <v>42710</v>
      </c>
      <c r="G2228" s="3" t="s">
        <v>1290</v>
      </c>
      <c r="H2228" s="3" t="s">
        <v>5182</v>
      </c>
      <c r="I2228" s="3" t="s">
        <v>5183</v>
      </c>
      <c r="J2228" s="3" t="s">
        <v>22</v>
      </c>
      <c r="K2228" s="3" t="s">
        <v>23</v>
      </c>
      <c r="L2228" s="3" t="s">
        <v>5184</v>
      </c>
      <c r="M2228" s="3" t="s">
        <v>494</v>
      </c>
      <c r="N2228" s="3">
        <v>43302</v>
      </c>
      <c r="O2228" s="3" t="s">
        <v>144</v>
      </c>
      <c r="P2228" s="3" t="s">
        <v>1989</v>
      </c>
      <c r="Q2228" s="3" t="s">
        <v>42</v>
      </c>
      <c r="R2228" s="3" t="s">
        <v>64</v>
      </c>
      <c r="S2228" s="3" t="s">
        <v>1990</v>
      </c>
      <c r="T2228" s="3">
        <v>37.375999999999998</v>
      </c>
      <c r="U2228" s="35" cm="1">
        <f t="array" ref="U2228">INDEX('Pricing Strategy'!$F$4:$F$71,MATCH(1,(Dataset!$O2228='Pricing Strategy'!$B$4:$B$71)*(Dataset!$Q2228='Pricing Strategy'!$C$4:$C$71)*(Dataset!$R2228='Pricing Strategy'!$D$4:$D$71),))</f>
        <v>0.45</v>
      </c>
      <c r="V2228" s="3">
        <f>Dataset!$T2228*(1-Dataset!$U2228)</f>
        <v>20.556799999999999</v>
      </c>
    </row>
    <row r="2229" spans="1:22" x14ac:dyDescent="0.3">
      <c r="A2229" s="32"/>
      <c r="C2229" s="3">
        <v>2224</v>
      </c>
      <c r="D2229" s="3" t="s">
        <v>5181</v>
      </c>
      <c r="E2229" s="34">
        <v>42710</v>
      </c>
      <c r="F2229" s="34">
        <v>42710</v>
      </c>
      <c r="G2229" s="3" t="s">
        <v>1290</v>
      </c>
      <c r="H2229" s="3" t="s">
        <v>5182</v>
      </c>
      <c r="I2229" s="3" t="s">
        <v>5183</v>
      </c>
      <c r="J2229" s="3" t="s">
        <v>22</v>
      </c>
      <c r="K2229" s="3" t="s">
        <v>23</v>
      </c>
      <c r="L2229" s="3" t="s">
        <v>5184</v>
      </c>
      <c r="M2229" s="3" t="s">
        <v>494</v>
      </c>
      <c r="N2229" s="3">
        <v>43302</v>
      </c>
      <c r="O2229" s="3" t="s">
        <v>144</v>
      </c>
      <c r="P2229" s="3" t="s">
        <v>889</v>
      </c>
      <c r="Q2229" s="3" t="s">
        <v>28</v>
      </c>
      <c r="R2229" s="3" t="s">
        <v>32</v>
      </c>
      <c r="S2229" s="3" t="s">
        <v>890</v>
      </c>
      <c r="T2229" s="3">
        <v>70.686000000000007</v>
      </c>
      <c r="U2229" s="35" cm="1">
        <f t="array" ref="U2229">INDEX('Pricing Strategy'!$F$4:$F$71,MATCH(1,(Dataset!$O2229='Pricing Strategy'!$B$4:$B$71)*(Dataset!$Q2229='Pricing Strategy'!$C$4:$C$71)*(Dataset!$R2229='Pricing Strategy'!$D$4:$D$71),))</f>
        <v>0.45</v>
      </c>
      <c r="V2229" s="3">
        <f>Dataset!$T2229*(1-Dataset!$U2229)</f>
        <v>38.877300000000005</v>
      </c>
    </row>
    <row r="2230" spans="1:22" x14ac:dyDescent="0.3">
      <c r="A2230" s="32"/>
      <c r="C2230" s="3">
        <v>2225</v>
      </c>
      <c r="D2230" s="3" t="s">
        <v>5185</v>
      </c>
      <c r="E2230" s="34">
        <v>43312</v>
      </c>
      <c r="F2230" s="34">
        <v>43317</v>
      </c>
      <c r="G2230" s="3" t="s">
        <v>46</v>
      </c>
      <c r="H2230" s="3" t="s">
        <v>894</v>
      </c>
      <c r="I2230" s="3" t="s">
        <v>895</v>
      </c>
      <c r="J2230" s="3" t="s">
        <v>37</v>
      </c>
      <c r="K2230" s="3" t="s">
        <v>23</v>
      </c>
      <c r="L2230" s="3" t="s">
        <v>142</v>
      </c>
      <c r="M2230" s="3" t="s">
        <v>143</v>
      </c>
      <c r="N2230" s="3">
        <v>19134</v>
      </c>
      <c r="O2230" s="3" t="s">
        <v>144</v>
      </c>
      <c r="P2230" s="3" t="s">
        <v>5186</v>
      </c>
      <c r="Q2230" s="3" t="s">
        <v>42</v>
      </c>
      <c r="R2230" s="3" t="s">
        <v>86</v>
      </c>
      <c r="S2230" s="3" t="s">
        <v>5187</v>
      </c>
      <c r="T2230" s="3">
        <v>54.816000000000003</v>
      </c>
      <c r="U2230" s="35" cm="1">
        <f t="array" ref="U2230">INDEX('Pricing Strategy'!$F$4:$F$71,MATCH(1,(Dataset!$O2230='Pricing Strategy'!$B$4:$B$71)*(Dataset!$Q2230='Pricing Strategy'!$C$4:$C$71)*(Dataset!$R2230='Pricing Strategy'!$D$4:$D$71),))</f>
        <v>0.4</v>
      </c>
      <c r="V2230" s="3">
        <f>Dataset!$T2230*(1-Dataset!$U2230)</f>
        <v>32.889600000000002</v>
      </c>
    </row>
    <row r="2231" spans="1:22" x14ac:dyDescent="0.3">
      <c r="A2231" s="32"/>
      <c r="C2231" s="3">
        <v>2226</v>
      </c>
      <c r="D2231" s="3" t="s">
        <v>5188</v>
      </c>
      <c r="E2231" s="34">
        <v>42813</v>
      </c>
      <c r="F2231" s="34">
        <v>42815</v>
      </c>
      <c r="G2231" s="3" t="s">
        <v>19</v>
      </c>
      <c r="H2231" s="3" t="s">
        <v>5189</v>
      </c>
      <c r="I2231" s="3" t="s">
        <v>5190</v>
      </c>
      <c r="J2231" s="3" t="s">
        <v>22</v>
      </c>
      <c r="K2231" s="3" t="s">
        <v>23</v>
      </c>
      <c r="L2231" s="3" t="s">
        <v>5191</v>
      </c>
      <c r="M2231" s="3" t="s">
        <v>453</v>
      </c>
      <c r="N2231" s="3">
        <v>80122</v>
      </c>
      <c r="O2231" s="3" t="s">
        <v>40</v>
      </c>
      <c r="P2231" s="3" t="s">
        <v>5192</v>
      </c>
      <c r="Q2231" s="3" t="s">
        <v>28</v>
      </c>
      <c r="R2231" s="3" t="s">
        <v>29</v>
      </c>
      <c r="S2231" s="3" t="s">
        <v>5193</v>
      </c>
      <c r="T2231" s="3">
        <v>72.293999999999997</v>
      </c>
      <c r="U2231" s="35" cm="1">
        <f t="array" ref="U2231">INDEX('Pricing Strategy'!$F$4:$F$71,MATCH(1,(Dataset!$O2231='Pricing Strategy'!$B$4:$B$71)*(Dataset!$Q2231='Pricing Strategy'!$C$4:$C$71)*(Dataset!$R2231='Pricing Strategy'!$D$4:$D$71),))</f>
        <v>0.5</v>
      </c>
      <c r="V2231" s="3">
        <f>Dataset!$T2231*(1-Dataset!$U2231)</f>
        <v>36.146999999999998</v>
      </c>
    </row>
    <row r="2232" spans="1:22" x14ac:dyDescent="0.3">
      <c r="A2232" s="32"/>
      <c r="C2232" s="3">
        <v>2227</v>
      </c>
      <c r="D2232" s="3" t="s">
        <v>5194</v>
      </c>
      <c r="E2232" s="34">
        <v>43310</v>
      </c>
      <c r="F2232" s="34">
        <v>43315</v>
      </c>
      <c r="G2232" s="3" t="s">
        <v>46</v>
      </c>
      <c r="H2232" s="3" t="s">
        <v>1346</v>
      </c>
      <c r="I2232" s="3" t="s">
        <v>1347</v>
      </c>
      <c r="J2232" s="3" t="s">
        <v>37</v>
      </c>
      <c r="K2232" s="3" t="s">
        <v>23</v>
      </c>
      <c r="L2232" s="3" t="s">
        <v>1237</v>
      </c>
      <c r="M2232" s="3" t="s">
        <v>100</v>
      </c>
      <c r="N2232" s="3">
        <v>78745</v>
      </c>
      <c r="O2232" s="3" t="s">
        <v>101</v>
      </c>
      <c r="P2232" s="3" t="s">
        <v>3147</v>
      </c>
      <c r="Q2232" s="3" t="s">
        <v>42</v>
      </c>
      <c r="R2232" s="3" t="s">
        <v>265</v>
      </c>
      <c r="S2232" s="3" t="s">
        <v>3148</v>
      </c>
      <c r="T2232" s="3">
        <v>2.8959999999999999</v>
      </c>
      <c r="U2232" s="35" cm="1">
        <f t="array" ref="U2232">INDEX('Pricing Strategy'!$F$4:$F$71,MATCH(1,(Dataset!$O2232='Pricing Strategy'!$B$4:$B$71)*(Dataset!$Q2232='Pricing Strategy'!$C$4:$C$71)*(Dataset!$R2232='Pricing Strategy'!$D$4:$D$71),))</f>
        <v>0.3</v>
      </c>
      <c r="V2232" s="3">
        <f>Dataset!$T2232*(1-Dataset!$U2232)</f>
        <v>2.0271999999999997</v>
      </c>
    </row>
    <row r="2233" spans="1:22" x14ac:dyDescent="0.3">
      <c r="A2233" s="32"/>
      <c r="C2233" s="3">
        <v>2228</v>
      </c>
      <c r="D2233" s="3" t="s">
        <v>5194</v>
      </c>
      <c r="E2233" s="34">
        <v>43310</v>
      </c>
      <c r="F2233" s="34">
        <v>43315</v>
      </c>
      <c r="G2233" s="3" t="s">
        <v>46</v>
      </c>
      <c r="H2233" s="3" t="s">
        <v>1346</v>
      </c>
      <c r="I2233" s="3" t="s">
        <v>1347</v>
      </c>
      <c r="J2233" s="3" t="s">
        <v>37</v>
      </c>
      <c r="K2233" s="3" t="s">
        <v>23</v>
      </c>
      <c r="L2233" s="3" t="s">
        <v>1237</v>
      </c>
      <c r="M2233" s="3" t="s">
        <v>100</v>
      </c>
      <c r="N2233" s="3">
        <v>78745</v>
      </c>
      <c r="O2233" s="3" t="s">
        <v>101</v>
      </c>
      <c r="P2233" s="3" t="s">
        <v>1922</v>
      </c>
      <c r="Q2233" s="3" t="s">
        <v>67</v>
      </c>
      <c r="R2233" s="3" t="s">
        <v>68</v>
      </c>
      <c r="S2233" s="3" t="s">
        <v>1923</v>
      </c>
      <c r="T2233" s="3">
        <v>124.792</v>
      </c>
      <c r="U2233" s="35" cm="1">
        <f t="array" ref="U2233">INDEX('Pricing Strategy'!$F$4:$F$71,MATCH(1,(Dataset!$O2233='Pricing Strategy'!$B$4:$B$71)*(Dataset!$Q2233='Pricing Strategy'!$C$4:$C$71)*(Dataset!$R2233='Pricing Strategy'!$D$4:$D$71),))</f>
        <v>0.3</v>
      </c>
      <c r="V2233" s="3">
        <f>Dataset!$T2233*(1-Dataset!$U2233)</f>
        <v>87.354399999999998</v>
      </c>
    </row>
    <row r="2234" spans="1:22" x14ac:dyDescent="0.3">
      <c r="A2234" s="32"/>
      <c r="C2234" s="3">
        <v>2229</v>
      </c>
      <c r="D2234" s="3" t="s">
        <v>5195</v>
      </c>
      <c r="E2234" s="34">
        <v>43009</v>
      </c>
      <c r="F2234" s="34">
        <v>43013</v>
      </c>
      <c r="G2234" s="3" t="s">
        <v>46</v>
      </c>
      <c r="H2234" s="3" t="s">
        <v>3473</v>
      </c>
      <c r="I2234" s="3" t="s">
        <v>3474</v>
      </c>
      <c r="J2234" s="3" t="s">
        <v>22</v>
      </c>
      <c r="K2234" s="3" t="s">
        <v>23</v>
      </c>
      <c r="L2234" s="3" t="s">
        <v>262</v>
      </c>
      <c r="M2234" s="3" t="s">
        <v>263</v>
      </c>
      <c r="N2234" s="3">
        <v>10024</v>
      </c>
      <c r="O2234" s="3" t="s">
        <v>144</v>
      </c>
      <c r="P2234" s="3" t="s">
        <v>5073</v>
      </c>
      <c r="Q2234" s="3" t="s">
        <v>28</v>
      </c>
      <c r="R2234" s="3" t="s">
        <v>52</v>
      </c>
      <c r="S2234" s="3" t="s">
        <v>5074</v>
      </c>
      <c r="T2234" s="3">
        <v>330.58800000000002</v>
      </c>
      <c r="U2234" s="35" cm="1">
        <f t="array" ref="U2234">INDEX('Pricing Strategy'!$F$4:$F$71,MATCH(1,(Dataset!$O2234='Pricing Strategy'!$B$4:$B$71)*(Dataset!$Q2234='Pricing Strategy'!$C$4:$C$71)*(Dataset!$R2234='Pricing Strategy'!$D$4:$D$71),))</f>
        <v>0.45</v>
      </c>
      <c r="V2234" s="3">
        <f>Dataset!$T2234*(1-Dataset!$U2234)</f>
        <v>181.82340000000002</v>
      </c>
    </row>
    <row r="2235" spans="1:22" x14ac:dyDescent="0.3">
      <c r="A2235" s="32"/>
      <c r="C2235" s="3">
        <v>2230</v>
      </c>
      <c r="D2235" s="3" t="s">
        <v>5196</v>
      </c>
      <c r="E2235" s="34">
        <v>42094</v>
      </c>
      <c r="F2235" s="34">
        <v>42099</v>
      </c>
      <c r="G2235" s="3" t="s">
        <v>46</v>
      </c>
      <c r="H2235" s="3" t="s">
        <v>3337</v>
      </c>
      <c r="I2235" s="3" t="s">
        <v>3338</v>
      </c>
      <c r="J2235" s="3" t="s">
        <v>22</v>
      </c>
      <c r="K2235" s="3" t="s">
        <v>23</v>
      </c>
      <c r="L2235" s="3" t="s">
        <v>123</v>
      </c>
      <c r="M2235" s="3" t="s">
        <v>39</v>
      </c>
      <c r="N2235" s="3">
        <v>94122</v>
      </c>
      <c r="O2235" s="3" t="s">
        <v>40</v>
      </c>
      <c r="P2235" s="3" t="s">
        <v>4729</v>
      </c>
      <c r="Q2235" s="3" t="s">
        <v>42</v>
      </c>
      <c r="R2235" s="3" t="s">
        <v>71</v>
      </c>
      <c r="S2235" s="3" t="s">
        <v>4730</v>
      </c>
      <c r="T2235" s="3">
        <v>673.56799999999998</v>
      </c>
      <c r="U2235" s="35" cm="1">
        <f t="array" ref="U2235">INDEX('Pricing Strategy'!$F$4:$F$71,MATCH(1,(Dataset!$O2235='Pricing Strategy'!$B$4:$B$71)*(Dataset!$Q2235='Pricing Strategy'!$C$4:$C$71)*(Dataset!$R2235='Pricing Strategy'!$D$4:$D$71),))</f>
        <v>0.4</v>
      </c>
      <c r="V2235" s="3">
        <f>Dataset!$T2235*(1-Dataset!$U2235)</f>
        <v>404.14079999999996</v>
      </c>
    </row>
    <row r="2236" spans="1:22" x14ac:dyDescent="0.3">
      <c r="A2236" s="32"/>
      <c r="C2236" s="3">
        <v>2231</v>
      </c>
      <c r="D2236" s="3" t="s">
        <v>5196</v>
      </c>
      <c r="E2236" s="34">
        <v>42094</v>
      </c>
      <c r="F2236" s="34">
        <v>42099</v>
      </c>
      <c r="G2236" s="3" t="s">
        <v>46</v>
      </c>
      <c r="H2236" s="3" t="s">
        <v>3337</v>
      </c>
      <c r="I2236" s="3" t="s">
        <v>3338</v>
      </c>
      <c r="J2236" s="3" t="s">
        <v>22</v>
      </c>
      <c r="K2236" s="3" t="s">
        <v>23</v>
      </c>
      <c r="L2236" s="3" t="s">
        <v>123</v>
      </c>
      <c r="M2236" s="3" t="s">
        <v>39</v>
      </c>
      <c r="N2236" s="3">
        <v>94122</v>
      </c>
      <c r="O2236" s="3" t="s">
        <v>40</v>
      </c>
      <c r="P2236" s="3" t="s">
        <v>5197</v>
      </c>
      <c r="Q2236" s="3" t="s">
        <v>42</v>
      </c>
      <c r="R2236" s="3" t="s">
        <v>74</v>
      </c>
      <c r="S2236" s="3" t="s">
        <v>5198</v>
      </c>
      <c r="T2236" s="3">
        <v>52.98</v>
      </c>
      <c r="U2236" s="35" cm="1">
        <f t="array" ref="U2236">INDEX('Pricing Strategy'!$F$4:$F$71,MATCH(1,(Dataset!$O2236='Pricing Strategy'!$B$4:$B$71)*(Dataset!$Q2236='Pricing Strategy'!$C$4:$C$71)*(Dataset!$R2236='Pricing Strategy'!$D$4:$D$71),))</f>
        <v>0.4</v>
      </c>
      <c r="V2236" s="3">
        <f>Dataset!$T2236*(1-Dataset!$U2236)</f>
        <v>31.787999999999997</v>
      </c>
    </row>
    <row r="2237" spans="1:22" x14ac:dyDescent="0.3">
      <c r="A2237" s="32"/>
      <c r="C2237" s="3">
        <v>2232</v>
      </c>
      <c r="D2237" s="3" t="s">
        <v>5199</v>
      </c>
      <c r="E2237" s="34">
        <v>43277</v>
      </c>
      <c r="F2237" s="34">
        <v>43282</v>
      </c>
      <c r="G2237" s="3" t="s">
        <v>46</v>
      </c>
      <c r="H2237" s="3" t="s">
        <v>5200</v>
      </c>
      <c r="I2237" s="3" t="s">
        <v>5201</v>
      </c>
      <c r="J2237" s="3" t="s">
        <v>22</v>
      </c>
      <c r="K2237" s="3" t="s">
        <v>23</v>
      </c>
      <c r="L2237" s="3" t="s">
        <v>3294</v>
      </c>
      <c r="M2237" s="3" t="s">
        <v>250</v>
      </c>
      <c r="N2237" s="3">
        <v>46350</v>
      </c>
      <c r="O2237" s="3" t="s">
        <v>101</v>
      </c>
      <c r="P2237" s="3" t="s">
        <v>3114</v>
      </c>
      <c r="Q2237" s="3" t="s">
        <v>28</v>
      </c>
      <c r="R2237" s="3" t="s">
        <v>61</v>
      </c>
      <c r="S2237" s="3" t="s">
        <v>3115</v>
      </c>
      <c r="T2237" s="3">
        <v>526.45000000000005</v>
      </c>
      <c r="U2237" s="35" cm="1">
        <f t="array" ref="U2237">INDEX('Pricing Strategy'!$F$4:$F$71,MATCH(1,(Dataset!$O2237='Pricing Strategy'!$B$4:$B$71)*(Dataset!$Q2237='Pricing Strategy'!$C$4:$C$71)*(Dataset!$R2237='Pricing Strategy'!$D$4:$D$71),))</f>
        <v>0.3</v>
      </c>
      <c r="V2237" s="3">
        <f>Dataset!$T2237*(1-Dataset!$U2237)</f>
        <v>368.51499999999999</v>
      </c>
    </row>
    <row r="2238" spans="1:22" x14ac:dyDescent="0.3">
      <c r="A2238" s="32"/>
      <c r="C2238" s="3">
        <v>2233</v>
      </c>
      <c r="D2238" s="3" t="s">
        <v>5202</v>
      </c>
      <c r="E2238" s="34">
        <v>43290</v>
      </c>
      <c r="F2238" s="34">
        <v>43295</v>
      </c>
      <c r="G2238" s="3" t="s">
        <v>46</v>
      </c>
      <c r="H2238" s="3" t="s">
        <v>5111</v>
      </c>
      <c r="I2238" s="3" t="s">
        <v>5112</v>
      </c>
      <c r="J2238" s="3" t="s">
        <v>22</v>
      </c>
      <c r="K2238" s="3" t="s">
        <v>23</v>
      </c>
      <c r="L2238" s="3" t="s">
        <v>299</v>
      </c>
      <c r="M2238" s="3" t="s">
        <v>207</v>
      </c>
      <c r="N2238" s="3">
        <v>60610</v>
      </c>
      <c r="O2238" s="3" t="s">
        <v>101</v>
      </c>
      <c r="P2238" s="3" t="s">
        <v>5203</v>
      </c>
      <c r="Q2238" s="3" t="s">
        <v>42</v>
      </c>
      <c r="R2238" s="3" t="s">
        <v>55</v>
      </c>
      <c r="S2238" s="3" t="s">
        <v>5204</v>
      </c>
      <c r="T2238" s="3">
        <v>228.92</v>
      </c>
      <c r="U2238" s="35" cm="1">
        <f t="array" ref="U2238">INDEX('Pricing Strategy'!$F$4:$F$71,MATCH(1,(Dataset!$O2238='Pricing Strategy'!$B$4:$B$71)*(Dataset!$Q2238='Pricing Strategy'!$C$4:$C$71)*(Dataset!$R2238='Pricing Strategy'!$D$4:$D$71),))</f>
        <v>0.4</v>
      </c>
      <c r="V2238" s="3">
        <f>Dataset!$T2238*(1-Dataset!$U2238)</f>
        <v>137.35199999999998</v>
      </c>
    </row>
    <row r="2239" spans="1:22" x14ac:dyDescent="0.3">
      <c r="A2239" s="32"/>
      <c r="C2239" s="3">
        <v>2234</v>
      </c>
      <c r="D2239" s="3" t="s">
        <v>5205</v>
      </c>
      <c r="E2239" s="34">
        <v>42718</v>
      </c>
      <c r="F2239" s="34">
        <v>42720</v>
      </c>
      <c r="G2239" s="3" t="s">
        <v>19</v>
      </c>
      <c r="H2239" s="3" t="s">
        <v>2214</v>
      </c>
      <c r="I2239" s="3" t="s">
        <v>2215</v>
      </c>
      <c r="J2239" s="3" t="s">
        <v>22</v>
      </c>
      <c r="K2239" s="3" t="s">
        <v>23</v>
      </c>
      <c r="L2239" s="3" t="s">
        <v>415</v>
      </c>
      <c r="M2239" s="3" t="s">
        <v>416</v>
      </c>
      <c r="N2239" s="3">
        <v>97206</v>
      </c>
      <c r="O2239" s="3" t="s">
        <v>40</v>
      </c>
      <c r="P2239" s="3" t="s">
        <v>5206</v>
      </c>
      <c r="Q2239" s="3" t="s">
        <v>67</v>
      </c>
      <c r="R2239" s="3" t="s">
        <v>68</v>
      </c>
      <c r="S2239" s="3" t="s">
        <v>5207</v>
      </c>
      <c r="T2239" s="3">
        <v>319.96800000000002</v>
      </c>
      <c r="U2239" s="35" cm="1">
        <f t="array" ref="U2239">INDEX('Pricing Strategy'!$F$4:$F$71,MATCH(1,(Dataset!$O2239='Pricing Strategy'!$B$4:$B$71)*(Dataset!$Q2239='Pricing Strategy'!$C$4:$C$71)*(Dataset!$R2239='Pricing Strategy'!$D$4:$D$71),))</f>
        <v>0.4</v>
      </c>
      <c r="V2239" s="3">
        <f>Dataset!$T2239*(1-Dataset!$U2239)</f>
        <v>191.98080000000002</v>
      </c>
    </row>
    <row r="2240" spans="1:22" x14ac:dyDescent="0.3">
      <c r="A2240" s="32"/>
      <c r="C2240" s="3">
        <v>2235</v>
      </c>
      <c r="D2240" s="3" t="s">
        <v>5208</v>
      </c>
      <c r="E2240" s="34">
        <v>43439</v>
      </c>
      <c r="F2240" s="34">
        <v>43444</v>
      </c>
      <c r="G2240" s="3" t="s">
        <v>46</v>
      </c>
      <c r="H2240" s="3" t="s">
        <v>3607</v>
      </c>
      <c r="I2240" s="3" t="s">
        <v>3608</v>
      </c>
      <c r="J2240" s="3" t="s">
        <v>37</v>
      </c>
      <c r="K2240" s="3" t="s">
        <v>23</v>
      </c>
      <c r="L2240" s="3" t="s">
        <v>2223</v>
      </c>
      <c r="M2240" s="3" t="s">
        <v>5209</v>
      </c>
      <c r="N2240" s="3"/>
      <c r="O2240" s="3" t="s">
        <v>144</v>
      </c>
      <c r="P2240" s="3" t="s">
        <v>3236</v>
      </c>
      <c r="Q2240" s="3" t="s">
        <v>67</v>
      </c>
      <c r="R2240" s="3" t="s">
        <v>157</v>
      </c>
      <c r="S2240" s="3" t="s">
        <v>3237</v>
      </c>
      <c r="T2240" s="3">
        <v>205.03</v>
      </c>
      <c r="U2240" s="35" cm="1">
        <f t="array" ref="U2240">INDEX('Pricing Strategy'!$F$4:$F$71,MATCH(1,(Dataset!$O2240='Pricing Strategy'!$B$4:$B$71)*(Dataset!$Q2240='Pricing Strategy'!$C$4:$C$71)*(Dataset!$R2240='Pricing Strategy'!$D$4:$D$71),))</f>
        <v>0.45</v>
      </c>
      <c r="V2240" s="3">
        <f>Dataset!$T2240*(1-Dataset!$U2240)</f>
        <v>112.76650000000001</v>
      </c>
    </row>
    <row r="2241" spans="1:22" x14ac:dyDescent="0.3">
      <c r="A2241" s="32"/>
      <c r="C2241" s="3">
        <v>2236</v>
      </c>
      <c r="D2241" s="3" t="s">
        <v>5210</v>
      </c>
      <c r="E2241" s="34">
        <v>42628</v>
      </c>
      <c r="F2241" s="34">
        <v>42630</v>
      </c>
      <c r="G2241" s="3" t="s">
        <v>19</v>
      </c>
      <c r="H2241" s="3" t="s">
        <v>4917</v>
      </c>
      <c r="I2241" s="3" t="s">
        <v>4918</v>
      </c>
      <c r="J2241" s="3" t="s">
        <v>22</v>
      </c>
      <c r="K2241" s="3" t="s">
        <v>23</v>
      </c>
      <c r="L2241" s="3" t="s">
        <v>4380</v>
      </c>
      <c r="M2241" s="3" t="s">
        <v>250</v>
      </c>
      <c r="N2241" s="3">
        <v>46203</v>
      </c>
      <c r="O2241" s="3" t="s">
        <v>101</v>
      </c>
      <c r="P2241" s="3" t="s">
        <v>2431</v>
      </c>
      <c r="Q2241" s="3" t="s">
        <v>42</v>
      </c>
      <c r="R2241" s="3" t="s">
        <v>55</v>
      </c>
      <c r="S2241" s="3" t="s">
        <v>2432</v>
      </c>
      <c r="T2241" s="3">
        <v>190.86</v>
      </c>
      <c r="U2241" s="35" cm="1">
        <f t="array" ref="U2241">INDEX('Pricing Strategy'!$F$4:$F$71,MATCH(1,(Dataset!$O2241='Pricing Strategy'!$B$4:$B$71)*(Dataset!$Q2241='Pricing Strategy'!$C$4:$C$71)*(Dataset!$R2241='Pricing Strategy'!$D$4:$D$71),))</f>
        <v>0.4</v>
      </c>
      <c r="V2241" s="3">
        <f>Dataset!$T2241*(1-Dataset!$U2241)</f>
        <v>114.51600000000001</v>
      </c>
    </row>
    <row r="2242" spans="1:22" x14ac:dyDescent="0.3">
      <c r="A2242" s="32"/>
      <c r="C2242" s="3">
        <v>2237</v>
      </c>
      <c r="D2242" s="3" t="s">
        <v>5210</v>
      </c>
      <c r="E2242" s="34">
        <v>42628</v>
      </c>
      <c r="F2242" s="34">
        <v>42630</v>
      </c>
      <c r="G2242" s="3" t="s">
        <v>19</v>
      </c>
      <c r="H2242" s="3" t="s">
        <v>4917</v>
      </c>
      <c r="I2242" s="3" t="s">
        <v>4918</v>
      </c>
      <c r="J2242" s="3" t="s">
        <v>22</v>
      </c>
      <c r="K2242" s="3" t="s">
        <v>23</v>
      </c>
      <c r="L2242" s="3" t="s">
        <v>4380</v>
      </c>
      <c r="M2242" s="3" t="s">
        <v>250</v>
      </c>
      <c r="N2242" s="3">
        <v>46203</v>
      </c>
      <c r="O2242" s="3" t="s">
        <v>101</v>
      </c>
      <c r="P2242" s="3" t="s">
        <v>5211</v>
      </c>
      <c r="Q2242" s="3" t="s">
        <v>42</v>
      </c>
      <c r="R2242" s="3" t="s">
        <v>64</v>
      </c>
      <c r="S2242" s="3" t="s">
        <v>5212</v>
      </c>
      <c r="T2242" s="3">
        <v>24.32</v>
      </c>
      <c r="U2242" s="35" cm="1">
        <f t="array" ref="U2242">INDEX('Pricing Strategy'!$F$4:$F$71,MATCH(1,(Dataset!$O2242='Pricing Strategy'!$B$4:$B$71)*(Dataset!$Q2242='Pricing Strategy'!$C$4:$C$71)*(Dataset!$R2242='Pricing Strategy'!$D$4:$D$71),))</f>
        <v>0.35</v>
      </c>
      <c r="V2242" s="3">
        <f>Dataset!$T2242*(1-Dataset!$U2242)</f>
        <v>15.808000000000002</v>
      </c>
    </row>
    <row r="2243" spans="1:22" x14ac:dyDescent="0.3">
      <c r="A2243" s="32"/>
      <c r="C2243" s="3">
        <v>2238</v>
      </c>
      <c r="D2243" s="3" t="s">
        <v>5213</v>
      </c>
      <c r="E2243" s="34">
        <v>42931</v>
      </c>
      <c r="F2243" s="34">
        <v>42937</v>
      </c>
      <c r="G2243" s="3" t="s">
        <v>46</v>
      </c>
      <c r="H2243" s="3" t="s">
        <v>4906</v>
      </c>
      <c r="I2243" s="3" t="s">
        <v>4907</v>
      </c>
      <c r="J2243" s="3" t="s">
        <v>98</v>
      </c>
      <c r="K2243" s="3" t="s">
        <v>23</v>
      </c>
      <c r="L2243" s="3" t="s">
        <v>3777</v>
      </c>
      <c r="M2243" s="3" t="s">
        <v>117</v>
      </c>
      <c r="N2243" s="3">
        <v>84604</v>
      </c>
      <c r="O2243" s="3" t="s">
        <v>40</v>
      </c>
      <c r="P2243" s="3" t="s">
        <v>5214</v>
      </c>
      <c r="Q2243" s="3" t="s">
        <v>42</v>
      </c>
      <c r="R2243" s="3" t="s">
        <v>575</v>
      </c>
      <c r="S2243" s="3" t="s">
        <v>5215</v>
      </c>
      <c r="T2243" s="3">
        <v>44.4</v>
      </c>
      <c r="U2243" s="35" cm="1">
        <f t="array" ref="U2243">INDEX('Pricing Strategy'!$F$4:$F$71,MATCH(1,(Dataset!$O2243='Pricing Strategy'!$B$4:$B$71)*(Dataset!$Q2243='Pricing Strategy'!$C$4:$C$71)*(Dataset!$R2243='Pricing Strategy'!$D$4:$D$71),))</f>
        <v>0.45</v>
      </c>
      <c r="V2243" s="3">
        <f>Dataset!$T2243*(1-Dataset!$U2243)</f>
        <v>24.42</v>
      </c>
    </row>
    <row r="2244" spans="1:22" x14ac:dyDescent="0.3">
      <c r="A2244" s="32"/>
      <c r="C2244" s="3">
        <v>2239</v>
      </c>
      <c r="D2244" s="3" t="s">
        <v>5216</v>
      </c>
      <c r="E2244" s="34">
        <v>43210</v>
      </c>
      <c r="F2244" s="34">
        <v>43216</v>
      </c>
      <c r="G2244" s="3" t="s">
        <v>46</v>
      </c>
      <c r="H2244" s="3" t="s">
        <v>2660</v>
      </c>
      <c r="I2244" s="3" t="s">
        <v>2661</v>
      </c>
      <c r="J2244" s="3" t="s">
        <v>98</v>
      </c>
      <c r="K2244" s="3" t="s">
        <v>23</v>
      </c>
      <c r="L2244" s="3" t="s">
        <v>299</v>
      </c>
      <c r="M2244" s="3" t="s">
        <v>207</v>
      </c>
      <c r="N2244" s="3">
        <v>60610</v>
      </c>
      <c r="O2244" s="3" t="s">
        <v>101</v>
      </c>
      <c r="P2244" s="3" t="s">
        <v>5217</v>
      </c>
      <c r="Q2244" s="3" t="s">
        <v>28</v>
      </c>
      <c r="R2244" s="3" t="s">
        <v>61</v>
      </c>
      <c r="S2244" s="3" t="s">
        <v>5218</v>
      </c>
      <c r="T2244" s="3">
        <v>44.4</v>
      </c>
      <c r="U2244" s="35" cm="1">
        <f t="array" ref="U2244">INDEX('Pricing Strategy'!$F$4:$F$71,MATCH(1,(Dataset!$O2244='Pricing Strategy'!$B$4:$B$71)*(Dataset!$Q2244='Pricing Strategy'!$C$4:$C$71)*(Dataset!$R2244='Pricing Strategy'!$D$4:$D$71),))</f>
        <v>0.3</v>
      </c>
      <c r="V2244" s="3">
        <f>Dataset!$T2244*(1-Dataset!$U2244)</f>
        <v>31.08</v>
      </c>
    </row>
    <row r="2245" spans="1:22" x14ac:dyDescent="0.3">
      <c r="A2245" s="32"/>
      <c r="C2245" s="3">
        <v>2240</v>
      </c>
      <c r="D2245" s="3" t="s">
        <v>5219</v>
      </c>
      <c r="E2245" s="34">
        <v>43054</v>
      </c>
      <c r="F2245" s="34">
        <v>43056</v>
      </c>
      <c r="G2245" s="3" t="s">
        <v>19</v>
      </c>
      <c r="H2245" s="3" t="s">
        <v>5220</v>
      </c>
      <c r="I2245" s="3" t="s">
        <v>5221</v>
      </c>
      <c r="J2245" s="3" t="s">
        <v>22</v>
      </c>
      <c r="K2245" s="3" t="s">
        <v>23</v>
      </c>
      <c r="L2245" s="3" t="s">
        <v>38</v>
      </c>
      <c r="M2245" s="3" t="s">
        <v>39</v>
      </c>
      <c r="N2245" s="3">
        <v>90049</v>
      </c>
      <c r="O2245" s="3" t="s">
        <v>40</v>
      </c>
      <c r="P2245" s="3" t="s">
        <v>1744</v>
      </c>
      <c r="Q2245" s="3" t="s">
        <v>42</v>
      </c>
      <c r="R2245" s="3" t="s">
        <v>71</v>
      </c>
      <c r="S2245" s="3" t="s">
        <v>1745</v>
      </c>
      <c r="T2245" s="3">
        <v>1016.792</v>
      </c>
      <c r="U2245" s="35" cm="1">
        <f t="array" ref="U2245">INDEX('Pricing Strategy'!$F$4:$F$71,MATCH(1,(Dataset!$O2245='Pricing Strategy'!$B$4:$B$71)*(Dataset!$Q2245='Pricing Strategy'!$C$4:$C$71)*(Dataset!$R2245='Pricing Strategy'!$D$4:$D$71),))</f>
        <v>0.4</v>
      </c>
      <c r="V2245" s="3">
        <f>Dataset!$T2245*(1-Dataset!$U2245)</f>
        <v>610.0752</v>
      </c>
    </row>
    <row r="2246" spans="1:22" x14ac:dyDescent="0.3">
      <c r="A2246" s="32"/>
      <c r="C2246" s="3">
        <v>2241</v>
      </c>
      <c r="D2246" s="3" t="s">
        <v>5219</v>
      </c>
      <c r="E2246" s="34">
        <v>43054</v>
      </c>
      <c r="F2246" s="34">
        <v>43056</v>
      </c>
      <c r="G2246" s="3" t="s">
        <v>19</v>
      </c>
      <c r="H2246" s="3" t="s">
        <v>5220</v>
      </c>
      <c r="I2246" s="3" t="s">
        <v>5221</v>
      </c>
      <c r="J2246" s="3" t="s">
        <v>22</v>
      </c>
      <c r="K2246" s="3" t="s">
        <v>23</v>
      </c>
      <c r="L2246" s="3" t="s">
        <v>38</v>
      </c>
      <c r="M2246" s="3" t="s">
        <v>39</v>
      </c>
      <c r="N2246" s="3">
        <v>90049</v>
      </c>
      <c r="O2246" s="3" t="s">
        <v>40</v>
      </c>
      <c r="P2246" s="3" t="s">
        <v>5222</v>
      </c>
      <c r="Q2246" s="3" t="s">
        <v>42</v>
      </c>
      <c r="R2246" s="3" t="s">
        <v>71</v>
      </c>
      <c r="S2246" s="3" t="s">
        <v>5223</v>
      </c>
      <c r="T2246" s="3">
        <v>38.136000000000003</v>
      </c>
      <c r="U2246" s="35" cm="1">
        <f t="array" ref="U2246">INDEX('Pricing Strategy'!$F$4:$F$71,MATCH(1,(Dataset!$O2246='Pricing Strategy'!$B$4:$B$71)*(Dataset!$Q2246='Pricing Strategy'!$C$4:$C$71)*(Dataset!$R2246='Pricing Strategy'!$D$4:$D$71),))</f>
        <v>0.4</v>
      </c>
      <c r="V2246" s="3">
        <f>Dataset!$T2246*(1-Dataset!$U2246)</f>
        <v>22.881600000000002</v>
      </c>
    </row>
    <row r="2247" spans="1:22" x14ac:dyDescent="0.3">
      <c r="A2247" s="32"/>
      <c r="C2247" s="3">
        <v>2242</v>
      </c>
      <c r="D2247" s="3" t="s">
        <v>5224</v>
      </c>
      <c r="E2247" s="34">
        <v>43065</v>
      </c>
      <c r="F2247" s="34">
        <v>43070</v>
      </c>
      <c r="G2247" s="3" t="s">
        <v>46</v>
      </c>
      <c r="H2247" s="3" t="s">
        <v>4917</v>
      </c>
      <c r="I2247" s="3" t="s">
        <v>4918</v>
      </c>
      <c r="J2247" s="3" t="s">
        <v>22</v>
      </c>
      <c r="K2247" s="3" t="s">
        <v>23</v>
      </c>
      <c r="L2247" s="3" t="s">
        <v>142</v>
      </c>
      <c r="M2247" s="3" t="s">
        <v>143</v>
      </c>
      <c r="N2247" s="3">
        <v>19134</v>
      </c>
      <c r="O2247" s="3" t="s">
        <v>144</v>
      </c>
      <c r="P2247" s="3" t="s">
        <v>3506</v>
      </c>
      <c r="Q2247" s="3" t="s">
        <v>67</v>
      </c>
      <c r="R2247" s="3" t="s">
        <v>68</v>
      </c>
      <c r="S2247" s="3" t="s">
        <v>3507</v>
      </c>
      <c r="T2247" s="3">
        <v>494.98200000000003</v>
      </c>
      <c r="U2247" s="35" cm="1">
        <f t="array" ref="U2247">INDEX('Pricing Strategy'!$F$4:$F$71,MATCH(1,(Dataset!$O2247='Pricing Strategy'!$B$4:$B$71)*(Dataset!$Q2247='Pricing Strategy'!$C$4:$C$71)*(Dataset!$R2247='Pricing Strategy'!$D$4:$D$71),))</f>
        <v>0.4</v>
      </c>
      <c r="V2247" s="3">
        <f>Dataset!$T2247*(1-Dataset!$U2247)</f>
        <v>296.98919999999998</v>
      </c>
    </row>
    <row r="2248" spans="1:22" x14ac:dyDescent="0.3">
      <c r="A2248" s="32"/>
      <c r="C2248" s="3">
        <v>2243</v>
      </c>
      <c r="D2248" s="3" t="s">
        <v>5225</v>
      </c>
      <c r="E2248" s="34">
        <v>43425</v>
      </c>
      <c r="F2248" s="34">
        <v>43429</v>
      </c>
      <c r="G2248" s="3" t="s">
        <v>46</v>
      </c>
      <c r="H2248" s="3" t="s">
        <v>5226</v>
      </c>
      <c r="I2248" s="3" t="s">
        <v>5227</v>
      </c>
      <c r="J2248" s="3" t="s">
        <v>98</v>
      </c>
      <c r="K2248" s="3" t="s">
        <v>23</v>
      </c>
      <c r="L2248" s="3" t="s">
        <v>599</v>
      </c>
      <c r="M2248" s="3" t="s">
        <v>39</v>
      </c>
      <c r="N2248" s="3">
        <v>91104</v>
      </c>
      <c r="O2248" s="3" t="s">
        <v>40</v>
      </c>
      <c r="P2248" s="3" t="s">
        <v>393</v>
      </c>
      <c r="Q2248" s="3" t="s">
        <v>42</v>
      </c>
      <c r="R2248" s="3" t="s">
        <v>55</v>
      </c>
      <c r="S2248" s="3" t="s">
        <v>394</v>
      </c>
      <c r="T2248" s="3">
        <v>56.56</v>
      </c>
      <c r="U2248" s="35" cm="1">
        <f t="array" ref="U2248">INDEX('Pricing Strategy'!$F$4:$F$71,MATCH(1,(Dataset!$O2248='Pricing Strategy'!$B$4:$B$71)*(Dataset!$Q2248='Pricing Strategy'!$C$4:$C$71)*(Dataset!$R2248='Pricing Strategy'!$D$4:$D$71),))</f>
        <v>0.5</v>
      </c>
      <c r="V2248" s="3">
        <f>Dataset!$T2248*(1-Dataset!$U2248)</f>
        <v>28.28</v>
      </c>
    </row>
    <row r="2249" spans="1:22" x14ac:dyDescent="0.3">
      <c r="A2249" s="32"/>
      <c r="C2249" s="3">
        <v>2244</v>
      </c>
      <c r="D2249" s="3" t="s">
        <v>5225</v>
      </c>
      <c r="E2249" s="34">
        <v>43425</v>
      </c>
      <c r="F2249" s="34">
        <v>43429</v>
      </c>
      <c r="G2249" s="3" t="s">
        <v>46</v>
      </c>
      <c r="H2249" s="3" t="s">
        <v>5226</v>
      </c>
      <c r="I2249" s="3" t="s">
        <v>5227</v>
      </c>
      <c r="J2249" s="3" t="s">
        <v>98</v>
      </c>
      <c r="K2249" s="3" t="s">
        <v>23</v>
      </c>
      <c r="L2249" s="3" t="s">
        <v>599</v>
      </c>
      <c r="M2249" s="3" t="s">
        <v>39</v>
      </c>
      <c r="N2249" s="3">
        <v>91104</v>
      </c>
      <c r="O2249" s="3" t="s">
        <v>40</v>
      </c>
      <c r="P2249" s="3" t="s">
        <v>1741</v>
      </c>
      <c r="Q2249" s="3" t="s">
        <v>42</v>
      </c>
      <c r="R2249" s="3" t="s">
        <v>64</v>
      </c>
      <c r="S2249" s="3" t="s">
        <v>1742</v>
      </c>
      <c r="T2249" s="3">
        <v>5.56</v>
      </c>
      <c r="U2249" s="35" cm="1">
        <f t="array" ref="U2249">INDEX('Pricing Strategy'!$F$4:$F$71,MATCH(1,(Dataset!$O2249='Pricing Strategy'!$B$4:$B$71)*(Dataset!$Q2249='Pricing Strategy'!$C$4:$C$71)*(Dataset!$R2249='Pricing Strategy'!$D$4:$D$71),))</f>
        <v>0.45</v>
      </c>
      <c r="V2249" s="3">
        <f>Dataset!$T2249*(1-Dataset!$U2249)</f>
        <v>3.0579999999999998</v>
      </c>
    </row>
    <row r="2250" spans="1:22" x14ac:dyDescent="0.3">
      <c r="A2250" s="32"/>
      <c r="C2250" s="3">
        <v>2245</v>
      </c>
      <c r="D2250" s="3" t="s">
        <v>5225</v>
      </c>
      <c r="E2250" s="34">
        <v>43425</v>
      </c>
      <c r="F2250" s="34">
        <v>43429</v>
      </c>
      <c r="G2250" s="3" t="s">
        <v>46</v>
      </c>
      <c r="H2250" s="3" t="s">
        <v>5226</v>
      </c>
      <c r="I2250" s="3" t="s">
        <v>5227</v>
      </c>
      <c r="J2250" s="3" t="s">
        <v>98</v>
      </c>
      <c r="K2250" s="3" t="s">
        <v>23</v>
      </c>
      <c r="L2250" s="3" t="s">
        <v>599</v>
      </c>
      <c r="M2250" s="3" t="s">
        <v>39</v>
      </c>
      <c r="N2250" s="3">
        <v>91104</v>
      </c>
      <c r="O2250" s="3" t="s">
        <v>40</v>
      </c>
      <c r="P2250" s="3" t="s">
        <v>1882</v>
      </c>
      <c r="Q2250" s="3" t="s">
        <v>42</v>
      </c>
      <c r="R2250" s="3" t="s">
        <v>265</v>
      </c>
      <c r="S2250" s="3" t="s">
        <v>1883</v>
      </c>
      <c r="T2250" s="3">
        <v>9.02</v>
      </c>
      <c r="U2250" s="35" cm="1">
        <f t="array" ref="U2250">INDEX('Pricing Strategy'!$F$4:$F$71,MATCH(1,(Dataset!$O2250='Pricing Strategy'!$B$4:$B$71)*(Dataset!$Q2250='Pricing Strategy'!$C$4:$C$71)*(Dataset!$R2250='Pricing Strategy'!$D$4:$D$71),))</f>
        <v>0.4</v>
      </c>
      <c r="V2250" s="3">
        <f>Dataset!$T2250*(1-Dataset!$U2250)</f>
        <v>5.4119999999999999</v>
      </c>
    </row>
    <row r="2251" spans="1:22" x14ac:dyDescent="0.3">
      <c r="A2251" s="32"/>
      <c r="C2251" s="3">
        <v>2246</v>
      </c>
      <c r="D2251" s="3" t="s">
        <v>5225</v>
      </c>
      <c r="E2251" s="34">
        <v>43425</v>
      </c>
      <c r="F2251" s="34">
        <v>43429</v>
      </c>
      <c r="G2251" s="3" t="s">
        <v>46</v>
      </c>
      <c r="H2251" s="3" t="s">
        <v>5226</v>
      </c>
      <c r="I2251" s="3" t="s">
        <v>5227</v>
      </c>
      <c r="J2251" s="3" t="s">
        <v>98</v>
      </c>
      <c r="K2251" s="3" t="s">
        <v>23</v>
      </c>
      <c r="L2251" s="3" t="s">
        <v>599</v>
      </c>
      <c r="M2251" s="3" t="s">
        <v>39</v>
      </c>
      <c r="N2251" s="3">
        <v>91104</v>
      </c>
      <c r="O2251" s="3" t="s">
        <v>40</v>
      </c>
      <c r="P2251" s="3" t="s">
        <v>137</v>
      </c>
      <c r="Q2251" s="3" t="s">
        <v>42</v>
      </c>
      <c r="R2251" s="3" t="s">
        <v>74</v>
      </c>
      <c r="S2251" s="3" t="s">
        <v>138</v>
      </c>
      <c r="T2251" s="3">
        <v>8.6199999999999992</v>
      </c>
      <c r="U2251" s="35" cm="1">
        <f t="array" ref="U2251">INDEX('Pricing Strategy'!$F$4:$F$71,MATCH(1,(Dataset!$O2251='Pricing Strategy'!$B$4:$B$71)*(Dataset!$Q2251='Pricing Strategy'!$C$4:$C$71)*(Dataset!$R2251='Pricing Strategy'!$D$4:$D$71),))</f>
        <v>0.4</v>
      </c>
      <c r="V2251" s="3">
        <f>Dataset!$T2251*(1-Dataset!$U2251)</f>
        <v>5.1719999999999997</v>
      </c>
    </row>
    <row r="2252" spans="1:22" x14ac:dyDescent="0.3">
      <c r="A2252" s="32"/>
      <c r="C2252" s="3">
        <v>2247</v>
      </c>
      <c r="D2252" s="3" t="s">
        <v>5225</v>
      </c>
      <c r="E2252" s="34">
        <v>43425</v>
      </c>
      <c r="F2252" s="34">
        <v>43429</v>
      </c>
      <c r="G2252" s="3" t="s">
        <v>46</v>
      </c>
      <c r="H2252" s="3" t="s">
        <v>5226</v>
      </c>
      <c r="I2252" s="3" t="s">
        <v>5227</v>
      </c>
      <c r="J2252" s="3" t="s">
        <v>98</v>
      </c>
      <c r="K2252" s="3" t="s">
        <v>23</v>
      </c>
      <c r="L2252" s="3" t="s">
        <v>599</v>
      </c>
      <c r="M2252" s="3" t="s">
        <v>39</v>
      </c>
      <c r="N2252" s="3">
        <v>91104</v>
      </c>
      <c r="O2252" s="3" t="s">
        <v>40</v>
      </c>
      <c r="P2252" s="3" t="s">
        <v>3506</v>
      </c>
      <c r="Q2252" s="3" t="s">
        <v>67</v>
      </c>
      <c r="R2252" s="3" t="s">
        <v>68</v>
      </c>
      <c r="S2252" s="3" t="s">
        <v>3507</v>
      </c>
      <c r="T2252" s="3">
        <v>659.976</v>
      </c>
      <c r="U2252" s="35" cm="1">
        <f t="array" ref="U2252">INDEX('Pricing Strategy'!$F$4:$F$71,MATCH(1,(Dataset!$O2252='Pricing Strategy'!$B$4:$B$71)*(Dataset!$Q2252='Pricing Strategy'!$C$4:$C$71)*(Dataset!$R2252='Pricing Strategy'!$D$4:$D$71),))</f>
        <v>0.4</v>
      </c>
      <c r="V2252" s="3">
        <f>Dataset!$T2252*(1-Dataset!$U2252)</f>
        <v>395.98559999999998</v>
      </c>
    </row>
    <row r="2253" spans="1:22" x14ac:dyDescent="0.3">
      <c r="A2253" s="32"/>
      <c r="C2253" s="3">
        <v>2248</v>
      </c>
      <c r="D2253" s="3" t="s">
        <v>5228</v>
      </c>
      <c r="E2253" s="34">
        <v>42415</v>
      </c>
      <c r="F2253" s="34">
        <v>42418</v>
      </c>
      <c r="G2253" s="3" t="s">
        <v>19</v>
      </c>
      <c r="H2253" s="3" t="s">
        <v>5229</v>
      </c>
      <c r="I2253" s="3" t="s">
        <v>5230</v>
      </c>
      <c r="J2253" s="3" t="s">
        <v>22</v>
      </c>
      <c r="K2253" s="3" t="s">
        <v>23</v>
      </c>
      <c r="L2253" s="3" t="s">
        <v>38</v>
      </c>
      <c r="M2253" s="3" t="s">
        <v>39</v>
      </c>
      <c r="N2253" s="3">
        <v>90004</v>
      </c>
      <c r="O2253" s="3" t="s">
        <v>40</v>
      </c>
      <c r="P2253" s="3" t="s">
        <v>5231</v>
      </c>
      <c r="Q2253" s="3" t="s">
        <v>42</v>
      </c>
      <c r="R2253" s="3" t="s">
        <v>86</v>
      </c>
      <c r="S2253" s="3" t="s">
        <v>5232</v>
      </c>
      <c r="T2253" s="3">
        <v>13.36</v>
      </c>
      <c r="U2253" s="35" cm="1">
        <f t="array" ref="U2253">INDEX('Pricing Strategy'!$F$4:$F$71,MATCH(1,(Dataset!$O2253='Pricing Strategy'!$B$4:$B$71)*(Dataset!$Q2253='Pricing Strategy'!$C$4:$C$71)*(Dataset!$R2253='Pricing Strategy'!$D$4:$D$71),))</f>
        <v>0.4</v>
      </c>
      <c r="V2253" s="3">
        <f>Dataset!$T2253*(1-Dataset!$U2253)</f>
        <v>8.016</v>
      </c>
    </row>
    <row r="2254" spans="1:22" x14ac:dyDescent="0.3">
      <c r="A2254" s="32"/>
      <c r="C2254" s="3">
        <v>2249</v>
      </c>
      <c r="D2254" s="3" t="s">
        <v>5228</v>
      </c>
      <c r="E2254" s="34">
        <v>42415</v>
      </c>
      <c r="F2254" s="34">
        <v>42418</v>
      </c>
      <c r="G2254" s="3" t="s">
        <v>19</v>
      </c>
      <c r="H2254" s="3" t="s">
        <v>5229</v>
      </c>
      <c r="I2254" s="3" t="s">
        <v>5230</v>
      </c>
      <c r="J2254" s="3" t="s">
        <v>22</v>
      </c>
      <c r="K2254" s="3" t="s">
        <v>23</v>
      </c>
      <c r="L2254" s="3" t="s">
        <v>38</v>
      </c>
      <c r="M2254" s="3" t="s">
        <v>39</v>
      </c>
      <c r="N2254" s="3">
        <v>90004</v>
      </c>
      <c r="O2254" s="3" t="s">
        <v>40</v>
      </c>
      <c r="P2254" s="3" t="s">
        <v>4499</v>
      </c>
      <c r="Q2254" s="3" t="s">
        <v>42</v>
      </c>
      <c r="R2254" s="3" t="s">
        <v>71</v>
      </c>
      <c r="S2254" s="3" t="s">
        <v>4500</v>
      </c>
      <c r="T2254" s="3">
        <v>41.72</v>
      </c>
      <c r="U2254" s="35" cm="1">
        <f t="array" ref="U2254">INDEX('Pricing Strategy'!$F$4:$F$71,MATCH(1,(Dataset!$O2254='Pricing Strategy'!$B$4:$B$71)*(Dataset!$Q2254='Pricing Strategy'!$C$4:$C$71)*(Dataset!$R2254='Pricing Strategy'!$D$4:$D$71),))</f>
        <v>0.4</v>
      </c>
      <c r="V2254" s="3">
        <f>Dataset!$T2254*(1-Dataset!$U2254)</f>
        <v>25.032</v>
      </c>
    </row>
    <row r="2255" spans="1:22" x14ac:dyDescent="0.3">
      <c r="A2255" s="32"/>
      <c r="C2255" s="3">
        <v>2250</v>
      </c>
      <c r="D2255" s="3" t="s">
        <v>5228</v>
      </c>
      <c r="E2255" s="34">
        <v>42415</v>
      </c>
      <c r="F2255" s="34">
        <v>42418</v>
      </c>
      <c r="G2255" s="3" t="s">
        <v>19</v>
      </c>
      <c r="H2255" s="3" t="s">
        <v>5229</v>
      </c>
      <c r="I2255" s="3" t="s">
        <v>5230</v>
      </c>
      <c r="J2255" s="3" t="s">
        <v>22</v>
      </c>
      <c r="K2255" s="3" t="s">
        <v>23</v>
      </c>
      <c r="L2255" s="3" t="s">
        <v>38</v>
      </c>
      <c r="M2255" s="3" t="s">
        <v>39</v>
      </c>
      <c r="N2255" s="3">
        <v>90004</v>
      </c>
      <c r="O2255" s="3" t="s">
        <v>40</v>
      </c>
      <c r="P2255" s="3" t="s">
        <v>2393</v>
      </c>
      <c r="Q2255" s="3" t="s">
        <v>42</v>
      </c>
      <c r="R2255" s="3" t="s">
        <v>71</v>
      </c>
      <c r="S2255" s="3" t="s">
        <v>2394</v>
      </c>
      <c r="T2255" s="3">
        <v>11.52</v>
      </c>
      <c r="U2255" s="35" cm="1">
        <f t="array" ref="U2255">INDEX('Pricing Strategy'!$F$4:$F$71,MATCH(1,(Dataset!$O2255='Pricing Strategy'!$B$4:$B$71)*(Dataset!$Q2255='Pricing Strategy'!$C$4:$C$71)*(Dataset!$R2255='Pricing Strategy'!$D$4:$D$71),))</f>
        <v>0.4</v>
      </c>
      <c r="V2255" s="3">
        <f>Dataset!$T2255*(1-Dataset!$U2255)</f>
        <v>6.9119999999999999</v>
      </c>
    </row>
    <row r="2256" spans="1:22" x14ac:dyDescent="0.3">
      <c r="A2256" s="32"/>
      <c r="C2256" s="3">
        <v>2251</v>
      </c>
      <c r="D2256" s="3" t="s">
        <v>5228</v>
      </c>
      <c r="E2256" s="34">
        <v>42415</v>
      </c>
      <c r="F2256" s="34">
        <v>42418</v>
      </c>
      <c r="G2256" s="3" t="s">
        <v>19</v>
      </c>
      <c r="H2256" s="3" t="s">
        <v>5229</v>
      </c>
      <c r="I2256" s="3" t="s">
        <v>5230</v>
      </c>
      <c r="J2256" s="3" t="s">
        <v>22</v>
      </c>
      <c r="K2256" s="3" t="s">
        <v>23</v>
      </c>
      <c r="L2256" s="3" t="s">
        <v>38</v>
      </c>
      <c r="M2256" s="3" t="s">
        <v>39</v>
      </c>
      <c r="N2256" s="3">
        <v>90004</v>
      </c>
      <c r="O2256" s="3" t="s">
        <v>40</v>
      </c>
      <c r="P2256" s="3" t="s">
        <v>5233</v>
      </c>
      <c r="Q2256" s="3" t="s">
        <v>42</v>
      </c>
      <c r="R2256" s="3" t="s">
        <v>74</v>
      </c>
      <c r="S2256" s="3" t="s">
        <v>5234</v>
      </c>
      <c r="T2256" s="3">
        <v>541.44000000000005</v>
      </c>
      <c r="U2256" s="35" cm="1">
        <f t="array" ref="U2256">INDEX('Pricing Strategy'!$F$4:$F$71,MATCH(1,(Dataset!$O2256='Pricing Strategy'!$B$4:$B$71)*(Dataset!$Q2256='Pricing Strategy'!$C$4:$C$71)*(Dataset!$R2256='Pricing Strategy'!$D$4:$D$71),))</f>
        <v>0.4</v>
      </c>
      <c r="V2256" s="3">
        <f>Dataset!$T2256*(1-Dataset!$U2256)</f>
        <v>324.86400000000003</v>
      </c>
    </row>
    <row r="2257" spans="1:22" x14ac:dyDescent="0.3">
      <c r="A2257" s="32"/>
      <c r="C2257" s="3">
        <v>2252</v>
      </c>
      <c r="D2257" s="3" t="s">
        <v>5228</v>
      </c>
      <c r="E2257" s="34">
        <v>42415</v>
      </c>
      <c r="F2257" s="34">
        <v>42418</v>
      </c>
      <c r="G2257" s="3" t="s">
        <v>19</v>
      </c>
      <c r="H2257" s="3" t="s">
        <v>5229</v>
      </c>
      <c r="I2257" s="3" t="s">
        <v>5230</v>
      </c>
      <c r="J2257" s="3" t="s">
        <v>22</v>
      </c>
      <c r="K2257" s="3" t="s">
        <v>23</v>
      </c>
      <c r="L2257" s="3" t="s">
        <v>38</v>
      </c>
      <c r="M2257" s="3" t="s">
        <v>39</v>
      </c>
      <c r="N2257" s="3">
        <v>90004</v>
      </c>
      <c r="O2257" s="3" t="s">
        <v>40</v>
      </c>
      <c r="P2257" s="3" t="s">
        <v>4948</v>
      </c>
      <c r="Q2257" s="3" t="s">
        <v>42</v>
      </c>
      <c r="R2257" s="3" t="s">
        <v>86</v>
      </c>
      <c r="S2257" s="3" t="s">
        <v>5235</v>
      </c>
      <c r="T2257" s="3">
        <v>19.440000000000001</v>
      </c>
      <c r="U2257" s="35" cm="1">
        <f t="array" ref="U2257">INDEX('Pricing Strategy'!$F$4:$F$71,MATCH(1,(Dataset!$O2257='Pricing Strategy'!$B$4:$B$71)*(Dataset!$Q2257='Pricing Strategy'!$C$4:$C$71)*(Dataset!$R2257='Pricing Strategy'!$D$4:$D$71),))</f>
        <v>0.4</v>
      </c>
      <c r="V2257" s="3">
        <f>Dataset!$T2257*(1-Dataset!$U2257)</f>
        <v>11.664</v>
      </c>
    </row>
    <row r="2258" spans="1:22" x14ac:dyDescent="0.3">
      <c r="A2258" s="32"/>
      <c r="C2258" s="3">
        <v>2253</v>
      </c>
      <c r="D2258" s="3" t="s">
        <v>5236</v>
      </c>
      <c r="E2258" s="34">
        <v>42840</v>
      </c>
      <c r="F2258" s="34">
        <v>42842</v>
      </c>
      <c r="G2258" s="3" t="s">
        <v>19</v>
      </c>
      <c r="H2258" s="3" t="s">
        <v>3793</v>
      </c>
      <c r="I2258" s="3" t="s">
        <v>3794</v>
      </c>
      <c r="J2258" s="3" t="s">
        <v>98</v>
      </c>
      <c r="K2258" s="3" t="s">
        <v>23</v>
      </c>
      <c r="L2258" s="3" t="s">
        <v>947</v>
      </c>
      <c r="M2258" s="3" t="s">
        <v>39</v>
      </c>
      <c r="N2258" s="3">
        <v>92105</v>
      </c>
      <c r="O2258" s="3" t="s">
        <v>40</v>
      </c>
      <c r="P2258" s="3" t="s">
        <v>587</v>
      </c>
      <c r="Q2258" s="3" t="s">
        <v>42</v>
      </c>
      <c r="R2258" s="3" t="s">
        <v>86</v>
      </c>
      <c r="S2258" s="3" t="s">
        <v>588</v>
      </c>
      <c r="T2258" s="3">
        <v>143.69999999999999</v>
      </c>
      <c r="U2258" s="35" cm="1">
        <f t="array" ref="U2258">INDEX('Pricing Strategy'!$F$4:$F$71,MATCH(1,(Dataset!$O2258='Pricing Strategy'!$B$4:$B$71)*(Dataset!$Q2258='Pricing Strategy'!$C$4:$C$71)*(Dataset!$R2258='Pricing Strategy'!$D$4:$D$71),))</f>
        <v>0.4</v>
      </c>
      <c r="V2258" s="3">
        <f>Dataset!$T2258*(1-Dataset!$U2258)</f>
        <v>86.219999999999985</v>
      </c>
    </row>
    <row r="2259" spans="1:22" x14ac:dyDescent="0.3">
      <c r="A2259" s="32"/>
      <c r="C2259" s="3">
        <v>2254</v>
      </c>
      <c r="D2259" s="3" t="s">
        <v>5237</v>
      </c>
      <c r="E2259" s="34">
        <v>42641</v>
      </c>
      <c r="F2259" s="34">
        <v>42644</v>
      </c>
      <c r="G2259" s="3" t="s">
        <v>184</v>
      </c>
      <c r="H2259" s="3" t="s">
        <v>3636</v>
      </c>
      <c r="I2259" s="3" t="s">
        <v>3637</v>
      </c>
      <c r="J2259" s="3" t="s">
        <v>37</v>
      </c>
      <c r="K2259" s="3" t="s">
        <v>23</v>
      </c>
      <c r="L2259" s="3" t="s">
        <v>123</v>
      </c>
      <c r="M2259" s="3" t="s">
        <v>39</v>
      </c>
      <c r="N2259" s="3">
        <v>94110</v>
      </c>
      <c r="O2259" s="3" t="s">
        <v>40</v>
      </c>
      <c r="P2259" s="3" t="s">
        <v>1332</v>
      </c>
      <c r="Q2259" s="3" t="s">
        <v>42</v>
      </c>
      <c r="R2259" s="3" t="s">
        <v>74</v>
      </c>
      <c r="S2259" s="3" t="s">
        <v>1333</v>
      </c>
      <c r="T2259" s="3">
        <v>43.26</v>
      </c>
      <c r="U2259" s="35" cm="1">
        <f t="array" ref="U2259">INDEX('Pricing Strategy'!$F$4:$F$71,MATCH(1,(Dataset!$O2259='Pricing Strategy'!$B$4:$B$71)*(Dataset!$Q2259='Pricing Strategy'!$C$4:$C$71)*(Dataset!$R2259='Pricing Strategy'!$D$4:$D$71),))</f>
        <v>0.4</v>
      </c>
      <c r="V2259" s="3">
        <f>Dataset!$T2259*(1-Dataset!$U2259)</f>
        <v>25.956</v>
      </c>
    </row>
    <row r="2260" spans="1:22" x14ac:dyDescent="0.3">
      <c r="A2260" s="32"/>
      <c r="C2260" s="3">
        <v>2255</v>
      </c>
      <c r="D2260" s="3" t="s">
        <v>5237</v>
      </c>
      <c r="E2260" s="34">
        <v>42641</v>
      </c>
      <c r="F2260" s="34">
        <v>42644</v>
      </c>
      <c r="G2260" s="3" t="s">
        <v>184</v>
      </c>
      <c r="H2260" s="3" t="s">
        <v>3636</v>
      </c>
      <c r="I2260" s="3" t="s">
        <v>3637</v>
      </c>
      <c r="J2260" s="3" t="s">
        <v>37</v>
      </c>
      <c r="K2260" s="3" t="s">
        <v>23</v>
      </c>
      <c r="L2260" s="3" t="s">
        <v>123</v>
      </c>
      <c r="M2260" s="3" t="s">
        <v>39</v>
      </c>
      <c r="N2260" s="3">
        <v>94110</v>
      </c>
      <c r="O2260" s="3" t="s">
        <v>40</v>
      </c>
      <c r="P2260" s="3" t="s">
        <v>4443</v>
      </c>
      <c r="Q2260" s="3" t="s">
        <v>42</v>
      </c>
      <c r="R2260" s="3" t="s">
        <v>74</v>
      </c>
      <c r="S2260" s="3" t="s">
        <v>4444</v>
      </c>
      <c r="T2260" s="3">
        <v>43.56</v>
      </c>
      <c r="U2260" s="35" cm="1">
        <f t="array" ref="U2260">INDEX('Pricing Strategy'!$F$4:$F$71,MATCH(1,(Dataset!$O2260='Pricing Strategy'!$B$4:$B$71)*(Dataset!$Q2260='Pricing Strategy'!$C$4:$C$71)*(Dataset!$R2260='Pricing Strategy'!$D$4:$D$71),))</f>
        <v>0.4</v>
      </c>
      <c r="V2260" s="3">
        <f>Dataset!$T2260*(1-Dataset!$U2260)</f>
        <v>26.135999999999999</v>
      </c>
    </row>
    <row r="2261" spans="1:22" x14ac:dyDescent="0.3">
      <c r="A2261" s="32"/>
      <c r="C2261" s="3">
        <v>2256</v>
      </c>
      <c r="D2261" s="3" t="s">
        <v>5238</v>
      </c>
      <c r="E2261" s="34">
        <v>42995</v>
      </c>
      <c r="F2261" s="34">
        <v>43000</v>
      </c>
      <c r="G2261" s="3" t="s">
        <v>46</v>
      </c>
      <c r="H2261" s="3" t="s">
        <v>1346</v>
      </c>
      <c r="I2261" s="3" t="s">
        <v>1347</v>
      </c>
      <c r="J2261" s="3" t="s">
        <v>37</v>
      </c>
      <c r="K2261" s="3" t="s">
        <v>23</v>
      </c>
      <c r="L2261" s="3" t="s">
        <v>5239</v>
      </c>
      <c r="M2261" s="3" t="s">
        <v>5240</v>
      </c>
      <c r="N2261" s="3">
        <v>4401</v>
      </c>
      <c r="O2261" s="3" t="s">
        <v>144</v>
      </c>
      <c r="P2261" s="3" t="s">
        <v>5241</v>
      </c>
      <c r="Q2261" s="3" t="s">
        <v>67</v>
      </c>
      <c r="R2261" s="3" t="s">
        <v>68</v>
      </c>
      <c r="S2261" s="3" t="s">
        <v>5242</v>
      </c>
      <c r="T2261" s="3">
        <v>437.85</v>
      </c>
      <c r="U2261" s="35" cm="1">
        <f t="array" ref="U2261">INDEX('Pricing Strategy'!$F$4:$F$71,MATCH(1,(Dataset!$O2261='Pricing Strategy'!$B$4:$B$71)*(Dataset!$Q2261='Pricing Strategy'!$C$4:$C$71)*(Dataset!$R2261='Pricing Strategy'!$D$4:$D$71),))</f>
        <v>0.4</v>
      </c>
      <c r="V2261" s="3">
        <f>Dataset!$T2261*(1-Dataset!$U2261)</f>
        <v>262.70999999999998</v>
      </c>
    </row>
    <row r="2262" spans="1:22" x14ac:dyDescent="0.3">
      <c r="A2262" s="32"/>
      <c r="C2262" s="3">
        <v>2257</v>
      </c>
      <c r="D2262" s="3" t="s">
        <v>5238</v>
      </c>
      <c r="E2262" s="34">
        <v>42995</v>
      </c>
      <c r="F2262" s="34">
        <v>43000</v>
      </c>
      <c r="G2262" s="3" t="s">
        <v>46</v>
      </c>
      <c r="H2262" s="3" t="s">
        <v>1346</v>
      </c>
      <c r="I2262" s="3" t="s">
        <v>1347</v>
      </c>
      <c r="J2262" s="3" t="s">
        <v>37</v>
      </c>
      <c r="K2262" s="3" t="s">
        <v>23</v>
      </c>
      <c r="L2262" s="3" t="s">
        <v>5239</v>
      </c>
      <c r="M2262" s="3" t="s">
        <v>5240</v>
      </c>
      <c r="N2262" s="3">
        <v>4401</v>
      </c>
      <c r="O2262" s="3" t="s">
        <v>144</v>
      </c>
      <c r="P2262" s="3" t="s">
        <v>3356</v>
      </c>
      <c r="Q2262" s="3" t="s">
        <v>28</v>
      </c>
      <c r="R2262" s="3" t="s">
        <v>61</v>
      </c>
      <c r="S2262" s="3" t="s">
        <v>3357</v>
      </c>
      <c r="T2262" s="3">
        <v>109.48</v>
      </c>
      <c r="U2262" s="35" cm="1">
        <f t="array" ref="U2262">INDEX('Pricing Strategy'!$F$4:$F$71,MATCH(1,(Dataset!$O2262='Pricing Strategy'!$B$4:$B$71)*(Dataset!$Q2262='Pricing Strategy'!$C$4:$C$71)*(Dataset!$R2262='Pricing Strategy'!$D$4:$D$71),))</f>
        <v>0.4</v>
      </c>
      <c r="V2262" s="3">
        <f>Dataset!$T2262*(1-Dataset!$U2262)</f>
        <v>65.688000000000002</v>
      </c>
    </row>
    <row r="2263" spans="1:22" x14ac:dyDescent="0.3">
      <c r="A2263" s="32"/>
      <c r="C2263" s="3">
        <v>2258</v>
      </c>
      <c r="D2263" s="3" t="s">
        <v>5243</v>
      </c>
      <c r="E2263" s="34">
        <v>43267</v>
      </c>
      <c r="F2263" s="34">
        <v>43270</v>
      </c>
      <c r="G2263" s="3" t="s">
        <v>184</v>
      </c>
      <c r="H2263" s="3" t="s">
        <v>538</v>
      </c>
      <c r="I2263" s="3" t="s">
        <v>539</v>
      </c>
      <c r="J2263" s="3" t="s">
        <v>22</v>
      </c>
      <c r="K2263" s="3" t="s">
        <v>23</v>
      </c>
      <c r="L2263" s="3" t="s">
        <v>123</v>
      </c>
      <c r="M2263" s="3" t="s">
        <v>39</v>
      </c>
      <c r="N2263" s="3">
        <v>94122</v>
      </c>
      <c r="O2263" s="3" t="s">
        <v>40</v>
      </c>
      <c r="P2263" s="3" t="s">
        <v>1490</v>
      </c>
      <c r="Q2263" s="3" t="s">
        <v>28</v>
      </c>
      <c r="R2263" s="3" t="s">
        <v>32</v>
      </c>
      <c r="S2263" s="3" t="s">
        <v>1491</v>
      </c>
      <c r="T2263" s="3">
        <v>1212.96</v>
      </c>
      <c r="U2263" s="35" cm="1">
        <f t="array" ref="U2263">INDEX('Pricing Strategy'!$F$4:$F$71,MATCH(1,(Dataset!$O2263='Pricing Strategy'!$B$4:$B$71)*(Dataset!$Q2263='Pricing Strategy'!$C$4:$C$71)*(Dataset!$R2263='Pricing Strategy'!$D$4:$D$71),))</f>
        <v>0.45</v>
      </c>
      <c r="V2263" s="3">
        <f>Dataset!$T2263*(1-Dataset!$U2263)</f>
        <v>667.12800000000004</v>
      </c>
    </row>
    <row r="2264" spans="1:22" x14ac:dyDescent="0.3">
      <c r="A2264" s="32"/>
      <c r="C2264" s="3">
        <v>2259</v>
      </c>
      <c r="D2264" s="3" t="s">
        <v>5243</v>
      </c>
      <c r="E2264" s="34">
        <v>43267</v>
      </c>
      <c r="F2264" s="34">
        <v>43270</v>
      </c>
      <c r="G2264" s="3" t="s">
        <v>184</v>
      </c>
      <c r="H2264" s="3" t="s">
        <v>538</v>
      </c>
      <c r="I2264" s="3" t="s">
        <v>539</v>
      </c>
      <c r="J2264" s="3" t="s">
        <v>22</v>
      </c>
      <c r="K2264" s="3" t="s">
        <v>23</v>
      </c>
      <c r="L2264" s="3" t="s">
        <v>123</v>
      </c>
      <c r="M2264" s="3" t="s">
        <v>39</v>
      </c>
      <c r="N2264" s="3">
        <v>94122</v>
      </c>
      <c r="O2264" s="3" t="s">
        <v>40</v>
      </c>
      <c r="P2264" s="3" t="s">
        <v>5244</v>
      </c>
      <c r="Q2264" s="3" t="s">
        <v>42</v>
      </c>
      <c r="R2264" s="3" t="s">
        <v>86</v>
      </c>
      <c r="S2264" s="3" t="s">
        <v>5245</v>
      </c>
      <c r="T2264" s="3">
        <v>18.54</v>
      </c>
      <c r="U2264" s="35" cm="1">
        <f t="array" ref="U2264">INDEX('Pricing Strategy'!$F$4:$F$71,MATCH(1,(Dataset!$O2264='Pricing Strategy'!$B$4:$B$71)*(Dataset!$Q2264='Pricing Strategy'!$C$4:$C$71)*(Dataset!$R2264='Pricing Strategy'!$D$4:$D$71),))</f>
        <v>0.4</v>
      </c>
      <c r="V2264" s="3">
        <f>Dataset!$T2264*(1-Dataset!$U2264)</f>
        <v>11.123999999999999</v>
      </c>
    </row>
    <row r="2265" spans="1:22" x14ac:dyDescent="0.3">
      <c r="A2265" s="32"/>
      <c r="C2265" s="3">
        <v>2260</v>
      </c>
      <c r="D2265" s="3" t="s">
        <v>5246</v>
      </c>
      <c r="E2265" s="34">
        <v>42682</v>
      </c>
      <c r="F2265" s="34">
        <v>42684</v>
      </c>
      <c r="G2265" s="3" t="s">
        <v>19</v>
      </c>
      <c r="H2265" s="3" t="s">
        <v>5247</v>
      </c>
      <c r="I2265" s="3" t="s">
        <v>5248</v>
      </c>
      <c r="J2265" s="3" t="s">
        <v>98</v>
      </c>
      <c r="K2265" s="3" t="s">
        <v>23</v>
      </c>
      <c r="L2265" s="3" t="s">
        <v>947</v>
      </c>
      <c r="M2265" s="3" t="s">
        <v>39</v>
      </c>
      <c r="N2265" s="3">
        <v>92024</v>
      </c>
      <c r="O2265" s="3" t="s">
        <v>40</v>
      </c>
      <c r="P2265" s="3" t="s">
        <v>2575</v>
      </c>
      <c r="Q2265" s="3" t="s">
        <v>42</v>
      </c>
      <c r="R2265" s="3" t="s">
        <v>265</v>
      </c>
      <c r="S2265" s="3" t="s">
        <v>2576</v>
      </c>
      <c r="T2265" s="3">
        <v>5</v>
      </c>
      <c r="U2265" s="35" cm="1">
        <f t="array" ref="U2265">INDEX('Pricing Strategy'!$F$4:$F$71,MATCH(1,(Dataset!$O2265='Pricing Strategy'!$B$4:$B$71)*(Dataset!$Q2265='Pricing Strategy'!$C$4:$C$71)*(Dataset!$R2265='Pricing Strategy'!$D$4:$D$71),))</f>
        <v>0.4</v>
      </c>
      <c r="V2265" s="3">
        <f>Dataset!$T2265*(1-Dataset!$U2265)</f>
        <v>3</v>
      </c>
    </row>
    <row r="2266" spans="1:22" x14ac:dyDescent="0.3">
      <c r="A2266" s="32"/>
      <c r="C2266" s="3">
        <v>2261</v>
      </c>
      <c r="D2266" s="3" t="s">
        <v>5246</v>
      </c>
      <c r="E2266" s="34">
        <v>42682</v>
      </c>
      <c r="F2266" s="34">
        <v>42684</v>
      </c>
      <c r="G2266" s="3" t="s">
        <v>19</v>
      </c>
      <c r="H2266" s="3" t="s">
        <v>5247</v>
      </c>
      <c r="I2266" s="3" t="s">
        <v>5248</v>
      </c>
      <c r="J2266" s="3" t="s">
        <v>98</v>
      </c>
      <c r="K2266" s="3" t="s">
        <v>23</v>
      </c>
      <c r="L2266" s="3" t="s">
        <v>947</v>
      </c>
      <c r="M2266" s="3" t="s">
        <v>39</v>
      </c>
      <c r="N2266" s="3">
        <v>92024</v>
      </c>
      <c r="O2266" s="3" t="s">
        <v>40</v>
      </c>
      <c r="P2266" s="3" t="s">
        <v>2708</v>
      </c>
      <c r="Q2266" s="3" t="s">
        <v>67</v>
      </c>
      <c r="R2266" s="3" t="s">
        <v>157</v>
      </c>
      <c r="S2266" s="3" t="s">
        <v>2709</v>
      </c>
      <c r="T2266" s="3">
        <v>371.97</v>
      </c>
      <c r="U2266" s="35" cm="1">
        <f t="array" ref="U2266">INDEX('Pricing Strategy'!$F$4:$F$71,MATCH(1,(Dataset!$O2266='Pricing Strategy'!$B$4:$B$71)*(Dataset!$Q2266='Pricing Strategy'!$C$4:$C$71)*(Dataset!$R2266='Pricing Strategy'!$D$4:$D$71),))</f>
        <v>0.45</v>
      </c>
      <c r="V2266" s="3">
        <f>Dataset!$T2266*(1-Dataset!$U2266)</f>
        <v>204.58350000000004</v>
      </c>
    </row>
    <row r="2267" spans="1:22" x14ac:dyDescent="0.3">
      <c r="A2267" s="32"/>
      <c r="C2267" s="3">
        <v>2262</v>
      </c>
      <c r="D2267" s="3" t="s">
        <v>5249</v>
      </c>
      <c r="E2267" s="34">
        <v>42722</v>
      </c>
      <c r="F2267" s="34">
        <v>42722</v>
      </c>
      <c r="G2267" s="3" t="s">
        <v>1290</v>
      </c>
      <c r="H2267" s="3" t="s">
        <v>5250</v>
      </c>
      <c r="I2267" s="3" t="s">
        <v>5251</v>
      </c>
      <c r="J2267" s="3" t="s">
        <v>22</v>
      </c>
      <c r="K2267" s="3" t="s">
        <v>23</v>
      </c>
      <c r="L2267" s="3" t="s">
        <v>262</v>
      </c>
      <c r="M2267" s="3" t="s">
        <v>263</v>
      </c>
      <c r="N2267" s="3">
        <v>10035</v>
      </c>
      <c r="O2267" s="3" t="s">
        <v>144</v>
      </c>
      <c r="P2267" s="3" t="s">
        <v>2247</v>
      </c>
      <c r="Q2267" s="3" t="s">
        <v>67</v>
      </c>
      <c r="R2267" s="3" t="s">
        <v>157</v>
      </c>
      <c r="S2267" s="3" t="s">
        <v>2248</v>
      </c>
      <c r="T2267" s="3">
        <v>166.24</v>
      </c>
      <c r="U2267" s="35" cm="1">
        <f t="array" ref="U2267">INDEX('Pricing Strategy'!$F$4:$F$71,MATCH(1,(Dataset!$O2267='Pricing Strategy'!$B$4:$B$71)*(Dataset!$Q2267='Pricing Strategy'!$C$4:$C$71)*(Dataset!$R2267='Pricing Strategy'!$D$4:$D$71),))</f>
        <v>0.45</v>
      </c>
      <c r="V2267" s="3">
        <f>Dataset!$T2267*(1-Dataset!$U2267)</f>
        <v>91.432000000000016</v>
      </c>
    </row>
    <row r="2268" spans="1:22" x14ac:dyDescent="0.3">
      <c r="A2268" s="32"/>
      <c r="C2268" s="3">
        <v>2263</v>
      </c>
      <c r="D2268" s="3" t="s">
        <v>5252</v>
      </c>
      <c r="E2268" s="34">
        <v>43137</v>
      </c>
      <c r="F2268" s="34">
        <v>43140</v>
      </c>
      <c r="G2268" s="3" t="s">
        <v>184</v>
      </c>
      <c r="H2268" s="3" t="s">
        <v>5253</v>
      </c>
      <c r="I2268" s="3" t="s">
        <v>5254</v>
      </c>
      <c r="J2268" s="3" t="s">
        <v>22</v>
      </c>
      <c r="K2268" s="3" t="s">
        <v>23</v>
      </c>
      <c r="L2268" s="3" t="s">
        <v>1127</v>
      </c>
      <c r="M2268" s="3" t="s">
        <v>315</v>
      </c>
      <c r="N2268" s="3">
        <v>22204</v>
      </c>
      <c r="O2268" s="3" t="s">
        <v>26</v>
      </c>
      <c r="P2268" s="3" t="s">
        <v>2234</v>
      </c>
      <c r="Q2268" s="3" t="s">
        <v>28</v>
      </c>
      <c r="R2268" s="3" t="s">
        <v>29</v>
      </c>
      <c r="S2268" s="3" t="s">
        <v>2235</v>
      </c>
      <c r="T2268" s="3">
        <v>359.97</v>
      </c>
      <c r="U2268" s="35" cm="1">
        <f t="array" ref="U2268">INDEX('Pricing Strategy'!$F$4:$F$71,MATCH(1,(Dataset!$O2268='Pricing Strategy'!$B$4:$B$71)*(Dataset!$Q2268='Pricing Strategy'!$C$4:$C$71)*(Dataset!$R2268='Pricing Strategy'!$D$4:$D$71),))</f>
        <v>0.35</v>
      </c>
      <c r="V2268" s="3">
        <f>Dataset!$T2268*(1-Dataset!$U2268)</f>
        <v>233.98050000000003</v>
      </c>
    </row>
    <row r="2269" spans="1:22" x14ac:dyDescent="0.3">
      <c r="A2269" s="32"/>
      <c r="C2269" s="3">
        <v>2264</v>
      </c>
      <c r="D2269" s="3" t="s">
        <v>5255</v>
      </c>
      <c r="E2269" s="34">
        <v>43053</v>
      </c>
      <c r="F2269" s="34">
        <v>43055</v>
      </c>
      <c r="G2269" s="3" t="s">
        <v>19</v>
      </c>
      <c r="H2269" s="3" t="s">
        <v>1823</v>
      </c>
      <c r="I2269" s="3" t="s">
        <v>1824</v>
      </c>
      <c r="J2269" s="3" t="s">
        <v>22</v>
      </c>
      <c r="K2269" s="3" t="s">
        <v>23</v>
      </c>
      <c r="L2269" s="3" t="s">
        <v>1738</v>
      </c>
      <c r="M2269" s="3" t="s">
        <v>1272</v>
      </c>
      <c r="N2269" s="3">
        <v>30318</v>
      </c>
      <c r="O2269" s="3" t="s">
        <v>26</v>
      </c>
      <c r="P2269" s="3" t="s">
        <v>5256</v>
      </c>
      <c r="Q2269" s="3" t="s">
        <v>67</v>
      </c>
      <c r="R2269" s="3" t="s">
        <v>157</v>
      </c>
      <c r="S2269" s="3" t="s">
        <v>5257</v>
      </c>
      <c r="T2269" s="3">
        <v>499.98</v>
      </c>
      <c r="U2269" s="35" cm="1">
        <f t="array" ref="U2269">INDEX('Pricing Strategy'!$F$4:$F$71,MATCH(1,(Dataset!$O2269='Pricing Strategy'!$B$4:$B$71)*(Dataset!$Q2269='Pricing Strategy'!$C$4:$C$71)*(Dataset!$R2269='Pricing Strategy'!$D$4:$D$71),))</f>
        <v>0.3</v>
      </c>
      <c r="V2269" s="3">
        <f>Dataset!$T2269*(1-Dataset!$U2269)</f>
        <v>349.98599999999999</v>
      </c>
    </row>
    <row r="2270" spans="1:22" x14ac:dyDescent="0.3">
      <c r="A2270" s="32"/>
      <c r="C2270" s="3">
        <v>2265</v>
      </c>
      <c r="D2270" s="3" t="s">
        <v>5255</v>
      </c>
      <c r="E2270" s="34">
        <v>43053</v>
      </c>
      <c r="F2270" s="34">
        <v>43055</v>
      </c>
      <c r="G2270" s="3" t="s">
        <v>19</v>
      </c>
      <c r="H2270" s="3" t="s">
        <v>1823</v>
      </c>
      <c r="I2270" s="3" t="s">
        <v>1824</v>
      </c>
      <c r="J2270" s="3" t="s">
        <v>22</v>
      </c>
      <c r="K2270" s="3" t="s">
        <v>23</v>
      </c>
      <c r="L2270" s="3" t="s">
        <v>1738</v>
      </c>
      <c r="M2270" s="3" t="s">
        <v>1272</v>
      </c>
      <c r="N2270" s="3">
        <v>30318</v>
      </c>
      <c r="O2270" s="3" t="s">
        <v>26</v>
      </c>
      <c r="P2270" s="3" t="s">
        <v>912</v>
      </c>
      <c r="Q2270" s="3" t="s">
        <v>42</v>
      </c>
      <c r="R2270" s="3" t="s">
        <v>86</v>
      </c>
      <c r="S2270" s="3" t="s">
        <v>913</v>
      </c>
      <c r="T2270" s="3">
        <v>5.28</v>
      </c>
      <c r="U2270" s="35" cm="1">
        <f t="array" ref="U2270">INDEX('Pricing Strategy'!$F$4:$F$71,MATCH(1,(Dataset!$O2270='Pricing Strategy'!$B$4:$B$71)*(Dataset!$Q2270='Pricing Strategy'!$C$4:$C$71)*(Dataset!$R2270='Pricing Strategy'!$D$4:$D$71),))</f>
        <v>0.25</v>
      </c>
      <c r="V2270" s="3">
        <f>Dataset!$T2270*(1-Dataset!$U2270)</f>
        <v>3.96</v>
      </c>
    </row>
    <row r="2271" spans="1:22" x14ac:dyDescent="0.3">
      <c r="A2271" s="32"/>
      <c r="C2271" s="3">
        <v>2266</v>
      </c>
      <c r="D2271" s="3" t="s">
        <v>5255</v>
      </c>
      <c r="E2271" s="34">
        <v>43053</v>
      </c>
      <c r="F2271" s="34">
        <v>43055</v>
      </c>
      <c r="G2271" s="3" t="s">
        <v>19</v>
      </c>
      <c r="H2271" s="3" t="s">
        <v>1823</v>
      </c>
      <c r="I2271" s="3" t="s">
        <v>1824</v>
      </c>
      <c r="J2271" s="3" t="s">
        <v>22</v>
      </c>
      <c r="K2271" s="3" t="s">
        <v>23</v>
      </c>
      <c r="L2271" s="3" t="s">
        <v>1738</v>
      </c>
      <c r="M2271" s="3" t="s">
        <v>1272</v>
      </c>
      <c r="N2271" s="3">
        <v>30318</v>
      </c>
      <c r="O2271" s="3" t="s">
        <v>26</v>
      </c>
      <c r="P2271" s="3" t="s">
        <v>3593</v>
      </c>
      <c r="Q2271" s="3" t="s">
        <v>42</v>
      </c>
      <c r="R2271" s="3" t="s">
        <v>71</v>
      </c>
      <c r="S2271" s="3" t="s">
        <v>3594</v>
      </c>
      <c r="T2271" s="3">
        <v>8.26</v>
      </c>
      <c r="U2271" s="35" cm="1">
        <f t="array" ref="U2271">INDEX('Pricing Strategy'!$F$4:$F$71,MATCH(1,(Dataset!$O2271='Pricing Strategy'!$B$4:$B$71)*(Dataset!$Q2271='Pricing Strategy'!$C$4:$C$71)*(Dataset!$R2271='Pricing Strategy'!$D$4:$D$71),))</f>
        <v>0.25</v>
      </c>
      <c r="V2271" s="3">
        <f>Dataset!$T2271*(1-Dataset!$U2271)</f>
        <v>6.1950000000000003</v>
      </c>
    </row>
    <row r="2272" spans="1:22" x14ac:dyDescent="0.3">
      <c r="A2272" s="32"/>
      <c r="C2272" s="3">
        <v>2267</v>
      </c>
      <c r="D2272" s="3" t="s">
        <v>5258</v>
      </c>
      <c r="E2272" s="34">
        <v>43385</v>
      </c>
      <c r="F2272" s="34">
        <v>43385</v>
      </c>
      <c r="G2272" s="3" t="s">
        <v>1290</v>
      </c>
      <c r="H2272" s="3" t="s">
        <v>5259</v>
      </c>
      <c r="I2272" s="3" t="s">
        <v>5260</v>
      </c>
      <c r="J2272" s="3" t="s">
        <v>98</v>
      </c>
      <c r="K2272" s="3" t="s">
        <v>23</v>
      </c>
      <c r="L2272" s="3" t="s">
        <v>733</v>
      </c>
      <c r="M2272" s="3" t="s">
        <v>84</v>
      </c>
      <c r="N2272" s="3">
        <v>28110</v>
      </c>
      <c r="O2272" s="3" t="s">
        <v>26</v>
      </c>
      <c r="P2272" s="3" t="s">
        <v>5261</v>
      </c>
      <c r="Q2272" s="3" t="s">
        <v>42</v>
      </c>
      <c r="R2272" s="3" t="s">
        <v>86</v>
      </c>
      <c r="S2272" s="3" t="s">
        <v>5262</v>
      </c>
      <c r="T2272" s="3">
        <v>7.968</v>
      </c>
      <c r="U2272" s="35" cm="1">
        <f t="array" ref="U2272">INDEX('Pricing Strategy'!$F$4:$F$71,MATCH(1,(Dataset!$O2272='Pricing Strategy'!$B$4:$B$71)*(Dataset!$Q2272='Pricing Strategy'!$C$4:$C$71)*(Dataset!$R2272='Pricing Strategy'!$D$4:$D$71),))</f>
        <v>0.25</v>
      </c>
      <c r="V2272" s="3">
        <f>Dataset!$T2272*(1-Dataset!$U2272)</f>
        <v>5.976</v>
      </c>
    </row>
    <row r="2273" spans="1:22" x14ac:dyDescent="0.3">
      <c r="A2273" s="32"/>
      <c r="C2273" s="3">
        <v>2268</v>
      </c>
      <c r="D2273" s="3" t="s">
        <v>5263</v>
      </c>
      <c r="E2273" s="34">
        <v>43360</v>
      </c>
      <c r="F2273" s="34">
        <v>43360</v>
      </c>
      <c r="G2273" s="3" t="s">
        <v>1290</v>
      </c>
      <c r="H2273" s="3" t="s">
        <v>5264</v>
      </c>
      <c r="I2273" s="3" t="s">
        <v>5265</v>
      </c>
      <c r="J2273" s="3" t="s">
        <v>22</v>
      </c>
      <c r="K2273" s="3" t="s">
        <v>23</v>
      </c>
      <c r="L2273" s="3" t="s">
        <v>91</v>
      </c>
      <c r="M2273" s="3" t="s">
        <v>92</v>
      </c>
      <c r="N2273" s="3">
        <v>98115</v>
      </c>
      <c r="O2273" s="3" t="s">
        <v>40</v>
      </c>
      <c r="P2273" s="3" t="s">
        <v>5266</v>
      </c>
      <c r="Q2273" s="3" t="s">
        <v>42</v>
      </c>
      <c r="R2273" s="3" t="s">
        <v>86</v>
      </c>
      <c r="S2273" s="3" t="s">
        <v>5267</v>
      </c>
      <c r="T2273" s="3">
        <v>12.96</v>
      </c>
      <c r="U2273" s="35" cm="1">
        <f t="array" ref="U2273">INDEX('Pricing Strategy'!$F$4:$F$71,MATCH(1,(Dataset!$O2273='Pricing Strategy'!$B$4:$B$71)*(Dataset!$Q2273='Pricing Strategy'!$C$4:$C$71)*(Dataset!$R2273='Pricing Strategy'!$D$4:$D$71),))</f>
        <v>0.4</v>
      </c>
      <c r="V2273" s="3">
        <f>Dataset!$T2273*(1-Dataset!$U2273)</f>
        <v>7.7759999999999998</v>
      </c>
    </row>
    <row r="2274" spans="1:22" x14ac:dyDescent="0.3">
      <c r="A2274" s="32"/>
      <c r="C2274" s="3">
        <v>2269</v>
      </c>
      <c r="D2274" s="3" t="s">
        <v>5268</v>
      </c>
      <c r="E2274" s="34">
        <v>43454</v>
      </c>
      <c r="F2274" s="34">
        <v>43460</v>
      </c>
      <c r="G2274" s="3" t="s">
        <v>46</v>
      </c>
      <c r="H2274" s="3" t="s">
        <v>1359</v>
      </c>
      <c r="I2274" s="3" t="s">
        <v>1360</v>
      </c>
      <c r="J2274" s="3" t="s">
        <v>37</v>
      </c>
      <c r="K2274" s="3" t="s">
        <v>23</v>
      </c>
      <c r="L2274" s="3" t="s">
        <v>385</v>
      </c>
      <c r="M2274" s="3" t="s">
        <v>263</v>
      </c>
      <c r="N2274" s="3">
        <v>14609</v>
      </c>
      <c r="O2274" s="3" t="s">
        <v>144</v>
      </c>
      <c r="P2274" s="3" t="s">
        <v>5269</v>
      </c>
      <c r="Q2274" s="3" t="s">
        <v>42</v>
      </c>
      <c r="R2274" s="3" t="s">
        <v>86</v>
      </c>
      <c r="S2274" s="3" t="s">
        <v>5270</v>
      </c>
      <c r="T2274" s="3">
        <v>6.48</v>
      </c>
      <c r="U2274" s="35" cm="1">
        <f t="array" ref="U2274">INDEX('Pricing Strategy'!$F$4:$F$71,MATCH(1,(Dataset!$O2274='Pricing Strategy'!$B$4:$B$71)*(Dataset!$Q2274='Pricing Strategy'!$C$4:$C$71)*(Dataset!$R2274='Pricing Strategy'!$D$4:$D$71),))</f>
        <v>0.4</v>
      </c>
      <c r="V2274" s="3">
        <f>Dataset!$T2274*(1-Dataset!$U2274)</f>
        <v>3.8879999999999999</v>
      </c>
    </row>
    <row r="2275" spans="1:22" x14ac:dyDescent="0.3">
      <c r="A2275" s="32"/>
      <c r="C2275" s="3">
        <v>2270</v>
      </c>
      <c r="D2275" s="3" t="s">
        <v>5268</v>
      </c>
      <c r="E2275" s="34">
        <v>43454</v>
      </c>
      <c r="F2275" s="34">
        <v>43460</v>
      </c>
      <c r="G2275" s="3" t="s">
        <v>46</v>
      </c>
      <c r="H2275" s="3" t="s">
        <v>1359</v>
      </c>
      <c r="I2275" s="3" t="s">
        <v>1360</v>
      </c>
      <c r="J2275" s="3" t="s">
        <v>37</v>
      </c>
      <c r="K2275" s="3" t="s">
        <v>23</v>
      </c>
      <c r="L2275" s="3" t="s">
        <v>385</v>
      </c>
      <c r="M2275" s="3" t="s">
        <v>263</v>
      </c>
      <c r="N2275" s="3">
        <v>14609</v>
      </c>
      <c r="O2275" s="3" t="s">
        <v>144</v>
      </c>
      <c r="P2275" s="3" t="s">
        <v>228</v>
      </c>
      <c r="Q2275" s="3" t="s">
        <v>42</v>
      </c>
      <c r="R2275" s="3" t="s">
        <v>71</v>
      </c>
      <c r="S2275" s="3" t="s">
        <v>229</v>
      </c>
      <c r="T2275" s="3">
        <v>6.984</v>
      </c>
      <c r="U2275" s="35" cm="1">
        <f t="array" ref="U2275">INDEX('Pricing Strategy'!$F$4:$F$71,MATCH(1,(Dataset!$O2275='Pricing Strategy'!$B$4:$B$71)*(Dataset!$Q2275='Pricing Strategy'!$C$4:$C$71)*(Dataset!$R2275='Pricing Strategy'!$D$4:$D$71),))</f>
        <v>0.4</v>
      </c>
      <c r="V2275" s="3">
        <f>Dataset!$T2275*(1-Dataset!$U2275)</f>
        <v>4.1903999999999995</v>
      </c>
    </row>
    <row r="2276" spans="1:22" x14ac:dyDescent="0.3">
      <c r="A2276" s="32"/>
      <c r="C2276" s="3">
        <v>2271</v>
      </c>
      <c r="D2276" s="3" t="s">
        <v>5271</v>
      </c>
      <c r="E2276" s="34">
        <v>43436</v>
      </c>
      <c r="F2276" s="34">
        <v>43441</v>
      </c>
      <c r="G2276" s="3" t="s">
        <v>46</v>
      </c>
      <c r="H2276" s="3" t="s">
        <v>1291</v>
      </c>
      <c r="I2276" s="3" t="s">
        <v>1292</v>
      </c>
      <c r="J2276" s="3" t="s">
        <v>37</v>
      </c>
      <c r="K2276" s="3" t="s">
        <v>23</v>
      </c>
      <c r="L2276" s="3" t="s">
        <v>1420</v>
      </c>
      <c r="M2276" s="3" t="s">
        <v>50</v>
      </c>
      <c r="N2276" s="3">
        <v>33180</v>
      </c>
      <c r="O2276" s="3" t="s">
        <v>26</v>
      </c>
      <c r="P2276" s="3" t="s">
        <v>1458</v>
      </c>
      <c r="Q2276" s="3" t="s">
        <v>42</v>
      </c>
      <c r="R2276" s="3" t="s">
        <v>64</v>
      </c>
      <c r="S2276" s="3" t="s">
        <v>1459</v>
      </c>
      <c r="T2276" s="3">
        <v>47.96</v>
      </c>
      <c r="U2276" s="35" cm="1">
        <f t="array" ref="U2276">INDEX('Pricing Strategy'!$F$4:$F$71,MATCH(1,(Dataset!$O2276='Pricing Strategy'!$B$4:$B$71)*(Dataset!$Q2276='Pricing Strategy'!$C$4:$C$71)*(Dataset!$R2276='Pricing Strategy'!$D$4:$D$71),))</f>
        <v>0.3</v>
      </c>
      <c r="V2276" s="3">
        <f>Dataset!$T2276*(1-Dataset!$U2276)</f>
        <v>33.571999999999996</v>
      </c>
    </row>
    <row r="2277" spans="1:22" x14ac:dyDescent="0.3">
      <c r="A2277" s="32"/>
      <c r="C2277" s="3">
        <v>2272</v>
      </c>
      <c r="D2277" s="3" t="s">
        <v>5272</v>
      </c>
      <c r="E2277" s="34">
        <v>42634</v>
      </c>
      <c r="F2277" s="34">
        <v>42640</v>
      </c>
      <c r="G2277" s="3" t="s">
        <v>46</v>
      </c>
      <c r="H2277" s="3" t="s">
        <v>693</v>
      </c>
      <c r="I2277" s="3" t="s">
        <v>694</v>
      </c>
      <c r="J2277" s="3" t="s">
        <v>22</v>
      </c>
      <c r="K2277" s="3" t="s">
        <v>23</v>
      </c>
      <c r="L2277" s="3" t="s">
        <v>91</v>
      </c>
      <c r="M2277" s="3" t="s">
        <v>92</v>
      </c>
      <c r="N2277" s="3">
        <v>98105</v>
      </c>
      <c r="O2277" s="3" t="s">
        <v>40</v>
      </c>
      <c r="P2277" s="3" t="s">
        <v>5273</v>
      </c>
      <c r="Q2277" s="3" t="s">
        <v>42</v>
      </c>
      <c r="R2277" s="3" t="s">
        <v>55</v>
      </c>
      <c r="S2277" s="3" t="s">
        <v>5274</v>
      </c>
      <c r="T2277" s="3">
        <v>199.74</v>
      </c>
      <c r="U2277" s="35" cm="1">
        <f t="array" ref="U2277">INDEX('Pricing Strategy'!$F$4:$F$71,MATCH(1,(Dataset!$O2277='Pricing Strategy'!$B$4:$B$71)*(Dataset!$Q2277='Pricing Strategy'!$C$4:$C$71)*(Dataset!$R2277='Pricing Strategy'!$D$4:$D$71),))</f>
        <v>0.5</v>
      </c>
      <c r="V2277" s="3">
        <f>Dataset!$T2277*(1-Dataset!$U2277)</f>
        <v>99.87</v>
      </c>
    </row>
    <row r="2278" spans="1:22" x14ac:dyDescent="0.3">
      <c r="A2278" s="32"/>
      <c r="C2278" s="3">
        <v>2273</v>
      </c>
      <c r="D2278" s="3" t="s">
        <v>5275</v>
      </c>
      <c r="E2278" s="34">
        <v>42435</v>
      </c>
      <c r="F2278" s="34">
        <v>42440</v>
      </c>
      <c r="G2278" s="3" t="s">
        <v>46</v>
      </c>
      <c r="H2278" s="3" t="s">
        <v>1202</v>
      </c>
      <c r="I2278" s="3" t="s">
        <v>1203</v>
      </c>
      <c r="J2278" s="3" t="s">
        <v>22</v>
      </c>
      <c r="K2278" s="3" t="s">
        <v>23</v>
      </c>
      <c r="L2278" s="3" t="s">
        <v>123</v>
      </c>
      <c r="M2278" s="3" t="s">
        <v>39</v>
      </c>
      <c r="N2278" s="3">
        <v>94122</v>
      </c>
      <c r="O2278" s="3" t="s">
        <v>40</v>
      </c>
      <c r="P2278" s="3" t="s">
        <v>5276</v>
      </c>
      <c r="Q2278" s="3" t="s">
        <v>28</v>
      </c>
      <c r="R2278" s="3" t="s">
        <v>61</v>
      </c>
      <c r="S2278" s="3" t="s">
        <v>5277</v>
      </c>
      <c r="T2278" s="3">
        <v>435.26</v>
      </c>
      <c r="U2278" s="35" cm="1">
        <f t="array" ref="U2278">INDEX('Pricing Strategy'!$F$4:$F$71,MATCH(1,(Dataset!$O2278='Pricing Strategy'!$B$4:$B$71)*(Dataset!$Q2278='Pricing Strategy'!$C$4:$C$71)*(Dataset!$R2278='Pricing Strategy'!$D$4:$D$71),))</f>
        <v>0.4</v>
      </c>
      <c r="V2278" s="3">
        <f>Dataset!$T2278*(1-Dataset!$U2278)</f>
        <v>261.15600000000001</v>
      </c>
    </row>
    <row r="2279" spans="1:22" x14ac:dyDescent="0.3">
      <c r="A2279" s="32"/>
      <c r="C2279" s="3">
        <v>2274</v>
      </c>
      <c r="D2279" s="3" t="s">
        <v>5275</v>
      </c>
      <c r="E2279" s="34">
        <v>42435</v>
      </c>
      <c r="F2279" s="34">
        <v>42440</v>
      </c>
      <c r="G2279" s="3" t="s">
        <v>46</v>
      </c>
      <c r="H2279" s="3" t="s">
        <v>1202</v>
      </c>
      <c r="I2279" s="3" t="s">
        <v>1203</v>
      </c>
      <c r="J2279" s="3" t="s">
        <v>22</v>
      </c>
      <c r="K2279" s="3" t="s">
        <v>23</v>
      </c>
      <c r="L2279" s="3" t="s">
        <v>123</v>
      </c>
      <c r="M2279" s="3" t="s">
        <v>39</v>
      </c>
      <c r="N2279" s="3">
        <v>94122</v>
      </c>
      <c r="O2279" s="3" t="s">
        <v>40</v>
      </c>
      <c r="P2279" s="3" t="s">
        <v>5278</v>
      </c>
      <c r="Q2279" s="3" t="s">
        <v>67</v>
      </c>
      <c r="R2279" s="3" t="s">
        <v>1216</v>
      </c>
      <c r="S2279" s="3" t="s">
        <v>5279</v>
      </c>
      <c r="T2279" s="3">
        <v>1119.9839999999999</v>
      </c>
      <c r="U2279" s="35" cm="1">
        <f t="array" ref="U2279">INDEX('Pricing Strategy'!$F$4:$F$71,MATCH(1,(Dataset!$O2279='Pricing Strategy'!$B$4:$B$71)*(Dataset!$Q2279='Pricing Strategy'!$C$4:$C$71)*(Dataset!$R2279='Pricing Strategy'!$D$4:$D$71),))</f>
        <v>0.5</v>
      </c>
      <c r="V2279" s="3">
        <f>Dataset!$T2279*(1-Dataset!$U2279)</f>
        <v>559.99199999999996</v>
      </c>
    </row>
    <row r="2280" spans="1:22" x14ac:dyDescent="0.3">
      <c r="A2280" s="32"/>
      <c r="C2280" s="3">
        <v>2275</v>
      </c>
      <c r="D2280" s="3" t="s">
        <v>5280</v>
      </c>
      <c r="E2280" s="34">
        <v>42280</v>
      </c>
      <c r="F2280" s="34">
        <v>42285</v>
      </c>
      <c r="G2280" s="3" t="s">
        <v>19</v>
      </c>
      <c r="H2280" s="3" t="s">
        <v>1325</v>
      </c>
      <c r="I2280" s="3" t="s">
        <v>1326</v>
      </c>
      <c r="J2280" s="3" t="s">
        <v>37</v>
      </c>
      <c r="K2280" s="3" t="s">
        <v>23</v>
      </c>
      <c r="L2280" s="3" t="s">
        <v>38</v>
      </c>
      <c r="M2280" s="3" t="s">
        <v>39</v>
      </c>
      <c r="N2280" s="3">
        <v>90036</v>
      </c>
      <c r="O2280" s="3" t="s">
        <v>40</v>
      </c>
      <c r="P2280" s="3" t="s">
        <v>5281</v>
      </c>
      <c r="Q2280" s="3" t="s">
        <v>28</v>
      </c>
      <c r="R2280" s="3" t="s">
        <v>52</v>
      </c>
      <c r="S2280" s="3" t="s">
        <v>5282</v>
      </c>
      <c r="T2280" s="3">
        <v>143.43199999999999</v>
      </c>
      <c r="U2280" s="35" cm="1">
        <f t="array" ref="U2280">INDEX('Pricing Strategy'!$F$4:$F$71,MATCH(1,(Dataset!$O2280='Pricing Strategy'!$B$4:$B$71)*(Dataset!$Q2280='Pricing Strategy'!$C$4:$C$71)*(Dataset!$R2280='Pricing Strategy'!$D$4:$D$71),))</f>
        <v>0.45</v>
      </c>
      <c r="V2280" s="3">
        <f>Dataset!$T2280*(1-Dataset!$U2280)</f>
        <v>78.887600000000006</v>
      </c>
    </row>
    <row r="2281" spans="1:22" x14ac:dyDescent="0.3">
      <c r="A2281" s="32"/>
      <c r="C2281" s="3">
        <v>2276</v>
      </c>
      <c r="D2281" s="3" t="s">
        <v>5280</v>
      </c>
      <c r="E2281" s="34">
        <v>42280</v>
      </c>
      <c r="F2281" s="34">
        <v>42285</v>
      </c>
      <c r="G2281" s="3" t="s">
        <v>19</v>
      </c>
      <c r="H2281" s="3" t="s">
        <v>1325</v>
      </c>
      <c r="I2281" s="3" t="s">
        <v>1326</v>
      </c>
      <c r="J2281" s="3" t="s">
        <v>37</v>
      </c>
      <c r="K2281" s="3" t="s">
        <v>23</v>
      </c>
      <c r="L2281" s="3" t="s">
        <v>38</v>
      </c>
      <c r="M2281" s="3" t="s">
        <v>39</v>
      </c>
      <c r="N2281" s="3">
        <v>90036</v>
      </c>
      <c r="O2281" s="3" t="s">
        <v>40</v>
      </c>
      <c r="P2281" s="3" t="s">
        <v>145</v>
      </c>
      <c r="Q2281" s="3" t="s">
        <v>28</v>
      </c>
      <c r="R2281" s="3" t="s">
        <v>32</v>
      </c>
      <c r="S2281" s="3" t="s">
        <v>146</v>
      </c>
      <c r="T2281" s="3">
        <v>122.352</v>
      </c>
      <c r="U2281" s="35" cm="1">
        <f t="array" ref="U2281">INDEX('Pricing Strategy'!$F$4:$F$71,MATCH(1,(Dataset!$O2281='Pricing Strategy'!$B$4:$B$71)*(Dataset!$Q2281='Pricing Strategy'!$C$4:$C$71)*(Dataset!$R2281='Pricing Strategy'!$D$4:$D$71),))</f>
        <v>0.45</v>
      </c>
      <c r="V2281" s="3">
        <f>Dataset!$T2281*(1-Dataset!$U2281)</f>
        <v>67.293600000000012</v>
      </c>
    </row>
    <row r="2282" spans="1:22" x14ac:dyDescent="0.3">
      <c r="A2282" s="32"/>
      <c r="C2282" s="3">
        <v>2277</v>
      </c>
      <c r="D2282" s="3" t="s">
        <v>5283</v>
      </c>
      <c r="E2282" s="34">
        <v>42182</v>
      </c>
      <c r="F2282" s="34">
        <v>42186</v>
      </c>
      <c r="G2282" s="3" t="s">
        <v>46</v>
      </c>
      <c r="H2282" s="3" t="s">
        <v>1853</v>
      </c>
      <c r="I2282" s="3" t="s">
        <v>1854</v>
      </c>
      <c r="J2282" s="3" t="s">
        <v>22</v>
      </c>
      <c r="K2282" s="3" t="s">
        <v>23</v>
      </c>
      <c r="L2282" s="3" t="s">
        <v>5284</v>
      </c>
      <c r="M2282" s="3" t="s">
        <v>1489</v>
      </c>
      <c r="N2282" s="3">
        <v>38671</v>
      </c>
      <c r="O2282" s="3" t="s">
        <v>26</v>
      </c>
      <c r="P2282" s="3" t="s">
        <v>3329</v>
      </c>
      <c r="Q2282" s="3" t="s">
        <v>42</v>
      </c>
      <c r="R2282" s="3" t="s">
        <v>55</v>
      </c>
      <c r="S2282" s="3" t="s">
        <v>3330</v>
      </c>
      <c r="T2282" s="3">
        <v>306.2</v>
      </c>
      <c r="U2282" s="35" cm="1">
        <f t="array" ref="U2282">INDEX('Pricing Strategy'!$F$4:$F$71,MATCH(1,(Dataset!$O2282='Pricing Strategy'!$B$4:$B$71)*(Dataset!$Q2282='Pricing Strategy'!$C$4:$C$71)*(Dataset!$R2282='Pricing Strategy'!$D$4:$D$71),))</f>
        <v>0.35</v>
      </c>
      <c r="V2282" s="3">
        <f>Dataset!$T2282*(1-Dataset!$U2282)</f>
        <v>199.03</v>
      </c>
    </row>
    <row r="2283" spans="1:22" x14ac:dyDescent="0.3">
      <c r="A2283" s="32"/>
      <c r="C2283" s="3">
        <v>2278</v>
      </c>
      <c r="D2283" s="3" t="s">
        <v>5283</v>
      </c>
      <c r="E2283" s="34">
        <v>42182</v>
      </c>
      <c r="F2283" s="34">
        <v>42186</v>
      </c>
      <c r="G2283" s="3" t="s">
        <v>46</v>
      </c>
      <c r="H2283" s="3" t="s">
        <v>1853</v>
      </c>
      <c r="I2283" s="3" t="s">
        <v>1854</v>
      </c>
      <c r="J2283" s="3" t="s">
        <v>22</v>
      </c>
      <c r="K2283" s="3" t="s">
        <v>23</v>
      </c>
      <c r="L2283" s="3" t="s">
        <v>5284</v>
      </c>
      <c r="M2283" s="3" t="s">
        <v>1489</v>
      </c>
      <c r="N2283" s="3">
        <v>38671</v>
      </c>
      <c r="O2283" s="3" t="s">
        <v>26</v>
      </c>
      <c r="P2283" s="3" t="s">
        <v>3828</v>
      </c>
      <c r="Q2283" s="3" t="s">
        <v>28</v>
      </c>
      <c r="R2283" s="3" t="s">
        <v>52</v>
      </c>
      <c r="S2283" s="3" t="s">
        <v>3279</v>
      </c>
      <c r="T2283" s="3">
        <v>85.98</v>
      </c>
      <c r="U2283" s="35" cm="1">
        <f t="array" ref="U2283">INDEX('Pricing Strategy'!$F$4:$F$71,MATCH(1,(Dataset!$O2283='Pricing Strategy'!$B$4:$B$71)*(Dataset!$Q2283='Pricing Strategy'!$C$4:$C$71)*(Dataset!$R2283='Pricing Strategy'!$D$4:$D$71),))</f>
        <v>0.3</v>
      </c>
      <c r="V2283" s="3">
        <f>Dataset!$T2283*(1-Dataset!$U2283)</f>
        <v>60.186</v>
      </c>
    </row>
    <row r="2284" spans="1:22" x14ac:dyDescent="0.3">
      <c r="A2284" s="32"/>
      <c r="C2284" s="3">
        <v>2279</v>
      </c>
      <c r="D2284" s="3" t="s">
        <v>5283</v>
      </c>
      <c r="E2284" s="34">
        <v>42182</v>
      </c>
      <c r="F2284" s="34">
        <v>42186</v>
      </c>
      <c r="G2284" s="3" t="s">
        <v>46</v>
      </c>
      <c r="H2284" s="3" t="s">
        <v>1853</v>
      </c>
      <c r="I2284" s="3" t="s">
        <v>1854</v>
      </c>
      <c r="J2284" s="3" t="s">
        <v>22</v>
      </c>
      <c r="K2284" s="3" t="s">
        <v>23</v>
      </c>
      <c r="L2284" s="3" t="s">
        <v>5284</v>
      </c>
      <c r="M2284" s="3" t="s">
        <v>1489</v>
      </c>
      <c r="N2284" s="3">
        <v>38671</v>
      </c>
      <c r="O2284" s="3" t="s">
        <v>26</v>
      </c>
      <c r="P2284" s="3" t="s">
        <v>855</v>
      </c>
      <c r="Q2284" s="3" t="s">
        <v>67</v>
      </c>
      <c r="R2284" s="3" t="s">
        <v>157</v>
      </c>
      <c r="S2284" s="3" t="s">
        <v>856</v>
      </c>
      <c r="T2284" s="3">
        <v>223.96</v>
      </c>
      <c r="U2284" s="35" cm="1">
        <f t="array" ref="U2284">INDEX('Pricing Strategy'!$F$4:$F$71,MATCH(1,(Dataset!$O2284='Pricing Strategy'!$B$4:$B$71)*(Dataset!$Q2284='Pricing Strategy'!$C$4:$C$71)*(Dataset!$R2284='Pricing Strategy'!$D$4:$D$71),))</f>
        <v>0.3</v>
      </c>
      <c r="V2284" s="3">
        <f>Dataset!$T2284*(1-Dataset!$U2284)</f>
        <v>156.77199999999999</v>
      </c>
    </row>
    <row r="2285" spans="1:22" x14ac:dyDescent="0.3">
      <c r="A2285" s="32"/>
      <c r="C2285" s="3">
        <v>2280</v>
      </c>
      <c r="D2285" s="3" t="s">
        <v>5285</v>
      </c>
      <c r="E2285" s="34">
        <v>43403</v>
      </c>
      <c r="F2285" s="34">
        <v>43406</v>
      </c>
      <c r="G2285" s="3" t="s">
        <v>184</v>
      </c>
      <c r="H2285" s="3" t="s">
        <v>5286</v>
      </c>
      <c r="I2285" s="3" t="s">
        <v>5287</v>
      </c>
      <c r="J2285" s="3" t="s">
        <v>22</v>
      </c>
      <c r="K2285" s="3" t="s">
        <v>23</v>
      </c>
      <c r="L2285" s="3" t="s">
        <v>91</v>
      </c>
      <c r="M2285" s="3" t="s">
        <v>92</v>
      </c>
      <c r="N2285" s="3">
        <v>98115</v>
      </c>
      <c r="O2285" s="3" t="s">
        <v>40</v>
      </c>
      <c r="P2285" s="3" t="s">
        <v>4934</v>
      </c>
      <c r="Q2285" s="3" t="s">
        <v>28</v>
      </c>
      <c r="R2285" s="3" t="s">
        <v>32</v>
      </c>
      <c r="S2285" s="3" t="s">
        <v>4935</v>
      </c>
      <c r="T2285" s="3">
        <v>97.567999999999998</v>
      </c>
      <c r="U2285" s="35" cm="1">
        <f t="array" ref="U2285">INDEX('Pricing Strategy'!$F$4:$F$71,MATCH(1,(Dataset!$O2285='Pricing Strategy'!$B$4:$B$71)*(Dataset!$Q2285='Pricing Strategy'!$C$4:$C$71)*(Dataset!$R2285='Pricing Strategy'!$D$4:$D$71),))</f>
        <v>0.45</v>
      </c>
      <c r="V2285" s="3">
        <f>Dataset!$T2285*(1-Dataset!$U2285)</f>
        <v>53.662400000000005</v>
      </c>
    </row>
    <row r="2286" spans="1:22" x14ac:dyDescent="0.3">
      <c r="A2286" s="32"/>
      <c r="C2286" s="3">
        <v>2281</v>
      </c>
      <c r="D2286" s="3" t="s">
        <v>5285</v>
      </c>
      <c r="E2286" s="34">
        <v>43403</v>
      </c>
      <c r="F2286" s="34">
        <v>43406</v>
      </c>
      <c r="G2286" s="3" t="s">
        <v>184</v>
      </c>
      <c r="H2286" s="3" t="s">
        <v>5286</v>
      </c>
      <c r="I2286" s="3" t="s">
        <v>5287</v>
      </c>
      <c r="J2286" s="3" t="s">
        <v>22</v>
      </c>
      <c r="K2286" s="3" t="s">
        <v>23</v>
      </c>
      <c r="L2286" s="3" t="s">
        <v>91</v>
      </c>
      <c r="M2286" s="3" t="s">
        <v>92</v>
      </c>
      <c r="N2286" s="3">
        <v>98115</v>
      </c>
      <c r="O2286" s="3" t="s">
        <v>40</v>
      </c>
      <c r="P2286" s="3" t="s">
        <v>3897</v>
      </c>
      <c r="Q2286" s="3" t="s">
        <v>28</v>
      </c>
      <c r="R2286" s="3" t="s">
        <v>32</v>
      </c>
      <c r="S2286" s="3" t="s">
        <v>3898</v>
      </c>
      <c r="T2286" s="3">
        <v>614.27200000000005</v>
      </c>
      <c r="U2286" s="35" cm="1">
        <f t="array" ref="U2286">INDEX('Pricing Strategy'!$F$4:$F$71,MATCH(1,(Dataset!$O2286='Pricing Strategy'!$B$4:$B$71)*(Dataset!$Q2286='Pricing Strategy'!$C$4:$C$71)*(Dataset!$R2286='Pricing Strategy'!$D$4:$D$71),))</f>
        <v>0.45</v>
      </c>
      <c r="V2286" s="3">
        <f>Dataset!$T2286*(1-Dataset!$U2286)</f>
        <v>337.84960000000007</v>
      </c>
    </row>
    <row r="2287" spans="1:22" x14ac:dyDescent="0.3">
      <c r="A2287" s="32"/>
      <c r="C2287" s="3">
        <v>2282</v>
      </c>
      <c r="D2287" s="3" t="s">
        <v>5285</v>
      </c>
      <c r="E2287" s="34">
        <v>43403</v>
      </c>
      <c r="F2287" s="34">
        <v>43406</v>
      </c>
      <c r="G2287" s="3" t="s">
        <v>184</v>
      </c>
      <c r="H2287" s="3" t="s">
        <v>5286</v>
      </c>
      <c r="I2287" s="3" t="s">
        <v>5287</v>
      </c>
      <c r="J2287" s="3" t="s">
        <v>22</v>
      </c>
      <c r="K2287" s="3" t="s">
        <v>23</v>
      </c>
      <c r="L2287" s="3" t="s">
        <v>91</v>
      </c>
      <c r="M2287" s="3" t="s">
        <v>92</v>
      </c>
      <c r="N2287" s="3">
        <v>98115</v>
      </c>
      <c r="O2287" s="3" t="s">
        <v>40</v>
      </c>
      <c r="P2287" s="3" t="s">
        <v>3497</v>
      </c>
      <c r="Q2287" s="3" t="s">
        <v>28</v>
      </c>
      <c r="R2287" s="3" t="s">
        <v>29</v>
      </c>
      <c r="S2287" s="3" t="s">
        <v>3498</v>
      </c>
      <c r="T2287" s="3">
        <v>199.98</v>
      </c>
      <c r="U2287" s="35" cm="1">
        <f t="array" ref="U2287">INDEX('Pricing Strategy'!$F$4:$F$71,MATCH(1,(Dataset!$O2287='Pricing Strategy'!$B$4:$B$71)*(Dataset!$Q2287='Pricing Strategy'!$C$4:$C$71)*(Dataset!$R2287='Pricing Strategy'!$D$4:$D$71),))</f>
        <v>0.5</v>
      </c>
      <c r="V2287" s="3">
        <f>Dataset!$T2287*(1-Dataset!$U2287)</f>
        <v>99.99</v>
      </c>
    </row>
    <row r="2288" spans="1:22" x14ac:dyDescent="0.3">
      <c r="A2288" s="32"/>
      <c r="C2288" s="3">
        <v>2283</v>
      </c>
      <c r="D2288" s="3" t="s">
        <v>5288</v>
      </c>
      <c r="E2288" s="34">
        <v>42981</v>
      </c>
      <c r="F2288" s="34">
        <v>42983</v>
      </c>
      <c r="G2288" s="3" t="s">
        <v>184</v>
      </c>
      <c r="H2288" s="3" t="s">
        <v>4433</v>
      </c>
      <c r="I2288" s="3" t="s">
        <v>4434</v>
      </c>
      <c r="J2288" s="3" t="s">
        <v>37</v>
      </c>
      <c r="K2288" s="3" t="s">
        <v>23</v>
      </c>
      <c r="L2288" s="3" t="s">
        <v>3693</v>
      </c>
      <c r="M2288" s="3" t="s">
        <v>745</v>
      </c>
      <c r="N2288" s="3">
        <v>6457</v>
      </c>
      <c r="O2288" s="3" t="s">
        <v>144</v>
      </c>
      <c r="P2288" s="3" t="s">
        <v>1266</v>
      </c>
      <c r="Q2288" s="3" t="s">
        <v>42</v>
      </c>
      <c r="R2288" s="3" t="s">
        <v>86</v>
      </c>
      <c r="S2288" s="3" t="s">
        <v>1267</v>
      </c>
      <c r="T2288" s="3">
        <v>48.16</v>
      </c>
      <c r="U2288" s="35" cm="1">
        <f t="array" ref="U2288">INDEX('Pricing Strategy'!$F$4:$F$71,MATCH(1,(Dataset!$O2288='Pricing Strategy'!$B$4:$B$71)*(Dataset!$Q2288='Pricing Strategy'!$C$4:$C$71)*(Dataset!$R2288='Pricing Strategy'!$D$4:$D$71),))</f>
        <v>0.4</v>
      </c>
      <c r="V2288" s="3">
        <f>Dataset!$T2288*(1-Dataset!$U2288)</f>
        <v>28.895999999999997</v>
      </c>
    </row>
    <row r="2289" spans="1:22" x14ac:dyDescent="0.3">
      <c r="A2289" s="32"/>
      <c r="C2289" s="3">
        <v>2284</v>
      </c>
      <c r="D2289" s="3" t="s">
        <v>5289</v>
      </c>
      <c r="E2289" s="34">
        <v>42434</v>
      </c>
      <c r="F2289" s="34">
        <v>42438</v>
      </c>
      <c r="G2289" s="3" t="s">
        <v>46</v>
      </c>
      <c r="H2289" s="3" t="s">
        <v>1941</v>
      </c>
      <c r="I2289" s="3" t="s">
        <v>1942</v>
      </c>
      <c r="J2289" s="3" t="s">
        <v>22</v>
      </c>
      <c r="K2289" s="3" t="s">
        <v>23</v>
      </c>
      <c r="L2289" s="3" t="s">
        <v>5290</v>
      </c>
      <c r="M2289" s="3" t="s">
        <v>250</v>
      </c>
      <c r="N2289" s="3">
        <v>47362</v>
      </c>
      <c r="O2289" s="3" t="s">
        <v>101</v>
      </c>
      <c r="P2289" s="3" t="s">
        <v>765</v>
      </c>
      <c r="Q2289" s="3" t="s">
        <v>67</v>
      </c>
      <c r="R2289" s="3" t="s">
        <v>68</v>
      </c>
      <c r="S2289" s="3" t="s">
        <v>766</v>
      </c>
      <c r="T2289" s="3">
        <v>23.92</v>
      </c>
      <c r="U2289" s="35" cm="1">
        <f t="array" ref="U2289">INDEX('Pricing Strategy'!$F$4:$F$71,MATCH(1,(Dataset!$O2289='Pricing Strategy'!$B$4:$B$71)*(Dataset!$Q2289='Pricing Strategy'!$C$4:$C$71)*(Dataset!$R2289='Pricing Strategy'!$D$4:$D$71),))</f>
        <v>0.3</v>
      </c>
      <c r="V2289" s="3">
        <f>Dataset!$T2289*(1-Dataset!$U2289)</f>
        <v>16.744</v>
      </c>
    </row>
    <row r="2290" spans="1:22" x14ac:dyDescent="0.3">
      <c r="A2290" s="32"/>
      <c r="C2290" s="3">
        <v>2285</v>
      </c>
      <c r="D2290" s="3" t="s">
        <v>5289</v>
      </c>
      <c r="E2290" s="34">
        <v>42434</v>
      </c>
      <c r="F2290" s="34">
        <v>42438</v>
      </c>
      <c r="G2290" s="3" t="s">
        <v>46</v>
      </c>
      <c r="H2290" s="3" t="s">
        <v>1941</v>
      </c>
      <c r="I2290" s="3" t="s">
        <v>1942</v>
      </c>
      <c r="J2290" s="3" t="s">
        <v>22</v>
      </c>
      <c r="K2290" s="3" t="s">
        <v>23</v>
      </c>
      <c r="L2290" s="3" t="s">
        <v>5290</v>
      </c>
      <c r="M2290" s="3" t="s">
        <v>250</v>
      </c>
      <c r="N2290" s="3">
        <v>47362</v>
      </c>
      <c r="O2290" s="3" t="s">
        <v>101</v>
      </c>
      <c r="P2290" s="3" t="s">
        <v>5291</v>
      </c>
      <c r="Q2290" s="3" t="s">
        <v>42</v>
      </c>
      <c r="R2290" s="3" t="s">
        <v>74</v>
      </c>
      <c r="S2290" s="3" t="s">
        <v>1430</v>
      </c>
      <c r="T2290" s="3">
        <v>60.69</v>
      </c>
      <c r="U2290" s="35" cm="1">
        <f t="array" ref="U2290">INDEX('Pricing Strategy'!$F$4:$F$71,MATCH(1,(Dataset!$O2290='Pricing Strategy'!$B$4:$B$71)*(Dataset!$Q2290='Pricing Strategy'!$C$4:$C$71)*(Dataset!$R2290='Pricing Strategy'!$D$4:$D$71),))</f>
        <v>0.3</v>
      </c>
      <c r="V2290" s="3">
        <f>Dataset!$T2290*(1-Dataset!$U2290)</f>
        <v>42.482999999999997</v>
      </c>
    </row>
    <row r="2291" spans="1:22" x14ac:dyDescent="0.3">
      <c r="A2291" s="32"/>
      <c r="C2291" s="3">
        <v>2286</v>
      </c>
      <c r="D2291" s="3" t="s">
        <v>5292</v>
      </c>
      <c r="E2291" s="34">
        <v>42860</v>
      </c>
      <c r="F2291" s="34">
        <v>42863</v>
      </c>
      <c r="G2291" s="3" t="s">
        <v>184</v>
      </c>
      <c r="H2291" s="3" t="s">
        <v>5293</v>
      </c>
      <c r="I2291" s="3" t="s">
        <v>5294</v>
      </c>
      <c r="J2291" s="3" t="s">
        <v>37</v>
      </c>
      <c r="K2291" s="3" t="s">
        <v>23</v>
      </c>
      <c r="L2291" s="3" t="s">
        <v>1185</v>
      </c>
      <c r="M2291" s="3" t="s">
        <v>331</v>
      </c>
      <c r="N2291" s="3">
        <v>37130</v>
      </c>
      <c r="O2291" s="3" t="s">
        <v>26</v>
      </c>
      <c r="P2291" s="3" t="s">
        <v>5295</v>
      </c>
      <c r="Q2291" s="3" t="s">
        <v>42</v>
      </c>
      <c r="R2291" s="3" t="s">
        <v>86</v>
      </c>
      <c r="S2291" s="3" t="s">
        <v>5296</v>
      </c>
      <c r="T2291" s="3">
        <v>14.352</v>
      </c>
      <c r="U2291" s="35" cm="1">
        <f t="array" ref="U2291">INDEX('Pricing Strategy'!$F$4:$F$71,MATCH(1,(Dataset!$O2291='Pricing Strategy'!$B$4:$B$71)*(Dataset!$Q2291='Pricing Strategy'!$C$4:$C$71)*(Dataset!$R2291='Pricing Strategy'!$D$4:$D$71),))</f>
        <v>0.25</v>
      </c>
      <c r="V2291" s="3">
        <f>Dataset!$T2291*(1-Dataset!$U2291)</f>
        <v>10.763999999999999</v>
      </c>
    </row>
    <row r="2292" spans="1:22" x14ac:dyDescent="0.3">
      <c r="A2292" s="32"/>
      <c r="C2292" s="3">
        <v>2287</v>
      </c>
      <c r="D2292" s="3" t="s">
        <v>5297</v>
      </c>
      <c r="E2292" s="34">
        <v>43421</v>
      </c>
      <c r="F2292" s="34">
        <v>43427</v>
      </c>
      <c r="G2292" s="3" t="s">
        <v>46</v>
      </c>
      <c r="H2292" s="3" t="s">
        <v>3264</v>
      </c>
      <c r="I2292" s="3" t="s">
        <v>3265</v>
      </c>
      <c r="J2292" s="3" t="s">
        <v>22</v>
      </c>
      <c r="K2292" s="3" t="s">
        <v>23</v>
      </c>
      <c r="L2292" s="3" t="s">
        <v>1978</v>
      </c>
      <c r="M2292" s="3" t="s">
        <v>315</v>
      </c>
      <c r="N2292" s="3">
        <v>24153</v>
      </c>
      <c r="O2292" s="3" t="s">
        <v>26</v>
      </c>
      <c r="P2292" s="3" t="s">
        <v>5298</v>
      </c>
      <c r="Q2292" s="3" t="s">
        <v>42</v>
      </c>
      <c r="R2292" s="3" t="s">
        <v>74</v>
      </c>
      <c r="S2292" s="3" t="s">
        <v>5299</v>
      </c>
      <c r="T2292" s="3">
        <v>35.04</v>
      </c>
      <c r="U2292" s="35" cm="1">
        <f t="array" ref="U2292">INDEX('Pricing Strategy'!$F$4:$F$71,MATCH(1,(Dataset!$O2292='Pricing Strategy'!$B$4:$B$71)*(Dataset!$Q2292='Pricing Strategy'!$C$4:$C$71)*(Dataset!$R2292='Pricing Strategy'!$D$4:$D$71),))</f>
        <v>0.25</v>
      </c>
      <c r="V2292" s="3">
        <f>Dataset!$T2292*(1-Dataset!$U2292)</f>
        <v>26.28</v>
      </c>
    </row>
    <row r="2293" spans="1:22" x14ac:dyDescent="0.3">
      <c r="A2293" s="32"/>
      <c r="C2293" s="3">
        <v>2288</v>
      </c>
      <c r="D2293" s="3" t="s">
        <v>5300</v>
      </c>
      <c r="E2293" s="34">
        <v>43252</v>
      </c>
      <c r="F2293" s="34">
        <v>43256</v>
      </c>
      <c r="G2293" s="3" t="s">
        <v>19</v>
      </c>
      <c r="H2293" s="3" t="s">
        <v>1025</v>
      </c>
      <c r="I2293" s="3" t="s">
        <v>1026</v>
      </c>
      <c r="J2293" s="3" t="s">
        <v>37</v>
      </c>
      <c r="K2293" s="3" t="s">
        <v>23</v>
      </c>
      <c r="L2293" s="3" t="s">
        <v>2839</v>
      </c>
      <c r="M2293" s="3" t="s">
        <v>494</v>
      </c>
      <c r="N2293" s="3">
        <v>43615</v>
      </c>
      <c r="O2293" s="3" t="s">
        <v>144</v>
      </c>
      <c r="P2293" s="3" t="s">
        <v>5301</v>
      </c>
      <c r="Q2293" s="3" t="s">
        <v>42</v>
      </c>
      <c r="R2293" s="3" t="s">
        <v>74</v>
      </c>
      <c r="S2293" s="3" t="s">
        <v>5302</v>
      </c>
      <c r="T2293" s="3">
        <v>17.48</v>
      </c>
      <c r="U2293" s="35" cm="1">
        <f t="array" ref="U2293">INDEX('Pricing Strategy'!$F$4:$F$71,MATCH(1,(Dataset!$O2293='Pricing Strategy'!$B$4:$B$71)*(Dataset!$Q2293='Pricing Strategy'!$C$4:$C$71)*(Dataset!$R2293='Pricing Strategy'!$D$4:$D$71),))</f>
        <v>0.4</v>
      </c>
      <c r="V2293" s="3">
        <f>Dataset!$T2293*(1-Dataset!$U2293)</f>
        <v>10.488</v>
      </c>
    </row>
    <row r="2294" spans="1:22" x14ac:dyDescent="0.3">
      <c r="A2294" s="32"/>
      <c r="C2294" s="3">
        <v>2289</v>
      </c>
      <c r="D2294" s="3" t="s">
        <v>5303</v>
      </c>
      <c r="E2294" s="34">
        <v>43261</v>
      </c>
      <c r="F2294" s="34">
        <v>43264</v>
      </c>
      <c r="G2294" s="3" t="s">
        <v>184</v>
      </c>
      <c r="H2294" s="3" t="s">
        <v>5014</v>
      </c>
      <c r="I2294" s="3" t="s">
        <v>5015</v>
      </c>
      <c r="J2294" s="3" t="s">
        <v>22</v>
      </c>
      <c r="K2294" s="3" t="s">
        <v>23</v>
      </c>
      <c r="L2294" s="3" t="s">
        <v>38</v>
      </c>
      <c r="M2294" s="3" t="s">
        <v>39</v>
      </c>
      <c r="N2294" s="3">
        <v>90032</v>
      </c>
      <c r="O2294" s="3" t="s">
        <v>40</v>
      </c>
      <c r="P2294" s="3" t="s">
        <v>3273</v>
      </c>
      <c r="Q2294" s="3" t="s">
        <v>42</v>
      </c>
      <c r="R2294" s="3" t="s">
        <v>64</v>
      </c>
      <c r="S2294" s="3" t="s">
        <v>3274</v>
      </c>
      <c r="T2294" s="3">
        <v>16.399999999999999</v>
      </c>
      <c r="U2294" s="35" cm="1">
        <f t="array" ref="U2294">INDEX('Pricing Strategy'!$F$4:$F$71,MATCH(1,(Dataset!$O2294='Pricing Strategy'!$B$4:$B$71)*(Dataset!$Q2294='Pricing Strategy'!$C$4:$C$71)*(Dataset!$R2294='Pricing Strategy'!$D$4:$D$71),))</f>
        <v>0.45</v>
      </c>
      <c r="V2294" s="3">
        <f>Dataset!$T2294*(1-Dataset!$U2294)</f>
        <v>9.02</v>
      </c>
    </row>
    <row r="2295" spans="1:22" x14ac:dyDescent="0.3">
      <c r="A2295" s="32"/>
      <c r="C2295" s="3">
        <v>2290</v>
      </c>
      <c r="D2295" s="3" t="s">
        <v>5304</v>
      </c>
      <c r="E2295" s="34">
        <v>43108</v>
      </c>
      <c r="F2295" s="34">
        <v>43111</v>
      </c>
      <c r="G2295" s="3" t="s">
        <v>184</v>
      </c>
      <c r="H2295" s="3" t="s">
        <v>5305</v>
      </c>
      <c r="I2295" s="3" t="s">
        <v>5306</v>
      </c>
      <c r="J2295" s="3" t="s">
        <v>37</v>
      </c>
      <c r="K2295" s="3" t="s">
        <v>23</v>
      </c>
      <c r="L2295" s="3" t="s">
        <v>91</v>
      </c>
      <c r="M2295" s="3" t="s">
        <v>92</v>
      </c>
      <c r="N2295" s="3">
        <v>98115</v>
      </c>
      <c r="O2295" s="3" t="s">
        <v>40</v>
      </c>
      <c r="P2295" s="3" t="s">
        <v>5307</v>
      </c>
      <c r="Q2295" s="3" t="s">
        <v>28</v>
      </c>
      <c r="R2295" s="3" t="s">
        <v>52</v>
      </c>
      <c r="S2295" s="3" t="s">
        <v>5308</v>
      </c>
      <c r="T2295" s="3">
        <v>892.98</v>
      </c>
      <c r="U2295" s="35" cm="1">
        <f t="array" ref="U2295">INDEX('Pricing Strategy'!$F$4:$F$71,MATCH(1,(Dataset!$O2295='Pricing Strategy'!$B$4:$B$71)*(Dataset!$Q2295='Pricing Strategy'!$C$4:$C$71)*(Dataset!$R2295='Pricing Strategy'!$D$4:$D$71),))</f>
        <v>0.45</v>
      </c>
      <c r="V2295" s="3">
        <f>Dataset!$T2295*(1-Dataset!$U2295)</f>
        <v>491.13900000000007</v>
      </c>
    </row>
    <row r="2296" spans="1:22" x14ac:dyDescent="0.3">
      <c r="A2296" s="32"/>
      <c r="C2296" s="3">
        <v>2291</v>
      </c>
      <c r="D2296" s="3" t="s">
        <v>5309</v>
      </c>
      <c r="E2296" s="34">
        <v>42480</v>
      </c>
      <c r="F2296" s="34">
        <v>42485</v>
      </c>
      <c r="G2296" s="3" t="s">
        <v>46</v>
      </c>
      <c r="H2296" s="3" t="s">
        <v>3141</v>
      </c>
      <c r="I2296" s="3" t="s">
        <v>3142</v>
      </c>
      <c r="J2296" s="3" t="s">
        <v>37</v>
      </c>
      <c r="K2296" s="3" t="s">
        <v>23</v>
      </c>
      <c r="L2296" s="3" t="s">
        <v>493</v>
      </c>
      <c r="M2296" s="3" t="s">
        <v>1272</v>
      </c>
      <c r="N2296" s="3">
        <v>31907</v>
      </c>
      <c r="O2296" s="3" t="s">
        <v>26</v>
      </c>
      <c r="P2296" s="3" t="s">
        <v>2587</v>
      </c>
      <c r="Q2296" s="3" t="s">
        <v>67</v>
      </c>
      <c r="R2296" s="3" t="s">
        <v>68</v>
      </c>
      <c r="S2296" s="3" t="s">
        <v>2588</v>
      </c>
      <c r="T2296" s="3">
        <v>287.97000000000003</v>
      </c>
      <c r="U2296" s="35" cm="1">
        <f t="array" ref="U2296">INDEX('Pricing Strategy'!$F$4:$F$71,MATCH(1,(Dataset!$O2296='Pricing Strategy'!$B$4:$B$71)*(Dataset!$Q2296='Pricing Strategy'!$C$4:$C$71)*(Dataset!$R2296='Pricing Strategy'!$D$4:$D$71),))</f>
        <v>0.25</v>
      </c>
      <c r="V2296" s="3">
        <f>Dataset!$T2296*(1-Dataset!$U2296)</f>
        <v>215.97750000000002</v>
      </c>
    </row>
    <row r="2297" spans="1:22" x14ac:dyDescent="0.3">
      <c r="A2297" s="32"/>
      <c r="C2297" s="3">
        <v>2292</v>
      </c>
      <c r="D2297" s="3" t="s">
        <v>5309</v>
      </c>
      <c r="E2297" s="34">
        <v>42480</v>
      </c>
      <c r="F2297" s="34">
        <v>42485</v>
      </c>
      <c r="G2297" s="3" t="s">
        <v>46</v>
      </c>
      <c r="H2297" s="3" t="s">
        <v>3141</v>
      </c>
      <c r="I2297" s="3" t="s">
        <v>3142</v>
      </c>
      <c r="J2297" s="3" t="s">
        <v>37</v>
      </c>
      <c r="K2297" s="3" t="s">
        <v>23</v>
      </c>
      <c r="L2297" s="3" t="s">
        <v>493</v>
      </c>
      <c r="M2297" s="3" t="s">
        <v>1272</v>
      </c>
      <c r="N2297" s="3">
        <v>31907</v>
      </c>
      <c r="O2297" s="3" t="s">
        <v>26</v>
      </c>
      <c r="P2297" s="3" t="s">
        <v>4262</v>
      </c>
      <c r="Q2297" s="3" t="s">
        <v>28</v>
      </c>
      <c r="R2297" s="3" t="s">
        <v>61</v>
      </c>
      <c r="S2297" s="3" t="s">
        <v>4263</v>
      </c>
      <c r="T2297" s="3">
        <v>595.38</v>
      </c>
      <c r="U2297" s="35" cm="1">
        <f t="array" ref="U2297">INDEX('Pricing Strategy'!$F$4:$F$71,MATCH(1,(Dataset!$O2297='Pricing Strategy'!$B$4:$B$71)*(Dataset!$Q2297='Pricing Strategy'!$C$4:$C$71)*(Dataset!$R2297='Pricing Strategy'!$D$4:$D$71),))</f>
        <v>0.25</v>
      </c>
      <c r="V2297" s="3">
        <f>Dataset!$T2297*(1-Dataset!$U2297)</f>
        <v>446.53499999999997</v>
      </c>
    </row>
    <row r="2298" spans="1:22" x14ac:dyDescent="0.3">
      <c r="A2298" s="32"/>
      <c r="C2298" s="3">
        <v>2293</v>
      </c>
      <c r="D2298" s="3" t="s">
        <v>5309</v>
      </c>
      <c r="E2298" s="34">
        <v>42480</v>
      </c>
      <c r="F2298" s="34">
        <v>42485</v>
      </c>
      <c r="G2298" s="3" t="s">
        <v>46</v>
      </c>
      <c r="H2298" s="3" t="s">
        <v>3141</v>
      </c>
      <c r="I2298" s="3" t="s">
        <v>3142</v>
      </c>
      <c r="J2298" s="3" t="s">
        <v>37</v>
      </c>
      <c r="K2298" s="3" t="s">
        <v>23</v>
      </c>
      <c r="L2298" s="3" t="s">
        <v>493</v>
      </c>
      <c r="M2298" s="3" t="s">
        <v>1272</v>
      </c>
      <c r="N2298" s="3">
        <v>31907</v>
      </c>
      <c r="O2298" s="3" t="s">
        <v>26</v>
      </c>
      <c r="P2298" s="3" t="s">
        <v>3056</v>
      </c>
      <c r="Q2298" s="3" t="s">
        <v>42</v>
      </c>
      <c r="R2298" s="3" t="s">
        <v>86</v>
      </c>
      <c r="S2298" s="3" t="s">
        <v>3057</v>
      </c>
      <c r="T2298" s="3">
        <v>12.96</v>
      </c>
      <c r="U2298" s="35" cm="1">
        <f t="array" ref="U2298">INDEX('Pricing Strategy'!$F$4:$F$71,MATCH(1,(Dataset!$O2298='Pricing Strategy'!$B$4:$B$71)*(Dataset!$Q2298='Pricing Strategy'!$C$4:$C$71)*(Dataset!$R2298='Pricing Strategy'!$D$4:$D$71),))</f>
        <v>0.25</v>
      </c>
      <c r="V2298" s="3">
        <f>Dataset!$T2298*(1-Dataset!$U2298)</f>
        <v>9.7200000000000006</v>
      </c>
    </row>
    <row r="2299" spans="1:22" x14ac:dyDescent="0.3">
      <c r="A2299" s="32"/>
      <c r="C2299" s="3">
        <v>2294</v>
      </c>
      <c r="D2299" s="3" t="s">
        <v>5310</v>
      </c>
      <c r="E2299" s="34">
        <v>42675</v>
      </c>
      <c r="F2299" s="34">
        <v>42680</v>
      </c>
      <c r="G2299" s="3" t="s">
        <v>46</v>
      </c>
      <c r="H2299" s="3" t="s">
        <v>3607</v>
      </c>
      <c r="I2299" s="3" t="s">
        <v>3608</v>
      </c>
      <c r="J2299" s="3" t="s">
        <v>37</v>
      </c>
      <c r="K2299" s="3" t="s">
        <v>23</v>
      </c>
      <c r="L2299" s="3" t="s">
        <v>262</v>
      </c>
      <c r="M2299" s="3" t="s">
        <v>263</v>
      </c>
      <c r="N2299" s="3">
        <v>10009</v>
      </c>
      <c r="O2299" s="3" t="s">
        <v>144</v>
      </c>
      <c r="P2299" s="3" t="s">
        <v>1938</v>
      </c>
      <c r="Q2299" s="3" t="s">
        <v>67</v>
      </c>
      <c r="R2299" s="3" t="s">
        <v>68</v>
      </c>
      <c r="S2299" s="3" t="s">
        <v>1939</v>
      </c>
      <c r="T2299" s="3">
        <v>4.95</v>
      </c>
      <c r="U2299" s="35" cm="1">
        <f t="array" ref="U2299">INDEX('Pricing Strategy'!$F$4:$F$71,MATCH(1,(Dataset!$O2299='Pricing Strategy'!$B$4:$B$71)*(Dataset!$Q2299='Pricing Strategy'!$C$4:$C$71)*(Dataset!$R2299='Pricing Strategy'!$D$4:$D$71),))</f>
        <v>0.4</v>
      </c>
      <c r="V2299" s="3">
        <f>Dataset!$T2299*(1-Dataset!$U2299)</f>
        <v>2.97</v>
      </c>
    </row>
    <row r="2300" spans="1:22" x14ac:dyDescent="0.3">
      <c r="A2300" s="32"/>
      <c r="C2300" s="3">
        <v>2295</v>
      </c>
      <c r="D2300" s="3" t="s">
        <v>5311</v>
      </c>
      <c r="E2300" s="34">
        <v>43457</v>
      </c>
      <c r="F2300" s="34">
        <v>43461</v>
      </c>
      <c r="G2300" s="3" t="s">
        <v>46</v>
      </c>
      <c r="H2300" s="3" t="s">
        <v>4433</v>
      </c>
      <c r="I2300" s="3" t="s">
        <v>4434</v>
      </c>
      <c r="J2300" s="3" t="s">
        <v>37</v>
      </c>
      <c r="K2300" s="3" t="s">
        <v>23</v>
      </c>
      <c r="L2300" s="3" t="s">
        <v>3693</v>
      </c>
      <c r="M2300" s="3" t="s">
        <v>745</v>
      </c>
      <c r="N2300" s="3">
        <v>6457</v>
      </c>
      <c r="O2300" s="3" t="s">
        <v>144</v>
      </c>
      <c r="P2300" s="3" t="s">
        <v>334</v>
      </c>
      <c r="Q2300" s="3" t="s">
        <v>28</v>
      </c>
      <c r="R2300" s="3" t="s">
        <v>61</v>
      </c>
      <c r="S2300" s="3" t="s">
        <v>335</v>
      </c>
      <c r="T2300" s="3">
        <v>181.95</v>
      </c>
      <c r="U2300" s="35" cm="1">
        <f t="array" ref="U2300">INDEX('Pricing Strategy'!$F$4:$F$71,MATCH(1,(Dataset!$O2300='Pricing Strategy'!$B$4:$B$71)*(Dataset!$Q2300='Pricing Strategy'!$C$4:$C$71)*(Dataset!$R2300='Pricing Strategy'!$D$4:$D$71),))</f>
        <v>0.4</v>
      </c>
      <c r="V2300" s="3">
        <f>Dataset!$T2300*(1-Dataset!$U2300)</f>
        <v>109.16999999999999</v>
      </c>
    </row>
    <row r="2301" spans="1:22" x14ac:dyDescent="0.3">
      <c r="A2301" s="32"/>
      <c r="C2301" s="3">
        <v>2296</v>
      </c>
      <c r="D2301" s="3" t="s">
        <v>5312</v>
      </c>
      <c r="E2301" s="34">
        <v>42675</v>
      </c>
      <c r="F2301" s="34">
        <v>42679</v>
      </c>
      <c r="G2301" s="3" t="s">
        <v>46</v>
      </c>
      <c r="H2301" s="3" t="s">
        <v>887</v>
      </c>
      <c r="I2301" s="3" t="s">
        <v>888</v>
      </c>
      <c r="J2301" s="3" t="s">
        <v>22</v>
      </c>
      <c r="K2301" s="3" t="s">
        <v>23</v>
      </c>
      <c r="L2301" s="3" t="s">
        <v>262</v>
      </c>
      <c r="M2301" s="3" t="s">
        <v>263</v>
      </c>
      <c r="N2301" s="3">
        <v>10011</v>
      </c>
      <c r="O2301" s="3" t="s">
        <v>144</v>
      </c>
      <c r="P2301" s="3" t="s">
        <v>3661</v>
      </c>
      <c r="Q2301" s="3" t="s">
        <v>42</v>
      </c>
      <c r="R2301" s="3" t="s">
        <v>86</v>
      </c>
      <c r="S2301" s="3" t="s">
        <v>3662</v>
      </c>
      <c r="T2301" s="3">
        <v>13.52</v>
      </c>
      <c r="U2301" s="35" cm="1">
        <f t="array" ref="U2301">INDEX('Pricing Strategy'!$F$4:$F$71,MATCH(1,(Dataset!$O2301='Pricing Strategy'!$B$4:$B$71)*(Dataset!$Q2301='Pricing Strategy'!$C$4:$C$71)*(Dataset!$R2301='Pricing Strategy'!$D$4:$D$71),))</f>
        <v>0.4</v>
      </c>
      <c r="V2301" s="3">
        <f>Dataset!$T2301*(1-Dataset!$U2301)</f>
        <v>8.1120000000000001</v>
      </c>
    </row>
    <row r="2302" spans="1:22" x14ac:dyDescent="0.3">
      <c r="A2302" s="32"/>
      <c r="C2302" s="3">
        <v>2297</v>
      </c>
      <c r="D2302" s="3" t="s">
        <v>5312</v>
      </c>
      <c r="E2302" s="34">
        <v>42675</v>
      </c>
      <c r="F2302" s="34">
        <v>42679</v>
      </c>
      <c r="G2302" s="3" t="s">
        <v>46</v>
      </c>
      <c r="H2302" s="3" t="s">
        <v>887</v>
      </c>
      <c r="I2302" s="3" t="s">
        <v>888</v>
      </c>
      <c r="J2302" s="3" t="s">
        <v>22</v>
      </c>
      <c r="K2302" s="3" t="s">
        <v>23</v>
      </c>
      <c r="L2302" s="3" t="s">
        <v>262</v>
      </c>
      <c r="M2302" s="3" t="s">
        <v>263</v>
      </c>
      <c r="N2302" s="3">
        <v>10011</v>
      </c>
      <c r="O2302" s="3" t="s">
        <v>144</v>
      </c>
      <c r="P2302" s="3" t="s">
        <v>2680</v>
      </c>
      <c r="Q2302" s="3" t="s">
        <v>28</v>
      </c>
      <c r="R2302" s="3" t="s">
        <v>61</v>
      </c>
      <c r="S2302" s="3" t="s">
        <v>2681</v>
      </c>
      <c r="T2302" s="3">
        <v>259.7</v>
      </c>
      <c r="U2302" s="35" cm="1">
        <f t="array" ref="U2302">INDEX('Pricing Strategy'!$F$4:$F$71,MATCH(1,(Dataset!$O2302='Pricing Strategy'!$B$4:$B$71)*(Dataset!$Q2302='Pricing Strategy'!$C$4:$C$71)*(Dataset!$R2302='Pricing Strategy'!$D$4:$D$71),))</f>
        <v>0.4</v>
      </c>
      <c r="V2302" s="3">
        <f>Dataset!$T2302*(1-Dataset!$U2302)</f>
        <v>155.82</v>
      </c>
    </row>
    <row r="2303" spans="1:22" x14ac:dyDescent="0.3">
      <c r="A2303" s="32"/>
      <c r="C2303" s="3">
        <v>2298</v>
      </c>
      <c r="D2303" s="3" t="s">
        <v>5312</v>
      </c>
      <c r="E2303" s="34">
        <v>42675</v>
      </c>
      <c r="F2303" s="34">
        <v>42679</v>
      </c>
      <c r="G2303" s="3" t="s">
        <v>46</v>
      </c>
      <c r="H2303" s="3" t="s">
        <v>887</v>
      </c>
      <c r="I2303" s="3" t="s">
        <v>888</v>
      </c>
      <c r="J2303" s="3" t="s">
        <v>22</v>
      </c>
      <c r="K2303" s="3" t="s">
        <v>23</v>
      </c>
      <c r="L2303" s="3" t="s">
        <v>262</v>
      </c>
      <c r="M2303" s="3" t="s">
        <v>263</v>
      </c>
      <c r="N2303" s="3">
        <v>10011</v>
      </c>
      <c r="O2303" s="3" t="s">
        <v>144</v>
      </c>
      <c r="P2303" s="3" t="s">
        <v>5313</v>
      </c>
      <c r="Q2303" s="3" t="s">
        <v>67</v>
      </c>
      <c r="R2303" s="3" t="s">
        <v>68</v>
      </c>
      <c r="S2303" s="3" t="s">
        <v>5314</v>
      </c>
      <c r="T2303" s="3">
        <v>42.95</v>
      </c>
      <c r="U2303" s="35" cm="1">
        <f t="array" ref="U2303">INDEX('Pricing Strategy'!$F$4:$F$71,MATCH(1,(Dataset!$O2303='Pricing Strategy'!$B$4:$B$71)*(Dataset!$Q2303='Pricing Strategy'!$C$4:$C$71)*(Dataset!$R2303='Pricing Strategy'!$D$4:$D$71),))</f>
        <v>0.4</v>
      </c>
      <c r="V2303" s="3">
        <f>Dataset!$T2303*(1-Dataset!$U2303)</f>
        <v>25.77</v>
      </c>
    </row>
    <row r="2304" spans="1:22" x14ac:dyDescent="0.3">
      <c r="A2304" s="32"/>
      <c r="C2304" s="3">
        <v>2299</v>
      </c>
      <c r="D2304" s="3" t="s">
        <v>5312</v>
      </c>
      <c r="E2304" s="34">
        <v>42675</v>
      </c>
      <c r="F2304" s="34">
        <v>42679</v>
      </c>
      <c r="G2304" s="3" t="s">
        <v>46</v>
      </c>
      <c r="H2304" s="3" t="s">
        <v>887</v>
      </c>
      <c r="I2304" s="3" t="s">
        <v>888</v>
      </c>
      <c r="J2304" s="3" t="s">
        <v>22</v>
      </c>
      <c r="K2304" s="3" t="s">
        <v>23</v>
      </c>
      <c r="L2304" s="3" t="s">
        <v>262</v>
      </c>
      <c r="M2304" s="3" t="s">
        <v>263</v>
      </c>
      <c r="N2304" s="3">
        <v>10011</v>
      </c>
      <c r="O2304" s="3" t="s">
        <v>144</v>
      </c>
      <c r="P2304" s="3" t="s">
        <v>2546</v>
      </c>
      <c r="Q2304" s="3" t="s">
        <v>67</v>
      </c>
      <c r="R2304" s="3" t="s">
        <v>157</v>
      </c>
      <c r="S2304" s="3" t="s">
        <v>2547</v>
      </c>
      <c r="T2304" s="3">
        <v>1399.93</v>
      </c>
      <c r="U2304" s="35" cm="1">
        <f t="array" ref="U2304">INDEX('Pricing Strategy'!$F$4:$F$71,MATCH(1,(Dataset!$O2304='Pricing Strategy'!$B$4:$B$71)*(Dataset!$Q2304='Pricing Strategy'!$C$4:$C$71)*(Dataset!$R2304='Pricing Strategy'!$D$4:$D$71),))</f>
        <v>0.45</v>
      </c>
      <c r="V2304" s="3">
        <f>Dataset!$T2304*(1-Dataset!$U2304)</f>
        <v>769.96150000000011</v>
      </c>
    </row>
    <row r="2305" spans="1:22" x14ac:dyDescent="0.3">
      <c r="A2305" s="32"/>
      <c r="C2305" s="3">
        <v>2300</v>
      </c>
      <c r="D2305" s="3" t="s">
        <v>5312</v>
      </c>
      <c r="E2305" s="34">
        <v>42675</v>
      </c>
      <c r="F2305" s="34">
        <v>42679</v>
      </c>
      <c r="G2305" s="3" t="s">
        <v>46</v>
      </c>
      <c r="H2305" s="3" t="s">
        <v>887</v>
      </c>
      <c r="I2305" s="3" t="s">
        <v>888</v>
      </c>
      <c r="J2305" s="3" t="s">
        <v>22</v>
      </c>
      <c r="K2305" s="3" t="s">
        <v>23</v>
      </c>
      <c r="L2305" s="3" t="s">
        <v>262</v>
      </c>
      <c r="M2305" s="3" t="s">
        <v>263</v>
      </c>
      <c r="N2305" s="3">
        <v>10011</v>
      </c>
      <c r="O2305" s="3" t="s">
        <v>144</v>
      </c>
      <c r="P2305" s="3" t="s">
        <v>1858</v>
      </c>
      <c r="Q2305" s="3" t="s">
        <v>67</v>
      </c>
      <c r="R2305" s="3" t="s">
        <v>68</v>
      </c>
      <c r="S2305" s="3" t="s">
        <v>1859</v>
      </c>
      <c r="T2305" s="3">
        <v>503.96</v>
      </c>
      <c r="U2305" s="35" cm="1">
        <f t="array" ref="U2305">INDEX('Pricing Strategy'!$F$4:$F$71,MATCH(1,(Dataset!$O2305='Pricing Strategy'!$B$4:$B$71)*(Dataset!$Q2305='Pricing Strategy'!$C$4:$C$71)*(Dataset!$R2305='Pricing Strategy'!$D$4:$D$71),))</f>
        <v>0.4</v>
      </c>
      <c r="V2305" s="3">
        <f>Dataset!$T2305*(1-Dataset!$U2305)</f>
        <v>302.37599999999998</v>
      </c>
    </row>
    <row r="2306" spans="1:22" x14ac:dyDescent="0.3">
      <c r="A2306" s="32"/>
      <c r="C2306" s="3">
        <v>2301</v>
      </c>
      <c r="D2306" s="3" t="s">
        <v>5315</v>
      </c>
      <c r="E2306" s="34">
        <v>42322</v>
      </c>
      <c r="F2306" s="34">
        <v>42326</v>
      </c>
      <c r="G2306" s="3" t="s">
        <v>46</v>
      </c>
      <c r="H2306" s="3" t="s">
        <v>1258</v>
      </c>
      <c r="I2306" s="3" t="s">
        <v>1259</v>
      </c>
      <c r="J2306" s="3" t="s">
        <v>22</v>
      </c>
      <c r="K2306" s="3" t="s">
        <v>23</v>
      </c>
      <c r="L2306" s="3" t="s">
        <v>5316</v>
      </c>
      <c r="M2306" s="3" t="s">
        <v>234</v>
      </c>
      <c r="N2306" s="3">
        <v>48640</v>
      </c>
      <c r="O2306" s="3" t="s">
        <v>101</v>
      </c>
      <c r="P2306" s="3" t="s">
        <v>104</v>
      </c>
      <c r="Q2306" s="3" t="s">
        <v>42</v>
      </c>
      <c r="R2306" s="3" t="s">
        <v>71</v>
      </c>
      <c r="S2306" s="3" t="s">
        <v>105</v>
      </c>
      <c r="T2306" s="3">
        <v>12.72</v>
      </c>
      <c r="U2306" s="35" cm="1">
        <f t="array" ref="U2306">INDEX('Pricing Strategy'!$F$4:$F$71,MATCH(1,(Dataset!$O2306='Pricing Strategy'!$B$4:$B$71)*(Dataset!$Q2306='Pricing Strategy'!$C$4:$C$71)*(Dataset!$R2306='Pricing Strategy'!$D$4:$D$71),))</f>
        <v>0.3</v>
      </c>
      <c r="V2306" s="3">
        <f>Dataset!$T2306*(1-Dataset!$U2306)</f>
        <v>8.9039999999999999</v>
      </c>
    </row>
    <row r="2307" spans="1:22" x14ac:dyDescent="0.3">
      <c r="A2307" s="32"/>
      <c r="C2307" s="3">
        <v>2302</v>
      </c>
      <c r="D2307" s="3" t="s">
        <v>5315</v>
      </c>
      <c r="E2307" s="34">
        <v>42322</v>
      </c>
      <c r="F2307" s="34">
        <v>42326</v>
      </c>
      <c r="G2307" s="3" t="s">
        <v>46</v>
      </c>
      <c r="H2307" s="3" t="s">
        <v>1258</v>
      </c>
      <c r="I2307" s="3" t="s">
        <v>1259</v>
      </c>
      <c r="J2307" s="3" t="s">
        <v>22</v>
      </c>
      <c r="K2307" s="3" t="s">
        <v>23</v>
      </c>
      <c r="L2307" s="3" t="s">
        <v>5316</v>
      </c>
      <c r="M2307" s="3" t="s">
        <v>234</v>
      </c>
      <c r="N2307" s="3">
        <v>48640</v>
      </c>
      <c r="O2307" s="3" t="s">
        <v>101</v>
      </c>
      <c r="P2307" s="3" t="s">
        <v>2393</v>
      </c>
      <c r="Q2307" s="3" t="s">
        <v>42</v>
      </c>
      <c r="R2307" s="3" t="s">
        <v>71</v>
      </c>
      <c r="S2307" s="3" t="s">
        <v>2394</v>
      </c>
      <c r="T2307" s="3">
        <v>11.52</v>
      </c>
      <c r="U2307" s="35" cm="1">
        <f t="array" ref="U2307">INDEX('Pricing Strategy'!$F$4:$F$71,MATCH(1,(Dataset!$O2307='Pricing Strategy'!$B$4:$B$71)*(Dataset!$Q2307='Pricing Strategy'!$C$4:$C$71)*(Dataset!$R2307='Pricing Strategy'!$D$4:$D$71),))</f>
        <v>0.3</v>
      </c>
      <c r="V2307" s="3">
        <f>Dataset!$T2307*(1-Dataset!$U2307)</f>
        <v>8.0640000000000001</v>
      </c>
    </row>
    <row r="2308" spans="1:22" x14ac:dyDescent="0.3">
      <c r="A2308" s="32"/>
      <c r="C2308" s="3">
        <v>2303</v>
      </c>
      <c r="D2308" s="3" t="s">
        <v>5317</v>
      </c>
      <c r="E2308" s="34">
        <v>42752</v>
      </c>
      <c r="F2308" s="34">
        <v>42756</v>
      </c>
      <c r="G2308" s="3" t="s">
        <v>46</v>
      </c>
      <c r="H2308" s="3" t="s">
        <v>3261</v>
      </c>
      <c r="I2308" s="3" t="s">
        <v>3262</v>
      </c>
      <c r="J2308" s="3" t="s">
        <v>37</v>
      </c>
      <c r="K2308" s="3" t="s">
        <v>23</v>
      </c>
      <c r="L2308" s="3" t="s">
        <v>493</v>
      </c>
      <c r="M2308" s="3" t="s">
        <v>1272</v>
      </c>
      <c r="N2308" s="3">
        <v>31907</v>
      </c>
      <c r="O2308" s="3" t="s">
        <v>26</v>
      </c>
      <c r="P2308" s="3" t="s">
        <v>2145</v>
      </c>
      <c r="Q2308" s="3" t="s">
        <v>67</v>
      </c>
      <c r="R2308" s="3" t="s">
        <v>157</v>
      </c>
      <c r="S2308" s="3" t="s">
        <v>2146</v>
      </c>
      <c r="T2308" s="3">
        <v>316</v>
      </c>
      <c r="U2308" s="35" cm="1">
        <f t="array" ref="U2308">INDEX('Pricing Strategy'!$F$4:$F$71,MATCH(1,(Dataset!$O2308='Pricing Strategy'!$B$4:$B$71)*(Dataset!$Q2308='Pricing Strategy'!$C$4:$C$71)*(Dataset!$R2308='Pricing Strategy'!$D$4:$D$71),))</f>
        <v>0.3</v>
      </c>
      <c r="V2308" s="3">
        <f>Dataset!$T2308*(1-Dataset!$U2308)</f>
        <v>221.2</v>
      </c>
    </row>
    <row r="2309" spans="1:22" x14ac:dyDescent="0.3">
      <c r="A2309" s="32"/>
      <c r="C2309" s="3">
        <v>2304</v>
      </c>
      <c r="D2309" s="3" t="s">
        <v>5318</v>
      </c>
      <c r="E2309" s="34">
        <v>43360</v>
      </c>
      <c r="F2309" s="34">
        <v>43365</v>
      </c>
      <c r="G2309" s="3" t="s">
        <v>19</v>
      </c>
      <c r="H2309" s="3" t="s">
        <v>2069</v>
      </c>
      <c r="I2309" s="3" t="s">
        <v>2070</v>
      </c>
      <c r="J2309" s="3" t="s">
        <v>98</v>
      </c>
      <c r="K2309" s="3" t="s">
        <v>23</v>
      </c>
      <c r="L2309" s="3" t="s">
        <v>3266</v>
      </c>
      <c r="M2309" s="3" t="s">
        <v>1272</v>
      </c>
      <c r="N2309" s="3">
        <v>30076</v>
      </c>
      <c r="O2309" s="3" t="s">
        <v>26</v>
      </c>
      <c r="P2309" s="3" t="s">
        <v>1280</v>
      </c>
      <c r="Q2309" s="3" t="s">
        <v>28</v>
      </c>
      <c r="R2309" s="3" t="s">
        <v>32</v>
      </c>
      <c r="S2309" s="3" t="s">
        <v>1281</v>
      </c>
      <c r="T2309" s="3">
        <v>723.92</v>
      </c>
      <c r="U2309" s="35" cm="1">
        <f t="array" ref="U2309">INDEX('Pricing Strategy'!$F$4:$F$71,MATCH(1,(Dataset!$O2309='Pricing Strategy'!$B$4:$B$71)*(Dataset!$Q2309='Pricing Strategy'!$C$4:$C$71)*(Dataset!$R2309='Pricing Strategy'!$D$4:$D$71),))</f>
        <v>0.3</v>
      </c>
      <c r="V2309" s="3">
        <f>Dataset!$T2309*(1-Dataset!$U2309)</f>
        <v>506.74399999999991</v>
      </c>
    </row>
    <row r="2310" spans="1:22" x14ac:dyDescent="0.3">
      <c r="A2310" s="32"/>
      <c r="C2310" s="3">
        <v>2305</v>
      </c>
      <c r="D2310" s="3" t="s">
        <v>5318</v>
      </c>
      <c r="E2310" s="34">
        <v>43360</v>
      </c>
      <c r="F2310" s="34">
        <v>43365</v>
      </c>
      <c r="G2310" s="3" t="s">
        <v>19</v>
      </c>
      <c r="H2310" s="3" t="s">
        <v>2069</v>
      </c>
      <c r="I2310" s="3" t="s">
        <v>2070</v>
      </c>
      <c r="J2310" s="3" t="s">
        <v>98</v>
      </c>
      <c r="K2310" s="3" t="s">
        <v>23</v>
      </c>
      <c r="L2310" s="3" t="s">
        <v>3266</v>
      </c>
      <c r="M2310" s="3" t="s">
        <v>1272</v>
      </c>
      <c r="N2310" s="3">
        <v>30076</v>
      </c>
      <c r="O2310" s="3" t="s">
        <v>26</v>
      </c>
      <c r="P2310" s="3" t="s">
        <v>1054</v>
      </c>
      <c r="Q2310" s="3" t="s">
        <v>42</v>
      </c>
      <c r="R2310" s="3" t="s">
        <v>86</v>
      </c>
      <c r="S2310" s="3" t="s">
        <v>182</v>
      </c>
      <c r="T2310" s="3">
        <v>106.32</v>
      </c>
      <c r="U2310" s="35" cm="1">
        <f t="array" ref="U2310">INDEX('Pricing Strategy'!$F$4:$F$71,MATCH(1,(Dataset!$O2310='Pricing Strategy'!$B$4:$B$71)*(Dataset!$Q2310='Pricing Strategy'!$C$4:$C$71)*(Dataset!$R2310='Pricing Strategy'!$D$4:$D$71),))</f>
        <v>0.25</v>
      </c>
      <c r="V2310" s="3">
        <f>Dataset!$T2310*(1-Dataset!$U2310)</f>
        <v>79.739999999999995</v>
      </c>
    </row>
    <row r="2311" spans="1:22" x14ac:dyDescent="0.3">
      <c r="A2311" s="32"/>
      <c r="C2311" s="3">
        <v>2306</v>
      </c>
      <c r="D2311" s="3" t="s">
        <v>5319</v>
      </c>
      <c r="E2311" s="34">
        <v>43092</v>
      </c>
      <c r="F2311" s="34">
        <v>43093</v>
      </c>
      <c r="G2311" s="3" t="s">
        <v>184</v>
      </c>
      <c r="H2311" s="3" t="s">
        <v>1131</v>
      </c>
      <c r="I2311" s="3" t="s">
        <v>1132</v>
      </c>
      <c r="J2311" s="3" t="s">
        <v>37</v>
      </c>
      <c r="K2311" s="3" t="s">
        <v>23</v>
      </c>
      <c r="L2311" s="3" t="s">
        <v>299</v>
      </c>
      <c r="M2311" s="3" t="s">
        <v>207</v>
      </c>
      <c r="N2311" s="3">
        <v>60623</v>
      </c>
      <c r="O2311" s="3" t="s">
        <v>101</v>
      </c>
      <c r="P2311" s="3" t="s">
        <v>2786</v>
      </c>
      <c r="Q2311" s="3" t="s">
        <v>28</v>
      </c>
      <c r="R2311" s="3" t="s">
        <v>29</v>
      </c>
      <c r="S2311" s="3" t="s">
        <v>2787</v>
      </c>
      <c r="T2311" s="3">
        <v>141.37200000000001</v>
      </c>
      <c r="U2311" s="35" cm="1">
        <f t="array" ref="U2311">INDEX('Pricing Strategy'!$F$4:$F$71,MATCH(1,(Dataset!$O2311='Pricing Strategy'!$B$4:$B$71)*(Dataset!$Q2311='Pricing Strategy'!$C$4:$C$71)*(Dataset!$R2311='Pricing Strategy'!$D$4:$D$71),))</f>
        <v>0.4</v>
      </c>
      <c r="V2311" s="3">
        <f>Dataset!$T2311*(1-Dataset!$U2311)</f>
        <v>84.8232</v>
      </c>
    </row>
    <row r="2312" spans="1:22" x14ac:dyDescent="0.3">
      <c r="A2312" s="32"/>
      <c r="C2312" s="3">
        <v>2307</v>
      </c>
      <c r="D2312" s="3" t="s">
        <v>5320</v>
      </c>
      <c r="E2312" s="34">
        <v>42588</v>
      </c>
      <c r="F2312" s="34">
        <v>42590</v>
      </c>
      <c r="G2312" s="3" t="s">
        <v>184</v>
      </c>
      <c r="H2312" s="3" t="s">
        <v>841</v>
      </c>
      <c r="I2312" s="3" t="s">
        <v>842</v>
      </c>
      <c r="J2312" s="3" t="s">
        <v>37</v>
      </c>
      <c r="K2312" s="3" t="s">
        <v>23</v>
      </c>
      <c r="L2312" s="3" t="s">
        <v>180</v>
      </c>
      <c r="M2312" s="3" t="s">
        <v>100</v>
      </c>
      <c r="N2312" s="3">
        <v>77041</v>
      </c>
      <c r="O2312" s="3" t="s">
        <v>101</v>
      </c>
      <c r="P2312" s="3" t="s">
        <v>2947</v>
      </c>
      <c r="Q2312" s="3" t="s">
        <v>42</v>
      </c>
      <c r="R2312" s="3" t="s">
        <v>86</v>
      </c>
      <c r="S2312" s="3" t="s">
        <v>2948</v>
      </c>
      <c r="T2312" s="3">
        <v>27.216000000000001</v>
      </c>
      <c r="U2312" s="35" cm="1">
        <f t="array" ref="U2312">INDEX('Pricing Strategy'!$F$4:$F$71,MATCH(1,(Dataset!$O2312='Pricing Strategy'!$B$4:$B$71)*(Dataset!$Q2312='Pricing Strategy'!$C$4:$C$71)*(Dataset!$R2312='Pricing Strategy'!$D$4:$D$71),))</f>
        <v>0.3</v>
      </c>
      <c r="V2312" s="3">
        <f>Dataset!$T2312*(1-Dataset!$U2312)</f>
        <v>19.051199999999998</v>
      </c>
    </row>
    <row r="2313" spans="1:22" x14ac:dyDescent="0.3">
      <c r="A2313" s="32"/>
      <c r="C2313" s="3">
        <v>2308</v>
      </c>
      <c r="D2313" s="3" t="s">
        <v>5321</v>
      </c>
      <c r="E2313" s="34">
        <v>43409</v>
      </c>
      <c r="F2313" s="34">
        <v>43413</v>
      </c>
      <c r="G2313" s="3" t="s">
        <v>46</v>
      </c>
      <c r="H2313" s="3" t="s">
        <v>5322</v>
      </c>
      <c r="I2313" s="3" t="s">
        <v>5323</v>
      </c>
      <c r="J2313" s="3" t="s">
        <v>22</v>
      </c>
      <c r="K2313" s="3" t="s">
        <v>23</v>
      </c>
      <c r="L2313" s="3" t="s">
        <v>262</v>
      </c>
      <c r="M2313" s="3" t="s">
        <v>263</v>
      </c>
      <c r="N2313" s="3">
        <v>10009</v>
      </c>
      <c r="O2313" s="3" t="s">
        <v>144</v>
      </c>
      <c r="P2313" s="3" t="s">
        <v>1847</v>
      </c>
      <c r="Q2313" s="3" t="s">
        <v>67</v>
      </c>
      <c r="R2313" s="3" t="s">
        <v>157</v>
      </c>
      <c r="S2313" s="3" t="s">
        <v>1848</v>
      </c>
      <c r="T2313" s="3">
        <v>390.75</v>
      </c>
      <c r="U2313" s="35" cm="1">
        <f t="array" ref="U2313">INDEX('Pricing Strategy'!$F$4:$F$71,MATCH(1,(Dataset!$O2313='Pricing Strategy'!$B$4:$B$71)*(Dataset!$Q2313='Pricing Strategy'!$C$4:$C$71)*(Dataset!$R2313='Pricing Strategy'!$D$4:$D$71),))</f>
        <v>0.45</v>
      </c>
      <c r="V2313" s="3">
        <f>Dataset!$T2313*(1-Dataset!$U2313)</f>
        <v>214.91250000000002</v>
      </c>
    </row>
    <row r="2314" spans="1:22" x14ac:dyDescent="0.3">
      <c r="A2314" s="32"/>
      <c r="C2314" s="3">
        <v>2309</v>
      </c>
      <c r="D2314" s="3" t="s">
        <v>5324</v>
      </c>
      <c r="E2314" s="34">
        <v>43262</v>
      </c>
      <c r="F2314" s="34">
        <v>43263</v>
      </c>
      <c r="G2314" s="3" t="s">
        <v>184</v>
      </c>
      <c r="H2314" s="3" t="s">
        <v>5325</v>
      </c>
      <c r="I2314" s="3" t="s">
        <v>5326</v>
      </c>
      <c r="J2314" s="3" t="s">
        <v>98</v>
      </c>
      <c r="K2314" s="3" t="s">
        <v>23</v>
      </c>
      <c r="L2314" s="3" t="s">
        <v>1386</v>
      </c>
      <c r="M2314" s="3" t="s">
        <v>306</v>
      </c>
      <c r="N2314" s="3">
        <v>85345</v>
      </c>
      <c r="O2314" s="3" t="s">
        <v>40</v>
      </c>
      <c r="P2314" s="3" t="s">
        <v>2558</v>
      </c>
      <c r="Q2314" s="3" t="s">
        <v>28</v>
      </c>
      <c r="R2314" s="3" t="s">
        <v>32</v>
      </c>
      <c r="S2314" s="3" t="s">
        <v>2559</v>
      </c>
      <c r="T2314" s="3">
        <v>280.79199999999997</v>
      </c>
      <c r="U2314" s="35" cm="1">
        <f t="array" ref="U2314">INDEX('Pricing Strategy'!$F$4:$F$71,MATCH(1,(Dataset!$O2314='Pricing Strategy'!$B$4:$B$71)*(Dataset!$Q2314='Pricing Strategy'!$C$4:$C$71)*(Dataset!$R2314='Pricing Strategy'!$D$4:$D$71),))</f>
        <v>0.45</v>
      </c>
      <c r="V2314" s="3">
        <f>Dataset!$T2314*(1-Dataset!$U2314)</f>
        <v>154.43559999999999</v>
      </c>
    </row>
    <row r="2315" spans="1:22" x14ac:dyDescent="0.3">
      <c r="A2315" s="32"/>
      <c r="C2315" s="3">
        <v>2310</v>
      </c>
      <c r="D2315" s="3" t="s">
        <v>5324</v>
      </c>
      <c r="E2315" s="34">
        <v>43262</v>
      </c>
      <c r="F2315" s="34">
        <v>43263</v>
      </c>
      <c r="G2315" s="3" t="s">
        <v>184</v>
      </c>
      <c r="H2315" s="3" t="s">
        <v>5325</v>
      </c>
      <c r="I2315" s="3" t="s">
        <v>5326</v>
      </c>
      <c r="J2315" s="3" t="s">
        <v>98</v>
      </c>
      <c r="K2315" s="3" t="s">
        <v>23</v>
      </c>
      <c r="L2315" s="3" t="s">
        <v>1386</v>
      </c>
      <c r="M2315" s="3" t="s">
        <v>306</v>
      </c>
      <c r="N2315" s="3">
        <v>85345</v>
      </c>
      <c r="O2315" s="3" t="s">
        <v>40</v>
      </c>
      <c r="P2315" s="3" t="s">
        <v>364</v>
      </c>
      <c r="Q2315" s="3" t="s">
        <v>42</v>
      </c>
      <c r="R2315" s="3" t="s">
        <v>55</v>
      </c>
      <c r="S2315" s="3" t="s">
        <v>365</v>
      </c>
      <c r="T2315" s="3">
        <v>68.447999999999993</v>
      </c>
      <c r="U2315" s="35" cm="1">
        <f t="array" ref="U2315">INDEX('Pricing Strategy'!$F$4:$F$71,MATCH(1,(Dataset!$O2315='Pricing Strategy'!$B$4:$B$71)*(Dataset!$Q2315='Pricing Strategy'!$C$4:$C$71)*(Dataset!$R2315='Pricing Strategy'!$D$4:$D$71),))</f>
        <v>0.5</v>
      </c>
      <c r="V2315" s="3">
        <f>Dataset!$T2315*(1-Dataset!$U2315)</f>
        <v>34.223999999999997</v>
      </c>
    </row>
    <row r="2316" spans="1:22" x14ac:dyDescent="0.3">
      <c r="A2316" s="32"/>
      <c r="C2316" s="3">
        <v>2311</v>
      </c>
      <c r="D2316" s="3" t="s">
        <v>5324</v>
      </c>
      <c r="E2316" s="34">
        <v>43262</v>
      </c>
      <c r="F2316" s="34">
        <v>43263</v>
      </c>
      <c r="G2316" s="3" t="s">
        <v>184</v>
      </c>
      <c r="H2316" s="3" t="s">
        <v>5325</v>
      </c>
      <c r="I2316" s="3" t="s">
        <v>5326</v>
      </c>
      <c r="J2316" s="3" t="s">
        <v>98</v>
      </c>
      <c r="K2316" s="3" t="s">
        <v>23</v>
      </c>
      <c r="L2316" s="3" t="s">
        <v>1386</v>
      </c>
      <c r="M2316" s="3" t="s">
        <v>306</v>
      </c>
      <c r="N2316" s="3">
        <v>85345</v>
      </c>
      <c r="O2316" s="3" t="s">
        <v>40</v>
      </c>
      <c r="P2316" s="3" t="s">
        <v>2592</v>
      </c>
      <c r="Q2316" s="3" t="s">
        <v>42</v>
      </c>
      <c r="R2316" s="3" t="s">
        <v>64</v>
      </c>
      <c r="S2316" s="3" t="s">
        <v>2593</v>
      </c>
      <c r="T2316" s="3">
        <v>88.04</v>
      </c>
      <c r="U2316" s="35" cm="1">
        <f t="array" ref="U2316">INDEX('Pricing Strategy'!$F$4:$F$71,MATCH(1,(Dataset!$O2316='Pricing Strategy'!$B$4:$B$71)*(Dataset!$Q2316='Pricing Strategy'!$C$4:$C$71)*(Dataset!$R2316='Pricing Strategy'!$D$4:$D$71),))</f>
        <v>0.45</v>
      </c>
      <c r="V2316" s="3">
        <f>Dataset!$T2316*(1-Dataset!$U2316)</f>
        <v>48.422000000000004</v>
      </c>
    </row>
    <row r="2317" spans="1:22" x14ac:dyDescent="0.3">
      <c r="A2317" s="32"/>
      <c r="C2317" s="3">
        <v>2312</v>
      </c>
      <c r="D2317" s="3" t="s">
        <v>5324</v>
      </c>
      <c r="E2317" s="34">
        <v>43262</v>
      </c>
      <c r="F2317" s="34">
        <v>43263</v>
      </c>
      <c r="G2317" s="3" t="s">
        <v>184</v>
      </c>
      <c r="H2317" s="3" t="s">
        <v>5325</v>
      </c>
      <c r="I2317" s="3" t="s">
        <v>5326</v>
      </c>
      <c r="J2317" s="3" t="s">
        <v>98</v>
      </c>
      <c r="K2317" s="3" t="s">
        <v>23</v>
      </c>
      <c r="L2317" s="3" t="s">
        <v>1386</v>
      </c>
      <c r="M2317" s="3" t="s">
        <v>306</v>
      </c>
      <c r="N2317" s="3">
        <v>85345</v>
      </c>
      <c r="O2317" s="3" t="s">
        <v>40</v>
      </c>
      <c r="P2317" s="3" t="s">
        <v>4138</v>
      </c>
      <c r="Q2317" s="3" t="s">
        <v>42</v>
      </c>
      <c r="R2317" s="3" t="s">
        <v>64</v>
      </c>
      <c r="S2317" s="3" t="s">
        <v>4139</v>
      </c>
      <c r="T2317" s="3">
        <v>15.872</v>
      </c>
      <c r="U2317" s="35" cm="1">
        <f t="array" ref="U2317">INDEX('Pricing Strategy'!$F$4:$F$71,MATCH(1,(Dataset!$O2317='Pricing Strategy'!$B$4:$B$71)*(Dataset!$Q2317='Pricing Strategy'!$C$4:$C$71)*(Dataset!$R2317='Pricing Strategy'!$D$4:$D$71),))</f>
        <v>0.45</v>
      </c>
      <c r="V2317" s="3">
        <f>Dataset!$T2317*(1-Dataset!$U2317)</f>
        <v>8.7296000000000014</v>
      </c>
    </row>
    <row r="2318" spans="1:22" x14ac:dyDescent="0.3">
      <c r="A2318" s="32"/>
      <c r="C2318" s="3">
        <v>2313</v>
      </c>
      <c r="D2318" s="3" t="s">
        <v>5324</v>
      </c>
      <c r="E2318" s="34">
        <v>43262</v>
      </c>
      <c r="F2318" s="34">
        <v>43263</v>
      </c>
      <c r="G2318" s="3" t="s">
        <v>184</v>
      </c>
      <c r="H2318" s="3" t="s">
        <v>5325</v>
      </c>
      <c r="I2318" s="3" t="s">
        <v>5326</v>
      </c>
      <c r="J2318" s="3" t="s">
        <v>98</v>
      </c>
      <c r="K2318" s="3" t="s">
        <v>23</v>
      </c>
      <c r="L2318" s="3" t="s">
        <v>1386</v>
      </c>
      <c r="M2318" s="3" t="s">
        <v>306</v>
      </c>
      <c r="N2318" s="3">
        <v>85345</v>
      </c>
      <c r="O2318" s="3" t="s">
        <v>40</v>
      </c>
      <c r="P2318" s="3" t="s">
        <v>1691</v>
      </c>
      <c r="Q2318" s="3" t="s">
        <v>42</v>
      </c>
      <c r="R2318" s="3" t="s">
        <v>55</v>
      </c>
      <c r="S2318" s="3" t="s">
        <v>1692</v>
      </c>
      <c r="T2318" s="3">
        <v>215.59200000000001</v>
      </c>
      <c r="U2318" s="35" cm="1">
        <f t="array" ref="U2318">INDEX('Pricing Strategy'!$F$4:$F$71,MATCH(1,(Dataset!$O2318='Pricing Strategy'!$B$4:$B$71)*(Dataset!$Q2318='Pricing Strategy'!$C$4:$C$71)*(Dataset!$R2318='Pricing Strategy'!$D$4:$D$71),))</f>
        <v>0.5</v>
      </c>
      <c r="V2318" s="3">
        <f>Dataset!$T2318*(1-Dataset!$U2318)</f>
        <v>107.79600000000001</v>
      </c>
    </row>
    <row r="2319" spans="1:22" x14ac:dyDescent="0.3">
      <c r="A2319" s="32"/>
      <c r="C2319" s="3">
        <v>2314</v>
      </c>
      <c r="D2319" s="3" t="s">
        <v>5327</v>
      </c>
      <c r="E2319" s="34">
        <v>43301</v>
      </c>
      <c r="F2319" s="34">
        <v>43306</v>
      </c>
      <c r="G2319" s="3" t="s">
        <v>46</v>
      </c>
      <c r="H2319" s="3" t="s">
        <v>5328</v>
      </c>
      <c r="I2319" s="3" t="s">
        <v>5329</v>
      </c>
      <c r="J2319" s="3" t="s">
        <v>37</v>
      </c>
      <c r="K2319" s="3" t="s">
        <v>23</v>
      </c>
      <c r="L2319" s="3" t="s">
        <v>5330</v>
      </c>
      <c r="M2319" s="3" t="s">
        <v>5331</v>
      </c>
      <c r="N2319" s="3">
        <v>57103</v>
      </c>
      <c r="O2319" s="3" t="s">
        <v>101</v>
      </c>
      <c r="P2319" s="3" t="s">
        <v>2623</v>
      </c>
      <c r="Q2319" s="3" t="s">
        <v>42</v>
      </c>
      <c r="R2319" s="3" t="s">
        <v>43</v>
      </c>
      <c r="S2319" s="3" t="s">
        <v>2624</v>
      </c>
      <c r="T2319" s="3">
        <v>14.62</v>
      </c>
      <c r="U2319" s="35" cm="1">
        <f t="array" ref="U2319">INDEX('Pricing Strategy'!$F$4:$F$71,MATCH(1,(Dataset!$O2319='Pricing Strategy'!$B$4:$B$71)*(Dataset!$Q2319='Pricing Strategy'!$C$4:$C$71)*(Dataset!$R2319='Pricing Strategy'!$D$4:$D$71),))</f>
        <v>0.3</v>
      </c>
      <c r="V2319" s="3">
        <f>Dataset!$T2319*(1-Dataset!$U2319)</f>
        <v>10.233999999999998</v>
      </c>
    </row>
    <row r="2320" spans="1:22" x14ac:dyDescent="0.3">
      <c r="A2320" s="32"/>
      <c r="C2320" s="3">
        <v>2315</v>
      </c>
      <c r="D2320" s="3" t="s">
        <v>5327</v>
      </c>
      <c r="E2320" s="34">
        <v>43301</v>
      </c>
      <c r="F2320" s="34">
        <v>43306</v>
      </c>
      <c r="G2320" s="3" t="s">
        <v>46</v>
      </c>
      <c r="H2320" s="3" t="s">
        <v>5328</v>
      </c>
      <c r="I2320" s="3" t="s">
        <v>5329</v>
      </c>
      <c r="J2320" s="3" t="s">
        <v>37</v>
      </c>
      <c r="K2320" s="3" t="s">
        <v>23</v>
      </c>
      <c r="L2320" s="3" t="s">
        <v>5330</v>
      </c>
      <c r="M2320" s="3" t="s">
        <v>5331</v>
      </c>
      <c r="N2320" s="3">
        <v>57103</v>
      </c>
      <c r="O2320" s="3" t="s">
        <v>101</v>
      </c>
      <c r="P2320" s="3" t="s">
        <v>355</v>
      </c>
      <c r="Q2320" s="3" t="s">
        <v>42</v>
      </c>
      <c r="R2320" s="3" t="s">
        <v>74</v>
      </c>
      <c r="S2320" s="3" t="s">
        <v>356</v>
      </c>
      <c r="T2320" s="3">
        <v>416.32</v>
      </c>
      <c r="U2320" s="35" cm="1">
        <f t="array" ref="U2320">INDEX('Pricing Strategy'!$F$4:$F$71,MATCH(1,(Dataset!$O2320='Pricing Strategy'!$B$4:$B$71)*(Dataset!$Q2320='Pricing Strategy'!$C$4:$C$71)*(Dataset!$R2320='Pricing Strategy'!$D$4:$D$71),))</f>
        <v>0.3</v>
      </c>
      <c r="V2320" s="3">
        <f>Dataset!$T2320*(1-Dataset!$U2320)</f>
        <v>291.42399999999998</v>
      </c>
    </row>
    <row r="2321" spans="1:22" x14ac:dyDescent="0.3">
      <c r="A2321" s="32"/>
      <c r="C2321" s="3">
        <v>2316</v>
      </c>
      <c r="D2321" s="3" t="s">
        <v>5327</v>
      </c>
      <c r="E2321" s="34">
        <v>43301</v>
      </c>
      <c r="F2321" s="34">
        <v>43306</v>
      </c>
      <c r="G2321" s="3" t="s">
        <v>46</v>
      </c>
      <c r="H2321" s="3" t="s">
        <v>5328</v>
      </c>
      <c r="I2321" s="3" t="s">
        <v>5329</v>
      </c>
      <c r="J2321" s="3" t="s">
        <v>37</v>
      </c>
      <c r="K2321" s="3" t="s">
        <v>23</v>
      </c>
      <c r="L2321" s="3" t="s">
        <v>5330</v>
      </c>
      <c r="M2321" s="3" t="s">
        <v>5331</v>
      </c>
      <c r="N2321" s="3">
        <v>57103</v>
      </c>
      <c r="O2321" s="3" t="s">
        <v>101</v>
      </c>
      <c r="P2321" s="3" t="s">
        <v>1865</v>
      </c>
      <c r="Q2321" s="3" t="s">
        <v>42</v>
      </c>
      <c r="R2321" s="3" t="s">
        <v>71</v>
      </c>
      <c r="S2321" s="3" t="s">
        <v>1866</v>
      </c>
      <c r="T2321" s="3">
        <v>43</v>
      </c>
      <c r="U2321" s="35" cm="1">
        <f t="array" ref="U2321">INDEX('Pricing Strategy'!$F$4:$F$71,MATCH(1,(Dataset!$O2321='Pricing Strategy'!$B$4:$B$71)*(Dataset!$Q2321='Pricing Strategy'!$C$4:$C$71)*(Dataset!$R2321='Pricing Strategy'!$D$4:$D$71),))</f>
        <v>0.3</v>
      </c>
      <c r="V2321" s="3">
        <f>Dataset!$T2321*(1-Dataset!$U2321)</f>
        <v>30.099999999999998</v>
      </c>
    </row>
    <row r="2322" spans="1:22" x14ac:dyDescent="0.3">
      <c r="A2322" s="32"/>
      <c r="C2322" s="3">
        <v>2317</v>
      </c>
      <c r="D2322" s="3" t="s">
        <v>5327</v>
      </c>
      <c r="E2322" s="34">
        <v>43301</v>
      </c>
      <c r="F2322" s="34">
        <v>43306</v>
      </c>
      <c r="G2322" s="3" t="s">
        <v>46</v>
      </c>
      <c r="H2322" s="3" t="s">
        <v>5328</v>
      </c>
      <c r="I2322" s="3" t="s">
        <v>5329</v>
      </c>
      <c r="J2322" s="3" t="s">
        <v>37</v>
      </c>
      <c r="K2322" s="3" t="s">
        <v>23</v>
      </c>
      <c r="L2322" s="3" t="s">
        <v>5330</v>
      </c>
      <c r="M2322" s="3" t="s">
        <v>5331</v>
      </c>
      <c r="N2322" s="3">
        <v>57103</v>
      </c>
      <c r="O2322" s="3" t="s">
        <v>101</v>
      </c>
      <c r="P2322" s="3" t="s">
        <v>4934</v>
      </c>
      <c r="Q2322" s="3" t="s">
        <v>28</v>
      </c>
      <c r="R2322" s="3" t="s">
        <v>32</v>
      </c>
      <c r="S2322" s="3" t="s">
        <v>4935</v>
      </c>
      <c r="T2322" s="3">
        <v>182.94</v>
      </c>
      <c r="U2322" s="35" cm="1">
        <f t="array" ref="U2322">INDEX('Pricing Strategy'!$F$4:$F$71,MATCH(1,(Dataset!$O2322='Pricing Strategy'!$B$4:$B$71)*(Dataset!$Q2322='Pricing Strategy'!$C$4:$C$71)*(Dataset!$R2322='Pricing Strategy'!$D$4:$D$71),))</f>
        <v>0.35</v>
      </c>
      <c r="V2322" s="3">
        <f>Dataset!$T2322*(1-Dataset!$U2322)</f>
        <v>118.911</v>
      </c>
    </row>
    <row r="2323" spans="1:22" x14ac:dyDescent="0.3">
      <c r="A2323" s="32"/>
      <c r="C2323" s="3">
        <v>2318</v>
      </c>
      <c r="D2323" s="3" t="s">
        <v>5327</v>
      </c>
      <c r="E2323" s="34">
        <v>43301</v>
      </c>
      <c r="F2323" s="34">
        <v>43306</v>
      </c>
      <c r="G2323" s="3" t="s">
        <v>46</v>
      </c>
      <c r="H2323" s="3" t="s">
        <v>5328</v>
      </c>
      <c r="I2323" s="3" t="s">
        <v>5329</v>
      </c>
      <c r="J2323" s="3" t="s">
        <v>37</v>
      </c>
      <c r="K2323" s="3" t="s">
        <v>23</v>
      </c>
      <c r="L2323" s="3" t="s">
        <v>5330</v>
      </c>
      <c r="M2323" s="3" t="s">
        <v>5331</v>
      </c>
      <c r="N2323" s="3">
        <v>57103</v>
      </c>
      <c r="O2323" s="3" t="s">
        <v>101</v>
      </c>
      <c r="P2323" s="3" t="s">
        <v>3299</v>
      </c>
      <c r="Q2323" s="3" t="s">
        <v>42</v>
      </c>
      <c r="R2323" s="3" t="s">
        <v>71</v>
      </c>
      <c r="S2323" s="3" t="s">
        <v>3300</v>
      </c>
      <c r="T2323" s="3">
        <v>60.83</v>
      </c>
      <c r="U2323" s="35" cm="1">
        <f t="array" ref="U2323">INDEX('Pricing Strategy'!$F$4:$F$71,MATCH(1,(Dataset!$O2323='Pricing Strategy'!$B$4:$B$71)*(Dataset!$Q2323='Pricing Strategy'!$C$4:$C$71)*(Dataset!$R2323='Pricing Strategy'!$D$4:$D$71),))</f>
        <v>0.3</v>
      </c>
      <c r="V2323" s="3">
        <f>Dataset!$T2323*(1-Dataset!$U2323)</f>
        <v>42.580999999999996</v>
      </c>
    </row>
    <row r="2324" spans="1:22" x14ac:dyDescent="0.3">
      <c r="A2324" s="32"/>
      <c r="C2324" s="3">
        <v>2319</v>
      </c>
      <c r="D2324" s="3" t="s">
        <v>5327</v>
      </c>
      <c r="E2324" s="34">
        <v>43301</v>
      </c>
      <c r="F2324" s="34">
        <v>43306</v>
      </c>
      <c r="G2324" s="3" t="s">
        <v>46</v>
      </c>
      <c r="H2324" s="3" t="s">
        <v>5328</v>
      </c>
      <c r="I2324" s="3" t="s">
        <v>5329</v>
      </c>
      <c r="J2324" s="3" t="s">
        <v>37</v>
      </c>
      <c r="K2324" s="3" t="s">
        <v>23</v>
      </c>
      <c r="L2324" s="3" t="s">
        <v>5330</v>
      </c>
      <c r="M2324" s="3" t="s">
        <v>5331</v>
      </c>
      <c r="N2324" s="3">
        <v>57103</v>
      </c>
      <c r="O2324" s="3" t="s">
        <v>101</v>
      </c>
      <c r="P2324" s="3" t="s">
        <v>5332</v>
      </c>
      <c r="Q2324" s="3" t="s">
        <v>67</v>
      </c>
      <c r="R2324" s="3" t="s">
        <v>157</v>
      </c>
      <c r="S2324" s="3" t="s">
        <v>5333</v>
      </c>
      <c r="T2324" s="3">
        <v>389.97</v>
      </c>
      <c r="U2324" s="35" cm="1">
        <f t="array" ref="U2324">INDEX('Pricing Strategy'!$F$4:$F$71,MATCH(1,(Dataset!$O2324='Pricing Strategy'!$B$4:$B$71)*(Dataset!$Q2324='Pricing Strategy'!$C$4:$C$71)*(Dataset!$R2324='Pricing Strategy'!$D$4:$D$71),))</f>
        <v>0.35</v>
      </c>
      <c r="V2324" s="3">
        <f>Dataset!$T2324*(1-Dataset!$U2324)</f>
        <v>253.48050000000003</v>
      </c>
    </row>
    <row r="2325" spans="1:22" x14ac:dyDescent="0.3">
      <c r="A2325" s="32"/>
      <c r="C2325" s="3">
        <v>2320</v>
      </c>
      <c r="D2325" s="3" t="s">
        <v>5334</v>
      </c>
      <c r="E2325" s="34">
        <v>42727</v>
      </c>
      <c r="F2325" s="34">
        <v>42730</v>
      </c>
      <c r="G2325" s="3" t="s">
        <v>184</v>
      </c>
      <c r="H2325" s="3" t="s">
        <v>1844</v>
      </c>
      <c r="I2325" s="3" t="s">
        <v>1845</v>
      </c>
      <c r="J2325" s="3" t="s">
        <v>22</v>
      </c>
      <c r="K2325" s="3" t="s">
        <v>23</v>
      </c>
      <c r="L2325" s="3" t="s">
        <v>1466</v>
      </c>
      <c r="M2325" s="3" t="s">
        <v>315</v>
      </c>
      <c r="N2325" s="3">
        <v>23223</v>
      </c>
      <c r="O2325" s="3" t="s">
        <v>26</v>
      </c>
      <c r="P2325" s="3" t="s">
        <v>2076</v>
      </c>
      <c r="Q2325" s="3" t="s">
        <v>42</v>
      </c>
      <c r="R2325" s="3" t="s">
        <v>74</v>
      </c>
      <c r="S2325" s="3" t="s">
        <v>2077</v>
      </c>
      <c r="T2325" s="3">
        <v>194.32</v>
      </c>
      <c r="U2325" s="35" cm="1">
        <f t="array" ref="U2325">INDEX('Pricing Strategy'!$F$4:$F$71,MATCH(1,(Dataset!$O2325='Pricing Strategy'!$B$4:$B$71)*(Dataset!$Q2325='Pricing Strategy'!$C$4:$C$71)*(Dataset!$R2325='Pricing Strategy'!$D$4:$D$71),))</f>
        <v>0.25</v>
      </c>
      <c r="V2325" s="3">
        <f>Dataset!$T2325*(1-Dataset!$U2325)</f>
        <v>145.74</v>
      </c>
    </row>
    <row r="2326" spans="1:22" x14ac:dyDescent="0.3">
      <c r="A2326" s="32"/>
      <c r="C2326" s="3">
        <v>2321</v>
      </c>
      <c r="D2326" s="3" t="s">
        <v>5335</v>
      </c>
      <c r="E2326" s="34">
        <v>43179</v>
      </c>
      <c r="F2326" s="34">
        <v>43183</v>
      </c>
      <c r="G2326" s="3" t="s">
        <v>46</v>
      </c>
      <c r="H2326" s="3" t="s">
        <v>2510</v>
      </c>
      <c r="I2326" s="3" t="s">
        <v>2511</v>
      </c>
      <c r="J2326" s="3" t="s">
        <v>37</v>
      </c>
      <c r="K2326" s="3" t="s">
        <v>23</v>
      </c>
      <c r="L2326" s="3" t="s">
        <v>91</v>
      </c>
      <c r="M2326" s="3" t="s">
        <v>92</v>
      </c>
      <c r="N2326" s="3">
        <v>98115</v>
      </c>
      <c r="O2326" s="3" t="s">
        <v>40</v>
      </c>
      <c r="P2326" s="3" t="s">
        <v>5336</v>
      </c>
      <c r="Q2326" s="3" t="s">
        <v>67</v>
      </c>
      <c r="R2326" s="3" t="s">
        <v>157</v>
      </c>
      <c r="S2326" s="3" t="s">
        <v>5337</v>
      </c>
      <c r="T2326" s="3">
        <v>265.93</v>
      </c>
      <c r="U2326" s="35" cm="1">
        <f t="array" ref="U2326">INDEX('Pricing Strategy'!$F$4:$F$71,MATCH(1,(Dataset!$O2326='Pricing Strategy'!$B$4:$B$71)*(Dataset!$Q2326='Pricing Strategy'!$C$4:$C$71)*(Dataset!$R2326='Pricing Strategy'!$D$4:$D$71),))</f>
        <v>0.45</v>
      </c>
      <c r="V2326" s="3">
        <f>Dataset!$T2326*(1-Dataset!$U2326)</f>
        <v>146.26150000000001</v>
      </c>
    </row>
    <row r="2327" spans="1:22" x14ac:dyDescent="0.3">
      <c r="A2327" s="32"/>
      <c r="C2327" s="3">
        <v>2322</v>
      </c>
      <c r="D2327" s="3" t="s">
        <v>5338</v>
      </c>
      <c r="E2327" s="34">
        <v>42735</v>
      </c>
      <c r="F2327" s="34">
        <v>42738</v>
      </c>
      <c r="G2327" s="3" t="s">
        <v>19</v>
      </c>
      <c r="H2327" s="3" t="s">
        <v>2865</v>
      </c>
      <c r="I2327" s="3" t="s">
        <v>2866</v>
      </c>
      <c r="J2327" s="3" t="s">
        <v>37</v>
      </c>
      <c r="K2327" s="3" t="s">
        <v>23</v>
      </c>
      <c r="L2327" s="3" t="s">
        <v>24</v>
      </c>
      <c r="M2327" s="3" t="s">
        <v>25</v>
      </c>
      <c r="N2327" s="3">
        <v>42420</v>
      </c>
      <c r="O2327" s="3" t="s">
        <v>26</v>
      </c>
      <c r="P2327" s="3" t="s">
        <v>1394</v>
      </c>
      <c r="Q2327" s="3" t="s">
        <v>42</v>
      </c>
      <c r="R2327" s="3" t="s">
        <v>71</v>
      </c>
      <c r="S2327" s="3" t="s">
        <v>1395</v>
      </c>
      <c r="T2327" s="3">
        <v>94.74</v>
      </c>
      <c r="U2327" s="35" cm="1">
        <f t="array" ref="U2327">INDEX('Pricing Strategy'!$F$4:$F$71,MATCH(1,(Dataset!$O2327='Pricing Strategy'!$B$4:$B$71)*(Dataset!$Q2327='Pricing Strategy'!$C$4:$C$71)*(Dataset!$R2327='Pricing Strategy'!$D$4:$D$71),))</f>
        <v>0.25</v>
      </c>
      <c r="V2327" s="3">
        <f>Dataset!$T2327*(1-Dataset!$U2327)</f>
        <v>71.054999999999993</v>
      </c>
    </row>
    <row r="2328" spans="1:22" x14ac:dyDescent="0.3">
      <c r="A2328" s="32"/>
      <c r="C2328" s="3">
        <v>2323</v>
      </c>
      <c r="D2328" s="3" t="s">
        <v>5338</v>
      </c>
      <c r="E2328" s="34">
        <v>42735</v>
      </c>
      <c r="F2328" s="34">
        <v>42738</v>
      </c>
      <c r="G2328" s="3" t="s">
        <v>19</v>
      </c>
      <c r="H2328" s="3" t="s">
        <v>2865</v>
      </c>
      <c r="I2328" s="3" t="s">
        <v>2866</v>
      </c>
      <c r="J2328" s="3" t="s">
        <v>37</v>
      </c>
      <c r="K2328" s="3" t="s">
        <v>23</v>
      </c>
      <c r="L2328" s="3" t="s">
        <v>24</v>
      </c>
      <c r="M2328" s="3" t="s">
        <v>25</v>
      </c>
      <c r="N2328" s="3">
        <v>42420</v>
      </c>
      <c r="O2328" s="3" t="s">
        <v>26</v>
      </c>
      <c r="P2328" s="3" t="s">
        <v>1120</v>
      </c>
      <c r="Q2328" s="3" t="s">
        <v>42</v>
      </c>
      <c r="R2328" s="3" t="s">
        <v>71</v>
      </c>
      <c r="S2328" s="3" t="s">
        <v>1121</v>
      </c>
      <c r="T2328" s="3">
        <v>60.64</v>
      </c>
      <c r="U2328" s="35" cm="1">
        <f t="array" ref="U2328">INDEX('Pricing Strategy'!$F$4:$F$71,MATCH(1,(Dataset!$O2328='Pricing Strategy'!$B$4:$B$71)*(Dataset!$Q2328='Pricing Strategy'!$C$4:$C$71)*(Dataset!$R2328='Pricing Strategy'!$D$4:$D$71),))</f>
        <v>0.25</v>
      </c>
      <c r="V2328" s="3">
        <f>Dataset!$T2328*(1-Dataset!$U2328)</f>
        <v>45.480000000000004</v>
      </c>
    </row>
    <row r="2329" spans="1:22" x14ac:dyDescent="0.3">
      <c r="A2329" s="32"/>
      <c r="C2329" s="3">
        <v>2324</v>
      </c>
      <c r="D2329" s="3" t="s">
        <v>5338</v>
      </c>
      <c r="E2329" s="34">
        <v>42735</v>
      </c>
      <c r="F2329" s="34">
        <v>42738</v>
      </c>
      <c r="G2329" s="3" t="s">
        <v>19</v>
      </c>
      <c r="H2329" s="3" t="s">
        <v>2865</v>
      </c>
      <c r="I2329" s="3" t="s">
        <v>2866</v>
      </c>
      <c r="J2329" s="3" t="s">
        <v>37</v>
      </c>
      <c r="K2329" s="3" t="s">
        <v>23</v>
      </c>
      <c r="L2329" s="3" t="s">
        <v>24</v>
      </c>
      <c r="M2329" s="3" t="s">
        <v>25</v>
      </c>
      <c r="N2329" s="3">
        <v>42420</v>
      </c>
      <c r="O2329" s="3" t="s">
        <v>26</v>
      </c>
      <c r="P2329" s="3" t="s">
        <v>3079</v>
      </c>
      <c r="Q2329" s="3" t="s">
        <v>42</v>
      </c>
      <c r="R2329" s="3" t="s">
        <v>71</v>
      </c>
      <c r="S2329" s="3" t="s">
        <v>3080</v>
      </c>
      <c r="T2329" s="3">
        <v>76.3</v>
      </c>
      <c r="U2329" s="35" cm="1">
        <f t="array" ref="U2329">INDEX('Pricing Strategy'!$F$4:$F$71,MATCH(1,(Dataset!$O2329='Pricing Strategy'!$B$4:$B$71)*(Dataset!$Q2329='Pricing Strategy'!$C$4:$C$71)*(Dataset!$R2329='Pricing Strategy'!$D$4:$D$71),))</f>
        <v>0.25</v>
      </c>
      <c r="V2329" s="3">
        <f>Dataset!$T2329*(1-Dataset!$U2329)</f>
        <v>57.224999999999994</v>
      </c>
    </row>
    <row r="2330" spans="1:22" x14ac:dyDescent="0.3">
      <c r="A2330" s="32"/>
      <c r="C2330" s="3">
        <v>2325</v>
      </c>
      <c r="D2330" s="3" t="s">
        <v>5338</v>
      </c>
      <c r="E2330" s="34">
        <v>42735</v>
      </c>
      <c r="F2330" s="34">
        <v>42738</v>
      </c>
      <c r="G2330" s="3" t="s">
        <v>19</v>
      </c>
      <c r="H2330" s="3" t="s">
        <v>2865</v>
      </c>
      <c r="I2330" s="3" t="s">
        <v>2866</v>
      </c>
      <c r="J2330" s="3" t="s">
        <v>37</v>
      </c>
      <c r="K2330" s="3" t="s">
        <v>23</v>
      </c>
      <c r="L2330" s="3" t="s">
        <v>24</v>
      </c>
      <c r="M2330" s="3" t="s">
        <v>25</v>
      </c>
      <c r="N2330" s="3">
        <v>42420</v>
      </c>
      <c r="O2330" s="3" t="s">
        <v>26</v>
      </c>
      <c r="P2330" s="3" t="s">
        <v>3923</v>
      </c>
      <c r="Q2330" s="3" t="s">
        <v>42</v>
      </c>
      <c r="R2330" s="3" t="s">
        <v>71</v>
      </c>
      <c r="S2330" s="3" t="s">
        <v>3924</v>
      </c>
      <c r="T2330" s="3">
        <v>364.8</v>
      </c>
      <c r="U2330" s="35" cm="1">
        <f t="array" ref="U2330">INDEX('Pricing Strategy'!$F$4:$F$71,MATCH(1,(Dataset!$O2330='Pricing Strategy'!$B$4:$B$71)*(Dataset!$Q2330='Pricing Strategy'!$C$4:$C$71)*(Dataset!$R2330='Pricing Strategy'!$D$4:$D$71),))</f>
        <v>0.25</v>
      </c>
      <c r="V2330" s="3">
        <f>Dataset!$T2330*(1-Dataset!$U2330)</f>
        <v>273.60000000000002</v>
      </c>
    </row>
    <row r="2331" spans="1:22" x14ac:dyDescent="0.3">
      <c r="A2331" s="32"/>
      <c r="C2331" s="3">
        <v>2326</v>
      </c>
      <c r="D2331" s="3" t="s">
        <v>5339</v>
      </c>
      <c r="E2331" s="34">
        <v>42628</v>
      </c>
      <c r="F2331" s="34">
        <v>42632</v>
      </c>
      <c r="G2331" s="3" t="s">
        <v>19</v>
      </c>
      <c r="H2331" s="3" t="s">
        <v>5340</v>
      </c>
      <c r="I2331" s="3" t="s">
        <v>5341</v>
      </c>
      <c r="J2331" s="3" t="s">
        <v>37</v>
      </c>
      <c r="K2331" s="3" t="s">
        <v>23</v>
      </c>
      <c r="L2331" s="3" t="s">
        <v>262</v>
      </c>
      <c r="M2331" s="3" t="s">
        <v>263</v>
      </c>
      <c r="N2331" s="3">
        <v>10035</v>
      </c>
      <c r="O2331" s="3" t="s">
        <v>144</v>
      </c>
      <c r="P2331" s="3" t="s">
        <v>4807</v>
      </c>
      <c r="Q2331" s="3" t="s">
        <v>42</v>
      </c>
      <c r="R2331" s="3" t="s">
        <v>71</v>
      </c>
      <c r="S2331" s="3" t="s">
        <v>4808</v>
      </c>
      <c r="T2331" s="3">
        <v>79.872</v>
      </c>
      <c r="U2331" s="35" cm="1">
        <f t="array" ref="U2331">INDEX('Pricing Strategy'!$F$4:$F$71,MATCH(1,(Dataset!$O2331='Pricing Strategy'!$B$4:$B$71)*(Dataset!$Q2331='Pricing Strategy'!$C$4:$C$71)*(Dataset!$R2331='Pricing Strategy'!$D$4:$D$71),))</f>
        <v>0.4</v>
      </c>
      <c r="V2331" s="3">
        <f>Dataset!$T2331*(1-Dataset!$U2331)</f>
        <v>47.923200000000001</v>
      </c>
    </row>
    <row r="2332" spans="1:22" x14ac:dyDescent="0.3">
      <c r="A2332" s="32"/>
      <c r="C2332" s="3">
        <v>2327</v>
      </c>
      <c r="D2332" s="3" t="s">
        <v>5339</v>
      </c>
      <c r="E2332" s="34">
        <v>42628</v>
      </c>
      <c r="F2332" s="34">
        <v>42632</v>
      </c>
      <c r="G2332" s="3" t="s">
        <v>19</v>
      </c>
      <c r="H2332" s="3" t="s">
        <v>5340</v>
      </c>
      <c r="I2332" s="3" t="s">
        <v>5341</v>
      </c>
      <c r="J2332" s="3" t="s">
        <v>37</v>
      </c>
      <c r="K2332" s="3" t="s">
        <v>23</v>
      </c>
      <c r="L2332" s="3" t="s">
        <v>262</v>
      </c>
      <c r="M2332" s="3" t="s">
        <v>263</v>
      </c>
      <c r="N2332" s="3">
        <v>10035</v>
      </c>
      <c r="O2332" s="3" t="s">
        <v>144</v>
      </c>
      <c r="P2332" s="3" t="s">
        <v>1076</v>
      </c>
      <c r="Q2332" s="3" t="s">
        <v>28</v>
      </c>
      <c r="R2332" s="3" t="s">
        <v>29</v>
      </c>
      <c r="S2332" s="3" t="s">
        <v>1077</v>
      </c>
      <c r="T2332" s="3">
        <v>46.384</v>
      </c>
      <c r="U2332" s="35" cm="1">
        <f t="array" ref="U2332">INDEX('Pricing Strategy'!$F$4:$F$71,MATCH(1,(Dataset!$O2332='Pricing Strategy'!$B$4:$B$71)*(Dataset!$Q2332='Pricing Strategy'!$C$4:$C$71)*(Dataset!$R2332='Pricing Strategy'!$D$4:$D$71),))</f>
        <v>0.5</v>
      </c>
      <c r="V2332" s="3">
        <f>Dataset!$T2332*(1-Dataset!$U2332)</f>
        <v>23.192</v>
      </c>
    </row>
    <row r="2333" spans="1:22" x14ac:dyDescent="0.3">
      <c r="A2333" s="32"/>
      <c r="C2333" s="3">
        <v>2328</v>
      </c>
      <c r="D2333" s="3" t="s">
        <v>5339</v>
      </c>
      <c r="E2333" s="34">
        <v>42628</v>
      </c>
      <c r="F2333" s="34">
        <v>42632</v>
      </c>
      <c r="G2333" s="3" t="s">
        <v>19</v>
      </c>
      <c r="H2333" s="3" t="s">
        <v>5340</v>
      </c>
      <c r="I2333" s="3" t="s">
        <v>5341</v>
      </c>
      <c r="J2333" s="3" t="s">
        <v>37</v>
      </c>
      <c r="K2333" s="3" t="s">
        <v>23</v>
      </c>
      <c r="L2333" s="3" t="s">
        <v>262</v>
      </c>
      <c r="M2333" s="3" t="s">
        <v>263</v>
      </c>
      <c r="N2333" s="3">
        <v>10035</v>
      </c>
      <c r="O2333" s="3" t="s">
        <v>144</v>
      </c>
      <c r="P2333" s="3" t="s">
        <v>85</v>
      </c>
      <c r="Q2333" s="3" t="s">
        <v>42</v>
      </c>
      <c r="R2333" s="3" t="s">
        <v>86</v>
      </c>
      <c r="S2333" s="3" t="s">
        <v>87</v>
      </c>
      <c r="T2333" s="3">
        <v>12.96</v>
      </c>
      <c r="U2333" s="35" cm="1">
        <f t="array" ref="U2333">INDEX('Pricing Strategy'!$F$4:$F$71,MATCH(1,(Dataset!$O2333='Pricing Strategy'!$B$4:$B$71)*(Dataset!$Q2333='Pricing Strategy'!$C$4:$C$71)*(Dataset!$R2333='Pricing Strategy'!$D$4:$D$71),))</f>
        <v>0.4</v>
      </c>
      <c r="V2333" s="3">
        <f>Dataset!$T2333*(1-Dataset!$U2333)</f>
        <v>7.7759999999999998</v>
      </c>
    </row>
    <row r="2334" spans="1:22" x14ac:dyDescent="0.3">
      <c r="A2334" s="32"/>
      <c r="C2334" s="3">
        <v>2329</v>
      </c>
      <c r="D2334" s="3" t="s">
        <v>5342</v>
      </c>
      <c r="E2334" s="34">
        <v>43366</v>
      </c>
      <c r="F2334" s="34">
        <v>43369</v>
      </c>
      <c r="G2334" s="3" t="s">
        <v>184</v>
      </c>
      <c r="H2334" s="3" t="s">
        <v>5343</v>
      </c>
      <c r="I2334" s="3" t="s">
        <v>5344</v>
      </c>
      <c r="J2334" s="3" t="s">
        <v>98</v>
      </c>
      <c r="K2334" s="3" t="s">
        <v>23</v>
      </c>
      <c r="L2334" s="3" t="s">
        <v>5345</v>
      </c>
      <c r="M2334" s="3" t="s">
        <v>453</v>
      </c>
      <c r="N2334" s="3">
        <v>80525</v>
      </c>
      <c r="O2334" s="3" t="s">
        <v>40</v>
      </c>
      <c r="P2334" s="3" t="s">
        <v>5346</v>
      </c>
      <c r="Q2334" s="3" t="s">
        <v>42</v>
      </c>
      <c r="R2334" s="3" t="s">
        <v>169</v>
      </c>
      <c r="S2334" s="3" t="s">
        <v>5347</v>
      </c>
      <c r="T2334" s="3">
        <v>14.352</v>
      </c>
      <c r="U2334" s="35" cm="1">
        <f t="array" ref="U2334">INDEX('Pricing Strategy'!$F$4:$F$71,MATCH(1,(Dataset!$O2334='Pricing Strategy'!$B$4:$B$71)*(Dataset!$Q2334='Pricing Strategy'!$C$4:$C$71)*(Dataset!$R2334='Pricing Strategy'!$D$4:$D$71),))</f>
        <v>0.4</v>
      </c>
      <c r="V2334" s="3">
        <f>Dataset!$T2334*(1-Dataset!$U2334)</f>
        <v>8.6112000000000002</v>
      </c>
    </row>
    <row r="2335" spans="1:22" x14ac:dyDescent="0.3">
      <c r="A2335" s="32"/>
      <c r="C2335" s="3">
        <v>2330</v>
      </c>
      <c r="D2335" s="3" t="s">
        <v>5348</v>
      </c>
      <c r="E2335" s="34">
        <v>42729</v>
      </c>
      <c r="F2335" s="34">
        <v>42733</v>
      </c>
      <c r="G2335" s="3" t="s">
        <v>46</v>
      </c>
      <c r="H2335" s="3" t="s">
        <v>2111</v>
      </c>
      <c r="I2335" s="3" t="s">
        <v>2112</v>
      </c>
      <c r="J2335" s="3" t="s">
        <v>37</v>
      </c>
      <c r="K2335" s="3" t="s">
        <v>23</v>
      </c>
      <c r="L2335" s="3" t="s">
        <v>142</v>
      </c>
      <c r="M2335" s="3" t="s">
        <v>143</v>
      </c>
      <c r="N2335" s="3">
        <v>19140</v>
      </c>
      <c r="O2335" s="3" t="s">
        <v>144</v>
      </c>
      <c r="P2335" s="3" t="s">
        <v>5349</v>
      </c>
      <c r="Q2335" s="3" t="s">
        <v>28</v>
      </c>
      <c r="R2335" s="3" t="s">
        <v>61</v>
      </c>
      <c r="S2335" s="3" t="s">
        <v>5350</v>
      </c>
      <c r="T2335" s="3">
        <v>547.13599999999997</v>
      </c>
      <c r="U2335" s="35" cm="1">
        <f t="array" ref="U2335">INDEX('Pricing Strategy'!$F$4:$F$71,MATCH(1,(Dataset!$O2335='Pricing Strategy'!$B$4:$B$71)*(Dataset!$Q2335='Pricing Strategy'!$C$4:$C$71)*(Dataset!$R2335='Pricing Strategy'!$D$4:$D$71),))</f>
        <v>0.4</v>
      </c>
      <c r="V2335" s="3">
        <f>Dataset!$T2335*(1-Dataset!$U2335)</f>
        <v>328.28159999999997</v>
      </c>
    </row>
    <row r="2336" spans="1:22" x14ac:dyDescent="0.3">
      <c r="A2336" s="32"/>
      <c r="C2336" s="3">
        <v>2331</v>
      </c>
      <c r="D2336" s="3" t="s">
        <v>5351</v>
      </c>
      <c r="E2336" s="34">
        <v>43002</v>
      </c>
      <c r="F2336" s="34">
        <v>43004</v>
      </c>
      <c r="G2336" s="3" t="s">
        <v>19</v>
      </c>
      <c r="H2336" s="3" t="s">
        <v>1346</v>
      </c>
      <c r="I2336" s="3" t="s">
        <v>1347</v>
      </c>
      <c r="J2336" s="3" t="s">
        <v>37</v>
      </c>
      <c r="K2336" s="3" t="s">
        <v>23</v>
      </c>
      <c r="L2336" s="3" t="s">
        <v>38</v>
      </c>
      <c r="M2336" s="3" t="s">
        <v>39</v>
      </c>
      <c r="N2336" s="3">
        <v>90004</v>
      </c>
      <c r="O2336" s="3" t="s">
        <v>40</v>
      </c>
      <c r="P2336" s="3" t="s">
        <v>832</v>
      </c>
      <c r="Q2336" s="3" t="s">
        <v>42</v>
      </c>
      <c r="R2336" s="3" t="s">
        <v>55</v>
      </c>
      <c r="S2336" s="3" t="s">
        <v>833</v>
      </c>
      <c r="T2336" s="3">
        <v>41.96</v>
      </c>
      <c r="U2336" s="35" cm="1">
        <f t="array" ref="U2336">INDEX('Pricing Strategy'!$F$4:$F$71,MATCH(1,(Dataset!$O2336='Pricing Strategy'!$B$4:$B$71)*(Dataset!$Q2336='Pricing Strategy'!$C$4:$C$71)*(Dataset!$R2336='Pricing Strategy'!$D$4:$D$71),))</f>
        <v>0.5</v>
      </c>
      <c r="V2336" s="3">
        <f>Dataset!$T2336*(1-Dataset!$U2336)</f>
        <v>20.98</v>
      </c>
    </row>
    <row r="2337" spans="1:22" x14ac:dyDescent="0.3">
      <c r="A2337" s="32"/>
      <c r="C2337" s="3">
        <v>2332</v>
      </c>
      <c r="D2337" s="3" t="s">
        <v>5351</v>
      </c>
      <c r="E2337" s="34">
        <v>43002</v>
      </c>
      <c r="F2337" s="34">
        <v>43004</v>
      </c>
      <c r="G2337" s="3" t="s">
        <v>19</v>
      </c>
      <c r="H2337" s="3" t="s">
        <v>1346</v>
      </c>
      <c r="I2337" s="3" t="s">
        <v>1347</v>
      </c>
      <c r="J2337" s="3" t="s">
        <v>37</v>
      </c>
      <c r="K2337" s="3" t="s">
        <v>23</v>
      </c>
      <c r="L2337" s="3" t="s">
        <v>38</v>
      </c>
      <c r="M2337" s="3" t="s">
        <v>39</v>
      </c>
      <c r="N2337" s="3">
        <v>90004</v>
      </c>
      <c r="O2337" s="3" t="s">
        <v>40</v>
      </c>
      <c r="P2337" s="3" t="s">
        <v>5352</v>
      </c>
      <c r="Q2337" s="3" t="s">
        <v>42</v>
      </c>
      <c r="R2337" s="3" t="s">
        <v>86</v>
      </c>
      <c r="S2337" s="3" t="s">
        <v>5353</v>
      </c>
      <c r="T2337" s="3">
        <v>41.7</v>
      </c>
      <c r="U2337" s="35" cm="1">
        <f t="array" ref="U2337">INDEX('Pricing Strategy'!$F$4:$F$71,MATCH(1,(Dataset!$O2337='Pricing Strategy'!$B$4:$B$71)*(Dataset!$Q2337='Pricing Strategy'!$C$4:$C$71)*(Dataset!$R2337='Pricing Strategy'!$D$4:$D$71),))</f>
        <v>0.4</v>
      </c>
      <c r="V2337" s="3">
        <f>Dataset!$T2337*(1-Dataset!$U2337)</f>
        <v>25.02</v>
      </c>
    </row>
    <row r="2338" spans="1:22" x14ac:dyDescent="0.3">
      <c r="A2338" s="32"/>
      <c r="C2338" s="3">
        <v>2333</v>
      </c>
      <c r="D2338" s="3" t="s">
        <v>5354</v>
      </c>
      <c r="E2338" s="34">
        <v>43180</v>
      </c>
      <c r="F2338" s="34">
        <v>43184</v>
      </c>
      <c r="G2338" s="3" t="s">
        <v>46</v>
      </c>
      <c r="H2338" s="3" t="s">
        <v>2944</v>
      </c>
      <c r="I2338" s="3" t="s">
        <v>2945</v>
      </c>
      <c r="J2338" s="3" t="s">
        <v>22</v>
      </c>
      <c r="K2338" s="3" t="s">
        <v>23</v>
      </c>
      <c r="L2338" s="3" t="s">
        <v>4274</v>
      </c>
      <c r="M2338" s="3" t="s">
        <v>250</v>
      </c>
      <c r="N2338" s="3">
        <v>47905</v>
      </c>
      <c r="O2338" s="3" t="s">
        <v>101</v>
      </c>
      <c r="P2338" s="3" t="s">
        <v>1626</v>
      </c>
      <c r="Q2338" s="3" t="s">
        <v>42</v>
      </c>
      <c r="R2338" s="3" t="s">
        <v>86</v>
      </c>
      <c r="S2338" s="3" t="s">
        <v>1627</v>
      </c>
      <c r="T2338" s="3">
        <v>277.39999999999998</v>
      </c>
      <c r="U2338" s="35" cm="1">
        <f t="array" ref="U2338">INDEX('Pricing Strategy'!$F$4:$F$71,MATCH(1,(Dataset!$O2338='Pricing Strategy'!$B$4:$B$71)*(Dataset!$Q2338='Pricing Strategy'!$C$4:$C$71)*(Dataset!$R2338='Pricing Strategy'!$D$4:$D$71),))</f>
        <v>0.3</v>
      </c>
      <c r="V2338" s="3">
        <f>Dataset!$T2338*(1-Dataset!$U2338)</f>
        <v>194.17999999999998</v>
      </c>
    </row>
    <row r="2339" spans="1:22" x14ac:dyDescent="0.3">
      <c r="A2339" s="32"/>
      <c r="C2339" s="3">
        <v>2334</v>
      </c>
      <c r="D2339" s="3" t="s">
        <v>5354</v>
      </c>
      <c r="E2339" s="34">
        <v>43180</v>
      </c>
      <c r="F2339" s="34">
        <v>43184</v>
      </c>
      <c r="G2339" s="3" t="s">
        <v>46</v>
      </c>
      <c r="H2339" s="3" t="s">
        <v>2944</v>
      </c>
      <c r="I2339" s="3" t="s">
        <v>2945</v>
      </c>
      <c r="J2339" s="3" t="s">
        <v>22</v>
      </c>
      <c r="K2339" s="3" t="s">
        <v>23</v>
      </c>
      <c r="L2339" s="3" t="s">
        <v>4274</v>
      </c>
      <c r="M2339" s="3" t="s">
        <v>250</v>
      </c>
      <c r="N2339" s="3">
        <v>47905</v>
      </c>
      <c r="O2339" s="3" t="s">
        <v>101</v>
      </c>
      <c r="P2339" s="3" t="s">
        <v>2374</v>
      </c>
      <c r="Q2339" s="3" t="s">
        <v>42</v>
      </c>
      <c r="R2339" s="3" t="s">
        <v>86</v>
      </c>
      <c r="S2339" s="3" t="s">
        <v>2375</v>
      </c>
      <c r="T2339" s="3">
        <v>5.78</v>
      </c>
      <c r="U2339" s="35" cm="1">
        <f t="array" ref="U2339">INDEX('Pricing Strategy'!$F$4:$F$71,MATCH(1,(Dataset!$O2339='Pricing Strategy'!$B$4:$B$71)*(Dataset!$Q2339='Pricing Strategy'!$C$4:$C$71)*(Dataset!$R2339='Pricing Strategy'!$D$4:$D$71),))</f>
        <v>0.3</v>
      </c>
      <c r="V2339" s="3">
        <f>Dataset!$T2339*(1-Dataset!$U2339)</f>
        <v>4.0460000000000003</v>
      </c>
    </row>
    <row r="2340" spans="1:22" x14ac:dyDescent="0.3">
      <c r="A2340" s="32"/>
      <c r="C2340" s="3">
        <v>2335</v>
      </c>
      <c r="D2340" s="3" t="s">
        <v>5355</v>
      </c>
      <c r="E2340" s="34">
        <v>42277</v>
      </c>
      <c r="F2340" s="34">
        <v>42281</v>
      </c>
      <c r="G2340" s="3" t="s">
        <v>46</v>
      </c>
      <c r="H2340" s="3" t="s">
        <v>5356</v>
      </c>
      <c r="I2340" s="3" t="s">
        <v>5357</v>
      </c>
      <c r="J2340" s="3" t="s">
        <v>22</v>
      </c>
      <c r="K2340" s="3" t="s">
        <v>23</v>
      </c>
      <c r="L2340" s="3" t="s">
        <v>5358</v>
      </c>
      <c r="M2340" s="3" t="s">
        <v>331</v>
      </c>
      <c r="N2340" s="3">
        <v>37042</v>
      </c>
      <c r="O2340" s="3" t="s">
        <v>26</v>
      </c>
      <c r="P2340" s="3" t="s">
        <v>1332</v>
      </c>
      <c r="Q2340" s="3" t="s">
        <v>42</v>
      </c>
      <c r="R2340" s="3" t="s">
        <v>74</v>
      </c>
      <c r="S2340" s="3" t="s">
        <v>1333</v>
      </c>
      <c r="T2340" s="3">
        <v>69.215999999999994</v>
      </c>
      <c r="U2340" s="35" cm="1">
        <f t="array" ref="U2340">INDEX('Pricing Strategy'!$F$4:$F$71,MATCH(1,(Dataset!$O2340='Pricing Strategy'!$B$4:$B$71)*(Dataset!$Q2340='Pricing Strategy'!$C$4:$C$71)*(Dataset!$R2340='Pricing Strategy'!$D$4:$D$71),))</f>
        <v>0.25</v>
      </c>
      <c r="V2340" s="3">
        <f>Dataset!$T2340*(1-Dataset!$U2340)</f>
        <v>51.911999999999992</v>
      </c>
    </row>
    <row r="2341" spans="1:22" x14ac:dyDescent="0.3">
      <c r="A2341" s="32"/>
      <c r="C2341" s="3">
        <v>2336</v>
      </c>
      <c r="D2341" s="3" t="s">
        <v>5359</v>
      </c>
      <c r="E2341" s="34">
        <v>43444</v>
      </c>
      <c r="F2341" s="34">
        <v>43444</v>
      </c>
      <c r="G2341" s="3" t="s">
        <v>1290</v>
      </c>
      <c r="H2341" s="3" t="s">
        <v>3531</v>
      </c>
      <c r="I2341" s="3" t="s">
        <v>3532</v>
      </c>
      <c r="J2341" s="3" t="s">
        <v>22</v>
      </c>
      <c r="K2341" s="3" t="s">
        <v>23</v>
      </c>
      <c r="L2341" s="3" t="s">
        <v>744</v>
      </c>
      <c r="M2341" s="3" t="s">
        <v>745</v>
      </c>
      <c r="N2341" s="3">
        <v>6824</v>
      </c>
      <c r="O2341" s="3" t="s">
        <v>144</v>
      </c>
      <c r="P2341" s="3" t="s">
        <v>585</v>
      </c>
      <c r="Q2341" s="3" t="s">
        <v>42</v>
      </c>
      <c r="R2341" s="3" t="s">
        <v>169</v>
      </c>
      <c r="S2341" s="3" t="s">
        <v>586</v>
      </c>
      <c r="T2341" s="3">
        <v>10.86</v>
      </c>
      <c r="U2341" s="35" cm="1">
        <f t="array" ref="U2341">INDEX('Pricing Strategy'!$F$4:$F$71,MATCH(1,(Dataset!$O2341='Pricing Strategy'!$B$4:$B$71)*(Dataset!$Q2341='Pricing Strategy'!$C$4:$C$71)*(Dataset!$R2341='Pricing Strategy'!$D$4:$D$71),))</f>
        <v>0.4</v>
      </c>
      <c r="V2341" s="3">
        <f>Dataset!$T2341*(1-Dataset!$U2341)</f>
        <v>6.5159999999999991</v>
      </c>
    </row>
    <row r="2342" spans="1:22" x14ac:dyDescent="0.3">
      <c r="A2342" s="32"/>
      <c r="C2342" s="3">
        <v>2337</v>
      </c>
      <c r="D2342" s="3" t="s">
        <v>5359</v>
      </c>
      <c r="E2342" s="34">
        <v>43444</v>
      </c>
      <c r="F2342" s="34">
        <v>43444</v>
      </c>
      <c r="G2342" s="3" t="s">
        <v>1290</v>
      </c>
      <c r="H2342" s="3" t="s">
        <v>3531</v>
      </c>
      <c r="I2342" s="3" t="s">
        <v>3532</v>
      </c>
      <c r="J2342" s="3" t="s">
        <v>22</v>
      </c>
      <c r="K2342" s="3" t="s">
        <v>23</v>
      </c>
      <c r="L2342" s="3" t="s">
        <v>744</v>
      </c>
      <c r="M2342" s="3" t="s">
        <v>745</v>
      </c>
      <c r="N2342" s="3">
        <v>6824</v>
      </c>
      <c r="O2342" s="3" t="s">
        <v>144</v>
      </c>
      <c r="P2342" s="3" t="s">
        <v>5360</v>
      </c>
      <c r="Q2342" s="3" t="s">
        <v>42</v>
      </c>
      <c r="R2342" s="3" t="s">
        <v>74</v>
      </c>
      <c r="S2342" s="3" t="s">
        <v>5361</v>
      </c>
      <c r="T2342" s="3">
        <v>426.79</v>
      </c>
      <c r="U2342" s="35" cm="1">
        <f t="array" ref="U2342">INDEX('Pricing Strategy'!$F$4:$F$71,MATCH(1,(Dataset!$O2342='Pricing Strategy'!$B$4:$B$71)*(Dataset!$Q2342='Pricing Strategy'!$C$4:$C$71)*(Dataset!$R2342='Pricing Strategy'!$D$4:$D$71),))</f>
        <v>0.4</v>
      </c>
      <c r="V2342" s="3">
        <f>Dataset!$T2342*(1-Dataset!$U2342)</f>
        <v>256.07400000000001</v>
      </c>
    </row>
    <row r="2343" spans="1:22" x14ac:dyDescent="0.3">
      <c r="A2343" s="32"/>
      <c r="C2343" s="3">
        <v>2338</v>
      </c>
      <c r="D2343" s="3" t="s">
        <v>5362</v>
      </c>
      <c r="E2343" s="34">
        <v>42239</v>
      </c>
      <c r="F2343" s="34">
        <v>42239</v>
      </c>
      <c r="G2343" s="3" t="s">
        <v>1290</v>
      </c>
      <c r="H2343" s="3" t="s">
        <v>2498</v>
      </c>
      <c r="I2343" s="3" t="s">
        <v>2499</v>
      </c>
      <c r="J2343" s="3" t="s">
        <v>22</v>
      </c>
      <c r="K2343" s="3" t="s">
        <v>23</v>
      </c>
      <c r="L2343" s="3" t="s">
        <v>262</v>
      </c>
      <c r="M2343" s="3" t="s">
        <v>263</v>
      </c>
      <c r="N2343" s="3">
        <v>10009</v>
      </c>
      <c r="O2343" s="3" t="s">
        <v>144</v>
      </c>
      <c r="P2343" s="3" t="s">
        <v>5363</v>
      </c>
      <c r="Q2343" s="3" t="s">
        <v>42</v>
      </c>
      <c r="R2343" s="3" t="s">
        <v>86</v>
      </c>
      <c r="S2343" s="3" t="s">
        <v>5364</v>
      </c>
      <c r="T2343" s="3">
        <v>25.92</v>
      </c>
      <c r="U2343" s="35" cm="1">
        <f t="array" ref="U2343">INDEX('Pricing Strategy'!$F$4:$F$71,MATCH(1,(Dataset!$O2343='Pricing Strategy'!$B$4:$B$71)*(Dataset!$Q2343='Pricing Strategy'!$C$4:$C$71)*(Dataset!$R2343='Pricing Strategy'!$D$4:$D$71),))</f>
        <v>0.4</v>
      </c>
      <c r="V2343" s="3">
        <f>Dataset!$T2343*(1-Dataset!$U2343)</f>
        <v>15.552</v>
      </c>
    </row>
    <row r="2344" spans="1:22" x14ac:dyDescent="0.3">
      <c r="A2344" s="32"/>
      <c r="C2344" s="3">
        <v>2339</v>
      </c>
      <c r="D2344" s="3" t="s">
        <v>5362</v>
      </c>
      <c r="E2344" s="34">
        <v>42239</v>
      </c>
      <c r="F2344" s="34">
        <v>42239</v>
      </c>
      <c r="G2344" s="3" t="s">
        <v>1290</v>
      </c>
      <c r="H2344" s="3" t="s">
        <v>2498</v>
      </c>
      <c r="I2344" s="3" t="s">
        <v>2499</v>
      </c>
      <c r="J2344" s="3" t="s">
        <v>22</v>
      </c>
      <c r="K2344" s="3" t="s">
        <v>23</v>
      </c>
      <c r="L2344" s="3" t="s">
        <v>262</v>
      </c>
      <c r="M2344" s="3" t="s">
        <v>263</v>
      </c>
      <c r="N2344" s="3">
        <v>10009</v>
      </c>
      <c r="O2344" s="3" t="s">
        <v>144</v>
      </c>
      <c r="P2344" s="3" t="s">
        <v>1927</v>
      </c>
      <c r="Q2344" s="3" t="s">
        <v>42</v>
      </c>
      <c r="R2344" s="3" t="s">
        <v>86</v>
      </c>
      <c r="S2344" s="3" t="s">
        <v>1928</v>
      </c>
      <c r="T2344" s="3">
        <v>45.92</v>
      </c>
      <c r="U2344" s="35" cm="1">
        <f t="array" ref="U2344">INDEX('Pricing Strategy'!$F$4:$F$71,MATCH(1,(Dataset!$O2344='Pricing Strategy'!$B$4:$B$71)*(Dataset!$Q2344='Pricing Strategy'!$C$4:$C$71)*(Dataset!$R2344='Pricing Strategy'!$D$4:$D$71),))</f>
        <v>0.4</v>
      </c>
      <c r="V2344" s="3">
        <f>Dataset!$T2344*(1-Dataset!$U2344)</f>
        <v>27.552</v>
      </c>
    </row>
    <row r="2345" spans="1:22" x14ac:dyDescent="0.3">
      <c r="A2345" s="32"/>
      <c r="C2345" s="3">
        <v>2340</v>
      </c>
      <c r="D2345" s="3" t="s">
        <v>5365</v>
      </c>
      <c r="E2345" s="34">
        <v>42235</v>
      </c>
      <c r="F2345" s="34">
        <v>42240</v>
      </c>
      <c r="G2345" s="3" t="s">
        <v>46</v>
      </c>
      <c r="H2345" s="3" t="s">
        <v>5286</v>
      </c>
      <c r="I2345" s="3" t="s">
        <v>5287</v>
      </c>
      <c r="J2345" s="3" t="s">
        <v>22</v>
      </c>
      <c r="K2345" s="3" t="s">
        <v>23</v>
      </c>
      <c r="L2345" s="3" t="s">
        <v>493</v>
      </c>
      <c r="M2345" s="3" t="s">
        <v>494</v>
      </c>
      <c r="N2345" s="3">
        <v>43229</v>
      </c>
      <c r="O2345" s="3" t="s">
        <v>144</v>
      </c>
      <c r="P2345" s="3" t="s">
        <v>398</v>
      </c>
      <c r="Q2345" s="3" t="s">
        <v>42</v>
      </c>
      <c r="R2345" s="3" t="s">
        <v>64</v>
      </c>
      <c r="S2345" s="3" t="s">
        <v>399</v>
      </c>
      <c r="T2345" s="3">
        <v>10.72</v>
      </c>
      <c r="U2345" s="35" cm="1">
        <f t="array" ref="U2345">INDEX('Pricing Strategy'!$F$4:$F$71,MATCH(1,(Dataset!$O2345='Pricing Strategy'!$B$4:$B$71)*(Dataset!$Q2345='Pricing Strategy'!$C$4:$C$71)*(Dataset!$R2345='Pricing Strategy'!$D$4:$D$71),))</f>
        <v>0.45</v>
      </c>
      <c r="V2345" s="3">
        <f>Dataset!$T2345*(1-Dataset!$U2345)</f>
        <v>5.8960000000000008</v>
      </c>
    </row>
    <row r="2346" spans="1:22" x14ac:dyDescent="0.3">
      <c r="A2346" s="32"/>
      <c r="C2346" s="3">
        <v>2341</v>
      </c>
      <c r="D2346" s="3" t="s">
        <v>5366</v>
      </c>
      <c r="E2346" s="34">
        <v>43049</v>
      </c>
      <c r="F2346" s="34">
        <v>43054</v>
      </c>
      <c r="G2346" s="3" t="s">
        <v>46</v>
      </c>
      <c r="H2346" s="3" t="s">
        <v>2405</v>
      </c>
      <c r="I2346" s="3" t="s">
        <v>2406</v>
      </c>
      <c r="J2346" s="3" t="s">
        <v>22</v>
      </c>
      <c r="K2346" s="3" t="s">
        <v>23</v>
      </c>
      <c r="L2346" s="3" t="s">
        <v>2096</v>
      </c>
      <c r="M2346" s="3" t="s">
        <v>1272</v>
      </c>
      <c r="N2346" s="3">
        <v>31088</v>
      </c>
      <c r="O2346" s="3" t="s">
        <v>26</v>
      </c>
      <c r="P2346" s="3" t="s">
        <v>3428</v>
      </c>
      <c r="Q2346" s="3" t="s">
        <v>42</v>
      </c>
      <c r="R2346" s="3" t="s">
        <v>64</v>
      </c>
      <c r="S2346" s="3" t="s">
        <v>3429</v>
      </c>
      <c r="T2346" s="3">
        <v>41.86</v>
      </c>
      <c r="U2346" s="35" cm="1">
        <f t="array" ref="U2346">INDEX('Pricing Strategy'!$F$4:$F$71,MATCH(1,(Dataset!$O2346='Pricing Strategy'!$B$4:$B$71)*(Dataset!$Q2346='Pricing Strategy'!$C$4:$C$71)*(Dataset!$R2346='Pricing Strategy'!$D$4:$D$71),))</f>
        <v>0.3</v>
      </c>
      <c r="V2346" s="3">
        <f>Dataset!$T2346*(1-Dataset!$U2346)</f>
        <v>29.301999999999996</v>
      </c>
    </row>
    <row r="2347" spans="1:22" x14ac:dyDescent="0.3">
      <c r="A2347" s="32"/>
      <c r="C2347" s="3">
        <v>2342</v>
      </c>
      <c r="D2347" s="3" t="s">
        <v>5367</v>
      </c>
      <c r="E2347" s="34">
        <v>42369</v>
      </c>
      <c r="F2347" s="34">
        <v>42372</v>
      </c>
      <c r="G2347" s="3" t="s">
        <v>184</v>
      </c>
      <c r="H2347" s="3" t="s">
        <v>391</v>
      </c>
      <c r="I2347" s="3" t="s">
        <v>392</v>
      </c>
      <c r="J2347" s="3" t="s">
        <v>98</v>
      </c>
      <c r="K2347" s="3" t="s">
        <v>23</v>
      </c>
      <c r="L2347" s="3" t="s">
        <v>609</v>
      </c>
      <c r="M2347" s="3" t="s">
        <v>1245</v>
      </c>
      <c r="N2347" s="3">
        <v>2038</v>
      </c>
      <c r="O2347" s="3" t="s">
        <v>144</v>
      </c>
      <c r="P2347" s="3" t="s">
        <v>5368</v>
      </c>
      <c r="Q2347" s="3" t="s">
        <v>28</v>
      </c>
      <c r="R2347" s="3" t="s">
        <v>61</v>
      </c>
      <c r="S2347" s="3" t="s">
        <v>5369</v>
      </c>
      <c r="T2347" s="3">
        <v>63.2</v>
      </c>
      <c r="U2347" s="35" cm="1">
        <f t="array" ref="U2347">INDEX('Pricing Strategy'!$F$4:$F$71,MATCH(1,(Dataset!$O2347='Pricing Strategy'!$B$4:$B$71)*(Dataset!$Q2347='Pricing Strategy'!$C$4:$C$71)*(Dataset!$R2347='Pricing Strategy'!$D$4:$D$71),))</f>
        <v>0.4</v>
      </c>
      <c r="V2347" s="3">
        <f>Dataset!$T2347*(1-Dataset!$U2347)</f>
        <v>37.92</v>
      </c>
    </row>
    <row r="2348" spans="1:22" x14ac:dyDescent="0.3">
      <c r="A2348" s="32"/>
      <c r="C2348" s="3">
        <v>2343</v>
      </c>
      <c r="D2348" s="3" t="s">
        <v>5367</v>
      </c>
      <c r="E2348" s="34">
        <v>42369</v>
      </c>
      <c r="F2348" s="34">
        <v>42372</v>
      </c>
      <c r="G2348" s="3" t="s">
        <v>184</v>
      </c>
      <c r="H2348" s="3" t="s">
        <v>391</v>
      </c>
      <c r="I2348" s="3" t="s">
        <v>392</v>
      </c>
      <c r="J2348" s="3" t="s">
        <v>98</v>
      </c>
      <c r="K2348" s="3" t="s">
        <v>23</v>
      </c>
      <c r="L2348" s="3" t="s">
        <v>609</v>
      </c>
      <c r="M2348" s="3" t="s">
        <v>1245</v>
      </c>
      <c r="N2348" s="3">
        <v>2038</v>
      </c>
      <c r="O2348" s="3" t="s">
        <v>144</v>
      </c>
      <c r="P2348" s="3" t="s">
        <v>5336</v>
      </c>
      <c r="Q2348" s="3" t="s">
        <v>67</v>
      </c>
      <c r="R2348" s="3" t="s">
        <v>157</v>
      </c>
      <c r="S2348" s="3" t="s">
        <v>5337</v>
      </c>
      <c r="T2348" s="3">
        <v>113.97</v>
      </c>
      <c r="U2348" s="35" cm="1">
        <f t="array" ref="U2348">INDEX('Pricing Strategy'!$F$4:$F$71,MATCH(1,(Dataset!$O2348='Pricing Strategy'!$B$4:$B$71)*(Dataset!$Q2348='Pricing Strategy'!$C$4:$C$71)*(Dataset!$R2348='Pricing Strategy'!$D$4:$D$71),))</f>
        <v>0.45</v>
      </c>
      <c r="V2348" s="3">
        <f>Dataset!$T2348*(1-Dataset!$U2348)</f>
        <v>62.683500000000002</v>
      </c>
    </row>
    <row r="2349" spans="1:22" x14ac:dyDescent="0.3">
      <c r="A2349" s="32"/>
      <c r="C2349" s="3">
        <v>2344</v>
      </c>
      <c r="D2349" s="3" t="s">
        <v>5370</v>
      </c>
      <c r="E2349" s="34">
        <v>42211</v>
      </c>
      <c r="F2349" s="34">
        <v>42215</v>
      </c>
      <c r="G2349" s="3" t="s">
        <v>19</v>
      </c>
      <c r="H2349" s="3" t="s">
        <v>4100</v>
      </c>
      <c r="I2349" s="3" t="s">
        <v>4101</v>
      </c>
      <c r="J2349" s="3" t="s">
        <v>22</v>
      </c>
      <c r="K2349" s="3" t="s">
        <v>23</v>
      </c>
      <c r="L2349" s="3" t="s">
        <v>299</v>
      </c>
      <c r="M2349" s="3" t="s">
        <v>207</v>
      </c>
      <c r="N2349" s="3">
        <v>60623</v>
      </c>
      <c r="O2349" s="3" t="s">
        <v>101</v>
      </c>
      <c r="P2349" s="3" t="s">
        <v>960</v>
      </c>
      <c r="Q2349" s="3" t="s">
        <v>42</v>
      </c>
      <c r="R2349" s="3" t="s">
        <v>55</v>
      </c>
      <c r="S2349" s="3" t="s">
        <v>961</v>
      </c>
      <c r="T2349" s="3">
        <v>123.55200000000001</v>
      </c>
      <c r="U2349" s="35" cm="1">
        <f t="array" ref="U2349">INDEX('Pricing Strategy'!$F$4:$F$71,MATCH(1,(Dataset!$O2349='Pricing Strategy'!$B$4:$B$71)*(Dataset!$Q2349='Pricing Strategy'!$C$4:$C$71)*(Dataset!$R2349='Pricing Strategy'!$D$4:$D$71),))</f>
        <v>0.4</v>
      </c>
      <c r="V2349" s="3">
        <f>Dataset!$T2349*(1-Dataset!$U2349)</f>
        <v>74.131200000000007</v>
      </c>
    </row>
    <row r="2350" spans="1:22" x14ac:dyDescent="0.3">
      <c r="A2350" s="32"/>
      <c r="C2350" s="3">
        <v>2345</v>
      </c>
      <c r="D2350" s="3" t="s">
        <v>5371</v>
      </c>
      <c r="E2350" s="34">
        <v>42788</v>
      </c>
      <c r="F2350" s="34">
        <v>42794</v>
      </c>
      <c r="G2350" s="3" t="s">
        <v>46</v>
      </c>
      <c r="H2350" s="3" t="s">
        <v>3232</v>
      </c>
      <c r="I2350" s="3" t="s">
        <v>3233</v>
      </c>
      <c r="J2350" s="3" t="s">
        <v>98</v>
      </c>
      <c r="K2350" s="3" t="s">
        <v>23</v>
      </c>
      <c r="L2350" s="3" t="s">
        <v>2551</v>
      </c>
      <c r="M2350" s="3" t="s">
        <v>110</v>
      </c>
      <c r="N2350" s="3">
        <v>53209</v>
      </c>
      <c r="O2350" s="3" t="s">
        <v>101</v>
      </c>
      <c r="P2350" s="3" t="s">
        <v>5372</v>
      </c>
      <c r="Q2350" s="3" t="s">
        <v>42</v>
      </c>
      <c r="R2350" s="3" t="s">
        <v>74</v>
      </c>
      <c r="S2350" s="3" t="s">
        <v>5373</v>
      </c>
      <c r="T2350" s="3">
        <v>490.32</v>
      </c>
      <c r="U2350" s="35" cm="1">
        <f t="array" ref="U2350">INDEX('Pricing Strategy'!$F$4:$F$71,MATCH(1,(Dataset!$O2350='Pricing Strategy'!$B$4:$B$71)*(Dataset!$Q2350='Pricing Strategy'!$C$4:$C$71)*(Dataset!$R2350='Pricing Strategy'!$D$4:$D$71),))</f>
        <v>0.3</v>
      </c>
      <c r="V2350" s="3">
        <f>Dataset!$T2350*(1-Dataset!$U2350)</f>
        <v>343.22399999999999</v>
      </c>
    </row>
    <row r="2351" spans="1:22" x14ac:dyDescent="0.3">
      <c r="A2351" s="32"/>
      <c r="C2351" s="3">
        <v>2346</v>
      </c>
      <c r="D2351" s="3" t="s">
        <v>5374</v>
      </c>
      <c r="E2351" s="34">
        <v>42807</v>
      </c>
      <c r="F2351" s="34">
        <v>42812</v>
      </c>
      <c r="G2351" s="3" t="s">
        <v>46</v>
      </c>
      <c r="H2351" s="3" t="s">
        <v>2477</v>
      </c>
      <c r="I2351" s="3" t="s">
        <v>2478</v>
      </c>
      <c r="J2351" s="3" t="s">
        <v>22</v>
      </c>
      <c r="K2351" s="3" t="s">
        <v>23</v>
      </c>
      <c r="L2351" s="3" t="s">
        <v>676</v>
      </c>
      <c r="M2351" s="3" t="s">
        <v>100</v>
      </c>
      <c r="N2351" s="3">
        <v>78207</v>
      </c>
      <c r="O2351" s="3" t="s">
        <v>101</v>
      </c>
      <c r="P2351" s="3" t="s">
        <v>695</v>
      </c>
      <c r="Q2351" s="3" t="s">
        <v>42</v>
      </c>
      <c r="R2351" s="3" t="s">
        <v>86</v>
      </c>
      <c r="S2351" s="3" t="s">
        <v>5375</v>
      </c>
      <c r="T2351" s="3">
        <v>70.08</v>
      </c>
      <c r="U2351" s="35" cm="1">
        <f t="array" ref="U2351">INDEX('Pricing Strategy'!$F$4:$F$71,MATCH(1,(Dataset!$O2351='Pricing Strategy'!$B$4:$B$71)*(Dataset!$Q2351='Pricing Strategy'!$C$4:$C$71)*(Dataset!$R2351='Pricing Strategy'!$D$4:$D$71),))</f>
        <v>0.3</v>
      </c>
      <c r="V2351" s="3">
        <f>Dataset!$T2351*(1-Dataset!$U2351)</f>
        <v>49.055999999999997</v>
      </c>
    </row>
    <row r="2352" spans="1:22" x14ac:dyDescent="0.3">
      <c r="A2352" s="32"/>
      <c r="C2352" s="3">
        <v>2347</v>
      </c>
      <c r="D2352" s="3" t="s">
        <v>5374</v>
      </c>
      <c r="E2352" s="34">
        <v>42807</v>
      </c>
      <c r="F2352" s="34">
        <v>42812</v>
      </c>
      <c r="G2352" s="3" t="s">
        <v>46</v>
      </c>
      <c r="H2352" s="3" t="s">
        <v>2477</v>
      </c>
      <c r="I2352" s="3" t="s">
        <v>2478</v>
      </c>
      <c r="J2352" s="3" t="s">
        <v>22</v>
      </c>
      <c r="K2352" s="3" t="s">
        <v>23</v>
      </c>
      <c r="L2352" s="3" t="s">
        <v>676</v>
      </c>
      <c r="M2352" s="3" t="s">
        <v>100</v>
      </c>
      <c r="N2352" s="3">
        <v>78207</v>
      </c>
      <c r="O2352" s="3" t="s">
        <v>101</v>
      </c>
      <c r="P2352" s="3" t="s">
        <v>5376</v>
      </c>
      <c r="Q2352" s="3" t="s">
        <v>42</v>
      </c>
      <c r="R2352" s="3" t="s">
        <v>71</v>
      </c>
      <c r="S2352" s="3" t="s">
        <v>5377</v>
      </c>
      <c r="T2352" s="3">
        <v>1.272</v>
      </c>
      <c r="U2352" s="35" cm="1">
        <f t="array" ref="U2352">INDEX('Pricing Strategy'!$F$4:$F$71,MATCH(1,(Dataset!$O2352='Pricing Strategy'!$B$4:$B$71)*(Dataset!$Q2352='Pricing Strategy'!$C$4:$C$71)*(Dataset!$R2352='Pricing Strategy'!$D$4:$D$71),))</f>
        <v>0.3</v>
      </c>
      <c r="V2352" s="3">
        <f>Dataset!$T2352*(1-Dataset!$U2352)</f>
        <v>0.89039999999999997</v>
      </c>
    </row>
    <row r="2353" spans="1:22" x14ac:dyDescent="0.3">
      <c r="A2353" s="32"/>
      <c r="C2353" s="3">
        <v>2348</v>
      </c>
      <c r="D2353" s="3" t="s">
        <v>5374</v>
      </c>
      <c r="E2353" s="34">
        <v>42807</v>
      </c>
      <c r="F2353" s="34">
        <v>42812</v>
      </c>
      <c r="G2353" s="3" t="s">
        <v>46</v>
      </c>
      <c r="H2353" s="3" t="s">
        <v>2477</v>
      </c>
      <c r="I2353" s="3" t="s">
        <v>2478</v>
      </c>
      <c r="J2353" s="3" t="s">
        <v>22</v>
      </c>
      <c r="K2353" s="3" t="s">
        <v>23</v>
      </c>
      <c r="L2353" s="3" t="s">
        <v>676</v>
      </c>
      <c r="M2353" s="3" t="s">
        <v>100</v>
      </c>
      <c r="N2353" s="3">
        <v>78207</v>
      </c>
      <c r="O2353" s="3" t="s">
        <v>101</v>
      </c>
      <c r="P2353" s="3" t="s">
        <v>3495</v>
      </c>
      <c r="Q2353" s="3" t="s">
        <v>28</v>
      </c>
      <c r="R2353" s="3" t="s">
        <v>52</v>
      </c>
      <c r="S2353" s="3" t="s">
        <v>3496</v>
      </c>
      <c r="T2353" s="3">
        <v>557.58500000000004</v>
      </c>
      <c r="U2353" s="35" cm="1">
        <f t="array" ref="U2353">INDEX('Pricing Strategy'!$F$4:$F$71,MATCH(1,(Dataset!$O2353='Pricing Strategy'!$B$4:$B$71)*(Dataset!$Q2353='Pricing Strategy'!$C$4:$C$71)*(Dataset!$R2353='Pricing Strategy'!$D$4:$D$71),))</f>
        <v>0.35</v>
      </c>
      <c r="V2353" s="3">
        <f>Dataset!$T2353*(1-Dataset!$U2353)</f>
        <v>362.43025000000006</v>
      </c>
    </row>
    <row r="2354" spans="1:22" x14ac:dyDescent="0.3">
      <c r="A2354" s="32"/>
      <c r="C2354" s="3">
        <v>2349</v>
      </c>
      <c r="D2354" s="3" t="s">
        <v>5378</v>
      </c>
      <c r="E2354" s="34">
        <v>43436</v>
      </c>
      <c r="F2354" s="34">
        <v>43437</v>
      </c>
      <c r="G2354" s="3" t="s">
        <v>1290</v>
      </c>
      <c r="H2354" s="3" t="s">
        <v>754</v>
      </c>
      <c r="I2354" s="3" t="s">
        <v>755</v>
      </c>
      <c r="J2354" s="3" t="s">
        <v>37</v>
      </c>
      <c r="K2354" s="3" t="s">
        <v>23</v>
      </c>
      <c r="L2354" s="3" t="s">
        <v>38</v>
      </c>
      <c r="M2354" s="3" t="s">
        <v>39</v>
      </c>
      <c r="N2354" s="3">
        <v>90032</v>
      </c>
      <c r="O2354" s="3" t="s">
        <v>40</v>
      </c>
      <c r="P2354" s="3" t="s">
        <v>2429</v>
      </c>
      <c r="Q2354" s="3" t="s">
        <v>42</v>
      </c>
      <c r="R2354" s="3" t="s">
        <v>71</v>
      </c>
      <c r="S2354" s="3" t="s">
        <v>2430</v>
      </c>
      <c r="T2354" s="3">
        <v>9.0239999999999991</v>
      </c>
      <c r="U2354" s="35" cm="1">
        <f t="array" ref="U2354">INDEX('Pricing Strategy'!$F$4:$F$71,MATCH(1,(Dataset!$O2354='Pricing Strategy'!$B$4:$B$71)*(Dataset!$Q2354='Pricing Strategy'!$C$4:$C$71)*(Dataset!$R2354='Pricing Strategy'!$D$4:$D$71),))</f>
        <v>0.4</v>
      </c>
      <c r="V2354" s="3">
        <f>Dataset!$T2354*(1-Dataset!$U2354)</f>
        <v>5.4143999999999997</v>
      </c>
    </row>
    <row r="2355" spans="1:22" x14ac:dyDescent="0.3">
      <c r="A2355" s="32"/>
      <c r="C2355" s="3">
        <v>2350</v>
      </c>
      <c r="D2355" s="3" t="s">
        <v>5378</v>
      </c>
      <c r="E2355" s="34">
        <v>43436</v>
      </c>
      <c r="F2355" s="34">
        <v>43437</v>
      </c>
      <c r="G2355" s="3" t="s">
        <v>1290</v>
      </c>
      <c r="H2355" s="3" t="s">
        <v>754</v>
      </c>
      <c r="I2355" s="3" t="s">
        <v>755</v>
      </c>
      <c r="J2355" s="3" t="s">
        <v>37</v>
      </c>
      <c r="K2355" s="3" t="s">
        <v>23</v>
      </c>
      <c r="L2355" s="3" t="s">
        <v>38</v>
      </c>
      <c r="M2355" s="3" t="s">
        <v>39</v>
      </c>
      <c r="N2355" s="3">
        <v>90032</v>
      </c>
      <c r="O2355" s="3" t="s">
        <v>40</v>
      </c>
      <c r="P2355" s="3" t="s">
        <v>5379</v>
      </c>
      <c r="Q2355" s="3" t="s">
        <v>42</v>
      </c>
      <c r="R2355" s="3" t="s">
        <v>71</v>
      </c>
      <c r="S2355" s="3" t="s">
        <v>5380</v>
      </c>
      <c r="T2355" s="3">
        <v>69.456000000000003</v>
      </c>
      <c r="U2355" s="35" cm="1">
        <f t="array" ref="U2355">INDEX('Pricing Strategy'!$F$4:$F$71,MATCH(1,(Dataset!$O2355='Pricing Strategy'!$B$4:$B$71)*(Dataset!$Q2355='Pricing Strategy'!$C$4:$C$71)*(Dataset!$R2355='Pricing Strategy'!$D$4:$D$71),))</f>
        <v>0.4</v>
      </c>
      <c r="V2355" s="3">
        <f>Dataset!$T2355*(1-Dataset!$U2355)</f>
        <v>41.6736</v>
      </c>
    </row>
    <row r="2356" spans="1:22" x14ac:dyDescent="0.3">
      <c r="A2356" s="32"/>
      <c r="C2356" s="3">
        <v>2351</v>
      </c>
      <c r="D2356" s="3" t="s">
        <v>5378</v>
      </c>
      <c r="E2356" s="34">
        <v>43436</v>
      </c>
      <c r="F2356" s="34">
        <v>43437</v>
      </c>
      <c r="G2356" s="3" t="s">
        <v>1290</v>
      </c>
      <c r="H2356" s="3" t="s">
        <v>754</v>
      </c>
      <c r="I2356" s="3" t="s">
        <v>755</v>
      </c>
      <c r="J2356" s="3" t="s">
        <v>37</v>
      </c>
      <c r="K2356" s="3" t="s">
        <v>23</v>
      </c>
      <c r="L2356" s="3" t="s">
        <v>38</v>
      </c>
      <c r="M2356" s="3" t="s">
        <v>39</v>
      </c>
      <c r="N2356" s="3">
        <v>90032</v>
      </c>
      <c r="O2356" s="3" t="s">
        <v>40</v>
      </c>
      <c r="P2356" s="3" t="s">
        <v>1436</v>
      </c>
      <c r="Q2356" s="3" t="s">
        <v>42</v>
      </c>
      <c r="R2356" s="3" t="s">
        <v>86</v>
      </c>
      <c r="S2356" s="3" t="s">
        <v>1437</v>
      </c>
      <c r="T2356" s="3">
        <v>10.86</v>
      </c>
      <c r="U2356" s="35" cm="1">
        <f t="array" ref="U2356">INDEX('Pricing Strategy'!$F$4:$F$71,MATCH(1,(Dataset!$O2356='Pricing Strategy'!$B$4:$B$71)*(Dataset!$Q2356='Pricing Strategy'!$C$4:$C$71)*(Dataset!$R2356='Pricing Strategy'!$D$4:$D$71),))</f>
        <v>0.4</v>
      </c>
      <c r="V2356" s="3">
        <f>Dataset!$T2356*(1-Dataset!$U2356)</f>
        <v>6.5159999999999991</v>
      </c>
    </row>
    <row r="2357" spans="1:22" x14ac:dyDescent="0.3">
      <c r="A2357" s="32"/>
      <c r="C2357" s="3">
        <v>2352</v>
      </c>
      <c r="D2357" s="3" t="s">
        <v>5378</v>
      </c>
      <c r="E2357" s="34">
        <v>43436</v>
      </c>
      <c r="F2357" s="34">
        <v>43437</v>
      </c>
      <c r="G2357" s="3" t="s">
        <v>1290</v>
      </c>
      <c r="H2357" s="3" t="s">
        <v>754</v>
      </c>
      <c r="I2357" s="3" t="s">
        <v>755</v>
      </c>
      <c r="J2357" s="3" t="s">
        <v>37</v>
      </c>
      <c r="K2357" s="3" t="s">
        <v>23</v>
      </c>
      <c r="L2357" s="3" t="s">
        <v>38</v>
      </c>
      <c r="M2357" s="3" t="s">
        <v>39</v>
      </c>
      <c r="N2357" s="3">
        <v>90032</v>
      </c>
      <c r="O2357" s="3" t="s">
        <v>40</v>
      </c>
      <c r="P2357" s="3" t="s">
        <v>5197</v>
      </c>
      <c r="Q2357" s="3" t="s">
        <v>42</v>
      </c>
      <c r="R2357" s="3" t="s">
        <v>74</v>
      </c>
      <c r="S2357" s="3" t="s">
        <v>5198</v>
      </c>
      <c r="T2357" s="3">
        <v>79.47</v>
      </c>
      <c r="U2357" s="35" cm="1">
        <f t="array" ref="U2357">INDEX('Pricing Strategy'!$F$4:$F$71,MATCH(1,(Dataset!$O2357='Pricing Strategy'!$B$4:$B$71)*(Dataset!$Q2357='Pricing Strategy'!$C$4:$C$71)*(Dataset!$R2357='Pricing Strategy'!$D$4:$D$71),))</f>
        <v>0.4</v>
      </c>
      <c r="V2357" s="3">
        <f>Dataset!$T2357*(1-Dataset!$U2357)</f>
        <v>47.681999999999995</v>
      </c>
    </row>
    <row r="2358" spans="1:22" x14ac:dyDescent="0.3">
      <c r="A2358" s="32"/>
      <c r="C2358" s="3">
        <v>2353</v>
      </c>
      <c r="D2358" s="3" t="s">
        <v>5378</v>
      </c>
      <c r="E2358" s="34">
        <v>43436</v>
      </c>
      <c r="F2358" s="34">
        <v>43437</v>
      </c>
      <c r="G2358" s="3" t="s">
        <v>1290</v>
      </c>
      <c r="H2358" s="3" t="s">
        <v>754</v>
      </c>
      <c r="I2358" s="3" t="s">
        <v>755</v>
      </c>
      <c r="J2358" s="3" t="s">
        <v>37</v>
      </c>
      <c r="K2358" s="3" t="s">
        <v>23</v>
      </c>
      <c r="L2358" s="3" t="s">
        <v>38</v>
      </c>
      <c r="M2358" s="3" t="s">
        <v>39</v>
      </c>
      <c r="N2358" s="3">
        <v>90032</v>
      </c>
      <c r="O2358" s="3" t="s">
        <v>40</v>
      </c>
      <c r="P2358" s="3" t="s">
        <v>283</v>
      </c>
      <c r="Q2358" s="3" t="s">
        <v>42</v>
      </c>
      <c r="R2358" s="3" t="s">
        <v>64</v>
      </c>
      <c r="S2358" s="3" t="s">
        <v>284</v>
      </c>
      <c r="T2358" s="3">
        <v>10.08</v>
      </c>
      <c r="U2358" s="35" cm="1">
        <f t="array" ref="U2358">INDEX('Pricing Strategy'!$F$4:$F$71,MATCH(1,(Dataset!$O2358='Pricing Strategy'!$B$4:$B$71)*(Dataset!$Q2358='Pricing Strategy'!$C$4:$C$71)*(Dataset!$R2358='Pricing Strategy'!$D$4:$D$71),))</f>
        <v>0.45</v>
      </c>
      <c r="V2358" s="3">
        <f>Dataset!$T2358*(1-Dataset!$U2358)</f>
        <v>5.5440000000000005</v>
      </c>
    </row>
    <row r="2359" spans="1:22" x14ac:dyDescent="0.3">
      <c r="A2359" s="32"/>
      <c r="C2359" s="3">
        <v>2354</v>
      </c>
      <c r="D2359" s="3" t="s">
        <v>5381</v>
      </c>
      <c r="E2359" s="34">
        <v>42613</v>
      </c>
      <c r="F2359" s="34">
        <v>42615</v>
      </c>
      <c r="G2359" s="3" t="s">
        <v>184</v>
      </c>
      <c r="H2359" s="3" t="s">
        <v>5382</v>
      </c>
      <c r="I2359" s="3" t="s">
        <v>5383</v>
      </c>
      <c r="J2359" s="3" t="s">
        <v>37</v>
      </c>
      <c r="K2359" s="3" t="s">
        <v>23</v>
      </c>
      <c r="L2359" s="3" t="s">
        <v>123</v>
      </c>
      <c r="M2359" s="3" t="s">
        <v>39</v>
      </c>
      <c r="N2359" s="3">
        <v>94122</v>
      </c>
      <c r="O2359" s="3" t="s">
        <v>40</v>
      </c>
      <c r="P2359" s="3" t="s">
        <v>197</v>
      </c>
      <c r="Q2359" s="3" t="s">
        <v>28</v>
      </c>
      <c r="R2359" s="3" t="s">
        <v>29</v>
      </c>
      <c r="S2359" s="3" t="s">
        <v>198</v>
      </c>
      <c r="T2359" s="3">
        <v>1552.8309999999999</v>
      </c>
      <c r="U2359" s="35" cm="1">
        <f t="array" ref="U2359">INDEX('Pricing Strategy'!$F$4:$F$71,MATCH(1,(Dataset!$O2359='Pricing Strategy'!$B$4:$B$71)*(Dataset!$Q2359='Pricing Strategy'!$C$4:$C$71)*(Dataset!$R2359='Pricing Strategy'!$D$4:$D$71),))</f>
        <v>0.5</v>
      </c>
      <c r="V2359" s="3">
        <f>Dataset!$T2359*(1-Dataset!$U2359)</f>
        <v>776.41549999999995</v>
      </c>
    </row>
    <row r="2360" spans="1:22" x14ac:dyDescent="0.3">
      <c r="A2360" s="32"/>
      <c r="C2360" s="3">
        <v>2355</v>
      </c>
      <c r="D2360" s="3" t="s">
        <v>5381</v>
      </c>
      <c r="E2360" s="34">
        <v>42613</v>
      </c>
      <c r="F2360" s="34">
        <v>42615</v>
      </c>
      <c r="G2360" s="3" t="s">
        <v>184</v>
      </c>
      <c r="H2360" s="3" t="s">
        <v>5382</v>
      </c>
      <c r="I2360" s="3" t="s">
        <v>5383</v>
      </c>
      <c r="J2360" s="3" t="s">
        <v>37</v>
      </c>
      <c r="K2360" s="3" t="s">
        <v>23</v>
      </c>
      <c r="L2360" s="3" t="s">
        <v>123</v>
      </c>
      <c r="M2360" s="3" t="s">
        <v>39</v>
      </c>
      <c r="N2360" s="3">
        <v>94122</v>
      </c>
      <c r="O2360" s="3" t="s">
        <v>40</v>
      </c>
      <c r="P2360" s="3" t="s">
        <v>614</v>
      </c>
      <c r="Q2360" s="3" t="s">
        <v>42</v>
      </c>
      <c r="R2360" s="3" t="s">
        <v>71</v>
      </c>
      <c r="S2360" s="3" t="s">
        <v>615</v>
      </c>
      <c r="T2360" s="3">
        <v>137.24</v>
      </c>
      <c r="U2360" s="35" cm="1">
        <f t="array" ref="U2360">INDEX('Pricing Strategy'!$F$4:$F$71,MATCH(1,(Dataset!$O2360='Pricing Strategy'!$B$4:$B$71)*(Dataset!$Q2360='Pricing Strategy'!$C$4:$C$71)*(Dataset!$R2360='Pricing Strategy'!$D$4:$D$71),))</f>
        <v>0.4</v>
      </c>
      <c r="V2360" s="3">
        <f>Dataset!$T2360*(1-Dataset!$U2360)</f>
        <v>82.344000000000008</v>
      </c>
    </row>
    <row r="2361" spans="1:22" x14ac:dyDescent="0.3">
      <c r="A2361" s="32"/>
      <c r="C2361" s="3">
        <v>2356</v>
      </c>
      <c r="D2361" s="3" t="s">
        <v>5381</v>
      </c>
      <c r="E2361" s="34">
        <v>42613</v>
      </c>
      <c r="F2361" s="34">
        <v>42615</v>
      </c>
      <c r="G2361" s="3" t="s">
        <v>184</v>
      </c>
      <c r="H2361" s="3" t="s">
        <v>5382</v>
      </c>
      <c r="I2361" s="3" t="s">
        <v>5383</v>
      </c>
      <c r="J2361" s="3" t="s">
        <v>37</v>
      </c>
      <c r="K2361" s="3" t="s">
        <v>23</v>
      </c>
      <c r="L2361" s="3" t="s">
        <v>123</v>
      </c>
      <c r="M2361" s="3" t="s">
        <v>39</v>
      </c>
      <c r="N2361" s="3">
        <v>94122</v>
      </c>
      <c r="O2361" s="3" t="s">
        <v>40</v>
      </c>
      <c r="P2361" s="3" t="s">
        <v>5384</v>
      </c>
      <c r="Q2361" s="3" t="s">
        <v>67</v>
      </c>
      <c r="R2361" s="3" t="s">
        <v>157</v>
      </c>
      <c r="S2361" s="3" t="s">
        <v>5385</v>
      </c>
      <c r="T2361" s="3">
        <v>36.51</v>
      </c>
      <c r="U2361" s="35" cm="1">
        <f t="array" ref="U2361">INDEX('Pricing Strategy'!$F$4:$F$71,MATCH(1,(Dataset!$O2361='Pricing Strategy'!$B$4:$B$71)*(Dataset!$Q2361='Pricing Strategy'!$C$4:$C$71)*(Dataset!$R2361='Pricing Strategy'!$D$4:$D$71),))</f>
        <v>0.45</v>
      </c>
      <c r="V2361" s="3">
        <f>Dataset!$T2361*(1-Dataset!$U2361)</f>
        <v>20.080500000000001</v>
      </c>
    </row>
    <row r="2362" spans="1:22" x14ac:dyDescent="0.3">
      <c r="A2362" s="32"/>
      <c r="C2362" s="3">
        <v>2357</v>
      </c>
      <c r="D2362" s="3" t="s">
        <v>5381</v>
      </c>
      <c r="E2362" s="34">
        <v>42613</v>
      </c>
      <c r="F2362" s="34">
        <v>42615</v>
      </c>
      <c r="G2362" s="3" t="s">
        <v>184</v>
      </c>
      <c r="H2362" s="3" t="s">
        <v>5382</v>
      </c>
      <c r="I2362" s="3" t="s">
        <v>5383</v>
      </c>
      <c r="J2362" s="3" t="s">
        <v>37</v>
      </c>
      <c r="K2362" s="3" t="s">
        <v>23</v>
      </c>
      <c r="L2362" s="3" t="s">
        <v>123</v>
      </c>
      <c r="M2362" s="3" t="s">
        <v>39</v>
      </c>
      <c r="N2362" s="3">
        <v>94122</v>
      </c>
      <c r="O2362" s="3" t="s">
        <v>40</v>
      </c>
      <c r="P2362" s="3" t="s">
        <v>5386</v>
      </c>
      <c r="Q2362" s="3" t="s">
        <v>67</v>
      </c>
      <c r="R2362" s="3" t="s">
        <v>680</v>
      </c>
      <c r="S2362" s="3" t="s">
        <v>5387</v>
      </c>
      <c r="T2362" s="3">
        <v>239.976</v>
      </c>
      <c r="U2362" s="35" cm="1">
        <f t="array" ref="U2362">INDEX('Pricing Strategy'!$F$4:$F$71,MATCH(1,(Dataset!$O2362='Pricing Strategy'!$B$4:$B$71)*(Dataset!$Q2362='Pricing Strategy'!$C$4:$C$71)*(Dataset!$R2362='Pricing Strategy'!$D$4:$D$71),))</f>
        <v>0.45</v>
      </c>
      <c r="V2362" s="3">
        <f>Dataset!$T2362*(1-Dataset!$U2362)</f>
        <v>131.98680000000002</v>
      </c>
    </row>
    <row r="2363" spans="1:22" x14ac:dyDescent="0.3">
      <c r="A2363" s="32"/>
      <c r="C2363" s="3">
        <v>2358</v>
      </c>
      <c r="D2363" s="3" t="s">
        <v>5388</v>
      </c>
      <c r="E2363" s="34">
        <v>42080</v>
      </c>
      <c r="F2363" s="34">
        <v>42084</v>
      </c>
      <c r="G2363" s="3" t="s">
        <v>46</v>
      </c>
      <c r="H2363" s="3" t="s">
        <v>2409</v>
      </c>
      <c r="I2363" s="3" t="s">
        <v>2410</v>
      </c>
      <c r="J2363" s="3" t="s">
        <v>37</v>
      </c>
      <c r="K2363" s="3" t="s">
        <v>23</v>
      </c>
      <c r="L2363" s="3" t="s">
        <v>262</v>
      </c>
      <c r="M2363" s="3" t="s">
        <v>263</v>
      </c>
      <c r="N2363" s="3">
        <v>10024</v>
      </c>
      <c r="O2363" s="3" t="s">
        <v>144</v>
      </c>
      <c r="P2363" s="3" t="s">
        <v>902</v>
      </c>
      <c r="Q2363" s="3" t="s">
        <v>28</v>
      </c>
      <c r="R2363" s="3" t="s">
        <v>52</v>
      </c>
      <c r="S2363" s="3" t="s">
        <v>903</v>
      </c>
      <c r="T2363" s="3">
        <v>1579.7460000000001</v>
      </c>
      <c r="U2363" s="35" cm="1">
        <f t="array" ref="U2363">INDEX('Pricing Strategy'!$F$4:$F$71,MATCH(1,(Dataset!$O2363='Pricing Strategy'!$B$4:$B$71)*(Dataset!$Q2363='Pricing Strategy'!$C$4:$C$71)*(Dataset!$R2363='Pricing Strategy'!$D$4:$D$71),))</f>
        <v>0.45</v>
      </c>
      <c r="V2363" s="3">
        <f>Dataset!$T2363*(1-Dataset!$U2363)</f>
        <v>868.86030000000017</v>
      </c>
    </row>
    <row r="2364" spans="1:22" x14ac:dyDescent="0.3">
      <c r="A2364" s="32"/>
      <c r="C2364" s="3">
        <v>2359</v>
      </c>
      <c r="D2364" s="3" t="s">
        <v>5388</v>
      </c>
      <c r="E2364" s="34">
        <v>42080</v>
      </c>
      <c r="F2364" s="34">
        <v>42084</v>
      </c>
      <c r="G2364" s="3" t="s">
        <v>46</v>
      </c>
      <c r="H2364" s="3" t="s">
        <v>2409</v>
      </c>
      <c r="I2364" s="3" t="s">
        <v>2410</v>
      </c>
      <c r="J2364" s="3" t="s">
        <v>37</v>
      </c>
      <c r="K2364" s="3" t="s">
        <v>23</v>
      </c>
      <c r="L2364" s="3" t="s">
        <v>262</v>
      </c>
      <c r="M2364" s="3" t="s">
        <v>263</v>
      </c>
      <c r="N2364" s="3">
        <v>10024</v>
      </c>
      <c r="O2364" s="3" t="s">
        <v>144</v>
      </c>
      <c r="P2364" s="3" t="s">
        <v>5307</v>
      </c>
      <c r="Q2364" s="3" t="s">
        <v>28</v>
      </c>
      <c r="R2364" s="3" t="s">
        <v>52</v>
      </c>
      <c r="S2364" s="3" t="s">
        <v>5308</v>
      </c>
      <c r="T2364" s="3">
        <v>1071.576</v>
      </c>
      <c r="U2364" s="35" cm="1">
        <f t="array" ref="U2364">INDEX('Pricing Strategy'!$F$4:$F$71,MATCH(1,(Dataset!$O2364='Pricing Strategy'!$B$4:$B$71)*(Dataset!$Q2364='Pricing Strategy'!$C$4:$C$71)*(Dataset!$R2364='Pricing Strategy'!$D$4:$D$71),))</f>
        <v>0.45</v>
      </c>
      <c r="V2364" s="3">
        <f>Dataset!$T2364*(1-Dataset!$U2364)</f>
        <v>589.36680000000001</v>
      </c>
    </row>
    <row r="2365" spans="1:22" x14ac:dyDescent="0.3">
      <c r="A2365" s="32"/>
      <c r="C2365" s="3">
        <v>2360</v>
      </c>
      <c r="D2365" s="3" t="s">
        <v>5388</v>
      </c>
      <c r="E2365" s="34">
        <v>42080</v>
      </c>
      <c r="F2365" s="34">
        <v>42084</v>
      </c>
      <c r="G2365" s="3" t="s">
        <v>46</v>
      </c>
      <c r="H2365" s="3" t="s">
        <v>2409</v>
      </c>
      <c r="I2365" s="3" t="s">
        <v>2410</v>
      </c>
      <c r="J2365" s="3" t="s">
        <v>37</v>
      </c>
      <c r="K2365" s="3" t="s">
        <v>23</v>
      </c>
      <c r="L2365" s="3" t="s">
        <v>262</v>
      </c>
      <c r="M2365" s="3" t="s">
        <v>263</v>
      </c>
      <c r="N2365" s="3">
        <v>10024</v>
      </c>
      <c r="O2365" s="3" t="s">
        <v>144</v>
      </c>
      <c r="P2365" s="3" t="s">
        <v>4677</v>
      </c>
      <c r="Q2365" s="3" t="s">
        <v>28</v>
      </c>
      <c r="R2365" s="3" t="s">
        <v>52</v>
      </c>
      <c r="S2365" s="3" t="s">
        <v>4678</v>
      </c>
      <c r="T2365" s="3">
        <v>613.90800000000002</v>
      </c>
      <c r="U2365" s="35" cm="1">
        <f t="array" ref="U2365">INDEX('Pricing Strategy'!$F$4:$F$71,MATCH(1,(Dataset!$O2365='Pricing Strategy'!$B$4:$B$71)*(Dataset!$Q2365='Pricing Strategy'!$C$4:$C$71)*(Dataset!$R2365='Pricing Strategy'!$D$4:$D$71),))</f>
        <v>0.45</v>
      </c>
      <c r="V2365" s="3">
        <f>Dataset!$T2365*(1-Dataset!$U2365)</f>
        <v>337.64940000000001</v>
      </c>
    </row>
    <row r="2366" spans="1:22" x14ac:dyDescent="0.3">
      <c r="A2366" s="32"/>
      <c r="C2366" s="3">
        <v>2361</v>
      </c>
      <c r="D2366" s="3" t="s">
        <v>5388</v>
      </c>
      <c r="E2366" s="34">
        <v>42080</v>
      </c>
      <c r="F2366" s="34">
        <v>42084</v>
      </c>
      <c r="G2366" s="3" t="s">
        <v>46</v>
      </c>
      <c r="H2366" s="3" t="s">
        <v>2409</v>
      </c>
      <c r="I2366" s="3" t="s">
        <v>2410</v>
      </c>
      <c r="J2366" s="3" t="s">
        <v>37</v>
      </c>
      <c r="K2366" s="3" t="s">
        <v>23</v>
      </c>
      <c r="L2366" s="3" t="s">
        <v>262</v>
      </c>
      <c r="M2366" s="3" t="s">
        <v>263</v>
      </c>
      <c r="N2366" s="3">
        <v>10024</v>
      </c>
      <c r="O2366" s="3" t="s">
        <v>144</v>
      </c>
      <c r="P2366" s="3" t="s">
        <v>5389</v>
      </c>
      <c r="Q2366" s="3" t="s">
        <v>42</v>
      </c>
      <c r="R2366" s="3" t="s">
        <v>86</v>
      </c>
      <c r="S2366" s="3" t="s">
        <v>5390</v>
      </c>
      <c r="T2366" s="3">
        <v>34.86</v>
      </c>
      <c r="U2366" s="35" cm="1">
        <f t="array" ref="U2366">INDEX('Pricing Strategy'!$F$4:$F$71,MATCH(1,(Dataset!$O2366='Pricing Strategy'!$B$4:$B$71)*(Dataset!$Q2366='Pricing Strategy'!$C$4:$C$71)*(Dataset!$R2366='Pricing Strategy'!$D$4:$D$71),))</f>
        <v>0.4</v>
      </c>
      <c r="V2366" s="3">
        <f>Dataset!$T2366*(1-Dataset!$U2366)</f>
        <v>20.916</v>
      </c>
    </row>
    <row r="2367" spans="1:22" x14ac:dyDescent="0.3">
      <c r="A2367" s="32"/>
      <c r="C2367" s="3">
        <v>2362</v>
      </c>
      <c r="D2367" s="3" t="s">
        <v>5388</v>
      </c>
      <c r="E2367" s="34">
        <v>42080</v>
      </c>
      <c r="F2367" s="34">
        <v>42084</v>
      </c>
      <c r="G2367" s="3" t="s">
        <v>46</v>
      </c>
      <c r="H2367" s="3" t="s">
        <v>2409</v>
      </c>
      <c r="I2367" s="3" t="s">
        <v>2410</v>
      </c>
      <c r="J2367" s="3" t="s">
        <v>37</v>
      </c>
      <c r="K2367" s="3" t="s">
        <v>23</v>
      </c>
      <c r="L2367" s="3" t="s">
        <v>262</v>
      </c>
      <c r="M2367" s="3" t="s">
        <v>263</v>
      </c>
      <c r="N2367" s="3">
        <v>10024</v>
      </c>
      <c r="O2367" s="3" t="s">
        <v>144</v>
      </c>
      <c r="P2367" s="3" t="s">
        <v>5391</v>
      </c>
      <c r="Q2367" s="3" t="s">
        <v>42</v>
      </c>
      <c r="R2367" s="3" t="s">
        <v>86</v>
      </c>
      <c r="S2367" s="3" t="s">
        <v>5392</v>
      </c>
      <c r="T2367" s="3">
        <v>155.04</v>
      </c>
      <c r="U2367" s="35" cm="1">
        <f t="array" ref="U2367">INDEX('Pricing Strategy'!$F$4:$F$71,MATCH(1,(Dataset!$O2367='Pricing Strategy'!$B$4:$B$71)*(Dataset!$Q2367='Pricing Strategy'!$C$4:$C$71)*(Dataset!$R2367='Pricing Strategy'!$D$4:$D$71),))</f>
        <v>0.4</v>
      </c>
      <c r="V2367" s="3">
        <f>Dataset!$T2367*(1-Dataset!$U2367)</f>
        <v>93.023999999999987</v>
      </c>
    </row>
    <row r="2368" spans="1:22" x14ac:dyDescent="0.3">
      <c r="A2368" s="32"/>
      <c r="C2368" s="3">
        <v>2363</v>
      </c>
      <c r="D2368" s="3" t="s">
        <v>5393</v>
      </c>
      <c r="E2368" s="34">
        <v>43206</v>
      </c>
      <c r="F2368" s="34">
        <v>43210</v>
      </c>
      <c r="G2368" s="3" t="s">
        <v>46</v>
      </c>
      <c r="H2368" s="3" t="s">
        <v>1427</v>
      </c>
      <c r="I2368" s="3" t="s">
        <v>1428</v>
      </c>
      <c r="J2368" s="3" t="s">
        <v>22</v>
      </c>
      <c r="K2368" s="3" t="s">
        <v>23</v>
      </c>
      <c r="L2368" s="3" t="s">
        <v>493</v>
      </c>
      <c r="M2368" s="3" t="s">
        <v>494</v>
      </c>
      <c r="N2368" s="3">
        <v>43229</v>
      </c>
      <c r="O2368" s="3" t="s">
        <v>144</v>
      </c>
      <c r="P2368" s="3" t="s">
        <v>5394</v>
      </c>
      <c r="Q2368" s="3" t="s">
        <v>42</v>
      </c>
      <c r="R2368" s="3" t="s">
        <v>71</v>
      </c>
      <c r="S2368" s="3" t="s">
        <v>5395</v>
      </c>
      <c r="T2368" s="3">
        <v>13.71</v>
      </c>
      <c r="U2368" s="35" cm="1">
        <f t="array" ref="U2368">INDEX('Pricing Strategy'!$F$4:$F$71,MATCH(1,(Dataset!$O2368='Pricing Strategy'!$B$4:$B$71)*(Dataset!$Q2368='Pricing Strategy'!$C$4:$C$71)*(Dataset!$R2368='Pricing Strategy'!$D$4:$D$71),))</f>
        <v>0.4</v>
      </c>
      <c r="V2368" s="3">
        <f>Dataset!$T2368*(1-Dataset!$U2368)</f>
        <v>8.2260000000000009</v>
      </c>
    </row>
    <row r="2369" spans="1:22" x14ac:dyDescent="0.3">
      <c r="A2369" s="32"/>
      <c r="C2369" s="3">
        <v>2364</v>
      </c>
      <c r="D2369" s="3" t="s">
        <v>5396</v>
      </c>
      <c r="E2369" s="34">
        <v>42807</v>
      </c>
      <c r="F2369" s="34">
        <v>42812</v>
      </c>
      <c r="G2369" s="3" t="s">
        <v>46</v>
      </c>
      <c r="H2369" s="3" t="s">
        <v>1249</v>
      </c>
      <c r="I2369" s="3" t="s">
        <v>1250</v>
      </c>
      <c r="J2369" s="3" t="s">
        <v>98</v>
      </c>
      <c r="K2369" s="3" t="s">
        <v>23</v>
      </c>
      <c r="L2369" s="3" t="s">
        <v>2239</v>
      </c>
      <c r="M2369" s="3" t="s">
        <v>315</v>
      </c>
      <c r="N2369" s="3">
        <v>22980</v>
      </c>
      <c r="O2369" s="3" t="s">
        <v>26</v>
      </c>
      <c r="P2369" s="3" t="s">
        <v>1716</v>
      </c>
      <c r="Q2369" s="3" t="s">
        <v>28</v>
      </c>
      <c r="R2369" s="3" t="s">
        <v>61</v>
      </c>
      <c r="S2369" s="3" t="s">
        <v>1717</v>
      </c>
      <c r="T2369" s="3">
        <v>127.88</v>
      </c>
      <c r="U2369" s="35" cm="1">
        <f t="array" ref="U2369">INDEX('Pricing Strategy'!$F$4:$F$71,MATCH(1,(Dataset!$O2369='Pricing Strategy'!$B$4:$B$71)*(Dataset!$Q2369='Pricing Strategy'!$C$4:$C$71)*(Dataset!$R2369='Pricing Strategy'!$D$4:$D$71),))</f>
        <v>0.25</v>
      </c>
      <c r="V2369" s="3">
        <f>Dataset!$T2369*(1-Dataset!$U2369)</f>
        <v>95.91</v>
      </c>
    </row>
    <row r="2370" spans="1:22" x14ac:dyDescent="0.3">
      <c r="A2370" s="32"/>
      <c r="C2370" s="3">
        <v>2365</v>
      </c>
      <c r="D2370" s="3" t="s">
        <v>5396</v>
      </c>
      <c r="E2370" s="34">
        <v>42807</v>
      </c>
      <c r="F2370" s="34">
        <v>42812</v>
      </c>
      <c r="G2370" s="3" t="s">
        <v>46</v>
      </c>
      <c r="H2370" s="3" t="s">
        <v>1249</v>
      </c>
      <c r="I2370" s="3" t="s">
        <v>1250</v>
      </c>
      <c r="J2370" s="3" t="s">
        <v>98</v>
      </c>
      <c r="K2370" s="3" t="s">
        <v>23</v>
      </c>
      <c r="L2370" s="3" t="s">
        <v>2239</v>
      </c>
      <c r="M2370" s="3" t="s">
        <v>315</v>
      </c>
      <c r="N2370" s="3">
        <v>22980</v>
      </c>
      <c r="O2370" s="3" t="s">
        <v>26</v>
      </c>
      <c r="P2370" s="3" t="s">
        <v>5397</v>
      </c>
      <c r="Q2370" s="3" t="s">
        <v>42</v>
      </c>
      <c r="R2370" s="3" t="s">
        <v>74</v>
      </c>
      <c r="S2370" s="3" t="s">
        <v>5398</v>
      </c>
      <c r="T2370" s="3">
        <v>160.32</v>
      </c>
      <c r="U2370" s="35" cm="1">
        <f t="array" ref="U2370">INDEX('Pricing Strategy'!$F$4:$F$71,MATCH(1,(Dataset!$O2370='Pricing Strategy'!$B$4:$B$71)*(Dataset!$Q2370='Pricing Strategy'!$C$4:$C$71)*(Dataset!$R2370='Pricing Strategy'!$D$4:$D$71),))</f>
        <v>0.25</v>
      </c>
      <c r="V2370" s="3">
        <f>Dataset!$T2370*(1-Dataset!$U2370)</f>
        <v>120.24</v>
      </c>
    </row>
    <row r="2371" spans="1:22" x14ac:dyDescent="0.3">
      <c r="A2371" s="32"/>
      <c r="C2371" s="3">
        <v>2366</v>
      </c>
      <c r="D2371" s="3" t="s">
        <v>5396</v>
      </c>
      <c r="E2371" s="34">
        <v>42807</v>
      </c>
      <c r="F2371" s="34">
        <v>42812</v>
      </c>
      <c r="G2371" s="3" t="s">
        <v>46</v>
      </c>
      <c r="H2371" s="3" t="s">
        <v>1249</v>
      </c>
      <c r="I2371" s="3" t="s">
        <v>1250</v>
      </c>
      <c r="J2371" s="3" t="s">
        <v>98</v>
      </c>
      <c r="K2371" s="3" t="s">
        <v>23</v>
      </c>
      <c r="L2371" s="3" t="s">
        <v>2239</v>
      </c>
      <c r="M2371" s="3" t="s">
        <v>315</v>
      </c>
      <c r="N2371" s="3">
        <v>22980</v>
      </c>
      <c r="O2371" s="3" t="s">
        <v>26</v>
      </c>
      <c r="P2371" s="3" t="s">
        <v>4041</v>
      </c>
      <c r="Q2371" s="3" t="s">
        <v>42</v>
      </c>
      <c r="R2371" s="3" t="s">
        <v>71</v>
      </c>
      <c r="S2371" s="3" t="s">
        <v>4042</v>
      </c>
      <c r="T2371" s="3">
        <v>46</v>
      </c>
      <c r="U2371" s="35" cm="1">
        <f t="array" ref="U2371">INDEX('Pricing Strategy'!$F$4:$F$71,MATCH(1,(Dataset!$O2371='Pricing Strategy'!$B$4:$B$71)*(Dataset!$Q2371='Pricing Strategy'!$C$4:$C$71)*(Dataset!$R2371='Pricing Strategy'!$D$4:$D$71),))</f>
        <v>0.25</v>
      </c>
      <c r="V2371" s="3">
        <f>Dataset!$T2371*(1-Dataset!$U2371)</f>
        <v>34.5</v>
      </c>
    </row>
    <row r="2372" spans="1:22" x14ac:dyDescent="0.3">
      <c r="A2372" s="32"/>
      <c r="C2372" s="3">
        <v>2367</v>
      </c>
      <c r="D2372" s="3" t="s">
        <v>5399</v>
      </c>
      <c r="E2372" s="34">
        <v>42332</v>
      </c>
      <c r="F2372" s="34">
        <v>42334</v>
      </c>
      <c r="G2372" s="3" t="s">
        <v>19</v>
      </c>
      <c r="H2372" s="3" t="s">
        <v>4760</v>
      </c>
      <c r="I2372" s="3" t="s">
        <v>4761</v>
      </c>
      <c r="J2372" s="3" t="s">
        <v>22</v>
      </c>
      <c r="K2372" s="3" t="s">
        <v>23</v>
      </c>
      <c r="L2372" s="3" t="s">
        <v>5400</v>
      </c>
      <c r="M2372" s="3" t="s">
        <v>39</v>
      </c>
      <c r="N2372" s="3">
        <v>95823</v>
      </c>
      <c r="O2372" s="3" t="s">
        <v>40</v>
      </c>
      <c r="P2372" s="3" t="s">
        <v>5401</v>
      </c>
      <c r="Q2372" s="3" t="s">
        <v>28</v>
      </c>
      <c r="R2372" s="3" t="s">
        <v>32</v>
      </c>
      <c r="S2372" s="3" t="s">
        <v>5402</v>
      </c>
      <c r="T2372" s="3">
        <v>120.712</v>
      </c>
      <c r="U2372" s="35" cm="1">
        <f t="array" ref="U2372">INDEX('Pricing Strategy'!$F$4:$F$71,MATCH(1,(Dataset!$O2372='Pricing Strategy'!$B$4:$B$71)*(Dataset!$Q2372='Pricing Strategy'!$C$4:$C$71)*(Dataset!$R2372='Pricing Strategy'!$D$4:$D$71),))</f>
        <v>0.45</v>
      </c>
      <c r="V2372" s="3">
        <f>Dataset!$T2372*(1-Dataset!$U2372)</f>
        <v>66.391600000000011</v>
      </c>
    </row>
    <row r="2373" spans="1:22" x14ac:dyDescent="0.3">
      <c r="A2373" s="32"/>
      <c r="C2373" s="3">
        <v>2368</v>
      </c>
      <c r="D2373" s="3" t="s">
        <v>5403</v>
      </c>
      <c r="E2373" s="34">
        <v>43141</v>
      </c>
      <c r="F2373" s="34">
        <v>43144</v>
      </c>
      <c r="G2373" s="3" t="s">
        <v>184</v>
      </c>
      <c r="H2373" s="3" t="s">
        <v>3685</v>
      </c>
      <c r="I2373" s="3" t="s">
        <v>3686</v>
      </c>
      <c r="J2373" s="3" t="s">
        <v>22</v>
      </c>
      <c r="K2373" s="3" t="s">
        <v>23</v>
      </c>
      <c r="L2373" s="3" t="s">
        <v>3218</v>
      </c>
      <c r="M2373" s="3" t="s">
        <v>2739</v>
      </c>
      <c r="N2373" s="3">
        <v>20735</v>
      </c>
      <c r="O2373" s="3" t="s">
        <v>144</v>
      </c>
      <c r="P2373" s="3" t="s">
        <v>3982</v>
      </c>
      <c r="Q2373" s="3" t="s">
        <v>42</v>
      </c>
      <c r="R2373" s="3" t="s">
        <v>86</v>
      </c>
      <c r="S2373" s="3" t="s">
        <v>3983</v>
      </c>
      <c r="T2373" s="3">
        <v>23.12</v>
      </c>
      <c r="U2373" s="35" cm="1">
        <f t="array" ref="U2373">INDEX('Pricing Strategy'!$F$4:$F$71,MATCH(1,(Dataset!$O2373='Pricing Strategy'!$B$4:$B$71)*(Dataset!$Q2373='Pricing Strategy'!$C$4:$C$71)*(Dataset!$R2373='Pricing Strategy'!$D$4:$D$71),))</f>
        <v>0.4</v>
      </c>
      <c r="V2373" s="3">
        <f>Dataset!$T2373*(1-Dataset!$U2373)</f>
        <v>13.872</v>
      </c>
    </row>
    <row r="2374" spans="1:22" x14ac:dyDescent="0.3">
      <c r="A2374" s="32"/>
      <c r="C2374" s="3">
        <v>2369</v>
      </c>
      <c r="D2374" s="3" t="s">
        <v>5404</v>
      </c>
      <c r="E2374" s="34">
        <v>43001</v>
      </c>
      <c r="F2374" s="34">
        <v>43005</v>
      </c>
      <c r="G2374" s="3" t="s">
        <v>46</v>
      </c>
      <c r="H2374" s="3" t="s">
        <v>1079</v>
      </c>
      <c r="I2374" s="3" t="s">
        <v>1080</v>
      </c>
      <c r="J2374" s="3" t="s">
        <v>37</v>
      </c>
      <c r="K2374" s="3" t="s">
        <v>23</v>
      </c>
      <c r="L2374" s="3" t="s">
        <v>744</v>
      </c>
      <c r="M2374" s="3" t="s">
        <v>494</v>
      </c>
      <c r="N2374" s="3">
        <v>45014</v>
      </c>
      <c r="O2374" s="3" t="s">
        <v>144</v>
      </c>
      <c r="P2374" s="3" t="s">
        <v>5405</v>
      </c>
      <c r="Q2374" s="3" t="s">
        <v>28</v>
      </c>
      <c r="R2374" s="3" t="s">
        <v>61</v>
      </c>
      <c r="S2374" s="3" t="s">
        <v>5406</v>
      </c>
      <c r="T2374" s="3">
        <v>532.70399999999995</v>
      </c>
      <c r="U2374" s="35" cm="1">
        <f t="array" ref="U2374">INDEX('Pricing Strategy'!$F$4:$F$71,MATCH(1,(Dataset!$O2374='Pricing Strategy'!$B$4:$B$71)*(Dataset!$Q2374='Pricing Strategy'!$C$4:$C$71)*(Dataset!$R2374='Pricing Strategy'!$D$4:$D$71),))</f>
        <v>0.4</v>
      </c>
      <c r="V2374" s="3">
        <f>Dataset!$T2374*(1-Dataset!$U2374)</f>
        <v>319.62239999999997</v>
      </c>
    </row>
    <row r="2375" spans="1:22" x14ac:dyDescent="0.3">
      <c r="A2375" s="32"/>
      <c r="C2375" s="3">
        <v>2370</v>
      </c>
      <c r="D2375" s="3" t="s">
        <v>5404</v>
      </c>
      <c r="E2375" s="34">
        <v>43001</v>
      </c>
      <c r="F2375" s="34">
        <v>43005</v>
      </c>
      <c r="G2375" s="3" t="s">
        <v>46</v>
      </c>
      <c r="H2375" s="3" t="s">
        <v>1079</v>
      </c>
      <c r="I2375" s="3" t="s">
        <v>1080</v>
      </c>
      <c r="J2375" s="3" t="s">
        <v>37</v>
      </c>
      <c r="K2375" s="3" t="s">
        <v>23</v>
      </c>
      <c r="L2375" s="3" t="s">
        <v>744</v>
      </c>
      <c r="M2375" s="3" t="s">
        <v>494</v>
      </c>
      <c r="N2375" s="3">
        <v>45014</v>
      </c>
      <c r="O2375" s="3" t="s">
        <v>144</v>
      </c>
      <c r="P2375" s="3" t="s">
        <v>5407</v>
      </c>
      <c r="Q2375" s="3" t="s">
        <v>42</v>
      </c>
      <c r="R2375" s="3" t="s">
        <v>64</v>
      </c>
      <c r="S2375" s="3" t="s">
        <v>5408</v>
      </c>
      <c r="T2375" s="3">
        <v>4.9119999999999999</v>
      </c>
      <c r="U2375" s="35" cm="1">
        <f t="array" ref="U2375">INDEX('Pricing Strategy'!$F$4:$F$71,MATCH(1,(Dataset!$O2375='Pricing Strategy'!$B$4:$B$71)*(Dataset!$Q2375='Pricing Strategy'!$C$4:$C$71)*(Dataset!$R2375='Pricing Strategy'!$D$4:$D$71),))</f>
        <v>0.45</v>
      </c>
      <c r="V2375" s="3">
        <f>Dataset!$T2375*(1-Dataset!$U2375)</f>
        <v>2.7016</v>
      </c>
    </row>
    <row r="2376" spans="1:22" x14ac:dyDescent="0.3">
      <c r="A2376" s="32"/>
      <c r="C2376" s="3">
        <v>2371</v>
      </c>
      <c r="D2376" s="3" t="s">
        <v>5409</v>
      </c>
      <c r="E2376" s="34">
        <v>43288</v>
      </c>
      <c r="F2376" s="34">
        <v>43290</v>
      </c>
      <c r="G2376" s="3" t="s">
        <v>19</v>
      </c>
      <c r="H2376" s="3" t="s">
        <v>1479</v>
      </c>
      <c r="I2376" s="3" t="s">
        <v>1480</v>
      </c>
      <c r="J2376" s="3" t="s">
        <v>37</v>
      </c>
      <c r="K2376" s="3" t="s">
        <v>23</v>
      </c>
      <c r="L2376" s="3" t="s">
        <v>1399</v>
      </c>
      <c r="M2376" s="3" t="s">
        <v>1400</v>
      </c>
      <c r="N2376" s="3">
        <v>2886</v>
      </c>
      <c r="O2376" s="3" t="s">
        <v>144</v>
      </c>
      <c r="P2376" s="3" t="s">
        <v>2833</v>
      </c>
      <c r="Q2376" s="3" t="s">
        <v>67</v>
      </c>
      <c r="R2376" s="3" t="s">
        <v>157</v>
      </c>
      <c r="S2376" s="3" t="s">
        <v>2834</v>
      </c>
      <c r="T2376" s="3">
        <v>252</v>
      </c>
      <c r="U2376" s="35" cm="1">
        <f t="array" ref="U2376">INDEX('Pricing Strategy'!$F$4:$F$71,MATCH(1,(Dataset!$O2376='Pricing Strategy'!$B$4:$B$71)*(Dataset!$Q2376='Pricing Strategy'!$C$4:$C$71)*(Dataset!$R2376='Pricing Strategy'!$D$4:$D$71),))</f>
        <v>0.45</v>
      </c>
      <c r="V2376" s="3">
        <f>Dataset!$T2376*(1-Dataset!$U2376)</f>
        <v>138.60000000000002</v>
      </c>
    </row>
    <row r="2377" spans="1:22" x14ac:dyDescent="0.3">
      <c r="A2377" s="32"/>
      <c r="C2377" s="3">
        <v>2372</v>
      </c>
      <c r="D2377" s="3" t="s">
        <v>5410</v>
      </c>
      <c r="E2377" s="34">
        <v>42923</v>
      </c>
      <c r="F2377" s="34">
        <v>42927</v>
      </c>
      <c r="G2377" s="3" t="s">
        <v>19</v>
      </c>
      <c r="H2377" s="3" t="s">
        <v>2412</v>
      </c>
      <c r="I2377" s="3" t="s">
        <v>2413</v>
      </c>
      <c r="J2377" s="3" t="s">
        <v>37</v>
      </c>
      <c r="K2377" s="3" t="s">
        <v>23</v>
      </c>
      <c r="L2377" s="3" t="s">
        <v>452</v>
      </c>
      <c r="M2377" s="3" t="s">
        <v>207</v>
      </c>
      <c r="N2377" s="3">
        <v>60505</v>
      </c>
      <c r="O2377" s="3" t="s">
        <v>101</v>
      </c>
      <c r="P2377" s="3" t="s">
        <v>4634</v>
      </c>
      <c r="Q2377" s="3" t="s">
        <v>28</v>
      </c>
      <c r="R2377" s="3" t="s">
        <v>61</v>
      </c>
      <c r="S2377" s="3" t="s">
        <v>4635</v>
      </c>
      <c r="T2377" s="3">
        <v>60.287999999999997</v>
      </c>
      <c r="U2377" s="35" cm="1">
        <f t="array" ref="U2377">INDEX('Pricing Strategy'!$F$4:$F$71,MATCH(1,(Dataset!$O2377='Pricing Strategy'!$B$4:$B$71)*(Dataset!$Q2377='Pricing Strategy'!$C$4:$C$71)*(Dataset!$R2377='Pricing Strategy'!$D$4:$D$71),))</f>
        <v>0.3</v>
      </c>
      <c r="V2377" s="3">
        <f>Dataset!$T2377*(1-Dataset!$U2377)</f>
        <v>42.201599999999992</v>
      </c>
    </row>
    <row r="2378" spans="1:22" x14ac:dyDescent="0.3">
      <c r="A2378" s="32"/>
      <c r="C2378" s="3">
        <v>2373</v>
      </c>
      <c r="D2378" s="3" t="s">
        <v>5410</v>
      </c>
      <c r="E2378" s="34">
        <v>42923</v>
      </c>
      <c r="F2378" s="34">
        <v>42927</v>
      </c>
      <c r="G2378" s="3" t="s">
        <v>19</v>
      </c>
      <c r="H2378" s="3" t="s">
        <v>2412</v>
      </c>
      <c r="I2378" s="3" t="s">
        <v>2413</v>
      </c>
      <c r="J2378" s="3" t="s">
        <v>37</v>
      </c>
      <c r="K2378" s="3" t="s">
        <v>23</v>
      </c>
      <c r="L2378" s="3" t="s">
        <v>452</v>
      </c>
      <c r="M2378" s="3" t="s">
        <v>207</v>
      </c>
      <c r="N2378" s="3">
        <v>60505</v>
      </c>
      <c r="O2378" s="3" t="s">
        <v>101</v>
      </c>
      <c r="P2378" s="3" t="s">
        <v>5411</v>
      </c>
      <c r="Q2378" s="3" t="s">
        <v>42</v>
      </c>
      <c r="R2378" s="3" t="s">
        <v>265</v>
      </c>
      <c r="S2378" s="3" t="s">
        <v>5412</v>
      </c>
      <c r="T2378" s="3">
        <v>2.6320000000000001</v>
      </c>
      <c r="U2378" s="35" cm="1">
        <f t="array" ref="U2378">INDEX('Pricing Strategy'!$F$4:$F$71,MATCH(1,(Dataset!$O2378='Pricing Strategy'!$B$4:$B$71)*(Dataset!$Q2378='Pricing Strategy'!$C$4:$C$71)*(Dataset!$R2378='Pricing Strategy'!$D$4:$D$71),))</f>
        <v>0.3</v>
      </c>
      <c r="V2378" s="3">
        <f>Dataset!$T2378*(1-Dataset!$U2378)</f>
        <v>1.8424</v>
      </c>
    </row>
    <row r="2379" spans="1:22" x14ac:dyDescent="0.3">
      <c r="A2379" s="32"/>
      <c r="C2379" s="3">
        <v>2374</v>
      </c>
      <c r="D2379" s="3" t="s">
        <v>5410</v>
      </c>
      <c r="E2379" s="34">
        <v>42923</v>
      </c>
      <c r="F2379" s="34">
        <v>42927</v>
      </c>
      <c r="G2379" s="3" t="s">
        <v>19</v>
      </c>
      <c r="H2379" s="3" t="s">
        <v>2412</v>
      </c>
      <c r="I2379" s="3" t="s">
        <v>2413</v>
      </c>
      <c r="J2379" s="3" t="s">
        <v>37</v>
      </c>
      <c r="K2379" s="3" t="s">
        <v>23</v>
      </c>
      <c r="L2379" s="3" t="s">
        <v>452</v>
      </c>
      <c r="M2379" s="3" t="s">
        <v>207</v>
      </c>
      <c r="N2379" s="3">
        <v>60505</v>
      </c>
      <c r="O2379" s="3" t="s">
        <v>101</v>
      </c>
      <c r="P2379" s="3" t="s">
        <v>4510</v>
      </c>
      <c r="Q2379" s="3" t="s">
        <v>42</v>
      </c>
      <c r="R2379" s="3" t="s">
        <v>86</v>
      </c>
      <c r="S2379" s="3" t="s">
        <v>4511</v>
      </c>
      <c r="T2379" s="3">
        <v>23.687999999999999</v>
      </c>
      <c r="U2379" s="35" cm="1">
        <f t="array" ref="U2379">INDEX('Pricing Strategy'!$F$4:$F$71,MATCH(1,(Dataset!$O2379='Pricing Strategy'!$B$4:$B$71)*(Dataset!$Q2379='Pricing Strategy'!$C$4:$C$71)*(Dataset!$R2379='Pricing Strategy'!$D$4:$D$71),))</f>
        <v>0.3</v>
      </c>
      <c r="V2379" s="3">
        <f>Dataset!$T2379*(1-Dataset!$U2379)</f>
        <v>16.581599999999998</v>
      </c>
    </row>
    <row r="2380" spans="1:22" x14ac:dyDescent="0.3">
      <c r="A2380" s="32"/>
      <c r="C2380" s="3">
        <v>2375</v>
      </c>
      <c r="D2380" s="3" t="s">
        <v>5410</v>
      </c>
      <c r="E2380" s="34">
        <v>42923</v>
      </c>
      <c r="F2380" s="34">
        <v>42927</v>
      </c>
      <c r="G2380" s="3" t="s">
        <v>19</v>
      </c>
      <c r="H2380" s="3" t="s">
        <v>2412</v>
      </c>
      <c r="I2380" s="3" t="s">
        <v>2413</v>
      </c>
      <c r="J2380" s="3" t="s">
        <v>37</v>
      </c>
      <c r="K2380" s="3" t="s">
        <v>23</v>
      </c>
      <c r="L2380" s="3" t="s">
        <v>452</v>
      </c>
      <c r="M2380" s="3" t="s">
        <v>207</v>
      </c>
      <c r="N2380" s="3">
        <v>60505</v>
      </c>
      <c r="O2380" s="3" t="s">
        <v>101</v>
      </c>
      <c r="P2380" s="3" t="s">
        <v>1280</v>
      </c>
      <c r="Q2380" s="3" t="s">
        <v>28</v>
      </c>
      <c r="R2380" s="3" t="s">
        <v>32</v>
      </c>
      <c r="S2380" s="3" t="s">
        <v>1281</v>
      </c>
      <c r="T2380" s="3">
        <v>253.37200000000001</v>
      </c>
      <c r="U2380" s="35" cm="1">
        <f t="array" ref="U2380">INDEX('Pricing Strategy'!$F$4:$F$71,MATCH(1,(Dataset!$O2380='Pricing Strategy'!$B$4:$B$71)*(Dataset!$Q2380='Pricing Strategy'!$C$4:$C$71)*(Dataset!$R2380='Pricing Strategy'!$D$4:$D$71),))</f>
        <v>0.35</v>
      </c>
      <c r="V2380" s="3">
        <f>Dataset!$T2380*(1-Dataset!$U2380)</f>
        <v>164.6918</v>
      </c>
    </row>
    <row r="2381" spans="1:22" x14ac:dyDescent="0.3">
      <c r="A2381" s="32"/>
      <c r="C2381" s="3">
        <v>2376</v>
      </c>
      <c r="D2381" s="3" t="s">
        <v>5413</v>
      </c>
      <c r="E2381" s="34">
        <v>43124</v>
      </c>
      <c r="F2381" s="34">
        <v>43130</v>
      </c>
      <c r="G2381" s="3" t="s">
        <v>46</v>
      </c>
      <c r="H2381" s="3" t="s">
        <v>1999</v>
      </c>
      <c r="I2381" s="3" t="s">
        <v>2000</v>
      </c>
      <c r="J2381" s="3" t="s">
        <v>22</v>
      </c>
      <c r="K2381" s="3" t="s">
        <v>23</v>
      </c>
      <c r="L2381" s="3" t="s">
        <v>3798</v>
      </c>
      <c r="M2381" s="3" t="s">
        <v>1272</v>
      </c>
      <c r="N2381" s="3">
        <v>30080</v>
      </c>
      <c r="O2381" s="3" t="s">
        <v>26</v>
      </c>
      <c r="P2381" s="3" t="s">
        <v>3801</v>
      </c>
      <c r="Q2381" s="3" t="s">
        <v>42</v>
      </c>
      <c r="R2381" s="3" t="s">
        <v>265</v>
      </c>
      <c r="S2381" s="3" t="s">
        <v>3802</v>
      </c>
      <c r="T2381" s="3">
        <v>5.67</v>
      </c>
      <c r="U2381" s="35" cm="1">
        <f t="array" ref="U2381">INDEX('Pricing Strategy'!$F$4:$F$71,MATCH(1,(Dataset!$O2381='Pricing Strategy'!$B$4:$B$71)*(Dataset!$Q2381='Pricing Strategy'!$C$4:$C$71)*(Dataset!$R2381='Pricing Strategy'!$D$4:$D$71),))</f>
        <v>0.25</v>
      </c>
      <c r="V2381" s="3">
        <f>Dataset!$T2381*(1-Dataset!$U2381)</f>
        <v>4.2524999999999995</v>
      </c>
    </row>
    <row r="2382" spans="1:22" x14ac:dyDescent="0.3">
      <c r="A2382" s="32"/>
      <c r="C2382" s="3">
        <v>2377</v>
      </c>
      <c r="D2382" s="3" t="s">
        <v>5414</v>
      </c>
      <c r="E2382" s="34">
        <v>42235</v>
      </c>
      <c r="F2382" s="34">
        <v>42237</v>
      </c>
      <c r="G2382" s="3" t="s">
        <v>19</v>
      </c>
      <c r="H2382" s="3" t="s">
        <v>3993</v>
      </c>
      <c r="I2382" s="3" t="s">
        <v>3994</v>
      </c>
      <c r="J2382" s="3" t="s">
        <v>22</v>
      </c>
      <c r="K2382" s="3" t="s">
        <v>23</v>
      </c>
      <c r="L2382" s="3" t="s">
        <v>493</v>
      </c>
      <c r="M2382" s="3" t="s">
        <v>494</v>
      </c>
      <c r="N2382" s="3">
        <v>43229</v>
      </c>
      <c r="O2382" s="3" t="s">
        <v>144</v>
      </c>
      <c r="P2382" s="3" t="s">
        <v>5000</v>
      </c>
      <c r="Q2382" s="3" t="s">
        <v>42</v>
      </c>
      <c r="R2382" s="3" t="s">
        <v>71</v>
      </c>
      <c r="S2382" s="3" t="s">
        <v>5001</v>
      </c>
      <c r="T2382" s="3">
        <v>76.775999999999996</v>
      </c>
      <c r="U2382" s="35" cm="1">
        <f t="array" ref="U2382">INDEX('Pricing Strategy'!$F$4:$F$71,MATCH(1,(Dataset!$O2382='Pricing Strategy'!$B$4:$B$71)*(Dataset!$Q2382='Pricing Strategy'!$C$4:$C$71)*(Dataset!$R2382='Pricing Strategy'!$D$4:$D$71),))</f>
        <v>0.4</v>
      </c>
      <c r="V2382" s="3">
        <f>Dataset!$T2382*(1-Dataset!$U2382)</f>
        <v>46.065599999999996</v>
      </c>
    </row>
    <row r="2383" spans="1:22" x14ac:dyDescent="0.3">
      <c r="A2383" s="32"/>
      <c r="C2383" s="3">
        <v>2378</v>
      </c>
      <c r="D2383" s="3" t="s">
        <v>5414</v>
      </c>
      <c r="E2383" s="34">
        <v>42235</v>
      </c>
      <c r="F2383" s="34">
        <v>42237</v>
      </c>
      <c r="G2383" s="3" t="s">
        <v>19</v>
      </c>
      <c r="H2383" s="3" t="s">
        <v>3993</v>
      </c>
      <c r="I2383" s="3" t="s">
        <v>3994</v>
      </c>
      <c r="J2383" s="3" t="s">
        <v>22</v>
      </c>
      <c r="K2383" s="3" t="s">
        <v>23</v>
      </c>
      <c r="L2383" s="3" t="s">
        <v>493</v>
      </c>
      <c r="M2383" s="3" t="s">
        <v>494</v>
      </c>
      <c r="N2383" s="3">
        <v>43229</v>
      </c>
      <c r="O2383" s="3" t="s">
        <v>144</v>
      </c>
      <c r="P2383" s="3" t="s">
        <v>5415</v>
      </c>
      <c r="Q2383" s="3" t="s">
        <v>42</v>
      </c>
      <c r="R2383" s="3" t="s">
        <v>575</v>
      </c>
      <c r="S2383" s="3" t="s">
        <v>5416</v>
      </c>
      <c r="T2383" s="3">
        <v>9.1839999999999993</v>
      </c>
      <c r="U2383" s="35" cm="1">
        <f t="array" ref="U2383">INDEX('Pricing Strategy'!$F$4:$F$71,MATCH(1,(Dataset!$O2383='Pricing Strategy'!$B$4:$B$71)*(Dataset!$Q2383='Pricing Strategy'!$C$4:$C$71)*(Dataset!$R2383='Pricing Strategy'!$D$4:$D$71),))</f>
        <v>0.45</v>
      </c>
      <c r="V2383" s="3">
        <f>Dataset!$T2383*(1-Dataset!$U2383)</f>
        <v>5.0511999999999997</v>
      </c>
    </row>
    <row r="2384" spans="1:22" x14ac:dyDescent="0.3">
      <c r="A2384" s="32"/>
      <c r="C2384" s="3">
        <v>2379</v>
      </c>
      <c r="D2384" s="3" t="s">
        <v>5417</v>
      </c>
      <c r="E2384" s="34">
        <v>42710</v>
      </c>
      <c r="F2384" s="34">
        <v>42715</v>
      </c>
      <c r="G2384" s="3" t="s">
        <v>46</v>
      </c>
      <c r="H2384" s="3" t="s">
        <v>3820</v>
      </c>
      <c r="I2384" s="3" t="s">
        <v>3821</v>
      </c>
      <c r="J2384" s="3" t="s">
        <v>98</v>
      </c>
      <c r="K2384" s="3" t="s">
        <v>23</v>
      </c>
      <c r="L2384" s="3" t="s">
        <v>5418</v>
      </c>
      <c r="M2384" s="3" t="s">
        <v>39</v>
      </c>
      <c r="N2384" s="3">
        <v>91360</v>
      </c>
      <c r="O2384" s="3" t="s">
        <v>40</v>
      </c>
      <c r="P2384" s="3" t="s">
        <v>5057</v>
      </c>
      <c r="Q2384" s="3" t="s">
        <v>42</v>
      </c>
      <c r="R2384" s="3" t="s">
        <v>86</v>
      </c>
      <c r="S2384" s="3" t="s">
        <v>5058</v>
      </c>
      <c r="T2384" s="3">
        <v>32.75</v>
      </c>
      <c r="U2384" s="35" cm="1">
        <f t="array" ref="U2384">INDEX('Pricing Strategy'!$F$4:$F$71,MATCH(1,(Dataset!$O2384='Pricing Strategy'!$B$4:$B$71)*(Dataset!$Q2384='Pricing Strategy'!$C$4:$C$71)*(Dataset!$R2384='Pricing Strategy'!$D$4:$D$71),))</f>
        <v>0.4</v>
      </c>
      <c r="V2384" s="3">
        <f>Dataset!$T2384*(1-Dataset!$U2384)</f>
        <v>19.649999999999999</v>
      </c>
    </row>
    <row r="2385" spans="1:22" x14ac:dyDescent="0.3">
      <c r="A2385" s="32"/>
      <c r="C2385" s="3">
        <v>2380</v>
      </c>
      <c r="D2385" s="3" t="s">
        <v>5419</v>
      </c>
      <c r="E2385" s="34">
        <v>42861</v>
      </c>
      <c r="F2385" s="34">
        <v>42865</v>
      </c>
      <c r="G2385" s="3" t="s">
        <v>46</v>
      </c>
      <c r="H2385" s="3" t="s">
        <v>4533</v>
      </c>
      <c r="I2385" s="3" t="s">
        <v>4534</v>
      </c>
      <c r="J2385" s="3" t="s">
        <v>98</v>
      </c>
      <c r="K2385" s="3" t="s">
        <v>23</v>
      </c>
      <c r="L2385" s="3" t="s">
        <v>2631</v>
      </c>
      <c r="M2385" s="3" t="s">
        <v>494</v>
      </c>
      <c r="N2385" s="3">
        <v>44052</v>
      </c>
      <c r="O2385" s="3" t="s">
        <v>144</v>
      </c>
      <c r="P2385" s="3" t="s">
        <v>1882</v>
      </c>
      <c r="Q2385" s="3" t="s">
        <v>42</v>
      </c>
      <c r="R2385" s="3" t="s">
        <v>265</v>
      </c>
      <c r="S2385" s="3" t="s">
        <v>1883</v>
      </c>
      <c r="T2385" s="3">
        <v>7.2160000000000002</v>
      </c>
      <c r="U2385" s="35" cm="1">
        <f t="array" ref="U2385">INDEX('Pricing Strategy'!$F$4:$F$71,MATCH(1,(Dataset!$O2385='Pricing Strategy'!$B$4:$B$71)*(Dataset!$Q2385='Pricing Strategy'!$C$4:$C$71)*(Dataset!$R2385='Pricing Strategy'!$D$4:$D$71),))</f>
        <v>0.4</v>
      </c>
      <c r="V2385" s="3">
        <f>Dataset!$T2385*(1-Dataset!$U2385)</f>
        <v>4.3296000000000001</v>
      </c>
    </row>
    <row r="2386" spans="1:22" x14ac:dyDescent="0.3">
      <c r="A2386" s="32"/>
      <c r="C2386" s="3">
        <v>2381</v>
      </c>
      <c r="D2386" s="3" t="s">
        <v>5419</v>
      </c>
      <c r="E2386" s="34">
        <v>42861</v>
      </c>
      <c r="F2386" s="34">
        <v>42865</v>
      </c>
      <c r="G2386" s="3" t="s">
        <v>46</v>
      </c>
      <c r="H2386" s="3" t="s">
        <v>4533</v>
      </c>
      <c r="I2386" s="3" t="s">
        <v>4534</v>
      </c>
      <c r="J2386" s="3" t="s">
        <v>98</v>
      </c>
      <c r="K2386" s="3" t="s">
        <v>23</v>
      </c>
      <c r="L2386" s="3" t="s">
        <v>2631</v>
      </c>
      <c r="M2386" s="3" t="s">
        <v>494</v>
      </c>
      <c r="N2386" s="3">
        <v>44052</v>
      </c>
      <c r="O2386" s="3" t="s">
        <v>144</v>
      </c>
      <c r="P2386" s="3" t="s">
        <v>5420</v>
      </c>
      <c r="Q2386" s="3" t="s">
        <v>42</v>
      </c>
      <c r="R2386" s="3" t="s">
        <v>86</v>
      </c>
      <c r="S2386" s="3" t="s">
        <v>5421</v>
      </c>
      <c r="T2386" s="3">
        <v>49.567999999999998</v>
      </c>
      <c r="U2386" s="35" cm="1">
        <f t="array" ref="U2386">INDEX('Pricing Strategy'!$F$4:$F$71,MATCH(1,(Dataset!$O2386='Pricing Strategy'!$B$4:$B$71)*(Dataset!$Q2386='Pricing Strategy'!$C$4:$C$71)*(Dataset!$R2386='Pricing Strategy'!$D$4:$D$71),))</f>
        <v>0.4</v>
      </c>
      <c r="V2386" s="3">
        <f>Dataset!$T2386*(1-Dataset!$U2386)</f>
        <v>29.740799999999997</v>
      </c>
    </row>
    <row r="2387" spans="1:22" x14ac:dyDescent="0.3">
      <c r="A2387" s="32"/>
      <c r="C2387" s="3">
        <v>2382</v>
      </c>
      <c r="D2387" s="3" t="s">
        <v>5419</v>
      </c>
      <c r="E2387" s="34">
        <v>42861</v>
      </c>
      <c r="F2387" s="34">
        <v>42865</v>
      </c>
      <c r="G2387" s="3" t="s">
        <v>46</v>
      </c>
      <c r="H2387" s="3" t="s">
        <v>4533</v>
      </c>
      <c r="I2387" s="3" t="s">
        <v>4534</v>
      </c>
      <c r="J2387" s="3" t="s">
        <v>98</v>
      </c>
      <c r="K2387" s="3" t="s">
        <v>23</v>
      </c>
      <c r="L2387" s="3" t="s">
        <v>2631</v>
      </c>
      <c r="M2387" s="3" t="s">
        <v>494</v>
      </c>
      <c r="N2387" s="3">
        <v>44052</v>
      </c>
      <c r="O2387" s="3" t="s">
        <v>144</v>
      </c>
      <c r="P2387" s="3" t="s">
        <v>166</v>
      </c>
      <c r="Q2387" s="3" t="s">
        <v>28</v>
      </c>
      <c r="R2387" s="3" t="s">
        <v>61</v>
      </c>
      <c r="S2387" s="3" t="s">
        <v>5422</v>
      </c>
      <c r="T2387" s="3">
        <v>54.712000000000003</v>
      </c>
      <c r="U2387" s="35" cm="1">
        <f t="array" ref="U2387">INDEX('Pricing Strategy'!$F$4:$F$71,MATCH(1,(Dataset!$O2387='Pricing Strategy'!$B$4:$B$71)*(Dataset!$Q2387='Pricing Strategy'!$C$4:$C$71)*(Dataset!$R2387='Pricing Strategy'!$D$4:$D$71),))</f>
        <v>0.4</v>
      </c>
      <c r="V2387" s="3">
        <f>Dataset!$T2387*(1-Dataset!$U2387)</f>
        <v>32.827199999999998</v>
      </c>
    </row>
    <row r="2388" spans="1:22" x14ac:dyDescent="0.3">
      <c r="A2388" s="32"/>
      <c r="C2388" s="3">
        <v>2383</v>
      </c>
      <c r="D2388" s="3" t="s">
        <v>5423</v>
      </c>
      <c r="E2388" s="34">
        <v>43184</v>
      </c>
      <c r="F2388" s="34">
        <v>43185</v>
      </c>
      <c r="G2388" s="3" t="s">
        <v>184</v>
      </c>
      <c r="H2388" s="3" t="s">
        <v>5424</v>
      </c>
      <c r="I2388" s="3" t="s">
        <v>5425</v>
      </c>
      <c r="J2388" s="3" t="s">
        <v>22</v>
      </c>
      <c r="K2388" s="3" t="s">
        <v>23</v>
      </c>
      <c r="L2388" s="3" t="s">
        <v>3494</v>
      </c>
      <c r="M2388" s="3" t="s">
        <v>39</v>
      </c>
      <c r="N2388" s="3">
        <v>93727</v>
      </c>
      <c r="O2388" s="3" t="s">
        <v>40</v>
      </c>
      <c r="P2388" s="3" t="s">
        <v>5426</v>
      </c>
      <c r="Q2388" s="3" t="s">
        <v>42</v>
      </c>
      <c r="R2388" s="3" t="s">
        <v>74</v>
      </c>
      <c r="S2388" s="3" t="s">
        <v>5427</v>
      </c>
      <c r="T2388" s="3">
        <v>176.04</v>
      </c>
      <c r="U2388" s="35" cm="1">
        <f t="array" ref="U2388">INDEX('Pricing Strategy'!$F$4:$F$71,MATCH(1,(Dataset!$O2388='Pricing Strategy'!$B$4:$B$71)*(Dataset!$Q2388='Pricing Strategy'!$C$4:$C$71)*(Dataset!$R2388='Pricing Strategy'!$D$4:$D$71),))</f>
        <v>0.4</v>
      </c>
      <c r="V2388" s="3">
        <f>Dataset!$T2388*(1-Dataset!$U2388)</f>
        <v>105.624</v>
      </c>
    </row>
    <row r="2389" spans="1:22" x14ac:dyDescent="0.3">
      <c r="A2389" s="32"/>
      <c r="C2389" s="3">
        <v>2384</v>
      </c>
      <c r="D2389" s="3" t="s">
        <v>5423</v>
      </c>
      <c r="E2389" s="34">
        <v>43184</v>
      </c>
      <c r="F2389" s="34">
        <v>43185</v>
      </c>
      <c r="G2389" s="3" t="s">
        <v>184</v>
      </c>
      <c r="H2389" s="3" t="s">
        <v>5424</v>
      </c>
      <c r="I2389" s="3" t="s">
        <v>5425</v>
      </c>
      <c r="J2389" s="3" t="s">
        <v>22</v>
      </c>
      <c r="K2389" s="3" t="s">
        <v>23</v>
      </c>
      <c r="L2389" s="3" t="s">
        <v>3494</v>
      </c>
      <c r="M2389" s="3" t="s">
        <v>39</v>
      </c>
      <c r="N2389" s="3">
        <v>93727</v>
      </c>
      <c r="O2389" s="3" t="s">
        <v>40</v>
      </c>
      <c r="P2389" s="3" t="s">
        <v>5428</v>
      </c>
      <c r="Q2389" s="3" t="s">
        <v>42</v>
      </c>
      <c r="R2389" s="3" t="s">
        <v>64</v>
      </c>
      <c r="S2389" s="3" t="s">
        <v>3040</v>
      </c>
      <c r="T2389" s="3">
        <v>16.02</v>
      </c>
      <c r="U2389" s="35" cm="1">
        <f t="array" ref="U2389">INDEX('Pricing Strategy'!$F$4:$F$71,MATCH(1,(Dataset!$O2389='Pricing Strategy'!$B$4:$B$71)*(Dataset!$Q2389='Pricing Strategy'!$C$4:$C$71)*(Dataset!$R2389='Pricing Strategy'!$D$4:$D$71),))</f>
        <v>0.45</v>
      </c>
      <c r="V2389" s="3">
        <f>Dataset!$T2389*(1-Dataset!$U2389)</f>
        <v>8.8109999999999999</v>
      </c>
    </row>
    <row r="2390" spans="1:22" x14ac:dyDescent="0.3">
      <c r="A2390" s="32"/>
      <c r="C2390" s="3">
        <v>2385</v>
      </c>
      <c r="D2390" s="3" t="s">
        <v>5423</v>
      </c>
      <c r="E2390" s="34">
        <v>43184</v>
      </c>
      <c r="F2390" s="34">
        <v>43185</v>
      </c>
      <c r="G2390" s="3" t="s">
        <v>184</v>
      </c>
      <c r="H2390" s="3" t="s">
        <v>5424</v>
      </c>
      <c r="I2390" s="3" t="s">
        <v>5425</v>
      </c>
      <c r="J2390" s="3" t="s">
        <v>22</v>
      </c>
      <c r="K2390" s="3" t="s">
        <v>23</v>
      </c>
      <c r="L2390" s="3" t="s">
        <v>3494</v>
      </c>
      <c r="M2390" s="3" t="s">
        <v>39</v>
      </c>
      <c r="N2390" s="3">
        <v>93727</v>
      </c>
      <c r="O2390" s="3" t="s">
        <v>40</v>
      </c>
      <c r="P2390" s="3" t="s">
        <v>3573</v>
      </c>
      <c r="Q2390" s="3" t="s">
        <v>42</v>
      </c>
      <c r="R2390" s="3" t="s">
        <v>71</v>
      </c>
      <c r="S2390" s="3" t="s">
        <v>3574</v>
      </c>
      <c r="T2390" s="3">
        <v>185.92</v>
      </c>
      <c r="U2390" s="35" cm="1">
        <f t="array" ref="U2390">INDEX('Pricing Strategy'!$F$4:$F$71,MATCH(1,(Dataset!$O2390='Pricing Strategy'!$B$4:$B$71)*(Dataset!$Q2390='Pricing Strategy'!$C$4:$C$71)*(Dataset!$R2390='Pricing Strategy'!$D$4:$D$71),))</f>
        <v>0.4</v>
      </c>
      <c r="V2390" s="3">
        <f>Dataset!$T2390*(1-Dataset!$U2390)</f>
        <v>111.55199999999999</v>
      </c>
    </row>
    <row r="2391" spans="1:22" x14ac:dyDescent="0.3">
      <c r="A2391" s="32"/>
      <c r="C2391" s="3">
        <v>2386</v>
      </c>
      <c r="D2391" s="3" t="s">
        <v>5423</v>
      </c>
      <c r="E2391" s="34">
        <v>43184</v>
      </c>
      <c r="F2391" s="34">
        <v>43185</v>
      </c>
      <c r="G2391" s="3" t="s">
        <v>184</v>
      </c>
      <c r="H2391" s="3" t="s">
        <v>5424</v>
      </c>
      <c r="I2391" s="3" t="s">
        <v>5425</v>
      </c>
      <c r="J2391" s="3" t="s">
        <v>22</v>
      </c>
      <c r="K2391" s="3" t="s">
        <v>23</v>
      </c>
      <c r="L2391" s="3" t="s">
        <v>3494</v>
      </c>
      <c r="M2391" s="3" t="s">
        <v>39</v>
      </c>
      <c r="N2391" s="3">
        <v>93727</v>
      </c>
      <c r="O2391" s="3" t="s">
        <v>40</v>
      </c>
      <c r="P2391" s="3" t="s">
        <v>5429</v>
      </c>
      <c r="Q2391" s="3" t="s">
        <v>67</v>
      </c>
      <c r="R2391" s="3" t="s">
        <v>68</v>
      </c>
      <c r="S2391" s="3" t="s">
        <v>5430</v>
      </c>
      <c r="T2391" s="3">
        <v>211.16800000000001</v>
      </c>
      <c r="U2391" s="35" cm="1">
        <f t="array" ref="U2391">INDEX('Pricing Strategy'!$F$4:$F$71,MATCH(1,(Dataset!$O2391='Pricing Strategy'!$B$4:$B$71)*(Dataset!$Q2391='Pricing Strategy'!$C$4:$C$71)*(Dataset!$R2391='Pricing Strategy'!$D$4:$D$71),))</f>
        <v>0.4</v>
      </c>
      <c r="V2391" s="3">
        <f>Dataset!$T2391*(1-Dataset!$U2391)</f>
        <v>126.7008</v>
      </c>
    </row>
    <row r="2392" spans="1:22" x14ac:dyDescent="0.3">
      <c r="A2392" s="32"/>
      <c r="C2392" s="3">
        <v>2387</v>
      </c>
      <c r="D2392" s="3" t="s">
        <v>5423</v>
      </c>
      <c r="E2392" s="34">
        <v>43184</v>
      </c>
      <c r="F2392" s="34">
        <v>43185</v>
      </c>
      <c r="G2392" s="3" t="s">
        <v>184</v>
      </c>
      <c r="H2392" s="3" t="s">
        <v>5424</v>
      </c>
      <c r="I2392" s="3" t="s">
        <v>5425</v>
      </c>
      <c r="J2392" s="3" t="s">
        <v>22</v>
      </c>
      <c r="K2392" s="3" t="s">
        <v>23</v>
      </c>
      <c r="L2392" s="3" t="s">
        <v>3494</v>
      </c>
      <c r="M2392" s="3" t="s">
        <v>39</v>
      </c>
      <c r="N2392" s="3">
        <v>93727</v>
      </c>
      <c r="O2392" s="3" t="s">
        <v>40</v>
      </c>
      <c r="P2392" s="3" t="s">
        <v>5431</v>
      </c>
      <c r="Q2392" s="3" t="s">
        <v>67</v>
      </c>
      <c r="R2392" s="3" t="s">
        <v>1216</v>
      </c>
      <c r="S2392" s="3" t="s">
        <v>5432</v>
      </c>
      <c r="T2392" s="3">
        <v>479.98399999999998</v>
      </c>
      <c r="U2392" s="35" cm="1">
        <f t="array" ref="U2392">INDEX('Pricing Strategy'!$F$4:$F$71,MATCH(1,(Dataset!$O2392='Pricing Strategy'!$B$4:$B$71)*(Dataset!$Q2392='Pricing Strategy'!$C$4:$C$71)*(Dataset!$R2392='Pricing Strategy'!$D$4:$D$71),))</f>
        <v>0.5</v>
      </c>
      <c r="V2392" s="3">
        <f>Dataset!$T2392*(1-Dataset!$U2392)</f>
        <v>239.99199999999999</v>
      </c>
    </row>
    <row r="2393" spans="1:22" x14ac:dyDescent="0.3">
      <c r="A2393" s="32"/>
      <c r="C2393" s="3">
        <v>2388</v>
      </c>
      <c r="D2393" s="3" t="s">
        <v>5433</v>
      </c>
      <c r="E2393" s="34">
        <v>42716</v>
      </c>
      <c r="F2393" s="34">
        <v>42719</v>
      </c>
      <c r="G2393" s="3" t="s">
        <v>184</v>
      </c>
      <c r="H2393" s="3" t="s">
        <v>5182</v>
      </c>
      <c r="I2393" s="3" t="s">
        <v>5183</v>
      </c>
      <c r="J2393" s="3" t="s">
        <v>22</v>
      </c>
      <c r="K2393" s="3" t="s">
        <v>23</v>
      </c>
      <c r="L2393" s="3" t="s">
        <v>947</v>
      </c>
      <c r="M2393" s="3" t="s">
        <v>39</v>
      </c>
      <c r="N2393" s="3">
        <v>92105</v>
      </c>
      <c r="O2393" s="3" t="s">
        <v>40</v>
      </c>
      <c r="P2393" s="3" t="s">
        <v>5434</v>
      </c>
      <c r="Q2393" s="3" t="s">
        <v>42</v>
      </c>
      <c r="R2393" s="3" t="s">
        <v>265</v>
      </c>
      <c r="S2393" s="3" t="s">
        <v>559</v>
      </c>
      <c r="T2393" s="3">
        <v>7.86</v>
      </c>
      <c r="U2393" s="35" cm="1">
        <f t="array" ref="U2393">INDEX('Pricing Strategy'!$F$4:$F$71,MATCH(1,(Dataset!$O2393='Pricing Strategy'!$B$4:$B$71)*(Dataset!$Q2393='Pricing Strategy'!$C$4:$C$71)*(Dataset!$R2393='Pricing Strategy'!$D$4:$D$71),))</f>
        <v>0.4</v>
      </c>
      <c r="V2393" s="3">
        <f>Dataset!$T2393*(1-Dataset!$U2393)</f>
        <v>4.7160000000000002</v>
      </c>
    </row>
    <row r="2394" spans="1:22" x14ac:dyDescent="0.3">
      <c r="A2394" s="32"/>
      <c r="C2394" s="3">
        <v>2389</v>
      </c>
      <c r="D2394" s="3" t="s">
        <v>5433</v>
      </c>
      <c r="E2394" s="34">
        <v>42716</v>
      </c>
      <c r="F2394" s="34">
        <v>42719</v>
      </c>
      <c r="G2394" s="3" t="s">
        <v>184</v>
      </c>
      <c r="H2394" s="3" t="s">
        <v>5182</v>
      </c>
      <c r="I2394" s="3" t="s">
        <v>5183</v>
      </c>
      <c r="J2394" s="3" t="s">
        <v>22</v>
      </c>
      <c r="K2394" s="3" t="s">
        <v>23</v>
      </c>
      <c r="L2394" s="3" t="s">
        <v>947</v>
      </c>
      <c r="M2394" s="3" t="s">
        <v>39</v>
      </c>
      <c r="N2394" s="3">
        <v>92105</v>
      </c>
      <c r="O2394" s="3" t="s">
        <v>40</v>
      </c>
      <c r="P2394" s="3" t="s">
        <v>5435</v>
      </c>
      <c r="Q2394" s="3" t="s">
        <v>42</v>
      </c>
      <c r="R2394" s="3" t="s">
        <v>71</v>
      </c>
      <c r="S2394" s="3" t="s">
        <v>5436</v>
      </c>
      <c r="T2394" s="3">
        <v>24.448</v>
      </c>
      <c r="U2394" s="35" cm="1">
        <f t="array" ref="U2394">INDEX('Pricing Strategy'!$F$4:$F$71,MATCH(1,(Dataset!$O2394='Pricing Strategy'!$B$4:$B$71)*(Dataset!$Q2394='Pricing Strategy'!$C$4:$C$71)*(Dataset!$R2394='Pricing Strategy'!$D$4:$D$71),))</f>
        <v>0.4</v>
      </c>
      <c r="V2394" s="3">
        <f>Dataset!$T2394*(1-Dataset!$U2394)</f>
        <v>14.668799999999999</v>
      </c>
    </row>
    <row r="2395" spans="1:22" x14ac:dyDescent="0.3">
      <c r="A2395" s="32"/>
      <c r="C2395" s="3">
        <v>2390</v>
      </c>
      <c r="D2395" s="3" t="s">
        <v>5437</v>
      </c>
      <c r="E2395" s="34">
        <v>42710</v>
      </c>
      <c r="F2395" s="34">
        <v>42714</v>
      </c>
      <c r="G2395" s="3" t="s">
        <v>46</v>
      </c>
      <c r="H2395" s="3" t="s">
        <v>5438</v>
      </c>
      <c r="I2395" s="3" t="s">
        <v>5439</v>
      </c>
      <c r="J2395" s="3" t="s">
        <v>22</v>
      </c>
      <c r="K2395" s="3" t="s">
        <v>23</v>
      </c>
      <c r="L2395" s="3" t="s">
        <v>262</v>
      </c>
      <c r="M2395" s="3" t="s">
        <v>263</v>
      </c>
      <c r="N2395" s="3">
        <v>10009</v>
      </c>
      <c r="O2395" s="3" t="s">
        <v>144</v>
      </c>
      <c r="P2395" s="3" t="s">
        <v>5440</v>
      </c>
      <c r="Q2395" s="3" t="s">
        <v>42</v>
      </c>
      <c r="R2395" s="3" t="s">
        <v>86</v>
      </c>
      <c r="S2395" s="3" t="s">
        <v>5441</v>
      </c>
      <c r="T2395" s="3">
        <v>6.48</v>
      </c>
      <c r="U2395" s="35" cm="1">
        <f t="array" ref="U2395">INDEX('Pricing Strategy'!$F$4:$F$71,MATCH(1,(Dataset!$O2395='Pricing Strategy'!$B$4:$B$71)*(Dataset!$Q2395='Pricing Strategy'!$C$4:$C$71)*(Dataset!$R2395='Pricing Strategy'!$D$4:$D$71),))</f>
        <v>0.4</v>
      </c>
      <c r="V2395" s="3">
        <f>Dataset!$T2395*(1-Dataset!$U2395)</f>
        <v>3.8879999999999999</v>
      </c>
    </row>
    <row r="2396" spans="1:22" x14ac:dyDescent="0.3">
      <c r="A2396" s="32"/>
      <c r="C2396" s="3">
        <v>2391</v>
      </c>
      <c r="D2396" s="3" t="s">
        <v>5437</v>
      </c>
      <c r="E2396" s="34">
        <v>42710</v>
      </c>
      <c r="F2396" s="34">
        <v>42714</v>
      </c>
      <c r="G2396" s="3" t="s">
        <v>46</v>
      </c>
      <c r="H2396" s="3" t="s">
        <v>5438</v>
      </c>
      <c r="I2396" s="3" t="s">
        <v>5439</v>
      </c>
      <c r="J2396" s="3" t="s">
        <v>22</v>
      </c>
      <c r="K2396" s="3" t="s">
        <v>23</v>
      </c>
      <c r="L2396" s="3" t="s">
        <v>262</v>
      </c>
      <c r="M2396" s="3" t="s">
        <v>263</v>
      </c>
      <c r="N2396" s="3">
        <v>10009</v>
      </c>
      <c r="O2396" s="3" t="s">
        <v>144</v>
      </c>
      <c r="P2396" s="3" t="s">
        <v>5442</v>
      </c>
      <c r="Q2396" s="3" t="s">
        <v>42</v>
      </c>
      <c r="R2396" s="3" t="s">
        <v>86</v>
      </c>
      <c r="S2396" s="3" t="s">
        <v>5443</v>
      </c>
      <c r="T2396" s="3">
        <v>41.86</v>
      </c>
      <c r="U2396" s="35" cm="1">
        <f t="array" ref="U2396">INDEX('Pricing Strategy'!$F$4:$F$71,MATCH(1,(Dataset!$O2396='Pricing Strategy'!$B$4:$B$71)*(Dataset!$Q2396='Pricing Strategy'!$C$4:$C$71)*(Dataset!$R2396='Pricing Strategy'!$D$4:$D$71),))</f>
        <v>0.4</v>
      </c>
      <c r="V2396" s="3">
        <f>Dataset!$T2396*(1-Dataset!$U2396)</f>
        <v>25.116</v>
      </c>
    </row>
    <row r="2397" spans="1:22" x14ac:dyDescent="0.3">
      <c r="A2397" s="32"/>
      <c r="C2397" s="3">
        <v>2392</v>
      </c>
      <c r="D2397" s="3" t="s">
        <v>5437</v>
      </c>
      <c r="E2397" s="34">
        <v>42710</v>
      </c>
      <c r="F2397" s="34">
        <v>42714</v>
      </c>
      <c r="G2397" s="3" t="s">
        <v>46</v>
      </c>
      <c r="H2397" s="3" t="s">
        <v>5438</v>
      </c>
      <c r="I2397" s="3" t="s">
        <v>5439</v>
      </c>
      <c r="J2397" s="3" t="s">
        <v>22</v>
      </c>
      <c r="K2397" s="3" t="s">
        <v>23</v>
      </c>
      <c r="L2397" s="3" t="s">
        <v>262</v>
      </c>
      <c r="M2397" s="3" t="s">
        <v>263</v>
      </c>
      <c r="N2397" s="3">
        <v>10009</v>
      </c>
      <c r="O2397" s="3" t="s">
        <v>144</v>
      </c>
      <c r="P2397" s="3" t="s">
        <v>5444</v>
      </c>
      <c r="Q2397" s="3" t="s">
        <v>67</v>
      </c>
      <c r="R2397" s="3" t="s">
        <v>157</v>
      </c>
      <c r="S2397" s="3" t="s">
        <v>5445</v>
      </c>
      <c r="T2397" s="3">
        <v>1619.91</v>
      </c>
      <c r="U2397" s="35" cm="1">
        <f t="array" ref="U2397">INDEX('Pricing Strategy'!$F$4:$F$71,MATCH(1,(Dataset!$O2397='Pricing Strategy'!$B$4:$B$71)*(Dataset!$Q2397='Pricing Strategy'!$C$4:$C$71)*(Dataset!$R2397='Pricing Strategy'!$D$4:$D$71),))</f>
        <v>0.45</v>
      </c>
      <c r="V2397" s="3">
        <f>Dataset!$T2397*(1-Dataset!$U2397)</f>
        <v>890.95050000000015</v>
      </c>
    </row>
    <row r="2398" spans="1:22" x14ac:dyDescent="0.3">
      <c r="A2398" s="32"/>
      <c r="C2398" s="3">
        <v>2393</v>
      </c>
      <c r="D2398" s="3" t="s">
        <v>5437</v>
      </c>
      <c r="E2398" s="34">
        <v>42710</v>
      </c>
      <c r="F2398" s="34">
        <v>42714</v>
      </c>
      <c r="G2398" s="3" t="s">
        <v>46</v>
      </c>
      <c r="H2398" s="3" t="s">
        <v>5438</v>
      </c>
      <c r="I2398" s="3" t="s">
        <v>5439</v>
      </c>
      <c r="J2398" s="3" t="s">
        <v>22</v>
      </c>
      <c r="K2398" s="3" t="s">
        <v>23</v>
      </c>
      <c r="L2398" s="3" t="s">
        <v>262</v>
      </c>
      <c r="M2398" s="3" t="s">
        <v>263</v>
      </c>
      <c r="N2398" s="3">
        <v>10009</v>
      </c>
      <c r="O2398" s="3" t="s">
        <v>144</v>
      </c>
      <c r="P2398" s="3" t="s">
        <v>4589</v>
      </c>
      <c r="Q2398" s="3" t="s">
        <v>28</v>
      </c>
      <c r="R2398" s="3" t="s">
        <v>61</v>
      </c>
      <c r="S2398" s="3" t="s">
        <v>4590</v>
      </c>
      <c r="T2398" s="3">
        <v>113.92</v>
      </c>
      <c r="U2398" s="35" cm="1">
        <f t="array" ref="U2398">INDEX('Pricing Strategy'!$F$4:$F$71,MATCH(1,(Dataset!$O2398='Pricing Strategy'!$B$4:$B$71)*(Dataset!$Q2398='Pricing Strategy'!$C$4:$C$71)*(Dataset!$R2398='Pricing Strategy'!$D$4:$D$71),))</f>
        <v>0.4</v>
      </c>
      <c r="V2398" s="3">
        <f>Dataset!$T2398*(1-Dataset!$U2398)</f>
        <v>68.352000000000004</v>
      </c>
    </row>
    <row r="2399" spans="1:22" x14ac:dyDescent="0.3">
      <c r="A2399" s="32"/>
      <c r="C2399" s="3">
        <v>2394</v>
      </c>
      <c r="D2399" s="3" t="s">
        <v>5446</v>
      </c>
      <c r="E2399" s="34">
        <v>42811</v>
      </c>
      <c r="F2399" s="34">
        <v>42817</v>
      </c>
      <c r="G2399" s="3" t="s">
        <v>46</v>
      </c>
      <c r="H2399" s="3" t="s">
        <v>3264</v>
      </c>
      <c r="I2399" s="3" t="s">
        <v>3265</v>
      </c>
      <c r="J2399" s="3" t="s">
        <v>22</v>
      </c>
      <c r="K2399" s="3" t="s">
        <v>23</v>
      </c>
      <c r="L2399" s="3" t="s">
        <v>5447</v>
      </c>
      <c r="M2399" s="3" t="s">
        <v>1245</v>
      </c>
      <c r="N2399" s="3">
        <v>2148</v>
      </c>
      <c r="O2399" s="3" t="s">
        <v>144</v>
      </c>
      <c r="P2399" s="3" t="s">
        <v>1563</v>
      </c>
      <c r="Q2399" s="3" t="s">
        <v>42</v>
      </c>
      <c r="R2399" s="3" t="s">
        <v>64</v>
      </c>
      <c r="S2399" s="3" t="s">
        <v>1564</v>
      </c>
      <c r="T2399" s="3">
        <v>39.68</v>
      </c>
      <c r="U2399" s="35" cm="1">
        <f t="array" ref="U2399">INDEX('Pricing Strategy'!$F$4:$F$71,MATCH(1,(Dataset!$O2399='Pricing Strategy'!$B$4:$B$71)*(Dataset!$Q2399='Pricing Strategy'!$C$4:$C$71)*(Dataset!$R2399='Pricing Strategy'!$D$4:$D$71),))</f>
        <v>0.45</v>
      </c>
      <c r="V2399" s="3">
        <f>Dataset!$T2399*(1-Dataset!$U2399)</f>
        <v>21.824000000000002</v>
      </c>
    </row>
    <row r="2400" spans="1:22" x14ac:dyDescent="0.3">
      <c r="A2400" s="32"/>
      <c r="C2400" s="3">
        <v>2395</v>
      </c>
      <c r="D2400" s="3" t="s">
        <v>5448</v>
      </c>
      <c r="E2400" s="34">
        <v>42688</v>
      </c>
      <c r="F2400" s="34">
        <v>42693</v>
      </c>
      <c r="G2400" s="3" t="s">
        <v>46</v>
      </c>
      <c r="H2400" s="3" t="s">
        <v>5293</v>
      </c>
      <c r="I2400" s="3" t="s">
        <v>5294</v>
      </c>
      <c r="J2400" s="3" t="s">
        <v>37</v>
      </c>
      <c r="K2400" s="3" t="s">
        <v>23</v>
      </c>
      <c r="L2400" s="3" t="s">
        <v>262</v>
      </c>
      <c r="M2400" s="3" t="s">
        <v>263</v>
      </c>
      <c r="N2400" s="3">
        <v>10035</v>
      </c>
      <c r="O2400" s="3" t="s">
        <v>144</v>
      </c>
      <c r="P2400" s="3" t="s">
        <v>4823</v>
      </c>
      <c r="Q2400" s="3" t="s">
        <v>67</v>
      </c>
      <c r="R2400" s="3" t="s">
        <v>157</v>
      </c>
      <c r="S2400" s="3" t="s">
        <v>4824</v>
      </c>
      <c r="T2400" s="3">
        <v>37.6</v>
      </c>
      <c r="U2400" s="35" cm="1">
        <f t="array" ref="U2400">INDEX('Pricing Strategy'!$F$4:$F$71,MATCH(1,(Dataset!$O2400='Pricing Strategy'!$B$4:$B$71)*(Dataset!$Q2400='Pricing Strategy'!$C$4:$C$71)*(Dataset!$R2400='Pricing Strategy'!$D$4:$D$71),))</f>
        <v>0.45</v>
      </c>
      <c r="V2400" s="3">
        <f>Dataset!$T2400*(1-Dataset!$U2400)</f>
        <v>20.680000000000003</v>
      </c>
    </row>
    <row r="2401" spans="1:22" x14ac:dyDescent="0.3">
      <c r="A2401" s="32"/>
      <c r="C2401" s="3">
        <v>2396</v>
      </c>
      <c r="D2401" s="3" t="s">
        <v>5448</v>
      </c>
      <c r="E2401" s="34">
        <v>42688</v>
      </c>
      <c r="F2401" s="34">
        <v>42693</v>
      </c>
      <c r="G2401" s="3" t="s">
        <v>46</v>
      </c>
      <c r="H2401" s="3" t="s">
        <v>5293</v>
      </c>
      <c r="I2401" s="3" t="s">
        <v>5294</v>
      </c>
      <c r="J2401" s="3" t="s">
        <v>37</v>
      </c>
      <c r="K2401" s="3" t="s">
        <v>23</v>
      </c>
      <c r="L2401" s="3" t="s">
        <v>262</v>
      </c>
      <c r="M2401" s="3" t="s">
        <v>263</v>
      </c>
      <c r="N2401" s="3">
        <v>10035</v>
      </c>
      <c r="O2401" s="3" t="s">
        <v>144</v>
      </c>
      <c r="P2401" s="3" t="s">
        <v>2086</v>
      </c>
      <c r="Q2401" s="3" t="s">
        <v>67</v>
      </c>
      <c r="R2401" s="3" t="s">
        <v>157</v>
      </c>
      <c r="S2401" s="3" t="s">
        <v>2087</v>
      </c>
      <c r="T2401" s="3">
        <v>59.9</v>
      </c>
      <c r="U2401" s="35" cm="1">
        <f t="array" ref="U2401">INDEX('Pricing Strategy'!$F$4:$F$71,MATCH(1,(Dataset!$O2401='Pricing Strategy'!$B$4:$B$71)*(Dataset!$Q2401='Pricing Strategy'!$C$4:$C$71)*(Dataset!$R2401='Pricing Strategy'!$D$4:$D$71),))</f>
        <v>0.45</v>
      </c>
      <c r="V2401" s="3">
        <f>Dataset!$T2401*(1-Dataset!$U2401)</f>
        <v>32.945</v>
      </c>
    </row>
    <row r="2402" spans="1:22" x14ac:dyDescent="0.3">
      <c r="A2402" s="32"/>
      <c r="C2402" s="3">
        <v>2397</v>
      </c>
      <c r="D2402" s="3" t="s">
        <v>5448</v>
      </c>
      <c r="E2402" s="34">
        <v>42688</v>
      </c>
      <c r="F2402" s="34">
        <v>42693</v>
      </c>
      <c r="G2402" s="3" t="s">
        <v>46</v>
      </c>
      <c r="H2402" s="3" t="s">
        <v>5293</v>
      </c>
      <c r="I2402" s="3" t="s">
        <v>5294</v>
      </c>
      <c r="J2402" s="3" t="s">
        <v>37</v>
      </c>
      <c r="K2402" s="3" t="s">
        <v>23</v>
      </c>
      <c r="L2402" s="3" t="s">
        <v>262</v>
      </c>
      <c r="M2402" s="3" t="s">
        <v>263</v>
      </c>
      <c r="N2402" s="3">
        <v>10035</v>
      </c>
      <c r="O2402" s="3" t="s">
        <v>144</v>
      </c>
      <c r="P2402" s="3" t="s">
        <v>3752</v>
      </c>
      <c r="Q2402" s="3" t="s">
        <v>42</v>
      </c>
      <c r="R2402" s="3" t="s">
        <v>86</v>
      </c>
      <c r="S2402" s="3" t="s">
        <v>3753</v>
      </c>
      <c r="T2402" s="3">
        <v>37</v>
      </c>
      <c r="U2402" s="35" cm="1">
        <f t="array" ref="U2402">INDEX('Pricing Strategy'!$F$4:$F$71,MATCH(1,(Dataset!$O2402='Pricing Strategy'!$B$4:$B$71)*(Dataset!$Q2402='Pricing Strategy'!$C$4:$C$71)*(Dataset!$R2402='Pricing Strategy'!$D$4:$D$71),))</f>
        <v>0.4</v>
      </c>
      <c r="V2402" s="3">
        <f>Dataset!$T2402*(1-Dataset!$U2402)</f>
        <v>22.2</v>
      </c>
    </row>
    <row r="2403" spans="1:22" x14ac:dyDescent="0.3">
      <c r="A2403" s="32"/>
      <c r="C2403" s="3">
        <v>2398</v>
      </c>
      <c r="D2403" s="3" t="s">
        <v>5449</v>
      </c>
      <c r="E2403" s="34">
        <v>43326</v>
      </c>
      <c r="F2403" s="34">
        <v>43328</v>
      </c>
      <c r="G2403" s="3" t="s">
        <v>19</v>
      </c>
      <c r="H2403" s="3" t="s">
        <v>3492</v>
      </c>
      <c r="I2403" s="3" t="s">
        <v>3493</v>
      </c>
      <c r="J2403" s="3" t="s">
        <v>22</v>
      </c>
      <c r="K2403" s="3" t="s">
        <v>23</v>
      </c>
      <c r="L2403" s="3" t="s">
        <v>123</v>
      </c>
      <c r="M2403" s="3" t="s">
        <v>39</v>
      </c>
      <c r="N2403" s="3">
        <v>94109</v>
      </c>
      <c r="O2403" s="3" t="s">
        <v>40</v>
      </c>
      <c r="P2403" s="3" t="s">
        <v>2922</v>
      </c>
      <c r="Q2403" s="3" t="s">
        <v>42</v>
      </c>
      <c r="R2403" s="3" t="s">
        <v>43</v>
      </c>
      <c r="S2403" s="3" t="s">
        <v>2923</v>
      </c>
      <c r="T2403" s="3">
        <v>5.76</v>
      </c>
      <c r="U2403" s="35" cm="1">
        <f t="array" ref="U2403">INDEX('Pricing Strategy'!$F$4:$F$71,MATCH(1,(Dataset!$O2403='Pricing Strategy'!$B$4:$B$71)*(Dataset!$Q2403='Pricing Strategy'!$C$4:$C$71)*(Dataset!$R2403='Pricing Strategy'!$D$4:$D$71),))</f>
        <v>0.4</v>
      </c>
      <c r="V2403" s="3">
        <f>Dataset!$T2403*(1-Dataset!$U2403)</f>
        <v>3.456</v>
      </c>
    </row>
    <row r="2404" spans="1:22" x14ac:dyDescent="0.3">
      <c r="A2404" s="32"/>
      <c r="C2404" s="3">
        <v>2399</v>
      </c>
      <c r="D2404" s="3" t="s">
        <v>5449</v>
      </c>
      <c r="E2404" s="34">
        <v>43326</v>
      </c>
      <c r="F2404" s="34">
        <v>43328</v>
      </c>
      <c r="G2404" s="3" t="s">
        <v>19</v>
      </c>
      <c r="H2404" s="3" t="s">
        <v>3492</v>
      </c>
      <c r="I2404" s="3" t="s">
        <v>3493</v>
      </c>
      <c r="J2404" s="3" t="s">
        <v>22</v>
      </c>
      <c r="K2404" s="3" t="s">
        <v>23</v>
      </c>
      <c r="L2404" s="3" t="s">
        <v>123</v>
      </c>
      <c r="M2404" s="3" t="s">
        <v>39</v>
      </c>
      <c r="N2404" s="3">
        <v>94109</v>
      </c>
      <c r="O2404" s="3" t="s">
        <v>40</v>
      </c>
      <c r="P2404" s="3" t="s">
        <v>135</v>
      </c>
      <c r="Q2404" s="3" t="s">
        <v>42</v>
      </c>
      <c r="R2404" s="3" t="s">
        <v>64</v>
      </c>
      <c r="S2404" s="3" t="s">
        <v>136</v>
      </c>
      <c r="T2404" s="3">
        <v>16.68</v>
      </c>
      <c r="U2404" s="35" cm="1">
        <f t="array" ref="U2404">INDEX('Pricing Strategy'!$F$4:$F$71,MATCH(1,(Dataset!$O2404='Pricing Strategy'!$B$4:$B$71)*(Dataset!$Q2404='Pricing Strategy'!$C$4:$C$71)*(Dataset!$R2404='Pricing Strategy'!$D$4:$D$71),))</f>
        <v>0.45</v>
      </c>
      <c r="V2404" s="3">
        <f>Dataset!$T2404*(1-Dataset!$U2404)</f>
        <v>9.1740000000000013</v>
      </c>
    </row>
    <row r="2405" spans="1:22" x14ac:dyDescent="0.3">
      <c r="A2405" s="32"/>
      <c r="C2405" s="3">
        <v>2400</v>
      </c>
      <c r="D2405" s="3" t="s">
        <v>5450</v>
      </c>
      <c r="E2405" s="34">
        <v>43352</v>
      </c>
      <c r="F2405" s="34">
        <v>43358</v>
      </c>
      <c r="G2405" s="3" t="s">
        <v>46</v>
      </c>
      <c r="H2405" s="3" t="s">
        <v>979</v>
      </c>
      <c r="I2405" s="3" t="s">
        <v>980</v>
      </c>
      <c r="J2405" s="3" t="s">
        <v>37</v>
      </c>
      <c r="K2405" s="3" t="s">
        <v>23</v>
      </c>
      <c r="L2405" s="3" t="s">
        <v>2582</v>
      </c>
      <c r="M2405" s="3" t="s">
        <v>379</v>
      </c>
      <c r="N2405" s="3">
        <v>29501</v>
      </c>
      <c r="O2405" s="3" t="s">
        <v>26</v>
      </c>
      <c r="P2405" s="3" t="s">
        <v>1691</v>
      </c>
      <c r="Q2405" s="3" t="s">
        <v>42</v>
      </c>
      <c r="R2405" s="3" t="s">
        <v>55</v>
      </c>
      <c r="S2405" s="3" t="s">
        <v>1692</v>
      </c>
      <c r="T2405" s="3">
        <v>628.80999999999995</v>
      </c>
      <c r="U2405" s="35" cm="1">
        <f t="array" ref="U2405">INDEX('Pricing Strategy'!$F$4:$F$71,MATCH(1,(Dataset!$O2405='Pricing Strategy'!$B$4:$B$71)*(Dataset!$Q2405='Pricing Strategy'!$C$4:$C$71)*(Dataset!$R2405='Pricing Strategy'!$D$4:$D$71),))</f>
        <v>0.35</v>
      </c>
      <c r="V2405" s="3">
        <f>Dataset!$T2405*(1-Dataset!$U2405)</f>
        <v>408.72649999999999</v>
      </c>
    </row>
    <row r="2406" spans="1:22" x14ac:dyDescent="0.3">
      <c r="A2406" s="32"/>
      <c r="C2406" s="3">
        <v>2401</v>
      </c>
      <c r="D2406" s="3" t="s">
        <v>5450</v>
      </c>
      <c r="E2406" s="34">
        <v>43352</v>
      </c>
      <c r="F2406" s="34">
        <v>43358</v>
      </c>
      <c r="G2406" s="3" t="s">
        <v>46</v>
      </c>
      <c r="H2406" s="3" t="s">
        <v>979</v>
      </c>
      <c r="I2406" s="3" t="s">
        <v>980</v>
      </c>
      <c r="J2406" s="3" t="s">
        <v>37</v>
      </c>
      <c r="K2406" s="3" t="s">
        <v>23</v>
      </c>
      <c r="L2406" s="3" t="s">
        <v>2582</v>
      </c>
      <c r="M2406" s="3" t="s">
        <v>379</v>
      </c>
      <c r="N2406" s="3">
        <v>29501</v>
      </c>
      <c r="O2406" s="3" t="s">
        <v>26</v>
      </c>
      <c r="P2406" s="3" t="s">
        <v>3984</v>
      </c>
      <c r="Q2406" s="3" t="s">
        <v>42</v>
      </c>
      <c r="R2406" s="3" t="s">
        <v>55</v>
      </c>
      <c r="S2406" s="3" t="s">
        <v>3985</v>
      </c>
      <c r="T2406" s="3">
        <v>56.45</v>
      </c>
      <c r="U2406" s="35" cm="1">
        <f t="array" ref="U2406">INDEX('Pricing Strategy'!$F$4:$F$71,MATCH(1,(Dataset!$O2406='Pricing Strategy'!$B$4:$B$71)*(Dataset!$Q2406='Pricing Strategy'!$C$4:$C$71)*(Dataset!$R2406='Pricing Strategy'!$D$4:$D$71),))</f>
        <v>0.35</v>
      </c>
      <c r="V2406" s="3">
        <f>Dataset!$T2406*(1-Dataset!$U2406)</f>
        <v>36.692500000000003</v>
      </c>
    </row>
    <row r="2407" spans="1:22" x14ac:dyDescent="0.3">
      <c r="A2407" s="32"/>
      <c r="C2407" s="3">
        <v>2402</v>
      </c>
      <c r="D2407" s="3" t="s">
        <v>5451</v>
      </c>
      <c r="E2407" s="34">
        <v>43191</v>
      </c>
      <c r="F2407" s="34">
        <v>43194</v>
      </c>
      <c r="G2407" s="3" t="s">
        <v>19</v>
      </c>
      <c r="H2407" s="3" t="s">
        <v>4714</v>
      </c>
      <c r="I2407" s="3" t="s">
        <v>4715</v>
      </c>
      <c r="J2407" s="3" t="s">
        <v>22</v>
      </c>
      <c r="K2407" s="3" t="s">
        <v>23</v>
      </c>
      <c r="L2407" s="3" t="s">
        <v>314</v>
      </c>
      <c r="M2407" s="3" t="s">
        <v>593</v>
      </c>
      <c r="N2407" s="3">
        <v>65807</v>
      </c>
      <c r="O2407" s="3" t="s">
        <v>101</v>
      </c>
      <c r="P2407" s="3" t="s">
        <v>3732</v>
      </c>
      <c r="Q2407" s="3" t="s">
        <v>42</v>
      </c>
      <c r="R2407" s="3" t="s">
        <v>55</v>
      </c>
      <c r="S2407" s="3" t="s">
        <v>3733</v>
      </c>
      <c r="T2407" s="3">
        <v>94.2</v>
      </c>
      <c r="U2407" s="35" cm="1">
        <f t="array" ref="U2407">INDEX('Pricing Strategy'!$F$4:$F$71,MATCH(1,(Dataset!$O2407='Pricing Strategy'!$B$4:$B$71)*(Dataset!$Q2407='Pricing Strategy'!$C$4:$C$71)*(Dataset!$R2407='Pricing Strategy'!$D$4:$D$71),))</f>
        <v>0.4</v>
      </c>
      <c r="V2407" s="3">
        <f>Dataset!$T2407*(1-Dataset!$U2407)</f>
        <v>56.52</v>
      </c>
    </row>
    <row r="2408" spans="1:22" x14ac:dyDescent="0.3">
      <c r="A2408" s="32"/>
      <c r="C2408" s="3">
        <v>2403</v>
      </c>
      <c r="D2408" s="3" t="s">
        <v>5451</v>
      </c>
      <c r="E2408" s="34">
        <v>43191</v>
      </c>
      <c r="F2408" s="34">
        <v>43194</v>
      </c>
      <c r="G2408" s="3" t="s">
        <v>19</v>
      </c>
      <c r="H2408" s="3" t="s">
        <v>4714</v>
      </c>
      <c r="I2408" s="3" t="s">
        <v>4715</v>
      </c>
      <c r="J2408" s="3" t="s">
        <v>22</v>
      </c>
      <c r="K2408" s="3" t="s">
        <v>23</v>
      </c>
      <c r="L2408" s="3" t="s">
        <v>314</v>
      </c>
      <c r="M2408" s="3" t="s">
        <v>593</v>
      </c>
      <c r="N2408" s="3">
        <v>65807</v>
      </c>
      <c r="O2408" s="3" t="s">
        <v>101</v>
      </c>
      <c r="P2408" s="3" t="s">
        <v>666</v>
      </c>
      <c r="Q2408" s="3" t="s">
        <v>42</v>
      </c>
      <c r="R2408" s="3" t="s">
        <v>169</v>
      </c>
      <c r="S2408" s="3" t="s">
        <v>667</v>
      </c>
      <c r="T2408" s="3">
        <v>28.4</v>
      </c>
      <c r="U2408" s="35" cm="1">
        <f t="array" ref="U2408">INDEX('Pricing Strategy'!$F$4:$F$71,MATCH(1,(Dataset!$O2408='Pricing Strategy'!$B$4:$B$71)*(Dataset!$Q2408='Pricing Strategy'!$C$4:$C$71)*(Dataset!$R2408='Pricing Strategy'!$D$4:$D$71),))</f>
        <v>0.3</v>
      </c>
      <c r="V2408" s="3">
        <f>Dataset!$T2408*(1-Dataset!$U2408)</f>
        <v>19.88</v>
      </c>
    </row>
    <row r="2409" spans="1:22" x14ac:dyDescent="0.3">
      <c r="A2409" s="32"/>
      <c r="C2409" s="3">
        <v>2404</v>
      </c>
      <c r="D2409" s="3" t="s">
        <v>5452</v>
      </c>
      <c r="E2409" s="34">
        <v>43005</v>
      </c>
      <c r="F2409" s="34">
        <v>43011</v>
      </c>
      <c r="G2409" s="3" t="s">
        <v>46</v>
      </c>
      <c r="H2409" s="3" t="s">
        <v>3750</v>
      </c>
      <c r="I2409" s="3" t="s">
        <v>3751</v>
      </c>
      <c r="J2409" s="3" t="s">
        <v>37</v>
      </c>
      <c r="K2409" s="3" t="s">
        <v>23</v>
      </c>
      <c r="L2409" s="3" t="s">
        <v>1683</v>
      </c>
      <c r="M2409" s="3" t="s">
        <v>100</v>
      </c>
      <c r="N2409" s="3">
        <v>77340</v>
      </c>
      <c r="O2409" s="3" t="s">
        <v>101</v>
      </c>
      <c r="P2409" s="3" t="s">
        <v>5453</v>
      </c>
      <c r="Q2409" s="3" t="s">
        <v>28</v>
      </c>
      <c r="R2409" s="3" t="s">
        <v>29</v>
      </c>
      <c r="S2409" s="3" t="s">
        <v>5454</v>
      </c>
      <c r="T2409" s="3">
        <v>956.66480000000001</v>
      </c>
      <c r="U2409" s="35" cm="1">
        <f t="array" ref="U2409">INDEX('Pricing Strategy'!$F$4:$F$71,MATCH(1,(Dataset!$O2409='Pricing Strategy'!$B$4:$B$71)*(Dataset!$Q2409='Pricing Strategy'!$C$4:$C$71)*(Dataset!$R2409='Pricing Strategy'!$D$4:$D$71),))</f>
        <v>0.4</v>
      </c>
      <c r="V2409" s="3">
        <f>Dataset!$T2409*(1-Dataset!$U2409)</f>
        <v>573.99887999999999</v>
      </c>
    </row>
    <row r="2410" spans="1:22" x14ac:dyDescent="0.3">
      <c r="A2410" s="32"/>
      <c r="C2410" s="3">
        <v>2405</v>
      </c>
      <c r="D2410" s="3" t="s">
        <v>5455</v>
      </c>
      <c r="E2410" s="34">
        <v>43380</v>
      </c>
      <c r="F2410" s="34">
        <v>43384</v>
      </c>
      <c r="G2410" s="3" t="s">
        <v>46</v>
      </c>
      <c r="H2410" s="3" t="s">
        <v>1798</v>
      </c>
      <c r="I2410" s="3" t="s">
        <v>1799</v>
      </c>
      <c r="J2410" s="3" t="s">
        <v>22</v>
      </c>
      <c r="K2410" s="3" t="s">
        <v>23</v>
      </c>
      <c r="L2410" s="3" t="s">
        <v>38</v>
      </c>
      <c r="M2410" s="3" t="s">
        <v>39</v>
      </c>
      <c r="N2410" s="3">
        <v>90045</v>
      </c>
      <c r="O2410" s="3" t="s">
        <v>40</v>
      </c>
      <c r="P2410" s="3" t="s">
        <v>2708</v>
      </c>
      <c r="Q2410" s="3" t="s">
        <v>67</v>
      </c>
      <c r="R2410" s="3" t="s">
        <v>157</v>
      </c>
      <c r="S2410" s="3" t="s">
        <v>2709</v>
      </c>
      <c r="T2410" s="3">
        <v>1115.9100000000001</v>
      </c>
      <c r="U2410" s="35" cm="1">
        <f t="array" ref="U2410">INDEX('Pricing Strategy'!$F$4:$F$71,MATCH(1,(Dataset!$O2410='Pricing Strategy'!$B$4:$B$71)*(Dataset!$Q2410='Pricing Strategy'!$C$4:$C$71)*(Dataset!$R2410='Pricing Strategy'!$D$4:$D$71),))</f>
        <v>0.45</v>
      </c>
      <c r="V2410" s="3">
        <f>Dataset!$T2410*(1-Dataset!$U2410)</f>
        <v>613.7505000000001</v>
      </c>
    </row>
    <row r="2411" spans="1:22" x14ac:dyDescent="0.3">
      <c r="A2411" s="32"/>
      <c r="C2411" s="3">
        <v>2406</v>
      </c>
      <c r="D2411" s="3" t="s">
        <v>5455</v>
      </c>
      <c r="E2411" s="34">
        <v>43380</v>
      </c>
      <c r="F2411" s="34">
        <v>43384</v>
      </c>
      <c r="G2411" s="3" t="s">
        <v>46</v>
      </c>
      <c r="H2411" s="3" t="s">
        <v>1798</v>
      </c>
      <c r="I2411" s="3" t="s">
        <v>1799</v>
      </c>
      <c r="J2411" s="3" t="s">
        <v>22</v>
      </c>
      <c r="K2411" s="3" t="s">
        <v>23</v>
      </c>
      <c r="L2411" s="3" t="s">
        <v>38</v>
      </c>
      <c r="M2411" s="3" t="s">
        <v>39</v>
      </c>
      <c r="N2411" s="3">
        <v>90045</v>
      </c>
      <c r="O2411" s="3" t="s">
        <v>40</v>
      </c>
      <c r="P2411" s="3" t="s">
        <v>1784</v>
      </c>
      <c r="Q2411" s="3" t="s">
        <v>67</v>
      </c>
      <c r="R2411" s="3" t="s">
        <v>68</v>
      </c>
      <c r="S2411" s="3" t="s">
        <v>1785</v>
      </c>
      <c r="T2411" s="3">
        <v>128.744</v>
      </c>
      <c r="U2411" s="35" cm="1">
        <f t="array" ref="U2411">INDEX('Pricing Strategy'!$F$4:$F$71,MATCH(1,(Dataset!$O2411='Pricing Strategy'!$B$4:$B$71)*(Dataset!$Q2411='Pricing Strategy'!$C$4:$C$71)*(Dataset!$R2411='Pricing Strategy'!$D$4:$D$71),))</f>
        <v>0.4</v>
      </c>
      <c r="V2411" s="3">
        <f>Dataset!$T2411*(1-Dataset!$U2411)</f>
        <v>77.246399999999994</v>
      </c>
    </row>
    <row r="2412" spans="1:22" x14ac:dyDescent="0.3">
      <c r="A2412" s="32"/>
      <c r="C2412" s="3">
        <v>2407</v>
      </c>
      <c r="D2412" s="3" t="s">
        <v>5455</v>
      </c>
      <c r="E2412" s="34">
        <v>43380</v>
      </c>
      <c r="F2412" s="34">
        <v>43384</v>
      </c>
      <c r="G2412" s="3" t="s">
        <v>46</v>
      </c>
      <c r="H2412" s="3" t="s">
        <v>1798</v>
      </c>
      <c r="I2412" s="3" t="s">
        <v>1799</v>
      </c>
      <c r="J2412" s="3" t="s">
        <v>22</v>
      </c>
      <c r="K2412" s="3" t="s">
        <v>23</v>
      </c>
      <c r="L2412" s="3" t="s">
        <v>38</v>
      </c>
      <c r="M2412" s="3" t="s">
        <v>39</v>
      </c>
      <c r="N2412" s="3">
        <v>90045</v>
      </c>
      <c r="O2412" s="3" t="s">
        <v>40</v>
      </c>
      <c r="P2412" s="3" t="s">
        <v>1234</v>
      </c>
      <c r="Q2412" s="3" t="s">
        <v>67</v>
      </c>
      <c r="R2412" s="3" t="s">
        <v>68</v>
      </c>
      <c r="S2412" s="3" t="s">
        <v>1235</v>
      </c>
      <c r="T2412" s="3">
        <v>79.92</v>
      </c>
      <c r="U2412" s="35" cm="1">
        <f t="array" ref="U2412">INDEX('Pricing Strategy'!$F$4:$F$71,MATCH(1,(Dataset!$O2412='Pricing Strategy'!$B$4:$B$71)*(Dataset!$Q2412='Pricing Strategy'!$C$4:$C$71)*(Dataset!$R2412='Pricing Strategy'!$D$4:$D$71),))</f>
        <v>0.4</v>
      </c>
      <c r="V2412" s="3">
        <f>Dataset!$T2412*(1-Dataset!$U2412)</f>
        <v>47.951999999999998</v>
      </c>
    </row>
    <row r="2413" spans="1:22" x14ac:dyDescent="0.3">
      <c r="A2413" s="32"/>
      <c r="C2413" s="3">
        <v>2408</v>
      </c>
      <c r="D2413" s="3" t="s">
        <v>5456</v>
      </c>
      <c r="E2413" s="34">
        <v>43120</v>
      </c>
      <c r="F2413" s="34">
        <v>43125</v>
      </c>
      <c r="G2413" s="3" t="s">
        <v>46</v>
      </c>
      <c r="H2413" s="3" t="s">
        <v>5457</v>
      </c>
      <c r="I2413" s="3" t="s">
        <v>5458</v>
      </c>
      <c r="J2413" s="3" t="s">
        <v>22</v>
      </c>
      <c r="K2413" s="3" t="s">
        <v>23</v>
      </c>
      <c r="L2413" s="3" t="s">
        <v>123</v>
      </c>
      <c r="M2413" s="3" t="s">
        <v>39</v>
      </c>
      <c r="N2413" s="3">
        <v>94122</v>
      </c>
      <c r="O2413" s="3" t="s">
        <v>40</v>
      </c>
      <c r="P2413" s="3" t="s">
        <v>4646</v>
      </c>
      <c r="Q2413" s="3" t="s">
        <v>42</v>
      </c>
      <c r="R2413" s="3" t="s">
        <v>64</v>
      </c>
      <c r="S2413" s="3" t="s">
        <v>3040</v>
      </c>
      <c r="T2413" s="3">
        <v>24.2</v>
      </c>
      <c r="U2413" s="35" cm="1">
        <f t="array" ref="U2413">INDEX('Pricing Strategy'!$F$4:$F$71,MATCH(1,(Dataset!$O2413='Pricing Strategy'!$B$4:$B$71)*(Dataset!$Q2413='Pricing Strategy'!$C$4:$C$71)*(Dataset!$R2413='Pricing Strategy'!$D$4:$D$71),))</f>
        <v>0.45</v>
      </c>
      <c r="V2413" s="3">
        <f>Dataset!$T2413*(1-Dataset!$U2413)</f>
        <v>13.31</v>
      </c>
    </row>
    <row r="2414" spans="1:22" x14ac:dyDescent="0.3">
      <c r="A2414" s="32"/>
      <c r="C2414" s="3">
        <v>2409</v>
      </c>
      <c r="D2414" s="3" t="s">
        <v>5456</v>
      </c>
      <c r="E2414" s="34">
        <v>43120</v>
      </c>
      <c r="F2414" s="34">
        <v>43125</v>
      </c>
      <c r="G2414" s="3" t="s">
        <v>46</v>
      </c>
      <c r="H2414" s="3" t="s">
        <v>5457</v>
      </c>
      <c r="I2414" s="3" t="s">
        <v>5458</v>
      </c>
      <c r="J2414" s="3" t="s">
        <v>22</v>
      </c>
      <c r="K2414" s="3" t="s">
        <v>23</v>
      </c>
      <c r="L2414" s="3" t="s">
        <v>123</v>
      </c>
      <c r="M2414" s="3" t="s">
        <v>39</v>
      </c>
      <c r="N2414" s="3">
        <v>94122</v>
      </c>
      <c r="O2414" s="3" t="s">
        <v>40</v>
      </c>
      <c r="P2414" s="3" t="s">
        <v>5459</v>
      </c>
      <c r="Q2414" s="3" t="s">
        <v>67</v>
      </c>
      <c r="R2414" s="3" t="s">
        <v>68</v>
      </c>
      <c r="S2414" s="3" t="s">
        <v>5460</v>
      </c>
      <c r="T2414" s="3">
        <v>359.976</v>
      </c>
      <c r="U2414" s="35" cm="1">
        <f t="array" ref="U2414">INDEX('Pricing Strategy'!$F$4:$F$71,MATCH(1,(Dataset!$O2414='Pricing Strategy'!$B$4:$B$71)*(Dataset!$Q2414='Pricing Strategy'!$C$4:$C$71)*(Dataset!$R2414='Pricing Strategy'!$D$4:$D$71),))</f>
        <v>0.4</v>
      </c>
      <c r="V2414" s="3">
        <f>Dataset!$T2414*(1-Dataset!$U2414)</f>
        <v>215.98560000000001</v>
      </c>
    </row>
    <row r="2415" spans="1:22" x14ac:dyDescent="0.3">
      <c r="A2415" s="32"/>
      <c r="C2415" s="3">
        <v>2410</v>
      </c>
      <c r="D2415" s="3" t="s">
        <v>5461</v>
      </c>
      <c r="E2415" s="34">
        <v>43182</v>
      </c>
      <c r="F2415" s="34">
        <v>43184</v>
      </c>
      <c r="G2415" s="3" t="s">
        <v>184</v>
      </c>
      <c r="H2415" s="3" t="s">
        <v>2793</v>
      </c>
      <c r="I2415" s="3" t="s">
        <v>2794</v>
      </c>
      <c r="J2415" s="3" t="s">
        <v>98</v>
      </c>
      <c r="K2415" s="3" t="s">
        <v>23</v>
      </c>
      <c r="L2415" s="3" t="s">
        <v>123</v>
      </c>
      <c r="M2415" s="3" t="s">
        <v>39</v>
      </c>
      <c r="N2415" s="3">
        <v>94122</v>
      </c>
      <c r="O2415" s="3" t="s">
        <v>40</v>
      </c>
      <c r="P2415" s="3" t="s">
        <v>4362</v>
      </c>
      <c r="Q2415" s="3" t="s">
        <v>28</v>
      </c>
      <c r="R2415" s="3" t="s">
        <v>61</v>
      </c>
      <c r="S2415" s="3" t="s">
        <v>4363</v>
      </c>
      <c r="T2415" s="3">
        <v>211.84</v>
      </c>
      <c r="U2415" s="35" cm="1">
        <f t="array" ref="U2415">INDEX('Pricing Strategy'!$F$4:$F$71,MATCH(1,(Dataset!$O2415='Pricing Strategy'!$B$4:$B$71)*(Dataset!$Q2415='Pricing Strategy'!$C$4:$C$71)*(Dataset!$R2415='Pricing Strategy'!$D$4:$D$71),))</f>
        <v>0.4</v>
      </c>
      <c r="V2415" s="3">
        <f>Dataset!$T2415*(1-Dataset!$U2415)</f>
        <v>127.104</v>
      </c>
    </row>
    <row r="2416" spans="1:22" x14ac:dyDescent="0.3">
      <c r="A2416" s="32"/>
      <c r="C2416" s="3">
        <v>2411</v>
      </c>
      <c r="D2416" s="3" t="s">
        <v>5462</v>
      </c>
      <c r="E2416" s="34">
        <v>42217</v>
      </c>
      <c r="F2416" s="34">
        <v>42222</v>
      </c>
      <c r="G2416" s="3" t="s">
        <v>46</v>
      </c>
      <c r="H2416" s="3" t="s">
        <v>2958</v>
      </c>
      <c r="I2416" s="3" t="s">
        <v>2959</v>
      </c>
      <c r="J2416" s="3" t="s">
        <v>98</v>
      </c>
      <c r="K2416" s="3" t="s">
        <v>23</v>
      </c>
      <c r="L2416" s="3" t="s">
        <v>142</v>
      </c>
      <c r="M2416" s="3" t="s">
        <v>143</v>
      </c>
      <c r="N2416" s="3">
        <v>19120</v>
      </c>
      <c r="O2416" s="3" t="s">
        <v>144</v>
      </c>
      <c r="P2416" s="3" t="s">
        <v>4193</v>
      </c>
      <c r="Q2416" s="3" t="s">
        <v>42</v>
      </c>
      <c r="R2416" s="3" t="s">
        <v>265</v>
      </c>
      <c r="S2416" s="3" t="s">
        <v>4194</v>
      </c>
      <c r="T2416" s="3">
        <v>5.68</v>
      </c>
      <c r="U2416" s="35" cm="1">
        <f t="array" ref="U2416">INDEX('Pricing Strategy'!$F$4:$F$71,MATCH(1,(Dataset!$O2416='Pricing Strategy'!$B$4:$B$71)*(Dataset!$Q2416='Pricing Strategy'!$C$4:$C$71)*(Dataset!$R2416='Pricing Strategy'!$D$4:$D$71),))</f>
        <v>0.4</v>
      </c>
      <c r="V2416" s="3">
        <f>Dataset!$T2416*(1-Dataset!$U2416)</f>
        <v>3.4079999999999999</v>
      </c>
    </row>
    <row r="2417" spans="1:22" x14ac:dyDescent="0.3">
      <c r="A2417" s="32"/>
      <c r="C2417" s="3">
        <v>2412</v>
      </c>
      <c r="D2417" s="3" t="s">
        <v>5463</v>
      </c>
      <c r="E2417" s="34">
        <v>42528</v>
      </c>
      <c r="F2417" s="34">
        <v>42530</v>
      </c>
      <c r="G2417" s="3" t="s">
        <v>19</v>
      </c>
      <c r="H2417" s="3" t="s">
        <v>5464</v>
      </c>
      <c r="I2417" s="3" t="s">
        <v>5465</v>
      </c>
      <c r="J2417" s="3" t="s">
        <v>37</v>
      </c>
      <c r="K2417" s="3" t="s">
        <v>23</v>
      </c>
      <c r="L2417" s="3" t="s">
        <v>38</v>
      </c>
      <c r="M2417" s="3" t="s">
        <v>39</v>
      </c>
      <c r="N2417" s="3">
        <v>90036</v>
      </c>
      <c r="O2417" s="3" t="s">
        <v>40</v>
      </c>
      <c r="P2417" s="3" t="s">
        <v>2429</v>
      </c>
      <c r="Q2417" s="3" t="s">
        <v>42</v>
      </c>
      <c r="R2417" s="3" t="s">
        <v>71</v>
      </c>
      <c r="S2417" s="3" t="s">
        <v>2430</v>
      </c>
      <c r="T2417" s="3">
        <v>7.52</v>
      </c>
      <c r="U2417" s="35" cm="1">
        <f t="array" ref="U2417">INDEX('Pricing Strategy'!$F$4:$F$71,MATCH(1,(Dataset!$O2417='Pricing Strategy'!$B$4:$B$71)*(Dataset!$Q2417='Pricing Strategy'!$C$4:$C$71)*(Dataset!$R2417='Pricing Strategy'!$D$4:$D$71),))</f>
        <v>0.4</v>
      </c>
      <c r="V2417" s="3">
        <f>Dataset!$T2417*(1-Dataset!$U2417)</f>
        <v>4.5119999999999996</v>
      </c>
    </row>
    <row r="2418" spans="1:22" x14ac:dyDescent="0.3">
      <c r="A2418" s="32"/>
      <c r="C2418" s="3">
        <v>2413</v>
      </c>
      <c r="D2418" s="3" t="s">
        <v>5466</v>
      </c>
      <c r="E2418" s="34">
        <v>42320</v>
      </c>
      <c r="F2418" s="34">
        <v>42324</v>
      </c>
      <c r="G2418" s="3" t="s">
        <v>46</v>
      </c>
      <c r="H2418" s="3" t="s">
        <v>2900</v>
      </c>
      <c r="I2418" s="3" t="s">
        <v>2901</v>
      </c>
      <c r="J2418" s="3" t="s">
        <v>22</v>
      </c>
      <c r="K2418" s="3" t="s">
        <v>23</v>
      </c>
      <c r="L2418" s="3" t="s">
        <v>38</v>
      </c>
      <c r="M2418" s="3" t="s">
        <v>39</v>
      </c>
      <c r="N2418" s="3">
        <v>90045</v>
      </c>
      <c r="O2418" s="3" t="s">
        <v>40</v>
      </c>
      <c r="P2418" s="3" t="s">
        <v>1421</v>
      </c>
      <c r="Q2418" s="3" t="s">
        <v>42</v>
      </c>
      <c r="R2418" s="3" t="s">
        <v>86</v>
      </c>
      <c r="S2418" s="3" t="s">
        <v>1422</v>
      </c>
      <c r="T2418" s="3">
        <v>11.96</v>
      </c>
      <c r="U2418" s="35" cm="1">
        <f t="array" ref="U2418">INDEX('Pricing Strategy'!$F$4:$F$71,MATCH(1,(Dataset!$O2418='Pricing Strategy'!$B$4:$B$71)*(Dataset!$Q2418='Pricing Strategy'!$C$4:$C$71)*(Dataset!$R2418='Pricing Strategy'!$D$4:$D$71),))</f>
        <v>0.4</v>
      </c>
      <c r="V2418" s="3">
        <f>Dataset!$T2418*(1-Dataset!$U2418)</f>
        <v>7.1760000000000002</v>
      </c>
    </row>
    <row r="2419" spans="1:22" x14ac:dyDescent="0.3">
      <c r="A2419" s="32"/>
      <c r="C2419" s="3">
        <v>2414</v>
      </c>
      <c r="D2419" s="3" t="s">
        <v>5466</v>
      </c>
      <c r="E2419" s="34">
        <v>42320</v>
      </c>
      <c r="F2419" s="34">
        <v>42324</v>
      </c>
      <c r="G2419" s="3" t="s">
        <v>46</v>
      </c>
      <c r="H2419" s="3" t="s">
        <v>2900</v>
      </c>
      <c r="I2419" s="3" t="s">
        <v>2901</v>
      </c>
      <c r="J2419" s="3" t="s">
        <v>22</v>
      </c>
      <c r="K2419" s="3" t="s">
        <v>23</v>
      </c>
      <c r="L2419" s="3" t="s">
        <v>38</v>
      </c>
      <c r="M2419" s="3" t="s">
        <v>39</v>
      </c>
      <c r="N2419" s="3">
        <v>90045</v>
      </c>
      <c r="O2419" s="3" t="s">
        <v>40</v>
      </c>
      <c r="P2419" s="3" t="s">
        <v>2879</v>
      </c>
      <c r="Q2419" s="3" t="s">
        <v>28</v>
      </c>
      <c r="R2419" s="3" t="s">
        <v>52</v>
      </c>
      <c r="S2419" s="3" t="s">
        <v>2880</v>
      </c>
      <c r="T2419" s="3">
        <v>629.06399999999996</v>
      </c>
      <c r="U2419" s="35" cm="1">
        <f t="array" ref="U2419">INDEX('Pricing Strategy'!$F$4:$F$71,MATCH(1,(Dataset!$O2419='Pricing Strategy'!$B$4:$B$71)*(Dataset!$Q2419='Pricing Strategy'!$C$4:$C$71)*(Dataset!$R2419='Pricing Strategy'!$D$4:$D$71),))</f>
        <v>0.45</v>
      </c>
      <c r="V2419" s="3">
        <f>Dataset!$T2419*(1-Dataset!$U2419)</f>
        <v>345.98520000000002</v>
      </c>
    </row>
    <row r="2420" spans="1:22" x14ac:dyDescent="0.3">
      <c r="A2420" s="32"/>
      <c r="C2420" s="3">
        <v>2415</v>
      </c>
      <c r="D2420" s="3" t="s">
        <v>5467</v>
      </c>
      <c r="E2420" s="34">
        <v>43098</v>
      </c>
      <c r="F2420" s="34">
        <v>43102</v>
      </c>
      <c r="G2420" s="3" t="s">
        <v>46</v>
      </c>
      <c r="H2420" s="3" t="s">
        <v>1555</v>
      </c>
      <c r="I2420" s="3" t="s">
        <v>1556</v>
      </c>
      <c r="J2420" s="3" t="s">
        <v>22</v>
      </c>
      <c r="K2420" s="3" t="s">
        <v>23</v>
      </c>
      <c r="L2420" s="3" t="s">
        <v>2551</v>
      </c>
      <c r="M2420" s="3" t="s">
        <v>110</v>
      </c>
      <c r="N2420" s="3">
        <v>53209</v>
      </c>
      <c r="O2420" s="3" t="s">
        <v>101</v>
      </c>
      <c r="P2420" s="3" t="s">
        <v>5401</v>
      </c>
      <c r="Q2420" s="3" t="s">
        <v>28</v>
      </c>
      <c r="R2420" s="3" t="s">
        <v>32</v>
      </c>
      <c r="S2420" s="3" t="s">
        <v>5402</v>
      </c>
      <c r="T2420" s="3">
        <v>754.45</v>
      </c>
      <c r="U2420" s="35" cm="1">
        <f t="array" ref="U2420">INDEX('Pricing Strategy'!$F$4:$F$71,MATCH(1,(Dataset!$O2420='Pricing Strategy'!$B$4:$B$71)*(Dataset!$Q2420='Pricing Strategy'!$C$4:$C$71)*(Dataset!$R2420='Pricing Strategy'!$D$4:$D$71),))</f>
        <v>0.35</v>
      </c>
      <c r="V2420" s="3">
        <f>Dataset!$T2420*(1-Dataset!$U2420)</f>
        <v>490.39250000000004</v>
      </c>
    </row>
    <row r="2421" spans="1:22" x14ac:dyDescent="0.3">
      <c r="A2421" s="32"/>
      <c r="C2421" s="3">
        <v>2416</v>
      </c>
      <c r="D2421" s="3" t="s">
        <v>5468</v>
      </c>
      <c r="E2421" s="34">
        <v>42557</v>
      </c>
      <c r="F2421" s="34">
        <v>42562</v>
      </c>
      <c r="G2421" s="3" t="s">
        <v>46</v>
      </c>
      <c r="H2421" s="3" t="s">
        <v>3796</v>
      </c>
      <c r="I2421" s="3" t="s">
        <v>3797</v>
      </c>
      <c r="J2421" s="3" t="s">
        <v>98</v>
      </c>
      <c r="K2421" s="3" t="s">
        <v>23</v>
      </c>
      <c r="L2421" s="3" t="s">
        <v>5469</v>
      </c>
      <c r="M2421" s="3" t="s">
        <v>1245</v>
      </c>
      <c r="N2421" s="3">
        <v>1040</v>
      </c>
      <c r="O2421" s="3" t="s">
        <v>144</v>
      </c>
      <c r="P2421" s="3" t="s">
        <v>1617</v>
      </c>
      <c r="Q2421" s="3" t="s">
        <v>28</v>
      </c>
      <c r="R2421" s="3" t="s">
        <v>29</v>
      </c>
      <c r="S2421" s="3" t="s">
        <v>1618</v>
      </c>
      <c r="T2421" s="3">
        <v>301.95999999999998</v>
      </c>
      <c r="U2421" s="35" cm="1">
        <f t="array" ref="U2421">INDEX('Pricing Strategy'!$F$4:$F$71,MATCH(1,(Dataset!$O2421='Pricing Strategy'!$B$4:$B$71)*(Dataset!$Q2421='Pricing Strategy'!$C$4:$C$71)*(Dataset!$R2421='Pricing Strategy'!$D$4:$D$71),))</f>
        <v>0.5</v>
      </c>
      <c r="V2421" s="3">
        <f>Dataset!$T2421*(1-Dataset!$U2421)</f>
        <v>150.97999999999999</v>
      </c>
    </row>
    <row r="2422" spans="1:22" x14ac:dyDescent="0.3">
      <c r="A2422" s="32"/>
      <c r="C2422" s="3">
        <v>2417</v>
      </c>
      <c r="D2422" s="3" t="s">
        <v>5470</v>
      </c>
      <c r="E2422" s="34">
        <v>43385</v>
      </c>
      <c r="F2422" s="34">
        <v>43391</v>
      </c>
      <c r="G2422" s="3" t="s">
        <v>46</v>
      </c>
      <c r="H2422" s="3" t="s">
        <v>5471</v>
      </c>
      <c r="I2422" s="3" t="s">
        <v>5472</v>
      </c>
      <c r="J2422" s="3" t="s">
        <v>37</v>
      </c>
      <c r="K2422" s="3" t="s">
        <v>23</v>
      </c>
      <c r="L2422" s="3" t="s">
        <v>5473</v>
      </c>
      <c r="M2422" s="3" t="s">
        <v>665</v>
      </c>
      <c r="N2422" s="3">
        <v>87105</v>
      </c>
      <c r="O2422" s="3" t="s">
        <v>40</v>
      </c>
      <c r="P2422" s="3" t="s">
        <v>4818</v>
      </c>
      <c r="Q2422" s="3" t="s">
        <v>67</v>
      </c>
      <c r="R2422" s="3" t="s">
        <v>157</v>
      </c>
      <c r="S2422" s="3" t="s">
        <v>4819</v>
      </c>
      <c r="T2422" s="3">
        <v>595</v>
      </c>
      <c r="U2422" s="35" cm="1">
        <f t="array" ref="U2422">INDEX('Pricing Strategy'!$F$4:$F$71,MATCH(1,(Dataset!$O2422='Pricing Strategy'!$B$4:$B$71)*(Dataset!$Q2422='Pricing Strategy'!$C$4:$C$71)*(Dataset!$R2422='Pricing Strategy'!$D$4:$D$71),))</f>
        <v>0.45</v>
      </c>
      <c r="V2422" s="3">
        <f>Dataset!$T2422*(1-Dataset!$U2422)</f>
        <v>327.25</v>
      </c>
    </row>
    <row r="2423" spans="1:22" x14ac:dyDescent="0.3">
      <c r="A2423" s="32"/>
      <c r="C2423" s="3">
        <v>2418</v>
      </c>
      <c r="D2423" s="3" t="s">
        <v>5470</v>
      </c>
      <c r="E2423" s="34">
        <v>43385</v>
      </c>
      <c r="F2423" s="34">
        <v>43391</v>
      </c>
      <c r="G2423" s="3" t="s">
        <v>46</v>
      </c>
      <c r="H2423" s="3" t="s">
        <v>5471</v>
      </c>
      <c r="I2423" s="3" t="s">
        <v>5472</v>
      </c>
      <c r="J2423" s="3" t="s">
        <v>37</v>
      </c>
      <c r="K2423" s="3" t="s">
        <v>23</v>
      </c>
      <c r="L2423" s="3" t="s">
        <v>5473</v>
      </c>
      <c r="M2423" s="3" t="s">
        <v>665</v>
      </c>
      <c r="N2423" s="3">
        <v>87105</v>
      </c>
      <c r="O2423" s="3" t="s">
        <v>40</v>
      </c>
      <c r="P2423" s="3" t="s">
        <v>4807</v>
      </c>
      <c r="Q2423" s="3" t="s">
        <v>42</v>
      </c>
      <c r="R2423" s="3" t="s">
        <v>71</v>
      </c>
      <c r="S2423" s="3" t="s">
        <v>4808</v>
      </c>
      <c r="T2423" s="3">
        <v>79.872</v>
      </c>
      <c r="U2423" s="35" cm="1">
        <f t="array" ref="U2423">INDEX('Pricing Strategy'!$F$4:$F$71,MATCH(1,(Dataset!$O2423='Pricing Strategy'!$B$4:$B$71)*(Dataset!$Q2423='Pricing Strategy'!$C$4:$C$71)*(Dataset!$R2423='Pricing Strategy'!$D$4:$D$71),))</f>
        <v>0.4</v>
      </c>
      <c r="V2423" s="3">
        <f>Dataset!$T2423*(1-Dataset!$U2423)</f>
        <v>47.923200000000001</v>
      </c>
    </row>
    <row r="2424" spans="1:22" x14ac:dyDescent="0.3">
      <c r="A2424" s="32"/>
      <c r="C2424" s="3">
        <v>2419</v>
      </c>
      <c r="D2424" s="3" t="s">
        <v>5474</v>
      </c>
      <c r="E2424" s="34">
        <v>42876</v>
      </c>
      <c r="F2424" s="34">
        <v>42883</v>
      </c>
      <c r="G2424" s="3" t="s">
        <v>46</v>
      </c>
      <c r="H2424" s="3" t="s">
        <v>204</v>
      </c>
      <c r="I2424" s="3" t="s">
        <v>205</v>
      </c>
      <c r="J2424" s="3" t="s">
        <v>37</v>
      </c>
      <c r="K2424" s="3" t="s">
        <v>23</v>
      </c>
      <c r="L2424" s="3" t="s">
        <v>5475</v>
      </c>
      <c r="M2424" s="3" t="s">
        <v>1393</v>
      </c>
      <c r="N2424" s="3">
        <v>89431</v>
      </c>
      <c r="O2424" s="3" t="s">
        <v>40</v>
      </c>
      <c r="P2424" s="3" t="s">
        <v>5476</v>
      </c>
      <c r="Q2424" s="3" t="s">
        <v>67</v>
      </c>
      <c r="R2424" s="3" t="s">
        <v>680</v>
      </c>
      <c r="S2424" s="3" t="s">
        <v>5477</v>
      </c>
      <c r="T2424" s="3">
        <v>2396.4</v>
      </c>
      <c r="U2424" s="35" cm="1">
        <f t="array" ref="U2424">INDEX('Pricing Strategy'!$F$4:$F$71,MATCH(1,(Dataset!$O2424='Pricing Strategy'!$B$4:$B$71)*(Dataset!$Q2424='Pricing Strategy'!$C$4:$C$71)*(Dataset!$R2424='Pricing Strategy'!$D$4:$D$71),))</f>
        <v>0.45</v>
      </c>
      <c r="V2424" s="3">
        <f>Dataset!$T2424*(1-Dataset!$U2424)</f>
        <v>1318.0200000000002</v>
      </c>
    </row>
    <row r="2425" spans="1:22" x14ac:dyDescent="0.3">
      <c r="A2425" s="32"/>
      <c r="C2425" s="3">
        <v>2420</v>
      </c>
      <c r="D2425" s="3" t="s">
        <v>5478</v>
      </c>
      <c r="E2425" s="34">
        <v>43413</v>
      </c>
      <c r="F2425" s="34">
        <v>43418</v>
      </c>
      <c r="G2425" s="3" t="s">
        <v>46</v>
      </c>
      <c r="H2425" s="3" t="s">
        <v>4930</v>
      </c>
      <c r="I2425" s="3" t="s">
        <v>4931</v>
      </c>
      <c r="J2425" s="3" t="s">
        <v>37</v>
      </c>
      <c r="K2425" s="3" t="s">
        <v>23</v>
      </c>
      <c r="L2425" s="3" t="s">
        <v>5479</v>
      </c>
      <c r="M2425" s="3" t="s">
        <v>39</v>
      </c>
      <c r="N2425" s="3">
        <v>92236</v>
      </c>
      <c r="O2425" s="3" t="s">
        <v>40</v>
      </c>
      <c r="P2425" s="3" t="s">
        <v>3790</v>
      </c>
      <c r="Q2425" s="3" t="s">
        <v>42</v>
      </c>
      <c r="R2425" s="3" t="s">
        <v>55</v>
      </c>
      <c r="S2425" s="3" t="s">
        <v>3791</v>
      </c>
      <c r="T2425" s="3">
        <v>63.56</v>
      </c>
      <c r="U2425" s="35" cm="1">
        <f t="array" ref="U2425">INDEX('Pricing Strategy'!$F$4:$F$71,MATCH(1,(Dataset!$O2425='Pricing Strategy'!$B$4:$B$71)*(Dataset!$Q2425='Pricing Strategy'!$C$4:$C$71)*(Dataset!$R2425='Pricing Strategy'!$D$4:$D$71),))</f>
        <v>0.5</v>
      </c>
      <c r="V2425" s="3">
        <f>Dataset!$T2425*(1-Dataset!$U2425)</f>
        <v>31.78</v>
      </c>
    </row>
    <row r="2426" spans="1:22" x14ac:dyDescent="0.3">
      <c r="A2426" s="32"/>
      <c r="C2426" s="3">
        <v>2421</v>
      </c>
      <c r="D2426" s="3" t="s">
        <v>5478</v>
      </c>
      <c r="E2426" s="34">
        <v>43413</v>
      </c>
      <c r="F2426" s="34">
        <v>43418</v>
      </c>
      <c r="G2426" s="3" t="s">
        <v>46</v>
      </c>
      <c r="H2426" s="3" t="s">
        <v>4930</v>
      </c>
      <c r="I2426" s="3" t="s">
        <v>4931</v>
      </c>
      <c r="J2426" s="3" t="s">
        <v>37</v>
      </c>
      <c r="K2426" s="3" t="s">
        <v>23</v>
      </c>
      <c r="L2426" s="3" t="s">
        <v>5479</v>
      </c>
      <c r="M2426" s="3" t="s">
        <v>39</v>
      </c>
      <c r="N2426" s="3">
        <v>92236</v>
      </c>
      <c r="O2426" s="3" t="s">
        <v>40</v>
      </c>
      <c r="P2426" s="3" t="s">
        <v>5480</v>
      </c>
      <c r="Q2426" s="3" t="s">
        <v>67</v>
      </c>
      <c r="R2426" s="3" t="s">
        <v>157</v>
      </c>
      <c r="S2426" s="3" t="s">
        <v>5481</v>
      </c>
      <c r="T2426" s="3">
        <v>99.99</v>
      </c>
      <c r="U2426" s="35" cm="1">
        <f t="array" ref="U2426">INDEX('Pricing Strategy'!$F$4:$F$71,MATCH(1,(Dataset!$O2426='Pricing Strategy'!$B$4:$B$71)*(Dataset!$Q2426='Pricing Strategy'!$C$4:$C$71)*(Dataset!$R2426='Pricing Strategy'!$D$4:$D$71),))</f>
        <v>0.45</v>
      </c>
      <c r="V2426" s="3">
        <f>Dataset!$T2426*(1-Dataset!$U2426)</f>
        <v>54.994500000000002</v>
      </c>
    </row>
    <row r="2427" spans="1:22" x14ac:dyDescent="0.3">
      <c r="A2427" s="32"/>
      <c r="C2427" s="3">
        <v>2422</v>
      </c>
      <c r="D2427" s="3" t="s">
        <v>5482</v>
      </c>
      <c r="E2427" s="34">
        <v>42843</v>
      </c>
      <c r="F2427" s="34">
        <v>42848</v>
      </c>
      <c r="G2427" s="3" t="s">
        <v>46</v>
      </c>
      <c r="H2427" s="3" t="s">
        <v>5483</v>
      </c>
      <c r="I2427" s="3" t="s">
        <v>5484</v>
      </c>
      <c r="J2427" s="3" t="s">
        <v>98</v>
      </c>
      <c r="K2427" s="3" t="s">
        <v>23</v>
      </c>
      <c r="L2427" s="3" t="s">
        <v>5485</v>
      </c>
      <c r="M2427" s="3" t="s">
        <v>207</v>
      </c>
      <c r="N2427" s="3">
        <v>60126</v>
      </c>
      <c r="O2427" s="3" t="s">
        <v>101</v>
      </c>
      <c r="P2427" s="3" t="s">
        <v>375</v>
      </c>
      <c r="Q2427" s="3" t="s">
        <v>42</v>
      </c>
      <c r="R2427" s="3" t="s">
        <v>55</v>
      </c>
      <c r="S2427" s="3" t="s">
        <v>376</v>
      </c>
      <c r="T2427" s="3">
        <v>230.376</v>
      </c>
      <c r="U2427" s="35" cm="1">
        <f t="array" ref="U2427">INDEX('Pricing Strategy'!$F$4:$F$71,MATCH(1,(Dataset!$O2427='Pricing Strategy'!$B$4:$B$71)*(Dataset!$Q2427='Pricing Strategy'!$C$4:$C$71)*(Dataset!$R2427='Pricing Strategy'!$D$4:$D$71),))</f>
        <v>0.4</v>
      </c>
      <c r="V2427" s="3">
        <f>Dataset!$T2427*(1-Dataset!$U2427)</f>
        <v>138.22559999999999</v>
      </c>
    </row>
    <row r="2428" spans="1:22" x14ac:dyDescent="0.3">
      <c r="A2428" s="32"/>
      <c r="C2428" s="3">
        <v>2423</v>
      </c>
      <c r="D2428" s="3" t="s">
        <v>5482</v>
      </c>
      <c r="E2428" s="34">
        <v>42843</v>
      </c>
      <c r="F2428" s="34">
        <v>42848</v>
      </c>
      <c r="G2428" s="3" t="s">
        <v>46</v>
      </c>
      <c r="H2428" s="3" t="s">
        <v>5483</v>
      </c>
      <c r="I2428" s="3" t="s">
        <v>5484</v>
      </c>
      <c r="J2428" s="3" t="s">
        <v>98</v>
      </c>
      <c r="K2428" s="3" t="s">
        <v>23</v>
      </c>
      <c r="L2428" s="3" t="s">
        <v>5485</v>
      </c>
      <c r="M2428" s="3" t="s">
        <v>207</v>
      </c>
      <c r="N2428" s="3">
        <v>60126</v>
      </c>
      <c r="O2428" s="3" t="s">
        <v>101</v>
      </c>
      <c r="P2428" s="3" t="s">
        <v>2604</v>
      </c>
      <c r="Q2428" s="3" t="s">
        <v>42</v>
      </c>
      <c r="R2428" s="3" t="s">
        <v>86</v>
      </c>
      <c r="S2428" s="3" t="s">
        <v>2605</v>
      </c>
      <c r="T2428" s="3">
        <v>9.6639999999999997</v>
      </c>
      <c r="U2428" s="35" cm="1">
        <f t="array" ref="U2428">INDEX('Pricing Strategy'!$F$4:$F$71,MATCH(1,(Dataset!$O2428='Pricing Strategy'!$B$4:$B$71)*(Dataset!$Q2428='Pricing Strategy'!$C$4:$C$71)*(Dataset!$R2428='Pricing Strategy'!$D$4:$D$71),))</f>
        <v>0.3</v>
      </c>
      <c r="V2428" s="3">
        <f>Dataset!$T2428*(1-Dataset!$U2428)</f>
        <v>6.7647999999999993</v>
      </c>
    </row>
    <row r="2429" spans="1:22" x14ac:dyDescent="0.3">
      <c r="A2429" s="32"/>
      <c r="C2429" s="3">
        <v>2424</v>
      </c>
      <c r="D2429" s="3" t="s">
        <v>5486</v>
      </c>
      <c r="E2429" s="34">
        <v>43459</v>
      </c>
      <c r="F2429" s="34">
        <v>43464</v>
      </c>
      <c r="G2429" s="3" t="s">
        <v>46</v>
      </c>
      <c r="H2429" s="3" t="s">
        <v>5322</v>
      </c>
      <c r="I2429" s="3" t="s">
        <v>5323</v>
      </c>
      <c r="J2429" s="3" t="s">
        <v>22</v>
      </c>
      <c r="K2429" s="3" t="s">
        <v>23</v>
      </c>
      <c r="L2429" s="3" t="s">
        <v>744</v>
      </c>
      <c r="M2429" s="3" t="s">
        <v>494</v>
      </c>
      <c r="N2429" s="3">
        <v>45014</v>
      </c>
      <c r="O2429" s="3" t="s">
        <v>144</v>
      </c>
      <c r="P2429" s="3" t="s">
        <v>2819</v>
      </c>
      <c r="Q2429" s="3" t="s">
        <v>67</v>
      </c>
      <c r="R2429" s="3" t="s">
        <v>157</v>
      </c>
      <c r="S2429" s="3" t="s">
        <v>2820</v>
      </c>
      <c r="T2429" s="3">
        <v>158.928</v>
      </c>
      <c r="U2429" s="35" cm="1">
        <f t="array" ref="U2429">INDEX('Pricing Strategy'!$F$4:$F$71,MATCH(1,(Dataset!$O2429='Pricing Strategy'!$B$4:$B$71)*(Dataset!$Q2429='Pricing Strategy'!$C$4:$C$71)*(Dataset!$R2429='Pricing Strategy'!$D$4:$D$71),))</f>
        <v>0.45</v>
      </c>
      <c r="V2429" s="3">
        <f>Dataset!$T2429*(1-Dataset!$U2429)</f>
        <v>87.41040000000001</v>
      </c>
    </row>
    <row r="2430" spans="1:22" x14ac:dyDescent="0.3">
      <c r="A2430" s="32"/>
      <c r="C2430" s="3">
        <v>2425</v>
      </c>
      <c r="D2430" s="3" t="s">
        <v>5486</v>
      </c>
      <c r="E2430" s="34">
        <v>43459</v>
      </c>
      <c r="F2430" s="34">
        <v>43464</v>
      </c>
      <c r="G2430" s="3" t="s">
        <v>46</v>
      </c>
      <c r="H2430" s="3" t="s">
        <v>5322</v>
      </c>
      <c r="I2430" s="3" t="s">
        <v>5323</v>
      </c>
      <c r="J2430" s="3" t="s">
        <v>22</v>
      </c>
      <c r="K2430" s="3" t="s">
        <v>23</v>
      </c>
      <c r="L2430" s="3" t="s">
        <v>744</v>
      </c>
      <c r="M2430" s="3" t="s">
        <v>494</v>
      </c>
      <c r="N2430" s="3">
        <v>45014</v>
      </c>
      <c r="O2430" s="3" t="s">
        <v>144</v>
      </c>
      <c r="P2430" s="3" t="s">
        <v>5379</v>
      </c>
      <c r="Q2430" s="3" t="s">
        <v>42</v>
      </c>
      <c r="R2430" s="3" t="s">
        <v>71</v>
      </c>
      <c r="S2430" s="3" t="s">
        <v>5380</v>
      </c>
      <c r="T2430" s="3">
        <v>13.023</v>
      </c>
      <c r="U2430" s="35" cm="1">
        <f t="array" ref="U2430">INDEX('Pricing Strategy'!$F$4:$F$71,MATCH(1,(Dataset!$O2430='Pricing Strategy'!$B$4:$B$71)*(Dataset!$Q2430='Pricing Strategy'!$C$4:$C$71)*(Dataset!$R2430='Pricing Strategy'!$D$4:$D$71),))</f>
        <v>0.4</v>
      </c>
      <c r="V2430" s="3">
        <f>Dataset!$T2430*(1-Dataset!$U2430)</f>
        <v>7.8137999999999996</v>
      </c>
    </row>
    <row r="2431" spans="1:22" x14ac:dyDescent="0.3">
      <c r="A2431" s="32"/>
      <c r="C2431" s="3">
        <v>2426</v>
      </c>
      <c r="D2431" s="3" t="s">
        <v>5486</v>
      </c>
      <c r="E2431" s="34">
        <v>43459</v>
      </c>
      <c r="F2431" s="34">
        <v>43464</v>
      </c>
      <c r="G2431" s="3" t="s">
        <v>46</v>
      </c>
      <c r="H2431" s="3" t="s">
        <v>5322</v>
      </c>
      <c r="I2431" s="3" t="s">
        <v>5323</v>
      </c>
      <c r="J2431" s="3" t="s">
        <v>22</v>
      </c>
      <c r="K2431" s="3" t="s">
        <v>23</v>
      </c>
      <c r="L2431" s="3" t="s">
        <v>744</v>
      </c>
      <c r="M2431" s="3" t="s">
        <v>494</v>
      </c>
      <c r="N2431" s="3">
        <v>45014</v>
      </c>
      <c r="O2431" s="3" t="s">
        <v>144</v>
      </c>
      <c r="P2431" s="3" t="s">
        <v>5487</v>
      </c>
      <c r="Q2431" s="3" t="s">
        <v>28</v>
      </c>
      <c r="R2431" s="3" t="s">
        <v>52</v>
      </c>
      <c r="S2431" s="3" t="s">
        <v>5488</v>
      </c>
      <c r="T2431" s="3">
        <v>273.06</v>
      </c>
      <c r="U2431" s="35" cm="1">
        <f t="array" ref="U2431">INDEX('Pricing Strategy'!$F$4:$F$71,MATCH(1,(Dataset!$O2431='Pricing Strategy'!$B$4:$B$71)*(Dataset!$Q2431='Pricing Strategy'!$C$4:$C$71)*(Dataset!$R2431='Pricing Strategy'!$D$4:$D$71),))</f>
        <v>0.45</v>
      </c>
      <c r="V2431" s="3">
        <f>Dataset!$T2431*(1-Dataset!$U2431)</f>
        <v>150.18300000000002</v>
      </c>
    </row>
    <row r="2432" spans="1:22" x14ac:dyDescent="0.3">
      <c r="A2432" s="32"/>
      <c r="C2432" s="3">
        <v>2427</v>
      </c>
      <c r="D2432" s="3" t="s">
        <v>5486</v>
      </c>
      <c r="E2432" s="34">
        <v>43459</v>
      </c>
      <c r="F2432" s="34">
        <v>43464</v>
      </c>
      <c r="G2432" s="3" t="s">
        <v>46</v>
      </c>
      <c r="H2432" s="3" t="s">
        <v>5322</v>
      </c>
      <c r="I2432" s="3" t="s">
        <v>5323</v>
      </c>
      <c r="J2432" s="3" t="s">
        <v>22</v>
      </c>
      <c r="K2432" s="3" t="s">
        <v>23</v>
      </c>
      <c r="L2432" s="3" t="s">
        <v>744</v>
      </c>
      <c r="M2432" s="3" t="s">
        <v>494</v>
      </c>
      <c r="N2432" s="3">
        <v>45014</v>
      </c>
      <c r="O2432" s="3" t="s">
        <v>144</v>
      </c>
      <c r="P2432" s="3" t="s">
        <v>4943</v>
      </c>
      <c r="Q2432" s="3" t="s">
        <v>42</v>
      </c>
      <c r="R2432" s="3" t="s">
        <v>265</v>
      </c>
      <c r="S2432" s="3" t="s">
        <v>559</v>
      </c>
      <c r="T2432" s="3">
        <v>39.311999999999998</v>
      </c>
      <c r="U2432" s="35" cm="1">
        <f t="array" ref="U2432">INDEX('Pricing Strategy'!$F$4:$F$71,MATCH(1,(Dataset!$O2432='Pricing Strategy'!$B$4:$B$71)*(Dataset!$Q2432='Pricing Strategy'!$C$4:$C$71)*(Dataset!$R2432='Pricing Strategy'!$D$4:$D$71),))</f>
        <v>0.4</v>
      </c>
      <c r="V2432" s="3">
        <f>Dataset!$T2432*(1-Dataset!$U2432)</f>
        <v>23.587199999999999</v>
      </c>
    </row>
    <row r="2433" spans="1:22" x14ac:dyDescent="0.3">
      <c r="A2433" s="32"/>
      <c r="C2433" s="3">
        <v>2428</v>
      </c>
      <c r="D2433" s="3" t="s">
        <v>5489</v>
      </c>
      <c r="E2433" s="34">
        <v>42897</v>
      </c>
      <c r="F2433" s="34">
        <v>42903</v>
      </c>
      <c r="G2433" s="3" t="s">
        <v>46</v>
      </c>
      <c r="H2433" s="3" t="s">
        <v>772</v>
      </c>
      <c r="I2433" s="3" t="s">
        <v>773</v>
      </c>
      <c r="J2433" s="3" t="s">
        <v>37</v>
      </c>
      <c r="K2433" s="3" t="s">
        <v>23</v>
      </c>
      <c r="L2433" s="3" t="s">
        <v>1127</v>
      </c>
      <c r="M2433" s="3" t="s">
        <v>100</v>
      </c>
      <c r="N2433" s="3">
        <v>76017</v>
      </c>
      <c r="O2433" s="3" t="s">
        <v>101</v>
      </c>
      <c r="P2433" s="3" t="s">
        <v>5490</v>
      </c>
      <c r="Q2433" s="3" t="s">
        <v>42</v>
      </c>
      <c r="R2433" s="3" t="s">
        <v>71</v>
      </c>
      <c r="S2433" s="3" t="s">
        <v>5491</v>
      </c>
      <c r="T2433" s="3">
        <v>1.3440000000000001</v>
      </c>
      <c r="U2433" s="35" cm="1">
        <f t="array" ref="U2433">INDEX('Pricing Strategy'!$F$4:$F$71,MATCH(1,(Dataset!$O2433='Pricing Strategy'!$B$4:$B$71)*(Dataset!$Q2433='Pricing Strategy'!$C$4:$C$71)*(Dataset!$R2433='Pricing Strategy'!$D$4:$D$71),))</f>
        <v>0.3</v>
      </c>
      <c r="V2433" s="3">
        <f>Dataset!$T2433*(1-Dataset!$U2433)</f>
        <v>0.94079999999999997</v>
      </c>
    </row>
    <row r="2434" spans="1:22" x14ac:dyDescent="0.3">
      <c r="A2434" s="32"/>
      <c r="C2434" s="3">
        <v>2429</v>
      </c>
      <c r="D2434" s="3" t="s">
        <v>5489</v>
      </c>
      <c r="E2434" s="34">
        <v>42897</v>
      </c>
      <c r="F2434" s="34">
        <v>42903</v>
      </c>
      <c r="G2434" s="3" t="s">
        <v>46</v>
      </c>
      <c r="H2434" s="3" t="s">
        <v>772</v>
      </c>
      <c r="I2434" s="3" t="s">
        <v>773</v>
      </c>
      <c r="J2434" s="3" t="s">
        <v>37</v>
      </c>
      <c r="K2434" s="3" t="s">
        <v>23</v>
      </c>
      <c r="L2434" s="3" t="s">
        <v>1127</v>
      </c>
      <c r="M2434" s="3" t="s">
        <v>100</v>
      </c>
      <c r="N2434" s="3">
        <v>76017</v>
      </c>
      <c r="O2434" s="3" t="s">
        <v>101</v>
      </c>
      <c r="P2434" s="3" t="s">
        <v>5492</v>
      </c>
      <c r="Q2434" s="3" t="s">
        <v>42</v>
      </c>
      <c r="R2434" s="3" t="s">
        <v>71</v>
      </c>
      <c r="S2434" s="3" t="s">
        <v>5493</v>
      </c>
      <c r="T2434" s="3">
        <v>8.2720000000000002</v>
      </c>
      <c r="U2434" s="35" cm="1">
        <f t="array" ref="U2434">INDEX('Pricing Strategy'!$F$4:$F$71,MATCH(1,(Dataset!$O2434='Pricing Strategy'!$B$4:$B$71)*(Dataset!$Q2434='Pricing Strategy'!$C$4:$C$71)*(Dataset!$R2434='Pricing Strategy'!$D$4:$D$71),))</f>
        <v>0.3</v>
      </c>
      <c r="V2434" s="3">
        <f>Dataset!$T2434*(1-Dataset!$U2434)</f>
        <v>5.7904</v>
      </c>
    </row>
    <row r="2435" spans="1:22" x14ac:dyDescent="0.3">
      <c r="A2435" s="32"/>
      <c r="C2435" s="3">
        <v>2430</v>
      </c>
      <c r="D2435" s="3" t="s">
        <v>5489</v>
      </c>
      <c r="E2435" s="34">
        <v>42897</v>
      </c>
      <c r="F2435" s="34">
        <v>42903</v>
      </c>
      <c r="G2435" s="3" t="s">
        <v>46</v>
      </c>
      <c r="H2435" s="3" t="s">
        <v>772</v>
      </c>
      <c r="I2435" s="3" t="s">
        <v>773</v>
      </c>
      <c r="J2435" s="3" t="s">
        <v>37</v>
      </c>
      <c r="K2435" s="3" t="s">
        <v>23</v>
      </c>
      <c r="L2435" s="3" t="s">
        <v>1127</v>
      </c>
      <c r="M2435" s="3" t="s">
        <v>100</v>
      </c>
      <c r="N2435" s="3">
        <v>76017</v>
      </c>
      <c r="O2435" s="3" t="s">
        <v>101</v>
      </c>
      <c r="P2435" s="3" t="s">
        <v>4276</v>
      </c>
      <c r="Q2435" s="3" t="s">
        <v>28</v>
      </c>
      <c r="R2435" s="3" t="s">
        <v>61</v>
      </c>
      <c r="S2435" s="3" t="s">
        <v>4277</v>
      </c>
      <c r="T2435" s="3">
        <v>12.544</v>
      </c>
      <c r="U2435" s="35" cm="1">
        <f t="array" ref="U2435">INDEX('Pricing Strategy'!$F$4:$F$71,MATCH(1,(Dataset!$O2435='Pricing Strategy'!$B$4:$B$71)*(Dataset!$Q2435='Pricing Strategy'!$C$4:$C$71)*(Dataset!$R2435='Pricing Strategy'!$D$4:$D$71),))</f>
        <v>0.3</v>
      </c>
      <c r="V2435" s="3">
        <f>Dataset!$T2435*(1-Dataset!$U2435)</f>
        <v>8.7807999999999993</v>
      </c>
    </row>
    <row r="2436" spans="1:22" x14ac:dyDescent="0.3">
      <c r="A2436" s="32"/>
      <c r="C2436" s="3">
        <v>2431</v>
      </c>
      <c r="D2436" s="3" t="s">
        <v>5494</v>
      </c>
      <c r="E2436" s="34">
        <v>43233</v>
      </c>
      <c r="F2436" s="34">
        <v>43240</v>
      </c>
      <c r="G2436" s="3" t="s">
        <v>46</v>
      </c>
      <c r="H2436" s="3" t="s">
        <v>1510</v>
      </c>
      <c r="I2436" s="3" t="s">
        <v>1511</v>
      </c>
      <c r="J2436" s="3" t="s">
        <v>98</v>
      </c>
      <c r="K2436" s="3" t="s">
        <v>23</v>
      </c>
      <c r="L2436" s="3" t="s">
        <v>123</v>
      </c>
      <c r="M2436" s="3" t="s">
        <v>39</v>
      </c>
      <c r="N2436" s="3">
        <v>94110</v>
      </c>
      <c r="O2436" s="3" t="s">
        <v>40</v>
      </c>
      <c r="P2436" s="3" t="s">
        <v>41</v>
      </c>
      <c r="Q2436" s="3" t="s">
        <v>42</v>
      </c>
      <c r="R2436" s="3" t="s">
        <v>43</v>
      </c>
      <c r="S2436" s="3" t="s">
        <v>44</v>
      </c>
      <c r="T2436" s="3">
        <v>58.48</v>
      </c>
      <c r="U2436" s="35" cm="1">
        <f t="array" ref="U2436">INDEX('Pricing Strategy'!$F$4:$F$71,MATCH(1,(Dataset!$O2436='Pricing Strategy'!$B$4:$B$71)*(Dataset!$Q2436='Pricing Strategy'!$C$4:$C$71)*(Dataset!$R2436='Pricing Strategy'!$D$4:$D$71),))</f>
        <v>0.4</v>
      </c>
      <c r="V2436" s="3">
        <f>Dataset!$T2436*(1-Dataset!$U2436)</f>
        <v>35.087999999999994</v>
      </c>
    </row>
    <row r="2437" spans="1:22" x14ac:dyDescent="0.3">
      <c r="A2437" s="32"/>
      <c r="C2437" s="3">
        <v>2432</v>
      </c>
      <c r="D2437" s="3" t="s">
        <v>5495</v>
      </c>
      <c r="E2437" s="34">
        <v>43462</v>
      </c>
      <c r="F2437" s="34">
        <v>43467</v>
      </c>
      <c r="G2437" s="3" t="s">
        <v>46</v>
      </c>
      <c r="H2437" s="3" t="s">
        <v>3750</v>
      </c>
      <c r="I2437" s="3" t="s">
        <v>3751</v>
      </c>
      <c r="J2437" s="3" t="s">
        <v>37</v>
      </c>
      <c r="K2437" s="3" t="s">
        <v>23</v>
      </c>
      <c r="L2437" s="3" t="s">
        <v>91</v>
      </c>
      <c r="M2437" s="3" t="s">
        <v>92</v>
      </c>
      <c r="N2437" s="3">
        <v>98103</v>
      </c>
      <c r="O2437" s="3" t="s">
        <v>40</v>
      </c>
      <c r="P2437" s="3" t="s">
        <v>1363</v>
      </c>
      <c r="Q2437" s="3" t="s">
        <v>28</v>
      </c>
      <c r="R2437" s="3" t="s">
        <v>61</v>
      </c>
      <c r="S2437" s="3" t="s">
        <v>1364</v>
      </c>
      <c r="T2437" s="3">
        <v>7.4</v>
      </c>
      <c r="U2437" s="35" cm="1">
        <f t="array" ref="U2437">INDEX('Pricing Strategy'!$F$4:$F$71,MATCH(1,(Dataset!$O2437='Pricing Strategy'!$B$4:$B$71)*(Dataset!$Q2437='Pricing Strategy'!$C$4:$C$71)*(Dataset!$R2437='Pricing Strategy'!$D$4:$D$71),))</f>
        <v>0.4</v>
      </c>
      <c r="V2437" s="3">
        <f>Dataset!$T2437*(1-Dataset!$U2437)</f>
        <v>4.4400000000000004</v>
      </c>
    </row>
    <row r="2438" spans="1:22" x14ac:dyDescent="0.3">
      <c r="A2438" s="32"/>
      <c r="C2438" s="3">
        <v>2433</v>
      </c>
      <c r="D2438" s="3" t="s">
        <v>5496</v>
      </c>
      <c r="E2438" s="34">
        <v>42088</v>
      </c>
      <c r="F2438" s="34">
        <v>42095</v>
      </c>
      <c r="G2438" s="3" t="s">
        <v>46</v>
      </c>
      <c r="H2438" s="3" t="s">
        <v>5497</v>
      </c>
      <c r="I2438" s="3" t="s">
        <v>5498</v>
      </c>
      <c r="J2438" s="3" t="s">
        <v>22</v>
      </c>
      <c r="K2438" s="3" t="s">
        <v>23</v>
      </c>
      <c r="L2438" s="3" t="s">
        <v>262</v>
      </c>
      <c r="M2438" s="3" t="s">
        <v>263</v>
      </c>
      <c r="N2438" s="3">
        <v>10009</v>
      </c>
      <c r="O2438" s="3" t="s">
        <v>144</v>
      </c>
      <c r="P2438" s="3" t="s">
        <v>5499</v>
      </c>
      <c r="Q2438" s="3" t="s">
        <v>28</v>
      </c>
      <c r="R2438" s="3" t="s">
        <v>32</v>
      </c>
      <c r="S2438" s="3" t="s">
        <v>5500</v>
      </c>
      <c r="T2438" s="3">
        <v>366.786</v>
      </c>
      <c r="U2438" s="35" cm="1">
        <f t="array" ref="U2438">INDEX('Pricing Strategy'!$F$4:$F$71,MATCH(1,(Dataset!$O2438='Pricing Strategy'!$B$4:$B$71)*(Dataset!$Q2438='Pricing Strategy'!$C$4:$C$71)*(Dataset!$R2438='Pricing Strategy'!$D$4:$D$71),))</f>
        <v>0.45</v>
      </c>
      <c r="V2438" s="3">
        <f>Dataset!$T2438*(1-Dataset!$U2438)</f>
        <v>201.73230000000001</v>
      </c>
    </row>
    <row r="2439" spans="1:22" x14ac:dyDescent="0.3">
      <c r="A2439" s="32"/>
      <c r="C2439" s="3">
        <v>2434</v>
      </c>
      <c r="D2439" s="3" t="s">
        <v>5501</v>
      </c>
      <c r="E2439" s="34">
        <v>43248</v>
      </c>
      <c r="F2439" s="34">
        <v>43252</v>
      </c>
      <c r="G2439" s="3" t="s">
        <v>46</v>
      </c>
      <c r="H2439" s="3" t="s">
        <v>858</v>
      </c>
      <c r="I2439" s="3" t="s">
        <v>859</v>
      </c>
      <c r="J2439" s="3" t="s">
        <v>22</v>
      </c>
      <c r="K2439" s="3" t="s">
        <v>23</v>
      </c>
      <c r="L2439" s="3" t="s">
        <v>180</v>
      </c>
      <c r="M2439" s="3" t="s">
        <v>100</v>
      </c>
      <c r="N2439" s="3">
        <v>77070</v>
      </c>
      <c r="O2439" s="3" t="s">
        <v>101</v>
      </c>
      <c r="P2439" s="3" t="s">
        <v>5080</v>
      </c>
      <c r="Q2439" s="3" t="s">
        <v>67</v>
      </c>
      <c r="R2439" s="3" t="s">
        <v>68</v>
      </c>
      <c r="S2439" s="3" t="s">
        <v>5081</v>
      </c>
      <c r="T2439" s="3">
        <v>54.368000000000002</v>
      </c>
      <c r="U2439" s="35" cm="1">
        <f t="array" ref="U2439">INDEX('Pricing Strategy'!$F$4:$F$71,MATCH(1,(Dataset!$O2439='Pricing Strategy'!$B$4:$B$71)*(Dataset!$Q2439='Pricing Strategy'!$C$4:$C$71)*(Dataset!$R2439='Pricing Strategy'!$D$4:$D$71),))</f>
        <v>0.3</v>
      </c>
      <c r="V2439" s="3">
        <f>Dataset!$T2439*(1-Dataset!$U2439)</f>
        <v>38.057600000000001</v>
      </c>
    </row>
    <row r="2440" spans="1:22" x14ac:dyDescent="0.3">
      <c r="A2440" s="32"/>
      <c r="C2440" s="3">
        <v>2435</v>
      </c>
      <c r="D2440" s="3" t="s">
        <v>5502</v>
      </c>
      <c r="E2440" s="34">
        <v>42688</v>
      </c>
      <c r="F2440" s="34">
        <v>42691</v>
      </c>
      <c r="G2440" s="3" t="s">
        <v>184</v>
      </c>
      <c r="H2440" s="3" t="s">
        <v>5293</v>
      </c>
      <c r="I2440" s="3" t="s">
        <v>5294</v>
      </c>
      <c r="J2440" s="3" t="s">
        <v>37</v>
      </c>
      <c r="K2440" s="3" t="s">
        <v>23</v>
      </c>
      <c r="L2440" s="3" t="s">
        <v>314</v>
      </c>
      <c r="M2440" s="3" t="s">
        <v>315</v>
      </c>
      <c r="N2440" s="3">
        <v>22153</v>
      </c>
      <c r="O2440" s="3" t="s">
        <v>26</v>
      </c>
      <c r="P2440" s="3" t="s">
        <v>2425</v>
      </c>
      <c r="Q2440" s="3" t="s">
        <v>42</v>
      </c>
      <c r="R2440" s="3" t="s">
        <v>169</v>
      </c>
      <c r="S2440" s="3" t="s">
        <v>2426</v>
      </c>
      <c r="T2440" s="3">
        <v>33.96</v>
      </c>
      <c r="U2440" s="35" cm="1">
        <f t="array" ref="U2440">INDEX('Pricing Strategy'!$F$4:$F$71,MATCH(1,(Dataset!$O2440='Pricing Strategy'!$B$4:$B$71)*(Dataset!$Q2440='Pricing Strategy'!$C$4:$C$71)*(Dataset!$R2440='Pricing Strategy'!$D$4:$D$71),))</f>
        <v>0.25</v>
      </c>
      <c r="V2440" s="3">
        <f>Dataset!$T2440*(1-Dataset!$U2440)</f>
        <v>25.47</v>
      </c>
    </row>
    <row r="2441" spans="1:22" x14ac:dyDescent="0.3">
      <c r="A2441" s="32"/>
      <c r="C2441" s="3">
        <v>2436</v>
      </c>
      <c r="D2441" s="3" t="s">
        <v>5502</v>
      </c>
      <c r="E2441" s="34">
        <v>42688</v>
      </c>
      <c r="F2441" s="34">
        <v>42691</v>
      </c>
      <c r="G2441" s="3" t="s">
        <v>184</v>
      </c>
      <c r="H2441" s="3" t="s">
        <v>5293</v>
      </c>
      <c r="I2441" s="3" t="s">
        <v>5294</v>
      </c>
      <c r="J2441" s="3" t="s">
        <v>37</v>
      </c>
      <c r="K2441" s="3" t="s">
        <v>23</v>
      </c>
      <c r="L2441" s="3" t="s">
        <v>314</v>
      </c>
      <c r="M2441" s="3" t="s">
        <v>315</v>
      </c>
      <c r="N2441" s="3">
        <v>22153</v>
      </c>
      <c r="O2441" s="3" t="s">
        <v>26</v>
      </c>
      <c r="P2441" s="3" t="s">
        <v>5503</v>
      </c>
      <c r="Q2441" s="3" t="s">
        <v>42</v>
      </c>
      <c r="R2441" s="3" t="s">
        <v>74</v>
      </c>
      <c r="S2441" s="3" t="s">
        <v>5504</v>
      </c>
      <c r="T2441" s="3">
        <v>826.11</v>
      </c>
      <c r="U2441" s="35" cm="1">
        <f t="array" ref="U2441">INDEX('Pricing Strategy'!$F$4:$F$71,MATCH(1,(Dataset!$O2441='Pricing Strategy'!$B$4:$B$71)*(Dataset!$Q2441='Pricing Strategy'!$C$4:$C$71)*(Dataset!$R2441='Pricing Strategy'!$D$4:$D$71),))</f>
        <v>0.25</v>
      </c>
      <c r="V2441" s="3">
        <f>Dataset!$T2441*(1-Dataset!$U2441)</f>
        <v>619.58249999999998</v>
      </c>
    </row>
    <row r="2442" spans="1:22" x14ac:dyDescent="0.3">
      <c r="A2442" s="32"/>
      <c r="C2442" s="3">
        <v>2437</v>
      </c>
      <c r="D2442" s="3" t="s">
        <v>5505</v>
      </c>
      <c r="E2442" s="34">
        <v>43284</v>
      </c>
      <c r="F2442" s="34">
        <v>43291</v>
      </c>
      <c r="G2442" s="3" t="s">
        <v>46</v>
      </c>
      <c r="H2442" s="3" t="s">
        <v>2054</v>
      </c>
      <c r="I2442" s="3" t="s">
        <v>2055</v>
      </c>
      <c r="J2442" s="3" t="s">
        <v>22</v>
      </c>
      <c r="K2442" s="3" t="s">
        <v>23</v>
      </c>
      <c r="L2442" s="3" t="s">
        <v>2855</v>
      </c>
      <c r="M2442" s="3" t="s">
        <v>665</v>
      </c>
      <c r="N2442" s="3">
        <v>87401</v>
      </c>
      <c r="O2442" s="3" t="s">
        <v>40</v>
      </c>
      <c r="P2442" s="3" t="s">
        <v>334</v>
      </c>
      <c r="Q2442" s="3" t="s">
        <v>28</v>
      </c>
      <c r="R2442" s="3" t="s">
        <v>61</v>
      </c>
      <c r="S2442" s="3" t="s">
        <v>335</v>
      </c>
      <c r="T2442" s="3">
        <v>545.85</v>
      </c>
      <c r="U2442" s="35" cm="1">
        <f t="array" ref="U2442">INDEX('Pricing Strategy'!$F$4:$F$71,MATCH(1,(Dataset!$O2442='Pricing Strategy'!$B$4:$B$71)*(Dataset!$Q2442='Pricing Strategy'!$C$4:$C$71)*(Dataset!$R2442='Pricing Strategy'!$D$4:$D$71),))</f>
        <v>0.4</v>
      </c>
      <c r="V2442" s="3">
        <f>Dataset!$T2442*(1-Dataset!$U2442)</f>
        <v>327.51</v>
      </c>
    </row>
    <row r="2443" spans="1:22" x14ac:dyDescent="0.3">
      <c r="A2443" s="32"/>
      <c r="C2443" s="3">
        <v>2438</v>
      </c>
      <c r="D2443" s="3" t="s">
        <v>5506</v>
      </c>
      <c r="E2443" s="34">
        <v>42326</v>
      </c>
      <c r="F2443" s="34">
        <v>42328</v>
      </c>
      <c r="G2443" s="3" t="s">
        <v>19</v>
      </c>
      <c r="H2443" s="3" t="s">
        <v>5507</v>
      </c>
      <c r="I2443" s="3" t="s">
        <v>5508</v>
      </c>
      <c r="J2443" s="3" t="s">
        <v>22</v>
      </c>
      <c r="K2443" s="3" t="s">
        <v>23</v>
      </c>
      <c r="L2443" s="3" t="s">
        <v>1475</v>
      </c>
      <c r="M2443" s="3" t="s">
        <v>453</v>
      </c>
      <c r="N2443" s="3">
        <v>80027</v>
      </c>
      <c r="O2443" s="3" t="s">
        <v>40</v>
      </c>
      <c r="P2443" s="3" t="s">
        <v>5509</v>
      </c>
      <c r="Q2443" s="3" t="s">
        <v>28</v>
      </c>
      <c r="R2443" s="3" t="s">
        <v>52</v>
      </c>
      <c r="S2443" s="3" t="s">
        <v>5510</v>
      </c>
      <c r="T2443" s="3">
        <v>145.97999999999999</v>
      </c>
      <c r="U2443" s="35" cm="1">
        <f t="array" ref="U2443">INDEX('Pricing Strategy'!$F$4:$F$71,MATCH(1,(Dataset!$O2443='Pricing Strategy'!$B$4:$B$71)*(Dataset!$Q2443='Pricing Strategy'!$C$4:$C$71)*(Dataset!$R2443='Pricing Strategy'!$D$4:$D$71),))</f>
        <v>0.45</v>
      </c>
      <c r="V2443" s="3">
        <f>Dataset!$T2443*(1-Dataset!$U2443)</f>
        <v>80.289000000000001</v>
      </c>
    </row>
    <row r="2444" spans="1:22" x14ac:dyDescent="0.3">
      <c r="A2444" s="32"/>
      <c r="C2444" s="3">
        <v>2439</v>
      </c>
      <c r="D2444" s="3" t="s">
        <v>5506</v>
      </c>
      <c r="E2444" s="34">
        <v>42326</v>
      </c>
      <c r="F2444" s="34">
        <v>42328</v>
      </c>
      <c r="G2444" s="3" t="s">
        <v>19</v>
      </c>
      <c r="H2444" s="3" t="s">
        <v>5507</v>
      </c>
      <c r="I2444" s="3" t="s">
        <v>5508</v>
      </c>
      <c r="J2444" s="3" t="s">
        <v>22</v>
      </c>
      <c r="K2444" s="3" t="s">
        <v>23</v>
      </c>
      <c r="L2444" s="3" t="s">
        <v>1475</v>
      </c>
      <c r="M2444" s="3" t="s">
        <v>453</v>
      </c>
      <c r="N2444" s="3">
        <v>80027</v>
      </c>
      <c r="O2444" s="3" t="s">
        <v>40</v>
      </c>
      <c r="P2444" s="3" t="s">
        <v>3364</v>
      </c>
      <c r="Q2444" s="3" t="s">
        <v>42</v>
      </c>
      <c r="R2444" s="3" t="s">
        <v>86</v>
      </c>
      <c r="S2444" s="3" t="s">
        <v>3365</v>
      </c>
      <c r="T2444" s="3">
        <v>35.808</v>
      </c>
      <c r="U2444" s="35" cm="1">
        <f t="array" ref="U2444">INDEX('Pricing Strategy'!$F$4:$F$71,MATCH(1,(Dataset!$O2444='Pricing Strategy'!$B$4:$B$71)*(Dataset!$Q2444='Pricing Strategy'!$C$4:$C$71)*(Dataset!$R2444='Pricing Strategy'!$D$4:$D$71),))</f>
        <v>0.4</v>
      </c>
      <c r="V2444" s="3">
        <f>Dataset!$T2444*(1-Dataset!$U2444)</f>
        <v>21.4848</v>
      </c>
    </row>
    <row r="2445" spans="1:22" x14ac:dyDescent="0.3">
      <c r="A2445" s="32"/>
      <c r="C2445" s="3">
        <v>2440</v>
      </c>
      <c r="D2445" s="3" t="s">
        <v>5511</v>
      </c>
      <c r="E2445" s="34">
        <v>43298</v>
      </c>
      <c r="F2445" s="34">
        <v>43303</v>
      </c>
      <c r="G2445" s="3" t="s">
        <v>46</v>
      </c>
      <c r="H2445" s="3" t="s">
        <v>4354</v>
      </c>
      <c r="I2445" s="3" t="s">
        <v>4355</v>
      </c>
      <c r="J2445" s="3" t="s">
        <v>22</v>
      </c>
      <c r="K2445" s="3" t="s">
        <v>23</v>
      </c>
      <c r="L2445" s="3" t="s">
        <v>899</v>
      </c>
      <c r="M2445" s="3" t="s">
        <v>50</v>
      </c>
      <c r="N2445" s="3">
        <v>33614</v>
      </c>
      <c r="O2445" s="3" t="s">
        <v>26</v>
      </c>
      <c r="P2445" s="3" t="s">
        <v>2450</v>
      </c>
      <c r="Q2445" s="3" t="s">
        <v>28</v>
      </c>
      <c r="R2445" s="3" t="s">
        <v>61</v>
      </c>
      <c r="S2445" s="3" t="s">
        <v>2451</v>
      </c>
      <c r="T2445" s="3">
        <v>7.9039999999999999</v>
      </c>
      <c r="U2445" s="35" cm="1">
        <f t="array" ref="U2445">INDEX('Pricing Strategy'!$F$4:$F$71,MATCH(1,(Dataset!$O2445='Pricing Strategy'!$B$4:$B$71)*(Dataset!$Q2445='Pricing Strategy'!$C$4:$C$71)*(Dataset!$R2445='Pricing Strategy'!$D$4:$D$71),))</f>
        <v>0.25</v>
      </c>
      <c r="V2445" s="3">
        <f>Dataset!$T2445*(1-Dataset!$U2445)</f>
        <v>5.9279999999999999</v>
      </c>
    </row>
    <row r="2446" spans="1:22" x14ac:dyDescent="0.3">
      <c r="A2446" s="32"/>
      <c r="C2446" s="3">
        <v>2441</v>
      </c>
      <c r="D2446" s="3" t="s">
        <v>5512</v>
      </c>
      <c r="E2446" s="34">
        <v>42877</v>
      </c>
      <c r="F2446" s="34">
        <v>42882</v>
      </c>
      <c r="G2446" s="3" t="s">
        <v>46</v>
      </c>
      <c r="H2446" s="3" t="s">
        <v>5083</v>
      </c>
      <c r="I2446" s="3" t="s">
        <v>5084</v>
      </c>
      <c r="J2446" s="3" t="s">
        <v>22</v>
      </c>
      <c r="K2446" s="3" t="s">
        <v>23</v>
      </c>
      <c r="L2446" s="3" t="s">
        <v>5513</v>
      </c>
      <c r="M2446" s="3" t="s">
        <v>787</v>
      </c>
      <c r="N2446" s="3">
        <v>7055</v>
      </c>
      <c r="O2446" s="3" t="s">
        <v>144</v>
      </c>
      <c r="P2446" s="3" t="s">
        <v>1204</v>
      </c>
      <c r="Q2446" s="3" t="s">
        <v>67</v>
      </c>
      <c r="R2446" s="3" t="s">
        <v>68</v>
      </c>
      <c r="S2446" s="3" t="s">
        <v>1205</v>
      </c>
      <c r="T2446" s="3">
        <v>345</v>
      </c>
      <c r="U2446" s="35" cm="1">
        <f t="array" ref="U2446">INDEX('Pricing Strategy'!$F$4:$F$71,MATCH(1,(Dataset!$O2446='Pricing Strategy'!$B$4:$B$71)*(Dataset!$Q2446='Pricing Strategy'!$C$4:$C$71)*(Dataset!$R2446='Pricing Strategy'!$D$4:$D$71),))</f>
        <v>0.4</v>
      </c>
      <c r="V2446" s="3">
        <f>Dataset!$T2446*(1-Dataset!$U2446)</f>
        <v>207</v>
      </c>
    </row>
    <row r="2447" spans="1:22" x14ac:dyDescent="0.3">
      <c r="A2447" s="32"/>
      <c r="C2447" s="3">
        <v>2442</v>
      </c>
      <c r="D2447" s="3" t="s">
        <v>5512</v>
      </c>
      <c r="E2447" s="34">
        <v>42877</v>
      </c>
      <c r="F2447" s="34">
        <v>42882</v>
      </c>
      <c r="G2447" s="3" t="s">
        <v>46</v>
      </c>
      <c r="H2447" s="3" t="s">
        <v>5083</v>
      </c>
      <c r="I2447" s="3" t="s">
        <v>5084</v>
      </c>
      <c r="J2447" s="3" t="s">
        <v>22</v>
      </c>
      <c r="K2447" s="3" t="s">
        <v>23</v>
      </c>
      <c r="L2447" s="3" t="s">
        <v>5513</v>
      </c>
      <c r="M2447" s="3" t="s">
        <v>787</v>
      </c>
      <c r="N2447" s="3">
        <v>7055</v>
      </c>
      <c r="O2447" s="3" t="s">
        <v>144</v>
      </c>
      <c r="P2447" s="3" t="s">
        <v>882</v>
      </c>
      <c r="Q2447" s="3" t="s">
        <v>28</v>
      </c>
      <c r="R2447" s="3" t="s">
        <v>52</v>
      </c>
      <c r="S2447" s="3" t="s">
        <v>883</v>
      </c>
      <c r="T2447" s="3">
        <v>174.286</v>
      </c>
      <c r="U2447" s="35" cm="1">
        <f t="array" ref="U2447">INDEX('Pricing Strategy'!$F$4:$F$71,MATCH(1,(Dataset!$O2447='Pricing Strategy'!$B$4:$B$71)*(Dataset!$Q2447='Pricing Strategy'!$C$4:$C$71)*(Dataset!$R2447='Pricing Strategy'!$D$4:$D$71),))</f>
        <v>0.45</v>
      </c>
      <c r="V2447" s="3">
        <f>Dataset!$T2447*(1-Dataset!$U2447)</f>
        <v>95.857300000000009</v>
      </c>
    </row>
    <row r="2448" spans="1:22" x14ac:dyDescent="0.3">
      <c r="A2448" s="32"/>
      <c r="C2448" s="3">
        <v>2443</v>
      </c>
      <c r="D2448" s="3" t="s">
        <v>5512</v>
      </c>
      <c r="E2448" s="34">
        <v>42877</v>
      </c>
      <c r="F2448" s="34">
        <v>42882</v>
      </c>
      <c r="G2448" s="3" t="s">
        <v>46</v>
      </c>
      <c r="H2448" s="3" t="s">
        <v>5083</v>
      </c>
      <c r="I2448" s="3" t="s">
        <v>5084</v>
      </c>
      <c r="J2448" s="3" t="s">
        <v>22</v>
      </c>
      <c r="K2448" s="3" t="s">
        <v>23</v>
      </c>
      <c r="L2448" s="3" t="s">
        <v>5513</v>
      </c>
      <c r="M2448" s="3" t="s">
        <v>787</v>
      </c>
      <c r="N2448" s="3">
        <v>7055</v>
      </c>
      <c r="O2448" s="3" t="s">
        <v>144</v>
      </c>
      <c r="P2448" s="3" t="s">
        <v>815</v>
      </c>
      <c r="Q2448" s="3" t="s">
        <v>42</v>
      </c>
      <c r="R2448" s="3" t="s">
        <v>74</v>
      </c>
      <c r="S2448" s="3" t="s">
        <v>816</v>
      </c>
      <c r="T2448" s="3">
        <v>662.84</v>
      </c>
      <c r="U2448" s="35" cm="1">
        <f t="array" ref="U2448">INDEX('Pricing Strategy'!$F$4:$F$71,MATCH(1,(Dataset!$O2448='Pricing Strategy'!$B$4:$B$71)*(Dataset!$Q2448='Pricing Strategy'!$C$4:$C$71)*(Dataset!$R2448='Pricing Strategy'!$D$4:$D$71),))</f>
        <v>0.4</v>
      </c>
      <c r="V2448" s="3">
        <f>Dataset!$T2448*(1-Dataset!$U2448)</f>
        <v>397.70400000000001</v>
      </c>
    </row>
    <row r="2449" spans="1:22" x14ac:dyDescent="0.3">
      <c r="A2449" s="32"/>
      <c r="C2449" s="3">
        <v>2444</v>
      </c>
      <c r="D2449" s="3" t="s">
        <v>5512</v>
      </c>
      <c r="E2449" s="34">
        <v>42877</v>
      </c>
      <c r="F2449" s="34">
        <v>42882</v>
      </c>
      <c r="G2449" s="3" t="s">
        <v>46</v>
      </c>
      <c r="H2449" s="3" t="s">
        <v>5083</v>
      </c>
      <c r="I2449" s="3" t="s">
        <v>5084</v>
      </c>
      <c r="J2449" s="3" t="s">
        <v>22</v>
      </c>
      <c r="K2449" s="3" t="s">
        <v>23</v>
      </c>
      <c r="L2449" s="3" t="s">
        <v>5513</v>
      </c>
      <c r="M2449" s="3" t="s">
        <v>787</v>
      </c>
      <c r="N2449" s="3">
        <v>7055</v>
      </c>
      <c r="O2449" s="3" t="s">
        <v>144</v>
      </c>
      <c r="P2449" s="3" t="s">
        <v>1752</v>
      </c>
      <c r="Q2449" s="3" t="s">
        <v>67</v>
      </c>
      <c r="R2449" s="3" t="s">
        <v>157</v>
      </c>
      <c r="S2449" s="3" t="s">
        <v>1753</v>
      </c>
      <c r="T2449" s="3">
        <v>95.1</v>
      </c>
      <c r="U2449" s="35" cm="1">
        <f t="array" ref="U2449">INDEX('Pricing Strategy'!$F$4:$F$71,MATCH(1,(Dataset!$O2449='Pricing Strategy'!$B$4:$B$71)*(Dataset!$Q2449='Pricing Strategy'!$C$4:$C$71)*(Dataset!$R2449='Pricing Strategy'!$D$4:$D$71),))</f>
        <v>0.45</v>
      </c>
      <c r="V2449" s="3">
        <f>Dataset!$T2449*(1-Dataset!$U2449)</f>
        <v>52.305</v>
      </c>
    </row>
    <row r="2450" spans="1:22" x14ac:dyDescent="0.3">
      <c r="A2450" s="32"/>
      <c r="C2450" s="3">
        <v>2445</v>
      </c>
      <c r="D2450" s="3" t="s">
        <v>5512</v>
      </c>
      <c r="E2450" s="34">
        <v>42877</v>
      </c>
      <c r="F2450" s="34">
        <v>42882</v>
      </c>
      <c r="G2450" s="3" t="s">
        <v>46</v>
      </c>
      <c r="H2450" s="3" t="s">
        <v>5083</v>
      </c>
      <c r="I2450" s="3" t="s">
        <v>5084</v>
      </c>
      <c r="J2450" s="3" t="s">
        <v>22</v>
      </c>
      <c r="K2450" s="3" t="s">
        <v>23</v>
      </c>
      <c r="L2450" s="3" t="s">
        <v>5513</v>
      </c>
      <c r="M2450" s="3" t="s">
        <v>787</v>
      </c>
      <c r="N2450" s="3">
        <v>7055</v>
      </c>
      <c r="O2450" s="3" t="s">
        <v>144</v>
      </c>
      <c r="P2450" s="3" t="s">
        <v>5514</v>
      </c>
      <c r="Q2450" s="3" t="s">
        <v>42</v>
      </c>
      <c r="R2450" s="3" t="s">
        <v>169</v>
      </c>
      <c r="S2450" s="3" t="s">
        <v>5515</v>
      </c>
      <c r="T2450" s="3">
        <v>26.88</v>
      </c>
      <c r="U2450" s="35" cm="1">
        <f t="array" ref="U2450">INDEX('Pricing Strategy'!$F$4:$F$71,MATCH(1,(Dataset!$O2450='Pricing Strategy'!$B$4:$B$71)*(Dataset!$Q2450='Pricing Strategy'!$C$4:$C$71)*(Dataset!$R2450='Pricing Strategy'!$D$4:$D$71),))</f>
        <v>0.4</v>
      </c>
      <c r="V2450" s="3">
        <f>Dataset!$T2450*(1-Dataset!$U2450)</f>
        <v>16.128</v>
      </c>
    </row>
    <row r="2451" spans="1:22" x14ac:dyDescent="0.3">
      <c r="A2451" s="32"/>
      <c r="C2451" s="3">
        <v>2446</v>
      </c>
      <c r="D2451" s="3" t="s">
        <v>5512</v>
      </c>
      <c r="E2451" s="34">
        <v>42877</v>
      </c>
      <c r="F2451" s="34">
        <v>42882</v>
      </c>
      <c r="G2451" s="3" t="s">
        <v>46</v>
      </c>
      <c r="H2451" s="3" t="s">
        <v>5083</v>
      </c>
      <c r="I2451" s="3" t="s">
        <v>5084</v>
      </c>
      <c r="J2451" s="3" t="s">
        <v>22</v>
      </c>
      <c r="K2451" s="3" t="s">
        <v>23</v>
      </c>
      <c r="L2451" s="3" t="s">
        <v>5513</v>
      </c>
      <c r="M2451" s="3" t="s">
        <v>787</v>
      </c>
      <c r="N2451" s="3">
        <v>7055</v>
      </c>
      <c r="O2451" s="3" t="s">
        <v>144</v>
      </c>
      <c r="P2451" s="3" t="s">
        <v>3754</v>
      </c>
      <c r="Q2451" s="3" t="s">
        <v>67</v>
      </c>
      <c r="R2451" s="3" t="s">
        <v>68</v>
      </c>
      <c r="S2451" s="3" t="s">
        <v>3755</v>
      </c>
      <c r="T2451" s="3">
        <v>257.98</v>
      </c>
      <c r="U2451" s="35" cm="1">
        <f t="array" ref="U2451">INDEX('Pricing Strategy'!$F$4:$F$71,MATCH(1,(Dataset!$O2451='Pricing Strategy'!$B$4:$B$71)*(Dataset!$Q2451='Pricing Strategy'!$C$4:$C$71)*(Dataset!$R2451='Pricing Strategy'!$D$4:$D$71),))</f>
        <v>0.4</v>
      </c>
      <c r="V2451" s="3">
        <f>Dataset!$T2451*(1-Dataset!$U2451)</f>
        <v>154.78800000000001</v>
      </c>
    </row>
    <row r="2452" spans="1:22" x14ac:dyDescent="0.3">
      <c r="A2452" s="32"/>
      <c r="C2452" s="3">
        <v>2447</v>
      </c>
      <c r="D2452" s="3" t="s">
        <v>5516</v>
      </c>
      <c r="E2452" s="34">
        <v>42638</v>
      </c>
      <c r="F2452" s="34">
        <v>42644</v>
      </c>
      <c r="G2452" s="3" t="s">
        <v>46</v>
      </c>
      <c r="H2452" s="3" t="s">
        <v>4899</v>
      </c>
      <c r="I2452" s="3" t="s">
        <v>4900</v>
      </c>
      <c r="J2452" s="3" t="s">
        <v>22</v>
      </c>
      <c r="K2452" s="3" t="s">
        <v>23</v>
      </c>
      <c r="L2452" s="3" t="s">
        <v>38</v>
      </c>
      <c r="M2452" s="3" t="s">
        <v>39</v>
      </c>
      <c r="N2452" s="3">
        <v>90004</v>
      </c>
      <c r="O2452" s="3" t="s">
        <v>40</v>
      </c>
      <c r="P2452" s="3" t="s">
        <v>2960</v>
      </c>
      <c r="Q2452" s="3" t="s">
        <v>42</v>
      </c>
      <c r="R2452" s="3" t="s">
        <v>169</v>
      </c>
      <c r="S2452" s="3" t="s">
        <v>2961</v>
      </c>
      <c r="T2452" s="3">
        <v>17.48</v>
      </c>
      <c r="U2452" s="35" cm="1">
        <f t="array" ref="U2452">INDEX('Pricing Strategy'!$F$4:$F$71,MATCH(1,(Dataset!$O2452='Pricing Strategy'!$B$4:$B$71)*(Dataset!$Q2452='Pricing Strategy'!$C$4:$C$71)*(Dataset!$R2452='Pricing Strategy'!$D$4:$D$71),))</f>
        <v>0.4</v>
      </c>
      <c r="V2452" s="3">
        <f>Dataset!$T2452*(1-Dataset!$U2452)</f>
        <v>10.488</v>
      </c>
    </row>
    <row r="2453" spans="1:22" x14ac:dyDescent="0.3">
      <c r="A2453" s="32"/>
      <c r="C2453" s="3">
        <v>2448</v>
      </c>
      <c r="D2453" s="3" t="s">
        <v>5517</v>
      </c>
      <c r="E2453" s="34">
        <v>43039</v>
      </c>
      <c r="F2453" s="34">
        <v>43045</v>
      </c>
      <c r="G2453" s="3" t="s">
        <v>46</v>
      </c>
      <c r="H2453" s="3" t="s">
        <v>1872</v>
      </c>
      <c r="I2453" s="3" t="s">
        <v>1873</v>
      </c>
      <c r="J2453" s="3" t="s">
        <v>22</v>
      </c>
      <c r="K2453" s="3" t="s">
        <v>23</v>
      </c>
      <c r="L2453" s="3" t="s">
        <v>142</v>
      </c>
      <c r="M2453" s="3" t="s">
        <v>143</v>
      </c>
      <c r="N2453" s="3">
        <v>19143</v>
      </c>
      <c r="O2453" s="3" t="s">
        <v>144</v>
      </c>
      <c r="P2453" s="3" t="s">
        <v>4625</v>
      </c>
      <c r="Q2453" s="3" t="s">
        <v>28</v>
      </c>
      <c r="R2453" s="3" t="s">
        <v>32</v>
      </c>
      <c r="S2453" s="3" t="s">
        <v>4626</v>
      </c>
      <c r="T2453" s="3">
        <v>492.83499999999998</v>
      </c>
      <c r="U2453" s="35" cm="1">
        <f t="array" ref="U2453">INDEX('Pricing Strategy'!$F$4:$F$71,MATCH(1,(Dataset!$O2453='Pricing Strategy'!$B$4:$B$71)*(Dataset!$Q2453='Pricing Strategy'!$C$4:$C$71)*(Dataset!$R2453='Pricing Strategy'!$D$4:$D$71),))</f>
        <v>0.45</v>
      </c>
      <c r="V2453" s="3">
        <f>Dataset!$T2453*(1-Dataset!$U2453)</f>
        <v>271.05925000000002</v>
      </c>
    </row>
    <row r="2454" spans="1:22" x14ac:dyDescent="0.3">
      <c r="A2454" s="32"/>
      <c r="C2454" s="3">
        <v>2449</v>
      </c>
      <c r="D2454" s="3" t="s">
        <v>5518</v>
      </c>
      <c r="E2454" s="34">
        <v>42627</v>
      </c>
      <c r="F2454" s="34">
        <v>42630</v>
      </c>
      <c r="G2454" s="3" t="s">
        <v>19</v>
      </c>
      <c r="H2454" s="3" t="s">
        <v>1736</v>
      </c>
      <c r="I2454" s="3" t="s">
        <v>1737</v>
      </c>
      <c r="J2454" s="3" t="s">
        <v>22</v>
      </c>
      <c r="K2454" s="3" t="s">
        <v>23</v>
      </c>
      <c r="L2454" s="3" t="s">
        <v>5519</v>
      </c>
      <c r="M2454" s="3" t="s">
        <v>379</v>
      </c>
      <c r="N2454" s="3">
        <v>29406</v>
      </c>
      <c r="O2454" s="3" t="s">
        <v>26</v>
      </c>
      <c r="P2454" s="3" t="s">
        <v>1691</v>
      </c>
      <c r="Q2454" s="3" t="s">
        <v>42</v>
      </c>
      <c r="R2454" s="3" t="s">
        <v>55</v>
      </c>
      <c r="S2454" s="3" t="s">
        <v>1692</v>
      </c>
      <c r="T2454" s="3">
        <v>269.49</v>
      </c>
      <c r="U2454" s="35" cm="1">
        <f t="array" ref="U2454">INDEX('Pricing Strategy'!$F$4:$F$71,MATCH(1,(Dataset!$O2454='Pricing Strategy'!$B$4:$B$71)*(Dataset!$Q2454='Pricing Strategy'!$C$4:$C$71)*(Dataset!$R2454='Pricing Strategy'!$D$4:$D$71),))</f>
        <v>0.35</v>
      </c>
      <c r="V2454" s="3">
        <f>Dataset!$T2454*(1-Dataset!$U2454)</f>
        <v>175.16850000000002</v>
      </c>
    </row>
    <row r="2455" spans="1:22" x14ac:dyDescent="0.3">
      <c r="A2455" s="32"/>
      <c r="C2455" s="3">
        <v>2450</v>
      </c>
      <c r="D2455" s="3" t="s">
        <v>5520</v>
      </c>
      <c r="E2455" s="34">
        <v>43044</v>
      </c>
      <c r="F2455" s="34">
        <v>43049</v>
      </c>
      <c r="G2455" s="3" t="s">
        <v>46</v>
      </c>
      <c r="H2455" s="3" t="s">
        <v>373</v>
      </c>
      <c r="I2455" s="3" t="s">
        <v>374</v>
      </c>
      <c r="J2455" s="3" t="s">
        <v>98</v>
      </c>
      <c r="K2455" s="3" t="s">
        <v>23</v>
      </c>
      <c r="L2455" s="3" t="s">
        <v>627</v>
      </c>
      <c r="M2455" s="3" t="s">
        <v>39</v>
      </c>
      <c r="N2455" s="3">
        <v>95123</v>
      </c>
      <c r="O2455" s="3" t="s">
        <v>40</v>
      </c>
      <c r="P2455" s="3" t="s">
        <v>5521</v>
      </c>
      <c r="Q2455" s="3" t="s">
        <v>42</v>
      </c>
      <c r="R2455" s="3" t="s">
        <v>71</v>
      </c>
      <c r="S2455" s="3" t="s">
        <v>5522</v>
      </c>
      <c r="T2455" s="3">
        <v>29.12</v>
      </c>
      <c r="U2455" s="35" cm="1">
        <f t="array" ref="U2455">INDEX('Pricing Strategy'!$F$4:$F$71,MATCH(1,(Dataset!$O2455='Pricing Strategy'!$B$4:$B$71)*(Dataset!$Q2455='Pricing Strategy'!$C$4:$C$71)*(Dataset!$R2455='Pricing Strategy'!$D$4:$D$71),))</f>
        <v>0.4</v>
      </c>
      <c r="V2455" s="3">
        <f>Dataset!$T2455*(1-Dataset!$U2455)</f>
        <v>17.472000000000001</v>
      </c>
    </row>
    <row r="2456" spans="1:22" x14ac:dyDescent="0.3">
      <c r="A2456" s="32"/>
      <c r="C2456" s="3">
        <v>2451</v>
      </c>
      <c r="D2456" s="3" t="s">
        <v>5523</v>
      </c>
      <c r="E2456" s="34">
        <v>43176</v>
      </c>
      <c r="F2456" s="34">
        <v>43181</v>
      </c>
      <c r="G2456" s="3" t="s">
        <v>19</v>
      </c>
      <c r="H2456" s="3" t="s">
        <v>5200</v>
      </c>
      <c r="I2456" s="3" t="s">
        <v>5201</v>
      </c>
      <c r="J2456" s="3" t="s">
        <v>22</v>
      </c>
      <c r="K2456" s="3" t="s">
        <v>23</v>
      </c>
      <c r="L2456" s="3" t="s">
        <v>262</v>
      </c>
      <c r="M2456" s="3" t="s">
        <v>263</v>
      </c>
      <c r="N2456" s="3">
        <v>10011</v>
      </c>
      <c r="O2456" s="3" t="s">
        <v>144</v>
      </c>
      <c r="P2456" s="3" t="s">
        <v>5524</v>
      </c>
      <c r="Q2456" s="3" t="s">
        <v>42</v>
      </c>
      <c r="R2456" s="3" t="s">
        <v>43</v>
      </c>
      <c r="S2456" s="3" t="s">
        <v>5525</v>
      </c>
      <c r="T2456" s="3">
        <v>18.75</v>
      </c>
      <c r="U2456" s="35" cm="1">
        <f t="array" ref="U2456">INDEX('Pricing Strategy'!$F$4:$F$71,MATCH(1,(Dataset!$O2456='Pricing Strategy'!$B$4:$B$71)*(Dataset!$Q2456='Pricing Strategy'!$C$4:$C$71)*(Dataset!$R2456='Pricing Strategy'!$D$4:$D$71),))</f>
        <v>0.4</v>
      </c>
      <c r="V2456" s="3">
        <f>Dataset!$T2456*(1-Dataset!$U2456)</f>
        <v>11.25</v>
      </c>
    </row>
    <row r="2457" spans="1:22" x14ac:dyDescent="0.3">
      <c r="A2457" s="32"/>
      <c r="C2457" s="3">
        <v>2452</v>
      </c>
      <c r="D2457" s="3" t="s">
        <v>5523</v>
      </c>
      <c r="E2457" s="34">
        <v>43176</v>
      </c>
      <c r="F2457" s="34">
        <v>43181</v>
      </c>
      <c r="G2457" s="3" t="s">
        <v>19</v>
      </c>
      <c r="H2457" s="3" t="s">
        <v>5200</v>
      </c>
      <c r="I2457" s="3" t="s">
        <v>5201</v>
      </c>
      <c r="J2457" s="3" t="s">
        <v>22</v>
      </c>
      <c r="K2457" s="3" t="s">
        <v>23</v>
      </c>
      <c r="L2457" s="3" t="s">
        <v>262</v>
      </c>
      <c r="M2457" s="3" t="s">
        <v>263</v>
      </c>
      <c r="N2457" s="3">
        <v>10011</v>
      </c>
      <c r="O2457" s="3" t="s">
        <v>144</v>
      </c>
      <c r="P2457" s="3" t="s">
        <v>1644</v>
      </c>
      <c r="Q2457" s="3" t="s">
        <v>67</v>
      </c>
      <c r="R2457" s="3" t="s">
        <v>68</v>
      </c>
      <c r="S2457" s="3" t="s">
        <v>1645</v>
      </c>
      <c r="T2457" s="3">
        <v>119.7</v>
      </c>
      <c r="U2457" s="35" cm="1">
        <f t="array" ref="U2457">INDEX('Pricing Strategy'!$F$4:$F$71,MATCH(1,(Dataset!$O2457='Pricing Strategy'!$B$4:$B$71)*(Dataset!$Q2457='Pricing Strategy'!$C$4:$C$71)*(Dataset!$R2457='Pricing Strategy'!$D$4:$D$71),))</f>
        <v>0.4</v>
      </c>
      <c r="V2457" s="3">
        <f>Dataset!$T2457*(1-Dataset!$U2457)</f>
        <v>71.819999999999993</v>
      </c>
    </row>
    <row r="2458" spans="1:22" x14ac:dyDescent="0.3">
      <c r="A2458" s="32"/>
      <c r="C2458" s="3">
        <v>2453</v>
      </c>
      <c r="D2458" s="3" t="s">
        <v>5523</v>
      </c>
      <c r="E2458" s="34">
        <v>43176</v>
      </c>
      <c r="F2458" s="34">
        <v>43181</v>
      </c>
      <c r="G2458" s="3" t="s">
        <v>19</v>
      </c>
      <c r="H2458" s="3" t="s">
        <v>5200</v>
      </c>
      <c r="I2458" s="3" t="s">
        <v>5201</v>
      </c>
      <c r="J2458" s="3" t="s">
        <v>22</v>
      </c>
      <c r="K2458" s="3" t="s">
        <v>23</v>
      </c>
      <c r="L2458" s="3" t="s">
        <v>262</v>
      </c>
      <c r="M2458" s="3" t="s">
        <v>263</v>
      </c>
      <c r="N2458" s="3">
        <v>10011</v>
      </c>
      <c r="O2458" s="3" t="s">
        <v>144</v>
      </c>
      <c r="P2458" s="3" t="s">
        <v>2079</v>
      </c>
      <c r="Q2458" s="3" t="s">
        <v>42</v>
      </c>
      <c r="R2458" s="3" t="s">
        <v>71</v>
      </c>
      <c r="S2458" s="3" t="s">
        <v>2080</v>
      </c>
      <c r="T2458" s="3">
        <v>9.1440000000000001</v>
      </c>
      <c r="U2458" s="35" cm="1">
        <f t="array" ref="U2458">INDEX('Pricing Strategy'!$F$4:$F$71,MATCH(1,(Dataset!$O2458='Pricing Strategy'!$B$4:$B$71)*(Dataset!$Q2458='Pricing Strategy'!$C$4:$C$71)*(Dataset!$R2458='Pricing Strategy'!$D$4:$D$71),))</f>
        <v>0.4</v>
      </c>
      <c r="V2458" s="3">
        <f>Dataset!$T2458*(1-Dataset!$U2458)</f>
        <v>5.4863999999999997</v>
      </c>
    </row>
    <row r="2459" spans="1:22" x14ac:dyDescent="0.3">
      <c r="A2459" s="32"/>
      <c r="C2459" s="3">
        <v>2454</v>
      </c>
      <c r="D2459" s="3" t="s">
        <v>5523</v>
      </c>
      <c r="E2459" s="34">
        <v>43176</v>
      </c>
      <c r="F2459" s="34">
        <v>43181</v>
      </c>
      <c r="G2459" s="3" t="s">
        <v>19</v>
      </c>
      <c r="H2459" s="3" t="s">
        <v>5200</v>
      </c>
      <c r="I2459" s="3" t="s">
        <v>5201</v>
      </c>
      <c r="J2459" s="3" t="s">
        <v>22</v>
      </c>
      <c r="K2459" s="3" t="s">
        <v>23</v>
      </c>
      <c r="L2459" s="3" t="s">
        <v>262</v>
      </c>
      <c r="M2459" s="3" t="s">
        <v>263</v>
      </c>
      <c r="N2459" s="3">
        <v>10011</v>
      </c>
      <c r="O2459" s="3" t="s">
        <v>144</v>
      </c>
      <c r="P2459" s="3" t="s">
        <v>1752</v>
      </c>
      <c r="Q2459" s="3" t="s">
        <v>67</v>
      </c>
      <c r="R2459" s="3" t="s">
        <v>157</v>
      </c>
      <c r="S2459" s="3" t="s">
        <v>1753</v>
      </c>
      <c r="T2459" s="3">
        <v>57.06</v>
      </c>
      <c r="U2459" s="35" cm="1">
        <f t="array" ref="U2459">INDEX('Pricing Strategy'!$F$4:$F$71,MATCH(1,(Dataset!$O2459='Pricing Strategy'!$B$4:$B$71)*(Dataset!$Q2459='Pricing Strategy'!$C$4:$C$71)*(Dataset!$R2459='Pricing Strategy'!$D$4:$D$71),))</f>
        <v>0.45</v>
      </c>
      <c r="V2459" s="3">
        <f>Dataset!$T2459*(1-Dataset!$U2459)</f>
        <v>31.383000000000003</v>
      </c>
    </row>
    <row r="2460" spans="1:22" x14ac:dyDescent="0.3">
      <c r="A2460" s="32"/>
      <c r="C2460" s="3">
        <v>2455</v>
      </c>
      <c r="D2460" s="3" t="s">
        <v>5523</v>
      </c>
      <c r="E2460" s="34">
        <v>43176</v>
      </c>
      <c r="F2460" s="34">
        <v>43181</v>
      </c>
      <c r="G2460" s="3" t="s">
        <v>19</v>
      </c>
      <c r="H2460" s="3" t="s">
        <v>5200</v>
      </c>
      <c r="I2460" s="3" t="s">
        <v>5201</v>
      </c>
      <c r="J2460" s="3" t="s">
        <v>22</v>
      </c>
      <c r="K2460" s="3" t="s">
        <v>23</v>
      </c>
      <c r="L2460" s="3" t="s">
        <v>262</v>
      </c>
      <c r="M2460" s="3" t="s">
        <v>263</v>
      </c>
      <c r="N2460" s="3">
        <v>10011</v>
      </c>
      <c r="O2460" s="3" t="s">
        <v>144</v>
      </c>
      <c r="P2460" s="3" t="s">
        <v>4162</v>
      </c>
      <c r="Q2460" s="3" t="s">
        <v>67</v>
      </c>
      <c r="R2460" s="3" t="s">
        <v>157</v>
      </c>
      <c r="S2460" s="3" t="s">
        <v>4163</v>
      </c>
      <c r="T2460" s="3">
        <v>71.599999999999994</v>
      </c>
      <c r="U2460" s="35" cm="1">
        <f t="array" ref="U2460">INDEX('Pricing Strategy'!$F$4:$F$71,MATCH(1,(Dataset!$O2460='Pricing Strategy'!$B$4:$B$71)*(Dataset!$Q2460='Pricing Strategy'!$C$4:$C$71)*(Dataset!$R2460='Pricing Strategy'!$D$4:$D$71),))</f>
        <v>0.45</v>
      </c>
      <c r="V2460" s="3">
        <f>Dataset!$T2460*(1-Dataset!$U2460)</f>
        <v>39.380000000000003</v>
      </c>
    </row>
    <row r="2461" spans="1:22" x14ac:dyDescent="0.3">
      <c r="A2461" s="32"/>
      <c r="C2461" s="3">
        <v>2456</v>
      </c>
      <c r="D2461" s="3" t="s">
        <v>5523</v>
      </c>
      <c r="E2461" s="34">
        <v>43176</v>
      </c>
      <c r="F2461" s="34">
        <v>43181</v>
      </c>
      <c r="G2461" s="3" t="s">
        <v>19</v>
      </c>
      <c r="H2461" s="3" t="s">
        <v>5200</v>
      </c>
      <c r="I2461" s="3" t="s">
        <v>5201</v>
      </c>
      <c r="J2461" s="3" t="s">
        <v>22</v>
      </c>
      <c r="K2461" s="3" t="s">
        <v>23</v>
      </c>
      <c r="L2461" s="3" t="s">
        <v>262</v>
      </c>
      <c r="M2461" s="3" t="s">
        <v>263</v>
      </c>
      <c r="N2461" s="3">
        <v>10011</v>
      </c>
      <c r="O2461" s="3" t="s">
        <v>144</v>
      </c>
      <c r="P2461" s="3" t="s">
        <v>4082</v>
      </c>
      <c r="Q2461" s="3" t="s">
        <v>42</v>
      </c>
      <c r="R2461" s="3" t="s">
        <v>55</v>
      </c>
      <c r="S2461" s="3" t="s">
        <v>4083</v>
      </c>
      <c r="T2461" s="3">
        <v>107.44</v>
      </c>
      <c r="U2461" s="35" cm="1">
        <f t="array" ref="U2461">INDEX('Pricing Strategy'!$F$4:$F$71,MATCH(1,(Dataset!$O2461='Pricing Strategy'!$B$4:$B$71)*(Dataset!$Q2461='Pricing Strategy'!$C$4:$C$71)*(Dataset!$R2461='Pricing Strategy'!$D$4:$D$71),))</f>
        <v>0.5</v>
      </c>
      <c r="V2461" s="3">
        <f>Dataset!$T2461*(1-Dataset!$U2461)</f>
        <v>53.72</v>
      </c>
    </row>
    <row r="2462" spans="1:22" x14ac:dyDescent="0.3">
      <c r="A2462" s="32"/>
      <c r="C2462" s="3">
        <v>2457</v>
      </c>
      <c r="D2462" s="3" t="s">
        <v>5523</v>
      </c>
      <c r="E2462" s="34">
        <v>43176</v>
      </c>
      <c r="F2462" s="34">
        <v>43181</v>
      </c>
      <c r="G2462" s="3" t="s">
        <v>19</v>
      </c>
      <c r="H2462" s="3" t="s">
        <v>5200</v>
      </c>
      <c r="I2462" s="3" t="s">
        <v>5201</v>
      </c>
      <c r="J2462" s="3" t="s">
        <v>22</v>
      </c>
      <c r="K2462" s="3" t="s">
        <v>23</v>
      </c>
      <c r="L2462" s="3" t="s">
        <v>262</v>
      </c>
      <c r="M2462" s="3" t="s">
        <v>263</v>
      </c>
      <c r="N2462" s="3">
        <v>10011</v>
      </c>
      <c r="O2462" s="3" t="s">
        <v>144</v>
      </c>
      <c r="P2462" s="3" t="s">
        <v>2623</v>
      </c>
      <c r="Q2462" s="3" t="s">
        <v>42</v>
      </c>
      <c r="R2462" s="3" t="s">
        <v>43</v>
      </c>
      <c r="S2462" s="3" t="s">
        <v>2624</v>
      </c>
      <c r="T2462" s="3">
        <v>7.31</v>
      </c>
      <c r="U2462" s="35" cm="1">
        <f t="array" ref="U2462">INDEX('Pricing Strategy'!$F$4:$F$71,MATCH(1,(Dataset!$O2462='Pricing Strategy'!$B$4:$B$71)*(Dataset!$Q2462='Pricing Strategy'!$C$4:$C$71)*(Dataset!$R2462='Pricing Strategy'!$D$4:$D$71),))</f>
        <v>0.4</v>
      </c>
      <c r="V2462" s="3">
        <f>Dataset!$T2462*(1-Dataset!$U2462)</f>
        <v>4.3859999999999992</v>
      </c>
    </row>
    <row r="2463" spans="1:22" x14ac:dyDescent="0.3">
      <c r="A2463" s="32"/>
      <c r="C2463" s="3">
        <v>2458</v>
      </c>
      <c r="D2463" s="3" t="s">
        <v>5523</v>
      </c>
      <c r="E2463" s="34">
        <v>43176</v>
      </c>
      <c r="F2463" s="34">
        <v>43181</v>
      </c>
      <c r="G2463" s="3" t="s">
        <v>19</v>
      </c>
      <c r="H2463" s="3" t="s">
        <v>5200</v>
      </c>
      <c r="I2463" s="3" t="s">
        <v>5201</v>
      </c>
      <c r="J2463" s="3" t="s">
        <v>22</v>
      </c>
      <c r="K2463" s="3" t="s">
        <v>23</v>
      </c>
      <c r="L2463" s="3" t="s">
        <v>262</v>
      </c>
      <c r="M2463" s="3" t="s">
        <v>263</v>
      </c>
      <c r="N2463" s="3">
        <v>10011</v>
      </c>
      <c r="O2463" s="3" t="s">
        <v>144</v>
      </c>
      <c r="P2463" s="3" t="s">
        <v>175</v>
      </c>
      <c r="Q2463" s="3" t="s">
        <v>42</v>
      </c>
      <c r="R2463" s="3" t="s">
        <v>64</v>
      </c>
      <c r="S2463" s="3" t="s">
        <v>176</v>
      </c>
      <c r="T2463" s="3">
        <v>59.1</v>
      </c>
      <c r="U2463" s="35" cm="1">
        <f t="array" ref="U2463">INDEX('Pricing Strategy'!$F$4:$F$71,MATCH(1,(Dataset!$O2463='Pricing Strategy'!$B$4:$B$71)*(Dataset!$Q2463='Pricing Strategy'!$C$4:$C$71)*(Dataset!$R2463='Pricing Strategy'!$D$4:$D$71),))</f>
        <v>0.45</v>
      </c>
      <c r="V2463" s="3">
        <f>Dataset!$T2463*(1-Dataset!$U2463)</f>
        <v>32.505000000000003</v>
      </c>
    </row>
    <row r="2464" spans="1:22" x14ac:dyDescent="0.3">
      <c r="A2464" s="32"/>
      <c r="C2464" s="3">
        <v>2459</v>
      </c>
      <c r="D2464" s="3" t="s">
        <v>5523</v>
      </c>
      <c r="E2464" s="34">
        <v>43176</v>
      </c>
      <c r="F2464" s="34">
        <v>43181</v>
      </c>
      <c r="G2464" s="3" t="s">
        <v>19</v>
      </c>
      <c r="H2464" s="3" t="s">
        <v>5200</v>
      </c>
      <c r="I2464" s="3" t="s">
        <v>5201</v>
      </c>
      <c r="J2464" s="3" t="s">
        <v>22</v>
      </c>
      <c r="K2464" s="3" t="s">
        <v>23</v>
      </c>
      <c r="L2464" s="3" t="s">
        <v>262</v>
      </c>
      <c r="M2464" s="3" t="s">
        <v>263</v>
      </c>
      <c r="N2464" s="3">
        <v>10011</v>
      </c>
      <c r="O2464" s="3" t="s">
        <v>144</v>
      </c>
      <c r="P2464" s="3" t="s">
        <v>726</v>
      </c>
      <c r="Q2464" s="3" t="s">
        <v>42</v>
      </c>
      <c r="R2464" s="3" t="s">
        <v>55</v>
      </c>
      <c r="S2464" s="3" t="s">
        <v>727</v>
      </c>
      <c r="T2464" s="3">
        <v>46.53</v>
      </c>
      <c r="U2464" s="35" cm="1">
        <f t="array" ref="U2464">INDEX('Pricing Strategy'!$F$4:$F$71,MATCH(1,(Dataset!$O2464='Pricing Strategy'!$B$4:$B$71)*(Dataset!$Q2464='Pricing Strategy'!$C$4:$C$71)*(Dataset!$R2464='Pricing Strategy'!$D$4:$D$71),))</f>
        <v>0.5</v>
      </c>
      <c r="V2464" s="3">
        <f>Dataset!$T2464*(1-Dataset!$U2464)</f>
        <v>23.265000000000001</v>
      </c>
    </row>
    <row r="2465" spans="1:22" x14ac:dyDescent="0.3">
      <c r="A2465" s="32"/>
      <c r="C2465" s="3">
        <v>2460</v>
      </c>
      <c r="D2465" s="3" t="s">
        <v>5526</v>
      </c>
      <c r="E2465" s="34">
        <v>43327</v>
      </c>
      <c r="F2465" s="34">
        <v>43333</v>
      </c>
      <c r="G2465" s="3" t="s">
        <v>46</v>
      </c>
      <c r="H2465" s="3" t="s">
        <v>4267</v>
      </c>
      <c r="I2465" s="3" t="s">
        <v>4268</v>
      </c>
      <c r="J2465" s="3" t="s">
        <v>22</v>
      </c>
      <c r="K2465" s="3" t="s">
        <v>23</v>
      </c>
      <c r="L2465" s="3" t="s">
        <v>2128</v>
      </c>
      <c r="M2465" s="3" t="s">
        <v>787</v>
      </c>
      <c r="N2465" s="3">
        <v>7060</v>
      </c>
      <c r="O2465" s="3" t="s">
        <v>144</v>
      </c>
      <c r="P2465" s="3" t="s">
        <v>1609</v>
      </c>
      <c r="Q2465" s="3" t="s">
        <v>42</v>
      </c>
      <c r="R2465" s="3" t="s">
        <v>74</v>
      </c>
      <c r="S2465" s="3" t="s">
        <v>1610</v>
      </c>
      <c r="T2465" s="3">
        <v>97.84</v>
      </c>
      <c r="U2465" s="35" cm="1">
        <f t="array" ref="U2465">INDEX('Pricing Strategy'!$F$4:$F$71,MATCH(1,(Dataset!$O2465='Pricing Strategy'!$B$4:$B$71)*(Dataset!$Q2465='Pricing Strategy'!$C$4:$C$71)*(Dataset!$R2465='Pricing Strategy'!$D$4:$D$71),))</f>
        <v>0.4</v>
      </c>
      <c r="V2465" s="3">
        <f>Dataset!$T2465*(1-Dataset!$U2465)</f>
        <v>58.704000000000001</v>
      </c>
    </row>
    <row r="2466" spans="1:22" x14ac:dyDescent="0.3">
      <c r="A2466" s="32"/>
      <c r="C2466" s="3">
        <v>2461</v>
      </c>
      <c r="D2466" s="3" t="s">
        <v>5527</v>
      </c>
      <c r="E2466" s="34">
        <v>42562</v>
      </c>
      <c r="F2466" s="34">
        <v>42564</v>
      </c>
      <c r="G2466" s="3" t="s">
        <v>19</v>
      </c>
      <c r="H2466" s="3" t="s">
        <v>5528</v>
      </c>
      <c r="I2466" s="3" t="s">
        <v>5529</v>
      </c>
      <c r="J2466" s="3" t="s">
        <v>22</v>
      </c>
      <c r="K2466" s="3" t="s">
        <v>23</v>
      </c>
      <c r="L2466" s="3" t="s">
        <v>91</v>
      </c>
      <c r="M2466" s="3" t="s">
        <v>92</v>
      </c>
      <c r="N2466" s="3">
        <v>98115</v>
      </c>
      <c r="O2466" s="3" t="s">
        <v>40</v>
      </c>
      <c r="P2466" s="3" t="s">
        <v>3297</v>
      </c>
      <c r="Q2466" s="3" t="s">
        <v>42</v>
      </c>
      <c r="R2466" s="3" t="s">
        <v>86</v>
      </c>
      <c r="S2466" s="3" t="s">
        <v>3298</v>
      </c>
      <c r="T2466" s="3">
        <v>29.97</v>
      </c>
      <c r="U2466" s="35" cm="1">
        <f t="array" ref="U2466">INDEX('Pricing Strategy'!$F$4:$F$71,MATCH(1,(Dataset!$O2466='Pricing Strategy'!$B$4:$B$71)*(Dataset!$Q2466='Pricing Strategy'!$C$4:$C$71)*(Dataset!$R2466='Pricing Strategy'!$D$4:$D$71),))</f>
        <v>0.4</v>
      </c>
      <c r="V2466" s="3">
        <f>Dataset!$T2466*(1-Dataset!$U2466)</f>
        <v>17.981999999999999</v>
      </c>
    </row>
    <row r="2467" spans="1:22" x14ac:dyDescent="0.3">
      <c r="A2467" s="32"/>
      <c r="C2467" s="3">
        <v>2462</v>
      </c>
      <c r="D2467" s="3" t="s">
        <v>5527</v>
      </c>
      <c r="E2467" s="34">
        <v>42562</v>
      </c>
      <c r="F2467" s="34">
        <v>42564</v>
      </c>
      <c r="G2467" s="3" t="s">
        <v>19</v>
      </c>
      <c r="H2467" s="3" t="s">
        <v>5528</v>
      </c>
      <c r="I2467" s="3" t="s">
        <v>5529</v>
      </c>
      <c r="J2467" s="3" t="s">
        <v>22</v>
      </c>
      <c r="K2467" s="3" t="s">
        <v>23</v>
      </c>
      <c r="L2467" s="3" t="s">
        <v>91</v>
      </c>
      <c r="M2467" s="3" t="s">
        <v>92</v>
      </c>
      <c r="N2467" s="3">
        <v>98115</v>
      </c>
      <c r="O2467" s="3" t="s">
        <v>40</v>
      </c>
      <c r="P2467" s="3" t="s">
        <v>3132</v>
      </c>
      <c r="Q2467" s="3" t="s">
        <v>42</v>
      </c>
      <c r="R2467" s="3" t="s">
        <v>71</v>
      </c>
      <c r="S2467" s="3" t="s">
        <v>3133</v>
      </c>
      <c r="T2467" s="3">
        <v>98.352000000000004</v>
      </c>
      <c r="U2467" s="35" cm="1">
        <f t="array" ref="U2467">INDEX('Pricing Strategy'!$F$4:$F$71,MATCH(1,(Dataset!$O2467='Pricing Strategy'!$B$4:$B$71)*(Dataset!$Q2467='Pricing Strategy'!$C$4:$C$71)*(Dataset!$R2467='Pricing Strategy'!$D$4:$D$71),))</f>
        <v>0.4</v>
      </c>
      <c r="V2467" s="3">
        <f>Dataset!$T2467*(1-Dataset!$U2467)</f>
        <v>59.011200000000002</v>
      </c>
    </row>
    <row r="2468" spans="1:22" x14ac:dyDescent="0.3">
      <c r="A2468" s="32"/>
      <c r="C2468" s="3">
        <v>2463</v>
      </c>
      <c r="D2468" s="3" t="s">
        <v>5530</v>
      </c>
      <c r="E2468" s="34">
        <v>43437</v>
      </c>
      <c r="F2468" s="34">
        <v>43443</v>
      </c>
      <c r="G2468" s="3" t="s">
        <v>46</v>
      </c>
      <c r="H2468" s="3" t="s">
        <v>3617</v>
      </c>
      <c r="I2468" s="3" t="s">
        <v>3618</v>
      </c>
      <c r="J2468" s="3" t="s">
        <v>22</v>
      </c>
      <c r="K2468" s="3" t="s">
        <v>23</v>
      </c>
      <c r="L2468" s="3" t="s">
        <v>262</v>
      </c>
      <c r="M2468" s="3" t="s">
        <v>263</v>
      </c>
      <c r="N2468" s="3">
        <v>10009</v>
      </c>
      <c r="O2468" s="3" t="s">
        <v>144</v>
      </c>
      <c r="P2468" s="3" t="s">
        <v>1199</v>
      </c>
      <c r="Q2468" s="3" t="s">
        <v>42</v>
      </c>
      <c r="R2468" s="3" t="s">
        <v>71</v>
      </c>
      <c r="S2468" s="3" t="s">
        <v>1200</v>
      </c>
      <c r="T2468" s="3">
        <v>83.92</v>
      </c>
      <c r="U2468" s="35" cm="1">
        <f t="array" ref="U2468">INDEX('Pricing Strategy'!$F$4:$F$71,MATCH(1,(Dataset!$O2468='Pricing Strategy'!$B$4:$B$71)*(Dataset!$Q2468='Pricing Strategy'!$C$4:$C$71)*(Dataset!$R2468='Pricing Strategy'!$D$4:$D$71),))</f>
        <v>0.4</v>
      </c>
      <c r="V2468" s="3">
        <f>Dataset!$T2468*(1-Dataset!$U2468)</f>
        <v>50.351999999999997</v>
      </c>
    </row>
    <row r="2469" spans="1:22" x14ac:dyDescent="0.3">
      <c r="A2469" s="32"/>
      <c r="C2469" s="3">
        <v>2464</v>
      </c>
      <c r="D2469" s="3" t="s">
        <v>5530</v>
      </c>
      <c r="E2469" s="34">
        <v>43437</v>
      </c>
      <c r="F2469" s="34">
        <v>43443</v>
      </c>
      <c r="G2469" s="3" t="s">
        <v>46</v>
      </c>
      <c r="H2469" s="3" t="s">
        <v>3617</v>
      </c>
      <c r="I2469" s="3" t="s">
        <v>3618</v>
      </c>
      <c r="J2469" s="3" t="s">
        <v>22</v>
      </c>
      <c r="K2469" s="3" t="s">
        <v>23</v>
      </c>
      <c r="L2469" s="3" t="s">
        <v>262</v>
      </c>
      <c r="M2469" s="3" t="s">
        <v>263</v>
      </c>
      <c r="N2469" s="3">
        <v>10009</v>
      </c>
      <c r="O2469" s="3" t="s">
        <v>144</v>
      </c>
      <c r="P2469" s="3" t="s">
        <v>5394</v>
      </c>
      <c r="Q2469" s="3" t="s">
        <v>42</v>
      </c>
      <c r="R2469" s="3" t="s">
        <v>71</v>
      </c>
      <c r="S2469" s="3" t="s">
        <v>5395</v>
      </c>
      <c r="T2469" s="3">
        <v>14.624000000000001</v>
      </c>
      <c r="U2469" s="35" cm="1">
        <f t="array" ref="U2469">INDEX('Pricing Strategy'!$F$4:$F$71,MATCH(1,(Dataset!$O2469='Pricing Strategy'!$B$4:$B$71)*(Dataset!$Q2469='Pricing Strategy'!$C$4:$C$71)*(Dataset!$R2469='Pricing Strategy'!$D$4:$D$71),))</f>
        <v>0.4</v>
      </c>
      <c r="V2469" s="3">
        <f>Dataset!$T2469*(1-Dataset!$U2469)</f>
        <v>8.7744</v>
      </c>
    </row>
    <row r="2470" spans="1:22" x14ac:dyDescent="0.3">
      <c r="A2470" s="32"/>
      <c r="C2470" s="3">
        <v>2465</v>
      </c>
      <c r="D2470" s="3" t="s">
        <v>5530</v>
      </c>
      <c r="E2470" s="34">
        <v>43437</v>
      </c>
      <c r="F2470" s="34">
        <v>43443</v>
      </c>
      <c r="G2470" s="3" t="s">
        <v>46</v>
      </c>
      <c r="H2470" s="3" t="s">
        <v>3617</v>
      </c>
      <c r="I2470" s="3" t="s">
        <v>3618</v>
      </c>
      <c r="J2470" s="3" t="s">
        <v>22</v>
      </c>
      <c r="K2470" s="3" t="s">
        <v>23</v>
      </c>
      <c r="L2470" s="3" t="s">
        <v>262</v>
      </c>
      <c r="M2470" s="3" t="s">
        <v>263</v>
      </c>
      <c r="N2470" s="3">
        <v>10009</v>
      </c>
      <c r="O2470" s="3" t="s">
        <v>144</v>
      </c>
      <c r="P2470" s="3" t="s">
        <v>3213</v>
      </c>
      <c r="Q2470" s="3" t="s">
        <v>67</v>
      </c>
      <c r="R2470" s="3" t="s">
        <v>68</v>
      </c>
      <c r="S2470" s="3" t="s">
        <v>3214</v>
      </c>
      <c r="T2470" s="3">
        <v>136.99</v>
      </c>
      <c r="U2470" s="35" cm="1">
        <f t="array" ref="U2470">INDEX('Pricing Strategy'!$F$4:$F$71,MATCH(1,(Dataset!$O2470='Pricing Strategy'!$B$4:$B$71)*(Dataset!$Q2470='Pricing Strategy'!$C$4:$C$71)*(Dataset!$R2470='Pricing Strategy'!$D$4:$D$71),))</f>
        <v>0.4</v>
      </c>
      <c r="V2470" s="3">
        <f>Dataset!$T2470*(1-Dataset!$U2470)</f>
        <v>82.194000000000003</v>
      </c>
    </row>
    <row r="2471" spans="1:22" x14ac:dyDescent="0.3">
      <c r="A2471" s="32"/>
      <c r="C2471" s="3">
        <v>2466</v>
      </c>
      <c r="D2471" s="3" t="s">
        <v>5530</v>
      </c>
      <c r="E2471" s="34">
        <v>43437</v>
      </c>
      <c r="F2471" s="34">
        <v>43443</v>
      </c>
      <c r="G2471" s="3" t="s">
        <v>46</v>
      </c>
      <c r="H2471" s="3" t="s">
        <v>3617</v>
      </c>
      <c r="I2471" s="3" t="s">
        <v>3618</v>
      </c>
      <c r="J2471" s="3" t="s">
        <v>22</v>
      </c>
      <c r="K2471" s="3" t="s">
        <v>23</v>
      </c>
      <c r="L2471" s="3" t="s">
        <v>262</v>
      </c>
      <c r="M2471" s="3" t="s">
        <v>263</v>
      </c>
      <c r="N2471" s="3">
        <v>10009</v>
      </c>
      <c r="O2471" s="3" t="s">
        <v>144</v>
      </c>
      <c r="P2471" s="3" t="s">
        <v>1552</v>
      </c>
      <c r="Q2471" s="3" t="s">
        <v>42</v>
      </c>
      <c r="R2471" s="3" t="s">
        <v>43</v>
      </c>
      <c r="S2471" s="3" t="s">
        <v>1553</v>
      </c>
      <c r="T2471" s="3">
        <v>3.15</v>
      </c>
      <c r="U2471" s="35" cm="1">
        <f t="array" ref="U2471">INDEX('Pricing Strategy'!$F$4:$F$71,MATCH(1,(Dataset!$O2471='Pricing Strategy'!$B$4:$B$71)*(Dataset!$Q2471='Pricing Strategy'!$C$4:$C$71)*(Dataset!$R2471='Pricing Strategy'!$D$4:$D$71),))</f>
        <v>0.4</v>
      </c>
      <c r="V2471" s="3">
        <f>Dataset!$T2471*(1-Dataset!$U2471)</f>
        <v>1.89</v>
      </c>
    </row>
    <row r="2472" spans="1:22" x14ac:dyDescent="0.3">
      <c r="A2472" s="32"/>
      <c r="C2472" s="3">
        <v>2467</v>
      </c>
      <c r="D2472" s="3" t="s">
        <v>5531</v>
      </c>
      <c r="E2472" s="34">
        <v>43224</v>
      </c>
      <c r="F2472" s="34">
        <v>43228</v>
      </c>
      <c r="G2472" s="3" t="s">
        <v>46</v>
      </c>
      <c r="H2472" s="3" t="s">
        <v>1521</v>
      </c>
      <c r="I2472" s="3" t="s">
        <v>1522</v>
      </c>
      <c r="J2472" s="3" t="s">
        <v>22</v>
      </c>
      <c r="K2472" s="3" t="s">
        <v>23</v>
      </c>
      <c r="L2472" s="3" t="s">
        <v>5532</v>
      </c>
      <c r="M2472" s="3" t="s">
        <v>315</v>
      </c>
      <c r="N2472" s="3">
        <v>23602</v>
      </c>
      <c r="O2472" s="3" t="s">
        <v>26</v>
      </c>
      <c r="P2472" s="3" t="s">
        <v>5533</v>
      </c>
      <c r="Q2472" s="3" t="s">
        <v>42</v>
      </c>
      <c r="R2472" s="3" t="s">
        <v>86</v>
      </c>
      <c r="S2472" s="3" t="s">
        <v>5534</v>
      </c>
      <c r="T2472" s="3">
        <v>9.11</v>
      </c>
      <c r="U2472" s="35" cm="1">
        <f t="array" ref="U2472">INDEX('Pricing Strategy'!$F$4:$F$71,MATCH(1,(Dataset!$O2472='Pricing Strategy'!$B$4:$B$71)*(Dataset!$Q2472='Pricing Strategy'!$C$4:$C$71)*(Dataset!$R2472='Pricing Strategy'!$D$4:$D$71),))</f>
        <v>0.25</v>
      </c>
      <c r="V2472" s="3">
        <f>Dataset!$T2472*(1-Dataset!$U2472)</f>
        <v>6.8324999999999996</v>
      </c>
    </row>
    <row r="2473" spans="1:22" x14ac:dyDescent="0.3">
      <c r="A2473" s="32"/>
      <c r="C2473" s="3">
        <v>2468</v>
      </c>
      <c r="D2473" s="3" t="s">
        <v>5531</v>
      </c>
      <c r="E2473" s="34">
        <v>43224</v>
      </c>
      <c r="F2473" s="34">
        <v>43228</v>
      </c>
      <c r="G2473" s="3" t="s">
        <v>46</v>
      </c>
      <c r="H2473" s="3" t="s">
        <v>1521</v>
      </c>
      <c r="I2473" s="3" t="s">
        <v>1522</v>
      </c>
      <c r="J2473" s="3" t="s">
        <v>22</v>
      </c>
      <c r="K2473" s="3" t="s">
        <v>23</v>
      </c>
      <c r="L2473" s="3" t="s">
        <v>5532</v>
      </c>
      <c r="M2473" s="3" t="s">
        <v>315</v>
      </c>
      <c r="N2473" s="3">
        <v>23602</v>
      </c>
      <c r="O2473" s="3" t="s">
        <v>26</v>
      </c>
      <c r="P2473" s="3" t="s">
        <v>1518</v>
      </c>
      <c r="Q2473" s="3" t="s">
        <v>42</v>
      </c>
      <c r="R2473" s="3" t="s">
        <v>55</v>
      </c>
      <c r="S2473" s="3" t="s">
        <v>1519</v>
      </c>
      <c r="T2473" s="3">
        <v>571.44000000000005</v>
      </c>
      <c r="U2473" s="35" cm="1">
        <f t="array" ref="U2473">INDEX('Pricing Strategy'!$F$4:$F$71,MATCH(1,(Dataset!$O2473='Pricing Strategy'!$B$4:$B$71)*(Dataset!$Q2473='Pricing Strategy'!$C$4:$C$71)*(Dataset!$R2473='Pricing Strategy'!$D$4:$D$71),))</f>
        <v>0.35</v>
      </c>
      <c r="V2473" s="3">
        <f>Dataset!$T2473*(1-Dataset!$U2473)</f>
        <v>371.43600000000004</v>
      </c>
    </row>
    <row r="2474" spans="1:22" x14ac:dyDescent="0.3">
      <c r="A2474" s="32"/>
      <c r="C2474" s="3">
        <v>2469</v>
      </c>
      <c r="D2474" s="3" t="s">
        <v>5531</v>
      </c>
      <c r="E2474" s="34">
        <v>43224</v>
      </c>
      <c r="F2474" s="34">
        <v>43228</v>
      </c>
      <c r="G2474" s="3" t="s">
        <v>46</v>
      </c>
      <c r="H2474" s="3" t="s">
        <v>1521</v>
      </c>
      <c r="I2474" s="3" t="s">
        <v>1522</v>
      </c>
      <c r="J2474" s="3" t="s">
        <v>22</v>
      </c>
      <c r="K2474" s="3" t="s">
        <v>23</v>
      </c>
      <c r="L2474" s="3" t="s">
        <v>5532</v>
      </c>
      <c r="M2474" s="3" t="s">
        <v>315</v>
      </c>
      <c r="N2474" s="3">
        <v>23602</v>
      </c>
      <c r="O2474" s="3" t="s">
        <v>26</v>
      </c>
      <c r="P2474" s="3" t="s">
        <v>5535</v>
      </c>
      <c r="Q2474" s="3" t="s">
        <v>42</v>
      </c>
      <c r="R2474" s="3" t="s">
        <v>86</v>
      </c>
      <c r="S2474" s="3" t="s">
        <v>5536</v>
      </c>
      <c r="T2474" s="3">
        <v>32.4</v>
      </c>
      <c r="U2474" s="35" cm="1">
        <f t="array" ref="U2474">INDEX('Pricing Strategy'!$F$4:$F$71,MATCH(1,(Dataset!$O2474='Pricing Strategy'!$B$4:$B$71)*(Dataset!$Q2474='Pricing Strategy'!$C$4:$C$71)*(Dataset!$R2474='Pricing Strategy'!$D$4:$D$71),))</f>
        <v>0.25</v>
      </c>
      <c r="V2474" s="3">
        <f>Dataset!$T2474*(1-Dataset!$U2474)</f>
        <v>24.299999999999997</v>
      </c>
    </row>
    <row r="2475" spans="1:22" x14ac:dyDescent="0.3">
      <c r="A2475" s="32"/>
      <c r="C2475" s="3">
        <v>2470</v>
      </c>
      <c r="D2475" s="3" t="s">
        <v>5531</v>
      </c>
      <c r="E2475" s="34">
        <v>43224</v>
      </c>
      <c r="F2475" s="34">
        <v>43228</v>
      </c>
      <c r="G2475" s="3" t="s">
        <v>46</v>
      </c>
      <c r="H2475" s="3" t="s">
        <v>1521</v>
      </c>
      <c r="I2475" s="3" t="s">
        <v>1522</v>
      </c>
      <c r="J2475" s="3" t="s">
        <v>22</v>
      </c>
      <c r="K2475" s="3" t="s">
        <v>23</v>
      </c>
      <c r="L2475" s="3" t="s">
        <v>5532</v>
      </c>
      <c r="M2475" s="3" t="s">
        <v>315</v>
      </c>
      <c r="N2475" s="3">
        <v>23602</v>
      </c>
      <c r="O2475" s="3" t="s">
        <v>26</v>
      </c>
      <c r="P2475" s="3" t="s">
        <v>4111</v>
      </c>
      <c r="Q2475" s="3" t="s">
        <v>42</v>
      </c>
      <c r="R2475" s="3" t="s">
        <v>55</v>
      </c>
      <c r="S2475" s="3" t="s">
        <v>4112</v>
      </c>
      <c r="T2475" s="3">
        <v>16.91</v>
      </c>
      <c r="U2475" s="35" cm="1">
        <f t="array" ref="U2475">INDEX('Pricing Strategy'!$F$4:$F$71,MATCH(1,(Dataset!$O2475='Pricing Strategy'!$B$4:$B$71)*(Dataset!$Q2475='Pricing Strategy'!$C$4:$C$71)*(Dataset!$R2475='Pricing Strategy'!$D$4:$D$71),))</f>
        <v>0.35</v>
      </c>
      <c r="V2475" s="3">
        <f>Dataset!$T2475*(1-Dataset!$U2475)</f>
        <v>10.9915</v>
      </c>
    </row>
    <row r="2476" spans="1:22" x14ac:dyDescent="0.3">
      <c r="A2476" s="32"/>
      <c r="C2476" s="3">
        <v>2471</v>
      </c>
      <c r="D2476" s="3" t="s">
        <v>5537</v>
      </c>
      <c r="E2476" s="34">
        <v>42757</v>
      </c>
      <c r="F2476" s="34">
        <v>42763</v>
      </c>
      <c r="G2476" s="3" t="s">
        <v>46</v>
      </c>
      <c r="H2476" s="3" t="s">
        <v>5538</v>
      </c>
      <c r="I2476" s="3" t="s">
        <v>5539</v>
      </c>
      <c r="J2476" s="3" t="s">
        <v>22</v>
      </c>
      <c r="K2476" s="3" t="s">
        <v>23</v>
      </c>
      <c r="L2476" s="3" t="s">
        <v>1708</v>
      </c>
      <c r="M2476" s="3" t="s">
        <v>84</v>
      </c>
      <c r="N2476" s="3">
        <v>28314</v>
      </c>
      <c r="O2476" s="3" t="s">
        <v>26</v>
      </c>
      <c r="P2476" s="3" t="s">
        <v>5540</v>
      </c>
      <c r="Q2476" s="3" t="s">
        <v>28</v>
      </c>
      <c r="R2476" s="3" t="s">
        <v>61</v>
      </c>
      <c r="S2476" s="3" t="s">
        <v>5541</v>
      </c>
      <c r="T2476" s="3">
        <v>14.272</v>
      </c>
      <c r="U2476" s="35" cm="1">
        <f t="array" ref="U2476">INDEX('Pricing Strategy'!$F$4:$F$71,MATCH(1,(Dataset!$O2476='Pricing Strategy'!$B$4:$B$71)*(Dataset!$Q2476='Pricing Strategy'!$C$4:$C$71)*(Dataset!$R2476='Pricing Strategy'!$D$4:$D$71),))</f>
        <v>0.25</v>
      </c>
      <c r="V2476" s="3">
        <f>Dataset!$T2476*(1-Dataset!$U2476)</f>
        <v>10.704000000000001</v>
      </c>
    </row>
    <row r="2477" spans="1:22" x14ac:dyDescent="0.3">
      <c r="A2477" s="32"/>
      <c r="C2477" s="3">
        <v>2472</v>
      </c>
      <c r="D2477" s="3" t="s">
        <v>5537</v>
      </c>
      <c r="E2477" s="34">
        <v>42757</v>
      </c>
      <c r="F2477" s="34">
        <v>42763</v>
      </c>
      <c r="G2477" s="3" t="s">
        <v>46</v>
      </c>
      <c r="H2477" s="3" t="s">
        <v>5538</v>
      </c>
      <c r="I2477" s="3" t="s">
        <v>5539</v>
      </c>
      <c r="J2477" s="3" t="s">
        <v>22</v>
      </c>
      <c r="K2477" s="3" t="s">
        <v>23</v>
      </c>
      <c r="L2477" s="3" t="s">
        <v>1708</v>
      </c>
      <c r="M2477" s="3" t="s">
        <v>84</v>
      </c>
      <c r="N2477" s="3">
        <v>28314</v>
      </c>
      <c r="O2477" s="3" t="s">
        <v>26</v>
      </c>
      <c r="P2477" s="3" t="s">
        <v>5025</v>
      </c>
      <c r="Q2477" s="3" t="s">
        <v>28</v>
      </c>
      <c r="R2477" s="3" t="s">
        <v>29</v>
      </c>
      <c r="S2477" s="3" t="s">
        <v>5542</v>
      </c>
      <c r="T2477" s="3">
        <v>451.13600000000002</v>
      </c>
      <c r="U2477" s="35" cm="1">
        <f t="array" ref="U2477">INDEX('Pricing Strategy'!$F$4:$F$71,MATCH(1,(Dataset!$O2477='Pricing Strategy'!$B$4:$B$71)*(Dataset!$Q2477='Pricing Strategy'!$C$4:$C$71)*(Dataset!$R2477='Pricing Strategy'!$D$4:$D$71),))</f>
        <v>0.35</v>
      </c>
      <c r="V2477" s="3">
        <f>Dataset!$T2477*(1-Dataset!$U2477)</f>
        <v>293.23840000000001</v>
      </c>
    </row>
    <row r="2478" spans="1:22" x14ac:dyDescent="0.3">
      <c r="A2478" s="32"/>
      <c r="C2478" s="3">
        <v>2473</v>
      </c>
      <c r="D2478" s="3" t="s">
        <v>5537</v>
      </c>
      <c r="E2478" s="34">
        <v>42757</v>
      </c>
      <c r="F2478" s="34">
        <v>42763</v>
      </c>
      <c r="G2478" s="3" t="s">
        <v>46</v>
      </c>
      <c r="H2478" s="3" t="s">
        <v>5538</v>
      </c>
      <c r="I2478" s="3" t="s">
        <v>5539</v>
      </c>
      <c r="J2478" s="3" t="s">
        <v>22</v>
      </c>
      <c r="K2478" s="3" t="s">
        <v>23</v>
      </c>
      <c r="L2478" s="3" t="s">
        <v>1708</v>
      </c>
      <c r="M2478" s="3" t="s">
        <v>84</v>
      </c>
      <c r="N2478" s="3">
        <v>28314</v>
      </c>
      <c r="O2478" s="3" t="s">
        <v>26</v>
      </c>
      <c r="P2478" s="3" t="s">
        <v>5137</v>
      </c>
      <c r="Q2478" s="3" t="s">
        <v>42</v>
      </c>
      <c r="R2478" s="3" t="s">
        <v>74</v>
      </c>
      <c r="S2478" s="3" t="s">
        <v>5138</v>
      </c>
      <c r="T2478" s="3">
        <v>64.864000000000004</v>
      </c>
      <c r="U2478" s="35" cm="1">
        <f t="array" ref="U2478">INDEX('Pricing Strategy'!$F$4:$F$71,MATCH(1,(Dataset!$O2478='Pricing Strategy'!$B$4:$B$71)*(Dataset!$Q2478='Pricing Strategy'!$C$4:$C$71)*(Dataset!$R2478='Pricing Strategy'!$D$4:$D$71),))</f>
        <v>0.25</v>
      </c>
      <c r="V2478" s="3">
        <f>Dataset!$T2478*(1-Dataset!$U2478)</f>
        <v>48.648000000000003</v>
      </c>
    </row>
    <row r="2479" spans="1:22" x14ac:dyDescent="0.3">
      <c r="A2479" s="32"/>
      <c r="C2479" s="3">
        <v>2474</v>
      </c>
      <c r="D2479" s="3" t="s">
        <v>5543</v>
      </c>
      <c r="E2479" s="34">
        <v>43042</v>
      </c>
      <c r="F2479" s="34">
        <v>43045</v>
      </c>
      <c r="G2479" s="3" t="s">
        <v>184</v>
      </c>
      <c r="H2479" s="3" t="s">
        <v>3534</v>
      </c>
      <c r="I2479" s="3" t="s">
        <v>3535</v>
      </c>
      <c r="J2479" s="3" t="s">
        <v>22</v>
      </c>
      <c r="K2479" s="3" t="s">
        <v>23</v>
      </c>
      <c r="L2479" s="3" t="s">
        <v>38</v>
      </c>
      <c r="M2479" s="3" t="s">
        <v>39</v>
      </c>
      <c r="N2479" s="3">
        <v>90032</v>
      </c>
      <c r="O2479" s="3" t="s">
        <v>40</v>
      </c>
      <c r="P2479" s="3" t="s">
        <v>5544</v>
      </c>
      <c r="Q2479" s="3" t="s">
        <v>28</v>
      </c>
      <c r="R2479" s="3" t="s">
        <v>32</v>
      </c>
      <c r="S2479" s="3" t="s">
        <v>5545</v>
      </c>
      <c r="T2479" s="3">
        <v>217.584</v>
      </c>
      <c r="U2479" s="35" cm="1">
        <f t="array" ref="U2479">INDEX('Pricing Strategy'!$F$4:$F$71,MATCH(1,(Dataset!$O2479='Pricing Strategy'!$B$4:$B$71)*(Dataset!$Q2479='Pricing Strategy'!$C$4:$C$71)*(Dataset!$R2479='Pricing Strategy'!$D$4:$D$71),))</f>
        <v>0.45</v>
      </c>
      <c r="V2479" s="3">
        <f>Dataset!$T2479*(1-Dataset!$U2479)</f>
        <v>119.67120000000001</v>
      </c>
    </row>
    <row r="2480" spans="1:22" x14ac:dyDescent="0.3">
      <c r="A2480" s="32"/>
      <c r="C2480" s="3">
        <v>2475</v>
      </c>
      <c r="D2480" s="3" t="s">
        <v>5543</v>
      </c>
      <c r="E2480" s="34">
        <v>43042</v>
      </c>
      <c r="F2480" s="34">
        <v>43045</v>
      </c>
      <c r="G2480" s="3" t="s">
        <v>184</v>
      </c>
      <c r="H2480" s="3" t="s">
        <v>3534</v>
      </c>
      <c r="I2480" s="3" t="s">
        <v>3535</v>
      </c>
      <c r="J2480" s="3" t="s">
        <v>22</v>
      </c>
      <c r="K2480" s="3" t="s">
        <v>23</v>
      </c>
      <c r="L2480" s="3" t="s">
        <v>38</v>
      </c>
      <c r="M2480" s="3" t="s">
        <v>39</v>
      </c>
      <c r="N2480" s="3">
        <v>90032</v>
      </c>
      <c r="O2480" s="3" t="s">
        <v>40</v>
      </c>
      <c r="P2480" s="3" t="s">
        <v>5546</v>
      </c>
      <c r="Q2480" s="3" t="s">
        <v>67</v>
      </c>
      <c r="R2480" s="3" t="s">
        <v>157</v>
      </c>
      <c r="S2480" s="3" t="s">
        <v>5547</v>
      </c>
      <c r="T2480" s="3">
        <v>82.95</v>
      </c>
      <c r="U2480" s="35" cm="1">
        <f t="array" ref="U2480">INDEX('Pricing Strategy'!$F$4:$F$71,MATCH(1,(Dataset!$O2480='Pricing Strategy'!$B$4:$B$71)*(Dataset!$Q2480='Pricing Strategy'!$C$4:$C$71)*(Dataset!$R2480='Pricing Strategy'!$D$4:$D$71),))</f>
        <v>0.45</v>
      </c>
      <c r="V2480" s="3">
        <f>Dataset!$T2480*(1-Dataset!$U2480)</f>
        <v>45.622500000000002</v>
      </c>
    </row>
    <row r="2481" spans="1:22" x14ac:dyDescent="0.3">
      <c r="A2481" s="32"/>
      <c r="C2481" s="3">
        <v>2476</v>
      </c>
      <c r="D2481" s="3" t="s">
        <v>5543</v>
      </c>
      <c r="E2481" s="34">
        <v>43042</v>
      </c>
      <c r="F2481" s="34">
        <v>43045</v>
      </c>
      <c r="G2481" s="3" t="s">
        <v>184</v>
      </c>
      <c r="H2481" s="3" t="s">
        <v>3534</v>
      </c>
      <c r="I2481" s="3" t="s">
        <v>3535</v>
      </c>
      <c r="J2481" s="3" t="s">
        <v>22</v>
      </c>
      <c r="K2481" s="3" t="s">
        <v>23</v>
      </c>
      <c r="L2481" s="3" t="s">
        <v>38</v>
      </c>
      <c r="M2481" s="3" t="s">
        <v>39</v>
      </c>
      <c r="N2481" s="3">
        <v>90032</v>
      </c>
      <c r="O2481" s="3" t="s">
        <v>40</v>
      </c>
      <c r="P2481" s="3" t="s">
        <v>5548</v>
      </c>
      <c r="Q2481" s="3" t="s">
        <v>42</v>
      </c>
      <c r="R2481" s="3" t="s">
        <v>43</v>
      </c>
      <c r="S2481" s="3" t="s">
        <v>5549</v>
      </c>
      <c r="T2481" s="3">
        <v>87.71</v>
      </c>
      <c r="U2481" s="35" cm="1">
        <f t="array" ref="U2481">INDEX('Pricing Strategy'!$F$4:$F$71,MATCH(1,(Dataset!$O2481='Pricing Strategy'!$B$4:$B$71)*(Dataset!$Q2481='Pricing Strategy'!$C$4:$C$71)*(Dataset!$R2481='Pricing Strategy'!$D$4:$D$71),))</f>
        <v>0.4</v>
      </c>
      <c r="V2481" s="3">
        <f>Dataset!$T2481*(1-Dataset!$U2481)</f>
        <v>52.625999999999998</v>
      </c>
    </row>
    <row r="2482" spans="1:22" x14ac:dyDescent="0.3">
      <c r="A2482" s="32"/>
      <c r="C2482" s="3">
        <v>2477</v>
      </c>
      <c r="D2482" s="3" t="s">
        <v>5543</v>
      </c>
      <c r="E2482" s="34">
        <v>43042</v>
      </c>
      <c r="F2482" s="34">
        <v>43045</v>
      </c>
      <c r="G2482" s="3" t="s">
        <v>184</v>
      </c>
      <c r="H2482" s="3" t="s">
        <v>3534</v>
      </c>
      <c r="I2482" s="3" t="s">
        <v>3535</v>
      </c>
      <c r="J2482" s="3" t="s">
        <v>22</v>
      </c>
      <c r="K2482" s="3" t="s">
        <v>23</v>
      </c>
      <c r="L2482" s="3" t="s">
        <v>38</v>
      </c>
      <c r="M2482" s="3" t="s">
        <v>39</v>
      </c>
      <c r="N2482" s="3">
        <v>90032</v>
      </c>
      <c r="O2482" s="3" t="s">
        <v>40</v>
      </c>
      <c r="P2482" s="3" t="s">
        <v>5503</v>
      </c>
      <c r="Q2482" s="3" t="s">
        <v>42</v>
      </c>
      <c r="R2482" s="3" t="s">
        <v>74</v>
      </c>
      <c r="S2482" s="3" t="s">
        <v>5504</v>
      </c>
      <c r="T2482" s="3">
        <v>1101.48</v>
      </c>
      <c r="U2482" s="35" cm="1">
        <f t="array" ref="U2482">INDEX('Pricing Strategy'!$F$4:$F$71,MATCH(1,(Dataset!$O2482='Pricing Strategy'!$B$4:$B$71)*(Dataset!$Q2482='Pricing Strategy'!$C$4:$C$71)*(Dataset!$R2482='Pricing Strategy'!$D$4:$D$71),))</f>
        <v>0.4</v>
      </c>
      <c r="V2482" s="3">
        <f>Dataset!$T2482*(1-Dataset!$U2482)</f>
        <v>660.88800000000003</v>
      </c>
    </row>
    <row r="2483" spans="1:22" x14ac:dyDescent="0.3">
      <c r="A2483" s="32"/>
      <c r="C2483" s="3">
        <v>2478</v>
      </c>
      <c r="D2483" s="3" t="s">
        <v>5550</v>
      </c>
      <c r="E2483" s="34">
        <v>43347</v>
      </c>
      <c r="F2483" s="34">
        <v>43351</v>
      </c>
      <c r="G2483" s="3" t="s">
        <v>19</v>
      </c>
      <c r="H2483" s="3" t="s">
        <v>5551</v>
      </c>
      <c r="I2483" s="3" t="s">
        <v>5552</v>
      </c>
      <c r="J2483" s="3" t="s">
        <v>37</v>
      </c>
      <c r="K2483" s="3" t="s">
        <v>23</v>
      </c>
      <c r="L2483" s="3" t="s">
        <v>38</v>
      </c>
      <c r="M2483" s="3" t="s">
        <v>39</v>
      </c>
      <c r="N2483" s="3">
        <v>90036</v>
      </c>
      <c r="O2483" s="3" t="s">
        <v>40</v>
      </c>
      <c r="P2483" s="3" t="s">
        <v>2320</v>
      </c>
      <c r="Q2483" s="3" t="s">
        <v>28</v>
      </c>
      <c r="R2483" s="3" t="s">
        <v>52</v>
      </c>
      <c r="S2483" s="3" t="s">
        <v>2321</v>
      </c>
      <c r="T2483" s="3">
        <v>1322.3520000000001</v>
      </c>
      <c r="U2483" s="35" cm="1">
        <f t="array" ref="U2483">INDEX('Pricing Strategy'!$F$4:$F$71,MATCH(1,(Dataset!$O2483='Pricing Strategy'!$B$4:$B$71)*(Dataset!$Q2483='Pricing Strategy'!$C$4:$C$71)*(Dataset!$R2483='Pricing Strategy'!$D$4:$D$71),))</f>
        <v>0.45</v>
      </c>
      <c r="V2483" s="3">
        <f>Dataset!$T2483*(1-Dataset!$U2483)</f>
        <v>727.29360000000008</v>
      </c>
    </row>
    <row r="2484" spans="1:22" x14ac:dyDescent="0.3">
      <c r="A2484" s="32"/>
      <c r="C2484" s="3">
        <v>2479</v>
      </c>
      <c r="D2484" s="3" t="s">
        <v>5553</v>
      </c>
      <c r="E2484" s="34">
        <v>42260</v>
      </c>
      <c r="F2484" s="34">
        <v>42266</v>
      </c>
      <c r="G2484" s="3" t="s">
        <v>46</v>
      </c>
      <c r="H2484" s="3" t="s">
        <v>3541</v>
      </c>
      <c r="I2484" s="3" t="s">
        <v>3542</v>
      </c>
      <c r="J2484" s="3" t="s">
        <v>22</v>
      </c>
      <c r="K2484" s="3" t="s">
        <v>23</v>
      </c>
      <c r="L2484" s="3" t="s">
        <v>262</v>
      </c>
      <c r="M2484" s="3" t="s">
        <v>263</v>
      </c>
      <c r="N2484" s="3">
        <v>10011</v>
      </c>
      <c r="O2484" s="3" t="s">
        <v>144</v>
      </c>
      <c r="P2484" s="3" t="s">
        <v>63</v>
      </c>
      <c r="Q2484" s="3" t="s">
        <v>42</v>
      </c>
      <c r="R2484" s="3" t="s">
        <v>64</v>
      </c>
      <c r="S2484" s="3" t="s">
        <v>65</v>
      </c>
      <c r="T2484" s="3">
        <v>5.46</v>
      </c>
      <c r="U2484" s="35" cm="1">
        <f t="array" ref="U2484">INDEX('Pricing Strategy'!$F$4:$F$71,MATCH(1,(Dataset!$O2484='Pricing Strategy'!$B$4:$B$71)*(Dataset!$Q2484='Pricing Strategy'!$C$4:$C$71)*(Dataset!$R2484='Pricing Strategy'!$D$4:$D$71),))</f>
        <v>0.45</v>
      </c>
      <c r="V2484" s="3">
        <f>Dataset!$T2484*(1-Dataset!$U2484)</f>
        <v>3.0030000000000001</v>
      </c>
    </row>
    <row r="2485" spans="1:22" x14ac:dyDescent="0.3">
      <c r="A2485" s="32"/>
      <c r="C2485" s="3">
        <v>2480</v>
      </c>
      <c r="D2485" s="3" t="s">
        <v>5554</v>
      </c>
      <c r="E2485" s="34">
        <v>43270</v>
      </c>
      <c r="F2485" s="34">
        <v>43276</v>
      </c>
      <c r="G2485" s="3" t="s">
        <v>46</v>
      </c>
      <c r="H2485" s="3" t="s">
        <v>3166</v>
      </c>
      <c r="I2485" s="3" t="s">
        <v>3167</v>
      </c>
      <c r="J2485" s="3" t="s">
        <v>22</v>
      </c>
      <c r="K2485" s="3" t="s">
        <v>23</v>
      </c>
      <c r="L2485" s="3" t="s">
        <v>814</v>
      </c>
      <c r="M2485" s="3" t="s">
        <v>100</v>
      </c>
      <c r="N2485" s="3">
        <v>75220</v>
      </c>
      <c r="O2485" s="3" t="s">
        <v>101</v>
      </c>
      <c r="P2485" s="3" t="s">
        <v>5555</v>
      </c>
      <c r="Q2485" s="3" t="s">
        <v>42</v>
      </c>
      <c r="R2485" s="3" t="s">
        <v>575</v>
      </c>
      <c r="S2485" s="3" t="s">
        <v>5556</v>
      </c>
      <c r="T2485" s="3">
        <v>11.183999999999999</v>
      </c>
      <c r="U2485" s="35" cm="1">
        <f t="array" ref="U2485">INDEX('Pricing Strategy'!$F$4:$F$71,MATCH(1,(Dataset!$O2485='Pricing Strategy'!$B$4:$B$71)*(Dataset!$Q2485='Pricing Strategy'!$C$4:$C$71)*(Dataset!$R2485='Pricing Strategy'!$D$4:$D$71),))</f>
        <v>0.35</v>
      </c>
      <c r="V2485" s="3">
        <f>Dataset!$T2485*(1-Dataset!$U2485)</f>
        <v>7.2695999999999996</v>
      </c>
    </row>
    <row r="2486" spans="1:22" x14ac:dyDescent="0.3">
      <c r="A2486" s="32"/>
      <c r="C2486" s="3">
        <v>2481</v>
      </c>
      <c r="D2486" s="3" t="s">
        <v>5554</v>
      </c>
      <c r="E2486" s="34">
        <v>43270</v>
      </c>
      <c r="F2486" s="34">
        <v>43276</v>
      </c>
      <c r="G2486" s="3" t="s">
        <v>46</v>
      </c>
      <c r="H2486" s="3" t="s">
        <v>3166</v>
      </c>
      <c r="I2486" s="3" t="s">
        <v>3167</v>
      </c>
      <c r="J2486" s="3" t="s">
        <v>22</v>
      </c>
      <c r="K2486" s="3" t="s">
        <v>23</v>
      </c>
      <c r="L2486" s="3" t="s">
        <v>814</v>
      </c>
      <c r="M2486" s="3" t="s">
        <v>100</v>
      </c>
      <c r="N2486" s="3">
        <v>75220</v>
      </c>
      <c r="O2486" s="3" t="s">
        <v>101</v>
      </c>
      <c r="P2486" s="3" t="s">
        <v>375</v>
      </c>
      <c r="Q2486" s="3" t="s">
        <v>42</v>
      </c>
      <c r="R2486" s="3" t="s">
        <v>55</v>
      </c>
      <c r="S2486" s="3" t="s">
        <v>376</v>
      </c>
      <c r="T2486" s="3">
        <v>153.584</v>
      </c>
      <c r="U2486" s="35" cm="1">
        <f t="array" ref="U2486">INDEX('Pricing Strategy'!$F$4:$F$71,MATCH(1,(Dataset!$O2486='Pricing Strategy'!$B$4:$B$71)*(Dataset!$Q2486='Pricing Strategy'!$C$4:$C$71)*(Dataset!$R2486='Pricing Strategy'!$D$4:$D$71),))</f>
        <v>0.4</v>
      </c>
      <c r="V2486" s="3">
        <f>Dataset!$T2486*(1-Dataset!$U2486)</f>
        <v>92.150400000000005</v>
      </c>
    </row>
    <row r="2487" spans="1:22" x14ac:dyDescent="0.3">
      <c r="A2487" s="32"/>
      <c r="C2487" s="3">
        <v>2482</v>
      </c>
      <c r="D2487" s="3" t="s">
        <v>5557</v>
      </c>
      <c r="E2487" s="34">
        <v>43458</v>
      </c>
      <c r="F2487" s="34">
        <v>43465</v>
      </c>
      <c r="G2487" s="3" t="s">
        <v>46</v>
      </c>
      <c r="H2487" s="3" t="s">
        <v>989</v>
      </c>
      <c r="I2487" s="3" t="s">
        <v>990</v>
      </c>
      <c r="J2487" s="3" t="s">
        <v>22</v>
      </c>
      <c r="K2487" s="3" t="s">
        <v>23</v>
      </c>
      <c r="L2487" s="3" t="s">
        <v>91</v>
      </c>
      <c r="M2487" s="3" t="s">
        <v>92</v>
      </c>
      <c r="N2487" s="3">
        <v>98105</v>
      </c>
      <c r="O2487" s="3" t="s">
        <v>40</v>
      </c>
      <c r="P2487" s="3" t="s">
        <v>2933</v>
      </c>
      <c r="Q2487" s="3" t="s">
        <v>42</v>
      </c>
      <c r="R2487" s="3" t="s">
        <v>55</v>
      </c>
      <c r="S2487" s="3" t="s">
        <v>2934</v>
      </c>
      <c r="T2487" s="3">
        <v>1003.62</v>
      </c>
      <c r="U2487" s="35" cm="1">
        <f t="array" ref="U2487">INDEX('Pricing Strategy'!$F$4:$F$71,MATCH(1,(Dataset!$O2487='Pricing Strategy'!$B$4:$B$71)*(Dataset!$Q2487='Pricing Strategy'!$C$4:$C$71)*(Dataset!$R2487='Pricing Strategy'!$D$4:$D$71),))</f>
        <v>0.5</v>
      </c>
      <c r="V2487" s="3">
        <f>Dataset!$T2487*(1-Dataset!$U2487)</f>
        <v>501.81</v>
      </c>
    </row>
    <row r="2488" spans="1:22" x14ac:dyDescent="0.3">
      <c r="A2488" s="32"/>
      <c r="C2488" s="3">
        <v>2483</v>
      </c>
      <c r="D2488" s="3" t="s">
        <v>5558</v>
      </c>
      <c r="E2488" s="34">
        <v>43340</v>
      </c>
      <c r="F2488" s="34">
        <v>43346</v>
      </c>
      <c r="G2488" s="3" t="s">
        <v>46</v>
      </c>
      <c r="H2488" s="3" t="s">
        <v>5343</v>
      </c>
      <c r="I2488" s="3" t="s">
        <v>5344</v>
      </c>
      <c r="J2488" s="3" t="s">
        <v>98</v>
      </c>
      <c r="K2488" s="3" t="s">
        <v>23</v>
      </c>
      <c r="L2488" s="3" t="s">
        <v>91</v>
      </c>
      <c r="M2488" s="3" t="s">
        <v>92</v>
      </c>
      <c r="N2488" s="3">
        <v>98105</v>
      </c>
      <c r="O2488" s="3" t="s">
        <v>40</v>
      </c>
      <c r="P2488" s="3" t="s">
        <v>5559</v>
      </c>
      <c r="Q2488" s="3" t="s">
        <v>67</v>
      </c>
      <c r="R2488" s="3" t="s">
        <v>68</v>
      </c>
      <c r="S2488" s="3" t="s">
        <v>5560</v>
      </c>
      <c r="T2488" s="3">
        <v>35.167999999999999</v>
      </c>
      <c r="U2488" s="35" cm="1">
        <f t="array" ref="U2488">INDEX('Pricing Strategy'!$F$4:$F$71,MATCH(1,(Dataset!$O2488='Pricing Strategy'!$B$4:$B$71)*(Dataset!$Q2488='Pricing Strategy'!$C$4:$C$71)*(Dataset!$R2488='Pricing Strategy'!$D$4:$D$71),))</f>
        <v>0.4</v>
      </c>
      <c r="V2488" s="3">
        <f>Dataset!$T2488*(1-Dataset!$U2488)</f>
        <v>21.1008</v>
      </c>
    </row>
    <row r="2489" spans="1:22" x14ac:dyDescent="0.3">
      <c r="A2489" s="32"/>
      <c r="C2489" s="3">
        <v>2484</v>
      </c>
      <c r="D2489" s="3" t="s">
        <v>5558</v>
      </c>
      <c r="E2489" s="34">
        <v>43340</v>
      </c>
      <c r="F2489" s="34">
        <v>43346</v>
      </c>
      <c r="G2489" s="3" t="s">
        <v>46</v>
      </c>
      <c r="H2489" s="3" t="s">
        <v>5343</v>
      </c>
      <c r="I2489" s="3" t="s">
        <v>5344</v>
      </c>
      <c r="J2489" s="3" t="s">
        <v>98</v>
      </c>
      <c r="K2489" s="3" t="s">
        <v>23</v>
      </c>
      <c r="L2489" s="3" t="s">
        <v>91</v>
      </c>
      <c r="M2489" s="3" t="s">
        <v>92</v>
      </c>
      <c r="N2489" s="3">
        <v>98105</v>
      </c>
      <c r="O2489" s="3" t="s">
        <v>40</v>
      </c>
      <c r="P2489" s="3" t="s">
        <v>1354</v>
      </c>
      <c r="Q2489" s="3" t="s">
        <v>28</v>
      </c>
      <c r="R2489" s="3" t="s">
        <v>52</v>
      </c>
      <c r="S2489" s="3" t="s">
        <v>1355</v>
      </c>
      <c r="T2489" s="3">
        <v>1137.75</v>
      </c>
      <c r="U2489" s="35" cm="1">
        <f t="array" ref="U2489">INDEX('Pricing Strategy'!$F$4:$F$71,MATCH(1,(Dataset!$O2489='Pricing Strategy'!$B$4:$B$71)*(Dataset!$Q2489='Pricing Strategy'!$C$4:$C$71)*(Dataset!$R2489='Pricing Strategy'!$D$4:$D$71),))</f>
        <v>0.45</v>
      </c>
      <c r="V2489" s="3">
        <f>Dataset!$T2489*(1-Dataset!$U2489)</f>
        <v>625.76250000000005</v>
      </c>
    </row>
    <row r="2490" spans="1:22" x14ac:dyDescent="0.3">
      <c r="A2490" s="32"/>
      <c r="C2490" s="3">
        <v>2485</v>
      </c>
      <c r="D2490" s="3" t="s">
        <v>5558</v>
      </c>
      <c r="E2490" s="34">
        <v>43340</v>
      </c>
      <c r="F2490" s="34">
        <v>43346</v>
      </c>
      <c r="G2490" s="3" t="s">
        <v>46</v>
      </c>
      <c r="H2490" s="3" t="s">
        <v>5343</v>
      </c>
      <c r="I2490" s="3" t="s">
        <v>5344</v>
      </c>
      <c r="J2490" s="3" t="s">
        <v>98</v>
      </c>
      <c r="K2490" s="3" t="s">
        <v>23</v>
      </c>
      <c r="L2490" s="3" t="s">
        <v>91</v>
      </c>
      <c r="M2490" s="3" t="s">
        <v>92</v>
      </c>
      <c r="N2490" s="3">
        <v>98105</v>
      </c>
      <c r="O2490" s="3" t="s">
        <v>40</v>
      </c>
      <c r="P2490" s="3" t="s">
        <v>1726</v>
      </c>
      <c r="Q2490" s="3" t="s">
        <v>42</v>
      </c>
      <c r="R2490" s="3" t="s">
        <v>71</v>
      </c>
      <c r="S2490" s="3" t="s">
        <v>1727</v>
      </c>
      <c r="T2490" s="3">
        <v>99.68</v>
      </c>
      <c r="U2490" s="35" cm="1">
        <f t="array" ref="U2490">INDEX('Pricing Strategy'!$F$4:$F$71,MATCH(1,(Dataset!$O2490='Pricing Strategy'!$B$4:$B$71)*(Dataset!$Q2490='Pricing Strategy'!$C$4:$C$71)*(Dataset!$R2490='Pricing Strategy'!$D$4:$D$71),))</f>
        <v>0.4</v>
      </c>
      <c r="V2490" s="3">
        <f>Dataset!$T2490*(1-Dataset!$U2490)</f>
        <v>59.808</v>
      </c>
    </row>
    <row r="2491" spans="1:22" x14ac:dyDescent="0.3">
      <c r="A2491" s="32"/>
      <c r="C2491" s="3">
        <v>2486</v>
      </c>
      <c r="D2491" s="3" t="s">
        <v>5558</v>
      </c>
      <c r="E2491" s="34">
        <v>43340</v>
      </c>
      <c r="F2491" s="34">
        <v>43346</v>
      </c>
      <c r="G2491" s="3" t="s">
        <v>46</v>
      </c>
      <c r="H2491" s="3" t="s">
        <v>5343</v>
      </c>
      <c r="I2491" s="3" t="s">
        <v>5344</v>
      </c>
      <c r="J2491" s="3" t="s">
        <v>98</v>
      </c>
      <c r="K2491" s="3" t="s">
        <v>23</v>
      </c>
      <c r="L2491" s="3" t="s">
        <v>91</v>
      </c>
      <c r="M2491" s="3" t="s">
        <v>92</v>
      </c>
      <c r="N2491" s="3">
        <v>98105</v>
      </c>
      <c r="O2491" s="3" t="s">
        <v>40</v>
      </c>
      <c r="P2491" s="3" t="s">
        <v>1741</v>
      </c>
      <c r="Q2491" s="3" t="s">
        <v>42</v>
      </c>
      <c r="R2491" s="3" t="s">
        <v>64</v>
      </c>
      <c r="S2491" s="3" t="s">
        <v>1742</v>
      </c>
      <c r="T2491" s="3">
        <v>5.56</v>
      </c>
      <c r="U2491" s="35" cm="1">
        <f t="array" ref="U2491">INDEX('Pricing Strategy'!$F$4:$F$71,MATCH(1,(Dataset!$O2491='Pricing Strategy'!$B$4:$B$71)*(Dataset!$Q2491='Pricing Strategy'!$C$4:$C$71)*(Dataset!$R2491='Pricing Strategy'!$D$4:$D$71),))</f>
        <v>0.45</v>
      </c>
      <c r="V2491" s="3">
        <f>Dataset!$T2491*(1-Dataset!$U2491)</f>
        <v>3.0579999999999998</v>
      </c>
    </row>
    <row r="2492" spans="1:22" x14ac:dyDescent="0.3">
      <c r="A2492" s="32"/>
      <c r="C2492" s="3">
        <v>2487</v>
      </c>
      <c r="D2492" s="3" t="s">
        <v>5561</v>
      </c>
      <c r="E2492" s="34">
        <v>42371</v>
      </c>
      <c r="F2492" s="34">
        <v>42373</v>
      </c>
      <c r="G2492" s="3" t="s">
        <v>19</v>
      </c>
      <c r="H2492" s="3" t="s">
        <v>995</v>
      </c>
      <c r="I2492" s="3" t="s">
        <v>996</v>
      </c>
      <c r="J2492" s="3" t="s">
        <v>37</v>
      </c>
      <c r="K2492" s="3" t="s">
        <v>23</v>
      </c>
      <c r="L2492" s="3" t="s">
        <v>603</v>
      </c>
      <c r="M2492" s="3" t="s">
        <v>241</v>
      </c>
      <c r="N2492" s="3">
        <v>19711</v>
      </c>
      <c r="O2492" s="3" t="s">
        <v>144</v>
      </c>
      <c r="P2492" s="3" t="s">
        <v>5562</v>
      </c>
      <c r="Q2492" s="3" t="s">
        <v>42</v>
      </c>
      <c r="R2492" s="3" t="s">
        <v>55</v>
      </c>
      <c r="S2492" s="3" t="s">
        <v>5563</v>
      </c>
      <c r="T2492" s="3">
        <v>85.52</v>
      </c>
      <c r="U2492" s="35" cm="1">
        <f t="array" ref="U2492">INDEX('Pricing Strategy'!$F$4:$F$71,MATCH(1,(Dataset!$O2492='Pricing Strategy'!$B$4:$B$71)*(Dataset!$Q2492='Pricing Strategy'!$C$4:$C$71)*(Dataset!$R2492='Pricing Strategy'!$D$4:$D$71),))</f>
        <v>0.5</v>
      </c>
      <c r="V2492" s="3">
        <f>Dataset!$T2492*(1-Dataset!$U2492)</f>
        <v>42.76</v>
      </c>
    </row>
    <row r="2493" spans="1:22" x14ac:dyDescent="0.3">
      <c r="A2493" s="32"/>
      <c r="C2493" s="3">
        <v>2488</v>
      </c>
      <c r="D2493" s="3" t="s">
        <v>5561</v>
      </c>
      <c r="E2493" s="34">
        <v>42371</v>
      </c>
      <c r="F2493" s="34">
        <v>42373</v>
      </c>
      <c r="G2493" s="3" t="s">
        <v>19</v>
      </c>
      <c r="H2493" s="3" t="s">
        <v>995</v>
      </c>
      <c r="I2493" s="3" t="s">
        <v>996</v>
      </c>
      <c r="J2493" s="3" t="s">
        <v>37</v>
      </c>
      <c r="K2493" s="3" t="s">
        <v>23</v>
      </c>
      <c r="L2493" s="3" t="s">
        <v>603</v>
      </c>
      <c r="M2493" s="3" t="s">
        <v>241</v>
      </c>
      <c r="N2493" s="3">
        <v>19711</v>
      </c>
      <c r="O2493" s="3" t="s">
        <v>144</v>
      </c>
      <c r="P2493" s="3" t="s">
        <v>5564</v>
      </c>
      <c r="Q2493" s="3" t="s">
        <v>42</v>
      </c>
      <c r="R2493" s="3" t="s">
        <v>64</v>
      </c>
      <c r="S2493" s="3" t="s">
        <v>5565</v>
      </c>
      <c r="T2493" s="3">
        <v>9.84</v>
      </c>
      <c r="U2493" s="35" cm="1">
        <f t="array" ref="U2493">INDEX('Pricing Strategy'!$F$4:$F$71,MATCH(1,(Dataset!$O2493='Pricing Strategy'!$B$4:$B$71)*(Dataset!$Q2493='Pricing Strategy'!$C$4:$C$71)*(Dataset!$R2493='Pricing Strategy'!$D$4:$D$71),))</f>
        <v>0.45</v>
      </c>
      <c r="V2493" s="3">
        <f>Dataset!$T2493*(1-Dataset!$U2493)</f>
        <v>5.4119999999999999</v>
      </c>
    </row>
    <row r="2494" spans="1:22" x14ac:dyDescent="0.3">
      <c r="A2494" s="32"/>
      <c r="C2494" s="3">
        <v>2489</v>
      </c>
      <c r="D2494" s="3" t="s">
        <v>5561</v>
      </c>
      <c r="E2494" s="34">
        <v>42371</v>
      </c>
      <c r="F2494" s="34">
        <v>42373</v>
      </c>
      <c r="G2494" s="3" t="s">
        <v>19</v>
      </c>
      <c r="H2494" s="3" t="s">
        <v>995</v>
      </c>
      <c r="I2494" s="3" t="s">
        <v>996</v>
      </c>
      <c r="J2494" s="3" t="s">
        <v>37</v>
      </c>
      <c r="K2494" s="3" t="s">
        <v>23</v>
      </c>
      <c r="L2494" s="3" t="s">
        <v>603</v>
      </c>
      <c r="M2494" s="3" t="s">
        <v>241</v>
      </c>
      <c r="N2494" s="3">
        <v>19711</v>
      </c>
      <c r="O2494" s="3" t="s">
        <v>144</v>
      </c>
      <c r="P2494" s="3" t="s">
        <v>5231</v>
      </c>
      <c r="Q2494" s="3" t="s">
        <v>42</v>
      </c>
      <c r="R2494" s="3" t="s">
        <v>86</v>
      </c>
      <c r="S2494" s="3" t="s">
        <v>5232</v>
      </c>
      <c r="T2494" s="3">
        <v>20.04</v>
      </c>
      <c r="U2494" s="35" cm="1">
        <f t="array" ref="U2494">INDEX('Pricing Strategy'!$F$4:$F$71,MATCH(1,(Dataset!$O2494='Pricing Strategy'!$B$4:$B$71)*(Dataset!$Q2494='Pricing Strategy'!$C$4:$C$71)*(Dataset!$R2494='Pricing Strategy'!$D$4:$D$71),))</f>
        <v>0.4</v>
      </c>
      <c r="V2494" s="3">
        <f>Dataset!$T2494*(1-Dataset!$U2494)</f>
        <v>12.023999999999999</v>
      </c>
    </row>
    <row r="2495" spans="1:22" x14ac:dyDescent="0.3">
      <c r="A2495" s="32"/>
      <c r="C2495" s="3">
        <v>2490</v>
      </c>
      <c r="D2495" s="3" t="s">
        <v>5566</v>
      </c>
      <c r="E2495" s="34">
        <v>42652</v>
      </c>
      <c r="F2495" s="34">
        <v>42656</v>
      </c>
      <c r="G2495" s="3" t="s">
        <v>19</v>
      </c>
      <c r="H2495" s="3" t="s">
        <v>5567</v>
      </c>
      <c r="I2495" s="3" t="s">
        <v>5568</v>
      </c>
      <c r="J2495" s="3" t="s">
        <v>22</v>
      </c>
      <c r="K2495" s="3" t="s">
        <v>23</v>
      </c>
      <c r="L2495" s="3" t="s">
        <v>262</v>
      </c>
      <c r="M2495" s="3" t="s">
        <v>263</v>
      </c>
      <c r="N2495" s="3">
        <v>10024</v>
      </c>
      <c r="O2495" s="3" t="s">
        <v>144</v>
      </c>
      <c r="P2495" s="3" t="s">
        <v>5569</v>
      </c>
      <c r="Q2495" s="3" t="s">
        <v>67</v>
      </c>
      <c r="R2495" s="3" t="s">
        <v>68</v>
      </c>
      <c r="S2495" s="3" t="s">
        <v>5570</v>
      </c>
      <c r="T2495" s="3">
        <v>631.96</v>
      </c>
      <c r="U2495" s="35" cm="1">
        <f t="array" ref="U2495">INDEX('Pricing Strategy'!$F$4:$F$71,MATCH(1,(Dataset!$O2495='Pricing Strategy'!$B$4:$B$71)*(Dataset!$Q2495='Pricing Strategy'!$C$4:$C$71)*(Dataset!$R2495='Pricing Strategy'!$D$4:$D$71),))</f>
        <v>0.4</v>
      </c>
      <c r="V2495" s="3">
        <f>Dataset!$T2495*(1-Dataset!$U2495)</f>
        <v>379.17599999999999</v>
      </c>
    </row>
    <row r="2496" spans="1:22" x14ac:dyDescent="0.3">
      <c r="A2496" s="32"/>
      <c r="C2496" s="3">
        <v>2491</v>
      </c>
      <c r="D2496" s="3" t="s">
        <v>5566</v>
      </c>
      <c r="E2496" s="34">
        <v>42652</v>
      </c>
      <c r="F2496" s="34">
        <v>42656</v>
      </c>
      <c r="G2496" s="3" t="s">
        <v>19</v>
      </c>
      <c r="H2496" s="3" t="s">
        <v>5567</v>
      </c>
      <c r="I2496" s="3" t="s">
        <v>5568</v>
      </c>
      <c r="J2496" s="3" t="s">
        <v>22</v>
      </c>
      <c r="K2496" s="3" t="s">
        <v>23</v>
      </c>
      <c r="L2496" s="3" t="s">
        <v>262</v>
      </c>
      <c r="M2496" s="3" t="s">
        <v>263</v>
      </c>
      <c r="N2496" s="3">
        <v>10024</v>
      </c>
      <c r="O2496" s="3" t="s">
        <v>144</v>
      </c>
      <c r="P2496" s="3" t="s">
        <v>5571</v>
      </c>
      <c r="Q2496" s="3" t="s">
        <v>42</v>
      </c>
      <c r="R2496" s="3" t="s">
        <v>86</v>
      </c>
      <c r="S2496" s="3" t="s">
        <v>5572</v>
      </c>
      <c r="T2496" s="3">
        <v>23.92</v>
      </c>
      <c r="U2496" s="35" cm="1">
        <f t="array" ref="U2496">INDEX('Pricing Strategy'!$F$4:$F$71,MATCH(1,(Dataset!$O2496='Pricing Strategy'!$B$4:$B$71)*(Dataset!$Q2496='Pricing Strategy'!$C$4:$C$71)*(Dataset!$R2496='Pricing Strategy'!$D$4:$D$71),))</f>
        <v>0.4</v>
      </c>
      <c r="V2496" s="3">
        <f>Dataset!$T2496*(1-Dataset!$U2496)</f>
        <v>14.352</v>
      </c>
    </row>
    <row r="2497" spans="1:22" x14ac:dyDescent="0.3">
      <c r="A2497" s="32"/>
      <c r="C2497" s="3">
        <v>2492</v>
      </c>
      <c r="D2497" s="3" t="s">
        <v>5573</v>
      </c>
      <c r="E2497" s="34">
        <v>42351</v>
      </c>
      <c r="F2497" s="34">
        <v>42353</v>
      </c>
      <c r="G2497" s="3" t="s">
        <v>19</v>
      </c>
      <c r="H2497" s="3" t="s">
        <v>425</v>
      </c>
      <c r="I2497" s="3" t="s">
        <v>426</v>
      </c>
      <c r="J2497" s="3" t="s">
        <v>22</v>
      </c>
      <c r="K2497" s="3" t="s">
        <v>23</v>
      </c>
      <c r="L2497" s="3" t="s">
        <v>38</v>
      </c>
      <c r="M2497" s="3" t="s">
        <v>39</v>
      </c>
      <c r="N2497" s="3">
        <v>90049</v>
      </c>
      <c r="O2497" s="3" t="s">
        <v>40</v>
      </c>
      <c r="P2497" s="3" t="s">
        <v>4439</v>
      </c>
      <c r="Q2497" s="3" t="s">
        <v>42</v>
      </c>
      <c r="R2497" s="3" t="s">
        <v>86</v>
      </c>
      <c r="S2497" s="3" t="s">
        <v>4440</v>
      </c>
      <c r="T2497" s="3">
        <v>90.24</v>
      </c>
      <c r="U2497" s="35" cm="1">
        <f t="array" ref="U2497">INDEX('Pricing Strategy'!$F$4:$F$71,MATCH(1,(Dataset!$O2497='Pricing Strategy'!$B$4:$B$71)*(Dataset!$Q2497='Pricing Strategy'!$C$4:$C$71)*(Dataset!$R2497='Pricing Strategy'!$D$4:$D$71),))</f>
        <v>0.4</v>
      </c>
      <c r="V2497" s="3">
        <f>Dataset!$T2497*(1-Dataset!$U2497)</f>
        <v>54.143999999999998</v>
      </c>
    </row>
    <row r="2498" spans="1:22" x14ac:dyDescent="0.3">
      <c r="A2498" s="32"/>
      <c r="C2498" s="3">
        <v>2493</v>
      </c>
      <c r="D2498" s="3" t="s">
        <v>5574</v>
      </c>
      <c r="E2498" s="34">
        <v>42327</v>
      </c>
      <c r="F2498" s="34">
        <v>42331</v>
      </c>
      <c r="G2498" s="3" t="s">
        <v>46</v>
      </c>
      <c r="H2498" s="3" t="s">
        <v>5575</v>
      </c>
      <c r="I2498" s="3" t="s">
        <v>5576</v>
      </c>
      <c r="J2498" s="3" t="s">
        <v>22</v>
      </c>
      <c r="K2498" s="3" t="s">
        <v>23</v>
      </c>
      <c r="L2498" s="3" t="s">
        <v>5577</v>
      </c>
      <c r="M2498" s="3" t="s">
        <v>263</v>
      </c>
      <c r="N2498" s="3">
        <v>14701</v>
      </c>
      <c r="O2498" s="3" t="s">
        <v>144</v>
      </c>
      <c r="P2498" s="3" t="s">
        <v>4601</v>
      </c>
      <c r="Q2498" s="3" t="s">
        <v>67</v>
      </c>
      <c r="R2498" s="3" t="s">
        <v>68</v>
      </c>
      <c r="S2498" s="3" t="s">
        <v>4602</v>
      </c>
      <c r="T2498" s="3">
        <v>4548.8100000000004</v>
      </c>
      <c r="U2498" s="35" cm="1">
        <f t="array" ref="U2498">INDEX('Pricing Strategy'!$F$4:$F$71,MATCH(1,(Dataset!$O2498='Pricing Strategy'!$B$4:$B$71)*(Dataset!$Q2498='Pricing Strategy'!$C$4:$C$71)*(Dataset!$R2498='Pricing Strategy'!$D$4:$D$71),))</f>
        <v>0.4</v>
      </c>
      <c r="V2498" s="3">
        <f>Dataset!$T2498*(1-Dataset!$U2498)</f>
        <v>2729.2860000000001</v>
      </c>
    </row>
    <row r="2499" spans="1:22" x14ac:dyDescent="0.3">
      <c r="A2499" s="32"/>
      <c r="C2499" s="3">
        <v>2494</v>
      </c>
      <c r="D2499" s="3" t="s">
        <v>5578</v>
      </c>
      <c r="E2499" s="34">
        <v>42988</v>
      </c>
      <c r="F2499" s="34">
        <v>42992</v>
      </c>
      <c r="G2499" s="3" t="s">
        <v>19</v>
      </c>
      <c r="H2499" s="3" t="s">
        <v>3456</v>
      </c>
      <c r="I2499" s="3" t="s">
        <v>3457</v>
      </c>
      <c r="J2499" s="3" t="s">
        <v>22</v>
      </c>
      <c r="K2499" s="3" t="s">
        <v>23</v>
      </c>
      <c r="L2499" s="3" t="s">
        <v>180</v>
      </c>
      <c r="M2499" s="3" t="s">
        <v>100</v>
      </c>
      <c r="N2499" s="3">
        <v>77095</v>
      </c>
      <c r="O2499" s="3" t="s">
        <v>101</v>
      </c>
      <c r="P2499" s="3" t="s">
        <v>3278</v>
      </c>
      <c r="Q2499" s="3" t="s">
        <v>28</v>
      </c>
      <c r="R2499" s="3" t="s">
        <v>52</v>
      </c>
      <c r="S2499" s="3" t="s">
        <v>3279</v>
      </c>
      <c r="T2499" s="3">
        <v>300.93</v>
      </c>
      <c r="U2499" s="35" cm="1">
        <f t="array" ref="U2499">INDEX('Pricing Strategy'!$F$4:$F$71,MATCH(1,(Dataset!$O2499='Pricing Strategy'!$B$4:$B$71)*(Dataset!$Q2499='Pricing Strategy'!$C$4:$C$71)*(Dataset!$R2499='Pricing Strategy'!$D$4:$D$71),))</f>
        <v>0.35</v>
      </c>
      <c r="V2499" s="3">
        <f>Dataset!$T2499*(1-Dataset!$U2499)</f>
        <v>195.6045</v>
      </c>
    </row>
    <row r="2500" spans="1:22" x14ac:dyDescent="0.3">
      <c r="A2500" s="32"/>
      <c r="C2500" s="3">
        <v>2495</v>
      </c>
      <c r="D2500" s="3" t="s">
        <v>5578</v>
      </c>
      <c r="E2500" s="34">
        <v>42988</v>
      </c>
      <c r="F2500" s="34">
        <v>42992</v>
      </c>
      <c r="G2500" s="3" t="s">
        <v>19</v>
      </c>
      <c r="H2500" s="3" t="s">
        <v>3456</v>
      </c>
      <c r="I2500" s="3" t="s">
        <v>3457</v>
      </c>
      <c r="J2500" s="3" t="s">
        <v>22</v>
      </c>
      <c r="K2500" s="3" t="s">
        <v>23</v>
      </c>
      <c r="L2500" s="3" t="s">
        <v>180</v>
      </c>
      <c r="M2500" s="3" t="s">
        <v>100</v>
      </c>
      <c r="N2500" s="3">
        <v>77095</v>
      </c>
      <c r="O2500" s="3" t="s">
        <v>101</v>
      </c>
      <c r="P2500" s="3" t="s">
        <v>4605</v>
      </c>
      <c r="Q2500" s="3" t="s">
        <v>67</v>
      </c>
      <c r="R2500" s="3" t="s">
        <v>68</v>
      </c>
      <c r="S2500" s="3" t="s">
        <v>4606</v>
      </c>
      <c r="T2500" s="3">
        <v>719.96</v>
      </c>
      <c r="U2500" s="35" cm="1">
        <f t="array" ref="U2500">INDEX('Pricing Strategy'!$F$4:$F$71,MATCH(1,(Dataset!$O2500='Pricing Strategy'!$B$4:$B$71)*(Dataset!$Q2500='Pricing Strategy'!$C$4:$C$71)*(Dataset!$R2500='Pricing Strategy'!$D$4:$D$71),))</f>
        <v>0.3</v>
      </c>
      <c r="V2500" s="3">
        <f>Dataset!$T2500*(1-Dataset!$U2500)</f>
        <v>503.97199999999998</v>
      </c>
    </row>
    <row r="2501" spans="1:22" x14ac:dyDescent="0.3">
      <c r="A2501" s="32"/>
      <c r="C2501" s="3">
        <v>2496</v>
      </c>
      <c r="D2501" s="3" t="s">
        <v>5579</v>
      </c>
      <c r="E2501" s="34">
        <v>42171</v>
      </c>
      <c r="F2501" s="34">
        <v>42177</v>
      </c>
      <c r="G2501" s="3" t="s">
        <v>46</v>
      </c>
      <c r="H2501" s="3" t="s">
        <v>5580</v>
      </c>
      <c r="I2501" s="3" t="s">
        <v>5581</v>
      </c>
      <c r="J2501" s="3" t="s">
        <v>22</v>
      </c>
      <c r="K2501" s="3" t="s">
        <v>23</v>
      </c>
      <c r="L2501" s="3" t="s">
        <v>5582</v>
      </c>
      <c r="M2501" s="3" t="s">
        <v>250</v>
      </c>
      <c r="N2501" s="3">
        <v>46544</v>
      </c>
      <c r="O2501" s="3" t="s">
        <v>101</v>
      </c>
      <c r="P2501" s="3" t="s">
        <v>1587</v>
      </c>
      <c r="Q2501" s="3" t="s">
        <v>28</v>
      </c>
      <c r="R2501" s="3" t="s">
        <v>32</v>
      </c>
      <c r="S2501" s="3" t="s">
        <v>1588</v>
      </c>
      <c r="T2501" s="3">
        <v>647.84</v>
      </c>
      <c r="U2501" s="35" cm="1">
        <f t="array" ref="U2501">INDEX('Pricing Strategy'!$F$4:$F$71,MATCH(1,(Dataset!$O2501='Pricing Strategy'!$B$4:$B$71)*(Dataset!$Q2501='Pricing Strategy'!$C$4:$C$71)*(Dataset!$R2501='Pricing Strategy'!$D$4:$D$71),))</f>
        <v>0.35</v>
      </c>
      <c r="V2501" s="3">
        <f>Dataset!$T2501*(1-Dataset!$U2501)</f>
        <v>421.09600000000006</v>
      </c>
    </row>
    <row r="2502" spans="1:22" x14ac:dyDescent="0.3">
      <c r="A2502" s="32"/>
      <c r="C2502" s="3">
        <v>2497</v>
      </c>
      <c r="D2502" s="3" t="s">
        <v>5583</v>
      </c>
      <c r="E2502" s="34">
        <v>42639</v>
      </c>
      <c r="F2502" s="34">
        <v>42644</v>
      </c>
      <c r="G2502" s="3" t="s">
        <v>46</v>
      </c>
      <c r="H2502" s="3" t="s">
        <v>2925</v>
      </c>
      <c r="I2502" s="3" t="s">
        <v>2926</v>
      </c>
      <c r="J2502" s="3" t="s">
        <v>98</v>
      </c>
      <c r="K2502" s="3" t="s">
        <v>23</v>
      </c>
      <c r="L2502" s="3" t="s">
        <v>947</v>
      </c>
      <c r="M2502" s="3" t="s">
        <v>39</v>
      </c>
      <c r="N2502" s="3">
        <v>92037</v>
      </c>
      <c r="O2502" s="3" t="s">
        <v>40</v>
      </c>
      <c r="P2502" s="3" t="s">
        <v>364</v>
      </c>
      <c r="Q2502" s="3" t="s">
        <v>42</v>
      </c>
      <c r="R2502" s="3" t="s">
        <v>55</v>
      </c>
      <c r="S2502" s="3" t="s">
        <v>365</v>
      </c>
      <c r="T2502" s="3">
        <v>64.17</v>
      </c>
      <c r="U2502" s="35" cm="1">
        <f t="array" ref="U2502">INDEX('Pricing Strategy'!$F$4:$F$71,MATCH(1,(Dataset!$O2502='Pricing Strategy'!$B$4:$B$71)*(Dataset!$Q2502='Pricing Strategy'!$C$4:$C$71)*(Dataset!$R2502='Pricing Strategy'!$D$4:$D$71),))</f>
        <v>0.5</v>
      </c>
      <c r="V2502" s="3">
        <f>Dataset!$T2502*(1-Dataset!$U2502)</f>
        <v>32.085000000000001</v>
      </c>
    </row>
    <row r="2503" spans="1:22" x14ac:dyDescent="0.3">
      <c r="A2503" s="32"/>
      <c r="C2503" s="3">
        <v>2498</v>
      </c>
      <c r="D2503" s="3" t="s">
        <v>5583</v>
      </c>
      <c r="E2503" s="34">
        <v>42639</v>
      </c>
      <c r="F2503" s="34">
        <v>42644</v>
      </c>
      <c r="G2503" s="3" t="s">
        <v>46</v>
      </c>
      <c r="H2503" s="3" t="s">
        <v>2925</v>
      </c>
      <c r="I2503" s="3" t="s">
        <v>2926</v>
      </c>
      <c r="J2503" s="3" t="s">
        <v>98</v>
      </c>
      <c r="K2503" s="3" t="s">
        <v>23</v>
      </c>
      <c r="L2503" s="3" t="s">
        <v>947</v>
      </c>
      <c r="M2503" s="3" t="s">
        <v>39</v>
      </c>
      <c r="N2503" s="3">
        <v>92037</v>
      </c>
      <c r="O2503" s="3" t="s">
        <v>40</v>
      </c>
      <c r="P2503" s="3" t="s">
        <v>2470</v>
      </c>
      <c r="Q2503" s="3" t="s">
        <v>42</v>
      </c>
      <c r="R2503" s="3" t="s">
        <v>169</v>
      </c>
      <c r="S2503" s="3" t="s">
        <v>2471</v>
      </c>
      <c r="T2503" s="3">
        <v>124.46</v>
      </c>
      <c r="U2503" s="35" cm="1">
        <f t="array" ref="U2503">INDEX('Pricing Strategy'!$F$4:$F$71,MATCH(1,(Dataset!$O2503='Pricing Strategy'!$B$4:$B$71)*(Dataset!$Q2503='Pricing Strategy'!$C$4:$C$71)*(Dataset!$R2503='Pricing Strategy'!$D$4:$D$71),))</f>
        <v>0.4</v>
      </c>
      <c r="V2503" s="3">
        <f>Dataset!$T2503*(1-Dataset!$U2503)</f>
        <v>74.675999999999988</v>
      </c>
    </row>
    <row r="2504" spans="1:22" x14ac:dyDescent="0.3">
      <c r="A2504" s="32"/>
      <c r="C2504" s="3">
        <v>2499</v>
      </c>
      <c r="D2504" s="3" t="s">
        <v>5584</v>
      </c>
      <c r="E2504" s="34">
        <v>42874</v>
      </c>
      <c r="F2504" s="34">
        <v>42879</v>
      </c>
      <c r="G2504" s="3" t="s">
        <v>46</v>
      </c>
      <c r="H2504" s="3" t="s">
        <v>3188</v>
      </c>
      <c r="I2504" s="3" t="s">
        <v>3189</v>
      </c>
      <c r="J2504" s="3" t="s">
        <v>37</v>
      </c>
      <c r="K2504" s="3" t="s">
        <v>23</v>
      </c>
      <c r="L2504" s="3" t="s">
        <v>123</v>
      </c>
      <c r="M2504" s="3" t="s">
        <v>39</v>
      </c>
      <c r="N2504" s="3">
        <v>94109</v>
      </c>
      <c r="O2504" s="3" t="s">
        <v>40</v>
      </c>
      <c r="P2504" s="3" t="s">
        <v>4925</v>
      </c>
      <c r="Q2504" s="3" t="s">
        <v>42</v>
      </c>
      <c r="R2504" s="3" t="s">
        <v>71</v>
      </c>
      <c r="S2504" s="3" t="s">
        <v>4926</v>
      </c>
      <c r="T2504" s="3">
        <v>9.5839999999999996</v>
      </c>
      <c r="U2504" s="35" cm="1">
        <f t="array" ref="U2504">INDEX('Pricing Strategy'!$F$4:$F$71,MATCH(1,(Dataset!$O2504='Pricing Strategy'!$B$4:$B$71)*(Dataset!$Q2504='Pricing Strategy'!$C$4:$C$71)*(Dataset!$R2504='Pricing Strategy'!$D$4:$D$71),))</f>
        <v>0.4</v>
      </c>
      <c r="V2504" s="3">
        <f>Dataset!$T2504*(1-Dataset!$U2504)</f>
        <v>5.7504</v>
      </c>
    </row>
    <row r="2505" spans="1:22" x14ac:dyDescent="0.3">
      <c r="A2505" s="32"/>
      <c r="C2505" s="3">
        <v>2500</v>
      </c>
      <c r="D2505" s="3" t="s">
        <v>5585</v>
      </c>
      <c r="E2505" s="34">
        <v>43273</v>
      </c>
      <c r="F2505" s="34">
        <v>43274</v>
      </c>
      <c r="G2505" s="3" t="s">
        <v>184</v>
      </c>
      <c r="H2505" s="3" t="s">
        <v>3541</v>
      </c>
      <c r="I2505" s="3" t="s">
        <v>3542</v>
      </c>
      <c r="J2505" s="3" t="s">
        <v>22</v>
      </c>
      <c r="K2505" s="3" t="s">
        <v>23</v>
      </c>
      <c r="L2505" s="3" t="s">
        <v>1420</v>
      </c>
      <c r="M2505" s="3" t="s">
        <v>50</v>
      </c>
      <c r="N2505" s="3">
        <v>33178</v>
      </c>
      <c r="O2505" s="3" t="s">
        <v>26</v>
      </c>
      <c r="P2505" s="3" t="s">
        <v>5586</v>
      </c>
      <c r="Q2505" s="3" t="s">
        <v>42</v>
      </c>
      <c r="R2505" s="3" t="s">
        <v>169</v>
      </c>
      <c r="S2505" s="3" t="s">
        <v>5587</v>
      </c>
      <c r="T2505" s="3">
        <v>37.607999999999997</v>
      </c>
      <c r="U2505" s="35" cm="1">
        <f t="array" ref="U2505">INDEX('Pricing Strategy'!$F$4:$F$71,MATCH(1,(Dataset!$O2505='Pricing Strategy'!$B$4:$B$71)*(Dataset!$Q2505='Pricing Strategy'!$C$4:$C$71)*(Dataset!$R2505='Pricing Strategy'!$D$4:$D$71),))</f>
        <v>0.25</v>
      </c>
      <c r="V2505" s="3">
        <f>Dataset!$T2505*(1-Dataset!$U2505)</f>
        <v>28.205999999999996</v>
      </c>
    </row>
    <row r="2506" spans="1:22" x14ac:dyDescent="0.3">
      <c r="A2506" s="32"/>
      <c r="C2506" s="3">
        <v>2501</v>
      </c>
      <c r="D2506" s="3" t="s">
        <v>5588</v>
      </c>
      <c r="E2506" s="34">
        <v>43268</v>
      </c>
      <c r="F2506" s="34">
        <v>43271</v>
      </c>
      <c r="G2506" s="3" t="s">
        <v>184</v>
      </c>
      <c r="H2506" s="3" t="s">
        <v>5589</v>
      </c>
      <c r="I2506" s="3" t="s">
        <v>5590</v>
      </c>
      <c r="J2506" s="3" t="s">
        <v>37</v>
      </c>
      <c r="K2506" s="3" t="s">
        <v>23</v>
      </c>
      <c r="L2506" s="3" t="s">
        <v>4295</v>
      </c>
      <c r="M2506" s="3" t="s">
        <v>207</v>
      </c>
      <c r="N2506" s="3">
        <v>60076</v>
      </c>
      <c r="O2506" s="3" t="s">
        <v>101</v>
      </c>
      <c r="P2506" s="3" t="s">
        <v>3244</v>
      </c>
      <c r="Q2506" s="3" t="s">
        <v>42</v>
      </c>
      <c r="R2506" s="3" t="s">
        <v>86</v>
      </c>
      <c r="S2506" s="3" t="s">
        <v>3245</v>
      </c>
      <c r="T2506" s="3">
        <v>12.224</v>
      </c>
      <c r="U2506" s="35" cm="1">
        <f t="array" ref="U2506">INDEX('Pricing Strategy'!$F$4:$F$71,MATCH(1,(Dataset!$O2506='Pricing Strategy'!$B$4:$B$71)*(Dataset!$Q2506='Pricing Strategy'!$C$4:$C$71)*(Dataset!$R2506='Pricing Strategy'!$D$4:$D$71),))</f>
        <v>0.3</v>
      </c>
      <c r="V2506" s="3">
        <f>Dataset!$T2506*(1-Dataset!$U2506)</f>
        <v>8.5567999999999991</v>
      </c>
    </row>
    <row r="2507" spans="1:22" x14ac:dyDescent="0.3">
      <c r="A2507" s="32"/>
      <c r="C2507" s="3">
        <v>2502</v>
      </c>
      <c r="D2507" s="3" t="s">
        <v>5588</v>
      </c>
      <c r="E2507" s="34">
        <v>43268</v>
      </c>
      <c r="F2507" s="34">
        <v>43271</v>
      </c>
      <c r="G2507" s="3" t="s">
        <v>184</v>
      </c>
      <c r="H2507" s="3" t="s">
        <v>5589</v>
      </c>
      <c r="I2507" s="3" t="s">
        <v>5590</v>
      </c>
      <c r="J2507" s="3" t="s">
        <v>37</v>
      </c>
      <c r="K2507" s="3" t="s">
        <v>23</v>
      </c>
      <c r="L2507" s="3" t="s">
        <v>4295</v>
      </c>
      <c r="M2507" s="3" t="s">
        <v>207</v>
      </c>
      <c r="N2507" s="3">
        <v>60076</v>
      </c>
      <c r="O2507" s="3" t="s">
        <v>101</v>
      </c>
      <c r="P2507" s="3" t="s">
        <v>2393</v>
      </c>
      <c r="Q2507" s="3" t="s">
        <v>42</v>
      </c>
      <c r="R2507" s="3" t="s">
        <v>71</v>
      </c>
      <c r="S2507" s="3" t="s">
        <v>2394</v>
      </c>
      <c r="T2507" s="3">
        <v>2.3039999999999998</v>
      </c>
      <c r="U2507" s="35" cm="1">
        <f t="array" ref="U2507">INDEX('Pricing Strategy'!$F$4:$F$71,MATCH(1,(Dataset!$O2507='Pricing Strategy'!$B$4:$B$71)*(Dataset!$Q2507='Pricing Strategy'!$C$4:$C$71)*(Dataset!$R2507='Pricing Strategy'!$D$4:$D$71),))</f>
        <v>0.3</v>
      </c>
      <c r="V2507" s="3">
        <f>Dataset!$T2507*(1-Dataset!$U2507)</f>
        <v>1.6127999999999998</v>
      </c>
    </row>
    <row r="2508" spans="1:22" x14ac:dyDescent="0.3">
      <c r="A2508" s="32"/>
      <c r="C2508" s="3">
        <v>2503</v>
      </c>
      <c r="D2508" s="3" t="s">
        <v>5588</v>
      </c>
      <c r="E2508" s="34">
        <v>43268</v>
      </c>
      <c r="F2508" s="34">
        <v>43271</v>
      </c>
      <c r="G2508" s="3" t="s">
        <v>184</v>
      </c>
      <c r="H2508" s="3" t="s">
        <v>5589</v>
      </c>
      <c r="I2508" s="3" t="s">
        <v>5590</v>
      </c>
      <c r="J2508" s="3" t="s">
        <v>37</v>
      </c>
      <c r="K2508" s="3" t="s">
        <v>23</v>
      </c>
      <c r="L2508" s="3" t="s">
        <v>4295</v>
      </c>
      <c r="M2508" s="3" t="s">
        <v>207</v>
      </c>
      <c r="N2508" s="3">
        <v>60076</v>
      </c>
      <c r="O2508" s="3" t="s">
        <v>101</v>
      </c>
      <c r="P2508" s="3" t="s">
        <v>2617</v>
      </c>
      <c r="Q2508" s="3" t="s">
        <v>42</v>
      </c>
      <c r="R2508" s="3" t="s">
        <v>71</v>
      </c>
      <c r="S2508" s="3" t="s">
        <v>2618</v>
      </c>
      <c r="T2508" s="3">
        <v>9.36</v>
      </c>
      <c r="U2508" s="35" cm="1">
        <f t="array" ref="U2508">INDEX('Pricing Strategy'!$F$4:$F$71,MATCH(1,(Dataset!$O2508='Pricing Strategy'!$B$4:$B$71)*(Dataset!$Q2508='Pricing Strategy'!$C$4:$C$71)*(Dataset!$R2508='Pricing Strategy'!$D$4:$D$71),))</f>
        <v>0.3</v>
      </c>
      <c r="V2508" s="3">
        <f>Dataset!$T2508*(1-Dataset!$U2508)</f>
        <v>6.5519999999999996</v>
      </c>
    </row>
    <row r="2509" spans="1:22" x14ac:dyDescent="0.3">
      <c r="A2509" s="32"/>
      <c r="C2509" s="3">
        <v>2504</v>
      </c>
      <c r="D2509" s="3" t="s">
        <v>5591</v>
      </c>
      <c r="E2509" s="34">
        <v>43053</v>
      </c>
      <c r="F2509" s="34">
        <v>43058</v>
      </c>
      <c r="G2509" s="3" t="s">
        <v>46</v>
      </c>
      <c r="H2509" s="3" t="s">
        <v>5592</v>
      </c>
      <c r="I2509" s="3" t="s">
        <v>5593</v>
      </c>
      <c r="J2509" s="3" t="s">
        <v>22</v>
      </c>
      <c r="K2509" s="3" t="s">
        <v>23</v>
      </c>
      <c r="L2509" s="3" t="s">
        <v>123</v>
      </c>
      <c r="M2509" s="3" t="s">
        <v>39</v>
      </c>
      <c r="N2509" s="3">
        <v>94110</v>
      </c>
      <c r="O2509" s="3" t="s">
        <v>40</v>
      </c>
      <c r="P2509" s="3" t="s">
        <v>4982</v>
      </c>
      <c r="Q2509" s="3" t="s">
        <v>42</v>
      </c>
      <c r="R2509" s="3" t="s">
        <v>43</v>
      </c>
      <c r="S2509" s="3" t="s">
        <v>4983</v>
      </c>
      <c r="T2509" s="3">
        <v>7.38</v>
      </c>
      <c r="U2509" s="35" cm="1">
        <f t="array" ref="U2509">INDEX('Pricing Strategy'!$F$4:$F$71,MATCH(1,(Dataset!$O2509='Pricing Strategy'!$B$4:$B$71)*(Dataset!$Q2509='Pricing Strategy'!$C$4:$C$71)*(Dataset!$R2509='Pricing Strategy'!$D$4:$D$71),))</f>
        <v>0.4</v>
      </c>
      <c r="V2509" s="3">
        <f>Dataset!$T2509*(1-Dataset!$U2509)</f>
        <v>4.4279999999999999</v>
      </c>
    </row>
    <row r="2510" spans="1:22" x14ac:dyDescent="0.3">
      <c r="A2510" s="32"/>
      <c r="C2510" s="3">
        <v>2505</v>
      </c>
      <c r="D2510" s="3" t="s">
        <v>5594</v>
      </c>
      <c r="E2510" s="34">
        <v>42210</v>
      </c>
      <c r="F2510" s="34">
        <v>42212</v>
      </c>
      <c r="G2510" s="3" t="s">
        <v>19</v>
      </c>
      <c r="H2510" s="3" t="s">
        <v>915</v>
      </c>
      <c r="I2510" s="3" t="s">
        <v>916</v>
      </c>
      <c r="J2510" s="3" t="s">
        <v>22</v>
      </c>
      <c r="K2510" s="3" t="s">
        <v>23</v>
      </c>
      <c r="L2510" s="3" t="s">
        <v>123</v>
      </c>
      <c r="M2510" s="3" t="s">
        <v>39</v>
      </c>
      <c r="N2510" s="3">
        <v>94122</v>
      </c>
      <c r="O2510" s="3" t="s">
        <v>40</v>
      </c>
      <c r="P2510" s="3" t="s">
        <v>953</v>
      </c>
      <c r="Q2510" s="3" t="s">
        <v>42</v>
      </c>
      <c r="R2510" s="3" t="s">
        <v>55</v>
      </c>
      <c r="S2510" s="3" t="s">
        <v>954</v>
      </c>
      <c r="T2510" s="3">
        <v>53.72</v>
      </c>
      <c r="U2510" s="35" cm="1">
        <f t="array" ref="U2510">INDEX('Pricing Strategy'!$F$4:$F$71,MATCH(1,(Dataset!$O2510='Pricing Strategy'!$B$4:$B$71)*(Dataset!$Q2510='Pricing Strategy'!$C$4:$C$71)*(Dataset!$R2510='Pricing Strategy'!$D$4:$D$71),))</f>
        <v>0.5</v>
      </c>
      <c r="V2510" s="3">
        <f>Dataset!$T2510*(1-Dataset!$U2510)</f>
        <v>26.86</v>
      </c>
    </row>
    <row r="2511" spans="1:22" x14ac:dyDescent="0.3">
      <c r="A2511" s="32"/>
      <c r="C2511" s="3">
        <v>2506</v>
      </c>
      <c r="D2511" s="3" t="s">
        <v>5594</v>
      </c>
      <c r="E2511" s="34">
        <v>42210</v>
      </c>
      <c r="F2511" s="34">
        <v>42212</v>
      </c>
      <c r="G2511" s="3" t="s">
        <v>19</v>
      </c>
      <c r="H2511" s="3" t="s">
        <v>915</v>
      </c>
      <c r="I2511" s="3" t="s">
        <v>916</v>
      </c>
      <c r="J2511" s="3" t="s">
        <v>22</v>
      </c>
      <c r="K2511" s="3" t="s">
        <v>23</v>
      </c>
      <c r="L2511" s="3" t="s">
        <v>123</v>
      </c>
      <c r="M2511" s="3" t="s">
        <v>39</v>
      </c>
      <c r="N2511" s="3">
        <v>94122</v>
      </c>
      <c r="O2511" s="3" t="s">
        <v>40</v>
      </c>
      <c r="P2511" s="3" t="s">
        <v>5595</v>
      </c>
      <c r="Q2511" s="3" t="s">
        <v>42</v>
      </c>
      <c r="R2511" s="3" t="s">
        <v>575</v>
      </c>
      <c r="S2511" s="3" t="s">
        <v>5596</v>
      </c>
      <c r="T2511" s="3">
        <v>8187.65</v>
      </c>
      <c r="U2511" s="35" cm="1">
        <f t="array" ref="U2511">INDEX('Pricing Strategy'!$F$4:$F$71,MATCH(1,(Dataset!$O2511='Pricing Strategy'!$B$4:$B$71)*(Dataset!$Q2511='Pricing Strategy'!$C$4:$C$71)*(Dataset!$R2511='Pricing Strategy'!$D$4:$D$71),))</f>
        <v>0.45</v>
      </c>
      <c r="V2511" s="3">
        <f>Dataset!$T2511*(1-Dataset!$U2511)</f>
        <v>4503.2075000000004</v>
      </c>
    </row>
    <row r="2512" spans="1:22" x14ac:dyDescent="0.3">
      <c r="A2512" s="32"/>
      <c r="C2512" s="3">
        <v>2507</v>
      </c>
      <c r="D2512" s="3" t="s">
        <v>5594</v>
      </c>
      <c r="E2512" s="34">
        <v>42210</v>
      </c>
      <c r="F2512" s="34">
        <v>42212</v>
      </c>
      <c r="G2512" s="3" t="s">
        <v>19</v>
      </c>
      <c r="H2512" s="3" t="s">
        <v>915</v>
      </c>
      <c r="I2512" s="3" t="s">
        <v>916</v>
      </c>
      <c r="J2512" s="3" t="s">
        <v>22</v>
      </c>
      <c r="K2512" s="3" t="s">
        <v>23</v>
      </c>
      <c r="L2512" s="3" t="s">
        <v>123</v>
      </c>
      <c r="M2512" s="3" t="s">
        <v>39</v>
      </c>
      <c r="N2512" s="3">
        <v>94122</v>
      </c>
      <c r="O2512" s="3" t="s">
        <v>40</v>
      </c>
      <c r="P2512" s="3" t="s">
        <v>921</v>
      </c>
      <c r="Q2512" s="3" t="s">
        <v>28</v>
      </c>
      <c r="R2512" s="3" t="s">
        <v>61</v>
      </c>
      <c r="S2512" s="3" t="s">
        <v>922</v>
      </c>
      <c r="T2512" s="3">
        <v>77.92</v>
      </c>
      <c r="U2512" s="35" cm="1">
        <f t="array" ref="U2512">INDEX('Pricing Strategy'!$F$4:$F$71,MATCH(1,(Dataset!$O2512='Pricing Strategy'!$B$4:$B$71)*(Dataset!$Q2512='Pricing Strategy'!$C$4:$C$71)*(Dataset!$R2512='Pricing Strategy'!$D$4:$D$71),))</f>
        <v>0.4</v>
      </c>
      <c r="V2512" s="3">
        <f>Dataset!$T2512*(1-Dataset!$U2512)</f>
        <v>46.752000000000002</v>
      </c>
    </row>
    <row r="2513" spans="1:22" x14ac:dyDescent="0.3">
      <c r="A2513" s="32"/>
      <c r="C2513" s="3">
        <v>2508</v>
      </c>
      <c r="D2513" s="3" t="s">
        <v>5597</v>
      </c>
      <c r="E2513" s="34">
        <v>42553</v>
      </c>
      <c r="F2513" s="34">
        <v>42553</v>
      </c>
      <c r="G2513" s="3" t="s">
        <v>1290</v>
      </c>
      <c r="H2513" s="3" t="s">
        <v>5087</v>
      </c>
      <c r="I2513" s="3" t="s">
        <v>5088</v>
      </c>
      <c r="J2513" s="3" t="s">
        <v>22</v>
      </c>
      <c r="K2513" s="3" t="s">
        <v>23</v>
      </c>
      <c r="L2513" s="3" t="s">
        <v>180</v>
      </c>
      <c r="M2513" s="3" t="s">
        <v>100</v>
      </c>
      <c r="N2513" s="3">
        <v>77070</v>
      </c>
      <c r="O2513" s="3" t="s">
        <v>101</v>
      </c>
      <c r="P2513" s="3" t="s">
        <v>5598</v>
      </c>
      <c r="Q2513" s="3" t="s">
        <v>42</v>
      </c>
      <c r="R2513" s="3" t="s">
        <v>74</v>
      </c>
      <c r="S2513" s="3" t="s">
        <v>5599</v>
      </c>
      <c r="T2513" s="3">
        <v>32.783999999999999</v>
      </c>
      <c r="U2513" s="35" cm="1">
        <f t="array" ref="U2513">INDEX('Pricing Strategy'!$F$4:$F$71,MATCH(1,(Dataset!$O2513='Pricing Strategy'!$B$4:$B$71)*(Dataset!$Q2513='Pricing Strategy'!$C$4:$C$71)*(Dataset!$R2513='Pricing Strategy'!$D$4:$D$71),))</f>
        <v>0.3</v>
      </c>
      <c r="V2513" s="3">
        <f>Dataset!$T2513*(1-Dataset!$U2513)</f>
        <v>22.948799999999999</v>
      </c>
    </row>
    <row r="2514" spans="1:22" x14ac:dyDescent="0.3">
      <c r="A2514" s="32"/>
      <c r="C2514" s="3">
        <v>2509</v>
      </c>
      <c r="D2514" s="3" t="s">
        <v>5600</v>
      </c>
      <c r="E2514" s="34">
        <v>43161</v>
      </c>
      <c r="F2514" s="34">
        <v>43167</v>
      </c>
      <c r="G2514" s="3" t="s">
        <v>46</v>
      </c>
      <c r="H2514" s="3" t="s">
        <v>1721</v>
      </c>
      <c r="I2514" s="3" t="s">
        <v>1722</v>
      </c>
      <c r="J2514" s="3" t="s">
        <v>37</v>
      </c>
      <c r="K2514" s="3" t="s">
        <v>23</v>
      </c>
      <c r="L2514" s="3" t="s">
        <v>38</v>
      </c>
      <c r="M2514" s="3" t="s">
        <v>39</v>
      </c>
      <c r="N2514" s="3">
        <v>90045</v>
      </c>
      <c r="O2514" s="3" t="s">
        <v>40</v>
      </c>
      <c r="P2514" s="3" t="s">
        <v>5601</v>
      </c>
      <c r="Q2514" s="3" t="s">
        <v>67</v>
      </c>
      <c r="R2514" s="3" t="s">
        <v>68</v>
      </c>
      <c r="S2514" s="3" t="s">
        <v>5602</v>
      </c>
      <c r="T2514" s="3">
        <v>196.77600000000001</v>
      </c>
      <c r="U2514" s="35" cm="1">
        <f t="array" ref="U2514">INDEX('Pricing Strategy'!$F$4:$F$71,MATCH(1,(Dataset!$O2514='Pricing Strategy'!$B$4:$B$71)*(Dataset!$Q2514='Pricing Strategy'!$C$4:$C$71)*(Dataset!$R2514='Pricing Strategy'!$D$4:$D$71),))</f>
        <v>0.4</v>
      </c>
      <c r="V2514" s="3">
        <f>Dataset!$T2514*(1-Dataset!$U2514)</f>
        <v>118.0656</v>
      </c>
    </row>
    <row r="2515" spans="1:22" x14ac:dyDescent="0.3">
      <c r="A2515" s="32"/>
      <c r="C2515" s="3">
        <v>2510</v>
      </c>
      <c r="D2515" s="3" t="s">
        <v>5600</v>
      </c>
      <c r="E2515" s="34">
        <v>43161</v>
      </c>
      <c r="F2515" s="34">
        <v>43167</v>
      </c>
      <c r="G2515" s="3" t="s">
        <v>46</v>
      </c>
      <c r="H2515" s="3" t="s">
        <v>1721</v>
      </c>
      <c r="I2515" s="3" t="s">
        <v>1722</v>
      </c>
      <c r="J2515" s="3" t="s">
        <v>37</v>
      </c>
      <c r="K2515" s="3" t="s">
        <v>23</v>
      </c>
      <c r="L2515" s="3" t="s">
        <v>38</v>
      </c>
      <c r="M2515" s="3" t="s">
        <v>39</v>
      </c>
      <c r="N2515" s="3">
        <v>90045</v>
      </c>
      <c r="O2515" s="3" t="s">
        <v>40</v>
      </c>
      <c r="P2515" s="3" t="s">
        <v>3553</v>
      </c>
      <c r="Q2515" s="3" t="s">
        <v>67</v>
      </c>
      <c r="R2515" s="3" t="s">
        <v>157</v>
      </c>
      <c r="S2515" s="3" t="s">
        <v>3554</v>
      </c>
      <c r="T2515" s="3">
        <v>479.94</v>
      </c>
      <c r="U2515" s="35" cm="1">
        <f t="array" ref="U2515">INDEX('Pricing Strategy'!$F$4:$F$71,MATCH(1,(Dataset!$O2515='Pricing Strategy'!$B$4:$B$71)*(Dataset!$Q2515='Pricing Strategy'!$C$4:$C$71)*(Dataset!$R2515='Pricing Strategy'!$D$4:$D$71),))</f>
        <v>0.45</v>
      </c>
      <c r="V2515" s="3">
        <f>Dataset!$T2515*(1-Dataset!$U2515)</f>
        <v>263.96700000000004</v>
      </c>
    </row>
    <row r="2516" spans="1:22" x14ac:dyDescent="0.3">
      <c r="A2516" s="32"/>
      <c r="C2516" s="3">
        <v>2511</v>
      </c>
      <c r="D2516" s="3" t="s">
        <v>5603</v>
      </c>
      <c r="E2516" s="34">
        <v>43057</v>
      </c>
      <c r="F2516" s="34">
        <v>43062</v>
      </c>
      <c r="G2516" s="3" t="s">
        <v>46</v>
      </c>
      <c r="H2516" s="3" t="s">
        <v>5157</v>
      </c>
      <c r="I2516" s="3" t="s">
        <v>5158</v>
      </c>
      <c r="J2516" s="3" t="s">
        <v>98</v>
      </c>
      <c r="K2516" s="3" t="s">
        <v>23</v>
      </c>
      <c r="L2516" s="3" t="s">
        <v>4853</v>
      </c>
      <c r="M2516" s="3" t="s">
        <v>646</v>
      </c>
      <c r="N2516" s="3">
        <v>73120</v>
      </c>
      <c r="O2516" s="3" t="s">
        <v>101</v>
      </c>
      <c r="P2516" s="3" t="s">
        <v>5604</v>
      </c>
      <c r="Q2516" s="3" t="s">
        <v>42</v>
      </c>
      <c r="R2516" s="3" t="s">
        <v>55</v>
      </c>
      <c r="S2516" s="3" t="s">
        <v>5605</v>
      </c>
      <c r="T2516" s="3">
        <v>1117.92</v>
      </c>
      <c r="U2516" s="35" cm="1">
        <f t="array" ref="U2516">INDEX('Pricing Strategy'!$F$4:$F$71,MATCH(1,(Dataset!$O2516='Pricing Strategy'!$B$4:$B$71)*(Dataset!$Q2516='Pricing Strategy'!$C$4:$C$71)*(Dataset!$R2516='Pricing Strategy'!$D$4:$D$71),))</f>
        <v>0.4</v>
      </c>
      <c r="V2516" s="3">
        <f>Dataset!$T2516*(1-Dataset!$U2516)</f>
        <v>670.75200000000007</v>
      </c>
    </row>
    <row r="2517" spans="1:22" x14ac:dyDescent="0.3">
      <c r="A2517" s="32"/>
      <c r="C2517" s="3">
        <v>2512</v>
      </c>
      <c r="D2517" s="3" t="s">
        <v>5606</v>
      </c>
      <c r="E2517" s="34">
        <v>42478</v>
      </c>
      <c r="F2517" s="34">
        <v>42479</v>
      </c>
      <c r="G2517" s="3" t="s">
        <v>184</v>
      </c>
      <c r="H2517" s="3" t="s">
        <v>5356</v>
      </c>
      <c r="I2517" s="3" t="s">
        <v>5357</v>
      </c>
      <c r="J2517" s="3" t="s">
        <v>22</v>
      </c>
      <c r="K2517" s="3" t="s">
        <v>23</v>
      </c>
      <c r="L2517" s="3" t="s">
        <v>733</v>
      </c>
      <c r="M2517" s="3" t="s">
        <v>734</v>
      </c>
      <c r="N2517" s="3">
        <v>71203</v>
      </c>
      <c r="O2517" s="3" t="s">
        <v>26</v>
      </c>
      <c r="P2517" s="3" t="s">
        <v>3643</v>
      </c>
      <c r="Q2517" s="3" t="s">
        <v>67</v>
      </c>
      <c r="R2517" s="3" t="s">
        <v>157</v>
      </c>
      <c r="S2517" s="3" t="s">
        <v>3644</v>
      </c>
      <c r="T2517" s="3">
        <v>106.5</v>
      </c>
      <c r="U2517" s="35" cm="1">
        <f t="array" ref="U2517">INDEX('Pricing Strategy'!$F$4:$F$71,MATCH(1,(Dataset!$O2517='Pricing Strategy'!$B$4:$B$71)*(Dataset!$Q2517='Pricing Strategy'!$C$4:$C$71)*(Dataset!$R2517='Pricing Strategy'!$D$4:$D$71),))</f>
        <v>0.3</v>
      </c>
      <c r="V2517" s="3">
        <f>Dataset!$T2517*(1-Dataset!$U2517)</f>
        <v>74.55</v>
      </c>
    </row>
    <row r="2518" spans="1:22" x14ac:dyDescent="0.3">
      <c r="A2518" s="32"/>
      <c r="C2518" s="3">
        <v>2513</v>
      </c>
      <c r="D2518" s="3" t="s">
        <v>5607</v>
      </c>
      <c r="E2518" s="34">
        <v>43436</v>
      </c>
      <c r="F2518" s="34">
        <v>43440</v>
      </c>
      <c r="G2518" s="3" t="s">
        <v>46</v>
      </c>
      <c r="H2518" s="3" t="s">
        <v>5608</v>
      </c>
      <c r="I2518" s="3" t="s">
        <v>5609</v>
      </c>
      <c r="J2518" s="3" t="s">
        <v>98</v>
      </c>
      <c r="K2518" s="3" t="s">
        <v>23</v>
      </c>
      <c r="L2518" s="3" t="s">
        <v>899</v>
      </c>
      <c r="M2518" s="3" t="s">
        <v>50</v>
      </c>
      <c r="N2518" s="3">
        <v>33614</v>
      </c>
      <c r="O2518" s="3" t="s">
        <v>26</v>
      </c>
      <c r="P2518" s="3" t="s">
        <v>1831</v>
      </c>
      <c r="Q2518" s="3" t="s">
        <v>42</v>
      </c>
      <c r="R2518" s="3" t="s">
        <v>71</v>
      </c>
      <c r="S2518" s="3" t="s">
        <v>1832</v>
      </c>
      <c r="T2518" s="3">
        <v>45.66</v>
      </c>
      <c r="U2518" s="35" cm="1">
        <f t="array" ref="U2518">INDEX('Pricing Strategy'!$F$4:$F$71,MATCH(1,(Dataset!$O2518='Pricing Strategy'!$B$4:$B$71)*(Dataset!$Q2518='Pricing Strategy'!$C$4:$C$71)*(Dataset!$R2518='Pricing Strategy'!$D$4:$D$71),))</f>
        <v>0.25</v>
      </c>
      <c r="V2518" s="3">
        <f>Dataset!$T2518*(1-Dataset!$U2518)</f>
        <v>34.244999999999997</v>
      </c>
    </row>
    <row r="2519" spans="1:22" x14ac:dyDescent="0.3">
      <c r="A2519" s="32"/>
      <c r="C2519" s="3">
        <v>2514</v>
      </c>
      <c r="D2519" s="3" t="s">
        <v>5610</v>
      </c>
      <c r="E2519" s="34">
        <v>43050</v>
      </c>
      <c r="F2519" s="34">
        <v>43056</v>
      </c>
      <c r="G2519" s="3" t="s">
        <v>46</v>
      </c>
      <c r="H2519" s="3" t="s">
        <v>1534</v>
      </c>
      <c r="I2519" s="3" t="s">
        <v>1535</v>
      </c>
      <c r="J2519" s="3" t="s">
        <v>37</v>
      </c>
      <c r="K2519" s="3" t="s">
        <v>23</v>
      </c>
      <c r="L2519" s="3" t="s">
        <v>299</v>
      </c>
      <c r="M2519" s="3" t="s">
        <v>207</v>
      </c>
      <c r="N2519" s="3">
        <v>60623</v>
      </c>
      <c r="O2519" s="3" t="s">
        <v>101</v>
      </c>
      <c r="P2519" s="3" t="s">
        <v>4173</v>
      </c>
      <c r="Q2519" s="3" t="s">
        <v>67</v>
      </c>
      <c r="R2519" s="3" t="s">
        <v>157</v>
      </c>
      <c r="S2519" s="3" t="s">
        <v>4174</v>
      </c>
      <c r="T2519" s="3">
        <v>95.968000000000004</v>
      </c>
      <c r="U2519" s="35" cm="1">
        <f t="array" ref="U2519">INDEX('Pricing Strategy'!$F$4:$F$71,MATCH(1,(Dataset!$O2519='Pricing Strategy'!$B$4:$B$71)*(Dataset!$Q2519='Pricing Strategy'!$C$4:$C$71)*(Dataset!$R2519='Pricing Strategy'!$D$4:$D$71),))</f>
        <v>0.35</v>
      </c>
      <c r="V2519" s="3">
        <f>Dataset!$T2519*(1-Dataset!$U2519)</f>
        <v>62.379200000000004</v>
      </c>
    </row>
    <row r="2520" spans="1:22" x14ac:dyDescent="0.3">
      <c r="A2520" s="32"/>
      <c r="C2520" s="3">
        <v>2515</v>
      </c>
      <c r="D2520" s="3" t="s">
        <v>5610</v>
      </c>
      <c r="E2520" s="34">
        <v>43050</v>
      </c>
      <c r="F2520" s="34">
        <v>43056</v>
      </c>
      <c r="G2520" s="3" t="s">
        <v>46</v>
      </c>
      <c r="H2520" s="3" t="s">
        <v>1534</v>
      </c>
      <c r="I2520" s="3" t="s">
        <v>1535</v>
      </c>
      <c r="J2520" s="3" t="s">
        <v>37</v>
      </c>
      <c r="K2520" s="3" t="s">
        <v>23</v>
      </c>
      <c r="L2520" s="3" t="s">
        <v>299</v>
      </c>
      <c r="M2520" s="3" t="s">
        <v>207</v>
      </c>
      <c r="N2520" s="3">
        <v>60623</v>
      </c>
      <c r="O2520" s="3" t="s">
        <v>101</v>
      </c>
      <c r="P2520" s="3" t="s">
        <v>3417</v>
      </c>
      <c r="Q2520" s="3" t="s">
        <v>28</v>
      </c>
      <c r="R2520" s="3" t="s">
        <v>32</v>
      </c>
      <c r="S2520" s="3" t="s">
        <v>3418</v>
      </c>
      <c r="T2520" s="3">
        <v>47.991999999999997</v>
      </c>
      <c r="U2520" s="35" cm="1">
        <f t="array" ref="U2520">INDEX('Pricing Strategy'!$F$4:$F$71,MATCH(1,(Dataset!$O2520='Pricing Strategy'!$B$4:$B$71)*(Dataset!$Q2520='Pricing Strategy'!$C$4:$C$71)*(Dataset!$R2520='Pricing Strategy'!$D$4:$D$71),))</f>
        <v>0.35</v>
      </c>
      <c r="V2520" s="3">
        <f>Dataset!$T2520*(1-Dataset!$U2520)</f>
        <v>31.194800000000001</v>
      </c>
    </row>
    <row r="2521" spans="1:22" x14ac:dyDescent="0.3">
      <c r="A2521" s="32"/>
      <c r="C2521" s="3">
        <v>2516</v>
      </c>
      <c r="D2521" s="3" t="s">
        <v>5611</v>
      </c>
      <c r="E2521" s="34">
        <v>42252</v>
      </c>
      <c r="F2521" s="34">
        <v>42257</v>
      </c>
      <c r="G2521" s="3" t="s">
        <v>46</v>
      </c>
      <c r="H2521" s="3" t="s">
        <v>3492</v>
      </c>
      <c r="I2521" s="3" t="s">
        <v>3493</v>
      </c>
      <c r="J2521" s="3" t="s">
        <v>22</v>
      </c>
      <c r="K2521" s="3" t="s">
        <v>23</v>
      </c>
      <c r="L2521" s="3" t="s">
        <v>4624</v>
      </c>
      <c r="M2521" s="3" t="s">
        <v>494</v>
      </c>
      <c r="N2521" s="3">
        <v>43402</v>
      </c>
      <c r="O2521" s="3" t="s">
        <v>144</v>
      </c>
      <c r="P2521" s="3" t="s">
        <v>2119</v>
      </c>
      <c r="Q2521" s="3" t="s">
        <v>42</v>
      </c>
      <c r="R2521" s="3" t="s">
        <v>55</v>
      </c>
      <c r="S2521" s="3" t="s">
        <v>2120</v>
      </c>
      <c r="T2521" s="3">
        <v>264.32</v>
      </c>
      <c r="U2521" s="35" cm="1">
        <f t="array" ref="U2521">INDEX('Pricing Strategy'!$F$4:$F$71,MATCH(1,(Dataset!$O2521='Pricing Strategy'!$B$4:$B$71)*(Dataset!$Q2521='Pricing Strategy'!$C$4:$C$71)*(Dataset!$R2521='Pricing Strategy'!$D$4:$D$71),))</f>
        <v>0.5</v>
      </c>
      <c r="V2521" s="3">
        <f>Dataset!$T2521*(1-Dataset!$U2521)</f>
        <v>132.16</v>
      </c>
    </row>
    <row r="2522" spans="1:22" x14ac:dyDescent="0.3">
      <c r="A2522" s="32"/>
      <c r="C2522" s="3">
        <v>2517</v>
      </c>
      <c r="D2522" s="3" t="s">
        <v>5612</v>
      </c>
      <c r="E2522" s="34">
        <v>42323</v>
      </c>
      <c r="F2522" s="34">
        <v>42330</v>
      </c>
      <c r="G2522" s="3" t="s">
        <v>46</v>
      </c>
      <c r="H2522" s="3" t="s">
        <v>2380</v>
      </c>
      <c r="I2522" s="3" t="s">
        <v>2381</v>
      </c>
      <c r="J2522" s="3" t="s">
        <v>22</v>
      </c>
      <c r="K2522" s="3" t="s">
        <v>23</v>
      </c>
      <c r="L2522" s="3" t="s">
        <v>180</v>
      </c>
      <c r="M2522" s="3" t="s">
        <v>100</v>
      </c>
      <c r="N2522" s="3">
        <v>77095</v>
      </c>
      <c r="O2522" s="3" t="s">
        <v>101</v>
      </c>
      <c r="P2522" s="3" t="s">
        <v>3804</v>
      </c>
      <c r="Q2522" s="3" t="s">
        <v>42</v>
      </c>
      <c r="R2522" s="3" t="s">
        <v>169</v>
      </c>
      <c r="S2522" s="3" t="s">
        <v>3805</v>
      </c>
      <c r="T2522" s="3">
        <v>604.65599999999995</v>
      </c>
      <c r="U2522" s="35" cm="1">
        <f t="array" ref="U2522">INDEX('Pricing Strategy'!$F$4:$F$71,MATCH(1,(Dataset!$O2522='Pricing Strategy'!$B$4:$B$71)*(Dataset!$Q2522='Pricing Strategy'!$C$4:$C$71)*(Dataset!$R2522='Pricing Strategy'!$D$4:$D$71),))</f>
        <v>0.3</v>
      </c>
      <c r="V2522" s="3">
        <f>Dataset!$T2522*(1-Dataset!$U2522)</f>
        <v>423.25919999999996</v>
      </c>
    </row>
    <row r="2523" spans="1:22" x14ac:dyDescent="0.3">
      <c r="A2523" s="32"/>
      <c r="C2523" s="3">
        <v>2518</v>
      </c>
      <c r="D2523" s="3" t="s">
        <v>5613</v>
      </c>
      <c r="E2523" s="34">
        <v>43222</v>
      </c>
      <c r="F2523" s="34">
        <v>43227</v>
      </c>
      <c r="G2523" s="3" t="s">
        <v>46</v>
      </c>
      <c r="H2523" s="3" t="s">
        <v>552</v>
      </c>
      <c r="I2523" s="3" t="s">
        <v>553</v>
      </c>
      <c r="J2523" s="3" t="s">
        <v>37</v>
      </c>
      <c r="K2523" s="3" t="s">
        <v>23</v>
      </c>
      <c r="L2523" s="3" t="s">
        <v>786</v>
      </c>
      <c r="M2523" s="3" t="s">
        <v>787</v>
      </c>
      <c r="N2523" s="3">
        <v>7090</v>
      </c>
      <c r="O2523" s="3" t="s">
        <v>144</v>
      </c>
      <c r="P2523" s="3" t="s">
        <v>3074</v>
      </c>
      <c r="Q2523" s="3" t="s">
        <v>28</v>
      </c>
      <c r="R2523" s="3" t="s">
        <v>61</v>
      </c>
      <c r="S2523" s="3" t="s">
        <v>3075</v>
      </c>
      <c r="T2523" s="3">
        <v>129.93</v>
      </c>
      <c r="U2523" s="35" cm="1">
        <f t="array" ref="U2523">INDEX('Pricing Strategy'!$F$4:$F$71,MATCH(1,(Dataset!$O2523='Pricing Strategy'!$B$4:$B$71)*(Dataset!$Q2523='Pricing Strategy'!$C$4:$C$71)*(Dataset!$R2523='Pricing Strategy'!$D$4:$D$71),))</f>
        <v>0.4</v>
      </c>
      <c r="V2523" s="3">
        <f>Dataset!$T2523*(1-Dataset!$U2523)</f>
        <v>77.957999999999998</v>
      </c>
    </row>
    <row r="2524" spans="1:22" x14ac:dyDescent="0.3">
      <c r="A2524" s="32"/>
      <c r="C2524" s="3">
        <v>2519</v>
      </c>
      <c r="D2524" s="3" t="s">
        <v>5614</v>
      </c>
      <c r="E2524" s="34">
        <v>43023</v>
      </c>
      <c r="F2524" s="34">
        <v>43029</v>
      </c>
      <c r="G2524" s="3" t="s">
        <v>46</v>
      </c>
      <c r="H2524" s="3" t="s">
        <v>4397</v>
      </c>
      <c r="I2524" s="3" t="s">
        <v>4398</v>
      </c>
      <c r="J2524" s="3" t="s">
        <v>98</v>
      </c>
      <c r="K2524" s="3" t="s">
        <v>23</v>
      </c>
      <c r="L2524" s="3" t="s">
        <v>4853</v>
      </c>
      <c r="M2524" s="3" t="s">
        <v>646</v>
      </c>
      <c r="N2524" s="3">
        <v>73120</v>
      </c>
      <c r="O2524" s="3" t="s">
        <v>101</v>
      </c>
      <c r="P2524" s="3" t="s">
        <v>5615</v>
      </c>
      <c r="Q2524" s="3" t="s">
        <v>42</v>
      </c>
      <c r="R2524" s="3" t="s">
        <v>43</v>
      </c>
      <c r="S2524" s="3" t="s">
        <v>5616</v>
      </c>
      <c r="T2524" s="3">
        <v>20.16</v>
      </c>
      <c r="U2524" s="35" cm="1">
        <f t="array" ref="U2524">INDEX('Pricing Strategy'!$F$4:$F$71,MATCH(1,(Dataset!$O2524='Pricing Strategy'!$B$4:$B$71)*(Dataset!$Q2524='Pricing Strategy'!$C$4:$C$71)*(Dataset!$R2524='Pricing Strategy'!$D$4:$D$71),))</f>
        <v>0.3</v>
      </c>
      <c r="V2524" s="3">
        <f>Dataset!$T2524*(1-Dataset!$U2524)</f>
        <v>14.111999999999998</v>
      </c>
    </row>
    <row r="2525" spans="1:22" x14ac:dyDescent="0.3">
      <c r="A2525" s="32"/>
      <c r="C2525" s="3">
        <v>2520</v>
      </c>
      <c r="D2525" s="3" t="s">
        <v>5614</v>
      </c>
      <c r="E2525" s="34">
        <v>43023</v>
      </c>
      <c r="F2525" s="34">
        <v>43029</v>
      </c>
      <c r="G2525" s="3" t="s">
        <v>46</v>
      </c>
      <c r="H2525" s="3" t="s">
        <v>4397</v>
      </c>
      <c r="I2525" s="3" t="s">
        <v>4398</v>
      </c>
      <c r="J2525" s="3" t="s">
        <v>98</v>
      </c>
      <c r="K2525" s="3" t="s">
        <v>23</v>
      </c>
      <c r="L2525" s="3" t="s">
        <v>4853</v>
      </c>
      <c r="M2525" s="3" t="s">
        <v>646</v>
      </c>
      <c r="N2525" s="3">
        <v>73120</v>
      </c>
      <c r="O2525" s="3" t="s">
        <v>101</v>
      </c>
      <c r="P2525" s="3" t="s">
        <v>2367</v>
      </c>
      <c r="Q2525" s="3" t="s">
        <v>42</v>
      </c>
      <c r="R2525" s="3" t="s">
        <v>43</v>
      </c>
      <c r="S2525" s="3" t="s">
        <v>2368</v>
      </c>
      <c r="T2525" s="3">
        <v>29.46</v>
      </c>
      <c r="U2525" s="35" cm="1">
        <f t="array" ref="U2525">INDEX('Pricing Strategy'!$F$4:$F$71,MATCH(1,(Dataset!$O2525='Pricing Strategy'!$B$4:$B$71)*(Dataset!$Q2525='Pricing Strategy'!$C$4:$C$71)*(Dataset!$R2525='Pricing Strategy'!$D$4:$D$71),))</f>
        <v>0.3</v>
      </c>
      <c r="V2525" s="3">
        <f>Dataset!$T2525*(1-Dataset!$U2525)</f>
        <v>20.622</v>
      </c>
    </row>
    <row r="2526" spans="1:22" x14ac:dyDescent="0.3">
      <c r="A2526" s="32"/>
      <c r="C2526" s="3">
        <v>2521</v>
      </c>
      <c r="D2526" s="3" t="s">
        <v>5614</v>
      </c>
      <c r="E2526" s="34">
        <v>43023</v>
      </c>
      <c r="F2526" s="34">
        <v>43029</v>
      </c>
      <c r="G2526" s="3" t="s">
        <v>46</v>
      </c>
      <c r="H2526" s="3" t="s">
        <v>4397</v>
      </c>
      <c r="I2526" s="3" t="s">
        <v>4398</v>
      </c>
      <c r="J2526" s="3" t="s">
        <v>98</v>
      </c>
      <c r="K2526" s="3" t="s">
        <v>23</v>
      </c>
      <c r="L2526" s="3" t="s">
        <v>4853</v>
      </c>
      <c r="M2526" s="3" t="s">
        <v>646</v>
      </c>
      <c r="N2526" s="3">
        <v>73120</v>
      </c>
      <c r="O2526" s="3" t="s">
        <v>101</v>
      </c>
      <c r="P2526" s="3" t="s">
        <v>5617</v>
      </c>
      <c r="Q2526" s="3" t="s">
        <v>42</v>
      </c>
      <c r="R2526" s="3" t="s">
        <v>74</v>
      </c>
      <c r="S2526" s="3" t="s">
        <v>5618</v>
      </c>
      <c r="T2526" s="3">
        <v>868.59</v>
      </c>
      <c r="U2526" s="35" cm="1">
        <f t="array" ref="U2526">INDEX('Pricing Strategy'!$F$4:$F$71,MATCH(1,(Dataset!$O2526='Pricing Strategy'!$B$4:$B$71)*(Dataset!$Q2526='Pricing Strategy'!$C$4:$C$71)*(Dataset!$R2526='Pricing Strategy'!$D$4:$D$71),))</f>
        <v>0.3</v>
      </c>
      <c r="V2526" s="3">
        <f>Dataset!$T2526*(1-Dataset!$U2526)</f>
        <v>608.01300000000003</v>
      </c>
    </row>
    <row r="2527" spans="1:22" x14ac:dyDescent="0.3">
      <c r="A2527" s="32"/>
      <c r="C2527" s="3">
        <v>2522</v>
      </c>
      <c r="D2527" s="3" t="s">
        <v>5614</v>
      </c>
      <c r="E2527" s="34">
        <v>43023</v>
      </c>
      <c r="F2527" s="34">
        <v>43029</v>
      </c>
      <c r="G2527" s="3" t="s">
        <v>46</v>
      </c>
      <c r="H2527" s="3" t="s">
        <v>4397</v>
      </c>
      <c r="I2527" s="3" t="s">
        <v>4398</v>
      </c>
      <c r="J2527" s="3" t="s">
        <v>98</v>
      </c>
      <c r="K2527" s="3" t="s">
        <v>23</v>
      </c>
      <c r="L2527" s="3" t="s">
        <v>4853</v>
      </c>
      <c r="M2527" s="3" t="s">
        <v>646</v>
      </c>
      <c r="N2527" s="3">
        <v>73120</v>
      </c>
      <c r="O2527" s="3" t="s">
        <v>101</v>
      </c>
      <c r="P2527" s="3" t="s">
        <v>406</v>
      </c>
      <c r="Q2527" s="3" t="s">
        <v>42</v>
      </c>
      <c r="R2527" s="3" t="s">
        <v>86</v>
      </c>
      <c r="S2527" s="3" t="s">
        <v>407</v>
      </c>
      <c r="T2527" s="3">
        <v>12.96</v>
      </c>
      <c r="U2527" s="35" cm="1">
        <f t="array" ref="U2527">INDEX('Pricing Strategy'!$F$4:$F$71,MATCH(1,(Dataset!$O2527='Pricing Strategy'!$B$4:$B$71)*(Dataset!$Q2527='Pricing Strategy'!$C$4:$C$71)*(Dataset!$R2527='Pricing Strategy'!$D$4:$D$71),))</f>
        <v>0.3</v>
      </c>
      <c r="V2527" s="3">
        <f>Dataset!$T2527*(1-Dataset!$U2527)</f>
        <v>9.0719999999999992</v>
      </c>
    </row>
    <row r="2528" spans="1:22" x14ac:dyDescent="0.3">
      <c r="A2528" s="32"/>
      <c r="C2528" s="3">
        <v>2523</v>
      </c>
      <c r="D2528" s="3" t="s">
        <v>5614</v>
      </c>
      <c r="E2528" s="34">
        <v>43023</v>
      </c>
      <c r="F2528" s="34">
        <v>43029</v>
      </c>
      <c r="G2528" s="3" t="s">
        <v>46</v>
      </c>
      <c r="H2528" s="3" t="s">
        <v>4397</v>
      </c>
      <c r="I2528" s="3" t="s">
        <v>4398</v>
      </c>
      <c r="J2528" s="3" t="s">
        <v>98</v>
      </c>
      <c r="K2528" s="3" t="s">
        <v>23</v>
      </c>
      <c r="L2528" s="3" t="s">
        <v>4853</v>
      </c>
      <c r="M2528" s="3" t="s">
        <v>646</v>
      </c>
      <c r="N2528" s="3">
        <v>73120</v>
      </c>
      <c r="O2528" s="3" t="s">
        <v>101</v>
      </c>
      <c r="P2528" s="3" t="s">
        <v>3480</v>
      </c>
      <c r="Q2528" s="3" t="s">
        <v>67</v>
      </c>
      <c r="R2528" s="3" t="s">
        <v>68</v>
      </c>
      <c r="S2528" s="3" t="s">
        <v>3481</v>
      </c>
      <c r="T2528" s="3">
        <v>5.5</v>
      </c>
      <c r="U2528" s="35" cm="1">
        <f t="array" ref="U2528">INDEX('Pricing Strategy'!$F$4:$F$71,MATCH(1,(Dataset!$O2528='Pricing Strategy'!$B$4:$B$71)*(Dataset!$Q2528='Pricing Strategy'!$C$4:$C$71)*(Dataset!$R2528='Pricing Strategy'!$D$4:$D$71),))</f>
        <v>0.3</v>
      </c>
      <c r="V2528" s="3">
        <f>Dataset!$T2528*(1-Dataset!$U2528)</f>
        <v>3.8499999999999996</v>
      </c>
    </row>
    <row r="2529" spans="1:22" x14ac:dyDescent="0.3">
      <c r="A2529" s="32"/>
      <c r="C2529" s="3">
        <v>2524</v>
      </c>
      <c r="D2529" s="3" t="s">
        <v>5614</v>
      </c>
      <c r="E2529" s="34">
        <v>43023</v>
      </c>
      <c r="F2529" s="34">
        <v>43029</v>
      </c>
      <c r="G2529" s="3" t="s">
        <v>46</v>
      </c>
      <c r="H2529" s="3" t="s">
        <v>4397</v>
      </c>
      <c r="I2529" s="3" t="s">
        <v>4398</v>
      </c>
      <c r="J2529" s="3" t="s">
        <v>98</v>
      </c>
      <c r="K2529" s="3" t="s">
        <v>23</v>
      </c>
      <c r="L2529" s="3" t="s">
        <v>4853</v>
      </c>
      <c r="M2529" s="3" t="s">
        <v>646</v>
      </c>
      <c r="N2529" s="3">
        <v>73120</v>
      </c>
      <c r="O2529" s="3" t="s">
        <v>101</v>
      </c>
      <c r="P2529" s="3" t="s">
        <v>3923</v>
      </c>
      <c r="Q2529" s="3" t="s">
        <v>42</v>
      </c>
      <c r="R2529" s="3" t="s">
        <v>71</v>
      </c>
      <c r="S2529" s="3" t="s">
        <v>3924</v>
      </c>
      <c r="T2529" s="3">
        <v>121.6</v>
      </c>
      <c r="U2529" s="35" cm="1">
        <f t="array" ref="U2529">INDEX('Pricing Strategy'!$F$4:$F$71,MATCH(1,(Dataset!$O2529='Pricing Strategy'!$B$4:$B$71)*(Dataset!$Q2529='Pricing Strategy'!$C$4:$C$71)*(Dataset!$R2529='Pricing Strategy'!$D$4:$D$71),))</f>
        <v>0.3</v>
      </c>
      <c r="V2529" s="3">
        <f>Dataset!$T2529*(1-Dataset!$U2529)</f>
        <v>85.11999999999999</v>
      </c>
    </row>
    <row r="2530" spans="1:22" x14ac:dyDescent="0.3">
      <c r="A2530" s="32"/>
      <c r="C2530" s="3">
        <v>2525</v>
      </c>
      <c r="D2530" s="3" t="s">
        <v>5619</v>
      </c>
      <c r="E2530" s="34">
        <v>42466</v>
      </c>
      <c r="F2530" s="34">
        <v>42470</v>
      </c>
      <c r="G2530" s="3" t="s">
        <v>46</v>
      </c>
      <c r="H2530" s="3" t="s">
        <v>5620</v>
      </c>
      <c r="I2530" s="3" t="s">
        <v>5621</v>
      </c>
      <c r="J2530" s="3" t="s">
        <v>22</v>
      </c>
      <c r="K2530" s="3" t="s">
        <v>23</v>
      </c>
      <c r="L2530" s="3" t="s">
        <v>180</v>
      </c>
      <c r="M2530" s="3" t="s">
        <v>100</v>
      </c>
      <c r="N2530" s="3">
        <v>77041</v>
      </c>
      <c r="O2530" s="3" t="s">
        <v>101</v>
      </c>
      <c r="P2530" s="3" t="s">
        <v>1989</v>
      </c>
      <c r="Q2530" s="3" t="s">
        <v>42</v>
      </c>
      <c r="R2530" s="3" t="s">
        <v>64</v>
      </c>
      <c r="S2530" s="3" t="s">
        <v>1990</v>
      </c>
      <c r="T2530" s="3">
        <v>42.048000000000002</v>
      </c>
      <c r="U2530" s="35" cm="1">
        <f t="array" ref="U2530">INDEX('Pricing Strategy'!$F$4:$F$71,MATCH(1,(Dataset!$O2530='Pricing Strategy'!$B$4:$B$71)*(Dataset!$Q2530='Pricing Strategy'!$C$4:$C$71)*(Dataset!$R2530='Pricing Strategy'!$D$4:$D$71),))</f>
        <v>0.35</v>
      </c>
      <c r="V2530" s="3">
        <f>Dataset!$T2530*(1-Dataset!$U2530)</f>
        <v>27.331200000000003</v>
      </c>
    </row>
    <row r="2531" spans="1:22" x14ac:dyDescent="0.3">
      <c r="A2531" s="32"/>
      <c r="C2531" s="3">
        <v>2526</v>
      </c>
      <c r="D2531" s="3" t="s">
        <v>5619</v>
      </c>
      <c r="E2531" s="34">
        <v>42466</v>
      </c>
      <c r="F2531" s="34">
        <v>42470</v>
      </c>
      <c r="G2531" s="3" t="s">
        <v>46</v>
      </c>
      <c r="H2531" s="3" t="s">
        <v>5620</v>
      </c>
      <c r="I2531" s="3" t="s">
        <v>5621</v>
      </c>
      <c r="J2531" s="3" t="s">
        <v>22</v>
      </c>
      <c r="K2531" s="3" t="s">
        <v>23</v>
      </c>
      <c r="L2531" s="3" t="s">
        <v>180</v>
      </c>
      <c r="M2531" s="3" t="s">
        <v>100</v>
      </c>
      <c r="N2531" s="3">
        <v>77041</v>
      </c>
      <c r="O2531" s="3" t="s">
        <v>101</v>
      </c>
      <c r="P2531" s="3" t="s">
        <v>5622</v>
      </c>
      <c r="Q2531" s="3" t="s">
        <v>67</v>
      </c>
      <c r="R2531" s="3" t="s">
        <v>157</v>
      </c>
      <c r="S2531" s="3" t="s">
        <v>5623</v>
      </c>
      <c r="T2531" s="3">
        <v>25.488</v>
      </c>
      <c r="U2531" s="35" cm="1">
        <f t="array" ref="U2531">INDEX('Pricing Strategy'!$F$4:$F$71,MATCH(1,(Dataset!$O2531='Pricing Strategy'!$B$4:$B$71)*(Dataset!$Q2531='Pricing Strategy'!$C$4:$C$71)*(Dataset!$R2531='Pricing Strategy'!$D$4:$D$71),))</f>
        <v>0.35</v>
      </c>
      <c r="V2531" s="3">
        <f>Dataset!$T2531*(1-Dataset!$U2531)</f>
        <v>16.5672</v>
      </c>
    </row>
    <row r="2532" spans="1:22" x14ac:dyDescent="0.3">
      <c r="A2532" s="32"/>
      <c r="C2532" s="3">
        <v>2527</v>
      </c>
      <c r="D2532" s="3" t="s">
        <v>5619</v>
      </c>
      <c r="E2532" s="34">
        <v>42466</v>
      </c>
      <c r="F2532" s="34">
        <v>42470</v>
      </c>
      <c r="G2532" s="3" t="s">
        <v>46</v>
      </c>
      <c r="H2532" s="3" t="s">
        <v>5620</v>
      </c>
      <c r="I2532" s="3" t="s">
        <v>5621</v>
      </c>
      <c r="J2532" s="3" t="s">
        <v>22</v>
      </c>
      <c r="K2532" s="3" t="s">
        <v>23</v>
      </c>
      <c r="L2532" s="3" t="s">
        <v>180</v>
      </c>
      <c r="M2532" s="3" t="s">
        <v>100</v>
      </c>
      <c r="N2532" s="3">
        <v>77041</v>
      </c>
      <c r="O2532" s="3" t="s">
        <v>101</v>
      </c>
      <c r="P2532" s="3" t="s">
        <v>4041</v>
      </c>
      <c r="Q2532" s="3" t="s">
        <v>42</v>
      </c>
      <c r="R2532" s="3" t="s">
        <v>71</v>
      </c>
      <c r="S2532" s="3" t="s">
        <v>4042</v>
      </c>
      <c r="T2532" s="3">
        <v>6.9</v>
      </c>
      <c r="U2532" s="35" cm="1">
        <f t="array" ref="U2532">INDEX('Pricing Strategy'!$F$4:$F$71,MATCH(1,(Dataset!$O2532='Pricing Strategy'!$B$4:$B$71)*(Dataset!$Q2532='Pricing Strategy'!$C$4:$C$71)*(Dataset!$R2532='Pricing Strategy'!$D$4:$D$71),))</f>
        <v>0.3</v>
      </c>
      <c r="V2532" s="3">
        <f>Dataset!$T2532*(1-Dataset!$U2532)</f>
        <v>4.83</v>
      </c>
    </row>
    <row r="2533" spans="1:22" x14ac:dyDescent="0.3">
      <c r="A2533" s="32"/>
      <c r="C2533" s="3">
        <v>2528</v>
      </c>
      <c r="D2533" s="3" t="s">
        <v>5619</v>
      </c>
      <c r="E2533" s="34">
        <v>42466</v>
      </c>
      <c r="F2533" s="34">
        <v>42470</v>
      </c>
      <c r="G2533" s="3" t="s">
        <v>46</v>
      </c>
      <c r="H2533" s="3" t="s">
        <v>5620</v>
      </c>
      <c r="I2533" s="3" t="s">
        <v>5621</v>
      </c>
      <c r="J2533" s="3" t="s">
        <v>22</v>
      </c>
      <c r="K2533" s="3" t="s">
        <v>23</v>
      </c>
      <c r="L2533" s="3" t="s">
        <v>180</v>
      </c>
      <c r="M2533" s="3" t="s">
        <v>100</v>
      </c>
      <c r="N2533" s="3">
        <v>77041</v>
      </c>
      <c r="O2533" s="3" t="s">
        <v>101</v>
      </c>
      <c r="P2533" s="3" t="s">
        <v>4950</v>
      </c>
      <c r="Q2533" s="3" t="s">
        <v>42</v>
      </c>
      <c r="R2533" s="3" t="s">
        <v>71</v>
      </c>
      <c r="S2533" s="3" t="s">
        <v>4951</v>
      </c>
      <c r="T2533" s="3">
        <v>9.6479999999999997</v>
      </c>
      <c r="U2533" s="35" cm="1">
        <f t="array" ref="U2533">INDEX('Pricing Strategy'!$F$4:$F$71,MATCH(1,(Dataset!$O2533='Pricing Strategy'!$B$4:$B$71)*(Dataset!$Q2533='Pricing Strategy'!$C$4:$C$71)*(Dataset!$R2533='Pricing Strategy'!$D$4:$D$71),))</f>
        <v>0.3</v>
      </c>
      <c r="V2533" s="3">
        <f>Dataset!$T2533*(1-Dataset!$U2533)</f>
        <v>6.7535999999999996</v>
      </c>
    </row>
    <row r="2534" spans="1:22" x14ac:dyDescent="0.3">
      <c r="A2534" s="32"/>
      <c r="C2534" s="3">
        <v>2529</v>
      </c>
      <c r="D2534" s="3" t="s">
        <v>5619</v>
      </c>
      <c r="E2534" s="34">
        <v>42466</v>
      </c>
      <c r="F2534" s="34">
        <v>42470</v>
      </c>
      <c r="G2534" s="3" t="s">
        <v>46</v>
      </c>
      <c r="H2534" s="3" t="s">
        <v>5620</v>
      </c>
      <c r="I2534" s="3" t="s">
        <v>5621</v>
      </c>
      <c r="J2534" s="3" t="s">
        <v>22</v>
      </c>
      <c r="K2534" s="3" t="s">
        <v>23</v>
      </c>
      <c r="L2534" s="3" t="s">
        <v>180</v>
      </c>
      <c r="M2534" s="3" t="s">
        <v>100</v>
      </c>
      <c r="N2534" s="3">
        <v>77041</v>
      </c>
      <c r="O2534" s="3" t="s">
        <v>101</v>
      </c>
      <c r="P2534" s="3" t="s">
        <v>4185</v>
      </c>
      <c r="Q2534" s="3" t="s">
        <v>42</v>
      </c>
      <c r="R2534" s="3" t="s">
        <v>86</v>
      </c>
      <c r="S2534" s="3" t="s">
        <v>4186</v>
      </c>
      <c r="T2534" s="3">
        <v>7.968</v>
      </c>
      <c r="U2534" s="35" cm="1">
        <f t="array" ref="U2534">INDEX('Pricing Strategy'!$F$4:$F$71,MATCH(1,(Dataset!$O2534='Pricing Strategy'!$B$4:$B$71)*(Dataset!$Q2534='Pricing Strategy'!$C$4:$C$71)*(Dataset!$R2534='Pricing Strategy'!$D$4:$D$71),))</f>
        <v>0.3</v>
      </c>
      <c r="V2534" s="3">
        <f>Dataset!$T2534*(1-Dataset!$U2534)</f>
        <v>5.5775999999999994</v>
      </c>
    </row>
    <row r="2535" spans="1:22" x14ac:dyDescent="0.3">
      <c r="A2535" s="32"/>
      <c r="C2535" s="3">
        <v>2530</v>
      </c>
      <c r="D2535" s="3" t="s">
        <v>5624</v>
      </c>
      <c r="E2535" s="34">
        <v>42301</v>
      </c>
      <c r="F2535" s="34">
        <v>42306</v>
      </c>
      <c r="G2535" s="3" t="s">
        <v>46</v>
      </c>
      <c r="H2535" s="3" t="s">
        <v>5608</v>
      </c>
      <c r="I2535" s="3" t="s">
        <v>5609</v>
      </c>
      <c r="J2535" s="3" t="s">
        <v>98</v>
      </c>
      <c r="K2535" s="3" t="s">
        <v>23</v>
      </c>
      <c r="L2535" s="3" t="s">
        <v>49</v>
      </c>
      <c r="M2535" s="3" t="s">
        <v>50</v>
      </c>
      <c r="N2535" s="3">
        <v>33311</v>
      </c>
      <c r="O2535" s="3" t="s">
        <v>26</v>
      </c>
      <c r="P2535" s="3" t="s">
        <v>2886</v>
      </c>
      <c r="Q2535" s="3" t="s">
        <v>42</v>
      </c>
      <c r="R2535" s="3" t="s">
        <v>86</v>
      </c>
      <c r="S2535" s="3" t="s">
        <v>2887</v>
      </c>
      <c r="T2535" s="3">
        <v>10.368</v>
      </c>
      <c r="U2535" s="35" cm="1">
        <f t="array" ref="U2535">INDEX('Pricing Strategy'!$F$4:$F$71,MATCH(1,(Dataset!$O2535='Pricing Strategy'!$B$4:$B$71)*(Dataset!$Q2535='Pricing Strategy'!$C$4:$C$71)*(Dataset!$R2535='Pricing Strategy'!$D$4:$D$71),))</f>
        <v>0.25</v>
      </c>
      <c r="V2535" s="3">
        <f>Dataset!$T2535*(1-Dataset!$U2535)</f>
        <v>7.7759999999999998</v>
      </c>
    </row>
    <row r="2536" spans="1:22" x14ac:dyDescent="0.3">
      <c r="A2536" s="32"/>
      <c r="C2536" s="3">
        <v>2531</v>
      </c>
      <c r="D2536" s="3" t="s">
        <v>5625</v>
      </c>
      <c r="E2536" s="34">
        <v>42233</v>
      </c>
      <c r="F2536" s="34">
        <v>42237</v>
      </c>
      <c r="G2536" s="3" t="s">
        <v>46</v>
      </c>
      <c r="H2536" s="3" t="s">
        <v>1183</v>
      </c>
      <c r="I2536" s="3" t="s">
        <v>1184</v>
      </c>
      <c r="J2536" s="3" t="s">
        <v>37</v>
      </c>
      <c r="K2536" s="3" t="s">
        <v>23</v>
      </c>
      <c r="L2536" s="3" t="s">
        <v>5147</v>
      </c>
      <c r="M2536" s="3" t="s">
        <v>1709</v>
      </c>
      <c r="N2536" s="3">
        <v>72209</v>
      </c>
      <c r="O2536" s="3" t="s">
        <v>26</v>
      </c>
      <c r="P2536" s="3" t="s">
        <v>4560</v>
      </c>
      <c r="Q2536" s="3" t="s">
        <v>42</v>
      </c>
      <c r="R2536" s="3" t="s">
        <v>86</v>
      </c>
      <c r="S2536" s="3" t="s">
        <v>4561</v>
      </c>
      <c r="T2536" s="3">
        <v>114.2</v>
      </c>
      <c r="U2536" s="35" cm="1">
        <f t="array" ref="U2536">INDEX('Pricing Strategy'!$F$4:$F$71,MATCH(1,(Dataset!$O2536='Pricing Strategy'!$B$4:$B$71)*(Dataset!$Q2536='Pricing Strategy'!$C$4:$C$71)*(Dataset!$R2536='Pricing Strategy'!$D$4:$D$71),))</f>
        <v>0.25</v>
      </c>
      <c r="V2536" s="3">
        <f>Dataset!$T2536*(1-Dataset!$U2536)</f>
        <v>85.65</v>
      </c>
    </row>
    <row r="2537" spans="1:22" x14ac:dyDescent="0.3">
      <c r="A2537" s="32"/>
      <c r="C2537" s="3">
        <v>2532</v>
      </c>
      <c r="D2537" s="3" t="s">
        <v>5625</v>
      </c>
      <c r="E2537" s="34">
        <v>42233</v>
      </c>
      <c r="F2537" s="34">
        <v>42237</v>
      </c>
      <c r="G2537" s="3" t="s">
        <v>46</v>
      </c>
      <c r="H2537" s="3" t="s">
        <v>1183</v>
      </c>
      <c r="I2537" s="3" t="s">
        <v>1184</v>
      </c>
      <c r="J2537" s="3" t="s">
        <v>37</v>
      </c>
      <c r="K2537" s="3" t="s">
        <v>23</v>
      </c>
      <c r="L2537" s="3" t="s">
        <v>5147</v>
      </c>
      <c r="M2537" s="3" t="s">
        <v>1709</v>
      </c>
      <c r="N2537" s="3">
        <v>72209</v>
      </c>
      <c r="O2537" s="3" t="s">
        <v>26</v>
      </c>
      <c r="P2537" s="3" t="s">
        <v>5626</v>
      </c>
      <c r="Q2537" s="3" t="s">
        <v>42</v>
      </c>
      <c r="R2537" s="3" t="s">
        <v>71</v>
      </c>
      <c r="S2537" s="3" t="s">
        <v>1219</v>
      </c>
      <c r="T2537" s="3">
        <v>17.96</v>
      </c>
      <c r="U2537" s="35" cm="1">
        <f t="array" ref="U2537">INDEX('Pricing Strategy'!$F$4:$F$71,MATCH(1,(Dataset!$O2537='Pricing Strategy'!$B$4:$B$71)*(Dataset!$Q2537='Pricing Strategy'!$C$4:$C$71)*(Dataset!$R2537='Pricing Strategy'!$D$4:$D$71),))</f>
        <v>0.25</v>
      </c>
      <c r="V2537" s="3">
        <f>Dataset!$T2537*(1-Dataset!$U2537)</f>
        <v>13.47</v>
      </c>
    </row>
    <row r="2538" spans="1:22" x14ac:dyDescent="0.3">
      <c r="A2538" s="32"/>
      <c r="C2538" s="3">
        <v>2533</v>
      </c>
      <c r="D2538" s="3" t="s">
        <v>5625</v>
      </c>
      <c r="E2538" s="34">
        <v>42233</v>
      </c>
      <c r="F2538" s="34">
        <v>42237</v>
      </c>
      <c r="G2538" s="3" t="s">
        <v>46</v>
      </c>
      <c r="H2538" s="3" t="s">
        <v>1183</v>
      </c>
      <c r="I2538" s="3" t="s">
        <v>1184</v>
      </c>
      <c r="J2538" s="3" t="s">
        <v>37</v>
      </c>
      <c r="K2538" s="3" t="s">
        <v>23</v>
      </c>
      <c r="L2538" s="3" t="s">
        <v>5147</v>
      </c>
      <c r="M2538" s="3" t="s">
        <v>1709</v>
      </c>
      <c r="N2538" s="3">
        <v>72209</v>
      </c>
      <c r="O2538" s="3" t="s">
        <v>26</v>
      </c>
      <c r="P2538" s="3" t="s">
        <v>4338</v>
      </c>
      <c r="Q2538" s="3" t="s">
        <v>42</v>
      </c>
      <c r="R2538" s="3" t="s">
        <v>265</v>
      </c>
      <c r="S2538" s="3" t="s">
        <v>4339</v>
      </c>
      <c r="T2538" s="3">
        <v>12.67</v>
      </c>
      <c r="U2538" s="35" cm="1">
        <f t="array" ref="U2538">INDEX('Pricing Strategy'!$F$4:$F$71,MATCH(1,(Dataset!$O2538='Pricing Strategy'!$B$4:$B$71)*(Dataset!$Q2538='Pricing Strategy'!$C$4:$C$71)*(Dataset!$R2538='Pricing Strategy'!$D$4:$D$71),))</f>
        <v>0.25</v>
      </c>
      <c r="V2538" s="3">
        <f>Dataset!$T2538*(1-Dataset!$U2538)</f>
        <v>9.5024999999999995</v>
      </c>
    </row>
    <row r="2539" spans="1:22" x14ac:dyDescent="0.3">
      <c r="A2539" s="32"/>
      <c r="C2539" s="3">
        <v>2534</v>
      </c>
      <c r="D2539" s="3" t="s">
        <v>5625</v>
      </c>
      <c r="E2539" s="34">
        <v>42233</v>
      </c>
      <c r="F2539" s="34">
        <v>42237</v>
      </c>
      <c r="G2539" s="3" t="s">
        <v>46</v>
      </c>
      <c r="H2539" s="3" t="s">
        <v>1183</v>
      </c>
      <c r="I2539" s="3" t="s">
        <v>1184</v>
      </c>
      <c r="J2539" s="3" t="s">
        <v>37</v>
      </c>
      <c r="K2539" s="3" t="s">
        <v>23</v>
      </c>
      <c r="L2539" s="3" t="s">
        <v>5147</v>
      </c>
      <c r="M2539" s="3" t="s">
        <v>1709</v>
      </c>
      <c r="N2539" s="3">
        <v>72209</v>
      </c>
      <c r="O2539" s="3" t="s">
        <v>26</v>
      </c>
      <c r="P2539" s="3" t="s">
        <v>474</v>
      </c>
      <c r="Q2539" s="3" t="s">
        <v>67</v>
      </c>
      <c r="R2539" s="3" t="s">
        <v>157</v>
      </c>
      <c r="S2539" s="3" t="s">
        <v>475</v>
      </c>
      <c r="T2539" s="3">
        <v>339.96</v>
      </c>
      <c r="U2539" s="35" cm="1">
        <f t="array" ref="U2539">INDEX('Pricing Strategy'!$F$4:$F$71,MATCH(1,(Dataset!$O2539='Pricing Strategy'!$B$4:$B$71)*(Dataset!$Q2539='Pricing Strategy'!$C$4:$C$71)*(Dataset!$R2539='Pricing Strategy'!$D$4:$D$71),))</f>
        <v>0.3</v>
      </c>
      <c r="V2539" s="3">
        <f>Dataset!$T2539*(1-Dataset!$U2539)</f>
        <v>237.97199999999998</v>
      </c>
    </row>
    <row r="2540" spans="1:22" x14ac:dyDescent="0.3">
      <c r="A2540" s="32"/>
      <c r="C2540" s="3">
        <v>2535</v>
      </c>
      <c r="D2540" s="3" t="s">
        <v>5627</v>
      </c>
      <c r="E2540" s="34">
        <v>43327</v>
      </c>
      <c r="F2540" s="34">
        <v>43330</v>
      </c>
      <c r="G2540" s="3" t="s">
        <v>19</v>
      </c>
      <c r="H2540" s="3" t="s">
        <v>3261</v>
      </c>
      <c r="I2540" s="3" t="s">
        <v>3262</v>
      </c>
      <c r="J2540" s="3" t="s">
        <v>37</v>
      </c>
      <c r="K2540" s="3" t="s">
        <v>23</v>
      </c>
      <c r="L2540" s="3" t="s">
        <v>142</v>
      </c>
      <c r="M2540" s="3" t="s">
        <v>143</v>
      </c>
      <c r="N2540" s="3">
        <v>19120</v>
      </c>
      <c r="O2540" s="3" t="s">
        <v>144</v>
      </c>
      <c r="P2540" s="3" t="s">
        <v>1771</v>
      </c>
      <c r="Q2540" s="3" t="s">
        <v>42</v>
      </c>
      <c r="R2540" s="3" t="s">
        <v>55</v>
      </c>
      <c r="S2540" s="3" t="s">
        <v>1772</v>
      </c>
      <c r="T2540" s="3">
        <v>1801.6320000000001</v>
      </c>
      <c r="U2540" s="35" cm="1">
        <f t="array" ref="U2540">INDEX('Pricing Strategy'!$F$4:$F$71,MATCH(1,(Dataset!$O2540='Pricing Strategy'!$B$4:$B$71)*(Dataset!$Q2540='Pricing Strategy'!$C$4:$C$71)*(Dataset!$R2540='Pricing Strategy'!$D$4:$D$71),))</f>
        <v>0.5</v>
      </c>
      <c r="V2540" s="3">
        <f>Dataset!$T2540*(1-Dataset!$U2540)</f>
        <v>900.81600000000003</v>
      </c>
    </row>
    <row r="2541" spans="1:22" x14ac:dyDescent="0.3">
      <c r="A2541" s="32"/>
      <c r="C2541" s="3">
        <v>2536</v>
      </c>
      <c r="D2541" s="3" t="s">
        <v>5628</v>
      </c>
      <c r="E2541" s="34">
        <v>42619</v>
      </c>
      <c r="F2541" s="34">
        <v>42621</v>
      </c>
      <c r="G2541" s="3" t="s">
        <v>184</v>
      </c>
      <c r="H2541" s="3" t="s">
        <v>5629</v>
      </c>
      <c r="I2541" s="3" t="s">
        <v>5630</v>
      </c>
      <c r="J2541" s="3" t="s">
        <v>37</v>
      </c>
      <c r="K2541" s="3" t="s">
        <v>23</v>
      </c>
      <c r="L2541" s="3" t="s">
        <v>5631</v>
      </c>
      <c r="M2541" s="3" t="s">
        <v>39</v>
      </c>
      <c r="N2541" s="3">
        <v>92253</v>
      </c>
      <c r="O2541" s="3" t="s">
        <v>40</v>
      </c>
      <c r="P2541" s="3" t="s">
        <v>464</v>
      </c>
      <c r="Q2541" s="3" t="s">
        <v>67</v>
      </c>
      <c r="R2541" s="3" t="s">
        <v>157</v>
      </c>
      <c r="S2541" s="3" t="s">
        <v>465</v>
      </c>
      <c r="T2541" s="3">
        <v>46.32</v>
      </c>
      <c r="U2541" s="35" cm="1">
        <f t="array" ref="U2541">INDEX('Pricing Strategy'!$F$4:$F$71,MATCH(1,(Dataset!$O2541='Pricing Strategy'!$B$4:$B$71)*(Dataset!$Q2541='Pricing Strategy'!$C$4:$C$71)*(Dataset!$R2541='Pricing Strategy'!$D$4:$D$71),))</f>
        <v>0.45</v>
      </c>
      <c r="V2541" s="3">
        <f>Dataset!$T2541*(1-Dataset!$U2541)</f>
        <v>25.476000000000003</v>
      </c>
    </row>
    <row r="2542" spans="1:22" x14ac:dyDescent="0.3">
      <c r="A2542" s="32"/>
      <c r="C2542" s="3">
        <v>2537</v>
      </c>
      <c r="D2542" s="3" t="s">
        <v>5632</v>
      </c>
      <c r="E2542" s="34">
        <v>42396</v>
      </c>
      <c r="F2542" s="34">
        <v>42398</v>
      </c>
      <c r="G2542" s="3" t="s">
        <v>19</v>
      </c>
      <c r="H2542" s="3" t="s">
        <v>2306</v>
      </c>
      <c r="I2542" s="3" t="s">
        <v>2307</v>
      </c>
      <c r="J2542" s="3" t="s">
        <v>22</v>
      </c>
      <c r="K2542" s="3" t="s">
        <v>23</v>
      </c>
      <c r="L2542" s="3" t="s">
        <v>2182</v>
      </c>
      <c r="M2542" s="3" t="s">
        <v>494</v>
      </c>
      <c r="N2542" s="3">
        <v>44105</v>
      </c>
      <c r="O2542" s="3" t="s">
        <v>144</v>
      </c>
      <c r="P2542" s="3" t="s">
        <v>332</v>
      </c>
      <c r="Q2542" s="3" t="s">
        <v>28</v>
      </c>
      <c r="R2542" s="3" t="s">
        <v>32</v>
      </c>
      <c r="S2542" s="3" t="s">
        <v>333</v>
      </c>
      <c r="T2542" s="3">
        <v>181.98599999999999</v>
      </c>
      <c r="U2542" s="35" cm="1">
        <f t="array" ref="U2542">INDEX('Pricing Strategy'!$F$4:$F$71,MATCH(1,(Dataset!$O2542='Pricing Strategy'!$B$4:$B$71)*(Dataset!$Q2542='Pricing Strategy'!$C$4:$C$71)*(Dataset!$R2542='Pricing Strategy'!$D$4:$D$71),))</f>
        <v>0.45</v>
      </c>
      <c r="V2542" s="3">
        <f>Dataset!$T2542*(1-Dataset!$U2542)</f>
        <v>100.09230000000001</v>
      </c>
    </row>
    <row r="2543" spans="1:22" x14ac:dyDescent="0.3">
      <c r="A2543" s="32"/>
      <c r="C2543" s="3">
        <v>2538</v>
      </c>
      <c r="D2543" s="3" t="s">
        <v>5632</v>
      </c>
      <c r="E2543" s="34">
        <v>42396</v>
      </c>
      <c r="F2543" s="34">
        <v>42398</v>
      </c>
      <c r="G2543" s="3" t="s">
        <v>19</v>
      </c>
      <c r="H2543" s="3" t="s">
        <v>2306</v>
      </c>
      <c r="I2543" s="3" t="s">
        <v>2307</v>
      </c>
      <c r="J2543" s="3" t="s">
        <v>22</v>
      </c>
      <c r="K2543" s="3" t="s">
        <v>23</v>
      </c>
      <c r="L2543" s="3" t="s">
        <v>2182</v>
      </c>
      <c r="M2543" s="3" t="s">
        <v>494</v>
      </c>
      <c r="N2543" s="3">
        <v>44105</v>
      </c>
      <c r="O2543" s="3" t="s">
        <v>144</v>
      </c>
      <c r="P2543" s="3" t="s">
        <v>4605</v>
      </c>
      <c r="Q2543" s="3" t="s">
        <v>67</v>
      </c>
      <c r="R2543" s="3" t="s">
        <v>68</v>
      </c>
      <c r="S2543" s="3" t="s">
        <v>4606</v>
      </c>
      <c r="T2543" s="3">
        <v>431.976</v>
      </c>
      <c r="U2543" s="35" cm="1">
        <f t="array" ref="U2543">INDEX('Pricing Strategy'!$F$4:$F$71,MATCH(1,(Dataset!$O2543='Pricing Strategy'!$B$4:$B$71)*(Dataset!$Q2543='Pricing Strategy'!$C$4:$C$71)*(Dataset!$R2543='Pricing Strategy'!$D$4:$D$71),))</f>
        <v>0.4</v>
      </c>
      <c r="V2543" s="3">
        <f>Dataset!$T2543*(1-Dataset!$U2543)</f>
        <v>259.18559999999997</v>
      </c>
    </row>
    <row r="2544" spans="1:22" x14ac:dyDescent="0.3">
      <c r="A2544" s="32"/>
      <c r="C2544" s="3">
        <v>2539</v>
      </c>
      <c r="D2544" s="3" t="s">
        <v>5632</v>
      </c>
      <c r="E2544" s="34">
        <v>42396</v>
      </c>
      <c r="F2544" s="34">
        <v>42398</v>
      </c>
      <c r="G2544" s="3" t="s">
        <v>19</v>
      </c>
      <c r="H2544" s="3" t="s">
        <v>2306</v>
      </c>
      <c r="I2544" s="3" t="s">
        <v>2307</v>
      </c>
      <c r="J2544" s="3" t="s">
        <v>22</v>
      </c>
      <c r="K2544" s="3" t="s">
        <v>23</v>
      </c>
      <c r="L2544" s="3" t="s">
        <v>2182</v>
      </c>
      <c r="M2544" s="3" t="s">
        <v>494</v>
      </c>
      <c r="N2544" s="3">
        <v>44105</v>
      </c>
      <c r="O2544" s="3" t="s">
        <v>144</v>
      </c>
      <c r="P2544" s="3" t="s">
        <v>5633</v>
      </c>
      <c r="Q2544" s="3" t="s">
        <v>67</v>
      </c>
      <c r="R2544" s="3" t="s">
        <v>68</v>
      </c>
      <c r="S2544" s="3" t="s">
        <v>5634</v>
      </c>
      <c r="T2544" s="3">
        <v>155.37</v>
      </c>
      <c r="U2544" s="35" cm="1">
        <f t="array" ref="U2544">INDEX('Pricing Strategy'!$F$4:$F$71,MATCH(1,(Dataset!$O2544='Pricing Strategy'!$B$4:$B$71)*(Dataset!$Q2544='Pricing Strategy'!$C$4:$C$71)*(Dataset!$R2544='Pricing Strategy'!$D$4:$D$71),))</f>
        <v>0.4</v>
      </c>
      <c r="V2544" s="3">
        <f>Dataset!$T2544*(1-Dataset!$U2544)</f>
        <v>93.221999999999994</v>
      </c>
    </row>
    <row r="2545" spans="1:22" x14ac:dyDescent="0.3">
      <c r="A2545" s="32"/>
      <c r="C2545" s="3">
        <v>2540</v>
      </c>
      <c r="D2545" s="3" t="s">
        <v>5635</v>
      </c>
      <c r="E2545" s="34">
        <v>42567</v>
      </c>
      <c r="F2545" s="34">
        <v>42567</v>
      </c>
      <c r="G2545" s="3" t="s">
        <v>1290</v>
      </c>
      <c r="H2545" s="3" t="s">
        <v>5464</v>
      </c>
      <c r="I2545" s="3" t="s">
        <v>5465</v>
      </c>
      <c r="J2545" s="3" t="s">
        <v>37</v>
      </c>
      <c r="K2545" s="3" t="s">
        <v>23</v>
      </c>
      <c r="L2545" s="3" t="s">
        <v>123</v>
      </c>
      <c r="M2545" s="3" t="s">
        <v>39</v>
      </c>
      <c r="N2545" s="3">
        <v>94122</v>
      </c>
      <c r="O2545" s="3" t="s">
        <v>40</v>
      </c>
      <c r="P2545" s="3" t="s">
        <v>1195</v>
      </c>
      <c r="Q2545" s="3" t="s">
        <v>28</v>
      </c>
      <c r="R2545" s="3" t="s">
        <v>32</v>
      </c>
      <c r="S2545" s="3" t="s">
        <v>1196</v>
      </c>
      <c r="T2545" s="3">
        <v>1348.704</v>
      </c>
      <c r="U2545" s="35" cm="1">
        <f t="array" ref="U2545">INDEX('Pricing Strategy'!$F$4:$F$71,MATCH(1,(Dataset!$O2545='Pricing Strategy'!$B$4:$B$71)*(Dataset!$Q2545='Pricing Strategy'!$C$4:$C$71)*(Dataset!$R2545='Pricing Strategy'!$D$4:$D$71),))</f>
        <v>0.45</v>
      </c>
      <c r="V2545" s="3">
        <f>Dataset!$T2545*(1-Dataset!$U2545)</f>
        <v>741.78719999999998</v>
      </c>
    </row>
    <row r="2546" spans="1:22" x14ac:dyDescent="0.3">
      <c r="A2546" s="32"/>
      <c r="C2546" s="3">
        <v>2541</v>
      </c>
      <c r="D2546" s="3" t="s">
        <v>5635</v>
      </c>
      <c r="E2546" s="34">
        <v>42567</v>
      </c>
      <c r="F2546" s="34">
        <v>42567</v>
      </c>
      <c r="G2546" s="3" t="s">
        <v>1290</v>
      </c>
      <c r="H2546" s="3" t="s">
        <v>5464</v>
      </c>
      <c r="I2546" s="3" t="s">
        <v>5465</v>
      </c>
      <c r="J2546" s="3" t="s">
        <v>37</v>
      </c>
      <c r="K2546" s="3" t="s">
        <v>23</v>
      </c>
      <c r="L2546" s="3" t="s">
        <v>123</v>
      </c>
      <c r="M2546" s="3" t="s">
        <v>39</v>
      </c>
      <c r="N2546" s="3">
        <v>94122</v>
      </c>
      <c r="O2546" s="3" t="s">
        <v>40</v>
      </c>
      <c r="P2546" s="3" t="s">
        <v>1136</v>
      </c>
      <c r="Q2546" s="3" t="s">
        <v>28</v>
      </c>
      <c r="R2546" s="3" t="s">
        <v>32</v>
      </c>
      <c r="S2546" s="3" t="s">
        <v>1137</v>
      </c>
      <c r="T2546" s="3">
        <v>700.15200000000004</v>
      </c>
      <c r="U2546" s="35" cm="1">
        <f t="array" ref="U2546">INDEX('Pricing Strategy'!$F$4:$F$71,MATCH(1,(Dataset!$O2546='Pricing Strategy'!$B$4:$B$71)*(Dataset!$Q2546='Pricing Strategy'!$C$4:$C$71)*(Dataset!$R2546='Pricing Strategy'!$D$4:$D$71),))</f>
        <v>0.45</v>
      </c>
      <c r="V2546" s="3">
        <f>Dataset!$T2546*(1-Dataset!$U2546)</f>
        <v>385.08360000000005</v>
      </c>
    </row>
    <row r="2547" spans="1:22" x14ac:dyDescent="0.3">
      <c r="A2547" s="32"/>
      <c r="C2547" s="3">
        <v>2542</v>
      </c>
      <c r="D2547" s="3" t="s">
        <v>5636</v>
      </c>
      <c r="E2547" s="34">
        <v>42855</v>
      </c>
      <c r="F2547" s="34">
        <v>42859</v>
      </c>
      <c r="G2547" s="3" t="s">
        <v>46</v>
      </c>
      <c r="H2547" s="3" t="s">
        <v>5637</v>
      </c>
      <c r="I2547" s="3" t="s">
        <v>5638</v>
      </c>
      <c r="J2547" s="3" t="s">
        <v>37</v>
      </c>
      <c r="K2547" s="3" t="s">
        <v>23</v>
      </c>
      <c r="L2547" s="3" t="s">
        <v>619</v>
      </c>
      <c r="M2547" s="3" t="s">
        <v>306</v>
      </c>
      <c r="N2547" s="3">
        <v>85254</v>
      </c>
      <c r="O2547" s="3" t="s">
        <v>40</v>
      </c>
      <c r="P2547" s="3" t="s">
        <v>2186</v>
      </c>
      <c r="Q2547" s="3" t="s">
        <v>28</v>
      </c>
      <c r="R2547" s="3" t="s">
        <v>61</v>
      </c>
      <c r="S2547" s="3" t="s">
        <v>2187</v>
      </c>
      <c r="T2547" s="3">
        <v>111.88800000000001</v>
      </c>
      <c r="U2547" s="35" cm="1">
        <f t="array" ref="U2547">INDEX('Pricing Strategy'!$F$4:$F$71,MATCH(1,(Dataset!$O2547='Pricing Strategy'!$B$4:$B$71)*(Dataset!$Q2547='Pricing Strategy'!$C$4:$C$71)*(Dataset!$R2547='Pricing Strategy'!$D$4:$D$71),))</f>
        <v>0.4</v>
      </c>
      <c r="V2547" s="3">
        <f>Dataset!$T2547*(1-Dataset!$U2547)</f>
        <v>67.132800000000003</v>
      </c>
    </row>
    <row r="2548" spans="1:22" x14ac:dyDescent="0.3">
      <c r="A2548" s="32"/>
      <c r="C2548" s="3">
        <v>2543</v>
      </c>
      <c r="D2548" s="3" t="s">
        <v>5639</v>
      </c>
      <c r="E2548" s="34">
        <v>42273</v>
      </c>
      <c r="F2548" s="34">
        <v>42278</v>
      </c>
      <c r="G2548" s="3" t="s">
        <v>19</v>
      </c>
      <c r="H2548" s="3" t="s">
        <v>5640</v>
      </c>
      <c r="I2548" s="3" t="s">
        <v>5641</v>
      </c>
      <c r="J2548" s="3" t="s">
        <v>37</v>
      </c>
      <c r="K2548" s="3" t="s">
        <v>23</v>
      </c>
      <c r="L2548" s="3" t="s">
        <v>142</v>
      </c>
      <c r="M2548" s="3" t="s">
        <v>143</v>
      </c>
      <c r="N2548" s="3">
        <v>19134</v>
      </c>
      <c r="O2548" s="3" t="s">
        <v>144</v>
      </c>
      <c r="P2548" s="3" t="s">
        <v>3185</v>
      </c>
      <c r="Q2548" s="3" t="s">
        <v>42</v>
      </c>
      <c r="R2548" s="3" t="s">
        <v>74</v>
      </c>
      <c r="S2548" s="3" t="s">
        <v>3186</v>
      </c>
      <c r="T2548" s="3">
        <v>143.952</v>
      </c>
      <c r="U2548" s="35" cm="1">
        <f t="array" ref="U2548">INDEX('Pricing Strategy'!$F$4:$F$71,MATCH(1,(Dataset!$O2548='Pricing Strategy'!$B$4:$B$71)*(Dataset!$Q2548='Pricing Strategy'!$C$4:$C$71)*(Dataset!$R2548='Pricing Strategy'!$D$4:$D$71),))</f>
        <v>0.4</v>
      </c>
      <c r="V2548" s="3">
        <f>Dataset!$T2548*(1-Dataset!$U2548)</f>
        <v>86.371200000000002</v>
      </c>
    </row>
    <row r="2549" spans="1:22" x14ac:dyDescent="0.3">
      <c r="A2549" s="32"/>
      <c r="C2549" s="3">
        <v>2544</v>
      </c>
      <c r="D2549" s="3" t="s">
        <v>5642</v>
      </c>
      <c r="E2549" s="34">
        <v>42986</v>
      </c>
      <c r="F2549" s="34">
        <v>42992</v>
      </c>
      <c r="G2549" s="3" t="s">
        <v>46</v>
      </c>
      <c r="H2549" s="3" t="s">
        <v>3345</v>
      </c>
      <c r="I2549" s="3" t="s">
        <v>3346</v>
      </c>
      <c r="J2549" s="3" t="s">
        <v>98</v>
      </c>
      <c r="K2549" s="3" t="s">
        <v>23</v>
      </c>
      <c r="L2549" s="3" t="s">
        <v>5447</v>
      </c>
      <c r="M2549" s="3" t="s">
        <v>1245</v>
      </c>
      <c r="N2549" s="3">
        <v>2148</v>
      </c>
      <c r="O2549" s="3" t="s">
        <v>144</v>
      </c>
      <c r="P2549" s="3" t="s">
        <v>5643</v>
      </c>
      <c r="Q2549" s="3" t="s">
        <v>28</v>
      </c>
      <c r="R2549" s="3" t="s">
        <v>29</v>
      </c>
      <c r="S2549" s="3" t="s">
        <v>5644</v>
      </c>
      <c r="T2549" s="3">
        <v>173.94</v>
      </c>
      <c r="U2549" s="35" cm="1">
        <f t="array" ref="U2549">INDEX('Pricing Strategy'!$F$4:$F$71,MATCH(1,(Dataset!$O2549='Pricing Strategy'!$B$4:$B$71)*(Dataset!$Q2549='Pricing Strategy'!$C$4:$C$71)*(Dataset!$R2549='Pricing Strategy'!$D$4:$D$71),))</f>
        <v>0.5</v>
      </c>
      <c r="V2549" s="3">
        <f>Dataset!$T2549*(1-Dataset!$U2549)</f>
        <v>86.97</v>
      </c>
    </row>
    <row r="2550" spans="1:22" x14ac:dyDescent="0.3">
      <c r="A2550" s="32"/>
      <c r="C2550" s="3">
        <v>2545</v>
      </c>
      <c r="D2550" s="3" t="s">
        <v>5642</v>
      </c>
      <c r="E2550" s="34">
        <v>42986</v>
      </c>
      <c r="F2550" s="34">
        <v>42992</v>
      </c>
      <c r="G2550" s="3" t="s">
        <v>46</v>
      </c>
      <c r="H2550" s="3" t="s">
        <v>3345</v>
      </c>
      <c r="I2550" s="3" t="s">
        <v>3346</v>
      </c>
      <c r="J2550" s="3" t="s">
        <v>98</v>
      </c>
      <c r="K2550" s="3" t="s">
        <v>23</v>
      </c>
      <c r="L2550" s="3" t="s">
        <v>5447</v>
      </c>
      <c r="M2550" s="3" t="s">
        <v>1245</v>
      </c>
      <c r="N2550" s="3">
        <v>2148</v>
      </c>
      <c r="O2550" s="3" t="s">
        <v>144</v>
      </c>
      <c r="P2550" s="3" t="s">
        <v>4982</v>
      </c>
      <c r="Q2550" s="3" t="s">
        <v>42</v>
      </c>
      <c r="R2550" s="3" t="s">
        <v>43</v>
      </c>
      <c r="S2550" s="3" t="s">
        <v>4983</v>
      </c>
      <c r="T2550" s="3">
        <v>14.76</v>
      </c>
      <c r="U2550" s="35" cm="1">
        <f t="array" ref="U2550">INDEX('Pricing Strategy'!$F$4:$F$71,MATCH(1,(Dataset!$O2550='Pricing Strategy'!$B$4:$B$71)*(Dataset!$Q2550='Pricing Strategy'!$C$4:$C$71)*(Dataset!$R2550='Pricing Strategy'!$D$4:$D$71),))</f>
        <v>0.4</v>
      </c>
      <c r="V2550" s="3">
        <f>Dataset!$T2550*(1-Dataset!$U2550)</f>
        <v>8.8559999999999999</v>
      </c>
    </row>
    <row r="2551" spans="1:22" x14ac:dyDescent="0.3">
      <c r="A2551" s="32"/>
      <c r="C2551" s="3">
        <v>2546</v>
      </c>
      <c r="D2551" s="3" t="s">
        <v>5645</v>
      </c>
      <c r="E2551" s="34">
        <v>43206</v>
      </c>
      <c r="F2551" s="34">
        <v>43210</v>
      </c>
      <c r="G2551" s="3" t="s">
        <v>46</v>
      </c>
      <c r="H2551" s="3" t="s">
        <v>328</v>
      </c>
      <c r="I2551" s="3" t="s">
        <v>329</v>
      </c>
      <c r="J2551" s="3" t="s">
        <v>22</v>
      </c>
      <c r="K2551" s="3" t="s">
        <v>23</v>
      </c>
      <c r="L2551" s="3" t="s">
        <v>627</v>
      </c>
      <c r="M2551" s="3" t="s">
        <v>39</v>
      </c>
      <c r="N2551" s="3">
        <v>95123</v>
      </c>
      <c r="O2551" s="3" t="s">
        <v>40</v>
      </c>
      <c r="P2551" s="3" t="s">
        <v>960</v>
      </c>
      <c r="Q2551" s="3" t="s">
        <v>42</v>
      </c>
      <c r="R2551" s="3" t="s">
        <v>55</v>
      </c>
      <c r="S2551" s="3" t="s">
        <v>961</v>
      </c>
      <c r="T2551" s="3">
        <v>205.92</v>
      </c>
      <c r="U2551" s="35" cm="1">
        <f t="array" ref="U2551">INDEX('Pricing Strategy'!$F$4:$F$71,MATCH(1,(Dataset!$O2551='Pricing Strategy'!$B$4:$B$71)*(Dataset!$Q2551='Pricing Strategy'!$C$4:$C$71)*(Dataset!$R2551='Pricing Strategy'!$D$4:$D$71),))</f>
        <v>0.5</v>
      </c>
      <c r="V2551" s="3">
        <f>Dataset!$T2551*(1-Dataset!$U2551)</f>
        <v>102.96</v>
      </c>
    </row>
    <row r="2552" spans="1:22" x14ac:dyDescent="0.3">
      <c r="A2552" s="32"/>
      <c r="C2552" s="3">
        <v>2547</v>
      </c>
      <c r="D2552" s="3" t="s">
        <v>5645</v>
      </c>
      <c r="E2552" s="34">
        <v>43206</v>
      </c>
      <c r="F2552" s="34">
        <v>43210</v>
      </c>
      <c r="G2552" s="3" t="s">
        <v>46</v>
      </c>
      <c r="H2552" s="3" t="s">
        <v>328</v>
      </c>
      <c r="I2552" s="3" t="s">
        <v>329</v>
      </c>
      <c r="J2552" s="3" t="s">
        <v>22</v>
      </c>
      <c r="K2552" s="3" t="s">
        <v>23</v>
      </c>
      <c r="L2552" s="3" t="s">
        <v>627</v>
      </c>
      <c r="M2552" s="3" t="s">
        <v>39</v>
      </c>
      <c r="N2552" s="3">
        <v>95123</v>
      </c>
      <c r="O2552" s="3" t="s">
        <v>40</v>
      </c>
      <c r="P2552" s="3" t="s">
        <v>1671</v>
      </c>
      <c r="Q2552" s="3" t="s">
        <v>28</v>
      </c>
      <c r="R2552" s="3" t="s">
        <v>29</v>
      </c>
      <c r="S2552" s="3" t="s">
        <v>1672</v>
      </c>
      <c r="T2552" s="3">
        <v>102.833</v>
      </c>
      <c r="U2552" s="35" cm="1">
        <f t="array" ref="U2552">INDEX('Pricing Strategy'!$F$4:$F$71,MATCH(1,(Dataset!$O2552='Pricing Strategy'!$B$4:$B$71)*(Dataset!$Q2552='Pricing Strategy'!$C$4:$C$71)*(Dataset!$R2552='Pricing Strategy'!$D$4:$D$71),))</f>
        <v>0.5</v>
      </c>
      <c r="V2552" s="3">
        <f>Dataset!$T2552*(1-Dataset!$U2552)</f>
        <v>51.416499999999999</v>
      </c>
    </row>
    <row r="2553" spans="1:22" x14ac:dyDescent="0.3">
      <c r="A2553" s="32"/>
      <c r="C2553" s="3">
        <v>2548</v>
      </c>
      <c r="D2553" s="3" t="s">
        <v>5646</v>
      </c>
      <c r="E2553" s="34">
        <v>42598</v>
      </c>
      <c r="F2553" s="34">
        <v>42604</v>
      </c>
      <c r="G2553" s="3" t="s">
        <v>46</v>
      </c>
      <c r="H2553" s="3" t="s">
        <v>5575</v>
      </c>
      <c r="I2553" s="3" t="s">
        <v>5576</v>
      </c>
      <c r="J2553" s="3" t="s">
        <v>22</v>
      </c>
      <c r="K2553" s="3" t="s">
        <v>23</v>
      </c>
      <c r="L2553" s="3" t="s">
        <v>540</v>
      </c>
      <c r="M2553" s="3" t="s">
        <v>306</v>
      </c>
      <c r="N2553" s="3">
        <v>85023</v>
      </c>
      <c r="O2553" s="3" t="s">
        <v>40</v>
      </c>
      <c r="P2553" s="3" t="s">
        <v>3238</v>
      </c>
      <c r="Q2553" s="3" t="s">
        <v>42</v>
      </c>
      <c r="R2553" s="3" t="s">
        <v>64</v>
      </c>
      <c r="S2553" s="3" t="s">
        <v>3239</v>
      </c>
      <c r="T2553" s="3">
        <v>2.3039999999999998</v>
      </c>
      <c r="U2553" s="35" cm="1">
        <f t="array" ref="U2553">INDEX('Pricing Strategy'!$F$4:$F$71,MATCH(1,(Dataset!$O2553='Pricing Strategy'!$B$4:$B$71)*(Dataset!$Q2553='Pricing Strategy'!$C$4:$C$71)*(Dataset!$R2553='Pricing Strategy'!$D$4:$D$71),))</f>
        <v>0.45</v>
      </c>
      <c r="V2553" s="3">
        <f>Dataset!$T2553*(1-Dataset!$U2553)</f>
        <v>1.2672000000000001</v>
      </c>
    </row>
    <row r="2554" spans="1:22" x14ac:dyDescent="0.3">
      <c r="A2554" s="32"/>
      <c r="C2554" s="3">
        <v>2549</v>
      </c>
      <c r="D2554" s="3" t="s">
        <v>5646</v>
      </c>
      <c r="E2554" s="34">
        <v>42598</v>
      </c>
      <c r="F2554" s="34">
        <v>42604</v>
      </c>
      <c r="G2554" s="3" t="s">
        <v>46</v>
      </c>
      <c r="H2554" s="3" t="s">
        <v>5575</v>
      </c>
      <c r="I2554" s="3" t="s">
        <v>5576</v>
      </c>
      <c r="J2554" s="3" t="s">
        <v>22</v>
      </c>
      <c r="K2554" s="3" t="s">
        <v>23</v>
      </c>
      <c r="L2554" s="3" t="s">
        <v>540</v>
      </c>
      <c r="M2554" s="3" t="s">
        <v>306</v>
      </c>
      <c r="N2554" s="3">
        <v>85023</v>
      </c>
      <c r="O2554" s="3" t="s">
        <v>40</v>
      </c>
      <c r="P2554" s="3" t="s">
        <v>4595</v>
      </c>
      <c r="Q2554" s="3" t="s">
        <v>67</v>
      </c>
      <c r="R2554" s="3" t="s">
        <v>68</v>
      </c>
      <c r="S2554" s="3" t="s">
        <v>4596</v>
      </c>
      <c r="T2554" s="3">
        <v>1879.96</v>
      </c>
      <c r="U2554" s="35" cm="1">
        <f t="array" ref="U2554">INDEX('Pricing Strategy'!$F$4:$F$71,MATCH(1,(Dataset!$O2554='Pricing Strategy'!$B$4:$B$71)*(Dataset!$Q2554='Pricing Strategy'!$C$4:$C$71)*(Dataset!$R2554='Pricing Strategy'!$D$4:$D$71),))</f>
        <v>0.4</v>
      </c>
      <c r="V2554" s="3">
        <f>Dataset!$T2554*(1-Dataset!$U2554)</f>
        <v>1127.9759999999999</v>
      </c>
    </row>
    <row r="2555" spans="1:22" x14ac:dyDescent="0.3">
      <c r="A2555" s="32"/>
      <c r="C2555" s="3">
        <v>2550</v>
      </c>
      <c r="D2555" s="3" t="s">
        <v>5646</v>
      </c>
      <c r="E2555" s="34">
        <v>42598</v>
      </c>
      <c r="F2555" s="34">
        <v>42604</v>
      </c>
      <c r="G2555" s="3" t="s">
        <v>46</v>
      </c>
      <c r="H2555" s="3" t="s">
        <v>5575</v>
      </c>
      <c r="I2555" s="3" t="s">
        <v>5576</v>
      </c>
      <c r="J2555" s="3" t="s">
        <v>22</v>
      </c>
      <c r="K2555" s="3" t="s">
        <v>23</v>
      </c>
      <c r="L2555" s="3" t="s">
        <v>540</v>
      </c>
      <c r="M2555" s="3" t="s">
        <v>306</v>
      </c>
      <c r="N2555" s="3">
        <v>85023</v>
      </c>
      <c r="O2555" s="3" t="s">
        <v>40</v>
      </c>
      <c r="P2555" s="3" t="s">
        <v>4755</v>
      </c>
      <c r="Q2555" s="3" t="s">
        <v>42</v>
      </c>
      <c r="R2555" s="3" t="s">
        <v>86</v>
      </c>
      <c r="S2555" s="3" t="s">
        <v>4756</v>
      </c>
      <c r="T2555" s="3">
        <v>313.024</v>
      </c>
      <c r="U2555" s="35" cm="1">
        <f t="array" ref="U2555">INDEX('Pricing Strategy'!$F$4:$F$71,MATCH(1,(Dataset!$O2555='Pricing Strategy'!$B$4:$B$71)*(Dataset!$Q2555='Pricing Strategy'!$C$4:$C$71)*(Dataset!$R2555='Pricing Strategy'!$D$4:$D$71),))</f>
        <v>0.4</v>
      </c>
      <c r="V2555" s="3">
        <f>Dataset!$T2555*(1-Dataset!$U2555)</f>
        <v>187.81440000000001</v>
      </c>
    </row>
    <row r="2556" spans="1:22" x14ac:dyDescent="0.3">
      <c r="A2556" s="32"/>
      <c r="C2556" s="3">
        <v>2551</v>
      </c>
      <c r="D2556" s="3" t="s">
        <v>5646</v>
      </c>
      <c r="E2556" s="34">
        <v>42598</v>
      </c>
      <c r="F2556" s="34">
        <v>42604</v>
      </c>
      <c r="G2556" s="3" t="s">
        <v>46</v>
      </c>
      <c r="H2556" s="3" t="s">
        <v>5575</v>
      </c>
      <c r="I2556" s="3" t="s">
        <v>5576</v>
      </c>
      <c r="J2556" s="3" t="s">
        <v>22</v>
      </c>
      <c r="K2556" s="3" t="s">
        <v>23</v>
      </c>
      <c r="L2556" s="3" t="s">
        <v>540</v>
      </c>
      <c r="M2556" s="3" t="s">
        <v>306</v>
      </c>
      <c r="N2556" s="3">
        <v>85023</v>
      </c>
      <c r="O2556" s="3" t="s">
        <v>40</v>
      </c>
      <c r="P2556" s="3" t="s">
        <v>3205</v>
      </c>
      <c r="Q2556" s="3" t="s">
        <v>42</v>
      </c>
      <c r="R2556" s="3" t="s">
        <v>43</v>
      </c>
      <c r="S2556" s="3" t="s">
        <v>3206</v>
      </c>
      <c r="T2556" s="3">
        <v>5.04</v>
      </c>
      <c r="U2556" s="35" cm="1">
        <f t="array" ref="U2556">INDEX('Pricing Strategy'!$F$4:$F$71,MATCH(1,(Dataset!$O2556='Pricing Strategy'!$B$4:$B$71)*(Dataset!$Q2556='Pricing Strategy'!$C$4:$C$71)*(Dataset!$R2556='Pricing Strategy'!$D$4:$D$71),))</f>
        <v>0.4</v>
      </c>
      <c r="V2556" s="3">
        <f>Dataset!$T2556*(1-Dataset!$U2556)</f>
        <v>3.024</v>
      </c>
    </row>
    <row r="2557" spans="1:22" x14ac:dyDescent="0.3">
      <c r="A2557" s="32"/>
      <c r="C2557" s="3">
        <v>2552</v>
      </c>
      <c r="D2557" s="3" t="s">
        <v>5647</v>
      </c>
      <c r="E2557" s="34">
        <v>43423</v>
      </c>
      <c r="F2557" s="34">
        <v>43427</v>
      </c>
      <c r="G2557" s="3" t="s">
        <v>46</v>
      </c>
      <c r="H2557" s="3" t="s">
        <v>3833</v>
      </c>
      <c r="I2557" s="3" t="s">
        <v>3834</v>
      </c>
      <c r="J2557" s="3" t="s">
        <v>22</v>
      </c>
      <c r="K2557" s="3" t="s">
        <v>23</v>
      </c>
      <c r="L2557" s="3" t="s">
        <v>24</v>
      </c>
      <c r="M2557" s="3" t="s">
        <v>25</v>
      </c>
      <c r="N2557" s="3">
        <v>42420</v>
      </c>
      <c r="O2557" s="3" t="s">
        <v>26</v>
      </c>
      <c r="P2557" s="3" t="s">
        <v>5648</v>
      </c>
      <c r="Q2557" s="3" t="s">
        <v>28</v>
      </c>
      <c r="R2557" s="3" t="s">
        <v>61</v>
      </c>
      <c r="S2557" s="3" t="s">
        <v>5649</v>
      </c>
      <c r="T2557" s="3">
        <v>821.88</v>
      </c>
      <c r="U2557" s="35" cm="1">
        <f t="array" ref="U2557">INDEX('Pricing Strategy'!$F$4:$F$71,MATCH(1,(Dataset!$O2557='Pricing Strategy'!$B$4:$B$71)*(Dataset!$Q2557='Pricing Strategy'!$C$4:$C$71)*(Dataset!$R2557='Pricing Strategy'!$D$4:$D$71),))</f>
        <v>0.25</v>
      </c>
      <c r="V2557" s="3">
        <f>Dataset!$T2557*(1-Dataset!$U2557)</f>
        <v>616.41</v>
      </c>
    </row>
    <row r="2558" spans="1:22" x14ac:dyDescent="0.3">
      <c r="A2558" s="32"/>
      <c r="C2558" s="3">
        <v>2553</v>
      </c>
      <c r="D2558" s="3" t="s">
        <v>5647</v>
      </c>
      <c r="E2558" s="34">
        <v>43423</v>
      </c>
      <c r="F2558" s="34">
        <v>43427</v>
      </c>
      <c r="G2558" s="3" t="s">
        <v>46</v>
      </c>
      <c r="H2558" s="3" t="s">
        <v>3833</v>
      </c>
      <c r="I2558" s="3" t="s">
        <v>3834</v>
      </c>
      <c r="J2558" s="3" t="s">
        <v>22</v>
      </c>
      <c r="K2558" s="3" t="s">
        <v>23</v>
      </c>
      <c r="L2558" s="3" t="s">
        <v>24</v>
      </c>
      <c r="M2558" s="3" t="s">
        <v>25</v>
      </c>
      <c r="N2558" s="3">
        <v>42420</v>
      </c>
      <c r="O2558" s="3" t="s">
        <v>26</v>
      </c>
      <c r="P2558" s="3" t="s">
        <v>4164</v>
      </c>
      <c r="Q2558" s="3" t="s">
        <v>42</v>
      </c>
      <c r="R2558" s="3" t="s">
        <v>71</v>
      </c>
      <c r="S2558" s="3" t="s">
        <v>4165</v>
      </c>
      <c r="T2558" s="3">
        <v>21.96</v>
      </c>
      <c r="U2558" s="35" cm="1">
        <f t="array" ref="U2558">INDEX('Pricing Strategy'!$F$4:$F$71,MATCH(1,(Dataset!$O2558='Pricing Strategy'!$B$4:$B$71)*(Dataset!$Q2558='Pricing Strategy'!$C$4:$C$71)*(Dataset!$R2558='Pricing Strategy'!$D$4:$D$71),))</f>
        <v>0.25</v>
      </c>
      <c r="V2558" s="3">
        <f>Dataset!$T2558*(1-Dataset!$U2558)</f>
        <v>16.47</v>
      </c>
    </row>
    <row r="2559" spans="1:22" x14ac:dyDescent="0.3">
      <c r="A2559" s="32"/>
      <c r="C2559" s="3">
        <v>2554</v>
      </c>
      <c r="D2559" s="3" t="s">
        <v>5650</v>
      </c>
      <c r="E2559" s="34">
        <v>42992</v>
      </c>
      <c r="F2559" s="34">
        <v>42996</v>
      </c>
      <c r="G2559" s="3" t="s">
        <v>46</v>
      </c>
      <c r="H2559" s="3" t="s">
        <v>420</v>
      </c>
      <c r="I2559" s="3" t="s">
        <v>421</v>
      </c>
      <c r="J2559" s="3" t="s">
        <v>98</v>
      </c>
      <c r="K2559" s="3" t="s">
        <v>23</v>
      </c>
      <c r="L2559" s="3" t="s">
        <v>378</v>
      </c>
      <c r="M2559" s="3" t="s">
        <v>379</v>
      </c>
      <c r="N2559" s="3">
        <v>29203</v>
      </c>
      <c r="O2559" s="3" t="s">
        <v>26</v>
      </c>
      <c r="P2559" s="3" t="s">
        <v>3199</v>
      </c>
      <c r="Q2559" s="3" t="s">
        <v>42</v>
      </c>
      <c r="R2559" s="3" t="s">
        <v>86</v>
      </c>
      <c r="S2559" s="3" t="s">
        <v>3200</v>
      </c>
      <c r="T2559" s="3">
        <v>25.92</v>
      </c>
      <c r="U2559" s="35" cm="1">
        <f t="array" ref="U2559">INDEX('Pricing Strategy'!$F$4:$F$71,MATCH(1,(Dataset!$O2559='Pricing Strategy'!$B$4:$B$71)*(Dataset!$Q2559='Pricing Strategy'!$C$4:$C$71)*(Dataset!$R2559='Pricing Strategy'!$D$4:$D$71),))</f>
        <v>0.25</v>
      </c>
      <c r="V2559" s="3">
        <f>Dataset!$T2559*(1-Dataset!$U2559)</f>
        <v>19.440000000000001</v>
      </c>
    </row>
    <row r="2560" spans="1:22" x14ac:dyDescent="0.3">
      <c r="A2560" s="32"/>
      <c r="C2560" s="3">
        <v>2555</v>
      </c>
      <c r="D2560" s="3" t="s">
        <v>5651</v>
      </c>
      <c r="E2560" s="34">
        <v>42962</v>
      </c>
      <c r="F2560" s="34">
        <v>42967</v>
      </c>
      <c r="G2560" s="3" t="s">
        <v>46</v>
      </c>
      <c r="H2560" s="3" t="s">
        <v>4688</v>
      </c>
      <c r="I2560" s="3" t="s">
        <v>4689</v>
      </c>
      <c r="J2560" s="3" t="s">
        <v>22</v>
      </c>
      <c r="K2560" s="3" t="s">
        <v>23</v>
      </c>
      <c r="L2560" s="3" t="s">
        <v>5652</v>
      </c>
      <c r="M2560" s="3" t="s">
        <v>50</v>
      </c>
      <c r="N2560" s="3">
        <v>32303</v>
      </c>
      <c r="O2560" s="3" t="s">
        <v>26</v>
      </c>
      <c r="P2560" s="3" t="s">
        <v>5653</v>
      </c>
      <c r="Q2560" s="3" t="s">
        <v>67</v>
      </c>
      <c r="R2560" s="3" t="s">
        <v>68</v>
      </c>
      <c r="S2560" s="3" t="s">
        <v>5654</v>
      </c>
      <c r="T2560" s="3">
        <v>705.54399999999998</v>
      </c>
      <c r="U2560" s="35" cm="1">
        <f t="array" ref="U2560">INDEX('Pricing Strategy'!$F$4:$F$71,MATCH(1,(Dataset!$O2560='Pricing Strategy'!$B$4:$B$71)*(Dataset!$Q2560='Pricing Strategy'!$C$4:$C$71)*(Dataset!$R2560='Pricing Strategy'!$D$4:$D$71),))</f>
        <v>0.25</v>
      </c>
      <c r="V2560" s="3">
        <f>Dataset!$T2560*(1-Dataset!$U2560)</f>
        <v>529.15800000000002</v>
      </c>
    </row>
    <row r="2561" spans="1:22" x14ac:dyDescent="0.3">
      <c r="A2561" s="32"/>
      <c r="C2561" s="3">
        <v>2556</v>
      </c>
      <c r="D2561" s="3" t="s">
        <v>5655</v>
      </c>
      <c r="E2561" s="34">
        <v>42639</v>
      </c>
      <c r="F2561" s="34">
        <v>42643</v>
      </c>
      <c r="G2561" s="3" t="s">
        <v>46</v>
      </c>
      <c r="H2561" s="3" t="s">
        <v>532</v>
      </c>
      <c r="I2561" s="3" t="s">
        <v>533</v>
      </c>
      <c r="J2561" s="3" t="s">
        <v>22</v>
      </c>
      <c r="K2561" s="3" t="s">
        <v>23</v>
      </c>
      <c r="L2561" s="3" t="s">
        <v>262</v>
      </c>
      <c r="M2561" s="3" t="s">
        <v>263</v>
      </c>
      <c r="N2561" s="3">
        <v>10035</v>
      </c>
      <c r="O2561" s="3" t="s">
        <v>144</v>
      </c>
      <c r="P2561" s="3" t="s">
        <v>5656</v>
      </c>
      <c r="Q2561" s="3" t="s">
        <v>67</v>
      </c>
      <c r="R2561" s="3" t="s">
        <v>157</v>
      </c>
      <c r="S2561" s="3" t="s">
        <v>5657</v>
      </c>
      <c r="T2561" s="3">
        <v>50</v>
      </c>
      <c r="U2561" s="35" cm="1">
        <f t="array" ref="U2561">INDEX('Pricing Strategy'!$F$4:$F$71,MATCH(1,(Dataset!$O2561='Pricing Strategy'!$B$4:$B$71)*(Dataset!$Q2561='Pricing Strategy'!$C$4:$C$71)*(Dataset!$R2561='Pricing Strategy'!$D$4:$D$71),))</f>
        <v>0.45</v>
      </c>
      <c r="V2561" s="3">
        <f>Dataset!$T2561*(1-Dataset!$U2561)</f>
        <v>27.500000000000004</v>
      </c>
    </row>
    <row r="2562" spans="1:22" x14ac:dyDescent="0.3">
      <c r="A2562" s="32"/>
      <c r="C2562" s="3">
        <v>2557</v>
      </c>
      <c r="D2562" s="3" t="s">
        <v>5658</v>
      </c>
      <c r="E2562" s="34">
        <v>43016</v>
      </c>
      <c r="F2562" s="34">
        <v>43022</v>
      </c>
      <c r="G2562" s="3" t="s">
        <v>46</v>
      </c>
      <c r="H2562" s="3" t="s">
        <v>2549</v>
      </c>
      <c r="I2562" s="3" t="s">
        <v>2550</v>
      </c>
      <c r="J2562" s="3" t="s">
        <v>37</v>
      </c>
      <c r="K2562" s="3" t="s">
        <v>23</v>
      </c>
      <c r="L2562" s="3" t="s">
        <v>180</v>
      </c>
      <c r="M2562" s="3" t="s">
        <v>100</v>
      </c>
      <c r="N2562" s="3">
        <v>77070</v>
      </c>
      <c r="O2562" s="3" t="s">
        <v>101</v>
      </c>
      <c r="P2562" s="3" t="s">
        <v>5659</v>
      </c>
      <c r="Q2562" s="3" t="s">
        <v>28</v>
      </c>
      <c r="R2562" s="3" t="s">
        <v>61</v>
      </c>
      <c r="S2562" s="3" t="s">
        <v>5660</v>
      </c>
      <c r="T2562" s="3">
        <v>51.712000000000003</v>
      </c>
      <c r="U2562" s="35" cm="1">
        <f t="array" ref="U2562">INDEX('Pricing Strategy'!$F$4:$F$71,MATCH(1,(Dataset!$O2562='Pricing Strategy'!$B$4:$B$71)*(Dataset!$Q2562='Pricing Strategy'!$C$4:$C$71)*(Dataset!$R2562='Pricing Strategy'!$D$4:$D$71),))</f>
        <v>0.3</v>
      </c>
      <c r="V2562" s="3">
        <f>Dataset!$T2562*(1-Dataset!$U2562)</f>
        <v>36.198399999999999</v>
      </c>
    </row>
    <row r="2563" spans="1:22" x14ac:dyDescent="0.3">
      <c r="A2563" s="32"/>
      <c r="C2563" s="3">
        <v>2558</v>
      </c>
      <c r="D2563" s="3" t="s">
        <v>5661</v>
      </c>
      <c r="E2563" s="34">
        <v>42453</v>
      </c>
      <c r="F2563" s="34">
        <v>42459</v>
      </c>
      <c r="G2563" s="3" t="s">
        <v>46</v>
      </c>
      <c r="H2563" s="3" t="s">
        <v>1131</v>
      </c>
      <c r="I2563" s="3" t="s">
        <v>1132</v>
      </c>
      <c r="J2563" s="3" t="s">
        <v>37</v>
      </c>
      <c r="K2563" s="3" t="s">
        <v>23</v>
      </c>
      <c r="L2563" s="3" t="s">
        <v>3411</v>
      </c>
      <c r="M2563" s="3" t="s">
        <v>50</v>
      </c>
      <c r="N2563" s="3">
        <v>33065</v>
      </c>
      <c r="O2563" s="3" t="s">
        <v>26</v>
      </c>
      <c r="P2563" s="3" t="s">
        <v>5301</v>
      </c>
      <c r="Q2563" s="3" t="s">
        <v>42</v>
      </c>
      <c r="R2563" s="3" t="s">
        <v>74</v>
      </c>
      <c r="S2563" s="3" t="s">
        <v>5302</v>
      </c>
      <c r="T2563" s="3">
        <v>6.992</v>
      </c>
      <c r="U2563" s="35" cm="1">
        <f t="array" ref="U2563">INDEX('Pricing Strategy'!$F$4:$F$71,MATCH(1,(Dataset!$O2563='Pricing Strategy'!$B$4:$B$71)*(Dataset!$Q2563='Pricing Strategy'!$C$4:$C$71)*(Dataset!$R2563='Pricing Strategy'!$D$4:$D$71),))</f>
        <v>0.25</v>
      </c>
      <c r="V2563" s="3">
        <f>Dataset!$T2563*(1-Dataset!$U2563)</f>
        <v>5.2439999999999998</v>
      </c>
    </row>
    <row r="2564" spans="1:22" x14ac:dyDescent="0.3">
      <c r="A2564" s="32"/>
      <c r="C2564" s="3">
        <v>2559</v>
      </c>
      <c r="D2564" s="3" t="s">
        <v>5662</v>
      </c>
      <c r="E2564" s="34">
        <v>42521</v>
      </c>
      <c r="F2564" s="34">
        <v>42525</v>
      </c>
      <c r="G2564" s="3" t="s">
        <v>46</v>
      </c>
      <c r="H2564" s="3" t="s">
        <v>5457</v>
      </c>
      <c r="I2564" s="3" t="s">
        <v>5458</v>
      </c>
      <c r="J2564" s="3" t="s">
        <v>22</v>
      </c>
      <c r="K2564" s="3" t="s">
        <v>23</v>
      </c>
      <c r="L2564" s="3" t="s">
        <v>150</v>
      </c>
      <c r="M2564" s="3" t="s">
        <v>117</v>
      </c>
      <c r="N2564" s="3">
        <v>84057</v>
      </c>
      <c r="O2564" s="3" t="s">
        <v>40</v>
      </c>
      <c r="P2564" s="3" t="s">
        <v>5663</v>
      </c>
      <c r="Q2564" s="3" t="s">
        <v>28</v>
      </c>
      <c r="R2564" s="3" t="s">
        <v>29</v>
      </c>
      <c r="S2564" s="3" t="s">
        <v>5664</v>
      </c>
      <c r="T2564" s="3">
        <v>1406.86</v>
      </c>
      <c r="U2564" s="35" cm="1">
        <f t="array" ref="U2564">INDEX('Pricing Strategy'!$F$4:$F$71,MATCH(1,(Dataset!$O2564='Pricing Strategy'!$B$4:$B$71)*(Dataset!$Q2564='Pricing Strategy'!$C$4:$C$71)*(Dataset!$R2564='Pricing Strategy'!$D$4:$D$71),))</f>
        <v>0.5</v>
      </c>
      <c r="V2564" s="3">
        <f>Dataset!$T2564*(1-Dataset!$U2564)</f>
        <v>703.43</v>
      </c>
    </row>
    <row r="2565" spans="1:22" x14ac:dyDescent="0.3">
      <c r="A2565" s="32"/>
      <c r="C2565" s="3">
        <v>2560</v>
      </c>
      <c r="D2565" s="3" t="s">
        <v>5662</v>
      </c>
      <c r="E2565" s="34">
        <v>42521</v>
      </c>
      <c r="F2565" s="34">
        <v>42525</v>
      </c>
      <c r="G2565" s="3" t="s">
        <v>46</v>
      </c>
      <c r="H2565" s="3" t="s">
        <v>5457</v>
      </c>
      <c r="I2565" s="3" t="s">
        <v>5458</v>
      </c>
      <c r="J2565" s="3" t="s">
        <v>22</v>
      </c>
      <c r="K2565" s="3" t="s">
        <v>23</v>
      </c>
      <c r="L2565" s="3" t="s">
        <v>150</v>
      </c>
      <c r="M2565" s="3" t="s">
        <v>117</v>
      </c>
      <c r="N2565" s="3">
        <v>84057</v>
      </c>
      <c r="O2565" s="3" t="s">
        <v>40</v>
      </c>
      <c r="P2565" s="3" t="s">
        <v>1442</v>
      </c>
      <c r="Q2565" s="3" t="s">
        <v>42</v>
      </c>
      <c r="R2565" s="3" t="s">
        <v>43</v>
      </c>
      <c r="S2565" s="3" t="s">
        <v>1443</v>
      </c>
      <c r="T2565" s="3">
        <v>15.75</v>
      </c>
      <c r="U2565" s="35" cm="1">
        <f t="array" ref="U2565">INDEX('Pricing Strategy'!$F$4:$F$71,MATCH(1,(Dataset!$O2565='Pricing Strategy'!$B$4:$B$71)*(Dataset!$Q2565='Pricing Strategy'!$C$4:$C$71)*(Dataset!$R2565='Pricing Strategy'!$D$4:$D$71),))</f>
        <v>0.4</v>
      </c>
      <c r="V2565" s="3">
        <f>Dataset!$T2565*(1-Dataset!$U2565)</f>
        <v>9.4499999999999993</v>
      </c>
    </row>
    <row r="2566" spans="1:22" x14ac:dyDescent="0.3">
      <c r="A2566" s="32"/>
      <c r="C2566" s="3">
        <v>2561</v>
      </c>
      <c r="D2566" s="3" t="s">
        <v>5662</v>
      </c>
      <c r="E2566" s="34">
        <v>42521</v>
      </c>
      <c r="F2566" s="34">
        <v>42525</v>
      </c>
      <c r="G2566" s="3" t="s">
        <v>46</v>
      </c>
      <c r="H2566" s="3" t="s">
        <v>5457</v>
      </c>
      <c r="I2566" s="3" t="s">
        <v>5458</v>
      </c>
      <c r="J2566" s="3" t="s">
        <v>22</v>
      </c>
      <c r="K2566" s="3" t="s">
        <v>23</v>
      </c>
      <c r="L2566" s="3" t="s">
        <v>150</v>
      </c>
      <c r="M2566" s="3" t="s">
        <v>117</v>
      </c>
      <c r="N2566" s="3">
        <v>84057</v>
      </c>
      <c r="O2566" s="3" t="s">
        <v>40</v>
      </c>
      <c r="P2566" s="3" t="s">
        <v>3003</v>
      </c>
      <c r="Q2566" s="3" t="s">
        <v>42</v>
      </c>
      <c r="R2566" s="3" t="s">
        <v>55</v>
      </c>
      <c r="S2566" s="3" t="s">
        <v>3004</v>
      </c>
      <c r="T2566" s="3">
        <v>323.10000000000002</v>
      </c>
      <c r="U2566" s="35" cm="1">
        <f t="array" ref="U2566">INDEX('Pricing Strategy'!$F$4:$F$71,MATCH(1,(Dataset!$O2566='Pricing Strategy'!$B$4:$B$71)*(Dataset!$Q2566='Pricing Strategy'!$C$4:$C$71)*(Dataset!$R2566='Pricing Strategy'!$D$4:$D$71),))</f>
        <v>0.5</v>
      </c>
      <c r="V2566" s="3">
        <f>Dataset!$T2566*(1-Dataset!$U2566)</f>
        <v>161.55000000000001</v>
      </c>
    </row>
    <row r="2567" spans="1:22" x14ac:dyDescent="0.3">
      <c r="A2567" s="32"/>
      <c r="C2567" s="3">
        <v>2562</v>
      </c>
      <c r="D2567" s="3" t="s">
        <v>5665</v>
      </c>
      <c r="E2567" s="34">
        <v>42729</v>
      </c>
      <c r="F2567" s="34">
        <v>42735</v>
      </c>
      <c r="G2567" s="3" t="s">
        <v>46</v>
      </c>
      <c r="H2567" s="3" t="s">
        <v>798</v>
      </c>
      <c r="I2567" s="3" t="s">
        <v>799</v>
      </c>
      <c r="J2567" s="3" t="s">
        <v>22</v>
      </c>
      <c r="K2567" s="3" t="s">
        <v>23</v>
      </c>
      <c r="L2567" s="3" t="s">
        <v>5666</v>
      </c>
      <c r="M2567" s="3" t="s">
        <v>331</v>
      </c>
      <c r="N2567" s="3">
        <v>37211</v>
      </c>
      <c r="O2567" s="3" t="s">
        <v>26</v>
      </c>
      <c r="P2567" s="3" t="s">
        <v>4763</v>
      </c>
      <c r="Q2567" s="3" t="s">
        <v>42</v>
      </c>
      <c r="R2567" s="3" t="s">
        <v>43</v>
      </c>
      <c r="S2567" s="3" t="s">
        <v>4764</v>
      </c>
      <c r="T2567" s="3">
        <v>9.2159999999999993</v>
      </c>
      <c r="U2567" s="35" cm="1">
        <f t="array" ref="U2567">INDEX('Pricing Strategy'!$F$4:$F$71,MATCH(1,(Dataset!$O2567='Pricing Strategy'!$B$4:$B$71)*(Dataset!$Q2567='Pricing Strategy'!$C$4:$C$71)*(Dataset!$R2567='Pricing Strategy'!$D$4:$D$71),))</f>
        <v>0.25</v>
      </c>
      <c r="V2567" s="3">
        <f>Dataset!$T2567*(1-Dataset!$U2567)</f>
        <v>6.911999999999999</v>
      </c>
    </row>
    <row r="2568" spans="1:22" x14ac:dyDescent="0.3">
      <c r="A2568" s="32"/>
      <c r="C2568" s="3">
        <v>2563</v>
      </c>
      <c r="D2568" s="3" t="s">
        <v>5665</v>
      </c>
      <c r="E2568" s="34">
        <v>42729</v>
      </c>
      <c r="F2568" s="34">
        <v>42735</v>
      </c>
      <c r="G2568" s="3" t="s">
        <v>46</v>
      </c>
      <c r="H2568" s="3" t="s">
        <v>798</v>
      </c>
      <c r="I2568" s="3" t="s">
        <v>799</v>
      </c>
      <c r="J2568" s="3" t="s">
        <v>22</v>
      </c>
      <c r="K2568" s="3" t="s">
        <v>23</v>
      </c>
      <c r="L2568" s="3" t="s">
        <v>5666</v>
      </c>
      <c r="M2568" s="3" t="s">
        <v>331</v>
      </c>
      <c r="N2568" s="3">
        <v>37211</v>
      </c>
      <c r="O2568" s="3" t="s">
        <v>26</v>
      </c>
      <c r="P2568" s="3" t="s">
        <v>5269</v>
      </c>
      <c r="Q2568" s="3" t="s">
        <v>42</v>
      </c>
      <c r="R2568" s="3" t="s">
        <v>86</v>
      </c>
      <c r="S2568" s="3" t="s">
        <v>5270</v>
      </c>
      <c r="T2568" s="3">
        <v>10.368</v>
      </c>
      <c r="U2568" s="35" cm="1">
        <f t="array" ref="U2568">INDEX('Pricing Strategy'!$F$4:$F$71,MATCH(1,(Dataset!$O2568='Pricing Strategy'!$B$4:$B$71)*(Dataset!$Q2568='Pricing Strategy'!$C$4:$C$71)*(Dataset!$R2568='Pricing Strategy'!$D$4:$D$71),))</f>
        <v>0.25</v>
      </c>
      <c r="V2568" s="3">
        <f>Dataset!$T2568*(1-Dataset!$U2568)</f>
        <v>7.7759999999999998</v>
      </c>
    </row>
    <row r="2569" spans="1:22" x14ac:dyDescent="0.3">
      <c r="A2569" s="32"/>
      <c r="C2569" s="3">
        <v>2564</v>
      </c>
      <c r="D2569" s="3" t="s">
        <v>5667</v>
      </c>
      <c r="E2569" s="34">
        <v>42446</v>
      </c>
      <c r="F2569" s="34">
        <v>42451</v>
      </c>
      <c r="G2569" s="3" t="s">
        <v>19</v>
      </c>
      <c r="H2569" s="3" t="s">
        <v>3395</v>
      </c>
      <c r="I2569" s="3" t="s">
        <v>3396</v>
      </c>
      <c r="J2569" s="3" t="s">
        <v>37</v>
      </c>
      <c r="K2569" s="3" t="s">
        <v>23</v>
      </c>
      <c r="L2569" s="3" t="s">
        <v>262</v>
      </c>
      <c r="M2569" s="3" t="s">
        <v>263</v>
      </c>
      <c r="N2569" s="3">
        <v>10009</v>
      </c>
      <c r="O2569" s="3" t="s">
        <v>144</v>
      </c>
      <c r="P2569" s="3" t="s">
        <v>5668</v>
      </c>
      <c r="Q2569" s="3" t="s">
        <v>67</v>
      </c>
      <c r="R2569" s="3" t="s">
        <v>157</v>
      </c>
      <c r="S2569" s="3" t="s">
        <v>5669</v>
      </c>
      <c r="T2569" s="3">
        <v>15.02</v>
      </c>
      <c r="U2569" s="35" cm="1">
        <f t="array" ref="U2569">INDEX('Pricing Strategy'!$F$4:$F$71,MATCH(1,(Dataset!$O2569='Pricing Strategy'!$B$4:$B$71)*(Dataset!$Q2569='Pricing Strategy'!$C$4:$C$71)*(Dataset!$R2569='Pricing Strategy'!$D$4:$D$71),))</f>
        <v>0.45</v>
      </c>
      <c r="V2569" s="3">
        <f>Dataset!$T2569*(1-Dataset!$U2569)</f>
        <v>8.261000000000001</v>
      </c>
    </row>
    <row r="2570" spans="1:22" x14ac:dyDescent="0.3">
      <c r="A2570" s="32"/>
      <c r="C2570" s="3">
        <v>2565</v>
      </c>
      <c r="D2570" s="3" t="s">
        <v>5667</v>
      </c>
      <c r="E2570" s="34">
        <v>42446</v>
      </c>
      <c r="F2570" s="34">
        <v>42451</v>
      </c>
      <c r="G2570" s="3" t="s">
        <v>19</v>
      </c>
      <c r="H2570" s="3" t="s">
        <v>3395</v>
      </c>
      <c r="I2570" s="3" t="s">
        <v>3396</v>
      </c>
      <c r="J2570" s="3" t="s">
        <v>37</v>
      </c>
      <c r="K2570" s="3" t="s">
        <v>23</v>
      </c>
      <c r="L2570" s="3" t="s">
        <v>262</v>
      </c>
      <c r="M2570" s="3" t="s">
        <v>263</v>
      </c>
      <c r="N2570" s="3">
        <v>10009</v>
      </c>
      <c r="O2570" s="3" t="s">
        <v>144</v>
      </c>
      <c r="P2570" s="3" t="s">
        <v>4111</v>
      </c>
      <c r="Q2570" s="3" t="s">
        <v>42</v>
      </c>
      <c r="R2570" s="3" t="s">
        <v>55</v>
      </c>
      <c r="S2570" s="3" t="s">
        <v>4112</v>
      </c>
      <c r="T2570" s="3">
        <v>33.82</v>
      </c>
      <c r="U2570" s="35" cm="1">
        <f t="array" ref="U2570">INDEX('Pricing Strategy'!$F$4:$F$71,MATCH(1,(Dataset!$O2570='Pricing Strategy'!$B$4:$B$71)*(Dataset!$Q2570='Pricing Strategy'!$C$4:$C$71)*(Dataset!$R2570='Pricing Strategy'!$D$4:$D$71),))</f>
        <v>0.5</v>
      </c>
      <c r="V2570" s="3">
        <f>Dataset!$T2570*(1-Dataset!$U2570)</f>
        <v>16.91</v>
      </c>
    </row>
    <row r="2571" spans="1:22" x14ac:dyDescent="0.3">
      <c r="A2571" s="32"/>
      <c r="C2571" s="3">
        <v>2566</v>
      </c>
      <c r="D2571" s="3" t="s">
        <v>5670</v>
      </c>
      <c r="E2571" s="34">
        <v>43455</v>
      </c>
      <c r="F2571" s="34">
        <v>43458</v>
      </c>
      <c r="G2571" s="3" t="s">
        <v>184</v>
      </c>
      <c r="H2571" s="3" t="s">
        <v>5671</v>
      </c>
      <c r="I2571" s="3" t="s">
        <v>5672</v>
      </c>
      <c r="J2571" s="3" t="s">
        <v>22</v>
      </c>
      <c r="K2571" s="3" t="s">
        <v>23</v>
      </c>
      <c r="L2571" s="3" t="s">
        <v>4624</v>
      </c>
      <c r="M2571" s="3" t="s">
        <v>25</v>
      </c>
      <c r="N2571" s="3">
        <v>42104</v>
      </c>
      <c r="O2571" s="3" t="s">
        <v>26</v>
      </c>
      <c r="P2571" s="3" t="s">
        <v>3643</v>
      </c>
      <c r="Q2571" s="3" t="s">
        <v>67</v>
      </c>
      <c r="R2571" s="3" t="s">
        <v>157</v>
      </c>
      <c r="S2571" s="3" t="s">
        <v>3644</v>
      </c>
      <c r="T2571" s="3">
        <v>71</v>
      </c>
      <c r="U2571" s="35" cm="1">
        <f t="array" ref="U2571">INDEX('Pricing Strategy'!$F$4:$F$71,MATCH(1,(Dataset!$O2571='Pricing Strategy'!$B$4:$B$71)*(Dataset!$Q2571='Pricing Strategy'!$C$4:$C$71)*(Dataset!$R2571='Pricing Strategy'!$D$4:$D$71),))</f>
        <v>0.3</v>
      </c>
      <c r="V2571" s="3">
        <f>Dataset!$T2571*(1-Dataset!$U2571)</f>
        <v>49.699999999999996</v>
      </c>
    </row>
    <row r="2572" spans="1:22" x14ac:dyDescent="0.3">
      <c r="A2572" s="32"/>
      <c r="C2572" s="3">
        <v>2567</v>
      </c>
      <c r="D2572" s="3" t="s">
        <v>5673</v>
      </c>
      <c r="E2572" s="34">
        <v>43405</v>
      </c>
      <c r="F2572" s="34">
        <v>43407</v>
      </c>
      <c r="G2572" s="3" t="s">
        <v>19</v>
      </c>
      <c r="H2572" s="3" t="s">
        <v>1941</v>
      </c>
      <c r="I2572" s="3" t="s">
        <v>1942</v>
      </c>
      <c r="J2572" s="3" t="s">
        <v>22</v>
      </c>
      <c r="K2572" s="3" t="s">
        <v>23</v>
      </c>
      <c r="L2572" s="3" t="s">
        <v>5674</v>
      </c>
      <c r="M2572" s="3" t="s">
        <v>92</v>
      </c>
      <c r="N2572" s="3">
        <v>98226</v>
      </c>
      <c r="O2572" s="3" t="s">
        <v>40</v>
      </c>
      <c r="P2572" s="3" t="s">
        <v>5675</v>
      </c>
      <c r="Q2572" s="3" t="s">
        <v>42</v>
      </c>
      <c r="R2572" s="3" t="s">
        <v>71</v>
      </c>
      <c r="S2572" s="3" t="s">
        <v>2370</v>
      </c>
      <c r="T2572" s="3">
        <v>25.12</v>
      </c>
      <c r="U2572" s="35" cm="1">
        <f t="array" ref="U2572">INDEX('Pricing Strategy'!$F$4:$F$71,MATCH(1,(Dataset!$O2572='Pricing Strategy'!$B$4:$B$71)*(Dataset!$Q2572='Pricing Strategy'!$C$4:$C$71)*(Dataset!$R2572='Pricing Strategy'!$D$4:$D$71),))</f>
        <v>0.4</v>
      </c>
      <c r="V2572" s="3">
        <f>Dataset!$T2572*(1-Dataset!$U2572)</f>
        <v>15.071999999999999</v>
      </c>
    </row>
    <row r="2573" spans="1:22" x14ac:dyDescent="0.3">
      <c r="A2573" s="32"/>
      <c r="C2573" s="3">
        <v>2568</v>
      </c>
      <c r="D2573" s="3" t="s">
        <v>5673</v>
      </c>
      <c r="E2573" s="34">
        <v>43405</v>
      </c>
      <c r="F2573" s="34">
        <v>43407</v>
      </c>
      <c r="G2573" s="3" t="s">
        <v>19</v>
      </c>
      <c r="H2573" s="3" t="s">
        <v>1941</v>
      </c>
      <c r="I2573" s="3" t="s">
        <v>1942</v>
      </c>
      <c r="J2573" s="3" t="s">
        <v>22</v>
      </c>
      <c r="K2573" s="3" t="s">
        <v>23</v>
      </c>
      <c r="L2573" s="3" t="s">
        <v>5674</v>
      </c>
      <c r="M2573" s="3" t="s">
        <v>92</v>
      </c>
      <c r="N2573" s="3">
        <v>98226</v>
      </c>
      <c r="O2573" s="3" t="s">
        <v>40</v>
      </c>
      <c r="P2573" s="3" t="s">
        <v>4955</v>
      </c>
      <c r="Q2573" s="3" t="s">
        <v>28</v>
      </c>
      <c r="R2573" s="3" t="s">
        <v>52</v>
      </c>
      <c r="S2573" s="3" t="s">
        <v>4956</v>
      </c>
      <c r="T2573" s="3">
        <v>2665.62</v>
      </c>
      <c r="U2573" s="35" cm="1">
        <f t="array" ref="U2573">INDEX('Pricing Strategy'!$F$4:$F$71,MATCH(1,(Dataset!$O2573='Pricing Strategy'!$B$4:$B$71)*(Dataset!$Q2573='Pricing Strategy'!$C$4:$C$71)*(Dataset!$R2573='Pricing Strategy'!$D$4:$D$71),))</f>
        <v>0.45</v>
      </c>
      <c r="V2573" s="3">
        <f>Dataset!$T2573*(1-Dataset!$U2573)</f>
        <v>1466.0910000000001</v>
      </c>
    </row>
    <row r="2574" spans="1:22" x14ac:dyDescent="0.3">
      <c r="A2574" s="32"/>
      <c r="C2574" s="3">
        <v>2569</v>
      </c>
      <c r="D2574" s="3" t="s">
        <v>5676</v>
      </c>
      <c r="E2574" s="34">
        <v>43350</v>
      </c>
      <c r="F2574" s="34">
        <v>43354</v>
      </c>
      <c r="G2574" s="3" t="s">
        <v>46</v>
      </c>
      <c r="H2574" s="3" t="s">
        <v>3433</v>
      </c>
      <c r="I2574" s="3" t="s">
        <v>3434</v>
      </c>
      <c r="J2574" s="3" t="s">
        <v>37</v>
      </c>
      <c r="K2574" s="3" t="s">
        <v>23</v>
      </c>
      <c r="L2574" s="3" t="s">
        <v>262</v>
      </c>
      <c r="M2574" s="3" t="s">
        <v>263</v>
      </c>
      <c r="N2574" s="3">
        <v>10011</v>
      </c>
      <c r="O2574" s="3" t="s">
        <v>144</v>
      </c>
      <c r="P2574" s="3" t="s">
        <v>219</v>
      </c>
      <c r="Q2574" s="3" t="s">
        <v>42</v>
      </c>
      <c r="R2574" s="3" t="s">
        <v>55</v>
      </c>
      <c r="S2574" s="3" t="s">
        <v>220</v>
      </c>
      <c r="T2574" s="3">
        <v>478.08</v>
      </c>
      <c r="U2574" s="35" cm="1">
        <f t="array" ref="U2574">INDEX('Pricing Strategy'!$F$4:$F$71,MATCH(1,(Dataset!$O2574='Pricing Strategy'!$B$4:$B$71)*(Dataset!$Q2574='Pricing Strategy'!$C$4:$C$71)*(Dataset!$R2574='Pricing Strategy'!$D$4:$D$71),))</f>
        <v>0.5</v>
      </c>
      <c r="V2574" s="3">
        <f>Dataset!$T2574*(1-Dataset!$U2574)</f>
        <v>239.04</v>
      </c>
    </row>
    <row r="2575" spans="1:22" x14ac:dyDescent="0.3">
      <c r="A2575" s="32"/>
      <c r="C2575" s="3">
        <v>2570</v>
      </c>
      <c r="D2575" s="3" t="s">
        <v>5677</v>
      </c>
      <c r="E2575" s="34">
        <v>43461</v>
      </c>
      <c r="F2575" s="34">
        <v>43461</v>
      </c>
      <c r="G2575" s="3" t="s">
        <v>1290</v>
      </c>
      <c r="H2575" s="3" t="s">
        <v>958</v>
      </c>
      <c r="I2575" s="3" t="s">
        <v>959</v>
      </c>
      <c r="J2575" s="3" t="s">
        <v>37</v>
      </c>
      <c r="K2575" s="3" t="s">
        <v>23</v>
      </c>
      <c r="L2575" s="3" t="s">
        <v>603</v>
      </c>
      <c r="M2575" s="3" t="s">
        <v>494</v>
      </c>
      <c r="N2575" s="3">
        <v>43055</v>
      </c>
      <c r="O2575" s="3" t="s">
        <v>144</v>
      </c>
      <c r="P2575" s="3" t="s">
        <v>3213</v>
      </c>
      <c r="Q2575" s="3" t="s">
        <v>67</v>
      </c>
      <c r="R2575" s="3" t="s">
        <v>68</v>
      </c>
      <c r="S2575" s="3" t="s">
        <v>3214</v>
      </c>
      <c r="T2575" s="3">
        <v>164.38800000000001</v>
      </c>
      <c r="U2575" s="35" cm="1">
        <f t="array" ref="U2575">INDEX('Pricing Strategy'!$F$4:$F$71,MATCH(1,(Dataset!$O2575='Pricing Strategy'!$B$4:$B$71)*(Dataset!$Q2575='Pricing Strategy'!$C$4:$C$71)*(Dataset!$R2575='Pricing Strategy'!$D$4:$D$71),))</f>
        <v>0.4</v>
      </c>
      <c r="V2575" s="3">
        <f>Dataset!$T2575*(1-Dataset!$U2575)</f>
        <v>98.632800000000003</v>
      </c>
    </row>
    <row r="2576" spans="1:22" x14ac:dyDescent="0.3">
      <c r="A2576" s="32"/>
      <c r="C2576" s="3">
        <v>2571</v>
      </c>
      <c r="D2576" s="3" t="s">
        <v>5677</v>
      </c>
      <c r="E2576" s="34">
        <v>43461</v>
      </c>
      <c r="F2576" s="34">
        <v>43461</v>
      </c>
      <c r="G2576" s="3" t="s">
        <v>1290</v>
      </c>
      <c r="H2576" s="3" t="s">
        <v>958</v>
      </c>
      <c r="I2576" s="3" t="s">
        <v>959</v>
      </c>
      <c r="J2576" s="3" t="s">
        <v>37</v>
      </c>
      <c r="K2576" s="3" t="s">
        <v>23</v>
      </c>
      <c r="L2576" s="3" t="s">
        <v>603</v>
      </c>
      <c r="M2576" s="3" t="s">
        <v>494</v>
      </c>
      <c r="N2576" s="3">
        <v>43055</v>
      </c>
      <c r="O2576" s="3" t="s">
        <v>144</v>
      </c>
      <c r="P2576" s="3" t="s">
        <v>677</v>
      </c>
      <c r="Q2576" s="3" t="s">
        <v>42</v>
      </c>
      <c r="R2576" s="3" t="s">
        <v>64</v>
      </c>
      <c r="S2576" s="3" t="s">
        <v>678</v>
      </c>
      <c r="T2576" s="3">
        <v>13.247999999999999</v>
      </c>
      <c r="U2576" s="35" cm="1">
        <f t="array" ref="U2576">INDEX('Pricing Strategy'!$F$4:$F$71,MATCH(1,(Dataset!$O2576='Pricing Strategy'!$B$4:$B$71)*(Dataset!$Q2576='Pricing Strategy'!$C$4:$C$71)*(Dataset!$R2576='Pricing Strategy'!$D$4:$D$71),))</f>
        <v>0.45</v>
      </c>
      <c r="V2576" s="3">
        <f>Dataset!$T2576*(1-Dataset!$U2576)</f>
        <v>7.2864000000000004</v>
      </c>
    </row>
    <row r="2577" spans="1:22" x14ac:dyDescent="0.3">
      <c r="A2577" s="32"/>
      <c r="C2577" s="3">
        <v>2572</v>
      </c>
      <c r="D2577" s="3" t="s">
        <v>5678</v>
      </c>
      <c r="E2577" s="34">
        <v>43297</v>
      </c>
      <c r="F2577" s="34">
        <v>43302</v>
      </c>
      <c r="G2577" s="3" t="s">
        <v>46</v>
      </c>
      <c r="H2577" s="3" t="s">
        <v>784</v>
      </c>
      <c r="I2577" s="3" t="s">
        <v>785</v>
      </c>
      <c r="J2577" s="3" t="s">
        <v>98</v>
      </c>
      <c r="K2577" s="3" t="s">
        <v>23</v>
      </c>
      <c r="L2577" s="3" t="s">
        <v>5679</v>
      </c>
      <c r="M2577" s="3" t="s">
        <v>207</v>
      </c>
      <c r="N2577" s="3">
        <v>60098</v>
      </c>
      <c r="O2577" s="3" t="s">
        <v>101</v>
      </c>
      <c r="P2577" s="3" t="s">
        <v>3325</v>
      </c>
      <c r="Q2577" s="3" t="s">
        <v>42</v>
      </c>
      <c r="R2577" s="3" t="s">
        <v>64</v>
      </c>
      <c r="S2577" s="3" t="s">
        <v>3326</v>
      </c>
      <c r="T2577" s="3">
        <v>2.9119999999999999</v>
      </c>
      <c r="U2577" s="35" cm="1">
        <f t="array" ref="U2577">INDEX('Pricing Strategy'!$F$4:$F$71,MATCH(1,(Dataset!$O2577='Pricing Strategy'!$B$4:$B$71)*(Dataset!$Q2577='Pricing Strategy'!$C$4:$C$71)*(Dataset!$R2577='Pricing Strategy'!$D$4:$D$71),))</f>
        <v>0.35</v>
      </c>
      <c r="V2577" s="3">
        <f>Dataset!$T2577*(1-Dataset!$U2577)</f>
        <v>1.8928</v>
      </c>
    </row>
    <row r="2578" spans="1:22" x14ac:dyDescent="0.3">
      <c r="A2578" s="32"/>
      <c r="C2578" s="3">
        <v>2573</v>
      </c>
      <c r="D2578" s="3" t="s">
        <v>5680</v>
      </c>
      <c r="E2578" s="34">
        <v>42959</v>
      </c>
      <c r="F2578" s="34">
        <v>42962</v>
      </c>
      <c r="G2578" s="3" t="s">
        <v>19</v>
      </c>
      <c r="H2578" s="3" t="s">
        <v>5681</v>
      </c>
      <c r="I2578" s="3" t="s">
        <v>5682</v>
      </c>
      <c r="J2578" s="3" t="s">
        <v>22</v>
      </c>
      <c r="K2578" s="3" t="s">
        <v>23</v>
      </c>
      <c r="L2578" s="3" t="s">
        <v>4220</v>
      </c>
      <c r="M2578" s="3" t="s">
        <v>100</v>
      </c>
      <c r="N2578" s="3">
        <v>75007</v>
      </c>
      <c r="O2578" s="3" t="s">
        <v>101</v>
      </c>
      <c r="P2578" s="3" t="s">
        <v>5256</v>
      </c>
      <c r="Q2578" s="3" t="s">
        <v>67</v>
      </c>
      <c r="R2578" s="3" t="s">
        <v>157</v>
      </c>
      <c r="S2578" s="3" t="s">
        <v>5257</v>
      </c>
      <c r="T2578" s="3">
        <v>1399.944</v>
      </c>
      <c r="U2578" s="35" cm="1">
        <f t="array" ref="U2578">INDEX('Pricing Strategy'!$F$4:$F$71,MATCH(1,(Dataset!$O2578='Pricing Strategy'!$B$4:$B$71)*(Dataset!$Q2578='Pricing Strategy'!$C$4:$C$71)*(Dataset!$R2578='Pricing Strategy'!$D$4:$D$71),))</f>
        <v>0.35</v>
      </c>
      <c r="V2578" s="3">
        <f>Dataset!$T2578*(1-Dataset!$U2578)</f>
        <v>909.96360000000004</v>
      </c>
    </row>
    <row r="2579" spans="1:22" x14ac:dyDescent="0.3">
      <c r="A2579" s="32"/>
      <c r="C2579" s="3">
        <v>2574</v>
      </c>
      <c r="D2579" s="3" t="s">
        <v>5683</v>
      </c>
      <c r="E2579" s="34">
        <v>43290</v>
      </c>
      <c r="F2579" s="34">
        <v>43295</v>
      </c>
      <c r="G2579" s="3" t="s">
        <v>46</v>
      </c>
      <c r="H2579" s="3" t="s">
        <v>5259</v>
      </c>
      <c r="I2579" s="3" t="s">
        <v>5260</v>
      </c>
      <c r="J2579" s="3" t="s">
        <v>98</v>
      </c>
      <c r="K2579" s="3" t="s">
        <v>23</v>
      </c>
      <c r="L2579" s="3" t="s">
        <v>4274</v>
      </c>
      <c r="M2579" s="3" t="s">
        <v>250</v>
      </c>
      <c r="N2579" s="3">
        <v>47905</v>
      </c>
      <c r="O2579" s="3" t="s">
        <v>101</v>
      </c>
      <c r="P2579" s="3" t="s">
        <v>3114</v>
      </c>
      <c r="Q2579" s="3" t="s">
        <v>28</v>
      </c>
      <c r="R2579" s="3" t="s">
        <v>61</v>
      </c>
      <c r="S2579" s="3" t="s">
        <v>3115</v>
      </c>
      <c r="T2579" s="3">
        <v>526.45000000000005</v>
      </c>
      <c r="U2579" s="35" cm="1">
        <f t="array" ref="U2579">INDEX('Pricing Strategy'!$F$4:$F$71,MATCH(1,(Dataset!$O2579='Pricing Strategy'!$B$4:$B$71)*(Dataset!$Q2579='Pricing Strategy'!$C$4:$C$71)*(Dataset!$R2579='Pricing Strategy'!$D$4:$D$71),))</f>
        <v>0.3</v>
      </c>
      <c r="V2579" s="3">
        <f>Dataset!$T2579*(1-Dataset!$U2579)</f>
        <v>368.51499999999999</v>
      </c>
    </row>
    <row r="2580" spans="1:22" x14ac:dyDescent="0.3">
      <c r="A2580" s="32"/>
      <c r="C2580" s="3">
        <v>2575</v>
      </c>
      <c r="D2580" s="3" t="s">
        <v>5684</v>
      </c>
      <c r="E2580" s="34">
        <v>42330</v>
      </c>
      <c r="F2580" s="34">
        <v>42335</v>
      </c>
      <c r="G2580" s="3" t="s">
        <v>46</v>
      </c>
      <c r="H2580" s="3" t="s">
        <v>211</v>
      </c>
      <c r="I2580" s="3" t="s">
        <v>212</v>
      </c>
      <c r="J2580" s="3" t="s">
        <v>37</v>
      </c>
      <c r="K2580" s="3" t="s">
        <v>23</v>
      </c>
      <c r="L2580" s="3" t="s">
        <v>493</v>
      </c>
      <c r="M2580" s="3" t="s">
        <v>1272</v>
      </c>
      <c r="N2580" s="3">
        <v>31907</v>
      </c>
      <c r="O2580" s="3" t="s">
        <v>26</v>
      </c>
      <c r="P2580" s="3" t="s">
        <v>3489</v>
      </c>
      <c r="Q2580" s="3" t="s">
        <v>42</v>
      </c>
      <c r="R2580" s="3" t="s">
        <v>169</v>
      </c>
      <c r="S2580" s="3" t="s">
        <v>3490</v>
      </c>
      <c r="T2580" s="3">
        <v>16.23</v>
      </c>
      <c r="U2580" s="35" cm="1">
        <f t="array" ref="U2580">INDEX('Pricing Strategy'!$F$4:$F$71,MATCH(1,(Dataset!$O2580='Pricing Strategy'!$B$4:$B$71)*(Dataset!$Q2580='Pricing Strategy'!$C$4:$C$71)*(Dataset!$R2580='Pricing Strategy'!$D$4:$D$71),))</f>
        <v>0.25</v>
      </c>
      <c r="V2580" s="3">
        <f>Dataset!$T2580*(1-Dataset!$U2580)</f>
        <v>12.172499999999999</v>
      </c>
    </row>
    <row r="2581" spans="1:22" x14ac:dyDescent="0.3">
      <c r="A2581" s="32"/>
      <c r="C2581" s="3">
        <v>2576</v>
      </c>
      <c r="D2581" s="3" t="s">
        <v>5684</v>
      </c>
      <c r="E2581" s="34">
        <v>42330</v>
      </c>
      <c r="F2581" s="34">
        <v>42335</v>
      </c>
      <c r="G2581" s="3" t="s">
        <v>46</v>
      </c>
      <c r="H2581" s="3" t="s">
        <v>211</v>
      </c>
      <c r="I2581" s="3" t="s">
        <v>212</v>
      </c>
      <c r="J2581" s="3" t="s">
        <v>37</v>
      </c>
      <c r="K2581" s="3" t="s">
        <v>23</v>
      </c>
      <c r="L2581" s="3" t="s">
        <v>493</v>
      </c>
      <c r="M2581" s="3" t="s">
        <v>1272</v>
      </c>
      <c r="N2581" s="3">
        <v>31907</v>
      </c>
      <c r="O2581" s="3" t="s">
        <v>26</v>
      </c>
      <c r="P2581" s="3" t="s">
        <v>2599</v>
      </c>
      <c r="Q2581" s="3" t="s">
        <v>42</v>
      </c>
      <c r="R2581" s="3" t="s">
        <v>71</v>
      </c>
      <c r="S2581" s="3" t="s">
        <v>2600</v>
      </c>
      <c r="T2581" s="3">
        <v>319.89999999999998</v>
      </c>
      <c r="U2581" s="35" cm="1">
        <f t="array" ref="U2581">INDEX('Pricing Strategy'!$F$4:$F$71,MATCH(1,(Dataset!$O2581='Pricing Strategy'!$B$4:$B$71)*(Dataset!$Q2581='Pricing Strategy'!$C$4:$C$71)*(Dataset!$R2581='Pricing Strategy'!$D$4:$D$71),))</f>
        <v>0.25</v>
      </c>
      <c r="V2581" s="3">
        <f>Dataset!$T2581*(1-Dataset!$U2581)</f>
        <v>239.92499999999998</v>
      </c>
    </row>
    <row r="2582" spans="1:22" x14ac:dyDescent="0.3">
      <c r="A2582" s="32"/>
      <c r="C2582" s="3">
        <v>2577</v>
      </c>
      <c r="D2582" s="3" t="s">
        <v>5684</v>
      </c>
      <c r="E2582" s="34">
        <v>42330</v>
      </c>
      <c r="F2582" s="34">
        <v>42335</v>
      </c>
      <c r="G2582" s="3" t="s">
        <v>46</v>
      </c>
      <c r="H2582" s="3" t="s">
        <v>211</v>
      </c>
      <c r="I2582" s="3" t="s">
        <v>212</v>
      </c>
      <c r="J2582" s="3" t="s">
        <v>37</v>
      </c>
      <c r="K2582" s="3" t="s">
        <v>23</v>
      </c>
      <c r="L2582" s="3" t="s">
        <v>493</v>
      </c>
      <c r="M2582" s="3" t="s">
        <v>1272</v>
      </c>
      <c r="N2582" s="3">
        <v>31907</v>
      </c>
      <c r="O2582" s="3" t="s">
        <v>26</v>
      </c>
      <c r="P2582" s="3" t="s">
        <v>666</v>
      </c>
      <c r="Q2582" s="3" t="s">
        <v>42</v>
      </c>
      <c r="R2582" s="3" t="s">
        <v>169</v>
      </c>
      <c r="S2582" s="3" t="s">
        <v>667</v>
      </c>
      <c r="T2582" s="3">
        <v>11.36</v>
      </c>
      <c r="U2582" s="35" cm="1">
        <f t="array" ref="U2582">INDEX('Pricing Strategy'!$F$4:$F$71,MATCH(1,(Dataset!$O2582='Pricing Strategy'!$B$4:$B$71)*(Dataset!$Q2582='Pricing Strategy'!$C$4:$C$71)*(Dataset!$R2582='Pricing Strategy'!$D$4:$D$71),))</f>
        <v>0.25</v>
      </c>
      <c r="V2582" s="3">
        <f>Dataset!$T2582*(1-Dataset!$U2582)</f>
        <v>8.52</v>
      </c>
    </row>
    <row r="2583" spans="1:22" x14ac:dyDescent="0.3">
      <c r="A2583" s="32"/>
      <c r="C2583" s="3">
        <v>2578</v>
      </c>
      <c r="D2583" s="3" t="s">
        <v>5684</v>
      </c>
      <c r="E2583" s="34">
        <v>42330</v>
      </c>
      <c r="F2583" s="34">
        <v>42335</v>
      </c>
      <c r="G2583" s="3" t="s">
        <v>46</v>
      </c>
      <c r="H2583" s="3" t="s">
        <v>211</v>
      </c>
      <c r="I2583" s="3" t="s">
        <v>212</v>
      </c>
      <c r="J2583" s="3" t="s">
        <v>37</v>
      </c>
      <c r="K2583" s="3" t="s">
        <v>23</v>
      </c>
      <c r="L2583" s="3" t="s">
        <v>493</v>
      </c>
      <c r="M2583" s="3" t="s">
        <v>1272</v>
      </c>
      <c r="N2583" s="3">
        <v>31907</v>
      </c>
      <c r="O2583" s="3" t="s">
        <v>26</v>
      </c>
      <c r="P2583" s="3" t="s">
        <v>5685</v>
      </c>
      <c r="Q2583" s="3" t="s">
        <v>42</v>
      </c>
      <c r="R2583" s="3" t="s">
        <v>74</v>
      </c>
      <c r="S2583" s="3" t="s">
        <v>5686</v>
      </c>
      <c r="T2583" s="3">
        <v>675.12</v>
      </c>
      <c r="U2583" s="35" cm="1">
        <f t="array" ref="U2583">INDEX('Pricing Strategy'!$F$4:$F$71,MATCH(1,(Dataset!$O2583='Pricing Strategy'!$B$4:$B$71)*(Dataset!$Q2583='Pricing Strategy'!$C$4:$C$71)*(Dataset!$R2583='Pricing Strategy'!$D$4:$D$71),))</f>
        <v>0.25</v>
      </c>
      <c r="V2583" s="3">
        <f>Dataset!$T2583*(1-Dataset!$U2583)</f>
        <v>506.34000000000003</v>
      </c>
    </row>
    <row r="2584" spans="1:22" x14ac:dyDescent="0.3">
      <c r="A2584" s="32"/>
      <c r="C2584" s="3">
        <v>2579</v>
      </c>
      <c r="D2584" s="3" t="s">
        <v>5687</v>
      </c>
      <c r="E2584" s="34">
        <v>42030</v>
      </c>
      <c r="F2584" s="34">
        <v>42035</v>
      </c>
      <c r="G2584" s="3" t="s">
        <v>46</v>
      </c>
      <c r="H2584" s="3" t="s">
        <v>1499</v>
      </c>
      <c r="I2584" s="3" t="s">
        <v>1500</v>
      </c>
      <c r="J2584" s="3" t="s">
        <v>98</v>
      </c>
      <c r="K2584" s="3" t="s">
        <v>23</v>
      </c>
      <c r="L2584" s="3" t="s">
        <v>2815</v>
      </c>
      <c r="M2584" s="3" t="s">
        <v>315</v>
      </c>
      <c r="N2584" s="3">
        <v>22304</v>
      </c>
      <c r="O2584" s="3" t="s">
        <v>26</v>
      </c>
      <c r="P2584" s="3" t="s">
        <v>5688</v>
      </c>
      <c r="Q2584" s="3" t="s">
        <v>28</v>
      </c>
      <c r="R2584" s="3" t="s">
        <v>61</v>
      </c>
      <c r="S2584" s="3" t="s">
        <v>5689</v>
      </c>
      <c r="T2584" s="3">
        <v>62.82</v>
      </c>
      <c r="U2584" s="35" cm="1">
        <f t="array" ref="U2584">INDEX('Pricing Strategy'!$F$4:$F$71,MATCH(1,(Dataset!$O2584='Pricing Strategy'!$B$4:$B$71)*(Dataset!$Q2584='Pricing Strategy'!$C$4:$C$71)*(Dataset!$R2584='Pricing Strategy'!$D$4:$D$71),))</f>
        <v>0.25</v>
      </c>
      <c r="V2584" s="3">
        <f>Dataset!$T2584*(1-Dataset!$U2584)</f>
        <v>47.115000000000002</v>
      </c>
    </row>
    <row r="2585" spans="1:22" x14ac:dyDescent="0.3">
      <c r="A2585" s="32"/>
      <c r="C2585" s="3">
        <v>2580</v>
      </c>
      <c r="D2585" s="3" t="s">
        <v>5687</v>
      </c>
      <c r="E2585" s="34">
        <v>42030</v>
      </c>
      <c r="F2585" s="34">
        <v>42035</v>
      </c>
      <c r="G2585" s="3" t="s">
        <v>46</v>
      </c>
      <c r="H2585" s="3" t="s">
        <v>1499</v>
      </c>
      <c r="I2585" s="3" t="s">
        <v>1500</v>
      </c>
      <c r="J2585" s="3" t="s">
        <v>98</v>
      </c>
      <c r="K2585" s="3" t="s">
        <v>23</v>
      </c>
      <c r="L2585" s="3" t="s">
        <v>2815</v>
      </c>
      <c r="M2585" s="3" t="s">
        <v>315</v>
      </c>
      <c r="N2585" s="3">
        <v>22304</v>
      </c>
      <c r="O2585" s="3" t="s">
        <v>26</v>
      </c>
      <c r="P2585" s="3" t="s">
        <v>3329</v>
      </c>
      <c r="Q2585" s="3" t="s">
        <v>42</v>
      </c>
      <c r="R2585" s="3" t="s">
        <v>55</v>
      </c>
      <c r="S2585" s="3" t="s">
        <v>3330</v>
      </c>
      <c r="T2585" s="3">
        <v>489.92</v>
      </c>
      <c r="U2585" s="35" cm="1">
        <f t="array" ref="U2585">INDEX('Pricing Strategy'!$F$4:$F$71,MATCH(1,(Dataset!$O2585='Pricing Strategy'!$B$4:$B$71)*(Dataset!$Q2585='Pricing Strategy'!$C$4:$C$71)*(Dataset!$R2585='Pricing Strategy'!$D$4:$D$71),))</f>
        <v>0.35</v>
      </c>
      <c r="V2585" s="3">
        <f>Dataset!$T2585*(1-Dataset!$U2585)</f>
        <v>318.44800000000004</v>
      </c>
    </row>
    <row r="2586" spans="1:22" x14ac:dyDescent="0.3">
      <c r="A2586" s="32"/>
      <c r="C2586" s="3">
        <v>2581</v>
      </c>
      <c r="D2586" s="3" t="s">
        <v>5687</v>
      </c>
      <c r="E2586" s="34">
        <v>42030</v>
      </c>
      <c r="F2586" s="34">
        <v>42035</v>
      </c>
      <c r="G2586" s="3" t="s">
        <v>46</v>
      </c>
      <c r="H2586" s="3" t="s">
        <v>1499</v>
      </c>
      <c r="I2586" s="3" t="s">
        <v>1500</v>
      </c>
      <c r="J2586" s="3" t="s">
        <v>98</v>
      </c>
      <c r="K2586" s="3" t="s">
        <v>23</v>
      </c>
      <c r="L2586" s="3" t="s">
        <v>2815</v>
      </c>
      <c r="M2586" s="3" t="s">
        <v>315</v>
      </c>
      <c r="N2586" s="3">
        <v>22304</v>
      </c>
      <c r="O2586" s="3" t="s">
        <v>26</v>
      </c>
      <c r="P2586" s="3" t="s">
        <v>3638</v>
      </c>
      <c r="Q2586" s="3" t="s">
        <v>42</v>
      </c>
      <c r="R2586" s="3" t="s">
        <v>86</v>
      </c>
      <c r="S2586" s="3" t="s">
        <v>3639</v>
      </c>
      <c r="T2586" s="3">
        <v>19.440000000000001</v>
      </c>
      <c r="U2586" s="35" cm="1">
        <f t="array" ref="U2586">INDEX('Pricing Strategy'!$F$4:$F$71,MATCH(1,(Dataset!$O2586='Pricing Strategy'!$B$4:$B$71)*(Dataset!$Q2586='Pricing Strategy'!$C$4:$C$71)*(Dataset!$R2586='Pricing Strategy'!$D$4:$D$71),))</f>
        <v>0.25</v>
      </c>
      <c r="V2586" s="3">
        <f>Dataset!$T2586*(1-Dataset!$U2586)</f>
        <v>14.580000000000002</v>
      </c>
    </row>
    <row r="2587" spans="1:22" x14ac:dyDescent="0.3">
      <c r="A2587" s="32"/>
      <c r="C2587" s="3">
        <v>2582</v>
      </c>
      <c r="D2587" s="3" t="s">
        <v>5687</v>
      </c>
      <c r="E2587" s="34">
        <v>42030</v>
      </c>
      <c r="F2587" s="34">
        <v>42035</v>
      </c>
      <c r="G2587" s="3" t="s">
        <v>46</v>
      </c>
      <c r="H2587" s="3" t="s">
        <v>1499</v>
      </c>
      <c r="I2587" s="3" t="s">
        <v>1500</v>
      </c>
      <c r="J2587" s="3" t="s">
        <v>98</v>
      </c>
      <c r="K2587" s="3" t="s">
        <v>23</v>
      </c>
      <c r="L2587" s="3" t="s">
        <v>2815</v>
      </c>
      <c r="M2587" s="3" t="s">
        <v>315</v>
      </c>
      <c r="N2587" s="3">
        <v>22304</v>
      </c>
      <c r="O2587" s="3" t="s">
        <v>26</v>
      </c>
      <c r="P2587" s="3" t="s">
        <v>5352</v>
      </c>
      <c r="Q2587" s="3" t="s">
        <v>42</v>
      </c>
      <c r="R2587" s="3" t="s">
        <v>86</v>
      </c>
      <c r="S2587" s="3" t="s">
        <v>5353</v>
      </c>
      <c r="T2587" s="3">
        <v>16.68</v>
      </c>
      <c r="U2587" s="35" cm="1">
        <f t="array" ref="U2587">INDEX('Pricing Strategy'!$F$4:$F$71,MATCH(1,(Dataset!$O2587='Pricing Strategy'!$B$4:$B$71)*(Dataset!$Q2587='Pricing Strategy'!$C$4:$C$71)*(Dataset!$R2587='Pricing Strategy'!$D$4:$D$71),))</f>
        <v>0.25</v>
      </c>
      <c r="V2587" s="3">
        <f>Dataset!$T2587*(1-Dataset!$U2587)</f>
        <v>12.51</v>
      </c>
    </row>
    <row r="2588" spans="1:22" x14ac:dyDescent="0.3">
      <c r="A2588" s="32"/>
      <c r="C2588" s="3">
        <v>2583</v>
      </c>
      <c r="D2588" s="3" t="s">
        <v>5687</v>
      </c>
      <c r="E2588" s="34">
        <v>42030</v>
      </c>
      <c r="F2588" s="34">
        <v>42035</v>
      </c>
      <c r="G2588" s="3" t="s">
        <v>46</v>
      </c>
      <c r="H2588" s="3" t="s">
        <v>1499</v>
      </c>
      <c r="I2588" s="3" t="s">
        <v>1500</v>
      </c>
      <c r="J2588" s="3" t="s">
        <v>98</v>
      </c>
      <c r="K2588" s="3" t="s">
        <v>23</v>
      </c>
      <c r="L2588" s="3" t="s">
        <v>2815</v>
      </c>
      <c r="M2588" s="3" t="s">
        <v>315</v>
      </c>
      <c r="N2588" s="3">
        <v>22304</v>
      </c>
      <c r="O2588" s="3" t="s">
        <v>26</v>
      </c>
      <c r="P2588" s="3" t="s">
        <v>5690</v>
      </c>
      <c r="Q2588" s="3" t="s">
        <v>67</v>
      </c>
      <c r="R2588" s="3" t="s">
        <v>68</v>
      </c>
      <c r="S2588" s="3" t="s">
        <v>5691</v>
      </c>
      <c r="T2588" s="3">
        <v>155.35</v>
      </c>
      <c r="U2588" s="35" cm="1">
        <f t="array" ref="U2588">INDEX('Pricing Strategy'!$F$4:$F$71,MATCH(1,(Dataset!$O2588='Pricing Strategy'!$B$4:$B$71)*(Dataset!$Q2588='Pricing Strategy'!$C$4:$C$71)*(Dataset!$R2588='Pricing Strategy'!$D$4:$D$71),))</f>
        <v>0.25</v>
      </c>
      <c r="V2588" s="3">
        <f>Dataset!$T2588*(1-Dataset!$U2588)</f>
        <v>116.51249999999999</v>
      </c>
    </row>
    <row r="2589" spans="1:22" x14ac:dyDescent="0.3">
      <c r="A2589" s="32"/>
      <c r="C2589" s="3">
        <v>2584</v>
      </c>
      <c r="D2589" s="3" t="s">
        <v>5687</v>
      </c>
      <c r="E2589" s="34">
        <v>42030</v>
      </c>
      <c r="F2589" s="34">
        <v>42035</v>
      </c>
      <c r="G2589" s="3" t="s">
        <v>46</v>
      </c>
      <c r="H2589" s="3" t="s">
        <v>1499</v>
      </c>
      <c r="I2589" s="3" t="s">
        <v>1500</v>
      </c>
      <c r="J2589" s="3" t="s">
        <v>98</v>
      </c>
      <c r="K2589" s="3" t="s">
        <v>23</v>
      </c>
      <c r="L2589" s="3" t="s">
        <v>2815</v>
      </c>
      <c r="M2589" s="3" t="s">
        <v>315</v>
      </c>
      <c r="N2589" s="3">
        <v>22304</v>
      </c>
      <c r="O2589" s="3" t="s">
        <v>26</v>
      </c>
      <c r="P2589" s="3" t="s">
        <v>5692</v>
      </c>
      <c r="Q2589" s="3" t="s">
        <v>28</v>
      </c>
      <c r="R2589" s="3" t="s">
        <v>61</v>
      </c>
      <c r="S2589" s="3" t="s">
        <v>5693</v>
      </c>
      <c r="T2589" s="3">
        <v>12.42</v>
      </c>
      <c r="U2589" s="35" cm="1">
        <f t="array" ref="U2589">INDEX('Pricing Strategy'!$F$4:$F$71,MATCH(1,(Dataset!$O2589='Pricing Strategy'!$B$4:$B$71)*(Dataset!$Q2589='Pricing Strategy'!$C$4:$C$71)*(Dataset!$R2589='Pricing Strategy'!$D$4:$D$71),))</f>
        <v>0.25</v>
      </c>
      <c r="V2589" s="3">
        <f>Dataset!$T2589*(1-Dataset!$U2589)</f>
        <v>9.3149999999999995</v>
      </c>
    </row>
    <row r="2590" spans="1:22" x14ac:dyDescent="0.3">
      <c r="A2590" s="32"/>
      <c r="C2590" s="3">
        <v>2585</v>
      </c>
      <c r="D2590" s="3" t="s">
        <v>5687</v>
      </c>
      <c r="E2590" s="34">
        <v>42030</v>
      </c>
      <c r="F2590" s="34">
        <v>42035</v>
      </c>
      <c r="G2590" s="3" t="s">
        <v>46</v>
      </c>
      <c r="H2590" s="3" t="s">
        <v>1499</v>
      </c>
      <c r="I2590" s="3" t="s">
        <v>1500</v>
      </c>
      <c r="J2590" s="3" t="s">
        <v>98</v>
      </c>
      <c r="K2590" s="3" t="s">
        <v>23</v>
      </c>
      <c r="L2590" s="3" t="s">
        <v>2815</v>
      </c>
      <c r="M2590" s="3" t="s">
        <v>315</v>
      </c>
      <c r="N2590" s="3">
        <v>22304</v>
      </c>
      <c r="O2590" s="3" t="s">
        <v>26</v>
      </c>
      <c r="P2590" s="3" t="s">
        <v>2088</v>
      </c>
      <c r="Q2590" s="3" t="s">
        <v>67</v>
      </c>
      <c r="R2590" s="3" t="s">
        <v>68</v>
      </c>
      <c r="S2590" s="3" t="s">
        <v>2089</v>
      </c>
      <c r="T2590" s="3">
        <v>187.98</v>
      </c>
      <c r="U2590" s="35" cm="1">
        <f t="array" ref="U2590">INDEX('Pricing Strategy'!$F$4:$F$71,MATCH(1,(Dataset!$O2590='Pricing Strategy'!$B$4:$B$71)*(Dataset!$Q2590='Pricing Strategy'!$C$4:$C$71)*(Dataset!$R2590='Pricing Strategy'!$D$4:$D$71),))</f>
        <v>0.25</v>
      </c>
      <c r="V2590" s="3">
        <f>Dataset!$T2590*(1-Dataset!$U2590)</f>
        <v>140.98499999999999</v>
      </c>
    </row>
    <row r="2591" spans="1:22" x14ac:dyDescent="0.3">
      <c r="A2591" s="32"/>
      <c r="C2591" s="3">
        <v>2586</v>
      </c>
      <c r="D2591" s="3" t="s">
        <v>5694</v>
      </c>
      <c r="E2591" s="34">
        <v>42677</v>
      </c>
      <c r="F2591" s="34">
        <v>42684</v>
      </c>
      <c r="G2591" s="3" t="s">
        <v>46</v>
      </c>
      <c r="H2591" s="3" t="s">
        <v>2422</v>
      </c>
      <c r="I2591" s="3" t="s">
        <v>2423</v>
      </c>
      <c r="J2591" s="3" t="s">
        <v>37</v>
      </c>
      <c r="K2591" s="3" t="s">
        <v>23</v>
      </c>
      <c r="L2591" s="3" t="s">
        <v>5695</v>
      </c>
      <c r="M2591" s="3" t="s">
        <v>100</v>
      </c>
      <c r="N2591" s="3">
        <v>76117</v>
      </c>
      <c r="O2591" s="3" t="s">
        <v>101</v>
      </c>
      <c r="P2591" s="3" t="s">
        <v>1262</v>
      </c>
      <c r="Q2591" s="3" t="s">
        <v>42</v>
      </c>
      <c r="R2591" s="3" t="s">
        <v>169</v>
      </c>
      <c r="S2591" s="3" t="s">
        <v>1263</v>
      </c>
      <c r="T2591" s="3">
        <v>6.6079999999999997</v>
      </c>
      <c r="U2591" s="35" cm="1">
        <f t="array" ref="U2591">INDEX('Pricing Strategy'!$F$4:$F$71,MATCH(1,(Dataset!$O2591='Pricing Strategy'!$B$4:$B$71)*(Dataset!$Q2591='Pricing Strategy'!$C$4:$C$71)*(Dataset!$R2591='Pricing Strategy'!$D$4:$D$71),))</f>
        <v>0.3</v>
      </c>
      <c r="V2591" s="3">
        <f>Dataset!$T2591*(1-Dataset!$U2591)</f>
        <v>4.6255999999999995</v>
      </c>
    </row>
    <row r="2592" spans="1:22" x14ac:dyDescent="0.3">
      <c r="A2592" s="32"/>
      <c r="C2592" s="3">
        <v>2587</v>
      </c>
      <c r="D2592" s="3" t="s">
        <v>5696</v>
      </c>
      <c r="E2592" s="34">
        <v>43281</v>
      </c>
      <c r="F2592" s="34">
        <v>43287</v>
      </c>
      <c r="G2592" s="3" t="s">
        <v>46</v>
      </c>
      <c r="H2592" s="3" t="s">
        <v>2232</v>
      </c>
      <c r="I2592" s="3" t="s">
        <v>2233</v>
      </c>
      <c r="J2592" s="3" t="s">
        <v>22</v>
      </c>
      <c r="K2592" s="3" t="s">
        <v>23</v>
      </c>
      <c r="L2592" s="3" t="s">
        <v>262</v>
      </c>
      <c r="M2592" s="3" t="s">
        <v>263</v>
      </c>
      <c r="N2592" s="3">
        <v>10024</v>
      </c>
      <c r="O2592" s="3" t="s">
        <v>144</v>
      </c>
      <c r="P2592" s="3" t="s">
        <v>3289</v>
      </c>
      <c r="Q2592" s="3" t="s">
        <v>42</v>
      </c>
      <c r="R2592" s="3" t="s">
        <v>55</v>
      </c>
      <c r="S2592" s="3" t="s">
        <v>3290</v>
      </c>
      <c r="T2592" s="3">
        <v>248.57</v>
      </c>
      <c r="U2592" s="35" cm="1">
        <f t="array" ref="U2592">INDEX('Pricing Strategy'!$F$4:$F$71,MATCH(1,(Dataset!$O2592='Pricing Strategy'!$B$4:$B$71)*(Dataset!$Q2592='Pricing Strategy'!$C$4:$C$71)*(Dataset!$R2592='Pricing Strategy'!$D$4:$D$71),))</f>
        <v>0.5</v>
      </c>
      <c r="V2592" s="3">
        <f>Dataset!$T2592*(1-Dataset!$U2592)</f>
        <v>124.285</v>
      </c>
    </row>
    <row r="2593" spans="1:22" x14ac:dyDescent="0.3">
      <c r="A2593" s="32"/>
      <c r="C2593" s="3">
        <v>2588</v>
      </c>
      <c r="D2593" s="3" t="s">
        <v>5696</v>
      </c>
      <c r="E2593" s="34">
        <v>43281</v>
      </c>
      <c r="F2593" s="34">
        <v>43287</v>
      </c>
      <c r="G2593" s="3" t="s">
        <v>46</v>
      </c>
      <c r="H2593" s="3" t="s">
        <v>2232</v>
      </c>
      <c r="I2593" s="3" t="s">
        <v>2233</v>
      </c>
      <c r="J2593" s="3" t="s">
        <v>22</v>
      </c>
      <c r="K2593" s="3" t="s">
        <v>23</v>
      </c>
      <c r="L2593" s="3" t="s">
        <v>262</v>
      </c>
      <c r="M2593" s="3" t="s">
        <v>263</v>
      </c>
      <c r="N2593" s="3">
        <v>10024</v>
      </c>
      <c r="O2593" s="3" t="s">
        <v>144</v>
      </c>
      <c r="P2593" s="3" t="s">
        <v>5697</v>
      </c>
      <c r="Q2593" s="3" t="s">
        <v>28</v>
      </c>
      <c r="R2593" s="3" t="s">
        <v>61</v>
      </c>
      <c r="S2593" s="3" t="s">
        <v>5698</v>
      </c>
      <c r="T2593" s="3">
        <v>22.23</v>
      </c>
      <c r="U2593" s="35" cm="1">
        <f t="array" ref="U2593">INDEX('Pricing Strategy'!$F$4:$F$71,MATCH(1,(Dataset!$O2593='Pricing Strategy'!$B$4:$B$71)*(Dataset!$Q2593='Pricing Strategy'!$C$4:$C$71)*(Dataset!$R2593='Pricing Strategy'!$D$4:$D$71),))</f>
        <v>0.4</v>
      </c>
      <c r="V2593" s="3">
        <f>Dataset!$T2593*(1-Dataset!$U2593)</f>
        <v>13.337999999999999</v>
      </c>
    </row>
    <row r="2594" spans="1:22" x14ac:dyDescent="0.3">
      <c r="A2594" s="32"/>
      <c r="C2594" s="3">
        <v>2589</v>
      </c>
      <c r="D2594" s="3" t="s">
        <v>5699</v>
      </c>
      <c r="E2594" s="34">
        <v>42860</v>
      </c>
      <c r="F2594" s="34">
        <v>42864</v>
      </c>
      <c r="G2594" s="3" t="s">
        <v>46</v>
      </c>
      <c r="H2594" s="3" t="s">
        <v>5226</v>
      </c>
      <c r="I2594" s="3" t="s">
        <v>5227</v>
      </c>
      <c r="J2594" s="3" t="s">
        <v>98</v>
      </c>
      <c r="K2594" s="3" t="s">
        <v>23</v>
      </c>
      <c r="L2594" s="3" t="s">
        <v>38</v>
      </c>
      <c r="M2594" s="3" t="s">
        <v>39</v>
      </c>
      <c r="N2594" s="3">
        <v>90004</v>
      </c>
      <c r="O2594" s="3" t="s">
        <v>40</v>
      </c>
      <c r="P2594" s="3" t="s">
        <v>4809</v>
      </c>
      <c r="Q2594" s="3" t="s">
        <v>42</v>
      </c>
      <c r="R2594" s="3" t="s">
        <v>55</v>
      </c>
      <c r="S2594" s="3" t="s">
        <v>4810</v>
      </c>
      <c r="T2594" s="3">
        <v>5.98</v>
      </c>
      <c r="U2594" s="35" cm="1">
        <f t="array" ref="U2594">INDEX('Pricing Strategy'!$F$4:$F$71,MATCH(1,(Dataset!$O2594='Pricing Strategy'!$B$4:$B$71)*(Dataset!$Q2594='Pricing Strategy'!$C$4:$C$71)*(Dataset!$R2594='Pricing Strategy'!$D$4:$D$71),))</f>
        <v>0.5</v>
      </c>
      <c r="V2594" s="3">
        <f>Dataset!$T2594*(1-Dataset!$U2594)</f>
        <v>2.99</v>
      </c>
    </row>
    <row r="2595" spans="1:22" x14ac:dyDescent="0.3">
      <c r="A2595" s="32"/>
      <c r="C2595" s="3">
        <v>2590</v>
      </c>
      <c r="D2595" s="3" t="s">
        <v>5699</v>
      </c>
      <c r="E2595" s="34">
        <v>42860</v>
      </c>
      <c r="F2595" s="34">
        <v>42864</v>
      </c>
      <c r="G2595" s="3" t="s">
        <v>46</v>
      </c>
      <c r="H2595" s="3" t="s">
        <v>5226</v>
      </c>
      <c r="I2595" s="3" t="s">
        <v>5227</v>
      </c>
      <c r="J2595" s="3" t="s">
        <v>98</v>
      </c>
      <c r="K2595" s="3" t="s">
        <v>23</v>
      </c>
      <c r="L2595" s="3" t="s">
        <v>38</v>
      </c>
      <c r="M2595" s="3" t="s">
        <v>39</v>
      </c>
      <c r="N2595" s="3">
        <v>90004</v>
      </c>
      <c r="O2595" s="3" t="s">
        <v>40</v>
      </c>
      <c r="P2595" s="3" t="s">
        <v>986</v>
      </c>
      <c r="Q2595" s="3" t="s">
        <v>67</v>
      </c>
      <c r="R2595" s="3" t="s">
        <v>68</v>
      </c>
      <c r="S2595" s="3" t="s">
        <v>987</v>
      </c>
      <c r="T2595" s="3">
        <v>246.16800000000001</v>
      </c>
      <c r="U2595" s="35" cm="1">
        <f t="array" ref="U2595">INDEX('Pricing Strategy'!$F$4:$F$71,MATCH(1,(Dataset!$O2595='Pricing Strategy'!$B$4:$B$71)*(Dataset!$Q2595='Pricing Strategy'!$C$4:$C$71)*(Dataset!$R2595='Pricing Strategy'!$D$4:$D$71),))</f>
        <v>0.4</v>
      </c>
      <c r="V2595" s="3">
        <f>Dataset!$T2595*(1-Dataset!$U2595)</f>
        <v>147.70079999999999</v>
      </c>
    </row>
    <row r="2596" spans="1:22" x14ac:dyDescent="0.3">
      <c r="A2596" s="32"/>
      <c r="C2596" s="3">
        <v>2591</v>
      </c>
      <c r="D2596" s="3" t="s">
        <v>5700</v>
      </c>
      <c r="E2596" s="34">
        <v>42986</v>
      </c>
      <c r="F2596" s="34">
        <v>42992</v>
      </c>
      <c r="G2596" s="3" t="s">
        <v>46</v>
      </c>
      <c r="H2596" s="3" t="s">
        <v>2817</v>
      </c>
      <c r="I2596" s="3" t="s">
        <v>2818</v>
      </c>
      <c r="J2596" s="3" t="s">
        <v>22</v>
      </c>
      <c r="K2596" s="3" t="s">
        <v>23</v>
      </c>
      <c r="L2596" s="3" t="s">
        <v>5701</v>
      </c>
      <c r="M2596" s="3" t="s">
        <v>207</v>
      </c>
      <c r="N2596" s="3">
        <v>60090</v>
      </c>
      <c r="O2596" s="3" t="s">
        <v>101</v>
      </c>
      <c r="P2596" s="3" t="s">
        <v>5702</v>
      </c>
      <c r="Q2596" s="3" t="s">
        <v>28</v>
      </c>
      <c r="R2596" s="3" t="s">
        <v>61</v>
      </c>
      <c r="S2596" s="3" t="s">
        <v>5703</v>
      </c>
      <c r="T2596" s="3">
        <v>14.135999999999999</v>
      </c>
      <c r="U2596" s="35" cm="1">
        <f t="array" ref="U2596">INDEX('Pricing Strategy'!$F$4:$F$71,MATCH(1,(Dataset!$O2596='Pricing Strategy'!$B$4:$B$71)*(Dataset!$Q2596='Pricing Strategy'!$C$4:$C$71)*(Dataset!$R2596='Pricing Strategy'!$D$4:$D$71),))</f>
        <v>0.3</v>
      </c>
      <c r="V2596" s="3">
        <f>Dataset!$T2596*(1-Dataset!$U2596)</f>
        <v>9.8951999999999991</v>
      </c>
    </row>
    <row r="2597" spans="1:22" x14ac:dyDescent="0.3">
      <c r="A2597" s="32"/>
      <c r="C2597" s="3">
        <v>2592</v>
      </c>
      <c r="D2597" s="3" t="s">
        <v>5700</v>
      </c>
      <c r="E2597" s="34">
        <v>42986</v>
      </c>
      <c r="F2597" s="34">
        <v>42992</v>
      </c>
      <c r="G2597" s="3" t="s">
        <v>46</v>
      </c>
      <c r="H2597" s="3" t="s">
        <v>2817</v>
      </c>
      <c r="I2597" s="3" t="s">
        <v>2818</v>
      </c>
      <c r="J2597" s="3" t="s">
        <v>22</v>
      </c>
      <c r="K2597" s="3" t="s">
        <v>23</v>
      </c>
      <c r="L2597" s="3" t="s">
        <v>5701</v>
      </c>
      <c r="M2597" s="3" t="s">
        <v>207</v>
      </c>
      <c r="N2597" s="3">
        <v>60090</v>
      </c>
      <c r="O2597" s="3" t="s">
        <v>101</v>
      </c>
      <c r="P2597" s="3" t="s">
        <v>5704</v>
      </c>
      <c r="Q2597" s="3" t="s">
        <v>28</v>
      </c>
      <c r="R2597" s="3" t="s">
        <v>52</v>
      </c>
      <c r="S2597" s="3" t="s">
        <v>5705</v>
      </c>
      <c r="T2597" s="3">
        <v>601.47</v>
      </c>
      <c r="U2597" s="35" cm="1">
        <f t="array" ref="U2597">INDEX('Pricing Strategy'!$F$4:$F$71,MATCH(1,(Dataset!$O2597='Pricing Strategy'!$B$4:$B$71)*(Dataset!$Q2597='Pricing Strategy'!$C$4:$C$71)*(Dataset!$R2597='Pricing Strategy'!$D$4:$D$71),))</f>
        <v>0.35</v>
      </c>
      <c r="V2597" s="3">
        <f>Dataset!$T2597*(1-Dataset!$U2597)</f>
        <v>390.95550000000003</v>
      </c>
    </row>
    <row r="2598" spans="1:22" x14ac:dyDescent="0.3">
      <c r="A2598" s="32"/>
      <c r="C2598" s="3">
        <v>2593</v>
      </c>
      <c r="D2598" s="3" t="s">
        <v>5706</v>
      </c>
      <c r="E2598" s="34">
        <v>43428</v>
      </c>
      <c r="F2598" s="34">
        <v>43430</v>
      </c>
      <c r="G2598" s="3" t="s">
        <v>19</v>
      </c>
      <c r="H2598" s="3" t="s">
        <v>2295</v>
      </c>
      <c r="I2598" s="3" t="s">
        <v>2296</v>
      </c>
      <c r="J2598" s="3" t="s">
        <v>37</v>
      </c>
      <c r="K2598" s="3" t="s">
        <v>23</v>
      </c>
      <c r="L2598" s="3" t="s">
        <v>5707</v>
      </c>
      <c r="M2598" s="3" t="s">
        <v>379</v>
      </c>
      <c r="N2598" s="3">
        <v>29483</v>
      </c>
      <c r="O2598" s="3" t="s">
        <v>26</v>
      </c>
      <c r="P2598" s="3" t="s">
        <v>5062</v>
      </c>
      <c r="Q2598" s="3" t="s">
        <v>67</v>
      </c>
      <c r="R2598" s="3" t="s">
        <v>68</v>
      </c>
      <c r="S2598" s="3" t="s">
        <v>5063</v>
      </c>
      <c r="T2598" s="3">
        <v>79.099999999999994</v>
      </c>
      <c r="U2598" s="35" cm="1">
        <f t="array" ref="U2598">INDEX('Pricing Strategy'!$F$4:$F$71,MATCH(1,(Dataset!$O2598='Pricing Strategy'!$B$4:$B$71)*(Dataset!$Q2598='Pricing Strategy'!$C$4:$C$71)*(Dataset!$R2598='Pricing Strategy'!$D$4:$D$71),))</f>
        <v>0.25</v>
      </c>
      <c r="V2598" s="3">
        <f>Dataset!$T2598*(1-Dataset!$U2598)</f>
        <v>59.324999999999996</v>
      </c>
    </row>
    <row r="2599" spans="1:22" x14ac:dyDescent="0.3">
      <c r="A2599" s="32"/>
      <c r="C2599" s="3">
        <v>2594</v>
      </c>
      <c r="D2599" s="3" t="s">
        <v>5706</v>
      </c>
      <c r="E2599" s="34">
        <v>43428</v>
      </c>
      <c r="F2599" s="34">
        <v>43430</v>
      </c>
      <c r="G2599" s="3" t="s">
        <v>19</v>
      </c>
      <c r="H2599" s="3" t="s">
        <v>2295</v>
      </c>
      <c r="I2599" s="3" t="s">
        <v>2296</v>
      </c>
      <c r="J2599" s="3" t="s">
        <v>37</v>
      </c>
      <c r="K2599" s="3" t="s">
        <v>23</v>
      </c>
      <c r="L2599" s="3" t="s">
        <v>5707</v>
      </c>
      <c r="M2599" s="3" t="s">
        <v>379</v>
      </c>
      <c r="N2599" s="3">
        <v>29483</v>
      </c>
      <c r="O2599" s="3" t="s">
        <v>26</v>
      </c>
      <c r="P2599" s="3" t="s">
        <v>3132</v>
      </c>
      <c r="Q2599" s="3" t="s">
        <v>42</v>
      </c>
      <c r="R2599" s="3" t="s">
        <v>71</v>
      </c>
      <c r="S2599" s="3" t="s">
        <v>3133</v>
      </c>
      <c r="T2599" s="3">
        <v>327.84</v>
      </c>
      <c r="U2599" s="35" cm="1">
        <f t="array" ref="U2599">INDEX('Pricing Strategy'!$F$4:$F$71,MATCH(1,(Dataset!$O2599='Pricing Strategy'!$B$4:$B$71)*(Dataset!$Q2599='Pricing Strategy'!$C$4:$C$71)*(Dataset!$R2599='Pricing Strategy'!$D$4:$D$71),))</f>
        <v>0.25</v>
      </c>
      <c r="V2599" s="3">
        <f>Dataset!$T2599*(1-Dataset!$U2599)</f>
        <v>245.88</v>
      </c>
    </row>
    <row r="2600" spans="1:22" x14ac:dyDescent="0.3">
      <c r="A2600" s="32"/>
      <c r="C2600" s="3">
        <v>2595</v>
      </c>
      <c r="D2600" s="3" t="s">
        <v>5708</v>
      </c>
      <c r="E2600" s="34">
        <v>43233</v>
      </c>
      <c r="F2600" s="34">
        <v>43237</v>
      </c>
      <c r="G2600" s="3" t="s">
        <v>46</v>
      </c>
      <c r="H2600" s="3" t="s">
        <v>2608</v>
      </c>
      <c r="I2600" s="3" t="s">
        <v>2609</v>
      </c>
      <c r="J2600" s="3" t="s">
        <v>37</v>
      </c>
      <c r="K2600" s="3" t="s">
        <v>23</v>
      </c>
      <c r="L2600" s="3" t="s">
        <v>493</v>
      </c>
      <c r="M2600" s="3" t="s">
        <v>250</v>
      </c>
      <c r="N2600" s="3">
        <v>47201</v>
      </c>
      <c r="O2600" s="3" t="s">
        <v>101</v>
      </c>
      <c r="P2600" s="3" t="s">
        <v>955</v>
      </c>
      <c r="Q2600" s="3" t="s">
        <v>42</v>
      </c>
      <c r="R2600" s="3" t="s">
        <v>169</v>
      </c>
      <c r="S2600" s="3" t="s">
        <v>956</v>
      </c>
      <c r="T2600" s="3">
        <v>180.96</v>
      </c>
      <c r="U2600" s="35" cm="1">
        <f t="array" ref="U2600">INDEX('Pricing Strategy'!$F$4:$F$71,MATCH(1,(Dataset!$O2600='Pricing Strategy'!$B$4:$B$71)*(Dataset!$Q2600='Pricing Strategy'!$C$4:$C$71)*(Dataset!$R2600='Pricing Strategy'!$D$4:$D$71),))</f>
        <v>0.3</v>
      </c>
      <c r="V2600" s="3">
        <f>Dataset!$T2600*(1-Dataset!$U2600)</f>
        <v>126.672</v>
      </c>
    </row>
    <row r="2601" spans="1:22" x14ac:dyDescent="0.3">
      <c r="A2601" s="32"/>
      <c r="C2601" s="3">
        <v>2596</v>
      </c>
      <c r="D2601" s="3" t="s">
        <v>5708</v>
      </c>
      <c r="E2601" s="34">
        <v>43233</v>
      </c>
      <c r="F2601" s="34">
        <v>43237</v>
      </c>
      <c r="G2601" s="3" t="s">
        <v>46</v>
      </c>
      <c r="H2601" s="3" t="s">
        <v>2608</v>
      </c>
      <c r="I2601" s="3" t="s">
        <v>2609</v>
      </c>
      <c r="J2601" s="3" t="s">
        <v>37</v>
      </c>
      <c r="K2601" s="3" t="s">
        <v>23</v>
      </c>
      <c r="L2601" s="3" t="s">
        <v>493</v>
      </c>
      <c r="M2601" s="3" t="s">
        <v>250</v>
      </c>
      <c r="N2601" s="3">
        <v>47201</v>
      </c>
      <c r="O2601" s="3" t="s">
        <v>101</v>
      </c>
      <c r="P2601" s="3" t="s">
        <v>2211</v>
      </c>
      <c r="Q2601" s="3" t="s">
        <v>42</v>
      </c>
      <c r="R2601" s="3" t="s">
        <v>71</v>
      </c>
      <c r="S2601" s="3" t="s">
        <v>2212</v>
      </c>
      <c r="T2601" s="3">
        <v>914.97</v>
      </c>
      <c r="U2601" s="35" cm="1">
        <f t="array" ref="U2601">INDEX('Pricing Strategy'!$F$4:$F$71,MATCH(1,(Dataset!$O2601='Pricing Strategy'!$B$4:$B$71)*(Dataset!$Q2601='Pricing Strategy'!$C$4:$C$71)*(Dataset!$R2601='Pricing Strategy'!$D$4:$D$71),))</f>
        <v>0.3</v>
      </c>
      <c r="V2601" s="3">
        <f>Dataset!$T2601*(1-Dataset!$U2601)</f>
        <v>640.47899999999993</v>
      </c>
    </row>
    <row r="2602" spans="1:22" x14ac:dyDescent="0.3">
      <c r="A2602" s="32"/>
      <c r="C2602" s="3">
        <v>2597</v>
      </c>
      <c r="D2602" s="3" t="s">
        <v>5708</v>
      </c>
      <c r="E2602" s="34">
        <v>43233</v>
      </c>
      <c r="F2602" s="34">
        <v>43237</v>
      </c>
      <c r="G2602" s="3" t="s">
        <v>46</v>
      </c>
      <c r="H2602" s="3" t="s">
        <v>2608</v>
      </c>
      <c r="I2602" s="3" t="s">
        <v>2609</v>
      </c>
      <c r="J2602" s="3" t="s">
        <v>37</v>
      </c>
      <c r="K2602" s="3" t="s">
        <v>23</v>
      </c>
      <c r="L2602" s="3" t="s">
        <v>493</v>
      </c>
      <c r="M2602" s="3" t="s">
        <v>250</v>
      </c>
      <c r="N2602" s="3">
        <v>47201</v>
      </c>
      <c r="O2602" s="3" t="s">
        <v>101</v>
      </c>
      <c r="P2602" s="3" t="s">
        <v>3788</v>
      </c>
      <c r="Q2602" s="3" t="s">
        <v>67</v>
      </c>
      <c r="R2602" s="3" t="s">
        <v>68</v>
      </c>
      <c r="S2602" s="3" t="s">
        <v>5709</v>
      </c>
      <c r="T2602" s="3">
        <v>587.97</v>
      </c>
      <c r="U2602" s="35" cm="1">
        <f t="array" ref="U2602">INDEX('Pricing Strategy'!$F$4:$F$71,MATCH(1,(Dataset!$O2602='Pricing Strategy'!$B$4:$B$71)*(Dataset!$Q2602='Pricing Strategy'!$C$4:$C$71)*(Dataset!$R2602='Pricing Strategy'!$D$4:$D$71),))</f>
        <v>0.3</v>
      </c>
      <c r="V2602" s="3">
        <f>Dataset!$T2602*(1-Dataset!$U2602)</f>
        <v>411.57900000000001</v>
      </c>
    </row>
    <row r="2603" spans="1:22" x14ac:dyDescent="0.3">
      <c r="A2603" s="32"/>
      <c r="C2603" s="3">
        <v>2598</v>
      </c>
      <c r="D2603" s="3" t="s">
        <v>5708</v>
      </c>
      <c r="E2603" s="34">
        <v>43233</v>
      </c>
      <c r="F2603" s="34">
        <v>43237</v>
      </c>
      <c r="G2603" s="3" t="s">
        <v>46</v>
      </c>
      <c r="H2603" s="3" t="s">
        <v>2608</v>
      </c>
      <c r="I2603" s="3" t="s">
        <v>2609</v>
      </c>
      <c r="J2603" s="3" t="s">
        <v>37</v>
      </c>
      <c r="K2603" s="3" t="s">
        <v>23</v>
      </c>
      <c r="L2603" s="3" t="s">
        <v>493</v>
      </c>
      <c r="M2603" s="3" t="s">
        <v>250</v>
      </c>
      <c r="N2603" s="3">
        <v>47201</v>
      </c>
      <c r="O2603" s="3" t="s">
        <v>101</v>
      </c>
      <c r="P2603" s="3" t="s">
        <v>5006</v>
      </c>
      <c r="Q2603" s="3" t="s">
        <v>42</v>
      </c>
      <c r="R2603" s="3" t="s">
        <v>55</v>
      </c>
      <c r="S2603" s="3" t="s">
        <v>5007</v>
      </c>
      <c r="T2603" s="3">
        <v>530.34</v>
      </c>
      <c r="U2603" s="35" cm="1">
        <f t="array" ref="U2603">INDEX('Pricing Strategy'!$F$4:$F$71,MATCH(1,(Dataset!$O2603='Pricing Strategy'!$B$4:$B$71)*(Dataset!$Q2603='Pricing Strategy'!$C$4:$C$71)*(Dataset!$R2603='Pricing Strategy'!$D$4:$D$71),))</f>
        <v>0.4</v>
      </c>
      <c r="V2603" s="3">
        <f>Dataset!$T2603*(1-Dataset!$U2603)</f>
        <v>318.20400000000001</v>
      </c>
    </row>
    <row r="2604" spans="1:22" x14ac:dyDescent="0.3">
      <c r="A2604" s="32"/>
      <c r="C2604" s="3">
        <v>2599</v>
      </c>
      <c r="D2604" s="3" t="s">
        <v>5708</v>
      </c>
      <c r="E2604" s="34">
        <v>43233</v>
      </c>
      <c r="F2604" s="34">
        <v>43237</v>
      </c>
      <c r="G2604" s="3" t="s">
        <v>46</v>
      </c>
      <c r="H2604" s="3" t="s">
        <v>2608</v>
      </c>
      <c r="I2604" s="3" t="s">
        <v>2609</v>
      </c>
      <c r="J2604" s="3" t="s">
        <v>37</v>
      </c>
      <c r="K2604" s="3" t="s">
        <v>23</v>
      </c>
      <c r="L2604" s="3" t="s">
        <v>493</v>
      </c>
      <c r="M2604" s="3" t="s">
        <v>250</v>
      </c>
      <c r="N2604" s="3">
        <v>47201</v>
      </c>
      <c r="O2604" s="3" t="s">
        <v>101</v>
      </c>
      <c r="P2604" s="3" t="s">
        <v>5710</v>
      </c>
      <c r="Q2604" s="3" t="s">
        <v>42</v>
      </c>
      <c r="R2604" s="3" t="s">
        <v>86</v>
      </c>
      <c r="S2604" s="3" t="s">
        <v>5711</v>
      </c>
      <c r="T2604" s="3">
        <v>14.94</v>
      </c>
      <c r="U2604" s="35" cm="1">
        <f t="array" ref="U2604">INDEX('Pricing Strategy'!$F$4:$F$71,MATCH(1,(Dataset!$O2604='Pricing Strategy'!$B$4:$B$71)*(Dataset!$Q2604='Pricing Strategy'!$C$4:$C$71)*(Dataset!$R2604='Pricing Strategy'!$D$4:$D$71),))</f>
        <v>0.3</v>
      </c>
      <c r="V2604" s="3">
        <f>Dataset!$T2604*(1-Dataset!$U2604)</f>
        <v>10.457999999999998</v>
      </c>
    </row>
    <row r="2605" spans="1:22" x14ac:dyDescent="0.3">
      <c r="A2605" s="32"/>
      <c r="C2605" s="3">
        <v>2600</v>
      </c>
      <c r="D2605" s="3" t="s">
        <v>5712</v>
      </c>
      <c r="E2605" s="34">
        <v>43213</v>
      </c>
      <c r="F2605" s="34">
        <v>43219</v>
      </c>
      <c r="G2605" s="3" t="s">
        <v>46</v>
      </c>
      <c r="H2605" s="3" t="s">
        <v>742</v>
      </c>
      <c r="I2605" s="3" t="s">
        <v>743</v>
      </c>
      <c r="J2605" s="3" t="s">
        <v>22</v>
      </c>
      <c r="K2605" s="3" t="s">
        <v>23</v>
      </c>
      <c r="L2605" s="3" t="s">
        <v>262</v>
      </c>
      <c r="M2605" s="3" t="s">
        <v>263</v>
      </c>
      <c r="N2605" s="3">
        <v>10024</v>
      </c>
      <c r="O2605" s="3" t="s">
        <v>144</v>
      </c>
      <c r="P2605" s="3" t="s">
        <v>5360</v>
      </c>
      <c r="Q2605" s="3" t="s">
        <v>42</v>
      </c>
      <c r="R2605" s="3" t="s">
        <v>74</v>
      </c>
      <c r="S2605" s="3" t="s">
        <v>5361</v>
      </c>
      <c r="T2605" s="3">
        <v>121.94</v>
      </c>
      <c r="U2605" s="35" cm="1">
        <f t="array" ref="U2605">INDEX('Pricing Strategy'!$F$4:$F$71,MATCH(1,(Dataset!$O2605='Pricing Strategy'!$B$4:$B$71)*(Dataset!$Q2605='Pricing Strategy'!$C$4:$C$71)*(Dataset!$R2605='Pricing Strategy'!$D$4:$D$71),))</f>
        <v>0.4</v>
      </c>
      <c r="V2605" s="3">
        <f>Dataset!$T2605*(1-Dataset!$U2605)</f>
        <v>73.164000000000001</v>
      </c>
    </row>
    <row r="2606" spans="1:22" x14ac:dyDescent="0.3">
      <c r="A2606" s="32"/>
      <c r="C2606" s="3">
        <v>2601</v>
      </c>
      <c r="D2606" s="3" t="s">
        <v>5712</v>
      </c>
      <c r="E2606" s="34">
        <v>43213</v>
      </c>
      <c r="F2606" s="34">
        <v>43219</v>
      </c>
      <c r="G2606" s="3" t="s">
        <v>46</v>
      </c>
      <c r="H2606" s="3" t="s">
        <v>742</v>
      </c>
      <c r="I2606" s="3" t="s">
        <v>743</v>
      </c>
      <c r="J2606" s="3" t="s">
        <v>22</v>
      </c>
      <c r="K2606" s="3" t="s">
        <v>23</v>
      </c>
      <c r="L2606" s="3" t="s">
        <v>262</v>
      </c>
      <c r="M2606" s="3" t="s">
        <v>263</v>
      </c>
      <c r="N2606" s="3">
        <v>10024</v>
      </c>
      <c r="O2606" s="3" t="s">
        <v>144</v>
      </c>
      <c r="P2606" s="3" t="s">
        <v>1406</v>
      </c>
      <c r="Q2606" s="3" t="s">
        <v>42</v>
      </c>
      <c r="R2606" s="3" t="s">
        <v>575</v>
      </c>
      <c r="S2606" s="3" t="s">
        <v>1407</v>
      </c>
      <c r="T2606" s="3">
        <v>122.71</v>
      </c>
      <c r="U2606" s="35" cm="1">
        <f t="array" ref="U2606">INDEX('Pricing Strategy'!$F$4:$F$71,MATCH(1,(Dataset!$O2606='Pricing Strategy'!$B$4:$B$71)*(Dataset!$Q2606='Pricing Strategy'!$C$4:$C$71)*(Dataset!$R2606='Pricing Strategy'!$D$4:$D$71),))</f>
        <v>0.45</v>
      </c>
      <c r="V2606" s="3">
        <f>Dataset!$T2606*(1-Dataset!$U2606)</f>
        <v>67.490499999999997</v>
      </c>
    </row>
    <row r="2607" spans="1:22" x14ac:dyDescent="0.3">
      <c r="A2607" s="32"/>
      <c r="C2607" s="3">
        <v>2602</v>
      </c>
      <c r="D2607" s="3" t="s">
        <v>5713</v>
      </c>
      <c r="E2607" s="34">
        <v>42890</v>
      </c>
      <c r="F2607" s="34">
        <v>42890</v>
      </c>
      <c r="G2607" s="3" t="s">
        <v>1290</v>
      </c>
      <c r="H2607" s="3" t="s">
        <v>5714</v>
      </c>
      <c r="I2607" s="3" t="s">
        <v>5715</v>
      </c>
      <c r="J2607" s="3" t="s">
        <v>22</v>
      </c>
      <c r="K2607" s="3" t="s">
        <v>23</v>
      </c>
      <c r="L2607" s="3" t="s">
        <v>262</v>
      </c>
      <c r="M2607" s="3" t="s">
        <v>263</v>
      </c>
      <c r="N2607" s="3">
        <v>10035</v>
      </c>
      <c r="O2607" s="3" t="s">
        <v>144</v>
      </c>
      <c r="P2607" s="3" t="s">
        <v>3190</v>
      </c>
      <c r="Q2607" s="3" t="s">
        <v>42</v>
      </c>
      <c r="R2607" s="3" t="s">
        <v>86</v>
      </c>
      <c r="S2607" s="3" t="s">
        <v>182</v>
      </c>
      <c r="T2607" s="3">
        <v>14.94</v>
      </c>
      <c r="U2607" s="35" cm="1">
        <f t="array" ref="U2607">INDEX('Pricing Strategy'!$F$4:$F$71,MATCH(1,(Dataset!$O2607='Pricing Strategy'!$B$4:$B$71)*(Dataset!$Q2607='Pricing Strategy'!$C$4:$C$71)*(Dataset!$R2607='Pricing Strategy'!$D$4:$D$71),))</f>
        <v>0.4</v>
      </c>
      <c r="V2607" s="3">
        <f>Dataset!$T2607*(1-Dataset!$U2607)</f>
        <v>8.9639999999999986</v>
      </c>
    </row>
    <row r="2608" spans="1:22" x14ac:dyDescent="0.3">
      <c r="A2608" s="32"/>
      <c r="C2608" s="3">
        <v>2603</v>
      </c>
      <c r="D2608" s="3" t="s">
        <v>5713</v>
      </c>
      <c r="E2608" s="34">
        <v>42890</v>
      </c>
      <c r="F2608" s="34">
        <v>42890</v>
      </c>
      <c r="G2608" s="3" t="s">
        <v>1290</v>
      </c>
      <c r="H2608" s="3" t="s">
        <v>5714</v>
      </c>
      <c r="I2608" s="3" t="s">
        <v>5715</v>
      </c>
      <c r="J2608" s="3" t="s">
        <v>22</v>
      </c>
      <c r="K2608" s="3" t="s">
        <v>23</v>
      </c>
      <c r="L2608" s="3" t="s">
        <v>262</v>
      </c>
      <c r="M2608" s="3" t="s">
        <v>263</v>
      </c>
      <c r="N2608" s="3">
        <v>10035</v>
      </c>
      <c r="O2608" s="3" t="s">
        <v>144</v>
      </c>
      <c r="P2608" s="3" t="s">
        <v>5716</v>
      </c>
      <c r="Q2608" s="3" t="s">
        <v>67</v>
      </c>
      <c r="R2608" s="3" t="s">
        <v>680</v>
      </c>
      <c r="S2608" s="3" t="s">
        <v>5717</v>
      </c>
      <c r="T2608" s="3">
        <v>1349.85</v>
      </c>
      <c r="U2608" s="35" cm="1">
        <f t="array" ref="U2608">INDEX('Pricing Strategy'!$F$4:$F$71,MATCH(1,(Dataset!$O2608='Pricing Strategy'!$B$4:$B$71)*(Dataset!$Q2608='Pricing Strategy'!$C$4:$C$71)*(Dataset!$R2608='Pricing Strategy'!$D$4:$D$71),))</f>
        <v>0.45</v>
      </c>
      <c r="V2608" s="3">
        <f>Dataset!$T2608*(1-Dataset!$U2608)</f>
        <v>742.41750000000002</v>
      </c>
    </row>
    <row r="2609" spans="1:22" x14ac:dyDescent="0.3">
      <c r="A2609" s="32"/>
      <c r="C2609" s="3">
        <v>2604</v>
      </c>
      <c r="D2609" s="3" t="s">
        <v>5713</v>
      </c>
      <c r="E2609" s="34">
        <v>42890</v>
      </c>
      <c r="F2609" s="34">
        <v>42890</v>
      </c>
      <c r="G2609" s="3" t="s">
        <v>1290</v>
      </c>
      <c r="H2609" s="3" t="s">
        <v>5714</v>
      </c>
      <c r="I2609" s="3" t="s">
        <v>5715</v>
      </c>
      <c r="J2609" s="3" t="s">
        <v>22</v>
      </c>
      <c r="K2609" s="3" t="s">
        <v>23</v>
      </c>
      <c r="L2609" s="3" t="s">
        <v>262</v>
      </c>
      <c r="M2609" s="3" t="s">
        <v>263</v>
      </c>
      <c r="N2609" s="3">
        <v>10035</v>
      </c>
      <c r="O2609" s="3" t="s">
        <v>144</v>
      </c>
      <c r="P2609" s="3" t="s">
        <v>4215</v>
      </c>
      <c r="Q2609" s="3" t="s">
        <v>28</v>
      </c>
      <c r="R2609" s="3" t="s">
        <v>29</v>
      </c>
      <c r="S2609" s="3" t="s">
        <v>4216</v>
      </c>
      <c r="T2609" s="3">
        <v>136.78399999999999</v>
      </c>
      <c r="U2609" s="35" cm="1">
        <f t="array" ref="U2609">INDEX('Pricing Strategy'!$F$4:$F$71,MATCH(1,(Dataset!$O2609='Pricing Strategy'!$B$4:$B$71)*(Dataset!$Q2609='Pricing Strategy'!$C$4:$C$71)*(Dataset!$R2609='Pricing Strategy'!$D$4:$D$71),))</f>
        <v>0.5</v>
      </c>
      <c r="V2609" s="3">
        <f>Dataset!$T2609*(1-Dataset!$U2609)</f>
        <v>68.391999999999996</v>
      </c>
    </row>
    <row r="2610" spans="1:22" x14ac:dyDescent="0.3">
      <c r="A2610" s="32"/>
      <c r="C2610" s="3">
        <v>2605</v>
      </c>
      <c r="D2610" s="3" t="s">
        <v>5713</v>
      </c>
      <c r="E2610" s="34">
        <v>42890</v>
      </c>
      <c r="F2610" s="34">
        <v>42890</v>
      </c>
      <c r="G2610" s="3" t="s">
        <v>1290</v>
      </c>
      <c r="H2610" s="3" t="s">
        <v>5714</v>
      </c>
      <c r="I2610" s="3" t="s">
        <v>5715</v>
      </c>
      <c r="J2610" s="3" t="s">
        <v>22</v>
      </c>
      <c r="K2610" s="3" t="s">
        <v>23</v>
      </c>
      <c r="L2610" s="3" t="s">
        <v>262</v>
      </c>
      <c r="M2610" s="3" t="s">
        <v>263</v>
      </c>
      <c r="N2610" s="3">
        <v>10035</v>
      </c>
      <c r="O2610" s="3" t="s">
        <v>144</v>
      </c>
      <c r="P2610" s="3" t="s">
        <v>2632</v>
      </c>
      <c r="Q2610" s="3" t="s">
        <v>28</v>
      </c>
      <c r="R2610" s="3" t="s">
        <v>61</v>
      </c>
      <c r="S2610" s="3" t="s">
        <v>2633</v>
      </c>
      <c r="T2610" s="3">
        <v>61.12</v>
      </c>
      <c r="U2610" s="35" cm="1">
        <f t="array" ref="U2610">INDEX('Pricing Strategy'!$F$4:$F$71,MATCH(1,(Dataset!$O2610='Pricing Strategy'!$B$4:$B$71)*(Dataset!$Q2610='Pricing Strategy'!$C$4:$C$71)*(Dataset!$R2610='Pricing Strategy'!$D$4:$D$71),))</f>
        <v>0.4</v>
      </c>
      <c r="V2610" s="3">
        <f>Dataset!$T2610*(1-Dataset!$U2610)</f>
        <v>36.671999999999997</v>
      </c>
    </row>
    <row r="2611" spans="1:22" x14ac:dyDescent="0.3">
      <c r="A2611" s="32"/>
      <c r="C2611" s="3">
        <v>2606</v>
      </c>
      <c r="D2611" s="3" t="s">
        <v>5718</v>
      </c>
      <c r="E2611" s="34">
        <v>42354</v>
      </c>
      <c r="F2611" s="34">
        <v>42359</v>
      </c>
      <c r="G2611" s="3" t="s">
        <v>46</v>
      </c>
      <c r="H2611" s="3" t="s">
        <v>5719</v>
      </c>
      <c r="I2611" s="3" t="s">
        <v>5720</v>
      </c>
      <c r="J2611" s="3" t="s">
        <v>37</v>
      </c>
      <c r="K2611" s="3" t="s">
        <v>23</v>
      </c>
      <c r="L2611" s="3" t="s">
        <v>1523</v>
      </c>
      <c r="M2611" s="3" t="s">
        <v>50</v>
      </c>
      <c r="N2611" s="3">
        <v>32216</v>
      </c>
      <c r="O2611" s="3" t="s">
        <v>26</v>
      </c>
      <c r="P2611" s="3" t="s">
        <v>4239</v>
      </c>
      <c r="Q2611" s="3" t="s">
        <v>42</v>
      </c>
      <c r="R2611" s="3" t="s">
        <v>71</v>
      </c>
      <c r="S2611" s="3" t="s">
        <v>4240</v>
      </c>
      <c r="T2611" s="3">
        <v>1.167</v>
      </c>
      <c r="U2611" s="35" cm="1">
        <f t="array" ref="U2611">INDEX('Pricing Strategy'!$F$4:$F$71,MATCH(1,(Dataset!$O2611='Pricing Strategy'!$B$4:$B$71)*(Dataset!$Q2611='Pricing Strategy'!$C$4:$C$71)*(Dataset!$R2611='Pricing Strategy'!$D$4:$D$71),))</f>
        <v>0.25</v>
      </c>
      <c r="V2611" s="3">
        <f>Dataset!$T2611*(1-Dataset!$U2611)</f>
        <v>0.87525000000000008</v>
      </c>
    </row>
    <row r="2612" spans="1:22" x14ac:dyDescent="0.3">
      <c r="A2612" s="32"/>
      <c r="C2612" s="3">
        <v>2607</v>
      </c>
      <c r="D2612" s="3" t="s">
        <v>5721</v>
      </c>
      <c r="E2612" s="34">
        <v>42798</v>
      </c>
      <c r="F2612" s="34">
        <v>42804</v>
      </c>
      <c r="G2612" s="3" t="s">
        <v>46</v>
      </c>
      <c r="H2612" s="3" t="s">
        <v>3769</v>
      </c>
      <c r="I2612" s="3" t="s">
        <v>3770</v>
      </c>
      <c r="J2612" s="3" t="s">
        <v>98</v>
      </c>
      <c r="K2612" s="3" t="s">
        <v>23</v>
      </c>
      <c r="L2612" s="3" t="s">
        <v>947</v>
      </c>
      <c r="M2612" s="3" t="s">
        <v>39</v>
      </c>
      <c r="N2612" s="3">
        <v>92024</v>
      </c>
      <c r="O2612" s="3" t="s">
        <v>40</v>
      </c>
      <c r="P2612" s="3" t="s">
        <v>5722</v>
      </c>
      <c r="Q2612" s="3" t="s">
        <v>42</v>
      </c>
      <c r="R2612" s="3" t="s">
        <v>64</v>
      </c>
      <c r="S2612" s="3" t="s">
        <v>5723</v>
      </c>
      <c r="T2612" s="3">
        <v>16.989999999999998</v>
      </c>
      <c r="U2612" s="35" cm="1">
        <f t="array" ref="U2612">INDEX('Pricing Strategy'!$F$4:$F$71,MATCH(1,(Dataset!$O2612='Pricing Strategy'!$B$4:$B$71)*(Dataset!$Q2612='Pricing Strategy'!$C$4:$C$71)*(Dataset!$R2612='Pricing Strategy'!$D$4:$D$71),))</f>
        <v>0.45</v>
      </c>
      <c r="V2612" s="3">
        <f>Dataset!$T2612*(1-Dataset!$U2612)</f>
        <v>9.3445</v>
      </c>
    </row>
    <row r="2613" spans="1:22" x14ac:dyDescent="0.3">
      <c r="A2613" s="32"/>
      <c r="C2613" s="3">
        <v>2608</v>
      </c>
      <c r="D2613" s="3" t="s">
        <v>5724</v>
      </c>
      <c r="E2613" s="34">
        <v>42333</v>
      </c>
      <c r="F2613" s="34">
        <v>42338</v>
      </c>
      <c r="G2613" s="3" t="s">
        <v>46</v>
      </c>
      <c r="H2613" s="3" t="s">
        <v>4930</v>
      </c>
      <c r="I2613" s="3" t="s">
        <v>4931</v>
      </c>
      <c r="J2613" s="3" t="s">
        <v>37</v>
      </c>
      <c r="K2613" s="3" t="s">
        <v>23</v>
      </c>
      <c r="L2613" s="3" t="s">
        <v>1127</v>
      </c>
      <c r="M2613" s="3" t="s">
        <v>100</v>
      </c>
      <c r="N2613" s="3">
        <v>76017</v>
      </c>
      <c r="O2613" s="3" t="s">
        <v>101</v>
      </c>
      <c r="P2613" s="3" t="s">
        <v>5725</v>
      </c>
      <c r="Q2613" s="3" t="s">
        <v>67</v>
      </c>
      <c r="R2613" s="3" t="s">
        <v>157</v>
      </c>
      <c r="S2613" s="3" t="s">
        <v>5726</v>
      </c>
      <c r="T2613" s="3">
        <v>24.672000000000001</v>
      </c>
      <c r="U2613" s="35" cm="1">
        <f t="array" ref="U2613">INDEX('Pricing Strategy'!$F$4:$F$71,MATCH(1,(Dataset!$O2613='Pricing Strategy'!$B$4:$B$71)*(Dataset!$Q2613='Pricing Strategy'!$C$4:$C$71)*(Dataset!$R2613='Pricing Strategy'!$D$4:$D$71),))</f>
        <v>0.35</v>
      </c>
      <c r="V2613" s="3">
        <f>Dataset!$T2613*(1-Dataset!$U2613)</f>
        <v>16.036799999999999</v>
      </c>
    </row>
    <row r="2614" spans="1:22" x14ac:dyDescent="0.3">
      <c r="A2614" s="32"/>
      <c r="C2614" s="3">
        <v>2609</v>
      </c>
      <c r="D2614" s="3" t="s">
        <v>5724</v>
      </c>
      <c r="E2614" s="34">
        <v>42333</v>
      </c>
      <c r="F2614" s="34">
        <v>42338</v>
      </c>
      <c r="G2614" s="3" t="s">
        <v>46</v>
      </c>
      <c r="H2614" s="3" t="s">
        <v>4930</v>
      </c>
      <c r="I2614" s="3" t="s">
        <v>4931</v>
      </c>
      <c r="J2614" s="3" t="s">
        <v>37</v>
      </c>
      <c r="K2614" s="3" t="s">
        <v>23</v>
      </c>
      <c r="L2614" s="3" t="s">
        <v>1127</v>
      </c>
      <c r="M2614" s="3" t="s">
        <v>100</v>
      </c>
      <c r="N2614" s="3">
        <v>76017</v>
      </c>
      <c r="O2614" s="3" t="s">
        <v>101</v>
      </c>
      <c r="P2614" s="3" t="s">
        <v>1552</v>
      </c>
      <c r="Q2614" s="3" t="s">
        <v>42</v>
      </c>
      <c r="R2614" s="3" t="s">
        <v>43</v>
      </c>
      <c r="S2614" s="3" t="s">
        <v>1553</v>
      </c>
      <c r="T2614" s="3">
        <v>2.52</v>
      </c>
      <c r="U2614" s="35" cm="1">
        <f t="array" ref="U2614">INDEX('Pricing Strategy'!$F$4:$F$71,MATCH(1,(Dataset!$O2614='Pricing Strategy'!$B$4:$B$71)*(Dataset!$Q2614='Pricing Strategy'!$C$4:$C$71)*(Dataset!$R2614='Pricing Strategy'!$D$4:$D$71),))</f>
        <v>0.3</v>
      </c>
      <c r="V2614" s="3">
        <f>Dataset!$T2614*(1-Dataset!$U2614)</f>
        <v>1.7639999999999998</v>
      </c>
    </row>
    <row r="2615" spans="1:22" x14ac:dyDescent="0.3">
      <c r="A2615" s="32"/>
      <c r="C2615" s="3">
        <v>2610</v>
      </c>
      <c r="D2615" s="3" t="s">
        <v>5724</v>
      </c>
      <c r="E2615" s="34">
        <v>42333</v>
      </c>
      <c r="F2615" s="34">
        <v>42338</v>
      </c>
      <c r="G2615" s="3" t="s">
        <v>46</v>
      </c>
      <c r="H2615" s="3" t="s">
        <v>4930</v>
      </c>
      <c r="I2615" s="3" t="s">
        <v>4931</v>
      </c>
      <c r="J2615" s="3" t="s">
        <v>37</v>
      </c>
      <c r="K2615" s="3" t="s">
        <v>23</v>
      </c>
      <c r="L2615" s="3" t="s">
        <v>1127</v>
      </c>
      <c r="M2615" s="3" t="s">
        <v>100</v>
      </c>
      <c r="N2615" s="3">
        <v>76017</v>
      </c>
      <c r="O2615" s="3" t="s">
        <v>101</v>
      </c>
      <c r="P2615" s="3" t="s">
        <v>51</v>
      </c>
      <c r="Q2615" s="3" t="s">
        <v>28</v>
      </c>
      <c r="R2615" s="3" t="s">
        <v>52</v>
      </c>
      <c r="S2615" s="3" t="s">
        <v>53</v>
      </c>
      <c r="T2615" s="3">
        <v>1218.7349999999999</v>
      </c>
      <c r="U2615" s="35" cm="1">
        <f t="array" ref="U2615">INDEX('Pricing Strategy'!$F$4:$F$71,MATCH(1,(Dataset!$O2615='Pricing Strategy'!$B$4:$B$71)*(Dataset!$Q2615='Pricing Strategy'!$C$4:$C$71)*(Dataset!$R2615='Pricing Strategy'!$D$4:$D$71),))</f>
        <v>0.35</v>
      </c>
      <c r="V2615" s="3">
        <f>Dataset!$T2615*(1-Dataset!$U2615)</f>
        <v>792.17774999999995</v>
      </c>
    </row>
    <row r="2616" spans="1:22" x14ac:dyDescent="0.3">
      <c r="A2616" s="32"/>
      <c r="C2616" s="3">
        <v>2611</v>
      </c>
      <c r="D2616" s="3" t="s">
        <v>5724</v>
      </c>
      <c r="E2616" s="34">
        <v>42333</v>
      </c>
      <c r="F2616" s="34">
        <v>42338</v>
      </c>
      <c r="G2616" s="3" t="s">
        <v>46</v>
      </c>
      <c r="H2616" s="3" t="s">
        <v>4930</v>
      </c>
      <c r="I2616" s="3" t="s">
        <v>4931</v>
      </c>
      <c r="J2616" s="3" t="s">
        <v>37</v>
      </c>
      <c r="K2616" s="3" t="s">
        <v>23</v>
      </c>
      <c r="L2616" s="3" t="s">
        <v>1127</v>
      </c>
      <c r="M2616" s="3" t="s">
        <v>100</v>
      </c>
      <c r="N2616" s="3">
        <v>76017</v>
      </c>
      <c r="O2616" s="3" t="s">
        <v>101</v>
      </c>
      <c r="P2616" s="3" t="s">
        <v>4982</v>
      </c>
      <c r="Q2616" s="3" t="s">
        <v>42</v>
      </c>
      <c r="R2616" s="3" t="s">
        <v>43</v>
      </c>
      <c r="S2616" s="3" t="s">
        <v>4983</v>
      </c>
      <c r="T2616" s="3">
        <v>5.9039999999999999</v>
      </c>
      <c r="U2616" s="35" cm="1">
        <f t="array" ref="U2616">INDEX('Pricing Strategy'!$F$4:$F$71,MATCH(1,(Dataset!$O2616='Pricing Strategy'!$B$4:$B$71)*(Dataset!$Q2616='Pricing Strategy'!$C$4:$C$71)*(Dataset!$R2616='Pricing Strategy'!$D$4:$D$71),))</f>
        <v>0.3</v>
      </c>
      <c r="V2616" s="3">
        <f>Dataset!$T2616*(1-Dataset!$U2616)</f>
        <v>4.1327999999999996</v>
      </c>
    </row>
    <row r="2617" spans="1:22" x14ac:dyDescent="0.3">
      <c r="A2617" s="32"/>
      <c r="C2617" s="3">
        <v>2612</v>
      </c>
      <c r="D2617" s="3" t="s">
        <v>5724</v>
      </c>
      <c r="E2617" s="34">
        <v>42333</v>
      </c>
      <c r="F2617" s="34">
        <v>42338</v>
      </c>
      <c r="G2617" s="3" t="s">
        <v>46</v>
      </c>
      <c r="H2617" s="3" t="s">
        <v>4930</v>
      </c>
      <c r="I2617" s="3" t="s">
        <v>4931</v>
      </c>
      <c r="J2617" s="3" t="s">
        <v>37</v>
      </c>
      <c r="K2617" s="3" t="s">
        <v>23</v>
      </c>
      <c r="L2617" s="3" t="s">
        <v>1127</v>
      </c>
      <c r="M2617" s="3" t="s">
        <v>100</v>
      </c>
      <c r="N2617" s="3">
        <v>76017</v>
      </c>
      <c r="O2617" s="3" t="s">
        <v>101</v>
      </c>
      <c r="P2617" s="3" t="s">
        <v>3070</v>
      </c>
      <c r="Q2617" s="3" t="s">
        <v>42</v>
      </c>
      <c r="R2617" s="3" t="s">
        <v>86</v>
      </c>
      <c r="S2617" s="3" t="s">
        <v>3071</v>
      </c>
      <c r="T2617" s="3">
        <v>15.696</v>
      </c>
      <c r="U2617" s="35" cm="1">
        <f t="array" ref="U2617">INDEX('Pricing Strategy'!$F$4:$F$71,MATCH(1,(Dataset!$O2617='Pricing Strategy'!$B$4:$B$71)*(Dataset!$Q2617='Pricing Strategy'!$C$4:$C$71)*(Dataset!$R2617='Pricing Strategy'!$D$4:$D$71),))</f>
        <v>0.3</v>
      </c>
      <c r="V2617" s="3">
        <f>Dataset!$T2617*(1-Dataset!$U2617)</f>
        <v>10.9872</v>
      </c>
    </row>
    <row r="2618" spans="1:22" x14ac:dyDescent="0.3">
      <c r="A2618" s="32"/>
      <c r="C2618" s="3">
        <v>2613</v>
      </c>
      <c r="D2618" s="3" t="s">
        <v>5724</v>
      </c>
      <c r="E2618" s="34">
        <v>42333</v>
      </c>
      <c r="F2618" s="34">
        <v>42338</v>
      </c>
      <c r="G2618" s="3" t="s">
        <v>46</v>
      </c>
      <c r="H2618" s="3" t="s">
        <v>4930</v>
      </c>
      <c r="I2618" s="3" t="s">
        <v>4931</v>
      </c>
      <c r="J2618" s="3" t="s">
        <v>37</v>
      </c>
      <c r="K2618" s="3" t="s">
        <v>23</v>
      </c>
      <c r="L2618" s="3" t="s">
        <v>1127</v>
      </c>
      <c r="M2618" s="3" t="s">
        <v>100</v>
      </c>
      <c r="N2618" s="3">
        <v>76017</v>
      </c>
      <c r="O2618" s="3" t="s">
        <v>101</v>
      </c>
      <c r="P2618" s="3" t="s">
        <v>2071</v>
      </c>
      <c r="Q2618" s="3" t="s">
        <v>28</v>
      </c>
      <c r="R2618" s="3" t="s">
        <v>61</v>
      </c>
      <c r="S2618" s="3" t="s">
        <v>2072</v>
      </c>
      <c r="T2618" s="3">
        <v>6.0960000000000001</v>
      </c>
      <c r="U2618" s="35" cm="1">
        <f t="array" ref="U2618">INDEX('Pricing Strategy'!$F$4:$F$71,MATCH(1,(Dataset!$O2618='Pricing Strategy'!$B$4:$B$71)*(Dataset!$Q2618='Pricing Strategy'!$C$4:$C$71)*(Dataset!$R2618='Pricing Strategy'!$D$4:$D$71),))</f>
        <v>0.3</v>
      </c>
      <c r="V2618" s="3">
        <f>Dataset!$T2618*(1-Dataset!$U2618)</f>
        <v>4.2671999999999999</v>
      </c>
    </row>
    <row r="2619" spans="1:22" x14ac:dyDescent="0.3">
      <c r="A2619" s="32"/>
      <c r="C2619" s="3">
        <v>2614</v>
      </c>
      <c r="D2619" s="3" t="s">
        <v>5727</v>
      </c>
      <c r="E2619" s="34">
        <v>42853</v>
      </c>
      <c r="F2619" s="34">
        <v>42860</v>
      </c>
      <c r="G2619" s="3" t="s">
        <v>46</v>
      </c>
      <c r="H2619" s="3" t="s">
        <v>5728</v>
      </c>
      <c r="I2619" s="3" t="s">
        <v>5729</v>
      </c>
      <c r="J2619" s="3" t="s">
        <v>37</v>
      </c>
      <c r="K2619" s="3" t="s">
        <v>23</v>
      </c>
      <c r="L2619" s="3" t="s">
        <v>38</v>
      </c>
      <c r="M2619" s="3" t="s">
        <v>39</v>
      </c>
      <c r="N2619" s="3">
        <v>90045</v>
      </c>
      <c r="O2619" s="3" t="s">
        <v>40</v>
      </c>
      <c r="P2619" s="3" t="s">
        <v>3107</v>
      </c>
      <c r="Q2619" s="3" t="s">
        <v>28</v>
      </c>
      <c r="R2619" s="3" t="s">
        <v>32</v>
      </c>
      <c r="S2619" s="3" t="s">
        <v>3108</v>
      </c>
      <c r="T2619" s="3">
        <v>41.567999999999998</v>
      </c>
      <c r="U2619" s="35" cm="1">
        <f t="array" ref="U2619">INDEX('Pricing Strategy'!$F$4:$F$71,MATCH(1,(Dataset!$O2619='Pricing Strategy'!$B$4:$B$71)*(Dataset!$Q2619='Pricing Strategy'!$C$4:$C$71)*(Dataset!$R2619='Pricing Strategy'!$D$4:$D$71),))</f>
        <v>0.45</v>
      </c>
      <c r="V2619" s="3">
        <f>Dataset!$T2619*(1-Dataset!$U2619)</f>
        <v>22.862400000000001</v>
      </c>
    </row>
    <row r="2620" spans="1:22" x14ac:dyDescent="0.3">
      <c r="A2620" s="32"/>
      <c r="C2620" s="3">
        <v>2615</v>
      </c>
      <c r="D2620" s="3" t="s">
        <v>5730</v>
      </c>
      <c r="E2620" s="34">
        <v>42120</v>
      </c>
      <c r="F2620" s="34">
        <v>42127</v>
      </c>
      <c r="G2620" s="3" t="s">
        <v>46</v>
      </c>
      <c r="H2620" s="3" t="s">
        <v>5731</v>
      </c>
      <c r="I2620" s="3" t="s">
        <v>5732</v>
      </c>
      <c r="J2620" s="3" t="s">
        <v>37</v>
      </c>
      <c r="K2620" s="3" t="s">
        <v>23</v>
      </c>
      <c r="L2620" s="3" t="s">
        <v>38</v>
      </c>
      <c r="M2620" s="3" t="s">
        <v>39</v>
      </c>
      <c r="N2620" s="3">
        <v>90049</v>
      </c>
      <c r="O2620" s="3" t="s">
        <v>40</v>
      </c>
      <c r="P2620" s="3" t="s">
        <v>1463</v>
      </c>
      <c r="Q2620" s="3" t="s">
        <v>28</v>
      </c>
      <c r="R2620" s="3" t="s">
        <v>32</v>
      </c>
      <c r="S2620" s="3" t="s">
        <v>1464</v>
      </c>
      <c r="T2620" s="3">
        <v>230.28</v>
      </c>
      <c r="U2620" s="35" cm="1">
        <f t="array" ref="U2620">INDEX('Pricing Strategy'!$F$4:$F$71,MATCH(1,(Dataset!$O2620='Pricing Strategy'!$B$4:$B$71)*(Dataset!$Q2620='Pricing Strategy'!$C$4:$C$71)*(Dataset!$R2620='Pricing Strategy'!$D$4:$D$71),))</f>
        <v>0.45</v>
      </c>
      <c r="V2620" s="3">
        <f>Dataset!$T2620*(1-Dataset!$U2620)</f>
        <v>126.65400000000001</v>
      </c>
    </row>
    <row r="2621" spans="1:22" x14ac:dyDescent="0.3">
      <c r="A2621" s="32"/>
      <c r="C2621" s="3">
        <v>2616</v>
      </c>
      <c r="D2621" s="3" t="s">
        <v>5730</v>
      </c>
      <c r="E2621" s="34">
        <v>42120</v>
      </c>
      <c r="F2621" s="34">
        <v>42127</v>
      </c>
      <c r="G2621" s="3" t="s">
        <v>46</v>
      </c>
      <c r="H2621" s="3" t="s">
        <v>5731</v>
      </c>
      <c r="I2621" s="3" t="s">
        <v>5732</v>
      </c>
      <c r="J2621" s="3" t="s">
        <v>37</v>
      </c>
      <c r="K2621" s="3" t="s">
        <v>23</v>
      </c>
      <c r="L2621" s="3" t="s">
        <v>38</v>
      </c>
      <c r="M2621" s="3" t="s">
        <v>39</v>
      </c>
      <c r="N2621" s="3">
        <v>90049</v>
      </c>
      <c r="O2621" s="3" t="s">
        <v>40</v>
      </c>
      <c r="P2621" s="3" t="s">
        <v>173</v>
      </c>
      <c r="Q2621" s="3" t="s">
        <v>42</v>
      </c>
      <c r="R2621" s="3" t="s">
        <v>71</v>
      </c>
      <c r="S2621" s="3" t="s">
        <v>174</v>
      </c>
      <c r="T2621" s="3">
        <v>18.288</v>
      </c>
      <c r="U2621" s="35" cm="1">
        <f t="array" ref="U2621">INDEX('Pricing Strategy'!$F$4:$F$71,MATCH(1,(Dataset!$O2621='Pricing Strategy'!$B$4:$B$71)*(Dataset!$Q2621='Pricing Strategy'!$C$4:$C$71)*(Dataset!$R2621='Pricing Strategy'!$D$4:$D$71),))</f>
        <v>0.4</v>
      </c>
      <c r="V2621" s="3">
        <f>Dataset!$T2621*(1-Dataset!$U2621)</f>
        <v>10.972799999999999</v>
      </c>
    </row>
    <row r="2622" spans="1:22" x14ac:dyDescent="0.3">
      <c r="A2622" s="32"/>
      <c r="C2622" s="3">
        <v>2617</v>
      </c>
      <c r="D2622" s="3" t="s">
        <v>5733</v>
      </c>
      <c r="E2622" s="34">
        <v>43191</v>
      </c>
      <c r="F2622" s="34">
        <v>43195</v>
      </c>
      <c r="G2622" s="3" t="s">
        <v>46</v>
      </c>
      <c r="H2622" s="3" t="s">
        <v>2761</v>
      </c>
      <c r="I2622" s="3" t="s">
        <v>2762</v>
      </c>
      <c r="J2622" s="3" t="s">
        <v>22</v>
      </c>
      <c r="K2622" s="3" t="s">
        <v>23</v>
      </c>
      <c r="L2622" s="3" t="s">
        <v>123</v>
      </c>
      <c r="M2622" s="3" t="s">
        <v>39</v>
      </c>
      <c r="N2622" s="3">
        <v>94110</v>
      </c>
      <c r="O2622" s="3" t="s">
        <v>40</v>
      </c>
      <c r="P2622" s="3" t="s">
        <v>5734</v>
      </c>
      <c r="Q2622" s="3" t="s">
        <v>42</v>
      </c>
      <c r="R2622" s="3" t="s">
        <v>43</v>
      </c>
      <c r="S2622" s="3" t="s">
        <v>5735</v>
      </c>
      <c r="T2622" s="3">
        <v>5.78</v>
      </c>
      <c r="U2622" s="35" cm="1">
        <f t="array" ref="U2622">INDEX('Pricing Strategy'!$F$4:$F$71,MATCH(1,(Dataset!$O2622='Pricing Strategy'!$B$4:$B$71)*(Dataset!$Q2622='Pricing Strategy'!$C$4:$C$71)*(Dataset!$R2622='Pricing Strategy'!$D$4:$D$71),))</f>
        <v>0.4</v>
      </c>
      <c r="V2622" s="3">
        <f>Dataset!$T2622*(1-Dataset!$U2622)</f>
        <v>3.468</v>
      </c>
    </row>
    <row r="2623" spans="1:22" x14ac:dyDescent="0.3">
      <c r="A2623" s="32"/>
      <c r="C2623" s="3">
        <v>2618</v>
      </c>
      <c r="D2623" s="3" t="s">
        <v>5733</v>
      </c>
      <c r="E2623" s="34">
        <v>43191</v>
      </c>
      <c r="F2623" s="34">
        <v>43195</v>
      </c>
      <c r="G2623" s="3" t="s">
        <v>46</v>
      </c>
      <c r="H2623" s="3" t="s">
        <v>2761</v>
      </c>
      <c r="I2623" s="3" t="s">
        <v>2762</v>
      </c>
      <c r="J2623" s="3" t="s">
        <v>22</v>
      </c>
      <c r="K2623" s="3" t="s">
        <v>23</v>
      </c>
      <c r="L2623" s="3" t="s">
        <v>123</v>
      </c>
      <c r="M2623" s="3" t="s">
        <v>39</v>
      </c>
      <c r="N2623" s="3">
        <v>94110</v>
      </c>
      <c r="O2623" s="3" t="s">
        <v>40</v>
      </c>
      <c r="P2623" s="3" t="s">
        <v>2617</v>
      </c>
      <c r="Q2623" s="3" t="s">
        <v>42</v>
      </c>
      <c r="R2623" s="3" t="s">
        <v>71</v>
      </c>
      <c r="S2623" s="3" t="s">
        <v>2618</v>
      </c>
      <c r="T2623" s="3">
        <v>121.68</v>
      </c>
      <c r="U2623" s="35" cm="1">
        <f t="array" ref="U2623">INDEX('Pricing Strategy'!$F$4:$F$71,MATCH(1,(Dataset!$O2623='Pricing Strategy'!$B$4:$B$71)*(Dataset!$Q2623='Pricing Strategy'!$C$4:$C$71)*(Dataset!$R2623='Pricing Strategy'!$D$4:$D$71),))</f>
        <v>0.4</v>
      </c>
      <c r="V2623" s="3">
        <f>Dataset!$T2623*(1-Dataset!$U2623)</f>
        <v>73.007999999999996</v>
      </c>
    </row>
    <row r="2624" spans="1:22" x14ac:dyDescent="0.3">
      <c r="A2624" s="32"/>
      <c r="C2624" s="3">
        <v>2619</v>
      </c>
      <c r="D2624" s="3" t="s">
        <v>5736</v>
      </c>
      <c r="E2624" s="34">
        <v>43456</v>
      </c>
      <c r="F2624" s="34">
        <v>43460</v>
      </c>
      <c r="G2624" s="3" t="s">
        <v>46</v>
      </c>
      <c r="H2624" s="3" t="s">
        <v>4092</v>
      </c>
      <c r="I2624" s="3" t="s">
        <v>4093</v>
      </c>
      <c r="J2624" s="3" t="s">
        <v>37</v>
      </c>
      <c r="K2624" s="3" t="s">
        <v>23</v>
      </c>
      <c r="L2624" s="3" t="s">
        <v>664</v>
      </c>
      <c r="M2624" s="3" t="s">
        <v>665</v>
      </c>
      <c r="N2624" s="3">
        <v>88220</v>
      </c>
      <c r="O2624" s="3" t="s">
        <v>40</v>
      </c>
      <c r="P2624" s="3" t="s">
        <v>1507</v>
      </c>
      <c r="Q2624" s="3" t="s">
        <v>42</v>
      </c>
      <c r="R2624" s="3" t="s">
        <v>64</v>
      </c>
      <c r="S2624" s="3" t="s">
        <v>1508</v>
      </c>
      <c r="T2624" s="3">
        <v>4.17</v>
      </c>
      <c r="U2624" s="35" cm="1">
        <f t="array" ref="U2624">INDEX('Pricing Strategy'!$F$4:$F$71,MATCH(1,(Dataset!$O2624='Pricing Strategy'!$B$4:$B$71)*(Dataset!$Q2624='Pricing Strategy'!$C$4:$C$71)*(Dataset!$R2624='Pricing Strategy'!$D$4:$D$71),))</f>
        <v>0.45</v>
      </c>
      <c r="V2624" s="3">
        <f>Dataset!$T2624*(1-Dataset!$U2624)</f>
        <v>2.2935000000000003</v>
      </c>
    </row>
    <row r="2625" spans="1:22" x14ac:dyDescent="0.3">
      <c r="A2625" s="32"/>
      <c r="C2625" s="3">
        <v>2620</v>
      </c>
      <c r="D2625" s="3" t="s">
        <v>5736</v>
      </c>
      <c r="E2625" s="34">
        <v>43456</v>
      </c>
      <c r="F2625" s="34">
        <v>43460</v>
      </c>
      <c r="G2625" s="3" t="s">
        <v>46</v>
      </c>
      <c r="H2625" s="3" t="s">
        <v>4092</v>
      </c>
      <c r="I2625" s="3" t="s">
        <v>4093</v>
      </c>
      <c r="J2625" s="3" t="s">
        <v>37</v>
      </c>
      <c r="K2625" s="3" t="s">
        <v>23</v>
      </c>
      <c r="L2625" s="3" t="s">
        <v>664</v>
      </c>
      <c r="M2625" s="3" t="s">
        <v>665</v>
      </c>
      <c r="N2625" s="3">
        <v>88220</v>
      </c>
      <c r="O2625" s="3" t="s">
        <v>40</v>
      </c>
      <c r="P2625" s="3" t="s">
        <v>4027</v>
      </c>
      <c r="Q2625" s="3" t="s">
        <v>67</v>
      </c>
      <c r="R2625" s="3" t="s">
        <v>68</v>
      </c>
      <c r="S2625" s="3" t="s">
        <v>4028</v>
      </c>
      <c r="T2625" s="3">
        <v>67.040000000000006</v>
      </c>
      <c r="U2625" s="35" cm="1">
        <f t="array" ref="U2625">INDEX('Pricing Strategy'!$F$4:$F$71,MATCH(1,(Dataset!$O2625='Pricing Strategy'!$B$4:$B$71)*(Dataset!$Q2625='Pricing Strategy'!$C$4:$C$71)*(Dataset!$R2625='Pricing Strategy'!$D$4:$D$71),))</f>
        <v>0.4</v>
      </c>
      <c r="V2625" s="3">
        <f>Dataset!$T2625*(1-Dataset!$U2625)</f>
        <v>40.224000000000004</v>
      </c>
    </row>
    <row r="2626" spans="1:22" x14ac:dyDescent="0.3">
      <c r="A2626" s="32"/>
      <c r="C2626" s="3">
        <v>2621</v>
      </c>
      <c r="D2626" s="3" t="s">
        <v>5736</v>
      </c>
      <c r="E2626" s="34">
        <v>43456</v>
      </c>
      <c r="F2626" s="34">
        <v>43460</v>
      </c>
      <c r="G2626" s="3" t="s">
        <v>46</v>
      </c>
      <c r="H2626" s="3" t="s">
        <v>4092</v>
      </c>
      <c r="I2626" s="3" t="s">
        <v>4093</v>
      </c>
      <c r="J2626" s="3" t="s">
        <v>37</v>
      </c>
      <c r="K2626" s="3" t="s">
        <v>23</v>
      </c>
      <c r="L2626" s="3" t="s">
        <v>664</v>
      </c>
      <c r="M2626" s="3" t="s">
        <v>665</v>
      </c>
      <c r="N2626" s="3">
        <v>88220</v>
      </c>
      <c r="O2626" s="3" t="s">
        <v>40</v>
      </c>
      <c r="P2626" s="3" t="s">
        <v>1039</v>
      </c>
      <c r="Q2626" s="3" t="s">
        <v>42</v>
      </c>
      <c r="R2626" s="3" t="s">
        <v>55</v>
      </c>
      <c r="S2626" s="3" t="s">
        <v>1040</v>
      </c>
      <c r="T2626" s="3">
        <v>37.32</v>
      </c>
      <c r="U2626" s="35" cm="1">
        <f t="array" ref="U2626">INDEX('Pricing Strategy'!$F$4:$F$71,MATCH(1,(Dataset!$O2626='Pricing Strategy'!$B$4:$B$71)*(Dataset!$Q2626='Pricing Strategy'!$C$4:$C$71)*(Dataset!$R2626='Pricing Strategy'!$D$4:$D$71),))</f>
        <v>0.5</v>
      </c>
      <c r="V2626" s="3">
        <f>Dataset!$T2626*(1-Dataset!$U2626)</f>
        <v>18.66</v>
      </c>
    </row>
    <row r="2627" spans="1:22" x14ac:dyDescent="0.3">
      <c r="A2627" s="32"/>
      <c r="C2627" s="3">
        <v>2622</v>
      </c>
      <c r="D2627" s="3" t="s">
        <v>5736</v>
      </c>
      <c r="E2627" s="34">
        <v>43456</v>
      </c>
      <c r="F2627" s="34">
        <v>43460</v>
      </c>
      <c r="G2627" s="3" t="s">
        <v>46</v>
      </c>
      <c r="H2627" s="3" t="s">
        <v>4092</v>
      </c>
      <c r="I2627" s="3" t="s">
        <v>4093</v>
      </c>
      <c r="J2627" s="3" t="s">
        <v>37</v>
      </c>
      <c r="K2627" s="3" t="s">
        <v>23</v>
      </c>
      <c r="L2627" s="3" t="s">
        <v>664</v>
      </c>
      <c r="M2627" s="3" t="s">
        <v>665</v>
      </c>
      <c r="N2627" s="3">
        <v>88220</v>
      </c>
      <c r="O2627" s="3" t="s">
        <v>40</v>
      </c>
      <c r="P2627" s="3" t="s">
        <v>3630</v>
      </c>
      <c r="Q2627" s="3" t="s">
        <v>42</v>
      </c>
      <c r="R2627" s="3" t="s">
        <v>43</v>
      </c>
      <c r="S2627" s="3" t="s">
        <v>3631</v>
      </c>
      <c r="T2627" s="3">
        <v>18.45</v>
      </c>
      <c r="U2627" s="35" cm="1">
        <f t="array" ref="U2627">INDEX('Pricing Strategy'!$F$4:$F$71,MATCH(1,(Dataset!$O2627='Pricing Strategy'!$B$4:$B$71)*(Dataset!$Q2627='Pricing Strategy'!$C$4:$C$71)*(Dataset!$R2627='Pricing Strategy'!$D$4:$D$71),))</f>
        <v>0.4</v>
      </c>
      <c r="V2627" s="3">
        <f>Dataset!$T2627*(1-Dataset!$U2627)</f>
        <v>11.069999999999999</v>
      </c>
    </row>
    <row r="2628" spans="1:22" x14ac:dyDescent="0.3">
      <c r="A2628" s="32"/>
      <c r="C2628" s="3">
        <v>2623</v>
      </c>
      <c r="D2628" s="3" t="s">
        <v>5737</v>
      </c>
      <c r="E2628" s="34">
        <v>42341</v>
      </c>
      <c r="F2628" s="34">
        <v>42344</v>
      </c>
      <c r="G2628" s="3" t="s">
        <v>19</v>
      </c>
      <c r="H2628" s="3" t="s">
        <v>5738</v>
      </c>
      <c r="I2628" s="3" t="s">
        <v>5739</v>
      </c>
      <c r="J2628" s="3" t="s">
        <v>37</v>
      </c>
      <c r="K2628" s="3" t="s">
        <v>23</v>
      </c>
      <c r="L2628" s="3" t="s">
        <v>5089</v>
      </c>
      <c r="M2628" s="3" t="s">
        <v>593</v>
      </c>
      <c r="N2628" s="3">
        <v>63116</v>
      </c>
      <c r="O2628" s="3" t="s">
        <v>101</v>
      </c>
      <c r="P2628" s="3" t="s">
        <v>4791</v>
      </c>
      <c r="Q2628" s="3" t="s">
        <v>42</v>
      </c>
      <c r="R2628" s="3" t="s">
        <v>86</v>
      </c>
      <c r="S2628" s="3" t="s">
        <v>4792</v>
      </c>
      <c r="T2628" s="3">
        <v>25.92</v>
      </c>
      <c r="U2628" s="35" cm="1">
        <f t="array" ref="U2628">INDEX('Pricing Strategy'!$F$4:$F$71,MATCH(1,(Dataset!$O2628='Pricing Strategy'!$B$4:$B$71)*(Dataset!$Q2628='Pricing Strategy'!$C$4:$C$71)*(Dataset!$R2628='Pricing Strategy'!$D$4:$D$71),))</f>
        <v>0.3</v>
      </c>
      <c r="V2628" s="3">
        <f>Dataset!$T2628*(1-Dataset!$U2628)</f>
        <v>18.143999999999998</v>
      </c>
    </row>
    <row r="2629" spans="1:22" x14ac:dyDescent="0.3">
      <c r="A2629" s="32"/>
      <c r="C2629" s="3">
        <v>2624</v>
      </c>
      <c r="D2629" s="3" t="s">
        <v>5740</v>
      </c>
      <c r="E2629" s="34">
        <v>43395</v>
      </c>
      <c r="F2629" s="34">
        <v>43397</v>
      </c>
      <c r="G2629" s="3" t="s">
        <v>184</v>
      </c>
      <c r="H2629" s="3" t="s">
        <v>5741</v>
      </c>
      <c r="I2629" s="3" t="s">
        <v>5742</v>
      </c>
      <c r="J2629" s="3" t="s">
        <v>98</v>
      </c>
      <c r="K2629" s="3" t="s">
        <v>23</v>
      </c>
      <c r="L2629" s="3" t="s">
        <v>262</v>
      </c>
      <c r="M2629" s="3" t="s">
        <v>263</v>
      </c>
      <c r="N2629" s="3">
        <v>10024</v>
      </c>
      <c r="O2629" s="3" t="s">
        <v>144</v>
      </c>
      <c r="P2629" s="3" t="s">
        <v>5743</v>
      </c>
      <c r="Q2629" s="3" t="s">
        <v>67</v>
      </c>
      <c r="R2629" s="3" t="s">
        <v>1216</v>
      </c>
      <c r="S2629" s="3" t="s">
        <v>5744</v>
      </c>
      <c r="T2629" s="3">
        <v>11199.968000000001</v>
      </c>
      <c r="U2629" s="35" cm="1">
        <f t="array" ref="U2629">INDEX('Pricing Strategy'!$F$4:$F$71,MATCH(1,(Dataset!$O2629='Pricing Strategy'!$B$4:$B$71)*(Dataset!$Q2629='Pricing Strategy'!$C$4:$C$71)*(Dataset!$R2629='Pricing Strategy'!$D$4:$D$71),))</f>
        <v>0.5</v>
      </c>
      <c r="V2629" s="3">
        <f>Dataset!$T2629*(1-Dataset!$U2629)</f>
        <v>5599.9840000000004</v>
      </c>
    </row>
    <row r="2630" spans="1:22" x14ac:dyDescent="0.3">
      <c r="A2630" s="32"/>
      <c r="C2630" s="3">
        <v>2625</v>
      </c>
      <c r="D2630" s="3" t="s">
        <v>5740</v>
      </c>
      <c r="E2630" s="34">
        <v>43395</v>
      </c>
      <c r="F2630" s="34">
        <v>43397</v>
      </c>
      <c r="G2630" s="3" t="s">
        <v>184</v>
      </c>
      <c r="H2630" s="3" t="s">
        <v>5741</v>
      </c>
      <c r="I2630" s="3" t="s">
        <v>5742</v>
      </c>
      <c r="J2630" s="3" t="s">
        <v>98</v>
      </c>
      <c r="K2630" s="3" t="s">
        <v>23</v>
      </c>
      <c r="L2630" s="3" t="s">
        <v>262</v>
      </c>
      <c r="M2630" s="3" t="s">
        <v>263</v>
      </c>
      <c r="N2630" s="3">
        <v>10024</v>
      </c>
      <c r="O2630" s="3" t="s">
        <v>144</v>
      </c>
      <c r="P2630" s="3" t="s">
        <v>2795</v>
      </c>
      <c r="Q2630" s="3" t="s">
        <v>67</v>
      </c>
      <c r="R2630" s="3" t="s">
        <v>68</v>
      </c>
      <c r="S2630" s="3" t="s">
        <v>2796</v>
      </c>
      <c r="T2630" s="3">
        <v>2399.6</v>
      </c>
      <c r="U2630" s="35" cm="1">
        <f t="array" ref="U2630">INDEX('Pricing Strategy'!$F$4:$F$71,MATCH(1,(Dataset!$O2630='Pricing Strategy'!$B$4:$B$71)*(Dataset!$Q2630='Pricing Strategy'!$C$4:$C$71)*(Dataset!$R2630='Pricing Strategy'!$D$4:$D$71),))</f>
        <v>0.4</v>
      </c>
      <c r="V2630" s="3">
        <f>Dataset!$T2630*(1-Dataset!$U2630)</f>
        <v>1439.76</v>
      </c>
    </row>
    <row r="2631" spans="1:22" x14ac:dyDescent="0.3">
      <c r="A2631" s="32"/>
      <c r="C2631" s="3">
        <v>2626</v>
      </c>
      <c r="D2631" s="3" t="s">
        <v>5740</v>
      </c>
      <c r="E2631" s="34">
        <v>43395</v>
      </c>
      <c r="F2631" s="34">
        <v>43397</v>
      </c>
      <c r="G2631" s="3" t="s">
        <v>184</v>
      </c>
      <c r="H2631" s="3" t="s">
        <v>5741</v>
      </c>
      <c r="I2631" s="3" t="s">
        <v>5742</v>
      </c>
      <c r="J2631" s="3" t="s">
        <v>98</v>
      </c>
      <c r="K2631" s="3" t="s">
        <v>23</v>
      </c>
      <c r="L2631" s="3" t="s">
        <v>262</v>
      </c>
      <c r="M2631" s="3" t="s">
        <v>263</v>
      </c>
      <c r="N2631" s="3">
        <v>10024</v>
      </c>
      <c r="O2631" s="3" t="s">
        <v>144</v>
      </c>
      <c r="P2631" s="3" t="s">
        <v>522</v>
      </c>
      <c r="Q2631" s="3" t="s">
        <v>42</v>
      </c>
      <c r="R2631" s="3" t="s">
        <v>169</v>
      </c>
      <c r="S2631" s="3" t="s">
        <v>523</v>
      </c>
      <c r="T2631" s="3">
        <v>63.9</v>
      </c>
      <c r="U2631" s="35" cm="1">
        <f t="array" ref="U2631">INDEX('Pricing Strategy'!$F$4:$F$71,MATCH(1,(Dataset!$O2631='Pricing Strategy'!$B$4:$B$71)*(Dataset!$Q2631='Pricing Strategy'!$C$4:$C$71)*(Dataset!$R2631='Pricing Strategy'!$D$4:$D$71),))</f>
        <v>0.4</v>
      </c>
      <c r="V2631" s="3">
        <f>Dataset!$T2631*(1-Dataset!$U2631)</f>
        <v>38.339999999999996</v>
      </c>
    </row>
    <row r="2632" spans="1:22" x14ac:dyDescent="0.3">
      <c r="A2632" s="32"/>
      <c r="C2632" s="3">
        <v>2627</v>
      </c>
      <c r="D2632" s="3" t="s">
        <v>5740</v>
      </c>
      <c r="E2632" s="34">
        <v>43395</v>
      </c>
      <c r="F2632" s="34">
        <v>43397</v>
      </c>
      <c r="G2632" s="3" t="s">
        <v>184</v>
      </c>
      <c r="H2632" s="3" t="s">
        <v>5741</v>
      </c>
      <c r="I2632" s="3" t="s">
        <v>5742</v>
      </c>
      <c r="J2632" s="3" t="s">
        <v>98</v>
      </c>
      <c r="K2632" s="3" t="s">
        <v>23</v>
      </c>
      <c r="L2632" s="3" t="s">
        <v>262</v>
      </c>
      <c r="M2632" s="3" t="s">
        <v>263</v>
      </c>
      <c r="N2632" s="3">
        <v>10024</v>
      </c>
      <c r="O2632" s="3" t="s">
        <v>144</v>
      </c>
      <c r="P2632" s="3" t="s">
        <v>1979</v>
      </c>
      <c r="Q2632" s="3" t="s">
        <v>67</v>
      </c>
      <c r="R2632" s="3" t="s">
        <v>68</v>
      </c>
      <c r="S2632" s="3" t="s">
        <v>1980</v>
      </c>
      <c r="T2632" s="3">
        <v>52.99</v>
      </c>
      <c r="U2632" s="35" cm="1">
        <f t="array" ref="U2632">INDEX('Pricing Strategy'!$F$4:$F$71,MATCH(1,(Dataset!$O2632='Pricing Strategy'!$B$4:$B$71)*(Dataset!$Q2632='Pricing Strategy'!$C$4:$C$71)*(Dataset!$R2632='Pricing Strategy'!$D$4:$D$71),))</f>
        <v>0.4</v>
      </c>
      <c r="V2632" s="3">
        <f>Dataset!$T2632*(1-Dataset!$U2632)</f>
        <v>31.794</v>
      </c>
    </row>
    <row r="2633" spans="1:22" x14ac:dyDescent="0.3">
      <c r="A2633" s="32"/>
      <c r="C2633" s="3">
        <v>2628</v>
      </c>
      <c r="D2633" s="3" t="s">
        <v>5745</v>
      </c>
      <c r="E2633" s="34">
        <v>43417</v>
      </c>
      <c r="F2633" s="34">
        <v>43419</v>
      </c>
      <c r="G2633" s="3" t="s">
        <v>184</v>
      </c>
      <c r="H2633" s="3" t="s">
        <v>979</v>
      </c>
      <c r="I2633" s="3" t="s">
        <v>980</v>
      </c>
      <c r="J2633" s="3" t="s">
        <v>37</v>
      </c>
      <c r="K2633" s="3" t="s">
        <v>23</v>
      </c>
      <c r="L2633" s="3" t="s">
        <v>314</v>
      </c>
      <c r="M2633" s="3" t="s">
        <v>494</v>
      </c>
      <c r="N2633" s="3">
        <v>45503</v>
      </c>
      <c r="O2633" s="3" t="s">
        <v>144</v>
      </c>
      <c r="P2633" s="3" t="s">
        <v>1752</v>
      </c>
      <c r="Q2633" s="3" t="s">
        <v>67</v>
      </c>
      <c r="R2633" s="3" t="s">
        <v>157</v>
      </c>
      <c r="S2633" s="3" t="s">
        <v>1753</v>
      </c>
      <c r="T2633" s="3">
        <v>60.863999999999997</v>
      </c>
      <c r="U2633" s="35" cm="1">
        <f t="array" ref="U2633">INDEX('Pricing Strategy'!$F$4:$F$71,MATCH(1,(Dataset!$O2633='Pricing Strategy'!$B$4:$B$71)*(Dataset!$Q2633='Pricing Strategy'!$C$4:$C$71)*(Dataset!$R2633='Pricing Strategy'!$D$4:$D$71),))</f>
        <v>0.45</v>
      </c>
      <c r="V2633" s="3">
        <f>Dataset!$T2633*(1-Dataset!$U2633)</f>
        <v>33.475200000000001</v>
      </c>
    </row>
    <row r="2634" spans="1:22" x14ac:dyDescent="0.3">
      <c r="A2634" s="32"/>
      <c r="C2634" s="3">
        <v>2629</v>
      </c>
      <c r="D2634" s="3" t="s">
        <v>5745</v>
      </c>
      <c r="E2634" s="34">
        <v>43417</v>
      </c>
      <c r="F2634" s="34">
        <v>43419</v>
      </c>
      <c r="G2634" s="3" t="s">
        <v>184</v>
      </c>
      <c r="H2634" s="3" t="s">
        <v>979</v>
      </c>
      <c r="I2634" s="3" t="s">
        <v>980</v>
      </c>
      <c r="J2634" s="3" t="s">
        <v>37</v>
      </c>
      <c r="K2634" s="3" t="s">
        <v>23</v>
      </c>
      <c r="L2634" s="3" t="s">
        <v>314</v>
      </c>
      <c r="M2634" s="3" t="s">
        <v>494</v>
      </c>
      <c r="N2634" s="3">
        <v>45503</v>
      </c>
      <c r="O2634" s="3" t="s">
        <v>144</v>
      </c>
      <c r="P2634" s="3" t="s">
        <v>5746</v>
      </c>
      <c r="Q2634" s="3" t="s">
        <v>67</v>
      </c>
      <c r="R2634" s="3" t="s">
        <v>680</v>
      </c>
      <c r="S2634" s="3" t="s">
        <v>5747</v>
      </c>
      <c r="T2634" s="3">
        <v>652.995</v>
      </c>
      <c r="U2634" s="35" cm="1">
        <f t="array" ref="U2634">INDEX('Pricing Strategy'!$F$4:$F$71,MATCH(1,(Dataset!$O2634='Pricing Strategy'!$B$4:$B$71)*(Dataset!$Q2634='Pricing Strategy'!$C$4:$C$71)*(Dataset!$R2634='Pricing Strategy'!$D$4:$D$71),))</f>
        <v>0.45</v>
      </c>
      <c r="V2634" s="3">
        <f>Dataset!$T2634*(1-Dataset!$U2634)</f>
        <v>359.14725000000004</v>
      </c>
    </row>
    <row r="2635" spans="1:22" x14ac:dyDescent="0.3">
      <c r="A2635" s="32"/>
      <c r="C2635" s="3">
        <v>2630</v>
      </c>
      <c r="D2635" s="3" t="s">
        <v>5745</v>
      </c>
      <c r="E2635" s="34">
        <v>43417</v>
      </c>
      <c r="F2635" s="34">
        <v>43419</v>
      </c>
      <c r="G2635" s="3" t="s">
        <v>184</v>
      </c>
      <c r="H2635" s="3" t="s">
        <v>979</v>
      </c>
      <c r="I2635" s="3" t="s">
        <v>980</v>
      </c>
      <c r="J2635" s="3" t="s">
        <v>37</v>
      </c>
      <c r="K2635" s="3" t="s">
        <v>23</v>
      </c>
      <c r="L2635" s="3" t="s">
        <v>314</v>
      </c>
      <c r="M2635" s="3" t="s">
        <v>494</v>
      </c>
      <c r="N2635" s="3">
        <v>45503</v>
      </c>
      <c r="O2635" s="3" t="s">
        <v>144</v>
      </c>
      <c r="P2635" s="3" t="s">
        <v>5748</v>
      </c>
      <c r="Q2635" s="3" t="s">
        <v>42</v>
      </c>
      <c r="R2635" s="3" t="s">
        <v>71</v>
      </c>
      <c r="S2635" s="3" t="s">
        <v>5749</v>
      </c>
      <c r="T2635" s="3">
        <v>11.22</v>
      </c>
      <c r="U2635" s="35" cm="1">
        <f t="array" ref="U2635">INDEX('Pricing Strategy'!$F$4:$F$71,MATCH(1,(Dataset!$O2635='Pricing Strategy'!$B$4:$B$71)*(Dataset!$Q2635='Pricing Strategy'!$C$4:$C$71)*(Dataset!$R2635='Pricing Strategy'!$D$4:$D$71),))</f>
        <v>0.4</v>
      </c>
      <c r="V2635" s="3">
        <f>Dataset!$T2635*(1-Dataset!$U2635)</f>
        <v>6.7320000000000002</v>
      </c>
    </row>
    <row r="2636" spans="1:22" x14ac:dyDescent="0.3">
      <c r="A2636" s="32"/>
      <c r="C2636" s="3">
        <v>2631</v>
      </c>
      <c r="D2636" s="3" t="s">
        <v>5750</v>
      </c>
      <c r="E2636" s="34">
        <v>42623</v>
      </c>
      <c r="F2636" s="34">
        <v>42628</v>
      </c>
      <c r="G2636" s="3" t="s">
        <v>46</v>
      </c>
      <c r="H2636" s="3" t="s">
        <v>4132</v>
      </c>
      <c r="I2636" s="3" t="s">
        <v>4133</v>
      </c>
      <c r="J2636" s="3" t="s">
        <v>22</v>
      </c>
      <c r="K2636" s="3" t="s">
        <v>23</v>
      </c>
      <c r="L2636" s="3" t="s">
        <v>4554</v>
      </c>
      <c r="M2636" s="3" t="s">
        <v>646</v>
      </c>
      <c r="N2636" s="3">
        <v>74133</v>
      </c>
      <c r="O2636" s="3" t="s">
        <v>101</v>
      </c>
      <c r="P2636" s="3" t="s">
        <v>4948</v>
      </c>
      <c r="Q2636" s="3" t="s">
        <v>42</v>
      </c>
      <c r="R2636" s="3" t="s">
        <v>86</v>
      </c>
      <c r="S2636" s="3" t="s">
        <v>4949</v>
      </c>
      <c r="T2636" s="3">
        <v>14.94</v>
      </c>
      <c r="U2636" s="35" cm="1">
        <f t="array" ref="U2636">INDEX('Pricing Strategy'!$F$4:$F$71,MATCH(1,(Dataset!$O2636='Pricing Strategy'!$B$4:$B$71)*(Dataset!$Q2636='Pricing Strategy'!$C$4:$C$71)*(Dataset!$R2636='Pricing Strategy'!$D$4:$D$71),))</f>
        <v>0.3</v>
      </c>
      <c r="V2636" s="3">
        <f>Dataset!$T2636*(1-Dataset!$U2636)</f>
        <v>10.457999999999998</v>
      </c>
    </row>
    <row r="2637" spans="1:22" x14ac:dyDescent="0.3">
      <c r="A2637" s="32"/>
      <c r="C2637" s="3">
        <v>2632</v>
      </c>
      <c r="D2637" s="3" t="s">
        <v>5751</v>
      </c>
      <c r="E2637" s="34">
        <v>43235</v>
      </c>
      <c r="F2637" s="34">
        <v>43240</v>
      </c>
      <c r="G2637" s="3" t="s">
        <v>46</v>
      </c>
      <c r="H2637" s="3" t="s">
        <v>5752</v>
      </c>
      <c r="I2637" s="3" t="s">
        <v>5753</v>
      </c>
      <c r="J2637" s="3" t="s">
        <v>22</v>
      </c>
      <c r="K2637" s="3" t="s">
        <v>23</v>
      </c>
      <c r="L2637" s="3" t="s">
        <v>91</v>
      </c>
      <c r="M2637" s="3" t="s">
        <v>92</v>
      </c>
      <c r="N2637" s="3">
        <v>98103</v>
      </c>
      <c r="O2637" s="3" t="s">
        <v>40</v>
      </c>
      <c r="P2637" s="3" t="s">
        <v>3468</v>
      </c>
      <c r="Q2637" s="3" t="s">
        <v>28</v>
      </c>
      <c r="R2637" s="3" t="s">
        <v>61</v>
      </c>
      <c r="S2637" s="3" t="s">
        <v>3469</v>
      </c>
      <c r="T2637" s="3">
        <v>39.96</v>
      </c>
      <c r="U2637" s="35" cm="1">
        <f t="array" ref="U2637">INDEX('Pricing Strategy'!$F$4:$F$71,MATCH(1,(Dataset!$O2637='Pricing Strategy'!$B$4:$B$71)*(Dataset!$Q2637='Pricing Strategy'!$C$4:$C$71)*(Dataset!$R2637='Pricing Strategy'!$D$4:$D$71),))</f>
        <v>0.4</v>
      </c>
      <c r="V2637" s="3">
        <f>Dataset!$T2637*(1-Dataset!$U2637)</f>
        <v>23.975999999999999</v>
      </c>
    </row>
    <row r="2638" spans="1:22" x14ac:dyDescent="0.3">
      <c r="A2638" s="32"/>
      <c r="C2638" s="3">
        <v>2633</v>
      </c>
      <c r="D2638" s="3" t="s">
        <v>5751</v>
      </c>
      <c r="E2638" s="34">
        <v>43235</v>
      </c>
      <c r="F2638" s="34">
        <v>43240</v>
      </c>
      <c r="G2638" s="3" t="s">
        <v>46</v>
      </c>
      <c r="H2638" s="3" t="s">
        <v>5752</v>
      </c>
      <c r="I2638" s="3" t="s">
        <v>5753</v>
      </c>
      <c r="J2638" s="3" t="s">
        <v>22</v>
      </c>
      <c r="K2638" s="3" t="s">
        <v>23</v>
      </c>
      <c r="L2638" s="3" t="s">
        <v>91</v>
      </c>
      <c r="M2638" s="3" t="s">
        <v>92</v>
      </c>
      <c r="N2638" s="3">
        <v>98103</v>
      </c>
      <c r="O2638" s="3" t="s">
        <v>40</v>
      </c>
      <c r="P2638" s="3" t="s">
        <v>5754</v>
      </c>
      <c r="Q2638" s="3" t="s">
        <v>28</v>
      </c>
      <c r="R2638" s="3" t="s">
        <v>32</v>
      </c>
      <c r="S2638" s="3" t="s">
        <v>5755</v>
      </c>
      <c r="T2638" s="3">
        <v>42.624000000000002</v>
      </c>
      <c r="U2638" s="35" cm="1">
        <f t="array" ref="U2638">INDEX('Pricing Strategy'!$F$4:$F$71,MATCH(1,(Dataset!$O2638='Pricing Strategy'!$B$4:$B$71)*(Dataset!$Q2638='Pricing Strategy'!$C$4:$C$71)*(Dataset!$R2638='Pricing Strategy'!$D$4:$D$71),))</f>
        <v>0.45</v>
      </c>
      <c r="V2638" s="3">
        <f>Dataset!$T2638*(1-Dataset!$U2638)</f>
        <v>23.443200000000004</v>
      </c>
    </row>
    <row r="2639" spans="1:22" x14ac:dyDescent="0.3">
      <c r="A2639" s="32"/>
      <c r="C2639" s="3">
        <v>2634</v>
      </c>
      <c r="D2639" s="3" t="s">
        <v>5751</v>
      </c>
      <c r="E2639" s="34">
        <v>43235</v>
      </c>
      <c r="F2639" s="34">
        <v>43240</v>
      </c>
      <c r="G2639" s="3" t="s">
        <v>46</v>
      </c>
      <c r="H2639" s="3" t="s">
        <v>5752</v>
      </c>
      <c r="I2639" s="3" t="s">
        <v>5753</v>
      </c>
      <c r="J2639" s="3" t="s">
        <v>22</v>
      </c>
      <c r="K2639" s="3" t="s">
        <v>23</v>
      </c>
      <c r="L2639" s="3" t="s">
        <v>91</v>
      </c>
      <c r="M2639" s="3" t="s">
        <v>92</v>
      </c>
      <c r="N2639" s="3">
        <v>98103</v>
      </c>
      <c r="O2639" s="3" t="s">
        <v>40</v>
      </c>
      <c r="P2639" s="3" t="s">
        <v>684</v>
      </c>
      <c r="Q2639" s="3" t="s">
        <v>28</v>
      </c>
      <c r="R2639" s="3" t="s">
        <v>32</v>
      </c>
      <c r="S2639" s="3" t="s">
        <v>685</v>
      </c>
      <c r="T2639" s="3">
        <v>220.96</v>
      </c>
      <c r="U2639" s="35" cm="1">
        <f t="array" ref="U2639">INDEX('Pricing Strategy'!$F$4:$F$71,MATCH(1,(Dataset!$O2639='Pricing Strategy'!$B$4:$B$71)*(Dataset!$Q2639='Pricing Strategy'!$C$4:$C$71)*(Dataset!$R2639='Pricing Strategy'!$D$4:$D$71),))</f>
        <v>0.45</v>
      </c>
      <c r="V2639" s="3">
        <f>Dataset!$T2639*(1-Dataset!$U2639)</f>
        <v>121.52800000000002</v>
      </c>
    </row>
    <row r="2640" spans="1:22" x14ac:dyDescent="0.3">
      <c r="A2640" s="32"/>
      <c r="C2640" s="3">
        <v>2635</v>
      </c>
      <c r="D2640" s="3" t="s">
        <v>5756</v>
      </c>
      <c r="E2640" s="34">
        <v>42556</v>
      </c>
      <c r="F2640" s="34">
        <v>42561</v>
      </c>
      <c r="G2640" s="3" t="s">
        <v>19</v>
      </c>
      <c r="H2640" s="3" t="s">
        <v>4617</v>
      </c>
      <c r="I2640" s="3" t="s">
        <v>4618</v>
      </c>
      <c r="J2640" s="3" t="s">
        <v>37</v>
      </c>
      <c r="K2640" s="3" t="s">
        <v>23</v>
      </c>
      <c r="L2640" s="3" t="s">
        <v>1708</v>
      </c>
      <c r="M2640" s="3" t="s">
        <v>84</v>
      </c>
      <c r="N2640" s="3">
        <v>28314</v>
      </c>
      <c r="O2640" s="3" t="s">
        <v>26</v>
      </c>
      <c r="P2640" s="3" t="s">
        <v>5757</v>
      </c>
      <c r="Q2640" s="3" t="s">
        <v>28</v>
      </c>
      <c r="R2640" s="3" t="s">
        <v>61</v>
      </c>
      <c r="S2640" s="3" t="s">
        <v>5758</v>
      </c>
      <c r="T2640" s="3">
        <v>4.9279999999999999</v>
      </c>
      <c r="U2640" s="35" cm="1">
        <f t="array" ref="U2640">INDEX('Pricing Strategy'!$F$4:$F$71,MATCH(1,(Dataset!$O2640='Pricing Strategy'!$B$4:$B$71)*(Dataset!$Q2640='Pricing Strategy'!$C$4:$C$71)*(Dataset!$R2640='Pricing Strategy'!$D$4:$D$71),))</f>
        <v>0.25</v>
      </c>
      <c r="V2640" s="3">
        <f>Dataset!$T2640*(1-Dataset!$U2640)</f>
        <v>3.6959999999999997</v>
      </c>
    </row>
    <row r="2641" spans="1:22" x14ac:dyDescent="0.3">
      <c r="A2641" s="32"/>
      <c r="C2641" s="3">
        <v>2636</v>
      </c>
      <c r="D2641" s="3" t="s">
        <v>5756</v>
      </c>
      <c r="E2641" s="34">
        <v>42556</v>
      </c>
      <c r="F2641" s="34">
        <v>42561</v>
      </c>
      <c r="G2641" s="3" t="s">
        <v>19</v>
      </c>
      <c r="H2641" s="3" t="s">
        <v>4617</v>
      </c>
      <c r="I2641" s="3" t="s">
        <v>4618</v>
      </c>
      <c r="J2641" s="3" t="s">
        <v>37</v>
      </c>
      <c r="K2641" s="3" t="s">
        <v>23</v>
      </c>
      <c r="L2641" s="3" t="s">
        <v>1708</v>
      </c>
      <c r="M2641" s="3" t="s">
        <v>84</v>
      </c>
      <c r="N2641" s="3">
        <v>28314</v>
      </c>
      <c r="O2641" s="3" t="s">
        <v>26</v>
      </c>
      <c r="P2641" s="3" t="s">
        <v>2108</v>
      </c>
      <c r="Q2641" s="3" t="s">
        <v>42</v>
      </c>
      <c r="R2641" s="3" t="s">
        <v>71</v>
      </c>
      <c r="S2641" s="3" t="s">
        <v>2109</v>
      </c>
      <c r="T2641" s="3">
        <v>7.23</v>
      </c>
      <c r="U2641" s="35" cm="1">
        <f t="array" ref="U2641">INDEX('Pricing Strategy'!$F$4:$F$71,MATCH(1,(Dataset!$O2641='Pricing Strategy'!$B$4:$B$71)*(Dataset!$Q2641='Pricing Strategy'!$C$4:$C$71)*(Dataset!$R2641='Pricing Strategy'!$D$4:$D$71),))</f>
        <v>0.25</v>
      </c>
      <c r="V2641" s="3">
        <f>Dataset!$T2641*(1-Dataset!$U2641)</f>
        <v>5.4225000000000003</v>
      </c>
    </row>
    <row r="2642" spans="1:22" x14ac:dyDescent="0.3">
      <c r="A2642" s="32"/>
      <c r="C2642" s="3">
        <v>2637</v>
      </c>
      <c r="D2642" s="3" t="s">
        <v>5759</v>
      </c>
      <c r="E2642" s="34">
        <v>42597</v>
      </c>
      <c r="F2642" s="34">
        <v>42601</v>
      </c>
      <c r="G2642" s="3" t="s">
        <v>46</v>
      </c>
      <c r="H2642" s="3" t="s">
        <v>5760</v>
      </c>
      <c r="I2642" s="3" t="s">
        <v>5761</v>
      </c>
      <c r="J2642" s="3" t="s">
        <v>37</v>
      </c>
      <c r="K2642" s="3" t="s">
        <v>23</v>
      </c>
      <c r="L2642" s="3" t="s">
        <v>38</v>
      </c>
      <c r="M2642" s="3" t="s">
        <v>39</v>
      </c>
      <c r="N2642" s="3">
        <v>90045</v>
      </c>
      <c r="O2642" s="3" t="s">
        <v>40</v>
      </c>
      <c r="P2642" s="3" t="s">
        <v>3003</v>
      </c>
      <c r="Q2642" s="3" t="s">
        <v>42</v>
      </c>
      <c r="R2642" s="3" t="s">
        <v>55</v>
      </c>
      <c r="S2642" s="3" t="s">
        <v>3004</v>
      </c>
      <c r="T2642" s="3">
        <v>323.10000000000002</v>
      </c>
      <c r="U2642" s="35" cm="1">
        <f t="array" ref="U2642">INDEX('Pricing Strategy'!$F$4:$F$71,MATCH(1,(Dataset!$O2642='Pricing Strategy'!$B$4:$B$71)*(Dataset!$Q2642='Pricing Strategy'!$C$4:$C$71)*(Dataset!$R2642='Pricing Strategy'!$D$4:$D$71),))</f>
        <v>0.5</v>
      </c>
      <c r="V2642" s="3">
        <f>Dataset!$T2642*(1-Dataset!$U2642)</f>
        <v>161.55000000000001</v>
      </c>
    </row>
    <row r="2643" spans="1:22" x14ac:dyDescent="0.3">
      <c r="A2643" s="32"/>
      <c r="C2643" s="3">
        <v>2638</v>
      </c>
      <c r="D2643" s="3" t="s">
        <v>5762</v>
      </c>
      <c r="E2643" s="34">
        <v>43263</v>
      </c>
      <c r="F2643" s="34">
        <v>43269</v>
      </c>
      <c r="G2643" s="3" t="s">
        <v>46</v>
      </c>
      <c r="H2643" s="3" t="s">
        <v>5763</v>
      </c>
      <c r="I2643" s="3" t="s">
        <v>5764</v>
      </c>
      <c r="J2643" s="3" t="s">
        <v>22</v>
      </c>
      <c r="K2643" s="3" t="s">
        <v>23</v>
      </c>
      <c r="L2643" s="3" t="s">
        <v>262</v>
      </c>
      <c r="M2643" s="3" t="s">
        <v>263</v>
      </c>
      <c r="N2643" s="3">
        <v>10035</v>
      </c>
      <c r="O2643" s="3" t="s">
        <v>144</v>
      </c>
      <c r="P2643" s="3" t="s">
        <v>5765</v>
      </c>
      <c r="Q2643" s="3" t="s">
        <v>42</v>
      </c>
      <c r="R2643" s="3" t="s">
        <v>86</v>
      </c>
      <c r="S2643" s="3" t="s">
        <v>5766</v>
      </c>
      <c r="T2643" s="3">
        <v>19.04</v>
      </c>
      <c r="U2643" s="35" cm="1">
        <f t="array" ref="U2643">INDEX('Pricing Strategy'!$F$4:$F$71,MATCH(1,(Dataset!$O2643='Pricing Strategy'!$B$4:$B$71)*(Dataset!$Q2643='Pricing Strategy'!$C$4:$C$71)*(Dataset!$R2643='Pricing Strategy'!$D$4:$D$71),))</f>
        <v>0.4</v>
      </c>
      <c r="V2643" s="3">
        <f>Dataset!$T2643*(1-Dataset!$U2643)</f>
        <v>11.423999999999999</v>
      </c>
    </row>
    <row r="2644" spans="1:22" x14ac:dyDescent="0.3">
      <c r="A2644" s="32"/>
      <c r="C2644" s="3">
        <v>2639</v>
      </c>
      <c r="D2644" s="3" t="s">
        <v>5762</v>
      </c>
      <c r="E2644" s="34">
        <v>43263</v>
      </c>
      <c r="F2644" s="34">
        <v>43269</v>
      </c>
      <c r="G2644" s="3" t="s">
        <v>46</v>
      </c>
      <c r="H2644" s="3" t="s">
        <v>5763</v>
      </c>
      <c r="I2644" s="3" t="s">
        <v>5764</v>
      </c>
      <c r="J2644" s="3" t="s">
        <v>22</v>
      </c>
      <c r="K2644" s="3" t="s">
        <v>23</v>
      </c>
      <c r="L2644" s="3" t="s">
        <v>262</v>
      </c>
      <c r="M2644" s="3" t="s">
        <v>263</v>
      </c>
      <c r="N2644" s="3">
        <v>10035</v>
      </c>
      <c r="O2644" s="3" t="s">
        <v>144</v>
      </c>
      <c r="P2644" s="3" t="s">
        <v>2020</v>
      </c>
      <c r="Q2644" s="3" t="s">
        <v>42</v>
      </c>
      <c r="R2644" s="3" t="s">
        <v>71</v>
      </c>
      <c r="S2644" s="3" t="s">
        <v>2021</v>
      </c>
      <c r="T2644" s="3">
        <v>13.128</v>
      </c>
      <c r="U2644" s="35" cm="1">
        <f t="array" ref="U2644">INDEX('Pricing Strategy'!$F$4:$F$71,MATCH(1,(Dataset!$O2644='Pricing Strategy'!$B$4:$B$71)*(Dataset!$Q2644='Pricing Strategy'!$C$4:$C$71)*(Dataset!$R2644='Pricing Strategy'!$D$4:$D$71),))</f>
        <v>0.4</v>
      </c>
      <c r="V2644" s="3">
        <f>Dataset!$T2644*(1-Dataset!$U2644)</f>
        <v>7.8767999999999994</v>
      </c>
    </row>
    <row r="2645" spans="1:22" x14ac:dyDescent="0.3">
      <c r="A2645" s="32"/>
      <c r="C2645" s="3">
        <v>2640</v>
      </c>
      <c r="D2645" s="3" t="s">
        <v>5762</v>
      </c>
      <c r="E2645" s="34">
        <v>43263</v>
      </c>
      <c r="F2645" s="34">
        <v>43269</v>
      </c>
      <c r="G2645" s="3" t="s">
        <v>46</v>
      </c>
      <c r="H2645" s="3" t="s">
        <v>5763</v>
      </c>
      <c r="I2645" s="3" t="s">
        <v>5764</v>
      </c>
      <c r="J2645" s="3" t="s">
        <v>22</v>
      </c>
      <c r="K2645" s="3" t="s">
        <v>23</v>
      </c>
      <c r="L2645" s="3" t="s">
        <v>262</v>
      </c>
      <c r="M2645" s="3" t="s">
        <v>263</v>
      </c>
      <c r="N2645" s="3">
        <v>10035</v>
      </c>
      <c r="O2645" s="3" t="s">
        <v>144</v>
      </c>
      <c r="P2645" s="3" t="s">
        <v>5767</v>
      </c>
      <c r="Q2645" s="3" t="s">
        <v>42</v>
      </c>
      <c r="R2645" s="3" t="s">
        <v>64</v>
      </c>
      <c r="S2645" s="3" t="s">
        <v>5768</v>
      </c>
      <c r="T2645" s="3">
        <v>64.14</v>
      </c>
      <c r="U2645" s="35" cm="1">
        <f t="array" ref="U2645">INDEX('Pricing Strategy'!$F$4:$F$71,MATCH(1,(Dataset!$O2645='Pricing Strategy'!$B$4:$B$71)*(Dataset!$Q2645='Pricing Strategy'!$C$4:$C$71)*(Dataset!$R2645='Pricing Strategy'!$D$4:$D$71),))</f>
        <v>0.45</v>
      </c>
      <c r="V2645" s="3">
        <f>Dataset!$T2645*(1-Dataset!$U2645)</f>
        <v>35.277000000000001</v>
      </c>
    </row>
    <row r="2646" spans="1:22" x14ac:dyDescent="0.3">
      <c r="A2646" s="32"/>
      <c r="C2646" s="3">
        <v>2641</v>
      </c>
      <c r="D2646" s="3" t="s">
        <v>5762</v>
      </c>
      <c r="E2646" s="34">
        <v>43263</v>
      </c>
      <c r="F2646" s="34">
        <v>43269</v>
      </c>
      <c r="G2646" s="3" t="s">
        <v>46</v>
      </c>
      <c r="H2646" s="3" t="s">
        <v>5763</v>
      </c>
      <c r="I2646" s="3" t="s">
        <v>5764</v>
      </c>
      <c r="J2646" s="3" t="s">
        <v>22</v>
      </c>
      <c r="K2646" s="3" t="s">
        <v>23</v>
      </c>
      <c r="L2646" s="3" t="s">
        <v>262</v>
      </c>
      <c r="M2646" s="3" t="s">
        <v>263</v>
      </c>
      <c r="N2646" s="3">
        <v>10035</v>
      </c>
      <c r="O2646" s="3" t="s">
        <v>144</v>
      </c>
      <c r="P2646" s="3" t="s">
        <v>1809</v>
      </c>
      <c r="Q2646" s="3" t="s">
        <v>28</v>
      </c>
      <c r="R2646" s="3" t="s">
        <v>32</v>
      </c>
      <c r="S2646" s="3" t="s">
        <v>1810</v>
      </c>
      <c r="T2646" s="3">
        <v>858.24</v>
      </c>
      <c r="U2646" s="35" cm="1">
        <f t="array" ref="U2646">INDEX('Pricing Strategy'!$F$4:$F$71,MATCH(1,(Dataset!$O2646='Pricing Strategy'!$B$4:$B$71)*(Dataset!$Q2646='Pricing Strategy'!$C$4:$C$71)*(Dataset!$R2646='Pricing Strategy'!$D$4:$D$71),))</f>
        <v>0.45</v>
      </c>
      <c r="V2646" s="3">
        <f>Dataset!$T2646*(1-Dataset!$U2646)</f>
        <v>472.03200000000004</v>
      </c>
    </row>
    <row r="2647" spans="1:22" x14ac:dyDescent="0.3">
      <c r="A2647" s="32"/>
      <c r="C2647" s="3">
        <v>2642</v>
      </c>
      <c r="D2647" s="3" t="s">
        <v>5769</v>
      </c>
      <c r="E2647" s="34">
        <v>42420</v>
      </c>
      <c r="F2647" s="34">
        <v>42425</v>
      </c>
      <c r="G2647" s="3" t="s">
        <v>46</v>
      </c>
      <c r="H2647" s="3" t="s">
        <v>1853</v>
      </c>
      <c r="I2647" s="3" t="s">
        <v>1854</v>
      </c>
      <c r="J2647" s="3" t="s">
        <v>22</v>
      </c>
      <c r="K2647" s="3" t="s">
        <v>23</v>
      </c>
      <c r="L2647" s="3" t="s">
        <v>5770</v>
      </c>
      <c r="M2647" s="3" t="s">
        <v>1709</v>
      </c>
      <c r="N2647" s="3">
        <v>71901</v>
      </c>
      <c r="O2647" s="3" t="s">
        <v>26</v>
      </c>
      <c r="P2647" s="3" t="s">
        <v>2742</v>
      </c>
      <c r="Q2647" s="3" t="s">
        <v>67</v>
      </c>
      <c r="R2647" s="3" t="s">
        <v>157</v>
      </c>
      <c r="S2647" s="3" t="s">
        <v>2743</v>
      </c>
      <c r="T2647" s="3">
        <v>29.99</v>
      </c>
      <c r="U2647" s="35" cm="1">
        <f t="array" ref="U2647">INDEX('Pricing Strategy'!$F$4:$F$71,MATCH(1,(Dataset!$O2647='Pricing Strategy'!$B$4:$B$71)*(Dataset!$Q2647='Pricing Strategy'!$C$4:$C$71)*(Dataset!$R2647='Pricing Strategy'!$D$4:$D$71),))</f>
        <v>0.3</v>
      </c>
      <c r="V2647" s="3">
        <f>Dataset!$T2647*(1-Dataset!$U2647)</f>
        <v>20.992999999999999</v>
      </c>
    </row>
    <row r="2648" spans="1:22" x14ac:dyDescent="0.3">
      <c r="A2648" s="32"/>
      <c r="C2648" s="3">
        <v>2643</v>
      </c>
      <c r="D2648" s="3" t="s">
        <v>5771</v>
      </c>
      <c r="E2648" s="34">
        <v>43098</v>
      </c>
      <c r="F2648" s="34">
        <v>43099</v>
      </c>
      <c r="G2648" s="3" t="s">
        <v>184</v>
      </c>
      <c r="H2648" s="3" t="s">
        <v>4961</v>
      </c>
      <c r="I2648" s="3" t="s">
        <v>4962</v>
      </c>
      <c r="J2648" s="3" t="s">
        <v>22</v>
      </c>
      <c r="K2648" s="3" t="s">
        <v>23</v>
      </c>
      <c r="L2648" s="3" t="s">
        <v>452</v>
      </c>
      <c r="M2648" s="3" t="s">
        <v>207</v>
      </c>
      <c r="N2648" s="3">
        <v>60505</v>
      </c>
      <c r="O2648" s="3" t="s">
        <v>101</v>
      </c>
      <c r="P2648" s="3" t="s">
        <v>3799</v>
      </c>
      <c r="Q2648" s="3" t="s">
        <v>42</v>
      </c>
      <c r="R2648" s="3" t="s">
        <v>86</v>
      </c>
      <c r="S2648" s="3" t="s">
        <v>3800</v>
      </c>
      <c r="T2648" s="3">
        <v>186.048</v>
      </c>
      <c r="U2648" s="35" cm="1">
        <f t="array" ref="U2648">INDEX('Pricing Strategy'!$F$4:$F$71,MATCH(1,(Dataset!$O2648='Pricing Strategy'!$B$4:$B$71)*(Dataset!$Q2648='Pricing Strategy'!$C$4:$C$71)*(Dataset!$R2648='Pricing Strategy'!$D$4:$D$71),))</f>
        <v>0.3</v>
      </c>
      <c r="V2648" s="3">
        <f>Dataset!$T2648*(1-Dataset!$U2648)</f>
        <v>130.2336</v>
      </c>
    </row>
    <row r="2649" spans="1:22" x14ac:dyDescent="0.3">
      <c r="A2649" s="32"/>
      <c r="C2649" s="3">
        <v>2644</v>
      </c>
      <c r="D2649" s="3" t="s">
        <v>5772</v>
      </c>
      <c r="E2649" s="34">
        <v>42842</v>
      </c>
      <c r="F2649" s="34">
        <v>42846</v>
      </c>
      <c r="G2649" s="3" t="s">
        <v>19</v>
      </c>
      <c r="H2649" s="3" t="s">
        <v>3442</v>
      </c>
      <c r="I2649" s="3" t="s">
        <v>3443</v>
      </c>
      <c r="J2649" s="3" t="s">
        <v>98</v>
      </c>
      <c r="K2649" s="3" t="s">
        <v>23</v>
      </c>
      <c r="L2649" s="3" t="s">
        <v>4594</v>
      </c>
      <c r="M2649" s="3" t="s">
        <v>84</v>
      </c>
      <c r="N2649" s="3">
        <v>27604</v>
      </c>
      <c r="O2649" s="3" t="s">
        <v>26</v>
      </c>
      <c r="P2649" s="3" t="s">
        <v>2022</v>
      </c>
      <c r="Q2649" s="3" t="s">
        <v>67</v>
      </c>
      <c r="R2649" s="3" t="s">
        <v>68</v>
      </c>
      <c r="S2649" s="3" t="s">
        <v>2023</v>
      </c>
      <c r="T2649" s="3">
        <v>36.792000000000002</v>
      </c>
      <c r="U2649" s="35" cm="1">
        <f t="array" ref="U2649">INDEX('Pricing Strategy'!$F$4:$F$71,MATCH(1,(Dataset!$O2649='Pricing Strategy'!$B$4:$B$71)*(Dataset!$Q2649='Pricing Strategy'!$C$4:$C$71)*(Dataset!$R2649='Pricing Strategy'!$D$4:$D$71),))</f>
        <v>0.25</v>
      </c>
      <c r="V2649" s="3">
        <f>Dataset!$T2649*(1-Dataset!$U2649)</f>
        <v>27.594000000000001</v>
      </c>
    </row>
    <row r="2650" spans="1:22" x14ac:dyDescent="0.3">
      <c r="A2650" s="32"/>
      <c r="C2650" s="3">
        <v>2645</v>
      </c>
      <c r="D2650" s="3" t="s">
        <v>5772</v>
      </c>
      <c r="E2650" s="34">
        <v>42842</v>
      </c>
      <c r="F2650" s="34">
        <v>42846</v>
      </c>
      <c r="G2650" s="3" t="s">
        <v>19</v>
      </c>
      <c r="H2650" s="3" t="s">
        <v>3442</v>
      </c>
      <c r="I2650" s="3" t="s">
        <v>3443</v>
      </c>
      <c r="J2650" s="3" t="s">
        <v>98</v>
      </c>
      <c r="K2650" s="3" t="s">
        <v>23</v>
      </c>
      <c r="L2650" s="3" t="s">
        <v>4594</v>
      </c>
      <c r="M2650" s="3" t="s">
        <v>84</v>
      </c>
      <c r="N2650" s="3">
        <v>27604</v>
      </c>
      <c r="O2650" s="3" t="s">
        <v>26</v>
      </c>
      <c r="P2650" s="3" t="s">
        <v>1557</v>
      </c>
      <c r="Q2650" s="3" t="s">
        <v>28</v>
      </c>
      <c r="R2650" s="3" t="s">
        <v>61</v>
      </c>
      <c r="S2650" s="3" t="s">
        <v>1558</v>
      </c>
      <c r="T2650" s="3">
        <v>18.623999999999999</v>
      </c>
      <c r="U2650" s="35" cm="1">
        <f t="array" ref="U2650">INDEX('Pricing Strategy'!$F$4:$F$71,MATCH(1,(Dataset!$O2650='Pricing Strategy'!$B$4:$B$71)*(Dataset!$Q2650='Pricing Strategy'!$C$4:$C$71)*(Dataset!$R2650='Pricing Strategy'!$D$4:$D$71),))</f>
        <v>0.25</v>
      </c>
      <c r="V2650" s="3">
        <f>Dataset!$T2650*(1-Dataset!$U2650)</f>
        <v>13.968</v>
      </c>
    </row>
    <row r="2651" spans="1:22" x14ac:dyDescent="0.3">
      <c r="A2651" s="32"/>
      <c r="C2651" s="3">
        <v>2646</v>
      </c>
      <c r="D2651" s="3" t="s">
        <v>5773</v>
      </c>
      <c r="E2651" s="34">
        <v>42254</v>
      </c>
      <c r="F2651" s="34">
        <v>42259</v>
      </c>
      <c r="G2651" s="3" t="s">
        <v>19</v>
      </c>
      <c r="H2651" s="3" t="s">
        <v>4053</v>
      </c>
      <c r="I2651" s="3" t="s">
        <v>4054</v>
      </c>
      <c r="J2651" s="3" t="s">
        <v>22</v>
      </c>
      <c r="K2651" s="3" t="s">
        <v>23</v>
      </c>
      <c r="L2651" s="3" t="s">
        <v>4554</v>
      </c>
      <c r="M2651" s="3" t="s">
        <v>646</v>
      </c>
      <c r="N2651" s="3">
        <v>74133</v>
      </c>
      <c r="O2651" s="3" t="s">
        <v>101</v>
      </c>
      <c r="P2651" s="3" t="s">
        <v>3962</v>
      </c>
      <c r="Q2651" s="3" t="s">
        <v>28</v>
      </c>
      <c r="R2651" s="3" t="s">
        <v>61</v>
      </c>
      <c r="S2651" s="3" t="s">
        <v>5774</v>
      </c>
      <c r="T2651" s="3">
        <v>57.69</v>
      </c>
      <c r="U2651" s="35" cm="1">
        <f t="array" ref="U2651">INDEX('Pricing Strategy'!$F$4:$F$71,MATCH(1,(Dataset!$O2651='Pricing Strategy'!$B$4:$B$71)*(Dataset!$Q2651='Pricing Strategy'!$C$4:$C$71)*(Dataset!$R2651='Pricing Strategy'!$D$4:$D$71),))</f>
        <v>0.3</v>
      </c>
      <c r="V2651" s="3">
        <f>Dataset!$T2651*(1-Dataset!$U2651)</f>
        <v>40.382999999999996</v>
      </c>
    </row>
    <row r="2652" spans="1:22" x14ac:dyDescent="0.3">
      <c r="A2652" s="32"/>
      <c r="C2652" s="3">
        <v>2647</v>
      </c>
      <c r="D2652" s="3" t="s">
        <v>5773</v>
      </c>
      <c r="E2652" s="34">
        <v>42254</v>
      </c>
      <c r="F2652" s="34">
        <v>42259</v>
      </c>
      <c r="G2652" s="3" t="s">
        <v>19</v>
      </c>
      <c r="H2652" s="3" t="s">
        <v>4053</v>
      </c>
      <c r="I2652" s="3" t="s">
        <v>4054</v>
      </c>
      <c r="J2652" s="3" t="s">
        <v>22</v>
      </c>
      <c r="K2652" s="3" t="s">
        <v>23</v>
      </c>
      <c r="L2652" s="3" t="s">
        <v>4554</v>
      </c>
      <c r="M2652" s="3" t="s">
        <v>646</v>
      </c>
      <c r="N2652" s="3">
        <v>74133</v>
      </c>
      <c r="O2652" s="3" t="s">
        <v>101</v>
      </c>
      <c r="P2652" s="3" t="s">
        <v>5775</v>
      </c>
      <c r="Q2652" s="3" t="s">
        <v>42</v>
      </c>
      <c r="R2652" s="3" t="s">
        <v>71</v>
      </c>
      <c r="S2652" s="3" t="s">
        <v>5776</v>
      </c>
      <c r="T2652" s="3">
        <v>42.81</v>
      </c>
      <c r="U2652" s="35" cm="1">
        <f t="array" ref="U2652">INDEX('Pricing Strategy'!$F$4:$F$71,MATCH(1,(Dataset!$O2652='Pricing Strategy'!$B$4:$B$71)*(Dataset!$Q2652='Pricing Strategy'!$C$4:$C$71)*(Dataset!$R2652='Pricing Strategy'!$D$4:$D$71),))</f>
        <v>0.3</v>
      </c>
      <c r="V2652" s="3">
        <f>Dataset!$T2652*(1-Dataset!$U2652)</f>
        <v>29.966999999999999</v>
      </c>
    </row>
    <row r="2653" spans="1:22" x14ac:dyDescent="0.3">
      <c r="A2653" s="32"/>
      <c r="C2653" s="3">
        <v>2648</v>
      </c>
      <c r="D2653" s="3" t="s">
        <v>5773</v>
      </c>
      <c r="E2653" s="34">
        <v>42254</v>
      </c>
      <c r="F2653" s="34">
        <v>42259</v>
      </c>
      <c r="G2653" s="3" t="s">
        <v>19</v>
      </c>
      <c r="H2653" s="3" t="s">
        <v>4053</v>
      </c>
      <c r="I2653" s="3" t="s">
        <v>4054</v>
      </c>
      <c r="J2653" s="3" t="s">
        <v>22</v>
      </c>
      <c r="K2653" s="3" t="s">
        <v>23</v>
      </c>
      <c r="L2653" s="3" t="s">
        <v>4554</v>
      </c>
      <c r="M2653" s="3" t="s">
        <v>646</v>
      </c>
      <c r="N2653" s="3">
        <v>74133</v>
      </c>
      <c r="O2653" s="3" t="s">
        <v>101</v>
      </c>
      <c r="P2653" s="3" t="s">
        <v>5777</v>
      </c>
      <c r="Q2653" s="3" t="s">
        <v>42</v>
      </c>
      <c r="R2653" s="3" t="s">
        <v>86</v>
      </c>
      <c r="S2653" s="3" t="s">
        <v>5778</v>
      </c>
      <c r="T2653" s="3">
        <v>12.96</v>
      </c>
      <c r="U2653" s="35" cm="1">
        <f t="array" ref="U2653">INDEX('Pricing Strategy'!$F$4:$F$71,MATCH(1,(Dataset!$O2653='Pricing Strategy'!$B$4:$B$71)*(Dataset!$Q2653='Pricing Strategy'!$C$4:$C$71)*(Dataset!$R2653='Pricing Strategy'!$D$4:$D$71),))</f>
        <v>0.3</v>
      </c>
      <c r="V2653" s="3">
        <f>Dataset!$T2653*(1-Dataset!$U2653)</f>
        <v>9.0719999999999992</v>
      </c>
    </row>
    <row r="2654" spans="1:22" x14ac:dyDescent="0.3">
      <c r="A2654" s="32"/>
      <c r="C2654" s="3">
        <v>2649</v>
      </c>
      <c r="D2654" s="3" t="s">
        <v>5773</v>
      </c>
      <c r="E2654" s="34">
        <v>42254</v>
      </c>
      <c r="F2654" s="34">
        <v>42259</v>
      </c>
      <c r="G2654" s="3" t="s">
        <v>19</v>
      </c>
      <c r="H2654" s="3" t="s">
        <v>4053</v>
      </c>
      <c r="I2654" s="3" t="s">
        <v>4054</v>
      </c>
      <c r="J2654" s="3" t="s">
        <v>22</v>
      </c>
      <c r="K2654" s="3" t="s">
        <v>23</v>
      </c>
      <c r="L2654" s="3" t="s">
        <v>4554</v>
      </c>
      <c r="M2654" s="3" t="s">
        <v>646</v>
      </c>
      <c r="N2654" s="3">
        <v>74133</v>
      </c>
      <c r="O2654" s="3" t="s">
        <v>101</v>
      </c>
      <c r="P2654" s="3" t="s">
        <v>5648</v>
      </c>
      <c r="Q2654" s="3" t="s">
        <v>28</v>
      </c>
      <c r="R2654" s="3" t="s">
        <v>61</v>
      </c>
      <c r="S2654" s="3" t="s">
        <v>5649</v>
      </c>
      <c r="T2654" s="3">
        <v>821.88</v>
      </c>
      <c r="U2654" s="35" cm="1">
        <f t="array" ref="U2654">INDEX('Pricing Strategy'!$F$4:$F$71,MATCH(1,(Dataset!$O2654='Pricing Strategy'!$B$4:$B$71)*(Dataset!$Q2654='Pricing Strategy'!$C$4:$C$71)*(Dataset!$R2654='Pricing Strategy'!$D$4:$D$71),))</f>
        <v>0.3</v>
      </c>
      <c r="V2654" s="3">
        <f>Dataset!$T2654*(1-Dataset!$U2654)</f>
        <v>575.31599999999992</v>
      </c>
    </row>
    <row r="2655" spans="1:22" x14ac:dyDescent="0.3">
      <c r="A2655" s="32"/>
      <c r="C2655" s="3">
        <v>2650</v>
      </c>
      <c r="D2655" s="3" t="s">
        <v>5773</v>
      </c>
      <c r="E2655" s="34">
        <v>42254</v>
      </c>
      <c r="F2655" s="34">
        <v>42259</v>
      </c>
      <c r="G2655" s="3" t="s">
        <v>19</v>
      </c>
      <c r="H2655" s="3" t="s">
        <v>4053</v>
      </c>
      <c r="I2655" s="3" t="s">
        <v>4054</v>
      </c>
      <c r="J2655" s="3" t="s">
        <v>22</v>
      </c>
      <c r="K2655" s="3" t="s">
        <v>23</v>
      </c>
      <c r="L2655" s="3" t="s">
        <v>4554</v>
      </c>
      <c r="M2655" s="3" t="s">
        <v>646</v>
      </c>
      <c r="N2655" s="3">
        <v>74133</v>
      </c>
      <c r="O2655" s="3" t="s">
        <v>101</v>
      </c>
      <c r="P2655" s="3" t="s">
        <v>610</v>
      </c>
      <c r="Q2655" s="3" t="s">
        <v>67</v>
      </c>
      <c r="R2655" s="3" t="s">
        <v>68</v>
      </c>
      <c r="S2655" s="3" t="s">
        <v>611</v>
      </c>
      <c r="T2655" s="3">
        <v>104.85</v>
      </c>
      <c r="U2655" s="35" cm="1">
        <f t="array" ref="U2655">INDEX('Pricing Strategy'!$F$4:$F$71,MATCH(1,(Dataset!$O2655='Pricing Strategy'!$B$4:$B$71)*(Dataset!$Q2655='Pricing Strategy'!$C$4:$C$71)*(Dataset!$R2655='Pricing Strategy'!$D$4:$D$71),))</f>
        <v>0.3</v>
      </c>
      <c r="V2655" s="3">
        <f>Dataset!$T2655*(1-Dataset!$U2655)</f>
        <v>73.394999999999996</v>
      </c>
    </row>
    <row r="2656" spans="1:22" x14ac:dyDescent="0.3">
      <c r="A2656" s="32"/>
      <c r="C2656" s="3">
        <v>2651</v>
      </c>
      <c r="D2656" s="3" t="s">
        <v>5779</v>
      </c>
      <c r="E2656" s="34">
        <v>43004</v>
      </c>
      <c r="F2656" s="34">
        <v>43009</v>
      </c>
      <c r="G2656" s="3" t="s">
        <v>46</v>
      </c>
      <c r="H2656" s="3" t="s">
        <v>581</v>
      </c>
      <c r="I2656" s="3" t="s">
        <v>582</v>
      </c>
      <c r="J2656" s="3" t="s">
        <v>37</v>
      </c>
      <c r="K2656" s="3" t="s">
        <v>23</v>
      </c>
      <c r="L2656" s="3" t="s">
        <v>1179</v>
      </c>
      <c r="M2656" s="3" t="s">
        <v>39</v>
      </c>
      <c r="N2656" s="3">
        <v>92345</v>
      </c>
      <c r="O2656" s="3" t="s">
        <v>40</v>
      </c>
      <c r="P2656" s="3" t="s">
        <v>3497</v>
      </c>
      <c r="Q2656" s="3" t="s">
        <v>28</v>
      </c>
      <c r="R2656" s="3" t="s">
        <v>29</v>
      </c>
      <c r="S2656" s="3" t="s">
        <v>3498</v>
      </c>
      <c r="T2656" s="3">
        <v>424.95749999999998</v>
      </c>
      <c r="U2656" s="35" cm="1">
        <f t="array" ref="U2656">INDEX('Pricing Strategy'!$F$4:$F$71,MATCH(1,(Dataset!$O2656='Pricing Strategy'!$B$4:$B$71)*(Dataset!$Q2656='Pricing Strategy'!$C$4:$C$71)*(Dataset!$R2656='Pricing Strategy'!$D$4:$D$71),))</f>
        <v>0.5</v>
      </c>
      <c r="V2656" s="3">
        <f>Dataset!$T2656*(1-Dataset!$U2656)</f>
        <v>212.47874999999999</v>
      </c>
    </row>
    <row r="2657" spans="1:22" x14ac:dyDescent="0.3">
      <c r="A2657" s="32"/>
      <c r="C2657" s="3">
        <v>2652</v>
      </c>
      <c r="D2657" s="3" t="s">
        <v>5780</v>
      </c>
      <c r="E2657" s="34">
        <v>43360</v>
      </c>
      <c r="F2657" s="34">
        <v>43364</v>
      </c>
      <c r="G2657" s="3" t="s">
        <v>19</v>
      </c>
      <c r="H2657" s="3" t="s">
        <v>1108</v>
      </c>
      <c r="I2657" s="3" t="s">
        <v>1109</v>
      </c>
      <c r="J2657" s="3" t="s">
        <v>37</v>
      </c>
      <c r="K2657" s="3" t="s">
        <v>23</v>
      </c>
      <c r="L2657" s="3" t="s">
        <v>3777</v>
      </c>
      <c r="M2657" s="3" t="s">
        <v>117</v>
      </c>
      <c r="N2657" s="3">
        <v>84604</v>
      </c>
      <c r="O2657" s="3" t="s">
        <v>40</v>
      </c>
      <c r="P2657" s="3" t="s">
        <v>5626</v>
      </c>
      <c r="Q2657" s="3" t="s">
        <v>42</v>
      </c>
      <c r="R2657" s="3" t="s">
        <v>71</v>
      </c>
      <c r="S2657" s="3" t="s">
        <v>1219</v>
      </c>
      <c r="T2657" s="3">
        <v>10.776</v>
      </c>
      <c r="U2657" s="35" cm="1">
        <f t="array" ref="U2657">INDEX('Pricing Strategy'!$F$4:$F$71,MATCH(1,(Dataset!$O2657='Pricing Strategy'!$B$4:$B$71)*(Dataset!$Q2657='Pricing Strategy'!$C$4:$C$71)*(Dataset!$R2657='Pricing Strategy'!$D$4:$D$71),))</f>
        <v>0.4</v>
      </c>
      <c r="V2657" s="3">
        <f>Dataset!$T2657*(1-Dataset!$U2657)</f>
        <v>6.4655999999999993</v>
      </c>
    </row>
    <row r="2658" spans="1:22" x14ac:dyDescent="0.3">
      <c r="A2658" s="32"/>
      <c r="C2658" s="3">
        <v>2653</v>
      </c>
      <c r="D2658" s="3" t="s">
        <v>5780</v>
      </c>
      <c r="E2658" s="34">
        <v>43360</v>
      </c>
      <c r="F2658" s="34">
        <v>43364</v>
      </c>
      <c r="G2658" s="3" t="s">
        <v>19</v>
      </c>
      <c r="H2658" s="3" t="s">
        <v>1108</v>
      </c>
      <c r="I2658" s="3" t="s">
        <v>1109</v>
      </c>
      <c r="J2658" s="3" t="s">
        <v>37</v>
      </c>
      <c r="K2658" s="3" t="s">
        <v>23</v>
      </c>
      <c r="L2658" s="3" t="s">
        <v>3777</v>
      </c>
      <c r="M2658" s="3" t="s">
        <v>117</v>
      </c>
      <c r="N2658" s="3">
        <v>84604</v>
      </c>
      <c r="O2658" s="3" t="s">
        <v>40</v>
      </c>
      <c r="P2658" s="3" t="s">
        <v>2713</v>
      </c>
      <c r="Q2658" s="3" t="s">
        <v>42</v>
      </c>
      <c r="R2658" s="3" t="s">
        <v>71</v>
      </c>
      <c r="S2658" s="3" t="s">
        <v>2714</v>
      </c>
      <c r="T2658" s="3">
        <v>11.784000000000001</v>
      </c>
      <c r="U2658" s="35" cm="1">
        <f t="array" ref="U2658">INDEX('Pricing Strategy'!$F$4:$F$71,MATCH(1,(Dataset!$O2658='Pricing Strategy'!$B$4:$B$71)*(Dataset!$Q2658='Pricing Strategy'!$C$4:$C$71)*(Dataset!$R2658='Pricing Strategy'!$D$4:$D$71),))</f>
        <v>0.4</v>
      </c>
      <c r="V2658" s="3">
        <f>Dataset!$T2658*(1-Dataset!$U2658)</f>
        <v>7.0704000000000002</v>
      </c>
    </row>
    <row r="2659" spans="1:22" x14ac:dyDescent="0.3">
      <c r="A2659" s="32"/>
      <c r="C2659" s="3">
        <v>2654</v>
      </c>
      <c r="D2659" s="3" t="s">
        <v>5780</v>
      </c>
      <c r="E2659" s="34">
        <v>43360</v>
      </c>
      <c r="F2659" s="34">
        <v>43364</v>
      </c>
      <c r="G2659" s="3" t="s">
        <v>19</v>
      </c>
      <c r="H2659" s="3" t="s">
        <v>1108</v>
      </c>
      <c r="I2659" s="3" t="s">
        <v>1109</v>
      </c>
      <c r="J2659" s="3" t="s">
        <v>37</v>
      </c>
      <c r="K2659" s="3" t="s">
        <v>23</v>
      </c>
      <c r="L2659" s="3" t="s">
        <v>3777</v>
      </c>
      <c r="M2659" s="3" t="s">
        <v>117</v>
      </c>
      <c r="N2659" s="3">
        <v>84604</v>
      </c>
      <c r="O2659" s="3" t="s">
        <v>40</v>
      </c>
      <c r="P2659" s="3" t="s">
        <v>5781</v>
      </c>
      <c r="Q2659" s="3" t="s">
        <v>42</v>
      </c>
      <c r="R2659" s="3" t="s">
        <v>86</v>
      </c>
      <c r="S2659" s="3" t="s">
        <v>5782</v>
      </c>
      <c r="T2659" s="3">
        <v>164.88</v>
      </c>
      <c r="U2659" s="35" cm="1">
        <f t="array" ref="U2659">INDEX('Pricing Strategy'!$F$4:$F$71,MATCH(1,(Dataset!$O2659='Pricing Strategy'!$B$4:$B$71)*(Dataset!$Q2659='Pricing Strategy'!$C$4:$C$71)*(Dataset!$R2659='Pricing Strategy'!$D$4:$D$71),))</f>
        <v>0.4</v>
      </c>
      <c r="V2659" s="3">
        <f>Dataset!$T2659*(1-Dataset!$U2659)</f>
        <v>98.927999999999997</v>
      </c>
    </row>
    <row r="2660" spans="1:22" x14ac:dyDescent="0.3">
      <c r="A2660" s="32"/>
      <c r="C2660" s="3">
        <v>2655</v>
      </c>
      <c r="D2660" s="3" t="s">
        <v>5780</v>
      </c>
      <c r="E2660" s="34">
        <v>43360</v>
      </c>
      <c r="F2660" s="34">
        <v>43364</v>
      </c>
      <c r="G2660" s="3" t="s">
        <v>19</v>
      </c>
      <c r="H2660" s="3" t="s">
        <v>1108</v>
      </c>
      <c r="I2660" s="3" t="s">
        <v>1109</v>
      </c>
      <c r="J2660" s="3" t="s">
        <v>37</v>
      </c>
      <c r="K2660" s="3" t="s">
        <v>23</v>
      </c>
      <c r="L2660" s="3" t="s">
        <v>3777</v>
      </c>
      <c r="M2660" s="3" t="s">
        <v>117</v>
      </c>
      <c r="N2660" s="3">
        <v>84604</v>
      </c>
      <c r="O2660" s="3" t="s">
        <v>40</v>
      </c>
      <c r="P2660" s="3" t="s">
        <v>5783</v>
      </c>
      <c r="Q2660" s="3" t="s">
        <v>28</v>
      </c>
      <c r="R2660" s="3" t="s">
        <v>29</v>
      </c>
      <c r="S2660" s="3" t="s">
        <v>5784</v>
      </c>
      <c r="T2660" s="3">
        <v>1292.94</v>
      </c>
      <c r="U2660" s="35" cm="1">
        <f t="array" ref="U2660">INDEX('Pricing Strategy'!$F$4:$F$71,MATCH(1,(Dataset!$O2660='Pricing Strategy'!$B$4:$B$71)*(Dataset!$Q2660='Pricing Strategy'!$C$4:$C$71)*(Dataset!$R2660='Pricing Strategy'!$D$4:$D$71),))</f>
        <v>0.5</v>
      </c>
      <c r="V2660" s="3">
        <f>Dataset!$T2660*(1-Dataset!$U2660)</f>
        <v>646.47</v>
      </c>
    </row>
    <row r="2661" spans="1:22" x14ac:dyDescent="0.3">
      <c r="A2661" s="32"/>
      <c r="C2661" s="3">
        <v>2656</v>
      </c>
      <c r="D2661" s="3" t="s">
        <v>5780</v>
      </c>
      <c r="E2661" s="34">
        <v>43360</v>
      </c>
      <c r="F2661" s="34">
        <v>43364</v>
      </c>
      <c r="G2661" s="3" t="s">
        <v>19</v>
      </c>
      <c r="H2661" s="3" t="s">
        <v>1108</v>
      </c>
      <c r="I2661" s="3" t="s">
        <v>1109</v>
      </c>
      <c r="J2661" s="3" t="s">
        <v>37</v>
      </c>
      <c r="K2661" s="3" t="s">
        <v>23</v>
      </c>
      <c r="L2661" s="3" t="s">
        <v>3777</v>
      </c>
      <c r="M2661" s="3" t="s">
        <v>117</v>
      </c>
      <c r="N2661" s="3">
        <v>84604</v>
      </c>
      <c r="O2661" s="3" t="s">
        <v>40</v>
      </c>
      <c r="P2661" s="3" t="s">
        <v>5785</v>
      </c>
      <c r="Q2661" s="3" t="s">
        <v>42</v>
      </c>
      <c r="R2661" s="3" t="s">
        <v>71</v>
      </c>
      <c r="S2661" s="3" t="s">
        <v>5786</v>
      </c>
      <c r="T2661" s="3">
        <v>25.584</v>
      </c>
      <c r="U2661" s="35" cm="1">
        <f t="array" ref="U2661">INDEX('Pricing Strategy'!$F$4:$F$71,MATCH(1,(Dataset!$O2661='Pricing Strategy'!$B$4:$B$71)*(Dataset!$Q2661='Pricing Strategy'!$C$4:$C$71)*(Dataset!$R2661='Pricing Strategy'!$D$4:$D$71),))</f>
        <v>0.4</v>
      </c>
      <c r="V2661" s="3">
        <f>Dataset!$T2661*(1-Dataset!$U2661)</f>
        <v>15.350399999999999</v>
      </c>
    </row>
    <row r="2662" spans="1:22" x14ac:dyDescent="0.3">
      <c r="A2662" s="32"/>
      <c r="C2662" s="3">
        <v>2657</v>
      </c>
      <c r="D2662" s="3" t="s">
        <v>5780</v>
      </c>
      <c r="E2662" s="34">
        <v>43360</v>
      </c>
      <c r="F2662" s="34">
        <v>43364</v>
      </c>
      <c r="G2662" s="3" t="s">
        <v>19</v>
      </c>
      <c r="H2662" s="3" t="s">
        <v>1108</v>
      </c>
      <c r="I2662" s="3" t="s">
        <v>1109</v>
      </c>
      <c r="J2662" s="3" t="s">
        <v>37</v>
      </c>
      <c r="K2662" s="3" t="s">
        <v>23</v>
      </c>
      <c r="L2662" s="3" t="s">
        <v>3777</v>
      </c>
      <c r="M2662" s="3" t="s">
        <v>117</v>
      </c>
      <c r="N2662" s="3">
        <v>84604</v>
      </c>
      <c r="O2662" s="3" t="s">
        <v>40</v>
      </c>
      <c r="P2662" s="3" t="s">
        <v>2066</v>
      </c>
      <c r="Q2662" s="3" t="s">
        <v>42</v>
      </c>
      <c r="R2662" s="3" t="s">
        <v>55</v>
      </c>
      <c r="S2662" s="3" t="s">
        <v>2067</v>
      </c>
      <c r="T2662" s="3">
        <v>261.74</v>
      </c>
      <c r="U2662" s="35" cm="1">
        <f t="array" ref="U2662">INDEX('Pricing Strategy'!$F$4:$F$71,MATCH(1,(Dataset!$O2662='Pricing Strategy'!$B$4:$B$71)*(Dataset!$Q2662='Pricing Strategy'!$C$4:$C$71)*(Dataset!$R2662='Pricing Strategy'!$D$4:$D$71),))</f>
        <v>0.5</v>
      </c>
      <c r="V2662" s="3">
        <f>Dataset!$T2662*(1-Dataset!$U2662)</f>
        <v>130.87</v>
      </c>
    </row>
    <row r="2663" spans="1:22" x14ac:dyDescent="0.3">
      <c r="A2663" s="32"/>
      <c r="C2663" s="3">
        <v>2658</v>
      </c>
      <c r="D2663" s="3" t="s">
        <v>5780</v>
      </c>
      <c r="E2663" s="34">
        <v>43360</v>
      </c>
      <c r="F2663" s="34">
        <v>43364</v>
      </c>
      <c r="G2663" s="3" t="s">
        <v>19</v>
      </c>
      <c r="H2663" s="3" t="s">
        <v>1108</v>
      </c>
      <c r="I2663" s="3" t="s">
        <v>1109</v>
      </c>
      <c r="J2663" s="3" t="s">
        <v>37</v>
      </c>
      <c r="K2663" s="3" t="s">
        <v>23</v>
      </c>
      <c r="L2663" s="3" t="s">
        <v>3777</v>
      </c>
      <c r="M2663" s="3" t="s">
        <v>117</v>
      </c>
      <c r="N2663" s="3">
        <v>84604</v>
      </c>
      <c r="O2663" s="3" t="s">
        <v>40</v>
      </c>
      <c r="P2663" s="3" t="s">
        <v>3065</v>
      </c>
      <c r="Q2663" s="3" t="s">
        <v>42</v>
      </c>
      <c r="R2663" s="3" t="s">
        <v>43</v>
      </c>
      <c r="S2663" s="3" t="s">
        <v>3066</v>
      </c>
      <c r="T2663" s="3">
        <v>14.4</v>
      </c>
      <c r="U2663" s="35" cm="1">
        <f t="array" ref="U2663">INDEX('Pricing Strategy'!$F$4:$F$71,MATCH(1,(Dataset!$O2663='Pricing Strategy'!$B$4:$B$71)*(Dataset!$Q2663='Pricing Strategy'!$C$4:$C$71)*(Dataset!$R2663='Pricing Strategy'!$D$4:$D$71),))</f>
        <v>0.4</v>
      </c>
      <c r="V2663" s="3">
        <f>Dataset!$T2663*(1-Dataset!$U2663)</f>
        <v>8.64</v>
      </c>
    </row>
    <row r="2664" spans="1:22" x14ac:dyDescent="0.3">
      <c r="A2664" s="32"/>
      <c r="C2664" s="3">
        <v>2659</v>
      </c>
      <c r="D2664" s="3" t="s">
        <v>5787</v>
      </c>
      <c r="E2664" s="34">
        <v>42963</v>
      </c>
      <c r="F2664" s="34">
        <v>42967</v>
      </c>
      <c r="G2664" s="3" t="s">
        <v>46</v>
      </c>
      <c r="H2664" s="3" t="s">
        <v>107</v>
      </c>
      <c r="I2664" s="3" t="s">
        <v>108</v>
      </c>
      <c r="J2664" s="3" t="s">
        <v>22</v>
      </c>
      <c r="K2664" s="3" t="s">
        <v>23</v>
      </c>
      <c r="L2664" s="3" t="s">
        <v>123</v>
      </c>
      <c r="M2664" s="3" t="s">
        <v>39</v>
      </c>
      <c r="N2664" s="3">
        <v>94110</v>
      </c>
      <c r="O2664" s="3" t="s">
        <v>40</v>
      </c>
      <c r="P2664" s="3" t="s">
        <v>585</v>
      </c>
      <c r="Q2664" s="3" t="s">
        <v>42</v>
      </c>
      <c r="R2664" s="3" t="s">
        <v>169</v>
      </c>
      <c r="S2664" s="3" t="s">
        <v>586</v>
      </c>
      <c r="T2664" s="3">
        <v>10.86</v>
      </c>
      <c r="U2664" s="35" cm="1">
        <f t="array" ref="U2664">INDEX('Pricing Strategy'!$F$4:$F$71,MATCH(1,(Dataset!$O2664='Pricing Strategy'!$B$4:$B$71)*(Dataset!$Q2664='Pricing Strategy'!$C$4:$C$71)*(Dataset!$R2664='Pricing Strategy'!$D$4:$D$71),))</f>
        <v>0.4</v>
      </c>
      <c r="V2664" s="3">
        <f>Dataset!$T2664*(1-Dataset!$U2664)</f>
        <v>6.5159999999999991</v>
      </c>
    </row>
    <row r="2665" spans="1:22" x14ac:dyDescent="0.3">
      <c r="A2665" s="32"/>
      <c r="C2665" s="3">
        <v>2660</v>
      </c>
      <c r="D2665" s="3" t="s">
        <v>5788</v>
      </c>
      <c r="E2665" s="34">
        <v>42728</v>
      </c>
      <c r="F2665" s="34">
        <v>42732</v>
      </c>
      <c r="G2665" s="3" t="s">
        <v>46</v>
      </c>
      <c r="H2665" s="3" t="s">
        <v>3395</v>
      </c>
      <c r="I2665" s="3" t="s">
        <v>3396</v>
      </c>
      <c r="J2665" s="3" t="s">
        <v>37</v>
      </c>
      <c r="K2665" s="3" t="s">
        <v>23</v>
      </c>
      <c r="L2665" s="3" t="s">
        <v>305</v>
      </c>
      <c r="M2665" s="3" t="s">
        <v>306</v>
      </c>
      <c r="N2665" s="3">
        <v>85234</v>
      </c>
      <c r="O2665" s="3" t="s">
        <v>40</v>
      </c>
      <c r="P2665" s="3" t="s">
        <v>684</v>
      </c>
      <c r="Q2665" s="3" t="s">
        <v>28</v>
      </c>
      <c r="R2665" s="3" t="s">
        <v>32</v>
      </c>
      <c r="S2665" s="3" t="s">
        <v>685</v>
      </c>
      <c r="T2665" s="3">
        <v>883.84</v>
      </c>
      <c r="U2665" s="35" cm="1">
        <f t="array" ref="U2665">INDEX('Pricing Strategy'!$F$4:$F$71,MATCH(1,(Dataset!$O2665='Pricing Strategy'!$B$4:$B$71)*(Dataset!$Q2665='Pricing Strategy'!$C$4:$C$71)*(Dataset!$R2665='Pricing Strategy'!$D$4:$D$71),))</f>
        <v>0.45</v>
      </c>
      <c r="V2665" s="3">
        <f>Dataset!$T2665*(1-Dataset!$U2665)</f>
        <v>486.11200000000008</v>
      </c>
    </row>
    <row r="2666" spans="1:22" x14ac:dyDescent="0.3">
      <c r="A2666" s="32"/>
      <c r="C2666" s="3">
        <v>2661</v>
      </c>
      <c r="D2666" s="3" t="s">
        <v>5789</v>
      </c>
      <c r="E2666" s="34">
        <v>43432</v>
      </c>
      <c r="F2666" s="34">
        <v>43436</v>
      </c>
      <c r="G2666" s="3" t="s">
        <v>46</v>
      </c>
      <c r="H2666" s="3" t="s">
        <v>3112</v>
      </c>
      <c r="I2666" s="3" t="s">
        <v>3113</v>
      </c>
      <c r="J2666" s="3" t="s">
        <v>37</v>
      </c>
      <c r="K2666" s="3" t="s">
        <v>23</v>
      </c>
      <c r="L2666" s="3" t="s">
        <v>262</v>
      </c>
      <c r="M2666" s="3" t="s">
        <v>263</v>
      </c>
      <c r="N2666" s="3">
        <v>10035</v>
      </c>
      <c r="O2666" s="3" t="s">
        <v>144</v>
      </c>
      <c r="P2666" s="3" t="s">
        <v>5790</v>
      </c>
      <c r="Q2666" s="3" t="s">
        <v>67</v>
      </c>
      <c r="R2666" s="3" t="s">
        <v>68</v>
      </c>
      <c r="S2666" s="3" t="s">
        <v>5791</v>
      </c>
      <c r="T2666" s="3">
        <v>1979.89</v>
      </c>
      <c r="U2666" s="35" cm="1">
        <f t="array" ref="U2666">INDEX('Pricing Strategy'!$F$4:$F$71,MATCH(1,(Dataset!$O2666='Pricing Strategy'!$B$4:$B$71)*(Dataset!$Q2666='Pricing Strategy'!$C$4:$C$71)*(Dataset!$R2666='Pricing Strategy'!$D$4:$D$71),))</f>
        <v>0.4</v>
      </c>
      <c r="V2666" s="3">
        <f>Dataset!$T2666*(1-Dataset!$U2666)</f>
        <v>1187.934</v>
      </c>
    </row>
    <row r="2667" spans="1:22" x14ac:dyDescent="0.3">
      <c r="A2667" s="32"/>
      <c r="C2667" s="3">
        <v>2662</v>
      </c>
      <c r="D2667" s="3" t="s">
        <v>5789</v>
      </c>
      <c r="E2667" s="34">
        <v>43432</v>
      </c>
      <c r="F2667" s="34">
        <v>43436</v>
      </c>
      <c r="G2667" s="3" t="s">
        <v>46</v>
      </c>
      <c r="H2667" s="3" t="s">
        <v>3112</v>
      </c>
      <c r="I2667" s="3" t="s">
        <v>3113</v>
      </c>
      <c r="J2667" s="3" t="s">
        <v>37</v>
      </c>
      <c r="K2667" s="3" t="s">
        <v>23</v>
      </c>
      <c r="L2667" s="3" t="s">
        <v>262</v>
      </c>
      <c r="M2667" s="3" t="s">
        <v>263</v>
      </c>
      <c r="N2667" s="3">
        <v>10035</v>
      </c>
      <c r="O2667" s="3" t="s">
        <v>144</v>
      </c>
      <c r="P2667" s="3" t="s">
        <v>3459</v>
      </c>
      <c r="Q2667" s="3" t="s">
        <v>42</v>
      </c>
      <c r="R2667" s="3" t="s">
        <v>169</v>
      </c>
      <c r="S2667" s="3" t="s">
        <v>3460</v>
      </c>
      <c r="T2667" s="3">
        <v>79.959999999999994</v>
      </c>
      <c r="U2667" s="35" cm="1">
        <f t="array" ref="U2667">INDEX('Pricing Strategy'!$F$4:$F$71,MATCH(1,(Dataset!$O2667='Pricing Strategy'!$B$4:$B$71)*(Dataset!$Q2667='Pricing Strategy'!$C$4:$C$71)*(Dataset!$R2667='Pricing Strategy'!$D$4:$D$71),))</f>
        <v>0.4</v>
      </c>
      <c r="V2667" s="3">
        <f>Dataset!$T2667*(1-Dataset!$U2667)</f>
        <v>47.975999999999992</v>
      </c>
    </row>
    <row r="2668" spans="1:22" x14ac:dyDescent="0.3">
      <c r="A2668" s="32"/>
      <c r="C2668" s="3">
        <v>2663</v>
      </c>
      <c r="D2668" s="3" t="s">
        <v>5792</v>
      </c>
      <c r="E2668" s="34">
        <v>43204</v>
      </c>
      <c r="F2668" s="34">
        <v>43205</v>
      </c>
      <c r="G2668" s="3" t="s">
        <v>184</v>
      </c>
      <c r="H2668" s="3" t="s">
        <v>5793</v>
      </c>
      <c r="I2668" s="3" t="s">
        <v>5794</v>
      </c>
      <c r="J2668" s="3" t="s">
        <v>98</v>
      </c>
      <c r="K2668" s="3" t="s">
        <v>23</v>
      </c>
      <c r="L2668" s="3" t="s">
        <v>314</v>
      </c>
      <c r="M2668" s="3" t="s">
        <v>593</v>
      </c>
      <c r="N2668" s="3">
        <v>65807</v>
      </c>
      <c r="O2668" s="3" t="s">
        <v>101</v>
      </c>
      <c r="P2668" s="3" t="s">
        <v>971</v>
      </c>
      <c r="Q2668" s="3" t="s">
        <v>42</v>
      </c>
      <c r="R2668" s="3" t="s">
        <v>71</v>
      </c>
      <c r="S2668" s="3" t="s">
        <v>972</v>
      </c>
      <c r="T2668" s="3">
        <v>8.76</v>
      </c>
      <c r="U2668" s="35" cm="1">
        <f t="array" ref="U2668">INDEX('Pricing Strategy'!$F$4:$F$71,MATCH(1,(Dataset!$O2668='Pricing Strategy'!$B$4:$B$71)*(Dataset!$Q2668='Pricing Strategy'!$C$4:$C$71)*(Dataset!$R2668='Pricing Strategy'!$D$4:$D$71),))</f>
        <v>0.3</v>
      </c>
      <c r="V2668" s="3">
        <f>Dataset!$T2668*(1-Dataset!$U2668)</f>
        <v>6.1319999999999997</v>
      </c>
    </row>
    <row r="2669" spans="1:22" x14ac:dyDescent="0.3">
      <c r="A2669" s="32"/>
      <c r="C2669" s="3">
        <v>2664</v>
      </c>
      <c r="D2669" s="3" t="s">
        <v>5795</v>
      </c>
      <c r="E2669" s="34">
        <v>42856</v>
      </c>
      <c r="F2669" s="34">
        <v>42859</v>
      </c>
      <c r="G2669" s="3" t="s">
        <v>184</v>
      </c>
      <c r="H2669" s="3" t="s">
        <v>4378</v>
      </c>
      <c r="I2669" s="3" t="s">
        <v>4379</v>
      </c>
      <c r="J2669" s="3" t="s">
        <v>22</v>
      </c>
      <c r="K2669" s="3" t="s">
        <v>23</v>
      </c>
      <c r="L2669" s="3" t="s">
        <v>330</v>
      </c>
      <c r="M2669" s="3" t="s">
        <v>331</v>
      </c>
      <c r="N2669" s="3">
        <v>38109</v>
      </c>
      <c r="O2669" s="3" t="s">
        <v>26</v>
      </c>
      <c r="P2669" s="3" t="s">
        <v>2495</v>
      </c>
      <c r="Q2669" s="3" t="s">
        <v>42</v>
      </c>
      <c r="R2669" s="3" t="s">
        <v>43</v>
      </c>
      <c r="S2669" s="3" t="s">
        <v>2496</v>
      </c>
      <c r="T2669" s="3">
        <v>3.984</v>
      </c>
      <c r="U2669" s="35" cm="1">
        <f t="array" ref="U2669">INDEX('Pricing Strategy'!$F$4:$F$71,MATCH(1,(Dataset!$O2669='Pricing Strategy'!$B$4:$B$71)*(Dataset!$Q2669='Pricing Strategy'!$C$4:$C$71)*(Dataset!$R2669='Pricing Strategy'!$D$4:$D$71),))</f>
        <v>0.25</v>
      </c>
      <c r="V2669" s="3">
        <f>Dataset!$T2669*(1-Dataset!$U2669)</f>
        <v>2.988</v>
      </c>
    </row>
    <row r="2670" spans="1:22" x14ac:dyDescent="0.3">
      <c r="A2670" s="32"/>
      <c r="C2670" s="3">
        <v>2665</v>
      </c>
      <c r="D2670" s="3" t="s">
        <v>5795</v>
      </c>
      <c r="E2670" s="34">
        <v>42856</v>
      </c>
      <c r="F2670" s="34">
        <v>42859</v>
      </c>
      <c r="G2670" s="3" t="s">
        <v>184</v>
      </c>
      <c r="H2670" s="3" t="s">
        <v>4378</v>
      </c>
      <c r="I2670" s="3" t="s">
        <v>4379</v>
      </c>
      <c r="J2670" s="3" t="s">
        <v>22</v>
      </c>
      <c r="K2670" s="3" t="s">
        <v>23</v>
      </c>
      <c r="L2670" s="3" t="s">
        <v>330</v>
      </c>
      <c r="M2670" s="3" t="s">
        <v>331</v>
      </c>
      <c r="N2670" s="3">
        <v>38109</v>
      </c>
      <c r="O2670" s="3" t="s">
        <v>26</v>
      </c>
      <c r="P2670" s="3" t="s">
        <v>535</v>
      </c>
      <c r="Q2670" s="3" t="s">
        <v>28</v>
      </c>
      <c r="R2670" s="3" t="s">
        <v>52</v>
      </c>
      <c r="S2670" s="3" t="s">
        <v>536</v>
      </c>
      <c r="T2670" s="3">
        <v>370.62</v>
      </c>
      <c r="U2670" s="35" cm="1">
        <f t="array" ref="U2670">INDEX('Pricing Strategy'!$F$4:$F$71,MATCH(1,(Dataset!$O2670='Pricing Strategy'!$B$4:$B$71)*(Dataset!$Q2670='Pricing Strategy'!$C$4:$C$71)*(Dataset!$R2670='Pricing Strategy'!$D$4:$D$71),))</f>
        <v>0.3</v>
      </c>
      <c r="V2670" s="3">
        <f>Dataset!$T2670*(1-Dataset!$U2670)</f>
        <v>259.43399999999997</v>
      </c>
    </row>
    <row r="2671" spans="1:22" x14ac:dyDescent="0.3">
      <c r="A2671" s="32"/>
      <c r="C2671" s="3">
        <v>2666</v>
      </c>
      <c r="D2671" s="3" t="s">
        <v>5795</v>
      </c>
      <c r="E2671" s="34">
        <v>42856</v>
      </c>
      <c r="F2671" s="34">
        <v>42859</v>
      </c>
      <c r="G2671" s="3" t="s">
        <v>184</v>
      </c>
      <c r="H2671" s="3" t="s">
        <v>4378</v>
      </c>
      <c r="I2671" s="3" t="s">
        <v>4379</v>
      </c>
      <c r="J2671" s="3" t="s">
        <v>22</v>
      </c>
      <c r="K2671" s="3" t="s">
        <v>23</v>
      </c>
      <c r="L2671" s="3" t="s">
        <v>330</v>
      </c>
      <c r="M2671" s="3" t="s">
        <v>331</v>
      </c>
      <c r="N2671" s="3">
        <v>38109</v>
      </c>
      <c r="O2671" s="3" t="s">
        <v>26</v>
      </c>
      <c r="P2671" s="3" t="s">
        <v>4825</v>
      </c>
      <c r="Q2671" s="3" t="s">
        <v>42</v>
      </c>
      <c r="R2671" s="3" t="s">
        <v>71</v>
      </c>
      <c r="S2671" s="3" t="s">
        <v>4826</v>
      </c>
      <c r="T2671" s="3">
        <v>2.742</v>
      </c>
      <c r="U2671" s="35" cm="1">
        <f t="array" ref="U2671">INDEX('Pricing Strategy'!$F$4:$F$71,MATCH(1,(Dataset!$O2671='Pricing Strategy'!$B$4:$B$71)*(Dataset!$Q2671='Pricing Strategy'!$C$4:$C$71)*(Dataset!$R2671='Pricing Strategy'!$D$4:$D$71),))</f>
        <v>0.25</v>
      </c>
      <c r="V2671" s="3">
        <f>Dataset!$T2671*(1-Dataset!$U2671)</f>
        <v>2.0564999999999998</v>
      </c>
    </row>
    <row r="2672" spans="1:22" x14ac:dyDescent="0.3">
      <c r="A2672" s="32"/>
      <c r="C2672" s="3">
        <v>2667</v>
      </c>
      <c r="D2672" s="3" t="s">
        <v>5796</v>
      </c>
      <c r="E2672" s="34">
        <v>43009</v>
      </c>
      <c r="F2672" s="34">
        <v>43009</v>
      </c>
      <c r="G2672" s="3" t="s">
        <v>1290</v>
      </c>
      <c r="H2672" s="3" t="s">
        <v>5797</v>
      </c>
      <c r="I2672" s="3" t="s">
        <v>5798</v>
      </c>
      <c r="J2672" s="3" t="s">
        <v>22</v>
      </c>
      <c r="K2672" s="3" t="s">
        <v>23</v>
      </c>
      <c r="L2672" s="3" t="s">
        <v>1616</v>
      </c>
      <c r="M2672" s="3" t="s">
        <v>100</v>
      </c>
      <c r="N2672" s="3">
        <v>79109</v>
      </c>
      <c r="O2672" s="3" t="s">
        <v>101</v>
      </c>
      <c r="P2672" s="3" t="s">
        <v>906</v>
      </c>
      <c r="Q2672" s="3" t="s">
        <v>67</v>
      </c>
      <c r="R2672" s="3" t="s">
        <v>157</v>
      </c>
      <c r="S2672" s="3" t="s">
        <v>1786</v>
      </c>
      <c r="T2672" s="3">
        <v>79.512</v>
      </c>
      <c r="U2672" s="35" cm="1">
        <f t="array" ref="U2672">INDEX('Pricing Strategy'!$F$4:$F$71,MATCH(1,(Dataset!$O2672='Pricing Strategy'!$B$4:$B$71)*(Dataset!$Q2672='Pricing Strategy'!$C$4:$C$71)*(Dataset!$R2672='Pricing Strategy'!$D$4:$D$71),))</f>
        <v>0.35</v>
      </c>
      <c r="V2672" s="3">
        <f>Dataset!$T2672*(1-Dataset!$U2672)</f>
        <v>51.6828</v>
      </c>
    </row>
    <row r="2673" spans="1:22" x14ac:dyDescent="0.3">
      <c r="A2673" s="32"/>
      <c r="C2673" s="3">
        <v>2668</v>
      </c>
      <c r="D2673" s="3" t="s">
        <v>5796</v>
      </c>
      <c r="E2673" s="34">
        <v>43009</v>
      </c>
      <c r="F2673" s="34">
        <v>43009</v>
      </c>
      <c r="G2673" s="3" t="s">
        <v>1290</v>
      </c>
      <c r="H2673" s="3" t="s">
        <v>5797</v>
      </c>
      <c r="I2673" s="3" t="s">
        <v>5798</v>
      </c>
      <c r="J2673" s="3" t="s">
        <v>22</v>
      </c>
      <c r="K2673" s="3" t="s">
        <v>23</v>
      </c>
      <c r="L2673" s="3" t="s">
        <v>1616</v>
      </c>
      <c r="M2673" s="3" t="s">
        <v>100</v>
      </c>
      <c r="N2673" s="3">
        <v>79109</v>
      </c>
      <c r="O2673" s="3" t="s">
        <v>101</v>
      </c>
      <c r="P2673" s="3" t="s">
        <v>1054</v>
      </c>
      <c r="Q2673" s="3" t="s">
        <v>42</v>
      </c>
      <c r="R2673" s="3" t="s">
        <v>86</v>
      </c>
      <c r="S2673" s="3" t="s">
        <v>182</v>
      </c>
      <c r="T2673" s="3">
        <v>28.352</v>
      </c>
      <c r="U2673" s="35" cm="1">
        <f t="array" ref="U2673">INDEX('Pricing Strategy'!$F$4:$F$71,MATCH(1,(Dataset!$O2673='Pricing Strategy'!$B$4:$B$71)*(Dataset!$Q2673='Pricing Strategy'!$C$4:$C$71)*(Dataset!$R2673='Pricing Strategy'!$D$4:$D$71),))</f>
        <v>0.3</v>
      </c>
      <c r="V2673" s="3">
        <f>Dataset!$T2673*(1-Dataset!$U2673)</f>
        <v>19.846399999999999</v>
      </c>
    </row>
    <row r="2674" spans="1:22" x14ac:dyDescent="0.3">
      <c r="A2674" s="32"/>
      <c r="C2674" s="3">
        <v>2669</v>
      </c>
      <c r="D2674" s="3" t="s">
        <v>5799</v>
      </c>
      <c r="E2674" s="34">
        <v>42607</v>
      </c>
      <c r="F2674" s="34">
        <v>42612</v>
      </c>
      <c r="G2674" s="3" t="s">
        <v>46</v>
      </c>
      <c r="H2674" s="3" t="s">
        <v>5800</v>
      </c>
      <c r="I2674" s="3" t="s">
        <v>5801</v>
      </c>
      <c r="J2674" s="3" t="s">
        <v>98</v>
      </c>
      <c r="K2674" s="3" t="s">
        <v>23</v>
      </c>
      <c r="L2674" s="3" t="s">
        <v>38</v>
      </c>
      <c r="M2674" s="3" t="s">
        <v>39</v>
      </c>
      <c r="N2674" s="3">
        <v>90045</v>
      </c>
      <c r="O2674" s="3" t="s">
        <v>40</v>
      </c>
      <c r="P2674" s="3" t="s">
        <v>145</v>
      </c>
      <c r="Q2674" s="3" t="s">
        <v>28</v>
      </c>
      <c r="R2674" s="3" t="s">
        <v>32</v>
      </c>
      <c r="S2674" s="3" t="s">
        <v>146</v>
      </c>
      <c r="T2674" s="3">
        <v>40.783999999999999</v>
      </c>
      <c r="U2674" s="35" cm="1">
        <f t="array" ref="U2674">INDEX('Pricing Strategy'!$F$4:$F$71,MATCH(1,(Dataset!$O2674='Pricing Strategy'!$B$4:$B$71)*(Dataset!$Q2674='Pricing Strategy'!$C$4:$C$71)*(Dataset!$R2674='Pricing Strategy'!$D$4:$D$71),))</f>
        <v>0.45</v>
      </c>
      <c r="V2674" s="3">
        <f>Dataset!$T2674*(1-Dataset!$U2674)</f>
        <v>22.4312</v>
      </c>
    </row>
    <row r="2675" spans="1:22" x14ac:dyDescent="0.3">
      <c r="A2675" s="32"/>
      <c r="C2675" s="3">
        <v>2670</v>
      </c>
      <c r="D2675" s="3" t="s">
        <v>5799</v>
      </c>
      <c r="E2675" s="34">
        <v>42607</v>
      </c>
      <c r="F2675" s="34">
        <v>42612</v>
      </c>
      <c r="G2675" s="3" t="s">
        <v>46</v>
      </c>
      <c r="H2675" s="3" t="s">
        <v>5800</v>
      </c>
      <c r="I2675" s="3" t="s">
        <v>5801</v>
      </c>
      <c r="J2675" s="3" t="s">
        <v>98</v>
      </c>
      <c r="K2675" s="3" t="s">
        <v>23</v>
      </c>
      <c r="L2675" s="3" t="s">
        <v>38</v>
      </c>
      <c r="M2675" s="3" t="s">
        <v>39</v>
      </c>
      <c r="N2675" s="3">
        <v>90045</v>
      </c>
      <c r="O2675" s="3" t="s">
        <v>40</v>
      </c>
      <c r="P2675" s="3" t="s">
        <v>5197</v>
      </c>
      <c r="Q2675" s="3" t="s">
        <v>42</v>
      </c>
      <c r="R2675" s="3" t="s">
        <v>74</v>
      </c>
      <c r="S2675" s="3" t="s">
        <v>5198</v>
      </c>
      <c r="T2675" s="3">
        <v>105.96</v>
      </c>
      <c r="U2675" s="35" cm="1">
        <f t="array" ref="U2675">INDEX('Pricing Strategy'!$F$4:$F$71,MATCH(1,(Dataset!$O2675='Pricing Strategy'!$B$4:$B$71)*(Dataset!$Q2675='Pricing Strategy'!$C$4:$C$71)*(Dataset!$R2675='Pricing Strategy'!$D$4:$D$71),))</f>
        <v>0.4</v>
      </c>
      <c r="V2675" s="3">
        <f>Dataset!$T2675*(1-Dataset!$U2675)</f>
        <v>63.575999999999993</v>
      </c>
    </row>
    <row r="2676" spans="1:22" x14ac:dyDescent="0.3">
      <c r="A2676" s="32"/>
      <c r="C2676" s="3">
        <v>2671</v>
      </c>
      <c r="D2676" s="3" t="s">
        <v>5802</v>
      </c>
      <c r="E2676" s="34">
        <v>42256</v>
      </c>
      <c r="F2676" s="34">
        <v>42259</v>
      </c>
      <c r="G2676" s="3" t="s">
        <v>19</v>
      </c>
      <c r="H2676" s="3" t="s">
        <v>5803</v>
      </c>
      <c r="I2676" s="3" t="s">
        <v>5804</v>
      </c>
      <c r="J2676" s="3" t="s">
        <v>37</v>
      </c>
      <c r="K2676" s="3" t="s">
        <v>23</v>
      </c>
      <c r="L2676" s="3" t="s">
        <v>1244</v>
      </c>
      <c r="M2676" s="3" t="s">
        <v>1245</v>
      </c>
      <c r="N2676" s="3">
        <v>1852</v>
      </c>
      <c r="O2676" s="3" t="s">
        <v>144</v>
      </c>
      <c r="P2676" s="3" t="s">
        <v>697</v>
      </c>
      <c r="Q2676" s="3" t="s">
        <v>42</v>
      </c>
      <c r="R2676" s="3" t="s">
        <v>86</v>
      </c>
      <c r="S2676" s="3" t="s">
        <v>698</v>
      </c>
      <c r="T2676" s="3">
        <v>166.44</v>
      </c>
      <c r="U2676" s="35" cm="1">
        <f t="array" ref="U2676">INDEX('Pricing Strategy'!$F$4:$F$71,MATCH(1,(Dataset!$O2676='Pricing Strategy'!$B$4:$B$71)*(Dataset!$Q2676='Pricing Strategy'!$C$4:$C$71)*(Dataset!$R2676='Pricing Strategy'!$D$4:$D$71),))</f>
        <v>0.4</v>
      </c>
      <c r="V2676" s="3">
        <f>Dataset!$T2676*(1-Dataset!$U2676)</f>
        <v>99.86399999999999</v>
      </c>
    </row>
    <row r="2677" spans="1:22" x14ac:dyDescent="0.3">
      <c r="A2677" s="32"/>
      <c r="C2677" s="3">
        <v>2672</v>
      </c>
      <c r="D2677" s="3" t="s">
        <v>5802</v>
      </c>
      <c r="E2677" s="34">
        <v>42256</v>
      </c>
      <c r="F2677" s="34">
        <v>42259</v>
      </c>
      <c r="G2677" s="3" t="s">
        <v>19</v>
      </c>
      <c r="H2677" s="3" t="s">
        <v>5803</v>
      </c>
      <c r="I2677" s="3" t="s">
        <v>5804</v>
      </c>
      <c r="J2677" s="3" t="s">
        <v>37</v>
      </c>
      <c r="K2677" s="3" t="s">
        <v>23</v>
      </c>
      <c r="L2677" s="3" t="s">
        <v>1244</v>
      </c>
      <c r="M2677" s="3" t="s">
        <v>1245</v>
      </c>
      <c r="N2677" s="3">
        <v>1852</v>
      </c>
      <c r="O2677" s="3" t="s">
        <v>144</v>
      </c>
      <c r="P2677" s="3" t="s">
        <v>5805</v>
      </c>
      <c r="Q2677" s="3" t="s">
        <v>28</v>
      </c>
      <c r="R2677" s="3" t="s">
        <v>32</v>
      </c>
      <c r="S2677" s="3" t="s">
        <v>5806</v>
      </c>
      <c r="T2677" s="3">
        <v>785.88</v>
      </c>
      <c r="U2677" s="35" cm="1">
        <f t="array" ref="U2677">INDEX('Pricing Strategy'!$F$4:$F$71,MATCH(1,(Dataset!$O2677='Pricing Strategy'!$B$4:$B$71)*(Dataset!$Q2677='Pricing Strategy'!$C$4:$C$71)*(Dataset!$R2677='Pricing Strategy'!$D$4:$D$71),))</f>
        <v>0.45</v>
      </c>
      <c r="V2677" s="3">
        <f>Dataset!$T2677*(1-Dataset!$U2677)</f>
        <v>432.23400000000004</v>
      </c>
    </row>
    <row r="2678" spans="1:22" x14ac:dyDescent="0.3">
      <c r="A2678" s="32"/>
      <c r="C2678" s="3">
        <v>2673</v>
      </c>
      <c r="D2678" s="3" t="s">
        <v>5802</v>
      </c>
      <c r="E2678" s="34">
        <v>42256</v>
      </c>
      <c r="F2678" s="34">
        <v>42259</v>
      </c>
      <c r="G2678" s="3" t="s">
        <v>19</v>
      </c>
      <c r="H2678" s="3" t="s">
        <v>5803</v>
      </c>
      <c r="I2678" s="3" t="s">
        <v>5804</v>
      </c>
      <c r="J2678" s="3" t="s">
        <v>37</v>
      </c>
      <c r="K2678" s="3" t="s">
        <v>23</v>
      </c>
      <c r="L2678" s="3" t="s">
        <v>1244</v>
      </c>
      <c r="M2678" s="3" t="s">
        <v>1245</v>
      </c>
      <c r="N2678" s="3">
        <v>1852</v>
      </c>
      <c r="O2678" s="3" t="s">
        <v>144</v>
      </c>
      <c r="P2678" s="3" t="s">
        <v>5807</v>
      </c>
      <c r="Q2678" s="3" t="s">
        <v>42</v>
      </c>
      <c r="R2678" s="3" t="s">
        <v>86</v>
      </c>
      <c r="S2678" s="3" t="s">
        <v>5808</v>
      </c>
      <c r="T2678" s="3">
        <v>26.2</v>
      </c>
      <c r="U2678" s="35" cm="1">
        <f t="array" ref="U2678">INDEX('Pricing Strategy'!$F$4:$F$71,MATCH(1,(Dataset!$O2678='Pricing Strategy'!$B$4:$B$71)*(Dataset!$Q2678='Pricing Strategy'!$C$4:$C$71)*(Dataset!$R2678='Pricing Strategy'!$D$4:$D$71),))</f>
        <v>0.4</v>
      </c>
      <c r="V2678" s="3">
        <f>Dataset!$T2678*(1-Dataset!$U2678)</f>
        <v>15.719999999999999</v>
      </c>
    </row>
    <row r="2679" spans="1:22" x14ac:dyDescent="0.3">
      <c r="A2679" s="32"/>
      <c r="C2679" s="3">
        <v>2674</v>
      </c>
      <c r="D2679" s="3" t="s">
        <v>5802</v>
      </c>
      <c r="E2679" s="34">
        <v>42256</v>
      </c>
      <c r="F2679" s="34">
        <v>42259</v>
      </c>
      <c r="G2679" s="3" t="s">
        <v>19</v>
      </c>
      <c r="H2679" s="3" t="s">
        <v>5803</v>
      </c>
      <c r="I2679" s="3" t="s">
        <v>5804</v>
      </c>
      <c r="J2679" s="3" t="s">
        <v>37</v>
      </c>
      <c r="K2679" s="3" t="s">
        <v>23</v>
      </c>
      <c r="L2679" s="3" t="s">
        <v>1244</v>
      </c>
      <c r="M2679" s="3" t="s">
        <v>1245</v>
      </c>
      <c r="N2679" s="3">
        <v>1852</v>
      </c>
      <c r="O2679" s="3" t="s">
        <v>144</v>
      </c>
      <c r="P2679" s="3" t="s">
        <v>5006</v>
      </c>
      <c r="Q2679" s="3" t="s">
        <v>42</v>
      </c>
      <c r="R2679" s="3" t="s">
        <v>55</v>
      </c>
      <c r="S2679" s="3" t="s">
        <v>5007</v>
      </c>
      <c r="T2679" s="3">
        <v>1325.85</v>
      </c>
      <c r="U2679" s="35" cm="1">
        <f t="array" ref="U2679">INDEX('Pricing Strategy'!$F$4:$F$71,MATCH(1,(Dataset!$O2679='Pricing Strategy'!$B$4:$B$71)*(Dataset!$Q2679='Pricing Strategy'!$C$4:$C$71)*(Dataset!$R2679='Pricing Strategy'!$D$4:$D$71),))</f>
        <v>0.5</v>
      </c>
      <c r="V2679" s="3">
        <f>Dataset!$T2679*(1-Dataset!$U2679)</f>
        <v>662.92499999999995</v>
      </c>
    </row>
    <row r="2680" spans="1:22" x14ac:dyDescent="0.3">
      <c r="A2680" s="32"/>
      <c r="C2680" s="3">
        <v>2675</v>
      </c>
      <c r="D2680" s="3" t="s">
        <v>5809</v>
      </c>
      <c r="E2680" s="34">
        <v>43437</v>
      </c>
      <c r="F2680" s="34">
        <v>43437</v>
      </c>
      <c r="G2680" s="3" t="s">
        <v>1290</v>
      </c>
      <c r="H2680" s="3" t="s">
        <v>5810</v>
      </c>
      <c r="I2680" s="3" t="s">
        <v>5811</v>
      </c>
      <c r="J2680" s="3" t="s">
        <v>22</v>
      </c>
      <c r="K2680" s="3" t="s">
        <v>23</v>
      </c>
      <c r="L2680" s="3" t="s">
        <v>947</v>
      </c>
      <c r="M2680" s="3" t="s">
        <v>39</v>
      </c>
      <c r="N2680" s="3">
        <v>92024</v>
      </c>
      <c r="O2680" s="3" t="s">
        <v>40</v>
      </c>
      <c r="P2680" s="3" t="s">
        <v>1732</v>
      </c>
      <c r="Q2680" s="3" t="s">
        <v>42</v>
      </c>
      <c r="R2680" s="3" t="s">
        <v>86</v>
      </c>
      <c r="S2680" s="3" t="s">
        <v>5012</v>
      </c>
      <c r="T2680" s="3">
        <v>166.44</v>
      </c>
      <c r="U2680" s="35" cm="1">
        <f t="array" ref="U2680">INDEX('Pricing Strategy'!$F$4:$F$71,MATCH(1,(Dataset!$O2680='Pricing Strategy'!$B$4:$B$71)*(Dataset!$Q2680='Pricing Strategy'!$C$4:$C$71)*(Dataset!$R2680='Pricing Strategy'!$D$4:$D$71),))</f>
        <v>0.4</v>
      </c>
      <c r="V2680" s="3">
        <f>Dataset!$T2680*(1-Dataset!$U2680)</f>
        <v>99.86399999999999</v>
      </c>
    </row>
    <row r="2681" spans="1:22" x14ac:dyDescent="0.3">
      <c r="A2681" s="32"/>
      <c r="C2681" s="3">
        <v>2676</v>
      </c>
      <c r="D2681" s="3" t="s">
        <v>5812</v>
      </c>
      <c r="E2681" s="34">
        <v>43431</v>
      </c>
      <c r="F2681" s="34">
        <v>43436</v>
      </c>
      <c r="G2681" s="3" t="s">
        <v>46</v>
      </c>
      <c r="H2681" s="3" t="s">
        <v>1211</v>
      </c>
      <c r="I2681" s="3" t="s">
        <v>1212</v>
      </c>
      <c r="J2681" s="3" t="s">
        <v>22</v>
      </c>
      <c r="K2681" s="3" t="s">
        <v>23</v>
      </c>
      <c r="L2681" s="3" t="s">
        <v>2489</v>
      </c>
      <c r="M2681" s="3" t="s">
        <v>84</v>
      </c>
      <c r="N2681" s="3">
        <v>28806</v>
      </c>
      <c r="O2681" s="3" t="s">
        <v>26</v>
      </c>
      <c r="P2681" s="3" t="s">
        <v>3536</v>
      </c>
      <c r="Q2681" s="3" t="s">
        <v>42</v>
      </c>
      <c r="R2681" s="3" t="s">
        <v>64</v>
      </c>
      <c r="S2681" s="3" t="s">
        <v>3537</v>
      </c>
      <c r="T2681" s="3">
        <v>8.76</v>
      </c>
      <c r="U2681" s="35" cm="1">
        <f t="array" ref="U2681">INDEX('Pricing Strategy'!$F$4:$F$71,MATCH(1,(Dataset!$O2681='Pricing Strategy'!$B$4:$B$71)*(Dataset!$Q2681='Pricing Strategy'!$C$4:$C$71)*(Dataset!$R2681='Pricing Strategy'!$D$4:$D$71),))</f>
        <v>0.3</v>
      </c>
      <c r="V2681" s="3">
        <f>Dataset!$T2681*(1-Dataset!$U2681)</f>
        <v>6.1319999999999997</v>
      </c>
    </row>
    <row r="2682" spans="1:22" x14ac:dyDescent="0.3">
      <c r="A2682" s="32"/>
      <c r="C2682" s="3">
        <v>2677</v>
      </c>
      <c r="D2682" s="3" t="s">
        <v>5812</v>
      </c>
      <c r="E2682" s="34">
        <v>43431</v>
      </c>
      <c r="F2682" s="34">
        <v>43436</v>
      </c>
      <c r="G2682" s="3" t="s">
        <v>46</v>
      </c>
      <c r="H2682" s="3" t="s">
        <v>1211</v>
      </c>
      <c r="I2682" s="3" t="s">
        <v>1212</v>
      </c>
      <c r="J2682" s="3" t="s">
        <v>22</v>
      </c>
      <c r="K2682" s="3" t="s">
        <v>23</v>
      </c>
      <c r="L2682" s="3" t="s">
        <v>2489</v>
      </c>
      <c r="M2682" s="3" t="s">
        <v>84</v>
      </c>
      <c r="N2682" s="3">
        <v>28806</v>
      </c>
      <c r="O2682" s="3" t="s">
        <v>26</v>
      </c>
      <c r="P2682" s="3" t="s">
        <v>5372</v>
      </c>
      <c r="Q2682" s="3" t="s">
        <v>42</v>
      </c>
      <c r="R2682" s="3" t="s">
        <v>74</v>
      </c>
      <c r="S2682" s="3" t="s">
        <v>5373</v>
      </c>
      <c r="T2682" s="3">
        <v>43.584000000000003</v>
      </c>
      <c r="U2682" s="35" cm="1">
        <f t="array" ref="U2682">INDEX('Pricing Strategy'!$F$4:$F$71,MATCH(1,(Dataset!$O2682='Pricing Strategy'!$B$4:$B$71)*(Dataset!$Q2682='Pricing Strategy'!$C$4:$C$71)*(Dataset!$R2682='Pricing Strategy'!$D$4:$D$71),))</f>
        <v>0.25</v>
      </c>
      <c r="V2682" s="3">
        <f>Dataset!$T2682*(1-Dataset!$U2682)</f>
        <v>32.688000000000002</v>
      </c>
    </row>
    <row r="2683" spans="1:22" x14ac:dyDescent="0.3">
      <c r="A2683" s="32"/>
      <c r="C2683" s="3">
        <v>2678</v>
      </c>
      <c r="D2683" s="3" t="s">
        <v>5813</v>
      </c>
      <c r="E2683" s="34">
        <v>42176</v>
      </c>
      <c r="F2683" s="34">
        <v>42176</v>
      </c>
      <c r="G2683" s="3" t="s">
        <v>1290</v>
      </c>
      <c r="H2683" s="3" t="s">
        <v>5814</v>
      </c>
      <c r="I2683" s="3" t="s">
        <v>5815</v>
      </c>
      <c r="J2683" s="3" t="s">
        <v>22</v>
      </c>
      <c r="K2683" s="3" t="s">
        <v>23</v>
      </c>
      <c r="L2683" s="3" t="s">
        <v>3601</v>
      </c>
      <c r="M2683" s="3" t="s">
        <v>453</v>
      </c>
      <c r="N2683" s="3">
        <v>81001</v>
      </c>
      <c r="O2683" s="3" t="s">
        <v>40</v>
      </c>
      <c r="P2683" s="3" t="s">
        <v>4321</v>
      </c>
      <c r="Q2683" s="3" t="s">
        <v>42</v>
      </c>
      <c r="R2683" s="3" t="s">
        <v>71</v>
      </c>
      <c r="S2683" s="3" t="s">
        <v>4322</v>
      </c>
      <c r="T2683" s="3">
        <v>11.087999999999999</v>
      </c>
      <c r="U2683" s="35" cm="1">
        <f t="array" ref="U2683">INDEX('Pricing Strategy'!$F$4:$F$71,MATCH(1,(Dataset!$O2683='Pricing Strategy'!$B$4:$B$71)*(Dataset!$Q2683='Pricing Strategy'!$C$4:$C$71)*(Dataset!$R2683='Pricing Strategy'!$D$4:$D$71),))</f>
        <v>0.4</v>
      </c>
      <c r="V2683" s="3">
        <f>Dataset!$T2683*(1-Dataset!$U2683)</f>
        <v>6.6527999999999992</v>
      </c>
    </row>
    <row r="2684" spans="1:22" x14ac:dyDescent="0.3">
      <c r="A2684" s="32"/>
      <c r="C2684" s="3">
        <v>2679</v>
      </c>
      <c r="D2684" s="3" t="s">
        <v>5813</v>
      </c>
      <c r="E2684" s="34">
        <v>42176</v>
      </c>
      <c r="F2684" s="34">
        <v>42176</v>
      </c>
      <c r="G2684" s="3" t="s">
        <v>1290</v>
      </c>
      <c r="H2684" s="3" t="s">
        <v>5814</v>
      </c>
      <c r="I2684" s="3" t="s">
        <v>5815</v>
      </c>
      <c r="J2684" s="3" t="s">
        <v>22</v>
      </c>
      <c r="K2684" s="3" t="s">
        <v>23</v>
      </c>
      <c r="L2684" s="3" t="s">
        <v>3601</v>
      </c>
      <c r="M2684" s="3" t="s">
        <v>453</v>
      </c>
      <c r="N2684" s="3">
        <v>81001</v>
      </c>
      <c r="O2684" s="3" t="s">
        <v>40</v>
      </c>
      <c r="P2684" s="3" t="s">
        <v>2876</v>
      </c>
      <c r="Q2684" s="3" t="s">
        <v>42</v>
      </c>
      <c r="R2684" s="3" t="s">
        <v>71</v>
      </c>
      <c r="S2684" s="3" t="s">
        <v>2877</v>
      </c>
      <c r="T2684" s="3">
        <v>25.164000000000001</v>
      </c>
      <c r="U2684" s="35" cm="1">
        <f t="array" ref="U2684">INDEX('Pricing Strategy'!$F$4:$F$71,MATCH(1,(Dataset!$O2684='Pricing Strategy'!$B$4:$B$71)*(Dataset!$Q2684='Pricing Strategy'!$C$4:$C$71)*(Dataset!$R2684='Pricing Strategy'!$D$4:$D$71),))</f>
        <v>0.4</v>
      </c>
      <c r="V2684" s="3">
        <f>Dataset!$T2684*(1-Dataset!$U2684)</f>
        <v>15.0984</v>
      </c>
    </row>
    <row r="2685" spans="1:22" x14ac:dyDescent="0.3">
      <c r="A2685" s="32"/>
      <c r="C2685" s="3">
        <v>2680</v>
      </c>
      <c r="D2685" s="3" t="s">
        <v>5816</v>
      </c>
      <c r="E2685" s="34">
        <v>43121</v>
      </c>
      <c r="F2685" s="34">
        <v>43127</v>
      </c>
      <c r="G2685" s="3" t="s">
        <v>46</v>
      </c>
      <c r="H2685" s="3" t="s">
        <v>3509</v>
      </c>
      <c r="I2685" s="3" t="s">
        <v>3510</v>
      </c>
      <c r="J2685" s="3" t="s">
        <v>98</v>
      </c>
      <c r="K2685" s="3" t="s">
        <v>23</v>
      </c>
      <c r="L2685" s="3" t="s">
        <v>324</v>
      </c>
      <c r="M2685" s="3" t="s">
        <v>234</v>
      </c>
      <c r="N2685" s="3">
        <v>49201</v>
      </c>
      <c r="O2685" s="3" t="s">
        <v>101</v>
      </c>
      <c r="P2685" s="3" t="s">
        <v>2393</v>
      </c>
      <c r="Q2685" s="3" t="s">
        <v>42</v>
      </c>
      <c r="R2685" s="3" t="s">
        <v>71</v>
      </c>
      <c r="S2685" s="3" t="s">
        <v>2394</v>
      </c>
      <c r="T2685" s="3">
        <v>14.4</v>
      </c>
      <c r="U2685" s="35" cm="1">
        <f t="array" ref="U2685">INDEX('Pricing Strategy'!$F$4:$F$71,MATCH(1,(Dataset!$O2685='Pricing Strategy'!$B$4:$B$71)*(Dataset!$Q2685='Pricing Strategy'!$C$4:$C$71)*(Dataset!$R2685='Pricing Strategy'!$D$4:$D$71),))</f>
        <v>0.3</v>
      </c>
      <c r="V2685" s="3">
        <f>Dataset!$T2685*(1-Dataset!$U2685)</f>
        <v>10.08</v>
      </c>
    </row>
    <row r="2686" spans="1:22" x14ac:dyDescent="0.3">
      <c r="A2686" s="32"/>
      <c r="C2686" s="3">
        <v>2681</v>
      </c>
      <c r="D2686" s="3" t="s">
        <v>5816</v>
      </c>
      <c r="E2686" s="34">
        <v>43121</v>
      </c>
      <c r="F2686" s="34">
        <v>43127</v>
      </c>
      <c r="G2686" s="3" t="s">
        <v>46</v>
      </c>
      <c r="H2686" s="3" t="s">
        <v>3509</v>
      </c>
      <c r="I2686" s="3" t="s">
        <v>3510</v>
      </c>
      <c r="J2686" s="3" t="s">
        <v>98</v>
      </c>
      <c r="K2686" s="3" t="s">
        <v>23</v>
      </c>
      <c r="L2686" s="3" t="s">
        <v>324</v>
      </c>
      <c r="M2686" s="3" t="s">
        <v>234</v>
      </c>
      <c r="N2686" s="3">
        <v>49201</v>
      </c>
      <c r="O2686" s="3" t="s">
        <v>101</v>
      </c>
      <c r="P2686" s="3" t="s">
        <v>2708</v>
      </c>
      <c r="Q2686" s="3" t="s">
        <v>67</v>
      </c>
      <c r="R2686" s="3" t="s">
        <v>157</v>
      </c>
      <c r="S2686" s="3" t="s">
        <v>2709</v>
      </c>
      <c r="T2686" s="3">
        <v>619.95000000000005</v>
      </c>
      <c r="U2686" s="35" cm="1">
        <f t="array" ref="U2686">INDEX('Pricing Strategy'!$F$4:$F$71,MATCH(1,(Dataset!$O2686='Pricing Strategy'!$B$4:$B$71)*(Dataset!$Q2686='Pricing Strategy'!$C$4:$C$71)*(Dataset!$R2686='Pricing Strategy'!$D$4:$D$71),))</f>
        <v>0.35</v>
      </c>
      <c r="V2686" s="3">
        <f>Dataset!$T2686*(1-Dataset!$U2686)</f>
        <v>402.96750000000003</v>
      </c>
    </row>
    <row r="2687" spans="1:22" x14ac:dyDescent="0.3">
      <c r="A2687" s="32"/>
      <c r="C2687" s="3">
        <v>2682</v>
      </c>
      <c r="D2687" s="3" t="s">
        <v>5816</v>
      </c>
      <c r="E2687" s="34">
        <v>43121</v>
      </c>
      <c r="F2687" s="34">
        <v>43127</v>
      </c>
      <c r="G2687" s="3" t="s">
        <v>46</v>
      </c>
      <c r="H2687" s="3" t="s">
        <v>3509</v>
      </c>
      <c r="I2687" s="3" t="s">
        <v>3510</v>
      </c>
      <c r="J2687" s="3" t="s">
        <v>98</v>
      </c>
      <c r="K2687" s="3" t="s">
        <v>23</v>
      </c>
      <c r="L2687" s="3" t="s">
        <v>324</v>
      </c>
      <c r="M2687" s="3" t="s">
        <v>234</v>
      </c>
      <c r="N2687" s="3">
        <v>49201</v>
      </c>
      <c r="O2687" s="3" t="s">
        <v>101</v>
      </c>
      <c r="P2687" s="3" t="s">
        <v>5817</v>
      </c>
      <c r="Q2687" s="3" t="s">
        <v>42</v>
      </c>
      <c r="R2687" s="3" t="s">
        <v>71</v>
      </c>
      <c r="S2687" s="3" t="s">
        <v>5818</v>
      </c>
      <c r="T2687" s="3">
        <v>89.52</v>
      </c>
      <c r="U2687" s="35" cm="1">
        <f t="array" ref="U2687">INDEX('Pricing Strategy'!$F$4:$F$71,MATCH(1,(Dataset!$O2687='Pricing Strategy'!$B$4:$B$71)*(Dataset!$Q2687='Pricing Strategy'!$C$4:$C$71)*(Dataset!$R2687='Pricing Strategy'!$D$4:$D$71),))</f>
        <v>0.3</v>
      </c>
      <c r="V2687" s="3">
        <f>Dataset!$T2687*(1-Dataset!$U2687)</f>
        <v>62.663999999999994</v>
      </c>
    </row>
    <row r="2688" spans="1:22" x14ac:dyDescent="0.3">
      <c r="A2688" s="32"/>
      <c r="C2688" s="3">
        <v>2683</v>
      </c>
      <c r="D2688" s="3" t="s">
        <v>5816</v>
      </c>
      <c r="E2688" s="34">
        <v>43121</v>
      </c>
      <c r="F2688" s="34">
        <v>43127</v>
      </c>
      <c r="G2688" s="3" t="s">
        <v>46</v>
      </c>
      <c r="H2688" s="3" t="s">
        <v>3509</v>
      </c>
      <c r="I2688" s="3" t="s">
        <v>3510</v>
      </c>
      <c r="J2688" s="3" t="s">
        <v>98</v>
      </c>
      <c r="K2688" s="3" t="s">
        <v>23</v>
      </c>
      <c r="L2688" s="3" t="s">
        <v>324</v>
      </c>
      <c r="M2688" s="3" t="s">
        <v>234</v>
      </c>
      <c r="N2688" s="3">
        <v>49201</v>
      </c>
      <c r="O2688" s="3" t="s">
        <v>101</v>
      </c>
      <c r="P2688" s="3" t="s">
        <v>5819</v>
      </c>
      <c r="Q2688" s="3" t="s">
        <v>67</v>
      </c>
      <c r="R2688" s="3" t="s">
        <v>680</v>
      </c>
      <c r="S2688" s="3" t="s">
        <v>5820</v>
      </c>
      <c r="T2688" s="3">
        <v>350.97300000000001</v>
      </c>
      <c r="U2688" s="35" cm="1">
        <f t="array" ref="U2688">INDEX('Pricing Strategy'!$F$4:$F$71,MATCH(1,(Dataset!$O2688='Pricing Strategy'!$B$4:$B$71)*(Dataset!$Q2688='Pricing Strategy'!$C$4:$C$71)*(Dataset!$R2688='Pricing Strategy'!$D$4:$D$71),))</f>
        <v>0.35</v>
      </c>
      <c r="V2688" s="3">
        <f>Dataset!$T2688*(1-Dataset!$U2688)</f>
        <v>228.13245000000001</v>
      </c>
    </row>
    <row r="2689" spans="1:22" x14ac:dyDescent="0.3">
      <c r="A2689" s="32"/>
      <c r="C2689" s="3">
        <v>2684</v>
      </c>
      <c r="D2689" s="3" t="s">
        <v>5816</v>
      </c>
      <c r="E2689" s="34">
        <v>43121</v>
      </c>
      <c r="F2689" s="34">
        <v>43127</v>
      </c>
      <c r="G2689" s="3" t="s">
        <v>46</v>
      </c>
      <c r="H2689" s="3" t="s">
        <v>3509</v>
      </c>
      <c r="I2689" s="3" t="s">
        <v>3510</v>
      </c>
      <c r="J2689" s="3" t="s">
        <v>98</v>
      </c>
      <c r="K2689" s="3" t="s">
        <v>23</v>
      </c>
      <c r="L2689" s="3" t="s">
        <v>324</v>
      </c>
      <c r="M2689" s="3" t="s">
        <v>234</v>
      </c>
      <c r="N2689" s="3">
        <v>49201</v>
      </c>
      <c r="O2689" s="3" t="s">
        <v>101</v>
      </c>
      <c r="P2689" s="3" t="s">
        <v>5821</v>
      </c>
      <c r="Q2689" s="3" t="s">
        <v>67</v>
      </c>
      <c r="R2689" s="3" t="s">
        <v>68</v>
      </c>
      <c r="S2689" s="3" t="s">
        <v>5822</v>
      </c>
      <c r="T2689" s="3">
        <v>164.99</v>
      </c>
      <c r="U2689" s="35" cm="1">
        <f t="array" ref="U2689">INDEX('Pricing Strategy'!$F$4:$F$71,MATCH(1,(Dataset!$O2689='Pricing Strategy'!$B$4:$B$71)*(Dataset!$Q2689='Pricing Strategy'!$C$4:$C$71)*(Dataset!$R2689='Pricing Strategy'!$D$4:$D$71),))</f>
        <v>0.3</v>
      </c>
      <c r="V2689" s="3">
        <f>Dataset!$T2689*(1-Dataset!$U2689)</f>
        <v>115.49299999999999</v>
      </c>
    </row>
    <row r="2690" spans="1:22" x14ac:dyDescent="0.3">
      <c r="A2690" s="32"/>
      <c r="C2690" s="3">
        <v>2685</v>
      </c>
      <c r="D2690" s="3" t="s">
        <v>5823</v>
      </c>
      <c r="E2690" s="34">
        <v>43280</v>
      </c>
      <c r="F2690" s="34">
        <v>43287</v>
      </c>
      <c r="G2690" s="3" t="s">
        <v>46</v>
      </c>
      <c r="H2690" s="3" t="s">
        <v>4917</v>
      </c>
      <c r="I2690" s="3" t="s">
        <v>4918</v>
      </c>
      <c r="J2690" s="3" t="s">
        <v>22</v>
      </c>
      <c r="K2690" s="3" t="s">
        <v>23</v>
      </c>
      <c r="L2690" s="3" t="s">
        <v>38</v>
      </c>
      <c r="M2690" s="3" t="s">
        <v>39</v>
      </c>
      <c r="N2690" s="3">
        <v>90004</v>
      </c>
      <c r="O2690" s="3" t="s">
        <v>40</v>
      </c>
      <c r="P2690" s="3" t="s">
        <v>5379</v>
      </c>
      <c r="Q2690" s="3" t="s">
        <v>42</v>
      </c>
      <c r="R2690" s="3" t="s">
        <v>71</v>
      </c>
      <c r="S2690" s="3" t="s">
        <v>5380</v>
      </c>
      <c r="T2690" s="3">
        <v>312.55200000000002</v>
      </c>
      <c r="U2690" s="35" cm="1">
        <f t="array" ref="U2690">INDEX('Pricing Strategy'!$F$4:$F$71,MATCH(1,(Dataset!$O2690='Pricing Strategy'!$B$4:$B$71)*(Dataset!$Q2690='Pricing Strategy'!$C$4:$C$71)*(Dataset!$R2690='Pricing Strategy'!$D$4:$D$71),))</f>
        <v>0.4</v>
      </c>
      <c r="V2690" s="3">
        <f>Dataset!$T2690*(1-Dataset!$U2690)</f>
        <v>187.53120000000001</v>
      </c>
    </row>
    <row r="2691" spans="1:22" x14ac:dyDescent="0.3">
      <c r="A2691" s="32"/>
      <c r="C2691" s="3">
        <v>2686</v>
      </c>
      <c r="D2691" s="3" t="s">
        <v>5824</v>
      </c>
      <c r="E2691" s="34">
        <v>42984</v>
      </c>
      <c r="F2691" s="34">
        <v>42989</v>
      </c>
      <c r="G2691" s="3" t="s">
        <v>46</v>
      </c>
      <c r="H2691" s="3" t="s">
        <v>403</v>
      </c>
      <c r="I2691" s="3" t="s">
        <v>404</v>
      </c>
      <c r="J2691" s="3" t="s">
        <v>22</v>
      </c>
      <c r="K2691" s="3" t="s">
        <v>23</v>
      </c>
      <c r="L2691" s="3" t="s">
        <v>3976</v>
      </c>
      <c r="M2691" s="3" t="s">
        <v>84</v>
      </c>
      <c r="N2691" s="3">
        <v>27360</v>
      </c>
      <c r="O2691" s="3" t="s">
        <v>26</v>
      </c>
      <c r="P2691" s="3" t="s">
        <v>3459</v>
      </c>
      <c r="Q2691" s="3" t="s">
        <v>42</v>
      </c>
      <c r="R2691" s="3" t="s">
        <v>169</v>
      </c>
      <c r="S2691" s="3" t="s">
        <v>3460</v>
      </c>
      <c r="T2691" s="3">
        <v>95.951999999999998</v>
      </c>
      <c r="U2691" s="35" cm="1">
        <f t="array" ref="U2691">INDEX('Pricing Strategy'!$F$4:$F$71,MATCH(1,(Dataset!$O2691='Pricing Strategy'!$B$4:$B$71)*(Dataset!$Q2691='Pricing Strategy'!$C$4:$C$71)*(Dataset!$R2691='Pricing Strategy'!$D$4:$D$71),))</f>
        <v>0.25</v>
      </c>
      <c r="V2691" s="3">
        <f>Dataset!$T2691*(1-Dataset!$U2691)</f>
        <v>71.963999999999999</v>
      </c>
    </row>
    <row r="2692" spans="1:22" x14ac:dyDescent="0.3">
      <c r="A2692" s="32"/>
      <c r="C2692" s="3">
        <v>2687</v>
      </c>
      <c r="D2692" s="3" t="s">
        <v>5824</v>
      </c>
      <c r="E2692" s="34">
        <v>42984</v>
      </c>
      <c r="F2692" s="34">
        <v>42989</v>
      </c>
      <c r="G2692" s="3" t="s">
        <v>46</v>
      </c>
      <c r="H2692" s="3" t="s">
        <v>403</v>
      </c>
      <c r="I2692" s="3" t="s">
        <v>404</v>
      </c>
      <c r="J2692" s="3" t="s">
        <v>22</v>
      </c>
      <c r="K2692" s="3" t="s">
        <v>23</v>
      </c>
      <c r="L2692" s="3" t="s">
        <v>3976</v>
      </c>
      <c r="M2692" s="3" t="s">
        <v>84</v>
      </c>
      <c r="N2692" s="3">
        <v>27360</v>
      </c>
      <c r="O2692" s="3" t="s">
        <v>26</v>
      </c>
      <c r="P2692" s="3" t="s">
        <v>3430</v>
      </c>
      <c r="Q2692" s="3" t="s">
        <v>42</v>
      </c>
      <c r="R2692" s="3" t="s">
        <v>71</v>
      </c>
      <c r="S2692" s="3" t="s">
        <v>3431</v>
      </c>
      <c r="T2692" s="3">
        <v>3.2040000000000002</v>
      </c>
      <c r="U2692" s="35" cm="1">
        <f t="array" ref="U2692">INDEX('Pricing Strategy'!$F$4:$F$71,MATCH(1,(Dataset!$O2692='Pricing Strategy'!$B$4:$B$71)*(Dataset!$Q2692='Pricing Strategy'!$C$4:$C$71)*(Dataset!$R2692='Pricing Strategy'!$D$4:$D$71),))</f>
        <v>0.25</v>
      </c>
      <c r="V2692" s="3">
        <f>Dataset!$T2692*(1-Dataset!$U2692)</f>
        <v>2.403</v>
      </c>
    </row>
    <row r="2693" spans="1:22" x14ac:dyDescent="0.3">
      <c r="A2693" s="32"/>
      <c r="C2693" s="3">
        <v>2688</v>
      </c>
      <c r="D2693" s="3" t="s">
        <v>5825</v>
      </c>
      <c r="E2693" s="34">
        <v>42951</v>
      </c>
      <c r="F2693" s="34">
        <v>42952</v>
      </c>
      <c r="G2693" s="3" t="s">
        <v>184</v>
      </c>
      <c r="H2693" s="3" t="s">
        <v>2232</v>
      </c>
      <c r="I2693" s="3" t="s">
        <v>2233</v>
      </c>
      <c r="J2693" s="3" t="s">
        <v>22</v>
      </c>
      <c r="K2693" s="3" t="s">
        <v>23</v>
      </c>
      <c r="L2693" s="3" t="s">
        <v>1386</v>
      </c>
      <c r="M2693" s="3" t="s">
        <v>207</v>
      </c>
      <c r="N2693" s="3">
        <v>61604</v>
      </c>
      <c r="O2693" s="3" t="s">
        <v>101</v>
      </c>
      <c r="P2693" s="3" t="s">
        <v>5826</v>
      </c>
      <c r="Q2693" s="3" t="s">
        <v>42</v>
      </c>
      <c r="R2693" s="3" t="s">
        <v>71</v>
      </c>
      <c r="S2693" s="3" t="s">
        <v>5827</v>
      </c>
      <c r="T2693" s="3">
        <v>3.98</v>
      </c>
      <c r="U2693" s="35" cm="1">
        <f t="array" ref="U2693">INDEX('Pricing Strategy'!$F$4:$F$71,MATCH(1,(Dataset!$O2693='Pricing Strategy'!$B$4:$B$71)*(Dataset!$Q2693='Pricing Strategy'!$C$4:$C$71)*(Dataset!$R2693='Pricing Strategy'!$D$4:$D$71),))</f>
        <v>0.3</v>
      </c>
      <c r="V2693" s="3">
        <f>Dataset!$T2693*(1-Dataset!$U2693)</f>
        <v>2.786</v>
      </c>
    </row>
    <row r="2694" spans="1:22" x14ac:dyDescent="0.3">
      <c r="A2694" s="32"/>
      <c r="C2694" s="3">
        <v>2689</v>
      </c>
      <c r="D2694" s="3" t="s">
        <v>5828</v>
      </c>
      <c r="E2694" s="34">
        <v>42686</v>
      </c>
      <c r="F2694" s="34">
        <v>42688</v>
      </c>
      <c r="G2694" s="3" t="s">
        <v>184</v>
      </c>
      <c r="H2694" s="3" t="s">
        <v>2396</v>
      </c>
      <c r="I2694" s="3" t="s">
        <v>2397</v>
      </c>
      <c r="J2694" s="3" t="s">
        <v>37</v>
      </c>
      <c r="K2694" s="3" t="s">
        <v>23</v>
      </c>
      <c r="L2694" s="3" t="s">
        <v>38</v>
      </c>
      <c r="M2694" s="3" t="s">
        <v>39</v>
      </c>
      <c r="N2694" s="3">
        <v>90032</v>
      </c>
      <c r="O2694" s="3" t="s">
        <v>40</v>
      </c>
      <c r="P2694" s="3" t="s">
        <v>5829</v>
      </c>
      <c r="Q2694" s="3" t="s">
        <v>42</v>
      </c>
      <c r="R2694" s="3" t="s">
        <v>86</v>
      </c>
      <c r="S2694" s="3" t="s">
        <v>5830</v>
      </c>
      <c r="T2694" s="3">
        <v>15.7</v>
      </c>
      <c r="U2694" s="35" cm="1">
        <f t="array" ref="U2694">INDEX('Pricing Strategy'!$F$4:$F$71,MATCH(1,(Dataset!$O2694='Pricing Strategy'!$B$4:$B$71)*(Dataset!$Q2694='Pricing Strategy'!$C$4:$C$71)*(Dataset!$R2694='Pricing Strategy'!$D$4:$D$71),))</f>
        <v>0.4</v>
      </c>
      <c r="V2694" s="3">
        <f>Dataset!$T2694*(1-Dataset!$U2694)</f>
        <v>9.42</v>
      </c>
    </row>
    <row r="2695" spans="1:22" x14ac:dyDescent="0.3">
      <c r="A2695" s="32"/>
      <c r="C2695" s="3">
        <v>2690</v>
      </c>
      <c r="D2695" s="3" t="s">
        <v>5831</v>
      </c>
      <c r="E2695" s="34">
        <v>42185</v>
      </c>
      <c r="F2695" s="34">
        <v>42187</v>
      </c>
      <c r="G2695" s="3" t="s">
        <v>184</v>
      </c>
      <c r="H2695" s="3" t="s">
        <v>1330</v>
      </c>
      <c r="I2695" s="3" t="s">
        <v>1331</v>
      </c>
      <c r="J2695" s="3" t="s">
        <v>22</v>
      </c>
      <c r="K2695" s="3" t="s">
        <v>23</v>
      </c>
      <c r="L2695" s="3" t="s">
        <v>299</v>
      </c>
      <c r="M2695" s="3" t="s">
        <v>207</v>
      </c>
      <c r="N2695" s="3">
        <v>60653</v>
      </c>
      <c r="O2695" s="3" t="s">
        <v>101</v>
      </c>
      <c r="P2695" s="3" t="s">
        <v>4816</v>
      </c>
      <c r="Q2695" s="3" t="s">
        <v>42</v>
      </c>
      <c r="R2695" s="3" t="s">
        <v>64</v>
      </c>
      <c r="S2695" s="3" t="s">
        <v>4817</v>
      </c>
      <c r="T2695" s="3">
        <v>5.2480000000000002</v>
      </c>
      <c r="U2695" s="35" cm="1">
        <f t="array" ref="U2695">INDEX('Pricing Strategy'!$F$4:$F$71,MATCH(1,(Dataset!$O2695='Pricing Strategy'!$B$4:$B$71)*(Dataset!$Q2695='Pricing Strategy'!$C$4:$C$71)*(Dataset!$R2695='Pricing Strategy'!$D$4:$D$71),))</f>
        <v>0.35</v>
      </c>
      <c r="V2695" s="3">
        <f>Dataset!$T2695*(1-Dataset!$U2695)</f>
        <v>3.4112000000000005</v>
      </c>
    </row>
    <row r="2696" spans="1:22" x14ac:dyDescent="0.3">
      <c r="A2696" s="32"/>
      <c r="C2696" s="3">
        <v>2691</v>
      </c>
      <c r="D2696" s="3" t="s">
        <v>5832</v>
      </c>
      <c r="E2696" s="34">
        <v>43438</v>
      </c>
      <c r="F2696" s="34">
        <v>43442</v>
      </c>
      <c r="G2696" s="3" t="s">
        <v>46</v>
      </c>
      <c r="H2696" s="3" t="s">
        <v>3155</v>
      </c>
      <c r="I2696" s="3" t="s">
        <v>3156</v>
      </c>
      <c r="J2696" s="3" t="s">
        <v>22</v>
      </c>
      <c r="K2696" s="3" t="s">
        <v>23</v>
      </c>
      <c r="L2696" s="3" t="s">
        <v>142</v>
      </c>
      <c r="M2696" s="3" t="s">
        <v>143</v>
      </c>
      <c r="N2696" s="3">
        <v>19134</v>
      </c>
      <c r="O2696" s="3" t="s">
        <v>144</v>
      </c>
      <c r="P2696" s="3" t="s">
        <v>3883</v>
      </c>
      <c r="Q2696" s="3" t="s">
        <v>42</v>
      </c>
      <c r="R2696" s="3" t="s">
        <v>71</v>
      </c>
      <c r="S2696" s="3" t="s">
        <v>1214</v>
      </c>
      <c r="T2696" s="3">
        <v>5.3460000000000001</v>
      </c>
      <c r="U2696" s="35" cm="1">
        <f t="array" ref="U2696">INDEX('Pricing Strategy'!$F$4:$F$71,MATCH(1,(Dataset!$O2696='Pricing Strategy'!$B$4:$B$71)*(Dataset!$Q2696='Pricing Strategy'!$C$4:$C$71)*(Dataset!$R2696='Pricing Strategy'!$D$4:$D$71),))</f>
        <v>0.4</v>
      </c>
      <c r="V2696" s="3">
        <f>Dataset!$T2696*(1-Dataset!$U2696)</f>
        <v>3.2075999999999998</v>
      </c>
    </row>
    <row r="2697" spans="1:22" x14ac:dyDescent="0.3">
      <c r="A2697" s="32"/>
      <c r="C2697" s="3">
        <v>2692</v>
      </c>
      <c r="D2697" s="3" t="s">
        <v>5833</v>
      </c>
      <c r="E2697" s="34">
        <v>42975</v>
      </c>
      <c r="F2697" s="34">
        <v>42980</v>
      </c>
      <c r="G2697" s="3" t="s">
        <v>46</v>
      </c>
      <c r="H2697" s="3" t="s">
        <v>693</v>
      </c>
      <c r="I2697" s="3" t="s">
        <v>694</v>
      </c>
      <c r="J2697" s="3" t="s">
        <v>22</v>
      </c>
      <c r="K2697" s="3" t="s">
        <v>23</v>
      </c>
      <c r="L2697" s="3" t="s">
        <v>5834</v>
      </c>
      <c r="M2697" s="3" t="s">
        <v>453</v>
      </c>
      <c r="N2697" s="3">
        <v>80112</v>
      </c>
      <c r="O2697" s="3" t="s">
        <v>40</v>
      </c>
      <c r="P2697" s="3" t="s">
        <v>5835</v>
      </c>
      <c r="Q2697" s="3" t="s">
        <v>42</v>
      </c>
      <c r="R2697" s="3" t="s">
        <v>86</v>
      </c>
      <c r="S2697" s="3" t="s">
        <v>5836</v>
      </c>
      <c r="T2697" s="3">
        <v>15.48</v>
      </c>
      <c r="U2697" s="35" cm="1">
        <f t="array" ref="U2697">INDEX('Pricing Strategy'!$F$4:$F$71,MATCH(1,(Dataset!$O2697='Pricing Strategy'!$B$4:$B$71)*(Dataset!$Q2697='Pricing Strategy'!$C$4:$C$71)*(Dataset!$R2697='Pricing Strategy'!$D$4:$D$71),))</f>
        <v>0.4</v>
      </c>
      <c r="V2697" s="3">
        <f>Dataset!$T2697*(1-Dataset!$U2697)</f>
        <v>9.2880000000000003</v>
      </c>
    </row>
    <row r="2698" spans="1:22" x14ac:dyDescent="0.3">
      <c r="A2698" s="32"/>
      <c r="C2698" s="3">
        <v>2693</v>
      </c>
      <c r="D2698" s="3" t="s">
        <v>5833</v>
      </c>
      <c r="E2698" s="34">
        <v>42975</v>
      </c>
      <c r="F2698" s="34">
        <v>42980</v>
      </c>
      <c r="G2698" s="3" t="s">
        <v>46</v>
      </c>
      <c r="H2698" s="3" t="s">
        <v>693</v>
      </c>
      <c r="I2698" s="3" t="s">
        <v>694</v>
      </c>
      <c r="J2698" s="3" t="s">
        <v>22</v>
      </c>
      <c r="K2698" s="3" t="s">
        <v>23</v>
      </c>
      <c r="L2698" s="3" t="s">
        <v>5834</v>
      </c>
      <c r="M2698" s="3" t="s">
        <v>453</v>
      </c>
      <c r="N2698" s="3">
        <v>80112</v>
      </c>
      <c r="O2698" s="3" t="s">
        <v>40</v>
      </c>
      <c r="P2698" s="3" t="s">
        <v>5837</v>
      </c>
      <c r="Q2698" s="3" t="s">
        <v>67</v>
      </c>
      <c r="R2698" s="3" t="s">
        <v>68</v>
      </c>
      <c r="S2698" s="3" t="s">
        <v>5838</v>
      </c>
      <c r="T2698" s="3">
        <v>108.57599999999999</v>
      </c>
      <c r="U2698" s="35" cm="1">
        <f t="array" ref="U2698">INDEX('Pricing Strategy'!$F$4:$F$71,MATCH(1,(Dataset!$O2698='Pricing Strategy'!$B$4:$B$71)*(Dataset!$Q2698='Pricing Strategy'!$C$4:$C$71)*(Dataset!$R2698='Pricing Strategy'!$D$4:$D$71),))</f>
        <v>0.4</v>
      </c>
      <c r="V2698" s="3">
        <f>Dataset!$T2698*(1-Dataset!$U2698)</f>
        <v>65.145599999999988</v>
      </c>
    </row>
    <row r="2699" spans="1:22" x14ac:dyDescent="0.3">
      <c r="A2699" s="32"/>
      <c r="C2699" s="3">
        <v>2694</v>
      </c>
      <c r="D2699" s="3" t="s">
        <v>5839</v>
      </c>
      <c r="E2699" s="34">
        <v>42757</v>
      </c>
      <c r="F2699" s="34">
        <v>42763</v>
      </c>
      <c r="G2699" s="3" t="s">
        <v>46</v>
      </c>
      <c r="H2699" s="3" t="s">
        <v>2434</v>
      </c>
      <c r="I2699" s="3" t="s">
        <v>2435</v>
      </c>
      <c r="J2699" s="3" t="s">
        <v>37</v>
      </c>
      <c r="K2699" s="3" t="s">
        <v>23</v>
      </c>
      <c r="L2699" s="3" t="s">
        <v>91</v>
      </c>
      <c r="M2699" s="3" t="s">
        <v>92</v>
      </c>
      <c r="N2699" s="3">
        <v>98115</v>
      </c>
      <c r="O2699" s="3" t="s">
        <v>40</v>
      </c>
      <c r="P2699" s="3" t="s">
        <v>1956</v>
      </c>
      <c r="Q2699" s="3" t="s">
        <v>28</v>
      </c>
      <c r="R2699" s="3" t="s">
        <v>61</v>
      </c>
      <c r="S2699" s="3" t="s">
        <v>1957</v>
      </c>
      <c r="T2699" s="3">
        <v>109.9</v>
      </c>
      <c r="U2699" s="35" cm="1">
        <f t="array" ref="U2699">INDEX('Pricing Strategy'!$F$4:$F$71,MATCH(1,(Dataset!$O2699='Pricing Strategy'!$B$4:$B$71)*(Dataset!$Q2699='Pricing Strategy'!$C$4:$C$71)*(Dataset!$R2699='Pricing Strategy'!$D$4:$D$71),))</f>
        <v>0.4</v>
      </c>
      <c r="V2699" s="3">
        <f>Dataset!$T2699*(1-Dataset!$U2699)</f>
        <v>65.94</v>
      </c>
    </row>
    <row r="2700" spans="1:22" x14ac:dyDescent="0.3">
      <c r="A2700" s="32"/>
      <c r="C2700" s="3">
        <v>2695</v>
      </c>
      <c r="D2700" s="3" t="s">
        <v>5840</v>
      </c>
      <c r="E2700" s="34">
        <v>42292</v>
      </c>
      <c r="F2700" s="34">
        <v>42297</v>
      </c>
      <c r="G2700" s="3" t="s">
        <v>46</v>
      </c>
      <c r="H2700" s="3" t="s">
        <v>2453</v>
      </c>
      <c r="I2700" s="3" t="s">
        <v>2454</v>
      </c>
      <c r="J2700" s="3" t="s">
        <v>22</v>
      </c>
      <c r="K2700" s="3" t="s">
        <v>23</v>
      </c>
      <c r="L2700" s="3" t="s">
        <v>2332</v>
      </c>
      <c r="M2700" s="3" t="s">
        <v>50</v>
      </c>
      <c r="N2700" s="3">
        <v>33012</v>
      </c>
      <c r="O2700" s="3" t="s">
        <v>26</v>
      </c>
      <c r="P2700" s="3" t="s">
        <v>3962</v>
      </c>
      <c r="Q2700" s="3" t="s">
        <v>28</v>
      </c>
      <c r="R2700" s="3" t="s">
        <v>61</v>
      </c>
      <c r="S2700" s="3" t="s">
        <v>5774</v>
      </c>
      <c r="T2700" s="3">
        <v>15.384</v>
      </c>
      <c r="U2700" s="35" cm="1">
        <f t="array" ref="U2700">INDEX('Pricing Strategy'!$F$4:$F$71,MATCH(1,(Dataset!$O2700='Pricing Strategy'!$B$4:$B$71)*(Dataset!$Q2700='Pricing Strategy'!$C$4:$C$71)*(Dataset!$R2700='Pricing Strategy'!$D$4:$D$71),))</f>
        <v>0.25</v>
      </c>
      <c r="V2700" s="3">
        <f>Dataset!$T2700*(1-Dataset!$U2700)</f>
        <v>11.538</v>
      </c>
    </row>
    <row r="2701" spans="1:22" x14ac:dyDescent="0.3">
      <c r="A2701" s="32"/>
      <c r="C2701" s="3">
        <v>2696</v>
      </c>
      <c r="D2701" s="3" t="s">
        <v>5841</v>
      </c>
      <c r="E2701" s="34">
        <v>42773</v>
      </c>
      <c r="F2701" s="34">
        <v>42775</v>
      </c>
      <c r="G2701" s="3" t="s">
        <v>184</v>
      </c>
      <c r="H2701" s="3" t="s">
        <v>5842</v>
      </c>
      <c r="I2701" s="3" t="s">
        <v>5843</v>
      </c>
      <c r="J2701" s="3" t="s">
        <v>22</v>
      </c>
      <c r="K2701" s="3" t="s">
        <v>23</v>
      </c>
      <c r="L2701" s="3" t="s">
        <v>2473</v>
      </c>
      <c r="M2701" s="3" t="s">
        <v>494</v>
      </c>
      <c r="N2701" s="3">
        <v>43130</v>
      </c>
      <c r="O2701" s="3" t="s">
        <v>144</v>
      </c>
      <c r="P2701" s="3" t="s">
        <v>1641</v>
      </c>
      <c r="Q2701" s="3" t="s">
        <v>42</v>
      </c>
      <c r="R2701" s="3" t="s">
        <v>86</v>
      </c>
      <c r="S2701" s="3" t="s">
        <v>1642</v>
      </c>
      <c r="T2701" s="3">
        <v>30.352</v>
      </c>
      <c r="U2701" s="35" cm="1">
        <f t="array" ref="U2701">INDEX('Pricing Strategy'!$F$4:$F$71,MATCH(1,(Dataset!$O2701='Pricing Strategy'!$B$4:$B$71)*(Dataset!$Q2701='Pricing Strategy'!$C$4:$C$71)*(Dataset!$R2701='Pricing Strategy'!$D$4:$D$71),))</f>
        <v>0.4</v>
      </c>
      <c r="V2701" s="3">
        <f>Dataset!$T2701*(1-Dataset!$U2701)</f>
        <v>18.211199999999998</v>
      </c>
    </row>
    <row r="2702" spans="1:22" x14ac:dyDescent="0.3">
      <c r="A2702" s="32"/>
      <c r="C2702" s="3">
        <v>2697</v>
      </c>
      <c r="D2702" s="3" t="s">
        <v>5844</v>
      </c>
      <c r="E2702" s="34">
        <v>42081</v>
      </c>
      <c r="F2702" s="34">
        <v>42086</v>
      </c>
      <c r="G2702" s="3" t="s">
        <v>46</v>
      </c>
      <c r="H2702" s="3" t="s">
        <v>5259</v>
      </c>
      <c r="I2702" s="3" t="s">
        <v>5260</v>
      </c>
      <c r="J2702" s="3" t="s">
        <v>98</v>
      </c>
      <c r="K2702" s="3" t="s">
        <v>23</v>
      </c>
      <c r="L2702" s="3" t="s">
        <v>1523</v>
      </c>
      <c r="M2702" s="3" t="s">
        <v>50</v>
      </c>
      <c r="N2702" s="3">
        <v>32216</v>
      </c>
      <c r="O2702" s="3" t="s">
        <v>26</v>
      </c>
      <c r="P2702" s="3" t="s">
        <v>5845</v>
      </c>
      <c r="Q2702" s="3" t="s">
        <v>67</v>
      </c>
      <c r="R2702" s="3" t="s">
        <v>680</v>
      </c>
      <c r="S2702" s="3" t="s">
        <v>5846</v>
      </c>
      <c r="T2702" s="3">
        <v>821.3</v>
      </c>
      <c r="U2702" s="35" cm="1">
        <f t="array" ref="U2702">INDEX('Pricing Strategy'!$F$4:$F$71,MATCH(1,(Dataset!$O2702='Pricing Strategy'!$B$4:$B$71)*(Dataset!$Q2702='Pricing Strategy'!$C$4:$C$71)*(Dataset!$R2702='Pricing Strategy'!$D$4:$D$71),))</f>
        <v>0.3</v>
      </c>
      <c r="V2702" s="3">
        <f>Dataset!$T2702*(1-Dataset!$U2702)</f>
        <v>574.91</v>
      </c>
    </row>
    <row r="2703" spans="1:22" x14ac:dyDescent="0.3">
      <c r="A2703" s="32"/>
      <c r="C2703" s="3">
        <v>2698</v>
      </c>
      <c r="D2703" s="3" t="s">
        <v>5844</v>
      </c>
      <c r="E2703" s="34">
        <v>42081</v>
      </c>
      <c r="F2703" s="34">
        <v>42086</v>
      </c>
      <c r="G2703" s="3" t="s">
        <v>46</v>
      </c>
      <c r="H2703" s="3" t="s">
        <v>5259</v>
      </c>
      <c r="I2703" s="3" t="s">
        <v>5260</v>
      </c>
      <c r="J2703" s="3" t="s">
        <v>98</v>
      </c>
      <c r="K2703" s="3" t="s">
        <v>23</v>
      </c>
      <c r="L2703" s="3" t="s">
        <v>1523</v>
      </c>
      <c r="M2703" s="3" t="s">
        <v>50</v>
      </c>
      <c r="N2703" s="3">
        <v>32216</v>
      </c>
      <c r="O2703" s="3" t="s">
        <v>26</v>
      </c>
      <c r="P2703" s="3" t="s">
        <v>5847</v>
      </c>
      <c r="Q2703" s="3" t="s">
        <v>67</v>
      </c>
      <c r="R2703" s="3" t="s">
        <v>680</v>
      </c>
      <c r="S2703" s="3" t="s">
        <v>5848</v>
      </c>
      <c r="T2703" s="3">
        <v>22638.48</v>
      </c>
      <c r="U2703" s="35" cm="1">
        <f t="array" ref="U2703">INDEX('Pricing Strategy'!$F$4:$F$71,MATCH(1,(Dataset!$O2703='Pricing Strategy'!$B$4:$B$71)*(Dataset!$Q2703='Pricing Strategy'!$C$4:$C$71)*(Dataset!$R2703='Pricing Strategy'!$D$4:$D$71),))</f>
        <v>0.3</v>
      </c>
      <c r="V2703" s="3">
        <f>Dataset!$T2703*(1-Dataset!$U2703)</f>
        <v>15846.935999999998</v>
      </c>
    </row>
    <row r="2704" spans="1:22" x14ac:dyDescent="0.3">
      <c r="A2704" s="32"/>
      <c r="C2704" s="3">
        <v>2699</v>
      </c>
      <c r="D2704" s="3" t="s">
        <v>5844</v>
      </c>
      <c r="E2704" s="34">
        <v>42081</v>
      </c>
      <c r="F2704" s="34">
        <v>42086</v>
      </c>
      <c r="G2704" s="3" t="s">
        <v>46</v>
      </c>
      <c r="H2704" s="3" t="s">
        <v>5259</v>
      </c>
      <c r="I2704" s="3" t="s">
        <v>5260</v>
      </c>
      <c r="J2704" s="3" t="s">
        <v>98</v>
      </c>
      <c r="K2704" s="3" t="s">
        <v>23</v>
      </c>
      <c r="L2704" s="3" t="s">
        <v>1523</v>
      </c>
      <c r="M2704" s="3" t="s">
        <v>50</v>
      </c>
      <c r="N2704" s="3">
        <v>32216</v>
      </c>
      <c r="O2704" s="3" t="s">
        <v>26</v>
      </c>
      <c r="P2704" s="3" t="s">
        <v>564</v>
      </c>
      <c r="Q2704" s="3" t="s">
        <v>42</v>
      </c>
      <c r="R2704" s="3" t="s">
        <v>86</v>
      </c>
      <c r="S2704" s="3" t="s">
        <v>565</v>
      </c>
      <c r="T2704" s="3">
        <v>21.376000000000001</v>
      </c>
      <c r="U2704" s="35" cm="1">
        <f t="array" ref="U2704">INDEX('Pricing Strategy'!$F$4:$F$71,MATCH(1,(Dataset!$O2704='Pricing Strategy'!$B$4:$B$71)*(Dataset!$Q2704='Pricing Strategy'!$C$4:$C$71)*(Dataset!$R2704='Pricing Strategy'!$D$4:$D$71),))</f>
        <v>0.25</v>
      </c>
      <c r="V2704" s="3">
        <f>Dataset!$T2704*(1-Dataset!$U2704)</f>
        <v>16.032</v>
      </c>
    </row>
    <row r="2705" spans="1:22" x14ac:dyDescent="0.3">
      <c r="A2705" s="32"/>
      <c r="C2705" s="3">
        <v>2700</v>
      </c>
      <c r="D2705" s="3" t="s">
        <v>5844</v>
      </c>
      <c r="E2705" s="34">
        <v>42081</v>
      </c>
      <c r="F2705" s="34">
        <v>42086</v>
      </c>
      <c r="G2705" s="3" t="s">
        <v>46</v>
      </c>
      <c r="H2705" s="3" t="s">
        <v>5259</v>
      </c>
      <c r="I2705" s="3" t="s">
        <v>5260</v>
      </c>
      <c r="J2705" s="3" t="s">
        <v>98</v>
      </c>
      <c r="K2705" s="3" t="s">
        <v>23</v>
      </c>
      <c r="L2705" s="3" t="s">
        <v>1523</v>
      </c>
      <c r="M2705" s="3" t="s">
        <v>50</v>
      </c>
      <c r="N2705" s="3">
        <v>32216</v>
      </c>
      <c r="O2705" s="3" t="s">
        <v>26</v>
      </c>
      <c r="P2705" s="3" t="s">
        <v>5849</v>
      </c>
      <c r="Q2705" s="3" t="s">
        <v>42</v>
      </c>
      <c r="R2705" s="3" t="s">
        <v>64</v>
      </c>
      <c r="S2705" s="3" t="s">
        <v>5850</v>
      </c>
      <c r="T2705" s="3">
        <v>8.016</v>
      </c>
      <c r="U2705" s="35" cm="1">
        <f t="array" ref="U2705">INDEX('Pricing Strategy'!$F$4:$F$71,MATCH(1,(Dataset!$O2705='Pricing Strategy'!$B$4:$B$71)*(Dataset!$Q2705='Pricing Strategy'!$C$4:$C$71)*(Dataset!$R2705='Pricing Strategy'!$D$4:$D$71),))</f>
        <v>0.3</v>
      </c>
      <c r="V2705" s="3">
        <f>Dataset!$T2705*(1-Dataset!$U2705)</f>
        <v>5.6111999999999993</v>
      </c>
    </row>
    <row r="2706" spans="1:22" x14ac:dyDescent="0.3">
      <c r="A2706" s="32"/>
      <c r="C2706" s="3">
        <v>2701</v>
      </c>
      <c r="D2706" s="3" t="s">
        <v>5844</v>
      </c>
      <c r="E2706" s="34">
        <v>42081</v>
      </c>
      <c r="F2706" s="34">
        <v>42086</v>
      </c>
      <c r="G2706" s="3" t="s">
        <v>46</v>
      </c>
      <c r="H2706" s="3" t="s">
        <v>5259</v>
      </c>
      <c r="I2706" s="3" t="s">
        <v>5260</v>
      </c>
      <c r="J2706" s="3" t="s">
        <v>98</v>
      </c>
      <c r="K2706" s="3" t="s">
        <v>23</v>
      </c>
      <c r="L2706" s="3" t="s">
        <v>1523</v>
      </c>
      <c r="M2706" s="3" t="s">
        <v>50</v>
      </c>
      <c r="N2706" s="3">
        <v>32216</v>
      </c>
      <c r="O2706" s="3" t="s">
        <v>26</v>
      </c>
      <c r="P2706" s="3" t="s">
        <v>3962</v>
      </c>
      <c r="Q2706" s="3" t="s">
        <v>28</v>
      </c>
      <c r="R2706" s="3" t="s">
        <v>61</v>
      </c>
      <c r="S2706" s="3" t="s">
        <v>5774</v>
      </c>
      <c r="T2706" s="3">
        <v>30.768000000000001</v>
      </c>
      <c r="U2706" s="35" cm="1">
        <f t="array" ref="U2706">INDEX('Pricing Strategy'!$F$4:$F$71,MATCH(1,(Dataset!$O2706='Pricing Strategy'!$B$4:$B$71)*(Dataset!$Q2706='Pricing Strategy'!$C$4:$C$71)*(Dataset!$R2706='Pricing Strategy'!$D$4:$D$71),))</f>
        <v>0.25</v>
      </c>
      <c r="V2706" s="3">
        <f>Dataset!$T2706*(1-Dataset!$U2706)</f>
        <v>23.076000000000001</v>
      </c>
    </row>
    <row r="2707" spans="1:22" x14ac:dyDescent="0.3">
      <c r="A2707" s="32"/>
      <c r="C2707" s="3">
        <v>2702</v>
      </c>
      <c r="D2707" s="3" t="s">
        <v>5844</v>
      </c>
      <c r="E2707" s="34">
        <v>42081</v>
      </c>
      <c r="F2707" s="34">
        <v>42086</v>
      </c>
      <c r="G2707" s="3" t="s">
        <v>46</v>
      </c>
      <c r="H2707" s="3" t="s">
        <v>5259</v>
      </c>
      <c r="I2707" s="3" t="s">
        <v>5260</v>
      </c>
      <c r="J2707" s="3" t="s">
        <v>98</v>
      </c>
      <c r="K2707" s="3" t="s">
        <v>23</v>
      </c>
      <c r="L2707" s="3" t="s">
        <v>1523</v>
      </c>
      <c r="M2707" s="3" t="s">
        <v>50</v>
      </c>
      <c r="N2707" s="3">
        <v>32216</v>
      </c>
      <c r="O2707" s="3" t="s">
        <v>26</v>
      </c>
      <c r="P2707" s="3" t="s">
        <v>2138</v>
      </c>
      <c r="Q2707" s="3" t="s">
        <v>42</v>
      </c>
      <c r="R2707" s="3" t="s">
        <v>265</v>
      </c>
      <c r="S2707" s="3" t="s">
        <v>559</v>
      </c>
      <c r="T2707" s="3">
        <v>18.936</v>
      </c>
      <c r="U2707" s="35" cm="1">
        <f t="array" ref="U2707">INDEX('Pricing Strategy'!$F$4:$F$71,MATCH(1,(Dataset!$O2707='Pricing Strategy'!$B$4:$B$71)*(Dataset!$Q2707='Pricing Strategy'!$C$4:$C$71)*(Dataset!$R2707='Pricing Strategy'!$D$4:$D$71),))</f>
        <v>0.25</v>
      </c>
      <c r="V2707" s="3">
        <f>Dataset!$T2707*(1-Dataset!$U2707)</f>
        <v>14.202</v>
      </c>
    </row>
    <row r="2708" spans="1:22" x14ac:dyDescent="0.3">
      <c r="A2708" s="32"/>
      <c r="C2708" s="3">
        <v>2703</v>
      </c>
      <c r="D2708" s="3" t="s">
        <v>5844</v>
      </c>
      <c r="E2708" s="34">
        <v>42081</v>
      </c>
      <c r="F2708" s="34">
        <v>42086</v>
      </c>
      <c r="G2708" s="3" t="s">
        <v>46</v>
      </c>
      <c r="H2708" s="3" t="s">
        <v>5259</v>
      </c>
      <c r="I2708" s="3" t="s">
        <v>5260</v>
      </c>
      <c r="J2708" s="3" t="s">
        <v>98</v>
      </c>
      <c r="K2708" s="3" t="s">
        <v>23</v>
      </c>
      <c r="L2708" s="3" t="s">
        <v>1523</v>
      </c>
      <c r="M2708" s="3" t="s">
        <v>50</v>
      </c>
      <c r="N2708" s="3">
        <v>32216</v>
      </c>
      <c r="O2708" s="3" t="s">
        <v>26</v>
      </c>
      <c r="P2708" s="3" t="s">
        <v>4628</v>
      </c>
      <c r="Q2708" s="3" t="s">
        <v>28</v>
      </c>
      <c r="R2708" s="3" t="s">
        <v>61</v>
      </c>
      <c r="S2708" s="3" t="s">
        <v>4629</v>
      </c>
      <c r="T2708" s="3">
        <v>122.352</v>
      </c>
      <c r="U2708" s="35" cm="1">
        <f t="array" ref="U2708">INDEX('Pricing Strategy'!$F$4:$F$71,MATCH(1,(Dataset!$O2708='Pricing Strategy'!$B$4:$B$71)*(Dataset!$Q2708='Pricing Strategy'!$C$4:$C$71)*(Dataset!$R2708='Pricing Strategy'!$D$4:$D$71),))</f>
        <v>0.25</v>
      </c>
      <c r="V2708" s="3">
        <f>Dataset!$T2708*(1-Dataset!$U2708)</f>
        <v>91.76400000000001</v>
      </c>
    </row>
    <row r="2709" spans="1:22" x14ac:dyDescent="0.3">
      <c r="A2709" s="32"/>
      <c r="C2709" s="3">
        <v>2704</v>
      </c>
      <c r="D2709" s="3" t="s">
        <v>5851</v>
      </c>
      <c r="E2709" s="34">
        <v>42148</v>
      </c>
      <c r="F2709" s="34">
        <v>42154</v>
      </c>
      <c r="G2709" s="3" t="s">
        <v>46</v>
      </c>
      <c r="H2709" s="3" t="s">
        <v>2180</v>
      </c>
      <c r="I2709" s="3" t="s">
        <v>2181</v>
      </c>
      <c r="J2709" s="3" t="s">
        <v>22</v>
      </c>
      <c r="K2709" s="3" t="s">
        <v>23</v>
      </c>
      <c r="L2709" s="3" t="s">
        <v>4498</v>
      </c>
      <c r="M2709" s="3" t="s">
        <v>2739</v>
      </c>
      <c r="N2709" s="3">
        <v>21215</v>
      </c>
      <c r="O2709" s="3" t="s">
        <v>144</v>
      </c>
      <c r="P2709" s="3" t="s">
        <v>5852</v>
      </c>
      <c r="Q2709" s="3" t="s">
        <v>42</v>
      </c>
      <c r="R2709" s="3" t="s">
        <v>86</v>
      </c>
      <c r="S2709" s="3" t="s">
        <v>5853</v>
      </c>
      <c r="T2709" s="3">
        <v>116.28</v>
      </c>
      <c r="U2709" s="35" cm="1">
        <f t="array" ref="U2709">INDEX('Pricing Strategy'!$F$4:$F$71,MATCH(1,(Dataset!$O2709='Pricing Strategy'!$B$4:$B$71)*(Dataset!$Q2709='Pricing Strategy'!$C$4:$C$71)*(Dataset!$R2709='Pricing Strategy'!$D$4:$D$71),))</f>
        <v>0.4</v>
      </c>
      <c r="V2709" s="3">
        <f>Dataset!$T2709*(1-Dataset!$U2709)</f>
        <v>69.768000000000001</v>
      </c>
    </row>
    <row r="2710" spans="1:22" x14ac:dyDescent="0.3">
      <c r="A2710" s="32"/>
      <c r="C2710" s="3">
        <v>2705</v>
      </c>
      <c r="D2710" s="3" t="s">
        <v>5854</v>
      </c>
      <c r="E2710" s="34">
        <v>43292</v>
      </c>
      <c r="F2710" s="34">
        <v>43294</v>
      </c>
      <c r="G2710" s="3" t="s">
        <v>19</v>
      </c>
      <c r="H2710" s="3" t="s">
        <v>4836</v>
      </c>
      <c r="I2710" s="3" t="s">
        <v>4837</v>
      </c>
      <c r="J2710" s="3" t="s">
        <v>22</v>
      </c>
      <c r="K2710" s="3" t="s">
        <v>23</v>
      </c>
      <c r="L2710" s="3" t="s">
        <v>262</v>
      </c>
      <c r="M2710" s="3" t="s">
        <v>263</v>
      </c>
      <c r="N2710" s="3">
        <v>10009</v>
      </c>
      <c r="O2710" s="3" t="s">
        <v>144</v>
      </c>
      <c r="P2710" s="3" t="s">
        <v>751</v>
      </c>
      <c r="Q2710" s="3" t="s">
        <v>67</v>
      </c>
      <c r="R2710" s="3" t="s">
        <v>157</v>
      </c>
      <c r="S2710" s="3" t="s">
        <v>752</v>
      </c>
      <c r="T2710" s="3">
        <v>132.6</v>
      </c>
      <c r="U2710" s="35" cm="1">
        <f t="array" ref="U2710">INDEX('Pricing Strategy'!$F$4:$F$71,MATCH(1,(Dataset!$O2710='Pricing Strategy'!$B$4:$B$71)*(Dataset!$Q2710='Pricing Strategy'!$C$4:$C$71)*(Dataset!$R2710='Pricing Strategy'!$D$4:$D$71),))</f>
        <v>0.45</v>
      </c>
      <c r="V2710" s="3">
        <f>Dataset!$T2710*(1-Dataset!$U2710)</f>
        <v>72.930000000000007</v>
      </c>
    </row>
    <row r="2711" spans="1:22" x14ac:dyDescent="0.3">
      <c r="A2711" s="32"/>
      <c r="C2711" s="3">
        <v>2706</v>
      </c>
      <c r="D2711" s="3" t="s">
        <v>5855</v>
      </c>
      <c r="E2711" s="34">
        <v>43267</v>
      </c>
      <c r="F2711" s="34">
        <v>43272</v>
      </c>
      <c r="G2711" s="3" t="s">
        <v>46</v>
      </c>
      <c r="H2711" s="3" t="s">
        <v>3682</v>
      </c>
      <c r="I2711" s="3" t="s">
        <v>3683</v>
      </c>
      <c r="J2711" s="3" t="s">
        <v>98</v>
      </c>
      <c r="K2711" s="3" t="s">
        <v>23</v>
      </c>
      <c r="L2711" s="3" t="s">
        <v>664</v>
      </c>
      <c r="M2711" s="3" t="s">
        <v>665</v>
      </c>
      <c r="N2711" s="3">
        <v>88220</v>
      </c>
      <c r="O2711" s="3" t="s">
        <v>40</v>
      </c>
      <c r="P2711" s="3" t="s">
        <v>4223</v>
      </c>
      <c r="Q2711" s="3" t="s">
        <v>42</v>
      </c>
      <c r="R2711" s="3" t="s">
        <v>575</v>
      </c>
      <c r="S2711" s="3" t="s">
        <v>4224</v>
      </c>
      <c r="T2711" s="3">
        <v>16.68</v>
      </c>
      <c r="U2711" s="35" cm="1">
        <f t="array" ref="U2711">INDEX('Pricing Strategy'!$F$4:$F$71,MATCH(1,(Dataset!$O2711='Pricing Strategy'!$B$4:$B$71)*(Dataset!$Q2711='Pricing Strategy'!$C$4:$C$71)*(Dataset!$R2711='Pricing Strategy'!$D$4:$D$71),))</f>
        <v>0.45</v>
      </c>
      <c r="V2711" s="3">
        <f>Dataset!$T2711*(1-Dataset!$U2711)</f>
        <v>9.1740000000000013</v>
      </c>
    </row>
    <row r="2712" spans="1:22" x14ac:dyDescent="0.3">
      <c r="A2712" s="32"/>
      <c r="C2712" s="3">
        <v>2707</v>
      </c>
      <c r="D2712" s="3" t="s">
        <v>5855</v>
      </c>
      <c r="E2712" s="34">
        <v>43267</v>
      </c>
      <c r="F2712" s="34">
        <v>43272</v>
      </c>
      <c r="G2712" s="3" t="s">
        <v>46</v>
      </c>
      <c r="H2712" s="3" t="s">
        <v>3682</v>
      </c>
      <c r="I2712" s="3" t="s">
        <v>3683</v>
      </c>
      <c r="J2712" s="3" t="s">
        <v>98</v>
      </c>
      <c r="K2712" s="3" t="s">
        <v>23</v>
      </c>
      <c r="L2712" s="3" t="s">
        <v>664</v>
      </c>
      <c r="M2712" s="3" t="s">
        <v>665</v>
      </c>
      <c r="N2712" s="3">
        <v>88220</v>
      </c>
      <c r="O2712" s="3" t="s">
        <v>40</v>
      </c>
      <c r="P2712" s="3" t="s">
        <v>5856</v>
      </c>
      <c r="Q2712" s="3" t="s">
        <v>42</v>
      </c>
      <c r="R2712" s="3" t="s">
        <v>86</v>
      </c>
      <c r="S2712" s="3" t="s">
        <v>5857</v>
      </c>
      <c r="T2712" s="3">
        <v>19.440000000000001</v>
      </c>
      <c r="U2712" s="35" cm="1">
        <f t="array" ref="U2712">INDEX('Pricing Strategy'!$F$4:$F$71,MATCH(1,(Dataset!$O2712='Pricing Strategy'!$B$4:$B$71)*(Dataset!$Q2712='Pricing Strategy'!$C$4:$C$71)*(Dataset!$R2712='Pricing Strategy'!$D$4:$D$71),))</f>
        <v>0.4</v>
      </c>
      <c r="V2712" s="3">
        <f>Dataset!$T2712*(1-Dataset!$U2712)</f>
        <v>11.664</v>
      </c>
    </row>
    <row r="2713" spans="1:22" x14ac:dyDescent="0.3">
      <c r="A2713" s="32"/>
      <c r="C2713" s="3">
        <v>2708</v>
      </c>
      <c r="D2713" s="3" t="s">
        <v>5855</v>
      </c>
      <c r="E2713" s="34">
        <v>43267</v>
      </c>
      <c r="F2713" s="34">
        <v>43272</v>
      </c>
      <c r="G2713" s="3" t="s">
        <v>46</v>
      </c>
      <c r="H2713" s="3" t="s">
        <v>3682</v>
      </c>
      <c r="I2713" s="3" t="s">
        <v>3683</v>
      </c>
      <c r="J2713" s="3" t="s">
        <v>98</v>
      </c>
      <c r="K2713" s="3" t="s">
        <v>23</v>
      </c>
      <c r="L2713" s="3" t="s">
        <v>664</v>
      </c>
      <c r="M2713" s="3" t="s">
        <v>665</v>
      </c>
      <c r="N2713" s="3">
        <v>88220</v>
      </c>
      <c r="O2713" s="3" t="s">
        <v>40</v>
      </c>
      <c r="P2713" s="3" t="s">
        <v>5858</v>
      </c>
      <c r="Q2713" s="3" t="s">
        <v>42</v>
      </c>
      <c r="R2713" s="3" t="s">
        <v>86</v>
      </c>
      <c r="S2713" s="3" t="s">
        <v>5859</v>
      </c>
      <c r="T2713" s="3">
        <v>192.16</v>
      </c>
      <c r="U2713" s="35" cm="1">
        <f t="array" ref="U2713">INDEX('Pricing Strategy'!$F$4:$F$71,MATCH(1,(Dataset!$O2713='Pricing Strategy'!$B$4:$B$71)*(Dataset!$Q2713='Pricing Strategy'!$C$4:$C$71)*(Dataset!$R2713='Pricing Strategy'!$D$4:$D$71),))</f>
        <v>0.4</v>
      </c>
      <c r="V2713" s="3">
        <f>Dataset!$T2713*(1-Dataset!$U2713)</f>
        <v>115.29599999999999</v>
      </c>
    </row>
    <row r="2714" spans="1:22" x14ac:dyDescent="0.3">
      <c r="A2714" s="32"/>
      <c r="C2714" s="3">
        <v>2709</v>
      </c>
      <c r="D2714" s="3" t="s">
        <v>5860</v>
      </c>
      <c r="E2714" s="34">
        <v>42399</v>
      </c>
      <c r="F2714" s="34">
        <v>42406</v>
      </c>
      <c r="G2714" s="3" t="s">
        <v>46</v>
      </c>
      <c r="H2714" s="3" t="s">
        <v>1959</v>
      </c>
      <c r="I2714" s="3" t="s">
        <v>1960</v>
      </c>
      <c r="J2714" s="3" t="s">
        <v>22</v>
      </c>
      <c r="K2714" s="3" t="s">
        <v>23</v>
      </c>
      <c r="L2714" s="3" t="s">
        <v>38</v>
      </c>
      <c r="M2714" s="3" t="s">
        <v>39</v>
      </c>
      <c r="N2714" s="3">
        <v>90049</v>
      </c>
      <c r="O2714" s="3" t="s">
        <v>40</v>
      </c>
      <c r="P2714" s="3" t="s">
        <v>5861</v>
      </c>
      <c r="Q2714" s="3" t="s">
        <v>28</v>
      </c>
      <c r="R2714" s="3" t="s">
        <v>61</v>
      </c>
      <c r="S2714" s="3" t="s">
        <v>5862</v>
      </c>
      <c r="T2714" s="3">
        <v>227.36</v>
      </c>
      <c r="U2714" s="35" cm="1">
        <f t="array" ref="U2714">INDEX('Pricing Strategy'!$F$4:$F$71,MATCH(1,(Dataset!$O2714='Pricing Strategy'!$B$4:$B$71)*(Dataset!$Q2714='Pricing Strategy'!$C$4:$C$71)*(Dataset!$R2714='Pricing Strategy'!$D$4:$D$71),))</f>
        <v>0.4</v>
      </c>
      <c r="V2714" s="3">
        <f>Dataset!$T2714*(1-Dataset!$U2714)</f>
        <v>136.416</v>
      </c>
    </row>
    <row r="2715" spans="1:22" x14ac:dyDescent="0.3">
      <c r="A2715" s="32"/>
      <c r="C2715" s="3">
        <v>2710</v>
      </c>
      <c r="D2715" s="3" t="s">
        <v>5860</v>
      </c>
      <c r="E2715" s="34">
        <v>42399</v>
      </c>
      <c r="F2715" s="34">
        <v>42406</v>
      </c>
      <c r="G2715" s="3" t="s">
        <v>46</v>
      </c>
      <c r="H2715" s="3" t="s">
        <v>1959</v>
      </c>
      <c r="I2715" s="3" t="s">
        <v>1960</v>
      </c>
      <c r="J2715" s="3" t="s">
        <v>22</v>
      </c>
      <c r="K2715" s="3" t="s">
        <v>23</v>
      </c>
      <c r="L2715" s="3" t="s">
        <v>38</v>
      </c>
      <c r="M2715" s="3" t="s">
        <v>39</v>
      </c>
      <c r="N2715" s="3">
        <v>90049</v>
      </c>
      <c r="O2715" s="3" t="s">
        <v>40</v>
      </c>
      <c r="P2715" s="3" t="s">
        <v>4609</v>
      </c>
      <c r="Q2715" s="3" t="s">
        <v>67</v>
      </c>
      <c r="R2715" s="3" t="s">
        <v>680</v>
      </c>
      <c r="S2715" s="3" t="s">
        <v>4610</v>
      </c>
      <c r="T2715" s="3">
        <v>1919.9760000000001</v>
      </c>
      <c r="U2715" s="35" cm="1">
        <f t="array" ref="U2715">INDEX('Pricing Strategy'!$F$4:$F$71,MATCH(1,(Dataset!$O2715='Pricing Strategy'!$B$4:$B$71)*(Dataset!$Q2715='Pricing Strategy'!$C$4:$C$71)*(Dataset!$R2715='Pricing Strategy'!$D$4:$D$71),))</f>
        <v>0.45</v>
      </c>
      <c r="V2715" s="3">
        <f>Dataset!$T2715*(1-Dataset!$U2715)</f>
        <v>1055.9868000000001</v>
      </c>
    </row>
    <row r="2716" spans="1:22" x14ac:dyDescent="0.3">
      <c r="A2716" s="32"/>
      <c r="C2716" s="3">
        <v>2711</v>
      </c>
      <c r="D2716" s="3" t="s">
        <v>5863</v>
      </c>
      <c r="E2716" s="34">
        <v>42715</v>
      </c>
      <c r="F2716" s="34">
        <v>42719</v>
      </c>
      <c r="G2716" s="3" t="s">
        <v>46</v>
      </c>
      <c r="H2716" s="3" t="s">
        <v>4062</v>
      </c>
      <c r="I2716" s="3" t="s">
        <v>4063</v>
      </c>
      <c r="J2716" s="3" t="s">
        <v>22</v>
      </c>
      <c r="K2716" s="3" t="s">
        <v>23</v>
      </c>
      <c r="L2716" s="3" t="s">
        <v>1523</v>
      </c>
      <c r="M2716" s="3" t="s">
        <v>50</v>
      </c>
      <c r="N2716" s="3">
        <v>32216</v>
      </c>
      <c r="O2716" s="3" t="s">
        <v>26</v>
      </c>
      <c r="P2716" s="3" t="s">
        <v>1598</v>
      </c>
      <c r="Q2716" s="3" t="s">
        <v>42</v>
      </c>
      <c r="R2716" s="3" t="s">
        <v>71</v>
      </c>
      <c r="S2716" s="3" t="s">
        <v>1599</v>
      </c>
      <c r="T2716" s="3">
        <v>12.827999999999999</v>
      </c>
      <c r="U2716" s="35" cm="1">
        <f t="array" ref="U2716">INDEX('Pricing Strategy'!$F$4:$F$71,MATCH(1,(Dataset!$O2716='Pricing Strategy'!$B$4:$B$71)*(Dataset!$Q2716='Pricing Strategy'!$C$4:$C$71)*(Dataset!$R2716='Pricing Strategy'!$D$4:$D$71),))</f>
        <v>0.25</v>
      </c>
      <c r="V2716" s="3">
        <f>Dataset!$T2716*(1-Dataset!$U2716)</f>
        <v>9.6209999999999987</v>
      </c>
    </row>
    <row r="2717" spans="1:22" x14ac:dyDescent="0.3">
      <c r="A2717" s="32"/>
      <c r="C2717" s="3">
        <v>2712</v>
      </c>
      <c r="D2717" s="3" t="s">
        <v>5864</v>
      </c>
      <c r="E2717" s="34">
        <v>43382</v>
      </c>
      <c r="F2717" s="34">
        <v>43384</v>
      </c>
      <c r="G2717" s="3" t="s">
        <v>184</v>
      </c>
      <c r="H2717" s="3" t="s">
        <v>3671</v>
      </c>
      <c r="I2717" s="3" t="s">
        <v>3672</v>
      </c>
      <c r="J2717" s="3" t="s">
        <v>37</v>
      </c>
      <c r="K2717" s="3" t="s">
        <v>23</v>
      </c>
      <c r="L2717" s="3" t="s">
        <v>1119</v>
      </c>
      <c r="M2717" s="3" t="s">
        <v>494</v>
      </c>
      <c r="N2717" s="3">
        <v>44107</v>
      </c>
      <c r="O2717" s="3" t="s">
        <v>144</v>
      </c>
      <c r="P2717" s="3" t="s">
        <v>2391</v>
      </c>
      <c r="Q2717" s="3" t="s">
        <v>28</v>
      </c>
      <c r="R2717" s="3" t="s">
        <v>61</v>
      </c>
      <c r="S2717" s="3" t="s">
        <v>2392</v>
      </c>
      <c r="T2717" s="3">
        <v>45.887999999999998</v>
      </c>
      <c r="U2717" s="35" cm="1">
        <f t="array" ref="U2717">INDEX('Pricing Strategy'!$F$4:$F$71,MATCH(1,(Dataset!$O2717='Pricing Strategy'!$B$4:$B$71)*(Dataset!$Q2717='Pricing Strategy'!$C$4:$C$71)*(Dataset!$R2717='Pricing Strategy'!$D$4:$D$71),))</f>
        <v>0.4</v>
      </c>
      <c r="V2717" s="3">
        <f>Dataset!$T2717*(1-Dataset!$U2717)</f>
        <v>27.532799999999998</v>
      </c>
    </row>
    <row r="2718" spans="1:22" x14ac:dyDescent="0.3">
      <c r="A2718" s="32"/>
      <c r="C2718" s="3">
        <v>2713</v>
      </c>
      <c r="D2718" s="3" t="s">
        <v>5865</v>
      </c>
      <c r="E2718" s="34">
        <v>43310</v>
      </c>
      <c r="F2718" s="34">
        <v>43313</v>
      </c>
      <c r="G2718" s="3" t="s">
        <v>19</v>
      </c>
      <c r="H2718" s="3" t="s">
        <v>2523</v>
      </c>
      <c r="I2718" s="3" t="s">
        <v>2524</v>
      </c>
      <c r="J2718" s="3" t="s">
        <v>22</v>
      </c>
      <c r="K2718" s="3" t="s">
        <v>23</v>
      </c>
      <c r="L2718" s="3" t="s">
        <v>272</v>
      </c>
      <c r="M2718" s="3" t="s">
        <v>263</v>
      </c>
      <c r="N2718" s="3">
        <v>12180</v>
      </c>
      <c r="O2718" s="3" t="s">
        <v>144</v>
      </c>
      <c r="P2718" s="3" t="s">
        <v>686</v>
      </c>
      <c r="Q2718" s="3" t="s">
        <v>42</v>
      </c>
      <c r="R2718" s="3" t="s">
        <v>64</v>
      </c>
      <c r="S2718" s="3" t="s">
        <v>687</v>
      </c>
      <c r="T2718" s="3">
        <v>60.12</v>
      </c>
      <c r="U2718" s="35" cm="1">
        <f t="array" ref="U2718">INDEX('Pricing Strategy'!$F$4:$F$71,MATCH(1,(Dataset!$O2718='Pricing Strategy'!$B$4:$B$71)*(Dataset!$Q2718='Pricing Strategy'!$C$4:$C$71)*(Dataset!$R2718='Pricing Strategy'!$D$4:$D$71),))</f>
        <v>0.45</v>
      </c>
      <c r="V2718" s="3">
        <f>Dataset!$T2718*(1-Dataset!$U2718)</f>
        <v>33.066000000000003</v>
      </c>
    </row>
    <row r="2719" spans="1:22" x14ac:dyDescent="0.3">
      <c r="A2719" s="32"/>
      <c r="C2719" s="3">
        <v>2714</v>
      </c>
      <c r="D2719" s="3" t="s">
        <v>5866</v>
      </c>
      <c r="E2719" s="34">
        <v>42119</v>
      </c>
      <c r="F2719" s="34">
        <v>42123</v>
      </c>
      <c r="G2719" s="3" t="s">
        <v>46</v>
      </c>
      <c r="H2719" s="3" t="s">
        <v>561</v>
      </c>
      <c r="I2719" s="3" t="s">
        <v>562</v>
      </c>
      <c r="J2719" s="3" t="s">
        <v>22</v>
      </c>
      <c r="K2719" s="3" t="s">
        <v>23</v>
      </c>
      <c r="L2719" s="3" t="s">
        <v>517</v>
      </c>
      <c r="M2719" s="3" t="s">
        <v>84</v>
      </c>
      <c r="N2719" s="3">
        <v>28403</v>
      </c>
      <c r="O2719" s="3" t="s">
        <v>26</v>
      </c>
      <c r="P2719" s="3" t="s">
        <v>2821</v>
      </c>
      <c r="Q2719" s="3" t="s">
        <v>67</v>
      </c>
      <c r="R2719" s="3" t="s">
        <v>68</v>
      </c>
      <c r="S2719" s="3" t="s">
        <v>5867</v>
      </c>
      <c r="T2719" s="3">
        <v>302.37599999999998</v>
      </c>
      <c r="U2719" s="35" cm="1">
        <f t="array" ref="U2719">INDEX('Pricing Strategy'!$F$4:$F$71,MATCH(1,(Dataset!$O2719='Pricing Strategy'!$B$4:$B$71)*(Dataset!$Q2719='Pricing Strategy'!$C$4:$C$71)*(Dataset!$R2719='Pricing Strategy'!$D$4:$D$71),))</f>
        <v>0.25</v>
      </c>
      <c r="V2719" s="3">
        <f>Dataset!$T2719*(1-Dataset!$U2719)</f>
        <v>226.78199999999998</v>
      </c>
    </row>
    <row r="2720" spans="1:22" x14ac:dyDescent="0.3">
      <c r="A2720" s="32"/>
      <c r="C2720" s="3">
        <v>2715</v>
      </c>
      <c r="D2720" s="3" t="s">
        <v>5868</v>
      </c>
      <c r="E2720" s="34">
        <v>42705</v>
      </c>
      <c r="F2720" s="34">
        <v>42710</v>
      </c>
      <c r="G2720" s="3" t="s">
        <v>46</v>
      </c>
      <c r="H2720" s="3" t="s">
        <v>3843</v>
      </c>
      <c r="I2720" s="3" t="s">
        <v>3844</v>
      </c>
      <c r="J2720" s="3" t="s">
        <v>98</v>
      </c>
      <c r="K2720" s="3" t="s">
        <v>23</v>
      </c>
      <c r="L2720" s="3" t="s">
        <v>91</v>
      </c>
      <c r="M2720" s="3" t="s">
        <v>92</v>
      </c>
      <c r="N2720" s="3">
        <v>98105</v>
      </c>
      <c r="O2720" s="3" t="s">
        <v>40</v>
      </c>
      <c r="P2720" s="3" t="s">
        <v>4229</v>
      </c>
      <c r="Q2720" s="3" t="s">
        <v>42</v>
      </c>
      <c r="R2720" s="3" t="s">
        <v>64</v>
      </c>
      <c r="S2720" s="3" t="s">
        <v>4230</v>
      </c>
      <c r="T2720" s="3">
        <v>13.9</v>
      </c>
      <c r="U2720" s="35" cm="1">
        <f t="array" ref="U2720">INDEX('Pricing Strategy'!$F$4:$F$71,MATCH(1,(Dataset!$O2720='Pricing Strategy'!$B$4:$B$71)*(Dataset!$Q2720='Pricing Strategy'!$C$4:$C$71)*(Dataset!$R2720='Pricing Strategy'!$D$4:$D$71),))</f>
        <v>0.45</v>
      </c>
      <c r="V2720" s="3">
        <f>Dataset!$T2720*(1-Dataset!$U2720)</f>
        <v>7.6450000000000005</v>
      </c>
    </row>
    <row r="2721" spans="1:22" x14ac:dyDescent="0.3">
      <c r="A2721" s="32"/>
      <c r="C2721" s="3">
        <v>2716</v>
      </c>
      <c r="D2721" s="3" t="s">
        <v>5869</v>
      </c>
      <c r="E2721" s="34">
        <v>42342</v>
      </c>
      <c r="F2721" s="34">
        <v>42346</v>
      </c>
      <c r="G2721" s="3" t="s">
        <v>46</v>
      </c>
      <c r="H2721" s="3" t="s">
        <v>3671</v>
      </c>
      <c r="I2721" s="3" t="s">
        <v>3672</v>
      </c>
      <c r="J2721" s="3" t="s">
        <v>37</v>
      </c>
      <c r="K2721" s="3" t="s">
        <v>23</v>
      </c>
      <c r="L2721" s="3" t="s">
        <v>262</v>
      </c>
      <c r="M2721" s="3" t="s">
        <v>263</v>
      </c>
      <c r="N2721" s="3">
        <v>10024</v>
      </c>
      <c r="O2721" s="3" t="s">
        <v>144</v>
      </c>
      <c r="P2721" s="3" t="s">
        <v>5870</v>
      </c>
      <c r="Q2721" s="3" t="s">
        <v>67</v>
      </c>
      <c r="R2721" s="3" t="s">
        <v>68</v>
      </c>
      <c r="S2721" s="3" t="s">
        <v>5871</v>
      </c>
      <c r="T2721" s="3">
        <v>129.97999999999999</v>
      </c>
      <c r="U2721" s="35" cm="1">
        <f t="array" ref="U2721">INDEX('Pricing Strategy'!$F$4:$F$71,MATCH(1,(Dataset!$O2721='Pricing Strategy'!$B$4:$B$71)*(Dataset!$Q2721='Pricing Strategy'!$C$4:$C$71)*(Dataset!$R2721='Pricing Strategy'!$D$4:$D$71),))</f>
        <v>0.4</v>
      </c>
      <c r="V2721" s="3">
        <f>Dataset!$T2721*(1-Dataset!$U2721)</f>
        <v>77.987999999999985</v>
      </c>
    </row>
    <row r="2722" spans="1:22" x14ac:dyDescent="0.3">
      <c r="A2722" s="32"/>
      <c r="C2722" s="3">
        <v>2717</v>
      </c>
      <c r="D2722" s="3" t="s">
        <v>5872</v>
      </c>
      <c r="E2722" s="34">
        <v>43338</v>
      </c>
      <c r="F2722" s="34">
        <v>43344</v>
      </c>
      <c r="G2722" s="3" t="s">
        <v>46</v>
      </c>
      <c r="H2722" s="3" t="s">
        <v>5873</v>
      </c>
      <c r="I2722" s="3" t="s">
        <v>5874</v>
      </c>
      <c r="J2722" s="3" t="s">
        <v>98</v>
      </c>
      <c r="K2722" s="3" t="s">
        <v>23</v>
      </c>
      <c r="L2722" s="3" t="s">
        <v>493</v>
      </c>
      <c r="M2722" s="3" t="s">
        <v>1272</v>
      </c>
      <c r="N2722" s="3">
        <v>31907</v>
      </c>
      <c r="O2722" s="3" t="s">
        <v>26</v>
      </c>
      <c r="P2722" s="3" t="s">
        <v>1415</v>
      </c>
      <c r="Q2722" s="3" t="s">
        <v>67</v>
      </c>
      <c r="R2722" s="3" t="s">
        <v>157</v>
      </c>
      <c r="S2722" s="3" t="s">
        <v>1416</v>
      </c>
      <c r="T2722" s="3">
        <v>71.98</v>
      </c>
      <c r="U2722" s="35" cm="1">
        <f t="array" ref="U2722">INDEX('Pricing Strategy'!$F$4:$F$71,MATCH(1,(Dataset!$O2722='Pricing Strategy'!$B$4:$B$71)*(Dataset!$Q2722='Pricing Strategy'!$C$4:$C$71)*(Dataset!$R2722='Pricing Strategy'!$D$4:$D$71),))</f>
        <v>0.3</v>
      </c>
      <c r="V2722" s="3">
        <f>Dataset!$T2722*(1-Dataset!$U2722)</f>
        <v>50.386000000000003</v>
      </c>
    </row>
    <row r="2723" spans="1:22" x14ac:dyDescent="0.3">
      <c r="A2723" s="32"/>
      <c r="C2723" s="3">
        <v>2718</v>
      </c>
      <c r="D2723" s="3" t="s">
        <v>5875</v>
      </c>
      <c r="E2723" s="34">
        <v>42254</v>
      </c>
      <c r="F2723" s="34">
        <v>42260</v>
      </c>
      <c r="G2723" s="3" t="s">
        <v>46</v>
      </c>
      <c r="H2723" s="3" t="s">
        <v>5182</v>
      </c>
      <c r="I2723" s="3" t="s">
        <v>5183</v>
      </c>
      <c r="J2723" s="3" t="s">
        <v>22</v>
      </c>
      <c r="K2723" s="3" t="s">
        <v>23</v>
      </c>
      <c r="L2723" s="3" t="s">
        <v>262</v>
      </c>
      <c r="M2723" s="3" t="s">
        <v>263</v>
      </c>
      <c r="N2723" s="3">
        <v>10024</v>
      </c>
      <c r="O2723" s="3" t="s">
        <v>144</v>
      </c>
      <c r="P2723" s="3" t="s">
        <v>5876</v>
      </c>
      <c r="Q2723" s="3" t="s">
        <v>67</v>
      </c>
      <c r="R2723" s="3" t="s">
        <v>68</v>
      </c>
      <c r="S2723" s="3" t="s">
        <v>5877</v>
      </c>
      <c r="T2723" s="3">
        <v>377.97</v>
      </c>
      <c r="U2723" s="35" cm="1">
        <f t="array" ref="U2723">INDEX('Pricing Strategy'!$F$4:$F$71,MATCH(1,(Dataset!$O2723='Pricing Strategy'!$B$4:$B$71)*(Dataset!$Q2723='Pricing Strategy'!$C$4:$C$71)*(Dataset!$R2723='Pricing Strategy'!$D$4:$D$71),))</f>
        <v>0.4</v>
      </c>
      <c r="V2723" s="3">
        <f>Dataset!$T2723*(1-Dataset!$U2723)</f>
        <v>226.78200000000001</v>
      </c>
    </row>
    <row r="2724" spans="1:22" x14ac:dyDescent="0.3">
      <c r="A2724" s="32"/>
      <c r="C2724" s="3">
        <v>2719</v>
      </c>
      <c r="D2724" s="3" t="s">
        <v>5878</v>
      </c>
      <c r="E2724" s="34">
        <v>43455</v>
      </c>
      <c r="F2724" s="34">
        <v>43461</v>
      </c>
      <c r="G2724" s="3" t="s">
        <v>46</v>
      </c>
      <c r="H2724" s="3" t="s">
        <v>2817</v>
      </c>
      <c r="I2724" s="3" t="s">
        <v>2818</v>
      </c>
      <c r="J2724" s="3" t="s">
        <v>22</v>
      </c>
      <c r="K2724" s="3" t="s">
        <v>23</v>
      </c>
      <c r="L2724" s="3" t="s">
        <v>1713</v>
      </c>
      <c r="M2724" s="3" t="s">
        <v>39</v>
      </c>
      <c r="N2724" s="3">
        <v>92627</v>
      </c>
      <c r="O2724" s="3" t="s">
        <v>40</v>
      </c>
      <c r="P2724" s="3" t="s">
        <v>3224</v>
      </c>
      <c r="Q2724" s="3" t="s">
        <v>42</v>
      </c>
      <c r="R2724" s="3" t="s">
        <v>55</v>
      </c>
      <c r="S2724" s="3" t="s">
        <v>3225</v>
      </c>
      <c r="T2724" s="3">
        <v>124.36</v>
      </c>
      <c r="U2724" s="35" cm="1">
        <f t="array" ref="U2724">INDEX('Pricing Strategy'!$F$4:$F$71,MATCH(1,(Dataset!$O2724='Pricing Strategy'!$B$4:$B$71)*(Dataset!$Q2724='Pricing Strategy'!$C$4:$C$71)*(Dataset!$R2724='Pricing Strategy'!$D$4:$D$71),))</f>
        <v>0.5</v>
      </c>
      <c r="V2724" s="3">
        <f>Dataset!$T2724*(1-Dataset!$U2724)</f>
        <v>62.18</v>
      </c>
    </row>
    <row r="2725" spans="1:22" x14ac:dyDescent="0.3">
      <c r="A2725" s="32"/>
      <c r="C2725" s="3">
        <v>2720</v>
      </c>
      <c r="D2725" s="3" t="s">
        <v>5879</v>
      </c>
      <c r="E2725" s="34">
        <v>42344</v>
      </c>
      <c r="F2725" s="34">
        <v>42346</v>
      </c>
      <c r="G2725" s="3" t="s">
        <v>19</v>
      </c>
      <c r="H2725" s="3" t="s">
        <v>1418</v>
      </c>
      <c r="I2725" s="3" t="s">
        <v>1419</v>
      </c>
      <c r="J2725" s="3" t="s">
        <v>22</v>
      </c>
      <c r="K2725" s="3" t="s">
        <v>23</v>
      </c>
      <c r="L2725" s="3" t="s">
        <v>180</v>
      </c>
      <c r="M2725" s="3" t="s">
        <v>100</v>
      </c>
      <c r="N2725" s="3">
        <v>77095</v>
      </c>
      <c r="O2725" s="3" t="s">
        <v>101</v>
      </c>
      <c r="P2725" s="3" t="s">
        <v>2186</v>
      </c>
      <c r="Q2725" s="3" t="s">
        <v>28</v>
      </c>
      <c r="R2725" s="3" t="s">
        <v>61</v>
      </c>
      <c r="S2725" s="3" t="s">
        <v>2187</v>
      </c>
      <c r="T2725" s="3">
        <v>23.975999999999999</v>
      </c>
      <c r="U2725" s="35" cm="1">
        <f t="array" ref="U2725">INDEX('Pricing Strategy'!$F$4:$F$71,MATCH(1,(Dataset!$O2725='Pricing Strategy'!$B$4:$B$71)*(Dataset!$Q2725='Pricing Strategy'!$C$4:$C$71)*(Dataset!$R2725='Pricing Strategy'!$D$4:$D$71),))</f>
        <v>0.3</v>
      </c>
      <c r="V2725" s="3">
        <f>Dataset!$T2725*(1-Dataset!$U2725)</f>
        <v>16.783199999999997</v>
      </c>
    </row>
    <row r="2726" spans="1:22" x14ac:dyDescent="0.3">
      <c r="A2726" s="32"/>
      <c r="C2726" s="3">
        <v>2721</v>
      </c>
      <c r="D2726" s="3" t="s">
        <v>5880</v>
      </c>
      <c r="E2726" s="34">
        <v>42312</v>
      </c>
      <c r="F2726" s="34">
        <v>42316</v>
      </c>
      <c r="G2726" s="3" t="s">
        <v>19</v>
      </c>
      <c r="H2726" s="3" t="s">
        <v>222</v>
      </c>
      <c r="I2726" s="3" t="s">
        <v>223</v>
      </c>
      <c r="J2726" s="3" t="s">
        <v>37</v>
      </c>
      <c r="K2726" s="3" t="s">
        <v>23</v>
      </c>
      <c r="L2726" s="3" t="s">
        <v>2275</v>
      </c>
      <c r="M2726" s="3" t="s">
        <v>84</v>
      </c>
      <c r="N2726" s="3">
        <v>27511</v>
      </c>
      <c r="O2726" s="3" t="s">
        <v>26</v>
      </c>
      <c r="P2726" s="3" t="s">
        <v>866</v>
      </c>
      <c r="Q2726" s="3" t="s">
        <v>42</v>
      </c>
      <c r="R2726" s="3" t="s">
        <v>265</v>
      </c>
      <c r="S2726" s="3" t="s">
        <v>867</v>
      </c>
      <c r="T2726" s="3">
        <v>8.3759999999999994</v>
      </c>
      <c r="U2726" s="35" cm="1">
        <f t="array" ref="U2726">INDEX('Pricing Strategy'!$F$4:$F$71,MATCH(1,(Dataset!$O2726='Pricing Strategy'!$B$4:$B$71)*(Dataset!$Q2726='Pricing Strategy'!$C$4:$C$71)*(Dataset!$R2726='Pricing Strategy'!$D$4:$D$71),))</f>
        <v>0.25</v>
      </c>
      <c r="V2726" s="3">
        <f>Dataset!$T2726*(1-Dataset!$U2726)</f>
        <v>6.282</v>
      </c>
    </row>
    <row r="2727" spans="1:22" x14ac:dyDescent="0.3">
      <c r="A2727" s="32"/>
      <c r="C2727" s="3">
        <v>2722</v>
      </c>
      <c r="D2727" s="3" t="s">
        <v>5880</v>
      </c>
      <c r="E2727" s="34">
        <v>42312</v>
      </c>
      <c r="F2727" s="34">
        <v>42316</v>
      </c>
      <c r="G2727" s="3" t="s">
        <v>19</v>
      </c>
      <c r="H2727" s="3" t="s">
        <v>222</v>
      </c>
      <c r="I2727" s="3" t="s">
        <v>223</v>
      </c>
      <c r="J2727" s="3" t="s">
        <v>37</v>
      </c>
      <c r="K2727" s="3" t="s">
        <v>23</v>
      </c>
      <c r="L2727" s="3" t="s">
        <v>2275</v>
      </c>
      <c r="M2727" s="3" t="s">
        <v>84</v>
      </c>
      <c r="N2727" s="3">
        <v>27511</v>
      </c>
      <c r="O2727" s="3" t="s">
        <v>26</v>
      </c>
      <c r="P2727" s="3" t="s">
        <v>3656</v>
      </c>
      <c r="Q2727" s="3" t="s">
        <v>42</v>
      </c>
      <c r="R2727" s="3" t="s">
        <v>74</v>
      </c>
      <c r="S2727" s="3" t="s">
        <v>3657</v>
      </c>
      <c r="T2727" s="3">
        <v>58.24</v>
      </c>
      <c r="U2727" s="35" cm="1">
        <f t="array" ref="U2727">INDEX('Pricing Strategy'!$F$4:$F$71,MATCH(1,(Dataset!$O2727='Pricing Strategy'!$B$4:$B$71)*(Dataset!$Q2727='Pricing Strategy'!$C$4:$C$71)*(Dataset!$R2727='Pricing Strategy'!$D$4:$D$71),))</f>
        <v>0.25</v>
      </c>
      <c r="V2727" s="3">
        <f>Dataset!$T2727*(1-Dataset!$U2727)</f>
        <v>43.68</v>
      </c>
    </row>
    <row r="2728" spans="1:22" x14ac:dyDescent="0.3">
      <c r="A2728" s="32"/>
      <c r="C2728" s="3">
        <v>2723</v>
      </c>
      <c r="D2728" s="3" t="s">
        <v>5881</v>
      </c>
      <c r="E2728" s="34">
        <v>42839</v>
      </c>
      <c r="F2728" s="34">
        <v>42844</v>
      </c>
      <c r="G2728" s="3" t="s">
        <v>19</v>
      </c>
      <c r="H2728" s="3" t="s">
        <v>4053</v>
      </c>
      <c r="I2728" s="3" t="s">
        <v>4054</v>
      </c>
      <c r="J2728" s="3" t="s">
        <v>22</v>
      </c>
      <c r="K2728" s="3" t="s">
        <v>23</v>
      </c>
      <c r="L2728" s="3" t="s">
        <v>2815</v>
      </c>
      <c r="M2728" s="3" t="s">
        <v>315</v>
      </c>
      <c r="N2728" s="3">
        <v>22304</v>
      </c>
      <c r="O2728" s="3" t="s">
        <v>26</v>
      </c>
      <c r="P2728" s="3" t="s">
        <v>2812</v>
      </c>
      <c r="Q2728" s="3" t="s">
        <v>42</v>
      </c>
      <c r="R2728" s="3" t="s">
        <v>55</v>
      </c>
      <c r="S2728" s="3" t="s">
        <v>2813</v>
      </c>
      <c r="T2728" s="3">
        <v>81.2</v>
      </c>
      <c r="U2728" s="35" cm="1">
        <f t="array" ref="U2728">INDEX('Pricing Strategy'!$F$4:$F$71,MATCH(1,(Dataset!$O2728='Pricing Strategy'!$B$4:$B$71)*(Dataset!$Q2728='Pricing Strategy'!$C$4:$C$71)*(Dataset!$R2728='Pricing Strategy'!$D$4:$D$71),))</f>
        <v>0.35</v>
      </c>
      <c r="V2728" s="3">
        <f>Dataset!$T2728*(1-Dataset!$U2728)</f>
        <v>52.78</v>
      </c>
    </row>
    <row r="2729" spans="1:22" x14ac:dyDescent="0.3">
      <c r="A2729" s="32"/>
      <c r="C2729" s="3">
        <v>2724</v>
      </c>
      <c r="D2729" s="3" t="s">
        <v>5882</v>
      </c>
      <c r="E2729" s="34">
        <v>42281</v>
      </c>
      <c r="F2729" s="34">
        <v>42285</v>
      </c>
      <c r="G2729" s="3" t="s">
        <v>46</v>
      </c>
      <c r="H2729" s="3" t="s">
        <v>5883</v>
      </c>
      <c r="I2729" s="3" t="s">
        <v>5884</v>
      </c>
      <c r="J2729" s="3" t="s">
        <v>22</v>
      </c>
      <c r="K2729" s="3" t="s">
        <v>23</v>
      </c>
      <c r="L2729" s="3" t="s">
        <v>2107</v>
      </c>
      <c r="M2729" s="3" t="s">
        <v>39</v>
      </c>
      <c r="N2729" s="3">
        <v>94591</v>
      </c>
      <c r="O2729" s="3" t="s">
        <v>40</v>
      </c>
      <c r="P2729" s="3" t="s">
        <v>1072</v>
      </c>
      <c r="Q2729" s="3" t="s">
        <v>42</v>
      </c>
      <c r="R2729" s="3" t="s">
        <v>43</v>
      </c>
      <c r="S2729" s="3" t="s">
        <v>1073</v>
      </c>
      <c r="T2729" s="3">
        <v>14.45</v>
      </c>
      <c r="U2729" s="35" cm="1">
        <f t="array" ref="U2729">INDEX('Pricing Strategy'!$F$4:$F$71,MATCH(1,(Dataset!$O2729='Pricing Strategy'!$B$4:$B$71)*(Dataset!$Q2729='Pricing Strategy'!$C$4:$C$71)*(Dataset!$R2729='Pricing Strategy'!$D$4:$D$71),))</f>
        <v>0.4</v>
      </c>
      <c r="V2729" s="3">
        <f>Dataset!$T2729*(1-Dataset!$U2729)</f>
        <v>8.67</v>
      </c>
    </row>
    <row r="2730" spans="1:22" x14ac:dyDescent="0.3">
      <c r="A2730" s="32"/>
      <c r="C2730" s="3">
        <v>2725</v>
      </c>
      <c r="D2730" s="3" t="s">
        <v>5882</v>
      </c>
      <c r="E2730" s="34">
        <v>42281</v>
      </c>
      <c r="F2730" s="34">
        <v>42285</v>
      </c>
      <c r="G2730" s="3" t="s">
        <v>46</v>
      </c>
      <c r="H2730" s="3" t="s">
        <v>5883</v>
      </c>
      <c r="I2730" s="3" t="s">
        <v>5884</v>
      </c>
      <c r="J2730" s="3" t="s">
        <v>22</v>
      </c>
      <c r="K2730" s="3" t="s">
        <v>23</v>
      </c>
      <c r="L2730" s="3" t="s">
        <v>2107</v>
      </c>
      <c r="M2730" s="3" t="s">
        <v>39</v>
      </c>
      <c r="N2730" s="3">
        <v>94591</v>
      </c>
      <c r="O2730" s="3" t="s">
        <v>40</v>
      </c>
      <c r="P2730" s="3" t="s">
        <v>3840</v>
      </c>
      <c r="Q2730" s="3" t="s">
        <v>42</v>
      </c>
      <c r="R2730" s="3" t="s">
        <v>71</v>
      </c>
      <c r="S2730" s="3" t="s">
        <v>3841</v>
      </c>
      <c r="T2730" s="3">
        <v>95.647999999999996</v>
      </c>
      <c r="U2730" s="35" cm="1">
        <f t="array" ref="U2730">INDEX('Pricing Strategy'!$F$4:$F$71,MATCH(1,(Dataset!$O2730='Pricing Strategy'!$B$4:$B$71)*(Dataset!$Q2730='Pricing Strategy'!$C$4:$C$71)*(Dataset!$R2730='Pricing Strategy'!$D$4:$D$71),))</f>
        <v>0.4</v>
      </c>
      <c r="V2730" s="3">
        <f>Dataset!$T2730*(1-Dataset!$U2730)</f>
        <v>57.388799999999996</v>
      </c>
    </row>
    <row r="2731" spans="1:22" x14ac:dyDescent="0.3">
      <c r="A2731" s="32"/>
      <c r="C2731" s="3">
        <v>2726</v>
      </c>
      <c r="D2731" s="3" t="s">
        <v>5885</v>
      </c>
      <c r="E2731" s="34">
        <v>43411</v>
      </c>
      <c r="F2731" s="34">
        <v>43417</v>
      </c>
      <c r="G2731" s="3" t="s">
        <v>46</v>
      </c>
      <c r="H2731" s="3" t="s">
        <v>1829</v>
      </c>
      <c r="I2731" s="3" t="s">
        <v>1830</v>
      </c>
      <c r="J2731" s="3" t="s">
        <v>22</v>
      </c>
      <c r="K2731" s="3" t="s">
        <v>23</v>
      </c>
      <c r="L2731" s="3" t="s">
        <v>142</v>
      </c>
      <c r="M2731" s="3" t="s">
        <v>143</v>
      </c>
      <c r="N2731" s="3">
        <v>19120</v>
      </c>
      <c r="O2731" s="3" t="s">
        <v>144</v>
      </c>
      <c r="P2731" s="3" t="s">
        <v>4854</v>
      </c>
      <c r="Q2731" s="3" t="s">
        <v>67</v>
      </c>
      <c r="R2731" s="3" t="s">
        <v>68</v>
      </c>
      <c r="S2731" s="3" t="s">
        <v>4855</v>
      </c>
      <c r="T2731" s="3">
        <v>359.97</v>
      </c>
      <c r="U2731" s="35" cm="1">
        <f t="array" ref="U2731">INDEX('Pricing Strategy'!$F$4:$F$71,MATCH(1,(Dataset!$O2731='Pricing Strategy'!$B$4:$B$71)*(Dataset!$Q2731='Pricing Strategy'!$C$4:$C$71)*(Dataset!$R2731='Pricing Strategy'!$D$4:$D$71),))</f>
        <v>0.4</v>
      </c>
      <c r="V2731" s="3">
        <f>Dataset!$T2731*(1-Dataset!$U2731)</f>
        <v>215.982</v>
      </c>
    </row>
    <row r="2732" spans="1:22" x14ac:dyDescent="0.3">
      <c r="A2732" s="32"/>
      <c r="C2732" s="3">
        <v>2727</v>
      </c>
      <c r="D2732" s="3" t="s">
        <v>5885</v>
      </c>
      <c r="E2732" s="34">
        <v>43411</v>
      </c>
      <c r="F2732" s="34">
        <v>43417</v>
      </c>
      <c r="G2732" s="3" t="s">
        <v>46</v>
      </c>
      <c r="H2732" s="3" t="s">
        <v>1829</v>
      </c>
      <c r="I2732" s="3" t="s">
        <v>1830</v>
      </c>
      <c r="J2732" s="3" t="s">
        <v>22</v>
      </c>
      <c r="K2732" s="3" t="s">
        <v>23</v>
      </c>
      <c r="L2732" s="3" t="s">
        <v>142</v>
      </c>
      <c r="M2732" s="3" t="s">
        <v>143</v>
      </c>
      <c r="N2732" s="3">
        <v>19120</v>
      </c>
      <c r="O2732" s="3" t="s">
        <v>144</v>
      </c>
      <c r="P2732" s="3" t="s">
        <v>5509</v>
      </c>
      <c r="Q2732" s="3" t="s">
        <v>28</v>
      </c>
      <c r="R2732" s="3" t="s">
        <v>52</v>
      </c>
      <c r="S2732" s="3" t="s">
        <v>5510</v>
      </c>
      <c r="T2732" s="3">
        <v>350.35199999999998</v>
      </c>
      <c r="U2732" s="35" cm="1">
        <f t="array" ref="U2732">INDEX('Pricing Strategy'!$F$4:$F$71,MATCH(1,(Dataset!$O2732='Pricing Strategy'!$B$4:$B$71)*(Dataset!$Q2732='Pricing Strategy'!$C$4:$C$71)*(Dataset!$R2732='Pricing Strategy'!$D$4:$D$71),))</f>
        <v>0.45</v>
      </c>
      <c r="V2732" s="3">
        <f>Dataset!$T2732*(1-Dataset!$U2732)</f>
        <v>192.6936</v>
      </c>
    </row>
    <row r="2733" spans="1:22" x14ac:dyDescent="0.3">
      <c r="A2733" s="32"/>
      <c r="C2733" s="3">
        <v>2728</v>
      </c>
      <c r="D2733" s="3" t="s">
        <v>5886</v>
      </c>
      <c r="E2733" s="34">
        <v>43456</v>
      </c>
      <c r="F2733" s="34">
        <v>43458</v>
      </c>
      <c r="G2733" s="3" t="s">
        <v>184</v>
      </c>
      <c r="H2733" s="3" t="s">
        <v>742</v>
      </c>
      <c r="I2733" s="3" t="s">
        <v>743</v>
      </c>
      <c r="J2733" s="3" t="s">
        <v>22</v>
      </c>
      <c r="K2733" s="3" t="s">
        <v>23</v>
      </c>
      <c r="L2733" s="3" t="s">
        <v>2839</v>
      </c>
      <c r="M2733" s="3" t="s">
        <v>494</v>
      </c>
      <c r="N2733" s="3">
        <v>43615</v>
      </c>
      <c r="O2733" s="3" t="s">
        <v>144</v>
      </c>
      <c r="P2733" s="3" t="s">
        <v>2020</v>
      </c>
      <c r="Q2733" s="3" t="s">
        <v>42</v>
      </c>
      <c r="R2733" s="3" t="s">
        <v>71</v>
      </c>
      <c r="S2733" s="3" t="s">
        <v>2021</v>
      </c>
      <c r="T2733" s="3">
        <v>1.641</v>
      </c>
      <c r="U2733" s="35" cm="1">
        <f t="array" ref="U2733">INDEX('Pricing Strategy'!$F$4:$F$71,MATCH(1,(Dataset!$O2733='Pricing Strategy'!$B$4:$B$71)*(Dataset!$Q2733='Pricing Strategy'!$C$4:$C$71)*(Dataset!$R2733='Pricing Strategy'!$D$4:$D$71),))</f>
        <v>0.4</v>
      </c>
      <c r="V2733" s="3">
        <f>Dataset!$T2733*(1-Dataset!$U2733)</f>
        <v>0.98459999999999992</v>
      </c>
    </row>
    <row r="2734" spans="1:22" x14ac:dyDescent="0.3">
      <c r="A2734" s="32"/>
      <c r="C2734" s="3">
        <v>2729</v>
      </c>
      <c r="D2734" s="3" t="s">
        <v>5886</v>
      </c>
      <c r="E2734" s="34">
        <v>43456</v>
      </c>
      <c r="F2734" s="34">
        <v>43458</v>
      </c>
      <c r="G2734" s="3" t="s">
        <v>184</v>
      </c>
      <c r="H2734" s="3" t="s">
        <v>742</v>
      </c>
      <c r="I2734" s="3" t="s">
        <v>743</v>
      </c>
      <c r="J2734" s="3" t="s">
        <v>22</v>
      </c>
      <c r="K2734" s="3" t="s">
        <v>23</v>
      </c>
      <c r="L2734" s="3" t="s">
        <v>2839</v>
      </c>
      <c r="M2734" s="3" t="s">
        <v>494</v>
      </c>
      <c r="N2734" s="3">
        <v>43615</v>
      </c>
      <c r="O2734" s="3" t="s">
        <v>144</v>
      </c>
      <c r="P2734" s="3" t="s">
        <v>5459</v>
      </c>
      <c r="Q2734" s="3" t="s">
        <v>67</v>
      </c>
      <c r="R2734" s="3" t="s">
        <v>68</v>
      </c>
      <c r="S2734" s="3" t="s">
        <v>5460</v>
      </c>
      <c r="T2734" s="3">
        <v>629.95799999999997</v>
      </c>
      <c r="U2734" s="35" cm="1">
        <f t="array" ref="U2734">INDEX('Pricing Strategy'!$F$4:$F$71,MATCH(1,(Dataset!$O2734='Pricing Strategy'!$B$4:$B$71)*(Dataset!$Q2734='Pricing Strategy'!$C$4:$C$71)*(Dataset!$R2734='Pricing Strategy'!$D$4:$D$71),))</f>
        <v>0.4</v>
      </c>
      <c r="V2734" s="3">
        <f>Dataset!$T2734*(1-Dataset!$U2734)</f>
        <v>377.97479999999996</v>
      </c>
    </row>
    <row r="2735" spans="1:22" x14ac:dyDescent="0.3">
      <c r="A2735" s="32"/>
      <c r="C2735" s="3">
        <v>2730</v>
      </c>
      <c r="D2735" s="3" t="s">
        <v>5887</v>
      </c>
      <c r="E2735" s="34">
        <v>43144</v>
      </c>
      <c r="F2735" s="34">
        <v>43150</v>
      </c>
      <c r="G2735" s="3" t="s">
        <v>46</v>
      </c>
      <c r="H2735" s="3" t="s">
        <v>5888</v>
      </c>
      <c r="I2735" s="3" t="s">
        <v>5889</v>
      </c>
      <c r="J2735" s="3" t="s">
        <v>22</v>
      </c>
      <c r="K2735" s="3" t="s">
        <v>23</v>
      </c>
      <c r="L2735" s="3" t="s">
        <v>91</v>
      </c>
      <c r="M2735" s="3" t="s">
        <v>92</v>
      </c>
      <c r="N2735" s="3">
        <v>98105</v>
      </c>
      <c r="O2735" s="3" t="s">
        <v>40</v>
      </c>
      <c r="P2735" s="3" t="s">
        <v>637</v>
      </c>
      <c r="Q2735" s="3" t="s">
        <v>42</v>
      </c>
      <c r="R2735" s="3" t="s">
        <v>64</v>
      </c>
      <c r="S2735" s="3" t="s">
        <v>638</v>
      </c>
      <c r="T2735" s="3">
        <v>6.63</v>
      </c>
      <c r="U2735" s="35" cm="1">
        <f t="array" ref="U2735">INDEX('Pricing Strategy'!$F$4:$F$71,MATCH(1,(Dataset!$O2735='Pricing Strategy'!$B$4:$B$71)*(Dataset!$Q2735='Pricing Strategy'!$C$4:$C$71)*(Dataset!$R2735='Pricing Strategy'!$D$4:$D$71),))</f>
        <v>0.45</v>
      </c>
      <c r="V2735" s="3">
        <f>Dataset!$T2735*(1-Dataset!$U2735)</f>
        <v>3.6465000000000001</v>
      </c>
    </row>
    <row r="2736" spans="1:22" x14ac:dyDescent="0.3">
      <c r="A2736" s="32"/>
      <c r="C2736" s="3">
        <v>2731</v>
      </c>
      <c r="D2736" s="3" t="s">
        <v>5887</v>
      </c>
      <c r="E2736" s="34">
        <v>43144</v>
      </c>
      <c r="F2736" s="34">
        <v>43150</v>
      </c>
      <c r="G2736" s="3" t="s">
        <v>46</v>
      </c>
      <c r="H2736" s="3" t="s">
        <v>5888</v>
      </c>
      <c r="I2736" s="3" t="s">
        <v>5889</v>
      </c>
      <c r="J2736" s="3" t="s">
        <v>22</v>
      </c>
      <c r="K2736" s="3" t="s">
        <v>23</v>
      </c>
      <c r="L2736" s="3" t="s">
        <v>91</v>
      </c>
      <c r="M2736" s="3" t="s">
        <v>92</v>
      </c>
      <c r="N2736" s="3">
        <v>98105</v>
      </c>
      <c r="O2736" s="3" t="s">
        <v>40</v>
      </c>
      <c r="P2736" s="3" t="s">
        <v>2546</v>
      </c>
      <c r="Q2736" s="3" t="s">
        <v>67</v>
      </c>
      <c r="R2736" s="3" t="s">
        <v>157</v>
      </c>
      <c r="S2736" s="3" t="s">
        <v>2547</v>
      </c>
      <c r="T2736" s="3">
        <v>799.96</v>
      </c>
      <c r="U2736" s="35" cm="1">
        <f t="array" ref="U2736">INDEX('Pricing Strategy'!$F$4:$F$71,MATCH(1,(Dataset!$O2736='Pricing Strategy'!$B$4:$B$71)*(Dataset!$Q2736='Pricing Strategy'!$C$4:$C$71)*(Dataset!$R2736='Pricing Strategy'!$D$4:$D$71),))</f>
        <v>0.45</v>
      </c>
      <c r="V2736" s="3">
        <f>Dataset!$T2736*(1-Dataset!$U2736)</f>
        <v>439.97800000000007</v>
      </c>
    </row>
    <row r="2737" spans="1:22" x14ac:dyDescent="0.3">
      <c r="A2737" s="32"/>
      <c r="C2737" s="3">
        <v>2732</v>
      </c>
      <c r="D2737" s="3" t="s">
        <v>5887</v>
      </c>
      <c r="E2737" s="34">
        <v>43144</v>
      </c>
      <c r="F2737" s="34">
        <v>43150</v>
      </c>
      <c r="G2737" s="3" t="s">
        <v>46</v>
      </c>
      <c r="H2737" s="3" t="s">
        <v>5888</v>
      </c>
      <c r="I2737" s="3" t="s">
        <v>5889</v>
      </c>
      <c r="J2737" s="3" t="s">
        <v>22</v>
      </c>
      <c r="K2737" s="3" t="s">
        <v>23</v>
      </c>
      <c r="L2737" s="3" t="s">
        <v>91</v>
      </c>
      <c r="M2737" s="3" t="s">
        <v>92</v>
      </c>
      <c r="N2737" s="3">
        <v>98105</v>
      </c>
      <c r="O2737" s="3" t="s">
        <v>40</v>
      </c>
      <c r="P2737" s="3" t="s">
        <v>904</v>
      </c>
      <c r="Q2737" s="3" t="s">
        <v>28</v>
      </c>
      <c r="R2737" s="3" t="s">
        <v>61</v>
      </c>
      <c r="S2737" s="3" t="s">
        <v>905</v>
      </c>
      <c r="T2737" s="3">
        <v>107.53</v>
      </c>
      <c r="U2737" s="35" cm="1">
        <f t="array" ref="U2737">INDEX('Pricing Strategy'!$F$4:$F$71,MATCH(1,(Dataset!$O2737='Pricing Strategy'!$B$4:$B$71)*(Dataset!$Q2737='Pricing Strategy'!$C$4:$C$71)*(Dataset!$R2737='Pricing Strategy'!$D$4:$D$71),))</f>
        <v>0.4</v>
      </c>
      <c r="V2737" s="3">
        <f>Dataset!$T2737*(1-Dataset!$U2737)</f>
        <v>64.518000000000001</v>
      </c>
    </row>
    <row r="2738" spans="1:22" x14ac:dyDescent="0.3">
      <c r="A2738" s="32"/>
      <c r="C2738" s="3">
        <v>2733</v>
      </c>
      <c r="D2738" s="3" t="s">
        <v>5890</v>
      </c>
      <c r="E2738" s="34">
        <v>42187</v>
      </c>
      <c r="F2738" s="34">
        <v>42191</v>
      </c>
      <c r="G2738" s="3" t="s">
        <v>46</v>
      </c>
      <c r="H2738" s="3" t="s">
        <v>152</v>
      </c>
      <c r="I2738" s="3" t="s">
        <v>153</v>
      </c>
      <c r="J2738" s="3" t="s">
        <v>22</v>
      </c>
      <c r="K2738" s="3" t="s">
        <v>23</v>
      </c>
      <c r="L2738" s="3" t="s">
        <v>2128</v>
      </c>
      <c r="M2738" s="3" t="s">
        <v>787</v>
      </c>
      <c r="N2738" s="3">
        <v>7060</v>
      </c>
      <c r="O2738" s="3" t="s">
        <v>144</v>
      </c>
      <c r="P2738" s="3" t="s">
        <v>2673</v>
      </c>
      <c r="Q2738" s="3" t="s">
        <v>67</v>
      </c>
      <c r="R2738" s="3" t="s">
        <v>68</v>
      </c>
      <c r="S2738" s="3" t="s">
        <v>2674</v>
      </c>
      <c r="T2738" s="3">
        <v>73.98</v>
      </c>
      <c r="U2738" s="35" cm="1">
        <f t="array" ref="U2738">INDEX('Pricing Strategy'!$F$4:$F$71,MATCH(1,(Dataset!$O2738='Pricing Strategy'!$B$4:$B$71)*(Dataset!$Q2738='Pricing Strategy'!$C$4:$C$71)*(Dataset!$R2738='Pricing Strategy'!$D$4:$D$71),))</f>
        <v>0.4</v>
      </c>
      <c r="V2738" s="3">
        <f>Dataset!$T2738*(1-Dataset!$U2738)</f>
        <v>44.387999999999998</v>
      </c>
    </row>
    <row r="2739" spans="1:22" x14ac:dyDescent="0.3">
      <c r="A2739" s="32"/>
      <c r="C2739" s="3">
        <v>2734</v>
      </c>
      <c r="D2739" s="3" t="s">
        <v>5890</v>
      </c>
      <c r="E2739" s="34">
        <v>42187</v>
      </c>
      <c r="F2739" s="34">
        <v>42191</v>
      </c>
      <c r="G2739" s="3" t="s">
        <v>46</v>
      </c>
      <c r="H2739" s="3" t="s">
        <v>152</v>
      </c>
      <c r="I2739" s="3" t="s">
        <v>153</v>
      </c>
      <c r="J2739" s="3" t="s">
        <v>22</v>
      </c>
      <c r="K2739" s="3" t="s">
        <v>23</v>
      </c>
      <c r="L2739" s="3" t="s">
        <v>2128</v>
      </c>
      <c r="M2739" s="3" t="s">
        <v>787</v>
      </c>
      <c r="N2739" s="3">
        <v>7060</v>
      </c>
      <c r="O2739" s="3" t="s">
        <v>144</v>
      </c>
      <c r="P2739" s="3" t="s">
        <v>3123</v>
      </c>
      <c r="Q2739" s="3" t="s">
        <v>42</v>
      </c>
      <c r="R2739" s="3" t="s">
        <v>64</v>
      </c>
      <c r="S2739" s="3" t="s">
        <v>3124</v>
      </c>
      <c r="T2739" s="3">
        <v>5.58</v>
      </c>
      <c r="U2739" s="35" cm="1">
        <f t="array" ref="U2739">INDEX('Pricing Strategy'!$F$4:$F$71,MATCH(1,(Dataset!$O2739='Pricing Strategy'!$B$4:$B$71)*(Dataset!$Q2739='Pricing Strategy'!$C$4:$C$71)*(Dataset!$R2739='Pricing Strategy'!$D$4:$D$71),))</f>
        <v>0.45</v>
      </c>
      <c r="V2739" s="3">
        <f>Dataset!$T2739*(1-Dataset!$U2739)</f>
        <v>3.0690000000000004</v>
      </c>
    </row>
    <row r="2740" spans="1:22" x14ac:dyDescent="0.3">
      <c r="A2740" s="32"/>
      <c r="C2740" s="3">
        <v>2735</v>
      </c>
      <c r="D2740" s="3" t="s">
        <v>5891</v>
      </c>
      <c r="E2740" s="34">
        <v>42421</v>
      </c>
      <c r="F2740" s="34">
        <v>42423</v>
      </c>
      <c r="G2740" s="3" t="s">
        <v>19</v>
      </c>
      <c r="H2740" s="3" t="s">
        <v>4804</v>
      </c>
      <c r="I2740" s="3" t="s">
        <v>4805</v>
      </c>
      <c r="J2740" s="3" t="s">
        <v>22</v>
      </c>
      <c r="K2740" s="3" t="s">
        <v>23</v>
      </c>
      <c r="L2740" s="3" t="s">
        <v>5892</v>
      </c>
      <c r="M2740" s="3" t="s">
        <v>665</v>
      </c>
      <c r="N2740" s="3">
        <v>88001</v>
      </c>
      <c r="O2740" s="3" t="s">
        <v>40</v>
      </c>
      <c r="P2740" s="3" t="s">
        <v>181</v>
      </c>
      <c r="Q2740" s="3" t="s">
        <v>42</v>
      </c>
      <c r="R2740" s="3" t="s">
        <v>86</v>
      </c>
      <c r="S2740" s="3" t="s">
        <v>182</v>
      </c>
      <c r="T2740" s="3">
        <v>49.12</v>
      </c>
      <c r="U2740" s="35" cm="1">
        <f t="array" ref="U2740">INDEX('Pricing Strategy'!$F$4:$F$71,MATCH(1,(Dataset!$O2740='Pricing Strategy'!$B$4:$B$71)*(Dataset!$Q2740='Pricing Strategy'!$C$4:$C$71)*(Dataset!$R2740='Pricing Strategy'!$D$4:$D$71),))</f>
        <v>0.4</v>
      </c>
      <c r="V2740" s="3">
        <f>Dataset!$T2740*(1-Dataset!$U2740)</f>
        <v>29.471999999999998</v>
      </c>
    </row>
    <row r="2741" spans="1:22" x14ac:dyDescent="0.3">
      <c r="A2741" s="32"/>
      <c r="C2741" s="3">
        <v>2736</v>
      </c>
      <c r="D2741" s="3" t="s">
        <v>5893</v>
      </c>
      <c r="E2741" s="34">
        <v>42687</v>
      </c>
      <c r="F2741" s="34">
        <v>42693</v>
      </c>
      <c r="G2741" s="3" t="s">
        <v>46</v>
      </c>
      <c r="H2741" s="3" t="s">
        <v>915</v>
      </c>
      <c r="I2741" s="3" t="s">
        <v>916</v>
      </c>
      <c r="J2741" s="3" t="s">
        <v>22</v>
      </c>
      <c r="K2741" s="3" t="s">
        <v>23</v>
      </c>
      <c r="L2741" s="3" t="s">
        <v>603</v>
      </c>
      <c r="M2741" s="3" t="s">
        <v>241</v>
      </c>
      <c r="N2741" s="3">
        <v>19711</v>
      </c>
      <c r="O2741" s="3" t="s">
        <v>144</v>
      </c>
      <c r="P2741" s="3" t="s">
        <v>5894</v>
      </c>
      <c r="Q2741" s="3" t="s">
        <v>67</v>
      </c>
      <c r="R2741" s="3" t="s">
        <v>68</v>
      </c>
      <c r="S2741" s="3" t="s">
        <v>5895</v>
      </c>
      <c r="T2741" s="3">
        <v>377.97</v>
      </c>
      <c r="U2741" s="35" cm="1">
        <f t="array" ref="U2741">INDEX('Pricing Strategy'!$F$4:$F$71,MATCH(1,(Dataset!$O2741='Pricing Strategy'!$B$4:$B$71)*(Dataset!$Q2741='Pricing Strategy'!$C$4:$C$71)*(Dataset!$R2741='Pricing Strategy'!$D$4:$D$71),))</f>
        <v>0.4</v>
      </c>
      <c r="V2741" s="3">
        <f>Dataset!$T2741*(1-Dataset!$U2741)</f>
        <v>226.78200000000001</v>
      </c>
    </row>
    <row r="2742" spans="1:22" x14ac:dyDescent="0.3">
      <c r="A2742" s="32"/>
      <c r="C2742" s="3">
        <v>2737</v>
      </c>
      <c r="D2742" s="3" t="s">
        <v>5893</v>
      </c>
      <c r="E2742" s="34">
        <v>42687</v>
      </c>
      <c r="F2742" s="34">
        <v>42693</v>
      </c>
      <c r="G2742" s="3" t="s">
        <v>46</v>
      </c>
      <c r="H2742" s="3" t="s">
        <v>915</v>
      </c>
      <c r="I2742" s="3" t="s">
        <v>916</v>
      </c>
      <c r="J2742" s="3" t="s">
        <v>22</v>
      </c>
      <c r="K2742" s="3" t="s">
        <v>23</v>
      </c>
      <c r="L2742" s="3" t="s">
        <v>603</v>
      </c>
      <c r="M2742" s="3" t="s">
        <v>241</v>
      </c>
      <c r="N2742" s="3">
        <v>19711</v>
      </c>
      <c r="O2742" s="3" t="s">
        <v>144</v>
      </c>
      <c r="P2742" s="3" t="s">
        <v>2604</v>
      </c>
      <c r="Q2742" s="3" t="s">
        <v>42</v>
      </c>
      <c r="R2742" s="3" t="s">
        <v>86</v>
      </c>
      <c r="S2742" s="3" t="s">
        <v>2605</v>
      </c>
      <c r="T2742" s="3">
        <v>42.28</v>
      </c>
      <c r="U2742" s="35" cm="1">
        <f t="array" ref="U2742">INDEX('Pricing Strategy'!$F$4:$F$71,MATCH(1,(Dataset!$O2742='Pricing Strategy'!$B$4:$B$71)*(Dataset!$Q2742='Pricing Strategy'!$C$4:$C$71)*(Dataset!$R2742='Pricing Strategy'!$D$4:$D$71),))</f>
        <v>0.4</v>
      </c>
      <c r="V2742" s="3">
        <f>Dataset!$T2742*(1-Dataset!$U2742)</f>
        <v>25.367999999999999</v>
      </c>
    </row>
    <row r="2743" spans="1:22" x14ac:dyDescent="0.3">
      <c r="A2743" s="32"/>
      <c r="C2743" s="3">
        <v>2738</v>
      </c>
      <c r="D2743" s="3" t="s">
        <v>5893</v>
      </c>
      <c r="E2743" s="34">
        <v>42687</v>
      </c>
      <c r="F2743" s="34">
        <v>42693</v>
      </c>
      <c r="G2743" s="3" t="s">
        <v>46</v>
      </c>
      <c r="H2743" s="3" t="s">
        <v>915</v>
      </c>
      <c r="I2743" s="3" t="s">
        <v>916</v>
      </c>
      <c r="J2743" s="3" t="s">
        <v>22</v>
      </c>
      <c r="K2743" s="3" t="s">
        <v>23</v>
      </c>
      <c r="L2743" s="3" t="s">
        <v>603</v>
      </c>
      <c r="M2743" s="3" t="s">
        <v>241</v>
      </c>
      <c r="N2743" s="3">
        <v>19711</v>
      </c>
      <c r="O2743" s="3" t="s">
        <v>144</v>
      </c>
      <c r="P2743" s="3" t="s">
        <v>3497</v>
      </c>
      <c r="Q2743" s="3" t="s">
        <v>28</v>
      </c>
      <c r="R2743" s="3" t="s">
        <v>29</v>
      </c>
      <c r="S2743" s="3" t="s">
        <v>3498</v>
      </c>
      <c r="T2743" s="3">
        <v>299.97000000000003</v>
      </c>
      <c r="U2743" s="35" cm="1">
        <f t="array" ref="U2743">INDEX('Pricing Strategy'!$F$4:$F$71,MATCH(1,(Dataset!$O2743='Pricing Strategy'!$B$4:$B$71)*(Dataset!$Q2743='Pricing Strategy'!$C$4:$C$71)*(Dataset!$R2743='Pricing Strategy'!$D$4:$D$71),))</f>
        <v>0.5</v>
      </c>
      <c r="V2743" s="3">
        <f>Dataset!$T2743*(1-Dataset!$U2743)</f>
        <v>149.98500000000001</v>
      </c>
    </row>
    <row r="2744" spans="1:22" x14ac:dyDescent="0.3">
      <c r="A2744" s="32"/>
      <c r="C2744" s="3">
        <v>2739</v>
      </c>
      <c r="D2744" s="3" t="s">
        <v>5893</v>
      </c>
      <c r="E2744" s="34">
        <v>42687</v>
      </c>
      <c r="F2744" s="34">
        <v>42693</v>
      </c>
      <c r="G2744" s="3" t="s">
        <v>46</v>
      </c>
      <c r="H2744" s="3" t="s">
        <v>915</v>
      </c>
      <c r="I2744" s="3" t="s">
        <v>916</v>
      </c>
      <c r="J2744" s="3" t="s">
        <v>22</v>
      </c>
      <c r="K2744" s="3" t="s">
        <v>23</v>
      </c>
      <c r="L2744" s="3" t="s">
        <v>603</v>
      </c>
      <c r="M2744" s="3" t="s">
        <v>241</v>
      </c>
      <c r="N2744" s="3">
        <v>19711</v>
      </c>
      <c r="O2744" s="3" t="s">
        <v>144</v>
      </c>
      <c r="P2744" s="3" t="s">
        <v>3208</v>
      </c>
      <c r="Q2744" s="3" t="s">
        <v>67</v>
      </c>
      <c r="R2744" s="3" t="s">
        <v>68</v>
      </c>
      <c r="S2744" s="3" t="s">
        <v>3209</v>
      </c>
      <c r="T2744" s="3">
        <v>89.98</v>
      </c>
      <c r="U2744" s="35" cm="1">
        <f t="array" ref="U2744">INDEX('Pricing Strategy'!$F$4:$F$71,MATCH(1,(Dataset!$O2744='Pricing Strategy'!$B$4:$B$71)*(Dataset!$Q2744='Pricing Strategy'!$C$4:$C$71)*(Dataset!$R2744='Pricing Strategy'!$D$4:$D$71),))</f>
        <v>0.4</v>
      </c>
      <c r="V2744" s="3">
        <f>Dataset!$T2744*(1-Dataset!$U2744)</f>
        <v>53.988</v>
      </c>
    </row>
    <row r="2745" spans="1:22" x14ac:dyDescent="0.3">
      <c r="A2745" s="32"/>
      <c r="C2745" s="3">
        <v>2740</v>
      </c>
      <c r="D2745" s="3" t="s">
        <v>5896</v>
      </c>
      <c r="E2745" s="34">
        <v>43206</v>
      </c>
      <c r="F2745" s="34">
        <v>43208</v>
      </c>
      <c r="G2745" s="3" t="s">
        <v>184</v>
      </c>
      <c r="H2745" s="3" t="s">
        <v>4142</v>
      </c>
      <c r="I2745" s="3" t="s">
        <v>4143</v>
      </c>
      <c r="J2745" s="3" t="s">
        <v>37</v>
      </c>
      <c r="K2745" s="3" t="s">
        <v>23</v>
      </c>
      <c r="L2745" s="3" t="s">
        <v>5897</v>
      </c>
      <c r="M2745" s="3" t="s">
        <v>354</v>
      </c>
      <c r="N2745" s="3">
        <v>35244</v>
      </c>
      <c r="O2745" s="3" t="s">
        <v>26</v>
      </c>
      <c r="P2745" s="3" t="s">
        <v>5898</v>
      </c>
      <c r="Q2745" s="3" t="s">
        <v>42</v>
      </c>
      <c r="R2745" s="3" t="s">
        <v>575</v>
      </c>
      <c r="S2745" s="3" t="s">
        <v>5899</v>
      </c>
      <c r="T2745" s="3">
        <v>477.24</v>
      </c>
      <c r="U2745" s="35" cm="1">
        <f t="array" ref="U2745">INDEX('Pricing Strategy'!$F$4:$F$71,MATCH(1,(Dataset!$O2745='Pricing Strategy'!$B$4:$B$71)*(Dataset!$Q2745='Pricing Strategy'!$C$4:$C$71)*(Dataset!$R2745='Pricing Strategy'!$D$4:$D$71),))</f>
        <v>0.3</v>
      </c>
      <c r="V2745" s="3">
        <f>Dataset!$T2745*(1-Dataset!$U2745)</f>
        <v>334.06799999999998</v>
      </c>
    </row>
    <row r="2746" spans="1:22" x14ac:dyDescent="0.3">
      <c r="A2746" s="32"/>
      <c r="C2746" s="3">
        <v>2741</v>
      </c>
      <c r="D2746" s="3" t="s">
        <v>5896</v>
      </c>
      <c r="E2746" s="34">
        <v>43206</v>
      </c>
      <c r="F2746" s="34">
        <v>43208</v>
      </c>
      <c r="G2746" s="3" t="s">
        <v>184</v>
      </c>
      <c r="H2746" s="3" t="s">
        <v>4142</v>
      </c>
      <c r="I2746" s="3" t="s">
        <v>4143</v>
      </c>
      <c r="J2746" s="3" t="s">
        <v>37</v>
      </c>
      <c r="K2746" s="3" t="s">
        <v>23</v>
      </c>
      <c r="L2746" s="3" t="s">
        <v>5897</v>
      </c>
      <c r="M2746" s="3" t="s">
        <v>354</v>
      </c>
      <c r="N2746" s="3">
        <v>35244</v>
      </c>
      <c r="O2746" s="3" t="s">
        <v>26</v>
      </c>
      <c r="P2746" s="3" t="s">
        <v>5900</v>
      </c>
      <c r="Q2746" s="3" t="s">
        <v>67</v>
      </c>
      <c r="R2746" s="3" t="s">
        <v>157</v>
      </c>
      <c r="S2746" s="3" t="s">
        <v>5901</v>
      </c>
      <c r="T2746" s="3">
        <v>25.98</v>
      </c>
      <c r="U2746" s="35" cm="1">
        <f t="array" ref="U2746">INDEX('Pricing Strategy'!$F$4:$F$71,MATCH(1,(Dataset!$O2746='Pricing Strategy'!$B$4:$B$71)*(Dataset!$Q2746='Pricing Strategy'!$C$4:$C$71)*(Dataset!$R2746='Pricing Strategy'!$D$4:$D$71),))</f>
        <v>0.3</v>
      </c>
      <c r="V2746" s="3">
        <f>Dataset!$T2746*(1-Dataset!$U2746)</f>
        <v>18.186</v>
      </c>
    </row>
    <row r="2747" spans="1:22" x14ac:dyDescent="0.3">
      <c r="A2747" s="32"/>
      <c r="C2747" s="3">
        <v>2742</v>
      </c>
      <c r="D2747" s="3" t="s">
        <v>5902</v>
      </c>
      <c r="E2747" s="34">
        <v>42791</v>
      </c>
      <c r="F2747" s="34">
        <v>42793</v>
      </c>
      <c r="G2747" s="3" t="s">
        <v>19</v>
      </c>
      <c r="H2747" s="3" t="s">
        <v>1971</v>
      </c>
      <c r="I2747" s="3" t="s">
        <v>1972</v>
      </c>
      <c r="J2747" s="3" t="s">
        <v>22</v>
      </c>
      <c r="K2747" s="3" t="s">
        <v>23</v>
      </c>
      <c r="L2747" s="3" t="s">
        <v>603</v>
      </c>
      <c r="M2747" s="3" t="s">
        <v>494</v>
      </c>
      <c r="N2747" s="3">
        <v>43055</v>
      </c>
      <c r="O2747" s="3" t="s">
        <v>144</v>
      </c>
      <c r="P2747" s="3" t="s">
        <v>4137</v>
      </c>
      <c r="Q2747" s="3" t="s">
        <v>42</v>
      </c>
      <c r="R2747" s="3" t="s">
        <v>169</v>
      </c>
      <c r="S2747" s="3" t="s">
        <v>667</v>
      </c>
      <c r="T2747" s="3">
        <v>46.72</v>
      </c>
      <c r="U2747" s="35" cm="1">
        <f t="array" ref="U2747">INDEX('Pricing Strategy'!$F$4:$F$71,MATCH(1,(Dataset!$O2747='Pricing Strategy'!$B$4:$B$71)*(Dataset!$Q2747='Pricing Strategy'!$C$4:$C$71)*(Dataset!$R2747='Pricing Strategy'!$D$4:$D$71),))</f>
        <v>0.4</v>
      </c>
      <c r="V2747" s="3">
        <f>Dataset!$T2747*(1-Dataset!$U2747)</f>
        <v>28.032</v>
      </c>
    </row>
    <row r="2748" spans="1:22" x14ac:dyDescent="0.3">
      <c r="A2748" s="32"/>
      <c r="C2748" s="3">
        <v>2743</v>
      </c>
      <c r="D2748" s="3" t="s">
        <v>5903</v>
      </c>
      <c r="E2748" s="34">
        <v>42312</v>
      </c>
      <c r="F2748" s="34">
        <v>42316</v>
      </c>
      <c r="G2748" s="3" t="s">
        <v>46</v>
      </c>
      <c r="H2748" s="3" t="s">
        <v>5904</v>
      </c>
      <c r="I2748" s="3" t="s">
        <v>5905</v>
      </c>
      <c r="J2748" s="3" t="s">
        <v>22</v>
      </c>
      <c r="K2748" s="3" t="s">
        <v>23</v>
      </c>
      <c r="L2748" s="3" t="s">
        <v>947</v>
      </c>
      <c r="M2748" s="3" t="s">
        <v>39</v>
      </c>
      <c r="N2748" s="3">
        <v>92037</v>
      </c>
      <c r="O2748" s="3" t="s">
        <v>40</v>
      </c>
      <c r="P2748" s="3" t="s">
        <v>5702</v>
      </c>
      <c r="Q2748" s="3" t="s">
        <v>28</v>
      </c>
      <c r="R2748" s="3" t="s">
        <v>61</v>
      </c>
      <c r="S2748" s="3" t="s">
        <v>5703</v>
      </c>
      <c r="T2748" s="3">
        <v>35.340000000000003</v>
      </c>
      <c r="U2748" s="35" cm="1">
        <f t="array" ref="U2748">INDEX('Pricing Strategy'!$F$4:$F$71,MATCH(1,(Dataset!$O2748='Pricing Strategy'!$B$4:$B$71)*(Dataset!$Q2748='Pricing Strategy'!$C$4:$C$71)*(Dataset!$R2748='Pricing Strategy'!$D$4:$D$71),))</f>
        <v>0.4</v>
      </c>
      <c r="V2748" s="3">
        <f>Dataset!$T2748*(1-Dataset!$U2748)</f>
        <v>21.204000000000001</v>
      </c>
    </row>
    <row r="2749" spans="1:22" x14ac:dyDescent="0.3">
      <c r="A2749" s="32"/>
      <c r="C2749" s="3">
        <v>2744</v>
      </c>
      <c r="D2749" s="3" t="s">
        <v>5906</v>
      </c>
      <c r="E2749" s="34">
        <v>42541</v>
      </c>
      <c r="F2749" s="34">
        <v>42546</v>
      </c>
      <c r="G2749" s="3" t="s">
        <v>19</v>
      </c>
      <c r="H2749" s="3" t="s">
        <v>351</v>
      </c>
      <c r="I2749" s="3" t="s">
        <v>352</v>
      </c>
      <c r="J2749" s="3" t="s">
        <v>37</v>
      </c>
      <c r="K2749" s="3" t="s">
        <v>23</v>
      </c>
      <c r="L2749" s="3" t="s">
        <v>123</v>
      </c>
      <c r="M2749" s="3" t="s">
        <v>39</v>
      </c>
      <c r="N2749" s="3">
        <v>94122</v>
      </c>
      <c r="O2749" s="3" t="s">
        <v>40</v>
      </c>
      <c r="P2749" s="3" t="s">
        <v>2309</v>
      </c>
      <c r="Q2749" s="3" t="s">
        <v>28</v>
      </c>
      <c r="R2749" s="3" t="s">
        <v>61</v>
      </c>
      <c r="S2749" s="3" t="s">
        <v>2310</v>
      </c>
      <c r="T2749" s="3">
        <v>257.64</v>
      </c>
      <c r="U2749" s="35" cm="1">
        <f t="array" ref="U2749">INDEX('Pricing Strategy'!$F$4:$F$71,MATCH(1,(Dataset!$O2749='Pricing Strategy'!$B$4:$B$71)*(Dataset!$Q2749='Pricing Strategy'!$C$4:$C$71)*(Dataset!$R2749='Pricing Strategy'!$D$4:$D$71),))</f>
        <v>0.4</v>
      </c>
      <c r="V2749" s="3">
        <f>Dataset!$T2749*(1-Dataset!$U2749)</f>
        <v>154.58399999999997</v>
      </c>
    </row>
    <row r="2750" spans="1:22" x14ac:dyDescent="0.3">
      <c r="A2750" s="32"/>
      <c r="C2750" s="3">
        <v>2745</v>
      </c>
      <c r="D2750" s="3" t="s">
        <v>5906</v>
      </c>
      <c r="E2750" s="34">
        <v>42541</v>
      </c>
      <c r="F2750" s="34">
        <v>42546</v>
      </c>
      <c r="G2750" s="3" t="s">
        <v>19</v>
      </c>
      <c r="H2750" s="3" t="s">
        <v>351</v>
      </c>
      <c r="I2750" s="3" t="s">
        <v>352</v>
      </c>
      <c r="J2750" s="3" t="s">
        <v>37</v>
      </c>
      <c r="K2750" s="3" t="s">
        <v>23</v>
      </c>
      <c r="L2750" s="3" t="s">
        <v>123</v>
      </c>
      <c r="M2750" s="3" t="s">
        <v>39</v>
      </c>
      <c r="N2750" s="3">
        <v>94122</v>
      </c>
      <c r="O2750" s="3" t="s">
        <v>40</v>
      </c>
      <c r="P2750" s="3" t="s">
        <v>309</v>
      </c>
      <c r="Q2750" s="3" t="s">
        <v>67</v>
      </c>
      <c r="R2750" s="3" t="s">
        <v>68</v>
      </c>
      <c r="S2750" s="3" t="s">
        <v>310</v>
      </c>
      <c r="T2750" s="3">
        <v>125.976</v>
      </c>
      <c r="U2750" s="35" cm="1">
        <f t="array" ref="U2750">INDEX('Pricing Strategy'!$F$4:$F$71,MATCH(1,(Dataset!$O2750='Pricing Strategy'!$B$4:$B$71)*(Dataset!$Q2750='Pricing Strategy'!$C$4:$C$71)*(Dataset!$R2750='Pricing Strategy'!$D$4:$D$71),))</f>
        <v>0.4</v>
      </c>
      <c r="V2750" s="3">
        <f>Dataset!$T2750*(1-Dataset!$U2750)</f>
        <v>75.585599999999999</v>
      </c>
    </row>
    <row r="2751" spans="1:22" x14ac:dyDescent="0.3">
      <c r="A2751" s="32"/>
      <c r="C2751" s="3">
        <v>2746</v>
      </c>
      <c r="D2751" s="3" t="s">
        <v>5907</v>
      </c>
      <c r="E2751" s="34">
        <v>43319</v>
      </c>
      <c r="F2751" s="34">
        <v>43323</v>
      </c>
      <c r="G2751" s="3" t="s">
        <v>19</v>
      </c>
      <c r="H2751" s="3" t="s">
        <v>2082</v>
      </c>
      <c r="I2751" s="3" t="s">
        <v>2083</v>
      </c>
      <c r="J2751" s="3" t="s">
        <v>22</v>
      </c>
      <c r="K2751" s="3" t="s">
        <v>23</v>
      </c>
      <c r="L2751" s="3" t="s">
        <v>1523</v>
      </c>
      <c r="M2751" s="3" t="s">
        <v>84</v>
      </c>
      <c r="N2751" s="3">
        <v>28540</v>
      </c>
      <c r="O2751" s="3" t="s">
        <v>26</v>
      </c>
      <c r="P2751" s="3" t="s">
        <v>1596</v>
      </c>
      <c r="Q2751" s="3" t="s">
        <v>67</v>
      </c>
      <c r="R2751" s="3" t="s">
        <v>157</v>
      </c>
      <c r="S2751" s="3" t="s">
        <v>1597</v>
      </c>
      <c r="T2751" s="3">
        <v>79.992000000000004</v>
      </c>
      <c r="U2751" s="35" cm="1">
        <f t="array" ref="U2751">INDEX('Pricing Strategy'!$F$4:$F$71,MATCH(1,(Dataset!$O2751='Pricing Strategy'!$B$4:$B$71)*(Dataset!$Q2751='Pricing Strategy'!$C$4:$C$71)*(Dataset!$R2751='Pricing Strategy'!$D$4:$D$71),))</f>
        <v>0.3</v>
      </c>
      <c r="V2751" s="3">
        <f>Dataset!$T2751*(1-Dataset!$U2751)</f>
        <v>55.994399999999999</v>
      </c>
    </row>
    <row r="2752" spans="1:22" x14ac:dyDescent="0.3">
      <c r="A2752" s="32"/>
      <c r="C2752" s="3">
        <v>2747</v>
      </c>
      <c r="D2752" s="3" t="s">
        <v>5908</v>
      </c>
      <c r="E2752" s="34">
        <v>42136</v>
      </c>
      <c r="F2752" s="34">
        <v>42141</v>
      </c>
      <c r="G2752" s="3" t="s">
        <v>46</v>
      </c>
      <c r="H2752" s="3" t="s">
        <v>3456</v>
      </c>
      <c r="I2752" s="3" t="s">
        <v>3457</v>
      </c>
      <c r="J2752" s="3" t="s">
        <v>22</v>
      </c>
      <c r="K2752" s="3" t="s">
        <v>23</v>
      </c>
      <c r="L2752" s="3" t="s">
        <v>609</v>
      </c>
      <c r="M2752" s="3" t="s">
        <v>1245</v>
      </c>
      <c r="N2752" s="3">
        <v>2038</v>
      </c>
      <c r="O2752" s="3" t="s">
        <v>144</v>
      </c>
      <c r="P2752" s="3" t="s">
        <v>2348</v>
      </c>
      <c r="Q2752" s="3" t="s">
        <v>28</v>
      </c>
      <c r="R2752" s="3" t="s">
        <v>52</v>
      </c>
      <c r="S2752" s="3" t="s">
        <v>2349</v>
      </c>
      <c r="T2752" s="3">
        <v>700.05600000000004</v>
      </c>
      <c r="U2752" s="35" cm="1">
        <f t="array" ref="U2752">INDEX('Pricing Strategy'!$F$4:$F$71,MATCH(1,(Dataset!$O2752='Pricing Strategy'!$B$4:$B$71)*(Dataset!$Q2752='Pricing Strategy'!$C$4:$C$71)*(Dataset!$R2752='Pricing Strategy'!$D$4:$D$71),))</f>
        <v>0.45</v>
      </c>
      <c r="V2752" s="3">
        <f>Dataset!$T2752*(1-Dataset!$U2752)</f>
        <v>385.03080000000006</v>
      </c>
    </row>
    <row r="2753" spans="1:22" x14ac:dyDescent="0.3">
      <c r="A2753" s="32"/>
      <c r="C2753" s="3">
        <v>2748</v>
      </c>
      <c r="D2753" s="3" t="s">
        <v>5909</v>
      </c>
      <c r="E2753" s="34">
        <v>42696</v>
      </c>
      <c r="F2753" s="34">
        <v>42700</v>
      </c>
      <c r="G2753" s="3" t="s">
        <v>46</v>
      </c>
      <c r="H2753" s="3" t="s">
        <v>3345</v>
      </c>
      <c r="I2753" s="3" t="s">
        <v>3346</v>
      </c>
      <c r="J2753" s="3" t="s">
        <v>98</v>
      </c>
      <c r="K2753" s="3" t="s">
        <v>23</v>
      </c>
      <c r="L2753" s="3" t="s">
        <v>5910</v>
      </c>
      <c r="M2753" s="3" t="s">
        <v>100</v>
      </c>
      <c r="N2753" s="3">
        <v>75034</v>
      </c>
      <c r="O2753" s="3" t="s">
        <v>101</v>
      </c>
      <c r="P2753" s="3" t="s">
        <v>5911</v>
      </c>
      <c r="Q2753" s="3" t="s">
        <v>67</v>
      </c>
      <c r="R2753" s="3" t="s">
        <v>157</v>
      </c>
      <c r="S2753" s="3" t="s">
        <v>5912</v>
      </c>
      <c r="T2753" s="3">
        <v>27.167999999999999</v>
      </c>
      <c r="U2753" s="35" cm="1">
        <f t="array" ref="U2753">INDEX('Pricing Strategy'!$F$4:$F$71,MATCH(1,(Dataset!$O2753='Pricing Strategy'!$B$4:$B$71)*(Dataset!$Q2753='Pricing Strategy'!$C$4:$C$71)*(Dataset!$R2753='Pricing Strategy'!$D$4:$D$71),))</f>
        <v>0.35</v>
      </c>
      <c r="V2753" s="3">
        <f>Dataset!$T2753*(1-Dataset!$U2753)</f>
        <v>17.659199999999998</v>
      </c>
    </row>
    <row r="2754" spans="1:22" x14ac:dyDescent="0.3">
      <c r="A2754" s="32"/>
      <c r="C2754" s="3">
        <v>2749</v>
      </c>
      <c r="D2754" s="3" t="s">
        <v>5913</v>
      </c>
      <c r="E2754" s="34">
        <v>42708</v>
      </c>
      <c r="F2754" s="34">
        <v>42712</v>
      </c>
      <c r="G2754" s="3" t="s">
        <v>46</v>
      </c>
      <c r="H2754" s="3" t="s">
        <v>5914</v>
      </c>
      <c r="I2754" s="3" t="s">
        <v>5915</v>
      </c>
      <c r="J2754" s="3" t="s">
        <v>22</v>
      </c>
      <c r="K2754" s="3" t="s">
        <v>23</v>
      </c>
      <c r="L2754" s="3" t="s">
        <v>5652</v>
      </c>
      <c r="M2754" s="3" t="s">
        <v>50</v>
      </c>
      <c r="N2754" s="3">
        <v>32303</v>
      </c>
      <c r="O2754" s="3" t="s">
        <v>26</v>
      </c>
      <c r="P2754" s="3" t="s">
        <v>5394</v>
      </c>
      <c r="Q2754" s="3" t="s">
        <v>42</v>
      </c>
      <c r="R2754" s="3" t="s">
        <v>71</v>
      </c>
      <c r="S2754" s="3" t="s">
        <v>5395</v>
      </c>
      <c r="T2754" s="3">
        <v>8.2260000000000009</v>
      </c>
      <c r="U2754" s="35" cm="1">
        <f t="array" ref="U2754">INDEX('Pricing Strategy'!$F$4:$F$71,MATCH(1,(Dataset!$O2754='Pricing Strategy'!$B$4:$B$71)*(Dataset!$Q2754='Pricing Strategy'!$C$4:$C$71)*(Dataset!$R2754='Pricing Strategy'!$D$4:$D$71),))</f>
        <v>0.25</v>
      </c>
      <c r="V2754" s="3">
        <f>Dataset!$T2754*(1-Dataset!$U2754)</f>
        <v>6.1695000000000011</v>
      </c>
    </row>
    <row r="2755" spans="1:22" x14ac:dyDescent="0.3">
      <c r="A2755" s="32"/>
      <c r="C2755" s="3">
        <v>2750</v>
      </c>
      <c r="D2755" s="3" t="s">
        <v>5916</v>
      </c>
      <c r="E2755" s="34">
        <v>42163</v>
      </c>
      <c r="F2755" s="34">
        <v>42169</v>
      </c>
      <c r="G2755" s="3" t="s">
        <v>46</v>
      </c>
      <c r="H2755" s="3" t="s">
        <v>1954</v>
      </c>
      <c r="I2755" s="3" t="s">
        <v>1955</v>
      </c>
      <c r="J2755" s="3" t="s">
        <v>22</v>
      </c>
      <c r="K2755" s="3" t="s">
        <v>23</v>
      </c>
      <c r="L2755" s="3" t="s">
        <v>91</v>
      </c>
      <c r="M2755" s="3" t="s">
        <v>92</v>
      </c>
      <c r="N2755" s="3">
        <v>98115</v>
      </c>
      <c r="O2755" s="3" t="s">
        <v>40</v>
      </c>
      <c r="P2755" s="3" t="s">
        <v>5917</v>
      </c>
      <c r="Q2755" s="3" t="s">
        <v>28</v>
      </c>
      <c r="R2755" s="3" t="s">
        <v>32</v>
      </c>
      <c r="S2755" s="3" t="s">
        <v>5918</v>
      </c>
      <c r="T2755" s="3">
        <v>585.55200000000002</v>
      </c>
      <c r="U2755" s="35" cm="1">
        <f t="array" ref="U2755">INDEX('Pricing Strategy'!$F$4:$F$71,MATCH(1,(Dataset!$O2755='Pricing Strategy'!$B$4:$B$71)*(Dataset!$Q2755='Pricing Strategy'!$C$4:$C$71)*(Dataset!$R2755='Pricing Strategy'!$D$4:$D$71),))</f>
        <v>0.45</v>
      </c>
      <c r="V2755" s="3">
        <f>Dataset!$T2755*(1-Dataset!$U2755)</f>
        <v>322.05360000000002</v>
      </c>
    </row>
    <row r="2756" spans="1:22" x14ac:dyDescent="0.3">
      <c r="A2756" s="32"/>
      <c r="C2756" s="3">
        <v>2751</v>
      </c>
      <c r="D2756" s="3" t="s">
        <v>5919</v>
      </c>
      <c r="E2756" s="34">
        <v>42224</v>
      </c>
      <c r="F2756" s="34">
        <v>42227</v>
      </c>
      <c r="G2756" s="3" t="s">
        <v>19</v>
      </c>
      <c r="H2756" s="3" t="s">
        <v>5457</v>
      </c>
      <c r="I2756" s="3" t="s">
        <v>5458</v>
      </c>
      <c r="J2756" s="3" t="s">
        <v>22</v>
      </c>
      <c r="K2756" s="3" t="s">
        <v>23</v>
      </c>
      <c r="L2756" s="3" t="s">
        <v>5920</v>
      </c>
      <c r="M2756" s="3" t="s">
        <v>39</v>
      </c>
      <c r="N2756" s="3">
        <v>95687</v>
      </c>
      <c r="O2756" s="3" t="s">
        <v>40</v>
      </c>
      <c r="P2756" s="3" t="s">
        <v>5921</v>
      </c>
      <c r="Q2756" s="3" t="s">
        <v>42</v>
      </c>
      <c r="R2756" s="3" t="s">
        <v>55</v>
      </c>
      <c r="S2756" s="3" t="s">
        <v>5922</v>
      </c>
      <c r="T2756" s="3">
        <v>423.28</v>
      </c>
      <c r="U2756" s="35" cm="1">
        <f t="array" ref="U2756">INDEX('Pricing Strategy'!$F$4:$F$71,MATCH(1,(Dataset!$O2756='Pricing Strategy'!$B$4:$B$71)*(Dataset!$Q2756='Pricing Strategy'!$C$4:$C$71)*(Dataset!$R2756='Pricing Strategy'!$D$4:$D$71),))</f>
        <v>0.5</v>
      </c>
      <c r="V2756" s="3">
        <f>Dataset!$T2756*(1-Dataset!$U2756)</f>
        <v>211.64</v>
      </c>
    </row>
    <row r="2757" spans="1:22" x14ac:dyDescent="0.3">
      <c r="A2757" s="32"/>
      <c r="C2757" s="3">
        <v>2752</v>
      </c>
      <c r="D2757" s="3" t="s">
        <v>5923</v>
      </c>
      <c r="E2757" s="34">
        <v>42150</v>
      </c>
      <c r="F2757" s="34">
        <v>42154</v>
      </c>
      <c r="G2757" s="3" t="s">
        <v>46</v>
      </c>
      <c r="H2757" s="3" t="s">
        <v>4378</v>
      </c>
      <c r="I2757" s="3" t="s">
        <v>4379</v>
      </c>
      <c r="J2757" s="3" t="s">
        <v>22</v>
      </c>
      <c r="K2757" s="3" t="s">
        <v>23</v>
      </c>
      <c r="L2757" s="3" t="s">
        <v>38</v>
      </c>
      <c r="M2757" s="3" t="s">
        <v>39</v>
      </c>
      <c r="N2757" s="3">
        <v>90008</v>
      </c>
      <c r="O2757" s="3" t="s">
        <v>40</v>
      </c>
      <c r="P2757" s="3" t="s">
        <v>4625</v>
      </c>
      <c r="Q2757" s="3" t="s">
        <v>28</v>
      </c>
      <c r="R2757" s="3" t="s">
        <v>32</v>
      </c>
      <c r="S2757" s="3" t="s">
        <v>4626</v>
      </c>
      <c r="T2757" s="3">
        <v>225.29599999999999</v>
      </c>
      <c r="U2757" s="35" cm="1">
        <f t="array" ref="U2757">INDEX('Pricing Strategy'!$F$4:$F$71,MATCH(1,(Dataset!$O2757='Pricing Strategy'!$B$4:$B$71)*(Dataset!$Q2757='Pricing Strategy'!$C$4:$C$71)*(Dataset!$R2757='Pricing Strategy'!$D$4:$D$71),))</f>
        <v>0.45</v>
      </c>
      <c r="V2757" s="3">
        <f>Dataset!$T2757*(1-Dataset!$U2757)</f>
        <v>123.9128</v>
      </c>
    </row>
    <row r="2758" spans="1:22" x14ac:dyDescent="0.3">
      <c r="A2758" s="32"/>
      <c r="C2758" s="3">
        <v>2753</v>
      </c>
      <c r="D2758" s="3" t="s">
        <v>5924</v>
      </c>
      <c r="E2758" s="34">
        <v>42477</v>
      </c>
      <c r="F2758" s="34">
        <v>42481</v>
      </c>
      <c r="G2758" s="3" t="s">
        <v>46</v>
      </c>
      <c r="H2758" s="3" t="s">
        <v>5925</v>
      </c>
      <c r="I2758" s="3" t="s">
        <v>5926</v>
      </c>
      <c r="J2758" s="3" t="s">
        <v>22</v>
      </c>
      <c r="K2758" s="3" t="s">
        <v>23</v>
      </c>
      <c r="L2758" s="3" t="s">
        <v>123</v>
      </c>
      <c r="M2758" s="3" t="s">
        <v>39</v>
      </c>
      <c r="N2758" s="3">
        <v>94122</v>
      </c>
      <c r="O2758" s="3" t="s">
        <v>40</v>
      </c>
      <c r="P2758" s="3" t="s">
        <v>4229</v>
      </c>
      <c r="Q2758" s="3" t="s">
        <v>42</v>
      </c>
      <c r="R2758" s="3" t="s">
        <v>64</v>
      </c>
      <c r="S2758" s="3" t="s">
        <v>4230</v>
      </c>
      <c r="T2758" s="3">
        <v>5.56</v>
      </c>
      <c r="U2758" s="35" cm="1">
        <f t="array" ref="U2758">INDEX('Pricing Strategy'!$F$4:$F$71,MATCH(1,(Dataset!$O2758='Pricing Strategy'!$B$4:$B$71)*(Dataset!$Q2758='Pricing Strategy'!$C$4:$C$71)*(Dataset!$R2758='Pricing Strategy'!$D$4:$D$71),))</f>
        <v>0.45</v>
      </c>
      <c r="V2758" s="3">
        <f>Dataset!$T2758*(1-Dataset!$U2758)</f>
        <v>3.0579999999999998</v>
      </c>
    </row>
    <row r="2759" spans="1:22" x14ac:dyDescent="0.3">
      <c r="A2759" s="32"/>
      <c r="C2759" s="3">
        <v>2754</v>
      </c>
      <c r="D2759" s="3" t="s">
        <v>5924</v>
      </c>
      <c r="E2759" s="34">
        <v>42477</v>
      </c>
      <c r="F2759" s="34">
        <v>42481</v>
      </c>
      <c r="G2759" s="3" t="s">
        <v>46</v>
      </c>
      <c r="H2759" s="3" t="s">
        <v>5925</v>
      </c>
      <c r="I2759" s="3" t="s">
        <v>5926</v>
      </c>
      <c r="J2759" s="3" t="s">
        <v>22</v>
      </c>
      <c r="K2759" s="3" t="s">
        <v>23</v>
      </c>
      <c r="L2759" s="3" t="s">
        <v>123</v>
      </c>
      <c r="M2759" s="3" t="s">
        <v>39</v>
      </c>
      <c r="N2759" s="3">
        <v>94122</v>
      </c>
      <c r="O2759" s="3" t="s">
        <v>40</v>
      </c>
      <c r="P2759" s="3" t="s">
        <v>2427</v>
      </c>
      <c r="Q2759" s="3" t="s">
        <v>67</v>
      </c>
      <c r="R2759" s="3" t="s">
        <v>157</v>
      </c>
      <c r="S2759" s="3" t="s">
        <v>2428</v>
      </c>
      <c r="T2759" s="3">
        <v>323.37</v>
      </c>
      <c r="U2759" s="35" cm="1">
        <f t="array" ref="U2759">INDEX('Pricing Strategy'!$F$4:$F$71,MATCH(1,(Dataset!$O2759='Pricing Strategy'!$B$4:$B$71)*(Dataset!$Q2759='Pricing Strategy'!$C$4:$C$71)*(Dataset!$R2759='Pricing Strategy'!$D$4:$D$71),))</f>
        <v>0.45</v>
      </c>
      <c r="V2759" s="3">
        <f>Dataset!$T2759*(1-Dataset!$U2759)</f>
        <v>177.85350000000003</v>
      </c>
    </row>
    <row r="2760" spans="1:22" x14ac:dyDescent="0.3">
      <c r="A2760" s="32"/>
      <c r="C2760" s="3">
        <v>2755</v>
      </c>
      <c r="D2760" s="3" t="s">
        <v>5924</v>
      </c>
      <c r="E2760" s="34">
        <v>42477</v>
      </c>
      <c r="F2760" s="34">
        <v>42481</v>
      </c>
      <c r="G2760" s="3" t="s">
        <v>46</v>
      </c>
      <c r="H2760" s="3" t="s">
        <v>5925</v>
      </c>
      <c r="I2760" s="3" t="s">
        <v>5926</v>
      </c>
      <c r="J2760" s="3" t="s">
        <v>22</v>
      </c>
      <c r="K2760" s="3" t="s">
        <v>23</v>
      </c>
      <c r="L2760" s="3" t="s">
        <v>123</v>
      </c>
      <c r="M2760" s="3" t="s">
        <v>39</v>
      </c>
      <c r="N2760" s="3">
        <v>94122</v>
      </c>
      <c r="O2760" s="3" t="s">
        <v>40</v>
      </c>
      <c r="P2760" s="3" t="s">
        <v>3788</v>
      </c>
      <c r="Q2760" s="3" t="s">
        <v>67</v>
      </c>
      <c r="R2760" s="3" t="s">
        <v>68</v>
      </c>
      <c r="S2760" s="3" t="s">
        <v>5709</v>
      </c>
      <c r="T2760" s="3">
        <v>783.96</v>
      </c>
      <c r="U2760" s="35" cm="1">
        <f t="array" ref="U2760">INDEX('Pricing Strategy'!$F$4:$F$71,MATCH(1,(Dataset!$O2760='Pricing Strategy'!$B$4:$B$71)*(Dataset!$Q2760='Pricing Strategy'!$C$4:$C$71)*(Dataset!$R2760='Pricing Strategy'!$D$4:$D$71),))</f>
        <v>0.4</v>
      </c>
      <c r="V2760" s="3">
        <f>Dataset!$T2760*(1-Dataset!$U2760)</f>
        <v>470.37599999999998</v>
      </c>
    </row>
    <row r="2761" spans="1:22" x14ac:dyDescent="0.3">
      <c r="A2761" s="32"/>
      <c r="C2761" s="3">
        <v>2756</v>
      </c>
      <c r="D2761" s="3" t="s">
        <v>5924</v>
      </c>
      <c r="E2761" s="34">
        <v>42477</v>
      </c>
      <c r="F2761" s="34">
        <v>42481</v>
      </c>
      <c r="G2761" s="3" t="s">
        <v>46</v>
      </c>
      <c r="H2761" s="3" t="s">
        <v>5925</v>
      </c>
      <c r="I2761" s="3" t="s">
        <v>5926</v>
      </c>
      <c r="J2761" s="3" t="s">
        <v>22</v>
      </c>
      <c r="K2761" s="3" t="s">
        <v>23</v>
      </c>
      <c r="L2761" s="3" t="s">
        <v>123</v>
      </c>
      <c r="M2761" s="3" t="s">
        <v>39</v>
      </c>
      <c r="N2761" s="3">
        <v>94122</v>
      </c>
      <c r="O2761" s="3" t="s">
        <v>40</v>
      </c>
      <c r="P2761" s="3" t="s">
        <v>5617</v>
      </c>
      <c r="Q2761" s="3" t="s">
        <v>42</v>
      </c>
      <c r="R2761" s="3" t="s">
        <v>74</v>
      </c>
      <c r="S2761" s="3" t="s">
        <v>5618</v>
      </c>
      <c r="T2761" s="3">
        <v>1447.65</v>
      </c>
      <c r="U2761" s="35" cm="1">
        <f t="array" ref="U2761">INDEX('Pricing Strategy'!$F$4:$F$71,MATCH(1,(Dataset!$O2761='Pricing Strategy'!$B$4:$B$71)*(Dataset!$Q2761='Pricing Strategy'!$C$4:$C$71)*(Dataset!$R2761='Pricing Strategy'!$D$4:$D$71),))</f>
        <v>0.4</v>
      </c>
      <c r="V2761" s="3">
        <f>Dataset!$T2761*(1-Dataset!$U2761)</f>
        <v>868.59</v>
      </c>
    </row>
    <row r="2762" spans="1:22" x14ac:dyDescent="0.3">
      <c r="A2762" s="32"/>
      <c r="C2762" s="3">
        <v>2757</v>
      </c>
      <c r="D2762" s="3" t="s">
        <v>5924</v>
      </c>
      <c r="E2762" s="34">
        <v>42477</v>
      </c>
      <c r="F2762" s="34">
        <v>42481</v>
      </c>
      <c r="G2762" s="3" t="s">
        <v>46</v>
      </c>
      <c r="H2762" s="3" t="s">
        <v>5925</v>
      </c>
      <c r="I2762" s="3" t="s">
        <v>5926</v>
      </c>
      <c r="J2762" s="3" t="s">
        <v>22</v>
      </c>
      <c r="K2762" s="3" t="s">
        <v>23</v>
      </c>
      <c r="L2762" s="3" t="s">
        <v>123</v>
      </c>
      <c r="M2762" s="3" t="s">
        <v>39</v>
      </c>
      <c r="N2762" s="3">
        <v>94122</v>
      </c>
      <c r="O2762" s="3" t="s">
        <v>40</v>
      </c>
      <c r="P2762" s="3" t="s">
        <v>5442</v>
      </c>
      <c r="Q2762" s="3" t="s">
        <v>42</v>
      </c>
      <c r="R2762" s="3" t="s">
        <v>86</v>
      </c>
      <c r="S2762" s="3" t="s">
        <v>5443</v>
      </c>
      <c r="T2762" s="3">
        <v>11.96</v>
      </c>
      <c r="U2762" s="35" cm="1">
        <f t="array" ref="U2762">INDEX('Pricing Strategy'!$F$4:$F$71,MATCH(1,(Dataset!$O2762='Pricing Strategy'!$B$4:$B$71)*(Dataset!$Q2762='Pricing Strategy'!$C$4:$C$71)*(Dataset!$R2762='Pricing Strategy'!$D$4:$D$71),))</f>
        <v>0.4</v>
      </c>
      <c r="V2762" s="3">
        <f>Dataset!$T2762*(1-Dataset!$U2762)</f>
        <v>7.1760000000000002</v>
      </c>
    </row>
    <row r="2763" spans="1:22" x14ac:dyDescent="0.3">
      <c r="A2763" s="32"/>
      <c r="C2763" s="3">
        <v>2758</v>
      </c>
      <c r="D2763" s="3" t="s">
        <v>5927</v>
      </c>
      <c r="E2763" s="34">
        <v>42897</v>
      </c>
      <c r="F2763" s="34">
        <v>42899</v>
      </c>
      <c r="G2763" s="3" t="s">
        <v>19</v>
      </c>
      <c r="H2763" s="3" t="s">
        <v>2493</v>
      </c>
      <c r="I2763" s="3" t="s">
        <v>2494</v>
      </c>
      <c r="J2763" s="3" t="s">
        <v>22</v>
      </c>
      <c r="K2763" s="3" t="s">
        <v>23</v>
      </c>
      <c r="L2763" s="3" t="s">
        <v>262</v>
      </c>
      <c r="M2763" s="3" t="s">
        <v>263</v>
      </c>
      <c r="N2763" s="3">
        <v>10035</v>
      </c>
      <c r="O2763" s="3" t="s">
        <v>144</v>
      </c>
      <c r="P2763" s="3" t="s">
        <v>2567</v>
      </c>
      <c r="Q2763" s="3" t="s">
        <v>67</v>
      </c>
      <c r="R2763" s="3" t="s">
        <v>157</v>
      </c>
      <c r="S2763" s="3" t="s">
        <v>2568</v>
      </c>
      <c r="T2763" s="3">
        <v>239.97</v>
      </c>
      <c r="U2763" s="35" cm="1">
        <f t="array" ref="U2763">INDEX('Pricing Strategy'!$F$4:$F$71,MATCH(1,(Dataset!$O2763='Pricing Strategy'!$B$4:$B$71)*(Dataset!$Q2763='Pricing Strategy'!$C$4:$C$71)*(Dataset!$R2763='Pricing Strategy'!$D$4:$D$71),))</f>
        <v>0.45</v>
      </c>
      <c r="V2763" s="3">
        <f>Dataset!$T2763*(1-Dataset!$U2763)</f>
        <v>131.98350000000002</v>
      </c>
    </row>
    <row r="2764" spans="1:22" x14ac:dyDescent="0.3">
      <c r="A2764" s="32"/>
      <c r="C2764" s="3">
        <v>2759</v>
      </c>
      <c r="D2764" s="3" t="s">
        <v>5928</v>
      </c>
      <c r="E2764" s="34">
        <v>42805</v>
      </c>
      <c r="F2764" s="34">
        <v>42809</v>
      </c>
      <c r="G2764" s="3" t="s">
        <v>46</v>
      </c>
      <c r="H2764" s="3" t="s">
        <v>5929</v>
      </c>
      <c r="I2764" s="3" t="s">
        <v>5930</v>
      </c>
      <c r="J2764" s="3" t="s">
        <v>98</v>
      </c>
      <c r="K2764" s="3" t="s">
        <v>23</v>
      </c>
      <c r="L2764" s="3" t="s">
        <v>493</v>
      </c>
      <c r="M2764" s="3" t="s">
        <v>1272</v>
      </c>
      <c r="N2764" s="3">
        <v>31907</v>
      </c>
      <c r="O2764" s="3" t="s">
        <v>26</v>
      </c>
      <c r="P2764" s="3" t="s">
        <v>3962</v>
      </c>
      <c r="Q2764" s="3" t="s">
        <v>28</v>
      </c>
      <c r="R2764" s="3" t="s">
        <v>61</v>
      </c>
      <c r="S2764" s="3" t="s">
        <v>5774</v>
      </c>
      <c r="T2764" s="3">
        <v>76.92</v>
      </c>
      <c r="U2764" s="35" cm="1">
        <f t="array" ref="U2764">INDEX('Pricing Strategy'!$F$4:$F$71,MATCH(1,(Dataset!$O2764='Pricing Strategy'!$B$4:$B$71)*(Dataset!$Q2764='Pricing Strategy'!$C$4:$C$71)*(Dataset!$R2764='Pricing Strategy'!$D$4:$D$71),))</f>
        <v>0.25</v>
      </c>
      <c r="V2764" s="3">
        <f>Dataset!$T2764*(1-Dataset!$U2764)</f>
        <v>57.69</v>
      </c>
    </row>
    <row r="2765" spans="1:22" x14ac:dyDescent="0.3">
      <c r="A2765" s="32"/>
      <c r="C2765" s="3">
        <v>2760</v>
      </c>
      <c r="D2765" s="3" t="s">
        <v>5928</v>
      </c>
      <c r="E2765" s="34">
        <v>42805</v>
      </c>
      <c r="F2765" s="34">
        <v>42809</v>
      </c>
      <c r="G2765" s="3" t="s">
        <v>46</v>
      </c>
      <c r="H2765" s="3" t="s">
        <v>5929</v>
      </c>
      <c r="I2765" s="3" t="s">
        <v>5930</v>
      </c>
      <c r="J2765" s="3" t="s">
        <v>98</v>
      </c>
      <c r="K2765" s="3" t="s">
        <v>23</v>
      </c>
      <c r="L2765" s="3" t="s">
        <v>493</v>
      </c>
      <c r="M2765" s="3" t="s">
        <v>1272</v>
      </c>
      <c r="N2765" s="3">
        <v>31907</v>
      </c>
      <c r="O2765" s="3" t="s">
        <v>26</v>
      </c>
      <c r="P2765" s="3" t="s">
        <v>3035</v>
      </c>
      <c r="Q2765" s="3" t="s">
        <v>42</v>
      </c>
      <c r="R2765" s="3" t="s">
        <v>55</v>
      </c>
      <c r="S2765" s="3" t="s">
        <v>3036</v>
      </c>
      <c r="T2765" s="3">
        <v>481.32</v>
      </c>
      <c r="U2765" s="35" cm="1">
        <f t="array" ref="U2765">INDEX('Pricing Strategy'!$F$4:$F$71,MATCH(1,(Dataset!$O2765='Pricing Strategy'!$B$4:$B$71)*(Dataset!$Q2765='Pricing Strategy'!$C$4:$C$71)*(Dataset!$R2765='Pricing Strategy'!$D$4:$D$71),))</f>
        <v>0.35</v>
      </c>
      <c r="V2765" s="3">
        <f>Dataset!$T2765*(1-Dataset!$U2765)</f>
        <v>312.858</v>
      </c>
    </row>
    <row r="2766" spans="1:22" x14ac:dyDescent="0.3">
      <c r="A2766" s="32"/>
      <c r="C2766" s="3">
        <v>2761</v>
      </c>
      <c r="D2766" s="3" t="s">
        <v>5931</v>
      </c>
      <c r="E2766" s="34">
        <v>42150</v>
      </c>
      <c r="F2766" s="34">
        <v>42153</v>
      </c>
      <c r="G2766" s="3" t="s">
        <v>184</v>
      </c>
      <c r="H2766" s="3" t="s">
        <v>5932</v>
      </c>
      <c r="I2766" s="3" t="s">
        <v>5933</v>
      </c>
      <c r="J2766" s="3" t="s">
        <v>98</v>
      </c>
      <c r="K2766" s="3" t="s">
        <v>23</v>
      </c>
      <c r="L2766" s="3" t="s">
        <v>3655</v>
      </c>
      <c r="M2766" s="3" t="s">
        <v>117</v>
      </c>
      <c r="N2766" s="3">
        <v>84107</v>
      </c>
      <c r="O2766" s="3" t="s">
        <v>40</v>
      </c>
      <c r="P2766" s="3" t="s">
        <v>1440</v>
      </c>
      <c r="Q2766" s="3" t="s">
        <v>42</v>
      </c>
      <c r="R2766" s="3" t="s">
        <v>86</v>
      </c>
      <c r="S2766" s="3" t="s">
        <v>1441</v>
      </c>
      <c r="T2766" s="3">
        <v>48.4</v>
      </c>
      <c r="U2766" s="35" cm="1">
        <f t="array" ref="U2766">INDEX('Pricing Strategy'!$F$4:$F$71,MATCH(1,(Dataset!$O2766='Pricing Strategy'!$B$4:$B$71)*(Dataset!$Q2766='Pricing Strategy'!$C$4:$C$71)*(Dataset!$R2766='Pricing Strategy'!$D$4:$D$71),))</f>
        <v>0.4</v>
      </c>
      <c r="V2766" s="3">
        <f>Dataset!$T2766*(1-Dataset!$U2766)</f>
        <v>29.04</v>
      </c>
    </row>
    <row r="2767" spans="1:22" x14ac:dyDescent="0.3">
      <c r="A2767" s="32"/>
      <c r="C2767" s="3">
        <v>2762</v>
      </c>
      <c r="D2767" s="3" t="s">
        <v>5934</v>
      </c>
      <c r="E2767" s="34">
        <v>43385</v>
      </c>
      <c r="F2767" s="34">
        <v>43387</v>
      </c>
      <c r="G2767" s="3" t="s">
        <v>184</v>
      </c>
      <c r="H2767" s="3" t="s">
        <v>635</v>
      </c>
      <c r="I2767" s="3" t="s">
        <v>636</v>
      </c>
      <c r="J2767" s="3" t="s">
        <v>98</v>
      </c>
      <c r="K2767" s="3" t="s">
        <v>23</v>
      </c>
      <c r="L2767" s="3" t="s">
        <v>123</v>
      </c>
      <c r="M2767" s="3" t="s">
        <v>39</v>
      </c>
      <c r="N2767" s="3">
        <v>94110</v>
      </c>
      <c r="O2767" s="3" t="s">
        <v>40</v>
      </c>
      <c r="P2767" s="3" t="s">
        <v>5935</v>
      </c>
      <c r="Q2767" s="3" t="s">
        <v>67</v>
      </c>
      <c r="R2767" s="3" t="s">
        <v>157</v>
      </c>
      <c r="S2767" s="3" t="s">
        <v>5936</v>
      </c>
      <c r="T2767" s="3">
        <v>0.99</v>
      </c>
      <c r="U2767" s="35" cm="1">
        <f t="array" ref="U2767">INDEX('Pricing Strategy'!$F$4:$F$71,MATCH(1,(Dataset!$O2767='Pricing Strategy'!$B$4:$B$71)*(Dataset!$Q2767='Pricing Strategy'!$C$4:$C$71)*(Dataset!$R2767='Pricing Strategy'!$D$4:$D$71),))</f>
        <v>0.45</v>
      </c>
      <c r="V2767" s="3">
        <f>Dataset!$T2767*(1-Dataset!$U2767)</f>
        <v>0.54449999999999998</v>
      </c>
    </row>
    <row r="2768" spans="1:22" x14ac:dyDescent="0.3">
      <c r="A2768" s="32"/>
      <c r="C2768" s="3">
        <v>2763</v>
      </c>
      <c r="D2768" s="3" t="s">
        <v>5934</v>
      </c>
      <c r="E2768" s="34">
        <v>43385</v>
      </c>
      <c r="F2768" s="34">
        <v>43387</v>
      </c>
      <c r="G2768" s="3" t="s">
        <v>184</v>
      </c>
      <c r="H2768" s="3" t="s">
        <v>635</v>
      </c>
      <c r="I2768" s="3" t="s">
        <v>636</v>
      </c>
      <c r="J2768" s="3" t="s">
        <v>98</v>
      </c>
      <c r="K2768" s="3" t="s">
        <v>23</v>
      </c>
      <c r="L2768" s="3" t="s">
        <v>123</v>
      </c>
      <c r="M2768" s="3" t="s">
        <v>39</v>
      </c>
      <c r="N2768" s="3">
        <v>94110</v>
      </c>
      <c r="O2768" s="3" t="s">
        <v>40</v>
      </c>
      <c r="P2768" s="3" t="s">
        <v>3868</v>
      </c>
      <c r="Q2768" s="3" t="s">
        <v>42</v>
      </c>
      <c r="R2768" s="3" t="s">
        <v>71</v>
      </c>
      <c r="S2768" s="3" t="s">
        <v>3869</v>
      </c>
      <c r="T2768" s="3">
        <v>101.84</v>
      </c>
      <c r="U2768" s="35" cm="1">
        <f t="array" ref="U2768">INDEX('Pricing Strategy'!$F$4:$F$71,MATCH(1,(Dataset!$O2768='Pricing Strategy'!$B$4:$B$71)*(Dataset!$Q2768='Pricing Strategy'!$C$4:$C$71)*(Dataset!$R2768='Pricing Strategy'!$D$4:$D$71),))</f>
        <v>0.4</v>
      </c>
      <c r="V2768" s="3">
        <f>Dataset!$T2768*(1-Dataset!$U2768)</f>
        <v>61.103999999999999</v>
      </c>
    </row>
    <row r="2769" spans="1:22" x14ac:dyDescent="0.3">
      <c r="A2769" s="32"/>
      <c r="C2769" s="3">
        <v>2764</v>
      </c>
      <c r="D2769" s="3" t="s">
        <v>5937</v>
      </c>
      <c r="E2769" s="34">
        <v>43273</v>
      </c>
      <c r="F2769" s="34">
        <v>43279</v>
      </c>
      <c r="G2769" s="3" t="s">
        <v>46</v>
      </c>
      <c r="H2769" s="3" t="s">
        <v>4057</v>
      </c>
      <c r="I2769" s="3" t="s">
        <v>4058</v>
      </c>
      <c r="J2769" s="3" t="s">
        <v>98</v>
      </c>
      <c r="K2769" s="3" t="s">
        <v>23</v>
      </c>
      <c r="L2769" s="3" t="s">
        <v>142</v>
      </c>
      <c r="M2769" s="3" t="s">
        <v>143</v>
      </c>
      <c r="N2769" s="3">
        <v>19140</v>
      </c>
      <c r="O2769" s="3" t="s">
        <v>144</v>
      </c>
      <c r="P2769" s="3" t="s">
        <v>5938</v>
      </c>
      <c r="Q2769" s="3" t="s">
        <v>42</v>
      </c>
      <c r="R2769" s="3" t="s">
        <v>71</v>
      </c>
      <c r="S2769" s="3" t="s">
        <v>5939</v>
      </c>
      <c r="T2769" s="3">
        <v>10.332000000000001</v>
      </c>
      <c r="U2769" s="35" cm="1">
        <f t="array" ref="U2769">INDEX('Pricing Strategy'!$F$4:$F$71,MATCH(1,(Dataset!$O2769='Pricing Strategy'!$B$4:$B$71)*(Dataset!$Q2769='Pricing Strategy'!$C$4:$C$71)*(Dataset!$R2769='Pricing Strategy'!$D$4:$D$71),))</f>
        <v>0.4</v>
      </c>
      <c r="V2769" s="3">
        <f>Dataset!$T2769*(1-Dataset!$U2769)</f>
        <v>6.1992000000000003</v>
      </c>
    </row>
    <row r="2770" spans="1:22" x14ac:dyDescent="0.3">
      <c r="A2770" s="32"/>
      <c r="C2770" s="3">
        <v>2765</v>
      </c>
      <c r="D2770" s="3" t="s">
        <v>5937</v>
      </c>
      <c r="E2770" s="34">
        <v>43273</v>
      </c>
      <c r="F2770" s="34">
        <v>43279</v>
      </c>
      <c r="G2770" s="3" t="s">
        <v>46</v>
      </c>
      <c r="H2770" s="3" t="s">
        <v>4057</v>
      </c>
      <c r="I2770" s="3" t="s">
        <v>4058</v>
      </c>
      <c r="J2770" s="3" t="s">
        <v>98</v>
      </c>
      <c r="K2770" s="3" t="s">
        <v>23</v>
      </c>
      <c r="L2770" s="3" t="s">
        <v>142</v>
      </c>
      <c r="M2770" s="3" t="s">
        <v>143</v>
      </c>
      <c r="N2770" s="3">
        <v>19140</v>
      </c>
      <c r="O2770" s="3" t="s">
        <v>144</v>
      </c>
      <c r="P2770" s="3" t="s">
        <v>1387</v>
      </c>
      <c r="Q2770" s="3" t="s">
        <v>42</v>
      </c>
      <c r="R2770" s="3" t="s">
        <v>71</v>
      </c>
      <c r="S2770" s="3" t="s">
        <v>1388</v>
      </c>
      <c r="T2770" s="3">
        <v>31.155000000000001</v>
      </c>
      <c r="U2770" s="35" cm="1">
        <f t="array" ref="U2770">INDEX('Pricing Strategy'!$F$4:$F$71,MATCH(1,(Dataset!$O2770='Pricing Strategy'!$B$4:$B$71)*(Dataset!$Q2770='Pricing Strategy'!$C$4:$C$71)*(Dataset!$R2770='Pricing Strategy'!$D$4:$D$71),))</f>
        <v>0.4</v>
      </c>
      <c r="V2770" s="3">
        <f>Dataset!$T2770*(1-Dataset!$U2770)</f>
        <v>18.693000000000001</v>
      </c>
    </row>
    <row r="2771" spans="1:22" x14ac:dyDescent="0.3">
      <c r="A2771" s="32"/>
      <c r="C2771" s="3">
        <v>2766</v>
      </c>
      <c r="D2771" s="3" t="s">
        <v>5937</v>
      </c>
      <c r="E2771" s="34">
        <v>43273</v>
      </c>
      <c r="F2771" s="34">
        <v>43279</v>
      </c>
      <c r="G2771" s="3" t="s">
        <v>46</v>
      </c>
      <c r="H2771" s="3" t="s">
        <v>4057</v>
      </c>
      <c r="I2771" s="3" t="s">
        <v>4058</v>
      </c>
      <c r="J2771" s="3" t="s">
        <v>98</v>
      </c>
      <c r="K2771" s="3" t="s">
        <v>23</v>
      </c>
      <c r="L2771" s="3" t="s">
        <v>142</v>
      </c>
      <c r="M2771" s="3" t="s">
        <v>143</v>
      </c>
      <c r="N2771" s="3">
        <v>19140</v>
      </c>
      <c r="O2771" s="3" t="s">
        <v>144</v>
      </c>
      <c r="P2771" s="3" t="s">
        <v>5940</v>
      </c>
      <c r="Q2771" s="3" t="s">
        <v>42</v>
      </c>
      <c r="R2771" s="3" t="s">
        <v>55</v>
      </c>
      <c r="S2771" s="3" t="s">
        <v>5941</v>
      </c>
      <c r="T2771" s="3">
        <v>8.9280000000000008</v>
      </c>
      <c r="U2771" s="35" cm="1">
        <f t="array" ref="U2771">INDEX('Pricing Strategy'!$F$4:$F$71,MATCH(1,(Dataset!$O2771='Pricing Strategy'!$B$4:$B$71)*(Dataset!$Q2771='Pricing Strategy'!$C$4:$C$71)*(Dataset!$R2771='Pricing Strategy'!$D$4:$D$71),))</f>
        <v>0.5</v>
      </c>
      <c r="V2771" s="3">
        <f>Dataset!$T2771*(1-Dataset!$U2771)</f>
        <v>4.4640000000000004</v>
      </c>
    </row>
    <row r="2772" spans="1:22" x14ac:dyDescent="0.3">
      <c r="A2772" s="32"/>
      <c r="C2772" s="3">
        <v>2767</v>
      </c>
      <c r="D2772" s="3" t="s">
        <v>5942</v>
      </c>
      <c r="E2772" s="34">
        <v>43115</v>
      </c>
      <c r="F2772" s="34">
        <v>43118</v>
      </c>
      <c r="G2772" s="3" t="s">
        <v>184</v>
      </c>
      <c r="H2772" s="3" t="s">
        <v>2944</v>
      </c>
      <c r="I2772" s="3" t="s">
        <v>2945</v>
      </c>
      <c r="J2772" s="3" t="s">
        <v>22</v>
      </c>
      <c r="K2772" s="3" t="s">
        <v>23</v>
      </c>
      <c r="L2772" s="3" t="s">
        <v>142</v>
      </c>
      <c r="M2772" s="3" t="s">
        <v>143</v>
      </c>
      <c r="N2772" s="3">
        <v>19134</v>
      </c>
      <c r="O2772" s="3" t="s">
        <v>144</v>
      </c>
      <c r="P2772" s="3" t="s">
        <v>5943</v>
      </c>
      <c r="Q2772" s="3" t="s">
        <v>42</v>
      </c>
      <c r="R2772" s="3" t="s">
        <v>74</v>
      </c>
      <c r="S2772" s="3" t="s">
        <v>5944</v>
      </c>
      <c r="T2772" s="3">
        <v>34.384</v>
      </c>
      <c r="U2772" s="35" cm="1">
        <f t="array" ref="U2772">INDEX('Pricing Strategy'!$F$4:$F$71,MATCH(1,(Dataset!$O2772='Pricing Strategy'!$B$4:$B$71)*(Dataset!$Q2772='Pricing Strategy'!$C$4:$C$71)*(Dataset!$R2772='Pricing Strategy'!$D$4:$D$71),))</f>
        <v>0.4</v>
      </c>
      <c r="V2772" s="3">
        <f>Dataset!$T2772*(1-Dataset!$U2772)</f>
        <v>20.630399999999998</v>
      </c>
    </row>
    <row r="2773" spans="1:22" x14ac:dyDescent="0.3">
      <c r="A2773" s="32"/>
      <c r="C2773" s="3">
        <v>2768</v>
      </c>
      <c r="D2773" s="3" t="s">
        <v>5942</v>
      </c>
      <c r="E2773" s="34">
        <v>43115</v>
      </c>
      <c r="F2773" s="34">
        <v>43118</v>
      </c>
      <c r="G2773" s="3" t="s">
        <v>184</v>
      </c>
      <c r="H2773" s="3" t="s">
        <v>2944</v>
      </c>
      <c r="I2773" s="3" t="s">
        <v>2945</v>
      </c>
      <c r="J2773" s="3" t="s">
        <v>22</v>
      </c>
      <c r="K2773" s="3" t="s">
        <v>23</v>
      </c>
      <c r="L2773" s="3" t="s">
        <v>142</v>
      </c>
      <c r="M2773" s="3" t="s">
        <v>143</v>
      </c>
      <c r="N2773" s="3">
        <v>19134</v>
      </c>
      <c r="O2773" s="3" t="s">
        <v>144</v>
      </c>
      <c r="P2773" s="3" t="s">
        <v>937</v>
      </c>
      <c r="Q2773" s="3" t="s">
        <v>42</v>
      </c>
      <c r="R2773" s="3" t="s">
        <v>74</v>
      </c>
      <c r="S2773" s="3" t="s">
        <v>938</v>
      </c>
      <c r="T2773" s="3">
        <v>1924.16</v>
      </c>
      <c r="U2773" s="35" cm="1">
        <f t="array" ref="U2773">INDEX('Pricing Strategy'!$F$4:$F$71,MATCH(1,(Dataset!$O2773='Pricing Strategy'!$B$4:$B$71)*(Dataset!$Q2773='Pricing Strategy'!$C$4:$C$71)*(Dataset!$R2773='Pricing Strategy'!$D$4:$D$71),))</f>
        <v>0.4</v>
      </c>
      <c r="V2773" s="3">
        <f>Dataset!$T2773*(1-Dataset!$U2773)</f>
        <v>1154.4960000000001</v>
      </c>
    </row>
    <row r="2774" spans="1:22" x14ac:dyDescent="0.3">
      <c r="A2774" s="32"/>
      <c r="C2774" s="3">
        <v>2769</v>
      </c>
      <c r="D2774" s="3" t="s">
        <v>5945</v>
      </c>
      <c r="E2774" s="34">
        <v>42462</v>
      </c>
      <c r="F2774" s="34">
        <v>42467</v>
      </c>
      <c r="G2774" s="3" t="s">
        <v>46</v>
      </c>
      <c r="H2774" s="3" t="s">
        <v>5946</v>
      </c>
      <c r="I2774" s="3" t="s">
        <v>5947</v>
      </c>
      <c r="J2774" s="3" t="s">
        <v>22</v>
      </c>
      <c r="K2774" s="3" t="s">
        <v>23</v>
      </c>
      <c r="L2774" s="3" t="s">
        <v>814</v>
      </c>
      <c r="M2774" s="3" t="s">
        <v>100</v>
      </c>
      <c r="N2774" s="3">
        <v>75220</v>
      </c>
      <c r="O2774" s="3" t="s">
        <v>101</v>
      </c>
      <c r="P2774" s="3" t="s">
        <v>5948</v>
      </c>
      <c r="Q2774" s="3" t="s">
        <v>42</v>
      </c>
      <c r="R2774" s="3" t="s">
        <v>74</v>
      </c>
      <c r="S2774" s="3" t="s">
        <v>5949</v>
      </c>
      <c r="T2774" s="3">
        <v>32.192</v>
      </c>
      <c r="U2774" s="35" cm="1">
        <f t="array" ref="U2774">INDEX('Pricing Strategy'!$F$4:$F$71,MATCH(1,(Dataset!$O2774='Pricing Strategy'!$B$4:$B$71)*(Dataset!$Q2774='Pricing Strategy'!$C$4:$C$71)*(Dataset!$R2774='Pricing Strategy'!$D$4:$D$71),))</f>
        <v>0.3</v>
      </c>
      <c r="V2774" s="3">
        <f>Dataset!$T2774*(1-Dataset!$U2774)</f>
        <v>22.534399999999998</v>
      </c>
    </row>
    <row r="2775" spans="1:22" x14ac:dyDescent="0.3">
      <c r="A2775" s="32"/>
      <c r="C2775" s="3">
        <v>2770</v>
      </c>
      <c r="D2775" s="3" t="s">
        <v>5945</v>
      </c>
      <c r="E2775" s="34">
        <v>42462</v>
      </c>
      <c r="F2775" s="34">
        <v>42467</v>
      </c>
      <c r="G2775" s="3" t="s">
        <v>46</v>
      </c>
      <c r="H2775" s="3" t="s">
        <v>5946</v>
      </c>
      <c r="I2775" s="3" t="s">
        <v>5947</v>
      </c>
      <c r="J2775" s="3" t="s">
        <v>22</v>
      </c>
      <c r="K2775" s="3" t="s">
        <v>23</v>
      </c>
      <c r="L2775" s="3" t="s">
        <v>814</v>
      </c>
      <c r="M2775" s="3" t="s">
        <v>100</v>
      </c>
      <c r="N2775" s="3">
        <v>75220</v>
      </c>
      <c r="O2775" s="3" t="s">
        <v>101</v>
      </c>
      <c r="P2775" s="3" t="s">
        <v>4162</v>
      </c>
      <c r="Q2775" s="3" t="s">
        <v>67</v>
      </c>
      <c r="R2775" s="3" t="s">
        <v>157</v>
      </c>
      <c r="S2775" s="3" t="s">
        <v>4163</v>
      </c>
      <c r="T2775" s="3">
        <v>50.12</v>
      </c>
      <c r="U2775" s="35" cm="1">
        <f t="array" ref="U2775">INDEX('Pricing Strategy'!$F$4:$F$71,MATCH(1,(Dataset!$O2775='Pricing Strategy'!$B$4:$B$71)*(Dataset!$Q2775='Pricing Strategy'!$C$4:$C$71)*(Dataset!$R2775='Pricing Strategy'!$D$4:$D$71),))</f>
        <v>0.35</v>
      </c>
      <c r="V2775" s="3">
        <f>Dataset!$T2775*(1-Dataset!$U2775)</f>
        <v>32.578000000000003</v>
      </c>
    </row>
    <row r="2776" spans="1:22" x14ac:dyDescent="0.3">
      <c r="A2776" s="32"/>
      <c r="C2776" s="3">
        <v>2771</v>
      </c>
      <c r="D2776" s="3" t="s">
        <v>5945</v>
      </c>
      <c r="E2776" s="34">
        <v>42462</v>
      </c>
      <c r="F2776" s="34">
        <v>42467</v>
      </c>
      <c r="G2776" s="3" t="s">
        <v>46</v>
      </c>
      <c r="H2776" s="3" t="s">
        <v>5946</v>
      </c>
      <c r="I2776" s="3" t="s">
        <v>5947</v>
      </c>
      <c r="J2776" s="3" t="s">
        <v>22</v>
      </c>
      <c r="K2776" s="3" t="s">
        <v>23</v>
      </c>
      <c r="L2776" s="3" t="s">
        <v>814</v>
      </c>
      <c r="M2776" s="3" t="s">
        <v>100</v>
      </c>
      <c r="N2776" s="3">
        <v>75220</v>
      </c>
      <c r="O2776" s="3" t="s">
        <v>101</v>
      </c>
      <c r="P2776" s="3" t="s">
        <v>4968</v>
      </c>
      <c r="Q2776" s="3" t="s">
        <v>67</v>
      </c>
      <c r="R2776" s="3" t="s">
        <v>157</v>
      </c>
      <c r="S2776" s="3" t="s">
        <v>4969</v>
      </c>
      <c r="T2776" s="3">
        <v>47.975999999999999</v>
      </c>
      <c r="U2776" s="35" cm="1">
        <f t="array" ref="U2776">INDEX('Pricing Strategy'!$F$4:$F$71,MATCH(1,(Dataset!$O2776='Pricing Strategy'!$B$4:$B$71)*(Dataset!$Q2776='Pricing Strategy'!$C$4:$C$71)*(Dataset!$R2776='Pricing Strategy'!$D$4:$D$71),))</f>
        <v>0.35</v>
      </c>
      <c r="V2776" s="3">
        <f>Dataset!$T2776*(1-Dataset!$U2776)</f>
        <v>31.1844</v>
      </c>
    </row>
    <row r="2777" spans="1:22" x14ac:dyDescent="0.3">
      <c r="A2777" s="32"/>
      <c r="C2777" s="3">
        <v>2772</v>
      </c>
      <c r="D2777" s="3" t="s">
        <v>5950</v>
      </c>
      <c r="E2777" s="34">
        <v>42981</v>
      </c>
      <c r="F2777" s="34">
        <v>42988</v>
      </c>
      <c r="G2777" s="3" t="s">
        <v>46</v>
      </c>
      <c r="H2777" s="3" t="s">
        <v>3077</v>
      </c>
      <c r="I2777" s="3" t="s">
        <v>3078</v>
      </c>
      <c r="J2777" s="3" t="s">
        <v>22</v>
      </c>
      <c r="K2777" s="3" t="s">
        <v>23</v>
      </c>
      <c r="L2777" s="3" t="s">
        <v>5951</v>
      </c>
      <c r="M2777" s="3" t="s">
        <v>110</v>
      </c>
      <c r="N2777" s="3">
        <v>53186</v>
      </c>
      <c r="O2777" s="3" t="s">
        <v>101</v>
      </c>
      <c r="P2777" s="3" t="s">
        <v>1484</v>
      </c>
      <c r="Q2777" s="3" t="s">
        <v>42</v>
      </c>
      <c r="R2777" s="3" t="s">
        <v>55</v>
      </c>
      <c r="S2777" s="3" t="s">
        <v>1485</v>
      </c>
      <c r="T2777" s="3">
        <v>54.5</v>
      </c>
      <c r="U2777" s="35" cm="1">
        <f t="array" ref="U2777">INDEX('Pricing Strategy'!$F$4:$F$71,MATCH(1,(Dataset!$O2777='Pricing Strategy'!$B$4:$B$71)*(Dataset!$Q2777='Pricing Strategy'!$C$4:$C$71)*(Dataset!$R2777='Pricing Strategy'!$D$4:$D$71),))</f>
        <v>0.4</v>
      </c>
      <c r="V2777" s="3">
        <f>Dataset!$T2777*(1-Dataset!$U2777)</f>
        <v>32.699999999999996</v>
      </c>
    </row>
    <row r="2778" spans="1:22" x14ac:dyDescent="0.3">
      <c r="A2778" s="32"/>
      <c r="C2778" s="3">
        <v>2773</v>
      </c>
      <c r="D2778" s="3" t="s">
        <v>5952</v>
      </c>
      <c r="E2778" s="34">
        <v>43444</v>
      </c>
      <c r="F2778" s="34">
        <v>43446</v>
      </c>
      <c r="G2778" s="3" t="s">
        <v>184</v>
      </c>
      <c r="H2778" s="3" t="s">
        <v>4564</v>
      </c>
      <c r="I2778" s="3" t="s">
        <v>4565</v>
      </c>
      <c r="J2778" s="3" t="s">
        <v>22</v>
      </c>
      <c r="K2778" s="3" t="s">
        <v>23</v>
      </c>
      <c r="L2778" s="3" t="s">
        <v>49</v>
      </c>
      <c r="M2778" s="3" t="s">
        <v>50</v>
      </c>
      <c r="N2778" s="3">
        <v>33311</v>
      </c>
      <c r="O2778" s="3" t="s">
        <v>26</v>
      </c>
      <c r="P2778" s="3" t="s">
        <v>2891</v>
      </c>
      <c r="Q2778" s="3" t="s">
        <v>28</v>
      </c>
      <c r="R2778" s="3" t="s">
        <v>61</v>
      </c>
      <c r="S2778" s="3" t="s">
        <v>922</v>
      </c>
      <c r="T2778" s="3">
        <v>19.103999999999999</v>
      </c>
      <c r="U2778" s="35" cm="1">
        <f t="array" ref="U2778">INDEX('Pricing Strategy'!$F$4:$F$71,MATCH(1,(Dataset!$O2778='Pricing Strategy'!$B$4:$B$71)*(Dataset!$Q2778='Pricing Strategy'!$C$4:$C$71)*(Dataset!$R2778='Pricing Strategy'!$D$4:$D$71),))</f>
        <v>0.25</v>
      </c>
      <c r="V2778" s="3">
        <f>Dataset!$T2778*(1-Dataset!$U2778)</f>
        <v>14.327999999999999</v>
      </c>
    </row>
    <row r="2779" spans="1:22" x14ac:dyDescent="0.3">
      <c r="A2779" s="32"/>
      <c r="C2779" s="3">
        <v>2774</v>
      </c>
      <c r="D2779" s="3" t="s">
        <v>5953</v>
      </c>
      <c r="E2779" s="34">
        <v>43061</v>
      </c>
      <c r="F2779" s="34">
        <v>43065</v>
      </c>
      <c r="G2779" s="3" t="s">
        <v>46</v>
      </c>
      <c r="H2779" s="3" t="s">
        <v>2987</v>
      </c>
      <c r="I2779" s="3" t="s">
        <v>2988</v>
      </c>
      <c r="J2779" s="3" t="s">
        <v>22</v>
      </c>
      <c r="K2779" s="3" t="s">
        <v>23</v>
      </c>
      <c r="L2779" s="3" t="s">
        <v>879</v>
      </c>
      <c r="M2779" s="3" t="s">
        <v>234</v>
      </c>
      <c r="N2779" s="3">
        <v>48205</v>
      </c>
      <c r="O2779" s="3" t="s">
        <v>101</v>
      </c>
      <c r="P2779" s="3" t="s">
        <v>410</v>
      </c>
      <c r="Q2779" s="3" t="s">
        <v>42</v>
      </c>
      <c r="R2779" s="3" t="s">
        <v>71</v>
      </c>
      <c r="S2779" s="3" t="s">
        <v>411</v>
      </c>
      <c r="T2779" s="3">
        <v>49.44</v>
      </c>
      <c r="U2779" s="35" cm="1">
        <f t="array" ref="U2779">INDEX('Pricing Strategy'!$F$4:$F$71,MATCH(1,(Dataset!$O2779='Pricing Strategy'!$B$4:$B$71)*(Dataset!$Q2779='Pricing Strategy'!$C$4:$C$71)*(Dataset!$R2779='Pricing Strategy'!$D$4:$D$71),))</f>
        <v>0.3</v>
      </c>
      <c r="V2779" s="3">
        <f>Dataset!$T2779*(1-Dataset!$U2779)</f>
        <v>34.607999999999997</v>
      </c>
    </row>
    <row r="2780" spans="1:22" x14ac:dyDescent="0.3">
      <c r="A2780" s="32"/>
      <c r="C2780" s="3">
        <v>2775</v>
      </c>
      <c r="D2780" s="3" t="s">
        <v>5954</v>
      </c>
      <c r="E2780" s="34">
        <v>43415</v>
      </c>
      <c r="F2780" s="34">
        <v>43422</v>
      </c>
      <c r="G2780" s="3" t="s">
        <v>46</v>
      </c>
      <c r="H2780" s="3" t="s">
        <v>4485</v>
      </c>
      <c r="I2780" s="3" t="s">
        <v>4486</v>
      </c>
      <c r="J2780" s="3" t="s">
        <v>98</v>
      </c>
      <c r="K2780" s="3" t="s">
        <v>23</v>
      </c>
      <c r="L2780" s="3" t="s">
        <v>314</v>
      </c>
      <c r="M2780" s="3" t="s">
        <v>494</v>
      </c>
      <c r="N2780" s="3">
        <v>45503</v>
      </c>
      <c r="O2780" s="3" t="s">
        <v>144</v>
      </c>
      <c r="P2780" s="3" t="s">
        <v>1931</v>
      </c>
      <c r="Q2780" s="3" t="s">
        <v>42</v>
      </c>
      <c r="R2780" s="3" t="s">
        <v>86</v>
      </c>
      <c r="S2780" s="3" t="s">
        <v>1932</v>
      </c>
      <c r="T2780" s="3">
        <v>10.368</v>
      </c>
      <c r="U2780" s="35" cm="1">
        <f t="array" ref="U2780">INDEX('Pricing Strategy'!$F$4:$F$71,MATCH(1,(Dataset!$O2780='Pricing Strategy'!$B$4:$B$71)*(Dataset!$Q2780='Pricing Strategy'!$C$4:$C$71)*(Dataset!$R2780='Pricing Strategy'!$D$4:$D$71),))</f>
        <v>0.4</v>
      </c>
      <c r="V2780" s="3">
        <f>Dataset!$T2780*(1-Dataset!$U2780)</f>
        <v>6.2207999999999997</v>
      </c>
    </row>
    <row r="2781" spans="1:22" x14ac:dyDescent="0.3">
      <c r="A2781" s="32"/>
      <c r="C2781" s="3">
        <v>2776</v>
      </c>
      <c r="D2781" s="3" t="s">
        <v>5955</v>
      </c>
      <c r="E2781" s="34">
        <v>43029</v>
      </c>
      <c r="F2781" s="34">
        <v>43033</v>
      </c>
      <c r="G2781" s="3" t="s">
        <v>46</v>
      </c>
      <c r="H2781" s="3" t="s">
        <v>328</v>
      </c>
      <c r="I2781" s="3" t="s">
        <v>329</v>
      </c>
      <c r="J2781" s="3" t="s">
        <v>22</v>
      </c>
      <c r="K2781" s="3" t="s">
        <v>23</v>
      </c>
      <c r="L2781" s="3" t="s">
        <v>947</v>
      </c>
      <c r="M2781" s="3" t="s">
        <v>39</v>
      </c>
      <c r="N2781" s="3">
        <v>92037</v>
      </c>
      <c r="O2781" s="3" t="s">
        <v>40</v>
      </c>
      <c r="P2781" s="3" t="s">
        <v>960</v>
      </c>
      <c r="Q2781" s="3" t="s">
        <v>42</v>
      </c>
      <c r="R2781" s="3" t="s">
        <v>55</v>
      </c>
      <c r="S2781" s="3" t="s">
        <v>961</v>
      </c>
      <c r="T2781" s="3">
        <v>154.44</v>
      </c>
      <c r="U2781" s="35" cm="1">
        <f t="array" ref="U2781">INDEX('Pricing Strategy'!$F$4:$F$71,MATCH(1,(Dataset!$O2781='Pricing Strategy'!$B$4:$B$71)*(Dataset!$Q2781='Pricing Strategy'!$C$4:$C$71)*(Dataset!$R2781='Pricing Strategy'!$D$4:$D$71),))</f>
        <v>0.5</v>
      </c>
      <c r="V2781" s="3">
        <f>Dataset!$T2781*(1-Dataset!$U2781)</f>
        <v>77.22</v>
      </c>
    </row>
    <row r="2782" spans="1:22" x14ac:dyDescent="0.3">
      <c r="A2782" s="32"/>
      <c r="C2782" s="3">
        <v>2777</v>
      </c>
      <c r="D2782" s="3" t="s">
        <v>5956</v>
      </c>
      <c r="E2782" s="34">
        <v>42725</v>
      </c>
      <c r="F2782" s="34">
        <v>42729</v>
      </c>
      <c r="G2782" s="3" t="s">
        <v>46</v>
      </c>
      <c r="H2782" s="3" t="s">
        <v>430</v>
      </c>
      <c r="I2782" s="3" t="s">
        <v>431</v>
      </c>
      <c r="J2782" s="3" t="s">
        <v>37</v>
      </c>
      <c r="K2782" s="3" t="s">
        <v>23</v>
      </c>
      <c r="L2782" s="3" t="s">
        <v>1081</v>
      </c>
      <c r="M2782" s="3" t="s">
        <v>453</v>
      </c>
      <c r="N2782" s="3">
        <v>80906</v>
      </c>
      <c r="O2782" s="3" t="s">
        <v>40</v>
      </c>
      <c r="P2782" s="3" t="s">
        <v>3625</v>
      </c>
      <c r="Q2782" s="3" t="s">
        <v>42</v>
      </c>
      <c r="R2782" s="3" t="s">
        <v>74</v>
      </c>
      <c r="S2782" s="3" t="s">
        <v>3626</v>
      </c>
      <c r="T2782" s="3">
        <v>60.984000000000002</v>
      </c>
      <c r="U2782" s="35" cm="1">
        <f t="array" ref="U2782">INDEX('Pricing Strategy'!$F$4:$F$71,MATCH(1,(Dataset!$O2782='Pricing Strategy'!$B$4:$B$71)*(Dataset!$Q2782='Pricing Strategy'!$C$4:$C$71)*(Dataset!$R2782='Pricing Strategy'!$D$4:$D$71),))</f>
        <v>0.4</v>
      </c>
      <c r="V2782" s="3">
        <f>Dataset!$T2782*(1-Dataset!$U2782)</f>
        <v>36.590400000000002</v>
      </c>
    </row>
    <row r="2783" spans="1:22" x14ac:dyDescent="0.3">
      <c r="A2783" s="32"/>
      <c r="C2783" s="3">
        <v>2778</v>
      </c>
      <c r="D2783" s="3" t="s">
        <v>5957</v>
      </c>
      <c r="E2783" s="34">
        <v>42568</v>
      </c>
      <c r="F2783" s="34">
        <v>42570</v>
      </c>
      <c r="G2783" s="3" t="s">
        <v>19</v>
      </c>
      <c r="H2783" s="3" t="s">
        <v>2829</v>
      </c>
      <c r="I2783" s="3" t="s">
        <v>2830</v>
      </c>
      <c r="J2783" s="3" t="s">
        <v>22</v>
      </c>
      <c r="K2783" s="3" t="s">
        <v>23</v>
      </c>
      <c r="L2783" s="3" t="s">
        <v>5958</v>
      </c>
      <c r="M2783" s="3" t="s">
        <v>39</v>
      </c>
      <c r="N2783" s="3">
        <v>93309</v>
      </c>
      <c r="O2783" s="3" t="s">
        <v>40</v>
      </c>
      <c r="P2783" s="3" t="s">
        <v>4482</v>
      </c>
      <c r="Q2783" s="3" t="s">
        <v>28</v>
      </c>
      <c r="R2783" s="3" t="s">
        <v>29</v>
      </c>
      <c r="S2783" s="3" t="s">
        <v>4483</v>
      </c>
      <c r="T2783" s="3">
        <v>195.46600000000001</v>
      </c>
      <c r="U2783" s="35" cm="1">
        <f t="array" ref="U2783">INDEX('Pricing Strategy'!$F$4:$F$71,MATCH(1,(Dataset!$O2783='Pricing Strategy'!$B$4:$B$71)*(Dataset!$Q2783='Pricing Strategy'!$C$4:$C$71)*(Dataset!$R2783='Pricing Strategy'!$D$4:$D$71),))</f>
        <v>0.5</v>
      </c>
      <c r="V2783" s="3">
        <f>Dataset!$T2783*(1-Dataset!$U2783)</f>
        <v>97.733000000000004</v>
      </c>
    </row>
    <row r="2784" spans="1:22" x14ac:dyDescent="0.3">
      <c r="A2784" s="32"/>
      <c r="C2784" s="3">
        <v>2779</v>
      </c>
      <c r="D2784" s="3" t="s">
        <v>5959</v>
      </c>
      <c r="E2784" s="34">
        <v>43220</v>
      </c>
      <c r="F2784" s="34">
        <v>43225</v>
      </c>
      <c r="G2784" s="3" t="s">
        <v>46</v>
      </c>
      <c r="H2784" s="3" t="s">
        <v>1397</v>
      </c>
      <c r="I2784" s="3" t="s">
        <v>1398</v>
      </c>
      <c r="J2784" s="3" t="s">
        <v>37</v>
      </c>
      <c r="K2784" s="3" t="s">
        <v>23</v>
      </c>
      <c r="L2784" s="3" t="s">
        <v>5960</v>
      </c>
      <c r="M2784" s="3" t="s">
        <v>50</v>
      </c>
      <c r="N2784" s="3">
        <v>33068</v>
      </c>
      <c r="O2784" s="3" t="s">
        <v>26</v>
      </c>
      <c r="P2784" s="3" t="s">
        <v>1363</v>
      </c>
      <c r="Q2784" s="3" t="s">
        <v>28</v>
      </c>
      <c r="R2784" s="3" t="s">
        <v>61</v>
      </c>
      <c r="S2784" s="3" t="s">
        <v>1364</v>
      </c>
      <c r="T2784" s="3">
        <v>23.68</v>
      </c>
      <c r="U2784" s="35" cm="1">
        <f t="array" ref="U2784">INDEX('Pricing Strategy'!$F$4:$F$71,MATCH(1,(Dataset!$O2784='Pricing Strategy'!$B$4:$B$71)*(Dataset!$Q2784='Pricing Strategy'!$C$4:$C$71)*(Dataset!$R2784='Pricing Strategy'!$D$4:$D$71),))</f>
        <v>0.25</v>
      </c>
      <c r="V2784" s="3">
        <f>Dataset!$T2784*(1-Dataset!$U2784)</f>
        <v>17.759999999999998</v>
      </c>
    </row>
    <row r="2785" spans="1:22" x14ac:dyDescent="0.3">
      <c r="A2785" s="32"/>
      <c r="C2785" s="3">
        <v>2780</v>
      </c>
      <c r="D2785" s="3" t="s">
        <v>5959</v>
      </c>
      <c r="E2785" s="34">
        <v>43220</v>
      </c>
      <c r="F2785" s="34">
        <v>43225</v>
      </c>
      <c r="G2785" s="3" t="s">
        <v>46</v>
      </c>
      <c r="H2785" s="3" t="s">
        <v>1397</v>
      </c>
      <c r="I2785" s="3" t="s">
        <v>1398</v>
      </c>
      <c r="J2785" s="3" t="s">
        <v>37</v>
      </c>
      <c r="K2785" s="3" t="s">
        <v>23</v>
      </c>
      <c r="L2785" s="3" t="s">
        <v>5960</v>
      </c>
      <c r="M2785" s="3" t="s">
        <v>50</v>
      </c>
      <c r="N2785" s="3">
        <v>33068</v>
      </c>
      <c r="O2785" s="3" t="s">
        <v>26</v>
      </c>
      <c r="P2785" s="3" t="s">
        <v>5961</v>
      </c>
      <c r="Q2785" s="3" t="s">
        <v>67</v>
      </c>
      <c r="R2785" s="3" t="s">
        <v>157</v>
      </c>
      <c r="S2785" s="3" t="s">
        <v>5962</v>
      </c>
      <c r="T2785" s="3">
        <v>2.3759999999999999</v>
      </c>
      <c r="U2785" s="35" cm="1">
        <f t="array" ref="U2785">INDEX('Pricing Strategy'!$F$4:$F$71,MATCH(1,(Dataset!$O2785='Pricing Strategy'!$B$4:$B$71)*(Dataset!$Q2785='Pricing Strategy'!$C$4:$C$71)*(Dataset!$R2785='Pricing Strategy'!$D$4:$D$71),))</f>
        <v>0.3</v>
      </c>
      <c r="V2785" s="3">
        <f>Dataset!$T2785*(1-Dataset!$U2785)</f>
        <v>1.6631999999999998</v>
      </c>
    </row>
    <row r="2786" spans="1:22" x14ac:dyDescent="0.3">
      <c r="A2786" s="32"/>
      <c r="C2786" s="3">
        <v>2781</v>
      </c>
      <c r="D2786" s="3" t="s">
        <v>5963</v>
      </c>
      <c r="E2786" s="34">
        <v>43226</v>
      </c>
      <c r="F2786" s="34">
        <v>43228</v>
      </c>
      <c r="G2786" s="3" t="s">
        <v>184</v>
      </c>
      <c r="H2786" s="3" t="s">
        <v>5810</v>
      </c>
      <c r="I2786" s="3" t="s">
        <v>5811</v>
      </c>
      <c r="J2786" s="3" t="s">
        <v>22</v>
      </c>
      <c r="K2786" s="3" t="s">
        <v>23</v>
      </c>
      <c r="L2786" s="3" t="s">
        <v>262</v>
      </c>
      <c r="M2786" s="3" t="s">
        <v>263</v>
      </c>
      <c r="N2786" s="3">
        <v>10035</v>
      </c>
      <c r="O2786" s="3" t="s">
        <v>144</v>
      </c>
      <c r="P2786" s="3" t="s">
        <v>849</v>
      </c>
      <c r="Q2786" s="3" t="s">
        <v>42</v>
      </c>
      <c r="R2786" s="3" t="s">
        <v>43</v>
      </c>
      <c r="S2786" s="3" t="s">
        <v>850</v>
      </c>
      <c r="T2786" s="3">
        <v>59.2</v>
      </c>
      <c r="U2786" s="35" cm="1">
        <f t="array" ref="U2786">INDEX('Pricing Strategy'!$F$4:$F$71,MATCH(1,(Dataset!$O2786='Pricing Strategy'!$B$4:$B$71)*(Dataset!$Q2786='Pricing Strategy'!$C$4:$C$71)*(Dataset!$R2786='Pricing Strategy'!$D$4:$D$71),))</f>
        <v>0.4</v>
      </c>
      <c r="V2786" s="3">
        <f>Dataset!$T2786*(1-Dataset!$U2786)</f>
        <v>35.520000000000003</v>
      </c>
    </row>
    <row r="2787" spans="1:22" x14ac:dyDescent="0.3">
      <c r="A2787" s="32"/>
      <c r="C2787" s="3">
        <v>2782</v>
      </c>
      <c r="D2787" s="3" t="s">
        <v>5964</v>
      </c>
      <c r="E2787" s="34">
        <v>43424</v>
      </c>
      <c r="F2787" s="34">
        <v>43431</v>
      </c>
      <c r="G2787" s="3" t="s">
        <v>46</v>
      </c>
      <c r="H2787" s="3" t="s">
        <v>5797</v>
      </c>
      <c r="I2787" s="3" t="s">
        <v>5798</v>
      </c>
      <c r="J2787" s="3" t="s">
        <v>22</v>
      </c>
      <c r="K2787" s="3" t="s">
        <v>23</v>
      </c>
      <c r="L2787" s="3" t="s">
        <v>932</v>
      </c>
      <c r="M2787" s="3" t="s">
        <v>225</v>
      </c>
      <c r="N2787" s="3">
        <v>55044</v>
      </c>
      <c r="O2787" s="3" t="s">
        <v>101</v>
      </c>
      <c r="P2787" s="3" t="s">
        <v>880</v>
      </c>
      <c r="Q2787" s="3" t="s">
        <v>42</v>
      </c>
      <c r="R2787" s="3" t="s">
        <v>64</v>
      </c>
      <c r="S2787" s="3" t="s">
        <v>881</v>
      </c>
      <c r="T2787" s="3">
        <v>22</v>
      </c>
      <c r="U2787" s="35" cm="1">
        <f t="array" ref="U2787">INDEX('Pricing Strategy'!$F$4:$F$71,MATCH(1,(Dataset!$O2787='Pricing Strategy'!$B$4:$B$71)*(Dataset!$Q2787='Pricing Strategy'!$C$4:$C$71)*(Dataset!$R2787='Pricing Strategy'!$D$4:$D$71),))</f>
        <v>0.35</v>
      </c>
      <c r="V2787" s="3">
        <f>Dataset!$T2787*(1-Dataset!$U2787)</f>
        <v>14.3</v>
      </c>
    </row>
    <row r="2788" spans="1:22" x14ac:dyDescent="0.3">
      <c r="A2788" s="32"/>
      <c r="C2788" s="3">
        <v>2783</v>
      </c>
      <c r="D2788" s="3" t="s">
        <v>5965</v>
      </c>
      <c r="E2788" s="34">
        <v>43050</v>
      </c>
      <c r="F2788" s="34">
        <v>43055</v>
      </c>
      <c r="G2788" s="3" t="s">
        <v>46</v>
      </c>
      <c r="H2788" s="3" t="s">
        <v>3679</v>
      </c>
      <c r="I2788" s="3" t="s">
        <v>3680</v>
      </c>
      <c r="J2788" s="3" t="s">
        <v>22</v>
      </c>
      <c r="K2788" s="3" t="s">
        <v>23</v>
      </c>
      <c r="L2788" s="3" t="s">
        <v>879</v>
      </c>
      <c r="M2788" s="3" t="s">
        <v>234</v>
      </c>
      <c r="N2788" s="3">
        <v>48234</v>
      </c>
      <c r="O2788" s="3" t="s">
        <v>101</v>
      </c>
      <c r="P2788" s="3" t="s">
        <v>3754</v>
      </c>
      <c r="Q2788" s="3" t="s">
        <v>67</v>
      </c>
      <c r="R2788" s="3" t="s">
        <v>68</v>
      </c>
      <c r="S2788" s="3" t="s">
        <v>3755</v>
      </c>
      <c r="T2788" s="3">
        <v>257.98</v>
      </c>
      <c r="U2788" s="35" cm="1">
        <f t="array" ref="U2788">INDEX('Pricing Strategy'!$F$4:$F$71,MATCH(1,(Dataset!$O2788='Pricing Strategy'!$B$4:$B$71)*(Dataset!$Q2788='Pricing Strategy'!$C$4:$C$71)*(Dataset!$R2788='Pricing Strategy'!$D$4:$D$71),))</f>
        <v>0.3</v>
      </c>
      <c r="V2788" s="3">
        <f>Dataset!$T2788*(1-Dataset!$U2788)</f>
        <v>180.58600000000001</v>
      </c>
    </row>
    <row r="2789" spans="1:22" x14ac:dyDescent="0.3">
      <c r="A2789" s="32"/>
      <c r="C2789" s="3">
        <v>2784</v>
      </c>
      <c r="D2789" s="3" t="s">
        <v>5966</v>
      </c>
      <c r="E2789" s="34">
        <v>43044</v>
      </c>
      <c r="F2789" s="34">
        <v>43049</v>
      </c>
      <c r="G2789" s="3" t="s">
        <v>46</v>
      </c>
      <c r="H2789" s="3" t="s">
        <v>1339</v>
      </c>
      <c r="I2789" s="3" t="s">
        <v>1340</v>
      </c>
      <c r="J2789" s="3" t="s">
        <v>37</v>
      </c>
      <c r="K2789" s="3" t="s">
        <v>23</v>
      </c>
      <c r="L2789" s="3" t="s">
        <v>142</v>
      </c>
      <c r="M2789" s="3" t="s">
        <v>143</v>
      </c>
      <c r="N2789" s="3">
        <v>19134</v>
      </c>
      <c r="O2789" s="3" t="s">
        <v>144</v>
      </c>
      <c r="P2789" s="3" t="s">
        <v>5967</v>
      </c>
      <c r="Q2789" s="3" t="s">
        <v>67</v>
      </c>
      <c r="R2789" s="3" t="s">
        <v>68</v>
      </c>
      <c r="S2789" s="3" t="s">
        <v>5968</v>
      </c>
      <c r="T2789" s="3">
        <v>23.988</v>
      </c>
      <c r="U2789" s="35" cm="1">
        <f t="array" ref="U2789">INDEX('Pricing Strategy'!$F$4:$F$71,MATCH(1,(Dataset!$O2789='Pricing Strategy'!$B$4:$B$71)*(Dataset!$Q2789='Pricing Strategy'!$C$4:$C$71)*(Dataset!$R2789='Pricing Strategy'!$D$4:$D$71),))</f>
        <v>0.4</v>
      </c>
      <c r="V2789" s="3">
        <f>Dataset!$T2789*(1-Dataset!$U2789)</f>
        <v>14.392799999999999</v>
      </c>
    </row>
    <row r="2790" spans="1:22" x14ac:dyDescent="0.3">
      <c r="A2790" s="32"/>
      <c r="C2790" s="3">
        <v>2785</v>
      </c>
      <c r="D2790" s="3" t="s">
        <v>5969</v>
      </c>
      <c r="E2790" s="34">
        <v>43017</v>
      </c>
      <c r="F2790" s="34">
        <v>43023</v>
      </c>
      <c r="G2790" s="3" t="s">
        <v>46</v>
      </c>
      <c r="H2790" s="3" t="s">
        <v>1479</v>
      </c>
      <c r="I2790" s="3" t="s">
        <v>1480</v>
      </c>
      <c r="J2790" s="3" t="s">
        <v>37</v>
      </c>
      <c r="K2790" s="3" t="s">
        <v>23</v>
      </c>
      <c r="L2790" s="3" t="s">
        <v>272</v>
      </c>
      <c r="M2790" s="3" t="s">
        <v>494</v>
      </c>
      <c r="N2790" s="3">
        <v>45373</v>
      </c>
      <c r="O2790" s="3" t="s">
        <v>144</v>
      </c>
      <c r="P2790" s="3" t="s">
        <v>4555</v>
      </c>
      <c r="Q2790" s="3" t="s">
        <v>67</v>
      </c>
      <c r="R2790" s="3" t="s">
        <v>68</v>
      </c>
      <c r="S2790" s="3" t="s">
        <v>4556</v>
      </c>
      <c r="T2790" s="3">
        <v>23.975999999999999</v>
      </c>
      <c r="U2790" s="35" cm="1">
        <f t="array" ref="U2790">INDEX('Pricing Strategy'!$F$4:$F$71,MATCH(1,(Dataset!$O2790='Pricing Strategy'!$B$4:$B$71)*(Dataset!$Q2790='Pricing Strategy'!$C$4:$C$71)*(Dataset!$R2790='Pricing Strategy'!$D$4:$D$71),))</f>
        <v>0.4</v>
      </c>
      <c r="V2790" s="3">
        <f>Dataset!$T2790*(1-Dataset!$U2790)</f>
        <v>14.385599999999998</v>
      </c>
    </row>
    <row r="2791" spans="1:22" x14ac:dyDescent="0.3">
      <c r="A2791" s="32"/>
      <c r="C2791" s="3">
        <v>2786</v>
      </c>
      <c r="D2791" s="3" t="s">
        <v>5970</v>
      </c>
      <c r="E2791" s="34">
        <v>42634</v>
      </c>
      <c r="F2791" s="34">
        <v>42636</v>
      </c>
      <c r="G2791" s="3" t="s">
        <v>184</v>
      </c>
      <c r="H2791" s="3" t="s">
        <v>4397</v>
      </c>
      <c r="I2791" s="3" t="s">
        <v>4398</v>
      </c>
      <c r="J2791" s="3" t="s">
        <v>98</v>
      </c>
      <c r="K2791" s="3" t="s">
        <v>23</v>
      </c>
      <c r="L2791" s="3" t="s">
        <v>38</v>
      </c>
      <c r="M2791" s="3" t="s">
        <v>39</v>
      </c>
      <c r="N2791" s="3">
        <v>90036</v>
      </c>
      <c r="O2791" s="3" t="s">
        <v>40</v>
      </c>
      <c r="P2791" s="3" t="s">
        <v>1933</v>
      </c>
      <c r="Q2791" s="3" t="s">
        <v>28</v>
      </c>
      <c r="R2791" s="3" t="s">
        <v>32</v>
      </c>
      <c r="S2791" s="3" t="s">
        <v>1934</v>
      </c>
      <c r="T2791" s="3">
        <v>601.53599999999994</v>
      </c>
      <c r="U2791" s="35" cm="1">
        <f t="array" ref="U2791">INDEX('Pricing Strategy'!$F$4:$F$71,MATCH(1,(Dataset!$O2791='Pricing Strategy'!$B$4:$B$71)*(Dataset!$Q2791='Pricing Strategy'!$C$4:$C$71)*(Dataset!$R2791='Pricing Strategy'!$D$4:$D$71),))</f>
        <v>0.45</v>
      </c>
      <c r="V2791" s="3">
        <f>Dataset!$T2791*(1-Dataset!$U2791)</f>
        <v>330.84480000000002</v>
      </c>
    </row>
    <row r="2792" spans="1:22" x14ac:dyDescent="0.3">
      <c r="A2792" s="32"/>
      <c r="C2792" s="3">
        <v>2787</v>
      </c>
      <c r="D2792" s="3" t="s">
        <v>5970</v>
      </c>
      <c r="E2792" s="34">
        <v>42634</v>
      </c>
      <c r="F2792" s="34">
        <v>42636</v>
      </c>
      <c r="G2792" s="3" t="s">
        <v>184</v>
      </c>
      <c r="H2792" s="3" t="s">
        <v>4397</v>
      </c>
      <c r="I2792" s="3" t="s">
        <v>4398</v>
      </c>
      <c r="J2792" s="3" t="s">
        <v>98</v>
      </c>
      <c r="K2792" s="3" t="s">
        <v>23</v>
      </c>
      <c r="L2792" s="3" t="s">
        <v>38</v>
      </c>
      <c r="M2792" s="3" t="s">
        <v>39</v>
      </c>
      <c r="N2792" s="3">
        <v>90036</v>
      </c>
      <c r="O2792" s="3" t="s">
        <v>40</v>
      </c>
      <c r="P2792" s="3" t="s">
        <v>5971</v>
      </c>
      <c r="Q2792" s="3" t="s">
        <v>42</v>
      </c>
      <c r="R2792" s="3" t="s">
        <v>265</v>
      </c>
      <c r="S2792" s="3" t="s">
        <v>5972</v>
      </c>
      <c r="T2792" s="3">
        <v>7.9</v>
      </c>
      <c r="U2792" s="35" cm="1">
        <f t="array" ref="U2792">INDEX('Pricing Strategy'!$F$4:$F$71,MATCH(1,(Dataset!$O2792='Pricing Strategy'!$B$4:$B$71)*(Dataset!$Q2792='Pricing Strategy'!$C$4:$C$71)*(Dataset!$R2792='Pricing Strategy'!$D$4:$D$71),))</f>
        <v>0.4</v>
      </c>
      <c r="V2792" s="3">
        <f>Dataset!$T2792*(1-Dataset!$U2792)</f>
        <v>4.74</v>
      </c>
    </row>
    <row r="2793" spans="1:22" x14ac:dyDescent="0.3">
      <c r="A2793" s="32"/>
      <c r="C2793" s="3">
        <v>2788</v>
      </c>
      <c r="D2793" s="3" t="s">
        <v>5973</v>
      </c>
      <c r="E2793" s="34">
        <v>42340</v>
      </c>
      <c r="F2793" s="34">
        <v>42344</v>
      </c>
      <c r="G2793" s="3" t="s">
        <v>46</v>
      </c>
      <c r="H2793" s="3" t="s">
        <v>4739</v>
      </c>
      <c r="I2793" s="3" t="s">
        <v>4740</v>
      </c>
      <c r="J2793" s="3" t="s">
        <v>37</v>
      </c>
      <c r="K2793" s="3" t="s">
        <v>23</v>
      </c>
      <c r="L2793" s="3" t="s">
        <v>5974</v>
      </c>
      <c r="M2793" s="3" t="s">
        <v>100</v>
      </c>
      <c r="N2793" s="3">
        <v>78415</v>
      </c>
      <c r="O2793" s="3" t="s">
        <v>101</v>
      </c>
      <c r="P2793" s="3" t="s">
        <v>1146</v>
      </c>
      <c r="Q2793" s="3" t="s">
        <v>28</v>
      </c>
      <c r="R2793" s="3" t="s">
        <v>61</v>
      </c>
      <c r="S2793" s="3" t="s">
        <v>1147</v>
      </c>
      <c r="T2793" s="3">
        <v>58.36</v>
      </c>
      <c r="U2793" s="35" cm="1">
        <f t="array" ref="U2793">INDEX('Pricing Strategy'!$F$4:$F$71,MATCH(1,(Dataset!$O2793='Pricing Strategy'!$B$4:$B$71)*(Dataset!$Q2793='Pricing Strategy'!$C$4:$C$71)*(Dataset!$R2793='Pricing Strategy'!$D$4:$D$71),))</f>
        <v>0.3</v>
      </c>
      <c r="V2793" s="3">
        <f>Dataset!$T2793*(1-Dataset!$U2793)</f>
        <v>40.851999999999997</v>
      </c>
    </row>
    <row r="2794" spans="1:22" x14ac:dyDescent="0.3">
      <c r="A2794" s="32"/>
      <c r="C2794" s="3">
        <v>2789</v>
      </c>
      <c r="D2794" s="3" t="s">
        <v>5973</v>
      </c>
      <c r="E2794" s="34">
        <v>42340</v>
      </c>
      <c r="F2794" s="34">
        <v>42344</v>
      </c>
      <c r="G2794" s="3" t="s">
        <v>46</v>
      </c>
      <c r="H2794" s="3" t="s">
        <v>4739</v>
      </c>
      <c r="I2794" s="3" t="s">
        <v>4740</v>
      </c>
      <c r="J2794" s="3" t="s">
        <v>37</v>
      </c>
      <c r="K2794" s="3" t="s">
        <v>23</v>
      </c>
      <c r="L2794" s="3" t="s">
        <v>5974</v>
      </c>
      <c r="M2794" s="3" t="s">
        <v>100</v>
      </c>
      <c r="N2794" s="3">
        <v>78415</v>
      </c>
      <c r="O2794" s="3" t="s">
        <v>101</v>
      </c>
      <c r="P2794" s="3" t="s">
        <v>583</v>
      </c>
      <c r="Q2794" s="3" t="s">
        <v>42</v>
      </c>
      <c r="R2794" s="3" t="s">
        <v>64</v>
      </c>
      <c r="S2794" s="3" t="s">
        <v>584</v>
      </c>
      <c r="T2794" s="3">
        <v>16.463999999999999</v>
      </c>
      <c r="U2794" s="35" cm="1">
        <f t="array" ref="U2794">INDEX('Pricing Strategy'!$F$4:$F$71,MATCH(1,(Dataset!$O2794='Pricing Strategy'!$B$4:$B$71)*(Dataset!$Q2794='Pricing Strategy'!$C$4:$C$71)*(Dataset!$R2794='Pricing Strategy'!$D$4:$D$71),))</f>
        <v>0.35</v>
      </c>
      <c r="V2794" s="3">
        <f>Dataset!$T2794*(1-Dataset!$U2794)</f>
        <v>10.701599999999999</v>
      </c>
    </row>
    <row r="2795" spans="1:22" x14ac:dyDescent="0.3">
      <c r="A2795" s="32"/>
      <c r="C2795" s="3">
        <v>2790</v>
      </c>
      <c r="D2795" s="3" t="s">
        <v>5973</v>
      </c>
      <c r="E2795" s="34">
        <v>42340</v>
      </c>
      <c r="F2795" s="34">
        <v>42344</v>
      </c>
      <c r="G2795" s="3" t="s">
        <v>46</v>
      </c>
      <c r="H2795" s="3" t="s">
        <v>4739</v>
      </c>
      <c r="I2795" s="3" t="s">
        <v>4740</v>
      </c>
      <c r="J2795" s="3" t="s">
        <v>37</v>
      </c>
      <c r="K2795" s="3" t="s">
        <v>23</v>
      </c>
      <c r="L2795" s="3" t="s">
        <v>5974</v>
      </c>
      <c r="M2795" s="3" t="s">
        <v>100</v>
      </c>
      <c r="N2795" s="3">
        <v>78415</v>
      </c>
      <c r="O2795" s="3" t="s">
        <v>101</v>
      </c>
      <c r="P2795" s="3" t="s">
        <v>2186</v>
      </c>
      <c r="Q2795" s="3" t="s">
        <v>28</v>
      </c>
      <c r="R2795" s="3" t="s">
        <v>61</v>
      </c>
      <c r="S2795" s="3" t="s">
        <v>2187</v>
      </c>
      <c r="T2795" s="3">
        <v>39.96</v>
      </c>
      <c r="U2795" s="35" cm="1">
        <f t="array" ref="U2795">INDEX('Pricing Strategy'!$F$4:$F$71,MATCH(1,(Dataset!$O2795='Pricing Strategy'!$B$4:$B$71)*(Dataset!$Q2795='Pricing Strategy'!$C$4:$C$71)*(Dataset!$R2795='Pricing Strategy'!$D$4:$D$71),))</f>
        <v>0.3</v>
      </c>
      <c r="V2795" s="3">
        <f>Dataset!$T2795*(1-Dataset!$U2795)</f>
        <v>27.971999999999998</v>
      </c>
    </row>
    <row r="2796" spans="1:22" x14ac:dyDescent="0.3">
      <c r="A2796" s="32"/>
      <c r="C2796" s="3">
        <v>2791</v>
      </c>
      <c r="D2796" s="3" t="s">
        <v>5975</v>
      </c>
      <c r="E2796" s="34">
        <v>42268</v>
      </c>
      <c r="F2796" s="34">
        <v>42269</v>
      </c>
      <c r="G2796" s="3" t="s">
        <v>184</v>
      </c>
      <c r="H2796" s="3" t="s">
        <v>2608</v>
      </c>
      <c r="I2796" s="3" t="s">
        <v>2609</v>
      </c>
      <c r="J2796" s="3" t="s">
        <v>37</v>
      </c>
      <c r="K2796" s="3" t="s">
        <v>23</v>
      </c>
      <c r="L2796" s="3" t="s">
        <v>2533</v>
      </c>
      <c r="M2796" s="3" t="s">
        <v>134</v>
      </c>
      <c r="N2796" s="3">
        <v>68104</v>
      </c>
      <c r="O2796" s="3" t="s">
        <v>101</v>
      </c>
      <c r="P2796" s="3" t="s">
        <v>433</v>
      </c>
      <c r="Q2796" s="3" t="s">
        <v>42</v>
      </c>
      <c r="R2796" s="3" t="s">
        <v>74</v>
      </c>
      <c r="S2796" s="3" t="s">
        <v>434</v>
      </c>
      <c r="T2796" s="3">
        <v>25.96</v>
      </c>
      <c r="U2796" s="35" cm="1">
        <f t="array" ref="U2796">INDEX('Pricing Strategy'!$F$4:$F$71,MATCH(1,(Dataset!$O2796='Pricing Strategy'!$B$4:$B$71)*(Dataset!$Q2796='Pricing Strategy'!$C$4:$C$71)*(Dataset!$R2796='Pricing Strategy'!$D$4:$D$71),))</f>
        <v>0.3</v>
      </c>
      <c r="V2796" s="3">
        <f>Dataset!$T2796*(1-Dataset!$U2796)</f>
        <v>18.172000000000001</v>
      </c>
    </row>
    <row r="2797" spans="1:22" x14ac:dyDescent="0.3">
      <c r="A2797" s="32"/>
      <c r="C2797" s="3">
        <v>2792</v>
      </c>
      <c r="D2797" s="3" t="s">
        <v>5975</v>
      </c>
      <c r="E2797" s="34">
        <v>42268</v>
      </c>
      <c r="F2797" s="34">
        <v>42269</v>
      </c>
      <c r="G2797" s="3" t="s">
        <v>184</v>
      </c>
      <c r="H2797" s="3" t="s">
        <v>2608</v>
      </c>
      <c r="I2797" s="3" t="s">
        <v>2609</v>
      </c>
      <c r="J2797" s="3" t="s">
        <v>37</v>
      </c>
      <c r="K2797" s="3" t="s">
        <v>23</v>
      </c>
      <c r="L2797" s="3" t="s">
        <v>2533</v>
      </c>
      <c r="M2797" s="3" t="s">
        <v>134</v>
      </c>
      <c r="N2797" s="3">
        <v>68104</v>
      </c>
      <c r="O2797" s="3" t="s">
        <v>101</v>
      </c>
      <c r="P2797" s="3" t="s">
        <v>4827</v>
      </c>
      <c r="Q2797" s="3" t="s">
        <v>42</v>
      </c>
      <c r="R2797" s="3" t="s">
        <v>74</v>
      </c>
      <c r="S2797" s="3" t="s">
        <v>4828</v>
      </c>
      <c r="T2797" s="3">
        <v>36.270000000000003</v>
      </c>
      <c r="U2797" s="35" cm="1">
        <f t="array" ref="U2797">INDEX('Pricing Strategy'!$F$4:$F$71,MATCH(1,(Dataset!$O2797='Pricing Strategy'!$B$4:$B$71)*(Dataset!$Q2797='Pricing Strategy'!$C$4:$C$71)*(Dataset!$R2797='Pricing Strategy'!$D$4:$D$71),))</f>
        <v>0.3</v>
      </c>
      <c r="V2797" s="3">
        <f>Dataset!$T2797*(1-Dataset!$U2797)</f>
        <v>25.388999999999999</v>
      </c>
    </row>
    <row r="2798" spans="1:22" x14ac:dyDescent="0.3">
      <c r="A2798" s="32"/>
      <c r="C2798" s="3">
        <v>2793</v>
      </c>
      <c r="D2798" s="3" t="s">
        <v>5975</v>
      </c>
      <c r="E2798" s="34">
        <v>42268</v>
      </c>
      <c r="F2798" s="34">
        <v>42269</v>
      </c>
      <c r="G2798" s="3" t="s">
        <v>184</v>
      </c>
      <c r="H2798" s="3" t="s">
        <v>2608</v>
      </c>
      <c r="I2798" s="3" t="s">
        <v>2609</v>
      </c>
      <c r="J2798" s="3" t="s">
        <v>37</v>
      </c>
      <c r="K2798" s="3" t="s">
        <v>23</v>
      </c>
      <c r="L2798" s="3" t="s">
        <v>2533</v>
      </c>
      <c r="M2798" s="3" t="s">
        <v>134</v>
      </c>
      <c r="N2798" s="3">
        <v>68104</v>
      </c>
      <c r="O2798" s="3" t="s">
        <v>101</v>
      </c>
      <c r="P2798" s="3" t="s">
        <v>3199</v>
      </c>
      <c r="Q2798" s="3" t="s">
        <v>42</v>
      </c>
      <c r="R2798" s="3" t="s">
        <v>86</v>
      </c>
      <c r="S2798" s="3" t="s">
        <v>3200</v>
      </c>
      <c r="T2798" s="3">
        <v>6.48</v>
      </c>
      <c r="U2798" s="35" cm="1">
        <f t="array" ref="U2798">INDEX('Pricing Strategy'!$F$4:$F$71,MATCH(1,(Dataset!$O2798='Pricing Strategy'!$B$4:$B$71)*(Dataset!$Q2798='Pricing Strategy'!$C$4:$C$71)*(Dataset!$R2798='Pricing Strategy'!$D$4:$D$71),))</f>
        <v>0.3</v>
      </c>
      <c r="V2798" s="3">
        <f>Dataset!$T2798*(1-Dataset!$U2798)</f>
        <v>4.5359999999999996</v>
      </c>
    </row>
    <row r="2799" spans="1:22" x14ac:dyDescent="0.3">
      <c r="A2799" s="32"/>
      <c r="C2799" s="3">
        <v>2794</v>
      </c>
      <c r="D2799" s="3" t="s">
        <v>5976</v>
      </c>
      <c r="E2799" s="34">
        <v>42106</v>
      </c>
      <c r="F2799" s="34">
        <v>42111</v>
      </c>
      <c r="G2799" s="3" t="s">
        <v>46</v>
      </c>
      <c r="H2799" s="3" t="s">
        <v>5719</v>
      </c>
      <c r="I2799" s="3" t="s">
        <v>5720</v>
      </c>
      <c r="J2799" s="3" t="s">
        <v>37</v>
      </c>
      <c r="K2799" s="3" t="s">
        <v>23</v>
      </c>
      <c r="L2799" s="3" t="s">
        <v>5977</v>
      </c>
      <c r="M2799" s="3" t="s">
        <v>39</v>
      </c>
      <c r="N2799" s="3">
        <v>90278</v>
      </c>
      <c r="O2799" s="3" t="s">
        <v>40</v>
      </c>
      <c r="P2799" s="3" t="s">
        <v>2587</v>
      </c>
      <c r="Q2799" s="3" t="s">
        <v>67</v>
      </c>
      <c r="R2799" s="3" t="s">
        <v>68</v>
      </c>
      <c r="S2799" s="3" t="s">
        <v>2588</v>
      </c>
      <c r="T2799" s="3">
        <v>1075.088</v>
      </c>
      <c r="U2799" s="35" cm="1">
        <f t="array" ref="U2799">INDEX('Pricing Strategy'!$F$4:$F$71,MATCH(1,(Dataset!$O2799='Pricing Strategy'!$B$4:$B$71)*(Dataset!$Q2799='Pricing Strategy'!$C$4:$C$71)*(Dataset!$R2799='Pricing Strategy'!$D$4:$D$71),))</f>
        <v>0.4</v>
      </c>
      <c r="V2799" s="3">
        <f>Dataset!$T2799*(1-Dataset!$U2799)</f>
        <v>645.05279999999993</v>
      </c>
    </row>
    <row r="2800" spans="1:22" x14ac:dyDescent="0.3">
      <c r="A2800" s="32"/>
      <c r="C2800" s="3">
        <v>2795</v>
      </c>
      <c r="D2800" s="3" t="s">
        <v>5976</v>
      </c>
      <c r="E2800" s="34">
        <v>42106</v>
      </c>
      <c r="F2800" s="34">
        <v>42111</v>
      </c>
      <c r="G2800" s="3" t="s">
        <v>46</v>
      </c>
      <c r="H2800" s="3" t="s">
        <v>5719</v>
      </c>
      <c r="I2800" s="3" t="s">
        <v>5720</v>
      </c>
      <c r="J2800" s="3" t="s">
        <v>37</v>
      </c>
      <c r="K2800" s="3" t="s">
        <v>23</v>
      </c>
      <c r="L2800" s="3" t="s">
        <v>5977</v>
      </c>
      <c r="M2800" s="3" t="s">
        <v>39</v>
      </c>
      <c r="N2800" s="3">
        <v>90278</v>
      </c>
      <c r="O2800" s="3" t="s">
        <v>40</v>
      </c>
      <c r="P2800" s="3" t="s">
        <v>3213</v>
      </c>
      <c r="Q2800" s="3" t="s">
        <v>67</v>
      </c>
      <c r="R2800" s="3" t="s">
        <v>68</v>
      </c>
      <c r="S2800" s="3" t="s">
        <v>3214</v>
      </c>
      <c r="T2800" s="3">
        <v>438.36799999999999</v>
      </c>
      <c r="U2800" s="35" cm="1">
        <f t="array" ref="U2800">INDEX('Pricing Strategy'!$F$4:$F$71,MATCH(1,(Dataset!$O2800='Pricing Strategy'!$B$4:$B$71)*(Dataset!$Q2800='Pricing Strategy'!$C$4:$C$71)*(Dataset!$R2800='Pricing Strategy'!$D$4:$D$71),))</f>
        <v>0.4</v>
      </c>
      <c r="V2800" s="3">
        <f>Dataset!$T2800*(1-Dataset!$U2800)</f>
        <v>263.02080000000001</v>
      </c>
    </row>
    <row r="2801" spans="1:22" x14ac:dyDescent="0.3">
      <c r="A2801" s="32"/>
      <c r="C2801" s="3">
        <v>2796</v>
      </c>
      <c r="D2801" s="3" t="s">
        <v>5976</v>
      </c>
      <c r="E2801" s="34">
        <v>42106</v>
      </c>
      <c r="F2801" s="34">
        <v>42111</v>
      </c>
      <c r="G2801" s="3" t="s">
        <v>46</v>
      </c>
      <c r="H2801" s="3" t="s">
        <v>5719</v>
      </c>
      <c r="I2801" s="3" t="s">
        <v>5720</v>
      </c>
      <c r="J2801" s="3" t="s">
        <v>37</v>
      </c>
      <c r="K2801" s="3" t="s">
        <v>23</v>
      </c>
      <c r="L2801" s="3" t="s">
        <v>5977</v>
      </c>
      <c r="M2801" s="3" t="s">
        <v>39</v>
      </c>
      <c r="N2801" s="3">
        <v>90278</v>
      </c>
      <c r="O2801" s="3" t="s">
        <v>40</v>
      </c>
      <c r="P2801" s="3" t="s">
        <v>1968</v>
      </c>
      <c r="Q2801" s="3" t="s">
        <v>42</v>
      </c>
      <c r="R2801" s="3" t="s">
        <v>71</v>
      </c>
      <c r="S2801" s="3" t="s">
        <v>1969</v>
      </c>
      <c r="T2801" s="3">
        <v>18.088000000000001</v>
      </c>
      <c r="U2801" s="35" cm="1">
        <f t="array" ref="U2801">INDEX('Pricing Strategy'!$F$4:$F$71,MATCH(1,(Dataset!$O2801='Pricing Strategy'!$B$4:$B$71)*(Dataset!$Q2801='Pricing Strategy'!$C$4:$C$71)*(Dataset!$R2801='Pricing Strategy'!$D$4:$D$71),))</f>
        <v>0.4</v>
      </c>
      <c r="V2801" s="3">
        <f>Dataset!$T2801*(1-Dataset!$U2801)</f>
        <v>10.8528</v>
      </c>
    </row>
    <row r="2802" spans="1:22" x14ac:dyDescent="0.3">
      <c r="A2802" s="32"/>
      <c r="C2802" s="3">
        <v>2797</v>
      </c>
      <c r="D2802" s="3" t="s">
        <v>5976</v>
      </c>
      <c r="E2802" s="34">
        <v>42106</v>
      </c>
      <c r="F2802" s="34">
        <v>42111</v>
      </c>
      <c r="G2802" s="3" t="s">
        <v>46</v>
      </c>
      <c r="H2802" s="3" t="s">
        <v>5719</v>
      </c>
      <c r="I2802" s="3" t="s">
        <v>5720</v>
      </c>
      <c r="J2802" s="3" t="s">
        <v>37</v>
      </c>
      <c r="K2802" s="3" t="s">
        <v>23</v>
      </c>
      <c r="L2802" s="3" t="s">
        <v>5977</v>
      </c>
      <c r="M2802" s="3" t="s">
        <v>39</v>
      </c>
      <c r="N2802" s="3">
        <v>90278</v>
      </c>
      <c r="O2802" s="3" t="s">
        <v>40</v>
      </c>
      <c r="P2802" s="3" t="s">
        <v>1671</v>
      </c>
      <c r="Q2802" s="3" t="s">
        <v>28</v>
      </c>
      <c r="R2802" s="3" t="s">
        <v>29</v>
      </c>
      <c r="S2802" s="3" t="s">
        <v>1672</v>
      </c>
      <c r="T2802" s="3">
        <v>308.49900000000002</v>
      </c>
      <c r="U2802" s="35" cm="1">
        <f t="array" ref="U2802">INDEX('Pricing Strategy'!$F$4:$F$71,MATCH(1,(Dataset!$O2802='Pricing Strategy'!$B$4:$B$71)*(Dataset!$Q2802='Pricing Strategy'!$C$4:$C$71)*(Dataset!$R2802='Pricing Strategy'!$D$4:$D$71),))</f>
        <v>0.5</v>
      </c>
      <c r="V2802" s="3">
        <f>Dataset!$T2802*(1-Dataset!$U2802)</f>
        <v>154.24950000000001</v>
      </c>
    </row>
    <row r="2803" spans="1:22" x14ac:dyDescent="0.3">
      <c r="A2803" s="32"/>
      <c r="C2803" s="3">
        <v>2798</v>
      </c>
      <c r="D2803" s="3" t="s">
        <v>5978</v>
      </c>
      <c r="E2803" s="34">
        <v>43393</v>
      </c>
      <c r="F2803" s="34">
        <v>43400</v>
      </c>
      <c r="G2803" s="3" t="s">
        <v>46</v>
      </c>
      <c r="H2803" s="3" t="s">
        <v>4118</v>
      </c>
      <c r="I2803" s="3" t="s">
        <v>4119</v>
      </c>
      <c r="J2803" s="3" t="s">
        <v>22</v>
      </c>
      <c r="K2803" s="3" t="s">
        <v>23</v>
      </c>
      <c r="L2803" s="3" t="s">
        <v>5147</v>
      </c>
      <c r="M2803" s="3" t="s">
        <v>1709</v>
      </c>
      <c r="N2803" s="3">
        <v>72209</v>
      </c>
      <c r="O2803" s="3" t="s">
        <v>26</v>
      </c>
      <c r="P2803" s="3" t="s">
        <v>4870</v>
      </c>
      <c r="Q2803" s="3" t="s">
        <v>42</v>
      </c>
      <c r="R2803" s="3" t="s">
        <v>64</v>
      </c>
      <c r="S2803" s="3" t="s">
        <v>4871</v>
      </c>
      <c r="T2803" s="3">
        <v>13.36</v>
      </c>
      <c r="U2803" s="35" cm="1">
        <f t="array" ref="U2803">INDEX('Pricing Strategy'!$F$4:$F$71,MATCH(1,(Dataset!$O2803='Pricing Strategy'!$B$4:$B$71)*(Dataset!$Q2803='Pricing Strategy'!$C$4:$C$71)*(Dataset!$R2803='Pricing Strategy'!$D$4:$D$71),))</f>
        <v>0.3</v>
      </c>
      <c r="V2803" s="3">
        <f>Dataset!$T2803*(1-Dataset!$U2803)</f>
        <v>9.3519999999999985</v>
      </c>
    </row>
    <row r="2804" spans="1:22" x14ac:dyDescent="0.3">
      <c r="A2804" s="32"/>
      <c r="C2804" s="3">
        <v>2799</v>
      </c>
      <c r="D2804" s="3" t="s">
        <v>5978</v>
      </c>
      <c r="E2804" s="34">
        <v>43393</v>
      </c>
      <c r="F2804" s="34">
        <v>43400</v>
      </c>
      <c r="G2804" s="3" t="s">
        <v>46</v>
      </c>
      <c r="H2804" s="3" t="s">
        <v>4118</v>
      </c>
      <c r="I2804" s="3" t="s">
        <v>4119</v>
      </c>
      <c r="J2804" s="3" t="s">
        <v>22</v>
      </c>
      <c r="K2804" s="3" t="s">
        <v>23</v>
      </c>
      <c r="L2804" s="3" t="s">
        <v>5147</v>
      </c>
      <c r="M2804" s="3" t="s">
        <v>1709</v>
      </c>
      <c r="N2804" s="3">
        <v>72209</v>
      </c>
      <c r="O2804" s="3" t="s">
        <v>26</v>
      </c>
      <c r="P2804" s="3" t="s">
        <v>2653</v>
      </c>
      <c r="Q2804" s="3" t="s">
        <v>42</v>
      </c>
      <c r="R2804" s="3" t="s">
        <v>86</v>
      </c>
      <c r="S2804" s="3" t="s">
        <v>2654</v>
      </c>
      <c r="T2804" s="3">
        <v>39.96</v>
      </c>
      <c r="U2804" s="35" cm="1">
        <f t="array" ref="U2804">INDEX('Pricing Strategy'!$F$4:$F$71,MATCH(1,(Dataset!$O2804='Pricing Strategy'!$B$4:$B$71)*(Dataset!$Q2804='Pricing Strategy'!$C$4:$C$71)*(Dataset!$R2804='Pricing Strategy'!$D$4:$D$71),))</f>
        <v>0.25</v>
      </c>
      <c r="V2804" s="3">
        <f>Dataset!$T2804*(1-Dataset!$U2804)</f>
        <v>29.97</v>
      </c>
    </row>
    <row r="2805" spans="1:22" x14ac:dyDescent="0.3">
      <c r="A2805" s="32"/>
      <c r="C2805" s="3">
        <v>2800</v>
      </c>
      <c r="D2805" s="3" t="s">
        <v>5978</v>
      </c>
      <c r="E2805" s="34">
        <v>43393</v>
      </c>
      <c r="F2805" s="34">
        <v>43400</v>
      </c>
      <c r="G2805" s="3" t="s">
        <v>46</v>
      </c>
      <c r="H2805" s="3" t="s">
        <v>4118</v>
      </c>
      <c r="I2805" s="3" t="s">
        <v>4119</v>
      </c>
      <c r="J2805" s="3" t="s">
        <v>22</v>
      </c>
      <c r="K2805" s="3" t="s">
        <v>23</v>
      </c>
      <c r="L2805" s="3" t="s">
        <v>5147</v>
      </c>
      <c r="M2805" s="3" t="s">
        <v>1709</v>
      </c>
      <c r="N2805" s="3">
        <v>72209</v>
      </c>
      <c r="O2805" s="3" t="s">
        <v>26</v>
      </c>
      <c r="P2805" s="3" t="s">
        <v>2754</v>
      </c>
      <c r="Q2805" s="3" t="s">
        <v>42</v>
      </c>
      <c r="R2805" s="3" t="s">
        <v>71</v>
      </c>
      <c r="S2805" s="3" t="s">
        <v>2755</v>
      </c>
      <c r="T2805" s="3">
        <v>145.85</v>
      </c>
      <c r="U2805" s="35" cm="1">
        <f t="array" ref="U2805">INDEX('Pricing Strategy'!$F$4:$F$71,MATCH(1,(Dataset!$O2805='Pricing Strategy'!$B$4:$B$71)*(Dataset!$Q2805='Pricing Strategy'!$C$4:$C$71)*(Dataset!$R2805='Pricing Strategy'!$D$4:$D$71),))</f>
        <v>0.25</v>
      </c>
      <c r="V2805" s="3">
        <f>Dataset!$T2805*(1-Dataset!$U2805)</f>
        <v>109.38749999999999</v>
      </c>
    </row>
    <row r="2806" spans="1:22" x14ac:dyDescent="0.3">
      <c r="A2806" s="32"/>
      <c r="C2806" s="3">
        <v>2801</v>
      </c>
      <c r="D2806" s="3" t="s">
        <v>5979</v>
      </c>
      <c r="E2806" s="34">
        <v>43033</v>
      </c>
      <c r="F2806" s="34">
        <v>43036</v>
      </c>
      <c r="G2806" s="3" t="s">
        <v>184</v>
      </c>
      <c r="H2806" s="3" t="s">
        <v>2729</v>
      </c>
      <c r="I2806" s="3" t="s">
        <v>2730</v>
      </c>
      <c r="J2806" s="3" t="s">
        <v>37</v>
      </c>
      <c r="K2806" s="3" t="s">
        <v>23</v>
      </c>
      <c r="L2806" s="3" t="s">
        <v>1420</v>
      </c>
      <c r="M2806" s="3" t="s">
        <v>50</v>
      </c>
      <c r="N2806" s="3">
        <v>33180</v>
      </c>
      <c r="O2806" s="3" t="s">
        <v>26</v>
      </c>
      <c r="P2806" s="3" t="s">
        <v>1820</v>
      </c>
      <c r="Q2806" s="3" t="s">
        <v>67</v>
      </c>
      <c r="R2806" s="3" t="s">
        <v>68</v>
      </c>
      <c r="S2806" s="3" t="s">
        <v>1821</v>
      </c>
      <c r="T2806" s="3">
        <v>783.96</v>
      </c>
      <c r="U2806" s="35" cm="1">
        <f t="array" ref="U2806">INDEX('Pricing Strategy'!$F$4:$F$71,MATCH(1,(Dataset!$O2806='Pricing Strategy'!$B$4:$B$71)*(Dataset!$Q2806='Pricing Strategy'!$C$4:$C$71)*(Dataset!$R2806='Pricing Strategy'!$D$4:$D$71),))</f>
        <v>0.25</v>
      </c>
      <c r="V2806" s="3">
        <f>Dataset!$T2806*(1-Dataset!$U2806)</f>
        <v>587.97</v>
      </c>
    </row>
    <row r="2807" spans="1:22" x14ac:dyDescent="0.3">
      <c r="A2807" s="32"/>
      <c r="C2807" s="3">
        <v>2802</v>
      </c>
      <c r="D2807" s="3" t="s">
        <v>5980</v>
      </c>
      <c r="E2807" s="34">
        <v>42675</v>
      </c>
      <c r="F2807" s="34">
        <v>42678</v>
      </c>
      <c r="G2807" s="3" t="s">
        <v>184</v>
      </c>
      <c r="H2807" s="3" t="s">
        <v>2629</v>
      </c>
      <c r="I2807" s="3" t="s">
        <v>2630</v>
      </c>
      <c r="J2807" s="3" t="s">
        <v>22</v>
      </c>
      <c r="K2807" s="3" t="s">
        <v>23</v>
      </c>
      <c r="L2807" s="3" t="s">
        <v>1978</v>
      </c>
      <c r="M2807" s="3" t="s">
        <v>416</v>
      </c>
      <c r="N2807" s="3">
        <v>97301</v>
      </c>
      <c r="O2807" s="3" t="s">
        <v>40</v>
      </c>
      <c r="P2807" s="3" t="s">
        <v>175</v>
      </c>
      <c r="Q2807" s="3" t="s">
        <v>42</v>
      </c>
      <c r="R2807" s="3" t="s">
        <v>64</v>
      </c>
      <c r="S2807" s="3" t="s">
        <v>176</v>
      </c>
      <c r="T2807" s="3">
        <v>7.88</v>
      </c>
      <c r="U2807" s="35" cm="1">
        <f t="array" ref="U2807">INDEX('Pricing Strategy'!$F$4:$F$71,MATCH(1,(Dataset!$O2807='Pricing Strategy'!$B$4:$B$71)*(Dataset!$Q2807='Pricing Strategy'!$C$4:$C$71)*(Dataset!$R2807='Pricing Strategy'!$D$4:$D$71),))</f>
        <v>0.45</v>
      </c>
      <c r="V2807" s="3">
        <f>Dataset!$T2807*(1-Dataset!$U2807)</f>
        <v>4.3340000000000005</v>
      </c>
    </row>
    <row r="2808" spans="1:22" x14ac:dyDescent="0.3">
      <c r="A2808" s="32"/>
      <c r="C2808" s="3">
        <v>2803</v>
      </c>
      <c r="D2808" s="3" t="s">
        <v>5981</v>
      </c>
      <c r="E2808" s="34">
        <v>43407</v>
      </c>
      <c r="F2808" s="34">
        <v>43412</v>
      </c>
      <c r="G2808" s="3" t="s">
        <v>46</v>
      </c>
      <c r="H2808" s="3" t="s">
        <v>5982</v>
      </c>
      <c r="I2808" s="3" t="s">
        <v>5983</v>
      </c>
      <c r="J2808" s="3" t="s">
        <v>22</v>
      </c>
      <c r="K2808" s="3" t="s">
        <v>23</v>
      </c>
      <c r="L2808" s="3" t="s">
        <v>5892</v>
      </c>
      <c r="M2808" s="3" t="s">
        <v>665</v>
      </c>
      <c r="N2808" s="3">
        <v>88001</v>
      </c>
      <c r="O2808" s="3" t="s">
        <v>40</v>
      </c>
      <c r="P2808" s="3" t="s">
        <v>422</v>
      </c>
      <c r="Q2808" s="3" t="s">
        <v>28</v>
      </c>
      <c r="R2808" s="3" t="s">
        <v>61</v>
      </c>
      <c r="S2808" s="3" t="s">
        <v>423</v>
      </c>
      <c r="T2808" s="3">
        <v>41.37</v>
      </c>
      <c r="U2808" s="35" cm="1">
        <f t="array" ref="U2808">INDEX('Pricing Strategy'!$F$4:$F$71,MATCH(1,(Dataset!$O2808='Pricing Strategy'!$B$4:$B$71)*(Dataset!$Q2808='Pricing Strategy'!$C$4:$C$71)*(Dataset!$R2808='Pricing Strategy'!$D$4:$D$71),))</f>
        <v>0.4</v>
      </c>
      <c r="V2808" s="3">
        <f>Dataset!$T2808*(1-Dataset!$U2808)</f>
        <v>24.821999999999999</v>
      </c>
    </row>
    <row r="2809" spans="1:22" x14ac:dyDescent="0.3">
      <c r="A2809" s="32"/>
      <c r="C2809" s="3">
        <v>2804</v>
      </c>
      <c r="D2809" s="3" t="s">
        <v>5984</v>
      </c>
      <c r="E2809" s="34">
        <v>42502</v>
      </c>
      <c r="F2809" s="34">
        <v>42506</v>
      </c>
      <c r="G2809" s="3" t="s">
        <v>46</v>
      </c>
      <c r="H2809" s="3" t="s">
        <v>3974</v>
      </c>
      <c r="I2809" s="3" t="s">
        <v>3975</v>
      </c>
      <c r="J2809" s="3" t="s">
        <v>22</v>
      </c>
      <c r="K2809" s="3" t="s">
        <v>23</v>
      </c>
      <c r="L2809" s="3" t="s">
        <v>123</v>
      </c>
      <c r="M2809" s="3" t="s">
        <v>39</v>
      </c>
      <c r="N2809" s="3">
        <v>94122</v>
      </c>
      <c r="O2809" s="3" t="s">
        <v>40</v>
      </c>
      <c r="P2809" s="3" t="s">
        <v>4467</v>
      </c>
      <c r="Q2809" s="3" t="s">
        <v>42</v>
      </c>
      <c r="R2809" s="3" t="s">
        <v>86</v>
      </c>
      <c r="S2809" s="3" t="s">
        <v>4468</v>
      </c>
      <c r="T2809" s="3">
        <v>12.84</v>
      </c>
      <c r="U2809" s="35" cm="1">
        <f t="array" ref="U2809">INDEX('Pricing Strategy'!$F$4:$F$71,MATCH(1,(Dataset!$O2809='Pricing Strategy'!$B$4:$B$71)*(Dataset!$Q2809='Pricing Strategy'!$C$4:$C$71)*(Dataset!$R2809='Pricing Strategy'!$D$4:$D$71),))</f>
        <v>0.4</v>
      </c>
      <c r="V2809" s="3">
        <f>Dataset!$T2809*(1-Dataset!$U2809)</f>
        <v>7.7039999999999997</v>
      </c>
    </row>
    <row r="2810" spans="1:22" x14ac:dyDescent="0.3">
      <c r="A2810" s="32"/>
      <c r="C2810" s="3">
        <v>2805</v>
      </c>
      <c r="D2810" s="3" t="s">
        <v>5984</v>
      </c>
      <c r="E2810" s="34">
        <v>42502</v>
      </c>
      <c r="F2810" s="34">
        <v>42506</v>
      </c>
      <c r="G2810" s="3" t="s">
        <v>46</v>
      </c>
      <c r="H2810" s="3" t="s">
        <v>3974</v>
      </c>
      <c r="I2810" s="3" t="s">
        <v>3975</v>
      </c>
      <c r="J2810" s="3" t="s">
        <v>22</v>
      </c>
      <c r="K2810" s="3" t="s">
        <v>23</v>
      </c>
      <c r="L2810" s="3" t="s">
        <v>123</v>
      </c>
      <c r="M2810" s="3" t="s">
        <v>39</v>
      </c>
      <c r="N2810" s="3">
        <v>94122</v>
      </c>
      <c r="O2810" s="3" t="s">
        <v>40</v>
      </c>
      <c r="P2810" s="3" t="s">
        <v>5985</v>
      </c>
      <c r="Q2810" s="3" t="s">
        <v>42</v>
      </c>
      <c r="R2810" s="3" t="s">
        <v>86</v>
      </c>
      <c r="S2810" s="3" t="s">
        <v>5986</v>
      </c>
      <c r="T2810" s="3">
        <v>25.68</v>
      </c>
      <c r="U2810" s="35" cm="1">
        <f t="array" ref="U2810">INDEX('Pricing Strategy'!$F$4:$F$71,MATCH(1,(Dataset!$O2810='Pricing Strategy'!$B$4:$B$71)*(Dataset!$Q2810='Pricing Strategy'!$C$4:$C$71)*(Dataset!$R2810='Pricing Strategy'!$D$4:$D$71),))</f>
        <v>0.4</v>
      </c>
      <c r="V2810" s="3">
        <f>Dataset!$T2810*(1-Dataset!$U2810)</f>
        <v>15.407999999999999</v>
      </c>
    </row>
    <row r="2811" spans="1:22" x14ac:dyDescent="0.3">
      <c r="A2811" s="32"/>
      <c r="C2811" s="3">
        <v>2806</v>
      </c>
      <c r="D2811" s="3" t="s">
        <v>5987</v>
      </c>
      <c r="E2811" s="34">
        <v>42620</v>
      </c>
      <c r="F2811" s="34">
        <v>42624</v>
      </c>
      <c r="G2811" s="3" t="s">
        <v>46</v>
      </c>
      <c r="H2811" s="3" t="s">
        <v>1959</v>
      </c>
      <c r="I2811" s="3" t="s">
        <v>1960</v>
      </c>
      <c r="J2811" s="3" t="s">
        <v>22</v>
      </c>
      <c r="K2811" s="3" t="s">
        <v>23</v>
      </c>
      <c r="L2811" s="3" t="s">
        <v>4178</v>
      </c>
      <c r="M2811" s="3" t="s">
        <v>100</v>
      </c>
      <c r="N2811" s="3">
        <v>79907</v>
      </c>
      <c r="O2811" s="3" t="s">
        <v>101</v>
      </c>
      <c r="P2811" s="3" t="s">
        <v>5171</v>
      </c>
      <c r="Q2811" s="3" t="s">
        <v>28</v>
      </c>
      <c r="R2811" s="3" t="s">
        <v>32</v>
      </c>
      <c r="S2811" s="3" t="s">
        <v>5172</v>
      </c>
      <c r="T2811" s="3">
        <v>47.515999999999998</v>
      </c>
      <c r="U2811" s="35" cm="1">
        <f t="array" ref="U2811">INDEX('Pricing Strategy'!$F$4:$F$71,MATCH(1,(Dataset!$O2811='Pricing Strategy'!$B$4:$B$71)*(Dataset!$Q2811='Pricing Strategy'!$C$4:$C$71)*(Dataset!$R2811='Pricing Strategy'!$D$4:$D$71),))</f>
        <v>0.35</v>
      </c>
      <c r="V2811" s="3">
        <f>Dataset!$T2811*(1-Dataset!$U2811)</f>
        <v>30.885400000000001</v>
      </c>
    </row>
    <row r="2812" spans="1:22" x14ac:dyDescent="0.3">
      <c r="A2812" s="32"/>
      <c r="C2812" s="3">
        <v>2807</v>
      </c>
      <c r="D2812" s="3" t="s">
        <v>5988</v>
      </c>
      <c r="E2812" s="34">
        <v>42576</v>
      </c>
      <c r="F2812" s="34">
        <v>42578</v>
      </c>
      <c r="G2812" s="3" t="s">
        <v>19</v>
      </c>
      <c r="H2812" s="3" t="s">
        <v>5989</v>
      </c>
      <c r="I2812" s="3" t="s">
        <v>5990</v>
      </c>
      <c r="J2812" s="3" t="s">
        <v>22</v>
      </c>
      <c r="K2812" s="3" t="s">
        <v>23</v>
      </c>
      <c r="L2812" s="3" t="s">
        <v>91</v>
      </c>
      <c r="M2812" s="3" t="s">
        <v>92</v>
      </c>
      <c r="N2812" s="3">
        <v>98115</v>
      </c>
      <c r="O2812" s="3" t="s">
        <v>40</v>
      </c>
      <c r="P2812" s="3" t="s">
        <v>4872</v>
      </c>
      <c r="Q2812" s="3" t="s">
        <v>42</v>
      </c>
      <c r="R2812" s="3" t="s">
        <v>265</v>
      </c>
      <c r="S2812" s="3" t="s">
        <v>4873</v>
      </c>
      <c r="T2812" s="3">
        <v>9.42</v>
      </c>
      <c r="U2812" s="35" cm="1">
        <f t="array" ref="U2812">INDEX('Pricing Strategy'!$F$4:$F$71,MATCH(1,(Dataset!$O2812='Pricing Strategy'!$B$4:$B$71)*(Dataset!$Q2812='Pricing Strategy'!$C$4:$C$71)*(Dataset!$R2812='Pricing Strategy'!$D$4:$D$71),))</f>
        <v>0.4</v>
      </c>
      <c r="V2812" s="3">
        <f>Dataset!$T2812*(1-Dataset!$U2812)</f>
        <v>5.6520000000000001</v>
      </c>
    </row>
    <row r="2813" spans="1:22" x14ac:dyDescent="0.3">
      <c r="A2813" s="32"/>
      <c r="C2813" s="3">
        <v>2808</v>
      </c>
      <c r="D2813" s="3" t="s">
        <v>5988</v>
      </c>
      <c r="E2813" s="34">
        <v>42576</v>
      </c>
      <c r="F2813" s="34">
        <v>42578</v>
      </c>
      <c r="G2813" s="3" t="s">
        <v>19</v>
      </c>
      <c r="H2813" s="3" t="s">
        <v>5989</v>
      </c>
      <c r="I2813" s="3" t="s">
        <v>5990</v>
      </c>
      <c r="J2813" s="3" t="s">
        <v>22</v>
      </c>
      <c r="K2813" s="3" t="s">
        <v>23</v>
      </c>
      <c r="L2813" s="3" t="s">
        <v>91</v>
      </c>
      <c r="M2813" s="3" t="s">
        <v>92</v>
      </c>
      <c r="N2813" s="3">
        <v>98115</v>
      </c>
      <c r="O2813" s="3" t="s">
        <v>40</v>
      </c>
      <c r="P2813" s="3" t="s">
        <v>5991</v>
      </c>
      <c r="Q2813" s="3" t="s">
        <v>42</v>
      </c>
      <c r="R2813" s="3" t="s">
        <v>86</v>
      </c>
      <c r="S2813" s="3" t="s">
        <v>5992</v>
      </c>
      <c r="T2813" s="3">
        <v>12.96</v>
      </c>
      <c r="U2813" s="35" cm="1">
        <f t="array" ref="U2813">INDEX('Pricing Strategy'!$F$4:$F$71,MATCH(1,(Dataset!$O2813='Pricing Strategy'!$B$4:$B$71)*(Dataset!$Q2813='Pricing Strategy'!$C$4:$C$71)*(Dataset!$R2813='Pricing Strategy'!$D$4:$D$71),))</f>
        <v>0.4</v>
      </c>
      <c r="V2813" s="3">
        <f>Dataset!$T2813*(1-Dataset!$U2813)</f>
        <v>7.7759999999999998</v>
      </c>
    </row>
    <row r="2814" spans="1:22" x14ac:dyDescent="0.3">
      <c r="A2814" s="32"/>
      <c r="C2814" s="3">
        <v>2809</v>
      </c>
      <c r="D2814" s="3" t="s">
        <v>5988</v>
      </c>
      <c r="E2814" s="34">
        <v>42576</v>
      </c>
      <c r="F2814" s="34">
        <v>42578</v>
      </c>
      <c r="G2814" s="3" t="s">
        <v>19</v>
      </c>
      <c r="H2814" s="3" t="s">
        <v>5989</v>
      </c>
      <c r="I2814" s="3" t="s">
        <v>5990</v>
      </c>
      <c r="J2814" s="3" t="s">
        <v>22</v>
      </c>
      <c r="K2814" s="3" t="s">
        <v>23</v>
      </c>
      <c r="L2814" s="3" t="s">
        <v>91</v>
      </c>
      <c r="M2814" s="3" t="s">
        <v>92</v>
      </c>
      <c r="N2814" s="3">
        <v>98115</v>
      </c>
      <c r="O2814" s="3" t="s">
        <v>40</v>
      </c>
      <c r="P2814" s="3" t="s">
        <v>5025</v>
      </c>
      <c r="Q2814" s="3" t="s">
        <v>28</v>
      </c>
      <c r="R2814" s="3" t="s">
        <v>29</v>
      </c>
      <c r="S2814" s="3" t="s">
        <v>5542</v>
      </c>
      <c r="T2814" s="3">
        <v>704.9</v>
      </c>
      <c r="U2814" s="35" cm="1">
        <f t="array" ref="U2814">INDEX('Pricing Strategy'!$F$4:$F$71,MATCH(1,(Dataset!$O2814='Pricing Strategy'!$B$4:$B$71)*(Dataset!$Q2814='Pricing Strategy'!$C$4:$C$71)*(Dataset!$R2814='Pricing Strategy'!$D$4:$D$71),))</f>
        <v>0.5</v>
      </c>
      <c r="V2814" s="3">
        <f>Dataset!$T2814*(1-Dataset!$U2814)</f>
        <v>352.45</v>
      </c>
    </row>
    <row r="2815" spans="1:22" x14ac:dyDescent="0.3">
      <c r="A2815" s="32"/>
      <c r="C2815" s="3">
        <v>2810</v>
      </c>
      <c r="D2815" s="3" t="s">
        <v>5988</v>
      </c>
      <c r="E2815" s="34">
        <v>42576</v>
      </c>
      <c r="F2815" s="34">
        <v>42578</v>
      </c>
      <c r="G2815" s="3" t="s">
        <v>19</v>
      </c>
      <c r="H2815" s="3" t="s">
        <v>5989</v>
      </c>
      <c r="I2815" s="3" t="s">
        <v>5990</v>
      </c>
      <c r="J2815" s="3" t="s">
        <v>22</v>
      </c>
      <c r="K2815" s="3" t="s">
        <v>23</v>
      </c>
      <c r="L2815" s="3" t="s">
        <v>91</v>
      </c>
      <c r="M2815" s="3" t="s">
        <v>92</v>
      </c>
      <c r="N2815" s="3">
        <v>98115</v>
      </c>
      <c r="O2815" s="3" t="s">
        <v>40</v>
      </c>
      <c r="P2815" s="3" t="s">
        <v>4525</v>
      </c>
      <c r="Q2815" s="3" t="s">
        <v>28</v>
      </c>
      <c r="R2815" s="3" t="s">
        <v>32</v>
      </c>
      <c r="S2815" s="3" t="s">
        <v>4526</v>
      </c>
      <c r="T2815" s="3">
        <v>561.56799999999998</v>
      </c>
      <c r="U2815" s="35" cm="1">
        <f t="array" ref="U2815">INDEX('Pricing Strategy'!$F$4:$F$71,MATCH(1,(Dataset!$O2815='Pricing Strategy'!$B$4:$B$71)*(Dataset!$Q2815='Pricing Strategy'!$C$4:$C$71)*(Dataset!$R2815='Pricing Strategy'!$D$4:$D$71),))</f>
        <v>0.45</v>
      </c>
      <c r="V2815" s="3">
        <f>Dataset!$T2815*(1-Dataset!$U2815)</f>
        <v>308.86240000000004</v>
      </c>
    </row>
    <row r="2816" spans="1:22" x14ac:dyDescent="0.3">
      <c r="A2816" s="32"/>
      <c r="C2816" s="3">
        <v>2811</v>
      </c>
      <c r="D2816" s="3" t="s">
        <v>5993</v>
      </c>
      <c r="E2816" s="34">
        <v>42690</v>
      </c>
      <c r="F2816" s="34">
        <v>42692</v>
      </c>
      <c r="G2816" s="3" t="s">
        <v>19</v>
      </c>
      <c r="H2816" s="3" t="s">
        <v>4088</v>
      </c>
      <c r="I2816" s="3" t="s">
        <v>4089</v>
      </c>
      <c r="J2816" s="3" t="s">
        <v>98</v>
      </c>
      <c r="K2816" s="3" t="s">
        <v>23</v>
      </c>
      <c r="L2816" s="3" t="s">
        <v>2551</v>
      </c>
      <c r="M2816" s="3" t="s">
        <v>110</v>
      </c>
      <c r="N2816" s="3">
        <v>53209</v>
      </c>
      <c r="O2816" s="3" t="s">
        <v>101</v>
      </c>
      <c r="P2816" s="3" t="s">
        <v>1452</v>
      </c>
      <c r="Q2816" s="3" t="s">
        <v>42</v>
      </c>
      <c r="R2816" s="3" t="s">
        <v>86</v>
      </c>
      <c r="S2816" s="3" t="s">
        <v>1453</v>
      </c>
      <c r="T2816" s="3">
        <v>179.82</v>
      </c>
      <c r="U2816" s="35" cm="1">
        <f t="array" ref="U2816">INDEX('Pricing Strategy'!$F$4:$F$71,MATCH(1,(Dataset!$O2816='Pricing Strategy'!$B$4:$B$71)*(Dataset!$Q2816='Pricing Strategy'!$C$4:$C$71)*(Dataset!$R2816='Pricing Strategy'!$D$4:$D$71),))</f>
        <v>0.3</v>
      </c>
      <c r="V2816" s="3">
        <f>Dataset!$T2816*(1-Dataset!$U2816)</f>
        <v>125.87399999999998</v>
      </c>
    </row>
    <row r="2817" spans="1:22" x14ac:dyDescent="0.3">
      <c r="A2817" s="32"/>
      <c r="C2817" s="3">
        <v>2812</v>
      </c>
      <c r="D2817" s="3" t="s">
        <v>5993</v>
      </c>
      <c r="E2817" s="34">
        <v>42690</v>
      </c>
      <c r="F2817" s="34">
        <v>42692</v>
      </c>
      <c r="G2817" s="3" t="s">
        <v>19</v>
      </c>
      <c r="H2817" s="3" t="s">
        <v>4088</v>
      </c>
      <c r="I2817" s="3" t="s">
        <v>4089</v>
      </c>
      <c r="J2817" s="3" t="s">
        <v>98</v>
      </c>
      <c r="K2817" s="3" t="s">
        <v>23</v>
      </c>
      <c r="L2817" s="3" t="s">
        <v>2551</v>
      </c>
      <c r="M2817" s="3" t="s">
        <v>110</v>
      </c>
      <c r="N2817" s="3">
        <v>53209</v>
      </c>
      <c r="O2817" s="3" t="s">
        <v>101</v>
      </c>
      <c r="P2817" s="3" t="s">
        <v>5994</v>
      </c>
      <c r="Q2817" s="3" t="s">
        <v>28</v>
      </c>
      <c r="R2817" s="3" t="s">
        <v>61</v>
      </c>
      <c r="S2817" s="3" t="s">
        <v>5995</v>
      </c>
      <c r="T2817" s="3">
        <v>185.58</v>
      </c>
      <c r="U2817" s="35" cm="1">
        <f t="array" ref="U2817">INDEX('Pricing Strategy'!$F$4:$F$71,MATCH(1,(Dataset!$O2817='Pricing Strategy'!$B$4:$B$71)*(Dataset!$Q2817='Pricing Strategy'!$C$4:$C$71)*(Dataset!$R2817='Pricing Strategy'!$D$4:$D$71),))</f>
        <v>0.3</v>
      </c>
      <c r="V2817" s="3">
        <f>Dataset!$T2817*(1-Dataset!$U2817)</f>
        <v>129.90600000000001</v>
      </c>
    </row>
    <row r="2818" spans="1:22" x14ac:dyDescent="0.3">
      <c r="A2818" s="32"/>
      <c r="C2818" s="3">
        <v>2813</v>
      </c>
      <c r="D2818" s="3" t="s">
        <v>5993</v>
      </c>
      <c r="E2818" s="34">
        <v>42690</v>
      </c>
      <c r="F2818" s="34">
        <v>42692</v>
      </c>
      <c r="G2818" s="3" t="s">
        <v>19</v>
      </c>
      <c r="H2818" s="3" t="s">
        <v>4088</v>
      </c>
      <c r="I2818" s="3" t="s">
        <v>4089</v>
      </c>
      <c r="J2818" s="3" t="s">
        <v>98</v>
      </c>
      <c r="K2818" s="3" t="s">
        <v>23</v>
      </c>
      <c r="L2818" s="3" t="s">
        <v>2551</v>
      </c>
      <c r="M2818" s="3" t="s">
        <v>110</v>
      </c>
      <c r="N2818" s="3">
        <v>53209</v>
      </c>
      <c r="O2818" s="3" t="s">
        <v>101</v>
      </c>
      <c r="P2818" s="3" t="s">
        <v>2807</v>
      </c>
      <c r="Q2818" s="3" t="s">
        <v>28</v>
      </c>
      <c r="R2818" s="3" t="s">
        <v>52</v>
      </c>
      <c r="S2818" s="3" t="s">
        <v>2808</v>
      </c>
      <c r="T2818" s="3">
        <v>214.11</v>
      </c>
      <c r="U2818" s="35" cm="1">
        <f t="array" ref="U2818">INDEX('Pricing Strategy'!$F$4:$F$71,MATCH(1,(Dataset!$O2818='Pricing Strategy'!$B$4:$B$71)*(Dataset!$Q2818='Pricing Strategy'!$C$4:$C$71)*(Dataset!$R2818='Pricing Strategy'!$D$4:$D$71),))</f>
        <v>0.35</v>
      </c>
      <c r="V2818" s="3">
        <f>Dataset!$T2818*(1-Dataset!$U2818)</f>
        <v>139.17150000000001</v>
      </c>
    </row>
    <row r="2819" spans="1:22" x14ac:dyDescent="0.3">
      <c r="A2819" s="32"/>
      <c r="C2819" s="3">
        <v>2814</v>
      </c>
      <c r="D2819" s="3" t="s">
        <v>5993</v>
      </c>
      <c r="E2819" s="34">
        <v>42690</v>
      </c>
      <c r="F2819" s="34">
        <v>42692</v>
      </c>
      <c r="G2819" s="3" t="s">
        <v>19</v>
      </c>
      <c r="H2819" s="3" t="s">
        <v>4088</v>
      </c>
      <c r="I2819" s="3" t="s">
        <v>4089</v>
      </c>
      <c r="J2819" s="3" t="s">
        <v>98</v>
      </c>
      <c r="K2819" s="3" t="s">
        <v>23</v>
      </c>
      <c r="L2819" s="3" t="s">
        <v>2551</v>
      </c>
      <c r="M2819" s="3" t="s">
        <v>110</v>
      </c>
      <c r="N2819" s="3">
        <v>53209</v>
      </c>
      <c r="O2819" s="3" t="s">
        <v>101</v>
      </c>
      <c r="P2819" s="3" t="s">
        <v>5256</v>
      </c>
      <c r="Q2819" s="3" t="s">
        <v>67</v>
      </c>
      <c r="R2819" s="3" t="s">
        <v>157</v>
      </c>
      <c r="S2819" s="3" t="s">
        <v>5257</v>
      </c>
      <c r="T2819" s="3">
        <v>999.96</v>
      </c>
      <c r="U2819" s="35" cm="1">
        <f t="array" ref="U2819">INDEX('Pricing Strategy'!$F$4:$F$71,MATCH(1,(Dataset!$O2819='Pricing Strategy'!$B$4:$B$71)*(Dataset!$Q2819='Pricing Strategy'!$C$4:$C$71)*(Dataset!$R2819='Pricing Strategy'!$D$4:$D$71),))</f>
        <v>0.35</v>
      </c>
      <c r="V2819" s="3">
        <f>Dataset!$T2819*(1-Dataset!$U2819)</f>
        <v>649.97400000000005</v>
      </c>
    </row>
    <row r="2820" spans="1:22" x14ac:dyDescent="0.3">
      <c r="A2820" s="32"/>
      <c r="C2820" s="3">
        <v>2815</v>
      </c>
      <c r="D2820" s="3" t="s">
        <v>5993</v>
      </c>
      <c r="E2820" s="34">
        <v>42690</v>
      </c>
      <c r="F2820" s="34">
        <v>42692</v>
      </c>
      <c r="G2820" s="3" t="s">
        <v>19</v>
      </c>
      <c r="H2820" s="3" t="s">
        <v>4088</v>
      </c>
      <c r="I2820" s="3" t="s">
        <v>4089</v>
      </c>
      <c r="J2820" s="3" t="s">
        <v>98</v>
      </c>
      <c r="K2820" s="3" t="s">
        <v>23</v>
      </c>
      <c r="L2820" s="3" t="s">
        <v>2551</v>
      </c>
      <c r="M2820" s="3" t="s">
        <v>110</v>
      </c>
      <c r="N2820" s="3">
        <v>53209</v>
      </c>
      <c r="O2820" s="3" t="s">
        <v>101</v>
      </c>
      <c r="P2820" s="3" t="s">
        <v>2188</v>
      </c>
      <c r="Q2820" s="3" t="s">
        <v>28</v>
      </c>
      <c r="R2820" s="3" t="s">
        <v>52</v>
      </c>
      <c r="S2820" s="3" t="s">
        <v>2189</v>
      </c>
      <c r="T2820" s="3">
        <v>653.54999999999995</v>
      </c>
      <c r="U2820" s="35" cm="1">
        <f t="array" ref="U2820">INDEX('Pricing Strategy'!$F$4:$F$71,MATCH(1,(Dataset!$O2820='Pricing Strategy'!$B$4:$B$71)*(Dataset!$Q2820='Pricing Strategy'!$C$4:$C$71)*(Dataset!$R2820='Pricing Strategy'!$D$4:$D$71),))</f>
        <v>0.35</v>
      </c>
      <c r="V2820" s="3">
        <f>Dataset!$T2820*(1-Dataset!$U2820)</f>
        <v>424.8075</v>
      </c>
    </row>
    <row r="2821" spans="1:22" x14ac:dyDescent="0.3">
      <c r="A2821" s="32"/>
      <c r="C2821" s="3">
        <v>2816</v>
      </c>
      <c r="D2821" s="3" t="s">
        <v>5996</v>
      </c>
      <c r="E2821" s="34">
        <v>42614</v>
      </c>
      <c r="F2821" s="34">
        <v>42621</v>
      </c>
      <c r="G2821" s="3" t="s">
        <v>46</v>
      </c>
      <c r="H2821" s="3" t="s">
        <v>5997</v>
      </c>
      <c r="I2821" s="3" t="s">
        <v>5998</v>
      </c>
      <c r="J2821" s="3" t="s">
        <v>98</v>
      </c>
      <c r="K2821" s="3" t="s">
        <v>23</v>
      </c>
      <c r="L2821" s="3" t="s">
        <v>609</v>
      </c>
      <c r="M2821" s="3" t="s">
        <v>1245</v>
      </c>
      <c r="N2821" s="3">
        <v>2038</v>
      </c>
      <c r="O2821" s="3" t="s">
        <v>144</v>
      </c>
      <c r="P2821" s="3" t="s">
        <v>2777</v>
      </c>
      <c r="Q2821" s="3" t="s">
        <v>42</v>
      </c>
      <c r="R2821" s="3" t="s">
        <v>71</v>
      </c>
      <c r="S2821" s="3" t="s">
        <v>2778</v>
      </c>
      <c r="T2821" s="3">
        <v>114.6</v>
      </c>
      <c r="U2821" s="35" cm="1">
        <f t="array" ref="U2821">INDEX('Pricing Strategy'!$F$4:$F$71,MATCH(1,(Dataset!$O2821='Pricing Strategy'!$B$4:$B$71)*(Dataset!$Q2821='Pricing Strategy'!$C$4:$C$71)*(Dataset!$R2821='Pricing Strategy'!$D$4:$D$71),))</f>
        <v>0.4</v>
      </c>
      <c r="V2821" s="3">
        <f>Dataset!$T2821*(1-Dataset!$U2821)</f>
        <v>68.759999999999991</v>
      </c>
    </row>
    <row r="2822" spans="1:22" x14ac:dyDescent="0.3">
      <c r="A2822" s="32"/>
      <c r="C2822" s="3">
        <v>2817</v>
      </c>
      <c r="D2822" s="3" t="s">
        <v>5996</v>
      </c>
      <c r="E2822" s="34">
        <v>42614</v>
      </c>
      <c r="F2822" s="34">
        <v>42621</v>
      </c>
      <c r="G2822" s="3" t="s">
        <v>46</v>
      </c>
      <c r="H2822" s="3" t="s">
        <v>5997</v>
      </c>
      <c r="I2822" s="3" t="s">
        <v>5998</v>
      </c>
      <c r="J2822" s="3" t="s">
        <v>98</v>
      </c>
      <c r="K2822" s="3" t="s">
        <v>23</v>
      </c>
      <c r="L2822" s="3" t="s">
        <v>609</v>
      </c>
      <c r="M2822" s="3" t="s">
        <v>1245</v>
      </c>
      <c r="N2822" s="3">
        <v>2038</v>
      </c>
      <c r="O2822" s="3" t="s">
        <v>144</v>
      </c>
      <c r="P2822" s="3" t="s">
        <v>699</v>
      </c>
      <c r="Q2822" s="3" t="s">
        <v>28</v>
      </c>
      <c r="R2822" s="3" t="s">
        <v>32</v>
      </c>
      <c r="S2822" s="3" t="s">
        <v>700</v>
      </c>
      <c r="T2822" s="3">
        <v>60.74</v>
      </c>
      <c r="U2822" s="35" cm="1">
        <f t="array" ref="U2822">INDEX('Pricing Strategy'!$F$4:$F$71,MATCH(1,(Dataset!$O2822='Pricing Strategy'!$B$4:$B$71)*(Dataset!$Q2822='Pricing Strategy'!$C$4:$C$71)*(Dataset!$R2822='Pricing Strategy'!$D$4:$D$71),))</f>
        <v>0.45</v>
      </c>
      <c r="V2822" s="3">
        <f>Dataset!$T2822*(1-Dataset!$U2822)</f>
        <v>33.407000000000004</v>
      </c>
    </row>
    <row r="2823" spans="1:22" x14ac:dyDescent="0.3">
      <c r="A2823" s="32"/>
      <c r="C2823" s="3">
        <v>2818</v>
      </c>
      <c r="D2823" s="3" t="s">
        <v>5996</v>
      </c>
      <c r="E2823" s="34">
        <v>42614</v>
      </c>
      <c r="F2823" s="34">
        <v>42621</v>
      </c>
      <c r="G2823" s="3" t="s">
        <v>46</v>
      </c>
      <c r="H2823" s="3" t="s">
        <v>5997</v>
      </c>
      <c r="I2823" s="3" t="s">
        <v>5998</v>
      </c>
      <c r="J2823" s="3" t="s">
        <v>98</v>
      </c>
      <c r="K2823" s="3" t="s">
        <v>23</v>
      </c>
      <c r="L2823" s="3" t="s">
        <v>609</v>
      </c>
      <c r="M2823" s="3" t="s">
        <v>1245</v>
      </c>
      <c r="N2823" s="3">
        <v>2038</v>
      </c>
      <c r="O2823" s="3" t="s">
        <v>144</v>
      </c>
      <c r="P2823" s="3" t="s">
        <v>5276</v>
      </c>
      <c r="Q2823" s="3" t="s">
        <v>28</v>
      </c>
      <c r="R2823" s="3" t="s">
        <v>61</v>
      </c>
      <c r="S2823" s="3" t="s">
        <v>5277</v>
      </c>
      <c r="T2823" s="3">
        <v>124.36</v>
      </c>
      <c r="U2823" s="35" cm="1">
        <f t="array" ref="U2823">INDEX('Pricing Strategy'!$F$4:$F$71,MATCH(1,(Dataset!$O2823='Pricing Strategy'!$B$4:$B$71)*(Dataset!$Q2823='Pricing Strategy'!$C$4:$C$71)*(Dataset!$R2823='Pricing Strategy'!$D$4:$D$71),))</f>
        <v>0.4</v>
      </c>
      <c r="V2823" s="3">
        <f>Dataset!$T2823*(1-Dataset!$U2823)</f>
        <v>74.616</v>
      </c>
    </row>
    <row r="2824" spans="1:22" x14ac:dyDescent="0.3">
      <c r="A2824" s="32"/>
      <c r="C2824" s="3">
        <v>2819</v>
      </c>
      <c r="D2824" s="3" t="s">
        <v>5996</v>
      </c>
      <c r="E2824" s="34">
        <v>42614</v>
      </c>
      <c r="F2824" s="34">
        <v>42621</v>
      </c>
      <c r="G2824" s="3" t="s">
        <v>46</v>
      </c>
      <c r="H2824" s="3" t="s">
        <v>5997</v>
      </c>
      <c r="I2824" s="3" t="s">
        <v>5998</v>
      </c>
      <c r="J2824" s="3" t="s">
        <v>98</v>
      </c>
      <c r="K2824" s="3" t="s">
        <v>23</v>
      </c>
      <c r="L2824" s="3" t="s">
        <v>609</v>
      </c>
      <c r="M2824" s="3" t="s">
        <v>1245</v>
      </c>
      <c r="N2824" s="3">
        <v>2038</v>
      </c>
      <c r="O2824" s="3" t="s">
        <v>144</v>
      </c>
      <c r="P2824" s="3" t="s">
        <v>1015</v>
      </c>
      <c r="Q2824" s="3" t="s">
        <v>42</v>
      </c>
      <c r="R2824" s="3" t="s">
        <v>55</v>
      </c>
      <c r="S2824" s="3" t="s">
        <v>1016</v>
      </c>
      <c r="T2824" s="3">
        <v>1088.76</v>
      </c>
      <c r="U2824" s="35" cm="1">
        <f t="array" ref="U2824">INDEX('Pricing Strategy'!$F$4:$F$71,MATCH(1,(Dataset!$O2824='Pricing Strategy'!$B$4:$B$71)*(Dataset!$Q2824='Pricing Strategy'!$C$4:$C$71)*(Dataset!$R2824='Pricing Strategy'!$D$4:$D$71),))</f>
        <v>0.5</v>
      </c>
      <c r="V2824" s="3">
        <f>Dataset!$T2824*(1-Dataset!$U2824)</f>
        <v>544.38</v>
      </c>
    </row>
    <row r="2825" spans="1:22" x14ac:dyDescent="0.3">
      <c r="A2825" s="32"/>
      <c r="C2825" s="3">
        <v>2820</v>
      </c>
      <c r="D2825" s="3" t="s">
        <v>5999</v>
      </c>
      <c r="E2825" s="34">
        <v>42860</v>
      </c>
      <c r="F2825" s="34">
        <v>42863</v>
      </c>
      <c r="G2825" s="3" t="s">
        <v>184</v>
      </c>
      <c r="H2825" s="3" t="s">
        <v>6000</v>
      </c>
      <c r="I2825" s="3" t="s">
        <v>6001</v>
      </c>
      <c r="J2825" s="3" t="s">
        <v>22</v>
      </c>
      <c r="K2825" s="3" t="s">
        <v>23</v>
      </c>
      <c r="L2825" s="3" t="s">
        <v>3257</v>
      </c>
      <c r="M2825" s="3" t="s">
        <v>39</v>
      </c>
      <c r="N2825" s="3">
        <v>92024</v>
      </c>
      <c r="O2825" s="3" t="s">
        <v>40</v>
      </c>
      <c r="P2825" s="3" t="s">
        <v>5490</v>
      </c>
      <c r="Q2825" s="3" t="s">
        <v>42</v>
      </c>
      <c r="R2825" s="3" t="s">
        <v>71</v>
      </c>
      <c r="S2825" s="3" t="s">
        <v>5491</v>
      </c>
      <c r="T2825" s="3">
        <v>6.72</v>
      </c>
      <c r="U2825" s="35" cm="1">
        <f t="array" ref="U2825">INDEX('Pricing Strategy'!$F$4:$F$71,MATCH(1,(Dataset!$O2825='Pricing Strategy'!$B$4:$B$71)*(Dataset!$Q2825='Pricing Strategy'!$C$4:$C$71)*(Dataset!$R2825='Pricing Strategy'!$D$4:$D$71),))</f>
        <v>0.4</v>
      </c>
      <c r="V2825" s="3">
        <f>Dataset!$T2825*(1-Dataset!$U2825)</f>
        <v>4.032</v>
      </c>
    </row>
    <row r="2826" spans="1:22" x14ac:dyDescent="0.3">
      <c r="A2826" s="32"/>
      <c r="C2826" s="3">
        <v>2821</v>
      </c>
      <c r="D2826" s="3" t="s">
        <v>5999</v>
      </c>
      <c r="E2826" s="34">
        <v>42860</v>
      </c>
      <c r="F2826" s="34">
        <v>42863</v>
      </c>
      <c r="G2826" s="3" t="s">
        <v>184</v>
      </c>
      <c r="H2826" s="3" t="s">
        <v>6000</v>
      </c>
      <c r="I2826" s="3" t="s">
        <v>6001</v>
      </c>
      <c r="J2826" s="3" t="s">
        <v>22</v>
      </c>
      <c r="K2826" s="3" t="s">
        <v>23</v>
      </c>
      <c r="L2826" s="3" t="s">
        <v>3257</v>
      </c>
      <c r="M2826" s="3" t="s">
        <v>39</v>
      </c>
      <c r="N2826" s="3">
        <v>92024</v>
      </c>
      <c r="O2826" s="3" t="s">
        <v>40</v>
      </c>
      <c r="P2826" s="3" t="s">
        <v>882</v>
      </c>
      <c r="Q2826" s="3" t="s">
        <v>28</v>
      </c>
      <c r="R2826" s="3" t="s">
        <v>52</v>
      </c>
      <c r="S2826" s="3" t="s">
        <v>883</v>
      </c>
      <c r="T2826" s="3">
        <v>298.77600000000001</v>
      </c>
      <c r="U2826" s="35" cm="1">
        <f t="array" ref="U2826">INDEX('Pricing Strategy'!$F$4:$F$71,MATCH(1,(Dataset!$O2826='Pricing Strategy'!$B$4:$B$71)*(Dataset!$Q2826='Pricing Strategy'!$C$4:$C$71)*(Dataset!$R2826='Pricing Strategy'!$D$4:$D$71),))</f>
        <v>0.45</v>
      </c>
      <c r="V2826" s="3">
        <f>Dataset!$T2826*(1-Dataset!$U2826)</f>
        <v>164.32680000000002</v>
      </c>
    </row>
    <row r="2827" spans="1:22" x14ac:dyDescent="0.3">
      <c r="A2827" s="32"/>
      <c r="C2827" s="3">
        <v>2822</v>
      </c>
      <c r="D2827" s="3" t="s">
        <v>6002</v>
      </c>
      <c r="E2827" s="34">
        <v>43100</v>
      </c>
      <c r="F2827" s="34">
        <v>43105</v>
      </c>
      <c r="G2827" s="3" t="s">
        <v>46</v>
      </c>
      <c r="H2827" s="3" t="s">
        <v>3152</v>
      </c>
      <c r="I2827" s="3" t="s">
        <v>3153</v>
      </c>
      <c r="J2827" s="3" t="s">
        <v>22</v>
      </c>
      <c r="K2827" s="3" t="s">
        <v>23</v>
      </c>
      <c r="L2827" s="3" t="s">
        <v>1885</v>
      </c>
      <c r="M2827" s="3" t="s">
        <v>39</v>
      </c>
      <c r="N2827" s="3">
        <v>92804</v>
      </c>
      <c r="O2827" s="3" t="s">
        <v>40</v>
      </c>
      <c r="P2827" s="3" t="s">
        <v>860</v>
      </c>
      <c r="Q2827" s="3" t="s">
        <v>67</v>
      </c>
      <c r="R2827" s="3" t="s">
        <v>68</v>
      </c>
      <c r="S2827" s="3" t="s">
        <v>861</v>
      </c>
      <c r="T2827" s="3">
        <v>302.37599999999998</v>
      </c>
      <c r="U2827" s="35" cm="1">
        <f t="array" ref="U2827">INDEX('Pricing Strategy'!$F$4:$F$71,MATCH(1,(Dataset!$O2827='Pricing Strategy'!$B$4:$B$71)*(Dataset!$Q2827='Pricing Strategy'!$C$4:$C$71)*(Dataset!$R2827='Pricing Strategy'!$D$4:$D$71),))</f>
        <v>0.4</v>
      </c>
      <c r="V2827" s="3">
        <f>Dataset!$T2827*(1-Dataset!$U2827)</f>
        <v>181.42559999999997</v>
      </c>
    </row>
    <row r="2828" spans="1:22" x14ac:dyDescent="0.3">
      <c r="A2828" s="32"/>
      <c r="C2828" s="3">
        <v>2823</v>
      </c>
      <c r="D2828" s="3" t="s">
        <v>6003</v>
      </c>
      <c r="E2828" s="34">
        <v>43361</v>
      </c>
      <c r="F2828" s="34">
        <v>43363</v>
      </c>
      <c r="G2828" s="3" t="s">
        <v>184</v>
      </c>
      <c r="H2828" s="3" t="s">
        <v>3541</v>
      </c>
      <c r="I2828" s="3" t="s">
        <v>3542</v>
      </c>
      <c r="J2828" s="3" t="s">
        <v>22</v>
      </c>
      <c r="K2828" s="3" t="s">
        <v>23</v>
      </c>
      <c r="L2828" s="3" t="s">
        <v>1127</v>
      </c>
      <c r="M2828" s="3" t="s">
        <v>100</v>
      </c>
      <c r="N2828" s="3">
        <v>76017</v>
      </c>
      <c r="O2828" s="3" t="s">
        <v>101</v>
      </c>
      <c r="P2828" s="3" t="s">
        <v>1232</v>
      </c>
      <c r="Q2828" s="3" t="s">
        <v>42</v>
      </c>
      <c r="R2828" s="3" t="s">
        <v>64</v>
      </c>
      <c r="S2828" s="3" t="s">
        <v>1233</v>
      </c>
      <c r="T2828" s="3">
        <v>8.9280000000000008</v>
      </c>
      <c r="U2828" s="35" cm="1">
        <f t="array" ref="U2828">INDEX('Pricing Strategy'!$F$4:$F$71,MATCH(1,(Dataset!$O2828='Pricing Strategy'!$B$4:$B$71)*(Dataset!$Q2828='Pricing Strategy'!$C$4:$C$71)*(Dataset!$R2828='Pricing Strategy'!$D$4:$D$71),))</f>
        <v>0.35</v>
      </c>
      <c r="V2828" s="3">
        <f>Dataset!$T2828*(1-Dataset!$U2828)</f>
        <v>5.8032000000000004</v>
      </c>
    </row>
    <row r="2829" spans="1:22" x14ac:dyDescent="0.3">
      <c r="A2829" s="32"/>
      <c r="C2829" s="3">
        <v>2824</v>
      </c>
      <c r="D2829" s="3" t="s">
        <v>6003</v>
      </c>
      <c r="E2829" s="34">
        <v>43361</v>
      </c>
      <c r="F2829" s="34">
        <v>43363</v>
      </c>
      <c r="G2829" s="3" t="s">
        <v>184</v>
      </c>
      <c r="H2829" s="3" t="s">
        <v>3541</v>
      </c>
      <c r="I2829" s="3" t="s">
        <v>3542</v>
      </c>
      <c r="J2829" s="3" t="s">
        <v>22</v>
      </c>
      <c r="K2829" s="3" t="s">
        <v>23</v>
      </c>
      <c r="L2829" s="3" t="s">
        <v>1127</v>
      </c>
      <c r="M2829" s="3" t="s">
        <v>100</v>
      </c>
      <c r="N2829" s="3">
        <v>76017</v>
      </c>
      <c r="O2829" s="3" t="s">
        <v>101</v>
      </c>
      <c r="P2829" s="3" t="s">
        <v>4254</v>
      </c>
      <c r="Q2829" s="3" t="s">
        <v>42</v>
      </c>
      <c r="R2829" s="3" t="s">
        <v>55</v>
      </c>
      <c r="S2829" s="3" t="s">
        <v>4255</v>
      </c>
      <c r="T2829" s="3">
        <v>47.584000000000003</v>
      </c>
      <c r="U2829" s="35" cm="1">
        <f t="array" ref="U2829">INDEX('Pricing Strategy'!$F$4:$F$71,MATCH(1,(Dataset!$O2829='Pricing Strategy'!$B$4:$B$71)*(Dataset!$Q2829='Pricing Strategy'!$C$4:$C$71)*(Dataset!$R2829='Pricing Strategy'!$D$4:$D$71),))</f>
        <v>0.4</v>
      </c>
      <c r="V2829" s="3">
        <f>Dataset!$T2829*(1-Dataset!$U2829)</f>
        <v>28.5504</v>
      </c>
    </row>
    <row r="2830" spans="1:22" x14ac:dyDescent="0.3">
      <c r="A2830" s="32"/>
      <c r="C2830" s="3">
        <v>2825</v>
      </c>
      <c r="D2830" s="3" t="s">
        <v>6004</v>
      </c>
      <c r="E2830" s="34">
        <v>42272</v>
      </c>
      <c r="F2830" s="34">
        <v>42277</v>
      </c>
      <c r="G2830" s="3" t="s">
        <v>46</v>
      </c>
      <c r="H2830" s="3" t="s">
        <v>1667</v>
      </c>
      <c r="I2830" s="3" t="s">
        <v>1668</v>
      </c>
      <c r="J2830" s="3" t="s">
        <v>98</v>
      </c>
      <c r="K2830" s="3" t="s">
        <v>23</v>
      </c>
      <c r="L2830" s="3" t="s">
        <v>180</v>
      </c>
      <c r="M2830" s="3" t="s">
        <v>100</v>
      </c>
      <c r="N2830" s="3">
        <v>77041</v>
      </c>
      <c r="O2830" s="3" t="s">
        <v>101</v>
      </c>
      <c r="P2830" s="3" t="s">
        <v>6005</v>
      </c>
      <c r="Q2830" s="3" t="s">
        <v>42</v>
      </c>
      <c r="R2830" s="3" t="s">
        <v>86</v>
      </c>
      <c r="S2830" s="3" t="s">
        <v>6006</v>
      </c>
      <c r="T2830" s="3">
        <v>33.792000000000002</v>
      </c>
      <c r="U2830" s="35" cm="1">
        <f t="array" ref="U2830">INDEX('Pricing Strategy'!$F$4:$F$71,MATCH(1,(Dataset!$O2830='Pricing Strategy'!$B$4:$B$71)*(Dataset!$Q2830='Pricing Strategy'!$C$4:$C$71)*(Dataset!$R2830='Pricing Strategy'!$D$4:$D$71),))</f>
        <v>0.3</v>
      </c>
      <c r="V2830" s="3">
        <f>Dataset!$T2830*(1-Dataset!$U2830)</f>
        <v>23.654399999999999</v>
      </c>
    </row>
    <row r="2831" spans="1:22" x14ac:dyDescent="0.3">
      <c r="A2831" s="32"/>
      <c r="C2831" s="3">
        <v>2826</v>
      </c>
      <c r="D2831" s="3" t="s">
        <v>6004</v>
      </c>
      <c r="E2831" s="34">
        <v>42272</v>
      </c>
      <c r="F2831" s="34">
        <v>42277</v>
      </c>
      <c r="G2831" s="3" t="s">
        <v>46</v>
      </c>
      <c r="H2831" s="3" t="s">
        <v>1667</v>
      </c>
      <c r="I2831" s="3" t="s">
        <v>1668</v>
      </c>
      <c r="J2831" s="3" t="s">
        <v>98</v>
      </c>
      <c r="K2831" s="3" t="s">
        <v>23</v>
      </c>
      <c r="L2831" s="3" t="s">
        <v>180</v>
      </c>
      <c r="M2831" s="3" t="s">
        <v>100</v>
      </c>
      <c r="N2831" s="3">
        <v>77041</v>
      </c>
      <c r="O2831" s="3" t="s">
        <v>101</v>
      </c>
      <c r="P2831" s="3" t="s">
        <v>2283</v>
      </c>
      <c r="Q2831" s="3" t="s">
        <v>28</v>
      </c>
      <c r="R2831" s="3" t="s">
        <v>29</v>
      </c>
      <c r="S2831" s="3" t="s">
        <v>2284</v>
      </c>
      <c r="T2831" s="3">
        <v>300.53280000000001</v>
      </c>
      <c r="U2831" s="35" cm="1">
        <f t="array" ref="U2831">INDEX('Pricing Strategy'!$F$4:$F$71,MATCH(1,(Dataset!$O2831='Pricing Strategy'!$B$4:$B$71)*(Dataset!$Q2831='Pricing Strategy'!$C$4:$C$71)*(Dataset!$R2831='Pricing Strategy'!$D$4:$D$71),))</f>
        <v>0.4</v>
      </c>
      <c r="V2831" s="3">
        <f>Dataset!$T2831*(1-Dataset!$U2831)</f>
        <v>180.31968000000001</v>
      </c>
    </row>
    <row r="2832" spans="1:22" x14ac:dyDescent="0.3">
      <c r="A2832" s="32"/>
      <c r="C2832" s="3">
        <v>2827</v>
      </c>
      <c r="D2832" s="3" t="s">
        <v>6004</v>
      </c>
      <c r="E2832" s="34">
        <v>42272</v>
      </c>
      <c r="F2832" s="34">
        <v>42277</v>
      </c>
      <c r="G2832" s="3" t="s">
        <v>46</v>
      </c>
      <c r="H2832" s="3" t="s">
        <v>1667</v>
      </c>
      <c r="I2832" s="3" t="s">
        <v>1668</v>
      </c>
      <c r="J2832" s="3" t="s">
        <v>98</v>
      </c>
      <c r="K2832" s="3" t="s">
        <v>23</v>
      </c>
      <c r="L2832" s="3" t="s">
        <v>180</v>
      </c>
      <c r="M2832" s="3" t="s">
        <v>100</v>
      </c>
      <c r="N2832" s="3">
        <v>77041</v>
      </c>
      <c r="O2832" s="3" t="s">
        <v>101</v>
      </c>
      <c r="P2832" s="3" t="s">
        <v>5222</v>
      </c>
      <c r="Q2832" s="3" t="s">
        <v>42</v>
      </c>
      <c r="R2832" s="3" t="s">
        <v>71</v>
      </c>
      <c r="S2832" s="3" t="s">
        <v>5223</v>
      </c>
      <c r="T2832" s="3">
        <v>2.7240000000000002</v>
      </c>
      <c r="U2832" s="35" cm="1">
        <f t="array" ref="U2832">INDEX('Pricing Strategy'!$F$4:$F$71,MATCH(1,(Dataset!$O2832='Pricing Strategy'!$B$4:$B$71)*(Dataset!$Q2832='Pricing Strategy'!$C$4:$C$71)*(Dataset!$R2832='Pricing Strategy'!$D$4:$D$71),))</f>
        <v>0.3</v>
      </c>
      <c r="V2832" s="3">
        <f>Dataset!$T2832*(1-Dataset!$U2832)</f>
        <v>1.9068000000000001</v>
      </c>
    </row>
    <row r="2833" spans="1:22" x14ac:dyDescent="0.3">
      <c r="A2833" s="32"/>
      <c r="C2833" s="3">
        <v>2828</v>
      </c>
      <c r="D2833" s="3" t="s">
        <v>6004</v>
      </c>
      <c r="E2833" s="34">
        <v>42272</v>
      </c>
      <c r="F2833" s="34">
        <v>42277</v>
      </c>
      <c r="G2833" s="3" t="s">
        <v>46</v>
      </c>
      <c r="H2833" s="3" t="s">
        <v>1667</v>
      </c>
      <c r="I2833" s="3" t="s">
        <v>1668</v>
      </c>
      <c r="J2833" s="3" t="s">
        <v>98</v>
      </c>
      <c r="K2833" s="3" t="s">
        <v>23</v>
      </c>
      <c r="L2833" s="3" t="s">
        <v>180</v>
      </c>
      <c r="M2833" s="3" t="s">
        <v>100</v>
      </c>
      <c r="N2833" s="3">
        <v>77041</v>
      </c>
      <c r="O2833" s="3" t="s">
        <v>101</v>
      </c>
      <c r="P2833" s="3" t="s">
        <v>168</v>
      </c>
      <c r="Q2833" s="3" t="s">
        <v>42</v>
      </c>
      <c r="R2833" s="3" t="s">
        <v>169</v>
      </c>
      <c r="S2833" s="3" t="s">
        <v>170</v>
      </c>
      <c r="T2833" s="3">
        <v>3.2639999999999998</v>
      </c>
      <c r="U2833" s="35" cm="1">
        <f t="array" ref="U2833">INDEX('Pricing Strategy'!$F$4:$F$71,MATCH(1,(Dataset!$O2833='Pricing Strategy'!$B$4:$B$71)*(Dataset!$Q2833='Pricing Strategy'!$C$4:$C$71)*(Dataset!$R2833='Pricing Strategy'!$D$4:$D$71),))</f>
        <v>0.3</v>
      </c>
      <c r="V2833" s="3">
        <f>Dataset!$T2833*(1-Dataset!$U2833)</f>
        <v>2.2847999999999997</v>
      </c>
    </row>
    <row r="2834" spans="1:22" x14ac:dyDescent="0.3">
      <c r="A2834" s="32"/>
      <c r="C2834" s="3">
        <v>2829</v>
      </c>
      <c r="D2834" s="3" t="s">
        <v>6007</v>
      </c>
      <c r="E2834" s="34">
        <v>42848</v>
      </c>
      <c r="F2834" s="34">
        <v>42851</v>
      </c>
      <c r="G2834" s="3" t="s">
        <v>184</v>
      </c>
      <c r="H2834" s="3" t="s">
        <v>669</v>
      </c>
      <c r="I2834" s="3" t="s">
        <v>670</v>
      </c>
      <c r="J2834" s="3" t="s">
        <v>22</v>
      </c>
      <c r="K2834" s="3" t="s">
        <v>23</v>
      </c>
      <c r="L2834" s="3" t="s">
        <v>2473</v>
      </c>
      <c r="M2834" s="3" t="s">
        <v>494</v>
      </c>
      <c r="N2834" s="3">
        <v>43130</v>
      </c>
      <c r="O2834" s="3" t="s">
        <v>144</v>
      </c>
      <c r="P2834" s="3" t="s">
        <v>6008</v>
      </c>
      <c r="Q2834" s="3" t="s">
        <v>42</v>
      </c>
      <c r="R2834" s="3" t="s">
        <v>86</v>
      </c>
      <c r="S2834" s="3" t="s">
        <v>6009</v>
      </c>
      <c r="T2834" s="3">
        <v>108.336</v>
      </c>
      <c r="U2834" s="35" cm="1">
        <f t="array" ref="U2834">INDEX('Pricing Strategy'!$F$4:$F$71,MATCH(1,(Dataset!$O2834='Pricing Strategy'!$B$4:$B$71)*(Dataset!$Q2834='Pricing Strategy'!$C$4:$C$71)*(Dataset!$R2834='Pricing Strategy'!$D$4:$D$71),))</f>
        <v>0.4</v>
      </c>
      <c r="V2834" s="3">
        <f>Dataset!$T2834*(1-Dataset!$U2834)</f>
        <v>65.001599999999996</v>
      </c>
    </row>
    <row r="2835" spans="1:22" x14ac:dyDescent="0.3">
      <c r="A2835" s="32"/>
      <c r="C2835" s="3">
        <v>2830</v>
      </c>
      <c r="D2835" s="3" t="s">
        <v>6007</v>
      </c>
      <c r="E2835" s="34">
        <v>42848</v>
      </c>
      <c r="F2835" s="34">
        <v>42851</v>
      </c>
      <c r="G2835" s="3" t="s">
        <v>184</v>
      </c>
      <c r="H2835" s="3" t="s">
        <v>669</v>
      </c>
      <c r="I2835" s="3" t="s">
        <v>670</v>
      </c>
      <c r="J2835" s="3" t="s">
        <v>22</v>
      </c>
      <c r="K2835" s="3" t="s">
        <v>23</v>
      </c>
      <c r="L2835" s="3" t="s">
        <v>2473</v>
      </c>
      <c r="M2835" s="3" t="s">
        <v>494</v>
      </c>
      <c r="N2835" s="3">
        <v>43130</v>
      </c>
      <c r="O2835" s="3" t="s">
        <v>144</v>
      </c>
      <c r="P2835" s="3" t="s">
        <v>54</v>
      </c>
      <c r="Q2835" s="3" t="s">
        <v>42</v>
      </c>
      <c r="R2835" s="3" t="s">
        <v>55</v>
      </c>
      <c r="S2835" s="3" t="s">
        <v>56</v>
      </c>
      <c r="T2835" s="3">
        <v>55.92</v>
      </c>
      <c r="U2835" s="35" cm="1">
        <f t="array" ref="U2835">INDEX('Pricing Strategy'!$F$4:$F$71,MATCH(1,(Dataset!$O2835='Pricing Strategy'!$B$4:$B$71)*(Dataset!$Q2835='Pricing Strategy'!$C$4:$C$71)*(Dataset!$R2835='Pricing Strategy'!$D$4:$D$71),))</f>
        <v>0.5</v>
      </c>
      <c r="V2835" s="3">
        <f>Dataset!$T2835*(1-Dataset!$U2835)</f>
        <v>27.96</v>
      </c>
    </row>
    <row r="2836" spans="1:22" x14ac:dyDescent="0.3">
      <c r="A2836" s="32"/>
      <c r="C2836" s="3">
        <v>2831</v>
      </c>
      <c r="D2836" s="3" t="s">
        <v>6007</v>
      </c>
      <c r="E2836" s="34">
        <v>42848</v>
      </c>
      <c r="F2836" s="34">
        <v>42851</v>
      </c>
      <c r="G2836" s="3" t="s">
        <v>184</v>
      </c>
      <c r="H2836" s="3" t="s">
        <v>669</v>
      </c>
      <c r="I2836" s="3" t="s">
        <v>670</v>
      </c>
      <c r="J2836" s="3" t="s">
        <v>22</v>
      </c>
      <c r="K2836" s="3" t="s">
        <v>23</v>
      </c>
      <c r="L2836" s="3" t="s">
        <v>2473</v>
      </c>
      <c r="M2836" s="3" t="s">
        <v>494</v>
      </c>
      <c r="N2836" s="3">
        <v>43130</v>
      </c>
      <c r="O2836" s="3" t="s">
        <v>144</v>
      </c>
      <c r="P2836" s="3" t="s">
        <v>6010</v>
      </c>
      <c r="Q2836" s="3" t="s">
        <v>42</v>
      </c>
      <c r="R2836" s="3" t="s">
        <v>86</v>
      </c>
      <c r="S2836" s="3" t="s">
        <v>6011</v>
      </c>
      <c r="T2836" s="3">
        <v>78.304000000000002</v>
      </c>
      <c r="U2836" s="35" cm="1">
        <f t="array" ref="U2836">INDEX('Pricing Strategy'!$F$4:$F$71,MATCH(1,(Dataset!$O2836='Pricing Strategy'!$B$4:$B$71)*(Dataset!$Q2836='Pricing Strategy'!$C$4:$C$71)*(Dataset!$R2836='Pricing Strategy'!$D$4:$D$71),))</f>
        <v>0.4</v>
      </c>
      <c r="V2836" s="3">
        <f>Dataset!$T2836*(1-Dataset!$U2836)</f>
        <v>46.982399999999998</v>
      </c>
    </row>
    <row r="2837" spans="1:22" x14ac:dyDescent="0.3">
      <c r="A2837" s="32"/>
      <c r="C2837" s="3">
        <v>2832</v>
      </c>
      <c r="D2837" s="3" t="s">
        <v>6012</v>
      </c>
      <c r="E2837" s="34">
        <v>42309</v>
      </c>
      <c r="F2837" s="34">
        <v>42313</v>
      </c>
      <c r="G2837" s="3" t="s">
        <v>46</v>
      </c>
      <c r="H2837" s="3" t="s">
        <v>3737</v>
      </c>
      <c r="I2837" s="3" t="s">
        <v>3738</v>
      </c>
      <c r="J2837" s="3" t="s">
        <v>22</v>
      </c>
      <c r="K2837" s="3" t="s">
        <v>23</v>
      </c>
      <c r="L2837" s="3" t="s">
        <v>415</v>
      </c>
      <c r="M2837" s="3" t="s">
        <v>416</v>
      </c>
      <c r="N2837" s="3">
        <v>97206</v>
      </c>
      <c r="O2837" s="3" t="s">
        <v>40</v>
      </c>
      <c r="P2837" s="3" t="s">
        <v>6013</v>
      </c>
      <c r="Q2837" s="3" t="s">
        <v>42</v>
      </c>
      <c r="R2837" s="3" t="s">
        <v>55</v>
      </c>
      <c r="S2837" s="3" t="s">
        <v>6014</v>
      </c>
      <c r="T2837" s="3">
        <v>443.92</v>
      </c>
      <c r="U2837" s="35" cm="1">
        <f t="array" ref="U2837">INDEX('Pricing Strategy'!$F$4:$F$71,MATCH(1,(Dataset!$O2837='Pricing Strategy'!$B$4:$B$71)*(Dataset!$Q2837='Pricing Strategy'!$C$4:$C$71)*(Dataset!$R2837='Pricing Strategy'!$D$4:$D$71),))</f>
        <v>0.5</v>
      </c>
      <c r="V2837" s="3">
        <f>Dataset!$T2837*(1-Dataset!$U2837)</f>
        <v>221.96</v>
      </c>
    </row>
    <row r="2838" spans="1:22" x14ac:dyDescent="0.3">
      <c r="A2838" s="32"/>
      <c r="C2838" s="3">
        <v>2833</v>
      </c>
      <c r="D2838" s="3" t="s">
        <v>6012</v>
      </c>
      <c r="E2838" s="34">
        <v>42309</v>
      </c>
      <c r="F2838" s="34">
        <v>42313</v>
      </c>
      <c r="G2838" s="3" t="s">
        <v>46</v>
      </c>
      <c r="H2838" s="3" t="s">
        <v>3737</v>
      </c>
      <c r="I2838" s="3" t="s">
        <v>3738</v>
      </c>
      <c r="J2838" s="3" t="s">
        <v>22</v>
      </c>
      <c r="K2838" s="3" t="s">
        <v>23</v>
      </c>
      <c r="L2838" s="3" t="s">
        <v>415</v>
      </c>
      <c r="M2838" s="3" t="s">
        <v>416</v>
      </c>
      <c r="N2838" s="3">
        <v>97206</v>
      </c>
      <c r="O2838" s="3" t="s">
        <v>40</v>
      </c>
      <c r="P2838" s="3" t="s">
        <v>5870</v>
      </c>
      <c r="Q2838" s="3" t="s">
        <v>67</v>
      </c>
      <c r="R2838" s="3" t="s">
        <v>68</v>
      </c>
      <c r="S2838" s="3" t="s">
        <v>5871</v>
      </c>
      <c r="T2838" s="3">
        <v>155.976</v>
      </c>
      <c r="U2838" s="35" cm="1">
        <f t="array" ref="U2838">INDEX('Pricing Strategy'!$F$4:$F$71,MATCH(1,(Dataset!$O2838='Pricing Strategy'!$B$4:$B$71)*(Dataset!$Q2838='Pricing Strategy'!$C$4:$C$71)*(Dataset!$R2838='Pricing Strategy'!$D$4:$D$71),))</f>
        <v>0.4</v>
      </c>
      <c r="V2838" s="3">
        <f>Dataset!$T2838*(1-Dataset!$U2838)</f>
        <v>93.585599999999999</v>
      </c>
    </row>
    <row r="2839" spans="1:22" x14ac:dyDescent="0.3">
      <c r="A2839" s="32"/>
      <c r="C2839" s="3">
        <v>2834</v>
      </c>
      <c r="D2839" s="3" t="s">
        <v>6015</v>
      </c>
      <c r="E2839" s="34">
        <v>43126</v>
      </c>
      <c r="F2839" s="34">
        <v>43131</v>
      </c>
      <c r="G2839" s="3" t="s">
        <v>19</v>
      </c>
      <c r="H2839" s="3" t="s">
        <v>6016</v>
      </c>
      <c r="I2839" s="3" t="s">
        <v>6017</v>
      </c>
      <c r="J2839" s="3" t="s">
        <v>37</v>
      </c>
      <c r="K2839" s="3" t="s">
        <v>23</v>
      </c>
      <c r="L2839" s="3" t="s">
        <v>5897</v>
      </c>
      <c r="M2839" s="3" t="s">
        <v>354</v>
      </c>
      <c r="N2839" s="3">
        <v>35244</v>
      </c>
      <c r="O2839" s="3" t="s">
        <v>26</v>
      </c>
      <c r="P2839" s="3" t="s">
        <v>637</v>
      </c>
      <c r="Q2839" s="3" t="s">
        <v>42</v>
      </c>
      <c r="R2839" s="3" t="s">
        <v>64</v>
      </c>
      <c r="S2839" s="3" t="s">
        <v>638</v>
      </c>
      <c r="T2839" s="3">
        <v>15.47</v>
      </c>
      <c r="U2839" s="35" cm="1">
        <f t="array" ref="U2839">INDEX('Pricing Strategy'!$F$4:$F$71,MATCH(1,(Dataset!$O2839='Pricing Strategy'!$B$4:$B$71)*(Dataset!$Q2839='Pricing Strategy'!$C$4:$C$71)*(Dataset!$R2839='Pricing Strategy'!$D$4:$D$71),))</f>
        <v>0.3</v>
      </c>
      <c r="V2839" s="3">
        <f>Dataset!$T2839*(1-Dataset!$U2839)</f>
        <v>10.829000000000001</v>
      </c>
    </row>
    <row r="2840" spans="1:22" x14ac:dyDescent="0.3">
      <c r="A2840" s="32"/>
      <c r="C2840" s="3">
        <v>2835</v>
      </c>
      <c r="D2840" s="3" t="s">
        <v>6015</v>
      </c>
      <c r="E2840" s="34">
        <v>43126</v>
      </c>
      <c r="F2840" s="34">
        <v>43131</v>
      </c>
      <c r="G2840" s="3" t="s">
        <v>19</v>
      </c>
      <c r="H2840" s="3" t="s">
        <v>6016</v>
      </c>
      <c r="I2840" s="3" t="s">
        <v>6017</v>
      </c>
      <c r="J2840" s="3" t="s">
        <v>37</v>
      </c>
      <c r="K2840" s="3" t="s">
        <v>23</v>
      </c>
      <c r="L2840" s="3" t="s">
        <v>5897</v>
      </c>
      <c r="M2840" s="3" t="s">
        <v>354</v>
      </c>
      <c r="N2840" s="3">
        <v>35244</v>
      </c>
      <c r="O2840" s="3" t="s">
        <v>26</v>
      </c>
      <c r="P2840" s="3" t="s">
        <v>746</v>
      </c>
      <c r="Q2840" s="3" t="s">
        <v>42</v>
      </c>
      <c r="R2840" s="3" t="s">
        <v>71</v>
      </c>
      <c r="S2840" s="3" t="s">
        <v>747</v>
      </c>
      <c r="T2840" s="3">
        <v>7.16</v>
      </c>
      <c r="U2840" s="35" cm="1">
        <f t="array" ref="U2840">INDEX('Pricing Strategy'!$F$4:$F$71,MATCH(1,(Dataset!$O2840='Pricing Strategy'!$B$4:$B$71)*(Dataset!$Q2840='Pricing Strategy'!$C$4:$C$71)*(Dataset!$R2840='Pricing Strategy'!$D$4:$D$71),))</f>
        <v>0.25</v>
      </c>
      <c r="V2840" s="3">
        <f>Dataset!$T2840*(1-Dataset!$U2840)</f>
        <v>5.37</v>
      </c>
    </row>
    <row r="2841" spans="1:22" x14ac:dyDescent="0.3">
      <c r="A2841" s="32"/>
      <c r="C2841" s="3">
        <v>2836</v>
      </c>
      <c r="D2841" s="3" t="s">
        <v>6018</v>
      </c>
      <c r="E2841" s="34">
        <v>43415</v>
      </c>
      <c r="F2841" s="34">
        <v>43420</v>
      </c>
      <c r="G2841" s="3" t="s">
        <v>46</v>
      </c>
      <c r="H2841" s="3" t="s">
        <v>2629</v>
      </c>
      <c r="I2841" s="3" t="s">
        <v>2630</v>
      </c>
      <c r="J2841" s="3" t="s">
        <v>22</v>
      </c>
      <c r="K2841" s="3" t="s">
        <v>23</v>
      </c>
      <c r="L2841" s="3" t="s">
        <v>38</v>
      </c>
      <c r="M2841" s="3" t="s">
        <v>39</v>
      </c>
      <c r="N2841" s="3">
        <v>90036</v>
      </c>
      <c r="O2841" s="3" t="s">
        <v>40</v>
      </c>
      <c r="P2841" s="3" t="s">
        <v>3625</v>
      </c>
      <c r="Q2841" s="3" t="s">
        <v>42</v>
      </c>
      <c r="R2841" s="3" t="s">
        <v>74</v>
      </c>
      <c r="S2841" s="3" t="s">
        <v>3626</v>
      </c>
      <c r="T2841" s="3">
        <v>10.89</v>
      </c>
      <c r="U2841" s="35" cm="1">
        <f t="array" ref="U2841">INDEX('Pricing Strategy'!$F$4:$F$71,MATCH(1,(Dataset!$O2841='Pricing Strategy'!$B$4:$B$71)*(Dataset!$Q2841='Pricing Strategy'!$C$4:$C$71)*(Dataset!$R2841='Pricing Strategy'!$D$4:$D$71),))</f>
        <v>0.4</v>
      </c>
      <c r="V2841" s="3">
        <f>Dataset!$T2841*(1-Dataset!$U2841)</f>
        <v>6.5339999999999998</v>
      </c>
    </row>
    <row r="2842" spans="1:22" x14ac:dyDescent="0.3">
      <c r="A2842" s="32"/>
      <c r="C2842" s="3">
        <v>2837</v>
      </c>
      <c r="D2842" s="3" t="s">
        <v>6018</v>
      </c>
      <c r="E2842" s="34">
        <v>43415</v>
      </c>
      <c r="F2842" s="34">
        <v>43420</v>
      </c>
      <c r="G2842" s="3" t="s">
        <v>46</v>
      </c>
      <c r="H2842" s="3" t="s">
        <v>2629</v>
      </c>
      <c r="I2842" s="3" t="s">
        <v>2630</v>
      </c>
      <c r="J2842" s="3" t="s">
        <v>22</v>
      </c>
      <c r="K2842" s="3" t="s">
        <v>23</v>
      </c>
      <c r="L2842" s="3" t="s">
        <v>38</v>
      </c>
      <c r="M2842" s="3" t="s">
        <v>39</v>
      </c>
      <c r="N2842" s="3">
        <v>90036</v>
      </c>
      <c r="O2842" s="3" t="s">
        <v>40</v>
      </c>
      <c r="P2842" s="3" t="s">
        <v>6019</v>
      </c>
      <c r="Q2842" s="3" t="s">
        <v>42</v>
      </c>
      <c r="R2842" s="3" t="s">
        <v>86</v>
      </c>
      <c r="S2842" s="3" t="s">
        <v>6020</v>
      </c>
      <c r="T2842" s="3">
        <v>19.440000000000001</v>
      </c>
      <c r="U2842" s="35" cm="1">
        <f t="array" ref="U2842">INDEX('Pricing Strategy'!$F$4:$F$71,MATCH(1,(Dataset!$O2842='Pricing Strategy'!$B$4:$B$71)*(Dataset!$Q2842='Pricing Strategy'!$C$4:$C$71)*(Dataset!$R2842='Pricing Strategy'!$D$4:$D$71),))</f>
        <v>0.4</v>
      </c>
      <c r="V2842" s="3">
        <f>Dataset!$T2842*(1-Dataset!$U2842)</f>
        <v>11.664</v>
      </c>
    </row>
    <row r="2843" spans="1:22" x14ac:dyDescent="0.3">
      <c r="A2843" s="32"/>
      <c r="C2843" s="3">
        <v>2838</v>
      </c>
      <c r="D2843" s="3" t="s">
        <v>6018</v>
      </c>
      <c r="E2843" s="34">
        <v>43415</v>
      </c>
      <c r="F2843" s="34">
        <v>43420</v>
      </c>
      <c r="G2843" s="3" t="s">
        <v>46</v>
      </c>
      <c r="H2843" s="3" t="s">
        <v>2629</v>
      </c>
      <c r="I2843" s="3" t="s">
        <v>2630</v>
      </c>
      <c r="J2843" s="3" t="s">
        <v>22</v>
      </c>
      <c r="K2843" s="3" t="s">
        <v>23</v>
      </c>
      <c r="L2843" s="3" t="s">
        <v>38</v>
      </c>
      <c r="M2843" s="3" t="s">
        <v>39</v>
      </c>
      <c r="N2843" s="3">
        <v>90036</v>
      </c>
      <c r="O2843" s="3" t="s">
        <v>40</v>
      </c>
      <c r="P2843" s="3" t="s">
        <v>3923</v>
      </c>
      <c r="Q2843" s="3" t="s">
        <v>42</v>
      </c>
      <c r="R2843" s="3" t="s">
        <v>71</v>
      </c>
      <c r="S2843" s="3" t="s">
        <v>3924</v>
      </c>
      <c r="T2843" s="3">
        <v>121.6</v>
      </c>
      <c r="U2843" s="35" cm="1">
        <f t="array" ref="U2843">INDEX('Pricing Strategy'!$F$4:$F$71,MATCH(1,(Dataset!$O2843='Pricing Strategy'!$B$4:$B$71)*(Dataset!$Q2843='Pricing Strategy'!$C$4:$C$71)*(Dataset!$R2843='Pricing Strategy'!$D$4:$D$71),))</f>
        <v>0.4</v>
      </c>
      <c r="V2843" s="3">
        <f>Dataset!$T2843*(1-Dataset!$U2843)</f>
        <v>72.959999999999994</v>
      </c>
    </row>
    <row r="2844" spans="1:22" x14ac:dyDescent="0.3">
      <c r="A2844" s="32"/>
      <c r="C2844" s="3">
        <v>2839</v>
      </c>
      <c r="D2844" s="3" t="s">
        <v>6021</v>
      </c>
      <c r="E2844" s="34">
        <v>42895</v>
      </c>
      <c r="F2844" s="34">
        <v>42898</v>
      </c>
      <c r="G2844" s="3" t="s">
        <v>184</v>
      </c>
      <c r="H2844" s="3" t="s">
        <v>5810</v>
      </c>
      <c r="I2844" s="3" t="s">
        <v>5811</v>
      </c>
      <c r="J2844" s="3" t="s">
        <v>22</v>
      </c>
      <c r="K2844" s="3" t="s">
        <v>23</v>
      </c>
      <c r="L2844" s="3" t="s">
        <v>5652</v>
      </c>
      <c r="M2844" s="3" t="s">
        <v>50</v>
      </c>
      <c r="N2844" s="3">
        <v>32303</v>
      </c>
      <c r="O2844" s="3" t="s">
        <v>26</v>
      </c>
      <c r="P2844" s="3" t="s">
        <v>3711</v>
      </c>
      <c r="Q2844" s="3" t="s">
        <v>67</v>
      </c>
      <c r="R2844" s="3" t="s">
        <v>680</v>
      </c>
      <c r="S2844" s="3" t="s">
        <v>3712</v>
      </c>
      <c r="T2844" s="3">
        <v>695.7</v>
      </c>
      <c r="U2844" s="35" cm="1">
        <f t="array" ref="U2844">INDEX('Pricing Strategy'!$F$4:$F$71,MATCH(1,(Dataset!$O2844='Pricing Strategy'!$B$4:$B$71)*(Dataset!$Q2844='Pricing Strategy'!$C$4:$C$71)*(Dataset!$R2844='Pricing Strategy'!$D$4:$D$71),))</f>
        <v>0.3</v>
      </c>
      <c r="V2844" s="3">
        <f>Dataset!$T2844*(1-Dataset!$U2844)</f>
        <v>486.99</v>
      </c>
    </row>
    <row r="2845" spans="1:22" x14ac:dyDescent="0.3">
      <c r="A2845" s="32"/>
      <c r="C2845" s="3">
        <v>2840</v>
      </c>
      <c r="D2845" s="3" t="s">
        <v>6022</v>
      </c>
      <c r="E2845" s="34">
        <v>42616</v>
      </c>
      <c r="F2845" s="34">
        <v>42621</v>
      </c>
      <c r="G2845" s="3" t="s">
        <v>19</v>
      </c>
      <c r="H2845" s="3" t="s">
        <v>702</v>
      </c>
      <c r="I2845" s="3" t="s">
        <v>703</v>
      </c>
      <c r="J2845" s="3" t="s">
        <v>37</v>
      </c>
      <c r="K2845" s="3" t="s">
        <v>23</v>
      </c>
      <c r="L2845" s="3" t="s">
        <v>262</v>
      </c>
      <c r="M2845" s="3" t="s">
        <v>263</v>
      </c>
      <c r="N2845" s="3">
        <v>10009</v>
      </c>
      <c r="O2845" s="3" t="s">
        <v>144</v>
      </c>
      <c r="P2845" s="3" t="s">
        <v>3035</v>
      </c>
      <c r="Q2845" s="3" t="s">
        <v>42</v>
      </c>
      <c r="R2845" s="3" t="s">
        <v>55</v>
      </c>
      <c r="S2845" s="3" t="s">
        <v>3036</v>
      </c>
      <c r="T2845" s="3">
        <v>120.33</v>
      </c>
      <c r="U2845" s="35" cm="1">
        <f t="array" ref="U2845">INDEX('Pricing Strategy'!$F$4:$F$71,MATCH(1,(Dataset!$O2845='Pricing Strategy'!$B$4:$B$71)*(Dataset!$Q2845='Pricing Strategy'!$C$4:$C$71)*(Dataset!$R2845='Pricing Strategy'!$D$4:$D$71),))</f>
        <v>0.5</v>
      </c>
      <c r="V2845" s="3">
        <f>Dataset!$T2845*(1-Dataset!$U2845)</f>
        <v>60.164999999999999</v>
      </c>
    </row>
    <row r="2846" spans="1:22" x14ac:dyDescent="0.3">
      <c r="A2846" s="32"/>
      <c r="C2846" s="3">
        <v>2841</v>
      </c>
      <c r="D2846" s="3" t="s">
        <v>6023</v>
      </c>
      <c r="E2846" s="34">
        <v>42077</v>
      </c>
      <c r="F2846" s="34">
        <v>42082</v>
      </c>
      <c r="G2846" s="3" t="s">
        <v>46</v>
      </c>
      <c r="H2846" s="3" t="s">
        <v>2312</v>
      </c>
      <c r="I2846" s="3" t="s">
        <v>2313</v>
      </c>
      <c r="J2846" s="3" t="s">
        <v>98</v>
      </c>
      <c r="K2846" s="3" t="s">
        <v>23</v>
      </c>
      <c r="L2846" s="3" t="s">
        <v>4880</v>
      </c>
      <c r="M2846" s="3" t="s">
        <v>315</v>
      </c>
      <c r="N2846" s="3">
        <v>23320</v>
      </c>
      <c r="O2846" s="3" t="s">
        <v>26</v>
      </c>
      <c r="P2846" s="3" t="s">
        <v>1795</v>
      </c>
      <c r="Q2846" s="3" t="s">
        <v>28</v>
      </c>
      <c r="R2846" s="3" t="s">
        <v>32</v>
      </c>
      <c r="S2846" s="3" t="s">
        <v>1796</v>
      </c>
      <c r="T2846" s="3">
        <v>1139.92</v>
      </c>
      <c r="U2846" s="35" cm="1">
        <f t="array" ref="U2846">INDEX('Pricing Strategy'!$F$4:$F$71,MATCH(1,(Dataset!$O2846='Pricing Strategy'!$B$4:$B$71)*(Dataset!$Q2846='Pricing Strategy'!$C$4:$C$71)*(Dataset!$R2846='Pricing Strategy'!$D$4:$D$71),))</f>
        <v>0.3</v>
      </c>
      <c r="V2846" s="3">
        <f>Dataset!$T2846*(1-Dataset!$U2846)</f>
        <v>797.94399999999996</v>
      </c>
    </row>
    <row r="2847" spans="1:22" x14ac:dyDescent="0.3">
      <c r="A2847" s="32"/>
      <c r="C2847" s="3">
        <v>2842</v>
      </c>
      <c r="D2847" s="3" t="s">
        <v>6024</v>
      </c>
      <c r="E2847" s="34">
        <v>43343</v>
      </c>
      <c r="F2847" s="34">
        <v>43347</v>
      </c>
      <c r="G2847" s="3" t="s">
        <v>19</v>
      </c>
      <c r="H2847" s="3" t="s">
        <v>1817</v>
      </c>
      <c r="I2847" s="3" t="s">
        <v>1818</v>
      </c>
      <c r="J2847" s="3" t="s">
        <v>22</v>
      </c>
      <c r="K2847" s="3" t="s">
        <v>23</v>
      </c>
      <c r="L2847" s="3" t="s">
        <v>1708</v>
      </c>
      <c r="M2847" s="3" t="s">
        <v>84</v>
      </c>
      <c r="N2847" s="3">
        <v>28314</v>
      </c>
      <c r="O2847" s="3" t="s">
        <v>26</v>
      </c>
      <c r="P2847" s="3" t="s">
        <v>3280</v>
      </c>
      <c r="Q2847" s="3" t="s">
        <v>42</v>
      </c>
      <c r="R2847" s="3" t="s">
        <v>86</v>
      </c>
      <c r="S2847" s="3" t="s">
        <v>3281</v>
      </c>
      <c r="T2847" s="3">
        <v>229.54400000000001</v>
      </c>
      <c r="U2847" s="35" cm="1">
        <f t="array" ref="U2847">INDEX('Pricing Strategy'!$F$4:$F$71,MATCH(1,(Dataset!$O2847='Pricing Strategy'!$B$4:$B$71)*(Dataset!$Q2847='Pricing Strategy'!$C$4:$C$71)*(Dataset!$R2847='Pricing Strategy'!$D$4:$D$71),))</f>
        <v>0.25</v>
      </c>
      <c r="V2847" s="3">
        <f>Dataset!$T2847*(1-Dataset!$U2847)</f>
        <v>172.15800000000002</v>
      </c>
    </row>
    <row r="2848" spans="1:22" x14ac:dyDescent="0.3">
      <c r="A2848" s="32"/>
      <c r="C2848" s="3">
        <v>2843</v>
      </c>
      <c r="D2848" s="3" t="s">
        <v>6025</v>
      </c>
      <c r="E2848" s="34">
        <v>43182</v>
      </c>
      <c r="F2848" s="34">
        <v>43186</v>
      </c>
      <c r="G2848" s="3" t="s">
        <v>46</v>
      </c>
      <c r="H2848" s="3" t="s">
        <v>6026</v>
      </c>
      <c r="I2848" s="3" t="s">
        <v>6027</v>
      </c>
      <c r="J2848" s="3" t="s">
        <v>22</v>
      </c>
      <c r="K2848" s="3" t="s">
        <v>23</v>
      </c>
      <c r="L2848" s="3" t="s">
        <v>1683</v>
      </c>
      <c r="M2848" s="3" t="s">
        <v>100</v>
      </c>
      <c r="N2848" s="3">
        <v>77340</v>
      </c>
      <c r="O2848" s="3" t="s">
        <v>101</v>
      </c>
      <c r="P2848" s="3" t="s">
        <v>1691</v>
      </c>
      <c r="Q2848" s="3" t="s">
        <v>42</v>
      </c>
      <c r="R2848" s="3" t="s">
        <v>55</v>
      </c>
      <c r="S2848" s="3" t="s">
        <v>1692</v>
      </c>
      <c r="T2848" s="3">
        <v>143.72800000000001</v>
      </c>
      <c r="U2848" s="35" cm="1">
        <f t="array" ref="U2848">INDEX('Pricing Strategy'!$F$4:$F$71,MATCH(1,(Dataset!$O2848='Pricing Strategy'!$B$4:$B$71)*(Dataset!$Q2848='Pricing Strategy'!$C$4:$C$71)*(Dataset!$R2848='Pricing Strategy'!$D$4:$D$71),))</f>
        <v>0.4</v>
      </c>
      <c r="V2848" s="3">
        <f>Dataset!$T2848*(1-Dataset!$U2848)</f>
        <v>86.236800000000002</v>
      </c>
    </row>
    <row r="2849" spans="1:22" x14ac:dyDescent="0.3">
      <c r="A2849" s="32"/>
      <c r="C2849" s="3">
        <v>2844</v>
      </c>
      <c r="D2849" s="3" t="s">
        <v>6028</v>
      </c>
      <c r="E2849" s="34">
        <v>43238</v>
      </c>
      <c r="F2849" s="34">
        <v>43242</v>
      </c>
      <c r="G2849" s="3" t="s">
        <v>46</v>
      </c>
      <c r="H2849" s="3" t="s">
        <v>58</v>
      </c>
      <c r="I2849" s="3" t="s">
        <v>59</v>
      </c>
      <c r="J2849" s="3" t="s">
        <v>22</v>
      </c>
      <c r="K2849" s="3" t="s">
        <v>23</v>
      </c>
      <c r="L2849" s="3" t="s">
        <v>142</v>
      </c>
      <c r="M2849" s="3" t="s">
        <v>143</v>
      </c>
      <c r="N2849" s="3">
        <v>19140</v>
      </c>
      <c r="O2849" s="3" t="s">
        <v>144</v>
      </c>
      <c r="P2849" s="3" t="s">
        <v>5668</v>
      </c>
      <c r="Q2849" s="3" t="s">
        <v>67</v>
      </c>
      <c r="R2849" s="3" t="s">
        <v>157</v>
      </c>
      <c r="S2849" s="3" t="s">
        <v>5669</v>
      </c>
      <c r="T2849" s="3">
        <v>36.048000000000002</v>
      </c>
      <c r="U2849" s="35" cm="1">
        <f t="array" ref="U2849">INDEX('Pricing Strategy'!$F$4:$F$71,MATCH(1,(Dataset!$O2849='Pricing Strategy'!$B$4:$B$71)*(Dataset!$Q2849='Pricing Strategy'!$C$4:$C$71)*(Dataset!$R2849='Pricing Strategy'!$D$4:$D$71),))</f>
        <v>0.45</v>
      </c>
      <c r="V2849" s="3">
        <f>Dataset!$T2849*(1-Dataset!$U2849)</f>
        <v>19.826400000000003</v>
      </c>
    </row>
    <row r="2850" spans="1:22" x14ac:dyDescent="0.3">
      <c r="A2850" s="32"/>
      <c r="C2850" s="3">
        <v>2845</v>
      </c>
      <c r="D2850" s="3" t="s">
        <v>6029</v>
      </c>
      <c r="E2850" s="34">
        <v>43096</v>
      </c>
      <c r="F2850" s="34">
        <v>43100</v>
      </c>
      <c r="G2850" s="3" t="s">
        <v>46</v>
      </c>
      <c r="H2850" s="3" t="s">
        <v>3462</v>
      </c>
      <c r="I2850" s="3" t="s">
        <v>3463</v>
      </c>
      <c r="J2850" s="3" t="s">
        <v>37</v>
      </c>
      <c r="K2850" s="3" t="s">
        <v>23</v>
      </c>
      <c r="L2850" s="3" t="s">
        <v>5679</v>
      </c>
      <c r="M2850" s="3" t="s">
        <v>207</v>
      </c>
      <c r="N2850" s="3">
        <v>60098</v>
      </c>
      <c r="O2850" s="3" t="s">
        <v>101</v>
      </c>
      <c r="P2850" s="3" t="s">
        <v>2062</v>
      </c>
      <c r="Q2850" s="3" t="s">
        <v>28</v>
      </c>
      <c r="R2850" s="3" t="s">
        <v>32</v>
      </c>
      <c r="S2850" s="3" t="s">
        <v>2063</v>
      </c>
      <c r="T2850" s="3">
        <v>845.48800000000006</v>
      </c>
      <c r="U2850" s="35" cm="1">
        <f t="array" ref="U2850">INDEX('Pricing Strategy'!$F$4:$F$71,MATCH(1,(Dataset!$O2850='Pricing Strategy'!$B$4:$B$71)*(Dataset!$Q2850='Pricing Strategy'!$C$4:$C$71)*(Dataset!$R2850='Pricing Strategy'!$D$4:$D$71),))</f>
        <v>0.35</v>
      </c>
      <c r="V2850" s="3">
        <f>Dataset!$T2850*(1-Dataset!$U2850)</f>
        <v>549.56720000000007</v>
      </c>
    </row>
    <row r="2851" spans="1:22" x14ac:dyDescent="0.3">
      <c r="A2851" s="32"/>
      <c r="C2851" s="3">
        <v>2846</v>
      </c>
      <c r="D2851" s="3" t="s">
        <v>6030</v>
      </c>
      <c r="E2851" s="34">
        <v>43421</v>
      </c>
      <c r="F2851" s="34">
        <v>43424</v>
      </c>
      <c r="G2851" s="3" t="s">
        <v>184</v>
      </c>
      <c r="H2851" s="3" t="s">
        <v>1657</v>
      </c>
      <c r="I2851" s="3" t="s">
        <v>1658</v>
      </c>
      <c r="J2851" s="3" t="s">
        <v>22</v>
      </c>
      <c r="K2851" s="3" t="s">
        <v>23</v>
      </c>
      <c r="L2851" s="3" t="s">
        <v>4102</v>
      </c>
      <c r="M2851" s="3" t="s">
        <v>1245</v>
      </c>
      <c r="N2851" s="3">
        <v>2149</v>
      </c>
      <c r="O2851" s="3" t="s">
        <v>144</v>
      </c>
      <c r="P2851" s="3" t="s">
        <v>874</v>
      </c>
      <c r="Q2851" s="3" t="s">
        <v>42</v>
      </c>
      <c r="R2851" s="3" t="s">
        <v>64</v>
      </c>
      <c r="S2851" s="3" t="s">
        <v>875</v>
      </c>
      <c r="T2851" s="3">
        <v>50.94</v>
      </c>
      <c r="U2851" s="35" cm="1">
        <f t="array" ref="U2851">INDEX('Pricing Strategy'!$F$4:$F$71,MATCH(1,(Dataset!$O2851='Pricing Strategy'!$B$4:$B$71)*(Dataset!$Q2851='Pricing Strategy'!$C$4:$C$71)*(Dataset!$R2851='Pricing Strategy'!$D$4:$D$71),))</f>
        <v>0.45</v>
      </c>
      <c r="V2851" s="3">
        <f>Dataset!$T2851*(1-Dataset!$U2851)</f>
        <v>28.016999999999999</v>
      </c>
    </row>
    <row r="2852" spans="1:22" x14ac:dyDescent="0.3">
      <c r="A2852" s="32"/>
      <c r="C2852" s="3">
        <v>2847</v>
      </c>
      <c r="D2852" s="3" t="s">
        <v>6031</v>
      </c>
      <c r="E2852" s="34">
        <v>43353</v>
      </c>
      <c r="F2852" s="34">
        <v>43358</v>
      </c>
      <c r="G2852" s="3" t="s">
        <v>46</v>
      </c>
      <c r="H2852" s="3" t="s">
        <v>3160</v>
      </c>
      <c r="I2852" s="3" t="s">
        <v>3161</v>
      </c>
      <c r="J2852" s="3" t="s">
        <v>98</v>
      </c>
      <c r="K2852" s="3" t="s">
        <v>23</v>
      </c>
      <c r="L2852" s="3" t="s">
        <v>299</v>
      </c>
      <c r="M2852" s="3" t="s">
        <v>207</v>
      </c>
      <c r="N2852" s="3">
        <v>60653</v>
      </c>
      <c r="O2852" s="3" t="s">
        <v>101</v>
      </c>
      <c r="P2852" s="3" t="s">
        <v>1744</v>
      </c>
      <c r="Q2852" s="3" t="s">
        <v>42</v>
      </c>
      <c r="R2852" s="3" t="s">
        <v>71</v>
      </c>
      <c r="S2852" s="3" t="s">
        <v>1745</v>
      </c>
      <c r="T2852" s="3">
        <v>762.59400000000005</v>
      </c>
      <c r="U2852" s="35" cm="1">
        <f t="array" ref="U2852">INDEX('Pricing Strategy'!$F$4:$F$71,MATCH(1,(Dataset!$O2852='Pricing Strategy'!$B$4:$B$71)*(Dataset!$Q2852='Pricing Strategy'!$C$4:$C$71)*(Dataset!$R2852='Pricing Strategy'!$D$4:$D$71),))</f>
        <v>0.3</v>
      </c>
      <c r="V2852" s="3">
        <f>Dataset!$T2852*(1-Dataset!$U2852)</f>
        <v>533.81579999999997</v>
      </c>
    </row>
    <row r="2853" spans="1:22" x14ac:dyDescent="0.3">
      <c r="A2853" s="32"/>
      <c r="C2853" s="3">
        <v>2848</v>
      </c>
      <c r="D2853" s="3" t="s">
        <v>6032</v>
      </c>
      <c r="E2853" s="34">
        <v>43198</v>
      </c>
      <c r="F2853" s="34">
        <v>43205</v>
      </c>
      <c r="G2853" s="3" t="s">
        <v>46</v>
      </c>
      <c r="H2853" s="3" t="s">
        <v>6033</v>
      </c>
      <c r="I2853" s="3" t="s">
        <v>6034</v>
      </c>
      <c r="J2853" s="3" t="s">
        <v>37</v>
      </c>
      <c r="K2853" s="3" t="s">
        <v>23</v>
      </c>
      <c r="L2853" s="3" t="s">
        <v>3266</v>
      </c>
      <c r="M2853" s="3" t="s">
        <v>1272</v>
      </c>
      <c r="N2853" s="3">
        <v>30076</v>
      </c>
      <c r="O2853" s="3" t="s">
        <v>26</v>
      </c>
      <c r="P2853" s="3" t="s">
        <v>6035</v>
      </c>
      <c r="Q2853" s="3" t="s">
        <v>28</v>
      </c>
      <c r="R2853" s="3" t="s">
        <v>61</v>
      </c>
      <c r="S2853" s="3" t="s">
        <v>6036</v>
      </c>
      <c r="T2853" s="3">
        <v>56.28</v>
      </c>
      <c r="U2853" s="35" cm="1">
        <f t="array" ref="U2853">INDEX('Pricing Strategy'!$F$4:$F$71,MATCH(1,(Dataset!$O2853='Pricing Strategy'!$B$4:$B$71)*(Dataset!$Q2853='Pricing Strategy'!$C$4:$C$71)*(Dataset!$R2853='Pricing Strategy'!$D$4:$D$71),))</f>
        <v>0.25</v>
      </c>
      <c r="V2853" s="3">
        <f>Dataset!$T2853*(1-Dataset!$U2853)</f>
        <v>42.21</v>
      </c>
    </row>
    <row r="2854" spans="1:22" x14ac:dyDescent="0.3">
      <c r="A2854" s="32"/>
      <c r="C2854" s="3">
        <v>2849</v>
      </c>
      <c r="D2854" s="3" t="s">
        <v>6032</v>
      </c>
      <c r="E2854" s="34">
        <v>43198</v>
      </c>
      <c r="F2854" s="34">
        <v>43205</v>
      </c>
      <c r="G2854" s="3" t="s">
        <v>46</v>
      </c>
      <c r="H2854" s="3" t="s">
        <v>6033</v>
      </c>
      <c r="I2854" s="3" t="s">
        <v>6034</v>
      </c>
      <c r="J2854" s="3" t="s">
        <v>37</v>
      </c>
      <c r="K2854" s="3" t="s">
        <v>23</v>
      </c>
      <c r="L2854" s="3" t="s">
        <v>3266</v>
      </c>
      <c r="M2854" s="3" t="s">
        <v>1272</v>
      </c>
      <c r="N2854" s="3">
        <v>30076</v>
      </c>
      <c r="O2854" s="3" t="s">
        <v>26</v>
      </c>
      <c r="P2854" s="3" t="s">
        <v>4724</v>
      </c>
      <c r="Q2854" s="3" t="s">
        <v>42</v>
      </c>
      <c r="R2854" s="3" t="s">
        <v>71</v>
      </c>
      <c r="S2854" s="3" t="s">
        <v>4725</v>
      </c>
      <c r="T2854" s="3">
        <v>2690.97</v>
      </c>
      <c r="U2854" s="35" cm="1">
        <f t="array" ref="U2854">INDEX('Pricing Strategy'!$F$4:$F$71,MATCH(1,(Dataset!$O2854='Pricing Strategy'!$B$4:$B$71)*(Dataset!$Q2854='Pricing Strategy'!$C$4:$C$71)*(Dataset!$R2854='Pricing Strategy'!$D$4:$D$71),))</f>
        <v>0.25</v>
      </c>
      <c r="V2854" s="3">
        <f>Dataset!$T2854*(1-Dataset!$U2854)</f>
        <v>2018.2275</v>
      </c>
    </row>
    <row r="2855" spans="1:22" x14ac:dyDescent="0.3">
      <c r="A2855" s="32"/>
      <c r="C2855" s="3">
        <v>2850</v>
      </c>
      <c r="D2855" s="3" t="s">
        <v>6037</v>
      </c>
      <c r="E2855" s="34">
        <v>43067</v>
      </c>
      <c r="F2855" s="34">
        <v>43072</v>
      </c>
      <c r="G2855" s="3" t="s">
        <v>46</v>
      </c>
      <c r="H2855" s="3" t="s">
        <v>2676</v>
      </c>
      <c r="I2855" s="3" t="s">
        <v>2677</v>
      </c>
      <c r="J2855" s="3" t="s">
        <v>37</v>
      </c>
      <c r="K2855" s="3" t="s">
        <v>23</v>
      </c>
      <c r="L2855" s="3" t="s">
        <v>2291</v>
      </c>
      <c r="M2855" s="3" t="s">
        <v>50</v>
      </c>
      <c r="N2855" s="3">
        <v>32137</v>
      </c>
      <c r="O2855" s="3" t="s">
        <v>26</v>
      </c>
      <c r="P2855" s="3" t="s">
        <v>3367</v>
      </c>
      <c r="Q2855" s="3" t="s">
        <v>42</v>
      </c>
      <c r="R2855" s="3" t="s">
        <v>71</v>
      </c>
      <c r="S2855" s="3" t="s">
        <v>3368</v>
      </c>
      <c r="T2855" s="3">
        <v>7.4340000000000002</v>
      </c>
      <c r="U2855" s="35" cm="1">
        <f t="array" ref="U2855">INDEX('Pricing Strategy'!$F$4:$F$71,MATCH(1,(Dataset!$O2855='Pricing Strategy'!$B$4:$B$71)*(Dataset!$Q2855='Pricing Strategy'!$C$4:$C$71)*(Dataset!$R2855='Pricing Strategy'!$D$4:$D$71),))</f>
        <v>0.25</v>
      </c>
      <c r="V2855" s="3">
        <f>Dataset!$T2855*(1-Dataset!$U2855)</f>
        <v>5.5754999999999999</v>
      </c>
    </row>
    <row r="2856" spans="1:22" x14ac:dyDescent="0.3">
      <c r="A2856" s="32"/>
      <c r="C2856" s="3">
        <v>2851</v>
      </c>
      <c r="D2856" s="3" t="s">
        <v>6038</v>
      </c>
      <c r="E2856" s="34">
        <v>42888</v>
      </c>
      <c r="F2856" s="34">
        <v>42891</v>
      </c>
      <c r="G2856" s="3" t="s">
        <v>184</v>
      </c>
      <c r="H2856" s="3" t="s">
        <v>2865</v>
      </c>
      <c r="I2856" s="3" t="s">
        <v>2866</v>
      </c>
      <c r="J2856" s="3" t="s">
        <v>37</v>
      </c>
      <c r="K2856" s="3" t="s">
        <v>23</v>
      </c>
      <c r="L2856" s="3" t="s">
        <v>142</v>
      </c>
      <c r="M2856" s="3" t="s">
        <v>143</v>
      </c>
      <c r="N2856" s="3">
        <v>19120</v>
      </c>
      <c r="O2856" s="3" t="s">
        <v>144</v>
      </c>
      <c r="P2856" s="3" t="s">
        <v>1776</v>
      </c>
      <c r="Q2856" s="3" t="s">
        <v>42</v>
      </c>
      <c r="R2856" s="3" t="s">
        <v>55</v>
      </c>
      <c r="S2856" s="3" t="s">
        <v>1777</v>
      </c>
      <c r="T2856" s="3">
        <v>64.784000000000006</v>
      </c>
      <c r="U2856" s="35" cm="1">
        <f t="array" ref="U2856">INDEX('Pricing Strategy'!$F$4:$F$71,MATCH(1,(Dataset!$O2856='Pricing Strategy'!$B$4:$B$71)*(Dataset!$Q2856='Pricing Strategy'!$C$4:$C$71)*(Dataset!$R2856='Pricing Strategy'!$D$4:$D$71),))</f>
        <v>0.5</v>
      </c>
      <c r="V2856" s="3">
        <f>Dataset!$T2856*(1-Dataset!$U2856)</f>
        <v>32.392000000000003</v>
      </c>
    </row>
    <row r="2857" spans="1:22" x14ac:dyDescent="0.3">
      <c r="A2857" s="32"/>
      <c r="C2857" s="3">
        <v>2852</v>
      </c>
      <c r="D2857" s="3" t="s">
        <v>6039</v>
      </c>
      <c r="E2857" s="34">
        <v>43451</v>
      </c>
      <c r="F2857" s="34">
        <v>43456</v>
      </c>
      <c r="G2857" s="3" t="s">
        <v>46</v>
      </c>
      <c r="H2857" s="3" t="s">
        <v>6040</v>
      </c>
      <c r="I2857" s="3" t="s">
        <v>6041</v>
      </c>
      <c r="J2857" s="3" t="s">
        <v>98</v>
      </c>
      <c r="K2857" s="3" t="s">
        <v>23</v>
      </c>
      <c r="L2857" s="3" t="s">
        <v>493</v>
      </c>
      <c r="M2857" s="3" t="s">
        <v>250</v>
      </c>
      <c r="N2857" s="3">
        <v>47201</v>
      </c>
      <c r="O2857" s="3" t="s">
        <v>101</v>
      </c>
      <c r="P2857" s="3" t="s">
        <v>2850</v>
      </c>
      <c r="Q2857" s="3" t="s">
        <v>42</v>
      </c>
      <c r="R2857" s="3" t="s">
        <v>86</v>
      </c>
      <c r="S2857" s="3" t="s">
        <v>2851</v>
      </c>
      <c r="T2857" s="3">
        <v>28.16</v>
      </c>
      <c r="U2857" s="35" cm="1">
        <f t="array" ref="U2857">INDEX('Pricing Strategy'!$F$4:$F$71,MATCH(1,(Dataset!$O2857='Pricing Strategy'!$B$4:$B$71)*(Dataset!$Q2857='Pricing Strategy'!$C$4:$C$71)*(Dataset!$R2857='Pricing Strategy'!$D$4:$D$71),))</f>
        <v>0.3</v>
      </c>
      <c r="V2857" s="3">
        <f>Dataset!$T2857*(1-Dataset!$U2857)</f>
        <v>19.712</v>
      </c>
    </row>
    <row r="2858" spans="1:22" x14ac:dyDescent="0.3">
      <c r="A2858" s="32"/>
      <c r="C2858" s="3">
        <v>2853</v>
      </c>
      <c r="D2858" s="3" t="s">
        <v>6042</v>
      </c>
      <c r="E2858" s="34">
        <v>42813</v>
      </c>
      <c r="F2858" s="34">
        <v>42815</v>
      </c>
      <c r="G2858" s="3" t="s">
        <v>19</v>
      </c>
      <c r="H2858" s="3" t="s">
        <v>5322</v>
      </c>
      <c r="I2858" s="3" t="s">
        <v>5323</v>
      </c>
      <c r="J2858" s="3" t="s">
        <v>22</v>
      </c>
      <c r="K2858" s="3" t="s">
        <v>23</v>
      </c>
      <c r="L2858" s="3" t="s">
        <v>2345</v>
      </c>
      <c r="M2858" s="3" t="s">
        <v>263</v>
      </c>
      <c r="N2858" s="3">
        <v>11572</v>
      </c>
      <c r="O2858" s="3" t="s">
        <v>144</v>
      </c>
      <c r="P2858" s="3" t="s">
        <v>6043</v>
      </c>
      <c r="Q2858" s="3" t="s">
        <v>28</v>
      </c>
      <c r="R2858" s="3" t="s">
        <v>61</v>
      </c>
      <c r="S2858" s="3" t="s">
        <v>6044</v>
      </c>
      <c r="T2858" s="3">
        <v>14.98</v>
      </c>
      <c r="U2858" s="35" cm="1">
        <f t="array" ref="U2858">INDEX('Pricing Strategy'!$F$4:$F$71,MATCH(1,(Dataset!$O2858='Pricing Strategy'!$B$4:$B$71)*(Dataset!$Q2858='Pricing Strategy'!$C$4:$C$71)*(Dataset!$R2858='Pricing Strategy'!$D$4:$D$71),))</f>
        <v>0.4</v>
      </c>
      <c r="V2858" s="3">
        <f>Dataset!$T2858*(1-Dataset!$U2858)</f>
        <v>8.9879999999999995</v>
      </c>
    </row>
    <row r="2859" spans="1:22" x14ac:dyDescent="0.3">
      <c r="A2859" s="32"/>
      <c r="C2859" s="3">
        <v>2854</v>
      </c>
      <c r="D2859" s="3" t="s">
        <v>6042</v>
      </c>
      <c r="E2859" s="34">
        <v>42813</v>
      </c>
      <c r="F2859" s="34">
        <v>42815</v>
      </c>
      <c r="G2859" s="3" t="s">
        <v>19</v>
      </c>
      <c r="H2859" s="3" t="s">
        <v>5322</v>
      </c>
      <c r="I2859" s="3" t="s">
        <v>5323</v>
      </c>
      <c r="J2859" s="3" t="s">
        <v>22</v>
      </c>
      <c r="K2859" s="3" t="s">
        <v>23</v>
      </c>
      <c r="L2859" s="3" t="s">
        <v>2345</v>
      </c>
      <c r="M2859" s="3" t="s">
        <v>263</v>
      </c>
      <c r="N2859" s="3">
        <v>11572</v>
      </c>
      <c r="O2859" s="3" t="s">
        <v>144</v>
      </c>
      <c r="P2859" s="3" t="s">
        <v>2071</v>
      </c>
      <c r="Q2859" s="3" t="s">
        <v>28</v>
      </c>
      <c r="R2859" s="3" t="s">
        <v>61</v>
      </c>
      <c r="S2859" s="3" t="s">
        <v>2072</v>
      </c>
      <c r="T2859" s="3">
        <v>20.32</v>
      </c>
      <c r="U2859" s="35" cm="1">
        <f t="array" ref="U2859">INDEX('Pricing Strategy'!$F$4:$F$71,MATCH(1,(Dataset!$O2859='Pricing Strategy'!$B$4:$B$71)*(Dataset!$Q2859='Pricing Strategy'!$C$4:$C$71)*(Dataset!$R2859='Pricing Strategy'!$D$4:$D$71),))</f>
        <v>0.4</v>
      </c>
      <c r="V2859" s="3">
        <f>Dataset!$T2859*(1-Dataset!$U2859)</f>
        <v>12.192</v>
      </c>
    </row>
    <row r="2860" spans="1:22" x14ac:dyDescent="0.3">
      <c r="A2860" s="32"/>
      <c r="C2860" s="3">
        <v>2855</v>
      </c>
      <c r="D2860" s="3" t="s">
        <v>6045</v>
      </c>
      <c r="E2860" s="34">
        <v>43332</v>
      </c>
      <c r="F2860" s="34">
        <v>43332</v>
      </c>
      <c r="G2860" s="3" t="s">
        <v>1290</v>
      </c>
      <c r="H2860" s="3" t="s">
        <v>5464</v>
      </c>
      <c r="I2860" s="3" t="s">
        <v>5465</v>
      </c>
      <c r="J2860" s="3" t="s">
        <v>37</v>
      </c>
      <c r="K2860" s="3" t="s">
        <v>23</v>
      </c>
      <c r="L2860" s="3" t="s">
        <v>609</v>
      </c>
      <c r="M2860" s="3" t="s">
        <v>1245</v>
      </c>
      <c r="N2860" s="3">
        <v>2038</v>
      </c>
      <c r="O2860" s="3" t="s">
        <v>144</v>
      </c>
      <c r="P2860" s="3" t="s">
        <v>4082</v>
      </c>
      <c r="Q2860" s="3" t="s">
        <v>42</v>
      </c>
      <c r="R2860" s="3" t="s">
        <v>55</v>
      </c>
      <c r="S2860" s="3" t="s">
        <v>4083</v>
      </c>
      <c r="T2860" s="3">
        <v>40.29</v>
      </c>
      <c r="U2860" s="35" cm="1">
        <f t="array" ref="U2860">INDEX('Pricing Strategy'!$F$4:$F$71,MATCH(1,(Dataset!$O2860='Pricing Strategy'!$B$4:$B$71)*(Dataset!$Q2860='Pricing Strategy'!$C$4:$C$71)*(Dataset!$R2860='Pricing Strategy'!$D$4:$D$71),))</f>
        <v>0.5</v>
      </c>
      <c r="V2860" s="3">
        <f>Dataset!$T2860*(1-Dataset!$U2860)</f>
        <v>20.145</v>
      </c>
    </row>
    <row r="2861" spans="1:22" x14ac:dyDescent="0.3">
      <c r="A2861" s="32"/>
      <c r="C2861" s="3">
        <v>2856</v>
      </c>
      <c r="D2861" s="3" t="s">
        <v>6046</v>
      </c>
      <c r="E2861" s="34">
        <v>43306</v>
      </c>
      <c r="F2861" s="34">
        <v>43312</v>
      </c>
      <c r="G2861" s="3" t="s">
        <v>46</v>
      </c>
      <c r="H2861" s="3" t="s">
        <v>1560</v>
      </c>
      <c r="I2861" s="3" t="s">
        <v>1561</v>
      </c>
      <c r="J2861" s="3" t="s">
        <v>22</v>
      </c>
      <c r="K2861" s="3" t="s">
        <v>23</v>
      </c>
      <c r="L2861" s="3" t="s">
        <v>5330</v>
      </c>
      <c r="M2861" s="3" t="s">
        <v>5331</v>
      </c>
      <c r="N2861" s="3">
        <v>57103</v>
      </c>
      <c r="O2861" s="3" t="s">
        <v>101</v>
      </c>
      <c r="P2861" s="3" t="s">
        <v>5734</v>
      </c>
      <c r="Q2861" s="3" t="s">
        <v>42</v>
      </c>
      <c r="R2861" s="3" t="s">
        <v>43</v>
      </c>
      <c r="S2861" s="3" t="s">
        <v>5735</v>
      </c>
      <c r="T2861" s="3">
        <v>20.23</v>
      </c>
      <c r="U2861" s="35" cm="1">
        <f t="array" ref="U2861">INDEX('Pricing Strategy'!$F$4:$F$71,MATCH(1,(Dataset!$O2861='Pricing Strategy'!$B$4:$B$71)*(Dataset!$Q2861='Pricing Strategy'!$C$4:$C$71)*(Dataset!$R2861='Pricing Strategy'!$D$4:$D$71),))</f>
        <v>0.3</v>
      </c>
      <c r="V2861" s="3">
        <f>Dataset!$T2861*(1-Dataset!$U2861)</f>
        <v>14.161</v>
      </c>
    </row>
    <row r="2862" spans="1:22" x14ac:dyDescent="0.3">
      <c r="A2862" s="32"/>
      <c r="C2862" s="3">
        <v>2857</v>
      </c>
      <c r="D2862" s="3" t="s">
        <v>6047</v>
      </c>
      <c r="E2862" s="34">
        <v>42973</v>
      </c>
      <c r="F2862" s="34">
        <v>42976</v>
      </c>
      <c r="G2862" s="3" t="s">
        <v>184</v>
      </c>
      <c r="H2862" s="3" t="s">
        <v>1183</v>
      </c>
      <c r="I2862" s="3" t="s">
        <v>1184</v>
      </c>
      <c r="J2862" s="3" t="s">
        <v>37</v>
      </c>
      <c r="K2862" s="3" t="s">
        <v>23</v>
      </c>
      <c r="L2862" s="3" t="s">
        <v>947</v>
      </c>
      <c r="M2862" s="3" t="s">
        <v>39</v>
      </c>
      <c r="N2862" s="3">
        <v>92037</v>
      </c>
      <c r="O2862" s="3" t="s">
        <v>40</v>
      </c>
      <c r="P2862" s="3" t="s">
        <v>1728</v>
      </c>
      <c r="Q2862" s="3" t="s">
        <v>28</v>
      </c>
      <c r="R2862" s="3" t="s">
        <v>32</v>
      </c>
      <c r="S2862" s="3" t="s">
        <v>1729</v>
      </c>
      <c r="T2862" s="3">
        <v>1603.136</v>
      </c>
      <c r="U2862" s="35" cm="1">
        <f t="array" ref="U2862">INDEX('Pricing Strategy'!$F$4:$F$71,MATCH(1,(Dataset!$O2862='Pricing Strategy'!$B$4:$B$71)*(Dataset!$Q2862='Pricing Strategy'!$C$4:$C$71)*(Dataset!$R2862='Pricing Strategy'!$D$4:$D$71),))</f>
        <v>0.45</v>
      </c>
      <c r="V2862" s="3">
        <f>Dataset!$T2862*(1-Dataset!$U2862)</f>
        <v>881.72480000000007</v>
      </c>
    </row>
    <row r="2863" spans="1:22" x14ac:dyDescent="0.3">
      <c r="A2863" s="32"/>
      <c r="C2863" s="3">
        <v>2858</v>
      </c>
      <c r="D2863" s="3" t="s">
        <v>6048</v>
      </c>
      <c r="E2863" s="34">
        <v>42962</v>
      </c>
      <c r="F2863" s="34">
        <v>42964</v>
      </c>
      <c r="G2863" s="3" t="s">
        <v>19</v>
      </c>
      <c r="H2863" s="3" t="s">
        <v>6049</v>
      </c>
      <c r="I2863" s="3" t="s">
        <v>6050</v>
      </c>
      <c r="J2863" s="3" t="s">
        <v>22</v>
      </c>
      <c r="K2863" s="3" t="s">
        <v>23</v>
      </c>
      <c r="L2863" s="3" t="s">
        <v>1708</v>
      </c>
      <c r="M2863" s="3" t="s">
        <v>84</v>
      </c>
      <c r="N2863" s="3">
        <v>28314</v>
      </c>
      <c r="O2863" s="3" t="s">
        <v>26</v>
      </c>
      <c r="P2863" s="3" t="s">
        <v>4625</v>
      </c>
      <c r="Q2863" s="3" t="s">
        <v>28</v>
      </c>
      <c r="R2863" s="3" t="s">
        <v>32</v>
      </c>
      <c r="S2863" s="3" t="s">
        <v>4626</v>
      </c>
      <c r="T2863" s="3">
        <v>225.29599999999999</v>
      </c>
      <c r="U2863" s="35" cm="1">
        <f t="array" ref="U2863">INDEX('Pricing Strategy'!$F$4:$F$71,MATCH(1,(Dataset!$O2863='Pricing Strategy'!$B$4:$B$71)*(Dataset!$Q2863='Pricing Strategy'!$C$4:$C$71)*(Dataset!$R2863='Pricing Strategy'!$D$4:$D$71),))</f>
        <v>0.3</v>
      </c>
      <c r="V2863" s="3">
        <f>Dataset!$T2863*(1-Dataset!$U2863)</f>
        <v>157.70719999999997</v>
      </c>
    </row>
    <row r="2864" spans="1:22" x14ac:dyDescent="0.3">
      <c r="A2864" s="32"/>
      <c r="C2864" s="3">
        <v>2859</v>
      </c>
      <c r="D2864" s="3" t="s">
        <v>6051</v>
      </c>
      <c r="E2864" s="34">
        <v>43239</v>
      </c>
      <c r="F2864" s="34">
        <v>43243</v>
      </c>
      <c r="G2864" s="3" t="s">
        <v>46</v>
      </c>
      <c r="H2864" s="3" t="s">
        <v>5528</v>
      </c>
      <c r="I2864" s="3" t="s">
        <v>5529</v>
      </c>
      <c r="J2864" s="3" t="s">
        <v>22</v>
      </c>
      <c r="K2864" s="3" t="s">
        <v>23</v>
      </c>
      <c r="L2864" s="3" t="s">
        <v>1738</v>
      </c>
      <c r="M2864" s="3" t="s">
        <v>1272</v>
      </c>
      <c r="N2864" s="3">
        <v>30318</v>
      </c>
      <c r="O2864" s="3" t="s">
        <v>26</v>
      </c>
      <c r="P2864" s="3" t="s">
        <v>2572</v>
      </c>
      <c r="Q2864" s="3" t="s">
        <v>67</v>
      </c>
      <c r="R2864" s="3" t="s">
        <v>157</v>
      </c>
      <c r="S2864" s="3" t="s">
        <v>2573</v>
      </c>
      <c r="T2864" s="3">
        <v>67.8</v>
      </c>
      <c r="U2864" s="35" cm="1">
        <f t="array" ref="U2864">INDEX('Pricing Strategy'!$F$4:$F$71,MATCH(1,(Dataset!$O2864='Pricing Strategy'!$B$4:$B$71)*(Dataset!$Q2864='Pricing Strategy'!$C$4:$C$71)*(Dataset!$R2864='Pricing Strategy'!$D$4:$D$71),))</f>
        <v>0.3</v>
      </c>
      <c r="V2864" s="3">
        <f>Dataset!$T2864*(1-Dataset!$U2864)</f>
        <v>47.459999999999994</v>
      </c>
    </row>
    <row r="2865" spans="1:22" x14ac:dyDescent="0.3">
      <c r="A2865" s="32"/>
      <c r="C2865" s="3">
        <v>2860</v>
      </c>
      <c r="D2865" s="3" t="s">
        <v>6051</v>
      </c>
      <c r="E2865" s="34">
        <v>43239</v>
      </c>
      <c r="F2865" s="34">
        <v>43243</v>
      </c>
      <c r="G2865" s="3" t="s">
        <v>46</v>
      </c>
      <c r="H2865" s="3" t="s">
        <v>5528</v>
      </c>
      <c r="I2865" s="3" t="s">
        <v>5529</v>
      </c>
      <c r="J2865" s="3" t="s">
        <v>22</v>
      </c>
      <c r="K2865" s="3" t="s">
        <v>23</v>
      </c>
      <c r="L2865" s="3" t="s">
        <v>1738</v>
      </c>
      <c r="M2865" s="3" t="s">
        <v>1272</v>
      </c>
      <c r="N2865" s="3">
        <v>30318</v>
      </c>
      <c r="O2865" s="3" t="s">
        <v>26</v>
      </c>
      <c r="P2865" s="3" t="s">
        <v>6052</v>
      </c>
      <c r="Q2865" s="3" t="s">
        <v>67</v>
      </c>
      <c r="R2865" s="3" t="s">
        <v>68</v>
      </c>
      <c r="S2865" s="3" t="s">
        <v>6053</v>
      </c>
      <c r="T2865" s="3">
        <v>377.97</v>
      </c>
      <c r="U2865" s="35" cm="1">
        <f t="array" ref="U2865">INDEX('Pricing Strategy'!$F$4:$F$71,MATCH(1,(Dataset!$O2865='Pricing Strategy'!$B$4:$B$71)*(Dataset!$Q2865='Pricing Strategy'!$C$4:$C$71)*(Dataset!$R2865='Pricing Strategy'!$D$4:$D$71),))</f>
        <v>0.25</v>
      </c>
      <c r="V2865" s="3">
        <f>Dataset!$T2865*(1-Dataset!$U2865)</f>
        <v>283.47750000000002</v>
      </c>
    </row>
    <row r="2866" spans="1:22" x14ac:dyDescent="0.3">
      <c r="A2866" s="32"/>
      <c r="C2866" s="3">
        <v>2861</v>
      </c>
      <c r="D2866" s="3" t="s">
        <v>6051</v>
      </c>
      <c r="E2866" s="34">
        <v>43239</v>
      </c>
      <c r="F2866" s="34">
        <v>43243</v>
      </c>
      <c r="G2866" s="3" t="s">
        <v>46</v>
      </c>
      <c r="H2866" s="3" t="s">
        <v>5528</v>
      </c>
      <c r="I2866" s="3" t="s">
        <v>5529</v>
      </c>
      <c r="J2866" s="3" t="s">
        <v>22</v>
      </c>
      <c r="K2866" s="3" t="s">
        <v>23</v>
      </c>
      <c r="L2866" s="3" t="s">
        <v>1738</v>
      </c>
      <c r="M2866" s="3" t="s">
        <v>1272</v>
      </c>
      <c r="N2866" s="3">
        <v>30318</v>
      </c>
      <c r="O2866" s="3" t="s">
        <v>26</v>
      </c>
      <c r="P2866" s="3" t="s">
        <v>851</v>
      </c>
      <c r="Q2866" s="3" t="s">
        <v>28</v>
      </c>
      <c r="R2866" s="3" t="s">
        <v>29</v>
      </c>
      <c r="S2866" s="3" t="s">
        <v>852</v>
      </c>
      <c r="T2866" s="3">
        <v>1628.82</v>
      </c>
      <c r="U2866" s="35" cm="1">
        <f t="array" ref="U2866">INDEX('Pricing Strategy'!$F$4:$F$71,MATCH(1,(Dataset!$O2866='Pricing Strategy'!$B$4:$B$71)*(Dataset!$Q2866='Pricing Strategy'!$C$4:$C$71)*(Dataset!$R2866='Pricing Strategy'!$D$4:$D$71),))</f>
        <v>0.35</v>
      </c>
      <c r="V2866" s="3">
        <f>Dataset!$T2866*(1-Dataset!$U2866)</f>
        <v>1058.7329999999999</v>
      </c>
    </row>
    <row r="2867" spans="1:22" x14ac:dyDescent="0.3">
      <c r="A2867" s="32"/>
      <c r="C2867" s="3">
        <v>2862</v>
      </c>
      <c r="D2867" s="3" t="s">
        <v>6051</v>
      </c>
      <c r="E2867" s="34">
        <v>43239</v>
      </c>
      <c r="F2867" s="34">
        <v>43243</v>
      </c>
      <c r="G2867" s="3" t="s">
        <v>46</v>
      </c>
      <c r="H2867" s="3" t="s">
        <v>5528</v>
      </c>
      <c r="I2867" s="3" t="s">
        <v>5529</v>
      </c>
      <c r="J2867" s="3" t="s">
        <v>22</v>
      </c>
      <c r="K2867" s="3" t="s">
        <v>23</v>
      </c>
      <c r="L2867" s="3" t="s">
        <v>1738</v>
      </c>
      <c r="M2867" s="3" t="s">
        <v>1272</v>
      </c>
      <c r="N2867" s="3">
        <v>30318</v>
      </c>
      <c r="O2867" s="3" t="s">
        <v>26</v>
      </c>
      <c r="P2867" s="3" t="s">
        <v>3280</v>
      </c>
      <c r="Q2867" s="3" t="s">
        <v>42</v>
      </c>
      <c r="R2867" s="3" t="s">
        <v>86</v>
      </c>
      <c r="S2867" s="3" t="s">
        <v>3281</v>
      </c>
      <c r="T2867" s="3">
        <v>286.93</v>
      </c>
      <c r="U2867" s="35" cm="1">
        <f t="array" ref="U2867">INDEX('Pricing Strategy'!$F$4:$F$71,MATCH(1,(Dataset!$O2867='Pricing Strategy'!$B$4:$B$71)*(Dataset!$Q2867='Pricing Strategy'!$C$4:$C$71)*(Dataset!$R2867='Pricing Strategy'!$D$4:$D$71),))</f>
        <v>0.25</v>
      </c>
      <c r="V2867" s="3">
        <f>Dataset!$T2867*(1-Dataset!$U2867)</f>
        <v>215.19749999999999</v>
      </c>
    </row>
    <row r="2868" spans="1:22" x14ac:dyDescent="0.3">
      <c r="A2868" s="32"/>
      <c r="C2868" s="3">
        <v>2863</v>
      </c>
      <c r="D2868" s="3" t="s">
        <v>6054</v>
      </c>
      <c r="E2868" s="34">
        <v>43324</v>
      </c>
      <c r="F2868" s="34">
        <v>43329</v>
      </c>
      <c r="G2868" s="3" t="s">
        <v>46</v>
      </c>
      <c r="H2868" s="3" t="s">
        <v>2498</v>
      </c>
      <c r="I2868" s="3" t="s">
        <v>2499</v>
      </c>
      <c r="J2868" s="3" t="s">
        <v>22</v>
      </c>
      <c r="K2868" s="3" t="s">
        <v>23</v>
      </c>
      <c r="L2868" s="3" t="s">
        <v>6055</v>
      </c>
      <c r="M2868" s="3" t="s">
        <v>50</v>
      </c>
      <c r="N2868" s="3">
        <v>32839</v>
      </c>
      <c r="O2868" s="3" t="s">
        <v>26</v>
      </c>
      <c r="P2868" s="3" t="s">
        <v>5777</v>
      </c>
      <c r="Q2868" s="3" t="s">
        <v>42</v>
      </c>
      <c r="R2868" s="3" t="s">
        <v>86</v>
      </c>
      <c r="S2868" s="3" t="s">
        <v>5778</v>
      </c>
      <c r="T2868" s="3">
        <v>20.736000000000001</v>
      </c>
      <c r="U2868" s="35" cm="1">
        <f t="array" ref="U2868">INDEX('Pricing Strategy'!$F$4:$F$71,MATCH(1,(Dataset!$O2868='Pricing Strategy'!$B$4:$B$71)*(Dataset!$Q2868='Pricing Strategy'!$C$4:$C$71)*(Dataset!$R2868='Pricing Strategy'!$D$4:$D$71),))</f>
        <v>0.25</v>
      </c>
      <c r="V2868" s="3">
        <f>Dataset!$T2868*(1-Dataset!$U2868)</f>
        <v>15.552</v>
      </c>
    </row>
    <row r="2869" spans="1:22" x14ac:dyDescent="0.3">
      <c r="A2869" s="32"/>
      <c r="C2869" s="3">
        <v>2864</v>
      </c>
      <c r="D2869" s="3" t="s">
        <v>6056</v>
      </c>
      <c r="E2869" s="34">
        <v>43325</v>
      </c>
      <c r="F2869" s="34">
        <v>43325</v>
      </c>
      <c r="G2869" s="3" t="s">
        <v>1290</v>
      </c>
      <c r="H2869" s="3" t="s">
        <v>2268</v>
      </c>
      <c r="I2869" s="3" t="s">
        <v>2269</v>
      </c>
      <c r="J2869" s="3" t="s">
        <v>22</v>
      </c>
      <c r="K2869" s="3" t="s">
        <v>23</v>
      </c>
      <c r="L2869" s="3" t="s">
        <v>123</v>
      </c>
      <c r="M2869" s="3" t="s">
        <v>39</v>
      </c>
      <c r="N2869" s="3">
        <v>94122</v>
      </c>
      <c r="O2869" s="3" t="s">
        <v>40</v>
      </c>
      <c r="P2869" s="3" t="s">
        <v>1826</v>
      </c>
      <c r="Q2869" s="3" t="s">
        <v>42</v>
      </c>
      <c r="R2869" s="3" t="s">
        <v>55</v>
      </c>
      <c r="S2869" s="3" t="s">
        <v>1827</v>
      </c>
      <c r="T2869" s="3">
        <v>31.44</v>
      </c>
      <c r="U2869" s="35" cm="1">
        <f t="array" ref="U2869">INDEX('Pricing Strategy'!$F$4:$F$71,MATCH(1,(Dataset!$O2869='Pricing Strategy'!$B$4:$B$71)*(Dataset!$Q2869='Pricing Strategy'!$C$4:$C$71)*(Dataset!$R2869='Pricing Strategy'!$D$4:$D$71),))</f>
        <v>0.5</v>
      </c>
      <c r="V2869" s="3">
        <f>Dataset!$T2869*(1-Dataset!$U2869)</f>
        <v>15.72</v>
      </c>
    </row>
    <row r="2870" spans="1:22" x14ac:dyDescent="0.3">
      <c r="A2870" s="32"/>
      <c r="C2870" s="3">
        <v>2865</v>
      </c>
      <c r="D2870" s="3" t="s">
        <v>6056</v>
      </c>
      <c r="E2870" s="34">
        <v>43325</v>
      </c>
      <c r="F2870" s="34">
        <v>43325</v>
      </c>
      <c r="G2870" s="3" t="s">
        <v>1290</v>
      </c>
      <c r="H2870" s="3" t="s">
        <v>2268</v>
      </c>
      <c r="I2870" s="3" t="s">
        <v>2269</v>
      </c>
      <c r="J2870" s="3" t="s">
        <v>22</v>
      </c>
      <c r="K2870" s="3" t="s">
        <v>23</v>
      </c>
      <c r="L2870" s="3" t="s">
        <v>123</v>
      </c>
      <c r="M2870" s="3" t="s">
        <v>39</v>
      </c>
      <c r="N2870" s="3">
        <v>94122</v>
      </c>
      <c r="O2870" s="3" t="s">
        <v>40</v>
      </c>
      <c r="P2870" s="3" t="s">
        <v>1429</v>
      </c>
      <c r="Q2870" s="3" t="s">
        <v>42</v>
      </c>
      <c r="R2870" s="3" t="s">
        <v>74</v>
      </c>
      <c r="S2870" s="3" t="s">
        <v>1430</v>
      </c>
      <c r="T2870" s="3">
        <v>83.79</v>
      </c>
      <c r="U2870" s="35" cm="1">
        <f t="array" ref="U2870">INDEX('Pricing Strategy'!$F$4:$F$71,MATCH(1,(Dataset!$O2870='Pricing Strategy'!$B$4:$B$71)*(Dataset!$Q2870='Pricing Strategy'!$C$4:$C$71)*(Dataset!$R2870='Pricing Strategy'!$D$4:$D$71),))</f>
        <v>0.4</v>
      </c>
      <c r="V2870" s="3">
        <f>Dataset!$T2870*(1-Dataset!$U2870)</f>
        <v>50.274000000000001</v>
      </c>
    </row>
    <row r="2871" spans="1:22" x14ac:dyDescent="0.3">
      <c r="A2871" s="32"/>
      <c r="C2871" s="3">
        <v>2866</v>
      </c>
      <c r="D2871" s="3" t="s">
        <v>6056</v>
      </c>
      <c r="E2871" s="34">
        <v>43325</v>
      </c>
      <c r="F2871" s="34">
        <v>43325</v>
      </c>
      <c r="G2871" s="3" t="s">
        <v>1290</v>
      </c>
      <c r="H2871" s="3" t="s">
        <v>2268</v>
      </c>
      <c r="I2871" s="3" t="s">
        <v>2269</v>
      </c>
      <c r="J2871" s="3" t="s">
        <v>22</v>
      </c>
      <c r="K2871" s="3" t="s">
        <v>23</v>
      </c>
      <c r="L2871" s="3" t="s">
        <v>123</v>
      </c>
      <c r="M2871" s="3" t="s">
        <v>39</v>
      </c>
      <c r="N2871" s="3">
        <v>94122</v>
      </c>
      <c r="O2871" s="3" t="s">
        <v>40</v>
      </c>
      <c r="P2871" s="3" t="s">
        <v>1563</v>
      </c>
      <c r="Q2871" s="3" t="s">
        <v>42</v>
      </c>
      <c r="R2871" s="3" t="s">
        <v>64</v>
      </c>
      <c r="S2871" s="3" t="s">
        <v>1564</v>
      </c>
      <c r="T2871" s="3">
        <v>59.52</v>
      </c>
      <c r="U2871" s="35" cm="1">
        <f t="array" ref="U2871">INDEX('Pricing Strategy'!$F$4:$F$71,MATCH(1,(Dataset!$O2871='Pricing Strategy'!$B$4:$B$71)*(Dataset!$Q2871='Pricing Strategy'!$C$4:$C$71)*(Dataset!$R2871='Pricing Strategy'!$D$4:$D$71),))</f>
        <v>0.45</v>
      </c>
      <c r="V2871" s="3">
        <f>Dataset!$T2871*(1-Dataset!$U2871)</f>
        <v>32.736000000000004</v>
      </c>
    </row>
    <row r="2872" spans="1:22" x14ac:dyDescent="0.3">
      <c r="A2872" s="32"/>
      <c r="C2872" s="3">
        <v>2867</v>
      </c>
      <c r="D2872" s="3" t="s">
        <v>6056</v>
      </c>
      <c r="E2872" s="34">
        <v>43325</v>
      </c>
      <c r="F2872" s="34">
        <v>43325</v>
      </c>
      <c r="G2872" s="3" t="s">
        <v>1290</v>
      </c>
      <c r="H2872" s="3" t="s">
        <v>2268</v>
      </c>
      <c r="I2872" s="3" t="s">
        <v>2269</v>
      </c>
      <c r="J2872" s="3" t="s">
        <v>22</v>
      </c>
      <c r="K2872" s="3" t="s">
        <v>23</v>
      </c>
      <c r="L2872" s="3" t="s">
        <v>123</v>
      </c>
      <c r="M2872" s="3" t="s">
        <v>39</v>
      </c>
      <c r="N2872" s="3">
        <v>94122</v>
      </c>
      <c r="O2872" s="3" t="s">
        <v>40</v>
      </c>
      <c r="P2872" s="3" t="s">
        <v>6057</v>
      </c>
      <c r="Q2872" s="3" t="s">
        <v>42</v>
      </c>
      <c r="R2872" s="3" t="s">
        <v>575</v>
      </c>
      <c r="S2872" s="3" t="s">
        <v>1297</v>
      </c>
      <c r="T2872" s="3">
        <v>31.92</v>
      </c>
      <c r="U2872" s="35" cm="1">
        <f t="array" ref="U2872">INDEX('Pricing Strategy'!$F$4:$F$71,MATCH(1,(Dataset!$O2872='Pricing Strategy'!$B$4:$B$71)*(Dataset!$Q2872='Pricing Strategy'!$C$4:$C$71)*(Dataset!$R2872='Pricing Strategy'!$D$4:$D$71),))</f>
        <v>0.45</v>
      </c>
      <c r="V2872" s="3">
        <f>Dataset!$T2872*(1-Dataset!$U2872)</f>
        <v>17.556000000000001</v>
      </c>
    </row>
    <row r="2873" spans="1:22" x14ac:dyDescent="0.3">
      <c r="A2873" s="32"/>
      <c r="C2873" s="3">
        <v>2868</v>
      </c>
      <c r="D2873" s="3" t="s">
        <v>6058</v>
      </c>
      <c r="E2873" s="34">
        <v>43049</v>
      </c>
      <c r="F2873" s="34">
        <v>43051</v>
      </c>
      <c r="G2873" s="3" t="s">
        <v>19</v>
      </c>
      <c r="H2873" s="3" t="s">
        <v>2626</v>
      </c>
      <c r="I2873" s="3" t="s">
        <v>2627</v>
      </c>
      <c r="J2873" s="3" t="s">
        <v>22</v>
      </c>
      <c r="K2873" s="3" t="s">
        <v>23</v>
      </c>
      <c r="L2873" s="3" t="s">
        <v>2839</v>
      </c>
      <c r="M2873" s="3" t="s">
        <v>494</v>
      </c>
      <c r="N2873" s="3">
        <v>43615</v>
      </c>
      <c r="O2873" s="3" t="s">
        <v>144</v>
      </c>
      <c r="P2873" s="3" t="s">
        <v>1296</v>
      </c>
      <c r="Q2873" s="3" t="s">
        <v>42</v>
      </c>
      <c r="R2873" s="3" t="s">
        <v>575</v>
      </c>
      <c r="S2873" s="3" t="s">
        <v>1297</v>
      </c>
      <c r="T2873" s="3">
        <v>14.72</v>
      </c>
      <c r="U2873" s="35" cm="1">
        <f t="array" ref="U2873">INDEX('Pricing Strategy'!$F$4:$F$71,MATCH(1,(Dataset!$O2873='Pricing Strategy'!$B$4:$B$71)*(Dataset!$Q2873='Pricing Strategy'!$C$4:$C$71)*(Dataset!$R2873='Pricing Strategy'!$D$4:$D$71),))</f>
        <v>0.45</v>
      </c>
      <c r="V2873" s="3">
        <f>Dataset!$T2873*(1-Dataset!$U2873)</f>
        <v>8.0960000000000019</v>
      </c>
    </row>
    <row r="2874" spans="1:22" x14ac:dyDescent="0.3">
      <c r="A2874" s="32"/>
      <c r="C2874" s="3">
        <v>2869</v>
      </c>
      <c r="D2874" s="3" t="s">
        <v>6058</v>
      </c>
      <c r="E2874" s="34">
        <v>43049</v>
      </c>
      <c r="F2874" s="34">
        <v>43051</v>
      </c>
      <c r="G2874" s="3" t="s">
        <v>19</v>
      </c>
      <c r="H2874" s="3" t="s">
        <v>2626</v>
      </c>
      <c r="I2874" s="3" t="s">
        <v>2627</v>
      </c>
      <c r="J2874" s="3" t="s">
        <v>22</v>
      </c>
      <c r="K2874" s="3" t="s">
        <v>23</v>
      </c>
      <c r="L2874" s="3" t="s">
        <v>2839</v>
      </c>
      <c r="M2874" s="3" t="s">
        <v>494</v>
      </c>
      <c r="N2874" s="3">
        <v>43615</v>
      </c>
      <c r="O2874" s="3" t="s">
        <v>144</v>
      </c>
      <c r="P2874" s="3" t="s">
        <v>2812</v>
      </c>
      <c r="Q2874" s="3" t="s">
        <v>42</v>
      </c>
      <c r="R2874" s="3" t="s">
        <v>55</v>
      </c>
      <c r="S2874" s="3" t="s">
        <v>2813</v>
      </c>
      <c r="T2874" s="3">
        <v>38.975999999999999</v>
      </c>
      <c r="U2874" s="35" cm="1">
        <f t="array" ref="U2874">INDEX('Pricing Strategy'!$F$4:$F$71,MATCH(1,(Dataset!$O2874='Pricing Strategy'!$B$4:$B$71)*(Dataset!$Q2874='Pricing Strategy'!$C$4:$C$71)*(Dataset!$R2874='Pricing Strategy'!$D$4:$D$71),))</f>
        <v>0.5</v>
      </c>
      <c r="V2874" s="3">
        <f>Dataset!$T2874*(1-Dataset!$U2874)</f>
        <v>19.488</v>
      </c>
    </row>
    <row r="2875" spans="1:22" x14ac:dyDescent="0.3">
      <c r="A2875" s="32"/>
      <c r="C2875" s="3">
        <v>2870</v>
      </c>
      <c r="D2875" s="3" t="s">
        <v>6059</v>
      </c>
      <c r="E2875" s="34">
        <v>43263</v>
      </c>
      <c r="F2875" s="34">
        <v>43270</v>
      </c>
      <c r="G2875" s="3" t="s">
        <v>46</v>
      </c>
      <c r="H2875" s="3" t="s">
        <v>561</v>
      </c>
      <c r="I2875" s="3" t="s">
        <v>562</v>
      </c>
      <c r="J2875" s="3" t="s">
        <v>22</v>
      </c>
      <c r="K2875" s="3" t="s">
        <v>23</v>
      </c>
      <c r="L2875" s="3" t="s">
        <v>1151</v>
      </c>
      <c r="M2875" s="3" t="s">
        <v>50</v>
      </c>
      <c r="N2875" s="3">
        <v>33710</v>
      </c>
      <c r="O2875" s="3" t="s">
        <v>26</v>
      </c>
      <c r="P2875" s="3" t="s">
        <v>6060</v>
      </c>
      <c r="Q2875" s="3" t="s">
        <v>28</v>
      </c>
      <c r="R2875" s="3" t="s">
        <v>61</v>
      </c>
      <c r="S2875" s="3" t="s">
        <v>6061</v>
      </c>
      <c r="T2875" s="3">
        <v>17.088000000000001</v>
      </c>
      <c r="U2875" s="35" cm="1">
        <f t="array" ref="U2875">INDEX('Pricing Strategy'!$F$4:$F$71,MATCH(1,(Dataset!$O2875='Pricing Strategy'!$B$4:$B$71)*(Dataset!$Q2875='Pricing Strategy'!$C$4:$C$71)*(Dataset!$R2875='Pricing Strategy'!$D$4:$D$71),))</f>
        <v>0.25</v>
      </c>
      <c r="V2875" s="3">
        <f>Dataset!$T2875*(1-Dataset!$U2875)</f>
        <v>12.816000000000001</v>
      </c>
    </row>
    <row r="2876" spans="1:22" x14ac:dyDescent="0.3">
      <c r="A2876" s="32"/>
      <c r="C2876" s="3">
        <v>2871</v>
      </c>
      <c r="D2876" s="3" t="s">
        <v>6062</v>
      </c>
      <c r="E2876" s="34">
        <v>42085</v>
      </c>
      <c r="F2876" s="34">
        <v>42089</v>
      </c>
      <c r="G2876" s="3" t="s">
        <v>46</v>
      </c>
      <c r="H2876" s="3" t="s">
        <v>6063</v>
      </c>
      <c r="I2876" s="3" t="s">
        <v>6064</v>
      </c>
      <c r="J2876" s="3" t="s">
        <v>37</v>
      </c>
      <c r="K2876" s="3" t="s">
        <v>23</v>
      </c>
      <c r="L2876" s="3" t="s">
        <v>1311</v>
      </c>
      <c r="M2876" s="3" t="s">
        <v>306</v>
      </c>
      <c r="N2876" s="3">
        <v>85705</v>
      </c>
      <c r="O2876" s="3" t="s">
        <v>40</v>
      </c>
      <c r="P2876" s="3" t="s">
        <v>5420</v>
      </c>
      <c r="Q2876" s="3" t="s">
        <v>42</v>
      </c>
      <c r="R2876" s="3" t="s">
        <v>86</v>
      </c>
      <c r="S2876" s="3" t="s">
        <v>5421</v>
      </c>
      <c r="T2876" s="3">
        <v>74.352000000000004</v>
      </c>
      <c r="U2876" s="35" cm="1">
        <f t="array" ref="U2876">INDEX('Pricing Strategy'!$F$4:$F$71,MATCH(1,(Dataset!$O2876='Pricing Strategy'!$B$4:$B$71)*(Dataset!$Q2876='Pricing Strategy'!$C$4:$C$71)*(Dataset!$R2876='Pricing Strategy'!$D$4:$D$71),))</f>
        <v>0.4</v>
      </c>
      <c r="V2876" s="3">
        <f>Dataset!$T2876*(1-Dataset!$U2876)</f>
        <v>44.611200000000004</v>
      </c>
    </row>
    <row r="2877" spans="1:22" x14ac:dyDescent="0.3">
      <c r="A2877" s="32"/>
      <c r="C2877" s="3">
        <v>2872</v>
      </c>
      <c r="D2877" s="3" t="s">
        <v>6062</v>
      </c>
      <c r="E2877" s="34">
        <v>42085</v>
      </c>
      <c r="F2877" s="34">
        <v>42089</v>
      </c>
      <c r="G2877" s="3" t="s">
        <v>46</v>
      </c>
      <c r="H2877" s="3" t="s">
        <v>6063</v>
      </c>
      <c r="I2877" s="3" t="s">
        <v>6064</v>
      </c>
      <c r="J2877" s="3" t="s">
        <v>37</v>
      </c>
      <c r="K2877" s="3" t="s">
        <v>23</v>
      </c>
      <c r="L2877" s="3" t="s">
        <v>1311</v>
      </c>
      <c r="M2877" s="3" t="s">
        <v>306</v>
      </c>
      <c r="N2877" s="3">
        <v>85705</v>
      </c>
      <c r="O2877" s="3" t="s">
        <v>40</v>
      </c>
      <c r="P2877" s="3" t="s">
        <v>2097</v>
      </c>
      <c r="Q2877" s="3" t="s">
        <v>28</v>
      </c>
      <c r="R2877" s="3" t="s">
        <v>32</v>
      </c>
      <c r="S2877" s="3" t="s">
        <v>2098</v>
      </c>
      <c r="T2877" s="3">
        <v>314.35199999999998</v>
      </c>
      <c r="U2877" s="35" cm="1">
        <f t="array" ref="U2877">INDEX('Pricing Strategy'!$F$4:$F$71,MATCH(1,(Dataset!$O2877='Pricing Strategy'!$B$4:$B$71)*(Dataset!$Q2877='Pricing Strategy'!$C$4:$C$71)*(Dataset!$R2877='Pricing Strategy'!$D$4:$D$71),))</f>
        <v>0.45</v>
      </c>
      <c r="V2877" s="3">
        <f>Dataset!$T2877*(1-Dataset!$U2877)</f>
        <v>172.89359999999999</v>
      </c>
    </row>
    <row r="2878" spans="1:22" x14ac:dyDescent="0.3">
      <c r="A2878" s="32"/>
      <c r="C2878" s="3">
        <v>2873</v>
      </c>
      <c r="D2878" s="3" t="s">
        <v>6065</v>
      </c>
      <c r="E2878" s="34">
        <v>43266</v>
      </c>
      <c r="F2878" s="34">
        <v>43271</v>
      </c>
      <c r="G2878" s="3" t="s">
        <v>46</v>
      </c>
      <c r="H2878" s="3" t="s">
        <v>4894</v>
      </c>
      <c r="I2878" s="3" t="s">
        <v>4895</v>
      </c>
      <c r="J2878" s="3" t="s">
        <v>22</v>
      </c>
      <c r="K2878" s="3" t="s">
        <v>23</v>
      </c>
      <c r="L2878" s="3" t="s">
        <v>38</v>
      </c>
      <c r="M2878" s="3" t="s">
        <v>39</v>
      </c>
      <c r="N2878" s="3">
        <v>90036</v>
      </c>
      <c r="O2878" s="3" t="s">
        <v>40</v>
      </c>
      <c r="P2878" s="3" t="s">
        <v>1264</v>
      </c>
      <c r="Q2878" s="3" t="s">
        <v>42</v>
      </c>
      <c r="R2878" s="3" t="s">
        <v>64</v>
      </c>
      <c r="S2878" s="3" t="s">
        <v>1265</v>
      </c>
      <c r="T2878" s="3">
        <v>4.26</v>
      </c>
      <c r="U2878" s="35" cm="1">
        <f t="array" ref="U2878">INDEX('Pricing Strategy'!$F$4:$F$71,MATCH(1,(Dataset!$O2878='Pricing Strategy'!$B$4:$B$71)*(Dataset!$Q2878='Pricing Strategy'!$C$4:$C$71)*(Dataset!$R2878='Pricing Strategy'!$D$4:$D$71),))</f>
        <v>0.45</v>
      </c>
      <c r="V2878" s="3">
        <f>Dataset!$T2878*(1-Dataset!$U2878)</f>
        <v>2.343</v>
      </c>
    </row>
    <row r="2879" spans="1:22" x14ac:dyDescent="0.3">
      <c r="A2879" s="32"/>
      <c r="C2879" s="3">
        <v>2874</v>
      </c>
      <c r="D2879" s="3" t="s">
        <v>6066</v>
      </c>
      <c r="E2879" s="34">
        <v>43420</v>
      </c>
      <c r="F2879" s="34">
        <v>43426</v>
      </c>
      <c r="G2879" s="3" t="s">
        <v>46</v>
      </c>
      <c r="H2879" s="3" t="s">
        <v>2897</v>
      </c>
      <c r="I2879" s="3" t="s">
        <v>2898</v>
      </c>
      <c r="J2879" s="3" t="s">
        <v>22</v>
      </c>
      <c r="K2879" s="3" t="s">
        <v>23</v>
      </c>
      <c r="L2879" s="3" t="s">
        <v>947</v>
      </c>
      <c r="M2879" s="3" t="s">
        <v>39</v>
      </c>
      <c r="N2879" s="3">
        <v>92105</v>
      </c>
      <c r="O2879" s="3" t="s">
        <v>40</v>
      </c>
      <c r="P2879" s="3" t="s">
        <v>2084</v>
      </c>
      <c r="Q2879" s="3" t="s">
        <v>42</v>
      </c>
      <c r="R2879" s="3" t="s">
        <v>55</v>
      </c>
      <c r="S2879" s="3" t="s">
        <v>2085</v>
      </c>
      <c r="T2879" s="3">
        <v>811.28</v>
      </c>
      <c r="U2879" s="35" cm="1">
        <f t="array" ref="U2879">INDEX('Pricing Strategy'!$F$4:$F$71,MATCH(1,(Dataset!$O2879='Pricing Strategy'!$B$4:$B$71)*(Dataset!$Q2879='Pricing Strategy'!$C$4:$C$71)*(Dataset!$R2879='Pricing Strategy'!$D$4:$D$71),))</f>
        <v>0.5</v>
      </c>
      <c r="V2879" s="3">
        <f>Dataset!$T2879*(1-Dataset!$U2879)</f>
        <v>405.64</v>
      </c>
    </row>
    <row r="2880" spans="1:22" x14ac:dyDescent="0.3">
      <c r="A2880" s="32"/>
      <c r="C2880" s="3">
        <v>2875</v>
      </c>
      <c r="D2880" s="3" t="s">
        <v>6067</v>
      </c>
      <c r="E2880" s="34">
        <v>43463</v>
      </c>
      <c r="F2880" s="34">
        <v>43465</v>
      </c>
      <c r="G2880" s="3" t="s">
        <v>184</v>
      </c>
      <c r="H2880" s="3" t="s">
        <v>2227</v>
      </c>
      <c r="I2880" s="3" t="s">
        <v>2228</v>
      </c>
      <c r="J2880" s="3" t="s">
        <v>22</v>
      </c>
      <c r="K2880" s="3" t="s">
        <v>23</v>
      </c>
      <c r="L2880" s="3" t="s">
        <v>262</v>
      </c>
      <c r="M2880" s="3" t="s">
        <v>263</v>
      </c>
      <c r="N2880" s="3">
        <v>10035</v>
      </c>
      <c r="O2880" s="3" t="s">
        <v>144</v>
      </c>
      <c r="P2880" s="3" t="s">
        <v>570</v>
      </c>
      <c r="Q2880" s="3" t="s">
        <v>42</v>
      </c>
      <c r="R2880" s="3" t="s">
        <v>265</v>
      </c>
      <c r="S2880" s="3" t="s">
        <v>571</v>
      </c>
      <c r="T2880" s="3">
        <v>6.03</v>
      </c>
      <c r="U2880" s="35" cm="1">
        <f t="array" ref="U2880">INDEX('Pricing Strategy'!$F$4:$F$71,MATCH(1,(Dataset!$O2880='Pricing Strategy'!$B$4:$B$71)*(Dataset!$Q2880='Pricing Strategy'!$C$4:$C$71)*(Dataset!$R2880='Pricing Strategy'!$D$4:$D$71),))</f>
        <v>0.4</v>
      </c>
      <c r="V2880" s="3">
        <f>Dataset!$T2880*(1-Dataset!$U2880)</f>
        <v>3.6179999999999999</v>
      </c>
    </row>
    <row r="2881" spans="1:22" x14ac:dyDescent="0.3">
      <c r="A2881" s="32"/>
      <c r="C2881" s="3">
        <v>2876</v>
      </c>
      <c r="D2881" s="3" t="s">
        <v>6068</v>
      </c>
      <c r="E2881" s="34">
        <v>42756</v>
      </c>
      <c r="F2881" s="34">
        <v>42758</v>
      </c>
      <c r="G2881" s="3" t="s">
        <v>19</v>
      </c>
      <c r="H2881" s="3" t="s">
        <v>1242</v>
      </c>
      <c r="I2881" s="3" t="s">
        <v>1243</v>
      </c>
      <c r="J2881" s="3" t="s">
        <v>22</v>
      </c>
      <c r="K2881" s="3" t="s">
        <v>23</v>
      </c>
      <c r="L2881" s="3" t="s">
        <v>947</v>
      </c>
      <c r="M2881" s="3" t="s">
        <v>39</v>
      </c>
      <c r="N2881" s="3">
        <v>92037</v>
      </c>
      <c r="O2881" s="3" t="s">
        <v>40</v>
      </c>
      <c r="P2881" s="3" t="s">
        <v>3897</v>
      </c>
      <c r="Q2881" s="3" t="s">
        <v>28</v>
      </c>
      <c r="R2881" s="3" t="s">
        <v>32</v>
      </c>
      <c r="S2881" s="3" t="s">
        <v>3898</v>
      </c>
      <c r="T2881" s="3">
        <v>153.56800000000001</v>
      </c>
      <c r="U2881" s="35" cm="1">
        <f t="array" ref="U2881">INDEX('Pricing Strategy'!$F$4:$F$71,MATCH(1,(Dataset!$O2881='Pricing Strategy'!$B$4:$B$71)*(Dataset!$Q2881='Pricing Strategy'!$C$4:$C$71)*(Dataset!$R2881='Pricing Strategy'!$D$4:$D$71),))</f>
        <v>0.45</v>
      </c>
      <c r="V2881" s="3">
        <f>Dataset!$T2881*(1-Dataset!$U2881)</f>
        <v>84.462400000000017</v>
      </c>
    </row>
    <row r="2882" spans="1:22" x14ac:dyDescent="0.3">
      <c r="A2882" s="32"/>
      <c r="C2882" s="3">
        <v>2877</v>
      </c>
      <c r="D2882" s="3" t="s">
        <v>6068</v>
      </c>
      <c r="E2882" s="34">
        <v>42756</v>
      </c>
      <c r="F2882" s="34">
        <v>42758</v>
      </c>
      <c r="G2882" s="3" t="s">
        <v>19</v>
      </c>
      <c r="H2882" s="3" t="s">
        <v>1242</v>
      </c>
      <c r="I2882" s="3" t="s">
        <v>1243</v>
      </c>
      <c r="J2882" s="3" t="s">
        <v>22</v>
      </c>
      <c r="K2882" s="3" t="s">
        <v>23</v>
      </c>
      <c r="L2882" s="3" t="s">
        <v>947</v>
      </c>
      <c r="M2882" s="3" t="s">
        <v>39</v>
      </c>
      <c r="N2882" s="3">
        <v>92037</v>
      </c>
      <c r="O2882" s="3" t="s">
        <v>40</v>
      </c>
      <c r="P2882" s="3" t="s">
        <v>1280</v>
      </c>
      <c r="Q2882" s="3" t="s">
        <v>28</v>
      </c>
      <c r="R2882" s="3" t="s">
        <v>32</v>
      </c>
      <c r="S2882" s="3" t="s">
        <v>1281</v>
      </c>
      <c r="T2882" s="3">
        <v>1013.4880000000001</v>
      </c>
      <c r="U2882" s="35" cm="1">
        <f t="array" ref="U2882">INDEX('Pricing Strategy'!$F$4:$F$71,MATCH(1,(Dataset!$O2882='Pricing Strategy'!$B$4:$B$71)*(Dataset!$Q2882='Pricing Strategy'!$C$4:$C$71)*(Dataset!$R2882='Pricing Strategy'!$D$4:$D$71),))</f>
        <v>0.45</v>
      </c>
      <c r="V2882" s="3">
        <f>Dataset!$T2882*(1-Dataset!$U2882)</f>
        <v>557.41840000000002</v>
      </c>
    </row>
    <row r="2883" spans="1:22" x14ac:dyDescent="0.3">
      <c r="A2883" s="32"/>
      <c r="C2883" s="3">
        <v>2878</v>
      </c>
      <c r="D2883" s="3" t="s">
        <v>6069</v>
      </c>
      <c r="E2883" s="34">
        <v>42750</v>
      </c>
      <c r="F2883" s="34">
        <v>42754</v>
      </c>
      <c r="G2883" s="3" t="s">
        <v>46</v>
      </c>
      <c r="H2883" s="3" t="s">
        <v>5932</v>
      </c>
      <c r="I2883" s="3" t="s">
        <v>5933</v>
      </c>
      <c r="J2883" s="3" t="s">
        <v>98</v>
      </c>
      <c r="K2883" s="3" t="s">
        <v>23</v>
      </c>
      <c r="L2883" s="3" t="s">
        <v>786</v>
      </c>
      <c r="M2883" s="3" t="s">
        <v>787</v>
      </c>
      <c r="N2883" s="3">
        <v>7090</v>
      </c>
      <c r="O2883" s="3" t="s">
        <v>144</v>
      </c>
      <c r="P2883" s="3" t="s">
        <v>5039</v>
      </c>
      <c r="Q2883" s="3" t="s">
        <v>42</v>
      </c>
      <c r="R2883" s="3" t="s">
        <v>169</v>
      </c>
      <c r="S2883" s="3" t="s">
        <v>5040</v>
      </c>
      <c r="T2883" s="3">
        <v>52.34</v>
      </c>
      <c r="U2883" s="35" cm="1">
        <f t="array" ref="U2883">INDEX('Pricing Strategy'!$F$4:$F$71,MATCH(1,(Dataset!$O2883='Pricing Strategy'!$B$4:$B$71)*(Dataset!$Q2883='Pricing Strategy'!$C$4:$C$71)*(Dataset!$R2883='Pricing Strategy'!$D$4:$D$71),))</f>
        <v>0.4</v>
      </c>
      <c r="V2883" s="3">
        <f>Dataset!$T2883*(1-Dataset!$U2883)</f>
        <v>31.404</v>
      </c>
    </row>
    <row r="2884" spans="1:22" x14ac:dyDescent="0.3">
      <c r="A2884" s="32"/>
      <c r="C2884" s="3">
        <v>2879</v>
      </c>
      <c r="D2884" s="3" t="s">
        <v>6069</v>
      </c>
      <c r="E2884" s="34">
        <v>42750</v>
      </c>
      <c r="F2884" s="34">
        <v>42754</v>
      </c>
      <c r="G2884" s="3" t="s">
        <v>46</v>
      </c>
      <c r="H2884" s="3" t="s">
        <v>5932</v>
      </c>
      <c r="I2884" s="3" t="s">
        <v>5933</v>
      </c>
      <c r="J2884" s="3" t="s">
        <v>98</v>
      </c>
      <c r="K2884" s="3" t="s">
        <v>23</v>
      </c>
      <c r="L2884" s="3" t="s">
        <v>786</v>
      </c>
      <c r="M2884" s="3" t="s">
        <v>787</v>
      </c>
      <c r="N2884" s="3">
        <v>7090</v>
      </c>
      <c r="O2884" s="3" t="s">
        <v>144</v>
      </c>
      <c r="P2884" s="3" t="s">
        <v>1470</v>
      </c>
      <c r="Q2884" s="3" t="s">
        <v>42</v>
      </c>
      <c r="R2884" s="3" t="s">
        <v>64</v>
      </c>
      <c r="S2884" s="3" t="s">
        <v>1471</v>
      </c>
      <c r="T2884" s="3">
        <v>4.66</v>
      </c>
      <c r="U2884" s="35" cm="1">
        <f t="array" ref="U2884">INDEX('Pricing Strategy'!$F$4:$F$71,MATCH(1,(Dataset!$O2884='Pricing Strategy'!$B$4:$B$71)*(Dataset!$Q2884='Pricing Strategy'!$C$4:$C$71)*(Dataset!$R2884='Pricing Strategy'!$D$4:$D$71),))</f>
        <v>0.45</v>
      </c>
      <c r="V2884" s="3">
        <f>Dataset!$T2884*(1-Dataset!$U2884)</f>
        <v>2.5630000000000002</v>
      </c>
    </row>
    <row r="2885" spans="1:22" x14ac:dyDescent="0.3">
      <c r="A2885" s="32"/>
      <c r="C2885" s="3">
        <v>2880</v>
      </c>
      <c r="D2885" s="3" t="s">
        <v>6069</v>
      </c>
      <c r="E2885" s="34">
        <v>42750</v>
      </c>
      <c r="F2885" s="34">
        <v>42754</v>
      </c>
      <c r="G2885" s="3" t="s">
        <v>46</v>
      </c>
      <c r="H2885" s="3" t="s">
        <v>5932</v>
      </c>
      <c r="I2885" s="3" t="s">
        <v>5933</v>
      </c>
      <c r="J2885" s="3" t="s">
        <v>98</v>
      </c>
      <c r="K2885" s="3" t="s">
        <v>23</v>
      </c>
      <c r="L2885" s="3" t="s">
        <v>786</v>
      </c>
      <c r="M2885" s="3" t="s">
        <v>787</v>
      </c>
      <c r="N2885" s="3">
        <v>7090</v>
      </c>
      <c r="O2885" s="3" t="s">
        <v>144</v>
      </c>
      <c r="P2885" s="3" t="s">
        <v>474</v>
      </c>
      <c r="Q2885" s="3" t="s">
        <v>67</v>
      </c>
      <c r="R2885" s="3" t="s">
        <v>157</v>
      </c>
      <c r="S2885" s="3" t="s">
        <v>475</v>
      </c>
      <c r="T2885" s="3">
        <v>254.97</v>
      </c>
      <c r="U2885" s="35" cm="1">
        <f t="array" ref="U2885">INDEX('Pricing Strategy'!$F$4:$F$71,MATCH(1,(Dataset!$O2885='Pricing Strategy'!$B$4:$B$71)*(Dataset!$Q2885='Pricing Strategy'!$C$4:$C$71)*(Dataset!$R2885='Pricing Strategy'!$D$4:$D$71),))</f>
        <v>0.45</v>
      </c>
      <c r="V2885" s="3">
        <f>Dataset!$T2885*(1-Dataset!$U2885)</f>
        <v>140.23350000000002</v>
      </c>
    </row>
    <row r="2886" spans="1:22" x14ac:dyDescent="0.3">
      <c r="A2886" s="32"/>
      <c r="C2886" s="3">
        <v>2881</v>
      </c>
      <c r="D2886" s="3" t="s">
        <v>6070</v>
      </c>
      <c r="E2886" s="34">
        <v>42997</v>
      </c>
      <c r="F2886" s="34">
        <v>43001</v>
      </c>
      <c r="G2886" s="3" t="s">
        <v>19</v>
      </c>
      <c r="H2886" s="3" t="s">
        <v>1499</v>
      </c>
      <c r="I2886" s="3" t="s">
        <v>1500</v>
      </c>
      <c r="J2886" s="3" t="s">
        <v>98</v>
      </c>
      <c r="K2886" s="3" t="s">
        <v>23</v>
      </c>
      <c r="L2886" s="3" t="s">
        <v>6071</v>
      </c>
      <c r="M2886" s="3" t="s">
        <v>787</v>
      </c>
      <c r="N2886" s="3">
        <v>7050</v>
      </c>
      <c r="O2886" s="3" t="s">
        <v>144</v>
      </c>
      <c r="P2886" s="3" t="s">
        <v>104</v>
      </c>
      <c r="Q2886" s="3" t="s">
        <v>42</v>
      </c>
      <c r="R2886" s="3" t="s">
        <v>71</v>
      </c>
      <c r="S2886" s="3" t="s">
        <v>105</v>
      </c>
      <c r="T2886" s="3">
        <v>25.44</v>
      </c>
      <c r="U2886" s="35" cm="1">
        <f t="array" ref="U2886">INDEX('Pricing Strategy'!$F$4:$F$71,MATCH(1,(Dataset!$O2886='Pricing Strategy'!$B$4:$B$71)*(Dataset!$Q2886='Pricing Strategy'!$C$4:$C$71)*(Dataset!$R2886='Pricing Strategy'!$D$4:$D$71),))</f>
        <v>0.4</v>
      </c>
      <c r="V2886" s="3">
        <f>Dataset!$T2886*(1-Dataset!$U2886)</f>
        <v>15.263999999999999</v>
      </c>
    </row>
    <row r="2887" spans="1:22" x14ac:dyDescent="0.3">
      <c r="A2887" s="32"/>
      <c r="C2887" s="3">
        <v>2882</v>
      </c>
      <c r="D2887" s="3" t="s">
        <v>6070</v>
      </c>
      <c r="E2887" s="34">
        <v>42997</v>
      </c>
      <c r="F2887" s="34">
        <v>43001</v>
      </c>
      <c r="G2887" s="3" t="s">
        <v>19</v>
      </c>
      <c r="H2887" s="3" t="s">
        <v>1499</v>
      </c>
      <c r="I2887" s="3" t="s">
        <v>1500</v>
      </c>
      <c r="J2887" s="3" t="s">
        <v>98</v>
      </c>
      <c r="K2887" s="3" t="s">
        <v>23</v>
      </c>
      <c r="L2887" s="3" t="s">
        <v>6071</v>
      </c>
      <c r="M2887" s="3" t="s">
        <v>787</v>
      </c>
      <c r="N2887" s="3">
        <v>7050</v>
      </c>
      <c r="O2887" s="3" t="s">
        <v>144</v>
      </c>
      <c r="P2887" s="3" t="s">
        <v>2577</v>
      </c>
      <c r="Q2887" s="3" t="s">
        <v>42</v>
      </c>
      <c r="R2887" s="3" t="s">
        <v>575</v>
      </c>
      <c r="S2887" s="3" t="s">
        <v>2578</v>
      </c>
      <c r="T2887" s="3">
        <v>27.93</v>
      </c>
      <c r="U2887" s="35" cm="1">
        <f t="array" ref="U2887">INDEX('Pricing Strategy'!$F$4:$F$71,MATCH(1,(Dataset!$O2887='Pricing Strategy'!$B$4:$B$71)*(Dataset!$Q2887='Pricing Strategy'!$C$4:$C$71)*(Dataset!$R2887='Pricing Strategy'!$D$4:$D$71),))</f>
        <v>0.45</v>
      </c>
      <c r="V2887" s="3">
        <f>Dataset!$T2887*(1-Dataset!$U2887)</f>
        <v>15.361500000000001</v>
      </c>
    </row>
    <row r="2888" spans="1:22" x14ac:dyDescent="0.3">
      <c r="A2888" s="32"/>
      <c r="C2888" s="3">
        <v>2883</v>
      </c>
      <c r="D2888" s="3" t="s">
        <v>6072</v>
      </c>
      <c r="E2888" s="34">
        <v>42056</v>
      </c>
      <c r="F2888" s="34">
        <v>42060</v>
      </c>
      <c r="G2888" s="3" t="s">
        <v>46</v>
      </c>
      <c r="H2888" s="3" t="s">
        <v>5457</v>
      </c>
      <c r="I2888" s="3" t="s">
        <v>5458</v>
      </c>
      <c r="J2888" s="3" t="s">
        <v>22</v>
      </c>
      <c r="K2888" s="3" t="s">
        <v>23</v>
      </c>
      <c r="L2888" s="3" t="s">
        <v>5679</v>
      </c>
      <c r="M2888" s="3" t="s">
        <v>207</v>
      </c>
      <c r="N2888" s="3">
        <v>60098</v>
      </c>
      <c r="O2888" s="3" t="s">
        <v>101</v>
      </c>
      <c r="P2888" s="3" t="s">
        <v>2369</v>
      </c>
      <c r="Q2888" s="3" t="s">
        <v>42</v>
      </c>
      <c r="R2888" s="3" t="s">
        <v>71</v>
      </c>
      <c r="S2888" s="3" t="s">
        <v>2370</v>
      </c>
      <c r="T2888" s="3">
        <v>8.85</v>
      </c>
      <c r="U2888" s="35" cm="1">
        <f t="array" ref="U2888">INDEX('Pricing Strategy'!$F$4:$F$71,MATCH(1,(Dataset!$O2888='Pricing Strategy'!$B$4:$B$71)*(Dataset!$Q2888='Pricing Strategy'!$C$4:$C$71)*(Dataset!$R2888='Pricing Strategy'!$D$4:$D$71),))</f>
        <v>0.3</v>
      </c>
      <c r="V2888" s="3">
        <f>Dataset!$T2888*(1-Dataset!$U2888)</f>
        <v>6.1949999999999994</v>
      </c>
    </row>
    <row r="2889" spans="1:22" x14ac:dyDescent="0.3">
      <c r="A2889" s="32"/>
      <c r="C2889" s="3">
        <v>2884</v>
      </c>
      <c r="D2889" s="3" t="s">
        <v>6073</v>
      </c>
      <c r="E2889" s="34">
        <v>43050</v>
      </c>
      <c r="F2889" s="34">
        <v>43055</v>
      </c>
      <c r="G2889" s="3" t="s">
        <v>19</v>
      </c>
      <c r="H2889" s="3" t="s">
        <v>2651</v>
      </c>
      <c r="I2889" s="3" t="s">
        <v>2652</v>
      </c>
      <c r="J2889" s="3" t="s">
        <v>22</v>
      </c>
      <c r="K2889" s="3" t="s">
        <v>23</v>
      </c>
      <c r="L2889" s="3" t="s">
        <v>123</v>
      </c>
      <c r="M2889" s="3" t="s">
        <v>39</v>
      </c>
      <c r="N2889" s="3">
        <v>94110</v>
      </c>
      <c r="O2889" s="3" t="s">
        <v>40</v>
      </c>
      <c r="P2889" s="3" t="s">
        <v>3321</v>
      </c>
      <c r="Q2889" s="3" t="s">
        <v>28</v>
      </c>
      <c r="R2889" s="3" t="s">
        <v>61</v>
      </c>
      <c r="S2889" s="3" t="s">
        <v>3322</v>
      </c>
      <c r="T2889" s="3">
        <v>6.96</v>
      </c>
      <c r="U2889" s="35" cm="1">
        <f t="array" ref="U2889">INDEX('Pricing Strategy'!$F$4:$F$71,MATCH(1,(Dataset!$O2889='Pricing Strategy'!$B$4:$B$71)*(Dataset!$Q2889='Pricing Strategy'!$C$4:$C$71)*(Dataset!$R2889='Pricing Strategy'!$D$4:$D$71),))</f>
        <v>0.4</v>
      </c>
      <c r="V2889" s="3">
        <f>Dataset!$T2889*(1-Dataset!$U2889)</f>
        <v>4.1760000000000002</v>
      </c>
    </row>
    <row r="2890" spans="1:22" x14ac:dyDescent="0.3">
      <c r="A2890" s="32"/>
      <c r="C2890" s="3">
        <v>2885</v>
      </c>
      <c r="D2890" s="3" t="s">
        <v>6074</v>
      </c>
      <c r="E2890" s="34">
        <v>42765</v>
      </c>
      <c r="F2890" s="34">
        <v>42769</v>
      </c>
      <c r="G2890" s="3" t="s">
        <v>46</v>
      </c>
      <c r="H2890" s="3" t="s">
        <v>1915</v>
      </c>
      <c r="I2890" s="3" t="s">
        <v>1916</v>
      </c>
      <c r="J2890" s="3" t="s">
        <v>22</v>
      </c>
      <c r="K2890" s="3" t="s">
        <v>23</v>
      </c>
      <c r="L2890" s="3" t="s">
        <v>123</v>
      </c>
      <c r="M2890" s="3" t="s">
        <v>39</v>
      </c>
      <c r="N2890" s="3">
        <v>94122</v>
      </c>
      <c r="O2890" s="3" t="s">
        <v>40</v>
      </c>
      <c r="P2890" s="3" t="s">
        <v>2474</v>
      </c>
      <c r="Q2890" s="3" t="s">
        <v>42</v>
      </c>
      <c r="R2890" s="3" t="s">
        <v>71</v>
      </c>
      <c r="S2890" s="3" t="s">
        <v>2475</v>
      </c>
      <c r="T2890" s="3">
        <v>17.456</v>
      </c>
      <c r="U2890" s="35" cm="1">
        <f t="array" ref="U2890">INDEX('Pricing Strategy'!$F$4:$F$71,MATCH(1,(Dataset!$O2890='Pricing Strategy'!$B$4:$B$71)*(Dataset!$Q2890='Pricing Strategy'!$C$4:$C$71)*(Dataset!$R2890='Pricing Strategy'!$D$4:$D$71),))</f>
        <v>0.4</v>
      </c>
      <c r="V2890" s="3">
        <f>Dataset!$T2890*(1-Dataset!$U2890)</f>
        <v>10.473599999999999</v>
      </c>
    </row>
    <row r="2891" spans="1:22" x14ac:dyDescent="0.3">
      <c r="A2891" s="32"/>
      <c r="C2891" s="3">
        <v>2886</v>
      </c>
      <c r="D2891" s="3" t="s">
        <v>6075</v>
      </c>
      <c r="E2891" s="34">
        <v>43026</v>
      </c>
      <c r="F2891" s="34">
        <v>43030</v>
      </c>
      <c r="G2891" s="3" t="s">
        <v>46</v>
      </c>
      <c r="H2891" s="3" t="s">
        <v>1829</v>
      </c>
      <c r="I2891" s="3" t="s">
        <v>1830</v>
      </c>
      <c r="J2891" s="3" t="s">
        <v>22</v>
      </c>
      <c r="K2891" s="3" t="s">
        <v>23</v>
      </c>
      <c r="L2891" s="3" t="s">
        <v>4081</v>
      </c>
      <c r="M2891" s="3" t="s">
        <v>306</v>
      </c>
      <c r="N2891" s="3">
        <v>85281</v>
      </c>
      <c r="O2891" s="3" t="s">
        <v>40</v>
      </c>
      <c r="P2891" s="3" t="s">
        <v>1539</v>
      </c>
      <c r="Q2891" s="3" t="s">
        <v>28</v>
      </c>
      <c r="R2891" s="3" t="s">
        <v>32</v>
      </c>
      <c r="S2891" s="3" t="s">
        <v>1540</v>
      </c>
      <c r="T2891" s="3">
        <v>307.92</v>
      </c>
      <c r="U2891" s="35" cm="1">
        <f t="array" ref="U2891">INDEX('Pricing Strategy'!$F$4:$F$71,MATCH(1,(Dataset!$O2891='Pricing Strategy'!$B$4:$B$71)*(Dataset!$Q2891='Pricing Strategy'!$C$4:$C$71)*(Dataset!$R2891='Pricing Strategy'!$D$4:$D$71),))</f>
        <v>0.45</v>
      </c>
      <c r="V2891" s="3">
        <f>Dataset!$T2891*(1-Dataset!$U2891)</f>
        <v>169.35600000000002</v>
      </c>
    </row>
    <row r="2892" spans="1:22" x14ac:dyDescent="0.3">
      <c r="A2892" s="32"/>
      <c r="C2892" s="3">
        <v>2887</v>
      </c>
      <c r="D2892" s="3" t="s">
        <v>6076</v>
      </c>
      <c r="E2892" s="34">
        <v>43452</v>
      </c>
      <c r="F2892" s="34">
        <v>43453</v>
      </c>
      <c r="G2892" s="3" t="s">
        <v>184</v>
      </c>
      <c r="H2892" s="3" t="s">
        <v>1829</v>
      </c>
      <c r="I2892" s="3" t="s">
        <v>1830</v>
      </c>
      <c r="J2892" s="3" t="s">
        <v>22</v>
      </c>
      <c r="K2892" s="3" t="s">
        <v>23</v>
      </c>
      <c r="L2892" s="3" t="s">
        <v>38</v>
      </c>
      <c r="M2892" s="3" t="s">
        <v>39</v>
      </c>
      <c r="N2892" s="3">
        <v>90008</v>
      </c>
      <c r="O2892" s="3" t="s">
        <v>40</v>
      </c>
      <c r="P2892" s="3" t="s">
        <v>1758</v>
      </c>
      <c r="Q2892" s="3" t="s">
        <v>42</v>
      </c>
      <c r="R2892" s="3" t="s">
        <v>64</v>
      </c>
      <c r="S2892" s="3" t="s">
        <v>1759</v>
      </c>
      <c r="T2892" s="3">
        <v>6.63</v>
      </c>
      <c r="U2892" s="35" cm="1">
        <f t="array" ref="U2892">INDEX('Pricing Strategy'!$F$4:$F$71,MATCH(1,(Dataset!$O2892='Pricing Strategy'!$B$4:$B$71)*(Dataset!$Q2892='Pricing Strategy'!$C$4:$C$71)*(Dataset!$R2892='Pricing Strategy'!$D$4:$D$71),))</f>
        <v>0.45</v>
      </c>
      <c r="V2892" s="3">
        <f>Dataset!$T2892*(1-Dataset!$U2892)</f>
        <v>3.6465000000000001</v>
      </c>
    </row>
    <row r="2893" spans="1:22" x14ac:dyDescent="0.3">
      <c r="A2893" s="32"/>
      <c r="C2893" s="3">
        <v>2888</v>
      </c>
      <c r="D2893" s="3" t="s">
        <v>6076</v>
      </c>
      <c r="E2893" s="34">
        <v>43452</v>
      </c>
      <c r="F2893" s="34">
        <v>43453</v>
      </c>
      <c r="G2893" s="3" t="s">
        <v>184</v>
      </c>
      <c r="H2893" s="3" t="s">
        <v>1829</v>
      </c>
      <c r="I2893" s="3" t="s">
        <v>1830</v>
      </c>
      <c r="J2893" s="3" t="s">
        <v>22</v>
      </c>
      <c r="K2893" s="3" t="s">
        <v>23</v>
      </c>
      <c r="L2893" s="3" t="s">
        <v>38</v>
      </c>
      <c r="M2893" s="3" t="s">
        <v>39</v>
      </c>
      <c r="N2893" s="3">
        <v>90008</v>
      </c>
      <c r="O2893" s="3" t="s">
        <v>40</v>
      </c>
      <c r="P2893" s="3" t="s">
        <v>3358</v>
      </c>
      <c r="Q2893" s="3" t="s">
        <v>42</v>
      </c>
      <c r="R2893" s="3" t="s">
        <v>86</v>
      </c>
      <c r="S2893" s="3" t="s">
        <v>3359</v>
      </c>
      <c r="T2893" s="3">
        <v>12.96</v>
      </c>
      <c r="U2893" s="35" cm="1">
        <f t="array" ref="U2893">INDEX('Pricing Strategy'!$F$4:$F$71,MATCH(1,(Dataset!$O2893='Pricing Strategy'!$B$4:$B$71)*(Dataset!$Q2893='Pricing Strategy'!$C$4:$C$71)*(Dataset!$R2893='Pricing Strategy'!$D$4:$D$71),))</f>
        <v>0.4</v>
      </c>
      <c r="V2893" s="3">
        <f>Dataset!$T2893*(1-Dataset!$U2893)</f>
        <v>7.7759999999999998</v>
      </c>
    </row>
    <row r="2894" spans="1:22" x14ac:dyDescent="0.3">
      <c r="A2894" s="32"/>
      <c r="C2894" s="3">
        <v>2889</v>
      </c>
      <c r="D2894" s="3" t="s">
        <v>6076</v>
      </c>
      <c r="E2894" s="34">
        <v>43452</v>
      </c>
      <c r="F2894" s="34">
        <v>43453</v>
      </c>
      <c r="G2894" s="3" t="s">
        <v>184</v>
      </c>
      <c r="H2894" s="3" t="s">
        <v>1829</v>
      </c>
      <c r="I2894" s="3" t="s">
        <v>1830</v>
      </c>
      <c r="J2894" s="3" t="s">
        <v>22</v>
      </c>
      <c r="K2894" s="3" t="s">
        <v>23</v>
      </c>
      <c r="L2894" s="3" t="s">
        <v>38</v>
      </c>
      <c r="M2894" s="3" t="s">
        <v>39</v>
      </c>
      <c r="N2894" s="3">
        <v>90008</v>
      </c>
      <c r="O2894" s="3" t="s">
        <v>40</v>
      </c>
      <c r="P2894" s="3" t="s">
        <v>2860</v>
      </c>
      <c r="Q2894" s="3" t="s">
        <v>42</v>
      </c>
      <c r="R2894" s="3" t="s">
        <v>86</v>
      </c>
      <c r="S2894" s="3" t="s">
        <v>2861</v>
      </c>
      <c r="T2894" s="3">
        <v>32.4</v>
      </c>
      <c r="U2894" s="35" cm="1">
        <f t="array" ref="U2894">INDEX('Pricing Strategy'!$F$4:$F$71,MATCH(1,(Dataset!$O2894='Pricing Strategy'!$B$4:$B$71)*(Dataset!$Q2894='Pricing Strategy'!$C$4:$C$71)*(Dataset!$R2894='Pricing Strategy'!$D$4:$D$71),))</f>
        <v>0.4</v>
      </c>
      <c r="V2894" s="3">
        <f>Dataset!$T2894*(1-Dataset!$U2894)</f>
        <v>19.439999999999998</v>
      </c>
    </row>
    <row r="2895" spans="1:22" x14ac:dyDescent="0.3">
      <c r="A2895" s="32"/>
      <c r="C2895" s="3">
        <v>2890</v>
      </c>
      <c r="D2895" s="3" t="s">
        <v>6077</v>
      </c>
      <c r="E2895" s="34">
        <v>43406</v>
      </c>
      <c r="F2895" s="34">
        <v>43410</v>
      </c>
      <c r="G2895" s="3" t="s">
        <v>46</v>
      </c>
      <c r="H2895" s="3" t="s">
        <v>1505</v>
      </c>
      <c r="I2895" s="3" t="s">
        <v>1506</v>
      </c>
      <c r="J2895" s="3" t="s">
        <v>37</v>
      </c>
      <c r="K2895" s="3" t="s">
        <v>23</v>
      </c>
      <c r="L2895" s="3" t="s">
        <v>91</v>
      </c>
      <c r="M2895" s="3" t="s">
        <v>92</v>
      </c>
      <c r="N2895" s="3">
        <v>98105</v>
      </c>
      <c r="O2895" s="3" t="s">
        <v>40</v>
      </c>
      <c r="P2895" s="3" t="s">
        <v>6078</v>
      </c>
      <c r="Q2895" s="3" t="s">
        <v>42</v>
      </c>
      <c r="R2895" s="3" t="s">
        <v>86</v>
      </c>
      <c r="S2895" s="3" t="s">
        <v>6079</v>
      </c>
      <c r="T2895" s="3">
        <v>23.85</v>
      </c>
      <c r="U2895" s="35" cm="1">
        <f t="array" ref="U2895">INDEX('Pricing Strategy'!$F$4:$F$71,MATCH(1,(Dataset!$O2895='Pricing Strategy'!$B$4:$B$71)*(Dataset!$Q2895='Pricing Strategy'!$C$4:$C$71)*(Dataset!$R2895='Pricing Strategy'!$D$4:$D$71),))</f>
        <v>0.4</v>
      </c>
      <c r="V2895" s="3">
        <f>Dataset!$T2895*(1-Dataset!$U2895)</f>
        <v>14.31</v>
      </c>
    </row>
    <row r="2896" spans="1:22" x14ac:dyDescent="0.3">
      <c r="A2896" s="32"/>
      <c r="C2896" s="3">
        <v>2891</v>
      </c>
      <c r="D2896" s="3" t="s">
        <v>6080</v>
      </c>
      <c r="E2896" s="34">
        <v>42123</v>
      </c>
      <c r="F2896" s="34">
        <v>42125</v>
      </c>
      <c r="G2896" s="3" t="s">
        <v>19</v>
      </c>
      <c r="H2896" s="3" t="s">
        <v>6081</v>
      </c>
      <c r="I2896" s="3" t="s">
        <v>6082</v>
      </c>
      <c r="J2896" s="3" t="s">
        <v>22</v>
      </c>
      <c r="K2896" s="3" t="s">
        <v>23</v>
      </c>
      <c r="L2896" s="3" t="s">
        <v>6083</v>
      </c>
      <c r="M2896" s="3" t="s">
        <v>734</v>
      </c>
      <c r="N2896" s="3">
        <v>70601</v>
      </c>
      <c r="O2896" s="3" t="s">
        <v>26</v>
      </c>
      <c r="P2896" s="3" t="s">
        <v>3107</v>
      </c>
      <c r="Q2896" s="3" t="s">
        <v>28</v>
      </c>
      <c r="R2896" s="3" t="s">
        <v>32</v>
      </c>
      <c r="S2896" s="3" t="s">
        <v>3108</v>
      </c>
      <c r="T2896" s="3">
        <v>51.96</v>
      </c>
      <c r="U2896" s="35" cm="1">
        <f t="array" ref="U2896">INDEX('Pricing Strategy'!$F$4:$F$71,MATCH(1,(Dataset!$O2896='Pricing Strategy'!$B$4:$B$71)*(Dataset!$Q2896='Pricing Strategy'!$C$4:$C$71)*(Dataset!$R2896='Pricing Strategy'!$D$4:$D$71),))</f>
        <v>0.3</v>
      </c>
      <c r="V2896" s="3">
        <f>Dataset!$T2896*(1-Dataset!$U2896)</f>
        <v>36.372</v>
      </c>
    </row>
    <row r="2897" spans="1:22" x14ac:dyDescent="0.3">
      <c r="A2897" s="32"/>
      <c r="C2897" s="3">
        <v>2892</v>
      </c>
      <c r="D2897" s="3" t="s">
        <v>6080</v>
      </c>
      <c r="E2897" s="34">
        <v>42123</v>
      </c>
      <c r="F2897" s="34">
        <v>42125</v>
      </c>
      <c r="G2897" s="3" t="s">
        <v>19</v>
      </c>
      <c r="H2897" s="3" t="s">
        <v>6081</v>
      </c>
      <c r="I2897" s="3" t="s">
        <v>6082</v>
      </c>
      <c r="J2897" s="3" t="s">
        <v>22</v>
      </c>
      <c r="K2897" s="3" t="s">
        <v>23</v>
      </c>
      <c r="L2897" s="3" t="s">
        <v>6083</v>
      </c>
      <c r="M2897" s="3" t="s">
        <v>734</v>
      </c>
      <c r="N2897" s="3">
        <v>70601</v>
      </c>
      <c r="O2897" s="3" t="s">
        <v>26</v>
      </c>
      <c r="P2897" s="3" t="s">
        <v>3726</v>
      </c>
      <c r="Q2897" s="3" t="s">
        <v>42</v>
      </c>
      <c r="R2897" s="3" t="s">
        <v>71</v>
      </c>
      <c r="S2897" s="3" t="s">
        <v>3727</v>
      </c>
      <c r="T2897" s="3">
        <v>17.940000000000001</v>
      </c>
      <c r="U2897" s="35" cm="1">
        <f t="array" ref="U2897">INDEX('Pricing Strategy'!$F$4:$F$71,MATCH(1,(Dataset!$O2897='Pricing Strategy'!$B$4:$B$71)*(Dataset!$Q2897='Pricing Strategy'!$C$4:$C$71)*(Dataset!$R2897='Pricing Strategy'!$D$4:$D$71),))</f>
        <v>0.25</v>
      </c>
      <c r="V2897" s="3">
        <f>Dataset!$T2897*(1-Dataset!$U2897)</f>
        <v>13.455000000000002</v>
      </c>
    </row>
    <row r="2898" spans="1:22" x14ac:dyDescent="0.3">
      <c r="A2898" s="32"/>
      <c r="C2898" s="3">
        <v>2893</v>
      </c>
      <c r="D2898" s="3" t="s">
        <v>6084</v>
      </c>
      <c r="E2898" s="34">
        <v>43396</v>
      </c>
      <c r="F2898" s="34">
        <v>43402</v>
      </c>
      <c r="G2898" s="3" t="s">
        <v>46</v>
      </c>
      <c r="H2898" s="3" t="s">
        <v>367</v>
      </c>
      <c r="I2898" s="3" t="s">
        <v>368</v>
      </c>
      <c r="J2898" s="3" t="s">
        <v>37</v>
      </c>
      <c r="K2898" s="3" t="s">
        <v>23</v>
      </c>
      <c r="L2898" s="3" t="s">
        <v>385</v>
      </c>
      <c r="M2898" s="3" t="s">
        <v>263</v>
      </c>
      <c r="N2898" s="3">
        <v>14609</v>
      </c>
      <c r="O2898" s="3" t="s">
        <v>144</v>
      </c>
      <c r="P2898" s="3" t="s">
        <v>6085</v>
      </c>
      <c r="Q2898" s="3" t="s">
        <v>42</v>
      </c>
      <c r="R2898" s="3" t="s">
        <v>86</v>
      </c>
      <c r="S2898" s="3" t="s">
        <v>6086</v>
      </c>
      <c r="T2898" s="3">
        <v>11.56</v>
      </c>
      <c r="U2898" s="35" cm="1">
        <f t="array" ref="U2898">INDEX('Pricing Strategy'!$F$4:$F$71,MATCH(1,(Dataset!$O2898='Pricing Strategy'!$B$4:$B$71)*(Dataset!$Q2898='Pricing Strategy'!$C$4:$C$71)*(Dataset!$R2898='Pricing Strategy'!$D$4:$D$71),))</f>
        <v>0.4</v>
      </c>
      <c r="V2898" s="3">
        <f>Dataset!$T2898*(1-Dataset!$U2898)</f>
        <v>6.9359999999999999</v>
      </c>
    </row>
    <row r="2899" spans="1:22" x14ac:dyDescent="0.3">
      <c r="A2899" s="32"/>
      <c r="C2899" s="3">
        <v>2894</v>
      </c>
      <c r="D2899" s="3" t="s">
        <v>6084</v>
      </c>
      <c r="E2899" s="34">
        <v>43396</v>
      </c>
      <c r="F2899" s="34">
        <v>43402</v>
      </c>
      <c r="G2899" s="3" t="s">
        <v>46</v>
      </c>
      <c r="H2899" s="3" t="s">
        <v>367</v>
      </c>
      <c r="I2899" s="3" t="s">
        <v>368</v>
      </c>
      <c r="J2899" s="3" t="s">
        <v>37</v>
      </c>
      <c r="K2899" s="3" t="s">
        <v>23</v>
      </c>
      <c r="L2899" s="3" t="s">
        <v>385</v>
      </c>
      <c r="M2899" s="3" t="s">
        <v>263</v>
      </c>
      <c r="N2899" s="3">
        <v>14609</v>
      </c>
      <c r="O2899" s="3" t="s">
        <v>144</v>
      </c>
      <c r="P2899" s="3" t="s">
        <v>912</v>
      </c>
      <c r="Q2899" s="3" t="s">
        <v>42</v>
      </c>
      <c r="R2899" s="3" t="s">
        <v>86</v>
      </c>
      <c r="S2899" s="3" t="s">
        <v>913</v>
      </c>
      <c r="T2899" s="3">
        <v>26.4</v>
      </c>
      <c r="U2899" s="35" cm="1">
        <f t="array" ref="U2899">INDEX('Pricing Strategy'!$F$4:$F$71,MATCH(1,(Dataset!$O2899='Pricing Strategy'!$B$4:$B$71)*(Dataset!$Q2899='Pricing Strategy'!$C$4:$C$71)*(Dataset!$R2899='Pricing Strategy'!$D$4:$D$71),))</f>
        <v>0.4</v>
      </c>
      <c r="V2899" s="3">
        <f>Dataset!$T2899*(1-Dataset!$U2899)</f>
        <v>15.839999999999998</v>
      </c>
    </row>
    <row r="2900" spans="1:22" x14ac:dyDescent="0.3">
      <c r="A2900" s="32"/>
      <c r="C2900" s="3">
        <v>2895</v>
      </c>
      <c r="D2900" s="3" t="s">
        <v>6084</v>
      </c>
      <c r="E2900" s="34">
        <v>43396</v>
      </c>
      <c r="F2900" s="34">
        <v>43402</v>
      </c>
      <c r="G2900" s="3" t="s">
        <v>46</v>
      </c>
      <c r="H2900" s="3" t="s">
        <v>367</v>
      </c>
      <c r="I2900" s="3" t="s">
        <v>368</v>
      </c>
      <c r="J2900" s="3" t="s">
        <v>37</v>
      </c>
      <c r="K2900" s="3" t="s">
        <v>23</v>
      </c>
      <c r="L2900" s="3" t="s">
        <v>385</v>
      </c>
      <c r="M2900" s="3" t="s">
        <v>263</v>
      </c>
      <c r="N2900" s="3">
        <v>14609</v>
      </c>
      <c r="O2900" s="3" t="s">
        <v>144</v>
      </c>
      <c r="P2900" s="3" t="s">
        <v>6087</v>
      </c>
      <c r="Q2900" s="3" t="s">
        <v>28</v>
      </c>
      <c r="R2900" s="3" t="s">
        <v>61</v>
      </c>
      <c r="S2900" s="3" t="s">
        <v>6088</v>
      </c>
      <c r="T2900" s="3">
        <v>69.08</v>
      </c>
      <c r="U2900" s="35" cm="1">
        <f t="array" ref="U2900">INDEX('Pricing Strategy'!$F$4:$F$71,MATCH(1,(Dataset!$O2900='Pricing Strategy'!$B$4:$B$71)*(Dataset!$Q2900='Pricing Strategy'!$C$4:$C$71)*(Dataset!$R2900='Pricing Strategy'!$D$4:$D$71),))</f>
        <v>0.4</v>
      </c>
      <c r="V2900" s="3">
        <f>Dataset!$T2900*(1-Dataset!$U2900)</f>
        <v>41.448</v>
      </c>
    </row>
    <row r="2901" spans="1:22" x14ac:dyDescent="0.3">
      <c r="A2901" s="32"/>
      <c r="C2901" s="3">
        <v>2896</v>
      </c>
      <c r="D2901" s="3" t="s">
        <v>6084</v>
      </c>
      <c r="E2901" s="34">
        <v>43396</v>
      </c>
      <c r="F2901" s="34">
        <v>43402</v>
      </c>
      <c r="G2901" s="3" t="s">
        <v>46</v>
      </c>
      <c r="H2901" s="3" t="s">
        <v>367</v>
      </c>
      <c r="I2901" s="3" t="s">
        <v>368</v>
      </c>
      <c r="J2901" s="3" t="s">
        <v>37</v>
      </c>
      <c r="K2901" s="3" t="s">
        <v>23</v>
      </c>
      <c r="L2901" s="3" t="s">
        <v>385</v>
      </c>
      <c r="M2901" s="3" t="s">
        <v>263</v>
      </c>
      <c r="N2901" s="3">
        <v>14609</v>
      </c>
      <c r="O2901" s="3" t="s">
        <v>144</v>
      </c>
      <c r="P2901" s="3" t="s">
        <v>765</v>
      </c>
      <c r="Q2901" s="3" t="s">
        <v>67</v>
      </c>
      <c r="R2901" s="3" t="s">
        <v>68</v>
      </c>
      <c r="S2901" s="3" t="s">
        <v>766</v>
      </c>
      <c r="T2901" s="3">
        <v>35.880000000000003</v>
      </c>
      <c r="U2901" s="35" cm="1">
        <f t="array" ref="U2901">INDEX('Pricing Strategy'!$F$4:$F$71,MATCH(1,(Dataset!$O2901='Pricing Strategy'!$B$4:$B$71)*(Dataset!$Q2901='Pricing Strategy'!$C$4:$C$71)*(Dataset!$R2901='Pricing Strategy'!$D$4:$D$71),))</f>
        <v>0.4</v>
      </c>
      <c r="V2901" s="3">
        <f>Dataset!$T2901*(1-Dataset!$U2901)</f>
        <v>21.528000000000002</v>
      </c>
    </row>
    <row r="2902" spans="1:22" x14ac:dyDescent="0.3">
      <c r="A2902" s="32"/>
      <c r="C2902" s="3">
        <v>2897</v>
      </c>
      <c r="D2902" s="3" t="s">
        <v>6089</v>
      </c>
      <c r="E2902" s="34">
        <v>42093</v>
      </c>
      <c r="F2902" s="34">
        <v>42097</v>
      </c>
      <c r="G2902" s="3" t="s">
        <v>46</v>
      </c>
      <c r="H2902" s="3" t="s">
        <v>286</v>
      </c>
      <c r="I2902" s="3" t="s">
        <v>287</v>
      </c>
      <c r="J2902" s="3" t="s">
        <v>22</v>
      </c>
      <c r="K2902" s="3" t="s">
        <v>23</v>
      </c>
      <c r="L2902" s="3" t="s">
        <v>1173</v>
      </c>
      <c r="M2902" s="3" t="s">
        <v>263</v>
      </c>
      <c r="N2902" s="3">
        <v>11561</v>
      </c>
      <c r="O2902" s="3" t="s">
        <v>144</v>
      </c>
      <c r="P2902" s="3" t="s">
        <v>4251</v>
      </c>
      <c r="Q2902" s="3" t="s">
        <v>42</v>
      </c>
      <c r="R2902" s="3" t="s">
        <v>64</v>
      </c>
      <c r="S2902" s="3" t="s">
        <v>4252</v>
      </c>
      <c r="T2902" s="3">
        <v>49.65</v>
      </c>
      <c r="U2902" s="35" cm="1">
        <f t="array" ref="U2902">INDEX('Pricing Strategy'!$F$4:$F$71,MATCH(1,(Dataset!$O2902='Pricing Strategy'!$B$4:$B$71)*(Dataset!$Q2902='Pricing Strategy'!$C$4:$C$71)*(Dataset!$R2902='Pricing Strategy'!$D$4:$D$71),))</f>
        <v>0.45</v>
      </c>
      <c r="V2902" s="3">
        <f>Dataset!$T2902*(1-Dataset!$U2902)</f>
        <v>27.307500000000001</v>
      </c>
    </row>
    <row r="2903" spans="1:22" x14ac:dyDescent="0.3">
      <c r="A2903" s="32"/>
      <c r="C2903" s="3">
        <v>2898</v>
      </c>
      <c r="D2903" s="3" t="s">
        <v>6090</v>
      </c>
      <c r="E2903" s="34">
        <v>42739</v>
      </c>
      <c r="F2903" s="34">
        <v>42744</v>
      </c>
      <c r="G2903" s="3" t="s">
        <v>46</v>
      </c>
      <c r="H2903" s="3" t="s">
        <v>3603</v>
      </c>
      <c r="I2903" s="3" t="s">
        <v>3604</v>
      </c>
      <c r="J2903" s="3" t="s">
        <v>37</v>
      </c>
      <c r="K2903" s="3" t="s">
        <v>23</v>
      </c>
      <c r="L2903" s="3" t="s">
        <v>463</v>
      </c>
      <c r="M2903" s="3" t="s">
        <v>84</v>
      </c>
      <c r="N2903" s="3">
        <v>28205</v>
      </c>
      <c r="O2903" s="3" t="s">
        <v>26</v>
      </c>
      <c r="P2903" s="3" t="s">
        <v>5431</v>
      </c>
      <c r="Q2903" s="3" t="s">
        <v>67</v>
      </c>
      <c r="R2903" s="3" t="s">
        <v>1216</v>
      </c>
      <c r="S2903" s="3" t="s">
        <v>5432</v>
      </c>
      <c r="T2903" s="3">
        <v>959.96799999999996</v>
      </c>
      <c r="U2903" s="35" cm="1">
        <f t="array" ref="U2903">INDEX('Pricing Strategy'!$F$4:$F$71,MATCH(1,(Dataset!$O2903='Pricing Strategy'!$B$4:$B$71)*(Dataset!$Q2903='Pricing Strategy'!$C$4:$C$71)*(Dataset!$R2903='Pricing Strategy'!$D$4:$D$71),))</f>
        <v>0.35</v>
      </c>
      <c r="V2903" s="3">
        <f>Dataset!$T2903*(1-Dataset!$U2903)</f>
        <v>623.97919999999999</v>
      </c>
    </row>
    <row r="2904" spans="1:22" x14ac:dyDescent="0.3">
      <c r="A2904" s="32"/>
      <c r="C2904" s="3">
        <v>2899</v>
      </c>
      <c r="D2904" s="3" t="s">
        <v>6091</v>
      </c>
      <c r="E2904" s="34">
        <v>42486</v>
      </c>
      <c r="F2904" s="34">
        <v>42490</v>
      </c>
      <c r="G2904" s="3" t="s">
        <v>46</v>
      </c>
      <c r="H2904" s="3" t="s">
        <v>5507</v>
      </c>
      <c r="I2904" s="3" t="s">
        <v>5508</v>
      </c>
      <c r="J2904" s="3" t="s">
        <v>22</v>
      </c>
      <c r="K2904" s="3" t="s">
        <v>23</v>
      </c>
      <c r="L2904" s="3" t="s">
        <v>180</v>
      </c>
      <c r="M2904" s="3" t="s">
        <v>100</v>
      </c>
      <c r="N2904" s="3">
        <v>77036</v>
      </c>
      <c r="O2904" s="3" t="s">
        <v>101</v>
      </c>
      <c r="P2904" s="3" t="s">
        <v>1136</v>
      </c>
      <c r="Q2904" s="3" t="s">
        <v>28</v>
      </c>
      <c r="R2904" s="3" t="s">
        <v>32</v>
      </c>
      <c r="S2904" s="3" t="s">
        <v>1137</v>
      </c>
      <c r="T2904" s="3">
        <v>408.42200000000003</v>
      </c>
      <c r="U2904" s="35" cm="1">
        <f t="array" ref="U2904">INDEX('Pricing Strategy'!$F$4:$F$71,MATCH(1,(Dataset!$O2904='Pricing Strategy'!$B$4:$B$71)*(Dataset!$Q2904='Pricing Strategy'!$C$4:$C$71)*(Dataset!$R2904='Pricing Strategy'!$D$4:$D$71),))</f>
        <v>0.35</v>
      </c>
      <c r="V2904" s="3">
        <f>Dataset!$T2904*(1-Dataset!$U2904)</f>
        <v>265.47430000000003</v>
      </c>
    </row>
    <row r="2905" spans="1:22" x14ac:dyDescent="0.3">
      <c r="A2905" s="32"/>
      <c r="C2905" s="3">
        <v>2900</v>
      </c>
      <c r="D2905" s="3" t="s">
        <v>6092</v>
      </c>
      <c r="E2905" s="34">
        <v>42625</v>
      </c>
      <c r="F2905" s="34">
        <v>42630</v>
      </c>
      <c r="G2905" s="3" t="s">
        <v>46</v>
      </c>
      <c r="H2905" s="3" t="s">
        <v>383</v>
      </c>
      <c r="I2905" s="3" t="s">
        <v>384</v>
      </c>
      <c r="J2905" s="3" t="s">
        <v>22</v>
      </c>
      <c r="K2905" s="3" t="s">
        <v>23</v>
      </c>
      <c r="L2905" s="3" t="s">
        <v>262</v>
      </c>
      <c r="M2905" s="3" t="s">
        <v>263</v>
      </c>
      <c r="N2905" s="3">
        <v>10035</v>
      </c>
      <c r="O2905" s="3" t="s">
        <v>144</v>
      </c>
      <c r="P2905" s="3" t="s">
        <v>5431</v>
      </c>
      <c r="Q2905" s="3" t="s">
        <v>67</v>
      </c>
      <c r="R2905" s="3" t="s">
        <v>1216</v>
      </c>
      <c r="S2905" s="3" t="s">
        <v>5432</v>
      </c>
      <c r="T2905" s="3">
        <v>479.98399999999998</v>
      </c>
      <c r="U2905" s="35" cm="1">
        <f t="array" ref="U2905">INDEX('Pricing Strategy'!$F$4:$F$71,MATCH(1,(Dataset!$O2905='Pricing Strategy'!$B$4:$B$71)*(Dataset!$Q2905='Pricing Strategy'!$C$4:$C$71)*(Dataset!$R2905='Pricing Strategy'!$D$4:$D$71),))</f>
        <v>0.5</v>
      </c>
      <c r="V2905" s="3">
        <f>Dataset!$T2905*(1-Dataset!$U2905)</f>
        <v>239.99199999999999</v>
      </c>
    </row>
    <row r="2906" spans="1:22" x14ac:dyDescent="0.3">
      <c r="A2906" s="32"/>
      <c r="C2906" s="3">
        <v>2901</v>
      </c>
      <c r="D2906" s="3" t="s">
        <v>6092</v>
      </c>
      <c r="E2906" s="34">
        <v>42625</v>
      </c>
      <c r="F2906" s="34">
        <v>42630</v>
      </c>
      <c r="G2906" s="3" t="s">
        <v>46</v>
      </c>
      <c r="H2906" s="3" t="s">
        <v>383</v>
      </c>
      <c r="I2906" s="3" t="s">
        <v>384</v>
      </c>
      <c r="J2906" s="3" t="s">
        <v>22</v>
      </c>
      <c r="K2906" s="3" t="s">
        <v>23</v>
      </c>
      <c r="L2906" s="3" t="s">
        <v>262</v>
      </c>
      <c r="M2906" s="3" t="s">
        <v>263</v>
      </c>
      <c r="N2906" s="3">
        <v>10035</v>
      </c>
      <c r="O2906" s="3" t="s">
        <v>144</v>
      </c>
      <c r="P2906" s="3" t="s">
        <v>1552</v>
      </c>
      <c r="Q2906" s="3" t="s">
        <v>42</v>
      </c>
      <c r="R2906" s="3" t="s">
        <v>43</v>
      </c>
      <c r="S2906" s="3" t="s">
        <v>1553</v>
      </c>
      <c r="T2906" s="3">
        <v>12.6</v>
      </c>
      <c r="U2906" s="35" cm="1">
        <f t="array" ref="U2906">INDEX('Pricing Strategy'!$F$4:$F$71,MATCH(1,(Dataset!$O2906='Pricing Strategy'!$B$4:$B$71)*(Dataset!$Q2906='Pricing Strategy'!$C$4:$C$71)*(Dataset!$R2906='Pricing Strategy'!$D$4:$D$71),))</f>
        <v>0.4</v>
      </c>
      <c r="V2906" s="3">
        <f>Dataset!$T2906*(1-Dataset!$U2906)</f>
        <v>7.56</v>
      </c>
    </row>
    <row r="2907" spans="1:22" x14ac:dyDescent="0.3">
      <c r="A2907" s="32"/>
      <c r="C2907" s="3">
        <v>2902</v>
      </c>
      <c r="D2907" s="3" t="s">
        <v>6093</v>
      </c>
      <c r="E2907" s="34">
        <v>43354</v>
      </c>
      <c r="F2907" s="34">
        <v>43358</v>
      </c>
      <c r="G2907" s="3" t="s">
        <v>46</v>
      </c>
      <c r="H2907" s="3" t="s">
        <v>5608</v>
      </c>
      <c r="I2907" s="3" t="s">
        <v>5609</v>
      </c>
      <c r="J2907" s="3" t="s">
        <v>98</v>
      </c>
      <c r="K2907" s="3" t="s">
        <v>23</v>
      </c>
      <c r="L2907" s="3" t="s">
        <v>493</v>
      </c>
      <c r="M2907" s="3" t="s">
        <v>1272</v>
      </c>
      <c r="N2907" s="3">
        <v>31907</v>
      </c>
      <c r="O2907" s="3" t="s">
        <v>26</v>
      </c>
      <c r="P2907" s="3" t="s">
        <v>3058</v>
      </c>
      <c r="Q2907" s="3" t="s">
        <v>42</v>
      </c>
      <c r="R2907" s="3" t="s">
        <v>86</v>
      </c>
      <c r="S2907" s="3" t="s">
        <v>3059</v>
      </c>
      <c r="T2907" s="3">
        <v>184.66</v>
      </c>
      <c r="U2907" s="35" cm="1">
        <f t="array" ref="U2907">INDEX('Pricing Strategy'!$F$4:$F$71,MATCH(1,(Dataset!$O2907='Pricing Strategy'!$B$4:$B$71)*(Dataset!$Q2907='Pricing Strategy'!$C$4:$C$71)*(Dataset!$R2907='Pricing Strategy'!$D$4:$D$71),))</f>
        <v>0.25</v>
      </c>
      <c r="V2907" s="3">
        <f>Dataset!$T2907*(1-Dataset!$U2907)</f>
        <v>138.495</v>
      </c>
    </row>
    <row r="2908" spans="1:22" x14ac:dyDescent="0.3">
      <c r="A2908" s="32"/>
      <c r="C2908" s="3">
        <v>2903</v>
      </c>
      <c r="D2908" s="3" t="s">
        <v>6094</v>
      </c>
      <c r="E2908" s="34">
        <v>42898</v>
      </c>
      <c r="F2908" s="34">
        <v>42903</v>
      </c>
      <c r="G2908" s="3" t="s">
        <v>46</v>
      </c>
      <c r="H2908" s="3" t="s">
        <v>2154</v>
      </c>
      <c r="I2908" s="3" t="s">
        <v>2155</v>
      </c>
      <c r="J2908" s="3" t="s">
        <v>22</v>
      </c>
      <c r="K2908" s="3" t="s">
        <v>23</v>
      </c>
      <c r="L2908" s="3" t="s">
        <v>299</v>
      </c>
      <c r="M2908" s="3" t="s">
        <v>207</v>
      </c>
      <c r="N2908" s="3">
        <v>60610</v>
      </c>
      <c r="O2908" s="3" t="s">
        <v>101</v>
      </c>
      <c r="P2908" s="3" t="s">
        <v>4866</v>
      </c>
      <c r="Q2908" s="3" t="s">
        <v>42</v>
      </c>
      <c r="R2908" s="3" t="s">
        <v>86</v>
      </c>
      <c r="S2908" s="3" t="s">
        <v>4867</v>
      </c>
      <c r="T2908" s="3">
        <v>23.12</v>
      </c>
      <c r="U2908" s="35" cm="1">
        <f t="array" ref="U2908">INDEX('Pricing Strategy'!$F$4:$F$71,MATCH(1,(Dataset!$O2908='Pricing Strategy'!$B$4:$B$71)*(Dataset!$Q2908='Pricing Strategy'!$C$4:$C$71)*(Dataset!$R2908='Pricing Strategy'!$D$4:$D$71),))</f>
        <v>0.3</v>
      </c>
      <c r="V2908" s="3">
        <f>Dataset!$T2908*(1-Dataset!$U2908)</f>
        <v>16.184000000000001</v>
      </c>
    </row>
    <row r="2909" spans="1:22" x14ac:dyDescent="0.3">
      <c r="A2909" s="32"/>
      <c r="C2909" s="3">
        <v>2904</v>
      </c>
      <c r="D2909" s="3" t="s">
        <v>6095</v>
      </c>
      <c r="E2909" s="34">
        <v>42913</v>
      </c>
      <c r="F2909" s="34">
        <v>42917</v>
      </c>
      <c r="G2909" s="3" t="s">
        <v>46</v>
      </c>
      <c r="H2909" s="3" t="s">
        <v>4622</v>
      </c>
      <c r="I2909" s="3" t="s">
        <v>4623</v>
      </c>
      <c r="J2909" s="3" t="s">
        <v>37</v>
      </c>
      <c r="K2909" s="3" t="s">
        <v>23</v>
      </c>
      <c r="L2909" s="3" t="s">
        <v>6096</v>
      </c>
      <c r="M2909" s="3" t="s">
        <v>207</v>
      </c>
      <c r="N2909" s="3">
        <v>60035</v>
      </c>
      <c r="O2909" s="3" t="s">
        <v>101</v>
      </c>
      <c r="P2909" s="3" t="s">
        <v>4256</v>
      </c>
      <c r="Q2909" s="3" t="s">
        <v>42</v>
      </c>
      <c r="R2909" s="3" t="s">
        <v>86</v>
      </c>
      <c r="S2909" s="3" t="s">
        <v>4257</v>
      </c>
      <c r="T2909" s="3">
        <v>37.463999999999999</v>
      </c>
      <c r="U2909" s="35" cm="1">
        <f t="array" ref="U2909">INDEX('Pricing Strategy'!$F$4:$F$71,MATCH(1,(Dataset!$O2909='Pricing Strategy'!$B$4:$B$71)*(Dataset!$Q2909='Pricing Strategy'!$C$4:$C$71)*(Dataset!$R2909='Pricing Strategy'!$D$4:$D$71),))</f>
        <v>0.3</v>
      </c>
      <c r="V2909" s="3">
        <f>Dataset!$T2909*(1-Dataset!$U2909)</f>
        <v>26.224799999999998</v>
      </c>
    </row>
    <row r="2910" spans="1:22" x14ac:dyDescent="0.3">
      <c r="A2910" s="32"/>
      <c r="C2910" s="3">
        <v>2905</v>
      </c>
      <c r="D2910" s="3" t="s">
        <v>6095</v>
      </c>
      <c r="E2910" s="34">
        <v>42913</v>
      </c>
      <c r="F2910" s="34">
        <v>42917</v>
      </c>
      <c r="G2910" s="3" t="s">
        <v>46</v>
      </c>
      <c r="H2910" s="3" t="s">
        <v>4622</v>
      </c>
      <c r="I2910" s="3" t="s">
        <v>4623</v>
      </c>
      <c r="J2910" s="3" t="s">
        <v>37</v>
      </c>
      <c r="K2910" s="3" t="s">
        <v>23</v>
      </c>
      <c r="L2910" s="3" t="s">
        <v>6096</v>
      </c>
      <c r="M2910" s="3" t="s">
        <v>207</v>
      </c>
      <c r="N2910" s="3">
        <v>60035</v>
      </c>
      <c r="O2910" s="3" t="s">
        <v>101</v>
      </c>
      <c r="P2910" s="3" t="s">
        <v>4774</v>
      </c>
      <c r="Q2910" s="3" t="s">
        <v>28</v>
      </c>
      <c r="R2910" s="3" t="s">
        <v>32</v>
      </c>
      <c r="S2910" s="3" t="s">
        <v>4775</v>
      </c>
      <c r="T2910" s="3">
        <v>539.65800000000002</v>
      </c>
      <c r="U2910" s="35" cm="1">
        <f t="array" ref="U2910">INDEX('Pricing Strategy'!$F$4:$F$71,MATCH(1,(Dataset!$O2910='Pricing Strategy'!$B$4:$B$71)*(Dataset!$Q2910='Pricing Strategy'!$C$4:$C$71)*(Dataset!$R2910='Pricing Strategy'!$D$4:$D$71),))</f>
        <v>0.35</v>
      </c>
      <c r="V2910" s="3">
        <f>Dataset!$T2910*(1-Dataset!$U2910)</f>
        <v>350.77770000000004</v>
      </c>
    </row>
    <row r="2911" spans="1:22" x14ac:dyDescent="0.3">
      <c r="A2911" s="32"/>
      <c r="C2911" s="3">
        <v>2906</v>
      </c>
      <c r="D2911" s="3" t="s">
        <v>6097</v>
      </c>
      <c r="E2911" s="34">
        <v>42273</v>
      </c>
      <c r="F2911" s="34">
        <v>42277</v>
      </c>
      <c r="G2911" s="3" t="s">
        <v>46</v>
      </c>
      <c r="H2911" s="3" t="s">
        <v>373</v>
      </c>
      <c r="I2911" s="3" t="s">
        <v>374</v>
      </c>
      <c r="J2911" s="3" t="s">
        <v>98</v>
      </c>
      <c r="K2911" s="3" t="s">
        <v>23</v>
      </c>
      <c r="L2911" s="3" t="s">
        <v>91</v>
      </c>
      <c r="M2911" s="3" t="s">
        <v>92</v>
      </c>
      <c r="N2911" s="3">
        <v>98115</v>
      </c>
      <c r="O2911" s="3" t="s">
        <v>40</v>
      </c>
      <c r="P2911" s="3" t="s">
        <v>6098</v>
      </c>
      <c r="Q2911" s="3" t="s">
        <v>42</v>
      </c>
      <c r="R2911" s="3" t="s">
        <v>55</v>
      </c>
      <c r="S2911" s="3" t="s">
        <v>6099</v>
      </c>
      <c r="T2911" s="3">
        <v>310.12</v>
      </c>
      <c r="U2911" s="35" cm="1">
        <f t="array" ref="U2911">INDEX('Pricing Strategy'!$F$4:$F$71,MATCH(1,(Dataset!$O2911='Pricing Strategy'!$B$4:$B$71)*(Dataset!$Q2911='Pricing Strategy'!$C$4:$C$71)*(Dataset!$R2911='Pricing Strategy'!$D$4:$D$71),))</f>
        <v>0.5</v>
      </c>
      <c r="V2911" s="3">
        <f>Dataset!$T2911*(1-Dataset!$U2911)</f>
        <v>155.06</v>
      </c>
    </row>
    <row r="2912" spans="1:22" x14ac:dyDescent="0.3">
      <c r="A2912" s="32"/>
      <c r="C2912" s="3">
        <v>2907</v>
      </c>
      <c r="D2912" s="3" t="s">
        <v>6100</v>
      </c>
      <c r="E2912" s="34">
        <v>43407</v>
      </c>
      <c r="F2912" s="34">
        <v>43413</v>
      </c>
      <c r="G2912" s="3" t="s">
        <v>46</v>
      </c>
      <c r="H2912" s="3" t="s">
        <v>2907</v>
      </c>
      <c r="I2912" s="3" t="s">
        <v>2908</v>
      </c>
      <c r="J2912" s="3" t="s">
        <v>22</v>
      </c>
      <c r="K2912" s="3" t="s">
        <v>23</v>
      </c>
      <c r="L2912" s="3" t="s">
        <v>224</v>
      </c>
      <c r="M2912" s="3" t="s">
        <v>225</v>
      </c>
      <c r="N2912" s="3">
        <v>55122</v>
      </c>
      <c r="O2912" s="3" t="s">
        <v>101</v>
      </c>
      <c r="P2912" s="3" t="s">
        <v>6101</v>
      </c>
      <c r="Q2912" s="3" t="s">
        <v>42</v>
      </c>
      <c r="R2912" s="3" t="s">
        <v>86</v>
      </c>
      <c r="S2912" s="3" t="s">
        <v>6102</v>
      </c>
      <c r="T2912" s="3">
        <v>8.56</v>
      </c>
      <c r="U2912" s="35" cm="1">
        <f t="array" ref="U2912">INDEX('Pricing Strategy'!$F$4:$F$71,MATCH(1,(Dataset!$O2912='Pricing Strategy'!$B$4:$B$71)*(Dataset!$Q2912='Pricing Strategy'!$C$4:$C$71)*(Dataset!$R2912='Pricing Strategy'!$D$4:$D$71),))</f>
        <v>0.3</v>
      </c>
      <c r="V2912" s="3">
        <f>Dataset!$T2912*(1-Dataset!$U2912)</f>
        <v>5.992</v>
      </c>
    </row>
    <row r="2913" spans="1:22" x14ac:dyDescent="0.3">
      <c r="A2913" s="32"/>
      <c r="C2913" s="3">
        <v>2908</v>
      </c>
      <c r="D2913" s="3" t="s">
        <v>6100</v>
      </c>
      <c r="E2913" s="34">
        <v>43407</v>
      </c>
      <c r="F2913" s="34">
        <v>43413</v>
      </c>
      <c r="G2913" s="3" t="s">
        <v>46</v>
      </c>
      <c r="H2913" s="3" t="s">
        <v>2907</v>
      </c>
      <c r="I2913" s="3" t="s">
        <v>2908</v>
      </c>
      <c r="J2913" s="3" t="s">
        <v>22</v>
      </c>
      <c r="K2913" s="3" t="s">
        <v>23</v>
      </c>
      <c r="L2913" s="3" t="s">
        <v>224</v>
      </c>
      <c r="M2913" s="3" t="s">
        <v>225</v>
      </c>
      <c r="N2913" s="3">
        <v>55122</v>
      </c>
      <c r="O2913" s="3" t="s">
        <v>101</v>
      </c>
      <c r="P2913" s="3" t="s">
        <v>1826</v>
      </c>
      <c r="Q2913" s="3" t="s">
        <v>42</v>
      </c>
      <c r="R2913" s="3" t="s">
        <v>55</v>
      </c>
      <c r="S2913" s="3" t="s">
        <v>1827</v>
      </c>
      <c r="T2913" s="3">
        <v>52.4</v>
      </c>
      <c r="U2913" s="35" cm="1">
        <f t="array" ref="U2913">INDEX('Pricing Strategy'!$F$4:$F$71,MATCH(1,(Dataset!$O2913='Pricing Strategy'!$B$4:$B$71)*(Dataset!$Q2913='Pricing Strategy'!$C$4:$C$71)*(Dataset!$R2913='Pricing Strategy'!$D$4:$D$71),))</f>
        <v>0.4</v>
      </c>
      <c r="V2913" s="3">
        <f>Dataset!$T2913*(1-Dataset!$U2913)</f>
        <v>31.439999999999998</v>
      </c>
    </row>
    <row r="2914" spans="1:22" x14ac:dyDescent="0.3">
      <c r="A2914" s="32"/>
      <c r="C2914" s="3">
        <v>2909</v>
      </c>
      <c r="D2914" s="3" t="s">
        <v>6100</v>
      </c>
      <c r="E2914" s="34">
        <v>43407</v>
      </c>
      <c r="F2914" s="34">
        <v>43413</v>
      </c>
      <c r="G2914" s="3" t="s">
        <v>46</v>
      </c>
      <c r="H2914" s="3" t="s">
        <v>2907</v>
      </c>
      <c r="I2914" s="3" t="s">
        <v>2908</v>
      </c>
      <c r="J2914" s="3" t="s">
        <v>22</v>
      </c>
      <c r="K2914" s="3" t="s">
        <v>23</v>
      </c>
      <c r="L2914" s="3" t="s">
        <v>224</v>
      </c>
      <c r="M2914" s="3" t="s">
        <v>225</v>
      </c>
      <c r="N2914" s="3">
        <v>55122</v>
      </c>
      <c r="O2914" s="3" t="s">
        <v>101</v>
      </c>
      <c r="P2914" s="3" t="s">
        <v>4571</v>
      </c>
      <c r="Q2914" s="3" t="s">
        <v>42</v>
      </c>
      <c r="R2914" s="3" t="s">
        <v>43</v>
      </c>
      <c r="S2914" s="3" t="s">
        <v>4572</v>
      </c>
      <c r="T2914" s="3">
        <v>14.94</v>
      </c>
      <c r="U2914" s="35" cm="1">
        <f t="array" ref="U2914">INDEX('Pricing Strategy'!$F$4:$F$71,MATCH(1,(Dataset!$O2914='Pricing Strategy'!$B$4:$B$71)*(Dataset!$Q2914='Pricing Strategy'!$C$4:$C$71)*(Dataset!$R2914='Pricing Strategy'!$D$4:$D$71),))</f>
        <v>0.3</v>
      </c>
      <c r="V2914" s="3">
        <f>Dataset!$T2914*(1-Dataset!$U2914)</f>
        <v>10.457999999999998</v>
      </c>
    </row>
    <row r="2915" spans="1:22" x14ac:dyDescent="0.3">
      <c r="A2915" s="32"/>
      <c r="C2915" s="3">
        <v>2910</v>
      </c>
      <c r="D2915" s="3" t="s">
        <v>6103</v>
      </c>
      <c r="E2915" s="34">
        <v>43150</v>
      </c>
      <c r="F2915" s="34">
        <v>43154</v>
      </c>
      <c r="G2915" s="3" t="s">
        <v>46</v>
      </c>
      <c r="H2915" s="3" t="s">
        <v>2100</v>
      </c>
      <c r="I2915" s="3" t="s">
        <v>2101</v>
      </c>
      <c r="J2915" s="3" t="s">
        <v>22</v>
      </c>
      <c r="K2915" s="3" t="s">
        <v>23</v>
      </c>
      <c r="L2915" s="3" t="s">
        <v>91</v>
      </c>
      <c r="M2915" s="3" t="s">
        <v>92</v>
      </c>
      <c r="N2915" s="3">
        <v>98103</v>
      </c>
      <c r="O2915" s="3" t="s">
        <v>40</v>
      </c>
      <c r="P2915" s="3" t="s">
        <v>4073</v>
      </c>
      <c r="Q2915" s="3" t="s">
        <v>42</v>
      </c>
      <c r="R2915" s="3" t="s">
        <v>265</v>
      </c>
      <c r="S2915" s="3" t="s">
        <v>4074</v>
      </c>
      <c r="T2915" s="3">
        <v>11.22</v>
      </c>
      <c r="U2915" s="35" cm="1">
        <f t="array" ref="U2915">INDEX('Pricing Strategy'!$F$4:$F$71,MATCH(1,(Dataset!$O2915='Pricing Strategy'!$B$4:$B$71)*(Dataset!$Q2915='Pricing Strategy'!$C$4:$C$71)*(Dataset!$R2915='Pricing Strategy'!$D$4:$D$71),))</f>
        <v>0.4</v>
      </c>
      <c r="V2915" s="3">
        <f>Dataset!$T2915*(1-Dataset!$U2915)</f>
        <v>6.7320000000000002</v>
      </c>
    </row>
    <row r="2916" spans="1:22" x14ac:dyDescent="0.3">
      <c r="A2916" s="32"/>
      <c r="C2916" s="3">
        <v>2911</v>
      </c>
      <c r="D2916" s="3" t="s">
        <v>6104</v>
      </c>
      <c r="E2916" s="34">
        <v>42679</v>
      </c>
      <c r="F2916" s="34">
        <v>42683</v>
      </c>
      <c r="G2916" s="3" t="s">
        <v>46</v>
      </c>
      <c r="H2916" s="3" t="s">
        <v>887</v>
      </c>
      <c r="I2916" s="3" t="s">
        <v>888</v>
      </c>
      <c r="J2916" s="3" t="s">
        <v>22</v>
      </c>
      <c r="K2916" s="3" t="s">
        <v>23</v>
      </c>
      <c r="L2916" s="3" t="s">
        <v>3411</v>
      </c>
      <c r="M2916" s="3" t="s">
        <v>50</v>
      </c>
      <c r="N2916" s="3">
        <v>33065</v>
      </c>
      <c r="O2916" s="3" t="s">
        <v>26</v>
      </c>
      <c r="P2916" s="3" t="s">
        <v>2515</v>
      </c>
      <c r="Q2916" s="3" t="s">
        <v>42</v>
      </c>
      <c r="R2916" s="3" t="s">
        <v>74</v>
      </c>
      <c r="S2916" s="3" t="s">
        <v>3339</v>
      </c>
      <c r="T2916" s="3">
        <v>387.13600000000002</v>
      </c>
      <c r="U2916" s="35" cm="1">
        <f t="array" ref="U2916">INDEX('Pricing Strategy'!$F$4:$F$71,MATCH(1,(Dataset!$O2916='Pricing Strategy'!$B$4:$B$71)*(Dataset!$Q2916='Pricing Strategy'!$C$4:$C$71)*(Dataset!$R2916='Pricing Strategy'!$D$4:$D$71),))</f>
        <v>0.25</v>
      </c>
      <c r="V2916" s="3">
        <f>Dataset!$T2916*(1-Dataset!$U2916)</f>
        <v>290.35200000000003</v>
      </c>
    </row>
    <row r="2917" spans="1:22" x14ac:dyDescent="0.3">
      <c r="A2917" s="32"/>
      <c r="C2917" s="3">
        <v>2912</v>
      </c>
      <c r="D2917" s="3" t="s">
        <v>6105</v>
      </c>
      <c r="E2917" s="34">
        <v>42171</v>
      </c>
      <c r="F2917" s="34">
        <v>42176</v>
      </c>
      <c r="G2917" s="3" t="s">
        <v>46</v>
      </c>
      <c r="H2917" s="3" t="s">
        <v>2004</v>
      </c>
      <c r="I2917" s="3" t="s">
        <v>2005</v>
      </c>
      <c r="J2917" s="3" t="s">
        <v>22</v>
      </c>
      <c r="K2917" s="3" t="s">
        <v>23</v>
      </c>
      <c r="L2917" s="3" t="s">
        <v>6106</v>
      </c>
      <c r="M2917" s="3" t="s">
        <v>263</v>
      </c>
      <c r="N2917" s="3">
        <v>11550</v>
      </c>
      <c r="O2917" s="3" t="s">
        <v>144</v>
      </c>
      <c r="P2917" s="3" t="s">
        <v>6107</v>
      </c>
      <c r="Q2917" s="3" t="s">
        <v>42</v>
      </c>
      <c r="R2917" s="3" t="s">
        <v>169</v>
      </c>
      <c r="S2917" s="3" t="s">
        <v>667</v>
      </c>
      <c r="T2917" s="3">
        <v>41.4</v>
      </c>
      <c r="U2917" s="35" cm="1">
        <f t="array" ref="U2917">INDEX('Pricing Strategy'!$F$4:$F$71,MATCH(1,(Dataset!$O2917='Pricing Strategy'!$B$4:$B$71)*(Dataset!$Q2917='Pricing Strategy'!$C$4:$C$71)*(Dataset!$R2917='Pricing Strategy'!$D$4:$D$71),))</f>
        <v>0.4</v>
      </c>
      <c r="V2917" s="3">
        <f>Dataset!$T2917*(1-Dataset!$U2917)</f>
        <v>24.84</v>
      </c>
    </row>
    <row r="2918" spans="1:22" x14ac:dyDescent="0.3">
      <c r="A2918" s="32"/>
      <c r="C2918" s="3">
        <v>2913</v>
      </c>
      <c r="D2918" s="3" t="s">
        <v>6105</v>
      </c>
      <c r="E2918" s="34">
        <v>42171</v>
      </c>
      <c r="F2918" s="34">
        <v>42176</v>
      </c>
      <c r="G2918" s="3" t="s">
        <v>46</v>
      </c>
      <c r="H2918" s="3" t="s">
        <v>2004</v>
      </c>
      <c r="I2918" s="3" t="s">
        <v>2005</v>
      </c>
      <c r="J2918" s="3" t="s">
        <v>22</v>
      </c>
      <c r="K2918" s="3" t="s">
        <v>23</v>
      </c>
      <c r="L2918" s="3" t="s">
        <v>6106</v>
      </c>
      <c r="M2918" s="3" t="s">
        <v>263</v>
      </c>
      <c r="N2918" s="3">
        <v>11550</v>
      </c>
      <c r="O2918" s="3" t="s">
        <v>144</v>
      </c>
      <c r="P2918" s="3" t="s">
        <v>6108</v>
      </c>
      <c r="Q2918" s="3" t="s">
        <v>42</v>
      </c>
      <c r="R2918" s="3" t="s">
        <v>64</v>
      </c>
      <c r="S2918" s="3" t="s">
        <v>6109</v>
      </c>
      <c r="T2918" s="3">
        <v>35</v>
      </c>
      <c r="U2918" s="35" cm="1">
        <f t="array" ref="U2918">INDEX('Pricing Strategy'!$F$4:$F$71,MATCH(1,(Dataset!$O2918='Pricing Strategy'!$B$4:$B$71)*(Dataset!$Q2918='Pricing Strategy'!$C$4:$C$71)*(Dataset!$R2918='Pricing Strategy'!$D$4:$D$71),))</f>
        <v>0.45</v>
      </c>
      <c r="V2918" s="3">
        <f>Dataset!$T2918*(1-Dataset!$U2918)</f>
        <v>19.25</v>
      </c>
    </row>
    <row r="2919" spans="1:22" x14ac:dyDescent="0.3">
      <c r="A2919" s="32"/>
      <c r="C2919" s="3">
        <v>2914</v>
      </c>
      <c r="D2919" s="3" t="s">
        <v>6105</v>
      </c>
      <c r="E2919" s="34">
        <v>42171</v>
      </c>
      <c r="F2919" s="34">
        <v>42176</v>
      </c>
      <c r="G2919" s="3" t="s">
        <v>46</v>
      </c>
      <c r="H2919" s="3" t="s">
        <v>2004</v>
      </c>
      <c r="I2919" s="3" t="s">
        <v>2005</v>
      </c>
      <c r="J2919" s="3" t="s">
        <v>22</v>
      </c>
      <c r="K2919" s="3" t="s">
        <v>23</v>
      </c>
      <c r="L2919" s="3" t="s">
        <v>6106</v>
      </c>
      <c r="M2919" s="3" t="s">
        <v>263</v>
      </c>
      <c r="N2919" s="3">
        <v>11550</v>
      </c>
      <c r="O2919" s="3" t="s">
        <v>144</v>
      </c>
      <c r="P2919" s="3" t="s">
        <v>410</v>
      </c>
      <c r="Q2919" s="3" t="s">
        <v>42</v>
      </c>
      <c r="R2919" s="3" t="s">
        <v>71</v>
      </c>
      <c r="S2919" s="3" t="s">
        <v>411</v>
      </c>
      <c r="T2919" s="3">
        <v>39.552</v>
      </c>
      <c r="U2919" s="35" cm="1">
        <f t="array" ref="U2919">INDEX('Pricing Strategy'!$F$4:$F$71,MATCH(1,(Dataset!$O2919='Pricing Strategy'!$B$4:$B$71)*(Dataset!$Q2919='Pricing Strategy'!$C$4:$C$71)*(Dataset!$R2919='Pricing Strategy'!$D$4:$D$71),))</f>
        <v>0.4</v>
      </c>
      <c r="V2919" s="3">
        <f>Dataset!$T2919*(1-Dataset!$U2919)</f>
        <v>23.731199999999998</v>
      </c>
    </row>
    <row r="2920" spans="1:22" x14ac:dyDescent="0.3">
      <c r="A2920" s="32"/>
      <c r="C2920" s="3">
        <v>2915</v>
      </c>
      <c r="D2920" s="3" t="s">
        <v>6110</v>
      </c>
      <c r="E2920" s="34">
        <v>42655</v>
      </c>
      <c r="F2920" s="34">
        <v>42660</v>
      </c>
      <c r="G2920" s="3" t="s">
        <v>19</v>
      </c>
      <c r="H2920" s="3" t="s">
        <v>2907</v>
      </c>
      <c r="I2920" s="3" t="s">
        <v>2908</v>
      </c>
      <c r="J2920" s="3" t="s">
        <v>22</v>
      </c>
      <c r="K2920" s="3" t="s">
        <v>23</v>
      </c>
      <c r="L2920" s="3" t="s">
        <v>6111</v>
      </c>
      <c r="M2920" s="3" t="s">
        <v>250</v>
      </c>
      <c r="N2920" s="3">
        <v>46060</v>
      </c>
      <c r="O2920" s="3" t="s">
        <v>101</v>
      </c>
      <c r="P2920" s="3" t="s">
        <v>5837</v>
      </c>
      <c r="Q2920" s="3" t="s">
        <v>67</v>
      </c>
      <c r="R2920" s="3" t="s">
        <v>68</v>
      </c>
      <c r="S2920" s="3" t="s">
        <v>5838</v>
      </c>
      <c r="T2920" s="3">
        <v>135.72</v>
      </c>
      <c r="U2920" s="35" cm="1">
        <f t="array" ref="U2920">INDEX('Pricing Strategy'!$F$4:$F$71,MATCH(1,(Dataset!$O2920='Pricing Strategy'!$B$4:$B$71)*(Dataset!$Q2920='Pricing Strategy'!$C$4:$C$71)*(Dataset!$R2920='Pricing Strategy'!$D$4:$D$71),))</f>
        <v>0.3</v>
      </c>
      <c r="V2920" s="3">
        <f>Dataset!$T2920*(1-Dataset!$U2920)</f>
        <v>95.003999999999991</v>
      </c>
    </row>
    <row r="2921" spans="1:22" x14ac:dyDescent="0.3">
      <c r="A2921" s="32"/>
      <c r="C2921" s="3">
        <v>2916</v>
      </c>
      <c r="D2921" s="3" t="s">
        <v>6110</v>
      </c>
      <c r="E2921" s="34">
        <v>42655</v>
      </c>
      <c r="F2921" s="34">
        <v>42660</v>
      </c>
      <c r="G2921" s="3" t="s">
        <v>19</v>
      </c>
      <c r="H2921" s="3" t="s">
        <v>2907</v>
      </c>
      <c r="I2921" s="3" t="s">
        <v>2908</v>
      </c>
      <c r="J2921" s="3" t="s">
        <v>22</v>
      </c>
      <c r="K2921" s="3" t="s">
        <v>23</v>
      </c>
      <c r="L2921" s="3" t="s">
        <v>6111</v>
      </c>
      <c r="M2921" s="3" t="s">
        <v>250</v>
      </c>
      <c r="N2921" s="3">
        <v>46060</v>
      </c>
      <c r="O2921" s="3" t="s">
        <v>101</v>
      </c>
      <c r="P2921" s="3" t="s">
        <v>5675</v>
      </c>
      <c r="Q2921" s="3" t="s">
        <v>42</v>
      </c>
      <c r="R2921" s="3" t="s">
        <v>71</v>
      </c>
      <c r="S2921" s="3" t="s">
        <v>2370</v>
      </c>
      <c r="T2921" s="3">
        <v>12.56</v>
      </c>
      <c r="U2921" s="35" cm="1">
        <f t="array" ref="U2921">INDEX('Pricing Strategy'!$F$4:$F$71,MATCH(1,(Dataset!$O2921='Pricing Strategy'!$B$4:$B$71)*(Dataset!$Q2921='Pricing Strategy'!$C$4:$C$71)*(Dataset!$R2921='Pricing Strategy'!$D$4:$D$71),))</f>
        <v>0.3</v>
      </c>
      <c r="V2921" s="3">
        <f>Dataset!$T2921*(1-Dataset!$U2921)</f>
        <v>8.7919999999999998</v>
      </c>
    </row>
    <row r="2922" spans="1:22" x14ac:dyDescent="0.3">
      <c r="A2922" s="32"/>
      <c r="C2922" s="3">
        <v>2917</v>
      </c>
      <c r="D2922" s="3" t="s">
        <v>6110</v>
      </c>
      <c r="E2922" s="34">
        <v>42655</v>
      </c>
      <c r="F2922" s="34">
        <v>42660</v>
      </c>
      <c r="G2922" s="3" t="s">
        <v>19</v>
      </c>
      <c r="H2922" s="3" t="s">
        <v>2907</v>
      </c>
      <c r="I2922" s="3" t="s">
        <v>2908</v>
      </c>
      <c r="J2922" s="3" t="s">
        <v>22</v>
      </c>
      <c r="K2922" s="3" t="s">
        <v>23</v>
      </c>
      <c r="L2922" s="3" t="s">
        <v>6111</v>
      </c>
      <c r="M2922" s="3" t="s">
        <v>250</v>
      </c>
      <c r="N2922" s="3">
        <v>46060</v>
      </c>
      <c r="O2922" s="3" t="s">
        <v>101</v>
      </c>
      <c r="P2922" s="3" t="s">
        <v>3859</v>
      </c>
      <c r="Q2922" s="3" t="s">
        <v>67</v>
      </c>
      <c r="R2922" s="3" t="s">
        <v>68</v>
      </c>
      <c r="S2922" s="3" t="s">
        <v>3860</v>
      </c>
      <c r="T2922" s="3">
        <v>263.95999999999998</v>
      </c>
      <c r="U2922" s="35" cm="1">
        <f t="array" ref="U2922">INDEX('Pricing Strategy'!$F$4:$F$71,MATCH(1,(Dataset!$O2922='Pricing Strategy'!$B$4:$B$71)*(Dataset!$Q2922='Pricing Strategy'!$C$4:$C$71)*(Dataset!$R2922='Pricing Strategy'!$D$4:$D$71),))</f>
        <v>0.3</v>
      </c>
      <c r="V2922" s="3">
        <f>Dataset!$T2922*(1-Dataset!$U2922)</f>
        <v>184.77199999999996</v>
      </c>
    </row>
    <row r="2923" spans="1:22" x14ac:dyDescent="0.3">
      <c r="A2923" s="32"/>
      <c r="C2923" s="3">
        <v>2918</v>
      </c>
      <c r="D2923" s="3" t="s">
        <v>6112</v>
      </c>
      <c r="E2923" s="34">
        <v>43339</v>
      </c>
      <c r="F2923" s="34">
        <v>43342</v>
      </c>
      <c r="G2923" s="3" t="s">
        <v>184</v>
      </c>
      <c r="H2923" s="3" t="s">
        <v>2817</v>
      </c>
      <c r="I2923" s="3" t="s">
        <v>2818</v>
      </c>
      <c r="J2923" s="3" t="s">
        <v>22</v>
      </c>
      <c r="K2923" s="3" t="s">
        <v>23</v>
      </c>
      <c r="L2923" s="3" t="s">
        <v>814</v>
      </c>
      <c r="M2923" s="3" t="s">
        <v>100</v>
      </c>
      <c r="N2923" s="3">
        <v>75220</v>
      </c>
      <c r="O2923" s="3" t="s">
        <v>101</v>
      </c>
      <c r="P2923" s="3" t="s">
        <v>6113</v>
      </c>
      <c r="Q2923" s="3" t="s">
        <v>42</v>
      </c>
      <c r="R2923" s="3" t="s">
        <v>64</v>
      </c>
      <c r="S2923" s="3" t="s">
        <v>6114</v>
      </c>
      <c r="T2923" s="3">
        <v>5.952</v>
      </c>
      <c r="U2923" s="35" cm="1">
        <f t="array" ref="U2923">INDEX('Pricing Strategy'!$F$4:$F$71,MATCH(1,(Dataset!$O2923='Pricing Strategy'!$B$4:$B$71)*(Dataset!$Q2923='Pricing Strategy'!$C$4:$C$71)*(Dataset!$R2923='Pricing Strategy'!$D$4:$D$71),))</f>
        <v>0.35</v>
      </c>
      <c r="V2923" s="3">
        <f>Dataset!$T2923*(1-Dataset!$U2923)</f>
        <v>3.8688000000000002</v>
      </c>
    </row>
    <row r="2924" spans="1:22" x14ac:dyDescent="0.3">
      <c r="A2924" s="32"/>
      <c r="C2924" s="3">
        <v>2919</v>
      </c>
      <c r="D2924" s="3" t="s">
        <v>6115</v>
      </c>
      <c r="E2924" s="34">
        <v>43062</v>
      </c>
      <c r="F2924" s="34">
        <v>43062</v>
      </c>
      <c r="G2924" s="3" t="s">
        <v>1290</v>
      </c>
      <c r="H2924" s="3" t="s">
        <v>5589</v>
      </c>
      <c r="I2924" s="3" t="s">
        <v>5590</v>
      </c>
      <c r="J2924" s="3" t="s">
        <v>37</v>
      </c>
      <c r="K2924" s="3" t="s">
        <v>23</v>
      </c>
      <c r="L2924" s="3" t="s">
        <v>142</v>
      </c>
      <c r="M2924" s="3" t="s">
        <v>143</v>
      </c>
      <c r="N2924" s="3">
        <v>19140</v>
      </c>
      <c r="O2924" s="3" t="s">
        <v>144</v>
      </c>
      <c r="P2924" s="3" t="s">
        <v>5971</v>
      </c>
      <c r="Q2924" s="3" t="s">
        <v>42</v>
      </c>
      <c r="R2924" s="3" t="s">
        <v>265</v>
      </c>
      <c r="S2924" s="3" t="s">
        <v>5972</v>
      </c>
      <c r="T2924" s="3">
        <v>15.8</v>
      </c>
      <c r="U2924" s="35" cm="1">
        <f t="array" ref="U2924">INDEX('Pricing Strategy'!$F$4:$F$71,MATCH(1,(Dataset!$O2924='Pricing Strategy'!$B$4:$B$71)*(Dataset!$Q2924='Pricing Strategy'!$C$4:$C$71)*(Dataset!$R2924='Pricing Strategy'!$D$4:$D$71),))</f>
        <v>0.4</v>
      </c>
      <c r="V2924" s="3">
        <f>Dataset!$T2924*(1-Dataset!$U2924)</f>
        <v>9.48</v>
      </c>
    </row>
    <row r="2925" spans="1:22" x14ac:dyDescent="0.3">
      <c r="A2925" s="32"/>
      <c r="C2925" s="3">
        <v>2920</v>
      </c>
      <c r="D2925" s="3" t="s">
        <v>6115</v>
      </c>
      <c r="E2925" s="34">
        <v>43062</v>
      </c>
      <c r="F2925" s="34">
        <v>43062</v>
      </c>
      <c r="G2925" s="3" t="s">
        <v>1290</v>
      </c>
      <c r="H2925" s="3" t="s">
        <v>5589</v>
      </c>
      <c r="I2925" s="3" t="s">
        <v>5590</v>
      </c>
      <c r="J2925" s="3" t="s">
        <v>37</v>
      </c>
      <c r="K2925" s="3" t="s">
        <v>23</v>
      </c>
      <c r="L2925" s="3" t="s">
        <v>142</v>
      </c>
      <c r="M2925" s="3" t="s">
        <v>143</v>
      </c>
      <c r="N2925" s="3">
        <v>19140</v>
      </c>
      <c r="O2925" s="3" t="s">
        <v>144</v>
      </c>
      <c r="P2925" s="3" t="s">
        <v>4418</v>
      </c>
      <c r="Q2925" s="3" t="s">
        <v>28</v>
      </c>
      <c r="R2925" s="3" t="s">
        <v>61</v>
      </c>
      <c r="S2925" s="3" t="s">
        <v>4419</v>
      </c>
      <c r="T2925" s="3">
        <v>14.368</v>
      </c>
      <c r="U2925" s="35" cm="1">
        <f t="array" ref="U2925">INDEX('Pricing Strategy'!$F$4:$F$71,MATCH(1,(Dataset!$O2925='Pricing Strategy'!$B$4:$B$71)*(Dataset!$Q2925='Pricing Strategy'!$C$4:$C$71)*(Dataset!$R2925='Pricing Strategy'!$D$4:$D$71),))</f>
        <v>0.4</v>
      </c>
      <c r="V2925" s="3">
        <f>Dataset!$T2925*(1-Dataset!$U2925)</f>
        <v>8.6207999999999991</v>
      </c>
    </row>
    <row r="2926" spans="1:22" x14ac:dyDescent="0.3">
      <c r="A2926" s="32"/>
      <c r="C2926" s="3">
        <v>2921</v>
      </c>
      <c r="D2926" s="3" t="s">
        <v>6115</v>
      </c>
      <c r="E2926" s="34">
        <v>43062</v>
      </c>
      <c r="F2926" s="34">
        <v>43062</v>
      </c>
      <c r="G2926" s="3" t="s">
        <v>1290</v>
      </c>
      <c r="H2926" s="3" t="s">
        <v>5589</v>
      </c>
      <c r="I2926" s="3" t="s">
        <v>5590</v>
      </c>
      <c r="J2926" s="3" t="s">
        <v>37</v>
      </c>
      <c r="K2926" s="3" t="s">
        <v>23</v>
      </c>
      <c r="L2926" s="3" t="s">
        <v>142</v>
      </c>
      <c r="M2926" s="3" t="s">
        <v>143</v>
      </c>
      <c r="N2926" s="3">
        <v>19140</v>
      </c>
      <c r="O2926" s="3" t="s">
        <v>144</v>
      </c>
      <c r="P2926" s="3" t="s">
        <v>3845</v>
      </c>
      <c r="Q2926" s="3" t="s">
        <v>28</v>
      </c>
      <c r="R2926" s="3" t="s">
        <v>61</v>
      </c>
      <c r="S2926" s="3" t="s">
        <v>3846</v>
      </c>
      <c r="T2926" s="3">
        <v>70.447999999999993</v>
      </c>
      <c r="U2926" s="35" cm="1">
        <f t="array" ref="U2926">INDEX('Pricing Strategy'!$F$4:$F$71,MATCH(1,(Dataset!$O2926='Pricing Strategy'!$B$4:$B$71)*(Dataset!$Q2926='Pricing Strategy'!$C$4:$C$71)*(Dataset!$R2926='Pricing Strategy'!$D$4:$D$71),))</f>
        <v>0.4</v>
      </c>
      <c r="V2926" s="3">
        <f>Dataset!$T2926*(1-Dataset!$U2926)</f>
        <v>42.268799999999992</v>
      </c>
    </row>
    <row r="2927" spans="1:22" x14ac:dyDescent="0.3">
      <c r="A2927" s="32"/>
      <c r="C2927" s="3">
        <v>2922</v>
      </c>
      <c r="D2927" s="3" t="s">
        <v>6116</v>
      </c>
      <c r="E2927" s="34">
        <v>43130</v>
      </c>
      <c r="F2927" s="34">
        <v>43130</v>
      </c>
      <c r="G2927" s="3" t="s">
        <v>1290</v>
      </c>
      <c r="H2927" s="3" t="s">
        <v>3887</v>
      </c>
      <c r="I2927" s="3" t="s">
        <v>3888</v>
      </c>
      <c r="J2927" s="3" t="s">
        <v>22</v>
      </c>
      <c r="K2927" s="3" t="s">
        <v>23</v>
      </c>
      <c r="L2927" s="3" t="s">
        <v>123</v>
      </c>
      <c r="M2927" s="3" t="s">
        <v>39</v>
      </c>
      <c r="N2927" s="3">
        <v>94109</v>
      </c>
      <c r="O2927" s="3" t="s">
        <v>40</v>
      </c>
      <c r="P2927" s="3" t="s">
        <v>2166</v>
      </c>
      <c r="Q2927" s="3" t="s">
        <v>42</v>
      </c>
      <c r="R2927" s="3" t="s">
        <v>55</v>
      </c>
      <c r="S2927" s="3" t="s">
        <v>2167</v>
      </c>
      <c r="T2927" s="3">
        <v>129.30000000000001</v>
      </c>
      <c r="U2927" s="35" cm="1">
        <f t="array" ref="U2927">INDEX('Pricing Strategy'!$F$4:$F$71,MATCH(1,(Dataset!$O2927='Pricing Strategy'!$B$4:$B$71)*(Dataset!$Q2927='Pricing Strategy'!$C$4:$C$71)*(Dataset!$R2927='Pricing Strategy'!$D$4:$D$71),))</f>
        <v>0.5</v>
      </c>
      <c r="V2927" s="3">
        <f>Dataset!$T2927*(1-Dataset!$U2927)</f>
        <v>64.650000000000006</v>
      </c>
    </row>
    <row r="2928" spans="1:22" x14ac:dyDescent="0.3">
      <c r="A2928" s="32"/>
      <c r="C2928" s="3">
        <v>2923</v>
      </c>
      <c r="D2928" s="3" t="s">
        <v>6117</v>
      </c>
      <c r="E2928" s="34">
        <v>42704</v>
      </c>
      <c r="F2928" s="34">
        <v>42707</v>
      </c>
      <c r="G2928" s="3" t="s">
        <v>19</v>
      </c>
      <c r="H2928" s="3" t="s">
        <v>4106</v>
      </c>
      <c r="I2928" s="3" t="s">
        <v>4107</v>
      </c>
      <c r="J2928" s="3" t="s">
        <v>98</v>
      </c>
      <c r="K2928" s="3" t="s">
        <v>23</v>
      </c>
      <c r="L2928" s="3" t="s">
        <v>1237</v>
      </c>
      <c r="M2928" s="3" t="s">
        <v>100</v>
      </c>
      <c r="N2928" s="3">
        <v>78745</v>
      </c>
      <c r="O2928" s="3" t="s">
        <v>101</v>
      </c>
      <c r="P2928" s="3" t="s">
        <v>2446</v>
      </c>
      <c r="Q2928" s="3" t="s">
        <v>42</v>
      </c>
      <c r="R2928" s="3" t="s">
        <v>71</v>
      </c>
      <c r="S2928" s="3" t="s">
        <v>2447</v>
      </c>
      <c r="T2928" s="3">
        <v>3.8820000000000001</v>
      </c>
      <c r="U2928" s="35" cm="1">
        <f t="array" ref="U2928">INDEX('Pricing Strategy'!$F$4:$F$71,MATCH(1,(Dataset!$O2928='Pricing Strategy'!$B$4:$B$71)*(Dataset!$Q2928='Pricing Strategy'!$C$4:$C$71)*(Dataset!$R2928='Pricing Strategy'!$D$4:$D$71),))</f>
        <v>0.3</v>
      </c>
      <c r="V2928" s="3">
        <f>Dataset!$T2928*(1-Dataset!$U2928)</f>
        <v>2.7174</v>
      </c>
    </row>
    <row r="2929" spans="1:22" x14ac:dyDescent="0.3">
      <c r="A2929" s="32"/>
      <c r="C2929" s="3">
        <v>2924</v>
      </c>
      <c r="D2929" s="3" t="s">
        <v>6118</v>
      </c>
      <c r="E2929" s="34">
        <v>42183</v>
      </c>
      <c r="F2929" s="34">
        <v>42189</v>
      </c>
      <c r="G2929" s="3" t="s">
        <v>46</v>
      </c>
      <c r="H2929" s="3" t="s">
        <v>2810</v>
      </c>
      <c r="I2929" s="3" t="s">
        <v>2811</v>
      </c>
      <c r="J2929" s="3" t="s">
        <v>37</v>
      </c>
      <c r="K2929" s="3" t="s">
        <v>23</v>
      </c>
      <c r="L2929" s="3" t="s">
        <v>879</v>
      </c>
      <c r="M2929" s="3" t="s">
        <v>234</v>
      </c>
      <c r="N2929" s="3">
        <v>48234</v>
      </c>
      <c r="O2929" s="3" t="s">
        <v>101</v>
      </c>
      <c r="P2929" s="3" t="s">
        <v>3249</v>
      </c>
      <c r="Q2929" s="3" t="s">
        <v>42</v>
      </c>
      <c r="R2929" s="3" t="s">
        <v>265</v>
      </c>
      <c r="S2929" s="3" t="s">
        <v>559</v>
      </c>
      <c r="T2929" s="3">
        <v>6.08</v>
      </c>
      <c r="U2929" s="35" cm="1">
        <f t="array" ref="U2929">INDEX('Pricing Strategy'!$F$4:$F$71,MATCH(1,(Dataset!$O2929='Pricing Strategy'!$B$4:$B$71)*(Dataset!$Q2929='Pricing Strategy'!$C$4:$C$71)*(Dataset!$R2929='Pricing Strategy'!$D$4:$D$71),))</f>
        <v>0.3</v>
      </c>
      <c r="V2929" s="3">
        <f>Dataset!$T2929*(1-Dataset!$U2929)</f>
        <v>4.2559999999999993</v>
      </c>
    </row>
    <row r="2930" spans="1:22" x14ac:dyDescent="0.3">
      <c r="A2930" s="32"/>
      <c r="C2930" s="3">
        <v>2925</v>
      </c>
      <c r="D2930" s="3" t="s">
        <v>6119</v>
      </c>
      <c r="E2930" s="34">
        <v>42249</v>
      </c>
      <c r="F2930" s="34">
        <v>42252</v>
      </c>
      <c r="G2930" s="3" t="s">
        <v>184</v>
      </c>
      <c r="H2930" s="3" t="s">
        <v>5229</v>
      </c>
      <c r="I2930" s="3" t="s">
        <v>5230</v>
      </c>
      <c r="J2930" s="3" t="s">
        <v>22</v>
      </c>
      <c r="K2930" s="3" t="s">
        <v>23</v>
      </c>
      <c r="L2930" s="3" t="s">
        <v>4109</v>
      </c>
      <c r="M2930" s="3" t="s">
        <v>263</v>
      </c>
      <c r="N2930" s="3">
        <v>13601</v>
      </c>
      <c r="O2930" s="3" t="s">
        <v>144</v>
      </c>
      <c r="P2930" s="3" t="s">
        <v>3687</v>
      </c>
      <c r="Q2930" s="3" t="s">
        <v>42</v>
      </c>
      <c r="R2930" s="3" t="s">
        <v>74</v>
      </c>
      <c r="S2930" s="3" t="s">
        <v>3688</v>
      </c>
      <c r="T2930" s="3">
        <v>19.899999999999999</v>
      </c>
      <c r="U2930" s="35" cm="1">
        <f t="array" ref="U2930">INDEX('Pricing Strategy'!$F$4:$F$71,MATCH(1,(Dataset!$O2930='Pricing Strategy'!$B$4:$B$71)*(Dataset!$Q2930='Pricing Strategy'!$C$4:$C$71)*(Dataset!$R2930='Pricing Strategy'!$D$4:$D$71),))</f>
        <v>0.4</v>
      </c>
      <c r="V2930" s="3">
        <f>Dataset!$T2930*(1-Dataset!$U2930)</f>
        <v>11.94</v>
      </c>
    </row>
    <row r="2931" spans="1:22" x14ac:dyDescent="0.3">
      <c r="A2931" s="32"/>
      <c r="C2931" s="3">
        <v>2926</v>
      </c>
      <c r="D2931" s="3" t="s">
        <v>6119</v>
      </c>
      <c r="E2931" s="34">
        <v>42249</v>
      </c>
      <c r="F2931" s="34">
        <v>42252</v>
      </c>
      <c r="G2931" s="3" t="s">
        <v>184</v>
      </c>
      <c r="H2931" s="3" t="s">
        <v>5229</v>
      </c>
      <c r="I2931" s="3" t="s">
        <v>5230</v>
      </c>
      <c r="J2931" s="3" t="s">
        <v>22</v>
      </c>
      <c r="K2931" s="3" t="s">
        <v>23</v>
      </c>
      <c r="L2931" s="3" t="s">
        <v>4109</v>
      </c>
      <c r="M2931" s="3" t="s">
        <v>263</v>
      </c>
      <c r="N2931" s="3">
        <v>13601</v>
      </c>
      <c r="O2931" s="3" t="s">
        <v>144</v>
      </c>
      <c r="P2931" s="3" t="s">
        <v>6120</v>
      </c>
      <c r="Q2931" s="3" t="s">
        <v>28</v>
      </c>
      <c r="R2931" s="3" t="s">
        <v>61</v>
      </c>
      <c r="S2931" s="3" t="s">
        <v>6121</v>
      </c>
      <c r="T2931" s="3">
        <v>70.709999999999994</v>
      </c>
      <c r="U2931" s="35" cm="1">
        <f t="array" ref="U2931">INDEX('Pricing Strategy'!$F$4:$F$71,MATCH(1,(Dataset!$O2931='Pricing Strategy'!$B$4:$B$71)*(Dataset!$Q2931='Pricing Strategy'!$C$4:$C$71)*(Dataset!$R2931='Pricing Strategy'!$D$4:$D$71),))</f>
        <v>0.4</v>
      </c>
      <c r="V2931" s="3">
        <f>Dataset!$T2931*(1-Dataset!$U2931)</f>
        <v>42.425999999999995</v>
      </c>
    </row>
    <row r="2932" spans="1:22" x14ac:dyDescent="0.3">
      <c r="A2932" s="32"/>
      <c r="C2932" s="3">
        <v>2927</v>
      </c>
      <c r="D2932" s="3" t="s">
        <v>6122</v>
      </c>
      <c r="E2932" s="34">
        <v>43291</v>
      </c>
      <c r="F2932" s="34">
        <v>43295</v>
      </c>
      <c r="G2932" s="3" t="s">
        <v>19</v>
      </c>
      <c r="H2932" s="3" t="s">
        <v>6123</v>
      </c>
      <c r="I2932" s="3" t="s">
        <v>6124</v>
      </c>
      <c r="J2932" s="3" t="s">
        <v>22</v>
      </c>
      <c r="K2932" s="3" t="s">
        <v>23</v>
      </c>
      <c r="L2932" s="3" t="s">
        <v>493</v>
      </c>
      <c r="M2932" s="3" t="s">
        <v>1272</v>
      </c>
      <c r="N2932" s="3">
        <v>31907</v>
      </c>
      <c r="O2932" s="3" t="s">
        <v>26</v>
      </c>
      <c r="P2932" s="3" t="s">
        <v>6087</v>
      </c>
      <c r="Q2932" s="3" t="s">
        <v>28</v>
      </c>
      <c r="R2932" s="3" t="s">
        <v>61</v>
      </c>
      <c r="S2932" s="3" t="s">
        <v>6088</v>
      </c>
      <c r="T2932" s="3">
        <v>18.84</v>
      </c>
      <c r="U2932" s="35" cm="1">
        <f t="array" ref="U2932">INDEX('Pricing Strategy'!$F$4:$F$71,MATCH(1,(Dataset!$O2932='Pricing Strategy'!$B$4:$B$71)*(Dataset!$Q2932='Pricing Strategy'!$C$4:$C$71)*(Dataset!$R2932='Pricing Strategy'!$D$4:$D$71),))</f>
        <v>0.25</v>
      </c>
      <c r="V2932" s="3">
        <f>Dataset!$T2932*(1-Dataset!$U2932)</f>
        <v>14.129999999999999</v>
      </c>
    </row>
    <row r="2933" spans="1:22" x14ac:dyDescent="0.3">
      <c r="A2933" s="32"/>
      <c r="C2933" s="3">
        <v>2928</v>
      </c>
      <c r="D2933" s="3" t="s">
        <v>6125</v>
      </c>
      <c r="E2933" s="34">
        <v>43255</v>
      </c>
      <c r="F2933" s="34">
        <v>43261</v>
      </c>
      <c r="G2933" s="3" t="s">
        <v>46</v>
      </c>
      <c r="H2933" s="3" t="s">
        <v>4917</v>
      </c>
      <c r="I2933" s="3" t="s">
        <v>4918</v>
      </c>
      <c r="J2933" s="3" t="s">
        <v>22</v>
      </c>
      <c r="K2933" s="3" t="s">
        <v>23</v>
      </c>
      <c r="L2933" s="3" t="s">
        <v>6126</v>
      </c>
      <c r="M2933" s="3" t="s">
        <v>225</v>
      </c>
      <c r="N2933" s="3">
        <v>55124</v>
      </c>
      <c r="O2933" s="3" t="s">
        <v>101</v>
      </c>
      <c r="P2933" s="3" t="s">
        <v>3238</v>
      </c>
      <c r="Q2933" s="3" t="s">
        <v>42</v>
      </c>
      <c r="R2933" s="3" t="s">
        <v>64</v>
      </c>
      <c r="S2933" s="3" t="s">
        <v>3239</v>
      </c>
      <c r="T2933" s="3">
        <v>8.64</v>
      </c>
      <c r="U2933" s="35" cm="1">
        <f t="array" ref="U2933">INDEX('Pricing Strategy'!$F$4:$F$71,MATCH(1,(Dataset!$O2933='Pricing Strategy'!$B$4:$B$71)*(Dataset!$Q2933='Pricing Strategy'!$C$4:$C$71)*(Dataset!$R2933='Pricing Strategy'!$D$4:$D$71),))</f>
        <v>0.35</v>
      </c>
      <c r="V2933" s="3">
        <f>Dataset!$T2933*(1-Dataset!$U2933)</f>
        <v>5.6160000000000005</v>
      </c>
    </row>
    <row r="2934" spans="1:22" x14ac:dyDescent="0.3">
      <c r="A2934" s="32"/>
      <c r="C2934" s="3">
        <v>2929</v>
      </c>
      <c r="D2934" s="3" t="s">
        <v>6127</v>
      </c>
      <c r="E2934" s="34">
        <v>43392</v>
      </c>
      <c r="F2934" s="34">
        <v>43399</v>
      </c>
      <c r="G2934" s="3" t="s">
        <v>46</v>
      </c>
      <c r="H2934" s="3" t="s">
        <v>2286</v>
      </c>
      <c r="I2934" s="3" t="s">
        <v>2287</v>
      </c>
      <c r="J2934" s="3" t="s">
        <v>98</v>
      </c>
      <c r="K2934" s="3" t="s">
        <v>23</v>
      </c>
      <c r="L2934" s="3" t="s">
        <v>2223</v>
      </c>
      <c r="M2934" s="3" t="s">
        <v>84</v>
      </c>
      <c r="N2934" s="3">
        <v>27217</v>
      </c>
      <c r="O2934" s="3" t="s">
        <v>26</v>
      </c>
      <c r="P2934" s="3" t="s">
        <v>1255</v>
      </c>
      <c r="Q2934" s="3" t="s">
        <v>42</v>
      </c>
      <c r="R2934" s="3" t="s">
        <v>71</v>
      </c>
      <c r="S2934" s="3" t="s">
        <v>1256</v>
      </c>
      <c r="T2934" s="3">
        <v>1633.1880000000001</v>
      </c>
      <c r="U2934" s="35" cm="1">
        <f t="array" ref="U2934">INDEX('Pricing Strategy'!$F$4:$F$71,MATCH(1,(Dataset!$O2934='Pricing Strategy'!$B$4:$B$71)*(Dataset!$Q2934='Pricing Strategy'!$C$4:$C$71)*(Dataset!$R2934='Pricing Strategy'!$D$4:$D$71),))</f>
        <v>0.25</v>
      </c>
      <c r="V2934" s="3">
        <f>Dataset!$T2934*(1-Dataset!$U2934)</f>
        <v>1224.8910000000001</v>
      </c>
    </row>
    <row r="2935" spans="1:22" x14ac:dyDescent="0.3">
      <c r="A2935" s="32"/>
      <c r="C2935" s="3">
        <v>2930</v>
      </c>
      <c r="D2935" s="3" t="s">
        <v>6128</v>
      </c>
      <c r="E2935" s="34">
        <v>43422</v>
      </c>
      <c r="F2935" s="34">
        <v>43428</v>
      </c>
      <c r="G2935" s="3" t="s">
        <v>46</v>
      </c>
      <c r="H2935" s="3" t="s">
        <v>3921</v>
      </c>
      <c r="I2935" s="3" t="s">
        <v>3922</v>
      </c>
      <c r="J2935" s="3" t="s">
        <v>98</v>
      </c>
      <c r="K2935" s="3" t="s">
        <v>23</v>
      </c>
      <c r="L2935" s="3" t="s">
        <v>831</v>
      </c>
      <c r="M2935" s="3" t="s">
        <v>234</v>
      </c>
      <c r="N2935" s="3">
        <v>48601</v>
      </c>
      <c r="O2935" s="3" t="s">
        <v>101</v>
      </c>
      <c r="P2935" s="3" t="s">
        <v>2450</v>
      </c>
      <c r="Q2935" s="3" t="s">
        <v>28</v>
      </c>
      <c r="R2935" s="3" t="s">
        <v>61</v>
      </c>
      <c r="S2935" s="3" t="s">
        <v>2451</v>
      </c>
      <c r="T2935" s="3">
        <v>19.760000000000002</v>
      </c>
      <c r="U2935" s="35" cm="1">
        <f t="array" ref="U2935">INDEX('Pricing Strategy'!$F$4:$F$71,MATCH(1,(Dataset!$O2935='Pricing Strategy'!$B$4:$B$71)*(Dataset!$Q2935='Pricing Strategy'!$C$4:$C$71)*(Dataset!$R2935='Pricing Strategy'!$D$4:$D$71),))</f>
        <v>0.3</v>
      </c>
      <c r="V2935" s="3">
        <f>Dataset!$T2935*(1-Dataset!$U2935)</f>
        <v>13.832000000000001</v>
      </c>
    </row>
    <row r="2936" spans="1:22" x14ac:dyDescent="0.3">
      <c r="A2936" s="32"/>
      <c r="C2936" s="3">
        <v>2931</v>
      </c>
      <c r="D2936" s="3" t="s">
        <v>6129</v>
      </c>
      <c r="E2936" s="34">
        <v>42590</v>
      </c>
      <c r="F2936" s="34">
        <v>42590</v>
      </c>
      <c r="G2936" s="3" t="s">
        <v>1290</v>
      </c>
      <c r="H2936" s="3" t="s">
        <v>5620</v>
      </c>
      <c r="I2936" s="3" t="s">
        <v>5621</v>
      </c>
      <c r="J2936" s="3" t="s">
        <v>22</v>
      </c>
      <c r="K2936" s="3" t="s">
        <v>23</v>
      </c>
      <c r="L2936" s="3" t="s">
        <v>123</v>
      </c>
      <c r="M2936" s="3" t="s">
        <v>39</v>
      </c>
      <c r="N2936" s="3">
        <v>94109</v>
      </c>
      <c r="O2936" s="3" t="s">
        <v>40</v>
      </c>
      <c r="P2936" s="3" t="s">
        <v>3593</v>
      </c>
      <c r="Q2936" s="3" t="s">
        <v>42</v>
      </c>
      <c r="R2936" s="3" t="s">
        <v>71</v>
      </c>
      <c r="S2936" s="3" t="s">
        <v>3594</v>
      </c>
      <c r="T2936" s="3">
        <v>6.6079999999999997</v>
      </c>
      <c r="U2936" s="35" cm="1">
        <f t="array" ref="U2936">INDEX('Pricing Strategy'!$F$4:$F$71,MATCH(1,(Dataset!$O2936='Pricing Strategy'!$B$4:$B$71)*(Dataset!$Q2936='Pricing Strategy'!$C$4:$C$71)*(Dataset!$R2936='Pricing Strategy'!$D$4:$D$71),))</f>
        <v>0.4</v>
      </c>
      <c r="V2936" s="3">
        <f>Dataset!$T2936*(1-Dataset!$U2936)</f>
        <v>3.9647999999999994</v>
      </c>
    </row>
    <row r="2937" spans="1:22" x14ac:dyDescent="0.3">
      <c r="A2937" s="32"/>
      <c r="C2937" s="3">
        <v>2932</v>
      </c>
      <c r="D2937" s="3" t="s">
        <v>6129</v>
      </c>
      <c r="E2937" s="34">
        <v>42590</v>
      </c>
      <c r="F2937" s="34">
        <v>42590</v>
      </c>
      <c r="G2937" s="3" t="s">
        <v>1290</v>
      </c>
      <c r="H2937" s="3" t="s">
        <v>5620</v>
      </c>
      <c r="I2937" s="3" t="s">
        <v>5621</v>
      </c>
      <c r="J2937" s="3" t="s">
        <v>22</v>
      </c>
      <c r="K2937" s="3" t="s">
        <v>23</v>
      </c>
      <c r="L2937" s="3" t="s">
        <v>123</v>
      </c>
      <c r="M2937" s="3" t="s">
        <v>39</v>
      </c>
      <c r="N2937" s="3">
        <v>94109</v>
      </c>
      <c r="O2937" s="3" t="s">
        <v>40</v>
      </c>
      <c r="P2937" s="3" t="s">
        <v>1022</v>
      </c>
      <c r="Q2937" s="3" t="s">
        <v>42</v>
      </c>
      <c r="R2937" s="3" t="s">
        <v>71</v>
      </c>
      <c r="S2937" s="3" t="s">
        <v>1023</v>
      </c>
      <c r="T2937" s="3">
        <v>7.28</v>
      </c>
      <c r="U2937" s="35" cm="1">
        <f t="array" ref="U2937">INDEX('Pricing Strategy'!$F$4:$F$71,MATCH(1,(Dataset!$O2937='Pricing Strategy'!$B$4:$B$71)*(Dataset!$Q2937='Pricing Strategy'!$C$4:$C$71)*(Dataset!$R2937='Pricing Strategy'!$D$4:$D$71),))</f>
        <v>0.4</v>
      </c>
      <c r="V2937" s="3">
        <f>Dataset!$T2937*(1-Dataset!$U2937)</f>
        <v>4.3680000000000003</v>
      </c>
    </row>
    <row r="2938" spans="1:22" x14ac:dyDescent="0.3">
      <c r="A2938" s="32"/>
      <c r="C2938" s="3">
        <v>2933</v>
      </c>
      <c r="D2938" s="3" t="s">
        <v>6129</v>
      </c>
      <c r="E2938" s="34">
        <v>42590</v>
      </c>
      <c r="F2938" s="34">
        <v>42590</v>
      </c>
      <c r="G2938" s="3" t="s">
        <v>1290</v>
      </c>
      <c r="H2938" s="3" t="s">
        <v>5620</v>
      </c>
      <c r="I2938" s="3" t="s">
        <v>5621</v>
      </c>
      <c r="J2938" s="3" t="s">
        <v>22</v>
      </c>
      <c r="K2938" s="3" t="s">
        <v>23</v>
      </c>
      <c r="L2938" s="3" t="s">
        <v>123</v>
      </c>
      <c r="M2938" s="3" t="s">
        <v>39</v>
      </c>
      <c r="N2938" s="3">
        <v>94109</v>
      </c>
      <c r="O2938" s="3" t="s">
        <v>40</v>
      </c>
      <c r="P2938" s="3" t="s">
        <v>1280</v>
      </c>
      <c r="Q2938" s="3" t="s">
        <v>28</v>
      </c>
      <c r="R2938" s="3" t="s">
        <v>32</v>
      </c>
      <c r="S2938" s="3" t="s">
        <v>1281</v>
      </c>
      <c r="T2938" s="3">
        <v>144.78399999999999</v>
      </c>
      <c r="U2938" s="35" cm="1">
        <f t="array" ref="U2938">INDEX('Pricing Strategy'!$F$4:$F$71,MATCH(1,(Dataset!$O2938='Pricing Strategy'!$B$4:$B$71)*(Dataset!$Q2938='Pricing Strategy'!$C$4:$C$71)*(Dataset!$R2938='Pricing Strategy'!$D$4:$D$71),))</f>
        <v>0.45</v>
      </c>
      <c r="V2938" s="3">
        <f>Dataset!$T2938*(1-Dataset!$U2938)</f>
        <v>79.631200000000007</v>
      </c>
    </row>
    <row r="2939" spans="1:22" x14ac:dyDescent="0.3">
      <c r="A2939" s="32"/>
      <c r="C2939" s="3">
        <v>2934</v>
      </c>
      <c r="D2939" s="3" t="s">
        <v>6130</v>
      </c>
      <c r="E2939" s="34">
        <v>43075</v>
      </c>
      <c r="F2939" s="34">
        <v>43081</v>
      </c>
      <c r="G2939" s="3" t="s">
        <v>46</v>
      </c>
      <c r="H2939" s="3" t="s">
        <v>1880</v>
      </c>
      <c r="I2939" s="3" t="s">
        <v>1881</v>
      </c>
      <c r="J2939" s="3" t="s">
        <v>22</v>
      </c>
      <c r="K2939" s="3" t="s">
        <v>23</v>
      </c>
      <c r="L2939" s="3" t="s">
        <v>91</v>
      </c>
      <c r="M2939" s="3" t="s">
        <v>92</v>
      </c>
      <c r="N2939" s="3">
        <v>98105</v>
      </c>
      <c r="O2939" s="3" t="s">
        <v>40</v>
      </c>
      <c r="P2939" s="3" t="s">
        <v>3788</v>
      </c>
      <c r="Q2939" s="3" t="s">
        <v>67</v>
      </c>
      <c r="R2939" s="3" t="s">
        <v>68</v>
      </c>
      <c r="S2939" s="3" t="s">
        <v>5709</v>
      </c>
      <c r="T2939" s="3">
        <v>156.792</v>
      </c>
      <c r="U2939" s="35" cm="1">
        <f t="array" ref="U2939">INDEX('Pricing Strategy'!$F$4:$F$71,MATCH(1,(Dataset!$O2939='Pricing Strategy'!$B$4:$B$71)*(Dataset!$Q2939='Pricing Strategy'!$C$4:$C$71)*(Dataset!$R2939='Pricing Strategy'!$D$4:$D$71),))</f>
        <v>0.4</v>
      </c>
      <c r="V2939" s="3">
        <f>Dataset!$T2939*(1-Dataset!$U2939)</f>
        <v>94.075199999999995</v>
      </c>
    </row>
    <row r="2940" spans="1:22" x14ac:dyDescent="0.3">
      <c r="A2940" s="32"/>
      <c r="C2940" s="3">
        <v>2935</v>
      </c>
      <c r="D2940" s="3" t="s">
        <v>6130</v>
      </c>
      <c r="E2940" s="34">
        <v>43075</v>
      </c>
      <c r="F2940" s="34">
        <v>43081</v>
      </c>
      <c r="G2940" s="3" t="s">
        <v>46</v>
      </c>
      <c r="H2940" s="3" t="s">
        <v>1880</v>
      </c>
      <c r="I2940" s="3" t="s">
        <v>1881</v>
      </c>
      <c r="J2940" s="3" t="s">
        <v>22</v>
      </c>
      <c r="K2940" s="3" t="s">
        <v>23</v>
      </c>
      <c r="L2940" s="3" t="s">
        <v>91</v>
      </c>
      <c r="M2940" s="3" t="s">
        <v>92</v>
      </c>
      <c r="N2940" s="3">
        <v>98105</v>
      </c>
      <c r="O2940" s="3" t="s">
        <v>40</v>
      </c>
      <c r="P2940" s="3" t="s">
        <v>5790</v>
      </c>
      <c r="Q2940" s="3" t="s">
        <v>67</v>
      </c>
      <c r="R2940" s="3" t="s">
        <v>68</v>
      </c>
      <c r="S2940" s="3" t="s">
        <v>5791</v>
      </c>
      <c r="T2940" s="3">
        <v>431.976</v>
      </c>
      <c r="U2940" s="35" cm="1">
        <f t="array" ref="U2940">INDEX('Pricing Strategy'!$F$4:$F$71,MATCH(1,(Dataset!$O2940='Pricing Strategy'!$B$4:$B$71)*(Dataset!$Q2940='Pricing Strategy'!$C$4:$C$71)*(Dataset!$R2940='Pricing Strategy'!$D$4:$D$71),))</f>
        <v>0.4</v>
      </c>
      <c r="V2940" s="3">
        <f>Dataset!$T2940*(1-Dataset!$U2940)</f>
        <v>259.18559999999997</v>
      </c>
    </row>
    <row r="2941" spans="1:22" x14ac:dyDescent="0.3">
      <c r="A2941" s="32"/>
      <c r="C2941" s="3">
        <v>2936</v>
      </c>
      <c r="D2941" s="3" t="s">
        <v>6130</v>
      </c>
      <c r="E2941" s="34">
        <v>43075</v>
      </c>
      <c r="F2941" s="34">
        <v>43081</v>
      </c>
      <c r="G2941" s="3" t="s">
        <v>46</v>
      </c>
      <c r="H2941" s="3" t="s">
        <v>1880</v>
      </c>
      <c r="I2941" s="3" t="s">
        <v>1881</v>
      </c>
      <c r="J2941" s="3" t="s">
        <v>22</v>
      </c>
      <c r="K2941" s="3" t="s">
        <v>23</v>
      </c>
      <c r="L2941" s="3" t="s">
        <v>91</v>
      </c>
      <c r="M2941" s="3" t="s">
        <v>92</v>
      </c>
      <c r="N2941" s="3">
        <v>98105</v>
      </c>
      <c r="O2941" s="3" t="s">
        <v>40</v>
      </c>
      <c r="P2941" s="3" t="s">
        <v>370</v>
      </c>
      <c r="Q2941" s="3" t="s">
        <v>42</v>
      </c>
      <c r="R2941" s="3" t="s">
        <v>169</v>
      </c>
      <c r="S2941" s="3" t="s">
        <v>371</v>
      </c>
      <c r="T2941" s="3">
        <v>35.89</v>
      </c>
      <c r="U2941" s="35" cm="1">
        <f t="array" ref="U2941">INDEX('Pricing Strategy'!$F$4:$F$71,MATCH(1,(Dataset!$O2941='Pricing Strategy'!$B$4:$B$71)*(Dataset!$Q2941='Pricing Strategy'!$C$4:$C$71)*(Dataset!$R2941='Pricing Strategy'!$D$4:$D$71),))</f>
        <v>0.4</v>
      </c>
      <c r="V2941" s="3">
        <f>Dataset!$T2941*(1-Dataset!$U2941)</f>
        <v>21.533999999999999</v>
      </c>
    </row>
    <row r="2942" spans="1:22" x14ac:dyDescent="0.3">
      <c r="A2942" s="32"/>
      <c r="C2942" s="3">
        <v>2937</v>
      </c>
      <c r="D2942" s="3" t="s">
        <v>6130</v>
      </c>
      <c r="E2942" s="34">
        <v>43075</v>
      </c>
      <c r="F2942" s="34">
        <v>43081</v>
      </c>
      <c r="G2942" s="3" t="s">
        <v>46</v>
      </c>
      <c r="H2942" s="3" t="s">
        <v>1880</v>
      </c>
      <c r="I2942" s="3" t="s">
        <v>1881</v>
      </c>
      <c r="J2942" s="3" t="s">
        <v>22</v>
      </c>
      <c r="K2942" s="3" t="s">
        <v>23</v>
      </c>
      <c r="L2942" s="3" t="s">
        <v>91</v>
      </c>
      <c r="M2942" s="3" t="s">
        <v>92</v>
      </c>
      <c r="N2942" s="3">
        <v>98105</v>
      </c>
      <c r="O2942" s="3" t="s">
        <v>40</v>
      </c>
      <c r="P2942" s="3" t="s">
        <v>2619</v>
      </c>
      <c r="Q2942" s="3" t="s">
        <v>42</v>
      </c>
      <c r="R2942" s="3" t="s">
        <v>71</v>
      </c>
      <c r="S2942" s="3" t="s">
        <v>2620</v>
      </c>
      <c r="T2942" s="3">
        <v>47.207999999999998</v>
      </c>
      <c r="U2942" s="35" cm="1">
        <f t="array" ref="U2942">INDEX('Pricing Strategy'!$F$4:$F$71,MATCH(1,(Dataset!$O2942='Pricing Strategy'!$B$4:$B$71)*(Dataset!$Q2942='Pricing Strategy'!$C$4:$C$71)*(Dataset!$R2942='Pricing Strategy'!$D$4:$D$71),))</f>
        <v>0.4</v>
      </c>
      <c r="V2942" s="3">
        <f>Dataset!$T2942*(1-Dataset!$U2942)</f>
        <v>28.3248</v>
      </c>
    </row>
    <row r="2943" spans="1:22" x14ac:dyDescent="0.3">
      <c r="A2943" s="32"/>
      <c r="C2943" s="3">
        <v>2938</v>
      </c>
      <c r="D2943" s="3" t="s">
        <v>6130</v>
      </c>
      <c r="E2943" s="34">
        <v>43075</v>
      </c>
      <c r="F2943" s="34">
        <v>43081</v>
      </c>
      <c r="G2943" s="3" t="s">
        <v>46</v>
      </c>
      <c r="H2943" s="3" t="s">
        <v>1880</v>
      </c>
      <c r="I2943" s="3" t="s">
        <v>1881</v>
      </c>
      <c r="J2943" s="3" t="s">
        <v>22</v>
      </c>
      <c r="K2943" s="3" t="s">
        <v>23</v>
      </c>
      <c r="L2943" s="3" t="s">
        <v>91</v>
      </c>
      <c r="M2943" s="3" t="s">
        <v>92</v>
      </c>
      <c r="N2943" s="3">
        <v>98105</v>
      </c>
      <c r="O2943" s="3" t="s">
        <v>40</v>
      </c>
      <c r="P2943" s="3" t="s">
        <v>566</v>
      </c>
      <c r="Q2943" s="3" t="s">
        <v>42</v>
      </c>
      <c r="R2943" s="3" t="s">
        <v>86</v>
      </c>
      <c r="S2943" s="3" t="s">
        <v>567</v>
      </c>
      <c r="T2943" s="3">
        <v>248.08</v>
      </c>
      <c r="U2943" s="35" cm="1">
        <f t="array" ref="U2943">INDEX('Pricing Strategy'!$F$4:$F$71,MATCH(1,(Dataset!$O2943='Pricing Strategy'!$B$4:$B$71)*(Dataset!$Q2943='Pricing Strategy'!$C$4:$C$71)*(Dataset!$R2943='Pricing Strategy'!$D$4:$D$71),))</f>
        <v>0.4</v>
      </c>
      <c r="V2943" s="3">
        <f>Dataset!$T2943*(1-Dataset!$U2943)</f>
        <v>148.84800000000001</v>
      </c>
    </row>
    <row r="2944" spans="1:22" x14ac:dyDescent="0.3">
      <c r="A2944" s="32"/>
      <c r="C2944" s="3">
        <v>2939</v>
      </c>
      <c r="D2944" s="3" t="s">
        <v>6130</v>
      </c>
      <c r="E2944" s="34">
        <v>43075</v>
      </c>
      <c r="F2944" s="34">
        <v>43081</v>
      </c>
      <c r="G2944" s="3" t="s">
        <v>46</v>
      </c>
      <c r="H2944" s="3" t="s">
        <v>1880</v>
      </c>
      <c r="I2944" s="3" t="s">
        <v>1881</v>
      </c>
      <c r="J2944" s="3" t="s">
        <v>22</v>
      </c>
      <c r="K2944" s="3" t="s">
        <v>23</v>
      </c>
      <c r="L2944" s="3" t="s">
        <v>91</v>
      </c>
      <c r="M2944" s="3" t="s">
        <v>92</v>
      </c>
      <c r="N2944" s="3">
        <v>98105</v>
      </c>
      <c r="O2944" s="3" t="s">
        <v>40</v>
      </c>
      <c r="P2944" s="3" t="s">
        <v>316</v>
      </c>
      <c r="Q2944" s="3" t="s">
        <v>42</v>
      </c>
      <c r="R2944" s="3" t="s">
        <v>86</v>
      </c>
      <c r="S2944" s="3" t="s">
        <v>317</v>
      </c>
      <c r="T2944" s="3">
        <v>189.7</v>
      </c>
      <c r="U2944" s="35" cm="1">
        <f t="array" ref="U2944">INDEX('Pricing Strategy'!$F$4:$F$71,MATCH(1,(Dataset!$O2944='Pricing Strategy'!$B$4:$B$71)*(Dataset!$Q2944='Pricing Strategy'!$C$4:$C$71)*(Dataset!$R2944='Pricing Strategy'!$D$4:$D$71),))</f>
        <v>0.4</v>
      </c>
      <c r="V2944" s="3">
        <f>Dataset!$T2944*(1-Dataset!$U2944)</f>
        <v>113.82</v>
      </c>
    </row>
    <row r="2945" spans="1:22" x14ac:dyDescent="0.3">
      <c r="A2945" s="32"/>
      <c r="C2945" s="3">
        <v>2940</v>
      </c>
      <c r="D2945" s="3" t="s">
        <v>6130</v>
      </c>
      <c r="E2945" s="34">
        <v>43075</v>
      </c>
      <c r="F2945" s="34">
        <v>43081</v>
      </c>
      <c r="G2945" s="3" t="s">
        <v>46</v>
      </c>
      <c r="H2945" s="3" t="s">
        <v>1880</v>
      </c>
      <c r="I2945" s="3" t="s">
        <v>1881</v>
      </c>
      <c r="J2945" s="3" t="s">
        <v>22</v>
      </c>
      <c r="K2945" s="3" t="s">
        <v>23</v>
      </c>
      <c r="L2945" s="3" t="s">
        <v>91</v>
      </c>
      <c r="M2945" s="3" t="s">
        <v>92</v>
      </c>
      <c r="N2945" s="3">
        <v>98105</v>
      </c>
      <c r="O2945" s="3" t="s">
        <v>40</v>
      </c>
      <c r="P2945" s="3" t="s">
        <v>1726</v>
      </c>
      <c r="Q2945" s="3" t="s">
        <v>42</v>
      </c>
      <c r="R2945" s="3" t="s">
        <v>71</v>
      </c>
      <c r="S2945" s="3" t="s">
        <v>1727</v>
      </c>
      <c r="T2945" s="3">
        <v>59.808</v>
      </c>
      <c r="U2945" s="35" cm="1">
        <f t="array" ref="U2945">INDEX('Pricing Strategy'!$F$4:$F$71,MATCH(1,(Dataset!$O2945='Pricing Strategy'!$B$4:$B$71)*(Dataset!$Q2945='Pricing Strategy'!$C$4:$C$71)*(Dataset!$R2945='Pricing Strategy'!$D$4:$D$71),))</f>
        <v>0.4</v>
      </c>
      <c r="V2945" s="3">
        <f>Dataset!$T2945*(1-Dataset!$U2945)</f>
        <v>35.884799999999998</v>
      </c>
    </row>
    <row r="2946" spans="1:22" x14ac:dyDescent="0.3">
      <c r="A2946" s="32"/>
      <c r="C2946" s="3">
        <v>2941</v>
      </c>
      <c r="D2946" s="3" t="s">
        <v>6131</v>
      </c>
      <c r="E2946" s="34">
        <v>43184</v>
      </c>
      <c r="F2946" s="34">
        <v>43190</v>
      </c>
      <c r="G2946" s="3" t="s">
        <v>46</v>
      </c>
      <c r="H2946" s="3" t="s">
        <v>2111</v>
      </c>
      <c r="I2946" s="3" t="s">
        <v>2112</v>
      </c>
      <c r="J2946" s="3" t="s">
        <v>37</v>
      </c>
      <c r="K2946" s="3" t="s">
        <v>23</v>
      </c>
      <c r="L2946" s="3" t="s">
        <v>2551</v>
      </c>
      <c r="M2946" s="3" t="s">
        <v>110</v>
      </c>
      <c r="N2946" s="3">
        <v>53209</v>
      </c>
      <c r="O2946" s="3" t="s">
        <v>101</v>
      </c>
      <c r="P2946" s="3" t="s">
        <v>6132</v>
      </c>
      <c r="Q2946" s="3" t="s">
        <v>28</v>
      </c>
      <c r="R2946" s="3" t="s">
        <v>32</v>
      </c>
      <c r="S2946" s="3" t="s">
        <v>6133</v>
      </c>
      <c r="T2946" s="3">
        <v>90.99</v>
      </c>
      <c r="U2946" s="35" cm="1">
        <f t="array" ref="U2946">INDEX('Pricing Strategy'!$F$4:$F$71,MATCH(1,(Dataset!$O2946='Pricing Strategy'!$B$4:$B$71)*(Dataset!$Q2946='Pricing Strategy'!$C$4:$C$71)*(Dataset!$R2946='Pricing Strategy'!$D$4:$D$71),))</f>
        <v>0.35</v>
      </c>
      <c r="V2946" s="3">
        <f>Dataset!$T2946*(1-Dataset!$U2946)</f>
        <v>59.143499999999996</v>
      </c>
    </row>
    <row r="2947" spans="1:22" x14ac:dyDescent="0.3">
      <c r="A2947" s="32"/>
      <c r="C2947" s="3">
        <v>2942</v>
      </c>
      <c r="D2947" s="3" t="s">
        <v>6131</v>
      </c>
      <c r="E2947" s="34">
        <v>43184</v>
      </c>
      <c r="F2947" s="34">
        <v>43190</v>
      </c>
      <c r="G2947" s="3" t="s">
        <v>46</v>
      </c>
      <c r="H2947" s="3" t="s">
        <v>2111</v>
      </c>
      <c r="I2947" s="3" t="s">
        <v>2112</v>
      </c>
      <c r="J2947" s="3" t="s">
        <v>37</v>
      </c>
      <c r="K2947" s="3" t="s">
        <v>23</v>
      </c>
      <c r="L2947" s="3" t="s">
        <v>2551</v>
      </c>
      <c r="M2947" s="3" t="s">
        <v>110</v>
      </c>
      <c r="N2947" s="3">
        <v>53209</v>
      </c>
      <c r="O2947" s="3" t="s">
        <v>101</v>
      </c>
      <c r="P2947" s="3" t="s">
        <v>2479</v>
      </c>
      <c r="Q2947" s="3" t="s">
        <v>28</v>
      </c>
      <c r="R2947" s="3" t="s">
        <v>32</v>
      </c>
      <c r="S2947" s="3" t="s">
        <v>2480</v>
      </c>
      <c r="T2947" s="3">
        <v>1526.56</v>
      </c>
      <c r="U2947" s="35" cm="1">
        <f t="array" ref="U2947">INDEX('Pricing Strategy'!$F$4:$F$71,MATCH(1,(Dataset!$O2947='Pricing Strategy'!$B$4:$B$71)*(Dataset!$Q2947='Pricing Strategy'!$C$4:$C$71)*(Dataset!$R2947='Pricing Strategy'!$D$4:$D$71),))</f>
        <v>0.35</v>
      </c>
      <c r="V2947" s="3">
        <f>Dataset!$T2947*(1-Dataset!$U2947)</f>
        <v>992.26400000000001</v>
      </c>
    </row>
    <row r="2948" spans="1:22" x14ac:dyDescent="0.3">
      <c r="A2948" s="32"/>
      <c r="C2948" s="3">
        <v>2943</v>
      </c>
      <c r="D2948" s="3" t="s">
        <v>6131</v>
      </c>
      <c r="E2948" s="34">
        <v>43184</v>
      </c>
      <c r="F2948" s="34">
        <v>43190</v>
      </c>
      <c r="G2948" s="3" t="s">
        <v>46</v>
      </c>
      <c r="H2948" s="3" t="s">
        <v>2111</v>
      </c>
      <c r="I2948" s="3" t="s">
        <v>2112</v>
      </c>
      <c r="J2948" s="3" t="s">
        <v>37</v>
      </c>
      <c r="K2948" s="3" t="s">
        <v>23</v>
      </c>
      <c r="L2948" s="3" t="s">
        <v>2551</v>
      </c>
      <c r="M2948" s="3" t="s">
        <v>110</v>
      </c>
      <c r="N2948" s="3">
        <v>53209</v>
      </c>
      <c r="O2948" s="3" t="s">
        <v>101</v>
      </c>
      <c r="P2948" s="3" t="s">
        <v>3191</v>
      </c>
      <c r="Q2948" s="3" t="s">
        <v>28</v>
      </c>
      <c r="R2948" s="3" t="s">
        <v>32</v>
      </c>
      <c r="S2948" s="3" t="s">
        <v>3192</v>
      </c>
      <c r="T2948" s="3">
        <v>368.97</v>
      </c>
      <c r="U2948" s="35" cm="1">
        <f t="array" ref="U2948">INDEX('Pricing Strategy'!$F$4:$F$71,MATCH(1,(Dataset!$O2948='Pricing Strategy'!$B$4:$B$71)*(Dataset!$Q2948='Pricing Strategy'!$C$4:$C$71)*(Dataset!$R2948='Pricing Strategy'!$D$4:$D$71),))</f>
        <v>0.35</v>
      </c>
      <c r="V2948" s="3">
        <f>Dataset!$T2948*(1-Dataset!$U2948)</f>
        <v>239.83050000000003</v>
      </c>
    </row>
    <row r="2949" spans="1:22" x14ac:dyDescent="0.3">
      <c r="A2949" s="32"/>
      <c r="C2949" s="3">
        <v>2944</v>
      </c>
      <c r="D2949" s="3" t="s">
        <v>6134</v>
      </c>
      <c r="E2949" s="34">
        <v>43423</v>
      </c>
      <c r="F2949" s="34">
        <v>43428</v>
      </c>
      <c r="G2949" s="3" t="s">
        <v>46</v>
      </c>
      <c r="H2949" s="3" t="s">
        <v>4176</v>
      </c>
      <c r="I2949" s="3" t="s">
        <v>4177</v>
      </c>
      <c r="J2949" s="3" t="s">
        <v>22</v>
      </c>
      <c r="K2949" s="3" t="s">
        <v>23</v>
      </c>
      <c r="L2949" s="3" t="s">
        <v>38</v>
      </c>
      <c r="M2949" s="3" t="s">
        <v>39</v>
      </c>
      <c r="N2949" s="3">
        <v>90049</v>
      </c>
      <c r="O2949" s="3" t="s">
        <v>40</v>
      </c>
      <c r="P2949" s="3" t="s">
        <v>1193</v>
      </c>
      <c r="Q2949" s="3" t="s">
        <v>42</v>
      </c>
      <c r="R2949" s="3" t="s">
        <v>55</v>
      </c>
      <c r="S2949" s="3" t="s">
        <v>1194</v>
      </c>
      <c r="T2949" s="3">
        <v>305.01</v>
      </c>
      <c r="U2949" s="35" cm="1">
        <f t="array" ref="U2949">INDEX('Pricing Strategy'!$F$4:$F$71,MATCH(1,(Dataset!$O2949='Pricing Strategy'!$B$4:$B$71)*(Dataset!$Q2949='Pricing Strategy'!$C$4:$C$71)*(Dataset!$R2949='Pricing Strategy'!$D$4:$D$71),))</f>
        <v>0.5</v>
      </c>
      <c r="V2949" s="3">
        <f>Dataset!$T2949*(1-Dataset!$U2949)</f>
        <v>152.505</v>
      </c>
    </row>
    <row r="2950" spans="1:22" x14ac:dyDescent="0.3">
      <c r="A2950" s="32"/>
      <c r="C2950" s="3">
        <v>2945</v>
      </c>
      <c r="D2950" s="3" t="s">
        <v>6134</v>
      </c>
      <c r="E2950" s="34">
        <v>43423</v>
      </c>
      <c r="F2950" s="34">
        <v>43428</v>
      </c>
      <c r="G2950" s="3" t="s">
        <v>46</v>
      </c>
      <c r="H2950" s="3" t="s">
        <v>4176</v>
      </c>
      <c r="I2950" s="3" t="s">
        <v>4177</v>
      </c>
      <c r="J2950" s="3" t="s">
        <v>22</v>
      </c>
      <c r="K2950" s="3" t="s">
        <v>23</v>
      </c>
      <c r="L2950" s="3" t="s">
        <v>38</v>
      </c>
      <c r="M2950" s="3" t="s">
        <v>39</v>
      </c>
      <c r="N2950" s="3">
        <v>90049</v>
      </c>
      <c r="O2950" s="3" t="s">
        <v>40</v>
      </c>
      <c r="P2950" s="3" t="s">
        <v>6135</v>
      </c>
      <c r="Q2950" s="3" t="s">
        <v>28</v>
      </c>
      <c r="R2950" s="3" t="s">
        <v>61</v>
      </c>
      <c r="S2950" s="3" t="s">
        <v>6136</v>
      </c>
      <c r="T2950" s="3">
        <v>18.7</v>
      </c>
      <c r="U2950" s="35" cm="1">
        <f t="array" ref="U2950">INDEX('Pricing Strategy'!$F$4:$F$71,MATCH(1,(Dataset!$O2950='Pricing Strategy'!$B$4:$B$71)*(Dataset!$Q2950='Pricing Strategy'!$C$4:$C$71)*(Dataset!$R2950='Pricing Strategy'!$D$4:$D$71),))</f>
        <v>0.4</v>
      </c>
      <c r="V2950" s="3">
        <f>Dataset!$T2950*(1-Dataset!$U2950)</f>
        <v>11.219999999999999</v>
      </c>
    </row>
    <row r="2951" spans="1:22" x14ac:dyDescent="0.3">
      <c r="A2951" s="32"/>
      <c r="C2951" s="3">
        <v>2946</v>
      </c>
      <c r="D2951" s="3" t="s">
        <v>6137</v>
      </c>
      <c r="E2951" s="34">
        <v>43043</v>
      </c>
      <c r="F2951" s="34">
        <v>43044</v>
      </c>
      <c r="G2951" s="3" t="s">
        <v>184</v>
      </c>
      <c r="H2951" s="3" t="s">
        <v>2419</v>
      </c>
      <c r="I2951" s="3" t="s">
        <v>2420</v>
      </c>
      <c r="J2951" s="3" t="s">
        <v>22</v>
      </c>
      <c r="K2951" s="3" t="s">
        <v>23</v>
      </c>
      <c r="L2951" s="3" t="s">
        <v>123</v>
      </c>
      <c r="M2951" s="3" t="s">
        <v>39</v>
      </c>
      <c r="N2951" s="3">
        <v>94122</v>
      </c>
      <c r="O2951" s="3" t="s">
        <v>40</v>
      </c>
      <c r="P2951" s="3" t="s">
        <v>1912</v>
      </c>
      <c r="Q2951" s="3" t="s">
        <v>28</v>
      </c>
      <c r="R2951" s="3" t="s">
        <v>61</v>
      </c>
      <c r="S2951" s="3" t="s">
        <v>1913</v>
      </c>
      <c r="T2951" s="3">
        <v>38.29</v>
      </c>
      <c r="U2951" s="35" cm="1">
        <f t="array" ref="U2951">INDEX('Pricing Strategy'!$F$4:$F$71,MATCH(1,(Dataset!$O2951='Pricing Strategy'!$B$4:$B$71)*(Dataset!$Q2951='Pricing Strategy'!$C$4:$C$71)*(Dataset!$R2951='Pricing Strategy'!$D$4:$D$71),))</f>
        <v>0.4</v>
      </c>
      <c r="V2951" s="3">
        <f>Dataset!$T2951*(1-Dataset!$U2951)</f>
        <v>22.974</v>
      </c>
    </row>
    <row r="2952" spans="1:22" x14ac:dyDescent="0.3">
      <c r="A2952" s="32"/>
      <c r="C2952" s="3">
        <v>2947</v>
      </c>
      <c r="D2952" s="3" t="s">
        <v>6138</v>
      </c>
      <c r="E2952" s="34">
        <v>43448</v>
      </c>
      <c r="F2952" s="34">
        <v>43452</v>
      </c>
      <c r="G2952" s="3" t="s">
        <v>46</v>
      </c>
      <c r="H2952" s="3" t="s">
        <v>4088</v>
      </c>
      <c r="I2952" s="3" t="s">
        <v>4089</v>
      </c>
      <c r="J2952" s="3" t="s">
        <v>98</v>
      </c>
      <c r="K2952" s="3" t="s">
        <v>23</v>
      </c>
      <c r="L2952" s="3" t="s">
        <v>947</v>
      </c>
      <c r="M2952" s="3" t="s">
        <v>39</v>
      </c>
      <c r="N2952" s="3">
        <v>92024</v>
      </c>
      <c r="O2952" s="3" t="s">
        <v>40</v>
      </c>
      <c r="P2952" s="3" t="s">
        <v>6139</v>
      </c>
      <c r="Q2952" s="3" t="s">
        <v>28</v>
      </c>
      <c r="R2952" s="3" t="s">
        <v>61</v>
      </c>
      <c r="S2952" s="3" t="s">
        <v>6140</v>
      </c>
      <c r="T2952" s="3">
        <v>26.25</v>
      </c>
      <c r="U2952" s="35" cm="1">
        <f t="array" ref="U2952">INDEX('Pricing Strategy'!$F$4:$F$71,MATCH(1,(Dataset!$O2952='Pricing Strategy'!$B$4:$B$71)*(Dataset!$Q2952='Pricing Strategy'!$C$4:$C$71)*(Dataset!$R2952='Pricing Strategy'!$D$4:$D$71),))</f>
        <v>0.4</v>
      </c>
      <c r="V2952" s="3">
        <f>Dataset!$T2952*(1-Dataset!$U2952)</f>
        <v>15.75</v>
      </c>
    </row>
    <row r="2953" spans="1:22" x14ac:dyDescent="0.3">
      <c r="A2953" s="32"/>
      <c r="C2953" s="3">
        <v>2948</v>
      </c>
      <c r="D2953" s="3" t="s">
        <v>6138</v>
      </c>
      <c r="E2953" s="34">
        <v>43448</v>
      </c>
      <c r="F2953" s="34">
        <v>43452</v>
      </c>
      <c r="G2953" s="3" t="s">
        <v>46</v>
      </c>
      <c r="H2953" s="3" t="s">
        <v>4088</v>
      </c>
      <c r="I2953" s="3" t="s">
        <v>4089</v>
      </c>
      <c r="J2953" s="3" t="s">
        <v>98</v>
      </c>
      <c r="K2953" s="3" t="s">
        <v>23</v>
      </c>
      <c r="L2953" s="3" t="s">
        <v>947</v>
      </c>
      <c r="M2953" s="3" t="s">
        <v>39</v>
      </c>
      <c r="N2953" s="3">
        <v>92024</v>
      </c>
      <c r="O2953" s="3" t="s">
        <v>40</v>
      </c>
      <c r="P2953" s="3" t="s">
        <v>6141</v>
      </c>
      <c r="Q2953" s="3" t="s">
        <v>42</v>
      </c>
      <c r="R2953" s="3" t="s">
        <v>71</v>
      </c>
      <c r="S2953" s="3" t="s">
        <v>6142</v>
      </c>
      <c r="T2953" s="3">
        <v>64.959999999999994</v>
      </c>
      <c r="U2953" s="35" cm="1">
        <f t="array" ref="U2953">INDEX('Pricing Strategy'!$F$4:$F$71,MATCH(1,(Dataset!$O2953='Pricing Strategy'!$B$4:$B$71)*(Dataset!$Q2953='Pricing Strategy'!$C$4:$C$71)*(Dataset!$R2953='Pricing Strategy'!$D$4:$D$71),))</f>
        <v>0.4</v>
      </c>
      <c r="V2953" s="3">
        <f>Dataset!$T2953*(1-Dataset!$U2953)</f>
        <v>38.975999999999992</v>
      </c>
    </row>
    <row r="2954" spans="1:22" x14ac:dyDescent="0.3">
      <c r="A2954" s="32"/>
      <c r="C2954" s="3">
        <v>2949</v>
      </c>
      <c r="D2954" s="3" t="s">
        <v>6138</v>
      </c>
      <c r="E2954" s="34">
        <v>43448</v>
      </c>
      <c r="F2954" s="34">
        <v>43452</v>
      </c>
      <c r="G2954" s="3" t="s">
        <v>46</v>
      </c>
      <c r="H2954" s="3" t="s">
        <v>4088</v>
      </c>
      <c r="I2954" s="3" t="s">
        <v>4089</v>
      </c>
      <c r="J2954" s="3" t="s">
        <v>98</v>
      </c>
      <c r="K2954" s="3" t="s">
        <v>23</v>
      </c>
      <c r="L2954" s="3" t="s">
        <v>947</v>
      </c>
      <c r="M2954" s="3" t="s">
        <v>39</v>
      </c>
      <c r="N2954" s="3">
        <v>92024</v>
      </c>
      <c r="O2954" s="3" t="s">
        <v>40</v>
      </c>
      <c r="P2954" s="3" t="s">
        <v>2960</v>
      </c>
      <c r="Q2954" s="3" t="s">
        <v>42</v>
      </c>
      <c r="R2954" s="3" t="s">
        <v>169</v>
      </c>
      <c r="S2954" s="3" t="s">
        <v>2961</v>
      </c>
      <c r="T2954" s="3">
        <v>43.7</v>
      </c>
      <c r="U2954" s="35" cm="1">
        <f t="array" ref="U2954">INDEX('Pricing Strategy'!$F$4:$F$71,MATCH(1,(Dataset!$O2954='Pricing Strategy'!$B$4:$B$71)*(Dataset!$Q2954='Pricing Strategy'!$C$4:$C$71)*(Dataset!$R2954='Pricing Strategy'!$D$4:$D$71),))</f>
        <v>0.4</v>
      </c>
      <c r="V2954" s="3">
        <f>Dataset!$T2954*(1-Dataset!$U2954)</f>
        <v>26.220000000000002</v>
      </c>
    </row>
    <row r="2955" spans="1:22" x14ac:dyDescent="0.3">
      <c r="A2955" s="32"/>
      <c r="C2955" s="3">
        <v>2950</v>
      </c>
      <c r="D2955" s="3" t="s">
        <v>6143</v>
      </c>
      <c r="E2955" s="34">
        <v>43416</v>
      </c>
      <c r="F2955" s="34">
        <v>43416</v>
      </c>
      <c r="G2955" s="3" t="s">
        <v>1290</v>
      </c>
      <c r="H2955" s="3" t="s">
        <v>6144</v>
      </c>
      <c r="I2955" s="3" t="s">
        <v>6145</v>
      </c>
      <c r="J2955" s="3" t="s">
        <v>98</v>
      </c>
      <c r="K2955" s="3" t="s">
        <v>23</v>
      </c>
      <c r="L2955" s="3" t="s">
        <v>3948</v>
      </c>
      <c r="M2955" s="3" t="s">
        <v>306</v>
      </c>
      <c r="N2955" s="3">
        <v>85301</v>
      </c>
      <c r="O2955" s="3" t="s">
        <v>40</v>
      </c>
      <c r="P2955" s="3" t="s">
        <v>843</v>
      </c>
      <c r="Q2955" s="3" t="s">
        <v>67</v>
      </c>
      <c r="R2955" s="3" t="s">
        <v>157</v>
      </c>
      <c r="S2955" s="3" t="s">
        <v>844</v>
      </c>
      <c r="T2955" s="3">
        <v>41.6</v>
      </c>
      <c r="U2955" s="35" cm="1">
        <f t="array" ref="U2955">INDEX('Pricing Strategy'!$F$4:$F$71,MATCH(1,(Dataset!$O2955='Pricing Strategy'!$B$4:$B$71)*(Dataset!$Q2955='Pricing Strategy'!$C$4:$C$71)*(Dataset!$R2955='Pricing Strategy'!$D$4:$D$71),))</f>
        <v>0.45</v>
      </c>
      <c r="V2955" s="3">
        <f>Dataset!$T2955*(1-Dataset!$U2955)</f>
        <v>22.880000000000003</v>
      </c>
    </row>
    <row r="2956" spans="1:22" x14ac:dyDescent="0.3">
      <c r="A2956" s="32"/>
      <c r="C2956" s="3">
        <v>2951</v>
      </c>
      <c r="D2956" s="3" t="s">
        <v>6143</v>
      </c>
      <c r="E2956" s="34">
        <v>43416</v>
      </c>
      <c r="F2956" s="34">
        <v>43416</v>
      </c>
      <c r="G2956" s="3" t="s">
        <v>1290</v>
      </c>
      <c r="H2956" s="3" t="s">
        <v>6144</v>
      </c>
      <c r="I2956" s="3" t="s">
        <v>6145</v>
      </c>
      <c r="J2956" s="3" t="s">
        <v>98</v>
      </c>
      <c r="K2956" s="3" t="s">
        <v>23</v>
      </c>
      <c r="L2956" s="3" t="s">
        <v>3948</v>
      </c>
      <c r="M2956" s="3" t="s">
        <v>306</v>
      </c>
      <c r="N2956" s="3">
        <v>85301</v>
      </c>
      <c r="O2956" s="3" t="s">
        <v>40</v>
      </c>
      <c r="P2956" s="3" t="s">
        <v>4866</v>
      </c>
      <c r="Q2956" s="3" t="s">
        <v>42</v>
      </c>
      <c r="R2956" s="3" t="s">
        <v>86</v>
      </c>
      <c r="S2956" s="3" t="s">
        <v>4867</v>
      </c>
      <c r="T2956" s="3">
        <v>23.12</v>
      </c>
      <c r="U2956" s="35" cm="1">
        <f t="array" ref="U2956">INDEX('Pricing Strategy'!$F$4:$F$71,MATCH(1,(Dataset!$O2956='Pricing Strategy'!$B$4:$B$71)*(Dataset!$Q2956='Pricing Strategy'!$C$4:$C$71)*(Dataset!$R2956='Pricing Strategy'!$D$4:$D$71),))</f>
        <v>0.4</v>
      </c>
      <c r="V2956" s="3">
        <f>Dataset!$T2956*(1-Dataset!$U2956)</f>
        <v>13.872</v>
      </c>
    </row>
    <row r="2957" spans="1:22" x14ac:dyDescent="0.3">
      <c r="A2957" s="32"/>
      <c r="C2957" s="3">
        <v>2952</v>
      </c>
      <c r="D2957" s="3" t="s">
        <v>6143</v>
      </c>
      <c r="E2957" s="34">
        <v>43416</v>
      </c>
      <c r="F2957" s="34">
        <v>43416</v>
      </c>
      <c r="G2957" s="3" t="s">
        <v>1290</v>
      </c>
      <c r="H2957" s="3" t="s">
        <v>6144</v>
      </c>
      <c r="I2957" s="3" t="s">
        <v>6145</v>
      </c>
      <c r="J2957" s="3" t="s">
        <v>98</v>
      </c>
      <c r="K2957" s="3" t="s">
        <v>23</v>
      </c>
      <c r="L2957" s="3" t="s">
        <v>3948</v>
      </c>
      <c r="M2957" s="3" t="s">
        <v>306</v>
      </c>
      <c r="N2957" s="3">
        <v>85301</v>
      </c>
      <c r="O2957" s="3" t="s">
        <v>40</v>
      </c>
      <c r="P2957" s="3" t="s">
        <v>6146</v>
      </c>
      <c r="Q2957" s="3" t="s">
        <v>28</v>
      </c>
      <c r="R2957" s="3" t="s">
        <v>32</v>
      </c>
      <c r="S2957" s="3" t="s">
        <v>6147</v>
      </c>
      <c r="T2957" s="3">
        <v>113.88800000000001</v>
      </c>
      <c r="U2957" s="35" cm="1">
        <f t="array" ref="U2957">INDEX('Pricing Strategy'!$F$4:$F$71,MATCH(1,(Dataset!$O2957='Pricing Strategy'!$B$4:$B$71)*(Dataset!$Q2957='Pricing Strategy'!$C$4:$C$71)*(Dataset!$R2957='Pricing Strategy'!$D$4:$D$71),))</f>
        <v>0.45</v>
      </c>
      <c r="V2957" s="3">
        <f>Dataset!$T2957*(1-Dataset!$U2957)</f>
        <v>62.638400000000011</v>
      </c>
    </row>
    <row r="2958" spans="1:22" x14ac:dyDescent="0.3">
      <c r="A2958" s="32"/>
      <c r="C2958" s="3">
        <v>2953</v>
      </c>
      <c r="D2958" s="3" t="s">
        <v>6143</v>
      </c>
      <c r="E2958" s="34">
        <v>43416</v>
      </c>
      <c r="F2958" s="34">
        <v>43416</v>
      </c>
      <c r="G2958" s="3" t="s">
        <v>1290</v>
      </c>
      <c r="H2958" s="3" t="s">
        <v>6144</v>
      </c>
      <c r="I2958" s="3" t="s">
        <v>6145</v>
      </c>
      <c r="J2958" s="3" t="s">
        <v>98</v>
      </c>
      <c r="K2958" s="3" t="s">
        <v>23</v>
      </c>
      <c r="L2958" s="3" t="s">
        <v>3948</v>
      </c>
      <c r="M2958" s="3" t="s">
        <v>306</v>
      </c>
      <c r="N2958" s="3">
        <v>85301</v>
      </c>
      <c r="O2958" s="3" t="s">
        <v>40</v>
      </c>
      <c r="P2958" s="3" t="s">
        <v>6148</v>
      </c>
      <c r="Q2958" s="3" t="s">
        <v>28</v>
      </c>
      <c r="R2958" s="3" t="s">
        <v>61</v>
      </c>
      <c r="S2958" s="3" t="s">
        <v>6149</v>
      </c>
      <c r="T2958" s="3">
        <v>113.568</v>
      </c>
      <c r="U2958" s="35" cm="1">
        <f t="array" ref="U2958">INDEX('Pricing Strategy'!$F$4:$F$71,MATCH(1,(Dataset!$O2958='Pricing Strategy'!$B$4:$B$71)*(Dataset!$Q2958='Pricing Strategy'!$C$4:$C$71)*(Dataset!$R2958='Pricing Strategy'!$D$4:$D$71),))</f>
        <v>0.4</v>
      </c>
      <c r="V2958" s="3">
        <f>Dataset!$T2958*(1-Dataset!$U2958)</f>
        <v>68.140799999999999</v>
      </c>
    </row>
    <row r="2959" spans="1:22" x14ac:dyDescent="0.3">
      <c r="A2959" s="32"/>
      <c r="C2959" s="3">
        <v>2954</v>
      </c>
      <c r="D2959" s="3" t="s">
        <v>6143</v>
      </c>
      <c r="E2959" s="34">
        <v>43416</v>
      </c>
      <c r="F2959" s="34">
        <v>43416</v>
      </c>
      <c r="G2959" s="3" t="s">
        <v>1290</v>
      </c>
      <c r="H2959" s="3" t="s">
        <v>6144</v>
      </c>
      <c r="I2959" s="3" t="s">
        <v>6145</v>
      </c>
      <c r="J2959" s="3" t="s">
        <v>98</v>
      </c>
      <c r="K2959" s="3" t="s">
        <v>23</v>
      </c>
      <c r="L2959" s="3" t="s">
        <v>3948</v>
      </c>
      <c r="M2959" s="3" t="s">
        <v>306</v>
      </c>
      <c r="N2959" s="3">
        <v>85301</v>
      </c>
      <c r="O2959" s="3" t="s">
        <v>40</v>
      </c>
      <c r="P2959" s="3" t="s">
        <v>1938</v>
      </c>
      <c r="Q2959" s="3" t="s">
        <v>67</v>
      </c>
      <c r="R2959" s="3" t="s">
        <v>68</v>
      </c>
      <c r="S2959" s="3" t="s">
        <v>1939</v>
      </c>
      <c r="T2959" s="3">
        <v>7.92</v>
      </c>
      <c r="U2959" s="35" cm="1">
        <f t="array" ref="U2959">INDEX('Pricing Strategy'!$F$4:$F$71,MATCH(1,(Dataset!$O2959='Pricing Strategy'!$B$4:$B$71)*(Dataset!$Q2959='Pricing Strategy'!$C$4:$C$71)*(Dataset!$R2959='Pricing Strategy'!$D$4:$D$71),))</f>
        <v>0.4</v>
      </c>
      <c r="V2959" s="3">
        <f>Dataset!$T2959*(1-Dataset!$U2959)</f>
        <v>4.7519999999999998</v>
      </c>
    </row>
    <row r="2960" spans="1:22" x14ac:dyDescent="0.3">
      <c r="A2960" s="32"/>
      <c r="C2960" s="3">
        <v>2955</v>
      </c>
      <c r="D2960" s="3" t="s">
        <v>6143</v>
      </c>
      <c r="E2960" s="34">
        <v>43416</v>
      </c>
      <c r="F2960" s="34">
        <v>43416</v>
      </c>
      <c r="G2960" s="3" t="s">
        <v>1290</v>
      </c>
      <c r="H2960" s="3" t="s">
        <v>6144</v>
      </c>
      <c r="I2960" s="3" t="s">
        <v>6145</v>
      </c>
      <c r="J2960" s="3" t="s">
        <v>98</v>
      </c>
      <c r="K2960" s="3" t="s">
        <v>23</v>
      </c>
      <c r="L2960" s="3" t="s">
        <v>3948</v>
      </c>
      <c r="M2960" s="3" t="s">
        <v>306</v>
      </c>
      <c r="N2960" s="3">
        <v>85301</v>
      </c>
      <c r="O2960" s="3" t="s">
        <v>40</v>
      </c>
      <c r="P2960" s="3" t="s">
        <v>6150</v>
      </c>
      <c r="Q2960" s="3" t="s">
        <v>67</v>
      </c>
      <c r="R2960" s="3" t="s">
        <v>68</v>
      </c>
      <c r="S2960" s="3" t="s">
        <v>6151</v>
      </c>
      <c r="T2960" s="3">
        <v>671.98400000000004</v>
      </c>
      <c r="U2960" s="35" cm="1">
        <f t="array" ref="U2960">INDEX('Pricing Strategy'!$F$4:$F$71,MATCH(1,(Dataset!$O2960='Pricing Strategy'!$B$4:$B$71)*(Dataset!$Q2960='Pricing Strategy'!$C$4:$C$71)*(Dataset!$R2960='Pricing Strategy'!$D$4:$D$71),))</f>
        <v>0.4</v>
      </c>
      <c r="V2960" s="3">
        <f>Dataset!$T2960*(1-Dataset!$U2960)</f>
        <v>403.19040000000001</v>
      </c>
    </row>
    <row r="2961" spans="1:22" x14ac:dyDescent="0.3">
      <c r="A2961" s="32"/>
      <c r="C2961" s="3">
        <v>2956</v>
      </c>
      <c r="D2961" s="3" t="s">
        <v>6152</v>
      </c>
      <c r="E2961" s="34">
        <v>42965</v>
      </c>
      <c r="F2961" s="34">
        <v>42971</v>
      </c>
      <c r="G2961" s="3" t="s">
        <v>46</v>
      </c>
      <c r="H2961" s="3" t="s">
        <v>509</v>
      </c>
      <c r="I2961" s="3" t="s">
        <v>510</v>
      </c>
      <c r="J2961" s="3" t="s">
        <v>37</v>
      </c>
      <c r="K2961" s="3" t="s">
        <v>23</v>
      </c>
      <c r="L2961" s="3" t="s">
        <v>262</v>
      </c>
      <c r="M2961" s="3" t="s">
        <v>263</v>
      </c>
      <c r="N2961" s="3">
        <v>10035</v>
      </c>
      <c r="O2961" s="3" t="s">
        <v>144</v>
      </c>
      <c r="P2961" s="3" t="s">
        <v>3444</v>
      </c>
      <c r="Q2961" s="3" t="s">
        <v>67</v>
      </c>
      <c r="R2961" s="3" t="s">
        <v>68</v>
      </c>
      <c r="S2961" s="3" t="s">
        <v>3445</v>
      </c>
      <c r="T2961" s="3">
        <v>39.99</v>
      </c>
      <c r="U2961" s="35" cm="1">
        <f t="array" ref="U2961">INDEX('Pricing Strategy'!$F$4:$F$71,MATCH(1,(Dataset!$O2961='Pricing Strategy'!$B$4:$B$71)*(Dataset!$Q2961='Pricing Strategy'!$C$4:$C$71)*(Dataset!$R2961='Pricing Strategy'!$D$4:$D$71),))</f>
        <v>0.4</v>
      </c>
      <c r="V2961" s="3">
        <f>Dataset!$T2961*(1-Dataset!$U2961)</f>
        <v>23.994</v>
      </c>
    </row>
    <row r="2962" spans="1:22" x14ac:dyDescent="0.3">
      <c r="A2962" s="32"/>
      <c r="C2962" s="3">
        <v>2957</v>
      </c>
      <c r="D2962" s="3" t="s">
        <v>6153</v>
      </c>
      <c r="E2962" s="34">
        <v>43278</v>
      </c>
      <c r="F2962" s="34">
        <v>43285</v>
      </c>
      <c r="G2962" s="3" t="s">
        <v>46</v>
      </c>
      <c r="H2962" s="3" t="s">
        <v>6154</v>
      </c>
      <c r="I2962" s="3" t="s">
        <v>6155</v>
      </c>
      <c r="J2962" s="3" t="s">
        <v>98</v>
      </c>
      <c r="K2962" s="3" t="s">
        <v>23</v>
      </c>
      <c r="L2962" s="3" t="s">
        <v>4109</v>
      </c>
      <c r="M2962" s="3" t="s">
        <v>263</v>
      </c>
      <c r="N2962" s="3">
        <v>13601</v>
      </c>
      <c r="O2962" s="3" t="s">
        <v>144</v>
      </c>
      <c r="P2962" s="3" t="s">
        <v>1841</v>
      </c>
      <c r="Q2962" s="3" t="s">
        <v>28</v>
      </c>
      <c r="R2962" s="3" t="s">
        <v>32</v>
      </c>
      <c r="S2962" s="3" t="s">
        <v>1842</v>
      </c>
      <c r="T2962" s="3">
        <v>191.64599999999999</v>
      </c>
      <c r="U2962" s="35" cm="1">
        <f t="array" ref="U2962">INDEX('Pricing Strategy'!$F$4:$F$71,MATCH(1,(Dataset!$O2962='Pricing Strategy'!$B$4:$B$71)*(Dataset!$Q2962='Pricing Strategy'!$C$4:$C$71)*(Dataset!$R2962='Pricing Strategy'!$D$4:$D$71),))</f>
        <v>0.45</v>
      </c>
      <c r="V2962" s="3">
        <f>Dataset!$T2962*(1-Dataset!$U2962)</f>
        <v>105.4053</v>
      </c>
    </row>
    <row r="2963" spans="1:22" x14ac:dyDescent="0.3">
      <c r="A2963" s="32"/>
      <c r="C2963" s="3">
        <v>2958</v>
      </c>
      <c r="D2963" s="3" t="s">
        <v>6156</v>
      </c>
      <c r="E2963" s="34">
        <v>43224</v>
      </c>
      <c r="F2963" s="34">
        <v>43229</v>
      </c>
      <c r="G2963" s="3" t="s">
        <v>46</v>
      </c>
      <c r="H2963" s="3" t="s">
        <v>1125</v>
      </c>
      <c r="I2963" s="3" t="s">
        <v>1126</v>
      </c>
      <c r="J2963" s="3" t="s">
        <v>22</v>
      </c>
      <c r="K2963" s="3" t="s">
        <v>23</v>
      </c>
      <c r="L2963" s="3" t="s">
        <v>314</v>
      </c>
      <c r="M2963" s="3" t="s">
        <v>494</v>
      </c>
      <c r="N2963" s="3">
        <v>45503</v>
      </c>
      <c r="O2963" s="3" t="s">
        <v>144</v>
      </c>
      <c r="P2963" s="3" t="s">
        <v>70</v>
      </c>
      <c r="Q2963" s="3" t="s">
        <v>42</v>
      </c>
      <c r="R2963" s="3" t="s">
        <v>71</v>
      </c>
      <c r="S2963" s="3" t="s">
        <v>72</v>
      </c>
      <c r="T2963" s="3">
        <v>2.3130000000000002</v>
      </c>
      <c r="U2963" s="35" cm="1">
        <f t="array" ref="U2963">INDEX('Pricing Strategy'!$F$4:$F$71,MATCH(1,(Dataset!$O2963='Pricing Strategy'!$B$4:$B$71)*(Dataset!$Q2963='Pricing Strategy'!$C$4:$C$71)*(Dataset!$R2963='Pricing Strategy'!$D$4:$D$71),))</f>
        <v>0.4</v>
      </c>
      <c r="V2963" s="3">
        <f>Dataset!$T2963*(1-Dataset!$U2963)</f>
        <v>1.3878000000000001</v>
      </c>
    </row>
    <row r="2964" spans="1:22" x14ac:dyDescent="0.3">
      <c r="A2964" s="32"/>
      <c r="C2964" s="3">
        <v>2959</v>
      </c>
      <c r="D2964" s="3" t="s">
        <v>6157</v>
      </c>
      <c r="E2964" s="34">
        <v>42728</v>
      </c>
      <c r="F2964" s="34">
        <v>42733</v>
      </c>
      <c r="G2964" s="3" t="s">
        <v>46</v>
      </c>
      <c r="H2964" s="3" t="s">
        <v>3745</v>
      </c>
      <c r="I2964" s="3" t="s">
        <v>3746</v>
      </c>
      <c r="J2964" s="3" t="s">
        <v>22</v>
      </c>
      <c r="K2964" s="3" t="s">
        <v>23</v>
      </c>
      <c r="L2964" s="3" t="s">
        <v>38</v>
      </c>
      <c r="M2964" s="3" t="s">
        <v>39</v>
      </c>
      <c r="N2964" s="3">
        <v>90032</v>
      </c>
      <c r="O2964" s="3" t="s">
        <v>40</v>
      </c>
      <c r="P2964" s="3" t="s">
        <v>3130</v>
      </c>
      <c r="Q2964" s="3" t="s">
        <v>42</v>
      </c>
      <c r="R2964" s="3" t="s">
        <v>71</v>
      </c>
      <c r="S2964" s="3" t="s">
        <v>3131</v>
      </c>
      <c r="T2964" s="3">
        <v>19.936</v>
      </c>
      <c r="U2964" s="35" cm="1">
        <f t="array" ref="U2964">INDEX('Pricing Strategy'!$F$4:$F$71,MATCH(1,(Dataset!$O2964='Pricing Strategy'!$B$4:$B$71)*(Dataset!$Q2964='Pricing Strategy'!$C$4:$C$71)*(Dataset!$R2964='Pricing Strategy'!$D$4:$D$71),))</f>
        <v>0.4</v>
      </c>
      <c r="V2964" s="3">
        <f>Dataset!$T2964*(1-Dataset!$U2964)</f>
        <v>11.961599999999999</v>
      </c>
    </row>
    <row r="2965" spans="1:22" x14ac:dyDescent="0.3">
      <c r="A2965" s="32"/>
      <c r="C2965" s="3">
        <v>2960</v>
      </c>
      <c r="D2965" s="3" t="s">
        <v>6157</v>
      </c>
      <c r="E2965" s="34">
        <v>42728</v>
      </c>
      <c r="F2965" s="34">
        <v>42733</v>
      </c>
      <c r="G2965" s="3" t="s">
        <v>46</v>
      </c>
      <c r="H2965" s="3" t="s">
        <v>3745</v>
      </c>
      <c r="I2965" s="3" t="s">
        <v>3746</v>
      </c>
      <c r="J2965" s="3" t="s">
        <v>22</v>
      </c>
      <c r="K2965" s="3" t="s">
        <v>23</v>
      </c>
      <c r="L2965" s="3" t="s">
        <v>38</v>
      </c>
      <c r="M2965" s="3" t="s">
        <v>39</v>
      </c>
      <c r="N2965" s="3">
        <v>90032</v>
      </c>
      <c r="O2965" s="3" t="s">
        <v>40</v>
      </c>
      <c r="P2965" s="3" t="s">
        <v>1090</v>
      </c>
      <c r="Q2965" s="3" t="s">
        <v>42</v>
      </c>
      <c r="R2965" s="3" t="s">
        <v>265</v>
      </c>
      <c r="S2965" s="3" t="s">
        <v>1091</v>
      </c>
      <c r="T2965" s="3">
        <v>45.92</v>
      </c>
      <c r="U2965" s="35" cm="1">
        <f t="array" ref="U2965">INDEX('Pricing Strategy'!$F$4:$F$71,MATCH(1,(Dataset!$O2965='Pricing Strategy'!$B$4:$B$71)*(Dataset!$Q2965='Pricing Strategy'!$C$4:$C$71)*(Dataset!$R2965='Pricing Strategy'!$D$4:$D$71),))</f>
        <v>0.4</v>
      </c>
      <c r="V2965" s="3">
        <f>Dataset!$T2965*(1-Dataset!$U2965)</f>
        <v>27.552</v>
      </c>
    </row>
    <row r="2966" spans="1:22" x14ac:dyDescent="0.3">
      <c r="A2966" s="32"/>
      <c r="C2966" s="3">
        <v>2961</v>
      </c>
      <c r="D2966" s="3" t="s">
        <v>6158</v>
      </c>
      <c r="E2966" s="34">
        <v>43216</v>
      </c>
      <c r="F2966" s="34">
        <v>43221</v>
      </c>
      <c r="G2966" s="3" t="s">
        <v>46</v>
      </c>
      <c r="H2966" s="3" t="s">
        <v>1529</v>
      </c>
      <c r="I2966" s="3" t="s">
        <v>1530</v>
      </c>
      <c r="J2966" s="3" t="s">
        <v>98</v>
      </c>
      <c r="K2966" s="3" t="s">
        <v>23</v>
      </c>
      <c r="L2966" s="3" t="s">
        <v>91</v>
      </c>
      <c r="M2966" s="3" t="s">
        <v>92</v>
      </c>
      <c r="N2966" s="3">
        <v>98115</v>
      </c>
      <c r="O2966" s="3" t="s">
        <v>40</v>
      </c>
      <c r="P2966" s="3" t="s">
        <v>3871</v>
      </c>
      <c r="Q2966" s="3" t="s">
        <v>42</v>
      </c>
      <c r="R2966" s="3" t="s">
        <v>86</v>
      </c>
      <c r="S2966" s="3" t="s">
        <v>3872</v>
      </c>
      <c r="T2966" s="3">
        <v>20.34</v>
      </c>
      <c r="U2966" s="35" cm="1">
        <f t="array" ref="U2966">INDEX('Pricing Strategy'!$F$4:$F$71,MATCH(1,(Dataset!$O2966='Pricing Strategy'!$B$4:$B$71)*(Dataset!$Q2966='Pricing Strategy'!$C$4:$C$71)*(Dataset!$R2966='Pricing Strategy'!$D$4:$D$71),))</f>
        <v>0.4</v>
      </c>
      <c r="V2966" s="3">
        <f>Dataset!$T2966*(1-Dataset!$U2966)</f>
        <v>12.203999999999999</v>
      </c>
    </row>
    <row r="2967" spans="1:22" x14ac:dyDescent="0.3">
      <c r="A2967" s="32"/>
      <c r="C2967" s="3">
        <v>2962</v>
      </c>
      <c r="D2967" s="3" t="s">
        <v>6158</v>
      </c>
      <c r="E2967" s="34">
        <v>43216</v>
      </c>
      <c r="F2967" s="34">
        <v>43221</v>
      </c>
      <c r="G2967" s="3" t="s">
        <v>46</v>
      </c>
      <c r="H2967" s="3" t="s">
        <v>1529</v>
      </c>
      <c r="I2967" s="3" t="s">
        <v>1530</v>
      </c>
      <c r="J2967" s="3" t="s">
        <v>98</v>
      </c>
      <c r="K2967" s="3" t="s">
        <v>23</v>
      </c>
      <c r="L2967" s="3" t="s">
        <v>91</v>
      </c>
      <c r="M2967" s="3" t="s">
        <v>92</v>
      </c>
      <c r="N2967" s="3">
        <v>98115</v>
      </c>
      <c r="O2967" s="3" t="s">
        <v>40</v>
      </c>
      <c r="P2967" s="3" t="s">
        <v>4489</v>
      </c>
      <c r="Q2967" s="3" t="s">
        <v>42</v>
      </c>
      <c r="R2967" s="3" t="s">
        <v>43</v>
      </c>
      <c r="S2967" s="3" t="s">
        <v>4490</v>
      </c>
      <c r="T2967" s="3">
        <v>39.28</v>
      </c>
      <c r="U2967" s="35" cm="1">
        <f t="array" ref="U2967">INDEX('Pricing Strategy'!$F$4:$F$71,MATCH(1,(Dataset!$O2967='Pricing Strategy'!$B$4:$B$71)*(Dataset!$Q2967='Pricing Strategy'!$C$4:$C$71)*(Dataset!$R2967='Pricing Strategy'!$D$4:$D$71),))</f>
        <v>0.4</v>
      </c>
      <c r="V2967" s="3">
        <f>Dataset!$T2967*(1-Dataset!$U2967)</f>
        <v>23.568000000000001</v>
      </c>
    </row>
    <row r="2968" spans="1:22" x14ac:dyDescent="0.3">
      <c r="A2968" s="32"/>
      <c r="C2968" s="3">
        <v>2963</v>
      </c>
      <c r="D2968" s="3" t="s">
        <v>6159</v>
      </c>
      <c r="E2968" s="34">
        <v>43450</v>
      </c>
      <c r="F2968" s="34">
        <v>43455</v>
      </c>
      <c r="G2968" s="3" t="s">
        <v>19</v>
      </c>
      <c r="H2968" s="3" t="s">
        <v>6160</v>
      </c>
      <c r="I2968" s="3" t="s">
        <v>6161</v>
      </c>
      <c r="J2968" s="3" t="s">
        <v>37</v>
      </c>
      <c r="K2968" s="3" t="s">
        <v>23</v>
      </c>
      <c r="L2968" s="3" t="s">
        <v>2345</v>
      </c>
      <c r="M2968" s="3" t="s">
        <v>39</v>
      </c>
      <c r="N2968" s="3">
        <v>92054</v>
      </c>
      <c r="O2968" s="3" t="s">
        <v>40</v>
      </c>
      <c r="P2968" s="3" t="s">
        <v>145</v>
      </c>
      <c r="Q2968" s="3" t="s">
        <v>28</v>
      </c>
      <c r="R2968" s="3" t="s">
        <v>32</v>
      </c>
      <c r="S2968" s="3" t="s">
        <v>146</v>
      </c>
      <c r="T2968" s="3">
        <v>81.567999999999998</v>
      </c>
      <c r="U2968" s="35" cm="1">
        <f t="array" ref="U2968">INDEX('Pricing Strategy'!$F$4:$F$71,MATCH(1,(Dataset!$O2968='Pricing Strategy'!$B$4:$B$71)*(Dataset!$Q2968='Pricing Strategy'!$C$4:$C$71)*(Dataset!$R2968='Pricing Strategy'!$D$4:$D$71),))</f>
        <v>0.45</v>
      </c>
      <c r="V2968" s="3">
        <f>Dataset!$T2968*(1-Dataset!$U2968)</f>
        <v>44.862400000000001</v>
      </c>
    </row>
    <row r="2969" spans="1:22" x14ac:dyDescent="0.3">
      <c r="A2969" s="32"/>
      <c r="C2969" s="3">
        <v>2964</v>
      </c>
      <c r="D2969" s="3" t="s">
        <v>6159</v>
      </c>
      <c r="E2969" s="34">
        <v>43450</v>
      </c>
      <c r="F2969" s="34">
        <v>43455</v>
      </c>
      <c r="G2969" s="3" t="s">
        <v>19</v>
      </c>
      <c r="H2969" s="3" t="s">
        <v>6160</v>
      </c>
      <c r="I2969" s="3" t="s">
        <v>6161</v>
      </c>
      <c r="J2969" s="3" t="s">
        <v>37</v>
      </c>
      <c r="K2969" s="3" t="s">
        <v>23</v>
      </c>
      <c r="L2969" s="3" t="s">
        <v>2345</v>
      </c>
      <c r="M2969" s="3" t="s">
        <v>39</v>
      </c>
      <c r="N2969" s="3">
        <v>92054</v>
      </c>
      <c r="O2969" s="3" t="s">
        <v>40</v>
      </c>
      <c r="P2969" s="3" t="s">
        <v>699</v>
      </c>
      <c r="Q2969" s="3" t="s">
        <v>28</v>
      </c>
      <c r="R2969" s="3" t="s">
        <v>32</v>
      </c>
      <c r="S2969" s="3" t="s">
        <v>700</v>
      </c>
      <c r="T2969" s="3">
        <v>97.183999999999997</v>
      </c>
      <c r="U2969" s="35" cm="1">
        <f t="array" ref="U2969">INDEX('Pricing Strategy'!$F$4:$F$71,MATCH(1,(Dataset!$O2969='Pricing Strategy'!$B$4:$B$71)*(Dataset!$Q2969='Pricing Strategy'!$C$4:$C$71)*(Dataset!$R2969='Pricing Strategy'!$D$4:$D$71),))</f>
        <v>0.45</v>
      </c>
      <c r="V2969" s="3">
        <f>Dataset!$T2969*(1-Dataset!$U2969)</f>
        <v>53.4512</v>
      </c>
    </row>
    <row r="2970" spans="1:22" x14ac:dyDescent="0.3">
      <c r="A2970" s="32"/>
      <c r="C2970" s="3">
        <v>2965</v>
      </c>
      <c r="D2970" s="3" t="s">
        <v>6159</v>
      </c>
      <c r="E2970" s="34">
        <v>43450</v>
      </c>
      <c r="F2970" s="34">
        <v>43455</v>
      </c>
      <c r="G2970" s="3" t="s">
        <v>19</v>
      </c>
      <c r="H2970" s="3" t="s">
        <v>6160</v>
      </c>
      <c r="I2970" s="3" t="s">
        <v>6161</v>
      </c>
      <c r="J2970" s="3" t="s">
        <v>37</v>
      </c>
      <c r="K2970" s="3" t="s">
        <v>23</v>
      </c>
      <c r="L2970" s="3" t="s">
        <v>2345</v>
      </c>
      <c r="M2970" s="3" t="s">
        <v>39</v>
      </c>
      <c r="N2970" s="3">
        <v>92054</v>
      </c>
      <c r="O2970" s="3" t="s">
        <v>40</v>
      </c>
      <c r="P2970" s="3" t="s">
        <v>2040</v>
      </c>
      <c r="Q2970" s="3" t="s">
        <v>42</v>
      </c>
      <c r="R2970" s="3" t="s">
        <v>71</v>
      </c>
      <c r="S2970" s="3" t="s">
        <v>2041</v>
      </c>
      <c r="T2970" s="3">
        <v>24.32</v>
      </c>
      <c r="U2970" s="35" cm="1">
        <f t="array" ref="U2970">INDEX('Pricing Strategy'!$F$4:$F$71,MATCH(1,(Dataset!$O2970='Pricing Strategy'!$B$4:$B$71)*(Dataset!$Q2970='Pricing Strategy'!$C$4:$C$71)*(Dataset!$R2970='Pricing Strategy'!$D$4:$D$71),))</f>
        <v>0.4</v>
      </c>
      <c r="V2970" s="3">
        <f>Dataset!$T2970*(1-Dataset!$U2970)</f>
        <v>14.591999999999999</v>
      </c>
    </row>
    <row r="2971" spans="1:22" x14ac:dyDescent="0.3">
      <c r="A2971" s="32"/>
      <c r="C2971" s="3">
        <v>2966</v>
      </c>
      <c r="D2971" s="3" t="s">
        <v>6159</v>
      </c>
      <c r="E2971" s="34">
        <v>43450</v>
      </c>
      <c r="F2971" s="34">
        <v>43455</v>
      </c>
      <c r="G2971" s="3" t="s">
        <v>19</v>
      </c>
      <c r="H2971" s="3" t="s">
        <v>6160</v>
      </c>
      <c r="I2971" s="3" t="s">
        <v>6161</v>
      </c>
      <c r="J2971" s="3" t="s">
        <v>37</v>
      </c>
      <c r="K2971" s="3" t="s">
        <v>23</v>
      </c>
      <c r="L2971" s="3" t="s">
        <v>2345</v>
      </c>
      <c r="M2971" s="3" t="s">
        <v>39</v>
      </c>
      <c r="N2971" s="3">
        <v>92054</v>
      </c>
      <c r="O2971" s="3" t="s">
        <v>40</v>
      </c>
      <c r="P2971" s="3" t="s">
        <v>6162</v>
      </c>
      <c r="Q2971" s="3" t="s">
        <v>28</v>
      </c>
      <c r="R2971" s="3" t="s">
        <v>61</v>
      </c>
      <c r="S2971" s="3" t="s">
        <v>6163</v>
      </c>
      <c r="T2971" s="3">
        <v>18.96</v>
      </c>
      <c r="U2971" s="35" cm="1">
        <f t="array" ref="U2971">INDEX('Pricing Strategy'!$F$4:$F$71,MATCH(1,(Dataset!$O2971='Pricing Strategy'!$B$4:$B$71)*(Dataset!$Q2971='Pricing Strategy'!$C$4:$C$71)*(Dataset!$R2971='Pricing Strategy'!$D$4:$D$71),))</f>
        <v>0.4</v>
      </c>
      <c r="V2971" s="3">
        <f>Dataset!$T2971*(1-Dataset!$U2971)</f>
        <v>11.375999999999999</v>
      </c>
    </row>
    <row r="2972" spans="1:22" x14ac:dyDescent="0.3">
      <c r="A2972" s="32"/>
      <c r="C2972" s="3">
        <v>2967</v>
      </c>
      <c r="D2972" s="3" t="s">
        <v>6164</v>
      </c>
      <c r="E2972" s="34">
        <v>42365</v>
      </c>
      <c r="F2972" s="34">
        <v>42369</v>
      </c>
      <c r="G2972" s="3" t="s">
        <v>46</v>
      </c>
      <c r="H2972" s="3" t="s">
        <v>4004</v>
      </c>
      <c r="I2972" s="3" t="s">
        <v>4005</v>
      </c>
      <c r="J2972" s="3" t="s">
        <v>22</v>
      </c>
      <c r="K2972" s="3" t="s">
        <v>23</v>
      </c>
      <c r="L2972" s="3" t="s">
        <v>4295</v>
      </c>
      <c r="M2972" s="3" t="s">
        <v>207</v>
      </c>
      <c r="N2972" s="3">
        <v>60076</v>
      </c>
      <c r="O2972" s="3" t="s">
        <v>101</v>
      </c>
      <c r="P2972" s="3" t="s">
        <v>3934</v>
      </c>
      <c r="Q2972" s="3" t="s">
        <v>28</v>
      </c>
      <c r="R2972" s="3" t="s">
        <v>61</v>
      </c>
      <c r="S2972" s="3" t="s">
        <v>3935</v>
      </c>
      <c r="T2972" s="3">
        <v>32.951999999999998</v>
      </c>
      <c r="U2972" s="35" cm="1">
        <f t="array" ref="U2972">INDEX('Pricing Strategy'!$F$4:$F$71,MATCH(1,(Dataset!$O2972='Pricing Strategy'!$B$4:$B$71)*(Dataset!$Q2972='Pricing Strategy'!$C$4:$C$71)*(Dataset!$R2972='Pricing Strategy'!$D$4:$D$71),))</f>
        <v>0.3</v>
      </c>
      <c r="V2972" s="3">
        <f>Dataset!$T2972*(1-Dataset!$U2972)</f>
        <v>23.066399999999998</v>
      </c>
    </row>
    <row r="2973" spans="1:22" x14ac:dyDescent="0.3">
      <c r="A2973" s="32"/>
      <c r="C2973" s="3">
        <v>2968</v>
      </c>
      <c r="D2973" s="3" t="s">
        <v>6164</v>
      </c>
      <c r="E2973" s="34">
        <v>42365</v>
      </c>
      <c r="F2973" s="34">
        <v>42369</v>
      </c>
      <c r="G2973" s="3" t="s">
        <v>46</v>
      </c>
      <c r="H2973" s="3" t="s">
        <v>4004</v>
      </c>
      <c r="I2973" s="3" t="s">
        <v>4005</v>
      </c>
      <c r="J2973" s="3" t="s">
        <v>22</v>
      </c>
      <c r="K2973" s="3" t="s">
        <v>23</v>
      </c>
      <c r="L2973" s="3" t="s">
        <v>4295</v>
      </c>
      <c r="M2973" s="3" t="s">
        <v>207</v>
      </c>
      <c r="N2973" s="3">
        <v>60076</v>
      </c>
      <c r="O2973" s="3" t="s">
        <v>101</v>
      </c>
      <c r="P2973" s="3" t="s">
        <v>4778</v>
      </c>
      <c r="Q2973" s="3" t="s">
        <v>42</v>
      </c>
      <c r="R2973" s="3" t="s">
        <v>55</v>
      </c>
      <c r="S2973" s="3" t="s">
        <v>2658</v>
      </c>
      <c r="T2973" s="3">
        <v>30.015999999999998</v>
      </c>
      <c r="U2973" s="35" cm="1">
        <f t="array" ref="U2973">INDEX('Pricing Strategy'!$F$4:$F$71,MATCH(1,(Dataset!$O2973='Pricing Strategy'!$B$4:$B$71)*(Dataset!$Q2973='Pricing Strategy'!$C$4:$C$71)*(Dataset!$R2973='Pricing Strategy'!$D$4:$D$71),))</f>
        <v>0.4</v>
      </c>
      <c r="V2973" s="3">
        <f>Dataset!$T2973*(1-Dataset!$U2973)</f>
        <v>18.009599999999999</v>
      </c>
    </row>
    <row r="2974" spans="1:22" x14ac:dyDescent="0.3">
      <c r="A2974" s="32"/>
      <c r="C2974" s="3">
        <v>2969</v>
      </c>
      <c r="D2974" s="3" t="s">
        <v>6165</v>
      </c>
      <c r="E2974" s="34">
        <v>43410</v>
      </c>
      <c r="F2974" s="34">
        <v>43413</v>
      </c>
      <c r="G2974" s="3" t="s">
        <v>19</v>
      </c>
      <c r="H2974" s="3" t="s">
        <v>4542</v>
      </c>
      <c r="I2974" s="3" t="s">
        <v>4543</v>
      </c>
      <c r="J2974" s="3" t="s">
        <v>22</v>
      </c>
      <c r="K2974" s="3" t="s">
        <v>23</v>
      </c>
      <c r="L2974" s="3" t="s">
        <v>1708</v>
      </c>
      <c r="M2974" s="3" t="s">
        <v>84</v>
      </c>
      <c r="N2974" s="3">
        <v>28314</v>
      </c>
      <c r="O2974" s="3" t="s">
        <v>26</v>
      </c>
      <c r="P2974" s="3" t="s">
        <v>355</v>
      </c>
      <c r="Q2974" s="3" t="s">
        <v>42</v>
      </c>
      <c r="R2974" s="3" t="s">
        <v>74</v>
      </c>
      <c r="S2974" s="3" t="s">
        <v>356</v>
      </c>
      <c r="T2974" s="3">
        <v>499.584</v>
      </c>
      <c r="U2974" s="35" cm="1">
        <f t="array" ref="U2974">INDEX('Pricing Strategy'!$F$4:$F$71,MATCH(1,(Dataset!$O2974='Pricing Strategy'!$B$4:$B$71)*(Dataset!$Q2974='Pricing Strategy'!$C$4:$C$71)*(Dataset!$R2974='Pricing Strategy'!$D$4:$D$71),))</f>
        <v>0.25</v>
      </c>
      <c r="V2974" s="3">
        <f>Dataset!$T2974*(1-Dataset!$U2974)</f>
        <v>374.68799999999999</v>
      </c>
    </row>
    <row r="2975" spans="1:22" x14ac:dyDescent="0.3">
      <c r="A2975" s="32"/>
      <c r="C2975" s="3">
        <v>2970</v>
      </c>
      <c r="D2975" s="3" t="s">
        <v>6165</v>
      </c>
      <c r="E2975" s="34">
        <v>43410</v>
      </c>
      <c r="F2975" s="34">
        <v>43413</v>
      </c>
      <c r="G2975" s="3" t="s">
        <v>19</v>
      </c>
      <c r="H2975" s="3" t="s">
        <v>4542</v>
      </c>
      <c r="I2975" s="3" t="s">
        <v>4543</v>
      </c>
      <c r="J2975" s="3" t="s">
        <v>22</v>
      </c>
      <c r="K2975" s="3" t="s">
        <v>23</v>
      </c>
      <c r="L2975" s="3" t="s">
        <v>1708</v>
      </c>
      <c r="M2975" s="3" t="s">
        <v>84</v>
      </c>
      <c r="N2975" s="3">
        <v>28314</v>
      </c>
      <c r="O2975" s="3" t="s">
        <v>26</v>
      </c>
      <c r="P2975" s="3" t="s">
        <v>2276</v>
      </c>
      <c r="Q2975" s="3" t="s">
        <v>42</v>
      </c>
      <c r="R2975" s="3" t="s">
        <v>86</v>
      </c>
      <c r="S2975" s="3" t="s">
        <v>2277</v>
      </c>
      <c r="T2975" s="3">
        <v>31.103999999999999</v>
      </c>
      <c r="U2975" s="35" cm="1">
        <f t="array" ref="U2975">INDEX('Pricing Strategy'!$F$4:$F$71,MATCH(1,(Dataset!$O2975='Pricing Strategy'!$B$4:$B$71)*(Dataset!$Q2975='Pricing Strategy'!$C$4:$C$71)*(Dataset!$R2975='Pricing Strategy'!$D$4:$D$71),))</f>
        <v>0.25</v>
      </c>
      <c r="V2975" s="3">
        <f>Dataset!$T2975*(1-Dataset!$U2975)</f>
        <v>23.327999999999999</v>
      </c>
    </row>
    <row r="2976" spans="1:22" x14ac:dyDescent="0.3">
      <c r="A2976" s="32"/>
      <c r="C2976" s="3">
        <v>2971</v>
      </c>
      <c r="D2976" s="3" t="s">
        <v>6165</v>
      </c>
      <c r="E2976" s="34">
        <v>43410</v>
      </c>
      <c r="F2976" s="34">
        <v>43413</v>
      </c>
      <c r="G2976" s="3" t="s">
        <v>19</v>
      </c>
      <c r="H2976" s="3" t="s">
        <v>4542</v>
      </c>
      <c r="I2976" s="3" t="s">
        <v>4543</v>
      </c>
      <c r="J2976" s="3" t="s">
        <v>22</v>
      </c>
      <c r="K2976" s="3" t="s">
        <v>23</v>
      </c>
      <c r="L2976" s="3" t="s">
        <v>1708</v>
      </c>
      <c r="M2976" s="3" t="s">
        <v>84</v>
      </c>
      <c r="N2976" s="3">
        <v>28314</v>
      </c>
      <c r="O2976" s="3" t="s">
        <v>26</v>
      </c>
      <c r="P2976" s="3" t="s">
        <v>2158</v>
      </c>
      <c r="Q2976" s="3" t="s">
        <v>42</v>
      </c>
      <c r="R2976" s="3" t="s">
        <v>71</v>
      </c>
      <c r="S2976" s="3" t="s">
        <v>2159</v>
      </c>
      <c r="T2976" s="3">
        <v>13.272</v>
      </c>
      <c r="U2976" s="35" cm="1">
        <f t="array" ref="U2976">INDEX('Pricing Strategy'!$F$4:$F$71,MATCH(1,(Dataset!$O2976='Pricing Strategy'!$B$4:$B$71)*(Dataset!$Q2976='Pricing Strategy'!$C$4:$C$71)*(Dataset!$R2976='Pricing Strategy'!$D$4:$D$71),))</f>
        <v>0.25</v>
      </c>
      <c r="V2976" s="3">
        <f>Dataset!$T2976*(1-Dataset!$U2976)</f>
        <v>9.9540000000000006</v>
      </c>
    </row>
    <row r="2977" spans="1:22" x14ac:dyDescent="0.3">
      <c r="A2977" s="32"/>
      <c r="C2977" s="3">
        <v>2972</v>
      </c>
      <c r="D2977" s="3" t="s">
        <v>6165</v>
      </c>
      <c r="E2977" s="34">
        <v>43410</v>
      </c>
      <c r="F2977" s="34">
        <v>43413</v>
      </c>
      <c r="G2977" s="3" t="s">
        <v>19</v>
      </c>
      <c r="H2977" s="3" t="s">
        <v>4542</v>
      </c>
      <c r="I2977" s="3" t="s">
        <v>4543</v>
      </c>
      <c r="J2977" s="3" t="s">
        <v>22</v>
      </c>
      <c r="K2977" s="3" t="s">
        <v>23</v>
      </c>
      <c r="L2977" s="3" t="s">
        <v>1708</v>
      </c>
      <c r="M2977" s="3" t="s">
        <v>84</v>
      </c>
      <c r="N2977" s="3">
        <v>28314</v>
      </c>
      <c r="O2977" s="3" t="s">
        <v>26</v>
      </c>
      <c r="P2977" s="3" t="s">
        <v>5702</v>
      </c>
      <c r="Q2977" s="3" t="s">
        <v>28</v>
      </c>
      <c r="R2977" s="3" t="s">
        <v>61</v>
      </c>
      <c r="S2977" s="3" t="s">
        <v>5703</v>
      </c>
      <c r="T2977" s="3">
        <v>28.271999999999998</v>
      </c>
      <c r="U2977" s="35" cm="1">
        <f t="array" ref="U2977">INDEX('Pricing Strategy'!$F$4:$F$71,MATCH(1,(Dataset!$O2977='Pricing Strategy'!$B$4:$B$71)*(Dataset!$Q2977='Pricing Strategy'!$C$4:$C$71)*(Dataset!$R2977='Pricing Strategy'!$D$4:$D$71),))</f>
        <v>0.25</v>
      </c>
      <c r="V2977" s="3">
        <f>Dataset!$T2977*(1-Dataset!$U2977)</f>
        <v>21.204000000000001</v>
      </c>
    </row>
    <row r="2978" spans="1:22" x14ac:dyDescent="0.3">
      <c r="A2978" s="32"/>
      <c r="C2978" s="3">
        <v>2973</v>
      </c>
      <c r="D2978" s="3" t="s">
        <v>6165</v>
      </c>
      <c r="E2978" s="34">
        <v>43410</v>
      </c>
      <c r="F2978" s="34">
        <v>43413</v>
      </c>
      <c r="G2978" s="3" t="s">
        <v>19</v>
      </c>
      <c r="H2978" s="3" t="s">
        <v>4542</v>
      </c>
      <c r="I2978" s="3" t="s">
        <v>4543</v>
      </c>
      <c r="J2978" s="3" t="s">
        <v>22</v>
      </c>
      <c r="K2978" s="3" t="s">
        <v>23</v>
      </c>
      <c r="L2978" s="3" t="s">
        <v>1708</v>
      </c>
      <c r="M2978" s="3" t="s">
        <v>84</v>
      </c>
      <c r="N2978" s="3">
        <v>28314</v>
      </c>
      <c r="O2978" s="3" t="s">
        <v>26</v>
      </c>
      <c r="P2978" s="3" t="s">
        <v>1776</v>
      </c>
      <c r="Q2978" s="3" t="s">
        <v>42</v>
      </c>
      <c r="R2978" s="3" t="s">
        <v>55</v>
      </c>
      <c r="S2978" s="3" t="s">
        <v>1777</v>
      </c>
      <c r="T2978" s="3">
        <v>259.13600000000002</v>
      </c>
      <c r="U2978" s="35" cm="1">
        <f t="array" ref="U2978">INDEX('Pricing Strategy'!$F$4:$F$71,MATCH(1,(Dataset!$O2978='Pricing Strategy'!$B$4:$B$71)*(Dataset!$Q2978='Pricing Strategy'!$C$4:$C$71)*(Dataset!$R2978='Pricing Strategy'!$D$4:$D$71),))</f>
        <v>0.35</v>
      </c>
      <c r="V2978" s="3">
        <f>Dataset!$T2978*(1-Dataset!$U2978)</f>
        <v>168.43840000000003</v>
      </c>
    </row>
    <row r="2979" spans="1:22" x14ac:dyDescent="0.3">
      <c r="A2979" s="32"/>
      <c r="C2979" s="3">
        <v>2974</v>
      </c>
      <c r="D2979" s="3" t="s">
        <v>6166</v>
      </c>
      <c r="E2979" s="34">
        <v>43450</v>
      </c>
      <c r="F2979" s="34">
        <v>43454</v>
      </c>
      <c r="G2979" s="3" t="s">
        <v>46</v>
      </c>
      <c r="H2979" s="3" t="s">
        <v>2018</v>
      </c>
      <c r="I2979" s="3" t="s">
        <v>2019</v>
      </c>
      <c r="J2979" s="3" t="s">
        <v>22</v>
      </c>
      <c r="K2979" s="3" t="s">
        <v>23</v>
      </c>
      <c r="L2979" s="3" t="s">
        <v>4554</v>
      </c>
      <c r="M2979" s="3" t="s">
        <v>646</v>
      </c>
      <c r="N2979" s="3">
        <v>74133</v>
      </c>
      <c r="O2979" s="3" t="s">
        <v>101</v>
      </c>
      <c r="P2979" s="3" t="s">
        <v>3397</v>
      </c>
      <c r="Q2979" s="3" t="s">
        <v>42</v>
      </c>
      <c r="R2979" s="3" t="s">
        <v>71</v>
      </c>
      <c r="S2979" s="3" t="s">
        <v>3398</v>
      </c>
      <c r="T2979" s="3">
        <v>10.8</v>
      </c>
      <c r="U2979" s="35" cm="1">
        <f t="array" ref="U2979">INDEX('Pricing Strategy'!$F$4:$F$71,MATCH(1,(Dataset!$O2979='Pricing Strategy'!$B$4:$B$71)*(Dataset!$Q2979='Pricing Strategy'!$C$4:$C$71)*(Dataset!$R2979='Pricing Strategy'!$D$4:$D$71),))</f>
        <v>0.3</v>
      </c>
      <c r="V2979" s="3">
        <f>Dataset!$T2979*(1-Dataset!$U2979)</f>
        <v>7.56</v>
      </c>
    </row>
    <row r="2980" spans="1:22" x14ac:dyDescent="0.3">
      <c r="A2980" s="32"/>
      <c r="C2980" s="3">
        <v>2975</v>
      </c>
      <c r="D2980" s="3" t="s">
        <v>6167</v>
      </c>
      <c r="E2980" s="34">
        <v>42497</v>
      </c>
      <c r="F2980" s="34">
        <v>42502</v>
      </c>
      <c r="G2980" s="3" t="s">
        <v>46</v>
      </c>
      <c r="H2980" s="3" t="s">
        <v>1409</v>
      </c>
      <c r="I2980" s="3" t="s">
        <v>1410</v>
      </c>
      <c r="J2980" s="3" t="s">
        <v>22</v>
      </c>
      <c r="K2980" s="3" t="s">
        <v>23</v>
      </c>
      <c r="L2980" s="3" t="s">
        <v>4161</v>
      </c>
      <c r="M2980" s="3" t="s">
        <v>100</v>
      </c>
      <c r="N2980" s="3">
        <v>75002</v>
      </c>
      <c r="O2980" s="3" t="s">
        <v>101</v>
      </c>
      <c r="P2980" s="3" t="s">
        <v>2402</v>
      </c>
      <c r="Q2980" s="3" t="s">
        <v>28</v>
      </c>
      <c r="R2980" s="3" t="s">
        <v>52</v>
      </c>
      <c r="S2980" s="3" t="s">
        <v>2403</v>
      </c>
      <c r="T2980" s="3">
        <v>244.006</v>
      </c>
      <c r="U2980" s="35" cm="1">
        <f t="array" ref="U2980">INDEX('Pricing Strategy'!$F$4:$F$71,MATCH(1,(Dataset!$O2980='Pricing Strategy'!$B$4:$B$71)*(Dataset!$Q2980='Pricing Strategy'!$C$4:$C$71)*(Dataset!$R2980='Pricing Strategy'!$D$4:$D$71),))</f>
        <v>0.35</v>
      </c>
      <c r="V2980" s="3">
        <f>Dataset!$T2980*(1-Dataset!$U2980)</f>
        <v>158.60390000000001</v>
      </c>
    </row>
    <row r="2981" spans="1:22" x14ac:dyDescent="0.3">
      <c r="A2981" s="32"/>
      <c r="C2981" s="3">
        <v>2976</v>
      </c>
      <c r="D2981" s="3" t="s">
        <v>6167</v>
      </c>
      <c r="E2981" s="34">
        <v>42497</v>
      </c>
      <c r="F2981" s="34">
        <v>42502</v>
      </c>
      <c r="G2981" s="3" t="s">
        <v>46</v>
      </c>
      <c r="H2981" s="3" t="s">
        <v>1409</v>
      </c>
      <c r="I2981" s="3" t="s">
        <v>1410</v>
      </c>
      <c r="J2981" s="3" t="s">
        <v>22</v>
      </c>
      <c r="K2981" s="3" t="s">
        <v>23</v>
      </c>
      <c r="L2981" s="3" t="s">
        <v>4161</v>
      </c>
      <c r="M2981" s="3" t="s">
        <v>100</v>
      </c>
      <c r="N2981" s="3">
        <v>75002</v>
      </c>
      <c r="O2981" s="3" t="s">
        <v>101</v>
      </c>
      <c r="P2981" s="3" t="s">
        <v>6168</v>
      </c>
      <c r="Q2981" s="3" t="s">
        <v>42</v>
      </c>
      <c r="R2981" s="3" t="s">
        <v>86</v>
      </c>
      <c r="S2981" s="3" t="s">
        <v>6169</v>
      </c>
      <c r="T2981" s="3">
        <v>15.936</v>
      </c>
      <c r="U2981" s="35" cm="1">
        <f t="array" ref="U2981">INDEX('Pricing Strategy'!$F$4:$F$71,MATCH(1,(Dataset!$O2981='Pricing Strategy'!$B$4:$B$71)*(Dataset!$Q2981='Pricing Strategy'!$C$4:$C$71)*(Dataset!$R2981='Pricing Strategy'!$D$4:$D$71),))</f>
        <v>0.3</v>
      </c>
      <c r="V2981" s="3">
        <f>Dataset!$T2981*(1-Dataset!$U2981)</f>
        <v>11.155199999999999</v>
      </c>
    </row>
    <row r="2982" spans="1:22" x14ac:dyDescent="0.3">
      <c r="A2982" s="32"/>
      <c r="C2982" s="3">
        <v>2977</v>
      </c>
      <c r="D2982" s="3" t="s">
        <v>6170</v>
      </c>
      <c r="E2982" s="34">
        <v>43438</v>
      </c>
      <c r="F2982" s="34">
        <v>43438</v>
      </c>
      <c r="G2982" s="3" t="s">
        <v>1290</v>
      </c>
      <c r="H2982" s="3" t="s">
        <v>35</v>
      </c>
      <c r="I2982" s="3" t="s">
        <v>36</v>
      </c>
      <c r="J2982" s="3" t="s">
        <v>37</v>
      </c>
      <c r="K2982" s="3" t="s">
        <v>23</v>
      </c>
      <c r="L2982" s="3" t="s">
        <v>142</v>
      </c>
      <c r="M2982" s="3" t="s">
        <v>143</v>
      </c>
      <c r="N2982" s="3">
        <v>19143</v>
      </c>
      <c r="O2982" s="3" t="s">
        <v>144</v>
      </c>
      <c r="P2982" s="3" t="s">
        <v>6171</v>
      </c>
      <c r="Q2982" s="3" t="s">
        <v>28</v>
      </c>
      <c r="R2982" s="3" t="s">
        <v>32</v>
      </c>
      <c r="S2982" s="3" t="s">
        <v>6172</v>
      </c>
      <c r="T2982" s="3">
        <v>188.55199999999999</v>
      </c>
      <c r="U2982" s="35" cm="1">
        <f t="array" ref="U2982">INDEX('Pricing Strategy'!$F$4:$F$71,MATCH(1,(Dataset!$O2982='Pricing Strategy'!$B$4:$B$71)*(Dataset!$Q2982='Pricing Strategy'!$C$4:$C$71)*(Dataset!$R2982='Pricing Strategy'!$D$4:$D$71),))</f>
        <v>0.45</v>
      </c>
      <c r="V2982" s="3">
        <f>Dataset!$T2982*(1-Dataset!$U2982)</f>
        <v>103.70360000000001</v>
      </c>
    </row>
    <row r="2983" spans="1:22" x14ac:dyDescent="0.3">
      <c r="A2983" s="32"/>
      <c r="C2983" s="3">
        <v>2978</v>
      </c>
      <c r="D2983" s="3" t="s">
        <v>6173</v>
      </c>
      <c r="E2983" s="34">
        <v>43376</v>
      </c>
      <c r="F2983" s="34">
        <v>43381</v>
      </c>
      <c r="G2983" s="3" t="s">
        <v>19</v>
      </c>
      <c r="H2983" s="3" t="s">
        <v>2757</v>
      </c>
      <c r="I2983" s="3" t="s">
        <v>2758</v>
      </c>
      <c r="J2983" s="3" t="s">
        <v>22</v>
      </c>
      <c r="K2983" s="3" t="s">
        <v>23</v>
      </c>
      <c r="L2983" s="3" t="s">
        <v>385</v>
      </c>
      <c r="M2983" s="3" t="s">
        <v>263</v>
      </c>
      <c r="N2983" s="3">
        <v>14609</v>
      </c>
      <c r="O2983" s="3" t="s">
        <v>144</v>
      </c>
      <c r="P2983" s="3" t="s">
        <v>3984</v>
      </c>
      <c r="Q2983" s="3" t="s">
        <v>42</v>
      </c>
      <c r="R2983" s="3" t="s">
        <v>55</v>
      </c>
      <c r="S2983" s="3" t="s">
        <v>3985</v>
      </c>
      <c r="T2983" s="3">
        <v>22.58</v>
      </c>
      <c r="U2983" s="35" cm="1">
        <f t="array" ref="U2983">INDEX('Pricing Strategy'!$F$4:$F$71,MATCH(1,(Dataset!$O2983='Pricing Strategy'!$B$4:$B$71)*(Dataset!$Q2983='Pricing Strategy'!$C$4:$C$71)*(Dataset!$R2983='Pricing Strategy'!$D$4:$D$71),))</f>
        <v>0.5</v>
      </c>
      <c r="V2983" s="3">
        <f>Dataset!$T2983*(1-Dataset!$U2983)</f>
        <v>11.29</v>
      </c>
    </row>
    <row r="2984" spans="1:22" x14ac:dyDescent="0.3">
      <c r="A2984" s="32"/>
      <c r="C2984" s="3">
        <v>2979</v>
      </c>
      <c r="D2984" s="3" t="s">
        <v>6174</v>
      </c>
      <c r="E2984" s="34">
        <v>42017</v>
      </c>
      <c r="F2984" s="34">
        <v>42020</v>
      </c>
      <c r="G2984" s="3" t="s">
        <v>19</v>
      </c>
      <c r="H2984" s="3" t="s">
        <v>3737</v>
      </c>
      <c r="I2984" s="3" t="s">
        <v>3738</v>
      </c>
      <c r="J2984" s="3" t="s">
        <v>22</v>
      </c>
      <c r="K2984" s="3" t="s">
        <v>23</v>
      </c>
      <c r="L2984" s="3" t="s">
        <v>6175</v>
      </c>
      <c r="M2984" s="3" t="s">
        <v>379</v>
      </c>
      <c r="N2984" s="3">
        <v>29464</v>
      </c>
      <c r="O2984" s="3" t="s">
        <v>26</v>
      </c>
      <c r="P2984" s="3" t="s">
        <v>6132</v>
      </c>
      <c r="Q2984" s="3" t="s">
        <v>28</v>
      </c>
      <c r="R2984" s="3" t="s">
        <v>32</v>
      </c>
      <c r="S2984" s="3" t="s">
        <v>6133</v>
      </c>
      <c r="T2984" s="3">
        <v>545.94000000000005</v>
      </c>
      <c r="U2984" s="35" cm="1">
        <f t="array" ref="U2984">INDEX('Pricing Strategy'!$F$4:$F$71,MATCH(1,(Dataset!$O2984='Pricing Strategy'!$B$4:$B$71)*(Dataset!$Q2984='Pricing Strategy'!$C$4:$C$71)*(Dataset!$R2984='Pricing Strategy'!$D$4:$D$71),))</f>
        <v>0.3</v>
      </c>
      <c r="V2984" s="3">
        <f>Dataset!$T2984*(1-Dataset!$U2984)</f>
        <v>382.15800000000002</v>
      </c>
    </row>
    <row r="2985" spans="1:22" x14ac:dyDescent="0.3">
      <c r="A2985" s="32"/>
      <c r="C2985" s="3">
        <v>2980</v>
      </c>
      <c r="D2985" s="3" t="s">
        <v>6176</v>
      </c>
      <c r="E2985" s="34">
        <v>42533</v>
      </c>
      <c r="F2985" s="34">
        <v>42538</v>
      </c>
      <c r="G2985" s="3" t="s">
        <v>46</v>
      </c>
      <c r="H2985" s="3" t="s">
        <v>6177</v>
      </c>
      <c r="I2985" s="3" t="s">
        <v>6178</v>
      </c>
      <c r="J2985" s="3" t="s">
        <v>22</v>
      </c>
      <c r="K2985" s="3" t="s">
        <v>23</v>
      </c>
      <c r="L2985" s="3" t="s">
        <v>142</v>
      </c>
      <c r="M2985" s="3" t="s">
        <v>143</v>
      </c>
      <c r="N2985" s="3">
        <v>19134</v>
      </c>
      <c r="O2985" s="3" t="s">
        <v>144</v>
      </c>
      <c r="P2985" s="3" t="s">
        <v>6179</v>
      </c>
      <c r="Q2985" s="3" t="s">
        <v>42</v>
      </c>
      <c r="R2985" s="3" t="s">
        <v>86</v>
      </c>
      <c r="S2985" s="3" t="s">
        <v>6180</v>
      </c>
      <c r="T2985" s="3">
        <v>20.736000000000001</v>
      </c>
      <c r="U2985" s="35" cm="1">
        <f t="array" ref="U2985">INDEX('Pricing Strategy'!$F$4:$F$71,MATCH(1,(Dataset!$O2985='Pricing Strategy'!$B$4:$B$71)*(Dataset!$Q2985='Pricing Strategy'!$C$4:$C$71)*(Dataset!$R2985='Pricing Strategy'!$D$4:$D$71),))</f>
        <v>0.4</v>
      </c>
      <c r="V2985" s="3">
        <f>Dataset!$T2985*(1-Dataset!$U2985)</f>
        <v>12.441599999999999</v>
      </c>
    </row>
    <row r="2986" spans="1:22" x14ac:dyDescent="0.3">
      <c r="A2986" s="32"/>
      <c r="C2986" s="3">
        <v>2981</v>
      </c>
      <c r="D2986" s="3" t="s">
        <v>6176</v>
      </c>
      <c r="E2986" s="34">
        <v>42533</v>
      </c>
      <c r="F2986" s="34">
        <v>42538</v>
      </c>
      <c r="G2986" s="3" t="s">
        <v>46</v>
      </c>
      <c r="H2986" s="3" t="s">
        <v>6177</v>
      </c>
      <c r="I2986" s="3" t="s">
        <v>6178</v>
      </c>
      <c r="J2986" s="3" t="s">
        <v>22</v>
      </c>
      <c r="K2986" s="3" t="s">
        <v>23</v>
      </c>
      <c r="L2986" s="3" t="s">
        <v>142</v>
      </c>
      <c r="M2986" s="3" t="s">
        <v>143</v>
      </c>
      <c r="N2986" s="3">
        <v>19134</v>
      </c>
      <c r="O2986" s="3" t="s">
        <v>144</v>
      </c>
      <c r="P2986" s="3" t="s">
        <v>5047</v>
      </c>
      <c r="Q2986" s="3" t="s">
        <v>28</v>
      </c>
      <c r="R2986" s="3" t="s">
        <v>61</v>
      </c>
      <c r="S2986" s="3" t="s">
        <v>5048</v>
      </c>
      <c r="T2986" s="3">
        <v>43.295999999999999</v>
      </c>
      <c r="U2986" s="35" cm="1">
        <f t="array" ref="U2986">INDEX('Pricing Strategy'!$F$4:$F$71,MATCH(1,(Dataset!$O2986='Pricing Strategy'!$B$4:$B$71)*(Dataset!$Q2986='Pricing Strategy'!$C$4:$C$71)*(Dataset!$R2986='Pricing Strategy'!$D$4:$D$71),))</f>
        <v>0.4</v>
      </c>
      <c r="V2986" s="3">
        <f>Dataset!$T2986*(1-Dataset!$U2986)</f>
        <v>25.977599999999999</v>
      </c>
    </row>
    <row r="2987" spans="1:22" x14ac:dyDescent="0.3">
      <c r="A2987" s="32"/>
      <c r="C2987" s="3">
        <v>2982</v>
      </c>
      <c r="D2987" s="3" t="s">
        <v>6181</v>
      </c>
      <c r="E2987" s="34">
        <v>42197</v>
      </c>
      <c r="F2987" s="34">
        <v>42203</v>
      </c>
      <c r="G2987" s="3" t="s">
        <v>46</v>
      </c>
      <c r="H2987" s="3" t="s">
        <v>482</v>
      </c>
      <c r="I2987" s="3" t="s">
        <v>483</v>
      </c>
      <c r="J2987" s="3" t="s">
        <v>22</v>
      </c>
      <c r="K2987" s="3" t="s">
        <v>23</v>
      </c>
      <c r="L2987" s="3" t="s">
        <v>91</v>
      </c>
      <c r="M2987" s="3" t="s">
        <v>92</v>
      </c>
      <c r="N2987" s="3">
        <v>98115</v>
      </c>
      <c r="O2987" s="3" t="s">
        <v>40</v>
      </c>
      <c r="P2987" s="3" t="s">
        <v>6171</v>
      </c>
      <c r="Q2987" s="3" t="s">
        <v>28</v>
      </c>
      <c r="R2987" s="3" t="s">
        <v>32</v>
      </c>
      <c r="S2987" s="3" t="s">
        <v>6172</v>
      </c>
      <c r="T2987" s="3">
        <v>123.136</v>
      </c>
      <c r="U2987" s="35" cm="1">
        <f t="array" ref="U2987">INDEX('Pricing Strategy'!$F$4:$F$71,MATCH(1,(Dataset!$O2987='Pricing Strategy'!$B$4:$B$71)*(Dataset!$Q2987='Pricing Strategy'!$C$4:$C$71)*(Dataset!$R2987='Pricing Strategy'!$D$4:$D$71),))</f>
        <v>0.45</v>
      </c>
      <c r="V2987" s="3">
        <f>Dataset!$T2987*(1-Dataset!$U2987)</f>
        <v>67.724800000000002</v>
      </c>
    </row>
    <row r="2988" spans="1:22" x14ac:dyDescent="0.3">
      <c r="A2988" s="32"/>
      <c r="C2988" s="3">
        <v>2983</v>
      </c>
      <c r="D2988" s="3" t="s">
        <v>6181</v>
      </c>
      <c r="E2988" s="34">
        <v>42197</v>
      </c>
      <c r="F2988" s="34">
        <v>42203</v>
      </c>
      <c r="G2988" s="3" t="s">
        <v>46</v>
      </c>
      <c r="H2988" s="3" t="s">
        <v>482</v>
      </c>
      <c r="I2988" s="3" t="s">
        <v>483</v>
      </c>
      <c r="J2988" s="3" t="s">
        <v>22</v>
      </c>
      <c r="K2988" s="3" t="s">
        <v>23</v>
      </c>
      <c r="L2988" s="3" t="s">
        <v>91</v>
      </c>
      <c r="M2988" s="3" t="s">
        <v>92</v>
      </c>
      <c r="N2988" s="3">
        <v>98115</v>
      </c>
      <c r="O2988" s="3" t="s">
        <v>40</v>
      </c>
      <c r="P2988" s="3" t="s">
        <v>2556</v>
      </c>
      <c r="Q2988" s="3" t="s">
        <v>42</v>
      </c>
      <c r="R2988" s="3" t="s">
        <v>71</v>
      </c>
      <c r="S2988" s="3" t="s">
        <v>2557</v>
      </c>
      <c r="T2988" s="3">
        <v>11.263999999999999</v>
      </c>
      <c r="U2988" s="35" cm="1">
        <f t="array" ref="U2988">INDEX('Pricing Strategy'!$F$4:$F$71,MATCH(1,(Dataset!$O2988='Pricing Strategy'!$B$4:$B$71)*(Dataset!$Q2988='Pricing Strategy'!$C$4:$C$71)*(Dataset!$R2988='Pricing Strategy'!$D$4:$D$71),))</f>
        <v>0.4</v>
      </c>
      <c r="V2988" s="3">
        <f>Dataset!$T2988*(1-Dataset!$U2988)</f>
        <v>6.7583999999999991</v>
      </c>
    </row>
    <row r="2989" spans="1:22" x14ac:dyDescent="0.3">
      <c r="A2989" s="32"/>
      <c r="C2989" s="3">
        <v>2984</v>
      </c>
      <c r="D2989" s="3" t="s">
        <v>6182</v>
      </c>
      <c r="E2989" s="34">
        <v>42344</v>
      </c>
      <c r="F2989" s="34">
        <v>42349</v>
      </c>
      <c r="G2989" s="3" t="s">
        <v>19</v>
      </c>
      <c r="H2989" s="3" t="s">
        <v>491</v>
      </c>
      <c r="I2989" s="3" t="s">
        <v>492</v>
      </c>
      <c r="J2989" s="3" t="s">
        <v>22</v>
      </c>
      <c r="K2989" s="3" t="s">
        <v>23</v>
      </c>
      <c r="L2989" s="3" t="s">
        <v>314</v>
      </c>
      <c r="M2989" s="3" t="s">
        <v>416</v>
      </c>
      <c r="N2989" s="3">
        <v>97477</v>
      </c>
      <c r="O2989" s="3" t="s">
        <v>40</v>
      </c>
      <c r="P2989" s="3" t="s">
        <v>1306</v>
      </c>
      <c r="Q2989" s="3" t="s">
        <v>42</v>
      </c>
      <c r="R2989" s="3" t="s">
        <v>55</v>
      </c>
      <c r="S2989" s="3" t="s">
        <v>1307</v>
      </c>
      <c r="T2989" s="3">
        <v>53.423999999999999</v>
      </c>
      <c r="U2989" s="35" cm="1">
        <f t="array" ref="U2989">INDEX('Pricing Strategy'!$F$4:$F$71,MATCH(1,(Dataset!$O2989='Pricing Strategy'!$B$4:$B$71)*(Dataset!$Q2989='Pricing Strategy'!$C$4:$C$71)*(Dataset!$R2989='Pricing Strategy'!$D$4:$D$71),))</f>
        <v>0.5</v>
      </c>
      <c r="V2989" s="3">
        <f>Dataset!$T2989*(1-Dataset!$U2989)</f>
        <v>26.712</v>
      </c>
    </row>
    <row r="2990" spans="1:22" x14ac:dyDescent="0.3">
      <c r="A2990" s="32"/>
      <c r="C2990" s="3">
        <v>2985</v>
      </c>
      <c r="D2990" s="3" t="s">
        <v>6182</v>
      </c>
      <c r="E2990" s="34">
        <v>42344</v>
      </c>
      <c r="F2990" s="34">
        <v>42349</v>
      </c>
      <c r="G2990" s="3" t="s">
        <v>19</v>
      </c>
      <c r="H2990" s="3" t="s">
        <v>491</v>
      </c>
      <c r="I2990" s="3" t="s">
        <v>492</v>
      </c>
      <c r="J2990" s="3" t="s">
        <v>22</v>
      </c>
      <c r="K2990" s="3" t="s">
        <v>23</v>
      </c>
      <c r="L2990" s="3" t="s">
        <v>314</v>
      </c>
      <c r="M2990" s="3" t="s">
        <v>416</v>
      </c>
      <c r="N2990" s="3">
        <v>97477</v>
      </c>
      <c r="O2990" s="3" t="s">
        <v>40</v>
      </c>
      <c r="P2990" s="3" t="s">
        <v>5073</v>
      </c>
      <c r="Q2990" s="3" t="s">
        <v>28</v>
      </c>
      <c r="R2990" s="3" t="s">
        <v>52</v>
      </c>
      <c r="S2990" s="3" t="s">
        <v>5074</v>
      </c>
      <c r="T2990" s="3">
        <v>275.49</v>
      </c>
      <c r="U2990" s="35" cm="1">
        <f t="array" ref="U2990">INDEX('Pricing Strategy'!$F$4:$F$71,MATCH(1,(Dataset!$O2990='Pricing Strategy'!$B$4:$B$71)*(Dataset!$Q2990='Pricing Strategy'!$C$4:$C$71)*(Dataset!$R2990='Pricing Strategy'!$D$4:$D$71),))</f>
        <v>0.45</v>
      </c>
      <c r="V2990" s="3">
        <f>Dataset!$T2990*(1-Dataset!$U2990)</f>
        <v>151.51950000000002</v>
      </c>
    </row>
    <row r="2991" spans="1:22" x14ac:dyDescent="0.3">
      <c r="A2991" s="32"/>
      <c r="C2991" s="3">
        <v>2986</v>
      </c>
      <c r="D2991" s="3" t="s">
        <v>6183</v>
      </c>
      <c r="E2991" s="34">
        <v>42880</v>
      </c>
      <c r="F2991" s="34">
        <v>42885</v>
      </c>
      <c r="G2991" s="3" t="s">
        <v>46</v>
      </c>
      <c r="H2991" s="3" t="s">
        <v>6184</v>
      </c>
      <c r="I2991" s="3" t="s">
        <v>6185</v>
      </c>
      <c r="J2991" s="3" t="s">
        <v>98</v>
      </c>
      <c r="K2991" s="3" t="s">
        <v>23</v>
      </c>
      <c r="L2991" s="3" t="s">
        <v>493</v>
      </c>
      <c r="M2991" s="3" t="s">
        <v>1272</v>
      </c>
      <c r="N2991" s="3">
        <v>31907</v>
      </c>
      <c r="O2991" s="3" t="s">
        <v>26</v>
      </c>
      <c r="P2991" s="3" t="s">
        <v>6186</v>
      </c>
      <c r="Q2991" s="3" t="s">
        <v>28</v>
      </c>
      <c r="R2991" s="3" t="s">
        <v>61</v>
      </c>
      <c r="S2991" s="3" t="s">
        <v>6187</v>
      </c>
      <c r="T2991" s="3">
        <v>24.96</v>
      </c>
      <c r="U2991" s="35" cm="1">
        <f t="array" ref="U2991">INDEX('Pricing Strategy'!$F$4:$F$71,MATCH(1,(Dataset!$O2991='Pricing Strategy'!$B$4:$B$71)*(Dataset!$Q2991='Pricing Strategy'!$C$4:$C$71)*(Dataset!$R2991='Pricing Strategy'!$D$4:$D$71),))</f>
        <v>0.25</v>
      </c>
      <c r="V2991" s="3">
        <f>Dataset!$T2991*(1-Dataset!$U2991)</f>
        <v>18.72</v>
      </c>
    </row>
    <row r="2992" spans="1:22" x14ac:dyDescent="0.3">
      <c r="A2992" s="32"/>
      <c r="C2992" s="3">
        <v>2987</v>
      </c>
      <c r="D2992" s="3" t="s">
        <v>6183</v>
      </c>
      <c r="E2992" s="34">
        <v>42880</v>
      </c>
      <c r="F2992" s="34">
        <v>42885</v>
      </c>
      <c r="G2992" s="3" t="s">
        <v>46</v>
      </c>
      <c r="H2992" s="3" t="s">
        <v>6184</v>
      </c>
      <c r="I2992" s="3" t="s">
        <v>6185</v>
      </c>
      <c r="J2992" s="3" t="s">
        <v>98</v>
      </c>
      <c r="K2992" s="3" t="s">
        <v>23</v>
      </c>
      <c r="L2992" s="3" t="s">
        <v>493</v>
      </c>
      <c r="M2992" s="3" t="s">
        <v>1272</v>
      </c>
      <c r="N2992" s="3">
        <v>31907</v>
      </c>
      <c r="O2992" s="3" t="s">
        <v>26</v>
      </c>
      <c r="P2992" s="3" t="s">
        <v>1440</v>
      </c>
      <c r="Q2992" s="3" t="s">
        <v>42</v>
      </c>
      <c r="R2992" s="3" t="s">
        <v>86</v>
      </c>
      <c r="S2992" s="3" t="s">
        <v>1441</v>
      </c>
      <c r="T2992" s="3">
        <v>19.36</v>
      </c>
      <c r="U2992" s="35" cm="1">
        <f t="array" ref="U2992">INDEX('Pricing Strategy'!$F$4:$F$71,MATCH(1,(Dataset!$O2992='Pricing Strategy'!$B$4:$B$71)*(Dataset!$Q2992='Pricing Strategy'!$C$4:$C$71)*(Dataset!$R2992='Pricing Strategy'!$D$4:$D$71),))</f>
        <v>0.25</v>
      </c>
      <c r="V2992" s="3">
        <f>Dataset!$T2992*(1-Dataset!$U2992)</f>
        <v>14.52</v>
      </c>
    </row>
    <row r="2993" spans="1:22" x14ac:dyDescent="0.3">
      <c r="A2993" s="32"/>
      <c r="C2993" s="3">
        <v>2988</v>
      </c>
      <c r="D2993" s="3" t="s">
        <v>6183</v>
      </c>
      <c r="E2993" s="34">
        <v>42880</v>
      </c>
      <c r="F2993" s="34">
        <v>42885</v>
      </c>
      <c r="G2993" s="3" t="s">
        <v>46</v>
      </c>
      <c r="H2993" s="3" t="s">
        <v>6184</v>
      </c>
      <c r="I2993" s="3" t="s">
        <v>6185</v>
      </c>
      <c r="J2993" s="3" t="s">
        <v>98</v>
      </c>
      <c r="K2993" s="3" t="s">
        <v>23</v>
      </c>
      <c r="L2993" s="3" t="s">
        <v>493</v>
      </c>
      <c r="M2993" s="3" t="s">
        <v>1272</v>
      </c>
      <c r="N2993" s="3">
        <v>31907</v>
      </c>
      <c r="O2993" s="3" t="s">
        <v>26</v>
      </c>
      <c r="P2993" s="3" t="s">
        <v>1654</v>
      </c>
      <c r="Q2993" s="3" t="s">
        <v>42</v>
      </c>
      <c r="R2993" s="3" t="s">
        <v>55</v>
      </c>
      <c r="S2993" s="3" t="s">
        <v>1655</v>
      </c>
      <c r="T2993" s="3">
        <v>1267.6500000000001</v>
      </c>
      <c r="U2993" s="35" cm="1">
        <f t="array" ref="U2993">INDEX('Pricing Strategy'!$F$4:$F$71,MATCH(1,(Dataset!$O2993='Pricing Strategy'!$B$4:$B$71)*(Dataset!$Q2993='Pricing Strategy'!$C$4:$C$71)*(Dataset!$R2993='Pricing Strategy'!$D$4:$D$71),))</f>
        <v>0.35</v>
      </c>
      <c r="V2993" s="3">
        <f>Dataset!$T2993*(1-Dataset!$U2993)</f>
        <v>823.97250000000008</v>
      </c>
    </row>
    <row r="2994" spans="1:22" x14ac:dyDescent="0.3">
      <c r="A2994" s="32"/>
      <c r="C2994" s="3">
        <v>2989</v>
      </c>
      <c r="D2994" s="3" t="s">
        <v>6188</v>
      </c>
      <c r="E2994" s="34">
        <v>42787</v>
      </c>
      <c r="F2994" s="34">
        <v>42792</v>
      </c>
      <c r="G2994" s="3" t="s">
        <v>19</v>
      </c>
      <c r="H2994" s="3" t="s">
        <v>5738</v>
      </c>
      <c r="I2994" s="3" t="s">
        <v>5739</v>
      </c>
      <c r="J2994" s="3" t="s">
        <v>37</v>
      </c>
      <c r="K2994" s="3" t="s">
        <v>23</v>
      </c>
      <c r="L2994" s="3" t="s">
        <v>38</v>
      </c>
      <c r="M2994" s="3" t="s">
        <v>39</v>
      </c>
      <c r="N2994" s="3">
        <v>90032</v>
      </c>
      <c r="O2994" s="3" t="s">
        <v>40</v>
      </c>
      <c r="P2994" s="3" t="s">
        <v>5900</v>
      </c>
      <c r="Q2994" s="3" t="s">
        <v>67</v>
      </c>
      <c r="R2994" s="3" t="s">
        <v>157</v>
      </c>
      <c r="S2994" s="3" t="s">
        <v>5901</v>
      </c>
      <c r="T2994" s="3">
        <v>12.99</v>
      </c>
      <c r="U2994" s="35" cm="1">
        <f t="array" ref="U2994">INDEX('Pricing Strategy'!$F$4:$F$71,MATCH(1,(Dataset!$O2994='Pricing Strategy'!$B$4:$B$71)*(Dataset!$Q2994='Pricing Strategy'!$C$4:$C$71)*(Dataset!$R2994='Pricing Strategy'!$D$4:$D$71),))</f>
        <v>0.45</v>
      </c>
      <c r="V2994" s="3">
        <f>Dataset!$T2994*(1-Dataset!$U2994)</f>
        <v>7.1445000000000007</v>
      </c>
    </row>
    <row r="2995" spans="1:22" x14ac:dyDescent="0.3">
      <c r="A2995" s="32"/>
      <c r="C2995" s="3">
        <v>2990</v>
      </c>
      <c r="D2995" s="3" t="s">
        <v>6188</v>
      </c>
      <c r="E2995" s="34">
        <v>42787</v>
      </c>
      <c r="F2995" s="34">
        <v>42792</v>
      </c>
      <c r="G2995" s="3" t="s">
        <v>19</v>
      </c>
      <c r="H2995" s="3" t="s">
        <v>5738</v>
      </c>
      <c r="I2995" s="3" t="s">
        <v>5739</v>
      </c>
      <c r="J2995" s="3" t="s">
        <v>37</v>
      </c>
      <c r="K2995" s="3" t="s">
        <v>23</v>
      </c>
      <c r="L2995" s="3" t="s">
        <v>38</v>
      </c>
      <c r="M2995" s="3" t="s">
        <v>39</v>
      </c>
      <c r="N2995" s="3">
        <v>90032</v>
      </c>
      <c r="O2995" s="3" t="s">
        <v>40</v>
      </c>
      <c r="P2995" s="3" t="s">
        <v>6141</v>
      </c>
      <c r="Q2995" s="3" t="s">
        <v>42</v>
      </c>
      <c r="R2995" s="3" t="s">
        <v>71</v>
      </c>
      <c r="S2995" s="3" t="s">
        <v>6142</v>
      </c>
      <c r="T2995" s="3">
        <v>18.559999999999999</v>
      </c>
      <c r="U2995" s="35" cm="1">
        <f t="array" ref="U2995">INDEX('Pricing Strategy'!$F$4:$F$71,MATCH(1,(Dataset!$O2995='Pricing Strategy'!$B$4:$B$71)*(Dataset!$Q2995='Pricing Strategy'!$C$4:$C$71)*(Dataset!$R2995='Pricing Strategy'!$D$4:$D$71),))</f>
        <v>0.4</v>
      </c>
      <c r="V2995" s="3">
        <f>Dataset!$T2995*(1-Dataset!$U2995)</f>
        <v>11.135999999999999</v>
      </c>
    </row>
    <row r="2996" spans="1:22" x14ac:dyDescent="0.3">
      <c r="A2996" s="32"/>
      <c r="C2996" s="3">
        <v>2991</v>
      </c>
      <c r="D2996" s="3" t="s">
        <v>6188</v>
      </c>
      <c r="E2996" s="34">
        <v>42787</v>
      </c>
      <c r="F2996" s="34">
        <v>42792</v>
      </c>
      <c r="G2996" s="3" t="s">
        <v>19</v>
      </c>
      <c r="H2996" s="3" t="s">
        <v>5738</v>
      </c>
      <c r="I2996" s="3" t="s">
        <v>5739</v>
      </c>
      <c r="J2996" s="3" t="s">
        <v>37</v>
      </c>
      <c r="K2996" s="3" t="s">
        <v>23</v>
      </c>
      <c r="L2996" s="3" t="s">
        <v>38</v>
      </c>
      <c r="M2996" s="3" t="s">
        <v>39</v>
      </c>
      <c r="N2996" s="3">
        <v>90032</v>
      </c>
      <c r="O2996" s="3" t="s">
        <v>40</v>
      </c>
      <c r="P2996" s="3" t="s">
        <v>1691</v>
      </c>
      <c r="Q2996" s="3" t="s">
        <v>42</v>
      </c>
      <c r="R2996" s="3" t="s">
        <v>55</v>
      </c>
      <c r="S2996" s="3" t="s">
        <v>1692</v>
      </c>
      <c r="T2996" s="3">
        <v>449.15</v>
      </c>
      <c r="U2996" s="35" cm="1">
        <f t="array" ref="U2996">INDEX('Pricing Strategy'!$F$4:$F$71,MATCH(1,(Dataset!$O2996='Pricing Strategy'!$B$4:$B$71)*(Dataset!$Q2996='Pricing Strategy'!$C$4:$C$71)*(Dataset!$R2996='Pricing Strategy'!$D$4:$D$71),))</f>
        <v>0.5</v>
      </c>
      <c r="V2996" s="3">
        <f>Dataset!$T2996*(1-Dataset!$U2996)</f>
        <v>224.57499999999999</v>
      </c>
    </row>
    <row r="2997" spans="1:22" x14ac:dyDescent="0.3">
      <c r="A2997" s="32"/>
      <c r="C2997" s="3">
        <v>2992</v>
      </c>
      <c r="D2997" s="3" t="s">
        <v>6188</v>
      </c>
      <c r="E2997" s="34">
        <v>42787</v>
      </c>
      <c r="F2997" s="34">
        <v>42792</v>
      </c>
      <c r="G2997" s="3" t="s">
        <v>19</v>
      </c>
      <c r="H2997" s="3" t="s">
        <v>5738</v>
      </c>
      <c r="I2997" s="3" t="s">
        <v>5739</v>
      </c>
      <c r="J2997" s="3" t="s">
        <v>37</v>
      </c>
      <c r="K2997" s="3" t="s">
        <v>23</v>
      </c>
      <c r="L2997" s="3" t="s">
        <v>38</v>
      </c>
      <c r="M2997" s="3" t="s">
        <v>39</v>
      </c>
      <c r="N2997" s="3">
        <v>90032</v>
      </c>
      <c r="O2997" s="3" t="s">
        <v>40</v>
      </c>
      <c r="P2997" s="3" t="s">
        <v>357</v>
      </c>
      <c r="Q2997" s="3" t="s">
        <v>42</v>
      </c>
      <c r="R2997" s="3" t="s">
        <v>71</v>
      </c>
      <c r="S2997" s="3" t="s">
        <v>358</v>
      </c>
      <c r="T2997" s="3">
        <v>31.248000000000001</v>
      </c>
      <c r="U2997" s="35" cm="1">
        <f t="array" ref="U2997">INDEX('Pricing Strategy'!$F$4:$F$71,MATCH(1,(Dataset!$O2997='Pricing Strategy'!$B$4:$B$71)*(Dataset!$Q2997='Pricing Strategy'!$C$4:$C$71)*(Dataset!$R2997='Pricing Strategy'!$D$4:$D$71),))</f>
        <v>0.4</v>
      </c>
      <c r="V2997" s="3">
        <f>Dataset!$T2997*(1-Dataset!$U2997)</f>
        <v>18.748799999999999</v>
      </c>
    </row>
    <row r="2998" spans="1:22" x14ac:dyDescent="0.3">
      <c r="A2998" s="32"/>
      <c r="C2998" s="3">
        <v>2993</v>
      </c>
      <c r="D2998" s="3" t="s">
        <v>6189</v>
      </c>
      <c r="E2998" s="34">
        <v>43010</v>
      </c>
      <c r="F2998" s="34">
        <v>43014</v>
      </c>
      <c r="G2998" s="3" t="s">
        <v>46</v>
      </c>
      <c r="H2998" s="3" t="s">
        <v>5760</v>
      </c>
      <c r="I2998" s="3" t="s">
        <v>5761</v>
      </c>
      <c r="J2998" s="3" t="s">
        <v>37</v>
      </c>
      <c r="K2998" s="3" t="s">
        <v>23</v>
      </c>
      <c r="L2998" s="3" t="s">
        <v>262</v>
      </c>
      <c r="M2998" s="3" t="s">
        <v>263</v>
      </c>
      <c r="N2998" s="3">
        <v>10024</v>
      </c>
      <c r="O2998" s="3" t="s">
        <v>144</v>
      </c>
      <c r="P2998" s="3" t="s">
        <v>2197</v>
      </c>
      <c r="Q2998" s="3" t="s">
        <v>42</v>
      </c>
      <c r="R2998" s="3" t="s">
        <v>74</v>
      </c>
      <c r="S2998" s="3" t="s">
        <v>2198</v>
      </c>
      <c r="T2998" s="3">
        <v>61.44</v>
      </c>
      <c r="U2998" s="35" cm="1">
        <f t="array" ref="U2998">INDEX('Pricing Strategy'!$F$4:$F$71,MATCH(1,(Dataset!$O2998='Pricing Strategy'!$B$4:$B$71)*(Dataset!$Q2998='Pricing Strategy'!$C$4:$C$71)*(Dataset!$R2998='Pricing Strategy'!$D$4:$D$71),))</f>
        <v>0.4</v>
      </c>
      <c r="V2998" s="3">
        <f>Dataset!$T2998*(1-Dataset!$U2998)</f>
        <v>36.863999999999997</v>
      </c>
    </row>
    <row r="2999" spans="1:22" x14ac:dyDescent="0.3">
      <c r="A2999" s="32"/>
      <c r="C2999" s="3">
        <v>2994</v>
      </c>
      <c r="D2999" s="3" t="s">
        <v>6190</v>
      </c>
      <c r="E2999" s="34">
        <v>43170</v>
      </c>
      <c r="F2999" s="34">
        <v>43176</v>
      </c>
      <c r="G2999" s="3" t="s">
        <v>46</v>
      </c>
      <c r="H2999" s="3" t="s">
        <v>669</v>
      </c>
      <c r="I2999" s="3" t="s">
        <v>670</v>
      </c>
      <c r="J2999" s="3" t="s">
        <v>22</v>
      </c>
      <c r="K2999" s="3" t="s">
        <v>23</v>
      </c>
      <c r="L2999" s="3" t="s">
        <v>879</v>
      </c>
      <c r="M2999" s="3" t="s">
        <v>234</v>
      </c>
      <c r="N2999" s="3">
        <v>48227</v>
      </c>
      <c r="O2999" s="3" t="s">
        <v>101</v>
      </c>
      <c r="P2999" s="3" t="s">
        <v>4772</v>
      </c>
      <c r="Q2999" s="3" t="s">
        <v>42</v>
      </c>
      <c r="R2999" s="3" t="s">
        <v>71</v>
      </c>
      <c r="S2999" s="3" t="s">
        <v>4773</v>
      </c>
      <c r="T2999" s="3">
        <v>895.92</v>
      </c>
      <c r="U2999" s="35" cm="1">
        <f t="array" ref="U2999">INDEX('Pricing Strategy'!$F$4:$F$71,MATCH(1,(Dataset!$O2999='Pricing Strategy'!$B$4:$B$71)*(Dataset!$Q2999='Pricing Strategy'!$C$4:$C$71)*(Dataset!$R2999='Pricing Strategy'!$D$4:$D$71),))</f>
        <v>0.3</v>
      </c>
      <c r="V2999" s="3">
        <f>Dataset!$T2999*(1-Dataset!$U2999)</f>
        <v>627.14399999999989</v>
      </c>
    </row>
    <row r="3000" spans="1:22" x14ac:dyDescent="0.3">
      <c r="A3000" s="32"/>
      <c r="C3000" s="3">
        <v>2995</v>
      </c>
      <c r="D3000" s="3" t="s">
        <v>6191</v>
      </c>
      <c r="E3000" s="34">
        <v>42987</v>
      </c>
      <c r="F3000" s="34">
        <v>42991</v>
      </c>
      <c r="G3000" s="3" t="s">
        <v>19</v>
      </c>
      <c r="H3000" s="3" t="s">
        <v>2074</v>
      </c>
      <c r="I3000" s="3" t="s">
        <v>2075</v>
      </c>
      <c r="J3000" s="3" t="s">
        <v>22</v>
      </c>
      <c r="K3000" s="3" t="s">
        <v>23</v>
      </c>
      <c r="L3000" s="3" t="s">
        <v>5031</v>
      </c>
      <c r="M3000" s="3" t="s">
        <v>39</v>
      </c>
      <c r="N3000" s="3">
        <v>95207</v>
      </c>
      <c r="O3000" s="3" t="s">
        <v>40</v>
      </c>
      <c r="P3000" s="3" t="s">
        <v>321</v>
      </c>
      <c r="Q3000" s="3" t="s">
        <v>42</v>
      </c>
      <c r="R3000" s="3" t="s">
        <v>71</v>
      </c>
      <c r="S3000" s="3" t="s">
        <v>6192</v>
      </c>
      <c r="T3000" s="3">
        <v>55.36</v>
      </c>
      <c r="U3000" s="35" cm="1">
        <f t="array" ref="U3000">INDEX('Pricing Strategy'!$F$4:$F$71,MATCH(1,(Dataset!$O3000='Pricing Strategy'!$B$4:$B$71)*(Dataset!$Q3000='Pricing Strategy'!$C$4:$C$71)*(Dataset!$R3000='Pricing Strategy'!$D$4:$D$71),))</f>
        <v>0.4</v>
      </c>
      <c r="V3000" s="3">
        <f>Dataset!$T3000*(1-Dataset!$U3000)</f>
        <v>33.216000000000001</v>
      </c>
    </row>
    <row r="3001" spans="1:22" x14ac:dyDescent="0.3">
      <c r="A3001" s="32"/>
      <c r="C3001" s="3">
        <v>2996</v>
      </c>
      <c r="D3001" s="3" t="s">
        <v>6193</v>
      </c>
      <c r="E3001" s="34">
        <v>42199</v>
      </c>
      <c r="F3001" s="34">
        <v>42206</v>
      </c>
      <c r="G3001" s="3" t="s">
        <v>46</v>
      </c>
      <c r="H3001" s="3" t="s">
        <v>1461</v>
      </c>
      <c r="I3001" s="3" t="s">
        <v>1462</v>
      </c>
      <c r="J3001" s="3" t="s">
        <v>22</v>
      </c>
      <c r="K3001" s="3" t="s">
        <v>23</v>
      </c>
      <c r="L3001" s="3" t="s">
        <v>540</v>
      </c>
      <c r="M3001" s="3" t="s">
        <v>306</v>
      </c>
      <c r="N3001" s="3">
        <v>85023</v>
      </c>
      <c r="O3001" s="3" t="s">
        <v>40</v>
      </c>
      <c r="P3001" s="3" t="s">
        <v>54</v>
      </c>
      <c r="Q3001" s="3" t="s">
        <v>42</v>
      </c>
      <c r="R3001" s="3" t="s">
        <v>55</v>
      </c>
      <c r="S3001" s="3" t="s">
        <v>56</v>
      </c>
      <c r="T3001" s="3">
        <v>55.92</v>
      </c>
      <c r="U3001" s="35" cm="1">
        <f t="array" ref="U3001">INDEX('Pricing Strategy'!$F$4:$F$71,MATCH(1,(Dataset!$O3001='Pricing Strategy'!$B$4:$B$71)*(Dataset!$Q3001='Pricing Strategy'!$C$4:$C$71)*(Dataset!$R3001='Pricing Strategy'!$D$4:$D$71),))</f>
        <v>0.5</v>
      </c>
      <c r="V3001" s="3">
        <f>Dataset!$T3001*(1-Dataset!$U3001)</f>
        <v>27.96</v>
      </c>
    </row>
    <row r="3002" spans="1:22" x14ac:dyDescent="0.3">
      <c r="A3002" s="32"/>
      <c r="C3002" s="3">
        <v>2997</v>
      </c>
      <c r="D3002" s="3" t="s">
        <v>6194</v>
      </c>
      <c r="E3002" s="34">
        <v>42176</v>
      </c>
      <c r="F3002" s="34">
        <v>42180</v>
      </c>
      <c r="G3002" s="3" t="s">
        <v>46</v>
      </c>
      <c r="H3002" s="3" t="s">
        <v>4282</v>
      </c>
      <c r="I3002" s="3" t="s">
        <v>4283</v>
      </c>
      <c r="J3002" s="3" t="s">
        <v>22</v>
      </c>
      <c r="K3002" s="3" t="s">
        <v>23</v>
      </c>
      <c r="L3002" s="3" t="s">
        <v>142</v>
      </c>
      <c r="M3002" s="3" t="s">
        <v>143</v>
      </c>
      <c r="N3002" s="3">
        <v>19120</v>
      </c>
      <c r="O3002" s="3" t="s">
        <v>144</v>
      </c>
      <c r="P3002" s="3" t="s">
        <v>3275</v>
      </c>
      <c r="Q3002" s="3" t="s">
        <v>42</v>
      </c>
      <c r="R3002" s="3" t="s">
        <v>169</v>
      </c>
      <c r="S3002" s="3" t="s">
        <v>667</v>
      </c>
      <c r="T3002" s="3">
        <v>24.896000000000001</v>
      </c>
      <c r="U3002" s="35" cm="1">
        <f t="array" ref="U3002">INDEX('Pricing Strategy'!$F$4:$F$71,MATCH(1,(Dataset!$O3002='Pricing Strategy'!$B$4:$B$71)*(Dataset!$Q3002='Pricing Strategy'!$C$4:$C$71)*(Dataset!$R3002='Pricing Strategy'!$D$4:$D$71),))</f>
        <v>0.4</v>
      </c>
      <c r="V3002" s="3">
        <f>Dataset!$T3002*(1-Dataset!$U3002)</f>
        <v>14.9376</v>
      </c>
    </row>
    <row r="3003" spans="1:22" x14ac:dyDescent="0.3">
      <c r="A3003" s="32"/>
      <c r="C3003" s="3">
        <v>2998</v>
      </c>
      <c r="D3003" s="3" t="s">
        <v>6194</v>
      </c>
      <c r="E3003" s="34">
        <v>42176</v>
      </c>
      <c r="F3003" s="34">
        <v>42180</v>
      </c>
      <c r="G3003" s="3" t="s">
        <v>46</v>
      </c>
      <c r="H3003" s="3" t="s">
        <v>4282</v>
      </c>
      <c r="I3003" s="3" t="s">
        <v>4283</v>
      </c>
      <c r="J3003" s="3" t="s">
        <v>22</v>
      </c>
      <c r="K3003" s="3" t="s">
        <v>23</v>
      </c>
      <c r="L3003" s="3" t="s">
        <v>142</v>
      </c>
      <c r="M3003" s="3" t="s">
        <v>143</v>
      </c>
      <c r="N3003" s="3">
        <v>19120</v>
      </c>
      <c r="O3003" s="3" t="s">
        <v>144</v>
      </c>
      <c r="P3003" s="3" t="s">
        <v>6195</v>
      </c>
      <c r="Q3003" s="3" t="s">
        <v>28</v>
      </c>
      <c r="R3003" s="3" t="s">
        <v>61</v>
      </c>
      <c r="S3003" s="3" t="s">
        <v>6196</v>
      </c>
      <c r="T3003" s="3">
        <v>3.984</v>
      </c>
      <c r="U3003" s="35" cm="1">
        <f t="array" ref="U3003">INDEX('Pricing Strategy'!$F$4:$F$71,MATCH(1,(Dataset!$O3003='Pricing Strategy'!$B$4:$B$71)*(Dataset!$Q3003='Pricing Strategy'!$C$4:$C$71)*(Dataset!$R3003='Pricing Strategy'!$D$4:$D$71),))</f>
        <v>0.4</v>
      </c>
      <c r="V3003" s="3">
        <f>Dataset!$T3003*(1-Dataset!$U3003)</f>
        <v>2.3904000000000001</v>
      </c>
    </row>
    <row r="3004" spans="1:22" x14ac:dyDescent="0.3">
      <c r="A3004" s="32"/>
      <c r="C3004" s="3">
        <v>2999</v>
      </c>
      <c r="D3004" s="3" t="s">
        <v>6194</v>
      </c>
      <c r="E3004" s="34">
        <v>42176</v>
      </c>
      <c r="F3004" s="34">
        <v>42180</v>
      </c>
      <c r="G3004" s="3" t="s">
        <v>46</v>
      </c>
      <c r="H3004" s="3" t="s">
        <v>4282</v>
      </c>
      <c r="I3004" s="3" t="s">
        <v>4283</v>
      </c>
      <c r="J3004" s="3" t="s">
        <v>22</v>
      </c>
      <c r="K3004" s="3" t="s">
        <v>23</v>
      </c>
      <c r="L3004" s="3" t="s">
        <v>142</v>
      </c>
      <c r="M3004" s="3" t="s">
        <v>143</v>
      </c>
      <c r="N3004" s="3">
        <v>19120</v>
      </c>
      <c r="O3004" s="3" t="s">
        <v>144</v>
      </c>
      <c r="P3004" s="3" t="s">
        <v>1018</v>
      </c>
      <c r="Q3004" s="3" t="s">
        <v>67</v>
      </c>
      <c r="R3004" s="3" t="s">
        <v>157</v>
      </c>
      <c r="S3004" s="3" t="s">
        <v>1019</v>
      </c>
      <c r="T3004" s="3">
        <v>95.968000000000004</v>
      </c>
      <c r="U3004" s="35" cm="1">
        <f t="array" ref="U3004">INDEX('Pricing Strategy'!$F$4:$F$71,MATCH(1,(Dataset!$O3004='Pricing Strategy'!$B$4:$B$71)*(Dataset!$Q3004='Pricing Strategy'!$C$4:$C$71)*(Dataset!$R3004='Pricing Strategy'!$D$4:$D$71),))</f>
        <v>0.45</v>
      </c>
      <c r="V3004" s="3">
        <f>Dataset!$T3004*(1-Dataset!$U3004)</f>
        <v>52.78240000000001</v>
      </c>
    </row>
    <row r="3005" spans="1:22" x14ac:dyDescent="0.3">
      <c r="A3005" s="32"/>
      <c r="C3005" s="3">
        <v>3000</v>
      </c>
      <c r="D3005" s="3" t="s">
        <v>6194</v>
      </c>
      <c r="E3005" s="34">
        <v>42176</v>
      </c>
      <c r="F3005" s="34">
        <v>42180</v>
      </c>
      <c r="G3005" s="3" t="s">
        <v>46</v>
      </c>
      <c r="H3005" s="3" t="s">
        <v>4282</v>
      </c>
      <c r="I3005" s="3" t="s">
        <v>4283</v>
      </c>
      <c r="J3005" s="3" t="s">
        <v>22</v>
      </c>
      <c r="K3005" s="3" t="s">
        <v>23</v>
      </c>
      <c r="L3005" s="3" t="s">
        <v>142</v>
      </c>
      <c r="M3005" s="3" t="s">
        <v>143</v>
      </c>
      <c r="N3005" s="3">
        <v>19120</v>
      </c>
      <c r="O3005" s="3" t="s">
        <v>144</v>
      </c>
      <c r="P3005" s="3" t="s">
        <v>6197</v>
      </c>
      <c r="Q3005" s="3" t="s">
        <v>67</v>
      </c>
      <c r="R3005" s="3" t="s">
        <v>680</v>
      </c>
      <c r="S3005" s="3" t="s">
        <v>6198</v>
      </c>
      <c r="T3005" s="3">
        <v>206.99100000000001</v>
      </c>
      <c r="U3005" s="35" cm="1">
        <f t="array" ref="U3005">INDEX('Pricing Strategy'!$F$4:$F$71,MATCH(1,(Dataset!$O3005='Pricing Strategy'!$B$4:$B$71)*(Dataset!$Q3005='Pricing Strategy'!$C$4:$C$71)*(Dataset!$R3005='Pricing Strategy'!$D$4:$D$71),))</f>
        <v>0.45</v>
      </c>
      <c r="V3005" s="3">
        <f>Dataset!$T3005*(1-Dataset!$U3005)</f>
        <v>113.84505000000001</v>
      </c>
    </row>
    <row r="3006" spans="1:22" x14ac:dyDescent="0.3">
      <c r="A3006" s="32"/>
      <c r="C3006" s="3">
        <v>3001</v>
      </c>
      <c r="D3006" s="3" t="s">
        <v>6194</v>
      </c>
      <c r="E3006" s="34">
        <v>42176</v>
      </c>
      <c r="F3006" s="34">
        <v>42180</v>
      </c>
      <c r="G3006" s="3" t="s">
        <v>46</v>
      </c>
      <c r="H3006" s="3" t="s">
        <v>4282</v>
      </c>
      <c r="I3006" s="3" t="s">
        <v>4283</v>
      </c>
      <c r="J3006" s="3" t="s">
        <v>22</v>
      </c>
      <c r="K3006" s="3" t="s">
        <v>23</v>
      </c>
      <c r="L3006" s="3" t="s">
        <v>142</v>
      </c>
      <c r="M3006" s="3" t="s">
        <v>143</v>
      </c>
      <c r="N3006" s="3">
        <v>19120</v>
      </c>
      <c r="O3006" s="3" t="s">
        <v>144</v>
      </c>
      <c r="P3006" s="3" t="s">
        <v>4430</v>
      </c>
      <c r="Q3006" s="3" t="s">
        <v>42</v>
      </c>
      <c r="R3006" s="3" t="s">
        <v>74</v>
      </c>
      <c r="S3006" s="3" t="s">
        <v>4431</v>
      </c>
      <c r="T3006" s="3">
        <v>44.415999999999997</v>
      </c>
      <c r="U3006" s="35" cm="1">
        <f t="array" ref="U3006">INDEX('Pricing Strategy'!$F$4:$F$71,MATCH(1,(Dataset!$O3006='Pricing Strategy'!$B$4:$B$71)*(Dataset!$Q3006='Pricing Strategy'!$C$4:$C$71)*(Dataset!$R3006='Pricing Strategy'!$D$4:$D$71),))</f>
        <v>0.4</v>
      </c>
      <c r="V3006" s="3">
        <f>Dataset!$T3006*(1-Dataset!$U3006)</f>
        <v>26.649599999999996</v>
      </c>
    </row>
    <row r="3007" spans="1:22" x14ac:dyDescent="0.3">
      <c r="A3007" s="32"/>
      <c r="C3007" s="3">
        <v>3002</v>
      </c>
      <c r="D3007" s="3" t="s">
        <v>6194</v>
      </c>
      <c r="E3007" s="34">
        <v>42176</v>
      </c>
      <c r="F3007" s="34">
        <v>42180</v>
      </c>
      <c r="G3007" s="3" t="s">
        <v>46</v>
      </c>
      <c r="H3007" s="3" t="s">
        <v>4282</v>
      </c>
      <c r="I3007" s="3" t="s">
        <v>4283</v>
      </c>
      <c r="J3007" s="3" t="s">
        <v>22</v>
      </c>
      <c r="K3007" s="3" t="s">
        <v>23</v>
      </c>
      <c r="L3007" s="3" t="s">
        <v>142</v>
      </c>
      <c r="M3007" s="3" t="s">
        <v>143</v>
      </c>
      <c r="N3007" s="3">
        <v>19120</v>
      </c>
      <c r="O3007" s="3" t="s">
        <v>144</v>
      </c>
      <c r="P3007" s="3" t="s">
        <v>1905</v>
      </c>
      <c r="Q3007" s="3" t="s">
        <v>42</v>
      </c>
      <c r="R3007" s="3" t="s">
        <v>71</v>
      </c>
      <c r="S3007" s="3" t="s">
        <v>1906</v>
      </c>
      <c r="T3007" s="3">
        <v>9.0060000000000002</v>
      </c>
      <c r="U3007" s="35" cm="1">
        <f t="array" ref="U3007">INDEX('Pricing Strategy'!$F$4:$F$71,MATCH(1,(Dataset!$O3007='Pricing Strategy'!$B$4:$B$71)*(Dataset!$Q3007='Pricing Strategy'!$C$4:$C$71)*(Dataset!$R3007='Pricing Strategy'!$D$4:$D$71),))</f>
        <v>0.4</v>
      </c>
      <c r="V3007" s="3">
        <f>Dataset!$T3007*(1-Dataset!$U3007)</f>
        <v>5.4036</v>
      </c>
    </row>
    <row r="3008" spans="1:22" x14ac:dyDescent="0.3">
      <c r="A3008" s="32"/>
      <c r="C3008" s="3">
        <v>3003</v>
      </c>
      <c r="D3008" s="3" t="s">
        <v>6199</v>
      </c>
      <c r="E3008" s="34">
        <v>42556</v>
      </c>
      <c r="F3008" s="34">
        <v>42561</v>
      </c>
      <c r="G3008" s="3" t="s">
        <v>46</v>
      </c>
      <c r="H3008" s="3" t="s">
        <v>1390</v>
      </c>
      <c r="I3008" s="3" t="s">
        <v>1391</v>
      </c>
      <c r="J3008" s="3" t="s">
        <v>98</v>
      </c>
      <c r="K3008" s="3" t="s">
        <v>23</v>
      </c>
      <c r="L3008" s="3" t="s">
        <v>6200</v>
      </c>
      <c r="M3008" s="3" t="s">
        <v>234</v>
      </c>
      <c r="N3008" s="3">
        <v>48310</v>
      </c>
      <c r="O3008" s="3" t="s">
        <v>101</v>
      </c>
      <c r="P3008" s="3" t="s">
        <v>6201</v>
      </c>
      <c r="Q3008" s="3" t="s">
        <v>42</v>
      </c>
      <c r="R3008" s="3" t="s">
        <v>71</v>
      </c>
      <c r="S3008" s="3" t="s">
        <v>6202</v>
      </c>
      <c r="T3008" s="3">
        <v>19</v>
      </c>
      <c r="U3008" s="35" cm="1">
        <f t="array" ref="U3008">INDEX('Pricing Strategy'!$F$4:$F$71,MATCH(1,(Dataset!$O3008='Pricing Strategy'!$B$4:$B$71)*(Dataset!$Q3008='Pricing Strategy'!$C$4:$C$71)*(Dataset!$R3008='Pricing Strategy'!$D$4:$D$71),))</f>
        <v>0.3</v>
      </c>
      <c r="V3008" s="3">
        <f>Dataset!$T3008*(1-Dataset!$U3008)</f>
        <v>13.299999999999999</v>
      </c>
    </row>
    <row r="3009" spans="1:22" x14ac:dyDescent="0.3">
      <c r="A3009" s="32"/>
      <c r="C3009" s="3">
        <v>3004</v>
      </c>
      <c r="D3009" s="3" t="s">
        <v>6203</v>
      </c>
      <c r="E3009" s="34">
        <v>43450</v>
      </c>
      <c r="F3009" s="34">
        <v>43457</v>
      </c>
      <c r="G3009" s="3" t="s">
        <v>46</v>
      </c>
      <c r="H3009" s="3" t="s">
        <v>2315</v>
      </c>
      <c r="I3009" s="3" t="s">
        <v>2316</v>
      </c>
      <c r="J3009" s="3" t="s">
        <v>98</v>
      </c>
      <c r="K3009" s="3" t="s">
        <v>23</v>
      </c>
      <c r="L3009" s="3" t="s">
        <v>385</v>
      </c>
      <c r="M3009" s="3" t="s">
        <v>263</v>
      </c>
      <c r="N3009" s="3">
        <v>14609</v>
      </c>
      <c r="O3009" s="3" t="s">
        <v>144</v>
      </c>
      <c r="P3009" s="3" t="s">
        <v>4499</v>
      </c>
      <c r="Q3009" s="3" t="s">
        <v>42</v>
      </c>
      <c r="R3009" s="3" t="s">
        <v>71</v>
      </c>
      <c r="S3009" s="3" t="s">
        <v>4500</v>
      </c>
      <c r="T3009" s="3">
        <v>33.375999999999998</v>
      </c>
      <c r="U3009" s="35" cm="1">
        <f t="array" ref="U3009">INDEX('Pricing Strategy'!$F$4:$F$71,MATCH(1,(Dataset!$O3009='Pricing Strategy'!$B$4:$B$71)*(Dataset!$Q3009='Pricing Strategy'!$C$4:$C$71)*(Dataset!$R3009='Pricing Strategy'!$D$4:$D$71),))</f>
        <v>0.4</v>
      </c>
      <c r="V3009" s="3">
        <f>Dataset!$T3009*(1-Dataset!$U3009)</f>
        <v>20.025599999999997</v>
      </c>
    </row>
    <row r="3010" spans="1:22" x14ac:dyDescent="0.3">
      <c r="A3010" s="32"/>
      <c r="C3010" s="3">
        <v>3005</v>
      </c>
      <c r="D3010" s="3" t="s">
        <v>6204</v>
      </c>
      <c r="E3010" s="34">
        <v>42986</v>
      </c>
      <c r="F3010" s="34">
        <v>42988</v>
      </c>
      <c r="G3010" s="3" t="s">
        <v>184</v>
      </c>
      <c r="H3010" s="3" t="s">
        <v>6205</v>
      </c>
      <c r="I3010" s="3" t="s">
        <v>6206</v>
      </c>
      <c r="J3010" s="3" t="s">
        <v>98</v>
      </c>
      <c r="K3010" s="3" t="s">
        <v>23</v>
      </c>
      <c r="L3010" s="3" t="s">
        <v>262</v>
      </c>
      <c r="M3010" s="3" t="s">
        <v>263</v>
      </c>
      <c r="N3010" s="3">
        <v>10011</v>
      </c>
      <c r="O3010" s="3" t="s">
        <v>144</v>
      </c>
      <c r="P3010" s="3" t="s">
        <v>6207</v>
      </c>
      <c r="Q3010" s="3" t="s">
        <v>42</v>
      </c>
      <c r="R3010" s="3" t="s">
        <v>74</v>
      </c>
      <c r="S3010" s="3" t="s">
        <v>6208</v>
      </c>
      <c r="T3010" s="3">
        <v>207.48</v>
      </c>
      <c r="U3010" s="35" cm="1">
        <f t="array" ref="U3010">INDEX('Pricing Strategy'!$F$4:$F$71,MATCH(1,(Dataset!$O3010='Pricing Strategy'!$B$4:$B$71)*(Dataset!$Q3010='Pricing Strategy'!$C$4:$C$71)*(Dataset!$R3010='Pricing Strategy'!$D$4:$D$71),))</f>
        <v>0.4</v>
      </c>
      <c r="V3010" s="3">
        <f>Dataset!$T3010*(1-Dataset!$U3010)</f>
        <v>124.48799999999999</v>
      </c>
    </row>
    <row r="3011" spans="1:22" x14ac:dyDescent="0.3">
      <c r="A3011" s="32"/>
      <c r="C3011" s="3">
        <v>3006</v>
      </c>
      <c r="D3011" s="3" t="s">
        <v>6209</v>
      </c>
      <c r="E3011" s="34">
        <v>42141</v>
      </c>
      <c r="F3011" s="34">
        <v>42145</v>
      </c>
      <c r="G3011" s="3" t="s">
        <v>46</v>
      </c>
      <c r="H3011" s="3" t="s">
        <v>471</v>
      </c>
      <c r="I3011" s="3" t="s">
        <v>472</v>
      </c>
      <c r="J3011" s="3" t="s">
        <v>98</v>
      </c>
      <c r="K3011" s="3" t="s">
        <v>23</v>
      </c>
      <c r="L3011" s="3" t="s">
        <v>6210</v>
      </c>
      <c r="M3011" s="3" t="s">
        <v>110</v>
      </c>
      <c r="N3011" s="3">
        <v>54703</v>
      </c>
      <c r="O3011" s="3" t="s">
        <v>101</v>
      </c>
      <c r="P3011" s="3" t="s">
        <v>3916</v>
      </c>
      <c r="Q3011" s="3" t="s">
        <v>42</v>
      </c>
      <c r="R3011" s="3" t="s">
        <v>71</v>
      </c>
      <c r="S3011" s="3" t="s">
        <v>3917</v>
      </c>
      <c r="T3011" s="3">
        <v>91.68</v>
      </c>
      <c r="U3011" s="35" cm="1">
        <f t="array" ref="U3011">INDEX('Pricing Strategy'!$F$4:$F$71,MATCH(1,(Dataset!$O3011='Pricing Strategy'!$B$4:$B$71)*(Dataset!$Q3011='Pricing Strategy'!$C$4:$C$71)*(Dataset!$R3011='Pricing Strategy'!$D$4:$D$71),))</f>
        <v>0.3</v>
      </c>
      <c r="V3011" s="3">
        <f>Dataset!$T3011*(1-Dataset!$U3011)</f>
        <v>64.176000000000002</v>
      </c>
    </row>
    <row r="3012" spans="1:22" x14ac:dyDescent="0.3">
      <c r="A3012" s="32"/>
      <c r="C3012" s="3">
        <v>3007</v>
      </c>
      <c r="D3012" s="3" t="s">
        <v>6211</v>
      </c>
      <c r="E3012" s="34">
        <v>43386</v>
      </c>
      <c r="F3012" s="34">
        <v>43388</v>
      </c>
      <c r="G3012" s="3" t="s">
        <v>184</v>
      </c>
      <c r="H3012" s="3" t="s">
        <v>2154</v>
      </c>
      <c r="I3012" s="3" t="s">
        <v>2155</v>
      </c>
      <c r="J3012" s="3" t="s">
        <v>22</v>
      </c>
      <c r="K3012" s="3" t="s">
        <v>23</v>
      </c>
      <c r="L3012" s="3" t="s">
        <v>262</v>
      </c>
      <c r="M3012" s="3" t="s">
        <v>263</v>
      </c>
      <c r="N3012" s="3">
        <v>10009</v>
      </c>
      <c r="O3012" s="3" t="s">
        <v>144</v>
      </c>
      <c r="P3012" s="3" t="s">
        <v>4426</v>
      </c>
      <c r="Q3012" s="3" t="s">
        <v>42</v>
      </c>
      <c r="R3012" s="3" t="s">
        <v>74</v>
      </c>
      <c r="S3012" s="3" t="s">
        <v>4427</v>
      </c>
      <c r="T3012" s="3">
        <v>904.9</v>
      </c>
      <c r="U3012" s="35" cm="1">
        <f t="array" ref="U3012">INDEX('Pricing Strategy'!$F$4:$F$71,MATCH(1,(Dataset!$O3012='Pricing Strategy'!$B$4:$B$71)*(Dataset!$Q3012='Pricing Strategy'!$C$4:$C$71)*(Dataset!$R3012='Pricing Strategy'!$D$4:$D$71),))</f>
        <v>0.4</v>
      </c>
      <c r="V3012" s="3">
        <f>Dataset!$T3012*(1-Dataset!$U3012)</f>
        <v>542.93999999999994</v>
      </c>
    </row>
    <row r="3013" spans="1:22" x14ac:dyDescent="0.3">
      <c r="A3013" s="32"/>
      <c r="C3013" s="3">
        <v>3008</v>
      </c>
      <c r="D3013" s="3" t="s">
        <v>6212</v>
      </c>
      <c r="E3013" s="34">
        <v>42301</v>
      </c>
      <c r="F3013" s="34">
        <v>42306</v>
      </c>
      <c r="G3013" s="3" t="s">
        <v>46</v>
      </c>
      <c r="H3013" s="3" t="s">
        <v>1823</v>
      </c>
      <c r="I3013" s="3" t="s">
        <v>1824</v>
      </c>
      <c r="J3013" s="3" t="s">
        <v>22</v>
      </c>
      <c r="K3013" s="3" t="s">
        <v>23</v>
      </c>
      <c r="L3013" s="3" t="s">
        <v>4987</v>
      </c>
      <c r="M3013" s="3" t="s">
        <v>39</v>
      </c>
      <c r="N3013" s="3">
        <v>91730</v>
      </c>
      <c r="O3013" s="3" t="s">
        <v>40</v>
      </c>
      <c r="P3013" s="3" t="s">
        <v>1102</v>
      </c>
      <c r="Q3013" s="3" t="s">
        <v>42</v>
      </c>
      <c r="R3013" s="3" t="s">
        <v>71</v>
      </c>
      <c r="S3013" s="3" t="s">
        <v>1103</v>
      </c>
      <c r="T3013" s="3">
        <v>34.271999999999998</v>
      </c>
      <c r="U3013" s="35" cm="1">
        <f t="array" ref="U3013">INDEX('Pricing Strategy'!$F$4:$F$71,MATCH(1,(Dataset!$O3013='Pricing Strategy'!$B$4:$B$71)*(Dataset!$Q3013='Pricing Strategy'!$C$4:$C$71)*(Dataset!$R3013='Pricing Strategy'!$D$4:$D$71),))</f>
        <v>0.4</v>
      </c>
      <c r="V3013" s="3">
        <f>Dataset!$T3013*(1-Dataset!$U3013)</f>
        <v>20.563199999999998</v>
      </c>
    </row>
    <row r="3014" spans="1:22" x14ac:dyDescent="0.3">
      <c r="A3014" s="32"/>
      <c r="C3014" s="3">
        <v>3009</v>
      </c>
      <c r="D3014" s="3" t="s">
        <v>6213</v>
      </c>
      <c r="E3014" s="34">
        <v>43074</v>
      </c>
      <c r="F3014" s="34">
        <v>43075</v>
      </c>
      <c r="G3014" s="3" t="s">
        <v>184</v>
      </c>
      <c r="H3014" s="3" t="s">
        <v>4267</v>
      </c>
      <c r="I3014" s="3" t="s">
        <v>4268</v>
      </c>
      <c r="J3014" s="3" t="s">
        <v>22</v>
      </c>
      <c r="K3014" s="3" t="s">
        <v>23</v>
      </c>
      <c r="L3014" s="3" t="s">
        <v>3655</v>
      </c>
      <c r="M3014" s="3" t="s">
        <v>25</v>
      </c>
      <c r="N3014" s="3">
        <v>42071</v>
      </c>
      <c r="O3014" s="3" t="s">
        <v>26</v>
      </c>
      <c r="P3014" s="3" t="s">
        <v>5149</v>
      </c>
      <c r="Q3014" s="3" t="s">
        <v>28</v>
      </c>
      <c r="R3014" s="3" t="s">
        <v>61</v>
      </c>
      <c r="S3014" s="3" t="s">
        <v>5150</v>
      </c>
      <c r="T3014" s="3">
        <v>191.82</v>
      </c>
      <c r="U3014" s="35" cm="1">
        <f t="array" ref="U3014">INDEX('Pricing Strategy'!$F$4:$F$71,MATCH(1,(Dataset!$O3014='Pricing Strategy'!$B$4:$B$71)*(Dataset!$Q3014='Pricing Strategy'!$C$4:$C$71)*(Dataset!$R3014='Pricing Strategy'!$D$4:$D$71),))</f>
        <v>0.25</v>
      </c>
      <c r="V3014" s="3">
        <f>Dataset!$T3014*(1-Dataset!$U3014)</f>
        <v>143.86500000000001</v>
      </c>
    </row>
    <row r="3015" spans="1:22" x14ac:dyDescent="0.3">
      <c r="A3015" s="32"/>
      <c r="C3015" s="3">
        <v>3010</v>
      </c>
      <c r="D3015" s="3" t="s">
        <v>6214</v>
      </c>
      <c r="E3015" s="34">
        <v>42941</v>
      </c>
      <c r="F3015" s="34">
        <v>42945</v>
      </c>
      <c r="G3015" s="3" t="s">
        <v>46</v>
      </c>
      <c r="H3015" s="3" t="s">
        <v>5803</v>
      </c>
      <c r="I3015" s="3" t="s">
        <v>5804</v>
      </c>
      <c r="J3015" s="3" t="s">
        <v>37</v>
      </c>
      <c r="K3015" s="3" t="s">
        <v>23</v>
      </c>
      <c r="L3015" s="3" t="s">
        <v>2839</v>
      </c>
      <c r="M3015" s="3" t="s">
        <v>494</v>
      </c>
      <c r="N3015" s="3">
        <v>43615</v>
      </c>
      <c r="O3015" s="3" t="s">
        <v>144</v>
      </c>
      <c r="P3015" s="3" t="s">
        <v>5360</v>
      </c>
      <c r="Q3015" s="3" t="s">
        <v>42</v>
      </c>
      <c r="R3015" s="3" t="s">
        <v>74</v>
      </c>
      <c r="S3015" s="3" t="s">
        <v>5361</v>
      </c>
      <c r="T3015" s="3">
        <v>243.88</v>
      </c>
      <c r="U3015" s="35" cm="1">
        <f t="array" ref="U3015">INDEX('Pricing Strategy'!$F$4:$F$71,MATCH(1,(Dataset!$O3015='Pricing Strategy'!$B$4:$B$71)*(Dataset!$Q3015='Pricing Strategy'!$C$4:$C$71)*(Dataset!$R3015='Pricing Strategy'!$D$4:$D$71),))</f>
        <v>0.4</v>
      </c>
      <c r="V3015" s="3">
        <f>Dataset!$T3015*(1-Dataset!$U3015)</f>
        <v>146.328</v>
      </c>
    </row>
    <row r="3016" spans="1:22" x14ac:dyDescent="0.3">
      <c r="A3016" s="32"/>
      <c r="C3016" s="3">
        <v>3011</v>
      </c>
      <c r="D3016" s="3" t="s">
        <v>6215</v>
      </c>
      <c r="E3016" s="34">
        <v>43207</v>
      </c>
      <c r="F3016" s="34">
        <v>43213</v>
      </c>
      <c r="G3016" s="3" t="s">
        <v>46</v>
      </c>
      <c r="H3016" s="3" t="s">
        <v>6216</v>
      </c>
      <c r="I3016" s="3" t="s">
        <v>6217</v>
      </c>
      <c r="J3016" s="3" t="s">
        <v>98</v>
      </c>
      <c r="K3016" s="3" t="s">
        <v>23</v>
      </c>
      <c r="L3016" s="3" t="s">
        <v>1475</v>
      </c>
      <c r="M3016" s="3" t="s">
        <v>453</v>
      </c>
      <c r="N3016" s="3">
        <v>80027</v>
      </c>
      <c r="O3016" s="3" t="s">
        <v>40</v>
      </c>
      <c r="P3016" s="3" t="s">
        <v>1524</v>
      </c>
      <c r="Q3016" s="3" t="s">
        <v>42</v>
      </c>
      <c r="R3016" s="3" t="s">
        <v>71</v>
      </c>
      <c r="S3016" s="3" t="s">
        <v>1525</v>
      </c>
      <c r="T3016" s="3">
        <v>12.03</v>
      </c>
      <c r="U3016" s="35" cm="1">
        <f t="array" ref="U3016">INDEX('Pricing Strategy'!$F$4:$F$71,MATCH(1,(Dataset!$O3016='Pricing Strategy'!$B$4:$B$71)*(Dataset!$Q3016='Pricing Strategy'!$C$4:$C$71)*(Dataset!$R3016='Pricing Strategy'!$D$4:$D$71),))</f>
        <v>0.4</v>
      </c>
      <c r="V3016" s="3">
        <f>Dataset!$T3016*(1-Dataset!$U3016)</f>
        <v>7.2179999999999991</v>
      </c>
    </row>
    <row r="3017" spans="1:22" x14ac:dyDescent="0.3">
      <c r="A3017" s="32"/>
      <c r="C3017" s="3">
        <v>3012</v>
      </c>
      <c r="D3017" s="3" t="s">
        <v>6215</v>
      </c>
      <c r="E3017" s="34">
        <v>43207</v>
      </c>
      <c r="F3017" s="34">
        <v>43213</v>
      </c>
      <c r="G3017" s="3" t="s">
        <v>46</v>
      </c>
      <c r="H3017" s="3" t="s">
        <v>6216</v>
      </c>
      <c r="I3017" s="3" t="s">
        <v>6217</v>
      </c>
      <c r="J3017" s="3" t="s">
        <v>98</v>
      </c>
      <c r="K3017" s="3" t="s">
        <v>23</v>
      </c>
      <c r="L3017" s="3" t="s">
        <v>1475</v>
      </c>
      <c r="M3017" s="3" t="s">
        <v>453</v>
      </c>
      <c r="N3017" s="3">
        <v>80027</v>
      </c>
      <c r="O3017" s="3" t="s">
        <v>40</v>
      </c>
      <c r="P3017" s="3" t="s">
        <v>679</v>
      </c>
      <c r="Q3017" s="3" t="s">
        <v>67</v>
      </c>
      <c r="R3017" s="3" t="s">
        <v>680</v>
      </c>
      <c r="S3017" s="3" t="s">
        <v>681</v>
      </c>
      <c r="T3017" s="3">
        <v>2549.9850000000001</v>
      </c>
      <c r="U3017" s="35" cm="1">
        <f t="array" ref="U3017">INDEX('Pricing Strategy'!$F$4:$F$71,MATCH(1,(Dataset!$O3017='Pricing Strategy'!$B$4:$B$71)*(Dataset!$Q3017='Pricing Strategy'!$C$4:$C$71)*(Dataset!$R3017='Pricing Strategy'!$D$4:$D$71),))</f>
        <v>0.45</v>
      </c>
      <c r="V3017" s="3">
        <f>Dataset!$T3017*(1-Dataset!$U3017)</f>
        <v>1402.4917500000001</v>
      </c>
    </row>
    <row r="3018" spans="1:22" x14ac:dyDescent="0.3">
      <c r="A3018" s="32"/>
      <c r="C3018" s="3">
        <v>3013</v>
      </c>
      <c r="D3018" s="3" t="s">
        <v>6215</v>
      </c>
      <c r="E3018" s="34">
        <v>43207</v>
      </c>
      <c r="F3018" s="34">
        <v>43213</v>
      </c>
      <c r="G3018" s="3" t="s">
        <v>46</v>
      </c>
      <c r="H3018" s="3" t="s">
        <v>6216</v>
      </c>
      <c r="I3018" s="3" t="s">
        <v>6217</v>
      </c>
      <c r="J3018" s="3" t="s">
        <v>98</v>
      </c>
      <c r="K3018" s="3" t="s">
        <v>23</v>
      </c>
      <c r="L3018" s="3" t="s">
        <v>1475</v>
      </c>
      <c r="M3018" s="3" t="s">
        <v>453</v>
      </c>
      <c r="N3018" s="3">
        <v>80027</v>
      </c>
      <c r="O3018" s="3" t="s">
        <v>40</v>
      </c>
      <c r="P3018" s="3" t="s">
        <v>1496</v>
      </c>
      <c r="Q3018" s="3" t="s">
        <v>42</v>
      </c>
      <c r="R3018" s="3" t="s">
        <v>71</v>
      </c>
      <c r="S3018" s="3" t="s">
        <v>1497</v>
      </c>
      <c r="T3018" s="3">
        <v>21.594000000000001</v>
      </c>
      <c r="U3018" s="35" cm="1">
        <f t="array" ref="U3018">INDEX('Pricing Strategy'!$F$4:$F$71,MATCH(1,(Dataset!$O3018='Pricing Strategy'!$B$4:$B$71)*(Dataset!$Q3018='Pricing Strategy'!$C$4:$C$71)*(Dataset!$R3018='Pricing Strategy'!$D$4:$D$71),))</f>
        <v>0.4</v>
      </c>
      <c r="V3018" s="3">
        <f>Dataset!$T3018*(1-Dataset!$U3018)</f>
        <v>12.9564</v>
      </c>
    </row>
    <row r="3019" spans="1:22" x14ac:dyDescent="0.3">
      <c r="A3019" s="32"/>
      <c r="C3019" s="3">
        <v>3014</v>
      </c>
      <c r="D3019" s="3" t="s">
        <v>6215</v>
      </c>
      <c r="E3019" s="34">
        <v>43207</v>
      </c>
      <c r="F3019" s="34">
        <v>43213</v>
      </c>
      <c r="G3019" s="3" t="s">
        <v>46</v>
      </c>
      <c r="H3019" s="3" t="s">
        <v>6216</v>
      </c>
      <c r="I3019" s="3" t="s">
        <v>6217</v>
      </c>
      <c r="J3019" s="3" t="s">
        <v>98</v>
      </c>
      <c r="K3019" s="3" t="s">
        <v>23</v>
      </c>
      <c r="L3019" s="3" t="s">
        <v>1475</v>
      </c>
      <c r="M3019" s="3" t="s">
        <v>453</v>
      </c>
      <c r="N3019" s="3">
        <v>80027</v>
      </c>
      <c r="O3019" s="3" t="s">
        <v>40</v>
      </c>
      <c r="P3019" s="3" t="s">
        <v>2303</v>
      </c>
      <c r="Q3019" s="3" t="s">
        <v>42</v>
      </c>
      <c r="R3019" s="3" t="s">
        <v>71</v>
      </c>
      <c r="S3019" s="3" t="s">
        <v>2304</v>
      </c>
      <c r="T3019" s="3">
        <v>8.9640000000000004</v>
      </c>
      <c r="U3019" s="35" cm="1">
        <f t="array" ref="U3019">INDEX('Pricing Strategy'!$F$4:$F$71,MATCH(1,(Dataset!$O3019='Pricing Strategy'!$B$4:$B$71)*(Dataset!$Q3019='Pricing Strategy'!$C$4:$C$71)*(Dataset!$R3019='Pricing Strategy'!$D$4:$D$71),))</f>
        <v>0.4</v>
      </c>
      <c r="V3019" s="3">
        <f>Dataset!$T3019*(1-Dataset!$U3019)</f>
        <v>5.3784000000000001</v>
      </c>
    </row>
    <row r="3020" spans="1:22" x14ac:dyDescent="0.3">
      <c r="A3020" s="32"/>
      <c r="C3020" s="3">
        <v>3015</v>
      </c>
      <c r="D3020" s="3" t="s">
        <v>6215</v>
      </c>
      <c r="E3020" s="34">
        <v>43207</v>
      </c>
      <c r="F3020" s="34">
        <v>43213</v>
      </c>
      <c r="G3020" s="3" t="s">
        <v>46</v>
      </c>
      <c r="H3020" s="3" t="s">
        <v>6216</v>
      </c>
      <c r="I3020" s="3" t="s">
        <v>6217</v>
      </c>
      <c r="J3020" s="3" t="s">
        <v>98</v>
      </c>
      <c r="K3020" s="3" t="s">
        <v>23</v>
      </c>
      <c r="L3020" s="3" t="s">
        <v>1475</v>
      </c>
      <c r="M3020" s="3" t="s">
        <v>453</v>
      </c>
      <c r="N3020" s="3">
        <v>80027</v>
      </c>
      <c r="O3020" s="3" t="s">
        <v>40</v>
      </c>
      <c r="P3020" s="3" t="s">
        <v>1981</v>
      </c>
      <c r="Q3020" s="3" t="s">
        <v>42</v>
      </c>
      <c r="R3020" s="3" t="s">
        <v>86</v>
      </c>
      <c r="S3020" s="3" t="s">
        <v>1982</v>
      </c>
      <c r="T3020" s="3">
        <v>20.736000000000001</v>
      </c>
      <c r="U3020" s="35" cm="1">
        <f t="array" ref="U3020">INDEX('Pricing Strategy'!$F$4:$F$71,MATCH(1,(Dataset!$O3020='Pricing Strategy'!$B$4:$B$71)*(Dataset!$Q3020='Pricing Strategy'!$C$4:$C$71)*(Dataset!$R3020='Pricing Strategy'!$D$4:$D$71),))</f>
        <v>0.4</v>
      </c>
      <c r="V3020" s="3">
        <f>Dataset!$T3020*(1-Dataset!$U3020)</f>
        <v>12.441599999999999</v>
      </c>
    </row>
    <row r="3021" spans="1:22" x14ac:dyDescent="0.3">
      <c r="A3021" s="32"/>
      <c r="C3021" s="3">
        <v>3016</v>
      </c>
      <c r="D3021" s="3" t="s">
        <v>6218</v>
      </c>
      <c r="E3021" s="34">
        <v>42630</v>
      </c>
      <c r="F3021" s="34">
        <v>42634</v>
      </c>
      <c r="G3021" s="3" t="s">
        <v>46</v>
      </c>
      <c r="H3021" s="3" t="s">
        <v>546</v>
      </c>
      <c r="I3021" s="3" t="s">
        <v>547</v>
      </c>
      <c r="J3021" s="3" t="s">
        <v>98</v>
      </c>
      <c r="K3021" s="3" t="s">
        <v>23</v>
      </c>
      <c r="L3021" s="3" t="s">
        <v>262</v>
      </c>
      <c r="M3021" s="3" t="s">
        <v>263</v>
      </c>
      <c r="N3021" s="3">
        <v>10035</v>
      </c>
      <c r="O3021" s="3" t="s">
        <v>144</v>
      </c>
      <c r="P3021" s="3" t="s">
        <v>2884</v>
      </c>
      <c r="Q3021" s="3" t="s">
        <v>28</v>
      </c>
      <c r="R3021" s="3" t="s">
        <v>52</v>
      </c>
      <c r="S3021" s="3" t="s">
        <v>2885</v>
      </c>
      <c r="T3021" s="3">
        <v>344.22</v>
      </c>
      <c r="U3021" s="35" cm="1">
        <f t="array" ref="U3021">INDEX('Pricing Strategy'!$F$4:$F$71,MATCH(1,(Dataset!$O3021='Pricing Strategy'!$B$4:$B$71)*(Dataset!$Q3021='Pricing Strategy'!$C$4:$C$71)*(Dataset!$R3021='Pricing Strategy'!$D$4:$D$71),))</f>
        <v>0.45</v>
      </c>
      <c r="V3021" s="3">
        <f>Dataset!$T3021*(1-Dataset!$U3021)</f>
        <v>189.32100000000003</v>
      </c>
    </row>
    <row r="3022" spans="1:22" x14ac:dyDescent="0.3">
      <c r="A3022" s="32"/>
      <c r="C3022" s="3">
        <v>3017</v>
      </c>
      <c r="D3022" s="3" t="s">
        <v>6219</v>
      </c>
      <c r="E3022" s="34">
        <v>42970</v>
      </c>
      <c r="F3022" s="34">
        <v>42977</v>
      </c>
      <c r="G3022" s="3" t="s">
        <v>46</v>
      </c>
      <c r="H3022" s="3" t="s">
        <v>3509</v>
      </c>
      <c r="I3022" s="3" t="s">
        <v>3510</v>
      </c>
      <c r="J3022" s="3" t="s">
        <v>98</v>
      </c>
      <c r="K3022" s="3" t="s">
        <v>23</v>
      </c>
      <c r="L3022" s="3" t="s">
        <v>6220</v>
      </c>
      <c r="M3022" s="3" t="s">
        <v>100</v>
      </c>
      <c r="N3022" s="3">
        <v>78577</v>
      </c>
      <c r="O3022" s="3" t="s">
        <v>101</v>
      </c>
      <c r="P3022" s="3" t="s">
        <v>1631</v>
      </c>
      <c r="Q3022" s="3" t="s">
        <v>42</v>
      </c>
      <c r="R3022" s="3" t="s">
        <v>55</v>
      </c>
      <c r="S3022" s="3" t="s">
        <v>1632</v>
      </c>
      <c r="T3022" s="3">
        <v>727.29600000000005</v>
      </c>
      <c r="U3022" s="35" cm="1">
        <f t="array" ref="U3022">INDEX('Pricing Strategy'!$F$4:$F$71,MATCH(1,(Dataset!$O3022='Pricing Strategy'!$B$4:$B$71)*(Dataset!$Q3022='Pricing Strategy'!$C$4:$C$71)*(Dataset!$R3022='Pricing Strategy'!$D$4:$D$71),))</f>
        <v>0.4</v>
      </c>
      <c r="V3022" s="3">
        <f>Dataset!$T3022*(1-Dataset!$U3022)</f>
        <v>436.37760000000003</v>
      </c>
    </row>
    <row r="3023" spans="1:22" x14ac:dyDescent="0.3">
      <c r="A3023" s="32"/>
      <c r="C3023" s="3">
        <v>3018</v>
      </c>
      <c r="D3023" s="3" t="s">
        <v>6219</v>
      </c>
      <c r="E3023" s="34">
        <v>42970</v>
      </c>
      <c r="F3023" s="34">
        <v>42977</v>
      </c>
      <c r="G3023" s="3" t="s">
        <v>46</v>
      </c>
      <c r="H3023" s="3" t="s">
        <v>3509</v>
      </c>
      <c r="I3023" s="3" t="s">
        <v>3510</v>
      </c>
      <c r="J3023" s="3" t="s">
        <v>98</v>
      </c>
      <c r="K3023" s="3" t="s">
        <v>23</v>
      </c>
      <c r="L3023" s="3" t="s">
        <v>6220</v>
      </c>
      <c r="M3023" s="3" t="s">
        <v>100</v>
      </c>
      <c r="N3023" s="3">
        <v>78577</v>
      </c>
      <c r="O3023" s="3" t="s">
        <v>101</v>
      </c>
      <c r="P3023" s="3" t="s">
        <v>4634</v>
      </c>
      <c r="Q3023" s="3" t="s">
        <v>28</v>
      </c>
      <c r="R3023" s="3" t="s">
        <v>61</v>
      </c>
      <c r="S3023" s="3" t="s">
        <v>4635</v>
      </c>
      <c r="T3023" s="3">
        <v>22.608000000000001</v>
      </c>
      <c r="U3023" s="35" cm="1">
        <f t="array" ref="U3023">INDEX('Pricing Strategy'!$F$4:$F$71,MATCH(1,(Dataset!$O3023='Pricing Strategy'!$B$4:$B$71)*(Dataset!$Q3023='Pricing Strategy'!$C$4:$C$71)*(Dataset!$R3023='Pricing Strategy'!$D$4:$D$71),))</f>
        <v>0.3</v>
      </c>
      <c r="V3023" s="3">
        <f>Dataset!$T3023*(1-Dataset!$U3023)</f>
        <v>15.8256</v>
      </c>
    </row>
    <row r="3024" spans="1:22" x14ac:dyDescent="0.3">
      <c r="A3024" s="32"/>
      <c r="C3024" s="3">
        <v>3019</v>
      </c>
      <c r="D3024" s="3" t="s">
        <v>6219</v>
      </c>
      <c r="E3024" s="34">
        <v>42970</v>
      </c>
      <c r="F3024" s="34">
        <v>42977</v>
      </c>
      <c r="G3024" s="3" t="s">
        <v>46</v>
      </c>
      <c r="H3024" s="3" t="s">
        <v>3509</v>
      </c>
      <c r="I3024" s="3" t="s">
        <v>3510</v>
      </c>
      <c r="J3024" s="3" t="s">
        <v>98</v>
      </c>
      <c r="K3024" s="3" t="s">
        <v>23</v>
      </c>
      <c r="L3024" s="3" t="s">
        <v>6220</v>
      </c>
      <c r="M3024" s="3" t="s">
        <v>100</v>
      </c>
      <c r="N3024" s="3">
        <v>78577</v>
      </c>
      <c r="O3024" s="3" t="s">
        <v>101</v>
      </c>
      <c r="P3024" s="3" t="s">
        <v>4818</v>
      </c>
      <c r="Q3024" s="3" t="s">
        <v>67</v>
      </c>
      <c r="R3024" s="3" t="s">
        <v>157</v>
      </c>
      <c r="S3024" s="3" t="s">
        <v>4819</v>
      </c>
      <c r="T3024" s="3">
        <v>666.4</v>
      </c>
      <c r="U3024" s="35" cm="1">
        <f t="array" ref="U3024">INDEX('Pricing Strategy'!$F$4:$F$71,MATCH(1,(Dataset!$O3024='Pricing Strategy'!$B$4:$B$71)*(Dataset!$Q3024='Pricing Strategy'!$C$4:$C$71)*(Dataset!$R3024='Pricing Strategy'!$D$4:$D$71),))</f>
        <v>0.35</v>
      </c>
      <c r="V3024" s="3">
        <f>Dataset!$T3024*(1-Dataset!$U3024)</f>
        <v>433.16</v>
      </c>
    </row>
    <row r="3025" spans="1:22" x14ac:dyDescent="0.3">
      <c r="A3025" s="32"/>
      <c r="C3025" s="3">
        <v>3020</v>
      </c>
      <c r="D3025" s="3" t="s">
        <v>6221</v>
      </c>
      <c r="E3025" s="34">
        <v>42682</v>
      </c>
      <c r="F3025" s="34">
        <v>42688</v>
      </c>
      <c r="G3025" s="3" t="s">
        <v>46</v>
      </c>
      <c r="H3025" s="3" t="s">
        <v>1585</v>
      </c>
      <c r="I3025" s="3" t="s">
        <v>1586</v>
      </c>
      <c r="J3025" s="3" t="s">
        <v>22</v>
      </c>
      <c r="K3025" s="3" t="s">
        <v>23</v>
      </c>
      <c r="L3025" s="3" t="s">
        <v>116</v>
      </c>
      <c r="M3025" s="3" t="s">
        <v>117</v>
      </c>
      <c r="N3025" s="3">
        <v>84084</v>
      </c>
      <c r="O3025" s="3" t="s">
        <v>40</v>
      </c>
      <c r="P3025" s="3" t="s">
        <v>6222</v>
      </c>
      <c r="Q3025" s="3" t="s">
        <v>42</v>
      </c>
      <c r="R3025" s="3" t="s">
        <v>265</v>
      </c>
      <c r="S3025" s="3" t="s">
        <v>6223</v>
      </c>
      <c r="T3025" s="3">
        <v>5.04</v>
      </c>
      <c r="U3025" s="35" cm="1">
        <f t="array" ref="U3025">INDEX('Pricing Strategy'!$F$4:$F$71,MATCH(1,(Dataset!$O3025='Pricing Strategy'!$B$4:$B$71)*(Dataset!$Q3025='Pricing Strategy'!$C$4:$C$71)*(Dataset!$R3025='Pricing Strategy'!$D$4:$D$71),))</f>
        <v>0.4</v>
      </c>
      <c r="V3025" s="3">
        <f>Dataset!$T3025*(1-Dataset!$U3025)</f>
        <v>3.024</v>
      </c>
    </row>
    <row r="3026" spans="1:22" x14ac:dyDescent="0.3">
      <c r="A3026" s="32"/>
      <c r="C3026" s="3">
        <v>3021</v>
      </c>
      <c r="D3026" s="3" t="s">
        <v>6221</v>
      </c>
      <c r="E3026" s="34">
        <v>42682</v>
      </c>
      <c r="F3026" s="34">
        <v>42688</v>
      </c>
      <c r="G3026" s="3" t="s">
        <v>46</v>
      </c>
      <c r="H3026" s="3" t="s">
        <v>1585</v>
      </c>
      <c r="I3026" s="3" t="s">
        <v>1586</v>
      </c>
      <c r="J3026" s="3" t="s">
        <v>22</v>
      </c>
      <c r="K3026" s="3" t="s">
        <v>23</v>
      </c>
      <c r="L3026" s="3" t="s">
        <v>116</v>
      </c>
      <c r="M3026" s="3" t="s">
        <v>117</v>
      </c>
      <c r="N3026" s="3">
        <v>84084</v>
      </c>
      <c r="O3026" s="3" t="s">
        <v>40</v>
      </c>
      <c r="P3026" s="3" t="s">
        <v>4078</v>
      </c>
      <c r="Q3026" s="3" t="s">
        <v>42</v>
      </c>
      <c r="R3026" s="3" t="s">
        <v>86</v>
      </c>
      <c r="S3026" s="3" t="s">
        <v>4079</v>
      </c>
      <c r="T3026" s="3">
        <v>92.94</v>
      </c>
      <c r="U3026" s="35" cm="1">
        <f t="array" ref="U3026">INDEX('Pricing Strategy'!$F$4:$F$71,MATCH(1,(Dataset!$O3026='Pricing Strategy'!$B$4:$B$71)*(Dataset!$Q3026='Pricing Strategy'!$C$4:$C$71)*(Dataset!$R3026='Pricing Strategy'!$D$4:$D$71),))</f>
        <v>0.4</v>
      </c>
      <c r="V3026" s="3">
        <f>Dataset!$T3026*(1-Dataset!$U3026)</f>
        <v>55.763999999999996</v>
      </c>
    </row>
    <row r="3027" spans="1:22" x14ac:dyDescent="0.3">
      <c r="A3027" s="32"/>
      <c r="C3027" s="3">
        <v>3022</v>
      </c>
      <c r="D3027" s="3" t="s">
        <v>6221</v>
      </c>
      <c r="E3027" s="34">
        <v>42682</v>
      </c>
      <c r="F3027" s="34">
        <v>42688</v>
      </c>
      <c r="G3027" s="3" t="s">
        <v>46</v>
      </c>
      <c r="H3027" s="3" t="s">
        <v>1585</v>
      </c>
      <c r="I3027" s="3" t="s">
        <v>1586</v>
      </c>
      <c r="J3027" s="3" t="s">
        <v>22</v>
      </c>
      <c r="K3027" s="3" t="s">
        <v>23</v>
      </c>
      <c r="L3027" s="3" t="s">
        <v>116</v>
      </c>
      <c r="M3027" s="3" t="s">
        <v>117</v>
      </c>
      <c r="N3027" s="3">
        <v>84084</v>
      </c>
      <c r="O3027" s="3" t="s">
        <v>40</v>
      </c>
      <c r="P3027" s="3" t="s">
        <v>2512</v>
      </c>
      <c r="Q3027" s="3" t="s">
        <v>28</v>
      </c>
      <c r="R3027" s="3" t="s">
        <v>61</v>
      </c>
      <c r="S3027" s="3" t="s">
        <v>2513</v>
      </c>
      <c r="T3027" s="3">
        <v>66.69</v>
      </c>
      <c r="U3027" s="35" cm="1">
        <f t="array" ref="U3027">INDEX('Pricing Strategy'!$F$4:$F$71,MATCH(1,(Dataset!$O3027='Pricing Strategy'!$B$4:$B$71)*(Dataset!$Q3027='Pricing Strategy'!$C$4:$C$71)*(Dataset!$R3027='Pricing Strategy'!$D$4:$D$71),))</f>
        <v>0.4</v>
      </c>
      <c r="V3027" s="3">
        <f>Dataset!$T3027*(1-Dataset!$U3027)</f>
        <v>40.013999999999996</v>
      </c>
    </row>
    <row r="3028" spans="1:22" x14ac:dyDescent="0.3">
      <c r="A3028" s="32"/>
      <c r="C3028" s="3">
        <v>3023</v>
      </c>
      <c r="D3028" s="3" t="s">
        <v>6221</v>
      </c>
      <c r="E3028" s="34">
        <v>42682</v>
      </c>
      <c r="F3028" s="34">
        <v>42688</v>
      </c>
      <c r="G3028" s="3" t="s">
        <v>46</v>
      </c>
      <c r="H3028" s="3" t="s">
        <v>1585</v>
      </c>
      <c r="I3028" s="3" t="s">
        <v>1586</v>
      </c>
      <c r="J3028" s="3" t="s">
        <v>22</v>
      </c>
      <c r="K3028" s="3" t="s">
        <v>23</v>
      </c>
      <c r="L3028" s="3" t="s">
        <v>116</v>
      </c>
      <c r="M3028" s="3" t="s">
        <v>117</v>
      </c>
      <c r="N3028" s="3">
        <v>84084</v>
      </c>
      <c r="O3028" s="3" t="s">
        <v>40</v>
      </c>
      <c r="P3028" s="3" t="s">
        <v>2777</v>
      </c>
      <c r="Q3028" s="3" t="s">
        <v>42</v>
      </c>
      <c r="R3028" s="3" t="s">
        <v>71</v>
      </c>
      <c r="S3028" s="3" t="s">
        <v>2778</v>
      </c>
      <c r="T3028" s="3">
        <v>91.68</v>
      </c>
      <c r="U3028" s="35" cm="1">
        <f t="array" ref="U3028">INDEX('Pricing Strategy'!$F$4:$F$71,MATCH(1,(Dataset!$O3028='Pricing Strategy'!$B$4:$B$71)*(Dataset!$Q3028='Pricing Strategy'!$C$4:$C$71)*(Dataset!$R3028='Pricing Strategy'!$D$4:$D$71),))</f>
        <v>0.4</v>
      </c>
      <c r="V3028" s="3">
        <f>Dataset!$T3028*(1-Dataset!$U3028)</f>
        <v>55.008000000000003</v>
      </c>
    </row>
    <row r="3029" spans="1:22" x14ac:dyDescent="0.3">
      <c r="A3029" s="32"/>
      <c r="C3029" s="3">
        <v>3024</v>
      </c>
      <c r="D3029" s="3" t="s">
        <v>6224</v>
      </c>
      <c r="E3029" s="34">
        <v>43421</v>
      </c>
      <c r="F3029" s="34">
        <v>43427</v>
      </c>
      <c r="G3029" s="3" t="s">
        <v>46</v>
      </c>
      <c r="H3029" s="3" t="s">
        <v>6225</v>
      </c>
      <c r="I3029" s="3" t="s">
        <v>6226</v>
      </c>
      <c r="J3029" s="3" t="s">
        <v>22</v>
      </c>
      <c r="K3029" s="3" t="s">
        <v>23</v>
      </c>
      <c r="L3029" s="3" t="s">
        <v>3157</v>
      </c>
      <c r="M3029" s="3" t="s">
        <v>100</v>
      </c>
      <c r="N3029" s="3">
        <v>78521</v>
      </c>
      <c r="O3029" s="3" t="s">
        <v>101</v>
      </c>
      <c r="P3029" s="3" t="s">
        <v>5192</v>
      </c>
      <c r="Q3029" s="3" t="s">
        <v>28</v>
      </c>
      <c r="R3029" s="3" t="s">
        <v>29</v>
      </c>
      <c r="S3029" s="3" t="s">
        <v>5193</v>
      </c>
      <c r="T3029" s="3">
        <v>327.7328</v>
      </c>
      <c r="U3029" s="35" cm="1">
        <f t="array" ref="U3029">INDEX('Pricing Strategy'!$F$4:$F$71,MATCH(1,(Dataset!$O3029='Pricing Strategy'!$B$4:$B$71)*(Dataset!$Q3029='Pricing Strategy'!$C$4:$C$71)*(Dataset!$R3029='Pricing Strategy'!$D$4:$D$71),))</f>
        <v>0.4</v>
      </c>
      <c r="V3029" s="3">
        <f>Dataset!$T3029*(1-Dataset!$U3029)</f>
        <v>196.63968</v>
      </c>
    </row>
    <row r="3030" spans="1:22" x14ac:dyDescent="0.3">
      <c r="A3030" s="32"/>
      <c r="C3030" s="3">
        <v>3025</v>
      </c>
      <c r="D3030" s="3" t="s">
        <v>6227</v>
      </c>
      <c r="E3030" s="34">
        <v>42682</v>
      </c>
      <c r="F3030" s="34">
        <v>42687</v>
      </c>
      <c r="G3030" s="3" t="s">
        <v>46</v>
      </c>
      <c r="H3030" s="3" t="s">
        <v>4722</v>
      </c>
      <c r="I3030" s="3" t="s">
        <v>4723</v>
      </c>
      <c r="J3030" s="3" t="s">
        <v>22</v>
      </c>
      <c r="K3030" s="3" t="s">
        <v>23</v>
      </c>
      <c r="L3030" s="3" t="s">
        <v>262</v>
      </c>
      <c r="M3030" s="3" t="s">
        <v>263</v>
      </c>
      <c r="N3030" s="3">
        <v>10011</v>
      </c>
      <c r="O3030" s="3" t="s">
        <v>144</v>
      </c>
      <c r="P3030" s="3" t="s">
        <v>1213</v>
      </c>
      <c r="Q3030" s="3" t="s">
        <v>42</v>
      </c>
      <c r="R3030" s="3" t="s">
        <v>71</v>
      </c>
      <c r="S3030" s="3" t="s">
        <v>1214</v>
      </c>
      <c r="T3030" s="3">
        <v>52.271999999999998</v>
      </c>
      <c r="U3030" s="35" cm="1">
        <f t="array" ref="U3030">INDEX('Pricing Strategy'!$F$4:$F$71,MATCH(1,(Dataset!$O3030='Pricing Strategy'!$B$4:$B$71)*(Dataset!$Q3030='Pricing Strategy'!$C$4:$C$71)*(Dataset!$R3030='Pricing Strategy'!$D$4:$D$71),))</f>
        <v>0.4</v>
      </c>
      <c r="V3030" s="3">
        <f>Dataset!$T3030*(1-Dataset!$U3030)</f>
        <v>31.363199999999999</v>
      </c>
    </row>
    <row r="3031" spans="1:22" x14ac:dyDescent="0.3">
      <c r="A3031" s="32"/>
      <c r="C3031" s="3">
        <v>3026</v>
      </c>
      <c r="D3031" s="3" t="s">
        <v>6227</v>
      </c>
      <c r="E3031" s="34">
        <v>42682</v>
      </c>
      <c r="F3031" s="34">
        <v>42687</v>
      </c>
      <c r="G3031" s="3" t="s">
        <v>46</v>
      </c>
      <c r="H3031" s="3" t="s">
        <v>4722</v>
      </c>
      <c r="I3031" s="3" t="s">
        <v>4723</v>
      </c>
      <c r="J3031" s="3" t="s">
        <v>22</v>
      </c>
      <c r="K3031" s="3" t="s">
        <v>23</v>
      </c>
      <c r="L3031" s="3" t="s">
        <v>262</v>
      </c>
      <c r="M3031" s="3" t="s">
        <v>263</v>
      </c>
      <c r="N3031" s="3">
        <v>10011</v>
      </c>
      <c r="O3031" s="3" t="s">
        <v>144</v>
      </c>
      <c r="P3031" s="3" t="s">
        <v>1769</v>
      </c>
      <c r="Q3031" s="3" t="s">
        <v>42</v>
      </c>
      <c r="R3031" s="3" t="s">
        <v>86</v>
      </c>
      <c r="S3031" s="3" t="s">
        <v>1770</v>
      </c>
      <c r="T3031" s="3">
        <v>17.940000000000001</v>
      </c>
      <c r="U3031" s="35" cm="1">
        <f t="array" ref="U3031">INDEX('Pricing Strategy'!$F$4:$F$71,MATCH(1,(Dataset!$O3031='Pricing Strategy'!$B$4:$B$71)*(Dataset!$Q3031='Pricing Strategy'!$C$4:$C$71)*(Dataset!$R3031='Pricing Strategy'!$D$4:$D$71),))</f>
        <v>0.4</v>
      </c>
      <c r="V3031" s="3">
        <f>Dataset!$T3031*(1-Dataset!$U3031)</f>
        <v>10.764000000000001</v>
      </c>
    </row>
    <row r="3032" spans="1:22" x14ac:dyDescent="0.3">
      <c r="A3032" s="32"/>
      <c r="C3032" s="3">
        <v>3027</v>
      </c>
      <c r="D3032" s="3" t="s">
        <v>6228</v>
      </c>
      <c r="E3032" s="34">
        <v>43212</v>
      </c>
      <c r="F3032" s="34">
        <v>43216</v>
      </c>
      <c r="G3032" s="3" t="s">
        <v>46</v>
      </c>
      <c r="H3032" s="3" t="s">
        <v>2069</v>
      </c>
      <c r="I3032" s="3" t="s">
        <v>2070</v>
      </c>
      <c r="J3032" s="3" t="s">
        <v>98</v>
      </c>
      <c r="K3032" s="3" t="s">
        <v>23</v>
      </c>
      <c r="L3032" s="3" t="s">
        <v>142</v>
      </c>
      <c r="M3032" s="3" t="s">
        <v>143</v>
      </c>
      <c r="N3032" s="3">
        <v>19140</v>
      </c>
      <c r="O3032" s="3" t="s">
        <v>144</v>
      </c>
      <c r="P3032" s="3" t="s">
        <v>4226</v>
      </c>
      <c r="Q3032" s="3" t="s">
        <v>28</v>
      </c>
      <c r="R3032" s="3" t="s">
        <v>61</v>
      </c>
      <c r="S3032" s="3" t="s">
        <v>4227</v>
      </c>
      <c r="T3032" s="3">
        <v>254.352</v>
      </c>
      <c r="U3032" s="35" cm="1">
        <f t="array" ref="U3032">INDEX('Pricing Strategy'!$F$4:$F$71,MATCH(1,(Dataset!$O3032='Pricing Strategy'!$B$4:$B$71)*(Dataset!$Q3032='Pricing Strategy'!$C$4:$C$71)*(Dataset!$R3032='Pricing Strategy'!$D$4:$D$71),))</f>
        <v>0.4</v>
      </c>
      <c r="V3032" s="3">
        <f>Dataset!$T3032*(1-Dataset!$U3032)</f>
        <v>152.6112</v>
      </c>
    </row>
    <row r="3033" spans="1:22" x14ac:dyDescent="0.3">
      <c r="A3033" s="32"/>
      <c r="C3033" s="3">
        <v>3028</v>
      </c>
      <c r="D3033" s="3" t="s">
        <v>6229</v>
      </c>
      <c r="E3033" s="34">
        <v>42240</v>
      </c>
      <c r="F3033" s="34">
        <v>42240</v>
      </c>
      <c r="G3033" s="3" t="s">
        <v>1290</v>
      </c>
      <c r="H3033" s="3" t="s">
        <v>4349</v>
      </c>
      <c r="I3033" s="3" t="s">
        <v>4350</v>
      </c>
      <c r="J3033" s="3" t="s">
        <v>37</v>
      </c>
      <c r="K3033" s="3" t="s">
        <v>23</v>
      </c>
      <c r="L3033" s="3" t="s">
        <v>6230</v>
      </c>
      <c r="M3033" s="3" t="s">
        <v>1764</v>
      </c>
      <c r="N3033" s="3">
        <v>59102</v>
      </c>
      <c r="O3033" s="3" t="s">
        <v>40</v>
      </c>
      <c r="P3033" s="3" t="s">
        <v>6231</v>
      </c>
      <c r="Q3033" s="3" t="s">
        <v>42</v>
      </c>
      <c r="R3033" s="3" t="s">
        <v>71</v>
      </c>
      <c r="S3033" s="3" t="s">
        <v>6232</v>
      </c>
      <c r="T3033" s="3">
        <v>8.2880000000000003</v>
      </c>
      <c r="U3033" s="35" cm="1">
        <f t="array" ref="U3033">INDEX('Pricing Strategy'!$F$4:$F$71,MATCH(1,(Dataset!$O3033='Pricing Strategy'!$B$4:$B$71)*(Dataset!$Q3033='Pricing Strategy'!$C$4:$C$71)*(Dataset!$R3033='Pricing Strategy'!$D$4:$D$71),))</f>
        <v>0.4</v>
      </c>
      <c r="V3033" s="3">
        <f>Dataset!$T3033*(1-Dataset!$U3033)</f>
        <v>4.9728000000000003</v>
      </c>
    </row>
    <row r="3034" spans="1:22" x14ac:dyDescent="0.3">
      <c r="A3034" s="32"/>
      <c r="C3034" s="3">
        <v>3029</v>
      </c>
      <c r="D3034" s="3" t="s">
        <v>6233</v>
      </c>
      <c r="E3034" s="34">
        <v>43451</v>
      </c>
      <c r="F3034" s="34">
        <v>43455</v>
      </c>
      <c r="G3034" s="3" t="s">
        <v>46</v>
      </c>
      <c r="H3034" s="3" t="s">
        <v>4048</v>
      </c>
      <c r="I3034" s="3" t="s">
        <v>4049</v>
      </c>
      <c r="J3034" s="3" t="s">
        <v>22</v>
      </c>
      <c r="K3034" s="3" t="s">
        <v>23</v>
      </c>
      <c r="L3034" s="3" t="s">
        <v>4880</v>
      </c>
      <c r="M3034" s="3" t="s">
        <v>315</v>
      </c>
      <c r="N3034" s="3">
        <v>23320</v>
      </c>
      <c r="O3034" s="3" t="s">
        <v>26</v>
      </c>
      <c r="P3034" s="3" t="s">
        <v>3627</v>
      </c>
      <c r="Q3034" s="3" t="s">
        <v>28</v>
      </c>
      <c r="R3034" s="3" t="s">
        <v>32</v>
      </c>
      <c r="S3034" s="3" t="s">
        <v>3628</v>
      </c>
      <c r="T3034" s="3">
        <v>504.9</v>
      </c>
      <c r="U3034" s="35" cm="1">
        <f t="array" ref="U3034">INDEX('Pricing Strategy'!$F$4:$F$71,MATCH(1,(Dataset!$O3034='Pricing Strategy'!$B$4:$B$71)*(Dataset!$Q3034='Pricing Strategy'!$C$4:$C$71)*(Dataset!$R3034='Pricing Strategy'!$D$4:$D$71),))</f>
        <v>0.3</v>
      </c>
      <c r="V3034" s="3">
        <f>Dataset!$T3034*(1-Dataset!$U3034)</f>
        <v>353.42999999999995</v>
      </c>
    </row>
    <row r="3035" spans="1:22" x14ac:dyDescent="0.3">
      <c r="A3035" s="32"/>
      <c r="C3035" s="3">
        <v>3030</v>
      </c>
      <c r="D3035" s="3" t="s">
        <v>6234</v>
      </c>
      <c r="E3035" s="34">
        <v>42818</v>
      </c>
      <c r="F3035" s="34">
        <v>42822</v>
      </c>
      <c r="G3035" s="3" t="s">
        <v>46</v>
      </c>
      <c r="H3035" s="3" t="s">
        <v>958</v>
      </c>
      <c r="I3035" s="3" t="s">
        <v>959</v>
      </c>
      <c r="J3035" s="3" t="s">
        <v>37</v>
      </c>
      <c r="K3035" s="3" t="s">
        <v>23</v>
      </c>
      <c r="L3035" s="3" t="s">
        <v>6235</v>
      </c>
      <c r="M3035" s="3" t="s">
        <v>416</v>
      </c>
      <c r="N3035" s="3">
        <v>97030</v>
      </c>
      <c r="O3035" s="3" t="s">
        <v>40</v>
      </c>
      <c r="P3035" s="3" t="s">
        <v>5894</v>
      </c>
      <c r="Q3035" s="3" t="s">
        <v>67</v>
      </c>
      <c r="R3035" s="3" t="s">
        <v>68</v>
      </c>
      <c r="S3035" s="3" t="s">
        <v>5895</v>
      </c>
      <c r="T3035" s="3">
        <v>403.16800000000001</v>
      </c>
      <c r="U3035" s="35" cm="1">
        <f t="array" ref="U3035">INDEX('Pricing Strategy'!$F$4:$F$71,MATCH(1,(Dataset!$O3035='Pricing Strategy'!$B$4:$B$71)*(Dataset!$Q3035='Pricing Strategy'!$C$4:$C$71)*(Dataset!$R3035='Pricing Strategy'!$D$4:$D$71),))</f>
        <v>0.4</v>
      </c>
      <c r="V3035" s="3">
        <f>Dataset!$T3035*(1-Dataset!$U3035)</f>
        <v>241.9008</v>
      </c>
    </row>
    <row r="3036" spans="1:22" x14ac:dyDescent="0.3">
      <c r="A3036" s="32"/>
      <c r="C3036" s="3">
        <v>3031</v>
      </c>
      <c r="D3036" s="3" t="s">
        <v>6236</v>
      </c>
      <c r="E3036" s="34">
        <v>42634</v>
      </c>
      <c r="F3036" s="34">
        <v>42640</v>
      </c>
      <c r="G3036" s="3" t="s">
        <v>46</v>
      </c>
      <c r="H3036" s="3" t="s">
        <v>6237</v>
      </c>
      <c r="I3036" s="3" t="s">
        <v>6238</v>
      </c>
      <c r="J3036" s="3" t="s">
        <v>37</v>
      </c>
      <c r="K3036" s="3" t="s">
        <v>23</v>
      </c>
      <c r="L3036" s="3" t="s">
        <v>5166</v>
      </c>
      <c r="M3036" s="3" t="s">
        <v>234</v>
      </c>
      <c r="N3036" s="3">
        <v>48146</v>
      </c>
      <c r="O3036" s="3" t="s">
        <v>101</v>
      </c>
      <c r="P3036" s="3" t="s">
        <v>4797</v>
      </c>
      <c r="Q3036" s="3" t="s">
        <v>28</v>
      </c>
      <c r="R3036" s="3" t="s">
        <v>29</v>
      </c>
      <c r="S3036" s="3" t="s">
        <v>4798</v>
      </c>
      <c r="T3036" s="3">
        <v>194.32</v>
      </c>
      <c r="U3036" s="35" cm="1">
        <f t="array" ref="U3036">INDEX('Pricing Strategy'!$F$4:$F$71,MATCH(1,(Dataset!$O3036='Pricing Strategy'!$B$4:$B$71)*(Dataset!$Q3036='Pricing Strategy'!$C$4:$C$71)*(Dataset!$R3036='Pricing Strategy'!$D$4:$D$71),))</f>
        <v>0.4</v>
      </c>
      <c r="V3036" s="3">
        <f>Dataset!$T3036*(1-Dataset!$U3036)</f>
        <v>116.59199999999998</v>
      </c>
    </row>
    <row r="3037" spans="1:22" x14ac:dyDescent="0.3">
      <c r="A3037" s="32"/>
      <c r="C3037" s="3">
        <v>3032</v>
      </c>
      <c r="D3037" s="3" t="s">
        <v>6236</v>
      </c>
      <c r="E3037" s="34">
        <v>42634</v>
      </c>
      <c r="F3037" s="34">
        <v>42640</v>
      </c>
      <c r="G3037" s="3" t="s">
        <v>46</v>
      </c>
      <c r="H3037" s="3" t="s">
        <v>6237</v>
      </c>
      <c r="I3037" s="3" t="s">
        <v>6238</v>
      </c>
      <c r="J3037" s="3" t="s">
        <v>37</v>
      </c>
      <c r="K3037" s="3" t="s">
        <v>23</v>
      </c>
      <c r="L3037" s="3" t="s">
        <v>5166</v>
      </c>
      <c r="M3037" s="3" t="s">
        <v>234</v>
      </c>
      <c r="N3037" s="3">
        <v>48146</v>
      </c>
      <c r="O3037" s="3" t="s">
        <v>101</v>
      </c>
      <c r="P3037" s="3" t="s">
        <v>4232</v>
      </c>
      <c r="Q3037" s="3" t="s">
        <v>42</v>
      </c>
      <c r="R3037" s="3" t="s">
        <v>64</v>
      </c>
      <c r="S3037" s="3" t="s">
        <v>4233</v>
      </c>
      <c r="T3037" s="3">
        <v>25.99</v>
      </c>
      <c r="U3037" s="35" cm="1">
        <f t="array" ref="U3037">INDEX('Pricing Strategy'!$F$4:$F$71,MATCH(1,(Dataset!$O3037='Pricing Strategy'!$B$4:$B$71)*(Dataset!$Q3037='Pricing Strategy'!$C$4:$C$71)*(Dataset!$R3037='Pricing Strategy'!$D$4:$D$71),))</f>
        <v>0.35</v>
      </c>
      <c r="V3037" s="3">
        <f>Dataset!$T3037*(1-Dataset!$U3037)</f>
        <v>16.8935</v>
      </c>
    </row>
    <row r="3038" spans="1:22" x14ac:dyDescent="0.3">
      <c r="A3038" s="32"/>
      <c r="C3038" s="3">
        <v>3033</v>
      </c>
      <c r="D3038" s="3" t="s">
        <v>6239</v>
      </c>
      <c r="E3038" s="34">
        <v>43060</v>
      </c>
      <c r="F3038" s="34">
        <v>43065</v>
      </c>
      <c r="G3038" s="3" t="s">
        <v>46</v>
      </c>
      <c r="H3038" s="3" t="s">
        <v>3599</v>
      </c>
      <c r="I3038" s="3" t="s">
        <v>3600</v>
      </c>
      <c r="J3038" s="3" t="s">
        <v>22</v>
      </c>
      <c r="K3038" s="3" t="s">
        <v>23</v>
      </c>
      <c r="L3038" s="3" t="s">
        <v>6235</v>
      </c>
      <c r="M3038" s="3" t="s">
        <v>416</v>
      </c>
      <c r="N3038" s="3">
        <v>97030</v>
      </c>
      <c r="O3038" s="3" t="s">
        <v>40</v>
      </c>
      <c r="P3038" s="3" t="s">
        <v>4934</v>
      </c>
      <c r="Q3038" s="3" t="s">
        <v>28</v>
      </c>
      <c r="R3038" s="3" t="s">
        <v>32</v>
      </c>
      <c r="S3038" s="3" t="s">
        <v>4935</v>
      </c>
      <c r="T3038" s="3">
        <v>195.136</v>
      </c>
      <c r="U3038" s="35" cm="1">
        <f t="array" ref="U3038">INDEX('Pricing Strategy'!$F$4:$F$71,MATCH(1,(Dataset!$O3038='Pricing Strategy'!$B$4:$B$71)*(Dataset!$Q3038='Pricing Strategy'!$C$4:$C$71)*(Dataset!$R3038='Pricing Strategy'!$D$4:$D$71),))</f>
        <v>0.45</v>
      </c>
      <c r="V3038" s="3">
        <f>Dataset!$T3038*(1-Dataset!$U3038)</f>
        <v>107.32480000000001</v>
      </c>
    </row>
    <row r="3039" spans="1:22" x14ac:dyDescent="0.3">
      <c r="A3039" s="32"/>
      <c r="C3039" s="3">
        <v>3034</v>
      </c>
      <c r="D3039" s="3" t="s">
        <v>6240</v>
      </c>
      <c r="E3039" s="34">
        <v>43359</v>
      </c>
      <c r="F3039" s="34">
        <v>43364</v>
      </c>
      <c r="G3039" s="3" t="s">
        <v>46</v>
      </c>
      <c r="H3039" s="3" t="s">
        <v>1249</v>
      </c>
      <c r="I3039" s="3" t="s">
        <v>1250</v>
      </c>
      <c r="J3039" s="3" t="s">
        <v>98</v>
      </c>
      <c r="K3039" s="3" t="s">
        <v>23</v>
      </c>
      <c r="L3039" s="3" t="s">
        <v>142</v>
      </c>
      <c r="M3039" s="3" t="s">
        <v>143</v>
      </c>
      <c r="N3039" s="3">
        <v>19143</v>
      </c>
      <c r="O3039" s="3" t="s">
        <v>144</v>
      </c>
      <c r="P3039" s="3" t="s">
        <v>4452</v>
      </c>
      <c r="Q3039" s="3" t="s">
        <v>42</v>
      </c>
      <c r="R3039" s="3" t="s">
        <v>86</v>
      </c>
      <c r="S3039" s="3" t="s">
        <v>4453</v>
      </c>
      <c r="T3039" s="3">
        <v>20.736000000000001</v>
      </c>
      <c r="U3039" s="35" cm="1">
        <f t="array" ref="U3039">INDEX('Pricing Strategy'!$F$4:$F$71,MATCH(1,(Dataset!$O3039='Pricing Strategy'!$B$4:$B$71)*(Dataset!$Q3039='Pricing Strategy'!$C$4:$C$71)*(Dataset!$R3039='Pricing Strategy'!$D$4:$D$71),))</f>
        <v>0.4</v>
      </c>
      <c r="V3039" s="3">
        <f>Dataset!$T3039*(1-Dataset!$U3039)</f>
        <v>12.441599999999999</v>
      </c>
    </row>
    <row r="3040" spans="1:22" x14ac:dyDescent="0.3">
      <c r="A3040" s="32"/>
      <c r="C3040" s="3">
        <v>3035</v>
      </c>
      <c r="D3040" s="3" t="s">
        <v>6241</v>
      </c>
      <c r="E3040" s="34">
        <v>42532</v>
      </c>
      <c r="F3040" s="34">
        <v>42537</v>
      </c>
      <c r="G3040" s="3" t="s">
        <v>46</v>
      </c>
      <c r="H3040" s="3" t="s">
        <v>1788</v>
      </c>
      <c r="I3040" s="3" t="s">
        <v>1789</v>
      </c>
      <c r="J3040" s="3" t="s">
        <v>22</v>
      </c>
      <c r="K3040" s="3" t="s">
        <v>23</v>
      </c>
      <c r="L3040" s="3" t="s">
        <v>733</v>
      </c>
      <c r="M3040" s="3" t="s">
        <v>734</v>
      </c>
      <c r="N3040" s="3">
        <v>71203</v>
      </c>
      <c r="O3040" s="3" t="s">
        <v>26</v>
      </c>
      <c r="P3040" s="3" t="s">
        <v>4162</v>
      </c>
      <c r="Q3040" s="3" t="s">
        <v>67</v>
      </c>
      <c r="R3040" s="3" t="s">
        <v>157</v>
      </c>
      <c r="S3040" s="3" t="s">
        <v>4163</v>
      </c>
      <c r="T3040" s="3">
        <v>53.7</v>
      </c>
      <c r="U3040" s="35" cm="1">
        <f t="array" ref="U3040">INDEX('Pricing Strategy'!$F$4:$F$71,MATCH(1,(Dataset!$O3040='Pricing Strategy'!$B$4:$B$71)*(Dataset!$Q3040='Pricing Strategy'!$C$4:$C$71)*(Dataset!$R3040='Pricing Strategy'!$D$4:$D$71),))</f>
        <v>0.3</v>
      </c>
      <c r="V3040" s="3">
        <f>Dataset!$T3040*(1-Dataset!$U3040)</f>
        <v>37.589999999999996</v>
      </c>
    </row>
    <row r="3041" spans="1:22" x14ac:dyDescent="0.3">
      <c r="A3041" s="32"/>
      <c r="C3041" s="3">
        <v>3036</v>
      </c>
      <c r="D3041" s="3" t="s">
        <v>6241</v>
      </c>
      <c r="E3041" s="34">
        <v>42532</v>
      </c>
      <c r="F3041" s="34">
        <v>42537</v>
      </c>
      <c r="G3041" s="3" t="s">
        <v>46</v>
      </c>
      <c r="H3041" s="3" t="s">
        <v>1788</v>
      </c>
      <c r="I3041" s="3" t="s">
        <v>1789</v>
      </c>
      <c r="J3041" s="3" t="s">
        <v>22</v>
      </c>
      <c r="K3041" s="3" t="s">
        <v>23</v>
      </c>
      <c r="L3041" s="3" t="s">
        <v>733</v>
      </c>
      <c r="M3041" s="3" t="s">
        <v>734</v>
      </c>
      <c r="N3041" s="3">
        <v>71203</v>
      </c>
      <c r="O3041" s="3" t="s">
        <v>26</v>
      </c>
      <c r="P3041" s="3" t="s">
        <v>6231</v>
      </c>
      <c r="Q3041" s="3" t="s">
        <v>42</v>
      </c>
      <c r="R3041" s="3" t="s">
        <v>71</v>
      </c>
      <c r="S3041" s="3" t="s">
        <v>6232</v>
      </c>
      <c r="T3041" s="3">
        <v>36.26</v>
      </c>
      <c r="U3041" s="35" cm="1">
        <f t="array" ref="U3041">INDEX('Pricing Strategy'!$F$4:$F$71,MATCH(1,(Dataset!$O3041='Pricing Strategy'!$B$4:$B$71)*(Dataset!$Q3041='Pricing Strategy'!$C$4:$C$71)*(Dataset!$R3041='Pricing Strategy'!$D$4:$D$71),))</f>
        <v>0.25</v>
      </c>
      <c r="V3041" s="3">
        <f>Dataset!$T3041*(1-Dataset!$U3041)</f>
        <v>27.195</v>
      </c>
    </row>
    <row r="3042" spans="1:22" x14ac:dyDescent="0.3">
      <c r="A3042" s="32"/>
      <c r="C3042" s="3">
        <v>3037</v>
      </c>
      <c r="D3042" s="3" t="s">
        <v>6241</v>
      </c>
      <c r="E3042" s="34">
        <v>42532</v>
      </c>
      <c r="F3042" s="34">
        <v>42537</v>
      </c>
      <c r="G3042" s="3" t="s">
        <v>46</v>
      </c>
      <c r="H3042" s="3" t="s">
        <v>1788</v>
      </c>
      <c r="I3042" s="3" t="s">
        <v>1789</v>
      </c>
      <c r="J3042" s="3" t="s">
        <v>22</v>
      </c>
      <c r="K3042" s="3" t="s">
        <v>23</v>
      </c>
      <c r="L3042" s="3" t="s">
        <v>733</v>
      </c>
      <c r="M3042" s="3" t="s">
        <v>734</v>
      </c>
      <c r="N3042" s="3">
        <v>71203</v>
      </c>
      <c r="O3042" s="3" t="s">
        <v>26</v>
      </c>
      <c r="P3042" s="3" t="s">
        <v>6242</v>
      </c>
      <c r="Q3042" s="3" t="s">
        <v>42</v>
      </c>
      <c r="R3042" s="3" t="s">
        <v>64</v>
      </c>
      <c r="S3042" s="3" t="s">
        <v>6243</v>
      </c>
      <c r="T3042" s="3">
        <v>56.3</v>
      </c>
      <c r="U3042" s="35" cm="1">
        <f t="array" ref="U3042">INDEX('Pricing Strategy'!$F$4:$F$71,MATCH(1,(Dataset!$O3042='Pricing Strategy'!$B$4:$B$71)*(Dataset!$Q3042='Pricing Strategy'!$C$4:$C$71)*(Dataset!$R3042='Pricing Strategy'!$D$4:$D$71),))</f>
        <v>0.3</v>
      </c>
      <c r="V3042" s="3">
        <f>Dataset!$T3042*(1-Dataset!$U3042)</f>
        <v>39.409999999999997</v>
      </c>
    </row>
    <row r="3043" spans="1:22" x14ac:dyDescent="0.3">
      <c r="A3043" s="32"/>
      <c r="C3043" s="3">
        <v>3038</v>
      </c>
      <c r="D3043" s="3" t="s">
        <v>6241</v>
      </c>
      <c r="E3043" s="34">
        <v>42532</v>
      </c>
      <c r="F3043" s="34">
        <v>42537</v>
      </c>
      <c r="G3043" s="3" t="s">
        <v>46</v>
      </c>
      <c r="H3043" s="3" t="s">
        <v>1788</v>
      </c>
      <c r="I3043" s="3" t="s">
        <v>1789</v>
      </c>
      <c r="J3043" s="3" t="s">
        <v>22</v>
      </c>
      <c r="K3043" s="3" t="s">
        <v>23</v>
      </c>
      <c r="L3043" s="3" t="s">
        <v>733</v>
      </c>
      <c r="M3043" s="3" t="s">
        <v>734</v>
      </c>
      <c r="N3043" s="3">
        <v>71203</v>
      </c>
      <c r="O3043" s="3" t="s">
        <v>26</v>
      </c>
      <c r="P3043" s="3" t="s">
        <v>1931</v>
      </c>
      <c r="Q3043" s="3" t="s">
        <v>42</v>
      </c>
      <c r="R3043" s="3" t="s">
        <v>86</v>
      </c>
      <c r="S3043" s="3" t="s">
        <v>1932</v>
      </c>
      <c r="T3043" s="3">
        <v>32.4</v>
      </c>
      <c r="U3043" s="35" cm="1">
        <f t="array" ref="U3043">INDEX('Pricing Strategy'!$F$4:$F$71,MATCH(1,(Dataset!$O3043='Pricing Strategy'!$B$4:$B$71)*(Dataset!$Q3043='Pricing Strategy'!$C$4:$C$71)*(Dataset!$R3043='Pricing Strategy'!$D$4:$D$71),))</f>
        <v>0.25</v>
      </c>
      <c r="V3043" s="3">
        <f>Dataset!$T3043*(1-Dataset!$U3043)</f>
        <v>24.299999999999997</v>
      </c>
    </row>
    <row r="3044" spans="1:22" x14ac:dyDescent="0.3">
      <c r="A3044" s="32"/>
      <c r="C3044" s="3">
        <v>3039</v>
      </c>
      <c r="D3044" s="3" t="s">
        <v>6241</v>
      </c>
      <c r="E3044" s="34">
        <v>42532</v>
      </c>
      <c r="F3044" s="34">
        <v>42537</v>
      </c>
      <c r="G3044" s="3" t="s">
        <v>46</v>
      </c>
      <c r="H3044" s="3" t="s">
        <v>1788</v>
      </c>
      <c r="I3044" s="3" t="s">
        <v>1789</v>
      </c>
      <c r="J3044" s="3" t="s">
        <v>22</v>
      </c>
      <c r="K3044" s="3" t="s">
        <v>23</v>
      </c>
      <c r="L3044" s="3" t="s">
        <v>733</v>
      </c>
      <c r="M3044" s="3" t="s">
        <v>734</v>
      </c>
      <c r="N3044" s="3">
        <v>71203</v>
      </c>
      <c r="O3044" s="3" t="s">
        <v>26</v>
      </c>
      <c r="P3044" s="3" t="s">
        <v>6244</v>
      </c>
      <c r="Q3044" s="3" t="s">
        <v>28</v>
      </c>
      <c r="R3044" s="3" t="s">
        <v>61</v>
      </c>
      <c r="S3044" s="3" t="s">
        <v>6245</v>
      </c>
      <c r="T3044" s="3">
        <v>29.16</v>
      </c>
      <c r="U3044" s="35" cm="1">
        <f t="array" ref="U3044">INDEX('Pricing Strategy'!$F$4:$F$71,MATCH(1,(Dataset!$O3044='Pricing Strategy'!$B$4:$B$71)*(Dataset!$Q3044='Pricing Strategy'!$C$4:$C$71)*(Dataset!$R3044='Pricing Strategy'!$D$4:$D$71),))</f>
        <v>0.25</v>
      </c>
      <c r="V3044" s="3">
        <f>Dataset!$T3044*(1-Dataset!$U3044)</f>
        <v>21.87</v>
      </c>
    </row>
    <row r="3045" spans="1:22" x14ac:dyDescent="0.3">
      <c r="A3045" s="32"/>
      <c r="C3045" s="3">
        <v>3040</v>
      </c>
      <c r="D3045" s="3" t="s">
        <v>6246</v>
      </c>
      <c r="E3045" s="34">
        <v>43376</v>
      </c>
      <c r="F3045" s="34">
        <v>43381</v>
      </c>
      <c r="G3045" s="3" t="s">
        <v>46</v>
      </c>
      <c r="H3045" s="3" t="s">
        <v>3709</v>
      </c>
      <c r="I3045" s="3" t="s">
        <v>3710</v>
      </c>
      <c r="J3045" s="3" t="s">
        <v>37</v>
      </c>
      <c r="K3045" s="3" t="s">
        <v>23</v>
      </c>
      <c r="L3045" s="3" t="s">
        <v>599</v>
      </c>
      <c r="M3045" s="3" t="s">
        <v>39</v>
      </c>
      <c r="N3045" s="3">
        <v>91104</v>
      </c>
      <c r="O3045" s="3" t="s">
        <v>40</v>
      </c>
      <c r="P3045" s="3" t="s">
        <v>2807</v>
      </c>
      <c r="Q3045" s="3" t="s">
        <v>28</v>
      </c>
      <c r="R3045" s="3" t="s">
        <v>52</v>
      </c>
      <c r="S3045" s="3" t="s">
        <v>2808</v>
      </c>
      <c r="T3045" s="3">
        <v>171.28800000000001</v>
      </c>
      <c r="U3045" s="35" cm="1">
        <f t="array" ref="U3045">INDEX('Pricing Strategy'!$F$4:$F$71,MATCH(1,(Dataset!$O3045='Pricing Strategy'!$B$4:$B$71)*(Dataset!$Q3045='Pricing Strategy'!$C$4:$C$71)*(Dataset!$R3045='Pricing Strategy'!$D$4:$D$71),))</f>
        <v>0.45</v>
      </c>
      <c r="V3045" s="3">
        <f>Dataset!$T3045*(1-Dataset!$U3045)</f>
        <v>94.208400000000012</v>
      </c>
    </row>
    <row r="3046" spans="1:22" x14ac:dyDescent="0.3">
      <c r="A3046" s="32"/>
      <c r="C3046" s="3">
        <v>3041</v>
      </c>
      <c r="D3046" s="3" t="s">
        <v>6247</v>
      </c>
      <c r="E3046" s="34">
        <v>42860</v>
      </c>
      <c r="F3046" s="34">
        <v>42864</v>
      </c>
      <c r="G3046" s="3" t="s">
        <v>46</v>
      </c>
      <c r="H3046" s="3" t="s">
        <v>121</v>
      </c>
      <c r="I3046" s="3" t="s">
        <v>122</v>
      </c>
      <c r="J3046" s="3" t="s">
        <v>22</v>
      </c>
      <c r="K3046" s="3" t="s">
        <v>23</v>
      </c>
      <c r="L3046" s="3" t="s">
        <v>6248</v>
      </c>
      <c r="M3046" s="3" t="s">
        <v>331</v>
      </c>
      <c r="N3046" s="3">
        <v>37421</v>
      </c>
      <c r="O3046" s="3" t="s">
        <v>26</v>
      </c>
      <c r="P3046" s="3" t="s">
        <v>3962</v>
      </c>
      <c r="Q3046" s="3" t="s">
        <v>28</v>
      </c>
      <c r="R3046" s="3" t="s">
        <v>61</v>
      </c>
      <c r="S3046" s="3" t="s">
        <v>3963</v>
      </c>
      <c r="T3046" s="3">
        <v>16.72</v>
      </c>
      <c r="U3046" s="35" cm="1">
        <f t="array" ref="U3046">INDEX('Pricing Strategy'!$F$4:$F$71,MATCH(1,(Dataset!$O3046='Pricing Strategy'!$B$4:$B$71)*(Dataset!$Q3046='Pricing Strategy'!$C$4:$C$71)*(Dataset!$R3046='Pricing Strategy'!$D$4:$D$71),))</f>
        <v>0.25</v>
      </c>
      <c r="V3046" s="3">
        <f>Dataset!$T3046*(1-Dataset!$U3046)</f>
        <v>12.54</v>
      </c>
    </row>
    <row r="3047" spans="1:22" x14ac:dyDescent="0.3">
      <c r="A3047" s="32"/>
      <c r="C3047" s="3">
        <v>3042</v>
      </c>
      <c r="D3047" s="3" t="s">
        <v>6249</v>
      </c>
      <c r="E3047" s="34">
        <v>43354</v>
      </c>
      <c r="F3047" s="34">
        <v>43355</v>
      </c>
      <c r="G3047" s="3" t="s">
        <v>1290</v>
      </c>
      <c r="H3047" s="3" t="s">
        <v>5104</v>
      </c>
      <c r="I3047" s="3" t="s">
        <v>5105</v>
      </c>
      <c r="J3047" s="3" t="s">
        <v>98</v>
      </c>
      <c r="K3047" s="3" t="s">
        <v>23</v>
      </c>
      <c r="L3047" s="3" t="s">
        <v>1173</v>
      </c>
      <c r="M3047" s="3" t="s">
        <v>39</v>
      </c>
      <c r="N3047" s="3">
        <v>90805</v>
      </c>
      <c r="O3047" s="3" t="s">
        <v>40</v>
      </c>
      <c r="P3047" s="3" t="s">
        <v>3358</v>
      </c>
      <c r="Q3047" s="3" t="s">
        <v>42</v>
      </c>
      <c r="R3047" s="3" t="s">
        <v>86</v>
      </c>
      <c r="S3047" s="3" t="s">
        <v>3359</v>
      </c>
      <c r="T3047" s="3">
        <v>12.96</v>
      </c>
      <c r="U3047" s="35" cm="1">
        <f t="array" ref="U3047">INDEX('Pricing Strategy'!$F$4:$F$71,MATCH(1,(Dataset!$O3047='Pricing Strategy'!$B$4:$B$71)*(Dataset!$Q3047='Pricing Strategy'!$C$4:$C$71)*(Dataset!$R3047='Pricing Strategy'!$D$4:$D$71),))</f>
        <v>0.4</v>
      </c>
      <c r="V3047" s="3">
        <f>Dataset!$T3047*(1-Dataset!$U3047)</f>
        <v>7.7759999999999998</v>
      </c>
    </row>
    <row r="3048" spans="1:22" x14ac:dyDescent="0.3">
      <c r="A3048" s="32"/>
      <c r="C3048" s="3">
        <v>3043</v>
      </c>
      <c r="D3048" s="3" t="s">
        <v>6249</v>
      </c>
      <c r="E3048" s="34">
        <v>43354</v>
      </c>
      <c r="F3048" s="34">
        <v>43355</v>
      </c>
      <c r="G3048" s="3" t="s">
        <v>1290</v>
      </c>
      <c r="H3048" s="3" t="s">
        <v>5104</v>
      </c>
      <c r="I3048" s="3" t="s">
        <v>5105</v>
      </c>
      <c r="J3048" s="3" t="s">
        <v>98</v>
      </c>
      <c r="K3048" s="3" t="s">
        <v>23</v>
      </c>
      <c r="L3048" s="3" t="s">
        <v>1173</v>
      </c>
      <c r="M3048" s="3" t="s">
        <v>39</v>
      </c>
      <c r="N3048" s="3">
        <v>90805</v>
      </c>
      <c r="O3048" s="3" t="s">
        <v>40</v>
      </c>
      <c r="P3048" s="3" t="s">
        <v>6250</v>
      </c>
      <c r="Q3048" s="3" t="s">
        <v>42</v>
      </c>
      <c r="R3048" s="3" t="s">
        <v>169</v>
      </c>
      <c r="S3048" s="3" t="s">
        <v>6251</v>
      </c>
      <c r="T3048" s="3">
        <v>22.18</v>
      </c>
      <c r="U3048" s="35" cm="1">
        <f t="array" ref="U3048">INDEX('Pricing Strategy'!$F$4:$F$71,MATCH(1,(Dataset!$O3048='Pricing Strategy'!$B$4:$B$71)*(Dataset!$Q3048='Pricing Strategy'!$C$4:$C$71)*(Dataset!$R3048='Pricing Strategy'!$D$4:$D$71),))</f>
        <v>0.4</v>
      </c>
      <c r="V3048" s="3">
        <f>Dataset!$T3048*(1-Dataset!$U3048)</f>
        <v>13.308</v>
      </c>
    </row>
    <row r="3049" spans="1:22" x14ac:dyDescent="0.3">
      <c r="A3049" s="32"/>
      <c r="C3049" s="3">
        <v>3044</v>
      </c>
      <c r="D3049" s="3" t="s">
        <v>6249</v>
      </c>
      <c r="E3049" s="34">
        <v>43354</v>
      </c>
      <c r="F3049" s="34">
        <v>43355</v>
      </c>
      <c r="G3049" s="3" t="s">
        <v>1290</v>
      </c>
      <c r="H3049" s="3" t="s">
        <v>5104</v>
      </c>
      <c r="I3049" s="3" t="s">
        <v>5105</v>
      </c>
      <c r="J3049" s="3" t="s">
        <v>98</v>
      </c>
      <c r="K3049" s="3" t="s">
        <v>23</v>
      </c>
      <c r="L3049" s="3" t="s">
        <v>1173</v>
      </c>
      <c r="M3049" s="3" t="s">
        <v>39</v>
      </c>
      <c r="N3049" s="3">
        <v>90805</v>
      </c>
      <c r="O3049" s="3" t="s">
        <v>40</v>
      </c>
      <c r="P3049" s="3" t="s">
        <v>6252</v>
      </c>
      <c r="Q3049" s="3" t="s">
        <v>28</v>
      </c>
      <c r="R3049" s="3" t="s">
        <v>32</v>
      </c>
      <c r="S3049" s="3" t="s">
        <v>6253</v>
      </c>
      <c r="T3049" s="3">
        <v>2054.2719999999999</v>
      </c>
      <c r="U3049" s="35" cm="1">
        <f t="array" ref="U3049">INDEX('Pricing Strategy'!$F$4:$F$71,MATCH(1,(Dataset!$O3049='Pricing Strategy'!$B$4:$B$71)*(Dataset!$Q3049='Pricing Strategy'!$C$4:$C$71)*(Dataset!$R3049='Pricing Strategy'!$D$4:$D$71),))</f>
        <v>0.45</v>
      </c>
      <c r="V3049" s="3">
        <f>Dataset!$T3049*(1-Dataset!$U3049)</f>
        <v>1129.8496</v>
      </c>
    </row>
    <row r="3050" spans="1:22" x14ac:dyDescent="0.3">
      <c r="A3050" s="32"/>
      <c r="C3050" s="3">
        <v>3045</v>
      </c>
      <c r="D3050" s="3" t="s">
        <v>6254</v>
      </c>
      <c r="E3050" s="34">
        <v>42490</v>
      </c>
      <c r="F3050" s="34">
        <v>42492</v>
      </c>
      <c r="G3050" s="3" t="s">
        <v>19</v>
      </c>
      <c r="H3050" s="3" t="s">
        <v>4680</v>
      </c>
      <c r="I3050" s="3" t="s">
        <v>4681</v>
      </c>
      <c r="J3050" s="3" t="s">
        <v>22</v>
      </c>
      <c r="K3050" s="3" t="s">
        <v>23</v>
      </c>
      <c r="L3050" s="3" t="s">
        <v>272</v>
      </c>
      <c r="M3050" s="3" t="s">
        <v>494</v>
      </c>
      <c r="N3050" s="3">
        <v>45373</v>
      </c>
      <c r="O3050" s="3" t="s">
        <v>144</v>
      </c>
      <c r="P3050" s="3" t="s">
        <v>2490</v>
      </c>
      <c r="Q3050" s="3" t="s">
        <v>67</v>
      </c>
      <c r="R3050" s="3" t="s">
        <v>68</v>
      </c>
      <c r="S3050" s="3" t="s">
        <v>2491</v>
      </c>
      <c r="T3050" s="3">
        <v>1022.97</v>
      </c>
      <c r="U3050" s="35" cm="1">
        <f t="array" ref="U3050">INDEX('Pricing Strategy'!$F$4:$F$71,MATCH(1,(Dataset!$O3050='Pricing Strategy'!$B$4:$B$71)*(Dataset!$Q3050='Pricing Strategy'!$C$4:$C$71)*(Dataset!$R3050='Pricing Strategy'!$D$4:$D$71),))</f>
        <v>0.4</v>
      </c>
      <c r="V3050" s="3">
        <f>Dataset!$T3050*(1-Dataset!$U3050)</f>
        <v>613.78200000000004</v>
      </c>
    </row>
    <row r="3051" spans="1:22" x14ac:dyDescent="0.3">
      <c r="A3051" s="32"/>
      <c r="C3051" s="3">
        <v>3046</v>
      </c>
      <c r="D3051" s="3" t="s">
        <v>6255</v>
      </c>
      <c r="E3051" s="34">
        <v>43410</v>
      </c>
      <c r="F3051" s="34">
        <v>43414</v>
      </c>
      <c r="G3051" s="3" t="s">
        <v>19</v>
      </c>
      <c r="H3051" s="3" t="s">
        <v>2132</v>
      </c>
      <c r="I3051" s="3" t="s">
        <v>2133</v>
      </c>
      <c r="J3051" s="3" t="s">
        <v>98</v>
      </c>
      <c r="K3051" s="3" t="s">
        <v>23</v>
      </c>
      <c r="L3051" s="3" t="s">
        <v>405</v>
      </c>
      <c r="M3051" s="3" t="s">
        <v>225</v>
      </c>
      <c r="N3051" s="3">
        <v>55407</v>
      </c>
      <c r="O3051" s="3" t="s">
        <v>101</v>
      </c>
      <c r="P3051" s="3" t="s">
        <v>6256</v>
      </c>
      <c r="Q3051" s="3" t="s">
        <v>42</v>
      </c>
      <c r="R3051" s="3" t="s">
        <v>64</v>
      </c>
      <c r="S3051" s="3" t="s">
        <v>6257</v>
      </c>
      <c r="T3051" s="3">
        <v>13.9</v>
      </c>
      <c r="U3051" s="35" cm="1">
        <f t="array" ref="U3051">INDEX('Pricing Strategy'!$F$4:$F$71,MATCH(1,(Dataset!$O3051='Pricing Strategy'!$B$4:$B$71)*(Dataset!$Q3051='Pricing Strategy'!$C$4:$C$71)*(Dataset!$R3051='Pricing Strategy'!$D$4:$D$71),))</f>
        <v>0.35</v>
      </c>
      <c r="V3051" s="3">
        <f>Dataset!$T3051*(1-Dataset!$U3051)</f>
        <v>9.0350000000000001</v>
      </c>
    </row>
    <row r="3052" spans="1:22" x14ac:dyDescent="0.3">
      <c r="A3052" s="32"/>
      <c r="C3052" s="3">
        <v>3047</v>
      </c>
      <c r="D3052" s="3" t="s">
        <v>6255</v>
      </c>
      <c r="E3052" s="34">
        <v>43410</v>
      </c>
      <c r="F3052" s="34">
        <v>43414</v>
      </c>
      <c r="G3052" s="3" t="s">
        <v>19</v>
      </c>
      <c r="H3052" s="3" t="s">
        <v>2132</v>
      </c>
      <c r="I3052" s="3" t="s">
        <v>2133</v>
      </c>
      <c r="J3052" s="3" t="s">
        <v>98</v>
      </c>
      <c r="K3052" s="3" t="s">
        <v>23</v>
      </c>
      <c r="L3052" s="3" t="s">
        <v>405</v>
      </c>
      <c r="M3052" s="3" t="s">
        <v>225</v>
      </c>
      <c r="N3052" s="3">
        <v>55407</v>
      </c>
      <c r="O3052" s="3" t="s">
        <v>101</v>
      </c>
      <c r="P3052" s="3" t="s">
        <v>3195</v>
      </c>
      <c r="Q3052" s="3" t="s">
        <v>42</v>
      </c>
      <c r="R3052" s="3" t="s">
        <v>86</v>
      </c>
      <c r="S3052" s="3" t="s">
        <v>182</v>
      </c>
      <c r="T3052" s="3">
        <v>26.38</v>
      </c>
      <c r="U3052" s="35" cm="1">
        <f t="array" ref="U3052">INDEX('Pricing Strategy'!$F$4:$F$71,MATCH(1,(Dataset!$O3052='Pricing Strategy'!$B$4:$B$71)*(Dataset!$Q3052='Pricing Strategy'!$C$4:$C$71)*(Dataset!$R3052='Pricing Strategy'!$D$4:$D$71),))</f>
        <v>0.3</v>
      </c>
      <c r="V3052" s="3">
        <f>Dataset!$T3052*(1-Dataset!$U3052)</f>
        <v>18.465999999999998</v>
      </c>
    </row>
    <row r="3053" spans="1:22" x14ac:dyDescent="0.3">
      <c r="A3053" s="32"/>
      <c r="C3053" s="3">
        <v>3048</v>
      </c>
      <c r="D3053" s="3" t="s">
        <v>6258</v>
      </c>
      <c r="E3053" s="34">
        <v>42277</v>
      </c>
      <c r="F3053" s="34">
        <v>42281</v>
      </c>
      <c r="G3053" s="3" t="s">
        <v>46</v>
      </c>
      <c r="H3053" s="3" t="s">
        <v>1211</v>
      </c>
      <c r="I3053" s="3" t="s">
        <v>1212</v>
      </c>
      <c r="J3053" s="3" t="s">
        <v>22</v>
      </c>
      <c r="K3053" s="3" t="s">
        <v>23</v>
      </c>
      <c r="L3053" s="3" t="s">
        <v>91</v>
      </c>
      <c r="M3053" s="3" t="s">
        <v>92</v>
      </c>
      <c r="N3053" s="3">
        <v>98105</v>
      </c>
      <c r="O3053" s="3" t="s">
        <v>40</v>
      </c>
      <c r="P3053" s="3" t="s">
        <v>70</v>
      </c>
      <c r="Q3053" s="3" t="s">
        <v>42</v>
      </c>
      <c r="R3053" s="3" t="s">
        <v>71</v>
      </c>
      <c r="S3053" s="3" t="s">
        <v>72</v>
      </c>
      <c r="T3053" s="3">
        <v>43.176000000000002</v>
      </c>
      <c r="U3053" s="35" cm="1">
        <f t="array" ref="U3053">INDEX('Pricing Strategy'!$F$4:$F$71,MATCH(1,(Dataset!$O3053='Pricing Strategy'!$B$4:$B$71)*(Dataset!$Q3053='Pricing Strategy'!$C$4:$C$71)*(Dataset!$R3053='Pricing Strategy'!$D$4:$D$71),))</f>
        <v>0.4</v>
      </c>
      <c r="V3053" s="3">
        <f>Dataset!$T3053*(1-Dataset!$U3053)</f>
        <v>25.9056</v>
      </c>
    </row>
    <row r="3054" spans="1:22" x14ac:dyDescent="0.3">
      <c r="A3054" s="32"/>
      <c r="C3054" s="3">
        <v>3049</v>
      </c>
      <c r="D3054" s="3" t="s">
        <v>6259</v>
      </c>
      <c r="E3054" s="34">
        <v>43192</v>
      </c>
      <c r="F3054" s="34">
        <v>43194</v>
      </c>
      <c r="G3054" s="3" t="s">
        <v>184</v>
      </c>
      <c r="H3054" s="3" t="s">
        <v>6260</v>
      </c>
      <c r="I3054" s="3" t="s">
        <v>6261</v>
      </c>
      <c r="J3054" s="3" t="s">
        <v>98</v>
      </c>
      <c r="K3054" s="3" t="s">
        <v>23</v>
      </c>
      <c r="L3054" s="3" t="s">
        <v>493</v>
      </c>
      <c r="M3054" s="3" t="s">
        <v>1272</v>
      </c>
      <c r="N3054" s="3">
        <v>31907</v>
      </c>
      <c r="O3054" s="3" t="s">
        <v>26</v>
      </c>
      <c r="P3054" s="3" t="s">
        <v>535</v>
      </c>
      <c r="Q3054" s="3" t="s">
        <v>28</v>
      </c>
      <c r="R3054" s="3" t="s">
        <v>52</v>
      </c>
      <c r="S3054" s="3" t="s">
        <v>536</v>
      </c>
      <c r="T3054" s="3">
        <v>411.8</v>
      </c>
      <c r="U3054" s="35" cm="1">
        <f t="array" ref="U3054">INDEX('Pricing Strategy'!$F$4:$F$71,MATCH(1,(Dataset!$O3054='Pricing Strategy'!$B$4:$B$71)*(Dataset!$Q3054='Pricing Strategy'!$C$4:$C$71)*(Dataset!$R3054='Pricing Strategy'!$D$4:$D$71),))</f>
        <v>0.3</v>
      </c>
      <c r="V3054" s="3">
        <f>Dataset!$T3054*(1-Dataset!$U3054)</f>
        <v>288.26</v>
      </c>
    </row>
    <row r="3055" spans="1:22" x14ac:dyDescent="0.3">
      <c r="A3055" s="32"/>
      <c r="C3055" s="3">
        <v>3050</v>
      </c>
      <c r="D3055" s="3" t="s">
        <v>6259</v>
      </c>
      <c r="E3055" s="34">
        <v>43192</v>
      </c>
      <c r="F3055" s="34">
        <v>43194</v>
      </c>
      <c r="G3055" s="3" t="s">
        <v>184</v>
      </c>
      <c r="H3055" s="3" t="s">
        <v>6260</v>
      </c>
      <c r="I3055" s="3" t="s">
        <v>6261</v>
      </c>
      <c r="J3055" s="3" t="s">
        <v>98</v>
      </c>
      <c r="K3055" s="3" t="s">
        <v>23</v>
      </c>
      <c r="L3055" s="3" t="s">
        <v>493</v>
      </c>
      <c r="M3055" s="3" t="s">
        <v>1272</v>
      </c>
      <c r="N3055" s="3">
        <v>31907</v>
      </c>
      <c r="O3055" s="3" t="s">
        <v>26</v>
      </c>
      <c r="P3055" s="3" t="s">
        <v>1168</v>
      </c>
      <c r="Q3055" s="3" t="s">
        <v>67</v>
      </c>
      <c r="R3055" s="3" t="s">
        <v>157</v>
      </c>
      <c r="S3055" s="3" t="s">
        <v>1169</v>
      </c>
      <c r="T3055" s="3">
        <v>360</v>
      </c>
      <c r="U3055" s="35" cm="1">
        <f t="array" ref="U3055">INDEX('Pricing Strategy'!$F$4:$F$71,MATCH(1,(Dataset!$O3055='Pricing Strategy'!$B$4:$B$71)*(Dataset!$Q3055='Pricing Strategy'!$C$4:$C$71)*(Dataset!$R3055='Pricing Strategy'!$D$4:$D$71),))</f>
        <v>0.3</v>
      </c>
      <c r="V3055" s="3">
        <f>Dataset!$T3055*(1-Dataset!$U3055)</f>
        <v>251.99999999999997</v>
      </c>
    </row>
    <row r="3056" spans="1:22" x14ac:dyDescent="0.3">
      <c r="A3056" s="32"/>
      <c r="C3056" s="3">
        <v>3051</v>
      </c>
      <c r="D3056" s="3" t="s">
        <v>6262</v>
      </c>
      <c r="E3056" s="34">
        <v>43379</v>
      </c>
      <c r="F3056" s="34">
        <v>43384</v>
      </c>
      <c r="G3056" s="3" t="s">
        <v>46</v>
      </c>
      <c r="H3056" s="3" t="s">
        <v>1068</v>
      </c>
      <c r="I3056" s="3" t="s">
        <v>1069</v>
      </c>
      <c r="J3056" s="3" t="s">
        <v>98</v>
      </c>
      <c r="K3056" s="3" t="s">
        <v>23</v>
      </c>
      <c r="L3056" s="3" t="s">
        <v>6263</v>
      </c>
      <c r="M3056" s="3" t="s">
        <v>6264</v>
      </c>
      <c r="N3056" s="3">
        <v>83642</v>
      </c>
      <c r="O3056" s="3" t="s">
        <v>40</v>
      </c>
      <c r="P3056" s="3" t="s">
        <v>6265</v>
      </c>
      <c r="Q3056" s="3" t="s">
        <v>28</v>
      </c>
      <c r="R3056" s="3" t="s">
        <v>61</v>
      </c>
      <c r="S3056" s="3" t="s">
        <v>6266</v>
      </c>
      <c r="T3056" s="3">
        <v>41.96</v>
      </c>
      <c r="U3056" s="35" cm="1">
        <f t="array" ref="U3056">INDEX('Pricing Strategy'!$F$4:$F$71,MATCH(1,(Dataset!$O3056='Pricing Strategy'!$B$4:$B$71)*(Dataset!$Q3056='Pricing Strategy'!$C$4:$C$71)*(Dataset!$R3056='Pricing Strategy'!$D$4:$D$71),))</f>
        <v>0.4</v>
      </c>
      <c r="V3056" s="3">
        <f>Dataset!$T3056*(1-Dataset!$U3056)</f>
        <v>25.175999999999998</v>
      </c>
    </row>
    <row r="3057" spans="1:22" x14ac:dyDescent="0.3">
      <c r="A3057" s="32"/>
      <c r="C3057" s="3">
        <v>3052</v>
      </c>
      <c r="D3057" s="3" t="s">
        <v>6262</v>
      </c>
      <c r="E3057" s="34">
        <v>43379</v>
      </c>
      <c r="F3057" s="34">
        <v>43384</v>
      </c>
      <c r="G3057" s="3" t="s">
        <v>46</v>
      </c>
      <c r="H3057" s="3" t="s">
        <v>1068</v>
      </c>
      <c r="I3057" s="3" t="s">
        <v>1069</v>
      </c>
      <c r="J3057" s="3" t="s">
        <v>98</v>
      </c>
      <c r="K3057" s="3" t="s">
        <v>23</v>
      </c>
      <c r="L3057" s="3" t="s">
        <v>6263</v>
      </c>
      <c r="M3057" s="3" t="s">
        <v>6264</v>
      </c>
      <c r="N3057" s="3">
        <v>83642</v>
      </c>
      <c r="O3057" s="3" t="s">
        <v>40</v>
      </c>
      <c r="P3057" s="3" t="s">
        <v>4188</v>
      </c>
      <c r="Q3057" s="3" t="s">
        <v>42</v>
      </c>
      <c r="R3057" s="3" t="s">
        <v>74</v>
      </c>
      <c r="S3057" s="3" t="s">
        <v>4189</v>
      </c>
      <c r="T3057" s="3">
        <v>227.84</v>
      </c>
      <c r="U3057" s="35" cm="1">
        <f t="array" ref="U3057">INDEX('Pricing Strategy'!$F$4:$F$71,MATCH(1,(Dataset!$O3057='Pricing Strategy'!$B$4:$B$71)*(Dataset!$Q3057='Pricing Strategy'!$C$4:$C$71)*(Dataset!$R3057='Pricing Strategy'!$D$4:$D$71),))</f>
        <v>0.4</v>
      </c>
      <c r="V3057" s="3">
        <f>Dataset!$T3057*(1-Dataset!$U3057)</f>
        <v>136.70400000000001</v>
      </c>
    </row>
    <row r="3058" spans="1:22" x14ac:dyDescent="0.3">
      <c r="A3058" s="32"/>
      <c r="C3058" s="3">
        <v>3053</v>
      </c>
      <c r="D3058" s="3" t="s">
        <v>6262</v>
      </c>
      <c r="E3058" s="34">
        <v>43379</v>
      </c>
      <c r="F3058" s="34">
        <v>43384</v>
      </c>
      <c r="G3058" s="3" t="s">
        <v>46</v>
      </c>
      <c r="H3058" s="3" t="s">
        <v>1068</v>
      </c>
      <c r="I3058" s="3" t="s">
        <v>1069</v>
      </c>
      <c r="J3058" s="3" t="s">
        <v>98</v>
      </c>
      <c r="K3058" s="3" t="s">
        <v>23</v>
      </c>
      <c r="L3058" s="3" t="s">
        <v>6263</v>
      </c>
      <c r="M3058" s="3" t="s">
        <v>6264</v>
      </c>
      <c r="N3058" s="3">
        <v>83642</v>
      </c>
      <c r="O3058" s="3" t="s">
        <v>40</v>
      </c>
      <c r="P3058" s="3" t="s">
        <v>4977</v>
      </c>
      <c r="Q3058" s="3" t="s">
        <v>42</v>
      </c>
      <c r="R3058" s="3" t="s">
        <v>86</v>
      </c>
      <c r="S3058" s="3" t="s">
        <v>4978</v>
      </c>
      <c r="T3058" s="3">
        <v>37.94</v>
      </c>
      <c r="U3058" s="35" cm="1">
        <f t="array" ref="U3058">INDEX('Pricing Strategy'!$F$4:$F$71,MATCH(1,(Dataset!$O3058='Pricing Strategy'!$B$4:$B$71)*(Dataset!$Q3058='Pricing Strategy'!$C$4:$C$71)*(Dataset!$R3058='Pricing Strategy'!$D$4:$D$71),))</f>
        <v>0.4</v>
      </c>
      <c r="V3058" s="3">
        <f>Dataset!$T3058*(1-Dataset!$U3058)</f>
        <v>22.763999999999999</v>
      </c>
    </row>
    <row r="3059" spans="1:22" x14ac:dyDescent="0.3">
      <c r="A3059" s="32"/>
      <c r="C3059" s="3">
        <v>3054</v>
      </c>
      <c r="D3059" s="3" t="s">
        <v>6267</v>
      </c>
      <c r="E3059" s="34">
        <v>42834</v>
      </c>
      <c r="F3059" s="34">
        <v>42839</v>
      </c>
      <c r="G3059" s="3" t="s">
        <v>19</v>
      </c>
      <c r="H3059" s="3" t="s">
        <v>6268</v>
      </c>
      <c r="I3059" s="3" t="s">
        <v>6269</v>
      </c>
      <c r="J3059" s="3" t="s">
        <v>98</v>
      </c>
      <c r="K3059" s="3" t="s">
        <v>23</v>
      </c>
      <c r="L3059" s="3" t="s">
        <v>879</v>
      </c>
      <c r="M3059" s="3" t="s">
        <v>234</v>
      </c>
      <c r="N3059" s="3">
        <v>48227</v>
      </c>
      <c r="O3059" s="3" t="s">
        <v>101</v>
      </c>
      <c r="P3059" s="3" t="s">
        <v>5633</v>
      </c>
      <c r="Q3059" s="3" t="s">
        <v>67</v>
      </c>
      <c r="R3059" s="3" t="s">
        <v>68</v>
      </c>
      <c r="S3059" s="3" t="s">
        <v>5634</v>
      </c>
      <c r="T3059" s="3">
        <v>517.9</v>
      </c>
      <c r="U3059" s="35" cm="1">
        <f t="array" ref="U3059">INDEX('Pricing Strategy'!$F$4:$F$71,MATCH(1,(Dataset!$O3059='Pricing Strategy'!$B$4:$B$71)*(Dataset!$Q3059='Pricing Strategy'!$C$4:$C$71)*(Dataset!$R3059='Pricing Strategy'!$D$4:$D$71),))</f>
        <v>0.3</v>
      </c>
      <c r="V3059" s="3">
        <f>Dataset!$T3059*(1-Dataset!$U3059)</f>
        <v>362.53</v>
      </c>
    </row>
    <row r="3060" spans="1:22" x14ac:dyDescent="0.3">
      <c r="A3060" s="32"/>
      <c r="C3060" s="3">
        <v>3055</v>
      </c>
      <c r="D3060" s="3" t="s">
        <v>6267</v>
      </c>
      <c r="E3060" s="34">
        <v>42834</v>
      </c>
      <c r="F3060" s="34">
        <v>42839</v>
      </c>
      <c r="G3060" s="3" t="s">
        <v>19</v>
      </c>
      <c r="H3060" s="3" t="s">
        <v>6268</v>
      </c>
      <c r="I3060" s="3" t="s">
        <v>6269</v>
      </c>
      <c r="J3060" s="3" t="s">
        <v>98</v>
      </c>
      <c r="K3060" s="3" t="s">
        <v>23</v>
      </c>
      <c r="L3060" s="3" t="s">
        <v>879</v>
      </c>
      <c r="M3060" s="3" t="s">
        <v>234</v>
      </c>
      <c r="N3060" s="3">
        <v>48227</v>
      </c>
      <c r="O3060" s="3" t="s">
        <v>101</v>
      </c>
      <c r="P3060" s="3" t="s">
        <v>1730</v>
      </c>
      <c r="Q3060" s="3" t="s">
        <v>42</v>
      </c>
      <c r="R3060" s="3" t="s">
        <v>71</v>
      </c>
      <c r="S3060" s="3" t="s">
        <v>1731</v>
      </c>
      <c r="T3060" s="3">
        <v>5.28</v>
      </c>
      <c r="U3060" s="35" cm="1">
        <f t="array" ref="U3060">INDEX('Pricing Strategy'!$F$4:$F$71,MATCH(1,(Dataset!$O3060='Pricing Strategy'!$B$4:$B$71)*(Dataset!$Q3060='Pricing Strategy'!$C$4:$C$71)*(Dataset!$R3060='Pricing Strategy'!$D$4:$D$71),))</f>
        <v>0.3</v>
      </c>
      <c r="V3060" s="3">
        <f>Dataset!$T3060*(1-Dataset!$U3060)</f>
        <v>3.6959999999999997</v>
      </c>
    </row>
    <row r="3061" spans="1:22" x14ac:dyDescent="0.3">
      <c r="A3061" s="32"/>
      <c r="C3061" s="3">
        <v>3056</v>
      </c>
      <c r="D3061" s="3" t="s">
        <v>6270</v>
      </c>
      <c r="E3061" s="34">
        <v>42610</v>
      </c>
      <c r="F3061" s="34">
        <v>42614</v>
      </c>
      <c r="G3061" s="3" t="s">
        <v>46</v>
      </c>
      <c r="H3061" s="3" t="s">
        <v>4008</v>
      </c>
      <c r="I3061" s="3" t="s">
        <v>4009</v>
      </c>
      <c r="J3061" s="3" t="s">
        <v>37</v>
      </c>
      <c r="K3061" s="3" t="s">
        <v>23</v>
      </c>
      <c r="L3061" s="3" t="s">
        <v>299</v>
      </c>
      <c r="M3061" s="3" t="s">
        <v>207</v>
      </c>
      <c r="N3061" s="3">
        <v>60623</v>
      </c>
      <c r="O3061" s="3" t="s">
        <v>101</v>
      </c>
      <c r="P3061" s="3" t="s">
        <v>3464</v>
      </c>
      <c r="Q3061" s="3" t="s">
        <v>67</v>
      </c>
      <c r="R3061" s="3" t="s">
        <v>1216</v>
      </c>
      <c r="S3061" s="3" t="s">
        <v>3465</v>
      </c>
      <c r="T3061" s="3">
        <v>2799.96</v>
      </c>
      <c r="U3061" s="35" cm="1">
        <f t="array" ref="U3061">INDEX('Pricing Strategy'!$F$4:$F$71,MATCH(1,(Dataset!$O3061='Pricing Strategy'!$B$4:$B$71)*(Dataset!$Q3061='Pricing Strategy'!$C$4:$C$71)*(Dataset!$R3061='Pricing Strategy'!$D$4:$D$71),))</f>
        <v>0.4</v>
      </c>
      <c r="V3061" s="3">
        <f>Dataset!$T3061*(1-Dataset!$U3061)</f>
        <v>1679.9759999999999</v>
      </c>
    </row>
    <row r="3062" spans="1:22" x14ac:dyDescent="0.3">
      <c r="A3062" s="32"/>
      <c r="C3062" s="3">
        <v>3057</v>
      </c>
      <c r="D3062" s="3" t="s">
        <v>6271</v>
      </c>
      <c r="E3062" s="34">
        <v>43392</v>
      </c>
      <c r="F3062" s="34">
        <v>43397</v>
      </c>
      <c r="G3062" s="3" t="s">
        <v>19</v>
      </c>
      <c r="H3062" s="3" t="s">
        <v>4310</v>
      </c>
      <c r="I3062" s="3" t="s">
        <v>4311</v>
      </c>
      <c r="J3062" s="3" t="s">
        <v>37</v>
      </c>
      <c r="K3062" s="3" t="s">
        <v>23</v>
      </c>
      <c r="L3062" s="3" t="s">
        <v>123</v>
      </c>
      <c r="M3062" s="3" t="s">
        <v>39</v>
      </c>
      <c r="N3062" s="3">
        <v>94110</v>
      </c>
      <c r="O3062" s="3" t="s">
        <v>40</v>
      </c>
      <c r="P3062" s="3" t="s">
        <v>5514</v>
      </c>
      <c r="Q3062" s="3" t="s">
        <v>42</v>
      </c>
      <c r="R3062" s="3" t="s">
        <v>169</v>
      </c>
      <c r="S3062" s="3" t="s">
        <v>5515</v>
      </c>
      <c r="T3062" s="3">
        <v>8.9600000000000009</v>
      </c>
      <c r="U3062" s="35" cm="1">
        <f t="array" ref="U3062">INDEX('Pricing Strategy'!$F$4:$F$71,MATCH(1,(Dataset!$O3062='Pricing Strategy'!$B$4:$B$71)*(Dataset!$Q3062='Pricing Strategy'!$C$4:$C$71)*(Dataset!$R3062='Pricing Strategy'!$D$4:$D$71),))</f>
        <v>0.4</v>
      </c>
      <c r="V3062" s="3">
        <f>Dataset!$T3062*(1-Dataset!$U3062)</f>
        <v>5.3760000000000003</v>
      </c>
    </row>
    <row r="3063" spans="1:22" x14ac:dyDescent="0.3">
      <c r="A3063" s="32"/>
      <c r="C3063" s="3">
        <v>3058</v>
      </c>
      <c r="D3063" s="3" t="s">
        <v>6271</v>
      </c>
      <c r="E3063" s="34">
        <v>43392</v>
      </c>
      <c r="F3063" s="34">
        <v>43397</v>
      </c>
      <c r="G3063" s="3" t="s">
        <v>19</v>
      </c>
      <c r="H3063" s="3" t="s">
        <v>4310</v>
      </c>
      <c r="I3063" s="3" t="s">
        <v>4311</v>
      </c>
      <c r="J3063" s="3" t="s">
        <v>37</v>
      </c>
      <c r="K3063" s="3" t="s">
        <v>23</v>
      </c>
      <c r="L3063" s="3" t="s">
        <v>123</v>
      </c>
      <c r="M3063" s="3" t="s">
        <v>39</v>
      </c>
      <c r="N3063" s="3">
        <v>94110</v>
      </c>
      <c r="O3063" s="3" t="s">
        <v>40</v>
      </c>
      <c r="P3063" s="3" t="s">
        <v>4145</v>
      </c>
      <c r="Q3063" s="3" t="s">
        <v>42</v>
      </c>
      <c r="R3063" s="3" t="s">
        <v>43</v>
      </c>
      <c r="S3063" s="3" t="s">
        <v>4146</v>
      </c>
      <c r="T3063" s="3">
        <v>31.5</v>
      </c>
      <c r="U3063" s="35" cm="1">
        <f t="array" ref="U3063">INDEX('Pricing Strategy'!$F$4:$F$71,MATCH(1,(Dataset!$O3063='Pricing Strategy'!$B$4:$B$71)*(Dataset!$Q3063='Pricing Strategy'!$C$4:$C$71)*(Dataset!$R3063='Pricing Strategy'!$D$4:$D$71),))</f>
        <v>0.4</v>
      </c>
      <c r="V3063" s="3">
        <f>Dataset!$T3063*(1-Dataset!$U3063)</f>
        <v>18.899999999999999</v>
      </c>
    </row>
    <row r="3064" spans="1:22" x14ac:dyDescent="0.3">
      <c r="A3064" s="32"/>
      <c r="C3064" s="3">
        <v>3059</v>
      </c>
      <c r="D3064" s="3" t="s">
        <v>6271</v>
      </c>
      <c r="E3064" s="34">
        <v>43392</v>
      </c>
      <c r="F3064" s="34">
        <v>43397</v>
      </c>
      <c r="G3064" s="3" t="s">
        <v>19</v>
      </c>
      <c r="H3064" s="3" t="s">
        <v>4310</v>
      </c>
      <c r="I3064" s="3" t="s">
        <v>4311</v>
      </c>
      <c r="J3064" s="3" t="s">
        <v>37</v>
      </c>
      <c r="K3064" s="3" t="s">
        <v>23</v>
      </c>
      <c r="L3064" s="3" t="s">
        <v>123</v>
      </c>
      <c r="M3064" s="3" t="s">
        <v>39</v>
      </c>
      <c r="N3064" s="3">
        <v>94110</v>
      </c>
      <c r="O3064" s="3" t="s">
        <v>40</v>
      </c>
      <c r="P3064" s="3" t="s">
        <v>2632</v>
      </c>
      <c r="Q3064" s="3" t="s">
        <v>28</v>
      </c>
      <c r="R3064" s="3" t="s">
        <v>61</v>
      </c>
      <c r="S3064" s="3" t="s">
        <v>2633</v>
      </c>
      <c r="T3064" s="3">
        <v>30.56</v>
      </c>
      <c r="U3064" s="35" cm="1">
        <f t="array" ref="U3064">INDEX('Pricing Strategy'!$F$4:$F$71,MATCH(1,(Dataset!$O3064='Pricing Strategy'!$B$4:$B$71)*(Dataset!$Q3064='Pricing Strategy'!$C$4:$C$71)*(Dataset!$R3064='Pricing Strategy'!$D$4:$D$71),))</f>
        <v>0.4</v>
      </c>
      <c r="V3064" s="3">
        <f>Dataset!$T3064*(1-Dataset!$U3064)</f>
        <v>18.335999999999999</v>
      </c>
    </row>
    <row r="3065" spans="1:22" x14ac:dyDescent="0.3">
      <c r="A3065" s="32"/>
      <c r="C3065" s="3">
        <v>3060</v>
      </c>
      <c r="D3065" s="3" t="s">
        <v>6271</v>
      </c>
      <c r="E3065" s="34">
        <v>43392</v>
      </c>
      <c r="F3065" s="34">
        <v>43397</v>
      </c>
      <c r="G3065" s="3" t="s">
        <v>19</v>
      </c>
      <c r="H3065" s="3" t="s">
        <v>4310</v>
      </c>
      <c r="I3065" s="3" t="s">
        <v>4311</v>
      </c>
      <c r="J3065" s="3" t="s">
        <v>37</v>
      </c>
      <c r="K3065" s="3" t="s">
        <v>23</v>
      </c>
      <c r="L3065" s="3" t="s">
        <v>123</v>
      </c>
      <c r="M3065" s="3" t="s">
        <v>39</v>
      </c>
      <c r="N3065" s="3">
        <v>94110</v>
      </c>
      <c r="O3065" s="3" t="s">
        <v>40</v>
      </c>
      <c r="P3065" s="3" t="s">
        <v>6272</v>
      </c>
      <c r="Q3065" s="3" t="s">
        <v>28</v>
      </c>
      <c r="R3065" s="3" t="s">
        <v>52</v>
      </c>
      <c r="S3065" s="3" t="s">
        <v>6273</v>
      </c>
      <c r="T3065" s="3">
        <v>24.367999999999999</v>
      </c>
      <c r="U3065" s="35" cm="1">
        <f t="array" ref="U3065">INDEX('Pricing Strategy'!$F$4:$F$71,MATCH(1,(Dataset!$O3065='Pricing Strategy'!$B$4:$B$71)*(Dataset!$Q3065='Pricing Strategy'!$C$4:$C$71)*(Dataset!$R3065='Pricing Strategy'!$D$4:$D$71),))</f>
        <v>0.45</v>
      </c>
      <c r="V3065" s="3">
        <f>Dataset!$T3065*(1-Dataset!$U3065)</f>
        <v>13.4024</v>
      </c>
    </row>
    <row r="3066" spans="1:22" x14ac:dyDescent="0.3">
      <c r="A3066" s="32"/>
      <c r="C3066" s="3">
        <v>3061</v>
      </c>
      <c r="D3066" s="3" t="s">
        <v>6274</v>
      </c>
      <c r="E3066" s="34">
        <v>43046</v>
      </c>
      <c r="F3066" s="34">
        <v>43051</v>
      </c>
      <c r="G3066" s="3" t="s">
        <v>46</v>
      </c>
      <c r="H3066" s="3" t="s">
        <v>6033</v>
      </c>
      <c r="I3066" s="3" t="s">
        <v>6034</v>
      </c>
      <c r="J3066" s="3" t="s">
        <v>37</v>
      </c>
      <c r="K3066" s="3" t="s">
        <v>23</v>
      </c>
      <c r="L3066" s="3" t="s">
        <v>603</v>
      </c>
      <c r="M3066" s="3" t="s">
        <v>494</v>
      </c>
      <c r="N3066" s="3">
        <v>43055</v>
      </c>
      <c r="O3066" s="3" t="s">
        <v>144</v>
      </c>
      <c r="P3066" s="3" t="s">
        <v>4953</v>
      </c>
      <c r="Q3066" s="3" t="s">
        <v>67</v>
      </c>
      <c r="R3066" s="3" t="s">
        <v>157</v>
      </c>
      <c r="S3066" s="3" t="s">
        <v>4954</v>
      </c>
      <c r="T3066" s="3">
        <v>119.976</v>
      </c>
      <c r="U3066" s="35" cm="1">
        <f t="array" ref="U3066">INDEX('Pricing Strategy'!$F$4:$F$71,MATCH(1,(Dataset!$O3066='Pricing Strategy'!$B$4:$B$71)*(Dataset!$Q3066='Pricing Strategy'!$C$4:$C$71)*(Dataset!$R3066='Pricing Strategy'!$D$4:$D$71),))</f>
        <v>0.45</v>
      </c>
      <c r="V3066" s="3">
        <f>Dataset!$T3066*(1-Dataset!$U3066)</f>
        <v>65.986800000000002</v>
      </c>
    </row>
    <row r="3067" spans="1:22" x14ac:dyDescent="0.3">
      <c r="A3067" s="32"/>
      <c r="C3067" s="3">
        <v>3062</v>
      </c>
      <c r="D3067" s="3" t="s">
        <v>6275</v>
      </c>
      <c r="E3067" s="34">
        <v>43162</v>
      </c>
      <c r="F3067" s="34">
        <v>43166</v>
      </c>
      <c r="G3067" s="3" t="s">
        <v>46</v>
      </c>
      <c r="H3067" s="3" t="s">
        <v>6276</v>
      </c>
      <c r="I3067" s="3" t="s">
        <v>6277</v>
      </c>
      <c r="J3067" s="3" t="s">
        <v>22</v>
      </c>
      <c r="K3067" s="3" t="s">
        <v>23</v>
      </c>
      <c r="L3067" s="3" t="s">
        <v>814</v>
      </c>
      <c r="M3067" s="3" t="s">
        <v>100</v>
      </c>
      <c r="N3067" s="3">
        <v>75081</v>
      </c>
      <c r="O3067" s="3" t="s">
        <v>101</v>
      </c>
      <c r="P3067" s="3" t="s">
        <v>3116</v>
      </c>
      <c r="Q3067" s="3" t="s">
        <v>42</v>
      </c>
      <c r="R3067" s="3" t="s">
        <v>86</v>
      </c>
      <c r="S3067" s="3" t="s">
        <v>3117</v>
      </c>
      <c r="T3067" s="3">
        <v>26.88</v>
      </c>
      <c r="U3067" s="35" cm="1">
        <f t="array" ref="U3067">INDEX('Pricing Strategy'!$F$4:$F$71,MATCH(1,(Dataset!$O3067='Pricing Strategy'!$B$4:$B$71)*(Dataset!$Q3067='Pricing Strategy'!$C$4:$C$71)*(Dataset!$R3067='Pricing Strategy'!$D$4:$D$71),))</f>
        <v>0.3</v>
      </c>
      <c r="V3067" s="3">
        <f>Dataset!$T3067*(1-Dataset!$U3067)</f>
        <v>18.815999999999999</v>
      </c>
    </row>
    <row r="3068" spans="1:22" x14ac:dyDescent="0.3">
      <c r="A3068" s="32"/>
      <c r="C3068" s="3">
        <v>3063</v>
      </c>
      <c r="D3068" s="3" t="s">
        <v>6278</v>
      </c>
      <c r="E3068" s="34">
        <v>42701</v>
      </c>
      <c r="F3068" s="34">
        <v>42703</v>
      </c>
      <c r="G3068" s="3" t="s">
        <v>184</v>
      </c>
      <c r="H3068" s="3" t="s">
        <v>2111</v>
      </c>
      <c r="I3068" s="3" t="s">
        <v>2112</v>
      </c>
      <c r="J3068" s="3" t="s">
        <v>37</v>
      </c>
      <c r="K3068" s="3" t="s">
        <v>23</v>
      </c>
      <c r="L3068" s="3" t="s">
        <v>603</v>
      </c>
      <c r="M3068" s="3" t="s">
        <v>241</v>
      </c>
      <c r="N3068" s="3">
        <v>19711</v>
      </c>
      <c r="O3068" s="3" t="s">
        <v>144</v>
      </c>
      <c r="P3068" s="3" t="s">
        <v>6279</v>
      </c>
      <c r="Q3068" s="3" t="s">
        <v>67</v>
      </c>
      <c r="R3068" s="3" t="s">
        <v>68</v>
      </c>
      <c r="S3068" s="3" t="s">
        <v>6280</v>
      </c>
      <c r="T3068" s="3">
        <v>83.97</v>
      </c>
      <c r="U3068" s="35" cm="1">
        <f t="array" ref="U3068">INDEX('Pricing Strategy'!$F$4:$F$71,MATCH(1,(Dataset!$O3068='Pricing Strategy'!$B$4:$B$71)*(Dataset!$Q3068='Pricing Strategy'!$C$4:$C$71)*(Dataset!$R3068='Pricing Strategy'!$D$4:$D$71),))</f>
        <v>0.4</v>
      </c>
      <c r="V3068" s="3">
        <f>Dataset!$T3068*(1-Dataset!$U3068)</f>
        <v>50.381999999999998</v>
      </c>
    </row>
    <row r="3069" spans="1:22" x14ac:dyDescent="0.3">
      <c r="A3069" s="32"/>
      <c r="C3069" s="3">
        <v>3064</v>
      </c>
      <c r="D3069" s="3" t="s">
        <v>6278</v>
      </c>
      <c r="E3069" s="34">
        <v>42701</v>
      </c>
      <c r="F3069" s="34">
        <v>42703</v>
      </c>
      <c r="G3069" s="3" t="s">
        <v>184</v>
      </c>
      <c r="H3069" s="3" t="s">
        <v>2111</v>
      </c>
      <c r="I3069" s="3" t="s">
        <v>2112</v>
      </c>
      <c r="J3069" s="3" t="s">
        <v>37</v>
      </c>
      <c r="K3069" s="3" t="s">
        <v>23</v>
      </c>
      <c r="L3069" s="3" t="s">
        <v>603</v>
      </c>
      <c r="M3069" s="3" t="s">
        <v>241</v>
      </c>
      <c r="N3069" s="3">
        <v>19711</v>
      </c>
      <c r="O3069" s="3" t="s">
        <v>144</v>
      </c>
      <c r="P3069" s="3" t="s">
        <v>6281</v>
      </c>
      <c r="Q3069" s="3" t="s">
        <v>67</v>
      </c>
      <c r="R3069" s="3" t="s">
        <v>157</v>
      </c>
      <c r="S3069" s="3" t="s">
        <v>6282</v>
      </c>
      <c r="T3069" s="3">
        <v>104.97</v>
      </c>
      <c r="U3069" s="35" cm="1">
        <f t="array" ref="U3069">INDEX('Pricing Strategy'!$F$4:$F$71,MATCH(1,(Dataset!$O3069='Pricing Strategy'!$B$4:$B$71)*(Dataset!$Q3069='Pricing Strategy'!$C$4:$C$71)*(Dataset!$R3069='Pricing Strategy'!$D$4:$D$71),))</f>
        <v>0.45</v>
      </c>
      <c r="V3069" s="3">
        <f>Dataset!$T3069*(1-Dataset!$U3069)</f>
        <v>57.733500000000006</v>
      </c>
    </row>
    <row r="3070" spans="1:22" x14ac:dyDescent="0.3">
      <c r="A3070" s="32"/>
      <c r="C3070" s="3">
        <v>3065</v>
      </c>
      <c r="D3070" s="3" t="s">
        <v>6283</v>
      </c>
      <c r="E3070" s="34">
        <v>43172</v>
      </c>
      <c r="F3070" s="34">
        <v>43177</v>
      </c>
      <c r="G3070" s="3" t="s">
        <v>19</v>
      </c>
      <c r="H3070" s="3" t="s">
        <v>6284</v>
      </c>
      <c r="I3070" s="3" t="s">
        <v>6285</v>
      </c>
      <c r="J3070" s="3" t="s">
        <v>98</v>
      </c>
      <c r="K3070" s="3" t="s">
        <v>23</v>
      </c>
      <c r="L3070" s="3" t="s">
        <v>5473</v>
      </c>
      <c r="M3070" s="3" t="s">
        <v>665</v>
      </c>
      <c r="N3070" s="3">
        <v>87105</v>
      </c>
      <c r="O3070" s="3" t="s">
        <v>40</v>
      </c>
      <c r="P3070" s="3" t="s">
        <v>345</v>
      </c>
      <c r="Q3070" s="3" t="s">
        <v>42</v>
      </c>
      <c r="R3070" s="3" t="s">
        <v>55</v>
      </c>
      <c r="S3070" s="3" t="s">
        <v>346</v>
      </c>
      <c r="T3070" s="3">
        <v>90.8</v>
      </c>
      <c r="U3070" s="35" cm="1">
        <f t="array" ref="U3070">INDEX('Pricing Strategy'!$F$4:$F$71,MATCH(1,(Dataset!$O3070='Pricing Strategy'!$B$4:$B$71)*(Dataset!$Q3070='Pricing Strategy'!$C$4:$C$71)*(Dataset!$R3070='Pricing Strategy'!$D$4:$D$71),))</f>
        <v>0.5</v>
      </c>
      <c r="V3070" s="3">
        <f>Dataset!$T3070*(1-Dataset!$U3070)</f>
        <v>45.4</v>
      </c>
    </row>
    <row r="3071" spans="1:22" x14ac:dyDescent="0.3">
      <c r="A3071" s="32"/>
      <c r="C3071" s="3">
        <v>3066</v>
      </c>
      <c r="D3071" s="3" t="s">
        <v>6283</v>
      </c>
      <c r="E3071" s="34">
        <v>43172</v>
      </c>
      <c r="F3071" s="34">
        <v>43177</v>
      </c>
      <c r="G3071" s="3" t="s">
        <v>19</v>
      </c>
      <c r="H3071" s="3" t="s">
        <v>6284</v>
      </c>
      <c r="I3071" s="3" t="s">
        <v>6285</v>
      </c>
      <c r="J3071" s="3" t="s">
        <v>98</v>
      </c>
      <c r="K3071" s="3" t="s">
        <v>23</v>
      </c>
      <c r="L3071" s="3" t="s">
        <v>5473</v>
      </c>
      <c r="M3071" s="3" t="s">
        <v>665</v>
      </c>
      <c r="N3071" s="3">
        <v>87105</v>
      </c>
      <c r="O3071" s="3" t="s">
        <v>40</v>
      </c>
      <c r="P3071" s="3" t="s">
        <v>2821</v>
      </c>
      <c r="Q3071" s="3" t="s">
        <v>67</v>
      </c>
      <c r="R3071" s="3" t="s">
        <v>68</v>
      </c>
      <c r="S3071" s="3" t="s">
        <v>2822</v>
      </c>
      <c r="T3071" s="3">
        <v>140.73599999999999</v>
      </c>
      <c r="U3071" s="35" cm="1">
        <f t="array" ref="U3071">INDEX('Pricing Strategy'!$F$4:$F$71,MATCH(1,(Dataset!$O3071='Pricing Strategy'!$B$4:$B$71)*(Dataset!$Q3071='Pricing Strategy'!$C$4:$C$71)*(Dataset!$R3071='Pricing Strategy'!$D$4:$D$71),))</f>
        <v>0.4</v>
      </c>
      <c r="V3071" s="3">
        <f>Dataset!$T3071*(1-Dataset!$U3071)</f>
        <v>84.441599999999994</v>
      </c>
    </row>
    <row r="3072" spans="1:22" x14ac:dyDescent="0.3">
      <c r="A3072" s="32"/>
      <c r="C3072" s="3">
        <v>3067</v>
      </c>
      <c r="D3072" s="3" t="s">
        <v>6283</v>
      </c>
      <c r="E3072" s="34">
        <v>43172</v>
      </c>
      <c r="F3072" s="34">
        <v>43177</v>
      </c>
      <c r="G3072" s="3" t="s">
        <v>19</v>
      </c>
      <c r="H3072" s="3" t="s">
        <v>6284</v>
      </c>
      <c r="I3072" s="3" t="s">
        <v>6285</v>
      </c>
      <c r="J3072" s="3" t="s">
        <v>98</v>
      </c>
      <c r="K3072" s="3" t="s">
        <v>23</v>
      </c>
      <c r="L3072" s="3" t="s">
        <v>5473</v>
      </c>
      <c r="M3072" s="3" t="s">
        <v>665</v>
      </c>
      <c r="N3072" s="3">
        <v>87105</v>
      </c>
      <c r="O3072" s="3" t="s">
        <v>40</v>
      </c>
      <c r="P3072" s="3" t="s">
        <v>6286</v>
      </c>
      <c r="Q3072" s="3" t="s">
        <v>67</v>
      </c>
      <c r="R3072" s="3" t="s">
        <v>157</v>
      </c>
      <c r="S3072" s="3" t="s">
        <v>6287</v>
      </c>
      <c r="T3072" s="3">
        <v>214.95</v>
      </c>
      <c r="U3072" s="35" cm="1">
        <f t="array" ref="U3072">INDEX('Pricing Strategy'!$F$4:$F$71,MATCH(1,(Dataset!$O3072='Pricing Strategy'!$B$4:$B$71)*(Dataset!$Q3072='Pricing Strategy'!$C$4:$C$71)*(Dataset!$R3072='Pricing Strategy'!$D$4:$D$71),))</f>
        <v>0.45</v>
      </c>
      <c r="V3072" s="3">
        <f>Dataset!$T3072*(1-Dataset!$U3072)</f>
        <v>118.2225</v>
      </c>
    </row>
    <row r="3073" spans="1:22" x14ac:dyDescent="0.3">
      <c r="A3073" s="32"/>
      <c r="C3073" s="3">
        <v>3068</v>
      </c>
      <c r="D3073" s="3" t="s">
        <v>6283</v>
      </c>
      <c r="E3073" s="34">
        <v>43172</v>
      </c>
      <c r="F3073" s="34">
        <v>43177</v>
      </c>
      <c r="G3073" s="3" t="s">
        <v>19</v>
      </c>
      <c r="H3073" s="3" t="s">
        <v>6284</v>
      </c>
      <c r="I3073" s="3" t="s">
        <v>6285</v>
      </c>
      <c r="J3073" s="3" t="s">
        <v>98</v>
      </c>
      <c r="K3073" s="3" t="s">
        <v>23</v>
      </c>
      <c r="L3073" s="3" t="s">
        <v>5473</v>
      </c>
      <c r="M3073" s="3" t="s">
        <v>665</v>
      </c>
      <c r="N3073" s="3">
        <v>87105</v>
      </c>
      <c r="O3073" s="3" t="s">
        <v>40</v>
      </c>
      <c r="P3073" s="3" t="s">
        <v>6288</v>
      </c>
      <c r="Q3073" s="3" t="s">
        <v>42</v>
      </c>
      <c r="R3073" s="3" t="s">
        <v>86</v>
      </c>
      <c r="S3073" s="3" t="s">
        <v>6289</v>
      </c>
      <c r="T3073" s="3">
        <v>45.36</v>
      </c>
      <c r="U3073" s="35" cm="1">
        <f t="array" ref="U3073">INDEX('Pricing Strategy'!$F$4:$F$71,MATCH(1,(Dataset!$O3073='Pricing Strategy'!$B$4:$B$71)*(Dataset!$Q3073='Pricing Strategy'!$C$4:$C$71)*(Dataset!$R3073='Pricing Strategy'!$D$4:$D$71),))</f>
        <v>0.4</v>
      </c>
      <c r="V3073" s="3">
        <f>Dataset!$T3073*(1-Dataset!$U3073)</f>
        <v>27.215999999999998</v>
      </c>
    </row>
    <row r="3074" spans="1:22" x14ac:dyDescent="0.3">
      <c r="A3074" s="32"/>
      <c r="C3074" s="3">
        <v>3069</v>
      </c>
      <c r="D3074" s="3" t="s">
        <v>6283</v>
      </c>
      <c r="E3074" s="34">
        <v>43172</v>
      </c>
      <c r="F3074" s="34">
        <v>43177</v>
      </c>
      <c r="G3074" s="3" t="s">
        <v>19</v>
      </c>
      <c r="H3074" s="3" t="s">
        <v>6284</v>
      </c>
      <c r="I3074" s="3" t="s">
        <v>6285</v>
      </c>
      <c r="J3074" s="3" t="s">
        <v>98</v>
      </c>
      <c r="K3074" s="3" t="s">
        <v>23</v>
      </c>
      <c r="L3074" s="3" t="s">
        <v>5473</v>
      </c>
      <c r="M3074" s="3" t="s">
        <v>665</v>
      </c>
      <c r="N3074" s="3">
        <v>87105</v>
      </c>
      <c r="O3074" s="3" t="s">
        <v>40</v>
      </c>
      <c r="P3074" s="3" t="s">
        <v>5858</v>
      </c>
      <c r="Q3074" s="3" t="s">
        <v>42</v>
      </c>
      <c r="R3074" s="3" t="s">
        <v>86</v>
      </c>
      <c r="S3074" s="3" t="s">
        <v>5859</v>
      </c>
      <c r="T3074" s="3">
        <v>288.24</v>
      </c>
      <c r="U3074" s="35" cm="1">
        <f t="array" ref="U3074">INDEX('Pricing Strategy'!$F$4:$F$71,MATCH(1,(Dataset!$O3074='Pricing Strategy'!$B$4:$B$71)*(Dataset!$Q3074='Pricing Strategy'!$C$4:$C$71)*(Dataset!$R3074='Pricing Strategy'!$D$4:$D$71),))</f>
        <v>0.4</v>
      </c>
      <c r="V3074" s="3">
        <f>Dataset!$T3074*(1-Dataset!$U3074)</f>
        <v>172.94399999999999</v>
      </c>
    </row>
    <row r="3075" spans="1:22" x14ac:dyDescent="0.3">
      <c r="A3075" s="32"/>
      <c r="C3075" s="3">
        <v>3070</v>
      </c>
      <c r="D3075" s="3" t="s">
        <v>6290</v>
      </c>
      <c r="E3075" s="34">
        <v>43434</v>
      </c>
      <c r="F3075" s="34">
        <v>43434</v>
      </c>
      <c r="G3075" s="3" t="s">
        <v>1290</v>
      </c>
      <c r="H3075" s="3" t="s">
        <v>4485</v>
      </c>
      <c r="I3075" s="3" t="s">
        <v>4486</v>
      </c>
      <c r="J3075" s="3" t="s">
        <v>98</v>
      </c>
      <c r="K3075" s="3" t="s">
        <v>23</v>
      </c>
      <c r="L3075" s="3" t="s">
        <v>2839</v>
      </c>
      <c r="M3075" s="3" t="s">
        <v>494</v>
      </c>
      <c r="N3075" s="3">
        <v>43615</v>
      </c>
      <c r="O3075" s="3" t="s">
        <v>144</v>
      </c>
      <c r="P3075" s="3" t="s">
        <v>6207</v>
      </c>
      <c r="Q3075" s="3" t="s">
        <v>42</v>
      </c>
      <c r="R3075" s="3" t="s">
        <v>74</v>
      </c>
      <c r="S3075" s="3" t="s">
        <v>6208</v>
      </c>
      <c r="T3075" s="3">
        <v>663.93600000000004</v>
      </c>
      <c r="U3075" s="35" cm="1">
        <f t="array" ref="U3075">INDEX('Pricing Strategy'!$F$4:$F$71,MATCH(1,(Dataset!$O3075='Pricing Strategy'!$B$4:$B$71)*(Dataset!$Q3075='Pricing Strategy'!$C$4:$C$71)*(Dataset!$R3075='Pricing Strategy'!$D$4:$D$71),))</f>
        <v>0.4</v>
      </c>
      <c r="V3075" s="3">
        <f>Dataset!$T3075*(1-Dataset!$U3075)</f>
        <v>398.36160000000001</v>
      </c>
    </row>
    <row r="3076" spans="1:22" x14ac:dyDescent="0.3">
      <c r="A3076" s="32"/>
      <c r="C3076" s="3">
        <v>3071</v>
      </c>
      <c r="D3076" s="3" t="s">
        <v>6291</v>
      </c>
      <c r="E3076" s="34">
        <v>42325</v>
      </c>
      <c r="F3076" s="34">
        <v>42330</v>
      </c>
      <c r="G3076" s="3" t="s">
        <v>46</v>
      </c>
      <c r="H3076" s="3" t="s">
        <v>2396</v>
      </c>
      <c r="I3076" s="3" t="s">
        <v>2397</v>
      </c>
      <c r="J3076" s="3" t="s">
        <v>37</v>
      </c>
      <c r="K3076" s="3" t="s">
        <v>23</v>
      </c>
      <c r="L3076" s="3" t="s">
        <v>603</v>
      </c>
      <c r="M3076" s="3" t="s">
        <v>241</v>
      </c>
      <c r="N3076" s="3">
        <v>19711</v>
      </c>
      <c r="O3076" s="3" t="s">
        <v>144</v>
      </c>
      <c r="P3076" s="3" t="s">
        <v>4279</v>
      </c>
      <c r="Q3076" s="3" t="s">
        <v>42</v>
      </c>
      <c r="R3076" s="3" t="s">
        <v>55</v>
      </c>
      <c r="S3076" s="3" t="s">
        <v>4280</v>
      </c>
      <c r="T3076" s="3">
        <v>2934.33</v>
      </c>
      <c r="U3076" s="35" cm="1">
        <f t="array" ref="U3076">INDEX('Pricing Strategy'!$F$4:$F$71,MATCH(1,(Dataset!$O3076='Pricing Strategy'!$B$4:$B$71)*(Dataset!$Q3076='Pricing Strategy'!$C$4:$C$71)*(Dataset!$R3076='Pricing Strategy'!$D$4:$D$71),))</f>
        <v>0.5</v>
      </c>
      <c r="V3076" s="3">
        <f>Dataset!$T3076*(1-Dataset!$U3076)</f>
        <v>1467.165</v>
      </c>
    </row>
    <row r="3077" spans="1:22" x14ac:dyDescent="0.3">
      <c r="A3077" s="32"/>
      <c r="C3077" s="3">
        <v>3072</v>
      </c>
      <c r="D3077" s="3" t="s">
        <v>6291</v>
      </c>
      <c r="E3077" s="34">
        <v>42325</v>
      </c>
      <c r="F3077" s="34">
        <v>42330</v>
      </c>
      <c r="G3077" s="3" t="s">
        <v>46</v>
      </c>
      <c r="H3077" s="3" t="s">
        <v>2396</v>
      </c>
      <c r="I3077" s="3" t="s">
        <v>2397</v>
      </c>
      <c r="J3077" s="3" t="s">
        <v>37</v>
      </c>
      <c r="K3077" s="3" t="s">
        <v>23</v>
      </c>
      <c r="L3077" s="3" t="s">
        <v>603</v>
      </c>
      <c r="M3077" s="3" t="s">
        <v>241</v>
      </c>
      <c r="N3077" s="3">
        <v>19711</v>
      </c>
      <c r="O3077" s="3" t="s">
        <v>144</v>
      </c>
      <c r="P3077" s="3" t="s">
        <v>6292</v>
      </c>
      <c r="Q3077" s="3" t="s">
        <v>28</v>
      </c>
      <c r="R3077" s="3" t="s">
        <v>61</v>
      </c>
      <c r="S3077" s="3" t="s">
        <v>6293</v>
      </c>
      <c r="T3077" s="3">
        <v>124.41</v>
      </c>
      <c r="U3077" s="35" cm="1">
        <f t="array" ref="U3077">INDEX('Pricing Strategy'!$F$4:$F$71,MATCH(1,(Dataset!$O3077='Pricing Strategy'!$B$4:$B$71)*(Dataset!$Q3077='Pricing Strategy'!$C$4:$C$71)*(Dataset!$R3077='Pricing Strategy'!$D$4:$D$71),))</f>
        <v>0.4</v>
      </c>
      <c r="V3077" s="3">
        <f>Dataset!$T3077*(1-Dataset!$U3077)</f>
        <v>74.646000000000001</v>
      </c>
    </row>
    <row r="3078" spans="1:22" x14ac:dyDescent="0.3">
      <c r="A3078" s="32"/>
      <c r="C3078" s="3">
        <v>3073</v>
      </c>
      <c r="D3078" s="3" t="s">
        <v>6291</v>
      </c>
      <c r="E3078" s="34">
        <v>42325</v>
      </c>
      <c r="F3078" s="34">
        <v>42330</v>
      </c>
      <c r="G3078" s="3" t="s">
        <v>46</v>
      </c>
      <c r="H3078" s="3" t="s">
        <v>2396</v>
      </c>
      <c r="I3078" s="3" t="s">
        <v>2397</v>
      </c>
      <c r="J3078" s="3" t="s">
        <v>37</v>
      </c>
      <c r="K3078" s="3" t="s">
        <v>23</v>
      </c>
      <c r="L3078" s="3" t="s">
        <v>603</v>
      </c>
      <c r="M3078" s="3" t="s">
        <v>241</v>
      </c>
      <c r="N3078" s="3">
        <v>19711</v>
      </c>
      <c r="O3078" s="3" t="s">
        <v>144</v>
      </c>
      <c r="P3078" s="3" t="s">
        <v>2666</v>
      </c>
      <c r="Q3078" s="3" t="s">
        <v>42</v>
      </c>
      <c r="R3078" s="3" t="s">
        <v>64</v>
      </c>
      <c r="S3078" s="3" t="s">
        <v>2667</v>
      </c>
      <c r="T3078" s="3">
        <v>57.75</v>
      </c>
      <c r="U3078" s="35" cm="1">
        <f t="array" ref="U3078">INDEX('Pricing Strategy'!$F$4:$F$71,MATCH(1,(Dataset!$O3078='Pricing Strategy'!$B$4:$B$71)*(Dataset!$Q3078='Pricing Strategy'!$C$4:$C$71)*(Dataset!$R3078='Pricing Strategy'!$D$4:$D$71),))</f>
        <v>0.45</v>
      </c>
      <c r="V3078" s="3">
        <f>Dataset!$T3078*(1-Dataset!$U3078)</f>
        <v>31.762500000000003</v>
      </c>
    </row>
    <row r="3079" spans="1:22" x14ac:dyDescent="0.3">
      <c r="A3079" s="32"/>
      <c r="C3079" s="3">
        <v>3074</v>
      </c>
      <c r="D3079" s="3" t="s">
        <v>6294</v>
      </c>
      <c r="E3079" s="34">
        <v>42738</v>
      </c>
      <c r="F3079" s="34">
        <v>42740</v>
      </c>
      <c r="G3079" s="3" t="s">
        <v>184</v>
      </c>
      <c r="H3079" s="3" t="s">
        <v>1992</v>
      </c>
      <c r="I3079" s="3" t="s">
        <v>1993</v>
      </c>
      <c r="J3079" s="3" t="s">
        <v>22</v>
      </c>
      <c r="K3079" s="3" t="s">
        <v>23</v>
      </c>
      <c r="L3079" s="3" t="s">
        <v>38</v>
      </c>
      <c r="M3079" s="3" t="s">
        <v>39</v>
      </c>
      <c r="N3079" s="3">
        <v>90045</v>
      </c>
      <c r="O3079" s="3" t="s">
        <v>40</v>
      </c>
      <c r="P3079" s="3" t="s">
        <v>5203</v>
      </c>
      <c r="Q3079" s="3" t="s">
        <v>42</v>
      </c>
      <c r="R3079" s="3" t="s">
        <v>55</v>
      </c>
      <c r="S3079" s="3" t="s">
        <v>5204</v>
      </c>
      <c r="T3079" s="3">
        <v>114.46</v>
      </c>
      <c r="U3079" s="35" cm="1">
        <f t="array" ref="U3079">INDEX('Pricing Strategy'!$F$4:$F$71,MATCH(1,(Dataset!$O3079='Pricing Strategy'!$B$4:$B$71)*(Dataset!$Q3079='Pricing Strategy'!$C$4:$C$71)*(Dataset!$R3079='Pricing Strategy'!$D$4:$D$71),))</f>
        <v>0.5</v>
      </c>
      <c r="V3079" s="3">
        <f>Dataset!$T3079*(1-Dataset!$U3079)</f>
        <v>57.23</v>
      </c>
    </row>
    <row r="3080" spans="1:22" x14ac:dyDescent="0.3">
      <c r="A3080" s="32"/>
      <c r="C3080" s="3">
        <v>3075</v>
      </c>
      <c r="D3080" s="3" t="s">
        <v>6295</v>
      </c>
      <c r="E3080" s="34">
        <v>42646</v>
      </c>
      <c r="F3080" s="34">
        <v>42651</v>
      </c>
      <c r="G3080" s="3" t="s">
        <v>46</v>
      </c>
      <c r="H3080" s="3" t="s">
        <v>804</v>
      </c>
      <c r="I3080" s="3" t="s">
        <v>805</v>
      </c>
      <c r="J3080" s="3" t="s">
        <v>22</v>
      </c>
      <c r="K3080" s="3" t="s">
        <v>23</v>
      </c>
      <c r="L3080" s="3" t="s">
        <v>38</v>
      </c>
      <c r="M3080" s="3" t="s">
        <v>39</v>
      </c>
      <c r="N3080" s="3">
        <v>90032</v>
      </c>
      <c r="O3080" s="3" t="s">
        <v>40</v>
      </c>
      <c r="P3080" s="3" t="s">
        <v>2465</v>
      </c>
      <c r="Q3080" s="3" t="s">
        <v>28</v>
      </c>
      <c r="R3080" s="3" t="s">
        <v>29</v>
      </c>
      <c r="S3080" s="3" t="s">
        <v>2466</v>
      </c>
      <c r="T3080" s="3">
        <v>120.666</v>
      </c>
      <c r="U3080" s="35" cm="1">
        <f t="array" ref="U3080">INDEX('Pricing Strategy'!$F$4:$F$71,MATCH(1,(Dataset!$O3080='Pricing Strategy'!$B$4:$B$71)*(Dataset!$Q3080='Pricing Strategy'!$C$4:$C$71)*(Dataset!$R3080='Pricing Strategy'!$D$4:$D$71),))</f>
        <v>0.5</v>
      </c>
      <c r="V3080" s="3">
        <f>Dataset!$T3080*(1-Dataset!$U3080)</f>
        <v>60.332999999999998</v>
      </c>
    </row>
    <row r="3081" spans="1:22" x14ac:dyDescent="0.3">
      <c r="A3081" s="32"/>
      <c r="C3081" s="3">
        <v>3076</v>
      </c>
      <c r="D3081" s="3" t="s">
        <v>6296</v>
      </c>
      <c r="E3081" s="34">
        <v>42205</v>
      </c>
      <c r="F3081" s="34">
        <v>42209</v>
      </c>
      <c r="G3081" s="3" t="s">
        <v>46</v>
      </c>
      <c r="H3081" s="3" t="s">
        <v>3820</v>
      </c>
      <c r="I3081" s="3" t="s">
        <v>3821</v>
      </c>
      <c r="J3081" s="3" t="s">
        <v>98</v>
      </c>
      <c r="K3081" s="3" t="s">
        <v>23</v>
      </c>
      <c r="L3081" s="3" t="s">
        <v>814</v>
      </c>
      <c r="M3081" s="3" t="s">
        <v>100</v>
      </c>
      <c r="N3081" s="3">
        <v>75217</v>
      </c>
      <c r="O3081" s="3" t="s">
        <v>101</v>
      </c>
      <c r="P3081" s="3" t="s">
        <v>1518</v>
      </c>
      <c r="Q3081" s="3" t="s">
        <v>42</v>
      </c>
      <c r="R3081" s="3" t="s">
        <v>55</v>
      </c>
      <c r="S3081" s="3" t="s">
        <v>1519</v>
      </c>
      <c r="T3081" s="3">
        <v>342.86399999999998</v>
      </c>
      <c r="U3081" s="35" cm="1">
        <f t="array" ref="U3081">INDEX('Pricing Strategy'!$F$4:$F$71,MATCH(1,(Dataset!$O3081='Pricing Strategy'!$B$4:$B$71)*(Dataset!$Q3081='Pricing Strategy'!$C$4:$C$71)*(Dataset!$R3081='Pricing Strategy'!$D$4:$D$71),))</f>
        <v>0.4</v>
      </c>
      <c r="V3081" s="3">
        <f>Dataset!$T3081*(1-Dataset!$U3081)</f>
        <v>205.71839999999997</v>
      </c>
    </row>
    <row r="3082" spans="1:22" x14ac:dyDescent="0.3">
      <c r="A3082" s="32"/>
      <c r="C3082" s="3">
        <v>3077</v>
      </c>
      <c r="D3082" s="3" t="s">
        <v>6296</v>
      </c>
      <c r="E3082" s="34">
        <v>42205</v>
      </c>
      <c r="F3082" s="34">
        <v>42209</v>
      </c>
      <c r="G3082" s="3" t="s">
        <v>46</v>
      </c>
      <c r="H3082" s="3" t="s">
        <v>3820</v>
      </c>
      <c r="I3082" s="3" t="s">
        <v>3821</v>
      </c>
      <c r="J3082" s="3" t="s">
        <v>98</v>
      </c>
      <c r="K3082" s="3" t="s">
        <v>23</v>
      </c>
      <c r="L3082" s="3" t="s">
        <v>814</v>
      </c>
      <c r="M3082" s="3" t="s">
        <v>100</v>
      </c>
      <c r="N3082" s="3">
        <v>75217</v>
      </c>
      <c r="O3082" s="3" t="s">
        <v>101</v>
      </c>
      <c r="P3082" s="3" t="s">
        <v>3511</v>
      </c>
      <c r="Q3082" s="3" t="s">
        <v>28</v>
      </c>
      <c r="R3082" s="3" t="s">
        <v>61</v>
      </c>
      <c r="S3082" s="3" t="s">
        <v>3512</v>
      </c>
      <c r="T3082" s="3">
        <v>16.739999999999998</v>
      </c>
      <c r="U3082" s="35" cm="1">
        <f t="array" ref="U3082">INDEX('Pricing Strategy'!$F$4:$F$71,MATCH(1,(Dataset!$O3082='Pricing Strategy'!$B$4:$B$71)*(Dataset!$Q3082='Pricing Strategy'!$C$4:$C$71)*(Dataset!$R3082='Pricing Strategy'!$D$4:$D$71),))</f>
        <v>0.3</v>
      </c>
      <c r="V3082" s="3">
        <f>Dataset!$T3082*(1-Dataset!$U3082)</f>
        <v>11.717999999999998</v>
      </c>
    </row>
    <row r="3083" spans="1:22" x14ac:dyDescent="0.3">
      <c r="A3083" s="32"/>
      <c r="C3083" s="3">
        <v>3078</v>
      </c>
      <c r="D3083" s="3" t="s">
        <v>6296</v>
      </c>
      <c r="E3083" s="34">
        <v>42205</v>
      </c>
      <c r="F3083" s="34">
        <v>42209</v>
      </c>
      <c r="G3083" s="3" t="s">
        <v>46</v>
      </c>
      <c r="H3083" s="3" t="s">
        <v>3820</v>
      </c>
      <c r="I3083" s="3" t="s">
        <v>3821</v>
      </c>
      <c r="J3083" s="3" t="s">
        <v>98</v>
      </c>
      <c r="K3083" s="3" t="s">
        <v>23</v>
      </c>
      <c r="L3083" s="3" t="s">
        <v>814</v>
      </c>
      <c r="M3083" s="3" t="s">
        <v>100</v>
      </c>
      <c r="N3083" s="3">
        <v>75217</v>
      </c>
      <c r="O3083" s="3" t="s">
        <v>101</v>
      </c>
      <c r="P3083" s="3" t="s">
        <v>1874</v>
      </c>
      <c r="Q3083" s="3" t="s">
        <v>28</v>
      </c>
      <c r="R3083" s="3" t="s">
        <v>32</v>
      </c>
      <c r="S3083" s="3" t="s">
        <v>1875</v>
      </c>
      <c r="T3083" s="3">
        <v>981.37199999999996</v>
      </c>
      <c r="U3083" s="35" cm="1">
        <f t="array" ref="U3083">INDEX('Pricing Strategy'!$F$4:$F$71,MATCH(1,(Dataset!$O3083='Pricing Strategy'!$B$4:$B$71)*(Dataset!$Q3083='Pricing Strategy'!$C$4:$C$71)*(Dataset!$R3083='Pricing Strategy'!$D$4:$D$71),))</f>
        <v>0.35</v>
      </c>
      <c r="V3083" s="3">
        <f>Dataset!$T3083*(1-Dataset!$U3083)</f>
        <v>637.89179999999999</v>
      </c>
    </row>
    <row r="3084" spans="1:22" x14ac:dyDescent="0.3">
      <c r="A3084" s="32"/>
      <c r="C3084" s="3">
        <v>3079</v>
      </c>
      <c r="D3084" s="3" t="s">
        <v>6297</v>
      </c>
      <c r="E3084" s="34">
        <v>42145</v>
      </c>
      <c r="F3084" s="34">
        <v>42149</v>
      </c>
      <c r="G3084" s="3" t="s">
        <v>46</v>
      </c>
      <c r="H3084" s="3" t="s">
        <v>3402</v>
      </c>
      <c r="I3084" s="3" t="s">
        <v>3403</v>
      </c>
      <c r="J3084" s="3" t="s">
        <v>98</v>
      </c>
      <c r="K3084" s="3" t="s">
        <v>23</v>
      </c>
      <c r="L3084" s="3" t="s">
        <v>947</v>
      </c>
      <c r="M3084" s="3" t="s">
        <v>39</v>
      </c>
      <c r="N3084" s="3">
        <v>92037</v>
      </c>
      <c r="O3084" s="3" t="s">
        <v>40</v>
      </c>
      <c r="P3084" s="3" t="s">
        <v>769</v>
      </c>
      <c r="Q3084" s="3" t="s">
        <v>42</v>
      </c>
      <c r="R3084" s="3" t="s">
        <v>64</v>
      </c>
      <c r="S3084" s="3" t="s">
        <v>770</v>
      </c>
      <c r="T3084" s="3">
        <v>31.84</v>
      </c>
      <c r="U3084" s="35" cm="1">
        <f t="array" ref="U3084">INDEX('Pricing Strategy'!$F$4:$F$71,MATCH(1,(Dataset!$O3084='Pricing Strategy'!$B$4:$B$71)*(Dataset!$Q3084='Pricing Strategy'!$C$4:$C$71)*(Dataset!$R3084='Pricing Strategy'!$D$4:$D$71),))</f>
        <v>0.45</v>
      </c>
      <c r="V3084" s="3">
        <f>Dataset!$T3084*(1-Dataset!$U3084)</f>
        <v>17.512</v>
      </c>
    </row>
    <row r="3085" spans="1:22" x14ac:dyDescent="0.3">
      <c r="A3085" s="32"/>
      <c r="C3085" s="3">
        <v>3080</v>
      </c>
      <c r="D3085" s="3" t="s">
        <v>6298</v>
      </c>
      <c r="E3085" s="34">
        <v>43347</v>
      </c>
      <c r="F3085" s="34">
        <v>43348</v>
      </c>
      <c r="G3085" s="3" t="s">
        <v>184</v>
      </c>
      <c r="H3085" s="3" t="s">
        <v>6299</v>
      </c>
      <c r="I3085" s="3" t="s">
        <v>6300</v>
      </c>
      <c r="J3085" s="3" t="s">
        <v>98</v>
      </c>
      <c r="K3085" s="3" t="s">
        <v>23</v>
      </c>
      <c r="L3085" s="3" t="s">
        <v>6126</v>
      </c>
      <c r="M3085" s="3" t="s">
        <v>39</v>
      </c>
      <c r="N3085" s="3">
        <v>92307</v>
      </c>
      <c r="O3085" s="3" t="s">
        <v>40</v>
      </c>
      <c r="P3085" s="3" t="s">
        <v>2276</v>
      </c>
      <c r="Q3085" s="3" t="s">
        <v>42</v>
      </c>
      <c r="R3085" s="3" t="s">
        <v>86</v>
      </c>
      <c r="S3085" s="3" t="s">
        <v>2277</v>
      </c>
      <c r="T3085" s="3">
        <v>12.96</v>
      </c>
      <c r="U3085" s="35" cm="1">
        <f t="array" ref="U3085">INDEX('Pricing Strategy'!$F$4:$F$71,MATCH(1,(Dataset!$O3085='Pricing Strategy'!$B$4:$B$71)*(Dataset!$Q3085='Pricing Strategy'!$C$4:$C$71)*(Dataset!$R3085='Pricing Strategy'!$D$4:$D$71),))</f>
        <v>0.4</v>
      </c>
      <c r="V3085" s="3">
        <f>Dataset!$T3085*(1-Dataset!$U3085)</f>
        <v>7.7759999999999998</v>
      </c>
    </row>
    <row r="3086" spans="1:22" x14ac:dyDescent="0.3">
      <c r="A3086" s="32"/>
      <c r="C3086" s="3">
        <v>3081</v>
      </c>
      <c r="D3086" s="3" t="s">
        <v>6298</v>
      </c>
      <c r="E3086" s="34">
        <v>43347</v>
      </c>
      <c r="F3086" s="34">
        <v>43348</v>
      </c>
      <c r="G3086" s="3" t="s">
        <v>184</v>
      </c>
      <c r="H3086" s="3" t="s">
        <v>6299</v>
      </c>
      <c r="I3086" s="3" t="s">
        <v>6300</v>
      </c>
      <c r="J3086" s="3" t="s">
        <v>98</v>
      </c>
      <c r="K3086" s="3" t="s">
        <v>23</v>
      </c>
      <c r="L3086" s="3" t="s">
        <v>6126</v>
      </c>
      <c r="M3086" s="3" t="s">
        <v>39</v>
      </c>
      <c r="N3086" s="3">
        <v>92307</v>
      </c>
      <c r="O3086" s="3" t="s">
        <v>40</v>
      </c>
      <c r="P3086" s="3" t="s">
        <v>3252</v>
      </c>
      <c r="Q3086" s="3" t="s">
        <v>67</v>
      </c>
      <c r="R3086" s="3" t="s">
        <v>68</v>
      </c>
      <c r="S3086" s="3" t="s">
        <v>3253</v>
      </c>
      <c r="T3086" s="3">
        <v>43.176000000000002</v>
      </c>
      <c r="U3086" s="35" cm="1">
        <f t="array" ref="U3086">INDEX('Pricing Strategy'!$F$4:$F$71,MATCH(1,(Dataset!$O3086='Pricing Strategy'!$B$4:$B$71)*(Dataset!$Q3086='Pricing Strategy'!$C$4:$C$71)*(Dataset!$R3086='Pricing Strategy'!$D$4:$D$71),))</f>
        <v>0.4</v>
      </c>
      <c r="V3086" s="3">
        <f>Dataset!$T3086*(1-Dataset!$U3086)</f>
        <v>25.9056</v>
      </c>
    </row>
    <row r="3087" spans="1:22" x14ac:dyDescent="0.3">
      <c r="A3087" s="32"/>
      <c r="C3087" s="3">
        <v>3082</v>
      </c>
      <c r="D3087" s="3" t="s">
        <v>6301</v>
      </c>
      <c r="E3087" s="34">
        <v>43247</v>
      </c>
      <c r="F3087" s="34">
        <v>43253</v>
      </c>
      <c r="G3087" s="3" t="s">
        <v>46</v>
      </c>
      <c r="H3087" s="3" t="s">
        <v>930</v>
      </c>
      <c r="I3087" s="3" t="s">
        <v>931</v>
      </c>
      <c r="J3087" s="3" t="s">
        <v>98</v>
      </c>
      <c r="K3087" s="3" t="s">
        <v>23</v>
      </c>
      <c r="L3087" s="3" t="s">
        <v>1475</v>
      </c>
      <c r="M3087" s="3" t="s">
        <v>25</v>
      </c>
      <c r="N3087" s="3">
        <v>40214</v>
      </c>
      <c r="O3087" s="3" t="s">
        <v>26</v>
      </c>
      <c r="P3087" s="3" t="s">
        <v>2754</v>
      </c>
      <c r="Q3087" s="3" t="s">
        <v>42</v>
      </c>
      <c r="R3087" s="3" t="s">
        <v>71</v>
      </c>
      <c r="S3087" s="3" t="s">
        <v>2755</v>
      </c>
      <c r="T3087" s="3">
        <v>58.34</v>
      </c>
      <c r="U3087" s="35" cm="1">
        <f t="array" ref="U3087">INDEX('Pricing Strategy'!$F$4:$F$71,MATCH(1,(Dataset!$O3087='Pricing Strategy'!$B$4:$B$71)*(Dataset!$Q3087='Pricing Strategy'!$C$4:$C$71)*(Dataset!$R3087='Pricing Strategy'!$D$4:$D$71),))</f>
        <v>0.25</v>
      </c>
      <c r="V3087" s="3">
        <f>Dataset!$T3087*(1-Dataset!$U3087)</f>
        <v>43.755000000000003</v>
      </c>
    </row>
    <row r="3088" spans="1:22" x14ac:dyDescent="0.3">
      <c r="A3088" s="32"/>
      <c r="C3088" s="3">
        <v>3083</v>
      </c>
      <c r="D3088" s="3" t="s">
        <v>6301</v>
      </c>
      <c r="E3088" s="34">
        <v>43247</v>
      </c>
      <c r="F3088" s="34">
        <v>43253</v>
      </c>
      <c r="G3088" s="3" t="s">
        <v>46</v>
      </c>
      <c r="H3088" s="3" t="s">
        <v>930</v>
      </c>
      <c r="I3088" s="3" t="s">
        <v>931</v>
      </c>
      <c r="J3088" s="3" t="s">
        <v>98</v>
      </c>
      <c r="K3088" s="3" t="s">
        <v>23</v>
      </c>
      <c r="L3088" s="3" t="s">
        <v>1475</v>
      </c>
      <c r="M3088" s="3" t="s">
        <v>25</v>
      </c>
      <c r="N3088" s="3">
        <v>40214</v>
      </c>
      <c r="O3088" s="3" t="s">
        <v>26</v>
      </c>
      <c r="P3088" s="3" t="s">
        <v>5790</v>
      </c>
      <c r="Q3088" s="3" t="s">
        <v>67</v>
      </c>
      <c r="R3088" s="3" t="s">
        <v>68</v>
      </c>
      <c r="S3088" s="3" t="s">
        <v>5791</v>
      </c>
      <c r="T3088" s="3">
        <v>539.97</v>
      </c>
      <c r="U3088" s="35" cm="1">
        <f t="array" ref="U3088">INDEX('Pricing Strategy'!$F$4:$F$71,MATCH(1,(Dataset!$O3088='Pricing Strategy'!$B$4:$B$71)*(Dataset!$Q3088='Pricing Strategy'!$C$4:$C$71)*(Dataset!$R3088='Pricing Strategy'!$D$4:$D$71),))</f>
        <v>0.25</v>
      </c>
      <c r="V3088" s="3">
        <f>Dataset!$T3088*(1-Dataset!$U3088)</f>
        <v>404.97750000000002</v>
      </c>
    </row>
    <row r="3089" spans="1:22" x14ac:dyDescent="0.3">
      <c r="A3089" s="32"/>
      <c r="C3089" s="3">
        <v>3084</v>
      </c>
      <c r="D3089" s="3" t="s">
        <v>6302</v>
      </c>
      <c r="E3089" s="34">
        <v>42032</v>
      </c>
      <c r="F3089" s="34">
        <v>42038</v>
      </c>
      <c r="G3089" s="3" t="s">
        <v>46</v>
      </c>
      <c r="H3089" s="3" t="s">
        <v>1812</v>
      </c>
      <c r="I3089" s="3" t="s">
        <v>1813</v>
      </c>
      <c r="J3089" s="3" t="s">
        <v>22</v>
      </c>
      <c r="K3089" s="3" t="s">
        <v>23</v>
      </c>
      <c r="L3089" s="3" t="s">
        <v>262</v>
      </c>
      <c r="M3089" s="3" t="s">
        <v>263</v>
      </c>
      <c r="N3089" s="3">
        <v>10024</v>
      </c>
      <c r="O3089" s="3" t="s">
        <v>144</v>
      </c>
      <c r="P3089" s="3" t="s">
        <v>793</v>
      </c>
      <c r="Q3089" s="3" t="s">
        <v>42</v>
      </c>
      <c r="R3089" s="3" t="s">
        <v>71</v>
      </c>
      <c r="S3089" s="3" t="s">
        <v>794</v>
      </c>
      <c r="T3089" s="3">
        <v>3.9279999999999999</v>
      </c>
      <c r="U3089" s="35" cm="1">
        <f t="array" ref="U3089">INDEX('Pricing Strategy'!$F$4:$F$71,MATCH(1,(Dataset!$O3089='Pricing Strategy'!$B$4:$B$71)*(Dataset!$Q3089='Pricing Strategy'!$C$4:$C$71)*(Dataset!$R3089='Pricing Strategy'!$D$4:$D$71),))</f>
        <v>0.4</v>
      </c>
      <c r="V3089" s="3">
        <f>Dataset!$T3089*(1-Dataset!$U3089)</f>
        <v>2.3567999999999998</v>
      </c>
    </row>
    <row r="3090" spans="1:22" x14ac:dyDescent="0.3">
      <c r="A3090" s="32"/>
      <c r="C3090" s="3">
        <v>3085</v>
      </c>
      <c r="D3090" s="3" t="s">
        <v>6303</v>
      </c>
      <c r="E3090" s="34">
        <v>43140</v>
      </c>
      <c r="F3090" s="34">
        <v>43145</v>
      </c>
      <c r="G3090" s="3" t="s">
        <v>46</v>
      </c>
      <c r="H3090" s="3" t="s">
        <v>5264</v>
      </c>
      <c r="I3090" s="3" t="s">
        <v>5265</v>
      </c>
      <c r="J3090" s="3" t="s">
        <v>22</v>
      </c>
      <c r="K3090" s="3" t="s">
        <v>23</v>
      </c>
      <c r="L3090" s="3" t="s">
        <v>180</v>
      </c>
      <c r="M3090" s="3" t="s">
        <v>100</v>
      </c>
      <c r="N3090" s="3">
        <v>77070</v>
      </c>
      <c r="O3090" s="3" t="s">
        <v>101</v>
      </c>
      <c r="P3090" s="3" t="s">
        <v>1513</v>
      </c>
      <c r="Q3090" s="3" t="s">
        <v>42</v>
      </c>
      <c r="R3090" s="3" t="s">
        <v>71</v>
      </c>
      <c r="S3090" s="3" t="s">
        <v>1514</v>
      </c>
      <c r="T3090" s="3">
        <v>252.78399999999999</v>
      </c>
      <c r="U3090" s="35" cm="1">
        <f t="array" ref="U3090">INDEX('Pricing Strategy'!$F$4:$F$71,MATCH(1,(Dataset!$O3090='Pricing Strategy'!$B$4:$B$71)*(Dataset!$Q3090='Pricing Strategy'!$C$4:$C$71)*(Dataset!$R3090='Pricing Strategy'!$D$4:$D$71),))</f>
        <v>0.3</v>
      </c>
      <c r="V3090" s="3">
        <f>Dataset!$T3090*(1-Dataset!$U3090)</f>
        <v>176.94879999999998</v>
      </c>
    </row>
    <row r="3091" spans="1:22" x14ac:dyDescent="0.3">
      <c r="A3091" s="32"/>
      <c r="C3091" s="3">
        <v>3086</v>
      </c>
      <c r="D3091" s="3" t="s">
        <v>6303</v>
      </c>
      <c r="E3091" s="34">
        <v>43140</v>
      </c>
      <c r="F3091" s="34">
        <v>43145</v>
      </c>
      <c r="G3091" s="3" t="s">
        <v>46</v>
      </c>
      <c r="H3091" s="3" t="s">
        <v>5264</v>
      </c>
      <c r="I3091" s="3" t="s">
        <v>5265</v>
      </c>
      <c r="J3091" s="3" t="s">
        <v>22</v>
      </c>
      <c r="K3091" s="3" t="s">
        <v>23</v>
      </c>
      <c r="L3091" s="3" t="s">
        <v>180</v>
      </c>
      <c r="M3091" s="3" t="s">
        <v>100</v>
      </c>
      <c r="N3091" s="3">
        <v>77070</v>
      </c>
      <c r="O3091" s="3" t="s">
        <v>101</v>
      </c>
      <c r="P3091" s="3" t="s">
        <v>2567</v>
      </c>
      <c r="Q3091" s="3" t="s">
        <v>67</v>
      </c>
      <c r="R3091" s="3" t="s">
        <v>157</v>
      </c>
      <c r="S3091" s="3" t="s">
        <v>2568</v>
      </c>
      <c r="T3091" s="3">
        <v>127.98399999999999</v>
      </c>
      <c r="U3091" s="35" cm="1">
        <f t="array" ref="U3091">INDEX('Pricing Strategy'!$F$4:$F$71,MATCH(1,(Dataset!$O3091='Pricing Strategy'!$B$4:$B$71)*(Dataset!$Q3091='Pricing Strategy'!$C$4:$C$71)*(Dataset!$R3091='Pricing Strategy'!$D$4:$D$71),))</f>
        <v>0.35</v>
      </c>
      <c r="V3091" s="3">
        <f>Dataset!$T3091*(1-Dataset!$U3091)</f>
        <v>83.189599999999999</v>
      </c>
    </row>
    <row r="3092" spans="1:22" x14ac:dyDescent="0.3">
      <c r="A3092" s="32"/>
      <c r="C3092" s="3">
        <v>3087</v>
      </c>
      <c r="D3092" s="3" t="s">
        <v>6303</v>
      </c>
      <c r="E3092" s="34">
        <v>43140</v>
      </c>
      <c r="F3092" s="34">
        <v>43145</v>
      </c>
      <c r="G3092" s="3" t="s">
        <v>46</v>
      </c>
      <c r="H3092" s="3" t="s">
        <v>5264</v>
      </c>
      <c r="I3092" s="3" t="s">
        <v>5265</v>
      </c>
      <c r="J3092" s="3" t="s">
        <v>22</v>
      </c>
      <c r="K3092" s="3" t="s">
        <v>23</v>
      </c>
      <c r="L3092" s="3" t="s">
        <v>180</v>
      </c>
      <c r="M3092" s="3" t="s">
        <v>100</v>
      </c>
      <c r="N3092" s="3">
        <v>77070</v>
      </c>
      <c r="O3092" s="3" t="s">
        <v>101</v>
      </c>
      <c r="P3092" s="3" t="s">
        <v>6195</v>
      </c>
      <c r="Q3092" s="3" t="s">
        <v>28</v>
      </c>
      <c r="R3092" s="3" t="s">
        <v>61</v>
      </c>
      <c r="S3092" s="3" t="s">
        <v>6196</v>
      </c>
      <c r="T3092" s="3">
        <v>3.984</v>
      </c>
      <c r="U3092" s="35" cm="1">
        <f t="array" ref="U3092">INDEX('Pricing Strategy'!$F$4:$F$71,MATCH(1,(Dataset!$O3092='Pricing Strategy'!$B$4:$B$71)*(Dataset!$Q3092='Pricing Strategy'!$C$4:$C$71)*(Dataset!$R3092='Pricing Strategy'!$D$4:$D$71),))</f>
        <v>0.3</v>
      </c>
      <c r="V3092" s="3">
        <f>Dataset!$T3092*(1-Dataset!$U3092)</f>
        <v>2.7887999999999997</v>
      </c>
    </row>
    <row r="3093" spans="1:22" x14ac:dyDescent="0.3">
      <c r="A3093" s="32"/>
      <c r="C3093" s="3">
        <v>3088</v>
      </c>
      <c r="D3093" s="3" t="s">
        <v>6303</v>
      </c>
      <c r="E3093" s="34">
        <v>43140</v>
      </c>
      <c r="F3093" s="34">
        <v>43145</v>
      </c>
      <c r="G3093" s="3" t="s">
        <v>46</v>
      </c>
      <c r="H3093" s="3" t="s">
        <v>5264</v>
      </c>
      <c r="I3093" s="3" t="s">
        <v>5265</v>
      </c>
      <c r="J3093" s="3" t="s">
        <v>22</v>
      </c>
      <c r="K3093" s="3" t="s">
        <v>23</v>
      </c>
      <c r="L3093" s="3" t="s">
        <v>180</v>
      </c>
      <c r="M3093" s="3" t="s">
        <v>100</v>
      </c>
      <c r="N3093" s="3">
        <v>77070</v>
      </c>
      <c r="O3093" s="3" t="s">
        <v>101</v>
      </c>
      <c r="P3093" s="3" t="s">
        <v>3103</v>
      </c>
      <c r="Q3093" s="3" t="s">
        <v>42</v>
      </c>
      <c r="R3093" s="3" t="s">
        <v>74</v>
      </c>
      <c r="S3093" s="3" t="s">
        <v>3104</v>
      </c>
      <c r="T3093" s="3">
        <v>12.992000000000001</v>
      </c>
      <c r="U3093" s="35" cm="1">
        <f t="array" ref="U3093">INDEX('Pricing Strategy'!$F$4:$F$71,MATCH(1,(Dataset!$O3093='Pricing Strategy'!$B$4:$B$71)*(Dataset!$Q3093='Pricing Strategy'!$C$4:$C$71)*(Dataset!$R3093='Pricing Strategy'!$D$4:$D$71),))</f>
        <v>0.3</v>
      </c>
      <c r="V3093" s="3">
        <f>Dataset!$T3093*(1-Dataset!$U3093)</f>
        <v>9.0944000000000003</v>
      </c>
    </row>
    <row r="3094" spans="1:22" x14ac:dyDescent="0.3">
      <c r="A3094" s="32"/>
      <c r="C3094" s="3">
        <v>3089</v>
      </c>
      <c r="D3094" s="3" t="s">
        <v>6304</v>
      </c>
      <c r="E3094" s="34">
        <v>43190</v>
      </c>
      <c r="F3094" s="34">
        <v>43192</v>
      </c>
      <c r="G3094" s="3" t="s">
        <v>19</v>
      </c>
      <c r="H3094" s="3" t="s">
        <v>5608</v>
      </c>
      <c r="I3094" s="3" t="s">
        <v>5609</v>
      </c>
      <c r="J3094" s="3" t="s">
        <v>98</v>
      </c>
      <c r="K3094" s="3" t="s">
        <v>23</v>
      </c>
      <c r="L3094" s="3" t="s">
        <v>24</v>
      </c>
      <c r="M3094" s="3" t="s">
        <v>25</v>
      </c>
      <c r="N3094" s="3">
        <v>42420</v>
      </c>
      <c r="O3094" s="3" t="s">
        <v>26</v>
      </c>
      <c r="P3094" s="3" t="s">
        <v>4487</v>
      </c>
      <c r="Q3094" s="3" t="s">
        <v>28</v>
      </c>
      <c r="R3094" s="3" t="s">
        <v>61</v>
      </c>
      <c r="S3094" s="3" t="s">
        <v>4488</v>
      </c>
      <c r="T3094" s="3">
        <v>61</v>
      </c>
      <c r="U3094" s="35" cm="1">
        <f t="array" ref="U3094">INDEX('Pricing Strategy'!$F$4:$F$71,MATCH(1,(Dataset!$O3094='Pricing Strategy'!$B$4:$B$71)*(Dataset!$Q3094='Pricing Strategy'!$C$4:$C$71)*(Dataset!$R3094='Pricing Strategy'!$D$4:$D$71),))</f>
        <v>0.25</v>
      </c>
      <c r="V3094" s="3">
        <f>Dataset!$T3094*(1-Dataset!$U3094)</f>
        <v>45.75</v>
      </c>
    </row>
    <row r="3095" spans="1:22" x14ac:dyDescent="0.3">
      <c r="A3095" s="32"/>
      <c r="C3095" s="3">
        <v>3090</v>
      </c>
      <c r="D3095" s="3" t="s">
        <v>6304</v>
      </c>
      <c r="E3095" s="34">
        <v>43190</v>
      </c>
      <c r="F3095" s="34">
        <v>43192</v>
      </c>
      <c r="G3095" s="3" t="s">
        <v>19</v>
      </c>
      <c r="H3095" s="3" t="s">
        <v>5608</v>
      </c>
      <c r="I3095" s="3" t="s">
        <v>5609</v>
      </c>
      <c r="J3095" s="3" t="s">
        <v>98</v>
      </c>
      <c r="K3095" s="3" t="s">
        <v>23</v>
      </c>
      <c r="L3095" s="3" t="s">
        <v>24</v>
      </c>
      <c r="M3095" s="3" t="s">
        <v>25</v>
      </c>
      <c r="N3095" s="3">
        <v>42420</v>
      </c>
      <c r="O3095" s="3" t="s">
        <v>26</v>
      </c>
      <c r="P3095" s="3" t="s">
        <v>6305</v>
      </c>
      <c r="Q3095" s="3" t="s">
        <v>67</v>
      </c>
      <c r="R3095" s="3" t="s">
        <v>68</v>
      </c>
      <c r="S3095" s="3" t="s">
        <v>6306</v>
      </c>
      <c r="T3095" s="3">
        <v>671.93</v>
      </c>
      <c r="U3095" s="35" cm="1">
        <f t="array" ref="U3095">INDEX('Pricing Strategy'!$F$4:$F$71,MATCH(1,(Dataset!$O3095='Pricing Strategy'!$B$4:$B$71)*(Dataset!$Q3095='Pricing Strategy'!$C$4:$C$71)*(Dataset!$R3095='Pricing Strategy'!$D$4:$D$71),))</f>
        <v>0.25</v>
      </c>
      <c r="V3095" s="3">
        <f>Dataset!$T3095*(1-Dataset!$U3095)</f>
        <v>503.94749999999999</v>
      </c>
    </row>
    <row r="3096" spans="1:22" x14ac:dyDescent="0.3">
      <c r="A3096" s="32"/>
      <c r="C3096" s="3">
        <v>3091</v>
      </c>
      <c r="D3096" s="3" t="s">
        <v>6307</v>
      </c>
      <c r="E3096" s="34">
        <v>42797</v>
      </c>
      <c r="F3096" s="34">
        <v>42802</v>
      </c>
      <c r="G3096" s="3" t="s">
        <v>46</v>
      </c>
      <c r="H3096" s="3" t="s">
        <v>58</v>
      </c>
      <c r="I3096" s="3" t="s">
        <v>59</v>
      </c>
      <c r="J3096" s="3" t="s">
        <v>22</v>
      </c>
      <c r="K3096" s="3" t="s">
        <v>23</v>
      </c>
      <c r="L3096" s="3" t="s">
        <v>603</v>
      </c>
      <c r="M3096" s="3" t="s">
        <v>241</v>
      </c>
      <c r="N3096" s="3">
        <v>19711</v>
      </c>
      <c r="O3096" s="3" t="s">
        <v>144</v>
      </c>
      <c r="P3096" s="3" t="s">
        <v>2599</v>
      </c>
      <c r="Q3096" s="3" t="s">
        <v>42</v>
      </c>
      <c r="R3096" s="3" t="s">
        <v>71</v>
      </c>
      <c r="S3096" s="3" t="s">
        <v>2600</v>
      </c>
      <c r="T3096" s="3">
        <v>447.86</v>
      </c>
      <c r="U3096" s="35" cm="1">
        <f t="array" ref="U3096">INDEX('Pricing Strategy'!$F$4:$F$71,MATCH(1,(Dataset!$O3096='Pricing Strategy'!$B$4:$B$71)*(Dataset!$Q3096='Pricing Strategy'!$C$4:$C$71)*(Dataset!$R3096='Pricing Strategy'!$D$4:$D$71),))</f>
        <v>0.4</v>
      </c>
      <c r="V3096" s="3">
        <f>Dataset!$T3096*(1-Dataset!$U3096)</f>
        <v>268.71600000000001</v>
      </c>
    </row>
    <row r="3097" spans="1:22" x14ac:dyDescent="0.3">
      <c r="A3097" s="32"/>
      <c r="C3097" s="3">
        <v>3092</v>
      </c>
      <c r="D3097" s="3" t="s">
        <v>6307</v>
      </c>
      <c r="E3097" s="34">
        <v>42797</v>
      </c>
      <c r="F3097" s="34">
        <v>42802</v>
      </c>
      <c r="G3097" s="3" t="s">
        <v>46</v>
      </c>
      <c r="H3097" s="3" t="s">
        <v>58</v>
      </c>
      <c r="I3097" s="3" t="s">
        <v>59</v>
      </c>
      <c r="J3097" s="3" t="s">
        <v>22</v>
      </c>
      <c r="K3097" s="3" t="s">
        <v>23</v>
      </c>
      <c r="L3097" s="3" t="s">
        <v>603</v>
      </c>
      <c r="M3097" s="3" t="s">
        <v>241</v>
      </c>
      <c r="N3097" s="3">
        <v>19711</v>
      </c>
      <c r="O3097" s="3" t="s">
        <v>144</v>
      </c>
      <c r="P3097" s="3" t="s">
        <v>2587</v>
      </c>
      <c r="Q3097" s="3" t="s">
        <v>67</v>
      </c>
      <c r="R3097" s="3" t="s">
        <v>68</v>
      </c>
      <c r="S3097" s="3" t="s">
        <v>2588</v>
      </c>
      <c r="T3097" s="3">
        <v>479.95</v>
      </c>
      <c r="U3097" s="35" cm="1">
        <f t="array" ref="U3097">INDEX('Pricing Strategy'!$F$4:$F$71,MATCH(1,(Dataset!$O3097='Pricing Strategy'!$B$4:$B$71)*(Dataset!$Q3097='Pricing Strategy'!$C$4:$C$71)*(Dataset!$R3097='Pricing Strategy'!$D$4:$D$71),))</f>
        <v>0.4</v>
      </c>
      <c r="V3097" s="3">
        <f>Dataset!$T3097*(1-Dataset!$U3097)</f>
        <v>287.96999999999997</v>
      </c>
    </row>
    <row r="3098" spans="1:22" x14ac:dyDescent="0.3">
      <c r="A3098" s="32"/>
      <c r="C3098" s="3">
        <v>3093</v>
      </c>
      <c r="D3098" s="3" t="s">
        <v>6307</v>
      </c>
      <c r="E3098" s="34">
        <v>42797</v>
      </c>
      <c r="F3098" s="34">
        <v>42802</v>
      </c>
      <c r="G3098" s="3" t="s">
        <v>46</v>
      </c>
      <c r="H3098" s="3" t="s">
        <v>58</v>
      </c>
      <c r="I3098" s="3" t="s">
        <v>59</v>
      </c>
      <c r="J3098" s="3" t="s">
        <v>22</v>
      </c>
      <c r="K3098" s="3" t="s">
        <v>23</v>
      </c>
      <c r="L3098" s="3" t="s">
        <v>603</v>
      </c>
      <c r="M3098" s="3" t="s">
        <v>241</v>
      </c>
      <c r="N3098" s="3">
        <v>19711</v>
      </c>
      <c r="O3098" s="3" t="s">
        <v>144</v>
      </c>
      <c r="P3098" s="3" t="s">
        <v>6308</v>
      </c>
      <c r="Q3098" s="3" t="s">
        <v>42</v>
      </c>
      <c r="R3098" s="3" t="s">
        <v>86</v>
      </c>
      <c r="S3098" s="3" t="s">
        <v>6309</v>
      </c>
      <c r="T3098" s="3">
        <v>166.44</v>
      </c>
      <c r="U3098" s="35" cm="1">
        <f t="array" ref="U3098">INDEX('Pricing Strategy'!$F$4:$F$71,MATCH(1,(Dataset!$O3098='Pricing Strategy'!$B$4:$B$71)*(Dataset!$Q3098='Pricing Strategy'!$C$4:$C$71)*(Dataset!$R3098='Pricing Strategy'!$D$4:$D$71),))</f>
        <v>0.4</v>
      </c>
      <c r="V3098" s="3">
        <f>Dataset!$T3098*(1-Dataset!$U3098)</f>
        <v>99.86399999999999</v>
      </c>
    </row>
    <row r="3099" spans="1:22" x14ac:dyDescent="0.3">
      <c r="A3099" s="32"/>
      <c r="C3099" s="3">
        <v>3094</v>
      </c>
      <c r="D3099" s="3" t="s">
        <v>6310</v>
      </c>
      <c r="E3099" s="34">
        <v>42605</v>
      </c>
      <c r="F3099" s="34">
        <v>42605</v>
      </c>
      <c r="G3099" s="3" t="s">
        <v>1290</v>
      </c>
      <c r="H3099" s="3" t="s">
        <v>1242</v>
      </c>
      <c r="I3099" s="3" t="s">
        <v>1243</v>
      </c>
      <c r="J3099" s="3" t="s">
        <v>22</v>
      </c>
      <c r="K3099" s="3" t="s">
        <v>23</v>
      </c>
      <c r="L3099" s="3" t="s">
        <v>6311</v>
      </c>
      <c r="M3099" s="3" t="s">
        <v>207</v>
      </c>
      <c r="N3099" s="3">
        <v>60440</v>
      </c>
      <c r="O3099" s="3" t="s">
        <v>101</v>
      </c>
      <c r="P3099" s="3" t="s">
        <v>2175</v>
      </c>
      <c r="Q3099" s="3" t="s">
        <v>42</v>
      </c>
      <c r="R3099" s="3" t="s">
        <v>575</v>
      </c>
      <c r="S3099" s="3" t="s">
        <v>2176</v>
      </c>
      <c r="T3099" s="3">
        <v>31.68</v>
      </c>
      <c r="U3099" s="35" cm="1">
        <f t="array" ref="U3099">INDEX('Pricing Strategy'!$F$4:$F$71,MATCH(1,(Dataset!$O3099='Pricing Strategy'!$B$4:$B$71)*(Dataset!$Q3099='Pricing Strategy'!$C$4:$C$71)*(Dataset!$R3099='Pricing Strategy'!$D$4:$D$71),))</f>
        <v>0.35</v>
      </c>
      <c r="V3099" s="3">
        <f>Dataset!$T3099*(1-Dataset!$U3099)</f>
        <v>20.591999999999999</v>
      </c>
    </row>
    <row r="3100" spans="1:22" x14ac:dyDescent="0.3">
      <c r="A3100" s="32"/>
      <c r="C3100" s="3">
        <v>3095</v>
      </c>
      <c r="D3100" s="3" t="s">
        <v>6310</v>
      </c>
      <c r="E3100" s="34">
        <v>42605</v>
      </c>
      <c r="F3100" s="34">
        <v>42605</v>
      </c>
      <c r="G3100" s="3" t="s">
        <v>1290</v>
      </c>
      <c r="H3100" s="3" t="s">
        <v>1242</v>
      </c>
      <c r="I3100" s="3" t="s">
        <v>1243</v>
      </c>
      <c r="J3100" s="3" t="s">
        <v>22</v>
      </c>
      <c r="K3100" s="3" t="s">
        <v>23</v>
      </c>
      <c r="L3100" s="3" t="s">
        <v>6311</v>
      </c>
      <c r="M3100" s="3" t="s">
        <v>207</v>
      </c>
      <c r="N3100" s="3">
        <v>60440</v>
      </c>
      <c r="O3100" s="3" t="s">
        <v>101</v>
      </c>
      <c r="P3100" s="3" t="s">
        <v>4585</v>
      </c>
      <c r="Q3100" s="3" t="s">
        <v>42</v>
      </c>
      <c r="R3100" s="3" t="s">
        <v>86</v>
      </c>
      <c r="S3100" s="3" t="s">
        <v>4586</v>
      </c>
      <c r="T3100" s="3">
        <v>10.368</v>
      </c>
      <c r="U3100" s="35" cm="1">
        <f t="array" ref="U3100">INDEX('Pricing Strategy'!$F$4:$F$71,MATCH(1,(Dataset!$O3100='Pricing Strategy'!$B$4:$B$71)*(Dataset!$Q3100='Pricing Strategy'!$C$4:$C$71)*(Dataset!$R3100='Pricing Strategy'!$D$4:$D$71),))</f>
        <v>0.3</v>
      </c>
      <c r="V3100" s="3">
        <f>Dataset!$T3100*(1-Dataset!$U3100)</f>
        <v>7.2576000000000001</v>
      </c>
    </row>
    <row r="3101" spans="1:22" x14ac:dyDescent="0.3">
      <c r="A3101" s="32"/>
      <c r="C3101" s="3">
        <v>3096</v>
      </c>
      <c r="D3101" s="3" t="s">
        <v>6310</v>
      </c>
      <c r="E3101" s="34">
        <v>42605</v>
      </c>
      <c r="F3101" s="34">
        <v>42605</v>
      </c>
      <c r="G3101" s="3" t="s">
        <v>1290</v>
      </c>
      <c r="H3101" s="3" t="s">
        <v>1242</v>
      </c>
      <c r="I3101" s="3" t="s">
        <v>1243</v>
      </c>
      <c r="J3101" s="3" t="s">
        <v>22</v>
      </c>
      <c r="K3101" s="3" t="s">
        <v>23</v>
      </c>
      <c r="L3101" s="3" t="s">
        <v>6311</v>
      </c>
      <c r="M3101" s="3" t="s">
        <v>207</v>
      </c>
      <c r="N3101" s="3">
        <v>60440</v>
      </c>
      <c r="O3101" s="3" t="s">
        <v>101</v>
      </c>
      <c r="P3101" s="3" t="s">
        <v>3995</v>
      </c>
      <c r="Q3101" s="3" t="s">
        <v>42</v>
      </c>
      <c r="R3101" s="3" t="s">
        <v>265</v>
      </c>
      <c r="S3101" s="3" t="s">
        <v>559</v>
      </c>
      <c r="T3101" s="3">
        <v>12.032</v>
      </c>
      <c r="U3101" s="35" cm="1">
        <f t="array" ref="U3101">INDEX('Pricing Strategy'!$F$4:$F$71,MATCH(1,(Dataset!$O3101='Pricing Strategy'!$B$4:$B$71)*(Dataset!$Q3101='Pricing Strategy'!$C$4:$C$71)*(Dataset!$R3101='Pricing Strategy'!$D$4:$D$71),))</f>
        <v>0.3</v>
      </c>
      <c r="V3101" s="3">
        <f>Dataset!$T3101*(1-Dataset!$U3101)</f>
        <v>8.4223999999999997</v>
      </c>
    </row>
    <row r="3102" spans="1:22" x14ac:dyDescent="0.3">
      <c r="A3102" s="32"/>
      <c r="C3102" s="3">
        <v>3097</v>
      </c>
      <c r="D3102" s="3" t="s">
        <v>6310</v>
      </c>
      <c r="E3102" s="34">
        <v>42605</v>
      </c>
      <c r="F3102" s="34">
        <v>42605</v>
      </c>
      <c r="G3102" s="3" t="s">
        <v>1290</v>
      </c>
      <c r="H3102" s="3" t="s">
        <v>1242</v>
      </c>
      <c r="I3102" s="3" t="s">
        <v>1243</v>
      </c>
      <c r="J3102" s="3" t="s">
        <v>22</v>
      </c>
      <c r="K3102" s="3" t="s">
        <v>23</v>
      </c>
      <c r="L3102" s="3" t="s">
        <v>6311</v>
      </c>
      <c r="M3102" s="3" t="s">
        <v>207</v>
      </c>
      <c r="N3102" s="3">
        <v>60440</v>
      </c>
      <c r="O3102" s="3" t="s">
        <v>101</v>
      </c>
      <c r="P3102" s="3" t="s">
        <v>1332</v>
      </c>
      <c r="Q3102" s="3" t="s">
        <v>42</v>
      </c>
      <c r="R3102" s="3" t="s">
        <v>74</v>
      </c>
      <c r="S3102" s="3" t="s">
        <v>1333</v>
      </c>
      <c r="T3102" s="3">
        <v>5.7679999999999998</v>
      </c>
      <c r="U3102" s="35" cm="1">
        <f t="array" ref="U3102">INDEX('Pricing Strategy'!$F$4:$F$71,MATCH(1,(Dataset!$O3102='Pricing Strategy'!$B$4:$B$71)*(Dataset!$Q3102='Pricing Strategy'!$C$4:$C$71)*(Dataset!$R3102='Pricing Strategy'!$D$4:$D$71),))</f>
        <v>0.3</v>
      </c>
      <c r="V3102" s="3">
        <f>Dataset!$T3102*(1-Dataset!$U3102)</f>
        <v>4.0375999999999994</v>
      </c>
    </row>
    <row r="3103" spans="1:22" x14ac:dyDescent="0.3">
      <c r="A3103" s="32"/>
      <c r="C3103" s="3">
        <v>3098</v>
      </c>
      <c r="D3103" s="3" t="s">
        <v>6312</v>
      </c>
      <c r="E3103" s="34">
        <v>43217</v>
      </c>
      <c r="F3103" s="34">
        <v>43221</v>
      </c>
      <c r="G3103" s="3" t="s">
        <v>46</v>
      </c>
      <c r="H3103" s="3" t="s">
        <v>477</v>
      </c>
      <c r="I3103" s="3" t="s">
        <v>478</v>
      </c>
      <c r="J3103" s="3" t="s">
        <v>37</v>
      </c>
      <c r="K3103" s="3" t="s">
        <v>23</v>
      </c>
      <c r="L3103" s="3" t="s">
        <v>99</v>
      </c>
      <c r="M3103" s="3" t="s">
        <v>100</v>
      </c>
      <c r="N3103" s="3">
        <v>76106</v>
      </c>
      <c r="O3103" s="3" t="s">
        <v>101</v>
      </c>
      <c r="P3103" s="3" t="s">
        <v>1275</v>
      </c>
      <c r="Q3103" s="3" t="s">
        <v>42</v>
      </c>
      <c r="R3103" s="3" t="s">
        <v>43</v>
      </c>
      <c r="S3103" s="3" t="s">
        <v>1276</v>
      </c>
      <c r="T3103" s="3">
        <v>33.119999999999997</v>
      </c>
      <c r="U3103" s="35" cm="1">
        <f t="array" ref="U3103">INDEX('Pricing Strategy'!$F$4:$F$71,MATCH(1,(Dataset!$O3103='Pricing Strategy'!$B$4:$B$71)*(Dataset!$Q3103='Pricing Strategy'!$C$4:$C$71)*(Dataset!$R3103='Pricing Strategy'!$D$4:$D$71),))</f>
        <v>0.3</v>
      </c>
      <c r="V3103" s="3">
        <f>Dataset!$T3103*(1-Dataset!$U3103)</f>
        <v>23.183999999999997</v>
      </c>
    </row>
    <row r="3104" spans="1:22" x14ac:dyDescent="0.3">
      <c r="A3104" s="32"/>
      <c r="C3104" s="3">
        <v>3099</v>
      </c>
      <c r="D3104" s="3" t="s">
        <v>6312</v>
      </c>
      <c r="E3104" s="34">
        <v>43217</v>
      </c>
      <c r="F3104" s="34">
        <v>43221</v>
      </c>
      <c r="G3104" s="3" t="s">
        <v>46</v>
      </c>
      <c r="H3104" s="3" t="s">
        <v>477</v>
      </c>
      <c r="I3104" s="3" t="s">
        <v>478</v>
      </c>
      <c r="J3104" s="3" t="s">
        <v>37</v>
      </c>
      <c r="K3104" s="3" t="s">
        <v>23</v>
      </c>
      <c r="L3104" s="3" t="s">
        <v>99</v>
      </c>
      <c r="M3104" s="3" t="s">
        <v>100</v>
      </c>
      <c r="N3104" s="3">
        <v>76106</v>
      </c>
      <c r="O3104" s="3" t="s">
        <v>101</v>
      </c>
      <c r="P3104" s="3" t="s">
        <v>1260</v>
      </c>
      <c r="Q3104" s="3" t="s">
        <v>28</v>
      </c>
      <c r="R3104" s="3" t="s">
        <v>29</v>
      </c>
      <c r="S3104" s="3" t="s">
        <v>1261</v>
      </c>
      <c r="T3104" s="3">
        <v>220.26560000000001</v>
      </c>
      <c r="U3104" s="35" cm="1">
        <f t="array" ref="U3104">INDEX('Pricing Strategy'!$F$4:$F$71,MATCH(1,(Dataset!$O3104='Pricing Strategy'!$B$4:$B$71)*(Dataset!$Q3104='Pricing Strategy'!$C$4:$C$71)*(Dataset!$R3104='Pricing Strategy'!$D$4:$D$71),))</f>
        <v>0.4</v>
      </c>
      <c r="V3104" s="3">
        <f>Dataset!$T3104*(1-Dataset!$U3104)</f>
        <v>132.15935999999999</v>
      </c>
    </row>
    <row r="3105" spans="1:22" x14ac:dyDescent="0.3">
      <c r="A3105" s="32"/>
      <c r="C3105" s="3">
        <v>3100</v>
      </c>
      <c r="D3105" s="3" t="s">
        <v>6313</v>
      </c>
      <c r="E3105" s="34">
        <v>43204</v>
      </c>
      <c r="F3105" s="34">
        <v>43209</v>
      </c>
      <c r="G3105" s="3" t="s">
        <v>46</v>
      </c>
      <c r="H3105" s="3" t="s">
        <v>3264</v>
      </c>
      <c r="I3105" s="3" t="s">
        <v>3265</v>
      </c>
      <c r="J3105" s="3" t="s">
        <v>22</v>
      </c>
      <c r="K3105" s="3" t="s">
        <v>23</v>
      </c>
      <c r="L3105" s="3" t="s">
        <v>262</v>
      </c>
      <c r="M3105" s="3" t="s">
        <v>263</v>
      </c>
      <c r="N3105" s="3">
        <v>10024</v>
      </c>
      <c r="O3105" s="3" t="s">
        <v>144</v>
      </c>
      <c r="P3105" s="3" t="s">
        <v>5626</v>
      </c>
      <c r="Q3105" s="3" t="s">
        <v>42</v>
      </c>
      <c r="R3105" s="3" t="s">
        <v>71</v>
      </c>
      <c r="S3105" s="3" t="s">
        <v>1219</v>
      </c>
      <c r="T3105" s="3">
        <v>10.776</v>
      </c>
      <c r="U3105" s="35" cm="1">
        <f t="array" ref="U3105">INDEX('Pricing Strategy'!$F$4:$F$71,MATCH(1,(Dataset!$O3105='Pricing Strategy'!$B$4:$B$71)*(Dataset!$Q3105='Pricing Strategy'!$C$4:$C$71)*(Dataset!$R3105='Pricing Strategy'!$D$4:$D$71),))</f>
        <v>0.4</v>
      </c>
      <c r="V3105" s="3">
        <f>Dataset!$T3105*(1-Dataset!$U3105)</f>
        <v>6.4655999999999993</v>
      </c>
    </row>
    <row r="3106" spans="1:22" x14ac:dyDescent="0.3">
      <c r="A3106" s="32"/>
      <c r="C3106" s="3">
        <v>3101</v>
      </c>
      <c r="D3106" s="3" t="s">
        <v>6313</v>
      </c>
      <c r="E3106" s="34">
        <v>43204</v>
      </c>
      <c r="F3106" s="34">
        <v>43209</v>
      </c>
      <c r="G3106" s="3" t="s">
        <v>46</v>
      </c>
      <c r="H3106" s="3" t="s">
        <v>3264</v>
      </c>
      <c r="I3106" s="3" t="s">
        <v>3265</v>
      </c>
      <c r="J3106" s="3" t="s">
        <v>22</v>
      </c>
      <c r="K3106" s="3" t="s">
        <v>23</v>
      </c>
      <c r="L3106" s="3" t="s">
        <v>262</v>
      </c>
      <c r="M3106" s="3" t="s">
        <v>263</v>
      </c>
      <c r="N3106" s="3">
        <v>10024</v>
      </c>
      <c r="O3106" s="3" t="s">
        <v>144</v>
      </c>
      <c r="P3106" s="3" t="s">
        <v>2786</v>
      </c>
      <c r="Q3106" s="3" t="s">
        <v>28</v>
      </c>
      <c r="R3106" s="3" t="s">
        <v>29</v>
      </c>
      <c r="S3106" s="3" t="s">
        <v>2787</v>
      </c>
      <c r="T3106" s="3">
        <v>242.352</v>
      </c>
      <c r="U3106" s="35" cm="1">
        <f t="array" ref="U3106">INDEX('Pricing Strategy'!$F$4:$F$71,MATCH(1,(Dataset!$O3106='Pricing Strategy'!$B$4:$B$71)*(Dataset!$Q3106='Pricing Strategy'!$C$4:$C$71)*(Dataset!$R3106='Pricing Strategy'!$D$4:$D$71),))</f>
        <v>0.5</v>
      </c>
      <c r="V3106" s="3">
        <f>Dataset!$T3106*(1-Dataset!$U3106)</f>
        <v>121.176</v>
      </c>
    </row>
    <row r="3107" spans="1:22" x14ac:dyDescent="0.3">
      <c r="A3107" s="32"/>
      <c r="C3107" s="3">
        <v>3102</v>
      </c>
      <c r="D3107" s="3" t="s">
        <v>6314</v>
      </c>
      <c r="E3107" s="34">
        <v>43456</v>
      </c>
      <c r="F3107" s="34">
        <v>43461</v>
      </c>
      <c r="G3107" s="3" t="s">
        <v>19</v>
      </c>
      <c r="H3107" s="3" t="s">
        <v>6315</v>
      </c>
      <c r="I3107" s="3" t="s">
        <v>6316</v>
      </c>
      <c r="J3107" s="3" t="s">
        <v>37</v>
      </c>
      <c r="K3107" s="3" t="s">
        <v>23</v>
      </c>
      <c r="L3107" s="3" t="s">
        <v>3583</v>
      </c>
      <c r="M3107" s="3" t="s">
        <v>1400</v>
      </c>
      <c r="N3107" s="3">
        <v>2908</v>
      </c>
      <c r="O3107" s="3" t="s">
        <v>144</v>
      </c>
      <c r="P3107" s="3" t="s">
        <v>1607</v>
      </c>
      <c r="Q3107" s="3" t="s">
        <v>42</v>
      </c>
      <c r="R3107" s="3" t="s">
        <v>575</v>
      </c>
      <c r="S3107" s="3" t="s">
        <v>1608</v>
      </c>
      <c r="T3107" s="3">
        <v>695.16</v>
      </c>
      <c r="U3107" s="35" cm="1">
        <f t="array" ref="U3107">INDEX('Pricing Strategy'!$F$4:$F$71,MATCH(1,(Dataset!$O3107='Pricing Strategy'!$B$4:$B$71)*(Dataset!$Q3107='Pricing Strategy'!$C$4:$C$71)*(Dataset!$R3107='Pricing Strategy'!$D$4:$D$71),))</f>
        <v>0.45</v>
      </c>
      <c r="V3107" s="3">
        <f>Dataset!$T3107*(1-Dataset!$U3107)</f>
        <v>382.33800000000002</v>
      </c>
    </row>
    <row r="3108" spans="1:22" x14ac:dyDescent="0.3">
      <c r="A3108" s="32"/>
      <c r="C3108" s="3">
        <v>3103</v>
      </c>
      <c r="D3108" s="3" t="s">
        <v>6314</v>
      </c>
      <c r="E3108" s="34">
        <v>43456</v>
      </c>
      <c r="F3108" s="34">
        <v>43461</v>
      </c>
      <c r="G3108" s="3" t="s">
        <v>19</v>
      </c>
      <c r="H3108" s="3" t="s">
        <v>6315</v>
      </c>
      <c r="I3108" s="3" t="s">
        <v>6316</v>
      </c>
      <c r="J3108" s="3" t="s">
        <v>37</v>
      </c>
      <c r="K3108" s="3" t="s">
        <v>23</v>
      </c>
      <c r="L3108" s="3" t="s">
        <v>3583</v>
      </c>
      <c r="M3108" s="3" t="s">
        <v>1400</v>
      </c>
      <c r="N3108" s="3">
        <v>2908</v>
      </c>
      <c r="O3108" s="3" t="s">
        <v>144</v>
      </c>
      <c r="P3108" s="3" t="s">
        <v>6317</v>
      </c>
      <c r="Q3108" s="3" t="s">
        <v>28</v>
      </c>
      <c r="R3108" s="3" t="s">
        <v>29</v>
      </c>
      <c r="S3108" s="3" t="s">
        <v>6318</v>
      </c>
      <c r="T3108" s="3">
        <v>220.98</v>
      </c>
      <c r="U3108" s="35" cm="1">
        <f t="array" ref="U3108">INDEX('Pricing Strategy'!$F$4:$F$71,MATCH(1,(Dataset!$O3108='Pricing Strategy'!$B$4:$B$71)*(Dataset!$Q3108='Pricing Strategy'!$C$4:$C$71)*(Dataset!$R3108='Pricing Strategy'!$D$4:$D$71),))</f>
        <v>0.5</v>
      </c>
      <c r="V3108" s="3">
        <f>Dataset!$T3108*(1-Dataset!$U3108)</f>
        <v>110.49</v>
      </c>
    </row>
    <row r="3109" spans="1:22" x14ac:dyDescent="0.3">
      <c r="A3109" s="32"/>
      <c r="C3109" s="3">
        <v>3104</v>
      </c>
      <c r="D3109" s="3" t="s">
        <v>6319</v>
      </c>
      <c r="E3109" s="34">
        <v>43077</v>
      </c>
      <c r="F3109" s="34">
        <v>43081</v>
      </c>
      <c r="G3109" s="3" t="s">
        <v>46</v>
      </c>
      <c r="H3109" s="3" t="s">
        <v>5929</v>
      </c>
      <c r="I3109" s="3" t="s">
        <v>5930</v>
      </c>
      <c r="J3109" s="3" t="s">
        <v>98</v>
      </c>
      <c r="K3109" s="3" t="s">
        <v>23</v>
      </c>
      <c r="L3109" s="3" t="s">
        <v>493</v>
      </c>
      <c r="M3109" s="3" t="s">
        <v>494</v>
      </c>
      <c r="N3109" s="3">
        <v>43229</v>
      </c>
      <c r="O3109" s="3" t="s">
        <v>144</v>
      </c>
      <c r="P3109" s="3" t="s">
        <v>6320</v>
      </c>
      <c r="Q3109" s="3" t="s">
        <v>42</v>
      </c>
      <c r="R3109" s="3" t="s">
        <v>71</v>
      </c>
      <c r="S3109" s="3" t="s">
        <v>6321</v>
      </c>
      <c r="T3109" s="3">
        <v>12.957000000000001</v>
      </c>
      <c r="U3109" s="35" cm="1">
        <f t="array" ref="U3109">INDEX('Pricing Strategy'!$F$4:$F$71,MATCH(1,(Dataset!$O3109='Pricing Strategy'!$B$4:$B$71)*(Dataset!$Q3109='Pricing Strategy'!$C$4:$C$71)*(Dataset!$R3109='Pricing Strategy'!$D$4:$D$71),))</f>
        <v>0.4</v>
      </c>
      <c r="V3109" s="3">
        <f>Dataset!$T3109*(1-Dataset!$U3109)</f>
        <v>7.7742000000000004</v>
      </c>
    </row>
    <row r="3110" spans="1:22" x14ac:dyDescent="0.3">
      <c r="A3110" s="32"/>
      <c r="C3110" s="3">
        <v>3105</v>
      </c>
      <c r="D3110" s="3" t="s">
        <v>6322</v>
      </c>
      <c r="E3110" s="34">
        <v>43182</v>
      </c>
      <c r="F3110" s="34">
        <v>43188</v>
      </c>
      <c r="G3110" s="3" t="s">
        <v>46</v>
      </c>
      <c r="H3110" s="3" t="s">
        <v>6323</v>
      </c>
      <c r="I3110" s="3" t="s">
        <v>6324</v>
      </c>
      <c r="J3110" s="3" t="s">
        <v>22</v>
      </c>
      <c r="K3110" s="3" t="s">
        <v>23</v>
      </c>
      <c r="L3110" s="3" t="s">
        <v>262</v>
      </c>
      <c r="M3110" s="3" t="s">
        <v>263</v>
      </c>
      <c r="N3110" s="3">
        <v>10024</v>
      </c>
      <c r="O3110" s="3" t="s">
        <v>144</v>
      </c>
      <c r="P3110" s="3" t="s">
        <v>6325</v>
      </c>
      <c r="Q3110" s="3" t="s">
        <v>42</v>
      </c>
      <c r="R3110" s="3" t="s">
        <v>86</v>
      </c>
      <c r="S3110" s="3" t="s">
        <v>6326</v>
      </c>
      <c r="T3110" s="3">
        <v>25.68</v>
      </c>
      <c r="U3110" s="35" cm="1">
        <f t="array" ref="U3110">INDEX('Pricing Strategy'!$F$4:$F$71,MATCH(1,(Dataset!$O3110='Pricing Strategy'!$B$4:$B$71)*(Dataset!$Q3110='Pricing Strategy'!$C$4:$C$71)*(Dataset!$R3110='Pricing Strategy'!$D$4:$D$71),))</f>
        <v>0.4</v>
      </c>
      <c r="V3110" s="3">
        <f>Dataset!$T3110*(1-Dataset!$U3110)</f>
        <v>15.407999999999999</v>
      </c>
    </row>
    <row r="3111" spans="1:22" x14ac:dyDescent="0.3">
      <c r="A3111" s="32"/>
      <c r="C3111" s="3">
        <v>3106</v>
      </c>
      <c r="D3111" s="3" t="s">
        <v>6327</v>
      </c>
      <c r="E3111" s="34">
        <v>42941</v>
      </c>
      <c r="F3111" s="34">
        <v>42945</v>
      </c>
      <c r="G3111" s="3" t="s">
        <v>46</v>
      </c>
      <c r="H3111" s="3" t="s">
        <v>1505</v>
      </c>
      <c r="I3111" s="3" t="s">
        <v>1506</v>
      </c>
      <c r="J3111" s="3" t="s">
        <v>37</v>
      </c>
      <c r="K3111" s="3" t="s">
        <v>23</v>
      </c>
      <c r="L3111" s="3" t="s">
        <v>180</v>
      </c>
      <c r="M3111" s="3" t="s">
        <v>100</v>
      </c>
      <c r="N3111" s="3">
        <v>77070</v>
      </c>
      <c r="O3111" s="3" t="s">
        <v>101</v>
      </c>
      <c r="P3111" s="3" t="s">
        <v>2027</v>
      </c>
      <c r="Q3111" s="3" t="s">
        <v>42</v>
      </c>
      <c r="R3111" s="3" t="s">
        <v>43</v>
      </c>
      <c r="S3111" s="3" t="s">
        <v>2028</v>
      </c>
      <c r="T3111" s="3">
        <v>15.712</v>
      </c>
      <c r="U3111" s="35" cm="1">
        <f t="array" ref="U3111">INDEX('Pricing Strategy'!$F$4:$F$71,MATCH(1,(Dataset!$O3111='Pricing Strategy'!$B$4:$B$71)*(Dataset!$Q3111='Pricing Strategy'!$C$4:$C$71)*(Dataset!$R3111='Pricing Strategy'!$D$4:$D$71),))</f>
        <v>0.3</v>
      </c>
      <c r="V3111" s="3">
        <f>Dataset!$T3111*(1-Dataset!$U3111)</f>
        <v>10.998399999999998</v>
      </c>
    </row>
    <row r="3112" spans="1:22" x14ac:dyDescent="0.3">
      <c r="A3112" s="32"/>
      <c r="C3112" s="3">
        <v>3107</v>
      </c>
      <c r="D3112" s="3" t="s">
        <v>6328</v>
      </c>
      <c r="E3112" s="34">
        <v>43291</v>
      </c>
      <c r="F3112" s="34">
        <v>43295</v>
      </c>
      <c r="G3112" s="3" t="s">
        <v>46</v>
      </c>
      <c r="H3112" s="3" t="s">
        <v>3674</v>
      </c>
      <c r="I3112" s="3" t="s">
        <v>3675</v>
      </c>
      <c r="J3112" s="3" t="s">
        <v>98</v>
      </c>
      <c r="K3112" s="3" t="s">
        <v>23</v>
      </c>
      <c r="L3112" s="3" t="s">
        <v>452</v>
      </c>
      <c r="M3112" s="3" t="s">
        <v>207</v>
      </c>
      <c r="N3112" s="3">
        <v>60505</v>
      </c>
      <c r="O3112" s="3" t="s">
        <v>101</v>
      </c>
      <c r="P3112" s="3" t="s">
        <v>3224</v>
      </c>
      <c r="Q3112" s="3" t="s">
        <v>42</v>
      </c>
      <c r="R3112" s="3" t="s">
        <v>55</v>
      </c>
      <c r="S3112" s="3" t="s">
        <v>3225</v>
      </c>
      <c r="T3112" s="3">
        <v>298.464</v>
      </c>
      <c r="U3112" s="35" cm="1">
        <f t="array" ref="U3112">INDEX('Pricing Strategy'!$F$4:$F$71,MATCH(1,(Dataset!$O3112='Pricing Strategy'!$B$4:$B$71)*(Dataset!$Q3112='Pricing Strategy'!$C$4:$C$71)*(Dataset!$R3112='Pricing Strategy'!$D$4:$D$71),))</f>
        <v>0.4</v>
      </c>
      <c r="V3112" s="3">
        <f>Dataset!$T3112*(1-Dataset!$U3112)</f>
        <v>179.07839999999999</v>
      </c>
    </row>
    <row r="3113" spans="1:22" x14ac:dyDescent="0.3">
      <c r="A3113" s="32"/>
      <c r="C3113" s="3">
        <v>3108</v>
      </c>
      <c r="D3113" s="3" t="s">
        <v>6329</v>
      </c>
      <c r="E3113" s="34">
        <v>42933</v>
      </c>
      <c r="F3113" s="34">
        <v>42938</v>
      </c>
      <c r="G3113" s="3" t="s">
        <v>46</v>
      </c>
      <c r="H3113" s="3" t="s">
        <v>81</v>
      </c>
      <c r="I3113" s="3" t="s">
        <v>82</v>
      </c>
      <c r="J3113" s="3" t="s">
        <v>22</v>
      </c>
      <c r="K3113" s="3" t="s">
        <v>23</v>
      </c>
      <c r="L3113" s="3" t="s">
        <v>314</v>
      </c>
      <c r="M3113" s="3" t="s">
        <v>593</v>
      </c>
      <c r="N3113" s="3">
        <v>65807</v>
      </c>
      <c r="O3113" s="3" t="s">
        <v>101</v>
      </c>
      <c r="P3113" s="3" t="s">
        <v>6330</v>
      </c>
      <c r="Q3113" s="3" t="s">
        <v>42</v>
      </c>
      <c r="R3113" s="3" t="s">
        <v>86</v>
      </c>
      <c r="S3113" s="3" t="s">
        <v>6331</v>
      </c>
      <c r="T3113" s="3">
        <v>21.93</v>
      </c>
      <c r="U3113" s="35" cm="1">
        <f t="array" ref="U3113">INDEX('Pricing Strategy'!$F$4:$F$71,MATCH(1,(Dataset!$O3113='Pricing Strategy'!$B$4:$B$71)*(Dataset!$Q3113='Pricing Strategy'!$C$4:$C$71)*(Dataset!$R3113='Pricing Strategy'!$D$4:$D$71),))</f>
        <v>0.3</v>
      </c>
      <c r="V3113" s="3">
        <f>Dataset!$T3113*(1-Dataset!$U3113)</f>
        <v>15.350999999999999</v>
      </c>
    </row>
    <row r="3114" spans="1:22" x14ac:dyDescent="0.3">
      <c r="A3114" s="32"/>
      <c r="C3114" s="3">
        <v>3109</v>
      </c>
      <c r="D3114" s="3" t="s">
        <v>6329</v>
      </c>
      <c r="E3114" s="34">
        <v>42933</v>
      </c>
      <c r="F3114" s="34">
        <v>42938</v>
      </c>
      <c r="G3114" s="3" t="s">
        <v>46</v>
      </c>
      <c r="H3114" s="3" t="s">
        <v>81</v>
      </c>
      <c r="I3114" s="3" t="s">
        <v>82</v>
      </c>
      <c r="J3114" s="3" t="s">
        <v>22</v>
      </c>
      <c r="K3114" s="3" t="s">
        <v>23</v>
      </c>
      <c r="L3114" s="3" t="s">
        <v>314</v>
      </c>
      <c r="M3114" s="3" t="s">
        <v>593</v>
      </c>
      <c r="N3114" s="3">
        <v>65807</v>
      </c>
      <c r="O3114" s="3" t="s">
        <v>101</v>
      </c>
      <c r="P3114" s="3" t="s">
        <v>3399</v>
      </c>
      <c r="Q3114" s="3" t="s">
        <v>42</v>
      </c>
      <c r="R3114" s="3" t="s">
        <v>55</v>
      </c>
      <c r="S3114" s="3" t="s">
        <v>3400</v>
      </c>
      <c r="T3114" s="3">
        <v>242.94</v>
      </c>
      <c r="U3114" s="35" cm="1">
        <f t="array" ref="U3114">INDEX('Pricing Strategy'!$F$4:$F$71,MATCH(1,(Dataset!$O3114='Pricing Strategy'!$B$4:$B$71)*(Dataset!$Q3114='Pricing Strategy'!$C$4:$C$71)*(Dataset!$R3114='Pricing Strategy'!$D$4:$D$71),))</f>
        <v>0.4</v>
      </c>
      <c r="V3114" s="3">
        <f>Dataset!$T3114*(1-Dataset!$U3114)</f>
        <v>145.76399999999998</v>
      </c>
    </row>
    <row r="3115" spans="1:22" x14ac:dyDescent="0.3">
      <c r="A3115" s="32"/>
      <c r="C3115" s="3">
        <v>3110</v>
      </c>
      <c r="D3115" s="3" t="s">
        <v>6329</v>
      </c>
      <c r="E3115" s="34">
        <v>42933</v>
      </c>
      <c r="F3115" s="34">
        <v>42938</v>
      </c>
      <c r="G3115" s="3" t="s">
        <v>46</v>
      </c>
      <c r="H3115" s="3" t="s">
        <v>81</v>
      </c>
      <c r="I3115" s="3" t="s">
        <v>82</v>
      </c>
      <c r="J3115" s="3" t="s">
        <v>22</v>
      </c>
      <c r="K3115" s="3" t="s">
        <v>23</v>
      </c>
      <c r="L3115" s="3" t="s">
        <v>314</v>
      </c>
      <c r="M3115" s="3" t="s">
        <v>593</v>
      </c>
      <c r="N3115" s="3">
        <v>65807</v>
      </c>
      <c r="O3115" s="3" t="s">
        <v>101</v>
      </c>
      <c r="P3115" s="3" t="s">
        <v>3244</v>
      </c>
      <c r="Q3115" s="3" t="s">
        <v>42</v>
      </c>
      <c r="R3115" s="3" t="s">
        <v>86</v>
      </c>
      <c r="S3115" s="3" t="s">
        <v>3245</v>
      </c>
      <c r="T3115" s="3">
        <v>7.64</v>
      </c>
      <c r="U3115" s="35" cm="1">
        <f t="array" ref="U3115">INDEX('Pricing Strategy'!$F$4:$F$71,MATCH(1,(Dataset!$O3115='Pricing Strategy'!$B$4:$B$71)*(Dataset!$Q3115='Pricing Strategy'!$C$4:$C$71)*(Dataset!$R3115='Pricing Strategy'!$D$4:$D$71),))</f>
        <v>0.3</v>
      </c>
      <c r="V3115" s="3">
        <f>Dataset!$T3115*(1-Dataset!$U3115)</f>
        <v>5.3479999999999999</v>
      </c>
    </row>
    <row r="3116" spans="1:22" x14ac:dyDescent="0.3">
      <c r="A3116" s="32"/>
      <c r="C3116" s="3">
        <v>3111</v>
      </c>
      <c r="D3116" s="3" t="s">
        <v>6329</v>
      </c>
      <c r="E3116" s="34">
        <v>42933</v>
      </c>
      <c r="F3116" s="34">
        <v>42938</v>
      </c>
      <c r="G3116" s="3" t="s">
        <v>46</v>
      </c>
      <c r="H3116" s="3" t="s">
        <v>81</v>
      </c>
      <c r="I3116" s="3" t="s">
        <v>82</v>
      </c>
      <c r="J3116" s="3" t="s">
        <v>22</v>
      </c>
      <c r="K3116" s="3" t="s">
        <v>23</v>
      </c>
      <c r="L3116" s="3" t="s">
        <v>314</v>
      </c>
      <c r="M3116" s="3" t="s">
        <v>593</v>
      </c>
      <c r="N3116" s="3">
        <v>65807</v>
      </c>
      <c r="O3116" s="3" t="s">
        <v>101</v>
      </c>
      <c r="P3116" s="3" t="s">
        <v>2129</v>
      </c>
      <c r="Q3116" s="3" t="s">
        <v>42</v>
      </c>
      <c r="R3116" s="3" t="s">
        <v>86</v>
      </c>
      <c r="S3116" s="3" t="s">
        <v>2130</v>
      </c>
      <c r="T3116" s="3">
        <v>51.84</v>
      </c>
      <c r="U3116" s="35" cm="1">
        <f t="array" ref="U3116">INDEX('Pricing Strategy'!$F$4:$F$71,MATCH(1,(Dataset!$O3116='Pricing Strategy'!$B$4:$B$71)*(Dataset!$Q3116='Pricing Strategy'!$C$4:$C$71)*(Dataset!$R3116='Pricing Strategy'!$D$4:$D$71),))</f>
        <v>0.3</v>
      </c>
      <c r="V3116" s="3">
        <f>Dataset!$T3116*(1-Dataset!$U3116)</f>
        <v>36.287999999999997</v>
      </c>
    </row>
    <row r="3117" spans="1:22" x14ac:dyDescent="0.3">
      <c r="A3117" s="32"/>
      <c r="C3117" s="3">
        <v>3112</v>
      </c>
      <c r="D3117" s="3" t="s">
        <v>6329</v>
      </c>
      <c r="E3117" s="34">
        <v>42933</v>
      </c>
      <c r="F3117" s="34">
        <v>42938</v>
      </c>
      <c r="G3117" s="3" t="s">
        <v>46</v>
      </c>
      <c r="H3117" s="3" t="s">
        <v>81</v>
      </c>
      <c r="I3117" s="3" t="s">
        <v>82</v>
      </c>
      <c r="J3117" s="3" t="s">
        <v>22</v>
      </c>
      <c r="K3117" s="3" t="s">
        <v>23</v>
      </c>
      <c r="L3117" s="3" t="s">
        <v>314</v>
      </c>
      <c r="M3117" s="3" t="s">
        <v>593</v>
      </c>
      <c r="N3117" s="3">
        <v>65807</v>
      </c>
      <c r="O3117" s="3" t="s">
        <v>101</v>
      </c>
      <c r="P3117" s="3" t="s">
        <v>5006</v>
      </c>
      <c r="Q3117" s="3" t="s">
        <v>42</v>
      </c>
      <c r="R3117" s="3" t="s">
        <v>55</v>
      </c>
      <c r="S3117" s="3" t="s">
        <v>5007</v>
      </c>
      <c r="T3117" s="3">
        <v>265.17</v>
      </c>
      <c r="U3117" s="35" cm="1">
        <f t="array" ref="U3117">INDEX('Pricing Strategy'!$F$4:$F$71,MATCH(1,(Dataset!$O3117='Pricing Strategy'!$B$4:$B$71)*(Dataset!$Q3117='Pricing Strategy'!$C$4:$C$71)*(Dataset!$R3117='Pricing Strategy'!$D$4:$D$71),))</f>
        <v>0.4</v>
      </c>
      <c r="V3117" s="3">
        <f>Dataset!$T3117*(1-Dataset!$U3117)</f>
        <v>159.102</v>
      </c>
    </row>
    <row r="3118" spans="1:22" x14ac:dyDescent="0.3">
      <c r="A3118" s="32"/>
      <c r="C3118" s="3">
        <v>3113</v>
      </c>
      <c r="D3118" s="3" t="s">
        <v>6332</v>
      </c>
      <c r="E3118" s="34">
        <v>42970</v>
      </c>
      <c r="F3118" s="34">
        <v>42977</v>
      </c>
      <c r="G3118" s="3" t="s">
        <v>46</v>
      </c>
      <c r="H3118" s="3" t="s">
        <v>3993</v>
      </c>
      <c r="I3118" s="3" t="s">
        <v>3994</v>
      </c>
      <c r="J3118" s="3" t="s">
        <v>22</v>
      </c>
      <c r="K3118" s="3" t="s">
        <v>23</v>
      </c>
      <c r="L3118" s="3" t="s">
        <v>91</v>
      </c>
      <c r="M3118" s="3" t="s">
        <v>92</v>
      </c>
      <c r="N3118" s="3">
        <v>98105</v>
      </c>
      <c r="O3118" s="3" t="s">
        <v>40</v>
      </c>
      <c r="P3118" s="3" t="s">
        <v>6333</v>
      </c>
      <c r="Q3118" s="3" t="s">
        <v>67</v>
      </c>
      <c r="R3118" s="3" t="s">
        <v>680</v>
      </c>
      <c r="S3118" s="3" t="s">
        <v>6334</v>
      </c>
      <c r="T3118" s="3">
        <v>837.6</v>
      </c>
      <c r="U3118" s="35" cm="1">
        <f t="array" ref="U3118">INDEX('Pricing Strategy'!$F$4:$F$71,MATCH(1,(Dataset!$O3118='Pricing Strategy'!$B$4:$B$71)*(Dataset!$Q3118='Pricing Strategy'!$C$4:$C$71)*(Dataset!$R3118='Pricing Strategy'!$D$4:$D$71),))</f>
        <v>0.45</v>
      </c>
      <c r="V3118" s="3">
        <f>Dataset!$T3118*(1-Dataset!$U3118)</f>
        <v>460.68000000000006</v>
      </c>
    </row>
    <row r="3119" spans="1:22" x14ac:dyDescent="0.3">
      <c r="A3119" s="32"/>
      <c r="C3119" s="3">
        <v>3114</v>
      </c>
      <c r="D3119" s="3" t="s">
        <v>6332</v>
      </c>
      <c r="E3119" s="34">
        <v>42970</v>
      </c>
      <c r="F3119" s="34">
        <v>42977</v>
      </c>
      <c r="G3119" s="3" t="s">
        <v>46</v>
      </c>
      <c r="H3119" s="3" t="s">
        <v>3993</v>
      </c>
      <c r="I3119" s="3" t="s">
        <v>3994</v>
      </c>
      <c r="J3119" s="3" t="s">
        <v>22</v>
      </c>
      <c r="K3119" s="3" t="s">
        <v>23</v>
      </c>
      <c r="L3119" s="3" t="s">
        <v>91</v>
      </c>
      <c r="M3119" s="3" t="s">
        <v>92</v>
      </c>
      <c r="N3119" s="3">
        <v>98105</v>
      </c>
      <c r="O3119" s="3" t="s">
        <v>40</v>
      </c>
      <c r="P3119" s="3" t="s">
        <v>501</v>
      </c>
      <c r="Q3119" s="3" t="s">
        <v>42</v>
      </c>
      <c r="R3119" s="3" t="s">
        <v>169</v>
      </c>
      <c r="S3119" s="3" t="s">
        <v>502</v>
      </c>
      <c r="T3119" s="3">
        <v>135.9</v>
      </c>
      <c r="U3119" s="35" cm="1">
        <f t="array" ref="U3119">INDEX('Pricing Strategy'!$F$4:$F$71,MATCH(1,(Dataset!$O3119='Pricing Strategy'!$B$4:$B$71)*(Dataset!$Q3119='Pricing Strategy'!$C$4:$C$71)*(Dataset!$R3119='Pricing Strategy'!$D$4:$D$71),))</f>
        <v>0.4</v>
      </c>
      <c r="V3119" s="3">
        <f>Dataset!$T3119*(1-Dataset!$U3119)</f>
        <v>81.540000000000006</v>
      </c>
    </row>
    <row r="3120" spans="1:22" x14ac:dyDescent="0.3">
      <c r="A3120" s="32"/>
      <c r="C3120" s="3">
        <v>3115</v>
      </c>
      <c r="D3120" s="3" t="s">
        <v>6332</v>
      </c>
      <c r="E3120" s="34">
        <v>42970</v>
      </c>
      <c r="F3120" s="34">
        <v>42977</v>
      </c>
      <c r="G3120" s="3" t="s">
        <v>46</v>
      </c>
      <c r="H3120" s="3" t="s">
        <v>3993</v>
      </c>
      <c r="I3120" s="3" t="s">
        <v>3994</v>
      </c>
      <c r="J3120" s="3" t="s">
        <v>22</v>
      </c>
      <c r="K3120" s="3" t="s">
        <v>23</v>
      </c>
      <c r="L3120" s="3" t="s">
        <v>91</v>
      </c>
      <c r="M3120" s="3" t="s">
        <v>92</v>
      </c>
      <c r="N3120" s="3">
        <v>98105</v>
      </c>
      <c r="O3120" s="3" t="s">
        <v>40</v>
      </c>
      <c r="P3120" s="3" t="s">
        <v>4866</v>
      </c>
      <c r="Q3120" s="3" t="s">
        <v>42</v>
      </c>
      <c r="R3120" s="3" t="s">
        <v>86</v>
      </c>
      <c r="S3120" s="3" t="s">
        <v>4867</v>
      </c>
      <c r="T3120" s="3">
        <v>34.68</v>
      </c>
      <c r="U3120" s="35" cm="1">
        <f t="array" ref="U3120">INDEX('Pricing Strategy'!$F$4:$F$71,MATCH(1,(Dataset!$O3120='Pricing Strategy'!$B$4:$B$71)*(Dataset!$Q3120='Pricing Strategy'!$C$4:$C$71)*(Dataset!$R3120='Pricing Strategy'!$D$4:$D$71),))</f>
        <v>0.4</v>
      </c>
      <c r="V3120" s="3">
        <f>Dataset!$T3120*(1-Dataset!$U3120)</f>
        <v>20.808</v>
      </c>
    </row>
    <row r="3121" spans="1:22" x14ac:dyDescent="0.3">
      <c r="A3121" s="32"/>
      <c r="C3121" s="3">
        <v>3116</v>
      </c>
      <c r="D3121" s="3" t="s">
        <v>6332</v>
      </c>
      <c r="E3121" s="34">
        <v>42970</v>
      </c>
      <c r="F3121" s="34">
        <v>42977</v>
      </c>
      <c r="G3121" s="3" t="s">
        <v>46</v>
      </c>
      <c r="H3121" s="3" t="s">
        <v>3993</v>
      </c>
      <c r="I3121" s="3" t="s">
        <v>3994</v>
      </c>
      <c r="J3121" s="3" t="s">
        <v>22</v>
      </c>
      <c r="K3121" s="3" t="s">
        <v>23</v>
      </c>
      <c r="L3121" s="3" t="s">
        <v>91</v>
      </c>
      <c r="M3121" s="3" t="s">
        <v>92</v>
      </c>
      <c r="N3121" s="3">
        <v>98105</v>
      </c>
      <c r="O3121" s="3" t="s">
        <v>40</v>
      </c>
      <c r="P3121" s="3" t="s">
        <v>3551</v>
      </c>
      <c r="Q3121" s="3" t="s">
        <v>28</v>
      </c>
      <c r="R3121" s="3" t="s">
        <v>32</v>
      </c>
      <c r="S3121" s="3" t="s">
        <v>3552</v>
      </c>
      <c r="T3121" s="3">
        <v>532.70399999999995</v>
      </c>
      <c r="U3121" s="35" cm="1">
        <f t="array" ref="U3121">INDEX('Pricing Strategy'!$F$4:$F$71,MATCH(1,(Dataset!$O3121='Pricing Strategy'!$B$4:$B$71)*(Dataset!$Q3121='Pricing Strategy'!$C$4:$C$71)*(Dataset!$R3121='Pricing Strategy'!$D$4:$D$71),))</f>
        <v>0.45</v>
      </c>
      <c r="V3121" s="3">
        <f>Dataset!$T3121*(1-Dataset!$U3121)</f>
        <v>292.98719999999997</v>
      </c>
    </row>
    <row r="3122" spans="1:22" x14ac:dyDescent="0.3">
      <c r="A3122" s="32"/>
      <c r="C3122" s="3">
        <v>3117</v>
      </c>
      <c r="D3122" s="3" t="s">
        <v>6332</v>
      </c>
      <c r="E3122" s="34">
        <v>42970</v>
      </c>
      <c r="F3122" s="34">
        <v>42977</v>
      </c>
      <c r="G3122" s="3" t="s">
        <v>46</v>
      </c>
      <c r="H3122" s="3" t="s">
        <v>3993</v>
      </c>
      <c r="I3122" s="3" t="s">
        <v>3994</v>
      </c>
      <c r="J3122" s="3" t="s">
        <v>22</v>
      </c>
      <c r="K3122" s="3" t="s">
        <v>23</v>
      </c>
      <c r="L3122" s="3" t="s">
        <v>91</v>
      </c>
      <c r="M3122" s="3" t="s">
        <v>92</v>
      </c>
      <c r="N3122" s="3">
        <v>98105</v>
      </c>
      <c r="O3122" s="3" t="s">
        <v>40</v>
      </c>
      <c r="P3122" s="3" t="s">
        <v>137</v>
      </c>
      <c r="Q3122" s="3" t="s">
        <v>42</v>
      </c>
      <c r="R3122" s="3" t="s">
        <v>74</v>
      </c>
      <c r="S3122" s="3" t="s">
        <v>138</v>
      </c>
      <c r="T3122" s="3">
        <v>43.1</v>
      </c>
      <c r="U3122" s="35" cm="1">
        <f t="array" ref="U3122">INDEX('Pricing Strategy'!$F$4:$F$71,MATCH(1,(Dataset!$O3122='Pricing Strategy'!$B$4:$B$71)*(Dataset!$Q3122='Pricing Strategy'!$C$4:$C$71)*(Dataset!$R3122='Pricing Strategy'!$D$4:$D$71),))</f>
        <v>0.4</v>
      </c>
      <c r="V3122" s="3">
        <f>Dataset!$T3122*(1-Dataset!$U3122)</f>
        <v>25.86</v>
      </c>
    </row>
    <row r="3123" spans="1:22" x14ac:dyDescent="0.3">
      <c r="A3123" s="32"/>
      <c r="C3123" s="3">
        <v>3118</v>
      </c>
      <c r="D3123" s="3" t="s">
        <v>6332</v>
      </c>
      <c r="E3123" s="34">
        <v>42970</v>
      </c>
      <c r="F3123" s="34">
        <v>42977</v>
      </c>
      <c r="G3123" s="3" t="s">
        <v>46</v>
      </c>
      <c r="H3123" s="3" t="s">
        <v>3993</v>
      </c>
      <c r="I3123" s="3" t="s">
        <v>3994</v>
      </c>
      <c r="J3123" s="3" t="s">
        <v>22</v>
      </c>
      <c r="K3123" s="3" t="s">
        <v>23</v>
      </c>
      <c r="L3123" s="3" t="s">
        <v>91</v>
      </c>
      <c r="M3123" s="3" t="s">
        <v>92</v>
      </c>
      <c r="N3123" s="3">
        <v>98105</v>
      </c>
      <c r="O3123" s="3" t="s">
        <v>40</v>
      </c>
      <c r="P3123" s="3" t="s">
        <v>716</v>
      </c>
      <c r="Q3123" s="3" t="s">
        <v>42</v>
      </c>
      <c r="R3123" s="3" t="s">
        <v>575</v>
      </c>
      <c r="S3123" s="3" t="s">
        <v>717</v>
      </c>
      <c r="T3123" s="3">
        <v>15.88</v>
      </c>
      <c r="U3123" s="35" cm="1">
        <f t="array" ref="U3123">INDEX('Pricing Strategy'!$F$4:$F$71,MATCH(1,(Dataset!$O3123='Pricing Strategy'!$B$4:$B$71)*(Dataset!$Q3123='Pricing Strategy'!$C$4:$C$71)*(Dataset!$R3123='Pricing Strategy'!$D$4:$D$71),))</f>
        <v>0.45</v>
      </c>
      <c r="V3123" s="3">
        <f>Dataset!$T3123*(1-Dataset!$U3123)</f>
        <v>8.7340000000000018</v>
      </c>
    </row>
    <row r="3124" spans="1:22" x14ac:dyDescent="0.3">
      <c r="A3124" s="32"/>
      <c r="C3124" s="3">
        <v>3119</v>
      </c>
      <c r="D3124" s="3" t="s">
        <v>6335</v>
      </c>
      <c r="E3124" s="34">
        <v>42532</v>
      </c>
      <c r="F3124" s="34">
        <v>42533</v>
      </c>
      <c r="G3124" s="3" t="s">
        <v>184</v>
      </c>
      <c r="H3124" s="3" t="s">
        <v>4513</v>
      </c>
      <c r="I3124" s="3" t="s">
        <v>4514</v>
      </c>
      <c r="J3124" s="3" t="s">
        <v>37</v>
      </c>
      <c r="K3124" s="3" t="s">
        <v>23</v>
      </c>
      <c r="L3124" s="3" t="s">
        <v>1794</v>
      </c>
      <c r="M3124" s="3" t="s">
        <v>50</v>
      </c>
      <c r="N3124" s="3">
        <v>33801</v>
      </c>
      <c r="O3124" s="3" t="s">
        <v>26</v>
      </c>
      <c r="P3124" s="3" t="s">
        <v>1195</v>
      </c>
      <c r="Q3124" s="3" t="s">
        <v>28</v>
      </c>
      <c r="R3124" s="3" t="s">
        <v>32</v>
      </c>
      <c r="S3124" s="3" t="s">
        <v>1196</v>
      </c>
      <c r="T3124" s="3">
        <v>1123.92</v>
      </c>
      <c r="U3124" s="35" cm="1">
        <f t="array" ref="U3124">INDEX('Pricing Strategy'!$F$4:$F$71,MATCH(1,(Dataset!$O3124='Pricing Strategy'!$B$4:$B$71)*(Dataset!$Q3124='Pricing Strategy'!$C$4:$C$71)*(Dataset!$R3124='Pricing Strategy'!$D$4:$D$71),))</f>
        <v>0.3</v>
      </c>
      <c r="V3124" s="3">
        <f>Dataset!$T3124*(1-Dataset!$U3124)</f>
        <v>786.74400000000003</v>
      </c>
    </row>
    <row r="3125" spans="1:22" x14ac:dyDescent="0.3">
      <c r="A3125" s="32"/>
      <c r="C3125" s="3">
        <v>3120</v>
      </c>
      <c r="D3125" s="3" t="s">
        <v>6335</v>
      </c>
      <c r="E3125" s="34">
        <v>42532</v>
      </c>
      <c r="F3125" s="34">
        <v>42533</v>
      </c>
      <c r="G3125" s="3" t="s">
        <v>184</v>
      </c>
      <c r="H3125" s="3" t="s">
        <v>4513</v>
      </c>
      <c r="I3125" s="3" t="s">
        <v>4514</v>
      </c>
      <c r="J3125" s="3" t="s">
        <v>37</v>
      </c>
      <c r="K3125" s="3" t="s">
        <v>23</v>
      </c>
      <c r="L3125" s="3" t="s">
        <v>1794</v>
      </c>
      <c r="M3125" s="3" t="s">
        <v>50</v>
      </c>
      <c r="N3125" s="3">
        <v>33801</v>
      </c>
      <c r="O3125" s="3" t="s">
        <v>26</v>
      </c>
      <c r="P3125" s="3" t="s">
        <v>1922</v>
      </c>
      <c r="Q3125" s="3" t="s">
        <v>67</v>
      </c>
      <c r="R3125" s="3" t="s">
        <v>68</v>
      </c>
      <c r="S3125" s="3" t="s">
        <v>1923</v>
      </c>
      <c r="T3125" s="3">
        <v>249.584</v>
      </c>
      <c r="U3125" s="35" cm="1">
        <f t="array" ref="U3125">INDEX('Pricing Strategy'!$F$4:$F$71,MATCH(1,(Dataset!$O3125='Pricing Strategy'!$B$4:$B$71)*(Dataset!$Q3125='Pricing Strategy'!$C$4:$C$71)*(Dataset!$R3125='Pricing Strategy'!$D$4:$D$71),))</f>
        <v>0.25</v>
      </c>
      <c r="V3125" s="3">
        <f>Dataset!$T3125*(1-Dataset!$U3125)</f>
        <v>187.18799999999999</v>
      </c>
    </row>
    <row r="3126" spans="1:22" x14ac:dyDescent="0.3">
      <c r="A3126" s="32"/>
      <c r="C3126" s="3">
        <v>3121</v>
      </c>
      <c r="D3126" s="3" t="s">
        <v>6335</v>
      </c>
      <c r="E3126" s="34">
        <v>42532</v>
      </c>
      <c r="F3126" s="34">
        <v>42533</v>
      </c>
      <c r="G3126" s="3" t="s">
        <v>184</v>
      </c>
      <c r="H3126" s="3" t="s">
        <v>4513</v>
      </c>
      <c r="I3126" s="3" t="s">
        <v>4514</v>
      </c>
      <c r="J3126" s="3" t="s">
        <v>37</v>
      </c>
      <c r="K3126" s="3" t="s">
        <v>23</v>
      </c>
      <c r="L3126" s="3" t="s">
        <v>1794</v>
      </c>
      <c r="M3126" s="3" t="s">
        <v>50</v>
      </c>
      <c r="N3126" s="3">
        <v>33801</v>
      </c>
      <c r="O3126" s="3" t="s">
        <v>26</v>
      </c>
      <c r="P3126" s="3" t="s">
        <v>6336</v>
      </c>
      <c r="Q3126" s="3" t="s">
        <v>28</v>
      </c>
      <c r="R3126" s="3" t="s">
        <v>61</v>
      </c>
      <c r="S3126" s="3" t="s">
        <v>6337</v>
      </c>
      <c r="T3126" s="3">
        <v>48.671999999999997</v>
      </c>
      <c r="U3126" s="35" cm="1">
        <f t="array" ref="U3126">INDEX('Pricing Strategy'!$F$4:$F$71,MATCH(1,(Dataset!$O3126='Pricing Strategy'!$B$4:$B$71)*(Dataset!$Q3126='Pricing Strategy'!$C$4:$C$71)*(Dataset!$R3126='Pricing Strategy'!$D$4:$D$71),))</f>
        <v>0.25</v>
      </c>
      <c r="V3126" s="3">
        <f>Dataset!$T3126*(1-Dataset!$U3126)</f>
        <v>36.503999999999998</v>
      </c>
    </row>
    <row r="3127" spans="1:22" x14ac:dyDescent="0.3">
      <c r="A3127" s="32"/>
      <c r="C3127" s="3">
        <v>3122</v>
      </c>
      <c r="D3127" s="3" t="s">
        <v>6335</v>
      </c>
      <c r="E3127" s="34">
        <v>42532</v>
      </c>
      <c r="F3127" s="34">
        <v>42533</v>
      </c>
      <c r="G3127" s="3" t="s">
        <v>184</v>
      </c>
      <c r="H3127" s="3" t="s">
        <v>4513</v>
      </c>
      <c r="I3127" s="3" t="s">
        <v>4514</v>
      </c>
      <c r="J3127" s="3" t="s">
        <v>37</v>
      </c>
      <c r="K3127" s="3" t="s">
        <v>23</v>
      </c>
      <c r="L3127" s="3" t="s">
        <v>1794</v>
      </c>
      <c r="M3127" s="3" t="s">
        <v>50</v>
      </c>
      <c r="N3127" s="3">
        <v>33801</v>
      </c>
      <c r="O3127" s="3" t="s">
        <v>26</v>
      </c>
      <c r="P3127" s="3" t="s">
        <v>486</v>
      </c>
      <c r="Q3127" s="3" t="s">
        <v>42</v>
      </c>
      <c r="R3127" s="3" t="s">
        <v>64</v>
      </c>
      <c r="S3127" s="3" t="s">
        <v>487</v>
      </c>
      <c r="T3127" s="3">
        <v>60.768000000000001</v>
      </c>
      <c r="U3127" s="35" cm="1">
        <f t="array" ref="U3127">INDEX('Pricing Strategy'!$F$4:$F$71,MATCH(1,(Dataset!$O3127='Pricing Strategy'!$B$4:$B$71)*(Dataset!$Q3127='Pricing Strategy'!$C$4:$C$71)*(Dataset!$R3127='Pricing Strategy'!$D$4:$D$71),))</f>
        <v>0.3</v>
      </c>
      <c r="V3127" s="3">
        <f>Dataset!$T3127*(1-Dataset!$U3127)</f>
        <v>42.537599999999998</v>
      </c>
    </row>
    <row r="3128" spans="1:22" x14ac:dyDescent="0.3">
      <c r="A3128" s="32"/>
      <c r="C3128" s="3">
        <v>3123</v>
      </c>
      <c r="D3128" s="3" t="s">
        <v>6335</v>
      </c>
      <c r="E3128" s="34">
        <v>42532</v>
      </c>
      <c r="F3128" s="34">
        <v>42533</v>
      </c>
      <c r="G3128" s="3" t="s">
        <v>184</v>
      </c>
      <c r="H3128" s="3" t="s">
        <v>4513</v>
      </c>
      <c r="I3128" s="3" t="s">
        <v>4514</v>
      </c>
      <c r="J3128" s="3" t="s">
        <v>37</v>
      </c>
      <c r="K3128" s="3" t="s">
        <v>23</v>
      </c>
      <c r="L3128" s="3" t="s">
        <v>1794</v>
      </c>
      <c r="M3128" s="3" t="s">
        <v>50</v>
      </c>
      <c r="N3128" s="3">
        <v>33801</v>
      </c>
      <c r="O3128" s="3" t="s">
        <v>26</v>
      </c>
      <c r="P3128" s="3" t="s">
        <v>1088</v>
      </c>
      <c r="Q3128" s="3" t="s">
        <v>42</v>
      </c>
      <c r="R3128" s="3" t="s">
        <v>71</v>
      </c>
      <c r="S3128" s="3" t="s">
        <v>1089</v>
      </c>
      <c r="T3128" s="3">
        <v>78.599999999999994</v>
      </c>
      <c r="U3128" s="35" cm="1">
        <f t="array" ref="U3128">INDEX('Pricing Strategy'!$F$4:$F$71,MATCH(1,(Dataset!$O3128='Pricing Strategy'!$B$4:$B$71)*(Dataset!$Q3128='Pricing Strategy'!$C$4:$C$71)*(Dataset!$R3128='Pricing Strategy'!$D$4:$D$71),))</f>
        <v>0.25</v>
      </c>
      <c r="V3128" s="3">
        <f>Dataset!$T3128*(1-Dataset!$U3128)</f>
        <v>58.949999999999996</v>
      </c>
    </row>
    <row r="3129" spans="1:22" x14ac:dyDescent="0.3">
      <c r="A3129" s="32"/>
      <c r="C3129" s="3">
        <v>3124</v>
      </c>
      <c r="D3129" s="3" t="s">
        <v>6335</v>
      </c>
      <c r="E3129" s="34">
        <v>42532</v>
      </c>
      <c r="F3129" s="34">
        <v>42533</v>
      </c>
      <c r="G3129" s="3" t="s">
        <v>184</v>
      </c>
      <c r="H3129" s="3" t="s">
        <v>4513</v>
      </c>
      <c r="I3129" s="3" t="s">
        <v>4514</v>
      </c>
      <c r="J3129" s="3" t="s">
        <v>37</v>
      </c>
      <c r="K3129" s="3" t="s">
        <v>23</v>
      </c>
      <c r="L3129" s="3" t="s">
        <v>1794</v>
      </c>
      <c r="M3129" s="3" t="s">
        <v>50</v>
      </c>
      <c r="N3129" s="3">
        <v>33801</v>
      </c>
      <c r="O3129" s="3" t="s">
        <v>26</v>
      </c>
      <c r="P3129" s="3" t="s">
        <v>5675</v>
      </c>
      <c r="Q3129" s="3" t="s">
        <v>42</v>
      </c>
      <c r="R3129" s="3" t="s">
        <v>71</v>
      </c>
      <c r="S3129" s="3" t="s">
        <v>2370</v>
      </c>
      <c r="T3129" s="3">
        <v>3.7679999999999998</v>
      </c>
      <c r="U3129" s="35" cm="1">
        <f t="array" ref="U3129">INDEX('Pricing Strategy'!$F$4:$F$71,MATCH(1,(Dataset!$O3129='Pricing Strategy'!$B$4:$B$71)*(Dataset!$Q3129='Pricing Strategy'!$C$4:$C$71)*(Dataset!$R3129='Pricing Strategy'!$D$4:$D$71),))</f>
        <v>0.25</v>
      </c>
      <c r="V3129" s="3">
        <f>Dataset!$T3129*(1-Dataset!$U3129)</f>
        <v>2.8259999999999996</v>
      </c>
    </row>
    <row r="3130" spans="1:22" x14ac:dyDescent="0.3">
      <c r="A3130" s="32"/>
      <c r="C3130" s="3">
        <v>3125</v>
      </c>
      <c r="D3130" s="3" t="s">
        <v>6335</v>
      </c>
      <c r="E3130" s="34">
        <v>42532</v>
      </c>
      <c r="F3130" s="34">
        <v>42533</v>
      </c>
      <c r="G3130" s="3" t="s">
        <v>184</v>
      </c>
      <c r="H3130" s="3" t="s">
        <v>4513</v>
      </c>
      <c r="I3130" s="3" t="s">
        <v>4514</v>
      </c>
      <c r="J3130" s="3" t="s">
        <v>37</v>
      </c>
      <c r="K3130" s="3" t="s">
        <v>23</v>
      </c>
      <c r="L3130" s="3" t="s">
        <v>1794</v>
      </c>
      <c r="M3130" s="3" t="s">
        <v>50</v>
      </c>
      <c r="N3130" s="3">
        <v>33801</v>
      </c>
      <c r="O3130" s="3" t="s">
        <v>26</v>
      </c>
      <c r="P3130" s="3" t="s">
        <v>1886</v>
      </c>
      <c r="Q3130" s="3" t="s">
        <v>42</v>
      </c>
      <c r="R3130" s="3" t="s">
        <v>55</v>
      </c>
      <c r="S3130" s="3" t="s">
        <v>1887</v>
      </c>
      <c r="T3130" s="3">
        <v>1036.624</v>
      </c>
      <c r="U3130" s="35" cm="1">
        <f t="array" ref="U3130">INDEX('Pricing Strategy'!$F$4:$F$71,MATCH(1,(Dataset!$O3130='Pricing Strategy'!$B$4:$B$71)*(Dataset!$Q3130='Pricing Strategy'!$C$4:$C$71)*(Dataset!$R3130='Pricing Strategy'!$D$4:$D$71),))</f>
        <v>0.35</v>
      </c>
      <c r="V3130" s="3">
        <f>Dataset!$T3130*(1-Dataset!$U3130)</f>
        <v>673.80560000000003</v>
      </c>
    </row>
    <row r="3131" spans="1:22" x14ac:dyDescent="0.3">
      <c r="A3131" s="32"/>
      <c r="C3131" s="3">
        <v>3126</v>
      </c>
      <c r="D3131" s="3" t="s">
        <v>6335</v>
      </c>
      <c r="E3131" s="34">
        <v>42532</v>
      </c>
      <c r="F3131" s="34">
        <v>42533</v>
      </c>
      <c r="G3131" s="3" t="s">
        <v>184</v>
      </c>
      <c r="H3131" s="3" t="s">
        <v>4513</v>
      </c>
      <c r="I3131" s="3" t="s">
        <v>4514</v>
      </c>
      <c r="J3131" s="3" t="s">
        <v>37</v>
      </c>
      <c r="K3131" s="3" t="s">
        <v>23</v>
      </c>
      <c r="L3131" s="3" t="s">
        <v>1794</v>
      </c>
      <c r="M3131" s="3" t="s">
        <v>50</v>
      </c>
      <c r="N3131" s="3">
        <v>33801</v>
      </c>
      <c r="O3131" s="3" t="s">
        <v>26</v>
      </c>
      <c r="P3131" s="3" t="s">
        <v>2799</v>
      </c>
      <c r="Q3131" s="3" t="s">
        <v>42</v>
      </c>
      <c r="R3131" s="3" t="s">
        <v>55</v>
      </c>
      <c r="S3131" s="3" t="s">
        <v>2800</v>
      </c>
      <c r="T3131" s="3">
        <v>563.80799999999999</v>
      </c>
      <c r="U3131" s="35" cm="1">
        <f t="array" ref="U3131">INDEX('Pricing Strategy'!$F$4:$F$71,MATCH(1,(Dataset!$O3131='Pricing Strategy'!$B$4:$B$71)*(Dataset!$Q3131='Pricing Strategy'!$C$4:$C$71)*(Dataset!$R3131='Pricing Strategy'!$D$4:$D$71),))</f>
        <v>0.35</v>
      </c>
      <c r="V3131" s="3">
        <f>Dataset!$T3131*(1-Dataset!$U3131)</f>
        <v>366.47520000000003</v>
      </c>
    </row>
    <row r="3132" spans="1:22" x14ac:dyDescent="0.3">
      <c r="A3132" s="32"/>
      <c r="C3132" s="3">
        <v>3127</v>
      </c>
      <c r="D3132" s="3" t="s">
        <v>6338</v>
      </c>
      <c r="E3132" s="34">
        <v>43351</v>
      </c>
      <c r="F3132" s="34">
        <v>43355</v>
      </c>
      <c r="G3132" s="3" t="s">
        <v>46</v>
      </c>
      <c r="H3132" s="3" t="s">
        <v>6339</v>
      </c>
      <c r="I3132" s="3" t="s">
        <v>6340</v>
      </c>
      <c r="J3132" s="3" t="s">
        <v>22</v>
      </c>
      <c r="K3132" s="3" t="s">
        <v>23</v>
      </c>
      <c r="L3132" s="3" t="s">
        <v>142</v>
      </c>
      <c r="M3132" s="3" t="s">
        <v>143</v>
      </c>
      <c r="N3132" s="3">
        <v>19134</v>
      </c>
      <c r="O3132" s="3" t="s">
        <v>144</v>
      </c>
      <c r="P3132" s="3" t="s">
        <v>3439</v>
      </c>
      <c r="Q3132" s="3" t="s">
        <v>67</v>
      </c>
      <c r="R3132" s="3" t="s">
        <v>68</v>
      </c>
      <c r="S3132" s="3" t="s">
        <v>6341</v>
      </c>
      <c r="T3132" s="3">
        <v>258.52800000000002</v>
      </c>
      <c r="U3132" s="35" cm="1">
        <f t="array" ref="U3132">INDEX('Pricing Strategy'!$F$4:$F$71,MATCH(1,(Dataset!$O3132='Pricing Strategy'!$B$4:$B$71)*(Dataset!$Q3132='Pricing Strategy'!$C$4:$C$71)*(Dataset!$R3132='Pricing Strategy'!$D$4:$D$71),))</f>
        <v>0.4</v>
      </c>
      <c r="V3132" s="3">
        <f>Dataset!$T3132*(1-Dataset!$U3132)</f>
        <v>155.11680000000001</v>
      </c>
    </row>
    <row r="3133" spans="1:22" x14ac:dyDescent="0.3">
      <c r="A3133" s="32"/>
      <c r="C3133" s="3">
        <v>3128</v>
      </c>
      <c r="D3133" s="3" t="s">
        <v>6342</v>
      </c>
      <c r="E3133" s="34">
        <v>43375</v>
      </c>
      <c r="F3133" s="34">
        <v>43379</v>
      </c>
      <c r="G3133" s="3" t="s">
        <v>46</v>
      </c>
      <c r="H3133" s="3" t="s">
        <v>6123</v>
      </c>
      <c r="I3133" s="3" t="s">
        <v>6124</v>
      </c>
      <c r="J3133" s="3" t="s">
        <v>22</v>
      </c>
      <c r="K3133" s="3" t="s">
        <v>23</v>
      </c>
      <c r="L3133" s="3" t="s">
        <v>262</v>
      </c>
      <c r="M3133" s="3" t="s">
        <v>263</v>
      </c>
      <c r="N3133" s="3">
        <v>10011</v>
      </c>
      <c r="O3133" s="3" t="s">
        <v>144</v>
      </c>
      <c r="P3133" s="3" t="s">
        <v>6343</v>
      </c>
      <c r="Q3133" s="3" t="s">
        <v>42</v>
      </c>
      <c r="R3133" s="3" t="s">
        <v>86</v>
      </c>
      <c r="S3133" s="3" t="s">
        <v>6344</v>
      </c>
      <c r="T3133" s="3">
        <v>49.12</v>
      </c>
      <c r="U3133" s="35" cm="1">
        <f t="array" ref="U3133">INDEX('Pricing Strategy'!$F$4:$F$71,MATCH(1,(Dataset!$O3133='Pricing Strategy'!$B$4:$B$71)*(Dataset!$Q3133='Pricing Strategy'!$C$4:$C$71)*(Dataset!$R3133='Pricing Strategy'!$D$4:$D$71),))</f>
        <v>0.4</v>
      </c>
      <c r="V3133" s="3">
        <f>Dataset!$T3133*(1-Dataset!$U3133)</f>
        <v>29.471999999999998</v>
      </c>
    </row>
    <row r="3134" spans="1:22" x14ac:dyDescent="0.3">
      <c r="A3134" s="32"/>
      <c r="C3134" s="3">
        <v>3129</v>
      </c>
      <c r="D3134" s="3" t="s">
        <v>6345</v>
      </c>
      <c r="E3134" s="34">
        <v>42354</v>
      </c>
      <c r="F3134" s="34">
        <v>42355</v>
      </c>
      <c r="G3134" s="3" t="s">
        <v>184</v>
      </c>
      <c r="H3134" s="3" t="s">
        <v>3178</v>
      </c>
      <c r="I3134" s="3" t="s">
        <v>3179</v>
      </c>
      <c r="J3134" s="3" t="s">
        <v>98</v>
      </c>
      <c r="K3134" s="3" t="s">
        <v>23</v>
      </c>
      <c r="L3134" s="3" t="s">
        <v>38</v>
      </c>
      <c r="M3134" s="3" t="s">
        <v>39</v>
      </c>
      <c r="N3134" s="3">
        <v>90049</v>
      </c>
      <c r="O3134" s="3" t="s">
        <v>40</v>
      </c>
      <c r="P3134" s="3" t="s">
        <v>2512</v>
      </c>
      <c r="Q3134" s="3" t="s">
        <v>28</v>
      </c>
      <c r="R3134" s="3" t="s">
        <v>61</v>
      </c>
      <c r="S3134" s="3" t="s">
        <v>2513</v>
      </c>
      <c r="T3134" s="3">
        <v>44.46</v>
      </c>
      <c r="U3134" s="35" cm="1">
        <f t="array" ref="U3134">INDEX('Pricing Strategy'!$F$4:$F$71,MATCH(1,(Dataset!$O3134='Pricing Strategy'!$B$4:$B$71)*(Dataset!$Q3134='Pricing Strategy'!$C$4:$C$71)*(Dataset!$R3134='Pricing Strategy'!$D$4:$D$71),))</f>
        <v>0.4</v>
      </c>
      <c r="V3134" s="3">
        <f>Dataset!$T3134*(1-Dataset!$U3134)</f>
        <v>26.675999999999998</v>
      </c>
    </row>
    <row r="3135" spans="1:22" x14ac:dyDescent="0.3">
      <c r="A3135" s="32"/>
      <c r="C3135" s="3">
        <v>3130</v>
      </c>
      <c r="D3135" s="3" t="s">
        <v>6345</v>
      </c>
      <c r="E3135" s="34">
        <v>42354</v>
      </c>
      <c r="F3135" s="34">
        <v>42355</v>
      </c>
      <c r="G3135" s="3" t="s">
        <v>184</v>
      </c>
      <c r="H3135" s="3" t="s">
        <v>3178</v>
      </c>
      <c r="I3135" s="3" t="s">
        <v>3179</v>
      </c>
      <c r="J3135" s="3" t="s">
        <v>98</v>
      </c>
      <c r="K3135" s="3" t="s">
        <v>23</v>
      </c>
      <c r="L3135" s="3" t="s">
        <v>38</v>
      </c>
      <c r="M3135" s="3" t="s">
        <v>39</v>
      </c>
      <c r="N3135" s="3">
        <v>90049</v>
      </c>
      <c r="O3135" s="3" t="s">
        <v>40</v>
      </c>
      <c r="P3135" s="3" t="s">
        <v>1164</v>
      </c>
      <c r="Q3135" s="3" t="s">
        <v>28</v>
      </c>
      <c r="R3135" s="3" t="s">
        <v>32</v>
      </c>
      <c r="S3135" s="3" t="s">
        <v>1165</v>
      </c>
      <c r="T3135" s="3">
        <v>241.56800000000001</v>
      </c>
      <c r="U3135" s="35" cm="1">
        <f t="array" ref="U3135">INDEX('Pricing Strategy'!$F$4:$F$71,MATCH(1,(Dataset!$O3135='Pricing Strategy'!$B$4:$B$71)*(Dataset!$Q3135='Pricing Strategy'!$C$4:$C$71)*(Dataset!$R3135='Pricing Strategy'!$D$4:$D$71),))</f>
        <v>0.45</v>
      </c>
      <c r="V3135" s="3">
        <f>Dataset!$T3135*(1-Dataset!$U3135)</f>
        <v>132.86240000000001</v>
      </c>
    </row>
    <row r="3136" spans="1:22" x14ac:dyDescent="0.3">
      <c r="A3136" s="32"/>
      <c r="C3136" s="3">
        <v>3131</v>
      </c>
      <c r="D3136" s="3" t="s">
        <v>6345</v>
      </c>
      <c r="E3136" s="34">
        <v>42354</v>
      </c>
      <c r="F3136" s="34">
        <v>42355</v>
      </c>
      <c r="G3136" s="3" t="s">
        <v>184</v>
      </c>
      <c r="H3136" s="3" t="s">
        <v>3178</v>
      </c>
      <c r="I3136" s="3" t="s">
        <v>3179</v>
      </c>
      <c r="J3136" s="3" t="s">
        <v>98</v>
      </c>
      <c r="K3136" s="3" t="s">
        <v>23</v>
      </c>
      <c r="L3136" s="3" t="s">
        <v>38</v>
      </c>
      <c r="M3136" s="3" t="s">
        <v>39</v>
      </c>
      <c r="N3136" s="3">
        <v>90049</v>
      </c>
      <c r="O3136" s="3" t="s">
        <v>40</v>
      </c>
      <c r="P3136" s="3" t="s">
        <v>2145</v>
      </c>
      <c r="Q3136" s="3" t="s">
        <v>67</v>
      </c>
      <c r="R3136" s="3" t="s">
        <v>157</v>
      </c>
      <c r="S3136" s="3" t="s">
        <v>2146</v>
      </c>
      <c r="T3136" s="3">
        <v>395</v>
      </c>
      <c r="U3136" s="35" cm="1">
        <f t="array" ref="U3136">INDEX('Pricing Strategy'!$F$4:$F$71,MATCH(1,(Dataset!$O3136='Pricing Strategy'!$B$4:$B$71)*(Dataset!$Q3136='Pricing Strategy'!$C$4:$C$71)*(Dataset!$R3136='Pricing Strategy'!$D$4:$D$71),))</f>
        <v>0.45</v>
      </c>
      <c r="V3136" s="3">
        <f>Dataset!$T3136*(1-Dataset!$U3136)</f>
        <v>217.25000000000003</v>
      </c>
    </row>
    <row r="3137" spans="1:22" x14ac:dyDescent="0.3">
      <c r="A3137" s="32"/>
      <c r="C3137" s="3">
        <v>3132</v>
      </c>
      <c r="D3137" s="3" t="s">
        <v>6345</v>
      </c>
      <c r="E3137" s="34">
        <v>42354</v>
      </c>
      <c r="F3137" s="34">
        <v>42355</v>
      </c>
      <c r="G3137" s="3" t="s">
        <v>184</v>
      </c>
      <c r="H3137" s="3" t="s">
        <v>3178</v>
      </c>
      <c r="I3137" s="3" t="s">
        <v>3179</v>
      </c>
      <c r="J3137" s="3" t="s">
        <v>98</v>
      </c>
      <c r="K3137" s="3" t="s">
        <v>23</v>
      </c>
      <c r="L3137" s="3" t="s">
        <v>38</v>
      </c>
      <c r="M3137" s="3" t="s">
        <v>39</v>
      </c>
      <c r="N3137" s="3">
        <v>90049</v>
      </c>
      <c r="O3137" s="3" t="s">
        <v>40</v>
      </c>
      <c r="P3137" s="3" t="s">
        <v>188</v>
      </c>
      <c r="Q3137" s="3" t="s">
        <v>67</v>
      </c>
      <c r="R3137" s="3" t="s">
        <v>68</v>
      </c>
      <c r="S3137" s="3" t="s">
        <v>189</v>
      </c>
      <c r="T3137" s="3">
        <v>627.16800000000001</v>
      </c>
      <c r="U3137" s="35" cm="1">
        <f t="array" ref="U3137">INDEX('Pricing Strategy'!$F$4:$F$71,MATCH(1,(Dataset!$O3137='Pricing Strategy'!$B$4:$B$71)*(Dataset!$Q3137='Pricing Strategy'!$C$4:$C$71)*(Dataset!$R3137='Pricing Strategy'!$D$4:$D$71),))</f>
        <v>0.4</v>
      </c>
      <c r="V3137" s="3">
        <f>Dataset!$T3137*(1-Dataset!$U3137)</f>
        <v>376.30079999999998</v>
      </c>
    </row>
    <row r="3138" spans="1:22" x14ac:dyDescent="0.3">
      <c r="A3138" s="32"/>
      <c r="C3138" s="3">
        <v>3133</v>
      </c>
      <c r="D3138" s="3" t="s">
        <v>6346</v>
      </c>
      <c r="E3138" s="34">
        <v>42240</v>
      </c>
      <c r="F3138" s="34">
        <v>42242</v>
      </c>
      <c r="G3138" s="3" t="s">
        <v>184</v>
      </c>
      <c r="H3138" s="3" t="s">
        <v>6347</v>
      </c>
      <c r="I3138" s="3" t="s">
        <v>6348</v>
      </c>
      <c r="J3138" s="3" t="s">
        <v>37</v>
      </c>
      <c r="K3138" s="3" t="s">
        <v>23</v>
      </c>
      <c r="L3138" s="3" t="s">
        <v>2345</v>
      </c>
      <c r="M3138" s="3" t="s">
        <v>263</v>
      </c>
      <c r="N3138" s="3">
        <v>11572</v>
      </c>
      <c r="O3138" s="3" t="s">
        <v>144</v>
      </c>
      <c r="P3138" s="3" t="s">
        <v>6349</v>
      </c>
      <c r="Q3138" s="3" t="s">
        <v>28</v>
      </c>
      <c r="R3138" s="3" t="s">
        <v>61</v>
      </c>
      <c r="S3138" s="3" t="s">
        <v>6350</v>
      </c>
      <c r="T3138" s="3">
        <v>13.28</v>
      </c>
      <c r="U3138" s="35" cm="1">
        <f t="array" ref="U3138">INDEX('Pricing Strategy'!$F$4:$F$71,MATCH(1,(Dataset!$O3138='Pricing Strategy'!$B$4:$B$71)*(Dataset!$Q3138='Pricing Strategy'!$C$4:$C$71)*(Dataset!$R3138='Pricing Strategy'!$D$4:$D$71),))</f>
        <v>0.4</v>
      </c>
      <c r="V3138" s="3">
        <f>Dataset!$T3138*(1-Dataset!$U3138)</f>
        <v>7.9679999999999991</v>
      </c>
    </row>
    <row r="3139" spans="1:22" x14ac:dyDescent="0.3">
      <c r="A3139" s="32"/>
      <c r="C3139" s="3">
        <v>3134</v>
      </c>
      <c r="D3139" s="3" t="s">
        <v>6346</v>
      </c>
      <c r="E3139" s="34">
        <v>42240</v>
      </c>
      <c r="F3139" s="34">
        <v>42242</v>
      </c>
      <c r="G3139" s="3" t="s">
        <v>184</v>
      </c>
      <c r="H3139" s="3" t="s">
        <v>6347</v>
      </c>
      <c r="I3139" s="3" t="s">
        <v>6348</v>
      </c>
      <c r="J3139" s="3" t="s">
        <v>37</v>
      </c>
      <c r="K3139" s="3" t="s">
        <v>23</v>
      </c>
      <c r="L3139" s="3" t="s">
        <v>2345</v>
      </c>
      <c r="M3139" s="3" t="s">
        <v>263</v>
      </c>
      <c r="N3139" s="3">
        <v>11572</v>
      </c>
      <c r="O3139" s="3" t="s">
        <v>144</v>
      </c>
      <c r="P3139" s="3" t="s">
        <v>4321</v>
      </c>
      <c r="Q3139" s="3" t="s">
        <v>42</v>
      </c>
      <c r="R3139" s="3" t="s">
        <v>71</v>
      </c>
      <c r="S3139" s="3" t="s">
        <v>4322</v>
      </c>
      <c r="T3139" s="3">
        <v>12.672000000000001</v>
      </c>
      <c r="U3139" s="35" cm="1">
        <f t="array" ref="U3139">INDEX('Pricing Strategy'!$F$4:$F$71,MATCH(1,(Dataset!$O3139='Pricing Strategy'!$B$4:$B$71)*(Dataset!$Q3139='Pricing Strategy'!$C$4:$C$71)*(Dataset!$R3139='Pricing Strategy'!$D$4:$D$71),))</f>
        <v>0.4</v>
      </c>
      <c r="V3139" s="3">
        <f>Dataset!$T3139*(1-Dataset!$U3139)</f>
        <v>7.6032000000000002</v>
      </c>
    </row>
    <row r="3140" spans="1:22" x14ac:dyDescent="0.3">
      <c r="A3140" s="32"/>
      <c r="C3140" s="3">
        <v>3135</v>
      </c>
      <c r="D3140" s="3" t="s">
        <v>6351</v>
      </c>
      <c r="E3140" s="34">
        <v>43416</v>
      </c>
      <c r="F3140" s="34">
        <v>43422</v>
      </c>
      <c r="G3140" s="3" t="s">
        <v>46</v>
      </c>
      <c r="H3140" s="3" t="s">
        <v>546</v>
      </c>
      <c r="I3140" s="3" t="s">
        <v>547</v>
      </c>
      <c r="J3140" s="3" t="s">
        <v>98</v>
      </c>
      <c r="K3140" s="3" t="s">
        <v>23</v>
      </c>
      <c r="L3140" s="3" t="s">
        <v>814</v>
      </c>
      <c r="M3140" s="3" t="s">
        <v>100</v>
      </c>
      <c r="N3140" s="3">
        <v>75081</v>
      </c>
      <c r="O3140" s="3" t="s">
        <v>101</v>
      </c>
      <c r="P3140" s="3" t="s">
        <v>3916</v>
      </c>
      <c r="Q3140" s="3" t="s">
        <v>42</v>
      </c>
      <c r="R3140" s="3" t="s">
        <v>71</v>
      </c>
      <c r="S3140" s="3" t="s">
        <v>3917</v>
      </c>
      <c r="T3140" s="3">
        <v>30.56</v>
      </c>
      <c r="U3140" s="35" cm="1">
        <f t="array" ref="U3140">INDEX('Pricing Strategy'!$F$4:$F$71,MATCH(1,(Dataset!$O3140='Pricing Strategy'!$B$4:$B$71)*(Dataset!$Q3140='Pricing Strategy'!$C$4:$C$71)*(Dataset!$R3140='Pricing Strategy'!$D$4:$D$71),))</f>
        <v>0.3</v>
      </c>
      <c r="V3140" s="3">
        <f>Dataset!$T3140*(1-Dataset!$U3140)</f>
        <v>21.391999999999999</v>
      </c>
    </row>
    <row r="3141" spans="1:22" x14ac:dyDescent="0.3">
      <c r="A3141" s="32"/>
      <c r="C3141" s="3">
        <v>3136</v>
      </c>
      <c r="D3141" s="3" t="s">
        <v>6351</v>
      </c>
      <c r="E3141" s="34">
        <v>43416</v>
      </c>
      <c r="F3141" s="34">
        <v>43422</v>
      </c>
      <c r="G3141" s="3" t="s">
        <v>46</v>
      </c>
      <c r="H3141" s="3" t="s">
        <v>546</v>
      </c>
      <c r="I3141" s="3" t="s">
        <v>547</v>
      </c>
      <c r="J3141" s="3" t="s">
        <v>98</v>
      </c>
      <c r="K3141" s="3" t="s">
        <v>23</v>
      </c>
      <c r="L3141" s="3" t="s">
        <v>814</v>
      </c>
      <c r="M3141" s="3" t="s">
        <v>100</v>
      </c>
      <c r="N3141" s="3">
        <v>75081</v>
      </c>
      <c r="O3141" s="3" t="s">
        <v>101</v>
      </c>
      <c r="P3141" s="3" t="s">
        <v>2218</v>
      </c>
      <c r="Q3141" s="3" t="s">
        <v>42</v>
      </c>
      <c r="R3141" s="3" t="s">
        <v>55</v>
      </c>
      <c r="S3141" s="3" t="s">
        <v>2219</v>
      </c>
      <c r="T3141" s="3">
        <v>77.951999999999998</v>
      </c>
      <c r="U3141" s="35" cm="1">
        <f t="array" ref="U3141">INDEX('Pricing Strategy'!$F$4:$F$71,MATCH(1,(Dataset!$O3141='Pricing Strategy'!$B$4:$B$71)*(Dataset!$Q3141='Pricing Strategy'!$C$4:$C$71)*(Dataset!$R3141='Pricing Strategy'!$D$4:$D$71),))</f>
        <v>0.4</v>
      </c>
      <c r="V3141" s="3">
        <f>Dataset!$T3141*(1-Dataset!$U3141)</f>
        <v>46.7712</v>
      </c>
    </row>
    <row r="3142" spans="1:22" x14ac:dyDescent="0.3">
      <c r="A3142" s="32"/>
      <c r="C3142" s="3">
        <v>3137</v>
      </c>
      <c r="D3142" s="3" t="s">
        <v>6351</v>
      </c>
      <c r="E3142" s="34">
        <v>43416</v>
      </c>
      <c r="F3142" s="34">
        <v>43422</v>
      </c>
      <c r="G3142" s="3" t="s">
        <v>46</v>
      </c>
      <c r="H3142" s="3" t="s">
        <v>546</v>
      </c>
      <c r="I3142" s="3" t="s">
        <v>547</v>
      </c>
      <c r="J3142" s="3" t="s">
        <v>98</v>
      </c>
      <c r="K3142" s="3" t="s">
        <v>23</v>
      </c>
      <c r="L3142" s="3" t="s">
        <v>814</v>
      </c>
      <c r="M3142" s="3" t="s">
        <v>100</v>
      </c>
      <c r="N3142" s="3">
        <v>75081</v>
      </c>
      <c r="O3142" s="3" t="s">
        <v>101</v>
      </c>
      <c r="P3142" s="3" t="s">
        <v>6352</v>
      </c>
      <c r="Q3142" s="3" t="s">
        <v>67</v>
      </c>
      <c r="R3142" s="3" t="s">
        <v>68</v>
      </c>
      <c r="S3142" s="3" t="s">
        <v>6353</v>
      </c>
      <c r="T3142" s="3">
        <v>67.992000000000004</v>
      </c>
      <c r="U3142" s="35" cm="1">
        <f t="array" ref="U3142">INDEX('Pricing Strategy'!$F$4:$F$71,MATCH(1,(Dataset!$O3142='Pricing Strategy'!$B$4:$B$71)*(Dataset!$Q3142='Pricing Strategy'!$C$4:$C$71)*(Dataset!$R3142='Pricing Strategy'!$D$4:$D$71),))</f>
        <v>0.3</v>
      </c>
      <c r="V3142" s="3">
        <f>Dataset!$T3142*(1-Dataset!$U3142)</f>
        <v>47.5944</v>
      </c>
    </row>
    <row r="3143" spans="1:22" x14ac:dyDescent="0.3">
      <c r="A3143" s="32"/>
      <c r="C3143" s="3">
        <v>3138</v>
      </c>
      <c r="D3143" s="3" t="s">
        <v>6351</v>
      </c>
      <c r="E3143" s="34">
        <v>43416</v>
      </c>
      <c r="F3143" s="34">
        <v>43422</v>
      </c>
      <c r="G3143" s="3" t="s">
        <v>46</v>
      </c>
      <c r="H3143" s="3" t="s">
        <v>546</v>
      </c>
      <c r="I3143" s="3" t="s">
        <v>547</v>
      </c>
      <c r="J3143" s="3" t="s">
        <v>98</v>
      </c>
      <c r="K3143" s="3" t="s">
        <v>23</v>
      </c>
      <c r="L3143" s="3" t="s">
        <v>814</v>
      </c>
      <c r="M3143" s="3" t="s">
        <v>100</v>
      </c>
      <c r="N3143" s="3">
        <v>75081</v>
      </c>
      <c r="O3143" s="3" t="s">
        <v>101</v>
      </c>
      <c r="P3143" s="3" t="s">
        <v>2292</v>
      </c>
      <c r="Q3143" s="3" t="s">
        <v>42</v>
      </c>
      <c r="R3143" s="3" t="s">
        <v>169</v>
      </c>
      <c r="S3143" s="3" t="s">
        <v>2293</v>
      </c>
      <c r="T3143" s="3">
        <v>12.224</v>
      </c>
      <c r="U3143" s="35" cm="1">
        <f t="array" ref="U3143">INDEX('Pricing Strategy'!$F$4:$F$71,MATCH(1,(Dataset!$O3143='Pricing Strategy'!$B$4:$B$71)*(Dataset!$Q3143='Pricing Strategy'!$C$4:$C$71)*(Dataset!$R3143='Pricing Strategy'!$D$4:$D$71),))</f>
        <v>0.3</v>
      </c>
      <c r="V3143" s="3">
        <f>Dataset!$T3143*(1-Dataset!$U3143)</f>
        <v>8.5567999999999991</v>
      </c>
    </row>
    <row r="3144" spans="1:22" x14ac:dyDescent="0.3">
      <c r="A3144" s="32"/>
      <c r="C3144" s="3">
        <v>3139</v>
      </c>
      <c r="D3144" s="3" t="s">
        <v>6351</v>
      </c>
      <c r="E3144" s="34">
        <v>43416</v>
      </c>
      <c r="F3144" s="34">
        <v>43422</v>
      </c>
      <c r="G3144" s="3" t="s">
        <v>46</v>
      </c>
      <c r="H3144" s="3" t="s">
        <v>546</v>
      </c>
      <c r="I3144" s="3" t="s">
        <v>547</v>
      </c>
      <c r="J3144" s="3" t="s">
        <v>98</v>
      </c>
      <c r="K3144" s="3" t="s">
        <v>23</v>
      </c>
      <c r="L3144" s="3" t="s">
        <v>814</v>
      </c>
      <c r="M3144" s="3" t="s">
        <v>100</v>
      </c>
      <c r="N3144" s="3">
        <v>75081</v>
      </c>
      <c r="O3144" s="3" t="s">
        <v>101</v>
      </c>
      <c r="P3144" s="3" t="s">
        <v>4521</v>
      </c>
      <c r="Q3144" s="3" t="s">
        <v>67</v>
      </c>
      <c r="R3144" s="3" t="s">
        <v>157</v>
      </c>
      <c r="S3144" s="3" t="s">
        <v>4522</v>
      </c>
      <c r="T3144" s="3">
        <v>44.783999999999999</v>
      </c>
      <c r="U3144" s="35" cm="1">
        <f t="array" ref="U3144">INDEX('Pricing Strategy'!$F$4:$F$71,MATCH(1,(Dataset!$O3144='Pricing Strategy'!$B$4:$B$71)*(Dataset!$Q3144='Pricing Strategy'!$C$4:$C$71)*(Dataset!$R3144='Pricing Strategy'!$D$4:$D$71),))</f>
        <v>0.35</v>
      </c>
      <c r="V3144" s="3">
        <f>Dataset!$T3144*(1-Dataset!$U3144)</f>
        <v>29.1096</v>
      </c>
    </row>
    <row r="3145" spans="1:22" x14ac:dyDescent="0.3">
      <c r="A3145" s="32"/>
      <c r="C3145" s="3">
        <v>3140</v>
      </c>
      <c r="D3145" s="3" t="s">
        <v>6351</v>
      </c>
      <c r="E3145" s="34">
        <v>43416</v>
      </c>
      <c r="F3145" s="34">
        <v>43422</v>
      </c>
      <c r="G3145" s="3" t="s">
        <v>46</v>
      </c>
      <c r="H3145" s="3" t="s">
        <v>546</v>
      </c>
      <c r="I3145" s="3" t="s">
        <v>547</v>
      </c>
      <c r="J3145" s="3" t="s">
        <v>98</v>
      </c>
      <c r="K3145" s="3" t="s">
        <v>23</v>
      </c>
      <c r="L3145" s="3" t="s">
        <v>814</v>
      </c>
      <c r="M3145" s="3" t="s">
        <v>100</v>
      </c>
      <c r="N3145" s="3">
        <v>75081</v>
      </c>
      <c r="O3145" s="3" t="s">
        <v>101</v>
      </c>
      <c r="P3145" s="3" t="s">
        <v>1138</v>
      </c>
      <c r="Q3145" s="3" t="s">
        <v>28</v>
      </c>
      <c r="R3145" s="3" t="s">
        <v>61</v>
      </c>
      <c r="S3145" s="3" t="s">
        <v>1139</v>
      </c>
      <c r="T3145" s="3">
        <v>22.847999999999999</v>
      </c>
      <c r="U3145" s="35" cm="1">
        <f t="array" ref="U3145">INDEX('Pricing Strategy'!$F$4:$F$71,MATCH(1,(Dataset!$O3145='Pricing Strategy'!$B$4:$B$71)*(Dataset!$Q3145='Pricing Strategy'!$C$4:$C$71)*(Dataset!$R3145='Pricing Strategy'!$D$4:$D$71),))</f>
        <v>0.3</v>
      </c>
      <c r="V3145" s="3">
        <f>Dataset!$T3145*(1-Dataset!$U3145)</f>
        <v>15.993599999999999</v>
      </c>
    </row>
    <row r="3146" spans="1:22" x14ac:dyDescent="0.3">
      <c r="A3146" s="32"/>
      <c r="C3146" s="3">
        <v>3141</v>
      </c>
      <c r="D3146" s="3" t="s">
        <v>6354</v>
      </c>
      <c r="E3146" s="34">
        <v>42485</v>
      </c>
      <c r="F3146" s="34">
        <v>42488</v>
      </c>
      <c r="G3146" s="3" t="s">
        <v>184</v>
      </c>
      <c r="H3146" s="3" t="s">
        <v>1202</v>
      </c>
      <c r="I3146" s="3" t="s">
        <v>1203</v>
      </c>
      <c r="J3146" s="3" t="s">
        <v>22</v>
      </c>
      <c r="K3146" s="3" t="s">
        <v>23</v>
      </c>
      <c r="L3146" s="3" t="s">
        <v>262</v>
      </c>
      <c r="M3146" s="3" t="s">
        <v>263</v>
      </c>
      <c r="N3146" s="3">
        <v>10035</v>
      </c>
      <c r="O3146" s="3" t="s">
        <v>144</v>
      </c>
      <c r="P3146" s="3" t="s">
        <v>102</v>
      </c>
      <c r="Q3146" s="3" t="s">
        <v>42</v>
      </c>
      <c r="R3146" s="3" t="s">
        <v>74</v>
      </c>
      <c r="S3146" s="3" t="s">
        <v>103</v>
      </c>
      <c r="T3146" s="3">
        <v>206.43</v>
      </c>
      <c r="U3146" s="35" cm="1">
        <f t="array" ref="U3146">INDEX('Pricing Strategy'!$F$4:$F$71,MATCH(1,(Dataset!$O3146='Pricing Strategy'!$B$4:$B$71)*(Dataset!$Q3146='Pricing Strategy'!$C$4:$C$71)*(Dataset!$R3146='Pricing Strategy'!$D$4:$D$71),))</f>
        <v>0.4</v>
      </c>
      <c r="V3146" s="3">
        <f>Dataset!$T3146*(1-Dataset!$U3146)</f>
        <v>123.858</v>
      </c>
    </row>
    <row r="3147" spans="1:22" x14ac:dyDescent="0.3">
      <c r="A3147" s="32"/>
      <c r="C3147" s="3">
        <v>3142</v>
      </c>
      <c r="D3147" s="3" t="s">
        <v>6355</v>
      </c>
      <c r="E3147" s="34">
        <v>42350</v>
      </c>
      <c r="F3147" s="34">
        <v>42350</v>
      </c>
      <c r="G3147" s="3" t="s">
        <v>1290</v>
      </c>
      <c r="H3147" s="3" t="s">
        <v>3202</v>
      </c>
      <c r="I3147" s="3" t="s">
        <v>3203</v>
      </c>
      <c r="J3147" s="3" t="s">
        <v>37</v>
      </c>
      <c r="K3147" s="3" t="s">
        <v>23</v>
      </c>
      <c r="L3147" s="3" t="s">
        <v>676</v>
      </c>
      <c r="M3147" s="3" t="s">
        <v>100</v>
      </c>
      <c r="N3147" s="3">
        <v>78207</v>
      </c>
      <c r="O3147" s="3" t="s">
        <v>101</v>
      </c>
      <c r="P3147" s="3" t="s">
        <v>512</v>
      </c>
      <c r="Q3147" s="3" t="s">
        <v>42</v>
      </c>
      <c r="R3147" s="3" t="s">
        <v>71</v>
      </c>
      <c r="S3147" s="3" t="s">
        <v>513</v>
      </c>
      <c r="T3147" s="3">
        <v>210.392</v>
      </c>
      <c r="U3147" s="35" cm="1">
        <f t="array" ref="U3147">INDEX('Pricing Strategy'!$F$4:$F$71,MATCH(1,(Dataset!$O3147='Pricing Strategy'!$B$4:$B$71)*(Dataset!$Q3147='Pricing Strategy'!$C$4:$C$71)*(Dataset!$R3147='Pricing Strategy'!$D$4:$D$71),))</f>
        <v>0.3</v>
      </c>
      <c r="V3147" s="3">
        <f>Dataset!$T3147*(1-Dataset!$U3147)</f>
        <v>147.27439999999999</v>
      </c>
    </row>
    <row r="3148" spans="1:22" x14ac:dyDescent="0.3">
      <c r="A3148" s="32"/>
      <c r="C3148" s="3">
        <v>3143</v>
      </c>
      <c r="D3148" s="3" t="s">
        <v>6356</v>
      </c>
      <c r="E3148" s="34">
        <v>43368</v>
      </c>
      <c r="F3148" s="34">
        <v>43370</v>
      </c>
      <c r="G3148" s="3" t="s">
        <v>19</v>
      </c>
      <c r="H3148" s="3" t="s">
        <v>1560</v>
      </c>
      <c r="I3148" s="3" t="s">
        <v>1561</v>
      </c>
      <c r="J3148" s="3" t="s">
        <v>22</v>
      </c>
      <c r="K3148" s="3" t="s">
        <v>23</v>
      </c>
      <c r="L3148" s="3" t="s">
        <v>1007</v>
      </c>
      <c r="M3148" s="3" t="s">
        <v>494</v>
      </c>
      <c r="N3148" s="3">
        <v>45231</v>
      </c>
      <c r="O3148" s="3" t="s">
        <v>144</v>
      </c>
      <c r="P3148" s="3" t="s">
        <v>1018</v>
      </c>
      <c r="Q3148" s="3" t="s">
        <v>67</v>
      </c>
      <c r="R3148" s="3" t="s">
        <v>157</v>
      </c>
      <c r="S3148" s="3" t="s">
        <v>1019</v>
      </c>
      <c r="T3148" s="3">
        <v>119.96</v>
      </c>
      <c r="U3148" s="35" cm="1">
        <f t="array" ref="U3148">INDEX('Pricing Strategy'!$F$4:$F$71,MATCH(1,(Dataset!$O3148='Pricing Strategy'!$B$4:$B$71)*(Dataset!$Q3148='Pricing Strategy'!$C$4:$C$71)*(Dataset!$R3148='Pricing Strategy'!$D$4:$D$71),))</f>
        <v>0.45</v>
      </c>
      <c r="V3148" s="3">
        <f>Dataset!$T3148*(1-Dataset!$U3148)</f>
        <v>65.978000000000009</v>
      </c>
    </row>
    <row r="3149" spans="1:22" x14ac:dyDescent="0.3">
      <c r="A3149" s="32"/>
      <c r="C3149" s="3">
        <v>3144</v>
      </c>
      <c r="D3149" s="3" t="s">
        <v>6356</v>
      </c>
      <c r="E3149" s="34">
        <v>43368</v>
      </c>
      <c r="F3149" s="34">
        <v>43370</v>
      </c>
      <c r="G3149" s="3" t="s">
        <v>19</v>
      </c>
      <c r="H3149" s="3" t="s">
        <v>1560</v>
      </c>
      <c r="I3149" s="3" t="s">
        <v>1561</v>
      </c>
      <c r="J3149" s="3" t="s">
        <v>22</v>
      </c>
      <c r="K3149" s="3" t="s">
        <v>23</v>
      </c>
      <c r="L3149" s="3" t="s">
        <v>1007</v>
      </c>
      <c r="M3149" s="3" t="s">
        <v>494</v>
      </c>
      <c r="N3149" s="3">
        <v>45231</v>
      </c>
      <c r="O3149" s="3" t="s">
        <v>144</v>
      </c>
      <c r="P3149" s="3" t="s">
        <v>637</v>
      </c>
      <c r="Q3149" s="3" t="s">
        <v>42</v>
      </c>
      <c r="R3149" s="3" t="s">
        <v>64</v>
      </c>
      <c r="S3149" s="3" t="s">
        <v>638</v>
      </c>
      <c r="T3149" s="3">
        <v>10.608000000000001</v>
      </c>
      <c r="U3149" s="35" cm="1">
        <f t="array" ref="U3149">INDEX('Pricing Strategy'!$F$4:$F$71,MATCH(1,(Dataset!$O3149='Pricing Strategy'!$B$4:$B$71)*(Dataset!$Q3149='Pricing Strategy'!$C$4:$C$71)*(Dataset!$R3149='Pricing Strategy'!$D$4:$D$71),))</f>
        <v>0.45</v>
      </c>
      <c r="V3149" s="3">
        <f>Dataset!$T3149*(1-Dataset!$U3149)</f>
        <v>5.8344000000000005</v>
      </c>
    </row>
    <row r="3150" spans="1:22" x14ac:dyDescent="0.3">
      <c r="A3150" s="32"/>
      <c r="C3150" s="3">
        <v>3145</v>
      </c>
      <c r="D3150" s="3" t="s">
        <v>6357</v>
      </c>
      <c r="E3150" s="34">
        <v>42983</v>
      </c>
      <c r="F3150" s="34">
        <v>42989</v>
      </c>
      <c r="G3150" s="3" t="s">
        <v>46</v>
      </c>
      <c r="H3150" s="3" t="s">
        <v>2142</v>
      </c>
      <c r="I3150" s="3" t="s">
        <v>2143</v>
      </c>
      <c r="J3150" s="3" t="s">
        <v>37</v>
      </c>
      <c r="K3150" s="3" t="s">
        <v>23</v>
      </c>
      <c r="L3150" s="3" t="s">
        <v>1237</v>
      </c>
      <c r="M3150" s="3" t="s">
        <v>100</v>
      </c>
      <c r="N3150" s="3">
        <v>78745</v>
      </c>
      <c r="O3150" s="3" t="s">
        <v>101</v>
      </c>
      <c r="P3150" s="3" t="s">
        <v>1841</v>
      </c>
      <c r="Q3150" s="3" t="s">
        <v>28</v>
      </c>
      <c r="R3150" s="3" t="s">
        <v>32</v>
      </c>
      <c r="S3150" s="3" t="s">
        <v>1842</v>
      </c>
      <c r="T3150" s="3">
        <v>347.80200000000002</v>
      </c>
      <c r="U3150" s="35" cm="1">
        <f t="array" ref="U3150">INDEX('Pricing Strategy'!$F$4:$F$71,MATCH(1,(Dataset!$O3150='Pricing Strategy'!$B$4:$B$71)*(Dataset!$Q3150='Pricing Strategy'!$C$4:$C$71)*(Dataset!$R3150='Pricing Strategy'!$D$4:$D$71),))</f>
        <v>0.35</v>
      </c>
      <c r="V3150" s="3">
        <f>Dataset!$T3150*(1-Dataset!$U3150)</f>
        <v>226.07130000000001</v>
      </c>
    </row>
    <row r="3151" spans="1:22" x14ac:dyDescent="0.3">
      <c r="A3151" s="32"/>
      <c r="C3151" s="3">
        <v>3146</v>
      </c>
      <c r="D3151" s="3" t="s">
        <v>6358</v>
      </c>
      <c r="E3151" s="34">
        <v>43142</v>
      </c>
      <c r="F3151" s="34">
        <v>43144</v>
      </c>
      <c r="G3151" s="3" t="s">
        <v>19</v>
      </c>
      <c r="H3151" s="3" t="s">
        <v>6359</v>
      </c>
      <c r="I3151" s="3" t="s">
        <v>6360</v>
      </c>
      <c r="J3151" s="3" t="s">
        <v>37</v>
      </c>
      <c r="K3151" s="3" t="s">
        <v>23</v>
      </c>
      <c r="L3151" s="3" t="s">
        <v>91</v>
      </c>
      <c r="M3151" s="3" t="s">
        <v>92</v>
      </c>
      <c r="N3151" s="3">
        <v>98105</v>
      </c>
      <c r="O3151" s="3" t="s">
        <v>40</v>
      </c>
      <c r="P3151" s="3" t="s">
        <v>6361</v>
      </c>
      <c r="Q3151" s="3" t="s">
        <v>28</v>
      </c>
      <c r="R3151" s="3" t="s">
        <v>32</v>
      </c>
      <c r="S3151" s="3" t="s">
        <v>6362</v>
      </c>
      <c r="T3151" s="3">
        <v>963.13599999999997</v>
      </c>
      <c r="U3151" s="35" cm="1">
        <f t="array" ref="U3151">INDEX('Pricing Strategy'!$F$4:$F$71,MATCH(1,(Dataset!$O3151='Pricing Strategy'!$B$4:$B$71)*(Dataset!$Q3151='Pricing Strategy'!$C$4:$C$71)*(Dataset!$R3151='Pricing Strategy'!$D$4:$D$71),))</f>
        <v>0.45</v>
      </c>
      <c r="V3151" s="3">
        <f>Dataset!$T3151*(1-Dataset!$U3151)</f>
        <v>529.72480000000007</v>
      </c>
    </row>
    <row r="3152" spans="1:22" x14ac:dyDescent="0.3">
      <c r="A3152" s="32"/>
      <c r="C3152" s="3">
        <v>3147</v>
      </c>
      <c r="D3152" s="3" t="s">
        <v>6358</v>
      </c>
      <c r="E3152" s="34">
        <v>43142</v>
      </c>
      <c r="F3152" s="34">
        <v>43144</v>
      </c>
      <c r="G3152" s="3" t="s">
        <v>19</v>
      </c>
      <c r="H3152" s="3" t="s">
        <v>6359</v>
      </c>
      <c r="I3152" s="3" t="s">
        <v>6360</v>
      </c>
      <c r="J3152" s="3" t="s">
        <v>37</v>
      </c>
      <c r="K3152" s="3" t="s">
        <v>23</v>
      </c>
      <c r="L3152" s="3" t="s">
        <v>91</v>
      </c>
      <c r="M3152" s="3" t="s">
        <v>92</v>
      </c>
      <c r="N3152" s="3">
        <v>98105</v>
      </c>
      <c r="O3152" s="3" t="s">
        <v>40</v>
      </c>
      <c r="P3152" s="3" t="s">
        <v>2673</v>
      </c>
      <c r="Q3152" s="3" t="s">
        <v>67</v>
      </c>
      <c r="R3152" s="3" t="s">
        <v>68</v>
      </c>
      <c r="S3152" s="3" t="s">
        <v>2674</v>
      </c>
      <c r="T3152" s="3">
        <v>88.775999999999996</v>
      </c>
      <c r="U3152" s="35" cm="1">
        <f t="array" ref="U3152">INDEX('Pricing Strategy'!$F$4:$F$71,MATCH(1,(Dataset!$O3152='Pricing Strategy'!$B$4:$B$71)*(Dataset!$Q3152='Pricing Strategy'!$C$4:$C$71)*(Dataset!$R3152='Pricing Strategy'!$D$4:$D$71),))</f>
        <v>0.4</v>
      </c>
      <c r="V3152" s="3">
        <f>Dataset!$T3152*(1-Dataset!$U3152)</f>
        <v>53.265599999999999</v>
      </c>
    </row>
    <row r="3153" spans="1:22" x14ac:dyDescent="0.3">
      <c r="A3153" s="32"/>
      <c r="C3153" s="3">
        <v>3148</v>
      </c>
      <c r="D3153" s="3" t="s">
        <v>6363</v>
      </c>
      <c r="E3153" s="34">
        <v>42185</v>
      </c>
      <c r="F3153" s="34">
        <v>42188</v>
      </c>
      <c r="G3153" s="3" t="s">
        <v>19</v>
      </c>
      <c r="H3153" s="3" t="s">
        <v>2142</v>
      </c>
      <c r="I3153" s="3" t="s">
        <v>2143</v>
      </c>
      <c r="J3153" s="3" t="s">
        <v>37</v>
      </c>
      <c r="K3153" s="3" t="s">
        <v>23</v>
      </c>
      <c r="L3153" s="3" t="s">
        <v>38</v>
      </c>
      <c r="M3153" s="3" t="s">
        <v>39</v>
      </c>
      <c r="N3153" s="3">
        <v>90004</v>
      </c>
      <c r="O3153" s="3" t="s">
        <v>40</v>
      </c>
      <c r="P3153" s="3" t="s">
        <v>1246</v>
      </c>
      <c r="Q3153" s="3" t="s">
        <v>42</v>
      </c>
      <c r="R3153" s="3" t="s">
        <v>64</v>
      </c>
      <c r="S3153" s="3" t="s">
        <v>1247</v>
      </c>
      <c r="T3153" s="3">
        <v>32.4</v>
      </c>
      <c r="U3153" s="35" cm="1">
        <f t="array" ref="U3153">INDEX('Pricing Strategy'!$F$4:$F$71,MATCH(1,(Dataset!$O3153='Pricing Strategy'!$B$4:$B$71)*(Dataset!$Q3153='Pricing Strategy'!$C$4:$C$71)*(Dataset!$R3153='Pricing Strategy'!$D$4:$D$71),))</f>
        <v>0.45</v>
      </c>
      <c r="V3153" s="3">
        <f>Dataset!$T3153*(1-Dataset!$U3153)</f>
        <v>17.82</v>
      </c>
    </row>
    <row r="3154" spans="1:22" x14ac:dyDescent="0.3">
      <c r="A3154" s="32"/>
      <c r="C3154" s="3">
        <v>3149</v>
      </c>
      <c r="D3154" s="3" t="s">
        <v>6364</v>
      </c>
      <c r="E3154" s="34">
        <v>42893</v>
      </c>
      <c r="F3154" s="34">
        <v>42896</v>
      </c>
      <c r="G3154" s="3" t="s">
        <v>184</v>
      </c>
      <c r="H3154" s="3" t="s">
        <v>2315</v>
      </c>
      <c r="I3154" s="3" t="s">
        <v>2316</v>
      </c>
      <c r="J3154" s="3" t="s">
        <v>98</v>
      </c>
      <c r="K3154" s="3" t="s">
        <v>23</v>
      </c>
      <c r="L3154" s="3" t="s">
        <v>262</v>
      </c>
      <c r="M3154" s="3" t="s">
        <v>263</v>
      </c>
      <c r="N3154" s="3">
        <v>10035</v>
      </c>
      <c r="O3154" s="3" t="s">
        <v>144</v>
      </c>
      <c r="P3154" s="3" t="s">
        <v>1900</v>
      </c>
      <c r="Q3154" s="3" t="s">
        <v>42</v>
      </c>
      <c r="R3154" s="3" t="s">
        <v>86</v>
      </c>
      <c r="S3154" s="3" t="s">
        <v>1901</v>
      </c>
      <c r="T3154" s="3">
        <v>32.4</v>
      </c>
      <c r="U3154" s="35" cm="1">
        <f t="array" ref="U3154">INDEX('Pricing Strategy'!$F$4:$F$71,MATCH(1,(Dataset!$O3154='Pricing Strategy'!$B$4:$B$71)*(Dataset!$Q3154='Pricing Strategy'!$C$4:$C$71)*(Dataset!$R3154='Pricing Strategy'!$D$4:$D$71),))</f>
        <v>0.4</v>
      </c>
      <c r="V3154" s="3">
        <f>Dataset!$T3154*(1-Dataset!$U3154)</f>
        <v>19.439999999999998</v>
      </c>
    </row>
    <row r="3155" spans="1:22" x14ac:dyDescent="0.3">
      <c r="A3155" s="32"/>
      <c r="C3155" s="3">
        <v>3150</v>
      </c>
      <c r="D3155" s="3" t="s">
        <v>6365</v>
      </c>
      <c r="E3155" s="34">
        <v>42358</v>
      </c>
      <c r="F3155" s="34">
        <v>42363</v>
      </c>
      <c r="G3155" s="3" t="s">
        <v>46</v>
      </c>
      <c r="H3155" s="3" t="s">
        <v>1432</v>
      </c>
      <c r="I3155" s="3" t="s">
        <v>1433</v>
      </c>
      <c r="J3155" s="3" t="s">
        <v>22</v>
      </c>
      <c r="K3155" s="3" t="s">
        <v>23</v>
      </c>
      <c r="L3155" s="3" t="s">
        <v>91</v>
      </c>
      <c r="M3155" s="3" t="s">
        <v>92</v>
      </c>
      <c r="N3155" s="3">
        <v>98103</v>
      </c>
      <c r="O3155" s="3" t="s">
        <v>40</v>
      </c>
      <c r="P3155" s="3" t="s">
        <v>1041</v>
      </c>
      <c r="Q3155" s="3" t="s">
        <v>42</v>
      </c>
      <c r="R3155" s="3" t="s">
        <v>43</v>
      </c>
      <c r="S3155" s="3" t="s">
        <v>1042</v>
      </c>
      <c r="T3155" s="3">
        <v>31.05</v>
      </c>
      <c r="U3155" s="35" cm="1">
        <f t="array" ref="U3155">INDEX('Pricing Strategy'!$F$4:$F$71,MATCH(1,(Dataset!$O3155='Pricing Strategy'!$B$4:$B$71)*(Dataset!$Q3155='Pricing Strategy'!$C$4:$C$71)*(Dataset!$R3155='Pricing Strategy'!$D$4:$D$71),))</f>
        <v>0.4</v>
      </c>
      <c r="V3155" s="3">
        <f>Dataset!$T3155*(1-Dataset!$U3155)</f>
        <v>18.63</v>
      </c>
    </row>
    <row r="3156" spans="1:22" x14ac:dyDescent="0.3">
      <c r="A3156" s="32"/>
      <c r="C3156" s="3">
        <v>3151</v>
      </c>
      <c r="D3156" s="3" t="s">
        <v>6366</v>
      </c>
      <c r="E3156" s="34">
        <v>42719</v>
      </c>
      <c r="F3156" s="34">
        <v>42722</v>
      </c>
      <c r="G3156" s="3" t="s">
        <v>184</v>
      </c>
      <c r="H3156" s="3" t="s">
        <v>1487</v>
      </c>
      <c r="I3156" s="3" t="s">
        <v>1488</v>
      </c>
      <c r="J3156" s="3" t="s">
        <v>22</v>
      </c>
      <c r="K3156" s="3" t="s">
        <v>23</v>
      </c>
      <c r="L3156" s="3" t="s">
        <v>603</v>
      </c>
      <c r="M3156" s="3" t="s">
        <v>494</v>
      </c>
      <c r="N3156" s="3">
        <v>43055</v>
      </c>
      <c r="O3156" s="3" t="s">
        <v>144</v>
      </c>
      <c r="P3156" s="3" t="s">
        <v>2708</v>
      </c>
      <c r="Q3156" s="3" t="s">
        <v>67</v>
      </c>
      <c r="R3156" s="3" t="s">
        <v>157</v>
      </c>
      <c r="S3156" s="3" t="s">
        <v>4269</v>
      </c>
      <c r="T3156" s="3">
        <v>2025.36</v>
      </c>
      <c r="U3156" s="35" cm="1">
        <f t="array" ref="U3156">INDEX('Pricing Strategy'!$F$4:$F$71,MATCH(1,(Dataset!$O3156='Pricing Strategy'!$B$4:$B$71)*(Dataset!$Q3156='Pricing Strategy'!$C$4:$C$71)*(Dataset!$R3156='Pricing Strategy'!$D$4:$D$71),))</f>
        <v>0.45</v>
      </c>
      <c r="V3156" s="3">
        <f>Dataset!$T3156*(1-Dataset!$U3156)</f>
        <v>1113.9480000000001</v>
      </c>
    </row>
    <row r="3157" spans="1:22" x14ac:dyDescent="0.3">
      <c r="A3157" s="32"/>
      <c r="C3157" s="3">
        <v>3152</v>
      </c>
      <c r="D3157" s="3" t="s">
        <v>6366</v>
      </c>
      <c r="E3157" s="34">
        <v>42719</v>
      </c>
      <c r="F3157" s="34">
        <v>42722</v>
      </c>
      <c r="G3157" s="3" t="s">
        <v>184</v>
      </c>
      <c r="H3157" s="3" t="s">
        <v>1487</v>
      </c>
      <c r="I3157" s="3" t="s">
        <v>1488</v>
      </c>
      <c r="J3157" s="3" t="s">
        <v>22</v>
      </c>
      <c r="K3157" s="3" t="s">
        <v>23</v>
      </c>
      <c r="L3157" s="3" t="s">
        <v>603</v>
      </c>
      <c r="M3157" s="3" t="s">
        <v>494</v>
      </c>
      <c r="N3157" s="3">
        <v>43055</v>
      </c>
      <c r="O3157" s="3" t="s">
        <v>144</v>
      </c>
      <c r="P3157" s="3" t="s">
        <v>6367</v>
      </c>
      <c r="Q3157" s="3" t="s">
        <v>67</v>
      </c>
      <c r="R3157" s="3" t="s">
        <v>680</v>
      </c>
      <c r="S3157" s="3" t="s">
        <v>6368</v>
      </c>
      <c r="T3157" s="3">
        <v>1799.9939999999999</v>
      </c>
      <c r="U3157" s="35" cm="1">
        <f t="array" ref="U3157">INDEX('Pricing Strategy'!$F$4:$F$71,MATCH(1,(Dataset!$O3157='Pricing Strategy'!$B$4:$B$71)*(Dataset!$Q3157='Pricing Strategy'!$C$4:$C$71)*(Dataset!$R3157='Pricing Strategy'!$D$4:$D$71),))</f>
        <v>0.45</v>
      </c>
      <c r="V3157" s="3">
        <f>Dataset!$T3157*(1-Dataset!$U3157)</f>
        <v>989.99670000000003</v>
      </c>
    </row>
    <row r="3158" spans="1:22" x14ac:dyDescent="0.3">
      <c r="A3158" s="32"/>
      <c r="C3158" s="3">
        <v>3153</v>
      </c>
      <c r="D3158" s="3" t="s">
        <v>6366</v>
      </c>
      <c r="E3158" s="34">
        <v>42719</v>
      </c>
      <c r="F3158" s="34">
        <v>42722</v>
      </c>
      <c r="G3158" s="3" t="s">
        <v>184</v>
      </c>
      <c r="H3158" s="3" t="s">
        <v>1487</v>
      </c>
      <c r="I3158" s="3" t="s">
        <v>1488</v>
      </c>
      <c r="J3158" s="3" t="s">
        <v>22</v>
      </c>
      <c r="K3158" s="3" t="s">
        <v>23</v>
      </c>
      <c r="L3158" s="3" t="s">
        <v>603</v>
      </c>
      <c r="M3158" s="3" t="s">
        <v>494</v>
      </c>
      <c r="N3158" s="3">
        <v>43055</v>
      </c>
      <c r="O3158" s="3" t="s">
        <v>144</v>
      </c>
      <c r="P3158" s="3" t="s">
        <v>6352</v>
      </c>
      <c r="Q3158" s="3" t="s">
        <v>67</v>
      </c>
      <c r="R3158" s="3" t="s">
        <v>68</v>
      </c>
      <c r="S3158" s="3" t="s">
        <v>6353</v>
      </c>
      <c r="T3158" s="3">
        <v>101.988</v>
      </c>
      <c r="U3158" s="35" cm="1">
        <f t="array" ref="U3158">INDEX('Pricing Strategy'!$F$4:$F$71,MATCH(1,(Dataset!$O3158='Pricing Strategy'!$B$4:$B$71)*(Dataset!$Q3158='Pricing Strategy'!$C$4:$C$71)*(Dataset!$R3158='Pricing Strategy'!$D$4:$D$71),))</f>
        <v>0.4</v>
      </c>
      <c r="V3158" s="3">
        <f>Dataset!$T3158*(1-Dataset!$U3158)</f>
        <v>61.192799999999998</v>
      </c>
    </row>
    <row r="3159" spans="1:22" x14ac:dyDescent="0.3">
      <c r="A3159" s="32"/>
      <c r="C3159" s="3">
        <v>3154</v>
      </c>
      <c r="D3159" s="3" t="s">
        <v>6366</v>
      </c>
      <c r="E3159" s="34">
        <v>42719</v>
      </c>
      <c r="F3159" s="34">
        <v>42722</v>
      </c>
      <c r="G3159" s="3" t="s">
        <v>184</v>
      </c>
      <c r="H3159" s="3" t="s">
        <v>1487</v>
      </c>
      <c r="I3159" s="3" t="s">
        <v>1488</v>
      </c>
      <c r="J3159" s="3" t="s">
        <v>22</v>
      </c>
      <c r="K3159" s="3" t="s">
        <v>23</v>
      </c>
      <c r="L3159" s="3" t="s">
        <v>603</v>
      </c>
      <c r="M3159" s="3" t="s">
        <v>494</v>
      </c>
      <c r="N3159" s="3">
        <v>43055</v>
      </c>
      <c r="O3159" s="3" t="s">
        <v>144</v>
      </c>
      <c r="P3159" s="3" t="s">
        <v>1082</v>
      </c>
      <c r="Q3159" s="3" t="s">
        <v>28</v>
      </c>
      <c r="R3159" s="3" t="s">
        <v>61</v>
      </c>
      <c r="S3159" s="3" t="s">
        <v>1083</v>
      </c>
      <c r="T3159" s="3">
        <v>262.86399999999998</v>
      </c>
      <c r="U3159" s="35" cm="1">
        <f t="array" ref="U3159">INDEX('Pricing Strategy'!$F$4:$F$71,MATCH(1,(Dataset!$O3159='Pricing Strategy'!$B$4:$B$71)*(Dataset!$Q3159='Pricing Strategy'!$C$4:$C$71)*(Dataset!$R3159='Pricing Strategy'!$D$4:$D$71),))</f>
        <v>0.4</v>
      </c>
      <c r="V3159" s="3">
        <f>Dataset!$T3159*(1-Dataset!$U3159)</f>
        <v>157.71839999999997</v>
      </c>
    </row>
    <row r="3160" spans="1:22" x14ac:dyDescent="0.3">
      <c r="A3160" s="32"/>
      <c r="C3160" s="3">
        <v>3155</v>
      </c>
      <c r="D3160" s="3" t="s">
        <v>6369</v>
      </c>
      <c r="E3160" s="34">
        <v>43301</v>
      </c>
      <c r="F3160" s="34">
        <v>43305</v>
      </c>
      <c r="G3160" s="3" t="s">
        <v>46</v>
      </c>
      <c r="H3160" s="3" t="s">
        <v>3524</v>
      </c>
      <c r="I3160" s="3" t="s">
        <v>3525</v>
      </c>
      <c r="J3160" s="3" t="s">
        <v>37</v>
      </c>
      <c r="K3160" s="3" t="s">
        <v>23</v>
      </c>
      <c r="L3160" s="3" t="s">
        <v>6370</v>
      </c>
      <c r="M3160" s="3" t="s">
        <v>225</v>
      </c>
      <c r="N3160" s="3">
        <v>55369</v>
      </c>
      <c r="O3160" s="3" t="s">
        <v>101</v>
      </c>
      <c r="P3160" s="3" t="s">
        <v>6371</v>
      </c>
      <c r="Q3160" s="3" t="s">
        <v>42</v>
      </c>
      <c r="R3160" s="3" t="s">
        <v>71</v>
      </c>
      <c r="S3160" s="3" t="s">
        <v>6372</v>
      </c>
      <c r="T3160" s="3">
        <v>735.98</v>
      </c>
      <c r="U3160" s="35" cm="1">
        <f t="array" ref="U3160">INDEX('Pricing Strategy'!$F$4:$F$71,MATCH(1,(Dataset!$O3160='Pricing Strategy'!$B$4:$B$71)*(Dataset!$Q3160='Pricing Strategy'!$C$4:$C$71)*(Dataset!$R3160='Pricing Strategy'!$D$4:$D$71),))</f>
        <v>0.3</v>
      </c>
      <c r="V3160" s="3">
        <f>Dataset!$T3160*(1-Dataset!$U3160)</f>
        <v>515.18600000000004</v>
      </c>
    </row>
    <row r="3161" spans="1:22" x14ac:dyDescent="0.3">
      <c r="A3161" s="32"/>
      <c r="C3161" s="3">
        <v>3156</v>
      </c>
      <c r="D3161" s="3" t="s">
        <v>6373</v>
      </c>
      <c r="E3161" s="34">
        <v>42219</v>
      </c>
      <c r="F3161" s="34">
        <v>42221</v>
      </c>
      <c r="G3161" s="3" t="s">
        <v>19</v>
      </c>
      <c r="H3161" s="3" t="s">
        <v>6374</v>
      </c>
      <c r="I3161" s="3" t="s">
        <v>6375</v>
      </c>
      <c r="J3161" s="3" t="s">
        <v>98</v>
      </c>
      <c r="K3161" s="3" t="s">
        <v>23</v>
      </c>
      <c r="L3161" s="3" t="s">
        <v>3948</v>
      </c>
      <c r="M3161" s="3" t="s">
        <v>306</v>
      </c>
      <c r="N3161" s="3">
        <v>85301</v>
      </c>
      <c r="O3161" s="3" t="s">
        <v>40</v>
      </c>
      <c r="P3161" s="3" t="s">
        <v>3799</v>
      </c>
      <c r="Q3161" s="3" t="s">
        <v>42</v>
      </c>
      <c r="R3161" s="3" t="s">
        <v>86</v>
      </c>
      <c r="S3161" s="3" t="s">
        <v>3800</v>
      </c>
      <c r="T3161" s="3">
        <v>93.024000000000001</v>
      </c>
      <c r="U3161" s="35" cm="1">
        <f t="array" ref="U3161">INDEX('Pricing Strategy'!$F$4:$F$71,MATCH(1,(Dataset!$O3161='Pricing Strategy'!$B$4:$B$71)*(Dataset!$Q3161='Pricing Strategy'!$C$4:$C$71)*(Dataset!$R3161='Pricing Strategy'!$D$4:$D$71),))</f>
        <v>0.4</v>
      </c>
      <c r="V3161" s="3">
        <f>Dataset!$T3161*(1-Dataset!$U3161)</f>
        <v>55.814399999999999</v>
      </c>
    </row>
    <row r="3162" spans="1:22" x14ac:dyDescent="0.3">
      <c r="A3162" s="32"/>
      <c r="C3162" s="3">
        <v>3157</v>
      </c>
      <c r="D3162" s="3" t="s">
        <v>6376</v>
      </c>
      <c r="E3162" s="34">
        <v>42606</v>
      </c>
      <c r="F3162" s="34">
        <v>42610</v>
      </c>
      <c r="G3162" s="3" t="s">
        <v>46</v>
      </c>
      <c r="H3162" s="3" t="s">
        <v>5464</v>
      </c>
      <c r="I3162" s="3" t="s">
        <v>5465</v>
      </c>
      <c r="J3162" s="3" t="s">
        <v>37</v>
      </c>
      <c r="K3162" s="3" t="s">
        <v>23</v>
      </c>
      <c r="L3162" s="3" t="s">
        <v>262</v>
      </c>
      <c r="M3162" s="3" t="s">
        <v>263</v>
      </c>
      <c r="N3162" s="3">
        <v>10009</v>
      </c>
      <c r="O3162" s="3" t="s">
        <v>144</v>
      </c>
      <c r="P3162" s="3" t="s">
        <v>76</v>
      </c>
      <c r="Q3162" s="3" t="s">
        <v>28</v>
      </c>
      <c r="R3162" s="3" t="s">
        <v>52</v>
      </c>
      <c r="S3162" s="3" t="s">
        <v>77</v>
      </c>
      <c r="T3162" s="3">
        <v>284.36399999999998</v>
      </c>
      <c r="U3162" s="35" cm="1">
        <f t="array" ref="U3162">INDEX('Pricing Strategy'!$F$4:$F$71,MATCH(1,(Dataset!$O3162='Pricing Strategy'!$B$4:$B$71)*(Dataset!$Q3162='Pricing Strategy'!$C$4:$C$71)*(Dataset!$R3162='Pricing Strategy'!$D$4:$D$71),))</f>
        <v>0.45</v>
      </c>
      <c r="V3162" s="3">
        <f>Dataset!$T3162*(1-Dataset!$U3162)</f>
        <v>156.40020000000001</v>
      </c>
    </row>
    <row r="3163" spans="1:22" x14ac:dyDescent="0.3">
      <c r="A3163" s="32"/>
      <c r="C3163" s="3">
        <v>3158</v>
      </c>
      <c r="D3163" s="3" t="s">
        <v>6376</v>
      </c>
      <c r="E3163" s="34">
        <v>42606</v>
      </c>
      <c r="F3163" s="34">
        <v>42610</v>
      </c>
      <c r="G3163" s="3" t="s">
        <v>46</v>
      </c>
      <c r="H3163" s="3" t="s">
        <v>5464</v>
      </c>
      <c r="I3163" s="3" t="s">
        <v>5465</v>
      </c>
      <c r="J3163" s="3" t="s">
        <v>37</v>
      </c>
      <c r="K3163" s="3" t="s">
        <v>23</v>
      </c>
      <c r="L3163" s="3" t="s">
        <v>262</v>
      </c>
      <c r="M3163" s="3" t="s">
        <v>263</v>
      </c>
      <c r="N3163" s="3">
        <v>10009</v>
      </c>
      <c r="O3163" s="3" t="s">
        <v>144</v>
      </c>
      <c r="P3163" s="3" t="s">
        <v>843</v>
      </c>
      <c r="Q3163" s="3" t="s">
        <v>67</v>
      </c>
      <c r="R3163" s="3" t="s">
        <v>157</v>
      </c>
      <c r="S3163" s="3" t="s">
        <v>844</v>
      </c>
      <c r="T3163" s="3">
        <v>26</v>
      </c>
      <c r="U3163" s="35" cm="1">
        <f t="array" ref="U3163">INDEX('Pricing Strategy'!$F$4:$F$71,MATCH(1,(Dataset!$O3163='Pricing Strategy'!$B$4:$B$71)*(Dataset!$Q3163='Pricing Strategy'!$C$4:$C$71)*(Dataset!$R3163='Pricing Strategy'!$D$4:$D$71),))</f>
        <v>0.45</v>
      </c>
      <c r="V3163" s="3">
        <f>Dataset!$T3163*(1-Dataset!$U3163)</f>
        <v>14.3</v>
      </c>
    </row>
    <row r="3164" spans="1:22" x14ac:dyDescent="0.3">
      <c r="A3164" s="32"/>
      <c r="C3164" s="3">
        <v>3159</v>
      </c>
      <c r="D3164" s="3" t="s">
        <v>6377</v>
      </c>
      <c r="E3164" s="34">
        <v>42820</v>
      </c>
      <c r="F3164" s="34">
        <v>42821</v>
      </c>
      <c r="G3164" s="3" t="s">
        <v>184</v>
      </c>
      <c r="H3164" s="3" t="s">
        <v>1774</v>
      </c>
      <c r="I3164" s="3" t="s">
        <v>1775</v>
      </c>
      <c r="J3164" s="3" t="s">
        <v>22</v>
      </c>
      <c r="K3164" s="3" t="s">
        <v>23</v>
      </c>
      <c r="L3164" s="3" t="s">
        <v>1523</v>
      </c>
      <c r="M3164" s="3" t="s">
        <v>84</v>
      </c>
      <c r="N3164" s="3">
        <v>28540</v>
      </c>
      <c r="O3164" s="3" t="s">
        <v>26</v>
      </c>
      <c r="P3164" s="3" t="s">
        <v>4111</v>
      </c>
      <c r="Q3164" s="3" t="s">
        <v>42</v>
      </c>
      <c r="R3164" s="3" t="s">
        <v>55</v>
      </c>
      <c r="S3164" s="3" t="s">
        <v>4112</v>
      </c>
      <c r="T3164" s="3">
        <v>67.64</v>
      </c>
      <c r="U3164" s="35" cm="1">
        <f t="array" ref="U3164">INDEX('Pricing Strategy'!$F$4:$F$71,MATCH(1,(Dataset!$O3164='Pricing Strategy'!$B$4:$B$71)*(Dataset!$Q3164='Pricing Strategy'!$C$4:$C$71)*(Dataset!$R3164='Pricing Strategy'!$D$4:$D$71),))</f>
        <v>0.35</v>
      </c>
      <c r="V3164" s="3">
        <f>Dataset!$T3164*(1-Dataset!$U3164)</f>
        <v>43.966000000000001</v>
      </c>
    </row>
    <row r="3165" spans="1:22" x14ac:dyDescent="0.3">
      <c r="A3165" s="32"/>
      <c r="C3165" s="3">
        <v>3160</v>
      </c>
      <c r="D3165" s="3" t="s">
        <v>6377</v>
      </c>
      <c r="E3165" s="34">
        <v>42820</v>
      </c>
      <c r="F3165" s="34">
        <v>42821</v>
      </c>
      <c r="G3165" s="3" t="s">
        <v>184</v>
      </c>
      <c r="H3165" s="3" t="s">
        <v>1774</v>
      </c>
      <c r="I3165" s="3" t="s">
        <v>1775</v>
      </c>
      <c r="J3165" s="3" t="s">
        <v>22</v>
      </c>
      <c r="K3165" s="3" t="s">
        <v>23</v>
      </c>
      <c r="L3165" s="3" t="s">
        <v>1523</v>
      </c>
      <c r="M3165" s="3" t="s">
        <v>84</v>
      </c>
      <c r="N3165" s="3">
        <v>28540</v>
      </c>
      <c r="O3165" s="3" t="s">
        <v>26</v>
      </c>
      <c r="P3165" s="3" t="s">
        <v>3761</v>
      </c>
      <c r="Q3165" s="3" t="s">
        <v>67</v>
      </c>
      <c r="R3165" s="3" t="s">
        <v>157</v>
      </c>
      <c r="S3165" s="3" t="s">
        <v>3762</v>
      </c>
      <c r="T3165" s="3">
        <v>119.976</v>
      </c>
      <c r="U3165" s="35" cm="1">
        <f t="array" ref="U3165">INDEX('Pricing Strategy'!$F$4:$F$71,MATCH(1,(Dataset!$O3165='Pricing Strategy'!$B$4:$B$71)*(Dataset!$Q3165='Pricing Strategy'!$C$4:$C$71)*(Dataset!$R3165='Pricing Strategy'!$D$4:$D$71),))</f>
        <v>0.3</v>
      </c>
      <c r="V3165" s="3">
        <f>Dataset!$T3165*(1-Dataset!$U3165)</f>
        <v>83.983199999999997</v>
      </c>
    </row>
    <row r="3166" spans="1:22" x14ac:dyDescent="0.3">
      <c r="A3166" s="32"/>
      <c r="C3166" s="3">
        <v>3161</v>
      </c>
      <c r="D3166" s="3" t="s">
        <v>6378</v>
      </c>
      <c r="E3166" s="34">
        <v>42259</v>
      </c>
      <c r="F3166" s="34">
        <v>42263</v>
      </c>
      <c r="G3166" s="3" t="s">
        <v>19</v>
      </c>
      <c r="H3166" s="3" t="s">
        <v>6379</v>
      </c>
      <c r="I3166" s="3" t="s">
        <v>6380</v>
      </c>
      <c r="J3166" s="3" t="s">
        <v>22</v>
      </c>
      <c r="K3166" s="3" t="s">
        <v>23</v>
      </c>
      <c r="L3166" s="3" t="s">
        <v>180</v>
      </c>
      <c r="M3166" s="3" t="s">
        <v>100</v>
      </c>
      <c r="N3166" s="3">
        <v>77070</v>
      </c>
      <c r="O3166" s="3" t="s">
        <v>101</v>
      </c>
      <c r="P3166" s="3" t="s">
        <v>6381</v>
      </c>
      <c r="Q3166" s="3" t="s">
        <v>42</v>
      </c>
      <c r="R3166" s="3" t="s">
        <v>71</v>
      </c>
      <c r="S3166" s="3" t="s">
        <v>6382</v>
      </c>
      <c r="T3166" s="3">
        <v>5.18</v>
      </c>
      <c r="U3166" s="35" cm="1">
        <f t="array" ref="U3166">INDEX('Pricing Strategy'!$F$4:$F$71,MATCH(1,(Dataset!$O3166='Pricing Strategy'!$B$4:$B$71)*(Dataset!$Q3166='Pricing Strategy'!$C$4:$C$71)*(Dataset!$R3166='Pricing Strategy'!$D$4:$D$71),))</f>
        <v>0.3</v>
      </c>
      <c r="V3166" s="3">
        <f>Dataset!$T3166*(1-Dataset!$U3166)</f>
        <v>3.6259999999999994</v>
      </c>
    </row>
    <row r="3167" spans="1:22" x14ac:dyDescent="0.3">
      <c r="A3167" s="32"/>
      <c r="C3167" s="3">
        <v>3162</v>
      </c>
      <c r="D3167" s="3" t="s">
        <v>6383</v>
      </c>
      <c r="E3167" s="34">
        <v>42268</v>
      </c>
      <c r="F3167" s="34">
        <v>42272</v>
      </c>
      <c r="G3167" s="3" t="s">
        <v>46</v>
      </c>
      <c r="H3167" s="3" t="s">
        <v>4378</v>
      </c>
      <c r="I3167" s="3" t="s">
        <v>4379</v>
      </c>
      <c r="J3167" s="3" t="s">
        <v>22</v>
      </c>
      <c r="K3167" s="3" t="s">
        <v>23</v>
      </c>
      <c r="L3167" s="3" t="s">
        <v>123</v>
      </c>
      <c r="M3167" s="3" t="s">
        <v>39</v>
      </c>
      <c r="N3167" s="3">
        <v>94109</v>
      </c>
      <c r="O3167" s="3" t="s">
        <v>40</v>
      </c>
      <c r="P3167" s="3" t="s">
        <v>3275</v>
      </c>
      <c r="Q3167" s="3" t="s">
        <v>42</v>
      </c>
      <c r="R3167" s="3" t="s">
        <v>169</v>
      </c>
      <c r="S3167" s="3" t="s">
        <v>667</v>
      </c>
      <c r="T3167" s="3">
        <v>15.56</v>
      </c>
      <c r="U3167" s="35" cm="1">
        <f t="array" ref="U3167">INDEX('Pricing Strategy'!$F$4:$F$71,MATCH(1,(Dataset!$O3167='Pricing Strategy'!$B$4:$B$71)*(Dataset!$Q3167='Pricing Strategy'!$C$4:$C$71)*(Dataset!$R3167='Pricing Strategy'!$D$4:$D$71),))</f>
        <v>0.4</v>
      </c>
      <c r="V3167" s="3">
        <f>Dataset!$T3167*(1-Dataset!$U3167)</f>
        <v>9.3360000000000003</v>
      </c>
    </row>
    <row r="3168" spans="1:22" x14ac:dyDescent="0.3">
      <c r="A3168" s="32"/>
      <c r="C3168" s="3">
        <v>3163</v>
      </c>
      <c r="D3168" s="3" t="s">
        <v>6383</v>
      </c>
      <c r="E3168" s="34">
        <v>42268</v>
      </c>
      <c r="F3168" s="34">
        <v>42272</v>
      </c>
      <c r="G3168" s="3" t="s">
        <v>46</v>
      </c>
      <c r="H3168" s="3" t="s">
        <v>4378</v>
      </c>
      <c r="I3168" s="3" t="s">
        <v>4379</v>
      </c>
      <c r="J3168" s="3" t="s">
        <v>22</v>
      </c>
      <c r="K3168" s="3" t="s">
        <v>23</v>
      </c>
      <c r="L3168" s="3" t="s">
        <v>123</v>
      </c>
      <c r="M3168" s="3" t="s">
        <v>39</v>
      </c>
      <c r="N3168" s="3">
        <v>94109</v>
      </c>
      <c r="O3168" s="3" t="s">
        <v>40</v>
      </c>
      <c r="P3168" s="3" t="s">
        <v>5586</v>
      </c>
      <c r="Q3168" s="3" t="s">
        <v>42</v>
      </c>
      <c r="R3168" s="3" t="s">
        <v>169</v>
      </c>
      <c r="S3168" s="3" t="s">
        <v>5587</v>
      </c>
      <c r="T3168" s="3">
        <v>78.349999999999994</v>
      </c>
      <c r="U3168" s="35" cm="1">
        <f t="array" ref="U3168">INDEX('Pricing Strategy'!$F$4:$F$71,MATCH(1,(Dataset!$O3168='Pricing Strategy'!$B$4:$B$71)*(Dataset!$Q3168='Pricing Strategy'!$C$4:$C$71)*(Dataset!$R3168='Pricing Strategy'!$D$4:$D$71),))</f>
        <v>0.4</v>
      </c>
      <c r="V3168" s="3">
        <f>Dataset!$T3168*(1-Dataset!$U3168)</f>
        <v>47.01</v>
      </c>
    </row>
    <row r="3169" spans="1:22" x14ac:dyDescent="0.3">
      <c r="A3169" s="32"/>
      <c r="C3169" s="3">
        <v>3164</v>
      </c>
      <c r="D3169" s="3" t="s">
        <v>6383</v>
      </c>
      <c r="E3169" s="34">
        <v>42268</v>
      </c>
      <c r="F3169" s="34">
        <v>42272</v>
      </c>
      <c r="G3169" s="3" t="s">
        <v>46</v>
      </c>
      <c r="H3169" s="3" t="s">
        <v>4378</v>
      </c>
      <c r="I3169" s="3" t="s">
        <v>4379</v>
      </c>
      <c r="J3169" s="3" t="s">
        <v>22</v>
      </c>
      <c r="K3169" s="3" t="s">
        <v>23</v>
      </c>
      <c r="L3169" s="3" t="s">
        <v>123</v>
      </c>
      <c r="M3169" s="3" t="s">
        <v>39</v>
      </c>
      <c r="N3169" s="3">
        <v>94109</v>
      </c>
      <c r="O3169" s="3" t="s">
        <v>40</v>
      </c>
      <c r="P3169" s="3" t="s">
        <v>6384</v>
      </c>
      <c r="Q3169" s="3" t="s">
        <v>42</v>
      </c>
      <c r="R3169" s="3" t="s">
        <v>64</v>
      </c>
      <c r="S3169" s="3" t="s">
        <v>6385</v>
      </c>
      <c r="T3169" s="3">
        <v>59.52</v>
      </c>
      <c r="U3169" s="35" cm="1">
        <f t="array" ref="U3169">INDEX('Pricing Strategy'!$F$4:$F$71,MATCH(1,(Dataset!$O3169='Pricing Strategy'!$B$4:$B$71)*(Dataset!$Q3169='Pricing Strategy'!$C$4:$C$71)*(Dataset!$R3169='Pricing Strategy'!$D$4:$D$71),))</f>
        <v>0.45</v>
      </c>
      <c r="V3169" s="3">
        <f>Dataset!$T3169*(1-Dataset!$U3169)</f>
        <v>32.736000000000004</v>
      </c>
    </row>
    <row r="3170" spans="1:22" x14ac:dyDescent="0.3">
      <c r="A3170" s="32"/>
      <c r="C3170" s="3">
        <v>3165</v>
      </c>
      <c r="D3170" s="3" t="s">
        <v>6383</v>
      </c>
      <c r="E3170" s="34">
        <v>42268</v>
      </c>
      <c r="F3170" s="34">
        <v>42272</v>
      </c>
      <c r="G3170" s="3" t="s">
        <v>46</v>
      </c>
      <c r="H3170" s="3" t="s">
        <v>4378</v>
      </c>
      <c r="I3170" s="3" t="s">
        <v>4379</v>
      </c>
      <c r="J3170" s="3" t="s">
        <v>22</v>
      </c>
      <c r="K3170" s="3" t="s">
        <v>23</v>
      </c>
      <c r="L3170" s="3" t="s">
        <v>123</v>
      </c>
      <c r="M3170" s="3" t="s">
        <v>39</v>
      </c>
      <c r="N3170" s="3">
        <v>94109</v>
      </c>
      <c r="O3170" s="3" t="s">
        <v>40</v>
      </c>
      <c r="P3170" s="3" t="s">
        <v>6101</v>
      </c>
      <c r="Q3170" s="3" t="s">
        <v>42</v>
      </c>
      <c r="R3170" s="3" t="s">
        <v>86</v>
      </c>
      <c r="S3170" s="3" t="s">
        <v>6102</v>
      </c>
      <c r="T3170" s="3">
        <v>38.520000000000003</v>
      </c>
      <c r="U3170" s="35" cm="1">
        <f t="array" ref="U3170">INDEX('Pricing Strategy'!$F$4:$F$71,MATCH(1,(Dataset!$O3170='Pricing Strategy'!$B$4:$B$71)*(Dataset!$Q3170='Pricing Strategy'!$C$4:$C$71)*(Dataset!$R3170='Pricing Strategy'!$D$4:$D$71),))</f>
        <v>0.4</v>
      </c>
      <c r="V3170" s="3">
        <f>Dataset!$T3170*(1-Dataset!$U3170)</f>
        <v>23.112000000000002</v>
      </c>
    </row>
    <row r="3171" spans="1:22" x14ac:dyDescent="0.3">
      <c r="A3171" s="32"/>
      <c r="C3171" s="3">
        <v>3166</v>
      </c>
      <c r="D3171" s="3" t="s">
        <v>6383</v>
      </c>
      <c r="E3171" s="34">
        <v>42268</v>
      </c>
      <c r="F3171" s="34">
        <v>42272</v>
      </c>
      <c r="G3171" s="3" t="s">
        <v>46</v>
      </c>
      <c r="H3171" s="3" t="s">
        <v>4378</v>
      </c>
      <c r="I3171" s="3" t="s">
        <v>4379</v>
      </c>
      <c r="J3171" s="3" t="s">
        <v>22</v>
      </c>
      <c r="K3171" s="3" t="s">
        <v>23</v>
      </c>
      <c r="L3171" s="3" t="s">
        <v>123</v>
      </c>
      <c r="M3171" s="3" t="s">
        <v>39</v>
      </c>
      <c r="N3171" s="3">
        <v>94109</v>
      </c>
      <c r="O3171" s="3" t="s">
        <v>40</v>
      </c>
      <c r="P3171" s="3" t="s">
        <v>6386</v>
      </c>
      <c r="Q3171" s="3" t="s">
        <v>67</v>
      </c>
      <c r="R3171" s="3" t="s">
        <v>68</v>
      </c>
      <c r="S3171" s="3" t="s">
        <v>6387</v>
      </c>
      <c r="T3171" s="3">
        <v>239.98400000000001</v>
      </c>
      <c r="U3171" s="35" cm="1">
        <f t="array" ref="U3171">INDEX('Pricing Strategy'!$F$4:$F$71,MATCH(1,(Dataset!$O3171='Pricing Strategy'!$B$4:$B$71)*(Dataset!$Q3171='Pricing Strategy'!$C$4:$C$71)*(Dataset!$R3171='Pricing Strategy'!$D$4:$D$71),))</f>
        <v>0.4</v>
      </c>
      <c r="V3171" s="3">
        <f>Dataset!$T3171*(1-Dataset!$U3171)</f>
        <v>143.99039999999999</v>
      </c>
    </row>
    <row r="3172" spans="1:22" x14ac:dyDescent="0.3">
      <c r="A3172" s="32"/>
      <c r="C3172" s="3">
        <v>3167</v>
      </c>
      <c r="D3172" s="3" t="s">
        <v>6383</v>
      </c>
      <c r="E3172" s="34">
        <v>42268</v>
      </c>
      <c r="F3172" s="34">
        <v>42272</v>
      </c>
      <c r="G3172" s="3" t="s">
        <v>46</v>
      </c>
      <c r="H3172" s="3" t="s">
        <v>4378</v>
      </c>
      <c r="I3172" s="3" t="s">
        <v>4379</v>
      </c>
      <c r="J3172" s="3" t="s">
        <v>22</v>
      </c>
      <c r="K3172" s="3" t="s">
        <v>23</v>
      </c>
      <c r="L3172" s="3" t="s">
        <v>123</v>
      </c>
      <c r="M3172" s="3" t="s">
        <v>39</v>
      </c>
      <c r="N3172" s="3">
        <v>94109</v>
      </c>
      <c r="O3172" s="3" t="s">
        <v>40</v>
      </c>
      <c r="P3172" s="3" t="s">
        <v>5835</v>
      </c>
      <c r="Q3172" s="3" t="s">
        <v>42</v>
      </c>
      <c r="R3172" s="3" t="s">
        <v>86</v>
      </c>
      <c r="S3172" s="3" t="s">
        <v>5836</v>
      </c>
      <c r="T3172" s="3">
        <v>19.350000000000001</v>
      </c>
      <c r="U3172" s="35" cm="1">
        <f t="array" ref="U3172">INDEX('Pricing Strategy'!$F$4:$F$71,MATCH(1,(Dataset!$O3172='Pricing Strategy'!$B$4:$B$71)*(Dataset!$Q3172='Pricing Strategy'!$C$4:$C$71)*(Dataset!$R3172='Pricing Strategy'!$D$4:$D$71),))</f>
        <v>0.4</v>
      </c>
      <c r="V3172" s="3">
        <f>Dataset!$T3172*(1-Dataset!$U3172)</f>
        <v>11.610000000000001</v>
      </c>
    </row>
    <row r="3173" spans="1:22" x14ac:dyDescent="0.3">
      <c r="A3173" s="32"/>
      <c r="C3173" s="3">
        <v>3168</v>
      </c>
      <c r="D3173" s="3" t="s">
        <v>6388</v>
      </c>
      <c r="E3173" s="34">
        <v>43037</v>
      </c>
      <c r="F3173" s="34">
        <v>43039</v>
      </c>
      <c r="G3173" s="3" t="s">
        <v>184</v>
      </c>
      <c r="H3173" s="3" t="s">
        <v>1278</v>
      </c>
      <c r="I3173" s="3" t="s">
        <v>1279</v>
      </c>
      <c r="J3173" s="3" t="s">
        <v>22</v>
      </c>
      <c r="K3173" s="3" t="s">
        <v>23</v>
      </c>
      <c r="L3173" s="3" t="s">
        <v>3309</v>
      </c>
      <c r="M3173" s="3" t="s">
        <v>234</v>
      </c>
      <c r="N3173" s="3">
        <v>48911</v>
      </c>
      <c r="O3173" s="3" t="s">
        <v>101</v>
      </c>
      <c r="P3173" s="3" t="s">
        <v>1110</v>
      </c>
      <c r="Q3173" s="3" t="s">
        <v>28</v>
      </c>
      <c r="R3173" s="3" t="s">
        <v>61</v>
      </c>
      <c r="S3173" s="3" t="s">
        <v>1111</v>
      </c>
      <c r="T3173" s="3">
        <v>67</v>
      </c>
      <c r="U3173" s="35" cm="1">
        <f t="array" ref="U3173">INDEX('Pricing Strategy'!$F$4:$F$71,MATCH(1,(Dataset!$O3173='Pricing Strategy'!$B$4:$B$71)*(Dataset!$Q3173='Pricing Strategy'!$C$4:$C$71)*(Dataset!$R3173='Pricing Strategy'!$D$4:$D$71),))</f>
        <v>0.3</v>
      </c>
      <c r="V3173" s="3">
        <f>Dataset!$T3173*(1-Dataset!$U3173)</f>
        <v>46.9</v>
      </c>
    </row>
    <row r="3174" spans="1:22" x14ac:dyDescent="0.3">
      <c r="A3174" s="32"/>
      <c r="C3174" s="3">
        <v>3169</v>
      </c>
      <c r="D3174" s="3" t="s">
        <v>6389</v>
      </c>
      <c r="E3174" s="34">
        <v>42883</v>
      </c>
      <c r="F3174" s="34">
        <v>42889</v>
      </c>
      <c r="G3174" s="3" t="s">
        <v>46</v>
      </c>
      <c r="H3174" s="3" t="s">
        <v>1450</v>
      </c>
      <c r="I3174" s="3" t="s">
        <v>1451</v>
      </c>
      <c r="J3174" s="3" t="s">
        <v>37</v>
      </c>
      <c r="K3174" s="3" t="s">
        <v>23</v>
      </c>
      <c r="L3174" s="3" t="s">
        <v>5652</v>
      </c>
      <c r="M3174" s="3" t="s">
        <v>50</v>
      </c>
      <c r="N3174" s="3">
        <v>32303</v>
      </c>
      <c r="O3174" s="3" t="s">
        <v>26</v>
      </c>
      <c r="P3174" s="3" t="s">
        <v>4934</v>
      </c>
      <c r="Q3174" s="3" t="s">
        <v>28</v>
      </c>
      <c r="R3174" s="3" t="s">
        <v>32</v>
      </c>
      <c r="S3174" s="3" t="s">
        <v>4935</v>
      </c>
      <c r="T3174" s="3">
        <v>390.27199999999999</v>
      </c>
      <c r="U3174" s="35" cm="1">
        <f t="array" ref="U3174">INDEX('Pricing Strategy'!$F$4:$F$71,MATCH(1,(Dataset!$O3174='Pricing Strategy'!$B$4:$B$71)*(Dataset!$Q3174='Pricing Strategy'!$C$4:$C$71)*(Dataset!$R3174='Pricing Strategy'!$D$4:$D$71),))</f>
        <v>0.3</v>
      </c>
      <c r="V3174" s="3">
        <f>Dataset!$T3174*(1-Dataset!$U3174)</f>
        <v>273.19039999999995</v>
      </c>
    </row>
    <row r="3175" spans="1:22" x14ac:dyDescent="0.3">
      <c r="A3175" s="32"/>
      <c r="C3175" s="3">
        <v>3170</v>
      </c>
      <c r="D3175" s="3" t="s">
        <v>6389</v>
      </c>
      <c r="E3175" s="34">
        <v>42883</v>
      </c>
      <c r="F3175" s="34">
        <v>42889</v>
      </c>
      <c r="G3175" s="3" t="s">
        <v>46</v>
      </c>
      <c r="H3175" s="3" t="s">
        <v>1450</v>
      </c>
      <c r="I3175" s="3" t="s">
        <v>1451</v>
      </c>
      <c r="J3175" s="3" t="s">
        <v>37</v>
      </c>
      <c r="K3175" s="3" t="s">
        <v>23</v>
      </c>
      <c r="L3175" s="3" t="s">
        <v>5652</v>
      </c>
      <c r="M3175" s="3" t="s">
        <v>50</v>
      </c>
      <c r="N3175" s="3">
        <v>32303</v>
      </c>
      <c r="O3175" s="3" t="s">
        <v>26</v>
      </c>
      <c r="P3175" s="3" t="s">
        <v>1769</v>
      </c>
      <c r="Q3175" s="3" t="s">
        <v>42</v>
      </c>
      <c r="R3175" s="3" t="s">
        <v>86</v>
      </c>
      <c r="S3175" s="3" t="s">
        <v>1770</v>
      </c>
      <c r="T3175" s="3">
        <v>62.192</v>
      </c>
      <c r="U3175" s="35" cm="1">
        <f t="array" ref="U3175">INDEX('Pricing Strategy'!$F$4:$F$71,MATCH(1,(Dataset!$O3175='Pricing Strategy'!$B$4:$B$71)*(Dataset!$Q3175='Pricing Strategy'!$C$4:$C$71)*(Dataset!$R3175='Pricing Strategy'!$D$4:$D$71),))</f>
        <v>0.25</v>
      </c>
      <c r="V3175" s="3">
        <f>Dataset!$T3175*(1-Dataset!$U3175)</f>
        <v>46.643999999999998</v>
      </c>
    </row>
    <row r="3176" spans="1:22" x14ac:dyDescent="0.3">
      <c r="A3176" s="32"/>
      <c r="C3176" s="3">
        <v>3171</v>
      </c>
      <c r="D3176" s="3" t="s">
        <v>6390</v>
      </c>
      <c r="E3176" s="34">
        <v>43455</v>
      </c>
      <c r="F3176" s="34">
        <v>43460</v>
      </c>
      <c r="G3176" s="3" t="s">
        <v>19</v>
      </c>
      <c r="H3176" s="3" t="s">
        <v>107</v>
      </c>
      <c r="I3176" s="3" t="s">
        <v>108</v>
      </c>
      <c r="J3176" s="3" t="s">
        <v>22</v>
      </c>
      <c r="K3176" s="3" t="s">
        <v>23</v>
      </c>
      <c r="L3176" s="3" t="s">
        <v>378</v>
      </c>
      <c r="M3176" s="3" t="s">
        <v>379</v>
      </c>
      <c r="N3176" s="3">
        <v>29203</v>
      </c>
      <c r="O3176" s="3" t="s">
        <v>26</v>
      </c>
      <c r="P3176" s="3" t="s">
        <v>5826</v>
      </c>
      <c r="Q3176" s="3" t="s">
        <v>42</v>
      </c>
      <c r="R3176" s="3" t="s">
        <v>71</v>
      </c>
      <c r="S3176" s="3" t="s">
        <v>5827</v>
      </c>
      <c r="T3176" s="3">
        <v>23.88</v>
      </c>
      <c r="U3176" s="35" cm="1">
        <f t="array" ref="U3176">INDEX('Pricing Strategy'!$F$4:$F$71,MATCH(1,(Dataset!$O3176='Pricing Strategy'!$B$4:$B$71)*(Dataset!$Q3176='Pricing Strategy'!$C$4:$C$71)*(Dataset!$R3176='Pricing Strategy'!$D$4:$D$71),))</f>
        <v>0.25</v>
      </c>
      <c r="V3176" s="3">
        <f>Dataset!$T3176*(1-Dataset!$U3176)</f>
        <v>17.91</v>
      </c>
    </row>
    <row r="3177" spans="1:22" x14ac:dyDescent="0.3">
      <c r="A3177" s="32"/>
      <c r="C3177" s="3">
        <v>3172</v>
      </c>
      <c r="D3177" s="3" t="s">
        <v>6391</v>
      </c>
      <c r="E3177" s="34">
        <v>42815</v>
      </c>
      <c r="F3177" s="34">
        <v>42822</v>
      </c>
      <c r="G3177" s="3" t="s">
        <v>46</v>
      </c>
      <c r="H3177" s="3" t="s">
        <v>3745</v>
      </c>
      <c r="I3177" s="3" t="s">
        <v>3746</v>
      </c>
      <c r="J3177" s="3" t="s">
        <v>22</v>
      </c>
      <c r="K3177" s="3" t="s">
        <v>23</v>
      </c>
      <c r="L3177" s="3" t="s">
        <v>299</v>
      </c>
      <c r="M3177" s="3" t="s">
        <v>207</v>
      </c>
      <c r="N3177" s="3">
        <v>60623</v>
      </c>
      <c r="O3177" s="3" t="s">
        <v>101</v>
      </c>
      <c r="P3177" s="3" t="s">
        <v>2902</v>
      </c>
      <c r="Q3177" s="3" t="s">
        <v>42</v>
      </c>
      <c r="R3177" s="3" t="s">
        <v>71</v>
      </c>
      <c r="S3177" s="3" t="s">
        <v>2903</v>
      </c>
      <c r="T3177" s="3">
        <v>3.1680000000000001</v>
      </c>
      <c r="U3177" s="35" cm="1">
        <f t="array" ref="U3177">INDEX('Pricing Strategy'!$F$4:$F$71,MATCH(1,(Dataset!$O3177='Pricing Strategy'!$B$4:$B$71)*(Dataset!$Q3177='Pricing Strategy'!$C$4:$C$71)*(Dataset!$R3177='Pricing Strategy'!$D$4:$D$71),))</f>
        <v>0.3</v>
      </c>
      <c r="V3177" s="3">
        <f>Dataset!$T3177*(1-Dataset!$U3177)</f>
        <v>2.2176</v>
      </c>
    </row>
    <row r="3178" spans="1:22" x14ac:dyDescent="0.3">
      <c r="A3178" s="32"/>
      <c r="C3178" s="3">
        <v>3173</v>
      </c>
      <c r="D3178" s="3" t="s">
        <v>6391</v>
      </c>
      <c r="E3178" s="34">
        <v>42815</v>
      </c>
      <c r="F3178" s="34">
        <v>42822</v>
      </c>
      <c r="G3178" s="3" t="s">
        <v>46</v>
      </c>
      <c r="H3178" s="3" t="s">
        <v>3745</v>
      </c>
      <c r="I3178" s="3" t="s">
        <v>3746</v>
      </c>
      <c r="J3178" s="3" t="s">
        <v>22</v>
      </c>
      <c r="K3178" s="3" t="s">
        <v>23</v>
      </c>
      <c r="L3178" s="3" t="s">
        <v>299</v>
      </c>
      <c r="M3178" s="3" t="s">
        <v>207</v>
      </c>
      <c r="N3178" s="3">
        <v>60623</v>
      </c>
      <c r="O3178" s="3" t="s">
        <v>101</v>
      </c>
      <c r="P3178" s="3" t="s">
        <v>2583</v>
      </c>
      <c r="Q3178" s="3" t="s">
        <v>28</v>
      </c>
      <c r="R3178" s="3" t="s">
        <v>32</v>
      </c>
      <c r="S3178" s="3" t="s">
        <v>2584</v>
      </c>
      <c r="T3178" s="3">
        <v>528.42999999999995</v>
      </c>
      <c r="U3178" s="35" cm="1">
        <f t="array" ref="U3178">INDEX('Pricing Strategy'!$F$4:$F$71,MATCH(1,(Dataset!$O3178='Pricing Strategy'!$B$4:$B$71)*(Dataset!$Q3178='Pricing Strategy'!$C$4:$C$71)*(Dataset!$R3178='Pricing Strategy'!$D$4:$D$71),))</f>
        <v>0.35</v>
      </c>
      <c r="V3178" s="3">
        <f>Dataset!$T3178*(1-Dataset!$U3178)</f>
        <v>343.47949999999997</v>
      </c>
    </row>
    <row r="3179" spans="1:22" x14ac:dyDescent="0.3">
      <c r="A3179" s="32"/>
      <c r="C3179" s="3">
        <v>3174</v>
      </c>
      <c r="D3179" s="3" t="s">
        <v>6391</v>
      </c>
      <c r="E3179" s="34">
        <v>42815</v>
      </c>
      <c r="F3179" s="34">
        <v>42822</v>
      </c>
      <c r="G3179" s="3" t="s">
        <v>46</v>
      </c>
      <c r="H3179" s="3" t="s">
        <v>3745</v>
      </c>
      <c r="I3179" s="3" t="s">
        <v>3746</v>
      </c>
      <c r="J3179" s="3" t="s">
        <v>22</v>
      </c>
      <c r="K3179" s="3" t="s">
        <v>23</v>
      </c>
      <c r="L3179" s="3" t="s">
        <v>299</v>
      </c>
      <c r="M3179" s="3" t="s">
        <v>207</v>
      </c>
      <c r="N3179" s="3">
        <v>60623</v>
      </c>
      <c r="O3179" s="3" t="s">
        <v>101</v>
      </c>
      <c r="P3179" s="3" t="s">
        <v>5096</v>
      </c>
      <c r="Q3179" s="3" t="s">
        <v>42</v>
      </c>
      <c r="R3179" s="3" t="s">
        <v>64</v>
      </c>
      <c r="S3179" s="3" t="s">
        <v>5097</v>
      </c>
      <c r="T3179" s="3">
        <v>13.391999999999999</v>
      </c>
      <c r="U3179" s="35" cm="1">
        <f t="array" ref="U3179">INDEX('Pricing Strategy'!$F$4:$F$71,MATCH(1,(Dataset!$O3179='Pricing Strategy'!$B$4:$B$71)*(Dataset!$Q3179='Pricing Strategy'!$C$4:$C$71)*(Dataset!$R3179='Pricing Strategy'!$D$4:$D$71),))</f>
        <v>0.35</v>
      </c>
      <c r="V3179" s="3">
        <f>Dataset!$T3179*(1-Dataset!$U3179)</f>
        <v>8.7048000000000005</v>
      </c>
    </row>
    <row r="3180" spans="1:22" x14ac:dyDescent="0.3">
      <c r="A3180" s="32"/>
      <c r="C3180" s="3">
        <v>3175</v>
      </c>
      <c r="D3180" s="3" t="s">
        <v>6392</v>
      </c>
      <c r="E3180" s="34">
        <v>43415</v>
      </c>
      <c r="F3180" s="34">
        <v>43422</v>
      </c>
      <c r="G3180" s="3" t="s">
        <v>46</v>
      </c>
      <c r="H3180" s="3" t="s">
        <v>1829</v>
      </c>
      <c r="I3180" s="3" t="s">
        <v>1830</v>
      </c>
      <c r="J3180" s="3" t="s">
        <v>22</v>
      </c>
      <c r="K3180" s="3" t="s">
        <v>23</v>
      </c>
      <c r="L3180" s="3" t="s">
        <v>879</v>
      </c>
      <c r="M3180" s="3" t="s">
        <v>234</v>
      </c>
      <c r="N3180" s="3">
        <v>48227</v>
      </c>
      <c r="O3180" s="3" t="s">
        <v>101</v>
      </c>
      <c r="P3180" s="3" t="s">
        <v>6393</v>
      </c>
      <c r="Q3180" s="3" t="s">
        <v>42</v>
      </c>
      <c r="R3180" s="3" t="s">
        <v>64</v>
      </c>
      <c r="S3180" s="3" t="s">
        <v>6394</v>
      </c>
      <c r="T3180" s="3">
        <v>181.86</v>
      </c>
      <c r="U3180" s="35" cm="1">
        <f t="array" ref="U3180">INDEX('Pricing Strategy'!$F$4:$F$71,MATCH(1,(Dataset!$O3180='Pricing Strategy'!$B$4:$B$71)*(Dataset!$Q3180='Pricing Strategy'!$C$4:$C$71)*(Dataset!$R3180='Pricing Strategy'!$D$4:$D$71),))</f>
        <v>0.35</v>
      </c>
      <c r="V3180" s="3">
        <f>Dataset!$T3180*(1-Dataset!$U3180)</f>
        <v>118.20900000000002</v>
      </c>
    </row>
    <row r="3181" spans="1:22" x14ac:dyDescent="0.3">
      <c r="A3181" s="32"/>
      <c r="C3181" s="3">
        <v>3176</v>
      </c>
      <c r="D3181" s="3" t="s">
        <v>6395</v>
      </c>
      <c r="E3181" s="34">
        <v>43366</v>
      </c>
      <c r="F3181" s="34">
        <v>43372</v>
      </c>
      <c r="G3181" s="3" t="s">
        <v>46</v>
      </c>
      <c r="H3181" s="3" t="s">
        <v>2289</v>
      </c>
      <c r="I3181" s="3" t="s">
        <v>2290</v>
      </c>
      <c r="J3181" s="3" t="s">
        <v>22</v>
      </c>
      <c r="K3181" s="3" t="s">
        <v>23</v>
      </c>
      <c r="L3181" s="3" t="s">
        <v>5345</v>
      </c>
      <c r="M3181" s="3" t="s">
        <v>453</v>
      </c>
      <c r="N3181" s="3">
        <v>80525</v>
      </c>
      <c r="O3181" s="3" t="s">
        <v>40</v>
      </c>
      <c r="P3181" s="3" t="s">
        <v>3096</v>
      </c>
      <c r="Q3181" s="3" t="s">
        <v>28</v>
      </c>
      <c r="R3181" s="3" t="s">
        <v>29</v>
      </c>
      <c r="S3181" s="3" t="s">
        <v>3097</v>
      </c>
      <c r="T3181" s="3">
        <v>180.58799999999999</v>
      </c>
      <c r="U3181" s="35" cm="1">
        <f t="array" ref="U3181">INDEX('Pricing Strategy'!$F$4:$F$71,MATCH(1,(Dataset!$O3181='Pricing Strategy'!$B$4:$B$71)*(Dataset!$Q3181='Pricing Strategy'!$C$4:$C$71)*(Dataset!$R3181='Pricing Strategy'!$D$4:$D$71),))</f>
        <v>0.5</v>
      </c>
      <c r="V3181" s="3">
        <f>Dataset!$T3181*(1-Dataset!$U3181)</f>
        <v>90.293999999999997</v>
      </c>
    </row>
    <row r="3182" spans="1:22" x14ac:dyDescent="0.3">
      <c r="A3182" s="32"/>
      <c r="C3182" s="3">
        <v>3177</v>
      </c>
      <c r="D3182" s="3" t="s">
        <v>6395</v>
      </c>
      <c r="E3182" s="34">
        <v>43366</v>
      </c>
      <c r="F3182" s="34">
        <v>43372</v>
      </c>
      <c r="G3182" s="3" t="s">
        <v>46</v>
      </c>
      <c r="H3182" s="3" t="s">
        <v>2289</v>
      </c>
      <c r="I3182" s="3" t="s">
        <v>2290</v>
      </c>
      <c r="J3182" s="3" t="s">
        <v>22</v>
      </c>
      <c r="K3182" s="3" t="s">
        <v>23</v>
      </c>
      <c r="L3182" s="3" t="s">
        <v>5345</v>
      </c>
      <c r="M3182" s="3" t="s">
        <v>453</v>
      </c>
      <c r="N3182" s="3">
        <v>80525</v>
      </c>
      <c r="O3182" s="3" t="s">
        <v>40</v>
      </c>
      <c r="P3182" s="3" t="s">
        <v>4173</v>
      </c>
      <c r="Q3182" s="3" t="s">
        <v>67</v>
      </c>
      <c r="R3182" s="3" t="s">
        <v>157</v>
      </c>
      <c r="S3182" s="3" t="s">
        <v>4174</v>
      </c>
      <c r="T3182" s="3">
        <v>47.984000000000002</v>
      </c>
      <c r="U3182" s="35" cm="1">
        <f t="array" ref="U3182">INDEX('Pricing Strategy'!$F$4:$F$71,MATCH(1,(Dataset!$O3182='Pricing Strategy'!$B$4:$B$71)*(Dataset!$Q3182='Pricing Strategy'!$C$4:$C$71)*(Dataset!$R3182='Pricing Strategy'!$D$4:$D$71),))</f>
        <v>0.45</v>
      </c>
      <c r="V3182" s="3">
        <f>Dataset!$T3182*(1-Dataset!$U3182)</f>
        <v>26.391200000000005</v>
      </c>
    </row>
    <row r="3183" spans="1:22" x14ac:dyDescent="0.3">
      <c r="A3183" s="32"/>
      <c r="C3183" s="3">
        <v>3178</v>
      </c>
      <c r="D3183" s="3" t="s">
        <v>6396</v>
      </c>
      <c r="E3183" s="34">
        <v>43353</v>
      </c>
      <c r="F3183" s="34">
        <v>43353</v>
      </c>
      <c r="G3183" s="3" t="s">
        <v>1290</v>
      </c>
      <c r="H3183" s="3" t="s">
        <v>1125</v>
      </c>
      <c r="I3183" s="3" t="s">
        <v>1126</v>
      </c>
      <c r="J3183" s="3" t="s">
        <v>22</v>
      </c>
      <c r="K3183" s="3" t="s">
        <v>23</v>
      </c>
      <c r="L3183" s="3" t="s">
        <v>262</v>
      </c>
      <c r="M3183" s="3" t="s">
        <v>263</v>
      </c>
      <c r="N3183" s="3">
        <v>10024</v>
      </c>
      <c r="O3183" s="3" t="s">
        <v>144</v>
      </c>
      <c r="P3183" s="3" t="s">
        <v>3706</v>
      </c>
      <c r="Q3183" s="3" t="s">
        <v>42</v>
      </c>
      <c r="R3183" s="3" t="s">
        <v>86</v>
      </c>
      <c r="S3183" s="3" t="s">
        <v>3707</v>
      </c>
      <c r="T3183" s="3">
        <v>18.760000000000002</v>
      </c>
      <c r="U3183" s="35" cm="1">
        <f t="array" ref="U3183">INDEX('Pricing Strategy'!$F$4:$F$71,MATCH(1,(Dataset!$O3183='Pricing Strategy'!$B$4:$B$71)*(Dataset!$Q3183='Pricing Strategy'!$C$4:$C$71)*(Dataset!$R3183='Pricing Strategy'!$D$4:$D$71),))</f>
        <v>0.4</v>
      </c>
      <c r="V3183" s="3">
        <f>Dataset!$T3183*(1-Dataset!$U3183)</f>
        <v>11.256</v>
      </c>
    </row>
    <row r="3184" spans="1:22" x14ac:dyDescent="0.3">
      <c r="A3184" s="32"/>
      <c r="C3184" s="3">
        <v>3179</v>
      </c>
      <c r="D3184" s="3" t="s">
        <v>6397</v>
      </c>
      <c r="E3184" s="34">
        <v>43439</v>
      </c>
      <c r="F3184" s="34">
        <v>43445</v>
      </c>
      <c r="G3184" s="3" t="s">
        <v>46</v>
      </c>
      <c r="H3184" s="3" t="s">
        <v>3524</v>
      </c>
      <c r="I3184" s="3" t="s">
        <v>3525</v>
      </c>
      <c r="J3184" s="3" t="s">
        <v>37</v>
      </c>
      <c r="K3184" s="3" t="s">
        <v>23</v>
      </c>
      <c r="L3184" s="3" t="s">
        <v>262</v>
      </c>
      <c r="M3184" s="3" t="s">
        <v>263</v>
      </c>
      <c r="N3184" s="3">
        <v>10011</v>
      </c>
      <c r="O3184" s="3" t="s">
        <v>144</v>
      </c>
      <c r="P3184" s="3" t="s">
        <v>60</v>
      </c>
      <c r="Q3184" s="3" t="s">
        <v>28</v>
      </c>
      <c r="R3184" s="3" t="s">
        <v>61</v>
      </c>
      <c r="S3184" s="3" t="s">
        <v>62</v>
      </c>
      <c r="T3184" s="3">
        <v>20.94</v>
      </c>
      <c r="U3184" s="35" cm="1">
        <f t="array" ref="U3184">INDEX('Pricing Strategy'!$F$4:$F$71,MATCH(1,(Dataset!$O3184='Pricing Strategy'!$B$4:$B$71)*(Dataset!$Q3184='Pricing Strategy'!$C$4:$C$71)*(Dataset!$R3184='Pricing Strategy'!$D$4:$D$71),))</f>
        <v>0.4</v>
      </c>
      <c r="V3184" s="3">
        <f>Dataset!$T3184*(1-Dataset!$U3184)</f>
        <v>12.564</v>
      </c>
    </row>
    <row r="3185" spans="1:22" x14ac:dyDescent="0.3">
      <c r="A3185" s="32"/>
      <c r="C3185" s="3">
        <v>3180</v>
      </c>
      <c r="D3185" s="3" t="s">
        <v>6397</v>
      </c>
      <c r="E3185" s="34">
        <v>43439</v>
      </c>
      <c r="F3185" s="34">
        <v>43445</v>
      </c>
      <c r="G3185" s="3" t="s">
        <v>46</v>
      </c>
      <c r="H3185" s="3" t="s">
        <v>3524</v>
      </c>
      <c r="I3185" s="3" t="s">
        <v>3525</v>
      </c>
      <c r="J3185" s="3" t="s">
        <v>37</v>
      </c>
      <c r="K3185" s="3" t="s">
        <v>23</v>
      </c>
      <c r="L3185" s="3" t="s">
        <v>262</v>
      </c>
      <c r="M3185" s="3" t="s">
        <v>263</v>
      </c>
      <c r="N3185" s="3">
        <v>10011</v>
      </c>
      <c r="O3185" s="3" t="s">
        <v>144</v>
      </c>
      <c r="P3185" s="3" t="s">
        <v>604</v>
      </c>
      <c r="Q3185" s="3" t="s">
        <v>28</v>
      </c>
      <c r="R3185" s="3" t="s">
        <v>61</v>
      </c>
      <c r="S3185" s="3" t="s">
        <v>605</v>
      </c>
      <c r="T3185" s="3">
        <v>58.68</v>
      </c>
      <c r="U3185" s="35" cm="1">
        <f t="array" ref="U3185">INDEX('Pricing Strategy'!$F$4:$F$71,MATCH(1,(Dataset!$O3185='Pricing Strategy'!$B$4:$B$71)*(Dataset!$Q3185='Pricing Strategy'!$C$4:$C$71)*(Dataset!$R3185='Pricing Strategy'!$D$4:$D$71),))</f>
        <v>0.4</v>
      </c>
      <c r="V3185" s="3">
        <f>Dataset!$T3185*(1-Dataset!$U3185)</f>
        <v>35.207999999999998</v>
      </c>
    </row>
    <row r="3186" spans="1:22" x14ac:dyDescent="0.3">
      <c r="A3186" s="32"/>
      <c r="C3186" s="3">
        <v>3181</v>
      </c>
      <c r="D3186" s="3" t="s">
        <v>6397</v>
      </c>
      <c r="E3186" s="34">
        <v>43439</v>
      </c>
      <c r="F3186" s="34">
        <v>43445</v>
      </c>
      <c r="G3186" s="3" t="s">
        <v>46</v>
      </c>
      <c r="H3186" s="3" t="s">
        <v>3524</v>
      </c>
      <c r="I3186" s="3" t="s">
        <v>3525</v>
      </c>
      <c r="J3186" s="3" t="s">
        <v>37</v>
      </c>
      <c r="K3186" s="3" t="s">
        <v>23</v>
      </c>
      <c r="L3186" s="3" t="s">
        <v>262</v>
      </c>
      <c r="M3186" s="3" t="s">
        <v>263</v>
      </c>
      <c r="N3186" s="3">
        <v>10011</v>
      </c>
      <c r="O3186" s="3" t="s">
        <v>144</v>
      </c>
      <c r="P3186" s="3" t="s">
        <v>1839</v>
      </c>
      <c r="Q3186" s="3" t="s">
        <v>42</v>
      </c>
      <c r="R3186" s="3" t="s">
        <v>74</v>
      </c>
      <c r="S3186" s="3" t="s">
        <v>1840</v>
      </c>
      <c r="T3186" s="3">
        <v>254.9</v>
      </c>
      <c r="U3186" s="35" cm="1">
        <f t="array" ref="U3186">INDEX('Pricing Strategy'!$F$4:$F$71,MATCH(1,(Dataset!$O3186='Pricing Strategy'!$B$4:$B$71)*(Dataset!$Q3186='Pricing Strategy'!$C$4:$C$71)*(Dataset!$R3186='Pricing Strategy'!$D$4:$D$71),))</f>
        <v>0.4</v>
      </c>
      <c r="V3186" s="3">
        <f>Dataset!$T3186*(1-Dataset!$U3186)</f>
        <v>152.94</v>
      </c>
    </row>
    <row r="3187" spans="1:22" x14ac:dyDescent="0.3">
      <c r="A3187" s="32"/>
      <c r="C3187" s="3">
        <v>3182</v>
      </c>
      <c r="D3187" s="3" t="s">
        <v>6398</v>
      </c>
      <c r="E3187" s="34">
        <v>43413</v>
      </c>
      <c r="F3187" s="34">
        <v>43416</v>
      </c>
      <c r="G3187" s="3" t="s">
        <v>19</v>
      </c>
      <c r="H3187" s="3" t="s">
        <v>2608</v>
      </c>
      <c r="I3187" s="3" t="s">
        <v>2609</v>
      </c>
      <c r="J3187" s="3" t="s">
        <v>37</v>
      </c>
      <c r="K3187" s="3" t="s">
        <v>23</v>
      </c>
      <c r="L3187" s="3" t="s">
        <v>378</v>
      </c>
      <c r="M3187" s="3" t="s">
        <v>2739</v>
      </c>
      <c r="N3187" s="3">
        <v>21044</v>
      </c>
      <c r="O3187" s="3" t="s">
        <v>144</v>
      </c>
      <c r="P3187" s="3" t="s">
        <v>2108</v>
      </c>
      <c r="Q3187" s="3" t="s">
        <v>42</v>
      </c>
      <c r="R3187" s="3" t="s">
        <v>71</v>
      </c>
      <c r="S3187" s="3" t="s">
        <v>2109</v>
      </c>
      <c r="T3187" s="3">
        <v>9.64</v>
      </c>
      <c r="U3187" s="35" cm="1">
        <f t="array" ref="U3187">INDEX('Pricing Strategy'!$F$4:$F$71,MATCH(1,(Dataset!$O3187='Pricing Strategy'!$B$4:$B$71)*(Dataset!$Q3187='Pricing Strategy'!$C$4:$C$71)*(Dataset!$R3187='Pricing Strategy'!$D$4:$D$71),))</f>
        <v>0.4</v>
      </c>
      <c r="V3187" s="3">
        <f>Dataset!$T3187*(1-Dataset!$U3187)</f>
        <v>5.7839999999999998</v>
      </c>
    </row>
    <row r="3188" spans="1:22" x14ac:dyDescent="0.3">
      <c r="A3188" s="32"/>
      <c r="C3188" s="3">
        <v>3183</v>
      </c>
      <c r="D3188" s="3" t="s">
        <v>6398</v>
      </c>
      <c r="E3188" s="34">
        <v>43413</v>
      </c>
      <c r="F3188" s="34">
        <v>43416</v>
      </c>
      <c r="G3188" s="3" t="s">
        <v>19</v>
      </c>
      <c r="H3188" s="3" t="s">
        <v>2608</v>
      </c>
      <c r="I3188" s="3" t="s">
        <v>2609</v>
      </c>
      <c r="J3188" s="3" t="s">
        <v>37</v>
      </c>
      <c r="K3188" s="3" t="s">
        <v>23</v>
      </c>
      <c r="L3188" s="3" t="s">
        <v>378</v>
      </c>
      <c r="M3188" s="3" t="s">
        <v>2739</v>
      </c>
      <c r="N3188" s="3">
        <v>21044</v>
      </c>
      <c r="O3188" s="3" t="s">
        <v>144</v>
      </c>
      <c r="P3188" s="3" t="s">
        <v>2797</v>
      </c>
      <c r="Q3188" s="3" t="s">
        <v>67</v>
      </c>
      <c r="R3188" s="3" t="s">
        <v>157</v>
      </c>
      <c r="S3188" s="3" t="s">
        <v>2798</v>
      </c>
      <c r="T3188" s="3">
        <v>826.62</v>
      </c>
      <c r="U3188" s="35" cm="1">
        <f t="array" ref="U3188">INDEX('Pricing Strategy'!$F$4:$F$71,MATCH(1,(Dataset!$O3188='Pricing Strategy'!$B$4:$B$71)*(Dataset!$Q3188='Pricing Strategy'!$C$4:$C$71)*(Dataset!$R3188='Pricing Strategy'!$D$4:$D$71),))</f>
        <v>0.45</v>
      </c>
      <c r="V3188" s="3">
        <f>Dataset!$T3188*(1-Dataset!$U3188)</f>
        <v>454.64100000000002</v>
      </c>
    </row>
    <row r="3189" spans="1:22" x14ac:dyDescent="0.3">
      <c r="A3189" s="32"/>
      <c r="C3189" s="3">
        <v>3184</v>
      </c>
      <c r="D3189" s="3" t="s">
        <v>6398</v>
      </c>
      <c r="E3189" s="34">
        <v>43413</v>
      </c>
      <c r="F3189" s="34">
        <v>43416</v>
      </c>
      <c r="G3189" s="3" t="s">
        <v>19</v>
      </c>
      <c r="H3189" s="3" t="s">
        <v>2608</v>
      </c>
      <c r="I3189" s="3" t="s">
        <v>2609</v>
      </c>
      <c r="J3189" s="3" t="s">
        <v>37</v>
      </c>
      <c r="K3189" s="3" t="s">
        <v>23</v>
      </c>
      <c r="L3189" s="3" t="s">
        <v>378</v>
      </c>
      <c r="M3189" s="3" t="s">
        <v>2739</v>
      </c>
      <c r="N3189" s="3">
        <v>21044</v>
      </c>
      <c r="O3189" s="3" t="s">
        <v>144</v>
      </c>
      <c r="P3189" s="3" t="s">
        <v>1015</v>
      </c>
      <c r="Q3189" s="3" t="s">
        <v>42</v>
      </c>
      <c r="R3189" s="3" t="s">
        <v>55</v>
      </c>
      <c r="S3189" s="3" t="s">
        <v>1016</v>
      </c>
      <c r="T3189" s="3">
        <v>1633.14</v>
      </c>
      <c r="U3189" s="35" cm="1">
        <f t="array" ref="U3189">INDEX('Pricing Strategy'!$F$4:$F$71,MATCH(1,(Dataset!$O3189='Pricing Strategy'!$B$4:$B$71)*(Dataset!$Q3189='Pricing Strategy'!$C$4:$C$71)*(Dataset!$R3189='Pricing Strategy'!$D$4:$D$71),))</f>
        <v>0.5</v>
      </c>
      <c r="V3189" s="3">
        <f>Dataset!$T3189*(1-Dataset!$U3189)</f>
        <v>816.57</v>
      </c>
    </row>
    <row r="3190" spans="1:22" x14ac:dyDescent="0.3">
      <c r="A3190" s="32"/>
      <c r="C3190" s="3">
        <v>3185</v>
      </c>
      <c r="D3190" s="3" t="s">
        <v>6398</v>
      </c>
      <c r="E3190" s="34">
        <v>43413</v>
      </c>
      <c r="F3190" s="34">
        <v>43416</v>
      </c>
      <c r="G3190" s="3" t="s">
        <v>19</v>
      </c>
      <c r="H3190" s="3" t="s">
        <v>2608</v>
      </c>
      <c r="I3190" s="3" t="s">
        <v>2609</v>
      </c>
      <c r="J3190" s="3" t="s">
        <v>37</v>
      </c>
      <c r="K3190" s="3" t="s">
        <v>23</v>
      </c>
      <c r="L3190" s="3" t="s">
        <v>378</v>
      </c>
      <c r="M3190" s="3" t="s">
        <v>2739</v>
      </c>
      <c r="N3190" s="3">
        <v>21044</v>
      </c>
      <c r="O3190" s="3" t="s">
        <v>144</v>
      </c>
      <c r="P3190" s="3" t="s">
        <v>1015</v>
      </c>
      <c r="Q3190" s="3" t="s">
        <v>42</v>
      </c>
      <c r="R3190" s="3" t="s">
        <v>55</v>
      </c>
      <c r="S3190" s="3" t="s">
        <v>1016</v>
      </c>
      <c r="T3190" s="3">
        <v>544.38</v>
      </c>
      <c r="U3190" s="35" cm="1">
        <f t="array" ref="U3190">INDEX('Pricing Strategy'!$F$4:$F$71,MATCH(1,(Dataset!$O3190='Pricing Strategy'!$B$4:$B$71)*(Dataset!$Q3190='Pricing Strategy'!$C$4:$C$71)*(Dataset!$R3190='Pricing Strategy'!$D$4:$D$71),))</f>
        <v>0.5</v>
      </c>
      <c r="V3190" s="3">
        <f>Dataset!$T3190*(1-Dataset!$U3190)</f>
        <v>272.19</v>
      </c>
    </row>
    <row r="3191" spans="1:22" x14ac:dyDescent="0.3">
      <c r="A3191" s="32"/>
      <c r="C3191" s="3">
        <v>3186</v>
      </c>
      <c r="D3191" s="3" t="s">
        <v>6399</v>
      </c>
      <c r="E3191" s="34">
        <v>42315</v>
      </c>
      <c r="F3191" s="34">
        <v>42317</v>
      </c>
      <c r="G3191" s="3" t="s">
        <v>184</v>
      </c>
      <c r="H3191" s="3" t="s">
        <v>4965</v>
      </c>
      <c r="I3191" s="3" t="s">
        <v>4966</v>
      </c>
      <c r="J3191" s="3" t="s">
        <v>37</v>
      </c>
      <c r="K3191" s="3" t="s">
        <v>23</v>
      </c>
      <c r="L3191" s="3" t="s">
        <v>180</v>
      </c>
      <c r="M3191" s="3" t="s">
        <v>100</v>
      </c>
      <c r="N3191" s="3">
        <v>77041</v>
      </c>
      <c r="O3191" s="3" t="s">
        <v>101</v>
      </c>
      <c r="P3191" s="3" t="s">
        <v>5379</v>
      </c>
      <c r="Q3191" s="3" t="s">
        <v>42</v>
      </c>
      <c r="R3191" s="3" t="s">
        <v>71</v>
      </c>
      <c r="S3191" s="3" t="s">
        <v>5380</v>
      </c>
      <c r="T3191" s="3">
        <v>26.045999999999999</v>
      </c>
      <c r="U3191" s="35" cm="1">
        <f t="array" ref="U3191">INDEX('Pricing Strategy'!$F$4:$F$71,MATCH(1,(Dataset!$O3191='Pricing Strategy'!$B$4:$B$71)*(Dataset!$Q3191='Pricing Strategy'!$C$4:$C$71)*(Dataset!$R3191='Pricing Strategy'!$D$4:$D$71),))</f>
        <v>0.3</v>
      </c>
      <c r="V3191" s="3">
        <f>Dataset!$T3191*(1-Dataset!$U3191)</f>
        <v>18.232199999999999</v>
      </c>
    </row>
    <row r="3192" spans="1:22" x14ac:dyDescent="0.3">
      <c r="A3192" s="32"/>
      <c r="C3192" s="3">
        <v>3187</v>
      </c>
      <c r="D3192" s="3" t="s">
        <v>6399</v>
      </c>
      <c r="E3192" s="34">
        <v>42315</v>
      </c>
      <c r="F3192" s="34">
        <v>42317</v>
      </c>
      <c r="G3192" s="3" t="s">
        <v>184</v>
      </c>
      <c r="H3192" s="3" t="s">
        <v>4965</v>
      </c>
      <c r="I3192" s="3" t="s">
        <v>4966</v>
      </c>
      <c r="J3192" s="3" t="s">
        <v>37</v>
      </c>
      <c r="K3192" s="3" t="s">
        <v>23</v>
      </c>
      <c r="L3192" s="3" t="s">
        <v>180</v>
      </c>
      <c r="M3192" s="3" t="s">
        <v>100</v>
      </c>
      <c r="N3192" s="3">
        <v>77041</v>
      </c>
      <c r="O3192" s="3" t="s">
        <v>101</v>
      </c>
      <c r="P3192" s="3" t="s">
        <v>6400</v>
      </c>
      <c r="Q3192" s="3" t="s">
        <v>42</v>
      </c>
      <c r="R3192" s="3" t="s">
        <v>169</v>
      </c>
      <c r="S3192" s="3" t="s">
        <v>667</v>
      </c>
      <c r="T3192" s="3">
        <v>74.352000000000004</v>
      </c>
      <c r="U3192" s="35" cm="1">
        <f t="array" ref="U3192">INDEX('Pricing Strategy'!$F$4:$F$71,MATCH(1,(Dataset!$O3192='Pricing Strategy'!$B$4:$B$71)*(Dataset!$Q3192='Pricing Strategy'!$C$4:$C$71)*(Dataset!$R3192='Pricing Strategy'!$D$4:$D$71),))</f>
        <v>0.3</v>
      </c>
      <c r="V3192" s="3">
        <f>Dataset!$T3192*(1-Dataset!$U3192)</f>
        <v>52.046399999999998</v>
      </c>
    </row>
    <row r="3193" spans="1:22" x14ac:dyDescent="0.3">
      <c r="A3193" s="32"/>
      <c r="C3193" s="3">
        <v>3188</v>
      </c>
      <c r="D3193" s="3" t="s">
        <v>6401</v>
      </c>
      <c r="E3193" s="34">
        <v>43171</v>
      </c>
      <c r="F3193" s="34">
        <v>43176</v>
      </c>
      <c r="G3193" s="3" t="s">
        <v>46</v>
      </c>
      <c r="H3193" s="3" t="s">
        <v>131</v>
      </c>
      <c r="I3193" s="3" t="s">
        <v>132</v>
      </c>
      <c r="J3193" s="3" t="s">
        <v>37</v>
      </c>
      <c r="K3193" s="3" t="s">
        <v>23</v>
      </c>
      <c r="L3193" s="3" t="s">
        <v>1244</v>
      </c>
      <c r="M3193" s="3" t="s">
        <v>1245</v>
      </c>
      <c r="N3193" s="3">
        <v>1852</v>
      </c>
      <c r="O3193" s="3" t="s">
        <v>144</v>
      </c>
      <c r="P3193" s="3" t="s">
        <v>3347</v>
      </c>
      <c r="Q3193" s="3" t="s">
        <v>67</v>
      </c>
      <c r="R3193" s="3" t="s">
        <v>68</v>
      </c>
      <c r="S3193" s="3" t="s">
        <v>3348</v>
      </c>
      <c r="T3193" s="3">
        <v>69.930000000000007</v>
      </c>
      <c r="U3193" s="35" cm="1">
        <f t="array" ref="U3193">INDEX('Pricing Strategy'!$F$4:$F$71,MATCH(1,(Dataset!$O3193='Pricing Strategy'!$B$4:$B$71)*(Dataset!$Q3193='Pricing Strategy'!$C$4:$C$71)*(Dataset!$R3193='Pricing Strategy'!$D$4:$D$71),))</f>
        <v>0.4</v>
      </c>
      <c r="V3193" s="3">
        <f>Dataset!$T3193*(1-Dataset!$U3193)</f>
        <v>41.958000000000006</v>
      </c>
    </row>
    <row r="3194" spans="1:22" x14ac:dyDescent="0.3">
      <c r="A3194" s="32"/>
      <c r="C3194" s="3">
        <v>3189</v>
      </c>
      <c r="D3194" s="3" t="s">
        <v>6402</v>
      </c>
      <c r="E3194" s="34">
        <v>43393</v>
      </c>
      <c r="F3194" s="34">
        <v>43395</v>
      </c>
      <c r="G3194" s="3" t="s">
        <v>19</v>
      </c>
      <c r="H3194" s="3" t="s">
        <v>607</v>
      </c>
      <c r="I3194" s="3" t="s">
        <v>608</v>
      </c>
      <c r="J3194" s="3" t="s">
        <v>37</v>
      </c>
      <c r="K3194" s="3" t="s">
        <v>23</v>
      </c>
      <c r="L3194" s="3" t="s">
        <v>6403</v>
      </c>
      <c r="M3194" s="3" t="s">
        <v>39</v>
      </c>
      <c r="N3194" s="3">
        <v>95695</v>
      </c>
      <c r="O3194" s="3" t="s">
        <v>40</v>
      </c>
      <c r="P3194" s="3" t="s">
        <v>4697</v>
      </c>
      <c r="Q3194" s="3" t="s">
        <v>42</v>
      </c>
      <c r="R3194" s="3" t="s">
        <v>43</v>
      </c>
      <c r="S3194" s="3" t="s">
        <v>4698</v>
      </c>
      <c r="T3194" s="3">
        <v>3.75</v>
      </c>
      <c r="U3194" s="35" cm="1">
        <f t="array" ref="U3194">INDEX('Pricing Strategy'!$F$4:$F$71,MATCH(1,(Dataset!$O3194='Pricing Strategy'!$B$4:$B$71)*(Dataset!$Q3194='Pricing Strategy'!$C$4:$C$71)*(Dataset!$R3194='Pricing Strategy'!$D$4:$D$71),))</f>
        <v>0.4</v>
      </c>
      <c r="V3194" s="3">
        <f>Dataset!$T3194*(1-Dataset!$U3194)</f>
        <v>2.25</v>
      </c>
    </row>
    <row r="3195" spans="1:22" x14ac:dyDescent="0.3">
      <c r="A3195" s="32"/>
      <c r="C3195" s="3">
        <v>3190</v>
      </c>
      <c r="D3195" s="3" t="s">
        <v>6402</v>
      </c>
      <c r="E3195" s="34">
        <v>43393</v>
      </c>
      <c r="F3195" s="34">
        <v>43395</v>
      </c>
      <c r="G3195" s="3" t="s">
        <v>19</v>
      </c>
      <c r="H3195" s="3" t="s">
        <v>607</v>
      </c>
      <c r="I3195" s="3" t="s">
        <v>608</v>
      </c>
      <c r="J3195" s="3" t="s">
        <v>37</v>
      </c>
      <c r="K3195" s="3" t="s">
        <v>23</v>
      </c>
      <c r="L3195" s="3" t="s">
        <v>6403</v>
      </c>
      <c r="M3195" s="3" t="s">
        <v>39</v>
      </c>
      <c r="N3195" s="3">
        <v>95695</v>
      </c>
      <c r="O3195" s="3" t="s">
        <v>40</v>
      </c>
      <c r="P3195" s="3" t="s">
        <v>6404</v>
      </c>
      <c r="Q3195" s="3" t="s">
        <v>42</v>
      </c>
      <c r="R3195" s="3" t="s">
        <v>71</v>
      </c>
      <c r="S3195" s="3" t="s">
        <v>6405</v>
      </c>
      <c r="T3195" s="3">
        <v>20.928000000000001</v>
      </c>
      <c r="U3195" s="35" cm="1">
        <f t="array" ref="U3195">INDEX('Pricing Strategy'!$F$4:$F$71,MATCH(1,(Dataset!$O3195='Pricing Strategy'!$B$4:$B$71)*(Dataset!$Q3195='Pricing Strategy'!$C$4:$C$71)*(Dataset!$R3195='Pricing Strategy'!$D$4:$D$71),))</f>
        <v>0.4</v>
      </c>
      <c r="V3195" s="3">
        <f>Dataset!$T3195*(1-Dataset!$U3195)</f>
        <v>12.556800000000001</v>
      </c>
    </row>
    <row r="3196" spans="1:22" x14ac:dyDescent="0.3">
      <c r="A3196" s="32"/>
      <c r="C3196" s="3">
        <v>3191</v>
      </c>
      <c r="D3196" s="3" t="s">
        <v>6406</v>
      </c>
      <c r="E3196" s="34">
        <v>42731</v>
      </c>
      <c r="F3196" s="34">
        <v>42736</v>
      </c>
      <c r="G3196" s="3" t="s">
        <v>46</v>
      </c>
      <c r="H3196" s="3" t="s">
        <v>5997</v>
      </c>
      <c r="I3196" s="3" t="s">
        <v>5998</v>
      </c>
      <c r="J3196" s="3" t="s">
        <v>98</v>
      </c>
      <c r="K3196" s="3" t="s">
        <v>23</v>
      </c>
      <c r="L3196" s="3" t="s">
        <v>299</v>
      </c>
      <c r="M3196" s="3" t="s">
        <v>207</v>
      </c>
      <c r="N3196" s="3">
        <v>60610</v>
      </c>
      <c r="O3196" s="3" t="s">
        <v>101</v>
      </c>
      <c r="P3196" s="3" t="s">
        <v>6407</v>
      </c>
      <c r="Q3196" s="3" t="s">
        <v>42</v>
      </c>
      <c r="R3196" s="3" t="s">
        <v>55</v>
      </c>
      <c r="S3196" s="3" t="s">
        <v>6408</v>
      </c>
      <c r="T3196" s="3">
        <v>12.672000000000001</v>
      </c>
      <c r="U3196" s="35" cm="1">
        <f t="array" ref="U3196">INDEX('Pricing Strategy'!$F$4:$F$71,MATCH(1,(Dataset!$O3196='Pricing Strategy'!$B$4:$B$71)*(Dataset!$Q3196='Pricing Strategy'!$C$4:$C$71)*(Dataset!$R3196='Pricing Strategy'!$D$4:$D$71),))</f>
        <v>0.4</v>
      </c>
      <c r="V3196" s="3">
        <f>Dataset!$T3196*(1-Dataset!$U3196)</f>
        <v>7.6032000000000002</v>
      </c>
    </row>
    <row r="3197" spans="1:22" x14ac:dyDescent="0.3">
      <c r="A3197" s="32"/>
      <c r="C3197" s="3">
        <v>3192</v>
      </c>
      <c r="D3197" s="3" t="s">
        <v>6409</v>
      </c>
      <c r="E3197" s="34">
        <v>43375</v>
      </c>
      <c r="F3197" s="34">
        <v>43381</v>
      </c>
      <c r="G3197" s="3" t="s">
        <v>46</v>
      </c>
      <c r="H3197" s="3" t="s">
        <v>2810</v>
      </c>
      <c r="I3197" s="3" t="s">
        <v>2811</v>
      </c>
      <c r="J3197" s="3" t="s">
        <v>37</v>
      </c>
      <c r="K3197" s="3" t="s">
        <v>23</v>
      </c>
      <c r="L3197" s="3" t="s">
        <v>262</v>
      </c>
      <c r="M3197" s="3" t="s">
        <v>263</v>
      </c>
      <c r="N3197" s="3">
        <v>10035</v>
      </c>
      <c r="O3197" s="3" t="s">
        <v>144</v>
      </c>
      <c r="P3197" s="3" t="s">
        <v>3145</v>
      </c>
      <c r="Q3197" s="3" t="s">
        <v>67</v>
      </c>
      <c r="R3197" s="3" t="s">
        <v>68</v>
      </c>
      <c r="S3197" s="3" t="s">
        <v>3146</v>
      </c>
      <c r="T3197" s="3">
        <v>65.989999999999995</v>
      </c>
      <c r="U3197" s="35" cm="1">
        <f t="array" ref="U3197">INDEX('Pricing Strategy'!$F$4:$F$71,MATCH(1,(Dataset!$O3197='Pricing Strategy'!$B$4:$B$71)*(Dataset!$Q3197='Pricing Strategy'!$C$4:$C$71)*(Dataset!$R3197='Pricing Strategy'!$D$4:$D$71),))</f>
        <v>0.4</v>
      </c>
      <c r="V3197" s="3">
        <f>Dataset!$T3197*(1-Dataset!$U3197)</f>
        <v>39.593999999999994</v>
      </c>
    </row>
    <row r="3198" spans="1:22" x14ac:dyDescent="0.3">
      <c r="A3198" s="32"/>
      <c r="C3198" s="3">
        <v>3193</v>
      </c>
      <c r="D3198" s="3" t="s">
        <v>6410</v>
      </c>
      <c r="E3198" s="34">
        <v>43255</v>
      </c>
      <c r="F3198" s="34">
        <v>43259</v>
      </c>
      <c r="G3198" s="3" t="s">
        <v>46</v>
      </c>
      <c r="H3198" s="3" t="s">
        <v>5471</v>
      </c>
      <c r="I3198" s="3" t="s">
        <v>5472</v>
      </c>
      <c r="J3198" s="3" t="s">
        <v>37</v>
      </c>
      <c r="K3198" s="3" t="s">
        <v>23</v>
      </c>
      <c r="L3198" s="3" t="s">
        <v>6411</v>
      </c>
      <c r="M3198" s="3" t="s">
        <v>100</v>
      </c>
      <c r="N3198" s="3">
        <v>77489</v>
      </c>
      <c r="O3198" s="3" t="s">
        <v>101</v>
      </c>
      <c r="P3198" s="3" t="s">
        <v>1022</v>
      </c>
      <c r="Q3198" s="3" t="s">
        <v>42</v>
      </c>
      <c r="R3198" s="3" t="s">
        <v>71</v>
      </c>
      <c r="S3198" s="3" t="s">
        <v>1023</v>
      </c>
      <c r="T3198" s="3">
        <v>6.37</v>
      </c>
      <c r="U3198" s="35" cm="1">
        <f t="array" ref="U3198">INDEX('Pricing Strategy'!$F$4:$F$71,MATCH(1,(Dataset!$O3198='Pricing Strategy'!$B$4:$B$71)*(Dataset!$Q3198='Pricing Strategy'!$C$4:$C$71)*(Dataset!$R3198='Pricing Strategy'!$D$4:$D$71),))</f>
        <v>0.3</v>
      </c>
      <c r="V3198" s="3">
        <f>Dataset!$T3198*(1-Dataset!$U3198)</f>
        <v>4.4589999999999996</v>
      </c>
    </row>
    <row r="3199" spans="1:22" x14ac:dyDescent="0.3">
      <c r="A3199" s="32"/>
      <c r="C3199" s="3">
        <v>3194</v>
      </c>
      <c r="D3199" s="3" t="s">
        <v>6412</v>
      </c>
      <c r="E3199" s="34">
        <v>42248</v>
      </c>
      <c r="F3199" s="34">
        <v>42251</v>
      </c>
      <c r="G3199" s="3" t="s">
        <v>184</v>
      </c>
      <c r="H3199" s="3" t="s">
        <v>6413</v>
      </c>
      <c r="I3199" s="3" t="s">
        <v>6414</v>
      </c>
      <c r="J3199" s="3" t="s">
        <v>22</v>
      </c>
      <c r="K3199" s="3" t="s">
        <v>23</v>
      </c>
      <c r="L3199" s="3" t="s">
        <v>180</v>
      </c>
      <c r="M3199" s="3" t="s">
        <v>100</v>
      </c>
      <c r="N3199" s="3">
        <v>77036</v>
      </c>
      <c r="O3199" s="3" t="s">
        <v>101</v>
      </c>
      <c r="P3199" s="3" t="s">
        <v>2040</v>
      </c>
      <c r="Q3199" s="3" t="s">
        <v>42</v>
      </c>
      <c r="R3199" s="3" t="s">
        <v>71</v>
      </c>
      <c r="S3199" s="3" t="s">
        <v>2041</v>
      </c>
      <c r="T3199" s="3">
        <v>3.6480000000000001</v>
      </c>
      <c r="U3199" s="35" cm="1">
        <f t="array" ref="U3199">INDEX('Pricing Strategy'!$F$4:$F$71,MATCH(1,(Dataset!$O3199='Pricing Strategy'!$B$4:$B$71)*(Dataset!$Q3199='Pricing Strategy'!$C$4:$C$71)*(Dataset!$R3199='Pricing Strategy'!$D$4:$D$71),))</f>
        <v>0.3</v>
      </c>
      <c r="V3199" s="3">
        <f>Dataset!$T3199*(1-Dataset!$U3199)</f>
        <v>2.5535999999999999</v>
      </c>
    </row>
    <row r="3200" spans="1:22" x14ac:dyDescent="0.3">
      <c r="A3200" s="32"/>
      <c r="C3200" s="3">
        <v>3195</v>
      </c>
      <c r="D3200" s="3" t="s">
        <v>6412</v>
      </c>
      <c r="E3200" s="34">
        <v>42248</v>
      </c>
      <c r="F3200" s="34">
        <v>42251</v>
      </c>
      <c r="G3200" s="3" t="s">
        <v>184</v>
      </c>
      <c r="H3200" s="3" t="s">
        <v>6413</v>
      </c>
      <c r="I3200" s="3" t="s">
        <v>6414</v>
      </c>
      <c r="J3200" s="3" t="s">
        <v>22</v>
      </c>
      <c r="K3200" s="3" t="s">
        <v>23</v>
      </c>
      <c r="L3200" s="3" t="s">
        <v>180</v>
      </c>
      <c r="M3200" s="3" t="s">
        <v>100</v>
      </c>
      <c r="N3200" s="3">
        <v>77036</v>
      </c>
      <c r="O3200" s="3" t="s">
        <v>101</v>
      </c>
      <c r="P3200" s="3" t="s">
        <v>1057</v>
      </c>
      <c r="Q3200" s="3" t="s">
        <v>42</v>
      </c>
      <c r="R3200" s="3" t="s">
        <v>86</v>
      </c>
      <c r="S3200" s="3" t="s">
        <v>1058</v>
      </c>
      <c r="T3200" s="3">
        <v>31.103999999999999</v>
      </c>
      <c r="U3200" s="35" cm="1">
        <f t="array" ref="U3200">INDEX('Pricing Strategy'!$F$4:$F$71,MATCH(1,(Dataset!$O3200='Pricing Strategy'!$B$4:$B$71)*(Dataset!$Q3200='Pricing Strategy'!$C$4:$C$71)*(Dataset!$R3200='Pricing Strategy'!$D$4:$D$71),))</f>
        <v>0.3</v>
      </c>
      <c r="V3200" s="3">
        <f>Dataset!$T3200*(1-Dataset!$U3200)</f>
        <v>21.772799999999997</v>
      </c>
    </row>
    <row r="3201" spans="1:22" x14ac:dyDescent="0.3">
      <c r="A3201" s="32"/>
      <c r="C3201" s="3">
        <v>3196</v>
      </c>
      <c r="D3201" s="3" t="s">
        <v>6415</v>
      </c>
      <c r="E3201" s="34">
        <v>42955</v>
      </c>
      <c r="F3201" s="34">
        <v>42960</v>
      </c>
      <c r="G3201" s="3" t="s">
        <v>46</v>
      </c>
      <c r="H3201" s="3" t="s">
        <v>3997</v>
      </c>
      <c r="I3201" s="3" t="s">
        <v>3998</v>
      </c>
      <c r="J3201" s="3" t="s">
        <v>98</v>
      </c>
      <c r="K3201" s="3" t="s">
        <v>23</v>
      </c>
      <c r="L3201" s="3" t="s">
        <v>324</v>
      </c>
      <c r="M3201" s="3" t="s">
        <v>1489</v>
      </c>
      <c r="N3201" s="3">
        <v>39212</v>
      </c>
      <c r="O3201" s="3" t="s">
        <v>26</v>
      </c>
      <c r="P3201" s="3" t="s">
        <v>6416</v>
      </c>
      <c r="Q3201" s="3" t="s">
        <v>42</v>
      </c>
      <c r="R3201" s="3" t="s">
        <v>265</v>
      </c>
      <c r="S3201" s="3" t="s">
        <v>6417</v>
      </c>
      <c r="T3201" s="3">
        <v>23.34</v>
      </c>
      <c r="U3201" s="35" cm="1">
        <f t="array" ref="U3201">INDEX('Pricing Strategy'!$F$4:$F$71,MATCH(1,(Dataset!$O3201='Pricing Strategy'!$B$4:$B$71)*(Dataset!$Q3201='Pricing Strategy'!$C$4:$C$71)*(Dataset!$R3201='Pricing Strategy'!$D$4:$D$71),))</f>
        <v>0.25</v>
      </c>
      <c r="V3201" s="3">
        <f>Dataset!$T3201*(1-Dataset!$U3201)</f>
        <v>17.504999999999999</v>
      </c>
    </row>
    <row r="3202" spans="1:22" x14ac:dyDescent="0.3">
      <c r="A3202" s="32"/>
      <c r="C3202" s="3">
        <v>3197</v>
      </c>
      <c r="D3202" s="3" t="s">
        <v>6418</v>
      </c>
      <c r="E3202" s="34">
        <v>43303</v>
      </c>
      <c r="F3202" s="34">
        <v>43309</v>
      </c>
      <c r="G3202" s="3" t="s">
        <v>46</v>
      </c>
      <c r="H3202" s="3" t="s">
        <v>791</v>
      </c>
      <c r="I3202" s="3" t="s">
        <v>792</v>
      </c>
      <c r="J3202" s="3" t="s">
        <v>37</v>
      </c>
      <c r="K3202" s="3" t="s">
        <v>23</v>
      </c>
      <c r="L3202" s="3" t="s">
        <v>262</v>
      </c>
      <c r="M3202" s="3" t="s">
        <v>263</v>
      </c>
      <c r="N3202" s="3">
        <v>10009</v>
      </c>
      <c r="O3202" s="3" t="s">
        <v>144</v>
      </c>
      <c r="P3202" s="3" t="s">
        <v>1234</v>
      </c>
      <c r="Q3202" s="3" t="s">
        <v>67</v>
      </c>
      <c r="R3202" s="3" t="s">
        <v>68</v>
      </c>
      <c r="S3202" s="3" t="s">
        <v>1235</v>
      </c>
      <c r="T3202" s="3">
        <v>29.97</v>
      </c>
      <c r="U3202" s="35" cm="1">
        <f t="array" ref="U3202">INDEX('Pricing Strategy'!$F$4:$F$71,MATCH(1,(Dataset!$O3202='Pricing Strategy'!$B$4:$B$71)*(Dataset!$Q3202='Pricing Strategy'!$C$4:$C$71)*(Dataset!$R3202='Pricing Strategy'!$D$4:$D$71),))</f>
        <v>0.4</v>
      </c>
      <c r="V3202" s="3">
        <f>Dataset!$T3202*(1-Dataset!$U3202)</f>
        <v>17.981999999999999</v>
      </c>
    </row>
    <row r="3203" spans="1:22" x14ac:dyDescent="0.3">
      <c r="A3203" s="32"/>
      <c r="C3203" s="3">
        <v>3198</v>
      </c>
      <c r="D3203" s="3" t="s">
        <v>6419</v>
      </c>
      <c r="E3203" s="34">
        <v>42561</v>
      </c>
      <c r="F3203" s="34">
        <v>42561</v>
      </c>
      <c r="G3203" s="3" t="s">
        <v>1290</v>
      </c>
      <c r="H3203" s="3" t="s">
        <v>152</v>
      </c>
      <c r="I3203" s="3" t="s">
        <v>153</v>
      </c>
      <c r="J3203" s="3" t="s">
        <v>22</v>
      </c>
      <c r="K3203" s="3" t="s">
        <v>23</v>
      </c>
      <c r="L3203" s="3" t="s">
        <v>4081</v>
      </c>
      <c r="M3203" s="3" t="s">
        <v>306</v>
      </c>
      <c r="N3203" s="3">
        <v>85281</v>
      </c>
      <c r="O3203" s="3" t="s">
        <v>40</v>
      </c>
      <c r="P3203" s="3" t="s">
        <v>5748</v>
      </c>
      <c r="Q3203" s="3" t="s">
        <v>42</v>
      </c>
      <c r="R3203" s="3" t="s">
        <v>71</v>
      </c>
      <c r="S3203" s="3" t="s">
        <v>5749</v>
      </c>
      <c r="T3203" s="3">
        <v>3.3660000000000001</v>
      </c>
      <c r="U3203" s="35" cm="1">
        <f t="array" ref="U3203">INDEX('Pricing Strategy'!$F$4:$F$71,MATCH(1,(Dataset!$O3203='Pricing Strategy'!$B$4:$B$71)*(Dataset!$Q3203='Pricing Strategy'!$C$4:$C$71)*(Dataset!$R3203='Pricing Strategy'!$D$4:$D$71),))</f>
        <v>0.4</v>
      </c>
      <c r="V3203" s="3">
        <f>Dataset!$T3203*(1-Dataset!$U3203)</f>
        <v>2.0196000000000001</v>
      </c>
    </row>
    <row r="3204" spans="1:22" x14ac:dyDescent="0.3">
      <c r="A3204" s="32"/>
      <c r="C3204" s="3">
        <v>3199</v>
      </c>
      <c r="D3204" s="3" t="s">
        <v>6420</v>
      </c>
      <c r="E3204" s="34">
        <v>42339</v>
      </c>
      <c r="F3204" s="34">
        <v>42345</v>
      </c>
      <c r="G3204" s="3" t="s">
        <v>46</v>
      </c>
      <c r="H3204" s="3" t="s">
        <v>4288</v>
      </c>
      <c r="I3204" s="3" t="s">
        <v>4289</v>
      </c>
      <c r="J3204" s="3" t="s">
        <v>22</v>
      </c>
      <c r="K3204" s="3" t="s">
        <v>23</v>
      </c>
      <c r="L3204" s="3" t="s">
        <v>1523</v>
      </c>
      <c r="M3204" s="3" t="s">
        <v>84</v>
      </c>
      <c r="N3204" s="3">
        <v>28540</v>
      </c>
      <c r="O3204" s="3" t="s">
        <v>26</v>
      </c>
      <c r="P3204" s="3" t="s">
        <v>6421</v>
      </c>
      <c r="Q3204" s="3" t="s">
        <v>67</v>
      </c>
      <c r="R3204" s="3" t="s">
        <v>68</v>
      </c>
      <c r="S3204" s="3" t="s">
        <v>6422</v>
      </c>
      <c r="T3204" s="3">
        <v>95.968000000000004</v>
      </c>
      <c r="U3204" s="35" cm="1">
        <f t="array" ref="U3204">INDEX('Pricing Strategy'!$F$4:$F$71,MATCH(1,(Dataset!$O3204='Pricing Strategy'!$B$4:$B$71)*(Dataset!$Q3204='Pricing Strategy'!$C$4:$C$71)*(Dataset!$R3204='Pricing Strategy'!$D$4:$D$71),))</f>
        <v>0.25</v>
      </c>
      <c r="V3204" s="3">
        <f>Dataset!$T3204*(1-Dataset!$U3204)</f>
        <v>71.975999999999999</v>
      </c>
    </row>
    <row r="3205" spans="1:22" x14ac:dyDescent="0.3">
      <c r="A3205" s="32"/>
      <c r="C3205" s="3">
        <v>3200</v>
      </c>
      <c r="D3205" s="3" t="s">
        <v>6423</v>
      </c>
      <c r="E3205" s="34">
        <v>43452</v>
      </c>
      <c r="F3205" s="34">
        <v>43456</v>
      </c>
      <c r="G3205" s="3" t="s">
        <v>46</v>
      </c>
      <c r="H3205" s="3" t="s">
        <v>6424</v>
      </c>
      <c r="I3205" s="3" t="s">
        <v>6425</v>
      </c>
      <c r="J3205" s="3" t="s">
        <v>37</v>
      </c>
      <c r="K3205" s="3" t="s">
        <v>23</v>
      </c>
      <c r="L3205" s="3" t="s">
        <v>142</v>
      </c>
      <c r="M3205" s="3" t="s">
        <v>143</v>
      </c>
      <c r="N3205" s="3">
        <v>19134</v>
      </c>
      <c r="O3205" s="3" t="s">
        <v>144</v>
      </c>
      <c r="P3205" s="3" t="s">
        <v>5849</v>
      </c>
      <c r="Q3205" s="3" t="s">
        <v>42</v>
      </c>
      <c r="R3205" s="3" t="s">
        <v>64</v>
      </c>
      <c r="S3205" s="3" t="s">
        <v>5850</v>
      </c>
      <c r="T3205" s="3">
        <v>18.704000000000001</v>
      </c>
      <c r="U3205" s="35" cm="1">
        <f t="array" ref="U3205">INDEX('Pricing Strategy'!$F$4:$F$71,MATCH(1,(Dataset!$O3205='Pricing Strategy'!$B$4:$B$71)*(Dataset!$Q3205='Pricing Strategy'!$C$4:$C$71)*(Dataset!$R3205='Pricing Strategy'!$D$4:$D$71),))</f>
        <v>0.45</v>
      </c>
      <c r="V3205" s="3">
        <f>Dataset!$T3205*(1-Dataset!$U3205)</f>
        <v>10.2872</v>
      </c>
    </row>
    <row r="3206" spans="1:22" x14ac:dyDescent="0.3">
      <c r="A3206" s="32"/>
      <c r="C3206" s="3">
        <v>3201</v>
      </c>
      <c r="D3206" s="3" t="s">
        <v>6426</v>
      </c>
      <c r="E3206" s="34">
        <v>42142</v>
      </c>
      <c r="F3206" s="34">
        <v>42144</v>
      </c>
      <c r="G3206" s="3" t="s">
        <v>19</v>
      </c>
      <c r="H3206" s="3" t="s">
        <v>652</v>
      </c>
      <c r="I3206" s="3" t="s">
        <v>653</v>
      </c>
      <c r="J3206" s="3" t="s">
        <v>22</v>
      </c>
      <c r="K3206" s="3" t="s">
        <v>23</v>
      </c>
      <c r="L3206" s="3" t="s">
        <v>800</v>
      </c>
      <c r="M3206" s="3" t="s">
        <v>494</v>
      </c>
      <c r="N3206" s="3">
        <v>44312</v>
      </c>
      <c r="O3206" s="3" t="s">
        <v>144</v>
      </c>
      <c r="P3206" s="3" t="s">
        <v>5276</v>
      </c>
      <c r="Q3206" s="3" t="s">
        <v>28</v>
      </c>
      <c r="R3206" s="3" t="s">
        <v>61</v>
      </c>
      <c r="S3206" s="3" t="s">
        <v>5277</v>
      </c>
      <c r="T3206" s="3">
        <v>149.232</v>
      </c>
      <c r="U3206" s="35" cm="1">
        <f t="array" ref="U3206">INDEX('Pricing Strategy'!$F$4:$F$71,MATCH(1,(Dataset!$O3206='Pricing Strategy'!$B$4:$B$71)*(Dataset!$Q3206='Pricing Strategy'!$C$4:$C$71)*(Dataset!$R3206='Pricing Strategy'!$D$4:$D$71),))</f>
        <v>0.4</v>
      </c>
      <c r="V3206" s="3">
        <f>Dataset!$T3206*(1-Dataset!$U3206)</f>
        <v>89.539199999999994</v>
      </c>
    </row>
    <row r="3207" spans="1:22" x14ac:dyDescent="0.3">
      <c r="A3207" s="32"/>
      <c r="C3207" s="3">
        <v>3202</v>
      </c>
      <c r="D3207" s="3" t="s">
        <v>6426</v>
      </c>
      <c r="E3207" s="34">
        <v>42142</v>
      </c>
      <c r="F3207" s="34">
        <v>42144</v>
      </c>
      <c r="G3207" s="3" t="s">
        <v>19</v>
      </c>
      <c r="H3207" s="3" t="s">
        <v>652</v>
      </c>
      <c r="I3207" s="3" t="s">
        <v>653</v>
      </c>
      <c r="J3207" s="3" t="s">
        <v>22</v>
      </c>
      <c r="K3207" s="3" t="s">
        <v>23</v>
      </c>
      <c r="L3207" s="3" t="s">
        <v>800</v>
      </c>
      <c r="M3207" s="3" t="s">
        <v>494</v>
      </c>
      <c r="N3207" s="3">
        <v>44312</v>
      </c>
      <c r="O3207" s="3" t="s">
        <v>144</v>
      </c>
      <c r="P3207" s="3" t="s">
        <v>4185</v>
      </c>
      <c r="Q3207" s="3" t="s">
        <v>42</v>
      </c>
      <c r="R3207" s="3" t="s">
        <v>86</v>
      </c>
      <c r="S3207" s="3" t="s">
        <v>4186</v>
      </c>
      <c r="T3207" s="3">
        <v>15.936</v>
      </c>
      <c r="U3207" s="35" cm="1">
        <f t="array" ref="U3207">INDEX('Pricing Strategy'!$F$4:$F$71,MATCH(1,(Dataset!$O3207='Pricing Strategy'!$B$4:$B$71)*(Dataset!$Q3207='Pricing Strategy'!$C$4:$C$71)*(Dataset!$R3207='Pricing Strategy'!$D$4:$D$71),))</f>
        <v>0.4</v>
      </c>
      <c r="V3207" s="3">
        <f>Dataset!$T3207*(1-Dataset!$U3207)</f>
        <v>9.5616000000000003</v>
      </c>
    </row>
    <row r="3208" spans="1:22" x14ac:dyDescent="0.3">
      <c r="A3208" s="32"/>
      <c r="C3208" s="3">
        <v>3203</v>
      </c>
      <c r="D3208" s="3" t="s">
        <v>6427</v>
      </c>
      <c r="E3208" s="34">
        <v>42318</v>
      </c>
      <c r="F3208" s="34">
        <v>42324</v>
      </c>
      <c r="G3208" s="3" t="s">
        <v>46</v>
      </c>
      <c r="H3208" s="3" t="s">
        <v>662</v>
      </c>
      <c r="I3208" s="3" t="s">
        <v>663</v>
      </c>
      <c r="J3208" s="3" t="s">
        <v>22</v>
      </c>
      <c r="K3208" s="3" t="s">
        <v>23</v>
      </c>
      <c r="L3208" s="3" t="s">
        <v>947</v>
      </c>
      <c r="M3208" s="3" t="s">
        <v>39</v>
      </c>
      <c r="N3208" s="3">
        <v>92037</v>
      </c>
      <c r="O3208" s="3" t="s">
        <v>40</v>
      </c>
      <c r="P3208" s="3" t="s">
        <v>2088</v>
      </c>
      <c r="Q3208" s="3" t="s">
        <v>67</v>
      </c>
      <c r="R3208" s="3" t="s">
        <v>68</v>
      </c>
      <c r="S3208" s="3" t="s">
        <v>2089</v>
      </c>
      <c r="T3208" s="3">
        <v>601.53599999999994</v>
      </c>
      <c r="U3208" s="35" cm="1">
        <f t="array" ref="U3208">INDEX('Pricing Strategy'!$F$4:$F$71,MATCH(1,(Dataset!$O3208='Pricing Strategy'!$B$4:$B$71)*(Dataset!$Q3208='Pricing Strategy'!$C$4:$C$71)*(Dataset!$R3208='Pricing Strategy'!$D$4:$D$71),))</f>
        <v>0.4</v>
      </c>
      <c r="V3208" s="3">
        <f>Dataset!$T3208*(1-Dataset!$U3208)</f>
        <v>360.92159999999996</v>
      </c>
    </row>
    <row r="3209" spans="1:22" x14ac:dyDescent="0.3">
      <c r="A3209" s="32"/>
      <c r="C3209" s="3">
        <v>3204</v>
      </c>
      <c r="D3209" s="3" t="s">
        <v>6427</v>
      </c>
      <c r="E3209" s="34">
        <v>42318</v>
      </c>
      <c r="F3209" s="34">
        <v>42324</v>
      </c>
      <c r="G3209" s="3" t="s">
        <v>46</v>
      </c>
      <c r="H3209" s="3" t="s">
        <v>662</v>
      </c>
      <c r="I3209" s="3" t="s">
        <v>663</v>
      </c>
      <c r="J3209" s="3" t="s">
        <v>22</v>
      </c>
      <c r="K3209" s="3" t="s">
        <v>23</v>
      </c>
      <c r="L3209" s="3" t="s">
        <v>947</v>
      </c>
      <c r="M3209" s="3" t="s">
        <v>39</v>
      </c>
      <c r="N3209" s="3">
        <v>92037</v>
      </c>
      <c r="O3209" s="3" t="s">
        <v>40</v>
      </c>
      <c r="P3209" s="3" t="s">
        <v>3562</v>
      </c>
      <c r="Q3209" s="3" t="s">
        <v>67</v>
      </c>
      <c r="R3209" s="3" t="s">
        <v>157</v>
      </c>
      <c r="S3209" s="3" t="s">
        <v>3563</v>
      </c>
      <c r="T3209" s="3">
        <v>10.99</v>
      </c>
      <c r="U3209" s="35" cm="1">
        <f t="array" ref="U3209">INDEX('Pricing Strategy'!$F$4:$F$71,MATCH(1,(Dataset!$O3209='Pricing Strategy'!$B$4:$B$71)*(Dataset!$Q3209='Pricing Strategy'!$C$4:$C$71)*(Dataset!$R3209='Pricing Strategy'!$D$4:$D$71),))</f>
        <v>0.45</v>
      </c>
      <c r="V3209" s="3">
        <f>Dataset!$T3209*(1-Dataset!$U3209)</f>
        <v>6.0445000000000002</v>
      </c>
    </row>
    <row r="3210" spans="1:22" x14ac:dyDescent="0.3">
      <c r="A3210" s="32"/>
      <c r="C3210" s="3">
        <v>3205</v>
      </c>
      <c r="D3210" s="3" t="s">
        <v>6427</v>
      </c>
      <c r="E3210" s="34">
        <v>42318</v>
      </c>
      <c r="F3210" s="34">
        <v>42324</v>
      </c>
      <c r="G3210" s="3" t="s">
        <v>46</v>
      </c>
      <c r="H3210" s="3" t="s">
        <v>662</v>
      </c>
      <c r="I3210" s="3" t="s">
        <v>663</v>
      </c>
      <c r="J3210" s="3" t="s">
        <v>22</v>
      </c>
      <c r="K3210" s="3" t="s">
        <v>23</v>
      </c>
      <c r="L3210" s="3" t="s">
        <v>947</v>
      </c>
      <c r="M3210" s="3" t="s">
        <v>39</v>
      </c>
      <c r="N3210" s="3">
        <v>92037</v>
      </c>
      <c r="O3210" s="3" t="s">
        <v>40</v>
      </c>
      <c r="P3210" s="3" t="s">
        <v>294</v>
      </c>
      <c r="Q3210" s="3" t="s">
        <v>28</v>
      </c>
      <c r="R3210" s="3" t="s">
        <v>61</v>
      </c>
      <c r="S3210" s="3" t="s">
        <v>295</v>
      </c>
      <c r="T3210" s="3">
        <v>39.880000000000003</v>
      </c>
      <c r="U3210" s="35" cm="1">
        <f t="array" ref="U3210">INDEX('Pricing Strategy'!$F$4:$F$71,MATCH(1,(Dataset!$O3210='Pricing Strategy'!$B$4:$B$71)*(Dataset!$Q3210='Pricing Strategy'!$C$4:$C$71)*(Dataset!$R3210='Pricing Strategy'!$D$4:$D$71),))</f>
        <v>0.4</v>
      </c>
      <c r="V3210" s="3">
        <f>Dataset!$T3210*(1-Dataset!$U3210)</f>
        <v>23.928000000000001</v>
      </c>
    </row>
    <row r="3211" spans="1:22" x14ac:dyDescent="0.3">
      <c r="A3211" s="32"/>
      <c r="C3211" s="3">
        <v>3206</v>
      </c>
      <c r="D3211" s="3" t="s">
        <v>6427</v>
      </c>
      <c r="E3211" s="34">
        <v>42318</v>
      </c>
      <c r="F3211" s="34">
        <v>42324</v>
      </c>
      <c r="G3211" s="3" t="s">
        <v>46</v>
      </c>
      <c r="H3211" s="3" t="s">
        <v>662</v>
      </c>
      <c r="I3211" s="3" t="s">
        <v>663</v>
      </c>
      <c r="J3211" s="3" t="s">
        <v>22</v>
      </c>
      <c r="K3211" s="3" t="s">
        <v>23</v>
      </c>
      <c r="L3211" s="3" t="s">
        <v>947</v>
      </c>
      <c r="M3211" s="3" t="s">
        <v>39</v>
      </c>
      <c r="N3211" s="3">
        <v>92037</v>
      </c>
      <c r="O3211" s="3" t="s">
        <v>40</v>
      </c>
      <c r="P3211" s="3" t="s">
        <v>2199</v>
      </c>
      <c r="Q3211" s="3" t="s">
        <v>42</v>
      </c>
      <c r="R3211" s="3" t="s">
        <v>86</v>
      </c>
      <c r="S3211" s="3" t="s">
        <v>2200</v>
      </c>
      <c r="T3211" s="3">
        <v>62.24</v>
      </c>
      <c r="U3211" s="35" cm="1">
        <f t="array" ref="U3211">INDEX('Pricing Strategy'!$F$4:$F$71,MATCH(1,(Dataset!$O3211='Pricing Strategy'!$B$4:$B$71)*(Dataset!$Q3211='Pricing Strategy'!$C$4:$C$71)*(Dataset!$R3211='Pricing Strategy'!$D$4:$D$71),))</f>
        <v>0.4</v>
      </c>
      <c r="V3211" s="3">
        <f>Dataset!$T3211*(1-Dataset!$U3211)</f>
        <v>37.344000000000001</v>
      </c>
    </row>
    <row r="3212" spans="1:22" x14ac:dyDescent="0.3">
      <c r="A3212" s="32"/>
      <c r="C3212" s="3">
        <v>3207</v>
      </c>
      <c r="D3212" s="3" t="s">
        <v>6427</v>
      </c>
      <c r="E3212" s="34">
        <v>42318</v>
      </c>
      <c r="F3212" s="34">
        <v>42324</v>
      </c>
      <c r="G3212" s="3" t="s">
        <v>46</v>
      </c>
      <c r="H3212" s="3" t="s">
        <v>662</v>
      </c>
      <c r="I3212" s="3" t="s">
        <v>663</v>
      </c>
      <c r="J3212" s="3" t="s">
        <v>22</v>
      </c>
      <c r="K3212" s="3" t="s">
        <v>23</v>
      </c>
      <c r="L3212" s="3" t="s">
        <v>947</v>
      </c>
      <c r="M3212" s="3" t="s">
        <v>39</v>
      </c>
      <c r="N3212" s="3">
        <v>92037</v>
      </c>
      <c r="O3212" s="3" t="s">
        <v>40</v>
      </c>
      <c r="P3212" s="3" t="s">
        <v>3437</v>
      </c>
      <c r="Q3212" s="3" t="s">
        <v>28</v>
      </c>
      <c r="R3212" s="3" t="s">
        <v>61</v>
      </c>
      <c r="S3212" s="3" t="s">
        <v>3438</v>
      </c>
      <c r="T3212" s="3">
        <v>53.2</v>
      </c>
      <c r="U3212" s="35" cm="1">
        <f t="array" ref="U3212">INDEX('Pricing Strategy'!$F$4:$F$71,MATCH(1,(Dataset!$O3212='Pricing Strategy'!$B$4:$B$71)*(Dataset!$Q3212='Pricing Strategy'!$C$4:$C$71)*(Dataset!$R3212='Pricing Strategy'!$D$4:$D$71),))</f>
        <v>0.4</v>
      </c>
      <c r="V3212" s="3">
        <f>Dataset!$T3212*(1-Dataset!$U3212)</f>
        <v>31.92</v>
      </c>
    </row>
    <row r="3213" spans="1:22" x14ac:dyDescent="0.3">
      <c r="A3213" s="32"/>
      <c r="C3213" s="3">
        <v>3208</v>
      </c>
      <c r="D3213" s="3" t="s">
        <v>6427</v>
      </c>
      <c r="E3213" s="34">
        <v>42318</v>
      </c>
      <c r="F3213" s="34">
        <v>42324</v>
      </c>
      <c r="G3213" s="3" t="s">
        <v>46</v>
      </c>
      <c r="H3213" s="3" t="s">
        <v>662</v>
      </c>
      <c r="I3213" s="3" t="s">
        <v>663</v>
      </c>
      <c r="J3213" s="3" t="s">
        <v>22</v>
      </c>
      <c r="K3213" s="3" t="s">
        <v>23</v>
      </c>
      <c r="L3213" s="3" t="s">
        <v>947</v>
      </c>
      <c r="M3213" s="3" t="s">
        <v>39</v>
      </c>
      <c r="N3213" s="3">
        <v>92037</v>
      </c>
      <c r="O3213" s="3" t="s">
        <v>40</v>
      </c>
      <c r="P3213" s="3" t="s">
        <v>6428</v>
      </c>
      <c r="Q3213" s="3" t="s">
        <v>42</v>
      </c>
      <c r="R3213" s="3" t="s">
        <v>43</v>
      </c>
      <c r="S3213" s="3" t="s">
        <v>6429</v>
      </c>
      <c r="T3213" s="3">
        <v>39.840000000000003</v>
      </c>
      <c r="U3213" s="35" cm="1">
        <f t="array" ref="U3213">INDEX('Pricing Strategy'!$F$4:$F$71,MATCH(1,(Dataset!$O3213='Pricing Strategy'!$B$4:$B$71)*(Dataset!$Q3213='Pricing Strategy'!$C$4:$C$71)*(Dataset!$R3213='Pricing Strategy'!$D$4:$D$71),))</f>
        <v>0.4</v>
      </c>
      <c r="V3213" s="3">
        <f>Dataset!$T3213*(1-Dataset!$U3213)</f>
        <v>23.904</v>
      </c>
    </row>
    <row r="3214" spans="1:22" x14ac:dyDescent="0.3">
      <c r="A3214" s="32"/>
      <c r="C3214" s="3">
        <v>3209</v>
      </c>
      <c r="D3214" s="3" t="s">
        <v>6430</v>
      </c>
      <c r="E3214" s="34">
        <v>42744</v>
      </c>
      <c r="F3214" s="34">
        <v>42750</v>
      </c>
      <c r="G3214" s="3" t="s">
        <v>46</v>
      </c>
      <c r="H3214" s="3" t="s">
        <v>1346</v>
      </c>
      <c r="I3214" s="3" t="s">
        <v>1347</v>
      </c>
      <c r="J3214" s="3" t="s">
        <v>37</v>
      </c>
      <c r="K3214" s="3" t="s">
        <v>23</v>
      </c>
      <c r="L3214" s="3" t="s">
        <v>3494</v>
      </c>
      <c r="M3214" s="3" t="s">
        <v>39</v>
      </c>
      <c r="N3214" s="3">
        <v>93727</v>
      </c>
      <c r="O3214" s="3" t="s">
        <v>40</v>
      </c>
      <c r="P3214" s="3" t="s">
        <v>6431</v>
      </c>
      <c r="Q3214" s="3" t="s">
        <v>67</v>
      </c>
      <c r="R3214" s="3" t="s">
        <v>157</v>
      </c>
      <c r="S3214" s="3" t="s">
        <v>6432</v>
      </c>
      <c r="T3214" s="3">
        <v>349.95</v>
      </c>
      <c r="U3214" s="35" cm="1">
        <f t="array" ref="U3214">INDEX('Pricing Strategy'!$F$4:$F$71,MATCH(1,(Dataset!$O3214='Pricing Strategy'!$B$4:$B$71)*(Dataset!$Q3214='Pricing Strategy'!$C$4:$C$71)*(Dataset!$R3214='Pricing Strategy'!$D$4:$D$71),))</f>
        <v>0.45</v>
      </c>
      <c r="V3214" s="3">
        <f>Dataset!$T3214*(1-Dataset!$U3214)</f>
        <v>192.4725</v>
      </c>
    </row>
    <row r="3215" spans="1:22" x14ac:dyDescent="0.3">
      <c r="A3215" s="32"/>
      <c r="C3215" s="3">
        <v>3210</v>
      </c>
      <c r="D3215" s="3" t="s">
        <v>6430</v>
      </c>
      <c r="E3215" s="34">
        <v>42744</v>
      </c>
      <c r="F3215" s="34">
        <v>42750</v>
      </c>
      <c r="G3215" s="3" t="s">
        <v>46</v>
      </c>
      <c r="H3215" s="3" t="s">
        <v>1346</v>
      </c>
      <c r="I3215" s="3" t="s">
        <v>1347</v>
      </c>
      <c r="J3215" s="3" t="s">
        <v>37</v>
      </c>
      <c r="K3215" s="3" t="s">
        <v>23</v>
      </c>
      <c r="L3215" s="3" t="s">
        <v>3494</v>
      </c>
      <c r="M3215" s="3" t="s">
        <v>39</v>
      </c>
      <c r="N3215" s="3">
        <v>93727</v>
      </c>
      <c r="O3215" s="3" t="s">
        <v>40</v>
      </c>
      <c r="P3215" s="3" t="s">
        <v>309</v>
      </c>
      <c r="Q3215" s="3" t="s">
        <v>67</v>
      </c>
      <c r="R3215" s="3" t="s">
        <v>68</v>
      </c>
      <c r="S3215" s="3" t="s">
        <v>310</v>
      </c>
      <c r="T3215" s="3">
        <v>377.928</v>
      </c>
      <c r="U3215" s="35" cm="1">
        <f t="array" ref="U3215">INDEX('Pricing Strategy'!$F$4:$F$71,MATCH(1,(Dataset!$O3215='Pricing Strategy'!$B$4:$B$71)*(Dataset!$Q3215='Pricing Strategy'!$C$4:$C$71)*(Dataset!$R3215='Pricing Strategy'!$D$4:$D$71),))</f>
        <v>0.4</v>
      </c>
      <c r="V3215" s="3">
        <f>Dataset!$T3215*(1-Dataset!$U3215)</f>
        <v>226.7568</v>
      </c>
    </row>
    <row r="3216" spans="1:22" x14ac:dyDescent="0.3">
      <c r="A3216" s="32"/>
      <c r="C3216" s="3">
        <v>3211</v>
      </c>
      <c r="D3216" s="3" t="s">
        <v>6433</v>
      </c>
      <c r="E3216" s="34">
        <v>43365</v>
      </c>
      <c r="F3216" s="34">
        <v>43370</v>
      </c>
      <c r="G3216" s="3" t="s">
        <v>46</v>
      </c>
      <c r="H3216" s="3" t="s">
        <v>581</v>
      </c>
      <c r="I3216" s="3" t="s">
        <v>582</v>
      </c>
      <c r="J3216" s="3" t="s">
        <v>37</v>
      </c>
      <c r="K3216" s="3" t="s">
        <v>23</v>
      </c>
      <c r="L3216" s="3" t="s">
        <v>6434</v>
      </c>
      <c r="M3216" s="3" t="s">
        <v>100</v>
      </c>
      <c r="N3216" s="3">
        <v>77581</v>
      </c>
      <c r="O3216" s="3" t="s">
        <v>101</v>
      </c>
      <c r="P3216" s="3" t="s">
        <v>1592</v>
      </c>
      <c r="Q3216" s="3" t="s">
        <v>42</v>
      </c>
      <c r="R3216" s="3" t="s">
        <v>169</v>
      </c>
      <c r="S3216" s="3" t="s">
        <v>667</v>
      </c>
      <c r="T3216" s="3">
        <v>13.391999999999999</v>
      </c>
      <c r="U3216" s="35" cm="1">
        <f t="array" ref="U3216">INDEX('Pricing Strategy'!$F$4:$F$71,MATCH(1,(Dataset!$O3216='Pricing Strategy'!$B$4:$B$71)*(Dataset!$Q3216='Pricing Strategy'!$C$4:$C$71)*(Dataset!$R3216='Pricing Strategy'!$D$4:$D$71),))</f>
        <v>0.3</v>
      </c>
      <c r="V3216" s="3">
        <f>Dataset!$T3216*(1-Dataset!$U3216)</f>
        <v>9.3743999999999996</v>
      </c>
    </row>
    <row r="3217" spans="1:22" x14ac:dyDescent="0.3">
      <c r="A3217" s="32"/>
      <c r="C3217" s="3">
        <v>3212</v>
      </c>
      <c r="D3217" s="3" t="s">
        <v>6433</v>
      </c>
      <c r="E3217" s="34">
        <v>43365</v>
      </c>
      <c r="F3217" s="34">
        <v>43370</v>
      </c>
      <c r="G3217" s="3" t="s">
        <v>46</v>
      </c>
      <c r="H3217" s="3" t="s">
        <v>581</v>
      </c>
      <c r="I3217" s="3" t="s">
        <v>582</v>
      </c>
      <c r="J3217" s="3" t="s">
        <v>37</v>
      </c>
      <c r="K3217" s="3" t="s">
        <v>23</v>
      </c>
      <c r="L3217" s="3" t="s">
        <v>6434</v>
      </c>
      <c r="M3217" s="3" t="s">
        <v>100</v>
      </c>
      <c r="N3217" s="3">
        <v>77581</v>
      </c>
      <c r="O3217" s="3" t="s">
        <v>101</v>
      </c>
      <c r="P3217" s="3" t="s">
        <v>1524</v>
      </c>
      <c r="Q3217" s="3" t="s">
        <v>42</v>
      </c>
      <c r="R3217" s="3" t="s">
        <v>71</v>
      </c>
      <c r="S3217" s="3" t="s">
        <v>1525</v>
      </c>
      <c r="T3217" s="3">
        <v>11.228</v>
      </c>
      <c r="U3217" s="35" cm="1">
        <f t="array" ref="U3217">INDEX('Pricing Strategy'!$F$4:$F$71,MATCH(1,(Dataset!$O3217='Pricing Strategy'!$B$4:$B$71)*(Dataset!$Q3217='Pricing Strategy'!$C$4:$C$71)*(Dataset!$R3217='Pricing Strategy'!$D$4:$D$71),))</f>
        <v>0.3</v>
      </c>
      <c r="V3217" s="3">
        <f>Dataset!$T3217*(1-Dataset!$U3217)</f>
        <v>7.8595999999999995</v>
      </c>
    </row>
    <row r="3218" spans="1:22" x14ac:dyDescent="0.3">
      <c r="A3218" s="32"/>
      <c r="C3218" s="3">
        <v>3213</v>
      </c>
      <c r="D3218" s="3" t="s">
        <v>6435</v>
      </c>
      <c r="E3218" s="34">
        <v>42361</v>
      </c>
      <c r="F3218" s="34">
        <v>42366</v>
      </c>
      <c r="G3218" s="3" t="s">
        <v>46</v>
      </c>
      <c r="H3218" s="3" t="s">
        <v>1941</v>
      </c>
      <c r="I3218" s="3" t="s">
        <v>1942</v>
      </c>
      <c r="J3218" s="3" t="s">
        <v>22</v>
      </c>
      <c r="K3218" s="3" t="s">
        <v>23</v>
      </c>
      <c r="L3218" s="3" t="s">
        <v>1466</v>
      </c>
      <c r="M3218" s="3" t="s">
        <v>250</v>
      </c>
      <c r="N3218" s="3">
        <v>47374</v>
      </c>
      <c r="O3218" s="3" t="s">
        <v>101</v>
      </c>
      <c r="P3218" s="3" t="s">
        <v>2139</v>
      </c>
      <c r="Q3218" s="3" t="s">
        <v>42</v>
      </c>
      <c r="R3218" s="3" t="s">
        <v>74</v>
      </c>
      <c r="S3218" s="3" t="s">
        <v>2140</v>
      </c>
      <c r="T3218" s="3">
        <v>207.24</v>
      </c>
      <c r="U3218" s="35" cm="1">
        <f t="array" ref="U3218">INDEX('Pricing Strategy'!$F$4:$F$71,MATCH(1,(Dataset!$O3218='Pricing Strategy'!$B$4:$B$71)*(Dataset!$Q3218='Pricing Strategy'!$C$4:$C$71)*(Dataset!$R3218='Pricing Strategy'!$D$4:$D$71),))</f>
        <v>0.3</v>
      </c>
      <c r="V3218" s="3">
        <f>Dataset!$T3218*(1-Dataset!$U3218)</f>
        <v>145.06799999999998</v>
      </c>
    </row>
    <row r="3219" spans="1:22" x14ac:dyDescent="0.3">
      <c r="A3219" s="32"/>
      <c r="C3219" s="3">
        <v>3214</v>
      </c>
      <c r="D3219" s="3" t="s">
        <v>6436</v>
      </c>
      <c r="E3219" s="34">
        <v>42881</v>
      </c>
      <c r="F3219" s="34">
        <v>42887</v>
      </c>
      <c r="G3219" s="3" t="s">
        <v>46</v>
      </c>
      <c r="H3219" s="3" t="s">
        <v>2173</v>
      </c>
      <c r="I3219" s="3" t="s">
        <v>2174</v>
      </c>
      <c r="J3219" s="3" t="s">
        <v>37</v>
      </c>
      <c r="K3219" s="3" t="s">
        <v>23</v>
      </c>
      <c r="L3219" s="3" t="s">
        <v>142</v>
      </c>
      <c r="M3219" s="3" t="s">
        <v>143</v>
      </c>
      <c r="N3219" s="3">
        <v>19134</v>
      </c>
      <c r="O3219" s="3" t="s">
        <v>144</v>
      </c>
      <c r="P3219" s="3" t="s">
        <v>3389</v>
      </c>
      <c r="Q3219" s="3" t="s">
        <v>42</v>
      </c>
      <c r="R3219" s="3" t="s">
        <v>64</v>
      </c>
      <c r="S3219" s="3" t="s">
        <v>3390</v>
      </c>
      <c r="T3219" s="3">
        <v>1.504</v>
      </c>
      <c r="U3219" s="35" cm="1">
        <f t="array" ref="U3219">INDEX('Pricing Strategy'!$F$4:$F$71,MATCH(1,(Dataset!$O3219='Pricing Strategy'!$B$4:$B$71)*(Dataset!$Q3219='Pricing Strategy'!$C$4:$C$71)*(Dataset!$R3219='Pricing Strategy'!$D$4:$D$71),))</f>
        <v>0.45</v>
      </c>
      <c r="V3219" s="3">
        <f>Dataset!$T3219*(1-Dataset!$U3219)</f>
        <v>0.82720000000000005</v>
      </c>
    </row>
    <row r="3220" spans="1:22" x14ac:dyDescent="0.3">
      <c r="A3220" s="32"/>
      <c r="C3220" s="3">
        <v>3215</v>
      </c>
      <c r="D3220" s="3" t="s">
        <v>6436</v>
      </c>
      <c r="E3220" s="34">
        <v>42881</v>
      </c>
      <c r="F3220" s="34">
        <v>42887</v>
      </c>
      <c r="G3220" s="3" t="s">
        <v>46</v>
      </c>
      <c r="H3220" s="3" t="s">
        <v>2173</v>
      </c>
      <c r="I3220" s="3" t="s">
        <v>2174</v>
      </c>
      <c r="J3220" s="3" t="s">
        <v>37</v>
      </c>
      <c r="K3220" s="3" t="s">
        <v>23</v>
      </c>
      <c r="L3220" s="3" t="s">
        <v>142</v>
      </c>
      <c r="M3220" s="3" t="s">
        <v>143</v>
      </c>
      <c r="N3220" s="3">
        <v>19134</v>
      </c>
      <c r="O3220" s="3" t="s">
        <v>144</v>
      </c>
      <c r="P3220" s="3" t="s">
        <v>4443</v>
      </c>
      <c r="Q3220" s="3" t="s">
        <v>42</v>
      </c>
      <c r="R3220" s="3" t="s">
        <v>74</v>
      </c>
      <c r="S3220" s="3" t="s">
        <v>4444</v>
      </c>
      <c r="T3220" s="3">
        <v>34.847999999999999</v>
      </c>
      <c r="U3220" s="35" cm="1">
        <f t="array" ref="U3220">INDEX('Pricing Strategy'!$F$4:$F$71,MATCH(1,(Dataset!$O3220='Pricing Strategy'!$B$4:$B$71)*(Dataset!$Q3220='Pricing Strategy'!$C$4:$C$71)*(Dataset!$R3220='Pricing Strategy'!$D$4:$D$71),))</f>
        <v>0.4</v>
      </c>
      <c r="V3220" s="3">
        <f>Dataset!$T3220*(1-Dataset!$U3220)</f>
        <v>20.908799999999999</v>
      </c>
    </row>
    <row r="3221" spans="1:22" x14ac:dyDescent="0.3">
      <c r="A3221" s="32"/>
      <c r="C3221" s="3">
        <v>3216</v>
      </c>
      <c r="D3221" s="3" t="s">
        <v>6437</v>
      </c>
      <c r="E3221" s="34">
        <v>43289</v>
      </c>
      <c r="F3221" s="34">
        <v>43291</v>
      </c>
      <c r="G3221" s="3" t="s">
        <v>184</v>
      </c>
      <c r="H3221" s="3" t="s">
        <v>3014</v>
      </c>
      <c r="I3221" s="3" t="s">
        <v>3015</v>
      </c>
      <c r="J3221" s="3" t="s">
        <v>22</v>
      </c>
      <c r="K3221" s="3" t="s">
        <v>23</v>
      </c>
      <c r="L3221" s="3" t="s">
        <v>6438</v>
      </c>
      <c r="M3221" s="3" t="s">
        <v>39</v>
      </c>
      <c r="N3221" s="3">
        <v>94403</v>
      </c>
      <c r="O3221" s="3" t="s">
        <v>40</v>
      </c>
      <c r="P3221" s="3" t="s">
        <v>253</v>
      </c>
      <c r="Q3221" s="3" t="s">
        <v>42</v>
      </c>
      <c r="R3221" s="3" t="s">
        <v>43</v>
      </c>
      <c r="S3221" s="3" t="s">
        <v>254</v>
      </c>
      <c r="T3221" s="3">
        <v>75.180000000000007</v>
      </c>
      <c r="U3221" s="35" cm="1">
        <f t="array" ref="U3221">INDEX('Pricing Strategy'!$F$4:$F$71,MATCH(1,(Dataset!$O3221='Pricing Strategy'!$B$4:$B$71)*(Dataset!$Q3221='Pricing Strategy'!$C$4:$C$71)*(Dataset!$R3221='Pricing Strategy'!$D$4:$D$71),))</f>
        <v>0.4</v>
      </c>
      <c r="V3221" s="3">
        <f>Dataset!$T3221*(1-Dataset!$U3221)</f>
        <v>45.108000000000004</v>
      </c>
    </row>
    <row r="3222" spans="1:22" x14ac:dyDescent="0.3">
      <c r="A3222" s="32"/>
      <c r="C3222" s="3">
        <v>3217</v>
      </c>
      <c r="D3222" s="3" t="s">
        <v>6439</v>
      </c>
      <c r="E3222" s="34">
        <v>42137</v>
      </c>
      <c r="F3222" s="34">
        <v>42141</v>
      </c>
      <c r="G3222" s="3" t="s">
        <v>46</v>
      </c>
      <c r="H3222" s="3" t="s">
        <v>2237</v>
      </c>
      <c r="I3222" s="3" t="s">
        <v>2238</v>
      </c>
      <c r="J3222" s="3" t="s">
        <v>22</v>
      </c>
      <c r="K3222" s="3" t="s">
        <v>23</v>
      </c>
      <c r="L3222" s="3" t="s">
        <v>3204</v>
      </c>
      <c r="M3222" s="3" t="s">
        <v>39</v>
      </c>
      <c r="N3222" s="3">
        <v>94601</v>
      </c>
      <c r="O3222" s="3" t="s">
        <v>40</v>
      </c>
      <c r="P3222" s="3" t="s">
        <v>4953</v>
      </c>
      <c r="Q3222" s="3" t="s">
        <v>67</v>
      </c>
      <c r="R3222" s="3" t="s">
        <v>157</v>
      </c>
      <c r="S3222" s="3" t="s">
        <v>4954</v>
      </c>
      <c r="T3222" s="3">
        <v>149.97</v>
      </c>
      <c r="U3222" s="35" cm="1">
        <f t="array" ref="U3222">INDEX('Pricing Strategy'!$F$4:$F$71,MATCH(1,(Dataset!$O3222='Pricing Strategy'!$B$4:$B$71)*(Dataset!$Q3222='Pricing Strategy'!$C$4:$C$71)*(Dataset!$R3222='Pricing Strategy'!$D$4:$D$71),))</f>
        <v>0.45</v>
      </c>
      <c r="V3222" s="3">
        <f>Dataset!$T3222*(1-Dataset!$U3222)</f>
        <v>82.483500000000006</v>
      </c>
    </row>
    <row r="3223" spans="1:22" x14ac:dyDescent="0.3">
      <c r="A3223" s="32"/>
      <c r="C3223" s="3">
        <v>3218</v>
      </c>
      <c r="D3223" s="3" t="s">
        <v>6440</v>
      </c>
      <c r="E3223" s="34">
        <v>43414</v>
      </c>
      <c r="F3223" s="34">
        <v>43420</v>
      </c>
      <c r="G3223" s="3" t="s">
        <v>46</v>
      </c>
      <c r="H3223" s="3" t="s">
        <v>3292</v>
      </c>
      <c r="I3223" s="3" t="s">
        <v>3293</v>
      </c>
      <c r="J3223" s="3" t="s">
        <v>37</v>
      </c>
      <c r="K3223" s="3" t="s">
        <v>23</v>
      </c>
      <c r="L3223" s="3" t="s">
        <v>262</v>
      </c>
      <c r="M3223" s="3" t="s">
        <v>263</v>
      </c>
      <c r="N3223" s="3">
        <v>10024</v>
      </c>
      <c r="O3223" s="3" t="s">
        <v>144</v>
      </c>
      <c r="P3223" s="3" t="s">
        <v>2983</v>
      </c>
      <c r="Q3223" s="3" t="s">
        <v>42</v>
      </c>
      <c r="R3223" s="3" t="s">
        <v>71</v>
      </c>
      <c r="S3223" s="3" t="s">
        <v>2984</v>
      </c>
      <c r="T3223" s="3">
        <v>931.17600000000004</v>
      </c>
      <c r="U3223" s="35" cm="1">
        <f t="array" ref="U3223">INDEX('Pricing Strategy'!$F$4:$F$71,MATCH(1,(Dataset!$O3223='Pricing Strategy'!$B$4:$B$71)*(Dataset!$Q3223='Pricing Strategy'!$C$4:$C$71)*(Dataset!$R3223='Pricing Strategy'!$D$4:$D$71),))</f>
        <v>0.4</v>
      </c>
      <c r="V3223" s="3">
        <f>Dataset!$T3223*(1-Dataset!$U3223)</f>
        <v>558.7056</v>
      </c>
    </row>
    <row r="3224" spans="1:22" x14ac:dyDescent="0.3">
      <c r="A3224" s="32"/>
      <c r="C3224" s="3">
        <v>3219</v>
      </c>
      <c r="D3224" s="3" t="s">
        <v>6440</v>
      </c>
      <c r="E3224" s="34">
        <v>43414</v>
      </c>
      <c r="F3224" s="34">
        <v>43420</v>
      </c>
      <c r="G3224" s="3" t="s">
        <v>46</v>
      </c>
      <c r="H3224" s="3" t="s">
        <v>3292</v>
      </c>
      <c r="I3224" s="3" t="s">
        <v>3293</v>
      </c>
      <c r="J3224" s="3" t="s">
        <v>37</v>
      </c>
      <c r="K3224" s="3" t="s">
        <v>23</v>
      </c>
      <c r="L3224" s="3" t="s">
        <v>262</v>
      </c>
      <c r="M3224" s="3" t="s">
        <v>263</v>
      </c>
      <c r="N3224" s="3">
        <v>10024</v>
      </c>
      <c r="O3224" s="3" t="s">
        <v>144</v>
      </c>
      <c r="P3224" s="3" t="s">
        <v>3439</v>
      </c>
      <c r="Q3224" s="3" t="s">
        <v>67</v>
      </c>
      <c r="R3224" s="3" t="s">
        <v>68</v>
      </c>
      <c r="S3224" s="3" t="s">
        <v>6341</v>
      </c>
      <c r="T3224" s="3">
        <v>430.88</v>
      </c>
      <c r="U3224" s="35" cm="1">
        <f t="array" ref="U3224">INDEX('Pricing Strategy'!$F$4:$F$71,MATCH(1,(Dataset!$O3224='Pricing Strategy'!$B$4:$B$71)*(Dataset!$Q3224='Pricing Strategy'!$C$4:$C$71)*(Dataset!$R3224='Pricing Strategy'!$D$4:$D$71),))</f>
        <v>0.4</v>
      </c>
      <c r="V3224" s="3">
        <f>Dataset!$T3224*(1-Dataset!$U3224)</f>
        <v>258.52799999999996</v>
      </c>
    </row>
    <row r="3225" spans="1:22" x14ac:dyDescent="0.3">
      <c r="A3225" s="32"/>
      <c r="C3225" s="3">
        <v>3220</v>
      </c>
      <c r="D3225" s="3" t="s">
        <v>6441</v>
      </c>
      <c r="E3225" s="34">
        <v>42645</v>
      </c>
      <c r="F3225" s="34">
        <v>42651</v>
      </c>
      <c r="G3225" s="3" t="s">
        <v>46</v>
      </c>
      <c r="H3225" s="3" t="s">
        <v>6347</v>
      </c>
      <c r="I3225" s="3" t="s">
        <v>6348</v>
      </c>
      <c r="J3225" s="3" t="s">
        <v>37</v>
      </c>
      <c r="K3225" s="3" t="s">
        <v>23</v>
      </c>
      <c r="L3225" s="3" t="s">
        <v>1119</v>
      </c>
      <c r="M3225" s="3" t="s">
        <v>787</v>
      </c>
      <c r="N3225" s="3">
        <v>8701</v>
      </c>
      <c r="O3225" s="3" t="s">
        <v>144</v>
      </c>
      <c r="P3225" s="3" t="s">
        <v>4977</v>
      </c>
      <c r="Q3225" s="3" t="s">
        <v>42</v>
      </c>
      <c r="R3225" s="3" t="s">
        <v>86</v>
      </c>
      <c r="S3225" s="3" t="s">
        <v>4978</v>
      </c>
      <c r="T3225" s="3">
        <v>94.85</v>
      </c>
      <c r="U3225" s="35" cm="1">
        <f t="array" ref="U3225">INDEX('Pricing Strategy'!$F$4:$F$71,MATCH(1,(Dataset!$O3225='Pricing Strategy'!$B$4:$B$71)*(Dataset!$Q3225='Pricing Strategy'!$C$4:$C$71)*(Dataset!$R3225='Pricing Strategy'!$D$4:$D$71),))</f>
        <v>0.4</v>
      </c>
      <c r="V3225" s="3">
        <f>Dataset!$T3225*(1-Dataset!$U3225)</f>
        <v>56.91</v>
      </c>
    </row>
    <row r="3226" spans="1:22" x14ac:dyDescent="0.3">
      <c r="A3226" s="32"/>
      <c r="C3226" s="3">
        <v>3221</v>
      </c>
      <c r="D3226" s="3" t="s">
        <v>6441</v>
      </c>
      <c r="E3226" s="34">
        <v>42645</v>
      </c>
      <c r="F3226" s="34">
        <v>42651</v>
      </c>
      <c r="G3226" s="3" t="s">
        <v>46</v>
      </c>
      <c r="H3226" s="3" t="s">
        <v>6347</v>
      </c>
      <c r="I3226" s="3" t="s">
        <v>6348</v>
      </c>
      <c r="J3226" s="3" t="s">
        <v>37</v>
      </c>
      <c r="K3226" s="3" t="s">
        <v>23</v>
      </c>
      <c r="L3226" s="3" t="s">
        <v>1119</v>
      </c>
      <c r="M3226" s="3" t="s">
        <v>787</v>
      </c>
      <c r="N3226" s="3">
        <v>8701</v>
      </c>
      <c r="O3226" s="3" t="s">
        <v>144</v>
      </c>
      <c r="P3226" s="3" t="s">
        <v>522</v>
      </c>
      <c r="Q3226" s="3" t="s">
        <v>42</v>
      </c>
      <c r="R3226" s="3" t="s">
        <v>169</v>
      </c>
      <c r="S3226" s="3" t="s">
        <v>523</v>
      </c>
      <c r="T3226" s="3">
        <v>51.12</v>
      </c>
      <c r="U3226" s="35" cm="1">
        <f t="array" ref="U3226">INDEX('Pricing Strategy'!$F$4:$F$71,MATCH(1,(Dataset!$O3226='Pricing Strategy'!$B$4:$B$71)*(Dataset!$Q3226='Pricing Strategy'!$C$4:$C$71)*(Dataset!$R3226='Pricing Strategy'!$D$4:$D$71),))</f>
        <v>0.4</v>
      </c>
      <c r="V3226" s="3">
        <f>Dataset!$T3226*(1-Dataset!$U3226)</f>
        <v>30.671999999999997</v>
      </c>
    </row>
    <row r="3227" spans="1:22" x14ac:dyDescent="0.3">
      <c r="A3227" s="32"/>
      <c r="C3227" s="3">
        <v>3222</v>
      </c>
      <c r="D3227" s="3" t="s">
        <v>6441</v>
      </c>
      <c r="E3227" s="34">
        <v>42645</v>
      </c>
      <c r="F3227" s="34">
        <v>42651</v>
      </c>
      <c r="G3227" s="3" t="s">
        <v>46</v>
      </c>
      <c r="H3227" s="3" t="s">
        <v>6347</v>
      </c>
      <c r="I3227" s="3" t="s">
        <v>6348</v>
      </c>
      <c r="J3227" s="3" t="s">
        <v>37</v>
      </c>
      <c r="K3227" s="3" t="s">
        <v>23</v>
      </c>
      <c r="L3227" s="3" t="s">
        <v>1119</v>
      </c>
      <c r="M3227" s="3" t="s">
        <v>787</v>
      </c>
      <c r="N3227" s="3">
        <v>8701</v>
      </c>
      <c r="O3227" s="3" t="s">
        <v>144</v>
      </c>
      <c r="P3227" s="3" t="s">
        <v>1168</v>
      </c>
      <c r="Q3227" s="3" t="s">
        <v>67</v>
      </c>
      <c r="R3227" s="3" t="s">
        <v>157</v>
      </c>
      <c r="S3227" s="3" t="s">
        <v>1169</v>
      </c>
      <c r="T3227" s="3">
        <v>90</v>
      </c>
      <c r="U3227" s="35" cm="1">
        <f t="array" ref="U3227">INDEX('Pricing Strategy'!$F$4:$F$71,MATCH(1,(Dataset!$O3227='Pricing Strategy'!$B$4:$B$71)*(Dataset!$Q3227='Pricing Strategy'!$C$4:$C$71)*(Dataset!$R3227='Pricing Strategy'!$D$4:$D$71),))</f>
        <v>0.45</v>
      </c>
      <c r="V3227" s="3">
        <f>Dataset!$T3227*(1-Dataset!$U3227)</f>
        <v>49.500000000000007</v>
      </c>
    </row>
    <row r="3228" spans="1:22" x14ac:dyDescent="0.3">
      <c r="A3228" s="32"/>
      <c r="C3228" s="3">
        <v>3223</v>
      </c>
      <c r="D3228" s="3" t="s">
        <v>6442</v>
      </c>
      <c r="E3228" s="34">
        <v>42279</v>
      </c>
      <c r="F3228" s="34">
        <v>42282</v>
      </c>
      <c r="G3228" s="3" t="s">
        <v>184</v>
      </c>
      <c r="H3228" s="3" t="s">
        <v>216</v>
      </c>
      <c r="I3228" s="3" t="s">
        <v>217</v>
      </c>
      <c r="J3228" s="3" t="s">
        <v>37</v>
      </c>
      <c r="K3228" s="3" t="s">
        <v>23</v>
      </c>
      <c r="L3228" s="3" t="s">
        <v>4081</v>
      </c>
      <c r="M3228" s="3" t="s">
        <v>306</v>
      </c>
      <c r="N3228" s="3">
        <v>85281</v>
      </c>
      <c r="O3228" s="3" t="s">
        <v>40</v>
      </c>
      <c r="P3228" s="3" t="s">
        <v>4010</v>
      </c>
      <c r="Q3228" s="3" t="s">
        <v>42</v>
      </c>
      <c r="R3228" s="3" t="s">
        <v>86</v>
      </c>
      <c r="S3228" s="3" t="s">
        <v>4011</v>
      </c>
      <c r="T3228" s="3">
        <v>9.4079999999999995</v>
      </c>
      <c r="U3228" s="35" cm="1">
        <f t="array" ref="U3228">INDEX('Pricing Strategy'!$F$4:$F$71,MATCH(1,(Dataset!$O3228='Pricing Strategy'!$B$4:$B$71)*(Dataset!$Q3228='Pricing Strategy'!$C$4:$C$71)*(Dataset!$R3228='Pricing Strategy'!$D$4:$D$71),))</f>
        <v>0.4</v>
      </c>
      <c r="V3228" s="3">
        <f>Dataset!$T3228*(1-Dataset!$U3228)</f>
        <v>5.6447999999999992</v>
      </c>
    </row>
    <row r="3229" spans="1:22" x14ac:dyDescent="0.3">
      <c r="A3229" s="32"/>
      <c r="C3229" s="3">
        <v>3224</v>
      </c>
      <c r="D3229" s="3" t="s">
        <v>6442</v>
      </c>
      <c r="E3229" s="34">
        <v>42279</v>
      </c>
      <c r="F3229" s="34">
        <v>42282</v>
      </c>
      <c r="G3229" s="3" t="s">
        <v>184</v>
      </c>
      <c r="H3229" s="3" t="s">
        <v>216</v>
      </c>
      <c r="I3229" s="3" t="s">
        <v>217</v>
      </c>
      <c r="J3229" s="3" t="s">
        <v>37</v>
      </c>
      <c r="K3229" s="3" t="s">
        <v>23</v>
      </c>
      <c r="L3229" s="3" t="s">
        <v>4081</v>
      </c>
      <c r="M3229" s="3" t="s">
        <v>306</v>
      </c>
      <c r="N3229" s="3">
        <v>85281</v>
      </c>
      <c r="O3229" s="3" t="s">
        <v>40</v>
      </c>
      <c r="P3229" s="3" t="s">
        <v>3312</v>
      </c>
      <c r="Q3229" s="3" t="s">
        <v>42</v>
      </c>
      <c r="R3229" s="3" t="s">
        <v>265</v>
      </c>
      <c r="S3229" s="3" t="s">
        <v>559</v>
      </c>
      <c r="T3229" s="3">
        <v>4.6719999999999997</v>
      </c>
      <c r="U3229" s="35" cm="1">
        <f t="array" ref="U3229">INDEX('Pricing Strategy'!$F$4:$F$71,MATCH(1,(Dataset!$O3229='Pricing Strategy'!$B$4:$B$71)*(Dataset!$Q3229='Pricing Strategy'!$C$4:$C$71)*(Dataset!$R3229='Pricing Strategy'!$D$4:$D$71),))</f>
        <v>0.4</v>
      </c>
      <c r="V3229" s="3">
        <f>Dataset!$T3229*(1-Dataset!$U3229)</f>
        <v>2.8031999999999999</v>
      </c>
    </row>
    <row r="3230" spans="1:22" x14ac:dyDescent="0.3">
      <c r="A3230" s="32"/>
      <c r="C3230" s="3">
        <v>3225</v>
      </c>
      <c r="D3230" s="3" t="s">
        <v>6442</v>
      </c>
      <c r="E3230" s="34">
        <v>42279</v>
      </c>
      <c r="F3230" s="34">
        <v>42282</v>
      </c>
      <c r="G3230" s="3" t="s">
        <v>184</v>
      </c>
      <c r="H3230" s="3" t="s">
        <v>216</v>
      </c>
      <c r="I3230" s="3" t="s">
        <v>217</v>
      </c>
      <c r="J3230" s="3" t="s">
        <v>37</v>
      </c>
      <c r="K3230" s="3" t="s">
        <v>23</v>
      </c>
      <c r="L3230" s="3" t="s">
        <v>4081</v>
      </c>
      <c r="M3230" s="3" t="s">
        <v>306</v>
      </c>
      <c r="N3230" s="3">
        <v>85281</v>
      </c>
      <c r="O3230" s="3" t="s">
        <v>40</v>
      </c>
      <c r="P3230" s="3" t="s">
        <v>1046</v>
      </c>
      <c r="Q3230" s="3" t="s">
        <v>67</v>
      </c>
      <c r="R3230" s="3" t="s">
        <v>68</v>
      </c>
      <c r="S3230" s="3" t="s">
        <v>1047</v>
      </c>
      <c r="T3230" s="3">
        <v>318.39999999999998</v>
      </c>
      <c r="U3230" s="35" cm="1">
        <f t="array" ref="U3230">INDEX('Pricing Strategy'!$F$4:$F$71,MATCH(1,(Dataset!$O3230='Pricing Strategy'!$B$4:$B$71)*(Dataset!$Q3230='Pricing Strategy'!$C$4:$C$71)*(Dataset!$R3230='Pricing Strategy'!$D$4:$D$71),))</f>
        <v>0.4</v>
      </c>
      <c r="V3230" s="3">
        <f>Dataset!$T3230*(1-Dataset!$U3230)</f>
        <v>191.04</v>
      </c>
    </row>
    <row r="3231" spans="1:22" x14ac:dyDescent="0.3">
      <c r="A3231" s="32"/>
      <c r="C3231" s="3">
        <v>3226</v>
      </c>
      <c r="D3231" s="3" t="s">
        <v>6442</v>
      </c>
      <c r="E3231" s="34">
        <v>42279</v>
      </c>
      <c r="F3231" s="34">
        <v>42282</v>
      </c>
      <c r="G3231" s="3" t="s">
        <v>184</v>
      </c>
      <c r="H3231" s="3" t="s">
        <v>216</v>
      </c>
      <c r="I3231" s="3" t="s">
        <v>217</v>
      </c>
      <c r="J3231" s="3" t="s">
        <v>37</v>
      </c>
      <c r="K3231" s="3" t="s">
        <v>23</v>
      </c>
      <c r="L3231" s="3" t="s">
        <v>4081</v>
      </c>
      <c r="M3231" s="3" t="s">
        <v>306</v>
      </c>
      <c r="N3231" s="3">
        <v>85281</v>
      </c>
      <c r="O3231" s="3" t="s">
        <v>40</v>
      </c>
      <c r="P3231" s="3" t="s">
        <v>6443</v>
      </c>
      <c r="Q3231" s="3" t="s">
        <v>42</v>
      </c>
      <c r="R3231" s="3" t="s">
        <v>169</v>
      </c>
      <c r="S3231" s="3" t="s">
        <v>6444</v>
      </c>
      <c r="T3231" s="3">
        <v>12.768000000000001</v>
      </c>
      <c r="U3231" s="35" cm="1">
        <f t="array" ref="U3231">INDEX('Pricing Strategy'!$F$4:$F$71,MATCH(1,(Dataset!$O3231='Pricing Strategy'!$B$4:$B$71)*(Dataset!$Q3231='Pricing Strategy'!$C$4:$C$71)*(Dataset!$R3231='Pricing Strategy'!$D$4:$D$71),))</f>
        <v>0.4</v>
      </c>
      <c r="V3231" s="3">
        <f>Dataset!$T3231*(1-Dataset!$U3231)</f>
        <v>7.6608000000000001</v>
      </c>
    </row>
    <row r="3232" spans="1:22" x14ac:dyDescent="0.3">
      <c r="A3232" s="32"/>
      <c r="C3232" s="3">
        <v>3227</v>
      </c>
      <c r="D3232" s="3" t="s">
        <v>6442</v>
      </c>
      <c r="E3232" s="34">
        <v>42279</v>
      </c>
      <c r="F3232" s="34">
        <v>42282</v>
      </c>
      <c r="G3232" s="3" t="s">
        <v>184</v>
      </c>
      <c r="H3232" s="3" t="s">
        <v>216</v>
      </c>
      <c r="I3232" s="3" t="s">
        <v>217</v>
      </c>
      <c r="J3232" s="3" t="s">
        <v>37</v>
      </c>
      <c r="K3232" s="3" t="s">
        <v>23</v>
      </c>
      <c r="L3232" s="3" t="s">
        <v>4081</v>
      </c>
      <c r="M3232" s="3" t="s">
        <v>306</v>
      </c>
      <c r="N3232" s="3">
        <v>85281</v>
      </c>
      <c r="O3232" s="3" t="s">
        <v>40</v>
      </c>
      <c r="P3232" s="3" t="s">
        <v>6445</v>
      </c>
      <c r="Q3232" s="3" t="s">
        <v>42</v>
      </c>
      <c r="R3232" s="3" t="s">
        <v>575</v>
      </c>
      <c r="S3232" s="3" t="s">
        <v>6446</v>
      </c>
      <c r="T3232" s="3">
        <v>15.36</v>
      </c>
      <c r="U3232" s="35" cm="1">
        <f t="array" ref="U3232">INDEX('Pricing Strategy'!$F$4:$F$71,MATCH(1,(Dataset!$O3232='Pricing Strategy'!$B$4:$B$71)*(Dataset!$Q3232='Pricing Strategy'!$C$4:$C$71)*(Dataset!$R3232='Pricing Strategy'!$D$4:$D$71),))</f>
        <v>0.45</v>
      </c>
      <c r="V3232" s="3">
        <f>Dataset!$T3232*(1-Dataset!$U3232)</f>
        <v>8.4480000000000004</v>
      </c>
    </row>
    <row r="3233" spans="1:22" x14ac:dyDescent="0.3">
      <c r="A3233" s="32"/>
      <c r="C3233" s="3">
        <v>3228</v>
      </c>
      <c r="D3233" s="3" t="s">
        <v>6442</v>
      </c>
      <c r="E3233" s="34">
        <v>42279</v>
      </c>
      <c r="F3233" s="34">
        <v>42282</v>
      </c>
      <c r="G3233" s="3" t="s">
        <v>184</v>
      </c>
      <c r="H3233" s="3" t="s">
        <v>216</v>
      </c>
      <c r="I3233" s="3" t="s">
        <v>217</v>
      </c>
      <c r="J3233" s="3" t="s">
        <v>37</v>
      </c>
      <c r="K3233" s="3" t="s">
        <v>23</v>
      </c>
      <c r="L3233" s="3" t="s">
        <v>4081</v>
      </c>
      <c r="M3233" s="3" t="s">
        <v>306</v>
      </c>
      <c r="N3233" s="3">
        <v>85281</v>
      </c>
      <c r="O3233" s="3" t="s">
        <v>40</v>
      </c>
      <c r="P3233" s="3" t="s">
        <v>2587</v>
      </c>
      <c r="Q3233" s="3" t="s">
        <v>67</v>
      </c>
      <c r="R3233" s="3" t="s">
        <v>68</v>
      </c>
      <c r="S3233" s="3" t="s">
        <v>2588</v>
      </c>
      <c r="T3233" s="3">
        <v>230.376</v>
      </c>
      <c r="U3233" s="35" cm="1">
        <f t="array" ref="U3233">INDEX('Pricing Strategy'!$F$4:$F$71,MATCH(1,(Dataset!$O3233='Pricing Strategy'!$B$4:$B$71)*(Dataset!$Q3233='Pricing Strategy'!$C$4:$C$71)*(Dataset!$R3233='Pricing Strategy'!$D$4:$D$71),))</f>
        <v>0.4</v>
      </c>
      <c r="V3233" s="3">
        <f>Dataset!$T3233*(1-Dataset!$U3233)</f>
        <v>138.22559999999999</v>
      </c>
    </row>
    <row r="3234" spans="1:22" x14ac:dyDescent="0.3">
      <c r="A3234" s="32"/>
      <c r="C3234" s="3">
        <v>3229</v>
      </c>
      <c r="D3234" s="3" t="s">
        <v>6442</v>
      </c>
      <c r="E3234" s="34">
        <v>42279</v>
      </c>
      <c r="F3234" s="34">
        <v>42282</v>
      </c>
      <c r="G3234" s="3" t="s">
        <v>184</v>
      </c>
      <c r="H3234" s="3" t="s">
        <v>216</v>
      </c>
      <c r="I3234" s="3" t="s">
        <v>217</v>
      </c>
      <c r="J3234" s="3" t="s">
        <v>37</v>
      </c>
      <c r="K3234" s="3" t="s">
        <v>23</v>
      </c>
      <c r="L3234" s="3" t="s">
        <v>4081</v>
      </c>
      <c r="M3234" s="3" t="s">
        <v>306</v>
      </c>
      <c r="N3234" s="3">
        <v>85281</v>
      </c>
      <c r="O3234" s="3" t="s">
        <v>40</v>
      </c>
      <c r="P3234" s="3" t="s">
        <v>4162</v>
      </c>
      <c r="Q3234" s="3" t="s">
        <v>67</v>
      </c>
      <c r="R3234" s="3" t="s">
        <v>157</v>
      </c>
      <c r="S3234" s="3" t="s">
        <v>4163</v>
      </c>
      <c r="T3234" s="3">
        <v>7.16</v>
      </c>
      <c r="U3234" s="35" cm="1">
        <f t="array" ref="U3234">INDEX('Pricing Strategy'!$F$4:$F$71,MATCH(1,(Dataset!$O3234='Pricing Strategy'!$B$4:$B$71)*(Dataset!$Q3234='Pricing Strategy'!$C$4:$C$71)*(Dataset!$R3234='Pricing Strategy'!$D$4:$D$71),))</f>
        <v>0.45</v>
      </c>
      <c r="V3234" s="3">
        <f>Dataset!$T3234*(1-Dataset!$U3234)</f>
        <v>3.9380000000000006</v>
      </c>
    </row>
    <row r="3235" spans="1:22" x14ac:dyDescent="0.3">
      <c r="A3235" s="32"/>
      <c r="C3235" s="3">
        <v>3230</v>
      </c>
      <c r="D3235" s="3" t="s">
        <v>6447</v>
      </c>
      <c r="E3235" s="34">
        <v>42227</v>
      </c>
      <c r="F3235" s="34">
        <v>42232</v>
      </c>
      <c r="G3235" s="3" t="s">
        <v>46</v>
      </c>
      <c r="H3235" s="3" t="s">
        <v>915</v>
      </c>
      <c r="I3235" s="3" t="s">
        <v>916</v>
      </c>
      <c r="J3235" s="3" t="s">
        <v>22</v>
      </c>
      <c r="K3235" s="3" t="s">
        <v>23</v>
      </c>
      <c r="L3235" s="3" t="s">
        <v>262</v>
      </c>
      <c r="M3235" s="3" t="s">
        <v>263</v>
      </c>
      <c r="N3235" s="3">
        <v>10035</v>
      </c>
      <c r="O3235" s="3" t="s">
        <v>144</v>
      </c>
      <c r="P3235" s="3" t="s">
        <v>1771</v>
      </c>
      <c r="Q3235" s="3" t="s">
        <v>42</v>
      </c>
      <c r="R3235" s="3" t="s">
        <v>55</v>
      </c>
      <c r="S3235" s="3" t="s">
        <v>1772</v>
      </c>
      <c r="T3235" s="3">
        <v>375.34</v>
      </c>
      <c r="U3235" s="35" cm="1">
        <f t="array" ref="U3235">INDEX('Pricing Strategy'!$F$4:$F$71,MATCH(1,(Dataset!$O3235='Pricing Strategy'!$B$4:$B$71)*(Dataset!$Q3235='Pricing Strategy'!$C$4:$C$71)*(Dataset!$R3235='Pricing Strategy'!$D$4:$D$71),))</f>
        <v>0.5</v>
      </c>
      <c r="V3235" s="3">
        <f>Dataset!$T3235*(1-Dataset!$U3235)</f>
        <v>187.67</v>
      </c>
    </row>
    <row r="3236" spans="1:22" x14ac:dyDescent="0.3">
      <c r="A3236" s="32"/>
      <c r="C3236" s="3">
        <v>3231</v>
      </c>
      <c r="D3236" s="3" t="s">
        <v>6448</v>
      </c>
      <c r="E3236" s="34">
        <v>43344</v>
      </c>
      <c r="F3236" s="34">
        <v>43348</v>
      </c>
      <c r="G3236" s="3" t="s">
        <v>19</v>
      </c>
      <c r="H3236" s="3" t="s">
        <v>1756</v>
      </c>
      <c r="I3236" s="3" t="s">
        <v>1757</v>
      </c>
      <c r="J3236" s="3" t="s">
        <v>22</v>
      </c>
      <c r="K3236" s="3" t="s">
        <v>23</v>
      </c>
      <c r="L3236" s="3" t="s">
        <v>262</v>
      </c>
      <c r="M3236" s="3" t="s">
        <v>263</v>
      </c>
      <c r="N3236" s="3">
        <v>10009</v>
      </c>
      <c r="O3236" s="3" t="s">
        <v>144</v>
      </c>
      <c r="P3236" s="3" t="s">
        <v>3640</v>
      </c>
      <c r="Q3236" s="3" t="s">
        <v>28</v>
      </c>
      <c r="R3236" s="3" t="s">
        <v>61</v>
      </c>
      <c r="S3236" s="3" t="s">
        <v>3641</v>
      </c>
      <c r="T3236" s="3">
        <v>114.9</v>
      </c>
      <c r="U3236" s="35" cm="1">
        <f t="array" ref="U3236">INDEX('Pricing Strategy'!$F$4:$F$71,MATCH(1,(Dataset!$O3236='Pricing Strategy'!$B$4:$B$71)*(Dataset!$Q3236='Pricing Strategy'!$C$4:$C$71)*(Dataset!$R3236='Pricing Strategy'!$D$4:$D$71),))</f>
        <v>0.4</v>
      </c>
      <c r="V3236" s="3">
        <f>Dataset!$T3236*(1-Dataset!$U3236)</f>
        <v>68.94</v>
      </c>
    </row>
    <row r="3237" spans="1:22" x14ac:dyDescent="0.3">
      <c r="A3237" s="32"/>
      <c r="C3237" s="3">
        <v>3232</v>
      </c>
      <c r="D3237" s="3" t="s">
        <v>6449</v>
      </c>
      <c r="E3237" s="34">
        <v>43206</v>
      </c>
      <c r="F3237" s="34">
        <v>43212</v>
      </c>
      <c r="G3237" s="3" t="s">
        <v>46</v>
      </c>
      <c r="H3237" s="3" t="s">
        <v>3737</v>
      </c>
      <c r="I3237" s="3" t="s">
        <v>3738</v>
      </c>
      <c r="J3237" s="3" t="s">
        <v>22</v>
      </c>
      <c r="K3237" s="3" t="s">
        <v>23</v>
      </c>
      <c r="L3237" s="3" t="s">
        <v>180</v>
      </c>
      <c r="M3237" s="3" t="s">
        <v>100</v>
      </c>
      <c r="N3237" s="3">
        <v>77095</v>
      </c>
      <c r="O3237" s="3" t="s">
        <v>101</v>
      </c>
      <c r="P3237" s="3" t="s">
        <v>5379</v>
      </c>
      <c r="Q3237" s="3" t="s">
        <v>42</v>
      </c>
      <c r="R3237" s="3" t="s">
        <v>71</v>
      </c>
      <c r="S3237" s="3" t="s">
        <v>5380</v>
      </c>
      <c r="T3237" s="3">
        <v>26.045999999999999</v>
      </c>
      <c r="U3237" s="35" cm="1">
        <f t="array" ref="U3237">INDEX('Pricing Strategy'!$F$4:$F$71,MATCH(1,(Dataset!$O3237='Pricing Strategy'!$B$4:$B$71)*(Dataset!$Q3237='Pricing Strategy'!$C$4:$C$71)*(Dataset!$R3237='Pricing Strategy'!$D$4:$D$71),))</f>
        <v>0.3</v>
      </c>
      <c r="V3237" s="3">
        <f>Dataset!$T3237*(1-Dataset!$U3237)</f>
        <v>18.232199999999999</v>
      </c>
    </row>
    <row r="3238" spans="1:22" x14ac:dyDescent="0.3">
      <c r="A3238" s="32"/>
      <c r="C3238" s="3">
        <v>3233</v>
      </c>
      <c r="D3238" s="3" t="s">
        <v>6449</v>
      </c>
      <c r="E3238" s="34">
        <v>43206</v>
      </c>
      <c r="F3238" s="34">
        <v>43212</v>
      </c>
      <c r="G3238" s="3" t="s">
        <v>46</v>
      </c>
      <c r="H3238" s="3" t="s">
        <v>3737</v>
      </c>
      <c r="I3238" s="3" t="s">
        <v>3738</v>
      </c>
      <c r="J3238" s="3" t="s">
        <v>22</v>
      </c>
      <c r="K3238" s="3" t="s">
        <v>23</v>
      </c>
      <c r="L3238" s="3" t="s">
        <v>180</v>
      </c>
      <c r="M3238" s="3" t="s">
        <v>100</v>
      </c>
      <c r="N3238" s="3">
        <v>77095</v>
      </c>
      <c r="O3238" s="3" t="s">
        <v>101</v>
      </c>
      <c r="P3238" s="3" t="s">
        <v>1929</v>
      </c>
      <c r="Q3238" s="3" t="s">
        <v>42</v>
      </c>
      <c r="R3238" s="3" t="s">
        <v>71</v>
      </c>
      <c r="S3238" s="3" t="s">
        <v>1930</v>
      </c>
      <c r="T3238" s="3">
        <v>2.8959999999999999</v>
      </c>
      <c r="U3238" s="35" cm="1">
        <f t="array" ref="U3238">INDEX('Pricing Strategy'!$F$4:$F$71,MATCH(1,(Dataset!$O3238='Pricing Strategy'!$B$4:$B$71)*(Dataset!$Q3238='Pricing Strategy'!$C$4:$C$71)*(Dataset!$R3238='Pricing Strategy'!$D$4:$D$71),))</f>
        <v>0.3</v>
      </c>
      <c r="V3238" s="3">
        <f>Dataset!$T3238*(1-Dataset!$U3238)</f>
        <v>2.0271999999999997</v>
      </c>
    </row>
    <row r="3239" spans="1:22" x14ac:dyDescent="0.3">
      <c r="A3239" s="32"/>
      <c r="C3239" s="3">
        <v>3234</v>
      </c>
      <c r="D3239" s="3" t="s">
        <v>6449</v>
      </c>
      <c r="E3239" s="34">
        <v>43206</v>
      </c>
      <c r="F3239" s="34">
        <v>43212</v>
      </c>
      <c r="G3239" s="3" t="s">
        <v>46</v>
      </c>
      <c r="H3239" s="3" t="s">
        <v>3737</v>
      </c>
      <c r="I3239" s="3" t="s">
        <v>3738</v>
      </c>
      <c r="J3239" s="3" t="s">
        <v>22</v>
      </c>
      <c r="K3239" s="3" t="s">
        <v>23</v>
      </c>
      <c r="L3239" s="3" t="s">
        <v>180</v>
      </c>
      <c r="M3239" s="3" t="s">
        <v>100</v>
      </c>
      <c r="N3239" s="3">
        <v>77095</v>
      </c>
      <c r="O3239" s="3" t="s">
        <v>101</v>
      </c>
      <c r="P3239" s="3" t="s">
        <v>6450</v>
      </c>
      <c r="Q3239" s="3" t="s">
        <v>42</v>
      </c>
      <c r="R3239" s="3" t="s">
        <v>55</v>
      </c>
      <c r="S3239" s="3" t="s">
        <v>6451</v>
      </c>
      <c r="T3239" s="3">
        <v>32.543999999999997</v>
      </c>
      <c r="U3239" s="35" cm="1">
        <f t="array" ref="U3239">INDEX('Pricing Strategy'!$F$4:$F$71,MATCH(1,(Dataset!$O3239='Pricing Strategy'!$B$4:$B$71)*(Dataset!$Q3239='Pricing Strategy'!$C$4:$C$71)*(Dataset!$R3239='Pricing Strategy'!$D$4:$D$71),))</f>
        <v>0.4</v>
      </c>
      <c r="V3239" s="3">
        <f>Dataset!$T3239*(1-Dataset!$U3239)</f>
        <v>19.526399999999999</v>
      </c>
    </row>
    <row r="3240" spans="1:22" x14ac:dyDescent="0.3">
      <c r="A3240" s="32"/>
      <c r="C3240" s="3">
        <v>3235</v>
      </c>
      <c r="D3240" s="3" t="s">
        <v>6452</v>
      </c>
      <c r="E3240" s="34">
        <v>42849</v>
      </c>
      <c r="F3240" s="34">
        <v>42852</v>
      </c>
      <c r="G3240" s="3" t="s">
        <v>184</v>
      </c>
      <c r="H3240" s="3" t="s">
        <v>6413</v>
      </c>
      <c r="I3240" s="3" t="s">
        <v>6414</v>
      </c>
      <c r="J3240" s="3" t="s">
        <v>22</v>
      </c>
      <c r="K3240" s="3" t="s">
        <v>23</v>
      </c>
      <c r="L3240" s="3" t="s">
        <v>2859</v>
      </c>
      <c r="M3240" s="3" t="s">
        <v>39</v>
      </c>
      <c r="N3240" s="3">
        <v>92503</v>
      </c>
      <c r="O3240" s="3" t="s">
        <v>40</v>
      </c>
      <c r="P3240" s="3" t="s">
        <v>2303</v>
      </c>
      <c r="Q3240" s="3" t="s">
        <v>42</v>
      </c>
      <c r="R3240" s="3" t="s">
        <v>71</v>
      </c>
      <c r="S3240" s="3" t="s">
        <v>2304</v>
      </c>
      <c r="T3240" s="3">
        <v>3.984</v>
      </c>
      <c r="U3240" s="35" cm="1">
        <f t="array" ref="U3240">INDEX('Pricing Strategy'!$F$4:$F$71,MATCH(1,(Dataset!$O3240='Pricing Strategy'!$B$4:$B$71)*(Dataset!$Q3240='Pricing Strategy'!$C$4:$C$71)*(Dataset!$R3240='Pricing Strategy'!$D$4:$D$71),))</f>
        <v>0.4</v>
      </c>
      <c r="V3240" s="3">
        <f>Dataset!$T3240*(1-Dataset!$U3240)</f>
        <v>2.3904000000000001</v>
      </c>
    </row>
    <row r="3241" spans="1:22" x14ac:dyDescent="0.3">
      <c r="A3241" s="32"/>
      <c r="C3241" s="3">
        <v>3236</v>
      </c>
      <c r="D3241" s="3" t="s">
        <v>6453</v>
      </c>
      <c r="E3241" s="34">
        <v>42750</v>
      </c>
      <c r="F3241" s="34">
        <v>42750</v>
      </c>
      <c r="G3241" s="3" t="s">
        <v>1290</v>
      </c>
      <c r="H3241" s="3" t="s">
        <v>984</v>
      </c>
      <c r="I3241" s="3" t="s">
        <v>985</v>
      </c>
      <c r="J3241" s="3" t="s">
        <v>22</v>
      </c>
      <c r="K3241" s="3" t="s">
        <v>23</v>
      </c>
      <c r="L3241" s="3" t="s">
        <v>744</v>
      </c>
      <c r="M3241" s="3" t="s">
        <v>745</v>
      </c>
      <c r="N3241" s="3">
        <v>6824</v>
      </c>
      <c r="O3241" s="3" t="s">
        <v>144</v>
      </c>
      <c r="P3241" s="3" t="s">
        <v>1051</v>
      </c>
      <c r="Q3241" s="3" t="s">
        <v>28</v>
      </c>
      <c r="R3241" s="3" t="s">
        <v>52</v>
      </c>
      <c r="S3241" s="3" t="s">
        <v>1052</v>
      </c>
      <c r="T3241" s="3">
        <v>181.797</v>
      </c>
      <c r="U3241" s="35" cm="1">
        <f t="array" ref="U3241">INDEX('Pricing Strategy'!$F$4:$F$71,MATCH(1,(Dataset!$O3241='Pricing Strategy'!$B$4:$B$71)*(Dataset!$Q3241='Pricing Strategy'!$C$4:$C$71)*(Dataset!$R3241='Pricing Strategy'!$D$4:$D$71),))</f>
        <v>0.45</v>
      </c>
      <c r="V3241" s="3">
        <f>Dataset!$T3241*(1-Dataset!$U3241)</f>
        <v>99.988350000000011</v>
      </c>
    </row>
    <row r="3242" spans="1:22" x14ac:dyDescent="0.3">
      <c r="A3242" s="32"/>
      <c r="C3242" s="3">
        <v>3237</v>
      </c>
      <c r="D3242" s="3" t="s">
        <v>6454</v>
      </c>
      <c r="E3242" s="34">
        <v>42857</v>
      </c>
      <c r="F3242" s="34">
        <v>42857</v>
      </c>
      <c r="G3242" s="3" t="s">
        <v>1290</v>
      </c>
      <c r="H3242" s="3" t="s">
        <v>6455</v>
      </c>
      <c r="I3242" s="3" t="s">
        <v>6456</v>
      </c>
      <c r="J3242" s="3" t="s">
        <v>22</v>
      </c>
      <c r="K3242" s="3" t="s">
        <v>23</v>
      </c>
      <c r="L3242" s="3" t="s">
        <v>262</v>
      </c>
      <c r="M3242" s="3" t="s">
        <v>263</v>
      </c>
      <c r="N3242" s="3">
        <v>10024</v>
      </c>
      <c r="O3242" s="3" t="s">
        <v>144</v>
      </c>
      <c r="P3242" s="3" t="s">
        <v>1411</v>
      </c>
      <c r="Q3242" s="3" t="s">
        <v>42</v>
      </c>
      <c r="R3242" s="3" t="s">
        <v>55</v>
      </c>
      <c r="S3242" s="3" t="s">
        <v>1412</v>
      </c>
      <c r="T3242" s="3">
        <v>44.94</v>
      </c>
      <c r="U3242" s="35" cm="1">
        <f t="array" ref="U3242">INDEX('Pricing Strategy'!$F$4:$F$71,MATCH(1,(Dataset!$O3242='Pricing Strategy'!$B$4:$B$71)*(Dataset!$Q3242='Pricing Strategy'!$C$4:$C$71)*(Dataset!$R3242='Pricing Strategy'!$D$4:$D$71),))</f>
        <v>0.5</v>
      </c>
      <c r="V3242" s="3">
        <f>Dataset!$T3242*(1-Dataset!$U3242)</f>
        <v>22.47</v>
      </c>
    </row>
    <row r="3243" spans="1:22" x14ac:dyDescent="0.3">
      <c r="A3243" s="32"/>
      <c r="C3243" s="3">
        <v>3238</v>
      </c>
      <c r="D3243" s="3" t="s">
        <v>6454</v>
      </c>
      <c r="E3243" s="34">
        <v>42857</v>
      </c>
      <c r="F3243" s="34">
        <v>42857</v>
      </c>
      <c r="G3243" s="3" t="s">
        <v>1290</v>
      </c>
      <c r="H3243" s="3" t="s">
        <v>6455</v>
      </c>
      <c r="I3243" s="3" t="s">
        <v>6456</v>
      </c>
      <c r="J3243" s="3" t="s">
        <v>22</v>
      </c>
      <c r="K3243" s="3" t="s">
        <v>23</v>
      </c>
      <c r="L3243" s="3" t="s">
        <v>262</v>
      </c>
      <c r="M3243" s="3" t="s">
        <v>263</v>
      </c>
      <c r="N3243" s="3">
        <v>10024</v>
      </c>
      <c r="O3243" s="3" t="s">
        <v>144</v>
      </c>
      <c r="P3243" s="3" t="s">
        <v>1605</v>
      </c>
      <c r="Q3243" s="3" t="s">
        <v>42</v>
      </c>
      <c r="R3243" s="3" t="s">
        <v>71</v>
      </c>
      <c r="S3243" s="3" t="s">
        <v>1606</v>
      </c>
      <c r="T3243" s="3">
        <v>45.576000000000001</v>
      </c>
      <c r="U3243" s="35" cm="1">
        <f t="array" ref="U3243">INDEX('Pricing Strategy'!$F$4:$F$71,MATCH(1,(Dataset!$O3243='Pricing Strategy'!$B$4:$B$71)*(Dataset!$Q3243='Pricing Strategy'!$C$4:$C$71)*(Dataset!$R3243='Pricing Strategy'!$D$4:$D$71),))</f>
        <v>0.4</v>
      </c>
      <c r="V3243" s="3">
        <f>Dataset!$T3243*(1-Dataset!$U3243)</f>
        <v>27.345600000000001</v>
      </c>
    </row>
    <row r="3244" spans="1:22" x14ac:dyDescent="0.3">
      <c r="A3244" s="32"/>
      <c r="C3244" s="3">
        <v>3239</v>
      </c>
      <c r="D3244" s="3" t="s">
        <v>6457</v>
      </c>
      <c r="E3244" s="34">
        <v>43059</v>
      </c>
      <c r="F3244" s="34">
        <v>43066</v>
      </c>
      <c r="G3244" s="3" t="s">
        <v>46</v>
      </c>
      <c r="H3244" s="3" t="s">
        <v>6458</v>
      </c>
      <c r="I3244" s="3" t="s">
        <v>6459</v>
      </c>
      <c r="J3244" s="3" t="s">
        <v>37</v>
      </c>
      <c r="K3244" s="3" t="s">
        <v>23</v>
      </c>
      <c r="L3244" s="3" t="s">
        <v>180</v>
      </c>
      <c r="M3244" s="3" t="s">
        <v>100</v>
      </c>
      <c r="N3244" s="3">
        <v>77095</v>
      </c>
      <c r="O3244" s="3" t="s">
        <v>101</v>
      </c>
      <c r="P3244" s="3" t="s">
        <v>4845</v>
      </c>
      <c r="Q3244" s="3" t="s">
        <v>28</v>
      </c>
      <c r="R3244" s="3" t="s">
        <v>32</v>
      </c>
      <c r="S3244" s="3" t="s">
        <v>4846</v>
      </c>
      <c r="T3244" s="3">
        <v>318.43</v>
      </c>
      <c r="U3244" s="35" cm="1">
        <f t="array" ref="U3244">INDEX('Pricing Strategy'!$F$4:$F$71,MATCH(1,(Dataset!$O3244='Pricing Strategy'!$B$4:$B$71)*(Dataset!$Q3244='Pricing Strategy'!$C$4:$C$71)*(Dataset!$R3244='Pricing Strategy'!$D$4:$D$71),))</f>
        <v>0.35</v>
      </c>
      <c r="V3244" s="3">
        <f>Dataset!$T3244*(1-Dataset!$U3244)</f>
        <v>206.9795</v>
      </c>
    </row>
    <row r="3245" spans="1:22" x14ac:dyDescent="0.3">
      <c r="A3245" s="32"/>
      <c r="C3245" s="3">
        <v>3240</v>
      </c>
      <c r="D3245" s="3" t="s">
        <v>6457</v>
      </c>
      <c r="E3245" s="34">
        <v>43059</v>
      </c>
      <c r="F3245" s="34">
        <v>43066</v>
      </c>
      <c r="G3245" s="3" t="s">
        <v>46</v>
      </c>
      <c r="H3245" s="3" t="s">
        <v>6458</v>
      </c>
      <c r="I3245" s="3" t="s">
        <v>6459</v>
      </c>
      <c r="J3245" s="3" t="s">
        <v>37</v>
      </c>
      <c r="K3245" s="3" t="s">
        <v>23</v>
      </c>
      <c r="L3245" s="3" t="s">
        <v>180</v>
      </c>
      <c r="M3245" s="3" t="s">
        <v>100</v>
      </c>
      <c r="N3245" s="3">
        <v>77095</v>
      </c>
      <c r="O3245" s="3" t="s">
        <v>101</v>
      </c>
      <c r="P3245" s="3" t="s">
        <v>6460</v>
      </c>
      <c r="Q3245" s="3" t="s">
        <v>67</v>
      </c>
      <c r="R3245" s="3" t="s">
        <v>68</v>
      </c>
      <c r="S3245" s="3" t="s">
        <v>6461</v>
      </c>
      <c r="T3245" s="3">
        <v>122.92</v>
      </c>
      <c r="U3245" s="35" cm="1">
        <f t="array" ref="U3245">INDEX('Pricing Strategy'!$F$4:$F$71,MATCH(1,(Dataset!$O3245='Pricing Strategy'!$B$4:$B$71)*(Dataset!$Q3245='Pricing Strategy'!$C$4:$C$71)*(Dataset!$R3245='Pricing Strategy'!$D$4:$D$71),))</f>
        <v>0.3</v>
      </c>
      <c r="V3245" s="3">
        <f>Dataset!$T3245*(1-Dataset!$U3245)</f>
        <v>86.043999999999997</v>
      </c>
    </row>
    <row r="3246" spans="1:22" x14ac:dyDescent="0.3">
      <c r="A3246" s="32"/>
      <c r="C3246" s="3">
        <v>3241</v>
      </c>
      <c r="D3246" s="3" t="s">
        <v>6457</v>
      </c>
      <c r="E3246" s="34">
        <v>43059</v>
      </c>
      <c r="F3246" s="34">
        <v>43066</v>
      </c>
      <c r="G3246" s="3" t="s">
        <v>46</v>
      </c>
      <c r="H3246" s="3" t="s">
        <v>6458</v>
      </c>
      <c r="I3246" s="3" t="s">
        <v>6459</v>
      </c>
      <c r="J3246" s="3" t="s">
        <v>37</v>
      </c>
      <c r="K3246" s="3" t="s">
        <v>23</v>
      </c>
      <c r="L3246" s="3" t="s">
        <v>180</v>
      </c>
      <c r="M3246" s="3" t="s">
        <v>100</v>
      </c>
      <c r="N3246" s="3">
        <v>77095</v>
      </c>
      <c r="O3246" s="3" t="s">
        <v>101</v>
      </c>
      <c r="P3246" s="3" t="s">
        <v>1284</v>
      </c>
      <c r="Q3246" s="3" t="s">
        <v>28</v>
      </c>
      <c r="R3246" s="3" t="s">
        <v>61</v>
      </c>
      <c r="S3246" s="3" t="s">
        <v>1285</v>
      </c>
      <c r="T3246" s="3">
        <v>7.0679999999999996</v>
      </c>
      <c r="U3246" s="35" cm="1">
        <f t="array" ref="U3246">INDEX('Pricing Strategy'!$F$4:$F$71,MATCH(1,(Dataset!$O3246='Pricing Strategy'!$B$4:$B$71)*(Dataset!$Q3246='Pricing Strategy'!$C$4:$C$71)*(Dataset!$R3246='Pricing Strategy'!$D$4:$D$71),))</f>
        <v>0.3</v>
      </c>
      <c r="V3246" s="3">
        <f>Dataset!$T3246*(1-Dataset!$U3246)</f>
        <v>4.9475999999999996</v>
      </c>
    </row>
    <row r="3247" spans="1:22" x14ac:dyDescent="0.3">
      <c r="A3247" s="32"/>
      <c r="C3247" s="3">
        <v>3242</v>
      </c>
      <c r="D3247" s="3" t="s">
        <v>6462</v>
      </c>
      <c r="E3247" s="34">
        <v>42767</v>
      </c>
      <c r="F3247" s="34">
        <v>42769</v>
      </c>
      <c r="G3247" s="3" t="s">
        <v>184</v>
      </c>
      <c r="H3247" s="3" t="s">
        <v>2635</v>
      </c>
      <c r="I3247" s="3" t="s">
        <v>2636</v>
      </c>
      <c r="J3247" s="3" t="s">
        <v>37</v>
      </c>
      <c r="K3247" s="3" t="s">
        <v>23</v>
      </c>
      <c r="L3247" s="3" t="s">
        <v>1127</v>
      </c>
      <c r="M3247" s="3" t="s">
        <v>315</v>
      </c>
      <c r="N3247" s="3">
        <v>22204</v>
      </c>
      <c r="O3247" s="3" t="s">
        <v>26</v>
      </c>
      <c r="P3247" s="3" t="s">
        <v>3984</v>
      </c>
      <c r="Q3247" s="3" t="s">
        <v>42</v>
      </c>
      <c r="R3247" s="3" t="s">
        <v>55</v>
      </c>
      <c r="S3247" s="3" t="s">
        <v>3985</v>
      </c>
      <c r="T3247" s="3">
        <v>56.45</v>
      </c>
      <c r="U3247" s="35" cm="1">
        <f t="array" ref="U3247">INDEX('Pricing Strategy'!$F$4:$F$71,MATCH(1,(Dataset!$O3247='Pricing Strategy'!$B$4:$B$71)*(Dataset!$Q3247='Pricing Strategy'!$C$4:$C$71)*(Dataset!$R3247='Pricing Strategy'!$D$4:$D$71),))</f>
        <v>0.35</v>
      </c>
      <c r="V3247" s="3">
        <f>Dataset!$T3247*(1-Dataset!$U3247)</f>
        <v>36.692500000000003</v>
      </c>
    </row>
    <row r="3248" spans="1:22" x14ac:dyDescent="0.3">
      <c r="A3248" s="32"/>
      <c r="C3248" s="3">
        <v>3243</v>
      </c>
      <c r="D3248" s="3" t="s">
        <v>6463</v>
      </c>
      <c r="E3248" s="34">
        <v>43190</v>
      </c>
      <c r="F3248" s="34">
        <v>43195</v>
      </c>
      <c r="G3248" s="3" t="s">
        <v>19</v>
      </c>
      <c r="H3248" s="3" t="s">
        <v>2343</v>
      </c>
      <c r="I3248" s="3" t="s">
        <v>2344</v>
      </c>
      <c r="J3248" s="3" t="s">
        <v>22</v>
      </c>
      <c r="K3248" s="3" t="s">
        <v>23</v>
      </c>
      <c r="L3248" s="3" t="s">
        <v>299</v>
      </c>
      <c r="M3248" s="3" t="s">
        <v>207</v>
      </c>
      <c r="N3248" s="3">
        <v>60623</v>
      </c>
      <c r="O3248" s="3" t="s">
        <v>101</v>
      </c>
      <c r="P3248" s="3" t="s">
        <v>6231</v>
      </c>
      <c r="Q3248" s="3" t="s">
        <v>42</v>
      </c>
      <c r="R3248" s="3" t="s">
        <v>71</v>
      </c>
      <c r="S3248" s="3" t="s">
        <v>6232</v>
      </c>
      <c r="T3248" s="3">
        <v>13.468</v>
      </c>
      <c r="U3248" s="35" cm="1">
        <f t="array" ref="U3248">INDEX('Pricing Strategy'!$F$4:$F$71,MATCH(1,(Dataset!$O3248='Pricing Strategy'!$B$4:$B$71)*(Dataset!$Q3248='Pricing Strategy'!$C$4:$C$71)*(Dataset!$R3248='Pricing Strategy'!$D$4:$D$71),))</f>
        <v>0.3</v>
      </c>
      <c r="V3248" s="3">
        <f>Dataset!$T3248*(1-Dataset!$U3248)</f>
        <v>9.4276</v>
      </c>
    </row>
    <row r="3249" spans="1:22" x14ac:dyDescent="0.3">
      <c r="A3249" s="32"/>
      <c r="C3249" s="3">
        <v>3244</v>
      </c>
      <c r="D3249" s="3" t="s">
        <v>6464</v>
      </c>
      <c r="E3249" s="34">
        <v>43435</v>
      </c>
      <c r="F3249" s="34">
        <v>43439</v>
      </c>
      <c r="G3249" s="3" t="s">
        <v>46</v>
      </c>
      <c r="H3249" s="3" t="s">
        <v>6465</v>
      </c>
      <c r="I3249" s="3" t="s">
        <v>6466</v>
      </c>
      <c r="J3249" s="3" t="s">
        <v>22</v>
      </c>
      <c r="K3249" s="3" t="s">
        <v>23</v>
      </c>
      <c r="L3249" s="3" t="s">
        <v>756</v>
      </c>
      <c r="M3249" s="3" t="s">
        <v>100</v>
      </c>
      <c r="N3249" s="3">
        <v>75051</v>
      </c>
      <c r="O3249" s="3" t="s">
        <v>101</v>
      </c>
      <c r="P3249" s="3" t="s">
        <v>6467</v>
      </c>
      <c r="Q3249" s="3" t="s">
        <v>67</v>
      </c>
      <c r="R3249" s="3" t="s">
        <v>68</v>
      </c>
      <c r="S3249" s="3" t="s">
        <v>6468</v>
      </c>
      <c r="T3249" s="3">
        <v>219.8</v>
      </c>
      <c r="U3249" s="35" cm="1">
        <f t="array" ref="U3249">INDEX('Pricing Strategy'!$F$4:$F$71,MATCH(1,(Dataset!$O3249='Pricing Strategy'!$B$4:$B$71)*(Dataset!$Q3249='Pricing Strategy'!$C$4:$C$71)*(Dataset!$R3249='Pricing Strategy'!$D$4:$D$71),))</f>
        <v>0.3</v>
      </c>
      <c r="V3249" s="3">
        <f>Dataset!$T3249*(1-Dataset!$U3249)</f>
        <v>153.85999999999999</v>
      </c>
    </row>
    <row r="3250" spans="1:22" x14ac:dyDescent="0.3">
      <c r="A3250" s="32"/>
      <c r="C3250" s="3">
        <v>3245</v>
      </c>
      <c r="D3250" s="3" t="s">
        <v>6464</v>
      </c>
      <c r="E3250" s="34">
        <v>43435</v>
      </c>
      <c r="F3250" s="34">
        <v>43439</v>
      </c>
      <c r="G3250" s="3" t="s">
        <v>46</v>
      </c>
      <c r="H3250" s="3" t="s">
        <v>6465</v>
      </c>
      <c r="I3250" s="3" t="s">
        <v>6466</v>
      </c>
      <c r="J3250" s="3" t="s">
        <v>22</v>
      </c>
      <c r="K3250" s="3" t="s">
        <v>23</v>
      </c>
      <c r="L3250" s="3" t="s">
        <v>756</v>
      </c>
      <c r="M3250" s="3" t="s">
        <v>100</v>
      </c>
      <c r="N3250" s="3">
        <v>75051</v>
      </c>
      <c r="O3250" s="3" t="s">
        <v>101</v>
      </c>
      <c r="P3250" s="3" t="s">
        <v>1164</v>
      </c>
      <c r="Q3250" s="3" t="s">
        <v>28</v>
      </c>
      <c r="R3250" s="3" t="s">
        <v>32</v>
      </c>
      <c r="S3250" s="3" t="s">
        <v>1165</v>
      </c>
      <c r="T3250" s="3">
        <v>317.05799999999999</v>
      </c>
      <c r="U3250" s="35" cm="1">
        <f t="array" ref="U3250">INDEX('Pricing Strategy'!$F$4:$F$71,MATCH(1,(Dataset!$O3250='Pricing Strategy'!$B$4:$B$71)*(Dataset!$Q3250='Pricing Strategy'!$C$4:$C$71)*(Dataset!$R3250='Pricing Strategy'!$D$4:$D$71),))</f>
        <v>0.35</v>
      </c>
      <c r="V3250" s="3">
        <f>Dataset!$T3250*(1-Dataset!$U3250)</f>
        <v>206.08770000000001</v>
      </c>
    </row>
    <row r="3251" spans="1:22" x14ac:dyDescent="0.3">
      <c r="A3251" s="32"/>
      <c r="C3251" s="3">
        <v>3246</v>
      </c>
      <c r="D3251" s="3" t="s">
        <v>6469</v>
      </c>
      <c r="E3251" s="34">
        <v>43444</v>
      </c>
      <c r="F3251" s="34">
        <v>43446</v>
      </c>
      <c r="G3251" s="3" t="s">
        <v>19</v>
      </c>
      <c r="H3251" s="3" t="s">
        <v>1131</v>
      </c>
      <c r="I3251" s="3" t="s">
        <v>1132</v>
      </c>
      <c r="J3251" s="3" t="s">
        <v>37</v>
      </c>
      <c r="K3251" s="3" t="s">
        <v>23</v>
      </c>
      <c r="L3251" s="3" t="s">
        <v>91</v>
      </c>
      <c r="M3251" s="3" t="s">
        <v>92</v>
      </c>
      <c r="N3251" s="3">
        <v>98103</v>
      </c>
      <c r="O3251" s="3" t="s">
        <v>40</v>
      </c>
      <c r="P3251" s="3" t="s">
        <v>3771</v>
      </c>
      <c r="Q3251" s="3" t="s">
        <v>67</v>
      </c>
      <c r="R3251" s="3" t="s">
        <v>157</v>
      </c>
      <c r="S3251" s="3" t="s">
        <v>3772</v>
      </c>
      <c r="T3251" s="3">
        <v>49.08</v>
      </c>
      <c r="U3251" s="35" cm="1">
        <f t="array" ref="U3251">INDEX('Pricing Strategy'!$F$4:$F$71,MATCH(1,(Dataset!$O3251='Pricing Strategy'!$B$4:$B$71)*(Dataset!$Q3251='Pricing Strategy'!$C$4:$C$71)*(Dataset!$R3251='Pricing Strategy'!$D$4:$D$71),))</f>
        <v>0.45</v>
      </c>
      <c r="V3251" s="3">
        <f>Dataset!$T3251*(1-Dataset!$U3251)</f>
        <v>26.994</v>
      </c>
    </row>
    <row r="3252" spans="1:22" x14ac:dyDescent="0.3">
      <c r="A3252" s="32"/>
      <c r="C3252" s="3">
        <v>3247</v>
      </c>
      <c r="D3252" s="3" t="s">
        <v>6469</v>
      </c>
      <c r="E3252" s="34">
        <v>43444</v>
      </c>
      <c r="F3252" s="34">
        <v>43446</v>
      </c>
      <c r="G3252" s="3" t="s">
        <v>19</v>
      </c>
      <c r="H3252" s="3" t="s">
        <v>1131</v>
      </c>
      <c r="I3252" s="3" t="s">
        <v>1132</v>
      </c>
      <c r="J3252" s="3" t="s">
        <v>37</v>
      </c>
      <c r="K3252" s="3" t="s">
        <v>23</v>
      </c>
      <c r="L3252" s="3" t="s">
        <v>91</v>
      </c>
      <c r="M3252" s="3" t="s">
        <v>92</v>
      </c>
      <c r="N3252" s="3">
        <v>98103</v>
      </c>
      <c r="O3252" s="3" t="s">
        <v>40</v>
      </c>
      <c r="P3252" s="3" t="s">
        <v>1544</v>
      </c>
      <c r="Q3252" s="3" t="s">
        <v>42</v>
      </c>
      <c r="R3252" s="3" t="s">
        <v>55</v>
      </c>
      <c r="S3252" s="3" t="s">
        <v>1545</v>
      </c>
      <c r="T3252" s="3">
        <v>324.89999999999998</v>
      </c>
      <c r="U3252" s="35" cm="1">
        <f t="array" ref="U3252">INDEX('Pricing Strategy'!$F$4:$F$71,MATCH(1,(Dataset!$O3252='Pricing Strategy'!$B$4:$B$71)*(Dataset!$Q3252='Pricing Strategy'!$C$4:$C$71)*(Dataset!$R3252='Pricing Strategy'!$D$4:$D$71),))</f>
        <v>0.5</v>
      </c>
      <c r="V3252" s="3">
        <f>Dataset!$T3252*(1-Dataset!$U3252)</f>
        <v>162.44999999999999</v>
      </c>
    </row>
    <row r="3253" spans="1:22" x14ac:dyDescent="0.3">
      <c r="A3253" s="32"/>
      <c r="C3253" s="3">
        <v>3248</v>
      </c>
      <c r="D3253" s="3" t="s">
        <v>6469</v>
      </c>
      <c r="E3253" s="34">
        <v>43444</v>
      </c>
      <c r="F3253" s="34">
        <v>43446</v>
      </c>
      <c r="G3253" s="3" t="s">
        <v>19</v>
      </c>
      <c r="H3253" s="3" t="s">
        <v>1131</v>
      </c>
      <c r="I3253" s="3" t="s">
        <v>1132</v>
      </c>
      <c r="J3253" s="3" t="s">
        <v>37</v>
      </c>
      <c r="K3253" s="3" t="s">
        <v>23</v>
      </c>
      <c r="L3253" s="3" t="s">
        <v>91</v>
      </c>
      <c r="M3253" s="3" t="s">
        <v>92</v>
      </c>
      <c r="N3253" s="3">
        <v>98103</v>
      </c>
      <c r="O3253" s="3" t="s">
        <v>40</v>
      </c>
      <c r="P3253" s="3" t="s">
        <v>6470</v>
      </c>
      <c r="Q3253" s="3" t="s">
        <v>42</v>
      </c>
      <c r="R3253" s="3" t="s">
        <v>64</v>
      </c>
      <c r="S3253" s="3" t="s">
        <v>6471</v>
      </c>
      <c r="T3253" s="3">
        <v>18.239999999999998</v>
      </c>
      <c r="U3253" s="35" cm="1">
        <f t="array" ref="U3253">INDEX('Pricing Strategy'!$F$4:$F$71,MATCH(1,(Dataset!$O3253='Pricing Strategy'!$B$4:$B$71)*(Dataset!$Q3253='Pricing Strategy'!$C$4:$C$71)*(Dataset!$R3253='Pricing Strategy'!$D$4:$D$71),))</f>
        <v>0.45</v>
      </c>
      <c r="V3253" s="3">
        <f>Dataset!$T3253*(1-Dataset!$U3253)</f>
        <v>10.032</v>
      </c>
    </row>
    <row r="3254" spans="1:22" x14ac:dyDescent="0.3">
      <c r="A3254" s="32"/>
      <c r="C3254" s="3">
        <v>3249</v>
      </c>
      <c r="D3254" s="3" t="s">
        <v>6472</v>
      </c>
      <c r="E3254" s="34">
        <v>42995</v>
      </c>
      <c r="F3254" s="34">
        <v>42999</v>
      </c>
      <c r="G3254" s="3" t="s">
        <v>46</v>
      </c>
      <c r="H3254" s="3" t="s">
        <v>2660</v>
      </c>
      <c r="I3254" s="3" t="s">
        <v>2661</v>
      </c>
      <c r="J3254" s="3" t="s">
        <v>98</v>
      </c>
      <c r="K3254" s="3" t="s">
        <v>23</v>
      </c>
      <c r="L3254" s="3" t="s">
        <v>91</v>
      </c>
      <c r="M3254" s="3" t="s">
        <v>92</v>
      </c>
      <c r="N3254" s="3">
        <v>98103</v>
      </c>
      <c r="O3254" s="3" t="s">
        <v>40</v>
      </c>
      <c r="P3254" s="3" t="s">
        <v>6146</v>
      </c>
      <c r="Q3254" s="3" t="s">
        <v>28</v>
      </c>
      <c r="R3254" s="3" t="s">
        <v>32</v>
      </c>
      <c r="S3254" s="3" t="s">
        <v>6147</v>
      </c>
      <c r="T3254" s="3">
        <v>113.88800000000001</v>
      </c>
      <c r="U3254" s="35" cm="1">
        <f t="array" ref="U3254">INDEX('Pricing Strategy'!$F$4:$F$71,MATCH(1,(Dataset!$O3254='Pricing Strategy'!$B$4:$B$71)*(Dataset!$Q3254='Pricing Strategy'!$C$4:$C$71)*(Dataset!$R3254='Pricing Strategy'!$D$4:$D$71),))</f>
        <v>0.45</v>
      </c>
      <c r="V3254" s="3">
        <f>Dataset!$T3254*(1-Dataset!$U3254)</f>
        <v>62.638400000000011</v>
      </c>
    </row>
    <row r="3255" spans="1:22" x14ac:dyDescent="0.3">
      <c r="A3255" s="32"/>
      <c r="C3255" s="3">
        <v>3250</v>
      </c>
      <c r="D3255" s="3" t="s">
        <v>6472</v>
      </c>
      <c r="E3255" s="34">
        <v>42995</v>
      </c>
      <c r="F3255" s="34">
        <v>42999</v>
      </c>
      <c r="G3255" s="3" t="s">
        <v>46</v>
      </c>
      <c r="H3255" s="3" t="s">
        <v>2660</v>
      </c>
      <c r="I3255" s="3" t="s">
        <v>2661</v>
      </c>
      <c r="J3255" s="3" t="s">
        <v>98</v>
      </c>
      <c r="K3255" s="3" t="s">
        <v>23</v>
      </c>
      <c r="L3255" s="3" t="s">
        <v>91</v>
      </c>
      <c r="M3255" s="3" t="s">
        <v>92</v>
      </c>
      <c r="N3255" s="3">
        <v>98103</v>
      </c>
      <c r="O3255" s="3" t="s">
        <v>40</v>
      </c>
      <c r="P3255" s="3" t="s">
        <v>2589</v>
      </c>
      <c r="Q3255" s="3" t="s">
        <v>67</v>
      </c>
      <c r="R3255" s="3" t="s">
        <v>68</v>
      </c>
      <c r="S3255" s="3" t="s">
        <v>2590</v>
      </c>
      <c r="T3255" s="3">
        <v>105.584</v>
      </c>
      <c r="U3255" s="35" cm="1">
        <f t="array" ref="U3255">INDEX('Pricing Strategy'!$F$4:$F$71,MATCH(1,(Dataset!$O3255='Pricing Strategy'!$B$4:$B$71)*(Dataset!$Q3255='Pricing Strategy'!$C$4:$C$71)*(Dataset!$R3255='Pricing Strategy'!$D$4:$D$71),))</f>
        <v>0.4</v>
      </c>
      <c r="V3255" s="3">
        <f>Dataset!$T3255*(1-Dataset!$U3255)</f>
        <v>63.3504</v>
      </c>
    </row>
    <row r="3256" spans="1:22" x14ac:dyDescent="0.3">
      <c r="A3256" s="32"/>
      <c r="C3256" s="3">
        <v>3251</v>
      </c>
      <c r="D3256" s="3" t="s">
        <v>6473</v>
      </c>
      <c r="E3256" s="34">
        <v>43092</v>
      </c>
      <c r="F3256" s="34">
        <v>43098</v>
      </c>
      <c r="G3256" s="3" t="s">
        <v>46</v>
      </c>
      <c r="H3256" s="3" t="s">
        <v>4930</v>
      </c>
      <c r="I3256" s="3" t="s">
        <v>4931</v>
      </c>
      <c r="J3256" s="3" t="s">
        <v>37</v>
      </c>
      <c r="K3256" s="3" t="s">
        <v>23</v>
      </c>
      <c r="L3256" s="3" t="s">
        <v>6474</v>
      </c>
      <c r="M3256" s="3" t="s">
        <v>234</v>
      </c>
      <c r="N3256" s="3">
        <v>49505</v>
      </c>
      <c r="O3256" s="3" t="s">
        <v>101</v>
      </c>
      <c r="P3256" s="3" t="s">
        <v>4193</v>
      </c>
      <c r="Q3256" s="3" t="s">
        <v>42</v>
      </c>
      <c r="R3256" s="3" t="s">
        <v>265</v>
      </c>
      <c r="S3256" s="3" t="s">
        <v>4194</v>
      </c>
      <c r="T3256" s="3">
        <v>24.85</v>
      </c>
      <c r="U3256" s="35" cm="1">
        <f t="array" ref="U3256">INDEX('Pricing Strategy'!$F$4:$F$71,MATCH(1,(Dataset!$O3256='Pricing Strategy'!$B$4:$B$71)*(Dataset!$Q3256='Pricing Strategy'!$C$4:$C$71)*(Dataset!$R3256='Pricing Strategy'!$D$4:$D$71),))</f>
        <v>0.3</v>
      </c>
      <c r="V3256" s="3">
        <f>Dataset!$T3256*(1-Dataset!$U3256)</f>
        <v>17.395</v>
      </c>
    </row>
    <row r="3257" spans="1:22" x14ac:dyDescent="0.3">
      <c r="A3257" s="32"/>
      <c r="C3257" s="3">
        <v>3252</v>
      </c>
      <c r="D3257" s="3" t="s">
        <v>6475</v>
      </c>
      <c r="E3257" s="34">
        <v>43207</v>
      </c>
      <c r="F3257" s="34">
        <v>43209</v>
      </c>
      <c r="G3257" s="3" t="s">
        <v>184</v>
      </c>
      <c r="H3257" s="3" t="s">
        <v>6476</v>
      </c>
      <c r="I3257" s="3" t="s">
        <v>6477</v>
      </c>
      <c r="J3257" s="3" t="s">
        <v>22</v>
      </c>
      <c r="K3257" s="3" t="s">
        <v>23</v>
      </c>
      <c r="L3257" s="3" t="s">
        <v>142</v>
      </c>
      <c r="M3257" s="3" t="s">
        <v>143</v>
      </c>
      <c r="N3257" s="3">
        <v>19120</v>
      </c>
      <c r="O3257" s="3" t="s">
        <v>144</v>
      </c>
      <c r="P3257" s="3" t="s">
        <v>3934</v>
      </c>
      <c r="Q3257" s="3" t="s">
        <v>28</v>
      </c>
      <c r="R3257" s="3" t="s">
        <v>61</v>
      </c>
      <c r="S3257" s="3" t="s">
        <v>5152</v>
      </c>
      <c r="T3257" s="3">
        <v>60.311999999999998</v>
      </c>
      <c r="U3257" s="35" cm="1">
        <f t="array" ref="U3257">INDEX('Pricing Strategy'!$F$4:$F$71,MATCH(1,(Dataset!$O3257='Pricing Strategy'!$B$4:$B$71)*(Dataset!$Q3257='Pricing Strategy'!$C$4:$C$71)*(Dataset!$R3257='Pricing Strategy'!$D$4:$D$71),))</f>
        <v>0.4</v>
      </c>
      <c r="V3257" s="3">
        <f>Dataset!$T3257*(1-Dataset!$U3257)</f>
        <v>36.187199999999997</v>
      </c>
    </row>
    <row r="3258" spans="1:22" x14ac:dyDescent="0.3">
      <c r="A3258" s="32"/>
      <c r="C3258" s="3">
        <v>3253</v>
      </c>
      <c r="D3258" s="3" t="s">
        <v>6478</v>
      </c>
      <c r="E3258" s="34">
        <v>43400</v>
      </c>
      <c r="F3258" s="34">
        <v>43403</v>
      </c>
      <c r="G3258" s="3" t="s">
        <v>19</v>
      </c>
      <c r="H3258" s="3" t="s">
        <v>178</v>
      </c>
      <c r="I3258" s="3" t="s">
        <v>179</v>
      </c>
      <c r="J3258" s="3" t="s">
        <v>98</v>
      </c>
      <c r="K3258" s="3" t="s">
        <v>23</v>
      </c>
      <c r="L3258" s="3" t="s">
        <v>299</v>
      </c>
      <c r="M3258" s="3" t="s">
        <v>207</v>
      </c>
      <c r="N3258" s="3">
        <v>60610</v>
      </c>
      <c r="O3258" s="3" t="s">
        <v>101</v>
      </c>
      <c r="P3258" s="3" t="s">
        <v>1652</v>
      </c>
      <c r="Q3258" s="3" t="s">
        <v>42</v>
      </c>
      <c r="R3258" s="3" t="s">
        <v>64</v>
      </c>
      <c r="S3258" s="3" t="s">
        <v>1653</v>
      </c>
      <c r="T3258" s="3">
        <v>7.056</v>
      </c>
      <c r="U3258" s="35" cm="1">
        <f t="array" ref="U3258">INDEX('Pricing Strategy'!$F$4:$F$71,MATCH(1,(Dataset!$O3258='Pricing Strategy'!$B$4:$B$71)*(Dataset!$Q3258='Pricing Strategy'!$C$4:$C$71)*(Dataset!$R3258='Pricing Strategy'!$D$4:$D$71),))</f>
        <v>0.35</v>
      </c>
      <c r="V3258" s="3">
        <f>Dataset!$T3258*(1-Dataset!$U3258)</f>
        <v>4.5864000000000003</v>
      </c>
    </row>
    <row r="3259" spans="1:22" x14ac:dyDescent="0.3">
      <c r="A3259" s="32"/>
      <c r="C3259" s="3">
        <v>3254</v>
      </c>
      <c r="D3259" s="3" t="s">
        <v>6478</v>
      </c>
      <c r="E3259" s="34">
        <v>43400</v>
      </c>
      <c r="F3259" s="34">
        <v>43403</v>
      </c>
      <c r="G3259" s="3" t="s">
        <v>19</v>
      </c>
      <c r="H3259" s="3" t="s">
        <v>178</v>
      </c>
      <c r="I3259" s="3" t="s">
        <v>179</v>
      </c>
      <c r="J3259" s="3" t="s">
        <v>98</v>
      </c>
      <c r="K3259" s="3" t="s">
        <v>23</v>
      </c>
      <c r="L3259" s="3" t="s">
        <v>299</v>
      </c>
      <c r="M3259" s="3" t="s">
        <v>207</v>
      </c>
      <c r="N3259" s="3">
        <v>60610</v>
      </c>
      <c r="O3259" s="3" t="s">
        <v>101</v>
      </c>
      <c r="P3259" s="3" t="s">
        <v>5080</v>
      </c>
      <c r="Q3259" s="3" t="s">
        <v>67</v>
      </c>
      <c r="R3259" s="3" t="s">
        <v>68</v>
      </c>
      <c r="S3259" s="3" t="s">
        <v>5081</v>
      </c>
      <c r="T3259" s="3">
        <v>27.184000000000001</v>
      </c>
      <c r="U3259" s="35" cm="1">
        <f t="array" ref="U3259">INDEX('Pricing Strategy'!$F$4:$F$71,MATCH(1,(Dataset!$O3259='Pricing Strategy'!$B$4:$B$71)*(Dataset!$Q3259='Pricing Strategy'!$C$4:$C$71)*(Dataset!$R3259='Pricing Strategy'!$D$4:$D$71),))</f>
        <v>0.3</v>
      </c>
      <c r="V3259" s="3">
        <f>Dataset!$T3259*(1-Dataset!$U3259)</f>
        <v>19.0288</v>
      </c>
    </row>
    <row r="3260" spans="1:22" x14ac:dyDescent="0.3">
      <c r="A3260" s="32"/>
      <c r="C3260" s="3">
        <v>3255</v>
      </c>
      <c r="D3260" s="3" t="s">
        <v>6479</v>
      </c>
      <c r="E3260" s="34">
        <v>42924</v>
      </c>
      <c r="F3260" s="34">
        <v>42930</v>
      </c>
      <c r="G3260" s="3" t="s">
        <v>46</v>
      </c>
      <c r="H3260" s="3" t="s">
        <v>3531</v>
      </c>
      <c r="I3260" s="3" t="s">
        <v>3532</v>
      </c>
      <c r="J3260" s="3" t="s">
        <v>22</v>
      </c>
      <c r="K3260" s="3" t="s">
        <v>23</v>
      </c>
      <c r="L3260" s="3" t="s">
        <v>91</v>
      </c>
      <c r="M3260" s="3" t="s">
        <v>92</v>
      </c>
      <c r="N3260" s="3">
        <v>98105</v>
      </c>
      <c r="O3260" s="3" t="s">
        <v>40</v>
      </c>
      <c r="P3260" s="3" t="s">
        <v>962</v>
      </c>
      <c r="Q3260" s="3" t="s">
        <v>67</v>
      </c>
      <c r="R3260" s="3" t="s">
        <v>68</v>
      </c>
      <c r="S3260" s="3" t="s">
        <v>963</v>
      </c>
      <c r="T3260" s="3">
        <v>107.98399999999999</v>
      </c>
      <c r="U3260" s="35" cm="1">
        <f t="array" ref="U3260">INDEX('Pricing Strategy'!$F$4:$F$71,MATCH(1,(Dataset!$O3260='Pricing Strategy'!$B$4:$B$71)*(Dataset!$Q3260='Pricing Strategy'!$C$4:$C$71)*(Dataset!$R3260='Pricing Strategy'!$D$4:$D$71),))</f>
        <v>0.4</v>
      </c>
      <c r="V3260" s="3">
        <f>Dataset!$T3260*(1-Dataset!$U3260)</f>
        <v>64.790399999999991</v>
      </c>
    </row>
    <row r="3261" spans="1:22" x14ac:dyDescent="0.3">
      <c r="A3261" s="32"/>
      <c r="C3261" s="3">
        <v>3256</v>
      </c>
      <c r="D3261" s="3" t="s">
        <v>6479</v>
      </c>
      <c r="E3261" s="34">
        <v>42924</v>
      </c>
      <c r="F3261" s="34">
        <v>42930</v>
      </c>
      <c r="G3261" s="3" t="s">
        <v>46</v>
      </c>
      <c r="H3261" s="3" t="s">
        <v>3531</v>
      </c>
      <c r="I3261" s="3" t="s">
        <v>3532</v>
      </c>
      <c r="J3261" s="3" t="s">
        <v>22</v>
      </c>
      <c r="K3261" s="3" t="s">
        <v>23</v>
      </c>
      <c r="L3261" s="3" t="s">
        <v>91</v>
      </c>
      <c r="M3261" s="3" t="s">
        <v>92</v>
      </c>
      <c r="N3261" s="3">
        <v>98105</v>
      </c>
      <c r="O3261" s="3" t="s">
        <v>40</v>
      </c>
      <c r="P3261" s="3" t="s">
        <v>4950</v>
      </c>
      <c r="Q3261" s="3" t="s">
        <v>42</v>
      </c>
      <c r="R3261" s="3" t="s">
        <v>71</v>
      </c>
      <c r="S3261" s="3" t="s">
        <v>4951</v>
      </c>
      <c r="T3261" s="3">
        <v>19.295999999999999</v>
      </c>
      <c r="U3261" s="35" cm="1">
        <f t="array" ref="U3261">INDEX('Pricing Strategy'!$F$4:$F$71,MATCH(1,(Dataset!$O3261='Pricing Strategy'!$B$4:$B$71)*(Dataset!$Q3261='Pricing Strategy'!$C$4:$C$71)*(Dataset!$R3261='Pricing Strategy'!$D$4:$D$71),))</f>
        <v>0.4</v>
      </c>
      <c r="V3261" s="3">
        <f>Dataset!$T3261*(1-Dataset!$U3261)</f>
        <v>11.577599999999999</v>
      </c>
    </row>
    <row r="3262" spans="1:22" x14ac:dyDescent="0.3">
      <c r="A3262" s="32"/>
      <c r="C3262" s="3">
        <v>3257</v>
      </c>
      <c r="D3262" s="3" t="s">
        <v>6480</v>
      </c>
      <c r="E3262" s="34">
        <v>42591</v>
      </c>
      <c r="F3262" s="34">
        <v>42596</v>
      </c>
      <c r="G3262" s="3" t="s">
        <v>46</v>
      </c>
      <c r="H3262" s="3" t="s">
        <v>211</v>
      </c>
      <c r="I3262" s="3" t="s">
        <v>212</v>
      </c>
      <c r="J3262" s="3" t="s">
        <v>37</v>
      </c>
      <c r="K3262" s="3" t="s">
        <v>23</v>
      </c>
      <c r="L3262" s="3" t="s">
        <v>1523</v>
      </c>
      <c r="M3262" s="3" t="s">
        <v>50</v>
      </c>
      <c r="N3262" s="3">
        <v>32216</v>
      </c>
      <c r="O3262" s="3" t="s">
        <v>26</v>
      </c>
      <c r="P3262" s="3" t="s">
        <v>2922</v>
      </c>
      <c r="Q3262" s="3" t="s">
        <v>42</v>
      </c>
      <c r="R3262" s="3" t="s">
        <v>43</v>
      </c>
      <c r="S3262" s="3" t="s">
        <v>2923</v>
      </c>
      <c r="T3262" s="3">
        <v>4.6079999999999997</v>
      </c>
      <c r="U3262" s="35" cm="1">
        <f t="array" ref="U3262">INDEX('Pricing Strategy'!$F$4:$F$71,MATCH(1,(Dataset!$O3262='Pricing Strategy'!$B$4:$B$71)*(Dataset!$Q3262='Pricing Strategy'!$C$4:$C$71)*(Dataset!$R3262='Pricing Strategy'!$D$4:$D$71),))</f>
        <v>0.25</v>
      </c>
      <c r="V3262" s="3">
        <f>Dataset!$T3262*(1-Dataset!$U3262)</f>
        <v>3.4559999999999995</v>
      </c>
    </row>
    <row r="3263" spans="1:22" x14ac:dyDescent="0.3">
      <c r="A3263" s="32"/>
      <c r="C3263" s="3">
        <v>3258</v>
      </c>
      <c r="D3263" s="3" t="s">
        <v>6481</v>
      </c>
      <c r="E3263" s="34">
        <v>43078</v>
      </c>
      <c r="F3263" s="34">
        <v>43083</v>
      </c>
      <c r="G3263" s="3" t="s">
        <v>19</v>
      </c>
      <c r="H3263" s="3" t="s">
        <v>3862</v>
      </c>
      <c r="I3263" s="3" t="s">
        <v>3863</v>
      </c>
      <c r="J3263" s="3" t="s">
        <v>37</v>
      </c>
      <c r="K3263" s="3" t="s">
        <v>23</v>
      </c>
      <c r="L3263" s="3" t="s">
        <v>609</v>
      </c>
      <c r="M3263" s="3" t="s">
        <v>331</v>
      </c>
      <c r="N3263" s="3">
        <v>37064</v>
      </c>
      <c r="O3263" s="3" t="s">
        <v>26</v>
      </c>
      <c r="P3263" s="3" t="s">
        <v>3812</v>
      </c>
      <c r="Q3263" s="3" t="s">
        <v>28</v>
      </c>
      <c r="R3263" s="3" t="s">
        <v>52</v>
      </c>
      <c r="S3263" s="3" t="s">
        <v>3813</v>
      </c>
      <c r="T3263" s="3">
        <v>79.974000000000004</v>
      </c>
      <c r="U3263" s="35" cm="1">
        <f t="array" ref="U3263">INDEX('Pricing Strategy'!$F$4:$F$71,MATCH(1,(Dataset!$O3263='Pricing Strategy'!$B$4:$B$71)*(Dataset!$Q3263='Pricing Strategy'!$C$4:$C$71)*(Dataset!$R3263='Pricing Strategy'!$D$4:$D$71),))</f>
        <v>0.3</v>
      </c>
      <c r="V3263" s="3">
        <f>Dataset!$T3263*(1-Dataset!$U3263)</f>
        <v>55.9818</v>
      </c>
    </row>
    <row r="3264" spans="1:22" x14ac:dyDescent="0.3">
      <c r="A3264" s="32"/>
      <c r="C3264" s="3">
        <v>3259</v>
      </c>
      <c r="D3264" s="3" t="s">
        <v>6481</v>
      </c>
      <c r="E3264" s="34">
        <v>43078</v>
      </c>
      <c r="F3264" s="34">
        <v>43083</v>
      </c>
      <c r="G3264" s="3" t="s">
        <v>19</v>
      </c>
      <c r="H3264" s="3" t="s">
        <v>3862</v>
      </c>
      <c r="I3264" s="3" t="s">
        <v>3863</v>
      </c>
      <c r="J3264" s="3" t="s">
        <v>37</v>
      </c>
      <c r="K3264" s="3" t="s">
        <v>23</v>
      </c>
      <c r="L3264" s="3" t="s">
        <v>609</v>
      </c>
      <c r="M3264" s="3" t="s">
        <v>331</v>
      </c>
      <c r="N3264" s="3">
        <v>37064</v>
      </c>
      <c r="O3264" s="3" t="s">
        <v>26</v>
      </c>
      <c r="P3264" s="3" t="s">
        <v>2713</v>
      </c>
      <c r="Q3264" s="3" t="s">
        <v>42</v>
      </c>
      <c r="R3264" s="3" t="s">
        <v>71</v>
      </c>
      <c r="S3264" s="3" t="s">
        <v>2714</v>
      </c>
      <c r="T3264" s="3">
        <v>2.9460000000000002</v>
      </c>
      <c r="U3264" s="35" cm="1">
        <f t="array" ref="U3264">INDEX('Pricing Strategy'!$F$4:$F$71,MATCH(1,(Dataset!$O3264='Pricing Strategy'!$B$4:$B$71)*(Dataset!$Q3264='Pricing Strategy'!$C$4:$C$71)*(Dataset!$R3264='Pricing Strategy'!$D$4:$D$71),))</f>
        <v>0.25</v>
      </c>
      <c r="V3264" s="3">
        <f>Dataset!$T3264*(1-Dataset!$U3264)</f>
        <v>2.2095000000000002</v>
      </c>
    </row>
    <row r="3265" spans="1:22" x14ac:dyDescent="0.3">
      <c r="A3265" s="32"/>
      <c r="C3265" s="3">
        <v>3260</v>
      </c>
      <c r="D3265" s="3" t="s">
        <v>6482</v>
      </c>
      <c r="E3265" s="34">
        <v>43052</v>
      </c>
      <c r="F3265" s="34">
        <v>43056</v>
      </c>
      <c r="G3265" s="3" t="s">
        <v>46</v>
      </c>
      <c r="H3265" s="3" t="s">
        <v>6483</v>
      </c>
      <c r="I3265" s="3" t="s">
        <v>6484</v>
      </c>
      <c r="J3265" s="3" t="s">
        <v>98</v>
      </c>
      <c r="K3265" s="3" t="s">
        <v>23</v>
      </c>
      <c r="L3265" s="3" t="s">
        <v>6096</v>
      </c>
      <c r="M3265" s="3" t="s">
        <v>207</v>
      </c>
      <c r="N3265" s="3">
        <v>60035</v>
      </c>
      <c r="O3265" s="3" t="s">
        <v>101</v>
      </c>
      <c r="P3265" s="3" t="s">
        <v>1778</v>
      </c>
      <c r="Q3265" s="3" t="s">
        <v>42</v>
      </c>
      <c r="R3265" s="3" t="s">
        <v>71</v>
      </c>
      <c r="S3265" s="3" t="s">
        <v>1779</v>
      </c>
      <c r="T3265" s="3">
        <v>3.1360000000000001</v>
      </c>
      <c r="U3265" s="35" cm="1">
        <f t="array" ref="U3265">INDEX('Pricing Strategy'!$F$4:$F$71,MATCH(1,(Dataset!$O3265='Pricing Strategy'!$B$4:$B$71)*(Dataset!$Q3265='Pricing Strategy'!$C$4:$C$71)*(Dataset!$R3265='Pricing Strategy'!$D$4:$D$71),))</f>
        <v>0.3</v>
      </c>
      <c r="V3265" s="3">
        <f>Dataset!$T3265*(1-Dataset!$U3265)</f>
        <v>2.1951999999999998</v>
      </c>
    </row>
    <row r="3266" spans="1:22" x14ac:dyDescent="0.3">
      <c r="A3266" s="32"/>
      <c r="C3266" s="3">
        <v>3261</v>
      </c>
      <c r="D3266" s="3" t="s">
        <v>6485</v>
      </c>
      <c r="E3266" s="34">
        <v>42322</v>
      </c>
      <c r="F3266" s="34">
        <v>42323</v>
      </c>
      <c r="G3266" s="3" t="s">
        <v>184</v>
      </c>
      <c r="H3266" s="3" t="s">
        <v>6486</v>
      </c>
      <c r="I3266" s="3" t="s">
        <v>6487</v>
      </c>
      <c r="J3266" s="3" t="s">
        <v>37</v>
      </c>
      <c r="K3266" s="3" t="s">
        <v>23</v>
      </c>
      <c r="L3266" s="3" t="s">
        <v>599</v>
      </c>
      <c r="M3266" s="3" t="s">
        <v>100</v>
      </c>
      <c r="N3266" s="3">
        <v>77506</v>
      </c>
      <c r="O3266" s="3" t="s">
        <v>101</v>
      </c>
      <c r="P3266" s="3" t="s">
        <v>6488</v>
      </c>
      <c r="Q3266" s="3" t="s">
        <v>42</v>
      </c>
      <c r="R3266" s="3" t="s">
        <v>86</v>
      </c>
      <c r="S3266" s="3" t="s">
        <v>6489</v>
      </c>
      <c r="T3266" s="3">
        <v>20.736000000000001</v>
      </c>
      <c r="U3266" s="35" cm="1">
        <f t="array" ref="U3266">INDEX('Pricing Strategy'!$F$4:$F$71,MATCH(1,(Dataset!$O3266='Pricing Strategy'!$B$4:$B$71)*(Dataset!$Q3266='Pricing Strategy'!$C$4:$C$71)*(Dataset!$R3266='Pricing Strategy'!$D$4:$D$71),))</f>
        <v>0.3</v>
      </c>
      <c r="V3266" s="3">
        <f>Dataset!$T3266*(1-Dataset!$U3266)</f>
        <v>14.5152</v>
      </c>
    </row>
    <row r="3267" spans="1:22" x14ac:dyDescent="0.3">
      <c r="A3267" s="32"/>
      <c r="C3267" s="3">
        <v>3262</v>
      </c>
      <c r="D3267" s="3" t="s">
        <v>6490</v>
      </c>
      <c r="E3267" s="34">
        <v>42325</v>
      </c>
      <c r="F3267" s="34">
        <v>42327</v>
      </c>
      <c r="G3267" s="3" t="s">
        <v>184</v>
      </c>
      <c r="H3267" s="3" t="s">
        <v>1143</v>
      </c>
      <c r="I3267" s="3" t="s">
        <v>1144</v>
      </c>
      <c r="J3267" s="3" t="s">
        <v>37</v>
      </c>
      <c r="K3267" s="3" t="s">
        <v>23</v>
      </c>
      <c r="L3267" s="3" t="s">
        <v>123</v>
      </c>
      <c r="M3267" s="3" t="s">
        <v>39</v>
      </c>
      <c r="N3267" s="3">
        <v>94109</v>
      </c>
      <c r="O3267" s="3" t="s">
        <v>40</v>
      </c>
      <c r="P3267" s="3" t="s">
        <v>3761</v>
      </c>
      <c r="Q3267" s="3" t="s">
        <v>67</v>
      </c>
      <c r="R3267" s="3" t="s">
        <v>157</v>
      </c>
      <c r="S3267" s="3" t="s">
        <v>3762</v>
      </c>
      <c r="T3267" s="3">
        <v>99.98</v>
      </c>
      <c r="U3267" s="35" cm="1">
        <f t="array" ref="U3267">INDEX('Pricing Strategy'!$F$4:$F$71,MATCH(1,(Dataset!$O3267='Pricing Strategy'!$B$4:$B$71)*(Dataset!$Q3267='Pricing Strategy'!$C$4:$C$71)*(Dataset!$R3267='Pricing Strategy'!$D$4:$D$71),))</f>
        <v>0.45</v>
      </c>
      <c r="V3267" s="3">
        <f>Dataset!$T3267*(1-Dataset!$U3267)</f>
        <v>54.989000000000004</v>
      </c>
    </row>
    <row r="3268" spans="1:22" x14ac:dyDescent="0.3">
      <c r="A3268" s="32"/>
      <c r="C3268" s="3">
        <v>3263</v>
      </c>
      <c r="D3268" s="3" t="s">
        <v>6490</v>
      </c>
      <c r="E3268" s="34">
        <v>42325</v>
      </c>
      <c r="F3268" s="34">
        <v>42327</v>
      </c>
      <c r="G3268" s="3" t="s">
        <v>184</v>
      </c>
      <c r="H3268" s="3" t="s">
        <v>1143</v>
      </c>
      <c r="I3268" s="3" t="s">
        <v>1144</v>
      </c>
      <c r="J3268" s="3" t="s">
        <v>37</v>
      </c>
      <c r="K3268" s="3" t="s">
        <v>23</v>
      </c>
      <c r="L3268" s="3" t="s">
        <v>123</v>
      </c>
      <c r="M3268" s="3" t="s">
        <v>39</v>
      </c>
      <c r="N3268" s="3">
        <v>94109</v>
      </c>
      <c r="O3268" s="3" t="s">
        <v>40</v>
      </c>
      <c r="P3268" s="3" t="s">
        <v>2562</v>
      </c>
      <c r="Q3268" s="3" t="s">
        <v>42</v>
      </c>
      <c r="R3268" s="3" t="s">
        <v>86</v>
      </c>
      <c r="S3268" s="3" t="s">
        <v>2563</v>
      </c>
      <c r="T3268" s="3">
        <v>733.95</v>
      </c>
      <c r="U3268" s="35" cm="1">
        <f t="array" ref="U3268">INDEX('Pricing Strategy'!$F$4:$F$71,MATCH(1,(Dataset!$O3268='Pricing Strategy'!$B$4:$B$71)*(Dataset!$Q3268='Pricing Strategy'!$C$4:$C$71)*(Dataset!$R3268='Pricing Strategy'!$D$4:$D$71),))</f>
        <v>0.4</v>
      </c>
      <c r="V3268" s="3">
        <f>Dataset!$T3268*(1-Dataset!$U3268)</f>
        <v>440.37</v>
      </c>
    </row>
    <row r="3269" spans="1:22" x14ac:dyDescent="0.3">
      <c r="A3269" s="32"/>
      <c r="C3269" s="3">
        <v>3264</v>
      </c>
      <c r="D3269" s="3" t="s">
        <v>6490</v>
      </c>
      <c r="E3269" s="34">
        <v>42325</v>
      </c>
      <c r="F3269" s="34">
        <v>42327</v>
      </c>
      <c r="G3269" s="3" t="s">
        <v>184</v>
      </c>
      <c r="H3269" s="3" t="s">
        <v>1143</v>
      </c>
      <c r="I3269" s="3" t="s">
        <v>1144</v>
      </c>
      <c r="J3269" s="3" t="s">
        <v>37</v>
      </c>
      <c r="K3269" s="3" t="s">
        <v>23</v>
      </c>
      <c r="L3269" s="3" t="s">
        <v>123</v>
      </c>
      <c r="M3269" s="3" t="s">
        <v>39</v>
      </c>
      <c r="N3269" s="3">
        <v>94109</v>
      </c>
      <c r="O3269" s="3" t="s">
        <v>40</v>
      </c>
      <c r="P3269" s="3" t="s">
        <v>5948</v>
      </c>
      <c r="Q3269" s="3" t="s">
        <v>42</v>
      </c>
      <c r="R3269" s="3" t="s">
        <v>74</v>
      </c>
      <c r="S3269" s="3" t="s">
        <v>5949</v>
      </c>
      <c r="T3269" s="3">
        <v>241.44</v>
      </c>
      <c r="U3269" s="35" cm="1">
        <f t="array" ref="U3269">INDEX('Pricing Strategy'!$F$4:$F$71,MATCH(1,(Dataset!$O3269='Pricing Strategy'!$B$4:$B$71)*(Dataset!$Q3269='Pricing Strategy'!$C$4:$C$71)*(Dataset!$R3269='Pricing Strategy'!$D$4:$D$71),))</f>
        <v>0.4</v>
      </c>
      <c r="V3269" s="3">
        <f>Dataset!$T3269*(1-Dataset!$U3269)</f>
        <v>144.864</v>
      </c>
    </row>
    <row r="3270" spans="1:22" x14ac:dyDescent="0.3">
      <c r="A3270" s="32"/>
      <c r="C3270" s="3">
        <v>3265</v>
      </c>
      <c r="D3270" s="3" t="s">
        <v>6491</v>
      </c>
      <c r="E3270" s="34">
        <v>42798</v>
      </c>
      <c r="F3270" s="34">
        <v>42802</v>
      </c>
      <c r="G3270" s="3" t="s">
        <v>19</v>
      </c>
      <c r="H3270" s="3" t="s">
        <v>5050</v>
      </c>
      <c r="I3270" s="3" t="s">
        <v>5051</v>
      </c>
      <c r="J3270" s="3" t="s">
        <v>37</v>
      </c>
      <c r="K3270" s="3" t="s">
        <v>23</v>
      </c>
      <c r="L3270" s="3" t="s">
        <v>1420</v>
      </c>
      <c r="M3270" s="3" t="s">
        <v>50</v>
      </c>
      <c r="N3270" s="3">
        <v>33180</v>
      </c>
      <c r="O3270" s="3" t="s">
        <v>26</v>
      </c>
      <c r="P3270" s="3" t="s">
        <v>4145</v>
      </c>
      <c r="Q3270" s="3" t="s">
        <v>42</v>
      </c>
      <c r="R3270" s="3" t="s">
        <v>43</v>
      </c>
      <c r="S3270" s="3" t="s">
        <v>4146</v>
      </c>
      <c r="T3270" s="3">
        <v>10.08</v>
      </c>
      <c r="U3270" s="35" cm="1">
        <f t="array" ref="U3270">INDEX('Pricing Strategy'!$F$4:$F$71,MATCH(1,(Dataset!$O3270='Pricing Strategy'!$B$4:$B$71)*(Dataset!$Q3270='Pricing Strategy'!$C$4:$C$71)*(Dataset!$R3270='Pricing Strategy'!$D$4:$D$71),))</f>
        <v>0.25</v>
      </c>
      <c r="V3270" s="3">
        <f>Dataset!$T3270*(1-Dataset!$U3270)</f>
        <v>7.5600000000000005</v>
      </c>
    </row>
    <row r="3271" spans="1:22" x14ac:dyDescent="0.3">
      <c r="A3271" s="32"/>
      <c r="C3271" s="3">
        <v>3266</v>
      </c>
      <c r="D3271" s="3" t="s">
        <v>6492</v>
      </c>
      <c r="E3271" s="34">
        <v>42288</v>
      </c>
      <c r="F3271" s="34">
        <v>42292</v>
      </c>
      <c r="G3271" s="3" t="s">
        <v>46</v>
      </c>
      <c r="H3271" s="3" t="s">
        <v>4542</v>
      </c>
      <c r="I3271" s="3" t="s">
        <v>4543</v>
      </c>
      <c r="J3271" s="3" t="s">
        <v>22</v>
      </c>
      <c r="K3271" s="3" t="s">
        <v>23</v>
      </c>
      <c r="L3271" s="3" t="s">
        <v>142</v>
      </c>
      <c r="M3271" s="3" t="s">
        <v>143</v>
      </c>
      <c r="N3271" s="3">
        <v>19120</v>
      </c>
      <c r="O3271" s="3" t="s">
        <v>144</v>
      </c>
      <c r="P3271" s="3" t="s">
        <v>2799</v>
      </c>
      <c r="Q3271" s="3" t="s">
        <v>42</v>
      </c>
      <c r="R3271" s="3" t="s">
        <v>55</v>
      </c>
      <c r="S3271" s="3" t="s">
        <v>2800</v>
      </c>
      <c r="T3271" s="3">
        <v>281.904</v>
      </c>
      <c r="U3271" s="35" cm="1">
        <f t="array" ref="U3271">INDEX('Pricing Strategy'!$F$4:$F$71,MATCH(1,(Dataset!$O3271='Pricing Strategy'!$B$4:$B$71)*(Dataset!$Q3271='Pricing Strategy'!$C$4:$C$71)*(Dataset!$R3271='Pricing Strategy'!$D$4:$D$71),))</f>
        <v>0.5</v>
      </c>
      <c r="V3271" s="3">
        <f>Dataset!$T3271*(1-Dataset!$U3271)</f>
        <v>140.952</v>
      </c>
    </row>
    <row r="3272" spans="1:22" x14ac:dyDescent="0.3">
      <c r="A3272" s="32"/>
      <c r="C3272" s="3">
        <v>3267</v>
      </c>
      <c r="D3272" s="3" t="s">
        <v>6492</v>
      </c>
      <c r="E3272" s="34">
        <v>42288</v>
      </c>
      <c r="F3272" s="34">
        <v>42292</v>
      </c>
      <c r="G3272" s="3" t="s">
        <v>46</v>
      </c>
      <c r="H3272" s="3" t="s">
        <v>4542</v>
      </c>
      <c r="I3272" s="3" t="s">
        <v>4543</v>
      </c>
      <c r="J3272" s="3" t="s">
        <v>22</v>
      </c>
      <c r="K3272" s="3" t="s">
        <v>23</v>
      </c>
      <c r="L3272" s="3" t="s">
        <v>142</v>
      </c>
      <c r="M3272" s="3" t="s">
        <v>143</v>
      </c>
      <c r="N3272" s="3">
        <v>19120</v>
      </c>
      <c r="O3272" s="3" t="s">
        <v>144</v>
      </c>
      <c r="P3272" s="3" t="s">
        <v>2160</v>
      </c>
      <c r="Q3272" s="3" t="s">
        <v>42</v>
      </c>
      <c r="R3272" s="3" t="s">
        <v>169</v>
      </c>
      <c r="S3272" s="3" t="s">
        <v>2161</v>
      </c>
      <c r="T3272" s="3">
        <v>201.43199999999999</v>
      </c>
      <c r="U3272" s="35" cm="1">
        <f t="array" ref="U3272">INDEX('Pricing Strategy'!$F$4:$F$71,MATCH(1,(Dataset!$O3272='Pricing Strategy'!$B$4:$B$71)*(Dataset!$Q3272='Pricing Strategy'!$C$4:$C$71)*(Dataset!$R3272='Pricing Strategy'!$D$4:$D$71),))</f>
        <v>0.4</v>
      </c>
      <c r="V3272" s="3">
        <f>Dataset!$T3272*(1-Dataset!$U3272)</f>
        <v>120.85919999999999</v>
      </c>
    </row>
    <row r="3273" spans="1:22" x14ac:dyDescent="0.3">
      <c r="A3273" s="32"/>
      <c r="C3273" s="3">
        <v>3268</v>
      </c>
      <c r="D3273" s="3" t="s">
        <v>6493</v>
      </c>
      <c r="E3273" s="34">
        <v>42146</v>
      </c>
      <c r="F3273" s="34">
        <v>42153</v>
      </c>
      <c r="G3273" s="3" t="s">
        <v>46</v>
      </c>
      <c r="H3273" s="3" t="s">
        <v>6494</v>
      </c>
      <c r="I3273" s="3" t="s">
        <v>6495</v>
      </c>
      <c r="J3273" s="3" t="s">
        <v>22</v>
      </c>
      <c r="K3273" s="3" t="s">
        <v>23</v>
      </c>
      <c r="L3273" s="3" t="s">
        <v>353</v>
      </c>
      <c r="M3273" s="3" t="s">
        <v>354</v>
      </c>
      <c r="N3273" s="3">
        <v>35601</v>
      </c>
      <c r="O3273" s="3" t="s">
        <v>26</v>
      </c>
      <c r="P3273" s="3" t="s">
        <v>2749</v>
      </c>
      <c r="Q3273" s="3" t="s">
        <v>67</v>
      </c>
      <c r="R3273" s="3" t="s">
        <v>68</v>
      </c>
      <c r="S3273" s="3" t="s">
        <v>2750</v>
      </c>
      <c r="T3273" s="3">
        <v>135.97999999999999</v>
      </c>
      <c r="U3273" s="35" cm="1">
        <f t="array" ref="U3273">INDEX('Pricing Strategy'!$F$4:$F$71,MATCH(1,(Dataset!$O3273='Pricing Strategy'!$B$4:$B$71)*(Dataset!$Q3273='Pricing Strategy'!$C$4:$C$71)*(Dataset!$R3273='Pricing Strategy'!$D$4:$D$71),))</f>
        <v>0.25</v>
      </c>
      <c r="V3273" s="3">
        <f>Dataset!$T3273*(1-Dataset!$U3273)</f>
        <v>101.98499999999999</v>
      </c>
    </row>
    <row r="3274" spans="1:22" x14ac:dyDescent="0.3">
      <c r="A3274" s="32"/>
      <c r="C3274" s="3">
        <v>3269</v>
      </c>
      <c r="D3274" s="3" t="s">
        <v>6493</v>
      </c>
      <c r="E3274" s="34">
        <v>42146</v>
      </c>
      <c r="F3274" s="34">
        <v>42153</v>
      </c>
      <c r="G3274" s="3" t="s">
        <v>46</v>
      </c>
      <c r="H3274" s="3" t="s">
        <v>6494</v>
      </c>
      <c r="I3274" s="3" t="s">
        <v>6495</v>
      </c>
      <c r="J3274" s="3" t="s">
        <v>22</v>
      </c>
      <c r="K3274" s="3" t="s">
        <v>23</v>
      </c>
      <c r="L3274" s="3" t="s">
        <v>353</v>
      </c>
      <c r="M3274" s="3" t="s">
        <v>354</v>
      </c>
      <c r="N3274" s="3">
        <v>35601</v>
      </c>
      <c r="O3274" s="3" t="s">
        <v>26</v>
      </c>
      <c r="P3274" s="3" t="s">
        <v>6496</v>
      </c>
      <c r="Q3274" s="3" t="s">
        <v>67</v>
      </c>
      <c r="R3274" s="3" t="s">
        <v>68</v>
      </c>
      <c r="S3274" s="3" t="s">
        <v>6497</v>
      </c>
      <c r="T3274" s="3">
        <v>44.95</v>
      </c>
      <c r="U3274" s="35" cm="1">
        <f t="array" ref="U3274">INDEX('Pricing Strategy'!$F$4:$F$71,MATCH(1,(Dataset!$O3274='Pricing Strategy'!$B$4:$B$71)*(Dataset!$Q3274='Pricing Strategy'!$C$4:$C$71)*(Dataset!$R3274='Pricing Strategy'!$D$4:$D$71),))</f>
        <v>0.25</v>
      </c>
      <c r="V3274" s="3">
        <f>Dataset!$T3274*(1-Dataset!$U3274)</f>
        <v>33.712500000000006</v>
      </c>
    </row>
    <row r="3275" spans="1:22" x14ac:dyDescent="0.3">
      <c r="A3275" s="32"/>
      <c r="C3275" s="3">
        <v>3270</v>
      </c>
      <c r="D3275" s="3" t="s">
        <v>6498</v>
      </c>
      <c r="E3275" s="34">
        <v>42200</v>
      </c>
      <c r="F3275" s="34">
        <v>42204</v>
      </c>
      <c r="G3275" s="3" t="s">
        <v>46</v>
      </c>
      <c r="H3275" s="3" t="s">
        <v>846</v>
      </c>
      <c r="I3275" s="3" t="s">
        <v>847</v>
      </c>
      <c r="J3275" s="3" t="s">
        <v>37</v>
      </c>
      <c r="K3275" s="3" t="s">
        <v>23</v>
      </c>
      <c r="L3275" s="3" t="s">
        <v>5330</v>
      </c>
      <c r="M3275" s="3" t="s">
        <v>5331</v>
      </c>
      <c r="N3275" s="3">
        <v>57103</v>
      </c>
      <c r="O3275" s="3" t="s">
        <v>101</v>
      </c>
      <c r="P3275" s="3" t="s">
        <v>5935</v>
      </c>
      <c r="Q3275" s="3" t="s">
        <v>67</v>
      </c>
      <c r="R3275" s="3" t="s">
        <v>157</v>
      </c>
      <c r="S3275" s="3" t="s">
        <v>5936</v>
      </c>
      <c r="T3275" s="3">
        <v>2.97</v>
      </c>
      <c r="U3275" s="35" cm="1">
        <f t="array" ref="U3275">INDEX('Pricing Strategy'!$F$4:$F$71,MATCH(1,(Dataset!$O3275='Pricing Strategy'!$B$4:$B$71)*(Dataset!$Q3275='Pricing Strategy'!$C$4:$C$71)*(Dataset!$R3275='Pricing Strategy'!$D$4:$D$71),))</f>
        <v>0.35</v>
      </c>
      <c r="V3275" s="3">
        <f>Dataset!$T3275*(1-Dataset!$U3275)</f>
        <v>1.9305000000000001</v>
      </c>
    </row>
    <row r="3276" spans="1:22" x14ac:dyDescent="0.3">
      <c r="A3276" s="32"/>
      <c r="C3276" s="3">
        <v>3271</v>
      </c>
      <c r="D3276" s="3" t="s">
        <v>6498</v>
      </c>
      <c r="E3276" s="34">
        <v>42200</v>
      </c>
      <c r="F3276" s="34">
        <v>42204</v>
      </c>
      <c r="G3276" s="3" t="s">
        <v>46</v>
      </c>
      <c r="H3276" s="3" t="s">
        <v>846</v>
      </c>
      <c r="I3276" s="3" t="s">
        <v>847</v>
      </c>
      <c r="J3276" s="3" t="s">
        <v>37</v>
      </c>
      <c r="K3276" s="3" t="s">
        <v>23</v>
      </c>
      <c r="L3276" s="3" t="s">
        <v>5330</v>
      </c>
      <c r="M3276" s="3" t="s">
        <v>5331</v>
      </c>
      <c r="N3276" s="3">
        <v>57103</v>
      </c>
      <c r="O3276" s="3" t="s">
        <v>101</v>
      </c>
      <c r="P3276" s="3" t="s">
        <v>264</v>
      </c>
      <c r="Q3276" s="3" t="s">
        <v>42</v>
      </c>
      <c r="R3276" s="3" t="s">
        <v>265</v>
      </c>
      <c r="S3276" s="3" t="s">
        <v>266</v>
      </c>
      <c r="T3276" s="3">
        <v>6.54</v>
      </c>
      <c r="U3276" s="35" cm="1">
        <f t="array" ref="U3276">INDEX('Pricing Strategy'!$F$4:$F$71,MATCH(1,(Dataset!$O3276='Pricing Strategy'!$B$4:$B$71)*(Dataset!$Q3276='Pricing Strategy'!$C$4:$C$71)*(Dataset!$R3276='Pricing Strategy'!$D$4:$D$71),))</f>
        <v>0.3</v>
      </c>
      <c r="V3276" s="3">
        <f>Dataset!$T3276*(1-Dataset!$U3276)</f>
        <v>4.5779999999999994</v>
      </c>
    </row>
    <row r="3277" spans="1:22" x14ac:dyDescent="0.3">
      <c r="A3277" s="32"/>
      <c r="C3277" s="3">
        <v>3272</v>
      </c>
      <c r="D3277" s="3" t="s">
        <v>6499</v>
      </c>
      <c r="E3277" s="34">
        <v>42731</v>
      </c>
      <c r="F3277" s="34">
        <v>42733</v>
      </c>
      <c r="G3277" s="3" t="s">
        <v>19</v>
      </c>
      <c r="H3277" s="3" t="s">
        <v>5719</v>
      </c>
      <c r="I3277" s="3" t="s">
        <v>5720</v>
      </c>
      <c r="J3277" s="3" t="s">
        <v>37</v>
      </c>
      <c r="K3277" s="3" t="s">
        <v>23</v>
      </c>
      <c r="L3277" s="3" t="s">
        <v>6500</v>
      </c>
      <c r="M3277" s="3" t="s">
        <v>39</v>
      </c>
      <c r="N3277" s="3">
        <v>93277</v>
      </c>
      <c r="O3277" s="3" t="s">
        <v>40</v>
      </c>
      <c r="P3277" s="3" t="s">
        <v>5935</v>
      </c>
      <c r="Q3277" s="3" t="s">
        <v>67</v>
      </c>
      <c r="R3277" s="3" t="s">
        <v>157</v>
      </c>
      <c r="S3277" s="3" t="s">
        <v>5936</v>
      </c>
      <c r="T3277" s="3">
        <v>7.92</v>
      </c>
      <c r="U3277" s="35" cm="1">
        <f t="array" ref="U3277">INDEX('Pricing Strategy'!$F$4:$F$71,MATCH(1,(Dataset!$O3277='Pricing Strategy'!$B$4:$B$71)*(Dataset!$Q3277='Pricing Strategy'!$C$4:$C$71)*(Dataset!$R3277='Pricing Strategy'!$D$4:$D$71),))</f>
        <v>0.45</v>
      </c>
      <c r="V3277" s="3">
        <f>Dataset!$T3277*(1-Dataset!$U3277)</f>
        <v>4.3559999999999999</v>
      </c>
    </row>
    <row r="3278" spans="1:22" x14ac:dyDescent="0.3">
      <c r="A3278" s="32"/>
      <c r="C3278" s="3">
        <v>3273</v>
      </c>
      <c r="D3278" s="3" t="s">
        <v>6501</v>
      </c>
      <c r="E3278" s="34">
        <v>42409</v>
      </c>
      <c r="F3278" s="34">
        <v>42416</v>
      </c>
      <c r="G3278" s="3" t="s">
        <v>46</v>
      </c>
      <c r="H3278" s="3" t="s">
        <v>6465</v>
      </c>
      <c r="I3278" s="3" t="s">
        <v>6466</v>
      </c>
      <c r="J3278" s="3" t="s">
        <v>22</v>
      </c>
      <c r="K3278" s="3" t="s">
        <v>23</v>
      </c>
      <c r="L3278" s="3" t="s">
        <v>38</v>
      </c>
      <c r="M3278" s="3" t="s">
        <v>39</v>
      </c>
      <c r="N3278" s="3">
        <v>90049</v>
      </c>
      <c r="O3278" s="3" t="s">
        <v>40</v>
      </c>
      <c r="P3278" s="3" t="s">
        <v>145</v>
      </c>
      <c r="Q3278" s="3" t="s">
        <v>28</v>
      </c>
      <c r="R3278" s="3" t="s">
        <v>32</v>
      </c>
      <c r="S3278" s="3" t="s">
        <v>146</v>
      </c>
      <c r="T3278" s="3">
        <v>203.92</v>
      </c>
      <c r="U3278" s="35" cm="1">
        <f t="array" ref="U3278">INDEX('Pricing Strategy'!$F$4:$F$71,MATCH(1,(Dataset!$O3278='Pricing Strategy'!$B$4:$B$71)*(Dataset!$Q3278='Pricing Strategy'!$C$4:$C$71)*(Dataset!$R3278='Pricing Strategy'!$D$4:$D$71),))</f>
        <v>0.45</v>
      </c>
      <c r="V3278" s="3">
        <f>Dataset!$T3278*(1-Dataset!$U3278)</f>
        <v>112.15600000000001</v>
      </c>
    </row>
    <row r="3279" spans="1:22" x14ac:dyDescent="0.3">
      <c r="A3279" s="32"/>
      <c r="C3279" s="3">
        <v>3274</v>
      </c>
      <c r="D3279" s="3" t="s">
        <v>6502</v>
      </c>
      <c r="E3279" s="34">
        <v>43228</v>
      </c>
      <c r="F3279" s="34">
        <v>43232</v>
      </c>
      <c r="G3279" s="3" t="s">
        <v>46</v>
      </c>
      <c r="H3279" s="3" t="s">
        <v>3222</v>
      </c>
      <c r="I3279" s="3" t="s">
        <v>3223</v>
      </c>
      <c r="J3279" s="3" t="s">
        <v>98</v>
      </c>
      <c r="K3279" s="3" t="s">
        <v>23</v>
      </c>
      <c r="L3279" s="3" t="s">
        <v>38</v>
      </c>
      <c r="M3279" s="3" t="s">
        <v>39</v>
      </c>
      <c r="N3279" s="3">
        <v>90032</v>
      </c>
      <c r="O3279" s="3" t="s">
        <v>40</v>
      </c>
      <c r="P3279" s="3" t="s">
        <v>3464</v>
      </c>
      <c r="Q3279" s="3" t="s">
        <v>67</v>
      </c>
      <c r="R3279" s="3" t="s">
        <v>1216</v>
      </c>
      <c r="S3279" s="3" t="s">
        <v>3465</v>
      </c>
      <c r="T3279" s="3">
        <v>3359.9520000000002</v>
      </c>
      <c r="U3279" s="35" cm="1">
        <f t="array" ref="U3279">INDEX('Pricing Strategy'!$F$4:$F$71,MATCH(1,(Dataset!$O3279='Pricing Strategy'!$B$4:$B$71)*(Dataset!$Q3279='Pricing Strategy'!$C$4:$C$71)*(Dataset!$R3279='Pricing Strategy'!$D$4:$D$71),))</f>
        <v>0.5</v>
      </c>
      <c r="V3279" s="3">
        <f>Dataset!$T3279*(1-Dataset!$U3279)</f>
        <v>1679.9760000000001</v>
      </c>
    </row>
    <row r="3280" spans="1:22" x14ac:dyDescent="0.3">
      <c r="A3280" s="32"/>
      <c r="C3280" s="3">
        <v>3275</v>
      </c>
      <c r="D3280" s="3" t="s">
        <v>6503</v>
      </c>
      <c r="E3280" s="34">
        <v>43406</v>
      </c>
      <c r="F3280" s="34">
        <v>43410</v>
      </c>
      <c r="G3280" s="3" t="s">
        <v>46</v>
      </c>
      <c r="H3280" s="3" t="s">
        <v>3029</v>
      </c>
      <c r="I3280" s="3" t="s">
        <v>3030</v>
      </c>
      <c r="J3280" s="3" t="s">
        <v>37</v>
      </c>
      <c r="K3280" s="3" t="s">
        <v>23</v>
      </c>
      <c r="L3280" s="3" t="s">
        <v>6504</v>
      </c>
      <c r="M3280" s="3" t="s">
        <v>4536</v>
      </c>
      <c r="N3280" s="3">
        <v>66212</v>
      </c>
      <c r="O3280" s="3" t="s">
        <v>101</v>
      </c>
      <c r="P3280" s="3" t="s">
        <v>3249</v>
      </c>
      <c r="Q3280" s="3" t="s">
        <v>42</v>
      </c>
      <c r="R3280" s="3" t="s">
        <v>265</v>
      </c>
      <c r="S3280" s="3" t="s">
        <v>559</v>
      </c>
      <c r="T3280" s="3">
        <v>18.239999999999998</v>
      </c>
      <c r="U3280" s="35" cm="1">
        <f t="array" ref="U3280">INDEX('Pricing Strategy'!$F$4:$F$71,MATCH(1,(Dataset!$O3280='Pricing Strategy'!$B$4:$B$71)*(Dataset!$Q3280='Pricing Strategy'!$C$4:$C$71)*(Dataset!$R3280='Pricing Strategy'!$D$4:$D$71),))</f>
        <v>0.3</v>
      </c>
      <c r="V3280" s="3">
        <f>Dataset!$T3280*(1-Dataset!$U3280)</f>
        <v>12.767999999999999</v>
      </c>
    </row>
    <row r="3281" spans="1:22" x14ac:dyDescent="0.3">
      <c r="A3281" s="32"/>
      <c r="C3281" s="3">
        <v>3276</v>
      </c>
      <c r="D3281" s="3" t="s">
        <v>6503</v>
      </c>
      <c r="E3281" s="34">
        <v>43406</v>
      </c>
      <c r="F3281" s="34">
        <v>43410</v>
      </c>
      <c r="G3281" s="3" t="s">
        <v>46</v>
      </c>
      <c r="H3281" s="3" t="s">
        <v>3029</v>
      </c>
      <c r="I3281" s="3" t="s">
        <v>3030</v>
      </c>
      <c r="J3281" s="3" t="s">
        <v>37</v>
      </c>
      <c r="K3281" s="3" t="s">
        <v>23</v>
      </c>
      <c r="L3281" s="3" t="s">
        <v>6504</v>
      </c>
      <c r="M3281" s="3" t="s">
        <v>4536</v>
      </c>
      <c r="N3281" s="3">
        <v>66212</v>
      </c>
      <c r="O3281" s="3" t="s">
        <v>101</v>
      </c>
      <c r="P3281" s="3" t="s">
        <v>779</v>
      </c>
      <c r="Q3281" s="3" t="s">
        <v>42</v>
      </c>
      <c r="R3281" s="3" t="s">
        <v>64</v>
      </c>
      <c r="S3281" s="3" t="s">
        <v>780</v>
      </c>
      <c r="T3281" s="3">
        <v>27.78</v>
      </c>
      <c r="U3281" s="35" cm="1">
        <f t="array" ref="U3281">INDEX('Pricing Strategy'!$F$4:$F$71,MATCH(1,(Dataset!$O3281='Pricing Strategy'!$B$4:$B$71)*(Dataset!$Q3281='Pricing Strategy'!$C$4:$C$71)*(Dataset!$R3281='Pricing Strategy'!$D$4:$D$71),))</f>
        <v>0.35</v>
      </c>
      <c r="V3281" s="3">
        <f>Dataset!$T3281*(1-Dataset!$U3281)</f>
        <v>18.057000000000002</v>
      </c>
    </row>
    <row r="3282" spans="1:22" x14ac:dyDescent="0.3">
      <c r="A3282" s="32"/>
      <c r="C3282" s="3">
        <v>3277</v>
      </c>
      <c r="D3282" s="3" t="s">
        <v>6505</v>
      </c>
      <c r="E3282" s="34">
        <v>42099</v>
      </c>
      <c r="F3282" s="34">
        <v>42103</v>
      </c>
      <c r="G3282" s="3" t="s">
        <v>19</v>
      </c>
      <c r="H3282" s="3" t="s">
        <v>5551</v>
      </c>
      <c r="I3282" s="3" t="s">
        <v>5552</v>
      </c>
      <c r="J3282" s="3" t="s">
        <v>37</v>
      </c>
      <c r="K3282" s="3" t="s">
        <v>23</v>
      </c>
      <c r="L3282" s="3" t="s">
        <v>2815</v>
      </c>
      <c r="M3282" s="3" t="s">
        <v>315</v>
      </c>
      <c r="N3282" s="3">
        <v>22304</v>
      </c>
      <c r="O3282" s="3" t="s">
        <v>26</v>
      </c>
      <c r="P3282" s="3" t="s">
        <v>1368</v>
      </c>
      <c r="Q3282" s="3" t="s">
        <v>42</v>
      </c>
      <c r="R3282" s="3" t="s">
        <v>64</v>
      </c>
      <c r="S3282" s="3" t="s">
        <v>1369</v>
      </c>
      <c r="T3282" s="3">
        <v>22.96</v>
      </c>
      <c r="U3282" s="35" cm="1">
        <f t="array" ref="U3282">INDEX('Pricing Strategy'!$F$4:$F$71,MATCH(1,(Dataset!$O3282='Pricing Strategy'!$B$4:$B$71)*(Dataset!$Q3282='Pricing Strategy'!$C$4:$C$71)*(Dataset!$R3282='Pricing Strategy'!$D$4:$D$71),))</f>
        <v>0.3</v>
      </c>
      <c r="V3282" s="3">
        <f>Dataset!$T3282*(1-Dataset!$U3282)</f>
        <v>16.071999999999999</v>
      </c>
    </row>
    <row r="3283" spans="1:22" x14ac:dyDescent="0.3">
      <c r="A3283" s="32"/>
      <c r="C3283" s="3">
        <v>3278</v>
      </c>
      <c r="D3283" s="3" t="s">
        <v>6505</v>
      </c>
      <c r="E3283" s="34">
        <v>42099</v>
      </c>
      <c r="F3283" s="34">
        <v>42103</v>
      </c>
      <c r="G3283" s="3" t="s">
        <v>19</v>
      </c>
      <c r="H3283" s="3" t="s">
        <v>5551</v>
      </c>
      <c r="I3283" s="3" t="s">
        <v>5552</v>
      </c>
      <c r="J3283" s="3" t="s">
        <v>37</v>
      </c>
      <c r="K3283" s="3" t="s">
        <v>23</v>
      </c>
      <c r="L3283" s="3" t="s">
        <v>2815</v>
      </c>
      <c r="M3283" s="3" t="s">
        <v>315</v>
      </c>
      <c r="N3283" s="3">
        <v>22304</v>
      </c>
      <c r="O3283" s="3" t="s">
        <v>26</v>
      </c>
      <c r="P3283" s="3" t="s">
        <v>4515</v>
      </c>
      <c r="Q3283" s="3" t="s">
        <v>67</v>
      </c>
      <c r="R3283" s="3" t="s">
        <v>68</v>
      </c>
      <c r="S3283" s="3" t="s">
        <v>4516</v>
      </c>
      <c r="T3283" s="3">
        <v>28.99</v>
      </c>
      <c r="U3283" s="35" cm="1">
        <f t="array" ref="U3283">INDEX('Pricing Strategy'!$F$4:$F$71,MATCH(1,(Dataset!$O3283='Pricing Strategy'!$B$4:$B$71)*(Dataset!$Q3283='Pricing Strategy'!$C$4:$C$71)*(Dataset!$R3283='Pricing Strategy'!$D$4:$D$71),))</f>
        <v>0.25</v>
      </c>
      <c r="V3283" s="3">
        <f>Dataset!$T3283*(1-Dataset!$U3283)</f>
        <v>21.7425</v>
      </c>
    </row>
    <row r="3284" spans="1:22" x14ac:dyDescent="0.3">
      <c r="A3284" s="32"/>
      <c r="C3284" s="3">
        <v>3279</v>
      </c>
      <c r="D3284" s="3" t="s">
        <v>6505</v>
      </c>
      <c r="E3284" s="34">
        <v>42099</v>
      </c>
      <c r="F3284" s="34">
        <v>42103</v>
      </c>
      <c r="G3284" s="3" t="s">
        <v>19</v>
      </c>
      <c r="H3284" s="3" t="s">
        <v>5551</v>
      </c>
      <c r="I3284" s="3" t="s">
        <v>5552</v>
      </c>
      <c r="J3284" s="3" t="s">
        <v>37</v>
      </c>
      <c r="K3284" s="3" t="s">
        <v>23</v>
      </c>
      <c r="L3284" s="3" t="s">
        <v>2815</v>
      </c>
      <c r="M3284" s="3" t="s">
        <v>315</v>
      </c>
      <c r="N3284" s="3">
        <v>22304</v>
      </c>
      <c r="O3284" s="3" t="s">
        <v>26</v>
      </c>
      <c r="P3284" s="3" t="s">
        <v>917</v>
      </c>
      <c r="Q3284" s="3" t="s">
        <v>42</v>
      </c>
      <c r="R3284" s="3" t="s">
        <v>86</v>
      </c>
      <c r="S3284" s="3" t="s">
        <v>918</v>
      </c>
      <c r="T3284" s="3">
        <v>12.96</v>
      </c>
      <c r="U3284" s="35" cm="1">
        <f t="array" ref="U3284">INDEX('Pricing Strategy'!$F$4:$F$71,MATCH(1,(Dataset!$O3284='Pricing Strategy'!$B$4:$B$71)*(Dataset!$Q3284='Pricing Strategy'!$C$4:$C$71)*(Dataset!$R3284='Pricing Strategy'!$D$4:$D$71),))</f>
        <v>0.25</v>
      </c>
      <c r="V3284" s="3">
        <f>Dataset!$T3284*(1-Dataset!$U3284)</f>
        <v>9.7200000000000006</v>
      </c>
    </row>
    <row r="3285" spans="1:22" x14ac:dyDescent="0.3">
      <c r="A3285" s="32"/>
      <c r="C3285" s="3">
        <v>3280</v>
      </c>
      <c r="D3285" s="3" t="s">
        <v>6505</v>
      </c>
      <c r="E3285" s="34">
        <v>42099</v>
      </c>
      <c r="F3285" s="34">
        <v>42103</v>
      </c>
      <c r="G3285" s="3" t="s">
        <v>19</v>
      </c>
      <c r="H3285" s="3" t="s">
        <v>5551</v>
      </c>
      <c r="I3285" s="3" t="s">
        <v>5552</v>
      </c>
      <c r="J3285" s="3" t="s">
        <v>37</v>
      </c>
      <c r="K3285" s="3" t="s">
        <v>23</v>
      </c>
      <c r="L3285" s="3" t="s">
        <v>2815</v>
      </c>
      <c r="M3285" s="3" t="s">
        <v>315</v>
      </c>
      <c r="N3285" s="3">
        <v>22304</v>
      </c>
      <c r="O3285" s="3" t="s">
        <v>26</v>
      </c>
      <c r="P3285" s="3" t="s">
        <v>4848</v>
      </c>
      <c r="Q3285" s="3" t="s">
        <v>42</v>
      </c>
      <c r="R3285" s="3" t="s">
        <v>64</v>
      </c>
      <c r="S3285" s="3" t="s">
        <v>4849</v>
      </c>
      <c r="T3285" s="3">
        <v>22.96</v>
      </c>
      <c r="U3285" s="35" cm="1">
        <f t="array" ref="U3285">INDEX('Pricing Strategy'!$F$4:$F$71,MATCH(1,(Dataset!$O3285='Pricing Strategy'!$B$4:$B$71)*(Dataset!$Q3285='Pricing Strategy'!$C$4:$C$71)*(Dataset!$R3285='Pricing Strategy'!$D$4:$D$71),))</f>
        <v>0.3</v>
      </c>
      <c r="V3285" s="3">
        <f>Dataset!$T3285*(1-Dataset!$U3285)</f>
        <v>16.071999999999999</v>
      </c>
    </row>
    <row r="3286" spans="1:22" x14ac:dyDescent="0.3">
      <c r="A3286" s="32"/>
      <c r="C3286" s="3">
        <v>3281</v>
      </c>
      <c r="D3286" s="3" t="s">
        <v>6505</v>
      </c>
      <c r="E3286" s="34">
        <v>42099</v>
      </c>
      <c r="F3286" s="34">
        <v>42103</v>
      </c>
      <c r="G3286" s="3" t="s">
        <v>19</v>
      </c>
      <c r="H3286" s="3" t="s">
        <v>5551</v>
      </c>
      <c r="I3286" s="3" t="s">
        <v>5552</v>
      </c>
      <c r="J3286" s="3" t="s">
        <v>37</v>
      </c>
      <c r="K3286" s="3" t="s">
        <v>23</v>
      </c>
      <c r="L3286" s="3" t="s">
        <v>2815</v>
      </c>
      <c r="M3286" s="3" t="s">
        <v>315</v>
      </c>
      <c r="N3286" s="3">
        <v>22304</v>
      </c>
      <c r="O3286" s="3" t="s">
        <v>26</v>
      </c>
      <c r="P3286" s="3" t="s">
        <v>1802</v>
      </c>
      <c r="Q3286" s="3" t="s">
        <v>42</v>
      </c>
      <c r="R3286" s="3" t="s">
        <v>575</v>
      </c>
      <c r="S3286" s="3" t="s">
        <v>1803</v>
      </c>
      <c r="T3286" s="3">
        <v>4164.05</v>
      </c>
      <c r="U3286" s="35" cm="1">
        <f t="array" ref="U3286">INDEX('Pricing Strategy'!$F$4:$F$71,MATCH(1,(Dataset!$O3286='Pricing Strategy'!$B$4:$B$71)*(Dataset!$Q3286='Pricing Strategy'!$C$4:$C$71)*(Dataset!$R3286='Pricing Strategy'!$D$4:$D$71),))</f>
        <v>0.3</v>
      </c>
      <c r="V3286" s="3">
        <f>Dataset!$T3286*(1-Dataset!$U3286)</f>
        <v>2914.835</v>
      </c>
    </row>
    <row r="3287" spans="1:22" x14ac:dyDescent="0.3">
      <c r="A3287" s="32"/>
      <c r="C3287" s="3">
        <v>3282</v>
      </c>
      <c r="D3287" s="3" t="s">
        <v>6506</v>
      </c>
      <c r="E3287" s="34">
        <v>42264</v>
      </c>
      <c r="F3287" s="34">
        <v>42271</v>
      </c>
      <c r="G3287" s="3" t="s">
        <v>46</v>
      </c>
      <c r="H3287" s="3" t="s">
        <v>3745</v>
      </c>
      <c r="I3287" s="3" t="s">
        <v>3746</v>
      </c>
      <c r="J3287" s="3" t="s">
        <v>22</v>
      </c>
      <c r="K3287" s="3" t="s">
        <v>23</v>
      </c>
      <c r="L3287" s="3" t="s">
        <v>4594</v>
      </c>
      <c r="M3287" s="3" t="s">
        <v>84</v>
      </c>
      <c r="N3287" s="3">
        <v>27604</v>
      </c>
      <c r="O3287" s="3" t="s">
        <v>26</v>
      </c>
      <c r="P3287" s="3" t="s">
        <v>4001</v>
      </c>
      <c r="Q3287" s="3" t="s">
        <v>67</v>
      </c>
      <c r="R3287" s="3" t="s">
        <v>157</v>
      </c>
      <c r="S3287" s="3" t="s">
        <v>4002</v>
      </c>
      <c r="T3287" s="3">
        <v>47.984000000000002</v>
      </c>
      <c r="U3287" s="35" cm="1">
        <f t="array" ref="U3287">INDEX('Pricing Strategy'!$F$4:$F$71,MATCH(1,(Dataset!$O3287='Pricing Strategy'!$B$4:$B$71)*(Dataset!$Q3287='Pricing Strategy'!$C$4:$C$71)*(Dataset!$R3287='Pricing Strategy'!$D$4:$D$71),))</f>
        <v>0.3</v>
      </c>
      <c r="V3287" s="3">
        <f>Dataset!$T3287*(1-Dataset!$U3287)</f>
        <v>33.588799999999999</v>
      </c>
    </row>
    <row r="3288" spans="1:22" x14ac:dyDescent="0.3">
      <c r="A3288" s="32"/>
      <c r="C3288" s="3">
        <v>3283</v>
      </c>
      <c r="D3288" s="3" t="s">
        <v>6506</v>
      </c>
      <c r="E3288" s="34">
        <v>42264</v>
      </c>
      <c r="F3288" s="34">
        <v>42271</v>
      </c>
      <c r="G3288" s="3" t="s">
        <v>46</v>
      </c>
      <c r="H3288" s="3" t="s">
        <v>3745</v>
      </c>
      <c r="I3288" s="3" t="s">
        <v>3746</v>
      </c>
      <c r="J3288" s="3" t="s">
        <v>22</v>
      </c>
      <c r="K3288" s="3" t="s">
        <v>23</v>
      </c>
      <c r="L3288" s="3" t="s">
        <v>4594</v>
      </c>
      <c r="M3288" s="3" t="s">
        <v>84</v>
      </c>
      <c r="N3288" s="3">
        <v>27604</v>
      </c>
      <c r="O3288" s="3" t="s">
        <v>26</v>
      </c>
      <c r="P3288" s="3" t="s">
        <v>3408</v>
      </c>
      <c r="Q3288" s="3" t="s">
        <v>42</v>
      </c>
      <c r="R3288" s="3" t="s">
        <v>86</v>
      </c>
      <c r="S3288" s="3" t="s">
        <v>3409</v>
      </c>
      <c r="T3288" s="3">
        <v>4.6239999999999997</v>
      </c>
      <c r="U3288" s="35" cm="1">
        <f t="array" ref="U3288">INDEX('Pricing Strategy'!$F$4:$F$71,MATCH(1,(Dataset!$O3288='Pricing Strategy'!$B$4:$B$71)*(Dataset!$Q3288='Pricing Strategy'!$C$4:$C$71)*(Dataset!$R3288='Pricing Strategy'!$D$4:$D$71),))</f>
        <v>0.25</v>
      </c>
      <c r="V3288" s="3">
        <f>Dataset!$T3288*(1-Dataset!$U3288)</f>
        <v>3.468</v>
      </c>
    </row>
    <row r="3289" spans="1:22" x14ac:dyDescent="0.3">
      <c r="A3289" s="32"/>
      <c r="C3289" s="3">
        <v>3284</v>
      </c>
      <c r="D3289" s="3" t="s">
        <v>6507</v>
      </c>
      <c r="E3289" s="34">
        <v>42277</v>
      </c>
      <c r="F3289" s="34">
        <v>42283</v>
      </c>
      <c r="G3289" s="3" t="s">
        <v>46</v>
      </c>
      <c r="H3289" s="3" t="s">
        <v>1623</v>
      </c>
      <c r="I3289" s="3" t="s">
        <v>1624</v>
      </c>
      <c r="J3289" s="3" t="s">
        <v>37</v>
      </c>
      <c r="K3289" s="3" t="s">
        <v>23</v>
      </c>
      <c r="L3289" s="3" t="s">
        <v>262</v>
      </c>
      <c r="M3289" s="3" t="s">
        <v>263</v>
      </c>
      <c r="N3289" s="3">
        <v>10035</v>
      </c>
      <c r="O3289" s="3" t="s">
        <v>144</v>
      </c>
      <c r="P3289" s="3" t="s">
        <v>2071</v>
      </c>
      <c r="Q3289" s="3" t="s">
        <v>28</v>
      </c>
      <c r="R3289" s="3" t="s">
        <v>61</v>
      </c>
      <c r="S3289" s="3" t="s">
        <v>2072</v>
      </c>
      <c r="T3289" s="3">
        <v>15.24</v>
      </c>
      <c r="U3289" s="35" cm="1">
        <f t="array" ref="U3289">INDEX('Pricing Strategy'!$F$4:$F$71,MATCH(1,(Dataset!$O3289='Pricing Strategy'!$B$4:$B$71)*(Dataset!$Q3289='Pricing Strategy'!$C$4:$C$71)*(Dataset!$R3289='Pricing Strategy'!$D$4:$D$71),))</f>
        <v>0.4</v>
      </c>
      <c r="V3289" s="3">
        <f>Dataset!$T3289*(1-Dataset!$U3289)</f>
        <v>9.1440000000000001</v>
      </c>
    </row>
    <row r="3290" spans="1:22" x14ac:dyDescent="0.3">
      <c r="A3290" s="32"/>
      <c r="C3290" s="3">
        <v>3285</v>
      </c>
      <c r="D3290" s="3" t="s">
        <v>6508</v>
      </c>
      <c r="E3290" s="34">
        <v>42259</v>
      </c>
      <c r="F3290" s="34">
        <v>42264</v>
      </c>
      <c r="G3290" s="3" t="s">
        <v>46</v>
      </c>
      <c r="H3290" s="3" t="s">
        <v>2626</v>
      </c>
      <c r="I3290" s="3" t="s">
        <v>2627</v>
      </c>
      <c r="J3290" s="3" t="s">
        <v>22</v>
      </c>
      <c r="K3290" s="3" t="s">
        <v>23</v>
      </c>
      <c r="L3290" s="3" t="s">
        <v>744</v>
      </c>
      <c r="M3290" s="3" t="s">
        <v>494</v>
      </c>
      <c r="N3290" s="3">
        <v>45014</v>
      </c>
      <c r="O3290" s="3" t="s">
        <v>144</v>
      </c>
      <c r="P3290" s="3" t="s">
        <v>1831</v>
      </c>
      <c r="Q3290" s="3" t="s">
        <v>42</v>
      </c>
      <c r="R3290" s="3" t="s">
        <v>71</v>
      </c>
      <c r="S3290" s="3" t="s">
        <v>1832</v>
      </c>
      <c r="T3290" s="3">
        <v>63.923999999999999</v>
      </c>
      <c r="U3290" s="35" cm="1">
        <f t="array" ref="U3290">INDEX('Pricing Strategy'!$F$4:$F$71,MATCH(1,(Dataset!$O3290='Pricing Strategy'!$B$4:$B$71)*(Dataset!$Q3290='Pricing Strategy'!$C$4:$C$71)*(Dataset!$R3290='Pricing Strategy'!$D$4:$D$71),))</f>
        <v>0.4</v>
      </c>
      <c r="V3290" s="3">
        <f>Dataset!$T3290*(1-Dataset!$U3290)</f>
        <v>38.354399999999998</v>
      </c>
    </row>
    <row r="3291" spans="1:22" x14ac:dyDescent="0.3">
      <c r="A3291" s="32"/>
      <c r="C3291" s="3">
        <v>3286</v>
      </c>
      <c r="D3291" s="3" t="s">
        <v>6509</v>
      </c>
      <c r="E3291" s="34">
        <v>43151</v>
      </c>
      <c r="F3291" s="34">
        <v>43156</v>
      </c>
      <c r="G3291" s="3" t="s">
        <v>46</v>
      </c>
      <c r="H3291" s="3" t="s">
        <v>5929</v>
      </c>
      <c r="I3291" s="3" t="s">
        <v>5930</v>
      </c>
      <c r="J3291" s="3" t="s">
        <v>98</v>
      </c>
      <c r="K3291" s="3" t="s">
        <v>23</v>
      </c>
      <c r="L3291" s="3" t="s">
        <v>4604</v>
      </c>
      <c r="M3291" s="3" t="s">
        <v>646</v>
      </c>
      <c r="N3291" s="3">
        <v>74403</v>
      </c>
      <c r="O3291" s="3" t="s">
        <v>101</v>
      </c>
      <c r="P3291" s="3" t="s">
        <v>3273</v>
      </c>
      <c r="Q3291" s="3" t="s">
        <v>42</v>
      </c>
      <c r="R3291" s="3" t="s">
        <v>64</v>
      </c>
      <c r="S3291" s="3" t="s">
        <v>3274</v>
      </c>
      <c r="T3291" s="3">
        <v>6.56</v>
      </c>
      <c r="U3291" s="35" cm="1">
        <f t="array" ref="U3291">INDEX('Pricing Strategy'!$F$4:$F$71,MATCH(1,(Dataset!$O3291='Pricing Strategy'!$B$4:$B$71)*(Dataset!$Q3291='Pricing Strategy'!$C$4:$C$71)*(Dataset!$R3291='Pricing Strategy'!$D$4:$D$71),))</f>
        <v>0.35</v>
      </c>
      <c r="V3291" s="3">
        <f>Dataset!$T3291*(1-Dataset!$U3291)</f>
        <v>4.2640000000000002</v>
      </c>
    </row>
    <row r="3292" spans="1:22" x14ac:dyDescent="0.3">
      <c r="A3292" s="32"/>
      <c r="C3292" s="3">
        <v>3287</v>
      </c>
      <c r="D3292" s="3" t="s">
        <v>6509</v>
      </c>
      <c r="E3292" s="34">
        <v>43151</v>
      </c>
      <c r="F3292" s="34">
        <v>43156</v>
      </c>
      <c r="G3292" s="3" t="s">
        <v>46</v>
      </c>
      <c r="H3292" s="3" t="s">
        <v>5929</v>
      </c>
      <c r="I3292" s="3" t="s">
        <v>5930</v>
      </c>
      <c r="J3292" s="3" t="s">
        <v>98</v>
      </c>
      <c r="K3292" s="3" t="s">
        <v>23</v>
      </c>
      <c r="L3292" s="3" t="s">
        <v>4604</v>
      </c>
      <c r="M3292" s="3" t="s">
        <v>646</v>
      </c>
      <c r="N3292" s="3">
        <v>74403</v>
      </c>
      <c r="O3292" s="3" t="s">
        <v>101</v>
      </c>
      <c r="P3292" s="3" t="s">
        <v>6510</v>
      </c>
      <c r="Q3292" s="3" t="s">
        <v>42</v>
      </c>
      <c r="R3292" s="3" t="s">
        <v>74</v>
      </c>
      <c r="S3292" s="3" t="s">
        <v>6511</v>
      </c>
      <c r="T3292" s="3">
        <v>13.11</v>
      </c>
      <c r="U3292" s="35" cm="1">
        <f t="array" ref="U3292">INDEX('Pricing Strategy'!$F$4:$F$71,MATCH(1,(Dataset!$O3292='Pricing Strategy'!$B$4:$B$71)*(Dataset!$Q3292='Pricing Strategy'!$C$4:$C$71)*(Dataset!$R3292='Pricing Strategy'!$D$4:$D$71),))</f>
        <v>0.3</v>
      </c>
      <c r="V3292" s="3">
        <f>Dataset!$T3292*(1-Dataset!$U3292)</f>
        <v>9.1769999999999996</v>
      </c>
    </row>
    <row r="3293" spans="1:22" x14ac:dyDescent="0.3">
      <c r="A3293" s="32"/>
      <c r="C3293" s="3">
        <v>3288</v>
      </c>
      <c r="D3293" s="3" t="s">
        <v>6512</v>
      </c>
      <c r="E3293" s="34">
        <v>42717</v>
      </c>
      <c r="F3293" s="34">
        <v>42719</v>
      </c>
      <c r="G3293" s="3" t="s">
        <v>184</v>
      </c>
      <c r="H3293" s="3" t="s">
        <v>2987</v>
      </c>
      <c r="I3293" s="3" t="s">
        <v>2988</v>
      </c>
      <c r="J3293" s="3" t="s">
        <v>22</v>
      </c>
      <c r="K3293" s="3" t="s">
        <v>23</v>
      </c>
      <c r="L3293" s="3" t="s">
        <v>6513</v>
      </c>
      <c r="M3293" s="3" t="s">
        <v>39</v>
      </c>
      <c r="N3293" s="3">
        <v>92592</v>
      </c>
      <c r="O3293" s="3" t="s">
        <v>40</v>
      </c>
      <c r="P3293" s="3" t="s">
        <v>2490</v>
      </c>
      <c r="Q3293" s="3" t="s">
        <v>67</v>
      </c>
      <c r="R3293" s="3" t="s">
        <v>68</v>
      </c>
      <c r="S3293" s="3" t="s">
        <v>2985</v>
      </c>
      <c r="T3293" s="3">
        <v>494.37599999999998</v>
      </c>
      <c r="U3293" s="35" cm="1">
        <f t="array" ref="U3293">INDEX('Pricing Strategy'!$F$4:$F$71,MATCH(1,(Dataset!$O3293='Pricing Strategy'!$B$4:$B$71)*(Dataset!$Q3293='Pricing Strategy'!$C$4:$C$71)*(Dataset!$R3293='Pricing Strategy'!$D$4:$D$71),))</f>
        <v>0.4</v>
      </c>
      <c r="V3293" s="3">
        <f>Dataset!$T3293*(1-Dataset!$U3293)</f>
        <v>296.62559999999996</v>
      </c>
    </row>
    <row r="3294" spans="1:22" x14ac:dyDescent="0.3">
      <c r="A3294" s="32"/>
      <c r="C3294" s="3">
        <v>3289</v>
      </c>
      <c r="D3294" s="3" t="s">
        <v>6512</v>
      </c>
      <c r="E3294" s="34">
        <v>42717</v>
      </c>
      <c r="F3294" s="34">
        <v>42719</v>
      </c>
      <c r="G3294" s="3" t="s">
        <v>184</v>
      </c>
      <c r="H3294" s="3" t="s">
        <v>2987</v>
      </c>
      <c r="I3294" s="3" t="s">
        <v>2988</v>
      </c>
      <c r="J3294" s="3" t="s">
        <v>22</v>
      </c>
      <c r="K3294" s="3" t="s">
        <v>23</v>
      </c>
      <c r="L3294" s="3" t="s">
        <v>6513</v>
      </c>
      <c r="M3294" s="3" t="s">
        <v>39</v>
      </c>
      <c r="N3294" s="3">
        <v>92592</v>
      </c>
      <c r="O3294" s="3" t="s">
        <v>40</v>
      </c>
      <c r="P3294" s="3" t="s">
        <v>1373</v>
      </c>
      <c r="Q3294" s="3" t="s">
        <v>42</v>
      </c>
      <c r="R3294" s="3" t="s">
        <v>71</v>
      </c>
      <c r="S3294" s="3" t="s">
        <v>1374</v>
      </c>
      <c r="T3294" s="3">
        <v>29.2</v>
      </c>
      <c r="U3294" s="35" cm="1">
        <f t="array" ref="U3294">INDEX('Pricing Strategy'!$F$4:$F$71,MATCH(1,(Dataset!$O3294='Pricing Strategy'!$B$4:$B$71)*(Dataset!$Q3294='Pricing Strategy'!$C$4:$C$71)*(Dataset!$R3294='Pricing Strategy'!$D$4:$D$71),))</f>
        <v>0.4</v>
      </c>
      <c r="V3294" s="3">
        <f>Dataset!$T3294*(1-Dataset!$U3294)</f>
        <v>17.52</v>
      </c>
    </row>
    <row r="3295" spans="1:22" x14ac:dyDescent="0.3">
      <c r="A3295" s="32"/>
      <c r="C3295" s="3">
        <v>3290</v>
      </c>
      <c r="D3295" s="3" t="s">
        <v>6512</v>
      </c>
      <c r="E3295" s="34">
        <v>42717</v>
      </c>
      <c r="F3295" s="34">
        <v>42719</v>
      </c>
      <c r="G3295" s="3" t="s">
        <v>184</v>
      </c>
      <c r="H3295" s="3" t="s">
        <v>2987</v>
      </c>
      <c r="I3295" s="3" t="s">
        <v>2988</v>
      </c>
      <c r="J3295" s="3" t="s">
        <v>22</v>
      </c>
      <c r="K3295" s="3" t="s">
        <v>23</v>
      </c>
      <c r="L3295" s="3" t="s">
        <v>6513</v>
      </c>
      <c r="M3295" s="3" t="s">
        <v>39</v>
      </c>
      <c r="N3295" s="3">
        <v>92592</v>
      </c>
      <c r="O3295" s="3" t="s">
        <v>40</v>
      </c>
      <c r="P3295" s="3" t="s">
        <v>454</v>
      </c>
      <c r="Q3295" s="3" t="s">
        <v>67</v>
      </c>
      <c r="R3295" s="3" t="s">
        <v>157</v>
      </c>
      <c r="S3295" s="3" t="s">
        <v>455</v>
      </c>
      <c r="T3295" s="3">
        <v>248.85</v>
      </c>
      <c r="U3295" s="35" cm="1">
        <f t="array" ref="U3295">INDEX('Pricing Strategy'!$F$4:$F$71,MATCH(1,(Dataset!$O3295='Pricing Strategy'!$B$4:$B$71)*(Dataset!$Q3295='Pricing Strategy'!$C$4:$C$71)*(Dataset!$R3295='Pricing Strategy'!$D$4:$D$71),))</f>
        <v>0.45</v>
      </c>
      <c r="V3295" s="3">
        <f>Dataset!$T3295*(1-Dataset!$U3295)</f>
        <v>136.86750000000001</v>
      </c>
    </row>
    <row r="3296" spans="1:22" x14ac:dyDescent="0.3">
      <c r="A3296" s="32"/>
      <c r="C3296" s="3">
        <v>3291</v>
      </c>
      <c r="D3296" s="3" t="s">
        <v>6512</v>
      </c>
      <c r="E3296" s="34">
        <v>42717</v>
      </c>
      <c r="F3296" s="34">
        <v>42719</v>
      </c>
      <c r="G3296" s="3" t="s">
        <v>184</v>
      </c>
      <c r="H3296" s="3" t="s">
        <v>2987</v>
      </c>
      <c r="I3296" s="3" t="s">
        <v>2988</v>
      </c>
      <c r="J3296" s="3" t="s">
        <v>22</v>
      </c>
      <c r="K3296" s="3" t="s">
        <v>23</v>
      </c>
      <c r="L3296" s="3" t="s">
        <v>6513</v>
      </c>
      <c r="M3296" s="3" t="s">
        <v>39</v>
      </c>
      <c r="N3296" s="3">
        <v>92592</v>
      </c>
      <c r="O3296" s="3" t="s">
        <v>40</v>
      </c>
      <c r="P3296" s="3" t="s">
        <v>6514</v>
      </c>
      <c r="Q3296" s="3" t="s">
        <v>67</v>
      </c>
      <c r="R3296" s="3" t="s">
        <v>157</v>
      </c>
      <c r="S3296" s="3" t="s">
        <v>6515</v>
      </c>
      <c r="T3296" s="3">
        <v>36.24</v>
      </c>
      <c r="U3296" s="35" cm="1">
        <f t="array" ref="U3296">INDEX('Pricing Strategy'!$F$4:$F$71,MATCH(1,(Dataset!$O3296='Pricing Strategy'!$B$4:$B$71)*(Dataset!$Q3296='Pricing Strategy'!$C$4:$C$71)*(Dataset!$R3296='Pricing Strategy'!$D$4:$D$71),))</f>
        <v>0.45</v>
      </c>
      <c r="V3296" s="3">
        <f>Dataset!$T3296*(1-Dataset!$U3296)</f>
        <v>19.932000000000002</v>
      </c>
    </row>
    <row r="3297" spans="1:22" x14ac:dyDescent="0.3">
      <c r="A3297" s="32"/>
      <c r="C3297" s="3">
        <v>3292</v>
      </c>
      <c r="D3297" s="3" t="s">
        <v>6516</v>
      </c>
      <c r="E3297" s="34">
        <v>43038</v>
      </c>
      <c r="F3297" s="34">
        <v>43043</v>
      </c>
      <c r="G3297" s="3" t="s">
        <v>46</v>
      </c>
      <c r="H3297" s="3" t="s">
        <v>5752</v>
      </c>
      <c r="I3297" s="3" t="s">
        <v>5753</v>
      </c>
      <c r="J3297" s="3" t="s">
        <v>22</v>
      </c>
      <c r="K3297" s="3" t="s">
        <v>23</v>
      </c>
      <c r="L3297" s="3" t="s">
        <v>6200</v>
      </c>
      <c r="M3297" s="3" t="s">
        <v>234</v>
      </c>
      <c r="N3297" s="3">
        <v>48310</v>
      </c>
      <c r="O3297" s="3" t="s">
        <v>101</v>
      </c>
      <c r="P3297" s="3" t="s">
        <v>1989</v>
      </c>
      <c r="Q3297" s="3" t="s">
        <v>42</v>
      </c>
      <c r="R3297" s="3" t="s">
        <v>64</v>
      </c>
      <c r="S3297" s="3" t="s">
        <v>1990</v>
      </c>
      <c r="T3297" s="3">
        <v>11.68</v>
      </c>
      <c r="U3297" s="35" cm="1">
        <f t="array" ref="U3297">INDEX('Pricing Strategy'!$F$4:$F$71,MATCH(1,(Dataset!$O3297='Pricing Strategy'!$B$4:$B$71)*(Dataset!$Q3297='Pricing Strategy'!$C$4:$C$71)*(Dataset!$R3297='Pricing Strategy'!$D$4:$D$71),))</f>
        <v>0.35</v>
      </c>
      <c r="V3297" s="3">
        <f>Dataset!$T3297*(1-Dataset!$U3297)</f>
        <v>7.5919999999999996</v>
      </c>
    </row>
    <row r="3298" spans="1:22" x14ac:dyDescent="0.3">
      <c r="A3298" s="32"/>
      <c r="C3298" s="3">
        <v>3293</v>
      </c>
      <c r="D3298" s="3" t="s">
        <v>6517</v>
      </c>
      <c r="E3298" s="34">
        <v>42364</v>
      </c>
      <c r="F3298" s="34">
        <v>42368</v>
      </c>
      <c r="G3298" s="3" t="s">
        <v>46</v>
      </c>
      <c r="H3298" s="3" t="s">
        <v>2037</v>
      </c>
      <c r="I3298" s="3" t="s">
        <v>2038</v>
      </c>
      <c r="J3298" s="3" t="s">
        <v>22</v>
      </c>
      <c r="K3298" s="3" t="s">
        <v>23</v>
      </c>
      <c r="L3298" s="3" t="s">
        <v>947</v>
      </c>
      <c r="M3298" s="3" t="s">
        <v>39</v>
      </c>
      <c r="N3298" s="3">
        <v>92024</v>
      </c>
      <c r="O3298" s="3" t="s">
        <v>40</v>
      </c>
      <c r="P3298" s="3" t="s">
        <v>716</v>
      </c>
      <c r="Q3298" s="3" t="s">
        <v>42</v>
      </c>
      <c r="R3298" s="3" t="s">
        <v>575</v>
      </c>
      <c r="S3298" s="3" t="s">
        <v>717</v>
      </c>
      <c r="T3298" s="3">
        <v>11.91</v>
      </c>
      <c r="U3298" s="35" cm="1">
        <f t="array" ref="U3298">INDEX('Pricing Strategy'!$F$4:$F$71,MATCH(1,(Dataset!$O3298='Pricing Strategy'!$B$4:$B$71)*(Dataset!$Q3298='Pricing Strategy'!$C$4:$C$71)*(Dataset!$R3298='Pricing Strategy'!$D$4:$D$71),))</f>
        <v>0.45</v>
      </c>
      <c r="V3298" s="3">
        <f>Dataset!$T3298*(1-Dataset!$U3298)</f>
        <v>6.5505000000000004</v>
      </c>
    </row>
    <row r="3299" spans="1:22" x14ac:dyDescent="0.3">
      <c r="A3299" s="32"/>
      <c r="C3299" s="3">
        <v>3294</v>
      </c>
      <c r="D3299" s="3" t="s">
        <v>6517</v>
      </c>
      <c r="E3299" s="34">
        <v>42364</v>
      </c>
      <c r="F3299" s="34">
        <v>42368</v>
      </c>
      <c r="G3299" s="3" t="s">
        <v>46</v>
      </c>
      <c r="H3299" s="3" t="s">
        <v>2037</v>
      </c>
      <c r="I3299" s="3" t="s">
        <v>2038</v>
      </c>
      <c r="J3299" s="3" t="s">
        <v>22</v>
      </c>
      <c r="K3299" s="3" t="s">
        <v>23</v>
      </c>
      <c r="L3299" s="3" t="s">
        <v>947</v>
      </c>
      <c r="M3299" s="3" t="s">
        <v>39</v>
      </c>
      <c r="N3299" s="3">
        <v>92024</v>
      </c>
      <c r="O3299" s="3" t="s">
        <v>40</v>
      </c>
      <c r="P3299" s="3" t="s">
        <v>3321</v>
      </c>
      <c r="Q3299" s="3" t="s">
        <v>28</v>
      </c>
      <c r="R3299" s="3" t="s">
        <v>61</v>
      </c>
      <c r="S3299" s="3" t="s">
        <v>3322</v>
      </c>
      <c r="T3299" s="3">
        <v>3.48</v>
      </c>
      <c r="U3299" s="35" cm="1">
        <f t="array" ref="U3299">INDEX('Pricing Strategy'!$F$4:$F$71,MATCH(1,(Dataset!$O3299='Pricing Strategy'!$B$4:$B$71)*(Dataset!$Q3299='Pricing Strategy'!$C$4:$C$71)*(Dataset!$R3299='Pricing Strategy'!$D$4:$D$71),))</f>
        <v>0.4</v>
      </c>
      <c r="V3299" s="3">
        <f>Dataset!$T3299*(1-Dataset!$U3299)</f>
        <v>2.0880000000000001</v>
      </c>
    </row>
    <row r="3300" spans="1:22" x14ac:dyDescent="0.3">
      <c r="A3300" s="32"/>
      <c r="C3300" s="3">
        <v>3295</v>
      </c>
      <c r="D3300" s="3" t="s">
        <v>6518</v>
      </c>
      <c r="E3300" s="34">
        <v>42231</v>
      </c>
      <c r="F3300" s="34">
        <v>42234</v>
      </c>
      <c r="G3300" s="3" t="s">
        <v>184</v>
      </c>
      <c r="H3300" s="3" t="s">
        <v>1432</v>
      </c>
      <c r="I3300" s="3" t="s">
        <v>1433</v>
      </c>
      <c r="J3300" s="3" t="s">
        <v>22</v>
      </c>
      <c r="K3300" s="3" t="s">
        <v>23</v>
      </c>
      <c r="L3300" s="3" t="s">
        <v>814</v>
      </c>
      <c r="M3300" s="3" t="s">
        <v>100</v>
      </c>
      <c r="N3300" s="3">
        <v>75081</v>
      </c>
      <c r="O3300" s="3" t="s">
        <v>101</v>
      </c>
      <c r="P3300" s="3" t="s">
        <v>2389</v>
      </c>
      <c r="Q3300" s="3" t="s">
        <v>42</v>
      </c>
      <c r="R3300" s="3" t="s">
        <v>71</v>
      </c>
      <c r="S3300" s="3" t="s">
        <v>2390</v>
      </c>
      <c r="T3300" s="3">
        <v>30.96</v>
      </c>
      <c r="U3300" s="35" cm="1">
        <f t="array" ref="U3300">INDEX('Pricing Strategy'!$F$4:$F$71,MATCH(1,(Dataset!$O3300='Pricing Strategy'!$B$4:$B$71)*(Dataset!$Q3300='Pricing Strategy'!$C$4:$C$71)*(Dataset!$R3300='Pricing Strategy'!$D$4:$D$71),))</f>
        <v>0.3</v>
      </c>
      <c r="V3300" s="3">
        <f>Dataset!$T3300*(1-Dataset!$U3300)</f>
        <v>21.672000000000001</v>
      </c>
    </row>
    <row r="3301" spans="1:22" x14ac:dyDescent="0.3">
      <c r="A3301" s="32"/>
      <c r="C3301" s="3">
        <v>3296</v>
      </c>
      <c r="D3301" s="3" t="s">
        <v>6519</v>
      </c>
      <c r="E3301" s="34">
        <v>43374</v>
      </c>
      <c r="F3301" s="34">
        <v>43376</v>
      </c>
      <c r="G3301" s="3" t="s">
        <v>184</v>
      </c>
      <c r="H3301" s="3" t="s">
        <v>3997</v>
      </c>
      <c r="I3301" s="3" t="s">
        <v>3998</v>
      </c>
      <c r="J3301" s="3" t="s">
        <v>98</v>
      </c>
      <c r="K3301" s="3" t="s">
        <v>23</v>
      </c>
      <c r="L3301" s="3" t="s">
        <v>262</v>
      </c>
      <c r="M3301" s="3" t="s">
        <v>263</v>
      </c>
      <c r="N3301" s="3">
        <v>10035</v>
      </c>
      <c r="O3301" s="3" t="s">
        <v>144</v>
      </c>
      <c r="P3301" s="3" t="s">
        <v>6520</v>
      </c>
      <c r="Q3301" s="3" t="s">
        <v>67</v>
      </c>
      <c r="R3301" s="3" t="s">
        <v>680</v>
      </c>
      <c r="S3301" s="3" t="s">
        <v>6521</v>
      </c>
      <c r="T3301" s="3">
        <v>1704.89</v>
      </c>
      <c r="U3301" s="35" cm="1">
        <f t="array" ref="U3301">INDEX('Pricing Strategy'!$F$4:$F$71,MATCH(1,(Dataset!$O3301='Pricing Strategy'!$B$4:$B$71)*(Dataset!$Q3301='Pricing Strategy'!$C$4:$C$71)*(Dataset!$R3301='Pricing Strategy'!$D$4:$D$71),))</f>
        <v>0.45</v>
      </c>
      <c r="V3301" s="3">
        <f>Dataset!$T3301*(1-Dataset!$U3301)</f>
        <v>937.68950000000018</v>
      </c>
    </row>
    <row r="3302" spans="1:22" x14ac:dyDescent="0.3">
      <c r="A3302" s="32"/>
      <c r="C3302" s="3">
        <v>3297</v>
      </c>
      <c r="D3302" s="3" t="s">
        <v>6522</v>
      </c>
      <c r="E3302" s="34">
        <v>42513</v>
      </c>
      <c r="F3302" s="34">
        <v>42520</v>
      </c>
      <c r="G3302" s="3" t="s">
        <v>46</v>
      </c>
      <c r="H3302" s="3" t="s">
        <v>148</v>
      </c>
      <c r="I3302" s="3" t="s">
        <v>149</v>
      </c>
      <c r="J3302" s="3" t="s">
        <v>22</v>
      </c>
      <c r="K3302" s="3" t="s">
        <v>23</v>
      </c>
      <c r="L3302" s="3" t="s">
        <v>540</v>
      </c>
      <c r="M3302" s="3" t="s">
        <v>306</v>
      </c>
      <c r="N3302" s="3">
        <v>85023</v>
      </c>
      <c r="O3302" s="3" t="s">
        <v>40</v>
      </c>
      <c r="P3302" s="3" t="s">
        <v>2444</v>
      </c>
      <c r="Q3302" s="3" t="s">
        <v>42</v>
      </c>
      <c r="R3302" s="3" t="s">
        <v>71</v>
      </c>
      <c r="S3302" s="3" t="s">
        <v>2445</v>
      </c>
      <c r="T3302" s="3">
        <v>19.193999999999999</v>
      </c>
      <c r="U3302" s="35" cm="1">
        <f t="array" ref="U3302">INDEX('Pricing Strategy'!$F$4:$F$71,MATCH(1,(Dataset!$O3302='Pricing Strategy'!$B$4:$B$71)*(Dataset!$Q3302='Pricing Strategy'!$C$4:$C$71)*(Dataset!$R3302='Pricing Strategy'!$D$4:$D$71),))</f>
        <v>0.4</v>
      </c>
      <c r="V3302" s="3">
        <f>Dataset!$T3302*(1-Dataset!$U3302)</f>
        <v>11.516399999999999</v>
      </c>
    </row>
    <row r="3303" spans="1:22" x14ac:dyDescent="0.3">
      <c r="A3303" s="32"/>
      <c r="C3303" s="3">
        <v>3298</v>
      </c>
      <c r="D3303" s="3" t="s">
        <v>6522</v>
      </c>
      <c r="E3303" s="34">
        <v>42513</v>
      </c>
      <c r="F3303" s="34">
        <v>42520</v>
      </c>
      <c r="G3303" s="3" t="s">
        <v>46</v>
      </c>
      <c r="H3303" s="3" t="s">
        <v>148</v>
      </c>
      <c r="I3303" s="3" t="s">
        <v>149</v>
      </c>
      <c r="J3303" s="3" t="s">
        <v>22</v>
      </c>
      <c r="K3303" s="3" t="s">
        <v>23</v>
      </c>
      <c r="L3303" s="3" t="s">
        <v>540</v>
      </c>
      <c r="M3303" s="3" t="s">
        <v>306</v>
      </c>
      <c r="N3303" s="3">
        <v>85023</v>
      </c>
      <c r="O3303" s="3" t="s">
        <v>40</v>
      </c>
      <c r="P3303" s="3" t="s">
        <v>1994</v>
      </c>
      <c r="Q3303" s="3" t="s">
        <v>42</v>
      </c>
      <c r="R3303" s="3" t="s">
        <v>74</v>
      </c>
      <c r="S3303" s="3" t="s">
        <v>1995</v>
      </c>
      <c r="T3303" s="3">
        <v>121.792</v>
      </c>
      <c r="U3303" s="35" cm="1">
        <f t="array" ref="U3303">INDEX('Pricing Strategy'!$F$4:$F$71,MATCH(1,(Dataset!$O3303='Pricing Strategy'!$B$4:$B$71)*(Dataset!$Q3303='Pricing Strategy'!$C$4:$C$71)*(Dataset!$R3303='Pricing Strategy'!$D$4:$D$71),))</f>
        <v>0.4</v>
      </c>
      <c r="V3303" s="3">
        <f>Dataset!$T3303*(1-Dataset!$U3303)</f>
        <v>73.075199999999995</v>
      </c>
    </row>
    <row r="3304" spans="1:22" x14ac:dyDescent="0.3">
      <c r="A3304" s="32"/>
      <c r="C3304" s="3">
        <v>3299</v>
      </c>
      <c r="D3304" s="3" t="s">
        <v>6523</v>
      </c>
      <c r="E3304" s="34">
        <v>43420</v>
      </c>
      <c r="F3304" s="34">
        <v>43420</v>
      </c>
      <c r="G3304" s="3" t="s">
        <v>1290</v>
      </c>
      <c r="H3304" s="3" t="s">
        <v>2980</v>
      </c>
      <c r="I3304" s="3" t="s">
        <v>2981</v>
      </c>
      <c r="J3304" s="3" t="s">
        <v>37</v>
      </c>
      <c r="K3304" s="3" t="s">
        <v>23</v>
      </c>
      <c r="L3304" s="3" t="s">
        <v>123</v>
      </c>
      <c r="M3304" s="3" t="s">
        <v>39</v>
      </c>
      <c r="N3304" s="3">
        <v>94122</v>
      </c>
      <c r="O3304" s="3" t="s">
        <v>40</v>
      </c>
      <c r="P3304" s="3" t="s">
        <v>4609</v>
      </c>
      <c r="Q3304" s="3" t="s">
        <v>67</v>
      </c>
      <c r="R3304" s="3" t="s">
        <v>680</v>
      </c>
      <c r="S3304" s="3" t="s">
        <v>4610</v>
      </c>
      <c r="T3304" s="3">
        <v>1919.9760000000001</v>
      </c>
      <c r="U3304" s="35" cm="1">
        <f t="array" ref="U3304">INDEX('Pricing Strategy'!$F$4:$F$71,MATCH(1,(Dataset!$O3304='Pricing Strategy'!$B$4:$B$71)*(Dataset!$Q3304='Pricing Strategy'!$C$4:$C$71)*(Dataset!$R3304='Pricing Strategy'!$D$4:$D$71),))</f>
        <v>0.45</v>
      </c>
      <c r="V3304" s="3">
        <f>Dataset!$T3304*(1-Dataset!$U3304)</f>
        <v>1055.9868000000001</v>
      </c>
    </row>
    <row r="3305" spans="1:22" x14ac:dyDescent="0.3">
      <c r="A3305" s="32"/>
      <c r="C3305" s="3">
        <v>3300</v>
      </c>
      <c r="D3305" s="3" t="s">
        <v>6524</v>
      </c>
      <c r="E3305" s="34">
        <v>42326</v>
      </c>
      <c r="F3305" s="34">
        <v>42330</v>
      </c>
      <c r="G3305" s="3" t="s">
        <v>46</v>
      </c>
      <c r="H3305" s="3" t="s">
        <v>1954</v>
      </c>
      <c r="I3305" s="3" t="s">
        <v>1955</v>
      </c>
      <c r="J3305" s="3" t="s">
        <v>22</v>
      </c>
      <c r="K3305" s="3" t="s">
        <v>23</v>
      </c>
      <c r="L3305" s="3" t="s">
        <v>142</v>
      </c>
      <c r="M3305" s="3" t="s">
        <v>143</v>
      </c>
      <c r="N3305" s="3">
        <v>19140</v>
      </c>
      <c r="O3305" s="3" t="s">
        <v>144</v>
      </c>
      <c r="P3305" s="3" t="s">
        <v>93</v>
      </c>
      <c r="Q3305" s="3" t="s">
        <v>42</v>
      </c>
      <c r="R3305" s="3" t="s">
        <v>71</v>
      </c>
      <c r="S3305" s="3" t="s">
        <v>94</v>
      </c>
      <c r="T3305" s="3">
        <v>50.997</v>
      </c>
      <c r="U3305" s="35" cm="1">
        <f t="array" ref="U3305">INDEX('Pricing Strategy'!$F$4:$F$71,MATCH(1,(Dataset!$O3305='Pricing Strategy'!$B$4:$B$71)*(Dataset!$Q3305='Pricing Strategy'!$C$4:$C$71)*(Dataset!$R3305='Pricing Strategy'!$D$4:$D$71),))</f>
        <v>0.4</v>
      </c>
      <c r="V3305" s="3">
        <f>Dataset!$T3305*(1-Dataset!$U3305)</f>
        <v>30.598199999999999</v>
      </c>
    </row>
    <row r="3306" spans="1:22" x14ac:dyDescent="0.3">
      <c r="A3306" s="32"/>
      <c r="C3306" s="3">
        <v>3301</v>
      </c>
      <c r="D3306" s="3" t="s">
        <v>6524</v>
      </c>
      <c r="E3306" s="34">
        <v>42326</v>
      </c>
      <c r="F3306" s="34">
        <v>42330</v>
      </c>
      <c r="G3306" s="3" t="s">
        <v>46</v>
      </c>
      <c r="H3306" s="3" t="s">
        <v>1954</v>
      </c>
      <c r="I3306" s="3" t="s">
        <v>1955</v>
      </c>
      <c r="J3306" s="3" t="s">
        <v>22</v>
      </c>
      <c r="K3306" s="3" t="s">
        <v>23</v>
      </c>
      <c r="L3306" s="3" t="s">
        <v>142</v>
      </c>
      <c r="M3306" s="3" t="s">
        <v>143</v>
      </c>
      <c r="N3306" s="3">
        <v>19140</v>
      </c>
      <c r="O3306" s="3" t="s">
        <v>144</v>
      </c>
      <c r="P3306" s="3" t="s">
        <v>375</v>
      </c>
      <c r="Q3306" s="3" t="s">
        <v>42</v>
      </c>
      <c r="R3306" s="3" t="s">
        <v>55</v>
      </c>
      <c r="S3306" s="3" t="s">
        <v>376</v>
      </c>
      <c r="T3306" s="3">
        <v>76.792000000000002</v>
      </c>
      <c r="U3306" s="35" cm="1">
        <f t="array" ref="U3306">INDEX('Pricing Strategy'!$F$4:$F$71,MATCH(1,(Dataset!$O3306='Pricing Strategy'!$B$4:$B$71)*(Dataset!$Q3306='Pricing Strategy'!$C$4:$C$71)*(Dataset!$R3306='Pricing Strategy'!$D$4:$D$71),))</f>
        <v>0.5</v>
      </c>
      <c r="V3306" s="3">
        <f>Dataset!$T3306*(1-Dataset!$U3306)</f>
        <v>38.396000000000001</v>
      </c>
    </row>
    <row r="3307" spans="1:22" x14ac:dyDescent="0.3">
      <c r="A3307" s="32"/>
      <c r="C3307" s="3">
        <v>3302</v>
      </c>
      <c r="D3307" s="3" t="s">
        <v>6524</v>
      </c>
      <c r="E3307" s="34">
        <v>42326</v>
      </c>
      <c r="F3307" s="34">
        <v>42330</v>
      </c>
      <c r="G3307" s="3" t="s">
        <v>46</v>
      </c>
      <c r="H3307" s="3" t="s">
        <v>1954</v>
      </c>
      <c r="I3307" s="3" t="s">
        <v>1955</v>
      </c>
      <c r="J3307" s="3" t="s">
        <v>22</v>
      </c>
      <c r="K3307" s="3" t="s">
        <v>23</v>
      </c>
      <c r="L3307" s="3" t="s">
        <v>142</v>
      </c>
      <c r="M3307" s="3" t="s">
        <v>143</v>
      </c>
      <c r="N3307" s="3">
        <v>19140</v>
      </c>
      <c r="O3307" s="3" t="s">
        <v>144</v>
      </c>
      <c r="P3307" s="3" t="s">
        <v>6525</v>
      </c>
      <c r="Q3307" s="3" t="s">
        <v>67</v>
      </c>
      <c r="R3307" s="3" t="s">
        <v>68</v>
      </c>
      <c r="S3307" s="3" t="s">
        <v>6526</v>
      </c>
      <c r="T3307" s="3">
        <v>539.96400000000006</v>
      </c>
      <c r="U3307" s="35" cm="1">
        <f t="array" ref="U3307">INDEX('Pricing Strategy'!$F$4:$F$71,MATCH(1,(Dataset!$O3307='Pricing Strategy'!$B$4:$B$71)*(Dataset!$Q3307='Pricing Strategy'!$C$4:$C$71)*(Dataset!$R3307='Pricing Strategy'!$D$4:$D$71),))</f>
        <v>0.4</v>
      </c>
      <c r="V3307" s="3">
        <f>Dataset!$T3307*(1-Dataset!$U3307)</f>
        <v>323.97840000000002</v>
      </c>
    </row>
    <row r="3308" spans="1:22" x14ac:dyDescent="0.3">
      <c r="A3308" s="32"/>
      <c r="C3308" s="3">
        <v>3303</v>
      </c>
      <c r="D3308" s="3" t="s">
        <v>6524</v>
      </c>
      <c r="E3308" s="34">
        <v>42326</v>
      </c>
      <c r="F3308" s="34">
        <v>42330</v>
      </c>
      <c r="G3308" s="3" t="s">
        <v>46</v>
      </c>
      <c r="H3308" s="3" t="s">
        <v>1954</v>
      </c>
      <c r="I3308" s="3" t="s">
        <v>1955</v>
      </c>
      <c r="J3308" s="3" t="s">
        <v>22</v>
      </c>
      <c r="K3308" s="3" t="s">
        <v>23</v>
      </c>
      <c r="L3308" s="3" t="s">
        <v>142</v>
      </c>
      <c r="M3308" s="3" t="s">
        <v>143</v>
      </c>
      <c r="N3308" s="3">
        <v>19140</v>
      </c>
      <c r="O3308" s="3" t="s">
        <v>144</v>
      </c>
      <c r="P3308" s="3" t="s">
        <v>3934</v>
      </c>
      <c r="Q3308" s="3" t="s">
        <v>28</v>
      </c>
      <c r="R3308" s="3" t="s">
        <v>61</v>
      </c>
      <c r="S3308" s="3" t="s">
        <v>5152</v>
      </c>
      <c r="T3308" s="3">
        <v>60.311999999999998</v>
      </c>
      <c r="U3308" s="35" cm="1">
        <f t="array" ref="U3308">INDEX('Pricing Strategy'!$F$4:$F$71,MATCH(1,(Dataset!$O3308='Pricing Strategy'!$B$4:$B$71)*(Dataset!$Q3308='Pricing Strategy'!$C$4:$C$71)*(Dataset!$R3308='Pricing Strategy'!$D$4:$D$71),))</f>
        <v>0.4</v>
      </c>
      <c r="V3308" s="3">
        <f>Dataset!$T3308*(1-Dataset!$U3308)</f>
        <v>36.187199999999997</v>
      </c>
    </row>
    <row r="3309" spans="1:22" x14ac:dyDescent="0.3">
      <c r="A3309" s="32"/>
      <c r="C3309" s="3">
        <v>3304</v>
      </c>
      <c r="D3309" s="3" t="s">
        <v>6524</v>
      </c>
      <c r="E3309" s="34">
        <v>42326</v>
      </c>
      <c r="F3309" s="34">
        <v>42330</v>
      </c>
      <c r="G3309" s="3" t="s">
        <v>46</v>
      </c>
      <c r="H3309" s="3" t="s">
        <v>1954</v>
      </c>
      <c r="I3309" s="3" t="s">
        <v>1955</v>
      </c>
      <c r="J3309" s="3" t="s">
        <v>22</v>
      </c>
      <c r="K3309" s="3" t="s">
        <v>23</v>
      </c>
      <c r="L3309" s="3" t="s">
        <v>142</v>
      </c>
      <c r="M3309" s="3" t="s">
        <v>143</v>
      </c>
      <c r="N3309" s="3">
        <v>19140</v>
      </c>
      <c r="O3309" s="3" t="s">
        <v>144</v>
      </c>
      <c r="P3309" s="3" t="s">
        <v>3397</v>
      </c>
      <c r="Q3309" s="3" t="s">
        <v>42</v>
      </c>
      <c r="R3309" s="3" t="s">
        <v>71</v>
      </c>
      <c r="S3309" s="3" t="s">
        <v>3398</v>
      </c>
      <c r="T3309" s="3">
        <v>1.944</v>
      </c>
      <c r="U3309" s="35" cm="1">
        <f t="array" ref="U3309">INDEX('Pricing Strategy'!$F$4:$F$71,MATCH(1,(Dataset!$O3309='Pricing Strategy'!$B$4:$B$71)*(Dataset!$Q3309='Pricing Strategy'!$C$4:$C$71)*(Dataset!$R3309='Pricing Strategy'!$D$4:$D$71),))</f>
        <v>0.4</v>
      </c>
      <c r="V3309" s="3">
        <f>Dataset!$T3309*(1-Dataset!$U3309)</f>
        <v>1.1663999999999999</v>
      </c>
    </row>
    <row r="3310" spans="1:22" x14ac:dyDescent="0.3">
      <c r="A3310" s="32"/>
      <c r="C3310" s="3">
        <v>3305</v>
      </c>
      <c r="D3310" s="3" t="s">
        <v>6527</v>
      </c>
      <c r="E3310" s="34">
        <v>42368</v>
      </c>
      <c r="F3310" s="34">
        <v>42370</v>
      </c>
      <c r="G3310" s="3" t="s">
        <v>19</v>
      </c>
      <c r="H3310" s="3" t="s">
        <v>3433</v>
      </c>
      <c r="I3310" s="3" t="s">
        <v>3434</v>
      </c>
      <c r="J3310" s="3" t="s">
        <v>37</v>
      </c>
      <c r="K3310" s="3" t="s">
        <v>23</v>
      </c>
      <c r="L3310" s="3" t="s">
        <v>1988</v>
      </c>
      <c r="M3310" s="3" t="s">
        <v>100</v>
      </c>
      <c r="N3310" s="3">
        <v>78041</v>
      </c>
      <c r="O3310" s="3" t="s">
        <v>101</v>
      </c>
      <c r="P3310" s="3" t="s">
        <v>3489</v>
      </c>
      <c r="Q3310" s="3" t="s">
        <v>42</v>
      </c>
      <c r="R3310" s="3" t="s">
        <v>169</v>
      </c>
      <c r="S3310" s="3" t="s">
        <v>3490</v>
      </c>
      <c r="T3310" s="3">
        <v>12.984</v>
      </c>
      <c r="U3310" s="35" cm="1">
        <f t="array" ref="U3310">INDEX('Pricing Strategy'!$F$4:$F$71,MATCH(1,(Dataset!$O3310='Pricing Strategy'!$B$4:$B$71)*(Dataset!$Q3310='Pricing Strategy'!$C$4:$C$71)*(Dataset!$R3310='Pricing Strategy'!$D$4:$D$71),))</f>
        <v>0.3</v>
      </c>
      <c r="V3310" s="3">
        <f>Dataset!$T3310*(1-Dataset!$U3310)</f>
        <v>9.0887999999999991</v>
      </c>
    </row>
    <row r="3311" spans="1:22" x14ac:dyDescent="0.3">
      <c r="A3311" s="32"/>
      <c r="C3311" s="3">
        <v>3306</v>
      </c>
      <c r="D3311" s="3" t="s">
        <v>6527</v>
      </c>
      <c r="E3311" s="34">
        <v>42368</v>
      </c>
      <c r="F3311" s="34">
        <v>42370</v>
      </c>
      <c r="G3311" s="3" t="s">
        <v>19</v>
      </c>
      <c r="H3311" s="3" t="s">
        <v>3433</v>
      </c>
      <c r="I3311" s="3" t="s">
        <v>3434</v>
      </c>
      <c r="J3311" s="3" t="s">
        <v>37</v>
      </c>
      <c r="K3311" s="3" t="s">
        <v>23</v>
      </c>
      <c r="L3311" s="3" t="s">
        <v>1988</v>
      </c>
      <c r="M3311" s="3" t="s">
        <v>100</v>
      </c>
      <c r="N3311" s="3">
        <v>78041</v>
      </c>
      <c r="O3311" s="3" t="s">
        <v>101</v>
      </c>
      <c r="P3311" s="3" t="s">
        <v>4970</v>
      </c>
      <c r="Q3311" s="3" t="s">
        <v>67</v>
      </c>
      <c r="R3311" s="3" t="s">
        <v>68</v>
      </c>
      <c r="S3311" s="3" t="s">
        <v>4971</v>
      </c>
      <c r="T3311" s="3">
        <v>217.584</v>
      </c>
      <c r="U3311" s="35" cm="1">
        <f t="array" ref="U3311">INDEX('Pricing Strategy'!$F$4:$F$71,MATCH(1,(Dataset!$O3311='Pricing Strategy'!$B$4:$B$71)*(Dataset!$Q3311='Pricing Strategy'!$C$4:$C$71)*(Dataset!$R3311='Pricing Strategy'!$D$4:$D$71),))</f>
        <v>0.3</v>
      </c>
      <c r="V3311" s="3">
        <f>Dataset!$T3311*(1-Dataset!$U3311)</f>
        <v>152.30879999999999</v>
      </c>
    </row>
    <row r="3312" spans="1:22" x14ac:dyDescent="0.3">
      <c r="A3312" s="32"/>
      <c r="C3312" s="3">
        <v>3307</v>
      </c>
      <c r="D3312" s="3" t="s">
        <v>6527</v>
      </c>
      <c r="E3312" s="34">
        <v>42368</v>
      </c>
      <c r="F3312" s="34">
        <v>42370</v>
      </c>
      <c r="G3312" s="3" t="s">
        <v>19</v>
      </c>
      <c r="H3312" s="3" t="s">
        <v>3433</v>
      </c>
      <c r="I3312" s="3" t="s">
        <v>3434</v>
      </c>
      <c r="J3312" s="3" t="s">
        <v>37</v>
      </c>
      <c r="K3312" s="3" t="s">
        <v>23</v>
      </c>
      <c r="L3312" s="3" t="s">
        <v>1988</v>
      </c>
      <c r="M3312" s="3" t="s">
        <v>100</v>
      </c>
      <c r="N3312" s="3">
        <v>78041</v>
      </c>
      <c r="O3312" s="3" t="s">
        <v>101</v>
      </c>
      <c r="P3312" s="3" t="s">
        <v>3213</v>
      </c>
      <c r="Q3312" s="3" t="s">
        <v>67</v>
      </c>
      <c r="R3312" s="3" t="s">
        <v>68</v>
      </c>
      <c r="S3312" s="3" t="s">
        <v>3214</v>
      </c>
      <c r="T3312" s="3">
        <v>328.77600000000001</v>
      </c>
      <c r="U3312" s="35" cm="1">
        <f t="array" ref="U3312">INDEX('Pricing Strategy'!$F$4:$F$71,MATCH(1,(Dataset!$O3312='Pricing Strategy'!$B$4:$B$71)*(Dataset!$Q3312='Pricing Strategy'!$C$4:$C$71)*(Dataset!$R3312='Pricing Strategy'!$D$4:$D$71),))</f>
        <v>0.3</v>
      </c>
      <c r="V3312" s="3">
        <f>Dataset!$T3312*(1-Dataset!$U3312)</f>
        <v>230.14319999999998</v>
      </c>
    </row>
    <row r="3313" spans="1:22" x14ac:dyDescent="0.3">
      <c r="A3313" s="32"/>
      <c r="C3313" s="3">
        <v>3308</v>
      </c>
      <c r="D3313" s="3" t="s">
        <v>6527</v>
      </c>
      <c r="E3313" s="34">
        <v>42368</v>
      </c>
      <c r="F3313" s="34">
        <v>42370</v>
      </c>
      <c r="G3313" s="3" t="s">
        <v>19</v>
      </c>
      <c r="H3313" s="3" t="s">
        <v>3433</v>
      </c>
      <c r="I3313" s="3" t="s">
        <v>3434</v>
      </c>
      <c r="J3313" s="3" t="s">
        <v>37</v>
      </c>
      <c r="K3313" s="3" t="s">
        <v>23</v>
      </c>
      <c r="L3313" s="3" t="s">
        <v>1988</v>
      </c>
      <c r="M3313" s="3" t="s">
        <v>100</v>
      </c>
      <c r="N3313" s="3">
        <v>78041</v>
      </c>
      <c r="O3313" s="3" t="s">
        <v>101</v>
      </c>
      <c r="P3313" s="3" t="s">
        <v>1253</v>
      </c>
      <c r="Q3313" s="3" t="s">
        <v>42</v>
      </c>
      <c r="R3313" s="3" t="s">
        <v>71</v>
      </c>
      <c r="S3313" s="3" t="s">
        <v>1254</v>
      </c>
      <c r="T3313" s="3">
        <v>2.286</v>
      </c>
      <c r="U3313" s="35" cm="1">
        <f t="array" ref="U3313">INDEX('Pricing Strategy'!$F$4:$F$71,MATCH(1,(Dataset!$O3313='Pricing Strategy'!$B$4:$B$71)*(Dataset!$Q3313='Pricing Strategy'!$C$4:$C$71)*(Dataset!$R3313='Pricing Strategy'!$D$4:$D$71),))</f>
        <v>0.3</v>
      </c>
      <c r="V3313" s="3">
        <f>Dataset!$T3313*(1-Dataset!$U3313)</f>
        <v>1.6001999999999998</v>
      </c>
    </row>
    <row r="3314" spans="1:22" x14ac:dyDescent="0.3">
      <c r="A3314" s="32"/>
      <c r="C3314" s="3">
        <v>3309</v>
      </c>
      <c r="D3314" s="3" t="s">
        <v>6527</v>
      </c>
      <c r="E3314" s="34">
        <v>42368</v>
      </c>
      <c r="F3314" s="34">
        <v>42370</v>
      </c>
      <c r="G3314" s="3" t="s">
        <v>19</v>
      </c>
      <c r="H3314" s="3" t="s">
        <v>3433</v>
      </c>
      <c r="I3314" s="3" t="s">
        <v>3434</v>
      </c>
      <c r="J3314" s="3" t="s">
        <v>37</v>
      </c>
      <c r="K3314" s="3" t="s">
        <v>23</v>
      </c>
      <c r="L3314" s="3" t="s">
        <v>1988</v>
      </c>
      <c r="M3314" s="3" t="s">
        <v>100</v>
      </c>
      <c r="N3314" s="3">
        <v>78041</v>
      </c>
      <c r="O3314" s="3" t="s">
        <v>101</v>
      </c>
      <c r="P3314" s="3" t="s">
        <v>1018</v>
      </c>
      <c r="Q3314" s="3" t="s">
        <v>67</v>
      </c>
      <c r="R3314" s="3" t="s">
        <v>157</v>
      </c>
      <c r="S3314" s="3" t="s">
        <v>1019</v>
      </c>
      <c r="T3314" s="3">
        <v>47.984000000000002</v>
      </c>
      <c r="U3314" s="35" cm="1">
        <f t="array" ref="U3314">INDEX('Pricing Strategy'!$F$4:$F$71,MATCH(1,(Dataset!$O3314='Pricing Strategy'!$B$4:$B$71)*(Dataset!$Q3314='Pricing Strategy'!$C$4:$C$71)*(Dataset!$R3314='Pricing Strategy'!$D$4:$D$71),))</f>
        <v>0.35</v>
      </c>
      <c r="V3314" s="3">
        <f>Dataset!$T3314*(1-Dataset!$U3314)</f>
        <v>31.189600000000002</v>
      </c>
    </row>
    <row r="3315" spans="1:22" x14ac:dyDescent="0.3">
      <c r="A3315" s="32"/>
      <c r="C3315" s="3">
        <v>3310</v>
      </c>
      <c r="D3315" s="3" t="s">
        <v>6528</v>
      </c>
      <c r="E3315" s="34">
        <v>42679</v>
      </c>
      <c r="F3315" s="34">
        <v>42685</v>
      </c>
      <c r="G3315" s="3" t="s">
        <v>46</v>
      </c>
      <c r="H3315" s="3" t="s">
        <v>2221</v>
      </c>
      <c r="I3315" s="3" t="s">
        <v>2222</v>
      </c>
      <c r="J3315" s="3" t="s">
        <v>37</v>
      </c>
      <c r="K3315" s="3" t="s">
        <v>23</v>
      </c>
      <c r="L3315" s="3" t="s">
        <v>262</v>
      </c>
      <c r="M3315" s="3" t="s">
        <v>263</v>
      </c>
      <c r="N3315" s="3">
        <v>10009</v>
      </c>
      <c r="O3315" s="3" t="s">
        <v>144</v>
      </c>
      <c r="P3315" s="3" t="s">
        <v>4321</v>
      </c>
      <c r="Q3315" s="3" t="s">
        <v>42</v>
      </c>
      <c r="R3315" s="3" t="s">
        <v>71</v>
      </c>
      <c r="S3315" s="3" t="s">
        <v>4322</v>
      </c>
      <c r="T3315" s="3">
        <v>25.344000000000001</v>
      </c>
      <c r="U3315" s="35" cm="1">
        <f t="array" ref="U3315">INDEX('Pricing Strategy'!$F$4:$F$71,MATCH(1,(Dataset!$O3315='Pricing Strategy'!$B$4:$B$71)*(Dataset!$Q3315='Pricing Strategy'!$C$4:$C$71)*(Dataset!$R3315='Pricing Strategy'!$D$4:$D$71),))</f>
        <v>0.4</v>
      </c>
      <c r="V3315" s="3">
        <f>Dataset!$T3315*(1-Dataset!$U3315)</f>
        <v>15.2064</v>
      </c>
    </row>
    <row r="3316" spans="1:22" x14ac:dyDescent="0.3">
      <c r="A3316" s="32"/>
      <c r="C3316" s="3">
        <v>3311</v>
      </c>
      <c r="D3316" s="3" t="s">
        <v>6529</v>
      </c>
      <c r="E3316" s="34">
        <v>42995</v>
      </c>
      <c r="F3316" s="34">
        <v>43000</v>
      </c>
      <c r="G3316" s="3" t="s">
        <v>46</v>
      </c>
      <c r="H3316" s="3" t="s">
        <v>4882</v>
      </c>
      <c r="I3316" s="3" t="s">
        <v>4883</v>
      </c>
      <c r="J3316" s="3" t="s">
        <v>22</v>
      </c>
      <c r="K3316" s="3" t="s">
        <v>23</v>
      </c>
      <c r="L3316" s="3" t="s">
        <v>262</v>
      </c>
      <c r="M3316" s="3" t="s">
        <v>263</v>
      </c>
      <c r="N3316" s="3">
        <v>10035</v>
      </c>
      <c r="O3316" s="3" t="s">
        <v>144</v>
      </c>
      <c r="P3316" s="3" t="s">
        <v>3573</v>
      </c>
      <c r="Q3316" s="3" t="s">
        <v>42</v>
      </c>
      <c r="R3316" s="3" t="s">
        <v>71</v>
      </c>
      <c r="S3316" s="3" t="s">
        <v>3574</v>
      </c>
      <c r="T3316" s="3">
        <v>232.4</v>
      </c>
      <c r="U3316" s="35" cm="1">
        <f t="array" ref="U3316">INDEX('Pricing Strategy'!$F$4:$F$71,MATCH(1,(Dataset!$O3316='Pricing Strategy'!$B$4:$B$71)*(Dataset!$Q3316='Pricing Strategy'!$C$4:$C$71)*(Dataset!$R3316='Pricing Strategy'!$D$4:$D$71),))</f>
        <v>0.4</v>
      </c>
      <c r="V3316" s="3">
        <f>Dataset!$T3316*(1-Dataset!$U3316)</f>
        <v>139.44</v>
      </c>
    </row>
    <row r="3317" spans="1:22" x14ac:dyDescent="0.3">
      <c r="A3317" s="32"/>
      <c r="C3317" s="3">
        <v>3312</v>
      </c>
      <c r="D3317" s="3" t="s">
        <v>6530</v>
      </c>
      <c r="E3317" s="34">
        <v>42814</v>
      </c>
      <c r="F3317" s="34">
        <v>42819</v>
      </c>
      <c r="G3317" s="3" t="s">
        <v>19</v>
      </c>
      <c r="H3317" s="3" t="s">
        <v>6424</v>
      </c>
      <c r="I3317" s="3" t="s">
        <v>6425</v>
      </c>
      <c r="J3317" s="3" t="s">
        <v>37</v>
      </c>
      <c r="K3317" s="3" t="s">
        <v>23</v>
      </c>
      <c r="L3317" s="3" t="s">
        <v>3488</v>
      </c>
      <c r="M3317" s="3" t="s">
        <v>1489</v>
      </c>
      <c r="N3317" s="3">
        <v>39503</v>
      </c>
      <c r="O3317" s="3" t="s">
        <v>26</v>
      </c>
      <c r="P3317" s="3" t="s">
        <v>3475</v>
      </c>
      <c r="Q3317" s="3" t="s">
        <v>28</v>
      </c>
      <c r="R3317" s="3" t="s">
        <v>61</v>
      </c>
      <c r="S3317" s="3" t="s">
        <v>3476</v>
      </c>
      <c r="T3317" s="3">
        <v>86.45</v>
      </c>
      <c r="U3317" s="35" cm="1">
        <f t="array" ref="U3317">INDEX('Pricing Strategy'!$F$4:$F$71,MATCH(1,(Dataset!$O3317='Pricing Strategy'!$B$4:$B$71)*(Dataset!$Q3317='Pricing Strategy'!$C$4:$C$71)*(Dataset!$R3317='Pricing Strategy'!$D$4:$D$71),))</f>
        <v>0.25</v>
      </c>
      <c r="V3317" s="3">
        <f>Dataset!$T3317*(1-Dataset!$U3317)</f>
        <v>64.837500000000006</v>
      </c>
    </row>
    <row r="3318" spans="1:22" x14ac:dyDescent="0.3">
      <c r="A3318" s="32"/>
      <c r="C3318" s="3">
        <v>3313</v>
      </c>
      <c r="D3318" s="3" t="s">
        <v>6531</v>
      </c>
      <c r="E3318" s="34">
        <v>42274</v>
      </c>
      <c r="F3318" s="34">
        <v>42278</v>
      </c>
      <c r="G3318" s="3" t="s">
        <v>46</v>
      </c>
      <c r="H3318" s="3" t="s">
        <v>4325</v>
      </c>
      <c r="I3318" s="3" t="s">
        <v>4326</v>
      </c>
      <c r="J3318" s="3" t="s">
        <v>22</v>
      </c>
      <c r="K3318" s="3" t="s">
        <v>23</v>
      </c>
      <c r="L3318" s="3" t="s">
        <v>947</v>
      </c>
      <c r="M3318" s="3" t="s">
        <v>39</v>
      </c>
      <c r="N3318" s="3">
        <v>92037</v>
      </c>
      <c r="O3318" s="3" t="s">
        <v>40</v>
      </c>
      <c r="P3318" s="3" t="s">
        <v>1164</v>
      </c>
      <c r="Q3318" s="3" t="s">
        <v>28</v>
      </c>
      <c r="R3318" s="3" t="s">
        <v>32</v>
      </c>
      <c r="S3318" s="3" t="s">
        <v>1165</v>
      </c>
      <c r="T3318" s="3">
        <v>603.91999999999996</v>
      </c>
      <c r="U3318" s="35" cm="1">
        <f t="array" ref="U3318">INDEX('Pricing Strategy'!$F$4:$F$71,MATCH(1,(Dataset!$O3318='Pricing Strategy'!$B$4:$B$71)*(Dataset!$Q3318='Pricing Strategy'!$C$4:$C$71)*(Dataset!$R3318='Pricing Strategy'!$D$4:$D$71),))</f>
        <v>0.45</v>
      </c>
      <c r="V3318" s="3">
        <f>Dataset!$T3318*(1-Dataset!$U3318)</f>
        <v>332.15600000000001</v>
      </c>
    </row>
    <row r="3319" spans="1:22" x14ac:dyDescent="0.3">
      <c r="A3319" s="32"/>
      <c r="C3319" s="3">
        <v>3314</v>
      </c>
      <c r="D3319" s="3" t="s">
        <v>6531</v>
      </c>
      <c r="E3319" s="34">
        <v>42274</v>
      </c>
      <c r="F3319" s="34">
        <v>42278</v>
      </c>
      <c r="G3319" s="3" t="s">
        <v>46</v>
      </c>
      <c r="H3319" s="3" t="s">
        <v>4325</v>
      </c>
      <c r="I3319" s="3" t="s">
        <v>4326</v>
      </c>
      <c r="J3319" s="3" t="s">
        <v>22</v>
      </c>
      <c r="K3319" s="3" t="s">
        <v>23</v>
      </c>
      <c r="L3319" s="3" t="s">
        <v>947</v>
      </c>
      <c r="M3319" s="3" t="s">
        <v>39</v>
      </c>
      <c r="N3319" s="3">
        <v>92037</v>
      </c>
      <c r="O3319" s="3" t="s">
        <v>40</v>
      </c>
      <c r="P3319" s="3" t="s">
        <v>4506</v>
      </c>
      <c r="Q3319" s="3" t="s">
        <v>42</v>
      </c>
      <c r="R3319" s="3" t="s">
        <v>86</v>
      </c>
      <c r="S3319" s="3" t="s">
        <v>4507</v>
      </c>
      <c r="T3319" s="3">
        <v>81.98</v>
      </c>
      <c r="U3319" s="35" cm="1">
        <f t="array" ref="U3319">INDEX('Pricing Strategy'!$F$4:$F$71,MATCH(1,(Dataset!$O3319='Pricing Strategy'!$B$4:$B$71)*(Dataset!$Q3319='Pricing Strategy'!$C$4:$C$71)*(Dataset!$R3319='Pricing Strategy'!$D$4:$D$71),))</f>
        <v>0.4</v>
      </c>
      <c r="V3319" s="3">
        <f>Dataset!$T3319*(1-Dataset!$U3319)</f>
        <v>49.188000000000002</v>
      </c>
    </row>
    <row r="3320" spans="1:22" x14ac:dyDescent="0.3">
      <c r="A3320" s="32"/>
      <c r="C3320" s="3">
        <v>3315</v>
      </c>
      <c r="D3320" s="3" t="s">
        <v>6532</v>
      </c>
      <c r="E3320" s="34">
        <v>43458</v>
      </c>
      <c r="F3320" s="34">
        <v>43462</v>
      </c>
      <c r="G3320" s="3" t="s">
        <v>46</v>
      </c>
      <c r="H3320" s="3" t="s">
        <v>5797</v>
      </c>
      <c r="I3320" s="3" t="s">
        <v>5798</v>
      </c>
      <c r="J3320" s="3" t="s">
        <v>22</v>
      </c>
      <c r="K3320" s="3" t="s">
        <v>23</v>
      </c>
      <c r="L3320" s="3" t="s">
        <v>2345</v>
      </c>
      <c r="M3320" s="3" t="s">
        <v>263</v>
      </c>
      <c r="N3320" s="3">
        <v>11572</v>
      </c>
      <c r="O3320" s="3" t="s">
        <v>144</v>
      </c>
      <c r="P3320" s="3" t="s">
        <v>1164</v>
      </c>
      <c r="Q3320" s="3" t="s">
        <v>28</v>
      </c>
      <c r="R3320" s="3" t="s">
        <v>32</v>
      </c>
      <c r="S3320" s="3" t="s">
        <v>1165</v>
      </c>
      <c r="T3320" s="3">
        <v>271.76400000000001</v>
      </c>
      <c r="U3320" s="35" cm="1">
        <f t="array" ref="U3320">INDEX('Pricing Strategy'!$F$4:$F$71,MATCH(1,(Dataset!$O3320='Pricing Strategy'!$B$4:$B$71)*(Dataset!$Q3320='Pricing Strategy'!$C$4:$C$71)*(Dataset!$R3320='Pricing Strategy'!$D$4:$D$71),))</f>
        <v>0.45</v>
      </c>
      <c r="V3320" s="3">
        <f>Dataset!$T3320*(1-Dataset!$U3320)</f>
        <v>149.47020000000001</v>
      </c>
    </row>
    <row r="3321" spans="1:22" x14ac:dyDescent="0.3">
      <c r="A3321" s="32"/>
      <c r="C3321" s="3">
        <v>3316</v>
      </c>
      <c r="D3321" s="3" t="s">
        <v>6532</v>
      </c>
      <c r="E3321" s="34">
        <v>43458</v>
      </c>
      <c r="F3321" s="34">
        <v>43462</v>
      </c>
      <c r="G3321" s="3" t="s">
        <v>46</v>
      </c>
      <c r="H3321" s="3" t="s">
        <v>5797</v>
      </c>
      <c r="I3321" s="3" t="s">
        <v>5798</v>
      </c>
      <c r="J3321" s="3" t="s">
        <v>22</v>
      </c>
      <c r="K3321" s="3" t="s">
        <v>23</v>
      </c>
      <c r="L3321" s="3" t="s">
        <v>2345</v>
      </c>
      <c r="M3321" s="3" t="s">
        <v>263</v>
      </c>
      <c r="N3321" s="3">
        <v>11572</v>
      </c>
      <c r="O3321" s="3" t="s">
        <v>144</v>
      </c>
      <c r="P3321" s="3" t="s">
        <v>4480</v>
      </c>
      <c r="Q3321" s="3" t="s">
        <v>42</v>
      </c>
      <c r="R3321" s="3" t="s">
        <v>71</v>
      </c>
      <c r="S3321" s="3" t="s">
        <v>4481</v>
      </c>
      <c r="T3321" s="3">
        <v>14.375999999999999</v>
      </c>
      <c r="U3321" s="35" cm="1">
        <f t="array" ref="U3321">INDEX('Pricing Strategy'!$F$4:$F$71,MATCH(1,(Dataset!$O3321='Pricing Strategy'!$B$4:$B$71)*(Dataset!$Q3321='Pricing Strategy'!$C$4:$C$71)*(Dataset!$R3321='Pricing Strategy'!$D$4:$D$71),))</f>
        <v>0.4</v>
      </c>
      <c r="V3321" s="3">
        <f>Dataset!$T3321*(1-Dataset!$U3321)</f>
        <v>8.6255999999999986</v>
      </c>
    </row>
    <row r="3322" spans="1:22" x14ac:dyDescent="0.3">
      <c r="A3322" s="32"/>
      <c r="C3322" s="3">
        <v>3317</v>
      </c>
      <c r="D3322" s="3" t="s">
        <v>6533</v>
      </c>
      <c r="E3322" s="34">
        <v>43414</v>
      </c>
      <c r="F3322" s="34">
        <v>43419</v>
      </c>
      <c r="G3322" s="3" t="s">
        <v>19</v>
      </c>
      <c r="H3322" s="3" t="s">
        <v>4142</v>
      </c>
      <c r="I3322" s="3" t="s">
        <v>4143</v>
      </c>
      <c r="J3322" s="3" t="s">
        <v>37</v>
      </c>
      <c r="K3322" s="3" t="s">
        <v>23</v>
      </c>
      <c r="L3322" s="3" t="s">
        <v>2895</v>
      </c>
      <c r="M3322" s="3" t="s">
        <v>100</v>
      </c>
      <c r="N3322" s="3">
        <v>78664</v>
      </c>
      <c r="O3322" s="3" t="s">
        <v>101</v>
      </c>
      <c r="P3322" s="3" t="s">
        <v>5349</v>
      </c>
      <c r="Q3322" s="3" t="s">
        <v>28</v>
      </c>
      <c r="R3322" s="3" t="s">
        <v>61</v>
      </c>
      <c r="S3322" s="3" t="s">
        <v>5350</v>
      </c>
      <c r="T3322" s="3">
        <v>341.96</v>
      </c>
      <c r="U3322" s="35" cm="1">
        <f t="array" ref="U3322">INDEX('Pricing Strategy'!$F$4:$F$71,MATCH(1,(Dataset!$O3322='Pricing Strategy'!$B$4:$B$71)*(Dataset!$Q3322='Pricing Strategy'!$C$4:$C$71)*(Dataset!$R3322='Pricing Strategy'!$D$4:$D$71),))</f>
        <v>0.3</v>
      </c>
      <c r="V3322" s="3">
        <f>Dataset!$T3322*(1-Dataset!$U3322)</f>
        <v>239.37199999999996</v>
      </c>
    </row>
    <row r="3323" spans="1:22" x14ac:dyDescent="0.3">
      <c r="A3323" s="32"/>
      <c r="C3323" s="3">
        <v>3318</v>
      </c>
      <c r="D3323" s="3" t="s">
        <v>6534</v>
      </c>
      <c r="E3323" s="34">
        <v>42624</v>
      </c>
      <c r="F3323" s="34">
        <v>42628</v>
      </c>
      <c r="G3323" s="3" t="s">
        <v>46</v>
      </c>
      <c r="H3323" s="3" t="s">
        <v>515</v>
      </c>
      <c r="I3323" s="3" t="s">
        <v>516</v>
      </c>
      <c r="J3323" s="3" t="s">
        <v>22</v>
      </c>
      <c r="K3323" s="3" t="s">
        <v>23</v>
      </c>
      <c r="L3323" s="3" t="s">
        <v>774</v>
      </c>
      <c r="M3323" s="3" t="s">
        <v>39</v>
      </c>
      <c r="N3323" s="3">
        <v>92374</v>
      </c>
      <c r="O3323" s="3" t="s">
        <v>40</v>
      </c>
      <c r="P3323" s="3" t="s">
        <v>2448</v>
      </c>
      <c r="Q3323" s="3" t="s">
        <v>42</v>
      </c>
      <c r="R3323" s="3" t="s">
        <v>64</v>
      </c>
      <c r="S3323" s="3" t="s">
        <v>2449</v>
      </c>
      <c r="T3323" s="3">
        <v>181.35</v>
      </c>
      <c r="U3323" s="35" cm="1">
        <f t="array" ref="U3323">INDEX('Pricing Strategy'!$F$4:$F$71,MATCH(1,(Dataset!$O3323='Pricing Strategy'!$B$4:$B$71)*(Dataset!$Q3323='Pricing Strategy'!$C$4:$C$71)*(Dataset!$R3323='Pricing Strategy'!$D$4:$D$71),))</f>
        <v>0.45</v>
      </c>
      <c r="V3323" s="3">
        <f>Dataset!$T3323*(1-Dataset!$U3323)</f>
        <v>99.742500000000007</v>
      </c>
    </row>
    <row r="3324" spans="1:22" x14ac:dyDescent="0.3">
      <c r="A3324" s="32"/>
      <c r="C3324" s="3">
        <v>3319</v>
      </c>
      <c r="D3324" s="3" t="s">
        <v>6534</v>
      </c>
      <c r="E3324" s="34">
        <v>42624</v>
      </c>
      <c r="F3324" s="34">
        <v>42628</v>
      </c>
      <c r="G3324" s="3" t="s">
        <v>46</v>
      </c>
      <c r="H3324" s="3" t="s">
        <v>515</v>
      </c>
      <c r="I3324" s="3" t="s">
        <v>516</v>
      </c>
      <c r="J3324" s="3" t="s">
        <v>22</v>
      </c>
      <c r="K3324" s="3" t="s">
        <v>23</v>
      </c>
      <c r="L3324" s="3" t="s">
        <v>774</v>
      </c>
      <c r="M3324" s="3" t="s">
        <v>39</v>
      </c>
      <c r="N3324" s="3">
        <v>92374</v>
      </c>
      <c r="O3324" s="3" t="s">
        <v>40</v>
      </c>
      <c r="P3324" s="3" t="s">
        <v>4763</v>
      </c>
      <c r="Q3324" s="3" t="s">
        <v>42</v>
      </c>
      <c r="R3324" s="3" t="s">
        <v>43</v>
      </c>
      <c r="S3324" s="3" t="s">
        <v>4764</v>
      </c>
      <c r="T3324" s="3">
        <v>8.64</v>
      </c>
      <c r="U3324" s="35" cm="1">
        <f t="array" ref="U3324">INDEX('Pricing Strategy'!$F$4:$F$71,MATCH(1,(Dataset!$O3324='Pricing Strategy'!$B$4:$B$71)*(Dataset!$Q3324='Pricing Strategy'!$C$4:$C$71)*(Dataset!$R3324='Pricing Strategy'!$D$4:$D$71),))</f>
        <v>0.4</v>
      </c>
      <c r="V3324" s="3">
        <f>Dataset!$T3324*(1-Dataset!$U3324)</f>
        <v>5.1840000000000002</v>
      </c>
    </row>
    <row r="3325" spans="1:22" x14ac:dyDescent="0.3">
      <c r="A3325" s="32"/>
      <c r="C3325" s="3">
        <v>3320</v>
      </c>
      <c r="D3325" s="3" t="s">
        <v>6535</v>
      </c>
      <c r="E3325" s="34">
        <v>42358</v>
      </c>
      <c r="F3325" s="34">
        <v>42363</v>
      </c>
      <c r="G3325" s="3" t="s">
        <v>46</v>
      </c>
      <c r="H3325" s="3" t="s">
        <v>6536</v>
      </c>
      <c r="I3325" s="3" t="s">
        <v>6537</v>
      </c>
      <c r="J3325" s="3" t="s">
        <v>22</v>
      </c>
      <c r="K3325" s="3" t="s">
        <v>23</v>
      </c>
      <c r="L3325" s="3" t="s">
        <v>378</v>
      </c>
      <c r="M3325" s="3" t="s">
        <v>331</v>
      </c>
      <c r="N3325" s="3">
        <v>38401</v>
      </c>
      <c r="O3325" s="3" t="s">
        <v>26</v>
      </c>
      <c r="P3325" s="3" t="s">
        <v>4115</v>
      </c>
      <c r="Q3325" s="3" t="s">
        <v>42</v>
      </c>
      <c r="R3325" s="3" t="s">
        <v>74</v>
      </c>
      <c r="S3325" s="3" t="s">
        <v>4116</v>
      </c>
      <c r="T3325" s="3">
        <v>43.512</v>
      </c>
      <c r="U3325" s="35" cm="1">
        <f t="array" ref="U3325">INDEX('Pricing Strategy'!$F$4:$F$71,MATCH(1,(Dataset!$O3325='Pricing Strategy'!$B$4:$B$71)*(Dataset!$Q3325='Pricing Strategy'!$C$4:$C$71)*(Dataset!$R3325='Pricing Strategy'!$D$4:$D$71),))</f>
        <v>0.25</v>
      </c>
      <c r="V3325" s="3">
        <f>Dataset!$T3325*(1-Dataset!$U3325)</f>
        <v>32.634</v>
      </c>
    </row>
    <row r="3326" spans="1:22" x14ac:dyDescent="0.3">
      <c r="A3326" s="32"/>
      <c r="C3326" s="3">
        <v>3321</v>
      </c>
      <c r="D3326" s="3" t="s">
        <v>6535</v>
      </c>
      <c r="E3326" s="34">
        <v>42358</v>
      </c>
      <c r="F3326" s="34">
        <v>42363</v>
      </c>
      <c r="G3326" s="3" t="s">
        <v>46</v>
      </c>
      <c r="H3326" s="3" t="s">
        <v>6536</v>
      </c>
      <c r="I3326" s="3" t="s">
        <v>6537</v>
      </c>
      <c r="J3326" s="3" t="s">
        <v>22</v>
      </c>
      <c r="K3326" s="3" t="s">
        <v>23</v>
      </c>
      <c r="L3326" s="3" t="s">
        <v>378</v>
      </c>
      <c r="M3326" s="3" t="s">
        <v>331</v>
      </c>
      <c r="N3326" s="3">
        <v>38401</v>
      </c>
      <c r="O3326" s="3" t="s">
        <v>26</v>
      </c>
      <c r="P3326" s="3" t="s">
        <v>684</v>
      </c>
      <c r="Q3326" s="3" t="s">
        <v>28</v>
      </c>
      <c r="R3326" s="3" t="s">
        <v>32</v>
      </c>
      <c r="S3326" s="3" t="s">
        <v>685</v>
      </c>
      <c r="T3326" s="3">
        <v>662.88</v>
      </c>
      <c r="U3326" s="35" cm="1">
        <f t="array" ref="U3326">INDEX('Pricing Strategy'!$F$4:$F$71,MATCH(1,(Dataset!$O3326='Pricing Strategy'!$B$4:$B$71)*(Dataset!$Q3326='Pricing Strategy'!$C$4:$C$71)*(Dataset!$R3326='Pricing Strategy'!$D$4:$D$71),))</f>
        <v>0.3</v>
      </c>
      <c r="V3326" s="3">
        <f>Dataset!$T3326*(1-Dataset!$U3326)</f>
        <v>464.01599999999996</v>
      </c>
    </row>
    <row r="3327" spans="1:22" x14ac:dyDescent="0.3">
      <c r="A3327" s="32"/>
      <c r="C3327" s="3">
        <v>3322</v>
      </c>
      <c r="D3327" s="3" t="s">
        <v>6535</v>
      </c>
      <c r="E3327" s="34">
        <v>42358</v>
      </c>
      <c r="F3327" s="34">
        <v>42363</v>
      </c>
      <c r="G3327" s="3" t="s">
        <v>46</v>
      </c>
      <c r="H3327" s="3" t="s">
        <v>6536</v>
      </c>
      <c r="I3327" s="3" t="s">
        <v>6537</v>
      </c>
      <c r="J3327" s="3" t="s">
        <v>22</v>
      </c>
      <c r="K3327" s="3" t="s">
        <v>23</v>
      </c>
      <c r="L3327" s="3" t="s">
        <v>378</v>
      </c>
      <c r="M3327" s="3" t="s">
        <v>331</v>
      </c>
      <c r="N3327" s="3">
        <v>38401</v>
      </c>
      <c r="O3327" s="3" t="s">
        <v>26</v>
      </c>
      <c r="P3327" s="3" t="s">
        <v>4290</v>
      </c>
      <c r="Q3327" s="3" t="s">
        <v>42</v>
      </c>
      <c r="R3327" s="3" t="s">
        <v>86</v>
      </c>
      <c r="S3327" s="3" t="s">
        <v>4291</v>
      </c>
      <c r="T3327" s="3">
        <v>25.92</v>
      </c>
      <c r="U3327" s="35" cm="1">
        <f t="array" ref="U3327">INDEX('Pricing Strategy'!$F$4:$F$71,MATCH(1,(Dataset!$O3327='Pricing Strategy'!$B$4:$B$71)*(Dataset!$Q3327='Pricing Strategy'!$C$4:$C$71)*(Dataset!$R3327='Pricing Strategy'!$D$4:$D$71),))</f>
        <v>0.25</v>
      </c>
      <c r="V3327" s="3">
        <f>Dataset!$T3327*(1-Dataset!$U3327)</f>
        <v>19.440000000000001</v>
      </c>
    </row>
    <row r="3328" spans="1:22" x14ac:dyDescent="0.3">
      <c r="A3328" s="32"/>
      <c r="C3328" s="3">
        <v>3323</v>
      </c>
      <c r="D3328" s="3" t="s">
        <v>6538</v>
      </c>
      <c r="E3328" s="34">
        <v>42574</v>
      </c>
      <c r="F3328" s="34">
        <v>42578</v>
      </c>
      <c r="G3328" s="3" t="s">
        <v>46</v>
      </c>
      <c r="H3328" s="3" t="s">
        <v>2286</v>
      </c>
      <c r="I3328" s="3" t="s">
        <v>2287</v>
      </c>
      <c r="J3328" s="3" t="s">
        <v>98</v>
      </c>
      <c r="K3328" s="3" t="s">
        <v>23</v>
      </c>
      <c r="L3328" s="3" t="s">
        <v>262</v>
      </c>
      <c r="M3328" s="3" t="s">
        <v>263</v>
      </c>
      <c r="N3328" s="3">
        <v>10009</v>
      </c>
      <c r="O3328" s="3" t="s">
        <v>144</v>
      </c>
      <c r="P3328" s="3" t="s">
        <v>73</v>
      </c>
      <c r="Q3328" s="3" t="s">
        <v>42</v>
      </c>
      <c r="R3328" s="3" t="s">
        <v>74</v>
      </c>
      <c r="S3328" s="3" t="s">
        <v>75</v>
      </c>
      <c r="T3328" s="3">
        <v>68.94</v>
      </c>
      <c r="U3328" s="35" cm="1">
        <f t="array" ref="U3328">INDEX('Pricing Strategy'!$F$4:$F$71,MATCH(1,(Dataset!$O3328='Pricing Strategy'!$B$4:$B$71)*(Dataset!$Q3328='Pricing Strategy'!$C$4:$C$71)*(Dataset!$R3328='Pricing Strategy'!$D$4:$D$71),))</f>
        <v>0.4</v>
      </c>
      <c r="V3328" s="3">
        <f>Dataset!$T3328*(1-Dataset!$U3328)</f>
        <v>41.363999999999997</v>
      </c>
    </row>
    <row r="3329" spans="1:22" x14ac:dyDescent="0.3">
      <c r="A3329" s="32"/>
      <c r="C3329" s="3">
        <v>3324</v>
      </c>
      <c r="D3329" s="3" t="s">
        <v>6538</v>
      </c>
      <c r="E3329" s="34">
        <v>42574</v>
      </c>
      <c r="F3329" s="34">
        <v>42578</v>
      </c>
      <c r="G3329" s="3" t="s">
        <v>46</v>
      </c>
      <c r="H3329" s="3" t="s">
        <v>2286</v>
      </c>
      <c r="I3329" s="3" t="s">
        <v>2287</v>
      </c>
      <c r="J3329" s="3" t="s">
        <v>98</v>
      </c>
      <c r="K3329" s="3" t="s">
        <v>23</v>
      </c>
      <c r="L3329" s="3" t="s">
        <v>262</v>
      </c>
      <c r="M3329" s="3" t="s">
        <v>263</v>
      </c>
      <c r="N3329" s="3">
        <v>10009</v>
      </c>
      <c r="O3329" s="3" t="s">
        <v>144</v>
      </c>
      <c r="P3329" s="3" t="s">
        <v>2309</v>
      </c>
      <c r="Q3329" s="3" t="s">
        <v>28</v>
      </c>
      <c r="R3329" s="3" t="s">
        <v>61</v>
      </c>
      <c r="S3329" s="3" t="s">
        <v>2310</v>
      </c>
      <c r="T3329" s="3">
        <v>128.82</v>
      </c>
      <c r="U3329" s="35" cm="1">
        <f t="array" ref="U3329">INDEX('Pricing Strategy'!$F$4:$F$71,MATCH(1,(Dataset!$O3329='Pricing Strategy'!$B$4:$B$71)*(Dataset!$Q3329='Pricing Strategy'!$C$4:$C$71)*(Dataset!$R3329='Pricing Strategy'!$D$4:$D$71),))</f>
        <v>0.4</v>
      </c>
      <c r="V3329" s="3">
        <f>Dataset!$T3329*(1-Dataset!$U3329)</f>
        <v>77.291999999999987</v>
      </c>
    </row>
    <row r="3330" spans="1:22" x14ac:dyDescent="0.3">
      <c r="A3330" s="32"/>
      <c r="C3330" s="3">
        <v>3325</v>
      </c>
      <c r="D3330" s="3" t="s">
        <v>6539</v>
      </c>
      <c r="E3330" s="34">
        <v>42319</v>
      </c>
      <c r="F3330" s="34">
        <v>42323</v>
      </c>
      <c r="G3330" s="3" t="s">
        <v>46</v>
      </c>
      <c r="H3330" s="3" t="s">
        <v>312</v>
      </c>
      <c r="I3330" s="3" t="s">
        <v>313</v>
      </c>
      <c r="J3330" s="3" t="s">
        <v>22</v>
      </c>
      <c r="K3330" s="3" t="s">
        <v>23</v>
      </c>
      <c r="L3330" s="3" t="s">
        <v>180</v>
      </c>
      <c r="M3330" s="3" t="s">
        <v>100</v>
      </c>
      <c r="N3330" s="3">
        <v>77095</v>
      </c>
      <c r="O3330" s="3" t="s">
        <v>101</v>
      </c>
      <c r="P3330" s="3" t="s">
        <v>4724</v>
      </c>
      <c r="Q3330" s="3" t="s">
        <v>42</v>
      </c>
      <c r="R3330" s="3" t="s">
        <v>71</v>
      </c>
      <c r="S3330" s="3" t="s">
        <v>4725</v>
      </c>
      <c r="T3330" s="3">
        <v>896.99</v>
      </c>
      <c r="U3330" s="35" cm="1">
        <f t="array" ref="U3330">INDEX('Pricing Strategy'!$F$4:$F$71,MATCH(1,(Dataset!$O3330='Pricing Strategy'!$B$4:$B$71)*(Dataset!$Q3330='Pricing Strategy'!$C$4:$C$71)*(Dataset!$R3330='Pricing Strategy'!$D$4:$D$71),))</f>
        <v>0.3</v>
      </c>
      <c r="V3330" s="3">
        <f>Dataset!$T3330*(1-Dataset!$U3330)</f>
        <v>627.89299999999992</v>
      </c>
    </row>
    <row r="3331" spans="1:22" x14ac:dyDescent="0.3">
      <c r="A3331" s="32"/>
      <c r="C3331" s="3">
        <v>3326</v>
      </c>
      <c r="D3331" s="3" t="s">
        <v>6539</v>
      </c>
      <c r="E3331" s="34">
        <v>42319</v>
      </c>
      <c r="F3331" s="34">
        <v>42323</v>
      </c>
      <c r="G3331" s="3" t="s">
        <v>46</v>
      </c>
      <c r="H3331" s="3" t="s">
        <v>312</v>
      </c>
      <c r="I3331" s="3" t="s">
        <v>313</v>
      </c>
      <c r="J3331" s="3" t="s">
        <v>22</v>
      </c>
      <c r="K3331" s="3" t="s">
        <v>23</v>
      </c>
      <c r="L3331" s="3" t="s">
        <v>180</v>
      </c>
      <c r="M3331" s="3" t="s">
        <v>100</v>
      </c>
      <c r="N3331" s="3">
        <v>77095</v>
      </c>
      <c r="O3331" s="3" t="s">
        <v>101</v>
      </c>
      <c r="P3331" s="3" t="s">
        <v>6320</v>
      </c>
      <c r="Q3331" s="3" t="s">
        <v>42</v>
      </c>
      <c r="R3331" s="3" t="s">
        <v>71</v>
      </c>
      <c r="S3331" s="3" t="s">
        <v>6321</v>
      </c>
      <c r="T3331" s="3">
        <v>1.234</v>
      </c>
      <c r="U3331" s="35" cm="1">
        <f t="array" ref="U3331">INDEX('Pricing Strategy'!$F$4:$F$71,MATCH(1,(Dataset!$O3331='Pricing Strategy'!$B$4:$B$71)*(Dataset!$Q3331='Pricing Strategy'!$C$4:$C$71)*(Dataset!$R3331='Pricing Strategy'!$D$4:$D$71),))</f>
        <v>0.3</v>
      </c>
      <c r="V3331" s="3">
        <f>Dataset!$T3331*(1-Dataset!$U3331)</f>
        <v>0.8637999999999999</v>
      </c>
    </row>
    <row r="3332" spans="1:22" x14ac:dyDescent="0.3">
      <c r="A3332" s="32"/>
      <c r="C3332" s="3">
        <v>3327</v>
      </c>
      <c r="D3332" s="3" t="s">
        <v>6539</v>
      </c>
      <c r="E3332" s="34">
        <v>42319</v>
      </c>
      <c r="F3332" s="34">
        <v>42323</v>
      </c>
      <c r="G3332" s="3" t="s">
        <v>46</v>
      </c>
      <c r="H3332" s="3" t="s">
        <v>312</v>
      </c>
      <c r="I3332" s="3" t="s">
        <v>313</v>
      </c>
      <c r="J3332" s="3" t="s">
        <v>22</v>
      </c>
      <c r="K3332" s="3" t="s">
        <v>23</v>
      </c>
      <c r="L3332" s="3" t="s">
        <v>180</v>
      </c>
      <c r="M3332" s="3" t="s">
        <v>100</v>
      </c>
      <c r="N3332" s="3">
        <v>77095</v>
      </c>
      <c r="O3332" s="3" t="s">
        <v>101</v>
      </c>
      <c r="P3332" s="3" t="s">
        <v>6242</v>
      </c>
      <c r="Q3332" s="3" t="s">
        <v>42</v>
      </c>
      <c r="R3332" s="3" t="s">
        <v>64</v>
      </c>
      <c r="S3332" s="3" t="s">
        <v>6243</v>
      </c>
      <c r="T3332" s="3">
        <v>67.56</v>
      </c>
      <c r="U3332" s="35" cm="1">
        <f t="array" ref="U3332">INDEX('Pricing Strategy'!$F$4:$F$71,MATCH(1,(Dataset!$O3332='Pricing Strategy'!$B$4:$B$71)*(Dataset!$Q3332='Pricing Strategy'!$C$4:$C$71)*(Dataset!$R3332='Pricing Strategy'!$D$4:$D$71),))</f>
        <v>0.35</v>
      </c>
      <c r="V3332" s="3">
        <f>Dataset!$T3332*(1-Dataset!$U3332)</f>
        <v>43.914000000000001</v>
      </c>
    </row>
    <row r="3333" spans="1:22" x14ac:dyDescent="0.3">
      <c r="A3333" s="32"/>
      <c r="C3333" s="3">
        <v>3328</v>
      </c>
      <c r="D3333" s="3" t="s">
        <v>6539</v>
      </c>
      <c r="E3333" s="34">
        <v>42319</v>
      </c>
      <c r="F3333" s="34">
        <v>42323</v>
      </c>
      <c r="G3333" s="3" t="s">
        <v>46</v>
      </c>
      <c r="H3333" s="3" t="s">
        <v>312</v>
      </c>
      <c r="I3333" s="3" t="s">
        <v>313</v>
      </c>
      <c r="J3333" s="3" t="s">
        <v>22</v>
      </c>
      <c r="K3333" s="3" t="s">
        <v>23</v>
      </c>
      <c r="L3333" s="3" t="s">
        <v>180</v>
      </c>
      <c r="M3333" s="3" t="s">
        <v>100</v>
      </c>
      <c r="N3333" s="3">
        <v>77095</v>
      </c>
      <c r="O3333" s="3" t="s">
        <v>101</v>
      </c>
      <c r="P3333" s="3" t="s">
        <v>1436</v>
      </c>
      <c r="Q3333" s="3" t="s">
        <v>42</v>
      </c>
      <c r="R3333" s="3" t="s">
        <v>86</v>
      </c>
      <c r="S3333" s="3" t="s">
        <v>1437</v>
      </c>
      <c r="T3333" s="3">
        <v>21.72</v>
      </c>
      <c r="U3333" s="35" cm="1">
        <f t="array" ref="U3333">INDEX('Pricing Strategy'!$F$4:$F$71,MATCH(1,(Dataset!$O3333='Pricing Strategy'!$B$4:$B$71)*(Dataset!$Q3333='Pricing Strategy'!$C$4:$C$71)*(Dataset!$R3333='Pricing Strategy'!$D$4:$D$71),))</f>
        <v>0.3</v>
      </c>
      <c r="V3333" s="3">
        <f>Dataset!$T3333*(1-Dataset!$U3333)</f>
        <v>15.203999999999999</v>
      </c>
    </row>
    <row r="3334" spans="1:22" x14ac:dyDescent="0.3">
      <c r="A3334" s="32"/>
      <c r="C3334" s="3">
        <v>3329</v>
      </c>
      <c r="D3334" s="3" t="s">
        <v>6539</v>
      </c>
      <c r="E3334" s="34">
        <v>42319</v>
      </c>
      <c r="F3334" s="34">
        <v>42323</v>
      </c>
      <c r="G3334" s="3" t="s">
        <v>46</v>
      </c>
      <c r="H3334" s="3" t="s">
        <v>312</v>
      </c>
      <c r="I3334" s="3" t="s">
        <v>313</v>
      </c>
      <c r="J3334" s="3" t="s">
        <v>22</v>
      </c>
      <c r="K3334" s="3" t="s">
        <v>23</v>
      </c>
      <c r="L3334" s="3" t="s">
        <v>180</v>
      </c>
      <c r="M3334" s="3" t="s">
        <v>100</v>
      </c>
      <c r="N3334" s="3">
        <v>77095</v>
      </c>
      <c r="O3334" s="3" t="s">
        <v>101</v>
      </c>
      <c r="P3334" s="3" t="s">
        <v>6540</v>
      </c>
      <c r="Q3334" s="3" t="s">
        <v>42</v>
      </c>
      <c r="R3334" s="3" t="s">
        <v>86</v>
      </c>
      <c r="S3334" s="3" t="s">
        <v>6541</v>
      </c>
      <c r="T3334" s="3">
        <v>262.33600000000001</v>
      </c>
      <c r="U3334" s="35" cm="1">
        <f t="array" ref="U3334">INDEX('Pricing Strategy'!$F$4:$F$71,MATCH(1,(Dataset!$O3334='Pricing Strategy'!$B$4:$B$71)*(Dataset!$Q3334='Pricing Strategy'!$C$4:$C$71)*(Dataset!$R3334='Pricing Strategy'!$D$4:$D$71),))</f>
        <v>0.3</v>
      </c>
      <c r="V3334" s="3">
        <f>Dataset!$T3334*(1-Dataset!$U3334)</f>
        <v>183.6352</v>
      </c>
    </row>
    <row r="3335" spans="1:22" x14ac:dyDescent="0.3">
      <c r="A3335" s="32"/>
      <c r="C3335" s="3">
        <v>3330</v>
      </c>
      <c r="D3335" s="3" t="s">
        <v>6539</v>
      </c>
      <c r="E3335" s="34">
        <v>42319</v>
      </c>
      <c r="F3335" s="34">
        <v>42323</v>
      </c>
      <c r="G3335" s="3" t="s">
        <v>46</v>
      </c>
      <c r="H3335" s="3" t="s">
        <v>312</v>
      </c>
      <c r="I3335" s="3" t="s">
        <v>313</v>
      </c>
      <c r="J3335" s="3" t="s">
        <v>22</v>
      </c>
      <c r="K3335" s="3" t="s">
        <v>23</v>
      </c>
      <c r="L3335" s="3" t="s">
        <v>180</v>
      </c>
      <c r="M3335" s="3" t="s">
        <v>100</v>
      </c>
      <c r="N3335" s="3">
        <v>77095</v>
      </c>
      <c r="O3335" s="3" t="s">
        <v>101</v>
      </c>
      <c r="P3335" s="3" t="s">
        <v>3568</v>
      </c>
      <c r="Q3335" s="3" t="s">
        <v>67</v>
      </c>
      <c r="R3335" s="3" t="s">
        <v>68</v>
      </c>
      <c r="S3335" s="3" t="s">
        <v>3569</v>
      </c>
      <c r="T3335" s="3">
        <v>148.47999999999999</v>
      </c>
      <c r="U3335" s="35" cm="1">
        <f t="array" ref="U3335">INDEX('Pricing Strategy'!$F$4:$F$71,MATCH(1,(Dataset!$O3335='Pricing Strategy'!$B$4:$B$71)*(Dataset!$Q3335='Pricing Strategy'!$C$4:$C$71)*(Dataset!$R3335='Pricing Strategy'!$D$4:$D$71),))</f>
        <v>0.3</v>
      </c>
      <c r="V3335" s="3">
        <f>Dataset!$T3335*(1-Dataset!$U3335)</f>
        <v>103.93599999999999</v>
      </c>
    </row>
    <row r="3336" spans="1:22" x14ac:dyDescent="0.3">
      <c r="A3336" s="32"/>
      <c r="C3336" s="3">
        <v>3331</v>
      </c>
      <c r="D3336" s="3" t="s">
        <v>6539</v>
      </c>
      <c r="E3336" s="34">
        <v>42319</v>
      </c>
      <c r="F3336" s="34">
        <v>42323</v>
      </c>
      <c r="G3336" s="3" t="s">
        <v>46</v>
      </c>
      <c r="H3336" s="3" t="s">
        <v>312</v>
      </c>
      <c r="I3336" s="3" t="s">
        <v>313</v>
      </c>
      <c r="J3336" s="3" t="s">
        <v>22</v>
      </c>
      <c r="K3336" s="3" t="s">
        <v>23</v>
      </c>
      <c r="L3336" s="3" t="s">
        <v>180</v>
      </c>
      <c r="M3336" s="3" t="s">
        <v>100</v>
      </c>
      <c r="N3336" s="3">
        <v>77095</v>
      </c>
      <c r="O3336" s="3" t="s">
        <v>101</v>
      </c>
      <c r="P3336" s="3" t="s">
        <v>4651</v>
      </c>
      <c r="Q3336" s="3" t="s">
        <v>67</v>
      </c>
      <c r="R3336" s="3" t="s">
        <v>68</v>
      </c>
      <c r="S3336" s="3" t="s">
        <v>4652</v>
      </c>
      <c r="T3336" s="3">
        <v>241.17599999999999</v>
      </c>
      <c r="U3336" s="35" cm="1">
        <f t="array" ref="U3336">INDEX('Pricing Strategy'!$F$4:$F$71,MATCH(1,(Dataset!$O3336='Pricing Strategy'!$B$4:$B$71)*(Dataset!$Q3336='Pricing Strategy'!$C$4:$C$71)*(Dataset!$R3336='Pricing Strategy'!$D$4:$D$71),))</f>
        <v>0.3</v>
      </c>
      <c r="V3336" s="3">
        <f>Dataset!$T3336*(1-Dataset!$U3336)</f>
        <v>168.82319999999999</v>
      </c>
    </row>
    <row r="3337" spans="1:22" x14ac:dyDescent="0.3">
      <c r="A3337" s="32"/>
      <c r="C3337" s="3">
        <v>3332</v>
      </c>
      <c r="D3337" s="3" t="s">
        <v>6542</v>
      </c>
      <c r="E3337" s="34">
        <v>43448</v>
      </c>
      <c r="F3337" s="34">
        <v>43454</v>
      </c>
      <c r="G3337" s="3" t="s">
        <v>46</v>
      </c>
      <c r="H3337" s="3" t="s">
        <v>391</v>
      </c>
      <c r="I3337" s="3" t="s">
        <v>392</v>
      </c>
      <c r="J3337" s="3" t="s">
        <v>98</v>
      </c>
      <c r="K3337" s="3" t="s">
        <v>23</v>
      </c>
      <c r="L3337" s="3" t="s">
        <v>299</v>
      </c>
      <c r="M3337" s="3" t="s">
        <v>207</v>
      </c>
      <c r="N3337" s="3">
        <v>60653</v>
      </c>
      <c r="O3337" s="3" t="s">
        <v>101</v>
      </c>
      <c r="P3337" s="3" t="s">
        <v>6543</v>
      </c>
      <c r="Q3337" s="3" t="s">
        <v>67</v>
      </c>
      <c r="R3337" s="3" t="s">
        <v>157</v>
      </c>
      <c r="S3337" s="3" t="s">
        <v>6544</v>
      </c>
      <c r="T3337" s="3">
        <v>227.976</v>
      </c>
      <c r="U3337" s="35" cm="1">
        <f t="array" ref="U3337">INDEX('Pricing Strategy'!$F$4:$F$71,MATCH(1,(Dataset!$O3337='Pricing Strategy'!$B$4:$B$71)*(Dataset!$Q3337='Pricing Strategy'!$C$4:$C$71)*(Dataset!$R3337='Pricing Strategy'!$D$4:$D$71),))</f>
        <v>0.35</v>
      </c>
      <c r="V3337" s="3">
        <f>Dataset!$T3337*(1-Dataset!$U3337)</f>
        <v>148.18440000000001</v>
      </c>
    </row>
    <row r="3338" spans="1:22" x14ac:dyDescent="0.3">
      <c r="A3338" s="32"/>
      <c r="C3338" s="3">
        <v>3333</v>
      </c>
      <c r="D3338" s="3" t="s">
        <v>6542</v>
      </c>
      <c r="E3338" s="34">
        <v>43448</v>
      </c>
      <c r="F3338" s="34">
        <v>43454</v>
      </c>
      <c r="G3338" s="3" t="s">
        <v>46</v>
      </c>
      <c r="H3338" s="3" t="s">
        <v>391</v>
      </c>
      <c r="I3338" s="3" t="s">
        <v>392</v>
      </c>
      <c r="J3338" s="3" t="s">
        <v>98</v>
      </c>
      <c r="K3338" s="3" t="s">
        <v>23</v>
      </c>
      <c r="L3338" s="3" t="s">
        <v>299</v>
      </c>
      <c r="M3338" s="3" t="s">
        <v>207</v>
      </c>
      <c r="N3338" s="3">
        <v>60653</v>
      </c>
      <c r="O3338" s="3" t="s">
        <v>101</v>
      </c>
      <c r="P3338" s="3" t="s">
        <v>6460</v>
      </c>
      <c r="Q3338" s="3" t="s">
        <v>67</v>
      </c>
      <c r="R3338" s="3" t="s">
        <v>68</v>
      </c>
      <c r="S3338" s="3" t="s">
        <v>6461</v>
      </c>
      <c r="T3338" s="3">
        <v>52.68</v>
      </c>
      <c r="U3338" s="35" cm="1">
        <f t="array" ref="U3338">INDEX('Pricing Strategy'!$F$4:$F$71,MATCH(1,(Dataset!$O3338='Pricing Strategy'!$B$4:$B$71)*(Dataset!$Q3338='Pricing Strategy'!$C$4:$C$71)*(Dataset!$R3338='Pricing Strategy'!$D$4:$D$71),))</f>
        <v>0.3</v>
      </c>
      <c r="V3338" s="3">
        <f>Dataset!$T3338*(1-Dataset!$U3338)</f>
        <v>36.875999999999998</v>
      </c>
    </row>
    <row r="3339" spans="1:22" x14ac:dyDescent="0.3">
      <c r="A3339" s="32"/>
      <c r="C3339" s="3">
        <v>3334</v>
      </c>
      <c r="D3339" s="3" t="s">
        <v>6542</v>
      </c>
      <c r="E3339" s="34">
        <v>43448</v>
      </c>
      <c r="F3339" s="34">
        <v>43454</v>
      </c>
      <c r="G3339" s="3" t="s">
        <v>46</v>
      </c>
      <c r="H3339" s="3" t="s">
        <v>391</v>
      </c>
      <c r="I3339" s="3" t="s">
        <v>392</v>
      </c>
      <c r="J3339" s="3" t="s">
        <v>98</v>
      </c>
      <c r="K3339" s="3" t="s">
        <v>23</v>
      </c>
      <c r="L3339" s="3" t="s">
        <v>299</v>
      </c>
      <c r="M3339" s="3" t="s">
        <v>207</v>
      </c>
      <c r="N3339" s="3">
        <v>60653</v>
      </c>
      <c r="O3339" s="3" t="s">
        <v>101</v>
      </c>
      <c r="P3339" s="3" t="s">
        <v>6545</v>
      </c>
      <c r="Q3339" s="3" t="s">
        <v>28</v>
      </c>
      <c r="R3339" s="3" t="s">
        <v>61</v>
      </c>
      <c r="S3339" s="3" t="s">
        <v>6546</v>
      </c>
      <c r="T3339" s="3">
        <v>2.032</v>
      </c>
      <c r="U3339" s="35" cm="1">
        <f t="array" ref="U3339">INDEX('Pricing Strategy'!$F$4:$F$71,MATCH(1,(Dataset!$O3339='Pricing Strategy'!$B$4:$B$71)*(Dataset!$Q3339='Pricing Strategy'!$C$4:$C$71)*(Dataset!$R3339='Pricing Strategy'!$D$4:$D$71),))</f>
        <v>0.3</v>
      </c>
      <c r="V3339" s="3">
        <f>Dataset!$T3339*(1-Dataset!$U3339)</f>
        <v>1.4223999999999999</v>
      </c>
    </row>
    <row r="3340" spans="1:22" x14ac:dyDescent="0.3">
      <c r="A3340" s="32"/>
      <c r="C3340" s="3">
        <v>3335</v>
      </c>
      <c r="D3340" s="3" t="s">
        <v>6547</v>
      </c>
      <c r="E3340" s="34">
        <v>43333</v>
      </c>
      <c r="F3340" s="34">
        <v>43334</v>
      </c>
      <c r="G3340" s="3" t="s">
        <v>184</v>
      </c>
      <c r="H3340" s="3" t="s">
        <v>6548</v>
      </c>
      <c r="I3340" s="3" t="s">
        <v>6549</v>
      </c>
      <c r="J3340" s="3" t="s">
        <v>22</v>
      </c>
      <c r="K3340" s="3" t="s">
        <v>23</v>
      </c>
      <c r="L3340" s="3" t="s">
        <v>3204</v>
      </c>
      <c r="M3340" s="3" t="s">
        <v>39</v>
      </c>
      <c r="N3340" s="3">
        <v>94601</v>
      </c>
      <c r="O3340" s="3" t="s">
        <v>40</v>
      </c>
      <c r="P3340" s="3" t="s">
        <v>3084</v>
      </c>
      <c r="Q3340" s="3" t="s">
        <v>42</v>
      </c>
      <c r="R3340" s="3" t="s">
        <v>64</v>
      </c>
      <c r="S3340" s="3" t="s">
        <v>3085</v>
      </c>
      <c r="T3340" s="3">
        <v>17.12</v>
      </c>
      <c r="U3340" s="35" cm="1">
        <f t="array" ref="U3340">INDEX('Pricing Strategy'!$F$4:$F$71,MATCH(1,(Dataset!$O3340='Pricing Strategy'!$B$4:$B$71)*(Dataset!$Q3340='Pricing Strategy'!$C$4:$C$71)*(Dataset!$R3340='Pricing Strategy'!$D$4:$D$71),))</f>
        <v>0.45</v>
      </c>
      <c r="V3340" s="3">
        <f>Dataset!$T3340*(1-Dataset!$U3340)</f>
        <v>9.4160000000000021</v>
      </c>
    </row>
    <row r="3341" spans="1:22" x14ac:dyDescent="0.3">
      <c r="A3341" s="32"/>
      <c r="C3341" s="3">
        <v>3336</v>
      </c>
      <c r="D3341" s="3" t="s">
        <v>6547</v>
      </c>
      <c r="E3341" s="34">
        <v>43333</v>
      </c>
      <c r="F3341" s="34">
        <v>43334</v>
      </c>
      <c r="G3341" s="3" t="s">
        <v>184</v>
      </c>
      <c r="H3341" s="3" t="s">
        <v>6548</v>
      </c>
      <c r="I3341" s="3" t="s">
        <v>6549</v>
      </c>
      <c r="J3341" s="3" t="s">
        <v>22</v>
      </c>
      <c r="K3341" s="3" t="s">
        <v>23</v>
      </c>
      <c r="L3341" s="3" t="s">
        <v>3204</v>
      </c>
      <c r="M3341" s="3" t="s">
        <v>39</v>
      </c>
      <c r="N3341" s="3">
        <v>94601</v>
      </c>
      <c r="O3341" s="3" t="s">
        <v>40</v>
      </c>
      <c r="P3341" s="3" t="s">
        <v>2034</v>
      </c>
      <c r="Q3341" s="3" t="s">
        <v>67</v>
      </c>
      <c r="R3341" s="3" t="s">
        <v>68</v>
      </c>
      <c r="S3341" s="3" t="s">
        <v>2035</v>
      </c>
      <c r="T3341" s="3">
        <v>431.96800000000002</v>
      </c>
      <c r="U3341" s="35" cm="1">
        <f t="array" ref="U3341">INDEX('Pricing Strategy'!$F$4:$F$71,MATCH(1,(Dataset!$O3341='Pricing Strategy'!$B$4:$B$71)*(Dataset!$Q3341='Pricing Strategy'!$C$4:$C$71)*(Dataset!$R3341='Pricing Strategy'!$D$4:$D$71),))</f>
        <v>0.4</v>
      </c>
      <c r="V3341" s="3">
        <f>Dataset!$T3341*(1-Dataset!$U3341)</f>
        <v>259.18079999999998</v>
      </c>
    </row>
    <row r="3342" spans="1:22" x14ac:dyDescent="0.3">
      <c r="A3342" s="32"/>
      <c r="C3342" s="3">
        <v>3337</v>
      </c>
      <c r="D3342" s="3" t="s">
        <v>6547</v>
      </c>
      <c r="E3342" s="34">
        <v>43333</v>
      </c>
      <c r="F3342" s="34">
        <v>43334</v>
      </c>
      <c r="G3342" s="3" t="s">
        <v>184</v>
      </c>
      <c r="H3342" s="3" t="s">
        <v>6548</v>
      </c>
      <c r="I3342" s="3" t="s">
        <v>6549</v>
      </c>
      <c r="J3342" s="3" t="s">
        <v>22</v>
      </c>
      <c r="K3342" s="3" t="s">
        <v>23</v>
      </c>
      <c r="L3342" s="3" t="s">
        <v>3204</v>
      </c>
      <c r="M3342" s="3" t="s">
        <v>39</v>
      </c>
      <c r="N3342" s="3">
        <v>94601</v>
      </c>
      <c r="O3342" s="3" t="s">
        <v>40</v>
      </c>
      <c r="P3342" s="3" t="s">
        <v>6550</v>
      </c>
      <c r="Q3342" s="3" t="s">
        <v>28</v>
      </c>
      <c r="R3342" s="3" t="s">
        <v>61</v>
      </c>
      <c r="S3342" s="3" t="s">
        <v>6551</v>
      </c>
      <c r="T3342" s="3">
        <v>129.91999999999999</v>
      </c>
      <c r="U3342" s="35" cm="1">
        <f t="array" ref="U3342">INDEX('Pricing Strategy'!$F$4:$F$71,MATCH(1,(Dataset!$O3342='Pricing Strategy'!$B$4:$B$71)*(Dataset!$Q3342='Pricing Strategy'!$C$4:$C$71)*(Dataset!$R3342='Pricing Strategy'!$D$4:$D$71),))</f>
        <v>0.4</v>
      </c>
      <c r="V3342" s="3">
        <f>Dataset!$T3342*(1-Dataset!$U3342)</f>
        <v>77.951999999999984</v>
      </c>
    </row>
    <row r="3343" spans="1:22" x14ac:dyDescent="0.3">
      <c r="A3343" s="32"/>
      <c r="C3343" s="3">
        <v>3338</v>
      </c>
      <c r="D3343" s="3" t="s">
        <v>6547</v>
      </c>
      <c r="E3343" s="34">
        <v>43333</v>
      </c>
      <c r="F3343" s="34">
        <v>43334</v>
      </c>
      <c r="G3343" s="3" t="s">
        <v>184</v>
      </c>
      <c r="H3343" s="3" t="s">
        <v>6548</v>
      </c>
      <c r="I3343" s="3" t="s">
        <v>6549</v>
      </c>
      <c r="J3343" s="3" t="s">
        <v>22</v>
      </c>
      <c r="K3343" s="3" t="s">
        <v>23</v>
      </c>
      <c r="L3343" s="3" t="s">
        <v>3204</v>
      </c>
      <c r="M3343" s="3" t="s">
        <v>39</v>
      </c>
      <c r="N3343" s="3">
        <v>94601</v>
      </c>
      <c r="O3343" s="3" t="s">
        <v>40</v>
      </c>
      <c r="P3343" s="3" t="s">
        <v>76</v>
      </c>
      <c r="Q3343" s="3" t="s">
        <v>28</v>
      </c>
      <c r="R3343" s="3" t="s">
        <v>52</v>
      </c>
      <c r="S3343" s="3" t="s">
        <v>77</v>
      </c>
      <c r="T3343" s="3">
        <v>568.72799999999995</v>
      </c>
      <c r="U3343" s="35" cm="1">
        <f t="array" ref="U3343">INDEX('Pricing Strategy'!$F$4:$F$71,MATCH(1,(Dataset!$O3343='Pricing Strategy'!$B$4:$B$71)*(Dataset!$Q3343='Pricing Strategy'!$C$4:$C$71)*(Dataset!$R3343='Pricing Strategy'!$D$4:$D$71),))</f>
        <v>0.45</v>
      </c>
      <c r="V3343" s="3">
        <f>Dataset!$T3343*(1-Dataset!$U3343)</f>
        <v>312.80040000000002</v>
      </c>
    </row>
    <row r="3344" spans="1:22" x14ac:dyDescent="0.3">
      <c r="A3344" s="32"/>
      <c r="C3344" s="3">
        <v>3339</v>
      </c>
      <c r="D3344" s="3" t="s">
        <v>6547</v>
      </c>
      <c r="E3344" s="34">
        <v>43333</v>
      </c>
      <c r="F3344" s="34">
        <v>43334</v>
      </c>
      <c r="G3344" s="3" t="s">
        <v>184</v>
      </c>
      <c r="H3344" s="3" t="s">
        <v>6548</v>
      </c>
      <c r="I3344" s="3" t="s">
        <v>6549</v>
      </c>
      <c r="J3344" s="3" t="s">
        <v>22</v>
      </c>
      <c r="K3344" s="3" t="s">
        <v>23</v>
      </c>
      <c r="L3344" s="3" t="s">
        <v>3204</v>
      </c>
      <c r="M3344" s="3" t="s">
        <v>39</v>
      </c>
      <c r="N3344" s="3">
        <v>94601</v>
      </c>
      <c r="O3344" s="3" t="s">
        <v>40</v>
      </c>
      <c r="P3344" s="3" t="s">
        <v>6552</v>
      </c>
      <c r="Q3344" s="3" t="s">
        <v>42</v>
      </c>
      <c r="R3344" s="3" t="s">
        <v>71</v>
      </c>
      <c r="S3344" s="3" t="s">
        <v>6553</v>
      </c>
      <c r="T3344" s="3">
        <v>117.14400000000001</v>
      </c>
      <c r="U3344" s="35" cm="1">
        <f t="array" ref="U3344">INDEX('Pricing Strategy'!$F$4:$F$71,MATCH(1,(Dataset!$O3344='Pricing Strategy'!$B$4:$B$71)*(Dataset!$Q3344='Pricing Strategy'!$C$4:$C$71)*(Dataset!$R3344='Pricing Strategy'!$D$4:$D$71),))</f>
        <v>0.4</v>
      </c>
      <c r="V3344" s="3">
        <f>Dataset!$T3344*(1-Dataset!$U3344)</f>
        <v>70.2864</v>
      </c>
    </row>
    <row r="3345" spans="1:22" x14ac:dyDescent="0.3">
      <c r="A3345" s="32"/>
      <c r="C3345" s="3">
        <v>3340</v>
      </c>
      <c r="D3345" s="3" t="s">
        <v>6547</v>
      </c>
      <c r="E3345" s="34">
        <v>43333</v>
      </c>
      <c r="F3345" s="34">
        <v>43334</v>
      </c>
      <c r="G3345" s="3" t="s">
        <v>184</v>
      </c>
      <c r="H3345" s="3" t="s">
        <v>6548</v>
      </c>
      <c r="I3345" s="3" t="s">
        <v>6549</v>
      </c>
      <c r="J3345" s="3" t="s">
        <v>22</v>
      </c>
      <c r="K3345" s="3" t="s">
        <v>23</v>
      </c>
      <c r="L3345" s="3" t="s">
        <v>3204</v>
      </c>
      <c r="M3345" s="3" t="s">
        <v>39</v>
      </c>
      <c r="N3345" s="3">
        <v>94601</v>
      </c>
      <c r="O3345" s="3" t="s">
        <v>40</v>
      </c>
      <c r="P3345" s="3" t="s">
        <v>6554</v>
      </c>
      <c r="Q3345" s="3" t="s">
        <v>42</v>
      </c>
      <c r="R3345" s="3" t="s">
        <v>74</v>
      </c>
      <c r="S3345" s="3" t="s">
        <v>6555</v>
      </c>
      <c r="T3345" s="3">
        <v>203.52</v>
      </c>
      <c r="U3345" s="35" cm="1">
        <f t="array" ref="U3345">INDEX('Pricing Strategy'!$F$4:$F$71,MATCH(1,(Dataset!$O3345='Pricing Strategy'!$B$4:$B$71)*(Dataset!$Q3345='Pricing Strategy'!$C$4:$C$71)*(Dataset!$R3345='Pricing Strategy'!$D$4:$D$71),))</f>
        <v>0.4</v>
      </c>
      <c r="V3345" s="3">
        <f>Dataset!$T3345*(1-Dataset!$U3345)</f>
        <v>122.11199999999999</v>
      </c>
    </row>
    <row r="3346" spans="1:22" x14ac:dyDescent="0.3">
      <c r="A3346" s="32"/>
      <c r="C3346" s="3">
        <v>3341</v>
      </c>
      <c r="D3346" s="3" t="s">
        <v>6547</v>
      </c>
      <c r="E3346" s="34">
        <v>43333</v>
      </c>
      <c r="F3346" s="34">
        <v>43334</v>
      </c>
      <c r="G3346" s="3" t="s">
        <v>184</v>
      </c>
      <c r="H3346" s="3" t="s">
        <v>6548</v>
      </c>
      <c r="I3346" s="3" t="s">
        <v>6549</v>
      </c>
      <c r="J3346" s="3" t="s">
        <v>22</v>
      </c>
      <c r="K3346" s="3" t="s">
        <v>23</v>
      </c>
      <c r="L3346" s="3" t="s">
        <v>3204</v>
      </c>
      <c r="M3346" s="3" t="s">
        <v>39</v>
      </c>
      <c r="N3346" s="3">
        <v>94601</v>
      </c>
      <c r="O3346" s="3" t="s">
        <v>40</v>
      </c>
      <c r="P3346" s="3" t="s">
        <v>1275</v>
      </c>
      <c r="Q3346" s="3" t="s">
        <v>42</v>
      </c>
      <c r="R3346" s="3" t="s">
        <v>43</v>
      </c>
      <c r="S3346" s="3" t="s">
        <v>1276</v>
      </c>
      <c r="T3346" s="3">
        <v>51.75</v>
      </c>
      <c r="U3346" s="35" cm="1">
        <f t="array" ref="U3346">INDEX('Pricing Strategy'!$F$4:$F$71,MATCH(1,(Dataset!$O3346='Pricing Strategy'!$B$4:$B$71)*(Dataset!$Q3346='Pricing Strategy'!$C$4:$C$71)*(Dataset!$R3346='Pricing Strategy'!$D$4:$D$71),))</f>
        <v>0.4</v>
      </c>
      <c r="V3346" s="3">
        <f>Dataset!$T3346*(1-Dataset!$U3346)</f>
        <v>31.049999999999997</v>
      </c>
    </row>
    <row r="3347" spans="1:22" x14ac:dyDescent="0.3">
      <c r="A3347" s="32"/>
      <c r="C3347" s="3">
        <v>3342</v>
      </c>
      <c r="D3347" s="3" t="s">
        <v>6556</v>
      </c>
      <c r="E3347" s="34">
        <v>42974</v>
      </c>
      <c r="F3347" s="34">
        <v>42979</v>
      </c>
      <c r="G3347" s="3" t="s">
        <v>19</v>
      </c>
      <c r="H3347" s="3" t="s">
        <v>270</v>
      </c>
      <c r="I3347" s="3" t="s">
        <v>271</v>
      </c>
      <c r="J3347" s="3" t="s">
        <v>22</v>
      </c>
      <c r="K3347" s="3" t="s">
        <v>23</v>
      </c>
      <c r="L3347" s="3" t="s">
        <v>1321</v>
      </c>
      <c r="M3347" s="3" t="s">
        <v>1245</v>
      </c>
      <c r="N3347" s="3">
        <v>2169</v>
      </c>
      <c r="O3347" s="3" t="s">
        <v>144</v>
      </c>
      <c r="P3347" s="3" t="s">
        <v>4506</v>
      </c>
      <c r="Q3347" s="3" t="s">
        <v>42</v>
      </c>
      <c r="R3347" s="3" t="s">
        <v>86</v>
      </c>
      <c r="S3347" s="3" t="s">
        <v>4507</v>
      </c>
      <c r="T3347" s="3">
        <v>122.97</v>
      </c>
      <c r="U3347" s="35" cm="1">
        <f t="array" ref="U3347">INDEX('Pricing Strategy'!$F$4:$F$71,MATCH(1,(Dataset!$O3347='Pricing Strategy'!$B$4:$B$71)*(Dataset!$Q3347='Pricing Strategy'!$C$4:$C$71)*(Dataset!$R3347='Pricing Strategy'!$D$4:$D$71),))</f>
        <v>0.4</v>
      </c>
      <c r="V3347" s="3">
        <f>Dataset!$T3347*(1-Dataset!$U3347)</f>
        <v>73.781999999999996</v>
      </c>
    </row>
    <row r="3348" spans="1:22" x14ac:dyDescent="0.3">
      <c r="A3348" s="32"/>
      <c r="C3348" s="3">
        <v>3343</v>
      </c>
      <c r="D3348" s="3" t="s">
        <v>6556</v>
      </c>
      <c r="E3348" s="34">
        <v>42974</v>
      </c>
      <c r="F3348" s="34">
        <v>42979</v>
      </c>
      <c r="G3348" s="3" t="s">
        <v>19</v>
      </c>
      <c r="H3348" s="3" t="s">
        <v>270</v>
      </c>
      <c r="I3348" s="3" t="s">
        <v>271</v>
      </c>
      <c r="J3348" s="3" t="s">
        <v>22</v>
      </c>
      <c r="K3348" s="3" t="s">
        <v>23</v>
      </c>
      <c r="L3348" s="3" t="s">
        <v>1321</v>
      </c>
      <c r="M3348" s="3" t="s">
        <v>1245</v>
      </c>
      <c r="N3348" s="3">
        <v>2169</v>
      </c>
      <c r="O3348" s="3" t="s">
        <v>144</v>
      </c>
      <c r="P3348" s="3" t="s">
        <v>4435</v>
      </c>
      <c r="Q3348" s="3" t="s">
        <v>28</v>
      </c>
      <c r="R3348" s="3" t="s">
        <v>52</v>
      </c>
      <c r="S3348" s="3" t="s">
        <v>4436</v>
      </c>
      <c r="T3348" s="3">
        <v>244.61500000000001</v>
      </c>
      <c r="U3348" s="35" cm="1">
        <f t="array" ref="U3348">INDEX('Pricing Strategy'!$F$4:$F$71,MATCH(1,(Dataset!$O3348='Pricing Strategy'!$B$4:$B$71)*(Dataset!$Q3348='Pricing Strategy'!$C$4:$C$71)*(Dataset!$R3348='Pricing Strategy'!$D$4:$D$71),))</f>
        <v>0.45</v>
      </c>
      <c r="V3348" s="3">
        <f>Dataset!$T3348*(1-Dataset!$U3348)</f>
        <v>134.53825000000001</v>
      </c>
    </row>
    <row r="3349" spans="1:22" x14ac:dyDescent="0.3">
      <c r="A3349" s="32"/>
      <c r="C3349" s="3">
        <v>3344</v>
      </c>
      <c r="D3349" s="3" t="s">
        <v>6556</v>
      </c>
      <c r="E3349" s="34">
        <v>42974</v>
      </c>
      <c r="F3349" s="34">
        <v>42979</v>
      </c>
      <c r="G3349" s="3" t="s">
        <v>19</v>
      </c>
      <c r="H3349" s="3" t="s">
        <v>270</v>
      </c>
      <c r="I3349" s="3" t="s">
        <v>271</v>
      </c>
      <c r="J3349" s="3" t="s">
        <v>22</v>
      </c>
      <c r="K3349" s="3" t="s">
        <v>23</v>
      </c>
      <c r="L3349" s="3" t="s">
        <v>1321</v>
      </c>
      <c r="M3349" s="3" t="s">
        <v>1245</v>
      </c>
      <c r="N3349" s="3">
        <v>2169</v>
      </c>
      <c r="O3349" s="3" t="s">
        <v>144</v>
      </c>
      <c r="P3349" s="3" t="s">
        <v>923</v>
      </c>
      <c r="Q3349" s="3" t="s">
        <v>67</v>
      </c>
      <c r="R3349" s="3" t="s">
        <v>68</v>
      </c>
      <c r="S3349" s="3" t="s">
        <v>924</v>
      </c>
      <c r="T3349" s="3">
        <v>59.97</v>
      </c>
      <c r="U3349" s="35" cm="1">
        <f t="array" ref="U3349">INDEX('Pricing Strategy'!$F$4:$F$71,MATCH(1,(Dataset!$O3349='Pricing Strategy'!$B$4:$B$71)*(Dataset!$Q3349='Pricing Strategy'!$C$4:$C$71)*(Dataset!$R3349='Pricing Strategy'!$D$4:$D$71),))</f>
        <v>0.4</v>
      </c>
      <c r="V3349" s="3">
        <f>Dataset!$T3349*(1-Dataset!$U3349)</f>
        <v>35.981999999999999</v>
      </c>
    </row>
    <row r="3350" spans="1:22" x14ac:dyDescent="0.3">
      <c r="A3350" s="32"/>
      <c r="C3350" s="3">
        <v>3345</v>
      </c>
      <c r="D3350" s="3" t="s">
        <v>6556</v>
      </c>
      <c r="E3350" s="34">
        <v>42974</v>
      </c>
      <c r="F3350" s="34">
        <v>42979</v>
      </c>
      <c r="G3350" s="3" t="s">
        <v>19</v>
      </c>
      <c r="H3350" s="3" t="s">
        <v>270</v>
      </c>
      <c r="I3350" s="3" t="s">
        <v>271</v>
      </c>
      <c r="J3350" s="3" t="s">
        <v>22</v>
      </c>
      <c r="K3350" s="3" t="s">
        <v>23</v>
      </c>
      <c r="L3350" s="3" t="s">
        <v>1321</v>
      </c>
      <c r="M3350" s="3" t="s">
        <v>1245</v>
      </c>
      <c r="N3350" s="3">
        <v>2169</v>
      </c>
      <c r="O3350" s="3" t="s">
        <v>144</v>
      </c>
      <c r="P3350" s="3" t="s">
        <v>801</v>
      </c>
      <c r="Q3350" s="3" t="s">
        <v>42</v>
      </c>
      <c r="R3350" s="3" t="s">
        <v>86</v>
      </c>
      <c r="S3350" s="3" t="s">
        <v>802</v>
      </c>
      <c r="T3350" s="3">
        <v>81.540000000000006</v>
      </c>
      <c r="U3350" s="35" cm="1">
        <f t="array" ref="U3350">INDEX('Pricing Strategy'!$F$4:$F$71,MATCH(1,(Dataset!$O3350='Pricing Strategy'!$B$4:$B$71)*(Dataset!$Q3350='Pricing Strategy'!$C$4:$C$71)*(Dataset!$R3350='Pricing Strategy'!$D$4:$D$71),))</f>
        <v>0.4</v>
      </c>
      <c r="V3350" s="3">
        <f>Dataset!$T3350*(1-Dataset!$U3350)</f>
        <v>48.923999999999999</v>
      </c>
    </row>
    <row r="3351" spans="1:22" x14ac:dyDescent="0.3">
      <c r="A3351" s="32"/>
      <c r="C3351" s="3">
        <v>3346</v>
      </c>
      <c r="D3351" s="3" t="s">
        <v>6556</v>
      </c>
      <c r="E3351" s="34">
        <v>42974</v>
      </c>
      <c r="F3351" s="34">
        <v>42979</v>
      </c>
      <c r="G3351" s="3" t="s">
        <v>19</v>
      </c>
      <c r="H3351" s="3" t="s">
        <v>270</v>
      </c>
      <c r="I3351" s="3" t="s">
        <v>271</v>
      </c>
      <c r="J3351" s="3" t="s">
        <v>22</v>
      </c>
      <c r="K3351" s="3" t="s">
        <v>23</v>
      </c>
      <c r="L3351" s="3" t="s">
        <v>1321</v>
      </c>
      <c r="M3351" s="3" t="s">
        <v>1245</v>
      </c>
      <c r="N3351" s="3">
        <v>2169</v>
      </c>
      <c r="O3351" s="3" t="s">
        <v>144</v>
      </c>
      <c r="P3351" s="3" t="s">
        <v>3312</v>
      </c>
      <c r="Q3351" s="3" t="s">
        <v>42</v>
      </c>
      <c r="R3351" s="3" t="s">
        <v>265</v>
      </c>
      <c r="S3351" s="3" t="s">
        <v>559</v>
      </c>
      <c r="T3351" s="3">
        <v>11.68</v>
      </c>
      <c r="U3351" s="35" cm="1">
        <f t="array" ref="U3351">INDEX('Pricing Strategy'!$F$4:$F$71,MATCH(1,(Dataset!$O3351='Pricing Strategy'!$B$4:$B$71)*(Dataset!$Q3351='Pricing Strategy'!$C$4:$C$71)*(Dataset!$R3351='Pricing Strategy'!$D$4:$D$71),))</f>
        <v>0.4</v>
      </c>
      <c r="V3351" s="3">
        <f>Dataset!$T3351*(1-Dataset!$U3351)</f>
        <v>7.008</v>
      </c>
    </row>
    <row r="3352" spans="1:22" x14ac:dyDescent="0.3">
      <c r="A3352" s="32"/>
      <c r="C3352" s="3">
        <v>3347</v>
      </c>
      <c r="D3352" s="3" t="s">
        <v>6556</v>
      </c>
      <c r="E3352" s="34">
        <v>42974</v>
      </c>
      <c r="F3352" s="34">
        <v>42979</v>
      </c>
      <c r="G3352" s="3" t="s">
        <v>19</v>
      </c>
      <c r="H3352" s="3" t="s">
        <v>270</v>
      </c>
      <c r="I3352" s="3" t="s">
        <v>271</v>
      </c>
      <c r="J3352" s="3" t="s">
        <v>22</v>
      </c>
      <c r="K3352" s="3" t="s">
        <v>23</v>
      </c>
      <c r="L3352" s="3" t="s">
        <v>1321</v>
      </c>
      <c r="M3352" s="3" t="s">
        <v>1245</v>
      </c>
      <c r="N3352" s="3">
        <v>2169</v>
      </c>
      <c r="O3352" s="3" t="s">
        <v>144</v>
      </c>
      <c r="P3352" s="3" t="s">
        <v>6141</v>
      </c>
      <c r="Q3352" s="3" t="s">
        <v>42</v>
      </c>
      <c r="R3352" s="3" t="s">
        <v>71</v>
      </c>
      <c r="S3352" s="3" t="s">
        <v>6142</v>
      </c>
      <c r="T3352" s="3">
        <v>29</v>
      </c>
      <c r="U3352" s="35" cm="1">
        <f t="array" ref="U3352">INDEX('Pricing Strategy'!$F$4:$F$71,MATCH(1,(Dataset!$O3352='Pricing Strategy'!$B$4:$B$71)*(Dataset!$Q3352='Pricing Strategy'!$C$4:$C$71)*(Dataset!$R3352='Pricing Strategy'!$D$4:$D$71),))</f>
        <v>0.4</v>
      </c>
      <c r="V3352" s="3">
        <f>Dataset!$T3352*(1-Dataset!$U3352)</f>
        <v>17.399999999999999</v>
      </c>
    </row>
    <row r="3353" spans="1:22" x14ac:dyDescent="0.3">
      <c r="A3353" s="32"/>
      <c r="C3353" s="3">
        <v>3348</v>
      </c>
      <c r="D3353" s="3" t="s">
        <v>6557</v>
      </c>
      <c r="E3353" s="34">
        <v>42595</v>
      </c>
      <c r="F3353" s="34">
        <v>42602</v>
      </c>
      <c r="G3353" s="3" t="s">
        <v>46</v>
      </c>
      <c r="H3353" s="3" t="s">
        <v>222</v>
      </c>
      <c r="I3353" s="3" t="s">
        <v>223</v>
      </c>
      <c r="J3353" s="3" t="s">
        <v>37</v>
      </c>
      <c r="K3353" s="3" t="s">
        <v>23</v>
      </c>
      <c r="L3353" s="3" t="s">
        <v>6558</v>
      </c>
      <c r="M3353" s="3" t="s">
        <v>39</v>
      </c>
      <c r="N3353" s="3">
        <v>92399</v>
      </c>
      <c r="O3353" s="3" t="s">
        <v>40</v>
      </c>
      <c r="P3353" s="3" t="s">
        <v>1569</v>
      </c>
      <c r="Q3353" s="3" t="s">
        <v>42</v>
      </c>
      <c r="R3353" s="3" t="s">
        <v>64</v>
      </c>
      <c r="S3353" s="3" t="s">
        <v>1570</v>
      </c>
      <c r="T3353" s="3">
        <v>50.8</v>
      </c>
      <c r="U3353" s="35" cm="1">
        <f t="array" ref="U3353">INDEX('Pricing Strategy'!$F$4:$F$71,MATCH(1,(Dataset!$O3353='Pricing Strategy'!$B$4:$B$71)*(Dataset!$Q3353='Pricing Strategy'!$C$4:$C$71)*(Dataset!$R3353='Pricing Strategy'!$D$4:$D$71),))</f>
        <v>0.45</v>
      </c>
      <c r="V3353" s="3">
        <f>Dataset!$T3353*(1-Dataset!$U3353)</f>
        <v>27.94</v>
      </c>
    </row>
    <row r="3354" spans="1:22" x14ac:dyDescent="0.3">
      <c r="A3354" s="32"/>
      <c r="C3354" s="3">
        <v>3349</v>
      </c>
      <c r="D3354" s="3" t="s">
        <v>6559</v>
      </c>
      <c r="E3354" s="34">
        <v>43409</v>
      </c>
      <c r="F3354" s="34">
        <v>43411</v>
      </c>
      <c r="G3354" s="3" t="s">
        <v>184</v>
      </c>
      <c r="H3354" s="3" t="s">
        <v>1060</v>
      </c>
      <c r="I3354" s="3" t="s">
        <v>1061</v>
      </c>
      <c r="J3354" s="3" t="s">
        <v>37</v>
      </c>
      <c r="K3354" s="3" t="s">
        <v>23</v>
      </c>
      <c r="L3354" s="3" t="s">
        <v>299</v>
      </c>
      <c r="M3354" s="3" t="s">
        <v>207</v>
      </c>
      <c r="N3354" s="3">
        <v>60623</v>
      </c>
      <c r="O3354" s="3" t="s">
        <v>101</v>
      </c>
      <c r="P3354" s="3" t="s">
        <v>164</v>
      </c>
      <c r="Q3354" s="3" t="s">
        <v>42</v>
      </c>
      <c r="R3354" s="3" t="s">
        <v>71</v>
      </c>
      <c r="S3354" s="3" t="s">
        <v>165</v>
      </c>
      <c r="T3354" s="3">
        <v>16.03</v>
      </c>
      <c r="U3354" s="35" cm="1">
        <f t="array" ref="U3354">INDEX('Pricing Strategy'!$F$4:$F$71,MATCH(1,(Dataset!$O3354='Pricing Strategy'!$B$4:$B$71)*(Dataset!$Q3354='Pricing Strategy'!$C$4:$C$71)*(Dataset!$R3354='Pricing Strategy'!$D$4:$D$71),))</f>
        <v>0.3</v>
      </c>
      <c r="V3354" s="3">
        <f>Dataset!$T3354*(1-Dataset!$U3354)</f>
        <v>11.221</v>
      </c>
    </row>
    <row r="3355" spans="1:22" x14ac:dyDescent="0.3">
      <c r="A3355" s="32"/>
      <c r="C3355" s="3">
        <v>3350</v>
      </c>
      <c r="D3355" s="3" t="s">
        <v>6560</v>
      </c>
      <c r="E3355" s="34">
        <v>42964</v>
      </c>
      <c r="F3355" s="34">
        <v>42968</v>
      </c>
      <c r="G3355" s="3" t="s">
        <v>46</v>
      </c>
      <c r="H3355" s="3" t="s">
        <v>3242</v>
      </c>
      <c r="I3355" s="3" t="s">
        <v>3243</v>
      </c>
      <c r="J3355" s="3" t="s">
        <v>22</v>
      </c>
      <c r="K3355" s="3" t="s">
        <v>23</v>
      </c>
      <c r="L3355" s="3" t="s">
        <v>91</v>
      </c>
      <c r="M3355" s="3" t="s">
        <v>92</v>
      </c>
      <c r="N3355" s="3">
        <v>98105</v>
      </c>
      <c r="O3355" s="3" t="s">
        <v>40</v>
      </c>
      <c r="P3355" s="3" t="s">
        <v>2713</v>
      </c>
      <c r="Q3355" s="3" t="s">
        <v>42</v>
      </c>
      <c r="R3355" s="3" t="s">
        <v>71</v>
      </c>
      <c r="S3355" s="3" t="s">
        <v>2714</v>
      </c>
      <c r="T3355" s="3">
        <v>15.712</v>
      </c>
      <c r="U3355" s="35" cm="1">
        <f t="array" ref="U3355">INDEX('Pricing Strategy'!$F$4:$F$71,MATCH(1,(Dataset!$O3355='Pricing Strategy'!$B$4:$B$71)*(Dataset!$Q3355='Pricing Strategy'!$C$4:$C$71)*(Dataset!$R3355='Pricing Strategy'!$D$4:$D$71),))</f>
        <v>0.4</v>
      </c>
      <c r="V3355" s="3">
        <f>Dataset!$T3355*(1-Dataset!$U3355)</f>
        <v>9.4271999999999991</v>
      </c>
    </row>
    <row r="3356" spans="1:22" x14ac:dyDescent="0.3">
      <c r="A3356" s="32"/>
      <c r="C3356" s="3">
        <v>3351</v>
      </c>
      <c r="D3356" s="3" t="s">
        <v>6561</v>
      </c>
      <c r="E3356" s="34">
        <v>43095</v>
      </c>
      <c r="F3356" s="34">
        <v>43100</v>
      </c>
      <c r="G3356" s="3" t="s">
        <v>46</v>
      </c>
      <c r="H3356" s="3" t="s">
        <v>2018</v>
      </c>
      <c r="I3356" s="3" t="s">
        <v>2019</v>
      </c>
      <c r="J3356" s="3" t="s">
        <v>22</v>
      </c>
      <c r="K3356" s="3" t="s">
        <v>23</v>
      </c>
      <c r="L3356" s="3" t="s">
        <v>262</v>
      </c>
      <c r="M3356" s="3" t="s">
        <v>263</v>
      </c>
      <c r="N3356" s="3">
        <v>10024</v>
      </c>
      <c r="O3356" s="3" t="s">
        <v>144</v>
      </c>
      <c r="P3356" s="3" t="s">
        <v>4173</v>
      </c>
      <c r="Q3356" s="3" t="s">
        <v>67</v>
      </c>
      <c r="R3356" s="3" t="s">
        <v>157</v>
      </c>
      <c r="S3356" s="3" t="s">
        <v>4174</v>
      </c>
      <c r="T3356" s="3">
        <v>89.97</v>
      </c>
      <c r="U3356" s="35" cm="1">
        <f t="array" ref="U3356">INDEX('Pricing Strategy'!$F$4:$F$71,MATCH(1,(Dataset!$O3356='Pricing Strategy'!$B$4:$B$71)*(Dataset!$Q3356='Pricing Strategy'!$C$4:$C$71)*(Dataset!$R3356='Pricing Strategy'!$D$4:$D$71),))</f>
        <v>0.45</v>
      </c>
      <c r="V3356" s="3">
        <f>Dataset!$T3356*(1-Dataset!$U3356)</f>
        <v>49.483500000000006</v>
      </c>
    </row>
    <row r="3357" spans="1:22" x14ac:dyDescent="0.3">
      <c r="A3357" s="32"/>
      <c r="C3357" s="3">
        <v>3352</v>
      </c>
      <c r="D3357" s="3" t="s">
        <v>6562</v>
      </c>
      <c r="E3357" s="34">
        <v>42270</v>
      </c>
      <c r="F3357" s="34">
        <v>42275</v>
      </c>
      <c r="G3357" s="3" t="s">
        <v>46</v>
      </c>
      <c r="H3357" s="3" t="s">
        <v>2608</v>
      </c>
      <c r="I3357" s="3" t="s">
        <v>2609</v>
      </c>
      <c r="J3357" s="3" t="s">
        <v>37</v>
      </c>
      <c r="K3357" s="3" t="s">
        <v>23</v>
      </c>
      <c r="L3357" s="3" t="s">
        <v>947</v>
      </c>
      <c r="M3357" s="3" t="s">
        <v>39</v>
      </c>
      <c r="N3357" s="3">
        <v>92037</v>
      </c>
      <c r="O3357" s="3" t="s">
        <v>40</v>
      </c>
      <c r="P3357" s="3" t="s">
        <v>6563</v>
      </c>
      <c r="Q3357" s="3" t="s">
        <v>28</v>
      </c>
      <c r="R3357" s="3" t="s">
        <v>29</v>
      </c>
      <c r="S3357" s="3" t="s">
        <v>6564</v>
      </c>
      <c r="T3357" s="3">
        <v>435.99900000000002</v>
      </c>
      <c r="U3357" s="35" cm="1">
        <f t="array" ref="U3357">INDEX('Pricing Strategy'!$F$4:$F$71,MATCH(1,(Dataset!$O3357='Pricing Strategy'!$B$4:$B$71)*(Dataset!$Q3357='Pricing Strategy'!$C$4:$C$71)*(Dataset!$R3357='Pricing Strategy'!$D$4:$D$71),))</f>
        <v>0.5</v>
      </c>
      <c r="V3357" s="3">
        <f>Dataset!$T3357*(1-Dataset!$U3357)</f>
        <v>217.99950000000001</v>
      </c>
    </row>
    <row r="3358" spans="1:22" x14ac:dyDescent="0.3">
      <c r="A3358" s="32"/>
      <c r="C3358" s="3">
        <v>3353</v>
      </c>
      <c r="D3358" s="3" t="s">
        <v>6562</v>
      </c>
      <c r="E3358" s="34">
        <v>42270</v>
      </c>
      <c r="F3358" s="34">
        <v>42275</v>
      </c>
      <c r="G3358" s="3" t="s">
        <v>46</v>
      </c>
      <c r="H3358" s="3" t="s">
        <v>2608</v>
      </c>
      <c r="I3358" s="3" t="s">
        <v>2609</v>
      </c>
      <c r="J3358" s="3" t="s">
        <v>37</v>
      </c>
      <c r="K3358" s="3" t="s">
        <v>23</v>
      </c>
      <c r="L3358" s="3" t="s">
        <v>947</v>
      </c>
      <c r="M3358" s="3" t="s">
        <v>39</v>
      </c>
      <c r="N3358" s="3">
        <v>92037</v>
      </c>
      <c r="O3358" s="3" t="s">
        <v>40</v>
      </c>
      <c r="P3358" s="3" t="s">
        <v>309</v>
      </c>
      <c r="Q3358" s="3" t="s">
        <v>67</v>
      </c>
      <c r="R3358" s="3" t="s">
        <v>68</v>
      </c>
      <c r="S3358" s="3" t="s">
        <v>310</v>
      </c>
      <c r="T3358" s="3">
        <v>83.983999999999995</v>
      </c>
      <c r="U3358" s="35" cm="1">
        <f t="array" ref="U3358">INDEX('Pricing Strategy'!$F$4:$F$71,MATCH(1,(Dataset!$O3358='Pricing Strategy'!$B$4:$B$71)*(Dataset!$Q3358='Pricing Strategy'!$C$4:$C$71)*(Dataset!$R3358='Pricing Strategy'!$D$4:$D$71),))</f>
        <v>0.4</v>
      </c>
      <c r="V3358" s="3">
        <f>Dataset!$T3358*(1-Dataset!$U3358)</f>
        <v>50.390399999999993</v>
      </c>
    </row>
    <row r="3359" spans="1:22" x14ac:dyDescent="0.3">
      <c r="A3359" s="32"/>
      <c r="C3359" s="3">
        <v>3354</v>
      </c>
      <c r="D3359" s="3" t="s">
        <v>6565</v>
      </c>
      <c r="E3359" s="34">
        <v>42204</v>
      </c>
      <c r="F3359" s="34">
        <v>42209</v>
      </c>
      <c r="G3359" s="3" t="s">
        <v>46</v>
      </c>
      <c r="H3359" s="3" t="s">
        <v>1005</v>
      </c>
      <c r="I3359" s="3" t="s">
        <v>1006</v>
      </c>
      <c r="J3359" s="3" t="s">
        <v>37</v>
      </c>
      <c r="K3359" s="3" t="s">
        <v>23</v>
      </c>
      <c r="L3359" s="3" t="s">
        <v>511</v>
      </c>
      <c r="M3359" s="3" t="s">
        <v>745</v>
      </c>
      <c r="N3359" s="3">
        <v>6010</v>
      </c>
      <c r="O3359" s="3" t="s">
        <v>144</v>
      </c>
      <c r="P3359" s="3" t="s">
        <v>4605</v>
      </c>
      <c r="Q3359" s="3" t="s">
        <v>67</v>
      </c>
      <c r="R3359" s="3" t="s">
        <v>68</v>
      </c>
      <c r="S3359" s="3" t="s">
        <v>4606</v>
      </c>
      <c r="T3359" s="3">
        <v>359.98</v>
      </c>
      <c r="U3359" s="35" cm="1">
        <f t="array" ref="U3359">INDEX('Pricing Strategy'!$F$4:$F$71,MATCH(1,(Dataset!$O3359='Pricing Strategy'!$B$4:$B$71)*(Dataset!$Q3359='Pricing Strategy'!$C$4:$C$71)*(Dataset!$R3359='Pricing Strategy'!$D$4:$D$71),))</f>
        <v>0.4</v>
      </c>
      <c r="V3359" s="3">
        <f>Dataset!$T3359*(1-Dataset!$U3359)</f>
        <v>215.988</v>
      </c>
    </row>
    <row r="3360" spans="1:22" x14ac:dyDescent="0.3">
      <c r="A3360" s="32"/>
      <c r="C3360" s="3">
        <v>3355</v>
      </c>
      <c r="D3360" s="3" t="s">
        <v>6565</v>
      </c>
      <c r="E3360" s="34">
        <v>42204</v>
      </c>
      <c r="F3360" s="34">
        <v>42209</v>
      </c>
      <c r="G3360" s="3" t="s">
        <v>46</v>
      </c>
      <c r="H3360" s="3" t="s">
        <v>1005</v>
      </c>
      <c r="I3360" s="3" t="s">
        <v>1006</v>
      </c>
      <c r="J3360" s="3" t="s">
        <v>37</v>
      </c>
      <c r="K3360" s="3" t="s">
        <v>23</v>
      </c>
      <c r="L3360" s="3" t="s">
        <v>511</v>
      </c>
      <c r="M3360" s="3" t="s">
        <v>745</v>
      </c>
      <c r="N3360" s="3">
        <v>6010</v>
      </c>
      <c r="O3360" s="3" t="s">
        <v>144</v>
      </c>
      <c r="P3360" s="3" t="s">
        <v>6566</v>
      </c>
      <c r="Q3360" s="3" t="s">
        <v>28</v>
      </c>
      <c r="R3360" s="3" t="s">
        <v>52</v>
      </c>
      <c r="S3360" s="3" t="s">
        <v>6567</v>
      </c>
      <c r="T3360" s="3">
        <v>70.56</v>
      </c>
      <c r="U3360" s="35" cm="1">
        <f t="array" ref="U3360">INDEX('Pricing Strategy'!$F$4:$F$71,MATCH(1,(Dataset!$O3360='Pricing Strategy'!$B$4:$B$71)*(Dataset!$Q3360='Pricing Strategy'!$C$4:$C$71)*(Dataset!$R3360='Pricing Strategy'!$D$4:$D$71),))</f>
        <v>0.45</v>
      </c>
      <c r="V3360" s="3">
        <f>Dataset!$T3360*(1-Dataset!$U3360)</f>
        <v>38.808000000000007</v>
      </c>
    </row>
    <row r="3361" spans="1:22" x14ac:dyDescent="0.3">
      <c r="A3361" s="32"/>
      <c r="C3361" s="3">
        <v>3356</v>
      </c>
      <c r="D3361" s="3" t="s">
        <v>6565</v>
      </c>
      <c r="E3361" s="34">
        <v>42204</v>
      </c>
      <c r="F3361" s="34">
        <v>42209</v>
      </c>
      <c r="G3361" s="3" t="s">
        <v>46</v>
      </c>
      <c r="H3361" s="3" t="s">
        <v>1005</v>
      </c>
      <c r="I3361" s="3" t="s">
        <v>1006</v>
      </c>
      <c r="J3361" s="3" t="s">
        <v>37</v>
      </c>
      <c r="K3361" s="3" t="s">
        <v>23</v>
      </c>
      <c r="L3361" s="3" t="s">
        <v>511</v>
      </c>
      <c r="M3361" s="3" t="s">
        <v>745</v>
      </c>
      <c r="N3361" s="3">
        <v>6010</v>
      </c>
      <c r="O3361" s="3" t="s">
        <v>144</v>
      </c>
      <c r="P3361" s="3" t="s">
        <v>3371</v>
      </c>
      <c r="Q3361" s="3" t="s">
        <v>42</v>
      </c>
      <c r="R3361" s="3" t="s">
        <v>71</v>
      </c>
      <c r="S3361" s="3" t="s">
        <v>3372</v>
      </c>
      <c r="T3361" s="3">
        <v>20.88</v>
      </c>
      <c r="U3361" s="35" cm="1">
        <f t="array" ref="U3361">INDEX('Pricing Strategy'!$F$4:$F$71,MATCH(1,(Dataset!$O3361='Pricing Strategy'!$B$4:$B$71)*(Dataset!$Q3361='Pricing Strategy'!$C$4:$C$71)*(Dataset!$R3361='Pricing Strategy'!$D$4:$D$71),))</f>
        <v>0.4</v>
      </c>
      <c r="V3361" s="3">
        <f>Dataset!$T3361*(1-Dataset!$U3361)</f>
        <v>12.527999999999999</v>
      </c>
    </row>
    <row r="3362" spans="1:22" x14ac:dyDescent="0.3">
      <c r="A3362" s="32"/>
      <c r="C3362" s="3">
        <v>3357</v>
      </c>
      <c r="D3362" s="3" t="s">
        <v>6565</v>
      </c>
      <c r="E3362" s="34">
        <v>42204</v>
      </c>
      <c r="F3362" s="34">
        <v>42209</v>
      </c>
      <c r="G3362" s="3" t="s">
        <v>46</v>
      </c>
      <c r="H3362" s="3" t="s">
        <v>1005</v>
      </c>
      <c r="I3362" s="3" t="s">
        <v>1006</v>
      </c>
      <c r="J3362" s="3" t="s">
        <v>37</v>
      </c>
      <c r="K3362" s="3" t="s">
        <v>23</v>
      </c>
      <c r="L3362" s="3" t="s">
        <v>511</v>
      </c>
      <c r="M3362" s="3" t="s">
        <v>745</v>
      </c>
      <c r="N3362" s="3">
        <v>6010</v>
      </c>
      <c r="O3362" s="3" t="s">
        <v>144</v>
      </c>
      <c r="P3362" s="3" t="s">
        <v>1253</v>
      </c>
      <c r="Q3362" s="3" t="s">
        <v>42</v>
      </c>
      <c r="R3362" s="3" t="s">
        <v>71</v>
      </c>
      <c r="S3362" s="3" t="s">
        <v>1254</v>
      </c>
      <c r="T3362" s="3">
        <v>3.81</v>
      </c>
      <c r="U3362" s="35" cm="1">
        <f t="array" ref="U3362">INDEX('Pricing Strategy'!$F$4:$F$71,MATCH(1,(Dataset!$O3362='Pricing Strategy'!$B$4:$B$71)*(Dataset!$Q3362='Pricing Strategy'!$C$4:$C$71)*(Dataset!$R3362='Pricing Strategy'!$D$4:$D$71),))</f>
        <v>0.4</v>
      </c>
      <c r="V3362" s="3">
        <f>Dataset!$T3362*(1-Dataset!$U3362)</f>
        <v>2.286</v>
      </c>
    </row>
    <row r="3363" spans="1:22" x14ac:dyDescent="0.3">
      <c r="A3363" s="32"/>
      <c r="C3363" s="3">
        <v>3358</v>
      </c>
      <c r="D3363" s="3" t="s">
        <v>6568</v>
      </c>
      <c r="E3363" s="34">
        <v>43350</v>
      </c>
      <c r="F3363" s="34">
        <v>43356</v>
      </c>
      <c r="G3363" s="3" t="s">
        <v>46</v>
      </c>
      <c r="H3363" s="3" t="s">
        <v>3121</v>
      </c>
      <c r="I3363" s="3" t="s">
        <v>3122</v>
      </c>
      <c r="J3363" s="3" t="s">
        <v>98</v>
      </c>
      <c r="K3363" s="3" t="s">
        <v>23</v>
      </c>
      <c r="L3363" s="3" t="s">
        <v>299</v>
      </c>
      <c r="M3363" s="3" t="s">
        <v>207</v>
      </c>
      <c r="N3363" s="3">
        <v>60610</v>
      </c>
      <c r="O3363" s="3" t="s">
        <v>101</v>
      </c>
      <c r="P3363" s="3" t="s">
        <v>3447</v>
      </c>
      <c r="Q3363" s="3" t="s">
        <v>42</v>
      </c>
      <c r="R3363" s="3" t="s">
        <v>86</v>
      </c>
      <c r="S3363" s="3" t="s">
        <v>182</v>
      </c>
      <c r="T3363" s="3">
        <v>73.007999999999996</v>
      </c>
      <c r="U3363" s="35" cm="1">
        <f t="array" ref="U3363">INDEX('Pricing Strategy'!$F$4:$F$71,MATCH(1,(Dataset!$O3363='Pricing Strategy'!$B$4:$B$71)*(Dataset!$Q3363='Pricing Strategy'!$C$4:$C$71)*(Dataset!$R3363='Pricing Strategy'!$D$4:$D$71),))</f>
        <v>0.3</v>
      </c>
      <c r="V3363" s="3">
        <f>Dataset!$T3363*(1-Dataset!$U3363)</f>
        <v>51.105599999999995</v>
      </c>
    </row>
    <row r="3364" spans="1:22" x14ac:dyDescent="0.3">
      <c r="A3364" s="32"/>
      <c r="C3364" s="3">
        <v>3359</v>
      </c>
      <c r="D3364" s="3" t="s">
        <v>6569</v>
      </c>
      <c r="E3364" s="34">
        <v>42861</v>
      </c>
      <c r="F3364" s="34">
        <v>42865</v>
      </c>
      <c r="G3364" s="3" t="s">
        <v>46</v>
      </c>
      <c r="H3364" s="3" t="s">
        <v>5083</v>
      </c>
      <c r="I3364" s="3" t="s">
        <v>5084</v>
      </c>
      <c r="J3364" s="3" t="s">
        <v>22</v>
      </c>
      <c r="K3364" s="3" t="s">
        <v>23</v>
      </c>
      <c r="L3364" s="3" t="s">
        <v>299</v>
      </c>
      <c r="M3364" s="3" t="s">
        <v>207</v>
      </c>
      <c r="N3364" s="3">
        <v>60610</v>
      </c>
      <c r="O3364" s="3" t="s">
        <v>101</v>
      </c>
      <c r="P3364" s="3" t="s">
        <v>1524</v>
      </c>
      <c r="Q3364" s="3" t="s">
        <v>42</v>
      </c>
      <c r="R3364" s="3" t="s">
        <v>71</v>
      </c>
      <c r="S3364" s="3" t="s">
        <v>1525</v>
      </c>
      <c r="T3364" s="3">
        <v>3.2080000000000002</v>
      </c>
      <c r="U3364" s="35" cm="1">
        <f t="array" ref="U3364">INDEX('Pricing Strategy'!$F$4:$F$71,MATCH(1,(Dataset!$O3364='Pricing Strategy'!$B$4:$B$71)*(Dataset!$Q3364='Pricing Strategy'!$C$4:$C$71)*(Dataset!$R3364='Pricing Strategy'!$D$4:$D$71),))</f>
        <v>0.3</v>
      </c>
      <c r="V3364" s="3">
        <f>Dataset!$T3364*(1-Dataset!$U3364)</f>
        <v>2.2456</v>
      </c>
    </row>
    <row r="3365" spans="1:22" x14ac:dyDescent="0.3">
      <c r="A3365" s="32"/>
      <c r="C3365" s="3">
        <v>3360</v>
      </c>
      <c r="D3365" s="3" t="s">
        <v>6569</v>
      </c>
      <c r="E3365" s="34">
        <v>42861</v>
      </c>
      <c r="F3365" s="34">
        <v>42865</v>
      </c>
      <c r="G3365" s="3" t="s">
        <v>46</v>
      </c>
      <c r="H3365" s="3" t="s">
        <v>5083</v>
      </c>
      <c r="I3365" s="3" t="s">
        <v>5084</v>
      </c>
      <c r="J3365" s="3" t="s">
        <v>22</v>
      </c>
      <c r="K3365" s="3" t="s">
        <v>23</v>
      </c>
      <c r="L3365" s="3" t="s">
        <v>299</v>
      </c>
      <c r="M3365" s="3" t="s">
        <v>207</v>
      </c>
      <c r="N3365" s="3">
        <v>60610</v>
      </c>
      <c r="O3365" s="3" t="s">
        <v>101</v>
      </c>
      <c r="P3365" s="3" t="s">
        <v>3771</v>
      </c>
      <c r="Q3365" s="3" t="s">
        <v>67</v>
      </c>
      <c r="R3365" s="3" t="s">
        <v>157</v>
      </c>
      <c r="S3365" s="3" t="s">
        <v>3772</v>
      </c>
      <c r="T3365" s="3">
        <v>26.175999999999998</v>
      </c>
      <c r="U3365" s="35" cm="1">
        <f t="array" ref="U3365">INDEX('Pricing Strategy'!$F$4:$F$71,MATCH(1,(Dataset!$O3365='Pricing Strategy'!$B$4:$B$71)*(Dataset!$Q3365='Pricing Strategy'!$C$4:$C$71)*(Dataset!$R3365='Pricing Strategy'!$D$4:$D$71),))</f>
        <v>0.35</v>
      </c>
      <c r="V3365" s="3">
        <f>Dataset!$T3365*(1-Dataset!$U3365)</f>
        <v>17.014399999999998</v>
      </c>
    </row>
    <row r="3366" spans="1:22" x14ac:dyDescent="0.3">
      <c r="A3366" s="32"/>
      <c r="C3366" s="3">
        <v>3361</v>
      </c>
      <c r="D3366" s="3" t="s">
        <v>6570</v>
      </c>
      <c r="E3366" s="34">
        <v>42525</v>
      </c>
      <c r="F3366" s="34">
        <v>42529</v>
      </c>
      <c r="G3366" s="3" t="s">
        <v>19</v>
      </c>
      <c r="H3366" s="3" t="s">
        <v>3612</v>
      </c>
      <c r="I3366" s="3" t="s">
        <v>3613</v>
      </c>
      <c r="J3366" s="3" t="s">
        <v>98</v>
      </c>
      <c r="K3366" s="3" t="s">
        <v>23</v>
      </c>
      <c r="L3366" s="3" t="s">
        <v>262</v>
      </c>
      <c r="M3366" s="3" t="s">
        <v>263</v>
      </c>
      <c r="N3366" s="3">
        <v>10024</v>
      </c>
      <c r="O3366" s="3" t="s">
        <v>144</v>
      </c>
      <c r="P3366" s="3" t="s">
        <v>948</v>
      </c>
      <c r="Q3366" s="3" t="s">
        <v>42</v>
      </c>
      <c r="R3366" s="3" t="s">
        <v>86</v>
      </c>
      <c r="S3366" s="3" t="s">
        <v>949</v>
      </c>
      <c r="T3366" s="3">
        <v>30.44</v>
      </c>
      <c r="U3366" s="35" cm="1">
        <f t="array" ref="U3366">INDEX('Pricing Strategy'!$F$4:$F$71,MATCH(1,(Dataset!$O3366='Pricing Strategy'!$B$4:$B$71)*(Dataset!$Q3366='Pricing Strategy'!$C$4:$C$71)*(Dataset!$R3366='Pricing Strategy'!$D$4:$D$71),))</f>
        <v>0.4</v>
      </c>
      <c r="V3366" s="3">
        <f>Dataset!$T3366*(1-Dataset!$U3366)</f>
        <v>18.263999999999999</v>
      </c>
    </row>
    <row r="3367" spans="1:22" x14ac:dyDescent="0.3">
      <c r="A3367" s="32"/>
      <c r="C3367" s="3">
        <v>3362</v>
      </c>
      <c r="D3367" s="3" t="s">
        <v>6570</v>
      </c>
      <c r="E3367" s="34">
        <v>42525</v>
      </c>
      <c r="F3367" s="34">
        <v>42529</v>
      </c>
      <c r="G3367" s="3" t="s">
        <v>19</v>
      </c>
      <c r="H3367" s="3" t="s">
        <v>3612</v>
      </c>
      <c r="I3367" s="3" t="s">
        <v>3613</v>
      </c>
      <c r="J3367" s="3" t="s">
        <v>98</v>
      </c>
      <c r="K3367" s="3" t="s">
        <v>23</v>
      </c>
      <c r="L3367" s="3" t="s">
        <v>262</v>
      </c>
      <c r="M3367" s="3" t="s">
        <v>263</v>
      </c>
      <c r="N3367" s="3">
        <v>10024</v>
      </c>
      <c r="O3367" s="3" t="s">
        <v>144</v>
      </c>
      <c r="P3367" s="3" t="s">
        <v>6571</v>
      </c>
      <c r="Q3367" s="3" t="s">
        <v>28</v>
      </c>
      <c r="R3367" s="3" t="s">
        <v>61</v>
      </c>
      <c r="S3367" s="3" t="s">
        <v>6572</v>
      </c>
      <c r="T3367" s="3">
        <v>35.28</v>
      </c>
      <c r="U3367" s="35" cm="1">
        <f t="array" ref="U3367">INDEX('Pricing Strategy'!$F$4:$F$71,MATCH(1,(Dataset!$O3367='Pricing Strategy'!$B$4:$B$71)*(Dataset!$Q3367='Pricing Strategy'!$C$4:$C$71)*(Dataset!$R3367='Pricing Strategy'!$D$4:$D$71),))</f>
        <v>0.4</v>
      </c>
      <c r="V3367" s="3">
        <f>Dataset!$T3367*(1-Dataset!$U3367)</f>
        <v>21.167999999999999</v>
      </c>
    </row>
    <row r="3368" spans="1:22" x14ac:dyDescent="0.3">
      <c r="A3368" s="32"/>
      <c r="C3368" s="3">
        <v>3363</v>
      </c>
      <c r="D3368" s="3" t="s">
        <v>6573</v>
      </c>
      <c r="E3368" s="34">
        <v>42717</v>
      </c>
      <c r="F3368" s="34">
        <v>42724</v>
      </c>
      <c r="G3368" s="3" t="s">
        <v>46</v>
      </c>
      <c r="H3368" s="3" t="s">
        <v>5932</v>
      </c>
      <c r="I3368" s="3" t="s">
        <v>5933</v>
      </c>
      <c r="J3368" s="3" t="s">
        <v>98</v>
      </c>
      <c r="K3368" s="3" t="s">
        <v>23</v>
      </c>
      <c r="L3368" s="3" t="s">
        <v>6574</v>
      </c>
      <c r="M3368" s="3" t="s">
        <v>1245</v>
      </c>
      <c r="N3368" s="3">
        <v>2151</v>
      </c>
      <c r="O3368" s="3" t="s">
        <v>144</v>
      </c>
      <c r="P3368" s="3" t="s">
        <v>1931</v>
      </c>
      <c r="Q3368" s="3" t="s">
        <v>42</v>
      </c>
      <c r="R3368" s="3" t="s">
        <v>86</v>
      </c>
      <c r="S3368" s="3" t="s">
        <v>1932</v>
      </c>
      <c r="T3368" s="3">
        <v>19.440000000000001</v>
      </c>
      <c r="U3368" s="35" cm="1">
        <f t="array" ref="U3368">INDEX('Pricing Strategy'!$F$4:$F$71,MATCH(1,(Dataset!$O3368='Pricing Strategy'!$B$4:$B$71)*(Dataset!$Q3368='Pricing Strategy'!$C$4:$C$71)*(Dataset!$R3368='Pricing Strategy'!$D$4:$D$71),))</f>
        <v>0.4</v>
      </c>
      <c r="V3368" s="3">
        <f>Dataset!$T3368*(1-Dataset!$U3368)</f>
        <v>11.664</v>
      </c>
    </row>
    <row r="3369" spans="1:22" x14ac:dyDescent="0.3">
      <c r="A3369" s="32"/>
      <c r="C3369" s="3">
        <v>3364</v>
      </c>
      <c r="D3369" s="3" t="s">
        <v>6573</v>
      </c>
      <c r="E3369" s="34">
        <v>42717</v>
      </c>
      <c r="F3369" s="34">
        <v>42724</v>
      </c>
      <c r="G3369" s="3" t="s">
        <v>46</v>
      </c>
      <c r="H3369" s="3" t="s">
        <v>5932</v>
      </c>
      <c r="I3369" s="3" t="s">
        <v>5933</v>
      </c>
      <c r="J3369" s="3" t="s">
        <v>98</v>
      </c>
      <c r="K3369" s="3" t="s">
        <v>23</v>
      </c>
      <c r="L3369" s="3" t="s">
        <v>6574</v>
      </c>
      <c r="M3369" s="3" t="s">
        <v>1245</v>
      </c>
      <c r="N3369" s="3">
        <v>2151</v>
      </c>
      <c r="O3369" s="3" t="s">
        <v>144</v>
      </c>
      <c r="P3369" s="3" t="s">
        <v>417</v>
      </c>
      <c r="Q3369" s="3" t="s">
        <v>42</v>
      </c>
      <c r="R3369" s="3" t="s">
        <v>71</v>
      </c>
      <c r="S3369" s="3" t="s">
        <v>418</v>
      </c>
      <c r="T3369" s="3">
        <v>37.880000000000003</v>
      </c>
      <c r="U3369" s="35" cm="1">
        <f t="array" ref="U3369">INDEX('Pricing Strategy'!$F$4:$F$71,MATCH(1,(Dataset!$O3369='Pricing Strategy'!$B$4:$B$71)*(Dataset!$Q3369='Pricing Strategy'!$C$4:$C$71)*(Dataset!$R3369='Pricing Strategy'!$D$4:$D$71),))</f>
        <v>0.4</v>
      </c>
      <c r="V3369" s="3">
        <f>Dataset!$T3369*(1-Dataset!$U3369)</f>
        <v>22.728000000000002</v>
      </c>
    </row>
    <row r="3370" spans="1:22" x14ac:dyDescent="0.3">
      <c r="A3370" s="32"/>
      <c r="C3370" s="3">
        <v>3365</v>
      </c>
      <c r="D3370" s="3" t="s">
        <v>6575</v>
      </c>
      <c r="E3370" s="34">
        <v>42932</v>
      </c>
      <c r="F3370" s="34">
        <v>42934</v>
      </c>
      <c r="G3370" s="3" t="s">
        <v>19</v>
      </c>
      <c r="H3370" s="3" t="s">
        <v>3913</v>
      </c>
      <c r="I3370" s="3" t="s">
        <v>3914</v>
      </c>
      <c r="J3370" s="3" t="s">
        <v>37</v>
      </c>
      <c r="K3370" s="3" t="s">
        <v>23</v>
      </c>
      <c r="L3370" s="3" t="s">
        <v>180</v>
      </c>
      <c r="M3370" s="3" t="s">
        <v>100</v>
      </c>
      <c r="N3370" s="3">
        <v>77036</v>
      </c>
      <c r="O3370" s="3" t="s">
        <v>101</v>
      </c>
      <c r="P3370" s="3" t="s">
        <v>2891</v>
      </c>
      <c r="Q3370" s="3" t="s">
        <v>28</v>
      </c>
      <c r="R3370" s="3" t="s">
        <v>61</v>
      </c>
      <c r="S3370" s="3" t="s">
        <v>922</v>
      </c>
      <c r="T3370" s="3">
        <v>9.5519999999999996</v>
      </c>
      <c r="U3370" s="35" cm="1">
        <f t="array" ref="U3370">INDEX('Pricing Strategy'!$F$4:$F$71,MATCH(1,(Dataset!$O3370='Pricing Strategy'!$B$4:$B$71)*(Dataset!$Q3370='Pricing Strategy'!$C$4:$C$71)*(Dataset!$R3370='Pricing Strategy'!$D$4:$D$71),))</f>
        <v>0.3</v>
      </c>
      <c r="V3370" s="3">
        <f>Dataset!$T3370*(1-Dataset!$U3370)</f>
        <v>6.686399999999999</v>
      </c>
    </row>
    <row r="3371" spans="1:22" x14ac:dyDescent="0.3">
      <c r="A3371" s="32"/>
      <c r="C3371" s="3">
        <v>3366</v>
      </c>
      <c r="D3371" s="3" t="s">
        <v>6576</v>
      </c>
      <c r="E3371" s="34">
        <v>42035</v>
      </c>
      <c r="F3371" s="34">
        <v>42037</v>
      </c>
      <c r="G3371" s="3" t="s">
        <v>184</v>
      </c>
      <c r="H3371" s="3" t="s">
        <v>6577</v>
      </c>
      <c r="I3371" s="3" t="s">
        <v>6578</v>
      </c>
      <c r="J3371" s="3" t="s">
        <v>22</v>
      </c>
      <c r="K3371" s="3" t="s">
        <v>23</v>
      </c>
      <c r="L3371" s="3" t="s">
        <v>2118</v>
      </c>
      <c r="M3371" s="3" t="s">
        <v>39</v>
      </c>
      <c r="N3371" s="3">
        <v>92691</v>
      </c>
      <c r="O3371" s="3" t="s">
        <v>40</v>
      </c>
      <c r="P3371" s="3" t="s">
        <v>4423</v>
      </c>
      <c r="Q3371" s="3" t="s">
        <v>28</v>
      </c>
      <c r="R3371" s="3" t="s">
        <v>29</v>
      </c>
      <c r="S3371" s="3" t="s">
        <v>4424</v>
      </c>
      <c r="T3371" s="3">
        <v>290.666</v>
      </c>
      <c r="U3371" s="35" cm="1">
        <f t="array" ref="U3371">INDEX('Pricing Strategy'!$F$4:$F$71,MATCH(1,(Dataset!$O3371='Pricing Strategy'!$B$4:$B$71)*(Dataset!$Q3371='Pricing Strategy'!$C$4:$C$71)*(Dataset!$R3371='Pricing Strategy'!$D$4:$D$71),))</f>
        <v>0.5</v>
      </c>
      <c r="V3371" s="3">
        <f>Dataset!$T3371*(1-Dataset!$U3371)</f>
        <v>145.333</v>
      </c>
    </row>
    <row r="3372" spans="1:22" x14ac:dyDescent="0.3">
      <c r="A3372" s="32"/>
      <c r="C3372" s="3">
        <v>3367</v>
      </c>
      <c r="D3372" s="3" t="s">
        <v>6579</v>
      </c>
      <c r="E3372" s="34">
        <v>42194</v>
      </c>
      <c r="F3372" s="34">
        <v>42200</v>
      </c>
      <c r="G3372" s="3" t="s">
        <v>46</v>
      </c>
      <c r="H3372" s="3" t="s">
        <v>2608</v>
      </c>
      <c r="I3372" s="3" t="s">
        <v>2609</v>
      </c>
      <c r="J3372" s="3" t="s">
        <v>37</v>
      </c>
      <c r="K3372" s="3" t="s">
        <v>23</v>
      </c>
      <c r="L3372" s="3" t="s">
        <v>814</v>
      </c>
      <c r="M3372" s="3" t="s">
        <v>100</v>
      </c>
      <c r="N3372" s="3">
        <v>75217</v>
      </c>
      <c r="O3372" s="3" t="s">
        <v>101</v>
      </c>
      <c r="P3372" s="3" t="s">
        <v>3638</v>
      </c>
      <c r="Q3372" s="3" t="s">
        <v>42</v>
      </c>
      <c r="R3372" s="3" t="s">
        <v>86</v>
      </c>
      <c r="S3372" s="3" t="s">
        <v>3639</v>
      </c>
      <c r="T3372" s="3">
        <v>10.368</v>
      </c>
      <c r="U3372" s="35" cm="1">
        <f t="array" ref="U3372">INDEX('Pricing Strategy'!$F$4:$F$71,MATCH(1,(Dataset!$O3372='Pricing Strategy'!$B$4:$B$71)*(Dataset!$Q3372='Pricing Strategy'!$C$4:$C$71)*(Dataset!$R3372='Pricing Strategy'!$D$4:$D$71),))</f>
        <v>0.3</v>
      </c>
      <c r="V3372" s="3">
        <f>Dataset!$T3372*(1-Dataset!$U3372)</f>
        <v>7.2576000000000001</v>
      </c>
    </row>
    <row r="3373" spans="1:22" x14ac:dyDescent="0.3">
      <c r="A3373" s="32"/>
      <c r="C3373" s="3">
        <v>3368</v>
      </c>
      <c r="D3373" s="3" t="s">
        <v>6579</v>
      </c>
      <c r="E3373" s="34">
        <v>42194</v>
      </c>
      <c r="F3373" s="34">
        <v>42200</v>
      </c>
      <c r="G3373" s="3" t="s">
        <v>46</v>
      </c>
      <c r="H3373" s="3" t="s">
        <v>2608</v>
      </c>
      <c r="I3373" s="3" t="s">
        <v>2609</v>
      </c>
      <c r="J3373" s="3" t="s">
        <v>37</v>
      </c>
      <c r="K3373" s="3" t="s">
        <v>23</v>
      </c>
      <c r="L3373" s="3" t="s">
        <v>814</v>
      </c>
      <c r="M3373" s="3" t="s">
        <v>100</v>
      </c>
      <c r="N3373" s="3">
        <v>75217</v>
      </c>
      <c r="O3373" s="3" t="s">
        <v>101</v>
      </c>
      <c r="P3373" s="3" t="s">
        <v>5571</v>
      </c>
      <c r="Q3373" s="3" t="s">
        <v>42</v>
      </c>
      <c r="R3373" s="3" t="s">
        <v>86</v>
      </c>
      <c r="S3373" s="3" t="s">
        <v>5572</v>
      </c>
      <c r="T3373" s="3">
        <v>14.352</v>
      </c>
      <c r="U3373" s="35" cm="1">
        <f t="array" ref="U3373">INDEX('Pricing Strategy'!$F$4:$F$71,MATCH(1,(Dataset!$O3373='Pricing Strategy'!$B$4:$B$71)*(Dataset!$Q3373='Pricing Strategy'!$C$4:$C$71)*(Dataset!$R3373='Pricing Strategy'!$D$4:$D$71),))</f>
        <v>0.3</v>
      </c>
      <c r="V3373" s="3">
        <f>Dataset!$T3373*(1-Dataset!$U3373)</f>
        <v>10.0464</v>
      </c>
    </row>
    <row r="3374" spans="1:22" x14ac:dyDescent="0.3">
      <c r="A3374" s="32"/>
      <c r="C3374" s="3">
        <v>3369</v>
      </c>
      <c r="D3374" s="3" t="s">
        <v>6580</v>
      </c>
      <c r="E3374" s="34">
        <v>42695</v>
      </c>
      <c r="F3374" s="34">
        <v>42699</v>
      </c>
      <c r="G3374" s="3" t="s">
        <v>46</v>
      </c>
      <c r="H3374" s="3" t="s">
        <v>4282</v>
      </c>
      <c r="I3374" s="3" t="s">
        <v>4283</v>
      </c>
      <c r="J3374" s="3" t="s">
        <v>22</v>
      </c>
      <c r="K3374" s="3" t="s">
        <v>23</v>
      </c>
      <c r="L3374" s="3" t="s">
        <v>1392</v>
      </c>
      <c r="M3374" s="3" t="s">
        <v>1393</v>
      </c>
      <c r="N3374" s="3">
        <v>89115</v>
      </c>
      <c r="O3374" s="3" t="s">
        <v>40</v>
      </c>
      <c r="P3374" s="3" t="s">
        <v>6581</v>
      </c>
      <c r="Q3374" s="3" t="s">
        <v>28</v>
      </c>
      <c r="R3374" s="3" t="s">
        <v>29</v>
      </c>
      <c r="S3374" s="3" t="s">
        <v>6582</v>
      </c>
      <c r="T3374" s="3">
        <v>141.96</v>
      </c>
      <c r="U3374" s="35" cm="1">
        <f t="array" ref="U3374">INDEX('Pricing Strategy'!$F$4:$F$71,MATCH(1,(Dataset!$O3374='Pricing Strategy'!$B$4:$B$71)*(Dataset!$Q3374='Pricing Strategy'!$C$4:$C$71)*(Dataset!$R3374='Pricing Strategy'!$D$4:$D$71),))</f>
        <v>0.5</v>
      </c>
      <c r="V3374" s="3">
        <f>Dataset!$T3374*(1-Dataset!$U3374)</f>
        <v>70.98</v>
      </c>
    </row>
    <row r="3375" spans="1:22" x14ac:dyDescent="0.3">
      <c r="A3375" s="32"/>
      <c r="C3375" s="3">
        <v>3370</v>
      </c>
      <c r="D3375" s="3" t="s">
        <v>6580</v>
      </c>
      <c r="E3375" s="34">
        <v>42695</v>
      </c>
      <c r="F3375" s="34">
        <v>42699</v>
      </c>
      <c r="G3375" s="3" t="s">
        <v>46</v>
      </c>
      <c r="H3375" s="3" t="s">
        <v>4282</v>
      </c>
      <c r="I3375" s="3" t="s">
        <v>4283</v>
      </c>
      <c r="J3375" s="3" t="s">
        <v>22</v>
      </c>
      <c r="K3375" s="3" t="s">
        <v>23</v>
      </c>
      <c r="L3375" s="3" t="s">
        <v>1392</v>
      </c>
      <c r="M3375" s="3" t="s">
        <v>1393</v>
      </c>
      <c r="N3375" s="3">
        <v>89115</v>
      </c>
      <c r="O3375" s="3" t="s">
        <v>40</v>
      </c>
      <c r="P3375" s="3" t="s">
        <v>1343</v>
      </c>
      <c r="Q3375" s="3" t="s">
        <v>42</v>
      </c>
      <c r="R3375" s="3" t="s">
        <v>71</v>
      </c>
      <c r="S3375" s="3" t="s">
        <v>1344</v>
      </c>
      <c r="T3375" s="3">
        <v>66.048000000000002</v>
      </c>
      <c r="U3375" s="35" cm="1">
        <f t="array" ref="U3375">INDEX('Pricing Strategy'!$F$4:$F$71,MATCH(1,(Dataset!$O3375='Pricing Strategy'!$B$4:$B$71)*(Dataset!$Q3375='Pricing Strategy'!$C$4:$C$71)*(Dataset!$R3375='Pricing Strategy'!$D$4:$D$71),))</f>
        <v>0.4</v>
      </c>
      <c r="V3375" s="3">
        <f>Dataset!$T3375*(1-Dataset!$U3375)</f>
        <v>39.628799999999998</v>
      </c>
    </row>
    <row r="3376" spans="1:22" x14ac:dyDescent="0.3">
      <c r="A3376" s="32"/>
      <c r="C3376" s="3">
        <v>3371</v>
      </c>
      <c r="D3376" s="3" t="s">
        <v>6583</v>
      </c>
      <c r="E3376" s="34">
        <v>42819</v>
      </c>
      <c r="F3376" s="34">
        <v>42819</v>
      </c>
      <c r="G3376" s="3" t="s">
        <v>1290</v>
      </c>
      <c r="H3376" s="3" t="s">
        <v>4288</v>
      </c>
      <c r="I3376" s="3" t="s">
        <v>4289</v>
      </c>
      <c r="J3376" s="3" t="s">
        <v>22</v>
      </c>
      <c r="K3376" s="3" t="s">
        <v>23</v>
      </c>
      <c r="L3376" s="3" t="s">
        <v>1581</v>
      </c>
      <c r="M3376" s="3" t="s">
        <v>646</v>
      </c>
      <c r="N3376" s="3">
        <v>73071</v>
      </c>
      <c r="O3376" s="3" t="s">
        <v>101</v>
      </c>
      <c r="P3376" s="3" t="s">
        <v>906</v>
      </c>
      <c r="Q3376" s="3" t="s">
        <v>67</v>
      </c>
      <c r="R3376" s="3" t="s">
        <v>157</v>
      </c>
      <c r="S3376" s="3" t="s">
        <v>907</v>
      </c>
      <c r="T3376" s="3">
        <v>1287.45</v>
      </c>
      <c r="U3376" s="35" cm="1">
        <f t="array" ref="U3376">INDEX('Pricing Strategy'!$F$4:$F$71,MATCH(1,(Dataset!$O3376='Pricing Strategy'!$B$4:$B$71)*(Dataset!$Q3376='Pricing Strategy'!$C$4:$C$71)*(Dataset!$R3376='Pricing Strategy'!$D$4:$D$71),))</f>
        <v>0.35</v>
      </c>
      <c r="V3376" s="3">
        <f>Dataset!$T3376*(1-Dataset!$U3376)</f>
        <v>836.84250000000009</v>
      </c>
    </row>
    <row r="3377" spans="1:22" x14ac:dyDescent="0.3">
      <c r="A3377" s="32"/>
      <c r="C3377" s="3">
        <v>3372</v>
      </c>
      <c r="D3377" s="3" t="s">
        <v>6584</v>
      </c>
      <c r="E3377" s="34">
        <v>43366</v>
      </c>
      <c r="F3377" s="34">
        <v>43373</v>
      </c>
      <c r="G3377" s="3" t="s">
        <v>46</v>
      </c>
      <c r="H3377" s="3" t="s">
        <v>804</v>
      </c>
      <c r="I3377" s="3" t="s">
        <v>805</v>
      </c>
      <c r="J3377" s="3" t="s">
        <v>22</v>
      </c>
      <c r="K3377" s="3" t="s">
        <v>23</v>
      </c>
      <c r="L3377" s="3" t="s">
        <v>123</v>
      </c>
      <c r="M3377" s="3" t="s">
        <v>39</v>
      </c>
      <c r="N3377" s="3">
        <v>94122</v>
      </c>
      <c r="O3377" s="3" t="s">
        <v>40</v>
      </c>
      <c r="P3377" s="3" t="s">
        <v>3815</v>
      </c>
      <c r="Q3377" s="3" t="s">
        <v>42</v>
      </c>
      <c r="R3377" s="3" t="s">
        <v>71</v>
      </c>
      <c r="S3377" s="3" t="s">
        <v>3816</v>
      </c>
      <c r="T3377" s="3">
        <v>25.824000000000002</v>
      </c>
      <c r="U3377" s="35" cm="1">
        <f t="array" ref="U3377">INDEX('Pricing Strategy'!$F$4:$F$71,MATCH(1,(Dataset!$O3377='Pricing Strategy'!$B$4:$B$71)*(Dataset!$Q3377='Pricing Strategy'!$C$4:$C$71)*(Dataset!$R3377='Pricing Strategy'!$D$4:$D$71),))</f>
        <v>0.4</v>
      </c>
      <c r="V3377" s="3">
        <f>Dataset!$T3377*(1-Dataset!$U3377)</f>
        <v>15.494400000000001</v>
      </c>
    </row>
    <row r="3378" spans="1:22" x14ac:dyDescent="0.3">
      <c r="A3378" s="32"/>
      <c r="C3378" s="3">
        <v>3373</v>
      </c>
      <c r="D3378" s="3" t="s">
        <v>6584</v>
      </c>
      <c r="E3378" s="34">
        <v>43366</v>
      </c>
      <c r="F3378" s="34">
        <v>43373</v>
      </c>
      <c r="G3378" s="3" t="s">
        <v>46</v>
      </c>
      <c r="H3378" s="3" t="s">
        <v>804</v>
      </c>
      <c r="I3378" s="3" t="s">
        <v>805</v>
      </c>
      <c r="J3378" s="3" t="s">
        <v>22</v>
      </c>
      <c r="K3378" s="3" t="s">
        <v>23</v>
      </c>
      <c r="L3378" s="3" t="s">
        <v>123</v>
      </c>
      <c r="M3378" s="3" t="s">
        <v>39</v>
      </c>
      <c r="N3378" s="3">
        <v>94122</v>
      </c>
      <c r="O3378" s="3" t="s">
        <v>40</v>
      </c>
      <c r="P3378" s="3" t="s">
        <v>5948</v>
      </c>
      <c r="Q3378" s="3" t="s">
        <v>42</v>
      </c>
      <c r="R3378" s="3" t="s">
        <v>74</v>
      </c>
      <c r="S3378" s="3" t="s">
        <v>5949</v>
      </c>
      <c r="T3378" s="3">
        <v>160.96</v>
      </c>
      <c r="U3378" s="35" cm="1">
        <f t="array" ref="U3378">INDEX('Pricing Strategy'!$F$4:$F$71,MATCH(1,(Dataset!$O3378='Pricing Strategy'!$B$4:$B$71)*(Dataset!$Q3378='Pricing Strategy'!$C$4:$C$71)*(Dataset!$R3378='Pricing Strategy'!$D$4:$D$71),))</f>
        <v>0.4</v>
      </c>
      <c r="V3378" s="3">
        <f>Dataset!$T3378*(1-Dataset!$U3378)</f>
        <v>96.576000000000008</v>
      </c>
    </row>
    <row r="3379" spans="1:22" x14ac:dyDescent="0.3">
      <c r="A3379" s="32"/>
      <c r="C3379" s="3">
        <v>3374</v>
      </c>
      <c r="D3379" s="3" t="s">
        <v>6585</v>
      </c>
      <c r="E3379" s="34">
        <v>42708</v>
      </c>
      <c r="F3379" s="34">
        <v>42714</v>
      </c>
      <c r="G3379" s="3" t="s">
        <v>46</v>
      </c>
      <c r="H3379" s="3" t="s">
        <v>47</v>
      </c>
      <c r="I3379" s="3" t="s">
        <v>48</v>
      </c>
      <c r="J3379" s="3" t="s">
        <v>22</v>
      </c>
      <c r="K3379" s="3" t="s">
        <v>23</v>
      </c>
      <c r="L3379" s="3" t="s">
        <v>6106</v>
      </c>
      <c r="M3379" s="3" t="s">
        <v>263</v>
      </c>
      <c r="N3379" s="3">
        <v>11550</v>
      </c>
      <c r="O3379" s="3" t="s">
        <v>144</v>
      </c>
      <c r="P3379" s="3" t="s">
        <v>6162</v>
      </c>
      <c r="Q3379" s="3" t="s">
        <v>28</v>
      </c>
      <c r="R3379" s="3" t="s">
        <v>61</v>
      </c>
      <c r="S3379" s="3" t="s">
        <v>6163</v>
      </c>
      <c r="T3379" s="3">
        <v>28.44</v>
      </c>
      <c r="U3379" s="35" cm="1">
        <f t="array" ref="U3379">INDEX('Pricing Strategy'!$F$4:$F$71,MATCH(1,(Dataset!$O3379='Pricing Strategy'!$B$4:$B$71)*(Dataset!$Q3379='Pricing Strategy'!$C$4:$C$71)*(Dataset!$R3379='Pricing Strategy'!$D$4:$D$71),))</f>
        <v>0.4</v>
      </c>
      <c r="V3379" s="3">
        <f>Dataset!$T3379*(1-Dataset!$U3379)</f>
        <v>17.064</v>
      </c>
    </row>
    <row r="3380" spans="1:22" x14ac:dyDescent="0.3">
      <c r="A3380" s="32"/>
      <c r="C3380" s="3">
        <v>3375</v>
      </c>
      <c r="D3380" s="3" t="s">
        <v>6585</v>
      </c>
      <c r="E3380" s="34">
        <v>42708</v>
      </c>
      <c r="F3380" s="34">
        <v>42714</v>
      </c>
      <c r="G3380" s="3" t="s">
        <v>46</v>
      </c>
      <c r="H3380" s="3" t="s">
        <v>47</v>
      </c>
      <c r="I3380" s="3" t="s">
        <v>48</v>
      </c>
      <c r="J3380" s="3" t="s">
        <v>22</v>
      </c>
      <c r="K3380" s="3" t="s">
        <v>23</v>
      </c>
      <c r="L3380" s="3" t="s">
        <v>6106</v>
      </c>
      <c r="M3380" s="3" t="s">
        <v>263</v>
      </c>
      <c r="N3380" s="3">
        <v>11550</v>
      </c>
      <c r="O3380" s="3" t="s">
        <v>144</v>
      </c>
      <c r="P3380" s="3" t="s">
        <v>1550</v>
      </c>
      <c r="Q3380" s="3" t="s">
        <v>28</v>
      </c>
      <c r="R3380" s="3" t="s">
        <v>32</v>
      </c>
      <c r="S3380" s="3" t="s">
        <v>1551</v>
      </c>
      <c r="T3380" s="3">
        <v>364.41</v>
      </c>
      <c r="U3380" s="35" cm="1">
        <f t="array" ref="U3380">INDEX('Pricing Strategy'!$F$4:$F$71,MATCH(1,(Dataset!$O3380='Pricing Strategy'!$B$4:$B$71)*(Dataset!$Q3380='Pricing Strategy'!$C$4:$C$71)*(Dataset!$R3380='Pricing Strategy'!$D$4:$D$71),))</f>
        <v>0.45</v>
      </c>
      <c r="V3380" s="3">
        <f>Dataset!$T3380*(1-Dataset!$U3380)</f>
        <v>200.42550000000003</v>
      </c>
    </row>
    <row r="3381" spans="1:22" x14ac:dyDescent="0.3">
      <c r="A3381" s="32"/>
      <c r="C3381" s="3">
        <v>3376</v>
      </c>
      <c r="D3381" s="3" t="s">
        <v>6585</v>
      </c>
      <c r="E3381" s="34">
        <v>42708</v>
      </c>
      <c r="F3381" s="34">
        <v>42714</v>
      </c>
      <c r="G3381" s="3" t="s">
        <v>46</v>
      </c>
      <c r="H3381" s="3" t="s">
        <v>47</v>
      </c>
      <c r="I3381" s="3" t="s">
        <v>48</v>
      </c>
      <c r="J3381" s="3" t="s">
        <v>22</v>
      </c>
      <c r="K3381" s="3" t="s">
        <v>23</v>
      </c>
      <c r="L3381" s="3" t="s">
        <v>6106</v>
      </c>
      <c r="M3381" s="3" t="s">
        <v>263</v>
      </c>
      <c r="N3381" s="3">
        <v>11550</v>
      </c>
      <c r="O3381" s="3" t="s">
        <v>144</v>
      </c>
      <c r="P3381" s="3" t="s">
        <v>1684</v>
      </c>
      <c r="Q3381" s="3" t="s">
        <v>67</v>
      </c>
      <c r="R3381" s="3" t="s">
        <v>68</v>
      </c>
      <c r="S3381" s="3" t="s">
        <v>1685</v>
      </c>
      <c r="T3381" s="3">
        <v>39.96</v>
      </c>
      <c r="U3381" s="35" cm="1">
        <f t="array" ref="U3381">INDEX('Pricing Strategy'!$F$4:$F$71,MATCH(1,(Dataset!$O3381='Pricing Strategy'!$B$4:$B$71)*(Dataset!$Q3381='Pricing Strategy'!$C$4:$C$71)*(Dataset!$R3381='Pricing Strategy'!$D$4:$D$71),))</f>
        <v>0.4</v>
      </c>
      <c r="V3381" s="3">
        <f>Dataset!$T3381*(1-Dataset!$U3381)</f>
        <v>23.975999999999999</v>
      </c>
    </row>
    <row r="3382" spans="1:22" x14ac:dyDescent="0.3">
      <c r="A3382" s="32"/>
      <c r="C3382" s="3">
        <v>3377</v>
      </c>
      <c r="D3382" s="3" t="s">
        <v>6585</v>
      </c>
      <c r="E3382" s="34">
        <v>42708</v>
      </c>
      <c r="F3382" s="34">
        <v>42714</v>
      </c>
      <c r="G3382" s="3" t="s">
        <v>46</v>
      </c>
      <c r="H3382" s="3" t="s">
        <v>47</v>
      </c>
      <c r="I3382" s="3" t="s">
        <v>48</v>
      </c>
      <c r="J3382" s="3" t="s">
        <v>22</v>
      </c>
      <c r="K3382" s="3" t="s">
        <v>23</v>
      </c>
      <c r="L3382" s="3" t="s">
        <v>6106</v>
      </c>
      <c r="M3382" s="3" t="s">
        <v>263</v>
      </c>
      <c r="N3382" s="3">
        <v>11550</v>
      </c>
      <c r="O3382" s="3" t="s">
        <v>144</v>
      </c>
      <c r="P3382" s="3" t="s">
        <v>942</v>
      </c>
      <c r="Q3382" s="3" t="s">
        <v>28</v>
      </c>
      <c r="R3382" s="3" t="s">
        <v>32</v>
      </c>
      <c r="S3382" s="3" t="s">
        <v>943</v>
      </c>
      <c r="T3382" s="3">
        <v>361.76400000000001</v>
      </c>
      <c r="U3382" s="35" cm="1">
        <f t="array" ref="U3382">INDEX('Pricing Strategy'!$F$4:$F$71,MATCH(1,(Dataset!$O3382='Pricing Strategy'!$B$4:$B$71)*(Dataset!$Q3382='Pricing Strategy'!$C$4:$C$71)*(Dataset!$R3382='Pricing Strategy'!$D$4:$D$71),))</f>
        <v>0.45</v>
      </c>
      <c r="V3382" s="3">
        <f>Dataset!$T3382*(1-Dataset!$U3382)</f>
        <v>198.97020000000003</v>
      </c>
    </row>
    <row r="3383" spans="1:22" x14ac:dyDescent="0.3">
      <c r="A3383" s="32"/>
      <c r="C3383" s="3">
        <v>3378</v>
      </c>
      <c r="D3383" s="3" t="s">
        <v>6586</v>
      </c>
      <c r="E3383" s="34">
        <v>43040</v>
      </c>
      <c r="F3383" s="34">
        <v>43043</v>
      </c>
      <c r="G3383" s="3" t="s">
        <v>184</v>
      </c>
      <c r="H3383" s="3" t="s">
        <v>6587</v>
      </c>
      <c r="I3383" s="3" t="s">
        <v>6588</v>
      </c>
      <c r="J3383" s="3" t="s">
        <v>37</v>
      </c>
      <c r="K3383" s="3" t="s">
        <v>23</v>
      </c>
      <c r="L3383" s="3" t="s">
        <v>6589</v>
      </c>
      <c r="M3383" s="3" t="s">
        <v>100</v>
      </c>
      <c r="N3383" s="3">
        <v>77301</v>
      </c>
      <c r="O3383" s="3" t="s">
        <v>101</v>
      </c>
      <c r="P3383" s="3" t="s">
        <v>4020</v>
      </c>
      <c r="Q3383" s="3" t="s">
        <v>42</v>
      </c>
      <c r="R3383" s="3" t="s">
        <v>55</v>
      </c>
      <c r="S3383" s="3" t="s">
        <v>6590</v>
      </c>
      <c r="T3383" s="3">
        <v>111.672</v>
      </c>
      <c r="U3383" s="35" cm="1">
        <f t="array" ref="U3383">INDEX('Pricing Strategy'!$F$4:$F$71,MATCH(1,(Dataset!$O3383='Pricing Strategy'!$B$4:$B$71)*(Dataset!$Q3383='Pricing Strategy'!$C$4:$C$71)*(Dataset!$R3383='Pricing Strategy'!$D$4:$D$71),))</f>
        <v>0.4</v>
      </c>
      <c r="V3383" s="3">
        <f>Dataset!$T3383*(1-Dataset!$U3383)</f>
        <v>67.003199999999993</v>
      </c>
    </row>
    <row r="3384" spans="1:22" x14ac:dyDescent="0.3">
      <c r="A3384" s="32"/>
      <c r="C3384" s="3">
        <v>3379</v>
      </c>
      <c r="D3384" s="3" t="s">
        <v>6591</v>
      </c>
      <c r="E3384" s="34">
        <v>43176</v>
      </c>
      <c r="F3384" s="34">
        <v>43180</v>
      </c>
      <c r="G3384" s="3" t="s">
        <v>46</v>
      </c>
      <c r="H3384" s="3" t="s">
        <v>1529</v>
      </c>
      <c r="I3384" s="3" t="s">
        <v>1530</v>
      </c>
      <c r="J3384" s="3" t="s">
        <v>98</v>
      </c>
      <c r="K3384" s="3" t="s">
        <v>23</v>
      </c>
      <c r="L3384" s="3" t="s">
        <v>180</v>
      </c>
      <c r="M3384" s="3" t="s">
        <v>100</v>
      </c>
      <c r="N3384" s="3">
        <v>77095</v>
      </c>
      <c r="O3384" s="3" t="s">
        <v>101</v>
      </c>
      <c r="P3384" s="3" t="s">
        <v>5938</v>
      </c>
      <c r="Q3384" s="3" t="s">
        <v>42</v>
      </c>
      <c r="R3384" s="3" t="s">
        <v>71</v>
      </c>
      <c r="S3384" s="3" t="s">
        <v>5939</v>
      </c>
      <c r="T3384" s="3">
        <v>13.776</v>
      </c>
      <c r="U3384" s="35" cm="1">
        <f t="array" ref="U3384">INDEX('Pricing Strategy'!$F$4:$F$71,MATCH(1,(Dataset!$O3384='Pricing Strategy'!$B$4:$B$71)*(Dataset!$Q3384='Pricing Strategy'!$C$4:$C$71)*(Dataset!$R3384='Pricing Strategy'!$D$4:$D$71),))</f>
        <v>0.3</v>
      </c>
      <c r="V3384" s="3">
        <f>Dataset!$T3384*(1-Dataset!$U3384)</f>
        <v>9.6431999999999984</v>
      </c>
    </row>
    <row r="3385" spans="1:22" x14ac:dyDescent="0.3">
      <c r="A3385" s="32"/>
      <c r="C3385" s="3">
        <v>3380</v>
      </c>
      <c r="D3385" s="3" t="s">
        <v>6591</v>
      </c>
      <c r="E3385" s="34">
        <v>43176</v>
      </c>
      <c r="F3385" s="34">
        <v>43180</v>
      </c>
      <c r="G3385" s="3" t="s">
        <v>46</v>
      </c>
      <c r="H3385" s="3" t="s">
        <v>1529</v>
      </c>
      <c r="I3385" s="3" t="s">
        <v>1530</v>
      </c>
      <c r="J3385" s="3" t="s">
        <v>98</v>
      </c>
      <c r="K3385" s="3" t="s">
        <v>23</v>
      </c>
      <c r="L3385" s="3" t="s">
        <v>180</v>
      </c>
      <c r="M3385" s="3" t="s">
        <v>100</v>
      </c>
      <c r="N3385" s="3">
        <v>77095</v>
      </c>
      <c r="O3385" s="3" t="s">
        <v>101</v>
      </c>
      <c r="P3385" s="3" t="s">
        <v>6592</v>
      </c>
      <c r="Q3385" s="3" t="s">
        <v>42</v>
      </c>
      <c r="R3385" s="3" t="s">
        <v>86</v>
      </c>
      <c r="S3385" s="3" t="s">
        <v>6593</v>
      </c>
      <c r="T3385" s="3">
        <v>10.272</v>
      </c>
      <c r="U3385" s="35" cm="1">
        <f t="array" ref="U3385">INDEX('Pricing Strategy'!$F$4:$F$71,MATCH(1,(Dataset!$O3385='Pricing Strategy'!$B$4:$B$71)*(Dataset!$Q3385='Pricing Strategy'!$C$4:$C$71)*(Dataset!$R3385='Pricing Strategy'!$D$4:$D$71),))</f>
        <v>0.3</v>
      </c>
      <c r="V3385" s="3">
        <f>Dataset!$T3385*(1-Dataset!$U3385)</f>
        <v>7.1903999999999995</v>
      </c>
    </row>
    <row r="3386" spans="1:22" x14ac:dyDescent="0.3">
      <c r="A3386" s="32"/>
      <c r="C3386" s="3">
        <v>3381</v>
      </c>
      <c r="D3386" s="3" t="s">
        <v>6594</v>
      </c>
      <c r="E3386" s="34">
        <v>43427</v>
      </c>
      <c r="F3386" s="34">
        <v>43428</v>
      </c>
      <c r="G3386" s="3" t="s">
        <v>184</v>
      </c>
      <c r="H3386" s="3" t="s">
        <v>1242</v>
      </c>
      <c r="I3386" s="3" t="s">
        <v>1243</v>
      </c>
      <c r="J3386" s="3" t="s">
        <v>22</v>
      </c>
      <c r="K3386" s="3" t="s">
        <v>23</v>
      </c>
      <c r="L3386" s="3" t="s">
        <v>142</v>
      </c>
      <c r="M3386" s="3" t="s">
        <v>143</v>
      </c>
      <c r="N3386" s="3">
        <v>19120</v>
      </c>
      <c r="O3386" s="3" t="s">
        <v>144</v>
      </c>
      <c r="P3386" s="3" t="s">
        <v>6595</v>
      </c>
      <c r="Q3386" s="3" t="s">
        <v>28</v>
      </c>
      <c r="R3386" s="3" t="s">
        <v>61</v>
      </c>
      <c r="S3386" s="3" t="s">
        <v>6596</v>
      </c>
      <c r="T3386" s="3">
        <v>24.047999999999998</v>
      </c>
      <c r="U3386" s="35" cm="1">
        <f t="array" ref="U3386">INDEX('Pricing Strategy'!$F$4:$F$71,MATCH(1,(Dataset!$O3386='Pricing Strategy'!$B$4:$B$71)*(Dataset!$Q3386='Pricing Strategy'!$C$4:$C$71)*(Dataset!$R3386='Pricing Strategy'!$D$4:$D$71),))</f>
        <v>0.4</v>
      </c>
      <c r="V3386" s="3">
        <f>Dataset!$T3386*(1-Dataset!$U3386)</f>
        <v>14.428799999999999</v>
      </c>
    </row>
    <row r="3387" spans="1:22" x14ac:dyDescent="0.3">
      <c r="A3387" s="32"/>
      <c r="C3387" s="3">
        <v>3382</v>
      </c>
      <c r="D3387" s="3" t="s">
        <v>6597</v>
      </c>
      <c r="E3387" s="34">
        <v>43339</v>
      </c>
      <c r="F3387" s="34">
        <v>43342</v>
      </c>
      <c r="G3387" s="3" t="s">
        <v>184</v>
      </c>
      <c r="H3387" s="3" t="s">
        <v>3433</v>
      </c>
      <c r="I3387" s="3" t="s">
        <v>3434</v>
      </c>
      <c r="J3387" s="3" t="s">
        <v>37</v>
      </c>
      <c r="K3387" s="3" t="s">
        <v>23</v>
      </c>
      <c r="L3387" s="3" t="s">
        <v>899</v>
      </c>
      <c r="M3387" s="3" t="s">
        <v>50</v>
      </c>
      <c r="N3387" s="3">
        <v>33614</v>
      </c>
      <c r="O3387" s="3" t="s">
        <v>26</v>
      </c>
      <c r="P3387" s="3" t="s">
        <v>585</v>
      </c>
      <c r="Q3387" s="3" t="s">
        <v>42</v>
      </c>
      <c r="R3387" s="3" t="s">
        <v>169</v>
      </c>
      <c r="S3387" s="3" t="s">
        <v>586</v>
      </c>
      <c r="T3387" s="3">
        <v>2.8959999999999999</v>
      </c>
      <c r="U3387" s="35" cm="1">
        <f t="array" ref="U3387">INDEX('Pricing Strategy'!$F$4:$F$71,MATCH(1,(Dataset!$O3387='Pricing Strategy'!$B$4:$B$71)*(Dataset!$Q3387='Pricing Strategy'!$C$4:$C$71)*(Dataset!$R3387='Pricing Strategy'!$D$4:$D$71),))</f>
        <v>0.25</v>
      </c>
      <c r="V3387" s="3">
        <f>Dataset!$T3387*(1-Dataset!$U3387)</f>
        <v>2.1719999999999997</v>
      </c>
    </row>
    <row r="3388" spans="1:22" x14ac:dyDescent="0.3">
      <c r="A3388" s="32"/>
      <c r="C3388" s="3">
        <v>3383</v>
      </c>
      <c r="D3388" s="3" t="s">
        <v>6598</v>
      </c>
      <c r="E3388" s="34">
        <v>42708</v>
      </c>
      <c r="F3388" s="34">
        <v>42713</v>
      </c>
      <c r="G3388" s="3" t="s">
        <v>19</v>
      </c>
      <c r="H3388" s="3" t="s">
        <v>2761</v>
      </c>
      <c r="I3388" s="3" t="s">
        <v>2762</v>
      </c>
      <c r="J3388" s="3" t="s">
        <v>22</v>
      </c>
      <c r="K3388" s="3" t="s">
        <v>23</v>
      </c>
      <c r="L3388" s="3" t="s">
        <v>262</v>
      </c>
      <c r="M3388" s="3" t="s">
        <v>263</v>
      </c>
      <c r="N3388" s="3">
        <v>10035</v>
      </c>
      <c r="O3388" s="3" t="s">
        <v>144</v>
      </c>
      <c r="P3388" s="3" t="s">
        <v>5346</v>
      </c>
      <c r="Q3388" s="3" t="s">
        <v>42</v>
      </c>
      <c r="R3388" s="3" t="s">
        <v>169</v>
      </c>
      <c r="S3388" s="3" t="s">
        <v>5347</v>
      </c>
      <c r="T3388" s="3">
        <v>17.940000000000001</v>
      </c>
      <c r="U3388" s="35" cm="1">
        <f t="array" ref="U3388">INDEX('Pricing Strategy'!$F$4:$F$71,MATCH(1,(Dataset!$O3388='Pricing Strategy'!$B$4:$B$71)*(Dataset!$Q3388='Pricing Strategy'!$C$4:$C$71)*(Dataset!$R3388='Pricing Strategy'!$D$4:$D$71),))</f>
        <v>0.4</v>
      </c>
      <c r="V3388" s="3">
        <f>Dataset!$T3388*(1-Dataset!$U3388)</f>
        <v>10.764000000000001</v>
      </c>
    </row>
    <row r="3389" spans="1:22" x14ac:dyDescent="0.3">
      <c r="A3389" s="32"/>
      <c r="C3389" s="3">
        <v>3384</v>
      </c>
      <c r="D3389" s="3" t="s">
        <v>6598</v>
      </c>
      <c r="E3389" s="34">
        <v>42708</v>
      </c>
      <c r="F3389" s="34">
        <v>42713</v>
      </c>
      <c r="G3389" s="3" t="s">
        <v>19</v>
      </c>
      <c r="H3389" s="3" t="s">
        <v>2761</v>
      </c>
      <c r="I3389" s="3" t="s">
        <v>2762</v>
      </c>
      <c r="J3389" s="3" t="s">
        <v>22</v>
      </c>
      <c r="K3389" s="3" t="s">
        <v>23</v>
      </c>
      <c r="L3389" s="3" t="s">
        <v>262</v>
      </c>
      <c r="M3389" s="3" t="s">
        <v>263</v>
      </c>
      <c r="N3389" s="3">
        <v>10035</v>
      </c>
      <c r="O3389" s="3" t="s">
        <v>144</v>
      </c>
      <c r="P3389" s="3" t="s">
        <v>6599</v>
      </c>
      <c r="Q3389" s="3" t="s">
        <v>28</v>
      </c>
      <c r="R3389" s="3" t="s">
        <v>32</v>
      </c>
      <c r="S3389" s="3" t="s">
        <v>6600</v>
      </c>
      <c r="T3389" s="3">
        <v>384.17399999999998</v>
      </c>
      <c r="U3389" s="35" cm="1">
        <f t="array" ref="U3389">INDEX('Pricing Strategy'!$F$4:$F$71,MATCH(1,(Dataset!$O3389='Pricing Strategy'!$B$4:$B$71)*(Dataset!$Q3389='Pricing Strategy'!$C$4:$C$71)*(Dataset!$R3389='Pricing Strategy'!$D$4:$D$71),))</f>
        <v>0.45</v>
      </c>
      <c r="V3389" s="3">
        <f>Dataset!$T3389*(1-Dataset!$U3389)</f>
        <v>211.29570000000001</v>
      </c>
    </row>
    <row r="3390" spans="1:22" x14ac:dyDescent="0.3">
      <c r="A3390" s="32"/>
      <c r="C3390" s="3">
        <v>3385</v>
      </c>
      <c r="D3390" s="3" t="s">
        <v>6598</v>
      </c>
      <c r="E3390" s="34">
        <v>42708</v>
      </c>
      <c r="F3390" s="34">
        <v>42713</v>
      </c>
      <c r="G3390" s="3" t="s">
        <v>19</v>
      </c>
      <c r="H3390" s="3" t="s">
        <v>2761</v>
      </c>
      <c r="I3390" s="3" t="s">
        <v>2762</v>
      </c>
      <c r="J3390" s="3" t="s">
        <v>22</v>
      </c>
      <c r="K3390" s="3" t="s">
        <v>23</v>
      </c>
      <c r="L3390" s="3" t="s">
        <v>262</v>
      </c>
      <c r="M3390" s="3" t="s">
        <v>263</v>
      </c>
      <c r="N3390" s="3">
        <v>10035</v>
      </c>
      <c r="O3390" s="3" t="s">
        <v>144</v>
      </c>
      <c r="P3390" s="3" t="s">
        <v>3521</v>
      </c>
      <c r="Q3390" s="3" t="s">
        <v>67</v>
      </c>
      <c r="R3390" s="3" t="s">
        <v>68</v>
      </c>
      <c r="S3390" s="3" t="s">
        <v>3522</v>
      </c>
      <c r="T3390" s="3">
        <v>1799.75</v>
      </c>
      <c r="U3390" s="35" cm="1">
        <f t="array" ref="U3390">INDEX('Pricing Strategy'!$F$4:$F$71,MATCH(1,(Dataset!$O3390='Pricing Strategy'!$B$4:$B$71)*(Dataset!$Q3390='Pricing Strategy'!$C$4:$C$71)*(Dataset!$R3390='Pricing Strategy'!$D$4:$D$71),))</f>
        <v>0.4</v>
      </c>
      <c r="V3390" s="3">
        <f>Dataset!$T3390*(1-Dataset!$U3390)</f>
        <v>1079.8499999999999</v>
      </c>
    </row>
    <row r="3391" spans="1:22" x14ac:dyDescent="0.3">
      <c r="A3391" s="32"/>
      <c r="C3391" s="3">
        <v>3386</v>
      </c>
      <c r="D3391" s="3" t="s">
        <v>6601</v>
      </c>
      <c r="E3391" s="34">
        <v>43380</v>
      </c>
      <c r="F3391" s="34">
        <v>43384</v>
      </c>
      <c r="G3391" s="3" t="s">
        <v>46</v>
      </c>
      <c r="H3391" s="3" t="s">
        <v>5932</v>
      </c>
      <c r="I3391" s="3" t="s">
        <v>5933</v>
      </c>
      <c r="J3391" s="3" t="s">
        <v>98</v>
      </c>
      <c r="K3391" s="3" t="s">
        <v>23</v>
      </c>
      <c r="L3391" s="3" t="s">
        <v>463</v>
      </c>
      <c r="M3391" s="3" t="s">
        <v>84</v>
      </c>
      <c r="N3391" s="3">
        <v>28205</v>
      </c>
      <c r="O3391" s="3" t="s">
        <v>26</v>
      </c>
      <c r="P3391" s="3" t="s">
        <v>1015</v>
      </c>
      <c r="Q3391" s="3" t="s">
        <v>42</v>
      </c>
      <c r="R3391" s="3" t="s">
        <v>55</v>
      </c>
      <c r="S3391" s="3" t="s">
        <v>1016</v>
      </c>
      <c r="T3391" s="3">
        <v>580.67200000000003</v>
      </c>
      <c r="U3391" s="35" cm="1">
        <f t="array" ref="U3391">INDEX('Pricing Strategy'!$F$4:$F$71,MATCH(1,(Dataset!$O3391='Pricing Strategy'!$B$4:$B$71)*(Dataset!$Q3391='Pricing Strategy'!$C$4:$C$71)*(Dataset!$R3391='Pricing Strategy'!$D$4:$D$71),))</f>
        <v>0.35</v>
      </c>
      <c r="V3391" s="3">
        <f>Dataset!$T3391*(1-Dataset!$U3391)</f>
        <v>377.43680000000001</v>
      </c>
    </row>
    <row r="3392" spans="1:22" x14ac:dyDescent="0.3">
      <c r="A3392" s="32"/>
      <c r="C3392" s="3">
        <v>3387</v>
      </c>
      <c r="D3392" s="3" t="s">
        <v>6601</v>
      </c>
      <c r="E3392" s="34">
        <v>43380</v>
      </c>
      <c r="F3392" s="34">
        <v>43384</v>
      </c>
      <c r="G3392" s="3" t="s">
        <v>46</v>
      </c>
      <c r="H3392" s="3" t="s">
        <v>5932</v>
      </c>
      <c r="I3392" s="3" t="s">
        <v>5933</v>
      </c>
      <c r="J3392" s="3" t="s">
        <v>98</v>
      </c>
      <c r="K3392" s="3" t="s">
        <v>23</v>
      </c>
      <c r="L3392" s="3" t="s">
        <v>463</v>
      </c>
      <c r="M3392" s="3" t="s">
        <v>84</v>
      </c>
      <c r="N3392" s="3">
        <v>28205</v>
      </c>
      <c r="O3392" s="3" t="s">
        <v>26</v>
      </c>
      <c r="P3392" s="3" t="s">
        <v>2138</v>
      </c>
      <c r="Q3392" s="3" t="s">
        <v>42</v>
      </c>
      <c r="R3392" s="3" t="s">
        <v>265</v>
      </c>
      <c r="S3392" s="3" t="s">
        <v>559</v>
      </c>
      <c r="T3392" s="3">
        <v>18.936</v>
      </c>
      <c r="U3392" s="35" cm="1">
        <f t="array" ref="U3392">INDEX('Pricing Strategy'!$F$4:$F$71,MATCH(1,(Dataset!$O3392='Pricing Strategy'!$B$4:$B$71)*(Dataset!$Q3392='Pricing Strategy'!$C$4:$C$71)*(Dataset!$R3392='Pricing Strategy'!$D$4:$D$71),))</f>
        <v>0.25</v>
      </c>
      <c r="V3392" s="3">
        <f>Dataset!$T3392*(1-Dataset!$U3392)</f>
        <v>14.202</v>
      </c>
    </row>
    <row r="3393" spans="1:22" x14ac:dyDescent="0.3">
      <c r="A3393" s="32"/>
      <c r="C3393" s="3">
        <v>3388</v>
      </c>
      <c r="D3393" s="3" t="s">
        <v>6601</v>
      </c>
      <c r="E3393" s="34">
        <v>43380</v>
      </c>
      <c r="F3393" s="34">
        <v>43384</v>
      </c>
      <c r="G3393" s="3" t="s">
        <v>46</v>
      </c>
      <c r="H3393" s="3" t="s">
        <v>5932</v>
      </c>
      <c r="I3393" s="3" t="s">
        <v>5933</v>
      </c>
      <c r="J3393" s="3" t="s">
        <v>98</v>
      </c>
      <c r="K3393" s="3" t="s">
        <v>23</v>
      </c>
      <c r="L3393" s="3" t="s">
        <v>463</v>
      </c>
      <c r="M3393" s="3" t="s">
        <v>84</v>
      </c>
      <c r="N3393" s="3">
        <v>28205</v>
      </c>
      <c r="O3393" s="3" t="s">
        <v>26</v>
      </c>
      <c r="P3393" s="3" t="s">
        <v>3404</v>
      </c>
      <c r="Q3393" s="3" t="s">
        <v>67</v>
      </c>
      <c r="R3393" s="3" t="s">
        <v>68</v>
      </c>
      <c r="S3393" s="3" t="s">
        <v>3405</v>
      </c>
      <c r="T3393" s="3">
        <v>222.38399999999999</v>
      </c>
      <c r="U3393" s="35" cm="1">
        <f t="array" ref="U3393">INDEX('Pricing Strategy'!$F$4:$F$71,MATCH(1,(Dataset!$O3393='Pricing Strategy'!$B$4:$B$71)*(Dataset!$Q3393='Pricing Strategy'!$C$4:$C$71)*(Dataset!$R3393='Pricing Strategy'!$D$4:$D$71),))</f>
        <v>0.25</v>
      </c>
      <c r="V3393" s="3">
        <f>Dataset!$T3393*(1-Dataset!$U3393)</f>
        <v>166.78799999999998</v>
      </c>
    </row>
    <row r="3394" spans="1:22" x14ac:dyDescent="0.3">
      <c r="A3394" s="32"/>
      <c r="C3394" s="3">
        <v>3389</v>
      </c>
      <c r="D3394" s="3" t="s">
        <v>6601</v>
      </c>
      <c r="E3394" s="34">
        <v>43380</v>
      </c>
      <c r="F3394" s="34">
        <v>43384</v>
      </c>
      <c r="G3394" s="3" t="s">
        <v>46</v>
      </c>
      <c r="H3394" s="3" t="s">
        <v>5932</v>
      </c>
      <c r="I3394" s="3" t="s">
        <v>5933</v>
      </c>
      <c r="J3394" s="3" t="s">
        <v>98</v>
      </c>
      <c r="K3394" s="3" t="s">
        <v>23</v>
      </c>
      <c r="L3394" s="3" t="s">
        <v>463</v>
      </c>
      <c r="M3394" s="3" t="s">
        <v>84</v>
      </c>
      <c r="N3394" s="3">
        <v>28205</v>
      </c>
      <c r="O3394" s="3" t="s">
        <v>26</v>
      </c>
      <c r="P3394" s="3" t="s">
        <v>3548</v>
      </c>
      <c r="Q3394" s="3" t="s">
        <v>42</v>
      </c>
      <c r="R3394" s="3" t="s">
        <v>71</v>
      </c>
      <c r="S3394" s="3" t="s">
        <v>3549</v>
      </c>
      <c r="T3394" s="3">
        <v>50.454000000000001</v>
      </c>
      <c r="U3394" s="35" cm="1">
        <f t="array" ref="U3394">INDEX('Pricing Strategy'!$F$4:$F$71,MATCH(1,(Dataset!$O3394='Pricing Strategy'!$B$4:$B$71)*(Dataset!$Q3394='Pricing Strategy'!$C$4:$C$71)*(Dataset!$R3394='Pricing Strategy'!$D$4:$D$71),))</f>
        <v>0.25</v>
      </c>
      <c r="V3394" s="3">
        <f>Dataset!$T3394*(1-Dataset!$U3394)</f>
        <v>37.840499999999999</v>
      </c>
    </row>
    <row r="3395" spans="1:22" x14ac:dyDescent="0.3">
      <c r="A3395" s="32"/>
      <c r="C3395" s="3">
        <v>3390</v>
      </c>
      <c r="D3395" s="3" t="s">
        <v>6601</v>
      </c>
      <c r="E3395" s="34">
        <v>43380</v>
      </c>
      <c r="F3395" s="34">
        <v>43384</v>
      </c>
      <c r="G3395" s="3" t="s">
        <v>46</v>
      </c>
      <c r="H3395" s="3" t="s">
        <v>5932</v>
      </c>
      <c r="I3395" s="3" t="s">
        <v>5933</v>
      </c>
      <c r="J3395" s="3" t="s">
        <v>98</v>
      </c>
      <c r="K3395" s="3" t="s">
        <v>23</v>
      </c>
      <c r="L3395" s="3" t="s">
        <v>463</v>
      </c>
      <c r="M3395" s="3" t="s">
        <v>84</v>
      </c>
      <c r="N3395" s="3">
        <v>28205</v>
      </c>
      <c r="O3395" s="3" t="s">
        <v>26</v>
      </c>
      <c r="P3395" s="3" t="s">
        <v>3828</v>
      </c>
      <c r="Q3395" s="3" t="s">
        <v>28</v>
      </c>
      <c r="R3395" s="3" t="s">
        <v>52</v>
      </c>
      <c r="S3395" s="3" t="s">
        <v>3279</v>
      </c>
      <c r="T3395" s="3">
        <v>154.76400000000001</v>
      </c>
      <c r="U3395" s="35" cm="1">
        <f t="array" ref="U3395">INDEX('Pricing Strategy'!$F$4:$F$71,MATCH(1,(Dataset!$O3395='Pricing Strategy'!$B$4:$B$71)*(Dataset!$Q3395='Pricing Strategy'!$C$4:$C$71)*(Dataset!$R3395='Pricing Strategy'!$D$4:$D$71),))</f>
        <v>0.3</v>
      </c>
      <c r="V3395" s="3">
        <f>Dataset!$T3395*(1-Dataset!$U3395)</f>
        <v>108.3348</v>
      </c>
    </row>
    <row r="3396" spans="1:22" x14ac:dyDescent="0.3">
      <c r="A3396" s="32"/>
      <c r="C3396" s="3">
        <v>3391</v>
      </c>
      <c r="D3396" s="3" t="s">
        <v>6602</v>
      </c>
      <c r="E3396" s="34">
        <v>43184</v>
      </c>
      <c r="F3396" s="34">
        <v>43189</v>
      </c>
      <c r="G3396" s="3" t="s">
        <v>19</v>
      </c>
      <c r="H3396" s="3" t="s">
        <v>4749</v>
      </c>
      <c r="I3396" s="3" t="s">
        <v>4750</v>
      </c>
      <c r="J3396" s="3" t="s">
        <v>22</v>
      </c>
      <c r="K3396" s="3" t="s">
        <v>23</v>
      </c>
      <c r="L3396" s="3" t="s">
        <v>814</v>
      </c>
      <c r="M3396" s="3" t="s">
        <v>100</v>
      </c>
      <c r="N3396" s="3">
        <v>75081</v>
      </c>
      <c r="O3396" s="3" t="s">
        <v>101</v>
      </c>
      <c r="P3396" s="3" t="s">
        <v>5985</v>
      </c>
      <c r="Q3396" s="3" t="s">
        <v>42</v>
      </c>
      <c r="R3396" s="3" t="s">
        <v>86</v>
      </c>
      <c r="S3396" s="3" t="s">
        <v>5986</v>
      </c>
      <c r="T3396" s="3">
        <v>6.8479999999999999</v>
      </c>
      <c r="U3396" s="35" cm="1">
        <f t="array" ref="U3396">INDEX('Pricing Strategy'!$F$4:$F$71,MATCH(1,(Dataset!$O3396='Pricing Strategy'!$B$4:$B$71)*(Dataset!$Q3396='Pricing Strategy'!$C$4:$C$71)*(Dataset!$R3396='Pricing Strategy'!$D$4:$D$71),))</f>
        <v>0.3</v>
      </c>
      <c r="V3396" s="3">
        <f>Dataset!$T3396*(1-Dataset!$U3396)</f>
        <v>4.7935999999999996</v>
      </c>
    </row>
    <row r="3397" spans="1:22" x14ac:dyDescent="0.3">
      <c r="A3397" s="32"/>
      <c r="C3397" s="3">
        <v>3392</v>
      </c>
      <c r="D3397" s="3" t="s">
        <v>6603</v>
      </c>
      <c r="E3397" s="34">
        <v>42225</v>
      </c>
      <c r="F3397" s="34">
        <v>42229</v>
      </c>
      <c r="G3397" s="3" t="s">
        <v>46</v>
      </c>
      <c r="H3397" s="3" t="s">
        <v>3135</v>
      </c>
      <c r="I3397" s="3" t="s">
        <v>3136</v>
      </c>
      <c r="J3397" s="3" t="s">
        <v>98</v>
      </c>
      <c r="K3397" s="3" t="s">
        <v>23</v>
      </c>
      <c r="L3397" s="3" t="s">
        <v>91</v>
      </c>
      <c r="M3397" s="3" t="s">
        <v>92</v>
      </c>
      <c r="N3397" s="3">
        <v>98103</v>
      </c>
      <c r="O3397" s="3" t="s">
        <v>40</v>
      </c>
      <c r="P3397" s="3" t="s">
        <v>2490</v>
      </c>
      <c r="Q3397" s="3" t="s">
        <v>67</v>
      </c>
      <c r="R3397" s="3" t="s">
        <v>68</v>
      </c>
      <c r="S3397" s="3" t="s">
        <v>2491</v>
      </c>
      <c r="T3397" s="3">
        <v>1091.1679999999999</v>
      </c>
      <c r="U3397" s="35" cm="1">
        <f t="array" ref="U3397">INDEX('Pricing Strategy'!$F$4:$F$71,MATCH(1,(Dataset!$O3397='Pricing Strategy'!$B$4:$B$71)*(Dataset!$Q3397='Pricing Strategy'!$C$4:$C$71)*(Dataset!$R3397='Pricing Strategy'!$D$4:$D$71),))</f>
        <v>0.4</v>
      </c>
      <c r="V3397" s="3">
        <f>Dataset!$T3397*(1-Dataset!$U3397)</f>
        <v>654.70079999999996</v>
      </c>
    </row>
    <row r="3398" spans="1:22" x14ac:dyDescent="0.3">
      <c r="A3398" s="32"/>
      <c r="C3398" s="3">
        <v>3393</v>
      </c>
      <c r="D3398" s="3" t="s">
        <v>6603</v>
      </c>
      <c r="E3398" s="34">
        <v>42225</v>
      </c>
      <c r="F3398" s="34">
        <v>42229</v>
      </c>
      <c r="G3398" s="3" t="s">
        <v>46</v>
      </c>
      <c r="H3398" s="3" t="s">
        <v>3135</v>
      </c>
      <c r="I3398" s="3" t="s">
        <v>3136</v>
      </c>
      <c r="J3398" s="3" t="s">
        <v>98</v>
      </c>
      <c r="K3398" s="3" t="s">
        <v>23</v>
      </c>
      <c r="L3398" s="3" t="s">
        <v>91</v>
      </c>
      <c r="M3398" s="3" t="s">
        <v>92</v>
      </c>
      <c r="N3398" s="3">
        <v>98103</v>
      </c>
      <c r="O3398" s="3" t="s">
        <v>40</v>
      </c>
      <c r="P3398" s="3" t="s">
        <v>4285</v>
      </c>
      <c r="Q3398" s="3" t="s">
        <v>67</v>
      </c>
      <c r="R3398" s="3" t="s">
        <v>68</v>
      </c>
      <c r="S3398" s="3" t="s">
        <v>4286</v>
      </c>
      <c r="T3398" s="3">
        <v>219.16800000000001</v>
      </c>
      <c r="U3398" s="35" cm="1">
        <f t="array" ref="U3398">INDEX('Pricing Strategy'!$F$4:$F$71,MATCH(1,(Dataset!$O3398='Pricing Strategy'!$B$4:$B$71)*(Dataset!$Q3398='Pricing Strategy'!$C$4:$C$71)*(Dataset!$R3398='Pricing Strategy'!$D$4:$D$71),))</f>
        <v>0.4</v>
      </c>
      <c r="V3398" s="3">
        <f>Dataset!$T3398*(1-Dataset!$U3398)</f>
        <v>131.5008</v>
      </c>
    </row>
    <row r="3399" spans="1:22" x14ac:dyDescent="0.3">
      <c r="A3399" s="32"/>
      <c r="C3399" s="3">
        <v>3394</v>
      </c>
      <c r="D3399" s="3" t="s">
        <v>6604</v>
      </c>
      <c r="E3399" s="34">
        <v>42330</v>
      </c>
      <c r="F3399" s="34">
        <v>42333</v>
      </c>
      <c r="G3399" s="3" t="s">
        <v>184</v>
      </c>
      <c r="H3399" s="3" t="s">
        <v>6494</v>
      </c>
      <c r="I3399" s="3" t="s">
        <v>6495</v>
      </c>
      <c r="J3399" s="3" t="s">
        <v>22</v>
      </c>
      <c r="K3399" s="3" t="s">
        <v>23</v>
      </c>
      <c r="L3399" s="3" t="s">
        <v>599</v>
      </c>
      <c r="M3399" s="3" t="s">
        <v>100</v>
      </c>
      <c r="N3399" s="3">
        <v>77506</v>
      </c>
      <c r="O3399" s="3" t="s">
        <v>101</v>
      </c>
      <c r="P3399" s="3" t="s">
        <v>3937</v>
      </c>
      <c r="Q3399" s="3" t="s">
        <v>42</v>
      </c>
      <c r="R3399" s="3" t="s">
        <v>71</v>
      </c>
      <c r="S3399" s="3" t="s">
        <v>3938</v>
      </c>
      <c r="T3399" s="3">
        <v>6.9279999999999999</v>
      </c>
      <c r="U3399" s="35" cm="1">
        <f t="array" ref="U3399">INDEX('Pricing Strategy'!$F$4:$F$71,MATCH(1,(Dataset!$O3399='Pricing Strategy'!$B$4:$B$71)*(Dataset!$Q3399='Pricing Strategy'!$C$4:$C$71)*(Dataset!$R3399='Pricing Strategy'!$D$4:$D$71),))</f>
        <v>0.3</v>
      </c>
      <c r="V3399" s="3">
        <f>Dataset!$T3399*(1-Dataset!$U3399)</f>
        <v>4.8495999999999997</v>
      </c>
    </row>
    <row r="3400" spans="1:22" x14ac:dyDescent="0.3">
      <c r="A3400" s="32"/>
      <c r="C3400" s="3">
        <v>3395</v>
      </c>
      <c r="D3400" s="3" t="s">
        <v>6605</v>
      </c>
      <c r="E3400" s="34">
        <v>43261</v>
      </c>
      <c r="F3400" s="34">
        <v>43261</v>
      </c>
      <c r="G3400" s="3" t="s">
        <v>1290</v>
      </c>
      <c r="H3400" s="3" t="s">
        <v>4100</v>
      </c>
      <c r="I3400" s="3" t="s">
        <v>4101</v>
      </c>
      <c r="J3400" s="3" t="s">
        <v>22</v>
      </c>
      <c r="K3400" s="3" t="s">
        <v>23</v>
      </c>
      <c r="L3400" s="3" t="s">
        <v>142</v>
      </c>
      <c r="M3400" s="3" t="s">
        <v>143</v>
      </c>
      <c r="N3400" s="3">
        <v>19143</v>
      </c>
      <c r="O3400" s="3" t="s">
        <v>144</v>
      </c>
      <c r="P3400" s="3" t="s">
        <v>5352</v>
      </c>
      <c r="Q3400" s="3" t="s">
        <v>42</v>
      </c>
      <c r="R3400" s="3" t="s">
        <v>86</v>
      </c>
      <c r="S3400" s="3" t="s">
        <v>5353</v>
      </c>
      <c r="T3400" s="3">
        <v>40.031999999999996</v>
      </c>
      <c r="U3400" s="35" cm="1">
        <f t="array" ref="U3400">INDEX('Pricing Strategy'!$F$4:$F$71,MATCH(1,(Dataset!$O3400='Pricing Strategy'!$B$4:$B$71)*(Dataset!$Q3400='Pricing Strategy'!$C$4:$C$71)*(Dataset!$R3400='Pricing Strategy'!$D$4:$D$71),))</f>
        <v>0.4</v>
      </c>
      <c r="V3400" s="3">
        <f>Dataset!$T3400*(1-Dataset!$U3400)</f>
        <v>24.019199999999998</v>
      </c>
    </row>
    <row r="3401" spans="1:22" x14ac:dyDescent="0.3">
      <c r="A3401" s="32"/>
      <c r="C3401" s="3">
        <v>3396</v>
      </c>
      <c r="D3401" s="3" t="s">
        <v>6606</v>
      </c>
      <c r="E3401" s="34">
        <v>43282</v>
      </c>
      <c r="F3401" s="34">
        <v>43289</v>
      </c>
      <c r="G3401" s="3" t="s">
        <v>46</v>
      </c>
      <c r="H3401" s="3" t="s">
        <v>5104</v>
      </c>
      <c r="I3401" s="3" t="s">
        <v>5105</v>
      </c>
      <c r="J3401" s="3" t="s">
        <v>98</v>
      </c>
      <c r="K3401" s="3" t="s">
        <v>23</v>
      </c>
      <c r="L3401" s="3" t="s">
        <v>4380</v>
      </c>
      <c r="M3401" s="3" t="s">
        <v>250</v>
      </c>
      <c r="N3401" s="3">
        <v>46203</v>
      </c>
      <c r="O3401" s="3" t="s">
        <v>101</v>
      </c>
      <c r="P3401" s="3" t="s">
        <v>6013</v>
      </c>
      <c r="Q3401" s="3" t="s">
        <v>42</v>
      </c>
      <c r="R3401" s="3" t="s">
        <v>55</v>
      </c>
      <c r="S3401" s="3" t="s">
        <v>6014</v>
      </c>
      <c r="T3401" s="3">
        <v>443.92</v>
      </c>
      <c r="U3401" s="35" cm="1">
        <f t="array" ref="U3401">INDEX('Pricing Strategy'!$F$4:$F$71,MATCH(1,(Dataset!$O3401='Pricing Strategy'!$B$4:$B$71)*(Dataset!$Q3401='Pricing Strategy'!$C$4:$C$71)*(Dataset!$R3401='Pricing Strategy'!$D$4:$D$71),))</f>
        <v>0.4</v>
      </c>
      <c r="V3401" s="3">
        <f>Dataset!$T3401*(1-Dataset!$U3401)</f>
        <v>266.35199999999998</v>
      </c>
    </row>
    <row r="3402" spans="1:22" x14ac:dyDescent="0.3">
      <c r="A3402" s="32"/>
      <c r="C3402" s="3">
        <v>3397</v>
      </c>
      <c r="D3402" s="3" t="s">
        <v>6606</v>
      </c>
      <c r="E3402" s="34">
        <v>43282</v>
      </c>
      <c r="F3402" s="34">
        <v>43289</v>
      </c>
      <c r="G3402" s="3" t="s">
        <v>46</v>
      </c>
      <c r="H3402" s="3" t="s">
        <v>5104</v>
      </c>
      <c r="I3402" s="3" t="s">
        <v>5105</v>
      </c>
      <c r="J3402" s="3" t="s">
        <v>98</v>
      </c>
      <c r="K3402" s="3" t="s">
        <v>23</v>
      </c>
      <c r="L3402" s="3" t="s">
        <v>4380</v>
      </c>
      <c r="M3402" s="3" t="s">
        <v>250</v>
      </c>
      <c r="N3402" s="3">
        <v>46203</v>
      </c>
      <c r="O3402" s="3" t="s">
        <v>101</v>
      </c>
      <c r="P3402" s="3" t="s">
        <v>93</v>
      </c>
      <c r="Q3402" s="3" t="s">
        <v>42</v>
      </c>
      <c r="R3402" s="3" t="s">
        <v>71</v>
      </c>
      <c r="S3402" s="3" t="s">
        <v>94</v>
      </c>
      <c r="T3402" s="3">
        <v>169.99</v>
      </c>
      <c r="U3402" s="35" cm="1">
        <f t="array" ref="U3402">INDEX('Pricing Strategy'!$F$4:$F$71,MATCH(1,(Dataset!$O3402='Pricing Strategy'!$B$4:$B$71)*(Dataset!$Q3402='Pricing Strategy'!$C$4:$C$71)*(Dataset!$R3402='Pricing Strategy'!$D$4:$D$71),))</f>
        <v>0.3</v>
      </c>
      <c r="V3402" s="3">
        <f>Dataset!$T3402*(1-Dataset!$U3402)</f>
        <v>118.99299999999999</v>
      </c>
    </row>
    <row r="3403" spans="1:22" x14ac:dyDescent="0.3">
      <c r="A3403" s="32"/>
      <c r="C3403" s="3">
        <v>3398</v>
      </c>
      <c r="D3403" s="3" t="s">
        <v>6606</v>
      </c>
      <c r="E3403" s="34">
        <v>43282</v>
      </c>
      <c r="F3403" s="34">
        <v>43289</v>
      </c>
      <c r="G3403" s="3" t="s">
        <v>46</v>
      </c>
      <c r="H3403" s="3" t="s">
        <v>5104</v>
      </c>
      <c r="I3403" s="3" t="s">
        <v>5105</v>
      </c>
      <c r="J3403" s="3" t="s">
        <v>98</v>
      </c>
      <c r="K3403" s="3" t="s">
        <v>23</v>
      </c>
      <c r="L3403" s="3" t="s">
        <v>4380</v>
      </c>
      <c r="M3403" s="3" t="s">
        <v>250</v>
      </c>
      <c r="N3403" s="3">
        <v>46203</v>
      </c>
      <c r="O3403" s="3" t="s">
        <v>101</v>
      </c>
      <c r="P3403" s="3" t="s">
        <v>1900</v>
      </c>
      <c r="Q3403" s="3" t="s">
        <v>42</v>
      </c>
      <c r="R3403" s="3" t="s">
        <v>86</v>
      </c>
      <c r="S3403" s="3" t="s">
        <v>1901</v>
      </c>
      <c r="T3403" s="3">
        <v>25.92</v>
      </c>
      <c r="U3403" s="35" cm="1">
        <f t="array" ref="U3403">INDEX('Pricing Strategy'!$F$4:$F$71,MATCH(1,(Dataset!$O3403='Pricing Strategy'!$B$4:$B$71)*(Dataset!$Q3403='Pricing Strategy'!$C$4:$C$71)*(Dataset!$R3403='Pricing Strategy'!$D$4:$D$71),))</f>
        <v>0.3</v>
      </c>
      <c r="V3403" s="3">
        <f>Dataset!$T3403*(1-Dataset!$U3403)</f>
        <v>18.143999999999998</v>
      </c>
    </row>
    <row r="3404" spans="1:22" x14ac:dyDescent="0.3">
      <c r="A3404" s="32"/>
      <c r="C3404" s="3">
        <v>3399</v>
      </c>
      <c r="D3404" s="3" t="s">
        <v>6607</v>
      </c>
      <c r="E3404" s="34">
        <v>42329</v>
      </c>
      <c r="F3404" s="34">
        <v>42334</v>
      </c>
      <c r="G3404" s="3" t="s">
        <v>46</v>
      </c>
      <c r="H3404" s="3" t="s">
        <v>6608</v>
      </c>
      <c r="I3404" s="3" t="s">
        <v>6609</v>
      </c>
      <c r="J3404" s="3" t="s">
        <v>37</v>
      </c>
      <c r="K3404" s="3" t="s">
        <v>23</v>
      </c>
      <c r="L3404" s="3" t="s">
        <v>1466</v>
      </c>
      <c r="M3404" s="3" t="s">
        <v>25</v>
      </c>
      <c r="N3404" s="3">
        <v>40475</v>
      </c>
      <c r="O3404" s="3" t="s">
        <v>26</v>
      </c>
      <c r="P3404" s="3" t="s">
        <v>2673</v>
      </c>
      <c r="Q3404" s="3" t="s">
        <v>67</v>
      </c>
      <c r="R3404" s="3" t="s">
        <v>68</v>
      </c>
      <c r="S3404" s="3" t="s">
        <v>2674</v>
      </c>
      <c r="T3404" s="3">
        <v>36.99</v>
      </c>
      <c r="U3404" s="35" cm="1">
        <f t="array" ref="U3404">INDEX('Pricing Strategy'!$F$4:$F$71,MATCH(1,(Dataset!$O3404='Pricing Strategy'!$B$4:$B$71)*(Dataset!$Q3404='Pricing Strategy'!$C$4:$C$71)*(Dataset!$R3404='Pricing Strategy'!$D$4:$D$71),))</f>
        <v>0.25</v>
      </c>
      <c r="V3404" s="3">
        <f>Dataset!$T3404*(1-Dataset!$U3404)</f>
        <v>27.7425</v>
      </c>
    </row>
    <row r="3405" spans="1:22" x14ac:dyDescent="0.3">
      <c r="A3405" s="32"/>
      <c r="C3405" s="3">
        <v>3400</v>
      </c>
      <c r="D3405" s="3" t="s">
        <v>6607</v>
      </c>
      <c r="E3405" s="34">
        <v>42329</v>
      </c>
      <c r="F3405" s="34">
        <v>42334</v>
      </c>
      <c r="G3405" s="3" t="s">
        <v>46</v>
      </c>
      <c r="H3405" s="3" t="s">
        <v>6608</v>
      </c>
      <c r="I3405" s="3" t="s">
        <v>6609</v>
      </c>
      <c r="J3405" s="3" t="s">
        <v>37</v>
      </c>
      <c r="K3405" s="3" t="s">
        <v>23</v>
      </c>
      <c r="L3405" s="3" t="s">
        <v>1466</v>
      </c>
      <c r="M3405" s="3" t="s">
        <v>25</v>
      </c>
      <c r="N3405" s="3">
        <v>40475</v>
      </c>
      <c r="O3405" s="3" t="s">
        <v>26</v>
      </c>
      <c r="P3405" s="3" t="s">
        <v>4299</v>
      </c>
      <c r="Q3405" s="3" t="s">
        <v>42</v>
      </c>
      <c r="R3405" s="3" t="s">
        <v>86</v>
      </c>
      <c r="S3405" s="3" t="s">
        <v>4300</v>
      </c>
      <c r="T3405" s="3">
        <v>629.1</v>
      </c>
      <c r="U3405" s="35" cm="1">
        <f t="array" ref="U3405">INDEX('Pricing Strategy'!$F$4:$F$71,MATCH(1,(Dataset!$O3405='Pricing Strategy'!$B$4:$B$71)*(Dataset!$Q3405='Pricing Strategy'!$C$4:$C$71)*(Dataset!$R3405='Pricing Strategy'!$D$4:$D$71),))</f>
        <v>0.25</v>
      </c>
      <c r="V3405" s="3">
        <f>Dataset!$T3405*(1-Dataset!$U3405)</f>
        <v>471.82500000000005</v>
      </c>
    </row>
    <row r="3406" spans="1:22" x14ac:dyDescent="0.3">
      <c r="A3406" s="32"/>
      <c r="C3406" s="3">
        <v>3401</v>
      </c>
      <c r="D3406" s="3" t="s">
        <v>6607</v>
      </c>
      <c r="E3406" s="34">
        <v>42329</v>
      </c>
      <c r="F3406" s="34">
        <v>42334</v>
      </c>
      <c r="G3406" s="3" t="s">
        <v>46</v>
      </c>
      <c r="H3406" s="3" t="s">
        <v>6608</v>
      </c>
      <c r="I3406" s="3" t="s">
        <v>6609</v>
      </c>
      <c r="J3406" s="3" t="s">
        <v>37</v>
      </c>
      <c r="K3406" s="3" t="s">
        <v>23</v>
      </c>
      <c r="L3406" s="3" t="s">
        <v>1466</v>
      </c>
      <c r="M3406" s="3" t="s">
        <v>25</v>
      </c>
      <c r="N3406" s="3">
        <v>40475</v>
      </c>
      <c r="O3406" s="3" t="s">
        <v>26</v>
      </c>
      <c r="P3406" s="3" t="s">
        <v>2166</v>
      </c>
      <c r="Q3406" s="3" t="s">
        <v>42</v>
      </c>
      <c r="R3406" s="3" t="s">
        <v>55</v>
      </c>
      <c r="S3406" s="3" t="s">
        <v>2167</v>
      </c>
      <c r="T3406" s="3">
        <v>193.95</v>
      </c>
      <c r="U3406" s="35" cm="1">
        <f t="array" ref="U3406">INDEX('Pricing Strategy'!$F$4:$F$71,MATCH(1,(Dataset!$O3406='Pricing Strategy'!$B$4:$B$71)*(Dataset!$Q3406='Pricing Strategy'!$C$4:$C$71)*(Dataset!$R3406='Pricing Strategy'!$D$4:$D$71),))</f>
        <v>0.35</v>
      </c>
      <c r="V3406" s="3">
        <f>Dataset!$T3406*(1-Dataset!$U3406)</f>
        <v>126.0675</v>
      </c>
    </row>
    <row r="3407" spans="1:22" x14ac:dyDescent="0.3">
      <c r="A3407" s="32"/>
      <c r="C3407" s="3">
        <v>3402</v>
      </c>
      <c r="D3407" s="3" t="s">
        <v>6607</v>
      </c>
      <c r="E3407" s="34">
        <v>42329</v>
      </c>
      <c r="F3407" s="34">
        <v>42334</v>
      </c>
      <c r="G3407" s="3" t="s">
        <v>46</v>
      </c>
      <c r="H3407" s="3" t="s">
        <v>6608</v>
      </c>
      <c r="I3407" s="3" t="s">
        <v>6609</v>
      </c>
      <c r="J3407" s="3" t="s">
        <v>37</v>
      </c>
      <c r="K3407" s="3" t="s">
        <v>23</v>
      </c>
      <c r="L3407" s="3" t="s">
        <v>1466</v>
      </c>
      <c r="M3407" s="3" t="s">
        <v>25</v>
      </c>
      <c r="N3407" s="3">
        <v>40475</v>
      </c>
      <c r="O3407" s="3" t="s">
        <v>26</v>
      </c>
      <c r="P3407" s="3" t="s">
        <v>63</v>
      </c>
      <c r="Q3407" s="3" t="s">
        <v>42</v>
      </c>
      <c r="R3407" s="3" t="s">
        <v>64</v>
      </c>
      <c r="S3407" s="3" t="s">
        <v>65</v>
      </c>
      <c r="T3407" s="3">
        <v>5.46</v>
      </c>
      <c r="U3407" s="35" cm="1">
        <f t="array" ref="U3407">INDEX('Pricing Strategy'!$F$4:$F$71,MATCH(1,(Dataset!$O3407='Pricing Strategy'!$B$4:$B$71)*(Dataset!$Q3407='Pricing Strategy'!$C$4:$C$71)*(Dataset!$R3407='Pricing Strategy'!$D$4:$D$71),))</f>
        <v>0.3</v>
      </c>
      <c r="V3407" s="3">
        <f>Dataset!$T3407*(1-Dataset!$U3407)</f>
        <v>3.8219999999999996</v>
      </c>
    </row>
    <row r="3408" spans="1:22" x14ac:dyDescent="0.3">
      <c r="A3408" s="32"/>
      <c r="C3408" s="3">
        <v>3403</v>
      </c>
      <c r="D3408" s="3" t="s">
        <v>6610</v>
      </c>
      <c r="E3408" s="34">
        <v>42494</v>
      </c>
      <c r="F3408" s="34">
        <v>42495</v>
      </c>
      <c r="G3408" s="3" t="s">
        <v>184</v>
      </c>
      <c r="H3408" s="3" t="s">
        <v>1346</v>
      </c>
      <c r="I3408" s="3" t="s">
        <v>1347</v>
      </c>
      <c r="J3408" s="3" t="s">
        <v>37</v>
      </c>
      <c r="K3408" s="3" t="s">
        <v>23</v>
      </c>
      <c r="L3408" s="3" t="s">
        <v>6611</v>
      </c>
      <c r="M3408" s="3" t="s">
        <v>207</v>
      </c>
      <c r="N3408" s="3">
        <v>60477</v>
      </c>
      <c r="O3408" s="3" t="s">
        <v>101</v>
      </c>
      <c r="P3408" s="3" t="s">
        <v>2891</v>
      </c>
      <c r="Q3408" s="3" t="s">
        <v>28</v>
      </c>
      <c r="R3408" s="3" t="s">
        <v>61</v>
      </c>
      <c r="S3408" s="3" t="s">
        <v>922</v>
      </c>
      <c r="T3408" s="3">
        <v>22.288</v>
      </c>
      <c r="U3408" s="35" cm="1">
        <f t="array" ref="U3408">INDEX('Pricing Strategy'!$F$4:$F$71,MATCH(1,(Dataset!$O3408='Pricing Strategy'!$B$4:$B$71)*(Dataset!$Q3408='Pricing Strategy'!$C$4:$C$71)*(Dataset!$R3408='Pricing Strategy'!$D$4:$D$71),))</f>
        <v>0.3</v>
      </c>
      <c r="V3408" s="3">
        <f>Dataset!$T3408*(1-Dataset!$U3408)</f>
        <v>15.601599999999999</v>
      </c>
    </row>
    <row r="3409" spans="1:22" x14ac:dyDescent="0.3">
      <c r="A3409" s="32"/>
      <c r="C3409" s="3">
        <v>3404</v>
      </c>
      <c r="D3409" s="3" t="s">
        <v>6612</v>
      </c>
      <c r="E3409" s="34">
        <v>43249</v>
      </c>
      <c r="F3409" s="34">
        <v>43256</v>
      </c>
      <c r="G3409" s="3" t="s">
        <v>46</v>
      </c>
      <c r="H3409" s="3" t="s">
        <v>4382</v>
      </c>
      <c r="I3409" s="3" t="s">
        <v>4383</v>
      </c>
      <c r="J3409" s="3" t="s">
        <v>22</v>
      </c>
      <c r="K3409" s="3" t="s">
        <v>23</v>
      </c>
      <c r="L3409" s="3" t="s">
        <v>180</v>
      </c>
      <c r="M3409" s="3" t="s">
        <v>100</v>
      </c>
      <c r="N3409" s="3">
        <v>77095</v>
      </c>
      <c r="O3409" s="3" t="s">
        <v>101</v>
      </c>
      <c r="P3409" s="3" t="s">
        <v>6613</v>
      </c>
      <c r="Q3409" s="3" t="s">
        <v>28</v>
      </c>
      <c r="R3409" s="3" t="s">
        <v>61</v>
      </c>
      <c r="S3409" s="3" t="s">
        <v>6614</v>
      </c>
      <c r="T3409" s="3">
        <v>65.424000000000007</v>
      </c>
      <c r="U3409" s="35" cm="1">
        <f t="array" ref="U3409">INDEX('Pricing Strategy'!$F$4:$F$71,MATCH(1,(Dataset!$O3409='Pricing Strategy'!$B$4:$B$71)*(Dataset!$Q3409='Pricing Strategy'!$C$4:$C$71)*(Dataset!$R3409='Pricing Strategy'!$D$4:$D$71),))</f>
        <v>0.3</v>
      </c>
      <c r="V3409" s="3">
        <f>Dataset!$T3409*(1-Dataset!$U3409)</f>
        <v>45.796800000000005</v>
      </c>
    </row>
    <row r="3410" spans="1:22" x14ac:dyDescent="0.3">
      <c r="A3410" s="32"/>
      <c r="C3410" s="3">
        <v>3405</v>
      </c>
      <c r="D3410" s="3" t="s">
        <v>6615</v>
      </c>
      <c r="E3410" s="34">
        <v>42660</v>
      </c>
      <c r="F3410" s="34">
        <v>42660</v>
      </c>
      <c r="G3410" s="3" t="s">
        <v>1290</v>
      </c>
      <c r="H3410" s="3" t="s">
        <v>4152</v>
      </c>
      <c r="I3410" s="3" t="s">
        <v>4153</v>
      </c>
      <c r="J3410" s="3" t="s">
        <v>22</v>
      </c>
      <c r="K3410" s="3" t="s">
        <v>23</v>
      </c>
      <c r="L3410" s="3" t="s">
        <v>38</v>
      </c>
      <c r="M3410" s="3" t="s">
        <v>39</v>
      </c>
      <c r="N3410" s="3">
        <v>90004</v>
      </c>
      <c r="O3410" s="3" t="s">
        <v>40</v>
      </c>
      <c r="P3410" s="3" t="s">
        <v>213</v>
      </c>
      <c r="Q3410" s="3" t="s">
        <v>42</v>
      </c>
      <c r="R3410" s="3" t="s">
        <v>55</v>
      </c>
      <c r="S3410" s="3" t="s">
        <v>214</v>
      </c>
      <c r="T3410" s="3">
        <v>77.88</v>
      </c>
      <c r="U3410" s="35" cm="1">
        <f t="array" ref="U3410">INDEX('Pricing Strategy'!$F$4:$F$71,MATCH(1,(Dataset!$O3410='Pricing Strategy'!$B$4:$B$71)*(Dataset!$Q3410='Pricing Strategy'!$C$4:$C$71)*(Dataset!$R3410='Pricing Strategy'!$D$4:$D$71),))</f>
        <v>0.5</v>
      </c>
      <c r="V3410" s="3">
        <f>Dataset!$T3410*(1-Dataset!$U3410)</f>
        <v>38.94</v>
      </c>
    </row>
    <row r="3411" spans="1:22" x14ac:dyDescent="0.3">
      <c r="A3411" s="32"/>
      <c r="C3411" s="3">
        <v>3406</v>
      </c>
      <c r="D3411" s="3" t="s">
        <v>6616</v>
      </c>
      <c r="E3411" s="34">
        <v>42117</v>
      </c>
      <c r="F3411" s="34">
        <v>42121</v>
      </c>
      <c r="G3411" s="3" t="s">
        <v>46</v>
      </c>
      <c r="H3411" s="3" t="s">
        <v>6483</v>
      </c>
      <c r="I3411" s="3" t="s">
        <v>6484</v>
      </c>
      <c r="J3411" s="3" t="s">
        <v>98</v>
      </c>
      <c r="K3411" s="3" t="s">
        <v>23</v>
      </c>
      <c r="L3411" s="3" t="s">
        <v>493</v>
      </c>
      <c r="M3411" s="3" t="s">
        <v>494</v>
      </c>
      <c r="N3411" s="3">
        <v>43229</v>
      </c>
      <c r="O3411" s="3" t="s">
        <v>144</v>
      </c>
      <c r="P3411" s="3" t="s">
        <v>942</v>
      </c>
      <c r="Q3411" s="3" t="s">
        <v>28</v>
      </c>
      <c r="R3411" s="3" t="s">
        <v>32</v>
      </c>
      <c r="S3411" s="3" t="s">
        <v>943</v>
      </c>
      <c r="T3411" s="3">
        <v>281.37200000000001</v>
      </c>
      <c r="U3411" s="35" cm="1">
        <f t="array" ref="U3411">INDEX('Pricing Strategy'!$F$4:$F$71,MATCH(1,(Dataset!$O3411='Pricing Strategy'!$B$4:$B$71)*(Dataset!$Q3411='Pricing Strategy'!$C$4:$C$71)*(Dataset!$R3411='Pricing Strategy'!$D$4:$D$71),))</f>
        <v>0.45</v>
      </c>
      <c r="V3411" s="3">
        <f>Dataset!$T3411*(1-Dataset!$U3411)</f>
        <v>154.75460000000001</v>
      </c>
    </row>
    <row r="3412" spans="1:22" x14ac:dyDescent="0.3">
      <c r="A3412" s="32"/>
      <c r="C3412" s="3">
        <v>3407</v>
      </c>
      <c r="D3412" s="3" t="s">
        <v>6616</v>
      </c>
      <c r="E3412" s="34">
        <v>42117</v>
      </c>
      <c r="F3412" s="34">
        <v>42121</v>
      </c>
      <c r="G3412" s="3" t="s">
        <v>46</v>
      </c>
      <c r="H3412" s="3" t="s">
        <v>6483</v>
      </c>
      <c r="I3412" s="3" t="s">
        <v>6484</v>
      </c>
      <c r="J3412" s="3" t="s">
        <v>98</v>
      </c>
      <c r="K3412" s="3" t="s">
        <v>23</v>
      </c>
      <c r="L3412" s="3" t="s">
        <v>493</v>
      </c>
      <c r="M3412" s="3" t="s">
        <v>494</v>
      </c>
      <c r="N3412" s="3">
        <v>43229</v>
      </c>
      <c r="O3412" s="3" t="s">
        <v>144</v>
      </c>
      <c r="P3412" s="3" t="s">
        <v>942</v>
      </c>
      <c r="Q3412" s="3" t="s">
        <v>28</v>
      </c>
      <c r="R3412" s="3" t="s">
        <v>32</v>
      </c>
      <c r="S3412" s="3" t="s">
        <v>943</v>
      </c>
      <c r="T3412" s="3">
        <v>281.37200000000001</v>
      </c>
      <c r="U3412" s="35" cm="1">
        <f t="array" ref="U3412">INDEX('Pricing Strategy'!$F$4:$F$71,MATCH(1,(Dataset!$O3412='Pricing Strategy'!$B$4:$B$71)*(Dataset!$Q3412='Pricing Strategy'!$C$4:$C$71)*(Dataset!$R3412='Pricing Strategy'!$D$4:$D$71),))</f>
        <v>0.45</v>
      </c>
      <c r="V3412" s="3">
        <f>Dataset!$T3412*(1-Dataset!$U3412)</f>
        <v>154.75460000000001</v>
      </c>
    </row>
    <row r="3413" spans="1:22" x14ac:dyDescent="0.3">
      <c r="A3413" s="32"/>
      <c r="C3413" s="3">
        <v>3408</v>
      </c>
      <c r="D3413" s="3" t="s">
        <v>6616</v>
      </c>
      <c r="E3413" s="34">
        <v>42117</v>
      </c>
      <c r="F3413" s="34">
        <v>42121</v>
      </c>
      <c r="G3413" s="3" t="s">
        <v>46</v>
      </c>
      <c r="H3413" s="3" t="s">
        <v>6483</v>
      </c>
      <c r="I3413" s="3" t="s">
        <v>6484</v>
      </c>
      <c r="J3413" s="3" t="s">
        <v>98</v>
      </c>
      <c r="K3413" s="3" t="s">
        <v>23</v>
      </c>
      <c r="L3413" s="3" t="s">
        <v>493</v>
      </c>
      <c r="M3413" s="3" t="s">
        <v>494</v>
      </c>
      <c r="N3413" s="3">
        <v>43229</v>
      </c>
      <c r="O3413" s="3" t="s">
        <v>144</v>
      </c>
      <c r="P3413" s="3" t="s">
        <v>2917</v>
      </c>
      <c r="Q3413" s="3" t="s">
        <v>42</v>
      </c>
      <c r="R3413" s="3" t="s">
        <v>71</v>
      </c>
      <c r="S3413" s="3" t="s">
        <v>2918</v>
      </c>
      <c r="T3413" s="3">
        <v>7.4880000000000004</v>
      </c>
      <c r="U3413" s="35" cm="1">
        <f t="array" ref="U3413">INDEX('Pricing Strategy'!$F$4:$F$71,MATCH(1,(Dataset!$O3413='Pricing Strategy'!$B$4:$B$71)*(Dataset!$Q3413='Pricing Strategy'!$C$4:$C$71)*(Dataset!$R3413='Pricing Strategy'!$D$4:$D$71),))</f>
        <v>0.4</v>
      </c>
      <c r="V3413" s="3">
        <f>Dataset!$T3413*(1-Dataset!$U3413)</f>
        <v>4.4927999999999999</v>
      </c>
    </row>
    <row r="3414" spans="1:22" x14ac:dyDescent="0.3">
      <c r="A3414" s="32"/>
      <c r="C3414" s="3">
        <v>3409</v>
      </c>
      <c r="D3414" s="3" t="s">
        <v>6616</v>
      </c>
      <c r="E3414" s="34">
        <v>42117</v>
      </c>
      <c r="F3414" s="34">
        <v>42121</v>
      </c>
      <c r="G3414" s="3" t="s">
        <v>46</v>
      </c>
      <c r="H3414" s="3" t="s">
        <v>6483</v>
      </c>
      <c r="I3414" s="3" t="s">
        <v>6484</v>
      </c>
      <c r="J3414" s="3" t="s">
        <v>98</v>
      </c>
      <c r="K3414" s="3" t="s">
        <v>23</v>
      </c>
      <c r="L3414" s="3" t="s">
        <v>493</v>
      </c>
      <c r="M3414" s="3" t="s">
        <v>494</v>
      </c>
      <c r="N3414" s="3">
        <v>43229</v>
      </c>
      <c r="O3414" s="3" t="s">
        <v>144</v>
      </c>
      <c r="P3414" s="3" t="s">
        <v>3031</v>
      </c>
      <c r="Q3414" s="3" t="s">
        <v>28</v>
      </c>
      <c r="R3414" s="3" t="s">
        <v>61</v>
      </c>
      <c r="S3414" s="3" t="s">
        <v>3032</v>
      </c>
      <c r="T3414" s="3">
        <v>22.335999999999999</v>
      </c>
      <c r="U3414" s="35" cm="1">
        <f t="array" ref="U3414">INDEX('Pricing Strategy'!$F$4:$F$71,MATCH(1,(Dataset!$O3414='Pricing Strategy'!$B$4:$B$71)*(Dataset!$Q3414='Pricing Strategy'!$C$4:$C$71)*(Dataset!$R3414='Pricing Strategy'!$D$4:$D$71),))</f>
        <v>0.4</v>
      </c>
      <c r="V3414" s="3">
        <f>Dataset!$T3414*(1-Dataset!$U3414)</f>
        <v>13.401599999999998</v>
      </c>
    </row>
    <row r="3415" spans="1:22" x14ac:dyDescent="0.3">
      <c r="A3415" s="32"/>
      <c r="C3415" s="3">
        <v>3410</v>
      </c>
      <c r="D3415" s="3" t="s">
        <v>6617</v>
      </c>
      <c r="E3415" s="34">
        <v>43220</v>
      </c>
      <c r="F3415" s="34">
        <v>43226</v>
      </c>
      <c r="G3415" s="3" t="s">
        <v>46</v>
      </c>
      <c r="H3415" s="3" t="s">
        <v>1915</v>
      </c>
      <c r="I3415" s="3" t="s">
        <v>1916</v>
      </c>
      <c r="J3415" s="3" t="s">
        <v>22</v>
      </c>
      <c r="K3415" s="3" t="s">
        <v>23</v>
      </c>
      <c r="L3415" s="3" t="s">
        <v>493</v>
      </c>
      <c r="M3415" s="3" t="s">
        <v>494</v>
      </c>
      <c r="N3415" s="3">
        <v>43229</v>
      </c>
      <c r="O3415" s="3" t="s">
        <v>144</v>
      </c>
      <c r="P3415" s="3" t="s">
        <v>1931</v>
      </c>
      <c r="Q3415" s="3" t="s">
        <v>42</v>
      </c>
      <c r="R3415" s="3" t="s">
        <v>86</v>
      </c>
      <c r="S3415" s="3" t="s">
        <v>1932</v>
      </c>
      <c r="T3415" s="3">
        <v>10.368</v>
      </c>
      <c r="U3415" s="35" cm="1">
        <f t="array" ref="U3415">INDEX('Pricing Strategy'!$F$4:$F$71,MATCH(1,(Dataset!$O3415='Pricing Strategy'!$B$4:$B$71)*(Dataset!$Q3415='Pricing Strategy'!$C$4:$C$71)*(Dataset!$R3415='Pricing Strategy'!$D$4:$D$71),))</f>
        <v>0.4</v>
      </c>
      <c r="V3415" s="3">
        <f>Dataset!$T3415*(1-Dataset!$U3415)</f>
        <v>6.2207999999999997</v>
      </c>
    </row>
    <row r="3416" spans="1:22" x14ac:dyDescent="0.3">
      <c r="A3416" s="32"/>
      <c r="C3416" s="3">
        <v>3411</v>
      </c>
      <c r="D3416" s="3" t="s">
        <v>6618</v>
      </c>
      <c r="E3416" s="34">
        <v>42998</v>
      </c>
      <c r="F3416" s="34">
        <v>43002</v>
      </c>
      <c r="G3416" s="3" t="s">
        <v>46</v>
      </c>
      <c r="H3416" s="3" t="s">
        <v>5551</v>
      </c>
      <c r="I3416" s="3" t="s">
        <v>5552</v>
      </c>
      <c r="J3416" s="3" t="s">
        <v>37</v>
      </c>
      <c r="K3416" s="3" t="s">
        <v>23</v>
      </c>
      <c r="L3416" s="3" t="s">
        <v>123</v>
      </c>
      <c r="M3416" s="3" t="s">
        <v>39</v>
      </c>
      <c r="N3416" s="3">
        <v>94122</v>
      </c>
      <c r="O3416" s="3" t="s">
        <v>40</v>
      </c>
      <c r="P3416" s="3" t="s">
        <v>6330</v>
      </c>
      <c r="Q3416" s="3" t="s">
        <v>42</v>
      </c>
      <c r="R3416" s="3" t="s">
        <v>86</v>
      </c>
      <c r="S3416" s="3" t="s">
        <v>6331</v>
      </c>
      <c r="T3416" s="3">
        <v>65.790000000000006</v>
      </c>
      <c r="U3416" s="35" cm="1">
        <f t="array" ref="U3416">INDEX('Pricing Strategy'!$F$4:$F$71,MATCH(1,(Dataset!$O3416='Pricing Strategy'!$B$4:$B$71)*(Dataset!$Q3416='Pricing Strategy'!$C$4:$C$71)*(Dataset!$R3416='Pricing Strategy'!$D$4:$D$71),))</f>
        <v>0.4</v>
      </c>
      <c r="V3416" s="3">
        <f>Dataset!$T3416*(1-Dataset!$U3416)</f>
        <v>39.474000000000004</v>
      </c>
    </row>
    <row r="3417" spans="1:22" x14ac:dyDescent="0.3">
      <c r="A3417" s="32"/>
      <c r="C3417" s="3">
        <v>3412</v>
      </c>
      <c r="D3417" s="3" t="s">
        <v>6618</v>
      </c>
      <c r="E3417" s="34">
        <v>42998</v>
      </c>
      <c r="F3417" s="34">
        <v>43002</v>
      </c>
      <c r="G3417" s="3" t="s">
        <v>46</v>
      </c>
      <c r="H3417" s="3" t="s">
        <v>5551</v>
      </c>
      <c r="I3417" s="3" t="s">
        <v>5552</v>
      </c>
      <c r="J3417" s="3" t="s">
        <v>37</v>
      </c>
      <c r="K3417" s="3" t="s">
        <v>23</v>
      </c>
      <c r="L3417" s="3" t="s">
        <v>123</v>
      </c>
      <c r="M3417" s="3" t="s">
        <v>39</v>
      </c>
      <c r="N3417" s="3">
        <v>94122</v>
      </c>
      <c r="O3417" s="3" t="s">
        <v>40</v>
      </c>
      <c r="P3417" s="3" t="s">
        <v>93</v>
      </c>
      <c r="Q3417" s="3" t="s">
        <v>42</v>
      </c>
      <c r="R3417" s="3" t="s">
        <v>71</v>
      </c>
      <c r="S3417" s="3" t="s">
        <v>94</v>
      </c>
      <c r="T3417" s="3">
        <v>271.98399999999998</v>
      </c>
      <c r="U3417" s="35" cm="1">
        <f t="array" ref="U3417">INDEX('Pricing Strategy'!$F$4:$F$71,MATCH(1,(Dataset!$O3417='Pricing Strategy'!$B$4:$B$71)*(Dataset!$Q3417='Pricing Strategy'!$C$4:$C$71)*(Dataset!$R3417='Pricing Strategy'!$D$4:$D$71),))</f>
        <v>0.4</v>
      </c>
      <c r="V3417" s="3">
        <f>Dataset!$T3417*(1-Dataset!$U3417)</f>
        <v>163.19039999999998</v>
      </c>
    </row>
    <row r="3418" spans="1:22" x14ac:dyDescent="0.3">
      <c r="A3418" s="32"/>
      <c r="C3418" s="3">
        <v>3413</v>
      </c>
      <c r="D3418" s="3" t="s">
        <v>6618</v>
      </c>
      <c r="E3418" s="34">
        <v>42998</v>
      </c>
      <c r="F3418" s="34">
        <v>43002</v>
      </c>
      <c r="G3418" s="3" t="s">
        <v>46</v>
      </c>
      <c r="H3418" s="3" t="s">
        <v>5551</v>
      </c>
      <c r="I3418" s="3" t="s">
        <v>5552</v>
      </c>
      <c r="J3418" s="3" t="s">
        <v>37</v>
      </c>
      <c r="K3418" s="3" t="s">
        <v>23</v>
      </c>
      <c r="L3418" s="3" t="s">
        <v>123</v>
      </c>
      <c r="M3418" s="3" t="s">
        <v>39</v>
      </c>
      <c r="N3418" s="3">
        <v>94122</v>
      </c>
      <c r="O3418" s="3" t="s">
        <v>40</v>
      </c>
      <c r="P3418" s="3" t="s">
        <v>583</v>
      </c>
      <c r="Q3418" s="3" t="s">
        <v>42</v>
      </c>
      <c r="R3418" s="3" t="s">
        <v>64</v>
      </c>
      <c r="S3418" s="3" t="s">
        <v>584</v>
      </c>
      <c r="T3418" s="3">
        <v>11.76</v>
      </c>
      <c r="U3418" s="35" cm="1">
        <f t="array" ref="U3418">INDEX('Pricing Strategy'!$F$4:$F$71,MATCH(1,(Dataset!$O3418='Pricing Strategy'!$B$4:$B$71)*(Dataset!$Q3418='Pricing Strategy'!$C$4:$C$71)*(Dataset!$R3418='Pricing Strategy'!$D$4:$D$71),))</f>
        <v>0.45</v>
      </c>
      <c r="V3418" s="3">
        <f>Dataset!$T3418*(1-Dataset!$U3418)</f>
        <v>6.468</v>
      </c>
    </row>
    <row r="3419" spans="1:22" x14ac:dyDescent="0.3">
      <c r="A3419" s="32"/>
      <c r="C3419" s="3">
        <v>3414</v>
      </c>
      <c r="D3419" s="3" t="s">
        <v>6618</v>
      </c>
      <c r="E3419" s="34">
        <v>42998</v>
      </c>
      <c r="F3419" s="34">
        <v>43002</v>
      </c>
      <c r="G3419" s="3" t="s">
        <v>46</v>
      </c>
      <c r="H3419" s="3" t="s">
        <v>5551</v>
      </c>
      <c r="I3419" s="3" t="s">
        <v>5552</v>
      </c>
      <c r="J3419" s="3" t="s">
        <v>37</v>
      </c>
      <c r="K3419" s="3" t="s">
        <v>23</v>
      </c>
      <c r="L3419" s="3" t="s">
        <v>123</v>
      </c>
      <c r="M3419" s="3" t="s">
        <v>39</v>
      </c>
      <c r="N3419" s="3">
        <v>94122</v>
      </c>
      <c r="O3419" s="3" t="s">
        <v>40</v>
      </c>
      <c r="P3419" s="3" t="s">
        <v>5852</v>
      </c>
      <c r="Q3419" s="3" t="s">
        <v>42</v>
      </c>
      <c r="R3419" s="3" t="s">
        <v>86</v>
      </c>
      <c r="S3419" s="3" t="s">
        <v>5853</v>
      </c>
      <c r="T3419" s="3">
        <v>77.52</v>
      </c>
      <c r="U3419" s="35" cm="1">
        <f t="array" ref="U3419">INDEX('Pricing Strategy'!$F$4:$F$71,MATCH(1,(Dataset!$O3419='Pricing Strategy'!$B$4:$B$71)*(Dataset!$Q3419='Pricing Strategy'!$C$4:$C$71)*(Dataset!$R3419='Pricing Strategy'!$D$4:$D$71),))</f>
        <v>0.4</v>
      </c>
      <c r="V3419" s="3">
        <f>Dataset!$T3419*(1-Dataset!$U3419)</f>
        <v>46.511999999999993</v>
      </c>
    </row>
    <row r="3420" spans="1:22" x14ac:dyDescent="0.3">
      <c r="A3420" s="32"/>
      <c r="C3420" s="3">
        <v>3415</v>
      </c>
      <c r="D3420" s="3" t="s">
        <v>6618</v>
      </c>
      <c r="E3420" s="34">
        <v>42998</v>
      </c>
      <c r="F3420" s="34">
        <v>43002</v>
      </c>
      <c r="G3420" s="3" t="s">
        <v>46</v>
      </c>
      <c r="H3420" s="3" t="s">
        <v>5551</v>
      </c>
      <c r="I3420" s="3" t="s">
        <v>5552</v>
      </c>
      <c r="J3420" s="3" t="s">
        <v>37</v>
      </c>
      <c r="K3420" s="3" t="s">
        <v>23</v>
      </c>
      <c r="L3420" s="3" t="s">
        <v>123</v>
      </c>
      <c r="M3420" s="3" t="s">
        <v>39</v>
      </c>
      <c r="N3420" s="3">
        <v>94122</v>
      </c>
      <c r="O3420" s="3" t="s">
        <v>40</v>
      </c>
      <c r="P3420" s="3" t="s">
        <v>3923</v>
      </c>
      <c r="Q3420" s="3" t="s">
        <v>42</v>
      </c>
      <c r="R3420" s="3" t="s">
        <v>71</v>
      </c>
      <c r="S3420" s="3" t="s">
        <v>3924</v>
      </c>
      <c r="T3420" s="3">
        <v>48.64</v>
      </c>
      <c r="U3420" s="35" cm="1">
        <f t="array" ref="U3420">INDEX('Pricing Strategy'!$F$4:$F$71,MATCH(1,(Dataset!$O3420='Pricing Strategy'!$B$4:$B$71)*(Dataset!$Q3420='Pricing Strategy'!$C$4:$C$71)*(Dataset!$R3420='Pricing Strategy'!$D$4:$D$71),))</f>
        <v>0.4</v>
      </c>
      <c r="V3420" s="3">
        <f>Dataset!$T3420*(1-Dataset!$U3420)</f>
        <v>29.183999999999997</v>
      </c>
    </row>
    <row r="3421" spans="1:22" x14ac:dyDescent="0.3">
      <c r="A3421" s="32"/>
      <c r="C3421" s="3">
        <v>3416</v>
      </c>
      <c r="D3421" s="3" t="s">
        <v>6619</v>
      </c>
      <c r="E3421" s="34">
        <v>42980</v>
      </c>
      <c r="F3421" s="34">
        <v>42980</v>
      </c>
      <c r="G3421" s="3" t="s">
        <v>1290</v>
      </c>
      <c r="H3421" s="3" t="s">
        <v>1696</v>
      </c>
      <c r="I3421" s="3" t="s">
        <v>1697</v>
      </c>
      <c r="J3421" s="3" t="s">
        <v>22</v>
      </c>
      <c r="K3421" s="3" t="s">
        <v>23</v>
      </c>
      <c r="L3421" s="3" t="s">
        <v>109</v>
      </c>
      <c r="M3421" s="3" t="s">
        <v>110</v>
      </c>
      <c r="N3421" s="3">
        <v>53711</v>
      </c>
      <c r="O3421" s="3" t="s">
        <v>101</v>
      </c>
      <c r="P3421" s="3" t="s">
        <v>4338</v>
      </c>
      <c r="Q3421" s="3" t="s">
        <v>42</v>
      </c>
      <c r="R3421" s="3" t="s">
        <v>265</v>
      </c>
      <c r="S3421" s="3" t="s">
        <v>4339</v>
      </c>
      <c r="T3421" s="3">
        <v>1.81</v>
      </c>
      <c r="U3421" s="35" cm="1">
        <f t="array" ref="U3421">INDEX('Pricing Strategy'!$F$4:$F$71,MATCH(1,(Dataset!$O3421='Pricing Strategy'!$B$4:$B$71)*(Dataset!$Q3421='Pricing Strategy'!$C$4:$C$71)*(Dataset!$R3421='Pricing Strategy'!$D$4:$D$71),))</f>
        <v>0.3</v>
      </c>
      <c r="V3421" s="3">
        <f>Dataset!$T3421*(1-Dataset!$U3421)</f>
        <v>1.2669999999999999</v>
      </c>
    </row>
    <row r="3422" spans="1:22" x14ac:dyDescent="0.3">
      <c r="A3422" s="32"/>
      <c r="C3422" s="3">
        <v>3417</v>
      </c>
      <c r="D3422" s="3" t="s">
        <v>6619</v>
      </c>
      <c r="E3422" s="34">
        <v>42980</v>
      </c>
      <c r="F3422" s="34">
        <v>42980</v>
      </c>
      <c r="G3422" s="3" t="s">
        <v>1290</v>
      </c>
      <c r="H3422" s="3" t="s">
        <v>1696</v>
      </c>
      <c r="I3422" s="3" t="s">
        <v>1697</v>
      </c>
      <c r="J3422" s="3" t="s">
        <v>22</v>
      </c>
      <c r="K3422" s="3" t="s">
        <v>23</v>
      </c>
      <c r="L3422" s="3" t="s">
        <v>109</v>
      </c>
      <c r="M3422" s="3" t="s">
        <v>110</v>
      </c>
      <c r="N3422" s="3">
        <v>53711</v>
      </c>
      <c r="O3422" s="3" t="s">
        <v>101</v>
      </c>
      <c r="P3422" s="3" t="s">
        <v>3593</v>
      </c>
      <c r="Q3422" s="3" t="s">
        <v>42</v>
      </c>
      <c r="R3422" s="3" t="s">
        <v>71</v>
      </c>
      <c r="S3422" s="3" t="s">
        <v>3594</v>
      </c>
      <c r="T3422" s="3">
        <v>8.26</v>
      </c>
      <c r="U3422" s="35" cm="1">
        <f t="array" ref="U3422">INDEX('Pricing Strategy'!$F$4:$F$71,MATCH(1,(Dataset!$O3422='Pricing Strategy'!$B$4:$B$71)*(Dataset!$Q3422='Pricing Strategy'!$C$4:$C$71)*(Dataset!$R3422='Pricing Strategy'!$D$4:$D$71),))</f>
        <v>0.3</v>
      </c>
      <c r="V3422" s="3">
        <f>Dataset!$T3422*(1-Dataset!$U3422)</f>
        <v>5.7819999999999991</v>
      </c>
    </row>
    <row r="3423" spans="1:22" x14ac:dyDescent="0.3">
      <c r="A3423" s="32"/>
      <c r="C3423" s="3">
        <v>3418</v>
      </c>
      <c r="D3423" s="3" t="s">
        <v>6620</v>
      </c>
      <c r="E3423" s="34">
        <v>42487</v>
      </c>
      <c r="F3423" s="34">
        <v>42492</v>
      </c>
      <c r="G3423" s="3" t="s">
        <v>46</v>
      </c>
      <c r="H3423" s="3" t="s">
        <v>6260</v>
      </c>
      <c r="I3423" s="3" t="s">
        <v>6261</v>
      </c>
      <c r="J3423" s="3" t="s">
        <v>98</v>
      </c>
      <c r="K3423" s="3" t="s">
        <v>23</v>
      </c>
      <c r="L3423" s="3" t="s">
        <v>452</v>
      </c>
      <c r="M3423" s="3" t="s">
        <v>453</v>
      </c>
      <c r="N3423" s="3">
        <v>80013</v>
      </c>
      <c r="O3423" s="3" t="s">
        <v>40</v>
      </c>
      <c r="P3423" s="3" t="s">
        <v>3625</v>
      </c>
      <c r="Q3423" s="3" t="s">
        <v>42</v>
      </c>
      <c r="R3423" s="3" t="s">
        <v>74</v>
      </c>
      <c r="S3423" s="3" t="s">
        <v>3626</v>
      </c>
      <c r="T3423" s="3">
        <v>43.56</v>
      </c>
      <c r="U3423" s="35" cm="1">
        <f t="array" ref="U3423">INDEX('Pricing Strategy'!$F$4:$F$71,MATCH(1,(Dataset!$O3423='Pricing Strategy'!$B$4:$B$71)*(Dataset!$Q3423='Pricing Strategy'!$C$4:$C$71)*(Dataset!$R3423='Pricing Strategy'!$D$4:$D$71),))</f>
        <v>0.4</v>
      </c>
      <c r="V3423" s="3">
        <f>Dataset!$T3423*(1-Dataset!$U3423)</f>
        <v>26.135999999999999</v>
      </c>
    </row>
    <row r="3424" spans="1:22" x14ac:dyDescent="0.3">
      <c r="A3424" s="32"/>
      <c r="C3424" s="3">
        <v>3419</v>
      </c>
      <c r="D3424" s="3" t="s">
        <v>6620</v>
      </c>
      <c r="E3424" s="34">
        <v>42487</v>
      </c>
      <c r="F3424" s="34">
        <v>42492</v>
      </c>
      <c r="G3424" s="3" t="s">
        <v>46</v>
      </c>
      <c r="H3424" s="3" t="s">
        <v>6260</v>
      </c>
      <c r="I3424" s="3" t="s">
        <v>6261</v>
      </c>
      <c r="J3424" s="3" t="s">
        <v>98</v>
      </c>
      <c r="K3424" s="3" t="s">
        <v>23</v>
      </c>
      <c r="L3424" s="3" t="s">
        <v>452</v>
      </c>
      <c r="M3424" s="3" t="s">
        <v>453</v>
      </c>
      <c r="N3424" s="3">
        <v>80013</v>
      </c>
      <c r="O3424" s="3" t="s">
        <v>40</v>
      </c>
      <c r="P3424" s="3" t="s">
        <v>1951</v>
      </c>
      <c r="Q3424" s="3" t="s">
        <v>42</v>
      </c>
      <c r="R3424" s="3" t="s">
        <v>575</v>
      </c>
      <c r="S3424" s="3" t="s">
        <v>1952</v>
      </c>
      <c r="T3424" s="3">
        <v>5.84</v>
      </c>
      <c r="U3424" s="35" cm="1">
        <f t="array" ref="U3424">INDEX('Pricing Strategy'!$F$4:$F$71,MATCH(1,(Dataset!$O3424='Pricing Strategy'!$B$4:$B$71)*(Dataset!$Q3424='Pricing Strategy'!$C$4:$C$71)*(Dataset!$R3424='Pricing Strategy'!$D$4:$D$71),))</f>
        <v>0.45</v>
      </c>
      <c r="V3424" s="3">
        <f>Dataset!$T3424*(1-Dataset!$U3424)</f>
        <v>3.2120000000000002</v>
      </c>
    </row>
    <row r="3425" spans="1:22" x14ac:dyDescent="0.3">
      <c r="A3425" s="32"/>
      <c r="C3425" s="3">
        <v>3420</v>
      </c>
      <c r="D3425" s="3" t="s">
        <v>6621</v>
      </c>
      <c r="E3425" s="34">
        <v>42619</v>
      </c>
      <c r="F3425" s="34">
        <v>42626</v>
      </c>
      <c r="G3425" s="3" t="s">
        <v>46</v>
      </c>
      <c r="H3425" s="3" t="s">
        <v>2132</v>
      </c>
      <c r="I3425" s="3" t="s">
        <v>2133</v>
      </c>
      <c r="J3425" s="3" t="s">
        <v>98</v>
      </c>
      <c r="K3425" s="3" t="s">
        <v>23</v>
      </c>
      <c r="L3425" s="3" t="s">
        <v>262</v>
      </c>
      <c r="M3425" s="3" t="s">
        <v>263</v>
      </c>
      <c r="N3425" s="3">
        <v>10024</v>
      </c>
      <c r="O3425" s="3" t="s">
        <v>144</v>
      </c>
      <c r="P3425" s="3" t="s">
        <v>2583</v>
      </c>
      <c r="Q3425" s="3" t="s">
        <v>28</v>
      </c>
      <c r="R3425" s="3" t="s">
        <v>32</v>
      </c>
      <c r="S3425" s="3" t="s">
        <v>2584</v>
      </c>
      <c r="T3425" s="3">
        <v>271.76400000000001</v>
      </c>
      <c r="U3425" s="35" cm="1">
        <f t="array" ref="U3425">INDEX('Pricing Strategy'!$F$4:$F$71,MATCH(1,(Dataset!$O3425='Pricing Strategy'!$B$4:$B$71)*(Dataset!$Q3425='Pricing Strategy'!$C$4:$C$71)*(Dataset!$R3425='Pricing Strategy'!$D$4:$D$71),))</f>
        <v>0.45</v>
      </c>
      <c r="V3425" s="3">
        <f>Dataset!$T3425*(1-Dataset!$U3425)</f>
        <v>149.47020000000001</v>
      </c>
    </row>
    <row r="3426" spans="1:22" x14ac:dyDescent="0.3">
      <c r="A3426" s="32"/>
      <c r="C3426" s="3">
        <v>3421</v>
      </c>
      <c r="D3426" s="3" t="s">
        <v>6622</v>
      </c>
      <c r="E3426" s="34">
        <v>42883</v>
      </c>
      <c r="F3426" s="34">
        <v>42889</v>
      </c>
      <c r="G3426" s="3" t="s">
        <v>46</v>
      </c>
      <c r="H3426" s="3" t="s">
        <v>482</v>
      </c>
      <c r="I3426" s="3" t="s">
        <v>483</v>
      </c>
      <c r="J3426" s="3" t="s">
        <v>22</v>
      </c>
      <c r="K3426" s="3" t="s">
        <v>23</v>
      </c>
      <c r="L3426" s="3" t="s">
        <v>38</v>
      </c>
      <c r="M3426" s="3" t="s">
        <v>39</v>
      </c>
      <c r="N3426" s="3">
        <v>90004</v>
      </c>
      <c r="O3426" s="3" t="s">
        <v>40</v>
      </c>
      <c r="P3426" s="3" t="s">
        <v>704</v>
      </c>
      <c r="Q3426" s="3" t="s">
        <v>42</v>
      </c>
      <c r="R3426" s="3" t="s">
        <v>74</v>
      </c>
      <c r="S3426" s="3" t="s">
        <v>705</v>
      </c>
      <c r="T3426" s="3">
        <v>262.24</v>
      </c>
      <c r="U3426" s="35" cm="1">
        <f t="array" ref="U3426">INDEX('Pricing Strategy'!$F$4:$F$71,MATCH(1,(Dataset!$O3426='Pricing Strategy'!$B$4:$B$71)*(Dataset!$Q3426='Pricing Strategy'!$C$4:$C$71)*(Dataset!$R3426='Pricing Strategy'!$D$4:$D$71),))</f>
        <v>0.4</v>
      </c>
      <c r="V3426" s="3">
        <f>Dataset!$T3426*(1-Dataset!$U3426)</f>
        <v>157.34399999999999</v>
      </c>
    </row>
    <row r="3427" spans="1:22" x14ac:dyDescent="0.3">
      <c r="A3427" s="32"/>
      <c r="C3427" s="3">
        <v>3422</v>
      </c>
      <c r="D3427" s="3" t="s">
        <v>6622</v>
      </c>
      <c r="E3427" s="34">
        <v>42883</v>
      </c>
      <c r="F3427" s="34">
        <v>42889</v>
      </c>
      <c r="G3427" s="3" t="s">
        <v>46</v>
      </c>
      <c r="H3427" s="3" t="s">
        <v>482</v>
      </c>
      <c r="I3427" s="3" t="s">
        <v>483</v>
      </c>
      <c r="J3427" s="3" t="s">
        <v>22</v>
      </c>
      <c r="K3427" s="3" t="s">
        <v>23</v>
      </c>
      <c r="L3427" s="3" t="s">
        <v>38</v>
      </c>
      <c r="M3427" s="3" t="s">
        <v>39</v>
      </c>
      <c r="N3427" s="3">
        <v>90004</v>
      </c>
      <c r="O3427" s="3" t="s">
        <v>40</v>
      </c>
      <c r="P3427" s="3" t="s">
        <v>5186</v>
      </c>
      <c r="Q3427" s="3" t="s">
        <v>42</v>
      </c>
      <c r="R3427" s="3" t="s">
        <v>86</v>
      </c>
      <c r="S3427" s="3" t="s">
        <v>5187</v>
      </c>
      <c r="T3427" s="3">
        <v>182.72</v>
      </c>
      <c r="U3427" s="35" cm="1">
        <f t="array" ref="U3427">INDEX('Pricing Strategy'!$F$4:$F$71,MATCH(1,(Dataset!$O3427='Pricing Strategy'!$B$4:$B$71)*(Dataset!$Q3427='Pricing Strategy'!$C$4:$C$71)*(Dataset!$R3427='Pricing Strategy'!$D$4:$D$71),))</f>
        <v>0.4</v>
      </c>
      <c r="V3427" s="3">
        <f>Dataset!$T3427*(1-Dataset!$U3427)</f>
        <v>109.63199999999999</v>
      </c>
    </row>
    <row r="3428" spans="1:22" x14ac:dyDescent="0.3">
      <c r="A3428" s="32"/>
      <c r="C3428" s="3">
        <v>3423</v>
      </c>
      <c r="D3428" s="3" t="s">
        <v>6622</v>
      </c>
      <c r="E3428" s="34">
        <v>42883</v>
      </c>
      <c r="F3428" s="34">
        <v>42889</v>
      </c>
      <c r="G3428" s="3" t="s">
        <v>46</v>
      </c>
      <c r="H3428" s="3" t="s">
        <v>482</v>
      </c>
      <c r="I3428" s="3" t="s">
        <v>483</v>
      </c>
      <c r="J3428" s="3" t="s">
        <v>22</v>
      </c>
      <c r="K3428" s="3" t="s">
        <v>23</v>
      </c>
      <c r="L3428" s="3" t="s">
        <v>38</v>
      </c>
      <c r="M3428" s="3" t="s">
        <v>39</v>
      </c>
      <c r="N3428" s="3">
        <v>90004</v>
      </c>
      <c r="O3428" s="3" t="s">
        <v>40</v>
      </c>
      <c r="P3428" s="3" t="s">
        <v>4823</v>
      </c>
      <c r="Q3428" s="3" t="s">
        <v>67</v>
      </c>
      <c r="R3428" s="3" t="s">
        <v>157</v>
      </c>
      <c r="S3428" s="3" t="s">
        <v>4824</v>
      </c>
      <c r="T3428" s="3">
        <v>131.6</v>
      </c>
      <c r="U3428" s="35" cm="1">
        <f t="array" ref="U3428">INDEX('Pricing Strategy'!$F$4:$F$71,MATCH(1,(Dataset!$O3428='Pricing Strategy'!$B$4:$B$71)*(Dataset!$Q3428='Pricing Strategy'!$C$4:$C$71)*(Dataset!$R3428='Pricing Strategy'!$D$4:$D$71),))</f>
        <v>0.45</v>
      </c>
      <c r="V3428" s="3">
        <f>Dataset!$T3428*(1-Dataset!$U3428)</f>
        <v>72.38000000000001</v>
      </c>
    </row>
    <row r="3429" spans="1:22" x14ac:dyDescent="0.3">
      <c r="A3429" s="32"/>
      <c r="C3429" s="3">
        <v>3424</v>
      </c>
      <c r="D3429" s="3" t="s">
        <v>6622</v>
      </c>
      <c r="E3429" s="34">
        <v>42883</v>
      </c>
      <c r="F3429" s="34">
        <v>42889</v>
      </c>
      <c r="G3429" s="3" t="s">
        <v>46</v>
      </c>
      <c r="H3429" s="3" t="s">
        <v>482</v>
      </c>
      <c r="I3429" s="3" t="s">
        <v>483</v>
      </c>
      <c r="J3429" s="3" t="s">
        <v>22</v>
      </c>
      <c r="K3429" s="3" t="s">
        <v>23</v>
      </c>
      <c r="L3429" s="3" t="s">
        <v>38</v>
      </c>
      <c r="M3429" s="3" t="s">
        <v>39</v>
      </c>
      <c r="N3429" s="3">
        <v>90004</v>
      </c>
      <c r="O3429" s="3" t="s">
        <v>40</v>
      </c>
      <c r="P3429" s="3" t="s">
        <v>128</v>
      </c>
      <c r="Q3429" s="3" t="s">
        <v>42</v>
      </c>
      <c r="R3429" s="3" t="s">
        <v>71</v>
      </c>
      <c r="S3429" s="3" t="s">
        <v>129</v>
      </c>
      <c r="T3429" s="3">
        <v>22.72</v>
      </c>
      <c r="U3429" s="35" cm="1">
        <f t="array" ref="U3429">INDEX('Pricing Strategy'!$F$4:$F$71,MATCH(1,(Dataset!$O3429='Pricing Strategy'!$B$4:$B$71)*(Dataset!$Q3429='Pricing Strategy'!$C$4:$C$71)*(Dataset!$R3429='Pricing Strategy'!$D$4:$D$71),))</f>
        <v>0.4</v>
      </c>
      <c r="V3429" s="3">
        <f>Dataset!$T3429*(1-Dataset!$U3429)</f>
        <v>13.632</v>
      </c>
    </row>
    <row r="3430" spans="1:22" x14ac:dyDescent="0.3">
      <c r="A3430" s="32"/>
      <c r="C3430" s="3">
        <v>3425</v>
      </c>
      <c r="D3430" s="3" t="s">
        <v>6622</v>
      </c>
      <c r="E3430" s="34">
        <v>42883</v>
      </c>
      <c r="F3430" s="34">
        <v>42889</v>
      </c>
      <c r="G3430" s="3" t="s">
        <v>46</v>
      </c>
      <c r="H3430" s="3" t="s">
        <v>482</v>
      </c>
      <c r="I3430" s="3" t="s">
        <v>483</v>
      </c>
      <c r="J3430" s="3" t="s">
        <v>22</v>
      </c>
      <c r="K3430" s="3" t="s">
        <v>23</v>
      </c>
      <c r="L3430" s="3" t="s">
        <v>38</v>
      </c>
      <c r="M3430" s="3" t="s">
        <v>39</v>
      </c>
      <c r="N3430" s="3">
        <v>90004</v>
      </c>
      <c r="O3430" s="3" t="s">
        <v>40</v>
      </c>
      <c r="P3430" s="3" t="s">
        <v>6333</v>
      </c>
      <c r="Q3430" s="3" t="s">
        <v>67</v>
      </c>
      <c r="R3430" s="3" t="s">
        <v>680</v>
      </c>
      <c r="S3430" s="3" t="s">
        <v>6334</v>
      </c>
      <c r="T3430" s="3">
        <v>558.4</v>
      </c>
      <c r="U3430" s="35" cm="1">
        <f t="array" ref="U3430">INDEX('Pricing Strategy'!$F$4:$F$71,MATCH(1,(Dataset!$O3430='Pricing Strategy'!$B$4:$B$71)*(Dataset!$Q3430='Pricing Strategy'!$C$4:$C$71)*(Dataset!$R3430='Pricing Strategy'!$D$4:$D$71),))</f>
        <v>0.45</v>
      </c>
      <c r="V3430" s="3">
        <f>Dataset!$T3430*(1-Dataset!$U3430)</f>
        <v>307.12</v>
      </c>
    </row>
    <row r="3431" spans="1:22" x14ac:dyDescent="0.3">
      <c r="A3431" s="32"/>
      <c r="C3431" s="3">
        <v>3426</v>
      </c>
      <c r="D3431" s="3" t="s">
        <v>6623</v>
      </c>
      <c r="E3431" s="34">
        <v>42637</v>
      </c>
      <c r="F3431" s="34">
        <v>42641</v>
      </c>
      <c r="G3431" s="3" t="s">
        <v>46</v>
      </c>
      <c r="H3431" s="3" t="s">
        <v>3054</v>
      </c>
      <c r="I3431" s="3" t="s">
        <v>3055</v>
      </c>
      <c r="J3431" s="3" t="s">
        <v>98</v>
      </c>
      <c r="K3431" s="3" t="s">
        <v>23</v>
      </c>
      <c r="L3431" s="3" t="s">
        <v>6624</v>
      </c>
      <c r="M3431" s="3" t="s">
        <v>485</v>
      </c>
      <c r="N3431" s="3">
        <v>52001</v>
      </c>
      <c r="O3431" s="3" t="s">
        <v>101</v>
      </c>
      <c r="P3431" s="3" t="s">
        <v>173</v>
      </c>
      <c r="Q3431" s="3" t="s">
        <v>42</v>
      </c>
      <c r="R3431" s="3" t="s">
        <v>71</v>
      </c>
      <c r="S3431" s="3" t="s">
        <v>174</v>
      </c>
      <c r="T3431" s="3">
        <v>15.24</v>
      </c>
      <c r="U3431" s="35" cm="1">
        <f t="array" ref="U3431">INDEX('Pricing Strategy'!$F$4:$F$71,MATCH(1,(Dataset!$O3431='Pricing Strategy'!$B$4:$B$71)*(Dataset!$Q3431='Pricing Strategy'!$C$4:$C$71)*(Dataset!$R3431='Pricing Strategy'!$D$4:$D$71),))</f>
        <v>0.3</v>
      </c>
      <c r="V3431" s="3">
        <f>Dataset!$T3431*(1-Dataset!$U3431)</f>
        <v>10.667999999999999</v>
      </c>
    </row>
    <row r="3432" spans="1:22" x14ac:dyDescent="0.3">
      <c r="A3432" s="32"/>
      <c r="C3432" s="3">
        <v>3427</v>
      </c>
      <c r="D3432" s="3" t="s">
        <v>6623</v>
      </c>
      <c r="E3432" s="34">
        <v>42637</v>
      </c>
      <c r="F3432" s="34">
        <v>42641</v>
      </c>
      <c r="G3432" s="3" t="s">
        <v>46</v>
      </c>
      <c r="H3432" s="3" t="s">
        <v>3054</v>
      </c>
      <c r="I3432" s="3" t="s">
        <v>3055</v>
      </c>
      <c r="J3432" s="3" t="s">
        <v>98</v>
      </c>
      <c r="K3432" s="3" t="s">
        <v>23</v>
      </c>
      <c r="L3432" s="3" t="s">
        <v>6624</v>
      </c>
      <c r="M3432" s="3" t="s">
        <v>485</v>
      </c>
      <c r="N3432" s="3">
        <v>52001</v>
      </c>
      <c r="O3432" s="3" t="s">
        <v>101</v>
      </c>
      <c r="P3432" s="3" t="s">
        <v>4625</v>
      </c>
      <c r="Q3432" s="3" t="s">
        <v>28</v>
      </c>
      <c r="R3432" s="3" t="s">
        <v>32</v>
      </c>
      <c r="S3432" s="3" t="s">
        <v>4626</v>
      </c>
      <c r="T3432" s="3">
        <v>1408.1</v>
      </c>
      <c r="U3432" s="35" cm="1">
        <f t="array" ref="U3432">INDEX('Pricing Strategy'!$F$4:$F$71,MATCH(1,(Dataset!$O3432='Pricing Strategy'!$B$4:$B$71)*(Dataset!$Q3432='Pricing Strategy'!$C$4:$C$71)*(Dataset!$R3432='Pricing Strategy'!$D$4:$D$71),))</f>
        <v>0.35</v>
      </c>
      <c r="V3432" s="3">
        <f>Dataset!$T3432*(1-Dataset!$U3432)</f>
        <v>915.26499999999999</v>
      </c>
    </row>
    <row r="3433" spans="1:22" x14ac:dyDescent="0.3">
      <c r="A3433" s="32"/>
      <c r="C3433" s="3">
        <v>3428</v>
      </c>
      <c r="D3433" s="3" t="s">
        <v>6625</v>
      </c>
      <c r="E3433" s="34">
        <v>43284</v>
      </c>
      <c r="F3433" s="34">
        <v>43287</v>
      </c>
      <c r="G3433" s="3" t="s">
        <v>19</v>
      </c>
      <c r="H3433" s="3" t="s">
        <v>3764</v>
      </c>
      <c r="I3433" s="3" t="s">
        <v>3765</v>
      </c>
      <c r="J3433" s="3" t="s">
        <v>98</v>
      </c>
      <c r="K3433" s="3" t="s">
        <v>23</v>
      </c>
      <c r="L3433" s="3" t="s">
        <v>2473</v>
      </c>
      <c r="M3433" s="3" t="s">
        <v>494</v>
      </c>
      <c r="N3433" s="3">
        <v>43130</v>
      </c>
      <c r="O3433" s="3" t="s">
        <v>144</v>
      </c>
      <c r="P3433" s="3" t="s">
        <v>6626</v>
      </c>
      <c r="Q3433" s="3" t="s">
        <v>42</v>
      </c>
      <c r="R3433" s="3" t="s">
        <v>86</v>
      </c>
      <c r="S3433" s="3" t="s">
        <v>6627</v>
      </c>
      <c r="T3433" s="3">
        <v>32.896000000000001</v>
      </c>
      <c r="U3433" s="35" cm="1">
        <f t="array" ref="U3433">INDEX('Pricing Strategy'!$F$4:$F$71,MATCH(1,(Dataset!$O3433='Pricing Strategy'!$B$4:$B$71)*(Dataset!$Q3433='Pricing Strategy'!$C$4:$C$71)*(Dataset!$R3433='Pricing Strategy'!$D$4:$D$71),))</f>
        <v>0.4</v>
      </c>
      <c r="V3433" s="3">
        <f>Dataset!$T3433*(1-Dataset!$U3433)</f>
        <v>19.7376</v>
      </c>
    </row>
    <row r="3434" spans="1:22" x14ac:dyDescent="0.3">
      <c r="A3434" s="32"/>
      <c r="C3434" s="3">
        <v>3429</v>
      </c>
      <c r="D3434" s="3" t="s">
        <v>6625</v>
      </c>
      <c r="E3434" s="34">
        <v>43284</v>
      </c>
      <c r="F3434" s="34">
        <v>43287</v>
      </c>
      <c r="G3434" s="3" t="s">
        <v>19</v>
      </c>
      <c r="H3434" s="3" t="s">
        <v>3764</v>
      </c>
      <c r="I3434" s="3" t="s">
        <v>3765</v>
      </c>
      <c r="J3434" s="3" t="s">
        <v>98</v>
      </c>
      <c r="K3434" s="3" t="s">
        <v>23</v>
      </c>
      <c r="L3434" s="3" t="s">
        <v>2473</v>
      </c>
      <c r="M3434" s="3" t="s">
        <v>494</v>
      </c>
      <c r="N3434" s="3">
        <v>43130</v>
      </c>
      <c r="O3434" s="3" t="s">
        <v>144</v>
      </c>
      <c r="P3434" s="3" t="s">
        <v>1438</v>
      </c>
      <c r="Q3434" s="3" t="s">
        <v>28</v>
      </c>
      <c r="R3434" s="3" t="s">
        <v>52</v>
      </c>
      <c r="S3434" s="3" t="s">
        <v>1439</v>
      </c>
      <c r="T3434" s="3">
        <v>215.148</v>
      </c>
      <c r="U3434" s="35" cm="1">
        <f t="array" ref="U3434">INDEX('Pricing Strategy'!$F$4:$F$71,MATCH(1,(Dataset!$O3434='Pricing Strategy'!$B$4:$B$71)*(Dataset!$Q3434='Pricing Strategy'!$C$4:$C$71)*(Dataset!$R3434='Pricing Strategy'!$D$4:$D$71),))</f>
        <v>0.45</v>
      </c>
      <c r="V3434" s="3">
        <f>Dataset!$T3434*(1-Dataset!$U3434)</f>
        <v>118.3314</v>
      </c>
    </row>
    <row r="3435" spans="1:22" x14ac:dyDescent="0.3">
      <c r="A3435" s="32"/>
      <c r="C3435" s="3">
        <v>3430</v>
      </c>
      <c r="D3435" s="3" t="s">
        <v>6625</v>
      </c>
      <c r="E3435" s="34">
        <v>43284</v>
      </c>
      <c r="F3435" s="34">
        <v>43287</v>
      </c>
      <c r="G3435" s="3" t="s">
        <v>19</v>
      </c>
      <c r="H3435" s="3" t="s">
        <v>3764</v>
      </c>
      <c r="I3435" s="3" t="s">
        <v>3765</v>
      </c>
      <c r="J3435" s="3" t="s">
        <v>98</v>
      </c>
      <c r="K3435" s="3" t="s">
        <v>23</v>
      </c>
      <c r="L3435" s="3" t="s">
        <v>2473</v>
      </c>
      <c r="M3435" s="3" t="s">
        <v>494</v>
      </c>
      <c r="N3435" s="3">
        <v>43130</v>
      </c>
      <c r="O3435" s="3" t="s">
        <v>144</v>
      </c>
      <c r="P3435" s="3" t="s">
        <v>5835</v>
      </c>
      <c r="Q3435" s="3" t="s">
        <v>42</v>
      </c>
      <c r="R3435" s="3" t="s">
        <v>86</v>
      </c>
      <c r="S3435" s="3" t="s">
        <v>5836</v>
      </c>
      <c r="T3435" s="3">
        <v>30.96</v>
      </c>
      <c r="U3435" s="35" cm="1">
        <f t="array" ref="U3435">INDEX('Pricing Strategy'!$F$4:$F$71,MATCH(1,(Dataset!$O3435='Pricing Strategy'!$B$4:$B$71)*(Dataset!$Q3435='Pricing Strategy'!$C$4:$C$71)*(Dataset!$R3435='Pricing Strategy'!$D$4:$D$71),))</f>
        <v>0.4</v>
      </c>
      <c r="V3435" s="3">
        <f>Dataset!$T3435*(1-Dataset!$U3435)</f>
        <v>18.576000000000001</v>
      </c>
    </row>
    <row r="3436" spans="1:22" x14ac:dyDescent="0.3">
      <c r="A3436" s="32"/>
      <c r="C3436" s="3">
        <v>3431</v>
      </c>
      <c r="D3436" s="3" t="s">
        <v>6628</v>
      </c>
      <c r="E3436" s="34">
        <v>43442</v>
      </c>
      <c r="F3436" s="34">
        <v>43443</v>
      </c>
      <c r="G3436" s="3" t="s">
        <v>184</v>
      </c>
      <c r="H3436" s="3" t="s">
        <v>1418</v>
      </c>
      <c r="I3436" s="3" t="s">
        <v>1419</v>
      </c>
      <c r="J3436" s="3" t="s">
        <v>22</v>
      </c>
      <c r="K3436" s="3" t="s">
        <v>23</v>
      </c>
      <c r="L3436" s="3" t="s">
        <v>1027</v>
      </c>
      <c r="M3436" s="3" t="s">
        <v>39</v>
      </c>
      <c r="N3436" s="3">
        <v>90301</v>
      </c>
      <c r="O3436" s="3" t="s">
        <v>40</v>
      </c>
      <c r="P3436" s="3" t="s">
        <v>1334</v>
      </c>
      <c r="Q3436" s="3" t="s">
        <v>42</v>
      </c>
      <c r="R3436" s="3" t="s">
        <v>55</v>
      </c>
      <c r="S3436" s="3" t="s">
        <v>1335</v>
      </c>
      <c r="T3436" s="3">
        <v>29.79</v>
      </c>
      <c r="U3436" s="35" cm="1">
        <f t="array" ref="U3436">INDEX('Pricing Strategy'!$F$4:$F$71,MATCH(1,(Dataset!$O3436='Pricing Strategy'!$B$4:$B$71)*(Dataset!$Q3436='Pricing Strategy'!$C$4:$C$71)*(Dataset!$R3436='Pricing Strategy'!$D$4:$D$71),))</f>
        <v>0.5</v>
      </c>
      <c r="V3436" s="3">
        <f>Dataset!$T3436*(1-Dataset!$U3436)</f>
        <v>14.895</v>
      </c>
    </row>
    <row r="3437" spans="1:22" x14ac:dyDescent="0.3">
      <c r="A3437" s="32"/>
      <c r="C3437" s="3">
        <v>3432</v>
      </c>
      <c r="D3437" s="3" t="s">
        <v>6628</v>
      </c>
      <c r="E3437" s="34">
        <v>43442</v>
      </c>
      <c r="F3437" s="34">
        <v>43443</v>
      </c>
      <c r="G3437" s="3" t="s">
        <v>184</v>
      </c>
      <c r="H3437" s="3" t="s">
        <v>1418</v>
      </c>
      <c r="I3437" s="3" t="s">
        <v>1419</v>
      </c>
      <c r="J3437" s="3" t="s">
        <v>22</v>
      </c>
      <c r="K3437" s="3" t="s">
        <v>23</v>
      </c>
      <c r="L3437" s="3" t="s">
        <v>1027</v>
      </c>
      <c r="M3437" s="3" t="s">
        <v>39</v>
      </c>
      <c r="N3437" s="3">
        <v>90301</v>
      </c>
      <c r="O3437" s="3" t="s">
        <v>40</v>
      </c>
      <c r="P3437" s="3" t="s">
        <v>6629</v>
      </c>
      <c r="Q3437" s="3" t="s">
        <v>28</v>
      </c>
      <c r="R3437" s="3" t="s">
        <v>61</v>
      </c>
      <c r="S3437" s="3" t="s">
        <v>6630</v>
      </c>
      <c r="T3437" s="3">
        <v>128.9</v>
      </c>
      <c r="U3437" s="35" cm="1">
        <f t="array" ref="U3437">INDEX('Pricing Strategy'!$F$4:$F$71,MATCH(1,(Dataset!$O3437='Pricing Strategy'!$B$4:$B$71)*(Dataset!$Q3437='Pricing Strategy'!$C$4:$C$71)*(Dataset!$R3437='Pricing Strategy'!$D$4:$D$71),))</f>
        <v>0.4</v>
      </c>
      <c r="V3437" s="3">
        <f>Dataset!$T3437*(1-Dataset!$U3437)</f>
        <v>77.34</v>
      </c>
    </row>
    <row r="3438" spans="1:22" x14ac:dyDescent="0.3">
      <c r="A3438" s="32"/>
      <c r="C3438" s="3">
        <v>3433</v>
      </c>
      <c r="D3438" s="3" t="s">
        <v>6628</v>
      </c>
      <c r="E3438" s="34">
        <v>43442</v>
      </c>
      <c r="F3438" s="34">
        <v>43443</v>
      </c>
      <c r="G3438" s="3" t="s">
        <v>184</v>
      </c>
      <c r="H3438" s="3" t="s">
        <v>1418</v>
      </c>
      <c r="I3438" s="3" t="s">
        <v>1419</v>
      </c>
      <c r="J3438" s="3" t="s">
        <v>22</v>
      </c>
      <c r="K3438" s="3" t="s">
        <v>23</v>
      </c>
      <c r="L3438" s="3" t="s">
        <v>1027</v>
      </c>
      <c r="M3438" s="3" t="s">
        <v>39</v>
      </c>
      <c r="N3438" s="3">
        <v>90301</v>
      </c>
      <c r="O3438" s="3" t="s">
        <v>40</v>
      </c>
      <c r="P3438" s="3" t="s">
        <v>2553</v>
      </c>
      <c r="Q3438" s="3" t="s">
        <v>42</v>
      </c>
      <c r="R3438" s="3" t="s">
        <v>86</v>
      </c>
      <c r="S3438" s="3" t="s">
        <v>2554</v>
      </c>
      <c r="T3438" s="3">
        <v>60.12</v>
      </c>
      <c r="U3438" s="35" cm="1">
        <f t="array" ref="U3438">INDEX('Pricing Strategy'!$F$4:$F$71,MATCH(1,(Dataset!$O3438='Pricing Strategy'!$B$4:$B$71)*(Dataset!$Q3438='Pricing Strategy'!$C$4:$C$71)*(Dataset!$R3438='Pricing Strategy'!$D$4:$D$71),))</f>
        <v>0.4</v>
      </c>
      <c r="V3438" s="3">
        <f>Dataset!$T3438*(1-Dataset!$U3438)</f>
        <v>36.071999999999996</v>
      </c>
    </row>
    <row r="3439" spans="1:22" x14ac:dyDescent="0.3">
      <c r="A3439" s="32"/>
      <c r="C3439" s="3">
        <v>3434</v>
      </c>
      <c r="D3439" s="3" t="s">
        <v>6631</v>
      </c>
      <c r="E3439" s="34">
        <v>43439</v>
      </c>
      <c r="F3439" s="34">
        <v>43443</v>
      </c>
      <c r="G3439" s="3" t="s">
        <v>46</v>
      </c>
      <c r="H3439" s="3" t="s">
        <v>2245</v>
      </c>
      <c r="I3439" s="3" t="s">
        <v>2246</v>
      </c>
      <c r="J3439" s="3" t="s">
        <v>22</v>
      </c>
      <c r="K3439" s="3" t="s">
        <v>23</v>
      </c>
      <c r="L3439" s="3" t="s">
        <v>4128</v>
      </c>
      <c r="M3439" s="3" t="s">
        <v>92</v>
      </c>
      <c r="N3439" s="3">
        <v>98006</v>
      </c>
      <c r="O3439" s="3" t="s">
        <v>40</v>
      </c>
      <c r="P3439" s="3" t="s">
        <v>5492</v>
      </c>
      <c r="Q3439" s="3" t="s">
        <v>42</v>
      </c>
      <c r="R3439" s="3" t="s">
        <v>71</v>
      </c>
      <c r="S3439" s="3" t="s">
        <v>5493</v>
      </c>
      <c r="T3439" s="3">
        <v>24.815999999999999</v>
      </c>
      <c r="U3439" s="35" cm="1">
        <f t="array" ref="U3439">INDEX('Pricing Strategy'!$F$4:$F$71,MATCH(1,(Dataset!$O3439='Pricing Strategy'!$B$4:$B$71)*(Dataset!$Q3439='Pricing Strategy'!$C$4:$C$71)*(Dataset!$R3439='Pricing Strategy'!$D$4:$D$71),))</f>
        <v>0.4</v>
      </c>
      <c r="V3439" s="3">
        <f>Dataset!$T3439*(1-Dataset!$U3439)</f>
        <v>14.889599999999998</v>
      </c>
    </row>
    <row r="3440" spans="1:22" x14ac:dyDescent="0.3">
      <c r="A3440" s="32"/>
      <c r="C3440" s="3">
        <v>3435</v>
      </c>
      <c r="D3440" s="3" t="s">
        <v>6631</v>
      </c>
      <c r="E3440" s="34">
        <v>43439</v>
      </c>
      <c r="F3440" s="34">
        <v>43443</v>
      </c>
      <c r="G3440" s="3" t="s">
        <v>46</v>
      </c>
      <c r="H3440" s="3" t="s">
        <v>2245</v>
      </c>
      <c r="I3440" s="3" t="s">
        <v>2246</v>
      </c>
      <c r="J3440" s="3" t="s">
        <v>22</v>
      </c>
      <c r="K3440" s="3" t="s">
        <v>23</v>
      </c>
      <c r="L3440" s="3" t="s">
        <v>4128</v>
      </c>
      <c r="M3440" s="3" t="s">
        <v>92</v>
      </c>
      <c r="N3440" s="3">
        <v>98006</v>
      </c>
      <c r="O3440" s="3" t="s">
        <v>40</v>
      </c>
      <c r="P3440" s="3" t="s">
        <v>2917</v>
      </c>
      <c r="Q3440" s="3" t="s">
        <v>42</v>
      </c>
      <c r="R3440" s="3" t="s">
        <v>71</v>
      </c>
      <c r="S3440" s="3" t="s">
        <v>2918</v>
      </c>
      <c r="T3440" s="3">
        <v>14.976000000000001</v>
      </c>
      <c r="U3440" s="35" cm="1">
        <f t="array" ref="U3440">INDEX('Pricing Strategy'!$F$4:$F$71,MATCH(1,(Dataset!$O3440='Pricing Strategy'!$B$4:$B$71)*(Dataset!$Q3440='Pricing Strategy'!$C$4:$C$71)*(Dataset!$R3440='Pricing Strategy'!$D$4:$D$71),))</f>
        <v>0.4</v>
      </c>
      <c r="V3440" s="3">
        <f>Dataset!$T3440*(1-Dataset!$U3440)</f>
        <v>8.9855999999999998</v>
      </c>
    </row>
    <row r="3441" spans="1:22" x14ac:dyDescent="0.3">
      <c r="A3441" s="32"/>
      <c r="C3441" s="3">
        <v>3436</v>
      </c>
      <c r="D3441" s="3" t="s">
        <v>6632</v>
      </c>
      <c r="E3441" s="34">
        <v>42640</v>
      </c>
      <c r="F3441" s="34">
        <v>42642</v>
      </c>
      <c r="G3441" s="3" t="s">
        <v>184</v>
      </c>
      <c r="H3441" s="3" t="s">
        <v>3242</v>
      </c>
      <c r="I3441" s="3" t="s">
        <v>3243</v>
      </c>
      <c r="J3441" s="3" t="s">
        <v>22</v>
      </c>
      <c r="K3441" s="3" t="s">
        <v>23</v>
      </c>
      <c r="L3441" s="3" t="s">
        <v>299</v>
      </c>
      <c r="M3441" s="3" t="s">
        <v>207</v>
      </c>
      <c r="N3441" s="3">
        <v>60610</v>
      </c>
      <c r="O3441" s="3" t="s">
        <v>101</v>
      </c>
      <c r="P3441" s="3" t="s">
        <v>1724</v>
      </c>
      <c r="Q3441" s="3" t="s">
        <v>42</v>
      </c>
      <c r="R3441" s="3" t="s">
        <v>71</v>
      </c>
      <c r="S3441" s="3" t="s">
        <v>1725</v>
      </c>
      <c r="T3441" s="3">
        <v>15.08</v>
      </c>
      <c r="U3441" s="35" cm="1">
        <f t="array" ref="U3441">INDEX('Pricing Strategy'!$F$4:$F$71,MATCH(1,(Dataset!$O3441='Pricing Strategy'!$B$4:$B$71)*(Dataset!$Q3441='Pricing Strategy'!$C$4:$C$71)*(Dataset!$R3441='Pricing Strategy'!$D$4:$D$71),))</f>
        <v>0.3</v>
      </c>
      <c r="V3441" s="3">
        <f>Dataset!$T3441*(1-Dataset!$U3441)</f>
        <v>10.555999999999999</v>
      </c>
    </row>
    <row r="3442" spans="1:22" x14ac:dyDescent="0.3">
      <c r="A3442" s="32"/>
      <c r="C3442" s="3">
        <v>3437</v>
      </c>
      <c r="D3442" s="3" t="s">
        <v>6632</v>
      </c>
      <c r="E3442" s="34">
        <v>42640</v>
      </c>
      <c r="F3442" s="34">
        <v>42642</v>
      </c>
      <c r="G3442" s="3" t="s">
        <v>184</v>
      </c>
      <c r="H3442" s="3" t="s">
        <v>3242</v>
      </c>
      <c r="I3442" s="3" t="s">
        <v>3243</v>
      </c>
      <c r="J3442" s="3" t="s">
        <v>22</v>
      </c>
      <c r="K3442" s="3" t="s">
        <v>23</v>
      </c>
      <c r="L3442" s="3" t="s">
        <v>299</v>
      </c>
      <c r="M3442" s="3" t="s">
        <v>207</v>
      </c>
      <c r="N3442" s="3">
        <v>60610</v>
      </c>
      <c r="O3442" s="3" t="s">
        <v>101</v>
      </c>
      <c r="P3442" s="3" t="s">
        <v>2045</v>
      </c>
      <c r="Q3442" s="3" t="s">
        <v>28</v>
      </c>
      <c r="R3442" s="3" t="s">
        <v>61</v>
      </c>
      <c r="S3442" s="3" t="s">
        <v>2046</v>
      </c>
      <c r="T3442" s="3">
        <v>24.288</v>
      </c>
      <c r="U3442" s="35" cm="1">
        <f t="array" ref="U3442">INDEX('Pricing Strategy'!$F$4:$F$71,MATCH(1,(Dataset!$O3442='Pricing Strategy'!$B$4:$B$71)*(Dataset!$Q3442='Pricing Strategy'!$C$4:$C$71)*(Dataset!$R3442='Pricing Strategy'!$D$4:$D$71),))</f>
        <v>0.3</v>
      </c>
      <c r="V3442" s="3">
        <f>Dataset!$T3442*(1-Dataset!$U3442)</f>
        <v>17.0016</v>
      </c>
    </row>
    <row r="3443" spans="1:22" x14ac:dyDescent="0.3">
      <c r="A3443" s="32"/>
      <c r="C3443" s="3">
        <v>3438</v>
      </c>
      <c r="D3443" s="3" t="s">
        <v>6633</v>
      </c>
      <c r="E3443" s="34">
        <v>43403</v>
      </c>
      <c r="F3443" s="34">
        <v>43403</v>
      </c>
      <c r="G3443" s="3" t="s">
        <v>1290</v>
      </c>
      <c r="H3443" s="3" t="s">
        <v>3000</v>
      </c>
      <c r="I3443" s="3" t="s">
        <v>3001</v>
      </c>
      <c r="J3443" s="3" t="s">
        <v>22</v>
      </c>
      <c r="K3443" s="3" t="s">
        <v>23</v>
      </c>
      <c r="L3443" s="3" t="s">
        <v>814</v>
      </c>
      <c r="M3443" s="3" t="s">
        <v>100</v>
      </c>
      <c r="N3443" s="3">
        <v>75217</v>
      </c>
      <c r="O3443" s="3" t="s">
        <v>101</v>
      </c>
      <c r="P3443" s="3" t="s">
        <v>2045</v>
      </c>
      <c r="Q3443" s="3" t="s">
        <v>28</v>
      </c>
      <c r="R3443" s="3" t="s">
        <v>61</v>
      </c>
      <c r="S3443" s="3" t="s">
        <v>2046</v>
      </c>
      <c r="T3443" s="3">
        <v>16.192</v>
      </c>
      <c r="U3443" s="35" cm="1">
        <f t="array" ref="U3443">INDEX('Pricing Strategy'!$F$4:$F$71,MATCH(1,(Dataset!$O3443='Pricing Strategy'!$B$4:$B$71)*(Dataset!$Q3443='Pricing Strategy'!$C$4:$C$71)*(Dataset!$R3443='Pricing Strategy'!$D$4:$D$71),))</f>
        <v>0.3</v>
      </c>
      <c r="V3443" s="3">
        <f>Dataset!$T3443*(1-Dataset!$U3443)</f>
        <v>11.334399999999999</v>
      </c>
    </row>
    <row r="3444" spans="1:22" x14ac:dyDescent="0.3">
      <c r="A3444" s="32"/>
      <c r="C3444" s="3">
        <v>3439</v>
      </c>
      <c r="D3444" s="3" t="s">
        <v>6633</v>
      </c>
      <c r="E3444" s="34">
        <v>43403</v>
      </c>
      <c r="F3444" s="34">
        <v>43403</v>
      </c>
      <c r="G3444" s="3" t="s">
        <v>1290</v>
      </c>
      <c r="H3444" s="3" t="s">
        <v>3000</v>
      </c>
      <c r="I3444" s="3" t="s">
        <v>3001</v>
      </c>
      <c r="J3444" s="3" t="s">
        <v>22</v>
      </c>
      <c r="K3444" s="3" t="s">
        <v>23</v>
      </c>
      <c r="L3444" s="3" t="s">
        <v>814</v>
      </c>
      <c r="M3444" s="3" t="s">
        <v>100</v>
      </c>
      <c r="N3444" s="3">
        <v>75217</v>
      </c>
      <c r="O3444" s="3" t="s">
        <v>101</v>
      </c>
      <c r="P3444" s="3" t="s">
        <v>1438</v>
      </c>
      <c r="Q3444" s="3" t="s">
        <v>28</v>
      </c>
      <c r="R3444" s="3" t="s">
        <v>52</v>
      </c>
      <c r="S3444" s="3" t="s">
        <v>1439</v>
      </c>
      <c r="T3444" s="3">
        <v>251.006</v>
      </c>
      <c r="U3444" s="35" cm="1">
        <f t="array" ref="U3444">INDEX('Pricing Strategy'!$F$4:$F$71,MATCH(1,(Dataset!$O3444='Pricing Strategy'!$B$4:$B$71)*(Dataset!$Q3444='Pricing Strategy'!$C$4:$C$71)*(Dataset!$R3444='Pricing Strategy'!$D$4:$D$71),))</f>
        <v>0.35</v>
      </c>
      <c r="V3444" s="3">
        <f>Dataset!$T3444*(1-Dataset!$U3444)</f>
        <v>163.15389999999999</v>
      </c>
    </row>
    <row r="3445" spans="1:22" x14ac:dyDescent="0.3">
      <c r="A3445" s="32"/>
      <c r="C3445" s="3">
        <v>3440</v>
      </c>
      <c r="D3445" s="3" t="s">
        <v>6633</v>
      </c>
      <c r="E3445" s="34">
        <v>43403</v>
      </c>
      <c r="F3445" s="34">
        <v>43403</v>
      </c>
      <c r="G3445" s="3" t="s">
        <v>1290</v>
      </c>
      <c r="H3445" s="3" t="s">
        <v>3000</v>
      </c>
      <c r="I3445" s="3" t="s">
        <v>3001</v>
      </c>
      <c r="J3445" s="3" t="s">
        <v>22</v>
      </c>
      <c r="K3445" s="3" t="s">
        <v>23</v>
      </c>
      <c r="L3445" s="3" t="s">
        <v>814</v>
      </c>
      <c r="M3445" s="3" t="s">
        <v>100</v>
      </c>
      <c r="N3445" s="3">
        <v>75217</v>
      </c>
      <c r="O3445" s="3" t="s">
        <v>101</v>
      </c>
      <c r="P3445" s="3" t="s">
        <v>3984</v>
      </c>
      <c r="Q3445" s="3" t="s">
        <v>42</v>
      </c>
      <c r="R3445" s="3" t="s">
        <v>55</v>
      </c>
      <c r="S3445" s="3" t="s">
        <v>3985</v>
      </c>
      <c r="T3445" s="3">
        <v>54.192</v>
      </c>
      <c r="U3445" s="35" cm="1">
        <f t="array" ref="U3445">INDEX('Pricing Strategy'!$F$4:$F$71,MATCH(1,(Dataset!$O3445='Pricing Strategy'!$B$4:$B$71)*(Dataset!$Q3445='Pricing Strategy'!$C$4:$C$71)*(Dataset!$R3445='Pricing Strategy'!$D$4:$D$71),))</f>
        <v>0.4</v>
      </c>
      <c r="V3445" s="3">
        <f>Dataset!$T3445*(1-Dataset!$U3445)</f>
        <v>32.5152</v>
      </c>
    </row>
    <row r="3446" spans="1:22" x14ac:dyDescent="0.3">
      <c r="A3446" s="32"/>
      <c r="C3446" s="3">
        <v>3441</v>
      </c>
      <c r="D3446" s="3" t="s">
        <v>6634</v>
      </c>
      <c r="E3446" s="34">
        <v>42703</v>
      </c>
      <c r="F3446" s="34">
        <v>42704</v>
      </c>
      <c r="G3446" s="3" t="s">
        <v>1290</v>
      </c>
      <c r="H3446" s="3" t="s">
        <v>2365</v>
      </c>
      <c r="I3446" s="3" t="s">
        <v>2366</v>
      </c>
      <c r="J3446" s="3" t="s">
        <v>98</v>
      </c>
      <c r="K3446" s="3" t="s">
        <v>23</v>
      </c>
      <c r="L3446" s="3" t="s">
        <v>123</v>
      </c>
      <c r="M3446" s="3" t="s">
        <v>39</v>
      </c>
      <c r="N3446" s="3">
        <v>94122</v>
      </c>
      <c r="O3446" s="3" t="s">
        <v>40</v>
      </c>
      <c r="P3446" s="3" t="s">
        <v>290</v>
      </c>
      <c r="Q3446" s="3" t="s">
        <v>42</v>
      </c>
      <c r="R3446" s="3" t="s">
        <v>71</v>
      </c>
      <c r="S3446" s="3" t="s">
        <v>291</v>
      </c>
      <c r="T3446" s="3">
        <v>4.3040000000000003</v>
      </c>
      <c r="U3446" s="35" cm="1">
        <f t="array" ref="U3446">INDEX('Pricing Strategy'!$F$4:$F$71,MATCH(1,(Dataset!$O3446='Pricing Strategy'!$B$4:$B$71)*(Dataset!$Q3446='Pricing Strategy'!$C$4:$C$71)*(Dataset!$R3446='Pricing Strategy'!$D$4:$D$71),))</f>
        <v>0.4</v>
      </c>
      <c r="V3446" s="3">
        <f>Dataset!$T3446*(1-Dataset!$U3446)</f>
        <v>2.5824000000000003</v>
      </c>
    </row>
    <row r="3447" spans="1:22" x14ac:dyDescent="0.3">
      <c r="A3447" s="32"/>
      <c r="C3447" s="3">
        <v>3442</v>
      </c>
      <c r="D3447" s="3" t="s">
        <v>6635</v>
      </c>
      <c r="E3447" s="34">
        <v>42074</v>
      </c>
      <c r="F3447" s="34">
        <v>42077</v>
      </c>
      <c r="G3447" s="3" t="s">
        <v>19</v>
      </c>
      <c r="H3447" s="3" t="s">
        <v>4961</v>
      </c>
      <c r="I3447" s="3" t="s">
        <v>4962</v>
      </c>
      <c r="J3447" s="3" t="s">
        <v>22</v>
      </c>
      <c r="K3447" s="3" t="s">
        <v>23</v>
      </c>
      <c r="L3447" s="3" t="s">
        <v>262</v>
      </c>
      <c r="M3447" s="3" t="s">
        <v>263</v>
      </c>
      <c r="N3447" s="3">
        <v>10024</v>
      </c>
      <c r="O3447" s="3" t="s">
        <v>144</v>
      </c>
      <c r="P3447" s="3" t="s">
        <v>2199</v>
      </c>
      <c r="Q3447" s="3" t="s">
        <v>42</v>
      </c>
      <c r="R3447" s="3" t="s">
        <v>86</v>
      </c>
      <c r="S3447" s="3" t="s">
        <v>2200</v>
      </c>
      <c r="T3447" s="3">
        <v>108.92</v>
      </c>
      <c r="U3447" s="35" cm="1">
        <f t="array" ref="U3447">INDEX('Pricing Strategy'!$F$4:$F$71,MATCH(1,(Dataset!$O3447='Pricing Strategy'!$B$4:$B$71)*(Dataset!$Q3447='Pricing Strategy'!$C$4:$C$71)*(Dataset!$R3447='Pricing Strategy'!$D$4:$D$71),))</f>
        <v>0.4</v>
      </c>
      <c r="V3447" s="3">
        <f>Dataset!$T3447*(1-Dataset!$U3447)</f>
        <v>65.352000000000004</v>
      </c>
    </row>
    <row r="3448" spans="1:22" x14ac:dyDescent="0.3">
      <c r="A3448" s="32"/>
      <c r="C3448" s="3">
        <v>3443</v>
      </c>
      <c r="D3448" s="3" t="s">
        <v>6636</v>
      </c>
      <c r="E3448" s="34">
        <v>43423</v>
      </c>
      <c r="F3448" s="34">
        <v>43427</v>
      </c>
      <c r="G3448" s="3" t="s">
        <v>46</v>
      </c>
      <c r="H3448" s="3" t="s">
        <v>2111</v>
      </c>
      <c r="I3448" s="3" t="s">
        <v>2112</v>
      </c>
      <c r="J3448" s="3" t="s">
        <v>37</v>
      </c>
      <c r="K3448" s="3" t="s">
        <v>23</v>
      </c>
      <c r="L3448" s="3" t="s">
        <v>262</v>
      </c>
      <c r="M3448" s="3" t="s">
        <v>263</v>
      </c>
      <c r="N3448" s="3">
        <v>10011</v>
      </c>
      <c r="O3448" s="3" t="s">
        <v>144</v>
      </c>
      <c r="P3448" s="3" t="s">
        <v>1592</v>
      </c>
      <c r="Q3448" s="3" t="s">
        <v>42</v>
      </c>
      <c r="R3448" s="3" t="s">
        <v>169</v>
      </c>
      <c r="S3448" s="3" t="s">
        <v>667</v>
      </c>
      <c r="T3448" s="3">
        <v>16.739999999999998</v>
      </c>
      <c r="U3448" s="35" cm="1">
        <f t="array" ref="U3448">INDEX('Pricing Strategy'!$F$4:$F$71,MATCH(1,(Dataset!$O3448='Pricing Strategy'!$B$4:$B$71)*(Dataset!$Q3448='Pricing Strategy'!$C$4:$C$71)*(Dataset!$R3448='Pricing Strategy'!$D$4:$D$71),))</f>
        <v>0.4</v>
      </c>
      <c r="V3448" s="3">
        <f>Dataset!$T3448*(1-Dataset!$U3448)</f>
        <v>10.043999999999999</v>
      </c>
    </row>
    <row r="3449" spans="1:22" x14ac:dyDescent="0.3">
      <c r="A3449" s="32"/>
      <c r="C3449" s="3">
        <v>3444</v>
      </c>
      <c r="D3449" s="3" t="s">
        <v>6636</v>
      </c>
      <c r="E3449" s="34">
        <v>43423</v>
      </c>
      <c r="F3449" s="34">
        <v>43427</v>
      </c>
      <c r="G3449" s="3" t="s">
        <v>46</v>
      </c>
      <c r="H3449" s="3" t="s">
        <v>2111</v>
      </c>
      <c r="I3449" s="3" t="s">
        <v>2112</v>
      </c>
      <c r="J3449" s="3" t="s">
        <v>37</v>
      </c>
      <c r="K3449" s="3" t="s">
        <v>23</v>
      </c>
      <c r="L3449" s="3" t="s">
        <v>262</v>
      </c>
      <c r="M3449" s="3" t="s">
        <v>263</v>
      </c>
      <c r="N3449" s="3">
        <v>10011</v>
      </c>
      <c r="O3449" s="3" t="s">
        <v>144</v>
      </c>
      <c r="P3449" s="3" t="s">
        <v>3310</v>
      </c>
      <c r="Q3449" s="3" t="s">
        <v>42</v>
      </c>
      <c r="R3449" s="3" t="s">
        <v>74</v>
      </c>
      <c r="S3449" s="3" t="s">
        <v>3311</v>
      </c>
      <c r="T3449" s="3">
        <v>2504.7399999999998</v>
      </c>
      <c r="U3449" s="35" cm="1">
        <f t="array" ref="U3449">INDEX('Pricing Strategy'!$F$4:$F$71,MATCH(1,(Dataset!$O3449='Pricing Strategy'!$B$4:$B$71)*(Dataset!$Q3449='Pricing Strategy'!$C$4:$C$71)*(Dataset!$R3449='Pricing Strategy'!$D$4:$D$71),))</f>
        <v>0.4</v>
      </c>
      <c r="V3449" s="3">
        <f>Dataset!$T3449*(1-Dataset!$U3449)</f>
        <v>1502.8439999999998</v>
      </c>
    </row>
    <row r="3450" spans="1:22" x14ac:dyDescent="0.3">
      <c r="A3450" s="32"/>
      <c r="C3450" s="3">
        <v>3445</v>
      </c>
      <c r="D3450" s="3" t="s">
        <v>6637</v>
      </c>
      <c r="E3450" s="34">
        <v>42945</v>
      </c>
      <c r="F3450" s="34">
        <v>42949</v>
      </c>
      <c r="G3450" s="3" t="s">
        <v>46</v>
      </c>
      <c r="H3450" s="3" t="s">
        <v>6638</v>
      </c>
      <c r="I3450" s="3" t="s">
        <v>6639</v>
      </c>
      <c r="J3450" s="3" t="s">
        <v>37</v>
      </c>
      <c r="K3450" s="3" t="s">
        <v>23</v>
      </c>
      <c r="L3450" s="3" t="s">
        <v>142</v>
      </c>
      <c r="M3450" s="3" t="s">
        <v>143</v>
      </c>
      <c r="N3450" s="3">
        <v>19140</v>
      </c>
      <c r="O3450" s="3" t="s">
        <v>144</v>
      </c>
      <c r="P3450" s="3" t="s">
        <v>235</v>
      </c>
      <c r="Q3450" s="3" t="s">
        <v>42</v>
      </c>
      <c r="R3450" s="3" t="s">
        <v>55</v>
      </c>
      <c r="S3450" s="3" t="s">
        <v>236</v>
      </c>
      <c r="T3450" s="3">
        <v>84.784000000000006</v>
      </c>
      <c r="U3450" s="35" cm="1">
        <f t="array" ref="U3450">INDEX('Pricing Strategy'!$F$4:$F$71,MATCH(1,(Dataset!$O3450='Pricing Strategy'!$B$4:$B$71)*(Dataset!$Q3450='Pricing Strategy'!$C$4:$C$71)*(Dataset!$R3450='Pricing Strategy'!$D$4:$D$71),))</f>
        <v>0.5</v>
      </c>
      <c r="V3450" s="3">
        <f>Dataset!$T3450*(1-Dataset!$U3450)</f>
        <v>42.392000000000003</v>
      </c>
    </row>
    <row r="3451" spans="1:22" x14ac:dyDescent="0.3">
      <c r="A3451" s="32"/>
      <c r="C3451" s="3">
        <v>3446</v>
      </c>
      <c r="D3451" s="3" t="s">
        <v>6640</v>
      </c>
      <c r="E3451" s="34">
        <v>42533</v>
      </c>
      <c r="F3451" s="34">
        <v>42538</v>
      </c>
      <c r="G3451" s="3" t="s">
        <v>46</v>
      </c>
      <c r="H3451" s="3" t="s">
        <v>823</v>
      </c>
      <c r="I3451" s="3" t="s">
        <v>824</v>
      </c>
      <c r="J3451" s="3" t="s">
        <v>22</v>
      </c>
      <c r="K3451" s="3" t="s">
        <v>23</v>
      </c>
      <c r="L3451" s="3" t="s">
        <v>603</v>
      </c>
      <c r="M3451" s="3" t="s">
        <v>241</v>
      </c>
      <c r="N3451" s="3">
        <v>19711</v>
      </c>
      <c r="O3451" s="3" t="s">
        <v>144</v>
      </c>
      <c r="P3451" s="3" t="s">
        <v>4809</v>
      </c>
      <c r="Q3451" s="3" t="s">
        <v>42</v>
      </c>
      <c r="R3451" s="3" t="s">
        <v>55</v>
      </c>
      <c r="S3451" s="3" t="s">
        <v>4810</v>
      </c>
      <c r="T3451" s="3">
        <v>29.9</v>
      </c>
      <c r="U3451" s="35" cm="1">
        <f t="array" ref="U3451">INDEX('Pricing Strategy'!$F$4:$F$71,MATCH(1,(Dataset!$O3451='Pricing Strategy'!$B$4:$B$71)*(Dataset!$Q3451='Pricing Strategy'!$C$4:$C$71)*(Dataset!$R3451='Pricing Strategy'!$D$4:$D$71),))</f>
        <v>0.5</v>
      </c>
      <c r="V3451" s="3">
        <f>Dataset!$T3451*(1-Dataset!$U3451)</f>
        <v>14.95</v>
      </c>
    </row>
    <row r="3452" spans="1:22" x14ac:dyDescent="0.3">
      <c r="A3452" s="32"/>
      <c r="C3452" s="3">
        <v>3447</v>
      </c>
      <c r="D3452" s="3" t="s">
        <v>6641</v>
      </c>
      <c r="E3452" s="34">
        <v>42953</v>
      </c>
      <c r="F3452" s="34">
        <v>42954</v>
      </c>
      <c r="G3452" s="3" t="s">
        <v>184</v>
      </c>
      <c r="H3452" s="3" t="s">
        <v>6642</v>
      </c>
      <c r="I3452" s="3" t="s">
        <v>6643</v>
      </c>
      <c r="J3452" s="3" t="s">
        <v>37</v>
      </c>
      <c r="K3452" s="3" t="s">
        <v>23</v>
      </c>
      <c r="L3452" s="3" t="s">
        <v>262</v>
      </c>
      <c r="M3452" s="3" t="s">
        <v>263</v>
      </c>
      <c r="N3452" s="3">
        <v>10024</v>
      </c>
      <c r="O3452" s="3" t="s">
        <v>144</v>
      </c>
      <c r="P3452" s="3" t="s">
        <v>1054</v>
      </c>
      <c r="Q3452" s="3" t="s">
        <v>42</v>
      </c>
      <c r="R3452" s="3" t="s">
        <v>86</v>
      </c>
      <c r="S3452" s="3" t="s">
        <v>182</v>
      </c>
      <c r="T3452" s="3">
        <v>70.88</v>
      </c>
      <c r="U3452" s="35" cm="1">
        <f t="array" ref="U3452">INDEX('Pricing Strategy'!$F$4:$F$71,MATCH(1,(Dataset!$O3452='Pricing Strategy'!$B$4:$B$71)*(Dataset!$Q3452='Pricing Strategy'!$C$4:$C$71)*(Dataset!$R3452='Pricing Strategy'!$D$4:$D$71),))</f>
        <v>0.4</v>
      </c>
      <c r="V3452" s="3">
        <f>Dataset!$T3452*(1-Dataset!$U3452)</f>
        <v>42.527999999999999</v>
      </c>
    </row>
    <row r="3453" spans="1:22" x14ac:dyDescent="0.3">
      <c r="A3453" s="32"/>
      <c r="C3453" s="3">
        <v>3448</v>
      </c>
      <c r="D3453" s="3" t="s">
        <v>6644</v>
      </c>
      <c r="E3453" s="34">
        <v>43262</v>
      </c>
      <c r="F3453" s="34">
        <v>43266</v>
      </c>
      <c r="G3453" s="3" t="s">
        <v>46</v>
      </c>
      <c r="H3453" s="3" t="s">
        <v>5343</v>
      </c>
      <c r="I3453" s="3" t="s">
        <v>5344</v>
      </c>
      <c r="J3453" s="3" t="s">
        <v>98</v>
      </c>
      <c r="K3453" s="3" t="s">
        <v>23</v>
      </c>
      <c r="L3453" s="3" t="s">
        <v>1562</v>
      </c>
      <c r="M3453" s="3" t="s">
        <v>354</v>
      </c>
      <c r="N3453" s="3">
        <v>36830</v>
      </c>
      <c r="O3453" s="3" t="s">
        <v>26</v>
      </c>
      <c r="P3453" s="3" t="s">
        <v>3389</v>
      </c>
      <c r="Q3453" s="3" t="s">
        <v>42</v>
      </c>
      <c r="R3453" s="3" t="s">
        <v>64</v>
      </c>
      <c r="S3453" s="3" t="s">
        <v>3390</v>
      </c>
      <c r="T3453" s="3">
        <v>3.76</v>
      </c>
      <c r="U3453" s="35" cm="1">
        <f t="array" ref="U3453">INDEX('Pricing Strategy'!$F$4:$F$71,MATCH(1,(Dataset!$O3453='Pricing Strategy'!$B$4:$B$71)*(Dataset!$Q3453='Pricing Strategy'!$C$4:$C$71)*(Dataset!$R3453='Pricing Strategy'!$D$4:$D$71),))</f>
        <v>0.3</v>
      </c>
      <c r="V3453" s="3">
        <f>Dataset!$T3453*(1-Dataset!$U3453)</f>
        <v>2.6319999999999997</v>
      </c>
    </row>
    <row r="3454" spans="1:22" x14ac:dyDescent="0.3">
      <c r="A3454" s="32"/>
      <c r="C3454" s="3">
        <v>3449</v>
      </c>
      <c r="D3454" s="3" t="s">
        <v>6645</v>
      </c>
      <c r="E3454" s="34">
        <v>43015</v>
      </c>
      <c r="F3454" s="34">
        <v>43021</v>
      </c>
      <c r="G3454" s="3" t="s">
        <v>46</v>
      </c>
      <c r="H3454" s="3" t="s">
        <v>5567</v>
      </c>
      <c r="I3454" s="3" t="s">
        <v>5568</v>
      </c>
      <c r="J3454" s="3" t="s">
        <v>22</v>
      </c>
      <c r="K3454" s="3" t="s">
        <v>23</v>
      </c>
      <c r="L3454" s="3" t="s">
        <v>38</v>
      </c>
      <c r="M3454" s="3" t="s">
        <v>39</v>
      </c>
      <c r="N3454" s="3">
        <v>90049</v>
      </c>
      <c r="O3454" s="3" t="s">
        <v>40</v>
      </c>
      <c r="P3454" s="3" t="s">
        <v>3226</v>
      </c>
      <c r="Q3454" s="3" t="s">
        <v>42</v>
      </c>
      <c r="R3454" s="3" t="s">
        <v>71</v>
      </c>
      <c r="S3454" s="3" t="s">
        <v>3227</v>
      </c>
      <c r="T3454" s="3">
        <v>27.263999999999999</v>
      </c>
      <c r="U3454" s="35" cm="1">
        <f t="array" ref="U3454">INDEX('Pricing Strategy'!$F$4:$F$71,MATCH(1,(Dataset!$O3454='Pricing Strategy'!$B$4:$B$71)*(Dataset!$Q3454='Pricing Strategy'!$C$4:$C$71)*(Dataset!$R3454='Pricing Strategy'!$D$4:$D$71),))</f>
        <v>0.4</v>
      </c>
      <c r="V3454" s="3">
        <f>Dataset!$T3454*(1-Dataset!$U3454)</f>
        <v>16.3584</v>
      </c>
    </row>
    <row r="3455" spans="1:22" x14ac:dyDescent="0.3">
      <c r="A3455" s="32"/>
      <c r="C3455" s="3">
        <v>3450</v>
      </c>
      <c r="D3455" s="3" t="s">
        <v>6646</v>
      </c>
      <c r="E3455" s="34">
        <v>42255</v>
      </c>
      <c r="F3455" s="34">
        <v>42261</v>
      </c>
      <c r="G3455" s="3" t="s">
        <v>46</v>
      </c>
      <c r="H3455" s="3" t="s">
        <v>4213</v>
      </c>
      <c r="I3455" s="3" t="s">
        <v>4214</v>
      </c>
      <c r="J3455" s="3" t="s">
        <v>98</v>
      </c>
      <c r="K3455" s="3" t="s">
        <v>23</v>
      </c>
      <c r="L3455" s="3" t="s">
        <v>123</v>
      </c>
      <c r="M3455" s="3" t="s">
        <v>39</v>
      </c>
      <c r="N3455" s="3">
        <v>94110</v>
      </c>
      <c r="O3455" s="3" t="s">
        <v>40</v>
      </c>
      <c r="P3455" s="3" t="s">
        <v>4821</v>
      </c>
      <c r="Q3455" s="3" t="s">
        <v>42</v>
      </c>
      <c r="R3455" s="3" t="s">
        <v>74</v>
      </c>
      <c r="S3455" s="3" t="s">
        <v>4822</v>
      </c>
      <c r="T3455" s="3">
        <v>56.65</v>
      </c>
      <c r="U3455" s="35" cm="1">
        <f t="array" ref="U3455">INDEX('Pricing Strategy'!$F$4:$F$71,MATCH(1,(Dataset!$O3455='Pricing Strategy'!$B$4:$B$71)*(Dataset!$Q3455='Pricing Strategy'!$C$4:$C$71)*(Dataset!$R3455='Pricing Strategy'!$D$4:$D$71),))</f>
        <v>0.4</v>
      </c>
      <c r="V3455" s="3">
        <f>Dataset!$T3455*(1-Dataset!$U3455)</f>
        <v>33.989999999999995</v>
      </c>
    </row>
    <row r="3456" spans="1:22" x14ac:dyDescent="0.3">
      <c r="A3456" s="32"/>
      <c r="C3456" s="3">
        <v>3451</v>
      </c>
      <c r="D3456" s="3" t="s">
        <v>6646</v>
      </c>
      <c r="E3456" s="34">
        <v>42255</v>
      </c>
      <c r="F3456" s="34">
        <v>42261</v>
      </c>
      <c r="G3456" s="3" t="s">
        <v>46</v>
      </c>
      <c r="H3456" s="3" t="s">
        <v>4213</v>
      </c>
      <c r="I3456" s="3" t="s">
        <v>4214</v>
      </c>
      <c r="J3456" s="3" t="s">
        <v>98</v>
      </c>
      <c r="K3456" s="3" t="s">
        <v>23</v>
      </c>
      <c r="L3456" s="3" t="s">
        <v>123</v>
      </c>
      <c r="M3456" s="3" t="s">
        <v>39</v>
      </c>
      <c r="N3456" s="3">
        <v>94110</v>
      </c>
      <c r="O3456" s="3" t="s">
        <v>40</v>
      </c>
      <c r="P3456" s="3" t="s">
        <v>1298</v>
      </c>
      <c r="Q3456" s="3" t="s">
        <v>42</v>
      </c>
      <c r="R3456" s="3" t="s">
        <v>55</v>
      </c>
      <c r="S3456" s="3" t="s">
        <v>1299</v>
      </c>
      <c r="T3456" s="3">
        <v>14.97</v>
      </c>
      <c r="U3456" s="35" cm="1">
        <f t="array" ref="U3456">INDEX('Pricing Strategy'!$F$4:$F$71,MATCH(1,(Dataset!$O3456='Pricing Strategy'!$B$4:$B$71)*(Dataset!$Q3456='Pricing Strategy'!$C$4:$C$71)*(Dataset!$R3456='Pricing Strategy'!$D$4:$D$71),))</f>
        <v>0.5</v>
      </c>
      <c r="V3456" s="3">
        <f>Dataset!$T3456*(1-Dataset!$U3456)</f>
        <v>7.4850000000000003</v>
      </c>
    </row>
    <row r="3457" spans="1:22" x14ac:dyDescent="0.3">
      <c r="A3457" s="32"/>
      <c r="C3457" s="3">
        <v>3452</v>
      </c>
      <c r="D3457" s="3" t="s">
        <v>6646</v>
      </c>
      <c r="E3457" s="34">
        <v>42255</v>
      </c>
      <c r="F3457" s="34">
        <v>42261</v>
      </c>
      <c r="G3457" s="3" t="s">
        <v>46</v>
      </c>
      <c r="H3457" s="3" t="s">
        <v>4213</v>
      </c>
      <c r="I3457" s="3" t="s">
        <v>4214</v>
      </c>
      <c r="J3457" s="3" t="s">
        <v>98</v>
      </c>
      <c r="K3457" s="3" t="s">
        <v>23</v>
      </c>
      <c r="L3457" s="3" t="s">
        <v>123</v>
      </c>
      <c r="M3457" s="3" t="s">
        <v>39</v>
      </c>
      <c r="N3457" s="3">
        <v>94110</v>
      </c>
      <c r="O3457" s="3" t="s">
        <v>40</v>
      </c>
      <c r="P3457" s="3" t="s">
        <v>570</v>
      </c>
      <c r="Q3457" s="3" t="s">
        <v>42</v>
      </c>
      <c r="R3457" s="3" t="s">
        <v>265</v>
      </c>
      <c r="S3457" s="3" t="s">
        <v>571</v>
      </c>
      <c r="T3457" s="3">
        <v>4.0199999999999996</v>
      </c>
      <c r="U3457" s="35" cm="1">
        <f t="array" ref="U3457">INDEX('Pricing Strategy'!$F$4:$F$71,MATCH(1,(Dataset!$O3457='Pricing Strategy'!$B$4:$B$71)*(Dataset!$Q3457='Pricing Strategy'!$C$4:$C$71)*(Dataset!$R3457='Pricing Strategy'!$D$4:$D$71),))</f>
        <v>0.4</v>
      </c>
      <c r="V3457" s="3">
        <f>Dataset!$T3457*(1-Dataset!$U3457)</f>
        <v>2.4119999999999995</v>
      </c>
    </row>
    <row r="3458" spans="1:22" x14ac:dyDescent="0.3">
      <c r="A3458" s="32"/>
      <c r="C3458" s="3">
        <v>3453</v>
      </c>
      <c r="D3458" s="3" t="s">
        <v>6647</v>
      </c>
      <c r="E3458" s="34">
        <v>42079</v>
      </c>
      <c r="F3458" s="34">
        <v>42084</v>
      </c>
      <c r="G3458" s="3" t="s">
        <v>19</v>
      </c>
      <c r="H3458" s="3" t="s">
        <v>5343</v>
      </c>
      <c r="I3458" s="3" t="s">
        <v>5344</v>
      </c>
      <c r="J3458" s="3" t="s">
        <v>98</v>
      </c>
      <c r="K3458" s="3" t="s">
        <v>23</v>
      </c>
      <c r="L3458" s="3" t="s">
        <v>4594</v>
      </c>
      <c r="M3458" s="3" t="s">
        <v>84</v>
      </c>
      <c r="N3458" s="3">
        <v>27604</v>
      </c>
      <c r="O3458" s="3" t="s">
        <v>26</v>
      </c>
      <c r="P3458" s="3" t="s">
        <v>6648</v>
      </c>
      <c r="Q3458" s="3" t="s">
        <v>67</v>
      </c>
      <c r="R3458" s="3" t="s">
        <v>68</v>
      </c>
      <c r="S3458" s="3" t="s">
        <v>6649</v>
      </c>
      <c r="T3458" s="3">
        <v>471.92</v>
      </c>
      <c r="U3458" s="35" cm="1">
        <f t="array" ref="U3458">INDEX('Pricing Strategy'!$F$4:$F$71,MATCH(1,(Dataset!$O3458='Pricing Strategy'!$B$4:$B$71)*(Dataset!$Q3458='Pricing Strategy'!$C$4:$C$71)*(Dataset!$R3458='Pricing Strategy'!$D$4:$D$71),))</f>
        <v>0.25</v>
      </c>
      <c r="V3458" s="3">
        <f>Dataset!$T3458*(1-Dataset!$U3458)</f>
        <v>353.94</v>
      </c>
    </row>
    <row r="3459" spans="1:22" x14ac:dyDescent="0.3">
      <c r="A3459" s="32"/>
      <c r="C3459" s="3">
        <v>3454</v>
      </c>
      <c r="D3459" s="3" t="s">
        <v>6650</v>
      </c>
      <c r="E3459" s="34">
        <v>42430</v>
      </c>
      <c r="F3459" s="34">
        <v>42431</v>
      </c>
      <c r="G3459" s="3" t="s">
        <v>19</v>
      </c>
      <c r="H3459" s="3" t="s">
        <v>3874</v>
      </c>
      <c r="I3459" s="3" t="s">
        <v>3875</v>
      </c>
      <c r="J3459" s="3" t="s">
        <v>22</v>
      </c>
      <c r="K3459" s="3" t="s">
        <v>23</v>
      </c>
      <c r="L3459" s="3" t="s">
        <v>3561</v>
      </c>
      <c r="M3459" s="3" t="s">
        <v>1272</v>
      </c>
      <c r="N3459" s="3">
        <v>31204</v>
      </c>
      <c r="O3459" s="3" t="s">
        <v>26</v>
      </c>
      <c r="P3459" s="3" t="s">
        <v>3527</v>
      </c>
      <c r="Q3459" s="3" t="s">
        <v>42</v>
      </c>
      <c r="R3459" s="3" t="s">
        <v>71</v>
      </c>
      <c r="S3459" s="3" t="s">
        <v>3528</v>
      </c>
      <c r="T3459" s="3">
        <v>58.72</v>
      </c>
      <c r="U3459" s="35" cm="1">
        <f t="array" ref="U3459">INDEX('Pricing Strategy'!$F$4:$F$71,MATCH(1,(Dataset!$O3459='Pricing Strategy'!$B$4:$B$71)*(Dataset!$Q3459='Pricing Strategy'!$C$4:$C$71)*(Dataset!$R3459='Pricing Strategy'!$D$4:$D$71),))</f>
        <v>0.25</v>
      </c>
      <c r="V3459" s="3">
        <f>Dataset!$T3459*(1-Dataset!$U3459)</f>
        <v>44.04</v>
      </c>
    </row>
    <row r="3460" spans="1:22" x14ac:dyDescent="0.3">
      <c r="A3460" s="32"/>
      <c r="C3460" s="3">
        <v>3455</v>
      </c>
      <c r="D3460" s="3" t="s">
        <v>6651</v>
      </c>
      <c r="E3460" s="34">
        <v>42560</v>
      </c>
      <c r="F3460" s="34">
        <v>42565</v>
      </c>
      <c r="G3460" s="3" t="s">
        <v>46</v>
      </c>
      <c r="H3460" s="3" t="s">
        <v>148</v>
      </c>
      <c r="I3460" s="3" t="s">
        <v>149</v>
      </c>
      <c r="J3460" s="3" t="s">
        <v>22</v>
      </c>
      <c r="K3460" s="3" t="s">
        <v>23</v>
      </c>
      <c r="L3460" s="3" t="s">
        <v>5666</v>
      </c>
      <c r="M3460" s="3" t="s">
        <v>331</v>
      </c>
      <c r="N3460" s="3">
        <v>37211</v>
      </c>
      <c r="O3460" s="3" t="s">
        <v>26</v>
      </c>
      <c r="P3460" s="3" t="s">
        <v>6652</v>
      </c>
      <c r="Q3460" s="3" t="s">
        <v>42</v>
      </c>
      <c r="R3460" s="3" t="s">
        <v>64</v>
      </c>
      <c r="S3460" s="3" t="s">
        <v>6653</v>
      </c>
      <c r="T3460" s="3">
        <v>5.16</v>
      </c>
      <c r="U3460" s="35" cm="1">
        <f t="array" ref="U3460">INDEX('Pricing Strategy'!$F$4:$F$71,MATCH(1,(Dataset!$O3460='Pricing Strategy'!$B$4:$B$71)*(Dataset!$Q3460='Pricing Strategy'!$C$4:$C$71)*(Dataset!$R3460='Pricing Strategy'!$D$4:$D$71),))</f>
        <v>0.3</v>
      </c>
      <c r="V3460" s="3">
        <f>Dataset!$T3460*(1-Dataset!$U3460)</f>
        <v>3.6119999999999997</v>
      </c>
    </row>
    <row r="3461" spans="1:22" x14ac:dyDescent="0.3">
      <c r="A3461" s="32"/>
      <c r="C3461" s="3">
        <v>3456</v>
      </c>
      <c r="D3461" s="3" t="s">
        <v>6654</v>
      </c>
      <c r="E3461" s="34">
        <v>42786</v>
      </c>
      <c r="F3461" s="34">
        <v>42793</v>
      </c>
      <c r="G3461" s="3" t="s">
        <v>46</v>
      </c>
      <c r="H3461" s="3" t="s">
        <v>989</v>
      </c>
      <c r="I3461" s="3" t="s">
        <v>990</v>
      </c>
      <c r="J3461" s="3" t="s">
        <v>22</v>
      </c>
      <c r="K3461" s="3" t="s">
        <v>23</v>
      </c>
      <c r="L3461" s="3" t="s">
        <v>5666</v>
      </c>
      <c r="M3461" s="3" t="s">
        <v>331</v>
      </c>
      <c r="N3461" s="3">
        <v>37211</v>
      </c>
      <c r="O3461" s="3" t="s">
        <v>26</v>
      </c>
      <c r="P3461" s="3" t="s">
        <v>6655</v>
      </c>
      <c r="Q3461" s="3" t="s">
        <v>42</v>
      </c>
      <c r="R3461" s="3" t="s">
        <v>86</v>
      </c>
      <c r="S3461" s="3" t="s">
        <v>6656</v>
      </c>
      <c r="T3461" s="3">
        <v>16.495999999999999</v>
      </c>
      <c r="U3461" s="35" cm="1">
        <f t="array" ref="U3461">INDEX('Pricing Strategy'!$F$4:$F$71,MATCH(1,(Dataset!$O3461='Pricing Strategy'!$B$4:$B$71)*(Dataset!$Q3461='Pricing Strategy'!$C$4:$C$71)*(Dataset!$R3461='Pricing Strategy'!$D$4:$D$71),))</f>
        <v>0.25</v>
      </c>
      <c r="V3461" s="3">
        <f>Dataset!$T3461*(1-Dataset!$U3461)</f>
        <v>12.372</v>
      </c>
    </row>
    <row r="3462" spans="1:22" x14ac:dyDescent="0.3">
      <c r="A3462" s="32"/>
      <c r="C3462" s="3">
        <v>3457</v>
      </c>
      <c r="D3462" s="3" t="s">
        <v>6657</v>
      </c>
      <c r="E3462" s="34">
        <v>43359</v>
      </c>
      <c r="F3462" s="34">
        <v>43361</v>
      </c>
      <c r="G3462" s="3" t="s">
        <v>184</v>
      </c>
      <c r="H3462" s="3" t="s">
        <v>4714</v>
      </c>
      <c r="I3462" s="3" t="s">
        <v>4715</v>
      </c>
      <c r="J3462" s="3" t="s">
        <v>22</v>
      </c>
      <c r="K3462" s="3" t="s">
        <v>23</v>
      </c>
      <c r="L3462" s="3" t="s">
        <v>142</v>
      </c>
      <c r="M3462" s="3" t="s">
        <v>143</v>
      </c>
      <c r="N3462" s="3">
        <v>19143</v>
      </c>
      <c r="O3462" s="3" t="s">
        <v>144</v>
      </c>
      <c r="P3462" s="3" t="s">
        <v>4001</v>
      </c>
      <c r="Q3462" s="3" t="s">
        <v>67</v>
      </c>
      <c r="R3462" s="3" t="s">
        <v>157</v>
      </c>
      <c r="S3462" s="3" t="s">
        <v>4002</v>
      </c>
      <c r="T3462" s="3">
        <v>71.975999999999999</v>
      </c>
      <c r="U3462" s="35" cm="1">
        <f t="array" ref="U3462">INDEX('Pricing Strategy'!$F$4:$F$71,MATCH(1,(Dataset!$O3462='Pricing Strategy'!$B$4:$B$71)*(Dataset!$Q3462='Pricing Strategy'!$C$4:$C$71)*(Dataset!$R3462='Pricing Strategy'!$D$4:$D$71),))</f>
        <v>0.45</v>
      </c>
      <c r="V3462" s="3">
        <f>Dataset!$T3462*(1-Dataset!$U3462)</f>
        <v>39.586800000000004</v>
      </c>
    </row>
    <row r="3463" spans="1:22" x14ac:dyDescent="0.3">
      <c r="A3463" s="32"/>
      <c r="C3463" s="3">
        <v>3458</v>
      </c>
      <c r="D3463" s="3" t="s">
        <v>6657</v>
      </c>
      <c r="E3463" s="34">
        <v>43359</v>
      </c>
      <c r="F3463" s="34">
        <v>43361</v>
      </c>
      <c r="G3463" s="3" t="s">
        <v>184</v>
      </c>
      <c r="H3463" s="3" t="s">
        <v>4714</v>
      </c>
      <c r="I3463" s="3" t="s">
        <v>4715</v>
      </c>
      <c r="J3463" s="3" t="s">
        <v>22</v>
      </c>
      <c r="K3463" s="3" t="s">
        <v>23</v>
      </c>
      <c r="L3463" s="3" t="s">
        <v>142</v>
      </c>
      <c r="M3463" s="3" t="s">
        <v>143</v>
      </c>
      <c r="N3463" s="3">
        <v>19143</v>
      </c>
      <c r="O3463" s="3" t="s">
        <v>144</v>
      </c>
      <c r="P3463" s="3" t="s">
        <v>6035</v>
      </c>
      <c r="Q3463" s="3" t="s">
        <v>28</v>
      </c>
      <c r="R3463" s="3" t="s">
        <v>61</v>
      </c>
      <c r="S3463" s="3" t="s">
        <v>6036</v>
      </c>
      <c r="T3463" s="3">
        <v>22.512</v>
      </c>
      <c r="U3463" s="35" cm="1">
        <f t="array" ref="U3463">INDEX('Pricing Strategy'!$F$4:$F$71,MATCH(1,(Dataset!$O3463='Pricing Strategy'!$B$4:$B$71)*(Dataset!$Q3463='Pricing Strategy'!$C$4:$C$71)*(Dataset!$R3463='Pricing Strategy'!$D$4:$D$71),))</f>
        <v>0.4</v>
      </c>
      <c r="V3463" s="3">
        <f>Dataset!$T3463*(1-Dataset!$U3463)</f>
        <v>13.507199999999999</v>
      </c>
    </row>
    <row r="3464" spans="1:22" x14ac:dyDescent="0.3">
      <c r="A3464" s="32"/>
      <c r="C3464" s="3">
        <v>3459</v>
      </c>
      <c r="D3464" s="3" t="s">
        <v>6657</v>
      </c>
      <c r="E3464" s="34">
        <v>43359</v>
      </c>
      <c r="F3464" s="34">
        <v>43361</v>
      </c>
      <c r="G3464" s="3" t="s">
        <v>184</v>
      </c>
      <c r="H3464" s="3" t="s">
        <v>4714</v>
      </c>
      <c r="I3464" s="3" t="s">
        <v>4715</v>
      </c>
      <c r="J3464" s="3" t="s">
        <v>22</v>
      </c>
      <c r="K3464" s="3" t="s">
        <v>23</v>
      </c>
      <c r="L3464" s="3" t="s">
        <v>142</v>
      </c>
      <c r="M3464" s="3" t="s">
        <v>143</v>
      </c>
      <c r="N3464" s="3">
        <v>19143</v>
      </c>
      <c r="O3464" s="3" t="s">
        <v>144</v>
      </c>
      <c r="P3464" s="3" t="s">
        <v>4861</v>
      </c>
      <c r="Q3464" s="3" t="s">
        <v>42</v>
      </c>
      <c r="R3464" s="3" t="s">
        <v>71</v>
      </c>
      <c r="S3464" s="3" t="s">
        <v>4862</v>
      </c>
      <c r="T3464" s="3">
        <v>3.444</v>
      </c>
      <c r="U3464" s="35" cm="1">
        <f t="array" ref="U3464">INDEX('Pricing Strategy'!$F$4:$F$71,MATCH(1,(Dataset!$O3464='Pricing Strategy'!$B$4:$B$71)*(Dataset!$Q3464='Pricing Strategy'!$C$4:$C$71)*(Dataset!$R3464='Pricing Strategy'!$D$4:$D$71),))</f>
        <v>0.4</v>
      </c>
      <c r="V3464" s="3">
        <f>Dataset!$T3464*(1-Dataset!$U3464)</f>
        <v>2.0663999999999998</v>
      </c>
    </row>
    <row r="3465" spans="1:22" x14ac:dyDescent="0.3">
      <c r="A3465" s="32"/>
      <c r="C3465" s="3">
        <v>3460</v>
      </c>
      <c r="D3465" s="3" t="s">
        <v>6657</v>
      </c>
      <c r="E3465" s="34">
        <v>43359</v>
      </c>
      <c r="F3465" s="34">
        <v>43361</v>
      </c>
      <c r="G3465" s="3" t="s">
        <v>184</v>
      </c>
      <c r="H3465" s="3" t="s">
        <v>4714</v>
      </c>
      <c r="I3465" s="3" t="s">
        <v>4715</v>
      </c>
      <c r="J3465" s="3" t="s">
        <v>22</v>
      </c>
      <c r="K3465" s="3" t="s">
        <v>23</v>
      </c>
      <c r="L3465" s="3" t="s">
        <v>142</v>
      </c>
      <c r="M3465" s="3" t="s">
        <v>143</v>
      </c>
      <c r="N3465" s="3">
        <v>19143</v>
      </c>
      <c r="O3465" s="3" t="s">
        <v>144</v>
      </c>
      <c r="P3465" s="3" t="s">
        <v>4724</v>
      </c>
      <c r="Q3465" s="3" t="s">
        <v>42</v>
      </c>
      <c r="R3465" s="3" t="s">
        <v>71</v>
      </c>
      <c r="S3465" s="3" t="s">
        <v>4725</v>
      </c>
      <c r="T3465" s="3">
        <v>538.19399999999996</v>
      </c>
      <c r="U3465" s="35" cm="1">
        <f t="array" ref="U3465">INDEX('Pricing Strategy'!$F$4:$F$71,MATCH(1,(Dataset!$O3465='Pricing Strategy'!$B$4:$B$71)*(Dataset!$Q3465='Pricing Strategy'!$C$4:$C$71)*(Dataset!$R3465='Pricing Strategy'!$D$4:$D$71),))</f>
        <v>0.4</v>
      </c>
      <c r="V3465" s="3">
        <f>Dataset!$T3465*(1-Dataset!$U3465)</f>
        <v>322.91639999999995</v>
      </c>
    </row>
    <row r="3466" spans="1:22" x14ac:dyDescent="0.3">
      <c r="A3466" s="32"/>
      <c r="C3466" s="3">
        <v>3461</v>
      </c>
      <c r="D3466" s="3" t="s">
        <v>6657</v>
      </c>
      <c r="E3466" s="34">
        <v>43359</v>
      </c>
      <c r="F3466" s="34">
        <v>43361</v>
      </c>
      <c r="G3466" s="3" t="s">
        <v>184</v>
      </c>
      <c r="H3466" s="3" t="s">
        <v>4714</v>
      </c>
      <c r="I3466" s="3" t="s">
        <v>4715</v>
      </c>
      <c r="J3466" s="3" t="s">
        <v>22</v>
      </c>
      <c r="K3466" s="3" t="s">
        <v>23</v>
      </c>
      <c r="L3466" s="3" t="s">
        <v>142</v>
      </c>
      <c r="M3466" s="3" t="s">
        <v>143</v>
      </c>
      <c r="N3466" s="3">
        <v>19143</v>
      </c>
      <c r="O3466" s="3" t="s">
        <v>144</v>
      </c>
      <c r="P3466" s="3" t="s">
        <v>1018</v>
      </c>
      <c r="Q3466" s="3" t="s">
        <v>67</v>
      </c>
      <c r="R3466" s="3" t="s">
        <v>157</v>
      </c>
      <c r="S3466" s="3" t="s">
        <v>1019</v>
      </c>
      <c r="T3466" s="3">
        <v>47.984000000000002</v>
      </c>
      <c r="U3466" s="35" cm="1">
        <f t="array" ref="U3466">INDEX('Pricing Strategy'!$F$4:$F$71,MATCH(1,(Dataset!$O3466='Pricing Strategy'!$B$4:$B$71)*(Dataset!$Q3466='Pricing Strategy'!$C$4:$C$71)*(Dataset!$R3466='Pricing Strategy'!$D$4:$D$71),))</f>
        <v>0.45</v>
      </c>
      <c r="V3466" s="3">
        <f>Dataset!$T3466*(1-Dataset!$U3466)</f>
        <v>26.391200000000005</v>
      </c>
    </row>
    <row r="3467" spans="1:22" x14ac:dyDescent="0.3">
      <c r="A3467" s="32"/>
      <c r="C3467" s="3">
        <v>3462</v>
      </c>
      <c r="D3467" s="3" t="s">
        <v>6658</v>
      </c>
      <c r="E3467" s="34">
        <v>43409</v>
      </c>
      <c r="F3467" s="34">
        <v>43414</v>
      </c>
      <c r="G3467" s="3" t="s">
        <v>19</v>
      </c>
      <c r="H3467" s="3" t="s">
        <v>5328</v>
      </c>
      <c r="I3467" s="3" t="s">
        <v>5329</v>
      </c>
      <c r="J3467" s="3" t="s">
        <v>37</v>
      </c>
      <c r="K3467" s="3" t="s">
        <v>23</v>
      </c>
      <c r="L3467" s="3" t="s">
        <v>814</v>
      </c>
      <c r="M3467" s="3" t="s">
        <v>100</v>
      </c>
      <c r="N3467" s="3">
        <v>75081</v>
      </c>
      <c r="O3467" s="3" t="s">
        <v>101</v>
      </c>
      <c r="P3467" s="3" t="s">
        <v>1379</v>
      </c>
      <c r="Q3467" s="3" t="s">
        <v>67</v>
      </c>
      <c r="R3467" s="3" t="s">
        <v>68</v>
      </c>
      <c r="S3467" s="3" t="s">
        <v>1380</v>
      </c>
      <c r="T3467" s="3">
        <v>492.76799999999997</v>
      </c>
      <c r="U3467" s="35" cm="1">
        <f t="array" ref="U3467">INDEX('Pricing Strategy'!$F$4:$F$71,MATCH(1,(Dataset!$O3467='Pricing Strategy'!$B$4:$B$71)*(Dataset!$Q3467='Pricing Strategy'!$C$4:$C$71)*(Dataset!$R3467='Pricing Strategy'!$D$4:$D$71),))</f>
        <v>0.3</v>
      </c>
      <c r="V3467" s="3">
        <f>Dataset!$T3467*(1-Dataset!$U3467)</f>
        <v>344.93759999999997</v>
      </c>
    </row>
    <row r="3468" spans="1:22" x14ac:dyDescent="0.3">
      <c r="A3468" s="32"/>
      <c r="C3468" s="3">
        <v>3463</v>
      </c>
      <c r="D3468" s="3" t="s">
        <v>6659</v>
      </c>
      <c r="E3468" s="34">
        <v>42420</v>
      </c>
      <c r="F3468" s="34">
        <v>42423</v>
      </c>
      <c r="G3468" s="3" t="s">
        <v>19</v>
      </c>
      <c r="H3468" s="3" t="s">
        <v>4961</v>
      </c>
      <c r="I3468" s="3" t="s">
        <v>4962</v>
      </c>
      <c r="J3468" s="3" t="s">
        <v>22</v>
      </c>
      <c r="K3468" s="3" t="s">
        <v>23</v>
      </c>
      <c r="L3468" s="3" t="s">
        <v>4932</v>
      </c>
      <c r="M3468" s="3" t="s">
        <v>787</v>
      </c>
      <c r="N3468" s="3">
        <v>8861</v>
      </c>
      <c r="O3468" s="3" t="s">
        <v>144</v>
      </c>
      <c r="P3468" s="3" t="s">
        <v>3477</v>
      </c>
      <c r="Q3468" s="3" t="s">
        <v>42</v>
      </c>
      <c r="R3468" s="3" t="s">
        <v>64</v>
      </c>
      <c r="S3468" s="3" t="s">
        <v>3478</v>
      </c>
      <c r="T3468" s="3">
        <v>286.79000000000002</v>
      </c>
      <c r="U3468" s="35" cm="1">
        <f t="array" ref="U3468">INDEX('Pricing Strategy'!$F$4:$F$71,MATCH(1,(Dataset!$O3468='Pricing Strategy'!$B$4:$B$71)*(Dataset!$Q3468='Pricing Strategy'!$C$4:$C$71)*(Dataset!$R3468='Pricing Strategy'!$D$4:$D$71),))</f>
        <v>0.45</v>
      </c>
      <c r="V3468" s="3">
        <f>Dataset!$T3468*(1-Dataset!$U3468)</f>
        <v>157.73450000000003</v>
      </c>
    </row>
    <row r="3469" spans="1:22" x14ac:dyDescent="0.3">
      <c r="A3469" s="32"/>
      <c r="C3469" s="3">
        <v>3464</v>
      </c>
      <c r="D3469" s="3" t="s">
        <v>6660</v>
      </c>
      <c r="E3469" s="34">
        <v>43064</v>
      </c>
      <c r="F3469" s="34">
        <v>43069</v>
      </c>
      <c r="G3469" s="3" t="s">
        <v>46</v>
      </c>
      <c r="H3469" s="3" t="s">
        <v>6661</v>
      </c>
      <c r="I3469" s="3" t="s">
        <v>6662</v>
      </c>
      <c r="J3469" s="3" t="s">
        <v>98</v>
      </c>
      <c r="K3469" s="3" t="s">
        <v>23</v>
      </c>
      <c r="L3469" s="3" t="s">
        <v>1523</v>
      </c>
      <c r="M3469" s="3" t="s">
        <v>50</v>
      </c>
      <c r="N3469" s="3">
        <v>32216</v>
      </c>
      <c r="O3469" s="3" t="s">
        <v>26</v>
      </c>
      <c r="P3469" s="3" t="s">
        <v>325</v>
      </c>
      <c r="Q3469" s="3" t="s">
        <v>42</v>
      </c>
      <c r="R3469" s="3" t="s">
        <v>86</v>
      </c>
      <c r="S3469" s="3" t="s">
        <v>326</v>
      </c>
      <c r="T3469" s="3">
        <v>5.08</v>
      </c>
      <c r="U3469" s="35" cm="1">
        <f t="array" ref="U3469">INDEX('Pricing Strategy'!$F$4:$F$71,MATCH(1,(Dataset!$O3469='Pricing Strategy'!$B$4:$B$71)*(Dataset!$Q3469='Pricing Strategy'!$C$4:$C$71)*(Dataset!$R3469='Pricing Strategy'!$D$4:$D$71),))</f>
        <v>0.25</v>
      </c>
      <c r="V3469" s="3">
        <f>Dataset!$T3469*(1-Dataset!$U3469)</f>
        <v>3.81</v>
      </c>
    </row>
    <row r="3470" spans="1:22" x14ac:dyDescent="0.3">
      <c r="A3470" s="32"/>
      <c r="C3470" s="3">
        <v>3465</v>
      </c>
      <c r="D3470" s="3" t="s">
        <v>6663</v>
      </c>
      <c r="E3470" s="34">
        <v>43437</v>
      </c>
      <c r="F3470" s="34">
        <v>43439</v>
      </c>
      <c r="G3470" s="3" t="s">
        <v>19</v>
      </c>
      <c r="H3470" s="3" t="s">
        <v>3737</v>
      </c>
      <c r="I3470" s="3" t="s">
        <v>3738</v>
      </c>
      <c r="J3470" s="3" t="s">
        <v>22</v>
      </c>
      <c r="K3470" s="3" t="s">
        <v>23</v>
      </c>
      <c r="L3470" s="3" t="s">
        <v>1523</v>
      </c>
      <c r="M3470" s="3" t="s">
        <v>50</v>
      </c>
      <c r="N3470" s="3">
        <v>32216</v>
      </c>
      <c r="O3470" s="3" t="s">
        <v>26</v>
      </c>
      <c r="P3470" s="3" t="s">
        <v>3415</v>
      </c>
      <c r="Q3470" s="3" t="s">
        <v>67</v>
      </c>
      <c r="R3470" s="3" t="s">
        <v>157</v>
      </c>
      <c r="S3470" s="3" t="s">
        <v>3416</v>
      </c>
      <c r="T3470" s="3">
        <v>47.991999999999997</v>
      </c>
      <c r="U3470" s="35" cm="1">
        <f t="array" ref="U3470">INDEX('Pricing Strategy'!$F$4:$F$71,MATCH(1,(Dataset!$O3470='Pricing Strategy'!$B$4:$B$71)*(Dataset!$Q3470='Pricing Strategy'!$C$4:$C$71)*(Dataset!$R3470='Pricing Strategy'!$D$4:$D$71),))</f>
        <v>0.3</v>
      </c>
      <c r="V3470" s="3">
        <f>Dataset!$T3470*(1-Dataset!$U3470)</f>
        <v>33.594399999999993</v>
      </c>
    </row>
    <row r="3471" spans="1:22" x14ac:dyDescent="0.3">
      <c r="A3471" s="32"/>
      <c r="C3471" s="3">
        <v>3466</v>
      </c>
      <c r="D3471" s="3" t="s">
        <v>6664</v>
      </c>
      <c r="E3471" s="34">
        <v>42623</v>
      </c>
      <c r="F3471" s="34">
        <v>42627</v>
      </c>
      <c r="G3471" s="3" t="s">
        <v>46</v>
      </c>
      <c r="H3471" s="3" t="s">
        <v>4770</v>
      </c>
      <c r="I3471" s="3" t="s">
        <v>4771</v>
      </c>
      <c r="J3471" s="3" t="s">
        <v>37</v>
      </c>
      <c r="K3471" s="3" t="s">
        <v>23</v>
      </c>
      <c r="L3471" s="3" t="s">
        <v>6574</v>
      </c>
      <c r="M3471" s="3" t="s">
        <v>1245</v>
      </c>
      <c r="N3471" s="3">
        <v>2151</v>
      </c>
      <c r="O3471" s="3" t="s">
        <v>144</v>
      </c>
      <c r="P3471" s="3" t="s">
        <v>5167</v>
      </c>
      <c r="Q3471" s="3" t="s">
        <v>42</v>
      </c>
      <c r="R3471" s="3" t="s">
        <v>74</v>
      </c>
      <c r="S3471" s="3" t="s">
        <v>5168</v>
      </c>
      <c r="T3471" s="3">
        <v>61.96</v>
      </c>
      <c r="U3471" s="35" cm="1">
        <f t="array" ref="U3471">INDEX('Pricing Strategy'!$F$4:$F$71,MATCH(1,(Dataset!$O3471='Pricing Strategy'!$B$4:$B$71)*(Dataset!$Q3471='Pricing Strategy'!$C$4:$C$71)*(Dataset!$R3471='Pricing Strategy'!$D$4:$D$71),))</f>
        <v>0.4</v>
      </c>
      <c r="V3471" s="3">
        <f>Dataset!$T3471*(1-Dataset!$U3471)</f>
        <v>37.176000000000002</v>
      </c>
    </row>
    <row r="3472" spans="1:22" x14ac:dyDescent="0.3">
      <c r="A3472" s="32"/>
      <c r="C3472" s="3">
        <v>3467</v>
      </c>
      <c r="D3472" s="3" t="s">
        <v>6664</v>
      </c>
      <c r="E3472" s="34">
        <v>42623</v>
      </c>
      <c r="F3472" s="34">
        <v>42627</v>
      </c>
      <c r="G3472" s="3" t="s">
        <v>46</v>
      </c>
      <c r="H3472" s="3" t="s">
        <v>4770</v>
      </c>
      <c r="I3472" s="3" t="s">
        <v>4771</v>
      </c>
      <c r="J3472" s="3" t="s">
        <v>37</v>
      </c>
      <c r="K3472" s="3" t="s">
        <v>23</v>
      </c>
      <c r="L3472" s="3" t="s">
        <v>6574</v>
      </c>
      <c r="M3472" s="3" t="s">
        <v>1245</v>
      </c>
      <c r="N3472" s="3">
        <v>2151</v>
      </c>
      <c r="O3472" s="3" t="s">
        <v>144</v>
      </c>
      <c r="P3472" s="3" t="s">
        <v>851</v>
      </c>
      <c r="Q3472" s="3" t="s">
        <v>28</v>
      </c>
      <c r="R3472" s="3" t="s">
        <v>29</v>
      </c>
      <c r="S3472" s="3" t="s">
        <v>852</v>
      </c>
      <c r="T3472" s="3">
        <v>361.96</v>
      </c>
      <c r="U3472" s="35" cm="1">
        <f t="array" ref="U3472">INDEX('Pricing Strategy'!$F$4:$F$71,MATCH(1,(Dataset!$O3472='Pricing Strategy'!$B$4:$B$71)*(Dataset!$Q3472='Pricing Strategy'!$C$4:$C$71)*(Dataset!$R3472='Pricing Strategy'!$D$4:$D$71),))</f>
        <v>0.5</v>
      </c>
      <c r="V3472" s="3">
        <f>Dataset!$T3472*(1-Dataset!$U3472)</f>
        <v>180.98</v>
      </c>
    </row>
    <row r="3473" spans="1:22" x14ac:dyDescent="0.3">
      <c r="A3473" s="32"/>
      <c r="C3473" s="3">
        <v>3468</v>
      </c>
      <c r="D3473" s="3" t="s">
        <v>6664</v>
      </c>
      <c r="E3473" s="34">
        <v>42623</v>
      </c>
      <c r="F3473" s="34">
        <v>42627</v>
      </c>
      <c r="G3473" s="3" t="s">
        <v>46</v>
      </c>
      <c r="H3473" s="3" t="s">
        <v>4770</v>
      </c>
      <c r="I3473" s="3" t="s">
        <v>4771</v>
      </c>
      <c r="J3473" s="3" t="s">
        <v>37</v>
      </c>
      <c r="K3473" s="3" t="s">
        <v>23</v>
      </c>
      <c r="L3473" s="3" t="s">
        <v>6574</v>
      </c>
      <c r="M3473" s="3" t="s">
        <v>1245</v>
      </c>
      <c r="N3473" s="3">
        <v>2151</v>
      </c>
      <c r="O3473" s="3" t="s">
        <v>144</v>
      </c>
      <c r="P3473" s="3" t="s">
        <v>1322</v>
      </c>
      <c r="Q3473" s="3" t="s">
        <v>42</v>
      </c>
      <c r="R3473" s="3" t="s">
        <v>86</v>
      </c>
      <c r="S3473" s="3" t="s">
        <v>1323</v>
      </c>
      <c r="T3473" s="3">
        <v>278.82</v>
      </c>
      <c r="U3473" s="35" cm="1">
        <f t="array" ref="U3473">INDEX('Pricing Strategy'!$F$4:$F$71,MATCH(1,(Dataset!$O3473='Pricing Strategy'!$B$4:$B$71)*(Dataset!$Q3473='Pricing Strategy'!$C$4:$C$71)*(Dataset!$R3473='Pricing Strategy'!$D$4:$D$71),))</f>
        <v>0.4</v>
      </c>
      <c r="V3473" s="3">
        <f>Dataset!$T3473*(1-Dataset!$U3473)</f>
        <v>167.292</v>
      </c>
    </row>
    <row r="3474" spans="1:22" x14ac:dyDescent="0.3">
      <c r="A3474" s="32"/>
      <c r="C3474" s="3">
        <v>3469</v>
      </c>
      <c r="D3474" s="3" t="s">
        <v>6665</v>
      </c>
      <c r="E3474" s="34">
        <v>43083</v>
      </c>
      <c r="F3474" s="34">
        <v>43088</v>
      </c>
      <c r="G3474" s="3" t="s">
        <v>46</v>
      </c>
      <c r="H3474" s="3" t="s">
        <v>2227</v>
      </c>
      <c r="I3474" s="3" t="s">
        <v>2228</v>
      </c>
      <c r="J3474" s="3" t="s">
        <v>22</v>
      </c>
      <c r="K3474" s="3" t="s">
        <v>23</v>
      </c>
      <c r="L3474" s="3" t="s">
        <v>324</v>
      </c>
      <c r="M3474" s="3" t="s">
        <v>1489</v>
      </c>
      <c r="N3474" s="3">
        <v>39212</v>
      </c>
      <c r="O3474" s="3" t="s">
        <v>26</v>
      </c>
      <c r="P3474" s="3" t="s">
        <v>5697</v>
      </c>
      <c r="Q3474" s="3" t="s">
        <v>28</v>
      </c>
      <c r="R3474" s="3" t="s">
        <v>61</v>
      </c>
      <c r="S3474" s="3" t="s">
        <v>5698</v>
      </c>
      <c r="T3474" s="3">
        <v>133.38</v>
      </c>
      <c r="U3474" s="35" cm="1">
        <f t="array" ref="U3474">INDEX('Pricing Strategy'!$F$4:$F$71,MATCH(1,(Dataset!$O3474='Pricing Strategy'!$B$4:$B$71)*(Dataset!$Q3474='Pricing Strategy'!$C$4:$C$71)*(Dataset!$R3474='Pricing Strategy'!$D$4:$D$71),))</f>
        <v>0.25</v>
      </c>
      <c r="V3474" s="3">
        <f>Dataset!$T3474*(1-Dataset!$U3474)</f>
        <v>100.035</v>
      </c>
    </row>
    <row r="3475" spans="1:22" x14ac:dyDescent="0.3">
      <c r="A3475" s="32"/>
      <c r="C3475" s="3">
        <v>3470</v>
      </c>
      <c r="D3475" s="3" t="s">
        <v>6666</v>
      </c>
      <c r="E3475" s="34">
        <v>42466</v>
      </c>
      <c r="F3475" s="34">
        <v>42470</v>
      </c>
      <c r="G3475" s="3" t="s">
        <v>46</v>
      </c>
      <c r="H3475" s="3" t="s">
        <v>6667</v>
      </c>
      <c r="I3475" s="3" t="s">
        <v>6668</v>
      </c>
      <c r="J3475" s="3" t="s">
        <v>22</v>
      </c>
      <c r="K3475" s="3" t="s">
        <v>23</v>
      </c>
      <c r="L3475" s="3" t="s">
        <v>1523</v>
      </c>
      <c r="M3475" s="3" t="s">
        <v>84</v>
      </c>
      <c r="N3475" s="3">
        <v>28540</v>
      </c>
      <c r="O3475" s="3" t="s">
        <v>26</v>
      </c>
      <c r="P3475" s="3" t="s">
        <v>2653</v>
      </c>
      <c r="Q3475" s="3" t="s">
        <v>42</v>
      </c>
      <c r="R3475" s="3" t="s">
        <v>86</v>
      </c>
      <c r="S3475" s="3" t="s">
        <v>2654</v>
      </c>
      <c r="T3475" s="3">
        <v>47.951999999999998</v>
      </c>
      <c r="U3475" s="35" cm="1">
        <f t="array" ref="U3475">INDEX('Pricing Strategy'!$F$4:$F$71,MATCH(1,(Dataset!$O3475='Pricing Strategy'!$B$4:$B$71)*(Dataset!$Q3475='Pricing Strategy'!$C$4:$C$71)*(Dataset!$R3475='Pricing Strategy'!$D$4:$D$71),))</f>
        <v>0.25</v>
      </c>
      <c r="V3475" s="3">
        <f>Dataset!$T3475*(1-Dataset!$U3475)</f>
        <v>35.963999999999999</v>
      </c>
    </row>
    <row r="3476" spans="1:22" x14ac:dyDescent="0.3">
      <c r="A3476" s="32"/>
      <c r="C3476" s="3">
        <v>3471</v>
      </c>
      <c r="D3476" s="3" t="s">
        <v>6669</v>
      </c>
      <c r="E3476" s="34">
        <v>43070</v>
      </c>
      <c r="F3476" s="34">
        <v>43074</v>
      </c>
      <c r="G3476" s="3" t="s">
        <v>46</v>
      </c>
      <c r="H3476" s="3" t="s">
        <v>4100</v>
      </c>
      <c r="I3476" s="3" t="s">
        <v>4101</v>
      </c>
      <c r="J3476" s="3" t="s">
        <v>22</v>
      </c>
      <c r="K3476" s="3" t="s">
        <v>23</v>
      </c>
      <c r="L3476" s="3" t="s">
        <v>123</v>
      </c>
      <c r="M3476" s="3" t="s">
        <v>39</v>
      </c>
      <c r="N3476" s="3">
        <v>94122</v>
      </c>
      <c r="O3476" s="3" t="s">
        <v>40</v>
      </c>
      <c r="P3476" s="3" t="s">
        <v>3511</v>
      </c>
      <c r="Q3476" s="3" t="s">
        <v>28</v>
      </c>
      <c r="R3476" s="3" t="s">
        <v>61</v>
      </c>
      <c r="S3476" s="3" t="s">
        <v>3512</v>
      </c>
      <c r="T3476" s="3">
        <v>16.739999999999998</v>
      </c>
      <c r="U3476" s="35" cm="1">
        <f t="array" ref="U3476">INDEX('Pricing Strategy'!$F$4:$F$71,MATCH(1,(Dataset!$O3476='Pricing Strategy'!$B$4:$B$71)*(Dataset!$Q3476='Pricing Strategy'!$C$4:$C$71)*(Dataset!$R3476='Pricing Strategy'!$D$4:$D$71),))</f>
        <v>0.4</v>
      </c>
      <c r="V3476" s="3">
        <f>Dataset!$T3476*(1-Dataset!$U3476)</f>
        <v>10.043999999999999</v>
      </c>
    </row>
    <row r="3477" spans="1:22" x14ac:dyDescent="0.3">
      <c r="A3477" s="32"/>
      <c r="C3477" s="3">
        <v>3472</v>
      </c>
      <c r="D3477" s="3" t="s">
        <v>6670</v>
      </c>
      <c r="E3477" s="34">
        <v>43416</v>
      </c>
      <c r="F3477" s="34">
        <v>43421</v>
      </c>
      <c r="G3477" s="3" t="s">
        <v>46</v>
      </c>
      <c r="H3477" s="3" t="s">
        <v>2059</v>
      </c>
      <c r="I3477" s="3" t="s">
        <v>2060</v>
      </c>
      <c r="J3477" s="3" t="s">
        <v>37</v>
      </c>
      <c r="K3477" s="3" t="s">
        <v>23</v>
      </c>
      <c r="L3477" s="3" t="s">
        <v>493</v>
      </c>
      <c r="M3477" s="3" t="s">
        <v>494</v>
      </c>
      <c r="N3477" s="3">
        <v>43229</v>
      </c>
      <c r="O3477" s="3" t="s">
        <v>144</v>
      </c>
      <c r="P3477" s="3" t="s">
        <v>3871</v>
      </c>
      <c r="Q3477" s="3" t="s">
        <v>42</v>
      </c>
      <c r="R3477" s="3" t="s">
        <v>86</v>
      </c>
      <c r="S3477" s="3" t="s">
        <v>3872</v>
      </c>
      <c r="T3477" s="3">
        <v>10.848000000000001</v>
      </c>
      <c r="U3477" s="35" cm="1">
        <f t="array" ref="U3477">INDEX('Pricing Strategy'!$F$4:$F$71,MATCH(1,(Dataset!$O3477='Pricing Strategy'!$B$4:$B$71)*(Dataset!$Q3477='Pricing Strategy'!$C$4:$C$71)*(Dataset!$R3477='Pricing Strategy'!$D$4:$D$71),))</f>
        <v>0.4</v>
      </c>
      <c r="V3477" s="3">
        <f>Dataset!$T3477*(1-Dataset!$U3477)</f>
        <v>6.5087999999999999</v>
      </c>
    </row>
    <row r="3478" spans="1:22" x14ac:dyDescent="0.3">
      <c r="A3478" s="32"/>
      <c r="C3478" s="3">
        <v>3473</v>
      </c>
      <c r="D3478" s="3" t="s">
        <v>6670</v>
      </c>
      <c r="E3478" s="34">
        <v>43416</v>
      </c>
      <c r="F3478" s="34">
        <v>43421</v>
      </c>
      <c r="G3478" s="3" t="s">
        <v>46</v>
      </c>
      <c r="H3478" s="3" t="s">
        <v>2059</v>
      </c>
      <c r="I3478" s="3" t="s">
        <v>2060</v>
      </c>
      <c r="J3478" s="3" t="s">
        <v>37</v>
      </c>
      <c r="K3478" s="3" t="s">
        <v>23</v>
      </c>
      <c r="L3478" s="3" t="s">
        <v>493</v>
      </c>
      <c r="M3478" s="3" t="s">
        <v>494</v>
      </c>
      <c r="N3478" s="3">
        <v>43229</v>
      </c>
      <c r="O3478" s="3" t="s">
        <v>144</v>
      </c>
      <c r="P3478" s="3" t="s">
        <v>2207</v>
      </c>
      <c r="Q3478" s="3" t="s">
        <v>67</v>
      </c>
      <c r="R3478" s="3" t="s">
        <v>157</v>
      </c>
      <c r="S3478" s="3" t="s">
        <v>2208</v>
      </c>
      <c r="T3478" s="3">
        <v>18.544</v>
      </c>
      <c r="U3478" s="35" cm="1">
        <f t="array" ref="U3478">INDEX('Pricing Strategy'!$F$4:$F$71,MATCH(1,(Dataset!$O3478='Pricing Strategy'!$B$4:$B$71)*(Dataset!$Q3478='Pricing Strategy'!$C$4:$C$71)*(Dataset!$R3478='Pricing Strategy'!$D$4:$D$71),))</f>
        <v>0.45</v>
      </c>
      <c r="V3478" s="3">
        <f>Dataset!$T3478*(1-Dataset!$U3478)</f>
        <v>10.199200000000001</v>
      </c>
    </row>
    <row r="3479" spans="1:22" x14ac:dyDescent="0.3">
      <c r="A3479" s="32"/>
      <c r="C3479" s="3">
        <v>3474</v>
      </c>
      <c r="D3479" s="3" t="s">
        <v>6671</v>
      </c>
      <c r="E3479" s="34">
        <v>43162</v>
      </c>
      <c r="F3479" s="34">
        <v>43169</v>
      </c>
      <c r="G3479" s="3" t="s">
        <v>46</v>
      </c>
      <c r="H3479" s="3" t="s">
        <v>1829</v>
      </c>
      <c r="I3479" s="3" t="s">
        <v>1830</v>
      </c>
      <c r="J3479" s="3" t="s">
        <v>22</v>
      </c>
      <c r="K3479" s="3" t="s">
        <v>23</v>
      </c>
      <c r="L3479" s="3" t="s">
        <v>6672</v>
      </c>
      <c r="M3479" s="3" t="s">
        <v>234</v>
      </c>
      <c r="N3479" s="3">
        <v>48127</v>
      </c>
      <c r="O3479" s="3" t="s">
        <v>101</v>
      </c>
      <c r="P3479" s="3" t="s">
        <v>1280</v>
      </c>
      <c r="Q3479" s="3" t="s">
        <v>28</v>
      </c>
      <c r="R3479" s="3" t="s">
        <v>32</v>
      </c>
      <c r="S3479" s="3" t="s">
        <v>1281</v>
      </c>
      <c r="T3479" s="3">
        <v>180.98</v>
      </c>
      <c r="U3479" s="35" cm="1">
        <f t="array" ref="U3479">INDEX('Pricing Strategy'!$F$4:$F$71,MATCH(1,(Dataset!$O3479='Pricing Strategy'!$B$4:$B$71)*(Dataset!$Q3479='Pricing Strategy'!$C$4:$C$71)*(Dataset!$R3479='Pricing Strategy'!$D$4:$D$71),))</f>
        <v>0.35</v>
      </c>
      <c r="V3479" s="3">
        <f>Dataset!$T3479*(1-Dataset!$U3479)</f>
        <v>117.637</v>
      </c>
    </row>
    <row r="3480" spans="1:22" x14ac:dyDescent="0.3">
      <c r="A3480" s="32"/>
      <c r="C3480" s="3">
        <v>3475</v>
      </c>
      <c r="D3480" s="3" t="s">
        <v>6671</v>
      </c>
      <c r="E3480" s="34">
        <v>43162</v>
      </c>
      <c r="F3480" s="34">
        <v>43169</v>
      </c>
      <c r="G3480" s="3" t="s">
        <v>46</v>
      </c>
      <c r="H3480" s="3" t="s">
        <v>1829</v>
      </c>
      <c r="I3480" s="3" t="s">
        <v>1830</v>
      </c>
      <c r="J3480" s="3" t="s">
        <v>22</v>
      </c>
      <c r="K3480" s="3" t="s">
        <v>23</v>
      </c>
      <c r="L3480" s="3" t="s">
        <v>6672</v>
      </c>
      <c r="M3480" s="3" t="s">
        <v>234</v>
      </c>
      <c r="N3480" s="3">
        <v>48127</v>
      </c>
      <c r="O3480" s="3" t="s">
        <v>101</v>
      </c>
      <c r="P3480" s="3" t="s">
        <v>4548</v>
      </c>
      <c r="Q3480" s="3" t="s">
        <v>67</v>
      </c>
      <c r="R3480" s="3" t="s">
        <v>157</v>
      </c>
      <c r="S3480" s="3" t="s">
        <v>4549</v>
      </c>
      <c r="T3480" s="3">
        <v>99.98</v>
      </c>
      <c r="U3480" s="35" cm="1">
        <f t="array" ref="U3480">INDEX('Pricing Strategy'!$F$4:$F$71,MATCH(1,(Dataset!$O3480='Pricing Strategy'!$B$4:$B$71)*(Dataset!$Q3480='Pricing Strategy'!$C$4:$C$71)*(Dataset!$R3480='Pricing Strategy'!$D$4:$D$71),))</f>
        <v>0.35</v>
      </c>
      <c r="V3480" s="3">
        <f>Dataset!$T3480*(1-Dataset!$U3480)</f>
        <v>64.987000000000009</v>
      </c>
    </row>
    <row r="3481" spans="1:22" x14ac:dyDescent="0.3">
      <c r="A3481" s="32"/>
      <c r="C3481" s="3">
        <v>3476</v>
      </c>
      <c r="D3481" s="3" t="s">
        <v>6673</v>
      </c>
      <c r="E3481" s="34">
        <v>43066</v>
      </c>
      <c r="F3481" s="34">
        <v>43069</v>
      </c>
      <c r="G3481" s="3" t="s">
        <v>184</v>
      </c>
      <c r="H3481" s="3" t="s">
        <v>2810</v>
      </c>
      <c r="I3481" s="3" t="s">
        <v>2811</v>
      </c>
      <c r="J3481" s="3" t="s">
        <v>37</v>
      </c>
      <c r="K3481" s="3" t="s">
        <v>23</v>
      </c>
      <c r="L3481" s="3" t="s">
        <v>6504</v>
      </c>
      <c r="M3481" s="3" t="s">
        <v>4536</v>
      </c>
      <c r="N3481" s="3">
        <v>66212</v>
      </c>
      <c r="O3481" s="3" t="s">
        <v>101</v>
      </c>
      <c r="P3481" s="3" t="s">
        <v>288</v>
      </c>
      <c r="Q3481" s="3" t="s">
        <v>67</v>
      </c>
      <c r="R3481" s="3" t="s">
        <v>157</v>
      </c>
      <c r="S3481" s="3" t="s">
        <v>289</v>
      </c>
      <c r="T3481" s="3">
        <v>34.950000000000003</v>
      </c>
      <c r="U3481" s="35" cm="1">
        <f t="array" ref="U3481">INDEX('Pricing Strategy'!$F$4:$F$71,MATCH(1,(Dataset!$O3481='Pricing Strategy'!$B$4:$B$71)*(Dataset!$Q3481='Pricing Strategy'!$C$4:$C$71)*(Dataset!$R3481='Pricing Strategy'!$D$4:$D$71),))</f>
        <v>0.35</v>
      </c>
      <c r="V3481" s="3">
        <f>Dataset!$T3481*(1-Dataset!$U3481)</f>
        <v>22.717500000000001</v>
      </c>
    </row>
    <row r="3482" spans="1:22" x14ac:dyDescent="0.3">
      <c r="A3482" s="32"/>
      <c r="C3482" s="3">
        <v>3477</v>
      </c>
      <c r="D3482" s="3" t="s">
        <v>6673</v>
      </c>
      <c r="E3482" s="34">
        <v>43066</v>
      </c>
      <c r="F3482" s="34">
        <v>43069</v>
      </c>
      <c r="G3482" s="3" t="s">
        <v>184</v>
      </c>
      <c r="H3482" s="3" t="s">
        <v>2810</v>
      </c>
      <c r="I3482" s="3" t="s">
        <v>2811</v>
      </c>
      <c r="J3482" s="3" t="s">
        <v>37</v>
      </c>
      <c r="K3482" s="3" t="s">
        <v>23</v>
      </c>
      <c r="L3482" s="3" t="s">
        <v>6504</v>
      </c>
      <c r="M3482" s="3" t="s">
        <v>4536</v>
      </c>
      <c r="N3482" s="3">
        <v>66212</v>
      </c>
      <c r="O3482" s="3" t="s">
        <v>101</v>
      </c>
      <c r="P3482" s="3" t="s">
        <v>3923</v>
      </c>
      <c r="Q3482" s="3" t="s">
        <v>42</v>
      </c>
      <c r="R3482" s="3" t="s">
        <v>71</v>
      </c>
      <c r="S3482" s="3" t="s">
        <v>3924</v>
      </c>
      <c r="T3482" s="3">
        <v>152</v>
      </c>
      <c r="U3482" s="35" cm="1">
        <f t="array" ref="U3482">INDEX('Pricing Strategy'!$F$4:$F$71,MATCH(1,(Dataset!$O3482='Pricing Strategy'!$B$4:$B$71)*(Dataset!$Q3482='Pricing Strategy'!$C$4:$C$71)*(Dataset!$R3482='Pricing Strategy'!$D$4:$D$71),))</f>
        <v>0.3</v>
      </c>
      <c r="V3482" s="3">
        <f>Dataset!$T3482*(1-Dataset!$U3482)</f>
        <v>106.39999999999999</v>
      </c>
    </row>
    <row r="3483" spans="1:22" x14ac:dyDescent="0.3">
      <c r="A3483" s="32"/>
      <c r="C3483" s="3">
        <v>3478</v>
      </c>
      <c r="D3483" s="3" t="s">
        <v>6674</v>
      </c>
      <c r="E3483" s="34">
        <v>42247</v>
      </c>
      <c r="F3483" s="34">
        <v>42252</v>
      </c>
      <c r="G3483" s="3" t="s">
        <v>46</v>
      </c>
      <c r="H3483" s="3" t="s">
        <v>709</v>
      </c>
      <c r="I3483" s="3" t="s">
        <v>710</v>
      </c>
      <c r="J3483" s="3" t="s">
        <v>22</v>
      </c>
      <c r="K3483" s="3" t="s">
        <v>23</v>
      </c>
      <c r="L3483" s="3" t="s">
        <v>6675</v>
      </c>
      <c r="M3483" s="3" t="s">
        <v>665</v>
      </c>
      <c r="N3483" s="3">
        <v>87505</v>
      </c>
      <c r="O3483" s="3" t="s">
        <v>40</v>
      </c>
      <c r="P3483" s="3" t="s">
        <v>5725</v>
      </c>
      <c r="Q3483" s="3" t="s">
        <v>67</v>
      </c>
      <c r="R3483" s="3" t="s">
        <v>157</v>
      </c>
      <c r="S3483" s="3" t="s">
        <v>5726</v>
      </c>
      <c r="T3483" s="3">
        <v>92.52</v>
      </c>
      <c r="U3483" s="35" cm="1">
        <f t="array" ref="U3483">INDEX('Pricing Strategy'!$F$4:$F$71,MATCH(1,(Dataset!$O3483='Pricing Strategy'!$B$4:$B$71)*(Dataset!$Q3483='Pricing Strategy'!$C$4:$C$71)*(Dataset!$R3483='Pricing Strategy'!$D$4:$D$71),))</f>
        <v>0.45</v>
      </c>
      <c r="V3483" s="3">
        <f>Dataset!$T3483*(1-Dataset!$U3483)</f>
        <v>50.886000000000003</v>
      </c>
    </row>
    <row r="3484" spans="1:22" x14ac:dyDescent="0.3">
      <c r="A3484" s="32"/>
      <c r="C3484" s="3">
        <v>3479</v>
      </c>
      <c r="D3484" s="3" t="s">
        <v>6676</v>
      </c>
      <c r="E3484" s="34">
        <v>43077</v>
      </c>
      <c r="F3484" s="34">
        <v>43083</v>
      </c>
      <c r="G3484" s="3" t="s">
        <v>46</v>
      </c>
      <c r="H3484" s="3" t="s">
        <v>3433</v>
      </c>
      <c r="I3484" s="3" t="s">
        <v>3434</v>
      </c>
      <c r="J3484" s="3" t="s">
        <v>37</v>
      </c>
      <c r="K3484" s="3" t="s">
        <v>23</v>
      </c>
      <c r="L3484" s="3" t="s">
        <v>123</v>
      </c>
      <c r="M3484" s="3" t="s">
        <v>39</v>
      </c>
      <c r="N3484" s="3">
        <v>94110</v>
      </c>
      <c r="O3484" s="3" t="s">
        <v>40</v>
      </c>
      <c r="P3484" s="3" t="s">
        <v>124</v>
      </c>
      <c r="Q3484" s="3" t="s">
        <v>42</v>
      </c>
      <c r="R3484" s="3" t="s">
        <v>64</v>
      </c>
      <c r="S3484" s="3" t="s">
        <v>125</v>
      </c>
      <c r="T3484" s="3">
        <v>8.56</v>
      </c>
      <c r="U3484" s="35" cm="1">
        <f t="array" ref="U3484">INDEX('Pricing Strategy'!$F$4:$F$71,MATCH(1,(Dataset!$O3484='Pricing Strategy'!$B$4:$B$71)*(Dataset!$Q3484='Pricing Strategy'!$C$4:$C$71)*(Dataset!$R3484='Pricing Strategy'!$D$4:$D$71),))</f>
        <v>0.45</v>
      </c>
      <c r="V3484" s="3">
        <f>Dataset!$T3484*(1-Dataset!$U3484)</f>
        <v>4.7080000000000011</v>
      </c>
    </row>
    <row r="3485" spans="1:22" x14ac:dyDescent="0.3">
      <c r="A3485" s="32"/>
      <c r="C3485" s="3">
        <v>3480</v>
      </c>
      <c r="D3485" s="3" t="s">
        <v>6676</v>
      </c>
      <c r="E3485" s="34">
        <v>43077</v>
      </c>
      <c r="F3485" s="34">
        <v>43083</v>
      </c>
      <c r="G3485" s="3" t="s">
        <v>46</v>
      </c>
      <c r="H3485" s="3" t="s">
        <v>3433</v>
      </c>
      <c r="I3485" s="3" t="s">
        <v>3434</v>
      </c>
      <c r="J3485" s="3" t="s">
        <v>37</v>
      </c>
      <c r="K3485" s="3" t="s">
        <v>23</v>
      </c>
      <c r="L3485" s="3" t="s">
        <v>123</v>
      </c>
      <c r="M3485" s="3" t="s">
        <v>39</v>
      </c>
      <c r="N3485" s="3">
        <v>94110</v>
      </c>
      <c r="O3485" s="3" t="s">
        <v>40</v>
      </c>
      <c r="P3485" s="3" t="s">
        <v>6677</v>
      </c>
      <c r="Q3485" s="3" t="s">
        <v>42</v>
      </c>
      <c r="R3485" s="3" t="s">
        <v>86</v>
      </c>
      <c r="S3485" s="3" t="s">
        <v>6678</v>
      </c>
      <c r="T3485" s="3">
        <v>45.36</v>
      </c>
      <c r="U3485" s="35" cm="1">
        <f t="array" ref="U3485">INDEX('Pricing Strategy'!$F$4:$F$71,MATCH(1,(Dataset!$O3485='Pricing Strategy'!$B$4:$B$71)*(Dataset!$Q3485='Pricing Strategy'!$C$4:$C$71)*(Dataset!$R3485='Pricing Strategy'!$D$4:$D$71),))</f>
        <v>0.4</v>
      </c>
      <c r="V3485" s="3">
        <f>Dataset!$T3485*(1-Dataset!$U3485)</f>
        <v>27.215999999999998</v>
      </c>
    </row>
    <row r="3486" spans="1:22" x14ac:dyDescent="0.3">
      <c r="A3486" s="32"/>
      <c r="C3486" s="3">
        <v>3481</v>
      </c>
      <c r="D3486" s="3" t="s">
        <v>6676</v>
      </c>
      <c r="E3486" s="34">
        <v>43077</v>
      </c>
      <c r="F3486" s="34">
        <v>43083</v>
      </c>
      <c r="G3486" s="3" t="s">
        <v>46</v>
      </c>
      <c r="H3486" s="3" t="s">
        <v>3433</v>
      </c>
      <c r="I3486" s="3" t="s">
        <v>3434</v>
      </c>
      <c r="J3486" s="3" t="s">
        <v>37</v>
      </c>
      <c r="K3486" s="3" t="s">
        <v>23</v>
      </c>
      <c r="L3486" s="3" t="s">
        <v>123</v>
      </c>
      <c r="M3486" s="3" t="s">
        <v>39</v>
      </c>
      <c r="N3486" s="3">
        <v>94110</v>
      </c>
      <c r="O3486" s="3" t="s">
        <v>40</v>
      </c>
      <c r="P3486" s="3" t="s">
        <v>4955</v>
      </c>
      <c r="Q3486" s="3" t="s">
        <v>28</v>
      </c>
      <c r="R3486" s="3" t="s">
        <v>52</v>
      </c>
      <c r="S3486" s="3" t="s">
        <v>4956</v>
      </c>
      <c r="T3486" s="3">
        <v>1421.664</v>
      </c>
      <c r="U3486" s="35" cm="1">
        <f t="array" ref="U3486">INDEX('Pricing Strategy'!$F$4:$F$71,MATCH(1,(Dataset!$O3486='Pricing Strategy'!$B$4:$B$71)*(Dataset!$Q3486='Pricing Strategy'!$C$4:$C$71)*(Dataset!$R3486='Pricing Strategy'!$D$4:$D$71),))</f>
        <v>0.45</v>
      </c>
      <c r="V3486" s="3">
        <f>Dataset!$T3486*(1-Dataset!$U3486)</f>
        <v>781.91520000000003</v>
      </c>
    </row>
    <row r="3487" spans="1:22" x14ac:dyDescent="0.3">
      <c r="A3487" s="32"/>
      <c r="C3487" s="3">
        <v>3482</v>
      </c>
      <c r="D3487" s="3" t="s">
        <v>6679</v>
      </c>
      <c r="E3487" s="34">
        <v>42101</v>
      </c>
      <c r="F3487" s="34">
        <v>42104</v>
      </c>
      <c r="G3487" s="3" t="s">
        <v>184</v>
      </c>
      <c r="H3487" s="3" t="s">
        <v>2543</v>
      </c>
      <c r="I3487" s="3" t="s">
        <v>2544</v>
      </c>
      <c r="J3487" s="3" t="s">
        <v>22</v>
      </c>
      <c r="K3487" s="3" t="s">
        <v>23</v>
      </c>
      <c r="L3487" s="3" t="s">
        <v>3915</v>
      </c>
      <c r="M3487" s="3" t="s">
        <v>354</v>
      </c>
      <c r="N3487" s="3">
        <v>36608</v>
      </c>
      <c r="O3487" s="3" t="s">
        <v>26</v>
      </c>
      <c r="P3487" s="3" t="s">
        <v>4276</v>
      </c>
      <c r="Q3487" s="3" t="s">
        <v>28</v>
      </c>
      <c r="R3487" s="3" t="s">
        <v>61</v>
      </c>
      <c r="S3487" s="3" t="s">
        <v>4277</v>
      </c>
      <c r="T3487" s="3">
        <v>8.9600000000000009</v>
      </c>
      <c r="U3487" s="35" cm="1">
        <f t="array" ref="U3487">INDEX('Pricing Strategy'!$F$4:$F$71,MATCH(1,(Dataset!$O3487='Pricing Strategy'!$B$4:$B$71)*(Dataset!$Q3487='Pricing Strategy'!$C$4:$C$71)*(Dataset!$R3487='Pricing Strategy'!$D$4:$D$71),))</f>
        <v>0.25</v>
      </c>
      <c r="V3487" s="3">
        <f>Dataset!$T3487*(1-Dataset!$U3487)</f>
        <v>6.7200000000000006</v>
      </c>
    </row>
    <row r="3488" spans="1:22" x14ac:dyDescent="0.3">
      <c r="A3488" s="32"/>
      <c r="C3488" s="3">
        <v>3483</v>
      </c>
      <c r="D3488" s="3" t="s">
        <v>6680</v>
      </c>
      <c r="E3488" s="34">
        <v>42243</v>
      </c>
      <c r="F3488" s="34">
        <v>42245</v>
      </c>
      <c r="G3488" s="3" t="s">
        <v>184</v>
      </c>
      <c r="H3488" s="3" t="s">
        <v>4958</v>
      </c>
      <c r="I3488" s="3" t="s">
        <v>4959</v>
      </c>
      <c r="J3488" s="3" t="s">
        <v>37</v>
      </c>
      <c r="K3488" s="3" t="s">
        <v>23</v>
      </c>
      <c r="L3488" s="3" t="s">
        <v>314</v>
      </c>
      <c r="M3488" s="3" t="s">
        <v>315</v>
      </c>
      <c r="N3488" s="3">
        <v>22153</v>
      </c>
      <c r="O3488" s="3" t="s">
        <v>26</v>
      </c>
      <c r="P3488" s="3" t="s">
        <v>4538</v>
      </c>
      <c r="Q3488" s="3" t="s">
        <v>67</v>
      </c>
      <c r="R3488" s="3" t="s">
        <v>68</v>
      </c>
      <c r="S3488" s="3" t="s">
        <v>4539</v>
      </c>
      <c r="T3488" s="3">
        <v>579.95000000000005</v>
      </c>
      <c r="U3488" s="35" cm="1">
        <f t="array" ref="U3488">INDEX('Pricing Strategy'!$F$4:$F$71,MATCH(1,(Dataset!$O3488='Pricing Strategy'!$B$4:$B$71)*(Dataset!$Q3488='Pricing Strategy'!$C$4:$C$71)*(Dataset!$R3488='Pricing Strategy'!$D$4:$D$71),))</f>
        <v>0.25</v>
      </c>
      <c r="V3488" s="3">
        <f>Dataset!$T3488*(1-Dataset!$U3488)</f>
        <v>434.96250000000003</v>
      </c>
    </row>
    <row r="3489" spans="1:22" x14ac:dyDescent="0.3">
      <c r="A3489" s="32"/>
      <c r="C3489" s="3">
        <v>3484</v>
      </c>
      <c r="D3489" s="3" t="s">
        <v>6680</v>
      </c>
      <c r="E3489" s="34">
        <v>42243</v>
      </c>
      <c r="F3489" s="34">
        <v>42245</v>
      </c>
      <c r="G3489" s="3" t="s">
        <v>184</v>
      </c>
      <c r="H3489" s="3" t="s">
        <v>4958</v>
      </c>
      <c r="I3489" s="3" t="s">
        <v>4959</v>
      </c>
      <c r="J3489" s="3" t="s">
        <v>37</v>
      </c>
      <c r="K3489" s="3" t="s">
        <v>23</v>
      </c>
      <c r="L3489" s="3" t="s">
        <v>314</v>
      </c>
      <c r="M3489" s="3" t="s">
        <v>315</v>
      </c>
      <c r="N3489" s="3">
        <v>22153</v>
      </c>
      <c r="O3489" s="3" t="s">
        <v>26</v>
      </c>
      <c r="P3489" s="3" t="s">
        <v>4070</v>
      </c>
      <c r="Q3489" s="3" t="s">
        <v>28</v>
      </c>
      <c r="R3489" s="3" t="s">
        <v>61</v>
      </c>
      <c r="S3489" s="3" t="s">
        <v>4071</v>
      </c>
      <c r="T3489" s="3">
        <v>29.12</v>
      </c>
      <c r="U3489" s="35" cm="1">
        <f t="array" ref="U3489">INDEX('Pricing Strategy'!$F$4:$F$71,MATCH(1,(Dataset!$O3489='Pricing Strategy'!$B$4:$B$71)*(Dataset!$Q3489='Pricing Strategy'!$C$4:$C$71)*(Dataset!$R3489='Pricing Strategy'!$D$4:$D$71),))</f>
        <v>0.25</v>
      </c>
      <c r="V3489" s="3">
        <f>Dataset!$T3489*(1-Dataset!$U3489)</f>
        <v>21.84</v>
      </c>
    </row>
    <row r="3490" spans="1:22" x14ac:dyDescent="0.3">
      <c r="A3490" s="32"/>
      <c r="C3490" s="3">
        <v>3485</v>
      </c>
      <c r="D3490" s="3" t="s">
        <v>6680</v>
      </c>
      <c r="E3490" s="34">
        <v>42243</v>
      </c>
      <c r="F3490" s="34">
        <v>42245</v>
      </c>
      <c r="G3490" s="3" t="s">
        <v>184</v>
      </c>
      <c r="H3490" s="3" t="s">
        <v>4958</v>
      </c>
      <c r="I3490" s="3" t="s">
        <v>4959</v>
      </c>
      <c r="J3490" s="3" t="s">
        <v>37</v>
      </c>
      <c r="K3490" s="3" t="s">
        <v>23</v>
      </c>
      <c r="L3490" s="3" t="s">
        <v>314</v>
      </c>
      <c r="M3490" s="3" t="s">
        <v>315</v>
      </c>
      <c r="N3490" s="3">
        <v>22153</v>
      </c>
      <c r="O3490" s="3" t="s">
        <v>26</v>
      </c>
      <c r="P3490" s="3" t="s">
        <v>5704</v>
      </c>
      <c r="Q3490" s="3" t="s">
        <v>28</v>
      </c>
      <c r="R3490" s="3" t="s">
        <v>52</v>
      </c>
      <c r="S3490" s="3" t="s">
        <v>5705</v>
      </c>
      <c r="T3490" s="3">
        <v>1202.94</v>
      </c>
      <c r="U3490" s="35" cm="1">
        <f t="array" ref="U3490">INDEX('Pricing Strategy'!$F$4:$F$71,MATCH(1,(Dataset!$O3490='Pricing Strategy'!$B$4:$B$71)*(Dataset!$Q3490='Pricing Strategy'!$C$4:$C$71)*(Dataset!$R3490='Pricing Strategy'!$D$4:$D$71),))</f>
        <v>0.3</v>
      </c>
      <c r="V3490" s="3">
        <f>Dataset!$T3490*(1-Dataset!$U3490)</f>
        <v>842.05799999999999</v>
      </c>
    </row>
    <row r="3491" spans="1:22" x14ac:dyDescent="0.3">
      <c r="A3491" s="32"/>
      <c r="C3491" s="3">
        <v>3486</v>
      </c>
      <c r="D3491" s="3" t="s">
        <v>6681</v>
      </c>
      <c r="E3491" s="34">
        <v>43029</v>
      </c>
      <c r="F3491" s="34">
        <v>43034</v>
      </c>
      <c r="G3491" s="3" t="s">
        <v>46</v>
      </c>
      <c r="H3491" s="3" t="s">
        <v>4199</v>
      </c>
      <c r="I3491" s="3" t="s">
        <v>4200</v>
      </c>
      <c r="J3491" s="3" t="s">
        <v>37</v>
      </c>
      <c r="K3491" s="3" t="s">
        <v>23</v>
      </c>
      <c r="L3491" s="3" t="s">
        <v>603</v>
      </c>
      <c r="M3491" s="3" t="s">
        <v>241</v>
      </c>
      <c r="N3491" s="3">
        <v>19711</v>
      </c>
      <c r="O3491" s="3" t="s">
        <v>144</v>
      </c>
      <c r="P3491" s="3" t="s">
        <v>3578</v>
      </c>
      <c r="Q3491" s="3" t="s">
        <v>42</v>
      </c>
      <c r="R3491" s="3" t="s">
        <v>71</v>
      </c>
      <c r="S3491" s="3" t="s">
        <v>3579</v>
      </c>
      <c r="T3491" s="3">
        <v>7.92</v>
      </c>
      <c r="U3491" s="35" cm="1">
        <f t="array" ref="U3491">INDEX('Pricing Strategy'!$F$4:$F$71,MATCH(1,(Dataset!$O3491='Pricing Strategy'!$B$4:$B$71)*(Dataset!$Q3491='Pricing Strategy'!$C$4:$C$71)*(Dataset!$R3491='Pricing Strategy'!$D$4:$D$71),))</f>
        <v>0.4</v>
      </c>
      <c r="V3491" s="3">
        <f>Dataset!$T3491*(1-Dataset!$U3491)</f>
        <v>4.7519999999999998</v>
      </c>
    </row>
    <row r="3492" spans="1:22" x14ac:dyDescent="0.3">
      <c r="A3492" s="32"/>
      <c r="C3492" s="3">
        <v>3487</v>
      </c>
      <c r="D3492" s="3" t="s">
        <v>6682</v>
      </c>
      <c r="E3492" s="34">
        <v>43069</v>
      </c>
      <c r="F3492" s="34">
        <v>43069</v>
      </c>
      <c r="G3492" s="3" t="s">
        <v>1290</v>
      </c>
      <c r="H3492" s="3" t="s">
        <v>1774</v>
      </c>
      <c r="I3492" s="3" t="s">
        <v>1775</v>
      </c>
      <c r="J3492" s="3" t="s">
        <v>22</v>
      </c>
      <c r="K3492" s="3" t="s">
        <v>23</v>
      </c>
      <c r="L3492" s="3" t="s">
        <v>6683</v>
      </c>
      <c r="M3492" s="3" t="s">
        <v>84</v>
      </c>
      <c r="N3492" s="3">
        <v>28601</v>
      </c>
      <c r="O3492" s="3" t="s">
        <v>26</v>
      </c>
      <c r="P3492" s="3" t="s">
        <v>5837</v>
      </c>
      <c r="Q3492" s="3" t="s">
        <v>67</v>
      </c>
      <c r="R3492" s="3" t="s">
        <v>68</v>
      </c>
      <c r="S3492" s="3" t="s">
        <v>5838</v>
      </c>
      <c r="T3492" s="3">
        <v>36.192</v>
      </c>
      <c r="U3492" s="35" cm="1">
        <f t="array" ref="U3492">INDEX('Pricing Strategy'!$F$4:$F$71,MATCH(1,(Dataset!$O3492='Pricing Strategy'!$B$4:$B$71)*(Dataset!$Q3492='Pricing Strategy'!$C$4:$C$71)*(Dataset!$R3492='Pricing Strategy'!$D$4:$D$71),))</f>
        <v>0.25</v>
      </c>
      <c r="V3492" s="3">
        <f>Dataset!$T3492*(1-Dataset!$U3492)</f>
        <v>27.143999999999998</v>
      </c>
    </row>
    <row r="3493" spans="1:22" x14ac:dyDescent="0.3">
      <c r="A3493" s="32"/>
      <c r="C3493" s="3">
        <v>3488</v>
      </c>
      <c r="D3493" s="3" t="s">
        <v>6684</v>
      </c>
      <c r="E3493" s="34">
        <v>43348</v>
      </c>
      <c r="F3493" s="34">
        <v>43354</v>
      </c>
      <c r="G3493" s="3" t="s">
        <v>46</v>
      </c>
      <c r="H3493" s="3" t="s">
        <v>6205</v>
      </c>
      <c r="I3493" s="3" t="s">
        <v>6206</v>
      </c>
      <c r="J3493" s="3" t="s">
        <v>98</v>
      </c>
      <c r="K3493" s="3" t="s">
        <v>23</v>
      </c>
      <c r="L3493" s="3" t="s">
        <v>49</v>
      </c>
      <c r="M3493" s="3" t="s">
        <v>50</v>
      </c>
      <c r="N3493" s="3">
        <v>33311</v>
      </c>
      <c r="O3493" s="3" t="s">
        <v>26</v>
      </c>
      <c r="P3493" s="3" t="s">
        <v>838</v>
      </c>
      <c r="Q3493" s="3" t="s">
        <v>42</v>
      </c>
      <c r="R3493" s="3" t="s">
        <v>55</v>
      </c>
      <c r="S3493" s="3" t="s">
        <v>839</v>
      </c>
      <c r="T3493" s="3">
        <v>147.184</v>
      </c>
      <c r="U3493" s="35" cm="1">
        <f t="array" ref="U3493">INDEX('Pricing Strategy'!$F$4:$F$71,MATCH(1,(Dataset!$O3493='Pricing Strategy'!$B$4:$B$71)*(Dataset!$Q3493='Pricing Strategy'!$C$4:$C$71)*(Dataset!$R3493='Pricing Strategy'!$D$4:$D$71),))</f>
        <v>0.35</v>
      </c>
      <c r="V3493" s="3">
        <f>Dataset!$T3493*(1-Dataset!$U3493)</f>
        <v>95.669600000000003</v>
      </c>
    </row>
    <row r="3494" spans="1:22" x14ac:dyDescent="0.3">
      <c r="A3494" s="32"/>
      <c r="C3494" s="3">
        <v>3489</v>
      </c>
      <c r="D3494" s="3" t="s">
        <v>6685</v>
      </c>
      <c r="E3494" s="34">
        <v>42553</v>
      </c>
      <c r="F3494" s="34">
        <v>42557</v>
      </c>
      <c r="G3494" s="3" t="s">
        <v>46</v>
      </c>
      <c r="H3494" s="3" t="s">
        <v>5133</v>
      </c>
      <c r="I3494" s="3" t="s">
        <v>5134</v>
      </c>
      <c r="J3494" s="3" t="s">
        <v>22</v>
      </c>
      <c r="K3494" s="3" t="s">
        <v>23</v>
      </c>
      <c r="L3494" s="3" t="s">
        <v>6686</v>
      </c>
      <c r="M3494" s="3" t="s">
        <v>207</v>
      </c>
      <c r="N3494" s="3">
        <v>60188</v>
      </c>
      <c r="O3494" s="3" t="s">
        <v>101</v>
      </c>
      <c r="P3494" s="3" t="s">
        <v>1136</v>
      </c>
      <c r="Q3494" s="3" t="s">
        <v>28</v>
      </c>
      <c r="R3494" s="3" t="s">
        <v>32</v>
      </c>
      <c r="S3494" s="3" t="s">
        <v>1137</v>
      </c>
      <c r="T3494" s="3">
        <v>408.42200000000003</v>
      </c>
      <c r="U3494" s="35" cm="1">
        <f t="array" ref="U3494">INDEX('Pricing Strategy'!$F$4:$F$71,MATCH(1,(Dataset!$O3494='Pricing Strategy'!$B$4:$B$71)*(Dataset!$Q3494='Pricing Strategy'!$C$4:$C$71)*(Dataset!$R3494='Pricing Strategy'!$D$4:$D$71),))</f>
        <v>0.35</v>
      </c>
      <c r="V3494" s="3">
        <f>Dataset!$T3494*(1-Dataset!$U3494)</f>
        <v>265.47430000000003</v>
      </c>
    </row>
    <row r="3495" spans="1:22" x14ac:dyDescent="0.3">
      <c r="A3495" s="32"/>
      <c r="C3495" s="3">
        <v>3490</v>
      </c>
      <c r="D3495" s="3" t="s">
        <v>6685</v>
      </c>
      <c r="E3495" s="34">
        <v>42553</v>
      </c>
      <c r="F3495" s="34">
        <v>42557</v>
      </c>
      <c r="G3495" s="3" t="s">
        <v>46</v>
      </c>
      <c r="H3495" s="3" t="s">
        <v>5133</v>
      </c>
      <c r="I3495" s="3" t="s">
        <v>5134</v>
      </c>
      <c r="J3495" s="3" t="s">
        <v>22</v>
      </c>
      <c r="K3495" s="3" t="s">
        <v>23</v>
      </c>
      <c r="L3495" s="3" t="s">
        <v>6686</v>
      </c>
      <c r="M3495" s="3" t="s">
        <v>207</v>
      </c>
      <c r="N3495" s="3">
        <v>60188</v>
      </c>
      <c r="O3495" s="3" t="s">
        <v>101</v>
      </c>
      <c r="P3495" s="3" t="s">
        <v>4845</v>
      </c>
      <c r="Q3495" s="3" t="s">
        <v>28</v>
      </c>
      <c r="R3495" s="3" t="s">
        <v>32</v>
      </c>
      <c r="S3495" s="3" t="s">
        <v>4846</v>
      </c>
      <c r="T3495" s="3">
        <v>382.11599999999999</v>
      </c>
      <c r="U3495" s="35" cm="1">
        <f t="array" ref="U3495">INDEX('Pricing Strategy'!$F$4:$F$71,MATCH(1,(Dataset!$O3495='Pricing Strategy'!$B$4:$B$71)*(Dataset!$Q3495='Pricing Strategy'!$C$4:$C$71)*(Dataset!$R3495='Pricing Strategy'!$D$4:$D$71),))</f>
        <v>0.35</v>
      </c>
      <c r="V3495" s="3">
        <f>Dataset!$T3495*(1-Dataset!$U3495)</f>
        <v>248.37539999999998</v>
      </c>
    </row>
    <row r="3496" spans="1:22" x14ac:dyDescent="0.3">
      <c r="A3496" s="32"/>
      <c r="C3496" s="3">
        <v>3491</v>
      </c>
      <c r="D3496" s="3" t="s">
        <v>6685</v>
      </c>
      <c r="E3496" s="34">
        <v>42553</v>
      </c>
      <c r="F3496" s="34">
        <v>42557</v>
      </c>
      <c r="G3496" s="3" t="s">
        <v>46</v>
      </c>
      <c r="H3496" s="3" t="s">
        <v>5133</v>
      </c>
      <c r="I3496" s="3" t="s">
        <v>5134</v>
      </c>
      <c r="J3496" s="3" t="s">
        <v>22</v>
      </c>
      <c r="K3496" s="3" t="s">
        <v>23</v>
      </c>
      <c r="L3496" s="3" t="s">
        <v>6686</v>
      </c>
      <c r="M3496" s="3" t="s">
        <v>207</v>
      </c>
      <c r="N3496" s="3">
        <v>60188</v>
      </c>
      <c r="O3496" s="3" t="s">
        <v>101</v>
      </c>
      <c r="P3496" s="3" t="s">
        <v>1767</v>
      </c>
      <c r="Q3496" s="3" t="s">
        <v>42</v>
      </c>
      <c r="R3496" s="3" t="s">
        <v>55</v>
      </c>
      <c r="S3496" s="3" t="s">
        <v>1768</v>
      </c>
      <c r="T3496" s="3">
        <v>68.599999999999994</v>
      </c>
      <c r="U3496" s="35" cm="1">
        <f t="array" ref="U3496">INDEX('Pricing Strategy'!$F$4:$F$71,MATCH(1,(Dataset!$O3496='Pricing Strategy'!$B$4:$B$71)*(Dataset!$Q3496='Pricing Strategy'!$C$4:$C$71)*(Dataset!$R3496='Pricing Strategy'!$D$4:$D$71),))</f>
        <v>0.4</v>
      </c>
      <c r="V3496" s="3">
        <f>Dataset!$T3496*(1-Dataset!$U3496)</f>
        <v>41.16</v>
      </c>
    </row>
    <row r="3497" spans="1:22" x14ac:dyDescent="0.3">
      <c r="A3497" s="32"/>
      <c r="C3497" s="3">
        <v>3492</v>
      </c>
      <c r="D3497" s="3" t="s">
        <v>6685</v>
      </c>
      <c r="E3497" s="34">
        <v>42553</v>
      </c>
      <c r="F3497" s="34">
        <v>42557</v>
      </c>
      <c r="G3497" s="3" t="s">
        <v>46</v>
      </c>
      <c r="H3497" s="3" t="s">
        <v>5133</v>
      </c>
      <c r="I3497" s="3" t="s">
        <v>5134</v>
      </c>
      <c r="J3497" s="3" t="s">
        <v>22</v>
      </c>
      <c r="K3497" s="3" t="s">
        <v>23</v>
      </c>
      <c r="L3497" s="3" t="s">
        <v>6686</v>
      </c>
      <c r="M3497" s="3" t="s">
        <v>207</v>
      </c>
      <c r="N3497" s="3">
        <v>60188</v>
      </c>
      <c r="O3497" s="3" t="s">
        <v>101</v>
      </c>
      <c r="P3497" s="3" t="s">
        <v>1015</v>
      </c>
      <c r="Q3497" s="3" t="s">
        <v>42</v>
      </c>
      <c r="R3497" s="3" t="s">
        <v>55</v>
      </c>
      <c r="S3497" s="3" t="s">
        <v>1016</v>
      </c>
      <c r="T3497" s="3">
        <v>435.50400000000002</v>
      </c>
      <c r="U3497" s="35" cm="1">
        <f t="array" ref="U3497">INDEX('Pricing Strategy'!$F$4:$F$71,MATCH(1,(Dataset!$O3497='Pricing Strategy'!$B$4:$B$71)*(Dataset!$Q3497='Pricing Strategy'!$C$4:$C$71)*(Dataset!$R3497='Pricing Strategy'!$D$4:$D$71),))</f>
        <v>0.4</v>
      </c>
      <c r="V3497" s="3">
        <f>Dataset!$T3497*(1-Dataset!$U3497)</f>
        <v>261.30239999999998</v>
      </c>
    </row>
    <row r="3498" spans="1:22" x14ac:dyDescent="0.3">
      <c r="A3498" s="32"/>
      <c r="C3498" s="3">
        <v>3493</v>
      </c>
      <c r="D3498" s="3" t="s">
        <v>6685</v>
      </c>
      <c r="E3498" s="34">
        <v>42553</v>
      </c>
      <c r="F3498" s="34">
        <v>42557</v>
      </c>
      <c r="G3498" s="3" t="s">
        <v>46</v>
      </c>
      <c r="H3498" s="3" t="s">
        <v>5133</v>
      </c>
      <c r="I3498" s="3" t="s">
        <v>5134</v>
      </c>
      <c r="J3498" s="3" t="s">
        <v>22</v>
      </c>
      <c r="K3498" s="3" t="s">
        <v>23</v>
      </c>
      <c r="L3498" s="3" t="s">
        <v>6686</v>
      </c>
      <c r="M3498" s="3" t="s">
        <v>207</v>
      </c>
      <c r="N3498" s="3">
        <v>60188</v>
      </c>
      <c r="O3498" s="3" t="s">
        <v>101</v>
      </c>
      <c r="P3498" s="3" t="s">
        <v>695</v>
      </c>
      <c r="Q3498" s="3" t="s">
        <v>42</v>
      </c>
      <c r="R3498" s="3" t="s">
        <v>86</v>
      </c>
      <c r="S3498" s="3" t="s">
        <v>696</v>
      </c>
      <c r="T3498" s="3">
        <v>11.167999999999999</v>
      </c>
      <c r="U3498" s="35" cm="1">
        <f t="array" ref="U3498">INDEX('Pricing Strategy'!$F$4:$F$71,MATCH(1,(Dataset!$O3498='Pricing Strategy'!$B$4:$B$71)*(Dataset!$Q3498='Pricing Strategy'!$C$4:$C$71)*(Dataset!$R3498='Pricing Strategy'!$D$4:$D$71),))</f>
        <v>0.3</v>
      </c>
      <c r="V3498" s="3">
        <f>Dataset!$T3498*(1-Dataset!$U3498)</f>
        <v>7.8175999999999988</v>
      </c>
    </row>
    <row r="3499" spans="1:22" x14ac:dyDescent="0.3">
      <c r="A3499" s="32"/>
      <c r="C3499" s="3">
        <v>3494</v>
      </c>
      <c r="D3499" s="3" t="s">
        <v>6687</v>
      </c>
      <c r="E3499" s="34">
        <v>43367</v>
      </c>
      <c r="F3499" s="34">
        <v>43371</v>
      </c>
      <c r="G3499" s="3" t="s">
        <v>46</v>
      </c>
      <c r="H3499" s="3" t="s">
        <v>1807</v>
      </c>
      <c r="I3499" s="3" t="s">
        <v>1808</v>
      </c>
      <c r="J3499" s="3" t="s">
        <v>37</v>
      </c>
      <c r="K3499" s="3" t="s">
        <v>23</v>
      </c>
      <c r="L3499" s="3" t="s">
        <v>6688</v>
      </c>
      <c r="M3499" s="3" t="s">
        <v>225</v>
      </c>
      <c r="N3499" s="3">
        <v>56301</v>
      </c>
      <c r="O3499" s="3" t="s">
        <v>101</v>
      </c>
      <c r="P3499" s="3" t="s">
        <v>6689</v>
      </c>
      <c r="Q3499" s="3" t="s">
        <v>67</v>
      </c>
      <c r="R3499" s="3" t="s">
        <v>157</v>
      </c>
      <c r="S3499" s="3" t="s">
        <v>6690</v>
      </c>
      <c r="T3499" s="3">
        <v>72</v>
      </c>
      <c r="U3499" s="35" cm="1">
        <f t="array" ref="U3499">INDEX('Pricing Strategy'!$F$4:$F$71,MATCH(1,(Dataset!$O3499='Pricing Strategy'!$B$4:$B$71)*(Dataset!$Q3499='Pricing Strategy'!$C$4:$C$71)*(Dataset!$R3499='Pricing Strategy'!$D$4:$D$71),))</f>
        <v>0.35</v>
      </c>
      <c r="V3499" s="3">
        <f>Dataset!$T3499*(1-Dataset!$U3499)</f>
        <v>46.800000000000004</v>
      </c>
    </row>
    <row r="3500" spans="1:22" x14ac:dyDescent="0.3">
      <c r="A3500" s="32"/>
      <c r="C3500" s="3">
        <v>3495</v>
      </c>
      <c r="D3500" s="3" t="s">
        <v>6687</v>
      </c>
      <c r="E3500" s="34">
        <v>43367</v>
      </c>
      <c r="F3500" s="34">
        <v>43371</v>
      </c>
      <c r="G3500" s="3" t="s">
        <v>46</v>
      </c>
      <c r="H3500" s="3" t="s">
        <v>1807</v>
      </c>
      <c r="I3500" s="3" t="s">
        <v>1808</v>
      </c>
      <c r="J3500" s="3" t="s">
        <v>37</v>
      </c>
      <c r="K3500" s="3" t="s">
        <v>23</v>
      </c>
      <c r="L3500" s="3" t="s">
        <v>6688</v>
      </c>
      <c r="M3500" s="3" t="s">
        <v>225</v>
      </c>
      <c r="N3500" s="3">
        <v>56301</v>
      </c>
      <c r="O3500" s="3" t="s">
        <v>101</v>
      </c>
      <c r="P3500" s="3" t="s">
        <v>6691</v>
      </c>
      <c r="Q3500" s="3" t="s">
        <v>67</v>
      </c>
      <c r="R3500" s="3" t="s">
        <v>157</v>
      </c>
      <c r="S3500" s="3" t="s">
        <v>6692</v>
      </c>
      <c r="T3500" s="3">
        <v>655.9</v>
      </c>
      <c r="U3500" s="35" cm="1">
        <f t="array" ref="U3500">INDEX('Pricing Strategy'!$F$4:$F$71,MATCH(1,(Dataset!$O3500='Pricing Strategy'!$B$4:$B$71)*(Dataset!$Q3500='Pricing Strategy'!$C$4:$C$71)*(Dataset!$R3500='Pricing Strategy'!$D$4:$D$71),))</f>
        <v>0.35</v>
      </c>
      <c r="V3500" s="3">
        <f>Dataset!$T3500*(1-Dataset!$U3500)</f>
        <v>426.33499999999998</v>
      </c>
    </row>
    <row r="3501" spans="1:22" x14ac:dyDescent="0.3">
      <c r="A3501" s="32"/>
      <c r="C3501" s="3">
        <v>3496</v>
      </c>
      <c r="D3501" s="3" t="s">
        <v>6687</v>
      </c>
      <c r="E3501" s="34">
        <v>43367</v>
      </c>
      <c r="F3501" s="34">
        <v>43371</v>
      </c>
      <c r="G3501" s="3" t="s">
        <v>46</v>
      </c>
      <c r="H3501" s="3" t="s">
        <v>1807</v>
      </c>
      <c r="I3501" s="3" t="s">
        <v>1808</v>
      </c>
      <c r="J3501" s="3" t="s">
        <v>37</v>
      </c>
      <c r="K3501" s="3" t="s">
        <v>23</v>
      </c>
      <c r="L3501" s="3" t="s">
        <v>6688</v>
      </c>
      <c r="M3501" s="3" t="s">
        <v>225</v>
      </c>
      <c r="N3501" s="3">
        <v>56301</v>
      </c>
      <c r="O3501" s="3" t="s">
        <v>101</v>
      </c>
      <c r="P3501" s="3" t="s">
        <v>2583</v>
      </c>
      <c r="Q3501" s="3" t="s">
        <v>28</v>
      </c>
      <c r="R3501" s="3" t="s">
        <v>32</v>
      </c>
      <c r="S3501" s="3" t="s">
        <v>2584</v>
      </c>
      <c r="T3501" s="3">
        <v>603.91999999999996</v>
      </c>
      <c r="U3501" s="35" cm="1">
        <f t="array" ref="U3501">INDEX('Pricing Strategy'!$F$4:$F$71,MATCH(1,(Dataset!$O3501='Pricing Strategy'!$B$4:$B$71)*(Dataset!$Q3501='Pricing Strategy'!$C$4:$C$71)*(Dataset!$R3501='Pricing Strategy'!$D$4:$D$71),))</f>
        <v>0.35</v>
      </c>
      <c r="V3501" s="3">
        <f>Dataset!$T3501*(1-Dataset!$U3501)</f>
        <v>392.548</v>
      </c>
    </row>
    <row r="3502" spans="1:22" x14ac:dyDescent="0.3">
      <c r="A3502" s="32"/>
      <c r="C3502" s="3">
        <v>3497</v>
      </c>
      <c r="D3502" s="3" t="s">
        <v>6693</v>
      </c>
      <c r="E3502" s="34">
        <v>42955</v>
      </c>
      <c r="F3502" s="34">
        <v>42962</v>
      </c>
      <c r="G3502" s="3" t="s">
        <v>46</v>
      </c>
      <c r="H3502" s="3" t="s">
        <v>3384</v>
      </c>
      <c r="I3502" s="3" t="s">
        <v>3385</v>
      </c>
      <c r="J3502" s="3" t="s">
        <v>98</v>
      </c>
      <c r="K3502" s="3" t="s">
        <v>23</v>
      </c>
      <c r="L3502" s="3" t="s">
        <v>38</v>
      </c>
      <c r="M3502" s="3" t="s">
        <v>39</v>
      </c>
      <c r="N3502" s="3">
        <v>90036</v>
      </c>
      <c r="O3502" s="3" t="s">
        <v>40</v>
      </c>
      <c r="P3502" s="3" t="s">
        <v>3331</v>
      </c>
      <c r="Q3502" s="3" t="s">
        <v>28</v>
      </c>
      <c r="R3502" s="3" t="s">
        <v>52</v>
      </c>
      <c r="S3502" s="3" t="s">
        <v>3332</v>
      </c>
      <c r="T3502" s="3">
        <v>513.024</v>
      </c>
      <c r="U3502" s="35" cm="1">
        <f t="array" ref="U3502">INDEX('Pricing Strategy'!$F$4:$F$71,MATCH(1,(Dataset!$O3502='Pricing Strategy'!$B$4:$B$71)*(Dataset!$Q3502='Pricing Strategy'!$C$4:$C$71)*(Dataset!$R3502='Pricing Strategy'!$D$4:$D$71),))</f>
        <v>0.45</v>
      </c>
      <c r="V3502" s="3">
        <f>Dataset!$T3502*(1-Dataset!$U3502)</f>
        <v>282.16320000000002</v>
      </c>
    </row>
    <row r="3503" spans="1:22" x14ac:dyDescent="0.3">
      <c r="A3503" s="32"/>
      <c r="C3503" s="3">
        <v>3498</v>
      </c>
      <c r="D3503" s="3" t="s">
        <v>6693</v>
      </c>
      <c r="E3503" s="34">
        <v>42955</v>
      </c>
      <c r="F3503" s="34">
        <v>42962</v>
      </c>
      <c r="G3503" s="3" t="s">
        <v>46</v>
      </c>
      <c r="H3503" s="3" t="s">
        <v>3384</v>
      </c>
      <c r="I3503" s="3" t="s">
        <v>3385</v>
      </c>
      <c r="J3503" s="3" t="s">
        <v>98</v>
      </c>
      <c r="K3503" s="3" t="s">
        <v>23</v>
      </c>
      <c r="L3503" s="3" t="s">
        <v>38</v>
      </c>
      <c r="M3503" s="3" t="s">
        <v>39</v>
      </c>
      <c r="N3503" s="3">
        <v>90036</v>
      </c>
      <c r="O3503" s="3" t="s">
        <v>40</v>
      </c>
      <c r="P3503" s="3" t="s">
        <v>2823</v>
      </c>
      <c r="Q3503" s="3" t="s">
        <v>42</v>
      </c>
      <c r="R3503" s="3" t="s">
        <v>74</v>
      </c>
      <c r="S3503" s="3" t="s">
        <v>2824</v>
      </c>
      <c r="T3503" s="3">
        <v>487.92</v>
      </c>
      <c r="U3503" s="35" cm="1">
        <f t="array" ref="U3503">INDEX('Pricing Strategy'!$F$4:$F$71,MATCH(1,(Dataset!$O3503='Pricing Strategy'!$B$4:$B$71)*(Dataset!$Q3503='Pricing Strategy'!$C$4:$C$71)*(Dataset!$R3503='Pricing Strategy'!$D$4:$D$71),))</f>
        <v>0.4</v>
      </c>
      <c r="V3503" s="3">
        <f>Dataset!$T3503*(1-Dataset!$U3503)</f>
        <v>292.75200000000001</v>
      </c>
    </row>
    <row r="3504" spans="1:22" x14ac:dyDescent="0.3">
      <c r="A3504" s="32"/>
      <c r="C3504" s="3">
        <v>3499</v>
      </c>
      <c r="D3504" s="3" t="s">
        <v>6693</v>
      </c>
      <c r="E3504" s="34">
        <v>42955</v>
      </c>
      <c r="F3504" s="34">
        <v>42962</v>
      </c>
      <c r="G3504" s="3" t="s">
        <v>46</v>
      </c>
      <c r="H3504" s="3" t="s">
        <v>3384</v>
      </c>
      <c r="I3504" s="3" t="s">
        <v>3385</v>
      </c>
      <c r="J3504" s="3" t="s">
        <v>98</v>
      </c>
      <c r="K3504" s="3" t="s">
        <v>23</v>
      </c>
      <c r="L3504" s="3" t="s">
        <v>38</v>
      </c>
      <c r="M3504" s="3" t="s">
        <v>39</v>
      </c>
      <c r="N3504" s="3">
        <v>90036</v>
      </c>
      <c r="O3504" s="3" t="s">
        <v>40</v>
      </c>
      <c r="P3504" s="3" t="s">
        <v>1253</v>
      </c>
      <c r="Q3504" s="3" t="s">
        <v>42</v>
      </c>
      <c r="R3504" s="3" t="s">
        <v>71</v>
      </c>
      <c r="S3504" s="3" t="s">
        <v>1254</v>
      </c>
      <c r="T3504" s="3">
        <v>15.24</v>
      </c>
      <c r="U3504" s="35" cm="1">
        <f t="array" ref="U3504">INDEX('Pricing Strategy'!$F$4:$F$71,MATCH(1,(Dataset!$O3504='Pricing Strategy'!$B$4:$B$71)*(Dataset!$Q3504='Pricing Strategy'!$C$4:$C$71)*(Dataset!$R3504='Pricing Strategy'!$D$4:$D$71),))</f>
        <v>0.4</v>
      </c>
      <c r="V3504" s="3">
        <f>Dataset!$T3504*(1-Dataset!$U3504)</f>
        <v>9.1440000000000001</v>
      </c>
    </row>
    <row r="3505" spans="1:22" x14ac:dyDescent="0.3">
      <c r="A3505" s="32"/>
      <c r="C3505" s="3">
        <v>3500</v>
      </c>
      <c r="D3505" s="3" t="s">
        <v>6694</v>
      </c>
      <c r="E3505" s="34">
        <v>43007</v>
      </c>
      <c r="F3505" s="34">
        <v>43011</v>
      </c>
      <c r="G3505" s="3" t="s">
        <v>46</v>
      </c>
      <c r="H3505" s="3" t="s">
        <v>2487</v>
      </c>
      <c r="I3505" s="3" t="s">
        <v>2488</v>
      </c>
      <c r="J3505" s="3" t="s">
        <v>22</v>
      </c>
      <c r="K3505" s="3" t="s">
        <v>23</v>
      </c>
      <c r="L3505" s="3" t="s">
        <v>3915</v>
      </c>
      <c r="M3505" s="3" t="s">
        <v>354</v>
      </c>
      <c r="N3505" s="3">
        <v>36608</v>
      </c>
      <c r="O3505" s="3" t="s">
        <v>26</v>
      </c>
      <c r="P3505" s="3" t="s">
        <v>6431</v>
      </c>
      <c r="Q3505" s="3" t="s">
        <v>67</v>
      </c>
      <c r="R3505" s="3" t="s">
        <v>157</v>
      </c>
      <c r="S3505" s="3" t="s">
        <v>6432</v>
      </c>
      <c r="T3505" s="3">
        <v>209.97</v>
      </c>
      <c r="U3505" s="35" cm="1">
        <f t="array" ref="U3505">INDEX('Pricing Strategy'!$F$4:$F$71,MATCH(1,(Dataset!$O3505='Pricing Strategy'!$B$4:$B$71)*(Dataset!$Q3505='Pricing Strategy'!$C$4:$C$71)*(Dataset!$R3505='Pricing Strategy'!$D$4:$D$71),))</f>
        <v>0.3</v>
      </c>
      <c r="V3505" s="3">
        <f>Dataset!$T3505*(1-Dataset!$U3505)</f>
        <v>146.97899999999998</v>
      </c>
    </row>
    <row r="3506" spans="1:22" x14ac:dyDescent="0.3">
      <c r="A3506" s="32"/>
      <c r="C3506" s="3">
        <v>3501</v>
      </c>
      <c r="D3506" s="3" t="s">
        <v>6694</v>
      </c>
      <c r="E3506" s="34">
        <v>43007</v>
      </c>
      <c r="F3506" s="34">
        <v>43011</v>
      </c>
      <c r="G3506" s="3" t="s">
        <v>46</v>
      </c>
      <c r="H3506" s="3" t="s">
        <v>2487</v>
      </c>
      <c r="I3506" s="3" t="s">
        <v>2488</v>
      </c>
      <c r="J3506" s="3" t="s">
        <v>22</v>
      </c>
      <c r="K3506" s="3" t="s">
        <v>23</v>
      </c>
      <c r="L3506" s="3" t="s">
        <v>3915</v>
      </c>
      <c r="M3506" s="3" t="s">
        <v>354</v>
      </c>
      <c r="N3506" s="3">
        <v>36608</v>
      </c>
      <c r="O3506" s="3" t="s">
        <v>26</v>
      </c>
      <c r="P3506" s="3" t="s">
        <v>2102</v>
      </c>
      <c r="Q3506" s="3" t="s">
        <v>42</v>
      </c>
      <c r="R3506" s="3" t="s">
        <v>71</v>
      </c>
      <c r="S3506" s="3" t="s">
        <v>2103</v>
      </c>
      <c r="T3506" s="3">
        <v>62.94</v>
      </c>
      <c r="U3506" s="35" cm="1">
        <f t="array" ref="U3506">INDEX('Pricing Strategy'!$F$4:$F$71,MATCH(1,(Dataset!$O3506='Pricing Strategy'!$B$4:$B$71)*(Dataset!$Q3506='Pricing Strategy'!$C$4:$C$71)*(Dataset!$R3506='Pricing Strategy'!$D$4:$D$71),))</f>
        <v>0.25</v>
      </c>
      <c r="V3506" s="3">
        <f>Dataset!$T3506*(1-Dataset!$U3506)</f>
        <v>47.204999999999998</v>
      </c>
    </row>
    <row r="3507" spans="1:22" x14ac:dyDescent="0.3">
      <c r="A3507" s="32"/>
      <c r="C3507" s="3">
        <v>3502</v>
      </c>
      <c r="D3507" s="3" t="s">
        <v>6694</v>
      </c>
      <c r="E3507" s="34">
        <v>43007</v>
      </c>
      <c r="F3507" s="34">
        <v>43011</v>
      </c>
      <c r="G3507" s="3" t="s">
        <v>46</v>
      </c>
      <c r="H3507" s="3" t="s">
        <v>2487</v>
      </c>
      <c r="I3507" s="3" t="s">
        <v>2488</v>
      </c>
      <c r="J3507" s="3" t="s">
        <v>22</v>
      </c>
      <c r="K3507" s="3" t="s">
        <v>23</v>
      </c>
      <c r="L3507" s="3" t="s">
        <v>3915</v>
      </c>
      <c r="M3507" s="3" t="s">
        <v>354</v>
      </c>
      <c r="N3507" s="3">
        <v>36608</v>
      </c>
      <c r="O3507" s="3" t="s">
        <v>26</v>
      </c>
      <c r="P3507" s="3" t="s">
        <v>568</v>
      </c>
      <c r="Q3507" s="3" t="s">
        <v>42</v>
      </c>
      <c r="R3507" s="3" t="s">
        <v>64</v>
      </c>
      <c r="S3507" s="3" t="s">
        <v>569</v>
      </c>
      <c r="T3507" s="3">
        <v>25.92</v>
      </c>
      <c r="U3507" s="35" cm="1">
        <f t="array" ref="U3507">INDEX('Pricing Strategy'!$F$4:$F$71,MATCH(1,(Dataset!$O3507='Pricing Strategy'!$B$4:$B$71)*(Dataset!$Q3507='Pricing Strategy'!$C$4:$C$71)*(Dataset!$R3507='Pricing Strategy'!$D$4:$D$71),))</f>
        <v>0.3</v>
      </c>
      <c r="V3507" s="3">
        <f>Dataset!$T3507*(1-Dataset!$U3507)</f>
        <v>18.143999999999998</v>
      </c>
    </row>
    <row r="3508" spans="1:22" x14ac:dyDescent="0.3">
      <c r="A3508" s="32"/>
      <c r="C3508" s="3">
        <v>3503</v>
      </c>
      <c r="D3508" s="3" t="s">
        <v>6695</v>
      </c>
      <c r="E3508" s="34">
        <v>43200</v>
      </c>
      <c r="F3508" s="34">
        <v>43200</v>
      </c>
      <c r="G3508" s="3" t="s">
        <v>1290</v>
      </c>
      <c r="H3508" s="3" t="s">
        <v>6696</v>
      </c>
      <c r="I3508" s="3" t="s">
        <v>6697</v>
      </c>
      <c r="J3508" s="3" t="s">
        <v>22</v>
      </c>
      <c r="K3508" s="3" t="s">
        <v>23</v>
      </c>
      <c r="L3508" s="3" t="s">
        <v>1237</v>
      </c>
      <c r="M3508" s="3" t="s">
        <v>100</v>
      </c>
      <c r="N3508" s="3">
        <v>78745</v>
      </c>
      <c r="O3508" s="3" t="s">
        <v>101</v>
      </c>
      <c r="P3508" s="3" t="s">
        <v>1983</v>
      </c>
      <c r="Q3508" s="3" t="s">
        <v>42</v>
      </c>
      <c r="R3508" s="3" t="s">
        <v>86</v>
      </c>
      <c r="S3508" s="3" t="s">
        <v>1984</v>
      </c>
      <c r="T3508" s="3">
        <v>10.368</v>
      </c>
      <c r="U3508" s="35" cm="1">
        <f t="array" ref="U3508">INDEX('Pricing Strategy'!$F$4:$F$71,MATCH(1,(Dataset!$O3508='Pricing Strategy'!$B$4:$B$71)*(Dataset!$Q3508='Pricing Strategy'!$C$4:$C$71)*(Dataset!$R3508='Pricing Strategy'!$D$4:$D$71),))</f>
        <v>0.3</v>
      </c>
      <c r="V3508" s="3">
        <f>Dataset!$T3508*(1-Dataset!$U3508)</f>
        <v>7.2576000000000001</v>
      </c>
    </row>
    <row r="3509" spans="1:22" x14ac:dyDescent="0.3">
      <c r="A3509" s="32"/>
      <c r="C3509" s="3">
        <v>3504</v>
      </c>
      <c r="D3509" s="3" t="s">
        <v>6695</v>
      </c>
      <c r="E3509" s="34">
        <v>43200</v>
      </c>
      <c r="F3509" s="34">
        <v>43200</v>
      </c>
      <c r="G3509" s="3" t="s">
        <v>1290</v>
      </c>
      <c r="H3509" s="3" t="s">
        <v>6696</v>
      </c>
      <c r="I3509" s="3" t="s">
        <v>6697</v>
      </c>
      <c r="J3509" s="3" t="s">
        <v>22</v>
      </c>
      <c r="K3509" s="3" t="s">
        <v>23</v>
      </c>
      <c r="L3509" s="3" t="s">
        <v>1237</v>
      </c>
      <c r="M3509" s="3" t="s">
        <v>100</v>
      </c>
      <c r="N3509" s="3">
        <v>78745</v>
      </c>
      <c r="O3509" s="3" t="s">
        <v>101</v>
      </c>
      <c r="P3509" s="3" t="s">
        <v>2669</v>
      </c>
      <c r="Q3509" s="3" t="s">
        <v>67</v>
      </c>
      <c r="R3509" s="3" t="s">
        <v>157</v>
      </c>
      <c r="S3509" s="3" t="s">
        <v>2670</v>
      </c>
      <c r="T3509" s="3">
        <v>95.736000000000004</v>
      </c>
      <c r="U3509" s="35" cm="1">
        <f t="array" ref="U3509">INDEX('Pricing Strategy'!$F$4:$F$71,MATCH(1,(Dataset!$O3509='Pricing Strategy'!$B$4:$B$71)*(Dataset!$Q3509='Pricing Strategy'!$C$4:$C$71)*(Dataset!$R3509='Pricing Strategy'!$D$4:$D$71),))</f>
        <v>0.35</v>
      </c>
      <c r="V3509" s="3">
        <f>Dataset!$T3509*(1-Dataset!$U3509)</f>
        <v>62.228400000000008</v>
      </c>
    </row>
    <row r="3510" spans="1:22" x14ac:dyDescent="0.3">
      <c r="A3510" s="32"/>
      <c r="C3510" s="3">
        <v>3505</v>
      </c>
      <c r="D3510" s="3" t="s">
        <v>6698</v>
      </c>
      <c r="E3510" s="34">
        <v>43087</v>
      </c>
      <c r="F3510" s="34">
        <v>43089</v>
      </c>
      <c r="G3510" s="3" t="s">
        <v>19</v>
      </c>
      <c r="H3510" s="3" t="s">
        <v>3793</v>
      </c>
      <c r="I3510" s="3" t="s">
        <v>3794</v>
      </c>
      <c r="J3510" s="3" t="s">
        <v>98</v>
      </c>
      <c r="K3510" s="3" t="s">
        <v>23</v>
      </c>
      <c r="L3510" s="3" t="s">
        <v>262</v>
      </c>
      <c r="M3510" s="3" t="s">
        <v>263</v>
      </c>
      <c r="N3510" s="3">
        <v>10009</v>
      </c>
      <c r="O3510" s="3" t="s">
        <v>144</v>
      </c>
      <c r="P3510" s="3" t="s">
        <v>3516</v>
      </c>
      <c r="Q3510" s="3" t="s">
        <v>42</v>
      </c>
      <c r="R3510" s="3" t="s">
        <v>55</v>
      </c>
      <c r="S3510" s="3" t="s">
        <v>3517</v>
      </c>
      <c r="T3510" s="3">
        <v>900.08</v>
      </c>
      <c r="U3510" s="35" cm="1">
        <f t="array" ref="U3510">INDEX('Pricing Strategy'!$F$4:$F$71,MATCH(1,(Dataset!$O3510='Pricing Strategy'!$B$4:$B$71)*(Dataset!$Q3510='Pricing Strategy'!$C$4:$C$71)*(Dataset!$R3510='Pricing Strategy'!$D$4:$D$71),))</f>
        <v>0.5</v>
      </c>
      <c r="V3510" s="3">
        <f>Dataset!$T3510*(1-Dataset!$U3510)</f>
        <v>450.04</v>
      </c>
    </row>
    <row r="3511" spans="1:22" x14ac:dyDescent="0.3">
      <c r="A3511" s="32"/>
      <c r="C3511" s="3">
        <v>3506</v>
      </c>
      <c r="D3511" s="3" t="s">
        <v>6699</v>
      </c>
      <c r="E3511" s="34">
        <v>42175</v>
      </c>
      <c r="F3511" s="34">
        <v>42179</v>
      </c>
      <c r="G3511" s="3" t="s">
        <v>46</v>
      </c>
      <c r="H3511" s="3" t="s">
        <v>6700</v>
      </c>
      <c r="I3511" s="3" t="s">
        <v>6701</v>
      </c>
      <c r="J3511" s="3" t="s">
        <v>22</v>
      </c>
      <c r="K3511" s="3" t="s">
        <v>23</v>
      </c>
      <c r="L3511" s="3" t="s">
        <v>4352</v>
      </c>
      <c r="M3511" s="3" t="s">
        <v>100</v>
      </c>
      <c r="N3511" s="3">
        <v>75023</v>
      </c>
      <c r="O3511" s="3" t="s">
        <v>101</v>
      </c>
      <c r="P3511" s="3" t="s">
        <v>5653</v>
      </c>
      <c r="Q3511" s="3" t="s">
        <v>67</v>
      </c>
      <c r="R3511" s="3" t="s">
        <v>68</v>
      </c>
      <c r="S3511" s="3" t="s">
        <v>5654</v>
      </c>
      <c r="T3511" s="3">
        <v>201.584</v>
      </c>
      <c r="U3511" s="35" cm="1">
        <f t="array" ref="U3511">INDEX('Pricing Strategy'!$F$4:$F$71,MATCH(1,(Dataset!$O3511='Pricing Strategy'!$B$4:$B$71)*(Dataset!$Q3511='Pricing Strategy'!$C$4:$C$71)*(Dataset!$R3511='Pricing Strategy'!$D$4:$D$71),))</f>
        <v>0.3</v>
      </c>
      <c r="V3511" s="3">
        <f>Dataset!$T3511*(1-Dataset!$U3511)</f>
        <v>141.1088</v>
      </c>
    </row>
    <row r="3512" spans="1:22" x14ac:dyDescent="0.3">
      <c r="A3512" s="32"/>
      <c r="C3512" s="3">
        <v>3507</v>
      </c>
      <c r="D3512" s="3" t="s">
        <v>6699</v>
      </c>
      <c r="E3512" s="34">
        <v>42175</v>
      </c>
      <c r="F3512" s="34">
        <v>42179</v>
      </c>
      <c r="G3512" s="3" t="s">
        <v>46</v>
      </c>
      <c r="H3512" s="3" t="s">
        <v>6700</v>
      </c>
      <c r="I3512" s="3" t="s">
        <v>6701</v>
      </c>
      <c r="J3512" s="3" t="s">
        <v>22</v>
      </c>
      <c r="K3512" s="3" t="s">
        <v>23</v>
      </c>
      <c r="L3512" s="3" t="s">
        <v>4352</v>
      </c>
      <c r="M3512" s="3" t="s">
        <v>100</v>
      </c>
      <c r="N3512" s="3">
        <v>75023</v>
      </c>
      <c r="O3512" s="3" t="s">
        <v>101</v>
      </c>
      <c r="P3512" s="3" t="s">
        <v>104</v>
      </c>
      <c r="Q3512" s="3" t="s">
        <v>42</v>
      </c>
      <c r="R3512" s="3" t="s">
        <v>71</v>
      </c>
      <c r="S3512" s="3" t="s">
        <v>105</v>
      </c>
      <c r="T3512" s="3">
        <v>3.3919999999999999</v>
      </c>
      <c r="U3512" s="35" cm="1">
        <f t="array" ref="U3512">INDEX('Pricing Strategy'!$F$4:$F$71,MATCH(1,(Dataset!$O3512='Pricing Strategy'!$B$4:$B$71)*(Dataset!$Q3512='Pricing Strategy'!$C$4:$C$71)*(Dataset!$R3512='Pricing Strategy'!$D$4:$D$71),))</f>
        <v>0.3</v>
      </c>
      <c r="V3512" s="3">
        <f>Dataset!$T3512*(1-Dataset!$U3512)</f>
        <v>2.3743999999999996</v>
      </c>
    </row>
    <row r="3513" spans="1:22" x14ac:dyDescent="0.3">
      <c r="A3513" s="32"/>
      <c r="C3513" s="3">
        <v>3508</v>
      </c>
      <c r="D3513" s="3" t="s">
        <v>6699</v>
      </c>
      <c r="E3513" s="34">
        <v>42175</v>
      </c>
      <c r="F3513" s="34">
        <v>42179</v>
      </c>
      <c r="G3513" s="3" t="s">
        <v>46</v>
      </c>
      <c r="H3513" s="3" t="s">
        <v>6700</v>
      </c>
      <c r="I3513" s="3" t="s">
        <v>6701</v>
      </c>
      <c r="J3513" s="3" t="s">
        <v>22</v>
      </c>
      <c r="K3513" s="3" t="s">
        <v>23</v>
      </c>
      <c r="L3513" s="3" t="s">
        <v>4352</v>
      </c>
      <c r="M3513" s="3" t="s">
        <v>100</v>
      </c>
      <c r="N3513" s="3">
        <v>75023</v>
      </c>
      <c r="O3513" s="3" t="s">
        <v>101</v>
      </c>
      <c r="P3513" s="3" t="s">
        <v>6702</v>
      </c>
      <c r="Q3513" s="3" t="s">
        <v>28</v>
      </c>
      <c r="R3513" s="3" t="s">
        <v>29</v>
      </c>
      <c r="S3513" s="3" t="s">
        <v>6703</v>
      </c>
      <c r="T3513" s="3">
        <v>193.06559999999999</v>
      </c>
      <c r="U3513" s="35" cm="1">
        <f t="array" ref="U3513">INDEX('Pricing Strategy'!$F$4:$F$71,MATCH(1,(Dataset!$O3513='Pricing Strategy'!$B$4:$B$71)*(Dataset!$Q3513='Pricing Strategy'!$C$4:$C$71)*(Dataset!$R3513='Pricing Strategy'!$D$4:$D$71),))</f>
        <v>0.4</v>
      </c>
      <c r="V3513" s="3">
        <f>Dataset!$T3513*(1-Dataset!$U3513)</f>
        <v>115.83935999999999</v>
      </c>
    </row>
    <row r="3514" spans="1:22" x14ac:dyDescent="0.3">
      <c r="A3514" s="32"/>
      <c r="C3514" s="3">
        <v>3509</v>
      </c>
      <c r="D3514" s="3" t="s">
        <v>6699</v>
      </c>
      <c r="E3514" s="34">
        <v>42175</v>
      </c>
      <c r="F3514" s="34">
        <v>42179</v>
      </c>
      <c r="G3514" s="3" t="s">
        <v>46</v>
      </c>
      <c r="H3514" s="3" t="s">
        <v>6700</v>
      </c>
      <c r="I3514" s="3" t="s">
        <v>6701</v>
      </c>
      <c r="J3514" s="3" t="s">
        <v>22</v>
      </c>
      <c r="K3514" s="3" t="s">
        <v>23</v>
      </c>
      <c r="L3514" s="3" t="s">
        <v>4352</v>
      </c>
      <c r="M3514" s="3" t="s">
        <v>100</v>
      </c>
      <c r="N3514" s="3">
        <v>75023</v>
      </c>
      <c r="O3514" s="3" t="s">
        <v>101</v>
      </c>
      <c r="P3514" s="3" t="s">
        <v>3056</v>
      </c>
      <c r="Q3514" s="3" t="s">
        <v>42</v>
      </c>
      <c r="R3514" s="3" t="s">
        <v>86</v>
      </c>
      <c r="S3514" s="3" t="s">
        <v>3057</v>
      </c>
      <c r="T3514" s="3">
        <v>15.552</v>
      </c>
      <c r="U3514" s="35" cm="1">
        <f t="array" ref="U3514">INDEX('Pricing Strategy'!$F$4:$F$71,MATCH(1,(Dataset!$O3514='Pricing Strategy'!$B$4:$B$71)*(Dataset!$Q3514='Pricing Strategy'!$C$4:$C$71)*(Dataset!$R3514='Pricing Strategy'!$D$4:$D$71),))</f>
        <v>0.3</v>
      </c>
      <c r="V3514" s="3">
        <f>Dataset!$T3514*(1-Dataset!$U3514)</f>
        <v>10.886399999999998</v>
      </c>
    </row>
    <row r="3515" spans="1:22" x14ac:dyDescent="0.3">
      <c r="A3515" s="32"/>
      <c r="C3515" s="3">
        <v>3510</v>
      </c>
      <c r="D3515" s="3" t="s">
        <v>6699</v>
      </c>
      <c r="E3515" s="34">
        <v>42175</v>
      </c>
      <c r="F3515" s="34">
        <v>42179</v>
      </c>
      <c r="G3515" s="3" t="s">
        <v>46</v>
      </c>
      <c r="H3515" s="3" t="s">
        <v>6700</v>
      </c>
      <c r="I3515" s="3" t="s">
        <v>6701</v>
      </c>
      <c r="J3515" s="3" t="s">
        <v>22</v>
      </c>
      <c r="K3515" s="3" t="s">
        <v>23</v>
      </c>
      <c r="L3515" s="3" t="s">
        <v>4352</v>
      </c>
      <c r="M3515" s="3" t="s">
        <v>100</v>
      </c>
      <c r="N3515" s="3">
        <v>75023</v>
      </c>
      <c r="O3515" s="3" t="s">
        <v>101</v>
      </c>
      <c r="P3515" s="3" t="s">
        <v>279</v>
      </c>
      <c r="Q3515" s="3" t="s">
        <v>42</v>
      </c>
      <c r="R3515" s="3" t="s">
        <v>86</v>
      </c>
      <c r="S3515" s="3" t="s">
        <v>280</v>
      </c>
      <c r="T3515" s="3">
        <v>11.648</v>
      </c>
      <c r="U3515" s="35" cm="1">
        <f t="array" ref="U3515">INDEX('Pricing Strategy'!$F$4:$F$71,MATCH(1,(Dataset!$O3515='Pricing Strategy'!$B$4:$B$71)*(Dataset!$Q3515='Pricing Strategy'!$C$4:$C$71)*(Dataset!$R3515='Pricing Strategy'!$D$4:$D$71),))</f>
        <v>0.3</v>
      </c>
      <c r="V3515" s="3">
        <f>Dataset!$T3515*(1-Dataset!$U3515)</f>
        <v>8.1535999999999991</v>
      </c>
    </row>
    <row r="3516" spans="1:22" x14ac:dyDescent="0.3">
      <c r="A3516" s="32"/>
      <c r="C3516" s="3">
        <v>3511</v>
      </c>
      <c r="D3516" s="3" t="s">
        <v>6699</v>
      </c>
      <c r="E3516" s="34">
        <v>42175</v>
      </c>
      <c r="F3516" s="34">
        <v>42179</v>
      </c>
      <c r="G3516" s="3" t="s">
        <v>46</v>
      </c>
      <c r="H3516" s="3" t="s">
        <v>6700</v>
      </c>
      <c r="I3516" s="3" t="s">
        <v>6701</v>
      </c>
      <c r="J3516" s="3" t="s">
        <v>22</v>
      </c>
      <c r="K3516" s="3" t="s">
        <v>23</v>
      </c>
      <c r="L3516" s="3" t="s">
        <v>4352</v>
      </c>
      <c r="M3516" s="3" t="s">
        <v>100</v>
      </c>
      <c r="N3516" s="3">
        <v>75023</v>
      </c>
      <c r="O3516" s="3" t="s">
        <v>101</v>
      </c>
      <c r="P3516" s="3" t="s">
        <v>6333</v>
      </c>
      <c r="Q3516" s="3" t="s">
        <v>67</v>
      </c>
      <c r="R3516" s="3" t="s">
        <v>680</v>
      </c>
      <c r="S3516" s="3" t="s">
        <v>6334</v>
      </c>
      <c r="T3516" s="3">
        <v>418.8</v>
      </c>
      <c r="U3516" s="35" cm="1">
        <f t="array" ref="U3516">INDEX('Pricing Strategy'!$F$4:$F$71,MATCH(1,(Dataset!$O3516='Pricing Strategy'!$B$4:$B$71)*(Dataset!$Q3516='Pricing Strategy'!$C$4:$C$71)*(Dataset!$R3516='Pricing Strategy'!$D$4:$D$71),))</f>
        <v>0.35</v>
      </c>
      <c r="V3516" s="3">
        <f>Dataset!$T3516*(1-Dataset!$U3516)</f>
        <v>272.22000000000003</v>
      </c>
    </row>
    <row r="3517" spans="1:22" x14ac:dyDescent="0.3">
      <c r="A3517" s="32"/>
      <c r="C3517" s="3">
        <v>3512</v>
      </c>
      <c r="D3517" s="3" t="s">
        <v>6699</v>
      </c>
      <c r="E3517" s="34">
        <v>42175</v>
      </c>
      <c r="F3517" s="34">
        <v>42179</v>
      </c>
      <c r="G3517" s="3" t="s">
        <v>46</v>
      </c>
      <c r="H3517" s="3" t="s">
        <v>6700</v>
      </c>
      <c r="I3517" s="3" t="s">
        <v>6701</v>
      </c>
      <c r="J3517" s="3" t="s">
        <v>22</v>
      </c>
      <c r="K3517" s="3" t="s">
        <v>23</v>
      </c>
      <c r="L3517" s="3" t="s">
        <v>4352</v>
      </c>
      <c r="M3517" s="3" t="s">
        <v>100</v>
      </c>
      <c r="N3517" s="3">
        <v>75023</v>
      </c>
      <c r="O3517" s="3" t="s">
        <v>101</v>
      </c>
      <c r="P3517" s="3" t="s">
        <v>336</v>
      </c>
      <c r="Q3517" s="3" t="s">
        <v>42</v>
      </c>
      <c r="R3517" s="3" t="s">
        <v>55</v>
      </c>
      <c r="S3517" s="3" t="s">
        <v>337</v>
      </c>
      <c r="T3517" s="3">
        <v>509.488</v>
      </c>
      <c r="U3517" s="35" cm="1">
        <f t="array" ref="U3517">INDEX('Pricing Strategy'!$F$4:$F$71,MATCH(1,(Dataset!$O3517='Pricing Strategy'!$B$4:$B$71)*(Dataset!$Q3517='Pricing Strategy'!$C$4:$C$71)*(Dataset!$R3517='Pricing Strategy'!$D$4:$D$71),))</f>
        <v>0.4</v>
      </c>
      <c r="V3517" s="3">
        <f>Dataset!$T3517*(1-Dataset!$U3517)</f>
        <v>305.69279999999998</v>
      </c>
    </row>
    <row r="3518" spans="1:22" x14ac:dyDescent="0.3">
      <c r="A3518" s="32"/>
      <c r="C3518" s="3">
        <v>3513</v>
      </c>
      <c r="D3518" s="3" t="s">
        <v>6704</v>
      </c>
      <c r="E3518" s="34">
        <v>43347</v>
      </c>
      <c r="F3518" s="34">
        <v>43349</v>
      </c>
      <c r="G3518" s="3" t="s">
        <v>184</v>
      </c>
      <c r="H3518" s="3" t="s">
        <v>2510</v>
      </c>
      <c r="I3518" s="3" t="s">
        <v>2511</v>
      </c>
      <c r="J3518" s="3" t="s">
        <v>37</v>
      </c>
      <c r="K3518" s="3" t="s">
        <v>23</v>
      </c>
      <c r="L3518" s="3" t="s">
        <v>299</v>
      </c>
      <c r="M3518" s="3" t="s">
        <v>207</v>
      </c>
      <c r="N3518" s="3">
        <v>60653</v>
      </c>
      <c r="O3518" s="3" t="s">
        <v>101</v>
      </c>
      <c r="P3518" s="3" t="s">
        <v>6705</v>
      </c>
      <c r="Q3518" s="3" t="s">
        <v>28</v>
      </c>
      <c r="R3518" s="3" t="s">
        <v>29</v>
      </c>
      <c r="S3518" s="3" t="s">
        <v>6706</v>
      </c>
      <c r="T3518" s="3">
        <v>825.17399999999998</v>
      </c>
      <c r="U3518" s="35" cm="1">
        <f t="array" ref="U3518">INDEX('Pricing Strategy'!$F$4:$F$71,MATCH(1,(Dataset!$O3518='Pricing Strategy'!$B$4:$B$71)*(Dataset!$Q3518='Pricing Strategy'!$C$4:$C$71)*(Dataset!$R3518='Pricing Strategy'!$D$4:$D$71),))</f>
        <v>0.4</v>
      </c>
      <c r="V3518" s="3">
        <f>Dataset!$T3518*(1-Dataset!$U3518)</f>
        <v>495.10439999999994</v>
      </c>
    </row>
    <row r="3519" spans="1:22" x14ac:dyDescent="0.3">
      <c r="A3519" s="32"/>
      <c r="C3519" s="3">
        <v>3514</v>
      </c>
      <c r="D3519" s="3" t="s">
        <v>6704</v>
      </c>
      <c r="E3519" s="34">
        <v>43347</v>
      </c>
      <c r="F3519" s="34">
        <v>43349</v>
      </c>
      <c r="G3519" s="3" t="s">
        <v>184</v>
      </c>
      <c r="H3519" s="3" t="s">
        <v>2510</v>
      </c>
      <c r="I3519" s="3" t="s">
        <v>2511</v>
      </c>
      <c r="J3519" s="3" t="s">
        <v>37</v>
      </c>
      <c r="K3519" s="3" t="s">
        <v>23</v>
      </c>
      <c r="L3519" s="3" t="s">
        <v>299</v>
      </c>
      <c r="M3519" s="3" t="s">
        <v>207</v>
      </c>
      <c r="N3519" s="3">
        <v>60653</v>
      </c>
      <c r="O3519" s="3" t="s">
        <v>101</v>
      </c>
      <c r="P3519" s="3" t="s">
        <v>3752</v>
      </c>
      <c r="Q3519" s="3" t="s">
        <v>42</v>
      </c>
      <c r="R3519" s="3" t="s">
        <v>86</v>
      </c>
      <c r="S3519" s="3" t="s">
        <v>3753</v>
      </c>
      <c r="T3519" s="3">
        <v>17.760000000000002</v>
      </c>
      <c r="U3519" s="35" cm="1">
        <f t="array" ref="U3519">INDEX('Pricing Strategy'!$F$4:$F$71,MATCH(1,(Dataset!$O3519='Pricing Strategy'!$B$4:$B$71)*(Dataset!$Q3519='Pricing Strategy'!$C$4:$C$71)*(Dataset!$R3519='Pricing Strategy'!$D$4:$D$71),))</f>
        <v>0.3</v>
      </c>
      <c r="V3519" s="3">
        <f>Dataset!$T3519*(1-Dataset!$U3519)</f>
        <v>12.432</v>
      </c>
    </row>
    <row r="3520" spans="1:22" x14ac:dyDescent="0.3">
      <c r="A3520" s="32"/>
      <c r="C3520" s="3">
        <v>3515</v>
      </c>
      <c r="D3520" s="3" t="s">
        <v>6704</v>
      </c>
      <c r="E3520" s="34">
        <v>43347</v>
      </c>
      <c r="F3520" s="34">
        <v>43349</v>
      </c>
      <c r="G3520" s="3" t="s">
        <v>184</v>
      </c>
      <c r="H3520" s="3" t="s">
        <v>2510</v>
      </c>
      <c r="I3520" s="3" t="s">
        <v>2511</v>
      </c>
      <c r="J3520" s="3" t="s">
        <v>37</v>
      </c>
      <c r="K3520" s="3" t="s">
        <v>23</v>
      </c>
      <c r="L3520" s="3" t="s">
        <v>299</v>
      </c>
      <c r="M3520" s="3" t="s">
        <v>207</v>
      </c>
      <c r="N3520" s="3">
        <v>60653</v>
      </c>
      <c r="O3520" s="3" t="s">
        <v>101</v>
      </c>
      <c r="P3520" s="3" t="s">
        <v>568</v>
      </c>
      <c r="Q3520" s="3" t="s">
        <v>42</v>
      </c>
      <c r="R3520" s="3" t="s">
        <v>64</v>
      </c>
      <c r="S3520" s="3" t="s">
        <v>569</v>
      </c>
      <c r="T3520" s="3">
        <v>6.9119999999999999</v>
      </c>
      <c r="U3520" s="35" cm="1">
        <f t="array" ref="U3520">INDEX('Pricing Strategy'!$F$4:$F$71,MATCH(1,(Dataset!$O3520='Pricing Strategy'!$B$4:$B$71)*(Dataset!$Q3520='Pricing Strategy'!$C$4:$C$71)*(Dataset!$R3520='Pricing Strategy'!$D$4:$D$71),))</f>
        <v>0.35</v>
      </c>
      <c r="V3520" s="3">
        <f>Dataset!$T3520*(1-Dataset!$U3520)</f>
        <v>4.4927999999999999</v>
      </c>
    </row>
    <row r="3521" spans="1:22" x14ac:dyDescent="0.3">
      <c r="A3521" s="32"/>
      <c r="C3521" s="3">
        <v>3516</v>
      </c>
      <c r="D3521" s="3" t="s">
        <v>6707</v>
      </c>
      <c r="E3521" s="34">
        <v>43089</v>
      </c>
      <c r="F3521" s="34">
        <v>43093</v>
      </c>
      <c r="G3521" s="3" t="s">
        <v>46</v>
      </c>
      <c r="H3521" s="3" t="s">
        <v>4894</v>
      </c>
      <c r="I3521" s="3" t="s">
        <v>4895</v>
      </c>
      <c r="J3521" s="3" t="s">
        <v>22</v>
      </c>
      <c r="K3521" s="3" t="s">
        <v>23</v>
      </c>
      <c r="L3521" s="3" t="s">
        <v>324</v>
      </c>
      <c r="M3521" s="3" t="s">
        <v>1489</v>
      </c>
      <c r="N3521" s="3">
        <v>39212</v>
      </c>
      <c r="O3521" s="3" t="s">
        <v>26</v>
      </c>
      <c r="P3521" s="3" t="s">
        <v>751</v>
      </c>
      <c r="Q3521" s="3" t="s">
        <v>67</v>
      </c>
      <c r="R3521" s="3" t="s">
        <v>157</v>
      </c>
      <c r="S3521" s="3" t="s">
        <v>752</v>
      </c>
      <c r="T3521" s="3">
        <v>66.3</v>
      </c>
      <c r="U3521" s="35" cm="1">
        <f t="array" ref="U3521">INDEX('Pricing Strategy'!$F$4:$F$71,MATCH(1,(Dataset!$O3521='Pricing Strategy'!$B$4:$B$71)*(Dataset!$Q3521='Pricing Strategy'!$C$4:$C$71)*(Dataset!$R3521='Pricing Strategy'!$D$4:$D$71),))</f>
        <v>0.3</v>
      </c>
      <c r="V3521" s="3">
        <f>Dataset!$T3521*(1-Dataset!$U3521)</f>
        <v>46.41</v>
      </c>
    </row>
    <row r="3522" spans="1:22" x14ac:dyDescent="0.3">
      <c r="A3522" s="32"/>
      <c r="C3522" s="3">
        <v>3517</v>
      </c>
      <c r="D3522" s="3" t="s">
        <v>6708</v>
      </c>
      <c r="E3522" s="34">
        <v>42956</v>
      </c>
      <c r="F3522" s="34">
        <v>42959</v>
      </c>
      <c r="G3522" s="3" t="s">
        <v>184</v>
      </c>
      <c r="H3522" s="3" t="s">
        <v>597</v>
      </c>
      <c r="I3522" s="3" t="s">
        <v>598</v>
      </c>
      <c r="J3522" s="3" t="s">
        <v>22</v>
      </c>
      <c r="K3522" s="3" t="s">
        <v>23</v>
      </c>
      <c r="L3522" s="3" t="s">
        <v>1708</v>
      </c>
      <c r="M3522" s="3" t="s">
        <v>84</v>
      </c>
      <c r="N3522" s="3">
        <v>28314</v>
      </c>
      <c r="O3522" s="3" t="s">
        <v>26</v>
      </c>
      <c r="P3522" s="3" t="s">
        <v>3987</v>
      </c>
      <c r="Q3522" s="3" t="s">
        <v>42</v>
      </c>
      <c r="R3522" s="3" t="s">
        <v>86</v>
      </c>
      <c r="S3522" s="3" t="s">
        <v>3988</v>
      </c>
      <c r="T3522" s="3">
        <v>30.815999999999999</v>
      </c>
      <c r="U3522" s="35" cm="1">
        <f t="array" ref="U3522">INDEX('Pricing Strategy'!$F$4:$F$71,MATCH(1,(Dataset!$O3522='Pricing Strategy'!$B$4:$B$71)*(Dataset!$Q3522='Pricing Strategy'!$C$4:$C$71)*(Dataset!$R3522='Pricing Strategy'!$D$4:$D$71),))</f>
        <v>0.25</v>
      </c>
      <c r="V3522" s="3">
        <f>Dataset!$T3522*(1-Dataset!$U3522)</f>
        <v>23.111999999999998</v>
      </c>
    </row>
    <row r="3523" spans="1:22" x14ac:dyDescent="0.3">
      <c r="A3523" s="32"/>
      <c r="C3523" s="3">
        <v>3518</v>
      </c>
      <c r="D3523" s="3" t="s">
        <v>6708</v>
      </c>
      <c r="E3523" s="34">
        <v>42956</v>
      </c>
      <c r="F3523" s="34">
        <v>42959</v>
      </c>
      <c r="G3523" s="3" t="s">
        <v>184</v>
      </c>
      <c r="H3523" s="3" t="s">
        <v>597</v>
      </c>
      <c r="I3523" s="3" t="s">
        <v>598</v>
      </c>
      <c r="J3523" s="3" t="s">
        <v>22</v>
      </c>
      <c r="K3523" s="3" t="s">
        <v>23</v>
      </c>
      <c r="L3523" s="3" t="s">
        <v>1708</v>
      </c>
      <c r="M3523" s="3" t="s">
        <v>84</v>
      </c>
      <c r="N3523" s="3">
        <v>28314</v>
      </c>
      <c r="O3523" s="3" t="s">
        <v>26</v>
      </c>
      <c r="P3523" s="3" t="s">
        <v>6279</v>
      </c>
      <c r="Q3523" s="3" t="s">
        <v>67</v>
      </c>
      <c r="R3523" s="3" t="s">
        <v>68</v>
      </c>
      <c r="S3523" s="3" t="s">
        <v>6280</v>
      </c>
      <c r="T3523" s="3">
        <v>44.783999999999999</v>
      </c>
      <c r="U3523" s="35" cm="1">
        <f t="array" ref="U3523">INDEX('Pricing Strategy'!$F$4:$F$71,MATCH(1,(Dataset!$O3523='Pricing Strategy'!$B$4:$B$71)*(Dataset!$Q3523='Pricing Strategy'!$C$4:$C$71)*(Dataset!$R3523='Pricing Strategy'!$D$4:$D$71),))</f>
        <v>0.25</v>
      </c>
      <c r="V3523" s="3">
        <f>Dataset!$T3523*(1-Dataset!$U3523)</f>
        <v>33.588000000000001</v>
      </c>
    </row>
    <row r="3524" spans="1:22" x14ac:dyDescent="0.3">
      <c r="A3524" s="32"/>
      <c r="C3524" s="3">
        <v>3519</v>
      </c>
      <c r="D3524" s="3" t="s">
        <v>6708</v>
      </c>
      <c r="E3524" s="34">
        <v>42956</v>
      </c>
      <c r="F3524" s="34">
        <v>42959</v>
      </c>
      <c r="G3524" s="3" t="s">
        <v>184</v>
      </c>
      <c r="H3524" s="3" t="s">
        <v>597</v>
      </c>
      <c r="I3524" s="3" t="s">
        <v>598</v>
      </c>
      <c r="J3524" s="3" t="s">
        <v>22</v>
      </c>
      <c r="K3524" s="3" t="s">
        <v>23</v>
      </c>
      <c r="L3524" s="3" t="s">
        <v>1708</v>
      </c>
      <c r="M3524" s="3" t="s">
        <v>84</v>
      </c>
      <c r="N3524" s="3">
        <v>28314</v>
      </c>
      <c r="O3524" s="3" t="s">
        <v>26</v>
      </c>
      <c r="P3524" s="3" t="s">
        <v>688</v>
      </c>
      <c r="Q3524" s="3" t="s">
        <v>42</v>
      </c>
      <c r="R3524" s="3" t="s">
        <v>74</v>
      </c>
      <c r="S3524" s="3" t="s">
        <v>689</v>
      </c>
      <c r="T3524" s="3">
        <v>569.53599999999994</v>
      </c>
      <c r="U3524" s="35" cm="1">
        <f t="array" ref="U3524">INDEX('Pricing Strategy'!$F$4:$F$71,MATCH(1,(Dataset!$O3524='Pricing Strategy'!$B$4:$B$71)*(Dataset!$Q3524='Pricing Strategy'!$C$4:$C$71)*(Dataset!$R3524='Pricing Strategy'!$D$4:$D$71),))</f>
        <v>0.25</v>
      </c>
      <c r="V3524" s="3">
        <f>Dataset!$T3524*(1-Dataset!$U3524)</f>
        <v>427.15199999999993</v>
      </c>
    </row>
    <row r="3525" spans="1:22" x14ac:dyDescent="0.3">
      <c r="A3525" s="32"/>
      <c r="C3525" s="3">
        <v>3520</v>
      </c>
      <c r="D3525" s="3" t="s">
        <v>6709</v>
      </c>
      <c r="E3525" s="34">
        <v>42543</v>
      </c>
      <c r="F3525" s="34">
        <v>42546</v>
      </c>
      <c r="G3525" s="3" t="s">
        <v>184</v>
      </c>
      <c r="H3525" s="3" t="s">
        <v>6205</v>
      </c>
      <c r="I3525" s="3" t="s">
        <v>6206</v>
      </c>
      <c r="J3525" s="3" t="s">
        <v>98</v>
      </c>
      <c r="K3525" s="3" t="s">
        <v>23</v>
      </c>
      <c r="L3525" s="3" t="s">
        <v>452</v>
      </c>
      <c r="M3525" s="3" t="s">
        <v>207</v>
      </c>
      <c r="N3525" s="3">
        <v>60505</v>
      </c>
      <c r="O3525" s="3" t="s">
        <v>101</v>
      </c>
      <c r="P3525" s="3" t="s">
        <v>5487</v>
      </c>
      <c r="Q3525" s="3" t="s">
        <v>28</v>
      </c>
      <c r="R3525" s="3" t="s">
        <v>52</v>
      </c>
      <c r="S3525" s="3" t="s">
        <v>5488</v>
      </c>
      <c r="T3525" s="3">
        <v>796.42499999999995</v>
      </c>
      <c r="U3525" s="35" cm="1">
        <f t="array" ref="U3525">INDEX('Pricing Strategy'!$F$4:$F$71,MATCH(1,(Dataset!$O3525='Pricing Strategy'!$B$4:$B$71)*(Dataset!$Q3525='Pricing Strategy'!$C$4:$C$71)*(Dataset!$R3525='Pricing Strategy'!$D$4:$D$71),))</f>
        <v>0.35</v>
      </c>
      <c r="V3525" s="3">
        <f>Dataset!$T3525*(1-Dataset!$U3525)</f>
        <v>517.67624999999998</v>
      </c>
    </row>
    <row r="3526" spans="1:22" x14ac:dyDescent="0.3">
      <c r="A3526" s="32"/>
      <c r="C3526" s="3">
        <v>3521</v>
      </c>
      <c r="D3526" s="3" t="s">
        <v>6710</v>
      </c>
      <c r="E3526" s="34">
        <v>42470</v>
      </c>
      <c r="F3526" s="34">
        <v>42475</v>
      </c>
      <c r="G3526" s="3" t="s">
        <v>46</v>
      </c>
      <c r="H3526" s="3" t="s">
        <v>6237</v>
      </c>
      <c r="I3526" s="3" t="s">
        <v>6238</v>
      </c>
      <c r="J3526" s="3" t="s">
        <v>37</v>
      </c>
      <c r="K3526" s="3" t="s">
        <v>23</v>
      </c>
      <c r="L3526" s="3" t="s">
        <v>5400</v>
      </c>
      <c r="M3526" s="3" t="s">
        <v>39</v>
      </c>
      <c r="N3526" s="3">
        <v>95823</v>
      </c>
      <c r="O3526" s="3" t="s">
        <v>40</v>
      </c>
      <c r="P3526" s="3" t="s">
        <v>1524</v>
      </c>
      <c r="Q3526" s="3" t="s">
        <v>42</v>
      </c>
      <c r="R3526" s="3" t="s">
        <v>71</v>
      </c>
      <c r="S3526" s="3" t="s">
        <v>1525</v>
      </c>
      <c r="T3526" s="3">
        <v>12.832000000000001</v>
      </c>
      <c r="U3526" s="35" cm="1">
        <f t="array" ref="U3526">INDEX('Pricing Strategy'!$F$4:$F$71,MATCH(1,(Dataset!$O3526='Pricing Strategy'!$B$4:$B$71)*(Dataset!$Q3526='Pricing Strategy'!$C$4:$C$71)*(Dataset!$R3526='Pricing Strategy'!$D$4:$D$71),))</f>
        <v>0.4</v>
      </c>
      <c r="V3526" s="3">
        <f>Dataset!$T3526*(1-Dataset!$U3526)</f>
        <v>7.6992000000000003</v>
      </c>
    </row>
    <row r="3527" spans="1:22" x14ac:dyDescent="0.3">
      <c r="A3527" s="32"/>
      <c r="C3527" s="3">
        <v>3522</v>
      </c>
      <c r="D3527" s="3" t="s">
        <v>6711</v>
      </c>
      <c r="E3527" s="34">
        <v>43060</v>
      </c>
      <c r="F3527" s="34">
        <v>43064</v>
      </c>
      <c r="G3527" s="3" t="s">
        <v>19</v>
      </c>
      <c r="H3527" s="3" t="s">
        <v>6033</v>
      </c>
      <c r="I3527" s="3" t="s">
        <v>6034</v>
      </c>
      <c r="J3527" s="3" t="s">
        <v>37</v>
      </c>
      <c r="K3527" s="3" t="s">
        <v>23</v>
      </c>
      <c r="L3527" s="3" t="s">
        <v>1378</v>
      </c>
      <c r="M3527" s="3" t="s">
        <v>485</v>
      </c>
      <c r="N3527" s="3">
        <v>50315</v>
      </c>
      <c r="O3527" s="3" t="s">
        <v>101</v>
      </c>
      <c r="P3527" s="3" t="s">
        <v>1467</v>
      </c>
      <c r="Q3527" s="3" t="s">
        <v>42</v>
      </c>
      <c r="R3527" s="3" t="s">
        <v>86</v>
      </c>
      <c r="S3527" s="3" t="s">
        <v>1468</v>
      </c>
      <c r="T3527" s="3">
        <v>40.46</v>
      </c>
      <c r="U3527" s="35" cm="1">
        <f t="array" ref="U3527">INDEX('Pricing Strategy'!$F$4:$F$71,MATCH(1,(Dataset!$O3527='Pricing Strategy'!$B$4:$B$71)*(Dataset!$Q3527='Pricing Strategy'!$C$4:$C$71)*(Dataset!$R3527='Pricing Strategy'!$D$4:$D$71),))</f>
        <v>0.3</v>
      </c>
      <c r="V3527" s="3">
        <f>Dataset!$T3527*(1-Dataset!$U3527)</f>
        <v>28.321999999999999</v>
      </c>
    </row>
    <row r="3528" spans="1:22" x14ac:dyDescent="0.3">
      <c r="A3528" s="32"/>
      <c r="C3528" s="3">
        <v>3523</v>
      </c>
      <c r="D3528" s="3" t="s">
        <v>6711</v>
      </c>
      <c r="E3528" s="34">
        <v>43060</v>
      </c>
      <c r="F3528" s="34">
        <v>43064</v>
      </c>
      <c r="G3528" s="3" t="s">
        <v>19</v>
      </c>
      <c r="H3528" s="3" t="s">
        <v>6033</v>
      </c>
      <c r="I3528" s="3" t="s">
        <v>6034</v>
      </c>
      <c r="J3528" s="3" t="s">
        <v>37</v>
      </c>
      <c r="K3528" s="3" t="s">
        <v>23</v>
      </c>
      <c r="L3528" s="3" t="s">
        <v>1378</v>
      </c>
      <c r="M3528" s="3" t="s">
        <v>485</v>
      </c>
      <c r="N3528" s="3">
        <v>50315</v>
      </c>
      <c r="O3528" s="3" t="s">
        <v>101</v>
      </c>
      <c r="P3528" s="3" t="s">
        <v>962</v>
      </c>
      <c r="Q3528" s="3" t="s">
        <v>67</v>
      </c>
      <c r="R3528" s="3" t="s">
        <v>68</v>
      </c>
      <c r="S3528" s="3" t="s">
        <v>963</v>
      </c>
      <c r="T3528" s="3">
        <v>404.94</v>
      </c>
      <c r="U3528" s="35" cm="1">
        <f t="array" ref="U3528">INDEX('Pricing Strategy'!$F$4:$F$71,MATCH(1,(Dataset!$O3528='Pricing Strategy'!$B$4:$B$71)*(Dataset!$Q3528='Pricing Strategy'!$C$4:$C$71)*(Dataset!$R3528='Pricing Strategy'!$D$4:$D$71),))</f>
        <v>0.3</v>
      </c>
      <c r="V3528" s="3">
        <f>Dataset!$T3528*(1-Dataset!$U3528)</f>
        <v>283.45799999999997</v>
      </c>
    </row>
    <row r="3529" spans="1:22" x14ac:dyDescent="0.3">
      <c r="A3529" s="32"/>
      <c r="C3529" s="3">
        <v>3524</v>
      </c>
      <c r="D3529" s="3" t="s">
        <v>6712</v>
      </c>
      <c r="E3529" s="34">
        <v>42983</v>
      </c>
      <c r="F3529" s="34">
        <v>42988</v>
      </c>
      <c r="G3529" s="3" t="s">
        <v>46</v>
      </c>
      <c r="H3529" s="3" t="s">
        <v>4242</v>
      </c>
      <c r="I3529" s="3" t="s">
        <v>4243</v>
      </c>
      <c r="J3529" s="3" t="s">
        <v>37</v>
      </c>
      <c r="K3529" s="3" t="s">
        <v>23</v>
      </c>
      <c r="L3529" s="3" t="s">
        <v>947</v>
      </c>
      <c r="M3529" s="3" t="s">
        <v>39</v>
      </c>
      <c r="N3529" s="3">
        <v>92105</v>
      </c>
      <c r="O3529" s="3" t="s">
        <v>40</v>
      </c>
      <c r="P3529" s="3" t="s">
        <v>739</v>
      </c>
      <c r="Q3529" s="3" t="s">
        <v>67</v>
      </c>
      <c r="R3529" s="3" t="s">
        <v>157</v>
      </c>
      <c r="S3529" s="3" t="s">
        <v>740</v>
      </c>
      <c r="T3529" s="3">
        <v>116</v>
      </c>
      <c r="U3529" s="35" cm="1">
        <f t="array" ref="U3529">INDEX('Pricing Strategy'!$F$4:$F$71,MATCH(1,(Dataset!$O3529='Pricing Strategy'!$B$4:$B$71)*(Dataset!$Q3529='Pricing Strategy'!$C$4:$C$71)*(Dataset!$R3529='Pricing Strategy'!$D$4:$D$71),))</f>
        <v>0.45</v>
      </c>
      <c r="V3529" s="3">
        <f>Dataset!$T3529*(1-Dataset!$U3529)</f>
        <v>63.800000000000004</v>
      </c>
    </row>
    <row r="3530" spans="1:22" x14ac:dyDescent="0.3">
      <c r="A3530" s="32"/>
      <c r="C3530" s="3">
        <v>3525</v>
      </c>
      <c r="D3530" s="3" t="s">
        <v>6713</v>
      </c>
      <c r="E3530" s="34">
        <v>43063</v>
      </c>
      <c r="F3530" s="34">
        <v>43067</v>
      </c>
      <c r="G3530" s="3" t="s">
        <v>46</v>
      </c>
      <c r="H3530" s="3" t="s">
        <v>5925</v>
      </c>
      <c r="I3530" s="3" t="s">
        <v>5926</v>
      </c>
      <c r="J3530" s="3" t="s">
        <v>22</v>
      </c>
      <c r="K3530" s="3" t="s">
        <v>23</v>
      </c>
      <c r="L3530" s="3" t="s">
        <v>814</v>
      </c>
      <c r="M3530" s="3" t="s">
        <v>100</v>
      </c>
      <c r="N3530" s="3">
        <v>75081</v>
      </c>
      <c r="O3530" s="3" t="s">
        <v>101</v>
      </c>
      <c r="P3530" s="3" t="s">
        <v>6714</v>
      </c>
      <c r="Q3530" s="3" t="s">
        <v>67</v>
      </c>
      <c r="R3530" s="3" t="s">
        <v>68</v>
      </c>
      <c r="S3530" s="3" t="s">
        <v>6715</v>
      </c>
      <c r="T3530" s="3">
        <v>657.55200000000002</v>
      </c>
      <c r="U3530" s="35" cm="1">
        <f t="array" ref="U3530">INDEX('Pricing Strategy'!$F$4:$F$71,MATCH(1,(Dataset!$O3530='Pricing Strategy'!$B$4:$B$71)*(Dataset!$Q3530='Pricing Strategy'!$C$4:$C$71)*(Dataset!$R3530='Pricing Strategy'!$D$4:$D$71),))</f>
        <v>0.3</v>
      </c>
      <c r="V3530" s="3">
        <f>Dataset!$T3530*(1-Dataset!$U3530)</f>
        <v>460.28639999999996</v>
      </c>
    </row>
    <row r="3531" spans="1:22" x14ac:dyDescent="0.3">
      <c r="A3531" s="32"/>
      <c r="C3531" s="3">
        <v>3526</v>
      </c>
      <c r="D3531" s="3" t="s">
        <v>6716</v>
      </c>
      <c r="E3531" s="34">
        <v>43444</v>
      </c>
      <c r="F3531" s="34">
        <v>43449</v>
      </c>
      <c r="G3531" s="3" t="s">
        <v>19</v>
      </c>
      <c r="H3531" s="3" t="s">
        <v>6717</v>
      </c>
      <c r="I3531" s="3" t="s">
        <v>6718</v>
      </c>
      <c r="J3531" s="3" t="s">
        <v>98</v>
      </c>
      <c r="K3531" s="3" t="s">
        <v>23</v>
      </c>
      <c r="L3531" s="3" t="s">
        <v>324</v>
      </c>
      <c r="M3531" s="3" t="s">
        <v>1489</v>
      </c>
      <c r="N3531" s="3">
        <v>39212</v>
      </c>
      <c r="O3531" s="3" t="s">
        <v>26</v>
      </c>
      <c r="P3531" s="3" t="s">
        <v>2546</v>
      </c>
      <c r="Q3531" s="3" t="s">
        <v>67</v>
      </c>
      <c r="R3531" s="3" t="s">
        <v>157</v>
      </c>
      <c r="S3531" s="3" t="s">
        <v>2547</v>
      </c>
      <c r="T3531" s="3">
        <v>599.97</v>
      </c>
      <c r="U3531" s="35" cm="1">
        <f t="array" ref="U3531">INDEX('Pricing Strategy'!$F$4:$F$71,MATCH(1,(Dataset!$O3531='Pricing Strategy'!$B$4:$B$71)*(Dataset!$Q3531='Pricing Strategy'!$C$4:$C$71)*(Dataset!$R3531='Pricing Strategy'!$D$4:$D$71),))</f>
        <v>0.3</v>
      </c>
      <c r="V3531" s="3">
        <f>Dataset!$T3531*(1-Dataset!$U3531)</f>
        <v>419.97899999999998</v>
      </c>
    </row>
    <row r="3532" spans="1:22" x14ac:dyDescent="0.3">
      <c r="A3532" s="32"/>
      <c r="C3532" s="3">
        <v>3527</v>
      </c>
      <c r="D3532" s="3" t="s">
        <v>6716</v>
      </c>
      <c r="E3532" s="34">
        <v>43444</v>
      </c>
      <c r="F3532" s="34">
        <v>43449</v>
      </c>
      <c r="G3532" s="3" t="s">
        <v>19</v>
      </c>
      <c r="H3532" s="3" t="s">
        <v>6717</v>
      </c>
      <c r="I3532" s="3" t="s">
        <v>6718</v>
      </c>
      <c r="J3532" s="3" t="s">
        <v>98</v>
      </c>
      <c r="K3532" s="3" t="s">
        <v>23</v>
      </c>
      <c r="L3532" s="3" t="s">
        <v>324</v>
      </c>
      <c r="M3532" s="3" t="s">
        <v>1489</v>
      </c>
      <c r="N3532" s="3">
        <v>39212</v>
      </c>
      <c r="O3532" s="3" t="s">
        <v>26</v>
      </c>
      <c r="P3532" s="3" t="s">
        <v>3060</v>
      </c>
      <c r="Q3532" s="3" t="s">
        <v>67</v>
      </c>
      <c r="R3532" s="3" t="s">
        <v>68</v>
      </c>
      <c r="S3532" s="3" t="s">
        <v>3061</v>
      </c>
      <c r="T3532" s="3">
        <v>38.97</v>
      </c>
      <c r="U3532" s="35" cm="1">
        <f t="array" ref="U3532">INDEX('Pricing Strategy'!$F$4:$F$71,MATCH(1,(Dataset!$O3532='Pricing Strategy'!$B$4:$B$71)*(Dataset!$Q3532='Pricing Strategy'!$C$4:$C$71)*(Dataset!$R3532='Pricing Strategy'!$D$4:$D$71),))</f>
        <v>0.25</v>
      </c>
      <c r="V3532" s="3">
        <f>Dataset!$T3532*(1-Dataset!$U3532)</f>
        <v>29.227499999999999</v>
      </c>
    </row>
    <row r="3533" spans="1:22" x14ac:dyDescent="0.3">
      <c r="A3533" s="32"/>
      <c r="C3533" s="3">
        <v>3528</v>
      </c>
      <c r="D3533" s="3" t="s">
        <v>6716</v>
      </c>
      <c r="E3533" s="34">
        <v>43444</v>
      </c>
      <c r="F3533" s="34">
        <v>43449</v>
      </c>
      <c r="G3533" s="3" t="s">
        <v>19</v>
      </c>
      <c r="H3533" s="3" t="s">
        <v>6717</v>
      </c>
      <c r="I3533" s="3" t="s">
        <v>6718</v>
      </c>
      <c r="J3533" s="3" t="s">
        <v>98</v>
      </c>
      <c r="K3533" s="3" t="s">
        <v>23</v>
      </c>
      <c r="L3533" s="3" t="s">
        <v>324</v>
      </c>
      <c r="M3533" s="3" t="s">
        <v>1489</v>
      </c>
      <c r="N3533" s="3">
        <v>39212</v>
      </c>
      <c r="O3533" s="3" t="s">
        <v>26</v>
      </c>
      <c r="P3533" s="3" t="s">
        <v>6719</v>
      </c>
      <c r="Q3533" s="3" t="s">
        <v>42</v>
      </c>
      <c r="R3533" s="3" t="s">
        <v>71</v>
      </c>
      <c r="S3533" s="3" t="s">
        <v>6720</v>
      </c>
      <c r="T3533" s="3">
        <v>45.84</v>
      </c>
      <c r="U3533" s="35" cm="1">
        <f t="array" ref="U3533">INDEX('Pricing Strategy'!$F$4:$F$71,MATCH(1,(Dataset!$O3533='Pricing Strategy'!$B$4:$B$71)*(Dataset!$Q3533='Pricing Strategy'!$C$4:$C$71)*(Dataset!$R3533='Pricing Strategy'!$D$4:$D$71),))</f>
        <v>0.25</v>
      </c>
      <c r="V3533" s="3">
        <f>Dataset!$T3533*(1-Dataset!$U3533)</f>
        <v>34.380000000000003</v>
      </c>
    </row>
    <row r="3534" spans="1:22" x14ac:dyDescent="0.3">
      <c r="A3534" s="32"/>
      <c r="C3534" s="3">
        <v>3529</v>
      </c>
      <c r="D3534" s="3" t="s">
        <v>6721</v>
      </c>
      <c r="E3534" s="34">
        <v>42910</v>
      </c>
      <c r="F3534" s="34">
        <v>42915</v>
      </c>
      <c r="G3534" s="3" t="s">
        <v>46</v>
      </c>
      <c r="H3534" s="3" t="s">
        <v>1872</v>
      </c>
      <c r="I3534" s="3" t="s">
        <v>1873</v>
      </c>
      <c r="J3534" s="3" t="s">
        <v>22</v>
      </c>
      <c r="K3534" s="3" t="s">
        <v>23</v>
      </c>
      <c r="L3534" s="3" t="s">
        <v>947</v>
      </c>
      <c r="M3534" s="3" t="s">
        <v>39</v>
      </c>
      <c r="N3534" s="3">
        <v>92024</v>
      </c>
      <c r="O3534" s="3" t="s">
        <v>40</v>
      </c>
      <c r="P3534" s="3" t="s">
        <v>5690</v>
      </c>
      <c r="Q3534" s="3" t="s">
        <v>67</v>
      </c>
      <c r="R3534" s="3" t="s">
        <v>68</v>
      </c>
      <c r="S3534" s="3" t="s">
        <v>5691</v>
      </c>
      <c r="T3534" s="3">
        <v>38.24</v>
      </c>
      <c r="U3534" s="35" cm="1">
        <f t="array" ref="U3534">INDEX('Pricing Strategy'!$F$4:$F$71,MATCH(1,(Dataset!$O3534='Pricing Strategy'!$B$4:$B$71)*(Dataset!$Q3534='Pricing Strategy'!$C$4:$C$71)*(Dataset!$R3534='Pricing Strategy'!$D$4:$D$71),))</f>
        <v>0.4</v>
      </c>
      <c r="V3534" s="3">
        <f>Dataset!$T3534*(1-Dataset!$U3534)</f>
        <v>22.943999999999999</v>
      </c>
    </row>
    <row r="3535" spans="1:22" x14ac:dyDescent="0.3">
      <c r="A3535" s="32"/>
      <c r="C3535" s="3">
        <v>3530</v>
      </c>
      <c r="D3535" s="3" t="s">
        <v>6722</v>
      </c>
      <c r="E3535" s="34">
        <v>42630</v>
      </c>
      <c r="F3535" s="34">
        <v>42636</v>
      </c>
      <c r="G3535" s="3" t="s">
        <v>46</v>
      </c>
      <c r="H3535" s="3" t="s">
        <v>5200</v>
      </c>
      <c r="I3535" s="3" t="s">
        <v>5201</v>
      </c>
      <c r="J3535" s="3" t="s">
        <v>22</v>
      </c>
      <c r="K3535" s="3" t="s">
        <v>23</v>
      </c>
      <c r="L3535" s="3" t="s">
        <v>6055</v>
      </c>
      <c r="M3535" s="3" t="s">
        <v>50</v>
      </c>
      <c r="N3535" s="3">
        <v>32839</v>
      </c>
      <c r="O3535" s="3" t="s">
        <v>26</v>
      </c>
      <c r="P3535" s="3" t="s">
        <v>1856</v>
      </c>
      <c r="Q3535" s="3" t="s">
        <v>67</v>
      </c>
      <c r="R3535" s="3" t="s">
        <v>157</v>
      </c>
      <c r="S3535" s="3" t="s">
        <v>1857</v>
      </c>
      <c r="T3535" s="3">
        <v>87.168000000000006</v>
      </c>
      <c r="U3535" s="35" cm="1">
        <f t="array" ref="U3535">INDEX('Pricing Strategy'!$F$4:$F$71,MATCH(1,(Dataset!$O3535='Pricing Strategy'!$B$4:$B$71)*(Dataset!$Q3535='Pricing Strategy'!$C$4:$C$71)*(Dataset!$R3535='Pricing Strategy'!$D$4:$D$71),))</f>
        <v>0.3</v>
      </c>
      <c r="V3535" s="3">
        <f>Dataset!$T3535*(1-Dataset!$U3535)</f>
        <v>61.017600000000002</v>
      </c>
    </row>
    <row r="3536" spans="1:22" x14ac:dyDescent="0.3">
      <c r="A3536" s="32"/>
      <c r="C3536" s="3">
        <v>3531</v>
      </c>
      <c r="D3536" s="3" t="s">
        <v>6723</v>
      </c>
      <c r="E3536" s="34">
        <v>42874</v>
      </c>
      <c r="F3536" s="34">
        <v>42878</v>
      </c>
      <c r="G3536" s="3" t="s">
        <v>46</v>
      </c>
      <c r="H3536" s="3" t="s">
        <v>4518</v>
      </c>
      <c r="I3536" s="3" t="s">
        <v>4519</v>
      </c>
      <c r="J3536" s="3" t="s">
        <v>37</v>
      </c>
      <c r="K3536" s="3" t="s">
        <v>23</v>
      </c>
      <c r="L3536" s="3" t="s">
        <v>4274</v>
      </c>
      <c r="M3536" s="3" t="s">
        <v>250</v>
      </c>
      <c r="N3536" s="3">
        <v>47905</v>
      </c>
      <c r="O3536" s="3" t="s">
        <v>101</v>
      </c>
      <c r="P3536" s="3" t="s">
        <v>124</v>
      </c>
      <c r="Q3536" s="3" t="s">
        <v>42</v>
      </c>
      <c r="R3536" s="3" t="s">
        <v>64</v>
      </c>
      <c r="S3536" s="3" t="s">
        <v>125</v>
      </c>
      <c r="T3536" s="3">
        <v>21.4</v>
      </c>
      <c r="U3536" s="35" cm="1">
        <f t="array" ref="U3536">INDEX('Pricing Strategy'!$F$4:$F$71,MATCH(1,(Dataset!$O3536='Pricing Strategy'!$B$4:$B$71)*(Dataset!$Q3536='Pricing Strategy'!$C$4:$C$71)*(Dataset!$R3536='Pricing Strategy'!$D$4:$D$71),))</f>
        <v>0.35</v>
      </c>
      <c r="V3536" s="3">
        <f>Dataset!$T3536*(1-Dataset!$U3536)</f>
        <v>13.91</v>
      </c>
    </row>
    <row r="3537" spans="1:22" x14ac:dyDescent="0.3">
      <c r="A3537" s="32"/>
      <c r="C3537" s="3">
        <v>3532</v>
      </c>
      <c r="D3537" s="3" t="s">
        <v>6724</v>
      </c>
      <c r="E3537" s="34">
        <v>42883</v>
      </c>
      <c r="F3537" s="34">
        <v>42883</v>
      </c>
      <c r="G3537" s="3" t="s">
        <v>1290</v>
      </c>
      <c r="H3537" s="3" t="s">
        <v>4770</v>
      </c>
      <c r="I3537" s="3" t="s">
        <v>4771</v>
      </c>
      <c r="J3537" s="3" t="s">
        <v>37</v>
      </c>
      <c r="K3537" s="3" t="s">
        <v>23</v>
      </c>
      <c r="L3537" s="3" t="s">
        <v>262</v>
      </c>
      <c r="M3537" s="3" t="s">
        <v>263</v>
      </c>
      <c r="N3537" s="3">
        <v>10035</v>
      </c>
      <c r="O3537" s="3" t="s">
        <v>144</v>
      </c>
      <c r="P3537" s="3" t="s">
        <v>574</v>
      </c>
      <c r="Q3537" s="3" t="s">
        <v>42</v>
      </c>
      <c r="R3537" s="3" t="s">
        <v>575</v>
      </c>
      <c r="S3537" s="3" t="s">
        <v>576</v>
      </c>
      <c r="T3537" s="3">
        <v>54.9</v>
      </c>
      <c r="U3537" s="35" cm="1">
        <f t="array" ref="U3537">INDEX('Pricing Strategy'!$F$4:$F$71,MATCH(1,(Dataset!$O3537='Pricing Strategy'!$B$4:$B$71)*(Dataset!$Q3537='Pricing Strategy'!$C$4:$C$71)*(Dataset!$R3537='Pricing Strategy'!$D$4:$D$71),))</f>
        <v>0.45</v>
      </c>
      <c r="V3537" s="3">
        <f>Dataset!$T3537*(1-Dataset!$U3537)</f>
        <v>30.195</v>
      </c>
    </row>
    <row r="3538" spans="1:22" x14ac:dyDescent="0.3">
      <c r="A3538" s="32"/>
      <c r="C3538" s="3">
        <v>3533</v>
      </c>
      <c r="D3538" s="3" t="s">
        <v>6725</v>
      </c>
      <c r="E3538" s="34">
        <v>42112</v>
      </c>
      <c r="F3538" s="34">
        <v>42117</v>
      </c>
      <c r="G3538" s="3" t="s">
        <v>46</v>
      </c>
      <c r="H3538" s="3" t="s">
        <v>2116</v>
      </c>
      <c r="I3538" s="3" t="s">
        <v>2117</v>
      </c>
      <c r="J3538" s="3" t="s">
        <v>22</v>
      </c>
      <c r="K3538" s="3" t="s">
        <v>23</v>
      </c>
      <c r="L3538" s="3" t="s">
        <v>38</v>
      </c>
      <c r="M3538" s="3" t="s">
        <v>39</v>
      </c>
      <c r="N3538" s="3">
        <v>90049</v>
      </c>
      <c r="O3538" s="3" t="s">
        <v>40</v>
      </c>
      <c r="P3538" s="3" t="s">
        <v>6726</v>
      </c>
      <c r="Q3538" s="3" t="s">
        <v>67</v>
      </c>
      <c r="R3538" s="3" t="s">
        <v>680</v>
      </c>
      <c r="S3538" s="3" t="s">
        <v>6727</v>
      </c>
      <c r="T3538" s="3">
        <v>287.96800000000002</v>
      </c>
      <c r="U3538" s="35" cm="1">
        <f t="array" ref="U3538">INDEX('Pricing Strategy'!$F$4:$F$71,MATCH(1,(Dataset!$O3538='Pricing Strategy'!$B$4:$B$71)*(Dataset!$Q3538='Pricing Strategy'!$C$4:$C$71)*(Dataset!$R3538='Pricing Strategy'!$D$4:$D$71),))</f>
        <v>0.45</v>
      </c>
      <c r="V3538" s="3">
        <f>Dataset!$T3538*(1-Dataset!$U3538)</f>
        <v>158.38240000000002</v>
      </c>
    </row>
    <row r="3539" spans="1:22" x14ac:dyDescent="0.3">
      <c r="A3539" s="32"/>
      <c r="C3539" s="3">
        <v>3534</v>
      </c>
      <c r="D3539" s="3" t="s">
        <v>6725</v>
      </c>
      <c r="E3539" s="34">
        <v>42112</v>
      </c>
      <c r="F3539" s="34">
        <v>42117</v>
      </c>
      <c r="G3539" s="3" t="s">
        <v>46</v>
      </c>
      <c r="H3539" s="3" t="s">
        <v>2116</v>
      </c>
      <c r="I3539" s="3" t="s">
        <v>2117</v>
      </c>
      <c r="J3539" s="3" t="s">
        <v>22</v>
      </c>
      <c r="K3539" s="3" t="s">
        <v>23</v>
      </c>
      <c r="L3539" s="3" t="s">
        <v>38</v>
      </c>
      <c r="M3539" s="3" t="s">
        <v>39</v>
      </c>
      <c r="N3539" s="3">
        <v>90049</v>
      </c>
      <c r="O3539" s="3" t="s">
        <v>40</v>
      </c>
      <c r="P3539" s="3" t="s">
        <v>3273</v>
      </c>
      <c r="Q3539" s="3" t="s">
        <v>42</v>
      </c>
      <c r="R3539" s="3" t="s">
        <v>64</v>
      </c>
      <c r="S3539" s="3" t="s">
        <v>3274</v>
      </c>
      <c r="T3539" s="3">
        <v>13.12</v>
      </c>
      <c r="U3539" s="35" cm="1">
        <f t="array" ref="U3539">INDEX('Pricing Strategy'!$F$4:$F$71,MATCH(1,(Dataset!$O3539='Pricing Strategy'!$B$4:$B$71)*(Dataset!$Q3539='Pricing Strategy'!$C$4:$C$71)*(Dataset!$R3539='Pricing Strategy'!$D$4:$D$71),))</f>
        <v>0.45</v>
      </c>
      <c r="V3539" s="3">
        <f>Dataset!$T3539*(1-Dataset!$U3539)</f>
        <v>7.2160000000000002</v>
      </c>
    </row>
    <row r="3540" spans="1:22" x14ac:dyDescent="0.3">
      <c r="A3540" s="32"/>
      <c r="C3540" s="3">
        <v>3535</v>
      </c>
      <c r="D3540" s="3" t="s">
        <v>6725</v>
      </c>
      <c r="E3540" s="34">
        <v>42112</v>
      </c>
      <c r="F3540" s="34">
        <v>42117</v>
      </c>
      <c r="G3540" s="3" t="s">
        <v>46</v>
      </c>
      <c r="H3540" s="3" t="s">
        <v>2116</v>
      </c>
      <c r="I3540" s="3" t="s">
        <v>2117</v>
      </c>
      <c r="J3540" s="3" t="s">
        <v>22</v>
      </c>
      <c r="K3540" s="3" t="s">
        <v>23</v>
      </c>
      <c r="L3540" s="3" t="s">
        <v>38</v>
      </c>
      <c r="M3540" s="3" t="s">
        <v>39</v>
      </c>
      <c r="N3540" s="3">
        <v>90049</v>
      </c>
      <c r="O3540" s="3" t="s">
        <v>40</v>
      </c>
      <c r="P3540" s="3" t="s">
        <v>6652</v>
      </c>
      <c r="Q3540" s="3" t="s">
        <v>42</v>
      </c>
      <c r="R3540" s="3" t="s">
        <v>64</v>
      </c>
      <c r="S3540" s="3" t="s">
        <v>6653</v>
      </c>
      <c r="T3540" s="3">
        <v>10.75</v>
      </c>
      <c r="U3540" s="35" cm="1">
        <f t="array" ref="U3540">INDEX('Pricing Strategy'!$F$4:$F$71,MATCH(1,(Dataset!$O3540='Pricing Strategy'!$B$4:$B$71)*(Dataset!$Q3540='Pricing Strategy'!$C$4:$C$71)*(Dataset!$R3540='Pricing Strategy'!$D$4:$D$71),))</f>
        <v>0.45</v>
      </c>
      <c r="V3540" s="3">
        <f>Dataset!$T3540*(1-Dataset!$U3540)</f>
        <v>5.9125000000000005</v>
      </c>
    </row>
    <row r="3541" spans="1:22" x14ac:dyDescent="0.3">
      <c r="A3541" s="32"/>
      <c r="C3541" s="3">
        <v>3536</v>
      </c>
      <c r="D3541" s="3" t="s">
        <v>6725</v>
      </c>
      <c r="E3541" s="34">
        <v>42112</v>
      </c>
      <c r="F3541" s="34">
        <v>42117</v>
      </c>
      <c r="G3541" s="3" t="s">
        <v>46</v>
      </c>
      <c r="H3541" s="3" t="s">
        <v>2116</v>
      </c>
      <c r="I3541" s="3" t="s">
        <v>2117</v>
      </c>
      <c r="J3541" s="3" t="s">
        <v>22</v>
      </c>
      <c r="K3541" s="3" t="s">
        <v>23</v>
      </c>
      <c r="L3541" s="3" t="s">
        <v>38</v>
      </c>
      <c r="M3541" s="3" t="s">
        <v>39</v>
      </c>
      <c r="N3541" s="3">
        <v>90049</v>
      </c>
      <c r="O3541" s="3" t="s">
        <v>40</v>
      </c>
      <c r="P3541" s="3" t="s">
        <v>836</v>
      </c>
      <c r="Q3541" s="3" t="s">
        <v>42</v>
      </c>
      <c r="R3541" s="3" t="s">
        <v>265</v>
      </c>
      <c r="S3541" s="3" t="s">
        <v>837</v>
      </c>
      <c r="T3541" s="3">
        <v>11.62</v>
      </c>
      <c r="U3541" s="35" cm="1">
        <f t="array" ref="U3541">INDEX('Pricing Strategy'!$F$4:$F$71,MATCH(1,(Dataset!$O3541='Pricing Strategy'!$B$4:$B$71)*(Dataset!$Q3541='Pricing Strategy'!$C$4:$C$71)*(Dataset!$R3541='Pricing Strategy'!$D$4:$D$71),))</f>
        <v>0.4</v>
      </c>
      <c r="V3541" s="3">
        <f>Dataset!$T3541*(1-Dataset!$U3541)</f>
        <v>6.9719999999999995</v>
      </c>
    </row>
    <row r="3542" spans="1:22" x14ac:dyDescent="0.3">
      <c r="A3542" s="32"/>
      <c r="C3542" s="3">
        <v>3537</v>
      </c>
      <c r="D3542" s="3" t="s">
        <v>6728</v>
      </c>
      <c r="E3542" s="34">
        <v>42903</v>
      </c>
      <c r="F3542" s="34">
        <v>42906</v>
      </c>
      <c r="G3542" s="3" t="s">
        <v>19</v>
      </c>
      <c r="H3542" s="3" t="s">
        <v>2082</v>
      </c>
      <c r="I3542" s="3" t="s">
        <v>2083</v>
      </c>
      <c r="J3542" s="3" t="s">
        <v>22</v>
      </c>
      <c r="K3542" s="3" t="s">
        <v>23</v>
      </c>
      <c r="L3542" s="3" t="s">
        <v>262</v>
      </c>
      <c r="M3542" s="3" t="s">
        <v>263</v>
      </c>
      <c r="N3542" s="3">
        <v>10024</v>
      </c>
      <c r="O3542" s="3" t="s">
        <v>144</v>
      </c>
      <c r="P3542" s="3" t="s">
        <v>4095</v>
      </c>
      <c r="Q3542" s="3" t="s">
        <v>42</v>
      </c>
      <c r="R3542" s="3" t="s">
        <v>55</v>
      </c>
      <c r="S3542" s="3" t="s">
        <v>4096</v>
      </c>
      <c r="T3542" s="3">
        <v>40.74</v>
      </c>
      <c r="U3542" s="35" cm="1">
        <f t="array" ref="U3542">INDEX('Pricing Strategy'!$F$4:$F$71,MATCH(1,(Dataset!$O3542='Pricing Strategy'!$B$4:$B$71)*(Dataset!$Q3542='Pricing Strategy'!$C$4:$C$71)*(Dataset!$R3542='Pricing Strategy'!$D$4:$D$71),))</f>
        <v>0.5</v>
      </c>
      <c r="V3542" s="3">
        <f>Dataset!$T3542*(1-Dataset!$U3542)</f>
        <v>20.37</v>
      </c>
    </row>
    <row r="3543" spans="1:22" x14ac:dyDescent="0.3">
      <c r="A3543" s="32"/>
      <c r="C3543" s="3">
        <v>3538</v>
      </c>
      <c r="D3543" s="3" t="s">
        <v>6729</v>
      </c>
      <c r="E3543" s="34">
        <v>42133</v>
      </c>
      <c r="F3543" s="34">
        <v>42133</v>
      </c>
      <c r="G3543" s="3" t="s">
        <v>1290</v>
      </c>
      <c r="H3543" s="3" t="s">
        <v>979</v>
      </c>
      <c r="I3543" s="3" t="s">
        <v>980</v>
      </c>
      <c r="J3543" s="3" t="s">
        <v>37</v>
      </c>
      <c r="K3543" s="3" t="s">
        <v>23</v>
      </c>
      <c r="L3543" s="3" t="s">
        <v>24</v>
      </c>
      <c r="M3543" s="3" t="s">
        <v>25</v>
      </c>
      <c r="N3543" s="3">
        <v>42420</v>
      </c>
      <c r="O3543" s="3" t="s">
        <v>26</v>
      </c>
      <c r="P3543" s="3" t="s">
        <v>118</v>
      </c>
      <c r="Q3543" s="3" t="s">
        <v>42</v>
      </c>
      <c r="R3543" s="3" t="s">
        <v>55</v>
      </c>
      <c r="S3543" s="3" t="s">
        <v>119</v>
      </c>
      <c r="T3543" s="3">
        <v>83.25</v>
      </c>
      <c r="U3543" s="35" cm="1">
        <f t="array" ref="U3543">INDEX('Pricing Strategy'!$F$4:$F$71,MATCH(1,(Dataset!$O3543='Pricing Strategy'!$B$4:$B$71)*(Dataset!$Q3543='Pricing Strategy'!$C$4:$C$71)*(Dataset!$R3543='Pricing Strategy'!$D$4:$D$71),))</f>
        <v>0.35</v>
      </c>
      <c r="V3543" s="3">
        <f>Dataset!$T3543*(1-Dataset!$U3543)</f>
        <v>54.112500000000004</v>
      </c>
    </row>
    <row r="3544" spans="1:22" x14ac:dyDescent="0.3">
      <c r="A3544" s="32"/>
      <c r="C3544" s="3">
        <v>3539</v>
      </c>
      <c r="D3544" s="3" t="s">
        <v>6729</v>
      </c>
      <c r="E3544" s="34">
        <v>42133</v>
      </c>
      <c r="F3544" s="34">
        <v>42133</v>
      </c>
      <c r="G3544" s="3" t="s">
        <v>1290</v>
      </c>
      <c r="H3544" s="3" t="s">
        <v>979</v>
      </c>
      <c r="I3544" s="3" t="s">
        <v>980</v>
      </c>
      <c r="J3544" s="3" t="s">
        <v>37</v>
      </c>
      <c r="K3544" s="3" t="s">
        <v>23</v>
      </c>
      <c r="L3544" s="3" t="s">
        <v>24</v>
      </c>
      <c r="M3544" s="3" t="s">
        <v>25</v>
      </c>
      <c r="N3544" s="3">
        <v>42420</v>
      </c>
      <c r="O3544" s="3" t="s">
        <v>26</v>
      </c>
      <c r="P3544" s="3" t="s">
        <v>4145</v>
      </c>
      <c r="Q3544" s="3" t="s">
        <v>42</v>
      </c>
      <c r="R3544" s="3" t="s">
        <v>43</v>
      </c>
      <c r="S3544" s="3" t="s">
        <v>4146</v>
      </c>
      <c r="T3544" s="3">
        <v>9.4499999999999993</v>
      </c>
      <c r="U3544" s="35" cm="1">
        <f t="array" ref="U3544">INDEX('Pricing Strategy'!$F$4:$F$71,MATCH(1,(Dataset!$O3544='Pricing Strategy'!$B$4:$B$71)*(Dataset!$Q3544='Pricing Strategy'!$C$4:$C$71)*(Dataset!$R3544='Pricing Strategy'!$D$4:$D$71),))</f>
        <v>0.25</v>
      </c>
      <c r="V3544" s="3">
        <f>Dataset!$T3544*(1-Dataset!$U3544)</f>
        <v>7.0874999999999995</v>
      </c>
    </row>
    <row r="3545" spans="1:22" x14ac:dyDescent="0.3">
      <c r="A3545" s="32"/>
      <c r="C3545" s="3">
        <v>3540</v>
      </c>
      <c r="D3545" s="3" t="s">
        <v>6729</v>
      </c>
      <c r="E3545" s="34">
        <v>42133</v>
      </c>
      <c r="F3545" s="34">
        <v>42133</v>
      </c>
      <c r="G3545" s="3" t="s">
        <v>1290</v>
      </c>
      <c r="H3545" s="3" t="s">
        <v>979</v>
      </c>
      <c r="I3545" s="3" t="s">
        <v>980</v>
      </c>
      <c r="J3545" s="3" t="s">
        <v>37</v>
      </c>
      <c r="K3545" s="3" t="s">
        <v>23</v>
      </c>
      <c r="L3545" s="3" t="s">
        <v>24</v>
      </c>
      <c r="M3545" s="3" t="s">
        <v>25</v>
      </c>
      <c r="N3545" s="3">
        <v>42420</v>
      </c>
      <c r="O3545" s="3" t="s">
        <v>26</v>
      </c>
      <c r="P3545" s="3" t="s">
        <v>3971</v>
      </c>
      <c r="Q3545" s="3" t="s">
        <v>42</v>
      </c>
      <c r="R3545" s="3" t="s">
        <v>43</v>
      </c>
      <c r="S3545" s="3" t="s">
        <v>3972</v>
      </c>
      <c r="T3545" s="3">
        <v>20.65</v>
      </c>
      <c r="U3545" s="35" cm="1">
        <f t="array" ref="U3545">INDEX('Pricing Strategy'!$F$4:$F$71,MATCH(1,(Dataset!$O3545='Pricing Strategy'!$B$4:$B$71)*(Dataset!$Q3545='Pricing Strategy'!$C$4:$C$71)*(Dataset!$R3545='Pricing Strategy'!$D$4:$D$71),))</f>
        <v>0.25</v>
      </c>
      <c r="V3545" s="3">
        <f>Dataset!$T3545*(1-Dataset!$U3545)</f>
        <v>15.487499999999999</v>
      </c>
    </row>
    <row r="3546" spans="1:22" x14ac:dyDescent="0.3">
      <c r="A3546" s="32"/>
      <c r="C3546" s="3">
        <v>3541</v>
      </c>
      <c r="D3546" s="3" t="s">
        <v>6729</v>
      </c>
      <c r="E3546" s="34">
        <v>42133</v>
      </c>
      <c r="F3546" s="34">
        <v>42133</v>
      </c>
      <c r="G3546" s="3" t="s">
        <v>1290</v>
      </c>
      <c r="H3546" s="3" t="s">
        <v>979</v>
      </c>
      <c r="I3546" s="3" t="s">
        <v>980</v>
      </c>
      <c r="J3546" s="3" t="s">
        <v>37</v>
      </c>
      <c r="K3546" s="3" t="s">
        <v>23</v>
      </c>
      <c r="L3546" s="3" t="s">
        <v>24</v>
      </c>
      <c r="M3546" s="3" t="s">
        <v>25</v>
      </c>
      <c r="N3546" s="3">
        <v>42420</v>
      </c>
      <c r="O3546" s="3" t="s">
        <v>26</v>
      </c>
      <c r="P3546" s="3" t="s">
        <v>4290</v>
      </c>
      <c r="Q3546" s="3" t="s">
        <v>42</v>
      </c>
      <c r="R3546" s="3" t="s">
        <v>86</v>
      </c>
      <c r="S3546" s="3" t="s">
        <v>4291</v>
      </c>
      <c r="T3546" s="3">
        <v>45.36</v>
      </c>
      <c r="U3546" s="35" cm="1">
        <f t="array" ref="U3546">INDEX('Pricing Strategy'!$F$4:$F$71,MATCH(1,(Dataset!$O3546='Pricing Strategy'!$B$4:$B$71)*(Dataset!$Q3546='Pricing Strategy'!$C$4:$C$71)*(Dataset!$R3546='Pricing Strategy'!$D$4:$D$71),))</f>
        <v>0.25</v>
      </c>
      <c r="V3546" s="3">
        <f>Dataset!$T3546*(1-Dataset!$U3546)</f>
        <v>34.019999999999996</v>
      </c>
    </row>
    <row r="3547" spans="1:22" x14ac:dyDescent="0.3">
      <c r="A3547" s="32"/>
      <c r="C3547" s="3">
        <v>3542</v>
      </c>
      <c r="D3547" s="3" t="s">
        <v>6730</v>
      </c>
      <c r="E3547" s="34">
        <v>42996</v>
      </c>
      <c r="F3547" s="34">
        <v>42998</v>
      </c>
      <c r="G3547" s="3" t="s">
        <v>184</v>
      </c>
      <c r="H3547" s="3" t="s">
        <v>2306</v>
      </c>
      <c r="I3547" s="3" t="s">
        <v>2307</v>
      </c>
      <c r="J3547" s="3" t="s">
        <v>22</v>
      </c>
      <c r="K3547" s="3" t="s">
        <v>23</v>
      </c>
      <c r="L3547" s="3" t="s">
        <v>493</v>
      </c>
      <c r="M3547" s="3" t="s">
        <v>494</v>
      </c>
      <c r="N3547" s="3">
        <v>43229</v>
      </c>
      <c r="O3547" s="3" t="s">
        <v>144</v>
      </c>
      <c r="P3547" s="3" t="s">
        <v>5540</v>
      </c>
      <c r="Q3547" s="3" t="s">
        <v>28</v>
      </c>
      <c r="R3547" s="3" t="s">
        <v>61</v>
      </c>
      <c r="S3547" s="3" t="s">
        <v>5541</v>
      </c>
      <c r="T3547" s="3">
        <v>5.3520000000000003</v>
      </c>
      <c r="U3547" s="35" cm="1">
        <f t="array" ref="U3547">INDEX('Pricing Strategy'!$F$4:$F$71,MATCH(1,(Dataset!$O3547='Pricing Strategy'!$B$4:$B$71)*(Dataset!$Q3547='Pricing Strategy'!$C$4:$C$71)*(Dataset!$R3547='Pricing Strategy'!$D$4:$D$71),))</f>
        <v>0.4</v>
      </c>
      <c r="V3547" s="3">
        <f>Dataset!$T3547*(1-Dataset!$U3547)</f>
        <v>3.2112000000000003</v>
      </c>
    </row>
    <row r="3548" spans="1:22" x14ac:dyDescent="0.3">
      <c r="A3548" s="32"/>
      <c r="C3548" s="3">
        <v>3543</v>
      </c>
      <c r="D3548" s="3" t="s">
        <v>6730</v>
      </c>
      <c r="E3548" s="34">
        <v>42996</v>
      </c>
      <c r="F3548" s="34">
        <v>42998</v>
      </c>
      <c r="G3548" s="3" t="s">
        <v>184</v>
      </c>
      <c r="H3548" s="3" t="s">
        <v>2306</v>
      </c>
      <c r="I3548" s="3" t="s">
        <v>2307</v>
      </c>
      <c r="J3548" s="3" t="s">
        <v>22</v>
      </c>
      <c r="K3548" s="3" t="s">
        <v>23</v>
      </c>
      <c r="L3548" s="3" t="s">
        <v>493</v>
      </c>
      <c r="M3548" s="3" t="s">
        <v>494</v>
      </c>
      <c r="N3548" s="3">
        <v>43229</v>
      </c>
      <c r="O3548" s="3" t="s">
        <v>144</v>
      </c>
      <c r="P3548" s="3" t="s">
        <v>1841</v>
      </c>
      <c r="Q3548" s="3" t="s">
        <v>28</v>
      </c>
      <c r="R3548" s="3" t="s">
        <v>32</v>
      </c>
      <c r="S3548" s="3" t="s">
        <v>1842</v>
      </c>
      <c r="T3548" s="3">
        <v>99.372</v>
      </c>
      <c r="U3548" s="35" cm="1">
        <f t="array" ref="U3548">INDEX('Pricing Strategy'!$F$4:$F$71,MATCH(1,(Dataset!$O3548='Pricing Strategy'!$B$4:$B$71)*(Dataset!$Q3548='Pricing Strategy'!$C$4:$C$71)*(Dataset!$R3548='Pricing Strategy'!$D$4:$D$71),))</f>
        <v>0.45</v>
      </c>
      <c r="V3548" s="3">
        <f>Dataset!$T3548*(1-Dataset!$U3548)</f>
        <v>54.654600000000002</v>
      </c>
    </row>
    <row r="3549" spans="1:22" x14ac:dyDescent="0.3">
      <c r="A3549" s="32"/>
      <c r="C3549" s="3">
        <v>3544</v>
      </c>
      <c r="D3549" s="3" t="s">
        <v>6730</v>
      </c>
      <c r="E3549" s="34">
        <v>42996</v>
      </c>
      <c r="F3549" s="34">
        <v>42998</v>
      </c>
      <c r="G3549" s="3" t="s">
        <v>184</v>
      </c>
      <c r="H3549" s="3" t="s">
        <v>2306</v>
      </c>
      <c r="I3549" s="3" t="s">
        <v>2307</v>
      </c>
      <c r="J3549" s="3" t="s">
        <v>22</v>
      </c>
      <c r="K3549" s="3" t="s">
        <v>23</v>
      </c>
      <c r="L3549" s="3" t="s">
        <v>493</v>
      </c>
      <c r="M3549" s="3" t="s">
        <v>494</v>
      </c>
      <c r="N3549" s="3">
        <v>43229</v>
      </c>
      <c r="O3549" s="3" t="s">
        <v>144</v>
      </c>
      <c r="P3549" s="3" t="s">
        <v>4870</v>
      </c>
      <c r="Q3549" s="3" t="s">
        <v>42</v>
      </c>
      <c r="R3549" s="3" t="s">
        <v>64</v>
      </c>
      <c r="S3549" s="3" t="s">
        <v>4871</v>
      </c>
      <c r="T3549" s="3">
        <v>2.6720000000000002</v>
      </c>
      <c r="U3549" s="35" cm="1">
        <f t="array" ref="U3549">INDEX('Pricing Strategy'!$F$4:$F$71,MATCH(1,(Dataset!$O3549='Pricing Strategy'!$B$4:$B$71)*(Dataset!$Q3549='Pricing Strategy'!$C$4:$C$71)*(Dataset!$R3549='Pricing Strategy'!$D$4:$D$71),))</f>
        <v>0.45</v>
      </c>
      <c r="V3549" s="3">
        <f>Dataset!$T3549*(1-Dataset!$U3549)</f>
        <v>1.4696000000000002</v>
      </c>
    </row>
    <row r="3550" spans="1:22" x14ac:dyDescent="0.3">
      <c r="A3550" s="32"/>
      <c r="C3550" s="3">
        <v>3545</v>
      </c>
      <c r="D3550" s="3" t="s">
        <v>6731</v>
      </c>
      <c r="E3550" s="34">
        <v>43457</v>
      </c>
      <c r="F3550" s="34">
        <v>43459</v>
      </c>
      <c r="G3550" s="3" t="s">
        <v>19</v>
      </c>
      <c r="H3550" s="3" t="s">
        <v>3887</v>
      </c>
      <c r="I3550" s="3" t="s">
        <v>3888</v>
      </c>
      <c r="J3550" s="3" t="s">
        <v>22</v>
      </c>
      <c r="K3550" s="3" t="s">
        <v>23</v>
      </c>
      <c r="L3550" s="3" t="s">
        <v>5085</v>
      </c>
      <c r="M3550" s="3" t="s">
        <v>100</v>
      </c>
      <c r="N3550" s="3">
        <v>77840</v>
      </c>
      <c r="O3550" s="3" t="s">
        <v>101</v>
      </c>
      <c r="P3550" s="3" t="s">
        <v>4210</v>
      </c>
      <c r="Q3550" s="3" t="s">
        <v>42</v>
      </c>
      <c r="R3550" s="3" t="s">
        <v>86</v>
      </c>
      <c r="S3550" s="3" t="s">
        <v>4211</v>
      </c>
      <c r="T3550" s="3">
        <v>28.672000000000001</v>
      </c>
      <c r="U3550" s="35" cm="1">
        <f t="array" ref="U3550">INDEX('Pricing Strategy'!$F$4:$F$71,MATCH(1,(Dataset!$O3550='Pricing Strategy'!$B$4:$B$71)*(Dataset!$Q3550='Pricing Strategy'!$C$4:$C$71)*(Dataset!$R3550='Pricing Strategy'!$D$4:$D$71),))</f>
        <v>0.3</v>
      </c>
      <c r="V3550" s="3">
        <f>Dataset!$T3550*(1-Dataset!$U3550)</f>
        <v>20.070399999999999</v>
      </c>
    </row>
    <row r="3551" spans="1:22" x14ac:dyDescent="0.3">
      <c r="A3551" s="32"/>
      <c r="C3551" s="3">
        <v>3546</v>
      </c>
      <c r="D3551" s="3" t="s">
        <v>6731</v>
      </c>
      <c r="E3551" s="34">
        <v>43457</v>
      </c>
      <c r="F3551" s="34">
        <v>43459</v>
      </c>
      <c r="G3551" s="3" t="s">
        <v>19</v>
      </c>
      <c r="H3551" s="3" t="s">
        <v>3887</v>
      </c>
      <c r="I3551" s="3" t="s">
        <v>3888</v>
      </c>
      <c r="J3551" s="3" t="s">
        <v>22</v>
      </c>
      <c r="K3551" s="3" t="s">
        <v>23</v>
      </c>
      <c r="L3551" s="3" t="s">
        <v>5085</v>
      </c>
      <c r="M3551" s="3" t="s">
        <v>100</v>
      </c>
      <c r="N3551" s="3">
        <v>77840</v>
      </c>
      <c r="O3551" s="3" t="s">
        <v>101</v>
      </c>
      <c r="P3551" s="3" t="s">
        <v>6732</v>
      </c>
      <c r="Q3551" s="3" t="s">
        <v>42</v>
      </c>
      <c r="R3551" s="3" t="s">
        <v>74</v>
      </c>
      <c r="S3551" s="3" t="s">
        <v>6733</v>
      </c>
      <c r="T3551" s="3">
        <v>29.312000000000001</v>
      </c>
      <c r="U3551" s="35" cm="1">
        <f t="array" ref="U3551">INDEX('Pricing Strategy'!$F$4:$F$71,MATCH(1,(Dataset!$O3551='Pricing Strategy'!$B$4:$B$71)*(Dataset!$Q3551='Pricing Strategy'!$C$4:$C$71)*(Dataset!$R3551='Pricing Strategy'!$D$4:$D$71),))</f>
        <v>0.3</v>
      </c>
      <c r="V3551" s="3">
        <f>Dataset!$T3551*(1-Dataset!$U3551)</f>
        <v>20.5184</v>
      </c>
    </row>
    <row r="3552" spans="1:22" x14ac:dyDescent="0.3">
      <c r="A3552" s="32"/>
      <c r="C3552" s="3">
        <v>3547</v>
      </c>
      <c r="D3552" s="3" t="s">
        <v>6734</v>
      </c>
      <c r="E3552" s="34">
        <v>43403</v>
      </c>
      <c r="F3552" s="34">
        <v>43405</v>
      </c>
      <c r="G3552" s="3" t="s">
        <v>184</v>
      </c>
      <c r="H3552" s="3" t="s">
        <v>2315</v>
      </c>
      <c r="I3552" s="3" t="s">
        <v>2316</v>
      </c>
      <c r="J3552" s="3" t="s">
        <v>98</v>
      </c>
      <c r="K3552" s="3" t="s">
        <v>23</v>
      </c>
      <c r="L3552" s="3" t="s">
        <v>1466</v>
      </c>
      <c r="M3552" s="3" t="s">
        <v>25</v>
      </c>
      <c r="N3552" s="3">
        <v>40475</v>
      </c>
      <c r="O3552" s="3" t="s">
        <v>26</v>
      </c>
      <c r="P3552" s="3" t="s">
        <v>1800</v>
      </c>
      <c r="Q3552" s="3" t="s">
        <v>42</v>
      </c>
      <c r="R3552" s="3" t="s">
        <v>55</v>
      </c>
      <c r="S3552" s="3" t="s">
        <v>1801</v>
      </c>
      <c r="T3552" s="3">
        <v>105.98</v>
      </c>
      <c r="U3552" s="35" cm="1">
        <f t="array" ref="U3552">INDEX('Pricing Strategy'!$F$4:$F$71,MATCH(1,(Dataset!$O3552='Pricing Strategy'!$B$4:$B$71)*(Dataset!$Q3552='Pricing Strategy'!$C$4:$C$71)*(Dataset!$R3552='Pricing Strategy'!$D$4:$D$71),))</f>
        <v>0.35</v>
      </c>
      <c r="V3552" s="3">
        <f>Dataset!$T3552*(1-Dataset!$U3552)</f>
        <v>68.887</v>
      </c>
    </row>
    <row r="3553" spans="1:22" x14ac:dyDescent="0.3">
      <c r="A3553" s="32"/>
      <c r="C3553" s="3">
        <v>3548</v>
      </c>
      <c r="D3553" s="3" t="s">
        <v>6734</v>
      </c>
      <c r="E3553" s="34">
        <v>43403</v>
      </c>
      <c r="F3553" s="34">
        <v>43405</v>
      </c>
      <c r="G3553" s="3" t="s">
        <v>184</v>
      </c>
      <c r="H3553" s="3" t="s">
        <v>2315</v>
      </c>
      <c r="I3553" s="3" t="s">
        <v>2316</v>
      </c>
      <c r="J3553" s="3" t="s">
        <v>98</v>
      </c>
      <c r="K3553" s="3" t="s">
        <v>23</v>
      </c>
      <c r="L3553" s="3" t="s">
        <v>1466</v>
      </c>
      <c r="M3553" s="3" t="s">
        <v>25</v>
      </c>
      <c r="N3553" s="3">
        <v>40475</v>
      </c>
      <c r="O3553" s="3" t="s">
        <v>26</v>
      </c>
      <c r="P3553" s="3" t="s">
        <v>1406</v>
      </c>
      <c r="Q3553" s="3" t="s">
        <v>42</v>
      </c>
      <c r="R3553" s="3" t="s">
        <v>575</v>
      </c>
      <c r="S3553" s="3" t="s">
        <v>1407</v>
      </c>
      <c r="T3553" s="3">
        <v>35.06</v>
      </c>
      <c r="U3553" s="35" cm="1">
        <f t="array" ref="U3553">INDEX('Pricing Strategy'!$F$4:$F$71,MATCH(1,(Dataset!$O3553='Pricing Strategy'!$B$4:$B$71)*(Dataset!$Q3553='Pricing Strategy'!$C$4:$C$71)*(Dataset!$R3553='Pricing Strategy'!$D$4:$D$71),))</f>
        <v>0.3</v>
      </c>
      <c r="V3553" s="3">
        <f>Dataset!$T3553*(1-Dataset!$U3553)</f>
        <v>24.542000000000002</v>
      </c>
    </row>
    <row r="3554" spans="1:22" x14ac:dyDescent="0.3">
      <c r="A3554" s="32"/>
      <c r="C3554" s="3">
        <v>3549</v>
      </c>
      <c r="D3554" s="3" t="s">
        <v>6734</v>
      </c>
      <c r="E3554" s="34">
        <v>43403</v>
      </c>
      <c r="F3554" s="34">
        <v>43405</v>
      </c>
      <c r="G3554" s="3" t="s">
        <v>184</v>
      </c>
      <c r="H3554" s="3" t="s">
        <v>2315</v>
      </c>
      <c r="I3554" s="3" t="s">
        <v>2316</v>
      </c>
      <c r="J3554" s="3" t="s">
        <v>98</v>
      </c>
      <c r="K3554" s="3" t="s">
        <v>23</v>
      </c>
      <c r="L3554" s="3" t="s">
        <v>1466</v>
      </c>
      <c r="M3554" s="3" t="s">
        <v>25</v>
      </c>
      <c r="N3554" s="3">
        <v>40475</v>
      </c>
      <c r="O3554" s="3" t="s">
        <v>26</v>
      </c>
      <c r="P3554" s="3" t="s">
        <v>5171</v>
      </c>
      <c r="Q3554" s="3" t="s">
        <v>28</v>
      </c>
      <c r="R3554" s="3" t="s">
        <v>32</v>
      </c>
      <c r="S3554" s="3" t="s">
        <v>5172</v>
      </c>
      <c r="T3554" s="3">
        <v>33.94</v>
      </c>
      <c r="U3554" s="35" cm="1">
        <f t="array" ref="U3554">INDEX('Pricing Strategy'!$F$4:$F$71,MATCH(1,(Dataset!$O3554='Pricing Strategy'!$B$4:$B$71)*(Dataset!$Q3554='Pricing Strategy'!$C$4:$C$71)*(Dataset!$R3554='Pricing Strategy'!$D$4:$D$71),))</f>
        <v>0.3</v>
      </c>
      <c r="V3554" s="3">
        <f>Dataset!$T3554*(1-Dataset!$U3554)</f>
        <v>23.757999999999996</v>
      </c>
    </row>
    <row r="3555" spans="1:22" x14ac:dyDescent="0.3">
      <c r="A3555" s="32"/>
      <c r="C3555" s="3">
        <v>3550</v>
      </c>
      <c r="D3555" s="3" t="s">
        <v>6734</v>
      </c>
      <c r="E3555" s="34">
        <v>43403</v>
      </c>
      <c r="F3555" s="34">
        <v>43405</v>
      </c>
      <c r="G3555" s="3" t="s">
        <v>184</v>
      </c>
      <c r="H3555" s="3" t="s">
        <v>2315</v>
      </c>
      <c r="I3555" s="3" t="s">
        <v>2316</v>
      </c>
      <c r="J3555" s="3" t="s">
        <v>98</v>
      </c>
      <c r="K3555" s="3" t="s">
        <v>23</v>
      </c>
      <c r="L3555" s="3" t="s">
        <v>1466</v>
      </c>
      <c r="M3555" s="3" t="s">
        <v>25</v>
      </c>
      <c r="N3555" s="3">
        <v>40475</v>
      </c>
      <c r="O3555" s="3" t="s">
        <v>26</v>
      </c>
      <c r="P3555" s="3" t="s">
        <v>6735</v>
      </c>
      <c r="Q3555" s="3" t="s">
        <v>42</v>
      </c>
      <c r="R3555" s="3" t="s">
        <v>43</v>
      </c>
      <c r="S3555" s="3" t="s">
        <v>6736</v>
      </c>
      <c r="T3555" s="3">
        <v>30</v>
      </c>
      <c r="U3555" s="35" cm="1">
        <f t="array" ref="U3555">INDEX('Pricing Strategy'!$F$4:$F$71,MATCH(1,(Dataset!$O3555='Pricing Strategy'!$B$4:$B$71)*(Dataset!$Q3555='Pricing Strategy'!$C$4:$C$71)*(Dataset!$R3555='Pricing Strategy'!$D$4:$D$71),))</f>
        <v>0.25</v>
      </c>
      <c r="V3555" s="3">
        <f>Dataset!$T3555*(1-Dataset!$U3555)</f>
        <v>22.5</v>
      </c>
    </row>
    <row r="3556" spans="1:22" x14ac:dyDescent="0.3">
      <c r="A3556" s="32"/>
      <c r="C3556" s="3">
        <v>3551</v>
      </c>
      <c r="D3556" s="3" t="s">
        <v>6737</v>
      </c>
      <c r="E3556" s="34">
        <v>42823</v>
      </c>
      <c r="F3556" s="34">
        <v>42827</v>
      </c>
      <c r="G3556" s="3" t="s">
        <v>19</v>
      </c>
      <c r="H3556" s="3" t="s">
        <v>3921</v>
      </c>
      <c r="I3556" s="3" t="s">
        <v>3922</v>
      </c>
      <c r="J3556" s="3" t="s">
        <v>98</v>
      </c>
      <c r="K3556" s="3" t="s">
        <v>23</v>
      </c>
      <c r="L3556" s="3" t="s">
        <v>299</v>
      </c>
      <c r="M3556" s="3" t="s">
        <v>207</v>
      </c>
      <c r="N3556" s="3">
        <v>60653</v>
      </c>
      <c r="O3556" s="3" t="s">
        <v>101</v>
      </c>
      <c r="P3556" s="3" t="s">
        <v>4977</v>
      </c>
      <c r="Q3556" s="3" t="s">
        <v>42</v>
      </c>
      <c r="R3556" s="3" t="s">
        <v>86</v>
      </c>
      <c r="S3556" s="3" t="s">
        <v>4978</v>
      </c>
      <c r="T3556" s="3">
        <v>45.527999999999999</v>
      </c>
      <c r="U3556" s="35" cm="1">
        <f t="array" ref="U3556">INDEX('Pricing Strategy'!$F$4:$F$71,MATCH(1,(Dataset!$O3556='Pricing Strategy'!$B$4:$B$71)*(Dataset!$Q3556='Pricing Strategy'!$C$4:$C$71)*(Dataset!$R3556='Pricing Strategy'!$D$4:$D$71),))</f>
        <v>0.3</v>
      </c>
      <c r="V3556" s="3">
        <f>Dataset!$T3556*(1-Dataset!$U3556)</f>
        <v>31.869599999999998</v>
      </c>
    </row>
    <row r="3557" spans="1:22" x14ac:dyDescent="0.3">
      <c r="A3557" s="32"/>
      <c r="C3557" s="3">
        <v>3552</v>
      </c>
      <c r="D3557" s="3" t="s">
        <v>6737</v>
      </c>
      <c r="E3557" s="34">
        <v>42823</v>
      </c>
      <c r="F3557" s="34">
        <v>42827</v>
      </c>
      <c r="G3557" s="3" t="s">
        <v>19</v>
      </c>
      <c r="H3557" s="3" t="s">
        <v>3921</v>
      </c>
      <c r="I3557" s="3" t="s">
        <v>3922</v>
      </c>
      <c r="J3557" s="3" t="s">
        <v>98</v>
      </c>
      <c r="K3557" s="3" t="s">
        <v>23</v>
      </c>
      <c r="L3557" s="3" t="s">
        <v>299</v>
      </c>
      <c r="M3557" s="3" t="s">
        <v>207</v>
      </c>
      <c r="N3557" s="3">
        <v>60653</v>
      </c>
      <c r="O3557" s="3" t="s">
        <v>101</v>
      </c>
      <c r="P3557" s="3" t="s">
        <v>942</v>
      </c>
      <c r="Q3557" s="3" t="s">
        <v>28</v>
      </c>
      <c r="R3557" s="3" t="s">
        <v>32</v>
      </c>
      <c r="S3557" s="3" t="s">
        <v>943</v>
      </c>
      <c r="T3557" s="3">
        <v>844.11599999999999</v>
      </c>
      <c r="U3557" s="35" cm="1">
        <f t="array" ref="U3557">INDEX('Pricing Strategy'!$F$4:$F$71,MATCH(1,(Dataset!$O3557='Pricing Strategy'!$B$4:$B$71)*(Dataset!$Q3557='Pricing Strategy'!$C$4:$C$71)*(Dataset!$R3557='Pricing Strategy'!$D$4:$D$71),))</f>
        <v>0.35</v>
      </c>
      <c r="V3557" s="3">
        <f>Dataset!$T3557*(1-Dataset!$U3557)</f>
        <v>548.67539999999997</v>
      </c>
    </row>
    <row r="3558" spans="1:22" x14ac:dyDescent="0.3">
      <c r="A3558" s="32"/>
      <c r="C3558" s="3">
        <v>3553</v>
      </c>
      <c r="D3558" s="3" t="s">
        <v>6737</v>
      </c>
      <c r="E3558" s="34">
        <v>42823</v>
      </c>
      <c r="F3558" s="34">
        <v>42827</v>
      </c>
      <c r="G3558" s="3" t="s">
        <v>19</v>
      </c>
      <c r="H3558" s="3" t="s">
        <v>3921</v>
      </c>
      <c r="I3558" s="3" t="s">
        <v>3922</v>
      </c>
      <c r="J3558" s="3" t="s">
        <v>98</v>
      </c>
      <c r="K3558" s="3" t="s">
        <v>23</v>
      </c>
      <c r="L3558" s="3" t="s">
        <v>299</v>
      </c>
      <c r="M3558" s="3" t="s">
        <v>207</v>
      </c>
      <c r="N3558" s="3">
        <v>60653</v>
      </c>
      <c r="O3558" s="3" t="s">
        <v>101</v>
      </c>
      <c r="P3558" s="3" t="s">
        <v>622</v>
      </c>
      <c r="Q3558" s="3" t="s">
        <v>67</v>
      </c>
      <c r="R3558" s="3" t="s">
        <v>68</v>
      </c>
      <c r="S3558" s="3" t="s">
        <v>623</v>
      </c>
      <c r="T3558" s="3">
        <v>812.73599999999999</v>
      </c>
      <c r="U3558" s="35" cm="1">
        <f t="array" ref="U3558">INDEX('Pricing Strategy'!$F$4:$F$71,MATCH(1,(Dataset!$O3558='Pricing Strategy'!$B$4:$B$71)*(Dataset!$Q3558='Pricing Strategy'!$C$4:$C$71)*(Dataset!$R3558='Pricing Strategy'!$D$4:$D$71),))</f>
        <v>0.3</v>
      </c>
      <c r="V3558" s="3">
        <f>Dataset!$T3558*(1-Dataset!$U3558)</f>
        <v>568.91519999999991</v>
      </c>
    </row>
    <row r="3559" spans="1:22" x14ac:dyDescent="0.3">
      <c r="A3559" s="32"/>
      <c r="C3559" s="3">
        <v>3554</v>
      </c>
      <c r="D3559" s="3" t="s">
        <v>6738</v>
      </c>
      <c r="E3559" s="34">
        <v>43427</v>
      </c>
      <c r="F3559" s="34">
        <v>43430</v>
      </c>
      <c r="G3559" s="3" t="s">
        <v>19</v>
      </c>
      <c r="H3559" s="3" t="s">
        <v>3292</v>
      </c>
      <c r="I3559" s="3" t="s">
        <v>3293</v>
      </c>
      <c r="J3559" s="3" t="s">
        <v>37</v>
      </c>
      <c r="K3559" s="3" t="s">
        <v>23</v>
      </c>
      <c r="L3559" s="3" t="s">
        <v>142</v>
      </c>
      <c r="M3559" s="3" t="s">
        <v>143</v>
      </c>
      <c r="N3559" s="3">
        <v>19120</v>
      </c>
      <c r="O3559" s="3" t="s">
        <v>144</v>
      </c>
      <c r="P3559" s="3" t="s">
        <v>1726</v>
      </c>
      <c r="Q3559" s="3" t="s">
        <v>42</v>
      </c>
      <c r="R3559" s="3" t="s">
        <v>71</v>
      </c>
      <c r="S3559" s="3" t="s">
        <v>1727</v>
      </c>
      <c r="T3559" s="3">
        <v>7.476</v>
      </c>
      <c r="U3559" s="35" cm="1">
        <f t="array" ref="U3559">INDEX('Pricing Strategy'!$F$4:$F$71,MATCH(1,(Dataset!$O3559='Pricing Strategy'!$B$4:$B$71)*(Dataset!$Q3559='Pricing Strategy'!$C$4:$C$71)*(Dataset!$R3559='Pricing Strategy'!$D$4:$D$71),))</f>
        <v>0.4</v>
      </c>
      <c r="V3559" s="3">
        <f>Dataset!$T3559*(1-Dataset!$U3559)</f>
        <v>4.4855999999999998</v>
      </c>
    </row>
    <row r="3560" spans="1:22" x14ac:dyDescent="0.3">
      <c r="A3560" s="32"/>
      <c r="C3560" s="3">
        <v>3555</v>
      </c>
      <c r="D3560" s="3" t="s">
        <v>6739</v>
      </c>
      <c r="E3560" s="34">
        <v>42086</v>
      </c>
      <c r="F3560" s="34">
        <v>42089</v>
      </c>
      <c r="G3560" s="3" t="s">
        <v>19</v>
      </c>
      <c r="H3560" s="3" t="s">
        <v>231</v>
      </c>
      <c r="I3560" s="3" t="s">
        <v>232</v>
      </c>
      <c r="J3560" s="3" t="s">
        <v>22</v>
      </c>
      <c r="K3560" s="3" t="s">
        <v>23</v>
      </c>
      <c r="L3560" s="3" t="s">
        <v>38</v>
      </c>
      <c r="M3560" s="3" t="s">
        <v>39</v>
      </c>
      <c r="N3560" s="3">
        <v>90036</v>
      </c>
      <c r="O3560" s="3" t="s">
        <v>40</v>
      </c>
      <c r="P3560" s="3" t="s">
        <v>2119</v>
      </c>
      <c r="Q3560" s="3" t="s">
        <v>42</v>
      </c>
      <c r="R3560" s="3" t="s">
        <v>55</v>
      </c>
      <c r="S3560" s="3" t="s">
        <v>2120</v>
      </c>
      <c r="T3560" s="3">
        <v>330.4</v>
      </c>
      <c r="U3560" s="35" cm="1">
        <f t="array" ref="U3560">INDEX('Pricing Strategy'!$F$4:$F$71,MATCH(1,(Dataset!$O3560='Pricing Strategy'!$B$4:$B$71)*(Dataset!$Q3560='Pricing Strategy'!$C$4:$C$71)*(Dataset!$R3560='Pricing Strategy'!$D$4:$D$71),))</f>
        <v>0.5</v>
      </c>
      <c r="V3560" s="3">
        <f>Dataset!$T3560*(1-Dataset!$U3560)</f>
        <v>165.2</v>
      </c>
    </row>
    <row r="3561" spans="1:22" x14ac:dyDescent="0.3">
      <c r="A3561" s="32"/>
      <c r="C3561" s="3">
        <v>3556</v>
      </c>
      <c r="D3561" s="3" t="s">
        <v>6739</v>
      </c>
      <c r="E3561" s="34">
        <v>42086</v>
      </c>
      <c r="F3561" s="34">
        <v>42089</v>
      </c>
      <c r="G3561" s="3" t="s">
        <v>19</v>
      </c>
      <c r="H3561" s="3" t="s">
        <v>231</v>
      </c>
      <c r="I3561" s="3" t="s">
        <v>232</v>
      </c>
      <c r="J3561" s="3" t="s">
        <v>22</v>
      </c>
      <c r="K3561" s="3" t="s">
        <v>23</v>
      </c>
      <c r="L3561" s="3" t="s">
        <v>38</v>
      </c>
      <c r="M3561" s="3" t="s">
        <v>39</v>
      </c>
      <c r="N3561" s="3">
        <v>90036</v>
      </c>
      <c r="O3561" s="3" t="s">
        <v>40</v>
      </c>
      <c r="P3561" s="3" t="s">
        <v>6740</v>
      </c>
      <c r="Q3561" s="3" t="s">
        <v>67</v>
      </c>
      <c r="R3561" s="3" t="s">
        <v>68</v>
      </c>
      <c r="S3561" s="3" t="s">
        <v>6741</v>
      </c>
      <c r="T3561" s="3">
        <v>604.75199999999995</v>
      </c>
      <c r="U3561" s="35" cm="1">
        <f t="array" ref="U3561">INDEX('Pricing Strategy'!$F$4:$F$71,MATCH(1,(Dataset!$O3561='Pricing Strategy'!$B$4:$B$71)*(Dataset!$Q3561='Pricing Strategy'!$C$4:$C$71)*(Dataset!$R3561='Pricing Strategy'!$D$4:$D$71),))</f>
        <v>0.4</v>
      </c>
      <c r="V3561" s="3">
        <f>Dataset!$T3561*(1-Dataset!$U3561)</f>
        <v>362.85119999999995</v>
      </c>
    </row>
    <row r="3562" spans="1:22" x14ac:dyDescent="0.3">
      <c r="A3562" s="32"/>
      <c r="C3562" s="3">
        <v>3557</v>
      </c>
      <c r="D3562" s="3" t="s">
        <v>6742</v>
      </c>
      <c r="E3562" s="34">
        <v>43435</v>
      </c>
      <c r="F3562" s="34">
        <v>43439</v>
      </c>
      <c r="G3562" s="3" t="s">
        <v>46</v>
      </c>
      <c r="H3562" s="3" t="s">
        <v>1239</v>
      </c>
      <c r="I3562" s="3" t="s">
        <v>1240</v>
      </c>
      <c r="J3562" s="3" t="s">
        <v>22</v>
      </c>
      <c r="K3562" s="3" t="s">
        <v>23</v>
      </c>
      <c r="L3562" s="3" t="s">
        <v>38</v>
      </c>
      <c r="M3562" s="3" t="s">
        <v>39</v>
      </c>
      <c r="N3562" s="3">
        <v>90008</v>
      </c>
      <c r="O3562" s="3" t="s">
        <v>40</v>
      </c>
      <c r="P3562" s="3" t="s">
        <v>3254</v>
      </c>
      <c r="Q3562" s="3" t="s">
        <v>42</v>
      </c>
      <c r="R3562" s="3" t="s">
        <v>86</v>
      </c>
      <c r="S3562" s="3" t="s">
        <v>3255</v>
      </c>
      <c r="T3562" s="3">
        <v>45.36</v>
      </c>
      <c r="U3562" s="35" cm="1">
        <f t="array" ref="U3562">INDEX('Pricing Strategy'!$F$4:$F$71,MATCH(1,(Dataset!$O3562='Pricing Strategy'!$B$4:$B$71)*(Dataset!$Q3562='Pricing Strategy'!$C$4:$C$71)*(Dataset!$R3562='Pricing Strategy'!$D$4:$D$71),))</f>
        <v>0.4</v>
      </c>
      <c r="V3562" s="3">
        <f>Dataset!$T3562*(1-Dataset!$U3562)</f>
        <v>27.215999999999998</v>
      </c>
    </row>
    <row r="3563" spans="1:22" x14ac:dyDescent="0.3">
      <c r="A3563" s="32"/>
      <c r="C3563" s="3">
        <v>3558</v>
      </c>
      <c r="D3563" s="3" t="s">
        <v>6742</v>
      </c>
      <c r="E3563" s="34">
        <v>43435</v>
      </c>
      <c r="F3563" s="34">
        <v>43439</v>
      </c>
      <c r="G3563" s="3" t="s">
        <v>46</v>
      </c>
      <c r="H3563" s="3" t="s">
        <v>1239</v>
      </c>
      <c r="I3563" s="3" t="s">
        <v>1240</v>
      </c>
      <c r="J3563" s="3" t="s">
        <v>22</v>
      </c>
      <c r="K3563" s="3" t="s">
        <v>23</v>
      </c>
      <c r="L3563" s="3" t="s">
        <v>38</v>
      </c>
      <c r="M3563" s="3" t="s">
        <v>39</v>
      </c>
      <c r="N3563" s="3">
        <v>90008</v>
      </c>
      <c r="O3563" s="3" t="s">
        <v>40</v>
      </c>
      <c r="P3563" s="3" t="s">
        <v>3349</v>
      </c>
      <c r="Q3563" s="3" t="s">
        <v>42</v>
      </c>
      <c r="R3563" s="3" t="s">
        <v>71</v>
      </c>
      <c r="S3563" s="3" t="s">
        <v>3350</v>
      </c>
      <c r="T3563" s="3">
        <v>10.128</v>
      </c>
      <c r="U3563" s="35" cm="1">
        <f t="array" ref="U3563">INDEX('Pricing Strategy'!$F$4:$F$71,MATCH(1,(Dataset!$O3563='Pricing Strategy'!$B$4:$B$71)*(Dataset!$Q3563='Pricing Strategy'!$C$4:$C$71)*(Dataset!$R3563='Pricing Strategy'!$D$4:$D$71),))</f>
        <v>0.4</v>
      </c>
      <c r="V3563" s="3">
        <f>Dataset!$T3563*(1-Dataset!$U3563)</f>
        <v>6.0767999999999995</v>
      </c>
    </row>
    <row r="3564" spans="1:22" x14ac:dyDescent="0.3">
      <c r="A3564" s="32"/>
      <c r="C3564" s="3">
        <v>3559</v>
      </c>
      <c r="D3564" s="3" t="s">
        <v>6743</v>
      </c>
      <c r="E3564" s="34">
        <v>43411</v>
      </c>
      <c r="F3564" s="34">
        <v>43416</v>
      </c>
      <c r="G3564" s="3" t="s">
        <v>46</v>
      </c>
      <c r="H3564" s="3" t="s">
        <v>6536</v>
      </c>
      <c r="I3564" s="3" t="s">
        <v>6537</v>
      </c>
      <c r="J3564" s="3" t="s">
        <v>22</v>
      </c>
      <c r="K3564" s="3" t="s">
        <v>23</v>
      </c>
      <c r="L3564" s="3" t="s">
        <v>123</v>
      </c>
      <c r="M3564" s="3" t="s">
        <v>39</v>
      </c>
      <c r="N3564" s="3">
        <v>94122</v>
      </c>
      <c r="O3564" s="3" t="s">
        <v>40</v>
      </c>
      <c r="P3564" s="3" t="s">
        <v>5222</v>
      </c>
      <c r="Q3564" s="3" t="s">
        <v>42</v>
      </c>
      <c r="R3564" s="3" t="s">
        <v>71</v>
      </c>
      <c r="S3564" s="3" t="s">
        <v>5223</v>
      </c>
      <c r="T3564" s="3">
        <v>21.792000000000002</v>
      </c>
      <c r="U3564" s="35" cm="1">
        <f t="array" ref="U3564">INDEX('Pricing Strategy'!$F$4:$F$71,MATCH(1,(Dataset!$O3564='Pricing Strategy'!$B$4:$B$71)*(Dataset!$Q3564='Pricing Strategy'!$C$4:$C$71)*(Dataset!$R3564='Pricing Strategy'!$D$4:$D$71),))</f>
        <v>0.4</v>
      </c>
      <c r="V3564" s="3">
        <f>Dataset!$T3564*(1-Dataset!$U3564)</f>
        <v>13.075200000000001</v>
      </c>
    </row>
    <row r="3565" spans="1:22" x14ac:dyDescent="0.3">
      <c r="A3565" s="32"/>
      <c r="C3565" s="3">
        <v>3560</v>
      </c>
      <c r="D3565" s="3" t="s">
        <v>6743</v>
      </c>
      <c r="E3565" s="34">
        <v>43411</v>
      </c>
      <c r="F3565" s="34">
        <v>43416</v>
      </c>
      <c r="G3565" s="3" t="s">
        <v>46</v>
      </c>
      <c r="H3565" s="3" t="s">
        <v>6536</v>
      </c>
      <c r="I3565" s="3" t="s">
        <v>6537</v>
      </c>
      <c r="J3565" s="3" t="s">
        <v>22</v>
      </c>
      <c r="K3565" s="3" t="s">
        <v>23</v>
      </c>
      <c r="L3565" s="3" t="s">
        <v>123</v>
      </c>
      <c r="M3565" s="3" t="s">
        <v>39</v>
      </c>
      <c r="N3565" s="3">
        <v>94122</v>
      </c>
      <c r="O3565" s="3" t="s">
        <v>40</v>
      </c>
      <c r="P3565" s="3" t="s">
        <v>3880</v>
      </c>
      <c r="Q3565" s="3" t="s">
        <v>67</v>
      </c>
      <c r="R3565" s="3" t="s">
        <v>157</v>
      </c>
      <c r="S3565" s="3" t="s">
        <v>3881</v>
      </c>
      <c r="T3565" s="3">
        <v>439.8</v>
      </c>
      <c r="U3565" s="35" cm="1">
        <f t="array" ref="U3565">INDEX('Pricing Strategy'!$F$4:$F$71,MATCH(1,(Dataset!$O3565='Pricing Strategy'!$B$4:$B$71)*(Dataset!$Q3565='Pricing Strategy'!$C$4:$C$71)*(Dataset!$R3565='Pricing Strategy'!$D$4:$D$71),))</f>
        <v>0.45</v>
      </c>
      <c r="V3565" s="3">
        <f>Dataset!$T3565*(1-Dataset!$U3565)</f>
        <v>241.89000000000001</v>
      </c>
    </row>
    <row r="3566" spans="1:22" x14ac:dyDescent="0.3">
      <c r="A3566" s="32"/>
      <c r="C3566" s="3">
        <v>3561</v>
      </c>
      <c r="D3566" s="3" t="s">
        <v>6744</v>
      </c>
      <c r="E3566" s="34">
        <v>43347</v>
      </c>
      <c r="F3566" s="34">
        <v>43352</v>
      </c>
      <c r="G3566" s="3" t="s">
        <v>19</v>
      </c>
      <c r="H3566" s="3" t="s">
        <v>1706</v>
      </c>
      <c r="I3566" s="3" t="s">
        <v>1707</v>
      </c>
      <c r="J3566" s="3" t="s">
        <v>22</v>
      </c>
      <c r="K3566" s="3" t="s">
        <v>23</v>
      </c>
      <c r="L3566" s="3" t="s">
        <v>800</v>
      </c>
      <c r="M3566" s="3" t="s">
        <v>494</v>
      </c>
      <c r="N3566" s="3">
        <v>44312</v>
      </c>
      <c r="O3566" s="3" t="s">
        <v>144</v>
      </c>
      <c r="P3566" s="3" t="s">
        <v>2644</v>
      </c>
      <c r="Q3566" s="3" t="s">
        <v>42</v>
      </c>
      <c r="R3566" s="3" t="s">
        <v>64</v>
      </c>
      <c r="S3566" s="3" t="s">
        <v>2645</v>
      </c>
      <c r="T3566" s="3">
        <v>8.2560000000000002</v>
      </c>
      <c r="U3566" s="35" cm="1">
        <f t="array" ref="U3566">INDEX('Pricing Strategy'!$F$4:$F$71,MATCH(1,(Dataset!$O3566='Pricing Strategy'!$B$4:$B$71)*(Dataset!$Q3566='Pricing Strategy'!$C$4:$C$71)*(Dataset!$R3566='Pricing Strategy'!$D$4:$D$71),))</f>
        <v>0.45</v>
      </c>
      <c r="V3566" s="3">
        <f>Dataset!$T3566*(1-Dataset!$U3566)</f>
        <v>4.5408000000000008</v>
      </c>
    </row>
    <row r="3567" spans="1:22" x14ac:dyDescent="0.3">
      <c r="A3567" s="32"/>
      <c r="C3567" s="3">
        <v>3562</v>
      </c>
      <c r="D3567" s="3" t="s">
        <v>6744</v>
      </c>
      <c r="E3567" s="34">
        <v>43347</v>
      </c>
      <c r="F3567" s="34">
        <v>43352</v>
      </c>
      <c r="G3567" s="3" t="s">
        <v>19</v>
      </c>
      <c r="H3567" s="3" t="s">
        <v>1706</v>
      </c>
      <c r="I3567" s="3" t="s">
        <v>1707</v>
      </c>
      <c r="J3567" s="3" t="s">
        <v>22</v>
      </c>
      <c r="K3567" s="3" t="s">
        <v>23</v>
      </c>
      <c r="L3567" s="3" t="s">
        <v>800</v>
      </c>
      <c r="M3567" s="3" t="s">
        <v>494</v>
      </c>
      <c r="N3567" s="3">
        <v>44312</v>
      </c>
      <c r="O3567" s="3" t="s">
        <v>144</v>
      </c>
      <c r="P3567" s="3" t="s">
        <v>3226</v>
      </c>
      <c r="Q3567" s="3" t="s">
        <v>42</v>
      </c>
      <c r="R3567" s="3" t="s">
        <v>71</v>
      </c>
      <c r="S3567" s="3" t="s">
        <v>3227</v>
      </c>
      <c r="T3567" s="3">
        <v>25.56</v>
      </c>
      <c r="U3567" s="35" cm="1">
        <f t="array" ref="U3567">INDEX('Pricing Strategy'!$F$4:$F$71,MATCH(1,(Dataset!$O3567='Pricing Strategy'!$B$4:$B$71)*(Dataset!$Q3567='Pricing Strategy'!$C$4:$C$71)*(Dataset!$R3567='Pricing Strategy'!$D$4:$D$71),))</f>
        <v>0.4</v>
      </c>
      <c r="V3567" s="3">
        <f>Dataset!$T3567*(1-Dataset!$U3567)</f>
        <v>15.335999999999999</v>
      </c>
    </row>
    <row r="3568" spans="1:22" x14ac:dyDescent="0.3">
      <c r="A3568" s="32"/>
      <c r="C3568" s="3">
        <v>3563</v>
      </c>
      <c r="D3568" s="3" t="s">
        <v>6744</v>
      </c>
      <c r="E3568" s="34">
        <v>43347</v>
      </c>
      <c r="F3568" s="34">
        <v>43352</v>
      </c>
      <c r="G3568" s="3" t="s">
        <v>19</v>
      </c>
      <c r="H3568" s="3" t="s">
        <v>1706</v>
      </c>
      <c r="I3568" s="3" t="s">
        <v>1707</v>
      </c>
      <c r="J3568" s="3" t="s">
        <v>22</v>
      </c>
      <c r="K3568" s="3" t="s">
        <v>23</v>
      </c>
      <c r="L3568" s="3" t="s">
        <v>800</v>
      </c>
      <c r="M3568" s="3" t="s">
        <v>494</v>
      </c>
      <c r="N3568" s="3">
        <v>44312</v>
      </c>
      <c r="O3568" s="3" t="s">
        <v>144</v>
      </c>
      <c r="P3568" s="3" t="s">
        <v>154</v>
      </c>
      <c r="Q3568" s="3" t="s">
        <v>42</v>
      </c>
      <c r="R3568" s="3" t="s">
        <v>71</v>
      </c>
      <c r="S3568" s="3" t="s">
        <v>155</v>
      </c>
      <c r="T3568" s="3">
        <v>4.3680000000000003</v>
      </c>
      <c r="U3568" s="35" cm="1">
        <f t="array" ref="U3568">INDEX('Pricing Strategy'!$F$4:$F$71,MATCH(1,(Dataset!$O3568='Pricing Strategy'!$B$4:$B$71)*(Dataset!$Q3568='Pricing Strategy'!$C$4:$C$71)*(Dataset!$R3568='Pricing Strategy'!$D$4:$D$71),))</f>
        <v>0.4</v>
      </c>
      <c r="V3568" s="3">
        <f>Dataset!$T3568*(1-Dataset!$U3568)</f>
        <v>2.6208</v>
      </c>
    </row>
    <row r="3569" spans="1:22" x14ac:dyDescent="0.3">
      <c r="A3569" s="32"/>
      <c r="C3569" s="3">
        <v>3564</v>
      </c>
      <c r="D3569" s="3" t="s">
        <v>6744</v>
      </c>
      <c r="E3569" s="34">
        <v>43347</v>
      </c>
      <c r="F3569" s="34">
        <v>43352</v>
      </c>
      <c r="G3569" s="3" t="s">
        <v>19</v>
      </c>
      <c r="H3569" s="3" t="s">
        <v>1706</v>
      </c>
      <c r="I3569" s="3" t="s">
        <v>1707</v>
      </c>
      <c r="J3569" s="3" t="s">
        <v>22</v>
      </c>
      <c r="K3569" s="3" t="s">
        <v>23</v>
      </c>
      <c r="L3569" s="3" t="s">
        <v>800</v>
      </c>
      <c r="M3569" s="3" t="s">
        <v>494</v>
      </c>
      <c r="N3569" s="3">
        <v>44312</v>
      </c>
      <c r="O3569" s="3" t="s">
        <v>144</v>
      </c>
      <c r="P3569" s="3" t="s">
        <v>6745</v>
      </c>
      <c r="Q3569" s="3" t="s">
        <v>42</v>
      </c>
      <c r="R3569" s="3" t="s">
        <v>86</v>
      </c>
      <c r="S3569" s="3" t="s">
        <v>6746</v>
      </c>
      <c r="T3569" s="3">
        <v>11.52</v>
      </c>
      <c r="U3569" s="35" cm="1">
        <f t="array" ref="U3569">INDEX('Pricing Strategy'!$F$4:$F$71,MATCH(1,(Dataset!$O3569='Pricing Strategy'!$B$4:$B$71)*(Dataset!$Q3569='Pricing Strategy'!$C$4:$C$71)*(Dataset!$R3569='Pricing Strategy'!$D$4:$D$71),))</f>
        <v>0.4</v>
      </c>
      <c r="V3569" s="3">
        <f>Dataset!$T3569*(1-Dataset!$U3569)</f>
        <v>6.9119999999999999</v>
      </c>
    </row>
    <row r="3570" spans="1:22" x14ac:dyDescent="0.3">
      <c r="A3570" s="32"/>
      <c r="C3570" s="3">
        <v>3565</v>
      </c>
      <c r="D3570" s="3" t="s">
        <v>6747</v>
      </c>
      <c r="E3570" s="34">
        <v>42919</v>
      </c>
      <c r="F3570" s="34">
        <v>42922</v>
      </c>
      <c r="G3570" s="3" t="s">
        <v>184</v>
      </c>
      <c r="H3570" s="3" t="s">
        <v>1301</v>
      </c>
      <c r="I3570" s="3" t="s">
        <v>1302</v>
      </c>
      <c r="J3570" s="3" t="s">
        <v>22</v>
      </c>
      <c r="K3570" s="3" t="s">
        <v>23</v>
      </c>
      <c r="L3570" s="3" t="s">
        <v>38</v>
      </c>
      <c r="M3570" s="3" t="s">
        <v>39</v>
      </c>
      <c r="N3570" s="3">
        <v>90049</v>
      </c>
      <c r="O3570" s="3" t="s">
        <v>40</v>
      </c>
      <c r="P3570" s="3" t="s">
        <v>6748</v>
      </c>
      <c r="Q3570" s="3" t="s">
        <v>42</v>
      </c>
      <c r="R3570" s="3" t="s">
        <v>86</v>
      </c>
      <c r="S3570" s="3" t="s">
        <v>6749</v>
      </c>
      <c r="T3570" s="3">
        <v>12.96</v>
      </c>
      <c r="U3570" s="35" cm="1">
        <f t="array" ref="U3570">INDEX('Pricing Strategy'!$F$4:$F$71,MATCH(1,(Dataset!$O3570='Pricing Strategy'!$B$4:$B$71)*(Dataset!$Q3570='Pricing Strategy'!$C$4:$C$71)*(Dataset!$R3570='Pricing Strategy'!$D$4:$D$71),))</f>
        <v>0.4</v>
      </c>
      <c r="V3570" s="3">
        <f>Dataset!$T3570*(1-Dataset!$U3570)</f>
        <v>7.7759999999999998</v>
      </c>
    </row>
    <row r="3571" spans="1:22" x14ac:dyDescent="0.3">
      <c r="A3571" s="32"/>
      <c r="C3571" s="3">
        <v>3566</v>
      </c>
      <c r="D3571" s="3" t="s">
        <v>6747</v>
      </c>
      <c r="E3571" s="34">
        <v>42919</v>
      </c>
      <c r="F3571" s="34">
        <v>42922</v>
      </c>
      <c r="G3571" s="3" t="s">
        <v>184</v>
      </c>
      <c r="H3571" s="3" t="s">
        <v>1301</v>
      </c>
      <c r="I3571" s="3" t="s">
        <v>1302</v>
      </c>
      <c r="J3571" s="3" t="s">
        <v>22</v>
      </c>
      <c r="K3571" s="3" t="s">
        <v>23</v>
      </c>
      <c r="L3571" s="3" t="s">
        <v>38</v>
      </c>
      <c r="M3571" s="3" t="s">
        <v>39</v>
      </c>
      <c r="N3571" s="3">
        <v>90049</v>
      </c>
      <c r="O3571" s="3" t="s">
        <v>40</v>
      </c>
      <c r="P3571" s="3" t="s">
        <v>4302</v>
      </c>
      <c r="Q3571" s="3" t="s">
        <v>42</v>
      </c>
      <c r="R3571" s="3" t="s">
        <v>265</v>
      </c>
      <c r="S3571" s="3" t="s">
        <v>4303</v>
      </c>
      <c r="T3571" s="3">
        <v>3.96</v>
      </c>
      <c r="U3571" s="35" cm="1">
        <f t="array" ref="U3571">INDEX('Pricing Strategy'!$F$4:$F$71,MATCH(1,(Dataset!$O3571='Pricing Strategy'!$B$4:$B$71)*(Dataset!$Q3571='Pricing Strategy'!$C$4:$C$71)*(Dataset!$R3571='Pricing Strategy'!$D$4:$D$71),))</f>
        <v>0.4</v>
      </c>
      <c r="V3571" s="3">
        <f>Dataset!$T3571*(1-Dataset!$U3571)</f>
        <v>2.3759999999999999</v>
      </c>
    </row>
    <row r="3572" spans="1:22" x14ac:dyDescent="0.3">
      <c r="A3572" s="32"/>
      <c r="C3572" s="3">
        <v>3567</v>
      </c>
      <c r="D3572" s="3" t="s">
        <v>6750</v>
      </c>
      <c r="E3572" s="34">
        <v>43350</v>
      </c>
      <c r="F3572" s="34">
        <v>43357</v>
      </c>
      <c r="G3572" s="3" t="s">
        <v>46</v>
      </c>
      <c r="H3572" s="3" t="s">
        <v>3088</v>
      </c>
      <c r="I3572" s="3" t="s">
        <v>3089</v>
      </c>
      <c r="J3572" s="3" t="s">
        <v>98</v>
      </c>
      <c r="K3572" s="3" t="s">
        <v>23</v>
      </c>
      <c r="L3572" s="3" t="s">
        <v>592</v>
      </c>
      <c r="M3572" s="3" t="s">
        <v>593</v>
      </c>
      <c r="N3572" s="3">
        <v>64055</v>
      </c>
      <c r="O3572" s="3" t="s">
        <v>101</v>
      </c>
      <c r="P3572" s="3" t="s">
        <v>512</v>
      </c>
      <c r="Q3572" s="3" t="s">
        <v>42</v>
      </c>
      <c r="R3572" s="3" t="s">
        <v>71</v>
      </c>
      <c r="S3572" s="3" t="s">
        <v>513</v>
      </c>
      <c r="T3572" s="3">
        <v>1577.94</v>
      </c>
      <c r="U3572" s="35" cm="1">
        <f t="array" ref="U3572">INDEX('Pricing Strategy'!$F$4:$F$71,MATCH(1,(Dataset!$O3572='Pricing Strategy'!$B$4:$B$71)*(Dataset!$Q3572='Pricing Strategy'!$C$4:$C$71)*(Dataset!$R3572='Pricing Strategy'!$D$4:$D$71),))</f>
        <v>0.3</v>
      </c>
      <c r="V3572" s="3">
        <f>Dataset!$T3572*(1-Dataset!$U3572)</f>
        <v>1104.558</v>
      </c>
    </row>
    <row r="3573" spans="1:22" x14ac:dyDescent="0.3">
      <c r="A3573" s="32"/>
      <c r="C3573" s="3">
        <v>3568</v>
      </c>
      <c r="D3573" s="3" t="s">
        <v>6751</v>
      </c>
      <c r="E3573" s="34">
        <v>42987</v>
      </c>
      <c r="F3573" s="34">
        <v>42992</v>
      </c>
      <c r="G3573" s="3" t="s">
        <v>19</v>
      </c>
      <c r="H3573" s="3" t="s">
        <v>5608</v>
      </c>
      <c r="I3573" s="3" t="s">
        <v>5609</v>
      </c>
      <c r="J3573" s="3" t="s">
        <v>98</v>
      </c>
      <c r="K3573" s="3" t="s">
        <v>23</v>
      </c>
      <c r="L3573" s="3" t="s">
        <v>814</v>
      </c>
      <c r="M3573" s="3" t="s">
        <v>100</v>
      </c>
      <c r="N3573" s="3">
        <v>75220</v>
      </c>
      <c r="O3573" s="3" t="s">
        <v>101</v>
      </c>
      <c r="P3573" s="3" t="s">
        <v>6035</v>
      </c>
      <c r="Q3573" s="3" t="s">
        <v>28</v>
      </c>
      <c r="R3573" s="3" t="s">
        <v>61</v>
      </c>
      <c r="S3573" s="3" t="s">
        <v>6036</v>
      </c>
      <c r="T3573" s="3">
        <v>15.007999999999999</v>
      </c>
      <c r="U3573" s="35" cm="1">
        <f t="array" ref="U3573">INDEX('Pricing Strategy'!$F$4:$F$71,MATCH(1,(Dataset!$O3573='Pricing Strategy'!$B$4:$B$71)*(Dataset!$Q3573='Pricing Strategy'!$C$4:$C$71)*(Dataset!$R3573='Pricing Strategy'!$D$4:$D$71),))</f>
        <v>0.3</v>
      </c>
      <c r="V3573" s="3">
        <f>Dataset!$T3573*(1-Dataset!$U3573)</f>
        <v>10.505599999999999</v>
      </c>
    </row>
    <row r="3574" spans="1:22" x14ac:dyDescent="0.3">
      <c r="A3574" s="32"/>
      <c r="C3574" s="3">
        <v>3569</v>
      </c>
      <c r="D3574" s="3" t="s">
        <v>6752</v>
      </c>
      <c r="E3574" s="34">
        <v>43284</v>
      </c>
      <c r="F3574" s="34">
        <v>43284</v>
      </c>
      <c r="G3574" s="3" t="s">
        <v>1290</v>
      </c>
      <c r="H3574" s="3" t="s">
        <v>719</v>
      </c>
      <c r="I3574" s="3" t="s">
        <v>720</v>
      </c>
      <c r="J3574" s="3" t="s">
        <v>98</v>
      </c>
      <c r="K3574" s="3" t="s">
        <v>23</v>
      </c>
      <c r="L3574" s="3" t="s">
        <v>91</v>
      </c>
      <c r="M3574" s="3" t="s">
        <v>92</v>
      </c>
      <c r="N3574" s="3">
        <v>98105</v>
      </c>
      <c r="O3574" s="3" t="s">
        <v>40</v>
      </c>
      <c r="P3574" s="3" t="s">
        <v>1018</v>
      </c>
      <c r="Q3574" s="3" t="s">
        <v>67</v>
      </c>
      <c r="R3574" s="3" t="s">
        <v>157</v>
      </c>
      <c r="S3574" s="3" t="s">
        <v>1019</v>
      </c>
      <c r="T3574" s="3">
        <v>59.98</v>
      </c>
      <c r="U3574" s="35" cm="1">
        <f t="array" ref="U3574">INDEX('Pricing Strategy'!$F$4:$F$71,MATCH(1,(Dataset!$O3574='Pricing Strategy'!$B$4:$B$71)*(Dataset!$Q3574='Pricing Strategy'!$C$4:$C$71)*(Dataset!$R3574='Pricing Strategy'!$D$4:$D$71),))</f>
        <v>0.45</v>
      </c>
      <c r="V3574" s="3">
        <f>Dataset!$T3574*(1-Dataset!$U3574)</f>
        <v>32.989000000000004</v>
      </c>
    </row>
    <row r="3575" spans="1:22" x14ac:dyDescent="0.3">
      <c r="A3575" s="32"/>
      <c r="C3575" s="3">
        <v>3570</v>
      </c>
      <c r="D3575" s="3" t="s">
        <v>6752</v>
      </c>
      <c r="E3575" s="34">
        <v>43284</v>
      </c>
      <c r="F3575" s="34">
        <v>43284</v>
      </c>
      <c r="G3575" s="3" t="s">
        <v>1290</v>
      </c>
      <c r="H3575" s="3" t="s">
        <v>719</v>
      </c>
      <c r="I3575" s="3" t="s">
        <v>720</v>
      </c>
      <c r="J3575" s="3" t="s">
        <v>98</v>
      </c>
      <c r="K3575" s="3" t="s">
        <v>23</v>
      </c>
      <c r="L3575" s="3" t="s">
        <v>91</v>
      </c>
      <c r="M3575" s="3" t="s">
        <v>92</v>
      </c>
      <c r="N3575" s="3">
        <v>98105</v>
      </c>
      <c r="O3575" s="3" t="s">
        <v>40</v>
      </c>
      <c r="P3575" s="3" t="s">
        <v>872</v>
      </c>
      <c r="Q3575" s="3" t="s">
        <v>67</v>
      </c>
      <c r="R3575" s="3" t="s">
        <v>680</v>
      </c>
      <c r="S3575" s="3" t="s">
        <v>6753</v>
      </c>
      <c r="T3575" s="3">
        <v>2395.1999999999998</v>
      </c>
      <c r="U3575" s="35" cm="1">
        <f t="array" ref="U3575">INDEX('Pricing Strategy'!$F$4:$F$71,MATCH(1,(Dataset!$O3575='Pricing Strategy'!$B$4:$B$71)*(Dataset!$Q3575='Pricing Strategy'!$C$4:$C$71)*(Dataset!$R3575='Pricing Strategy'!$D$4:$D$71),))</f>
        <v>0.45</v>
      </c>
      <c r="V3575" s="3">
        <f>Dataset!$T3575*(1-Dataset!$U3575)</f>
        <v>1317.36</v>
      </c>
    </row>
    <row r="3576" spans="1:22" x14ac:dyDescent="0.3">
      <c r="A3576" s="32"/>
      <c r="C3576" s="3">
        <v>3571</v>
      </c>
      <c r="D3576" s="3" t="s">
        <v>6752</v>
      </c>
      <c r="E3576" s="34">
        <v>43284</v>
      </c>
      <c r="F3576" s="34">
        <v>43284</v>
      </c>
      <c r="G3576" s="3" t="s">
        <v>1290</v>
      </c>
      <c r="H3576" s="3" t="s">
        <v>719</v>
      </c>
      <c r="I3576" s="3" t="s">
        <v>720</v>
      </c>
      <c r="J3576" s="3" t="s">
        <v>98</v>
      </c>
      <c r="K3576" s="3" t="s">
        <v>23</v>
      </c>
      <c r="L3576" s="3" t="s">
        <v>91</v>
      </c>
      <c r="M3576" s="3" t="s">
        <v>92</v>
      </c>
      <c r="N3576" s="3">
        <v>98105</v>
      </c>
      <c r="O3576" s="3" t="s">
        <v>40</v>
      </c>
      <c r="P3576" s="3" t="s">
        <v>2708</v>
      </c>
      <c r="Q3576" s="3" t="s">
        <v>67</v>
      </c>
      <c r="R3576" s="3" t="s">
        <v>157</v>
      </c>
      <c r="S3576" s="3" t="s">
        <v>4269</v>
      </c>
      <c r="T3576" s="3">
        <v>1687.8</v>
      </c>
      <c r="U3576" s="35" cm="1">
        <f t="array" ref="U3576">INDEX('Pricing Strategy'!$F$4:$F$71,MATCH(1,(Dataset!$O3576='Pricing Strategy'!$B$4:$B$71)*(Dataset!$Q3576='Pricing Strategy'!$C$4:$C$71)*(Dataset!$R3576='Pricing Strategy'!$D$4:$D$71),))</f>
        <v>0.45</v>
      </c>
      <c r="V3576" s="3">
        <f>Dataset!$T3576*(1-Dataset!$U3576)</f>
        <v>928.29000000000008</v>
      </c>
    </row>
    <row r="3577" spans="1:22" x14ac:dyDescent="0.3">
      <c r="A3577" s="32"/>
      <c r="C3577" s="3">
        <v>3572</v>
      </c>
      <c r="D3577" s="3" t="s">
        <v>6752</v>
      </c>
      <c r="E3577" s="34">
        <v>43284</v>
      </c>
      <c r="F3577" s="34">
        <v>43284</v>
      </c>
      <c r="G3577" s="3" t="s">
        <v>1290</v>
      </c>
      <c r="H3577" s="3" t="s">
        <v>719</v>
      </c>
      <c r="I3577" s="3" t="s">
        <v>720</v>
      </c>
      <c r="J3577" s="3" t="s">
        <v>98</v>
      </c>
      <c r="K3577" s="3" t="s">
        <v>23</v>
      </c>
      <c r="L3577" s="3" t="s">
        <v>91</v>
      </c>
      <c r="M3577" s="3" t="s">
        <v>92</v>
      </c>
      <c r="N3577" s="3">
        <v>98105</v>
      </c>
      <c r="O3577" s="3" t="s">
        <v>40</v>
      </c>
      <c r="P3577" s="3" t="s">
        <v>1234</v>
      </c>
      <c r="Q3577" s="3" t="s">
        <v>67</v>
      </c>
      <c r="R3577" s="3" t="s">
        <v>68</v>
      </c>
      <c r="S3577" s="3" t="s">
        <v>1235</v>
      </c>
      <c r="T3577" s="3">
        <v>7.992</v>
      </c>
      <c r="U3577" s="35" cm="1">
        <f t="array" ref="U3577">INDEX('Pricing Strategy'!$F$4:$F$71,MATCH(1,(Dataset!$O3577='Pricing Strategy'!$B$4:$B$71)*(Dataset!$Q3577='Pricing Strategy'!$C$4:$C$71)*(Dataset!$R3577='Pricing Strategy'!$D$4:$D$71),))</f>
        <v>0.4</v>
      </c>
      <c r="V3577" s="3">
        <f>Dataset!$T3577*(1-Dataset!$U3577)</f>
        <v>4.7951999999999995</v>
      </c>
    </row>
    <row r="3578" spans="1:22" x14ac:dyDescent="0.3">
      <c r="A3578" s="32"/>
      <c r="C3578" s="3">
        <v>3573</v>
      </c>
      <c r="D3578" s="3" t="s">
        <v>6754</v>
      </c>
      <c r="E3578" s="34">
        <v>43280</v>
      </c>
      <c r="F3578" s="34">
        <v>43285</v>
      </c>
      <c r="G3578" s="3" t="s">
        <v>46</v>
      </c>
      <c r="H3578" s="3" t="s">
        <v>6755</v>
      </c>
      <c r="I3578" s="3" t="s">
        <v>6756</v>
      </c>
      <c r="J3578" s="3" t="s">
        <v>37</v>
      </c>
      <c r="K3578" s="3" t="s">
        <v>23</v>
      </c>
      <c r="L3578" s="3" t="s">
        <v>5017</v>
      </c>
      <c r="M3578" s="3" t="s">
        <v>100</v>
      </c>
      <c r="N3578" s="3">
        <v>75150</v>
      </c>
      <c r="O3578" s="3" t="s">
        <v>101</v>
      </c>
      <c r="P3578" s="3" t="s">
        <v>2520</v>
      </c>
      <c r="Q3578" s="3" t="s">
        <v>42</v>
      </c>
      <c r="R3578" s="3" t="s">
        <v>86</v>
      </c>
      <c r="S3578" s="3" t="s">
        <v>2521</v>
      </c>
      <c r="T3578" s="3">
        <v>5.1840000000000002</v>
      </c>
      <c r="U3578" s="35" cm="1">
        <f t="array" ref="U3578">INDEX('Pricing Strategy'!$F$4:$F$71,MATCH(1,(Dataset!$O3578='Pricing Strategy'!$B$4:$B$71)*(Dataset!$Q3578='Pricing Strategy'!$C$4:$C$71)*(Dataset!$R3578='Pricing Strategy'!$D$4:$D$71),))</f>
        <v>0.3</v>
      </c>
      <c r="V3578" s="3">
        <f>Dataset!$T3578*(1-Dataset!$U3578)</f>
        <v>3.6288</v>
      </c>
    </row>
    <row r="3579" spans="1:22" x14ac:dyDescent="0.3">
      <c r="A3579" s="32"/>
      <c r="C3579" s="3">
        <v>3574</v>
      </c>
      <c r="D3579" s="3" t="s">
        <v>6757</v>
      </c>
      <c r="E3579" s="34">
        <v>43319</v>
      </c>
      <c r="F3579" s="34">
        <v>43324</v>
      </c>
      <c r="G3579" s="3" t="s">
        <v>46</v>
      </c>
      <c r="H3579" s="3" t="s">
        <v>4464</v>
      </c>
      <c r="I3579" s="3" t="s">
        <v>4465</v>
      </c>
      <c r="J3579" s="3" t="s">
        <v>22</v>
      </c>
      <c r="K3579" s="3" t="s">
        <v>23</v>
      </c>
      <c r="L3579" s="3" t="s">
        <v>1173</v>
      </c>
      <c r="M3579" s="3" t="s">
        <v>263</v>
      </c>
      <c r="N3579" s="3">
        <v>11561</v>
      </c>
      <c r="O3579" s="3" t="s">
        <v>144</v>
      </c>
      <c r="P3579" s="3" t="s">
        <v>998</v>
      </c>
      <c r="Q3579" s="3" t="s">
        <v>42</v>
      </c>
      <c r="R3579" s="3" t="s">
        <v>64</v>
      </c>
      <c r="S3579" s="3" t="s">
        <v>999</v>
      </c>
      <c r="T3579" s="3">
        <v>11.68</v>
      </c>
      <c r="U3579" s="35" cm="1">
        <f t="array" ref="U3579">INDEX('Pricing Strategy'!$F$4:$F$71,MATCH(1,(Dataset!$O3579='Pricing Strategy'!$B$4:$B$71)*(Dataset!$Q3579='Pricing Strategy'!$C$4:$C$71)*(Dataset!$R3579='Pricing Strategy'!$D$4:$D$71),))</f>
        <v>0.45</v>
      </c>
      <c r="V3579" s="3">
        <f>Dataset!$T3579*(1-Dataset!$U3579)</f>
        <v>6.4240000000000004</v>
      </c>
    </row>
    <row r="3580" spans="1:22" x14ac:dyDescent="0.3">
      <c r="A3580" s="32"/>
      <c r="C3580" s="3">
        <v>3575</v>
      </c>
      <c r="D3580" s="3" t="s">
        <v>6757</v>
      </c>
      <c r="E3580" s="34">
        <v>43319</v>
      </c>
      <c r="F3580" s="34">
        <v>43324</v>
      </c>
      <c r="G3580" s="3" t="s">
        <v>46</v>
      </c>
      <c r="H3580" s="3" t="s">
        <v>4464</v>
      </c>
      <c r="I3580" s="3" t="s">
        <v>4465</v>
      </c>
      <c r="J3580" s="3" t="s">
        <v>22</v>
      </c>
      <c r="K3580" s="3" t="s">
        <v>23</v>
      </c>
      <c r="L3580" s="3" t="s">
        <v>1173</v>
      </c>
      <c r="M3580" s="3" t="s">
        <v>263</v>
      </c>
      <c r="N3580" s="3">
        <v>11561</v>
      </c>
      <c r="O3580" s="3" t="s">
        <v>144</v>
      </c>
      <c r="P3580" s="3" t="s">
        <v>6758</v>
      </c>
      <c r="Q3580" s="3" t="s">
        <v>42</v>
      </c>
      <c r="R3580" s="3" t="s">
        <v>64</v>
      </c>
      <c r="S3580" s="3" t="s">
        <v>3040</v>
      </c>
      <c r="T3580" s="3">
        <v>104.8</v>
      </c>
      <c r="U3580" s="35" cm="1">
        <f t="array" ref="U3580">INDEX('Pricing Strategy'!$F$4:$F$71,MATCH(1,(Dataset!$O3580='Pricing Strategy'!$B$4:$B$71)*(Dataset!$Q3580='Pricing Strategy'!$C$4:$C$71)*(Dataset!$R3580='Pricing Strategy'!$D$4:$D$71),))</f>
        <v>0.45</v>
      </c>
      <c r="V3580" s="3">
        <f>Dataset!$T3580*(1-Dataset!$U3580)</f>
        <v>57.64</v>
      </c>
    </row>
    <row r="3581" spans="1:22" x14ac:dyDescent="0.3">
      <c r="A3581" s="32"/>
      <c r="C3581" s="3">
        <v>3576</v>
      </c>
      <c r="D3581" s="3" t="s">
        <v>6759</v>
      </c>
      <c r="E3581" s="34">
        <v>42448</v>
      </c>
      <c r="F3581" s="34">
        <v>42453</v>
      </c>
      <c r="G3581" s="3" t="s">
        <v>46</v>
      </c>
      <c r="H3581" s="3" t="s">
        <v>3541</v>
      </c>
      <c r="I3581" s="3" t="s">
        <v>3542</v>
      </c>
      <c r="J3581" s="3" t="s">
        <v>22</v>
      </c>
      <c r="K3581" s="3" t="s">
        <v>23</v>
      </c>
      <c r="L3581" s="3" t="s">
        <v>6760</v>
      </c>
      <c r="M3581" s="3" t="s">
        <v>50</v>
      </c>
      <c r="N3581" s="3">
        <v>33161</v>
      </c>
      <c r="O3581" s="3" t="s">
        <v>26</v>
      </c>
      <c r="P3581" s="3" t="s">
        <v>2604</v>
      </c>
      <c r="Q3581" s="3" t="s">
        <v>42</v>
      </c>
      <c r="R3581" s="3" t="s">
        <v>86</v>
      </c>
      <c r="S3581" s="3" t="s">
        <v>2605</v>
      </c>
      <c r="T3581" s="3">
        <v>14.496</v>
      </c>
      <c r="U3581" s="35" cm="1">
        <f t="array" ref="U3581">INDEX('Pricing Strategy'!$F$4:$F$71,MATCH(1,(Dataset!$O3581='Pricing Strategy'!$B$4:$B$71)*(Dataset!$Q3581='Pricing Strategy'!$C$4:$C$71)*(Dataset!$R3581='Pricing Strategy'!$D$4:$D$71),))</f>
        <v>0.25</v>
      </c>
      <c r="V3581" s="3">
        <f>Dataset!$T3581*(1-Dataset!$U3581)</f>
        <v>10.872</v>
      </c>
    </row>
    <row r="3582" spans="1:22" x14ac:dyDescent="0.3">
      <c r="A3582" s="32"/>
      <c r="C3582" s="3">
        <v>3577</v>
      </c>
      <c r="D3582" s="3" t="s">
        <v>6761</v>
      </c>
      <c r="E3582" s="34">
        <v>42893</v>
      </c>
      <c r="F3582" s="34">
        <v>42897</v>
      </c>
      <c r="G3582" s="3" t="s">
        <v>46</v>
      </c>
      <c r="H3582" s="3" t="s">
        <v>749</v>
      </c>
      <c r="I3582" s="3" t="s">
        <v>750</v>
      </c>
      <c r="J3582" s="3" t="s">
        <v>98</v>
      </c>
      <c r="K3582" s="3" t="s">
        <v>23</v>
      </c>
      <c r="L3582" s="3" t="s">
        <v>5958</v>
      </c>
      <c r="M3582" s="3" t="s">
        <v>39</v>
      </c>
      <c r="N3582" s="3">
        <v>93309</v>
      </c>
      <c r="O3582" s="3" t="s">
        <v>40</v>
      </c>
      <c r="P3582" s="3" t="s">
        <v>2216</v>
      </c>
      <c r="Q3582" s="3" t="s">
        <v>42</v>
      </c>
      <c r="R3582" s="3" t="s">
        <v>71</v>
      </c>
      <c r="S3582" s="3" t="s">
        <v>2217</v>
      </c>
      <c r="T3582" s="3">
        <v>4.7839999999999998</v>
      </c>
      <c r="U3582" s="35" cm="1">
        <f t="array" ref="U3582">INDEX('Pricing Strategy'!$F$4:$F$71,MATCH(1,(Dataset!$O3582='Pricing Strategy'!$B$4:$B$71)*(Dataset!$Q3582='Pricing Strategy'!$C$4:$C$71)*(Dataset!$R3582='Pricing Strategy'!$D$4:$D$71),))</f>
        <v>0.4</v>
      </c>
      <c r="V3582" s="3">
        <f>Dataset!$T3582*(1-Dataset!$U3582)</f>
        <v>2.8703999999999996</v>
      </c>
    </row>
    <row r="3583" spans="1:22" x14ac:dyDescent="0.3">
      <c r="A3583" s="32"/>
      <c r="C3583" s="3">
        <v>3578</v>
      </c>
      <c r="D3583" s="3" t="s">
        <v>6761</v>
      </c>
      <c r="E3583" s="34">
        <v>42893</v>
      </c>
      <c r="F3583" s="34">
        <v>42897</v>
      </c>
      <c r="G3583" s="3" t="s">
        <v>46</v>
      </c>
      <c r="H3583" s="3" t="s">
        <v>749</v>
      </c>
      <c r="I3583" s="3" t="s">
        <v>750</v>
      </c>
      <c r="J3583" s="3" t="s">
        <v>98</v>
      </c>
      <c r="K3583" s="3" t="s">
        <v>23</v>
      </c>
      <c r="L3583" s="3" t="s">
        <v>5958</v>
      </c>
      <c r="M3583" s="3" t="s">
        <v>39</v>
      </c>
      <c r="N3583" s="3">
        <v>93309</v>
      </c>
      <c r="O3583" s="3" t="s">
        <v>40</v>
      </c>
      <c r="P3583" s="3" t="s">
        <v>868</v>
      </c>
      <c r="Q3583" s="3" t="s">
        <v>42</v>
      </c>
      <c r="R3583" s="3" t="s">
        <v>86</v>
      </c>
      <c r="S3583" s="3" t="s">
        <v>869</v>
      </c>
      <c r="T3583" s="3">
        <v>4.7300000000000004</v>
      </c>
      <c r="U3583" s="35" cm="1">
        <f t="array" ref="U3583">INDEX('Pricing Strategy'!$F$4:$F$71,MATCH(1,(Dataset!$O3583='Pricing Strategy'!$B$4:$B$71)*(Dataset!$Q3583='Pricing Strategy'!$C$4:$C$71)*(Dataset!$R3583='Pricing Strategy'!$D$4:$D$71),))</f>
        <v>0.4</v>
      </c>
      <c r="V3583" s="3">
        <f>Dataset!$T3583*(1-Dataset!$U3583)</f>
        <v>2.8380000000000001</v>
      </c>
    </row>
    <row r="3584" spans="1:22" x14ac:dyDescent="0.3">
      <c r="A3584" s="32"/>
      <c r="C3584" s="3">
        <v>3579</v>
      </c>
      <c r="D3584" s="3" t="s">
        <v>6762</v>
      </c>
      <c r="E3584" s="34">
        <v>42941</v>
      </c>
      <c r="F3584" s="34">
        <v>42945</v>
      </c>
      <c r="G3584" s="3" t="s">
        <v>46</v>
      </c>
      <c r="H3584" s="3" t="s">
        <v>3007</v>
      </c>
      <c r="I3584" s="3" t="s">
        <v>3008</v>
      </c>
      <c r="J3584" s="3" t="s">
        <v>22</v>
      </c>
      <c r="K3584" s="3" t="s">
        <v>23</v>
      </c>
      <c r="L3584" s="3" t="s">
        <v>324</v>
      </c>
      <c r="M3584" s="3" t="s">
        <v>1489</v>
      </c>
      <c r="N3584" s="3">
        <v>39212</v>
      </c>
      <c r="O3584" s="3" t="s">
        <v>26</v>
      </c>
      <c r="P3584" s="3" t="s">
        <v>6763</v>
      </c>
      <c r="Q3584" s="3" t="s">
        <v>42</v>
      </c>
      <c r="R3584" s="3" t="s">
        <v>55</v>
      </c>
      <c r="S3584" s="3" t="s">
        <v>6764</v>
      </c>
      <c r="T3584" s="3">
        <v>7.89</v>
      </c>
      <c r="U3584" s="35" cm="1">
        <f t="array" ref="U3584">INDEX('Pricing Strategy'!$F$4:$F$71,MATCH(1,(Dataset!$O3584='Pricing Strategy'!$B$4:$B$71)*(Dataset!$Q3584='Pricing Strategy'!$C$4:$C$71)*(Dataset!$R3584='Pricing Strategy'!$D$4:$D$71),))</f>
        <v>0.35</v>
      </c>
      <c r="V3584" s="3">
        <f>Dataset!$T3584*(1-Dataset!$U3584)</f>
        <v>5.1284999999999998</v>
      </c>
    </row>
    <row r="3585" spans="1:22" x14ac:dyDescent="0.3">
      <c r="A3585" s="32"/>
      <c r="C3585" s="3">
        <v>3580</v>
      </c>
      <c r="D3585" s="3" t="s">
        <v>6762</v>
      </c>
      <c r="E3585" s="34">
        <v>42941</v>
      </c>
      <c r="F3585" s="34">
        <v>42945</v>
      </c>
      <c r="G3585" s="3" t="s">
        <v>46</v>
      </c>
      <c r="H3585" s="3" t="s">
        <v>3007</v>
      </c>
      <c r="I3585" s="3" t="s">
        <v>3008</v>
      </c>
      <c r="J3585" s="3" t="s">
        <v>22</v>
      </c>
      <c r="K3585" s="3" t="s">
        <v>23</v>
      </c>
      <c r="L3585" s="3" t="s">
        <v>324</v>
      </c>
      <c r="M3585" s="3" t="s">
        <v>1489</v>
      </c>
      <c r="N3585" s="3">
        <v>39212</v>
      </c>
      <c r="O3585" s="3" t="s">
        <v>26</v>
      </c>
      <c r="P3585" s="3" t="s">
        <v>5807</v>
      </c>
      <c r="Q3585" s="3" t="s">
        <v>42</v>
      </c>
      <c r="R3585" s="3" t="s">
        <v>86</v>
      </c>
      <c r="S3585" s="3" t="s">
        <v>5808</v>
      </c>
      <c r="T3585" s="3">
        <v>65.5</v>
      </c>
      <c r="U3585" s="35" cm="1">
        <f t="array" ref="U3585">INDEX('Pricing Strategy'!$F$4:$F$71,MATCH(1,(Dataset!$O3585='Pricing Strategy'!$B$4:$B$71)*(Dataset!$Q3585='Pricing Strategy'!$C$4:$C$71)*(Dataset!$R3585='Pricing Strategy'!$D$4:$D$71),))</f>
        <v>0.25</v>
      </c>
      <c r="V3585" s="3">
        <f>Dataset!$T3585*(1-Dataset!$U3585)</f>
        <v>49.125</v>
      </c>
    </row>
    <row r="3586" spans="1:22" x14ac:dyDescent="0.3">
      <c r="A3586" s="32"/>
      <c r="C3586" s="3">
        <v>3581</v>
      </c>
      <c r="D3586" s="3" t="s">
        <v>6762</v>
      </c>
      <c r="E3586" s="34">
        <v>42941</v>
      </c>
      <c r="F3586" s="34">
        <v>42945</v>
      </c>
      <c r="G3586" s="3" t="s">
        <v>46</v>
      </c>
      <c r="H3586" s="3" t="s">
        <v>3007</v>
      </c>
      <c r="I3586" s="3" t="s">
        <v>3008</v>
      </c>
      <c r="J3586" s="3" t="s">
        <v>22</v>
      </c>
      <c r="K3586" s="3" t="s">
        <v>23</v>
      </c>
      <c r="L3586" s="3" t="s">
        <v>324</v>
      </c>
      <c r="M3586" s="3" t="s">
        <v>1489</v>
      </c>
      <c r="N3586" s="3">
        <v>39212</v>
      </c>
      <c r="O3586" s="3" t="s">
        <v>26</v>
      </c>
      <c r="P3586" s="3" t="s">
        <v>1327</v>
      </c>
      <c r="Q3586" s="3" t="s">
        <v>28</v>
      </c>
      <c r="R3586" s="3" t="s">
        <v>52</v>
      </c>
      <c r="S3586" s="3" t="s">
        <v>1328</v>
      </c>
      <c r="T3586" s="3">
        <v>2430.08</v>
      </c>
      <c r="U3586" s="35" cm="1">
        <f t="array" ref="U3586">INDEX('Pricing Strategy'!$F$4:$F$71,MATCH(1,(Dataset!$O3586='Pricing Strategy'!$B$4:$B$71)*(Dataset!$Q3586='Pricing Strategy'!$C$4:$C$71)*(Dataset!$R3586='Pricing Strategy'!$D$4:$D$71),))</f>
        <v>0.3</v>
      </c>
      <c r="V3586" s="3">
        <f>Dataset!$T3586*(1-Dataset!$U3586)</f>
        <v>1701.0559999999998</v>
      </c>
    </row>
    <row r="3587" spans="1:22" x14ac:dyDescent="0.3">
      <c r="A3587" s="32"/>
      <c r="C3587" s="3">
        <v>3582</v>
      </c>
      <c r="D3587" s="3" t="s">
        <v>6765</v>
      </c>
      <c r="E3587" s="34">
        <v>43374</v>
      </c>
      <c r="F3587" s="34">
        <v>43380</v>
      </c>
      <c r="G3587" s="3" t="s">
        <v>46</v>
      </c>
      <c r="H3587" s="3" t="s">
        <v>504</v>
      </c>
      <c r="I3587" s="3" t="s">
        <v>505</v>
      </c>
      <c r="J3587" s="3" t="s">
        <v>22</v>
      </c>
      <c r="K3587" s="3" t="s">
        <v>23</v>
      </c>
      <c r="L3587" s="3" t="s">
        <v>133</v>
      </c>
      <c r="M3587" s="3" t="s">
        <v>134</v>
      </c>
      <c r="N3587" s="3">
        <v>68025</v>
      </c>
      <c r="O3587" s="3" t="s">
        <v>101</v>
      </c>
      <c r="P3587" s="3" t="s">
        <v>3575</v>
      </c>
      <c r="Q3587" s="3" t="s">
        <v>42</v>
      </c>
      <c r="R3587" s="3" t="s">
        <v>86</v>
      </c>
      <c r="S3587" s="3" t="s">
        <v>3576</v>
      </c>
      <c r="T3587" s="3">
        <v>104.85</v>
      </c>
      <c r="U3587" s="35" cm="1">
        <f t="array" ref="U3587">INDEX('Pricing Strategy'!$F$4:$F$71,MATCH(1,(Dataset!$O3587='Pricing Strategy'!$B$4:$B$71)*(Dataset!$Q3587='Pricing Strategy'!$C$4:$C$71)*(Dataset!$R3587='Pricing Strategy'!$D$4:$D$71),))</f>
        <v>0.3</v>
      </c>
      <c r="V3587" s="3">
        <f>Dataset!$T3587*(1-Dataset!$U3587)</f>
        <v>73.394999999999996</v>
      </c>
    </row>
    <row r="3588" spans="1:22" x14ac:dyDescent="0.3">
      <c r="A3588" s="32"/>
      <c r="C3588" s="3">
        <v>3583</v>
      </c>
      <c r="D3588" s="3" t="s">
        <v>6766</v>
      </c>
      <c r="E3588" s="34">
        <v>42714</v>
      </c>
      <c r="F3588" s="34">
        <v>42720</v>
      </c>
      <c r="G3588" s="3" t="s">
        <v>46</v>
      </c>
      <c r="H3588" s="3" t="s">
        <v>3945</v>
      </c>
      <c r="I3588" s="3" t="s">
        <v>3946</v>
      </c>
      <c r="J3588" s="3" t="s">
        <v>37</v>
      </c>
      <c r="K3588" s="3" t="s">
        <v>23</v>
      </c>
      <c r="L3588" s="3" t="s">
        <v>324</v>
      </c>
      <c r="M3588" s="3" t="s">
        <v>234</v>
      </c>
      <c r="N3588" s="3">
        <v>49201</v>
      </c>
      <c r="O3588" s="3" t="s">
        <v>101</v>
      </c>
      <c r="P3588" s="3" t="s">
        <v>568</v>
      </c>
      <c r="Q3588" s="3" t="s">
        <v>42</v>
      </c>
      <c r="R3588" s="3" t="s">
        <v>64</v>
      </c>
      <c r="S3588" s="3" t="s">
        <v>6767</v>
      </c>
      <c r="T3588" s="3">
        <v>3.9</v>
      </c>
      <c r="U3588" s="35" cm="1">
        <f t="array" ref="U3588">INDEX('Pricing Strategy'!$F$4:$F$71,MATCH(1,(Dataset!$O3588='Pricing Strategy'!$B$4:$B$71)*(Dataset!$Q3588='Pricing Strategy'!$C$4:$C$71)*(Dataset!$R3588='Pricing Strategy'!$D$4:$D$71),))</f>
        <v>0.35</v>
      </c>
      <c r="V3588" s="3">
        <f>Dataset!$T3588*(1-Dataset!$U3588)</f>
        <v>2.5350000000000001</v>
      </c>
    </row>
    <row r="3589" spans="1:22" x14ac:dyDescent="0.3">
      <c r="A3589" s="32"/>
      <c r="C3589" s="3">
        <v>3584</v>
      </c>
      <c r="D3589" s="3" t="s">
        <v>6766</v>
      </c>
      <c r="E3589" s="34">
        <v>42714</v>
      </c>
      <c r="F3589" s="34">
        <v>42720</v>
      </c>
      <c r="G3589" s="3" t="s">
        <v>46</v>
      </c>
      <c r="H3589" s="3" t="s">
        <v>3945</v>
      </c>
      <c r="I3589" s="3" t="s">
        <v>3946</v>
      </c>
      <c r="J3589" s="3" t="s">
        <v>37</v>
      </c>
      <c r="K3589" s="3" t="s">
        <v>23</v>
      </c>
      <c r="L3589" s="3" t="s">
        <v>324</v>
      </c>
      <c r="M3589" s="3" t="s">
        <v>234</v>
      </c>
      <c r="N3589" s="3">
        <v>49201</v>
      </c>
      <c r="O3589" s="3" t="s">
        <v>101</v>
      </c>
      <c r="P3589" s="3" t="s">
        <v>5704</v>
      </c>
      <c r="Q3589" s="3" t="s">
        <v>28</v>
      </c>
      <c r="R3589" s="3" t="s">
        <v>52</v>
      </c>
      <c r="S3589" s="3" t="s">
        <v>5705</v>
      </c>
      <c r="T3589" s="3">
        <v>801.96</v>
      </c>
      <c r="U3589" s="35" cm="1">
        <f t="array" ref="U3589">INDEX('Pricing Strategy'!$F$4:$F$71,MATCH(1,(Dataset!$O3589='Pricing Strategy'!$B$4:$B$71)*(Dataset!$Q3589='Pricing Strategy'!$C$4:$C$71)*(Dataset!$R3589='Pricing Strategy'!$D$4:$D$71),))</f>
        <v>0.35</v>
      </c>
      <c r="V3589" s="3">
        <f>Dataset!$T3589*(1-Dataset!$U3589)</f>
        <v>521.274</v>
      </c>
    </row>
    <row r="3590" spans="1:22" x14ac:dyDescent="0.3">
      <c r="A3590" s="32"/>
      <c r="C3590" s="3">
        <v>3585</v>
      </c>
      <c r="D3590" s="3" t="s">
        <v>6766</v>
      </c>
      <c r="E3590" s="34">
        <v>42714</v>
      </c>
      <c r="F3590" s="34">
        <v>42720</v>
      </c>
      <c r="G3590" s="3" t="s">
        <v>46</v>
      </c>
      <c r="H3590" s="3" t="s">
        <v>3945</v>
      </c>
      <c r="I3590" s="3" t="s">
        <v>3946</v>
      </c>
      <c r="J3590" s="3" t="s">
        <v>37</v>
      </c>
      <c r="K3590" s="3" t="s">
        <v>23</v>
      </c>
      <c r="L3590" s="3" t="s">
        <v>324</v>
      </c>
      <c r="M3590" s="3" t="s">
        <v>234</v>
      </c>
      <c r="N3590" s="3">
        <v>49201</v>
      </c>
      <c r="O3590" s="3" t="s">
        <v>101</v>
      </c>
      <c r="P3590" s="3" t="s">
        <v>3897</v>
      </c>
      <c r="Q3590" s="3" t="s">
        <v>28</v>
      </c>
      <c r="R3590" s="3" t="s">
        <v>32</v>
      </c>
      <c r="S3590" s="3" t="s">
        <v>3898</v>
      </c>
      <c r="T3590" s="3">
        <v>191.96</v>
      </c>
      <c r="U3590" s="35" cm="1">
        <f t="array" ref="U3590">INDEX('Pricing Strategy'!$F$4:$F$71,MATCH(1,(Dataset!$O3590='Pricing Strategy'!$B$4:$B$71)*(Dataset!$Q3590='Pricing Strategy'!$C$4:$C$71)*(Dataset!$R3590='Pricing Strategy'!$D$4:$D$71),))</f>
        <v>0.35</v>
      </c>
      <c r="V3590" s="3">
        <f>Dataset!$T3590*(1-Dataset!$U3590)</f>
        <v>124.77400000000002</v>
      </c>
    </row>
    <row r="3591" spans="1:22" x14ac:dyDescent="0.3">
      <c r="A3591" s="32"/>
      <c r="C3591" s="3">
        <v>3586</v>
      </c>
      <c r="D3591" s="3" t="s">
        <v>6766</v>
      </c>
      <c r="E3591" s="34">
        <v>42714</v>
      </c>
      <c r="F3591" s="34">
        <v>42720</v>
      </c>
      <c r="G3591" s="3" t="s">
        <v>46</v>
      </c>
      <c r="H3591" s="3" t="s">
        <v>3945</v>
      </c>
      <c r="I3591" s="3" t="s">
        <v>3946</v>
      </c>
      <c r="J3591" s="3" t="s">
        <v>37</v>
      </c>
      <c r="K3591" s="3" t="s">
        <v>23</v>
      </c>
      <c r="L3591" s="3" t="s">
        <v>324</v>
      </c>
      <c r="M3591" s="3" t="s">
        <v>234</v>
      </c>
      <c r="N3591" s="3">
        <v>49201</v>
      </c>
      <c r="O3591" s="3" t="s">
        <v>101</v>
      </c>
      <c r="P3591" s="3" t="s">
        <v>2775</v>
      </c>
      <c r="Q3591" s="3" t="s">
        <v>42</v>
      </c>
      <c r="R3591" s="3" t="s">
        <v>43</v>
      </c>
      <c r="S3591" s="3" t="s">
        <v>2776</v>
      </c>
      <c r="T3591" s="3">
        <v>2.61</v>
      </c>
      <c r="U3591" s="35" cm="1">
        <f t="array" ref="U3591">INDEX('Pricing Strategy'!$F$4:$F$71,MATCH(1,(Dataset!$O3591='Pricing Strategy'!$B$4:$B$71)*(Dataset!$Q3591='Pricing Strategy'!$C$4:$C$71)*(Dataset!$R3591='Pricing Strategy'!$D$4:$D$71),))</f>
        <v>0.3</v>
      </c>
      <c r="V3591" s="3">
        <f>Dataset!$T3591*(1-Dataset!$U3591)</f>
        <v>1.8269999999999997</v>
      </c>
    </row>
    <row r="3592" spans="1:22" x14ac:dyDescent="0.3">
      <c r="A3592" s="32"/>
      <c r="C3592" s="3">
        <v>3587</v>
      </c>
      <c r="D3592" s="3" t="s">
        <v>6768</v>
      </c>
      <c r="E3592" s="34">
        <v>43346</v>
      </c>
      <c r="F3592" s="34">
        <v>43351</v>
      </c>
      <c r="G3592" s="3" t="s">
        <v>46</v>
      </c>
      <c r="H3592" s="3" t="s">
        <v>5731</v>
      </c>
      <c r="I3592" s="3" t="s">
        <v>5732</v>
      </c>
      <c r="J3592" s="3" t="s">
        <v>37</v>
      </c>
      <c r="K3592" s="3" t="s">
        <v>23</v>
      </c>
      <c r="L3592" s="3" t="s">
        <v>123</v>
      </c>
      <c r="M3592" s="3" t="s">
        <v>39</v>
      </c>
      <c r="N3592" s="3">
        <v>94122</v>
      </c>
      <c r="O3592" s="3" t="s">
        <v>40</v>
      </c>
      <c r="P3592" s="3" t="s">
        <v>362</v>
      </c>
      <c r="Q3592" s="3" t="s">
        <v>42</v>
      </c>
      <c r="R3592" s="3" t="s">
        <v>64</v>
      </c>
      <c r="S3592" s="3" t="s">
        <v>363</v>
      </c>
      <c r="T3592" s="3">
        <v>5.96</v>
      </c>
      <c r="U3592" s="35" cm="1">
        <f t="array" ref="U3592">INDEX('Pricing Strategy'!$F$4:$F$71,MATCH(1,(Dataset!$O3592='Pricing Strategy'!$B$4:$B$71)*(Dataset!$Q3592='Pricing Strategy'!$C$4:$C$71)*(Dataset!$R3592='Pricing Strategy'!$D$4:$D$71),))</f>
        <v>0.45</v>
      </c>
      <c r="V3592" s="3">
        <f>Dataset!$T3592*(1-Dataset!$U3592)</f>
        <v>3.278</v>
      </c>
    </row>
    <row r="3593" spans="1:22" x14ac:dyDescent="0.3">
      <c r="A3593" s="32"/>
      <c r="C3593" s="3">
        <v>3588</v>
      </c>
      <c r="D3593" s="3" t="s">
        <v>6769</v>
      </c>
      <c r="E3593" s="34">
        <v>43367</v>
      </c>
      <c r="F3593" s="34">
        <v>43371</v>
      </c>
      <c r="G3593" s="3" t="s">
        <v>46</v>
      </c>
      <c r="H3593" s="3" t="s">
        <v>3509</v>
      </c>
      <c r="I3593" s="3" t="s">
        <v>3510</v>
      </c>
      <c r="J3593" s="3" t="s">
        <v>98</v>
      </c>
      <c r="K3593" s="3" t="s">
        <v>23</v>
      </c>
      <c r="L3593" s="3" t="s">
        <v>2473</v>
      </c>
      <c r="M3593" s="3" t="s">
        <v>494</v>
      </c>
      <c r="N3593" s="3">
        <v>43130</v>
      </c>
      <c r="O3593" s="3" t="s">
        <v>144</v>
      </c>
      <c r="P3593" s="3" t="s">
        <v>4601</v>
      </c>
      <c r="Q3593" s="3" t="s">
        <v>67</v>
      </c>
      <c r="R3593" s="3" t="s">
        <v>68</v>
      </c>
      <c r="S3593" s="3" t="s">
        <v>4602</v>
      </c>
      <c r="T3593" s="3">
        <v>1169.694</v>
      </c>
      <c r="U3593" s="35" cm="1">
        <f t="array" ref="U3593">INDEX('Pricing Strategy'!$F$4:$F$71,MATCH(1,(Dataset!$O3593='Pricing Strategy'!$B$4:$B$71)*(Dataset!$Q3593='Pricing Strategy'!$C$4:$C$71)*(Dataset!$R3593='Pricing Strategy'!$D$4:$D$71),))</f>
        <v>0.4</v>
      </c>
      <c r="V3593" s="3">
        <f>Dataset!$T3593*(1-Dataset!$U3593)</f>
        <v>701.81639999999993</v>
      </c>
    </row>
    <row r="3594" spans="1:22" x14ac:dyDescent="0.3">
      <c r="A3594" s="32"/>
      <c r="C3594" s="3">
        <v>3589</v>
      </c>
      <c r="D3594" s="3" t="s">
        <v>6770</v>
      </c>
      <c r="E3594" s="34">
        <v>43453</v>
      </c>
      <c r="F3594" s="34">
        <v>43455</v>
      </c>
      <c r="G3594" s="3" t="s">
        <v>184</v>
      </c>
      <c r="H3594" s="3" t="s">
        <v>4722</v>
      </c>
      <c r="I3594" s="3" t="s">
        <v>4723</v>
      </c>
      <c r="J3594" s="3" t="s">
        <v>22</v>
      </c>
      <c r="K3594" s="3" t="s">
        <v>23</v>
      </c>
      <c r="L3594" s="3" t="s">
        <v>4274</v>
      </c>
      <c r="M3594" s="3" t="s">
        <v>734</v>
      </c>
      <c r="N3594" s="3">
        <v>70506</v>
      </c>
      <c r="O3594" s="3" t="s">
        <v>26</v>
      </c>
      <c r="P3594" s="3" t="s">
        <v>1802</v>
      </c>
      <c r="Q3594" s="3" t="s">
        <v>42</v>
      </c>
      <c r="R3594" s="3" t="s">
        <v>575</v>
      </c>
      <c r="S3594" s="3" t="s">
        <v>1803</v>
      </c>
      <c r="T3594" s="3">
        <v>1665.62</v>
      </c>
      <c r="U3594" s="35" cm="1">
        <f t="array" ref="U3594">INDEX('Pricing Strategy'!$F$4:$F$71,MATCH(1,(Dataset!$O3594='Pricing Strategy'!$B$4:$B$71)*(Dataset!$Q3594='Pricing Strategy'!$C$4:$C$71)*(Dataset!$R3594='Pricing Strategy'!$D$4:$D$71),))</f>
        <v>0.3</v>
      </c>
      <c r="V3594" s="3">
        <f>Dataset!$T3594*(1-Dataset!$U3594)</f>
        <v>1165.9339999999997</v>
      </c>
    </row>
    <row r="3595" spans="1:22" x14ac:dyDescent="0.3">
      <c r="A3595" s="32"/>
      <c r="C3595" s="3">
        <v>3590</v>
      </c>
      <c r="D3595" s="3" t="s">
        <v>6771</v>
      </c>
      <c r="E3595" s="34">
        <v>43428</v>
      </c>
      <c r="F3595" s="34">
        <v>43434</v>
      </c>
      <c r="G3595" s="3" t="s">
        <v>46</v>
      </c>
      <c r="H3595" s="3" t="s">
        <v>749</v>
      </c>
      <c r="I3595" s="3" t="s">
        <v>750</v>
      </c>
      <c r="J3595" s="3" t="s">
        <v>98</v>
      </c>
      <c r="K3595" s="3" t="s">
        <v>23</v>
      </c>
      <c r="L3595" s="3" t="s">
        <v>1466</v>
      </c>
      <c r="M3595" s="3" t="s">
        <v>25</v>
      </c>
      <c r="N3595" s="3">
        <v>40475</v>
      </c>
      <c r="O3595" s="3" t="s">
        <v>26</v>
      </c>
      <c r="P3595" s="3" t="s">
        <v>2393</v>
      </c>
      <c r="Q3595" s="3" t="s">
        <v>42</v>
      </c>
      <c r="R3595" s="3" t="s">
        <v>71</v>
      </c>
      <c r="S3595" s="3" t="s">
        <v>2394</v>
      </c>
      <c r="T3595" s="3">
        <v>2.88</v>
      </c>
      <c r="U3595" s="35" cm="1">
        <f t="array" ref="U3595">INDEX('Pricing Strategy'!$F$4:$F$71,MATCH(1,(Dataset!$O3595='Pricing Strategy'!$B$4:$B$71)*(Dataset!$Q3595='Pricing Strategy'!$C$4:$C$71)*(Dataset!$R3595='Pricing Strategy'!$D$4:$D$71),))</f>
        <v>0.25</v>
      </c>
      <c r="V3595" s="3">
        <f>Dataset!$T3595*(1-Dataset!$U3595)</f>
        <v>2.16</v>
      </c>
    </row>
    <row r="3596" spans="1:22" x14ac:dyDescent="0.3">
      <c r="A3596" s="32"/>
      <c r="C3596" s="3">
        <v>3591</v>
      </c>
      <c r="D3596" s="3" t="s">
        <v>6771</v>
      </c>
      <c r="E3596" s="34">
        <v>43428</v>
      </c>
      <c r="F3596" s="34">
        <v>43434</v>
      </c>
      <c r="G3596" s="3" t="s">
        <v>46</v>
      </c>
      <c r="H3596" s="3" t="s">
        <v>749</v>
      </c>
      <c r="I3596" s="3" t="s">
        <v>750</v>
      </c>
      <c r="J3596" s="3" t="s">
        <v>98</v>
      </c>
      <c r="K3596" s="3" t="s">
        <v>23</v>
      </c>
      <c r="L3596" s="3" t="s">
        <v>1466</v>
      </c>
      <c r="M3596" s="3" t="s">
        <v>25</v>
      </c>
      <c r="N3596" s="3">
        <v>40475</v>
      </c>
      <c r="O3596" s="3" t="s">
        <v>26</v>
      </c>
      <c r="P3596" s="3" t="s">
        <v>3035</v>
      </c>
      <c r="Q3596" s="3" t="s">
        <v>42</v>
      </c>
      <c r="R3596" s="3" t="s">
        <v>55</v>
      </c>
      <c r="S3596" s="3" t="s">
        <v>3036</v>
      </c>
      <c r="T3596" s="3">
        <v>1443.96</v>
      </c>
      <c r="U3596" s="35" cm="1">
        <f t="array" ref="U3596">INDEX('Pricing Strategy'!$F$4:$F$71,MATCH(1,(Dataset!$O3596='Pricing Strategy'!$B$4:$B$71)*(Dataset!$Q3596='Pricing Strategy'!$C$4:$C$71)*(Dataset!$R3596='Pricing Strategy'!$D$4:$D$71),))</f>
        <v>0.35</v>
      </c>
      <c r="V3596" s="3">
        <f>Dataset!$T3596*(1-Dataset!$U3596)</f>
        <v>938.57400000000007</v>
      </c>
    </row>
    <row r="3597" spans="1:22" x14ac:dyDescent="0.3">
      <c r="A3597" s="32"/>
      <c r="C3597" s="3">
        <v>3592</v>
      </c>
      <c r="D3597" s="3" t="s">
        <v>6772</v>
      </c>
      <c r="E3597" s="34">
        <v>42351</v>
      </c>
      <c r="F3597" s="34">
        <v>42353</v>
      </c>
      <c r="G3597" s="3" t="s">
        <v>19</v>
      </c>
      <c r="H3597" s="3" t="s">
        <v>2232</v>
      </c>
      <c r="I3597" s="3" t="s">
        <v>2233</v>
      </c>
      <c r="J3597" s="3" t="s">
        <v>22</v>
      </c>
      <c r="K3597" s="3" t="s">
        <v>23</v>
      </c>
      <c r="L3597" s="3" t="s">
        <v>180</v>
      </c>
      <c r="M3597" s="3" t="s">
        <v>100</v>
      </c>
      <c r="N3597" s="3">
        <v>77070</v>
      </c>
      <c r="O3597" s="3" t="s">
        <v>101</v>
      </c>
      <c r="P3597" s="3" t="s">
        <v>1951</v>
      </c>
      <c r="Q3597" s="3" t="s">
        <v>42</v>
      </c>
      <c r="R3597" s="3" t="s">
        <v>575</v>
      </c>
      <c r="S3597" s="3" t="s">
        <v>1952</v>
      </c>
      <c r="T3597" s="3">
        <v>2.92</v>
      </c>
      <c r="U3597" s="35" cm="1">
        <f t="array" ref="U3597">INDEX('Pricing Strategy'!$F$4:$F$71,MATCH(1,(Dataset!$O3597='Pricing Strategy'!$B$4:$B$71)*(Dataset!$Q3597='Pricing Strategy'!$C$4:$C$71)*(Dataset!$R3597='Pricing Strategy'!$D$4:$D$71),))</f>
        <v>0.35</v>
      </c>
      <c r="V3597" s="3">
        <f>Dataset!$T3597*(1-Dataset!$U3597)</f>
        <v>1.8979999999999999</v>
      </c>
    </row>
    <row r="3598" spans="1:22" x14ac:dyDescent="0.3">
      <c r="A3598" s="32"/>
      <c r="C3598" s="3">
        <v>3593</v>
      </c>
      <c r="D3598" s="3" t="s">
        <v>6773</v>
      </c>
      <c r="E3598" s="34">
        <v>43074</v>
      </c>
      <c r="F3598" s="34">
        <v>43076</v>
      </c>
      <c r="G3598" s="3" t="s">
        <v>19</v>
      </c>
      <c r="H3598" s="3" t="s">
        <v>4267</v>
      </c>
      <c r="I3598" s="3" t="s">
        <v>4268</v>
      </c>
      <c r="J3598" s="3" t="s">
        <v>22</v>
      </c>
      <c r="K3598" s="3" t="s">
        <v>23</v>
      </c>
      <c r="L3598" s="3" t="s">
        <v>262</v>
      </c>
      <c r="M3598" s="3" t="s">
        <v>263</v>
      </c>
      <c r="N3598" s="3">
        <v>10024</v>
      </c>
      <c r="O3598" s="3" t="s">
        <v>144</v>
      </c>
      <c r="P3598" s="3" t="s">
        <v>6098</v>
      </c>
      <c r="Q3598" s="3" t="s">
        <v>42</v>
      </c>
      <c r="R3598" s="3" t="s">
        <v>55</v>
      </c>
      <c r="S3598" s="3" t="s">
        <v>6099</v>
      </c>
      <c r="T3598" s="3">
        <v>465.18</v>
      </c>
      <c r="U3598" s="35" cm="1">
        <f t="array" ref="U3598">INDEX('Pricing Strategy'!$F$4:$F$71,MATCH(1,(Dataset!$O3598='Pricing Strategy'!$B$4:$B$71)*(Dataset!$Q3598='Pricing Strategy'!$C$4:$C$71)*(Dataset!$R3598='Pricing Strategy'!$D$4:$D$71),))</f>
        <v>0.5</v>
      </c>
      <c r="V3598" s="3">
        <f>Dataset!$T3598*(1-Dataset!$U3598)</f>
        <v>232.59</v>
      </c>
    </row>
    <row r="3599" spans="1:22" x14ac:dyDescent="0.3">
      <c r="A3599" s="32"/>
      <c r="C3599" s="3">
        <v>3594</v>
      </c>
      <c r="D3599" s="3" t="s">
        <v>6774</v>
      </c>
      <c r="E3599" s="34">
        <v>42989</v>
      </c>
      <c r="F3599" s="34">
        <v>42995</v>
      </c>
      <c r="G3599" s="3" t="s">
        <v>46</v>
      </c>
      <c r="H3599" s="3" t="s">
        <v>1068</v>
      </c>
      <c r="I3599" s="3" t="s">
        <v>1069</v>
      </c>
      <c r="J3599" s="3" t="s">
        <v>98</v>
      </c>
      <c r="K3599" s="3" t="s">
        <v>23</v>
      </c>
      <c r="L3599" s="3" t="s">
        <v>2839</v>
      </c>
      <c r="M3599" s="3" t="s">
        <v>494</v>
      </c>
      <c r="N3599" s="3">
        <v>43615</v>
      </c>
      <c r="O3599" s="3" t="s">
        <v>144</v>
      </c>
      <c r="P3599" s="3" t="s">
        <v>1726</v>
      </c>
      <c r="Q3599" s="3" t="s">
        <v>42</v>
      </c>
      <c r="R3599" s="3" t="s">
        <v>71</v>
      </c>
      <c r="S3599" s="3" t="s">
        <v>1727</v>
      </c>
      <c r="T3599" s="3">
        <v>22.428000000000001</v>
      </c>
      <c r="U3599" s="35" cm="1">
        <f t="array" ref="U3599">INDEX('Pricing Strategy'!$F$4:$F$71,MATCH(1,(Dataset!$O3599='Pricing Strategy'!$B$4:$B$71)*(Dataset!$Q3599='Pricing Strategy'!$C$4:$C$71)*(Dataset!$R3599='Pricing Strategy'!$D$4:$D$71),))</f>
        <v>0.4</v>
      </c>
      <c r="V3599" s="3">
        <f>Dataset!$T3599*(1-Dataset!$U3599)</f>
        <v>13.456799999999999</v>
      </c>
    </row>
    <row r="3600" spans="1:22" x14ac:dyDescent="0.3">
      <c r="A3600" s="32"/>
      <c r="C3600" s="3">
        <v>3595</v>
      </c>
      <c r="D3600" s="3" t="s">
        <v>6774</v>
      </c>
      <c r="E3600" s="34">
        <v>42989</v>
      </c>
      <c r="F3600" s="34">
        <v>42995</v>
      </c>
      <c r="G3600" s="3" t="s">
        <v>46</v>
      </c>
      <c r="H3600" s="3" t="s">
        <v>1068</v>
      </c>
      <c r="I3600" s="3" t="s">
        <v>1069</v>
      </c>
      <c r="J3600" s="3" t="s">
        <v>98</v>
      </c>
      <c r="K3600" s="3" t="s">
        <v>23</v>
      </c>
      <c r="L3600" s="3" t="s">
        <v>2839</v>
      </c>
      <c r="M3600" s="3" t="s">
        <v>494</v>
      </c>
      <c r="N3600" s="3">
        <v>43615</v>
      </c>
      <c r="O3600" s="3" t="s">
        <v>144</v>
      </c>
      <c r="P3600" s="3" t="s">
        <v>4778</v>
      </c>
      <c r="Q3600" s="3" t="s">
        <v>42</v>
      </c>
      <c r="R3600" s="3" t="s">
        <v>55</v>
      </c>
      <c r="S3600" s="3" t="s">
        <v>2658</v>
      </c>
      <c r="T3600" s="3">
        <v>37.520000000000003</v>
      </c>
      <c r="U3600" s="35" cm="1">
        <f t="array" ref="U3600">INDEX('Pricing Strategy'!$F$4:$F$71,MATCH(1,(Dataset!$O3600='Pricing Strategy'!$B$4:$B$71)*(Dataset!$Q3600='Pricing Strategy'!$C$4:$C$71)*(Dataset!$R3600='Pricing Strategy'!$D$4:$D$71),))</f>
        <v>0.5</v>
      </c>
      <c r="V3600" s="3">
        <f>Dataset!$T3600*(1-Dataset!$U3600)</f>
        <v>18.760000000000002</v>
      </c>
    </row>
    <row r="3601" spans="1:22" x14ac:dyDescent="0.3">
      <c r="A3601" s="32"/>
      <c r="C3601" s="3">
        <v>3596</v>
      </c>
      <c r="D3601" s="3" t="s">
        <v>6775</v>
      </c>
      <c r="E3601" s="34">
        <v>43443</v>
      </c>
      <c r="F3601" s="34">
        <v>43449</v>
      </c>
      <c r="G3601" s="3" t="s">
        <v>46</v>
      </c>
      <c r="H3601" s="3" t="s">
        <v>3029</v>
      </c>
      <c r="I3601" s="3" t="s">
        <v>3030</v>
      </c>
      <c r="J3601" s="3" t="s">
        <v>37</v>
      </c>
      <c r="K3601" s="3" t="s">
        <v>23</v>
      </c>
      <c r="L3601" s="3" t="s">
        <v>142</v>
      </c>
      <c r="M3601" s="3" t="s">
        <v>143</v>
      </c>
      <c r="N3601" s="3">
        <v>19143</v>
      </c>
      <c r="O3601" s="3" t="s">
        <v>144</v>
      </c>
      <c r="P3601" s="3" t="s">
        <v>1368</v>
      </c>
      <c r="Q3601" s="3" t="s">
        <v>42</v>
      </c>
      <c r="R3601" s="3" t="s">
        <v>64</v>
      </c>
      <c r="S3601" s="3" t="s">
        <v>1369</v>
      </c>
      <c r="T3601" s="3">
        <v>2.6240000000000001</v>
      </c>
      <c r="U3601" s="35" cm="1">
        <f t="array" ref="U3601">INDEX('Pricing Strategy'!$F$4:$F$71,MATCH(1,(Dataset!$O3601='Pricing Strategy'!$B$4:$B$71)*(Dataset!$Q3601='Pricing Strategy'!$C$4:$C$71)*(Dataset!$R3601='Pricing Strategy'!$D$4:$D$71),))</f>
        <v>0.45</v>
      </c>
      <c r="V3601" s="3">
        <f>Dataset!$T3601*(1-Dataset!$U3601)</f>
        <v>1.4432000000000003</v>
      </c>
    </row>
    <row r="3602" spans="1:22" x14ac:dyDescent="0.3">
      <c r="A3602" s="32"/>
      <c r="C3602" s="3">
        <v>3597</v>
      </c>
      <c r="D3602" s="3" t="s">
        <v>6776</v>
      </c>
      <c r="E3602" s="34">
        <v>42256</v>
      </c>
      <c r="F3602" s="34">
        <v>42261</v>
      </c>
      <c r="G3602" s="3" t="s">
        <v>19</v>
      </c>
      <c r="H3602" s="3" t="s">
        <v>812</v>
      </c>
      <c r="I3602" s="3" t="s">
        <v>813</v>
      </c>
      <c r="J3602" s="3" t="s">
        <v>22</v>
      </c>
      <c r="K3602" s="3" t="s">
        <v>23</v>
      </c>
      <c r="L3602" s="3" t="s">
        <v>142</v>
      </c>
      <c r="M3602" s="3" t="s">
        <v>143</v>
      </c>
      <c r="N3602" s="3">
        <v>19140</v>
      </c>
      <c r="O3602" s="3" t="s">
        <v>144</v>
      </c>
      <c r="P3602" s="3" t="s">
        <v>2886</v>
      </c>
      <c r="Q3602" s="3" t="s">
        <v>42</v>
      </c>
      <c r="R3602" s="3" t="s">
        <v>86</v>
      </c>
      <c r="S3602" s="3" t="s">
        <v>2887</v>
      </c>
      <c r="T3602" s="3">
        <v>15.552</v>
      </c>
      <c r="U3602" s="35" cm="1">
        <f t="array" ref="U3602">INDEX('Pricing Strategy'!$F$4:$F$71,MATCH(1,(Dataset!$O3602='Pricing Strategy'!$B$4:$B$71)*(Dataset!$Q3602='Pricing Strategy'!$C$4:$C$71)*(Dataset!$R3602='Pricing Strategy'!$D$4:$D$71),))</f>
        <v>0.4</v>
      </c>
      <c r="V3602" s="3">
        <f>Dataset!$T3602*(1-Dataset!$U3602)</f>
        <v>9.3311999999999991</v>
      </c>
    </row>
    <row r="3603" spans="1:22" x14ac:dyDescent="0.3">
      <c r="A3603" s="32"/>
      <c r="C3603" s="3">
        <v>3598</v>
      </c>
      <c r="D3603" s="3" t="s">
        <v>6776</v>
      </c>
      <c r="E3603" s="34">
        <v>42256</v>
      </c>
      <c r="F3603" s="34">
        <v>42261</v>
      </c>
      <c r="G3603" s="3" t="s">
        <v>19</v>
      </c>
      <c r="H3603" s="3" t="s">
        <v>812</v>
      </c>
      <c r="I3603" s="3" t="s">
        <v>813</v>
      </c>
      <c r="J3603" s="3" t="s">
        <v>22</v>
      </c>
      <c r="K3603" s="3" t="s">
        <v>23</v>
      </c>
      <c r="L3603" s="3" t="s">
        <v>142</v>
      </c>
      <c r="M3603" s="3" t="s">
        <v>143</v>
      </c>
      <c r="N3603" s="3">
        <v>19140</v>
      </c>
      <c r="O3603" s="3" t="s">
        <v>144</v>
      </c>
      <c r="P3603" s="3" t="s">
        <v>6777</v>
      </c>
      <c r="Q3603" s="3" t="s">
        <v>67</v>
      </c>
      <c r="R3603" s="3" t="s">
        <v>157</v>
      </c>
      <c r="S3603" s="3" t="s">
        <v>6778</v>
      </c>
      <c r="T3603" s="3">
        <v>64.703999999999994</v>
      </c>
      <c r="U3603" s="35" cm="1">
        <f t="array" ref="U3603">INDEX('Pricing Strategy'!$F$4:$F$71,MATCH(1,(Dataset!$O3603='Pricing Strategy'!$B$4:$B$71)*(Dataset!$Q3603='Pricing Strategy'!$C$4:$C$71)*(Dataset!$R3603='Pricing Strategy'!$D$4:$D$71),))</f>
        <v>0.45</v>
      </c>
      <c r="V3603" s="3">
        <f>Dataset!$T3603*(1-Dataset!$U3603)</f>
        <v>35.587200000000003</v>
      </c>
    </row>
    <row r="3604" spans="1:22" x14ac:dyDescent="0.3">
      <c r="A3604" s="32"/>
      <c r="C3604" s="3">
        <v>3599</v>
      </c>
      <c r="D3604" s="3" t="s">
        <v>6776</v>
      </c>
      <c r="E3604" s="34">
        <v>42256</v>
      </c>
      <c r="F3604" s="34">
        <v>42261</v>
      </c>
      <c r="G3604" s="3" t="s">
        <v>19</v>
      </c>
      <c r="H3604" s="3" t="s">
        <v>812</v>
      </c>
      <c r="I3604" s="3" t="s">
        <v>813</v>
      </c>
      <c r="J3604" s="3" t="s">
        <v>22</v>
      </c>
      <c r="K3604" s="3" t="s">
        <v>23</v>
      </c>
      <c r="L3604" s="3" t="s">
        <v>142</v>
      </c>
      <c r="M3604" s="3" t="s">
        <v>143</v>
      </c>
      <c r="N3604" s="3">
        <v>19140</v>
      </c>
      <c r="O3604" s="3" t="s">
        <v>144</v>
      </c>
      <c r="P3604" s="3" t="s">
        <v>4070</v>
      </c>
      <c r="Q3604" s="3" t="s">
        <v>28</v>
      </c>
      <c r="R3604" s="3" t="s">
        <v>61</v>
      </c>
      <c r="S3604" s="3" t="s">
        <v>4071</v>
      </c>
      <c r="T3604" s="3">
        <v>17.472000000000001</v>
      </c>
      <c r="U3604" s="35" cm="1">
        <f t="array" ref="U3604">INDEX('Pricing Strategy'!$F$4:$F$71,MATCH(1,(Dataset!$O3604='Pricing Strategy'!$B$4:$B$71)*(Dataset!$Q3604='Pricing Strategy'!$C$4:$C$71)*(Dataset!$R3604='Pricing Strategy'!$D$4:$D$71),))</f>
        <v>0.4</v>
      </c>
      <c r="V3604" s="3">
        <f>Dataset!$T3604*(1-Dataset!$U3604)</f>
        <v>10.4832</v>
      </c>
    </row>
    <row r="3605" spans="1:22" x14ac:dyDescent="0.3">
      <c r="A3605" s="32"/>
      <c r="C3605" s="3">
        <v>3600</v>
      </c>
      <c r="D3605" s="3" t="s">
        <v>6776</v>
      </c>
      <c r="E3605" s="34">
        <v>42256</v>
      </c>
      <c r="F3605" s="34">
        <v>42261</v>
      </c>
      <c r="G3605" s="3" t="s">
        <v>19</v>
      </c>
      <c r="H3605" s="3" t="s">
        <v>812</v>
      </c>
      <c r="I3605" s="3" t="s">
        <v>813</v>
      </c>
      <c r="J3605" s="3" t="s">
        <v>22</v>
      </c>
      <c r="K3605" s="3" t="s">
        <v>23</v>
      </c>
      <c r="L3605" s="3" t="s">
        <v>142</v>
      </c>
      <c r="M3605" s="3" t="s">
        <v>143</v>
      </c>
      <c r="N3605" s="3">
        <v>19140</v>
      </c>
      <c r="O3605" s="3" t="s">
        <v>144</v>
      </c>
      <c r="P3605" s="3" t="s">
        <v>3704</v>
      </c>
      <c r="Q3605" s="3" t="s">
        <v>67</v>
      </c>
      <c r="R3605" s="3" t="s">
        <v>68</v>
      </c>
      <c r="S3605" s="3" t="s">
        <v>3705</v>
      </c>
      <c r="T3605" s="3">
        <v>135.51599999999999</v>
      </c>
      <c r="U3605" s="35" cm="1">
        <f t="array" ref="U3605">INDEX('Pricing Strategy'!$F$4:$F$71,MATCH(1,(Dataset!$O3605='Pricing Strategy'!$B$4:$B$71)*(Dataset!$Q3605='Pricing Strategy'!$C$4:$C$71)*(Dataset!$R3605='Pricing Strategy'!$D$4:$D$71),))</f>
        <v>0.4</v>
      </c>
      <c r="V3605" s="3">
        <f>Dataset!$T3605*(1-Dataset!$U3605)</f>
        <v>81.309599999999989</v>
      </c>
    </row>
    <row r="3606" spans="1:22" x14ac:dyDescent="0.3">
      <c r="A3606" s="32"/>
      <c r="C3606" s="3">
        <v>3601</v>
      </c>
      <c r="D3606" s="3" t="s">
        <v>6779</v>
      </c>
      <c r="E3606" s="34">
        <v>43277</v>
      </c>
      <c r="F3606" s="34">
        <v>43281</v>
      </c>
      <c r="G3606" s="3" t="s">
        <v>46</v>
      </c>
      <c r="H3606" s="3" t="s">
        <v>3492</v>
      </c>
      <c r="I3606" s="3" t="s">
        <v>3493</v>
      </c>
      <c r="J3606" s="3" t="s">
        <v>22</v>
      </c>
      <c r="K3606" s="3" t="s">
        <v>23</v>
      </c>
      <c r="L3606" s="3" t="s">
        <v>806</v>
      </c>
      <c r="M3606" s="3" t="s">
        <v>453</v>
      </c>
      <c r="N3606" s="3">
        <v>80219</v>
      </c>
      <c r="O3606" s="3" t="s">
        <v>40</v>
      </c>
      <c r="P3606" s="3" t="s">
        <v>3415</v>
      </c>
      <c r="Q3606" s="3" t="s">
        <v>67</v>
      </c>
      <c r="R3606" s="3" t="s">
        <v>157</v>
      </c>
      <c r="S3606" s="3" t="s">
        <v>3416</v>
      </c>
      <c r="T3606" s="3">
        <v>431.928</v>
      </c>
      <c r="U3606" s="35" cm="1">
        <f t="array" ref="U3606">INDEX('Pricing Strategy'!$F$4:$F$71,MATCH(1,(Dataset!$O3606='Pricing Strategy'!$B$4:$B$71)*(Dataset!$Q3606='Pricing Strategy'!$C$4:$C$71)*(Dataset!$R3606='Pricing Strategy'!$D$4:$D$71),))</f>
        <v>0.45</v>
      </c>
      <c r="V3606" s="3">
        <f>Dataset!$T3606*(1-Dataset!$U3606)</f>
        <v>237.56040000000002</v>
      </c>
    </row>
    <row r="3607" spans="1:22" x14ac:dyDescent="0.3">
      <c r="A3607" s="32"/>
      <c r="C3607" s="3">
        <v>3602</v>
      </c>
      <c r="D3607" s="3" t="s">
        <v>6780</v>
      </c>
      <c r="E3607" s="34">
        <v>42325</v>
      </c>
      <c r="F3607" s="34">
        <v>42332</v>
      </c>
      <c r="G3607" s="3" t="s">
        <v>46</v>
      </c>
      <c r="H3607" s="3" t="s">
        <v>6781</v>
      </c>
      <c r="I3607" s="3" t="s">
        <v>6782</v>
      </c>
      <c r="J3607" s="3" t="s">
        <v>22</v>
      </c>
      <c r="K3607" s="3" t="s">
        <v>23</v>
      </c>
      <c r="L3607" s="3" t="s">
        <v>142</v>
      </c>
      <c r="M3607" s="3" t="s">
        <v>143</v>
      </c>
      <c r="N3607" s="3">
        <v>19143</v>
      </c>
      <c r="O3607" s="3" t="s">
        <v>144</v>
      </c>
      <c r="P3607" s="3" t="s">
        <v>2199</v>
      </c>
      <c r="Q3607" s="3" t="s">
        <v>42</v>
      </c>
      <c r="R3607" s="3" t="s">
        <v>86</v>
      </c>
      <c r="S3607" s="3" t="s">
        <v>2200</v>
      </c>
      <c r="T3607" s="3">
        <v>12.448</v>
      </c>
      <c r="U3607" s="35" cm="1">
        <f t="array" ref="U3607">INDEX('Pricing Strategy'!$F$4:$F$71,MATCH(1,(Dataset!$O3607='Pricing Strategy'!$B$4:$B$71)*(Dataset!$Q3607='Pricing Strategy'!$C$4:$C$71)*(Dataset!$R3607='Pricing Strategy'!$D$4:$D$71),))</f>
        <v>0.4</v>
      </c>
      <c r="V3607" s="3">
        <f>Dataset!$T3607*(1-Dataset!$U3607)</f>
        <v>7.4687999999999999</v>
      </c>
    </row>
    <row r="3608" spans="1:22" x14ac:dyDescent="0.3">
      <c r="A3608" s="32"/>
      <c r="C3608" s="3">
        <v>3603</v>
      </c>
      <c r="D3608" s="3" t="s">
        <v>6780</v>
      </c>
      <c r="E3608" s="34">
        <v>42325</v>
      </c>
      <c r="F3608" s="34">
        <v>42332</v>
      </c>
      <c r="G3608" s="3" t="s">
        <v>46</v>
      </c>
      <c r="H3608" s="3" t="s">
        <v>6781</v>
      </c>
      <c r="I3608" s="3" t="s">
        <v>6782</v>
      </c>
      <c r="J3608" s="3" t="s">
        <v>22</v>
      </c>
      <c r="K3608" s="3" t="s">
        <v>23</v>
      </c>
      <c r="L3608" s="3" t="s">
        <v>142</v>
      </c>
      <c r="M3608" s="3" t="s">
        <v>143</v>
      </c>
      <c r="N3608" s="3">
        <v>19143</v>
      </c>
      <c r="O3608" s="3" t="s">
        <v>144</v>
      </c>
      <c r="P3608" s="3" t="s">
        <v>1933</v>
      </c>
      <c r="Q3608" s="3" t="s">
        <v>28</v>
      </c>
      <c r="R3608" s="3" t="s">
        <v>32</v>
      </c>
      <c r="S3608" s="3" t="s">
        <v>1934</v>
      </c>
      <c r="T3608" s="3">
        <v>657.93</v>
      </c>
      <c r="U3608" s="35" cm="1">
        <f t="array" ref="U3608">INDEX('Pricing Strategy'!$F$4:$F$71,MATCH(1,(Dataset!$O3608='Pricing Strategy'!$B$4:$B$71)*(Dataset!$Q3608='Pricing Strategy'!$C$4:$C$71)*(Dataset!$R3608='Pricing Strategy'!$D$4:$D$71),))</f>
        <v>0.45</v>
      </c>
      <c r="V3608" s="3">
        <f>Dataset!$T3608*(1-Dataset!$U3608)</f>
        <v>361.86149999999998</v>
      </c>
    </row>
    <row r="3609" spans="1:22" x14ac:dyDescent="0.3">
      <c r="A3609" s="32"/>
      <c r="C3609" s="3">
        <v>3604</v>
      </c>
      <c r="D3609" s="3" t="s">
        <v>6783</v>
      </c>
      <c r="E3609" s="34">
        <v>43333</v>
      </c>
      <c r="F3609" s="34">
        <v>43339</v>
      </c>
      <c r="G3609" s="3" t="s">
        <v>46</v>
      </c>
      <c r="H3609" s="3" t="s">
        <v>2286</v>
      </c>
      <c r="I3609" s="3" t="s">
        <v>2287</v>
      </c>
      <c r="J3609" s="3" t="s">
        <v>98</v>
      </c>
      <c r="K3609" s="3" t="s">
        <v>23</v>
      </c>
      <c r="L3609" s="3" t="s">
        <v>378</v>
      </c>
      <c r="M3609" s="3" t="s">
        <v>2739</v>
      </c>
      <c r="N3609" s="3">
        <v>21044</v>
      </c>
      <c r="O3609" s="3" t="s">
        <v>144</v>
      </c>
      <c r="P3609" s="3" t="s">
        <v>1732</v>
      </c>
      <c r="Q3609" s="3" t="s">
        <v>42</v>
      </c>
      <c r="R3609" s="3" t="s">
        <v>86</v>
      </c>
      <c r="S3609" s="3" t="s">
        <v>5012</v>
      </c>
      <c r="T3609" s="3">
        <v>277.39999999999998</v>
      </c>
      <c r="U3609" s="35" cm="1">
        <f t="array" ref="U3609">INDEX('Pricing Strategy'!$F$4:$F$71,MATCH(1,(Dataset!$O3609='Pricing Strategy'!$B$4:$B$71)*(Dataset!$Q3609='Pricing Strategy'!$C$4:$C$71)*(Dataset!$R3609='Pricing Strategy'!$D$4:$D$71),))</f>
        <v>0.4</v>
      </c>
      <c r="V3609" s="3">
        <f>Dataset!$T3609*(1-Dataset!$U3609)</f>
        <v>166.43999999999997</v>
      </c>
    </row>
    <row r="3610" spans="1:22" x14ac:dyDescent="0.3">
      <c r="A3610" s="32"/>
      <c r="C3610" s="3">
        <v>3605</v>
      </c>
      <c r="D3610" s="3" t="s">
        <v>6783</v>
      </c>
      <c r="E3610" s="34">
        <v>43333</v>
      </c>
      <c r="F3610" s="34">
        <v>43339</v>
      </c>
      <c r="G3610" s="3" t="s">
        <v>46</v>
      </c>
      <c r="H3610" s="3" t="s">
        <v>2286</v>
      </c>
      <c r="I3610" s="3" t="s">
        <v>2287</v>
      </c>
      <c r="J3610" s="3" t="s">
        <v>98</v>
      </c>
      <c r="K3610" s="3" t="s">
        <v>23</v>
      </c>
      <c r="L3610" s="3" t="s">
        <v>378</v>
      </c>
      <c r="M3610" s="3" t="s">
        <v>2739</v>
      </c>
      <c r="N3610" s="3">
        <v>21044</v>
      </c>
      <c r="O3610" s="3" t="s">
        <v>144</v>
      </c>
      <c r="P3610" s="3" t="s">
        <v>3845</v>
      </c>
      <c r="Q3610" s="3" t="s">
        <v>28</v>
      </c>
      <c r="R3610" s="3" t="s">
        <v>61</v>
      </c>
      <c r="S3610" s="3" t="s">
        <v>3846</v>
      </c>
      <c r="T3610" s="3">
        <v>25.16</v>
      </c>
      <c r="U3610" s="35" cm="1">
        <f t="array" ref="U3610">INDEX('Pricing Strategy'!$F$4:$F$71,MATCH(1,(Dataset!$O3610='Pricing Strategy'!$B$4:$B$71)*(Dataset!$Q3610='Pricing Strategy'!$C$4:$C$71)*(Dataset!$R3610='Pricing Strategy'!$D$4:$D$71),))</f>
        <v>0.4</v>
      </c>
      <c r="V3610" s="3">
        <f>Dataset!$T3610*(1-Dataset!$U3610)</f>
        <v>15.096</v>
      </c>
    </row>
    <row r="3611" spans="1:22" x14ac:dyDescent="0.3">
      <c r="A3611" s="32"/>
      <c r="C3611" s="3">
        <v>3606</v>
      </c>
      <c r="D3611" s="3" t="s">
        <v>6783</v>
      </c>
      <c r="E3611" s="34">
        <v>43333</v>
      </c>
      <c r="F3611" s="34">
        <v>43339</v>
      </c>
      <c r="G3611" s="3" t="s">
        <v>46</v>
      </c>
      <c r="H3611" s="3" t="s">
        <v>2286</v>
      </c>
      <c r="I3611" s="3" t="s">
        <v>2287</v>
      </c>
      <c r="J3611" s="3" t="s">
        <v>98</v>
      </c>
      <c r="K3611" s="3" t="s">
        <v>23</v>
      </c>
      <c r="L3611" s="3" t="s">
        <v>378</v>
      </c>
      <c r="M3611" s="3" t="s">
        <v>2739</v>
      </c>
      <c r="N3611" s="3">
        <v>21044</v>
      </c>
      <c r="O3611" s="3" t="s">
        <v>144</v>
      </c>
      <c r="P3611" s="3" t="s">
        <v>3640</v>
      </c>
      <c r="Q3611" s="3" t="s">
        <v>28</v>
      </c>
      <c r="R3611" s="3" t="s">
        <v>61</v>
      </c>
      <c r="S3611" s="3" t="s">
        <v>3641</v>
      </c>
      <c r="T3611" s="3">
        <v>91.92</v>
      </c>
      <c r="U3611" s="35" cm="1">
        <f t="array" ref="U3611">INDEX('Pricing Strategy'!$F$4:$F$71,MATCH(1,(Dataset!$O3611='Pricing Strategy'!$B$4:$B$71)*(Dataset!$Q3611='Pricing Strategy'!$C$4:$C$71)*(Dataset!$R3611='Pricing Strategy'!$D$4:$D$71),))</f>
        <v>0.4</v>
      </c>
      <c r="V3611" s="3">
        <f>Dataset!$T3611*(1-Dataset!$U3611)</f>
        <v>55.152000000000001</v>
      </c>
    </row>
    <row r="3612" spans="1:22" x14ac:dyDescent="0.3">
      <c r="A3612" s="32"/>
      <c r="C3612" s="3">
        <v>3607</v>
      </c>
      <c r="D3612" s="3" t="s">
        <v>6784</v>
      </c>
      <c r="E3612" s="34">
        <v>42806</v>
      </c>
      <c r="F3612" s="34">
        <v>42810</v>
      </c>
      <c r="G3612" s="3" t="s">
        <v>19</v>
      </c>
      <c r="H3612" s="3" t="s">
        <v>2037</v>
      </c>
      <c r="I3612" s="3" t="s">
        <v>2038</v>
      </c>
      <c r="J3612" s="3" t="s">
        <v>22</v>
      </c>
      <c r="K3612" s="3" t="s">
        <v>23</v>
      </c>
      <c r="L3612" s="3" t="s">
        <v>262</v>
      </c>
      <c r="M3612" s="3" t="s">
        <v>263</v>
      </c>
      <c r="N3612" s="3">
        <v>10024</v>
      </c>
      <c r="O3612" s="3" t="s">
        <v>144</v>
      </c>
      <c r="P3612" s="3" t="s">
        <v>2759</v>
      </c>
      <c r="Q3612" s="3" t="s">
        <v>42</v>
      </c>
      <c r="R3612" s="3" t="s">
        <v>169</v>
      </c>
      <c r="S3612" s="3" t="s">
        <v>667</v>
      </c>
      <c r="T3612" s="3">
        <v>29.34</v>
      </c>
      <c r="U3612" s="35" cm="1">
        <f t="array" ref="U3612">INDEX('Pricing Strategy'!$F$4:$F$71,MATCH(1,(Dataset!$O3612='Pricing Strategy'!$B$4:$B$71)*(Dataset!$Q3612='Pricing Strategy'!$C$4:$C$71)*(Dataset!$R3612='Pricing Strategy'!$D$4:$D$71),))</f>
        <v>0.4</v>
      </c>
      <c r="V3612" s="3">
        <f>Dataset!$T3612*(1-Dataset!$U3612)</f>
        <v>17.603999999999999</v>
      </c>
    </row>
    <row r="3613" spans="1:22" x14ac:dyDescent="0.3">
      <c r="A3613" s="32"/>
      <c r="C3613" s="3">
        <v>3608</v>
      </c>
      <c r="D3613" s="3" t="s">
        <v>6785</v>
      </c>
      <c r="E3613" s="34">
        <v>42270</v>
      </c>
      <c r="F3613" s="34">
        <v>42275</v>
      </c>
      <c r="G3613" s="3" t="s">
        <v>19</v>
      </c>
      <c r="H3613" s="3" t="s">
        <v>3874</v>
      </c>
      <c r="I3613" s="3" t="s">
        <v>3875</v>
      </c>
      <c r="J3613" s="3" t="s">
        <v>22</v>
      </c>
      <c r="K3613" s="3" t="s">
        <v>23</v>
      </c>
      <c r="L3613" s="3" t="s">
        <v>262</v>
      </c>
      <c r="M3613" s="3" t="s">
        <v>263</v>
      </c>
      <c r="N3613" s="3">
        <v>10035</v>
      </c>
      <c r="O3613" s="3" t="s">
        <v>144</v>
      </c>
      <c r="P3613" s="3" t="s">
        <v>3573</v>
      </c>
      <c r="Q3613" s="3" t="s">
        <v>42</v>
      </c>
      <c r="R3613" s="3" t="s">
        <v>71</v>
      </c>
      <c r="S3613" s="3" t="s">
        <v>3574</v>
      </c>
      <c r="T3613" s="3">
        <v>139.44</v>
      </c>
      <c r="U3613" s="35" cm="1">
        <f t="array" ref="U3613">INDEX('Pricing Strategy'!$F$4:$F$71,MATCH(1,(Dataset!$O3613='Pricing Strategy'!$B$4:$B$71)*(Dataset!$Q3613='Pricing Strategy'!$C$4:$C$71)*(Dataset!$R3613='Pricing Strategy'!$D$4:$D$71),))</f>
        <v>0.4</v>
      </c>
      <c r="V3613" s="3">
        <f>Dataset!$T3613*(1-Dataset!$U3613)</f>
        <v>83.664000000000001</v>
      </c>
    </row>
    <row r="3614" spans="1:22" x14ac:dyDescent="0.3">
      <c r="A3614" s="32"/>
      <c r="C3614" s="3">
        <v>3609</v>
      </c>
      <c r="D3614" s="3" t="s">
        <v>6786</v>
      </c>
      <c r="E3614" s="34">
        <v>42122</v>
      </c>
      <c r="F3614" s="34">
        <v>42127</v>
      </c>
      <c r="G3614" s="3" t="s">
        <v>46</v>
      </c>
      <c r="H3614" s="3" t="s">
        <v>2764</v>
      </c>
      <c r="I3614" s="3" t="s">
        <v>2765</v>
      </c>
      <c r="J3614" s="3" t="s">
        <v>37</v>
      </c>
      <c r="K3614" s="3" t="s">
        <v>23</v>
      </c>
      <c r="L3614" s="3" t="s">
        <v>603</v>
      </c>
      <c r="M3614" s="3" t="s">
        <v>494</v>
      </c>
      <c r="N3614" s="3">
        <v>43055</v>
      </c>
      <c r="O3614" s="3" t="s">
        <v>144</v>
      </c>
      <c r="P3614" s="3" t="s">
        <v>2922</v>
      </c>
      <c r="Q3614" s="3" t="s">
        <v>42</v>
      </c>
      <c r="R3614" s="3" t="s">
        <v>43</v>
      </c>
      <c r="S3614" s="3" t="s">
        <v>2923</v>
      </c>
      <c r="T3614" s="3">
        <v>6.9119999999999999</v>
      </c>
      <c r="U3614" s="35" cm="1">
        <f t="array" ref="U3614">INDEX('Pricing Strategy'!$F$4:$F$71,MATCH(1,(Dataset!$O3614='Pricing Strategy'!$B$4:$B$71)*(Dataset!$Q3614='Pricing Strategy'!$C$4:$C$71)*(Dataset!$R3614='Pricing Strategy'!$D$4:$D$71),))</f>
        <v>0.4</v>
      </c>
      <c r="V3614" s="3">
        <f>Dataset!$T3614*(1-Dataset!$U3614)</f>
        <v>4.1471999999999998</v>
      </c>
    </row>
    <row r="3615" spans="1:22" x14ac:dyDescent="0.3">
      <c r="A3615" s="32"/>
      <c r="C3615" s="3">
        <v>3610</v>
      </c>
      <c r="D3615" s="3" t="s">
        <v>6786</v>
      </c>
      <c r="E3615" s="34">
        <v>42122</v>
      </c>
      <c r="F3615" s="34">
        <v>42127</v>
      </c>
      <c r="G3615" s="3" t="s">
        <v>46</v>
      </c>
      <c r="H3615" s="3" t="s">
        <v>2764</v>
      </c>
      <c r="I3615" s="3" t="s">
        <v>2765</v>
      </c>
      <c r="J3615" s="3" t="s">
        <v>37</v>
      </c>
      <c r="K3615" s="3" t="s">
        <v>23</v>
      </c>
      <c r="L3615" s="3" t="s">
        <v>603</v>
      </c>
      <c r="M3615" s="3" t="s">
        <v>494</v>
      </c>
      <c r="N3615" s="3">
        <v>43055</v>
      </c>
      <c r="O3615" s="3" t="s">
        <v>144</v>
      </c>
      <c r="P3615" s="3" t="s">
        <v>3984</v>
      </c>
      <c r="Q3615" s="3" t="s">
        <v>42</v>
      </c>
      <c r="R3615" s="3" t="s">
        <v>55</v>
      </c>
      <c r="S3615" s="3" t="s">
        <v>3985</v>
      </c>
      <c r="T3615" s="3">
        <v>27.096</v>
      </c>
      <c r="U3615" s="35" cm="1">
        <f t="array" ref="U3615">INDEX('Pricing Strategy'!$F$4:$F$71,MATCH(1,(Dataset!$O3615='Pricing Strategy'!$B$4:$B$71)*(Dataset!$Q3615='Pricing Strategy'!$C$4:$C$71)*(Dataset!$R3615='Pricing Strategy'!$D$4:$D$71),))</f>
        <v>0.5</v>
      </c>
      <c r="V3615" s="3">
        <f>Dataset!$T3615*(1-Dataset!$U3615)</f>
        <v>13.548</v>
      </c>
    </row>
    <row r="3616" spans="1:22" x14ac:dyDescent="0.3">
      <c r="A3616" s="32"/>
      <c r="C3616" s="3">
        <v>3611</v>
      </c>
      <c r="D3616" s="3" t="s">
        <v>6786</v>
      </c>
      <c r="E3616" s="34">
        <v>42122</v>
      </c>
      <c r="F3616" s="34">
        <v>42127</v>
      </c>
      <c r="G3616" s="3" t="s">
        <v>46</v>
      </c>
      <c r="H3616" s="3" t="s">
        <v>2764</v>
      </c>
      <c r="I3616" s="3" t="s">
        <v>2765</v>
      </c>
      <c r="J3616" s="3" t="s">
        <v>37</v>
      </c>
      <c r="K3616" s="3" t="s">
        <v>23</v>
      </c>
      <c r="L3616" s="3" t="s">
        <v>603</v>
      </c>
      <c r="M3616" s="3" t="s">
        <v>494</v>
      </c>
      <c r="N3616" s="3">
        <v>43055</v>
      </c>
      <c r="O3616" s="3" t="s">
        <v>144</v>
      </c>
      <c r="P3616" s="3" t="s">
        <v>6013</v>
      </c>
      <c r="Q3616" s="3" t="s">
        <v>42</v>
      </c>
      <c r="R3616" s="3" t="s">
        <v>55</v>
      </c>
      <c r="S3616" s="3" t="s">
        <v>6014</v>
      </c>
      <c r="T3616" s="3">
        <v>177.56800000000001</v>
      </c>
      <c r="U3616" s="35" cm="1">
        <f t="array" ref="U3616">INDEX('Pricing Strategy'!$F$4:$F$71,MATCH(1,(Dataset!$O3616='Pricing Strategy'!$B$4:$B$71)*(Dataset!$Q3616='Pricing Strategy'!$C$4:$C$71)*(Dataset!$R3616='Pricing Strategy'!$D$4:$D$71),))</f>
        <v>0.5</v>
      </c>
      <c r="V3616" s="3">
        <f>Dataset!$T3616*(1-Dataset!$U3616)</f>
        <v>88.784000000000006</v>
      </c>
    </row>
    <row r="3617" spans="1:22" x14ac:dyDescent="0.3">
      <c r="A3617" s="32"/>
      <c r="C3617" s="3">
        <v>3612</v>
      </c>
      <c r="D3617" s="3" t="s">
        <v>6787</v>
      </c>
      <c r="E3617" s="34">
        <v>43068</v>
      </c>
      <c r="F3617" s="34">
        <v>43070</v>
      </c>
      <c r="G3617" s="3" t="s">
        <v>19</v>
      </c>
      <c r="H3617" s="3" t="s">
        <v>6788</v>
      </c>
      <c r="I3617" s="3" t="s">
        <v>6789</v>
      </c>
      <c r="J3617" s="3" t="s">
        <v>37</v>
      </c>
      <c r="K3617" s="3" t="s">
        <v>23</v>
      </c>
      <c r="L3617" s="3" t="s">
        <v>814</v>
      </c>
      <c r="M3617" s="3" t="s">
        <v>100</v>
      </c>
      <c r="N3617" s="3">
        <v>75217</v>
      </c>
      <c r="O3617" s="3" t="s">
        <v>101</v>
      </c>
      <c r="P3617" s="3" t="s">
        <v>5384</v>
      </c>
      <c r="Q3617" s="3" t="s">
        <v>67</v>
      </c>
      <c r="R3617" s="3" t="s">
        <v>157</v>
      </c>
      <c r="S3617" s="3" t="s">
        <v>5385</v>
      </c>
      <c r="T3617" s="3">
        <v>58.415999999999997</v>
      </c>
      <c r="U3617" s="35" cm="1">
        <f t="array" ref="U3617">INDEX('Pricing Strategy'!$F$4:$F$71,MATCH(1,(Dataset!$O3617='Pricing Strategy'!$B$4:$B$71)*(Dataset!$Q3617='Pricing Strategy'!$C$4:$C$71)*(Dataset!$R3617='Pricing Strategy'!$D$4:$D$71),))</f>
        <v>0.35</v>
      </c>
      <c r="V3617" s="3">
        <f>Dataset!$T3617*(1-Dataset!$U3617)</f>
        <v>37.970399999999998</v>
      </c>
    </row>
    <row r="3618" spans="1:22" x14ac:dyDescent="0.3">
      <c r="A3618" s="32"/>
      <c r="C3618" s="3">
        <v>3613</v>
      </c>
      <c r="D3618" s="3" t="s">
        <v>6790</v>
      </c>
      <c r="E3618" s="34">
        <v>42707</v>
      </c>
      <c r="F3618" s="34">
        <v>42712</v>
      </c>
      <c r="G3618" s="3" t="s">
        <v>46</v>
      </c>
      <c r="H3618" s="3" t="s">
        <v>3682</v>
      </c>
      <c r="I3618" s="3" t="s">
        <v>3683</v>
      </c>
      <c r="J3618" s="3" t="s">
        <v>98</v>
      </c>
      <c r="K3618" s="3" t="s">
        <v>23</v>
      </c>
      <c r="L3618" s="3" t="s">
        <v>142</v>
      </c>
      <c r="M3618" s="3" t="s">
        <v>143</v>
      </c>
      <c r="N3618" s="3">
        <v>19134</v>
      </c>
      <c r="O3618" s="3" t="s">
        <v>144</v>
      </c>
      <c r="P3618" s="3" t="s">
        <v>6626</v>
      </c>
      <c r="Q3618" s="3" t="s">
        <v>42</v>
      </c>
      <c r="R3618" s="3" t="s">
        <v>86</v>
      </c>
      <c r="S3618" s="3" t="s">
        <v>6627</v>
      </c>
      <c r="T3618" s="3">
        <v>16.448</v>
      </c>
      <c r="U3618" s="35" cm="1">
        <f t="array" ref="U3618">INDEX('Pricing Strategy'!$F$4:$F$71,MATCH(1,(Dataset!$O3618='Pricing Strategy'!$B$4:$B$71)*(Dataset!$Q3618='Pricing Strategy'!$C$4:$C$71)*(Dataset!$R3618='Pricing Strategy'!$D$4:$D$71),))</f>
        <v>0.4</v>
      </c>
      <c r="V3618" s="3">
        <f>Dataset!$T3618*(1-Dataset!$U3618)</f>
        <v>9.8688000000000002</v>
      </c>
    </row>
    <row r="3619" spans="1:22" x14ac:dyDescent="0.3">
      <c r="A3619" s="32"/>
      <c r="C3619" s="3">
        <v>3614</v>
      </c>
      <c r="D3619" s="3" t="s">
        <v>6790</v>
      </c>
      <c r="E3619" s="34">
        <v>42707</v>
      </c>
      <c r="F3619" s="34">
        <v>42712</v>
      </c>
      <c r="G3619" s="3" t="s">
        <v>46</v>
      </c>
      <c r="H3619" s="3" t="s">
        <v>3682</v>
      </c>
      <c r="I3619" s="3" t="s">
        <v>3683</v>
      </c>
      <c r="J3619" s="3" t="s">
        <v>98</v>
      </c>
      <c r="K3619" s="3" t="s">
        <v>23</v>
      </c>
      <c r="L3619" s="3" t="s">
        <v>142</v>
      </c>
      <c r="M3619" s="3" t="s">
        <v>143</v>
      </c>
      <c r="N3619" s="3">
        <v>19134</v>
      </c>
      <c r="O3619" s="3" t="s">
        <v>144</v>
      </c>
      <c r="P3619" s="3" t="s">
        <v>226</v>
      </c>
      <c r="Q3619" s="3" t="s">
        <v>67</v>
      </c>
      <c r="R3619" s="3" t="s">
        <v>157</v>
      </c>
      <c r="S3619" s="3" t="s">
        <v>227</v>
      </c>
      <c r="T3619" s="3">
        <v>36.783999999999999</v>
      </c>
      <c r="U3619" s="35" cm="1">
        <f t="array" ref="U3619">INDEX('Pricing Strategy'!$F$4:$F$71,MATCH(1,(Dataset!$O3619='Pricing Strategy'!$B$4:$B$71)*(Dataset!$Q3619='Pricing Strategy'!$C$4:$C$71)*(Dataset!$R3619='Pricing Strategy'!$D$4:$D$71),))</f>
        <v>0.45</v>
      </c>
      <c r="V3619" s="3">
        <f>Dataset!$T3619*(1-Dataset!$U3619)</f>
        <v>20.231200000000001</v>
      </c>
    </row>
    <row r="3620" spans="1:22" x14ac:dyDescent="0.3">
      <c r="A3620" s="32"/>
      <c r="C3620" s="3">
        <v>3615</v>
      </c>
      <c r="D3620" s="3" t="s">
        <v>6791</v>
      </c>
      <c r="E3620" s="34">
        <v>43423</v>
      </c>
      <c r="F3620" s="34">
        <v>43425</v>
      </c>
      <c r="G3620" s="3" t="s">
        <v>184</v>
      </c>
      <c r="H3620" s="3" t="s">
        <v>351</v>
      </c>
      <c r="I3620" s="3" t="s">
        <v>352</v>
      </c>
      <c r="J3620" s="3" t="s">
        <v>37</v>
      </c>
      <c r="K3620" s="3" t="s">
        <v>23</v>
      </c>
      <c r="L3620" s="3" t="s">
        <v>676</v>
      </c>
      <c r="M3620" s="3" t="s">
        <v>100</v>
      </c>
      <c r="N3620" s="3">
        <v>78207</v>
      </c>
      <c r="O3620" s="3" t="s">
        <v>101</v>
      </c>
      <c r="P3620" s="3" t="s">
        <v>3823</v>
      </c>
      <c r="Q3620" s="3" t="s">
        <v>28</v>
      </c>
      <c r="R3620" s="3" t="s">
        <v>52</v>
      </c>
      <c r="S3620" s="3" t="s">
        <v>3824</v>
      </c>
      <c r="T3620" s="3">
        <v>718.11599999999999</v>
      </c>
      <c r="U3620" s="35" cm="1">
        <f t="array" ref="U3620">INDEX('Pricing Strategy'!$F$4:$F$71,MATCH(1,(Dataset!$O3620='Pricing Strategy'!$B$4:$B$71)*(Dataset!$Q3620='Pricing Strategy'!$C$4:$C$71)*(Dataset!$R3620='Pricing Strategy'!$D$4:$D$71),))</f>
        <v>0.35</v>
      </c>
      <c r="V3620" s="3">
        <f>Dataset!$T3620*(1-Dataset!$U3620)</f>
        <v>466.77539999999999</v>
      </c>
    </row>
    <row r="3621" spans="1:22" x14ac:dyDescent="0.3">
      <c r="A3621" s="32"/>
      <c r="C3621" s="3">
        <v>3616</v>
      </c>
      <c r="D3621" s="3" t="s">
        <v>6791</v>
      </c>
      <c r="E3621" s="34">
        <v>43423</v>
      </c>
      <c r="F3621" s="34">
        <v>43425</v>
      </c>
      <c r="G3621" s="3" t="s">
        <v>184</v>
      </c>
      <c r="H3621" s="3" t="s">
        <v>351</v>
      </c>
      <c r="I3621" s="3" t="s">
        <v>352</v>
      </c>
      <c r="J3621" s="3" t="s">
        <v>37</v>
      </c>
      <c r="K3621" s="3" t="s">
        <v>23</v>
      </c>
      <c r="L3621" s="3" t="s">
        <v>676</v>
      </c>
      <c r="M3621" s="3" t="s">
        <v>100</v>
      </c>
      <c r="N3621" s="3">
        <v>78207</v>
      </c>
      <c r="O3621" s="3" t="s">
        <v>101</v>
      </c>
      <c r="P3621" s="3" t="s">
        <v>4251</v>
      </c>
      <c r="Q3621" s="3" t="s">
        <v>42</v>
      </c>
      <c r="R3621" s="3" t="s">
        <v>64</v>
      </c>
      <c r="S3621" s="3" t="s">
        <v>4252</v>
      </c>
      <c r="T3621" s="3">
        <v>31.776</v>
      </c>
      <c r="U3621" s="35" cm="1">
        <f t="array" ref="U3621">INDEX('Pricing Strategy'!$F$4:$F$71,MATCH(1,(Dataset!$O3621='Pricing Strategy'!$B$4:$B$71)*(Dataset!$Q3621='Pricing Strategy'!$C$4:$C$71)*(Dataset!$R3621='Pricing Strategy'!$D$4:$D$71),))</f>
        <v>0.35</v>
      </c>
      <c r="V3621" s="3">
        <f>Dataset!$T3621*(1-Dataset!$U3621)</f>
        <v>20.654399999999999</v>
      </c>
    </row>
    <row r="3622" spans="1:22" x14ac:dyDescent="0.3">
      <c r="A3622" s="32"/>
      <c r="C3622" s="3">
        <v>3617</v>
      </c>
      <c r="D3622" s="3" t="s">
        <v>6792</v>
      </c>
      <c r="E3622" s="34">
        <v>42983</v>
      </c>
      <c r="F3622" s="34">
        <v>42987</v>
      </c>
      <c r="G3622" s="3" t="s">
        <v>46</v>
      </c>
      <c r="H3622" s="3" t="s">
        <v>1812</v>
      </c>
      <c r="I3622" s="3" t="s">
        <v>1813</v>
      </c>
      <c r="J3622" s="3" t="s">
        <v>22</v>
      </c>
      <c r="K3622" s="3" t="s">
        <v>23</v>
      </c>
      <c r="L3622" s="3" t="s">
        <v>142</v>
      </c>
      <c r="M3622" s="3" t="s">
        <v>143</v>
      </c>
      <c r="N3622" s="3">
        <v>19120</v>
      </c>
      <c r="O3622" s="3" t="s">
        <v>144</v>
      </c>
      <c r="P3622" s="3" t="s">
        <v>251</v>
      </c>
      <c r="Q3622" s="3" t="s">
        <v>42</v>
      </c>
      <c r="R3622" s="3" t="s">
        <v>71</v>
      </c>
      <c r="S3622" s="3" t="s">
        <v>252</v>
      </c>
      <c r="T3622" s="3">
        <v>9.5549999999999997</v>
      </c>
      <c r="U3622" s="35" cm="1">
        <f t="array" ref="U3622">INDEX('Pricing Strategy'!$F$4:$F$71,MATCH(1,(Dataset!$O3622='Pricing Strategy'!$B$4:$B$71)*(Dataset!$Q3622='Pricing Strategy'!$C$4:$C$71)*(Dataset!$R3622='Pricing Strategy'!$D$4:$D$71),))</f>
        <v>0.4</v>
      </c>
      <c r="V3622" s="3">
        <f>Dataset!$T3622*(1-Dataset!$U3622)</f>
        <v>5.7329999999999997</v>
      </c>
    </row>
    <row r="3623" spans="1:22" x14ac:dyDescent="0.3">
      <c r="A3623" s="32"/>
      <c r="C3623" s="3">
        <v>3618</v>
      </c>
      <c r="D3623" s="3" t="s">
        <v>6793</v>
      </c>
      <c r="E3623" s="34">
        <v>43347</v>
      </c>
      <c r="F3623" s="34">
        <v>43351</v>
      </c>
      <c r="G3623" s="3" t="s">
        <v>46</v>
      </c>
      <c r="H3623" s="3" t="s">
        <v>2232</v>
      </c>
      <c r="I3623" s="3" t="s">
        <v>2233</v>
      </c>
      <c r="J3623" s="3" t="s">
        <v>22</v>
      </c>
      <c r="K3623" s="3" t="s">
        <v>23</v>
      </c>
      <c r="L3623" s="3" t="s">
        <v>38</v>
      </c>
      <c r="M3623" s="3" t="s">
        <v>39</v>
      </c>
      <c r="N3623" s="3">
        <v>90004</v>
      </c>
      <c r="O3623" s="3" t="s">
        <v>40</v>
      </c>
      <c r="P3623" s="3" t="s">
        <v>2211</v>
      </c>
      <c r="Q3623" s="3" t="s">
        <v>42</v>
      </c>
      <c r="R3623" s="3" t="s">
        <v>71</v>
      </c>
      <c r="S3623" s="3" t="s">
        <v>2212</v>
      </c>
      <c r="T3623" s="3">
        <v>487.98399999999998</v>
      </c>
      <c r="U3623" s="35" cm="1">
        <f t="array" ref="U3623">INDEX('Pricing Strategy'!$F$4:$F$71,MATCH(1,(Dataset!$O3623='Pricing Strategy'!$B$4:$B$71)*(Dataset!$Q3623='Pricing Strategy'!$C$4:$C$71)*(Dataset!$R3623='Pricing Strategy'!$D$4:$D$71),))</f>
        <v>0.4</v>
      </c>
      <c r="V3623" s="3">
        <f>Dataset!$T3623*(1-Dataset!$U3623)</f>
        <v>292.79039999999998</v>
      </c>
    </row>
    <row r="3624" spans="1:22" x14ac:dyDescent="0.3">
      <c r="A3624" s="32"/>
      <c r="C3624" s="3">
        <v>3619</v>
      </c>
      <c r="D3624" s="3" t="s">
        <v>6793</v>
      </c>
      <c r="E3624" s="34">
        <v>43347</v>
      </c>
      <c r="F3624" s="34">
        <v>43351</v>
      </c>
      <c r="G3624" s="3" t="s">
        <v>46</v>
      </c>
      <c r="H3624" s="3" t="s">
        <v>2232</v>
      </c>
      <c r="I3624" s="3" t="s">
        <v>2233</v>
      </c>
      <c r="J3624" s="3" t="s">
        <v>22</v>
      </c>
      <c r="K3624" s="3" t="s">
        <v>23</v>
      </c>
      <c r="L3624" s="3" t="s">
        <v>38</v>
      </c>
      <c r="M3624" s="3" t="s">
        <v>39</v>
      </c>
      <c r="N3624" s="3">
        <v>90004</v>
      </c>
      <c r="O3624" s="3" t="s">
        <v>40</v>
      </c>
      <c r="P3624" s="3" t="s">
        <v>4346</v>
      </c>
      <c r="Q3624" s="3" t="s">
        <v>67</v>
      </c>
      <c r="R3624" s="3" t="s">
        <v>68</v>
      </c>
      <c r="S3624" s="3" t="s">
        <v>4347</v>
      </c>
      <c r="T3624" s="3">
        <v>5.56</v>
      </c>
      <c r="U3624" s="35" cm="1">
        <f t="array" ref="U3624">INDEX('Pricing Strategy'!$F$4:$F$71,MATCH(1,(Dataset!$O3624='Pricing Strategy'!$B$4:$B$71)*(Dataset!$Q3624='Pricing Strategy'!$C$4:$C$71)*(Dataset!$R3624='Pricing Strategy'!$D$4:$D$71),))</f>
        <v>0.4</v>
      </c>
      <c r="V3624" s="3">
        <f>Dataset!$T3624*(1-Dataset!$U3624)</f>
        <v>3.3359999999999999</v>
      </c>
    </row>
    <row r="3625" spans="1:22" x14ac:dyDescent="0.3">
      <c r="A3625" s="32"/>
      <c r="C3625" s="3">
        <v>3620</v>
      </c>
      <c r="D3625" s="3" t="s">
        <v>6793</v>
      </c>
      <c r="E3625" s="34">
        <v>43347</v>
      </c>
      <c r="F3625" s="34">
        <v>43351</v>
      </c>
      <c r="G3625" s="3" t="s">
        <v>46</v>
      </c>
      <c r="H3625" s="3" t="s">
        <v>2232</v>
      </c>
      <c r="I3625" s="3" t="s">
        <v>2233</v>
      </c>
      <c r="J3625" s="3" t="s">
        <v>22</v>
      </c>
      <c r="K3625" s="3" t="s">
        <v>23</v>
      </c>
      <c r="L3625" s="3" t="s">
        <v>38</v>
      </c>
      <c r="M3625" s="3" t="s">
        <v>39</v>
      </c>
      <c r="N3625" s="3">
        <v>90004</v>
      </c>
      <c r="O3625" s="3" t="s">
        <v>40</v>
      </c>
      <c r="P3625" s="3" t="s">
        <v>543</v>
      </c>
      <c r="Q3625" s="3" t="s">
        <v>42</v>
      </c>
      <c r="R3625" s="3" t="s">
        <v>55</v>
      </c>
      <c r="S3625" s="3" t="s">
        <v>544</v>
      </c>
      <c r="T3625" s="3">
        <v>217.85</v>
      </c>
      <c r="U3625" s="35" cm="1">
        <f t="array" ref="U3625">INDEX('Pricing Strategy'!$F$4:$F$71,MATCH(1,(Dataset!$O3625='Pricing Strategy'!$B$4:$B$71)*(Dataset!$Q3625='Pricing Strategy'!$C$4:$C$71)*(Dataset!$R3625='Pricing Strategy'!$D$4:$D$71),))</f>
        <v>0.5</v>
      </c>
      <c r="V3625" s="3">
        <f>Dataset!$T3625*(1-Dataset!$U3625)</f>
        <v>108.925</v>
      </c>
    </row>
    <row r="3626" spans="1:22" x14ac:dyDescent="0.3">
      <c r="A3626" s="32"/>
      <c r="C3626" s="3">
        <v>3621</v>
      </c>
      <c r="D3626" s="3" t="s">
        <v>6794</v>
      </c>
      <c r="E3626" s="34">
        <v>43000</v>
      </c>
      <c r="F3626" s="34">
        <v>43007</v>
      </c>
      <c r="G3626" s="3" t="s">
        <v>46</v>
      </c>
      <c r="H3626" s="3" t="s">
        <v>581</v>
      </c>
      <c r="I3626" s="3" t="s">
        <v>582</v>
      </c>
      <c r="J3626" s="3" t="s">
        <v>37</v>
      </c>
      <c r="K3626" s="3" t="s">
        <v>23</v>
      </c>
      <c r="L3626" s="3" t="s">
        <v>3798</v>
      </c>
      <c r="M3626" s="3" t="s">
        <v>331</v>
      </c>
      <c r="N3626" s="3">
        <v>37167</v>
      </c>
      <c r="O3626" s="3" t="s">
        <v>26</v>
      </c>
      <c r="P3626" s="3" t="s">
        <v>5722</v>
      </c>
      <c r="Q3626" s="3" t="s">
        <v>42</v>
      </c>
      <c r="R3626" s="3" t="s">
        <v>64</v>
      </c>
      <c r="S3626" s="3" t="s">
        <v>5723</v>
      </c>
      <c r="T3626" s="3">
        <v>40.776000000000003</v>
      </c>
      <c r="U3626" s="35" cm="1">
        <f t="array" ref="U3626">INDEX('Pricing Strategy'!$F$4:$F$71,MATCH(1,(Dataset!$O3626='Pricing Strategy'!$B$4:$B$71)*(Dataset!$Q3626='Pricing Strategy'!$C$4:$C$71)*(Dataset!$R3626='Pricing Strategy'!$D$4:$D$71),))</f>
        <v>0.3</v>
      </c>
      <c r="V3626" s="3">
        <f>Dataset!$T3626*(1-Dataset!$U3626)</f>
        <v>28.543199999999999</v>
      </c>
    </row>
    <row r="3627" spans="1:22" x14ac:dyDescent="0.3">
      <c r="A3627" s="32"/>
      <c r="C3627" s="3">
        <v>3622</v>
      </c>
      <c r="D3627" s="3" t="s">
        <v>6794</v>
      </c>
      <c r="E3627" s="34">
        <v>43000</v>
      </c>
      <c r="F3627" s="34">
        <v>43007</v>
      </c>
      <c r="G3627" s="3" t="s">
        <v>46</v>
      </c>
      <c r="H3627" s="3" t="s">
        <v>581</v>
      </c>
      <c r="I3627" s="3" t="s">
        <v>582</v>
      </c>
      <c r="J3627" s="3" t="s">
        <v>37</v>
      </c>
      <c r="K3627" s="3" t="s">
        <v>23</v>
      </c>
      <c r="L3627" s="3" t="s">
        <v>3798</v>
      </c>
      <c r="M3627" s="3" t="s">
        <v>331</v>
      </c>
      <c r="N3627" s="3">
        <v>37167</v>
      </c>
      <c r="O3627" s="3" t="s">
        <v>26</v>
      </c>
      <c r="P3627" s="3" t="s">
        <v>6795</v>
      </c>
      <c r="Q3627" s="3" t="s">
        <v>67</v>
      </c>
      <c r="R3627" s="3" t="s">
        <v>68</v>
      </c>
      <c r="S3627" s="3" t="s">
        <v>6796</v>
      </c>
      <c r="T3627" s="3">
        <v>63.936</v>
      </c>
      <c r="U3627" s="35" cm="1">
        <f t="array" ref="U3627">INDEX('Pricing Strategy'!$F$4:$F$71,MATCH(1,(Dataset!$O3627='Pricing Strategy'!$B$4:$B$71)*(Dataset!$Q3627='Pricing Strategy'!$C$4:$C$71)*(Dataset!$R3627='Pricing Strategy'!$D$4:$D$71),))</f>
        <v>0.25</v>
      </c>
      <c r="V3627" s="3">
        <f>Dataset!$T3627*(1-Dataset!$U3627)</f>
        <v>47.951999999999998</v>
      </c>
    </row>
    <row r="3628" spans="1:22" x14ac:dyDescent="0.3">
      <c r="A3628" s="32"/>
      <c r="C3628" s="3">
        <v>3623</v>
      </c>
      <c r="D3628" s="3" t="s">
        <v>6797</v>
      </c>
      <c r="E3628" s="34">
        <v>42261</v>
      </c>
      <c r="F3628" s="34">
        <v>42266</v>
      </c>
      <c r="G3628" s="3" t="s">
        <v>46</v>
      </c>
      <c r="H3628" s="3" t="s">
        <v>4688</v>
      </c>
      <c r="I3628" s="3" t="s">
        <v>4689</v>
      </c>
      <c r="J3628" s="3" t="s">
        <v>22</v>
      </c>
      <c r="K3628" s="3" t="s">
        <v>23</v>
      </c>
      <c r="L3628" s="3" t="s">
        <v>3561</v>
      </c>
      <c r="M3628" s="3" t="s">
        <v>1272</v>
      </c>
      <c r="N3628" s="3">
        <v>31204</v>
      </c>
      <c r="O3628" s="3" t="s">
        <v>26</v>
      </c>
      <c r="P3628" s="3" t="s">
        <v>4589</v>
      </c>
      <c r="Q3628" s="3" t="s">
        <v>28</v>
      </c>
      <c r="R3628" s="3" t="s">
        <v>61</v>
      </c>
      <c r="S3628" s="3" t="s">
        <v>4590</v>
      </c>
      <c r="T3628" s="3">
        <v>142.4</v>
      </c>
      <c r="U3628" s="35" cm="1">
        <f t="array" ref="U3628">INDEX('Pricing Strategy'!$F$4:$F$71,MATCH(1,(Dataset!$O3628='Pricing Strategy'!$B$4:$B$71)*(Dataset!$Q3628='Pricing Strategy'!$C$4:$C$71)*(Dataset!$R3628='Pricing Strategy'!$D$4:$D$71),))</f>
        <v>0.25</v>
      </c>
      <c r="V3628" s="3">
        <f>Dataset!$T3628*(1-Dataset!$U3628)</f>
        <v>106.80000000000001</v>
      </c>
    </row>
    <row r="3629" spans="1:22" x14ac:dyDescent="0.3">
      <c r="A3629" s="32"/>
      <c r="C3629" s="3">
        <v>3624</v>
      </c>
      <c r="D3629" s="3" t="s">
        <v>6797</v>
      </c>
      <c r="E3629" s="34">
        <v>42261</v>
      </c>
      <c r="F3629" s="34">
        <v>42266</v>
      </c>
      <c r="G3629" s="3" t="s">
        <v>46</v>
      </c>
      <c r="H3629" s="3" t="s">
        <v>4688</v>
      </c>
      <c r="I3629" s="3" t="s">
        <v>4689</v>
      </c>
      <c r="J3629" s="3" t="s">
        <v>22</v>
      </c>
      <c r="K3629" s="3" t="s">
        <v>23</v>
      </c>
      <c r="L3629" s="3" t="s">
        <v>3561</v>
      </c>
      <c r="M3629" s="3" t="s">
        <v>1272</v>
      </c>
      <c r="N3629" s="3">
        <v>31204</v>
      </c>
      <c r="O3629" s="3" t="s">
        <v>26</v>
      </c>
      <c r="P3629" s="3" t="s">
        <v>746</v>
      </c>
      <c r="Q3629" s="3" t="s">
        <v>42</v>
      </c>
      <c r="R3629" s="3" t="s">
        <v>71</v>
      </c>
      <c r="S3629" s="3" t="s">
        <v>747</v>
      </c>
      <c r="T3629" s="3">
        <v>7.16</v>
      </c>
      <c r="U3629" s="35" cm="1">
        <f t="array" ref="U3629">INDEX('Pricing Strategy'!$F$4:$F$71,MATCH(1,(Dataset!$O3629='Pricing Strategy'!$B$4:$B$71)*(Dataset!$Q3629='Pricing Strategy'!$C$4:$C$71)*(Dataset!$R3629='Pricing Strategy'!$D$4:$D$71),))</f>
        <v>0.25</v>
      </c>
      <c r="V3629" s="3">
        <f>Dataset!$T3629*(1-Dataset!$U3629)</f>
        <v>5.37</v>
      </c>
    </row>
    <row r="3630" spans="1:22" x14ac:dyDescent="0.3">
      <c r="A3630" s="32"/>
      <c r="C3630" s="3">
        <v>3625</v>
      </c>
      <c r="D3630" s="3" t="s">
        <v>6798</v>
      </c>
      <c r="E3630" s="34">
        <v>43239</v>
      </c>
      <c r="F3630" s="34">
        <v>43241</v>
      </c>
      <c r="G3630" s="3" t="s">
        <v>19</v>
      </c>
      <c r="H3630" s="3" t="s">
        <v>5325</v>
      </c>
      <c r="I3630" s="3" t="s">
        <v>5326</v>
      </c>
      <c r="J3630" s="3" t="s">
        <v>98</v>
      </c>
      <c r="K3630" s="3" t="s">
        <v>23</v>
      </c>
      <c r="L3630" s="3" t="s">
        <v>123</v>
      </c>
      <c r="M3630" s="3" t="s">
        <v>39</v>
      </c>
      <c r="N3630" s="3">
        <v>94109</v>
      </c>
      <c r="O3630" s="3" t="s">
        <v>40</v>
      </c>
      <c r="P3630" s="3" t="s">
        <v>1841</v>
      </c>
      <c r="Q3630" s="3" t="s">
        <v>28</v>
      </c>
      <c r="R3630" s="3" t="s">
        <v>32</v>
      </c>
      <c r="S3630" s="3" t="s">
        <v>1842</v>
      </c>
      <c r="T3630" s="3">
        <v>681.40800000000002</v>
      </c>
      <c r="U3630" s="35" cm="1">
        <f t="array" ref="U3630">INDEX('Pricing Strategy'!$F$4:$F$71,MATCH(1,(Dataset!$O3630='Pricing Strategy'!$B$4:$B$71)*(Dataset!$Q3630='Pricing Strategy'!$C$4:$C$71)*(Dataset!$R3630='Pricing Strategy'!$D$4:$D$71),))</f>
        <v>0.45</v>
      </c>
      <c r="V3630" s="3">
        <f>Dataset!$T3630*(1-Dataset!$U3630)</f>
        <v>374.77440000000001</v>
      </c>
    </row>
    <row r="3631" spans="1:22" x14ac:dyDescent="0.3">
      <c r="A3631" s="32"/>
      <c r="C3631" s="3">
        <v>3626</v>
      </c>
      <c r="D3631" s="3" t="s">
        <v>6798</v>
      </c>
      <c r="E3631" s="34">
        <v>43239</v>
      </c>
      <c r="F3631" s="34">
        <v>43241</v>
      </c>
      <c r="G3631" s="3" t="s">
        <v>19</v>
      </c>
      <c r="H3631" s="3" t="s">
        <v>5325</v>
      </c>
      <c r="I3631" s="3" t="s">
        <v>5326</v>
      </c>
      <c r="J3631" s="3" t="s">
        <v>98</v>
      </c>
      <c r="K3631" s="3" t="s">
        <v>23</v>
      </c>
      <c r="L3631" s="3" t="s">
        <v>123</v>
      </c>
      <c r="M3631" s="3" t="s">
        <v>39</v>
      </c>
      <c r="N3631" s="3">
        <v>94109</v>
      </c>
      <c r="O3631" s="3" t="s">
        <v>40</v>
      </c>
      <c r="P3631" s="3" t="s">
        <v>4129</v>
      </c>
      <c r="Q3631" s="3" t="s">
        <v>42</v>
      </c>
      <c r="R3631" s="3" t="s">
        <v>64</v>
      </c>
      <c r="S3631" s="3" t="s">
        <v>4130</v>
      </c>
      <c r="T3631" s="3">
        <v>3.52</v>
      </c>
      <c r="U3631" s="35" cm="1">
        <f t="array" ref="U3631">INDEX('Pricing Strategy'!$F$4:$F$71,MATCH(1,(Dataset!$O3631='Pricing Strategy'!$B$4:$B$71)*(Dataset!$Q3631='Pricing Strategy'!$C$4:$C$71)*(Dataset!$R3631='Pricing Strategy'!$D$4:$D$71),))</f>
        <v>0.45</v>
      </c>
      <c r="V3631" s="3">
        <f>Dataset!$T3631*(1-Dataset!$U3631)</f>
        <v>1.9360000000000002</v>
      </c>
    </row>
    <row r="3632" spans="1:22" x14ac:dyDescent="0.3">
      <c r="A3632" s="32"/>
      <c r="C3632" s="3">
        <v>3627</v>
      </c>
      <c r="D3632" s="3" t="s">
        <v>6798</v>
      </c>
      <c r="E3632" s="34">
        <v>43239</v>
      </c>
      <c r="F3632" s="34">
        <v>43241</v>
      </c>
      <c r="G3632" s="3" t="s">
        <v>19</v>
      </c>
      <c r="H3632" s="3" t="s">
        <v>5325</v>
      </c>
      <c r="I3632" s="3" t="s">
        <v>5326</v>
      </c>
      <c r="J3632" s="3" t="s">
        <v>98</v>
      </c>
      <c r="K3632" s="3" t="s">
        <v>23</v>
      </c>
      <c r="L3632" s="3" t="s">
        <v>123</v>
      </c>
      <c r="M3632" s="3" t="s">
        <v>39</v>
      </c>
      <c r="N3632" s="3">
        <v>94109</v>
      </c>
      <c r="O3632" s="3" t="s">
        <v>40</v>
      </c>
      <c r="P3632" s="3" t="s">
        <v>1232</v>
      </c>
      <c r="Q3632" s="3" t="s">
        <v>42</v>
      </c>
      <c r="R3632" s="3" t="s">
        <v>64</v>
      </c>
      <c r="S3632" s="3" t="s">
        <v>1233</v>
      </c>
      <c r="T3632" s="3">
        <v>5.58</v>
      </c>
      <c r="U3632" s="35" cm="1">
        <f t="array" ref="U3632">INDEX('Pricing Strategy'!$F$4:$F$71,MATCH(1,(Dataset!$O3632='Pricing Strategy'!$B$4:$B$71)*(Dataset!$Q3632='Pricing Strategy'!$C$4:$C$71)*(Dataset!$R3632='Pricing Strategy'!$D$4:$D$71),))</f>
        <v>0.45</v>
      </c>
      <c r="V3632" s="3">
        <f>Dataset!$T3632*(1-Dataset!$U3632)</f>
        <v>3.0690000000000004</v>
      </c>
    </row>
    <row r="3633" spans="1:22" x14ac:dyDescent="0.3">
      <c r="A3633" s="32"/>
      <c r="C3633" s="3">
        <v>3628</v>
      </c>
      <c r="D3633" s="3" t="s">
        <v>6798</v>
      </c>
      <c r="E3633" s="34">
        <v>43239</v>
      </c>
      <c r="F3633" s="34">
        <v>43241</v>
      </c>
      <c r="G3633" s="3" t="s">
        <v>19</v>
      </c>
      <c r="H3633" s="3" t="s">
        <v>5325</v>
      </c>
      <c r="I3633" s="3" t="s">
        <v>5326</v>
      </c>
      <c r="J3633" s="3" t="s">
        <v>98</v>
      </c>
      <c r="K3633" s="3" t="s">
        <v>23</v>
      </c>
      <c r="L3633" s="3" t="s">
        <v>123</v>
      </c>
      <c r="M3633" s="3" t="s">
        <v>39</v>
      </c>
      <c r="N3633" s="3">
        <v>94109</v>
      </c>
      <c r="O3633" s="3" t="s">
        <v>40</v>
      </c>
      <c r="P3633" s="3" t="s">
        <v>1856</v>
      </c>
      <c r="Q3633" s="3" t="s">
        <v>67</v>
      </c>
      <c r="R3633" s="3" t="s">
        <v>157</v>
      </c>
      <c r="S3633" s="3" t="s">
        <v>1857</v>
      </c>
      <c r="T3633" s="3">
        <v>36.32</v>
      </c>
      <c r="U3633" s="35" cm="1">
        <f t="array" ref="U3633">INDEX('Pricing Strategy'!$F$4:$F$71,MATCH(1,(Dataset!$O3633='Pricing Strategy'!$B$4:$B$71)*(Dataset!$Q3633='Pricing Strategy'!$C$4:$C$71)*(Dataset!$R3633='Pricing Strategy'!$D$4:$D$71),))</f>
        <v>0.45</v>
      </c>
      <c r="V3633" s="3">
        <f>Dataset!$T3633*(1-Dataset!$U3633)</f>
        <v>19.976000000000003</v>
      </c>
    </row>
    <row r="3634" spans="1:22" x14ac:dyDescent="0.3">
      <c r="A3634" s="32"/>
      <c r="C3634" s="3">
        <v>3629</v>
      </c>
      <c r="D3634" s="3" t="s">
        <v>6799</v>
      </c>
      <c r="E3634" s="34">
        <v>42225</v>
      </c>
      <c r="F3634" s="34">
        <v>42229</v>
      </c>
      <c r="G3634" s="3" t="s">
        <v>46</v>
      </c>
      <c r="H3634" s="3" t="s">
        <v>829</v>
      </c>
      <c r="I3634" s="3" t="s">
        <v>830</v>
      </c>
      <c r="J3634" s="3" t="s">
        <v>22</v>
      </c>
      <c r="K3634" s="3" t="s">
        <v>23</v>
      </c>
      <c r="L3634" s="3" t="s">
        <v>91</v>
      </c>
      <c r="M3634" s="3" t="s">
        <v>92</v>
      </c>
      <c r="N3634" s="3">
        <v>98103</v>
      </c>
      <c r="O3634" s="3" t="s">
        <v>40</v>
      </c>
      <c r="P3634" s="3" t="s">
        <v>6371</v>
      </c>
      <c r="Q3634" s="3" t="s">
        <v>42</v>
      </c>
      <c r="R3634" s="3" t="s">
        <v>71</v>
      </c>
      <c r="S3634" s="3" t="s">
        <v>6372</v>
      </c>
      <c r="T3634" s="3">
        <v>2060.7440000000001</v>
      </c>
      <c r="U3634" s="35" cm="1">
        <f t="array" ref="U3634">INDEX('Pricing Strategy'!$F$4:$F$71,MATCH(1,(Dataset!$O3634='Pricing Strategy'!$B$4:$B$71)*(Dataset!$Q3634='Pricing Strategy'!$C$4:$C$71)*(Dataset!$R3634='Pricing Strategy'!$D$4:$D$71),))</f>
        <v>0.4</v>
      </c>
      <c r="V3634" s="3">
        <f>Dataset!$T3634*(1-Dataset!$U3634)</f>
        <v>1236.4464</v>
      </c>
    </row>
    <row r="3635" spans="1:22" x14ac:dyDescent="0.3">
      <c r="A3635" s="32"/>
      <c r="C3635" s="3">
        <v>3630</v>
      </c>
      <c r="D3635" s="3" t="s">
        <v>6800</v>
      </c>
      <c r="E3635" s="34">
        <v>43430</v>
      </c>
      <c r="F3635" s="34">
        <v>43434</v>
      </c>
      <c r="G3635" s="3" t="s">
        <v>46</v>
      </c>
      <c r="H3635" s="3" t="s">
        <v>4958</v>
      </c>
      <c r="I3635" s="3" t="s">
        <v>4959</v>
      </c>
      <c r="J3635" s="3" t="s">
        <v>37</v>
      </c>
      <c r="K3635" s="3" t="s">
        <v>23</v>
      </c>
      <c r="L3635" s="3" t="s">
        <v>493</v>
      </c>
      <c r="M3635" s="3" t="s">
        <v>494</v>
      </c>
      <c r="N3635" s="3">
        <v>43229</v>
      </c>
      <c r="O3635" s="3" t="s">
        <v>144</v>
      </c>
      <c r="P3635" s="3" t="s">
        <v>4443</v>
      </c>
      <c r="Q3635" s="3" t="s">
        <v>42</v>
      </c>
      <c r="R3635" s="3" t="s">
        <v>74</v>
      </c>
      <c r="S3635" s="3" t="s">
        <v>4444</v>
      </c>
      <c r="T3635" s="3">
        <v>52.271999999999998</v>
      </c>
      <c r="U3635" s="35" cm="1">
        <f t="array" ref="U3635">INDEX('Pricing Strategy'!$F$4:$F$71,MATCH(1,(Dataset!$O3635='Pricing Strategy'!$B$4:$B$71)*(Dataset!$Q3635='Pricing Strategy'!$C$4:$C$71)*(Dataset!$R3635='Pricing Strategy'!$D$4:$D$71),))</f>
        <v>0.4</v>
      </c>
      <c r="V3635" s="3">
        <f>Dataset!$T3635*(1-Dataset!$U3635)</f>
        <v>31.363199999999999</v>
      </c>
    </row>
    <row r="3636" spans="1:22" x14ac:dyDescent="0.3">
      <c r="A3636" s="32"/>
      <c r="C3636" s="3">
        <v>3631</v>
      </c>
      <c r="D3636" s="3" t="s">
        <v>6800</v>
      </c>
      <c r="E3636" s="34">
        <v>43430</v>
      </c>
      <c r="F3636" s="34">
        <v>43434</v>
      </c>
      <c r="G3636" s="3" t="s">
        <v>46</v>
      </c>
      <c r="H3636" s="3" t="s">
        <v>4958</v>
      </c>
      <c r="I3636" s="3" t="s">
        <v>4959</v>
      </c>
      <c r="J3636" s="3" t="s">
        <v>37</v>
      </c>
      <c r="K3636" s="3" t="s">
        <v>23</v>
      </c>
      <c r="L3636" s="3" t="s">
        <v>493</v>
      </c>
      <c r="M3636" s="3" t="s">
        <v>494</v>
      </c>
      <c r="N3636" s="3">
        <v>43229</v>
      </c>
      <c r="O3636" s="3" t="s">
        <v>144</v>
      </c>
      <c r="P3636" s="3" t="s">
        <v>1994</v>
      </c>
      <c r="Q3636" s="3" t="s">
        <v>42</v>
      </c>
      <c r="R3636" s="3" t="s">
        <v>74</v>
      </c>
      <c r="S3636" s="3" t="s">
        <v>1995</v>
      </c>
      <c r="T3636" s="3">
        <v>213.136</v>
      </c>
      <c r="U3636" s="35" cm="1">
        <f t="array" ref="U3636">INDEX('Pricing Strategy'!$F$4:$F$71,MATCH(1,(Dataset!$O3636='Pricing Strategy'!$B$4:$B$71)*(Dataset!$Q3636='Pricing Strategy'!$C$4:$C$71)*(Dataset!$R3636='Pricing Strategy'!$D$4:$D$71),))</f>
        <v>0.4</v>
      </c>
      <c r="V3636" s="3">
        <f>Dataset!$T3636*(1-Dataset!$U3636)</f>
        <v>127.88159999999999</v>
      </c>
    </row>
    <row r="3637" spans="1:22" x14ac:dyDescent="0.3">
      <c r="A3637" s="32"/>
      <c r="C3637" s="3">
        <v>3632</v>
      </c>
      <c r="D3637" s="3" t="s">
        <v>6801</v>
      </c>
      <c r="E3637" s="34">
        <v>43223</v>
      </c>
      <c r="F3637" s="34">
        <v>43228</v>
      </c>
      <c r="G3637" s="3" t="s">
        <v>19</v>
      </c>
      <c r="H3637" s="3" t="s">
        <v>6802</v>
      </c>
      <c r="I3637" s="3" t="s">
        <v>6803</v>
      </c>
      <c r="J3637" s="3" t="s">
        <v>37</v>
      </c>
      <c r="K3637" s="3" t="s">
        <v>23</v>
      </c>
      <c r="L3637" s="3" t="s">
        <v>38</v>
      </c>
      <c r="M3637" s="3" t="s">
        <v>39</v>
      </c>
      <c r="N3637" s="3">
        <v>90004</v>
      </c>
      <c r="O3637" s="3" t="s">
        <v>40</v>
      </c>
      <c r="P3637" s="3" t="s">
        <v>4639</v>
      </c>
      <c r="Q3637" s="3" t="s">
        <v>42</v>
      </c>
      <c r="R3637" s="3" t="s">
        <v>55</v>
      </c>
      <c r="S3637" s="3" t="s">
        <v>4640</v>
      </c>
      <c r="T3637" s="3">
        <v>69.52</v>
      </c>
      <c r="U3637" s="35" cm="1">
        <f t="array" ref="U3637">INDEX('Pricing Strategy'!$F$4:$F$71,MATCH(1,(Dataset!$O3637='Pricing Strategy'!$B$4:$B$71)*(Dataset!$Q3637='Pricing Strategy'!$C$4:$C$71)*(Dataset!$R3637='Pricing Strategy'!$D$4:$D$71),))</f>
        <v>0.5</v>
      </c>
      <c r="V3637" s="3">
        <f>Dataset!$T3637*(1-Dataset!$U3637)</f>
        <v>34.76</v>
      </c>
    </row>
    <row r="3638" spans="1:22" x14ac:dyDescent="0.3">
      <c r="A3638" s="32"/>
      <c r="C3638" s="3">
        <v>3633</v>
      </c>
      <c r="D3638" s="3" t="s">
        <v>6801</v>
      </c>
      <c r="E3638" s="34">
        <v>43223</v>
      </c>
      <c r="F3638" s="34">
        <v>43228</v>
      </c>
      <c r="G3638" s="3" t="s">
        <v>19</v>
      </c>
      <c r="H3638" s="3" t="s">
        <v>6802</v>
      </c>
      <c r="I3638" s="3" t="s">
        <v>6803</v>
      </c>
      <c r="J3638" s="3" t="s">
        <v>37</v>
      </c>
      <c r="K3638" s="3" t="s">
        <v>23</v>
      </c>
      <c r="L3638" s="3" t="s">
        <v>38</v>
      </c>
      <c r="M3638" s="3" t="s">
        <v>39</v>
      </c>
      <c r="N3638" s="3">
        <v>90004</v>
      </c>
      <c r="O3638" s="3" t="s">
        <v>40</v>
      </c>
      <c r="P3638" s="3" t="s">
        <v>2431</v>
      </c>
      <c r="Q3638" s="3" t="s">
        <v>42</v>
      </c>
      <c r="R3638" s="3" t="s">
        <v>55</v>
      </c>
      <c r="S3638" s="3" t="s">
        <v>2432</v>
      </c>
      <c r="T3638" s="3">
        <v>763.44</v>
      </c>
      <c r="U3638" s="35" cm="1">
        <f t="array" ref="U3638">INDEX('Pricing Strategy'!$F$4:$F$71,MATCH(1,(Dataset!$O3638='Pricing Strategy'!$B$4:$B$71)*(Dataset!$Q3638='Pricing Strategy'!$C$4:$C$71)*(Dataset!$R3638='Pricing Strategy'!$D$4:$D$71),))</f>
        <v>0.5</v>
      </c>
      <c r="V3638" s="3">
        <f>Dataset!$T3638*(1-Dataset!$U3638)</f>
        <v>381.72</v>
      </c>
    </row>
    <row r="3639" spans="1:22" x14ac:dyDescent="0.3">
      <c r="A3639" s="32"/>
      <c r="C3639" s="3">
        <v>3634</v>
      </c>
      <c r="D3639" s="3" t="s">
        <v>6804</v>
      </c>
      <c r="E3639" s="34">
        <v>43049</v>
      </c>
      <c r="F3639" s="34">
        <v>43053</v>
      </c>
      <c r="G3639" s="3" t="s">
        <v>46</v>
      </c>
      <c r="H3639" s="3" t="s">
        <v>3796</v>
      </c>
      <c r="I3639" s="3" t="s">
        <v>3797</v>
      </c>
      <c r="J3639" s="3" t="s">
        <v>98</v>
      </c>
      <c r="K3639" s="3" t="s">
        <v>23</v>
      </c>
      <c r="L3639" s="3" t="s">
        <v>314</v>
      </c>
      <c r="M3639" s="3" t="s">
        <v>494</v>
      </c>
      <c r="N3639" s="3">
        <v>45503</v>
      </c>
      <c r="O3639" s="3" t="s">
        <v>144</v>
      </c>
      <c r="P3639" s="3" t="s">
        <v>2922</v>
      </c>
      <c r="Q3639" s="3" t="s">
        <v>42</v>
      </c>
      <c r="R3639" s="3" t="s">
        <v>43</v>
      </c>
      <c r="S3639" s="3" t="s">
        <v>2923</v>
      </c>
      <c r="T3639" s="3">
        <v>9.2159999999999993</v>
      </c>
      <c r="U3639" s="35" cm="1">
        <f t="array" ref="U3639">INDEX('Pricing Strategy'!$F$4:$F$71,MATCH(1,(Dataset!$O3639='Pricing Strategy'!$B$4:$B$71)*(Dataset!$Q3639='Pricing Strategy'!$C$4:$C$71)*(Dataset!$R3639='Pricing Strategy'!$D$4:$D$71),))</f>
        <v>0.4</v>
      </c>
      <c r="V3639" s="3">
        <f>Dataset!$T3639*(1-Dataset!$U3639)</f>
        <v>5.5295999999999994</v>
      </c>
    </row>
    <row r="3640" spans="1:22" x14ac:dyDescent="0.3">
      <c r="A3640" s="32"/>
      <c r="C3640" s="3">
        <v>3635</v>
      </c>
      <c r="D3640" s="3" t="s">
        <v>6804</v>
      </c>
      <c r="E3640" s="34">
        <v>43049</v>
      </c>
      <c r="F3640" s="34">
        <v>43053</v>
      </c>
      <c r="G3640" s="3" t="s">
        <v>46</v>
      </c>
      <c r="H3640" s="3" t="s">
        <v>3796</v>
      </c>
      <c r="I3640" s="3" t="s">
        <v>3797</v>
      </c>
      <c r="J3640" s="3" t="s">
        <v>98</v>
      </c>
      <c r="K3640" s="3" t="s">
        <v>23</v>
      </c>
      <c r="L3640" s="3" t="s">
        <v>314</v>
      </c>
      <c r="M3640" s="3" t="s">
        <v>494</v>
      </c>
      <c r="N3640" s="3">
        <v>45503</v>
      </c>
      <c r="O3640" s="3" t="s">
        <v>144</v>
      </c>
      <c r="P3640" s="3" t="s">
        <v>1684</v>
      </c>
      <c r="Q3640" s="3" t="s">
        <v>67</v>
      </c>
      <c r="R3640" s="3" t="s">
        <v>68</v>
      </c>
      <c r="S3640" s="3" t="s">
        <v>1685</v>
      </c>
      <c r="T3640" s="3">
        <v>41.957999999999998</v>
      </c>
      <c r="U3640" s="35" cm="1">
        <f t="array" ref="U3640">INDEX('Pricing Strategy'!$F$4:$F$71,MATCH(1,(Dataset!$O3640='Pricing Strategy'!$B$4:$B$71)*(Dataset!$Q3640='Pricing Strategy'!$C$4:$C$71)*(Dataset!$R3640='Pricing Strategy'!$D$4:$D$71),))</f>
        <v>0.4</v>
      </c>
      <c r="V3640" s="3">
        <f>Dataset!$T3640*(1-Dataset!$U3640)</f>
        <v>25.174799999999998</v>
      </c>
    </row>
    <row r="3641" spans="1:22" x14ac:dyDescent="0.3">
      <c r="A3641" s="32"/>
      <c r="C3641" s="3">
        <v>3636</v>
      </c>
      <c r="D3641" s="3" t="s">
        <v>6804</v>
      </c>
      <c r="E3641" s="34">
        <v>43049</v>
      </c>
      <c r="F3641" s="34">
        <v>43053</v>
      </c>
      <c r="G3641" s="3" t="s">
        <v>46</v>
      </c>
      <c r="H3641" s="3" t="s">
        <v>3796</v>
      </c>
      <c r="I3641" s="3" t="s">
        <v>3797</v>
      </c>
      <c r="J3641" s="3" t="s">
        <v>98</v>
      </c>
      <c r="K3641" s="3" t="s">
        <v>23</v>
      </c>
      <c r="L3641" s="3" t="s">
        <v>314</v>
      </c>
      <c r="M3641" s="3" t="s">
        <v>494</v>
      </c>
      <c r="N3641" s="3">
        <v>45503</v>
      </c>
      <c r="O3641" s="3" t="s">
        <v>144</v>
      </c>
      <c r="P3641" s="3" t="s">
        <v>6805</v>
      </c>
      <c r="Q3641" s="3" t="s">
        <v>42</v>
      </c>
      <c r="R3641" s="3" t="s">
        <v>86</v>
      </c>
      <c r="S3641" s="3" t="s">
        <v>6806</v>
      </c>
      <c r="T3641" s="3">
        <v>89.567999999999998</v>
      </c>
      <c r="U3641" s="35" cm="1">
        <f t="array" ref="U3641">INDEX('Pricing Strategy'!$F$4:$F$71,MATCH(1,(Dataset!$O3641='Pricing Strategy'!$B$4:$B$71)*(Dataset!$Q3641='Pricing Strategy'!$C$4:$C$71)*(Dataset!$R3641='Pricing Strategy'!$D$4:$D$71),))</f>
        <v>0.4</v>
      </c>
      <c r="V3641" s="3">
        <f>Dataset!$T3641*(1-Dataset!$U3641)</f>
        <v>53.7408</v>
      </c>
    </row>
    <row r="3642" spans="1:22" x14ac:dyDescent="0.3">
      <c r="A3642" s="32"/>
      <c r="C3642" s="3">
        <v>3637</v>
      </c>
      <c r="D3642" s="3" t="s">
        <v>6804</v>
      </c>
      <c r="E3642" s="34">
        <v>43049</v>
      </c>
      <c r="F3642" s="34">
        <v>43053</v>
      </c>
      <c r="G3642" s="3" t="s">
        <v>46</v>
      </c>
      <c r="H3642" s="3" t="s">
        <v>3796</v>
      </c>
      <c r="I3642" s="3" t="s">
        <v>3797</v>
      </c>
      <c r="J3642" s="3" t="s">
        <v>98</v>
      </c>
      <c r="K3642" s="3" t="s">
        <v>23</v>
      </c>
      <c r="L3642" s="3" t="s">
        <v>314</v>
      </c>
      <c r="M3642" s="3" t="s">
        <v>494</v>
      </c>
      <c r="N3642" s="3">
        <v>45503</v>
      </c>
      <c r="O3642" s="3" t="s">
        <v>144</v>
      </c>
      <c r="P3642" s="3" t="s">
        <v>5244</v>
      </c>
      <c r="Q3642" s="3" t="s">
        <v>42</v>
      </c>
      <c r="R3642" s="3" t="s">
        <v>86</v>
      </c>
      <c r="S3642" s="3" t="s">
        <v>5245</v>
      </c>
      <c r="T3642" s="3">
        <v>22.248000000000001</v>
      </c>
      <c r="U3642" s="35" cm="1">
        <f t="array" ref="U3642">INDEX('Pricing Strategy'!$F$4:$F$71,MATCH(1,(Dataset!$O3642='Pricing Strategy'!$B$4:$B$71)*(Dataset!$Q3642='Pricing Strategy'!$C$4:$C$71)*(Dataset!$R3642='Pricing Strategy'!$D$4:$D$71),))</f>
        <v>0.4</v>
      </c>
      <c r="V3642" s="3">
        <f>Dataset!$T3642*(1-Dataset!$U3642)</f>
        <v>13.348800000000001</v>
      </c>
    </row>
    <row r="3643" spans="1:22" x14ac:dyDescent="0.3">
      <c r="A3643" s="32"/>
      <c r="C3643" s="3">
        <v>3638</v>
      </c>
      <c r="D3643" s="3" t="s">
        <v>6804</v>
      </c>
      <c r="E3643" s="34">
        <v>43049</v>
      </c>
      <c r="F3643" s="34">
        <v>43053</v>
      </c>
      <c r="G3643" s="3" t="s">
        <v>46</v>
      </c>
      <c r="H3643" s="3" t="s">
        <v>3796</v>
      </c>
      <c r="I3643" s="3" t="s">
        <v>3797</v>
      </c>
      <c r="J3643" s="3" t="s">
        <v>98</v>
      </c>
      <c r="K3643" s="3" t="s">
        <v>23</v>
      </c>
      <c r="L3643" s="3" t="s">
        <v>314</v>
      </c>
      <c r="M3643" s="3" t="s">
        <v>494</v>
      </c>
      <c r="N3643" s="3">
        <v>45503</v>
      </c>
      <c r="O3643" s="3" t="s">
        <v>144</v>
      </c>
      <c r="P3643" s="3" t="s">
        <v>2134</v>
      </c>
      <c r="Q3643" s="3" t="s">
        <v>42</v>
      </c>
      <c r="R3643" s="3" t="s">
        <v>74</v>
      </c>
      <c r="S3643" s="3" t="s">
        <v>2135</v>
      </c>
      <c r="T3643" s="3">
        <v>334.88</v>
      </c>
      <c r="U3643" s="35" cm="1">
        <f t="array" ref="U3643">INDEX('Pricing Strategy'!$F$4:$F$71,MATCH(1,(Dataset!$O3643='Pricing Strategy'!$B$4:$B$71)*(Dataset!$Q3643='Pricing Strategy'!$C$4:$C$71)*(Dataset!$R3643='Pricing Strategy'!$D$4:$D$71),))</f>
        <v>0.4</v>
      </c>
      <c r="V3643" s="3">
        <f>Dataset!$T3643*(1-Dataset!$U3643)</f>
        <v>200.928</v>
      </c>
    </row>
    <row r="3644" spans="1:22" x14ac:dyDescent="0.3">
      <c r="A3644" s="32"/>
      <c r="C3644" s="3">
        <v>3639</v>
      </c>
      <c r="D3644" s="3" t="s">
        <v>6804</v>
      </c>
      <c r="E3644" s="34">
        <v>43049</v>
      </c>
      <c r="F3644" s="34">
        <v>43053</v>
      </c>
      <c r="G3644" s="3" t="s">
        <v>46</v>
      </c>
      <c r="H3644" s="3" t="s">
        <v>3796</v>
      </c>
      <c r="I3644" s="3" t="s">
        <v>3797</v>
      </c>
      <c r="J3644" s="3" t="s">
        <v>98</v>
      </c>
      <c r="K3644" s="3" t="s">
        <v>23</v>
      </c>
      <c r="L3644" s="3" t="s">
        <v>314</v>
      </c>
      <c r="M3644" s="3" t="s">
        <v>494</v>
      </c>
      <c r="N3644" s="3">
        <v>45503</v>
      </c>
      <c r="O3644" s="3" t="s">
        <v>144</v>
      </c>
      <c r="P3644" s="3" t="s">
        <v>4362</v>
      </c>
      <c r="Q3644" s="3" t="s">
        <v>28</v>
      </c>
      <c r="R3644" s="3" t="s">
        <v>61</v>
      </c>
      <c r="S3644" s="3" t="s">
        <v>4363</v>
      </c>
      <c r="T3644" s="3">
        <v>148.28800000000001</v>
      </c>
      <c r="U3644" s="35" cm="1">
        <f t="array" ref="U3644">INDEX('Pricing Strategy'!$F$4:$F$71,MATCH(1,(Dataset!$O3644='Pricing Strategy'!$B$4:$B$71)*(Dataset!$Q3644='Pricing Strategy'!$C$4:$C$71)*(Dataset!$R3644='Pricing Strategy'!$D$4:$D$71),))</f>
        <v>0.4</v>
      </c>
      <c r="V3644" s="3">
        <f>Dataset!$T3644*(1-Dataset!$U3644)</f>
        <v>88.972800000000007</v>
      </c>
    </row>
    <row r="3645" spans="1:22" x14ac:dyDescent="0.3">
      <c r="A3645" s="32"/>
      <c r="C3645" s="3">
        <v>3640</v>
      </c>
      <c r="D3645" s="3" t="s">
        <v>6804</v>
      </c>
      <c r="E3645" s="34">
        <v>43049</v>
      </c>
      <c r="F3645" s="34">
        <v>43053</v>
      </c>
      <c r="G3645" s="3" t="s">
        <v>46</v>
      </c>
      <c r="H3645" s="3" t="s">
        <v>3796</v>
      </c>
      <c r="I3645" s="3" t="s">
        <v>3797</v>
      </c>
      <c r="J3645" s="3" t="s">
        <v>98</v>
      </c>
      <c r="K3645" s="3" t="s">
        <v>23</v>
      </c>
      <c r="L3645" s="3" t="s">
        <v>314</v>
      </c>
      <c r="M3645" s="3" t="s">
        <v>494</v>
      </c>
      <c r="N3645" s="3">
        <v>45503</v>
      </c>
      <c r="O3645" s="3" t="s">
        <v>144</v>
      </c>
      <c r="P3645" s="3" t="s">
        <v>3408</v>
      </c>
      <c r="Q3645" s="3" t="s">
        <v>42</v>
      </c>
      <c r="R3645" s="3" t="s">
        <v>86</v>
      </c>
      <c r="S3645" s="3" t="s">
        <v>3409</v>
      </c>
      <c r="T3645" s="3">
        <v>4.6239999999999997</v>
      </c>
      <c r="U3645" s="35" cm="1">
        <f t="array" ref="U3645">INDEX('Pricing Strategy'!$F$4:$F$71,MATCH(1,(Dataset!$O3645='Pricing Strategy'!$B$4:$B$71)*(Dataset!$Q3645='Pricing Strategy'!$C$4:$C$71)*(Dataset!$R3645='Pricing Strategy'!$D$4:$D$71),))</f>
        <v>0.4</v>
      </c>
      <c r="V3645" s="3">
        <f>Dataset!$T3645*(1-Dataset!$U3645)</f>
        <v>2.7743999999999995</v>
      </c>
    </row>
    <row r="3646" spans="1:22" x14ac:dyDescent="0.3">
      <c r="A3646" s="32"/>
      <c r="C3646" s="3">
        <v>3641</v>
      </c>
      <c r="D3646" s="3" t="s">
        <v>6804</v>
      </c>
      <c r="E3646" s="34">
        <v>43049</v>
      </c>
      <c r="F3646" s="34">
        <v>43053</v>
      </c>
      <c r="G3646" s="3" t="s">
        <v>46</v>
      </c>
      <c r="H3646" s="3" t="s">
        <v>3796</v>
      </c>
      <c r="I3646" s="3" t="s">
        <v>3797</v>
      </c>
      <c r="J3646" s="3" t="s">
        <v>98</v>
      </c>
      <c r="K3646" s="3" t="s">
        <v>23</v>
      </c>
      <c r="L3646" s="3" t="s">
        <v>314</v>
      </c>
      <c r="M3646" s="3" t="s">
        <v>494</v>
      </c>
      <c r="N3646" s="3">
        <v>45503</v>
      </c>
      <c r="O3646" s="3" t="s">
        <v>144</v>
      </c>
      <c r="P3646" s="3" t="s">
        <v>5622</v>
      </c>
      <c r="Q3646" s="3" t="s">
        <v>67</v>
      </c>
      <c r="R3646" s="3" t="s">
        <v>157</v>
      </c>
      <c r="S3646" s="3" t="s">
        <v>6807</v>
      </c>
      <c r="T3646" s="3">
        <v>178.92</v>
      </c>
      <c r="U3646" s="35" cm="1">
        <f t="array" ref="U3646">INDEX('Pricing Strategy'!$F$4:$F$71,MATCH(1,(Dataset!$O3646='Pricing Strategy'!$B$4:$B$71)*(Dataset!$Q3646='Pricing Strategy'!$C$4:$C$71)*(Dataset!$R3646='Pricing Strategy'!$D$4:$D$71),))</f>
        <v>0.45</v>
      </c>
      <c r="V3646" s="3">
        <f>Dataset!$T3646*(1-Dataset!$U3646)</f>
        <v>98.406000000000006</v>
      </c>
    </row>
    <row r="3647" spans="1:22" x14ac:dyDescent="0.3">
      <c r="A3647" s="32"/>
      <c r="C3647" s="3">
        <v>3642</v>
      </c>
      <c r="D3647" s="3" t="s">
        <v>6804</v>
      </c>
      <c r="E3647" s="34">
        <v>43049</v>
      </c>
      <c r="F3647" s="34">
        <v>43053</v>
      </c>
      <c r="G3647" s="3" t="s">
        <v>46</v>
      </c>
      <c r="H3647" s="3" t="s">
        <v>3796</v>
      </c>
      <c r="I3647" s="3" t="s">
        <v>3797</v>
      </c>
      <c r="J3647" s="3" t="s">
        <v>98</v>
      </c>
      <c r="K3647" s="3" t="s">
        <v>23</v>
      </c>
      <c r="L3647" s="3" t="s">
        <v>314</v>
      </c>
      <c r="M3647" s="3" t="s">
        <v>494</v>
      </c>
      <c r="N3647" s="3">
        <v>45503</v>
      </c>
      <c r="O3647" s="3" t="s">
        <v>144</v>
      </c>
      <c r="P3647" s="3" t="s">
        <v>4807</v>
      </c>
      <c r="Q3647" s="3" t="s">
        <v>42</v>
      </c>
      <c r="R3647" s="3" t="s">
        <v>71</v>
      </c>
      <c r="S3647" s="3" t="s">
        <v>4808</v>
      </c>
      <c r="T3647" s="3">
        <v>69.888000000000005</v>
      </c>
      <c r="U3647" s="35" cm="1">
        <f t="array" ref="U3647">INDEX('Pricing Strategy'!$F$4:$F$71,MATCH(1,(Dataset!$O3647='Pricing Strategy'!$B$4:$B$71)*(Dataset!$Q3647='Pricing Strategy'!$C$4:$C$71)*(Dataset!$R3647='Pricing Strategy'!$D$4:$D$71),))</f>
        <v>0.4</v>
      </c>
      <c r="V3647" s="3">
        <f>Dataset!$T3647*(1-Dataset!$U3647)</f>
        <v>41.9328</v>
      </c>
    </row>
    <row r="3648" spans="1:22" x14ac:dyDescent="0.3">
      <c r="A3648" s="32"/>
      <c r="C3648" s="3">
        <v>3643</v>
      </c>
      <c r="D3648" s="3" t="s">
        <v>6808</v>
      </c>
      <c r="E3648" s="34">
        <v>42358</v>
      </c>
      <c r="F3648" s="34">
        <v>42361</v>
      </c>
      <c r="G3648" s="3" t="s">
        <v>19</v>
      </c>
      <c r="H3648" s="3" t="s">
        <v>2227</v>
      </c>
      <c r="I3648" s="3" t="s">
        <v>2228</v>
      </c>
      <c r="J3648" s="3" t="s">
        <v>22</v>
      </c>
      <c r="K3648" s="3" t="s">
        <v>23</v>
      </c>
      <c r="L3648" s="3" t="s">
        <v>38</v>
      </c>
      <c r="M3648" s="3" t="s">
        <v>39</v>
      </c>
      <c r="N3648" s="3">
        <v>90008</v>
      </c>
      <c r="O3648" s="3" t="s">
        <v>40</v>
      </c>
      <c r="P3648" s="3" t="s">
        <v>2211</v>
      </c>
      <c r="Q3648" s="3" t="s">
        <v>42</v>
      </c>
      <c r="R3648" s="3" t="s">
        <v>71</v>
      </c>
      <c r="S3648" s="3" t="s">
        <v>2212</v>
      </c>
      <c r="T3648" s="3">
        <v>487.98399999999998</v>
      </c>
      <c r="U3648" s="35" cm="1">
        <f t="array" ref="U3648">INDEX('Pricing Strategy'!$F$4:$F$71,MATCH(1,(Dataset!$O3648='Pricing Strategy'!$B$4:$B$71)*(Dataset!$Q3648='Pricing Strategy'!$C$4:$C$71)*(Dataset!$R3648='Pricing Strategy'!$D$4:$D$71),))</f>
        <v>0.4</v>
      </c>
      <c r="V3648" s="3">
        <f>Dataset!$T3648*(1-Dataset!$U3648)</f>
        <v>292.79039999999998</v>
      </c>
    </row>
    <row r="3649" spans="1:22" x14ac:dyDescent="0.3">
      <c r="A3649" s="32"/>
      <c r="C3649" s="3">
        <v>3644</v>
      </c>
      <c r="D3649" s="3" t="s">
        <v>6808</v>
      </c>
      <c r="E3649" s="34">
        <v>42358</v>
      </c>
      <c r="F3649" s="34">
        <v>42361</v>
      </c>
      <c r="G3649" s="3" t="s">
        <v>19</v>
      </c>
      <c r="H3649" s="3" t="s">
        <v>2227</v>
      </c>
      <c r="I3649" s="3" t="s">
        <v>2228</v>
      </c>
      <c r="J3649" s="3" t="s">
        <v>22</v>
      </c>
      <c r="K3649" s="3" t="s">
        <v>23</v>
      </c>
      <c r="L3649" s="3" t="s">
        <v>38</v>
      </c>
      <c r="M3649" s="3" t="s">
        <v>39</v>
      </c>
      <c r="N3649" s="3">
        <v>90008</v>
      </c>
      <c r="O3649" s="3" t="s">
        <v>40</v>
      </c>
      <c r="P3649" s="3" t="s">
        <v>6809</v>
      </c>
      <c r="Q3649" s="3" t="s">
        <v>42</v>
      </c>
      <c r="R3649" s="3" t="s">
        <v>64</v>
      </c>
      <c r="S3649" s="3" t="s">
        <v>6810</v>
      </c>
      <c r="T3649" s="3">
        <v>47.3</v>
      </c>
      <c r="U3649" s="35" cm="1">
        <f t="array" ref="U3649">INDEX('Pricing Strategy'!$F$4:$F$71,MATCH(1,(Dataset!$O3649='Pricing Strategy'!$B$4:$B$71)*(Dataset!$Q3649='Pricing Strategy'!$C$4:$C$71)*(Dataset!$R3649='Pricing Strategy'!$D$4:$D$71),))</f>
        <v>0.45</v>
      </c>
      <c r="V3649" s="3">
        <f>Dataset!$T3649*(1-Dataset!$U3649)</f>
        <v>26.015000000000001</v>
      </c>
    </row>
    <row r="3650" spans="1:22" x14ac:dyDescent="0.3">
      <c r="A3650" s="32"/>
      <c r="C3650" s="3">
        <v>3645</v>
      </c>
      <c r="D3650" s="3" t="s">
        <v>6808</v>
      </c>
      <c r="E3650" s="34">
        <v>42358</v>
      </c>
      <c r="F3650" s="34">
        <v>42361</v>
      </c>
      <c r="G3650" s="3" t="s">
        <v>19</v>
      </c>
      <c r="H3650" s="3" t="s">
        <v>2227</v>
      </c>
      <c r="I3650" s="3" t="s">
        <v>2228</v>
      </c>
      <c r="J3650" s="3" t="s">
        <v>22</v>
      </c>
      <c r="K3650" s="3" t="s">
        <v>23</v>
      </c>
      <c r="L3650" s="3" t="s">
        <v>38</v>
      </c>
      <c r="M3650" s="3" t="s">
        <v>39</v>
      </c>
      <c r="N3650" s="3">
        <v>90008</v>
      </c>
      <c r="O3650" s="3" t="s">
        <v>40</v>
      </c>
      <c r="P3650" s="3" t="s">
        <v>6811</v>
      </c>
      <c r="Q3650" s="3" t="s">
        <v>42</v>
      </c>
      <c r="R3650" s="3" t="s">
        <v>64</v>
      </c>
      <c r="S3650" s="3" t="s">
        <v>6812</v>
      </c>
      <c r="T3650" s="3">
        <v>4.13</v>
      </c>
      <c r="U3650" s="35" cm="1">
        <f t="array" ref="U3650">INDEX('Pricing Strategy'!$F$4:$F$71,MATCH(1,(Dataset!$O3650='Pricing Strategy'!$B$4:$B$71)*(Dataset!$Q3650='Pricing Strategy'!$C$4:$C$71)*(Dataset!$R3650='Pricing Strategy'!$D$4:$D$71),))</f>
        <v>0.45</v>
      </c>
      <c r="V3650" s="3">
        <f>Dataset!$T3650*(1-Dataset!$U3650)</f>
        <v>2.2715000000000001</v>
      </c>
    </row>
    <row r="3651" spans="1:22" x14ac:dyDescent="0.3">
      <c r="A3651" s="32"/>
      <c r="C3651" s="3">
        <v>3646</v>
      </c>
      <c r="D3651" s="3" t="s">
        <v>6808</v>
      </c>
      <c r="E3651" s="34">
        <v>42358</v>
      </c>
      <c r="F3651" s="34">
        <v>42361</v>
      </c>
      <c r="G3651" s="3" t="s">
        <v>19</v>
      </c>
      <c r="H3651" s="3" t="s">
        <v>2227</v>
      </c>
      <c r="I3651" s="3" t="s">
        <v>2228</v>
      </c>
      <c r="J3651" s="3" t="s">
        <v>22</v>
      </c>
      <c r="K3651" s="3" t="s">
        <v>23</v>
      </c>
      <c r="L3651" s="3" t="s">
        <v>38</v>
      </c>
      <c r="M3651" s="3" t="s">
        <v>39</v>
      </c>
      <c r="N3651" s="3">
        <v>90008</v>
      </c>
      <c r="O3651" s="3" t="s">
        <v>40</v>
      </c>
      <c r="P3651" s="3" t="s">
        <v>6813</v>
      </c>
      <c r="Q3651" s="3" t="s">
        <v>42</v>
      </c>
      <c r="R3651" s="3" t="s">
        <v>71</v>
      </c>
      <c r="S3651" s="3" t="s">
        <v>6814</v>
      </c>
      <c r="T3651" s="3">
        <v>155.12</v>
      </c>
      <c r="U3651" s="35" cm="1">
        <f t="array" ref="U3651">INDEX('Pricing Strategy'!$F$4:$F$71,MATCH(1,(Dataset!$O3651='Pricing Strategy'!$B$4:$B$71)*(Dataset!$Q3651='Pricing Strategy'!$C$4:$C$71)*(Dataset!$R3651='Pricing Strategy'!$D$4:$D$71),))</f>
        <v>0.4</v>
      </c>
      <c r="V3651" s="3">
        <f>Dataset!$T3651*(1-Dataset!$U3651)</f>
        <v>93.072000000000003</v>
      </c>
    </row>
    <row r="3652" spans="1:22" x14ac:dyDescent="0.3">
      <c r="A3652" s="32"/>
      <c r="C3652" s="3">
        <v>3647</v>
      </c>
      <c r="D3652" s="3" t="s">
        <v>6815</v>
      </c>
      <c r="E3652" s="34">
        <v>42210</v>
      </c>
      <c r="F3652" s="34">
        <v>42212</v>
      </c>
      <c r="G3652" s="3" t="s">
        <v>19</v>
      </c>
      <c r="H3652" s="3" t="s">
        <v>6040</v>
      </c>
      <c r="I3652" s="3" t="s">
        <v>6041</v>
      </c>
      <c r="J3652" s="3" t="s">
        <v>98</v>
      </c>
      <c r="K3652" s="3" t="s">
        <v>23</v>
      </c>
      <c r="L3652" s="3" t="s">
        <v>38</v>
      </c>
      <c r="M3652" s="3" t="s">
        <v>39</v>
      </c>
      <c r="N3652" s="3">
        <v>90045</v>
      </c>
      <c r="O3652" s="3" t="s">
        <v>40</v>
      </c>
      <c r="P3652" s="3" t="s">
        <v>2845</v>
      </c>
      <c r="Q3652" s="3" t="s">
        <v>42</v>
      </c>
      <c r="R3652" s="3" t="s">
        <v>86</v>
      </c>
      <c r="S3652" s="3" t="s">
        <v>6816</v>
      </c>
      <c r="T3652" s="3">
        <v>6.48</v>
      </c>
      <c r="U3652" s="35" cm="1">
        <f t="array" ref="U3652">INDEX('Pricing Strategy'!$F$4:$F$71,MATCH(1,(Dataset!$O3652='Pricing Strategy'!$B$4:$B$71)*(Dataset!$Q3652='Pricing Strategy'!$C$4:$C$71)*(Dataset!$R3652='Pricing Strategy'!$D$4:$D$71),))</f>
        <v>0.4</v>
      </c>
      <c r="V3652" s="3">
        <f>Dataset!$T3652*(1-Dataset!$U3652)</f>
        <v>3.8879999999999999</v>
      </c>
    </row>
    <row r="3653" spans="1:22" x14ac:dyDescent="0.3">
      <c r="A3653" s="32"/>
      <c r="C3653" s="3">
        <v>3648</v>
      </c>
      <c r="D3653" s="3" t="s">
        <v>6815</v>
      </c>
      <c r="E3653" s="34">
        <v>42210</v>
      </c>
      <c r="F3653" s="34">
        <v>42212</v>
      </c>
      <c r="G3653" s="3" t="s">
        <v>19</v>
      </c>
      <c r="H3653" s="3" t="s">
        <v>6040</v>
      </c>
      <c r="I3653" s="3" t="s">
        <v>6041</v>
      </c>
      <c r="J3653" s="3" t="s">
        <v>98</v>
      </c>
      <c r="K3653" s="3" t="s">
        <v>23</v>
      </c>
      <c r="L3653" s="3" t="s">
        <v>38</v>
      </c>
      <c r="M3653" s="3" t="s">
        <v>39</v>
      </c>
      <c r="N3653" s="3">
        <v>90045</v>
      </c>
      <c r="O3653" s="3" t="s">
        <v>40</v>
      </c>
      <c r="P3653" s="3" t="s">
        <v>6817</v>
      </c>
      <c r="Q3653" s="3" t="s">
        <v>42</v>
      </c>
      <c r="R3653" s="3" t="s">
        <v>575</v>
      </c>
      <c r="S3653" s="3" t="s">
        <v>6818</v>
      </c>
      <c r="T3653" s="3">
        <v>15.52</v>
      </c>
      <c r="U3653" s="35" cm="1">
        <f t="array" ref="U3653">INDEX('Pricing Strategy'!$F$4:$F$71,MATCH(1,(Dataset!$O3653='Pricing Strategy'!$B$4:$B$71)*(Dataset!$Q3653='Pricing Strategy'!$C$4:$C$71)*(Dataset!$R3653='Pricing Strategy'!$D$4:$D$71),))</f>
        <v>0.45</v>
      </c>
      <c r="V3653" s="3">
        <f>Dataset!$T3653*(1-Dataset!$U3653)</f>
        <v>8.5359999999999996</v>
      </c>
    </row>
    <row r="3654" spans="1:22" x14ac:dyDescent="0.3">
      <c r="A3654" s="32"/>
      <c r="C3654" s="3">
        <v>3649</v>
      </c>
      <c r="D3654" s="3" t="s">
        <v>6819</v>
      </c>
      <c r="E3654" s="34">
        <v>42696</v>
      </c>
      <c r="F3654" s="34">
        <v>42701</v>
      </c>
      <c r="G3654" s="3" t="s">
        <v>46</v>
      </c>
      <c r="H3654" s="3" t="s">
        <v>4272</v>
      </c>
      <c r="I3654" s="3" t="s">
        <v>4273</v>
      </c>
      <c r="J3654" s="3" t="s">
        <v>22</v>
      </c>
      <c r="K3654" s="3" t="s">
        <v>23</v>
      </c>
      <c r="L3654" s="3" t="s">
        <v>330</v>
      </c>
      <c r="M3654" s="3" t="s">
        <v>331</v>
      </c>
      <c r="N3654" s="3">
        <v>38109</v>
      </c>
      <c r="O3654" s="3" t="s">
        <v>26</v>
      </c>
      <c r="P3654" s="3" t="s">
        <v>2713</v>
      </c>
      <c r="Q3654" s="3" t="s">
        <v>42</v>
      </c>
      <c r="R3654" s="3" t="s">
        <v>71</v>
      </c>
      <c r="S3654" s="3" t="s">
        <v>2714</v>
      </c>
      <c r="T3654" s="3">
        <v>2.9460000000000002</v>
      </c>
      <c r="U3654" s="35" cm="1">
        <f t="array" ref="U3654">INDEX('Pricing Strategy'!$F$4:$F$71,MATCH(1,(Dataset!$O3654='Pricing Strategy'!$B$4:$B$71)*(Dataset!$Q3654='Pricing Strategy'!$C$4:$C$71)*(Dataset!$R3654='Pricing Strategy'!$D$4:$D$71),))</f>
        <v>0.25</v>
      </c>
      <c r="V3654" s="3">
        <f>Dataset!$T3654*(1-Dataset!$U3654)</f>
        <v>2.2095000000000002</v>
      </c>
    </row>
    <row r="3655" spans="1:22" x14ac:dyDescent="0.3">
      <c r="A3655" s="32"/>
      <c r="C3655" s="3">
        <v>3650</v>
      </c>
      <c r="D3655" s="3" t="s">
        <v>6819</v>
      </c>
      <c r="E3655" s="34">
        <v>42696</v>
      </c>
      <c r="F3655" s="34">
        <v>42701</v>
      </c>
      <c r="G3655" s="3" t="s">
        <v>46</v>
      </c>
      <c r="H3655" s="3" t="s">
        <v>4272</v>
      </c>
      <c r="I3655" s="3" t="s">
        <v>4273</v>
      </c>
      <c r="J3655" s="3" t="s">
        <v>22</v>
      </c>
      <c r="K3655" s="3" t="s">
        <v>23</v>
      </c>
      <c r="L3655" s="3" t="s">
        <v>330</v>
      </c>
      <c r="M3655" s="3" t="s">
        <v>331</v>
      </c>
      <c r="N3655" s="3">
        <v>38109</v>
      </c>
      <c r="O3655" s="3" t="s">
        <v>26</v>
      </c>
      <c r="P3655" s="3" t="s">
        <v>1090</v>
      </c>
      <c r="Q3655" s="3" t="s">
        <v>42</v>
      </c>
      <c r="R3655" s="3" t="s">
        <v>265</v>
      </c>
      <c r="S3655" s="3" t="s">
        <v>1091</v>
      </c>
      <c r="T3655" s="3">
        <v>55.103999999999999</v>
      </c>
      <c r="U3655" s="35" cm="1">
        <f t="array" ref="U3655">INDEX('Pricing Strategy'!$F$4:$F$71,MATCH(1,(Dataset!$O3655='Pricing Strategy'!$B$4:$B$71)*(Dataset!$Q3655='Pricing Strategy'!$C$4:$C$71)*(Dataset!$R3655='Pricing Strategy'!$D$4:$D$71),))</f>
        <v>0.25</v>
      </c>
      <c r="V3655" s="3">
        <f>Dataset!$T3655*(1-Dataset!$U3655)</f>
        <v>41.328000000000003</v>
      </c>
    </row>
    <row r="3656" spans="1:22" x14ac:dyDescent="0.3">
      <c r="A3656" s="32"/>
      <c r="C3656" s="3">
        <v>3651</v>
      </c>
      <c r="D3656" s="3" t="s">
        <v>6820</v>
      </c>
      <c r="E3656" s="34">
        <v>43443</v>
      </c>
      <c r="F3656" s="34">
        <v>43445</v>
      </c>
      <c r="G3656" s="3" t="s">
        <v>19</v>
      </c>
      <c r="H3656" s="3" t="s">
        <v>1774</v>
      </c>
      <c r="I3656" s="3" t="s">
        <v>1775</v>
      </c>
      <c r="J3656" s="3" t="s">
        <v>22</v>
      </c>
      <c r="K3656" s="3" t="s">
        <v>23</v>
      </c>
      <c r="L3656" s="3" t="s">
        <v>879</v>
      </c>
      <c r="M3656" s="3" t="s">
        <v>234</v>
      </c>
      <c r="N3656" s="3">
        <v>48234</v>
      </c>
      <c r="O3656" s="3" t="s">
        <v>101</v>
      </c>
      <c r="P3656" s="3" t="s">
        <v>6821</v>
      </c>
      <c r="Q3656" s="3" t="s">
        <v>67</v>
      </c>
      <c r="R3656" s="3" t="s">
        <v>157</v>
      </c>
      <c r="S3656" s="3" t="s">
        <v>6822</v>
      </c>
      <c r="T3656" s="3">
        <v>104.88</v>
      </c>
      <c r="U3656" s="35" cm="1">
        <f t="array" ref="U3656">INDEX('Pricing Strategy'!$F$4:$F$71,MATCH(1,(Dataset!$O3656='Pricing Strategy'!$B$4:$B$71)*(Dataset!$Q3656='Pricing Strategy'!$C$4:$C$71)*(Dataset!$R3656='Pricing Strategy'!$D$4:$D$71),))</f>
        <v>0.35</v>
      </c>
      <c r="V3656" s="3">
        <f>Dataset!$T3656*(1-Dataset!$U3656)</f>
        <v>68.171999999999997</v>
      </c>
    </row>
    <row r="3657" spans="1:22" x14ac:dyDescent="0.3">
      <c r="A3657" s="32"/>
      <c r="C3657" s="3">
        <v>3652</v>
      </c>
      <c r="D3657" s="3" t="s">
        <v>6820</v>
      </c>
      <c r="E3657" s="34">
        <v>43443</v>
      </c>
      <c r="F3657" s="34">
        <v>43445</v>
      </c>
      <c r="G3657" s="3" t="s">
        <v>19</v>
      </c>
      <c r="H3657" s="3" t="s">
        <v>1774</v>
      </c>
      <c r="I3657" s="3" t="s">
        <v>1775</v>
      </c>
      <c r="J3657" s="3" t="s">
        <v>22</v>
      </c>
      <c r="K3657" s="3" t="s">
        <v>23</v>
      </c>
      <c r="L3657" s="3" t="s">
        <v>879</v>
      </c>
      <c r="M3657" s="3" t="s">
        <v>234</v>
      </c>
      <c r="N3657" s="3">
        <v>48234</v>
      </c>
      <c r="O3657" s="3" t="s">
        <v>101</v>
      </c>
      <c r="P3657" s="3" t="s">
        <v>3590</v>
      </c>
      <c r="Q3657" s="3" t="s">
        <v>42</v>
      </c>
      <c r="R3657" s="3" t="s">
        <v>64</v>
      </c>
      <c r="S3657" s="3" t="s">
        <v>3591</v>
      </c>
      <c r="T3657" s="3">
        <v>34.700000000000003</v>
      </c>
      <c r="U3657" s="35" cm="1">
        <f t="array" ref="U3657">INDEX('Pricing Strategy'!$F$4:$F$71,MATCH(1,(Dataset!$O3657='Pricing Strategy'!$B$4:$B$71)*(Dataset!$Q3657='Pricing Strategy'!$C$4:$C$71)*(Dataset!$R3657='Pricing Strategy'!$D$4:$D$71),))</f>
        <v>0.35</v>
      </c>
      <c r="V3657" s="3">
        <f>Dataset!$T3657*(1-Dataset!$U3657)</f>
        <v>22.555000000000003</v>
      </c>
    </row>
    <row r="3658" spans="1:22" x14ac:dyDescent="0.3">
      <c r="A3658" s="32"/>
      <c r="C3658" s="3">
        <v>3653</v>
      </c>
      <c r="D3658" s="3" t="s">
        <v>6820</v>
      </c>
      <c r="E3658" s="34">
        <v>43443</v>
      </c>
      <c r="F3658" s="34">
        <v>43445</v>
      </c>
      <c r="G3658" s="3" t="s">
        <v>19</v>
      </c>
      <c r="H3658" s="3" t="s">
        <v>1774</v>
      </c>
      <c r="I3658" s="3" t="s">
        <v>1775</v>
      </c>
      <c r="J3658" s="3" t="s">
        <v>22</v>
      </c>
      <c r="K3658" s="3" t="s">
        <v>23</v>
      </c>
      <c r="L3658" s="3" t="s">
        <v>879</v>
      </c>
      <c r="M3658" s="3" t="s">
        <v>234</v>
      </c>
      <c r="N3658" s="3">
        <v>48234</v>
      </c>
      <c r="O3658" s="3" t="s">
        <v>101</v>
      </c>
      <c r="P3658" s="3" t="s">
        <v>2619</v>
      </c>
      <c r="Q3658" s="3" t="s">
        <v>42</v>
      </c>
      <c r="R3658" s="3" t="s">
        <v>71</v>
      </c>
      <c r="S3658" s="3" t="s">
        <v>2620</v>
      </c>
      <c r="T3658" s="3">
        <v>33.72</v>
      </c>
      <c r="U3658" s="35" cm="1">
        <f t="array" ref="U3658">INDEX('Pricing Strategy'!$F$4:$F$71,MATCH(1,(Dataset!$O3658='Pricing Strategy'!$B$4:$B$71)*(Dataset!$Q3658='Pricing Strategy'!$C$4:$C$71)*(Dataset!$R3658='Pricing Strategy'!$D$4:$D$71),))</f>
        <v>0.3</v>
      </c>
      <c r="V3658" s="3">
        <f>Dataset!$T3658*(1-Dataset!$U3658)</f>
        <v>23.603999999999999</v>
      </c>
    </row>
    <row r="3659" spans="1:22" x14ac:dyDescent="0.3">
      <c r="A3659" s="32"/>
      <c r="C3659" s="3">
        <v>3654</v>
      </c>
      <c r="D3659" s="3" t="s">
        <v>6820</v>
      </c>
      <c r="E3659" s="34">
        <v>43443</v>
      </c>
      <c r="F3659" s="34">
        <v>43445</v>
      </c>
      <c r="G3659" s="3" t="s">
        <v>19</v>
      </c>
      <c r="H3659" s="3" t="s">
        <v>1774</v>
      </c>
      <c r="I3659" s="3" t="s">
        <v>1775</v>
      </c>
      <c r="J3659" s="3" t="s">
        <v>22</v>
      </c>
      <c r="K3659" s="3" t="s">
        <v>23</v>
      </c>
      <c r="L3659" s="3" t="s">
        <v>879</v>
      </c>
      <c r="M3659" s="3" t="s">
        <v>234</v>
      </c>
      <c r="N3659" s="3">
        <v>48234</v>
      </c>
      <c r="O3659" s="3" t="s">
        <v>101</v>
      </c>
      <c r="P3659" s="3" t="s">
        <v>3190</v>
      </c>
      <c r="Q3659" s="3" t="s">
        <v>42</v>
      </c>
      <c r="R3659" s="3" t="s">
        <v>86</v>
      </c>
      <c r="S3659" s="3" t="s">
        <v>182</v>
      </c>
      <c r="T3659" s="3">
        <v>14.94</v>
      </c>
      <c r="U3659" s="35" cm="1">
        <f t="array" ref="U3659">INDEX('Pricing Strategy'!$F$4:$F$71,MATCH(1,(Dataset!$O3659='Pricing Strategy'!$B$4:$B$71)*(Dataset!$Q3659='Pricing Strategy'!$C$4:$C$71)*(Dataset!$R3659='Pricing Strategy'!$D$4:$D$71),))</f>
        <v>0.3</v>
      </c>
      <c r="V3659" s="3">
        <f>Dataset!$T3659*(1-Dataset!$U3659)</f>
        <v>10.457999999999998</v>
      </c>
    </row>
    <row r="3660" spans="1:22" x14ac:dyDescent="0.3">
      <c r="A3660" s="32"/>
      <c r="C3660" s="3">
        <v>3655</v>
      </c>
      <c r="D3660" s="3" t="s">
        <v>6823</v>
      </c>
      <c r="E3660" s="34">
        <v>43343</v>
      </c>
      <c r="F3660" s="34">
        <v>43348</v>
      </c>
      <c r="G3660" s="3" t="s">
        <v>46</v>
      </c>
      <c r="H3660" s="3" t="s">
        <v>1889</v>
      </c>
      <c r="I3660" s="3" t="s">
        <v>1890</v>
      </c>
      <c r="J3660" s="3" t="s">
        <v>22</v>
      </c>
      <c r="K3660" s="3" t="s">
        <v>23</v>
      </c>
      <c r="L3660" s="3" t="s">
        <v>1481</v>
      </c>
      <c r="M3660" s="3" t="s">
        <v>250</v>
      </c>
      <c r="N3660" s="3">
        <v>46226</v>
      </c>
      <c r="O3660" s="3" t="s">
        <v>101</v>
      </c>
      <c r="P3660" s="3" t="s">
        <v>2156</v>
      </c>
      <c r="Q3660" s="3" t="s">
        <v>42</v>
      </c>
      <c r="R3660" s="3" t="s">
        <v>74</v>
      </c>
      <c r="S3660" s="3" t="s">
        <v>2157</v>
      </c>
      <c r="T3660" s="3">
        <v>638.73</v>
      </c>
      <c r="U3660" s="35" cm="1">
        <f t="array" ref="U3660">INDEX('Pricing Strategy'!$F$4:$F$71,MATCH(1,(Dataset!$O3660='Pricing Strategy'!$B$4:$B$71)*(Dataset!$Q3660='Pricing Strategy'!$C$4:$C$71)*(Dataset!$R3660='Pricing Strategy'!$D$4:$D$71),))</f>
        <v>0.3</v>
      </c>
      <c r="V3660" s="3">
        <f>Dataset!$T3660*(1-Dataset!$U3660)</f>
        <v>447.11099999999999</v>
      </c>
    </row>
    <row r="3661" spans="1:22" x14ac:dyDescent="0.3">
      <c r="A3661" s="32"/>
      <c r="C3661" s="3">
        <v>3656</v>
      </c>
      <c r="D3661" s="3" t="s">
        <v>6824</v>
      </c>
      <c r="E3661" s="34">
        <v>43214</v>
      </c>
      <c r="F3661" s="34">
        <v>43220</v>
      </c>
      <c r="G3661" s="3" t="s">
        <v>46</v>
      </c>
      <c r="H3661" s="3" t="s">
        <v>2409</v>
      </c>
      <c r="I3661" s="3" t="s">
        <v>2410</v>
      </c>
      <c r="J3661" s="3" t="s">
        <v>37</v>
      </c>
      <c r="K3661" s="3" t="s">
        <v>23</v>
      </c>
      <c r="L3661" s="3" t="s">
        <v>1523</v>
      </c>
      <c r="M3661" s="3" t="s">
        <v>50</v>
      </c>
      <c r="N3661" s="3">
        <v>32216</v>
      </c>
      <c r="O3661" s="3" t="s">
        <v>26</v>
      </c>
      <c r="P3661" s="3" t="s">
        <v>4155</v>
      </c>
      <c r="Q3661" s="3" t="s">
        <v>42</v>
      </c>
      <c r="R3661" s="3" t="s">
        <v>55</v>
      </c>
      <c r="S3661" s="3" t="s">
        <v>4156</v>
      </c>
      <c r="T3661" s="3">
        <v>113.568</v>
      </c>
      <c r="U3661" s="35" cm="1">
        <f t="array" ref="U3661">INDEX('Pricing Strategy'!$F$4:$F$71,MATCH(1,(Dataset!$O3661='Pricing Strategy'!$B$4:$B$71)*(Dataset!$Q3661='Pricing Strategy'!$C$4:$C$71)*(Dataset!$R3661='Pricing Strategy'!$D$4:$D$71),))</f>
        <v>0.35</v>
      </c>
      <c r="V3661" s="3">
        <f>Dataset!$T3661*(1-Dataset!$U3661)</f>
        <v>73.819199999999995</v>
      </c>
    </row>
    <row r="3662" spans="1:22" x14ac:dyDescent="0.3">
      <c r="A3662" s="32"/>
      <c r="C3662" s="3">
        <v>3657</v>
      </c>
      <c r="D3662" s="3" t="s">
        <v>6825</v>
      </c>
      <c r="E3662" s="34">
        <v>43351</v>
      </c>
      <c r="F3662" s="34">
        <v>43357</v>
      </c>
      <c r="G3662" s="3" t="s">
        <v>46</v>
      </c>
      <c r="H3662" s="3" t="s">
        <v>5174</v>
      </c>
      <c r="I3662" s="3" t="s">
        <v>5175</v>
      </c>
      <c r="J3662" s="3" t="s">
        <v>37</v>
      </c>
      <c r="K3662" s="3" t="s">
        <v>23</v>
      </c>
      <c r="L3662" s="3" t="s">
        <v>865</v>
      </c>
      <c r="M3662" s="3" t="s">
        <v>494</v>
      </c>
      <c r="N3662" s="3">
        <v>43017</v>
      </c>
      <c r="O3662" s="3" t="s">
        <v>144</v>
      </c>
      <c r="P3662" s="3" t="s">
        <v>6826</v>
      </c>
      <c r="Q3662" s="3" t="s">
        <v>67</v>
      </c>
      <c r="R3662" s="3" t="s">
        <v>157</v>
      </c>
      <c r="S3662" s="3" t="s">
        <v>6827</v>
      </c>
      <c r="T3662" s="3">
        <v>9.0960000000000001</v>
      </c>
      <c r="U3662" s="35" cm="1">
        <f t="array" ref="U3662">INDEX('Pricing Strategy'!$F$4:$F$71,MATCH(1,(Dataset!$O3662='Pricing Strategy'!$B$4:$B$71)*(Dataset!$Q3662='Pricing Strategy'!$C$4:$C$71)*(Dataset!$R3662='Pricing Strategy'!$D$4:$D$71),))</f>
        <v>0.45</v>
      </c>
      <c r="V3662" s="3">
        <f>Dataset!$T3662*(1-Dataset!$U3662)</f>
        <v>5.0028000000000006</v>
      </c>
    </row>
    <row r="3663" spans="1:22" x14ac:dyDescent="0.3">
      <c r="A3663" s="32"/>
      <c r="C3663" s="3">
        <v>3658</v>
      </c>
      <c r="D3663" s="3" t="s">
        <v>6828</v>
      </c>
      <c r="E3663" s="34">
        <v>42441</v>
      </c>
      <c r="F3663" s="34">
        <v>42446</v>
      </c>
      <c r="G3663" s="3" t="s">
        <v>46</v>
      </c>
      <c r="H3663" s="3" t="s">
        <v>4142</v>
      </c>
      <c r="I3663" s="3" t="s">
        <v>4143</v>
      </c>
      <c r="J3663" s="3" t="s">
        <v>37</v>
      </c>
      <c r="K3663" s="3" t="s">
        <v>23</v>
      </c>
      <c r="L3663" s="3" t="s">
        <v>6829</v>
      </c>
      <c r="M3663" s="3" t="s">
        <v>50</v>
      </c>
      <c r="N3663" s="3">
        <v>33317</v>
      </c>
      <c r="O3663" s="3" t="s">
        <v>26</v>
      </c>
      <c r="P3663" s="3" t="s">
        <v>585</v>
      </c>
      <c r="Q3663" s="3" t="s">
        <v>42</v>
      </c>
      <c r="R3663" s="3" t="s">
        <v>169</v>
      </c>
      <c r="S3663" s="3" t="s">
        <v>586</v>
      </c>
      <c r="T3663" s="3">
        <v>8.6880000000000006</v>
      </c>
      <c r="U3663" s="35" cm="1">
        <f t="array" ref="U3663">INDEX('Pricing Strategy'!$F$4:$F$71,MATCH(1,(Dataset!$O3663='Pricing Strategy'!$B$4:$B$71)*(Dataset!$Q3663='Pricing Strategy'!$C$4:$C$71)*(Dataset!$R3663='Pricing Strategy'!$D$4:$D$71),))</f>
        <v>0.25</v>
      </c>
      <c r="V3663" s="3">
        <f>Dataset!$T3663*(1-Dataset!$U3663)</f>
        <v>6.516</v>
      </c>
    </row>
    <row r="3664" spans="1:22" x14ac:dyDescent="0.3">
      <c r="A3664" s="32"/>
      <c r="C3664" s="3">
        <v>3659</v>
      </c>
      <c r="D3664" s="3" t="s">
        <v>6828</v>
      </c>
      <c r="E3664" s="34">
        <v>42441</v>
      </c>
      <c r="F3664" s="34">
        <v>42446</v>
      </c>
      <c r="G3664" s="3" t="s">
        <v>46</v>
      </c>
      <c r="H3664" s="3" t="s">
        <v>4142</v>
      </c>
      <c r="I3664" s="3" t="s">
        <v>4143</v>
      </c>
      <c r="J3664" s="3" t="s">
        <v>37</v>
      </c>
      <c r="K3664" s="3" t="s">
        <v>23</v>
      </c>
      <c r="L3664" s="3" t="s">
        <v>6829</v>
      </c>
      <c r="M3664" s="3" t="s">
        <v>50</v>
      </c>
      <c r="N3664" s="3">
        <v>33317</v>
      </c>
      <c r="O3664" s="3" t="s">
        <v>26</v>
      </c>
      <c r="P3664" s="3" t="s">
        <v>348</v>
      </c>
      <c r="Q3664" s="3" t="s">
        <v>28</v>
      </c>
      <c r="R3664" s="3" t="s">
        <v>61</v>
      </c>
      <c r="S3664" s="3" t="s">
        <v>349</v>
      </c>
      <c r="T3664" s="3">
        <v>30.88</v>
      </c>
      <c r="U3664" s="35" cm="1">
        <f t="array" ref="U3664">INDEX('Pricing Strategy'!$F$4:$F$71,MATCH(1,(Dataset!$O3664='Pricing Strategy'!$B$4:$B$71)*(Dataset!$Q3664='Pricing Strategy'!$C$4:$C$71)*(Dataset!$R3664='Pricing Strategy'!$D$4:$D$71),))</f>
        <v>0.25</v>
      </c>
      <c r="V3664" s="3">
        <f>Dataset!$T3664*(1-Dataset!$U3664)</f>
        <v>23.16</v>
      </c>
    </row>
    <row r="3665" spans="1:22" x14ac:dyDescent="0.3">
      <c r="A3665" s="32"/>
      <c r="C3665" s="3">
        <v>3660</v>
      </c>
      <c r="D3665" s="3" t="s">
        <v>6828</v>
      </c>
      <c r="E3665" s="34">
        <v>42441</v>
      </c>
      <c r="F3665" s="34">
        <v>42446</v>
      </c>
      <c r="G3665" s="3" t="s">
        <v>46</v>
      </c>
      <c r="H3665" s="3" t="s">
        <v>4142</v>
      </c>
      <c r="I3665" s="3" t="s">
        <v>4143</v>
      </c>
      <c r="J3665" s="3" t="s">
        <v>37</v>
      </c>
      <c r="K3665" s="3" t="s">
        <v>23</v>
      </c>
      <c r="L3665" s="3" t="s">
        <v>6829</v>
      </c>
      <c r="M3665" s="3" t="s">
        <v>50</v>
      </c>
      <c r="N3665" s="3">
        <v>33317</v>
      </c>
      <c r="O3665" s="3" t="s">
        <v>26</v>
      </c>
      <c r="P3665" s="3" t="s">
        <v>6830</v>
      </c>
      <c r="Q3665" s="3" t="s">
        <v>28</v>
      </c>
      <c r="R3665" s="3" t="s">
        <v>61</v>
      </c>
      <c r="S3665" s="3" t="s">
        <v>6831</v>
      </c>
      <c r="T3665" s="3">
        <v>6.4080000000000004</v>
      </c>
      <c r="U3665" s="35" cm="1">
        <f t="array" ref="U3665">INDEX('Pricing Strategy'!$F$4:$F$71,MATCH(1,(Dataset!$O3665='Pricing Strategy'!$B$4:$B$71)*(Dataset!$Q3665='Pricing Strategy'!$C$4:$C$71)*(Dataset!$R3665='Pricing Strategy'!$D$4:$D$71),))</f>
        <v>0.25</v>
      </c>
      <c r="V3665" s="3">
        <f>Dataset!$T3665*(1-Dataset!$U3665)</f>
        <v>4.806</v>
      </c>
    </row>
    <row r="3666" spans="1:22" x14ac:dyDescent="0.3">
      <c r="A3666" s="32"/>
      <c r="C3666" s="3">
        <v>3661</v>
      </c>
      <c r="D3666" s="3" t="s">
        <v>6832</v>
      </c>
      <c r="E3666" s="34">
        <v>42934</v>
      </c>
      <c r="F3666" s="34">
        <v>42939</v>
      </c>
      <c r="G3666" s="3" t="s">
        <v>46</v>
      </c>
      <c r="H3666" s="3" t="s">
        <v>6347</v>
      </c>
      <c r="I3666" s="3" t="s">
        <v>6348</v>
      </c>
      <c r="J3666" s="3" t="s">
        <v>37</v>
      </c>
      <c r="K3666" s="3" t="s">
        <v>23</v>
      </c>
      <c r="L3666" s="3" t="s">
        <v>3948</v>
      </c>
      <c r="M3666" s="3" t="s">
        <v>306</v>
      </c>
      <c r="N3666" s="3">
        <v>85301</v>
      </c>
      <c r="O3666" s="3" t="s">
        <v>40</v>
      </c>
      <c r="P3666" s="3" t="s">
        <v>6833</v>
      </c>
      <c r="Q3666" s="3" t="s">
        <v>42</v>
      </c>
      <c r="R3666" s="3" t="s">
        <v>575</v>
      </c>
      <c r="S3666" s="3" t="s">
        <v>6834</v>
      </c>
      <c r="T3666" s="3">
        <v>33.799999999999997</v>
      </c>
      <c r="U3666" s="35" cm="1">
        <f t="array" ref="U3666">INDEX('Pricing Strategy'!$F$4:$F$71,MATCH(1,(Dataset!$O3666='Pricing Strategy'!$B$4:$B$71)*(Dataset!$Q3666='Pricing Strategy'!$C$4:$C$71)*(Dataset!$R3666='Pricing Strategy'!$D$4:$D$71),))</f>
        <v>0.45</v>
      </c>
      <c r="V3666" s="3">
        <f>Dataset!$T3666*(1-Dataset!$U3666)</f>
        <v>18.59</v>
      </c>
    </row>
    <row r="3667" spans="1:22" x14ac:dyDescent="0.3">
      <c r="A3667" s="32"/>
      <c r="C3667" s="3">
        <v>3662</v>
      </c>
      <c r="D3667" s="3" t="s">
        <v>6835</v>
      </c>
      <c r="E3667" s="34">
        <v>42899</v>
      </c>
      <c r="F3667" s="34">
        <v>42901</v>
      </c>
      <c r="G3667" s="3" t="s">
        <v>19</v>
      </c>
      <c r="H3667" s="3" t="s">
        <v>2802</v>
      </c>
      <c r="I3667" s="3" t="s">
        <v>2803</v>
      </c>
      <c r="J3667" s="3" t="s">
        <v>98</v>
      </c>
      <c r="K3667" s="3" t="s">
        <v>23</v>
      </c>
      <c r="L3667" s="3" t="s">
        <v>324</v>
      </c>
      <c r="M3667" s="3" t="s">
        <v>234</v>
      </c>
      <c r="N3667" s="3">
        <v>49201</v>
      </c>
      <c r="O3667" s="3" t="s">
        <v>101</v>
      </c>
      <c r="P3667" s="3" t="s">
        <v>6740</v>
      </c>
      <c r="Q3667" s="3" t="s">
        <v>67</v>
      </c>
      <c r="R3667" s="3" t="s">
        <v>68</v>
      </c>
      <c r="S3667" s="3" t="s">
        <v>6741</v>
      </c>
      <c r="T3667" s="3">
        <v>377.97</v>
      </c>
      <c r="U3667" s="35" cm="1">
        <f t="array" ref="U3667">INDEX('Pricing Strategy'!$F$4:$F$71,MATCH(1,(Dataset!$O3667='Pricing Strategy'!$B$4:$B$71)*(Dataset!$Q3667='Pricing Strategy'!$C$4:$C$71)*(Dataset!$R3667='Pricing Strategy'!$D$4:$D$71),))</f>
        <v>0.3</v>
      </c>
      <c r="V3667" s="3">
        <f>Dataset!$T3667*(1-Dataset!$U3667)</f>
        <v>264.57900000000001</v>
      </c>
    </row>
    <row r="3668" spans="1:22" x14ac:dyDescent="0.3">
      <c r="A3668" s="32"/>
      <c r="C3668" s="3">
        <v>3663</v>
      </c>
      <c r="D3668" s="3" t="s">
        <v>6836</v>
      </c>
      <c r="E3668" s="34">
        <v>43284</v>
      </c>
      <c r="F3668" s="34">
        <v>43290</v>
      </c>
      <c r="G3668" s="3" t="s">
        <v>46</v>
      </c>
      <c r="H3668" s="3" t="s">
        <v>749</v>
      </c>
      <c r="I3668" s="3" t="s">
        <v>750</v>
      </c>
      <c r="J3668" s="3" t="s">
        <v>98</v>
      </c>
      <c r="K3668" s="3" t="s">
        <v>23</v>
      </c>
      <c r="L3668" s="3" t="s">
        <v>1321</v>
      </c>
      <c r="M3668" s="3" t="s">
        <v>1245</v>
      </c>
      <c r="N3668" s="3">
        <v>2169</v>
      </c>
      <c r="O3668" s="3" t="s">
        <v>144</v>
      </c>
      <c r="P3668" s="3" t="s">
        <v>4446</v>
      </c>
      <c r="Q3668" s="3" t="s">
        <v>67</v>
      </c>
      <c r="R3668" s="3" t="s">
        <v>157</v>
      </c>
      <c r="S3668" s="3" t="s">
        <v>4447</v>
      </c>
      <c r="T3668" s="3">
        <v>258.89999999999998</v>
      </c>
      <c r="U3668" s="35" cm="1">
        <f t="array" ref="U3668">INDEX('Pricing Strategy'!$F$4:$F$71,MATCH(1,(Dataset!$O3668='Pricing Strategy'!$B$4:$B$71)*(Dataset!$Q3668='Pricing Strategy'!$C$4:$C$71)*(Dataset!$R3668='Pricing Strategy'!$D$4:$D$71),))</f>
        <v>0.45</v>
      </c>
      <c r="V3668" s="3">
        <f>Dataset!$T3668*(1-Dataset!$U3668)</f>
        <v>142.39500000000001</v>
      </c>
    </row>
    <row r="3669" spans="1:22" x14ac:dyDescent="0.3">
      <c r="A3669" s="32"/>
      <c r="C3669" s="3">
        <v>3664</v>
      </c>
      <c r="D3669" s="3" t="s">
        <v>6836</v>
      </c>
      <c r="E3669" s="34">
        <v>43284</v>
      </c>
      <c r="F3669" s="34">
        <v>43290</v>
      </c>
      <c r="G3669" s="3" t="s">
        <v>46</v>
      </c>
      <c r="H3669" s="3" t="s">
        <v>749</v>
      </c>
      <c r="I3669" s="3" t="s">
        <v>750</v>
      </c>
      <c r="J3669" s="3" t="s">
        <v>98</v>
      </c>
      <c r="K3669" s="3" t="s">
        <v>23</v>
      </c>
      <c r="L3669" s="3" t="s">
        <v>1321</v>
      </c>
      <c r="M3669" s="3" t="s">
        <v>1245</v>
      </c>
      <c r="N3669" s="3">
        <v>2169</v>
      </c>
      <c r="O3669" s="3" t="s">
        <v>144</v>
      </c>
      <c r="P3669" s="3" t="s">
        <v>1251</v>
      </c>
      <c r="Q3669" s="3" t="s">
        <v>42</v>
      </c>
      <c r="R3669" s="3" t="s">
        <v>86</v>
      </c>
      <c r="S3669" s="3" t="s">
        <v>1252</v>
      </c>
      <c r="T3669" s="3">
        <v>24.56</v>
      </c>
      <c r="U3669" s="35" cm="1">
        <f t="array" ref="U3669">INDEX('Pricing Strategy'!$F$4:$F$71,MATCH(1,(Dataset!$O3669='Pricing Strategy'!$B$4:$B$71)*(Dataset!$Q3669='Pricing Strategy'!$C$4:$C$71)*(Dataset!$R3669='Pricing Strategy'!$D$4:$D$71),))</f>
        <v>0.4</v>
      </c>
      <c r="V3669" s="3">
        <f>Dataset!$T3669*(1-Dataset!$U3669)</f>
        <v>14.735999999999999</v>
      </c>
    </row>
    <row r="3670" spans="1:22" x14ac:dyDescent="0.3">
      <c r="A3670" s="32"/>
      <c r="C3670" s="3">
        <v>3665</v>
      </c>
      <c r="D3670" s="3" t="s">
        <v>6837</v>
      </c>
      <c r="E3670" s="34">
        <v>42346</v>
      </c>
      <c r="F3670" s="34">
        <v>42351</v>
      </c>
      <c r="G3670" s="3" t="s">
        <v>46</v>
      </c>
      <c r="H3670" s="3" t="s">
        <v>5567</v>
      </c>
      <c r="I3670" s="3" t="s">
        <v>5568</v>
      </c>
      <c r="J3670" s="3" t="s">
        <v>22</v>
      </c>
      <c r="K3670" s="3" t="s">
        <v>23</v>
      </c>
      <c r="L3670" s="3" t="s">
        <v>1978</v>
      </c>
      <c r="M3670" s="3" t="s">
        <v>416</v>
      </c>
      <c r="N3670" s="3">
        <v>97301</v>
      </c>
      <c r="O3670" s="3" t="s">
        <v>40</v>
      </c>
      <c r="P3670" s="3" t="s">
        <v>2495</v>
      </c>
      <c r="Q3670" s="3" t="s">
        <v>42</v>
      </c>
      <c r="R3670" s="3" t="s">
        <v>43</v>
      </c>
      <c r="S3670" s="3" t="s">
        <v>2496</v>
      </c>
      <c r="T3670" s="3">
        <v>27.888000000000002</v>
      </c>
      <c r="U3670" s="35" cm="1">
        <f t="array" ref="U3670">INDEX('Pricing Strategy'!$F$4:$F$71,MATCH(1,(Dataset!$O3670='Pricing Strategy'!$B$4:$B$71)*(Dataset!$Q3670='Pricing Strategy'!$C$4:$C$71)*(Dataset!$R3670='Pricing Strategy'!$D$4:$D$71),))</f>
        <v>0.4</v>
      </c>
      <c r="V3670" s="3">
        <f>Dataset!$T3670*(1-Dataset!$U3670)</f>
        <v>16.732800000000001</v>
      </c>
    </row>
    <row r="3671" spans="1:22" x14ac:dyDescent="0.3">
      <c r="A3671" s="32"/>
      <c r="C3671" s="3">
        <v>3666</v>
      </c>
      <c r="D3671" s="3" t="s">
        <v>6837</v>
      </c>
      <c r="E3671" s="34">
        <v>42346</v>
      </c>
      <c r="F3671" s="34">
        <v>42351</v>
      </c>
      <c r="G3671" s="3" t="s">
        <v>46</v>
      </c>
      <c r="H3671" s="3" t="s">
        <v>5567</v>
      </c>
      <c r="I3671" s="3" t="s">
        <v>5568</v>
      </c>
      <c r="J3671" s="3" t="s">
        <v>22</v>
      </c>
      <c r="K3671" s="3" t="s">
        <v>23</v>
      </c>
      <c r="L3671" s="3" t="s">
        <v>1978</v>
      </c>
      <c r="M3671" s="3" t="s">
        <v>416</v>
      </c>
      <c r="N3671" s="3">
        <v>97301</v>
      </c>
      <c r="O3671" s="3" t="s">
        <v>40</v>
      </c>
      <c r="P3671" s="3" t="s">
        <v>2482</v>
      </c>
      <c r="Q3671" s="3" t="s">
        <v>42</v>
      </c>
      <c r="R3671" s="3" t="s">
        <v>71</v>
      </c>
      <c r="S3671" s="3" t="s">
        <v>2483</v>
      </c>
      <c r="T3671" s="3">
        <v>6.4560000000000004</v>
      </c>
      <c r="U3671" s="35" cm="1">
        <f t="array" ref="U3671">INDEX('Pricing Strategy'!$F$4:$F$71,MATCH(1,(Dataset!$O3671='Pricing Strategy'!$B$4:$B$71)*(Dataset!$Q3671='Pricing Strategy'!$C$4:$C$71)*(Dataset!$R3671='Pricing Strategy'!$D$4:$D$71),))</f>
        <v>0.4</v>
      </c>
      <c r="V3671" s="3">
        <f>Dataset!$T3671*(1-Dataset!$U3671)</f>
        <v>3.8736000000000002</v>
      </c>
    </row>
    <row r="3672" spans="1:22" x14ac:dyDescent="0.3">
      <c r="A3672" s="32"/>
      <c r="C3672" s="3">
        <v>3667</v>
      </c>
      <c r="D3672" s="3" t="s">
        <v>6837</v>
      </c>
      <c r="E3672" s="34">
        <v>42346</v>
      </c>
      <c r="F3672" s="34">
        <v>42351</v>
      </c>
      <c r="G3672" s="3" t="s">
        <v>46</v>
      </c>
      <c r="H3672" s="3" t="s">
        <v>5567</v>
      </c>
      <c r="I3672" s="3" t="s">
        <v>5568</v>
      </c>
      <c r="J3672" s="3" t="s">
        <v>22</v>
      </c>
      <c r="K3672" s="3" t="s">
        <v>23</v>
      </c>
      <c r="L3672" s="3" t="s">
        <v>1978</v>
      </c>
      <c r="M3672" s="3" t="s">
        <v>416</v>
      </c>
      <c r="N3672" s="3">
        <v>97301</v>
      </c>
      <c r="O3672" s="3" t="s">
        <v>40</v>
      </c>
      <c r="P3672" s="3" t="s">
        <v>6460</v>
      </c>
      <c r="Q3672" s="3" t="s">
        <v>67</v>
      </c>
      <c r="R3672" s="3" t="s">
        <v>68</v>
      </c>
      <c r="S3672" s="3" t="s">
        <v>6461</v>
      </c>
      <c r="T3672" s="3">
        <v>52.68</v>
      </c>
      <c r="U3672" s="35" cm="1">
        <f t="array" ref="U3672">INDEX('Pricing Strategy'!$F$4:$F$71,MATCH(1,(Dataset!$O3672='Pricing Strategy'!$B$4:$B$71)*(Dataset!$Q3672='Pricing Strategy'!$C$4:$C$71)*(Dataset!$R3672='Pricing Strategy'!$D$4:$D$71),))</f>
        <v>0.4</v>
      </c>
      <c r="V3672" s="3">
        <f>Dataset!$T3672*(1-Dataset!$U3672)</f>
        <v>31.607999999999997</v>
      </c>
    </row>
    <row r="3673" spans="1:22" x14ac:dyDescent="0.3">
      <c r="A3673" s="32"/>
      <c r="C3673" s="3">
        <v>3668</v>
      </c>
      <c r="D3673" s="3" t="s">
        <v>6837</v>
      </c>
      <c r="E3673" s="34">
        <v>42346</v>
      </c>
      <c r="F3673" s="34">
        <v>42351</v>
      </c>
      <c r="G3673" s="3" t="s">
        <v>46</v>
      </c>
      <c r="H3673" s="3" t="s">
        <v>5567</v>
      </c>
      <c r="I3673" s="3" t="s">
        <v>5568</v>
      </c>
      <c r="J3673" s="3" t="s">
        <v>22</v>
      </c>
      <c r="K3673" s="3" t="s">
        <v>23</v>
      </c>
      <c r="L3673" s="3" t="s">
        <v>1978</v>
      </c>
      <c r="M3673" s="3" t="s">
        <v>416</v>
      </c>
      <c r="N3673" s="3">
        <v>97301</v>
      </c>
      <c r="O3673" s="3" t="s">
        <v>40</v>
      </c>
      <c r="P3673" s="3" t="s">
        <v>6838</v>
      </c>
      <c r="Q3673" s="3" t="s">
        <v>42</v>
      </c>
      <c r="R3673" s="3" t="s">
        <v>575</v>
      </c>
      <c r="S3673" s="3" t="s">
        <v>6839</v>
      </c>
      <c r="T3673" s="3">
        <v>13.88</v>
      </c>
      <c r="U3673" s="35" cm="1">
        <f t="array" ref="U3673">INDEX('Pricing Strategy'!$F$4:$F$71,MATCH(1,(Dataset!$O3673='Pricing Strategy'!$B$4:$B$71)*(Dataset!$Q3673='Pricing Strategy'!$C$4:$C$71)*(Dataset!$R3673='Pricing Strategy'!$D$4:$D$71),))</f>
        <v>0.45</v>
      </c>
      <c r="V3673" s="3">
        <f>Dataset!$T3673*(1-Dataset!$U3673)</f>
        <v>7.6340000000000012</v>
      </c>
    </row>
    <row r="3674" spans="1:22" x14ac:dyDescent="0.3">
      <c r="A3674" s="32"/>
      <c r="C3674" s="3">
        <v>3669</v>
      </c>
      <c r="D3674" s="3" t="s">
        <v>6837</v>
      </c>
      <c r="E3674" s="34">
        <v>42346</v>
      </c>
      <c r="F3674" s="34">
        <v>42351</v>
      </c>
      <c r="G3674" s="3" t="s">
        <v>46</v>
      </c>
      <c r="H3674" s="3" t="s">
        <v>5567</v>
      </c>
      <c r="I3674" s="3" t="s">
        <v>5568</v>
      </c>
      <c r="J3674" s="3" t="s">
        <v>22</v>
      </c>
      <c r="K3674" s="3" t="s">
        <v>23</v>
      </c>
      <c r="L3674" s="3" t="s">
        <v>1978</v>
      </c>
      <c r="M3674" s="3" t="s">
        <v>416</v>
      </c>
      <c r="N3674" s="3">
        <v>97301</v>
      </c>
      <c r="O3674" s="3" t="s">
        <v>40</v>
      </c>
      <c r="P3674" s="3" t="s">
        <v>5900</v>
      </c>
      <c r="Q3674" s="3" t="s">
        <v>67</v>
      </c>
      <c r="R3674" s="3" t="s">
        <v>157</v>
      </c>
      <c r="S3674" s="3" t="s">
        <v>5901</v>
      </c>
      <c r="T3674" s="3">
        <v>103.92</v>
      </c>
      <c r="U3674" s="35" cm="1">
        <f t="array" ref="U3674">INDEX('Pricing Strategy'!$F$4:$F$71,MATCH(1,(Dataset!$O3674='Pricing Strategy'!$B$4:$B$71)*(Dataset!$Q3674='Pricing Strategy'!$C$4:$C$71)*(Dataset!$R3674='Pricing Strategy'!$D$4:$D$71),))</f>
        <v>0.45</v>
      </c>
      <c r="V3674" s="3">
        <f>Dataset!$T3674*(1-Dataset!$U3674)</f>
        <v>57.156000000000006</v>
      </c>
    </row>
    <row r="3675" spans="1:22" x14ac:dyDescent="0.3">
      <c r="A3675" s="32"/>
      <c r="C3675" s="3">
        <v>3670</v>
      </c>
      <c r="D3675" s="3" t="s">
        <v>6837</v>
      </c>
      <c r="E3675" s="34">
        <v>42346</v>
      </c>
      <c r="F3675" s="34">
        <v>42351</v>
      </c>
      <c r="G3675" s="3" t="s">
        <v>46</v>
      </c>
      <c r="H3675" s="3" t="s">
        <v>5567</v>
      </c>
      <c r="I3675" s="3" t="s">
        <v>5568</v>
      </c>
      <c r="J3675" s="3" t="s">
        <v>22</v>
      </c>
      <c r="K3675" s="3" t="s">
        <v>23</v>
      </c>
      <c r="L3675" s="3" t="s">
        <v>1978</v>
      </c>
      <c r="M3675" s="3" t="s">
        <v>416</v>
      </c>
      <c r="N3675" s="3">
        <v>97301</v>
      </c>
      <c r="O3675" s="3" t="s">
        <v>40</v>
      </c>
      <c r="P3675" s="3" t="s">
        <v>6840</v>
      </c>
      <c r="Q3675" s="3" t="s">
        <v>42</v>
      </c>
      <c r="R3675" s="3" t="s">
        <v>43</v>
      </c>
      <c r="S3675" s="3" t="s">
        <v>6841</v>
      </c>
      <c r="T3675" s="3">
        <v>11.52</v>
      </c>
      <c r="U3675" s="35" cm="1">
        <f t="array" ref="U3675">INDEX('Pricing Strategy'!$F$4:$F$71,MATCH(1,(Dataset!$O3675='Pricing Strategy'!$B$4:$B$71)*(Dataset!$Q3675='Pricing Strategy'!$C$4:$C$71)*(Dataset!$R3675='Pricing Strategy'!$D$4:$D$71),))</f>
        <v>0.4</v>
      </c>
      <c r="V3675" s="3">
        <f>Dataset!$T3675*(1-Dataset!$U3675)</f>
        <v>6.9119999999999999</v>
      </c>
    </row>
    <row r="3676" spans="1:22" x14ac:dyDescent="0.3">
      <c r="A3676" s="32"/>
      <c r="C3676" s="3">
        <v>3671</v>
      </c>
      <c r="D3676" s="3" t="s">
        <v>6837</v>
      </c>
      <c r="E3676" s="34">
        <v>42346</v>
      </c>
      <c r="F3676" s="34">
        <v>42351</v>
      </c>
      <c r="G3676" s="3" t="s">
        <v>46</v>
      </c>
      <c r="H3676" s="3" t="s">
        <v>5567</v>
      </c>
      <c r="I3676" s="3" t="s">
        <v>5568</v>
      </c>
      <c r="J3676" s="3" t="s">
        <v>22</v>
      </c>
      <c r="K3676" s="3" t="s">
        <v>23</v>
      </c>
      <c r="L3676" s="3" t="s">
        <v>1978</v>
      </c>
      <c r="M3676" s="3" t="s">
        <v>416</v>
      </c>
      <c r="N3676" s="3">
        <v>97301</v>
      </c>
      <c r="O3676" s="3" t="s">
        <v>40</v>
      </c>
      <c r="P3676" s="3" t="s">
        <v>275</v>
      </c>
      <c r="Q3676" s="3" t="s">
        <v>42</v>
      </c>
      <c r="R3676" s="3" t="s">
        <v>86</v>
      </c>
      <c r="S3676" s="3" t="s">
        <v>276</v>
      </c>
      <c r="T3676" s="3">
        <v>10.368</v>
      </c>
      <c r="U3676" s="35" cm="1">
        <f t="array" ref="U3676">INDEX('Pricing Strategy'!$F$4:$F$71,MATCH(1,(Dataset!$O3676='Pricing Strategy'!$B$4:$B$71)*(Dataset!$Q3676='Pricing Strategy'!$C$4:$C$71)*(Dataset!$R3676='Pricing Strategy'!$D$4:$D$71),))</f>
        <v>0.4</v>
      </c>
      <c r="V3676" s="3">
        <f>Dataset!$T3676*(1-Dataset!$U3676)</f>
        <v>6.2207999999999997</v>
      </c>
    </row>
    <row r="3677" spans="1:22" x14ac:dyDescent="0.3">
      <c r="A3677" s="32"/>
      <c r="C3677" s="3">
        <v>3672</v>
      </c>
      <c r="D3677" s="3" t="s">
        <v>6837</v>
      </c>
      <c r="E3677" s="34">
        <v>42346</v>
      </c>
      <c r="F3677" s="34">
        <v>42351</v>
      </c>
      <c r="G3677" s="3" t="s">
        <v>46</v>
      </c>
      <c r="H3677" s="3" t="s">
        <v>5567</v>
      </c>
      <c r="I3677" s="3" t="s">
        <v>5568</v>
      </c>
      <c r="J3677" s="3" t="s">
        <v>22</v>
      </c>
      <c r="K3677" s="3" t="s">
        <v>23</v>
      </c>
      <c r="L3677" s="3" t="s">
        <v>1978</v>
      </c>
      <c r="M3677" s="3" t="s">
        <v>416</v>
      </c>
      <c r="N3677" s="3">
        <v>97301</v>
      </c>
      <c r="O3677" s="3" t="s">
        <v>40</v>
      </c>
      <c r="P3677" s="3" t="s">
        <v>6842</v>
      </c>
      <c r="Q3677" s="3" t="s">
        <v>42</v>
      </c>
      <c r="R3677" s="3" t="s">
        <v>55</v>
      </c>
      <c r="S3677" s="3" t="s">
        <v>6843</v>
      </c>
      <c r="T3677" s="3">
        <v>39.072000000000003</v>
      </c>
      <c r="U3677" s="35" cm="1">
        <f t="array" ref="U3677">INDEX('Pricing Strategy'!$F$4:$F$71,MATCH(1,(Dataset!$O3677='Pricing Strategy'!$B$4:$B$71)*(Dataset!$Q3677='Pricing Strategy'!$C$4:$C$71)*(Dataset!$R3677='Pricing Strategy'!$D$4:$D$71),))</f>
        <v>0.5</v>
      </c>
      <c r="V3677" s="3">
        <f>Dataset!$T3677*(1-Dataset!$U3677)</f>
        <v>19.536000000000001</v>
      </c>
    </row>
    <row r="3678" spans="1:22" x14ac:dyDescent="0.3">
      <c r="A3678" s="32"/>
      <c r="C3678" s="3">
        <v>3673</v>
      </c>
      <c r="D3678" s="3" t="s">
        <v>6844</v>
      </c>
      <c r="E3678" s="34">
        <v>42833</v>
      </c>
      <c r="F3678" s="34">
        <v>42839</v>
      </c>
      <c r="G3678" s="3" t="s">
        <v>46</v>
      </c>
      <c r="H3678" s="3" t="s">
        <v>2163</v>
      </c>
      <c r="I3678" s="3" t="s">
        <v>2164</v>
      </c>
      <c r="J3678" s="3" t="s">
        <v>98</v>
      </c>
      <c r="K3678" s="3" t="s">
        <v>23</v>
      </c>
      <c r="L3678" s="3" t="s">
        <v>272</v>
      </c>
      <c r="M3678" s="3" t="s">
        <v>494</v>
      </c>
      <c r="N3678" s="3">
        <v>45373</v>
      </c>
      <c r="O3678" s="3" t="s">
        <v>144</v>
      </c>
      <c r="P3678" s="3" t="s">
        <v>6250</v>
      </c>
      <c r="Q3678" s="3" t="s">
        <v>42</v>
      </c>
      <c r="R3678" s="3" t="s">
        <v>169</v>
      </c>
      <c r="S3678" s="3" t="s">
        <v>6251</v>
      </c>
      <c r="T3678" s="3">
        <v>8.8719999999999999</v>
      </c>
      <c r="U3678" s="35" cm="1">
        <f t="array" ref="U3678">INDEX('Pricing Strategy'!$F$4:$F$71,MATCH(1,(Dataset!$O3678='Pricing Strategy'!$B$4:$B$71)*(Dataset!$Q3678='Pricing Strategy'!$C$4:$C$71)*(Dataset!$R3678='Pricing Strategy'!$D$4:$D$71),))</f>
        <v>0.4</v>
      </c>
      <c r="V3678" s="3">
        <f>Dataset!$T3678*(1-Dataset!$U3678)</f>
        <v>5.3231999999999999</v>
      </c>
    </row>
    <row r="3679" spans="1:22" x14ac:dyDescent="0.3">
      <c r="A3679" s="32"/>
      <c r="C3679" s="3">
        <v>3674</v>
      </c>
      <c r="D3679" s="3" t="s">
        <v>6844</v>
      </c>
      <c r="E3679" s="34">
        <v>42833</v>
      </c>
      <c r="F3679" s="34">
        <v>42839</v>
      </c>
      <c r="G3679" s="3" t="s">
        <v>46</v>
      </c>
      <c r="H3679" s="3" t="s">
        <v>2163</v>
      </c>
      <c r="I3679" s="3" t="s">
        <v>2164</v>
      </c>
      <c r="J3679" s="3" t="s">
        <v>98</v>
      </c>
      <c r="K3679" s="3" t="s">
        <v>23</v>
      </c>
      <c r="L3679" s="3" t="s">
        <v>272</v>
      </c>
      <c r="M3679" s="3" t="s">
        <v>494</v>
      </c>
      <c r="N3679" s="3">
        <v>45373</v>
      </c>
      <c r="O3679" s="3" t="s">
        <v>144</v>
      </c>
      <c r="P3679" s="3" t="s">
        <v>4305</v>
      </c>
      <c r="Q3679" s="3" t="s">
        <v>42</v>
      </c>
      <c r="R3679" s="3" t="s">
        <v>71</v>
      </c>
      <c r="S3679" s="3" t="s">
        <v>4306</v>
      </c>
      <c r="T3679" s="3">
        <v>121.104</v>
      </c>
      <c r="U3679" s="35" cm="1">
        <f t="array" ref="U3679">INDEX('Pricing Strategy'!$F$4:$F$71,MATCH(1,(Dataset!$O3679='Pricing Strategy'!$B$4:$B$71)*(Dataset!$Q3679='Pricing Strategy'!$C$4:$C$71)*(Dataset!$R3679='Pricing Strategy'!$D$4:$D$71),))</f>
        <v>0.4</v>
      </c>
      <c r="V3679" s="3">
        <f>Dataset!$T3679*(1-Dataset!$U3679)</f>
        <v>72.662399999999991</v>
      </c>
    </row>
    <row r="3680" spans="1:22" x14ac:dyDescent="0.3">
      <c r="A3680" s="32"/>
      <c r="C3680" s="3">
        <v>3675</v>
      </c>
      <c r="D3680" s="3" t="s">
        <v>6845</v>
      </c>
      <c r="E3680" s="34">
        <v>43410</v>
      </c>
      <c r="F3680" s="34">
        <v>43415</v>
      </c>
      <c r="G3680" s="3" t="s">
        <v>46</v>
      </c>
      <c r="H3680" s="3" t="s">
        <v>5161</v>
      </c>
      <c r="I3680" s="3" t="s">
        <v>5162</v>
      </c>
      <c r="J3680" s="3" t="s">
        <v>22</v>
      </c>
      <c r="K3680" s="3" t="s">
        <v>23</v>
      </c>
      <c r="L3680" s="3" t="s">
        <v>142</v>
      </c>
      <c r="M3680" s="3" t="s">
        <v>143</v>
      </c>
      <c r="N3680" s="3">
        <v>19143</v>
      </c>
      <c r="O3680" s="3" t="s">
        <v>144</v>
      </c>
      <c r="P3680" s="3" t="s">
        <v>4845</v>
      </c>
      <c r="Q3680" s="3" t="s">
        <v>28</v>
      </c>
      <c r="R3680" s="3" t="s">
        <v>32</v>
      </c>
      <c r="S3680" s="3" t="s">
        <v>4846</v>
      </c>
      <c r="T3680" s="3">
        <v>127.372</v>
      </c>
      <c r="U3680" s="35" cm="1">
        <f t="array" ref="U3680">INDEX('Pricing Strategy'!$F$4:$F$71,MATCH(1,(Dataset!$O3680='Pricing Strategy'!$B$4:$B$71)*(Dataset!$Q3680='Pricing Strategy'!$C$4:$C$71)*(Dataset!$R3680='Pricing Strategy'!$D$4:$D$71),))</f>
        <v>0.45</v>
      </c>
      <c r="V3680" s="3">
        <f>Dataset!$T3680*(1-Dataset!$U3680)</f>
        <v>70.054600000000008</v>
      </c>
    </row>
    <row r="3681" spans="1:22" x14ac:dyDescent="0.3">
      <c r="A3681" s="32"/>
      <c r="C3681" s="3">
        <v>3676</v>
      </c>
      <c r="D3681" s="3" t="s">
        <v>6845</v>
      </c>
      <c r="E3681" s="34">
        <v>43410</v>
      </c>
      <c r="F3681" s="34">
        <v>43415</v>
      </c>
      <c r="G3681" s="3" t="s">
        <v>46</v>
      </c>
      <c r="H3681" s="3" t="s">
        <v>5161</v>
      </c>
      <c r="I3681" s="3" t="s">
        <v>5162</v>
      </c>
      <c r="J3681" s="3" t="s">
        <v>22</v>
      </c>
      <c r="K3681" s="3" t="s">
        <v>23</v>
      </c>
      <c r="L3681" s="3" t="s">
        <v>142</v>
      </c>
      <c r="M3681" s="3" t="s">
        <v>143</v>
      </c>
      <c r="N3681" s="3">
        <v>19143</v>
      </c>
      <c r="O3681" s="3" t="s">
        <v>144</v>
      </c>
      <c r="P3681" s="3" t="s">
        <v>1452</v>
      </c>
      <c r="Q3681" s="3" t="s">
        <v>42</v>
      </c>
      <c r="R3681" s="3" t="s">
        <v>86</v>
      </c>
      <c r="S3681" s="3" t="s">
        <v>1453</v>
      </c>
      <c r="T3681" s="3">
        <v>47.951999999999998</v>
      </c>
      <c r="U3681" s="35" cm="1">
        <f t="array" ref="U3681">INDEX('Pricing Strategy'!$F$4:$F$71,MATCH(1,(Dataset!$O3681='Pricing Strategy'!$B$4:$B$71)*(Dataset!$Q3681='Pricing Strategy'!$C$4:$C$71)*(Dataset!$R3681='Pricing Strategy'!$D$4:$D$71),))</f>
        <v>0.4</v>
      </c>
      <c r="V3681" s="3">
        <f>Dataset!$T3681*(1-Dataset!$U3681)</f>
        <v>28.771199999999997</v>
      </c>
    </row>
    <row r="3682" spans="1:22" x14ac:dyDescent="0.3">
      <c r="A3682" s="32"/>
      <c r="C3682" s="3">
        <v>3677</v>
      </c>
      <c r="D3682" s="3" t="s">
        <v>6846</v>
      </c>
      <c r="E3682" s="34">
        <v>42709</v>
      </c>
      <c r="F3682" s="34">
        <v>42713</v>
      </c>
      <c r="G3682" s="3" t="s">
        <v>46</v>
      </c>
      <c r="H3682" s="3" t="s">
        <v>5179</v>
      </c>
      <c r="I3682" s="3" t="s">
        <v>5180</v>
      </c>
      <c r="J3682" s="3" t="s">
        <v>37</v>
      </c>
      <c r="K3682" s="3" t="s">
        <v>23</v>
      </c>
      <c r="L3682" s="3" t="s">
        <v>947</v>
      </c>
      <c r="M3682" s="3" t="s">
        <v>39</v>
      </c>
      <c r="N3682" s="3">
        <v>92105</v>
      </c>
      <c r="O3682" s="3" t="s">
        <v>40</v>
      </c>
      <c r="P3682" s="3" t="s">
        <v>2512</v>
      </c>
      <c r="Q3682" s="3" t="s">
        <v>28</v>
      </c>
      <c r="R3682" s="3" t="s">
        <v>61</v>
      </c>
      <c r="S3682" s="3" t="s">
        <v>2513</v>
      </c>
      <c r="T3682" s="3">
        <v>44.46</v>
      </c>
      <c r="U3682" s="35" cm="1">
        <f t="array" ref="U3682">INDEX('Pricing Strategy'!$F$4:$F$71,MATCH(1,(Dataset!$O3682='Pricing Strategy'!$B$4:$B$71)*(Dataset!$Q3682='Pricing Strategy'!$C$4:$C$71)*(Dataset!$R3682='Pricing Strategy'!$D$4:$D$71),))</f>
        <v>0.4</v>
      </c>
      <c r="V3682" s="3">
        <f>Dataset!$T3682*(1-Dataset!$U3682)</f>
        <v>26.675999999999998</v>
      </c>
    </row>
    <row r="3683" spans="1:22" x14ac:dyDescent="0.3">
      <c r="A3683" s="32"/>
      <c r="C3683" s="3">
        <v>3678</v>
      </c>
      <c r="D3683" s="3" t="s">
        <v>6847</v>
      </c>
      <c r="E3683" s="34">
        <v>42560</v>
      </c>
      <c r="F3683" s="34">
        <v>42565</v>
      </c>
      <c r="G3683" s="3" t="s">
        <v>46</v>
      </c>
      <c r="H3683" s="3" t="s">
        <v>4564</v>
      </c>
      <c r="I3683" s="3" t="s">
        <v>4565</v>
      </c>
      <c r="J3683" s="3" t="s">
        <v>22</v>
      </c>
      <c r="K3683" s="3" t="s">
        <v>23</v>
      </c>
      <c r="L3683" s="3" t="s">
        <v>3218</v>
      </c>
      <c r="M3683" s="3" t="s">
        <v>2739</v>
      </c>
      <c r="N3683" s="3">
        <v>20735</v>
      </c>
      <c r="O3683" s="3" t="s">
        <v>144</v>
      </c>
      <c r="P3683" s="3" t="s">
        <v>5971</v>
      </c>
      <c r="Q3683" s="3" t="s">
        <v>42</v>
      </c>
      <c r="R3683" s="3" t="s">
        <v>265</v>
      </c>
      <c r="S3683" s="3" t="s">
        <v>5972</v>
      </c>
      <c r="T3683" s="3">
        <v>15.8</v>
      </c>
      <c r="U3683" s="35" cm="1">
        <f t="array" ref="U3683">INDEX('Pricing Strategy'!$F$4:$F$71,MATCH(1,(Dataset!$O3683='Pricing Strategy'!$B$4:$B$71)*(Dataset!$Q3683='Pricing Strategy'!$C$4:$C$71)*(Dataset!$R3683='Pricing Strategy'!$D$4:$D$71),))</f>
        <v>0.4</v>
      </c>
      <c r="V3683" s="3">
        <f>Dataset!$T3683*(1-Dataset!$U3683)</f>
        <v>9.48</v>
      </c>
    </row>
    <row r="3684" spans="1:22" x14ac:dyDescent="0.3">
      <c r="A3684" s="32"/>
      <c r="C3684" s="3">
        <v>3679</v>
      </c>
      <c r="D3684" s="3" t="s">
        <v>6847</v>
      </c>
      <c r="E3684" s="34">
        <v>42560</v>
      </c>
      <c r="F3684" s="34">
        <v>42565</v>
      </c>
      <c r="G3684" s="3" t="s">
        <v>46</v>
      </c>
      <c r="H3684" s="3" t="s">
        <v>4564</v>
      </c>
      <c r="I3684" s="3" t="s">
        <v>4565</v>
      </c>
      <c r="J3684" s="3" t="s">
        <v>22</v>
      </c>
      <c r="K3684" s="3" t="s">
        <v>23</v>
      </c>
      <c r="L3684" s="3" t="s">
        <v>3218</v>
      </c>
      <c r="M3684" s="3" t="s">
        <v>2739</v>
      </c>
      <c r="N3684" s="3">
        <v>20735</v>
      </c>
      <c r="O3684" s="3" t="s">
        <v>144</v>
      </c>
      <c r="P3684" s="3" t="s">
        <v>6520</v>
      </c>
      <c r="Q3684" s="3" t="s">
        <v>67</v>
      </c>
      <c r="R3684" s="3" t="s">
        <v>680</v>
      </c>
      <c r="S3684" s="3" t="s">
        <v>6521</v>
      </c>
      <c r="T3684" s="3">
        <v>464.97</v>
      </c>
      <c r="U3684" s="35" cm="1">
        <f t="array" ref="U3684">INDEX('Pricing Strategy'!$F$4:$F$71,MATCH(1,(Dataset!$O3684='Pricing Strategy'!$B$4:$B$71)*(Dataset!$Q3684='Pricing Strategy'!$C$4:$C$71)*(Dataset!$R3684='Pricing Strategy'!$D$4:$D$71),))</f>
        <v>0.45</v>
      </c>
      <c r="V3684" s="3">
        <f>Dataset!$T3684*(1-Dataset!$U3684)</f>
        <v>255.73350000000005</v>
      </c>
    </row>
    <row r="3685" spans="1:22" x14ac:dyDescent="0.3">
      <c r="A3685" s="32"/>
      <c r="C3685" s="3">
        <v>3680</v>
      </c>
      <c r="D3685" s="3" t="s">
        <v>6847</v>
      </c>
      <c r="E3685" s="34">
        <v>42560</v>
      </c>
      <c r="F3685" s="34">
        <v>42565</v>
      </c>
      <c r="G3685" s="3" t="s">
        <v>46</v>
      </c>
      <c r="H3685" s="3" t="s">
        <v>4564</v>
      </c>
      <c r="I3685" s="3" t="s">
        <v>4565</v>
      </c>
      <c r="J3685" s="3" t="s">
        <v>22</v>
      </c>
      <c r="K3685" s="3" t="s">
        <v>23</v>
      </c>
      <c r="L3685" s="3" t="s">
        <v>3218</v>
      </c>
      <c r="M3685" s="3" t="s">
        <v>2739</v>
      </c>
      <c r="N3685" s="3">
        <v>20735</v>
      </c>
      <c r="O3685" s="3" t="s">
        <v>144</v>
      </c>
      <c r="P3685" s="3" t="s">
        <v>1086</v>
      </c>
      <c r="Q3685" s="3" t="s">
        <v>28</v>
      </c>
      <c r="R3685" s="3" t="s">
        <v>61</v>
      </c>
      <c r="S3685" s="3" t="s">
        <v>1087</v>
      </c>
      <c r="T3685" s="3">
        <v>181.96</v>
      </c>
      <c r="U3685" s="35" cm="1">
        <f t="array" ref="U3685">INDEX('Pricing Strategy'!$F$4:$F$71,MATCH(1,(Dataset!$O3685='Pricing Strategy'!$B$4:$B$71)*(Dataset!$Q3685='Pricing Strategy'!$C$4:$C$71)*(Dataset!$R3685='Pricing Strategy'!$D$4:$D$71),))</f>
        <v>0.4</v>
      </c>
      <c r="V3685" s="3">
        <f>Dataset!$T3685*(1-Dataset!$U3685)</f>
        <v>109.176</v>
      </c>
    </row>
    <row r="3686" spans="1:22" x14ac:dyDescent="0.3">
      <c r="A3686" s="32"/>
      <c r="C3686" s="3">
        <v>3681</v>
      </c>
      <c r="D3686" s="3" t="s">
        <v>6847</v>
      </c>
      <c r="E3686" s="34">
        <v>42560</v>
      </c>
      <c r="F3686" s="34">
        <v>42565</v>
      </c>
      <c r="G3686" s="3" t="s">
        <v>46</v>
      </c>
      <c r="H3686" s="3" t="s">
        <v>4564</v>
      </c>
      <c r="I3686" s="3" t="s">
        <v>4565</v>
      </c>
      <c r="J3686" s="3" t="s">
        <v>22</v>
      </c>
      <c r="K3686" s="3" t="s">
        <v>23</v>
      </c>
      <c r="L3686" s="3" t="s">
        <v>3218</v>
      </c>
      <c r="M3686" s="3" t="s">
        <v>2739</v>
      </c>
      <c r="N3686" s="3">
        <v>20735</v>
      </c>
      <c r="O3686" s="3" t="s">
        <v>144</v>
      </c>
      <c r="P3686" s="3" t="s">
        <v>6848</v>
      </c>
      <c r="Q3686" s="3" t="s">
        <v>42</v>
      </c>
      <c r="R3686" s="3" t="s">
        <v>43</v>
      </c>
      <c r="S3686" s="3" t="s">
        <v>6849</v>
      </c>
      <c r="T3686" s="3">
        <v>12.39</v>
      </c>
      <c r="U3686" s="35" cm="1">
        <f t="array" ref="U3686">INDEX('Pricing Strategy'!$F$4:$F$71,MATCH(1,(Dataset!$O3686='Pricing Strategy'!$B$4:$B$71)*(Dataset!$Q3686='Pricing Strategy'!$C$4:$C$71)*(Dataset!$R3686='Pricing Strategy'!$D$4:$D$71),))</f>
        <v>0.4</v>
      </c>
      <c r="V3686" s="3">
        <f>Dataset!$T3686*(1-Dataset!$U3686)</f>
        <v>7.4340000000000002</v>
      </c>
    </row>
    <row r="3687" spans="1:22" x14ac:dyDescent="0.3">
      <c r="A3687" s="32"/>
      <c r="C3687" s="3">
        <v>3682</v>
      </c>
      <c r="D3687" s="3" t="s">
        <v>6847</v>
      </c>
      <c r="E3687" s="34">
        <v>42560</v>
      </c>
      <c r="F3687" s="34">
        <v>42565</v>
      </c>
      <c r="G3687" s="3" t="s">
        <v>46</v>
      </c>
      <c r="H3687" s="3" t="s">
        <v>4564</v>
      </c>
      <c r="I3687" s="3" t="s">
        <v>4565</v>
      </c>
      <c r="J3687" s="3" t="s">
        <v>22</v>
      </c>
      <c r="K3687" s="3" t="s">
        <v>23</v>
      </c>
      <c r="L3687" s="3" t="s">
        <v>3218</v>
      </c>
      <c r="M3687" s="3" t="s">
        <v>2739</v>
      </c>
      <c r="N3687" s="3">
        <v>20735</v>
      </c>
      <c r="O3687" s="3" t="s">
        <v>144</v>
      </c>
      <c r="P3687" s="3" t="s">
        <v>3548</v>
      </c>
      <c r="Q3687" s="3" t="s">
        <v>42</v>
      </c>
      <c r="R3687" s="3" t="s">
        <v>71</v>
      </c>
      <c r="S3687" s="3" t="s">
        <v>3549</v>
      </c>
      <c r="T3687" s="3">
        <v>84.09</v>
      </c>
      <c r="U3687" s="35" cm="1">
        <f t="array" ref="U3687">INDEX('Pricing Strategy'!$F$4:$F$71,MATCH(1,(Dataset!$O3687='Pricing Strategy'!$B$4:$B$71)*(Dataset!$Q3687='Pricing Strategy'!$C$4:$C$71)*(Dataset!$R3687='Pricing Strategy'!$D$4:$D$71),))</f>
        <v>0.4</v>
      </c>
      <c r="V3687" s="3">
        <f>Dataset!$T3687*(1-Dataset!$U3687)</f>
        <v>50.454000000000001</v>
      </c>
    </row>
    <row r="3688" spans="1:22" x14ac:dyDescent="0.3">
      <c r="A3688" s="32"/>
      <c r="C3688" s="3">
        <v>3683</v>
      </c>
      <c r="D3688" s="3" t="s">
        <v>6847</v>
      </c>
      <c r="E3688" s="34">
        <v>42560</v>
      </c>
      <c r="F3688" s="34">
        <v>42565</v>
      </c>
      <c r="G3688" s="3" t="s">
        <v>46</v>
      </c>
      <c r="H3688" s="3" t="s">
        <v>4564</v>
      </c>
      <c r="I3688" s="3" t="s">
        <v>4565</v>
      </c>
      <c r="J3688" s="3" t="s">
        <v>22</v>
      </c>
      <c r="K3688" s="3" t="s">
        <v>23</v>
      </c>
      <c r="L3688" s="3" t="s">
        <v>3218</v>
      </c>
      <c r="M3688" s="3" t="s">
        <v>2739</v>
      </c>
      <c r="N3688" s="3">
        <v>20735</v>
      </c>
      <c r="O3688" s="3" t="s">
        <v>144</v>
      </c>
      <c r="P3688" s="3" t="s">
        <v>6850</v>
      </c>
      <c r="Q3688" s="3" t="s">
        <v>42</v>
      </c>
      <c r="R3688" s="3" t="s">
        <v>64</v>
      </c>
      <c r="S3688" s="3" t="s">
        <v>6851</v>
      </c>
      <c r="T3688" s="3">
        <v>79.36</v>
      </c>
      <c r="U3688" s="35" cm="1">
        <f t="array" ref="U3688">INDEX('Pricing Strategy'!$F$4:$F$71,MATCH(1,(Dataset!$O3688='Pricing Strategy'!$B$4:$B$71)*(Dataset!$Q3688='Pricing Strategy'!$C$4:$C$71)*(Dataset!$R3688='Pricing Strategy'!$D$4:$D$71),))</f>
        <v>0.45</v>
      </c>
      <c r="V3688" s="3">
        <f>Dataset!$T3688*(1-Dataset!$U3688)</f>
        <v>43.648000000000003</v>
      </c>
    </row>
    <row r="3689" spans="1:22" x14ac:dyDescent="0.3">
      <c r="A3689" s="32"/>
      <c r="C3689" s="3">
        <v>3684</v>
      </c>
      <c r="D3689" s="3" t="s">
        <v>6847</v>
      </c>
      <c r="E3689" s="34">
        <v>42560</v>
      </c>
      <c r="F3689" s="34">
        <v>42565</v>
      </c>
      <c r="G3689" s="3" t="s">
        <v>46</v>
      </c>
      <c r="H3689" s="3" t="s">
        <v>4564</v>
      </c>
      <c r="I3689" s="3" t="s">
        <v>4565</v>
      </c>
      <c r="J3689" s="3" t="s">
        <v>22</v>
      </c>
      <c r="K3689" s="3" t="s">
        <v>23</v>
      </c>
      <c r="L3689" s="3" t="s">
        <v>3218</v>
      </c>
      <c r="M3689" s="3" t="s">
        <v>2739</v>
      </c>
      <c r="N3689" s="3">
        <v>20735</v>
      </c>
      <c r="O3689" s="3" t="s">
        <v>144</v>
      </c>
      <c r="P3689" s="3" t="s">
        <v>3226</v>
      </c>
      <c r="Q3689" s="3" t="s">
        <v>42</v>
      </c>
      <c r="R3689" s="3" t="s">
        <v>71</v>
      </c>
      <c r="S3689" s="3" t="s">
        <v>3227</v>
      </c>
      <c r="T3689" s="3">
        <v>153.36000000000001</v>
      </c>
      <c r="U3689" s="35" cm="1">
        <f t="array" ref="U3689">INDEX('Pricing Strategy'!$F$4:$F$71,MATCH(1,(Dataset!$O3689='Pricing Strategy'!$B$4:$B$71)*(Dataset!$Q3689='Pricing Strategy'!$C$4:$C$71)*(Dataset!$R3689='Pricing Strategy'!$D$4:$D$71),))</f>
        <v>0.4</v>
      </c>
      <c r="V3689" s="3">
        <f>Dataset!$T3689*(1-Dataset!$U3689)</f>
        <v>92.016000000000005</v>
      </c>
    </row>
    <row r="3690" spans="1:22" x14ac:dyDescent="0.3">
      <c r="A3690" s="32"/>
      <c r="C3690" s="3">
        <v>3685</v>
      </c>
      <c r="D3690" s="3" t="s">
        <v>6847</v>
      </c>
      <c r="E3690" s="34">
        <v>42560</v>
      </c>
      <c r="F3690" s="34">
        <v>42565</v>
      </c>
      <c r="G3690" s="3" t="s">
        <v>46</v>
      </c>
      <c r="H3690" s="3" t="s">
        <v>4564</v>
      </c>
      <c r="I3690" s="3" t="s">
        <v>4565</v>
      </c>
      <c r="J3690" s="3" t="s">
        <v>22</v>
      </c>
      <c r="K3690" s="3" t="s">
        <v>23</v>
      </c>
      <c r="L3690" s="3" t="s">
        <v>3218</v>
      </c>
      <c r="M3690" s="3" t="s">
        <v>2739</v>
      </c>
      <c r="N3690" s="3">
        <v>20735</v>
      </c>
      <c r="O3690" s="3" t="s">
        <v>144</v>
      </c>
      <c r="P3690" s="3" t="s">
        <v>154</v>
      </c>
      <c r="Q3690" s="3" t="s">
        <v>42</v>
      </c>
      <c r="R3690" s="3" t="s">
        <v>71</v>
      </c>
      <c r="S3690" s="3" t="s">
        <v>155</v>
      </c>
      <c r="T3690" s="3">
        <v>43.68</v>
      </c>
      <c r="U3690" s="35" cm="1">
        <f t="array" ref="U3690">INDEX('Pricing Strategy'!$F$4:$F$71,MATCH(1,(Dataset!$O3690='Pricing Strategy'!$B$4:$B$71)*(Dataset!$Q3690='Pricing Strategy'!$C$4:$C$71)*(Dataset!$R3690='Pricing Strategy'!$D$4:$D$71),))</f>
        <v>0.4</v>
      </c>
      <c r="V3690" s="3">
        <f>Dataset!$T3690*(1-Dataset!$U3690)</f>
        <v>26.207999999999998</v>
      </c>
    </row>
    <row r="3691" spans="1:22" x14ac:dyDescent="0.3">
      <c r="A3691" s="32"/>
      <c r="C3691" s="3">
        <v>3686</v>
      </c>
      <c r="D3691" s="3" t="s">
        <v>6847</v>
      </c>
      <c r="E3691" s="34">
        <v>42560</v>
      </c>
      <c r="F3691" s="34">
        <v>42565</v>
      </c>
      <c r="G3691" s="3" t="s">
        <v>46</v>
      </c>
      <c r="H3691" s="3" t="s">
        <v>4564</v>
      </c>
      <c r="I3691" s="3" t="s">
        <v>4565</v>
      </c>
      <c r="J3691" s="3" t="s">
        <v>22</v>
      </c>
      <c r="K3691" s="3" t="s">
        <v>23</v>
      </c>
      <c r="L3691" s="3" t="s">
        <v>3218</v>
      </c>
      <c r="M3691" s="3" t="s">
        <v>2739</v>
      </c>
      <c r="N3691" s="3">
        <v>20735</v>
      </c>
      <c r="O3691" s="3" t="s">
        <v>144</v>
      </c>
      <c r="P3691" s="3" t="s">
        <v>3020</v>
      </c>
      <c r="Q3691" s="3" t="s">
        <v>42</v>
      </c>
      <c r="R3691" s="3" t="s">
        <v>55</v>
      </c>
      <c r="S3691" s="3" t="s">
        <v>3021</v>
      </c>
      <c r="T3691" s="3">
        <v>98.21</v>
      </c>
      <c r="U3691" s="35" cm="1">
        <f t="array" ref="U3691">INDEX('Pricing Strategy'!$F$4:$F$71,MATCH(1,(Dataset!$O3691='Pricing Strategy'!$B$4:$B$71)*(Dataset!$Q3691='Pricing Strategy'!$C$4:$C$71)*(Dataset!$R3691='Pricing Strategy'!$D$4:$D$71),))</f>
        <v>0.5</v>
      </c>
      <c r="V3691" s="3">
        <f>Dataset!$T3691*(1-Dataset!$U3691)</f>
        <v>49.104999999999997</v>
      </c>
    </row>
    <row r="3692" spans="1:22" x14ac:dyDescent="0.3">
      <c r="A3692" s="32"/>
      <c r="C3692" s="3">
        <v>3687</v>
      </c>
      <c r="D3692" s="3" t="s">
        <v>6852</v>
      </c>
      <c r="E3692" s="34">
        <v>43082</v>
      </c>
      <c r="F3692" s="34">
        <v>43088</v>
      </c>
      <c r="G3692" s="3" t="s">
        <v>46</v>
      </c>
      <c r="H3692" s="3" t="s">
        <v>1812</v>
      </c>
      <c r="I3692" s="3" t="s">
        <v>1813</v>
      </c>
      <c r="J3692" s="3" t="s">
        <v>22</v>
      </c>
      <c r="K3692" s="3" t="s">
        <v>23</v>
      </c>
      <c r="L3692" s="3" t="s">
        <v>2859</v>
      </c>
      <c r="M3692" s="3" t="s">
        <v>39</v>
      </c>
      <c r="N3692" s="3">
        <v>92503</v>
      </c>
      <c r="O3692" s="3" t="s">
        <v>40</v>
      </c>
      <c r="P3692" s="3" t="s">
        <v>1368</v>
      </c>
      <c r="Q3692" s="3" t="s">
        <v>42</v>
      </c>
      <c r="R3692" s="3" t="s">
        <v>64</v>
      </c>
      <c r="S3692" s="3" t="s">
        <v>1369</v>
      </c>
      <c r="T3692" s="3">
        <v>9.84</v>
      </c>
      <c r="U3692" s="35" cm="1">
        <f t="array" ref="U3692">INDEX('Pricing Strategy'!$F$4:$F$71,MATCH(1,(Dataset!$O3692='Pricing Strategy'!$B$4:$B$71)*(Dataset!$Q3692='Pricing Strategy'!$C$4:$C$71)*(Dataset!$R3692='Pricing Strategy'!$D$4:$D$71),))</f>
        <v>0.45</v>
      </c>
      <c r="V3692" s="3">
        <f>Dataset!$T3692*(1-Dataset!$U3692)</f>
        <v>5.4119999999999999</v>
      </c>
    </row>
    <row r="3693" spans="1:22" x14ac:dyDescent="0.3">
      <c r="A3693" s="32"/>
      <c r="C3693" s="3">
        <v>3688</v>
      </c>
      <c r="D3693" s="3" t="s">
        <v>6853</v>
      </c>
      <c r="E3693" s="34">
        <v>42875</v>
      </c>
      <c r="F3693" s="34">
        <v>42879</v>
      </c>
      <c r="G3693" s="3" t="s">
        <v>46</v>
      </c>
      <c r="H3693" s="3" t="s">
        <v>1774</v>
      </c>
      <c r="I3693" s="3" t="s">
        <v>1775</v>
      </c>
      <c r="J3693" s="3" t="s">
        <v>22</v>
      </c>
      <c r="K3693" s="3" t="s">
        <v>23</v>
      </c>
      <c r="L3693" s="3" t="s">
        <v>6854</v>
      </c>
      <c r="M3693" s="3" t="s">
        <v>50</v>
      </c>
      <c r="N3693" s="3">
        <v>34952</v>
      </c>
      <c r="O3693" s="3" t="s">
        <v>26</v>
      </c>
      <c r="P3693" s="3" t="s">
        <v>1218</v>
      </c>
      <c r="Q3693" s="3" t="s">
        <v>42</v>
      </c>
      <c r="R3693" s="3" t="s">
        <v>71</v>
      </c>
      <c r="S3693" s="3" t="s">
        <v>1219</v>
      </c>
      <c r="T3693" s="3">
        <v>2.694</v>
      </c>
      <c r="U3693" s="35" cm="1">
        <f t="array" ref="U3693">INDEX('Pricing Strategy'!$F$4:$F$71,MATCH(1,(Dataset!$O3693='Pricing Strategy'!$B$4:$B$71)*(Dataset!$Q3693='Pricing Strategy'!$C$4:$C$71)*(Dataset!$R3693='Pricing Strategy'!$D$4:$D$71),))</f>
        <v>0.25</v>
      </c>
      <c r="V3693" s="3">
        <f>Dataset!$T3693*(1-Dataset!$U3693)</f>
        <v>2.0205000000000002</v>
      </c>
    </row>
    <row r="3694" spans="1:22" x14ac:dyDescent="0.3">
      <c r="A3694" s="32"/>
      <c r="C3694" s="3">
        <v>3689</v>
      </c>
      <c r="D3694" s="3" t="s">
        <v>6855</v>
      </c>
      <c r="E3694" s="34">
        <v>43253</v>
      </c>
      <c r="F3694" s="34">
        <v>43256</v>
      </c>
      <c r="G3694" s="3" t="s">
        <v>19</v>
      </c>
      <c r="H3694" s="3" t="s">
        <v>1351</v>
      </c>
      <c r="I3694" s="3" t="s">
        <v>1352</v>
      </c>
      <c r="J3694" s="3" t="s">
        <v>22</v>
      </c>
      <c r="K3694" s="3" t="s">
        <v>23</v>
      </c>
      <c r="L3694" s="3" t="s">
        <v>1825</v>
      </c>
      <c r="M3694" s="3" t="s">
        <v>306</v>
      </c>
      <c r="N3694" s="3">
        <v>85204</v>
      </c>
      <c r="O3694" s="3" t="s">
        <v>40</v>
      </c>
      <c r="P3694" s="3" t="s">
        <v>912</v>
      </c>
      <c r="Q3694" s="3" t="s">
        <v>42</v>
      </c>
      <c r="R3694" s="3" t="s">
        <v>86</v>
      </c>
      <c r="S3694" s="3" t="s">
        <v>913</v>
      </c>
      <c r="T3694" s="3">
        <v>25.344000000000001</v>
      </c>
      <c r="U3694" s="35" cm="1">
        <f t="array" ref="U3694">INDEX('Pricing Strategy'!$F$4:$F$71,MATCH(1,(Dataset!$O3694='Pricing Strategy'!$B$4:$B$71)*(Dataset!$Q3694='Pricing Strategy'!$C$4:$C$71)*(Dataset!$R3694='Pricing Strategy'!$D$4:$D$71),))</f>
        <v>0.4</v>
      </c>
      <c r="V3694" s="3">
        <f>Dataset!$T3694*(1-Dataset!$U3694)</f>
        <v>15.2064</v>
      </c>
    </row>
    <row r="3695" spans="1:22" x14ac:dyDescent="0.3">
      <c r="A3695" s="32"/>
      <c r="C3695" s="3">
        <v>3690</v>
      </c>
      <c r="D3695" s="3" t="s">
        <v>6855</v>
      </c>
      <c r="E3695" s="34">
        <v>43253</v>
      </c>
      <c r="F3695" s="34">
        <v>43256</v>
      </c>
      <c r="G3695" s="3" t="s">
        <v>19</v>
      </c>
      <c r="H3695" s="3" t="s">
        <v>1351</v>
      </c>
      <c r="I3695" s="3" t="s">
        <v>1352</v>
      </c>
      <c r="J3695" s="3" t="s">
        <v>22</v>
      </c>
      <c r="K3695" s="3" t="s">
        <v>23</v>
      </c>
      <c r="L3695" s="3" t="s">
        <v>1825</v>
      </c>
      <c r="M3695" s="3" t="s">
        <v>306</v>
      </c>
      <c r="N3695" s="3">
        <v>85204</v>
      </c>
      <c r="O3695" s="3" t="s">
        <v>40</v>
      </c>
      <c r="P3695" s="3" t="s">
        <v>2338</v>
      </c>
      <c r="Q3695" s="3" t="s">
        <v>42</v>
      </c>
      <c r="R3695" s="3" t="s">
        <v>169</v>
      </c>
      <c r="S3695" s="3" t="s">
        <v>2339</v>
      </c>
      <c r="T3695" s="3">
        <v>43.92</v>
      </c>
      <c r="U3695" s="35" cm="1">
        <f t="array" ref="U3695">INDEX('Pricing Strategy'!$F$4:$F$71,MATCH(1,(Dataset!$O3695='Pricing Strategy'!$B$4:$B$71)*(Dataset!$Q3695='Pricing Strategy'!$C$4:$C$71)*(Dataset!$R3695='Pricing Strategy'!$D$4:$D$71),))</f>
        <v>0.4</v>
      </c>
      <c r="V3695" s="3">
        <f>Dataset!$T3695*(1-Dataset!$U3695)</f>
        <v>26.352</v>
      </c>
    </row>
    <row r="3696" spans="1:22" x14ac:dyDescent="0.3">
      <c r="A3696" s="32"/>
      <c r="C3696" s="3">
        <v>3691</v>
      </c>
      <c r="D3696" s="3" t="s">
        <v>6856</v>
      </c>
      <c r="E3696" s="34">
        <v>42673</v>
      </c>
      <c r="F3696" s="34">
        <v>42676</v>
      </c>
      <c r="G3696" s="3" t="s">
        <v>19</v>
      </c>
      <c r="H3696" s="3" t="s">
        <v>1171</v>
      </c>
      <c r="I3696" s="3" t="s">
        <v>1172</v>
      </c>
      <c r="J3696" s="3" t="s">
        <v>37</v>
      </c>
      <c r="K3696" s="3" t="s">
        <v>23</v>
      </c>
      <c r="L3696" s="3" t="s">
        <v>806</v>
      </c>
      <c r="M3696" s="3" t="s">
        <v>453</v>
      </c>
      <c r="N3696" s="3">
        <v>80219</v>
      </c>
      <c r="O3696" s="3" t="s">
        <v>40</v>
      </c>
      <c r="P3696" s="3" t="s">
        <v>5386</v>
      </c>
      <c r="Q3696" s="3" t="s">
        <v>67</v>
      </c>
      <c r="R3696" s="3" t="s">
        <v>680</v>
      </c>
      <c r="S3696" s="3" t="s">
        <v>5387</v>
      </c>
      <c r="T3696" s="3">
        <v>59.994</v>
      </c>
      <c r="U3696" s="35" cm="1">
        <f t="array" ref="U3696">INDEX('Pricing Strategy'!$F$4:$F$71,MATCH(1,(Dataset!$O3696='Pricing Strategy'!$B$4:$B$71)*(Dataset!$Q3696='Pricing Strategy'!$C$4:$C$71)*(Dataset!$R3696='Pricing Strategy'!$D$4:$D$71),))</f>
        <v>0.45</v>
      </c>
      <c r="V3696" s="3">
        <f>Dataset!$T3696*(1-Dataset!$U3696)</f>
        <v>32.996700000000004</v>
      </c>
    </row>
    <row r="3697" spans="1:22" x14ac:dyDescent="0.3">
      <c r="A3697" s="32"/>
      <c r="C3697" s="3">
        <v>3692</v>
      </c>
      <c r="D3697" s="3" t="s">
        <v>6856</v>
      </c>
      <c r="E3697" s="34">
        <v>42673</v>
      </c>
      <c r="F3697" s="34">
        <v>42676</v>
      </c>
      <c r="G3697" s="3" t="s">
        <v>19</v>
      </c>
      <c r="H3697" s="3" t="s">
        <v>1171</v>
      </c>
      <c r="I3697" s="3" t="s">
        <v>1172</v>
      </c>
      <c r="J3697" s="3" t="s">
        <v>37</v>
      </c>
      <c r="K3697" s="3" t="s">
        <v>23</v>
      </c>
      <c r="L3697" s="3" t="s">
        <v>806</v>
      </c>
      <c r="M3697" s="3" t="s">
        <v>453</v>
      </c>
      <c r="N3697" s="3">
        <v>80219</v>
      </c>
      <c r="O3697" s="3" t="s">
        <v>40</v>
      </c>
      <c r="P3697" s="3" t="s">
        <v>6857</v>
      </c>
      <c r="Q3697" s="3" t="s">
        <v>67</v>
      </c>
      <c r="R3697" s="3" t="s">
        <v>1216</v>
      </c>
      <c r="S3697" s="3" t="s">
        <v>6858</v>
      </c>
      <c r="T3697" s="3">
        <v>439.99200000000002</v>
      </c>
      <c r="U3697" s="35" cm="1">
        <f t="array" ref="U3697">INDEX('Pricing Strategy'!$F$4:$F$71,MATCH(1,(Dataset!$O3697='Pricing Strategy'!$B$4:$B$71)*(Dataset!$Q3697='Pricing Strategy'!$C$4:$C$71)*(Dataset!$R3697='Pricing Strategy'!$D$4:$D$71),))</f>
        <v>0.5</v>
      </c>
      <c r="V3697" s="3">
        <f>Dataset!$T3697*(1-Dataset!$U3697)</f>
        <v>219.99600000000001</v>
      </c>
    </row>
    <row r="3698" spans="1:22" x14ac:dyDescent="0.3">
      <c r="A3698" s="32"/>
      <c r="C3698" s="3">
        <v>3693</v>
      </c>
      <c r="D3698" s="3" t="s">
        <v>6856</v>
      </c>
      <c r="E3698" s="34">
        <v>42673</v>
      </c>
      <c r="F3698" s="34">
        <v>42676</v>
      </c>
      <c r="G3698" s="3" t="s">
        <v>19</v>
      </c>
      <c r="H3698" s="3" t="s">
        <v>1171</v>
      </c>
      <c r="I3698" s="3" t="s">
        <v>1172</v>
      </c>
      <c r="J3698" s="3" t="s">
        <v>37</v>
      </c>
      <c r="K3698" s="3" t="s">
        <v>23</v>
      </c>
      <c r="L3698" s="3" t="s">
        <v>806</v>
      </c>
      <c r="M3698" s="3" t="s">
        <v>453</v>
      </c>
      <c r="N3698" s="3">
        <v>80219</v>
      </c>
      <c r="O3698" s="3" t="s">
        <v>40</v>
      </c>
      <c r="P3698" s="3" t="s">
        <v>2821</v>
      </c>
      <c r="Q3698" s="3" t="s">
        <v>67</v>
      </c>
      <c r="R3698" s="3" t="s">
        <v>68</v>
      </c>
      <c r="S3698" s="3" t="s">
        <v>2822</v>
      </c>
      <c r="T3698" s="3">
        <v>87.96</v>
      </c>
      <c r="U3698" s="35" cm="1">
        <f t="array" ref="U3698">INDEX('Pricing Strategy'!$F$4:$F$71,MATCH(1,(Dataset!$O3698='Pricing Strategy'!$B$4:$B$71)*(Dataset!$Q3698='Pricing Strategy'!$C$4:$C$71)*(Dataset!$R3698='Pricing Strategy'!$D$4:$D$71),))</f>
        <v>0.4</v>
      </c>
      <c r="V3698" s="3">
        <f>Dataset!$T3698*(1-Dataset!$U3698)</f>
        <v>52.775999999999996</v>
      </c>
    </row>
    <row r="3699" spans="1:22" x14ac:dyDescent="0.3">
      <c r="A3699" s="32"/>
      <c r="C3699" s="3">
        <v>3694</v>
      </c>
      <c r="D3699" s="3" t="s">
        <v>6856</v>
      </c>
      <c r="E3699" s="34">
        <v>42673</v>
      </c>
      <c r="F3699" s="34">
        <v>42676</v>
      </c>
      <c r="G3699" s="3" t="s">
        <v>19</v>
      </c>
      <c r="H3699" s="3" t="s">
        <v>1171</v>
      </c>
      <c r="I3699" s="3" t="s">
        <v>1172</v>
      </c>
      <c r="J3699" s="3" t="s">
        <v>37</v>
      </c>
      <c r="K3699" s="3" t="s">
        <v>23</v>
      </c>
      <c r="L3699" s="3" t="s">
        <v>806</v>
      </c>
      <c r="M3699" s="3" t="s">
        <v>453</v>
      </c>
      <c r="N3699" s="3">
        <v>80219</v>
      </c>
      <c r="O3699" s="3" t="s">
        <v>40</v>
      </c>
      <c r="P3699" s="3" t="s">
        <v>6859</v>
      </c>
      <c r="Q3699" s="3" t="s">
        <v>28</v>
      </c>
      <c r="R3699" s="3" t="s">
        <v>61</v>
      </c>
      <c r="S3699" s="3" t="s">
        <v>6860</v>
      </c>
      <c r="T3699" s="3">
        <v>15.488</v>
      </c>
      <c r="U3699" s="35" cm="1">
        <f t="array" ref="U3699">INDEX('Pricing Strategy'!$F$4:$F$71,MATCH(1,(Dataset!$O3699='Pricing Strategy'!$B$4:$B$71)*(Dataset!$Q3699='Pricing Strategy'!$C$4:$C$71)*(Dataset!$R3699='Pricing Strategy'!$D$4:$D$71),))</f>
        <v>0.4</v>
      </c>
      <c r="V3699" s="3">
        <f>Dataset!$T3699*(1-Dataset!$U3699)</f>
        <v>9.2927999999999997</v>
      </c>
    </row>
    <row r="3700" spans="1:22" x14ac:dyDescent="0.3">
      <c r="A3700" s="32"/>
      <c r="C3700" s="3">
        <v>3695</v>
      </c>
      <c r="D3700" s="3" t="s">
        <v>6861</v>
      </c>
      <c r="E3700" s="34">
        <v>43023</v>
      </c>
      <c r="F3700" s="34">
        <v>43028</v>
      </c>
      <c r="G3700" s="3" t="s">
        <v>46</v>
      </c>
      <c r="H3700" s="3" t="s">
        <v>3607</v>
      </c>
      <c r="I3700" s="3" t="s">
        <v>3608</v>
      </c>
      <c r="J3700" s="3" t="s">
        <v>37</v>
      </c>
      <c r="K3700" s="3" t="s">
        <v>23</v>
      </c>
      <c r="L3700" s="3" t="s">
        <v>314</v>
      </c>
      <c r="M3700" s="3" t="s">
        <v>315</v>
      </c>
      <c r="N3700" s="3">
        <v>22153</v>
      </c>
      <c r="O3700" s="3" t="s">
        <v>26</v>
      </c>
      <c r="P3700" s="3" t="s">
        <v>4807</v>
      </c>
      <c r="Q3700" s="3" t="s">
        <v>42</v>
      </c>
      <c r="R3700" s="3" t="s">
        <v>71</v>
      </c>
      <c r="S3700" s="3" t="s">
        <v>4808</v>
      </c>
      <c r="T3700" s="3">
        <v>232.96</v>
      </c>
      <c r="U3700" s="35" cm="1">
        <f t="array" ref="U3700">INDEX('Pricing Strategy'!$F$4:$F$71,MATCH(1,(Dataset!$O3700='Pricing Strategy'!$B$4:$B$71)*(Dataset!$Q3700='Pricing Strategy'!$C$4:$C$71)*(Dataset!$R3700='Pricing Strategy'!$D$4:$D$71),))</f>
        <v>0.25</v>
      </c>
      <c r="V3700" s="3">
        <f>Dataset!$T3700*(1-Dataset!$U3700)</f>
        <v>174.72</v>
      </c>
    </row>
    <row r="3701" spans="1:22" x14ac:dyDescent="0.3">
      <c r="A3701" s="32"/>
      <c r="C3701" s="3">
        <v>3696</v>
      </c>
      <c r="D3701" s="3" t="s">
        <v>6861</v>
      </c>
      <c r="E3701" s="34">
        <v>43023</v>
      </c>
      <c r="F3701" s="34">
        <v>43028</v>
      </c>
      <c r="G3701" s="3" t="s">
        <v>46</v>
      </c>
      <c r="H3701" s="3" t="s">
        <v>3607</v>
      </c>
      <c r="I3701" s="3" t="s">
        <v>3608</v>
      </c>
      <c r="J3701" s="3" t="s">
        <v>37</v>
      </c>
      <c r="K3701" s="3" t="s">
        <v>23</v>
      </c>
      <c r="L3701" s="3" t="s">
        <v>314</v>
      </c>
      <c r="M3701" s="3" t="s">
        <v>315</v>
      </c>
      <c r="N3701" s="3">
        <v>22153</v>
      </c>
      <c r="O3701" s="3" t="s">
        <v>26</v>
      </c>
      <c r="P3701" s="3" t="s">
        <v>6250</v>
      </c>
      <c r="Q3701" s="3" t="s">
        <v>42</v>
      </c>
      <c r="R3701" s="3" t="s">
        <v>169</v>
      </c>
      <c r="S3701" s="3" t="s">
        <v>6251</v>
      </c>
      <c r="T3701" s="3">
        <v>66.540000000000006</v>
      </c>
      <c r="U3701" s="35" cm="1">
        <f t="array" ref="U3701">INDEX('Pricing Strategy'!$F$4:$F$71,MATCH(1,(Dataset!$O3701='Pricing Strategy'!$B$4:$B$71)*(Dataset!$Q3701='Pricing Strategy'!$C$4:$C$71)*(Dataset!$R3701='Pricing Strategy'!$D$4:$D$71),))</f>
        <v>0.25</v>
      </c>
      <c r="V3701" s="3">
        <f>Dataset!$T3701*(1-Dataset!$U3701)</f>
        <v>49.905000000000001</v>
      </c>
    </row>
    <row r="3702" spans="1:22" x14ac:dyDescent="0.3">
      <c r="A3702" s="32"/>
      <c r="C3702" s="3">
        <v>3697</v>
      </c>
      <c r="D3702" s="3" t="s">
        <v>6861</v>
      </c>
      <c r="E3702" s="34">
        <v>43023</v>
      </c>
      <c r="F3702" s="34">
        <v>43028</v>
      </c>
      <c r="G3702" s="3" t="s">
        <v>46</v>
      </c>
      <c r="H3702" s="3" t="s">
        <v>3607</v>
      </c>
      <c r="I3702" s="3" t="s">
        <v>3608</v>
      </c>
      <c r="J3702" s="3" t="s">
        <v>37</v>
      </c>
      <c r="K3702" s="3" t="s">
        <v>23</v>
      </c>
      <c r="L3702" s="3" t="s">
        <v>314</v>
      </c>
      <c r="M3702" s="3" t="s">
        <v>315</v>
      </c>
      <c r="N3702" s="3">
        <v>22153</v>
      </c>
      <c r="O3702" s="3" t="s">
        <v>26</v>
      </c>
      <c r="P3702" s="3" t="s">
        <v>1332</v>
      </c>
      <c r="Q3702" s="3" t="s">
        <v>42</v>
      </c>
      <c r="R3702" s="3" t="s">
        <v>74</v>
      </c>
      <c r="S3702" s="3" t="s">
        <v>1333</v>
      </c>
      <c r="T3702" s="3">
        <v>43.26</v>
      </c>
      <c r="U3702" s="35" cm="1">
        <f t="array" ref="U3702">INDEX('Pricing Strategy'!$F$4:$F$71,MATCH(1,(Dataset!$O3702='Pricing Strategy'!$B$4:$B$71)*(Dataset!$Q3702='Pricing Strategy'!$C$4:$C$71)*(Dataset!$R3702='Pricing Strategy'!$D$4:$D$71),))</f>
        <v>0.25</v>
      </c>
      <c r="V3702" s="3">
        <f>Dataset!$T3702*(1-Dataset!$U3702)</f>
        <v>32.445</v>
      </c>
    </row>
    <row r="3703" spans="1:22" x14ac:dyDescent="0.3">
      <c r="A3703" s="32"/>
      <c r="C3703" s="3">
        <v>3698</v>
      </c>
      <c r="D3703" s="3" t="s">
        <v>6862</v>
      </c>
      <c r="E3703" s="34">
        <v>42693</v>
      </c>
      <c r="F3703" s="34">
        <v>42695</v>
      </c>
      <c r="G3703" s="3" t="s">
        <v>19</v>
      </c>
      <c r="H3703" s="3" t="s">
        <v>6260</v>
      </c>
      <c r="I3703" s="3" t="s">
        <v>6261</v>
      </c>
      <c r="J3703" s="3" t="s">
        <v>98</v>
      </c>
      <c r="K3703" s="3" t="s">
        <v>23</v>
      </c>
      <c r="L3703" s="3" t="s">
        <v>91</v>
      </c>
      <c r="M3703" s="3" t="s">
        <v>92</v>
      </c>
      <c r="N3703" s="3">
        <v>98115</v>
      </c>
      <c r="O3703" s="3" t="s">
        <v>40</v>
      </c>
      <c r="P3703" s="3" t="s">
        <v>6148</v>
      </c>
      <c r="Q3703" s="3" t="s">
        <v>28</v>
      </c>
      <c r="R3703" s="3" t="s">
        <v>61</v>
      </c>
      <c r="S3703" s="3" t="s">
        <v>6149</v>
      </c>
      <c r="T3703" s="3">
        <v>141.96</v>
      </c>
      <c r="U3703" s="35" cm="1">
        <f t="array" ref="U3703">INDEX('Pricing Strategy'!$F$4:$F$71,MATCH(1,(Dataset!$O3703='Pricing Strategy'!$B$4:$B$71)*(Dataset!$Q3703='Pricing Strategy'!$C$4:$C$71)*(Dataset!$R3703='Pricing Strategy'!$D$4:$D$71),))</f>
        <v>0.4</v>
      </c>
      <c r="V3703" s="3">
        <f>Dataset!$T3703*(1-Dataset!$U3703)</f>
        <v>85.176000000000002</v>
      </c>
    </row>
    <row r="3704" spans="1:22" x14ac:dyDescent="0.3">
      <c r="A3704" s="32"/>
      <c r="C3704" s="3">
        <v>3699</v>
      </c>
      <c r="D3704" s="3" t="s">
        <v>6863</v>
      </c>
      <c r="E3704" s="34">
        <v>42260</v>
      </c>
      <c r="F3704" s="34">
        <v>42264</v>
      </c>
      <c r="G3704" s="3" t="s">
        <v>46</v>
      </c>
      <c r="H3704" s="3" t="s">
        <v>222</v>
      </c>
      <c r="I3704" s="3" t="s">
        <v>223</v>
      </c>
      <c r="J3704" s="3" t="s">
        <v>37</v>
      </c>
      <c r="K3704" s="3" t="s">
        <v>23</v>
      </c>
      <c r="L3704" s="3" t="s">
        <v>4081</v>
      </c>
      <c r="M3704" s="3" t="s">
        <v>306</v>
      </c>
      <c r="N3704" s="3">
        <v>85281</v>
      </c>
      <c r="O3704" s="3" t="s">
        <v>40</v>
      </c>
      <c r="P3704" s="3" t="s">
        <v>6864</v>
      </c>
      <c r="Q3704" s="3" t="s">
        <v>42</v>
      </c>
      <c r="R3704" s="3" t="s">
        <v>55</v>
      </c>
      <c r="S3704" s="3" t="s">
        <v>6865</v>
      </c>
      <c r="T3704" s="3">
        <v>79.400000000000006</v>
      </c>
      <c r="U3704" s="35" cm="1">
        <f t="array" ref="U3704">INDEX('Pricing Strategy'!$F$4:$F$71,MATCH(1,(Dataset!$O3704='Pricing Strategy'!$B$4:$B$71)*(Dataset!$Q3704='Pricing Strategy'!$C$4:$C$71)*(Dataset!$R3704='Pricing Strategy'!$D$4:$D$71),))</f>
        <v>0.5</v>
      </c>
      <c r="V3704" s="3">
        <f>Dataset!$T3704*(1-Dataset!$U3704)</f>
        <v>39.700000000000003</v>
      </c>
    </row>
    <row r="3705" spans="1:22" x14ac:dyDescent="0.3">
      <c r="A3705" s="32"/>
      <c r="C3705" s="3">
        <v>3700</v>
      </c>
      <c r="D3705" s="3" t="s">
        <v>6866</v>
      </c>
      <c r="E3705" s="34">
        <v>43417</v>
      </c>
      <c r="F3705" s="34">
        <v>43422</v>
      </c>
      <c r="G3705" s="3" t="s">
        <v>19</v>
      </c>
      <c r="H3705" s="3" t="s">
        <v>527</v>
      </c>
      <c r="I3705" s="3" t="s">
        <v>528</v>
      </c>
      <c r="J3705" s="3" t="s">
        <v>98</v>
      </c>
      <c r="K3705" s="3" t="s">
        <v>23</v>
      </c>
      <c r="L3705" s="3" t="s">
        <v>3194</v>
      </c>
      <c r="M3705" s="3" t="s">
        <v>263</v>
      </c>
      <c r="N3705" s="3">
        <v>10701</v>
      </c>
      <c r="O3705" s="3" t="s">
        <v>144</v>
      </c>
      <c r="P3705" s="3" t="s">
        <v>1476</v>
      </c>
      <c r="Q3705" s="3" t="s">
        <v>67</v>
      </c>
      <c r="R3705" s="3" t="s">
        <v>157</v>
      </c>
      <c r="S3705" s="3" t="s">
        <v>1477</v>
      </c>
      <c r="T3705" s="3">
        <v>163.96</v>
      </c>
      <c r="U3705" s="35" cm="1">
        <f t="array" ref="U3705">INDEX('Pricing Strategy'!$F$4:$F$71,MATCH(1,(Dataset!$O3705='Pricing Strategy'!$B$4:$B$71)*(Dataset!$Q3705='Pricing Strategy'!$C$4:$C$71)*(Dataset!$R3705='Pricing Strategy'!$D$4:$D$71),))</f>
        <v>0.45</v>
      </c>
      <c r="V3705" s="3">
        <f>Dataset!$T3705*(1-Dataset!$U3705)</f>
        <v>90.178000000000011</v>
      </c>
    </row>
    <row r="3706" spans="1:22" x14ac:dyDescent="0.3">
      <c r="A3706" s="32"/>
      <c r="C3706" s="3">
        <v>3701</v>
      </c>
      <c r="D3706" s="3" t="s">
        <v>6867</v>
      </c>
      <c r="E3706" s="34">
        <v>43458</v>
      </c>
      <c r="F3706" s="34">
        <v>43463</v>
      </c>
      <c r="G3706" s="3" t="s">
        <v>46</v>
      </c>
      <c r="H3706" s="3" t="s">
        <v>4814</v>
      </c>
      <c r="I3706" s="3" t="s">
        <v>4815</v>
      </c>
      <c r="J3706" s="3" t="s">
        <v>37</v>
      </c>
      <c r="K3706" s="3" t="s">
        <v>23</v>
      </c>
      <c r="L3706" s="3" t="s">
        <v>385</v>
      </c>
      <c r="M3706" s="3" t="s">
        <v>263</v>
      </c>
      <c r="N3706" s="3">
        <v>14609</v>
      </c>
      <c r="O3706" s="3" t="s">
        <v>144</v>
      </c>
      <c r="P3706" s="3" t="s">
        <v>3016</v>
      </c>
      <c r="Q3706" s="3" t="s">
        <v>28</v>
      </c>
      <c r="R3706" s="3" t="s">
        <v>61</v>
      </c>
      <c r="S3706" s="3" t="s">
        <v>3017</v>
      </c>
      <c r="T3706" s="3">
        <v>37.93</v>
      </c>
      <c r="U3706" s="35" cm="1">
        <f t="array" ref="U3706">INDEX('Pricing Strategy'!$F$4:$F$71,MATCH(1,(Dataset!$O3706='Pricing Strategy'!$B$4:$B$71)*(Dataset!$Q3706='Pricing Strategy'!$C$4:$C$71)*(Dataset!$R3706='Pricing Strategy'!$D$4:$D$71),))</f>
        <v>0.4</v>
      </c>
      <c r="V3706" s="3">
        <f>Dataset!$T3706*(1-Dataset!$U3706)</f>
        <v>22.757999999999999</v>
      </c>
    </row>
    <row r="3707" spans="1:22" x14ac:dyDescent="0.3">
      <c r="A3707" s="32"/>
      <c r="C3707" s="3">
        <v>3702</v>
      </c>
      <c r="D3707" s="3" t="s">
        <v>6868</v>
      </c>
      <c r="E3707" s="34">
        <v>42744</v>
      </c>
      <c r="F3707" s="34">
        <v>42748</v>
      </c>
      <c r="G3707" s="3" t="s">
        <v>19</v>
      </c>
      <c r="H3707" s="3" t="s">
        <v>6869</v>
      </c>
      <c r="I3707" s="3" t="s">
        <v>6870</v>
      </c>
      <c r="J3707" s="3" t="s">
        <v>37</v>
      </c>
      <c r="K3707" s="3" t="s">
        <v>23</v>
      </c>
      <c r="L3707" s="3" t="s">
        <v>2839</v>
      </c>
      <c r="M3707" s="3" t="s">
        <v>494</v>
      </c>
      <c r="N3707" s="3">
        <v>43615</v>
      </c>
      <c r="O3707" s="3" t="s">
        <v>144</v>
      </c>
      <c r="P3707" s="3" t="s">
        <v>6162</v>
      </c>
      <c r="Q3707" s="3" t="s">
        <v>28</v>
      </c>
      <c r="R3707" s="3" t="s">
        <v>61</v>
      </c>
      <c r="S3707" s="3" t="s">
        <v>6163</v>
      </c>
      <c r="T3707" s="3">
        <v>15.167999999999999</v>
      </c>
      <c r="U3707" s="35" cm="1">
        <f t="array" ref="U3707">INDEX('Pricing Strategy'!$F$4:$F$71,MATCH(1,(Dataset!$O3707='Pricing Strategy'!$B$4:$B$71)*(Dataset!$Q3707='Pricing Strategy'!$C$4:$C$71)*(Dataset!$R3707='Pricing Strategy'!$D$4:$D$71),))</f>
        <v>0.4</v>
      </c>
      <c r="V3707" s="3">
        <f>Dataset!$T3707*(1-Dataset!$U3707)</f>
        <v>9.1007999999999996</v>
      </c>
    </row>
    <row r="3708" spans="1:22" x14ac:dyDescent="0.3">
      <c r="A3708" s="32"/>
      <c r="C3708" s="3">
        <v>3703</v>
      </c>
      <c r="D3708" s="3" t="s">
        <v>6871</v>
      </c>
      <c r="E3708" s="34">
        <v>42534</v>
      </c>
      <c r="F3708" s="34">
        <v>42540</v>
      </c>
      <c r="G3708" s="3" t="s">
        <v>46</v>
      </c>
      <c r="H3708" s="3" t="s">
        <v>6608</v>
      </c>
      <c r="I3708" s="3" t="s">
        <v>6609</v>
      </c>
      <c r="J3708" s="3" t="s">
        <v>37</v>
      </c>
      <c r="K3708" s="3" t="s">
        <v>23</v>
      </c>
      <c r="L3708" s="3" t="s">
        <v>353</v>
      </c>
      <c r="M3708" s="3" t="s">
        <v>354</v>
      </c>
      <c r="N3708" s="3">
        <v>35601</v>
      </c>
      <c r="O3708" s="3" t="s">
        <v>26</v>
      </c>
      <c r="P3708" s="3" t="s">
        <v>6811</v>
      </c>
      <c r="Q3708" s="3" t="s">
        <v>42</v>
      </c>
      <c r="R3708" s="3" t="s">
        <v>64</v>
      </c>
      <c r="S3708" s="3" t="s">
        <v>6812</v>
      </c>
      <c r="T3708" s="3">
        <v>24.78</v>
      </c>
      <c r="U3708" s="35" cm="1">
        <f t="array" ref="U3708">INDEX('Pricing Strategy'!$F$4:$F$71,MATCH(1,(Dataset!$O3708='Pricing Strategy'!$B$4:$B$71)*(Dataset!$Q3708='Pricing Strategy'!$C$4:$C$71)*(Dataset!$R3708='Pricing Strategy'!$D$4:$D$71),))</f>
        <v>0.3</v>
      </c>
      <c r="V3708" s="3">
        <f>Dataset!$T3708*(1-Dataset!$U3708)</f>
        <v>17.346</v>
      </c>
    </row>
    <row r="3709" spans="1:22" x14ac:dyDescent="0.3">
      <c r="A3709" s="32"/>
      <c r="C3709" s="3">
        <v>3704</v>
      </c>
      <c r="D3709" s="3" t="s">
        <v>6871</v>
      </c>
      <c r="E3709" s="34">
        <v>42534</v>
      </c>
      <c r="F3709" s="34">
        <v>42540</v>
      </c>
      <c r="G3709" s="3" t="s">
        <v>46</v>
      </c>
      <c r="H3709" s="3" t="s">
        <v>6608</v>
      </c>
      <c r="I3709" s="3" t="s">
        <v>6609</v>
      </c>
      <c r="J3709" s="3" t="s">
        <v>37</v>
      </c>
      <c r="K3709" s="3" t="s">
        <v>23</v>
      </c>
      <c r="L3709" s="3" t="s">
        <v>353</v>
      </c>
      <c r="M3709" s="3" t="s">
        <v>354</v>
      </c>
      <c r="N3709" s="3">
        <v>35601</v>
      </c>
      <c r="O3709" s="3" t="s">
        <v>26</v>
      </c>
      <c r="P3709" s="3" t="s">
        <v>4838</v>
      </c>
      <c r="Q3709" s="3" t="s">
        <v>42</v>
      </c>
      <c r="R3709" s="3" t="s">
        <v>71</v>
      </c>
      <c r="S3709" s="3" t="s">
        <v>4839</v>
      </c>
      <c r="T3709" s="3">
        <v>19.14</v>
      </c>
      <c r="U3709" s="35" cm="1">
        <f t="array" ref="U3709">INDEX('Pricing Strategy'!$F$4:$F$71,MATCH(1,(Dataset!$O3709='Pricing Strategy'!$B$4:$B$71)*(Dataset!$Q3709='Pricing Strategy'!$C$4:$C$71)*(Dataset!$R3709='Pricing Strategy'!$D$4:$D$71),))</f>
        <v>0.25</v>
      </c>
      <c r="V3709" s="3">
        <f>Dataset!$T3709*(1-Dataset!$U3709)</f>
        <v>14.355</v>
      </c>
    </row>
    <row r="3710" spans="1:22" x14ac:dyDescent="0.3">
      <c r="A3710" s="32"/>
      <c r="C3710" s="3">
        <v>3705</v>
      </c>
      <c r="D3710" s="3" t="s">
        <v>6871</v>
      </c>
      <c r="E3710" s="34">
        <v>42534</v>
      </c>
      <c r="F3710" s="34">
        <v>42540</v>
      </c>
      <c r="G3710" s="3" t="s">
        <v>46</v>
      </c>
      <c r="H3710" s="3" t="s">
        <v>6608</v>
      </c>
      <c r="I3710" s="3" t="s">
        <v>6609</v>
      </c>
      <c r="J3710" s="3" t="s">
        <v>37</v>
      </c>
      <c r="K3710" s="3" t="s">
        <v>23</v>
      </c>
      <c r="L3710" s="3" t="s">
        <v>353</v>
      </c>
      <c r="M3710" s="3" t="s">
        <v>354</v>
      </c>
      <c r="N3710" s="3">
        <v>35601</v>
      </c>
      <c r="O3710" s="3" t="s">
        <v>26</v>
      </c>
      <c r="P3710" s="3" t="s">
        <v>3317</v>
      </c>
      <c r="Q3710" s="3" t="s">
        <v>67</v>
      </c>
      <c r="R3710" s="3" t="s">
        <v>1216</v>
      </c>
      <c r="S3710" s="3" t="s">
        <v>3318</v>
      </c>
      <c r="T3710" s="3">
        <v>899.97</v>
      </c>
      <c r="U3710" s="35" cm="1">
        <f t="array" ref="U3710">INDEX('Pricing Strategy'!$F$4:$F$71,MATCH(1,(Dataset!$O3710='Pricing Strategy'!$B$4:$B$71)*(Dataset!$Q3710='Pricing Strategy'!$C$4:$C$71)*(Dataset!$R3710='Pricing Strategy'!$D$4:$D$71),))</f>
        <v>0.35</v>
      </c>
      <c r="V3710" s="3">
        <f>Dataset!$T3710*(1-Dataset!$U3710)</f>
        <v>584.98050000000001</v>
      </c>
    </row>
    <row r="3711" spans="1:22" x14ac:dyDescent="0.3">
      <c r="A3711" s="32"/>
      <c r="C3711" s="3">
        <v>3706</v>
      </c>
      <c r="D3711" s="3" t="s">
        <v>6871</v>
      </c>
      <c r="E3711" s="34">
        <v>42534</v>
      </c>
      <c r="F3711" s="34">
        <v>42540</v>
      </c>
      <c r="G3711" s="3" t="s">
        <v>46</v>
      </c>
      <c r="H3711" s="3" t="s">
        <v>6608</v>
      </c>
      <c r="I3711" s="3" t="s">
        <v>6609</v>
      </c>
      <c r="J3711" s="3" t="s">
        <v>37</v>
      </c>
      <c r="K3711" s="3" t="s">
        <v>23</v>
      </c>
      <c r="L3711" s="3" t="s">
        <v>353</v>
      </c>
      <c r="M3711" s="3" t="s">
        <v>354</v>
      </c>
      <c r="N3711" s="3">
        <v>35601</v>
      </c>
      <c r="O3711" s="3" t="s">
        <v>26</v>
      </c>
      <c r="P3711" s="3" t="s">
        <v>6677</v>
      </c>
      <c r="Q3711" s="3" t="s">
        <v>42</v>
      </c>
      <c r="R3711" s="3" t="s">
        <v>86</v>
      </c>
      <c r="S3711" s="3" t="s">
        <v>6678</v>
      </c>
      <c r="T3711" s="3">
        <v>32.4</v>
      </c>
      <c r="U3711" s="35" cm="1">
        <f t="array" ref="U3711">INDEX('Pricing Strategy'!$F$4:$F$71,MATCH(1,(Dataset!$O3711='Pricing Strategy'!$B$4:$B$71)*(Dataset!$Q3711='Pricing Strategy'!$C$4:$C$71)*(Dataset!$R3711='Pricing Strategy'!$D$4:$D$71),))</f>
        <v>0.25</v>
      </c>
      <c r="V3711" s="3">
        <f>Dataset!$T3711*(1-Dataset!$U3711)</f>
        <v>24.299999999999997</v>
      </c>
    </row>
    <row r="3712" spans="1:22" x14ac:dyDescent="0.3">
      <c r="A3712" s="32"/>
      <c r="C3712" s="3">
        <v>3707</v>
      </c>
      <c r="D3712" s="3" t="s">
        <v>6872</v>
      </c>
      <c r="E3712" s="34">
        <v>43177</v>
      </c>
      <c r="F3712" s="34">
        <v>43181</v>
      </c>
      <c r="G3712" s="3" t="s">
        <v>46</v>
      </c>
      <c r="H3712" s="3" t="s">
        <v>5714</v>
      </c>
      <c r="I3712" s="3" t="s">
        <v>5715</v>
      </c>
      <c r="J3712" s="3" t="s">
        <v>22</v>
      </c>
      <c r="K3712" s="3" t="s">
        <v>23</v>
      </c>
      <c r="L3712" s="3" t="s">
        <v>814</v>
      </c>
      <c r="M3712" s="3" t="s">
        <v>100</v>
      </c>
      <c r="N3712" s="3">
        <v>75220</v>
      </c>
      <c r="O3712" s="3" t="s">
        <v>101</v>
      </c>
      <c r="P3712" s="3" t="s">
        <v>4251</v>
      </c>
      <c r="Q3712" s="3" t="s">
        <v>42</v>
      </c>
      <c r="R3712" s="3" t="s">
        <v>64</v>
      </c>
      <c r="S3712" s="3" t="s">
        <v>4252</v>
      </c>
      <c r="T3712" s="3">
        <v>23.832000000000001</v>
      </c>
      <c r="U3712" s="35" cm="1">
        <f t="array" ref="U3712">INDEX('Pricing Strategy'!$F$4:$F$71,MATCH(1,(Dataset!$O3712='Pricing Strategy'!$B$4:$B$71)*(Dataset!$Q3712='Pricing Strategy'!$C$4:$C$71)*(Dataset!$R3712='Pricing Strategy'!$D$4:$D$71),))</f>
        <v>0.35</v>
      </c>
      <c r="V3712" s="3">
        <f>Dataset!$T3712*(1-Dataset!$U3712)</f>
        <v>15.4908</v>
      </c>
    </row>
    <row r="3713" spans="1:22" x14ac:dyDescent="0.3">
      <c r="A3713" s="32"/>
      <c r="C3713" s="3">
        <v>3708</v>
      </c>
      <c r="D3713" s="3" t="s">
        <v>6873</v>
      </c>
      <c r="E3713" s="34">
        <v>42331</v>
      </c>
      <c r="F3713" s="34">
        <v>42335</v>
      </c>
      <c r="G3713" s="3" t="s">
        <v>46</v>
      </c>
      <c r="H3713" s="3" t="s">
        <v>1397</v>
      </c>
      <c r="I3713" s="3" t="s">
        <v>1398</v>
      </c>
      <c r="J3713" s="3" t="s">
        <v>37</v>
      </c>
      <c r="K3713" s="3" t="s">
        <v>23</v>
      </c>
      <c r="L3713" s="3" t="s">
        <v>5017</v>
      </c>
      <c r="M3713" s="3" t="s">
        <v>100</v>
      </c>
      <c r="N3713" s="3">
        <v>75150</v>
      </c>
      <c r="O3713" s="3" t="s">
        <v>101</v>
      </c>
      <c r="P3713" s="3" t="s">
        <v>2891</v>
      </c>
      <c r="Q3713" s="3" t="s">
        <v>28</v>
      </c>
      <c r="R3713" s="3" t="s">
        <v>61</v>
      </c>
      <c r="S3713" s="3" t="s">
        <v>922</v>
      </c>
      <c r="T3713" s="3">
        <v>6.3680000000000003</v>
      </c>
      <c r="U3713" s="35" cm="1">
        <f t="array" ref="U3713">INDEX('Pricing Strategy'!$F$4:$F$71,MATCH(1,(Dataset!$O3713='Pricing Strategy'!$B$4:$B$71)*(Dataset!$Q3713='Pricing Strategy'!$C$4:$C$71)*(Dataset!$R3713='Pricing Strategy'!$D$4:$D$71),))</f>
        <v>0.3</v>
      </c>
      <c r="V3713" s="3">
        <f>Dataset!$T3713*(1-Dataset!$U3713)</f>
        <v>4.4576000000000002</v>
      </c>
    </row>
    <row r="3714" spans="1:22" x14ac:dyDescent="0.3">
      <c r="A3714" s="32"/>
      <c r="C3714" s="3">
        <v>3709</v>
      </c>
      <c r="D3714" s="3" t="s">
        <v>6873</v>
      </c>
      <c r="E3714" s="34">
        <v>42331</v>
      </c>
      <c r="F3714" s="34">
        <v>42335</v>
      </c>
      <c r="G3714" s="3" t="s">
        <v>46</v>
      </c>
      <c r="H3714" s="3" t="s">
        <v>1397</v>
      </c>
      <c r="I3714" s="3" t="s">
        <v>1398</v>
      </c>
      <c r="J3714" s="3" t="s">
        <v>37</v>
      </c>
      <c r="K3714" s="3" t="s">
        <v>23</v>
      </c>
      <c r="L3714" s="3" t="s">
        <v>5017</v>
      </c>
      <c r="M3714" s="3" t="s">
        <v>100</v>
      </c>
      <c r="N3714" s="3">
        <v>75150</v>
      </c>
      <c r="O3714" s="3" t="s">
        <v>101</v>
      </c>
      <c r="P3714" s="3" t="s">
        <v>4188</v>
      </c>
      <c r="Q3714" s="3" t="s">
        <v>42</v>
      </c>
      <c r="R3714" s="3" t="s">
        <v>74</v>
      </c>
      <c r="S3714" s="3" t="s">
        <v>4189</v>
      </c>
      <c r="T3714" s="3">
        <v>34.176000000000002</v>
      </c>
      <c r="U3714" s="35" cm="1">
        <f t="array" ref="U3714">INDEX('Pricing Strategy'!$F$4:$F$71,MATCH(1,(Dataset!$O3714='Pricing Strategy'!$B$4:$B$71)*(Dataset!$Q3714='Pricing Strategy'!$C$4:$C$71)*(Dataset!$R3714='Pricing Strategy'!$D$4:$D$71),))</f>
        <v>0.3</v>
      </c>
      <c r="V3714" s="3">
        <f>Dataset!$T3714*(1-Dataset!$U3714)</f>
        <v>23.923200000000001</v>
      </c>
    </row>
    <row r="3715" spans="1:22" x14ac:dyDescent="0.3">
      <c r="A3715" s="32"/>
      <c r="C3715" s="3">
        <v>3710</v>
      </c>
      <c r="D3715" s="3" t="s">
        <v>6873</v>
      </c>
      <c r="E3715" s="34">
        <v>42331</v>
      </c>
      <c r="F3715" s="34">
        <v>42335</v>
      </c>
      <c r="G3715" s="3" t="s">
        <v>46</v>
      </c>
      <c r="H3715" s="3" t="s">
        <v>1397</v>
      </c>
      <c r="I3715" s="3" t="s">
        <v>1398</v>
      </c>
      <c r="J3715" s="3" t="s">
        <v>37</v>
      </c>
      <c r="K3715" s="3" t="s">
        <v>23</v>
      </c>
      <c r="L3715" s="3" t="s">
        <v>5017</v>
      </c>
      <c r="M3715" s="3" t="s">
        <v>100</v>
      </c>
      <c r="N3715" s="3">
        <v>75150</v>
      </c>
      <c r="O3715" s="3" t="s">
        <v>101</v>
      </c>
      <c r="P3715" s="3" t="s">
        <v>5935</v>
      </c>
      <c r="Q3715" s="3" t="s">
        <v>67</v>
      </c>
      <c r="R3715" s="3" t="s">
        <v>157</v>
      </c>
      <c r="S3715" s="3" t="s">
        <v>5936</v>
      </c>
      <c r="T3715" s="3">
        <v>5.5439999999999996</v>
      </c>
      <c r="U3715" s="35" cm="1">
        <f t="array" ref="U3715">INDEX('Pricing Strategy'!$F$4:$F$71,MATCH(1,(Dataset!$O3715='Pricing Strategy'!$B$4:$B$71)*(Dataset!$Q3715='Pricing Strategy'!$C$4:$C$71)*(Dataset!$R3715='Pricing Strategy'!$D$4:$D$71),))</f>
        <v>0.35</v>
      </c>
      <c r="V3715" s="3">
        <f>Dataset!$T3715*(1-Dataset!$U3715)</f>
        <v>3.6035999999999997</v>
      </c>
    </row>
    <row r="3716" spans="1:22" x14ac:dyDescent="0.3">
      <c r="A3716" s="32"/>
      <c r="C3716" s="3">
        <v>3711</v>
      </c>
      <c r="D3716" s="3" t="s">
        <v>6874</v>
      </c>
      <c r="E3716" s="34">
        <v>43388</v>
      </c>
      <c r="F3716" s="34">
        <v>43390</v>
      </c>
      <c r="G3716" s="3" t="s">
        <v>184</v>
      </c>
      <c r="H3716" s="3" t="s">
        <v>2295</v>
      </c>
      <c r="I3716" s="3" t="s">
        <v>2296</v>
      </c>
      <c r="J3716" s="3" t="s">
        <v>37</v>
      </c>
      <c r="K3716" s="3" t="s">
        <v>23</v>
      </c>
      <c r="L3716" s="3" t="s">
        <v>38</v>
      </c>
      <c r="M3716" s="3" t="s">
        <v>39</v>
      </c>
      <c r="N3716" s="3">
        <v>90045</v>
      </c>
      <c r="O3716" s="3" t="s">
        <v>40</v>
      </c>
      <c r="P3716" s="3" t="s">
        <v>900</v>
      </c>
      <c r="Q3716" s="3" t="s">
        <v>28</v>
      </c>
      <c r="R3716" s="3" t="s">
        <v>52</v>
      </c>
      <c r="S3716" s="3" t="s">
        <v>901</v>
      </c>
      <c r="T3716" s="3">
        <v>510.24</v>
      </c>
      <c r="U3716" s="35" cm="1">
        <f t="array" ref="U3716">INDEX('Pricing Strategy'!$F$4:$F$71,MATCH(1,(Dataset!$O3716='Pricing Strategy'!$B$4:$B$71)*(Dataset!$Q3716='Pricing Strategy'!$C$4:$C$71)*(Dataset!$R3716='Pricing Strategy'!$D$4:$D$71),))</f>
        <v>0.45</v>
      </c>
      <c r="V3716" s="3">
        <f>Dataset!$T3716*(1-Dataset!$U3716)</f>
        <v>280.63200000000001</v>
      </c>
    </row>
    <row r="3717" spans="1:22" x14ac:dyDescent="0.3">
      <c r="A3717" s="32"/>
      <c r="C3717" s="3">
        <v>3712</v>
      </c>
      <c r="D3717" s="3" t="s">
        <v>6874</v>
      </c>
      <c r="E3717" s="34">
        <v>43388</v>
      </c>
      <c r="F3717" s="34">
        <v>43390</v>
      </c>
      <c r="G3717" s="3" t="s">
        <v>184</v>
      </c>
      <c r="H3717" s="3" t="s">
        <v>2295</v>
      </c>
      <c r="I3717" s="3" t="s">
        <v>2296</v>
      </c>
      <c r="J3717" s="3" t="s">
        <v>37</v>
      </c>
      <c r="K3717" s="3" t="s">
        <v>23</v>
      </c>
      <c r="L3717" s="3" t="s">
        <v>38</v>
      </c>
      <c r="M3717" s="3" t="s">
        <v>39</v>
      </c>
      <c r="N3717" s="3">
        <v>90045</v>
      </c>
      <c r="O3717" s="3" t="s">
        <v>40</v>
      </c>
      <c r="P3717" s="3" t="s">
        <v>4506</v>
      </c>
      <c r="Q3717" s="3" t="s">
        <v>42</v>
      </c>
      <c r="R3717" s="3" t="s">
        <v>86</v>
      </c>
      <c r="S3717" s="3" t="s">
        <v>4507</v>
      </c>
      <c r="T3717" s="3">
        <v>204.95</v>
      </c>
      <c r="U3717" s="35" cm="1">
        <f t="array" ref="U3717">INDEX('Pricing Strategy'!$F$4:$F$71,MATCH(1,(Dataset!$O3717='Pricing Strategy'!$B$4:$B$71)*(Dataset!$Q3717='Pricing Strategy'!$C$4:$C$71)*(Dataset!$R3717='Pricing Strategy'!$D$4:$D$71),))</f>
        <v>0.4</v>
      </c>
      <c r="V3717" s="3">
        <f>Dataset!$T3717*(1-Dataset!$U3717)</f>
        <v>122.96999999999998</v>
      </c>
    </row>
    <row r="3718" spans="1:22" x14ac:dyDescent="0.3">
      <c r="A3718" s="32"/>
      <c r="C3718" s="3">
        <v>3713</v>
      </c>
      <c r="D3718" s="3" t="s">
        <v>6875</v>
      </c>
      <c r="E3718" s="34">
        <v>43211</v>
      </c>
      <c r="F3718" s="34">
        <v>43214</v>
      </c>
      <c r="G3718" s="3" t="s">
        <v>184</v>
      </c>
      <c r="H3718" s="3" t="s">
        <v>4464</v>
      </c>
      <c r="I3718" s="3" t="s">
        <v>4465</v>
      </c>
      <c r="J3718" s="3" t="s">
        <v>22</v>
      </c>
      <c r="K3718" s="3" t="s">
        <v>23</v>
      </c>
      <c r="L3718" s="3" t="s">
        <v>91</v>
      </c>
      <c r="M3718" s="3" t="s">
        <v>92</v>
      </c>
      <c r="N3718" s="3">
        <v>98103</v>
      </c>
      <c r="O3718" s="3" t="s">
        <v>40</v>
      </c>
      <c r="P3718" s="3" t="s">
        <v>6876</v>
      </c>
      <c r="Q3718" s="3" t="s">
        <v>67</v>
      </c>
      <c r="R3718" s="3" t="s">
        <v>157</v>
      </c>
      <c r="S3718" s="3" t="s">
        <v>6877</v>
      </c>
      <c r="T3718" s="3">
        <v>11.54</v>
      </c>
      <c r="U3718" s="35" cm="1">
        <f t="array" ref="U3718">INDEX('Pricing Strategy'!$F$4:$F$71,MATCH(1,(Dataset!$O3718='Pricing Strategy'!$B$4:$B$71)*(Dataset!$Q3718='Pricing Strategy'!$C$4:$C$71)*(Dataset!$R3718='Pricing Strategy'!$D$4:$D$71),))</f>
        <v>0.45</v>
      </c>
      <c r="V3718" s="3">
        <f>Dataset!$T3718*(1-Dataset!$U3718)</f>
        <v>6.3470000000000004</v>
      </c>
    </row>
    <row r="3719" spans="1:22" x14ac:dyDescent="0.3">
      <c r="A3719" s="32"/>
      <c r="C3719" s="3">
        <v>3714</v>
      </c>
      <c r="D3719" s="3" t="s">
        <v>6875</v>
      </c>
      <c r="E3719" s="34">
        <v>43211</v>
      </c>
      <c r="F3719" s="34">
        <v>43214</v>
      </c>
      <c r="G3719" s="3" t="s">
        <v>184</v>
      </c>
      <c r="H3719" s="3" t="s">
        <v>4464</v>
      </c>
      <c r="I3719" s="3" t="s">
        <v>4465</v>
      </c>
      <c r="J3719" s="3" t="s">
        <v>22</v>
      </c>
      <c r="K3719" s="3" t="s">
        <v>23</v>
      </c>
      <c r="L3719" s="3" t="s">
        <v>91</v>
      </c>
      <c r="M3719" s="3" t="s">
        <v>92</v>
      </c>
      <c r="N3719" s="3">
        <v>98103</v>
      </c>
      <c r="O3719" s="3" t="s">
        <v>40</v>
      </c>
      <c r="P3719" s="3" t="s">
        <v>3125</v>
      </c>
      <c r="Q3719" s="3" t="s">
        <v>28</v>
      </c>
      <c r="R3719" s="3" t="s">
        <v>61</v>
      </c>
      <c r="S3719" s="3" t="s">
        <v>3126</v>
      </c>
      <c r="T3719" s="3">
        <v>162.6</v>
      </c>
      <c r="U3719" s="35" cm="1">
        <f t="array" ref="U3719">INDEX('Pricing Strategy'!$F$4:$F$71,MATCH(1,(Dataset!$O3719='Pricing Strategy'!$B$4:$B$71)*(Dataset!$Q3719='Pricing Strategy'!$C$4:$C$71)*(Dataset!$R3719='Pricing Strategy'!$D$4:$D$71),))</f>
        <v>0.4</v>
      </c>
      <c r="V3719" s="3">
        <f>Dataset!$T3719*(1-Dataset!$U3719)</f>
        <v>97.559999999999988</v>
      </c>
    </row>
    <row r="3720" spans="1:22" x14ac:dyDescent="0.3">
      <c r="A3720" s="32"/>
      <c r="C3720" s="3">
        <v>3715</v>
      </c>
      <c r="D3720" s="3" t="s">
        <v>6878</v>
      </c>
      <c r="E3720" s="34">
        <v>42346</v>
      </c>
      <c r="F3720" s="34">
        <v>42348</v>
      </c>
      <c r="G3720" s="3" t="s">
        <v>19</v>
      </c>
      <c r="H3720" s="3" t="s">
        <v>5286</v>
      </c>
      <c r="I3720" s="3" t="s">
        <v>5287</v>
      </c>
      <c r="J3720" s="3" t="s">
        <v>22</v>
      </c>
      <c r="K3720" s="3" t="s">
        <v>23</v>
      </c>
      <c r="L3720" s="3" t="s">
        <v>3019</v>
      </c>
      <c r="M3720" s="3" t="s">
        <v>92</v>
      </c>
      <c r="N3720" s="3">
        <v>98502</v>
      </c>
      <c r="O3720" s="3" t="s">
        <v>40</v>
      </c>
      <c r="P3720" s="3" t="s">
        <v>2346</v>
      </c>
      <c r="Q3720" s="3" t="s">
        <v>42</v>
      </c>
      <c r="R3720" s="3" t="s">
        <v>86</v>
      </c>
      <c r="S3720" s="3" t="s">
        <v>2347</v>
      </c>
      <c r="T3720" s="3">
        <v>45.68</v>
      </c>
      <c r="U3720" s="35" cm="1">
        <f t="array" ref="U3720">INDEX('Pricing Strategy'!$F$4:$F$71,MATCH(1,(Dataset!$O3720='Pricing Strategy'!$B$4:$B$71)*(Dataset!$Q3720='Pricing Strategy'!$C$4:$C$71)*(Dataset!$R3720='Pricing Strategy'!$D$4:$D$71),))</f>
        <v>0.4</v>
      </c>
      <c r="V3720" s="3">
        <f>Dataset!$T3720*(1-Dataset!$U3720)</f>
        <v>27.407999999999998</v>
      </c>
    </row>
    <row r="3721" spans="1:22" x14ac:dyDescent="0.3">
      <c r="A3721" s="32"/>
      <c r="C3721" s="3">
        <v>3716</v>
      </c>
      <c r="D3721" s="3" t="s">
        <v>6878</v>
      </c>
      <c r="E3721" s="34">
        <v>42346</v>
      </c>
      <c r="F3721" s="34">
        <v>42348</v>
      </c>
      <c r="G3721" s="3" t="s">
        <v>19</v>
      </c>
      <c r="H3721" s="3" t="s">
        <v>5286</v>
      </c>
      <c r="I3721" s="3" t="s">
        <v>5287</v>
      </c>
      <c r="J3721" s="3" t="s">
        <v>22</v>
      </c>
      <c r="K3721" s="3" t="s">
        <v>23</v>
      </c>
      <c r="L3721" s="3" t="s">
        <v>3019</v>
      </c>
      <c r="M3721" s="3" t="s">
        <v>92</v>
      </c>
      <c r="N3721" s="3">
        <v>98502</v>
      </c>
      <c r="O3721" s="3" t="s">
        <v>40</v>
      </c>
      <c r="P3721" s="3" t="s">
        <v>1164</v>
      </c>
      <c r="Q3721" s="3" t="s">
        <v>28</v>
      </c>
      <c r="R3721" s="3" t="s">
        <v>32</v>
      </c>
      <c r="S3721" s="3" t="s">
        <v>1165</v>
      </c>
      <c r="T3721" s="3">
        <v>603.91999999999996</v>
      </c>
      <c r="U3721" s="35" cm="1">
        <f t="array" ref="U3721">INDEX('Pricing Strategy'!$F$4:$F$71,MATCH(1,(Dataset!$O3721='Pricing Strategy'!$B$4:$B$71)*(Dataset!$Q3721='Pricing Strategy'!$C$4:$C$71)*(Dataset!$R3721='Pricing Strategy'!$D$4:$D$71),))</f>
        <v>0.45</v>
      </c>
      <c r="V3721" s="3">
        <f>Dataset!$T3721*(1-Dataset!$U3721)</f>
        <v>332.15600000000001</v>
      </c>
    </row>
    <row r="3722" spans="1:22" x14ac:dyDescent="0.3">
      <c r="A3722" s="32"/>
      <c r="C3722" s="3">
        <v>3717</v>
      </c>
      <c r="D3722" s="3" t="s">
        <v>6879</v>
      </c>
      <c r="E3722" s="34">
        <v>43249</v>
      </c>
      <c r="F3722" s="34">
        <v>43253</v>
      </c>
      <c r="G3722" s="3" t="s">
        <v>46</v>
      </c>
      <c r="H3722" s="3" t="s">
        <v>2252</v>
      </c>
      <c r="I3722" s="3" t="s">
        <v>2253</v>
      </c>
      <c r="J3722" s="3" t="s">
        <v>98</v>
      </c>
      <c r="K3722" s="3" t="s">
        <v>23</v>
      </c>
      <c r="L3722" s="3" t="s">
        <v>2533</v>
      </c>
      <c r="M3722" s="3" t="s">
        <v>134</v>
      </c>
      <c r="N3722" s="3">
        <v>68104</v>
      </c>
      <c r="O3722" s="3" t="s">
        <v>101</v>
      </c>
      <c r="P3722" s="3" t="s">
        <v>4872</v>
      </c>
      <c r="Q3722" s="3" t="s">
        <v>42</v>
      </c>
      <c r="R3722" s="3" t="s">
        <v>265</v>
      </c>
      <c r="S3722" s="3" t="s">
        <v>4873</v>
      </c>
      <c r="T3722" s="3">
        <v>23.55</v>
      </c>
      <c r="U3722" s="35" cm="1">
        <f t="array" ref="U3722">INDEX('Pricing Strategy'!$F$4:$F$71,MATCH(1,(Dataset!$O3722='Pricing Strategy'!$B$4:$B$71)*(Dataset!$Q3722='Pricing Strategy'!$C$4:$C$71)*(Dataset!$R3722='Pricing Strategy'!$D$4:$D$71),))</f>
        <v>0.3</v>
      </c>
      <c r="V3722" s="3">
        <f>Dataset!$T3722*(1-Dataset!$U3722)</f>
        <v>16.484999999999999</v>
      </c>
    </row>
    <row r="3723" spans="1:22" x14ac:dyDescent="0.3">
      <c r="A3723" s="32"/>
      <c r="C3723" s="3">
        <v>3718</v>
      </c>
      <c r="D3723" s="3" t="s">
        <v>6880</v>
      </c>
      <c r="E3723" s="34">
        <v>42997</v>
      </c>
      <c r="F3723" s="34">
        <v>43001</v>
      </c>
      <c r="G3723" s="3" t="s">
        <v>46</v>
      </c>
      <c r="H3723" s="3" t="s">
        <v>1999</v>
      </c>
      <c r="I3723" s="3" t="s">
        <v>2000</v>
      </c>
      <c r="J3723" s="3" t="s">
        <v>22</v>
      </c>
      <c r="K3723" s="3" t="s">
        <v>23</v>
      </c>
      <c r="L3723" s="3" t="s">
        <v>493</v>
      </c>
      <c r="M3723" s="3" t="s">
        <v>1272</v>
      </c>
      <c r="N3723" s="3">
        <v>31907</v>
      </c>
      <c r="O3723" s="3" t="s">
        <v>26</v>
      </c>
      <c r="P3723" s="3" t="s">
        <v>6881</v>
      </c>
      <c r="Q3723" s="3" t="s">
        <v>42</v>
      </c>
      <c r="R3723" s="3" t="s">
        <v>575</v>
      </c>
      <c r="S3723" s="3" t="s">
        <v>6882</v>
      </c>
      <c r="T3723" s="3">
        <v>5.04</v>
      </c>
      <c r="U3723" s="35" cm="1">
        <f t="array" ref="U3723">INDEX('Pricing Strategy'!$F$4:$F$71,MATCH(1,(Dataset!$O3723='Pricing Strategy'!$B$4:$B$71)*(Dataset!$Q3723='Pricing Strategy'!$C$4:$C$71)*(Dataset!$R3723='Pricing Strategy'!$D$4:$D$71),))</f>
        <v>0.3</v>
      </c>
      <c r="V3723" s="3">
        <f>Dataset!$T3723*(1-Dataset!$U3723)</f>
        <v>3.5279999999999996</v>
      </c>
    </row>
    <row r="3724" spans="1:22" x14ac:dyDescent="0.3">
      <c r="A3724" s="32"/>
      <c r="C3724" s="3">
        <v>3719</v>
      </c>
      <c r="D3724" s="3" t="s">
        <v>6880</v>
      </c>
      <c r="E3724" s="34">
        <v>42997</v>
      </c>
      <c r="F3724" s="34">
        <v>43001</v>
      </c>
      <c r="G3724" s="3" t="s">
        <v>46</v>
      </c>
      <c r="H3724" s="3" t="s">
        <v>1999</v>
      </c>
      <c r="I3724" s="3" t="s">
        <v>2000</v>
      </c>
      <c r="J3724" s="3" t="s">
        <v>22</v>
      </c>
      <c r="K3724" s="3" t="s">
        <v>23</v>
      </c>
      <c r="L3724" s="3" t="s">
        <v>493</v>
      </c>
      <c r="M3724" s="3" t="s">
        <v>1272</v>
      </c>
      <c r="N3724" s="3">
        <v>31907</v>
      </c>
      <c r="O3724" s="3" t="s">
        <v>26</v>
      </c>
      <c r="P3724" s="3" t="s">
        <v>4548</v>
      </c>
      <c r="Q3724" s="3" t="s">
        <v>67</v>
      </c>
      <c r="R3724" s="3" t="s">
        <v>157</v>
      </c>
      <c r="S3724" s="3" t="s">
        <v>4549</v>
      </c>
      <c r="T3724" s="3">
        <v>249.95</v>
      </c>
      <c r="U3724" s="35" cm="1">
        <f t="array" ref="U3724">INDEX('Pricing Strategy'!$F$4:$F$71,MATCH(1,(Dataset!$O3724='Pricing Strategy'!$B$4:$B$71)*(Dataset!$Q3724='Pricing Strategy'!$C$4:$C$71)*(Dataset!$R3724='Pricing Strategy'!$D$4:$D$71),))</f>
        <v>0.3</v>
      </c>
      <c r="V3724" s="3">
        <f>Dataset!$T3724*(1-Dataset!$U3724)</f>
        <v>174.96499999999997</v>
      </c>
    </row>
    <row r="3725" spans="1:22" x14ac:dyDescent="0.3">
      <c r="A3725" s="32"/>
      <c r="C3725" s="3">
        <v>3720</v>
      </c>
      <c r="D3725" s="3" t="s">
        <v>6883</v>
      </c>
      <c r="E3725" s="34">
        <v>42995</v>
      </c>
      <c r="F3725" s="34">
        <v>43001</v>
      </c>
      <c r="G3725" s="3" t="s">
        <v>46</v>
      </c>
      <c r="H3725" s="3" t="s">
        <v>303</v>
      </c>
      <c r="I3725" s="3" t="s">
        <v>304</v>
      </c>
      <c r="J3725" s="3" t="s">
        <v>37</v>
      </c>
      <c r="K3725" s="3" t="s">
        <v>23</v>
      </c>
      <c r="L3725" s="3" t="s">
        <v>493</v>
      </c>
      <c r="M3725" s="3" t="s">
        <v>250</v>
      </c>
      <c r="N3725" s="3">
        <v>47201</v>
      </c>
      <c r="O3725" s="3" t="s">
        <v>101</v>
      </c>
      <c r="P3725" s="3" t="s">
        <v>686</v>
      </c>
      <c r="Q3725" s="3" t="s">
        <v>42</v>
      </c>
      <c r="R3725" s="3" t="s">
        <v>64</v>
      </c>
      <c r="S3725" s="3" t="s">
        <v>687</v>
      </c>
      <c r="T3725" s="3">
        <v>33.4</v>
      </c>
      <c r="U3725" s="35" cm="1">
        <f t="array" ref="U3725">INDEX('Pricing Strategy'!$F$4:$F$71,MATCH(1,(Dataset!$O3725='Pricing Strategy'!$B$4:$B$71)*(Dataset!$Q3725='Pricing Strategy'!$C$4:$C$71)*(Dataset!$R3725='Pricing Strategy'!$D$4:$D$71),))</f>
        <v>0.35</v>
      </c>
      <c r="V3725" s="3">
        <f>Dataset!$T3725*(1-Dataset!$U3725)</f>
        <v>21.71</v>
      </c>
    </row>
    <row r="3726" spans="1:22" x14ac:dyDescent="0.3">
      <c r="A3726" s="32"/>
      <c r="C3726" s="3">
        <v>3721</v>
      </c>
      <c r="D3726" s="3" t="s">
        <v>6884</v>
      </c>
      <c r="E3726" s="34">
        <v>43089</v>
      </c>
      <c r="F3726" s="34">
        <v>43093</v>
      </c>
      <c r="G3726" s="3" t="s">
        <v>46</v>
      </c>
      <c r="H3726" s="3" t="s">
        <v>3682</v>
      </c>
      <c r="I3726" s="3" t="s">
        <v>3683</v>
      </c>
      <c r="J3726" s="3" t="s">
        <v>98</v>
      </c>
      <c r="K3726" s="3" t="s">
        <v>23</v>
      </c>
      <c r="L3726" s="3" t="s">
        <v>324</v>
      </c>
      <c r="M3726" s="3" t="s">
        <v>1489</v>
      </c>
      <c r="N3726" s="3">
        <v>39212</v>
      </c>
      <c r="O3726" s="3" t="s">
        <v>26</v>
      </c>
      <c r="P3726" s="3" t="s">
        <v>1134</v>
      </c>
      <c r="Q3726" s="3" t="s">
        <v>28</v>
      </c>
      <c r="R3726" s="3" t="s">
        <v>61</v>
      </c>
      <c r="S3726" s="3" t="s">
        <v>1135</v>
      </c>
      <c r="T3726" s="3">
        <v>18.920000000000002</v>
      </c>
      <c r="U3726" s="35" cm="1">
        <f t="array" ref="U3726">INDEX('Pricing Strategy'!$F$4:$F$71,MATCH(1,(Dataset!$O3726='Pricing Strategy'!$B$4:$B$71)*(Dataset!$Q3726='Pricing Strategy'!$C$4:$C$71)*(Dataset!$R3726='Pricing Strategy'!$D$4:$D$71),))</f>
        <v>0.25</v>
      </c>
      <c r="V3726" s="3">
        <f>Dataset!$T3726*(1-Dataset!$U3726)</f>
        <v>14.190000000000001</v>
      </c>
    </row>
    <row r="3727" spans="1:22" x14ac:dyDescent="0.3">
      <c r="A3727" s="32"/>
      <c r="C3727" s="3">
        <v>3722</v>
      </c>
      <c r="D3727" s="3" t="s">
        <v>6884</v>
      </c>
      <c r="E3727" s="34">
        <v>43089</v>
      </c>
      <c r="F3727" s="34">
        <v>43093</v>
      </c>
      <c r="G3727" s="3" t="s">
        <v>46</v>
      </c>
      <c r="H3727" s="3" t="s">
        <v>3682</v>
      </c>
      <c r="I3727" s="3" t="s">
        <v>3683</v>
      </c>
      <c r="J3727" s="3" t="s">
        <v>98</v>
      </c>
      <c r="K3727" s="3" t="s">
        <v>23</v>
      </c>
      <c r="L3727" s="3" t="s">
        <v>324</v>
      </c>
      <c r="M3727" s="3" t="s">
        <v>1489</v>
      </c>
      <c r="N3727" s="3">
        <v>39212</v>
      </c>
      <c r="O3727" s="3" t="s">
        <v>26</v>
      </c>
      <c r="P3727" s="3" t="s">
        <v>70</v>
      </c>
      <c r="Q3727" s="3" t="s">
        <v>42</v>
      </c>
      <c r="R3727" s="3" t="s">
        <v>71</v>
      </c>
      <c r="S3727" s="3" t="s">
        <v>72</v>
      </c>
      <c r="T3727" s="3">
        <v>15.42</v>
      </c>
      <c r="U3727" s="35" cm="1">
        <f t="array" ref="U3727">INDEX('Pricing Strategy'!$F$4:$F$71,MATCH(1,(Dataset!$O3727='Pricing Strategy'!$B$4:$B$71)*(Dataset!$Q3727='Pricing Strategy'!$C$4:$C$71)*(Dataset!$R3727='Pricing Strategy'!$D$4:$D$71),))</f>
        <v>0.25</v>
      </c>
      <c r="V3727" s="3">
        <f>Dataset!$T3727*(1-Dataset!$U3727)</f>
        <v>11.565</v>
      </c>
    </row>
    <row r="3728" spans="1:22" x14ac:dyDescent="0.3">
      <c r="A3728" s="32"/>
      <c r="C3728" s="3">
        <v>3723</v>
      </c>
      <c r="D3728" s="3" t="s">
        <v>6885</v>
      </c>
      <c r="E3728" s="34">
        <v>43426</v>
      </c>
      <c r="F3728" s="34">
        <v>43430</v>
      </c>
      <c r="G3728" s="3" t="s">
        <v>46</v>
      </c>
      <c r="H3728" s="3" t="s">
        <v>3166</v>
      </c>
      <c r="I3728" s="3" t="s">
        <v>3167</v>
      </c>
      <c r="J3728" s="3" t="s">
        <v>22</v>
      </c>
      <c r="K3728" s="3" t="s">
        <v>23</v>
      </c>
      <c r="L3728" s="3" t="s">
        <v>180</v>
      </c>
      <c r="M3728" s="3" t="s">
        <v>100</v>
      </c>
      <c r="N3728" s="3">
        <v>77070</v>
      </c>
      <c r="O3728" s="3" t="s">
        <v>101</v>
      </c>
      <c r="P3728" s="3" t="s">
        <v>1232</v>
      </c>
      <c r="Q3728" s="3" t="s">
        <v>42</v>
      </c>
      <c r="R3728" s="3" t="s">
        <v>64</v>
      </c>
      <c r="S3728" s="3" t="s">
        <v>1233</v>
      </c>
      <c r="T3728" s="3">
        <v>35.712000000000003</v>
      </c>
      <c r="U3728" s="35" cm="1">
        <f t="array" ref="U3728">INDEX('Pricing Strategy'!$F$4:$F$71,MATCH(1,(Dataset!$O3728='Pricing Strategy'!$B$4:$B$71)*(Dataset!$Q3728='Pricing Strategy'!$C$4:$C$71)*(Dataset!$R3728='Pricing Strategy'!$D$4:$D$71),))</f>
        <v>0.35</v>
      </c>
      <c r="V3728" s="3">
        <f>Dataset!$T3728*(1-Dataset!$U3728)</f>
        <v>23.212800000000001</v>
      </c>
    </row>
    <row r="3729" spans="1:22" x14ac:dyDescent="0.3">
      <c r="A3729" s="32"/>
      <c r="C3729" s="3">
        <v>3724</v>
      </c>
      <c r="D3729" s="3" t="s">
        <v>6886</v>
      </c>
      <c r="E3729" s="34">
        <v>42368</v>
      </c>
      <c r="F3729" s="34">
        <v>42373</v>
      </c>
      <c r="G3729" s="3" t="s">
        <v>46</v>
      </c>
      <c r="H3729" s="3" t="s">
        <v>6869</v>
      </c>
      <c r="I3729" s="3" t="s">
        <v>6870</v>
      </c>
      <c r="J3729" s="3" t="s">
        <v>37</v>
      </c>
      <c r="K3729" s="3" t="s">
        <v>23</v>
      </c>
      <c r="L3729" s="3" t="s">
        <v>540</v>
      </c>
      <c r="M3729" s="3" t="s">
        <v>306</v>
      </c>
      <c r="N3729" s="3">
        <v>85023</v>
      </c>
      <c r="O3729" s="3" t="s">
        <v>40</v>
      </c>
      <c r="P3729" s="3" t="s">
        <v>6371</v>
      </c>
      <c r="Q3729" s="3" t="s">
        <v>42</v>
      </c>
      <c r="R3729" s="3" t="s">
        <v>71</v>
      </c>
      <c r="S3729" s="3" t="s">
        <v>6372</v>
      </c>
      <c r="T3729" s="3">
        <v>551.98500000000001</v>
      </c>
      <c r="U3729" s="35" cm="1">
        <f t="array" ref="U3729">INDEX('Pricing Strategy'!$F$4:$F$71,MATCH(1,(Dataset!$O3729='Pricing Strategy'!$B$4:$B$71)*(Dataset!$Q3729='Pricing Strategy'!$C$4:$C$71)*(Dataset!$R3729='Pricing Strategy'!$D$4:$D$71),))</f>
        <v>0.4</v>
      </c>
      <c r="V3729" s="3">
        <f>Dataset!$T3729*(1-Dataset!$U3729)</f>
        <v>331.19099999999997</v>
      </c>
    </row>
    <row r="3730" spans="1:22" x14ac:dyDescent="0.3">
      <c r="A3730" s="32"/>
      <c r="C3730" s="3">
        <v>3725</v>
      </c>
      <c r="D3730" s="3" t="s">
        <v>6887</v>
      </c>
      <c r="E3730" s="34">
        <v>43193</v>
      </c>
      <c r="F3730" s="34">
        <v>43195</v>
      </c>
      <c r="G3730" s="3" t="s">
        <v>184</v>
      </c>
      <c r="H3730" s="3" t="s">
        <v>1676</v>
      </c>
      <c r="I3730" s="3" t="s">
        <v>1677</v>
      </c>
      <c r="J3730" s="3" t="s">
        <v>22</v>
      </c>
      <c r="K3730" s="3" t="s">
        <v>23</v>
      </c>
      <c r="L3730" s="3" t="s">
        <v>299</v>
      </c>
      <c r="M3730" s="3" t="s">
        <v>207</v>
      </c>
      <c r="N3730" s="3">
        <v>60653</v>
      </c>
      <c r="O3730" s="3" t="s">
        <v>101</v>
      </c>
      <c r="P3730" s="3" t="s">
        <v>1652</v>
      </c>
      <c r="Q3730" s="3" t="s">
        <v>42</v>
      </c>
      <c r="R3730" s="3" t="s">
        <v>64</v>
      </c>
      <c r="S3730" s="3" t="s">
        <v>1653</v>
      </c>
      <c r="T3730" s="3">
        <v>7.056</v>
      </c>
      <c r="U3730" s="35" cm="1">
        <f t="array" ref="U3730">INDEX('Pricing Strategy'!$F$4:$F$71,MATCH(1,(Dataset!$O3730='Pricing Strategy'!$B$4:$B$71)*(Dataset!$Q3730='Pricing Strategy'!$C$4:$C$71)*(Dataset!$R3730='Pricing Strategy'!$D$4:$D$71),))</f>
        <v>0.35</v>
      </c>
      <c r="V3730" s="3">
        <f>Dataset!$T3730*(1-Dataset!$U3730)</f>
        <v>4.5864000000000003</v>
      </c>
    </row>
    <row r="3731" spans="1:22" x14ac:dyDescent="0.3">
      <c r="A3731" s="32"/>
      <c r="C3731" s="3">
        <v>3726</v>
      </c>
      <c r="D3731" s="3" t="s">
        <v>6888</v>
      </c>
      <c r="E3731" s="34">
        <v>43095</v>
      </c>
      <c r="F3731" s="34">
        <v>43102</v>
      </c>
      <c r="G3731" s="3" t="s">
        <v>46</v>
      </c>
      <c r="H3731" s="3" t="s">
        <v>581</v>
      </c>
      <c r="I3731" s="3" t="s">
        <v>582</v>
      </c>
      <c r="J3731" s="3" t="s">
        <v>37</v>
      </c>
      <c r="K3731" s="3" t="s">
        <v>23</v>
      </c>
      <c r="L3731" s="3" t="s">
        <v>806</v>
      </c>
      <c r="M3731" s="3" t="s">
        <v>453</v>
      </c>
      <c r="N3731" s="3">
        <v>80219</v>
      </c>
      <c r="O3731" s="3" t="s">
        <v>40</v>
      </c>
      <c r="P3731" s="3" t="s">
        <v>5140</v>
      </c>
      <c r="Q3731" s="3" t="s">
        <v>42</v>
      </c>
      <c r="R3731" s="3" t="s">
        <v>74</v>
      </c>
      <c r="S3731" s="3" t="s">
        <v>5141</v>
      </c>
      <c r="T3731" s="3">
        <v>18.72</v>
      </c>
      <c r="U3731" s="35" cm="1">
        <f t="array" ref="U3731">INDEX('Pricing Strategy'!$F$4:$F$71,MATCH(1,(Dataset!$O3731='Pricing Strategy'!$B$4:$B$71)*(Dataset!$Q3731='Pricing Strategy'!$C$4:$C$71)*(Dataset!$R3731='Pricing Strategy'!$D$4:$D$71),))</f>
        <v>0.4</v>
      </c>
      <c r="V3731" s="3">
        <f>Dataset!$T3731*(1-Dataset!$U3731)</f>
        <v>11.231999999999999</v>
      </c>
    </row>
    <row r="3732" spans="1:22" x14ac:dyDescent="0.3">
      <c r="A3732" s="32"/>
      <c r="C3732" s="3">
        <v>3727</v>
      </c>
      <c r="D3732" s="3" t="s">
        <v>6889</v>
      </c>
      <c r="E3732" s="34">
        <v>42891</v>
      </c>
      <c r="F3732" s="34">
        <v>42897</v>
      </c>
      <c r="G3732" s="3" t="s">
        <v>46</v>
      </c>
      <c r="H3732" s="3" t="s">
        <v>4574</v>
      </c>
      <c r="I3732" s="3" t="s">
        <v>4575</v>
      </c>
      <c r="J3732" s="3" t="s">
        <v>22</v>
      </c>
      <c r="K3732" s="3" t="s">
        <v>23</v>
      </c>
      <c r="L3732" s="3" t="s">
        <v>603</v>
      </c>
      <c r="M3732" s="3" t="s">
        <v>241</v>
      </c>
      <c r="N3732" s="3">
        <v>19711</v>
      </c>
      <c r="O3732" s="3" t="s">
        <v>144</v>
      </c>
      <c r="P3732" s="3" t="s">
        <v>2874</v>
      </c>
      <c r="Q3732" s="3" t="s">
        <v>42</v>
      </c>
      <c r="R3732" s="3" t="s">
        <v>55</v>
      </c>
      <c r="S3732" s="3" t="s">
        <v>2875</v>
      </c>
      <c r="T3732" s="3">
        <v>360.38</v>
      </c>
      <c r="U3732" s="35" cm="1">
        <f t="array" ref="U3732">INDEX('Pricing Strategy'!$F$4:$F$71,MATCH(1,(Dataset!$O3732='Pricing Strategy'!$B$4:$B$71)*(Dataset!$Q3732='Pricing Strategy'!$C$4:$C$71)*(Dataset!$R3732='Pricing Strategy'!$D$4:$D$71),))</f>
        <v>0.5</v>
      </c>
      <c r="V3732" s="3">
        <f>Dataset!$T3732*(1-Dataset!$U3732)</f>
        <v>180.19</v>
      </c>
    </row>
    <row r="3733" spans="1:22" x14ac:dyDescent="0.3">
      <c r="A3733" s="32"/>
      <c r="C3733" s="3">
        <v>3728</v>
      </c>
      <c r="D3733" s="3" t="s">
        <v>6889</v>
      </c>
      <c r="E3733" s="34">
        <v>42891</v>
      </c>
      <c r="F3733" s="34">
        <v>42897</v>
      </c>
      <c r="G3733" s="3" t="s">
        <v>46</v>
      </c>
      <c r="H3733" s="3" t="s">
        <v>4574</v>
      </c>
      <c r="I3733" s="3" t="s">
        <v>4575</v>
      </c>
      <c r="J3733" s="3" t="s">
        <v>22</v>
      </c>
      <c r="K3733" s="3" t="s">
        <v>23</v>
      </c>
      <c r="L3733" s="3" t="s">
        <v>603</v>
      </c>
      <c r="M3733" s="3" t="s">
        <v>241</v>
      </c>
      <c r="N3733" s="3">
        <v>19711</v>
      </c>
      <c r="O3733" s="3" t="s">
        <v>144</v>
      </c>
      <c r="P3733" s="3" t="s">
        <v>1232</v>
      </c>
      <c r="Q3733" s="3" t="s">
        <v>42</v>
      </c>
      <c r="R3733" s="3" t="s">
        <v>64</v>
      </c>
      <c r="S3733" s="3" t="s">
        <v>1233</v>
      </c>
      <c r="T3733" s="3">
        <v>11.16</v>
      </c>
      <c r="U3733" s="35" cm="1">
        <f t="array" ref="U3733">INDEX('Pricing Strategy'!$F$4:$F$71,MATCH(1,(Dataset!$O3733='Pricing Strategy'!$B$4:$B$71)*(Dataset!$Q3733='Pricing Strategy'!$C$4:$C$71)*(Dataset!$R3733='Pricing Strategy'!$D$4:$D$71),))</f>
        <v>0.45</v>
      </c>
      <c r="V3733" s="3">
        <f>Dataset!$T3733*(1-Dataset!$U3733)</f>
        <v>6.1380000000000008</v>
      </c>
    </row>
    <row r="3734" spans="1:22" x14ac:dyDescent="0.3">
      <c r="A3734" s="32"/>
      <c r="C3734" s="3">
        <v>3729</v>
      </c>
      <c r="D3734" s="3" t="s">
        <v>6889</v>
      </c>
      <c r="E3734" s="34">
        <v>42891</v>
      </c>
      <c r="F3734" s="34">
        <v>42897</v>
      </c>
      <c r="G3734" s="3" t="s">
        <v>46</v>
      </c>
      <c r="H3734" s="3" t="s">
        <v>4574</v>
      </c>
      <c r="I3734" s="3" t="s">
        <v>4575</v>
      </c>
      <c r="J3734" s="3" t="s">
        <v>22</v>
      </c>
      <c r="K3734" s="3" t="s">
        <v>23</v>
      </c>
      <c r="L3734" s="3" t="s">
        <v>603</v>
      </c>
      <c r="M3734" s="3" t="s">
        <v>241</v>
      </c>
      <c r="N3734" s="3">
        <v>19711</v>
      </c>
      <c r="O3734" s="3" t="s">
        <v>144</v>
      </c>
      <c r="P3734" s="3" t="s">
        <v>6428</v>
      </c>
      <c r="Q3734" s="3" t="s">
        <v>42</v>
      </c>
      <c r="R3734" s="3" t="s">
        <v>43</v>
      </c>
      <c r="S3734" s="3" t="s">
        <v>6429</v>
      </c>
      <c r="T3734" s="3">
        <v>14.94</v>
      </c>
      <c r="U3734" s="35" cm="1">
        <f t="array" ref="U3734">INDEX('Pricing Strategy'!$F$4:$F$71,MATCH(1,(Dataset!$O3734='Pricing Strategy'!$B$4:$B$71)*(Dataset!$Q3734='Pricing Strategy'!$C$4:$C$71)*(Dataset!$R3734='Pricing Strategy'!$D$4:$D$71),))</f>
        <v>0.4</v>
      </c>
      <c r="V3734" s="3">
        <f>Dataset!$T3734*(1-Dataset!$U3734)</f>
        <v>8.9639999999999986</v>
      </c>
    </row>
    <row r="3735" spans="1:22" x14ac:dyDescent="0.3">
      <c r="A3735" s="32"/>
      <c r="C3735" s="3">
        <v>3730</v>
      </c>
      <c r="D3735" s="3" t="s">
        <v>6890</v>
      </c>
      <c r="E3735" s="34">
        <v>42631</v>
      </c>
      <c r="F3735" s="34">
        <v>42636</v>
      </c>
      <c r="G3735" s="3" t="s">
        <v>46</v>
      </c>
      <c r="H3735" s="3" t="s">
        <v>1505</v>
      </c>
      <c r="I3735" s="3" t="s">
        <v>1506</v>
      </c>
      <c r="J3735" s="3" t="s">
        <v>37</v>
      </c>
      <c r="K3735" s="3" t="s">
        <v>23</v>
      </c>
      <c r="L3735" s="3" t="s">
        <v>3218</v>
      </c>
      <c r="M3735" s="3" t="s">
        <v>2739</v>
      </c>
      <c r="N3735" s="3">
        <v>20735</v>
      </c>
      <c r="O3735" s="3" t="s">
        <v>144</v>
      </c>
      <c r="P3735" s="3" t="s">
        <v>4020</v>
      </c>
      <c r="Q3735" s="3" t="s">
        <v>42</v>
      </c>
      <c r="R3735" s="3" t="s">
        <v>55</v>
      </c>
      <c r="S3735" s="3" t="s">
        <v>4021</v>
      </c>
      <c r="T3735" s="3">
        <v>41.96</v>
      </c>
      <c r="U3735" s="35" cm="1">
        <f t="array" ref="U3735">INDEX('Pricing Strategy'!$F$4:$F$71,MATCH(1,(Dataset!$O3735='Pricing Strategy'!$B$4:$B$71)*(Dataset!$Q3735='Pricing Strategy'!$C$4:$C$71)*(Dataset!$R3735='Pricing Strategy'!$D$4:$D$71),))</f>
        <v>0.5</v>
      </c>
      <c r="V3735" s="3">
        <f>Dataset!$T3735*(1-Dataset!$U3735)</f>
        <v>20.98</v>
      </c>
    </row>
    <row r="3736" spans="1:22" x14ac:dyDescent="0.3">
      <c r="A3736" s="32"/>
      <c r="C3736" s="3">
        <v>3731</v>
      </c>
      <c r="D3736" s="3" t="s">
        <v>6890</v>
      </c>
      <c r="E3736" s="34">
        <v>42631</v>
      </c>
      <c r="F3736" s="34">
        <v>42636</v>
      </c>
      <c r="G3736" s="3" t="s">
        <v>46</v>
      </c>
      <c r="H3736" s="3" t="s">
        <v>1505</v>
      </c>
      <c r="I3736" s="3" t="s">
        <v>1506</v>
      </c>
      <c r="J3736" s="3" t="s">
        <v>37</v>
      </c>
      <c r="K3736" s="3" t="s">
        <v>23</v>
      </c>
      <c r="L3736" s="3" t="s">
        <v>3218</v>
      </c>
      <c r="M3736" s="3" t="s">
        <v>2739</v>
      </c>
      <c r="N3736" s="3">
        <v>20735</v>
      </c>
      <c r="O3736" s="3" t="s">
        <v>144</v>
      </c>
      <c r="P3736" s="3" t="s">
        <v>336</v>
      </c>
      <c r="Q3736" s="3" t="s">
        <v>42</v>
      </c>
      <c r="R3736" s="3" t="s">
        <v>55</v>
      </c>
      <c r="S3736" s="3" t="s">
        <v>337</v>
      </c>
      <c r="T3736" s="3">
        <v>636.86</v>
      </c>
      <c r="U3736" s="35" cm="1">
        <f t="array" ref="U3736">INDEX('Pricing Strategy'!$F$4:$F$71,MATCH(1,(Dataset!$O3736='Pricing Strategy'!$B$4:$B$71)*(Dataset!$Q3736='Pricing Strategy'!$C$4:$C$71)*(Dataset!$R3736='Pricing Strategy'!$D$4:$D$71),))</f>
        <v>0.5</v>
      </c>
      <c r="V3736" s="3">
        <f>Dataset!$T3736*(1-Dataset!$U3736)</f>
        <v>318.43</v>
      </c>
    </row>
    <row r="3737" spans="1:22" x14ac:dyDescent="0.3">
      <c r="A3737" s="32"/>
      <c r="C3737" s="3">
        <v>3732</v>
      </c>
      <c r="D3737" s="3" t="s">
        <v>6890</v>
      </c>
      <c r="E3737" s="34">
        <v>42631</v>
      </c>
      <c r="F3737" s="34">
        <v>42636</v>
      </c>
      <c r="G3737" s="3" t="s">
        <v>46</v>
      </c>
      <c r="H3737" s="3" t="s">
        <v>1505</v>
      </c>
      <c r="I3737" s="3" t="s">
        <v>1506</v>
      </c>
      <c r="J3737" s="3" t="s">
        <v>37</v>
      </c>
      <c r="K3737" s="3" t="s">
        <v>23</v>
      </c>
      <c r="L3737" s="3" t="s">
        <v>3218</v>
      </c>
      <c r="M3737" s="3" t="s">
        <v>2739</v>
      </c>
      <c r="N3737" s="3">
        <v>20735</v>
      </c>
      <c r="O3737" s="3" t="s">
        <v>144</v>
      </c>
      <c r="P3737" s="3" t="s">
        <v>6891</v>
      </c>
      <c r="Q3737" s="3" t="s">
        <v>67</v>
      </c>
      <c r="R3737" s="3" t="s">
        <v>68</v>
      </c>
      <c r="S3737" s="3" t="s">
        <v>6892</v>
      </c>
      <c r="T3737" s="3">
        <v>499.99</v>
      </c>
      <c r="U3737" s="35" cm="1">
        <f t="array" ref="U3737">INDEX('Pricing Strategy'!$F$4:$F$71,MATCH(1,(Dataset!$O3737='Pricing Strategy'!$B$4:$B$71)*(Dataset!$Q3737='Pricing Strategy'!$C$4:$C$71)*(Dataset!$R3737='Pricing Strategy'!$D$4:$D$71),))</f>
        <v>0.4</v>
      </c>
      <c r="V3737" s="3">
        <f>Dataset!$T3737*(1-Dataset!$U3737)</f>
        <v>299.99399999999997</v>
      </c>
    </row>
    <row r="3738" spans="1:22" x14ac:dyDescent="0.3">
      <c r="A3738" s="32"/>
      <c r="C3738" s="3">
        <v>3733</v>
      </c>
      <c r="D3738" s="3" t="s">
        <v>6890</v>
      </c>
      <c r="E3738" s="34">
        <v>42631</v>
      </c>
      <c r="F3738" s="34">
        <v>42636</v>
      </c>
      <c r="G3738" s="3" t="s">
        <v>46</v>
      </c>
      <c r="H3738" s="3" t="s">
        <v>1505</v>
      </c>
      <c r="I3738" s="3" t="s">
        <v>1506</v>
      </c>
      <c r="J3738" s="3" t="s">
        <v>37</v>
      </c>
      <c r="K3738" s="3" t="s">
        <v>23</v>
      </c>
      <c r="L3738" s="3" t="s">
        <v>3218</v>
      </c>
      <c r="M3738" s="3" t="s">
        <v>2739</v>
      </c>
      <c r="N3738" s="3">
        <v>20735</v>
      </c>
      <c r="O3738" s="3" t="s">
        <v>144</v>
      </c>
      <c r="P3738" s="3" t="s">
        <v>4605</v>
      </c>
      <c r="Q3738" s="3" t="s">
        <v>67</v>
      </c>
      <c r="R3738" s="3" t="s">
        <v>68</v>
      </c>
      <c r="S3738" s="3" t="s">
        <v>4606</v>
      </c>
      <c r="T3738" s="3">
        <v>1259.93</v>
      </c>
      <c r="U3738" s="35" cm="1">
        <f t="array" ref="U3738">INDEX('Pricing Strategy'!$F$4:$F$71,MATCH(1,(Dataset!$O3738='Pricing Strategy'!$B$4:$B$71)*(Dataset!$Q3738='Pricing Strategy'!$C$4:$C$71)*(Dataset!$R3738='Pricing Strategy'!$D$4:$D$71),))</f>
        <v>0.4</v>
      </c>
      <c r="V3738" s="3">
        <f>Dataset!$T3738*(1-Dataset!$U3738)</f>
        <v>755.95799999999997</v>
      </c>
    </row>
    <row r="3739" spans="1:22" x14ac:dyDescent="0.3">
      <c r="A3739" s="32"/>
      <c r="C3739" s="3">
        <v>3734</v>
      </c>
      <c r="D3739" s="3" t="s">
        <v>6890</v>
      </c>
      <c r="E3739" s="34">
        <v>42631</v>
      </c>
      <c r="F3739" s="34">
        <v>42636</v>
      </c>
      <c r="G3739" s="3" t="s">
        <v>46</v>
      </c>
      <c r="H3739" s="3" t="s">
        <v>1505</v>
      </c>
      <c r="I3739" s="3" t="s">
        <v>1506</v>
      </c>
      <c r="J3739" s="3" t="s">
        <v>37</v>
      </c>
      <c r="K3739" s="3" t="s">
        <v>23</v>
      </c>
      <c r="L3739" s="3" t="s">
        <v>3218</v>
      </c>
      <c r="M3739" s="3" t="s">
        <v>2739</v>
      </c>
      <c r="N3739" s="3">
        <v>20735</v>
      </c>
      <c r="O3739" s="3" t="s">
        <v>144</v>
      </c>
      <c r="P3739" s="3" t="s">
        <v>6552</v>
      </c>
      <c r="Q3739" s="3" t="s">
        <v>42</v>
      </c>
      <c r="R3739" s="3" t="s">
        <v>71</v>
      </c>
      <c r="S3739" s="3" t="s">
        <v>6553</v>
      </c>
      <c r="T3739" s="3">
        <v>65.08</v>
      </c>
      <c r="U3739" s="35" cm="1">
        <f t="array" ref="U3739">INDEX('Pricing Strategy'!$F$4:$F$71,MATCH(1,(Dataset!$O3739='Pricing Strategy'!$B$4:$B$71)*(Dataset!$Q3739='Pricing Strategy'!$C$4:$C$71)*(Dataset!$R3739='Pricing Strategy'!$D$4:$D$71),))</f>
        <v>0.4</v>
      </c>
      <c r="V3739" s="3">
        <f>Dataset!$T3739*(1-Dataset!$U3739)</f>
        <v>39.047999999999995</v>
      </c>
    </row>
    <row r="3740" spans="1:22" x14ac:dyDescent="0.3">
      <c r="A3740" s="32"/>
      <c r="C3740" s="3">
        <v>3735</v>
      </c>
      <c r="D3740" s="3" t="s">
        <v>6893</v>
      </c>
      <c r="E3740" s="34">
        <v>43165</v>
      </c>
      <c r="F3740" s="34">
        <v>43170</v>
      </c>
      <c r="G3740" s="3" t="s">
        <v>19</v>
      </c>
      <c r="H3740" s="3" t="s">
        <v>6894</v>
      </c>
      <c r="I3740" s="3" t="s">
        <v>6895</v>
      </c>
      <c r="J3740" s="3" t="s">
        <v>22</v>
      </c>
      <c r="K3740" s="3" t="s">
        <v>23</v>
      </c>
      <c r="L3740" s="3" t="s">
        <v>262</v>
      </c>
      <c r="M3740" s="3" t="s">
        <v>263</v>
      </c>
      <c r="N3740" s="3">
        <v>10011</v>
      </c>
      <c r="O3740" s="3" t="s">
        <v>144</v>
      </c>
      <c r="P3740" s="3" t="s">
        <v>630</v>
      </c>
      <c r="Q3740" s="3" t="s">
        <v>42</v>
      </c>
      <c r="R3740" s="3" t="s">
        <v>86</v>
      </c>
      <c r="S3740" s="3" t="s">
        <v>631</v>
      </c>
      <c r="T3740" s="3">
        <v>26.38</v>
      </c>
      <c r="U3740" s="35" cm="1">
        <f t="array" ref="U3740">INDEX('Pricing Strategy'!$F$4:$F$71,MATCH(1,(Dataset!$O3740='Pricing Strategy'!$B$4:$B$71)*(Dataset!$Q3740='Pricing Strategy'!$C$4:$C$71)*(Dataset!$R3740='Pricing Strategy'!$D$4:$D$71),))</f>
        <v>0.4</v>
      </c>
      <c r="V3740" s="3">
        <f>Dataset!$T3740*(1-Dataset!$U3740)</f>
        <v>15.827999999999999</v>
      </c>
    </row>
    <row r="3741" spans="1:22" x14ac:dyDescent="0.3">
      <c r="A3741" s="32"/>
      <c r="C3741" s="3">
        <v>3736</v>
      </c>
      <c r="D3741" s="3" t="s">
        <v>6893</v>
      </c>
      <c r="E3741" s="34">
        <v>43165</v>
      </c>
      <c r="F3741" s="34">
        <v>43170</v>
      </c>
      <c r="G3741" s="3" t="s">
        <v>19</v>
      </c>
      <c r="H3741" s="3" t="s">
        <v>6894</v>
      </c>
      <c r="I3741" s="3" t="s">
        <v>6895</v>
      </c>
      <c r="J3741" s="3" t="s">
        <v>22</v>
      </c>
      <c r="K3741" s="3" t="s">
        <v>23</v>
      </c>
      <c r="L3741" s="3" t="s">
        <v>262</v>
      </c>
      <c r="M3741" s="3" t="s">
        <v>263</v>
      </c>
      <c r="N3741" s="3">
        <v>10011</v>
      </c>
      <c r="O3741" s="3" t="s">
        <v>144</v>
      </c>
      <c r="P3741" s="3" t="s">
        <v>3619</v>
      </c>
      <c r="Q3741" s="3" t="s">
        <v>28</v>
      </c>
      <c r="R3741" s="3" t="s">
        <v>61</v>
      </c>
      <c r="S3741" s="3" t="s">
        <v>3620</v>
      </c>
      <c r="T3741" s="3">
        <v>71.97</v>
      </c>
      <c r="U3741" s="35" cm="1">
        <f t="array" ref="U3741">INDEX('Pricing Strategy'!$F$4:$F$71,MATCH(1,(Dataset!$O3741='Pricing Strategy'!$B$4:$B$71)*(Dataset!$Q3741='Pricing Strategy'!$C$4:$C$71)*(Dataset!$R3741='Pricing Strategy'!$D$4:$D$71),))</f>
        <v>0.4</v>
      </c>
      <c r="V3741" s="3">
        <f>Dataset!$T3741*(1-Dataset!$U3741)</f>
        <v>43.181999999999995</v>
      </c>
    </row>
    <row r="3742" spans="1:22" x14ac:dyDescent="0.3">
      <c r="A3742" s="32"/>
      <c r="C3742" s="3">
        <v>3737</v>
      </c>
      <c r="D3742" s="3" t="s">
        <v>6896</v>
      </c>
      <c r="E3742" s="34">
        <v>42811</v>
      </c>
      <c r="F3742" s="34">
        <v>42811</v>
      </c>
      <c r="G3742" s="3" t="s">
        <v>1290</v>
      </c>
      <c r="H3742" s="3" t="s">
        <v>6897</v>
      </c>
      <c r="I3742" s="3" t="s">
        <v>6898</v>
      </c>
      <c r="J3742" s="3" t="s">
        <v>22</v>
      </c>
      <c r="K3742" s="3" t="s">
        <v>23</v>
      </c>
      <c r="L3742" s="3" t="s">
        <v>603</v>
      </c>
      <c r="M3742" s="3" t="s">
        <v>241</v>
      </c>
      <c r="N3742" s="3">
        <v>19711</v>
      </c>
      <c r="O3742" s="3" t="s">
        <v>144</v>
      </c>
      <c r="P3742" s="3" t="s">
        <v>5870</v>
      </c>
      <c r="Q3742" s="3" t="s">
        <v>67</v>
      </c>
      <c r="R3742" s="3" t="s">
        <v>68</v>
      </c>
      <c r="S3742" s="3" t="s">
        <v>5871</v>
      </c>
      <c r="T3742" s="3">
        <v>129.97999999999999</v>
      </c>
      <c r="U3742" s="35" cm="1">
        <f t="array" ref="U3742">INDEX('Pricing Strategy'!$F$4:$F$71,MATCH(1,(Dataset!$O3742='Pricing Strategy'!$B$4:$B$71)*(Dataset!$Q3742='Pricing Strategy'!$C$4:$C$71)*(Dataset!$R3742='Pricing Strategy'!$D$4:$D$71),))</f>
        <v>0.4</v>
      </c>
      <c r="V3742" s="3">
        <f>Dataset!$T3742*(1-Dataset!$U3742)</f>
        <v>77.987999999999985</v>
      </c>
    </row>
    <row r="3743" spans="1:22" x14ac:dyDescent="0.3">
      <c r="A3743" s="32"/>
      <c r="C3743" s="3">
        <v>3738</v>
      </c>
      <c r="D3743" s="3" t="s">
        <v>6896</v>
      </c>
      <c r="E3743" s="34">
        <v>42811</v>
      </c>
      <c r="F3743" s="34">
        <v>42811</v>
      </c>
      <c r="G3743" s="3" t="s">
        <v>1290</v>
      </c>
      <c r="H3743" s="3" t="s">
        <v>6897</v>
      </c>
      <c r="I3743" s="3" t="s">
        <v>6898</v>
      </c>
      <c r="J3743" s="3" t="s">
        <v>22</v>
      </c>
      <c r="K3743" s="3" t="s">
        <v>23</v>
      </c>
      <c r="L3743" s="3" t="s">
        <v>603</v>
      </c>
      <c r="M3743" s="3" t="s">
        <v>241</v>
      </c>
      <c r="N3743" s="3">
        <v>19711</v>
      </c>
      <c r="O3743" s="3" t="s">
        <v>144</v>
      </c>
      <c r="P3743" s="3" t="s">
        <v>6552</v>
      </c>
      <c r="Q3743" s="3" t="s">
        <v>42</v>
      </c>
      <c r="R3743" s="3" t="s">
        <v>71</v>
      </c>
      <c r="S3743" s="3" t="s">
        <v>6553</v>
      </c>
      <c r="T3743" s="3">
        <v>32.54</v>
      </c>
      <c r="U3743" s="35" cm="1">
        <f t="array" ref="U3743">INDEX('Pricing Strategy'!$F$4:$F$71,MATCH(1,(Dataset!$O3743='Pricing Strategy'!$B$4:$B$71)*(Dataset!$Q3743='Pricing Strategy'!$C$4:$C$71)*(Dataset!$R3743='Pricing Strategy'!$D$4:$D$71),))</f>
        <v>0.4</v>
      </c>
      <c r="V3743" s="3">
        <f>Dataset!$T3743*(1-Dataset!$U3743)</f>
        <v>19.523999999999997</v>
      </c>
    </row>
    <row r="3744" spans="1:22" x14ac:dyDescent="0.3">
      <c r="A3744" s="32"/>
      <c r="C3744" s="3">
        <v>3739</v>
      </c>
      <c r="D3744" s="3" t="s">
        <v>6899</v>
      </c>
      <c r="E3744" s="34">
        <v>43078</v>
      </c>
      <c r="F3744" s="34">
        <v>43082</v>
      </c>
      <c r="G3744" s="3" t="s">
        <v>46</v>
      </c>
      <c r="H3744" s="3" t="s">
        <v>940</v>
      </c>
      <c r="I3744" s="3" t="s">
        <v>941</v>
      </c>
      <c r="J3744" s="3" t="s">
        <v>22</v>
      </c>
      <c r="K3744" s="3" t="s">
        <v>23</v>
      </c>
      <c r="L3744" s="3" t="s">
        <v>324</v>
      </c>
      <c r="M3744" s="3" t="s">
        <v>234</v>
      </c>
      <c r="N3744" s="3">
        <v>49201</v>
      </c>
      <c r="O3744" s="3" t="s">
        <v>101</v>
      </c>
      <c r="P3744" s="3" t="s">
        <v>244</v>
      </c>
      <c r="Q3744" s="3" t="s">
        <v>67</v>
      </c>
      <c r="R3744" s="3" t="s">
        <v>68</v>
      </c>
      <c r="S3744" s="3" t="s">
        <v>245</v>
      </c>
      <c r="T3744" s="3">
        <v>10.9</v>
      </c>
      <c r="U3744" s="35" cm="1">
        <f t="array" ref="U3744">INDEX('Pricing Strategy'!$F$4:$F$71,MATCH(1,(Dataset!$O3744='Pricing Strategy'!$B$4:$B$71)*(Dataset!$Q3744='Pricing Strategy'!$C$4:$C$71)*(Dataset!$R3744='Pricing Strategy'!$D$4:$D$71),))</f>
        <v>0.3</v>
      </c>
      <c r="V3744" s="3">
        <f>Dataset!$T3744*(1-Dataset!$U3744)</f>
        <v>7.63</v>
      </c>
    </row>
    <row r="3745" spans="1:22" x14ac:dyDescent="0.3">
      <c r="A3745" s="32"/>
      <c r="C3745" s="3">
        <v>3740</v>
      </c>
      <c r="D3745" s="3" t="s">
        <v>6899</v>
      </c>
      <c r="E3745" s="34">
        <v>43078</v>
      </c>
      <c r="F3745" s="34">
        <v>43082</v>
      </c>
      <c r="G3745" s="3" t="s">
        <v>46</v>
      </c>
      <c r="H3745" s="3" t="s">
        <v>940</v>
      </c>
      <c r="I3745" s="3" t="s">
        <v>941</v>
      </c>
      <c r="J3745" s="3" t="s">
        <v>22</v>
      </c>
      <c r="K3745" s="3" t="s">
        <v>23</v>
      </c>
      <c r="L3745" s="3" t="s">
        <v>324</v>
      </c>
      <c r="M3745" s="3" t="s">
        <v>234</v>
      </c>
      <c r="N3745" s="3">
        <v>49201</v>
      </c>
      <c r="O3745" s="3" t="s">
        <v>101</v>
      </c>
      <c r="P3745" s="3" t="s">
        <v>4001</v>
      </c>
      <c r="Q3745" s="3" t="s">
        <v>67</v>
      </c>
      <c r="R3745" s="3" t="s">
        <v>157</v>
      </c>
      <c r="S3745" s="3" t="s">
        <v>4002</v>
      </c>
      <c r="T3745" s="3">
        <v>59.98</v>
      </c>
      <c r="U3745" s="35" cm="1">
        <f t="array" ref="U3745">INDEX('Pricing Strategy'!$F$4:$F$71,MATCH(1,(Dataset!$O3745='Pricing Strategy'!$B$4:$B$71)*(Dataset!$Q3745='Pricing Strategy'!$C$4:$C$71)*(Dataset!$R3745='Pricing Strategy'!$D$4:$D$71),))</f>
        <v>0.35</v>
      </c>
      <c r="V3745" s="3">
        <f>Dataset!$T3745*(1-Dataset!$U3745)</f>
        <v>38.987000000000002</v>
      </c>
    </row>
    <row r="3746" spans="1:22" x14ac:dyDescent="0.3">
      <c r="A3746" s="32"/>
      <c r="C3746" s="3">
        <v>3741</v>
      </c>
      <c r="D3746" s="3" t="s">
        <v>6899</v>
      </c>
      <c r="E3746" s="34">
        <v>43078</v>
      </c>
      <c r="F3746" s="34">
        <v>43082</v>
      </c>
      <c r="G3746" s="3" t="s">
        <v>46</v>
      </c>
      <c r="H3746" s="3" t="s">
        <v>940</v>
      </c>
      <c r="I3746" s="3" t="s">
        <v>941</v>
      </c>
      <c r="J3746" s="3" t="s">
        <v>22</v>
      </c>
      <c r="K3746" s="3" t="s">
        <v>23</v>
      </c>
      <c r="L3746" s="3" t="s">
        <v>324</v>
      </c>
      <c r="M3746" s="3" t="s">
        <v>234</v>
      </c>
      <c r="N3746" s="3">
        <v>49201</v>
      </c>
      <c r="O3746" s="3" t="s">
        <v>101</v>
      </c>
      <c r="P3746" s="3" t="s">
        <v>102</v>
      </c>
      <c r="Q3746" s="3" t="s">
        <v>42</v>
      </c>
      <c r="R3746" s="3" t="s">
        <v>74</v>
      </c>
      <c r="S3746" s="3" t="s">
        <v>103</v>
      </c>
      <c r="T3746" s="3">
        <v>61.929000000000002</v>
      </c>
      <c r="U3746" s="35" cm="1">
        <f t="array" ref="U3746">INDEX('Pricing Strategy'!$F$4:$F$71,MATCH(1,(Dataset!$O3746='Pricing Strategy'!$B$4:$B$71)*(Dataset!$Q3746='Pricing Strategy'!$C$4:$C$71)*(Dataset!$R3746='Pricing Strategy'!$D$4:$D$71),))</f>
        <v>0.3</v>
      </c>
      <c r="V3746" s="3">
        <f>Dataset!$T3746*(1-Dataset!$U3746)</f>
        <v>43.350299999999997</v>
      </c>
    </row>
    <row r="3747" spans="1:22" x14ac:dyDescent="0.3">
      <c r="A3747" s="32"/>
      <c r="C3747" s="3">
        <v>3742</v>
      </c>
      <c r="D3747" s="3" t="s">
        <v>6900</v>
      </c>
      <c r="E3747" s="34">
        <v>42750</v>
      </c>
      <c r="F3747" s="34">
        <v>42756</v>
      </c>
      <c r="G3747" s="3" t="s">
        <v>46</v>
      </c>
      <c r="H3747" s="3" t="s">
        <v>5060</v>
      </c>
      <c r="I3747" s="3" t="s">
        <v>5061</v>
      </c>
      <c r="J3747" s="3" t="s">
        <v>22</v>
      </c>
      <c r="K3747" s="3" t="s">
        <v>23</v>
      </c>
      <c r="L3747" s="3" t="s">
        <v>262</v>
      </c>
      <c r="M3747" s="3" t="s">
        <v>263</v>
      </c>
      <c r="N3747" s="3">
        <v>10011</v>
      </c>
      <c r="O3747" s="3" t="s">
        <v>144</v>
      </c>
      <c r="P3747" s="3" t="s">
        <v>1262</v>
      </c>
      <c r="Q3747" s="3" t="s">
        <v>42</v>
      </c>
      <c r="R3747" s="3" t="s">
        <v>169</v>
      </c>
      <c r="S3747" s="3" t="s">
        <v>1263</v>
      </c>
      <c r="T3747" s="3">
        <v>16.52</v>
      </c>
      <c r="U3747" s="35" cm="1">
        <f t="array" ref="U3747">INDEX('Pricing Strategy'!$F$4:$F$71,MATCH(1,(Dataset!$O3747='Pricing Strategy'!$B$4:$B$71)*(Dataset!$Q3747='Pricing Strategy'!$C$4:$C$71)*(Dataset!$R3747='Pricing Strategy'!$D$4:$D$71),))</f>
        <v>0.4</v>
      </c>
      <c r="V3747" s="3">
        <f>Dataset!$T3747*(1-Dataset!$U3747)</f>
        <v>9.911999999999999</v>
      </c>
    </row>
    <row r="3748" spans="1:22" x14ac:dyDescent="0.3">
      <c r="A3748" s="32"/>
      <c r="C3748" s="3">
        <v>3743</v>
      </c>
      <c r="D3748" s="3" t="s">
        <v>6900</v>
      </c>
      <c r="E3748" s="34">
        <v>42750</v>
      </c>
      <c r="F3748" s="34">
        <v>42756</v>
      </c>
      <c r="G3748" s="3" t="s">
        <v>46</v>
      </c>
      <c r="H3748" s="3" t="s">
        <v>5060</v>
      </c>
      <c r="I3748" s="3" t="s">
        <v>5061</v>
      </c>
      <c r="J3748" s="3" t="s">
        <v>22</v>
      </c>
      <c r="K3748" s="3" t="s">
        <v>23</v>
      </c>
      <c r="L3748" s="3" t="s">
        <v>262</v>
      </c>
      <c r="M3748" s="3" t="s">
        <v>263</v>
      </c>
      <c r="N3748" s="3">
        <v>10011</v>
      </c>
      <c r="O3748" s="3" t="s">
        <v>144</v>
      </c>
      <c r="P3748" s="3" t="s">
        <v>5231</v>
      </c>
      <c r="Q3748" s="3" t="s">
        <v>42</v>
      </c>
      <c r="R3748" s="3" t="s">
        <v>86</v>
      </c>
      <c r="S3748" s="3" t="s">
        <v>5232</v>
      </c>
      <c r="T3748" s="3">
        <v>60.12</v>
      </c>
      <c r="U3748" s="35" cm="1">
        <f t="array" ref="U3748">INDEX('Pricing Strategy'!$F$4:$F$71,MATCH(1,(Dataset!$O3748='Pricing Strategy'!$B$4:$B$71)*(Dataset!$Q3748='Pricing Strategy'!$C$4:$C$71)*(Dataset!$R3748='Pricing Strategy'!$D$4:$D$71),))</f>
        <v>0.4</v>
      </c>
      <c r="V3748" s="3">
        <f>Dataset!$T3748*(1-Dataset!$U3748)</f>
        <v>36.071999999999996</v>
      </c>
    </row>
    <row r="3749" spans="1:22" x14ac:dyDescent="0.3">
      <c r="A3749" s="32"/>
      <c r="C3749" s="3">
        <v>3744</v>
      </c>
      <c r="D3749" s="3" t="s">
        <v>6900</v>
      </c>
      <c r="E3749" s="34">
        <v>42750</v>
      </c>
      <c r="F3749" s="34">
        <v>42756</v>
      </c>
      <c r="G3749" s="3" t="s">
        <v>46</v>
      </c>
      <c r="H3749" s="3" t="s">
        <v>5060</v>
      </c>
      <c r="I3749" s="3" t="s">
        <v>5061</v>
      </c>
      <c r="J3749" s="3" t="s">
        <v>22</v>
      </c>
      <c r="K3749" s="3" t="s">
        <v>23</v>
      </c>
      <c r="L3749" s="3" t="s">
        <v>262</v>
      </c>
      <c r="M3749" s="3" t="s">
        <v>263</v>
      </c>
      <c r="N3749" s="3">
        <v>10011</v>
      </c>
      <c r="O3749" s="3" t="s">
        <v>144</v>
      </c>
      <c r="P3749" s="3" t="s">
        <v>1343</v>
      </c>
      <c r="Q3749" s="3" t="s">
        <v>42</v>
      </c>
      <c r="R3749" s="3" t="s">
        <v>71</v>
      </c>
      <c r="S3749" s="3" t="s">
        <v>1344</v>
      </c>
      <c r="T3749" s="3">
        <v>49.536000000000001</v>
      </c>
      <c r="U3749" s="35" cm="1">
        <f t="array" ref="U3749">INDEX('Pricing Strategy'!$F$4:$F$71,MATCH(1,(Dataset!$O3749='Pricing Strategy'!$B$4:$B$71)*(Dataset!$Q3749='Pricing Strategy'!$C$4:$C$71)*(Dataset!$R3749='Pricing Strategy'!$D$4:$D$71),))</f>
        <v>0.4</v>
      </c>
      <c r="V3749" s="3">
        <f>Dataset!$T3749*(1-Dataset!$U3749)</f>
        <v>29.721599999999999</v>
      </c>
    </row>
    <row r="3750" spans="1:22" x14ac:dyDescent="0.3">
      <c r="A3750" s="32"/>
      <c r="C3750" s="3">
        <v>3745</v>
      </c>
      <c r="D3750" s="3" t="s">
        <v>6901</v>
      </c>
      <c r="E3750" s="34">
        <v>42301</v>
      </c>
      <c r="F3750" s="34">
        <v>42301</v>
      </c>
      <c r="G3750" s="3" t="s">
        <v>1290</v>
      </c>
      <c r="H3750" s="3" t="s">
        <v>2289</v>
      </c>
      <c r="I3750" s="3" t="s">
        <v>2290</v>
      </c>
      <c r="J3750" s="3" t="s">
        <v>22</v>
      </c>
      <c r="K3750" s="3" t="s">
        <v>23</v>
      </c>
      <c r="L3750" s="3" t="s">
        <v>6902</v>
      </c>
      <c r="M3750" s="3" t="s">
        <v>379</v>
      </c>
      <c r="N3750" s="3">
        <v>29730</v>
      </c>
      <c r="O3750" s="3" t="s">
        <v>26</v>
      </c>
      <c r="P3750" s="3" t="s">
        <v>5971</v>
      </c>
      <c r="Q3750" s="3" t="s">
        <v>42</v>
      </c>
      <c r="R3750" s="3" t="s">
        <v>265</v>
      </c>
      <c r="S3750" s="3" t="s">
        <v>5972</v>
      </c>
      <c r="T3750" s="3">
        <v>11.85</v>
      </c>
      <c r="U3750" s="35" cm="1">
        <f t="array" ref="U3750">INDEX('Pricing Strategy'!$F$4:$F$71,MATCH(1,(Dataset!$O3750='Pricing Strategy'!$B$4:$B$71)*(Dataset!$Q3750='Pricing Strategy'!$C$4:$C$71)*(Dataset!$R3750='Pricing Strategy'!$D$4:$D$71),))</f>
        <v>0.25</v>
      </c>
      <c r="V3750" s="3">
        <f>Dataset!$T3750*(1-Dataset!$U3750)</f>
        <v>8.8874999999999993</v>
      </c>
    </row>
    <row r="3751" spans="1:22" x14ac:dyDescent="0.3">
      <c r="A3751" s="32"/>
      <c r="C3751" s="3">
        <v>3746</v>
      </c>
      <c r="D3751" s="3" t="s">
        <v>6903</v>
      </c>
      <c r="E3751" s="34">
        <v>43001</v>
      </c>
      <c r="F3751" s="34">
        <v>43006</v>
      </c>
      <c r="G3751" s="3" t="s">
        <v>19</v>
      </c>
      <c r="H3751" s="3" t="s">
        <v>1330</v>
      </c>
      <c r="I3751" s="3" t="s">
        <v>1331</v>
      </c>
      <c r="J3751" s="3" t="s">
        <v>22</v>
      </c>
      <c r="K3751" s="3" t="s">
        <v>23</v>
      </c>
      <c r="L3751" s="3" t="s">
        <v>493</v>
      </c>
      <c r="M3751" s="3" t="s">
        <v>1272</v>
      </c>
      <c r="N3751" s="3">
        <v>31907</v>
      </c>
      <c r="O3751" s="3" t="s">
        <v>26</v>
      </c>
      <c r="P3751" s="3" t="s">
        <v>1546</v>
      </c>
      <c r="Q3751" s="3" t="s">
        <v>42</v>
      </c>
      <c r="R3751" s="3" t="s">
        <v>55</v>
      </c>
      <c r="S3751" s="3" t="s">
        <v>1547</v>
      </c>
      <c r="T3751" s="3">
        <v>118.25</v>
      </c>
      <c r="U3751" s="35" cm="1">
        <f t="array" ref="U3751">INDEX('Pricing Strategy'!$F$4:$F$71,MATCH(1,(Dataset!$O3751='Pricing Strategy'!$B$4:$B$71)*(Dataset!$Q3751='Pricing Strategy'!$C$4:$C$71)*(Dataset!$R3751='Pricing Strategy'!$D$4:$D$71),))</f>
        <v>0.35</v>
      </c>
      <c r="V3751" s="3">
        <f>Dataset!$T3751*(1-Dataset!$U3751)</f>
        <v>76.862499999999997</v>
      </c>
    </row>
    <row r="3752" spans="1:22" x14ac:dyDescent="0.3">
      <c r="A3752" s="32"/>
      <c r="C3752" s="3">
        <v>3747</v>
      </c>
      <c r="D3752" s="3" t="s">
        <v>6903</v>
      </c>
      <c r="E3752" s="34">
        <v>43001</v>
      </c>
      <c r="F3752" s="34">
        <v>43006</v>
      </c>
      <c r="G3752" s="3" t="s">
        <v>19</v>
      </c>
      <c r="H3752" s="3" t="s">
        <v>1330</v>
      </c>
      <c r="I3752" s="3" t="s">
        <v>1331</v>
      </c>
      <c r="J3752" s="3" t="s">
        <v>22</v>
      </c>
      <c r="K3752" s="3" t="s">
        <v>23</v>
      </c>
      <c r="L3752" s="3" t="s">
        <v>493</v>
      </c>
      <c r="M3752" s="3" t="s">
        <v>1272</v>
      </c>
      <c r="N3752" s="3">
        <v>31907</v>
      </c>
      <c r="O3752" s="3" t="s">
        <v>26</v>
      </c>
      <c r="P3752" s="3" t="s">
        <v>5129</v>
      </c>
      <c r="Q3752" s="3" t="s">
        <v>28</v>
      </c>
      <c r="R3752" s="3" t="s">
        <v>32</v>
      </c>
      <c r="S3752" s="3" t="s">
        <v>5130</v>
      </c>
      <c r="T3752" s="3">
        <v>368.97</v>
      </c>
      <c r="U3752" s="35" cm="1">
        <f t="array" ref="U3752">INDEX('Pricing Strategy'!$F$4:$F$71,MATCH(1,(Dataset!$O3752='Pricing Strategy'!$B$4:$B$71)*(Dataset!$Q3752='Pricing Strategy'!$C$4:$C$71)*(Dataset!$R3752='Pricing Strategy'!$D$4:$D$71),))</f>
        <v>0.3</v>
      </c>
      <c r="V3752" s="3">
        <f>Dataset!$T3752*(1-Dataset!$U3752)</f>
        <v>258.279</v>
      </c>
    </row>
    <row r="3753" spans="1:22" x14ac:dyDescent="0.3">
      <c r="A3753" s="32"/>
      <c r="C3753" s="3">
        <v>3748</v>
      </c>
      <c r="D3753" s="3" t="s">
        <v>6904</v>
      </c>
      <c r="E3753" s="34">
        <v>43339</v>
      </c>
      <c r="F3753" s="34">
        <v>43341</v>
      </c>
      <c r="G3753" s="3" t="s">
        <v>19</v>
      </c>
      <c r="H3753" s="3" t="s">
        <v>958</v>
      </c>
      <c r="I3753" s="3" t="s">
        <v>959</v>
      </c>
      <c r="J3753" s="3" t="s">
        <v>37</v>
      </c>
      <c r="K3753" s="3" t="s">
        <v>23</v>
      </c>
      <c r="L3753" s="3" t="s">
        <v>1027</v>
      </c>
      <c r="M3753" s="3" t="s">
        <v>39</v>
      </c>
      <c r="N3753" s="3">
        <v>90301</v>
      </c>
      <c r="O3753" s="3" t="s">
        <v>40</v>
      </c>
      <c r="P3753" s="3" t="s">
        <v>4262</v>
      </c>
      <c r="Q3753" s="3" t="s">
        <v>28</v>
      </c>
      <c r="R3753" s="3" t="s">
        <v>61</v>
      </c>
      <c r="S3753" s="3" t="s">
        <v>4263</v>
      </c>
      <c r="T3753" s="3">
        <v>198.46</v>
      </c>
      <c r="U3753" s="35" cm="1">
        <f t="array" ref="U3753">INDEX('Pricing Strategy'!$F$4:$F$71,MATCH(1,(Dataset!$O3753='Pricing Strategy'!$B$4:$B$71)*(Dataset!$Q3753='Pricing Strategy'!$C$4:$C$71)*(Dataset!$R3753='Pricing Strategy'!$D$4:$D$71),))</f>
        <v>0.4</v>
      </c>
      <c r="V3753" s="3">
        <f>Dataset!$T3753*(1-Dataset!$U3753)</f>
        <v>119.07599999999999</v>
      </c>
    </row>
    <row r="3754" spans="1:22" x14ac:dyDescent="0.3">
      <c r="A3754" s="32"/>
      <c r="C3754" s="3">
        <v>3749</v>
      </c>
      <c r="D3754" s="3" t="s">
        <v>6904</v>
      </c>
      <c r="E3754" s="34">
        <v>43339</v>
      </c>
      <c r="F3754" s="34">
        <v>43341</v>
      </c>
      <c r="G3754" s="3" t="s">
        <v>19</v>
      </c>
      <c r="H3754" s="3" t="s">
        <v>958</v>
      </c>
      <c r="I3754" s="3" t="s">
        <v>959</v>
      </c>
      <c r="J3754" s="3" t="s">
        <v>37</v>
      </c>
      <c r="K3754" s="3" t="s">
        <v>23</v>
      </c>
      <c r="L3754" s="3" t="s">
        <v>1027</v>
      </c>
      <c r="M3754" s="3" t="s">
        <v>39</v>
      </c>
      <c r="N3754" s="3">
        <v>90301</v>
      </c>
      <c r="O3754" s="3" t="s">
        <v>40</v>
      </c>
      <c r="P3754" s="3" t="s">
        <v>5948</v>
      </c>
      <c r="Q3754" s="3" t="s">
        <v>42</v>
      </c>
      <c r="R3754" s="3" t="s">
        <v>74</v>
      </c>
      <c r="S3754" s="3" t="s">
        <v>5949</v>
      </c>
      <c r="T3754" s="3">
        <v>321.92</v>
      </c>
      <c r="U3754" s="35" cm="1">
        <f t="array" ref="U3754">INDEX('Pricing Strategy'!$F$4:$F$71,MATCH(1,(Dataset!$O3754='Pricing Strategy'!$B$4:$B$71)*(Dataset!$Q3754='Pricing Strategy'!$C$4:$C$71)*(Dataset!$R3754='Pricing Strategy'!$D$4:$D$71),))</f>
        <v>0.4</v>
      </c>
      <c r="V3754" s="3">
        <f>Dataset!$T3754*(1-Dataset!$U3754)</f>
        <v>193.15200000000002</v>
      </c>
    </row>
    <row r="3755" spans="1:22" x14ac:dyDescent="0.3">
      <c r="A3755" s="32"/>
      <c r="C3755" s="3">
        <v>3750</v>
      </c>
      <c r="D3755" s="3" t="s">
        <v>6904</v>
      </c>
      <c r="E3755" s="34">
        <v>43339</v>
      </c>
      <c r="F3755" s="34">
        <v>43341</v>
      </c>
      <c r="G3755" s="3" t="s">
        <v>19</v>
      </c>
      <c r="H3755" s="3" t="s">
        <v>958</v>
      </c>
      <c r="I3755" s="3" t="s">
        <v>959</v>
      </c>
      <c r="J3755" s="3" t="s">
        <v>37</v>
      </c>
      <c r="K3755" s="3" t="s">
        <v>23</v>
      </c>
      <c r="L3755" s="3" t="s">
        <v>1027</v>
      </c>
      <c r="M3755" s="3" t="s">
        <v>39</v>
      </c>
      <c r="N3755" s="3">
        <v>90301</v>
      </c>
      <c r="O3755" s="3" t="s">
        <v>40</v>
      </c>
      <c r="P3755" s="3" t="s">
        <v>6857</v>
      </c>
      <c r="Q3755" s="3" t="s">
        <v>67</v>
      </c>
      <c r="R3755" s="3" t="s">
        <v>1216</v>
      </c>
      <c r="S3755" s="3" t="s">
        <v>6858</v>
      </c>
      <c r="T3755" s="3">
        <v>879.98400000000004</v>
      </c>
      <c r="U3755" s="35" cm="1">
        <f t="array" ref="U3755">INDEX('Pricing Strategy'!$F$4:$F$71,MATCH(1,(Dataset!$O3755='Pricing Strategy'!$B$4:$B$71)*(Dataset!$Q3755='Pricing Strategy'!$C$4:$C$71)*(Dataset!$R3755='Pricing Strategy'!$D$4:$D$71),))</f>
        <v>0.5</v>
      </c>
      <c r="V3755" s="3">
        <f>Dataset!$T3755*(1-Dataset!$U3755)</f>
        <v>439.99200000000002</v>
      </c>
    </row>
    <row r="3756" spans="1:22" x14ac:dyDescent="0.3">
      <c r="A3756" s="32"/>
      <c r="C3756" s="3">
        <v>3751</v>
      </c>
      <c r="D3756" s="3" t="s">
        <v>6904</v>
      </c>
      <c r="E3756" s="34">
        <v>43339</v>
      </c>
      <c r="F3756" s="34">
        <v>43341</v>
      </c>
      <c r="G3756" s="3" t="s">
        <v>19</v>
      </c>
      <c r="H3756" s="3" t="s">
        <v>958</v>
      </c>
      <c r="I3756" s="3" t="s">
        <v>959</v>
      </c>
      <c r="J3756" s="3" t="s">
        <v>37</v>
      </c>
      <c r="K3756" s="3" t="s">
        <v>23</v>
      </c>
      <c r="L3756" s="3" t="s">
        <v>1027</v>
      </c>
      <c r="M3756" s="3" t="s">
        <v>39</v>
      </c>
      <c r="N3756" s="3">
        <v>90301</v>
      </c>
      <c r="O3756" s="3" t="s">
        <v>40</v>
      </c>
      <c r="P3756" s="3" t="s">
        <v>2621</v>
      </c>
      <c r="Q3756" s="3" t="s">
        <v>42</v>
      </c>
      <c r="R3756" s="3" t="s">
        <v>575</v>
      </c>
      <c r="S3756" s="3" t="s">
        <v>2622</v>
      </c>
      <c r="T3756" s="3">
        <v>28.4</v>
      </c>
      <c r="U3756" s="35" cm="1">
        <f t="array" ref="U3756">INDEX('Pricing Strategy'!$F$4:$F$71,MATCH(1,(Dataset!$O3756='Pricing Strategy'!$B$4:$B$71)*(Dataset!$Q3756='Pricing Strategy'!$C$4:$C$71)*(Dataset!$R3756='Pricing Strategy'!$D$4:$D$71),))</f>
        <v>0.45</v>
      </c>
      <c r="V3756" s="3">
        <f>Dataset!$T3756*(1-Dataset!$U3756)</f>
        <v>15.620000000000001</v>
      </c>
    </row>
    <row r="3757" spans="1:22" x14ac:dyDescent="0.3">
      <c r="A3757" s="32"/>
      <c r="C3757" s="3">
        <v>3752</v>
      </c>
      <c r="D3757" s="3" t="s">
        <v>6904</v>
      </c>
      <c r="E3757" s="34">
        <v>43339</v>
      </c>
      <c r="F3757" s="34">
        <v>43341</v>
      </c>
      <c r="G3757" s="3" t="s">
        <v>19</v>
      </c>
      <c r="H3757" s="3" t="s">
        <v>958</v>
      </c>
      <c r="I3757" s="3" t="s">
        <v>959</v>
      </c>
      <c r="J3757" s="3" t="s">
        <v>37</v>
      </c>
      <c r="K3757" s="3" t="s">
        <v>23</v>
      </c>
      <c r="L3757" s="3" t="s">
        <v>1027</v>
      </c>
      <c r="M3757" s="3" t="s">
        <v>39</v>
      </c>
      <c r="N3757" s="3">
        <v>90301</v>
      </c>
      <c r="O3757" s="3" t="s">
        <v>40</v>
      </c>
      <c r="P3757" s="3" t="s">
        <v>1463</v>
      </c>
      <c r="Q3757" s="3" t="s">
        <v>28</v>
      </c>
      <c r="R3757" s="3" t="s">
        <v>32</v>
      </c>
      <c r="S3757" s="3" t="s">
        <v>1464</v>
      </c>
      <c r="T3757" s="3">
        <v>230.28</v>
      </c>
      <c r="U3757" s="35" cm="1">
        <f t="array" ref="U3757">INDEX('Pricing Strategy'!$F$4:$F$71,MATCH(1,(Dataset!$O3757='Pricing Strategy'!$B$4:$B$71)*(Dataset!$Q3757='Pricing Strategy'!$C$4:$C$71)*(Dataset!$R3757='Pricing Strategy'!$D$4:$D$71),))</f>
        <v>0.45</v>
      </c>
      <c r="V3757" s="3">
        <f>Dataset!$T3757*(1-Dataset!$U3757)</f>
        <v>126.65400000000001</v>
      </c>
    </row>
    <row r="3758" spans="1:22" x14ac:dyDescent="0.3">
      <c r="A3758" s="32"/>
      <c r="C3758" s="3">
        <v>3753</v>
      </c>
      <c r="D3758" s="3" t="s">
        <v>6904</v>
      </c>
      <c r="E3758" s="34">
        <v>43339</v>
      </c>
      <c r="F3758" s="34">
        <v>43341</v>
      </c>
      <c r="G3758" s="3" t="s">
        <v>19</v>
      </c>
      <c r="H3758" s="3" t="s">
        <v>958</v>
      </c>
      <c r="I3758" s="3" t="s">
        <v>959</v>
      </c>
      <c r="J3758" s="3" t="s">
        <v>37</v>
      </c>
      <c r="K3758" s="3" t="s">
        <v>23</v>
      </c>
      <c r="L3758" s="3" t="s">
        <v>1027</v>
      </c>
      <c r="M3758" s="3" t="s">
        <v>39</v>
      </c>
      <c r="N3758" s="3">
        <v>90301</v>
      </c>
      <c r="O3758" s="3" t="s">
        <v>40</v>
      </c>
      <c r="P3758" s="3" t="s">
        <v>3799</v>
      </c>
      <c r="Q3758" s="3" t="s">
        <v>42</v>
      </c>
      <c r="R3758" s="3" t="s">
        <v>86</v>
      </c>
      <c r="S3758" s="3" t="s">
        <v>3800</v>
      </c>
      <c r="T3758" s="3">
        <v>116.28</v>
      </c>
      <c r="U3758" s="35" cm="1">
        <f t="array" ref="U3758">INDEX('Pricing Strategy'!$F$4:$F$71,MATCH(1,(Dataset!$O3758='Pricing Strategy'!$B$4:$B$71)*(Dataset!$Q3758='Pricing Strategy'!$C$4:$C$71)*(Dataset!$R3758='Pricing Strategy'!$D$4:$D$71),))</f>
        <v>0.4</v>
      </c>
      <c r="V3758" s="3">
        <f>Dataset!$T3758*(1-Dataset!$U3758)</f>
        <v>69.768000000000001</v>
      </c>
    </row>
    <row r="3759" spans="1:22" x14ac:dyDescent="0.3">
      <c r="A3759" s="32"/>
      <c r="C3759" s="3">
        <v>3754</v>
      </c>
      <c r="D3759" s="3" t="s">
        <v>6904</v>
      </c>
      <c r="E3759" s="34">
        <v>43339</v>
      </c>
      <c r="F3759" s="34">
        <v>43341</v>
      </c>
      <c r="G3759" s="3" t="s">
        <v>19</v>
      </c>
      <c r="H3759" s="3" t="s">
        <v>958</v>
      </c>
      <c r="I3759" s="3" t="s">
        <v>959</v>
      </c>
      <c r="J3759" s="3" t="s">
        <v>37</v>
      </c>
      <c r="K3759" s="3" t="s">
        <v>23</v>
      </c>
      <c r="L3759" s="3" t="s">
        <v>1027</v>
      </c>
      <c r="M3759" s="3" t="s">
        <v>39</v>
      </c>
      <c r="N3759" s="3">
        <v>90301</v>
      </c>
      <c r="O3759" s="3" t="s">
        <v>40</v>
      </c>
      <c r="P3759" s="3" t="s">
        <v>512</v>
      </c>
      <c r="Q3759" s="3" t="s">
        <v>42</v>
      </c>
      <c r="R3759" s="3" t="s">
        <v>71</v>
      </c>
      <c r="S3759" s="3" t="s">
        <v>513</v>
      </c>
      <c r="T3759" s="3">
        <v>841.56799999999998</v>
      </c>
      <c r="U3759" s="35" cm="1">
        <f t="array" ref="U3759">INDEX('Pricing Strategy'!$F$4:$F$71,MATCH(1,(Dataset!$O3759='Pricing Strategy'!$B$4:$B$71)*(Dataset!$Q3759='Pricing Strategy'!$C$4:$C$71)*(Dataset!$R3759='Pricing Strategy'!$D$4:$D$71),))</f>
        <v>0.4</v>
      </c>
      <c r="V3759" s="3">
        <f>Dataset!$T3759*(1-Dataset!$U3759)</f>
        <v>504.94079999999997</v>
      </c>
    </row>
    <row r="3760" spans="1:22" x14ac:dyDescent="0.3">
      <c r="A3760" s="32"/>
      <c r="C3760" s="3">
        <v>3755</v>
      </c>
      <c r="D3760" s="3" t="s">
        <v>6904</v>
      </c>
      <c r="E3760" s="34">
        <v>43339</v>
      </c>
      <c r="F3760" s="34">
        <v>43341</v>
      </c>
      <c r="G3760" s="3" t="s">
        <v>19</v>
      </c>
      <c r="H3760" s="3" t="s">
        <v>958</v>
      </c>
      <c r="I3760" s="3" t="s">
        <v>959</v>
      </c>
      <c r="J3760" s="3" t="s">
        <v>37</v>
      </c>
      <c r="K3760" s="3" t="s">
        <v>23</v>
      </c>
      <c r="L3760" s="3" t="s">
        <v>1027</v>
      </c>
      <c r="M3760" s="3" t="s">
        <v>39</v>
      </c>
      <c r="N3760" s="3">
        <v>90301</v>
      </c>
      <c r="O3760" s="3" t="s">
        <v>40</v>
      </c>
      <c r="P3760" s="3" t="s">
        <v>4155</v>
      </c>
      <c r="Q3760" s="3" t="s">
        <v>42</v>
      </c>
      <c r="R3760" s="3" t="s">
        <v>55</v>
      </c>
      <c r="S3760" s="3" t="s">
        <v>4156</v>
      </c>
      <c r="T3760" s="3">
        <v>354.9</v>
      </c>
      <c r="U3760" s="35" cm="1">
        <f t="array" ref="U3760">INDEX('Pricing Strategy'!$F$4:$F$71,MATCH(1,(Dataset!$O3760='Pricing Strategy'!$B$4:$B$71)*(Dataset!$Q3760='Pricing Strategy'!$C$4:$C$71)*(Dataset!$R3760='Pricing Strategy'!$D$4:$D$71),))</f>
        <v>0.5</v>
      </c>
      <c r="V3760" s="3">
        <f>Dataset!$T3760*(1-Dataset!$U3760)</f>
        <v>177.45</v>
      </c>
    </row>
    <row r="3761" spans="1:22" x14ac:dyDescent="0.3">
      <c r="A3761" s="32"/>
      <c r="C3761" s="3">
        <v>3756</v>
      </c>
      <c r="D3761" s="3" t="s">
        <v>6905</v>
      </c>
      <c r="E3761" s="34">
        <v>42797</v>
      </c>
      <c r="F3761" s="34">
        <v>42800</v>
      </c>
      <c r="G3761" s="3" t="s">
        <v>184</v>
      </c>
      <c r="H3761" s="3" t="s">
        <v>6315</v>
      </c>
      <c r="I3761" s="3" t="s">
        <v>6316</v>
      </c>
      <c r="J3761" s="3" t="s">
        <v>37</v>
      </c>
      <c r="K3761" s="3" t="s">
        <v>23</v>
      </c>
      <c r="L3761" s="3" t="s">
        <v>6906</v>
      </c>
      <c r="M3761" s="3" t="s">
        <v>100</v>
      </c>
      <c r="N3761" s="3">
        <v>79762</v>
      </c>
      <c r="O3761" s="3" t="s">
        <v>101</v>
      </c>
      <c r="P3761" s="3" t="s">
        <v>3244</v>
      </c>
      <c r="Q3761" s="3" t="s">
        <v>42</v>
      </c>
      <c r="R3761" s="3" t="s">
        <v>86</v>
      </c>
      <c r="S3761" s="3" t="s">
        <v>3245</v>
      </c>
      <c r="T3761" s="3">
        <v>42.783999999999999</v>
      </c>
      <c r="U3761" s="35" cm="1">
        <f t="array" ref="U3761">INDEX('Pricing Strategy'!$F$4:$F$71,MATCH(1,(Dataset!$O3761='Pricing Strategy'!$B$4:$B$71)*(Dataset!$Q3761='Pricing Strategy'!$C$4:$C$71)*(Dataset!$R3761='Pricing Strategy'!$D$4:$D$71),))</f>
        <v>0.3</v>
      </c>
      <c r="V3761" s="3">
        <f>Dataset!$T3761*(1-Dataset!$U3761)</f>
        <v>29.948799999999999</v>
      </c>
    </row>
    <row r="3762" spans="1:22" x14ac:dyDescent="0.3">
      <c r="A3762" s="32"/>
      <c r="C3762" s="3">
        <v>3757</v>
      </c>
      <c r="D3762" s="3" t="s">
        <v>6905</v>
      </c>
      <c r="E3762" s="34">
        <v>42797</v>
      </c>
      <c r="F3762" s="34">
        <v>42800</v>
      </c>
      <c r="G3762" s="3" t="s">
        <v>184</v>
      </c>
      <c r="H3762" s="3" t="s">
        <v>6315</v>
      </c>
      <c r="I3762" s="3" t="s">
        <v>6316</v>
      </c>
      <c r="J3762" s="3" t="s">
        <v>37</v>
      </c>
      <c r="K3762" s="3" t="s">
        <v>23</v>
      </c>
      <c r="L3762" s="3" t="s">
        <v>6906</v>
      </c>
      <c r="M3762" s="3" t="s">
        <v>100</v>
      </c>
      <c r="N3762" s="3">
        <v>79762</v>
      </c>
      <c r="O3762" s="3" t="s">
        <v>101</v>
      </c>
      <c r="P3762" s="3" t="s">
        <v>6907</v>
      </c>
      <c r="Q3762" s="3" t="s">
        <v>28</v>
      </c>
      <c r="R3762" s="3" t="s">
        <v>32</v>
      </c>
      <c r="S3762" s="3" t="s">
        <v>6908</v>
      </c>
      <c r="T3762" s="3">
        <v>563.42999999999995</v>
      </c>
      <c r="U3762" s="35" cm="1">
        <f t="array" ref="U3762">INDEX('Pricing Strategy'!$F$4:$F$71,MATCH(1,(Dataset!$O3762='Pricing Strategy'!$B$4:$B$71)*(Dataset!$Q3762='Pricing Strategy'!$C$4:$C$71)*(Dataset!$R3762='Pricing Strategy'!$D$4:$D$71),))</f>
        <v>0.35</v>
      </c>
      <c r="V3762" s="3">
        <f>Dataset!$T3762*(1-Dataset!$U3762)</f>
        <v>366.22949999999997</v>
      </c>
    </row>
    <row r="3763" spans="1:22" x14ac:dyDescent="0.3">
      <c r="A3763" s="32"/>
      <c r="C3763" s="3">
        <v>3758</v>
      </c>
      <c r="D3763" s="3" t="s">
        <v>6909</v>
      </c>
      <c r="E3763" s="34">
        <v>42794</v>
      </c>
      <c r="F3763" s="34">
        <v>42798</v>
      </c>
      <c r="G3763" s="3" t="s">
        <v>46</v>
      </c>
      <c r="H3763" s="3" t="s">
        <v>450</v>
      </c>
      <c r="I3763" s="3" t="s">
        <v>451</v>
      </c>
      <c r="J3763" s="3" t="s">
        <v>22</v>
      </c>
      <c r="K3763" s="3" t="s">
        <v>23</v>
      </c>
      <c r="L3763" s="3" t="s">
        <v>603</v>
      </c>
      <c r="M3763" s="3" t="s">
        <v>494</v>
      </c>
      <c r="N3763" s="3">
        <v>43055</v>
      </c>
      <c r="O3763" s="3" t="s">
        <v>144</v>
      </c>
      <c r="P3763" s="3" t="s">
        <v>6384</v>
      </c>
      <c r="Q3763" s="3" t="s">
        <v>42</v>
      </c>
      <c r="R3763" s="3" t="s">
        <v>64</v>
      </c>
      <c r="S3763" s="3" t="s">
        <v>6385</v>
      </c>
      <c r="T3763" s="3">
        <v>111.104</v>
      </c>
      <c r="U3763" s="35" cm="1">
        <f t="array" ref="U3763">INDEX('Pricing Strategy'!$F$4:$F$71,MATCH(1,(Dataset!$O3763='Pricing Strategy'!$B$4:$B$71)*(Dataset!$Q3763='Pricing Strategy'!$C$4:$C$71)*(Dataset!$R3763='Pricing Strategy'!$D$4:$D$71),))</f>
        <v>0.45</v>
      </c>
      <c r="V3763" s="3">
        <f>Dataset!$T3763*(1-Dataset!$U3763)</f>
        <v>61.107200000000006</v>
      </c>
    </row>
    <row r="3764" spans="1:22" x14ac:dyDescent="0.3">
      <c r="A3764" s="32"/>
      <c r="C3764" s="3">
        <v>3759</v>
      </c>
      <c r="D3764" s="3" t="s">
        <v>6910</v>
      </c>
      <c r="E3764" s="34">
        <v>42631</v>
      </c>
      <c r="F3764" s="34">
        <v>42636</v>
      </c>
      <c r="G3764" s="3" t="s">
        <v>46</v>
      </c>
      <c r="H3764" s="3" t="s">
        <v>2764</v>
      </c>
      <c r="I3764" s="3" t="s">
        <v>2765</v>
      </c>
      <c r="J3764" s="3" t="s">
        <v>37</v>
      </c>
      <c r="K3764" s="3" t="s">
        <v>23</v>
      </c>
      <c r="L3764" s="3" t="s">
        <v>38</v>
      </c>
      <c r="M3764" s="3" t="s">
        <v>39</v>
      </c>
      <c r="N3764" s="3">
        <v>90049</v>
      </c>
      <c r="O3764" s="3" t="s">
        <v>40</v>
      </c>
      <c r="P3764" s="3" t="s">
        <v>998</v>
      </c>
      <c r="Q3764" s="3" t="s">
        <v>42</v>
      </c>
      <c r="R3764" s="3" t="s">
        <v>64</v>
      </c>
      <c r="S3764" s="3" t="s">
        <v>999</v>
      </c>
      <c r="T3764" s="3">
        <v>11.68</v>
      </c>
      <c r="U3764" s="35" cm="1">
        <f t="array" ref="U3764">INDEX('Pricing Strategy'!$F$4:$F$71,MATCH(1,(Dataset!$O3764='Pricing Strategy'!$B$4:$B$71)*(Dataset!$Q3764='Pricing Strategy'!$C$4:$C$71)*(Dataset!$R3764='Pricing Strategy'!$D$4:$D$71),))</f>
        <v>0.45</v>
      </c>
      <c r="V3764" s="3">
        <f>Dataset!$T3764*(1-Dataset!$U3764)</f>
        <v>6.4240000000000004</v>
      </c>
    </row>
    <row r="3765" spans="1:22" x14ac:dyDescent="0.3">
      <c r="A3765" s="32"/>
      <c r="C3765" s="3">
        <v>3760</v>
      </c>
      <c r="D3765" s="3" t="s">
        <v>6910</v>
      </c>
      <c r="E3765" s="34">
        <v>42631</v>
      </c>
      <c r="F3765" s="34">
        <v>42636</v>
      </c>
      <c r="G3765" s="3" t="s">
        <v>46</v>
      </c>
      <c r="H3765" s="3" t="s">
        <v>2764</v>
      </c>
      <c r="I3765" s="3" t="s">
        <v>2765</v>
      </c>
      <c r="J3765" s="3" t="s">
        <v>37</v>
      </c>
      <c r="K3765" s="3" t="s">
        <v>23</v>
      </c>
      <c r="L3765" s="3" t="s">
        <v>38</v>
      </c>
      <c r="M3765" s="3" t="s">
        <v>39</v>
      </c>
      <c r="N3765" s="3">
        <v>90049</v>
      </c>
      <c r="O3765" s="3" t="s">
        <v>40</v>
      </c>
      <c r="P3765" s="3" t="s">
        <v>6833</v>
      </c>
      <c r="Q3765" s="3" t="s">
        <v>42</v>
      </c>
      <c r="R3765" s="3" t="s">
        <v>575</v>
      </c>
      <c r="S3765" s="3" t="s">
        <v>6834</v>
      </c>
      <c r="T3765" s="3">
        <v>16.899999999999999</v>
      </c>
      <c r="U3765" s="35" cm="1">
        <f t="array" ref="U3765">INDEX('Pricing Strategy'!$F$4:$F$71,MATCH(1,(Dataset!$O3765='Pricing Strategy'!$B$4:$B$71)*(Dataset!$Q3765='Pricing Strategy'!$C$4:$C$71)*(Dataset!$R3765='Pricing Strategy'!$D$4:$D$71),))</f>
        <v>0.45</v>
      </c>
      <c r="V3765" s="3">
        <f>Dataset!$T3765*(1-Dataset!$U3765)</f>
        <v>9.2949999999999999</v>
      </c>
    </row>
    <row r="3766" spans="1:22" x14ac:dyDescent="0.3">
      <c r="A3766" s="32"/>
      <c r="C3766" s="3">
        <v>3761</v>
      </c>
      <c r="D3766" s="3" t="s">
        <v>6910</v>
      </c>
      <c r="E3766" s="34">
        <v>42631</v>
      </c>
      <c r="F3766" s="34">
        <v>42636</v>
      </c>
      <c r="G3766" s="3" t="s">
        <v>46</v>
      </c>
      <c r="H3766" s="3" t="s">
        <v>2764</v>
      </c>
      <c r="I3766" s="3" t="s">
        <v>2765</v>
      </c>
      <c r="J3766" s="3" t="s">
        <v>37</v>
      </c>
      <c r="K3766" s="3" t="s">
        <v>23</v>
      </c>
      <c r="L3766" s="3" t="s">
        <v>38</v>
      </c>
      <c r="M3766" s="3" t="s">
        <v>39</v>
      </c>
      <c r="N3766" s="3">
        <v>90049</v>
      </c>
      <c r="O3766" s="3" t="s">
        <v>40</v>
      </c>
      <c r="P3766" s="3" t="s">
        <v>4487</v>
      </c>
      <c r="Q3766" s="3" t="s">
        <v>28</v>
      </c>
      <c r="R3766" s="3" t="s">
        <v>61</v>
      </c>
      <c r="S3766" s="3" t="s">
        <v>4488</v>
      </c>
      <c r="T3766" s="3">
        <v>24.4</v>
      </c>
      <c r="U3766" s="35" cm="1">
        <f t="array" ref="U3766">INDEX('Pricing Strategy'!$F$4:$F$71,MATCH(1,(Dataset!$O3766='Pricing Strategy'!$B$4:$B$71)*(Dataset!$Q3766='Pricing Strategy'!$C$4:$C$71)*(Dataset!$R3766='Pricing Strategy'!$D$4:$D$71),))</f>
        <v>0.4</v>
      </c>
      <c r="V3766" s="3">
        <f>Dataset!$T3766*(1-Dataset!$U3766)</f>
        <v>14.639999999999999</v>
      </c>
    </row>
    <row r="3767" spans="1:22" x14ac:dyDescent="0.3">
      <c r="A3767" s="32"/>
      <c r="C3767" s="3">
        <v>3762</v>
      </c>
      <c r="D3767" s="3" t="s">
        <v>6911</v>
      </c>
      <c r="E3767" s="34">
        <v>43232</v>
      </c>
      <c r="F3767" s="34">
        <v>43237</v>
      </c>
      <c r="G3767" s="3" t="s">
        <v>46</v>
      </c>
      <c r="H3767" s="3" t="s">
        <v>2004</v>
      </c>
      <c r="I3767" s="3" t="s">
        <v>2005</v>
      </c>
      <c r="J3767" s="3" t="s">
        <v>22</v>
      </c>
      <c r="K3767" s="3" t="s">
        <v>23</v>
      </c>
      <c r="L3767" s="3" t="s">
        <v>4102</v>
      </c>
      <c r="M3767" s="3" t="s">
        <v>1245</v>
      </c>
      <c r="N3767" s="3">
        <v>2149</v>
      </c>
      <c r="O3767" s="3" t="s">
        <v>144</v>
      </c>
      <c r="P3767" s="3" t="s">
        <v>695</v>
      </c>
      <c r="Q3767" s="3" t="s">
        <v>42</v>
      </c>
      <c r="R3767" s="3" t="s">
        <v>86</v>
      </c>
      <c r="S3767" s="3" t="s">
        <v>5375</v>
      </c>
      <c r="T3767" s="3">
        <v>87.6</v>
      </c>
      <c r="U3767" s="35" cm="1">
        <f t="array" ref="U3767">INDEX('Pricing Strategy'!$F$4:$F$71,MATCH(1,(Dataset!$O3767='Pricing Strategy'!$B$4:$B$71)*(Dataset!$Q3767='Pricing Strategy'!$C$4:$C$71)*(Dataset!$R3767='Pricing Strategy'!$D$4:$D$71),))</f>
        <v>0.4</v>
      </c>
      <c r="V3767" s="3">
        <f>Dataset!$T3767*(1-Dataset!$U3767)</f>
        <v>52.559999999999995</v>
      </c>
    </row>
    <row r="3768" spans="1:22" x14ac:dyDescent="0.3">
      <c r="A3768" s="32"/>
      <c r="C3768" s="3">
        <v>3763</v>
      </c>
      <c r="D3768" s="3" t="s">
        <v>6912</v>
      </c>
      <c r="E3768" s="34">
        <v>42960</v>
      </c>
      <c r="F3768" s="34">
        <v>42965</v>
      </c>
      <c r="G3768" s="3" t="s">
        <v>19</v>
      </c>
      <c r="H3768" s="3" t="s">
        <v>3141</v>
      </c>
      <c r="I3768" s="3" t="s">
        <v>3142</v>
      </c>
      <c r="J3768" s="3" t="s">
        <v>37</v>
      </c>
      <c r="K3768" s="3" t="s">
        <v>23</v>
      </c>
      <c r="L3768" s="3" t="s">
        <v>6913</v>
      </c>
      <c r="M3768" s="3" t="s">
        <v>110</v>
      </c>
      <c r="N3768" s="3">
        <v>53214</v>
      </c>
      <c r="O3768" s="3" t="s">
        <v>101</v>
      </c>
      <c r="P3768" s="3" t="s">
        <v>1671</v>
      </c>
      <c r="Q3768" s="3" t="s">
        <v>28</v>
      </c>
      <c r="R3768" s="3" t="s">
        <v>29</v>
      </c>
      <c r="S3768" s="3" t="s">
        <v>1672</v>
      </c>
      <c r="T3768" s="3">
        <v>241.96</v>
      </c>
      <c r="U3768" s="35" cm="1">
        <f t="array" ref="U3768">INDEX('Pricing Strategy'!$F$4:$F$71,MATCH(1,(Dataset!$O3768='Pricing Strategy'!$B$4:$B$71)*(Dataset!$Q3768='Pricing Strategy'!$C$4:$C$71)*(Dataset!$R3768='Pricing Strategy'!$D$4:$D$71),))</f>
        <v>0.4</v>
      </c>
      <c r="V3768" s="3">
        <f>Dataset!$T3768*(1-Dataset!$U3768)</f>
        <v>145.17599999999999</v>
      </c>
    </row>
    <row r="3769" spans="1:22" x14ac:dyDescent="0.3">
      <c r="A3769" s="32"/>
      <c r="C3769" s="3">
        <v>3764</v>
      </c>
      <c r="D3769" s="3" t="s">
        <v>6912</v>
      </c>
      <c r="E3769" s="34">
        <v>42960</v>
      </c>
      <c r="F3769" s="34">
        <v>42965</v>
      </c>
      <c r="G3769" s="3" t="s">
        <v>19</v>
      </c>
      <c r="H3769" s="3" t="s">
        <v>3141</v>
      </c>
      <c r="I3769" s="3" t="s">
        <v>3142</v>
      </c>
      <c r="J3769" s="3" t="s">
        <v>37</v>
      </c>
      <c r="K3769" s="3" t="s">
        <v>23</v>
      </c>
      <c r="L3769" s="3" t="s">
        <v>6913</v>
      </c>
      <c r="M3769" s="3" t="s">
        <v>110</v>
      </c>
      <c r="N3769" s="3">
        <v>53214</v>
      </c>
      <c r="O3769" s="3" t="s">
        <v>101</v>
      </c>
      <c r="P3769" s="3" t="s">
        <v>3127</v>
      </c>
      <c r="Q3769" s="3" t="s">
        <v>42</v>
      </c>
      <c r="R3769" s="3" t="s">
        <v>71</v>
      </c>
      <c r="S3769" s="3" t="s">
        <v>3128</v>
      </c>
      <c r="T3769" s="3">
        <v>8.52</v>
      </c>
      <c r="U3769" s="35" cm="1">
        <f t="array" ref="U3769">INDEX('Pricing Strategy'!$F$4:$F$71,MATCH(1,(Dataset!$O3769='Pricing Strategy'!$B$4:$B$71)*(Dataset!$Q3769='Pricing Strategy'!$C$4:$C$71)*(Dataset!$R3769='Pricing Strategy'!$D$4:$D$71),))</f>
        <v>0.3</v>
      </c>
      <c r="V3769" s="3">
        <f>Dataset!$T3769*(1-Dataset!$U3769)</f>
        <v>5.9639999999999995</v>
      </c>
    </row>
    <row r="3770" spans="1:22" x14ac:dyDescent="0.3">
      <c r="A3770" s="32"/>
      <c r="C3770" s="3">
        <v>3765</v>
      </c>
      <c r="D3770" s="3" t="s">
        <v>6914</v>
      </c>
      <c r="E3770" s="34">
        <v>43156</v>
      </c>
      <c r="F3770" s="34">
        <v>43161</v>
      </c>
      <c r="G3770" s="3" t="s">
        <v>46</v>
      </c>
      <c r="H3770" s="3" t="s">
        <v>5989</v>
      </c>
      <c r="I3770" s="3" t="s">
        <v>5990</v>
      </c>
      <c r="J3770" s="3" t="s">
        <v>22</v>
      </c>
      <c r="K3770" s="3" t="s">
        <v>23</v>
      </c>
      <c r="L3770" s="3" t="s">
        <v>299</v>
      </c>
      <c r="M3770" s="3" t="s">
        <v>207</v>
      </c>
      <c r="N3770" s="3">
        <v>60623</v>
      </c>
      <c r="O3770" s="3" t="s">
        <v>101</v>
      </c>
      <c r="P3770" s="3" t="s">
        <v>442</v>
      </c>
      <c r="Q3770" s="3" t="s">
        <v>42</v>
      </c>
      <c r="R3770" s="3" t="s">
        <v>71</v>
      </c>
      <c r="S3770" s="3" t="s">
        <v>443</v>
      </c>
      <c r="T3770" s="3">
        <v>1.788</v>
      </c>
      <c r="U3770" s="35" cm="1">
        <f t="array" ref="U3770">INDEX('Pricing Strategy'!$F$4:$F$71,MATCH(1,(Dataset!$O3770='Pricing Strategy'!$B$4:$B$71)*(Dataset!$Q3770='Pricing Strategy'!$C$4:$C$71)*(Dataset!$R3770='Pricing Strategy'!$D$4:$D$71),))</f>
        <v>0.3</v>
      </c>
      <c r="V3770" s="3">
        <f>Dataset!$T3770*(1-Dataset!$U3770)</f>
        <v>1.2516</v>
      </c>
    </row>
    <row r="3771" spans="1:22" x14ac:dyDescent="0.3">
      <c r="A3771" s="32"/>
      <c r="C3771" s="3">
        <v>3766</v>
      </c>
      <c r="D3771" s="3" t="s">
        <v>6915</v>
      </c>
      <c r="E3771" s="34">
        <v>42815</v>
      </c>
      <c r="F3771" s="34">
        <v>42819</v>
      </c>
      <c r="G3771" s="3" t="s">
        <v>46</v>
      </c>
      <c r="H3771" s="3" t="s">
        <v>6237</v>
      </c>
      <c r="I3771" s="3" t="s">
        <v>6238</v>
      </c>
      <c r="J3771" s="3" t="s">
        <v>37</v>
      </c>
      <c r="K3771" s="3" t="s">
        <v>23</v>
      </c>
      <c r="L3771" s="3" t="s">
        <v>180</v>
      </c>
      <c r="M3771" s="3" t="s">
        <v>100</v>
      </c>
      <c r="N3771" s="3">
        <v>77036</v>
      </c>
      <c r="O3771" s="3" t="s">
        <v>101</v>
      </c>
      <c r="P3771" s="3" t="s">
        <v>4683</v>
      </c>
      <c r="Q3771" s="3" t="s">
        <v>28</v>
      </c>
      <c r="R3771" s="3" t="s">
        <v>52</v>
      </c>
      <c r="S3771" s="3" t="s">
        <v>4684</v>
      </c>
      <c r="T3771" s="3">
        <v>99.372</v>
      </c>
      <c r="U3771" s="35" cm="1">
        <f t="array" ref="U3771">INDEX('Pricing Strategy'!$F$4:$F$71,MATCH(1,(Dataset!$O3771='Pricing Strategy'!$B$4:$B$71)*(Dataset!$Q3771='Pricing Strategy'!$C$4:$C$71)*(Dataset!$R3771='Pricing Strategy'!$D$4:$D$71),))</f>
        <v>0.35</v>
      </c>
      <c r="V3771" s="3">
        <f>Dataset!$T3771*(1-Dataset!$U3771)</f>
        <v>64.591800000000006</v>
      </c>
    </row>
    <row r="3772" spans="1:22" x14ac:dyDescent="0.3">
      <c r="A3772" s="32"/>
      <c r="C3772" s="3">
        <v>3767</v>
      </c>
      <c r="D3772" s="3" t="s">
        <v>6915</v>
      </c>
      <c r="E3772" s="34">
        <v>42815</v>
      </c>
      <c r="F3772" s="34">
        <v>42819</v>
      </c>
      <c r="G3772" s="3" t="s">
        <v>46</v>
      </c>
      <c r="H3772" s="3" t="s">
        <v>6237</v>
      </c>
      <c r="I3772" s="3" t="s">
        <v>6238</v>
      </c>
      <c r="J3772" s="3" t="s">
        <v>37</v>
      </c>
      <c r="K3772" s="3" t="s">
        <v>23</v>
      </c>
      <c r="L3772" s="3" t="s">
        <v>180</v>
      </c>
      <c r="M3772" s="3" t="s">
        <v>100</v>
      </c>
      <c r="N3772" s="3">
        <v>77036</v>
      </c>
      <c r="O3772" s="3" t="s">
        <v>101</v>
      </c>
      <c r="P3772" s="3" t="s">
        <v>283</v>
      </c>
      <c r="Q3772" s="3" t="s">
        <v>42</v>
      </c>
      <c r="R3772" s="3" t="s">
        <v>64</v>
      </c>
      <c r="S3772" s="3" t="s">
        <v>284</v>
      </c>
      <c r="T3772" s="3">
        <v>1.3440000000000001</v>
      </c>
      <c r="U3772" s="35" cm="1">
        <f t="array" ref="U3772">INDEX('Pricing Strategy'!$F$4:$F$71,MATCH(1,(Dataset!$O3772='Pricing Strategy'!$B$4:$B$71)*(Dataset!$Q3772='Pricing Strategy'!$C$4:$C$71)*(Dataset!$R3772='Pricing Strategy'!$D$4:$D$71),))</f>
        <v>0.35</v>
      </c>
      <c r="V3772" s="3">
        <f>Dataset!$T3772*(1-Dataset!$U3772)</f>
        <v>0.87360000000000004</v>
      </c>
    </row>
    <row r="3773" spans="1:22" x14ac:dyDescent="0.3">
      <c r="A3773" s="32"/>
      <c r="C3773" s="3">
        <v>3768</v>
      </c>
      <c r="D3773" s="3" t="s">
        <v>6916</v>
      </c>
      <c r="E3773" s="34">
        <v>42712</v>
      </c>
      <c r="F3773" s="34">
        <v>42714</v>
      </c>
      <c r="G3773" s="3" t="s">
        <v>19</v>
      </c>
      <c r="H3773" s="3" t="s">
        <v>2836</v>
      </c>
      <c r="I3773" s="3" t="s">
        <v>2837</v>
      </c>
      <c r="J3773" s="3" t="s">
        <v>98</v>
      </c>
      <c r="K3773" s="3" t="s">
        <v>23</v>
      </c>
      <c r="L3773" s="3" t="s">
        <v>180</v>
      </c>
      <c r="M3773" s="3" t="s">
        <v>100</v>
      </c>
      <c r="N3773" s="3">
        <v>77036</v>
      </c>
      <c r="O3773" s="3" t="s">
        <v>101</v>
      </c>
      <c r="P3773" s="3" t="s">
        <v>737</v>
      </c>
      <c r="Q3773" s="3" t="s">
        <v>67</v>
      </c>
      <c r="R3773" s="3" t="s">
        <v>68</v>
      </c>
      <c r="S3773" s="3" t="s">
        <v>738</v>
      </c>
      <c r="T3773" s="3">
        <v>119.96</v>
      </c>
      <c r="U3773" s="35" cm="1">
        <f t="array" ref="U3773">INDEX('Pricing Strategy'!$F$4:$F$71,MATCH(1,(Dataset!$O3773='Pricing Strategy'!$B$4:$B$71)*(Dataset!$Q3773='Pricing Strategy'!$C$4:$C$71)*(Dataset!$R3773='Pricing Strategy'!$D$4:$D$71),))</f>
        <v>0.3</v>
      </c>
      <c r="V3773" s="3">
        <f>Dataset!$T3773*(1-Dataset!$U3773)</f>
        <v>83.971999999999994</v>
      </c>
    </row>
    <row r="3774" spans="1:22" x14ac:dyDescent="0.3">
      <c r="A3774" s="32"/>
      <c r="C3774" s="3">
        <v>3769</v>
      </c>
      <c r="D3774" s="3" t="s">
        <v>6917</v>
      </c>
      <c r="E3774" s="34">
        <v>42354</v>
      </c>
      <c r="F3774" s="34">
        <v>42358</v>
      </c>
      <c r="G3774" s="3" t="s">
        <v>19</v>
      </c>
      <c r="H3774" s="3" t="s">
        <v>131</v>
      </c>
      <c r="I3774" s="3" t="s">
        <v>132</v>
      </c>
      <c r="J3774" s="3" t="s">
        <v>37</v>
      </c>
      <c r="K3774" s="3" t="s">
        <v>23</v>
      </c>
      <c r="L3774" s="3" t="s">
        <v>2332</v>
      </c>
      <c r="M3774" s="3" t="s">
        <v>50</v>
      </c>
      <c r="N3774" s="3">
        <v>33012</v>
      </c>
      <c r="O3774" s="3" t="s">
        <v>26</v>
      </c>
      <c r="P3774" s="3" t="s">
        <v>4625</v>
      </c>
      <c r="Q3774" s="3" t="s">
        <v>28</v>
      </c>
      <c r="R3774" s="3" t="s">
        <v>32</v>
      </c>
      <c r="S3774" s="3" t="s">
        <v>4626</v>
      </c>
      <c r="T3774" s="3">
        <v>1013.832</v>
      </c>
      <c r="U3774" s="35" cm="1">
        <f t="array" ref="U3774">INDEX('Pricing Strategy'!$F$4:$F$71,MATCH(1,(Dataset!$O3774='Pricing Strategy'!$B$4:$B$71)*(Dataset!$Q3774='Pricing Strategy'!$C$4:$C$71)*(Dataset!$R3774='Pricing Strategy'!$D$4:$D$71),))</f>
        <v>0.3</v>
      </c>
      <c r="V3774" s="3">
        <f>Dataset!$T3774*(1-Dataset!$U3774)</f>
        <v>709.68239999999992</v>
      </c>
    </row>
    <row r="3775" spans="1:22" x14ac:dyDescent="0.3">
      <c r="A3775" s="32"/>
      <c r="C3775" s="3">
        <v>3770</v>
      </c>
      <c r="D3775" s="3" t="s">
        <v>6917</v>
      </c>
      <c r="E3775" s="34">
        <v>42354</v>
      </c>
      <c r="F3775" s="34">
        <v>42358</v>
      </c>
      <c r="G3775" s="3" t="s">
        <v>19</v>
      </c>
      <c r="H3775" s="3" t="s">
        <v>131</v>
      </c>
      <c r="I3775" s="3" t="s">
        <v>132</v>
      </c>
      <c r="J3775" s="3" t="s">
        <v>37</v>
      </c>
      <c r="K3775" s="3" t="s">
        <v>23</v>
      </c>
      <c r="L3775" s="3" t="s">
        <v>2332</v>
      </c>
      <c r="M3775" s="3" t="s">
        <v>50</v>
      </c>
      <c r="N3775" s="3">
        <v>33012</v>
      </c>
      <c r="O3775" s="3" t="s">
        <v>26</v>
      </c>
      <c r="P3775" s="3" t="s">
        <v>1229</v>
      </c>
      <c r="Q3775" s="3" t="s">
        <v>42</v>
      </c>
      <c r="R3775" s="3" t="s">
        <v>265</v>
      </c>
      <c r="S3775" s="3" t="s">
        <v>1230</v>
      </c>
      <c r="T3775" s="3">
        <v>1.984</v>
      </c>
      <c r="U3775" s="35" cm="1">
        <f t="array" ref="U3775">INDEX('Pricing Strategy'!$F$4:$F$71,MATCH(1,(Dataset!$O3775='Pricing Strategy'!$B$4:$B$71)*(Dataset!$Q3775='Pricing Strategy'!$C$4:$C$71)*(Dataset!$R3775='Pricing Strategy'!$D$4:$D$71),))</f>
        <v>0.25</v>
      </c>
      <c r="V3775" s="3">
        <f>Dataset!$T3775*(1-Dataset!$U3775)</f>
        <v>1.488</v>
      </c>
    </row>
    <row r="3776" spans="1:22" x14ac:dyDescent="0.3">
      <c r="A3776" s="32"/>
      <c r="C3776" s="3">
        <v>3771</v>
      </c>
      <c r="D3776" s="3" t="s">
        <v>6918</v>
      </c>
      <c r="E3776" s="34">
        <v>43086</v>
      </c>
      <c r="F3776" s="34">
        <v>43090</v>
      </c>
      <c r="G3776" s="3" t="s">
        <v>46</v>
      </c>
      <c r="H3776" s="3" t="s">
        <v>3155</v>
      </c>
      <c r="I3776" s="3" t="s">
        <v>3156</v>
      </c>
      <c r="J3776" s="3" t="s">
        <v>22</v>
      </c>
      <c r="K3776" s="3" t="s">
        <v>23</v>
      </c>
      <c r="L3776" s="3" t="s">
        <v>123</v>
      </c>
      <c r="M3776" s="3" t="s">
        <v>39</v>
      </c>
      <c r="N3776" s="3">
        <v>94122</v>
      </c>
      <c r="O3776" s="3" t="s">
        <v>40</v>
      </c>
      <c r="P3776" s="3" t="s">
        <v>1898</v>
      </c>
      <c r="Q3776" s="3" t="s">
        <v>28</v>
      </c>
      <c r="R3776" s="3" t="s">
        <v>52</v>
      </c>
      <c r="S3776" s="3" t="s">
        <v>1899</v>
      </c>
      <c r="T3776" s="3">
        <v>2003.52</v>
      </c>
      <c r="U3776" s="35" cm="1">
        <f t="array" ref="U3776">INDEX('Pricing Strategy'!$F$4:$F$71,MATCH(1,(Dataset!$O3776='Pricing Strategy'!$B$4:$B$71)*(Dataset!$Q3776='Pricing Strategy'!$C$4:$C$71)*(Dataset!$R3776='Pricing Strategy'!$D$4:$D$71),))</f>
        <v>0.45</v>
      </c>
      <c r="V3776" s="3">
        <f>Dataset!$T3776*(1-Dataset!$U3776)</f>
        <v>1101.9360000000001</v>
      </c>
    </row>
    <row r="3777" spans="1:22" x14ac:dyDescent="0.3">
      <c r="A3777" s="32"/>
      <c r="C3777" s="3">
        <v>3772</v>
      </c>
      <c r="D3777" s="3" t="s">
        <v>6919</v>
      </c>
      <c r="E3777" s="34">
        <v>42867</v>
      </c>
      <c r="F3777" s="34">
        <v>42872</v>
      </c>
      <c r="G3777" s="3" t="s">
        <v>46</v>
      </c>
      <c r="H3777" s="3" t="s">
        <v>4433</v>
      </c>
      <c r="I3777" s="3" t="s">
        <v>4434</v>
      </c>
      <c r="J3777" s="3" t="s">
        <v>37</v>
      </c>
      <c r="K3777" s="3" t="s">
        <v>23</v>
      </c>
      <c r="L3777" s="3" t="s">
        <v>142</v>
      </c>
      <c r="M3777" s="3" t="s">
        <v>143</v>
      </c>
      <c r="N3777" s="3">
        <v>19140</v>
      </c>
      <c r="O3777" s="3" t="s">
        <v>144</v>
      </c>
      <c r="P3777" s="3" t="s">
        <v>960</v>
      </c>
      <c r="Q3777" s="3" t="s">
        <v>42</v>
      </c>
      <c r="R3777" s="3" t="s">
        <v>55</v>
      </c>
      <c r="S3777" s="3" t="s">
        <v>961</v>
      </c>
      <c r="T3777" s="3">
        <v>82.367999999999995</v>
      </c>
      <c r="U3777" s="35" cm="1">
        <f t="array" ref="U3777">INDEX('Pricing Strategy'!$F$4:$F$71,MATCH(1,(Dataset!$O3777='Pricing Strategy'!$B$4:$B$71)*(Dataset!$Q3777='Pricing Strategy'!$C$4:$C$71)*(Dataset!$R3777='Pricing Strategy'!$D$4:$D$71),))</f>
        <v>0.5</v>
      </c>
      <c r="V3777" s="3">
        <f>Dataset!$T3777*(1-Dataset!$U3777)</f>
        <v>41.183999999999997</v>
      </c>
    </row>
    <row r="3778" spans="1:22" x14ac:dyDescent="0.3">
      <c r="A3778" s="32"/>
      <c r="C3778" s="3">
        <v>3773</v>
      </c>
      <c r="D3778" s="3" t="s">
        <v>6920</v>
      </c>
      <c r="E3778" s="34">
        <v>42222</v>
      </c>
      <c r="F3778" s="34">
        <v>42227</v>
      </c>
      <c r="G3778" s="3" t="s">
        <v>19</v>
      </c>
      <c r="H3778" s="3" t="s">
        <v>2386</v>
      </c>
      <c r="I3778" s="3" t="s">
        <v>2387</v>
      </c>
      <c r="J3778" s="3" t="s">
        <v>22</v>
      </c>
      <c r="K3778" s="3" t="s">
        <v>23</v>
      </c>
      <c r="L3778" s="3" t="s">
        <v>378</v>
      </c>
      <c r="M3778" s="3" t="s">
        <v>379</v>
      </c>
      <c r="N3778" s="3">
        <v>29203</v>
      </c>
      <c r="O3778" s="3" t="s">
        <v>26</v>
      </c>
      <c r="P3778" s="3" t="s">
        <v>3564</v>
      </c>
      <c r="Q3778" s="3" t="s">
        <v>67</v>
      </c>
      <c r="R3778" s="3" t="s">
        <v>157</v>
      </c>
      <c r="S3778" s="3" t="s">
        <v>3565</v>
      </c>
      <c r="T3778" s="3">
        <v>62.91</v>
      </c>
      <c r="U3778" s="35" cm="1">
        <f t="array" ref="U3778">INDEX('Pricing Strategy'!$F$4:$F$71,MATCH(1,(Dataset!$O3778='Pricing Strategy'!$B$4:$B$71)*(Dataset!$Q3778='Pricing Strategy'!$C$4:$C$71)*(Dataset!$R3778='Pricing Strategy'!$D$4:$D$71),))</f>
        <v>0.3</v>
      </c>
      <c r="V3778" s="3">
        <f>Dataset!$T3778*(1-Dataset!$U3778)</f>
        <v>44.036999999999992</v>
      </c>
    </row>
    <row r="3779" spans="1:22" x14ac:dyDescent="0.3">
      <c r="A3779" s="32"/>
      <c r="C3779" s="3">
        <v>3774</v>
      </c>
      <c r="D3779" s="3" t="s">
        <v>6921</v>
      </c>
      <c r="E3779" s="34">
        <v>42105</v>
      </c>
      <c r="F3779" s="34">
        <v>42107</v>
      </c>
      <c r="G3779" s="3" t="s">
        <v>19</v>
      </c>
      <c r="H3779" s="3" t="s">
        <v>2268</v>
      </c>
      <c r="I3779" s="3" t="s">
        <v>2269</v>
      </c>
      <c r="J3779" s="3" t="s">
        <v>22</v>
      </c>
      <c r="K3779" s="3" t="s">
        <v>23</v>
      </c>
      <c r="L3779" s="3" t="s">
        <v>1420</v>
      </c>
      <c r="M3779" s="3" t="s">
        <v>50</v>
      </c>
      <c r="N3779" s="3">
        <v>33180</v>
      </c>
      <c r="O3779" s="3" t="s">
        <v>26</v>
      </c>
      <c r="P3779" s="3" t="s">
        <v>6922</v>
      </c>
      <c r="Q3779" s="3" t="s">
        <v>42</v>
      </c>
      <c r="R3779" s="3" t="s">
        <v>265</v>
      </c>
      <c r="S3779" s="3" t="s">
        <v>6923</v>
      </c>
      <c r="T3779" s="3">
        <v>6.9119999999999999</v>
      </c>
      <c r="U3779" s="35" cm="1">
        <f t="array" ref="U3779">INDEX('Pricing Strategy'!$F$4:$F$71,MATCH(1,(Dataset!$O3779='Pricing Strategy'!$B$4:$B$71)*(Dataset!$Q3779='Pricing Strategy'!$C$4:$C$71)*(Dataset!$R3779='Pricing Strategy'!$D$4:$D$71),))</f>
        <v>0.25</v>
      </c>
      <c r="V3779" s="3">
        <f>Dataset!$T3779*(1-Dataset!$U3779)</f>
        <v>5.1840000000000002</v>
      </c>
    </row>
    <row r="3780" spans="1:22" x14ac:dyDescent="0.3">
      <c r="A3780" s="32"/>
      <c r="C3780" s="3">
        <v>3775</v>
      </c>
      <c r="D3780" s="3" t="s">
        <v>6921</v>
      </c>
      <c r="E3780" s="34">
        <v>42105</v>
      </c>
      <c r="F3780" s="34">
        <v>42107</v>
      </c>
      <c r="G3780" s="3" t="s">
        <v>19</v>
      </c>
      <c r="H3780" s="3" t="s">
        <v>2268</v>
      </c>
      <c r="I3780" s="3" t="s">
        <v>2269</v>
      </c>
      <c r="J3780" s="3" t="s">
        <v>22</v>
      </c>
      <c r="K3780" s="3" t="s">
        <v>23</v>
      </c>
      <c r="L3780" s="3" t="s">
        <v>1420</v>
      </c>
      <c r="M3780" s="3" t="s">
        <v>50</v>
      </c>
      <c r="N3780" s="3">
        <v>33180</v>
      </c>
      <c r="O3780" s="3" t="s">
        <v>26</v>
      </c>
      <c r="P3780" s="3" t="s">
        <v>1074</v>
      </c>
      <c r="Q3780" s="3" t="s">
        <v>67</v>
      </c>
      <c r="R3780" s="3" t="s">
        <v>157</v>
      </c>
      <c r="S3780" s="3" t="s">
        <v>1075</v>
      </c>
      <c r="T3780" s="3">
        <v>383.976</v>
      </c>
      <c r="U3780" s="35" cm="1">
        <f t="array" ref="U3780">INDEX('Pricing Strategy'!$F$4:$F$71,MATCH(1,(Dataset!$O3780='Pricing Strategy'!$B$4:$B$71)*(Dataset!$Q3780='Pricing Strategy'!$C$4:$C$71)*(Dataset!$R3780='Pricing Strategy'!$D$4:$D$71),))</f>
        <v>0.3</v>
      </c>
      <c r="V3780" s="3">
        <f>Dataset!$T3780*(1-Dataset!$U3780)</f>
        <v>268.78319999999997</v>
      </c>
    </row>
    <row r="3781" spans="1:22" x14ac:dyDescent="0.3">
      <c r="A3781" s="32"/>
      <c r="C3781" s="3">
        <v>3776</v>
      </c>
      <c r="D3781" s="3" t="s">
        <v>6921</v>
      </c>
      <c r="E3781" s="34">
        <v>42105</v>
      </c>
      <c r="F3781" s="34">
        <v>42107</v>
      </c>
      <c r="G3781" s="3" t="s">
        <v>19</v>
      </c>
      <c r="H3781" s="3" t="s">
        <v>2268</v>
      </c>
      <c r="I3781" s="3" t="s">
        <v>2269</v>
      </c>
      <c r="J3781" s="3" t="s">
        <v>22</v>
      </c>
      <c r="K3781" s="3" t="s">
        <v>23</v>
      </c>
      <c r="L3781" s="3" t="s">
        <v>1420</v>
      </c>
      <c r="M3781" s="3" t="s">
        <v>50</v>
      </c>
      <c r="N3781" s="3">
        <v>33180</v>
      </c>
      <c r="O3781" s="3" t="s">
        <v>26</v>
      </c>
      <c r="P3781" s="3" t="s">
        <v>3199</v>
      </c>
      <c r="Q3781" s="3" t="s">
        <v>42</v>
      </c>
      <c r="R3781" s="3" t="s">
        <v>86</v>
      </c>
      <c r="S3781" s="3" t="s">
        <v>3200</v>
      </c>
      <c r="T3781" s="3">
        <v>10.368</v>
      </c>
      <c r="U3781" s="35" cm="1">
        <f t="array" ref="U3781">INDEX('Pricing Strategy'!$F$4:$F$71,MATCH(1,(Dataset!$O3781='Pricing Strategy'!$B$4:$B$71)*(Dataset!$Q3781='Pricing Strategy'!$C$4:$C$71)*(Dataset!$R3781='Pricing Strategy'!$D$4:$D$71),))</f>
        <v>0.25</v>
      </c>
      <c r="V3781" s="3">
        <f>Dataset!$T3781*(1-Dataset!$U3781)</f>
        <v>7.7759999999999998</v>
      </c>
    </row>
    <row r="3782" spans="1:22" x14ac:dyDescent="0.3">
      <c r="A3782" s="32"/>
      <c r="C3782" s="3">
        <v>3777</v>
      </c>
      <c r="D3782" s="3" t="s">
        <v>6921</v>
      </c>
      <c r="E3782" s="34">
        <v>42105</v>
      </c>
      <c r="F3782" s="34">
        <v>42107</v>
      </c>
      <c r="G3782" s="3" t="s">
        <v>19</v>
      </c>
      <c r="H3782" s="3" t="s">
        <v>2268</v>
      </c>
      <c r="I3782" s="3" t="s">
        <v>2269</v>
      </c>
      <c r="J3782" s="3" t="s">
        <v>22</v>
      </c>
      <c r="K3782" s="3" t="s">
        <v>23</v>
      </c>
      <c r="L3782" s="3" t="s">
        <v>1420</v>
      </c>
      <c r="M3782" s="3" t="s">
        <v>50</v>
      </c>
      <c r="N3782" s="3">
        <v>33180</v>
      </c>
      <c r="O3782" s="3" t="s">
        <v>26</v>
      </c>
      <c r="P3782" s="3" t="s">
        <v>6924</v>
      </c>
      <c r="Q3782" s="3" t="s">
        <v>67</v>
      </c>
      <c r="R3782" s="3" t="s">
        <v>157</v>
      </c>
      <c r="S3782" s="3" t="s">
        <v>6925</v>
      </c>
      <c r="T3782" s="3">
        <v>335.94400000000002</v>
      </c>
      <c r="U3782" s="35" cm="1">
        <f t="array" ref="U3782">INDEX('Pricing Strategy'!$F$4:$F$71,MATCH(1,(Dataset!$O3782='Pricing Strategy'!$B$4:$B$71)*(Dataset!$Q3782='Pricing Strategy'!$C$4:$C$71)*(Dataset!$R3782='Pricing Strategy'!$D$4:$D$71),))</f>
        <v>0.3</v>
      </c>
      <c r="V3782" s="3">
        <f>Dataset!$T3782*(1-Dataset!$U3782)</f>
        <v>235.16079999999999</v>
      </c>
    </row>
    <row r="3783" spans="1:22" x14ac:dyDescent="0.3">
      <c r="A3783" s="32"/>
      <c r="C3783" s="3">
        <v>3778</v>
      </c>
      <c r="D3783" s="3" t="s">
        <v>6926</v>
      </c>
      <c r="E3783" s="34">
        <v>42493</v>
      </c>
      <c r="F3783" s="34">
        <v>42498</v>
      </c>
      <c r="G3783" s="3" t="s">
        <v>46</v>
      </c>
      <c r="H3783" s="3" t="s">
        <v>6184</v>
      </c>
      <c r="I3783" s="3" t="s">
        <v>6185</v>
      </c>
      <c r="J3783" s="3" t="s">
        <v>98</v>
      </c>
      <c r="K3783" s="3" t="s">
        <v>23</v>
      </c>
      <c r="L3783" s="3" t="s">
        <v>6927</v>
      </c>
      <c r="M3783" s="3" t="s">
        <v>39</v>
      </c>
      <c r="N3783" s="3">
        <v>91911</v>
      </c>
      <c r="O3783" s="3" t="s">
        <v>40</v>
      </c>
      <c r="P3783" s="3" t="s">
        <v>5405</v>
      </c>
      <c r="Q3783" s="3" t="s">
        <v>28</v>
      </c>
      <c r="R3783" s="3" t="s">
        <v>61</v>
      </c>
      <c r="S3783" s="3" t="s">
        <v>5406</v>
      </c>
      <c r="T3783" s="3">
        <v>665.88</v>
      </c>
      <c r="U3783" s="35" cm="1">
        <f t="array" ref="U3783">INDEX('Pricing Strategy'!$F$4:$F$71,MATCH(1,(Dataset!$O3783='Pricing Strategy'!$B$4:$B$71)*(Dataset!$Q3783='Pricing Strategy'!$C$4:$C$71)*(Dataset!$R3783='Pricing Strategy'!$D$4:$D$71),))</f>
        <v>0.4</v>
      </c>
      <c r="V3783" s="3">
        <f>Dataset!$T3783*(1-Dataset!$U3783)</f>
        <v>399.52799999999996</v>
      </c>
    </row>
    <row r="3784" spans="1:22" x14ac:dyDescent="0.3">
      <c r="A3784" s="32"/>
      <c r="C3784" s="3">
        <v>3779</v>
      </c>
      <c r="D3784" s="3" t="s">
        <v>6928</v>
      </c>
      <c r="E3784" s="34">
        <v>43434</v>
      </c>
      <c r="F3784" s="34">
        <v>43436</v>
      </c>
      <c r="G3784" s="3" t="s">
        <v>19</v>
      </c>
      <c r="H3784" s="3" t="s">
        <v>420</v>
      </c>
      <c r="I3784" s="3" t="s">
        <v>421</v>
      </c>
      <c r="J3784" s="3" t="s">
        <v>98</v>
      </c>
      <c r="K3784" s="3" t="s">
        <v>23</v>
      </c>
      <c r="L3784" s="3" t="s">
        <v>1420</v>
      </c>
      <c r="M3784" s="3" t="s">
        <v>50</v>
      </c>
      <c r="N3784" s="3">
        <v>33180</v>
      </c>
      <c r="O3784" s="3" t="s">
        <v>26</v>
      </c>
      <c r="P3784" s="3" t="s">
        <v>3899</v>
      </c>
      <c r="Q3784" s="3" t="s">
        <v>67</v>
      </c>
      <c r="R3784" s="3" t="s">
        <v>68</v>
      </c>
      <c r="S3784" s="3" t="s">
        <v>3900</v>
      </c>
      <c r="T3784" s="3">
        <v>71.975999999999999</v>
      </c>
      <c r="U3784" s="35" cm="1">
        <f t="array" ref="U3784">INDEX('Pricing Strategy'!$F$4:$F$71,MATCH(1,(Dataset!$O3784='Pricing Strategy'!$B$4:$B$71)*(Dataset!$Q3784='Pricing Strategy'!$C$4:$C$71)*(Dataset!$R3784='Pricing Strategy'!$D$4:$D$71),))</f>
        <v>0.25</v>
      </c>
      <c r="V3784" s="3">
        <f>Dataset!$T3784*(1-Dataset!$U3784)</f>
        <v>53.981999999999999</v>
      </c>
    </row>
    <row r="3785" spans="1:22" x14ac:dyDescent="0.3">
      <c r="A3785" s="32"/>
      <c r="C3785" s="3">
        <v>3780</v>
      </c>
      <c r="D3785" s="3" t="s">
        <v>6929</v>
      </c>
      <c r="E3785" s="34">
        <v>43147</v>
      </c>
      <c r="F3785" s="34">
        <v>43151</v>
      </c>
      <c r="G3785" s="3" t="s">
        <v>46</v>
      </c>
      <c r="H3785" s="3" t="s">
        <v>1418</v>
      </c>
      <c r="I3785" s="3" t="s">
        <v>1419</v>
      </c>
      <c r="J3785" s="3" t="s">
        <v>22</v>
      </c>
      <c r="K3785" s="3" t="s">
        <v>23</v>
      </c>
      <c r="L3785" s="3" t="s">
        <v>262</v>
      </c>
      <c r="M3785" s="3" t="s">
        <v>263</v>
      </c>
      <c r="N3785" s="3">
        <v>10035</v>
      </c>
      <c r="O3785" s="3" t="s">
        <v>144</v>
      </c>
      <c r="P3785" s="3" t="s">
        <v>1641</v>
      </c>
      <c r="Q3785" s="3" t="s">
        <v>42</v>
      </c>
      <c r="R3785" s="3" t="s">
        <v>86</v>
      </c>
      <c r="S3785" s="3" t="s">
        <v>1642</v>
      </c>
      <c r="T3785" s="3">
        <v>37.94</v>
      </c>
      <c r="U3785" s="35" cm="1">
        <f t="array" ref="U3785">INDEX('Pricing Strategy'!$F$4:$F$71,MATCH(1,(Dataset!$O3785='Pricing Strategy'!$B$4:$B$71)*(Dataset!$Q3785='Pricing Strategy'!$C$4:$C$71)*(Dataset!$R3785='Pricing Strategy'!$D$4:$D$71),))</f>
        <v>0.4</v>
      </c>
      <c r="V3785" s="3">
        <f>Dataset!$T3785*(1-Dataset!$U3785)</f>
        <v>22.763999999999999</v>
      </c>
    </row>
    <row r="3786" spans="1:22" x14ac:dyDescent="0.3">
      <c r="A3786" s="32"/>
      <c r="C3786" s="3">
        <v>3781</v>
      </c>
      <c r="D3786" s="3" t="s">
        <v>6930</v>
      </c>
      <c r="E3786" s="34">
        <v>42324</v>
      </c>
      <c r="F3786" s="34">
        <v>42328</v>
      </c>
      <c r="G3786" s="3" t="s">
        <v>46</v>
      </c>
      <c r="H3786" s="3" t="s">
        <v>4906</v>
      </c>
      <c r="I3786" s="3" t="s">
        <v>4907</v>
      </c>
      <c r="J3786" s="3" t="s">
        <v>98</v>
      </c>
      <c r="K3786" s="3" t="s">
        <v>23</v>
      </c>
      <c r="L3786" s="3" t="s">
        <v>6931</v>
      </c>
      <c r="M3786" s="3" t="s">
        <v>4536</v>
      </c>
      <c r="N3786" s="3">
        <v>66502</v>
      </c>
      <c r="O3786" s="3" t="s">
        <v>101</v>
      </c>
      <c r="P3786" s="3" t="s">
        <v>4285</v>
      </c>
      <c r="Q3786" s="3" t="s">
        <v>67</v>
      </c>
      <c r="R3786" s="3" t="s">
        <v>68</v>
      </c>
      <c r="S3786" s="3" t="s">
        <v>4286</v>
      </c>
      <c r="T3786" s="3">
        <v>273.95999999999998</v>
      </c>
      <c r="U3786" s="35" cm="1">
        <f t="array" ref="U3786">INDEX('Pricing Strategy'!$F$4:$F$71,MATCH(1,(Dataset!$O3786='Pricing Strategy'!$B$4:$B$71)*(Dataset!$Q3786='Pricing Strategy'!$C$4:$C$71)*(Dataset!$R3786='Pricing Strategy'!$D$4:$D$71),))</f>
        <v>0.3</v>
      </c>
      <c r="V3786" s="3">
        <f>Dataset!$T3786*(1-Dataset!$U3786)</f>
        <v>191.77199999999996</v>
      </c>
    </row>
    <row r="3787" spans="1:22" x14ac:dyDescent="0.3">
      <c r="A3787" s="32"/>
      <c r="C3787" s="3">
        <v>3782</v>
      </c>
      <c r="D3787" s="3" t="s">
        <v>6932</v>
      </c>
      <c r="E3787" s="34">
        <v>42560</v>
      </c>
      <c r="F3787" s="34">
        <v>42565</v>
      </c>
      <c r="G3787" s="3" t="s">
        <v>19</v>
      </c>
      <c r="H3787" s="3" t="s">
        <v>3650</v>
      </c>
      <c r="I3787" s="3" t="s">
        <v>3651</v>
      </c>
      <c r="J3787" s="3" t="s">
        <v>22</v>
      </c>
      <c r="K3787" s="3" t="s">
        <v>23</v>
      </c>
      <c r="L3787" s="3" t="s">
        <v>142</v>
      </c>
      <c r="M3787" s="3" t="s">
        <v>143</v>
      </c>
      <c r="N3787" s="3">
        <v>19120</v>
      </c>
      <c r="O3787" s="3" t="s">
        <v>144</v>
      </c>
      <c r="P3787" s="3" t="s">
        <v>5459</v>
      </c>
      <c r="Q3787" s="3" t="s">
        <v>67</v>
      </c>
      <c r="R3787" s="3" t="s">
        <v>68</v>
      </c>
      <c r="S3787" s="3" t="s">
        <v>5460</v>
      </c>
      <c r="T3787" s="3">
        <v>269.98200000000003</v>
      </c>
      <c r="U3787" s="35" cm="1">
        <f t="array" ref="U3787">INDEX('Pricing Strategy'!$F$4:$F$71,MATCH(1,(Dataset!$O3787='Pricing Strategy'!$B$4:$B$71)*(Dataset!$Q3787='Pricing Strategy'!$C$4:$C$71)*(Dataset!$R3787='Pricing Strategy'!$D$4:$D$71),))</f>
        <v>0.4</v>
      </c>
      <c r="V3787" s="3">
        <f>Dataset!$T3787*(1-Dataset!$U3787)</f>
        <v>161.98920000000001</v>
      </c>
    </row>
    <row r="3788" spans="1:22" x14ac:dyDescent="0.3">
      <c r="A3788" s="32"/>
      <c r="C3788" s="3">
        <v>3783</v>
      </c>
      <c r="D3788" s="3" t="s">
        <v>6933</v>
      </c>
      <c r="E3788" s="34">
        <v>43417</v>
      </c>
      <c r="F3788" s="34">
        <v>43420</v>
      </c>
      <c r="G3788" s="3" t="s">
        <v>19</v>
      </c>
      <c r="H3788" s="3" t="s">
        <v>3685</v>
      </c>
      <c r="I3788" s="3" t="s">
        <v>3686</v>
      </c>
      <c r="J3788" s="3" t="s">
        <v>22</v>
      </c>
      <c r="K3788" s="3" t="s">
        <v>23</v>
      </c>
      <c r="L3788" s="3" t="s">
        <v>330</v>
      </c>
      <c r="M3788" s="3" t="s">
        <v>331</v>
      </c>
      <c r="N3788" s="3">
        <v>38109</v>
      </c>
      <c r="O3788" s="3" t="s">
        <v>26</v>
      </c>
      <c r="P3788" s="3" t="s">
        <v>4407</v>
      </c>
      <c r="Q3788" s="3" t="s">
        <v>42</v>
      </c>
      <c r="R3788" s="3" t="s">
        <v>86</v>
      </c>
      <c r="S3788" s="3" t="s">
        <v>4408</v>
      </c>
      <c r="T3788" s="3">
        <v>8.9039999999999999</v>
      </c>
      <c r="U3788" s="35" cm="1">
        <f t="array" ref="U3788">INDEX('Pricing Strategy'!$F$4:$F$71,MATCH(1,(Dataset!$O3788='Pricing Strategy'!$B$4:$B$71)*(Dataset!$Q3788='Pricing Strategy'!$C$4:$C$71)*(Dataset!$R3788='Pricing Strategy'!$D$4:$D$71),))</f>
        <v>0.25</v>
      </c>
      <c r="V3788" s="3">
        <f>Dataset!$T3788*(1-Dataset!$U3788)</f>
        <v>6.6779999999999999</v>
      </c>
    </row>
    <row r="3789" spans="1:22" x14ac:dyDescent="0.3">
      <c r="A3789" s="32"/>
      <c r="C3789" s="3">
        <v>3784</v>
      </c>
      <c r="D3789" s="3" t="s">
        <v>6933</v>
      </c>
      <c r="E3789" s="34">
        <v>43417</v>
      </c>
      <c r="F3789" s="34">
        <v>43420</v>
      </c>
      <c r="G3789" s="3" t="s">
        <v>19</v>
      </c>
      <c r="H3789" s="3" t="s">
        <v>3685</v>
      </c>
      <c r="I3789" s="3" t="s">
        <v>3686</v>
      </c>
      <c r="J3789" s="3" t="s">
        <v>22</v>
      </c>
      <c r="K3789" s="3" t="s">
        <v>23</v>
      </c>
      <c r="L3789" s="3" t="s">
        <v>330</v>
      </c>
      <c r="M3789" s="3" t="s">
        <v>331</v>
      </c>
      <c r="N3789" s="3">
        <v>38109</v>
      </c>
      <c r="O3789" s="3" t="s">
        <v>26</v>
      </c>
      <c r="P3789" s="3" t="s">
        <v>3516</v>
      </c>
      <c r="Q3789" s="3" t="s">
        <v>42</v>
      </c>
      <c r="R3789" s="3" t="s">
        <v>55</v>
      </c>
      <c r="S3789" s="3" t="s">
        <v>3517</v>
      </c>
      <c r="T3789" s="3">
        <v>720.06399999999996</v>
      </c>
      <c r="U3789" s="35" cm="1">
        <f t="array" ref="U3789">INDEX('Pricing Strategy'!$F$4:$F$71,MATCH(1,(Dataset!$O3789='Pricing Strategy'!$B$4:$B$71)*(Dataset!$Q3789='Pricing Strategy'!$C$4:$C$71)*(Dataset!$R3789='Pricing Strategy'!$D$4:$D$71),))</f>
        <v>0.35</v>
      </c>
      <c r="V3789" s="3">
        <f>Dataset!$T3789*(1-Dataset!$U3789)</f>
        <v>468.04160000000002</v>
      </c>
    </row>
    <row r="3790" spans="1:22" x14ac:dyDescent="0.3">
      <c r="A3790" s="32"/>
      <c r="C3790" s="3">
        <v>3785</v>
      </c>
      <c r="D3790" s="3" t="s">
        <v>6934</v>
      </c>
      <c r="E3790" s="34">
        <v>43312</v>
      </c>
      <c r="F3790" s="34">
        <v>43316</v>
      </c>
      <c r="G3790" s="3" t="s">
        <v>46</v>
      </c>
      <c r="H3790" s="3" t="s">
        <v>2163</v>
      </c>
      <c r="I3790" s="3" t="s">
        <v>2164</v>
      </c>
      <c r="J3790" s="3" t="s">
        <v>98</v>
      </c>
      <c r="K3790" s="3" t="s">
        <v>23</v>
      </c>
      <c r="L3790" s="3" t="s">
        <v>49</v>
      </c>
      <c r="M3790" s="3" t="s">
        <v>50</v>
      </c>
      <c r="N3790" s="3">
        <v>33311</v>
      </c>
      <c r="O3790" s="3" t="s">
        <v>26</v>
      </c>
      <c r="P3790" s="3" t="s">
        <v>4446</v>
      </c>
      <c r="Q3790" s="3" t="s">
        <v>67</v>
      </c>
      <c r="R3790" s="3" t="s">
        <v>157</v>
      </c>
      <c r="S3790" s="3" t="s">
        <v>4447</v>
      </c>
      <c r="T3790" s="3">
        <v>41.423999999999999</v>
      </c>
      <c r="U3790" s="35" cm="1">
        <f t="array" ref="U3790">INDEX('Pricing Strategy'!$F$4:$F$71,MATCH(1,(Dataset!$O3790='Pricing Strategy'!$B$4:$B$71)*(Dataset!$Q3790='Pricing Strategy'!$C$4:$C$71)*(Dataset!$R3790='Pricing Strategy'!$D$4:$D$71),))</f>
        <v>0.3</v>
      </c>
      <c r="V3790" s="3">
        <f>Dataset!$T3790*(1-Dataset!$U3790)</f>
        <v>28.996799999999997</v>
      </c>
    </row>
    <row r="3791" spans="1:22" x14ac:dyDescent="0.3">
      <c r="A3791" s="32"/>
      <c r="C3791" s="3">
        <v>3786</v>
      </c>
      <c r="D3791" s="3" t="s">
        <v>6935</v>
      </c>
      <c r="E3791" s="34">
        <v>43460</v>
      </c>
      <c r="F3791" s="34">
        <v>43464</v>
      </c>
      <c r="G3791" s="3" t="s">
        <v>46</v>
      </c>
      <c r="H3791" s="3" t="s">
        <v>3612</v>
      </c>
      <c r="I3791" s="3" t="s">
        <v>3613</v>
      </c>
      <c r="J3791" s="3" t="s">
        <v>98</v>
      </c>
      <c r="K3791" s="3" t="s">
        <v>23</v>
      </c>
      <c r="L3791" s="3" t="s">
        <v>493</v>
      </c>
      <c r="M3791" s="3" t="s">
        <v>494</v>
      </c>
      <c r="N3791" s="3">
        <v>43229</v>
      </c>
      <c r="O3791" s="3" t="s">
        <v>144</v>
      </c>
      <c r="P3791" s="3" t="s">
        <v>6936</v>
      </c>
      <c r="Q3791" s="3" t="s">
        <v>42</v>
      </c>
      <c r="R3791" s="3" t="s">
        <v>71</v>
      </c>
      <c r="S3791" s="3" t="s">
        <v>6937</v>
      </c>
      <c r="T3791" s="3">
        <v>3.1320000000000001</v>
      </c>
      <c r="U3791" s="35" cm="1">
        <f t="array" ref="U3791">INDEX('Pricing Strategy'!$F$4:$F$71,MATCH(1,(Dataset!$O3791='Pricing Strategy'!$B$4:$B$71)*(Dataset!$Q3791='Pricing Strategy'!$C$4:$C$71)*(Dataset!$R3791='Pricing Strategy'!$D$4:$D$71),))</f>
        <v>0.4</v>
      </c>
      <c r="V3791" s="3">
        <f>Dataset!$T3791*(1-Dataset!$U3791)</f>
        <v>1.8792</v>
      </c>
    </row>
    <row r="3792" spans="1:22" x14ac:dyDescent="0.3">
      <c r="A3792" s="32"/>
      <c r="C3792" s="3">
        <v>3787</v>
      </c>
      <c r="D3792" s="3" t="s">
        <v>6938</v>
      </c>
      <c r="E3792" s="34">
        <v>43039</v>
      </c>
      <c r="F3792" s="34">
        <v>43043</v>
      </c>
      <c r="G3792" s="3" t="s">
        <v>46</v>
      </c>
      <c r="H3792" s="3" t="s">
        <v>578</v>
      </c>
      <c r="I3792" s="3" t="s">
        <v>579</v>
      </c>
      <c r="J3792" s="3" t="s">
        <v>37</v>
      </c>
      <c r="K3792" s="3" t="s">
        <v>23</v>
      </c>
      <c r="L3792" s="3" t="s">
        <v>38</v>
      </c>
      <c r="M3792" s="3" t="s">
        <v>39</v>
      </c>
      <c r="N3792" s="3">
        <v>90045</v>
      </c>
      <c r="O3792" s="3" t="s">
        <v>40</v>
      </c>
      <c r="P3792" s="3" t="s">
        <v>6098</v>
      </c>
      <c r="Q3792" s="3" t="s">
        <v>42</v>
      </c>
      <c r="R3792" s="3" t="s">
        <v>55</v>
      </c>
      <c r="S3792" s="3" t="s">
        <v>6099</v>
      </c>
      <c r="T3792" s="3">
        <v>1085.42</v>
      </c>
      <c r="U3792" s="35" cm="1">
        <f t="array" ref="U3792">INDEX('Pricing Strategy'!$F$4:$F$71,MATCH(1,(Dataset!$O3792='Pricing Strategy'!$B$4:$B$71)*(Dataset!$Q3792='Pricing Strategy'!$C$4:$C$71)*(Dataset!$R3792='Pricing Strategy'!$D$4:$D$71),))</f>
        <v>0.5</v>
      </c>
      <c r="V3792" s="3">
        <f>Dataset!$T3792*(1-Dataset!$U3792)</f>
        <v>542.71</v>
      </c>
    </row>
    <row r="3793" spans="1:22" x14ac:dyDescent="0.3">
      <c r="A3793" s="32"/>
      <c r="C3793" s="3">
        <v>3788</v>
      </c>
      <c r="D3793" s="3" t="s">
        <v>6939</v>
      </c>
      <c r="E3793" s="34">
        <v>42982</v>
      </c>
      <c r="F3793" s="34">
        <v>42987</v>
      </c>
      <c r="G3793" s="3" t="s">
        <v>46</v>
      </c>
      <c r="H3793" s="3" t="s">
        <v>5116</v>
      </c>
      <c r="I3793" s="3" t="s">
        <v>5117</v>
      </c>
      <c r="J3793" s="3" t="s">
        <v>22</v>
      </c>
      <c r="K3793" s="3" t="s">
        <v>23</v>
      </c>
      <c r="L3793" s="3" t="s">
        <v>180</v>
      </c>
      <c r="M3793" s="3" t="s">
        <v>100</v>
      </c>
      <c r="N3793" s="3">
        <v>77041</v>
      </c>
      <c r="O3793" s="3" t="s">
        <v>101</v>
      </c>
      <c r="P3793" s="3" t="s">
        <v>1128</v>
      </c>
      <c r="Q3793" s="3" t="s">
        <v>42</v>
      </c>
      <c r="R3793" s="3" t="s">
        <v>64</v>
      </c>
      <c r="S3793" s="3" t="s">
        <v>1129</v>
      </c>
      <c r="T3793" s="3">
        <v>3.9119999999999999</v>
      </c>
      <c r="U3793" s="35" cm="1">
        <f t="array" ref="U3793">INDEX('Pricing Strategy'!$F$4:$F$71,MATCH(1,(Dataset!$O3793='Pricing Strategy'!$B$4:$B$71)*(Dataset!$Q3793='Pricing Strategy'!$C$4:$C$71)*(Dataset!$R3793='Pricing Strategy'!$D$4:$D$71),))</f>
        <v>0.35</v>
      </c>
      <c r="V3793" s="3">
        <f>Dataset!$T3793*(1-Dataset!$U3793)</f>
        <v>2.5428000000000002</v>
      </c>
    </row>
    <row r="3794" spans="1:22" x14ac:dyDescent="0.3">
      <c r="A3794" s="32"/>
      <c r="C3794" s="3">
        <v>3789</v>
      </c>
      <c r="D3794" s="3" t="s">
        <v>6939</v>
      </c>
      <c r="E3794" s="34">
        <v>42982</v>
      </c>
      <c r="F3794" s="34">
        <v>42987</v>
      </c>
      <c r="G3794" s="3" t="s">
        <v>46</v>
      </c>
      <c r="H3794" s="3" t="s">
        <v>5116</v>
      </c>
      <c r="I3794" s="3" t="s">
        <v>5117</v>
      </c>
      <c r="J3794" s="3" t="s">
        <v>22</v>
      </c>
      <c r="K3794" s="3" t="s">
        <v>23</v>
      </c>
      <c r="L3794" s="3" t="s">
        <v>180</v>
      </c>
      <c r="M3794" s="3" t="s">
        <v>100</v>
      </c>
      <c r="N3794" s="3">
        <v>77041</v>
      </c>
      <c r="O3794" s="3" t="s">
        <v>101</v>
      </c>
      <c r="P3794" s="3" t="s">
        <v>4232</v>
      </c>
      <c r="Q3794" s="3" t="s">
        <v>42</v>
      </c>
      <c r="R3794" s="3" t="s">
        <v>64</v>
      </c>
      <c r="S3794" s="3" t="s">
        <v>4233</v>
      </c>
      <c r="T3794" s="3">
        <v>62.375999999999998</v>
      </c>
      <c r="U3794" s="35" cm="1">
        <f t="array" ref="U3794">INDEX('Pricing Strategy'!$F$4:$F$71,MATCH(1,(Dataset!$O3794='Pricing Strategy'!$B$4:$B$71)*(Dataset!$Q3794='Pricing Strategy'!$C$4:$C$71)*(Dataset!$R3794='Pricing Strategy'!$D$4:$D$71),))</f>
        <v>0.35</v>
      </c>
      <c r="V3794" s="3">
        <f>Dataset!$T3794*(1-Dataset!$U3794)</f>
        <v>40.544400000000003</v>
      </c>
    </row>
    <row r="3795" spans="1:22" x14ac:dyDescent="0.3">
      <c r="A3795" s="32"/>
      <c r="C3795" s="3">
        <v>3790</v>
      </c>
      <c r="D3795" s="3" t="s">
        <v>6940</v>
      </c>
      <c r="E3795" s="34">
        <v>42842</v>
      </c>
      <c r="F3795" s="34">
        <v>42846</v>
      </c>
      <c r="G3795" s="3" t="s">
        <v>46</v>
      </c>
      <c r="H3795" s="3" t="s">
        <v>6268</v>
      </c>
      <c r="I3795" s="3" t="s">
        <v>6269</v>
      </c>
      <c r="J3795" s="3" t="s">
        <v>98</v>
      </c>
      <c r="K3795" s="3" t="s">
        <v>23</v>
      </c>
      <c r="L3795" s="3" t="s">
        <v>2533</v>
      </c>
      <c r="M3795" s="3" t="s">
        <v>134</v>
      </c>
      <c r="N3795" s="3">
        <v>68104</v>
      </c>
      <c r="O3795" s="3" t="s">
        <v>101</v>
      </c>
      <c r="P3795" s="3" t="s">
        <v>836</v>
      </c>
      <c r="Q3795" s="3" t="s">
        <v>42</v>
      </c>
      <c r="R3795" s="3" t="s">
        <v>265</v>
      </c>
      <c r="S3795" s="3" t="s">
        <v>837</v>
      </c>
      <c r="T3795" s="3">
        <v>29.05</v>
      </c>
      <c r="U3795" s="35" cm="1">
        <f t="array" ref="U3795">INDEX('Pricing Strategy'!$F$4:$F$71,MATCH(1,(Dataset!$O3795='Pricing Strategy'!$B$4:$B$71)*(Dataset!$Q3795='Pricing Strategy'!$C$4:$C$71)*(Dataset!$R3795='Pricing Strategy'!$D$4:$D$71),))</f>
        <v>0.3</v>
      </c>
      <c r="V3795" s="3">
        <f>Dataset!$T3795*(1-Dataset!$U3795)</f>
        <v>20.335000000000001</v>
      </c>
    </row>
    <row r="3796" spans="1:22" x14ac:dyDescent="0.3">
      <c r="A3796" s="32"/>
      <c r="C3796" s="3">
        <v>3791</v>
      </c>
      <c r="D3796" s="3" t="s">
        <v>6941</v>
      </c>
      <c r="E3796" s="34">
        <v>42190</v>
      </c>
      <c r="F3796" s="34">
        <v>42196</v>
      </c>
      <c r="G3796" s="3" t="s">
        <v>46</v>
      </c>
      <c r="H3796" s="3" t="s">
        <v>4213</v>
      </c>
      <c r="I3796" s="3" t="s">
        <v>4214</v>
      </c>
      <c r="J3796" s="3" t="s">
        <v>98</v>
      </c>
      <c r="K3796" s="3" t="s">
        <v>23</v>
      </c>
      <c r="L3796" s="3" t="s">
        <v>38</v>
      </c>
      <c r="M3796" s="3" t="s">
        <v>39</v>
      </c>
      <c r="N3796" s="3">
        <v>90004</v>
      </c>
      <c r="O3796" s="3" t="s">
        <v>40</v>
      </c>
      <c r="P3796" s="3" t="s">
        <v>1724</v>
      </c>
      <c r="Q3796" s="3" t="s">
        <v>42</v>
      </c>
      <c r="R3796" s="3" t="s">
        <v>71</v>
      </c>
      <c r="S3796" s="3" t="s">
        <v>1725</v>
      </c>
      <c r="T3796" s="3">
        <v>180.96</v>
      </c>
      <c r="U3796" s="35" cm="1">
        <f t="array" ref="U3796">INDEX('Pricing Strategy'!$F$4:$F$71,MATCH(1,(Dataset!$O3796='Pricing Strategy'!$B$4:$B$71)*(Dataset!$Q3796='Pricing Strategy'!$C$4:$C$71)*(Dataset!$R3796='Pricing Strategy'!$D$4:$D$71),))</f>
        <v>0.4</v>
      </c>
      <c r="V3796" s="3">
        <f>Dataset!$T3796*(1-Dataset!$U3796)</f>
        <v>108.57600000000001</v>
      </c>
    </row>
    <row r="3797" spans="1:22" x14ac:dyDescent="0.3">
      <c r="A3797" s="32"/>
      <c r="C3797" s="3">
        <v>3792</v>
      </c>
      <c r="D3797" s="3" t="s">
        <v>6942</v>
      </c>
      <c r="E3797" s="34">
        <v>42427</v>
      </c>
      <c r="F3797" s="34">
        <v>42428</v>
      </c>
      <c r="G3797" s="3" t="s">
        <v>184</v>
      </c>
      <c r="H3797" s="3" t="s">
        <v>3188</v>
      </c>
      <c r="I3797" s="3" t="s">
        <v>3189</v>
      </c>
      <c r="J3797" s="3" t="s">
        <v>37</v>
      </c>
      <c r="K3797" s="3" t="s">
        <v>23</v>
      </c>
      <c r="L3797" s="3" t="s">
        <v>6943</v>
      </c>
      <c r="M3797" s="3" t="s">
        <v>143</v>
      </c>
      <c r="N3797" s="3">
        <v>16602</v>
      </c>
      <c r="O3797" s="3" t="s">
        <v>144</v>
      </c>
      <c r="P3797" s="3" t="s">
        <v>793</v>
      </c>
      <c r="Q3797" s="3" t="s">
        <v>42</v>
      </c>
      <c r="R3797" s="3" t="s">
        <v>71</v>
      </c>
      <c r="S3797" s="3" t="s">
        <v>794</v>
      </c>
      <c r="T3797" s="3">
        <v>4.4189999999999996</v>
      </c>
      <c r="U3797" s="35" cm="1">
        <f t="array" ref="U3797">INDEX('Pricing Strategy'!$F$4:$F$71,MATCH(1,(Dataset!$O3797='Pricing Strategy'!$B$4:$B$71)*(Dataset!$Q3797='Pricing Strategy'!$C$4:$C$71)*(Dataset!$R3797='Pricing Strategy'!$D$4:$D$71),))</f>
        <v>0.4</v>
      </c>
      <c r="V3797" s="3">
        <f>Dataset!$T3797*(1-Dataset!$U3797)</f>
        <v>2.6513999999999998</v>
      </c>
    </row>
    <row r="3798" spans="1:22" x14ac:dyDescent="0.3">
      <c r="A3798" s="32"/>
      <c r="C3798" s="3">
        <v>3793</v>
      </c>
      <c r="D3798" s="3" t="s">
        <v>6942</v>
      </c>
      <c r="E3798" s="34">
        <v>42427</v>
      </c>
      <c r="F3798" s="34">
        <v>42428</v>
      </c>
      <c r="G3798" s="3" t="s">
        <v>184</v>
      </c>
      <c r="H3798" s="3" t="s">
        <v>3188</v>
      </c>
      <c r="I3798" s="3" t="s">
        <v>3189</v>
      </c>
      <c r="J3798" s="3" t="s">
        <v>37</v>
      </c>
      <c r="K3798" s="3" t="s">
        <v>23</v>
      </c>
      <c r="L3798" s="3" t="s">
        <v>6943</v>
      </c>
      <c r="M3798" s="3" t="s">
        <v>143</v>
      </c>
      <c r="N3798" s="3">
        <v>16602</v>
      </c>
      <c r="O3798" s="3" t="s">
        <v>144</v>
      </c>
      <c r="P3798" s="3" t="s">
        <v>4870</v>
      </c>
      <c r="Q3798" s="3" t="s">
        <v>42</v>
      </c>
      <c r="R3798" s="3" t="s">
        <v>64</v>
      </c>
      <c r="S3798" s="3" t="s">
        <v>4871</v>
      </c>
      <c r="T3798" s="3">
        <v>16.032</v>
      </c>
      <c r="U3798" s="35" cm="1">
        <f t="array" ref="U3798">INDEX('Pricing Strategy'!$F$4:$F$71,MATCH(1,(Dataset!$O3798='Pricing Strategy'!$B$4:$B$71)*(Dataset!$Q3798='Pricing Strategy'!$C$4:$C$71)*(Dataset!$R3798='Pricing Strategy'!$D$4:$D$71),))</f>
        <v>0.45</v>
      </c>
      <c r="V3798" s="3">
        <f>Dataset!$T3798*(1-Dataset!$U3798)</f>
        <v>8.8176000000000005</v>
      </c>
    </row>
    <row r="3799" spans="1:22" x14ac:dyDescent="0.3">
      <c r="A3799" s="32"/>
      <c r="C3799" s="3">
        <v>3794</v>
      </c>
      <c r="D3799" s="3" t="s">
        <v>6944</v>
      </c>
      <c r="E3799" s="34">
        <v>42701</v>
      </c>
      <c r="F3799" s="34">
        <v>42705</v>
      </c>
      <c r="G3799" s="3" t="s">
        <v>46</v>
      </c>
      <c r="H3799" s="3" t="s">
        <v>1647</v>
      </c>
      <c r="I3799" s="3" t="s">
        <v>1648</v>
      </c>
      <c r="J3799" s="3" t="s">
        <v>22</v>
      </c>
      <c r="K3799" s="3" t="s">
        <v>23</v>
      </c>
      <c r="L3799" s="3" t="s">
        <v>262</v>
      </c>
      <c r="M3799" s="3" t="s">
        <v>263</v>
      </c>
      <c r="N3799" s="3">
        <v>10024</v>
      </c>
      <c r="O3799" s="3" t="s">
        <v>144</v>
      </c>
      <c r="P3799" s="3" t="s">
        <v>4251</v>
      </c>
      <c r="Q3799" s="3" t="s">
        <v>42</v>
      </c>
      <c r="R3799" s="3" t="s">
        <v>64</v>
      </c>
      <c r="S3799" s="3" t="s">
        <v>4252</v>
      </c>
      <c r="T3799" s="3">
        <v>29.79</v>
      </c>
      <c r="U3799" s="35" cm="1">
        <f t="array" ref="U3799">INDEX('Pricing Strategy'!$F$4:$F$71,MATCH(1,(Dataset!$O3799='Pricing Strategy'!$B$4:$B$71)*(Dataset!$Q3799='Pricing Strategy'!$C$4:$C$71)*(Dataset!$R3799='Pricing Strategy'!$D$4:$D$71),))</f>
        <v>0.45</v>
      </c>
      <c r="V3799" s="3">
        <f>Dataset!$T3799*(1-Dataset!$U3799)</f>
        <v>16.384499999999999</v>
      </c>
    </row>
    <row r="3800" spans="1:22" x14ac:dyDescent="0.3">
      <c r="A3800" s="32"/>
      <c r="C3800" s="3">
        <v>3795</v>
      </c>
      <c r="D3800" s="3" t="s">
        <v>6945</v>
      </c>
      <c r="E3800" s="34">
        <v>42031</v>
      </c>
      <c r="F3800" s="34">
        <v>42037</v>
      </c>
      <c r="G3800" s="3" t="s">
        <v>46</v>
      </c>
      <c r="H3800" s="3" t="s">
        <v>6946</v>
      </c>
      <c r="I3800" s="3" t="s">
        <v>6947</v>
      </c>
      <c r="J3800" s="3" t="s">
        <v>22</v>
      </c>
      <c r="K3800" s="3" t="s">
        <v>23</v>
      </c>
      <c r="L3800" s="3" t="s">
        <v>947</v>
      </c>
      <c r="M3800" s="3" t="s">
        <v>39</v>
      </c>
      <c r="N3800" s="3">
        <v>92037</v>
      </c>
      <c r="O3800" s="3" t="s">
        <v>40</v>
      </c>
      <c r="P3800" s="3" t="s">
        <v>5203</v>
      </c>
      <c r="Q3800" s="3" t="s">
        <v>42</v>
      </c>
      <c r="R3800" s="3" t="s">
        <v>55</v>
      </c>
      <c r="S3800" s="3" t="s">
        <v>5204</v>
      </c>
      <c r="T3800" s="3">
        <v>57.23</v>
      </c>
      <c r="U3800" s="35" cm="1">
        <f t="array" ref="U3800">INDEX('Pricing Strategy'!$F$4:$F$71,MATCH(1,(Dataset!$O3800='Pricing Strategy'!$B$4:$B$71)*(Dataset!$Q3800='Pricing Strategy'!$C$4:$C$71)*(Dataset!$R3800='Pricing Strategy'!$D$4:$D$71),))</f>
        <v>0.5</v>
      </c>
      <c r="V3800" s="3">
        <f>Dataset!$T3800*(1-Dataset!$U3800)</f>
        <v>28.614999999999998</v>
      </c>
    </row>
    <row r="3801" spans="1:22" x14ac:dyDescent="0.3">
      <c r="A3801" s="32"/>
      <c r="C3801" s="3">
        <v>3796</v>
      </c>
      <c r="D3801" s="3" t="s">
        <v>6945</v>
      </c>
      <c r="E3801" s="34">
        <v>42031</v>
      </c>
      <c r="F3801" s="34">
        <v>42037</v>
      </c>
      <c r="G3801" s="3" t="s">
        <v>46</v>
      </c>
      <c r="H3801" s="3" t="s">
        <v>6946</v>
      </c>
      <c r="I3801" s="3" t="s">
        <v>6947</v>
      </c>
      <c r="J3801" s="3" t="s">
        <v>22</v>
      </c>
      <c r="K3801" s="3" t="s">
        <v>23</v>
      </c>
      <c r="L3801" s="3" t="s">
        <v>947</v>
      </c>
      <c r="M3801" s="3" t="s">
        <v>39</v>
      </c>
      <c r="N3801" s="3">
        <v>92037</v>
      </c>
      <c r="O3801" s="3" t="s">
        <v>40</v>
      </c>
      <c r="P3801" s="3" t="s">
        <v>6948</v>
      </c>
      <c r="Q3801" s="3" t="s">
        <v>28</v>
      </c>
      <c r="R3801" s="3" t="s">
        <v>52</v>
      </c>
      <c r="S3801" s="3" t="s">
        <v>6949</v>
      </c>
      <c r="T3801" s="3">
        <v>333</v>
      </c>
      <c r="U3801" s="35" cm="1">
        <f t="array" ref="U3801">INDEX('Pricing Strategy'!$F$4:$F$71,MATCH(1,(Dataset!$O3801='Pricing Strategy'!$B$4:$B$71)*(Dataset!$Q3801='Pricing Strategy'!$C$4:$C$71)*(Dataset!$R3801='Pricing Strategy'!$D$4:$D$71),))</f>
        <v>0.45</v>
      </c>
      <c r="V3801" s="3">
        <f>Dataset!$T3801*(1-Dataset!$U3801)</f>
        <v>183.15</v>
      </c>
    </row>
    <row r="3802" spans="1:22" x14ac:dyDescent="0.3">
      <c r="A3802" s="32"/>
      <c r="C3802" s="3">
        <v>3797</v>
      </c>
      <c r="D3802" s="3" t="s">
        <v>6945</v>
      </c>
      <c r="E3802" s="34">
        <v>42031</v>
      </c>
      <c r="F3802" s="34">
        <v>42037</v>
      </c>
      <c r="G3802" s="3" t="s">
        <v>46</v>
      </c>
      <c r="H3802" s="3" t="s">
        <v>6946</v>
      </c>
      <c r="I3802" s="3" t="s">
        <v>6947</v>
      </c>
      <c r="J3802" s="3" t="s">
        <v>22</v>
      </c>
      <c r="K3802" s="3" t="s">
        <v>23</v>
      </c>
      <c r="L3802" s="3" t="s">
        <v>947</v>
      </c>
      <c r="M3802" s="3" t="s">
        <v>39</v>
      </c>
      <c r="N3802" s="3">
        <v>92037</v>
      </c>
      <c r="O3802" s="3" t="s">
        <v>40</v>
      </c>
      <c r="P3802" s="3" t="s">
        <v>6950</v>
      </c>
      <c r="Q3802" s="3" t="s">
        <v>42</v>
      </c>
      <c r="R3802" s="3" t="s">
        <v>64</v>
      </c>
      <c r="S3802" s="3" t="s">
        <v>6951</v>
      </c>
      <c r="T3802" s="3">
        <v>36.44</v>
      </c>
      <c r="U3802" s="35" cm="1">
        <f t="array" ref="U3802">INDEX('Pricing Strategy'!$F$4:$F$71,MATCH(1,(Dataset!$O3802='Pricing Strategy'!$B$4:$B$71)*(Dataset!$Q3802='Pricing Strategy'!$C$4:$C$71)*(Dataset!$R3802='Pricing Strategy'!$D$4:$D$71),))</f>
        <v>0.45</v>
      </c>
      <c r="V3802" s="3">
        <f>Dataset!$T3802*(1-Dataset!$U3802)</f>
        <v>20.042000000000002</v>
      </c>
    </row>
    <row r="3803" spans="1:22" x14ac:dyDescent="0.3">
      <c r="A3803" s="32"/>
      <c r="C3803" s="3">
        <v>3798</v>
      </c>
      <c r="D3803" s="3" t="s">
        <v>6952</v>
      </c>
      <c r="E3803" s="34">
        <v>43366</v>
      </c>
      <c r="F3803" s="34">
        <v>43369</v>
      </c>
      <c r="G3803" s="3" t="s">
        <v>184</v>
      </c>
      <c r="H3803" s="3" t="s">
        <v>5842</v>
      </c>
      <c r="I3803" s="3" t="s">
        <v>5843</v>
      </c>
      <c r="J3803" s="3" t="s">
        <v>22</v>
      </c>
      <c r="K3803" s="3" t="s">
        <v>23</v>
      </c>
      <c r="L3803" s="3" t="s">
        <v>1420</v>
      </c>
      <c r="M3803" s="3" t="s">
        <v>50</v>
      </c>
      <c r="N3803" s="3">
        <v>33178</v>
      </c>
      <c r="O3803" s="3" t="s">
        <v>26</v>
      </c>
      <c r="P3803" s="3" t="s">
        <v>2562</v>
      </c>
      <c r="Q3803" s="3" t="s">
        <v>42</v>
      </c>
      <c r="R3803" s="3" t="s">
        <v>86</v>
      </c>
      <c r="S3803" s="3" t="s">
        <v>2563</v>
      </c>
      <c r="T3803" s="3">
        <v>251.64</v>
      </c>
      <c r="U3803" s="35" cm="1">
        <f t="array" ref="U3803">INDEX('Pricing Strategy'!$F$4:$F$71,MATCH(1,(Dataset!$O3803='Pricing Strategy'!$B$4:$B$71)*(Dataset!$Q3803='Pricing Strategy'!$C$4:$C$71)*(Dataset!$R3803='Pricing Strategy'!$D$4:$D$71),))</f>
        <v>0.25</v>
      </c>
      <c r="V3803" s="3">
        <f>Dataset!$T3803*(1-Dataset!$U3803)</f>
        <v>188.73</v>
      </c>
    </row>
    <row r="3804" spans="1:22" x14ac:dyDescent="0.3">
      <c r="A3804" s="32"/>
      <c r="C3804" s="3">
        <v>3799</v>
      </c>
      <c r="D3804" s="3" t="s">
        <v>6953</v>
      </c>
      <c r="E3804" s="34">
        <v>43408</v>
      </c>
      <c r="F3804" s="34">
        <v>43409</v>
      </c>
      <c r="G3804" s="3" t="s">
        <v>184</v>
      </c>
      <c r="H3804" s="3" t="s">
        <v>1079</v>
      </c>
      <c r="I3804" s="3" t="s">
        <v>1080</v>
      </c>
      <c r="J3804" s="3" t="s">
        <v>37</v>
      </c>
      <c r="K3804" s="3" t="s">
        <v>23</v>
      </c>
      <c r="L3804" s="3" t="s">
        <v>4494</v>
      </c>
      <c r="M3804" s="3" t="s">
        <v>84</v>
      </c>
      <c r="N3804" s="3">
        <v>27405</v>
      </c>
      <c r="O3804" s="3" t="s">
        <v>26</v>
      </c>
      <c r="P3804" s="3" t="s">
        <v>1225</v>
      </c>
      <c r="Q3804" s="3" t="s">
        <v>28</v>
      </c>
      <c r="R3804" s="3" t="s">
        <v>52</v>
      </c>
      <c r="S3804" s="3" t="s">
        <v>1226</v>
      </c>
      <c r="T3804" s="3">
        <v>523.76400000000001</v>
      </c>
      <c r="U3804" s="35" cm="1">
        <f t="array" ref="U3804">INDEX('Pricing Strategy'!$F$4:$F$71,MATCH(1,(Dataset!$O3804='Pricing Strategy'!$B$4:$B$71)*(Dataset!$Q3804='Pricing Strategy'!$C$4:$C$71)*(Dataset!$R3804='Pricing Strategy'!$D$4:$D$71),))</f>
        <v>0.3</v>
      </c>
      <c r="V3804" s="3">
        <f>Dataset!$T3804*(1-Dataset!$U3804)</f>
        <v>366.63479999999998</v>
      </c>
    </row>
    <row r="3805" spans="1:22" x14ac:dyDescent="0.3">
      <c r="A3805" s="32"/>
      <c r="C3805" s="3">
        <v>3800</v>
      </c>
      <c r="D3805" s="3" t="s">
        <v>6953</v>
      </c>
      <c r="E3805" s="34">
        <v>43408</v>
      </c>
      <c r="F3805" s="34">
        <v>43409</v>
      </c>
      <c r="G3805" s="3" t="s">
        <v>184</v>
      </c>
      <c r="H3805" s="3" t="s">
        <v>1079</v>
      </c>
      <c r="I3805" s="3" t="s">
        <v>1080</v>
      </c>
      <c r="J3805" s="3" t="s">
        <v>37</v>
      </c>
      <c r="K3805" s="3" t="s">
        <v>23</v>
      </c>
      <c r="L3805" s="3" t="s">
        <v>4494</v>
      </c>
      <c r="M3805" s="3" t="s">
        <v>84</v>
      </c>
      <c r="N3805" s="3">
        <v>27405</v>
      </c>
      <c r="O3805" s="3" t="s">
        <v>26</v>
      </c>
      <c r="P3805" s="3" t="s">
        <v>4794</v>
      </c>
      <c r="Q3805" s="3" t="s">
        <v>67</v>
      </c>
      <c r="R3805" s="3" t="s">
        <v>68</v>
      </c>
      <c r="S3805" s="3" t="s">
        <v>4795</v>
      </c>
      <c r="T3805" s="3">
        <v>1359.96</v>
      </c>
      <c r="U3805" s="35" cm="1">
        <f t="array" ref="U3805">INDEX('Pricing Strategy'!$F$4:$F$71,MATCH(1,(Dataset!$O3805='Pricing Strategy'!$B$4:$B$71)*(Dataset!$Q3805='Pricing Strategy'!$C$4:$C$71)*(Dataset!$R3805='Pricing Strategy'!$D$4:$D$71),))</f>
        <v>0.25</v>
      </c>
      <c r="V3805" s="3">
        <f>Dataset!$T3805*(1-Dataset!$U3805)</f>
        <v>1019.97</v>
      </c>
    </row>
    <row r="3806" spans="1:22" x14ac:dyDescent="0.3">
      <c r="A3806" s="32"/>
      <c r="C3806" s="3">
        <v>3801</v>
      </c>
      <c r="D3806" s="3" t="s">
        <v>6954</v>
      </c>
      <c r="E3806" s="34">
        <v>43022</v>
      </c>
      <c r="F3806" s="34">
        <v>43028</v>
      </c>
      <c r="G3806" s="3" t="s">
        <v>46</v>
      </c>
      <c r="H3806" s="3" t="s">
        <v>6955</v>
      </c>
      <c r="I3806" s="3" t="s">
        <v>6956</v>
      </c>
      <c r="J3806" s="3" t="s">
        <v>22</v>
      </c>
      <c r="K3806" s="3" t="s">
        <v>23</v>
      </c>
      <c r="L3806" s="3" t="s">
        <v>1523</v>
      </c>
      <c r="M3806" s="3" t="s">
        <v>84</v>
      </c>
      <c r="N3806" s="3">
        <v>28540</v>
      </c>
      <c r="O3806" s="3" t="s">
        <v>26</v>
      </c>
      <c r="P3806" s="3" t="s">
        <v>6957</v>
      </c>
      <c r="Q3806" s="3" t="s">
        <v>28</v>
      </c>
      <c r="R3806" s="3" t="s">
        <v>32</v>
      </c>
      <c r="S3806" s="3" t="s">
        <v>6958</v>
      </c>
      <c r="T3806" s="3">
        <v>102.592</v>
      </c>
      <c r="U3806" s="35" cm="1">
        <f t="array" ref="U3806">INDEX('Pricing Strategy'!$F$4:$F$71,MATCH(1,(Dataset!$O3806='Pricing Strategy'!$B$4:$B$71)*(Dataset!$Q3806='Pricing Strategy'!$C$4:$C$71)*(Dataset!$R3806='Pricing Strategy'!$D$4:$D$71),))</f>
        <v>0.3</v>
      </c>
      <c r="V3806" s="3">
        <f>Dataset!$T3806*(1-Dataset!$U3806)</f>
        <v>71.814399999999992</v>
      </c>
    </row>
    <row r="3807" spans="1:22" x14ac:dyDescent="0.3">
      <c r="A3807" s="32"/>
      <c r="C3807" s="3">
        <v>3802</v>
      </c>
      <c r="D3807" s="3" t="s">
        <v>6954</v>
      </c>
      <c r="E3807" s="34">
        <v>43022</v>
      </c>
      <c r="F3807" s="34">
        <v>43028</v>
      </c>
      <c r="G3807" s="3" t="s">
        <v>46</v>
      </c>
      <c r="H3807" s="3" t="s">
        <v>6955</v>
      </c>
      <c r="I3807" s="3" t="s">
        <v>6956</v>
      </c>
      <c r="J3807" s="3" t="s">
        <v>22</v>
      </c>
      <c r="K3807" s="3" t="s">
        <v>23</v>
      </c>
      <c r="L3807" s="3" t="s">
        <v>1523</v>
      </c>
      <c r="M3807" s="3" t="s">
        <v>84</v>
      </c>
      <c r="N3807" s="3">
        <v>28540</v>
      </c>
      <c r="O3807" s="3" t="s">
        <v>26</v>
      </c>
      <c r="P3807" s="3" t="s">
        <v>2819</v>
      </c>
      <c r="Q3807" s="3" t="s">
        <v>67</v>
      </c>
      <c r="R3807" s="3" t="s">
        <v>157</v>
      </c>
      <c r="S3807" s="3" t="s">
        <v>2820</v>
      </c>
      <c r="T3807" s="3">
        <v>22.704000000000001</v>
      </c>
      <c r="U3807" s="35" cm="1">
        <f t="array" ref="U3807">INDEX('Pricing Strategy'!$F$4:$F$71,MATCH(1,(Dataset!$O3807='Pricing Strategy'!$B$4:$B$71)*(Dataset!$Q3807='Pricing Strategy'!$C$4:$C$71)*(Dataset!$R3807='Pricing Strategy'!$D$4:$D$71),))</f>
        <v>0.3</v>
      </c>
      <c r="V3807" s="3">
        <f>Dataset!$T3807*(1-Dataset!$U3807)</f>
        <v>15.892799999999999</v>
      </c>
    </row>
    <row r="3808" spans="1:22" x14ac:dyDescent="0.3">
      <c r="A3808" s="32"/>
      <c r="C3808" s="3">
        <v>3803</v>
      </c>
      <c r="D3808" s="3" t="s">
        <v>6954</v>
      </c>
      <c r="E3808" s="34">
        <v>43022</v>
      </c>
      <c r="F3808" s="34">
        <v>43028</v>
      </c>
      <c r="G3808" s="3" t="s">
        <v>46</v>
      </c>
      <c r="H3808" s="3" t="s">
        <v>6955</v>
      </c>
      <c r="I3808" s="3" t="s">
        <v>6956</v>
      </c>
      <c r="J3808" s="3" t="s">
        <v>22</v>
      </c>
      <c r="K3808" s="3" t="s">
        <v>23</v>
      </c>
      <c r="L3808" s="3" t="s">
        <v>1523</v>
      </c>
      <c r="M3808" s="3" t="s">
        <v>84</v>
      </c>
      <c r="N3808" s="3">
        <v>28540</v>
      </c>
      <c r="O3808" s="3" t="s">
        <v>26</v>
      </c>
      <c r="P3808" s="3" t="s">
        <v>5852</v>
      </c>
      <c r="Q3808" s="3" t="s">
        <v>42</v>
      </c>
      <c r="R3808" s="3" t="s">
        <v>86</v>
      </c>
      <c r="S3808" s="3" t="s">
        <v>5853</v>
      </c>
      <c r="T3808" s="3">
        <v>93.024000000000001</v>
      </c>
      <c r="U3808" s="35" cm="1">
        <f t="array" ref="U3808">INDEX('Pricing Strategy'!$F$4:$F$71,MATCH(1,(Dataset!$O3808='Pricing Strategy'!$B$4:$B$71)*(Dataset!$Q3808='Pricing Strategy'!$C$4:$C$71)*(Dataset!$R3808='Pricing Strategy'!$D$4:$D$71),))</f>
        <v>0.25</v>
      </c>
      <c r="V3808" s="3">
        <f>Dataset!$T3808*(1-Dataset!$U3808)</f>
        <v>69.768000000000001</v>
      </c>
    </row>
    <row r="3809" spans="1:22" x14ac:dyDescent="0.3">
      <c r="A3809" s="32"/>
      <c r="C3809" s="3">
        <v>3804</v>
      </c>
      <c r="D3809" s="3" t="s">
        <v>6954</v>
      </c>
      <c r="E3809" s="34">
        <v>43022</v>
      </c>
      <c r="F3809" s="34">
        <v>43028</v>
      </c>
      <c r="G3809" s="3" t="s">
        <v>46</v>
      </c>
      <c r="H3809" s="3" t="s">
        <v>6955</v>
      </c>
      <c r="I3809" s="3" t="s">
        <v>6956</v>
      </c>
      <c r="J3809" s="3" t="s">
        <v>22</v>
      </c>
      <c r="K3809" s="3" t="s">
        <v>23</v>
      </c>
      <c r="L3809" s="3" t="s">
        <v>1523</v>
      </c>
      <c r="M3809" s="3" t="s">
        <v>84</v>
      </c>
      <c r="N3809" s="3">
        <v>28540</v>
      </c>
      <c r="O3809" s="3" t="s">
        <v>26</v>
      </c>
      <c r="P3809" s="3" t="s">
        <v>6057</v>
      </c>
      <c r="Q3809" s="3" t="s">
        <v>42</v>
      </c>
      <c r="R3809" s="3" t="s">
        <v>575</v>
      </c>
      <c r="S3809" s="3" t="s">
        <v>1297</v>
      </c>
      <c r="T3809" s="3">
        <v>12.768000000000001</v>
      </c>
      <c r="U3809" s="35" cm="1">
        <f t="array" ref="U3809">INDEX('Pricing Strategy'!$F$4:$F$71,MATCH(1,(Dataset!$O3809='Pricing Strategy'!$B$4:$B$71)*(Dataset!$Q3809='Pricing Strategy'!$C$4:$C$71)*(Dataset!$R3809='Pricing Strategy'!$D$4:$D$71),))</f>
        <v>0.3</v>
      </c>
      <c r="V3809" s="3">
        <f>Dataset!$T3809*(1-Dataset!$U3809)</f>
        <v>8.9375999999999998</v>
      </c>
    </row>
    <row r="3810" spans="1:22" x14ac:dyDescent="0.3">
      <c r="A3810" s="32"/>
      <c r="C3810" s="3">
        <v>3805</v>
      </c>
      <c r="D3810" s="3" t="s">
        <v>6954</v>
      </c>
      <c r="E3810" s="34">
        <v>43022</v>
      </c>
      <c r="F3810" s="34">
        <v>43028</v>
      </c>
      <c r="G3810" s="3" t="s">
        <v>46</v>
      </c>
      <c r="H3810" s="3" t="s">
        <v>6955</v>
      </c>
      <c r="I3810" s="3" t="s">
        <v>6956</v>
      </c>
      <c r="J3810" s="3" t="s">
        <v>22</v>
      </c>
      <c r="K3810" s="3" t="s">
        <v>23</v>
      </c>
      <c r="L3810" s="3" t="s">
        <v>1523</v>
      </c>
      <c r="M3810" s="3" t="s">
        <v>84</v>
      </c>
      <c r="N3810" s="3">
        <v>28540</v>
      </c>
      <c r="O3810" s="3" t="s">
        <v>26</v>
      </c>
      <c r="P3810" s="3" t="s">
        <v>1804</v>
      </c>
      <c r="Q3810" s="3" t="s">
        <v>42</v>
      </c>
      <c r="R3810" s="3" t="s">
        <v>169</v>
      </c>
      <c r="S3810" s="3" t="s">
        <v>1805</v>
      </c>
      <c r="T3810" s="3">
        <v>35.008000000000003</v>
      </c>
      <c r="U3810" s="35" cm="1">
        <f t="array" ref="U3810">INDEX('Pricing Strategy'!$F$4:$F$71,MATCH(1,(Dataset!$O3810='Pricing Strategy'!$B$4:$B$71)*(Dataset!$Q3810='Pricing Strategy'!$C$4:$C$71)*(Dataset!$R3810='Pricing Strategy'!$D$4:$D$71),))</f>
        <v>0.25</v>
      </c>
      <c r="V3810" s="3">
        <f>Dataset!$T3810*(1-Dataset!$U3810)</f>
        <v>26.256</v>
      </c>
    </row>
    <row r="3811" spans="1:22" x14ac:dyDescent="0.3">
      <c r="A3811" s="32"/>
      <c r="C3811" s="3">
        <v>3806</v>
      </c>
      <c r="D3811" s="3" t="s">
        <v>6954</v>
      </c>
      <c r="E3811" s="34">
        <v>43022</v>
      </c>
      <c r="F3811" s="34">
        <v>43028</v>
      </c>
      <c r="G3811" s="3" t="s">
        <v>46</v>
      </c>
      <c r="H3811" s="3" t="s">
        <v>6955</v>
      </c>
      <c r="I3811" s="3" t="s">
        <v>6956</v>
      </c>
      <c r="J3811" s="3" t="s">
        <v>22</v>
      </c>
      <c r="K3811" s="3" t="s">
        <v>23</v>
      </c>
      <c r="L3811" s="3" t="s">
        <v>1523</v>
      </c>
      <c r="M3811" s="3" t="s">
        <v>84</v>
      </c>
      <c r="N3811" s="3">
        <v>28540</v>
      </c>
      <c r="O3811" s="3" t="s">
        <v>26</v>
      </c>
      <c r="P3811" s="3" t="s">
        <v>556</v>
      </c>
      <c r="Q3811" s="3" t="s">
        <v>42</v>
      </c>
      <c r="R3811" s="3" t="s">
        <v>86</v>
      </c>
      <c r="S3811" s="3" t="s">
        <v>557</v>
      </c>
      <c r="T3811" s="3">
        <v>39.152000000000001</v>
      </c>
      <c r="U3811" s="35" cm="1">
        <f t="array" ref="U3811">INDEX('Pricing Strategy'!$F$4:$F$71,MATCH(1,(Dataset!$O3811='Pricing Strategy'!$B$4:$B$71)*(Dataset!$Q3811='Pricing Strategy'!$C$4:$C$71)*(Dataset!$R3811='Pricing Strategy'!$D$4:$D$71),))</f>
        <v>0.25</v>
      </c>
      <c r="V3811" s="3">
        <f>Dataset!$T3811*(1-Dataset!$U3811)</f>
        <v>29.364000000000001</v>
      </c>
    </row>
    <row r="3812" spans="1:22" x14ac:dyDescent="0.3">
      <c r="A3812" s="32"/>
      <c r="C3812" s="3">
        <v>3807</v>
      </c>
      <c r="D3812" s="3" t="s">
        <v>6959</v>
      </c>
      <c r="E3812" s="34">
        <v>42686</v>
      </c>
      <c r="F3812" s="34">
        <v>42693</v>
      </c>
      <c r="G3812" s="3" t="s">
        <v>46</v>
      </c>
      <c r="H3812" s="3" t="s">
        <v>6642</v>
      </c>
      <c r="I3812" s="3" t="s">
        <v>6643</v>
      </c>
      <c r="J3812" s="3" t="s">
        <v>37</v>
      </c>
      <c r="K3812" s="3" t="s">
        <v>23</v>
      </c>
      <c r="L3812" s="3" t="s">
        <v>6829</v>
      </c>
      <c r="M3812" s="3" t="s">
        <v>50</v>
      </c>
      <c r="N3812" s="3">
        <v>33317</v>
      </c>
      <c r="O3812" s="3" t="s">
        <v>26</v>
      </c>
      <c r="P3812" s="3" t="s">
        <v>1760</v>
      </c>
      <c r="Q3812" s="3" t="s">
        <v>42</v>
      </c>
      <c r="R3812" s="3" t="s">
        <v>64</v>
      </c>
      <c r="S3812" s="3" t="s">
        <v>1761</v>
      </c>
      <c r="T3812" s="3">
        <v>11.76</v>
      </c>
      <c r="U3812" s="35" cm="1">
        <f t="array" ref="U3812">INDEX('Pricing Strategy'!$F$4:$F$71,MATCH(1,(Dataset!$O3812='Pricing Strategy'!$B$4:$B$71)*(Dataset!$Q3812='Pricing Strategy'!$C$4:$C$71)*(Dataset!$R3812='Pricing Strategy'!$D$4:$D$71),))</f>
        <v>0.3</v>
      </c>
      <c r="V3812" s="3">
        <f>Dataset!$T3812*(1-Dataset!$U3812)</f>
        <v>8.2319999999999993</v>
      </c>
    </row>
    <row r="3813" spans="1:22" x14ac:dyDescent="0.3">
      <c r="A3813" s="32"/>
      <c r="C3813" s="3">
        <v>3808</v>
      </c>
      <c r="D3813" s="3" t="s">
        <v>6959</v>
      </c>
      <c r="E3813" s="34">
        <v>42686</v>
      </c>
      <c r="F3813" s="34">
        <v>42693</v>
      </c>
      <c r="G3813" s="3" t="s">
        <v>46</v>
      </c>
      <c r="H3813" s="3" t="s">
        <v>6642</v>
      </c>
      <c r="I3813" s="3" t="s">
        <v>6643</v>
      </c>
      <c r="J3813" s="3" t="s">
        <v>37</v>
      </c>
      <c r="K3813" s="3" t="s">
        <v>23</v>
      </c>
      <c r="L3813" s="3" t="s">
        <v>6829</v>
      </c>
      <c r="M3813" s="3" t="s">
        <v>50</v>
      </c>
      <c r="N3813" s="3">
        <v>33317</v>
      </c>
      <c r="O3813" s="3" t="s">
        <v>26</v>
      </c>
      <c r="P3813" s="3" t="s">
        <v>228</v>
      </c>
      <c r="Q3813" s="3" t="s">
        <v>42</v>
      </c>
      <c r="R3813" s="3" t="s">
        <v>71</v>
      </c>
      <c r="S3813" s="3" t="s">
        <v>229</v>
      </c>
      <c r="T3813" s="3">
        <v>5.2380000000000004</v>
      </c>
      <c r="U3813" s="35" cm="1">
        <f t="array" ref="U3813">INDEX('Pricing Strategy'!$F$4:$F$71,MATCH(1,(Dataset!$O3813='Pricing Strategy'!$B$4:$B$71)*(Dataset!$Q3813='Pricing Strategy'!$C$4:$C$71)*(Dataset!$R3813='Pricing Strategy'!$D$4:$D$71),))</f>
        <v>0.25</v>
      </c>
      <c r="V3813" s="3">
        <f>Dataset!$T3813*(1-Dataset!$U3813)</f>
        <v>3.9285000000000005</v>
      </c>
    </row>
    <row r="3814" spans="1:22" x14ac:dyDescent="0.3">
      <c r="A3814" s="32"/>
      <c r="C3814" s="3">
        <v>3809</v>
      </c>
      <c r="D3814" s="3" t="s">
        <v>6959</v>
      </c>
      <c r="E3814" s="34">
        <v>42686</v>
      </c>
      <c r="F3814" s="34">
        <v>42693</v>
      </c>
      <c r="G3814" s="3" t="s">
        <v>46</v>
      </c>
      <c r="H3814" s="3" t="s">
        <v>6642</v>
      </c>
      <c r="I3814" s="3" t="s">
        <v>6643</v>
      </c>
      <c r="J3814" s="3" t="s">
        <v>37</v>
      </c>
      <c r="K3814" s="3" t="s">
        <v>23</v>
      </c>
      <c r="L3814" s="3" t="s">
        <v>6829</v>
      </c>
      <c r="M3814" s="3" t="s">
        <v>50</v>
      </c>
      <c r="N3814" s="3">
        <v>33317</v>
      </c>
      <c r="O3814" s="3" t="s">
        <v>26</v>
      </c>
      <c r="P3814" s="3" t="s">
        <v>6231</v>
      </c>
      <c r="Q3814" s="3" t="s">
        <v>42</v>
      </c>
      <c r="R3814" s="3" t="s">
        <v>71</v>
      </c>
      <c r="S3814" s="3" t="s">
        <v>6232</v>
      </c>
      <c r="T3814" s="3">
        <v>4.6619999999999999</v>
      </c>
      <c r="U3814" s="35" cm="1">
        <f t="array" ref="U3814">INDEX('Pricing Strategy'!$F$4:$F$71,MATCH(1,(Dataset!$O3814='Pricing Strategy'!$B$4:$B$71)*(Dataset!$Q3814='Pricing Strategy'!$C$4:$C$71)*(Dataset!$R3814='Pricing Strategy'!$D$4:$D$71),))</f>
        <v>0.25</v>
      </c>
      <c r="V3814" s="3">
        <f>Dataset!$T3814*(1-Dataset!$U3814)</f>
        <v>3.4965000000000002</v>
      </c>
    </row>
    <row r="3815" spans="1:22" x14ac:dyDescent="0.3">
      <c r="A3815" s="32"/>
      <c r="C3815" s="3">
        <v>3810</v>
      </c>
      <c r="D3815" s="3" t="s">
        <v>6959</v>
      </c>
      <c r="E3815" s="34">
        <v>42686</v>
      </c>
      <c r="F3815" s="34">
        <v>42693</v>
      </c>
      <c r="G3815" s="3" t="s">
        <v>46</v>
      </c>
      <c r="H3815" s="3" t="s">
        <v>6642</v>
      </c>
      <c r="I3815" s="3" t="s">
        <v>6643</v>
      </c>
      <c r="J3815" s="3" t="s">
        <v>37</v>
      </c>
      <c r="K3815" s="3" t="s">
        <v>23</v>
      </c>
      <c r="L3815" s="3" t="s">
        <v>6829</v>
      </c>
      <c r="M3815" s="3" t="s">
        <v>50</v>
      </c>
      <c r="N3815" s="3">
        <v>33317</v>
      </c>
      <c r="O3815" s="3" t="s">
        <v>26</v>
      </c>
      <c r="P3815" s="3" t="s">
        <v>6960</v>
      </c>
      <c r="Q3815" s="3" t="s">
        <v>28</v>
      </c>
      <c r="R3815" s="3" t="s">
        <v>32</v>
      </c>
      <c r="S3815" s="3" t="s">
        <v>6961</v>
      </c>
      <c r="T3815" s="3">
        <v>523.91999999999996</v>
      </c>
      <c r="U3815" s="35" cm="1">
        <f t="array" ref="U3815">INDEX('Pricing Strategy'!$F$4:$F$71,MATCH(1,(Dataset!$O3815='Pricing Strategy'!$B$4:$B$71)*(Dataset!$Q3815='Pricing Strategy'!$C$4:$C$71)*(Dataset!$R3815='Pricing Strategy'!$D$4:$D$71),))</f>
        <v>0.3</v>
      </c>
      <c r="V3815" s="3">
        <f>Dataset!$T3815*(1-Dataset!$U3815)</f>
        <v>366.74399999999997</v>
      </c>
    </row>
    <row r="3816" spans="1:22" x14ac:dyDescent="0.3">
      <c r="A3816" s="32"/>
      <c r="C3816" s="3">
        <v>3811</v>
      </c>
      <c r="D3816" s="3" t="s">
        <v>6959</v>
      </c>
      <c r="E3816" s="34">
        <v>42686</v>
      </c>
      <c r="F3816" s="34">
        <v>42693</v>
      </c>
      <c r="G3816" s="3" t="s">
        <v>46</v>
      </c>
      <c r="H3816" s="3" t="s">
        <v>6642</v>
      </c>
      <c r="I3816" s="3" t="s">
        <v>6643</v>
      </c>
      <c r="J3816" s="3" t="s">
        <v>37</v>
      </c>
      <c r="K3816" s="3" t="s">
        <v>23</v>
      </c>
      <c r="L3816" s="3" t="s">
        <v>6829</v>
      </c>
      <c r="M3816" s="3" t="s">
        <v>50</v>
      </c>
      <c r="N3816" s="3">
        <v>33317</v>
      </c>
      <c r="O3816" s="3" t="s">
        <v>26</v>
      </c>
      <c r="P3816" s="3" t="s">
        <v>4244</v>
      </c>
      <c r="Q3816" s="3" t="s">
        <v>67</v>
      </c>
      <c r="R3816" s="3" t="s">
        <v>68</v>
      </c>
      <c r="S3816" s="3" t="s">
        <v>4245</v>
      </c>
      <c r="T3816" s="3">
        <v>100.792</v>
      </c>
      <c r="U3816" s="35" cm="1">
        <f t="array" ref="U3816">INDEX('Pricing Strategy'!$F$4:$F$71,MATCH(1,(Dataset!$O3816='Pricing Strategy'!$B$4:$B$71)*(Dataset!$Q3816='Pricing Strategy'!$C$4:$C$71)*(Dataset!$R3816='Pricing Strategy'!$D$4:$D$71),))</f>
        <v>0.25</v>
      </c>
      <c r="V3816" s="3">
        <f>Dataset!$T3816*(1-Dataset!$U3816)</f>
        <v>75.593999999999994</v>
      </c>
    </row>
    <row r="3817" spans="1:22" x14ac:dyDescent="0.3">
      <c r="A3817" s="32"/>
      <c r="C3817" s="3">
        <v>3812</v>
      </c>
      <c r="D3817" s="3" t="s">
        <v>6959</v>
      </c>
      <c r="E3817" s="34">
        <v>42686</v>
      </c>
      <c r="F3817" s="34">
        <v>42693</v>
      </c>
      <c r="G3817" s="3" t="s">
        <v>46</v>
      </c>
      <c r="H3817" s="3" t="s">
        <v>6642</v>
      </c>
      <c r="I3817" s="3" t="s">
        <v>6643</v>
      </c>
      <c r="J3817" s="3" t="s">
        <v>37</v>
      </c>
      <c r="K3817" s="3" t="s">
        <v>23</v>
      </c>
      <c r="L3817" s="3" t="s">
        <v>6829</v>
      </c>
      <c r="M3817" s="3" t="s">
        <v>50</v>
      </c>
      <c r="N3817" s="3">
        <v>33317</v>
      </c>
      <c r="O3817" s="3" t="s">
        <v>26</v>
      </c>
      <c r="P3817" s="3" t="s">
        <v>891</v>
      </c>
      <c r="Q3817" s="3" t="s">
        <v>28</v>
      </c>
      <c r="R3817" s="3" t="s">
        <v>32</v>
      </c>
      <c r="S3817" s="3" t="s">
        <v>892</v>
      </c>
      <c r="T3817" s="3">
        <v>146.136</v>
      </c>
      <c r="U3817" s="35" cm="1">
        <f t="array" ref="U3817">INDEX('Pricing Strategy'!$F$4:$F$71,MATCH(1,(Dataset!$O3817='Pricing Strategy'!$B$4:$B$71)*(Dataset!$Q3817='Pricing Strategy'!$C$4:$C$71)*(Dataset!$R3817='Pricing Strategy'!$D$4:$D$71),))</f>
        <v>0.3</v>
      </c>
      <c r="V3817" s="3">
        <f>Dataset!$T3817*(1-Dataset!$U3817)</f>
        <v>102.29519999999999</v>
      </c>
    </row>
    <row r="3818" spans="1:22" x14ac:dyDescent="0.3">
      <c r="A3818" s="32"/>
      <c r="C3818" s="3">
        <v>3813</v>
      </c>
      <c r="D3818" s="3" t="s">
        <v>6962</v>
      </c>
      <c r="E3818" s="34">
        <v>43164</v>
      </c>
      <c r="F3818" s="34">
        <v>43164</v>
      </c>
      <c r="G3818" s="3" t="s">
        <v>1290</v>
      </c>
      <c r="H3818" s="3" t="s">
        <v>107</v>
      </c>
      <c r="I3818" s="3" t="s">
        <v>108</v>
      </c>
      <c r="J3818" s="3" t="s">
        <v>22</v>
      </c>
      <c r="K3818" s="3" t="s">
        <v>23</v>
      </c>
      <c r="L3818" s="3" t="s">
        <v>2551</v>
      </c>
      <c r="M3818" s="3" t="s">
        <v>110</v>
      </c>
      <c r="N3818" s="3">
        <v>53209</v>
      </c>
      <c r="O3818" s="3" t="s">
        <v>101</v>
      </c>
      <c r="P3818" s="3" t="s">
        <v>6963</v>
      </c>
      <c r="Q3818" s="3" t="s">
        <v>42</v>
      </c>
      <c r="R3818" s="3" t="s">
        <v>43</v>
      </c>
      <c r="S3818" s="3" t="s">
        <v>6964</v>
      </c>
      <c r="T3818" s="3">
        <v>25.06</v>
      </c>
      <c r="U3818" s="35" cm="1">
        <f t="array" ref="U3818">INDEX('Pricing Strategy'!$F$4:$F$71,MATCH(1,(Dataset!$O3818='Pricing Strategy'!$B$4:$B$71)*(Dataset!$Q3818='Pricing Strategy'!$C$4:$C$71)*(Dataset!$R3818='Pricing Strategy'!$D$4:$D$71),))</f>
        <v>0.3</v>
      </c>
      <c r="V3818" s="3">
        <f>Dataset!$T3818*(1-Dataset!$U3818)</f>
        <v>17.541999999999998</v>
      </c>
    </row>
    <row r="3819" spans="1:22" x14ac:dyDescent="0.3">
      <c r="A3819" s="32"/>
      <c r="C3819" s="3">
        <v>3814</v>
      </c>
      <c r="D3819" s="3" t="s">
        <v>6965</v>
      </c>
      <c r="E3819" s="34">
        <v>42679</v>
      </c>
      <c r="F3819" s="34">
        <v>42683</v>
      </c>
      <c r="G3819" s="3" t="s">
        <v>46</v>
      </c>
      <c r="H3819" s="3" t="s">
        <v>1366</v>
      </c>
      <c r="I3819" s="3" t="s">
        <v>1367</v>
      </c>
      <c r="J3819" s="3" t="s">
        <v>22</v>
      </c>
      <c r="K3819" s="3" t="s">
        <v>23</v>
      </c>
      <c r="L3819" s="3" t="s">
        <v>1321</v>
      </c>
      <c r="M3819" s="3" t="s">
        <v>207</v>
      </c>
      <c r="N3819" s="3">
        <v>62301</v>
      </c>
      <c r="O3819" s="3" t="s">
        <v>101</v>
      </c>
      <c r="P3819" s="3" t="s">
        <v>2416</v>
      </c>
      <c r="Q3819" s="3" t="s">
        <v>42</v>
      </c>
      <c r="R3819" s="3" t="s">
        <v>43</v>
      </c>
      <c r="S3819" s="3" t="s">
        <v>2417</v>
      </c>
      <c r="T3819" s="3">
        <v>19.824000000000002</v>
      </c>
      <c r="U3819" s="35" cm="1">
        <f t="array" ref="U3819">INDEX('Pricing Strategy'!$F$4:$F$71,MATCH(1,(Dataset!$O3819='Pricing Strategy'!$B$4:$B$71)*(Dataset!$Q3819='Pricing Strategy'!$C$4:$C$71)*(Dataset!$R3819='Pricing Strategy'!$D$4:$D$71),))</f>
        <v>0.3</v>
      </c>
      <c r="V3819" s="3">
        <f>Dataset!$T3819*(1-Dataset!$U3819)</f>
        <v>13.876800000000001</v>
      </c>
    </row>
    <row r="3820" spans="1:22" x14ac:dyDescent="0.3">
      <c r="A3820" s="32"/>
      <c r="C3820" s="3">
        <v>3815</v>
      </c>
      <c r="D3820" s="3" t="s">
        <v>6966</v>
      </c>
      <c r="E3820" s="34">
        <v>42924</v>
      </c>
      <c r="F3820" s="34">
        <v>42924</v>
      </c>
      <c r="G3820" s="3" t="s">
        <v>1290</v>
      </c>
      <c r="H3820" s="3" t="s">
        <v>121</v>
      </c>
      <c r="I3820" s="3" t="s">
        <v>122</v>
      </c>
      <c r="J3820" s="3" t="s">
        <v>22</v>
      </c>
      <c r="K3820" s="3" t="s">
        <v>23</v>
      </c>
      <c r="L3820" s="3" t="s">
        <v>1523</v>
      </c>
      <c r="M3820" s="3" t="s">
        <v>50</v>
      </c>
      <c r="N3820" s="3">
        <v>32216</v>
      </c>
      <c r="O3820" s="3" t="s">
        <v>26</v>
      </c>
      <c r="P3820" s="3" t="s">
        <v>4663</v>
      </c>
      <c r="Q3820" s="3" t="s">
        <v>67</v>
      </c>
      <c r="R3820" s="3" t="s">
        <v>68</v>
      </c>
      <c r="S3820" s="3" t="s">
        <v>4664</v>
      </c>
      <c r="T3820" s="3">
        <v>823.96</v>
      </c>
      <c r="U3820" s="35" cm="1">
        <f t="array" ref="U3820">INDEX('Pricing Strategy'!$F$4:$F$71,MATCH(1,(Dataset!$O3820='Pricing Strategy'!$B$4:$B$71)*(Dataset!$Q3820='Pricing Strategy'!$C$4:$C$71)*(Dataset!$R3820='Pricing Strategy'!$D$4:$D$71),))</f>
        <v>0.25</v>
      </c>
      <c r="V3820" s="3">
        <f>Dataset!$T3820*(1-Dataset!$U3820)</f>
        <v>617.97</v>
      </c>
    </row>
    <row r="3821" spans="1:22" x14ac:dyDescent="0.3">
      <c r="A3821" s="32"/>
      <c r="C3821" s="3">
        <v>3816</v>
      </c>
      <c r="D3821" s="3" t="s">
        <v>6966</v>
      </c>
      <c r="E3821" s="34">
        <v>42924</v>
      </c>
      <c r="F3821" s="34">
        <v>42924</v>
      </c>
      <c r="G3821" s="3" t="s">
        <v>1290</v>
      </c>
      <c r="H3821" s="3" t="s">
        <v>121</v>
      </c>
      <c r="I3821" s="3" t="s">
        <v>122</v>
      </c>
      <c r="J3821" s="3" t="s">
        <v>22</v>
      </c>
      <c r="K3821" s="3" t="s">
        <v>23</v>
      </c>
      <c r="L3821" s="3" t="s">
        <v>1523</v>
      </c>
      <c r="M3821" s="3" t="s">
        <v>50</v>
      </c>
      <c r="N3821" s="3">
        <v>32216</v>
      </c>
      <c r="O3821" s="3" t="s">
        <v>26</v>
      </c>
      <c r="P3821" s="3" t="s">
        <v>499</v>
      </c>
      <c r="Q3821" s="3" t="s">
        <v>42</v>
      </c>
      <c r="R3821" s="3" t="s">
        <v>86</v>
      </c>
      <c r="S3821" s="3" t="s">
        <v>500</v>
      </c>
      <c r="T3821" s="3">
        <v>15.984</v>
      </c>
      <c r="U3821" s="35" cm="1">
        <f t="array" ref="U3821">INDEX('Pricing Strategy'!$F$4:$F$71,MATCH(1,(Dataset!$O3821='Pricing Strategy'!$B$4:$B$71)*(Dataset!$Q3821='Pricing Strategy'!$C$4:$C$71)*(Dataset!$R3821='Pricing Strategy'!$D$4:$D$71),))</f>
        <v>0.25</v>
      </c>
      <c r="V3821" s="3">
        <f>Dataset!$T3821*(1-Dataset!$U3821)</f>
        <v>11.988</v>
      </c>
    </row>
    <row r="3822" spans="1:22" x14ac:dyDescent="0.3">
      <c r="A3822" s="32"/>
      <c r="C3822" s="3">
        <v>3817</v>
      </c>
      <c r="D3822" s="3" t="s">
        <v>6967</v>
      </c>
      <c r="E3822" s="34">
        <v>42628</v>
      </c>
      <c r="F3822" s="34">
        <v>42632</v>
      </c>
      <c r="G3822" s="3" t="s">
        <v>46</v>
      </c>
      <c r="H3822" s="3" t="s">
        <v>4282</v>
      </c>
      <c r="I3822" s="3" t="s">
        <v>4283</v>
      </c>
      <c r="J3822" s="3" t="s">
        <v>22</v>
      </c>
      <c r="K3822" s="3" t="s">
        <v>23</v>
      </c>
      <c r="L3822" s="3" t="s">
        <v>3915</v>
      </c>
      <c r="M3822" s="3" t="s">
        <v>354</v>
      </c>
      <c r="N3822" s="3">
        <v>36608</v>
      </c>
      <c r="O3822" s="3" t="s">
        <v>26</v>
      </c>
      <c r="P3822" s="3" t="s">
        <v>5704</v>
      </c>
      <c r="Q3822" s="3" t="s">
        <v>28</v>
      </c>
      <c r="R3822" s="3" t="s">
        <v>52</v>
      </c>
      <c r="S3822" s="3" t="s">
        <v>5705</v>
      </c>
      <c r="T3822" s="3">
        <v>801.96</v>
      </c>
      <c r="U3822" s="35" cm="1">
        <f t="array" ref="U3822">INDEX('Pricing Strategy'!$F$4:$F$71,MATCH(1,(Dataset!$O3822='Pricing Strategy'!$B$4:$B$71)*(Dataset!$Q3822='Pricing Strategy'!$C$4:$C$71)*(Dataset!$R3822='Pricing Strategy'!$D$4:$D$71),))</f>
        <v>0.3</v>
      </c>
      <c r="V3822" s="3">
        <f>Dataset!$T3822*(1-Dataset!$U3822)</f>
        <v>561.37199999999996</v>
      </c>
    </row>
    <row r="3823" spans="1:22" x14ac:dyDescent="0.3">
      <c r="A3823" s="32"/>
      <c r="C3823" s="3">
        <v>3818</v>
      </c>
      <c r="D3823" s="3" t="s">
        <v>6967</v>
      </c>
      <c r="E3823" s="34">
        <v>42628</v>
      </c>
      <c r="F3823" s="34">
        <v>42632</v>
      </c>
      <c r="G3823" s="3" t="s">
        <v>46</v>
      </c>
      <c r="H3823" s="3" t="s">
        <v>4282</v>
      </c>
      <c r="I3823" s="3" t="s">
        <v>4283</v>
      </c>
      <c r="J3823" s="3" t="s">
        <v>22</v>
      </c>
      <c r="K3823" s="3" t="s">
        <v>23</v>
      </c>
      <c r="L3823" s="3" t="s">
        <v>3915</v>
      </c>
      <c r="M3823" s="3" t="s">
        <v>354</v>
      </c>
      <c r="N3823" s="3">
        <v>36608</v>
      </c>
      <c r="O3823" s="3" t="s">
        <v>26</v>
      </c>
      <c r="P3823" s="3" t="s">
        <v>5967</v>
      </c>
      <c r="Q3823" s="3" t="s">
        <v>67</v>
      </c>
      <c r="R3823" s="3" t="s">
        <v>68</v>
      </c>
      <c r="S3823" s="3" t="s">
        <v>5968</v>
      </c>
      <c r="T3823" s="3">
        <v>59.97</v>
      </c>
      <c r="U3823" s="35" cm="1">
        <f t="array" ref="U3823">INDEX('Pricing Strategy'!$F$4:$F$71,MATCH(1,(Dataset!$O3823='Pricing Strategy'!$B$4:$B$71)*(Dataset!$Q3823='Pricing Strategy'!$C$4:$C$71)*(Dataset!$R3823='Pricing Strategy'!$D$4:$D$71),))</f>
        <v>0.25</v>
      </c>
      <c r="V3823" s="3">
        <f>Dataset!$T3823*(1-Dataset!$U3823)</f>
        <v>44.977499999999999</v>
      </c>
    </row>
    <row r="3824" spans="1:22" x14ac:dyDescent="0.3">
      <c r="A3824" s="32"/>
      <c r="C3824" s="3">
        <v>3819</v>
      </c>
      <c r="D3824" s="3" t="s">
        <v>6967</v>
      </c>
      <c r="E3824" s="34">
        <v>42628</v>
      </c>
      <c r="F3824" s="34">
        <v>42632</v>
      </c>
      <c r="G3824" s="3" t="s">
        <v>46</v>
      </c>
      <c r="H3824" s="3" t="s">
        <v>4282</v>
      </c>
      <c r="I3824" s="3" t="s">
        <v>4283</v>
      </c>
      <c r="J3824" s="3" t="s">
        <v>22</v>
      </c>
      <c r="K3824" s="3" t="s">
        <v>23</v>
      </c>
      <c r="L3824" s="3" t="s">
        <v>3915</v>
      </c>
      <c r="M3824" s="3" t="s">
        <v>354</v>
      </c>
      <c r="N3824" s="3">
        <v>36608</v>
      </c>
      <c r="O3824" s="3" t="s">
        <v>26</v>
      </c>
      <c r="P3824" s="3" t="s">
        <v>2062</v>
      </c>
      <c r="Q3824" s="3" t="s">
        <v>28</v>
      </c>
      <c r="R3824" s="3" t="s">
        <v>32</v>
      </c>
      <c r="S3824" s="3" t="s">
        <v>2063</v>
      </c>
      <c r="T3824" s="3">
        <v>1056.8599999999999</v>
      </c>
      <c r="U3824" s="35" cm="1">
        <f t="array" ref="U3824">INDEX('Pricing Strategy'!$F$4:$F$71,MATCH(1,(Dataset!$O3824='Pricing Strategy'!$B$4:$B$71)*(Dataset!$Q3824='Pricing Strategy'!$C$4:$C$71)*(Dataset!$R3824='Pricing Strategy'!$D$4:$D$71),))</f>
        <v>0.3</v>
      </c>
      <c r="V3824" s="3">
        <f>Dataset!$T3824*(1-Dataset!$U3824)</f>
        <v>739.80199999999991</v>
      </c>
    </row>
    <row r="3825" spans="1:22" x14ac:dyDescent="0.3">
      <c r="A3825" s="32"/>
      <c r="C3825" s="3">
        <v>3820</v>
      </c>
      <c r="D3825" s="3" t="s">
        <v>6968</v>
      </c>
      <c r="E3825" s="34">
        <v>43382</v>
      </c>
      <c r="F3825" s="34">
        <v>43387</v>
      </c>
      <c r="G3825" s="3" t="s">
        <v>46</v>
      </c>
      <c r="H3825" s="3" t="s">
        <v>6081</v>
      </c>
      <c r="I3825" s="3" t="s">
        <v>6082</v>
      </c>
      <c r="J3825" s="3" t="s">
        <v>22</v>
      </c>
      <c r="K3825" s="3" t="s">
        <v>23</v>
      </c>
      <c r="L3825" s="3" t="s">
        <v>262</v>
      </c>
      <c r="M3825" s="3" t="s">
        <v>263</v>
      </c>
      <c r="N3825" s="3">
        <v>10024</v>
      </c>
      <c r="O3825" s="3" t="s">
        <v>144</v>
      </c>
      <c r="P3825" s="3" t="s">
        <v>3430</v>
      </c>
      <c r="Q3825" s="3" t="s">
        <v>42</v>
      </c>
      <c r="R3825" s="3" t="s">
        <v>71</v>
      </c>
      <c r="S3825" s="3" t="s">
        <v>3431</v>
      </c>
      <c r="T3825" s="3">
        <v>12.816000000000001</v>
      </c>
      <c r="U3825" s="35" cm="1">
        <f t="array" ref="U3825">INDEX('Pricing Strategy'!$F$4:$F$71,MATCH(1,(Dataset!$O3825='Pricing Strategy'!$B$4:$B$71)*(Dataset!$Q3825='Pricing Strategy'!$C$4:$C$71)*(Dataset!$R3825='Pricing Strategy'!$D$4:$D$71),))</f>
        <v>0.4</v>
      </c>
      <c r="V3825" s="3">
        <f>Dataset!$T3825*(1-Dataset!$U3825)</f>
        <v>7.6896000000000004</v>
      </c>
    </row>
    <row r="3826" spans="1:22" x14ac:dyDescent="0.3">
      <c r="A3826" s="32"/>
      <c r="C3826" s="3">
        <v>3821</v>
      </c>
      <c r="D3826" s="3" t="s">
        <v>6968</v>
      </c>
      <c r="E3826" s="34">
        <v>43382</v>
      </c>
      <c r="F3826" s="34">
        <v>43387</v>
      </c>
      <c r="G3826" s="3" t="s">
        <v>46</v>
      </c>
      <c r="H3826" s="3" t="s">
        <v>6081</v>
      </c>
      <c r="I3826" s="3" t="s">
        <v>6082</v>
      </c>
      <c r="J3826" s="3" t="s">
        <v>22</v>
      </c>
      <c r="K3826" s="3" t="s">
        <v>23</v>
      </c>
      <c r="L3826" s="3" t="s">
        <v>262</v>
      </c>
      <c r="M3826" s="3" t="s">
        <v>263</v>
      </c>
      <c r="N3826" s="3">
        <v>10024</v>
      </c>
      <c r="O3826" s="3" t="s">
        <v>144</v>
      </c>
      <c r="P3826" s="3" t="s">
        <v>4889</v>
      </c>
      <c r="Q3826" s="3" t="s">
        <v>28</v>
      </c>
      <c r="R3826" s="3" t="s">
        <v>29</v>
      </c>
      <c r="S3826" s="3" t="s">
        <v>4890</v>
      </c>
      <c r="T3826" s="3">
        <v>314.35199999999998</v>
      </c>
      <c r="U3826" s="35" cm="1">
        <f t="array" ref="U3826">INDEX('Pricing Strategy'!$F$4:$F$71,MATCH(1,(Dataset!$O3826='Pricing Strategy'!$B$4:$B$71)*(Dataset!$Q3826='Pricing Strategy'!$C$4:$C$71)*(Dataset!$R3826='Pricing Strategy'!$D$4:$D$71),))</f>
        <v>0.5</v>
      </c>
      <c r="V3826" s="3">
        <f>Dataset!$T3826*(1-Dataset!$U3826)</f>
        <v>157.17599999999999</v>
      </c>
    </row>
    <row r="3827" spans="1:22" x14ac:dyDescent="0.3">
      <c r="A3827" s="32"/>
      <c r="C3827" s="3">
        <v>3822</v>
      </c>
      <c r="D3827" s="3" t="s">
        <v>6968</v>
      </c>
      <c r="E3827" s="34">
        <v>43382</v>
      </c>
      <c r="F3827" s="34">
        <v>43387</v>
      </c>
      <c r="G3827" s="3" t="s">
        <v>46</v>
      </c>
      <c r="H3827" s="3" t="s">
        <v>6081</v>
      </c>
      <c r="I3827" s="3" t="s">
        <v>6082</v>
      </c>
      <c r="J3827" s="3" t="s">
        <v>22</v>
      </c>
      <c r="K3827" s="3" t="s">
        <v>23</v>
      </c>
      <c r="L3827" s="3" t="s">
        <v>262</v>
      </c>
      <c r="M3827" s="3" t="s">
        <v>263</v>
      </c>
      <c r="N3827" s="3">
        <v>10024</v>
      </c>
      <c r="O3827" s="3" t="s">
        <v>144</v>
      </c>
      <c r="P3827" s="3" t="s">
        <v>6969</v>
      </c>
      <c r="Q3827" s="3" t="s">
        <v>42</v>
      </c>
      <c r="R3827" s="3" t="s">
        <v>86</v>
      </c>
      <c r="S3827" s="3" t="s">
        <v>6970</v>
      </c>
      <c r="T3827" s="3">
        <v>18.98</v>
      </c>
      <c r="U3827" s="35" cm="1">
        <f t="array" ref="U3827">INDEX('Pricing Strategy'!$F$4:$F$71,MATCH(1,(Dataset!$O3827='Pricing Strategy'!$B$4:$B$71)*(Dataset!$Q3827='Pricing Strategy'!$C$4:$C$71)*(Dataset!$R3827='Pricing Strategy'!$D$4:$D$71),))</f>
        <v>0.4</v>
      </c>
      <c r="V3827" s="3">
        <f>Dataset!$T3827*(1-Dataset!$U3827)</f>
        <v>11.388</v>
      </c>
    </row>
    <row r="3828" spans="1:22" x14ac:dyDescent="0.3">
      <c r="A3828" s="32"/>
      <c r="C3828" s="3">
        <v>3823</v>
      </c>
      <c r="D3828" s="3" t="s">
        <v>6968</v>
      </c>
      <c r="E3828" s="34">
        <v>43382</v>
      </c>
      <c r="F3828" s="34">
        <v>43387</v>
      </c>
      <c r="G3828" s="3" t="s">
        <v>46</v>
      </c>
      <c r="H3828" s="3" t="s">
        <v>6081</v>
      </c>
      <c r="I3828" s="3" t="s">
        <v>6082</v>
      </c>
      <c r="J3828" s="3" t="s">
        <v>22</v>
      </c>
      <c r="K3828" s="3" t="s">
        <v>23</v>
      </c>
      <c r="L3828" s="3" t="s">
        <v>262</v>
      </c>
      <c r="M3828" s="3" t="s">
        <v>263</v>
      </c>
      <c r="N3828" s="3">
        <v>10024</v>
      </c>
      <c r="O3828" s="3" t="s">
        <v>144</v>
      </c>
      <c r="P3828" s="3" t="s">
        <v>6201</v>
      </c>
      <c r="Q3828" s="3" t="s">
        <v>42</v>
      </c>
      <c r="R3828" s="3" t="s">
        <v>71</v>
      </c>
      <c r="S3828" s="3" t="s">
        <v>6202</v>
      </c>
      <c r="T3828" s="3">
        <v>18.239999999999998</v>
      </c>
      <c r="U3828" s="35" cm="1">
        <f t="array" ref="U3828">INDEX('Pricing Strategy'!$F$4:$F$71,MATCH(1,(Dataset!$O3828='Pricing Strategy'!$B$4:$B$71)*(Dataset!$Q3828='Pricing Strategy'!$C$4:$C$71)*(Dataset!$R3828='Pricing Strategy'!$D$4:$D$71),))</f>
        <v>0.4</v>
      </c>
      <c r="V3828" s="3">
        <f>Dataset!$T3828*(1-Dataset!$U3828)</f>
        <v>10.943999999999999</v>
      </c>
    </row>
    <row r="3829" spans="1:22" x14ac:dyDescent="0.3">
      <c r="A3829" s="32"/>
      <c r="C3829" s="3">
        <v>3824</v>
      </c>
      <c r="D3829" s="3" t="s">
        <v>6971</v>
      </c>
      <c r="E3829" s="34">
        <v>42627</v>
      </c>
      <c r="F3829" s="34">
        <v>42631</v>
      </c>
      <c r="G3829" s="3" t="s">
        <v>46</v>
      </c>
      <c r="H3829" s="3" t="s">
        <v>4492</v>
      </c>
      <c r="I3829" s="3" t="s">
        <v>4493</v>
      </c>
      <c r="J3829" s="3" t="s">
        <v>22</v>
      </c>
      <c r="K3829" s="3" t="s">
        <v>23</v>
      </c>
      <c r="L3829" s="3" t="s">
        <v>262</v>
      </c>
      <c r="M3829" s="3" t="s">
        <v>263</v>
      </c>
      <c r="N3829" s="3">
        <v>10011</v>
      </c>
      <c r="O3829" s="3" t="s">
        <v>144</v>
      </c>
      <c r="P3829" s="3" t="s">
        <v>2119</v>
      </c>
      <c r="Q3829" s="3" t="s">
        <v>42</v>
      </c>
      <c r="R3829" s="3" t="s">
        <v>55</v>
      </c>
      <c r="S3829" s="3" t="s">
        <v>2120</v>
      </c>
      <c r="T3829" s="3">
        <v>991.2</v>
      </c>
      <c r="U3829" s="35" cm="1">
        <f t="array" ref="U3829">INDEX('Pricing Strategy'!$F$4:$F$71,MATCH(1,(Dataset!$O3829='Pricing Strategy'!$B$4:$B$71)*(Dataset!$Q3829='Pricing Strategy'!$C$4:$C$71)*(Dataset!$R3829='Pricing Strategy'!$D$4:$D$71),))</f>
        <v>0.5</v>
      </c>
      <c r="V3829" s="3">
        <f>Dataset!$T3829*(1-Dataset!$U3829)</f>
        <v>495.6</v>
      </c>
    </row>
    <row r="3830" spans="1:22" x14ac:dyDescent="0.3">
      <c r="A3830" s="32"/>
      <c r="C3830" s="3">
        <v>3825</v>
      </c>
      <c r="D3830" s="3" t="s">
        <v>6971</v>
      </c>
      <c r="E3830" s="34">
        <v>42627</v>
      </c>
      <c r="F3830" s="34">
        <v>42631</v>
      </c>
      <c r="G3830" s="3" t="s">
        <v>46</v>
      </c>
      <c r="H3830" s="3" t="s">
        <v>4492</v>
      </c>
      <c r="I3830" s="3" t="s">
        <v>4493</v>
      </c>
      <c r="J3830" s="3" t="s">
        <v>22</v>
      </c>
      <c r="K3830" s="3" t="s">
        <v>23</v>
      </c>
      <c r="L3830" s="3" t="s">
        <v>262</v>
      </c>
      <c r="M3830" s="3" t="s">
        <v>263</v>
      </c>
      <c r="N3830" s="3">
        <v>10011</v>
      </c>
      <c r="O3830" s="3" t="s">
        <v>144</v>
      </c>
      <c r="P3830" s="3" t="s">
        <v>6857</v>
      </c>
      <c r="Q3830" s="3" t="s">
        <v>67</v>
      </c>
      <c r="R3830" s="3" t="s">
        <v>1216</v>
      </c>
      <c r="S3830" s="3" t="s">
        <v>6858</v>
      </c>
      <c r="T3830" s="3">
        <v>879.98400000000004</v>
      </c>
      <c r="U3830" s="35" cm="1">
        <f t="array" ref="U3830">INDEX('Pricing Strategy'!$F$4:$F$71,MATCH(1,(Dataset!$O3830='Pricing Strategy'!$B$4:$B$71)*(Dataset!$Q3830='Pricing Strategy'!$C$4:$C$71)*(Dataset!$R3830='Pricing Strategy'!$D$4:$D$71),))</f>
        <v>0.5</v>
      </c>
      <c r="V3830" s="3">
        <f>Dataset!$T3830*(1-Dataset!$U3830)</f>
        <v>439.99200000000002</v>
      </c>
    </row>
    <row r="3831" spans="1:22" x14ac:dyDescent="0.3">
      <c r="A3831" s="32"/>
      <c r="C3831" s="3">
        <v>3826</v>
      </c>
      <c r="D3831" s="3" t="s">
        <v>6971</v>
      </c>
      <c r="E3831" s="34">
        <v>42627</v>
      </c>
      <c r="F3831" s="34">
        <v>42631</v>
      </c>
      <c r="G3831" s="3" t="s">
        <v>46</v>
      </c>
      <c r="H3831" s="3" t="s">
        <v>4492</v>
      </c>
      <c r="I3831" s="3" t="s">
        <v>4493</v>
      </c>
      <c r="J3831" s="3" t="s">
        <v>22</v>
      </c>
      <c r="K3831" s="3" t="s">
        <v>23</v>
      </c>
      <c r="L3831" s="3" t="s">
        <v>262</v>
      </c>
      <c r="M3831" s="3" t="s">
        <v>263</v>
      </c>
      <c r="N3831" s="3">
        <v>10011</v>
      </c>
      <c r="O3831" s="3" t="s">
        <v>144</v>
      </c>
      <c r="P3831" s="3" t="s">
        <v>2940</v>
      </c>
      <c r="Q3831" s="3" t="s">
        <v>42</v>
      </c>
      <c r="R3831" s="3" t="s">
        <v>71</v>
      </c>
      <c r="S3831" s="3" t="s">
        <v>2941</v>
      </c>
      <c r="T3831" s="3">
        <v>12.96</v>
      </c>
      <c r="U3831" s="35" cm="1">
        <f t="array" ref="U3831">INDEX('Pricing Strategy'!$F$4:$F$71,MATCH(1,(Dataset!$O3831='Pricing Strategy'!$B$4:$B$71)*(Dataset!$Q3831='Pricing Strategy'!$C$4:$C$71)*(Dataset!$R3831='Pricing Strategy'!$D$4:$D$71),))</f>
        <v>0.4</v>
      </c>
      <c r="V3831" s="3">
        <f>Dataset!$T3831*(1-Dataset!$U3831)</f>
        <v>7.7759999999999998</v>
      </c>
    </row>
    <row r="3832" spans="1:22" x14ac:dyDescent="0.3">
      <c r="A3832" s="32"/>
      <c r="C3832" s="3">
        <v>3827</v>
      </c>
      <c r="D3832" s="3" t="s">
        <v>6972</v>
      </c>
      <c r="E3832" s="34">
        <v>42284</v>
      </c>
      <c r="F3832" s="34">
        <v>42289</v>
      </c>
      <c r="G3832" s="3" t="s">
        <v>46</v>
      </c>
      <c r="H3832" s="3" t="s">
        <v>1650</v>
      </c>
      <c r="I3832" s="3" t="s">
        <v>1651</v>
      </c>
      <c r="J3832" s="3" t="s">
        <v>37</v>
      </c>
      <c r="K3832" s="3" t="s">
        <v>23</v>
      </c>
      <c r="L3832" s="3" t="s">
        <v>814</v>
      </c>
      <c r="M3832" s="3" t="s">
        <v>100</v>
      </c>
      <c r="N3832" s="3">
        <v>75217</v>
      </c>
      <c r="O3832" s="3" t="s">
        <v>101</v>
      </c>
      <c r="P3832" s="3" t="s">
        <v>953</v>
      </c>
      <c r="Q3832" s="3" t="s">
        <v>42</v>
      </c>
      <c r="R3832" s="3" t="s">
        <v>55</v>
      </c>
      <c r="S3832" s="3" t="s">
        <v>954</v>
      </c>
      <c r="T3832" s="3">
        <v>107.44</v>
      </c>
      <c r="U3832" s="35" cm="1">
        <f t="array" ref="U3832">INDEX('Pricing Strategy'!$F$4:$F$71,MATCH(1,(Dataset!$O3832='Pricing Strategy'!$B$4:$B$71)*(Dataset!$Q3832='Pricing Strategy'!$C$4:$C$71)*(Dataset!$R3832='Pricing Strategy'!$D$4:$D$71),))</f>
        <v>0.4</v>
      </c>
      <c r="V3832" s="3">
        <f>Dataset!$T3832*(1-Dataset!$U3832)</f>
        <v>64.463999999999999</v>
      </c>
    </row>
    <row r="3833" spans="1:22" x14ac:dyDescent="0.3">
      <c r="A3833" s="32"/>
      <c r="C3833" s="3">
        <v>3828</v>
      </c>
      <c r="D3833" s="3" t="s">
        <v>6973</v>
      </c>
      <c r="E3833" s="34">
        <v>43227</v>
      </c>
      <c r="F3833" s="34">
        <v>43231</v>
      </c>
      <c r="G3833" s="3" t="s">
        <v>46</v>
      </c>
      <c r="H3833" s="3" t="s">
        <v>3853</v>
      </c>
      <c r="I3833" s="3" t="s">
        <v>3854</v>
      </c>
      <c r="J3833" s="3" t="s">
        <v>37</v>
      </c>
      <c r="K3833" s="3" t="s">
        <v>23</v>
      </c>
      <c r="L3833" s="3" t="s">
        <v>879</v>
      </c>
      <c r="M3833" s="3" t="s">
        <v>234</v>
      </c>
      <c r="N3833" s="3">
        <v>48234</v>
      </c>
      <c r="O3833" s="3" t="s">
        <v>101</v>
      </c>
      <c r="P3833" s="3" t="s">
        <v>1136</v>
      </c>
      <c r="Q3833" s="3" t="s">
        <v>28</v>
      </c>
      <c r="R3833" s="3" t="s">
        <v>32</v>
      </c>
      <c r="S3833" s="3" t="s">
        <v>1137</v>
      </c>
      <c r="T3833" s="3">
        <v>1458.65</v>
      </c>
      <c r="U3833" s="35" cm="1">
        <f t="array" ref="U3833">INDEX('Pricing Strategy'!$F$4:$F$71,MATCH(1,(Dataset!$O3833='Pricing Strategy'!$B$4:$B$71)*(Dataset!$Q3833='Pricing Strategy'!$C$4:$C$71)*(Dataset!$R3833='Pricing Strategy'!$D$4:$D$71),))</f>
        <v>0.35</v>
      </c>
      <c r="V3833" s="3">
        <f>Dataset!$T3833*(1-Dataset!$U3833)</f>
        <v>948.12250000000006</v>
      </c>
    </row>
    <row r="3834" spans="1:22" x14ac:dyDescent="0.3">
      <c r="A3834" s="32"/>
      <c r="C3834" s="3">
        <v>3829</v>
      </c>
      <c r="D3834" s="3" t="s">
        <v>6973</v>
      </c>
      <c r="E3834" s="34">
        <v>43227</v>
      </c>
      <c r="F3834" s="34">
        <v>43231</v>
      </c>
      <c r="G3834" s="3" t="s">
        <v>46</v>
      </c>
      <c r="H3834" s="3" t="s">
        <v>3853</v>
      </c>
      <c r="I3834" s="3" t="s">
        <v>3854</v>
      </c>
      <c r="J3834" s="3" t="s">
        <v>37</v>
      </c>
      <c r="K3834" s="3" t="s">
        <v>23</v>
      </c>
      <c r="L3834" s="3" t="s">
        <v>879</v>
      </c>
      <c r="M3834" s="3" t="s">
        <v>234</v>
      </c>
      <c r="N3834" s="3">
        <v>48234</v>
      </c>
      <c r="O3834" s="3" t="s">
        <v>101</v>
      </c>
      <c r="P3834" s="3" t="s">
        <v>5754</v>
      </c>
      <c r="Q3834" s="3" t="s">
        <v>28</v>
      </c>
      <c r="R3834" s="3" t="s">
        <v>32</v>
      </c>
      <c r="S3834" s="3" t="s">
        <v>5755</v>
      </c>
      <c r="T3834" s="3">
        <v>26.64</v>
      </c>
      <c r="U3834" s="35" cm="1">
        <f t="array" ref="U3834">INDEX('Pricing Strategy'!$F$4:$F$71,MATCH(1,(Dataset!$O3834='Pricing Strategy'!$B$4:$B$71)*(Dataset!$Q3834='Pricing Strategy'!$C$4:$C$71)*(Dataset!$R3834='Pricing Strategy'!$D$4:$D$71),))</f>
        <v>0.35</v>
      </c>
      <c r="V3834" s="3">
        <f>Dataset!$T3834*(1-Dataset!$U3834)</f>
        <v>17.316000000000003</v>
      </c>
    </row>
    <row r="3835" spans="1:22" x14ac:dyDescent="0.3">
      <c r="A3835" s="32"/>
      <c r="C3835" s="3">
        <v>3830</v>
      </c>
      <c r="D3835" s="3" t="s">
        <v>6973</v>
      </c>
      <c r="E3835" s="34">
        <v>43227</v>
      </c>
      <c r="F3835" s="34">
        <v>43231</v>
      </c>
      <c r="G3835" s="3" t="s">
        <v>46</v>
      </c>
      <c r="H3835" s="3" t="s">
        <v>3853</v>
      </c>
      <c r="I3835" s="3" t="s">
        <v>3854</v>
      </c>
      <c r="J3835" s="3" t="s">
        <v>37</v>
      </c>
      <c r="K3835" s="3" t="s">
        <v>23</v>
      </c>
      <c r="L3835" s="3" t="s">
        <v>879</v>
      </c>
      <c r="M3835" s="3" t="s">
        <v>234</v>
      </c>
      <c r="N3835" s="3">
        <v>48234</v>
      </c>
      <c r="O3835" s="3" t="s">
        <v>101</v>
      </c>
      <c r="P3835" s="3" t="s">
        <v>1809</v>
      </c>
      <c r="Q3835" s="3" t="s">
        <v>28</v>
      </c>
      <c r="R3835" s="3" t="s">
        <v>32</v>
      </c>
      <c r="S3835" s="3" t="s">
        <v>1810</v>
      </c>
      <c r="T3835" s="3">
        <v>476.8</v>
      </c>
      <c r="U3835" s="35" cm="1">
        <f t="array" ref="U3835">INDEX('Pricing Strategy'!$F$4:$F$71,MATCH(1,(Dataset!$O3835='Pricing Strategy'!$B$4:$B$71)*(Dataset!$Q3835='Pricing Strategy'!$C$4:$C$71)*(Dataset!$R3835='Pricing Strategy'!$D$4:$D$71),))</f>
        <v>0.35</v>
      </c>
      <c r="V3835" s="3">
        <f>Dataset!$T3835*(1-Dataset!$U3835)</f>
        <v>309.92</v>
      </c>
    </row>
    <row r="3836" spans="1:22" x14ac:dyDescent="0.3">
      <c r="A3836" s="32"/>
      <c r="C3836" s="3">
        <v>3831</v>
      </c>
      <c r="D3836" s="3" t="s">
        <v>6973</v>
      </c>
      <c r="E3836" s="34">
        <v>43227</v>
      </c>
      <c r="F3836" s="34">
        <v>43231</v>
      </c>
      <c r="G3836" s="3" t="s">
        <v>46</v>
      </c>
      <c r="H3836" s="3" t="s">
        <v>3853</v>
      </c>
      <c r="I3836" s="3" t="s">
        <v>3854</v>
      </c>
      <c r="J3836" s="3" t="s">
        <v>37</v>
      </c>
      <c r="K3836" s="3" t="s">
        <v>23</v>
      </c>
      <c r="L3836" s="3" t="s">
        <v>879</v>
      </c>
      <c r="M3836" s="3" t="s">
        <v>234</v>
      </c>
      <c r="N3836" s="3">
        <v>48234</v>
      </c>
      <c r="O3836" s="3" t="s">
        <v>101</v>
      </c>
      <c r="P3836" s="3" t="s">
        <v>2076</v>
      </c>
      <c r="Q3836" s="3" t="s">
        <v>42</v>
      </c>
      <c r="R3836" s="3" t="s">
        <v>74</v>
      </c>
      <c r="S3836" s="3" t="s">
        <v>2077</v>
      </c>
      <c r="T3836" s="3">
        <v>87.444000000000003</v>
      </c>
      <c r="U3836" s="35" cm="1">
        <f t="array" ref="U3836">INDEX('Pricing Strategy'!$F$4:$F$71,MATCH(1,(Dataset!$O3836='Pricing Strategy'!$B$4:$B$71)*(Dataset!$Q3836='Pricing Strategy'!$C$4:$C$71)*(Dataset!$R3836='Pricing Strategy'!$D$4:$D$71),))</f>
        <v>0.3</v>
      </c>
      <c r="V3836" s="3">
        <f>Dataset!$T3836*(1-Dataset!$U3836)</f>
        <v>61.210799999999999</v>
      </c>
    </row>
    <row r="3837" spans="1:22" x14ac:dyDescent="0.3">
      <c r="A3837" s="32"/>
      <c r="C3837" s="3">
        <v>3832</v>
      </c>
      <c r="D3837" s="3" t="s">
        <v>6974</v>
      </c>
      <c r="E3837" s="34">
        <v>42688</v>
      </c>
      <c r="F3837" s="34">
        <v>42693</v>
      </c>
      <c r="G3837" s="3" t="s">
        <v>46</v>
      </c>
      <c r="H3837" s="3" t="s">
        <v>6975</v>
      </c>
      <c r="I3837" s="3" t="s">
        <v>6976</v>
      </c>
      <c r="J3837" s="3" t="s">
        <v>22</v>
      </c>
      <c r="K3837" s="3" t="s">
        <v>23</v>
      </c>
      <c r="L3837" s="3" t="s">
        <v>240</v>
      </c>
      <c r="M3837" s="3" t="s">
        <v>241</v>
      </c>
      <c r="N3837" s="3">
        <v>19901</v>
      </c>
      <c r="O3837" s="3" t="s">
        <v>144</v>
      </c>
      <c r="P3837" s="3" t="s">
        <v>904</v>
      </c>
      <c r="Q3837" s="3" t="s">
        <v>28</v>
      </c>
      <c r="R3837" s="3" t="s">
        <v>61</v>
      </c>
      <c r="S3837" s="3" t="s">
        <v>6977</v>
      </c>
      <c r="T3837" s="3">
        <v>76.14</v>
      </c>
      <c r="U3837" s="35" cm="1">
        <f t="array" ref="U3837">INDEX('Pricing Strategy'!$F$4:$F$71,MATCH(1,(Dataset!$O3837='Pricing Strategy'!$B$4:$B$71)*(Dataset!$Q3837='Pricing Strategy'!$C$4:$C$71)*(Dataset!$R3837='Pricing Strategy'!$D$4:$D$71),))</f>
        <v>0.4</v>
      </c>
      <c r="V3837" s="3">
        <f>Dataset!$T3837*(1-Dataset!$U3837)</f>
        <v>45.683999999999997</v>
      </c>
    </row>
    <row r="3838" spans="1:22" x14ac:dyDescent="0.3">
      <c r="A3838" s="32"/>
      <c r="C3838" s="3">
        <v>3833</v>
      </c>
      <c r="D3838" s="3" t="s">
        <v>6974</v>
      </c>
      <c r="E3838" s="34">
        <v>42688</v>
      </c>
      <c r="F3838" s="34">
        <v>42693</v>
      </c>
      <c r="G3838" s="3" t="s">
        <v>46</v>
      </c>
      <c r="H3838" s="3" t="s">
        <v>6975</v>
      </c>
      <c r="I3838" s="3" t="s">
        <v>6976</v>
      </c>
      <c r="J3838" s="3" t="s">
        <v>22</v>
      </c>
      <c r="K3838" s="3" t="s">
        <v>23</v>
      </c>
      <c r="L3838" s="3" t="s">
        <v>240</v>
      </c>
      <c r="M3838" s="3" t="s">
        <v>241</v>
      </c>
      <c r="N3838" s="3">
        <v>19901</v>
      </c>
      <c r="O3838" s="3" t="s">
        <v>144</v>
      </c>
      <c r="P3838" s="3" t="s">
        <v>4946</v>
      </c>
      <c r="Q3838" s="3" t="s">
        <v>42</v>
      </c>
      <c r="R3838" s="3" t="s">
        <v>71</v>
      </c>
      <c r="S3838" s="3" t="s">
        <v>4947</v>
      </c>
      <c r="T3838" s="3">
        <v>19.96</v>
      </c>
      <c r="U3838" s="35" cm="1">
        <f t="array" ref="U3838">INDEX('Pricing Strategy'!$F$4:$F$71,MATCH(1,(Dataset!$O3838='Pricing Strategy'!$B$4:$B$71)*(Dataset!$Q3838='Pricing Strategy'!$C$4:$C$71)*(Dataset!$R3838='Pricing Strategy'!$D$4:$D$71),))</f>
        <v>0.4</v>
      </c>
      <c r="V3838" s="3">
        <f>Dataset!$T3838*(1-Dataset!$U3838)</f>
        <v>11.976000000000001</v>
      </c>
    </row>
    <row r="3839" spans="1:22" x14ac:dyDescent="0.3">
      <c r="A3839" s="32"/>
      <c r="C3839" s="3">
        <v>3834</v>
      </c>
      <c r="D3839" s="3" t="s">
        <v>6978</v>
      </c>
      <c r="E3839" s="34">
        <v>42332</v>
      </c>
      <c r="F3839" s="34">
        <v>42332</v>
      </c>
      <c r="G3839" s="3" t="s">
        <v>1290</v>
      </c>
      <c r="H3839" s="3" t="s">
        <v>4199</v>
      </c>
      <c r="I3839" s="3" t="s">
        <v>4200</v>
      </c>
      <c r="J3839" s="3" t="s">
        <v>37</v>
      </c>
      <c r="K3839" s="3" t="s">
        <v>23</v>
      </c>
      <c r="L3839" s="3" t="s">
        <v>493</v>
      </c>
      <c r="M3839" s="3" t="s">
        <v>494</v>
      </c>
      <c r="N3839" s="3">
        <v>43229</v>
      </c>
      <c r="O3839" s="3" t="s">
        <v>144</v>
      </c>
      <c r="P3839" s="3" t="s">
        <v>2955</v>
      </c>
      <c r="Q3839" s="3" t="s">
        <v>67</v>
      </c>
      <c r="R3839" s="3" t="s">
        <v>68</v>
      </c>
      <c r="S3839" s="3" t="s">
        <v>2956</v>
      </c>
      <c r="T3839" s="3">
        <v>1049.97</v>
      </c>
      <c r="U3839" s="35" cm="1">
        <f t="array" ref="U3839">INDEX('Pricing Strategy'!$F$4:$F$71,MATCH(1,(Dataset!$O3839='Pricing Strategy'!$B$4:$B$71)*(Dataset!$Q3839='Pricing Strategy'!$C$4:$C$71)*(Dataset!$R3839='Pricing Strategy'!$D$4:$D$71),))</f>
        <v>0.4</v>
      </c>
      <c r="V3839" s="3">
        <f>Dataset!$T3839*(1-Dataset!$U3839)</f>
        <v>629.98199999999997</v>
      </c>
    </row>
    <row r="3840" spans="1:22" x14ac:dyDescent="0.3">
      <c r="A3840" s="32"/>
      <c r="C3840" s="3">
        <v>3835</v>
      </c>
      <c r="D3840" s="3" t="s">
        <v>6978</v>
      </c>
      <c r="E3840" s="34">
        <v>42332</v>
      </c>
      <c r="F3840" s="34">
        <v>42332</v>
      </c>
      <c r="G3840" s="3" t="s">
        <v>1290</v>
      </c>
      <c r="H3840" s="3" t="s">
        <v>4199</v>
      </c>
      <c r="I3840" s="3" t="s">
        <v>4200</v>
      </c>
      <c r="J3840" s="3" t="s">
        <v>37</v>
      </c>
      <c r="K3840" s="3" t="s">
        <v>23</v>
      </c>
      <c r="L3840" s="3" t="s">
        <v>493</v>
      </c>
      <c r="M3840" s="3" t="s">
        <v>494</v>
      </c>
      <c r="N3840" s="3">
        <v>43229</v>
      </c>
      <c r="O3840" s="3" t="s">
        <v>144</v>
      </c>
      <c r="P3840" s="3" t="s">
        <v>3951</v>
      </c>
      <c r="Q3840" s="3" t="s">
        <v>28</v>
      </c>
      <c r="R3840" s="3" t="s">
        <v>32</v>
      </c>
      <c r="S3840" s="3" t="s">
        <v>3952</v>
      </c>
      <c r="T3840" s="3">
        <v>611.05799999999999</v>
      </c>
      <c r="U3840" s="35" cm="1">
        <f t="array" ref="U3840">INDEX('Pricing Strategy'!$F$4:$F$71,MATCH(1,(Dataset!$O3840='Pricing Strategy'!$B$4:$B$71)*(Dataset!$Q3840='Pricing Strategy'!$C$4:$C$71)*(Dataset!$R3840='Pricing Strategy'!$D$4:$D$71),))</f>
        <v>0.45</v>
      </c>
      <c r="V3840" s="3">
        <f>Dataset!$T3840*(1-Dataset!$U3840)</f>
        <v>336.08190000000002</v>
      </c>
    </row>
    <row r="3841" spans="1:22" x14ac:dyDescent="0.3">
      <c r="A3841" s="32"/>
      <c r="C3841" s="3">
        <v>3836</v>
      </c>
      <c r="D3841" s="3" t="s">
        <v>6979</v>
      </c>
      <c r="E3841" s="34">
        <v>42102</v>
      </c>
      <c r="F3841" s="34">
        <v>42109</v>
      </c>
      <c r="G3841" s="3" t="s">
        <v>46</v>
      </c>
      <c r="H3841" s="3" t="s">
        <v>4092</v>
      </c>
      <c r="I3841" s="3" t="s">
        <v>4093</v>
      </c>
      <c r="J3841" s="3" t="s">
        <v>37</v>
      </c>
      <c r="K3841" s="3" t="s">
        <v>23</v>
      </c>
      <c r="L3841" s="3" t="s">
        <v>3948</v>
      </c>
      <c r="M3841" s="3" t="s">
        <v>306</v>
      </c>
      <c r="N3841" s="3">
        <v>85301</v>
      </c>
      <c r="O3841" s="3" t="s">
        <v>40</v>
      </c>
      <c r="P3841" s="3" t="s">
        <v>4319</v>
      </c>
      <c r="Q3841" s="3" t="s">
        <v>42</v>
      </c>
      <c r="R3841" s="3" t="s">
        <v>265</v>
      </c>
      <c r="S3841" s="3" t="s">
        <v>4320</v>
      </c>
      <c r="T3841" s="3">
        <v>2.3679999999999999</v>
      </c>
      <c r="U3841" s="35" cm="1">
        <f t="array" ref="U3841">INDEX('Pricing Strategy'!$F$4:$F$71,MATCH(1,(Dataset!$O3841='Pricing Strategy'!$B$4:$B$71)*(Dataset!$Q3841='Pricing Strategy'!$C$4:$C$71)*(Dataset!$R3841='Pricing Strategy'!$D$4:$D$71),))</f>
        <v>0.4</v>
      </c>
      <c r="V3841" s="3">
        <f>Dataset!$T3841*(1-Dataset!$U3841)</f>
        <v>1.4207999999999998</v>
      </c>
    </row>
    <row r="3842" spans="1:22" x14ac:dyDescent="0.3">
      <c r="A3842" s="32"/>
      <c r="C3842" s="3">
        <v>3837</v>
      </c>
      <c r="D3842" s="3" t="s">
        <v>6979</v>
      </c>
      <c r="E3842" s="34">
        <v>42102</v>
      </c>
      <c r="F3842" s="34">
        <v>42109</v>
      </c>
      <c r="G3842" s="3" t="s">
        <v>46</v>
      </c>
      <c r="H3842" s="3" t="s">
        <v>4092</v>
      </c>
      <c r="I3842" s="3" t="s">
        <v>4093</v>
      </c>
      <c r="J3842" s="3" t="s">
        <v>37</v>
      </c>
      <c r="K3842" s="3" t="s">
        <v>23</v>
      </c>
      <c r="L3842" s="3" t="s">
        <v>3948</v>
      </c>
      <c r="M3842" s="3" t="s">
        <v>306</v>
      </c>
      <c r="N3842" s="3">
        <v>85301</v>
      </c>
      <c r="O3842" s="3" t="s">
        <v>40</v>
      </c>
      <c r="P3842" s="3" t="s">
        <v>6980</v>
      </c>
      <c r="Q3842" s="3" t="s">
        <v>42</v>
      </c>
      <c r="R3842" s="3" t="s">
        <v>86</v>
      </c>
      <c r="S3842" s="3" t="s">
        <v>6981</v>
      </c>
      <c r="T3842" s="3">
        <v>19.007999999999999</v>
      </c>
      <c r="U3842" s="35" cm="1">
        <f t="array" ref="U3842">INDEX('Pricing Strategy'!$F$4:$F$71,MATCH(1,(Dataset!$O3842='Pricing Strategy'!$B$4:$B$71)*(Dataset!$Q3842='Pricing Strategy'!$C$4:$C$71)*(Dataset!$R3842='Pricing Strategy'!$D$4:$D$71),))</f>
        <v>0.4</v>
      </c>
      <c r="V3842" s="3">
        <f>Dataset!$T3842*(1-Dataset!$U3842)</f>
        <v>11.4048</v>
      </c>
    </row>
    <row r="3843" spans="1:22" x14ac:dyDescent="0.3">
      <c r="A3843" s="32"/>
      <c r="C3843" s="3">
        <v>3838</v>
      </c>
      <c r="D3843" s="3" t="s">
        <v>6982</v>
      </c>
      <c r="E3843" s="34">
        <v>42211</v>
      </c>
      <c r="F3843" s="34">
        <v>42218</v>
      </c>
      <c r="G3843" s="3" t="s">
        <v>46</v>
      </c>
      <c r="H3843" s="3" t="s">
        <v>286</v>
      </c>
      <c r="I3843" s="3" t="s">
        <v>287</v>
      </c>
      <c r="J3843" s="3" t="s">
        <v>22</v>
      </c>
      <c r="K3843" s="3" t="s">
        <v>23</v>
      </c>
      <c r="L3843" s="3" t="s">
        <v>4051</v>
      </c>
      <c r="M3843" s="3" t="s">
        <v>1393</v>
      </c>
      <c r="N3843" s="3">
        <v>89031</v>
      </c>
      <c r="O3843" s="3" t="s">
        <v>40</v>
      </c>
      <c r="P3843" s="3" t="s">
        <v>1678</v>
      </c>
      <c r="Q3843" s="3" t="s">
        <v>67</v>
      </c>
      <c r="R3843" s="3" t="s">
        <v>68</v>
      </c>
      <c r="S3843" s="3" t="s">
        <v>1679</v>
      </c>
      <c r="T3843" s="3">
        <v>911.98400000000004</v>
      </c>
      <c r="U3843" s="35" cm="1">
        <f t="array" ref="U3843">INDEX('Pricing Strategy'!$F$4:$F$71,MATCH(1,(Dataset!$O3843='Pricing Strategy'!$B$4:$B$71)*(Dataset!$Q3843='Pricing Strategy'!$C$4:$C$71)*(Dataset!$R3843='Pricing Strategy'!$D$4:$D$71),))</f>
        <v>0.4</v>
      </c>
      <c r="V3843" s="3">
        <f>Dataset!$T3843*(1-Dataset!$U3843)</f>
        <v>547.19039999999995</v>
      </c>
    </row>
    <row r="3844" spans="1:22" x14ac:dyDescent="0.3">
      <c r="A3844" s="32"/>
      <c r="C3844" s="3">
        <v>3839</v>
      </c>
      <c r="D3844" s="3" t="s">
        <v>6982</v>
      </c>
      <c r="E3844" s="34">
        <v>42211</v>
      </c>
      <c r="F3844" s="34">
        <v>42218</v>
      </c>
      <c r="G3844" s="3" t="s">
        <v>46</v>
      </c>
      <c r="H3844" s="3" t="s">
        <v>286</v>
      </c>
      <c r="I3844" s="3" t="s">
        <v>287</v>
      </c>
      <c r="J3844" s="3" t="s">
        <v>22</v>
      </c>
      <c r="K3844" s="3" t="s">
        <v>23</v>
      </c>
      <c r="L3844" s="3" t="s">
        <v>4051</v>
      </c>
      <c r="M3844" s="3" t="s">
        <v>1393</v>
      </c>
      <c r="N3844" s="3">
        <v>89031</v>
      </c>
      <c r="O3844" s="3" t="s">
        <v>40</v>
      </c>
      <c r="P3844" s="3" t="s">
        <v>1195</v>
      </c>
      <c r="Q3844" s="3" t="s">
        <v>28</v>
      </c>
      <c r="R3844" s="3" t="s">
        <v>32</v>
      </c>
      <c r="S3844" s="3" t="s">
        <v>1196</v>
      </c>
      <c r="T3844" s="3">
        <v>674.35199999999998</v>
      </c>
      <c r="U3844" s="35" cm="1">
        <f t="array" ref="U3844">INDEX('Pricing Strategy'!$F$4:$F$71,MATCH(1,(Dataset!$O3844='Pricing Strategy'!$B$4:$B$71)*(Dataset!$Q3844='Pricing Strategy'!$C$4:$C$71)*(Dataset!$R3844='Pricing Strategy'!$D$4:$D$71),))</f>
        <v>0.45</v>
      </c>
      <c r="V3844" s="3">
        <f>Dataset!$T3844*(1-Dataset!$U3844)</f>
        <v>370.89359999999999</v>
      </c>
    </row>
    <row r="3845" spans="1:22" x14ac:dyDescent="0.3">
      <c r="A3845" s="32"/>
      <c r="C3845" s="3">
        <v>3840</v>
      </c>
      <c r="D3845" s="3" t="s">
        <v>6982</v>
      </c>
      <c r="E3845" s="34">
        <v>42211</v>
      </c>
      <c r="F3845" s="34">
        <v>42218</v>
      </c>
      <c r="G3845" s="3" t="s">
        <v>46</v>
      </c>
      <c r="H3845" s="3" t="s">
        <v>286</v>
      </c>
      <c r="I3845" s="3" t="s">
        <v>287</v>
      </c>
      <c r="J3845" s="3" t="s">
        <v>22</v>
      </c>
      <c r="K3845" s="3" t="s">
        <v>23</v>
      </c>
      <c r="L3845" s="3" t="s">
        <v>4051</v>
      </c>
      <c r="M3845" s="3" t="s">
        <v>1393</v>
      </c>
      <c r="N3845" s="3">
        <v>89031</v>
      </c>
      <c r="O3845" s="3" t="s">
        <v>40</v>
      </c>
      <c r="P3845" s="3" t="s">
        <v>3702</v>
      </c>
      <c r="Q3845" s="3" t="s">
        <v>28</v>
      </c>
      <c r="R3845" s="3" t="s">
        <v>61</v>
      </c>
      <c r="S3845" s="3" t="s">
        <v>3703</v>
      </c>
      <c r="T3845" s="3">
        <v>134.01</v>
      </c>
      <c r="U3845" s="35" cm="1">
        <f t="array" ref="U3845">INDEX('Pricing Strategy'!$F$4:$F$71,MATCH(1,(Dataset!$O3845='Pricing Strategy'!$B$4:$B$71)*(Dataset!$Q3845='Pricing Strategy'!$C$4:$C$71)*(Dataset!$R3845='Pricing Strategy'!$D$4:$D$71),))</f>
        <v>0.4</v>
      </c>
      <c r="V3845" s="3">
        <f>Dataset!$T3845*(1-Dataset!$U3845)</f>
        <v>80.405999999999992</v>
      </c>
    </row>
    <row r="3846" spans="1:22" x14ac:dyDescent="0.3">
      <c r="A3846" s="32"/>
      <c r="C3846" s="3">
        <v>3841</v>
      </c>
      <c r="D3846" s="3" t="s">
        <v>6982</v>
      </c>
      <c r="E3846" s="34">
        <v>42211</v>
      </c>
      <c r="F3846" s="34">
        <v>42218</v>
      </c>
      <c r="G3846" s="3" t="s">
        <v>46</v>
      </c>
      <c r="H3846" s="3" t="s">
        <v>286</v>
      </c>
      <c r="I3846" s="3" t="s">
        <v>287</v>
      </c>
      <c r="J3846" s="3" t="s">
        <v>22</v>
      </c>
      <c r="K3846" s="3" t="s">
        <v>23</v>
      </c>
      <c r="L3846" s="3" t="s">
        <v>4051</v>
      </c>
      <c r="M3846" s="3" t="s">
        <v>1393</v>
      </c>
      <c r="N3846" s="3">
        <v>89031</v>
      </c>
      <c r="O3846" s="3" t="s">
        <v>40</v>
      </c>
      <c r="P3846" s="3" t="s">
        <v>6983</v>
      </c>
      <c r="Q3846" s="3" t="s">
        <v>67</v>
      </c>
      <c r="R3846" s="3" t="s">
        <v>157</v>
      </c>
      <c r="S3846" s="3" t="s">
        <v>6984</v>
      </c>
      <c r="T3846" s="3">
        <v>170.97</v>
      </c>
      <c r="U3846" s="35" cm="1">
        <f t="array" ref="U3846">INDEX('Pricing Strategy'!$F$4:$F$71,MATCH(1,(Dataset!$O3846='Pricing Strategy'!$B$4:$B$71)*(Dataset!$Q3846='Pricing Strategy'!$C$4:$C$71)*(Dataset!$R3846='Pricing Strategy'!$D$4:$D$71),))</f>
        <v>0.45</v>
      </c>
      <c r="V3846" s="3">
        <f>Dataset!$T3846*(1-Dataset!$U3846)</f>
        <v>94.033500000000004</v>
      </c>
    </row>
    <row r="3847" spans="1:22" x14ac:dyDescent="0.3">
      <c r="A3847" s="32"/>
      <c r="C3847" s="3">
        <v>3842</v>
      </c>
      <c r="D3847" s="3" t="s">
        <v>6985</v>
      </c>
      <c r="E3847" s="34">
        <v>42163</v>
      </c>
      <c r="F3847" s="34">
        <v>42167</v>
      </c>
      <c r="G3847" s="3" t="s">
        <v>46</v>
      </c>
      <c r="H3847" s="3" t="s">
        <v>6986</v>
      </c>
      <c r="I3847" s="3" t="s">
        <v>6987</v>
      </c>
      <c r="J3847" s="3" t="s">
        <v>37</v>
      </c>
      <c r="K3847" s="3" t="s">
        <v>23</v>
      </c>
      <c r="L3847" s="3" t="s">
        <v>511</v>
      </c>
      <c r="M3847" s="3" t="s">
        <v>331</v>
      </c>
      <c r="N3847" s="3">
        <v>37620</v>
      </c>
      <c r="O3847" s="3" t="s">
        <v>26</v>
      </c>
      <c r="P3847" s="3" t="s">
        <v>1841</v>
      </c>
      <c r="Q3847" s="3" t="s">
        <v>28</v>
      </c>
      <c r="R3847" s="3" t="s">
        <v>32</v>
      </c>
      <c r="S3847" s="3" t="s">
        <v>1842</v>
      </c>
      <c r="T3847" s="3">
        <v>170.352</v>
      </c>
      <c r="U3847" s="35" cm="1">
        <f t="array" ref="U3847">INDEX('Pricing Strategy'!$F$4:$F$71,MATCH(1,(Dataset!$O3847='Pricing Strategy'!$B$4:$B$71)*(Dataset!$Q3847='Pricing Strategy'!$C$4:$C$71)*(Dataset!$R3847='Pricing Strategy'!$D$4:$D$71),))</f>
        <v>0.3</v>
      </c>
      <c r="V3847" s="3">
        <f>Dataset!$T3847*(1-Dataset!$U3847)</f>
        <v>119.24639999999999</v>
      </c>
    </row>
    <row r="3848" spans="1:22" x14ac:dyDescent="0.3">
      <c r="A3848" s="32"/>
      <c r="C3848" s="3">
        <v>3843</v>
      </c>
      <c r="D3848" s="3" t="s">
        <v>6988</v>
      </c>
      <c r="E3848" s="34">
        <v>42305</v>
      </c>
      <c r="F3848" s="34">
        <v>42308</v>
      </c>
      <c r="G3848" s="3" t="s">
        <v>184</v>
      </c>
      <c r="H3848" s="3" t="s">
        <v>4008</v>
      </c>
      <c r="I3848" s="3" t="s">
        <v>4009</v>
      </c>
      <c r="J3848" s="3" t="s">
        <v>37</v>
      </c>
      <c r="K3848" s="3" t="s">
        <v>23</v>
      </c>
      <c r="L3848" s="3" t="s">
        <v>38</v>
      </c>
      <c r="M3848" s="3" t="s">
        <v>39</v>
      </c>
      <c r="N3848" s="3">
        <v>90049</v>
      </c>
      <c r="O3848" s="3" t="s">
        <v>40</v>
      </c>
      <c r="P3848" s="3" t="s">
        <v>1218</v>
      </c>
      <c r="Q3848" s="3" t="s">
        <v>42</v>
      </c>
      <c r="R3848" s="3" t="s">
        <v>71</v>
      </c>
      <c r="S3848" s="3" t="s">
        <v>1219</v>
      </c>
      <c r="T3848" s="3">
        <v>7.1840000000000002</v>
      </c>
      <c r="U3848" s="35" cm="1">
        <f t="array" ref="U3848">INDEX('Pricing Strategy'!$F$4:$F$71,MATCH(1,(Dataset!$O3848='Pricing Strategy'!$B$4:$B$71)*(Dataset!$Q3848='Pricing Strategy'!$C$4:$C$71)*(Dataset!$R3848='Pricing Strategy'!$D$4:$D$71),))</f>
        <v>0.4</v>
      </c>
      <c r="V3848" s="3">
        <f>Dataset!$T3848*(1-Dataset!$U3848)</f>
        <v>4.3103999999999996</v>
      </c>
    </row>
    <row r="3849" spans="1:22" x14ac:dyDescent="0.3">
      <c r="A3849" s="32"/>
      <c r="C3849" s="3">
        <v>3844</v>
      </c>
      <c r="D3849" s="3" t="s">
        <v>6988</v>
      </c>
      <c r="E3849" s="34">
        <v>42305</v>
      </c>
      <c r="F3849" s="34">
        <v>42308</v>
      </c>
      <c r="G3849" s="3" t="s">
        <v>184</v>
      </c>
      <c r="H3849" s="3" t="s">
        <v>4008</v>
      </c>
      <c r="I3849" s="3" t="s">
        <v>4009</v>
      </c>
      <c r="J3849" s="3" t="s">
        <v>37</v>
      </c>
      <c r="K3849" s="3" t="s">
        <v>23</v>
      </c>
      <c r="L3849" s="3" t="s">
        <v>38</v>
      </c>
      <c r="M3849" s="3" t="s">
        <v>39</v>
      </c>
      <c r="N3849" s="3">
        <v>90049</v>
      </c>
      <c r="O3849" s="3" t="s">
        <v>40</v>
      </c>
      <c r="P3849" s="3" t="s">
        <v>6989</v>
      </c>
      <c r="Q3849" s="3" t="s">
        <v>42</v>
      </c>
      <c r="R3849" s="3" t="s">
        <v>575</v>
      </c>
      <c r="S3849" s="3" t="s">
        <v>6990</v>
      </c>
      <c r="T3849" s="3">
        <v>6.28</v>
      </c>
      <c r="U3849" s="35" cm="1">
        <f t="array" ref="U3849">INDEX('Pricing Strategy'!$F$4:$F$71,MATCH(1,(Dataset!$O3849='Pricing Strategy'!$B$4:$B$71)*(Dataset!$Q3849='Pricing Strategy'!$C$4:$C$71)*(Dataset!$R3849='Pricing Strategy'!$D$4:$D$71),))</f>
        <v>0.45</v>
      </c>
      <c r="V3849" s="3">
        <f>Dataset!$T3849*(1-Dataset!$U3849)</f>
        <v>3.4540000000000006</v>
      </c>
    </row>
    <row r="3850" spans="1:22" x14ac:dyDescent="0.3">
      <c r="A3850" s="32"/>
      <c r="C3850" s="3">
        <v>3845</v>
      </c>
      <c r="D3850" s="3" t="s">
        <v>6988</v>
      </c>
      <c r="E3850" s="34">
        <v>42305</v>
      </c>
      <c r="F3850" s="34">
        <v>42308</v>
      </c>
      <c r="G3850" s="3" t="s">
        <v>184</v>
      </c>
      <c r="H3850" s="3" t="s">
        <v>4008</v>
      </c>
      <c r="I3850" s="3" t="s">
        <v>4009</v>
      </c>
      <c r="J3850" s="3" t="s">
        <v>37</v>
      </c>
      <c r="K3850" s="3" t="s">
        <v>23</v>
      </c>
      <c r="L3850" s="3" t="s">
        <v>38</v>
      </c>
      <c r="M3850" s="3" t="s">
        <v>39</v>
      </c>
      <c r="N3850" s="3">
        <v>90049</v>
      </c>
      <c r="O3850" s="3" t="s">
        <v>40</v>
      </c>
      <c r="P3850" s="3" t="s">
        <v>1065</v>
      </c>
      <c r="Q3850" s="3" t="s">
        <v>42</v>
      </c>
      <c r="R3850" s="3" t="s">
        <v>575</v>
      </c>
      <c r="S3850" s="3" t="s">
        <v>1066</v>
      </c>
      <c r="T3850" s="3">
        <v>480.74</v>
      </c>
      <c r="U3850" s="35" cm="1">
        <f t="array" ref="U3850">INDEX('Pricing Strategy'!$F$4:$F$71,MATCH(1,(Dataset!$O3850='Pricing Strategy'!$B$4:$B$71)*(Dataset!$Q3850='Pricing Strategy'!$C$4:$C$71)*(Dataset!$R3850='Pricing Strategy'!$D$4:$D$71),))</f>
        <v>0.45</v>
      </c>
      <c r="V3850" s="3">
        <f>Dataset!$T3850*(1-Dataset!$U3850)</f>
        <v>264.40700000000004</v>
      </c>
    </row>
    <row r="3851" spans="1:22" x14ac:dyDescent="0.3">
      <c r="A3851" s="32"/>
      <c r="C3851" s="3">
        <v>3846</v>
      </c>
      <c r="D3851" s="3" t="s">
        <v>6988</v>
      </c>
      <c r="E3851" s="34">
        <v>42305</v>
      </c>
      <c r="F3851" s="34">
        <v>42308</v>
      </c>
      <c r="G3851" s="3" t="s">
        <v>184</v>
      </c>
      <c r="H3851" s="3" t="s">
        <v>4008</v>
      </c>
      <c r="I3851" s="3" t="s">
        <v>4009</v>
      </c>
      <c r="J3851" s="3" t="s">
        <v>37</v>
      </c>
      <c r="K3851" s="3" t="s">
        <v>23</v>
      </c>
      <c r="L3851" s="3" t="s">
        <v>38</v>
      </c>
      <c r="M3851" s="3" t="s">
        <v>39</v>
      </c>
      <c r="N3851" s="3">
        <v>90049</v>
      </c>
      <c r="O3851" s="3" t="s">
        <v>40</v>
      </c>
      <c r="P3851" s="3" t="s">
        <v>1671</v>
      </c>
      <c r="Q3851" s="3" t="s">
        <v>28</v>
      </c>
      <c r="R3851" s="3" t="s">
        <v>29</v>
      </c>
      <c r="S3851" s="3" t="s">
        <v>1672</v>
      </c>
      <c r="T3851" s="3">
        <v>616.99800000000005</v>
      </c>
      <c r="U3851" s="35" cm="1">
        <f t="array" ref="U3851">INDEX('Pricing Strategy'!$F$4:$F$71,MATCH(1,(Dataset!$O3851='Pricing Strategy'!$B$4:$B$71)*(Dataset!$Q3851='Pricing Strategy'!$C$4:$C$71)*(Dataset!$R3851='Pricing Strategy'!$D$4:$D$71),))</f>
        <v>0.5</v>
      </c>
      <c r="V3851" s="3">
        <f>Dataset!$T3851*(1-Dataset!$U3851)</f>
        <v>308.49900000000002</v>
      </c>
    </row>
    <row r="3852" spans="1:22" x14ac:dyDescent="0.3">
      <c r="A3852" s="32"/>
      <c r="C3852" s="3">
        <v>3847</v>
      </c>
      <c r="D3852" s="3" t="s">
        <v>6988</v>
      </c>
      <c r="E3852" s="34">
        <v>42305</v>
      </c>
      <c r="F3852" s="34">
        <v>42308</v>
      </c>
      <c r="G3852" s="3" t="s">
        <v>184</v>
      </c>
      <c r="H3852" s="3" t="s">
        <v>4008</v>
      </c>
      <c r="I3852" s="3" t="s">
        <v>4009</v>
      </c>
      <c r="J3852" s="3" t="s">
        <v>37</v>
      </c>
      <c r="K3852" s="3" t="s">
        <v>23</v>
      </c>
      <c r="L3852" s="3" t="s">
        <v>38</v>
      </c>
      <c r="M3852" s="3" t="s">
        <v>39</v>
      </c>
      <c r="N3852" s="3">
        <v>90049</v>
      </c>
      <c r="O3852" s="3" t="s">
        <v>40</v>
      </c>
      <c r="P3852" s="3" t="s">
        <v>393</v>
      </c>
      <c r="Q3852" s="3" t="s">
        <v>42</v>
      </c>
      <c r="R3852" s="3" t="s">
        <v>55</v>
      </c>
      <c r="S3852" s="3" t="s">
        <v>394</v>
      </c>
      <c r="T3852" s="3">
        <v>141.4</v>
      </c>
      <c r="U3852" s="35" cm="1">
        <f t="array" ref="U3852">INDEX('Pricing Strategy'!$F$4:$F$71,MATCH(1,(Dataset!$O3852='Pricing Strategy'!$B$4:$B$71)*(Dataset!$Q3852='Pricing Strategy'!$C$4:$C$71)*(Dataset!$R3852='Pricing Strategy'!$D$4:$D$71),))</f>
        <v>0.5</v>
      </c>
      <c r="V3852" s="3">
        <f>Dataset!$T3852*(1-Dataset!$U3852)</f>
        <v>70.7</v>
      </c>
    </row>
    <row r="3853" spans="1:22" x14ac:dyDescent="0.3">
      <c r="A3853" s="32"/>
      <c r="C3853" s="3">
        <v>3848</v>
      </c>
      <c r="D3853" s="3" t="s">
        <v>6991</v>
      </c>
      <c r="E3853" s="34">
        <v>43429</v>
      </c>
      <c r="F3853" s="34">
        <v>43431</v>
      </c>
      <c r="G3853" s="3" t="s">
        <v>19</v>
      </c>
      <c r="H3853" s="3" t="s">
        <v>3764</v>
      </c>
      <c r="I3853" s="3" t="s">
        <v>3765</v>
      </c>
      <c r="J3853" s="3" t="s">
        <v>98</v>
      </c>
      <c r="K3853" s="3" t="s">
        <v>23</v>
      </c>
      <c r="L3853" s="3" t="s">
        <v>1493</v>
      </c>
      <c r="M3853" s="3" t="s">
        <v>234</v>
      </c>
      <c r="N3853" s="3">
        <v>48187</v>
      </c>
      <c r="O3853" s="3" t="s">
        <v>101</v>
      </c>
      <c r="P3853" s="3" t="s">
        <v>2933</v>
      </c>
      <c r="Q3853" s="3" t="s">
        <v>42</v>
      </c>
      <c r="R3853" s="3" t="s">
        <v>55</v>
      </c>
      <c r="S3853" s="3" t="s">
        <v>2934</v>
      </c>
      <c r="T3853" s="3">
        <v>501.81</v>
      </c>
      <c r="U3853" s="35" cm="1">
        <f t="array" ref="U3853">INDEX('Pricing Strategy'!$F$4:$F$71,MATCH(1,(Dataset!$O3853='Pricing Strategy'!$B$4:$B$71)*(Dataset!$Q3853='Pricing Strategy'!$C$4:$C$71)*(Dataset!$R3853='Pricing Strategy'!$D$4:$D$71),))</f>
        <v>0.4</v>
      </c>
      <c r="V3853" s="3">
        <f>Dataset!$T3853*(1-Dataset!$U3853)</f>
        <v>301.08600000000001</v>
      </c>
    </row>
    <row r="3854" spans="1:22" x14ac:dyDescent="0.3">
      <c r="A3854" s="32"/>
      <c r="C3854" s="3">
        <v>3849</v>
      </c>
      <c r="D3854" s="3" t="s">
        <v>6992</v>
      </c>
      <c r="E3854" s="34">
        <v>43365</v>
      </c>
      <c r="F3854" s="34">
        <v>43366</v>
      </c>
      <c r="G3854" s="3" t="s">
        <v>184</v>
      </c>
      <c r="H3854" s="3" t="s">
        <v>328</v>
      </c>
      <c r="I3854" s="3" t="s">
        <v>329</v>
      </c>
      <c r="J3854" s="3" t="s">
        <v>22</v>
      </c>
      <c r="K3854" s="3" t="s">
        <v>23</v>
      </c>
      <c r="L3854" s="3" t="s">
        <v>1708</v>
      </c>
      <c r="M3854" s="3" t="s">
        <v>1709</v>
      </c>
      <c r="N3854" s="3">
        <v>72701</v>
      </c>
      <c r="O3854" s="3" t="s">
        <v>26</v>
      </c>
      <c r="P3854" s="3" t="s">
        <v>6993</v>
      </c>
      <c r="Q3854" s="3" t="s">
        <v>42</v>
      </c>
      <c r="R3854" s="3" t="s">
        <v>71</v>
      </c>
      <c r="S3854" s="3" t="s">
        <v>6994</v>
      </c>
      <c r="T3854" s="3">
        <v>691.96</v>
      </c>
      <c r="U3854" s="35" cm="1">
        <f t="array" ref="U3854">INDEX('Pricing Strategy'!$F$4:$F$71,MATCH(1,(Dataset!$O3854='Pricing Strategy'!$B$4:$B$71)*(Dataset!$Q3854='Pricing Strategy'!$C$4:$C$71)*(Dataset!$R3854='Pricing Strategy'!$D$4:$D$71),))</f>
        <v>0.25</v>
      </c>
      <c r="V3854" s="3">
        <f>Dataset!$T3854*(1-Dataset!$U3854)</f>
        <v>518.97</v>
      </c>
    </row>
    <row r="3855" spans="1:22" x14ac:dyDescent="0.3">
      <c r="A3855" s="32"/>
      <c r="C3855" s="3">
        <v>3850</v>
      </c>
      <c r="D3855" s="3" t="s">
        <v>6992</v>
      </c>
      <c r="E3855" s="34">
        <v>43365</v>
      </c>
      <c r="F3855" s="34">
        <v>43366</v>
      </c>
      <c r="G3855" s="3" t="s">
        <v>184</v>
      </c>
      <c r="H3855" s="3" t="s">
        <v>328</v>
      </c>
      <c r="I3855" s="3" t="s">
        <v>329</v>
      </c>
      <c r="J3855" s="3" t="s">
        <v>22</v>
      </c>
      <c r="K3855" s="3" t="s">
        <v>23</v>
      </c>
      <c r="L3855" s="3" t="s">
        <v>1708</v>
      </c>
      <c r="M3855" s="3" t="s">
        <v>1709</v>
      </c>
      <c r="N3855" s="3">
        <v>72701</v>
      </c>
      <c r="O3855" s="3" t="s">
        <v>26</v>
      </c>
      <c r="P3855" s="3" t="s">
        <v>288</v>
      </c>
      <c r="Q3855" s="3" t="s">
        <v>67</v>
      </c>
      <c r="R3855" s="3" t="s">
        <v>157</v>
      </c>
      <c r="S3855" s="3" t="s">
        <v>289</v>
      </c>
      <c r="T3855" s="3">
        <v>34.950000000000003</v>
      </c>
      <c r="U3855" s="35" cm="1">
        <f t="array" ref="U3855">INDEX('Pricing Strategy'!$F$4:$F$71,MATCH(1,(Dataset!$O3855='Pricing Strategy'!$B$4:$B$71)*(Dataset!$Q3855='Pricing Strategy'!$C$4:$C$71)*(Dataset!$R3855='Pricing Strategy'!$D$4:$D$71),))</f>
        <v>0.3</v>
      </c>
      <c r="V3855" s="3">
        <f>Dataset!$T3855*(1-Dataset!$U3855)</f>
        <v>24.465</v>
      </c>
    </row>
    <row r="3856" spans="1:22" x14ac:dyDescent="0.3">
      <c r="A3856" s="32"/>
      <c r="C3856" s="3">
        <v>3851</v>
      </c>
      <c r="D3856" s="3" t="s">
        <v>6995</v>
      </c>
      <c r="E3856" s="34">
        <v>42708</v>
      </c>
      <c r="F3856" s="34">
        <v>42713</v>
      </c>
      <c r="G3856" s="3" t="s">
        <v>46</v>
      </c>
      <c r="H3856" s="3" t="s">
        <v>841</v>
      </c>
      <c r="I3856" s="3" t="s">
        <v>842</v>
      </c>
      <c r="J3856" s="3" t="s">
        <v>37</v>
      </c>
      <c r="K3856" s="3" t="s">
        <v>23</v>
      </c>
      <c r="L3856" s="3" t="s">
        <v>314</v>
      </c>
      <c r="M3856" s="3" t="s">
        <v>593</v>
      </c>
      <c r="N3856" s="3">
        <v>65807</v>
      </c>
      <c r="O3856" s="3" t="s">
        <v>101</v>
      </c>
      <c r="P3856" s="3" t="s">
        <v>1251</v>
      </c>
      <c r="Q3856" s="3" t="s">
        <v>42</v>
      </c>
      <c r="R3856" s="3" t="s">
        <v>86</v>
      </c>
      <c r="S3856" s="3" t="s">
        <v>1252</v>
      </c>
      <c r="T3856" s="3">
        <v>85.96</v>
      </c>
      <c r="U3856" s="35" cm="1">
        <f t="array" ref="U3856">INDEX('Pricing Strategy'!$F$4:$F$71,MATCH(1,(Dataset!$O3856='Pricing Strategy'!$B$4:$B$71)*(Dataset!$Q3856='Pricing Strategy'!$C$4:$C$71)*(Dataset!$R3856='Pricing Strategy'!$D$4:$D$71),))</f>
        <v>0.3</v>
      </c>
      <c r="V3856" s="3">
        <f>Dataset!$T3856*(1-Dataset!$U3856)</f>
        <v>60.17199999999999</v>
      </c>
    </row>
    <row r="3857" spans="1:22" x14ac:dyDescent="0.3">
      <c r="A3857" s="32"/>
      <c r="C3857" s="3">
        <v>3852</v>
      </c>
      <c r="D3857" s="3" t="s">
        <v>6996</v>
      </c>
      <c r="E3857" s="34">
        <v>42634</v>
      </c>
      <c r="F3857" s="34">
        <v>42634</v>
      </c>
      <c r="G3857" s="3" t="s">
        <v>1290</v>
      </c>
      <c r="H3857" s="3" t="s">
        <v>6997</v>
      </c>
      <c r="I3857" s="3" t="s">
        <v>6998</v>
      </c>
      <c r="J3857" s="3" t="s">
        <v>98</v>
      </c>
      <c r="K3857" s="3" t="s">
        <v>23</v>
      </c>
      <c r="L3857" s="3" t="s">
        <v>1321</v>
      </c>
      <c r="M3857" s="3" t="s">
        <v>1245</v>
      </c>
      <c r="N3857" s="3">
        <v>2169</v>
      </c>
      <c r="O3857" s="3" t="s">
        <v>144</v>
      </c>
      <c r="P3857" s="3" t="s">
        <v>456</v>
      </c>
      <c r="Q3857" s="3" t="s">
        <v>28</v>
      </c>
      <c r="R3857" s="3" t="s">
        <v>61</v>
      </c>
      <c r="S3857" s="3" t="s">
        <v>457</v>
      </c>
      <c r="T3857" s="3">
        <v>85.3</v>
      </c>
      <c r="U3857" s="35" cm="1">
        <f t="array" ref="U3857">INDEX('Pricing Strategy'!$F$4:$F$71,MATCH(1,(Dataset!$O3857='Pricing Strategy'!$B$4:$B$71)*(Dataset!$Q3857='Pricing Strategy'!$C$4:$C$71)*(Dataset!$R3857='Pricing Strategy'!$D$4:$D$71),))</f>
        <v>0.4</v>
      </c>
      <c r="V3857" s="3">
        <f>Dataset!$T3857*(1-Dataset!$U3857)</f>
        <v>51.18</v>
      </c>
    </row>
    <row r="3858" spans="1:22" x14ac:dyDescent="0.3">
      <c r="A3858" s="32"/>
      <c r="C3858" s="3">
        <v>3853</v>
      </c>
      <c r="D3858" s="3" t="s">
        <v>6999</v>
      </c>
      <c r="E3858" s="34">
        <v>43430</v>
      </c>
      <c r="F3858" s="34">
        <v>43433</v>
      </c>
      <c r="G3858" s="3" t="s">
        <v>184</v>
      </c>
      <c r="H3858" s="3" t="s">
        <v>1301</v>
      </c>
      <c r="I3858" s="3" t="s">
        <v>1302</v>
      </c>
      <c r="J3858" s="3" t="s">
        <v>22</v>
      </c>
      <c r="K3858" s="3" t="s">
        <v>23</v>
      </c>
      <c r="L3858" s="3" t="s">
        <v>3106</v>
      </c>
      <c r="M3858" s="3" t="s">
        <v>207</v>
      </c>
      <c r="N3858" s="3">
        <v>61107</v>
      </c>
      <c r="O3858" s="3" t="s">
        <v>101</v>
      </c>
      <c r="P3858" s="3" t="s">
        <v>1199</v>
      </c>
      <c r="Q3858" s="3" t="s">
        <v>42</v>
      </c>
      <c r="R3858" s="3" t="s">
        <v>71</v>
      </c>
      <c r="S3858" s="3" t="s">
        <v>1200</v>
      </c>
      <c r="T3858" s="3">
        <v>33.567999999999998</v>
      </c>
      <c r="U3858" s="35" cm="1">
        <f t="array" ref="U3858">INDEX('Pricing Strategy'!$F$4:$F$71,MATCH(1,(Dataset!$O3858='Pricing Strategy'!$B$4:$B$71)*(Dataset!$Q3858='Pricing Strategy'!$C$4:$C$71)*(Dataset!$R3858='Pricing Strategy'!$D$4:$D$71),))</f>
        <v>0.3</v>
      </c>
      <c r="V3858" s="3">
        <f>Dataset!$T3858*(1-Dataset!$U3858)</f>
        <v>23.497599999999998</v>
      </c>
    </row>
    <row r="3859" spans="1:22" x14ac:dyDescent="0.3">
      <c r="A3859" s="32"/>
      <c r="C3859" s="3">
        <v>3854</v>
      </c>
      <c r="D3859" s="3" t="s">
        <v>7000</v>
      </c>
      <c r="E3859" s="34">
        <v>43257</v>
      </c>
      <c r="F3859" s="34">
        <v>43261</v>
      </c>
      <c r="G3859" s="3" t="s">
        <v>46</v>
      </c>
      <c r="H3859" s="3" t="s">
        <v>6374</v>
      </c>
      <c r="I3859" s="3" t="s">
        <v>6375</v>
      </c>
      <c r="J3859" s="3" t="s">
        <v>98</v>
      </c>
      <c r="K3859" s="3" t="s">
        <v>23</v>
      </c>
      <c r="L3859" s="3" t="s">
        <v>123</v>
      </c>
      <c r="M3859" s="3" t="s">
        <v>39</v>
      </c>
      <c r="N3859" s="3">
        <v>94122</v>
      </c>
      <c r="O3859" s="3" t="s">
        <v>40</v>
      </c>
      <c r="P3859" s="3" t="s">
        <v>7001</v>
      </c>
      <c r="Q3859" s="3" t="s">
        <v>28</v>
      </c>
      <c r="R3859" s="3" t="s">
        <v>61</v>
      </c>
      <c r="S3859" s="3" t="s">
        <v>7002</v>
      </c>
      <c r="T3859" s="3">
        <v>4.95</v>
      </c>
      <c r="U3859" s="35" cm="1">
        <f t="array" ref="U3859">INDEX('Pricing Strategy'!$F$4:$F$71,MATCH(1,(Dataset!$O3859='Pricing Strategy'!$B$4:$B$71)*(Dataset!$Q3859='Pricing Strategy'!$C$4:$C$71)*(Dataset!$R3859='Pricing Strategy'!$D$4:$D$71),))</f>
        <v>0.4</v>
      </c>
      <c r="V3859" s="3">
        <f>Dataset!$T3859*(1-Dataset!$U3859)</f>
        <v>2.97</v>
      </c>
    </row>
    <row r="3860" spans="1:22" x14ac:dyDescent="0.3">
      <c r="A3860" s="32"/>
      <c r="C3860" s="3">
        <v>3855</v>
      </c>
      <c r="D3860" s="3" t="s">
        <v>7000</v>
      </c>
      <c r="E3860" s="34">
        <v>43257</v>
      </c>
      <c r="F3860" s="34">
        <v>43261</v>
      </c>
      <c r="G3860" s="3" t="s">
        <v>46</v>
      </c>
      <c r="H3860" s="3" t="s">
        <v>6374</v>
      </c>
      <c r="I3860" s="3" t="s">
        <v>6375</v>
      </c>
      <c r="J3860" s="3" t="s">
        <v>98</v>
      </c>
      <c r="K3860" s="3" t="s">
        <v>23</v>
      </c>
      <c r="L3860" s="3" t="s">
        <v>123</v>
      </c>
      <c r="M3860" s="3" t="s">
        <v>39</v>
      </c>
      <c r="N3860" s="3">
        <v>94122</v>
      </c>
      <c r="O3860" s="3" t="s">
        <v>40</v>
      </c>
      <c r="P3860" s="3" t="s">
        <v>6407</v>
      </c>
      <c r="Q3860" s="3" t="s">
        <v>42</v>
      </c>
      <c r="R3860" s="3" t="s">
        <v>55</v>
      </c>
      <c r="S3860" s="3" t="s">
        <v>6408</v>
      </c>
      <c r="T3860" s="3">
        <v>26.4</v>
      </c>
      <c r="U3860" s="35" cm="1">
        <f t="array" ref="U3860">INDEX('Pricing Strategy'!$F$4:$F$71,MATCH(1,(Dataset!$O3860='Pricing Strategy'!$B$4:$B$71)*(Dataset!$Q3860='Pricing Strategy'!$C$4:$C$71)*(Dataset!$R3860='Pricing Strategy'!$D$4:$D$71),))</f>
        <v>0.5</v>
      </c>
      <c r="V3860" s="3">
        <f>Dataset!$T3860*(1-Dataset!$U3860)</f>
        <v>13.2</v>
      </c>
    </row>
    <row r="3861" spans="1:22" x14ac:dyDescent="0.3">
      <c r="A3861" s="32"/>
      <c r="C3861" s="3">
        <v>3856</v>
      </c>
      <c r="D3861" s="3" t="s">
        <v>7003</v>
      </c>
      <c r="E3861" s="34">
        <v>43396</v>
      </c>
      <c r="F3861" s="34">
        <v>43401</v>
      </c>
      <c r="G3861" s="3" t="s">
        <v>19</v>
      </c>
      <c r="H3861" s="3" t="s">
        <v>6000</v>
      </c>
      <c r="I3861" s="3" t="s">
        <v>6001</v>
      </c>
      <c r="J3861" s="3" t="s">
        <v>22</v>
      </c>
      <c r="K3861" s="3" t="s">
        <v>23</v>
      </c>
      <c r="L3861" s="3" t="s">
        <v>676</v>
      </c>
      <c r="M3861" s="3" t="s">
        <v>100</v>
      </c>
      <c r="N3861" s="3">
        <v>78207</v>
      </c>
      <c r="O3861" s="3" t="s">
        <v>101</v>
      </c>
      <c r="P3861" s="3" t="s">
        <v>3883</v>
      </c>
      <c r="Q3861" s="3" t="s">
        <v>42</v>
      </c>
      <c r="R3861" s="3" t="s">
        <v>71</v>
      </c>
      <c r="S3861" s="3" t="s">
        <v>1214</v>
      </c>
      <c r="T3861" s="3">
        <v>3.5640000000000001</v>
      </c>
      <c r="U3861" s="35" cm="1">
        <f t="array" ref="U3861">INDEX('Pricing Strategy'!$F$4:$F$71,MATCH(1,(Dataset!$O3861='Pricing Strategy'!$B$4:$B$71)*(Dataset!$Q3861='Pricing Strategy'!$C$4:$C$71)*(Dataset!$R3861='Pricing Strategy'!$D$4:$D$71),))</f>
        <v>0.3</v>
      </c>
      <c r="V3861" s="3">
        <f>Dataset!$T3861*(1-Dataset!$U3861)</f>
        <v>2.4947999999999997</v>
      </c>
    </row>
    <row r="3862" spans="1:22" x14ac:dyDescent="0.3">
      <c r="A3862" s="32"/>
      <c r="C3862" s="3">
        <v>3857</v>
      </c>
      <c r="D3862" s="3" t="s">
        <v>7003</v>
      </c>
      <c r="E3862" s="34">
        <v>43396</v>
      </c>
      <c r="F3862" s="34">
        <v>43401</v>
      </c>
      <c r="G3862" s="3" t="s">
        <v>19</v>
      </c>
      <c r="H3862" s="3" t="s">
        <v>6000</v>
      </c>
      <c r="I3862" s="3" t="s">
        <v>6001</v>
      </c>
      <c r="J3862" s="3" t="s">
        <v>22</v>
      </c>
      <c r="K3862" s="3" t="s">
        <v>23</v>
      </c>
      <c r="L3862" s="3" t="s">
        <v>676</v>
      </c>
      <c r="M3862" s="3" t="s">
        <v>100</v>
      </c>
      <c r="N3862" s="3">
        <v>78207</v>
      </c>
      <c r="O3862" s="3" t="s">
        <v>101</v>
      </c>
      <c r="P3862" s="3" t="s">
        <v>4663</v>
      </c>
      <c r="Q3862" s="3" t="s">
        <v>67</v>
      </c>
      <c r="R3862" s="3" t="s">
        <v>68</v>
      </c>
      <c r="S3862" s="3" t="s">
        <v>4664</v>
      </c>
      <c r="T3862" s="3">
        <v>823.96</v>
      </c>
      <c r="U3862" s="35" cm="1">
        <f t="array" ref="U3862">INDEX('Pricing Strategy'!$F$4:$F$71,MATCH(1,(Dataset!$O3862='Pricing Strategy'!$B$4:$B$71)*(Dataset!$Q3862='Pricing Strategy'!$C$4:$C$71)*(Dataset!$R3862='Pricing Strategy'!$D$4:$D$71),))</f>
        <v>0.3</v>
      </c>
      <c r="V3862" s="3">
        <f>Dataset!$T3862*(1-Dataset!$U3862)</f>
        <v>576.77199999999993</v>
      </c>
    </row>
    <row r="3863" spans="1:22" x14ac:dyDescent="0.3">
      <c r="A3863" s="32"/>
      <c r="C3863" s="3">
        <v>3858</v>
      </c>
      <c r="D3863" s="3" t="s">
        <v>7003</v>
      </c>
      <c r="E3863" s="34">
        <v>43396</v>
      </c>
      <c r="F3863" s="34">
        <v>43401</v>
      </c>
      <c r="G3863" s="3" t="s">
        <v>19</v>
      </c>
      <c r="H3863" s="3" t="s">
        <v>6000</v>
      </c>
      <c r="I3863" s="3" t="s">
        <v>6001</v>
      </c>
      <c r="J3863" s="3" t="s">
        <v>22</v>
      </c>
      <c r="K3863" s="3" t="s">
        <v>23</v>
      </c>
      <c r="L3863" s="3" t="s">
        <v>676</v>
      </c>
      <c r="M3863" s="3" t="s">
        <v>100</v>
      </c>
      <c r="N3863" s="3">
        <v>78207</v>
      </c>
      <c r="O3863" s="3" t="s">
        <v>101</v>
      </c>
      <c r="P3863" s="3" t="s">
        <v>3956</v>
      </c>
      <c r="Q3863" s="3" t="s">
        <v>42</v>
      </c>
      <c r="R3863" s="3" t="s">
        <v>64</v>
      </c>
      <c r="S3863" s="3" t="s">
        <v>3957</v>
      </c>
      <c r="T3863" s="3">
        <v>10.272</v>
      </c>
      <c r="U3863" s="35" cm="1">
        <f t="array" ref="U3863">INDEX('Pricing Strategy'!$F$4:$F$71,MATCH(1,(Dataset!$O3863='Pricing Strategy'!$B$4:$B$71)*(Dataset!$Q3863='Pricing Strategy'!$C$4:$C$71)*(Dataset!$R3863='Pricing Strategy'!$D$4:$D$71),))</f>
        <v>0.35</v>
      </c>
      <c r="V3863" s="3">
        <f>Dataset!$T3863*(1-Dataset!$U3863)</f>
        <v>6.6768000000000001</v>
      </c>
    </row>
    <row r="3864" spans="1:22" x14ac:dyDescent="0.3">
      <c r="A3864" s="32"/>
      <c r="C3864" s="3">
        <v>3859</v>
      </c>
      <c r="D3864" s="3" t="s">
        <v>7004</v>
      </c>
      <c r="E3864" s="34">
        <v>42358</v>
      </c>
      <c r="F3864" s="34">
        <v>42358</v>
      </c>
      <c r="G3864" s="3" t="s">
        <v>1290</v>
      </c>
      <c r="H3864" s="3" t="s">
        <v>5810</v>
      </c>
      <c r="I3864" s="3" t="s">
        <v>5811</v>
      </c>
      <c r="J3864" s="3" t="s">
        <v>22</v>
      </c>
      <c r="K3864" s="3" t="s">
        <v>23</v>
      </c>
      <c r="L3864" s="3" t="s">
        <v>7005</v>
      </c>
      <c r="M3864" s="3" t="s">
        <v>453</v>
      </c>
      <c r="N3864" s="3">
        <v>80229</v>
      </c>
      <c r="O3864" s="3" t="s">
        <v>40</v>
      </c>
      <c r="P3864" s="3" t="s">
        <v>7006</v>
      </c>
      <c r="Q3864" s="3" t="s">
        <v>67</v>
      </c>
      <c r="R3864" s="3" t="s">
        <v>157</v>
      </c>
      <c r="S3864" s="3" t="s">
        <v>7007</v>
      </c>
      <c r="T3864" s="3">
        <v>447.94400000000002</v>
      </c>
      <c r="U3864" s="35" cm="1">
        <f t="array" ref="U3864">INDEX('Pricing Strategy'!$F$4:$F$71,MATCH(1,(Dataset!$O3864='Pricing Strategy'!$B$4:$B$71)*(Dataset!$Q3864='Pricing Strategy'!$C$4:$C$71)*(Dataset!$R3864='Pricing Strategy'!$D$4:$D$71),))</f>
        <v>0.45</v>
      </c>
      <c r="V3864" s="3">
        <f>Dataset!$T3864*(1-Dataset!$U3864)</f>
        <v>246.36920000000003</v>
      </c>
    </row>
    <row r="3865" spans="1:22" x14ac:dyDescent="0.3">
      <c r="A3865" s="32"/>
      <c r="C3865" s="3">
        <v>3860</v>
      </c>
      <c r="D3865" s="3" t="s">
        <v>7008</v>
      </c>
      <c r="E3865" s="34">
        <v>43148</v>
      </c>
      <c r="F3865" s="34">
        <v>43153</v>
      </c>
      <c r="G3865" s="3" t="s">
        <v>46</v>
      </c>
      <c r="H3865" s="3" t="s">
        <v>3793</v>
      </c>
      <c r="I3865" s="3" t="s">
        <v>3794</v>
      </c>
      <c r="J3865" s="3" t="s">
        <v>98</v>
      </c>
      <c r="K3865" s="3" t="s">
        <v>23</v>
      </c>
      <c r="L3865" s="3" t="s">
        <v>299</v>
      </c>
      <c r="M3865" s="3" t="s">
        <v>207</v>
      </c>
      <c r="N3865" s="3">
        <v>60653</v>
      </c>
      <c r="O3865" s="3" t="s">
        <v>101</v>
      </c>
      <c r="P3865" s="3" t="s">
        <v>3331</v>
      </c>
      <c r="Q3865" s="3" t="s">
        <v>28</v>
      </c>
      <c r="R3865" s="3" t="s">
        <v>52</v>
      </c>
      <c r="S3865" s="3" t="s">
        <v>3332</v>
      </c>
      <c r="T3865" s="3">
        <v>480.96</v>
      </c>
      <c r="U3865" s="35" cm="1">
        <f t="array" ref="U3865">INDEX('Pricing Strategy'!$F$4:$F$71,MATCH(1,(Dataset!$O3865='Pricing Strategy'!$B$4:$B$71)*(Dataset!$Q3865='Pricing Strategy'!$C$4:$C$71)*(Dataset!$R3865='Pricing Strategy'!$D$4:$D$71),))</f>
        <v>0.35</v>
      </c>
      <c r="V3865" s="3">
        <f>Dataset!$T3865*(1-Dataset!$U3865)</f>
        <v>312.62400000000002</v>
      </c>
    </row>
    <row r="3866" spans="1:22" x14ac:dyDescent="0.3">
      <c r="A3866" s="32"/>
      <c r="C3866" s="3">
        <v>3861</v>
      </c>
      <c r="D3866" s="3" t="s">
        <v>7008</v>
      </c>
      <c r="E3866" s="34">
        <v>43148</v>
      </c>
      <c r="F3866" s="34">
        <v>43153</v>
      </c>
      <c r="G3866" s="3" t="s">
        <v>46</v>
      </c>
      <c r="H3866" s="3" t="s">
        <v>3793</v>
      </c>
      <c r="I3866" s="3" t="s">
        <v>3794</v>
      </c>
      <c r="J3866" s="3" t="s">
        <v>98</v>
      </c>
      <c r="K3866" s="3" t="s">
        <v>23</v>
      </c>
      <c r="L3866" s="3" t="s">
        <v>299</v>
      </c>
      <c r="M3866" s="3" t="s">
        <v>207</v>
      </c>
      <c r="N3866" s="3">
        <v>60653</v>
      </c>
      <c r="O3866" s="3" t="s">
        <v>101</v>
      </c>
      <c r="P3866" s="3" t="s">
        <v>7009</v>
      </c>
      <c r="Q3866" s="3" t="s">
        <v>67</v>
      </c>
      <c r="R3866" s="3" t="s">
        <v>68</v>
      </c>
      <c r="S3866" s="3" t="s">
        <v>7010</v>
      </c>
      <c r="T3866" s="3">
        <v>124.792</v>
      </c>
      <c r="U3866" s="35" cm="1">
        <f t="array" ref="U3866">INDEX('Pricing Strategy'!$F$4:$F$71,MATCH(1,(Dataset!$O3866='Pricing Strategy'!$B$4:$B$71)*(Dataset!$Q3866='Pricing Strategy'!$C$4:$C$71)*(Dataset!$R3866='Pricing Strategy'!$D$4:$D$71),))</f>
        <v>0.3</v>
      </c>
      <c r="V3866" s="3">
        <f>Dataset!$T3866*(1-Dataset!$U3866)</f>
        <v>87.354399999999998</v>
      </c>
    </row>
    <row r="3867" spans="1:22" x14ac:dyDescent="0.3">
      <c r="A3867" s="32"/>
      <c r="C3867" s="3">
        <v>3862</v>
      </c>
      <c r="D3867" s="3" t="s">
        <v>7011</v>
      </c>
      <c r="E3867" s="34">
        <v>42127</v>
      </c>
      <c r="F3867" s="34">
        <v>42134</v>
      </c>
      <c r="G3867" s="3" t="s">
        <v>46</v>
      </c>
      <c r="H3867" s="3" t="s">
        <v>6955</v>
      </c>
      <c r="I3867" s="3" t="s">
        <v>6956</v>
      </c>
      <c r="J3867" s="3" t="s">
        <v>22</v>
      </c>
      <c r="K3867" s="3" t="s">
        <v>23</v>
      </c>
      <c r="L3867" s="3" t="s">
        <v>3194</v>
      </c>
      <c r="M3867" s="3" t="s">
        <v>263</v>
      </c>
      <c r="N3867" s="3">
        <v>10701</v>
      </c>
      <c r="O3867" s="3" t="s">
        <v>144</v>
      </c>
      <c r="P3867" s="3" t="s">
        <v>7012</v>
      </c>
      <c r="Q3867" s="3" t="s">
        <v>42</v>
      </c>
      <c r="R3867" s="3" t="s">
        <v>71</v>
      </c>
      <c r="S3867" s="3" t="s">
        <v>7013</v>
      </c>
      <c r="T3867" s="3">
        <v>40.176000000000002</v>
      </c>
      <c r="U3867" s="35" cm="1">
        <f t="array" ref="U3867">INDEX('Pricing Strategy'!$F$4:$F$71,MATCH(1,(Dataset!$O3867='Pricing Strategy'!$B$4:$B$71)*(Dataset!$Q3867='Pricing Strategy'!$C$4:$C$71)*(Dataset!$R3867='Pricing Strategy'!$D$4:$D$71),))</f>
        <v>0.4</v>
      </c>
      <c r="V3867" s="3">
        <f>Dataset!$T3867*(1-Dataset!$U3867)</f>
        <v>24.105599999999999</v>
      </c>
    </row>
    <row r="3868" spans="1:22" x14ac:dyDescent="0.3">
      <c r="A3868" s="32"/>
      <c r="C3868" s="3">
        <v>3863</v>
      </c>
      <c r="D3868" s="3" t="s">
        <v>7011</v>
      </c>
      <c r="E3868" s="34">
        <v>42127</v>
      </c>
      <c r="F3868" s="34">
        <v>42134</v>
      </c>
      <c r="G3868" s="3" t="s">
        <v>46</v>
      </c>
      <c r="H3868" s="3" t="s">
        <v>6955</v>
      </c>
      <c r="I3868" s="3" t="s">
        <v>6956</v>
      </c>
      <c r="J3868" s="3" t="s">
        <v>22</v>
      </c>
      <c r="K3868" s="3" t="s">
        <v>23</v>
      </c>
      <c r="L3868" s="3" t="s">
        <v>3194</v>
      </c>
      <c r="M3868" s="3" t="s">
        <v>263</v>
      </c>
      <c r="N3868" s="3">
        <v>10701</v>
      </c>
      <c r="O3868" s="3" t="s">
        <v>144</v>
      </c>
      <c r="P3868" s="3" t="s">
        <v>488</v>
      </c>
      <c r="Q3868" s="3" t="s">
        <v>42</v>
      </c>
      <c r="R3868" s="3" t="s">
        <v>71</v>
      </c>
      <c r="S3868" s="3" t="s">
        <v>489</v>
      </c>
      <c r="T3868" s="3">
        <v>10.896000000000001</v>
      </c>
      <c r="U3868" s="35" cm="1">
        <f t="array" ref="U3868">INDEX('Pricing Strategy'!$F$4:$F$71,MATCH(1,(Dataset!$O3868='Pricing Strategy'!$B$4:$B$71)*(Dataset!$Q3868='Pricing Strategy'!$C$4:$C$71)*(Dataset!$R3868='Pricing Strategy'!$D$4:$D$71),))</f>
        <v>0.4</v>
      </c>
      <c r="V3868" s="3">
        <f>Dataset!$T3868*(1-Dataset!$U3868)</f>
        <v>6.5376000000000003</v>
      </c>
    </row>
    <row r="3869" spans="1:22" x14ac:dyDescent="0.3">
      <c r="A3869" s="32"/>
      <c r="C3869" s="3">
        <v>3864</v>
      </c>
      <c r="D3869" s="3" t="s">
        <v>7014</v>
      </c>
      <c r="E3869" s="34">
        <v>43390</v>
      </c>
      <c r="F3869" s="34">
        <v>43392</v>
      </c>
      <c r="G3869" s="3" t="s">
        <v>19</v>
      </c>
      <c r="H3869" s="3" t="s">
        <v>1689</v>
      </c>
      <c r="I3869" s="3" t="s">
        <v>1690</v>
      </c>
      <c r="J3869" s="3" t="s">
        <v>22</v>
      </c>
      <c r="K3869" s="3" t="s">
        <v>23</v>
      </c>
      <c r="L3869" s="3" t="s">
        <v>947</v>
      </c>
      <c r="M3869" s="3" t="s">
        <v>39</v>
      </c>
      <c r="N3869" s="3">
        <v>92037</v>
      </c>
      <c r="O3869" s="3" t="s">
        <v>40</v>
      </c>
      <c r="P3869" s="3" t="s">
        <v>7015</v>
      </c>
      <c r="Q3869" s="3" t="s">
        <v>42</v>
      </c>
      <c r="R3869" s="3" t="s">
        <v>64</v>
      </c>
      <c r="S3869" s="3" t="s">
        <v>7016</v>
      </c>
      <c r="T3869" s="3">
        <v>10.64</v>
      </c>
      <c r="U3869" s="35" cm="1">
        <f t="array" ref="U3869">INDEX('Pricing Strategy'!$F$4:$F$71,MATCH(1,(Dataset!$O3869='Pricing Strategy'!$B$4:$B$71)*(Dataset!$Q3869='Pricing Strategy'!$C$4:$C$71)*(Dataset!$R3869='Pricing Strategy'!$D$4:$D$71),))</f>
        <v>0.45</v>
      </c>
      <c r="V3869" s="3">
        <f>Dataset!$T3869*(1-Dataset!$U3869)</f>
        <v>5.8520000000000012</v>
      </c>
    </row>
    <row r="3870" spans="1:22" x14ac:dyDescent="0.3">
      <c r="A3870" s="32"/>
      <c r="C3870" s="3">
        <v>3865</v>
      </c>
      <c r="D3870" s="3" t="s">
        <v>7017</v>
      </c>
      <c r="E3870" s="34">
        <v>42702</v>
      </c>
      <c r="F3870" s="34">
        <v>42707</v>
      </c>
      <c r="G3870" s="3" t="s">
        <v>46</v>
      </c>
      <c r="H3870" s="3" t="s">
        <v>561</v>
      </c>
      <c r="I3870" s="3" t="s">
        <v>562</v>
      </c>
      <c r="J3870" s="3" t="s">
        <v>22</v>
      </c>
      <c r="K3870" s="3" t="s">
        <v>23</v>
      </c>
      <c r="L3870" s="3" t="s">
        <v>7018</v>
      </c>
      <c r="M3870" s="3" t="s">
        <v>207</v>
      </c>
      <c r="N3870" s="3">
        <v>61821</v>
      </c>
      <c r="O3870" s="3" t="s">
        <v>101</v>
      </c>
      <c r="P3870" s="3" t="s">
        <v>7019</v>
      </c>
      <c r="Q3870" s="3" t="s">
        <v>28</v>
      </c>
      <c r="R3870" s="3" t="s">
        <v>61</v>
      </c>
      <c r="S3870" s="3" t="s">
        <v>7020</v>
      </c>
      <c r="T3870" s="3">
        <v>151.96</v>
      </c>
      <c r="U3870" s="35" cm="1">
        <f t="array" ref="U3870">INDEX('Pricing Strategy'!$F$4:$F$71,MATCH(1,(Dataset!$O3870='Pricing Strategy'!$B$4:$B$71)*(Dataset!$Q3870='Pricing Strategy'!$C$4:$C$71)*(Dataset!$R3870='Pricing Strategy'!$D$4:$D$71),))</f>
        <v>0.3</v>
      </c>
      <c r="V3870" s="3">
        <f>Dataset!$T3870*(1-Dataset!$U3870)</f>
        <v>106.372</v>
      </c>
    </row>
    <row r="3871" spans="1:22" x14ac:dyDescent="0.3">
      <c r="A3871" s="32"/>
      <c r="C3871" s="3">
        <v>3866</v>
      </c>
      <c r="D3871" s="3" t="s">
        <v>7021</v>
      </c>
      <c r="E3871" s="34">
        <v>42212</v>
      </c>
      <c r="F3871" s="34">
        <v>42214</v>
      </c>
      <c r="G3871" s="3" t="s">
        <v>19</v>
      </c>
      <c r="H3871" s="3" t="s">
        <v>4631</v>
      </c>
      <c r="I3871" s="3" t="s">
        <v>4632</v>
      </c>
      <c r="J3871" s="3" t="s">
        <v>22</v>
      </c>
      <c r="K3871" s="3" t="s">
        <v>23</v>
      </c>
      <c r="L3871" s="3" t="s">
        <v>123</v>
      </c>
      <c r="M3871" s="3" t="s">
        <v>39</v>
      </c>
      <c r="N3871" s="3">
        <v>94122</v>
      </c>
      <c r="O3871" s="3" t="s">
        <v>40</v>
      </c>
      <c r="P3871" s="3" t="s">
        <v>4818</v>
      </c>
      <c r="Q3871" s="3" t="s">
        <v>67</v>
      </c>
      <c r="R3871" s="3" t="s">
        <v>157</v>
      </c>
      <c r="S3871" s="3" t="s">
        <v>4819</v>
      </c>
      <c r="T3871" s="3">
        <v>238</v>
      </c>
      <c r="U3871" s="35" cm="1">
        <f t="array" ref="U3871">INDEX('Pricing Strategy'!$F$4:$F$71,MATCH(1,(Dataset!$O3871='Pricing Strategy'!$B$4:$B$71)*(Dataset!$Q3871='Pricing Strategy'!$C$4:$C$71)*(Dataset!$R3871='Pricing Strategy'!$D$4:$D$71),))</f>
        <v>0.45</v>
      </c>
      <c r="V3871" s="3">
        <f>Dataset!$T3871*(1-Dataset!$U3871)</f>
        <v>130.9</v>
      </c>
    </row>
    <row r="3872" spans="1:22" x14ac:dyDescent="0.3">
      <c r="A3872" s="32"/>
      <c r="C3872" s="3">
        <v>3867</v>
      </c>
      <c r="D3872" s="3" t="s">
        <v>7022</v>
      </c>
      <c r="E3872" s="34">
        <v>43213</v>
      </c>
      <c r="F3872" s="34">
        <v>43215</v>
      </c>
      <c r="G3872" s="3" t="s">
        <v>19</v>
      </c>
      <c r="H3872" s="3" t="s">
        <v>2124</v>
      </c>
      <c r="I3872" s="3" t="s">
        <v>2125</v>
      </c>
      <c r="J3872" s="3" t="s">
        <v>22</v>
      </c>
      <c r="K3872" s="3" t="s">
        <v>23</v>
      </c>
      <c r="L3872" s="3" t="s">
        <v>1481</v>
      </c>
      <c r="M3872" s="3" t="s">
        <v>250</v>
      </c>
      <c r="N3872" s="3">
        <v>46226</v>
      </c>
      <c r="O3872" s="3" t="s">
        <v>101</v>
      </c>
      <c r="P3872" s="3" t="s">
        <v>4446</v>
      </c>
      <c r="Q3872" s="3" t="s">
        <v>67</v>
      </c>
      <c r="R3872" s="3" t="s">
        <v>157</v>
      </c>
      <c r="S3872" s="3" t="s">
        <v>4447</v>
      </c>
      <c r="T3872" s="3">
        <v>155.34</v>
      </c>
      <c r="U3872" s="35" cm="1">
        <f t="array" ref="U3872">INDEX('Pricing Strategy'!$F$4:$F$71,MATCH(1,(Dataset!$O3872='Pricing Strategy'!$B$4:$B$71)*(Dataset!$Q3872='Pricing Strategy'!$C$4:$C$71)*(Dataset!$R3872='Pricing Strategy'!$D$4:$D$71),))</f>
        <v>0.35</v>
      </c>
      <c r="V3872" s="3">
        <f>Dataset!$T3872*(1-Dataset!$U3872)</f>
        <v>100.971</v>
      </c>
    </row>
    <row r="3873" spans="1:22" x14ac:dyDescent="0.3">
      <c r="A3873" s="32"/>
      <c r="C3873" s="3">
        <v>3868</v>
      </c>
      <c r="D3873" s="3" t="s">
        <v>7023</v>
      </c>
      <c r="E3873" s="34">
        <v>42666</v>
      </c>
      <c r="F3873" s="34">
        <v>42670</v>
      </c>
      <c r="G3873" s="3" t="s">
        <v>19</v>
      </c>
      <c r="H3873" s="3" t="s">
        <v>2336</v>
      </c>
      <c r="I3873" s="3" t="s">
        <v>2337</v>
      </c>
      <c r="J3873" s="3" t="s">
        <v>22</v>
      </c>
      <c r="K3873" s="3" t="s">
        <v>23</v>
      </c>
      <c r="L3873" s="3" t="s">
        <v>947</v>
      </c>
      <c r="M3873" s="3" t="s">
        <v>39</v>
      </c>
      <c r="N3873" s="3">
        <v>92105</v>
      </c>
      <c r="O3873" s="3" t="s">
        <v>40</v>
      </c>
      <c r="P3873" s="3" t="s">
        <v>2638</v>
      </c>
      <c r="Q3873" s="3" t="s">
        <v>67</v>
      </c>
      <c r="R3873" s="3" t="s">
        <v>157</v>
      </c>
      <c r="S3873" s="3" t="s">
        <v>2639</v>
      </c>
      <c r="T3873" s="3">
        <v>148.32</v>
      </c>
      <c r="U3873" s="35" cm="1">
        <f t="array" ref="U3873">INDEX('Pricing Strategy'!$F$4:$F$71,MATCH(1,(Dataset!$O3873='Pricing Strategy'!$B$4:$B$71)*(Dataset!$Q3873='Pricing Strategy'!$C$4:$C$71)*(Dataset!$R3873='Pricing Strategy'!$D$4:$D$71),))</f>
        <v>0.45</v>
      </c>
      <c r="V3873" s="3">
        <f>Dataset!$T3873*(1-Dataset!$U3873)</f>
        <v>81.576000000000008</v>
      </c>
    </row>
    <row r="3874" spans="1:22" x14ac:dyDescent="0.3">
      <c r="A3874" s="32"/>
      <c r="C3874" s="3">
        <v>3869</v>
      </c>
      <c r="D3874" s="3" t="s">
        <v>7023</v>
      </c>
      <c r="E3874" s="34">
        <v>42666</v>
      </c>
      <c r="F3874" s="34">
        <v>42670</v>
      </c>
      <c r="G3874" s="3" t="s">
        <v>19</v>
      </c>
      <c r="H3874" s="3" t="s">
        <v>2336</v>
      </c>
      <c r="I3874" s="3" t="s">
        <v>2337</v>
      </c>
      <c r="J3874" s="3" t="s">
        <v>22</v>
      </c>
      <c r="K3874" s="3" t="s">
        <v>23</v>
      </c>
      <c r="L3874" s="3" t="s">
        <v>947</v>
      </c>
      <c r="M3874" s="3" t="s">
        <v>39</v>
      </c>
      <c r="N3874" s="3">
        <v>92105</v>
      </c>
      <c r="O3874" s="3" t="s">
        <v>40</v>
      </c>
      <c r="P3874" s="3" t="s">
        <v>6361</v>
      </c>
      <c r="Q3874" s="3" t="s">
        <v>28</v>
      </c>
      <c r="R3874" s="3" t="s">
        <v>32</v>
      </c>
      <c r="S3874" s="3" t="s">
        <v>6362</v>
      </c>
      <c r="T3874" s="3">
        <v>240.78399999999999</v>
      </c>
      <c r="U3874" s="35" cm="1">
        <f t="array" ref="U3874">INDEX('Pricing Strategy'!$F$4:$F$71,MATCH(1,(Dataset!$O3874='Pricing Strategy'!$B$4:$B$71)*(Dataset!$Q3874='Pricing Strategy'!$C$4:$C$71)*(Dataset!$R3874='Pricing Strategy'!$D$4:$D$71),))</f>
        <v>0.45</v>
      </c>
      <c r="V3874" s="3">
        <f>Dataset!$T3874*(1-Dataset!$U3874)</f>
        <v>132.43120000000002</v>
      </c>
    </row>
    <row r="3875" spans="1:22" x14ac:dyDescent="0.3">
      <c r="A3875" s="32"/>
      <c r="C3875" s="3">
        <v>3870</v>
      </c>
      <c r="D3875" s="3" t="s">
        <v>7023</v>
      </c>
      <c r="E3875" s="34">
        <v>42666</v>
      </c>
      <c r="F3875" s="34">
        <v>42670</v>
      </c>
      <c r="G3875" s="3" t="s">
        <v>19</v>
      </c>
      <c r="H3875" s="3" t="s">
        <v>2336</v>
      </c>
      <c r="I3875" s="3" t="s">
        <v>2337</v>
      </c>
      <c r="J3875" s="3" t="s">
        <v>22</v>
      </c>
      <c r="K3875" s="3" t="s">
        <v>23</v>
      </c>
      <c r="L3875" s="3" t="s">
        <v>947</v>
      </c>
      <c r="M3875" s="3" t="s">
        <v>39</v>
      </c>
      <c r="N3875" s="3">
        <v>92105</v>
      </c>
      <c r="O3875" s="3" t="s">
        <v>40</v>
      </c>
      <c r="P3875" s="3" t="s">
        <v>3417</v>
      </c>
      <c r="Q3875" s="3" t="s">
        <v>28</v>
      </c>
      <c r="R3875" s="3" t="s">
        <v>32</v>
      </c>
      <c r="S3875" s="3" t="s">
        <v>3418</v>
      </c>
      <c r="T3875" s="3">
        <v>191.96799999999999</v>
      </c>
      <c r="U3875" s="35" cm="1">
        <f t="array" ref="U3875">INDEX('Pricing Strategy'!$F$4:$F$71,MATCH(1,(Dataset!$O3875='Pricing Strategy'!$B$4:$B$71)*(Dataset!$Q3875='Pricing Strategy'!$C$4:$C$71)*(Dataset!$R3875='Pricing Strategy'!$D$4:$D$71),))</f>
        <v>0.45</v>
      </c>
      <c r="V3875" s="3">
        <f>Dataset!$T3875*(1-Dataset!$U3875)</f>
        <v>105.58240000000001</v>
      </c>
    </row>
    <row r="3876" spans="1:22" x14ac:dyDescent="0.3">
      <c r="A3876" s="32"/>
      <c r="C3876" s="3">
        <v>3871</v>
      </c>
      <c r="D3876" s="3" t="s">
        <v>7023</v>
      </c>
      <c r="E3876" s="34">
        <v>42666</v>
      </c>
      <c r="F3876" s="34">
        <v>42670</v>
      </c>
      <c r="G3876" s="3" t="s">
        <v>19</v>
      </c>
      <c r="H3876" s="3" t="s">
        <v>2336</v>
      </c>
      <c r="I3876" s="3" t="s">
        <v>2337</v>
      </c>
      <c r="J3876" s="3" t="s">
        <v>22</v>
      </c>
      <c r="K3876" s="3" t="s">
        <v>23</v>
      </c>
      <c r="L3876" s="3" t="s">
        <v>947</v>
      </c>
      <c r="M3876" s="3" t="s">
        <v>39</v>
      </c>
      <c r="N3876" s="3">
        <v>92105</v>
      </c>
      <c r="O3876" s="3" t="s">
        <v>40</v>
      </c>
      <c r="P3876" s="3" t="s">
        <v>2374</v>
      </c>
      <c r="Q3876" s="3" t="s">
        <v>42</v>
      </c>
      <c r="R3876" s="3" t="s">
        <v>86</v>
      </c>
      <c r="S3876" s="3" t="s">
        <v>2375</v>
      </c>
      <c r="T3876" s="3">
        <v>11.56</v>
      </c>
      <c r="U3876" s="35" cm="1">
        <f t="array" ref="U3876">INDEX('Pricing Strategy'!$F$4:$F$71,MATCH(1,(Dataset!$O3876='Pricing Strategy'!$B$4:$B$71)*(Dataset!$Q3876='Pricing Strategy'!$C$4:$C$71)*(Dataset!$R3876='Pricing Strategy'!$D$4:$D$71),))</f>
        <v>0.4</v>
      </c>
      <c r="V3876" s="3">
        <f>Dataset!$T3876*(1-Dataset!$U3876)</f>
        <v>6.9359999999999999</v>
      </c>
    </row>
    <row r="3877" spans="1:22" x14ac:dyDescent="0.3">
      <c r="A3877" s="32"/>
      <c r="C3877" s="3">
        <v>3872</v>
      </c>
      <c r="D3877" s="3" t="s">
        <v>7023</v>
      </c>
      <c r="E3877" s="34">
        <v>42666</v>
      </c>
      <c r="F3877" s="34">
        <v>42670</v>
      </c>
      <c r="G3877" s="3" t="s">
        <v>19</v>
      </c>
      <c r="H3877" s="3" t="s">
        <v>2336</v>
      </c>
      <c r="I3877" s="3" t="s">
        <v>2337</v>
      </c>
      <c r="J3877" s="3" t="s">
        <v>22</v>
      </c>
      <c r="K3877" s="3" t="s">
        <v>23</v>
      </c>
      <c r="L3877" s="3" t="s">
        <v>947</v>
      </c>
      <c r="M3877" s="3" t="s">
        <v>39</v>
      </c>
      <c r="N3877" s="3">
        <v>92105</v>
      </c>
      <c r="O3877" s="3" t="s">
        <v>40</v>
      </c>
      <c r="P3877" s="3" t="s">
        <v>497</v>
      </c>
      <c r="Q3877" s="3" t="s">
        <v>42</v>
      </c>
      <c r="R3877" s="3" t="s">
        <v>169</v>
      </c>
      <c r="S3877" s="3" t="s">
        <v>498</v>
      </c>
      <c r="T3877" s="3">
        <v>11.8</v>
      </c>
      <c r="U3877" s="35" cm="1">
        <f t="array" ref="U3877">INDEX('Pricing Strategy'!$F$4:$F$71,MATCH(1,(Dataset!$O3877='Pricing Strategy'!$B$4:$B$71)*(Dataset!$Q3877='Pricing Strategy'!$C$4:$C$71)*(Dataset!$R3877='Pricing Strategy'!$D$4:$D$71),))</f>
        <v>0.4</v>
      </c>
      <c r="V3877" s="3">
        <f>Dataset!$T3877*(1-Dataset!$U3877)</f>
        <v>7.08</v>
      </c>
    </row>
    <row r="3878" spans="1:22" x14ac:dyDescent="0.3">
      <c r="A3878" s="32"/>
      <c r="C3878" s="3">
        <v>3873</v>
      </c>
      <c r="D3878" s="3" t="s">
        <v>7023</v>
      </c>
      <c r="E3878" s="34">
        <v>42666</v>
      </c>
      <c r="F3878" s="34">
        <v>42670</v>
      </c>
      <c r="G3878" s="3" t="s">
        <v>19</v>
      </c>
      <c r="H3878" s="3" t="s">
        <v>2336</v>
      </c>
      <c r="I3878" s="3" t="s">
        <v>2337</v>
      </c>
      <c r="J3878" s="3" t="s">
        <v>22</v>
      </c>
      <c r="K3878" s="3" t="s">
        <v>23</v>
      </c>
      <c r="L3878" s="3" t="s">
        <v>947</v>
      </c>
      <c r="M3878" s="3" t="s">
        <v>39</v>
      </c>
      <c r="N3878" s="3">
        <v>92105</v>
      </c>
      <c r="O3878" s="3" t="s">
        <v>40</v>
      </c>
      <c r="P3878" s="3" t="s">
        <v>4525</v>
      </c>
      <c r="Q3878" s="3" t="s">
        <v>28</v>
      </c>
      <c r="R3878" s="3" t="s">
        <v>32</v>
      </c>
      <c r="S3878" s="3" t="s">
        <v>4526</v>
      </c>
      <c r="T3878" s="3">
        <v>842.35199999999998</v>
      </c>
      <c r="U3878" s="35" cm="1">
        <f t="array" ref="U3878">INDEX('Pricing Strategy'!$F$4:$F$71,MATCH(1,(Dataset!$O3878='Pricing Strategy'!$B$4:$B$71)*(Dataset!$Q3878='Pricing Strategy'!$C$4:$C$71)*(Dataset!$R3878='Pricing Strategy'!$D$4:$D$71),))</f>
        <v>0.45</v>
      </c>
      <c r="V3878" s="3">
        <f>Dataset!$T3878*(1-Dataset!$U3878)</f>
        <v>463.29360000000003</v>
      </c>
    </row>
    <row r="3879" spans="1:22" x14ac:dyDescent="0.3">
      <c r="A3879" s="32"/>
      <c r="C3879" s="3">
        <v>3874</v>
      </c>
      <c r="D3879" s="3" t="s">
        <v>7024</v>
      </c>
      <c r="E3879" s="34">
        <v>42983</v>
      </c>
      <c r="F3879" s="34">
        <v>42985</v>
      </c>
      <c r="G3879" s="3" t="s">
        <v>19</v>
      </c>
      <c r="H3879" s="3" t="s">
        <v>6000</v>
      </c>
      <c r="I3879" s="3" t="s">
        <v>6001</v>
      </c>
      <c r="J3879" s="3" t="s">
        <v>22</v>
      </c>
      <c r="K3879" s="3" t="s">
        <v>23</v>
      </c>
      <c r="L3879" s="3" t="s">
        <v>4892</v>
      </c>
      <c r="M3879" s="3" t="s">
        <v>331</v>
      </c>
      <c r="N3879" s="3">
        <v>37604</v>
      </c>
      <c r="O3879" s="3" t="s">
        <v>26</v>
      </c>
      <c r="P3879" s="3" t="s">
        <v>2759</v>
      </c>
      <c r="Q3879" s="3" t="s">
        <v>42</v>
      </c>
      <c r="R3879" s="3" t="s">
        <v>169</v>
      </c>
      <c r="S3879" s="3" t="s">
        <v>667</v>
      </c>
      <c r="T3879" s="3">
        <v>23.472000000000001</v>
      </c>
      <c r="U3879" s="35" cm="1">
        <f t="array" ref="U3879">INDEX('Pricing Strategy'!$F$4:$F$71,MATCH(1,(Dataset!$O3879='Pricing Strategy'!$B$4:$B$71)*(Dataset!$Q3879='Pricing Strategy'!$C$4:$C$71)*(Dataset!$R3879='Pricing Strategy'!$D$4:$D$71),))</f>
        <v>0.25</v>
      </c>
      <c r="V3879" s="3">
        <f>Dataset!$T3879*(1-Dataset!$U3879)</f>
        <v>17.603999999999999</v>
      </c>
    </row>
    <row r="3880" spans="1:22" x14ac:dyDescent="0.3">
      <c r="A3880" s="32"/>
      <c r="C3880" s="3">
        <v>3875</v>
      </c>
      <c r="D3880" s="3" t="s">
        <v>7024</v>
      </c>
      <c r="E3880" s="34">
        <v>42983</v>
      </c>
      <c r="F3880" s="34">
        <v>42985</v>
      </c>
      <c r="G3880" s="3" t="s">
        <v>19</v>
      </c>
      <c r="H3880" s="3" t="s">
        <v>6000</v>
      </c>
      <c r="I3880" s="3" t="s">
        <v>6001</v>
      </c>
      <c r="J3880" s="3" t="s">
        <v>22</v>
      </c>
      <c r="K3880" s="3" t="s">
        <v>23</v>
      </c>
      <c r="L3880" s="3" t="s">
        <v>4892</v>
      </c>
      <c r="M3880" s="3" t="s">
        <v>331</v>
      </c>
      <c r="N3880" s="3">
        <v>37604</v>
      </c>
      <c r="O3880" s="3" t="s">
        <v>26</v>
      </c>
      <c r="P3880" s="3" t="s">
        <v>3132</v>
      </c>
      <c r="Q3880" s="3" t="s">
        <v>42</v>
      </c>
      <c r="R3880" s="3" t="s">
        <v>71</v>
      </c>
      <c r="S3880" s="3" t="s">
        <v>3133</v>
      </c>
      <c r="T3880" s="3">
        <v>86.058000000000007</v>
      </c>
      <c r="U3880" s="35" cm="1">
        <f t="array" ref="U3880">INDEX('Pricing Strategy'!$F$4:$F$71,MATCH(1,(Dataset!$O3880='Pricing Strategy'!$B$4:$B$71)*(Dataset!$Q3880='Pricing Strategy'!$C$4:$C$71)*(Dataset!$R3880='Pricing Strategy'!$D$4:$D$71),))</f>
        <v>0.25</v>
      </c>
      <c r="V3880" s="3">
        <f>Dataset!$T3880*(1-Dataset!$U3880)</f>
        <v>64.543500000000009</v>
      </c>
    </row>
    <row r="3881" spans="1:22" x14ac:dyDescent="0.3">
      <c r="A3881" s="32"/>
      <c r="C3881" s="3">
        <v>3876</v>
      </c>
      <c r="D3881" s="3" t="s">
        <v>7024</v>
      </c>
      <c r="E3881" s="34">
        <v>42983</v>
      </c>
      <c r="F3881" s="34">
        <v>42985</v>
      </c>
      <c r="G3881" s="3" t="s">
        <v>19</v>
      </c>
      <c r="H3881" s="3" t="s">
        <v>6000</v>
      </c>
      <c r="I3881" s="3" t="s">
        <v>6001</v>
      </c>
      <c r="J3881" s="3" t="s">
        <v>22</v>
      </c>
      <c r="K3881" s="3" t="s">
        <v>23</v>
      </c>
      <c r="L3881" s="3" t="s">
        <v>4892</v>
      </c>
      <c r="M3881" s="3" t="s">
        <v>331</v>
      </c>
      <c r="N3881" s="3">
        <v>37604</v>
      </c>
      <c r="O3881" s="3" t="s">
        <v>26</v>
      </c>
      <c r="P3881" s="3" t="s">
        <v>2749</v>
      </c>
      <c r="Q3881" s="3" t="s">
        <v>67</v>
      </c>
      <c r="R3881" s="3" t="s">
        <v>68</v>
      </c>
      <c r="S3881" s="3" t="s">
        <v>2750</v>
      </c>
      <c r="T3881" s="3">
        <v>108.78400000000001</v>
      </c>
      <c r="U3881" s="35" cm="1">
        <f t="array" ref="U3881">INDEX('Pricing Strategy'!$F$4:$F$71,MATCH(1,(Dataset!$O3881='Pricing Strategy'!$B$4:$B$71)*(Dataset!$Q3881='Pricing Strategy'!$C$4:$C$71)*(Dataset!$R3881='Pricing Strategy'!$D$4:$D$71),))</f>
        <v>0.25</v>
      </c>
      <c r="V3881" s="3">
        <f>Dataset!$T3881*(1-Dataset!$U3881)</f>
        <v>81.588000000000008</v>
      </c>
    </row>
    <row r="3882" spans="1:22" x14ac:dyDescent="0.3">
      <c r="A3882" s="32"/>
      <c r="C3882" s="3">
        <v>3877</v>
      </c>
      <c r="D3882" s="3" t="s">
        <v>7024</v>
      </c>
      <c r="E3882" s="34">
        <v>42983</v>
      </c>
      <c r="F3882" s="34">
        <v>42985</v>
      </c>
      <c r="G3882" s="3" t="s">
        <v>19</v>
      </c>
      <c r="H3882" s="3" t="s">
        <v>6000</v>
      </c>
      <c r="I3882" s="3" t="s">
        <v>6001</v>
      </c>
      <c r="J3882" s="3" t="s">
        <v>22</v>
      </c>
      <c r="K3882" s="3" t="s">
        <v>23</v>
      </c>
      <c r="L3882" s="3" t="s">
        <v>4892</v>
      </c>
      <c r="M3882" s="3" t="s">
        <v>331</v>
      </c>
      <c r="N3882" s="3">
        <v>37604</v>
      </c>
      <c r="O3882" s="3" t="s">
        <v>26</v>
      </c>
      <c r="P3882" s="3" t="s">
        <v>6101</v>
      </c>
      <c r="Q3882" s="3" t="s">
        <v>42</v>
      </c>
      <c r="R3882" s="3" t="s">
        <v>86</v>
      </c>
      <c r="S3882" s="3" t="s">
        <v>6102</v>
      </c>
      <c r="T3882" s="3">
        <v>10.272</v>
      </c>
      <c r="U3882" s="35" cm="1">
        <f t="array" ref="U3882">INDEX('Pricing Strategy'!$F$4:$F$71,MATCH(1,(Dataset!$O3882='Pricing Strategy'!$B$4:$B$71)*(Dataset!$Q3882='Pricing Strategy'!$C$4:$C$71)*(Dataset!$R3882='Pricing Strategy'!$D$4:$D$71),))</f>
        <v>0.25</v>
      </c>
      <c r="V3882" s="3">
        <f>Dataset!$T3882*(1-Dataset!$U3882)</f>
        <v>7.7040000000000006</v>
      </c>
    </row>
    <row r="3883" spans="1:22" x14ac:dyDescent="0.3">
      <c r="A3883" s="32"/>
      <c r="C3883" s="3">
        <v>3878</v>
      </c>
      <c r="D3883" s="3" t="s">
        <v>7025</v>
      </c>
      <c r="E3883" s="34">
        <v>43036</v>
      </c>
      <c r="F3883" s="34">
        <v>43041</v>
      </c>
      <c r="G3883" s="3" t="s">
        <v>46</v>
      </c>
      <c r="H3883" s="3" t="s">
        <v>1829</v>
      </c>
      <c r="I3883" s="3" t="s">
        <v>1830</v>
      </c>
      <c r="J3883" s="3" t="s">
        <v>22</v>
      </c>
      <c r="K3883" s="3" t="s">
        <v>23</v>
      </c>
      <c r="L3883" s="3" t="s">
        <v>899</v>
      </c>
      <c r="M3883" s="3" t="s">
        <v>50</v>
      </c>
      <c r="N3883" s="3">
        <v>33614</v>
      </c>
      <c r="O3883" s="3" t="s">
        <v>26</v>
      </c>
      <c r="P3883" s="3" t="s">
        <v>3868</v>
      </c>
      <c r="Q3883" s="3" t="s">
        <v>42</v>
      </c>
      <c r="R3883" s="3" t="s">
        <v>71</v>
      </c>
      <c r="S3883" s="3" t="s">
        <v>3869</v>
      </c>
      <c r="T3883" s="3">
        <v>38.19</v>
      </c>
      <c r="U3883" s="35" cm="1">
        <f t="array" ref="U3883">INDEX('Pricing Strategy'!$F$4:$F$71,MATCH(1,(Dataset!$O3883='Pricing Strategy'!$B$4:$B$71)*(Dataset!$Q3883='Pricing Strategy'!$C$4:$C$71)*(Dataset!$R3883='Pricing Strategy'!$D$4:$D$71),))</f>
        <v>0.25</v>
      </c>
      <c r="V3883" s="3">
        <f>Dataset!$T3883*(1-Dataset!$U3883)</f>
        <v>28.642499999999998</v>
      </c>
    </row>
    <row r="3884" spans="1:22" x14ac:dyDescent="0.3">
      <c r="A3884" s="32"/>
      <c r="C3884" s="3">
        <v>3879</v>
      </c>
      <c r="D3884" s="3" t="s">
        <v>7026</v>
      </c>
      <c r="E3884" s="34">
        <v>42099</v>
      </c>
      <c r="F3884" s="34">
        <v>42101</v>
      </c>
      <c r="G3884" s="3" t="s">
        <v>184</v>
      </c>
      <c r="H3884" s="3" t="s">
        <v>1650</v>
      </c>
      <c r="I3884" s="3" t="s">
        <v>1651</v>
      </c>
      <c r="J3884" s="3" t="s">
        <v>37</v>
      </c>
      <c r="K3884" s="3" t="s">
        <v>23</v>
      </c>
      <c r="L3884" s="3" t="s">
        <v>353</v>
      </c>
      <c r="M3884" s="3" t="s">
        <v>207</v>
      </c>
      <c r="N3884" s="3">
        <v>62521</v>
      </c>
      <c r="O3884" s="3" t="s">
        <v>101</v>
      </c>
      <c r="P3884" s="3" t="s">
        <v>726</v>
      </c>
      <c r="Q3884" s="3" t="s">
        <v>42</v>
      </c>
      <c r="R3884" s="3" t="s">
        <v>55</v>
      </c>
      <c r="S3884" s="3" t="s">
        <v>727</v>
      </c>
      <c r="T3884" s="3">
        <v>49.631999999999998</v>
      </c>
      <c r="U3884" s="35" cm="1">
        <f t="array" ref="U3884">INDEX('Pricing Strategy'!$F$4:$F$71,MATCH(1,(Dataset!$O3884='Pricing Strategy'!$B$4:$B$71)*(Dataset!$Q3884='Pricing Strategy'!$C$4:$C$71)*(Dataset!$R3884='Pricing Strategy'!$D$4:$D$71),))</f>
        <v>0.4</v>
      </c>
      <c r="V3884" s="3">
        <f>Dataset!$T3884*(1-Dataset!$U3884)</f>
        <v>29.779199999999996</v>
      </c>
    </row>
    <row r="3885" spans="1:22" x14ac:dyDescent="0.3">
      <c r="A3885" s="32"/>
      <c r="C3885" s="3">
        <v>3880</v>
      </c>
      <c r="D3885" s="3" t="s">
        <v>7026</v>
      </c>
      <c r="E3885" s="34">
        <v>42099</v>
      </c>
      <c r="F3885" s="34">
        <v>42101</v>
      </c>
      <c r="G3885" s="3" t="s">
        <v>184</v>
      </c>
      <c r="H3885" s="3" t="s">
        <v>1650</v>
      </c>
      <c r="I3885" s="3" t="s">
        <v>1651</v>
      </c>
      <c r="J3885" s="3" t="s">
        <v>37</v>
      </c>
      <c r="K3885" s="3" t="s">
        <v>23</v>
      </c>
      <c r="L3885" s="3" t="s">
        <v>353</v>
      </c>
      <c r="M3885" s="3" t="s">
        <v>207</v>
      </c>
      <c r="N3885" s="3">
        <v>62521</v>
      </c>
      <c r="O3885" s="3" t="s">
        <v>101</v>
      </c>
      <c r="P3885" s="3" t="s">
        <v>6842</v>
      </c>
      <c r="Q3885" s="3" t="s">
        <v>42</v>
      </c>
      <c r="R3885" s="3" t="s">
        <v>55</v>
      </c>
      <c r="S3885" s="3" t="s">
        <v>6843</v>
      </c>
      <c r="T3885" s="3">
        <v>52.095999999999997</v>
      </c>
      <c r="U3885" s="35" cm="1">
        <f t="array" ref="U3885">INDEX('Pricing Strategy'!$F$4:$F$71,MATCH(1,(Dataset!$O3885='Pricing Strategy'!$B$4:$B$71)*(Dataset!$Q3885='Pricing Strategy'!$C$4:$C$71)*(Dataset!$R3885='Pricing Strategy'!$D$4:$D$71),))</f>
        <v>0.4</v>
      </c>
      <c r="V3885" s="3">
        <f>Dataset!$T3885*(1-Dataset!$U3885)</f>
        <v>31.257599999999996</v>
      </c>
    </row>
    <row r="3886" spans="1:22" x14ac:dyDescent="0.3">
      <c r="A3886" s="32"/>
      <c r="C3886" s="3">
        <v>3881</v>
      </c>
      <c r="D3886" s="3" t="s">
        <v>7027</v>
      </c>
      <c r="E3886" s="34">
        <v>42536</v>
      </c>
      <c r="F3886" s="34">
        <v>42541</v>
      </c>
      <c r="G3886" s="3" t="s">
        <v>46</v>
      </c>
      <c r="H3886" s="3" t="s">
        <v>7028</v>
      </c>
      <c r="I3886" s="3" t="s">
        <v>7029</v>
      </c>
      <c r="J3886" s="3" t="s">
        <v>22</v>
      </c>
      <c r="K3886" s="3" t="s">
        <v>23</v>
      </c>
      <c r="L3886" s="3" t="s">
        <v>305</v>
      </c>
      <c r="M3886" s="3" t="s">
        <v>306</v>
      </c>
      <c r="N3886" s="3">
        <v>85234</v>
      </c>
      <c r="O3886" s="3" t="s">
        <v>40</v>
      </c>
      <c r="P3886" s="3" t="s">
        <v>5571</v>
      </c>
      <c r="Q3886" s="3" t="s">
        <v>42</v>
      </c>
      <c r="R3886" s="3" t="s">
        <v>86</v>
      </c>
      <c r="S3886" s="3" t="s">
        <v>5572</v>
      </c>
      <c r="T3886" s="3">
        <v>9.5679999999999996</v>
      </c>
      <c r="U3886" s="35" cm="1">
        <f t="array" ref="U3886">INDEX('Pricing Strategy'!$F$4:$F$71,MATCH(1,(Dataset!$O3886='Pricing Strategy'!$B$4:$B$71)*(Dataset!$Q3886='Pricing Strategy'!$C$4:$C$71)*(Dataset!$R3886='Pricing Strategy'!$D$4:$D$71),))</f>
        <v>0.4</v>
      </c>
      <c r="V3886" s="3">
        <f>Dataset!$T3886*(1-Dataset!$U3886)</f>
        <v>5.7407999999999992</v>
      </c>
    </row>
    <row r="3887" spans="1:22" x14ac:dyDescent="0.3">
      <c r="A3887" s="32"/>
      <c r="C3887" s="3">
        <v>3882</v>
      </c>
      <c r="D3887" s="3" t="s">
        <v>7027</v>
      </c>
      <c r="E3887" s="34">
        <v>42536</v>
      </c>
      <c r="F3887" s="34">
        <v>42541</v>
      </c>
      <c r="G3887" s="3" t="s">
        <v>46</v>
      </c>
      <c r="H3887" s="3" t="s">
        <v>7028</v>
      </c>
      <c r="I3887" s="3" t="s">
        <v>7029</v>
      </c>
      <c r="J3887" s="3" t="s">
        <v>22</v>
      </c>
      <c r="K3887" s="3" t="s">
        <v>23</v>
      </c>
      <c r="L3887" s="3" t="s">
        <v>305</v>
      </c>
      <c r="M3887" s="3" t="s">
        <v>306</v>
      </c>
      <c r="N3887" s="3">
        <v>85234</v>
      </c>
      <c r="O3887" s="3" t="s">
        <v>40</v>
      </c>
      <c r="P3887" s="3" t="s">
        <v>960</v>
      </c>
      <c r="Q3887" s="3" t="s">
        <v>42</v>
      </c>
      <c r="R3887" s="3" t="s">
        <v>55</v>
      </c>
      <c r="S3887" s="3" t="s">
        <v>961</v>
      </c>
      <c r="T3887" s="3">
        <v>82.367999999999995</v>
      </c>
      <c r="U3887" s="35" cm="1">
        <f t="array" ref="U3887">INDEX('Pricing Strategy'!$F$4:$F$71,MATCH(1,(Dataset!$O3887='Pricing Strategy'!$B$4:$B$71)*(Dataset!$Q3887='Pricing Strategy'!$C$4:$C$71)*(Dataset!$R3887='Pricing Strategy'!$D$4:$D$71),))</f>
        <v>0.5</v>
      </c>
      <c r="V3887" s="3">
        <f>Dataset!$T3887*(1-Dataset!$U3887)</f>
        <v>41.183999999999997</v>
      </c>
    </row>
    <row r="3888" spans="1:22" x14ac:dyDescent="0.3">
      <c r="A3888" s="32"/>
      <c r="C3888" s="3">
        <v>3883</v>
      </c>
      <c r="D3888" s="3" t="s">
        <v>7027</v>
      </c>
      <c r="E3888" s="34">
        <v>42536</v>
      </c>
      <c r="F3888" s="34">
        <v>42541</v>
      </c>
      <c r="G3888" s="3" t="s">
        <v>46</v>
      </c>
      <c r="H3888" s="3" t="s">
        <v>7028</v>
      </c>
      <c r="I3888" s="3" t="s">
        <v>7029</v>
      </c>
      <c r="J3888" s="3" t="s">
        <v>22</v>
      </c>
      <c r="K3888" s="3" t="s">
        <v>23</v>
      </c>
      <c r="L3888" s="3" t="s">
        <v>305</v>
      </c>
      <c r="M3888" s="3" t="s">
        <v>306</v>
      </c>
      <c r="N3888" s="3">
        <v>85234</v>
      </c>
      <c r="O3888" s="3" t="s">
        <v>40</v>
      </c>
      <c r="P3888" s="3" t="s">
        <v>7019</v>
      </c>
      <c r="Q3888" s="3" t="s">
        <v>28</v>
      </c>
      <c r="R3888" s="3" t="s">
        <v>61</v>
      </c>
      <c r="S3888" s="3" t="s">
        <v>7020</v>
      </c>
      <c r="T3888" s="3">
        <v>364.70400000000001</v>
      </c>
      <c r="U3888" s="35" cm="1">
        <f t="array" ref="U3888">INDEX('Pricing Strategy'!$F$4:$F$71,MATCH(1,(Dataset!$O3888='Pricing Strategy'!$B$4:$B$71)*(Dataset!$Q3888='Pricing Strategy'!$C$4:$C$71)*(Dataset!$R3888='Pricing Strategy'!$D$4:$D$71),))</f>
        <v>0.4</v>
      </c>
      <c r="V3888" s="3">
        <f>Dataset!$T3888*(1-Dataset!$U3888)</f>
        <v>218.82239999999999</v>
      </c>
    </row>
    <row r="3889" spans="1:22" x14ac:dyDescent="0.3">
      <c r="A3889" s="32"/>
      <c r="C3889" s="3">
        <v>3884</v>
      </c>
      <c r="D3889" s="3" t="s">
        <v>7027</v>
      </c>
      <c r="E3889" s="34">
        <v>42536</v>
      </c>
      <c r="F3889" s="34">
        <v>42541</v>
      </c>
      <c r="G3889" s="3" t="s">
        <v>46</v>
      </c>
      <c r="H3889" s="3" t="s">
        <v>7028</v>
      </c>
      <c r="I3889" s="3" t="s">
        <v>7029</v>
      </c>
      <c r="J3889" s="3" t="s">
        <v>22</v>
      </c>
      <c r="K3889" s="3" t="s">
        <v>23</v>
      </c>
      <c r="L3889" s="3" t="s">
        <v>305</v>
      </c>
      <c r="M3889" s="3" t="s">
        <v>306</v>
      </c>
      <c r="N3889" s="3">
        <v>85234</v>
      </c>
      <c r="O3889" s="3" t="s">
        <v>40</v>
      </c>
      <c r="P3889" s="3" t="s">
        <v>7030</v>
      </c>
      <c r="Q3889" s="3" t="s">
        <v>28</v>
      </c>
      <c r="R3889" s="3" t="s">
        <v>61</v>
      </c>
      <c r="S3889" s="3" t="s">
        <v>7031</v>
      </c>
      <c r="T3889" s="3">
        <v>40.256</v>
      </c>
      <c r="U3889" s="35" cm="1">
        <f t="array" ref="U3889">INDEX('Pricing Strategy'!$F$4:$F$71,MATCH(1,(Dataset!$O3889='Pricing Strategy'!$B$4:$B$71)*(Dataset!$Q3889='Pricing Strategy'!$C$4:$C$71)*(Dataset!$R3889='Pricing Strategy'!$D$4:$D$71),))</f>
        <v>0.4</v>
      </c>
      <c r="V3889" s="3">
        <f>Dataset!$T3889*(1-Dataset!$U3889)</f>
        <v>24.153600000000001</v>
      </c>
    </row>
    <row r="3890" spans="1:22" x14ac:dyDescent="0.3">
      <c r="A3890" s="32"/>
      <c r="C3890" s="3">
        <v>3885</v>
      </c>
      <c r="D3890" s="3" t="s">
        <v>7032</v>
      </c>
      <c r="E3890" s="34">
        <v>42190</v>
      </c>
      <c r="F3890" s="34">
        <v>42197</v>
      </c>
      <c r="G3890" s="3" t="s">
        <v>46</v>
      </c>
      <c r="H3890" s="3" t="s">
        <v>6458</v>
      </c>
      <c r="I3890" s="3" t="s">
        <v>6459</v>
      </c>
      <c r="J3890" s="3" t="s">
        <v>37</v>
      </c>
      <c r="K3890" s="3" t="s">
        <v>23</v>
      </c>
      <c r="L3890" s="3" t="s">
        <v>5143</v>
      </c>
      <c r="M3890" s="3" t="s">
        <v>331</v>
      </c>
      <c r="N3890" s="3">
        <v>37918</v>
      </c>
      <c r="O3890" s="3" t="s">
        <v>26</v>
      </c>
      <c r="P3890" s="3" t="s">
        <v>63</v>
      </c>
      <c r="Q3890" s="3" t="s">
        <v>42</v>
      </c>
      <c r="R3890" s="3" t="s">
        <v>64</v>
      </c>
      <c r="S3890" s="3" t="s">
        <v>65</v>
      </c>
      <c r="T3890" s="3">
        <v>4.3680000000000003</v>
      </c>
      <c r="U3890" s="35" cm="1">
        <f t="array" ref="U3890">INDEX('Pricing Strategy'!$F$4:$F$71,MATCH(1,(Dataset!$O3890='Pricing Strategy'!$B$4:$B$71)*(Dataset!$Q3890='Pricing Strategy'!$C$4:$C$71)*(Dataset!$R3890='Pricing Strategy'!$D$4:$D$71),))</f>
        <v>0.3</v>
      </c>
      <c r="V3890" s="3">
        <f>Dataset!$T3890*(1-Dataset!$U3890)</f>
        <v>3.0575999999999999</v>
      </c>
    </row>
    <row r="3891" spans="1:22" x14ac:dyDescent="0.3">
      <c r="A3891" s="32"/>
      <c r="C3891" s="3">
        <v>3886</v>
      </c>
      <c r="D3891" s="3" t="s">
        <v>7033</v>
      </c>
      <c r="E3891" s="34">
        <v>43129</v>
      </c>
      <c r="F3891" s="34">
        <v>43133</v>
      </c>
      <c r="G3891" s="3" t="s">
        <v>46</v>
      </c>
      <c r="H3891" s="3" t="s">
        <v>2037</v>
      </c>
      <c r="I3891" s="3" t="s">
        <v>2038</v>
      </c>
      <c r="J3891" s="3" t="s">
        <v>22</v>
      </c>
      <c r="K3891" s="3" t="s">
        <v>23</v>
      </c>
      <c r="L3891" s="3" t="s">
        <v>299</v>
      </c>
      <c r="M3891" s="3" t="s">
        <v>207</v>
      </c>
      <c r="N3891" s="3">
        <v>60653</v>
      </c>
      <c r="O3891" s="3" t="s">
        <v>101</v>
      </c>
      <c r="P3891" s="3" t="s">
        <v>1120</v>
      </c>
      <c r="Q3891" s="3" t="s">
        <v>42</v>
      </c>
      <c r="R3891" s="3" t="s">
        <v>71</v>
      </c>
      <c r="S3891" s="3" t="s">
        <v>1121</v>
      </c>
      <c r="T3891" s="3">
        <v>12.128</v>
      </c>
      <c r="U3891" s="35" cm="1">
        <f t="array" ref="U3891">INDEX('Pricing Strategy'!$F$4:$F$71,MATCH(1,(Dataset!$O3891='Pricing Strategy'!$B$4:$B$71)*(Dataset!$Q3891='Pricing Strategy'!$C$4:$C$71)*(Dataset!$R3891='Pricing Strategy'!$D$4:$D$71),))</f>
        <v>0.3</v>
      </c>
      <c r="V3891" s="3">
        <f>Dataset!$T3891*(1-Dataset!$U3891)</f>
        <v>8.4895999999999994</v>
      </c>
    </row>
    <row r="3892" spans="1:22" x14ac:dyDescent="0.3">
      <c r="A3892" s="32"/>
      <c r="C3892" s="3">
        <v>3887</v>
      </c>
      <c r="D3892" s="3" t="s">
        <v>7034</v>
      </c>
      <c r="E3892" s="34">
        <v>42797</v>
      </c>
      <c r="F3892" s="34">
        <v>42802</v>
      </c>
      <c r="G3892" s="3" t="s">
        <v>19</v>
      </c>
      <c r="H3892" s="3" t="s">
        <v>965</v>
      </c>
      <c r="I3892" s="3" t="s">
        <v>966</v>
      </c>
      <c r="J3892" s="3" t="s">
        <v>22</v>
      </c>
      <c r="K3892" s="3" t="s">
        <v>23</v>
      </c>
      <c r="L3892" s="3" t="s">
        <v>534</v>
      </c>
      <c r="M3892" s="3" t="s">
        <v>250</v>
      </c>
      <c r="N3892" s="3">
        <v>47401</v>
      </c>
      <c r="O3892" s="3" t="s">
        <v>101</v>
      </c>
      <c r="P3892" s="3" t="s">
        <v>6496</v>
      </c>
      <c r="Q3892" s="3" t="s">
        <v>67</v>
      </c>
      <c r="R3892" s="3" t="s">
        <v>68</v>
      </c>
      <c r="S3892" s="3" t="s">
        <v>6497</v>
      </c>
      <c r="T3892" s="3">
        <v>134.85</v>
      </c>
      <c r="U3892" s="35" cm="1">
        <f t="array" ref="U3892">INDEX('Pricing Strategy'!$F$4:$F$71,MATCH(1,(Dataset!$O3892='Pricing Strategy'!$B$4:$B$71)*(Dataset!$Q3892='Pricing Strategy'!$C$4:$C$71)*(Dataset!$R3892='Pricing Strategy'!$D$4:$D$71),))</f>
        <v>0.3</v>
      </c>
      <c r="V3892" s="3">
        <f>Dataset!$T3892*(1-Dataset!$U3892)</f>
        <v>94.394999999999996</v>
      </c>
    </row>
    <row r="3893" spans="1:22" x14ac:dyDescent="0.3">
      <c r="A3893" s="32"/>
      <c r="C3893" s="3">
        <v>3888</v>
      </c>
      <c r="D3893" s="3" t="s">
        <v>7035</v>
      </c>
      <c r="E3893" s="34">
        <v>42157</v>
      </c>
      <c r="F3893" s="34">
        <v>42161</v>
      </c>
      <c r="G3893" s="3" t="s">
        <v>46</v>
      </c>
      <c r="H3893" s="3" t="s">
        <v>5814</v>
      </c>
      <c r="I3893" s="3" t="s">
        <v>5815</v>
      </c>
      <c r="J3893" s="3" t="s">
        <v>22</v>
      </c>
      <c r="K3893" s="3" t="s">
        <v>23</v>
      </c>
      <c r="L3893" s="3" t="s">
        <v>3266</v>
      </c>
      <c r="M3893" s="3" t="s">
        <v>1272</v>
      </c>
      <c r="N3893" s="3">
        <v>30076</v>
      </c>
      <c r="O3893" s="3" t="s">
        <v>26</v>
      </c>
      <c r="P3893" s="3" t="s">
        <v>5054</v>
      </c>
      <c r="Q3893" s="3" t="s">
        <v>42</v>
      </c>
      <c r="R3893" s="3" t="s">
        <v>64</v>
      </c>
      <c r="S3893" s="3" t="s">
        <v>5055</v>
      </c>
      <c r="T3893" s="3">
        <v>8.56</v>
      </c>
      <c r="U3893" s="35" cm="1">
        <f t="array" ref="U3893">INDEX('Pricing Strategy'!$F$4:$F$71,MATCH(1,(Dataset!$O3893='Pricing Strategy'!$B$4:$B$71)*(Dataset!$Q3893='Pricing Strategy'!$C$4:$C$71)*(Dataset!$R3893='Pricing Strategy'!$D$4:$D$71),))</f>
        <v>0.3</v>
      </c>
      <c r="V3893" s="3">
        <f>Dataset!$T3893*(1-Dataset!$U3893)</f>
        <v>5.992</v>
      </c>
    </row>
    <row r="3894" spans="1:22" x14ac:dyDescent="0.3">
      <c r="A3894" s="32"/>
      <c r="C3894" s="3">
        <v>3889</v>
      </c>
      <c r="D3894" s="3" t="s">
        <v>7035</v>
      </c>
      <c r="E3894" s="34">
        <v>42157</v>
      </c>
      <c r="F3894" s="34">
        <v>42161</v>
      </c>
      <c r="G3894" s="3" t="s">
        <v>46</v>
      </c>
      <c r="H3894" s="3" t="s">
        <v>5814</v>
      </c>
      <c r="I3894" s="3" t="s">
        <v>5815</v>
      </c>
      <c r="J3894" s="3" t="s">
        <v>22</v>
      </c>
      <c r="K3894" s="3" t="s">
        <v>23</v>
      </c>
      <c r="L3894" s="3" t="s">
        <v>3266</v>
      </c>
      <c r="M3894" s="3" t="s">
        <v>1272</v>
      </c>
      <c r="N3894" s="3">
        <v>30076</v>
      </c>
      <c r="O3894" s="3" t="s">
        <v>26</v>
      </c>
      <c r="P3894" s="3" t="s">
        <v>2006</v>
      </c>
      <c r="Q3894" s="3" t="s">
        <v>67</v>
      </c>
      <c r="R3894" s="3" t="s">
        <v>68</v>
      </c>
      <c r="S3894" s="3" t="s">
        <v>2007</v>
      </c>
      <c r="T3894" s="3">
        <v>239.97</v>
      </c>
      <c r="U3894" s="35" cm="1">
        <f t="array" ref="U3894">INDEX('Pricing Strategy'!$F$4:$F$71,MATCH(1,(Dataset!$O3894='Pricing Strategy'!$B$4:$B$71)*(Dataset!$Q3894='Pricing Strategy'!$C$4:$C$71)*(Dataset!$R3894='Pricing Strategy'!$D$4:$D$71),))</f>
        <v>0.25</v>
      </c>
      <c r="V3894" s="3">
        <f>Dataset!$T3894*(1-Dataset!$U3894)</f>
        <v>179.97749999999999</v>
      </c>
    </row>
    <row r="3895" spans="1:22" x14ac:dyDescent="0.3">
      <c r="A3895" s="32"/>
      <c r="C3895" s="3">
        <v>3890</v>
      </c>
      <c r="D3895" s="3" t="s">
        <v>7035</v>
      </c>
      <c r="E3895" s="34">
        <v>42157</v>
      </c>
      <c r="F3895" s="34">
        <v>42161</v>
      </c>
      <c r="G3895" s="3" t="s">
        <v>46</v>
      </c>
      <c r="H3895" s="3" t="s">
        <v>5814</v>
      </c>
      <c r="I3895" s="3" t="s">
        <v>5815</v>
      </c>
      <c r="J3895" s="3" t="s">
        <v>22</v>
      </c>
      <c r="K3895" s="3" t="s">
        <v>23</v>
      </c>
      <c r="L3895" s="3" t="s">
        <v>3266</v>
      </c>
      <c r="M3895" s="3" t="s">
        <v>1272</v>
      </c>
      <c r="N3895" s="3">
        <v>30076</v>
      </c>
      <c r="O3895" s="3" t="s">
        <v>26</v>
      </c>
      <c r="P3895" s="3" t="s">
        <v>2013</v>
      </c>
      <c r="Q3895" s="3" t="s">
        <v>42</v>
      </c>
      <c r="R3895" s="3" t="s">
        <v>55</v>
      </c>
      <c r="S3895" s="3" t="s">
        <v>2014</v>
      </c>
      <c r="T3895" s="3">
        <v>356.94</v>
      </c>
      <c r="U3895" s="35" cm="1">
        <f t="array" ref="U3895">INDEX('Pricing Strategy'!$F$4:$F$71,MATCH(1,(Dataset!$O3895='Pricing Strategy'!$B$4:$B$71)*(Dataset!$Q3895='Pricing Strategy'!$C$4:$C$71)*(Dataset!$R3895='Pricing Strategy'!$D$4:$D$71),))</f>
        <v>0.35</v>
      </c>
      <c r="V3895" s="3">
        <f>Dataset!$T3895*(1-Dataset!$U3895)</f>
        <v>232.011</v>
      </c>
    </row>
    <row r="3896" spans="1:22" x14ac:dyDescent="0.3">
      <c r="A3896" s="32"/>
      <c r="C3896" s="3">
        <v>3891</v>
      </c>
      <c r="D3896" s="3" t="s">
        <v>7036</v>
      </c>
      <c r="E3896" s="34">
        <v>43063</v>
      </c>
      <c r="F3896" s="34">
        <v>43069</v>
      </c>
      <c r="G3896" s="3" t="s">
        <v>46</v>
      </c>
      <c r="H3896" s="3" t="s">
        <v>1157</v>
      </c>
      <c r="I3896" s="3" t="s">
        <v>1158</v>
      </c>
      <c r="J3896" s="3" t="s">
        <v>37</v>
      </c>
      <c r="K3896" s="3" t="s">
        <v>23</v>
      </c>
      <c r="L3896" s="3" t="s">
        <v>38</v>
      </c>
      <c r="M3896" s="3" t="s">
        <v>39</v>
      </c>
      <c r="N3896" s="3">
        <v>90036</v>
      </c>
      <c r="O3896" s="3" t="s">
        <v>40</v>
      </c>
      <c r="P3896" s="3" t="s">
        <v>2997</v>
      </c>
      <c r="Q3896" s="3" t="s">
        <v>67</v>
      </c>
      <c r="R3896" s="3" t="s">
        <v>157</v>
      </c>
      <c r="S3896" s="3" t="s">
        <v>2998</v>
      </c>
      <c r="T3896" s="3">
        <v>659.9</v>
      </c>
      <c r="U3896" s="35" cm="1">
        <f t="array" ref="U3896">INDEX('Pricing Strategy'!$F$4:$F$71,MATCH(1,(Dataset!$O3896='Pricing Strategy'!$B$4:$B$71)*(Dataset!$Q3896='Pricing Strategy'!$C$4:$C$71)*(Dataset!$R3896='Pricing Strategy'!$D$4:$D$71),))</f>
        <v>0.45</v>
      </c>
      <c r="V3896" s="3">
        <f>Dataset!$T3896*(1-Dataset!$U3896)</f>
        <v>362.94499999999999</v>
      </c>
    </row>
    <row r="3897" spans="1:22" x14ac:dyDescent="0.3">
      <c r="A3897" s="32"/>
      <c r="C3897" s="3">
        <v>3892</v>
      </c>
      <c r="D3897" s="3" t="s">
        <v>7036</v>
      </c>
      <c r="E3897" s="34">
        <v>43063</v>
      </c>
      <c r="F3897" s="34">
        <v>43069</v>
      </c>
      <c r="G3897" s="3" t="s">
        <v>46</v>
      </c>
      <c r="H3897" s="3" t="s">
        <v>1157</v>
      </c>
      <c r="I3897" s="3" t="s">
        <v>1158</v>
      </c>
      <c r="J3897" s="3" t="s">
        <v>37</v>
      </c>
      <c r="K3897" s="3" t="s">
        <v>23</v>
      </c>
      <c r="L3897" s="3" t="s">
        <v>38</v>
      </c>
      <c r="M3897" s="3" t="s">
        <v>39</v>
      </c>
      <c r="N3897" s="3">
        <v>90036</v>
      </c>
      <c r="O3897" s="3" t="s">
        <v>40</v>
      </c>
      <c r="P3897" s="3" t="s">
        <v>2558</v>
      </c>
      <c r="Q3897" s="3" t="s">
        <v>28</v>
      </c>
      <c r="R3897" s="3" t="s">
        <v>32</v>
      </c>
      <c r="S3897" s="3" t="s">
        <v>2559</v>
      </c>
      <c r="T3897" s="3">
        <v>1684.752</v>
      </c>
      <c r="U3897" s="35" cm="1">
        <f t="array" ref="U3897">INDEX('Pricing Strategy'!$F$4:$F$71,MATCH(1,(Dataset!$O3897='Pricing Strategy'!$B$4:$B$71)*(Dataset!$Q3897='Pricing Strategy'!$C$4:$C$71)*(Dataset!$R3897='Pricing Strategy'!$D$4:$D$71),))</f>
        <v>0.45</v>
      </c>
      <c r="V3897" s="3">
        <f>Dataset!$T3897*(1-Dataset!$U3897)</f>
        <v>926.61360000000002</v>
      </c>
    </row>
    <row r="3898" spans="1:22" x14ac:dyDescent="0.3">
      <c r="A3898" s="32"/>
      <c r="C3898" s="3">
        <v>3893</v>
      </c>
      <c r="D3898" s="3" t="s">
        <v>7036</v>
      </c>
      <c r="E3898" s="34">
        <v>43063</v>
      </c>
      <c r="F3898" s="34">
        <v>43069</v>
      </c>
      <c r="G3898" s="3" t="s">
        <v>46</v>
      </c>
      <c r="H3898" s="3" t="s">
        <v>1157</v>
      </c>
      <c r="I3898" s="3" t="s">
        <v>1158</v>
      </c>
      <c r="J3898" s="3" t="s">
        <v>37</v>
      </c>
      <c r="K3898" s="3" t="s">
        <v>23</v>
      </c>
      <c r="L3898" s="3" t="s">
        <v>38</v>
      </c>
      <c r="M3898" s="3" t="s">
        <v>39</v>
      </c>
      <c r="N3898" s="3">
        <v>90036</v>
      </c>
      <c r="O3898" s="3" t="s">
        <v>40</v>
      </c>
      <c r="P3898" s="3" t="s">
        <v>6431</v>
      </c>
      <c r="Q3898" s="3" t="s">
        <v>67</v>
      </c>
      <c r="R3898" s="3" t="s">
        <v>157</v>
      </c>
      <c r="S3898" s="3" t="s">
        <v>6432</v>
      </c>
      <c r="T3898" s="3">
        <v>559.91999999999996</v>
      </c>
      <c r="U3898" s="35" cm="1">
        <f t="array" ref="U3898">INDEX('Pricing Strategy'!$F$4:$F$71,MATCH(1,(Dataset!$O3898='Pricing Strategy'!$B$4:$B$71)*(Dataset!$Q3898='Pricing Strategy'!$C$4:$C$71)*(Dataset!$R3898='Pricing Strategy'!$D$4:$D$71),))</f>
        <v>0.45</v>
      </c>
      <c r="V3898" s="3">
        <f>Dataset!$T3898*(1-Dataset!$U3898)</f>
        <v>307.95600000000002</v>
      </c>
    </row>
    <row r="3899" spans="1:22" x14ac:dyDescent="0.3">
      <c r="A3899" s="32"/>
      <c r="C3899" s="3">
        <v>3894</v>
      </c>
      <c r="D3899" s="3" t="s">
        <v>7037</v>
      </c>
      <c r="E3899" s="34">
        <v>43049</v>
      </c>
      <c r="F3899" s="34">
        <v>43053</v>
      </c>
      <c r="G3899" s="3" t="s">
        <v>46</v>
      </c>
      <c r="H3899" s="3" t="s">
        <v>3993</v>
      </c>
      <c r="I3899" s="3" t="s">
        <v>3994</v>
      </c>
      <c r="J3899" s="3" t="s">
        <v>22</v>
      </c>
      <c r="K3899" s="3" t="s">
        <v>23</v>
      </c>
      <c r="L3899" s="3" t="s">
        <v>180</v>
      </c>
      <c r="M3899" s="3" t="s">
        <v>100</v>
      </c>
      <c r="N3899" s="3">
        <v>77036</v>
      </c>
      <c r="O3899" s="3" t="s">
        <v>101</v>
      </c>
      <c r="P3899" s="3" t="s">
        <v>2534</v>
      </c>
      <c r="Q3899" s="3" t="s">
        <v>67</v>
      </c>
      <c r="R3899" s="3" t="s">
        <v>157</v>
      </c>
      <c r="S3899" s="3" t="s">
        <v>2535</v>
      </c>
      <c r="T3899" s="3">
        <v>279.94400000000002</v>
      </c>
      <c r="U3899" s="35" cm="1">
        <f t="array" ref="U3899">INDEX('Pricing Strategy'!$F$4:$F$71,MATCH(1,(Dataset!$O3899='Pricing Strategy'!$B$4:$B$71)*(Dataset!$Q3899='Pricing Strategy'!$C$4:$C$71)*(Dataset!$R3899='Pricing Strategy'!$D$4:$D$71),))</f>
        <v>0.35</v>
      </c>
      <c r="V3899" s="3">
        <f>Dataset!$T3899*(1-Dataset!$U3899)</f>
        <v>181.96360000000001</v>
      </c>
    </row>
    <row r="3900" spans="1:22" x14ac:dyDescent="0.3">
      <c r="A3900" s="32"/>
      <c r="C3900" s="3">
        <v>3895</v>
      </c>
      <c r="D3900" s="3" t="s">
        <v>7038</v>
      </c>
      <c r="E3900" s="34">
        <v>42330</v>
      </c>
      <c r="F3900" s="34">
        <v>42336</v>
      </c>
      <c r="G3900" s="3" t="s">
        <v>46</v>
      </c>
      <c r="H3900" s="3" t="s">
        <v>6260</v>
      </c>
      <c r="I3900" s="3" t="s">
        <v>6261</v>
      </c>
      <c r="J3900" s="3" t="s">
        <v>98</v>
      </c>
      <c r="K3900" s="3" t="s">
        <v>23</v>
      </c>
      <c r="L3900" s="3" t="s">
        <v>6311</v>
      </c>
      <c r="M3900" s="3" t="s">
        <v>207</v>
      </c>
      <c r="N3900" s="3">
        <v>60440</v>
      </c>
      <c r="O3900" s="3" t="s">
        <v>101</v>
      </c>
      <c r="P3900" s="3" t="s">
        <v>4946</v>
      </c>
      <c r="Q3900" s="3" t="s">
        <v>42</v>
      </c>
      <c r="R3900" s="3" t="s">
        <v>71</v>
      </c>
      <c r="S3900" s="3" t="s">
        <v>4947</v>
      </c>
      <c r="T3900" s="3">
        <v>9.98</v>
      </c>
      <c r="U3900" s="35" cm="1">
        <f t="array" ref="U3900">INDEX('Pricing Strategy'!$F$4:$F$71,MATCH(1,(Dataset!$O3900='Pricing Strategy'!$B$4:$B$71)*(Dataset!$Q3900='Pricing Strategy'!$C$4:$C$71)*(Dataset!$R3900='Pricing Strategy'!$D$4:$D$71),))</f>
        <v>0.3</v>
      </c>
      <c r="V3900" s="3">
        <f>Dataset!$T3900*(1-Dataset!$U3900)</f>
        <v>6.9859999999999998</v>
      </c>
    </row>
    <row r="3901" spans="1:22" x14ac:dyDescent="0.3">
      <c r="A3901" s="32"/>
      <c r="C3901" s="3">
        <v>3896</v>
      </c>
      <c r="D3901" s="3" t="s">
        <v>7039</v>
      </c>
      <c r="E3901" s="34">
        <v>43221</v>
      </c>
      <c r="F3901" s="34">
        <v>43225</v>
      </c>
      <c r="G3901" s="3" t="s">
        <v>46</v>
      </c>
      <c r="H3901" s="3" t="s">
        <v>2660</v>
      </c>
      <c r="I3901" s="3" t="s">
        <v>2661</v>
      </c>
      <c r="J3901" s="3" t="s">
        <v>98</v>
      </c>
      <c r="K3901" s="3" t="s">
        <v>23</v>
      </c>
      <c r="L3901" s="3" t="s">
        <v>7040</v>
      </c>
      <c r="M3901" s="3" t="s">
        <v>1709</v>
      </c>
      <c r="N3901" s="3">
        <v>71854</v>
      </c>
      <c r="O3901" s="3" t="s">
        <v>26</v>
      </c>
      <c r="P3901" s="3" t="s">
        <v>7041</v>
      </c>
      <c r="Q3901" s="3" t="s">
        <v>67</v>
      </c>
      <c r="R3901" s="3" t="s">
        <v>157</v>
      </c>
      <c r="S3901" s="3" t="s">
        <v>7042</v>
      </c>
      <c r="T3901" s="3">
        <v>48.9</v>
      </c>
      <c r="U3901" s="35" cm="1">
        <f t="array" ref="U3901">INDEX('Pricing Strategy'!$F$4:$F$71,MATCH(1,(Dataset!$O3901='Pricing Strategy'!$B$4:$B$71)*(Dataset!$Q3901='Pricing Strategy'!$C$4:$C$71)*(Dataset!$R3901='Pricing Strategy'!$D$4:$D$71),))</f>
        <v>0.3</v>
      </c>
      <c r="V3901" s="3">
        <f>Dataset!$T3901*(1-Dataset!$U3901)</f>
        <v>34.229999999999997</v>
      </c>
    </row>
    <row r="3902" spans="1:22" x14ac:dyDescent="0.3">
      <c r="A3902" s="32"/>
      <c r="C3902" s="3">
        <v>3897</v>
      </c>
      <c r="D3902" s="3" t="s">
        <v>7043</v>
      </c>
      <c r="E3902" s="34">
        <v>43441</v>
      </c>
      <c r="F3902" s="34">
        <v>43446</v>
      </c>
      <c r="G3902" s="3" t="s">
        <v>46</v>
      </c>
      <c r="H3902" s="3" t="s">
        <v>877</v>
      </c>
      <c r="I3902" s="3" t="s">
        <v>878</v>
      </c>
      <c r="J3902" s="3" t="s">
        <v>37</v>
      </c>
      <c r="K3902" s="3" t="s">
        <v>23</v>
      </c>
      <c r="L3902" s="3" t="s">
        <v>676</v>
      </c>
      <c r="M3902" s="3" t="s">
        <v>100</v>
      </c>
      <c r="N3902" s="3">
        <v>78207</v>
      </c>
      <c r="O3902" s="3" t="s">
        <v>101</v>
      </c>
      <c r="P3902" s="3" t="s">
        <v>4319</v>
      </c>
      <c r="Q3902" s="3" t="s">
        <v>42</v>
      </c>
      <c r="R3902" s="3" t="s">
        <v>265</v>
      </c>
      <c r="S3902" s="3" t="s">
        <v>4320</v>
      </c>
      <c r="T3902" s="3">
        <v>3.552</v>
      </c>
      <c r="U3902" s="35" cm="1">
        <f t="array" ref="U3902">INDEX('Pricing Strategy'!$F$4:$F$71,MATCH(1,(Dataset!$O3902='Pricing Strategy'!$B$4:$B$71)*(Dataset!$Q3902='Pricing Strategy'!$C$4:$C$71)*(Dataset!$R3902='Pricing Strategy'!$D$4:$D$71),))</f>
        <v>0.3</v>
      </c>
      <c r="V3902" s="3">
        <f>Dataset!$T3902*(1-Dataset!$U3902)</f>
        <v>2.4863999999999997</v>
      </c>
    </row>
    <row r="3903" spans="1:22" x14ac:dyDescent="0.3">
      <c r="A3903" s="32"/>
      <c r="C3903" s="3">
        <v>3898</v>
      </c>
      <c r="D3903" s="3" t="s">
        <v>7043</v>
      </c>
      <c r="E3903" s="34">
        <v>43441</v>
      </c>
      <c r="F3903" s="34">
        <v>43446</v>
      </c>
      <c r="G3903" s="3" t="s">
        <v>46</v>
      </c>
      <c r="H3903" s="3" t="s">
        <v>877</v>
      </c>
      <c r="I3903" s="3" t="s">
        <v>878</v>
      </c>
      <c r="J3903" s="3" t="s">
        <v>37</v>
      </c>
      <c r="K3903" s="3" t="s">
        <v>23</v>
      </c>
      <c r="L3903" s="3" t="s">
        <v>676</v>
      </c>
      <c r="M3903" s="3" t="s">
        <v>100</v>
      </c>
      <c r="N3903" s="3">
        <v>78207</v>
      </c>
      <c r="O3903" s="3" t="s">
        <v>101</v>
      </c>
      <c r="P3903" s="3" t="s">
        <v>400</v>
      </c>
      <c r="Q3903" s="3" t="s">
        <v>42</v>
      </c>
      <c r="R3903" s="3" t="s">
        <v>86</v>
      </c>
      <c r="S3903" s="3" t="s">
        <v>401</v>
      </c>
      <c r="T3903" s="3">
        <v>15.552</v>
      </c>
      <c r="U3903" s="35" cm="1">
        <f t="array" ref="U3903">INDEX('Pricing Strategy'!$F$4:$F$71,MATCH(1,(Dataset!$O3903='Pricing Strategy'!$B$4:$B$71)*(Dataset!$Q3903='Pricing Strategy'!$C$4:$C$71)*(Dataset!$R3903='Pricing Strategy'!$D$4:$D$71),))</f>
        <v>0.3</v>
      </c>
      <c r="V3903" s="3">
        <f>Dataset!$T3903*(1-Dataset!$U3903)</f>
        <v>10.886399999999998</v>
      </c>
    </row>
    <row r="3904" spans="1:22" x14ac:dyDescent="0.3">
      <c r="A3904" s="32"/>
      <c r="C3904" s="3">
        <v>3899</v>
      </c>
      <c r="D3904" s="3" t="s">
        <v>7044</v>
      </c>
      <c r="E3904" s="34">
        <v>43434</v>
      </c>
      <c r="F3904" s="34">
        <v>43438</v>
      </c>
      <c r="G3904" s="3" t="s">
        <v>46</v>
      </c>
      <c r="H3904" s="3" t="s">
        <v>4894</v>
      </c>
      <c r="I3904" s="3" t="s">
        <v>4895</v>
      </c>
      <c r="J3904" s="3" t="s">
        <v>22</v>
      </c>
      <c r="K3904" s="3" t="s">
        <v>23</v>
      </c>
      <c r="L3904" s="3" t="s">
        <v>7045</v>
      </c>
      <c r="M3904" s="3" t="s">
        <v>100</v>
      </c>
      <c r="N3904" s="3">
        <v>78539</v>
      </c>
      <c r="O3904" s="3" t="s">
        <v>101</v>
      </c>
      <c r="P3904" s="3" t="s">
        <v>4319</v>
      </c>
      <c r="Q3904" s="3" t="s">
        <v>42</v>
      </c>
      <c r="R3904" s="3" t="s">
        <v>265</v>
      </c>
      <c r="S3904" s="3" t="s">
        <v>4320</v>
      </c>
      <c r="T3904" s="3">
        <v>2.3679999999999999</v>
      </c>
      <c r="U3904" s="35" cm="1">
        <f t="array" ref="U3904">INDEX('Pricing Strategy'!$F$4:$F$71,MATCH(1,(Dataset!$O3904='Pricing Strategy'!$B$4:$B$71)*(Dataset!$Q3904='Pricing Strategy'!$C$4:$C$71)*(Dataset!$R3904='Pricing Strategy'!$D$4:$D$71),))</f>
        <v>0.3</v>
      </c>
      <c r="V3904" s="3">
        <f>Dataset!$T3904*(1-Dataset!$U3904)</f>
        <v>1.6575999999999997</v>
      </c>
    </row>
    <row r="3905" spans="1:22" x14ac:dyDescent="0.3">
      <c r="A3905" s="32"/>
      <c r="C3905" s="3">
        <v>3900</v>
      </c>
      <c r="D3905" s="3" t="s">
        <v>7046</v>
      </c>
      <c r="E3905" s="34">
        <v>43441</v>
      </c>
      <c r="F3905" s="34">
        <v>43443</v>
      </c>
      <c r="G3905" s="3" t="s">
        <v>184</v>
      </c>
      <c r="H3905" s="3" t="s">
        <v>1125</v>
      </c>
      <c r="I3905" s="3" t="s">
        <v>1126</v>
      </c>
      <c r="J3905" s="3" t="s">
        <v>22</v>
      </c>
      <c r="K3905" s="3" t="s">
        <v>23</v>
      </c>
      <c r="L3905" s="3" t="s">
        <v>2839</v>
      </c>
      <c r="M3905" s="3" t="s">
        <v>494</v>
      </c>
      <c r="N3905" s="3">
        <v>43615</v>
      </c>
      <c r="O3905" s="3" t="s">
        <v>144</v>
      </c>
      <c r="P3905" s="3" t="s">
        <v>1664</v>
      </c>
      <c r="Q3905" s="3" t="s">
        <v>67</v>
      </c>
      <c r="R3905" s="3" t="s">
        <v>157</v>
      </c>
      <c r="S3905" s="3" t="s">
        <v>1665</v>
      </c>
      <c r="T3905" s="3">
        <v>127.98399999999999</v>
      </c>
      <c r="U3905" s="35" cm="1">
        <f t="array" ref="U3905">INDEX('Pricing Strategy'!$F$4:$F$71,MATCH(1,(Dataset!$O3905='Pricing Strategy'!$B$4:$B$71)*(Dataset!$Q3905='Pricing Strategy'!$C$4:$C$71)*(Dataset!$R3905='Pricing Strategy'!$D$4:$D$71),))</f>
        <v>0.45</v>
      </c>
      <c r="V3905" s="3">
        <f>Dataset!$T3905*(1-Dataset!$U3905)</f>
        <v>70.391199999999998</v>
      </c>
    </row>
    <row r="3906" spans="1:22" x14ac:dyDescent="0.3">
      <c r="A3906" s="32"/>
      <c r="C3906" s="3">
        <v>3901</v>
      </c>
      <c r="D3906" s="3" t="s">
        <v>7047</v>
      </c>
      <c r="E3906" s="34">
        <v>42372</v>
      </c>
      <c r="F3906" s="34">
        <v>42377</v>
      </c>
      <c r="G3906" s="3" t="s">
        <v>46</v>
      </c>
      <c r="H3906" s="3" t="s">
        <v>2059</v>
      </c>
      <c r="I3906" s="3" t="s">
        <v>2060</v>
      </c>
      <c r="J3906" s="3" t="s">
        <v>37</v>
      </c>
      <c r="K3906" s="3" t="s">
        <v>23</v>
      </c>
      <c r="L3906" s="3" t="s">
        <v>7048</v>
      </c>
      <c r="M3906" s="3" t="s">
        <v>100</v>
      </c>
      <c r="N3906" s="3">
        <v>77520</v>
      </c>
      <c r="O3906" s="3" t="s">
        <v>101</v>
      </c>
      <c r="P3906" s="3" t="s">
        <v>1154</v>
      </c>
      <c r="Q3906" s="3" t="s">
        <v>42</v>
      </c>
      <c r="R3906" s="3" t="s">
        <v>86</v>
      </c>
      <c r="S3906" s="3" t="s">
        <v>1155</v>
      </c>
      <c r="T3906" s="3">
        <v>10.368</v>
      </c>
      <c r="U3906" s="35" cm="1">
        <f t="array" ref="U3906">INDEX('Pricing Strategy'!$F$4:$F$71,MATCH(1,(Dataset!$O3906='Pricing Strategy'!$B$4:$B$71)*(Dataset!$Q3906='Pricing Strategy'!$C$4:$C$71)*(Dataset!$R3906='Pricing Strategy'!$D$4:$D$71),))</f>
        <v>0.3</v>
      </c>
      <c r="V3906" s="3">
        <f>Dataset!$T3906*(1-Dataset!$U3906)</f>
        <v>7.2576000000000001</v>
      </c>
    </row>
    <row r="3907" spans="1:22" x14ac:dyDescent="0.3">
      <c r="A3907" s="32"/>
      <c r="C3907" s="3">
        <v>3902</v>
      </c>
      <c r="D3907" s="3" t="s">
        <v>7049</v>
      </c>
      <c r="E3907" s="34">
        <v>42688</v>
      </c>
      <c r="F3907" s="34">
        <v>42694</v>
      </c>
      <c r="G3907" s="3" t="s">
        <v>46</v>
      </c>
      <c r="H3907" s="3" t="s">
        <v>601</v>
      </c>
      <c r="I3907" s="3" t="s">
        <v>602</v>
      </c>
      <c r="J3907" s="3" t="s">
        <v>98</v>
      </c>
      <c r="K3907" s="3" t="s">
        <v>23</v>
      </c>
      <c r="L3907" s="3" t="s">
        <v>142</v>
      </c>
      <c r="M3907" s="3" t="s">
        <v>143</v>
      </c>
      <c r="N3907" s="3">
        <v>19143</v>
      </c>
      <c r="O3907" s="3" t="s">
        <v>144</v>
      </c>
      <c r="P3907" s="3" t="s">
        <v>7050</v>
      </c>
      <c r="Q3907" s="3" t="s">
        <v>67</v>
      </c>
      <c r="R3907" s="3" t="s">
        <v>157</v>
      </c>
      <c r="S3907" s="3" t="s">
        <v>7051</v>
      </c>
      <c r="T3907" s="3">
        <v>47.984000000000002</v>
      </c>
      <c r="U3907" s="35" cm="1">
        <f t="array" ref="U3907">INDEX('Pricing Strategy'!$F$4:$F$71,MATCH(1,(Dataset!$O3907='Pricing Strategy'!$B$4:$B$71)*(Dataset!$Q3907='Pricing Strategy'!$C$4:$C$71)*(Dataset!$R3907='Pricing Strategy'!$D$4:$D$71),))</f>
        <v>0.45</v>
      </c>
      <c r="V3907" s="3">
        <f>Dataset!$T3907*(1-Dataset!$U3907)</f>
        <v>26.391200000000005</v>
      </c>
    </row>
    <row r="3908" spans="1:22" x14ac:dyDescent="0.3">
      <c r="A3908" s="32"/>
      <c r="C3908" s="3">
        <v>3903</v>
      </c>
      <c r="D3908" s="3" t="s">
        <v>7052</v>
      </c>
      <c r="E3908" s="34">
        <v>42645</v>
      </c>
      <c r="F3908" s="34">
        <v>42650</v>
      </c>
      <c r="G3908" s="3" t="s">
        <v>19</v>
      </c>
      <c r="H3908" s="3" t="s">
        <v>373</v>
      </c>
      <c r="I3908" s="3" t="s">
        <v>374</v>
      </c>
      <c r="J3908" s="3" t="s">
        <v>98</v>
      </c>
      <c r="K3908" s="3" t="s">
        <v>23</v>
      </c>
      <c r="L3908" s="3" t="s">
        <v>38</v>
      </c>
      <c r="M3908" s="3" t="s">
        <v>39</v>
      </c>
      <c r="N3908" s="3">
        <v>90045</v>
      </c>
      <c r="O3908" s="3" t="s">
        <v>40</v>
      </c>
      <c r="P3908" s="3" t="s">
        <v>4896</v>
      </c>
      <c r="Q3908" s="3" t="s">
        <v>42</v>
      </c>
      <c r="R3908" s="3" t="s">
        <v>55</v>
      </c>
      <c r="S3908" s="3" t="s">
        <v>4897</v>
      </c>
      <c r="T3908" s="3">
        <v>270.33999999999997</v>
      </c>
      <c r="U3908" s="35" cm="1">
        <f t="array" ref="U3908">INDEX('Pricing Strategy'!$F$4:$F$71,MATCH(1,(Dataset!$O3908='Pricing Strategy'!$B$4:$B$71)*(Dataset!$Q3908='Pricing Strategy'!$C$4:$C$71)*(Dataset!$R3908='Pricing Strategy'!$D$4:$D$71),))</f>
        <v>0.5</v>
      </c>
      <c r="V3908" s="3">
        <f>Dataset!$T3908*(1-Dataset!$U3908)</f>
        <v>135.16999999999999</v>
      </c>
    </row>
    <row r="3909" spans="1:22" x14ac:dyDescent="0.3">
      <c r="A3909" s="32"/>
      <c r="C3909" s="3">
        <v>3904</v>
      </c>
      <c r="D3909" s="3" t="s">
        <v>7053</v>
      </c>
      <c r="E3909" s="34">
        <v>42465</v>
      </c>
      <c r="F3909" s="34">
        <v>42470</v>
      </c>
      <c r="G3909" s="3" t="s">
        <v>46</v>
      </c>
      <c r="H3909" s="3" t="s">
        <v>7054</v>
      </c>
      <c r="I3909" s="3" t="s">
        <v>7055</v>
      </c>
      <c r="J3909" s="3" t="s">
        <v>98</v>
      </c>
      <c r="K3909" s="3" t="s">
        <v>23</v>
      </c>
      <c r="L3909" s="3" t="s">
        <v>142</v>
      </c>
      <c r="M3909" s="3" t="s">
        <v>143</v>
      </c>
      <c r="N3909" s="3">
        <v>19143</v>
      </c>
      <c r="O3909" s="3" t="s">
        <v>144</v>
      </c>
      <c r="P3909" s="3" t="s">
        <v>5298</v>
      </c>
      <c r="Q3909" s="3" t="s">
        <v>42</v>
      </c>
      <c r="R3909" s="3" t="s">
        <v>74</v>
      </c>
      <c r="S3909" s="3" t="s">
        <v>5299</v>
      </c>
      <c r="T3909" s="3">
        <v>98.111999999999995</v>
      </c>
      <c r="U3909" s="35" cm="1">
        <f t="array" ref="U3909">INDEX('Pricing Strategy'!$F$4:$F$71,MATCH(1,(Dataset!$O3909='Pricing Strategy'!$B$4:$B$71)*(Dataset!$Q3909='Pricing Strategy'!$C$4:$C$71)*(Dataset!$R3909='Pricing Strategy'!$D$4:$D$71),))</f>
        <v>0.4</v>
      </c>
      <c r="V3909" s="3">
        <f>Dataset!$T3909*(1-Dataset!$U3909)</f>
        <v>58.867199999999997</v>
      </c>
    </row>
    <row r="3910" spans="1:22" x14ac:dyDescent="0.3">
      <c r="A3910" s="32"/>
      <c r="C3910" s="3">
        <v>3905</v>
      </c>
      <c r="D3910" s="3" t="s">
        <v>7053</v>
      </c>
      <c r="E3910" s="34">
        <v>42465</v>
      </c>
      <c r="F3910" s="34">
        <v>42470</v>
      </c>
      <c r="G3910" s="3" t="s">
        <v>46</v>
      </c>
      <c r="H3910" s="3" t="s">
        <v>7054</v>
      </c>
      <c r="I3910" s="3" t="s">
        <v>7055</v>
      </c>
      <c r="J3910" s="3" t="s">
        <v>98</v>
      </c>
      <c r="K3910" s="3" t="s">
        <v>23</v>
      </c>
      <c r="L3910" s="3" t="s">
        <v>142</v>
      </c>
      <c r="M3910" s="3" t="s">
        <v>143</v>
      </c>
      <c r="N3910" s="3">
        <v>19143</v>
      </c>
      <c r="O3910" s="3" t="s">
        <v>144</v>
      </c>
      <c r="P3910" s="3" t="s">
        <v>2799</v>
      </c>
      <c r="Q3910" s="3" t="s">
        <v>42</v>
      </c>
      <c r="R3910" s="3" t="s">
        <v>55</v>
      </c>
      <c r="S3910" s="3" t="s">
        <v>2800</v>
      </c>
      <c r="T3910" s="3">
        <v>563.80799999999999</v>
      </c>
      <c r="U3910" s="35" cm="1">
        <f t="array" ref="U3910">INDEX('Pricing Strategy'!$F$4:$F$71,MATCH(1,(Dataset!$O3910='Pricing Strategy'!$B$4:$B$71)*(Dataset!$Q3910='Pricing Strategy'!$C$4:$C$71)*(Dataset!$R3910='Pricing Strategy'!$D$4:$D$71),))</f>
        <v>0.5</v>
      </c>
      <c r="V3910" s="3">
        <f>Dataset!$T3910*(1-Dataset!$U3910)</f>
        <v>281.904</v>
      </c>
    </row>
    <row r="3911" spans="1:22" x14ac:dyDescent="0.3">
      <c r="A3911" s="32"/>
      <c r="C3911" s="3">
        <v>3906</v>
      </c>
      <c r="D3911" s="3" t="s">
        <v>7053</v>
      </c>
      <c r="E3911" s="34">
        <v>42465</v>
      </c>
      <c r="F3911" s="34">
        <v>42470</v>
      </c>
      <c r="G3911" s="3" t="s">
        <v>46</v>
      </c>
      <c r="H3911" s="3" t="s">
        <v>7054</v>
      </c>
      <c r="I3911" s="3" t="s">
        <v>7055</v>
      </c>
      <c r="J3911" s="3" t="s">
        <v>98</v>
      </c>
      <c r="K3911" s="3" t="s">
        <v>23</v>
      </c>
      <c r="L3911" s="3" t="s">
        <v>142</v>
      </c>
      <c r="M3911" s="3" t="s">
        <v>143</v>
      </c>
      <c r="N3911" s="3">
        <v>19143</v>
      </c>
      <c r="O3911" s="3" t="s">
        <v>144</v>
      </c>
      <c r="P3911" s="3" t="s">
        <v>3299</v>
      </c>
      <c r="Q3911" s="3" t="s">
        <v>42</v>
      </c>
      <c r="R3911" s="3" t="s">
        <v>71</v>
      </c>
      <c r="S3911" s="3" t="s">
        <v>3300</v>
      </c>
      <c r="T3911" s="3">
        <v>10.428000000000001</v>
      </c>
      <c r="U3911" s="35" cm="1">
        <f t="array" ref="U3911">INDEX('Pricing Strategy'!$F$4:$F$71,MATCH(1,(Dataset!$O3911='Pricing Strategy'!$B$4:$B$71)*(Dataset!$Q3911='Pricing Strategy'!$C$4:$C$71)*(Dataset!$R3911='Pricing Strategy'!$D$4:$D$71),))</f>
        <v>0.4</v>
      </c>
      <c r="V3911" s="3">
        <f>Dataset!$T3911*(1-Dataset!$U3911)</f>
        <v>6.2568000000000001</v>
      </c>
    </row>
    <row r="3912" spans="1:22" x14ac:dyDescent="0.3">
      <c r="A3912" s="32"/>
      <c r="C3912" s="3">
        <v>3907</v>
      </c>
      <c r="D3912" s="3" t="s">
        <v>7053</v>
      </c>
      <c r="E3912" s="34">
        <v>42465</v>
      </c>
      <c r="F3912" s="34">
        <v>42470</v>
      </c>
      <c r="G3912" s="3" t="s">
        <v>46</v>
      </c>
      <c r="H3912" s="3" t="s">
        <v>7054</v>
      </c>
      <c r="I3912" s="3" t="s">
        <v>7055</v>
      </c>
      <c r="J3912" s="3" t="s">
        <v>98</v>
      </c>
      <c r="K3912" s="3" t="s">
        <v>23</v>
      </c>
      <c r="L3912" s="3" t="s">
        <v>142</v>
      </c>
      <c r="M3912" s="3" t="s">
        <v>143</v>
      </c>
      <c r="N3912" s="3">
        <v>19143</v>
      </c>
      <c r="O3912" s="3" t="s">
        <v>144</v>
      </c>
      <c r="P3912" s="3" t="s">
        <v>5349</v>
      </c>
      <c r="Q3912" s="3" t="s">
        <v>28</v>
      </c>
      <c r="R3912" s="3" t="s">
        <v>61</v>
      </c>
      <c r="S3912" s="3" t="s">
        <v>5350</v>
      </c>
      <c r="T3912" s="3">
        <v>547.13599999999997</v>
      </c>
      <c r="U3912" s="35" cm="1">
        <f t="array" ref="U3912">INDEX('Pricing Strategy'!$F$4:$F$71,MATCH(1,(Dataset!$O3912='Pricing Strategy'!$B$4:$B$71)*(Dataset!$Q3912='Pricing Strategy'!$C$4:$C$71)*(Dataset!$R3912='Pricing Strategy'!$D$4:$D$71),))</f>
        <v>0.4</v>
      </c>
      <c r="V3912" s="3">
        <f>Dataset!$T3912*(1-Dataset!$U3912)</f>
        <v>328.28159999999997</v>
      </c>
    </row>
    <row r="3913" spans="1:22" x14ac:dyDescent="0.3">
      <c r="A3913" s="32"/>
      <c r="C3913" s="3">
        <v>3908</v>
      </c>
      <c r="D3913" s="3" t="s">
        <v>7053</v>
      </c>
      <c r="E3913" s="34">
        <v>42465</v>
      </c>
      <c r="F3913" s="34">
        <v>42470</v>
      </c>
      <c r="G3913" s="3" t="s">
        <v>46</v>
      </c>
      <c r="H3913" s="3" t="s">
        <v>7054</v>
      </c>
      <c r="I3913" s="3" t="s">
        <v>7055</v>
      </c>
      <c r="J3913" s="3" t="s">
        <v>98</v>
      </c>
      <c r="K3913" s="3" t="s">
        <v>23</v>
      </c>
      <c r="L3913" s="3" t="s">
        <v>142</v>
      </c>
      <c r="M3913" s="3" t="s">
        <v>143</v>
      </c>
      <c r="N3913" s="3">
        <v>19143</v>
      </c>
      <c r="O3913" s="3" t="s">
        <v>144</v>
      </c>
      <c r="P3913" s="3" t="s">
        <v>1938</v>
      </c>
      <c r="Q3913" s="3" t="s">
        <v>67</v>
      </c>
      <c r="R3913" s="3" t="s">
        <v>68</v>
      </c>
      <c r="S3913" s="3" t="s">
        <v>1939</v>
      </c>
      <c r="T3913" s="3">
        <v>14.85</v>
      </c>
      <c r="U3913" s="35" cm="1">
        <f t="array" ref="U3913">INDEX('Pricing Strategy'!$F$4:$F$71,MATCH(1,(Dataset!$O3913='Pricing Strategy'!$B$4:$B$71)*(Dataset!$Q3913='Pricing Strategy'!$C$4:$C$71)*(Dataset!$R3913='Pricing Strategy'!$D$4:$D$71),))</f>
        <v>0.4</v>
      </c>
      <c r="V3913" s="3">
        <f>Dataset!$T3913*(1-Dataset!$U3913)</f>
        <v>8.91</v>
      </c>
    </row>
    <row r="3914" spans="1:22" x14ac:dyDescent="0.3">
      <c r="A3914" s="32"/>
      <c r="C3914" s="3">
        <v>3909</v>
      </c>
      <c r="D3914" s="3" t="s">
        <v>7053</v>
      </c>
      <c r="E3914" s="34">
        <v>42465</v>
      </c>
      <c r="F3914" s="34">
        <v>42470</v>
      </c>
      <c r="G3914" s="3" t="s">
        <v>46</v>
      </c>
      <c r="H3914" s="3" t="s">
        <v>7054</v>
      </c>
      <c r="I3914" s="3" t="s">
        <v>7055</v>
      </c>
      <c r="J3914" s="3" t="s">
        <v>98</v>
      </c>
      <c r="K3914" s="3" t="s">
        <v>23</v>
      </c>
      <c r="L3914" s="3" t="s">
        <v>142</v>
      </c>
      <c r="M3914" s="3" t="s">
        <v>143</v>
      </c>
      <c r="N3914" s="3">
        <v>19143</v>
      </c>
      <c r="O3914" s="3" t="s">
        <v>144</v>
      </c>
      <c r="P3914" s="3" t="s">
        <v>466</v>
      </c>
      <c r="Q3914" s="3" t="s">
        <v>67</v>
      </c>
      <c r="R3914" s="3" t="s">
        <v>68</v>
      </c>
      <c r="S3914" s="3" t="s">
        <v>467</v>
      </c>
      <c r="T3914" s="3">
        <v>41.988</v>
      </c>
      <c r="U3914" s="35" cm="1">
        <f t="array" ref="U3914">INDEX('Pricing Strategy'!$F$4:$F$71,MATCH(1,(Dataset!$O3914='Pricing Strategy'!$B$4:$B$71)*(Dataset!$Q3914='Pricing Strategy'!$C$4:$C$71)*(Dataset!$R3914='Pricing Strategy'!$D$4:$D$71),))</f>
        <v>0.4</v>
      </c>
      <c r="V3914" s="3">
        <f>Dataset!$T3914*(1-Dataset!$U3914)</f>
        <v>25.192799999999998</v>
      </c>
    </row>
    <row r="3915" spans="1:22" x14ac:dyDescent="0.3">
      <c r="A3915" s="32"/>
      <c r="C3915" s="3">
        <v>3910</v>
      </c>
      <c r="D3915" s="3" t="s">
        <v>7053</v>
      </c>
      <c r="E3915" s="34">
        <v>42465</v>
      </c>
      <c r="F3915" s="34">
        <v>42470</v>
      </c>
      <c r="G3915" s="3" t="s">
        <v>46</v>
      </c>
      <c r="H3915" s="3" t="s">
        <v>7054</v>
      </c>
      <c r="I3915" s="3" t="s">
        <v>7055</v>
      </c>
      <c r="J3915" s="3" t="s">
        <v>98</v>
      </c>
      <c r="K3915" s="3" t="s">
        <v>23</v>
      </c>
      <c r="L3915" s="3" t="s">
        <v>142</v>
      </c>
      <c r="M3915" s="3" t="s">
        <v>143</v>
      </c>
      <c r="N3915" s="3">
        <v>19143</v>
      </c>
      <c r="O3915" s="3" t="s">
        <v>144</v>
      </c>
      <c r="P3915" s="3" t="s">
        <v>4751</v>
      </c>
      <c r="Q3915" s="3" t="s">
        <v>28</v>
      </c>
      <c r="R3915" s="3" t="s">
        <v>61</v>
      </c>
      <c r="S3915" s="3" t="s">
        <v>4752</v>
      </c>
      <c r="T3915" s="3">
        <v>7.5839999999999996</v>
      </c>
      <c r="U3915" s="35" cm="1">
        <f t="array" ref="U3915">INDEX('Pricing Strategy'!$F$4:$F$71,MATCH(1,(Dataset!$O3915='Pricing Strategy'!$B$4:$B$71)*(Dataset!$Q3915='Pricing Strategy'!$C$4:$C$71)*(Dataset!$R3915='Pricing Strategy'!$D$4:$D$71),))</f>
        <v>0.4</v>
      </c>
      <c r="V3915" s="3">
        <f>Dataset!$T3915*(1-Dataset!$U3915)</f>
        <v>4.5503999999999998</v>
      </c>
    </row>
    <row r="3916" spans="1:22" x14ac:dyDescent="0.3">
      <c r="A3916" s="32"/>
      <c r="C3916" s="3">
        <v>3911</v>
      </c>
      <c r="D3916" s="3" t="s">
        <v>7053</v>
      </c>
      <c r="E3916" s="34">
        <v>42465</v>
      </c>
      <c r="F3916" s="34">
        <v>42470</v>
      </c>
      <c r="G3916" s="3" t="s">
        <v>46</v>
      </c>
      <c r="H3916" s="3" t="s">
        <v>7054</v>
      </c>
      <c r="I3916" s="3" t="s">
        <v>7055</v>
      </c>
      <c r="J3916" s="3" t="s">
        <v>98</v>
      </c>
      <c r="K3916" s="3" t="s">
        <v>23</v>
      </c>
      <c r="L3916" s="3" t="s">
        <v>142</v>
      </c>
      <c r="M3916" s="3" t="s">
        <v>143</v>
      </c>
      <c r="N3916" s="3">
        <v>19143</v>
      </c>
      <c r="O3916" s="3" t="s">
        <v>144</v>
      </c>
      <c r="P3916" s="3" t="s">
        <v>7056</v>
      </c>
      <c r="Q3916" s="3" t="s">
        <v>28</v>
      </c>
      <c r="R3916" s="3" t="s">
        <v>29</v>
      </c>
      <c r="S3916" s="3" t="s">
        <v>7057</v>
      </c>
      <c r="T3916" s="3">
        <v>352.45</v>
      </c>
      <c r="U3916" s="35" cm="1">
        <f t="array" ref="U3916">INDEX('Pricing Strategy'!$F$4:$F$71,MATCH(1,(Dataset!$O3916='Pricing Strategy'!$B$4:$B$71)*(Dataset!$Q3916='Pricing Strategy'!$C$4:$C$71)*(Dataset!$R3916='Pricing Strategy'!$D$4:$D$71),))</f>
        <v>0.5</v>
      </c>
      <c r="V3916" s="3">
        <f>Dataset!$T3916*(1-Dataset!$U3916)</f>
        <v>176.22499999999999</v>
      </c>
    </row>
    <row r="3917" spans="1:22" x14ac:dyDescent="0.3">
      <c r="A3917" s="32"/>
      <c r="C3917" s="3">
        <v>3912</v>
      </c>
      <c r="D3917" s="3" t="s">
        <v>7058</v>
      </c>
      <c r="E3917" s="34">
        <v>43256</v>
      </c>
      <c r="F3917" s="34">
        <v>43257</v>
      </c>
      <c r="G3917" s="3" t="s">
        <v>184</v>
      </c>
      <c r="H3917" s="3" t="s">
        <v>3833</v>
      </c>
      <c r="I3917" s="3" t="s">
        <v>3834</v>
      </c>
      <c r="J3917" s="3" t="s">
        <v>22</v>
      </c>
      <c r="K3917" s="3" t="s">
        <v>23</v>
      </c>
      <c r="L3917" s="3" t="s">
        <v>6434</v>
      </c>
      <c r="M3917" s="3" t="s">
        <v>100</v>
      </c>
      <c r="N3917" s="3">
        <v>77581</v>
      </c>
      <c r="O3917" s="3" t="s">
        <v>101</v>
      </c>
      <c r="P3917" s="3" t="s">
        <v>7059</v>
      </c>
      <c r="Q3917" s="3" t="s">
        <v>67</v>
      </c>
      <c r="R3917" s="3" t="s">
        <v>68</v>
      </c>
      <c r="S3917" s="3" t="s">
        <v>7060</v>
      </c>
      <c r="T3917" s="3">
        <v>470.37599999999998</v>
      </c>
      <c r="U3917" s="35" cm="1">
        <f t="array" ref="U3917">INDEX('Pricing Strategy'!$F$4:$F$71,MATCH(1,(Dataset!$O3917='Pricing Strategy'!$B$4:$B$71)*(Dataset!$Q3917='Pricing Strategy'!$C$4:$C$71)*(Dataset!$R3917='Pricing Strategy'!$D$4:$D$71),))</f>
        <v>0.3</v>
      </c>
      <c r="V3917" s="3">
        <f>Dataset!$T3917*(1-Dataset!$U3917)</f>
        <v>329.26319999999998</v>
      </c>
    </row>
    <row r="3918" spans="1:22" x14ac:dyDescent="0.3">
      <c r="A3918" s="32"/>
      <c r="C3918" s="3">
        <v>3913</v>
      </c>
      <c r="D3918" s="3" t="s">
        <v>7061</v>
      </c>
      <c r="E3918" s="34">
        <v>43361</v>
      </c>
      <c r="F3918" s="34">
        <v>43368</v>
      </c>
      <c r="G3918" s="3" t="s">
        <v>46</v>
      </c>
      <c r="H3918" s="3" t="s">
        <v>1319</v>
      </c>
      <c r="I3918" s="3" t="s">
        <v>1320</v>
      </c>
      <c r="J3918" s="3" t="s">
        <v>37</v>
      </c>
      <c r="K3918" s="3" t="s">
        <v>23</v>
      </c>
      <c r="L3918" s="3" t="s">
        <v>262</v>
      </c>
      <c r="M3918" s="3" t="s">
        <v>263</v>
      </c>
      <c r="N3918" s="3">
        <v>10035</v>
      </c>
      <c r="O3918" s="3" t="s">
        <v>144</v>
      </c>
      <c r="P3918" s="3" t="s">
        <v>3877</v>
      </c>
      <c r="Q3918" s="3" t="s">
        <v>42</v>
      </c>
      <c r="R3918" s="3" t="s">
        <v>86</v>
      </c>
      <c r="S3918" s="3" t="s">
        <v>3878</v>
      </c>
      <c r="T3918" s="3">
        <v>19.440000000000001</v>
      </c>
      <c r="U3918" s="35" cm="1">
        <f t="array" ref="U3918">INDEX('Pricing Strategy'!$F$4:$F$71,MATCH(1,(Dataset!$O3918='Pricing Strategy'!$B$4:$B$71)*(Dataset!$Q3918='Pricing Strategy'!$C$4:$C$71)*(Dataset!$R3918='Pricing Strategy'!$D$4:$D$71),))</f>
        <v>0.4</v>
      </c>
      <c r="V3918" s="3">
        <f>Dataset!$T3918*(1-Dataset!$U3918)</f>
        <v>11.664</v>
      </c>
    </row>
    <row r="3919" spans="1:22" x14ac:dyDescent="0.3">
      <c r="A3919" s="32"/>
      <c r="C3919" s="3">
        <v>3914</v>
      </c>
      <c r="D3919" s="3" t="s">
        <v>7061</v>
      </c>
      <c r="E3919" s="34">
        <v>43361</v>
      </c>
      <c r="F3919" s="34">
        <v>43368</v>
      </c>
      <c r="G3919" s="3" t="s">
        <v>46</v>
      </c>
      <c r="H3919" s="3" t="s">
        <v>1319</v>
      </c>
      <c r="I3919" s="3" t="s">
        <v>1320</v>
      </c>
      <c r="J3919" s="3" t="s">
        <v>37</v>
      </c>
      <c r="K3919" s="3" t="s">
        <v>23</v>
      </c>
      <c r="L3919" s="3" t="s">
        <v>262</v>
      </c>
      <c r="M3919" s="3" t="s">
        <v>263</v>
      </c>
      <c r="N3919" s="3">
        <v>10035</v>
      </c>
      <c r="O3919" s="3" t="s">
        <v>144</v>
      </c>
      <c r="P3919" s="3" t="s">
        <v>3412</v>
      </c>
      <c r="Q3919" s="3" t="s">
        <v>28</v>
      </c>
      <c r="R3919" s="3" t="s">
        <v>61</v>
      </c>
      <c r="S3919" s="3" t="s">
        <v>3413</v>
      </c>
      <c r="T3919" s="3">
        <v>9.82</v>
      </c>
      <c r="U3919" s="35" cm="1">
        <f t="array" ref="U3919">INDEX('Pricing Strategy'!$F$4:$F$71,MATCH(1,(Dataset!$O3919='Pricing Strategy'!$B$4:$B$71)*(Dataset!$Q3919='Pricing Strategy'!$C$4:$C$71)*(Dataset!$R3919='Pricing Strategy'!$D$4:$D$71),))</f>
        <v>0.4</v>
      </c>
      <c r="V3919" s="3">
        <f>Dataset!$T3919*(1-Dataset!$U3919)</f>
        <v>5.8920000000000003</v>
      </c>
    </row>
    <row r="3920" spans="1:22" x14ac:dyDescent="0.3">
      <c r="A3920" s="32"/>
      <c r="C3920" s="3">
        <v>3915</v>
      </c>
      <c r="D3920" s="3" t="s">
        <v>7062</v>
      </c>
      <c r="E3920" s="34">
        <v>43299</v>
      </c>
      <c r="F3920" s="34">
        <v>43304</v>
      </c>
      <c r="G3920" s="3" t="s">
        <v>46</v>
      </c>
      <c r="H3920" s="3" t="s">
        <v>5161</v>
      </c>
      <c r="I3920" s="3" t="s">
        <v>5162</v>
      </c>
      <c r="J3920" s="3" t="s">
        <v>22</v>
      </c>
      <c r="K3920" s="3" t="s">
        <v>23</v>
      </c>
      <c r="L3920" s="3" t="s">
        <v>540</v>
      </c>
      <c r="M3920" s="3" t="s">
        <v>306</v>
      </c>
      <c r="N3920" s="3">
        <v>85023</v>
      </c>
      <c r="O3920" s="3" t="s">
        <v>40</v>
      </c>
      <c r="P3920" s="3" t="s">
        <v>3331</v>
      </c>
      <c r="Q3920" s="3" t="s">
        <v>28</v>
      </c>
      <c r="R3920" s="3" t="s">
        <v>52</v>
      </c>
      <c r="S3920" s="3" t="s">
        <v>3332</v>
      </c>
      <c r="T3920" s="3">
        <v>801.6</v>
      </c>
      <c r="U3920" s="35" cm="1">
        <f t="array" ref="U3920">INDEX('Pricing Strategy'!$F$4:$F$71,MATCH(1,(Dataset!$O3920='Pricing Strategy'!$B$4:$B$71)*(Dataset!$Q3920='Pricing Strategy'!$C$4:$C$71)*(Dataset!$R3920='Pricing Strategy'!$D$4:$D$71),))</f>
        <v>0.45</v>
      </c>
      <c r="V3920" s="3">
        <f>Dataset!$T3920*(1-Dataset!$U3920)</f>
        <v>440.88000000000005</v>
      </c>
    </row>
    <row r="3921" spans="1:22" x14ac:dyDescent="0.3">
      <c r="A3921" s="32"/>
      <c r="C3921" s="3">
        <v>3916</v>
      </c>
      <c r="D3921" s="3" t="s">
        <v>7062</v>
      </c>
      <c r="E3921" s="34">
        <v>43299</v>
      </c>
      <c r="F3921" s="34">
        <v>43304</v>
      </c>
      <c r="G3921" s="3" t="s">
        <v>46</v>
      </c>
      <c r="H3921" s="3" t="s">
        <v>5161</v>
      </c>
      <c r="I3921" s="3" t="s">
        <v>5162</v>
      </c>
      <c r="J3921" s="3" t="s">
        <v>22</v>
      </c>
      <c r="K3921" s="3" t="s">
        <v>23</v>
      </c>
      <c r="L3921" s="3" t="s">
        <v>540</v>
      </c>
      <c r="M3921" s="3" t="s">
        <v>306</v>
      </c>
      <c r="N3921" s="3">
        <v>85023</v>
      </c>
      <c r="O3921" s="3" t="s">
        <v>40</v>
      </c>
      <c r="P3921" s="3" t="s">
        <v>199</v>
      </c>
      <c r="Q3921" s="3" t="s">
        <v>28</v>
      </c>
      <c r="R3921" s="3" t="s">
        <v>32</v>
      </c>
      <c r="S3921" s="3" t="s">
        <v>200</v>
      </c>
      <c r="T3921" s="3">
        <v>161.56800000000001</v>
      </c>
      <c r="U3921" s="35" cm="1">
        <f t="array" ref="U3921">INDEX('Pricing Strategy'!$F$4:$F$71,MATCH(1,(Dataset!$O3921='Pricing Strategy'!$B$4:$B$71)*(Dataset!$Q3921='Pricing Strategy'!$C$4:$C$71)*(Dataset!$R3921='Pricing Strategy'!$D$4:$D$71),))</f>
        <v>0.45</v>
      </c>
      <c r="V3921" s="3">
        <f>Dataset!$T3921*(1-Dataset!$U3921)</f>
        <v>88.862400000000008</v>
      </c>
    </row>
    <row r="3922" spans="1:22" x14ac:dyDescent="0.3">
      <c r="A3922" s="32"/>
      <c r="C3922" s="3">
        <v>3917</v>
      </c>
      <c r="D3922" s="3" t="s">
        <v>7062</v>
      </c>
      <c r="E3922" s="34">
        <v>43299</v>
      </c>
      <c r="F3922" s="34">
        <v>43304</v>
      </c>
      <c r="G3922" s="3" t="s">
        <v>46</v>
      </c>
      <c r="H3922" s="3" t="s">
        <v>5161</v>
      </c>
      <c r="I3922" s="3" t="s">
        <v>5162</v>
      </c>
      <c r="J3922" s="3" t="s">
        <v>22</v>
      </c>
      <c r="K3922" s="3" t="s">
        <v>23</v>
      </c>
      <c r="L3922" s="3" t="s">
        <v>540</v>
      </c>
      <c r="M3922" s="3" t="s">
        <v>306</v>
      </c>
      <c r="N3922" s="3">
        <v>85023</v>
      </c>
      <c r="O3922" s="3" t="s">
        <v>40</v>
      </c>
      <c r="P3922" s="3" t="s">
        <v>7063</v>
      </c>
      <c r="Q3922" s="3" t="s">
        <v>42</v>
      </c>
      <c r="R3922" s="3" t="s">
        <v>86</v>
      </c>
      <c r="S3922" s="3" t="s">
        <v>7064</v>
      </c>
      <c r="T3922" s="3">
        <v>16.096</v>
      </c>
      <c r="U3922" s="35" cm="1">
        <f t="array" ref="U3922">INDEX('Pricing Strategy'!$F$4:$F$71,MATCH(1,(Dataset!$O3922='Pricing Strategy'!$B$4:$B$71)*(Dataset!$Q3922='Pricing Strategy'!$C$4:$C$71)*(Dataset!$R3922='Pricing Strategy'!$D$4:$D$71),))</f>
        <v>0.4</v>
      </c>
      <c r="V3922" s="3">
        <f>Dataset!$T3922*(1-Dataset!$U3922)</f>
        <v>9.6576000000000004</v>
      </c>
    </row>
    <row r="3923" spans="1:22" x14ac:dyDescent="0.3">
      <c r="A3923" s="32"/>
      <c r="C3923" s="3">
        <v>3918</v>
      </c>
      <c r="D3923" s="3" t="s">
        <v>7062</v>
      </c>
      <c r="E3923" s="34">
        <v>43299</v>
      </c>
      <c r="F3923" s="34">
        <v>43304</v>
      </c>
      <c r="G3923" s="3" t="s">
        <v>46</v>
      </c>
      <c r="H3923" s="3" t="s">
        <v>5161</v>
      </c>
      <c r="I3923" s="3" t="s">
        <v>5162</v>
      </c>
      <c r="J3923" s="3" t="s">
        <v>22</v>
      </c>
      <c r="K3923" s="3" t="s">
        <v>23</v>
      </c>
      <c r="L3923" s="3" t="s">
        <v>540</v>
      </c>
      <c r="M3923" s="3" t="s">
        <v>306</v>
      </c>
      <c r="N3923" s="3">
        <v>85023</v>
      </c>
      <c r="O3923" s="3" t="s">
        <v>40</v>
      </c>
      <c r="P3923" s="3" t="s">
        <v>3313</v>
      </c>
      <c r="Q3923" s="3" t="s">
        <v>42</v>
      </c>
      <c r="R3923" s="3" t="s">
        <v>71</v>
      </c>
      <c r="S3923" s="3" t="s">
        <v>3314</v>
      </c>
      <c r="T3923" s="3">
        <v>7.6559999999999997</v>
      </c>
      <c r="U3923" s="35" cm="1">
        <f t="array" ref="U3923">INDEX('Pricing Strategy'!$F$4:$F$71,MATCH(1,(Dataset!$O3923='Pricing Strategy'!$B$4:$B$71)*(Dataset!$Q3923='Pricing Strategy'!$C$4:$C$71)*(Dataset!$R3923='Pricing Strategy'!$D$4:$D$71),))</f>
        <v>0.4</v>
      </c>
      <c r="V3923" s="3">
        <f>Dataset!$T3923*(1-Dataset!$U3923)</f>
        <v>4.5935999999999995</v>
      </c>
    </row>
    <row r="3924" spans="1:22" x14ac:dyDescent="0.3">
      <c r="A3924" s="32"/>
      <c r="C3924" s="3">
        <v>3919</v>
      </c>
      <c r="D3924" s="3" t="s">
        <v>7062</v>
      </c>
      <c r="E3924" s="34">
        <v>43299</v>
      </c>
      <c r="F3924" s="34">
        <v>43304</v>
      </c>
      <c r="G3924" s="3" t="s">
        <v>46</v>
      </c>
      <c r="H3924" s="3" t="s">
        <v>5161</v>
      </c>
      <c r="I3924" s="3" t="s">
        <v>5162</v>
      </c>
      <c r="J3924" s="3" t="s">
        <v>22</v>
      </c>
      <c r="K3924" s="3" t="s">
        <v>23</v>
      </c>
      <c r="L3924" s="3" t="s">
        <v>540</v>
      </c>
      <c r="M3924" s="3" t="s">
        <v>306</v>
      </c>
      <c r="N3924" s="3">
        <v>85023</v>
      </c>
      <c r="O3924" s="3" t="s">
        <v>40</v>
      </c>
      <c r="P3924" s="3" t="s">
        <v>332</v>
      </c>
      <c r="Q3924" s="3" t="s">
        <v>28</v>
      </c>
      <c r="R3924" s="3" t="s">
        <v>32</v>
      </c>
      <c r="S3924" s="3" t="s">
        <v>333</v>
      </c>
      <c r="T3924" s="3">
        <v>311.976</v>
      </c>
      <c r="U3924" s="35" cm="1">
        <f t="array" ref="U3924">INDEX('Pricing Strategy'!$F$4:$F$71,MATCH(1,(Dataset!$O3924='Pricing Strategy'!$B$4:$B$71)*(Dataset!$Q3924='Pricing Strategy'!$C$4:$C$71)*(Dataset!$R3924='Pricing Strategy'!$D$4:$D$71),))</f>
        <v>0.45</v>
      </c>
      <c r="V3924" s="3">
        <f>Dataset!$T3924*(1-Dataset!$U3924)</f>
        <v>171.58680000000001</v>
      </c>
    </row>
    <row r="3925" spans="1:22" x14ac:dyDescent="0.3">
      <c r="A3925" s="32"/>
      <c r="C3925" s="3">
        <v>3920</v>
      </c>
      <c r="D3925" s="3" t="s">
        <v>7065</v>
      </c>
      <c r="E3925" s="34">
        <v>42705</v>
      </c>
      <c r="F3925" s="34">
        <v>42711</v>
      </c>
      <c r="G3925" s="3" t="s">
        <v>46</v>
      </c>
      <c r="H3925" s="3" t="s">
        <v>3945</v>
      </c>
      <c r="I3925" s="3" t="s">
        <v>3946</v>
      </c>
      <c r="J3925" s="3" t="s">
        <v>37</v>
      </c>
      <c r="K3925" s="3" t="s">
        <v>23</v>
      </c>
      <c r="L3925" s="3" t="s">
        <v>4880</v>
      </c>
      <c r="M3925" s="3" t="s">
        <v>315</v>
      </c>
      <c r="N3925" s="3">
        <v>23320</v>
      </c>
      <c r="O3925" s="3" t="s">
        <v>26</v>
      </c>
      <c r="P3925" s="3" t="s">
        <v>1637</v>
      </c>
      <c r="Q3925" s="3" t="s">
        <v>42</v>
      </c>
      <c r="R3925" s="3" t="s">
        <v>55</v>
      </c>
      <c r="S3925" s="3" t="s">
        <v>1638</v>
      </c>
      <c r="T3925" s="3">
        <v>61.68</v>
      </c>
      <c r="U3925" s="35" cm="1">
        <f t="array" ref="U3925">INDEX('Pricing Strategy'!$F$4:$F$71,MATCH(1,(Dataset!$O3925='Pricing Strategy'!$B$4:$B$71)*(Dataset!$Q3925='Pricing Strategy'!$C$4:$C$71)*(Dataset!$R3925='Pricing Strategy'!$D$4:$D$71),))</f>
        <v>0.35</v>
      </c>
      <c r="V3925" s="3">
        <f>Dataset!$T3925*(1-Dataset!$U3925)</f>
        <v>40.091999999999999</v>
      </c>
    </row>
    <row r="3926" spans="1:22" x14ac:dyDescent="0.3">
      <c r="A3926" s="32"/>
      <c r="C3926" s="3">
        <v>3921</v>
      </c>
      <c r="D3926" s="3" t="s">
        <v>7065</v>
      </c>
      <c r="E3926" s="34">
        <v>42705</v>
      </c>
      <c r="F3926" s="34">
        <v>42711</v>
      </c>
      <c r="G3926" s="3" t="s">
        <v>46</v>
      </c>
      <c r="H3926" s="3" t="s">
        <v>3945</v>
      </c>
      <c r="I3926" s="3" t="s">
        <v>3946</v>
      </c>
      <c r="J3926" s="3" t="s">
        <v>37</v>
      </c>
      <c r="K3926" s="3" t="s">
        <v>23</v>
      </c>
      <c r="L3926" s="3" t="s">
        <v>4880</v>
      </c>
      <c r="M3926" s="3" t="s">
        <v>315</v>
      </c>
      <c r="N3926" s="3">
        <v>23320</v>
      </c>
      <c r="O3926" s="3" t="s">
        <v>26</v>
      </c>
      <c r="P3926" s="3" t="s">
        <v>5785</v>
      </c>
      <c r="Q3926" s="3" t="s">
        <v>42</v>
      </c>
      <c r="R3926" s="3" t="s">
        <v>71</v>
      </c>
      <c r="S3926" s="3" t="s">
        <v>5786</v>
      </c>
      <c r="T3926" s="3">
        <v>63.96</v>
      </c>
      <c r="U3926" s="35" cm="1">
        <f t="array" ref="U3926">INDEX('Pricing Strategy'!$F$4:$F$71,MATCH(1,(Dataset!$O3926='Pricing Strategy'!$B$4:$B$71)*(Dataset!$Q3926='Pricing Strategy'!$C$4:$C$71)*(Dataset!$R3926='Pricing Strategy'!$D$4:$D$71),))</f>
        <v>0.25</v>
      </c>
      <c r="V3926" s="3">
        <f>Dataset!$T3926*(1-Dataset!$U3926)</f>
        <v>47.97</v>
      </c>
    </row>
    <row r="3927" spans="1:22" x14ac:dyDescent="0.3">
      <c r="A3927" s="32"/>
      <c r="C3927" s="3">
        <v>3922</v>
      </c>
      <c r="D3927" s="3" t="s">
        <v>7066</v>
      </c>
      <c r="E3927" s="34">
        <v>42914</v>
      </c>
      <c r="F3927" s="34">
        <v>42918</v>
      </c>
      <c r="G3927" s="3" t="s">
        <v>19</v>
      </c>
      <c r="H3927" s="3" t="s">
        <v>2386</v>
      </c>
      <c r="I3927" s="3" t="s">
        <v>2387</v>
      </c>
      <c r="J3927" s="3" t="s">
        <v>22</v>
      </c>
      <c r="K3927" s="3" t="s">
        <v>23</v>
      </c>
      <c r="L3927" s="3" t="s">
        <v>299</v>
      </c>
      <c r="M3927" s="3" t="s">
        <v>207</v>
      </c>
      <c r="N3927" s="3">
        <v>60610</v>
      </c>
      <c r="O3927" s="3" t="s">
        <v>101</v>
      </c>
      <c r="P3927" s="3" t="s">
        <v>6386</v>
      </c>
      <c r="Q3927" s="3" t="s">
        <v>67</v>
      </c>
      <c r="R3927" s="3" t="s">
        <v>68</v>
      </c>
      <c r="S3927" s="3" t="s">
        <v>6387</v>
      </c>
      <c r="T3927" s="3">
        <v>359.976</v>
      </c>
      <c r="U3927" s="35" cm="1">
        <f t="array" ref="U3927">INDEX('Pricing Strategy'!$F$4:$F$71,MATCH(1,(Dataset!$O3927='Pricing Strategy'!$B$4:$B$71)*(Dataset!$Q3927='Pricing Strategy'!$C$4:$C$71)*(Dataset!$R3927='Pricing Strategy'!$D$4:$D$71),))</f>
        <v>0.3</v>
      </c>
      <c r="V3927" s="3">
        <f>Dataset!$T3927*(1-Dataset!$U3927)</f>
        <v>251.98319999999998</v>
      </c>
    </row>
    <row r="3928" spans="1:22" x14ac:dyDescent="0.3">
      <c r="A3928" s="32"/>
      <c r="C3928" s="3">
        <v>3923</v>
      </c>
      <c r="D3928" s="3" t="s">
        <v>7067</v>
      </c>
      <c r="E3928" s="34">
        <v>43340</v>
      </c>
      <c r="F3928" s="34">
        <v>43344</v>
      </c>
      <c r="G3928" s="3" t="s">
        <v>46</v>
      </c>
      <c r="H3928" s="3" t="s">
        <v>2124</v>
      </c>
      <c r="I3928" s="3" t="s">
        <v>2125</v>
      </c>
      <c r="J3928" s="3" t="s">
        <v>22</v>
      </c>
      <c r="K3928" s="3" t="s">
        <v>23</v>
      </c>
      <c r="L3928" s="3" t="s">
        <v>299</v>
      </c>
      <c r="M3928" s="3" t="s">
        <v>207</v>
      </c>
      <c r="N3928" s="3">
        <v>60623</v>
      </c>
      <c r="O3928" s="3" t="s">
        <v>101</v>
      </c>
      <c r="P3928" s="3" t="s">
        <v>912</v>
      </c>
      <c r="Q3928" s="3" t="s">
        <v>42</v>
      </c>
      <c r="R3928" s="3" t="s">
        <v>86</v>
      </c>
      <c r="S3928" s="3" t="s">
        <v>913</v>
      </c>
      <c r="T3928" s="3">
        <v>25.344000000000001</v>
      </c>
      <c r="U3928" s="35" cm="1">
        <f t="array" ref="U3928">INDEX('Pricing Strategy'!$F$4:$F$71,MATCH(1,(Dataset!$O3928='Pricing Strategy'!$B$4:$B$71)*(Dataset!$Q3928='Pricing Strategy'!$C$4:$C$71)*(Dataset!$R3928='Pricing Strategy'!$D$4:$D$71),))</f>
        <v>0.3</v>
      </c>
      <c r="V3928" s="3">
        <f>Dataset!$T3928*(1-Dataset!$U3928)</f>
        <v>17.7408</v>
      </c>
    </row>
    <row r="3929" spans="1:22" x14ac:dyDescent="0.3">
      <c r="A3929" s="32"/>
      <c r="C3929" s="3">
        <v>3924</v>
      </c>
      <c r="D3929" s="3" t="s">
        <v>7067</v>
      </c>
      <c r="E3929" s="34">
        <v>43340</v>
      </c>
      <c r="F3929" s="34">
        <v>43344</v>
      </c>
      <c r="G3929" s="3" t="s">
        <v>46</v>
      </c>
      <c r="H3929" s="3" t="s">
        <v>2124</v>
      </c>
      <c r="I3929" s="3" t="s">
        <v>2125</v>
      </c>
      <c r="J3929" s="3" t="s">
        <v>22</v>
      </c>
      <c r="K3929" s="3" t="s">
        <v>23</v>
      </c>
      <c r="L3929" s="3" t="s">
        <v>299</v>
      </c>
      <c r="M3929" s="3" t="s">
        <v>207</v>
      </c>
      <c r="N3929" s="3">
        <v>60623</v>
      </c>
      <c r="O3929" s="3" t="s">
        <v>101</v>
      </c>
      <c r="P3929" s="3" t="s">
        <v>7068</v>
      </c>
      <c r="Q3929" s="3" t="s">
        <v>42</v>
      </c>
      <c r="R3929" s="3" t="s">
        <v>86</v>
      </c>
      <c r="S3929" s="3" t="s">
        <v>7069</v>
      </c>
      <c r="T3929" s="3">
        <v>26.72</v>
      </c>
      <c r="U3929" s="35" cm="1">
        <f t="array" ref="U3929">INDEX('Pricing Strategy'!$F$4:$F$71,MATCH(1,(Dataset!$O3929='Pricing Strategy'!$B$4:$B$71)*(Dataset!$Q3929='Pricing Strategy'!$C$4:$C$71)*(Dataset!$R3929='Pricing Strategy'!$D$4:$D$71),))</f>
        <v>0.3</v>
      </c>
      <c r="V3929" s="3">
        <f>Dataset!$T3929*(1-Dataset!$U3929)</f>
        <v>18.703999999999997</v>
      </c>
    </row>
    <row r="3930" spans="1:22" x14ac:dyDescent="0.3">
      <c r="A3930" s="32"/>
      <c r="C3930" s="3">
        <v>3925</v>
      </c>
      <c r="D3930" s="3" t="s">
        <v>7070</v>
      </c>
      <c r="E3930" s="34">
        <v>42264</v>
      </c>
      <c r="F3930" s="34">
        <v>42268</v>
      </c>
      <c r="G3930" s="3" t="s">
        <v>46</v>
      </c>
      <c r="H3930" s="3" t="s">
        <v>1756</v>
      </c>
      <c r="I3930" s="3" t="s">
        <v>1757</v>
      </c>
      <c r="J3930" s="3" t="s">
        <v>22</v>
      </c>
      <c r="K3930" s="3" t="s">
        <v>23</v>
      </c>
      <c r="L3930" s="3" t="s">
        <v>91</v>
      </c>
      <c r="M3930" s="3" t="s">
        <v>92</v>
      </c>
      <c r="N3930" s="3">
        <v>98103</v>
      </c>
      <c r="O3930" s="3" t="s">
        <v>40</v>
      </c>
      <c r="P3930" s="3" t="s">
        <v>1800</v>
      </c>
      <c r="Q3930" s="3" t="s">
        <v>42</v>
      </c>
      <c r="R3930" s="3" t="s">
        <v>55</v>
      </c>
      <c r="S3930" s="3" t="s">
        <v>1801</v>
      </c>
      <c r="T3930" s="3">
        <v>30.28</v>
      </c>
      <c r="U3930" s="35" cm="1">
        <f t="array" ref="U3930">INDEX('Pricing Strategy'!$F$4:$F$71,MATCH(1,(Dataset!$O3930='Pricing Strategy'!$B$4:$B$71)*(Dataset!$Q3930='Pricing Strategy'!$C$4:$C$71)*(Dataset!$R3930='Pricing Strategy'!$D$4:$D$71),))</f>
        <v>0.5</v>
      </c>
      <c r="V3930" s="3">
        <f>Dataset!$T3930*(1-Dataset!$U3930)</f>
        <v>15.14</v>
      </c>
    </row>
    <row r="3931" spans="1:22" x14ac:dyDescent="0.3">
      <c r="A3931" s="32"/>
      <c r="C3931" s="3">
        <v>3926</v>
      </c>
      <c r="D3931" s="3" t="s">
        <v>7070</v>
      </c>
      <c r="E3931" s="34">
        <v>42264</v>
      </c>
      <c r="F3931" s="34">
        <v>42268</v>
      </c>
      <c r="G3931" s="3" t="s">
        <v>46</v>
      </c>
      <c r="H3931" s="3" t="s">
        <v>1756</v>
      </c>
      <c r="I3931" s="3" t="s">
        <v>1757</v>
      </c>
      <c r="J3931" s="3" t="s">
        <v>22</v>
      </c>
      <c r="K3931" s="3" t="s">
        <v>23</v>
      </c>
      <c r="L3931" s="3" t="s">
        <v>91</v>
      </c>
      <c r="M3931" s="3" t="s">
        <v>92</v>
      </c>
      <c r="N3931" s="3">
        <v>98103</v>
      </c>
      <c r="O3931" s="3" t="s">
        <v>40</v>
      </c>
      <c r="P3931" s="3" t="s">
        <v>4896</v>
      </c>
      <c r="Q3931" s="3" t="s">
        <v>42</v>
      </c>
      <c r="R3931" s="3" t="s">
        <v>55</v>
      </c>
      <c r="S3931" s="3" t="s">
        <v>4897</v>
      </c>
      <c r="T3931" s="3">
        <v>57.93</v>
      </c>
      <c r="U3931" s="35" cm="1">
        <f t="array" ref="U3931">INDEX('Pricing Strategy'!$F$4:$F$71,MATCH(1,(Dataset!$O3931='Pricing Strategy'!$B$4:$B$71)*(Dataset!$Q3931='Pricing Strategy'!$C$4:$C$71)*(Dataset!$R3931='Pricing Strategy'!$D$4:$D$71),))</f>
        <v>0.5</v>
      </c>
      <c r="V3931" s="3">
        <f>Dataset!$T3931*(1-Dataset!$U3931)</f>
        <v>28.965</v>
      </c>
    </row>
    <row r="3932" spans="1:22" x14ac:dyDescent="0.3">
      <c r="A3932" s="32"/>
      <c r="C3932" s="3">
        <v>3927</v>
      </c>
      <c r="D3932" s="3" t="s">
        <v>7070</v>
      </c>
      <c r="E3932" s="34">
        <v>42264</v>
      </c>
      <c r="F3932" s="34">
        <v>42268</v>
      </c>
      <c r="G3932" s="3" t="s">
        <v>46</v>
      </c>
      <c r="H3932" s="3" t="s">
        <v>1756</v>
      </c>
      <c r="I3932" s="3" t="s">
        <v>1757</v>
      </c>
      <c r="J3932" s="3" t="s">
        <v>22</v>
      </c>
      <c r="K3932" s="3" t="s">
        <v>23</v>
      </c>
      <c r="L3932" s="3" t="s">
        <v>91</v>
      </c>
      <c r="M3932" s="3" t="s">
        <v>92</v>
      </c>
      <c r="N3932" s="3">
        <v>98103</v>
      </c>
      <c r="O3932" s="3" t="s">
        <v>40</v>
      </c>
      <c r="P3932" s="3" t="s">
        <v>5702</v>
      </c>
      <c r="Q3932" s="3" t="s">
        <v>28</v>
      </c>
      <c r="R3932" s="3" t="s">
        <v>61</v>
      </c>
      <c r="S3932" s="3" t="s">
        <v>5703</v>
      </c>
      <c r="T3932" s="3">
        <v>35.340000000000003</v>
      </c>
      <c r="U3932" s="35" cm="1">
        <f t="array" ref="U3932">INDEX('Pricing Strategy'!$F$4:$F$71,MATCH(1,(Dataset!$O3932='Pricing Strategy'!$B$4:$B$71)*(Dataset!$Q3932='Pricing Strategy'!$C$4:$C$71)*(Dataset!$R3932='Pricing Strategy'!$D$4:$D$71),))</f>
        <v>0.4</v>
      </c>
      <c r="V3932" s="3">
        <f>Dataset!$T3932*(1-Dataset!$U3932)</f>
        <v>21.204000000000001</v>
      </c>
    </row>
    <row r="3933" spans="1:22" x14ac:dyDescent="0.3">
      <c r="A3933" s="32"/>
      <c r="C3933" s="3">
        <v>3928</v>
      </c>
      <c r="D3933" s="3" t="s">
        <v>7070</v>
      </c>
      <c r="E3933" s="34">
        <v>42264</v>
      </c>
      <c r="F3933" s="34">
        <v>42268</v>
      </c>
      <c r="G3933" s="3" t="s">
        <v>46</v>
      </c>
      <c r="H3933" s="3" t="s">
        <v>1756</v>
      </c>
      <c r="I3933" s="3" t="s">
        <v>1757</v>
      </c>
      <c r="J3933" s="3" t="s">
        <v>22</v>
      </c>
      <c r="K3933" s="3" t="s">
        <v>23</v>
      </c>
      <c r="L3933" s="3" t="s">
        <v>91</v>
      </c>
      <c r="M3933" s="3" t="s">
        <v>92</v>
      </c>
      <c r="N3933" s="3">
        <v>98103</v>
      </c>
      <c r="O3933" s="3" t="s">
        <v>40</v>
      </c>
      <c r="P3933" s="3" t="s">
        <v>614</v>
      </c>
      <c r="Q3933" s="3" t="s">
        <v>42</v>
      </c>
      <c r="R3933" s="3" t="s">
        <v>71</v>
      </c>
      <c r="S3933" s="3" t="s">
        <v>615</v>
      </c>
      <c r="T3933" s="3">
        <v>137.24</v>
      </c>
      <c r="U3933" s="35" cm="1">
        <f t="array" ref="U3933">INDEX('Pricing Strategy'!$F$4:$F$71,MATCH(1,(Dataset!$O3933='Pricing Strategy'!$B$4:$B$71)*(Dataset!$Q3933='Pricing Strategy'!$C$4:$C$71)*(Dataset!$R3933='Pricing Strategy'!$D$4:$D$71),))</f>
        <v>0.4</v>
      </c>
      <c r="V3933" s="3">
        <f>Dataset!$T3933*(1-Dataset!$U3933)</f>
        <v>82.344000000000008</v>
      </c>
    </row>
    <row r="3934" spans="1:22" x14ac:dyDescent="0.3">
      <c r="A3934" s="32"/>
      <c r="C3934" s="3">
        <v>3929</v>
      </c>
      <c r="D3934" s="3" t="s">
        <v>7071</v>
      </c>
      <c r="E3934" s="34">
        <v>42808</v>
      </c>
      <c r="F3934" s="34">
        <v>42811</v>
      </c>
      <c r="G3934" s="3" t="s">
        <v>184</v>
      </c>
      <c r="H3934" s="3" t="s">
        <v>3023</v>
      </c>
      <c r="I3934" s="3" t="s">
        <v>3024</v>
      </c>
      <c r="J3934" s="3" t="s">
        <v>22</v>
      </c>
      <c r="K3934" s="3" t="s">
        <v>23</v>
      </c>
      <c r="L3934" s="3" t="s">
        <v>1303</v>
      </c>
      <c r="M3934" s="3" t="s">
        <v>100</v>
      </c>
      <c r="N3934" s="3">
        <v>78550</v>
      </c>
      <c r="O3934" s="3" t="s">
        <v>101</v>
      </c>
      <c r="P3934" s="3" t="s">
        <v>2465</v>
      </c>
      <c r="Q3934" s="3" t="s">
        <v>28</v>
      </c>
      <c r="R3934" s="3" t="s">
        <v>29</v>
      </c>
      <c r="S3934" s="3" t="s">
        <v>2466</v>
      </c>
      <c r="T3934" s="3">
        <v>241.33199999999999</v>
      </c>
      <c r="U3934" s="35" cm="1">
        <f t="array" ref="U3934">INDEX('Pricing Strategy'!$F$4:$F$71,MATCH(1,(Dataset!$O3934='Pricing Strategy'!$B$4:$B$71)*(Dataset!$Q3934='Pricing Strategy'!$C$4:$C$71)*(Dataset!$R3934='Pricing Strategy'!$D$4:$D$71),))</f>
        <v>0.4</v>
      </c>
      <c r="V3934" s="3">
        <f>Dataset!$T3934*(1-Dataset!$U3934)</f>
        <v>144.79919999999998</v>
      </c>
    </row>
    <row r="3935" spans="1:22" x14ac:dyDescent="0.3">
      <c r="A3935" s="32"/>
      <c r="C3935" s="3">
        <v>3930</v>
      </c>
      <c r="D3935" s="3" t="s">
        <v>7071</v>
      </c>
      <c r="E3935" s="34">
        <v>42808</v>
      </c>
      <c r="F3935" s="34">
        <v>42811</v>
      </c>
      <c r="G3935" s="3" t="s">
        <v>184</v>
      </c>
      <c r="H3935" s="3" t="s">
        <v>3023</v>
      </c>
      <c r="I3935" s="3" t="s">
        <v>3024</v>
      </c>
      <c r="J3935" s="3" t="s">
        <v>22</v>
      </c>
      <c r="K3935" s="3" t="s">
        <v>23</v>
      </c>
      <c r="L3935" s="3" t="s">
        <v>1303</v>
      </c>
      <c r="M3935" s="3" t="s">
        <v>100</v>
      </c>
      <c r="N3935" s="3">
        <v>78550</v>
      </c>
      <c r="O3935" s="3" t="s">
        <v>101</v>
      </c>
      <c r="P3935" s="3" t="s">
        <v>2129</v>
      </c>
      <c r="Q3935" s="3" t="s">
        <v>42</v>
      </c>
      <c r="R3935" s="3" t="s">
        <v>86</v>
      </c>
      <c r="S3935" s="3" t="s">
        <v>2130</v>
      </c>
      <c r="T3935" s="3">
        <v>5.1840000000000002</v>
      </c>
      <c r="U3935" s="35" cm="1">
        <f t="array" ref="U3935">INDEX('Pricing Strategy'!$F$4:$F$71,MATCH(1,(Dataset!$O3935='Pricing Strategy'!$B$4:$B$71)*(Dataset!$Q3935='Pricing Strategy'!$C$4:$C$71)*(Dataset!$R3935='Pricing Strategy'!$D$4:$D$71),))</f>
        <v>0.3</v>
      </c>
      <c r="V3935" s="3">
        <f>Dataset!$T3935*(1-Dataset!$U3935)</f>
        <v>3.6288</v>
      </c>
    </row>
    <row r="3936" spans="1:22" x14ac:dyDescent="0.3">
      <c r="A3936" s="32"/>
      <c r="C3936" s="3">
        <v>3931</v>
      </c>
      <c r="D3936" s="3" t="s">
        <v>7071</v>
      </c>
      <c r="E3936" s="34">
        <v>42808</v>
      </c>
      <c r="F3936" s="34">
        <v>42811</v>
      </c>
      <c r="G3936" s="3" t="s">
        <v>184</v>
      </c>
      <c r="H3936" s="3" t="s">
        <v>3023</v>
      </c>
      <c r="I3936" s="3" t="s">
        <v>3024</v>
      </c>
      <c r="J3936" s="3" t="s">
        <v>22</v>
      </c>
      <c r="K3936" s="3" t="s">
        <v>23</v>
      </c>
      <c r="L3936" s="3" t="s">
        <v>1303</v>
      </c>
      <c r="M3936" s="3" t="s">
        <v>100</v>
      </c>
      <c r="N3936" s="3">
        <v>78550</v>
      </c>
      <c r="O3936" s="3" t="s">
        <v>101</v>
      </c>
      <c r="P3936" s="3" t="s">
        <v>4232</v>
      </c>
      <c r="Q3936" s="3" t="s">
        <v>42</v>
      </c>
      <c r="R3936" s="3" t="s">
        <v>64</v>
      </c>
      <c r="S3936" s="3" t="s">
        <v>4233</v>
      </c>
      <c r="T3936" s="3">
        <v>145.54400000000001</v>
      </c>
      <c r="U3936" s="35" cm="1">
        <f t="array" ref="U3936">INDEX('Pricing Strategy'!$F$4:$F$71,MATCH(1,(Dataset!$O3936='Pricing Strategy'!$B$4:$B$71)*(Dataset!$Q3936='Pricing Strategy'!$C$4:$C$71)*(Dataset!$R3936='Pricing Strategy'!$D$4:$D$71),))</f>
        <v>0.35</v>
      </c>
      <c r="V3936" s="3">
        <f>Dataset!$T3936*(1-Dataset!$U3936)</f>
        <v>94.603600000000014</v>
      </c>
    </row>
    <row r="3937" spans="1:22" x14ac:dyDescent="0.3">
      <c r="A3937" s="32"/>
      <c r="C3937" s="3">
        <v>3932</v>
      </c>
      <c r="D3937" s="3" t="s">
        <v>7072</v>
      </c>
      <c r="E3937" s="34">
        <v>42973</v>
      </c>
      <c r="F3937" s="34">
        <v>42980</v>
      </c>
      <c r="G3937" s="3" t="s">
        <v>46</v>
      </c>
      <c r="H3937" s="3" t="s">
        <v>4196</v>
      </c>
      <c r="I3937" s="3" t="s">
        <v>4197</v>
      </c>
      <c r="J3937" s="3" t="s">
        <v>37</v>
      </c>
      <c r="K3937" s="3" t="s">
        <v>23</v>
      </c>
      <c r="L3937" s="3" t="s">
        <v>142</v>
      </c>
      <c r="M3937" s="3" t="s">
        <v>143</v>
      </c>
      <c r="N3937" s="3">
        <v>19140</v>
      </c>
      <c r="O3937" s="3" t="s">
        <v>144</v>
      </c>
      <c r="P3937" s="3" t="s">
        <v>7073</v>
      </c>
      <c r="Q3937" s="3" t="s">
        <v>42</v>
      </c>
      <c r="R3937" s="3" t="s">
        <v>64</v>
      </c>
      <c r="S3937" s="3" t="s">
        <v>7074</v>
      </c>
      <c r="T3937" s="3">
        <v>5.4720000000000004</v>
      </c>
      <c r="U3937" s="35" cm="1">
        <f t="array" ref="U3937">INDEX('Pricing Strategy'!$F$4:$F$71,MATCH(1,(Dataset!$O3937='Pricing Strategy'!$B$4:$B$71)*(Dataset!$Q3937='Pricing Strategy'!$C$4:$C$71)*(Dataset!$R3937='Pricing Strategy'!$D$4:$D$71),))</f>
        <v>0.45</v>
      </c>
      <c r="V3937" s="3">
        <f>Dataset!$T3937*(1-Dataset!$U3937)</f>
        <v>3.0096000000000003</v>
      </c>
    </row>
    <row r="3938" spans="1:22" x14ac:dyDescent="0.3">
      <c r="A3938" s="32"/>
      <c r="C3938" s="3">
        <v>3933</v>
      </c>
      <c r="D3938" s="3" t="s">
        <v>7072</v>
      </c>
      <c r="E3938" s="34">
        <v>42973</v>
      </c>
      <c r="F3938" s="34">
        <v>42980</v>
      </c>
      <c r="G3938" s="3" t="s">
        <v>46</v>
      </c>
      <c r="H3938" s="3" t="s">
        <v>4196</v>
      </c>
      <c r="I3938" s="3" t="s">
        <v>4197</v>
      </c>
      <c r="J3938" s="3" t="s">
        <v>37</v>
      </c>
      <c r="K3938" s="3" t="s">
        <v>23</v>
      </c>
      <c r="L3938" s="3" t="s">
        <v>142</v>
      </c>
      <c r="M3938" s="3" t="s">
        <v>143</v>
      </c>
      <c r="N3938" s="3">
        <v>19140</v>
      </c>
      <c r="O3938" s="3" t="s">
        <v>144</v>
      </c>
      <c r="P3938" s="3" t="s">
        <v>4001</v>
      </c>
      <c r="Q3938" s="3" t="s">
        <v>67</v>
      </c>
      <c r="R3938" s="3" t="s">
        <v>157</v>
      </c>
      <c r="S3938" s="3" t="s">
        <v>4002</v>
      </c>
      <c r="T3938" s="3">
        <v>47.984000000000002</v>
      </c>
      <c r="U3938" s="35" cm="1">
        <f t="array" ref="U3938">INDEX('Pricing Strategy'!$F$4:$F$71,MATCH(1,(Dataset!$O3938='Pricing Strategy'!$B$4:$B$71)*(Dataset!$Q3938='Pricing Strategy'!$C$4:$C$71)*(Dataset!$R3938='Pricing Strategy'!$D$4:$D$71),))</f>
        <v>0.45</v>
      </c>
      <c r="V3938" s="3">
        <f>Dataset!$T3938*(1-Dataset!$U3938)</f>
        <v>26.391200000000005</v>
      </c>
    </row>
    <row r="3939" spans="1:22" x14ac:dyDescent="0.3">
      <c r="A3939" s="32"/>
      <c r="C3939" s="3">
        <v>3934</v>
      </c>
      <c r="D3939" s="3" t="s">
        <v>7075</v>
      </c>
      <c r="E3939" s="34">
        <v>43345</v>
      </c>
      <c r="F3939" s="34">
        <v>43351</v>
      </c>
      <c r="G3939" s="3" t="s">
        <v>46</v>
      </c>
      <c r="H3939" s="3" t="s">
        <v>4159</v>
      </c>
      <c r="I3939" s="3" t="s">
        <v>4160</v>
      </c>
      <c r="J3939" s="3" t="s">
        <v>22</v>
      </c>
      <c r="K3939" s="3" t="s">
        <v>23</v>
      </c>
      <c r="L3939" s="3" t="s">
        <v>5958</v>
      </c>
      <c r="M3939" s="3" t="s">
        <v>39</v>
      </c>
      <c r="N3939" s="3">
        <v>93309</v>
      </c>
      <c r="O3939" s="3" t="s">
        <v>40</v>
      </c>
      <c r="P3939" s="3" t="s">
        <v>3389</v>
      </c>
      <c r="Q3939" s="3" t="s">
        <v>42</v>
      </c>
      <c r="R3939" s="3" t="s">
        <v>64</v>
      </c>
      <c r="S3939" s="3" t="s">
        <v>3390</v>
      </c>
      <c r="T3939" s="3">
        <v>9.4</v>
      </c>
      <c r="U3939" s="35" cm="1">
        <f t="array" ref="U3939">INDEX('Pricing Strategy'!$F$4:$F$71,MATCH(1,(Dataset!$O3939='Pricing Strategy'!$B$4:$B$71)*(Dataset!$Q3939='Pricing Strategy'!$C$4:$C$71)*(Dataset!$R3939='Pricing Strategy'!$D$4:$D$71),))</f>
        <v>0.45</v>
      </c>
      <c r="V3939" s="3">
        <f>Dataset!$T3939*(1-Dataset!$U3939)</f>
        <v>5.1700000000000008</v>
      </c>
    </row>
    <row r="3940" spans="1:22" x14ac:dyDescent="0.3">
      <c r="A3940" s="32"/>
      <c r="C3940" s="3">
        <v>3935</v>
      </c>
      <c r="D3940" s="3" t="s">
        <v>7075</v>
      </c>
      <c r="E3940" s="34">
        <v>43345</v>
      </c>
      <c r="F3940" s="34">
        <v>43351</v>
      </c>
      <c r="G3940" s="3" t="s">
        <v>46</v>
      </c>
      <c r="H3940" s="3" t="s">
        <v>4159</v>
      </c>
      <c r="I3940" s="3" t="s">
        <v>4160</v>
      </c>
      <c r="J3940" s="3" t="s">
        <v>22</v>
      </c>
      <c r="K3940" s="3" t="s">
        <v>23</v>
      </c>
      <c r="L3940" s="3" t="s">
        <v>5958</v>
      </c>
      <c r="M3940" s="3" t="s">
        <v>39</v>
      </c>
      <c r="N3940" s="3">
        <v>93309</v>
      </c>
      <c r="O3940" s="3" t="s">
        <v>40</v>
      </c>
      <c r="P3940" s="3" t="s">
        <v>849</v>
      </c>
      <c r="Q3940" s="3" t="s">
        <v>42</v>
      </c>
      <c r="R3940" s="3" t="s">
        <v>43</v>
      </c>
      <c r="S3940" s="3" t="s">
        <v>850</v>
      </c>
      <c r="T3940" s="3">
        <v>74</v>
      </c>
      <c r="U3940" s="35" cm="1">
        <f t="array" ref="U3940">INDEX('Pricing Strategy'!$F$4:$F$71,MATCH(1,(Dataset!$O3940='Pricing Strategy'!$B$4:$B$71)*(Dataset!$Q3940='Pricing Strategy'!$C$4:$C$71)*(Dataset!$R3940='Pricing Strategy'!$D$4:$D$71),))</f>
        <v>0.4</v>
      </c>
      <c r="V3940" s="3">
        <f>Dataset!$T3940*(1-Dataset!$U3940)</f>
        <v>44.4</v>
      </c>
    </row>
    <row r="3941" spans="1:22" x14ac:dyDescent="0.3">
      <c r="A3941" s="32"/>
      <c r="C3941" s="3">
        <v>3936</v>
      </c>
      <c r="D3941" s="3" t="s">
        <v>7075</v>
      </c>
      <c r="E3941" s="34">
        <v>43345</v>
      </c>
      <c r="F3941" s="34">
        <v>43351</v>
      </c>
      <c r="G3941" s="3" t="s">
        <v>46</v>
      </c>
      <c r="H3941" s="3" t="s">
        <v>4159</v>
      </c>
      <c r="I3941" s="3" t="s">
        <v>4160</v>
      </c>
      <c r="J3941" s="3" t="s">
        <v>22</v>
      </c>
      <c r="K3941" s="3" t="s">
        <v>23</v>
      </c>
      <c r="L3941" s="3" t="s">
        <v>5958</v>
      </c>
      <c r="M3941" s="3" t="s">
        <v>39</v>
      </c>
      <c r="N3941" s="3">
        <v>93309</v>
      </c>
      <c r="O3941" s="3" t="s">
        <v>40</v>
      </c>
      <c r="P3941" s="3" t="s">
        <v>6740</v>
      </c>
      <c r="Q3941" s="3" t="s">
        <v>67</v>
      </c>
      <c r="R3941" s="3" t="s">
        <v>68</v>
      </c>
      <c r="S3941" s="3" t="s">
        <v>6741</v>
      </c>
      <c r="T3941" s="3">
        <v>201.584</v>
      </c>
      <c r="U3941" s="35" cm="1">
        <f t="array" ref="U3941">INDEX('Pricing Strategy'!$F$4:$F$71,MATCH(1,(Dataset!$O3941='Pricing Strategy'!$B$4:$B$71)*(Dataset!$Q3941='Pricing Strategy'!$C$4:$C$71)*(Dataset!$R3941='Pricing Strategy'!$D$4:$D$71),))</f>
        <v>0.4</v>
      </c>
      <c r="V3941" s="3">
        <f>Dataset!$T3941*(1-Dataset!$U3941)</f>
        <v>120.9504</v>
      </c>
    </row>
    <row r="3942" spans="1:22" x14ac:dyDescent="0.3">
      <c r="A3942" s="32"/>
      <c r="C3942" s="3">
        <v>3937</v>
      </c>
      <c r="D3942" s="3" t="s">
        <v>7076</v>
      </c>
      <c r="E3942" s="34">
        <v>42537</v>
      </c>
      <c r="F3942" s="34">
        <v>42541</v>
      </c>
      <c r="G3942" s="3" t="s">
        <v>46</v>
      </c>
      <c r="H3942" s="3" t="s">
        <v>6975</v>
      </c>
      <c r="I3942" s="3" t="s">
        <v>6976</v>
      </c>
      <c r="J3942" s="3" t="s">
        <v>22</v>
      </c>
      <c r="K3942" s="3" t="s">
        <v>23</v>
      </c>
      <c r="L3942" s="3" t="s">
        <v>756</v>
      </c>
      <c r="M3942" s="3" t="s">
        <v>100</v>
      </c>
      <c r="N3942" s="3">
        <v>75051</v>
      </c>
      <c r="O3942" s="3" t="s">
        <v>101</v>
      </c>
      <c r="P3942" s="3" t="s">
        <v>7077</v>
      </c>
      <c r="Q3942" s="3" t="s">
        <v>42</v>
      </c>
      <c r="R3942" s="3" t="s">
        <v>169</v>
      </c>
      <c r="S3942" s="3" t="s">
        <v>667</v>
      </c>
      <c r="T3942" s="3">
        <v>28.751999999999999</v>
      </c>
      <c r="U3942" s="35" cm="1">
        <f t="array" ref="U3942">INDEX('Pricing Strategy'!$F$4:$F$71,MATCH(1,(Dataset!$O3942='Pricing Strategy'!$B$4:$B$71)*(Dataset!$Q3942='Pricing Strategy'!$C$4:$C$71)*(Dataset!$R3942='Pricing Strategy'!$D$4:$D$71),))</f>
        <v>0.3</v>
      </c>
      <c r="V3942" s="3">
        <f>Dataset!$T3942*(1-Dataset!$U3942)</f>
        <v>20.126399999999997</v>
      </c>
    </row>
    <row r="3943" spans="1:22" x14ac:dyDescent="0.3">
      <c r="A3943" s="32"/>
      <c r="C3943" s="3">
        <v>3938</v>
      </c>
      <c r="D3943" s="3" t="s">
        <v>7076</v>
      </c>
      <c r="E3943" s="34">
        <v>42537</v>
      </c>
      <c r="F3943" s="34">
        <v>42541</v>
      </c>
      <c r="G3943" s="3" t="s">
        <v>46</v>
      </c>
      <c r="H3943" s="3" t="s">
        <v>6975</v>
      </c>
      <c r="I3943" s="3" t="s">
        <v>6976</v>
      </c>
      <c r="J3943" s="3" t="s">
        <v>22</v>
      </c>
      <c r="K3943" s="3" t="s">
        <v>23</v>
      </c>
      <c r="L3943" s="3" t="s">
        <v>756</v>
      </c>
      <c r="M3943" s="3" t="s">
        <v>100</v>
      </c>
      <c r="N3943" s="3">
        <v>75051</v>
      </c>
      <c r="O3943" s="3" t="s">
        <v>101</v>
      </c>
      <c r="P3943" s="3" t="s">
        <v>2947</v>
      </c>
      <c r="Q3943" s="3" t="s">
        <v>42</v>
      </c>
      <c r="R3943" s="3" t="s">
        <v>86</v>
      </c>
      <c r="S3943" s="3" t="s">
        <v>2948</v>
      </c>
      <c r="T3943" s="3">
        <v>27.216000000000001</v>
      </c>
      <c r="U3943" s="35" cm="1">
        <f t="array" ref="U3943">INDEX('Pricing Strategy'!$F$4:$F$71,MATCH(1,(Dataset!$O3943='Pricing Strategy'!$B$4:$B$71)*(Dataset!$Q3943='Pricing Strategy'!$C$4:$C$71)*(Dataset!$R3943='Pricing Strategy'!$D$4:$D$71),))</f>
        <v>0.3</v>
      </c>
      <c r="V3943" s="3">
        <f>Dataset!$T3943*(1-Dataset!$U3943)</f>
        <v>19.051199999999998</v>
      </c>
    </row>
    <row r="3944" spans="1:22" x14ac:dyDescent="0.3">
      <c r="A3944" s="32"/>
      <c r="C3944" s="3">
        <v>3939</v>
      </c>
      <c r="D3944" s="3" t="s">
        <v>7076</v>
      </c>
      <c r="E3944" s="34">
        <v>42537</v>
      </c>
      <c r="F3944" s="34">
        <v>42541</v>
      </c>
      <c r="G3944" s="3" t="s">
        <v>46</v>
      </c>
      <c r="H3944" s="3" t="s">
        <v>6975</v>
      </c>
      <c r="I3944" s="3" t="s">
        <v>6976</v>
      </c>
      <c r="J3944" s="3" t="s">
        <v>22</v>
      </c>
      <c r="K3944" s="3" t="s">
        <v>23</v>
      </c>
      <c r="L3944" s="3" t="s">
        <v>756</v>
      </c>
      <c r="M3944" s="3" t="s">
        <v>100</v>
      </c>
      <c r="N3944" s="3">
        <v>75051</v>
      </c>
      <c r="O3944" s="3" t="s">
        <v>101</v>
      </c>
      <c r="P3944" s="3" t="s">
        <v>3501</v>
      </c>
      <c r="Q3944" s="3" t="s">
        <v>28</v>
      </c>
      <c r="R3944" s="3" t="s">
        <v>32</v>
      </c>
      <c r="S3944" s="3" t="s">
        <v>3502</v>
      </c>
      <c r="T3944" s="3">
        <v>197.37200000000001</v>
      </c>
      <c r="U3944" s="35" cm="1">
        <f t="array" ref="U3944">INDEX('Pricing Strategy'!$F$4:$F$71,MATCH(1,(Dataset!$O3944='Pricing Strategy'!$B$4:$B$71)*(Dataset!$Q3944='Pricing Strategy'!$C$4:$C$71)*(Dataset!$R3944='Pricing Strategy'!$D$4:$D$71),))</f>
        <v>0.35</v>
      </c>
      <c r="V3944" s="3">
        <f>Dataset!$T3944*(1-Dataset!$U3944)</f>
        <v>128.29180000000002</v>
      </c>
    </row>
    <row r="3945" spans="1:22" x14ac:dyDescent="0.3">
      <c r="A3945" s="32"/>
      <c r="C3945" s="3">
        <v>3940</v>
      </c>
      <c r="D3945" s="3" t="s">
        <v>7078</v>
      </c>
      <c r="E3945" s="34">
        <v>43079</v>
      </c>
      <c r="F3945" s="34">
        <v>43079</v>
      </c>
      <c r="G3945" s="3" t="s">
        <v>1290</v>
      </c>
      <c r="H3945" s="3" t="s">
        <v>6667</v>
      </c>
      <c r="I3945" s="3" t="s">
        <v>6668</v>
      </c>
      <c r="J3945" s="3" t="s">
        <v>22</v>
      </c>
      <c r="K3945" s="3" t="s">
        <v>23</v>
      </c>
      <c r="L3945" s="3" t="s">
        <v>7079</v>
      </c>
      <c r="M3945" s="3" t="s">
        <v>250</v>
      </c>
      <c r="N3945" s="3">
        <v>46142</v>
      </c>
      <c r="O3945" s="3" t="s">
        <v>101</v>
      </c>
      <c r="P3945" s="3" t="s">
        <v>1795</v>
      </c>
      <c r="Q3945" s="3" t="s">
        <v>28</v>
      </c>
      <c r="R3945" s="3" t="s">
        <v>32</v>
      </c>
      <c r="S3945" s="3" t="s">
        <v>1796</v>
      </c>
      <c r="T3945" s="3">
        <v>1424.9</v>
      </c>
      <c r="U3945" s="35" cm="1">
        <f t="array" ref="U3945">INDEX('Pricing Strategy'!$F$4:$F$71,MATCH(1,(Dataset!$O3945='Pricing Strategy'!$B$4:$B$71)*(Dataset!$Q3945='Pricing Strategy'!$C$4:$C$71)*(Dataset!$R3945='Pricing Strategy'!$D$4:$D$71),))</f>
        <v>0.35</v>
      </c>
      <c r="V3945" s="3">
        <f>Dataset!$T3945*(1-Dataset!$U3945)</f>
        <v>926.18500000000006</v>
      </c>
    </row>
    <row r="3946" spans="1:22" x14ac:dyDescent="0.3">
      <c r="A3946" s="32"/>
      <c r="C3946" s="3">
        <v>3941</v>
      </c>
      <c r="D3946" s="3" t="s">
        <v>7080</v>
      </c>
      <c r="E3946" s="34">
        <v>43238</v>
      </c>
      <c r="F3946" s="34">
        <v>43243</v>
      </c>
      <c r="G3946" s="3" t="s">
        <v>46</v>
      </c>
      <c r="H3946" s="3" t="s">
        <v>2965</v>
      </c>
      <c r="I3946" s="3" t="s">
        <v>2966</v>
      </c>
      <c r="J3946" s="3" t="s">
        <v>22</v>
      </c>
      <c r="K3946" s="3" t="s">
        <v>23</v>
      </c>
      <c r="L3946" s="3" t="s">
        <v>262</v>
      </c>
      <c r="M3946" s="3" t="s">
        <v>263</v>
      </c>
      <c r="N3946" s="3">
        <v>10024</v>
      </c>
      <c r="O3946" s="3" t="s">
        <v>144</v>
      </c>
      <c r="P3946" s="3" t="s">
        <v>4070</v>
      </c>
      <c r="Q3946" s="3" t="s">
        <v>28</v>
      </c>
      <c r="R3946" s="3" t="s">
        <v>61</v>
      </c>
      <c r="S3946" s="3" t="s">
        <v>4071</v>
      </c>
      <c r="T3946" s="3">
        <v>14.56</v>
      </c>
      <c r="U3946" s="35" cm="1">
        <f t="array" ref="U3946">INDEX('Pricing Strategy'!$F$4:$F$71,MATCH(1,(Dataset!$O3946='Pricing Strategy'!$B$4:$B$71)*(Dataset!$Q3946='Pricing Strategy'!$C$4:$C$71)*(Dataset!$R3946='Pricing Strategy'!$D$4:$D$71),))</f>
        <v>0.4</v>
      </c>
      <c r="V3946" s="3">
        <f>Dataset!$T3946*(1-Dataset!$U3946)</f>
        <v>8.7360000000000007</v>
      </c>
    </row>
    <row r="3947" spans="1:22" x14ac:dyDescent="0.3">
      <c r="A3947" s="32"/>
      <c r="C3947" s="3">
        <v>3942</v>
      </c>
      <c r="D3947" s="3" t="s">
        <v>7080</v>
      </c>
      <c r="E3947" s="34">
        <v>43238</v>
      </c>
      <c r="F3947" s="34">
        <v>43243</v>
      </c>
      <c r="G3947" s="3" t="s">
        <v>46</v>
      </c>
      <c r="H3947" s="3" t="s">
        <v>2965</v>
      </c>
      <c r="I3947" s="3" t="s">
        <v>2966</v>
      </c>
      <c r="J3947" s="3" t="s">
        <v>22</v>
      </c>
      <c r="K3947" s="3" t="s">
        <v>23</v>
      </c>
      <c r="L3947" s="3" t="s">
        <v>262</v>
      </c>
      <c r="M3947" s="3" t="s">
        <v>263</v>
      </c>
      <c r="N3947" s="3">
        <v>10024</v>
      </c>
      <c r="O3947" s="3" t="s">
        <v>144</v>
      </c>
      <c r="P3947" s="3" t="s">
        <v>2079</v>
      </c>
      <c r="Q3947" s="3" t="s">
        <v>42</v>
      </c>
      <c r="R3947" s="3" t="s">
        <v>71</v>
      </c>
      <c r="S3947" s="3" t="s">
        <v>2080</v>
      </c>
      <c r="T3947" s="3">
        <v>3.048</v>
      </c>
      <c r="U3947" s="35" cm="1">
        <f t="array" ref="U3947">INDEX('Pricing Strategy'!$F$4:$F$71,MATCH(1,(Dataset!$O3947='Pricing Strategy'!$B$4:$B$71)*(Dataset!$Q3947='Pricing Strategy'!$C$4:$C$71)*(Dataset!$R3947='Pricing Strategy'!$D$4:$D$71),))</f>
        <v>0.4</v>
      </c>
      <c r="V3947" s="3">
        <f>Dataset!$T3947*(1-Dataset!$U3947)</f>
        <v>1.8288</v>
      </c>
    </row>
    <row r="3948" spans="1:22" x14ac:dyDescent="0.3">
      <c r="A3948" s="32"/>
      <c r="C3948" s="3">
        <v>3943</v>
      </c>
      <c r="D3948" s="3" t="s">
        <v>7081</v>
      </c>
      <c r="E3948" s="34">
        <v>43247</v>
      </c>
      <c r="F3948" s="34">
        <v>43249</v>
      </c>
      <c r="G3948" s="3" t="s">
        <v>19</v>
      </c>
      <c r="H3948" s="3" t="s">
        <v>152</v>
      </c>
      <c r="I3948" s="3" t="s">
        <v>153</v>
      </c>
      <c r="J3948" s="3" t="s">
        <v>22</v>
      </c>
      <c r="K3948" s="3" t="s">
        <v>23</v>
      </c>
      <c r="L3948" s="3" t="s">
        <v>330</v>
      </c>
      <c r="M3948" s="3" t="s">
        <v>331</v>
      </c>
      <c r="N3948" s="3">
        <v>38109</v>
      </c>
      <c r="O3948" s="3" t="s">
        <v>26</v>
      </c>
      <c r="P3948" s="3" t="s">
        <v>3056</v>
      </c>
      <c r="Q3948" s="3" t="s">
        <v>42</v>
      </c>
      <c r="R3948" s="3" t="s">
        <v>86</v>
      </c>
      <c r="S3948" s="3" t="s">
        <v>3057</v>
      </c>
      <c r="T3948" s="3">
        <v>25.92</v>
      </c>
      <c r="U3948" s="35" cm="1">
        <f t="array" ref="U3948">INDEX('Pricing Strategy'!$F$4:$F$71,MATCH(1,(Dataset!$O3948='Pricing Strategy'!$B$4:$B$71)*(Dataset!$Q3948='Pricing Strategy'!$C$4:$C$71)*(Dataset!$R3948='Pricing Strategy'!$D$4:$D$71),))</f>
        <v>0.25</v>
      </c>
      <c r="V3948" s="3">
        <f>Dataset!$T3948*(1-Dataset!$U3948)</f>
        <v>19.440000000000001</v>
      </c>
    </row>
    <row r="3949" spans="1:22" x14ac:dyDescent="0.3">
      <c r="A3949" s="32"/>
      <c r="C3949" s="3">
        <v>3944</v>
      </c>
      <c r="D3949" s="3" t="s">
        <v>7082</v>
      </c>
      <c r="E3949" s="34">
        <v>42909</v>
      </c>
      <c r="F3949" s="34">
        <v>42916</v>
      </c>
      <c r="G3949" s="3" t="s">
        <v>46</v>
      </c>
      <c r="H3949" s="3" t="s">
        <v>7083</v>
      </c>
      <c r="I3949" s="3" t="s">
        <v>7084</v>
      </c>
      <c r="J3949" s="3" t="s">
        <v>22</v>
      </c>
      <c r="K3949" s="3" t="s">
        <v>23</v>
      </c>
      <c r="L3949" s="3" t="s">
        <v>3458</v>
      </c>
      <c r="M3949" s="3" t="s">
        <v>263</v>
      </c>
      <c r="N3949" s="3">
        <v>14215</v>
      </c>
      <c r="O3949" s="3" t="s">
        <v>144</v>
      </c>
      <c r="P3949" s="3" t="s">
        <v>5898</v>
      </c>
      <c r="Q3949" s="3" t="s">
        <v>42</v>
      </c>
      <c r="R3949" s="3" t="s">
        <v>575</v>
      </c>
      <c r="S3949" s="3" t="s">
        <v>5899</v>
      </c>
      <c r="T3949" s="3">
        <v>835.17</v>
      </c>
      <c r="U3949" s="35" cm="1">
        <f t="array" ref="U3949">INDEX('Pricing Strategy'!$F$4:$F$71,MATCH(1,(Dataset!$O3949='Pricing Strategy'!$B$4:$B$71)*(Dataset!$Q3949='Pricing Strategy'!$C$4:$C$71)*(Dataset!$R3949='Pricing Strategy'!$D$4:$D$71),))</f>
        <v>0.45</v>
      </c>
      <c r="V3949" s="3">
        <f>Dataset!$T3949*(1-Dataset!$U3949)</f>
        <v>459.34350000000001</v>
      </c>
    </row>
    <row r="3950" spans="1:22" x14ac:dyDescent="0.3">
      <c r="A3950" s="32"/>
      <c r="C3950" s="3">
        <v>3945</v>
      </c>
      <c r="D3950" s="3" t="s">
        <v>7085</v>
      </c>
      <c r="E3950" s="34">
        <v>42871</v>
      </c>
      <c r="F3950" s="34">
        <v>42876</v>
      </c>
      <c r="G3950" s="3" t="s">
        <v>19</v>
      </c>
      <c r="H3950" s="3" t="s">
        <v>1351</v>
      </c>
      <c r="I3950" s="3" t="s">
        <v>1352</v>
      </c>
      <c r="J3950" s="3" t="s">
        <v>22</v>
      </c>
      <c r="K3950" s="3" t="s">
        <v>23</v>
      </c>
      <c r="L3950" s="3" t="s">
        <v>38</v>
      </c>
      <c r="M3950" s="3" t="s">
        <v>39</v>
      </c>
      <c r="N3950" s="3">
        <v>90036</v>
      </c>
      <c r="O3950" s="3" t="s">
        <v>40</v>
      </c>
      <c r="P3950" s="3" t="s">
        <v>2374</v>
      </c>
      <c r="Q3950" s="3" t="s">
        <v>42</v>
      </c>
      <c r="R3950" s="3" t="s">
        <v>86</v>
      </c>
      <c r="S3950" s="3" t="s">
        <v>2375</v>
      </c>
      <c r="T3950" s="3">
        <v>17.34</v>
      </c>
      <c r="U3950" s="35" cm="1">
        <f t="array" ref="U3950">INDEX('Pricing Strategy'!$F$4:$F$71,MATCH(1,(Dataset!$O3950='Pricing Strategy'!$B$4:$B$71)*(Dataset!$Q3950='Pricing Strategy'!$C$4:$C$71)*(Dataset!$R3950='Pricing Strategy'!$D$4:$D$71),))</f>
        <v>0.4</v>
      </c>
      <c r="V3950" s="3">
        <f>Dataset!$T3950*(1-Dataset!$U3950)</f>
        <v>10.404</v>
      </c>
    </row>
    <row r="3951" spans="1:22" x14ac:dyDescent="0.3">
      <c r="A3951" s="32"/>
      <c r="C3951" s="3">
        <v>3946</v>
      </c>
      <c r="D3951" s="3" t="s">
        <v>7086</v>
      </c>
      <c r="E3951" s="34">
        <v>43422</v>
      </c>
      <c r="F3951" s="34">
        <v>43427</v>
      </c>
      <c r="G3951" s="3" t="s">
        <v>46</v>
      </c>
      <c r="H3951" s="3" t="s">
        <v>5083</v>
      </c>
      <c r="I3951" s="3" t="s">
        <v>5084</v>
      </c>
      <c r="J3951" s="3" t="s">
        <v>22</v>
      </c>
      <c r="K3951" s="3" t="s">
        <v>23</v>
      </c>
      <c r="L3951" s="3" t="s">
        <v>3288</v>
      </c>
      <c r="M3951" s="3" t="s">
        <v>50</v>
      </c>
      <c r="N3951" s="3">
        <v>33030</v>
      </c>
      <c r="O3951" s="3" t="s">
        <v>26</v>
      </c>
      <c r="P3951" s="3" t="s">
        <v>6308</v>
      </c>
      <c r="Q3951" s="3" t="s">
        <v>42</v>
      </c>
      <c r="R3951" s="3" t="s">
        <v>86</v>
      </c>
      <c r="S3951" s="3" t="s">
        <v>6309</v>
      </c>
      <c r="T3951" s="3">
        <v>44.384</v>
      </c>
      <c r="U3951" s="35" cm="1">
        <f t="array" ref="U3951">INDEX('Pricing Strategy'!$F$4:$F$71,MATCH(1,(Dataset!$O3951='Pricing Strategy'!$B$4:$B$71)*(Dataset!$Q3951='Pricing Strategy'!$C$4:$C$71)*(Dataset!$R3951='Pricing Strategy'!$D$4:$D$71),))</f>
        <v>0.25</v>
      </c>
      <c r="V3951" s="3">
        <f>Dataset!$T3951*(1-Dataset!$U3951)</f>
        <v>33.287999999999997</v>
      </c>
    </row>
    <row r="3952" spans="1:22" x14ac:dyDescent="0.3">
      <c r="A3952" s="32"/>
      <c r="C3952" s="3">
        <v>3947</v>
      </c>
      <c r="D3952" s="3" t="s">
        <v>7086</v>
      </c>
      <c r="E3952" s="34">
        <v>43422</v>
      </c>
      <c r="F3952" s="34">
        <v>43427</v>
      </c>
      <c r="G3952" s="3" t="s">
        <v>46</v>
      </c>
      <c r="H3952" s="3" t="s">
        <v>5083</v>
      </c>
      <c r="I3952" s="3" t="s">
        <v>5084</v>
      </c>
      <c r="J3952" s="3" t="s">
        <v>22</v>
      </c>
      <c r="K3952" s="3" t="s">
        <v>23</v>
      </c>
      <c r="L3952" s="3" t="s">
        <v>3288</v>
      </c>
      <c r="M3952" s="3" t="s">
        <v>50</v>
      </c>
      <c r="N3952" s="3">
        <v>33030</v>
      </c>
      <c r="O3952" s="3" t="s">
        <v>26</v>
      </c>
      <c r="P3952" s="3" t="s">
        <v>1296</v>
      </c>
      <c r="Q3952" s="3" t="s">
        <v>42</v>
      </c>
      <c r="R3952" s="3" t="s">
        <v>575</v>
      </c>
      <c r="S3952" s="3" t="s">
        <v>1297</v>
      </c>
      <c r="T3952" s="3">
        <v>2.944</v>
      </c>
      <c r="U3952" s="35" cm="1">
        <f t="array" ref="U3952">INDEX('Pricing Strategy'!$F$4:$F$71,MATCH(1,(Dataset!$O3952='Pricing Strategy'!$B$4:$B$71)*(Dataset!$Q3952='Pricing Strategy'!$C$4:$C$71)*(Dataset!$R3952='Pricing Strategy'!$D$4:$D$71),))</f>
        <v>0.3</v>
      </c>
      <c r="V3952" s="3">
        <f>Dataset!$T3952*(1-Dataset!$U3952)</f>
        <v>2.0608</v>
      </c>
    </row>
    <row r="3953" spans="1:22" x14ac:dyDescent="0.3">
      <c r="A3953" s="32"/>
      <c r="C3953" s="3">
        <v>3948</v>
      </c>
      <c r="D3953" s="3" t="s">
        <v>7087</v>
      </c>
      <c r="E3953" s="34">
        <v>43057</v>
      </c>
      <c r="F3953" s="34">
        <v>43061</v>
      </c>
      <c r="G3953" s="3" t="s">
        <v>46</v>
      </c>
      <c r="H3953" s="3" t="s">
        <v>193</v>
      </c>
      <c r="I3953" s="3" t="s">
        <v>194</v>
      </c>
      <c r="J3953" s="3" t="s">
        <v>98</v>
      </c>
      <c r="K3953" s="3" t="s">
        <v>23</v>
      </c>
      <c r="L3953" s="3" t="s">
        <v>599</v>
      </c>
      <c r="M3953" s="3" t="s">
        <v>100</v>
      </c>
      <c r="N3953" s="3">
        <v>77506</v>
      </c>
      <c r="O3953" s="3" t="s">
        <v>101</v>
      </c>
      <c r="P3953" s="3" t="s">
        <v>769</v>
      </c>
      <c r="Q3953" s="3" t="s">
        <v>42</v>
      </c>
      <c r="R3953" s="3" t="s">
        <v>64</v>
      </c>
      <c r="S3953" s="3" t="s">
        <v>770</v>
      </c>
      <c r="T3953" s="3">
        <v>6.3680000000000003</v>
      </c>
      <c r="U3953" s="35" cm="1">
        <f t="array" ref="U3953">INDEX('Pricing Strategy'!$F$4:$F$71,MATCH(1,(Dataset!$O3953='Pricing Strategy'!$B$4:$B$71)*(Dataset!$Q3953='Pricing Strategy'!$C$4:$C$71)*(Dataset!$R3953='Pricing Strategy'!$D$4:$D$71),))</f>
        <v>0.35</v>
      </c>
      <c r="V3953" s="3">
        <f>Dataset!$T3953*(1-Dataset!$U3953)</f>
        <v>4.1392000000000007</v>
      </c>
    </row>
    <row r="3954" spans="1:22" x14ac:dyDescent="0.3">
      <c r="A3954" s="32"/>
      <c r="C3954" s="3">
        <v>3949</v>
      </c>
      <c r="D3954" s="3" t="s">
        <v>7087</v>
      </c>
      <c r="E3954" s="34">
        <v>43057</v>
      </c>
      <c r="F3954" s="34">
        <v>43061</v>
      </c>
      <c r="G3954" s="3" t="s">
        <v>46</v>
      </c>
      <c r="H3954" s="3" t="s">
        <v>193</v>
      </c>
      <c r="I3954" s="3" t="s">
        <v>194</v>
      </c>
      <c r="J3954" s="3" t="s">
        <v>98</v>
      </c>
      <c r="K3954" s="3" t="s">
        <v>23</v>
      </c>
      <c r="L3954" s="3" t="s">
        <v>599</v>
      </c>
      <c r="M3954" s="3" t="s">
        <v>100</v>
      </c>
      <c r="N3954" s="3">
        <v>77506</v>
      </c>
      <c r="O3954" s="3" t="s">
        <v>101</v>
      </c>
      <c r="P3954" s="3" t="s">
        <v>2257</v>
      </c>
      <c r="Q3954" s="3" t="s">
        <v>42</v>
      </c>
      <c r="R3954" s="3" t="s">
        <v>43</v>
      </c>
      <c r="S3954" s="3" t="s">
        <v>2258</v>
      </c>
      <c r="T3954" s="3">
        <v>48.847999999999999</v>
      </c>
      <c r="U3954" s="35" cm="1">
        <f t="array" ref="U3954">INDEX('Pricing Strategy'!$F$4:$F$71,MATCH(1,(Dataset!$O3954='Pricing Strategy'!$B$4:$B$71)*(Dataset!$Q3954='Pricing Strategy'!$C$4:$C$71)*(Dataset!$R3954='Pricing Strategy'!$D$4:$D$71),))</f>
        <v>0.3</v>
      </c>
      <c r="V3954" s="3">
        <f>Dataset!$T3954*(1-Dataset!$U3954)</f>
        <v>34.193599999999996</v>
      </c>
    </row>
    <row r="3955" spans="1:22" x14ac:dyDescent="0.3">
      <c r="A3955" s="32"/>
      <c r="C3955" s="3">
        <v>3950</v>
      </c>
      <c r="D3955" s="3" t="s">
        <v>7087</v>
      </c>
      <c r="E3955" s="34">
        <v>43057</v>
      </c>
      <c r="F3955" s="34">
        <v>43061</v>
      </c>
      <c r="G3955" s="3" t="s">
        <v>46</v>
      </c>
      <c r="H3955" s="3" t="s">
        <v>193</v>
      </c>
      <c r="I3955" s="3" t="s">
        <v>194</v>
      </c>
      <c r="J3955" s="3" t="s">
        <v>98</v>
      </c>
      <c r="K3955" s="3" t="s">
        <v>23</v>
      </c>
      <c r="L3955" s="3" t="s">
        <v>599</v>
      </c>
      <c r="M3955" s="3" t="s">
        <v>100</v>
      </c>
      <c r="N3955" s="3">
        <v>77506</v>
      </c>
      <c r="O3955" s="3" t="s">
        <v>101</v>
      </c>
      <c r="P3955" s="3" t="s">
        <v>1251</v>
      </c>
      <c r="Q3955" s="3" t="s">
        <v>42</v>
      </c>
      <c r="R3955" s="3" t="s">
        <v>86</v>
      </c>
      <c r="S3955" s="3" t="s">
        <v>1252</v>
      </c>
      <c r="T3955" s="3">
        <v>19.648</v>
      </c>
      <c r="U3955" s="35" cm="1">
        <f t="array" ref="U3955">INDEX('Pricing Strategy'!$F$4:$F$71,MATCH(1,(Dataset!$O3955='Pricing Strategy'!$B$4:$B$71)*(Dataset!$Q3955='Pricing Strategy'!$C$4:$C$71)*(Dataset!$R3955='Pricing Strategy'!$D$4:$D$71),))</f>
        <v>0.3</v>
      </c>
      <c r="V3955" s="3">
        <f>Dataset!$T3955*(1-Dataset!$U3955)</f>
        <v>13.753599999999999</v>
      </c>
    </row>
    <row r="3956" spans="1:22" x14ac:dyDescent="0.3">
      <c r="A3956" s="32"/>
      <c r="C3956" s="3">
        <v>3951</v>
      </c>
      <c r="D3956" s="3" t="s">
        <v>7087</v>
      </c>
      <c r="E3956" s="34">
        <v>43057</v>
      </c>
      <c r="F3956" s="34">
        <v>43061</v>
      </c>
      <c r="G3956" s="3" t="s">
        <v>46</v>
      </c>
      <c r="H3956" s="3" t="s">
        <v>193</v>
      </c>
      <c r="I3956" s="3" t="s">
        <v>194</v>
      </c>
      <c r="J3956" s="3" t="s">
        <v>98</v>
      </c>
      <c r="K3956" s="3" t="s">
        <v>23</v>
      </c>
      <c r="L3956" s="3" t="s">
        <v>599</v>
      </c>
      <c r="M3956" s="3" t="s">
        <v>100</v>
      </c>
      <c r="N3956" s="3">
        <v>77506</v>
      </c>
      <c r="O3956" s="3" t="s">
        <v>101</v>
      </c>
      <c r="P3956" s="3" t="s">
        <v>699</v>
      </c>
      <c r="Q3956" s="3" t="s">
        <v>28</v>
      </c>
      <c r="R3956" s="3" t="s">
        <v>32</v>
      </c>
      <c r="S3956" s="3" t="s">
        <v>700</v>
      </c>
      <c r="T3956" s="3">
        <v>255.108</v>
      </c>
      <c r="U3956" s="35" cm="1">
        <f t="array" ref="U3956">INDEX('Pricing Strategy'!$F$4:$F$71,MATCH(1,(Dataset!$O3956='Pricing Strategy'!$B$4:$B$71)*(Dataset!$Q3956='Pricing Strategy'!$C$4:$C$71)*(Dataset!$R3956='Pricing Strategy'!$D$4:$D$71),))</f>
        <v>0.35</v>
      </c>
      <c r="V3956" s="3">
        <f>Dataset!$T3956*(1-Dataset!$U3956)</f>
        <v>165.8202</v>
      </c>
    </row>
    <row r="3957" spans="1:22" x14ac:dyDescent="0.3">
      <c r="A3957" s="32"/>
      <c r="C3957" s="3">
        <v>3952</v>
      </c>
      <c r="D3957" s="3" t="s">
        <v>7088</v>
      </c>
      <c r="E3957" s="34">
        <v>42336</v>
      </c>
      <c r="F3957" s="34">
        <v>42338</v>
      </c>
      <c r="G3957" s="3" t="s">
        <v>19</v>
      </c>
      <c r="H3957" s="3" t="s">
        <v>3092</v>
      </c>
      <c r="I3957" s="3" t="s">
        <v>3093</v>
      </c>
      <c r="J3957" s="3" t="s">
        <v>22</v>
      </c>
      <c r="K3957" s="3" t="s">
        <v>23</v>
      </c>
      <c r="L3957" s="3" t="s">
        <v>3714</v>
      </c>
      <c r="M3957" s="3" t="s">
        <v>263</v>
      </c>
      <c r="N3957" s="3">
        <v>11520</v>
      </c>
      <c r="O3957" s="3" t="s">
        <v>144</v>
      </c>
      <c r="P3957" s="3" t="s">
        <v>3247</v>
      </c>
      <c r="Q3957" s="3" t="s">
        <v>42</v>
      </c>
      <c r="R3957" s="3" t="s">
        <v>71</v>
      </c>
      <c r="S3957" s="3" t="s">
        <v>3248</v>
      </c>
      <c r="T3957" s="3">
        <v>17.248000000000001</v>
      </c>
      <c r="U3957" s="35" cm="1">
        <f t="array" ref="U3957">INDEX('Pricing Strategy'!$F$4:$F$71,MATCH(1,(Dataset!$O3957='Pricing Strategy'!$B$4:$B$71)*(Dataset!$Q3957='Pricing Strategy'!$C$4:$C$71)*(Dataset!$R3957='Pricing Strategy'!$D$4:$D$71),))</f>
        <v>0.4</v>
      </c>
      <c r="V3957" s="3">
        <f>Dataset!$T3957*(1-Dataset!$U3957)</f>
        <v>10.348800000000001</v>
      </c>
    </row>
    <row r="3958" spans="1:22" x14ac:dyDescent="0.3">
      <c r="A3958" s="32"/>
      <c r="C3958" s="3">
        <v>3953</v>
      </c>
      <c r="D3958" s="3" t="s">
        <v>7089</v>
      </c>
      <c r="E3958" s="34">
        <v>42795</v>
      </c>
      <c r="F3958" s="34">
        <v>42802</v>
      </c>
      <c r="G3958" s="3" t="s">
        <v>46</v>
      </c>
      <c r="H3958" s="3" t="s">
        <v>222</v>
      </c>
      <c r="I3958" s="3" t="s">
        <v>223</v>
      </c>
      <c r="J3958" s="3" t="s">
        <v>37</v>
      </c>
      <c r="K3958" s="3" t="s">
        <v>23</v>
      </c>
      <c r="L3958" s="3" t="s">
        <v>806</v>
      </c>
      <c r="M3958" s="3" t="s">
        <v>453</v>
      </c>
      <c r="N3958" s="3">
        <v>80219</v>
      </c>
      <c r="O3958" s="3" t="s">
        <v>40</v>
      </c>
      <c r="P3958" s="3" t="s">
        <v>7090</v>
      </c>
      <c r="Q3958" s="3" t="s">
        <v>67</v>
      </c>
      <c r="R3958" s="3" t="s">
        <v>68</v>
      </c>
      <c r="S3958" s="3" t="s">
        <v>7091</v>
      </c>
      <c r="T3958" s="3">
        <v>159.98400000000001</v>
      </c>
      <c r="U3958" s="35" cm="1">
        <f t="array" ref="U3958">INDEX('Pricing Strategy'!$F$4:$F$71,MATCH(1,(Dataset!$O3958='Pricing Strategy'!$B$4:$B$71)*(Dataset!$Q3958='Pricing Strategy'!$C$4:$C$71)*(Dataset!$R3958='Pricing Strategy'!$D$4:$D$71),))</f>
        <v>0.4</v>
      </c>
      <c r="V3958" s="3">
        <f>Dataset!$T3958*(1-Dataset!$U3958)</f>
        <v>95.990400000000008</v>
      </c>
    </row>
    <row r="3959" spans="1:22" x14ac:dyDescent="0.3">
      <c r="A3959" s="32"/>
      <c r="C3959" s="3">
        <v>3954</v>
      </c>
      <c r="D3959" s="3" t="s">
        <v>7092</v>
      </c>
      <c r="E3959" s="34">
        <v>43115</v>
      </c>
      <c r="F3959" s="34">
        <v>43119</v>
      </c>
      <c r="G3959" s="3" t="s">
        <v>46</v>
      </c>
      <c r="H3959" s="3" t="s">
        <v>1585</v>
      </c>
      <c r="I3959" s="3" t="s">
        <v>1586</v>
      </c>
      <c r="J3959" s="3" t="s">
        <v>22</v>
      </c>
      <c r="K3959" s="3" t="s">
        <v>23</v>
      </c>
      <c r="L3959" s="3" t="s">
        <v>1321</v>
      </c>
      <c r="M3959" s="3" t="s">
        <v>1245</v>
      </c>
      <c r="N3959" s="3">
        <v>2169</v>
      </c>
      <c r="O3959" s="3" t="s">
        <v>144</v>
      </c>
      <c r="P3959" s="3" t="s">
        <v>325</v>
      </c>
      <c r="Q3959" s="3" t="s">
        <v>42</v>
      </c>
      <c r="R3959" s="3" t="s">
        <v>86</v>
      </c>
      <c r="S3959" s="3" t="s">
        <v>326</v>
      </c>
      <c r="T3959" s="3">
        <v>12.7</v>
      </c>
      <c r="U3959" s="35" cm="1">
        <f t="array" ref="U3959">INDEX('Pricing Strategy'!$F$4:$F$71,MATCH(1,(Dataset!$O3959='Pricing Strategy'!$B$4:$B$71)*(Dataset!$Q3959='Pricing Strategy'!$C$4:$C$71)*(Dataset!$R3959='Pricing Strategy'!$D$4:$D$71),))</f>
        <v>0.4</v>
      </c>
      <c r="V3959" s="3">
        <f>Dataset!$T3959*(1-Dataset!$U3959)</f>
        <v>7.6199999999999992</v>
      </c>
    </row>
    <row r="3960" spans="1:22" x14ac:dyDescent="0.3">
      <c r="A3960" s="32"/>
      <c r="C3960" s="3">
        <v>3955</v>
      </c>
      <c r="D3960" s="3" t="s">
        <v>7093</v>
      </c>
      <c r="E3960" s="34">
        <v>42098</v>
      </c>
      <c r="F3960" s="34">
        <v>42103</v>
      </c>
      <c r="G3960" s="3" t="s">
        <v>46</v>
      </c>
      <c r="H3960" s="3" t="s">
        <v>3171</v>
      </c>
      <c r="I3960" s="3" t="s">
        <v>3172</v>
      </c>
      <c r="J3960" s="3" t="s">
        <v>22</v>
      </c>
      <c r="K3960" s="3" t="s">
        <v>23</v>
      </c>
      <c r="L3960" s="3" t="s">
        <v>879</v>
      </c>
      <c r="M3960" s="3" t="s">
        <v>234</v>
      </c>
      <c r="N3960" s="3">
        <v>48205</v>
      </c>
      <c r="O3960" s="3" t="s">
        <v>101</v>
      </c>
      <c r="P3960" s="3" t="s">
        <v>1912</v>
      </c>
      <c r="Q3960" s="3" t="s">
        <v>28</v>
      </c>
      <c r="R3960" s="3" t="s">
        <v>61</v>
      </c>
      <c r="S3960" s="3" t="s">
        <v>1913</v>
      </c>
      <c r="T3960" s="3">
        <v>5.47</v>
      </c>
      <c r="U3960" s="35" cm="1">
        <f t="array" ref="U3960">INDEX('Pricing Strategy'!$F$4:$F$71,MATCH(1,(Dataset!$O3960='Pricing Strategy'!$B$4:$B$71)*(Dataset!$Q3960='Pricing Strategy'!$C$4:$C$71)*(Dataset!$R3960='Pricing Strategy'!$D$4:$D$71),))</f>
        <v>0.3</v>
      </c>
      <c r="V3960" s="3">
        <f>Dataset!$T3960*(1-Dataset!$U3960)</f>
        <v>3.8289999999999997</v>
      </c>
    </row>
    <row r="3961" spans="1:22" x14ac:dyDescent="0.3">
      <c r="A3961" s="32"/>
      <c r="C3961" s="3">
        <v>3956</v>
      </c>
      <c r="D3961" s="3" t="s">
        <v>7093</v>
      </c>
      <c r="E3961" s="34">
        <v>42098</v>
      </c>
      <c r="F3961" s="34">
        <v>42103</v>
      </c>
      <c r="G3961" s="3" t="s">
        <v>46</v>
      </c>
      <c r="H3961" s="3" t="s">
        <v>3171</v>
      </c>
      <c r="I3961" s="3" t="s">
        <v>3172</v>
      </c>
      <c r="J3961" s="3" t="s">
        <v>22</v>
      </c>
      <c r="K3961" s="3" t="s">
        <v>23</v>
      </c>
      <c r="L3961" s="3" t="s">
        <v>879</v>
      </c>
      <c r="M3961" s="3" t="s">
        <v>234</v>
      </c>
      <c r="N3961" s="3">
        <v>48205</v>
      </c>
      <c r="O3961" s="3" t="s">
        <v>101</v>
      </c>
      <c r="P3961" s="3" t="s">
        <v>4138</v>
      </c>
      <c r="Q3961" s="3" t="s">
        <v>42</v>
      </c>
      <c r="R3961" s="3" t="s">
        <v>64</v>
      </c>
      <c r="S3961" s="3" t="s">
        <v>4139</v>
      </c>
      <c r="T3961" s="3">
        <v>79.36</v>
      </c>
      <c r="U3961" s="35" cm="1">
        <f t="array" ref="U3961">INDEX('Pricing Strategy'!$F$4:$F$71,MATCH(1,(Dataset!$O3961='Pricing Strategy'!$B$4:$B$71)*(Dataset!$Q3961='Pricing Strategy'!$C$4:$C$71)*(Dataset!$R3961='Pricing Strategy'!$D$4:$D$71),))</f>
        <v>0.35</v>
      </c>
      <c r="V3961" s="3">
        <f>Dataset!$T3961*(1-Dataset!$U3961)</f>
        <v>51.584000000000003</v>
      </c>
    </row>
    <row r="3962" spans="1:22" x14ac:dyDescent="0.3">
      <c r="A3962" s="32"/>
      <c r="C3962" s="3">
        <v>3957</v>
      </c>
      <c r="D3962" s="3" t="s">
        <v>7094</v>
      </c>
      <c r="E3962" s="34">
        <v>42912</v>
      </c>
      <c r="F3962" s="34">
        <v>42919</v>
      </c>
      <c r="G3962" s="3" t="s">
        <v>46</v>
      </c>
      <c r="H3962" s="3" t="s">
        <v>360</v>
      </c>
      <c r="I3962" s="3" t="s">
        <v>361</v>
      </c>
      <c r="J3962" s="3" t="s">
        <v>22</v>
      </c>
      <c r="K3962" s="3" t="s">
        <v>23</v>
      </c>
      <c r="L3962" s="3" t="s">
        <v>123</v>
      </c>
      <c r="M3962" s="3" t="s">
        <v>39</v>
      </c>
      <c r="N3962" s="3">
        <v>94109</v>
      </c>
      <c r="O3962" s="3" t="s">
        <v>40</v>
      </c>
      <c r="P3962" s="3" t="s">
        <v>5067</v>
      </c>
      <c r="Q3962" s="3" t="s">
        <v>28</v>
      </c>
      <c r="R3962" s="3" t="s">
        <v>61</v>
      </c>
      <c r="S3962" s="3" t="s">
        <v>5068</v>
      </c>
      <c r="T3962" s="3">
        <v>22.14</v>
      </c>
      <c r="U3962" s="35" cm="1">
        <f t="array" ref="U3962">INDEX('Pricing Strategy'!$F$4:$F$71,MATCH(1,(Dataset!$O3962='Pricing Strategy'!$B$4:$B$71)*(Dataset!$Q3962='Pricing Strategy'!$C$4:$C$71)*(Dataset!$R3962='Pricing Strategy'!$D$4:$D$71),))</f>
        <v>0.4</v>
      </c>
      <c r="V3962" s="3">
        <f>Dataset!$T3962*(1-Dataset!$U3962)</f>
        <v>13.284000000000001</v>
      </c>
    </row>
    <row r="3963" spans="1:22" x14ac:dyDescent="0.3">
      <c r="A3963" s="32"/>
      <c r="C3963" s="3">
        <v>3958</v>
      </c>
      <c r="D3963" s="3" t="s">
        <v>7095</v>
      </c>
      <c r="E3963" s="34">
        <v>42884</v>
      </c>
      <c r="F3963" s="34">
        <v>42888</v>
      </c>
      <c r="G3963" s="3" t="s">
        <v>46</v>
      </c>
      <c r="H3963" s="3" t="s">
        <v>1560</v>
      </c>
      <c r="I3963" s="3" t="s">
        <v>1561</v>
      </c>
      <c r="J3963" s="3" t="s">
        <v>22</v>
      </c>
      <c r="K3963" s="3" t="s">
        <v>23</v>
      </c>
      <c r="L3963" s="3" t="s">
        <v>5666</v>
      </c>
      <c r="M3963" s="3" t="s">
        <v>331</v>
      </c>
      <c r="N3963" s="3">
        <v>37211</v>
      </c>
      <c r="O3963" s="3" t="s">
        <v>26</v>
      </c>
      <c r="P3963" s="3" t="s">
        <v>4373</v>
      </c>
      <c r="Q3963" s="3" t="s">
        <v>42</v>
      </c>
      <c r="R3963" s="3" t="s">
        <v>71</v>
      </c>
      <c r="S3963" s="3" t="s">
        <v>4374</v>
      </c>
      <c r="T3963" s="3">
        <v>11.276999999999999</v>
      </c>
      <c r="U3963" s="35" cm="1">
        <f t="array" ref="U3963">INDEX('Pricing Strategy'!$F$4:$F$71,MATCH(1,(Dataset!$O3963='Pricing Strategy'!$B$4:$B$71)*(Dataset!$Q3963='Pricing Strategy'!$C$4:$C$71)*(Dataset!$R3963='Pricing Strategy'!$D$4:$D$71),))</f>
        <v>0.25</v>
      </c>
      <c r="V3963" s="3">
        <f>Dataset!$T3963*(1-Dataset!$U3963)</f>
        <v>8.457749999999999</v>
      </c>
    </row>
    <row r="3964" spans="1:22" x14ac:dyDescent="0.3">
      <c r="A3964" s="32"/>
      <c r="C3964" s="3">
        <v>3959</v>
      </c>
      <c r="D3964" s="3" t="s">
        <v>7095</v>
      </c>
      <c r="E3964" s="34">
        <v>42884</v>
      </c>
      <c r="F3964" s="34">
        <v>42888</v>
      </c>
      <c r="G3964" s="3" t="s">
        <v>46</v>
      </c>
      <c r="H3964" s="3" t="s">
        <v>1560</v>
      </c>
      <c r="I3964" s="3" t="s">
        <v>1561</v>
      </c>
      <c r="J3964" s="3" t="s">
        <v>22</v>
      </c>
      <c r="K3964" s="3" t="s">
        <v>23</v>
      </c>
      <c r="L3964" s="3" t="s">
        <v>5666</v>
      </c>
      <c r="M3964" s="3" t="s">
        <v>331</v>
      </c>
      <c r="N3964" s="3">
        <v>37211</v>
      </c>
      <c r="O3964" s="3" t="s">
        <v>26</v>
      </c>
      <c r="P3964" s="3" t="s">
        <v>1282</v>
      </c>
      <c r="Q3964" s="3" t="s">
        <v>42</v>
      </c>
      <c r="R3964" s="3" t="s">
        <v>64</v>
      </c>
      <c r="S3964" s="3" t="s">
        <v>1283</v>
      </c>
      <c r="T3964" s="3">
        <v>4.4480000000000004</v>
      </c>
      <c r="U3964" s="35" cm="1">
        <f t="array" ref="U3964">INDEX('Pricing Strategy'!$F$4:$F$71,MATCH(1,(Dataset!$O3964='Pricing Strategy'!$B$4:$B$71)*(Dataset!$Q3964='Pricing Strategy'!$C$4:$C$71)*(Dataset!$R3964='Pricing Strategy'!$D$4:$D$71),))</f>
        <v>0.3</v>
      </c>
      <c r="V3964" s="3">
        <f>Dataset!$T3964*(1-Dataset!$U3964)</f>
        <v>3.1135999999999999</v>
      </c>
    </row>
    <row r="3965" spans="1:22" x14ac:dyDescent="0.3">
      <c r="A3965" s="32"/>
      <c r="C3965" s="3">
        <v>3960</v>
      </c>
      <c r="D3965" s="3" t="s">
        <v>7095</v>
      </c>
      <c r="E3965" s="34">
        <v>42884</v>
      </c>
      <c r="F3965" s="34">
        <v>42888</v>
      </c>
      <c r="G3965" s="3" t="s">
        <v>46</v>
      </c>
      <c r="H3965" s="3" t="s">
        <v>1560</v>
      </c>
      <c r="I3965" s="3" t="s">
        <v>1561</v>
      </c>
      <c r="J3965" s="3" t="s">
        <v>22</v>
      </c>
      <c r="K3965" s="3" t="s">
        <v>23</v>
      </c>
      <c r="L3965" s="3" t="s">
        <v>5666</v>
      </c>
      <c r="M3965" s="3" t="s">
        <v>331</v>
      </c>
      <c r="N3965" s="3">
        <v>37211</v>
      </c>
      <c r="O3965" s="3" t="s">
        <v>26</v>
      </c>
      <c r="P3965" s="3" t="s">
        <v>7096</v>
      </c>
      <c r="Q3965" s="3" t="s">
        <v>28</v>
      </c>
      <c r="R3965" s="3" t="s">
        <v>61</v>
      </c>
      <c r="S3965" s="3" t="s">
        <v>7097</v>
      </c>
      <c r="T3965" s="3">
        <v>44.76</v>
      </c>
      <c r="U3965" s="35" cm="1">
        <f t="array" ref="U3965">INDEX('Pricing Strategy'!$F$4:$F$71,MATCH(1,(Dataset!$O3965='Pricing Strategy'!$B$4:$B$71)*(Dataset!$Q3965='Pricing Strategy'!$C$4:$C$71)*(Dataset!$R3965='Pricing Strategy'!$D$4:$D$71),))</f>
        <v>0.25</v>
      </c>
      <c r="V3965" s="3">
        <f>Dataset!$T3965*(1-Dataset!$U3965)</f>
        <v>33.57</v>
      </c>
    </row>
    <row r="3966" spans="1:22" x14ac:dyDescent="0.3">
      <c r="A3966" s="32"/>
      <c r="C3966" s="3">
        <v>3961</v>
      </c>
      <c r="D3966" s="3" t="s">
        <v>7098</v>
      </c>
      <c r="E3966" s="34">
        <v>42662</v>
      </c>
      <c r="F3966" s="34">
        <v>42667</v>
      </c>
      <c r="G3966" s="3" t="s">
        <v>46</v>
      </c>
      <c r="H3966" s="3" t="s">
        <v>3930</v>
      </c>
      <c r="I3966" s="3" t="s">
        <v>3931</v>
      </c>
      <c r="J3966" s="3" t="s">
        <v>37</v>
      </c>
      <c r="K3966" s="3" t="s">
        <v>23</v>
      </c>
      <c r="L3966" s="3" t="s">
        <v>879</v>
      </c>
      <c r="M3966" s="3" t="s">
        <v>234</v>
      </c>
      <c r="N3966" s="3">
        <v>48227</v>
      </c>
      <c r="O3966" s="3" t="s">
        <v>101</v>
      </c>
      <c r="P3966" s="3" t="s">
        <v>4838</v>
      </c>
      <c r="Q3966" s="3" t="s">
        <v>42</v>
      </c>
      <c r="R3966" s="3" t="s">
        <v>71</v>
      </c>
      <c r="S3966" s="3" t="s">
        <v>4839</v>
      </c>
      <c r="T3966" s="3">
        <v>38.28</v>
      </c>
      <c r="U3966" s="35" cm="1">
        <f t="array" ref="U3966">INDEX('Pricing Strategy'!$F$4:$F$71,MATCH(1,(Dataset!$O3966='Pricing Strategy'!$B$4:$B$71)*(Dataset!$Q3966='Pricing Strategy'!$C$4:$C$71)*(Dataset!$R3966='Pricing Strategy'!$D$4:$D$71),))</f>
        <v>0.3</v>
      </c>
      <c r="V3966" s="3">
        <f>Dataset!$T3966*(1-Dataset!$U3966)</f>
        <v>26.795999999999999</v>
      </c>
    </row>
    <row r="3967" spans="1:22" x14ac:dyDescent="0.3">
      <c r="A3967" s="32"/>
      <c r="C3967" s="3">
        <v>3962</v>
      </c>
      <c r="D3967" s="3" t="s">
        <v>7098</v>
      </c>
      <c r="E3967" s="34">
        <v>42662</v>
      </c>
      <c r="F3967" s="34">
        <v>42667</v>
      </c>
      <c r="G3967" s="3" t="s">
        <v>46</v>
      </c>
      <c r="H3967" s="3" t="s">
        <v>3930</v>
      </c>
      <c r="I3967" s="3" t="s">
        <v>3931</v>
      </c>
      <c r="J3967" s="3" t="s">
        <v>37</v>
      </c>
      <c r="K3967" s="3" t="s">
        <v>23</v>
      </c>
      <c r="L3967" s="3" t="s">
        <v>879</v>
      </c>
      <c r="M3967" s="3" t="s">
        <v>234</v>
      </c>
      <c r="N3967" s="3">
        <v>48227</v>
      </c>
      <c r="O3967" s="3" t="s">
        <v>101</v>
      </c>
      <c r="P3967" s="3" t="s">
        <v>3899</v>
      </c>
      <c r="Q3967" s="3" t="s">
        <v>67</v>
      </c>
      <c r="R3967" s="3" t="s">
        <v>68</v>
      </c>
      <c r="S3967" s="3" t="s">
        <v>3900</v>
      </c>
      <c r="T3967" s="3">
        <v>149.94999999999999</v>
      </c>
      <c r="U3967" s="35" cm="1">
        <f t="array" ref="U3967">INDEX('Pricing Strategy'!$F$4:$F$71,MATCH(1,(Dataset!$O3967='Pricing Strategy'!$B$4:$B$71)*(Dataset!$Q3967='Pricing Strategy'!$C$4:$C$71)*(Dataset!$R3967='Pricing Strategy'!$D$4:$D$71),))</f>
        <v>0.3</v>
      </c>
      <c r="V3967" s="3">
        <f>Dataset!$T3967*(1-Dataset!$U3967)</f>
        <v>104.96499999999999</v>
      </c>
    </row>
    <row r="3968" spans="1:22" x14ac:dyDescent="0.3">
      <c r="A3968" s="32"/>
      <c r="C3968" s="3">
        <v>3963</v>
      </c>
      <c r="D3968" s="3" t="s">
        <v>7099</v>
      </c>
      <c r="E3968" s="34">
        <v>43150</v>
      </c>
      <c r="F3968" s="34">
        <v>43151</v>
      </c>
      <c r="G3968" s="3" t="s">
        <v>184</v>
      </c>
      <c r="H3968" s="3" t="s">
        <v>4449</v>
      </c>
      <c r="I3968" s="3" t="s">
        <v>4450</v>
      </c>
      <c r="J3968" s="3" t="s">
        <v>98</v>
      </c>
      <c r="K3968" s="3" t="s">
        <v>23</v>
      </c>
      <c r="L3968" s="3" t="s">
        <v>38</v>
      </c>
      <c r="M3968" s="3" t="s">
        <v>39</v>
      </c>
      <c r="N3968" s="3">
        <v>90045</v>
      </c>
      <c r="O3968" s="3" t="s">
        <v>40</v>
      </c>
      <c r="P3968" s="3" t="s">
        <v>3956</v>
      </c>
      <c r="Q3968" s="3" t="s">
        <v>42</v>
      </c>
      <c r="R3968" s="3" t="s">
        <v>64</v>
      </c>
      <c r="S3968" s="3" t="s">
        <v>3957</v>
      </c>
      <c r="T3968" s="3">
        <v>12.84</v>
      </c>
      <c r="U3968" s="35" cm="1">
        <f t="array" ref="U3968">INDEX('Pricing Strategy'!$F$4:$F$71,MATCH(1,(Dataset!$O3968='Pricing Strategy'!$B$4:$B$71)*(Dataset!$Q3968='Pricing Strategy'!$C$4:$C$71)*(Dataset!$R3968='Pricing Strategy'!$D$4:$D$71),))</f>
        <v>0.45</v>
      </c>
      <c r="V3968" s="3">
        <f>Dataset!$T3968*(1-Dataset!$U3968)</f>
        <v>7.0620000000000003</v>
      </c>
    </row>
    <row r="3969" spans="1:22" x14ac:dyDescent="0.3">
      <c r="A3969" s="32"/>
      <c r="C3969" s="3">
        <v>3964</v>
      </c>
      <c r="D3969" s="3" t="s">
        <v>7099</v>
      </c>
      <c r="E3969" s="34">
        <v>43150</v>
      </c>
      <c r="F3969" s="34">
        <v>43151</v>
      </c>
      <c r="G3969" s="3" t="s">
        <v>184</v>
      </c>
      <c r="H3969" s="3" t="s">
        <v>4449</v>
      </c>
      <c r="I3969" s="3" t="s">
        <v>4450</v>
      </c>
      <c r="J3969" s="3" t="s">
        <v>98</v>
      </c>
      <c r="K3969" s="3" t="s">
        <v>23</v>
      </c>
      <c r="L3969" s="3" t="s">
        <v>38</v>
      </c>
      <c r="M3969" s="3" t="s">
        <v>39</v>
      </c>
      <c r="N3969" s="3">
        <v>90045</v>
      </c>
      <c r="O3969" s="3" t="s">
        <v>40</v>
      </c>
      <c r="P3969" s="3" t="s">
        <v>3702</v>
      </c>
      <c r="Q3969" s="3" t="s">
        <v>28</v>
      </c>
      <c r="R3969" s="3" t="s">
        <v>61</v>
      </c>
      <c r="S3969" s="3" t="s">
        <v>3703</v>
      </c>
      <c r="T3969" s="3">
        <v>44.67</v>
      </c>
      <c r="U3969" s="35" cm="1">
        <f t="array" ref="U3969">INDEX('Pricing Strategy'!$F$4:$F$71,MATCH(1,(Dataset!$O3969='Pricing Strategy'!$B$4:$B$71)*(Dataset!$Q3969='Pricing Strategy'!$C$4:$C$71)*(Dataset!$R3969='Pricing Strategy'!$D$4:$D$71),))</f>
        <v>0.4</v>
      </c>
      <c r="V3969" s="3">
        <f>Dataset!$T3969*(1-Dataset!$U3969)</f>
        <v>26.802</v>
      </c>
    </row>
    <row r="3970" spans="1:22" x14ac:dyDescent="0.3">
      <c r="A3970" s="32"/>
      <c r="C3970" s="3">
        <v>3965</v>
      </c>
      <c r="D3970" s="3" t="s">
        <v>7100</v>
      </c>
      <c r="E3970" s="34">
        <v>43000</v>
      </c>
      <c r="F3970" s="34">
        <v>43006</v>
      </c>
      <c r="G3970" s="3" t="s">
        <v>46</v>
      </c>
      <c r="H3970" s="3" t="s">
        <v>5507</v>
      </c>
      <c r="I3970" s="3" t="s">
        <v>5508</v>
      </c>
      <c r="J3970" s="3" t="s">
        <v>22</v>
      </c>
      <c r="K3970" s="3" t="s">
        <v>23</v>
      </c>
      <c r="L3970" s="3" t="s">
        <v>142</v>
      </c>
      <c r="M3970" s="3" t="s">
        <v>143</v>
      </c>
      <c r="N3970" s="3">
        <v>19140</v>
      </c>
      <c r="O3970" s="3" t="s">
        <v>144</v>
      </c>
      <c r="P3970" s="3" t="s">
        <v>7101</v>
      </c>
      <c r="Q3970" s="3" t="s">
        <v>42</v>
      </c>
      <c r="R3970" s="3" t="s">
        <v>64</v>
      </c>
      <c r="S3970" s="3" t="s">
        <v>7102</v>
      </c>
      <c r="T3970" s="3">
        <v>7.8719999999999999</v>
      </c>
      <c r="U3970" s="35" cm="1">
        <f t="array" ref="U3970">INDEX('Pricing Strategy'!$F$4:$F$71,MATCH(1,(Dataset!$O3970='Pricing Strategy'!$B$4:$B$71)*(Dataset!$Q3970='Pricing Strategy'!$C$4:$C$71)*(Dataset!$R3970='Pricing Strategy'!$D$4:$D$71),))</f>
        <v>0.45</v>
      </c>
      <c r="V3970" s="3">
        <f>Dataset!$T3970*(1-Dataset!$U3970)</f>
        <v>4.3296000000000001</v>
      </c>
    </row>
    <row r="3971" spans="1:22" x14ac:dyDescent="0.3">
      <c r="A3971" s="32"/>
      <c r="C3971" s="3">
        <v>3966</v>
      </c>
      <c r="D3971" s="3" t="s">
        <v>7103</v>
      </c>
      <c r="E3971" s="34">
        <v>42320</v>
      </c>
      <c r="F3971" s="34">
        <v>42325</v>
      </c>
      <c r="G3971" s="3" t="s">
        <v>19</v>
      </c>
      <c r="H3971" s="3" t="s">
        <v>6033</v>
      </c>
      <c r="I3971" s="3" t="s">
        <v>6034</v>
      </c>
      <c r="J3971" s="3" t="s">
        <v>37</v>
      </c>
      <c r="K3971" s="3" t="s">
        <v>23</v>
      </c>
      <c r="L3971" s="3" t="s">
        <v>2489</v>
      </c>
      <c r="M3971" s="3" t="s">
        <v>84</v>
      </c>
      <c r="N3971" s="3">
        <v>28806</v>
      </c>
      <c r="O3971" s="3" t="s">
        <v>26</v>
      </c>
      <c r="P3971" s="3" t="s">
        <v>1114</v>
      </c>
      <c r="Q3971" s="3" t="s">
        <v>42</v>
      </c>
      <c r="R3971" s="3" t="s">
        <v>64</v>
      </c>
      <c r="S3971" s="3" t="s">
        <v>1115</v>
      </c>
      <c r="T3971" s="3">
        <v>7.8719999999999999</v>
      </c>
      <c r="U3971" s="35" cm="1">
        <f t="array" ref="U3971">INDEX('Pricing Strategy'!$F$4:$F$71,MATCH(1,(Dataset!$O3971='Pricing Strategy'!$B$4:$B$71)*(Dataset!$Q3971='Pricing Strategy'!$C$4:$C$71)*(Dataset!$R3971='Pricing Strategy'!$D$4:$D$71),))</f>
        <v>0.3</v>
      </c>
      <c r="V3971" s="3">
        <f>Dataset!$T3971*(1-Dataset!$U3971)</f>
        <v>5.5103999999999997</v>
      </c>
    </row>
    <row r="3972" spans="1:22" x14ac:dyDescent="0.3">
      <c r="A3972" s="32"/>
      <c r="C3972" s="3">
        <v>3967</v>
      </c>
      <c r="D3972" s="3" t="s">
        <v>7104</v>
      </c>
      <c r="E3972" s="34">
        <v>42826</v>
      </c>
      <c r="F3972" s="34">
        <v>42831</v>
      </c>
      <c r="G3972" s="3" t="s">
        <v>46</v>
      </c>
      <c r="H3972" s="3" t="s">
        <v>3183</v>
      </c>
      <c r="I3972" s="3" t="s">
        <v>3184</v>
      </c>
      <c r="J3972" s="3" t="s">
        <v>22</v>
      </c>
      <c r="K3972" s="3" t="s">
        <v>23</v>
      </c>
      <c r="L3972" s="3" t="s">
        <v>262</v>
      </c>
      <c r="M3972" s="3" t="s">
        <v>263</v>
      </c>
      <c r="N3972" s="3">
        <v>10024</v>
      </c>
      <c r="O3972" s="3" t="s">
        <v>144</v>
      </c>
      <c r="P3972" s="3" t="s">
        <v>2592</v>
      </c>
      <c r="Q3972" s="3" t="s">
        <v>42</v>
      </c>
      <c r="R3972" s="3" t="s">
        <v>64</v>
      </c>
      <c r="S3972" s="3" t="s">
        <v>2593</v>
      </c>
      <c r="T3972" s="3">
        <v>88.04</v>
      </c>
      <c r="U3972" s="35" cm="1">
        <f t="array" ref="U3972">INDEX('Pricing Strategy'!$F$4:$F$71,MATCH(1,(Dataset!$O3972='Pricing Strategy'!$B$4:$B$71)*(Dataset!$Q3972='Pricing Strategy'!$C$4:$C$71)*(Dataset!$R3972='Pricing Strategy'!$D$4:$D$71),))</f>
        <v>0.45</v>
      </c>
      <c r="V3972" s="3">
        <f>Dataset!$T3972*(1-Dataset!$U3972)</f>
        <v>48.422000000000004</v>
      </c>
    </row>
    <row r="3973" spans="1:22" x14ac:dyDescent="0.3">
      <c r="A3973" s="32"/>
      <c r="C3973" s="3">
        <v>3968</v>
      </c>
      <c r="D3973" s="3" t="s">
        <v>7105</v>
      </c>
      <c r="E3973" s="34">
        <v>42875</v>
      </c>
      <c r="F3973" s="34">
        <v>42878</v>
      </c>
      <c r="G3973" s="3" t="s">
        <v>184</v>
      </c>
      <c r="H3973" s="3" t="s">
        <v>2163</v>
      </c>
      <c r="I3973" s="3" t="s">
        <v>2164</v>
      </c>
      <c r="J3973" s="3" t="s">
        <v>98</v>
      </c>
      <c r="K3973" s="3" t="s">
        <v>23</v>
      </c>
      <c r="L3973" s="3" t="s">
        <v>1081</v>
      </c>
      <c r="M3973" s="3" t="s">
        <v>453</v>
      </c>
      <c r="N3973" s="3">
        <v>80906</v>
      </c>
      <c r="O3973" s="3" t="s">
        <v>40</v>
      </c>
      <c r="P3973" s="3" t="s">
        <v>2389</v>
      </c>
      <c r="Q3973" s="3" t="s">
        <v>42</v>
      </c>
      <c r="R3973" s="3" t="s">
        <v>71</v>
      </c>
      <c r="S3973" s="3" t="s">
        <v>2390</v>
      </c>
      <c r="T3973" s="3">
        <v>40.634999999999998</v>
      </c>
      <c r="U3973" s="35" cm="1">
        <f t="array" ref="U3973">INDEX('Pricing Strategy'!$F$4:$F$71,MATCH(1,(Dataset!$O3973='Pricing Strategy'!$B$4:$B$71)*(Dataset!$Q3973='Pricing Strategy'!$C$4:$C$71)*(Dataset!$R3973='Pricing Strategy'!$D$4:$D$71),))</f>
        <v>0.4</v>
      </c>
      <c r="V3973" s="3">
        <f>Dataset!$T3973*(1-Dataset!$U3973)</f>
        <v>24.380999999999997</v>
      </c>
    </row>
    <row r="3974" spans="1:22" x14ac:dyDescent="0.3">
      <c r="A3974" s="32"/>
      <c r="C3974" s="3">
        <v>3969</v>
      </c>
      <c r="D3974" s="3" t="s">
        <v>7106</v>
      </c>
      <c r="E3974" s="34">
        <v>42522</v>
      </c>
      <c r="F3974" s="34">
        <v>42526</v>
      </c>
      <c r="G3974" s="3" t="s">
        <v>46</v>
      </c>
      <c r="H3974" s="3" t="s">
        <v>6986</v>
      </c>
      <c r="I3974" s="3" t="s">
        <v>6987</v>
      </c>
      <c r="J3974" s="3" t="s">
        <v>37</v>
      </c>
      <c r="K3974" s="3" t="s">
        <v>23</v>
      </c>
      <c r="L3974" s="3" t="s">
        <v>676</v>
      </c>
      <c r="M3974" s="3" t="s">
        <v>100</v>
      </c>
      <c r="N3974" s="3">
        <v>78207</v>
      </c>
      <c r="O3974" s="3" t="s">
        <v>101</v>
      </c>
      <c r="P3974" s="3" t="s">
        <v>746</v>
      </c>
      <c r="Q3974" s="3" t="s">
        <v>42</v>
      </c>
      <c r="R3974" s="3" t="s">
        <v>71</v>
      </c>
      <c r="S3974" s="3" t="s">
        <v>747</v>
      </c>
      <c r="T3974" s="3">
        <v>5.7279999999999998</v>
      </c>
      <c r="U3974" s="35" cm="1">
        <f t="array" ref="U3974">INDEX('Pricing Strategy'!$F$4:$F$71,MATCH(1,(Dataset!$O3974='Pricing Strategy'!$B$4:$B$71)*(Dataset!$Q3974='Pricing Strategy'!$C$4:$C$71)*(Dataset!$R3974='Pricing Strategy'!$D$4:$D$71),))</f>
        <v>0.3</v>
      </c>
      <c r="V3974" s="3">
        <f>Dataset!$T3974*(1-Dataset!$U3974)</f>
        <v>4.0095999999999998</v>
      </c>
    </row>
    <row r="3975" spans="1:22" x14ac:dyDescent="0.3">
      <c r="A3975" s="32"/>
      <c r="C3975" s="3">
        <v>3970</v>
      </c>
      <c r="D3975" s="3" t="s">
        <v>7106</v>
      </c>
      <c r="E3975" s="34">
        <v>42522</v>
      </c>
      <c r="F3975" s="34">
        <v>42526</v>
      </c>
      <c r="G3975" s="3" t="s">
        <v>46</v>
      </c>
      <c r="H3975" s="3" t="s">
        <v>6986</v>
      </c>
      <c r="I3975" s="3" t="s">
        <v>6987</v>
      </c>
      <c r="J3975" s="3" t="s">
        <v>37</v>
      </c>
      <c r="K3975" s="3" t="s">
        <v>23</v>
      </c>
      <c r="L3975" s="3" t="s">
        <v>676</v>
      </c>
      <c r="M3975" s="3" t="s">
        <v>100</v>
      </c>
      <c r="N3975" s="3">
        <v>78207</v>
      </c>
      <c r="O3975" s="3" t="s">
        <v>101</v>
      </c>
      <c r="P3975" s="3" t="s">
        <v>7107</v>
      </c>
      <c r="Q3975" s="3" t="s">
        <v>42</v>
      </c>
      <c r="R3975" s="3" t="s">
        <v>86</v>
      </c>
      <c r="S3975" s="3" t="s">
        <v>7108</v>
      </c>
      <c r="T3975" s="3">
        <v>42.24</v>
      </c>
      <c r="U3975" s="35" cm="1">
        <f t="array" ref="U3975">INDEX('Pricing Strategy'!$F$4:$F$71,MATCH(1,(Dataset!$O3975='Pricing Strategy'!$B$4:$B$71)*(Dataset!$Q3975='Pricing Strategy'!$C$4:$C$71)*(Dataset!$R3975='Pricing Strategy'!$D$4:$D$71),))</f>
        <v>0.3</v>
      </c>
      <c r="V3975" s="3">
        <f>Dataset!$T3975*(1-Dataset!$U3975)</f>
        <v>29.567999999999998</v>
      </c>
    </row>
    <row r="3976" spans="1:22" x14ac:dyDescent="0.3">
      <c r="A3976" s="32"/>
      <c r="C3976" s="3">
        <v>3971</v>
      </c>
      <c r="D3976" s="3" t="s">
        <v>7109</v>
      </c>
      <c r="E3976" s="34">
        <v>42330</v>
      </c>
      <c r="F3976" s="34">
        <v>42334</v>
      </c>
      <c r="G3976" s="3" t="s">
        <v>46</v>
      </c>
      <c r="H3976" s="3" t="s">
        <v>7110</v>
      </c>
      <c r="I3976" s="3" t="s">
        <v>7111</v>
      </c>
      <c r="J3976" s="3" t="s">
        <v>22</v>
      </c>
      <c r="K3976" s="3" t="s">
        <v>23</v>
      </c>
      <c r="L3976" s="3" t="s">
        <v>38</v>
      </c>
      <c r="M3976" s="3" t="s">
        <v>39</v>
      </c>
      <c r="N3976" s="3">
        <v>90036</v>
      </c>
      <c r="O3976" s="3" t="s">
        <v>40</v>
      </c>
      <c r="P3976" s="3" t="s">
        <v>5571</v>
      </c>
      <c r="Q3976" s="3" t="s">
        <v>42</v>
      </c>
      <c r="R3976" s="3" t="s">
        <v>86</v>
      </c>
      <c r="S3976" s="3" t="s">
        <v>5572</v>
      </c>
      <c r="T3976" s="3">
        <v>53.82</v>
      </c>
      <c r="U3976" s="35" cm="1">
        <f t="array" ref="U3976">INDEX('Pricing Strategy'!$F$4:$F$71,MATCH(1,(Dataset!$O3976='Pricing Strategy'!$B$4:$B$71)*(Dataset!$Q3976='Pricing Strategy'!$C$4:$C$71)*(Dataset!$R3976='Pricing Strategy'!$D$4:$D$71),))</f>
        <v>0.4</v>
      </c>
      <c r="V3976" s="3">
        <f>Dataset!$T3976*(1-Dataset!$U3976)</f>
        <v>32.292000000000002</v>
      </c>
    </row>
    <row r="3977" spans="1:22" x14ac:dyDescent="0.3">
      <c r="A3977" s="32"/>
      <c r="C3977" s="3">
        <v>3972</v>
      </c>
      <c r="D3977" s="3" t="s">
        <v>7112</v>
      </c>
      <c r="E3977" s="34">
        <v>42422</v>
      </c>
      <c r="F3977" s="34">
        <v>42424</v>
      </c>
      <c r="G3977" s="3" t="s">
        <v>19</v>
      </c>
      <c r="H3977" s="3" t="s">
        <v>3222</v>
      </c>
      <c r="I3977" s="3" t="s">
        <v>3223</v>
      </c>
      <c r="J3977" s="3" t="s">
        <v>98</v>
      </c>
      <c r="K3977" s="3" t="s">
        <v>23</v>
      </c>
      <c r="L3977" s="3" t="s">
        <v>6200</v>
      </c>
      <c r="M3977" s="3" t="s">
        <v>234</v>
      </c>
      <c r="N3977" s="3">
        <v>48310</v>
      </c>
      <c r="O3977" s="3" t="s">
        <v>101</v>
      </c>
      <c r="P3977" s="3" t="s">
        <v>6384</v>
      </c>
      <c r="Q3977" s="3" t="s">
        <v>42</v>
      </c>
      <c r="R3977" s="3" t="s">
        <v>64</v>
      </c>
      <c r="S3977" s="3" t="s">
        <v>6385</v>
      </c>
      <c r="T3977" s="3">
        <v>79.36</v>
      </c>
      <c r="U3977" s="35" cm="1">
        <f t="array" ref="U3977">INDEX('Pricing Strategy'!$F$4:$F$71,MATCH(1,(Dataset!$O3977='Pricing Strategy'!$B$4:$B$71)*(Dataset!$Q3977='Pricing Strategy'!$C$4:$C$71)*(Dataset!$R3977='Pricing Strategy'!$D$4:$D$71),))</f>
        <v>0.35</v>
      </c>
      <c r="V3977" s="3">
        <f>Dataset!$T3977*(1-Dataset!$U3977)</f>
        <v>51.584000000000003</v>
      </c>
    </row>
    <row r="3978" spans="1:22" x14ac:dyDescent="0.3">
      <c r="A3978" s="32"/>
      <c r="C3978" s="3">
        <v>3973</v>
      </c>
      <c r="D3978" s="3" t="s">
        <v>7113</v>
      </c>
      <c r="E3978" s="34">
        <v>42823</v>
      </c>
      <c r="F3978" s="34">
        <v>42827</v>
      </c>
      <c r="G3978" s="3" t="s">
        <v>46</v>
      </c>
      <c r="H3978" s="3" t="s">
        <v>461</v>
      </c>
      <c r="I3978" s="3" t="s">
        <v>462</v>
      </c>
      <c r="J3978" s="3" t="s">
        <v>22</v>
      </c>
      <c r="K3978" s="3" t="s">
        <v>23</v>
      </c>
      <c r="L3978" s="3" t="s">
        <v>262</v>
      </c>
      <c r="M3978" s="3" t="s">
        <v>263</v>
      </c>
      <c r="N3978" s="3">
        <v>10009</v>
      </c>
      <c r="O3978" s="3" t="s">
        <v>144</v>
      </c>
      <c r="P3978" s="3" t="s">
        <v>3720</v>
      </c>
      <c r="Q3978" s="3" t="s">
        <v>42</v>
      </c>
      <c r="R3978" s="3" t="s">
        <v>86</v>
      </c>
      <c r="S3978" s="3" t="s">
        <v>3721</v>
      </c>
      <c r="T3978" s="3">
        <v>13.48</v>
      </c>
      <c r="U3978" s="35" cm="1">
        <f t="array" ref="U3978">INDEX('Pricing Strategy'!$F$4:$F$71,MATCH(1,(Dataset!$O3978='Pricing Strategy'!$B$4:$B$71)*(Dataset!$Q3978='Pricing Strategy'!$C$4:$C$71)*(Dataset!$R3978='Pricing Strategy'!$D$4:$D$71),))</f>
        <v>0.4</v>
      </c>
      <c r="V3978" s="3">
        <f>Dataset!$T3978*(1-Dataset!$U3978)</f>
        <v>8.0879999999999992</v>
      </c>
    </row>
    <row r="3979" spans="1:22" x14ac:dyDescent="0.3">
      <c r="A3979" s="32"/>
      <c r="C3979" s="3">
        <v>3974</v>
      </c>
      <c r="D3979" s="3" t="s">
        <v>7113</v>
      </c>
      <c r="E3979" s="34">
        <v>42823</v>
      </c>
      <c r="F3979" s="34">
        <v>42827</v>
      </c>
      <c r="G3979" s="3" t="s">
        <v>46</v>
      </c>
      <c r="H3979" s="3" t="s">
        <v>461</v>
      </c>
      <c r="I3979" s="3" t="s">
        <v>462</v>
      </c>
      <c r="J3979" s="3" t="s">
        <v>22</v>
      </c>
      <c r="K3979" s="3" t="s">
        <v>23</v>
      </c>
      <c r="L3979" s="3" t="s">
        <v>262</v>
      </c>
      <c r="M3979" s="3" t="s">
        <v>263</v>
      </c>
      <c r="N3979" s="3">
        <v>10009</v>
      </c>
      <c r="O3979" s="3" t="s">
        <v>144</v>
      </c>
      <c r="P3979" s="3" t="s">
        <v>3864</v>
      </c>
      <c r="Q3979" s="3" t="s">
        <v>42</v>
      </c>
      <c r="R3979" s="3" t="s">
        <v>71</v>
      </c>
      <c r="S3979" s="3" t="s">
        <v>3865</v>
      </c>
      <c r="T3979" s="3">
        <v>29.8</v>
      </c>
      <c r="U3979" s="35" cm="1">
        <f t="array" ref="U3979">INDEX('Pricing Strategy'!$F$4:$F$71,MATCH(1,(Dataset!$O3979='Pricing Strategy'!$B$4:$B$71)*(Dataset!$Q3979='Pricing Strategy'!$C$4:$C$71)*(Dataset!$R3979='Pricing Strategy'!$D$4:$D$71),))</f>
        <v>0.4</v>
      </c>
      <c r="V3979" s="3">
        <f>Dataset!$T3979*(1-Dataset!$U3979)</f>
        <v>17.88</v>
      </c>
    </row>
    <row r="3980" spans="1:22" x14ac:dyDescent="0.3">
      <c r="A3980" s="32"/>
      <c r="C3980" s="3">
        <v>3975</v>
      </c>
      <c r="D3980" s="3" t="s">
        <v>7113</v>
      </c>
      <c r="E3980" s="34">
        <v>42823</v>
      </c>
      <c r="F3980" s="34">
        <v>42827</v>
      </c>
      <c r="G3980" s="3" t="s">
        <v>46</v>
      </c>
      <c r="H3980" s="3" t="s">
        <v>461</v>
      </c>
      <c r="I3980" s="3" t="s">
        <v>462</v>
      </c>
      <c r="J3980" s="3" t="s">
        <v>22</v>
      </c>
      <c r="K3980" s="3" t="s">
        <v>23</v>
      </c>
      <c r="L3980" s="3" t="s">
        <v>262</v>
      </c>
      <c r="M3980" s="3" t="s">
        <v>263</v>
      </c>
      <c r="N3980" s="3">
        <v>10009</v>
      </c>
      <c r="O3980" s="3" t="s">
        <v>144</v>
      </c>
      <c r="P3980" s="3" t="s">
        <v>166</v>
      </c>
      <c r="Q3980" s="3" t="s">
        <v>28</v>
      </c>
      <c r="R3980" s="3" t="s">
        <v>61</v>
      </c>
      <c r="S3980" s="3" t="s">
        <v>167</v>
      </c>
      <c r="T3980" s="3">
        <v>414</v>
      </c>
      <c r="U3980" s="35" cm="1">
        <f t="array" ref="U3980">INDEX('Pricing Strategy'!$F$4:$F$71,MATCH(1,(Dataset!$O3980='Pricing Strategy'!$B$4:$B$71)*(Dataset!$Q3980='Pricing Strategy'!$C$4:$C$71)*(Dataset!$R3980='Pricing Strategy'!$D$4:$D$71),))</f>
        <v>0.4</v>
      </c>
      <c r="V3980" s="3">
        <f>Dataset!$T3980*(1-Dataset!$U3980)</f>
        <v>248.39999999999998</v>
      </c>
    </row>
    <row r="3981" spans="1:22" x14ac:dyDescent="0.3">
      <c r="A3981" s="32"/>
      <c r="C3981" s="3">
        <v>3976</v>
      </c>
      <c r="D3981" s="3" t="s">
        <v>7113</v>
      </c>
      <c r="E3981" s="34">
        <v>42823</v>
      </c>
      <c r="F3981" s="34">
        <v>42827</v>
      </c>
      <c r="G3981" s="3" t="s">
        <v>46</v>
      </c>
      <c r="H3981" s="3" t="s">
        <v>461</v>
      </c>
      <c r="I3981" s="3" t="s">
        <v>462</v>
      </c>
      <c r="J3981" s="3" t="s">
        <v>22</v>
      </c>
      <c r="K3981" s="3" t="s">
        <v>23</v>
      </c>
      <c r="L3981" s="3" t="s">
        <v>262</v>
      </c>
      <c r="M3981" s="3" t="s">
        <v>263</v>
      </c>
      <c r="N3981" s="3">
        <v>10009</v>
      </c>
      <c r="O3981" s="3" t="s">
        <v>144</v>
      </c>
      <c r="P3981" s="3" t="s">
        <v>3051</v>
      </c>
      <c r="Q3981" s="3" t="s">
        <v>42</v>
      </c>
      <c r="R3981" s="3" t="s">
        <v>71</v>
      </c>
      <c r="S3981" s="3" t="s">
        <v>3052</v>
      </c>
      <c r="T3981" s="3">
        <v>41.328000000000003</v>
      </c>
      <c r="U3981" s="35" cm="1">
        <f t="array" ref="U3981">INDEX('Pricing Strategy'!$F$4:$F$71,MATCH(1,(Dataset!$O3981='Pricing Strategy'!$B$4:$B$71)*(Dataset!$Q3981='Pricing Strategy'!$C$4:$C$71)*(Dataset!$R3981='Pricing Strategy'!$D$4:$D$71),))</f>
        <v>0.4</v>
      </c>
      <c r="V3981" s="3">
        <f>Dataset!$T3981*(1-Dataset!$U3981)</f>
        <v>24.796800000000001</v>
      </c>
    </row>
    <row r="3982" spans="1:22" x14ac:dyDescent="0.3">
      <c r="A3982" s="32"/>
      <c r="C3982" s="3">
        <v>3977</v>
      </c>
      <c r="D3982" s="3" t="s">
        <v>7114</v>
      </c>
      <c r="E3982" s="34">
        <v>43030</v>
      </c>
      <c r="F3982" s="34">
        <v>43032</v>
      </c>
      <c r="G3982" s="3" t="s">
        <v>184</v>
      </c>
      <c r="H3982" s="3" t="s">
        <v>4359</v>
      </c>
      <c r="I3982" s="3" t="s">
        <v>4360</v>
      </c>
      <c r="J3982" s="3" t="s">
        <v>22</v>
      </c>
      <c r="K3982" s="3" t="s">
        <v>23</v>
      </c>
      <c r="L3982" s="3" t="s">
        <v>1466</v>
      </c>
      <c r="M3982" s="3" t="s">
        <v>315</v>
      </c>
      <c r="N3982" s="3">
        <v>23223</v>
      </c>
      <c r="O3982" s="3" t="s">
        <v>26</v>
      </c>
      <c r="P3982" s="3" t="s">
        <v>7115</v>
      </c>
      <c r="Q3982" s="3" t="s">
        <v>28</v>
      </c>
      <c r="R3982" s="3" t="s">
        <v>61</v>
      </c>
      <c r="S3982" s="3" t="s">
        <v>7116</v>
      </c>
      <c r="T3982" s="3">
        <v>39.92</v>
      </c>
      <c r="U3982" s="35" cm="1">
        <f t="array" ref="U3982">INDEX('Pricing Strategy'!$F$4:$F$71,MATCH(1,(Dataset!$O3982='Pricing Strategy'!$B$4:$B$71)*(Dataset!$Q3982='Pricing Strategy'!$C$4:$C$71)*(Dataset!$R3982='Pricing Strategy'!$D$4:$D$71),))</f>
        <v>0.25</v>
      </c>
      <c r="V3982" s="3">
        <f>Dataset!$T3982*(1-Dataset!$U3982)</f>
        <v>29.94</v>
      </c>
    </row>
    <row r="3983" spans="1:22" x14ac:dyDescent="0.3">
      <c r="A3983" s="32"/>
      <c r="C3983" s="3">
        <v>3978</v>
      </c>
      <c r="D3983" s="3" t="s">
        <v>7117</v>
      </c>
      <c r="E3983" s="34">
        <v>43375</v>
      </c>
      <c r="F3983" s="34">
        <v>43380</v>
      </c>
      <c r="G3983" s="3" t="s">
        <v>46</v>
      </c>
      <c r="H3983" s="3" t="s">
        <v>3674</v>
      </c>
      <c r="I3983" s="3" t="s">
        <v>3675</v>
      </c>
      <c r="J3983" s="3" t="s">
        <v>98</v>
      </c>
      <c r="K3983" s="3" t="s">
        <v>23</v>
      </c>
      <c r="L3983" s="3" t="s">
        <v>91</v>
      </c>
      <c r="M3983" s="3" t="s">
        <v>92</v>
      </c>
      <c r="N3983" s="3">
        <v>98105</v>
      </c>
      <c r="O3983" s="3" t="s">
        <v>40</v>
      </c>
      <c r="P3983" s="3" t="s">
        <v>558</v>
      </c>
      <c r="Q3983" s="3" t="s">
        <v>42</v>
      </c>
      <c r="R3983" s="3" t="s">
        <v>265</v>
      </c>
      <c r="S3983" s="3" t="s">
        <v>559</v>
      </c>
      <c r="T3983" s="3">
        <v>8.94</v>
      </c>
      <c r="U3983" s="35" cm="1">
        <f t="array" ref="U3983">INDEX('Pricing Strategy'!$F$4:$F$71,MATCH(1,(Dataset!$O3983='Pricing Strategy'!$B$4:$B$71)*(Dataset!$Q3983='Pricing Strategy'!$C$4:$C$71)*(Dataset!$R3983='Pricing Strategy'!$D$4:$D$71),))</f>
        <v>0.4</v>
      </c>
      <c r="V3983" s="3">
        <f>Dataset!$T3983*(1-Dataset!$U3983)</f>
        <v>5.3639999999999999</v>
      </c>
    </row>
    <row r="3984" spans="1:22" x14ac:dyDescent="0.3">
      <c r="A3984" s="32"/>
      <c r="C3984" s="3">
        <v>3979</v>
      </c>
      <c r="D3984" s="3" t="s">
        <v>7117</v>
      </c>
      <c r="E3984" s="34">
        <v>43375</v>
      </c>
      <c r="F3984" s="34">
        <v>43380</v>
      </c>
      <c r="G3984" s="3" t="s">
        <v>46</v>
      </c>
      <c r="H3984" s="3" t="s">
        <v>3674</v>
      </c>
      <c r="I3984" s="3" t="s">
        <v>3675</v>
      </c>
      <c r="J3984" s="3" t="s">
        <v>98</v>
      </c>
      <c r="K3984" s="3" t="s">
        <v>23</v>
      </c>
      <c r="L3984" s="3" t="s">
        <v>91</v>
      </c>
      <c r="M3984" s="3" t="s">
        <v>92</v>
      </c>
      <c r="N3984" s="3">
        <v>98105</v>
      </c>
      <c r="O3984" s="3" t="s">
        <v>40</v>
      </c>
      <c r="P3984" s="3" t="s">
        <v>1979</v>
      </c>
      <c r="Q3984" s="3" t="s">
        <v>67</v>
      </c>
      <c r="R3984" s="3" t="s">
        <v>68</v>
      </c>
      <c r="S3984" s="3" t="s">
        <v>1980</v>
      </c>
      <c r="T3984" s="3">
        <v>84.784000000000006</v>
      </c>
      <c r="U3984" s="35" cm="1">
        <f t="array" ref="U3984">INDEX('Pricing Strategy'!$F$4:$F$71,MATCH(1,(Dataset!$O3984='Pricing Strategy'!$B$4:$B$71)*(Dataset!$Q3984='Pricing Strategy'!$C$4:$C$71)*(Dataset!$R3984='Pricing Strategy'!$D$4:$D$71),))</f>
        <v>0.4</v>
      </c>
      <c r="V3984" s="3">
        <f>Dataset!$T3984*(1-Dataset!$U3984)</f>
        <v>50.870400000000004</v>
      </c>
    </row>
    <row r="3985" spans="1:22" x14ac:dyDescent="0.3">
      <c r="A3985" s="32"/>
      <c r="C3985" s="3">
        <v>3980</v>
      </c>
      <c r="D3985" s="3" t="s">
        <v>7118</v>
      </c>
      <c r="E3985" s="34">
        <v>42361</v>
      </c>
      <c r="F3985" s="34">
        <v>42365</v>
      </c>
      <c r="G3985" s="3" t="s">
        <v>46</v>
      </c>
      <c r="H3985" s="3" t="s">
        <v>2173</v>
      </c>
      <c r="I3985" s="3" t="s">
        <v>2174</v>
      </c>
      <c r="J3985" s="3" t="s">
        <v>37</v>
      </c>
      <c r="K3985" s="3" t="s">
        <v>23</v>
      </c>
      <c r="L3985" s="3" t="s">
        <v>262</v>
      </c>
      <c r="M3985" s="3" t="s">
        <v>263</v>
      </c>
      <c r="N3985" s="3">
        <v>10024</v>
      </c>
      <c r="O3985" s="3" t="s">
        <v>144</v>
      </c>
      <c r="P3985" s="3" t="s">
        <v>3812</v>
      </c>
      <c r="Q3985" s="3" t="s">
        <v>28</v>
      </c>
      <c r="R3985" s="3" t="s">
        <v>52</v>
      </c>
      <c r="S3985" s="3" t="s">
        <v>3813</v>
      </c>
      <c r="T3985" s="3">
        <v>53.316000000000003</v>
      </c>
      <c r="U3985" s="35" cm="1">
        <f t="array" ref="U3985">INDEX('Pricing Strategy'!$F$4:$F$71,MATCH(1,(Dataset!$O3985='Pricing Strategy'!$B$4:$B$71)*(Dataset!$Q3985='Pricing Strategy'!$C$4:$C$71)*(Dataset!$R3985='Pricing Strategy'!$D$4:$D$71),))</f>
        <v>0.45</v>
      </c>
      <c r="V3985" s="3">
        <f>Dataset!$T3985*(1-Dataset!$U3985)</f>
        <v>29.323800000000002</v>
      </c>
    </row>
    <row r="3986" spans="1:22" x14ac:dyDescent="0.3">
      <c r="A3986" s="32"/>
      <c r="C3986" s="3">
        <v>3981</v>
      </c>
      <c r="D3986" s="3" t="s">
        <v>7118</v>
      </c>
      <c r="E3986" s="34">
        <v>42361</v>
      </c>
      <c r="F3986" s="34">
        <v>42365</v>
      </c>
      <c r="G3986" s="3" t="s">
        <v>46</v>
      </c>
      <c r="H3986" s="3" t="s">
        <v>2173</v>
      </c>
      <c r="I3986" s="3" t="s">
        <v>2174</v>
      </c>
      <c r="J3986" s="3" t="s">
        <v>37</v>
      </c>
      <c r="K3986" s="3" t="s">
        <v>23</v>
      </c>
      <c r="L3986" s="3" t="s">
        <v>262</v>
      </c>
      <c r="M3986" s="3" t="s">
        <v>263</v>
      </c>
      <c r="N3986" s="3">
        <v>10024</v>
      </c>
      <c r="O3986" s="3" t="s">
        <v>144</v>
      </c>
      <c r="P3986" s="3" t="s">
        <v>2139</v>
      </c>
      <c r="Q3986" s="3" t="s">
        <v>42</v>
      </c>
      <c r="R3986" s="3" t="s">
        <v>74</v>
      </c>
      <c r="S3986" s="3" t="s">
        <v>2140</v>
      </c>
      <c r="T3986" s="3">
        <v>56.52</v>
      </c>
      <c r="U3986" s="35" cm="1">
        <f t="array" ref="U3986">INDEX('Pricing Strategy'!$F$4:$F$71,MATCH(1,(Dataset!$O3986='Pricing Strategy'!$B$4:$B$71)*(Dataset!$Q3986='Pricing Strategy'!$C$4:$C$71)*(Dataset!$R3986='Pricing Strategy'!$D$4:$D$71),))</f>
        <v>0.4</v>
      </c>
      <c r="V3986" s="3">
        <f>Dataset!$T3986*(1-Dataset!$U3986)</f>
        <v>33.911999999999999</v>
      </c>
    </row>
    <row r="3987" spans="1:22" x14ac:dyDescent="0.3">
      <c r="A3987" s="32"/>
      <c r="C3987" s="3">
        <v>3982</v>
      </c>
      <c r="D3987" s="3" t="s">
        <v>7119</v>
      </c>
      <c r="E3987" s="34">
        <v>43449</v>
      </c>
      <c r="F3987" s="34">
        <v>43454</v>
      </c>
      <c r="G3987" s="3" t="s">
        <v>46</v>
      </c>
      <c r="H3987" s="3" t="s">
        <v>4057</v>
      </c>
      <c r="I3987" s="3" t="s">
        <v>4058</v>
      </c>
      <c r="J3987" s="3" t="s">
        <v>98</v>
      </c>
      <c r="K3987" s="3" t="s">
        <v>23</v>
      </c>
      <c r="L3987" s="3" t="s">
        <v>91</v>
      </c>
      <c r="M3987" s="3" t="s">
        <v>92</v>
      </c>
      <c r="N3987" s="3">
        <v>98115</v>
      </c>
      <c r="O3987" s="3" t="s">
        <v>40</v>
      </c>
      <c r="P3987" s="3" t="s">
        <v>2183</v>
      </c>
      <c r="Q3987" s="3" t="s">
        <v>28</v>
      </c>
      <c r="R3987" s="3" t="s">
        <v>61</v>
      </c>
      <c r="S3987" s="3" t="s">
        <v>2184</v>
      </c>
      <c r="T3987" s="3">
        <v>22.77</v>
      </c>
      <c r="U3987" s="35" cm="1">
        <f t="array" ref="U3987">INDEX('Pricing Strategy'!$F$4:$F$71,MATCH(1,(Dataset!$O3987='Pricing Strategy'!$B$4:$B$71)*(Dataset!$Q3987='Pricing Strategy'!$C$4:$C$71)*(Dataset!$R3987='Pricing Strategy'!$D$4:$D$71),))</f>
        <v>0.4</v>
      </c>
      <c r="V3987" s="3">
        <f>Dataset!$T3987*(1-Dataset!$U3987)</f>
        <v>13.661999999999999</v>
      </c>
    </row>
    <row r="3988" spans="1:22" x14ac:dyDescent="0.3">
      <c r="A3988" s="32"/>
      <c r="C3988" s="3">
        <v>3983</v>
      </c>
      <c r="D3988" s="3" t="s">
        <v>7120</v>
      </c>
      <c r="E3988" s="34">
        <v>42923</v>
      </c>
      <c r="F3988" s="34">
        <v>42925</v>
      </c>
      <c r="G3988" s="3" t="s">
        <v>19</v>
      </c>
      <c r="H3988" s="3" t="s">
        <v>6049</v>
      </c>
      <c r="I3988" s="3" t="s">
        <v>6050</v>
      </c>
      <c r="J3988" s="3" t="s">
        <v>22</v>
      </c>
      <c r="K3988" s="3" t="s">
        <v>23</v>
      </c>
      <c r="L3988" s="3" t="s">
        <v>38</v>
      </c>
      <c r="M3988" s="3" t="s">
        <v>39</v>
      </c>
      <c r="N3988" s="3">
        <v>90045</v>
      </c>
      <c r="O3988" s="3" t="s">
        <v>40</v>
      </c>
      <c r="P3988" s="3" t="s">
        <v>257</v>
      </c>
      <c r="Q3988" s="3" t="s">
        <v>28</v>
      </c>
      <c r="R3988" s="3" t="s">
        <v>32</v>
      </c>
      <c r="S3988" s="3" t="s">
        <v>258</v>
      </c>
      <c r="T3988" s="3">
        <v>287.96800000000002</v>
      </c>
      <c r="U3988" s="35" cm="1">
        <f t="array" ref="U3988">INDEX('Pricing Strategy'!$F$4:$F$71,MATCH(1,(Dataset!$O3988='Pricing Strategy'!$B$4:$B$71)*(Dataset!$Q3988='Pricing Strategy'!$C$4:$C$71)*(Dataset!$R3988='Pricing Strategy'!$D$4:$D$71),))</f>
        <v>0.45</v>
      </c>
      <c r="V3988" s="3">
        <f>Dataset!$T3988*(1-Dataset!$U3988)</f>
        <v>158.38240000000002</v>
      </c>
    </row>
    <row r="3989" spans="1:22" x14ac:dyDescent="0.3">
      <c r="A3989" s="32"/>
      <c r="C3989" s="3">
        <v>3984</v>
      </c>
      <c r="D3989" s="3" t="s">
        <v>7120</v>
      </c>
      <c r="E3989" s="34">
        <v>42923</v>
      </c>
      <c r="F3989" s="34">
        <v>42925</v>
      </c>
      <c r="G3989" s="3" t="s">
        <v>19</v>
      </c>
      <c r="H3989" s="3" t="s">
        <v>6049</v>
      </c>
      <c r="I3989" s="3" t="s">
        <v>6050</v>
      </c>
      <c r="J3989" s="3" t="s">
        <v>22</v>
      </c>
      <c r="K3989" s="3" t="s">
        <v>23</v>
      </c>
      <c r="L3989" s="3" t="s">
        <v>38</v>
      </c>
      <c r="M3989" s="3" t="s">
        <v>39</v>
      </c>
      <c r="N3989" s="3">
        <v>90045</v>
      </c>
      <c r="O3989" s="3" t="s">
        <v>40</v>
      </c>
      <c r="P3989" s="3" t="s">
        <v>5278</v>
      </c>
      <c r="Q3989" s="3" t="s">
        <v>67</v>
      </c>
      <c r="R3989" s="3" t="s">
        <v>1216</v>
      </c>
      <c r="S3989" s="3" t="s">
        <v>5279</v>
      </c>
      <c r="T3989" s="3">
        <v>2799.96</v>
      </c>
      <c r="U3989" s="35" cm="1">
        <f t="array" ref="U3989">INDEX('Pricing Strategy'!$F$4:$F$71,MATCH(1,(Dataset!$O3989='Pricing Strategy'!$B$4:$B$71)*(Dataset!$Q3989='Pricing Strategy'!$C$4:$C$71)*(Dataset!$R3989='Pricing Strategy'!$D$4:$D$71),))</f>
        <v>0.5</v>
      </c>
      <c r="V3989" s="3">
        <f>Dataset!$T3989*(1-Dataset!$U3989)</f>
        <v>1399.98</v>
      </c>
    </row>
    <row r="3990" spans="1:22" x14ac:dyDescent="0.3">
      <c r="A3990" s="32"/>
      <c r="C3990" s="3">
        <v>3985</v>
      </c>
      <c r="D3990" s="3" t="s">
        <v>7120</v>
      </c>
      <c r="E3990" s="34">
        <v>42923</v>
      </c>
      <c r="F3990" s="34">
        <v>42925</v>
      </c>
      <c r="G3990" s="3" t="s">
        <v>19</v>
      </c>
      <c r="H3990" s="3" t="s">
        <v>6049</v>
      </c>
      <c r="I3990" s="3" t="s">
        <v>6050</v>
      </c>
      <c r="J3990" s="3" t="s">
        <v>22</v>
      </c>
      <c r="K3990" s="3" t="s">
        <v>23</v>
      </c>
      <c r="L3990" s="3" t="s">
        <v>38</v>
      </c>
      <c r="M3990" s="3" t="s">
        <v>39</v>
      </c>
      <c r="N3990" s="3">
        <v>90045</v>
      </c>
      <c r="O3990" s="3" t="s">
        <v>40</v>
      </c>
      <c r="P3990" s="3" t="s">
        <v>6010</v>
      </c>
      <c r="Q3990" s="3" t="s">
        <v>42</v>
      </c>
      <c r="R3990" s="3" t="s">
        <v>86</v>
      </c>
      <c r="S3990" s="3" t="s">
        <v>6011</v>
      </c>
      <c r="T3990" s="3">
        <v>48.94</v>
      </c>
      <c r="U3990" s="35" cm="1">
        <f t="array" ref="U3990">INDEX('Pricing Strategy'!$F$4:$F$71,MATCH(1,(Dataset!$O3990='Pricing Strategy'!$B$4:$B$71)*(Dataset!$Q3990='Pricing Strategy'!$C$4:$C$71)*(Dataset!$R3990='Pricing Strategy'!$D$4:$D$71),))</f>
        <v>0.4</v>
      </c>
      <c r="V3990" s="3">
        <f>Dataset!$T3990*(1-Dataset!$U3990)</f>
        <v>29.363999999999997</v>
      </c>
    </row>
    <row r="3991" spans="1:22" x14ac:dyDescent="0.3">
      <c r="A3991" s="32"/>
      <c r="C3991" s="3">
        <v>3986</v>
      </c>
      <c r="D3991" s="3" t="s">
        <v>7121</v>
      </c>
      <c r="E3991" s="34">
        <v>42842</v>
      </c>
      <c r="F3991" s="34">
        <v>42846</v>
      </c>
      <c r="G3991" s="3" t="s">
        <v>46</v>
      </c>
      <c r="H3991" s="3" t="s">
        <v>2829</v>
      </c>
      <c r="I3991" s="3" t="s">
        <v>2830</v>
      </c>
      <c r="J3991" s="3" t="s">
        <v>22</v>
      </c>
      <c r="K3991" s="3" t="s">
        <v>23</v>
      </c>
      <c r="L3991" s="3" t="s">
        <v>1119</v>
      </c>
      <c r="M3991" s="3" t="s">
        <v>39</v>
      </c>
      <c r="N3991" s="3">
        <v>90712</v>
      </c>
      <c r="O3991" s="3" t="s">
        <v>40</v>
      </c>
      <c r="P3991" s="3" t="s">
        <v>2786</v>
      </c>
      <c r="Q3991" s="3" t="s">
        <v>28</v>
      </c>
      <c r="R3991" s="3" t="s">
        <v>29</v>
      </c>
      <c r="S3991" s="3" t="s">
        <v>2787</v>
      </c>
      <c r="T3991" s="3">
        <v>257.49900000000002</v>
      </c>
      <c r="U3991" s="35" cm="1">
        <f t="array" ref="U3991">INDEX('Pricing Strategy'!$F$4:$F$71,MATCH(1,(Dataset!$O3991='Pricing Strategy'!$B$4:$B$71)*(Dataset!$Q3991='Pricing Strategy'!$C$4:$C$71)*(Dataset!$R3991='Pricing Strategy'!$D$4:$D$71),))</f>
        <v>0.5</v>
      </c>
      <c r="V3991" s="3">
        <f>Dataset!$T3991*(1-Dataset!$U3991)</f>
        <v>128.74950000000001</v>
      </c>
    </row>
    <row r="3992" spans="1:22" x14ac:dyDescent="0.3">
      <c r="A3992" s="32"/>
      <c r="C3992" s="3">
        <v>3987</v>
      </c>
      <c r="D3992" s="3" t="s">
        <v>7122</v>
      </c>
      <c r="E3992" s="34">
        <v>43198</v>
      </c>
      <c r="F3992" s="34">
        <v>43204</v>
      </c>
      <c r="G3992" s="3" t="s">
        <v>46</v>
      </c>
      <c r="H3992" s="3" t="s">
        <v>5104</v>
      </c>
      <c r="I3992" s="3" t="s">
        <v>5105</v>
      </c>
      <c r="J3992" s="3" t="s">
        <v>98</v>
      </c>
      <c r="K3992" s="3" t="s">
        <v>23</v>
      </c>
      <c r="L3992" s="3" t="s">
        <v>2128</v>
      </c>
      <c r="M3992" s="3" t="s">
        <v>787</v>
      </c>
      <c r="N3992" s="3">
        <v>7060</v>
      </c>
      <c r="O3992" s="3" t="s">
        <v>144</v>
      </c>
      <c r="P3992" s="3" t="s">
        <v>1886</v>
      </c>
      <c r="Q3992" s="3" t="s">
        <v>42</v>
      </c>
      <c r="R3992" s="3" t="s">
        <v>55</v>
      </c>
      <c r="S3992" s="3" t="s">
        <v>1887</v>
      </c>
      <c r="T3992" s="3">
        <v>2591.56</v>
      </c>
      <c r="U3992" s="35" cm="1">
        <f t="array" ref="U3992">INDEX('Pricing Strategy'!$F$4:$F$71,MATCH(1,(Dataset!$O3992='Pricing Strategy'!$B$4:$B$71)*(Dataset!$Q3992='Pricing Strategy'!$C$4:$C$71)*(Dataset!$R3992='Pricing Strategy'!$D$4:$D$71),))</f>
        <v>0.5</v>
      </c>
      <c r="V3992" s="3">
        <f>Dataset!$T3992*(1-Dataset!$U3992)</f>
        <v>1295.78</v>
      </c>
    </row>
    <row r="3993" spans="1:22" x14ac:dyDescent="0.3">
      <c r="A3993" s="32"/>
      <c r="C3993" s="3">
        <v>3988</v>
      </c>
      <c r="D3993" s="3" t="s">
        <v>7122</v>
      </c>
      <c r="E3993" s="34">
        <v>43198</v>
      </c>
      <c r="F3993" s="34">
        <v>43204</v>
      </c>
      <c r="G3993" s="3" t="s">
        <v>46</v>
      </c>
      <c r="H3993" s="3" t="s">
        <v>5104</v>
      </c>
      <c r="I3993" s="3" t="s">
        <v>5105</v>
      </c>
      <c r="J3993" s="3" t="s">
        <v>98</v>
      </c>
      <c r="K3993" s="3" t="s">
        <v>23</v>
      </c>
      <c r="L3993" s="3" t="s">
        <v>2128</v>
      </c>
      <c r="M3993" s="3" t="s">
        <v>787</v>
      </c>
      <c r="N3993" s="3">
        <v>7060</v>
      </c>
      <c r="O3993" s="3" t="s">
        <v>144</v>
      </c>
      <c r="P3993" s="3" t="s">
        <v>7123</v>
      </c>
      <c r="Q3993" s="3" t="s">
        <v>42</v>
      </c>
      <c r="R3993" s="3" t="s">
        <v>74</v>
      </c>
      <c r="S3993" s="3" t="s">
        <v>7124</v>
      </c>
      <c r="T3993" s="3">
        <v>41.95</v>
      </c>
      <c r="U3993" s="35" cm="1">
        <f t="array" ref="U3993">INDEX('Pricing Strategy'!$F$4:$F$71,MATCH(1,(Dataset!$O3993='Pricing Strategy'!$B$4:$B$71)*(Dataset!$Q3993='Pricing Strategy'!$C$4:$C$71)*(Dataset!$R3993='Pricing Strategy'!$D$4:$D$71),))</f>
        <v>0.4</v>
      </c>
      <c r="V3993" s="3">
        <f>Dataset!$T3993*(1-Dataset!$U3993)</f>
        <v>25.17</v>
      </c>
    </row>
    <row r="3994" spans="1:22" x14ac:dyDescent="0.3">
      <c r="A3994" s="32"/>
      <c r="C3994" s="3">
        <v>3989</v>
      </c>
      <c r="D3994" s="3" t="s">
        <v>7125</v>
      </c>
      <c r="E3994" s="34">
        <v>42842</v>
      </c>
      <c r="F3994" s="34">
        <v>42847</v>
      </c>
      <c r="G3994" s="3" t="s">
        <v>46</v>
      </c>
      <c r="H3994" s="3" t="s">
        <v>7126</v>
      </c>
      <c r="I3994" s="3" t="s">
        <v>7127</v>
      </c>
      <c r="J3994" s="3" t="s">
        <v>37</v>
      </c>
      <c r="K3994" s="3" t="s">
        <v>23</v>
      </c>
      <c r="L3994" s="3" t="s">
        <v>378</v>
      </c>
      <c r="M3994" s="3" t="s">
        <v>331</v>
      </c>
      <c r="N3994" s="3">
        <v>38401</v>
      </c>
      <c r="O3994" s="3" t="s">
        <v>26</v>
      </c>
      <c r="P3994" s="3" t="s">
        <v>7128</v>
      </c>
      <c r="Q3994" s="3" t="s">
        <v>28</v>
      </c>
      <c r="R3994" s="3" t="s">
        <v>61</v>
      </c>
      <c r="S3994" s="3" t="s">
        <v>7129</v>
      </c>
      <c r="T3994" s="3">
        <v>79.12</v>
      </c>
      <c r="U3994" s="35" cm="1">
        <f t="array" ref="U3994">INDEX('Pricing Strategy'!$F$4:$F$71,MATCH(1,(Dataset!$O3994='Pricing Strategy'!$B$4:$B$71)*(Dataset!$Q3994='Pricing Strategy'!$C$4:$C$71)*(Dataset!$R3994='Pricing Strategy'!$D$4:$D$71),))</f>
        <v>0.25</v>
      </c>
      <c r="V3994" s="3">
        <f>Dataset!$T3994*(1-Dataset!$U3994)</f>
        <v>59.34</v>
      </c>
    </row>
    <row r="3995" spans="1:22" x14ac:dyDescent="0.3">
      <c r="A3995" s="32"/>
      <c r="C3995" s="3">
        <v>3990</v>
      </c>
      <c r="D3995" s="3" t="s">
        <v>7130</v>
      </c>
      <c r="E3995" s="34">
        <v>42333</v>
      </c>
      <c r="F3995" s="34">
        <v>42335</v>
      </c>
      <c r="G3995" s="3" t="s">
        <v>19</v>
      </c>
      <c r="H3995" s="3" t="s">
        <v>4035</v>
      </c>
      <c r="I3995" s="3" t="s">
        <v>4036</v>
      </c>
      <c r="J3995" s="3" t="s">
        <v>22</v>
      </c>
      <c r="K3995" s="3" t="s">
        <v>23</v>
      </c>
      <c r="L3995" s="3" t="s">
        <v>7131</v>
      </c>
      <c r="M3995" s="3" t="s">
        <v>1400</v>
      </c>
      <c r="N3995" s="3">
        <v>2895</v>
      </c>
      <c r="O3995" s="3" t="s">
        <v>144</v>
      </c>
      <c r="P3995" s="3" t="s">
        <v>2936</v>
      </c>
      <c r="Q3995" s="3" t="s">
        <v>28</v>
      </c>
      <c r="R3995" s="3" t="s">
        <v>61</v>
      </c>
      <c r="S3995" s="3" t="s">
        <v>2937</v>
      </c>
      <c r="T3995" s="3">
        <v>52.96</v>
      </c>
      <c r="U3995" s="35" cm="1">
        <f t="array" ref="U3995">INDEX('Pricing Strategy'!$F$4:$F$71,MATCH(1,(Dataset!$O3995='Pricing Strategy'!$B$4:$B$71)*(Dataset!$Q3995='Pricing Strategy'!$C$4:$C$71)*(Dataset!$R3995='Pricing Strategy'!$D$4:$D$71),))</f>
        <v>0.4</v>
      </c>
      <c r="V3995" s="3">
        <f>Dataset!$T3995*(1-Dataset!$U3995)</f>
        <v>31.776</v>
      </c>
    </row>
    <row r="3996" spans="1:22" x14ac:dyDescent="0.3">
      <c r="A3996" s="32"/>
      <c r="C3996" s="3">
        <v>3991</v>
      </c>
      <c r="D3996" s="3" t="s">
        <v>7132</v>
      </c>
      <c r="E3996" s="34">
        <v>42311</v>
      </c>
      <c r="F3996" s="34">
        <v>42316</v>
      </c>
      <c r="G3996" s="3" t="s">
        <v>46</v>
      </c>
      <c r="H3996" s="3" t="s">
        <v>3993</v>
      </c>
      <c r="I3996" s="3" t="s">
        <v>3994</v>
      </c>
      <c r="J3996" s="3" t="s">
        <v>22</v>
      </c>
      <c r="K3996" s="3" t="s">
        <v>23</v>
      </c>
      <c r="L3996" s="3" t="s">
        <v>2473</v>
      </c>
      <c r="M3996" s="3" t="s">
        <v>143</v>
      </c>
      <c r="N3996" s="3">
        <v>17602</v>
      </c>
      <c r="O3996" s="3" t="s">
        <v>144</v>
      </c>
      <c r="P3996" s="3" t="s">
        <v>5898</v>
      </c>
      <c r="Q3996" s="3" t="s">
        <v>42</v>
      </c>
      <c r="R3996" s="3" t="s">
        <v>575</v>
      </c>
      <c r="S3996" s="3" t="s">
        <v>5899</v>
      </c>
      <c r="T3996" s="3">
        <v>286.34399999999999</v>
      </c>
      <c r="U3996" s="35" cm="1">
        <f t="array" ref="U3996">INDEX('Pricing Strategy'!$F$4:$F$71,MATCH(1,(Dataset!$O3996='Pricing Strategy'!$B$4:$B$71)*(Dataset!$Q3996='Pricing Strategy'!$C$4:$C$71)*(Dataset!$R3996='Pricing Strategy'!$D$4:$D$71),))</f>
        <v>0.45</v>
      </c>
      <c r="V3996" s="3">
        <f>Dataset!$T3996*(1-Dataset!$U3996)</f>
        <v>157.48920000000001</v>
      </c>
    </row>
    <row r="3997" spans="1:22" x14ac:dyDescent="0.3">
      <c r="A3997" s="32"/>
      <c r="C3997" s="3">
        <v>3992</v>
      </c>
      <c r="D3997" s="3" t="s">
        <v>7133</v>
      </c>
      <c r="E3997" s="34">
        <v>42491</v>
      </c>
      <c r="F3997" s="34">
        <v>42495</v>
      </c>
      <c r="G3997" s="3" t="s">
        <v>46</v>
      </c>
      <c r="H3997" s="3" t="s">
        <v>909</v>
      </c>
      <c r="I3997" s="3" t="s">
        <v>910</v>
      </c>
      <c r="J3997" s="3" t="s">
        <v>37</v>
      </c>
      <c r="K3997" s="3" t="s">
        <v>23</v>
      </c>
      <c r="L3997" s="3" t="s">
        <v>899</v>
      </c>
      <c r="M3997" s="3" t="s">
        <v>50</v>
      </c>
      <c r="N3997" s="3">
        <v>33614</v>
      </c>
      <c r="O3997" s="3" t="s">
        <v>26</v>
      </c>
      <c r="P3997" s="3" t="s">
        <v>2936</v>
      </c>
      <c r="Q3997" s="3" t="s">
        <v>28</v>
      </c>
      <c r="R3997" s="3" t="s">
        <v>61</v>
      </c>
      <c r="S3997" s="3" t="s">
        <v>2937</v>
      </c>
      <c r="T3997" s="3">
        <v>63.552</v>
      </c>
      <c r="U3997" s="35" cm="1">
        <f t="array" ref="U3997">INDEX('Pricing Strategy'!$F$4:$F$71,MATCH(1,(Dataset!$O3997='Pricing Strategy'!$B$4:$B$71)*(Dataset!$Q3997='Pricing Strategy'!$C$4:$C$71)*(Dataset!$R3997='Pricing Strategy'!$D$4:$D$71),))</f>
        <v>0.25</v>
      </c>
      <c r="V3997" s="3">
        <f>Dataset!$T3997*(1-Dataset!$U3997)</f>
        <v>47.664000000000001</v>
      </c>
    </row>
    <row r="3998" spans="1:22" x14ac:dyDescent="0.3">
      <c r="A3998" s="32"/>
      <c r="C3998" s="3">
        <v>3993</v>
      </c>
      <c r="D3998" s="3" t="s">
        <v>7133</v>
      </c>
      <c r="E3998" s="34">
        <v>42491</v>
      </c>
      <c r="F3998" s="34">
        <v>42495</v>
      </c>
      <c r="G3998" s="3" t="s">
        <v>46</v>
      </c>
      <c r="H3998" s="3" t="s">
        <v>909</v>
      </c>
      <c r="I3998" s="3" t="s">
        <v>910</v>
      </c>
      <c r="J3998" s="3" t="s">
        <v>37</v>
      </c>
      <c r="K3998" s="3" t="s">
        <v>23</v>
      </c>
      <c r="L3998" s="3" t="s">
        <v>899</v>
      </c>
      <c r="M3998" s="3" t="s">
        <v>50</v>
      </c>
      <c r="N3998" s="3">
        <v>33614</v>
      </c>
      <c r="O3998" s="3" t="s">
        <v>26</v>
      </c>
      <c r="P3998" s="3" t="s">
        <v>2376</v>
      </c>
      <c r="Q3998" s="3" t="s">
        <v>42</v>
      </c>
      <c r="R3998" s="3" t="s">
        <v>575</v>
      </c>
      <c r="S3998" s="3" t="s">
        <v>2377</v>
      </c>
      <c r="T3998" s="3">
        <v>41.375999999999998</v>
      </c>
      <c r="U3998" s="35" cm="1">
        <f t="array" ref="U3998">INDEX('Pricing Strategy'!$F$4:$F$71,MATCH(1,(Dataset!$O3998='Pricing Strategy'!$B$4:$B$71)*(Dataset!$Q3998='Pricing Strategy'!$C$4:$C$71)*(Dataset!$R3998='Pricing Strategy'!$D$4:$D$71),))</f>
        <v>0.3</v>
      </c>
      <c r="V3998" s="3">
        <f>Dataset!$T3998*(1-Dataset!$U3998)</f>
        <v>28.963199999999997</v>
      </c>
    </row>
    <row r="3999" spans="1:22" x14ac:dyDescent="0.3">
      <c r="A3999" s="32"/>
      <c r="C3999" s="3">
        <v>3994</v>
      </c>
      <c r="D3999" s="3" t="s">
        <v>7133</v>
      </c>
      <c r="E3999" s="34">
        <v>42491</v>
      </c>
      <c r="F3999" s="34">
        <v>42495</v>
      </c>
      <c r="G3999" s="3" t="s">
        <v>46</v>
      </c>
      <c r="H3999" s="3" t="s">
        <v>909</v>
      </c>
      <c r="I3999" s="3" t="s">
        <v>910</v>
      </c>
      <c r="J3999" s="3" t="s">
        <v>37</v>
      </c>
      <c r="K3999" s="3" t="s">
        <v>23</v>
      </c>
      <c r="L3999" s="3" t="s">
        <v>899</v>
      </c>
      <c r="M3999" s="3" t="s">
        <v>50</v>
      </c>
      <c r="N3999" s="3">
        <v>33614</v>
      </c>
      <c r="O3999" s="3" t="s">
        <v>26</v>
      </c>
      <c r="P3999" s="3" t="s">
        <v>3558</v>
      </c>
      <c r="Q3999" s="3" t="s">
        <v>42</v>
      </c>
      <c r="R3999" s="3" t="s">
        <v>64</v>
      </c>
      <c r="S3999" s="3" t="s">
        <v>3559</v>
      </c>
      <c r="T3999" s="3">
        <v>172.70400000000001</v>
      </c>
      <c r="U3999" s="35" cm="1">
        <f t="array" ref="U3999">INDEX('Pricing Strategy'!$F$4:$F$71,MATCH(1,(Dataset!$O3999='Pricing Strategy'!$B$4:$B$71)*(Dataset!$Q3999='Pricing Strategy'!$C$4:$C$71)*(Dataset!$R3999='Pricing Strategy'!$D$4:$D$71),))</f>
        <v>0.3</v>
      </c>
      <c r="V3999" s="3">
        <f>Dataset!$T3999*(1-Dataset!$U3999)</f>
        <v>120.89279999999999</v>
      </c>
    </row>
    <row r="4000" spans="1:22" x14ac:dyDescent="0.3">
      <c r="A4000" s="32"/>
      <c r="C4000" s="3">
        <v>3995</v>
      </c>
      <c r="D4000" s="3" t="s">
        <v>7134</v>
      </c>
      <c r="E4000" s="34">
        <v>42437</v>
      </c>
      <c r="F4000" s="34">
        <v>42441</v>
      </c>
      <c r="G4000" s="3" t="s">
        <v>46</v>
      </c>
      <c r="H4000" s="3" t="s">
        <v>7135</v>
      </c>
      <c r="I4000" s="3" t="s">
        <v>7136</v>
      </c>
      <c r="J4000" s="3" t="s">
        <v>22</v>
      </c>
      <c r="K4000" s="3" t="s">
        <v>23</v>
      </c>
      <c r="L4000" s="3" t="s">
        <v>4520</v>
      </c>
      <c r="M4000" s="3" t="s">
        <v>110</v>
      </c>
      <c r="N4000" s="3">
        <v>53142</v>
      </c>
      <c r="O4000" s="3" t="s">
        <v>101</v>
      </c>
      <c r="P4000" s="3" t="s">
        <v>6563</v>
      </c>
      <c r="Q4000" s="3" t="s">
        <v>28</v>
      </c>
      <c r="R4000" s="3" t="s">
        <v>29</v>
      </c>
      <c r="S4000" s="3" t="s">
        <v>6564</v>
      </c>
      <c r="T4000" s="3">
        <v>512.94000000000005</v>
      </c>
      <c r="U4000" s="35" cm="1">
        <f t="array" ref="U4000">INDEX('Pricing Strategy'!$F$4:$F$71,MATCH(1,(Dataset!$O4000='Pricing Strategy'!$B$4:$B$71)*(Dataset!$Q4000='Pricing Strategy'!$C$4:$C$71)*(Dataset!$R4000='Pricing Strategy'!$D$4:$D$71),))</f>
        <v>0.4</v>
      </c>
      <c r="V4000" s="3">
        <f>Dataset!$T4000*(1-Dataset!$U4000)</f>
        <v>307.76400000000001</v>
      </c>
    </row>
    <row r="4001" spans="1:22" x14ac:dyDescent="0.3">
      <c r="A4001" s="32"/>
      <c r="C4001" s="3">
        <v>3996</v>
      </c>
      <c r="D4001" s="3" t="s">
        <v>7134</v>
      </c>
      <c r="E4001" s="34">
        <v>42437</v>
      </c>
      <c r="F4001" s="34">
        <v>42441</v>
      </c>
      <c r="G4001" s="3" t="s">
        <v>46</v>
      </c>
      <c r="H4001" s="3" t="s">
        <v>7135</v>
      </c>
      <c r="I4001" s="3" t="s">
        <v>7136</v>
      </c>
      <c r="J4001" s="3" t="s">
        <v>22</v>
      </c>
      <c r="K4001" s="3" t="s">
        <v>23</v>
      </c>
      <c r="L4001" s="3" t="s">
        <v>4520</v>
      </c>
      <c r="M4001" s="3" t="s">
        <v>110</v>
      </c>
      <c r="N4001" s="3">
        <v>53142</v>
      </c>
      <c r="O4001" s="3" t="s">
        <v>101</v>
      </c>
      <c r="P4001" s="3" t="s">
        <v>5129</v>
      </c>
      <c r="Q4001" s="3" t="s">
        <v>28</v>
      </c>
      <c r="R4001" s="3" t="s">
        <v>32</v>
      </c>
      <c r="S4001" s="3" t="s">
        <v>5130</v>
      </c>
      <c r="T4001" s="3">
        <v>860.93</v>
      </c>
      <c r="U4001" s="35" cm="1">
        <f t="array" ref="U4001">INDEX('Pricing Strategy'!$F$4:$F$71,MATCH(1,(Dataset!$O4001='Pricing Strategy'!$B$4:$B$71)*(Dataset!$Q4001='Pricing Strategy'!$C$4:$C$71)*(Dataset!$R4001='Pricing Strategy'!$D$4:$D$71),))</f>
        <v>0.35</v>
      </c>
      <c r="V4001" s="3">
        <f>Dataset!$T4001*(1-Dataset!$U4001)</f>
        <v>559.60450000000003</v>
      </c>
    </row>
    <row r="4002" spans="1:22" x14ac:dyDescent="0.3">
      <c r="A4002" s="32"/>
      <c r="C4002" s="3">
        <v>3997</v>
      </c>
      <c r="D4002" s="3" t="s">
        <v>7134</v>
      </c>
      <c r="E4002" s="34">
        <v>42437</v>
      </c>
      <c r="F4002" s="34">
        <v>42441</v>
      </c>
      <c r="G4002" s="3" t="s">
        <v>46</v>
      </c>
      <c r="H4002" s="3" t="s">
        <v>7135</v>
      </c>
      <c r="I4002" s="3" t="s">
        <v>7136</v>
      </c>
      <c r="J4002" s="3" t="s">
        <v>22</v>
      </c>
      <c r="K4002" s="3" t="s">
        <v>23</v>
      </c>
      <c r="L4002" s="3" t="s">
        <v>4520</v>
      </c>
      <c r="M4002" s="3" t="s">
        <v>110</v>
      </c>
      <c r="N4002" s="3">
        <v>53142</v>
      </c>
      <c r="O4002" s="3" t="s">
        <v>101</v>
      </c>
      <c r="P4002" s="3" t="s">
        <v>1379</v>
      </c>
      <c r="Q4002" s="3" t="s">
        <v>67</v>
      </c>
      <c r="R4002" s="3" t="s">
        <v>68</v>
      </c>
      <c r="S4002" s="3" t="s">
        <v>1380</v>
      </c>
      <c r="T4002" s="3">
        <v>769.95</v>
      </c>
      <c r="U4002" s="35" cm="1">
        <f t="array" ref="U4002">INDEX('Pricing Strategy'!$F$4:$F$71,MATCH(1,(Dataset!$O4002='Pricing Strategy'!$B$4:$B$71)*(Dataset!$Q4002='Pricing Strategy'!$C$4:$C$71)*(Dataset!$R4002='Pricing Strategy'!$D$4:$D$71),))</f>
        <v>0.3</v>
      </c>
      <c r="V4002" s="3">
        <f>Dataset!$T4002*(1-Dataset!$U4002)</f>
        <v>538.96500000000003</v>
      </c>
    </row>
    <row r="4003" spans="1:22" x14ac:dyDescent="0.3">
      <c r="A4003" s="32"/>
      <c r="C4003" s="3">
        <v>3998</v>
      </c>
      <c r="D4003" s="3" t="s">
        <v>7134</v>
      </c>
      <c r="E4003" s="34">
        <v>42437</v>
      </c>
      <c r="F4003" s="34">
        <v>42441</v>
      </c>
      <c r="G4003" s="3" t="s">
        <v>46</v>
      </c>
      <c r="H4003" s="3" t="s">
        <v>7135</v>
      </c>
      <c r="I4003" s="3" t="s">
        <v>7136</v>
      </c>
      <c r="J4003" s="3" t="s">
        <v>22</v>
      </c>
      <c r="K4003" s="3" t="s">
        <v>23</v>
      </c>
      <c r="L4003" s="3" t="s">
        <v>4520</v>
      </c>
      <c r="M4003" s="3" t="s">
        <v>110</v>
      </c>
      <c r="N4003" s="3">
        <v>53142</v>
      </c>
      <c r="O4003" s="3" t="s">
        <v>101</v>
      </c>
      <c r="P4003" s="3" t="s">
        <v>7137</v>
      </c>
      <c r="Q4003" s="3" t="s">
        <v>42</v>
      </c>
      <c r="R4003" s="3" t="s">
        <v>64</v>
      </c>
      <c r="S4003" s="3" t="s">
        <v>7138</v>
      </c>
      <c r="T4003" s="3">
        <v>14.98</v>
      </c>
      <c r="U4003" s="35" cm="1">
        <f t="array" ref="U4003">INDEX('Pricing Strategy'!$F$4:$F$71,MATCH(1,(Dataset!$O4003='Pricing Strategy'!$B$4:$B$71)*(Dataset!$Q4003='Pricing Strategy'!$C$4:$C$71)*(Dataset!$R4003='Pricing Strategy'!$D$4:$D$71),))</f>
        <v>0.35</v>
      </c>
      <c r="V4003" s="3">
        <f>Dataset!$T4003*(1-Dataset!$U4003)</f>
        <v>9.7370000000000001</v>
      </c>
    </row>
    <row r="4004" spans="1:22" x14ac:dyDescent="0.3">
      <c r="A4004" s="32"/>
      <c r="C4004" s="3">
        <v>3999</v>
      </c>
      <c r="D4004" s="3" t="s">
        <v>7134</v>
      </c>
      <c r="E4004" s="34">
        <v>42437</v>
      </c>
      <c r="F4004" s="34">
        <v>42441</v>
      </c>
      <c r="G4004" s="3" t="s">
        <v>46</v>
      </c>
      <c r="H4004" s="3" t="s">
        <v>7135</v>
      </c>
      <c r="I4004" s="3" t="s">
        <v>7136</v>
      </c>
      <c r="J4004" s="3" t="s">
        <v>22</v>
      </c>
      <c r="K4004" s="3" t="s">
        <v>23</v>
      </c>
      <c r="L4004" s="3" t="s">
        <v>4520</v>
      </c>
      <c r="M4004" s="3" t="s">
        <v>110</v>
      </c>
      <c r="N4004" s="3">
        <v>53142</v>
      </c>
      <c r="O4004" s="3" t="s">
        <v>101</v>
      </c>
      <c r="P4004" s="3" t="s">
        <v>5276</v>
      </c>
      <c r="Q4004" s="3" t="s">
        <v>28</v>
      </c>
      <c r="R4004" s="3" t="s">
        <v>61</v>
      </c>
      <c r="S4004" s="3" t="s">
        <v>5277</v>
      </c>
      <c r="T4004" s="3">
        <v>373.08</v>
      </c>
      <c r="U4004" s="35" cm="1">
        <f t="array" ref="U4004">INDEX('Pricing Strategy'!$F$4:$F$71,MATCH(1,(Dataset!$O4004='Pricing Strategy'!$B$4:$B$71)*(Dataset!$Q4004='Pricing Strategy'!$C$4:$C$71)*(Dataset!$R4004='Pricing Strategy'!$D$4:$D$71),))</f>
        <v>0.3</v>
      </c>
      <c r="V4004" s="3">
        <f>Dataset!$T4004*(1-Dataset!$U4004)</f>
        <v>261.15599999999995</v>
      </c>
    </row>
    <row r="4005" spans="1:22" x14ac:dyDescent="0.3">
      <c r="A4005" s="32"/>
      <c r="C4005" s="3">
        <v>4000</v>
      </c>
      <c r="D4005" s="3" t="s">
        <v>7139</v>
      </c>
      <c r="E4005" s="34">
        <v>42568</v>
      </c>
      <c r="F4005" s="34">
        <v>42571</v>
      </c>
      <c r="G4005" s="3" t="s">
        <v>19</v>
      </c>
      <c r="H4005" s="3" t="s">
        <v>1479</v>
      </c>
      <c r="I4005" s="3" t="s">
        <v>1480</v>
      </c>
      <c r="J4005" s="3" t="s">
        <v>37</v>
      </c>
      <c r="K4005" s="3" t="s">
        <v>23</v>
      </c>
      <c r="L4005" s="3" t="s">
        <v>6854</v>
      </c>
      <c r="M4005" s="3" t="s">
        <v>50</v>
      </c>
      <c r="N4005" s="3">
        <v>34952</v>
      </c>
      <c r="O4005" s="3" t="s">
        <v>26</v>
      </c>
      <c r="P4005" s="3" t="s">
        <v>1076</v>
      </c>
      <c r="Q4005" s="3" t="s">
        <v>28</v>
      </c>
      <c r="R4005" s="3" t="s">
        <v>29</v>
      </c>
      <c r="S4005" s="3" t="s">
        <v>1077</v>
      </c>
      <c r="T4005" s="3">
        <v>231.92</v>
      </c>
      <c r="U4005" s="35" cm="1">
        <f t="array" ref="U4005">INDEX('Pricing Strategy'!$F$4:$F$71,MATCH(1,(Dataset!$O4005='Pricing Strategy'!$B$4:$B$71)*(Dataset!$Q4005='Pricing Strategy'!$C$4:$C$71)*(Dataset!$R4005='Pricing Strategy'!$D$4:$D$71),))</f>
        <v>0.35</v>
      </c>
      <c r="V4005" s="3">
        <f>Dataset!$T4005*(1-Dataset!$U4005)</f>
        <v>150.74799999999999</v>
      </c>
    </row>
    <row r="4006" spans="1:22" x14ac:dyDescent="0.3">
      <c r="A4006" s="32"/>
      <c r="C4006" s="3">
        <v>4001</v>
      </c>
      <c r="D4006" s="3" t="s">
        <v>7140</v>
      </c>
      <c r="E4006" s="34">
        <v>42288</v>
      </c>
      <c r="F4006" s="34">
        <v>42293</v>
      </c>
      <c r="G4006" s="3" t="s">
        <v>46</v>
      </c>
      <c r="H4006" s="3" t="s">
        <v>5932</v>
      </c>
      <c r="I4006" s="3" t="s">
        <v>5933</v>
      </c>
      <c r="J4006" s="3" t="s">
        <v>98</v>
      </c>
      <c r="K4006" s="3" t="s">
        <v>23</v>
      </c>
      <c r="L4006" s="3" t="s">
        <v>91</v>
      </c>
      <c r="M4006" s="3" t="s">
        <v>92</v>
      </c>
      <c r="N4006" s="3">
        <v>98115</v>
      </c>
      <c r="O4006" s="3" t="s">
        <v>40</v>
      </c>
      <c r="P4006" s="3" t="s">
        <v>4558</v>
      </c>
      <c r="Q4006" s="3" t="s">
        <v>28</v>
      </c>
      <c r="R4006" s="3" t="s">
        <v>61</v>
      </c>
      <c r="S4006" s="3" t="s">
        <v>4559</v>
      </c>
      <c r="T4006" s="3">
        <v>63.47</v>
      </c>
      <c r="U4006" s="35" cm="1">
        <f t="array" ref="U4006">INDEX('Pricing Strategy'!$F$4:$F$71,MATCH(1,(Dataset!$O4006='Pricing Strategy'!$B$4:$B$71)*(Dataset!$Q4006='Pricing Strategy'!$C$4:$C$71)*(Dataset!$R4006='Pricing Strategy'!$D$4:$D$71),))</f>
        <v>0.4</v>
      </c>
      <c r="V4006" s="3">
        <f>Dataset!$T4006*(1-Dataset!$U4006)</f>
        <v>38.082000000000001</v>
      </c>
    </row>
    <row r="4007" spans="1:22" x14ac:dyDescent="0.3">
      <c r="A4007" s="32"/>
      <c r="C4007" s="3">
        <v>4002</v>
      </c>
      <c r="D4007" s="3" t="s">
        <v>7140</v>
      </c>
      <c r="E4007" s="34">
        <v>42288</v>
      </c>
      <c r="F4007" s="34">
        <v>42293</v>
      </c>
      <c r="G4007" s="3" t="s">
        <v>46</v>
      </c>
      <c r="H4007" s="3" t="s">
        <v>5932</v>
      </c>
      <c r="I4007" s="3" t="s">
        <v>5933</v>
      </c>
      <c r="J4007" s="3" t="s">
        <v>98</v>
      </c>
      <c r="K4007" s="3" t="s">
        <v>23</v>
      </c>
      <c r="L4007" s="3" t="s">
        <v>91</v>
      </c>
      <c r="M4007" s="3" t="s">
        <v>92</v>
      </c>
      <c r="N4007" s="3">
        <v>98115</v>
      </c>
      <c r="O4007" s="3" t="s">
        <v>40</v>
      </c>
      <c r="P4007" s="3" t="s">
        <v>7141</v>
      </c>
      <c r="Q4007" s="3" t="s">
        <v>67</v>
      </c>
      <c r="R4007" s="3" t="s">
        <v>157</v>
      </c>
      <c r="S4007" s="3" t="s">
        <v>7142</v>
      </c>
      <c r="T4007" s="3">
        <v>345</v>
      </c>
      <c r="U4007" s="35" cm="1">
        <f t="array" ref="U4007">INDEX('Pricing Strategy'!$F$4:$F$71,MATCH(1,(Dataset!$O4007='Pricing Strategy'!$B$4:$B$71)*(Dataset!$Q4007='Pricing Strategy'!$C$4:$C$71)*(Dataset!$R4007='Pricing Strategy'!$D$4:$D$71),))</f>
        <v>0.45</v>
      </c>
      <c r="V4007" s="3">
        <f>Dataset!$T4007*(1-Dataset!$U4007)</f>
        <v>189.75000000000003</v>
      </c>
    </row>
    <row r="4008" spans="1:22" x14ac:dyDescent="0.3">
      <c r="A4008" s="32"/>
      <c r="C4008" s="3">
        <v>4003</v>
      </c>
      <c r="D4008" s="3" t="s">
        <v>7143</v>
      </c>
      <c r="E4008" s="34">
        <v>42797</v>
      </c>
      <c r="F4008" s="34">
        <v>42802</v>
      </c>
      <c r="G4008" s="3" t="s">
        <v>46</v>
      </c>
      <c r="H4008" s="3" t="s">
        <v>3531</v>
      </c>
      <c r="I4008" s="3" t="s">
        <v>3532</v>
      </c>
      <c r="J4008" s="3" t="s">
        <v>22</v>
      </c>
      <c r="K4008" s="3" t="s">
        <v>23</v>
      </c>
      <c r="L4008" s="3" t="s">
        <v>676</v>
      </c>
      <c r="M4008" s="3" t="s">
        <v>100</v>
      </c>
      <c r="N4008" s="3">
        <v>78207</v>
      </c>
      <c r="O4008" s="3" t="s">
        <v>101</v>
      </c>
      <c r="P4008" s="3" t="s">
        <v>1327</v>
      </c>
      <c r="Q4008" s="3" t="s">
        <v>28</v>
      </c>
      <c r="R4008" s="3" t="s">
        <v>52</v>
      </c>
      <c r="S4008" s="3" t="s">
        <v>1328</v>
      </c>
      <c r="T4008" s="3">
        <v>637.89599999999996</v>
      </c>
      <c r="U4008" s="35" cm="1">
        <f t="array" ref="U4008">INDEX('Pricing Strategy'!$F$4:$F$71,MATCH(1,(Dataset!$O4008='Pricing Strategy'!$B$4:$B$71)*(Dataset!$Q4008='Pricing Strategy'!$C$4:$C$71)*(Dataset!$R4008='Pricing Strategy'!$D$4:$D$71),))</f>
        <v>0.35</v>
      </c>
      <c r="V4008" s="3">
        <f>Dataset!$T4008*(1-Dataset!$U4008)</f>
        <v>414.63239999999996</v>
      </c>
    </row>
    <row r="4009" spans="1:22" x14ac:dyDescent="0.3">
      <c r="A4009" s="32"/>
      <c r="C4009" s="3">
        <v>4004</v>
      </c>
      <c r="D4009" s="3" t="s">
        <v>7143</v>
      </c>
      <c r="E4009" s="34">
        <v>42797</v>
      </c>
      <c r="F4009" s="34">
        <v>42802</v>
      </c>
      <c r="G4009" s="3" t="s">
        <v>46</v>
      </c>
      <c r="H4009" s="3" t="s">
        <v>3531</v>
      </c>
      <c r="I4009" s="3" t="s">
        <v>3532</v>
      </c>
      <c r="J4009" s="3" t="s">
        <v>22</v>
      </c>
      <c r="K4009" s="3" t="s">
        <v>23</v>
      </c>
      <c r="L4009" s="3" t="s">
        <v>676</v>
      </c>
      <c r="M4009" s="3" t="s">
        <v>100</v>
      </c>
      <c r="N4009" s="3">
        <v>78207</v>
      </c>
      <c r="O4009" s="3" t="s">
        <v>101</v>
      </c>
      <c r="P4009" s="3" t="s">
        <v>7144</v>
      </c>
      <c r="Q4009" s="3" t="s">
        <v>67</v>
      </c>
      <c r="R4009" s="3" t="s">
        <v>680</v>
      </c>
      <c r="S4009" s="3" t="s">
        <v>7145</v>
      </c>
      <c r="T4009" s="3">
        <v>287.91000000000003</v>
      </c>
      <c r="U4009" s="35" cm="1">
        <f t="array" ref="U4009">INDEX('Pricing Strategy'!$F$4:$F$71,MATCH(1,(Dataset!$O4009='Pricing Strategy'!$B$4:$B$71)*(Dataset!$Q4009='Pricing Strategy'!$C$4:$C$71)*(Dataset!$R4009='Pricing Strategy'!$D$4:$D$71),))</f>
        <v>0.35</v>
      </c>
      <c r="V4009" s="3">
        <f>Dataset!$T4009*(1-Dataset!$U4009)</f>
        <v>187.14150000000004</v>
      </c>
    </row>
    <row r="4010" spans="1:22" x14ac:dyDescent="0.3">
      <c r="A4010" s="32"/>
      <c r="C4010" s="3">
        <v>4005</v>
      </c>
      <c r="D4010" s="3" t="s">
        <v>7143</v>
      </c>
      <c r="E4010" s="34">
        <v>42797</v>
      </c>
      <c r="F4010" s="34">
        <v>42802</v>
      </c>
      <c r="G4010" s="3" t="s">
        <v>46</v>
      </c>
      <c r="H4010" s="3" t="s">
        <v>3531</v>
      </c>
      <c r="I4010" s="3" t="s">
        <v>3532</v>
      </c>
      <c r="J4010" s="3" t="s">
        <v>22</v>
      </c>
      <c r="K4010" s="3" t="s">
        <v>23</v>
      </c>
      <c r="L4010" s="3" t="s">
        <v>676</v>
      </c>
      <c r="M4010" s="3" t="s">
        <v>100</v>
      </c>
      <c r="N4010" s="3">
        <v>78207</v>
      </c>
      <c r="O4010" s="3" t="s">
        <v>101</v>
      </c>
      <c r="P4010" s="3" t="s">
        <v>1472</v>
      </c>
      <c r="Q4010" s="3" t="s">
        <v>42</v>
      </c>
      <c r="R4010" s="3" t="s">
        <v>169</v>
      </c>
      <c r="S4010" s="3" t="s">
        <v>1473</v>
      </c>
      <c r="T4010" s="3">
        <v>36.6</v>
      </c>
      <c r="U4010" s="35" cm="1">
        <f t="array" ref="U4010">INDEX('Pricing Strategy'!$F$4:$F$71,MATCH(1,(Dataset!$O4010='Pricing Strategy'!$B$4:$B$71)*(Dataset!$Q4010='Pricing Strategy'!$C$4:$C$71)*(Dataset!$R4010='Pricing Strategy'!$D$4:$D$71),))</f>
        <v>0.3</v>
      </c>
      <c r="V4010" s="3">
        <f>Dataset!$T4010*(1-Dataset!$U4010)</f>
        <v>25.62</v>
      </c>
    </row>
    <row r="4011" spans="1:22" x14ac:dyDescent="0.3">
      <c r="A4011" s="32"/>
      <c r="C4011" s="3">
        <v>4006</v>
      </c>
      <c r="D4011" s="3" t="s">
        <v>7146</v>
      </c>
      <c r="E4011" s="34">
        <v>42714</v>
      </c>
      <c r="F4011" s="34">
        <v>42720</v>
      </c>
      <c r="G4011" s="3" t="s">
        <v>46</v>
      </c>
      <c r="H4011" s="3" t="s">
        <v>7147</v>
      </c>
      <c r="I4011" s="3" t="s">
        <v>7148</v>
      </c>
      <c r="J4011" s="3" t="s">
        <v>22</v>
      </c>
      <c r="K4011" s="3" t="s">
        <v>23</v>
      </c>
      <c r="L4011" s="3" t="s">
        <v>3266</v>
      </c>
      <c r="M4011" s="3" t="s">
        <v>1272</v>
      </c>
      <c r="N4011" s="3">
        <v>30076</v>
      </c>
      <c r="O4011" s="3" t="s">
        <v>26</v>
      </c>
      <c r="P4011" s="3" t="s">
        <v>5428</v>
      </c>
      <c r="Q4011" s="3" t="s">
        <v>42</v>
      </c>
      <c r="R4011" s="3" t="s">
        <v>64</v>
      </c>
      <c r="S4011" s="3" t="s">
        <v>3040</v>
      </c>
      <c r="T4011" s="3">
        <v>1.78</v>
      </c>
      <c r="U4011" s="35" cm="1">
        <f t="array" ref="U4011">INDEX('Pricing Strategy'!$F$4:$F$71,MATCH(1,(Dataset!$O4011='Pricing Strategy'!$B$4:$B$71)*(Dataset!$Q4011='Pricing Strategy'!$C$4:$C$71)*(Dataset!$R4011='Pricing Strategy'!$D$4:$D$71),))</f>
        <v>0.3</v>
      </c>
      <c r="V4011" s="3">
        <f>Dataset!$T4011*(1-Dataset!$U4011)</f>
        <v>1.246</v>
      </c>
    </row>
    <row r="4012" spans="1:22" x14ac:dyDescent="0.3">
      <c r="A4012" s="32"/>
      <c r="C4012" s="3">
        <v>4007</v>
      </c>
      <c r="D4012" s="3" t="s">
        <v>7146</v>
      </c>
      <c r="E4012" s="34">
        <v>42714</v>
      </c>
      <c r="F4012" s="34">
        <v>42720</v>
      </c>
      <c r="G4012" s="3" t="s">
        <v>46</v>
      </c>
      <c r="H4012" s="3" t="s">
        <v>7147</v>
      </c>
      <c r="I4012" s="3" t="s">
        <v>7148</v>
      </c>
      <c r="J4012" s="3" t="s">
        <v>22</v>
      </c>
      <c r="K4012" s="3" t="s">
        <v>23</v>
      </c>
      <c r="L4012" s="3" t="s">
        <v>3266</v>
      </c>
      <c r="M4012" s="3" t="s">
        <v>1272</v>
      </c>
      <c r="N4012" s="3">
        <v>30076</v>
      </c>
      <c r="O4012" s="3" t="s">
        <v>26</v>
      </c>
      <c r="P4012" s="3" t="s">
        <v>6019</v>
      </c>
      <c r="Q4012" s="3" t="s">
        <v>42</v>
      </c>
      <c r="R4012" s="3" t="s">
        <v>86</v>
      </c>
      <c r="S4012" s="3" t="s">
        <v>6020</v>
      </c>
      <c r="T4012" s="3">
        <v>25.92</v>
      </c>
      <c r="U4012" s="35" cm="1">
        <f t="array" ref="U4012">INDEX('Pricing Strategy'!$F$4:$F$71,MATCH(1,(Dataset!$O4012='Pricing Strategy'!$B$4:$B$71)*(Dataset!$Q4012='Pricing Strategy'!$C$4:$C$71)*(Dataset!$R4012='Pricing Strategy'!$D$4:$D$71),))</f>
        <v>0.25</v>
      </c>
      <c r="V4012" s="3">
        <f>Dataset!$T4012*(1-Dataset!$U4012)</f>
        <v>19.440000000000001</v>
      </c>
    </row>
    <row r="4013" spans="1:22" x14ac:dyDescent="0.3">
      <c r="A4013" s="32"/>
      <c r="C4013" s="3">
        <v>4008</v>
      </c>
      <c r="D4013" s="3" t="s">
        <v>7146</v>
      </c>
      <c r="E4013" s="34">
        <v>42714</v>
      </c>
      <c r="F4013" s="34">
        <v>42720</v>
      </c>
      <c r="G4013" s="3" t="s">
        <v>46</v>
      </c>
      <c r="H4013" s="3" t="s">
        <v>7147</v>
      </c>
      <c r="I4013" s="3" t="s">
        <v>7148</v>
      </c>
      <c r="J4013" s="3" t="s">
        <v>22</v>
      </c>
      <c r="K4013" s="3" t="s">
        <v>23</v>
      </c>
      <c r="L4013" s="3" t="s">
        <v>3266</v>
      </c>
      <c r="M4013" s="3" t="s">
        <v>1272</v>
      </c>
      <c r="N4013" s="3">
        <v>30076</v>
      </c>
      <c r="O4013" s="3" t="s">
        <v>26</v>
      </c>
      <c r="P4013" s="3" t="s">
        <v>7149</v>
      </c>
      <c r="Q4013" s="3" t="s">
        <v>67</v>
      </c>
      <c r="R4013" s="3" t="s">
        <v>157</v>
      </c>
      <c r="S4013" s="3" t="s">
        <v>7150</v>
      </c>
      <c r="T4013" s="3">
        <v>101.94</v>
      </c>
      <c r="U4013" s="35" cm="1">
        <f t="array" ref="U4013">INDEX('Pricing Strategy'!$F$4:$F$71,MATCH(1,(Dataset!$O4013='Pricing Strategy'!$B$4:$B$71)*(Dataset!$Q4013='Pricing Strategy'!$C$4:$C$71)*(Dataset!$R4013='Pricing Strategy'!$D$4:$D$71),))</f>
        <v>0.3</v>
      </c>
      <c r="V4013" s="3">
        <f>Dataset!$T4013*(1-Dataset!$U4013)</f>
        <v>71.35799999999999</v>
      </c>
    </row>
    <row r="4014" spans="1:22" x14ac:dyDescent="0.3">
      <c r="A4014" s="32"/>
      <c r="C4014" s="3">
        <v>4009</v>
      </c>
      <c r="D4014" s="3" t="s">
        <v>7151</v>
      </c>
      <c r="E4014" s="34">
        <v>42722</v>
      </c>
      <c r="F4014" s="34">
        <v>42726</v>
      </c>
      <c r="G4014" s="3" t="s">
        <v>46</v>
      </c>
      <c r="H4014" s="3" t="s">
        <v>1291</v>
      </c>
      <c r="I4014" s="3" t="s">
        <v>1292</v>
      </c>
      <c r="J4014" s="3" t="s">
        <v>37</v>
      </c>
      <c r="K4014" s="3" t="s">
        <v>23</v>
      </c>
      <c r="L4014" s="3" t="s">
        <v>1475</v>
      </c>
      <c r="M4014" s="3" t="s">
        <v>453</v>
      </c>
      <c r="N4014" s="3">
        <v>80027</v>
      </c>
      <c r="O4014" s="3" t="s">
        <v>40</v>
      </c>
      <c r="P4014" s="3" t="s">
        <v>3956</v>
      </c>
      <c r="Q4014" s="3" t="s">
        <v>42</v>
      </c>
      <c r="R4014" s="3" t="s">
        <v>64</v>
      </c>
      <c r="S4014" s="3" t="s">
        <v>3957</v>
      </c>
      <c r="T4014" s="3">
        <v>6.8479999999999999</v>
      </c>
      <c r="U4014" s="35" cm="1">
        <f t="array" ref="U4014">INDEX('Pricing Strategy'!$F$4:$F$71,MATCH(1,(Dataset!$O4014='Pricing Strategy'!$B$4:$B$71)*(Dataset!$Q4014='Pricing Strategy'!$C$4:$C$71)*(Dataset!$R4014='Pricing Strategy'!$D$4:$D$71),))</f>
        <v>0.45</v>
      </c>
      <c r="V4014" s="3">
        <f>Dataset!$T4014*(1-Dataset!$U4014)</f>
        <v>3.7664000000000004</v>
      </c>
    </row>
    <row r="4015" spans="1:22" x14ac:dyDescent="0.3">
      <c r="A4015" s="32"/>
      <c r="C4015" s="3">
        <v>4010</v>
      </c>
      <c r="D4015" s="3" t="s">
        <v>7152</v>
      </c>
      <c r="E4015" s="34">
        <v>43101</v>
      </c>
      <c r="F4015" s="34">
        <v>43105</v>
      </c>
      <c r="G4015" s="3" t="s">
        <v>46</v>
      </c>
      <c r="H4015" s="3" t="s">
        <v>515</v>
      </c>
      <c r="I4015" s="3" t="s">
        <v>516</v>
      </c>
      <c r="J4015" s="3" t="s">
        <v>22</v>
      </c>
      <c r="K4015" s="3" t="s">
        <v>23</v>
      </c>
      <c r="L4015" s="3" t="s">
        <v>38</v>
      </c>
      <c r="M4015" s="3" t="s">
        <v>39</v>
      </c>
      <c r="N4015" s="3">
        <v>90036</v>
      </c>
      <c r="O4015" s="3" t="s">
        <v>40</v>
      </c>
      <c r="P4015" s="3" t="s">
        <v>7153</v>
      </c>
      <c r="Q4015" s="3" t="s">
        <v>28</v>
      </c>
      <c r="R4015" s="3" t="s">
        <v>61</v>
      </c>
      <c r="S4015" s="3" t="s">
        <v>7154</v>
      </c>
      <c r="T4015" s="3">
        <v>474.43</v>
      </c>
      <c r="U4015" s="35" cm="1">
        <f t="array" ref="U4015">INDEX('Pricing Strategy'!$F$4:$F$71,MATCH(1,(Dataset!$O4015='Pricing Strategy'!$B$4:$B$71)*(Dataset!$Q4015='Pricing Strategy'!$C$4:$C$71)*(Dataset!$R4015='Pricing Strategy'!$D$4:$D$71),))</f>
        <v>0.4</v>
      </c>
      <c r="V4015" s="3">
        <f>Dataset!$T4015*(1-Dataset!$U4015)</f>
        <v>284.65800000000002</v>
      </c>
    </row>
    <row r="4016" spans="1:22" x14ac:dyDescent="0.3">
      <c r="A4016" s="32"/>
      <c r="C4016" s="3">
        <v>4011</v>
      </c>
      <c r="D4016" s="3" t="s">
        <v>7155</v>
      </c>
      <c r="E4016" s="34">
        <v>43425</v>
      </c>
      <c r="F4016" s="34">
        <v>43428</v>
      </c>
      <c r="G4016" s="3" t="s">
        <v>184</v>
      </c>
      <c r="H4016" s="3" t="s">
        <v>6455</v>
      </c>
      <c r="I4016" s="3" t="s">
        <v>6456</v>
      </c>
      <c r="J4016" s="3" t="s">
        <v>22</v>
      </c>
      <c r="K4016" s="3" t="s">
        <v>23</v>
      </c>
      <c r="L4016" s="3" t="s">
        <v>142</v>
      </c>
      <c r="M4016" s="3" t="s">
        <v>143</v>
      </c>
      <c r="N4016" s="3">
        <v>19143</v>
      </c>
      <c r="O4016" s="3" t="s">
        <v>144</v>
      </c>
      <c r="P4016" s="3" t="s">
        <v>2032</v>
      </c>
      <c r="Q4016" s="3" t="s">
        <v>42</v>
      </c>
      <c r="R4016" s="3" t="s">
        <v>86</v>
      </c>
      <c r="S4016" s="3" t="s">
        <v>2033</v>
      </c>
      <c r="T4016" s="3">
        <v>8.4480000000000004</v>
      </c>
      <c r="U4016" s="35" cm="1">
        <f t="array" ref="U4016">INDEX('Pricing Strategy'!$F$4:$F$71,MATCH(1,(Dataset!$O4016='Pricing Strategy'!$B$4:$B$71)*(Dataset!$Q4016='Pricing Strategy'!$C$4:$C$71)*(Dataset!$R4016='Pricing Strategy'!$D$4:$D$71),))</f>
        <v>0.4</v>
      </c>
      <c r="V4016" s="3">
        <f>Dataset!$T4016*(1-Dataset!$U4016)</f>
        <v>5.0688000000000004</v>
      </c>
    </row>
    <row r="4017" spans="1:22" x14ac:dyDescent="0.3">
      <c r="A4017" s="32"/>
      <c r="C4017" s="3">
        <v>4012</v>
      </c>
      <c r="D4017" s="3" t="s">
        <v>7155</v>
      </c>
      <c r="E4017" s="34">
        <v>43425</v>
      </c>
      <c r="F4017" s="34">
        <v>43428</v>
      </c>
      <c r="G4017" s="3" t="s">
        <v>184</v>
      </c>
      <c r="H4017" s="3" t="s">
        <v>6455</v>
      </c>
      <c r="I4017" s="3" t="s">
        <v>6456</v>
      </c>
      <c r="J4017" s="3" t="s">
        <v>22</v>
      </c>
      <c r="K4017" s="3" t="s">
        <v>23</v>
      </c>
      <c r="L4017" s="3" t="s">
        <v>142</v>
      </c>
      <c r="M4017" s="3" t="s">
        <v>143</v>
      </c>
      <c r="N4017" s="3">
        <v>19143</v>
      </c>
      <c r="O4017" s="3" t="s">
        <v>144</v>
      </c>
      <c r="P4017" s="3" t="s">
        <v>2242</v>
      </c>
      <c r="Q4017" s="3" t="s">
        <v>42</v>
      </c>
      <c r="R4017" s="3" t="s">
        <v>55</v>
      </c>
      <c r="S4017" s="3" t="s">
        <v>2243</v>
      </c>
      <c r="T4017" s="3">
        <v>39.295999999999999</v>
      </c>
      <c r="U4017" s="35" cm="1">
        <f t="array" ref="U4017">INDEX('Pricing Strategy'!$F$4:$F$71,MATCH(1,(Dataset!$O4017='Pricing Strategy'!$B$4:$B$71)*(Dataset!$Q4017='Pricing Strategy'!$C$4:$C$71)*(Dataset!$R4017='Pricing Strategy'!$D$4:$D$71),))</f>
        <v>0.5</v>
      </c>
      <c r="V4017" s="3">
        <f>Dataset!$T4017*(1-Dataset!$U4017)</f>
        <v>19.648</v>
      </c>
    </row>
    <row r="4018" spans="1:22" x14ac:dyDescent="0.3">
      <c r="A4018" s="32"/>
      <c r="C4018" s="3">
        <v>4013</v>
      </c>
      <c r="D4018" s="3" t="s">
        <v>7156</v>
      </c>
      <c r="E4018" s="34">
        <v>42726</v>
      </c>
      <c r="F4018" s="34">
        <v>42731</v>
      </c>
      <c r="G4018" s="3" t="s">
        <v>46</v>
      </c>
      <c r="H4018" s="3" t="s">
        <v>3843</v>
      </c>
      <c r="I4018" s="3" t="s">
        <v>3844</v>
      </c>
      <c r="J4018" s="3" t="s">
        <v>98</v>
      </c>
      <c r="K4018" s="3" t="s">
        <v>23</v>
      </c>
      <c r="L4018" s="3" t="s">
        <v>7157</v>
      </c>
      <c r="M4018" s="3" t="s">
        <v>110</v>
      </c>
      <c r="N4018" s="3">
        <v>54880</v>
      </c>
      <c r="O4018" s="3" t="s">
        <v>101</v>
      </c>
      <c r="P4018" s="3" t="s">
        <v>3084</v>
      </c>
      <c r="Q4018" s="3" t="s">
        <v>42</v>
      </c>
      <c r="R4018" s="3" t="s">
        <v>64</v>
      </c>
      <c r="S4018" s="3" t="s">
        <v>3085</v>
      </c>
      <c r="T4018" s="3">
        <v>17.12</v>
      </c>
      <c r="U4018" s="35" cm="1">
        <f t="array" ref="U4018">INDEX('Pricing Strategy'!$F$4:$F$71,MATCH(1,(Dataset!$O4018='Pricing Strategy'!$B$4:$B$71)*(Dataset!$Q4018='Pricing Strategy'!$C$4:$C$71)*(Dataset!$R4018='Pricing Strategy'!$D$4:$D$71),))</f>
        <v>0.35</v>
      </c>
      <c r="V4018" s="3">
        <f>Dataset!$T4018*(1-Dataset!$U4018)</f>
        <v>11.128000000000002</v>
      </c>
    </row>
    <row r="4019" spans="1:22" x14ac:dyDescent="0.3">
      <c r="A4019" s="32"/>
      <c r="C4019" s="3">
        <v>4014</v>
      </c>
      <c r="D4019" s="3" t="s">
        <v>7158</v>
      </c>
      <c r="E4019" s="34">
        <v>42605</v>
      </c>
      <c r="F4019" s="34">
        <v>42610</v>
      </c>
      <c r="G4019" s="3" t="s">
        <v>46</v>
      </c>
      <c r="H4019" s="3" t="s">
        <v>5888</v>
      </c>
      <c r="I4019" s="3" t="s">
        <v>5889</v>
      </c>
      <c r="J4019" s="3" t="s">
        <v>22</v>
      </c>
      <c r="K4019" s="3" t="s">
        <v>23</v>
      </c>
      <c r="L4019" s="3" t="s">
        <v>1738</v>
      </c>
      <c r="M4019" s="3" t="s">
        <v>1272</v>
      </c>
      <c r="N4019" s="3">
        <v>30318</v>
      </c>
      <c r="O4019" s="3" t="s">
        <v>26</v>
      </c>
      <c r="P4019" s="3" t="s">
        <v>4426</v>
      </c>
      <c r="Q4019" s="3" t="s">
        <v>42</v>
      </c>
      <c r="R4019" s="3" t="s">
        <v>74</v>
      </c>
      <c r="S4019" s="3" t="s">
        <v>4427</v>
      </c>
      <c r="T4019" s="3">
        <v>542.94000000000005</v>
      </c>
      <c r="U4019" s="35" cm="1">
        <f t="array" ref="U4019">INDEX('Pricing Strategy'!$F$4:$F$71,MATCH(1,(Dataset!$O4019='Pricing Strategy'!$B$4:$B$71)*(Dataset!$Q4019='Pricing Strategy'!$C$4:$C$71)*(Dataset!$R4019='Pricing Strategy'!$D$4:$D$71),))</f>
        <v>0.25</v>
      </c>
      <c r="V4019" s="3">
        <f>Dataset!$T4019*(1-Dataset!$U4019)</f>
        <v>407.20500000000004</v>
      </c>
    </row>
    <row r="4020" spans="1:22" x14ac:dyDescent="0.3">
      <c r="A4020" s="32"/>
      <c r="C4020" s="3">
        <v>4015</v>
      </c>
      <c r="D4020" s="3" t="s">
        <v>7158</v>
      </c>
      <c r="E4020" s="34">
        <v>42605</v>
      </c>
      <c r="F4020" s="34">
        <v>42610</v>
      </c>
      <c r="G4020" s="3" t="s">
        <v>46</v>
      </c>
      <c r="H4020" s="3" t="s">
        <v>5888</v>
      </c>
      <c r="I4020" s="3" t="s">
        <v>5889</v>
      </c>
      <c r="J4020" s="3" t="s">
        <v>22</v>
      </c>
      <c r="K4020" s="3" t="s">
        <v>23</v>
      </c>
      <c r="L4020" s="3" t="s">
        <v>1738</v>
      </c>
      <c r="M4020" s="3" t="s">
        <v>1272</v>
      </c>
      <c r="N4020" s="3">
        <v>30318</v>
      </c>
      <c r="O4020" s="3" t="s">
        <v>26</v>
      </c>
      <c r="P4020" s="3" t="s">
        <v>4763</v>
      </c>
      <c r="Q4020" s="3" t="s">
        <v>42</v>
      </c>
      <c r="R4020" s="3" t="s">
        <v>43</v>
      </c>
      <c r="S4020" s="3" t="s">
        <v>4764</v>
      </c>
      <c r="T4020" s="3">
        <v>8.64</v>
      </c>
      <c r="U4020" s="35" cm="1">
        <f t="array" ref="U4020">INDEX('Pricing Strategy'!$F$4:$F$71,MATCH(1,(Dataset!$O4020='Pricing Strategy'!$B$4:$B$71)*(Dataset!$Q4020='Pricing Strategy'!$C$4:$C$71)*(Dataset!$R4020='Pricing Strategy'!$D$4:$D$71),))</f>
        <v>0.25</v>
      </c>
      <c r="V4020" s="3">
        <f>Dataset!$T4020*(1-Dataset!$U4020)</f>
        <v>6.48</v>
      </c>
    </row>
    <row r="4021" spans="1:22" x14ac:dyDescent="0.3">
      <c r="A4021" s="32"/>
      <c r="C4021" s="3">
        <v>4016</v>
      </c>
      <c r="D4021" s="3" t="s">
        <v>7158</v>
      </c>
      <c r="E4021" s="34">
        <v>42605</v>
      </c>
      <c r="F4021" s="34">
        <v>42610</v>
      </c>
      <c r="G4021" s="3" t="s">
        <v>46</v>
      </c>
      <c r="H4021" s="3" t="s">
        <v>5888</v>
      </c>
      <c r="I4021" s="3" t="s">
        <v>5889</v>
      </c>
      <c r="J4021" s="3" t="s">
        <v>22</v>
      </c>
      <c r="K4021" s="3" t="s">
        <v>23</v>
      </c>
      <c r="L4021" s="3" t="s">
        <v>1738</v>
      </c>
      <c r="M4021" s="3" t="s">
        <v>1272</v>
      </c>
      <c r="N4021" s="3">
        <v>30318</v>
      </c>
      <c r="O4021" s="3" t="s">
        <v>26</v>
      </c>
      <c r="P4021" s="3" t="s">
        <v>5852</v>
      </c>
      <c r="Q4021" s="3" t="s">
        <v>42</v>
      </c>
      <c r="R4021" s="3" t="s">
        <v>86</v>
      </c>
      <c r="S4021" s="3" t="s">
        <v>5853</v>
      </c>
      <c r="T4021" s="3">
        <v>193.8</v>
      </c>
      <c r="U4021" s="35" cm="1">
        <f t="array" ref="U4021">INDEX('Pricing Strategy'!$F$4:$F$71,MATCH(1,(Dataset!$O4021='Pricing Strategy'!$B$4:$B$71)*(Dataset!$Q4021='Pricing Strategy'!$C$4:$C$71)*(Dataset!$R4021='Pricing Strategy'!$D$4:$D$71),))</f>
        <v>0.25</v>
      </c>
      <c r="V4021" s="3">
        <f>Dataset!$T4021*(1-Dataset!$U4021)</f>
        <v>145.35000000000002</v>
      </c>
    </row>
    <row r="4022" spans="1:22" x14ac:dyDescent="0.3">
      <c r="A4022" s="32"/>
      <c r="C4022" s="3">
        <v>4017</v>
      </c>
      <c r="D4022" s="3" t="s">
        <v>7158</v>
      </c>
      <c r="E4022" s="34">
        <v>42605</v>
      </c>
      <c r="F4022" s="34">
        <v>42610</v>
      </c>
      <c r="G4022" s="3" t="s">
        <v>46</v>
      </c>
      <c r="H4022" s="3" t="s">
        <v>5888</v>
      </c>
      <c r="I4022" s="3" t="s">
        <v>5889</v>
      </c>
      <c r="J4022" s="3" t="s">
        <v>22</v>
      </c>
      <c r="K4022" s="3" t="s">
        <v>23</v>
      </c>
      <c r="L4022" s="3" t="s">
        <v>1738</v>
      </c>
      <c r="M4022" s="3" t="s">
        <v>1272</v>
      </c>
      <c r="N4022" s="3">
        <v>30318</v>
      </c>
      <c r="O4022" s="3" t="s">
        <v>26</v>
      </c>
      <c r="P4022" s="3" t="s">
        <v>4467</v>
      </c>
      <c r="Q4022" s="3" t="s">
        <v>42</v>
      </c>
      <c r="R4022" s="3" t="s">
        <v>86</v>
      </c>
      <c r="S4022" s="3" t="s">
        <v>4468</v>
      </c>
      <c r="T4022" s="3">
        <v>21.4</v>
      </c>
      <c r="U4022" s="35" cm="1">
        <f t="array" ref="U4022">INDEX('Pricing Strategy'!$F$4:$F$71,MATCH(1,(Dataset!$O4022='Pricing Strategy'!$B$4:$B$71)*(Dataset!$Q4022='Pricing Strategy'!$C$4:$C$71)*(Dataset!$R4022='Pricing Strategy'!$D$4:$D$71),))</f>
        <v>0.25</v>
      </c>
      <c r="V4022" s="3">
        <f>Dataset!$T4022*(1-Dataset!$U4022)</f>
        <v>16.049999999999997</v>
      </c>
    </row>
    <row r="4023" spans="1:22" x14ac:dyDescent="0.3">
      <c r="A4023" s="32"/>
      <c r="C4023" s="3">
        <v>4018</v>
      </c>
      <c r="D4023" s="3" t="s">
        <v>7158</v>
      </c>
      <c r="E4023" s="34">
        <v>42605</v>
      </c>
      <c r="F4023" s="34">
        <v>42610</v>
      </c>
      <c r="G4023" s="3" t="s">
        <v>46</v>
      </c>
      <c r="H4023" s="3" t="s">
        <v>5888</v>
      </c>
      <c r="I4023" s="3" t="s">
        <v>5889</v>
      </c>
      <c r="J4023" s="3" t="s">
        <v>22</v>
      </c>
      <c r="K4023" s="3" t="s">
        <v>23</v>
      </c>
      <c r="L4023" s="3" t="s">
        <v>1738</v>
      </c>
      <c r="M4023" s="3" t="s">
        <v>1272</v>
      </c>
      <c r="N4023" s="3">
        <v>30318</v>
      </c>
      <c r="O4023" s="3" t="s">
        <v>26</v>
      </c>
      <c r="P4023" s="3" t="s">
        <v>7159</v>
      </c>
      <c r="Q4023" s="3" t="s">
        <v>42</v>
      </c>
      <c r="R4023" s="3" t="s">
        <v>86</v>
      </c>
      <c r="S4023" s="3" t="s">
        <v>7160</v>
      </c>
      <c r="T4023" s="3">
        <v>97.88</v>
      </c>
      <c r="U4023" s="35" cm="1">
        <f t="array" ref="U4023">INDEX('Pricing Strategy'!$F$4:$F$71,MATCH(1,(Dataset!$O4023='Pricing Strategy'!$B$4:$B$71)*(Dataset!$Q4023='Pricing Strategy'!$C$4:$C$71)*(Dataset!$R4023='Pricing Strategy'!$D$4:$D$71),))</f>
        <v>0.25</v>
      </c>
      <c r="V4023" s="3">
        <f>Dataset!$T4023*(1-Dataset!$U4023)</f>
        <v>73.41</v>
      </c>
    </row>
    <row r="4024" spans="1:22" x14ac:dyDescent="0.3">
      <c r="A4024" s="32"/>
      <c r="C4024" s="3">
        <v>4019</v>
      </c>
      <c r="D4024" s="3" t="s">
        <v>7158</v>
      </c>
      <c r="E4024" s="34">
        <v>42605</v>
      </c>
      <c r="F4024" s="34">
        <v>42610</v>
      </c>
      <c r="G4024" s="3" t="s">
        <v>46</v>
      </c>
      <c r="H4024" s="3" t="s">
        <v>5888</v>
      </c>
      <c r="I4024" s="3" t="s">
        <v>5889</v>
      </c>
      <c r="J4024" s="3" t="s">
        <v>22</v>
      </c>
      <c r="K4024" s="3" t="s">
        <v>23</v>
      </c>
      <c r="L4024" s="3" t="s">
        <v>1738</v>
      </c>
      <c r="M4024" s="3" t="s">
        <v>1272</v>
      </c>
      <c r="N4024" s="3">
        <v>30318</v>
      </c>
      <c r="O4024" s="3" t="s">
        <v>26</v>
      </c>
      <c r="P4024" s="3" t="s">
        <v>4521</v>
      </c>
      <c r="Q4024" s="3" t="s">
        <v>67</v>
      </c>
      <c r="R4024" s="3" t="s">
        <v>157</v>
      </c>
      <c r="S4024" s="3" t="s">
        <v>4522</v>
      </c>
      <c r="T4024" s="3">
        <v>251.91</v>
      </c>
      <c r="U4024" s="35" cm="1">
        <f t="array" ref="U4024">INDEX('Pricing Strategy'!$F$4:$F$71,MATCH(1,(Dataset!$O4024='Pricing Strategy'!$B$4:$B$71)*(Dataset!$Q4024='Pricing Strategy'!$C$4:$C$71)*(Dataset!$R4024='Pricing Strategy'!$D$4:$D$71),))</f>
        <v>0.3</v>
      </c>
      <c r="V4024" s="3">
        <f>Dataset!$T4024*(1-Dataset!$U4024)</f>
        <v>176.33699999999999</v>
      </c>
    </row>
    <row r="4025" spans="1:22" x14ac:dyDescent="0.3">
      <c r="A4025" s="32"/>
      <c r="C4025" s="3">
        <v>4020</v>
      </c>
      <c r="D4025" s="3" t="s">
        <v>7158</v>
      </c>
      <c r="E4025" s="34">
        <v>42605</v>
      </c>
      <c r="F4025" s="34">
        <v>42610</v>
      </c>
      <c r="G4025" s="3" t="s">
        <v>46</v>
      </c>
      <c r="H4025" s="3" t="s">
        <v>5888</v>
      </c>
      <c r="I4025" s="3" t="s">
        <v>5889</v>
      </c>
      <c r="J4025" s="3" t="s">
        <v>22</v>
      </c>
      <c r="K4025" s="3" t="s">
        <v>23</v>
      </c>
      <c r="L4025" s="3" t="s">
        <v>1738</v>
      </c>
      <c r="M4025" s="3" t="s">
        <v>1272</v>
      </c>
      <c r="N4025" s="3">
        <v>30318</v>
      </c>
      <c r="O4025" s="3" t="s">
        <v>26</v>
      </c>
      <c r="P4025" s="3" t="s">
        <v>137</v>
      </c>
      <c r="Q4025" s="3" t="s">
        <v>42</v>
      </c>
      <c r="R4025" s="3" t="s">
        <v>74</v>
      </c>
      <c r="S4025" s="3" t="s">
        <v>138</v>
      </c>
      <c r="T4025" s="3">
        <v>25.86</v>
      </c>
      <c r="U4025" s="35" cm="1">
        <f t="array" ref="U4025">INDEX('Pricing Strategy'!$F$4:$F$71,MATCH(1,(Dataset!$O4025='Pricing Strategy'!$B$4:$B$71)*(Dataset!$Q4025='Pricing Strategy'!$C$4:$C$71)*(Dataset!$R4025='Pricing Strategy'!$D$4:$D$71),))</f>
        <v>0.25</v>
      </c>
      <c r="V4025" s="3">
        <f>Dataset!$T4025*(1-Dataset!$U4025)</f>
        <v>19.395</v>
      </c>
    </row>
    <row r="4026" spans="1:22" x14ac:dyDescent="0.3">
      <c r="A4026" s="32"/>
      <c r="C4026" s="3">
        <v>4021</v>
      </c>
      <c r="D4026" s="3" t="s">
        <v>7161</v>
      </c>
      <c r="E4026" s="34">
        <v>42177</v>
      </c>
      <c r="F4026" s="34">
        <v>42182</v>
      </c>
      <c r="G4026" s="3" t="s">
        <v>46</v>
      </c>
      <c r="H4026" s="3" t="s">
        <v>7162</v>
      </c>
      <c r="I4026" s="3" t="s">
        <v>7163</v>
      </c>
      <c r="J4026" s="3" t="s">
        <v>22</v>
      </c>
      <c r="K4026" s="3" t="s">
        <v>23</v>
      </c>
      <c r="L4026" s="3" t="s">
        <v>2254</v>
      </c>
      <c r="M4026" s="3" t="s">
        <v>143</v>
      </c>
      <c r="N4026" s="3">
        <v>19013</v>
      </c>
      <c r="O4026" s="3" t="s">
        <v>144</v>
      </c>
      <c r="P4026" s="3" t="s">
        <v>714</v>
      </c>
      <c r="Q4026" s="3" t="s">
        <v>28</v>
      </c>
      <c r="R4026" s="3" t="s">
        <v>32</v>
      </c>
      <c r="S4026" s="3" t="s">
        <v>715</v>
      </c>
      <c r="T4026" s="3">
        <v>170.05799999999999</v>
      </c>
      <c r="U4026" s="35" cm="1">
        <f t="array" ref="U4026">INDEX('Pricing Strategy'!$F$4:$F$71,MATCH(1,(Dataset!$O4026='Pricing Strategy'!$B$4:$B$71)*(Dataset!$Q4026='Pricing Strategy'!$C$4:$C$71)*(Dataset!$R4026='Pricing Strategy'!$D$4:$D$71),))</f>
        <v>0.45</v>
      </c>
      <c r="V4026" s="3">
        <f>Dataset!$T4026*(1-Dataset!$U4026)</f>
        <v>93.531900000000007</v>
      </c>
    </row>
    <row r="4027" spans="1:22" x14ac:dyDescent="0.3">
      <c r="A4027" s="32"/>
      <c r="C4027" s="3">
        <v>4022</v>
      </c>
      <c r="D4027" s="3" t="s">
        <v>7161</v>
      </c>
      <c r="E4027" s="34">
        <v>42177</v>
      </c>
      <c r="F4027" s="34">
        <v>42182</v>
      </c>
      <c r="G4027" s="3" t="s">
        <v>46</v>
      </c>
      <c r="H4027" s="3" t="s">
        <v>7162</v>
      </c>
      <c r="I4027" s="3" t="s">
        <v>7163</v>
      </c>
      <c r="J4027" s="3" t="s">
        <v>22</v>
      </c>
      <c r="K4027" s="3" t="s">
        <v>23</v>
      </c>
      <c r="L4027" s="3" t="s">
        <v>2254</v>
      </c>
      <c r="M4027" s="3" t="s">
        <v>143</v>
      </c>
      <c r="N4027" s="3">
        <v>19013</v>
      </c>
      <c r="O4027" s="3" t="s">
        <v>144</v>
      </c>
      <c r="P4027" s="3" t="s">
        <v>208</v>
      </c>
      <c r="Q4027" s="3" t="s">
        <v>67</v>
      </c>
      <c r="R4027" s="3" t="s">
        <v>68</v>
      </c>
      <c r="S4027" s="3" t="s">
        <v>209</v>
      </c>
      <c r="T4027" s="3">
        <v>82.781999999999996</v>
      </c>
      <c r="U4027" s="35" cm="1">
        <f t="array" ref="U4027">INDEX('Pricing Strategy'!$F$4:$F$71,MATCH(1,(Dataset!$O4027='Pricing Strategy'!$B$4:$B$71)*(Dataset!$Q4027='Pricing Strategy'!$C$4:$C$71)*(Dataset!$R4027='Pricing Strategy'!$D$4:$D$71),))</f>
        <v>0.4</v>
      </c>
      <c r="V4027" s="3">
        <f>Dataset!$T4027*(1-Dataset!$U4027)</f>
        <v>49.669199999999996</v>
      </c>
    </row>
    <row r="4028" spans="1:22" x14ac:dyDescent="0.3">
      <c r="A4028" s="32"/>
      <c r="C4028" s="3">
        <v>4023</v>
      </c>
      <c r="D4028" s="3" t="s">
        <v>7161</v>
      </c>
      <c r="E4028" s="34">
        <v>42177</v>
      </c>
      <c r="F4028" s="34">
        <v>42182</v>
      </c>
      <c r="G4028" s="3" t="s">
        <v>46</v>
      </c>
      <c r="H4028" s="3" t="s">
        <v>7162</v>
      </c>
      <c r="I4028" s="3" t="s">
        <v>7163</v>
      </c>
      <c r="J4028" s="3" t="s">
        <v>22</v>
      </c>
      <c r="K4028" s="3" t="s">
        <v>23</v>
      </c>
      <c r="L4028" s="3" t="s">
        <v>2254</v>
      </c>
      <c r="M4028" s="3" t="s">
        <v>143</v>
      </c>
      <c r="N4028" s="3">
        <v>19013</v>
      </c>
      <c r="O4028" s="3" t="s">
        <v>144</v>
      </c>
      <c r="P4028" s="3" t="s">
        <v>31</v>
      </c>
      <c r="Q4028" s="3" t="s">
        <v>28</v>
      </c>
      <c r="R4028" s="3" t="s">
        <v>32</v>
      </c>
      <c r="S4028" s="3" t="s">
        <v>33</v>
      </c>
      <c r="T4028" s="3">
        <v>853.93</v>
      </c>
      <c r="U4028" s="35" cm="1">
        <f t="array" ref="U4028">INDEX('Pricing Strategy'!$F$4:$F$71,MATCH(1,(Dataset!$O4028='Pricing Strategy'!$B$4:$B$71)*(Dataset!$Q4028='Pricing Strategy'!$C$4:$C$71)*(Dataset!$R4028='Pricing Strategy'!$D$4:$D$71),))</f>
        <v>0.45</v>
      </c>
      <c r="V4028" s="3">
        <f>Dataset!$T4028*(1-Dataset!$U4028)</f>
        <v>469.66149999999999</v>
      </c>
    </row>
    <row r="4029" spans="1:22" x14ac:dyDescent="0.3">
      <c r="A4029" s="32"/>
      <c r="C4029" s="3">
        <v>4024</v>
      </c>
      <c r="D4029" s="3" t="s">
        <v>7164</v>
      </c>
      <c r="E4029" s="34">
        <v>43400</v>
      </c>
      <c r="F4029" s="34">
        <v>43401</v>
      </c>
      <c r="G4029" s="3" t="s">
        <v>184</v>
      </c>
      <c r="H4029" s="3" t="s">
        <v>6638</v>
      </c>
      <c r="I4029" s="3" t="s">
        <v>6639</v>
      </c>
      <c r="J4029" s="3" t="s">
        <v>37</v>
      </c>
      <c r="K4029" s="3" t="s">
        <v>23</v>
      </c>
      <c r="L4029" s="3" t="s">
        <v>123</v>
      </c>
      <c r="M4029" s="3" t="s">
        <v>39</v>
      </c>
      <c r="N4029" s="3">
        <v>94110</v>
      </c>
      <c r="O4029" s="3" t="s">
        <v>40</v>
      </c>
      <c r="P4029" s="3" t="s">
        <v>4889</v>
      </c>
      <c r="Q4029" s="3" t="s">
        <v>28</v>
      </c>
      <c r="R4029" s="3" t="s">
        <v>29</v>
      </c>
      <c r="S4029" s="3" t="s">
        <v>4890</v>
      </c>
      <c r="T4029" s="3">
        <v>556.66499999999996</v>
      </c>
      <c r="U4029" s="35" cm="1">
        <f t="array" ref="U4029">INDEX('Pricing Strategy'!$F$4:$F$71,MATCH(1,(Dataset!$O4029='Pricing Strategy'!$B$4:$B$71)*(Dataset!$Q4029='Pricing Strategy'!$C$4:$C$71)*(Dataset!$R4029='Pricing Strategy'!$D$4:$D$71),))</f>
        <v>0.5</v>
      </c>
      <c r="V4029" s="3">
        <f>Dataset!$T4029*(1-Dataset!$U4029)</f>
        <v>278.33249999999998</v>
      </c>
    </row>
    <row r="4030" spans="1:22" x14ac:dyDescent="0.3">
      <c r="A4030" s="32"/>
      <c r="C4030" s="3">
        <v>4025</v>
      </c>
      <c r="D4030" s="3" t="s">
        <v>7164</v>
      </c>
      <c r="E4030" s="34">
        <v>43400</v>
      </c>
      <c r="F4030" s="34">
        <v>43401</v>
      </c>
      <c r="G4030" s="3" t="s">
        <v>184</v>
      </c>
      <c r="H4030" s="3" t="s">
        <v>6638</v>
      </c>
      <c r="I4030" s="3" t="s">
        <v>6639</v>
      </c>
      <c r="J4030" s="3" t="s">
        <v>37</v>
      </c>
      <c r="K4030" s="3" t="s">
        <v>23</v>
      </c>
      <c r="L4030" s="3" t="s">
        <v>123</v>
      </c>
      <c r="M4030" s="3" t="s">
        <v>39</v>
      </c>
      <c r="N4030" s="3">
        <v>94110</v>
      </c>
      <c r="O4030" s="3" t="s">
        <v>40</v>
      </c>
      <c r="P4030" s="3" t="s">
        <v>7165</v>
      </c>
      <c r="Q4030" s="3" t="s">
        <v>67</v>
      </c>
      <c r="R4030" s="3" t="s">
        <v>68</v>
      </c>
      <c r="S4030" s="3" t="s">
        <v>7166</v>
      </c>
      <c r="T4030" s="3">
        <v>95.84</v>
      </c>
      <c r="U4030" s="35" cm="1">
        <f t="array" ref="U4030">INDEX('Pricing Strategy'!$F$4:$F$71,MATCH(1,(Dataset!$O4030='Pricing Strategy'!$B$4:$B$71)*(Dataset!$Q4030='Pricing Strategy'!$C$4:$C$71)*(Dataset!$R4030='Pricing Strategy'!$D$4:$D$71),))</f>
        <v>0.4</v>
      </c>
      <c r="V4030" s="3">
        <f>Dataset!$T4030*(1-Dataset!$U4030)</f>
        <v>57.503999999999998</v>
      </c>
    </row>
    <row r="4031" spans="1:22" x14ac:dyDescent="0.3">
      <c r="A4031" s="32"/>
      <c r="C4031" s="3">
        <v>4026</v>
      </c>
      <c r="D4031" s="3" t="s">
        <v>7167</v>
      </c>
      <c r="E4031" s="34">
        <v>43323</v>
      </c>
      <c r="F4031" s="34">
        <v>43325</v>
      </c>
      <c r="G4031" s="3" t="s">
        <v>184</v>
      </c>
      <c r="H4031" s="3" t="s">
        <v>2059</v>
      </c>
      <c r="I4031" s="3" t="s">
        <v>2060</v>
      </c>
      <c r="J4031" s="3" t="s">
        <v>37</v>
      </c>
      <c r="K4031" s="3" t="s">
        <v>23</v>
      </c>
      <c r="L4031" s="3" t="s">
        <v>7168</v>
      </c>
      <c r="M4031" s="3" t="s">
        <v>100</v>
      </c>
      <c r="N4031" s="3">
        <v>76021</v>
      </c>
      <c r="O4031" s="3" t="s">
        <v>101</v>
      </c>
      <c r="P4031" s="3" t="s">
        <v>5244</v>
      </c>
      <c r="Q4031" s="3" t="s">
        <v>42</v>
      </c>
      <c r="R4031" s="3" t="s">
        <v>86</v>
      </c>
      <c r="S4031" s="3" t="s">
        <v>5245</v>
      </c>
      <c r="T4031" s="3">
        <v>29.664000000000001</v>
      </c>
      <c r="U4031" s="35" cm="1">
        <f t="array" ref="U4031">INDEX('Pricing Strategy'!$F$4:$F$71,MATCH(1,(Dataset!$O4031='Pricing Strategy'!$B$4:$B$71)*(Dataset!$Q4031='Pricing Strategy'!$C$4:$C$71)*(Dataset!$R4031='Pricing Strategy'!$D$4:$D$71),))</f>
        <v>0.3</v>
      </c>
      <c r="V4031" s="3">
        <f>Dataset!$T4031*(1-Dataset!$U4031)</f>
        <v>20.764800000000001</v>
      </c>
    </row>
    <row r="4032" spans="1:22" x14ac:dyDescent="0.3">
      <c r="A4032" s="32"/>
      <c r="C4032" s="3">
        <v>4027</v>
      </c>
      <c r="D4032" s="3" t="s">
        <v>7167</v>
      </c>
      <c r="E4032" s="34">
        <v>43323</v>
      </c>
      <c r="F4032" s="34">
        <v>43325</v>
      </c>
      <c r="G4032" s="3" t="s">
        <v>184</v>
      </c>
      <c r="H4032" s="3" t="s">
        <v>2059</v>
      </c>
      <c r="I4032" s="3" t="s">
        <v>2060</v>
      </c>
      <c r="J4032" s="3" t="s">
        <v>37</v>
      </c>
      <c r="K4032" s="3" t="s">
        <v>23</v>
      </c>
      <c r="L4032" s="3" t="s">
        <v>7168</v>
      </c>
      <c r="M4032" s="3" t="s">
        <v>100</v>
      </c>
      <c r="N4032" s="3">
        <v>76021</v>
      </c>
      <c r="O4032" s="3" t="s">
        <v>101</v>
      </c>
      <c r="P4032" s="3" t="s">
        <v>4816</v>
      </c>
      <c r="Q4032" s="3" t="s">
        <v>42</v>
      </c>
      <c r="R4032" s="3" t="s">
        <v>64</v>
      </c>
      <c r="S4032" s="3" t="s">
        <v>4817</v>
      </c>
      <c r="T4032" s="3">
        <v>9.1839999999999993</v>
      </c>
      <c r="U4032" s="35" cm="1">
        <f t="array" ref="U4032">INDEX('Pricing Strategy'!$F$4:$F$71,MATCH(1,(Dataset!$O4032='Pricing Strategy'!$B$4:$B$71)*(Dataset!$Q4032='Pricing Strategy'!$C$4:$C$71)*(Dataset!$R4032='Pricing Strategy'!$D$4:$D$71),))</f>
        <v>0.35</v>
      </c>
      <c r="V4032" s="3">
        <f>Dataset!$T4032*(1-Dataset!$U4032)</f>
        <v>5.9695999999999998</v>
      </c>
    </row>
    <row r="4033" spans="1:22" x14ac:dyDescent="0.3">
      <c r="A4033" s="32"/>
      <c r="C4033" s="3">
        <v>4028</v>
      </c>
      <c r="D4033" s="3" t="s">
        <v>7167</v>
      </c>
      <c r="E4033" s="34">
        <v>43323</v>
      </c>
      <c r="F4033" s="34">
        <v>43325</v>
      </c>
      <c r="G4033" s="3" t="s">
        <v>184</v>
      </c>
      <c r="H4033" s="3" t="s">
        <v>2059</v>
      </c>
      <c r="I4033" s="3" t="s">
        <v>2060</v>
      </c>
      <c r="J4033" s="3" t="s">
        <v>37</v>
      </c>
      <c r="K4033" s="3" t="s">
        <v>23</v>
      </c>
      <c r="L4033" s="3" t="s">
        <v>7168</v>
      </c>
      <c r="M4033" s="3" t="s">
        <v>100</v>
      </c>
      <c r="N4033" s="3">
        <v>76021</v>
      </c>
      <c r="O4033" s="3" t="s">
        <v>101</v>
      </c>
      <c r="P4033" s="3" t="s">
        <v>2587</v>
      </c>
      <c r="Q4033" s="3" t="s">
        <v>67</v>
      </c>
      <c r="R4033" s="3" t="s">
        <v>68</v>
      </c>
      <c r="S4033" s="3" t="s">
        <v>2588</v>
      </c>
      <c r="T4033" s="3">
        <v>153.584</v>
      </c>
      <c r="U4033" s="35" cm="1">
        <f t="array" ref="U4033">INDEX('Pricing Strategy'!$F$4:$F$71,MATCH(1,(Dataset!$O4033='Pricing Strategy'!$B$4:$B$71)*(Dataset!$Q4033='Pricing Strategy'!$C$4:$C$71)*(Dataset!$R4033='Pricing Strategy'!$D$4:$D$71),))</f>
        <v>0.3</v>
      </c>
      <c r="V4033" s="3">
        <f>Dataset!$T4033*(1-Dataset!$U4033)</f>
        <v>107.50879999999999</v>
      </c>
    </row>
    <row r="4034" spans="1:22" x14ac:dyDescent="0.3">
      <c r="A4034" s="32"/>
      <c r="C4034" s="3">
        <v>4029</v>
      </c>
      <c r="D4034" s="3" t="s">
        <v>7167</v>
      </c>
      <c r="E4034" s="34">
        <v>43323</v>
      </c>
      <c r="F4034" s="34">
        <v>43325</v>
      </c>
      <c r="G4034" s="3" t="s">
        <v>184</v>
      </c>
      <c r="H4034" s="3" t="s">
        <v>2059</v>
      </c>
      <c r="I4034" s="3" t="s">
        <v>2060</v>
      </c>
      <c r="J4034" s="3" t="s">
        <v>37</v>
      </c>
      <c r="K4034" s="3" t="s">
        <v>23</v>
      </c>
      <c r="L4034" s="3" t="s">
        <v>7168</v>
      </c>
      <c r="M4034" s="3" t="s">
        <v>100</v>
      </c>
      <c r="N4034" s="3">
        <v>76021</v>
      </c>
      <c r="O4034" s="3" t="s">
        <v>101</v>
      </c>
      <c r="P4034" s="3" t="s">
        <v>4950</v>
      </c>
      <c r="Q4034" s="3" t="s">
        <v>42</v>
      </c>
      <c r="R4034" s="3" t="s">
        <v>71</v>
      </c>
      <c r="S4034" s="3" t="s">
        <v>4951</v>
      </c>
      <c r="T4034" s="3">
        <v>12.864000000000001</v>
      </c>
      <c r="U4034" s="35" cm="1">
        <f t="array" ref="U4034">INDEX('Pricing Strategy'!$F$4:$F$71,MATCH(1,(Dataset!$O4034='Pricing Strategy'!$B$4:$B$71)*(Dataset!$Q4034='Pricing Strategy'!$C$4:$C$71)*(Dataset!$R4034='Pricing Strategy'!$D$4:$D$71),))</f>
        <v>0.3</v>
      </c>
      <c r="V4034" s="3">
        <f>Dataset!$T4034*(1-Dataset!$U4034)</f>
        <v>9.0047999999999995</v>
      </c>
    </row>
    <row r="4035" spans="1:22" x14ac:dyDescent="0.3">
      <c r="A4035" s="32"/>
      <c r="C4035" s="3">
        <v>4030</v>
      </c>
      <c r="D4035" s="3" t="s">
        <v>7169</v>
      </c>
      <c r="E4035" s="34">
        <v>43458</v>
      </c>
      <c r="F4035" s="34">
        <v>43462</v>
      </c>
      <c r="G4035" s="3" t="s">
        <v>46</v>
      </c>
      <c r="H4035" s="3" t="s">
        <v>3264</v>
      </c>
      <c r="I4035" s="3" t="s">
        <v>3265</v>
      </c>
      <c r="J4035" s="3" t="s">
        <v>22</v>
      </c>
      <c r="K4035" s="3" t="s">
        <v>23</v>
      </c>
      <c r="L4035" s="3" t="s">
        <v>4274</v>
      </c>
      <c r="M4035" s="3" t="s">
        <v>734</v>
      </c>
      <c r="N4035" s="3">
        <v>70506</v>
      </c>
      <c r="O4035" s="3" t="s">
        <v>26</v>
      </c>
      <c r="P4035" s="3" t="s">
        <v>3759</v>
      </c>
      <c r="Q4035" s="3" t="s">
        <v>67</v>
      </c>
      <c r="R4035" s="3" t="s">
        <v>680</v>
      </c>
      <c r="S4035" s="3" t="s">
        <v>3760</v>
      </c>
      <c r="T4035" s="3">
        <v>479.97</v>
      </c>
      <c r="U4035" s="35" cm="1">
        <f t="array" ref="U4035">INDEX('Pricing Strategy'!$F$4:$F$71,MATCH(1,(Dataset!$O4035='Pricing Strategy'!$B$4:$B$71)*(Dataset!$Q4035='Pricing Strategy'!$C$4:$C$71)*(Dataset!$R4035='Pricing Strategy'!$D$4:$D$71),))</f>
        <v>0.3</v>
      </c>
      <c r="V4035" s="3">
        <f>Dataset!$T4035*(1-Dataset!$U4035)</f>
        <v>335.97899999999998</v>
      </c>
    </row>
    <row r="4036" spans="1:22" x14ac:dyDescent="0.3">
      <c r="A4036" s="32"/>
      <c r="C4036" s="3">
        <v>4031</v>
      </c>
      <c r="D4036" s="3" t="s">
        <v>7169</v>
      </c>
      <c r="E4036" s="34">
        <v>43458</v>
      </c>
      <c r="F4036" s="34">
        <v>43462</v>
      </c>
      <c r="G4036" s="3" t="s">
        <v>46</v>
      </c>
      <c r="H4036" s="3" t="s">
        <v>3264</v>
      </c>
      <c r="I4036" s="3" t="s">
        <v>3265</v>
      </c>
      <c r="J4036" s="3" t="s">
        <v>22</v>
      </c>
      <c r="K4036" s="3" t="s">
        <v>23</v>
      </c>
      <c r="L4036" s="3" t="s">
        <v>4274</v>
      </c>
      <c r="M4036" s="3" t="s">
        <v>734</v>
      </c>
      <c r="N4036" s="3">
        <v>70506</v>
      </c>
      <c r="O4036" s="3" t="s">
        <v>26</v>
      </c>
      <c r="P4036" s="3" t="s">
        <v>5499</v>
      </c>
      <c r="Q4036" s="3" t="s">
        <v>28</v>
      </c>
      <c r="R4036" s="3" t="s">
        <v>32</v>
      </c>
      <c r="S4036" s="3" t="s">
        <v>5500</v>
      </c>
      <c r="T4036" s="3">
        <v>232.88</v>
      </c>
      <c r="U4036" s="35" cm="1">
        <f t="array" ref="U4036">INDEX('Pricing Strategy'!$F$4:$F$71,MATCH(1,(Dataset!$O4036='Pricing Strategy'!$B$4:$B$71)*(Dataset!$Q4036='Pricing Strategy'!$C$4:$C$71)*(Dataset!$R4036='Pricing Strategy'!$D$4:$D$71),))</f>
        <v>0.3</v>
      </c>
      <c r="V4036" s="3">
        <f>Dataset!$T4036*(1-Dataset!$U4036)</f>
        <v>163.01599999999999</v>
      </c>
    </row>
    <row r="4037" spans="1:22" x14ac:dyDescent="0.3">
      <c r="A4037" s="32"/>
      <c r="C4037" s="3">
        <v>4032</v>
      </c>
      <c r="D4037" s="3" t="s">
        <v>7170</v>
      </c>
      <c r="E4037" s="34">
        <v>43004</v>
      </c>
      <c r="F4037" s="34">
        <v>43008</v>
      </c>
      <c r="G4037" s="3" t="s">
        <v>46</v>
      </c>
      <c r="H4037" s="3" t="s">
        <v>193</v>
      </c>
      <c r="I4037" s="3" t="s">
        <v>194</v>
      </c>
      <c r="J4037" s="3" t="s">
        <v>98</v>
      </c>
      <c r="K4037" s="3" t="s">
        <v>23</v>
      </c>
      <c r="L4037" s="3" t="s">
        <v>7171</v>
      </c>
      <c r="M4037" s="3" t="s">
        <v>92</v>
      </c>
      <c r="N4037" s="3">
        <v>98042</v>
      </c>
      <c r="O4037" s="3" t="s">
        <v>40</v>
      </c>
      <c r="P4037" s="3" t="s">
        <v>2515</v>
      </c>
      <c r="Q4037" s="3" t="s">
        <v>42</v>
      </c>
      <c r="R4037" s="3" t="s">
        <v>74</v>
      </c>
      <c r="S4037" s="3" t="s">
        <v>2516</v>
      </c>
      <c r="T4037" s="3">
        <v>236.88</v>
      </c>
      <c r="U4037" s="35" cm="1">
        <f t="array" ref="U4037">INDEX('Pricing Strategy'!$F$4:$F$71,MATCH(1,(Dataset!$O4037='Pricing Strategy'!$B$4:$B$71)*(Dataset!$Q4037='Pricing Strategy'!$C$4:$C$71)*(Dataset!$R4037='Pricing Strategy'!$D$4:$D$71),))</f>
        <v>0.4</v>
      </c>
      <c r="V4037" s="3">
        <f>Dataset!$T4037*(1-Dataset!$U4037)</f>
        <v>142.12799999999999</v>
      </c>
    </row>
    <row r="4038" spans="1:22" x14ac:dyDescent="0.3">
      <c r="A4038" s="32"/>
      <c r="C4038" s="3">
        <v>4033</v>
      </c>
      <c r="D4038" s="3" t="s">
        <v>7170</v>
      </c>
      <c r="E4038" s="34">
        <v>43004</v>
      </c>
      <c r="F4038" s="34">
        <v>43008</v>
      </c>
      <c r="G4038" s="3" t="s">
        <v>46</v>
      </c>
      <c r="H4038" s="3" t="s">
        <v>193</v>
      </c>
      <c r="I4038" s="3" t="s">
        <v>194</v>
      </c>
      <c r="J4038" s="3" t="s">
        <v>98</v>
      </c>
      <c r="K4038" s="3" t="s">
        <v>23</v>
      </c>
      <c r="L4038" s="3" t="s">
        <v>7171</v>
      </c>
      <c r="M4038" s="3" t="s">
        <v>92</v>
      </c>
      <c r="N4038" s="3">
        <v>98042</v>
      </c>
      <c r="O4038" s="3" t="s">
        <v>40</v>
      </c>
      <c r="P4038" s="3" t="s">
        <v>447</v>
      </c>
      <c r="Q4038" s="3" t="s">
        <v>42</v>
      </c>
      <c r="R4038" s="3" t="s">
        <v>86</v>
      </c>
      <c r="S4038" s="3" t="s">
        <v>448</v>
      </c>
      <c r="T4038" s="3">
        <v>29.9</v>
      </c>
      <c r="U4038" s="35" cm="1">
        <f t="array" ref="U4038">INDEX('Pricing Strategy'!$F$4:$F$71,MATCH(1,(Dataset!$O4038='Pricing Strategy'!$B$4:$B$71)*(Dataset!$Q4038='Pricing Strategy'!$C$4:$C$71)*(Dataset!$R4038='Pricing Strategy'!$D$4:$D$71),))</f>
        <v>0.4</v>
      </c>
      <c r="V4038" s="3">
        <f>Dataset!$T4038*(1-Dataset!$U4038)</f>
        <v>17.939999999999998</v>
      </c>
    </row>
    <row r="4039" spans="1:22" x14ac:dyDescent="0.3">
      <c r="A4039" s="32"/>
      <c r="C4039" s="3">
        <v>4034</v>
      </c>
      <c r="D4039" s="3" t="s">
        <v>7170</v>
      </c>
      <c r="E4039" s="34">
        <v>43004</v>
      </c>
      <c r="F4039" s="34">
        <v>43008</v>
      </c>
      <c r="G4039" s="3" t="s">
        <v>46</v>
      </c>
      <c r="H4039" s="3" t="s">
        <v>193</v>
      </c>
      <c r="I4039" s="3" t="s">
        <v>194</v>
      </c>
      <c r="J4039" s="3" t="s">
        <v>98</v>
      </c>
      <c r="K4039" s="3" t="s">
        <v>23</v>
      </c>
      <c r="L4039" s="3" t="s">
        <v>7171</v>
      </c>
      <c r="M4039" s="3" t="s">
        <v>92</v>
      </c>
      <c r="N4039" s="3">
        <v>98042</v>
      </c>
      <c r="O4039" s="3" t="s">
        <v>40</v>
      </c>
      <c r="P4039" s="3" t="s">
        <v>4264</v>
      </c>
      <c r="Q4039" s="3" t="s">
        <v>67</v>
      </c>
      <c r="R4039" s="3" t="s">
        <v>157</v>
      </c>
      <c r="S4039" s="3" t="s">
        <v>4265</v>
      </c>
      <c r="T4039" s="3">
        <v>100</v>
      </c>
      <c r="U4039" s="35" cm="1">
        <f t="array" ref="U4039">INDEX('Pricing Strategy'!$F$4:$F$71,MATCH(1,(Dataset!$O4039='Pricing Strategy'!$B$4:$B$71)*(Dataset!$Q4039='Pricing Strategy'!$C$4:$C$71)*(Dataset!$R4039='Pricing Strategy'!$D$4:$D$71),))</f>
        <v>0.45</v>
      </c>
      <c r="V4039" s="3">
        <f>Dataset!$T4039*(1-Dataset!$U4039)</f>
        <v>55.000000000000007</v>
      </c>
    </row>
    <row r="4040" spans="1:22" x14ac:dyDescent="0.3">
      <c r="A4040" s="32"/>
      <c r="C4040" s="3">
        <v>4035</v>
      </c>
      <c r="D4040" s="3" t="s">
        <v>7172</v>
      </c>
      <c r="E4040" s="34">
        <v>43081</v>
      </c>
      <c r="F4040" s="34">
        <v>43081</v>
      </c>
      <c r="G4040" s="3" t="s">
        <v>1290</v>
      </c>
      <c r="H4040" s="3" t="s">
        <v>4092</v>
      </c>
      <c r="I4040" s="3" t="s">
        <v>4093</v>
      </c>
      <c r="J4040" s="3" t="s">
        <v>37</v>
      </c>
      <c r="K4040" s="3" t="s">
        <v>23</v>
      </c>
      <c r="L4040" s="3" t="s">
        <v>2631</v>
      </c>
      <c r="M4040" s="3" t="s">
        <v>494</v>
      </c>
      <c r="N4040" s="3">
        <v>44052</v>
      </c>
      <c r="O4040" s="3" t="s">
        <v>144</v>
      </c>
      <c r="P4040" s="3" t="s">
        <v>1387</v>
      </c>
      <c r="Q4040" s="3" t="s">
        <v>42</v>
      </c>
      <c r="R4040" s="3" t="s">
        <v>71</v>
      </c>
      <c r="S4040" s="3" t="s">
        <v>1388</v>
      </c>
      <c r="T4040" s="3">
        <v>18.693000000000001</v>
      </c>
      <c r="U4040" s="35" cm="1">
        <f t="array" ref="U4040">INDEX('Pricing Strategy'!$F$4:$F$71,MATCH(1,(Dataset!$O4040='Pricing Strategy'!$B$4:$B$71)*(Dataset!$Q4040='Pricing Strategy'!$C$4:$C$71)*(Dataset!$R4040='Pricing Strategy'!$D$4:$D$71),))</f>
        <v>0.4</v>
      </c>
      <c r="V4040" s="3">
        <f>Dataset!$T4040*(1-Dataset!$U4040)</f>
        <v>11.2158</v>
      </c>
    </row>
    <row r="4041" spans="1:22" x14ac:dyDescent="0.3">
      <c r="A4041" s="32"/>
      <c r="C4041" s="3">
        <v>4036</v>
      </c>
      <c r="D4041" s="3" t="s">
        <v>7172</v>
      </c>
      <c r="E4041" s="34">
        <v>43081</v>
      </c>
      <c r="F4041" s="34">
        <v>43081</v>
      </c>
      <c r="G4041" s="3" t="s">
        <v>1290</v>
      </c>
      <c r="H4041" s="3" t="s">
        <v>4092</v>
      </c>
      <c r="I4041" s="3" t="s">
        <v>4093</v>
      </c>
      <c r="J4041" s="3" t="s">
        <v>37</v>
      </c>
      <c r="K4041" s="3" t="s">
        <v>23</v>
      </c>
      <c r="L4041" s="3" t="s">
        <v>2631</v>
      </c>
      <c r="M4041" s="3" t="s">
        <v>494</v>
      </c>
      <c r="N4041" s="3">
        <v>44052</v>
      </c>
      <c r="O4041" s="3" t="s">
        <v>144</v>
      </c>
      <c r="P4041" s="3" t="s">
        <v>1664</v>
      </c>
      <c r="Q4041" s="3" t="s">
        <v>67</v>
      </c>
      <c r="R4041" s="3" t="s">
        <v>157</v>
      </c>
      <c r="S4041" s="3" t="s">
        <v>1665</v>
      </c>
      <c r="T4041" s="3">
        <v>383.952</v>
      </c>
      <c r="U4041" s="35" cm="1">
        <f t="array" ref="U4041">INDEX('Pricing Strategy'!$F$4:$F$71,MATCH(1,(Dataset!$O4041='Pricing Strategy'!$B$4:$B$71)*(Dataset!$Q4041='Pricing Strategy'!$C$4:$C$71)*(Dataset!$R4041='Pricing Strategy'!$D$4:$D$71),))</f>
        <v>0.45</v>
      </c>
      <c r="V4041" s="3">
        <f>Dataset!$T4041*(1-Dataset!$U4041)</f>
        <v>211.17360000000002</v>
      </c>
    </row>
    <row r="4042" spans="1:22" x14ac:dyDescent="0.3">
      <c r="A4042" s="32"/>
      <c r="C4042" s="3">
        <v>4037</v>
      </c>
      <c r="D4042" s="3" t="s">
        <v>7173</v>
      </c>
      <c r="E4042" s="34">
        <v>42732</v>
      </c>
      <c r="F4042" s="34">
        <v>42736</v>
      </c>
      <c r="G4042" s="3" t="s">
        <v>46</v>
      </c>
      <c r="H4042" s="3" t="s">
        <v>5888</v>
      </c>
      <c r="I4042" s="3" t="s">
        <v>5889</v>
      </c>
      <c r="J4042" s="3" t="s">
        <v>22</v>
      </c>
      <c r="K4042" s="3" t="s">
        <v>23</v>
      </c>
      <c r="L4042" s="3" t="s">
        <v>299</v>
      </c>
      <c r="M4042" s="3" t="s">
        <v>207</v>
      </c>
      <c r="N4042" s="3">
        <v>60623</v>
      </c>
      <c r="O4042" s="3" t="s">
        <v>101</v>
      </c>
      <c r="P4042" s="3" t="s">
        <v>4020</v>
      </c>
      <c r="Q4042" s="3" t="s">
        <v>42</v>
      </c>
      <c r="R4042" s="3" t="s">
        <v>55</v>
      </c>
      <c r="S4042" s="3" t="s">
        <v>6590</v>
      </c>
      <c r="T4042" s="3">
        <v>24.815999999999999</v>
      </c>
      <c r="U4042" s="35" cm="1">
        <f t="array" ref="U4042">INDEX('Pricing Strategy'!$F$4:$F$71,MATCH(1,(Dataset!$O4042='Pricing Strategy'!$B$4:$B$71)*(Dataset!$Q4042='Pricing Strategy'!$C$4:$C$71)*(Dataset!$R4042='Pricing Strategy'!$D$4:$D$71),))</f>
        <v>0.4</v>
      </c>
      <c r="V4042" s="3">
        <f>Dataset!$T4042*(1-Dataset!$U4042)</f>
        <v>14.889599999999998</v>
      </c>
    </row>
    <row r="4043" spans="1:22" x14ac:dyDescent="0.3">
      <c r="A4043" s="32"/>
      <c r="C4043" s="3">
        <v>4038</v>
      </c>
      <c r="D4043" s="3" t="s">
        <v>7174</v>
      </c>
      <c r="E4043" s="34">
        <v>42367</v>
      </c>
      <c r="F4043" s="34">
        <v>42371</v>
      </c>
      <c r="G4043" s="3" t="s">
        <v>46</v>
      </c>
      <c r="H4043" s="3" t="s">
        <v>2434</v>
      </c>
      <c r="I4043" s="3" t="s">
        <v>2435</v>
      </c>
      <c r="J4043" s="3" t="s">
        <v>37</v>
      </c>
      <c r="K4043" s="3" t="s">
        <v>23</v>
      </c>
      <c r="L4043" s="3" t="s">
        <v>123</v>
      </c>
      <c r="M4043" s="3" t="s">
        <v>39</v>
      </c>
      <c r="N4043" s="3">
        <v>94110</v>
      </c>
      <c r="O4043" s="3" t="s">
        <v>40</v>
      </c>
      <c r="P4043" s="3" t="s">
        <v>6195</v>
      </c>
      <c r="Q4043" s="3" t="s">
        <v>28</v>
      </c>
      <c r="R4043" s="3" t="s">
        <v>61</v>
      </c>
      <c r="S4043" s="3" t="s">
        <v>6196</v>
      </c>
      <c r="T4043" s="3">
        <v>24.9</v>
      </c>
      <c r="U4043" s="35" cm="1">
        <f t="array" ref="U4043">INDEX('Pricing Strategy'!$F$4:$F$71,MATCH(1,(Dataset!$O4043='Pricing Strategy'!$B$4:$B$71)*(Dataset!$Q4043='Pricing Strategy'!$C$4:$C$71)*(Dataset!$R4043='Pricing Strategy'!$D$4:$D$71),))</f>
        <v>0.4</v>
      </c>
      <c r="V4043" s="3">
        <f>Dataset!$T4043*(1-Dataset!$U4043)</f>
        <v>14.939999999999998</v>
      </c>
    </row>
    <row r="4044" spans="1:22" x14ac:dyDescent="0.3">
      <c r="A4044" s="32"/>
      <c r="C4044" s="3">
        <v>4039</v>
      </c>
      <c r="D4044" s="3" t="s">
        <v>7174</v>
      </c>
      <c r="E4044" s="34">
        <v>42367</v>
      </c>
      <c r="F4044" s="34">
        <v>42371</v>
      </c>
      <c r="G4044" s="3" t="s">
        <v>46</v>
      </c>
      <c r="H4044" s="3" t="s">
        <v>2434</v>
      </c>
      <c r="I4044" s="3" t="s">
        <v>2435</v>
      </c>
      <c r="J4044" s="3" t="s">
        <v>37</v>
      </c>
      <c r="K4044" s="3" t="s">
        <v>23</v>
      </c>
      <c r="L4044" s="3" t="s">
        <v>123</v>
      </c>
      <c r="M4044" s="3" t="s">
        <v>39</v>
      </c>
      <c r="N4044" s="3">
        <v>94110</v>
      </c>
      <c r="O4044" s="3" t="s">
        <v>40</v>
      </c>
      <c r="P4044" s="3" t="s">
        <v>4641</v>
      </c>
      <c r="Q4044" s="3" t="s">
        <v>42</v>
      </c>
      <c r="R4044" s="3" t="s">
        <v>86</v>
      </c>
      <c r="S4044" s="3" t="s">
        <v>4642</v>
      </c>
      <c r="T4044" s="3">
        <v>21.12</v>
      </c>
      <c r="U4044" s="35" cm="1">
        <f t="array" ref="U4044">INDEX('Pricing Strategy'!$F$4:$F$71,MATCH(1,(Dataset!$O4044='Pricing Strategy'!$B$4:$B$71)*(Dataset!$Q4044='Pricing Strategy'!$C$4:$C$71)*(Dataset!$R4044='Pricing Strategy'!$D$4:$D$71),))</f>
        <v>0.4</v>
      </c>
      <c r="V4044" s="3">
        <f>Dataset!$T4044*(1-Dataset!$U4044)</f>
        <v>12.672000000000001</v>
      </c>
    </row>
    <row r="4045" spans="1:22" x14ac:dyDescent="0.3">
      <c r="A4045" s="32"/>
      <c r="C4045" s="3">
        <v>4040</v>
      </c>
      <c r="D4045" s="3" t="s">
        <v>7174</v>
      </c>
      <c r="E4045" s="34">
        <v>42367</v>
      </c>
      <c r="F4045" s="34">
        <v>42371</v>
      </c>
      <c r="G4045" s="3" t="s">
        <v>46</v>
      </c>
      <c r="H4045" s="3" t="s">
        <v>2434</v>
      </c>
      <c r="I4045" s="3" t="s">
        <v>2435</v>
      </c>
      <c r="J4045" s="3" t="s">
        <v>37</v>
      </c>
      <c r="K4045" s="3" t="s">
        <v>23</v>
      </c>
      <c r="L4045" s="3" t="s">
        <v>123</v>
      </c>
      <c r="M4045" s="3" t="s">
        <v>39</v>
      </c>
      <c r="N4045" s="3">
        <v>94110</v>
      </c>
      <c r="O4045" s="3" t="s">
        <v>40</v>
      </c>
      <c r="P4045" s="3" t="s">
        <v>3759</v>
      </c>
      <c r="Q4045" s="3" t="s">
        <v>67</v>
      </c>
      <c r="R4045" s="3" t="s">
        <v>680</v>
      </c>
      <c r="S4045" s="3" t="s">
        <v>3760</v>
      </c>
      <c r="T4045" s="3">
        <v>767.952</v>
      </c>
      <c r="U4045" s="35" cm="1">
        <f t="array" ref="U4045">INDEX('Pricing Strategy'!$F$4:$F$71,MATCH(1,(Dataset!$O4045='Pricing Strategy'!$B$4:$B$71)*(Dataset!$Q4045='Pricing Strategy'!$C$4:$C$71)*(Dataset!$R4045='Pricing Strategy'!$D$4:$D$71),))</f>
        <v>0.45</v>
      </c>
      <c r="V4045" s="3">
        <f>Dataset!$T4045*(1-Dataset!$U4045)</f>
        <v>422.37360000000001</v>
      </c>
    </row>
    <row r="4046" spans="1:22" x14ac:dyDescent="0.3">
      <c r="A4046" s="32"/>
      <c r="C4046" s="3">
        <v>4041</v>
      </c>
      <c r="D4046" s="3" t="s">
        <v>7174</v>
      </c>
      <c r="E4046" s="34">
        <v>42367</v>
      </c>
      <c r="F4046" s="34">
        <v>42371</v>
      </c>
      <c r="G4046" s="3" t="s">
        <v>46</v>
      </c>
      <c r="H4046" s="3" t="s">
        <v>2434</v>
      </c>
      <c r="I4046" s="3" t="s">
        <v>2435</v>
      </c>
      <c r="J4046" s="3" t="s">
        <v>37</v>
      </c>
      <c r="K4046" s="3" t="s">
        <v>23</v>
      </c>
      <c r="L4046" s="3" t="s">
        <v>123</v>
      </c>
      <c r="M4046" s="3" t="s">
        <v>39</v>
      </c>
      <c r="N4046" s="3">
        <v>94110</v>
      </c>
      <c r="O4046" s="3" t="s">
        <v>40</v>
      </c>
      <c r="P4046" s="3" t="s">
        <v>2216</v>
      </c>
      <c r="Q4046" s="3" t="s">
        <v>42</v>
      </c>
      <c r="R4046" s="3" t="s">
        <v>71</v>
      </c>
      <c r="S4046" s="3" t="s">
        <v>2217</v>
      </c>
      <c r="T4046" s="3">
        <v>14.352</v>
      </c>
      <c r="U4046" s="35" cm="1">
        <f t="array" ref="U4046">INDEX('Pricing Strategy'!$F$4:$F$71,MATCH(1,(Dataset!$O4046='Pricing Strategy'!$B$4:$B$71)*(Dataset!$Q4046='Pricing Strategy'!$C$4:$C$71)*(Dataset!$R4046='Pricing Strategy'!$D$4:$D$71),))</f>
        <v>0.4</v>
      </c>
      <c r="V4046" s="3">
        <f>Dataset!$T4046*(1-Dataset!$U4046)</f>
        <v>8.6112000000000002</v>
      </c>
    </row>
    <row r="4047" spans="1:22" x14ac:dyDescent="0.3">
      <c r="A4047" s="32"/>
      <c r="C4047" s="3">
        <v>4042</v>
      </c>
      <c r="D4047" s="3" t="s">
        <v>7174</v>
      </c>
      <c r="E4047" s="34">
        <v>42367</v>
      </c>
      <c r="F4047" s="34">
        <v>42371</v>
      </c>
      <c r="G4047" s="3" t="s">
        <v>46</v>
      </c>
      <c r="H4047" s="3" t="s">
        <v>2434</v>
      </c>
      <c r="I4047" s="3" t="s">
        <v>2435</v>
      </c>
      <c r="J4047" s="3" t="s">
        <v>37</v>
      </c>
      <c r="K4047" s="3" t="s">
        <v>23</v>
      </c>
      <c r="L4047" s="3" t="s">
        <v>123</v>
      </c>
      <c r="M4047" s="3" t="s">
        <v>39</v>
      </c>
      <c r="N4047" s="3">
        <v>94110</v>
      </c>
      <c r="O4047" s="3" t="s">
        <v>40</v>
      </c>
      <c r="P4047" s="3" t="s">
        <v>2006</v>
      </c>
      <c r="Q4047" s="3" t="s">
        <v>67</v>
      </c>
      <c r="R4047" s="3" t="s">
        <v>68</v>
      </c>
      <c r="S4047" s="3" t="s">
        <v>2007</v>
      </c>
      <c r="T4047" s="3">
        <v>191.976</v>
      </c>
      <c r="U4047" s="35" cm="1">
        <f t="array" ref="U4047">INDEX('Pricing Strategy'!$F$4:$F$71,MATCH(1,(Dataset!$O4047='Pricing Strategy'!$B$4:$B$71)*(Dataset!$Q4047='Pricing Strategy'!$C$4:$C$71)*(Dataset!$R4047='Pricing Strategy'!$D$4:$D$71),))</f>
        <v>0.4</v>
      </c>
      <c r="V4047" s="3">
        <f>Dataset!$T4047*(1-Dataset!$U4047)</f>
        <v>115.18559999999999</v>
      </c>
    </row>
    <row r="4048" spans="1:22" x14ac:dyDescent="0.3">
      <c r="A4048" s="32"/>
      <c r="C4048" s="3">
        <v>4043</v>
      </c>
      <c r="D4048" s="3" t="s">
        <v>7174</v>
      </c>
      <c r="E4048" s="34">
        <v>42367</v>
      </c>
      <c r="F4048" s="34">
        <v>42371</v>
      </c>
      <c r="G4048" s="3" t="s">
        <v>46</v>
      </c>
      <c r="H4048" s="3" t="s">
        <v>2434</v>
      </c>
      <c r="I4048" s="3" t="s">
        <v>2435</v>
      </c>
      <c r="J4048" s="3" t="s">
        <v>37</v>
      </c>
      <c r="K4048" s="3" t="s">
        <v>23</v>
      </c>
      <c r="L4048" s="3" t="s">
        <v>123</v>
      </c>
      <c r="M4048" s="3" t="s">
        <v>39</v>
      </c>
      <c r="N4048" s="3">
        <v>94110</v>
      </c>
      <c r="O4048" s="3" t="s">
        <v>40</v>
      </c>
      <c r="P4048" s="3" t="s">
        <v>3632</v>
      </c>
      <c r="Q4048" s="3" t="s">
        <v>42</v>
      </c>
      <c r="R4048" s="3" t="s">
        <v>43</v>
      </c>
      <c r="S4048" s="3" t="s">
        <v>3633</v>
      </c>
      <c r="T4048" s="3">
        <v>274.77</v>
      </c>
      <c r="U4048" s="35" cm="1">
        <f t="array" ref="U4048">INDEX('Pricing Strategy'!$F$4:$F$71,MATCH(1,(Dataset!$O4048='Pricing Strategy'!$B$4:$B$71)*(Dataset!$Q4048='Pricing Strategy'!$C$4:$C$71)*(Dataset!$R4048='Pricing Strategy'!$D$4:$D$71),))</f>
        <v>0.4</v>
      </c>
      <c r="V4048" s="3">
        <f>Dataset!$T4048*(1-Dataset!$U4048)</f>
        <v>164.86199999999999</v>
      </c>
    </row>
    <row r="4049" spans="1:22" x14ac:dyDescent="0.3">
      <c r="A4049" s="32"/>
      <c r="C4049" s="3">
        <v>4044</v>
      </c>
      <c r="D4049" s="3" t="s">
        <v>7174</v>
      </c>
      <c r="E4049" s="34">
        <v>42367</v>
      </c>
      <c r="F4049" s="34">
        <v>42371</v>
      </c>
      <c r="G4049" s="3" t="s">
        <v>46</v>
      </c>
      <c r="H4049" s="3" t="s">
        <v>2434</v>
      </c>
      <c r="I4049" s="3" t="s">
        <v>2435</v>
      </c>
      <c r="J4049" s="3" t="s">
        <v>37</v>
      </c>
      <c r="K4049" s="3" t="s">
        <v>23</v>
      </c>
      <c r="L4049" s="3" t="s">
        <v>123</v>
      </c>
      <c r="M4049" s="3" t="s">
        <v>39</v>
      </c>
      <c r="N4049" s="3">
        <v>94110</v>
      </c>
      <c r="O4049" s="3" t="s">
        <v>40</v>
      </c>
      <c r="P4049" s="3" t="s">
        <v>6571</v>
      </c>
      <c r="Q4049" s="3" t="s">
        <v>28</v>
      </c>
      <c r="R4049" s="3" t="s">
        <v>61</v>
      </c>
      <c r="S4049" s="3" t="s">
        <v>6572</v>
      </c>
      <c r="T4049" s="3">
        <v>70.56</v>
      </c>
      <c r="U4049" s="35" cm="1">
        <f t="array" ref="U4049">INDEX('Pricing Strategy'!$F$4:$F$71,MATCH(1,(Dataset!$O4049='Pricing Strategy'!$B$4:$B$71)*(Dataset!$Q4049='Pricing Strategy'!$C$4:$C$71)*(Dataset!$R4049='Pricing Strategy'!$D$4:$D$71),))</f>
        <v>0.4</v>
      </c>
      <c r="V4049" s="3">
        <f>Dataset!$T4049*(1-Dataset!$U4049)</f>
        <v>42.335999999999999</v>
      </c>
    </row>
    <row r="4050" spans="1:22" x14ac:dyDescent="0.3">
      <c r="A4050" s="32"/>
      <c r="C4050" s="3">
        <v>4045</v>
      </c>
      <c r="D4050" s="3" t="s">
        <v>7175</v>
      </c>
      <c r="E4050" s="34">
        <v>42546</v>
      </c>
      <c r="F4050" s="34">
        <v>42551</v>
      </c>
      <c r="G4050" s="3" t="s">
        <v>46</v>
      </c>
      <c r="H4050" s="3" t="s">
        <v>4542</v>
      </c>
      <c r="I4050" s="3" t="s">
        <v>4543</v>
      </c>
      <c r="J4050" s="3" t="s">
        <v>22</v>
      </c>
      <c r="K4050" s="3" t="s">
        <v>23</v>
      </c>
      <c r="L4050" s="3" t="s">
        <v>123</v>
      </c>
      <c r="M4050" s="3" t="s">
        <v>39</v>
      </c>
      <c r="N4050" s="3">
        <v>94110</v>
      </c>
      <c r="O4050" s="3" t="s">
        <v>40</v>
      </c>
      <c r="P4050" s="3" t="s">
        <v>1996</v>
      </c>
      <c r="Q4050" s="3" t="s">
        <v>28</v>
      </c>
      <c r="R4050" s="3" t="s">
        <v>61</v>
      </c>
      <c r="S4050" s="3" t="s">
        <v>1997</v>
      </c>
      <c r="T4050" s="3">
        <v>204.85</v>
      </c>
      <c r="U4050" s="35" cm="1">
        <f t="array" ref="U4050">INDEX('Pricing Strategy'!$F$4:$F$71,MATCH(1,(Dataset!$O4050='Pricing Strategy'!$B$4:$B$71)*(Dataset!$Q4050='Pricing Strategy'!$C$4:$C$71)*(Dataset!$R4050='Pricing Strategy'!$D$4:$D$71),))</f>
        <v>0.4</v>
      </c>
      <c r="V4050" s="3">
        <f>Dataset!$T4050*(1-Dataset!$U4050)</f>
        <v>122.91</v>
      </c>
    </row>
    <row r="4051" spans="1:22" x14ac:dyDescent="0.3">
      <c r="A4051" s="32"/>
      <c r="C4051" s="3">
        <v>4046</v>
      </c>
      <c r="D4051" s="3" t="s">
        <v>7176</v>
      </c>
      <c r="E4051" s="34">
        <v>42462</v>
      </c>
      <c r="F4051" s="34">
        <v>42467</v>
      </c>
      <c r="G4051" s="3" t="s">
        <v>46</v>
      </c>
      <c r="H4051" s="3" t="s">
        <v>6359</v>
      </c>
      <c r="I4051" s="3" t="s">
        <v>6360</v>
      </c>
      <c r="J4051" s="3" t="s">
        <v>37</v>
      </c>
      <c r="K4051" s="3" t="s">
        <v>23</v>
      </c>
      <c r="L4051" s="3" t="s">
        <v>180</v>
      </c>
      <c r="M4051" s="3" t="s">
        <v>100</v>
      </c>
      <c r="N4051" s="3">
        <v>77070</v>
      </c>
      <c r="O4051" s="3" t="s">
        <v>101</v>
      </c>
      <c r="P4051" s="3" t="s">
        <v>3079</v>
      </c>
      <c r="Q4051" s="3" t="s">
        <v>42</v>
      </c>
      <c r="R4051" s="3" t="s">
        <v>71</v>
      </c>
      <c r="S4051" s="3" t="s">
        <v>3080</v>
      </c>
      <c r="T4051" s="3">
        <v>9.1560000000000006</v>
      </c>
      <c r="U4051" s="35" cm="1">
        <f t="array" ref="U4051">INDEX('Pricing Strategy'!$F$4:$F$71,MATCH(1,(Dataset!$O4051='Pricing Strategy'!$B$4:$B$71)*(Dataset!$Q4051='Pricing Strategy'!$C$4:$C$71)*(Dataset!$R4051='Pricing Strategy'!$D$4:$D$71),))</f>
        <v>0.3</v>
      </c>
      <c r="V4051" s="3">
        <f>Dataset!$T4051*(1-Dataset!$U4051)</f>
        <v>6.4092000000000002</v>
      </c>
    </row>
    <row r="4052" spans="1:22" x14ac:dyDescent="0.3">
      <c r="A4052" s="32"/>
      <c r="C4052" s="3">
        <v>4047</v>
      </c>
      <c r="D4052" s="3" t="s">
        <v>7177</v>
      </c>
      <c r="E4052" s="34">
        <v>43394</v>
      </c>
      <c r="F4052" s="34">
        <v>43398</v>
      </c>
      <c r="G4052" s="3" t="s">
        <v>46</v>
      </c>
      <c r="H4052" s="3" t="s">
        <v>7110</v>
      </c>
      <c r="I4052" s="3" t="s">
        <v>7111</v>
      </c>
      <c r="J4052" s="3" t="s">
        <v>22</v>
      </c>
      <c r="K4052" s="3" t="s">
        <v>23</v>
      </c>
      <c r="L4052" s="3" t="s">
        <v>299</v>
      </c>
      <c r="M4052" s="3" t="s">
        <v>207</v>
      </c>
      <c r="N4052" s="3">
        <v>60653</v>
      </c>
      <c r="O4052" s="3" t="s">
        <v>101</v>
      </c>
      <c r="P4052" s="3" t="s">
        <v>3185</v>
      </c>
      <c r="Q4052" s="3" t="s">
        <v>42</v>
      </c>
      <c r="R4052" s="3" t="s">
        <v>74</v>
      </c>
      <c r="S4052" s="3" t="s">
        <v>3186</v>
      </c>
      <c r="T4052" s="3">
        <v>23.992000000000001</v>
      </c>
      <c r="U4052" s="35" cm="1">
        <f t="array" ref="U4052">INDEX('Pricing Strategy'!$F$4:$F$71,MATCH(1,(Dataset!$O4052='Pricing Strategy'!$B$4:$B$71)*(Dataset!$Q4052='Pricing Strategy'!$C$4:$C$71)*(Dataset!$R4052='Pricing Strategy'!$D$4:$D$71),))</f>
        <v>0.3</v>
      </c>
      <c r="V4052" s="3">
        <f>Dataset!$T4052*(1-Dataset!$U4052)</f>
        <v>16.7944</v>
      </c>
    </row>
    <row r="4053" spans="1:22" x14ac:dyDescent="0.3">
      <c r="A4053" s="32"/>
      <c r="C4053" s="3">
        <v>4048</v>
      </c>
      <c r="D4053" s="3" t="s">
        <v>7178</v>
      </c>
      <c r="E4053" s="34">
        <v>42567</v>
      </c>
      <c r="F4053" s="34">
        <v>42570</v>
      </c>
      <c r="G4053" s="3" t="s">
        <v>184</v>
      </c>
      <c r="H4053" s="3" t="s">
        <v>6986</v>
      </c>
      <c r="I4053" s="3" t="s">
        <v>6987</v>
      </c>
      <c r="J4053" s="3" t="s">
        <v>37</v>
      </c>
      <c r="K4053" s="3" t="s">
        <v>23</v>
      </c>
      <c r="L4053" s="3" t="s">
        <v>262</v>
      </c>
      <c r="M4053" s="3" t="s">
        <v>263</v>
      </c>
      <c r="N4053" s="3">
        <v>10035</v>
      </c>
      <c r="O4053" s="3" t="s">
        <v>144</v>
      </c>
      <c r="P4053" s="3" t="s">
        <v>3855</v>
      </c>
      <c r="Q4053" s="3" t="s">
        <v>42</v>
      </c>
      <c r="R4053" s="3" t="s">
        <v>86</v>
      </c>
      <c r="S4053" s="3" t="s">
        <v>3856</v>
      </c>
      <c r="T4053" s="3">
        <v>80.88</v>
      </c>
      <c r="U4053" s="35" cm="1">
        <f t="array" ref="U4053">INDEX('Pricing Strategy'!$F$4:$F$71,MATCH(1,(Dataset!$O4053='Pricing Strategy'!$B$4:$B$71)*(Dataset!$Q4053='Pricing Strategy'!$C$4:$C$71)*(Dataset!$R4053='Pricing Strategy'!$D$4:$D$71),))</f>
        <v>0.4</v>
      </c>
      <c r="V4053" s="3">
        <f>Dataset!$T4053*(1-Dataset!$U4053)</f>
        <v>48.527999999999999</v>
      </c>
    </row>
    <row r="4054" spans="1:22" x14ac:dyDescent="0.3">
      <c r="A4054" s="32"/>
      <c r="C4054" s="3">
        <v>4049</v>
      </c>
      <c r="D4054" s="3" t="s">
        <v>7178</v>
      </c>
      <c r="E4054" s="34">
        <v>42567</v>
      </c>
      <c r="F4054" s="34">
        <v>42570</v>
      </c>
      <c r="G4054" s="3" t="s">
        <v>184</v>
      </c>
      <c r="H4054" s="3" t="s">
        <v>6986</v>
      </c>
      <c r="I4054" s="3" t="s">
        <v>6987</v>
      </c>
      <c r="J4054" s="3" t="s">
        <v>37</v>
      </c>
      <c r="K4054" s="3" t="s">
        <v>23</v>
      </c>
      <c r="L4054" s="3" t="s">
        <v>262</v>
      </c>
      <c r="M4054" s="3" t="s">
        <v>263</v>
      </c>
      <c r="N4054" s="3">
        <v>10035</v>
      </c>
      <c r="O4054" s="3" t="s">
        <v>144</v>
      </c>
      <c r="P4054" s="3" t="s">
        <v>3415</v>
      </c>
      <c r="Q4054" s="3" t="s">
        <v>67</v>
      </c>
      <c r="R4054" s="3" t="s">
        <v>157</v>
      </c>
      <c r="S4054" s="3" t="s">
        <v>3416</v>
      </c>
      <c r="T4054" s="3">
        <v>599.9</v>
      </c>
      <c r="U4054" s="35" cm="1">
        <f t="array" ref="U4054">INDEX('Pricing Strategy'!$F$4:$F$71,MATCH(1,(Dataset!$O4054='Pricing Strategy'!$B$4:$B$71)*(Dataset!$Q4054='Pricing Strategy'!$C$4:$C$71)*(Dataset!$R4054='Pricing Strategy'!$D$4:$D$71),))</f>
        <v>0.45</v>
      </c>
      <c r="V4054" s="3">
        <f>Dataset!$T4054*(1-Dataset!$U4054)</f>
        <v>329.94499999999999</v>
      </c>
    </row>
    <row r="4055" spans="1:22" x14ac:dyDescent="0.3">
      <c r="A4055" s="32"/>
      <c r="C4055" s="3">
        <v>4050</v>
      </c>
      <c r="D4055" s="3" t="s">
        <v>7179</v>
      </c>
      <c r="E4055" s="34">
        <v>43275</v>
      </c>
      <c r="F4055" s="34">
        <v>43277</v>
      </c>
      <c r="G4055" s="3" t="s">
        <v>19</v>
      </c>
      <c r="H4055" s="3" t="s">
        <v>5925</v>
      </c>
      <c r="I4055" s="3" t="s">
        <v>5926</v>
      </c>
      <c r="J4055" s="3" t="s">
        <v>22</v>
      </c>
      <c r="K4055" s="3" t="s">
        <v>23</v>
      </c>
      <c r="L4055" s="3" t="s">
        <v>262</v>
      </c>
      <c r="M4055" s="3" t="s">
        <v>263</v>
      </c>
      <c r="N4055" s="3">
        <v>10011</v>
      </c>
      <c r="O4055" s="3" t="s">
        <v>144</v>
      </c>
      <c r="P4055" s="3" t="s">
        <v>2882</v>
      </c>
      <c r="Q4055" s="3" t="s">
        <v>28</v>
      </c>
      <c r="R4055" s="3" t="s">
        <v>61</v>
      </c>
      <c r="S4055" s="3" t="s">
        <v>2883</v>
      </c>
      <c r="T4055" s="3">
        <v>276.69</v>
      </c>
      <c r="U4055" s="35" cm="1">
        <f t="array" ref="U4055">INDEX('Pricing Strategy'!$F$4:$F$71,MATCH(1,(Dataset!$O4055='Pricing Strategy'!$B$4:$B$71)*(Dataset!$Q4055='Pricing Strategy'!$C$4:$C$71)*(Dataset!$R4055='Pricing Strategy'!$D$4:$D$71),))</f>
        <v>0.4</v>
      </c>
      <c r="V4055" s="3">
        <f>Dataset!$T4055*(1-Dataset!$U4055)</f>
        <v>166.01399999999998</v>
      </c>
    </row>
    <row r="4056" spans="1:22" x14ac:dyDescent="0.3">
      <c r="A4056" s="32"/>
      <c r="C4056" s="3">
        <v>4051</v>
      </c>
      <c r="D4056" s="3" t="s">
        <v>7179</v>
      </c>
      <c r="E4056" s="34">
        <v>43275</v>
      </c>
      <c r="F4056" s="34">
        <v>43277</v>
      </c>
      <c r="G4056" s="3" t="s">
        <v>19</v>
      </c>
      <c r="H4056" s="3" t="s">
        <v>5925</v>
      </c>
      <c r="I4056" s="3" t="s">
        <v>5926</v>
      </c>
      <c r="J4056" s="3" t="s">
        <v>22</v>
      </c>
      <c r="K4056" s="3" t="s">
        <v>23</v>
      </c>
      <c r="L4056" s="3" t="s">
        <v>262</v>
      </c>
      <c r="M4056" s="3" t="s">
        <v>263</v>
      </c>
      <c r="N4056" s="3">
        <v>10011</v>
      </c>
      <c r="O4056" s="3" t="s">
        <v>144</v>
      </c>
      <c r="P4056" s="3" t="s">
        <v>1084</v>
      </c>
      <c r="Q4056" s="3" t="s">
        <v>28</v>
      </c>
      <c r="R4056" s="3" t="s">
        <v>32</v>
      </c>
      <c r="S4056" s="3" t="s">
        <v>1085</v>
      </c>
      <c r="T4056" s="3">
        <v>172.76400000000001</v>
      </c>
      <c r="U4056" s="35" cm="1">
        <f t="array" ref="U4056">INDEX('Pricing Strategy'!$F$4:$F$71,MATCH(1,(Dataset!$O4056='Pricing Strategy'!$B$4:$B$71)*(Dataset!$Q4056='Pricing Strategy'!$C$4:$C$71)*(Dataset!$R4056='Pricing Strategy'!$D$4:$D$71),))</f>
        <v>0.45</v>
      </c>
      <c r="V4056" s="3">
        <f>Dataset!$T4056*(1-Dataset!$U4056)</f>
        <v>95.020200000000017</v>
      </c>
    </row>
    <row r="4057" spans="1:22" x14ac:dyDescent="0.3">
      <c r="A4057" s="32"/>
      <c r="C4057" s="3">
        <v>4052</v>
      </c>
      <c r="D4057" s="3" t="s">
        <v>7180</v>
      </c>
      <c r="E4057" s="34">
        <v>42276</v>
      </c>
      <c r="F4057" s="34">
        <v>42280</v>
      </c>
      <c r="G4057" s="3" t="s">
        <v>46</v>
      </c>
      <c r="H4057" s="3" t="s">
        <v>3524</v>
      </c>
      <c r="I4057" s="3" t="s">
        <v>3525</v>
      </c>
      <c r="J4057" s="3" t="s">
        <v>37</v>
      </c>
      <c r="K4057" s="3" t="s">
        <v>23</v>
      </c>
      <c r="L4057" s="3" t="s">
        <v>142</v>
      </c>
      <c r="M4057" s="3" t="s">
        <v>143</v>
      </c>
      <c r="N4057" s="3">
        <v>19134</v>
      </c>
      <c r="O4057" s="3" t="s">
        <v>144</v>
      </c>
      <c r="P4057" s="3" t="s">
        <v>5176</v>
      </c>
      <c r="Q4057" s="3" t="s">
        <v>42</v>
      </c>
      <c r="R4057" s="3" t="s">
        <v>64</v>
      </c>
      <c r="S4057" s="3" t="s">
        <v>5177</v>
      </c>
      <c r="T4057" s="3">
        <v>4.2240000000000002</v>
      </c>
      <c r="U4057" s="35" cm="1">
        <f t="array" ref="U4057">INDEX('Pricing Strategy'!$F$4:$F$71,MATCH(1,(Dataset!$O4057='Pricing Strategy'!$B$4:$B$71)*(Dataset!$Q4057='Pricing Strategy'!$C$4:$C$71)*(Dataset!$R4057='Pricing Strategy'!$D$4:$D$71),))</f>
        <v>0.45</v>
      </c>
      <c r="V4057" s="3">
        <f>Dataset!$T4057*(1-Dataset!$U4057)</f>
        <v>2.3232000000000004</v>
      </c>
    </row>
    <row r="4058" spans="1:22" x14ac:dyDescent="0.3">
      <c r="A4058" s="32"/>
      <c r="C4058" s="3">
        <v>4053</v>
      </c>
      <c r="D4058" s="3" t="s">
        <v>7180</v>
      </c>
      <c r="E4058" s="34">
        <v>42276</v>
      </c>
      <c r="F4058" s="34">
        <v>42280</v>
      </c>
      <c r="G4058" s="3" t="s">
        <v>46</v>
      </c>
      <c r="H4058" s="3" t="s">
        <v>3524</v>
      </c>
      <c r="I4058" s="3" t="s">
        <v>3525</v>
      </c>
      <c r="J4058" s="3" t="s">
        <v>37</v>
      </c>
      <c r="K4058" s="3" t="s">
        <v>23</v>
      </c>
      <c r="L4058" s="3" t="s">
        <v>142</v>
      </c>
      <c r="M4058" s="3" t="s">
        <v>143</v>
      </c>
      <c r="N4058" s="3">
        <v>19134</v>
      </c>
      <c r="O4058" s="3" t="s">
        <v>144</v>
      </c>
      <c r="P4058" s="3" t="s">
        <v>4677</v>
      </c>
      <c r="Q4058" s="3" t="s">
        <v>28</v>
      </c>
      <c r="R4058" s="3" t="s">
        <v>52</v>
      </c>
      <c r="S4058" s="3" t="s">
        <v>4678</v>
      </c>
      <c r="T4058" s="3">
        <v>409.27199999999999</v>
      </c>
      <c r="U4058" s="35" cm="1">
        <f t="array" ref="U4058">INDEX('Pricing Strategy'!$F$4:$F$71,MATCH(1,(Dataset!$O4058='Pricing Strategy'!$B$4:$B$71)*(Dataset!$Q4058='Pricing Strategy'!$C$4:$C$71)*(Dataset!$R4058='Pricing Strategy'!$D$4:$D$71),))</f>
        <v>0.45</v>
      </c>
      <c r="V4058" s="3">
        <f>Dataset!$T4058*(1-Dataset!$U4058)</f>
        <v>225.09960000000001</v>
      </c>
    </row>
    <row r="4059" spans="1:22" x14ac:dyDescent="0.3">
      <c r="A4059" s="32"/>
      <c r="C4059" s="3">
        <v>4054</v>
      </c>
      <c r="D4059" s="3" t="s">
        <v>7180</v>
      </c>
      <c r="E4059" s="34">
        <v>42276</v>
      </c>
      <c r="F4059" s="34">
        <v>42280</v>
      </c>
      <c r="G4059" s="3" t="s">
        <v>46</v>
      </c>
      <c r="H4059" s="3" t="s">
        <v>3524</v>
      </c>
      <c r="I4059" s="3" t="s">
        <v>3525</v>
      </c>
      <c r="J4059" s="3" t="s">
        <v>37</v>
      </c>
      <c r="K4059" s="3" t="s">
        <v>23</v>
      </c>
      <c r="L4059" s="3" t="s">
        <v>142</v>
      </c>
      <c r="M4059" s="3" t="s">
        <v>143</v>
      </c>
      <c r="N4059" s="3">
        <v>19134</v>
      </c>
      <c r="O4059" s="3" t="s">
        <v>144</v>
      </c>
      <c r="P4059" s="3" t="s">
        <v>7181</v>
      </c>
      <c r="Q4059" s="3" t="s">
        <v>42</v>
      </c>
      <c r="R4059" s="3" t="s">
        <v>43</v>
      </c>
      <c r="S4059" s="3" t="s">
        <v>7182</v>
      </c>
      <c r="T4059" s="3">
        <v>55.44</v>
      </c>
      <c r="U4059" s="35" cm="1">
        <f t="array" ref="U4059">INDEX('Pricing Strategy'!$F$4:$F$71,MATCH(1,(Dataset!$O4059='Pricing Strategy'!$B$4:$B$71)*(Dataset!$Q4059='Pricing Strategy'!$C$4:$C$71)*(Dataset!$R4059='Pricing Strategy'!$D$4:$D$71),))</f>
        <v>0.4</v>
      </c>
      <c r="V4059" s="3">
        <f>Dataset!$T4059*(1-Dataset!$U4059)</f>
        <v>33.263999999999996</v>
      </c>
    </row>
    <row r="4060" spans="1:22" x14ac:dyDescent="0.3">
      <c r="A4060" s="32"/>
      <c r="C4060" s="3">
        <v>4055</v>
      </c>
      <c r="D4060" s="3" t="s">
        <v>7180</v>
      </c>
      <c r="E4060" s="34">
        <v>42276</v>
      </c>
      <c r="F4060" s="34">
        <v>42280</v>
      </c>
      <c r="G4060" s="3" t="s">
        <v>46</v>
      </c>
      <c r="H4060" s="3" t="s">
        <v>3524</v>
      </c>
      <c r="I4060" s="3" t="s">
        <v>3525</v>
      </c>
      <c r="J4060" s="3" t="s">
        <v>37</v>
      </c>
      <c r="K4060" s="3" t="s">
        <v>23</v>
      </c>
      <c r="L4060" s="3" t="s">
        <v>142</v>
      </c>
      <c r="M4060" s="3" t="s">
        <v>143</v>
      </c>
      <c r="N4060" s="3">
        <v>19134</v>
      </c>
      <c r="O4060" s="3" t="s">
        <v>144</v>
      </c>
      <c r="P4060" s="3" t="s">
        <v>4901</v>
      </c>
      <c r="Q4060" s="3" t="s">
        <v>42</v>
      </c>
      <c r="R4060" s="3" t="s">
        <v>86</v>
      </c>
      <c r="S4060" s="3" t="s">
        <v>4902</v>
      </c>
      <c r="T4060" s="3">
        <v>20.928000000000001</v>
      </c>
      <c r="U4060" s="35" cm="1">
        <f t="array" ref="U4060">INDEX('Pricing Strategy'!$F$4:$F$71,MATCH(1,(Dataset!$O4060='Pricing Strategy'!$B$4:$B$71)*(Dataset!$Q4060='Pricing Strategy'!$C$4:$C$71)*(Dataset!$R4060='Pricing Strategy'!$D$4:$D$71),))</f>
        <v>0.4</v>
      </c>
      <c r="V4060" s="3">
        <f>Dataset!$T4060*(1-Dataset!$U4060)</f>
        <v>12.556800000000001</v>
      </c>
    </row>
    <row r="4061" spans="1:22" x14ac:dyDescent="0.3">
      <c r="A4061" s="32"/>
      <c r="C4061" s="3">
        <v>4056</v>
      </c>
      <c r="D4061" s="3" t="s">
        <v>7180</v>
      </c>
      <c r="E4061" s="34">
        <v>42276</v>
      </c>
      <c r="F4061" s="34">
        <v>42280</v>
      </c>
      <c r="G4061" s="3" t="s">
        <v>46</v>
      </c>
      <c r="H4061" s="3" t="s">
        <v>3524</v>
      </c>
      <c r="I4061" s="3" t="s">
        <v>3525</v>
      </c>
      <c r="J4061" s="3" t="s">
        <v>37</v>
      </c>
      <c r="K4061" s="3" t="s">
        <v>23</v>
      </c>
      <c r="L4061" s="3" t="s">
        <v>142</v>
      </c>
      <c r="M4061" s="3" t="s">
        <v>143</v>
      </c>
      <c r="N4061" s="3">
        <v>19134</v>
      </c>
      <c r="O4061" s="3" t="s">
        <v>144</v>
      </c>
      <c r="P4061" s="3" t="s">
        <v>1771</v>
      </c>
      <c r="Q4061" s="3" t="s">
        <v>42</v>
      </c>
      <c r="R4061" s="3" t="s">
        <v>55</v>
      </c>
      <c r="S4061" s="3" t="s">
        <v>1772</v>
      </c>
      <c r="T4061" s="3">
        <v>1801.6320000000001</v>
      </c>
      <c r="U4061" s="35" cm="1">
        <f t="array" ref="U4061">INDEX('Pricing Strategy'!$F$4:$F$71,MATCH(1,(Dataset!$O4061='Pricing Strategy'!$B$4:$B$71)*(Dataset!$Q4061='Pricing Strategy'!$C$4:$C$71)*(Dataset!$R4061='Pricing Strategy'!$D$4:$D$71),))</f>
        <v>0.5</v>
      </c>
      <c r="V4061" s="3">
        <f>Dataset!$T4061*(1-Dataset!$U4061)</f>
        <v>900.81600000000003</v>
      </c>
    </row>
    <row r="4062" spans="1:22" x14ac:dyDescent="0.3">
      <c r="A4062" s="32"/>
      <c r="C4062" s="3">
        <v>4057</v>
      </c>
      <c r="D4062" s="3" t="s">
        <v>7180</v>
      </c>
      <c r="E4062" s="34">
        <v>42276</v>
      </c>
      <c r="F4062" s="34">
        <v>42280</v>
      </c>
      <c r="G4062" s="3" t="s">
        <v>46</v>
      </c>
      <c r="H4062" s="3" t="s">
        <v>3524</v>
      </c>
      <c r="I4062" s="3" t="s">
        <v>3525</v>
      </c>
      <c r="J4062" s="3" t="s">
        <v>37</v>
      </c>
      <c r="K4062" s="3" t="s">
        <v>23</v>
      </c>
      <c r="L4062" s="3" t="s">
        <v>142</v>
      </c>
      <c r="M4062" s="3" t="s">
        <v>143</v>
      </c>
      <c r="N4062" s="3">
        <v>19134</v>
      </c>
      <c r="O4062" s="3" t="s">
        <v>144</v>
      </c>
      <c r="P4062" s="3" t="s">
        <v>3229</v>
      </c>
      <c r="Q4062" s="3" t="s">
        <v>28</v>
      </c>
      <c r="R4062" s="3" t="s">
        <v>52</v>
      </c>
      <c r="S4062" s="3" t="s">
        <v>3230</v>
      </c>
      <c r="T4062" s="3">
        <v>67.176000000000002</v>
      </c>
      <c r="U4062" s="35" cm="1">
        <f t="array" ref="U4062">INDEX('Pricing Strategy'!$F$4:$F$71,MATCH(1,(Dataset!$O4062='Pricing Strategy'!$B$4:$B$71)*(Dataset!$Q4062='Pricing Strategy'!$C$4:$C$71)*(Dataset!$R4062='Pricing Strategy'!$D$4:$D$71),))</f>
        <v>0.45</v>
      </c>
      <c r="V4062" s="3">
        <f>Dataset!$T4062*(1-Dataset!$U4062)</f>
        <v>36.946800000000003</v>
      </c>
    </row>
    <row r="4063" spans="1:22" x14ac:dyDescent="0.3">
      <c r="A4063" s="32"/>
      <c r="C4063" s="3">
        <v>4058</v>
      </c>
      <c r="D4063" s="3" t="s">
        <v>7183</v>
      </c>
      <c r="E4063" s="34">
        <v>42332</v>
      </c>
      <c r="F4063" s="34">
        <v>42336</v>
      </c>
      <c r="G4063" s="3" t="s">
        <v>46</v>
      </c>
      <c r="H4063" s="3" t="s">
        <v>1837</v>
      </c>
      <c r="I4063" s="3" t="s">
        <v>1838</v>
      </c>
      <c r="J4063" s="3" t="s">
        <v>22</v>
      </c>
      <c r="K4063" s="3" t="s">
        <v>23</v>
      </c>
      <c r="L4063" s="3" t="s">
        <v>299</v>
      </c>
      <c r="M4063" s="3" t="s">
        <v>207</v>
      </c>
      <c r="N4063" s="3">
        <v>60610</v>
      </c>
      <c r="O4063" s="3" t="s">
        <v>101</v>
      </c>
      <c r="P4063" s="3" t="s">
        <v>3003</v>
      </c>
      <c r="Q4063" s="3" t="s">
        <v>42</v>
      </c>
      <c r="R4063" s="3" t="s">
        <v>55</v>
      </c>
      <c r="S4063" s="3" t="s">
        <v>3004</v>
      </c>
      <c r="T4063" s="3">
        <v>646.20000000000005</v>
      </c>
      <c r="U4063" s="35" cm="1">
        <f t="array" ref="U4063">INDEX('Pricing Strategy'!$F$4:$F$71,MATCH(1,(Dataset!$O4063='Pricing Strategy'!$B$4:$B$71)*(Dataset!$Q4063='Pricing Strategy'!$C$4:$C$71)*(Dataset!$R4063='Pricing Strategy'!$D$4:$D$71),))</f>
        <v>0.4</v>
      </c>
      <c r="V4063" s="3">
        <f>Dataset!$T4063*(1-Dataset!$U4063)</f>
        <v>387.72</v>
      </c>
    </row>
    <row r="4064" spans="1:22" x14ac:dyDescent="0.3">
      <c r="A4064" s="32"/>
      <c r="C4064" s="3">
        <v>4059</v>
      </c>
      <c r="D4064" s="3" t="s">
        <v>7184</v>
      </c>
      <c r="E4064" s="34">
        <v>42694</v>
      </c>
      <c r="F4064" s="34">
        <v>42698</v>
      </c>
      <c r="G4064" s="3" t="s">
        <v>46</v>
      </c>
      <c r="H4064" s="3" t="s">
        <v>561</v>
      </c>
      <c r="I4064" s="3" t="s">
        <v>562</v>
      </c>
      <c r="J4064" s="3" t="s">
        <v>22</v>
      </c>
      <c r="K4064" s="3" t="s">
        <v>23</v>
      </c>
      <c r="L4064" s="3" t="s">
        <v>3204</v>
      </c>
      <c r="M4064" s="3" t="s">
        <v>39</v>
      </c>
      <c r="N4064" s="3">
        <v>94601</v>
      </c>
      <c r="O4064" s="3" t="s">
        <v>40</v>
      </c>
      <c r="P4064" s="3" t="s">
        <v>2788</v>
      </c>
      <c r="Q4064" s="3" t="s">
        <v>67</v>
      </c>
      <c r="R4064" s="3" t="s">
        <v>68</v>
      </c>
      <c r="S4064" s="3" t="s">
        <v>2789</v>
      </c>
      <c r="T4064" s="3">
        <v>72.744</v>
      </c>
      <c r="U4064" s="35" cm="1">
        <f t="array" ref="U4064">INDEX('Pricing Strategy'!$F$4:$F$71,MATCH(1,(Dataset!$O4064='Pricing Strategy'!$B$4:$B$71)*(Dataset!$Q4064='Pricing Strategy'!$C$4:$C$71)*(Dataset!$R4064='Pricing Strategy'!$D$4:$D$71),))</f>
        <v>0.4</v>
      </c>
      <c r="V4064" s="3">
        <f>Dataset!$T4064*(1-Dataset!$U4064)</f>
        <v>43.6464</v>
      </c>
    </row>
    <row r="4065" spans="1:22" x14ac:dyDescent="0.3">
      <c r="A4065" s="32"/>
      <c r="C4065" s="3">
        <v>4060</v>
      </c>
      <c r="D4065" s="3" t="s">
        <v>7184</v>
      </c>
      <c r="E4065" s="34">
        <v>42694</v>
      </c>
      <c r="F4065" s="34">
        <v>42698</v>
      </c>
      <c r="G4065" s="3" t="s">
        <v>46</v>
      </c>
      <c r="H4065" s="3" t="s">
        <v>561</v>
      </c>
      <c r="I4065" s="3" t="s">
        <v>562</v>
      </c>
      <c r="J4065" s="3" t="s">
        <v>22</v>
      </c>
      <c r="K4065" s="3" t="s">
        <v>23</v>
      </c>
      <c r="L4065" s="3" t="s">
        <v>3204</v>
      </c>
      <c r="M4065" s="3" t="s">
        <v>39</v>
      </c>
      <c r="N4065" s="3">
        <v>94601</v>
      </c>
      <c r="O4065" s="3" t="s">
        <v>40</v>
      </c>
      <c r="P4065" s="3" t="s">
        <v>1809</v>
      </c>
      <c r="Q4065" s="3" t="s">
        <v>28</v>
      </c>
      <c r="R4065" s="3" t="s">
        <v>32</v>
      </c>
      <c r="S4065" s="3" t="s">
        <v>1810</v>
      </c>
      <c r="T4065" s="3">
        <v>572.16</v>
      </c>
      <c r="U4065" s="35" cm="1">
        <f t="array" ref="U4065">INDEX('Pricing Strategy'!$F$4:$F$71,MATCH(1,(Dataset!$O4065='Pricing Strategy'!$B$4:$B$71)*(Dataset!$Q4065='Pricing Strategy'!$C$4:$C$71)*(Dataset!$R4065='Pricing Strategy'!$D$4:$D$71),))</f>
        <v>0.45</v>
      </c>
      <c r="V4065" s="3">
        <f>Dataset!$T4065*(1-Dataset!$U4065)</f>
        <v>314.68799999999999</v>
      </c>
    </row>
    <row r="4066" spans="1:22" x14ac:dyDescent="0.3">
      <c r="A4066" s="32"/>
      <c r="C4066" s="3">
        <v>4061</v>
      </c>
      <c r="D4066" s="3" t="s">
        <v>7185</v>
      </c>
      <c r="E4066" s="34">
        <v>43040</v>
      </c>
      <c r="F4066" s="34">
        <v>43046</v>
      </c>
      <c r="G4066" s="3" t="s">
        <v>46</v>
      </c>
      <c r="H4066" s="3" t="s">
        <v>1657</v>
      </c>
      <c r="I4066" s="3" t="s">
        <v>1658</v>
      </c>
      <c r="J4066" s="3" t="s">
        <v>22</v>
      </c>
      <c r="K4066" s="3" t="s">
        <v>23</v>
      </c>
      <c r="L4066" s="3" t="s">
        <v>299</v>
      </c>
      <c r="M4066" s="3" t="s">
        <v>207</v>
      </c>
      <c r="N4066" s="3">
        <v>60610</v>
      </c>
      <c r="O4066" s="3" t="s">
        <v>101</v>
      </c>
      <c r="P4066" s="3" t="s">
        <v>2819</v>
      </c>
      <c r="Q4066" s="3" t="s">
        <v>67</v>
      </c>
      <c r="R4066" s="3" t="s">
        <v>157</v>
      </c>
      <c r="S4066" s="3" t="s">
        <v>2820</v>
      </c>
      <c r="T4066" s="3">
        <v>68.111999999999995</v>
      </c>
      <c r="U4066" s="35" cm="1">
        <f t="array" ref="U4066">INDEX('Pricing Strategy'!$F$4:$F$71,MATCH(1,(Dataset!$O4066='Pricing Strategy'!$B$4:$B$71)*(Dataset!$Q4066='Pricing Strategy'!$C$4:$C$71)*(Dataset!$R4066='Pricing Strategy'!$D$4:$D$71),))</f>
        <v>0.35</v>
      </c>
      <c r="V4066" s="3">
        <f>Dataset!$T4066*(1-Dataset!$U4066)</f>
        <v>44.272799999999997</v>
      </c>
    </row>
    <row r="4067" spans="1:22" x14ac:dyDescent="0.3">
      <c r="A4067" s="32"/>
      <c r="C4067" s="3">
        <v>4062</v>
      </c>
      <c r="D4067" s="3" t="s">
        <v>7186</v>
      </c>
      <c r="E4067" s="34">
        <v>42630</v>
      </c>
      <c r="F4067" s="34">
        <v>42633</v>
      </c>
      <c r="G4067" s="3" t="s">
        <v>184</v>
      </c>
      <c r="H4067" s="3" t="s">
        <v>6359</v>
      </c>
      <c r="I4067" s="3" t="s">
        <v>6360</v>
      </c>
      <c r="J4067" s="3" t="s">
        <v>37</v>
      </c>
      <c r="K4067" s="3" t="s">
        <v>23</v>
      </c>
      <c r="L4067" s="3" t="s">
        <v>91</v>
      </c>
      <c r="M4067" s="3" t="s">
        <v>92</v>
      </c>
      <c r="N4067" s="3">
        <v>98105</v>
      </c>
      <c r="O4067" s="3" t="s">
        <v>40</v>
      </c>
      <c r="P4067" s="3" t="s">
        <v>4499</v>
      </c>
      <c r="Q4067" s="3" t="s">
        <v>42</v>
      </c>
      <c r="R4067" s="3" t="s">
        <v>71</v>
      </c>
      <c r="S4067" s="3" t="s">
        <v>4500</v>
      </c>
      <c r="T4067" s="3">
        <v>25.032</v>
      </c>
      <c r="U4067" s="35" cm="1">
        <f t="array" ref="U4067">INDEX('Pricing Strategy'!$F$4:$F$71,MATCH(1,(Dataset!$O4067='Pricing Strategy'!$B$4:$B$71)*(Dataset!$Q4067='Pricing Strategy'!$C$4:$C$71)*(Dataset!$R4067='Pricing Strategy'!$D$4:$D$71),))</f>
        <v>0.4</v>
      </c>
      <c r="V4067" s="3">
        <f>Dataset!$T4067*(1-Dataset!$U4067)</f>
        <v>15.0192</v>
      </c>
    </row>
    <row r="4068" spans="1:22" x14ac:dyDescent="0.3">
      <c r="A4068" s="32"/>
      <c r="C4068" s="3">
        <v>4063</v>
      </c>
      <c r="D4068" s="3" t="s">
        <v>7187</v>
      </c>
      <c r="E4068" s="34">
        <v>42804</v>
      </c>
      <c r="F4068" s="34">
        <v>42808</v>
      </c>
      <c r="G4068" s="3" t="s">
        <v>46</v>
      </c>
      <c r="H4068" s="3" t="s">
        <v>3556</v>
      </c>
      <c r="I4068" s="3" t="s">
        <v>3557</v>
      </c>
      <c r="J4068" s="3" t="s">
        <v>22</v>
      </c>
      <c r="K4068" s="3" t="s">
        <v>23</v>
      </c>
      <c r="L4068" s="3" t="s">
        <v>142</v>
      </c>
      <c r="M4068" s="3" t="s">
        <v>143</v>
      </c>
      <c r="N4068" s="3">
        <v>19143</v>
      </c>
      <c r="O4068" s="3" t="s">
        <v>144</v>
      </c>
      <c r="P4068" s="3" t="s">
        <v>4953</v>
      </c>
      <c r="Q4068" s="3" t="s">
        <v>67</v>
      </c>
      <c r="R4068" s="3" t="s">
        <v>157</v>
      </c>
      <c r="S4068" s="3" t="s">
        <v>4954</v>
      </c>
      <c r="T4068" s="3">
        <v>39.991999999999997</v>
      </c>
      <c r="U4068" s="35" cm="1">
        <f t="array" ref="U4068">INDEX('Pricing Strategy'!$F$4:$F$71,MATCH(1,(Dataset!$O4068='Pricing Strategy'!$B$4:$B$71)*(Dataset!$Q4068='Pricing Strategy'!$C$4:$C$71)*(Dataset!$R4068='Pricing Strategy'!$D$4:$D$71),))</f>
        <v>0.45</v>
      </c>
      <c r="V4068" s="3">
        <f>Dataset!$T4068*(1-Dataset!$U4068)</f>
        <v>21.9956</v>
      </c>
    </row>
    <row r="4069" spans="1:22" x14ac:dyDescent="0.3">
      <c r="A4069" s="32"/>
      <c r="C4069" s="3">
        <v>4064</v>
      </c>
      <c r="D4069" s="3" t="s">
        <v>7188</v>
      </c>
      <c r="E4069" s="34">
        <v>42178</v>
      </c>
      <c r="F4069" s="34">
        <v>42181</v>
      </c>
      <c r="G4069" s="3" t="s">
        <v>184</v>
      </c>
      <c r="H4069" s="3" t="s">
        <v>5982</v>
      </c>
      <c r="I4069" s="3" t="s">
        <v>5983</v>
      </c>
      <c r="J4069" s="3" t="s">
        <v>22</v>
      </c>
      <c r="K4069" s="3" t="s">
        <v>23</v>
      </c>
      <c r="L4069" s="3" t="s">
        <v>83</v>
      </c>
      <c r="M4069" s="3" t="s">
        <v>84</v>
      </c>
      <c r="N4069" s="3">
        <v>28027</v>
      </c>
      <c r="O4069" s="3" t="s">
        <v>26</v>
      </c>
      <c r="P4069" s="3" t="s">
        <v>7189</v>
      </c>
      <c r="Q4069" s="3" t="s">
        <v>42</v>
      </c>
      <c r="R4069" s="3" t="s">
        <v>64</v>
      </c>
      <c r="S4069" s="3" t="s">
        <v>4230</v>
      </c>
      <c r="T4069" s="3">
        <v>20.015999999999998</v>
      </c>
      <c r="U4069" s="35" cm="1">
        <f t="array" ref="U4069">INDEX('Pricing Strategy'!$F$4:$F$71,MATCH(1,(Dataset!$O4069='Pricing Strategy'!$B$4:$B$71)*(Dataset!$Q4069='Pricing Strategy'!$C$4:$C$71)*(Dataset!$R4069='Pricing Strategy'!$D$4:$D$71),))</f>
        <v>0.3</v>
      </c>
      <c r="V4069" s="3">
        <f>Dataset!$T4069*(1-Dataset!$U4069)</f>
        <v>14.011199999999997</v>
      </c>
    </row>
    <row r="4070" spans="1:22" x14ac:dyDescent="0.3">
      <c r="A4070" s="32"/>
      <c r="C4070" s="3">
        <v>4065</v>
      </c>
      <c r="D4070" s="3" t="s">
        <v>7188</v>
      </c>
      <c r="E4070" s="34">
        <v>42178</v>
      </c>
      <c r="F4070" s="34">
        <v>42181</v>
      </c>
      <c r="G4070" s="3" t="s">
        <v>184</v>
      </c>
      <c r="H4070" s="3" t="s">
        <v>5982</v>
      </c>
      <c r="I4070" s="3" t="s">
        <v>5983</v>
      </c>
      <c r="J4070" s="3" t="s">
        <v>22</v>
      </c>
      <c r="K4070" s="3" t="s">
        <v>23</v>
      </c>
      <c r="L4070" s="3" t="s">
        <v>83</v>
      </c>
      <c r="M4070" s="3" t="s">
        <v>84</v>
      </c>
      <c r="N4070" s="3">
        <v>28027</v>
      </c>
      <c r="O4070" s="3" t="s">
        <v>26</v>
      </c>
      <c r="P4070" s="3" t="s">
        <v>6817</v>
      </c>
      <c r="Q4070" s="3" t="s">
        <v>42</v>
      </c>
      <c r="R4070" s="3" t="s">
        <v>575</v>
      </c>
      <c r="S4070" s="3" t="s">
        <v>6818</v>
      </c>
      <c r="T4070" s="3">
        <v>3.1040000000000001</v>
      </c>
      <c r="U4070" s="35" cm="1">
        <f t="array" ref="U4070">INDEX('Pricing Strategy'!$F$4:$F$71,MATCH(1,(Dataset!$O4070='Pricing Strategy'!$B$4:$B$71)*(Dataset!$Q4070='Pricing Strategy'!$C$4:$C$71)*(Dataset!$R4070='Pricing Strategy'!$D$4:$D$71),))</f>
        <v>0.3</v>
      </c>
      <c r="V4070" s="3">
        <f>Dataset!$T4070*(1-Dataset!$U4070)</f>
        <v>2.1728000000000001</v>
      </c>
    </row>
    <row r="4071" spans="1:22" x14ac:dyDescent="0.3">
      <c r="A4071" s="32"/>
      <c r="C4071" s="3">
        <v>4066</v>
      </c>
      <c r="D4071" s="3" t="s">
        <v>7190</v>
      </c>
      <c r="E4071" s="34">
        <v>42309</v>
      </c>
      <c r="F4071" s="34">
        <v>42313</v>
      </c>
      <c r="G4071" s="3" t="s">
        <v>46</v>
      </c>
      <c r="H4071" s="3" t="s">
        <v>1505</v>
      </c>
      <c r="I4071" s="3" t="s">
        <v>1506</v>
      </c>
      <c r="J4071" s="3" t="s">
        <v>37</v>
      </c>
      <c r="K4071" s="3" t="s">
        <v>23</v>
      </c>
      <c r="L4071" s="3" t="s">
        <v>463</v>
      </c>
      <c r="M4071" s="3" t="s">
        <v>84</v>
      </c>
      <c r="N4071" s="3">
        <v>28205</v>
      </c>
      <c r="O4071" s="3" t="s">
        <v>26</v>
      </c>
      <c r="P4071" s="3" t="s">
        <v>3995</v>
      </c>
      <c r="Q4071" s="3" t="s">
        <v>42</v>
      </c>
      <c r="R4071" s="3" t="s">
        <v>265</v>
      </c>
      <c r="S4071" s="3" t="s">
        <v>559</v>
      </c>
      <c r="T4071" s="3">
        <v>7.52</v>
      </c>
      <c r="U4071" s="35" cm="1">
        <f t="array" ref="U4071">INDEX('Pricing Strategy'!$F$4:$F$71,MATCH(1,(Dataset!$O4071='Pricing Strategy'!$B$4:$B$71)*(Dataset!$Q4071='Pricing Strategy'!$C$4:$C$71)*(Dataset!$R4071='Pricing Strategy'!$D$4:$D$71),))</f>
        <v>0.25</v>
      </c>
      <c r="V4071" s="3">
        <f>Dataset!$T4071*(1-Dataset!$U4071)</f>
        <v>5.64</v>
      </c>
    </row>
    <row r="4072" spans="1:22" x14ac:dyDescent="0.3">
      <c r="A4072" s="32"/>
      <c r="C4072" s="3">
        <v>4067</v>
      </c>
      <c r="D4072" s="3" t="s">
        <v>7190</v>
      </c>
      <c r="E4072" s="34">
        <v>42309</v>
      </c>
      <c r="F4072" s="34">
        <v>42313</v>
      </c>
      <c r="G4072" s="3" t="s">
        <v>46</v>
      </c>
      <c r="H4072" s="3" t="s">
        <v>1505</v>
      </c>
      <c r="I4072" s="3" t="s">
        <v>1506</v>
      </c>
      <c r="J4072" s="3" t="s">
        <v>37</v>
      </c>
      <c r="K4072" s="3" t="s">
        <v>23</v>
      </c>
      <c r="L4072" s="3" t="s">
        <v>463</v>
      </c>
      <c r="M4072" s="3" t="s">
        <v>84</v>
      </c>
      <c r="N4072" s="3">
        <v>28205</v>
      </c>
      <c r="O4072" s="3" t="s">
        <v>26</v>
      </c>
      <c r="P4072" s="3" t="s">
        <v>3956</v>
      </c>
      <c r="Q4072" s="3" t="s">
        <v>42</v>
      </c>
      <c r="R4072" s="3" t="s">
        <v>64</v>
      </c>
      <c r="S4072" s="3" t="s">
        <v>3957</v>
      </c>
      <c r="T4072" s="3">
        <v>10.272</v>
      </c>
      <c r="U4072" s="35" cm="1">
        <f t="array" ref="U4072">INDEX('Pricing Strategy'!$F$4:$F$71,MATCH(1,(Dataset!$O4072='Pricing Strategy'!$B$4:$B$71)*(Dataset!$Q4072='Pricing Strategy'!$C$4:$C$71)*(Dataset!$R4072='Pricing Strategy'!$D$4:$D$71),))</f>
        <v>0.3</v>
      </c>
      <c r="V4072" s="3">
        <f>Dataset!$T4072*(1-Dataset!$U4072)</f>
        <v>7.1903999999999995</v>
      </c>
    </row>
    <row r="4073" spans="1:22" x14ac:dyDescent="0.3">
      <c r="A4073" s="32"/>
      <c r="C4073" s="3">
        <v>4068</v>
      </c>
      <c r="D4073" s="3" t="s">
        <v>7190</v>
      </c>
      <c r="E4073" s="34">
        <v>42309</v>
      </c>
      <c r="F4073" s="34">
        <v>42313</v>
      </c>
      <c r="G4073" s="3" t="s">
        <v>46</v>
      </c>
      <c r="H4073" s="3" t="s">
        <v>1505</v>
      </c>
      <c r="I4073" s="3" t="s">
        <v>1506</v>
      </c>
      <c r="J4073" s="3" t="s">
        <v>37</v>
      </c>
      <c r="K4073" s="3" t="s">
        <v>23</v>
      </c>
      <c r="L4073" s="3" t="s">
        <v>463</v>
      </c>
      <c r="M4073" s="3" t="s">
        <v>84</v>
      </c>
      <c r="N4073" s="3">
        <v>28205</v>
      </c>
      <c r="O4073" s="3" t="s">
        <v>26</v>
      </c>
      <c r="P4073" s="3" t="s">
        <v>4571</v>
      </c>
      <c r="Q4073" s="3" t="s">
        <v>42</v>
      </c>
      <c r="R4073" s="3" t="s">
        <v>43</v>
      </c>
      <c r="S4073" s="3" t="s">
        <v>4572</v>
      </c>
      <c r="T4073" s="3">
        <v>47.808</v>
      </c>
      <c r="U4073" s="35" cm="1">
        <f t="array" ref="U4073">INDEX('Pricing Strategy'!$F$4:$F$71,MATCH(1,(Dataset!$O4073='Pricing Strategy'!$B$4:$B$71)*(Dataset!$Q4073='Pricing Strategy'!$C$4:$C$71)*(Dataset!$R4073='Pricing Strategy'!$D$4:$D$71),))</f>
        <v>0.25</v>
      </c>
      <c r="V4073" s="3">
        <f>Dataset!$T4073*(1-Dataset!$U4073)</f>
        <v>35.856000000000002</v>
      </c>
    </row>
    <row r="4074" spans="1:22" x14ac:dyDescent="0.3">
      <c r="A4074" s="32"/>
      <c r="C4074" s="3">
        <v>4069</v>
      </c>
      <c r="D4074" s="3" t="s">
        <v>7190</v>
      </c>
      <c r="E4074" s="34">
        <v>42309</v>
      </c>
      <c r="F4074" s="34">
        <v>42313</v>
      </c>
      <c r="G4074" s="3" t="s">
        <v>46</v>
      </c>
      <c r="H4074" s="3" t="s">
        <v>1505</v>
      </c>
      <c r="I4074" s="3" t="s">
        <v>1506</v>
      </c>
      <c r="J4074" s="3" t="s">
        <v>37</v>
      </c>
      <c r="K4074" s="3" t="s">
        <v>23</v>
      </c>
      <c r="L4074" s="3" t="s">
        <v>463</v>
      </c>
      <c r="M4074" s="3" t="s">
        <v>84</v>
      </c>
      <c r="N4074" s="3">
        <v>28205</v>
      </c>
      <c r="O4074" s="3" t="s">
        <v>26</v>
      </c>
      <c r="P4074" s="3" t="s">
        <v>7191</v>
      </c>
      <c r="Q4074" s="3" t="s">
        <v>67</v>
      </c>
      <c r="R4074" s="3" t="s">
        <v>68</v>
      </c>
      <c r="S4074" s="3" t="s">
        <v>7192</v>
      </c>
      <c r="T4074" s="3">
        <v>978.84</v>
      </c>
      <c r="U4074" s="35" cm="1">
        <f t="array" ref="U4074">INDEX('Pricing Strategy'!$F$4:$F$71,MATCH(1,(Dataset!$O4074='Pricing Strategy'!$B$4:$B$71)*(Dataset!$Q4074='Pricing Strategy'!$C$4:$C$71)*(Dataset!$R4074='Pricing Strategy'!$D$4:$D$71),))</f>
        <v>0.25</v>
      </c>
      <c r="V4074" s="3">
        <f>Dataset!$T4074*(1-Dataset!$U4074)</f>
        <v>734.13</v>
      </c>
    </row>
    <row r="4075" spans="1:22" x14ac:dyDescent="0.3">
      <c r="A4075" s="32"/>
      <c r="C4075" s="3">
        <v>4070</v>
      </c>
      <c r="D4075" s="3" t="s">
        <v>7193</v>
      </c>
      <c r="E4075" s="34">
        <v>42975</v>
      </c>
      <c r="F4075" s="34">
        <v>42978</v>
      </c>
      <c r="G4075" s="3" t="s">
        <v>184</v>
      </c>
      <c r="H4075" s="3" t="s">
        <v>5264</v>
      </c>
      <c r="I4075" s="3" t="s">
        <v>5265</v>
      </c>
      <c r="J4075" s="3" t="s">
        <v>22</v>
      </c>
      <c r="K4075" s="3" t="s">
        <v>23</v>
      </c>
      <c r="L4075" s="3" t="s">
        <v>814</v>
      </c>
      <c r="M4075" s="3" t="s">
        <v>100</v>
      </c>
      <c r="N4075" s="3">
        <v>75081</v>
      </c>
      <c r="O4075" s="3" t="s">
        <v>101</v>
      </c>
      <c r="P4075" s="3" t="s">
        <v>1373</v>
      </c>
      <c r="Q4075" s="3" t="s">
        <v>42</v>
      </c>
      <c r="R4075" s="3" t="s">
        <v>71</v>
      </c>
      <c r="S4075" s="3" t="s">
        <v>1374</v>
      </c>
      <c r="T4075" s="3">
        <v>13.14</v>
      </c>
      <c r="U4075" s="35" cm="1">
        <f t="array" ref="U4075">INDEX('Pricing Strategy'!$F$4:$F$71,MATCH(1,(Dataset!$O4075='Pricing Strategy'!$B$4:$B$71)*(Dataset!$Q4075='Pricing Strategy'!$C$4:$C$71)*(Dataset!$R4075='Pricing Strategy'!$D$4:$D$71),))</f>
        <v>0.3</v>
      </c>
      <c r="V4075" s="3">
        <f>Dataset!$T4075*(1-Dataset!$U4075)</f>
        <v>9.1980000000000004</v>
      </c>
    </row>
    <row r="4076" spans="1:22" x14ac:dyDescent="0.3">
      <c r="A4076" s="32"/>
      <c r="C4076" s="3">
        <v>4071</v>
      </c>
      <c r="D4076" s="3" t="s">
        <v>7193</v>
      </c>
      <c r="E4076" s="34">
        <v>42975</v>
      </c>
      <c r="F4076" s="34">
        <v>42978</v>
      </c>
      <c r="G4076" s="3" t="s">
        <v>184</v>
      </c>
      <c r="H4076" s="3" t="s">
        <v>5264</v>
      </c>
      <c r="I4076" s="3" t="s">
        <v>5265</v>
      </c>
      <c r="J4076" s="3" t="s">
        <v>22</v>
      </c>
      <c r="K4076" s="3" t="s">
        <v>23</v>
      </c>
      <c r="L4076" s="3" t="s">
        <v>814</v>
      </c>
      <c r="M4076" s="3" t="s">
        <v>100</v>
      </c>
      <c r="N4076" s="3">
        <v>75081</v>
      </c>
      <c r="O4076" s="3" t="s">
        <v>101</v>
      </c>
      <c r="P4076" s="3" t="s">
        <v>4373</v>
      </c>
      <c r="Q4076" s="3" t="s">
        <v>42</v>
      </c>
      <c r="R4076" s="3" t="s">
        <v>71</v>
      </c>
      <c r="S4076" s="3" t="s">
        <v>4374</v>
      </c>
      <c r="T4076" s="3">
        <v>10.023999999999999</v>
      </c>
      <c r="U4076" s="35" cm="1">
        <f t="array" ref="U4076">INDEX('Pricing Strategy'!$F$4:$F$71,MATCH(1,(Dataset!$O4076='Pricing Strategy'!$B$4:$B$71)*(Dataset!$Q4076='Pricing Strategy'!$C$4:$C$71)*(Dataset!$R4076='Pricing Strategy'!$D$4:$D$71),))</f>
        <v>0.3</v>
      </c>
      <c r="V4076" s="3">
        <f>Dataset!$T4076*(1-Dataset!$U4076)</f>
        <v>7.016799999999999</v>
      </c>
    </row>
    <row r="4077" spans="1:22" x14ac:dyDescent="0.3">
      <c r="A4077" s="32"/>
      <c r="C4077" s="3">
        <v>4072</v>
      </c>
      <c r="D4077" s="3" t="s">
        <v>7193</v>
      </c>
      <c r="E4077" s="34">
        <v>42975</v>
      </c>
      <c r="F4077" s="34">
        <v>42978</v>
      </c>
      <c r="G4077" s="3" t="s">
        <v>184</v>
      </c>
      <c r="H4077" s="3" t="s">
        <v>5264</v>
      </c>
      <c r="I4077" s="3" t="s">
        <v>5265</v>
      </c>
      <c r="J4077" s="3" t="s">
        <v>22</v>
      </c>
      <c r="K4077" s="3" t="s">
        <v>23</v>
      </c>
      <c r="L4077" s="3" t="s">
        <v>814</v>
      </c>
      <c r="M4077" s="3" t="s">
        <v>100</v>
      </c>
      <c r="N4077" s="3">
        <v>75081</v>
      </c>
      <c r="O4077" s="3" t="s">
        <v>101</v>
      </c>
      <c r="P4077" s="3" t="s">
        <v>4482</v>
      </c>
      <c r="Q4077" s="3" t="s">
        <v>28</v>
      </c>
      <c r="R4077" s="3" t="s">
        <v>29</v>
      </c>
      <c r="S4077" s="3" t="s">
        <v>4483</v>
      </c>
      <c r="T4077" s="3">
        <v>156.37280000000001</v>
      </c>
      <c r="U4077" s="35" cm="1">
        <f t="array" ref="U4077">INDEX('Pricing Strategy'!$F$4:$F$71,MATCH(1,(Dataset!$O4077='Pricing Strategy'!$B$4:$B$71)*(Dataset!$Q4077='Pricing Strategy'!$C$4:$C$71)*(Dataset!$R4077='Pricing Strategy'!$D$4:$D$71),))</f>
        <v>0.4</v>
      </c>
      <c r="V4077" s="3">
        <f>Dataset!$T4077*(1-Dataset!$U4077)</f>
        <v>93.82368000000001</v>
      </c>
    </row>
    <row r="4078" spans="1:22" x14ac:dyDescent="0.3">
      <c r="A4078" s="32"/>
      <c r="C4078" s="3">
        <v>4073</v>
      </c>
      <c r="D4078" s="3" t="s">
        <v>7194</v>
      </c>
      <c r="E4078" s="34">
        <v>42710</v>
      </c>
      <c r="F4078" s="34">
        <v>42712</v>
      </c>
      <c r="G4078" s="3" t="s">
        <v>19</v>
      </c>
      <c r="H4078" s="3" t="s">
        <v>3965</v>
      </c>
      <c r="I4078" s="3" t="s">
        <v>3966</v>
      </c>
      <c r="J4078" s="3" t="s">
        <v>98</v>
      </c>
      <c r="K4078" s="3" t="s">
        <v>23</v>
      </c>
      <c r="L4078" s="3" t="s">
        <v>4380</v>
      </c>
      <c r="M4078" s="3" t="s">
        <v>250</v>
      </c>
      <c r="N4078" s="3">
        <v>46203</v>
      </c>
      <c r="O4078" s="3" t="s">
        <v>101</v>
      </c>
      <c r="P4078" s="3" t="s">
        <v>2398</v>
      </c>
      <c r="Q4078" s="3" t="s">
        <v>67</v>
      </c>
      <c r="R4078" s="3" t="s">
        <v>1216</v>
      </c>
      <c r="S4078" s="3" t="s">
        <v>2399</v>
      </c>
      <c r="T4078" s="3">
        <v>999.98</v>
      </c>
      <c r="U4078" s="35" cm="1">
        <f t="array" ref="U4078">INDEX('Pricing Strategy'!$F$4:$F$71,MATCH(1,(Dataset!$O4078='Pricing Strategy'!$B$4:$B$71)*(Dataset!$Q4078='Pricing Strategy'!$C$4:$C$71)*(Dataset!$R4078='Pricing Strategy'!$D$4:$D$71),))</f>
        <v>0.4</v>
      </c>
      <c r="V4078" s="3">
        <f>Dataset!$T4078*(1-Dataset!$U4078)</f>
        <v>599.98799999999994</v>
      </c>
    </row>
    <row r="4079" spans="1:22" x14ac:dyDescent="0.3">
      <c r="A4079" s="32"/>
      <c r="C4079" s="3">
        <v>4074</v>
      </c>
      <c r="D4079" s="3" t="s">
        <v>7195</v>
      </c>
      <c r="E4079" s="34">
        <v>42637</v>
      </c>
      <c r="F4079" s="34">
        <v>42640</v>
      </c>
      <c r="G4079" s="3" t="s">
        <v>184</v>
      </c>
      <c r="H4079" s="3" t="s">
        <v>5873</v>
      </c>
      <c r="I4079" s="3" t="s">
        <v>5874</v>
      </c>
      <c r="J4079" s="3" t="s">
        <v>98</v>
      </c>
      <c r="K4079" s="3" t="s">
        <v>23</v>
      </c>
      <c r="L4079" s="3" t="s">
        <v>7196</v>
      </c>
      <c r="M4079" s="3" t="s">
        <v>646</v>
      </c>
      <c r="N4079" s="3">
        <v>74012</v>
      </c>
      <c r="O4079" s="3" t="s">
        <v>101</v>
      </c>
      <c r="P4079" s="3" t="s">
        <v>6714</v>
      </c>
      <c r="Q4079" s="3" t="s">
        <v>67</v>
      </c>
      <c r="R4079" s="3" t="s">
        <v>68</v>
      </c>
      <c r="S4079" s="3" t="s">
        <v>6715</v>
      </c>
      <c r="T4079" s="3">
        <v>821.94</v>
      </c>
      <c r="U4079" s="35" cm="1">
        <f t="array" ref="U4079">INDEX('Pricing Strategy'!$F$4:$F$71,MATCH(1,(Dataset!$O4079='Pricing Strategy'!$B$4:$B$71)*(Dataset!$Q4079='Pricing Strategy'!$C$4:$C$71)*(Dataset!$R4079='Pricing Strategy'!$D$4:$D$71),))</f>
        <v>0.3</v>
      </c>
      <c r="V4079" s="3">
        <f>Dataset!$T4079*(1-Dataset!$U4079)</f>
        <v>575.35799999999995</v>
      </c>
    </row>
    <row r="4080" spans="1:22" x14ac:dyDescent="0.3">
      <c r="A4080" s="32"/>
      <c r="C4080" s="3">
        <v>4075</v>
      </c>
      <c r="D4080" s="3" t="s">
        <v>7197</v>
      </c>
      <c r="E4080" s="34">
        <v>43419</v>
      </c>
      <c r="F4080" s="34">
        <v>43424</v>
      </c>
      <c r="G4080" s="3" t="s">
        <v>46</v>
      </c>
      <c r="H4080" s="3" t="s">
        <v>7135</v>
      </c>
      <c r="I4080" s="3" t="s">
        <v>7136</v>
      </c>
      <c r="J4080" s="3" t="s">
        <v>22</v>
      </c>
      <c r="K4080" s="3" t="s">
        <v>23</v>
      </c>
      <c r="L4080" s="3" t="s">
        <v>7198</v>
      </c>
      <c r="M4080" s="3" t="s">
        <v>50</v>
      </c>
      <c r="N4080" s="3">
        <v>33023</v>
      </c>
      <c r="O4080" s="3" t="s">
        <v>26</v>
      </c>
      <c r="P4080" s="3" t="s">
        <v>2209</v>
      </c>
      <c r="Q4080" s="3" t="s">
        <v>28</v>
      </c>
      <c r="R4080" s="3" t="s">
        <v>61</v>
      </c>
      <c r="S4080" s="3" t="s">
        <v>2210</v>
      </c>
      <c r="T4080" s="3">
        <v>220.06399999999999</v>
      </c>
      <c r="U4080" s="35" cm="1">
        <f t="array" ref="U4080">INDEX('Pricing Strategy'!$F$4:$F$71,MATCH(1,(Dataset!$O4080='Pricing Strategy'!$B$4:$B$71)*(Dataset!$Q4080='Pricing Strategy'!$C$4:$C$71)*(Dataset!$R4080='Pricing Strategy'!$D$4:$D$71),))</f>
        <v>0.25</v>
      </c>
      <c r="V4080" s="3">
        <f>Dataset!$T4080*(1-Dataset!$U4080)</f>
        <v>165.048</v>
      </c>
    </row>
    <row r="4081" spans="1:22" x14ac:dyDescent="0.3">
      <c r="A4081" s="32"/>
      <c r="C4081" s="3">
        <v>4076</v>
      </c>
      <c r="D4081" s="3" t="s">
        <v>7197</v>
      </c>
      <c r="E4081" s="34">
        <v>43419</v>
      </c>
      <c r="F4081" s="34">
        <v>43424</v>
      </c>
      <c r="G4081" s="3" t="s">
        <v>46</v>
      </c>
      <c r="H4081" s="3" t="s">
        <v>7135</v>
      </c>
      <c r="I4081" s="3" t="s">
        <v>7136</v>
      </c>
      <c r="J4081" s="3" t="s">
        <v>22</v>
      </c>
      <c r="K4081" s="3" t="s">
        <v>23</v>
      </c>
      <c r="L4081" s="3" t="s">
        <v>7198</v>
      </c>
      <c r="M4081" s="3" t="s">
        <v>50</v>
      </c>
      <c r="N4081" s="3">
        <v>33023</v>
      </c>
      <c r="O4081" s="3" t="s">
        <v>26</v>
      </c>
      <c r="P4081" s="3" t="s">
        <v>4226</v>
      </c>
      <c r="Q4081" s="3" t="s">
        <v>28</v>
      </c>
      <c r="R4081" s="3" t="s">
        <v>61</v>
      </c>
      <c r="S4081" s="3" t="s">
        <v>4227</v>
      </c>
      <c r="T4081" s="3">
        <v>339.13600000000002</v>
      </c>
      <c r="U4081" s="35" cm="1">
        <f t="array" ref="U4081">INDEX('Pricing Strategy'!$F$4:$F$71,MATCH(1,(Dataset!$O4081='Pricing Strategy'!$B$4:$B$71)*(Dataset!$Q4081='Pricing Strategy'!$C$4:$C$71)*(Dataset!$R4081='Pricing Strategy'!$D$4:$D$71),))</f>
        <v>0.25</v>
      </c>
      <c r="V4081" s="3">
        <f>Dataset!$T4081*(1-Dataset!$U4081)</f>
        <v>254.35200000000003</v>
      </c>
    </row>
    <row r="4082" spans="1:22" x14ac:dyDescent="0.3">
      <c r="A4082" s="32"/>
      <c r="C4082" s="3">
        <v>4077</v>
      </c>
      <c r="D4082" s="3" t="s">
        <v>7199</v>
      </c>
      <c r="E4082" s="34">
        <v>42723</v>
      </c>
      <c r="F4082" s="34">
        <v>42725</v>
      </c>
      <c r="G4082" s="3" t="s">
        <v>19</v>
      </c>
      <c r="H4082" s="3" t="s">
        <v>3524</v>
      </c>
      <c r="I4082" s="3" t="s">
        <v>3525</v>
      </c>
      <c r="J4082" s="3" t="s">
        <v>37</v>
      </c>
      <c r="K4082" s="3" t="s">
        <v>23</v>
      </c>
      <c r="L4082" s="3" t="s">
        <v>2533</v>
      </c>
      <c r="M4082" s="3" t="s">
        <v>134</v>
      </c>
      <c r="N4082" s="3">
        <v>68104</v>
      </c>
      <c r="O4082" s="3" t="s">
        <v>101</v>
      </c>
      <c r="P4082" s="3" t="s">
        <v>2556</v>
      </c>
      <c r="Q4082" s="3" t="s">
        <v>42</v>
      </c>
      <c r="R4082" s="3" t="s">
        <v>71</v>
      </c>
      <c r="S4082" s="3" t="s">
        <v>2557</v>
      </c>
      <c r="T4082" s="3">
        <v>7.04</v>
      </c>
      <c r="U4082" s="35" cm="1">
        <f t="array" ref="U4082">INDEX('Pricing Strategy'!$F$4:$F$71,MATCH(1,(Dataset!$O4082='Pricing Strategy'!$B$4:$B$71)*(Dataset!$Q4082='Pricing Strategy'!$C$4:$C$71)*(Dataset!$R4082='Pricing Strategy'!$D$4:$D$71),))</f>
        <v>0.3</v>
      </c>
      <c r="V4082" s="3">
        <f>Dataset!$T4082*(1-Dataset!$U4082)</f>
        <v>4.9279999999999999</v>
      </c>
    </row>
    <row r="4083" spans="1:22" x14ac:dyDescent="0.3">
      <c r="A4083" s="32"/>
      <c r="C4083" s="3">
        <v>4078</v>
      </c>
      <c r="D4083" s="3" t="s">
        <v>7199</v>
      </c>
      <c r="E4083" s="34">
        <v>42723</v>
      </c>
      <c r="F4083" s="34">
        <v>42725</v>
      </c>
      <c r="G4083" s="3" t="s">
        <v>19</v>
      </c>
      <c r="H4083" s="3" t="s">
        <v>3524</v>
      </c>
      <c r="I4083" s="3" t="s">
        <v>3525</v>
      </c>
      <c r="J4083" s="3" t="s">
        <v>37</v>
      </c>
      <c r="K4083" s="3" t="s">
        <v>23</v>
      </c>
      <c r="L4083" s="3" t="s">
        <v>2533</v>
      </c>
      <c r="M4083" s="3" t="s">
        <v>134</v>
      </c>
      <c r="N4083" s="3">
        <v>68104</v>
      </c>
      <c r="O4083" s="3" t="s">
        <v>101</v>
      </c>
      <c r="P4083" s="3" t="s">
        <v>1002</v>
      </c>
      <c r="Q4083" s="3" t="s">
        <v>42</v>
      </c>
      <c r="R4083" s="3" t="s">
        <v>265</v>
      </c>
      <c r="S4083" s="3" t="s">
        <v>1003</v>
      </c>
      <c r="T4083" s="3">
        <v>5.04</v>
      </c>
      <c r="U4083" s="35" cm="1">
        <f t="array" ref="U4083">INDEX('Pricing Strategy'!$F$4:$F$71,MATCH(1,(Dataset!$O4083='Pricing Strategy'!$B$4:$B$71)*(Dataset!$Q4083='Pricing Strategy'!$C$4:$C$71)*(Dataset!$R4083='Pricing Strategy'!$D$4:$D$71),))</f>
        <v>0.3</v>
      </c>
      <c r="V4083" s="3">
        <f>Dataset!$T4083*(1-Dataset!$U4083)</f>
        <v>3.5279999999999996</v>
      </c>
    </row>
    <row r="4084" spans="1:22" x14ac:dyDescent="0.3">
      <c r="A4084" s="32"/>
      <c r="C4084" s="3">
        <v>4079</v>
      </c>
      <c r="D4084" s="3" t="s">
        <v>7199</v>
      </c>
      <c r="E4084" s="34">
        <v>42723</v>
      </c>
      <c r="F4084" s="34">
        <v>42725</v>
      </c>
      <c r="G4084" s="3" t="s">
        <v>19</v>
      </c>
      <c r="H4084" s="3" t="s">
        <v>3524</v>
      </c>
      <c r="I4084" s="3" t="s">
        <v>3525</v>
      </c>
      <c r="J4084" s="3" t="s">
        <v>37</v>
      </c>
      <c r="K4084" s="3" t="s">
        <v>23</v>
      </c>
      <c r="L4084" s="3" t="s">
        <v>2533</v>
      </c>
      <c r="M4084" s="3" t="s">
        <v>134</v>
      </c>
      <c r="N4084" s="3">
        <v>68104</v>
      </c>
      <c r="O4084" s="3" t="s">
        <v>101</v>
      </c>
      <c r="P4084" s="3" t="s">
        <v>3799</v>
      </c>
      <c r="Q4084" s="3" t="s">
        <v>42</v>
      </c>
      <c r="R4084" s="3" t="s">
        <v>86</v>
      </c>
      <c r="S4084" s="3" t="s">
        <v>3800</v>
      </c>
      <c r="T4084" s="3">
        <v>116.28</v>
      </c>
      <c r="U4084" s="35" cm="1">
        <f t="array" ref="U4084">INDEX('Pricing Strategy'!$F$4:$F$71,MATCH(1,(Dataset!$O4084='Pricing Strategy'!$B$4:$B$71)*(Dataset!$Q4084='Pricing Strategy'!$C$4:$C$71)*(Dataset!$R4084='Pricing Strategy'!$D$4:$D$71),))</f>
        <v>0.3</v>
      </c>
      <c r="V4084" s="3">
        <f>Dataset!$T4084*(1-Dataset!$U4084)</f>
        <v>81.396000000000001</v>
      </c>
    </row>
    <row r="4085" spans="1:22" x14ac:dyDescent="0.3">
      <c r="A4085" s="32"/>
      <c r="C4085" s="3">
        <v>4080</v>
      </c>
      <c r="D4085" s="3" t="s">
        <v>7200</v>
      </c>
      <c r="E4085" s="34">
        <v>42725</v>
      </c>
      <c r="F4085" s="34">
        <v>42728</v>
      </c>
      <c r="G4085" s="3" t="s">
        <v>184</v>
      </c>
      <c r="H4085" s="3" t="s">
        <v>1747</v>
      </c>
      <c r="I4085" s="3" t="s">
        <v>1748</v>
      </c>
      <c r="J4085" s="3" t="s">
        <v>22</v>
      </c>
      <c r="K4085" s="3" t="s">
        <v>23</v>
      </c>
      <c r="L4085" s="3" t="s">
        <v>1523</v>
      </c>
      <c r="M4085" s="3" t="s">
        <v>84</v>
      </c>
      <c r="N4085" s="3">
        <v>28540</v>
      </c>
      <c r="O4085" s="3" t="s">
        <v>26</v>
      </c>
      <c r="P4085" s="3" t="s">
        <v>554</v>
      </c>
      <c r="Q4085" s="3" t="s">
        <v>67</v>
      </c>
      <c r="R4085" s="3" t="s">
        <v>68</v>
      </c>
      <c r="S4085" s="3" t="s">
        <v>555</v>
      </c>
      <c r="T4085" s="3">
        <v>47.975999999999999</v>
      </c>
      <c r="U4085" s="35" cm="1">
        <f t="array" ref="U4085">INDEX('Pricing Strategy'!$F$4:$F$71,MATCH(1,(Dataset!$O4085='Pricing Strategy'!$B$4:$B$71)*(Dataset!$Q4085='Pricing Strategy'!$C$4:$C$71)*(Dataset!$R4085='Pricing Strategy'!$D$4:$D$71),))</f>
        <v>0.25</v>
      </c>
      <c r="V4085" s="3">
        <f>Dataset!$T4085*(1-Dataset!$U4085)</f>
        <v>35.981999999999999</v>
      </c>
    </row>
    <row r="4086" spans="1:22" x14ac:dyDescent="0.3">
      <c r="A4086" s="32"/>
      <c r="C4086" s="3">
        <v>4081</v>
      </c>
      <c r="D4086" s="3" t="s">
        <v>7201</v>
      </c>
      <c r="E4086" s="34">
        <v>43003</v>
      </c>
      <c r="F4086" s="34">
        <v>43007</v>
      </c>
      <c r="G4086" s="3" t="s">
        <v>46</v>
      </c>
      <c r="H4086" s="3" t="s">
        <v>6986</v>
      </c>
      <c r="I4086" s="3" t="s">
        <v>6987</v>
      </c>
      <c r="J4086" s="3" t="s">
        <v>37</v>
      </c>
      <c r="K4086" s="3" t="s">
        <v>23</v>
      </c>
      <c r="L4086" s="3" t="s">
        <v>4284</v>
      </c>
      <c r="M4086" s="3" t="s">
        <v>416</v>
      </c>
      <c r="N4086" s="3">
        <v>97224</v>
      </c>
      <c r="O4086" s="3" t="s">
        <v>40</v>
      </c>
      <c r="P4086" s="3" t="s">
        <v>5352</v>
      </c>
      <c r="Q4086" s="3" t="s">
        <v>42</v>
      </c>
      <c r="R4086" s="3" t="s">
        <v>86</v>
      </c>
      <c r="S4086" s="3" t="s">
        <v>5353</v>
      </c>
      <c r="T4086" s="3">
        <v>60.048000000000002</v>
      </c>
      <c r="U4086" s="35" cm="1">
        <f t="array" ref="U4086">INDEX('Pricing Strategy'!$F$4:$F$71,MATCH(1,(Dataset!$O4086='Pricing Strategy'!$B$4:$B$71)*(Dataset!$Q4086='Pricing Strategy'!$C$4:$C$71)*(Dataset!$R4086='Pricing Strategy'!$D$4:$D$71),))</f>
        <v>0.4</v>
      </c>
      <c r="V4086" s="3">
        <f>Dataset!$T4086*(1-Dataset!$U4086)</f>
        <v>36.028799999999997</v>
      </c>
    </row>
    <row r="4087" spans="1:22" x14ac:dyDescent="0.3">
      <c r="A4087" s="32"/>
      <c r="C4087" s="3">
        <v>4082</v>
      </c>
      <c r="D4087" s="3" t="s">
        <v>7201</v>
      </c>
      <c r="E4087" s="34">
        <v>43003</v>
      </c>
      <c r="F4087" s="34">
        <v>43007</v>
      </c>
      <c r="G4087" s="3" t="s">
        <v>46</v>
      </c>
      <c r="H4087" s="3" t="s">
        <v>6986</v>
      </c>
      <c r="I4087" s="3" t="s">
        <v>6987</v>
      </c>
      <c r="J4087" s="3" t="s">
        <v>37</v>
      </c>
      <c r="K4087" s="3" t="s">
        <v>23</v>
      </c>
      <c r="L4087" s="3" t="s">
        <v>4284</v>
      </c>
      <c r="M4087" s="3" t="s">
        <v>416</v>
      </c>
      <c r="N4087" s="3">
        <v>97224</v>
      </c>
      <c r="O4087" s="3" t="s">
        <v>40</v>
      </c>
      <c r="P4087" s="3" t="s">
        <v>7012</v>
      </c>
      <c r="Q4087" s="3" t="s">
        <v>42</v>
      </c>
      <c r="R4087" s="3" t="s">
        <v>71</v>
      </c>
      <c r="S4087" s="3" t="s">
        <v>7013</v>
      </c>
      <c r="T4087" s="3">
        <v>5.0220000000000002</v>
      </c>
      <c r="U4087" s="35" cm="1">
        <f t="array" ref="U4087">INDEX('Pricing Strategy'!$F$4:$F$71,MATCH(1,(Dataset!$O4087='Pricing Strategy'!$B$4:$B$71)*(Dataset!$Q4087='Pricing Strategy'!$C$4:$C$71)*(Dataset!$R4087='Pricing Strategy'!$D$4:$D$71),))</f>
        <v>0.4</v>
      </c>
      <c r="V4087" s="3">
        <f>Dataset!$T4087*(1-Dataset!$U4087)</f>
        <v>3.0131999999999999</v>
      </c>
    </row>
    <row r="4088" spans="1:22" x14ac:dyDescent="0.3">
      <c r="A4088" s="32"/>
      <c r="C4088" s="3">
        <v>4083</v>
      </c>
      <c r="D4088" s="3" t="s">
        <v>7202</v>
      </c>
      <c r="E4088" s="34">
        <v>43275</v>
      </c>
      <c r="F4088" s="34">
        <v>43281</v>
      </c>
      <c r="G4088" s="3" t="s">
        <v>46</v>
      </c>
      <c r="H4088" s="3" t="s">
        <v>5738</v>
      </c>
      <c r="I4088" s="3" t="s">
        <v>5739</v>
      </c>
      <c r="J4088" s="3" t="s">
        <v>37</v>
      </c>
      <c r="K4088" s="3" t="s">
        <v>23</v>
      </c>
      <c r="L4088" s="3" t="s">
        <v>353</v>
      </c>
      <c r="M4088" s="3" t="s">
        <v>207</v>
      </c>
      <c r="N4088" s="3">
        <v>62521</v>
      </c>
      <c r="O4088" s="3" t="s">
        <v>101</v>
      </c>
      <c r="P4088" s="3" t="s">
        <v>2211</v>
      </c>
      <c r="Q4088" s="3" t="s">
        <v>42</v>
      </c>
      <c r="R4088" s="3" t="s">
        <v>71</v>
      </c>
      <c r="S4088" s="3" t="s">
        <v>2212</v>
      </c>
      <c r="T4088" s="3">
        <v>182.994</v>
      </c>
      <c r="U4088" s="35" cm="1">
        <f t="array" ref="U4088">INDEX('Pricing Strategy'!$F$4:$F$71,MATCH(1,(Dataset!$O4088='Pricing Strategy'!$B$4:$B$71)*(Dataset!$Q4088='Pricing Strategy'!$C$4:$C$71)*(Dataset!$R4088='Pricing Strategy'!$D$4:$D$71),))</f>
        <v>0.3</v>
      </c>
      <c r="V4088" s="3">
        <f>Dataset!$T4088*(1-Dataset!$U4088)</f>
        <v>128.0958</v>
      </c>
    </row>
    <row r="4089" spans="1:22" x14ac:dyDescent="0.3">
      <c r="A4089" s="32"/>
      <c r="C4089" s="3">
        <v>4084</v>
      </c>
      <c r="D4089" s="3" t="s">
        <v>7202</v>
      </c>
      <c r="E4089" s="34">
        <v>43275</v>
      </c>
      <c r="F4089" s="34">
        <v>43281</v>
      </c>
      <c r="G4089" s="3" t="s">
        <v>46</v>
      </c>
      <c r="H4089" s="3" t="s">
        <v>5738</v>
      </c>
      <c r="I4089" s="3" t="s">
        <v>5739</v>
      </c>
      <c r="J4089" s="3" t="s">
        <v>37</v>
      </c>
      <c r="K4089" s="3" t="s">
        <v>23</v>
      </c>
      <c r="L4089" s="3" t="s">
        <v>353</v>
      </c>
      <c r="M4089" s="3" t="s">
        <v>207</v>
      </c>
      <c r="N4089" s="3">
        <v>62521</v>
      </c>
      <c r="O4089" s="3" t="s">
        <v>101</v>
      </c>
      <c r="P4089" s="3" t="s">
        <v>6101</v>
      </c>
      <c r="Q4089" s="3" t="s">
        <v>42</v>
      </c>
      <c r="R4089" s="3" t="s">
        <v>86</v>
      </c>
      <c r="S4089" s="3" t="s">
        <v>6102</v>
      </c>
      <c r="T4089" s="3">
        <v>10.272</v>
      </c>
      <c r="U4089" s="35" cm="1">
        <f t="array" ref="U4089">INDEX('Pricing Strategy'!$F$4:$F$71,MATCH(1,(Dataset!$O4089='Pricing Strategy'!$B$4:$B$71)*(Dataset!$Q4089='Pricing Strategy'!$C$4:$C$71)*(Dataset!$R4089='Pricing Strategy'!$D$4:$D$71),))</f>
        <v>0.3</v>
      </c>
      <c r="V4089" s="3">
        <f>Dataset!$T4089*(1-Dataset!$U4089)</f>
        <v>7.1903999999999995</v>
      </c>
    </row>
    <row r="4090" spans="1:22" x14ac:dyDescent="0.3">
      <c r="A4090" s="32"/>
      <c r="C4090" s="3">
        <v>4085</v>
      </c>
      <c r="D4090" s="3" t="s">
        <v>7203</v>
      </c>
      <c r="E4090" s="34">
        <v>43350</v>
      </c>
      <c r="F4090" s="34">
        <v>43352</v>
      </c>
      <c r="G4090" s="3" t="s">
        <v>184</v>
      </c>
      <c r="H4090" s="3" t="s">
        <v>5932</v>
      </c>
      <c r="I4090" s="3" t="s">
        <v>5933</v>
      </c>
      <c r="J4090" s="3" t="s">
        <v>98</v>
      </c>
      <c r="K4090" s="3" t="s">
        <v>23</v>
      </c>
      <c r="L4090" s="3" t="s">
        <v>540</v>
      </c>
      <c r="M4090" s="3" t="s">
        <v>306</v>
      </c>
      <c r="N4090" s="3">
        <v>85023</v>
      </c>
      <c r="O4090" s="3" t="s">
        <v>40</v>
      </c>
      <c r="P4090" s="3" t="s">
        <v>228</v>
      </c>
      <c r="Q4090" s="3" t="s">
        <v>42</v>
      </c>
      <c r="R4090" s="3" t="s">
        <v>71</v>
      </c>
      <c r="S4090" s="3" t="s">
        <v>229</v>
      </c>
      <c r="T4090" s="3">
        <v>7.8570000000000002</v>
      </c>
      <c r="U4090" s="35" cm="1">
        <f t="array" ref="U4090">INDEX('Pricing Strategy'!$F$4:$F$71,MATCH(1,(Dataset!$O4090='Pricing Strategy'!$B$4:$B$71)*(Dataset!$Q4090='Pricing Strategy'!$C$4:$C$71)*(Dataset!$R4090='Pricing Strategy'!$D$4:$D$71),))</f>
        <v>0.4</v>
      </c>
      <c r="V4090" s="3">
        <f>Dataset!$T4090*(1-Dataset!$U4090)</f>
        <v>4.7141999999999999</v>
      </c>
    </row>
    <row r="4091" spans="1:22" x14ac:dyDescent="0.3">
      <c r="A4091" s="32"/>
      <c r="C4091" s="3">
        <v>4086</v>
      </c>
      <c r="D4091" s="3" t="s">
        <v>7204</v>
      </c>
      <c r="E4091" s="34">
        <v>42951</v>
      </c>
      <c r="F4091" s="34">
        <v>42953</v>
      </c>
      <c r="G4091" s="3" t="s">
        <v>19</v>
      </c>
      <c r="H4091" s="3" t="s">
        <v>204</v>
      </c>
      <c r="I4091" s="3" t="s">
        <v>205</v>
      </c>
      <c r="J4091" s="3" t="s">
        <v>37</v>
      </c>
      <c r="K4091" s="3" t="s">
        <v>23</v>
      </c>
      <c r="L4091" s="3" t="s">
        <v>5400</v>
      </c>
      <c r="M4091" s="3" t="s">
        <v>39</v>
      </c>
      <c r="N4091" s="3">
        <v>95823</v>
      </c>
      <c r="O4091" s="3" t="s">
        <v>40</v>
      </c>
      <c r="P4091" s="3" t="s">
        <v>66</v>
      </c>
      <c r="Q4091" s="3" t="s">
        <v>67</v>
      </c>
      <c r="R4091" s="3" t="s">
        <v>68</v>
      </c>
      <c r="S4091" s="3" t="s">
        <v>69</v>
      </c>
      <c r="T4091" s="3">
        <v>302.38400000000001</v>
      </c>
      <c r="U4091" s="35" cm="1">
        <f t="array" ref="U4091">INDEX('Pricing Strategy'!$F$4:$F$71,MATCH(1,(Dataset!$O4091='Pricing Strategy'!$B$4:$B$71)*(Dataset!$Q4091='Pricing Strategy'!$C$4:$C$71)*(Dataset!$R4091='Pricing Strategy'!$D$4:$D$71),))</f>
        <v>0.4</v>
      </c>
      <c r="V4091" s="3">
        <f>Dataset!$T4091*(1-Dataset!$U4091)</f>
        <v>181.43039999999999</v>
      </c>
    </row>
    <row r="4092" spans="1:22" x14ac:dyDescent="0.3">
      <c r="A4092" s="32"/>
      <c r="C4092" s="3">
        <v>4087</v>
      </c>
      <c r="D4092" s="3" t="s">
        <v>7204</v>
      </c>
      <c r="E4092" s="34">
        <v>42951</v>
      </c>
      <c r="F4092" s="34">
        <v>42953</v>
      </c>
      <c r="G4092" s="3" t="s">
        <v>19</v>
      </c>
      <c r="H4092" s="3" t="s">
        <v>204</v>
      </c>
      <c r="I4092" s="3" t="s">
        <v>205</v>
      </c>
      <c r="J4092" s="3" t="s">
        <v>37</v>
      </c>
      <c r="K4092" s="3" t="s">
        <v>23</v>
      </c>
      <c r="L4092" s="3" t="s">
        <v>5400</v>
      </c>
      <c r="M4092" s="3" t="s">
        <v>39</v>
      </c>
      <c r="N4092" s="3">
        <v>95823</v>
      </c>
      <c r="O4092" s="3" t="s">
        <v>40</v>
      </c>
      <c r="P4092" s="3" t="s">
        <v>228</v>
      </c>
      <c r="Q4092" s="3" t="s">
        <v>42</v>
      </c>
      <c r="R4092" s="3" t="s">
        <v>71</v>
      </c>
      <c r="S4092" s="3" t="s">
        <v>229</v>
      </c>
      <c r="T4092" s="3">
        <v>20.952000000000002</v>
      </c>
      <c r="U4092" s="35" cm="1">
        <f t="array" ref="U4092">INDEX('Pricing Strategy'!$F$4:$F$71,MATCH(1,(Dataset!$O4092='Pricing Strategy'!$B$4:$B$71)*(Dataset!$Q4092='Pricing Strategy'!$C$4:$C$71)*(Dataset!$R4092='Pricing Strategy'!$D$4:$D$71),))</f>
        <v>0.4</v>
      </c>
      <c r="V4092" s="3">
        <f>Dataset!$T4092*(1-Dataset!$U4092)</f>
        <v>12.571200000000001</v>
      </c>
    </row>
    <row r="4093" spans="1:22" x14ac:dyDescent="0.3">
      <c r="A4093" s="32"/>
      <c r="C4093" s="3">
        <v>4088</v>
      </c>
      <c r="D4093" s="3" t="s">
        <v>7204</v>
      </c>
      <c r="E4093" s="34">
        <v>42951</v>
      </c>
      <c r="F4093" s="34">
        <v>42953</v>
      </c>
      <c r="G4093" s="3" t="s">
        <v>19</v>
      </c>
      <c r="H4093" s="3" t="s">
        <v>204</v>
      </c>
      <c r="I4093" s="3" t="s">
        <v>205</v>
      </c>
      <c r="J4093" s="3" t="s">
        <v>37</v>
      </c>
      <c r="K4093" s="3" t="s">
        <v>23</v>
      </c>
      <c r="L4093" s="3" t="s">
        <v>5400</v>
      </c>
      <c r="M4093" s="3" t="s">
        <v>39</v>
      </c>
      <c r="N4093" s="3">
        <v>95823</v>
      </c>
      <c r="O4093" s="3" t="s">
        <v>40</v>
      </c>
      <c r="P4093" s="3" t="s">
        <v>793</v>
      </c>
      <c r="Q4093" s="3" t="s">
        <v>42</v>
      </c>
      <c r="R4093" s="3" t="s">
        <v>71</v>
      </c>
      <c r="S4093" s="3" t="s">
        <v>794</v>
      </c>
      <c r="T4093" s="3">
        <v>11.784000000000001</v>
      </c>
      <c r="U4093" s="35" cm="1">
        <f t="array" ref="U4093">INDEX('Pricing Strategy'!$F$4:$F$71,MATCH(1,(Dataset!$O4093='Pricing Strategy'!$B$4:$B$71)*(Dataset!$Q4093='Pricing Strategy'!$C$4:$C$71)*(Dataset!$R4093='Pricing Strategy'!$D$4:$D$71),))</f>
        <v>0.4</v>
      </c>
      <c r="V4093" s="3">
        <f>Dataset!$T4093*(1-Dataset!$U4093)</f>
        <v>7.0704000000000002</v>
      </c>
    </row>
    <row r="4094" spans="1:22" x14ac:dyDescent="0.3">
      <c r="A4094" s="32"/>
      <c r="C4094" s="3">
        <v>4089</v>
      </c>
      <c r="D4094" s="3" t="s">
        <v>7205</v>
      </c>
      <c r="E4094" s="34">
        <v>42235</v>
      </c>
      <c r="F4094" s="34">
        <v>42242</v>
      </c>
      <c r="G4094" s="3" t="s">
        <v>46</v>
      </c>
      <c r="H4094" s="3" t="s">
        <v>238</v>
      </c>
      <c r="I4094" s="3" t="s">
        <v>239</v>
      </c>
      <c r="J4094" s="3" t="s">
        <v>22</v>
      </c>
      <c r="K4094" s="3" t="s">
        <v>23</v>
      </c>
      <c r="L4094" s="3" t="s">
        <v>3270</v>
      </c>
      <c r="M4094" s="3" t="s">
        <v>1709</v>
      </c>
      <c r="N4094" s="3">
        <v>72401</v>
      </c>
      <c r="O4094" s="3" t="s">
        <v>26</v>
      </c>
      <c r="P4094" s="3" t="s">
        <v>7206</v>
      </c>
      <c r="Q4094" s="3" t="s">
        <v>28</v>
      </c>
      <c r="R4094" s="3" t="s">
        <v>29</v>
      </c>
      <c r="S4094" s="3" t="s">
        <v>7207</v>
      </c>
      <c r="T4094" s="3">
        <v>638.82000000000005</v>
      </c>
      <c r="U4094" s="35" cm="1">
        <f t="array" ref="U4094">INDEX('Pricing Strategy'!$F$4:$F$71,MATCH(1,(Dataset!$O4094='Pricing Strategy'!$B$4:$B$71)*(Dataset!$Q4094='Pricing Strategy'!$C$4:$C$71)*(Dataset!$R4094='Pricing Strategy'!$D$4:$D$71),))</f>
        <v>0.35</v>
      </c>
      <c r="V4094" s="3">
        <f>Dataset!$T4094*(1-Dataset!$U4094)</f>
        <v>415.23300000000006</v>
      </c>
    </row>
    <row r="4095" spans="1:22" x14ac:dyDescent="0.3">
      <c r="A4095" s="32"/>
      <c r="C4095" s="3">
        <v>4090</v>
      </c>
      <c r="D4095" s="3" t="s">
        <v>7208</v>
      </c>
      <c r="E4095" s="34">
        <v>42826</v>
      </c>
      <c r="F4095" s="34">
        <v>42830</v>
      </c>
      <c r="G4095" s="3" t="s">
        <v>46</v>
      </c>
      <c r="H4095" s="3" t="s">
        <v>4530</v>
      </c>
      <c r="I4095" s="3" t="s">
        <v>4531</v>
      </c>
      <c r="J4095" s="3" t="s">
        <v>37</v>
      </c>
      <c r="K4095" s="3" t="s">
        <v>23</v>
      </c>
      <c r="L4095" s="3" t="s">
        <v>262</v>
      </c>
      <c r="M4095" s="3" t="s">
        <v>263</v>
      </c>
      <c r="N4095" s="3">
        <v>10035</v>
      </c>
      <c r="O4095" s="3" t="s">
        <v>144</v>
      </c>
      <c r="P4095" s="3" t="s">
        <v>1896</v>
      </c>
      <c r="Q4095" s="3" t="s">
        <v>42</v>
      </c>
      <c r="R4095" s="3" t="s">
        <v>43</v>
      </c>
      <c r="S4095" s="3" t="s">
        <v>1897</v>
      </c>
      <c r="T4095" s="3">
        <v>20.7</v>
      </c>
      <c r="U4095" s="35" cm="1">
        <f t="array" ref="U4095">INDEX('Pricing Strategy'!$F$4:$F$71,MATCH(1,(Dataset!$O4095='Pricing Strategy'!$B$4:$B$71)*(Dataset!$Q4095='Pricing Strategy'!$C$4:$C$71)*(Dataset!$R4095='Pricing Strategy'!$D$4:$D$71),))</f>
        <v>0.4</v>
      </c>
      <c r="V4095" s="3">
        <f>Dataset!$T4095*(1-Dataset!$U4095)</f>
        <v>12.42</v>
      </c>
    </row>
    <row r="4096" spans="1:22" x14ac:dyDescent="0.3">
      <c r="A4096" s="32"/>
      <c r="C4096" s="3">
        <v>4091</v>
      </c>
      <c r="D4096" s="3" t="s">
        <v>7208</v>
      </c>
      <c r="E4096" s="34">
        <v>42826</v>
      </c>
      <c r="F4096" s="34">
        <v>42830</v>
      </c>
      <c r="G4096" s="3" t="s">
        <v>46</v>
      </c>
      <c r="H4096" s="3" t="s">
        <v>4530</v>
      </c>
      <c r="I4096" s="3" t="s">
        <v>4531</v>
      </c>
      <c r="J4096" s="3" t="s">
        <v>37</v>
      </c>
      <c r="K4096" s="3" t="s">
        <v>23</v>
      </c>
      <c r="L4096" s="3" t="s">
        <v>262</v>
      </c>
      <c r="M4096" s="3" t="s">
        <v>263</v>
      </c>
      <c r="N4096" s="3">
        <v>10035</v>
      </c>
      <c r="O4096" s="3" t="s">
        <v>144</v>
      </c>
      <c r="P4096" s="3" t="s">
        <v>1951</v>
      </c>
      <c r="Q4096" s="3" t="s">
        <v>42</v>
      </c>
      <c r="R4096" s="3" t="s">
        <v>575</v>
      </c>
      <c r="S4096" s="3" t="s">
        <v>1952</v>
      </c>
      <c r="T4096" s="3">
        <v>10.95</v>
      </c>
      <c r="U4096" s="35" cm="1">
        <f t="array" ref="U4096">INDEX('Pricing Strategy'!$F$4:$F$71,MATCH(1,(Dataset!$O4096='Pricing Strategy'!$B$4:$B$71)*(Dataset!$Q4096='Pricing Strategy'!$C$4:$C$71)*(Dataset!$R4096='Pricing Strategy'!$D$4:$D$71),))</f>
        <v>0.45</v>
      </c>
      <c r="V4096" s="3">
        <f>Dataset!$T4096*(1-Dataset!$U4096)</f>
        <v>6.0225</v>
      </c>
    </row>
    <row r="4097" spans="1:22" x14ac:dyDescent="0.3">
      <c r="A4097" s="32"/>
      <c r="C4097" s="3">
        <v>4092</v>
      </c>
      <c r="D4097" s="3" t="s">
        <v>7208</v>
      </c>
      <c r="E4097" s="34">
        <v>42826</v>
      </c>
      <c r="F4097" s="34">
        <v>42830</v>
      </c>
      <c r="G4097" s="3" t="s">
        <v>46</v>
      </c>
      <c r="H4097" s="3" t="s">
        <v>4530</v>
      </c>
      <c r="I4097" s="3" t="s">
        <v>4531</v>
      </c>
      <c r="J4097" s="3" t="s">
        <v>37</v>
      </c>
      <c r="K4097" s="3" t="s">
        <v>23</v>
      </c>
      <c r="L4097" s="3" t="s">
        <v>262</v>
      </c>
      <c r="M4097" s="3" t="s">
        <v>263</v>
      </c>
      <c r="N4097" s="3">
        <v>10035</v>
      </c>
      <c r="O4097" s="3" t="s">
        <v>144</v>
      </c>
      <c r="P4097" s="3" t="s">
        <v>2216</v>
      </c>
      <c r="Q4097" s="3" t="s">
        <v>42</v>
      </c>
      <c r="R4097" s="3" t="s">
        <v>71</v>
      </c>
      <c r="S4097" s="3" t="s">
        <v>2217</v>
      </c>
      <c r="T4097" s="3">
        <v>14.352</v>
      </c>
      <c r="U4097" s="35" cm="1">
        <f t="array" ref="U4097">INDEX('Pricing Strategy'!$F$4:$F$71,MATCH(1,(Dataset!$O4097='Pricing Strategy'!$B$4:$B$71)*(Dataset!$Q4097='Pricing Strategy'!$C$4:$C$71)*(Dataset!$R4097='Pricing Strategy'!$D$4:$D$71),))</f>
        <v>0.4</v>
      </c>
      <c r="V4097" s="3">
        <f>Dataset!$T4097*(1-Dataset!$U4097)</f>
        <v>8.6112000000000002</v>
      </c>
    </row>
    <row r="4098" spans="1:22" x14ac:dyDescent="0.3">
      <c r="A4098" s="32"/>
      <c r="C4098" s="3">
        <v>4093</v>
      </c>
      <c r="D4098" s="3" t="s">
        <v>7209</v>
      </c>
      <c r="E4098" s="34">
        <v>43236</v>
      </c>
      <c r="F4098" s="34">
        <v>43238</v>
      </c>
      <c r="G4098" s="3" t="s">
        <v>184</v>
      </c>
      <c r="H4098" s="3" t="s">
        <v>5575</v>
      </c>
      <c r="I4098" s="3" t="s">
        <v>5576</v>
      </c>
      <c r="J4098" s="3" t="s">
        <v>22</v>
      </c>
      <c r="K4098" s="3" t="s">
        <v>23</v>
      </c>
      <c r="L4098" s="3" t="s">
        <v>800</v>
      </c>
      <c r="M4098" s="3" t="s">
        <v>494</v>
      </c>
      <c r="N4098" s="3">
        <v>44312</v>
      </c>
      <c r="O4098" s="3" t="s">
        <v>144</v>
      </c>
      <c r="P4098" s="3" t="s">
        <v>3694</v>
      </c>
      <c r="Q4098" s="3" t="s">
        <v>42</v>
      </c>
      <c r="R4098" s="3" t="s">
        <v>55</v>
      </c>
      <c r="S4098" s="3" t="s">
        <v>3695</v>
      </c>
      <c r="T4098" s="3">
        <v>221.024</v>
      </c>
      <c r="U4098" s="35" cm="1">
        <f t="array" ref="U4098">INDEX('Pricing Strategy'!$F$4:$F$71,MATCH(1,(Dataset!$O4098='Pricing Strategy'!$B$4:$B$71)*(Dataset!$Q4098='Pricing Strategy'!$C$4:$C$71)*(Dataset!$R4098='Pricing Strategy'!$D$4:$D$71),))</f>
        <v>0.5</v>
      </c>
      <c r="V4098" s="3">
        <f>Dataset!$T4098*(1-Dataset!$U4098)</f>
        <v>110.512</v>
      </c>
    </row>
    <row r="4099" spans="1:22" x14ac:dyDescent="0.3">
      <c r="A4099" s="32"/>
      <c r="C4099" s="3">
        <v>4094</v>
      </c>
      <c r="D4099" s="3" t="s">
        <v>7210</v>
      </c>
      <c r="E4099" s="34">
        <v>42606</v>
      </c>
      <c r="F4099" s="34">
        <v>42610</v>
      </c>
      <c r="G4099" s="3" t="s">
        <v>46</v>
      </c>
      <c r="H4099" s="3" t="s">
        <v>1278</v>
      </c>
      <c r="I4099" s="3" t="s">
        <v>1279</v>
      </c>
      <c r="J4099" s="3" t="s">
        <v>22</v>
      </c>
      <c r="K4099" s="3" t="s">
        <v>23</v>
      </c>
      <c r="L4099" s="3" t="s">
        <v>2582</v>
      </c>
      <c r="M4099" s="3" t="s">
        <v>25</v>
      </c>
      <c r="N4099" s="3">
        <v>41042</v>
      </c>
      <c r="O4099" s="3" t="s">
        <v>26</v>
      </c>
      <c r="P4099" s="3" t="s">
        <v>853</v>
      </c>
      <c r="Q4099" s="3" t="s">
        <v>67</v>
      </c>
      <c r="R4099" s="3" t="s">
        <v>680</v>
      </c>
      <c r="S4099" s="3" t="s">
        <v>854</v>
      </c>
      <c r="T4099" s="3">
        <v>3080</v>
      </c>
      <c r="U4099" s="35" cm="1">
        <f t="array" ref="U4099">INDEX('Pricing Strategy'!$F$4:$F$71,MATCH(1,(Dataset!$O4099='Pricing Strategy'!$B$4:$B$71)*(Dataset!$Q4099='Pricing Strategy'!$C$4:$C$71)*(Dataset!$R4099='Pricing Strategy'!$D$4:$D$71),))</f>
        <v>0.3</v>
      </c>
      <c r="V4099" s="3">
        <f>Dataset!$T4099*(1-Dataset!$U4099)</f>
        <v>2156</v>
      </c>
    </row>
    <row r="4100" spans="1:22" x14ac:dyDescent="0.3">
      <c r="A4100" s="32"/>
      <c r="C4100" s="3">
        <v>4095</v>
      </c>
      <c r="D4100" s="3" t="s">
        <v>7210</v>
      </c>
      <c r="E4100" s="34">
        <v>42606</v>
      </c>
      <c r="F4100" s="34">
        <v>42610</v>
      </c>
      <c r="G4100" s="3" t="s">
        <v>46</v>
      </c>
      <c r="H4100" s="3" t="s">
        <v>1278</v>
      </c>
      <c r="I4100" s="3" t="s">
        <v>1279</v>
      </c>
      <c r="J4100" s="3" t="s">
        <v>22</v>
      </c>
      <c r="K4100" s="3" t="s">
        <v>23</v>
      </c>
      <c r="L4100" s="3" t="s">
        <v>2582</v>
      </c>
      <c r="M4100" s="3" t="s">
        <v>25</v>
      </c>
      <c r="N4100" s="3">
        <v>41042</v>
      </c>
      <c r="O4100" s="3" t="s">
        <v>26</v>
      </c>
      <c r="P4100" s="3" t="s">
        <v>4968</v>
      </c>
      <c r="Q4100" s="3" t="s">
        <v>67</v>
      </c>
      <c r="R4100" s="3" t="s">
        <v>157</v>
      </c>
      <c r="S4100" s="3" t="s">
        <v>4969</v>
      </c>
      <c r="T4100" s="3">
        <v>79.959999999999994</v>
      </c>
      <c r="U4100" s="35" cm="1">
        <f t="array" ref="U4100">INDEX('Pricing Strategy'!$F$4:$F$71,MATCH(1,(Dataset!$O4100='Pricing Strategy'!$B$4:$B$71)*(Dataset!$Q4100='Pricing Strategy'!$C$4:$C$71)*(Dataset!$R4100='Pricing Strategy'!$D$4:$D$71),))</f>
        <v>0.3</v>
      </c>
      <c r="V4100" s="3">
        <f>Dataset!$T4100*(1-Dataset!$U4100)</f>
        <v>55.971999999999994</v>
      </c>
    </row>
    <row r="4101" spans="1:22" x14ac:dyDescent="0.3">
      <c r="A4101" s="32"/>
      <c r="C4101" s="3">
        <v>4096</v>
      </c>
      <c r="D4101" s="3" t="s">
        <v>7210</v>
      </c>
      <c r="E4101" s="34">
        <v>42606</v>
      </c>
      <c r="F4101" s="34">
        <v>42610</v>
      </c>
      <c r="G4101" s="3" t="s">
        <v>46</v>
      </c>
      <c r="H4101" s="3" t="s">
        <v>1278</v>
      </c>
      <c r="I4101" s="3" t="s">
        <v>1279</v>
      </c>
      <c r="J4101" s="3" t="s">
        <v>22</v>
      </c>
      <c r="K4101" s="3" t="s">
        <v>23</v>
      </c>
      <c r="L4101" s="3" t="s">
        <v>2582</v>
      </c>
      <c r="M4101" s="3" t="s">
        <v>25</v>
      </c>
      <c r="N4101" s="3">
        <v>41042</v>
      </c>
      <c r="O4101" s="3" t="s">
        <v>26</v>
      </c>
      <c r="P4101" s="3" t="s">
        <v>7059</v>
      </c>
      <c r="Q4101" s="3" t="s">
        <v>67</v>
      </c>
      <c r="R4101" s="3" t="s">
        <v>68</v>
      </c>
      <c r="S4101" s="3" t="s">
        <v>7060</v>
      </c>
      <c r="T4101" s="3">
        <v>587.97</v>
      </c>
      <c r="U4101" s="35" cm="1">
        <f t="array" ref="U4101">INDEX('Pricing Strategy'!$F$4:$F$71,MATCH(1,(Dataset!$O4101='Pricing Strategy'!$B$4:$B$71)*(Dataset!$Q4101='Pricing Strategy'!$C$4:$C$71)*(Dataset!$R4101='Pricing Strategy'!$D$4:$D$71),))</f>
        <v>0.25</v>
      </c>
      <c r="V4101" s="3">
        <f>Dataset!$T4101*(1-Dataset!$U4101)</f>
        <v>440.97750000000002</v>
      </c>
    </row>
    <row r="4102" spans="1:22" x14ac:dyDescent="0.3">
      <c r="A4102" s="32"/>
      <c r="C4102" s="3">
        <v>4097</v>
      </c>
      <c r="D4102" s="3" t="s">
        <v>7211</v>
      </c>
      <c r="E4102" s="34">
        <v>42270</v>
      </c>
      <c r="F4102" s="34">
        <v>42275</v>
      </c>
      <c r="G4102" s="3" t="s">
        <v>46</v>
      </c>
      <c r="H4102" s="3" t="s">
        <v>1585</v>
      </c>
      <c r="I4102" s="3" t="s">
        <v>1586</v>
      </c>
      <c r="J4102" s="3" t="s">
        <v>22</v>
      </c>
      <c r="K4102" s="3" t="s">
        <v>23</v>
      </c>
      <c r="L4102" s="3" t="s">
        <v>405</v>
      </c>
      <c r="M4102" s="3" t="s">
        <v>225</v>
      </c>
      <c r="N4102" s="3">
        <v>55407</v>
      </c>
      <c r="O4102" s="3" t="s">
        <v>101</v>
      </c>
      <c r="P4102" s="3" t="s">
        <v>3817</v>
      </c>
      <c r="Q4102" s="3" t="s">
        <v>42</v>
      </c>
      <c r="R4102" s="3" t="s">
        <v>86</v>
      </c>
      <c r="S4102" s="3" t="s">
        <v>3818</v>
      </c>
      <c r="T4102" s="3">
        <v>32.4</v>
      </c>
      <c r="U4102" s="35" cm="1">
        <f t="array" ref="U4102">INDEX('Pricing Strategy'!$F$4:$F$71,MATCH(1,(Dataset!$O4102='Pricing Strategy'!$B$4:$B$71)*(Dataset!$Q4102='Pricing Strategy'!$C$4:$C$71)*(Dataset!$R4102='Pricing Strategy'!$D$4:$D$71),))</f>
        <v>0.3</v>
      </c>
      <c r="V4102" s="3">
        <f>Dataset!$T4102*(1-Dataset!$U4102)</f>
        <v>22.679999999999996</v>
      </c>
    </row>
    <row r="4103" spans="1:22" x14ac:dyDescent="0.3">
      <c r="A4103" s="32"/>
      <c r="C4103" s="3">
        <v>4098</v>
      </c>
      <c r="D4103" s="3" t="s">
        <v>7211</v>
      </c>
      <c r="E4103" s="34">
        <v>42270</v>
      </c>
      <c r="F4103" s="34">
        <v>42275</v>
      </c>
      <c r="G4103" s="3" t="s">
        <v>46</v>
      </c>
      <c r="H4103" s="3" t="s">
        <v>1585</v>
      </c>
      <c r="I4103" s="3" t="s">
        <v>1586</v>
      </c>
      <c r="J4103" s="3" t="s">
        <v>22</v>
      </c>
      <c r="K4103" s="3" t="s">
        <v>23</v>
      </c>
      <c r="L4103" s="3" t="s">
        <v>405</v>
      </c>
      <c r="M4103" s="3" t="s">
        <v>225</v>
      </c>
      <c r="N4103" s="3">
        <v>55407</v>
      </c>
      <c r="O4103" s="3" t="s">
        <v>101</v>
      </c>
      <c r="P4103" s="3" t="s">
        <v>1776</v>
      </c>
      <c r="Q4103" s="3" t="s">
        <v>42</v>
      </c>
      <c r="R4103" s="3" t="s">
        <v>55</v>
      </c>
      <c r="S4103" s="3" t="s">
        <v>1777</v>
      </c>
      <c r="T4103" s="3">
        <v>404.9</v>
      </c>
      <c r="U4103" s="35" cm="1">
        <f t="array" ref="U4103">INDEX('Pricing Strategy'!$F$4:$F$71,MATCH(1,(Dataset!$O4103='Pricing Strategy'!$B$4:$B$71)*(Dataset!$Q4103='Pricing Strategy'!$C$4:$C$71)*(Dataset!$R4103='Pricing Strategy'!$D$4:$D$71),))</f>
        <v>0.4</v>
      </c>
      <c r="V4103" s="3">
        <f>Dataset!$T4103*(1-Dataset!$U4103)</f>
        <v>242.93999999999997</v>
      </c>
    </row>
    <row r="4104" spans="1:22" x14ac:dyDescent="0.3">
      <c r="A4104" s="32"/>
      <c r="C4104" s="3">
        <v>4099</v>
      </c>
      <c r="D4104" s="3" t="s">
        <v>7211</v>
      </c>
      <c r="E4104" s="34">
        <v>42270</v>
      </c>
      <c r="F4104" s="34">
        <v>42275</v>
      </c>
      <c r="G4104" s="3" t="s">
        <v>46</v>
      </c>
      <c r="H4104" s="3" t="s">
        <v>1585</v>
      </c>
      <c r="I4104" s="3" t="s">
        <v>1586</v>
      </c>
      <c r="J4104" s="3" t="s">
        <v>22</v>
      </c>
      <c r="K4104" s="3" t="s">
        <v>23</v>
      </c>
      <c r="L4104" s="3" t="s">
        <v>405</v>
      </c>
      <c r="M4104" s="3" t="s">
        <v>225</v>
      </c>
      <c r="N4104" s="3">
        <v>55407</v>
      </c>
      <c r="O4104" s="3" t="s">
        <v>101</v>
      </c>
      <c r="P4104" s="3" t="s">
        <v>7212</v>
      </c>
      <c r="Q4104" s="3" t="s">
        <v>42</v>
      </c>
      <c r="R4104" s="3" t="s">
        <v>71</v>
      </c>
      <c r="S4104" s="3" t="s">
        <v>7213</v>
      </c>
      <c r="T4104" s="3">
        <v>9449.9500000000007</v>
      </c>
      <c r="U4104" s="35" cm="1">
        <f t="array" ref="U4104">INDEX('Pricing Strategy'!$F$4:$F$71,MATCH(1,(Dataset!$O4104='Pricing Strategy'!$B$4:$B$71)*(Dataset!$Q4104='Pricing Strategy'!$C$4:$C$71)*(Dataset!$R4104='Pricing Strategy'!$D$4:$D$71),))</f>
        <v>0.3</v>
      </c>
      <c r="V4104" s="3">
        <f>Dataset!$T4104*(1-Dataset!$U4104)</f>
        <v>6614.9650000000001</v>
      </c>
    </row>
    <row r="4105" spans="1:22" x14ac:dyDescent="0.3">
      <c r="A4105" s="32"/>
      <c r="C4105" s="3">
        <v>4100</v>
      </c>
      <c r="D4105" s="3" t="s">
        <v>7211</v>
      </c>
      <c r="E4105" s="34">
        <v>42270</v>
      </c>
      <c r="F4105" s="34">
        <v>42275</v>
      </c>
      <c r="G4105" s="3" t="s">
        <v>46</v>
      </c>
      <c r="H4105" s="3" t="s">
        <v>1585</v>
      </c>
      <c r="I4105" s="3" t="s">
        <v>1586</v>
      </c>
      <c r="J4105" s="3" t="s">
        <v>22</v>
      </c>
      <c r="K4105" s="3" t="s">
        <v>23</v>
      </c>
      <c r="L4105" s="3" t="s">
        <v>405</v>
      </c>
      <c r="M4105" s="3" t="s">
        <v>225</v>
      </c>
      <c r="N4105" s="3">
        <v>55407</v>
      </c>
      <c r="O4105" s="3" t="s">
        <v>101</v>
      </c>
      <c r="P4105" s="3" t="s">
        <v>2446</v>
      </c>
      <c r="Q4105" s="3" t="s">
        <v>42</v>
      </c>
      <c r="R4105" s="3" t="s">
        <v>71</v>
      </c>
      <c r="S4105" s="3" t="s">
        <v>2447</v>
      </c>
      <c r="T4105" s="3">
        <v>12.94</v>
      </c>
      <c r="U4105" s="35" cm="1">
        <f t="array" ref="U4105">INDEX('Pricing Strategy'!$F$4:$F$71,MATCH(1,(Dataset!$O4105='Pricing Strategy'!$B$4:$B$71)*(Dataset!$Q4105='Pricing Strategy'!$C$4:$C$71)*(Dataset!$R4105='Pricing Strategy'!$D$4:$D$71),))</f>
        <v>0.3</v>
      </c>
      <c r="V4105" s="3">
        <f>Dataset!$T4105*(1-Dataset!$U4105)</f>
        <v>9.0579999999999998</v>
      </c>
    </row>
    <row r="4106" spans="1:22" x14ac:dyDescent="0.3">
      <c r="A4106" s="32"/>
      <c r="C4106" s="3">
        <v>4101</v>
      </c>
      <c r="D4106" s="3" t="s">
        <v>7214</v>
      </c>
      <c r="E4106" s="34">
        <v>43270</v>
      </c>
      <c r="F4106" s="34">
        <v>43274</v>
      </c>
      <c r="G4106" s="3" t="s">
        <v>46</v>
      </c>
      <c r="H4106" s="3" t="s">
        <v>1976</v>
      </c>
      <c r="I4106" s="3" t="s">
        <v>1977</v>
      </c>
      <c r="J4106" s="3" t="s">
        <v>22</v>
      </c>
      <c r="K4106" s="3" t="s">
        <v>23</v>
      </c>
      <c r="L4106" s="3" t="s">
        <v>180</v>
      </c>
      <c r="M4106" s="3" t="s">
        <v>100</v>
      </c>
      <c r="N4106" s="3">
        <v>77095</v>
      </c>
      <c r="O4106" s="3" t="s">
        <v>101</v>
      </c>
      <c r="P4106" s="3" t="s">
        <v>7215</v>
      </c>
      <c r="Q4106" s="3" t="s">
        <v>42</v>
      </c>
      <c r="R4106" s="3" t="s">
        <v>74</v>
      </c>
      <c r="S4106" s="3" t="s">
        <v>7216</v>
      </c>
      <c r="T4106" s="3">
        <v>2.2639999999999998</v>
      </c>
      <c r="U4106" s="35" cm="1">
        <f t="array" ref="U4106">INDEX('Pricing Strategy'!$F$4:$F$71,MATCH(1,(Dataset!$O4106='Pricing Strategy'!$B$4:$B$71)*(Dataset!$Q4106='Pricing Strategy'!$C$4:$C$71)*(Dataset!$R4106='Pricing Strategy'!$D$4:$D$71),))</f>
        <v>0.3</v>
      </c>
      <c r="V4106" s="3">
        <f>Dataset!$T4106*(1-Dataset!$U4106)</f>
        <v>1.5847999999999998</v>
      </c>
    </row>
    <row r="4107" spans="1:22" x14ac:dyDescent="0.3">
      <c r="A4107" s="32"/>
      <c r="C4107" s="3">
        <v>4102</v>
      </c>
      <c r="D4107" s="3" t="s">
        <v>7214</v>
      </c>
      <c r="E4107" s="34">
        <v>43270</v>
      </c>
      <c r="F4107" s="34">
        <v>43274</v>
      </c>
      <c r="G4107" s="3" t="s">
        <v>46</v>
      </c>
      <c r="H4107" s="3" t="s">
        <v>1976</v>
      </c>
      <c r="I4107" s="3" t="s">
        <v>1977</v>
      </c>
      <c r="J4107" s="3" t="s">
        <v>22</v>
      </c>
      <c r="K4107" s="3" t="s">
        <v>23</v>
      </c>
      <c r="L4107" s="3" t="s">
        <v>180</v>
      </c>
      <c r="M4107" s="3" t="s">
        <v>100</v>
      </c>
      <c r="N4107" s="3">
        <v>77095</v>
      </c>
      <c r="O4107" s="3" t="s">
        <v>101</v>
      </c>
      <c r="P4107" s="3" t="s">
        <v>4428</v>
      </c>
      <c r="Q4107" s="3" t="s">
        <v>42</v>
      </c>
      <c r="R4107" s="3" t="s">
        <v>74</v>
      </c>
      <c r="S4107" s="3" t="s">
        <v>4429</v>
      </c>
      <c r="T4107" s="3">
        <v>0.44400000000000001</v>
      </c>
      <c r="U4107" s="35" cm="1">
        <f t="array" ref="U4107">INDEX('Pricing Strategy'!$F$4:$F$71,MATCH(1,(Dataset!$O4107='Pricing Strategy'!$B$4:$B$71)*(Dataset!$Q4107='Pricing Strategy'!$C$4:$C$71)*(Dataset!$R4107='Pricing Strategy'!$D$4:$D$71),))</f>
        <v>0.3</v>
      </c>
      <c r="V4107" s="3">
        <f>Dataset!$T4107*(1-Dataset!$U4107)</f>
        <v>0.31079999999999997</v>
      </c>
    </row>
    <row r="4108" spans="1:22" x14ac:dyDescent="0.3">
      <c r="A4108" s="32"/>
      <c r="C4108" s="3">
        <v>4103</v>
      </c>
      <c r="D4108" s="3" t="s">
        <v>7214</v>
      </c>
      <c r="E4108" s="34">
        <v>43270</v>
      </c>
      <c r="F4108" s="34">
        <v>43274</v>
      </c>
      <c r="G4108" s="3" t="s">
        <v>46</v>
      </c>
      <c r="H4108" s="3" t="s">
        <v>1976</v>
      </c>
      <c r="I4108" s="3" t="s">
        <v>1977</v>
      </c>
      <c r="J4108" s="3" t="s">
        <v>22</v>
      </c>
      <c r="K4108" s="3" t="s">
        <v>23</v>
      </c>
      <c r="L4108" s="3" t="s">
        <v>180</v>
      </c>
      <c r="M4108" s="3" t="s">
        <v>100</v>
      </c>
      <c r="N4108" s="3">
        <v>77095</v>
      </c>
      <c r="O4108" s="3" t="s">
        <v>101</v>
      </c>
      <c r="P4108" s="3" t="s">
        <v>5126</v>
      </c>
      <c r="Q4108" s="3" t="s">
        <v>42</v>
      </c>
      <c r="R4108" s="3" t="s">
        <v>86</v>
      </c>
      <c r="S4108" s="3" t="s">
        <v>5127</v>
      </c>
      <c r="T4108" s="3">
        <v>146.17599999999999</v>
      </c>
      <c r="U4108" s="35" cm="1">
        <f t="array" ref="U4108">INDEX('Pricing Strategy'!$F$4:$F$71,MATCH(1,(Dataset!$O4108='Pricing Strategy'!$B$4:$B$71)*(Dataset!$Q4108='Pricing Strategy'!$C$4:$C$71)*(Dataset!$R4108='Pricing Strategy'!$D$4:$D$71),))</f>
        <v>0.3</v>
      </c>
      <c r="V4108" s="3">
        <f>Dataset!$T4108*(1-Dataset!$U4108)</f>
        <v>102.32319999999999</v>
      </c>
    </row>
    <row r="4109" spans="1:22" x14ac:dyDescent="0.3">
      <c r="A4109" s="32"/>
      <c r="C4109" s="3">
        <v>4104</v>
      </c>
      <c r="D4109" s="3" t="s">
        <v>7217</v>
      </c>
      <c r="E4109" s="34">
        <v>43455</v>
      </c>
      <c r="F4109" s="34">
        <v>43455</v>
      </c>
      <c r="G4109" s="3" t="s">
        <v>1290</v>
      </c>
      <c r="H4109" s="3" t="s">
        <v>436</v>
      </c>
      <c r="I4109" s="3" t="s">
        <v>437</v>
      </c>
      <c r="J4109" s="3" t="s">
        <v>98</v>
      </c>
      <c r="K4109" s="3" t="s">
        <v>23</v>
      </c>
      <c r="L4109" s="3" t="s">
        <v>133</v>
      </c>
      <c r="M4109" s="3" t="s">
        <v>134</v>
      </c>
      <c r="N4109" s="3">
        <v>68025</v>
      </c>
      <c r="O4109" s="3" t="s">
        <v>101</v>
      </c>
      <c r="P4109" s="3" t="s">
        <v>2891</v>
      </c>
      <c r="Q4109" s="3" t="s">
        <v>28</v>
      </c>
      <c r="R4109" s="3" t="s">
        <v>61</v>
      </c>
      <c r="S4109" s="3" t="s">
        <v>922</v>
      </c>
      <c r="T4109" s="3">
        <v>15.92</v>
      </c>
      <c r="U4109" s="35" cm="1">
        <f t="array" ref="U4109">INDEX('Pricing Strategy'!$F$4:$F$71,MATCH(1,(Dataset!$O4109='Pricing Strategy'!$B$4:$B$71)*(Dataset!$Q4109='Pricing Strategy'!$C$4:$C$71)*(Dataset!$R4109='Pricing Strategy'!$D$4:$D$71),))</f>
        <v>0.3</v>
      </c>
      <c r="V4109" s="3">
        <f>Dataset!$T4109*(1-Dataset!$U4109)</f>
        <v>11.144</v>
      </c>
    </row>
    <row r="4110" spans="1:22" x14ac:dyDescent="0.3">
      <c r="A4110" s="32"/>
      <c r="C4110" s="3">
        <v>4105</v>
      </c>
      <c r="D4110" s="3" t="s">
        <v>7218</v>
      </c>
      <c r="E4110" s="34">
        <v>43319</v>
      </c>
      <c r="F4110" s="34">
        <v>43325</v>
      </c>
      <c r="G4110" s="3" t="s">
        <v>46</v>
      </c>
      <c r="H4110" s="3" t="s">
        <v>2268</v>
      </c>
      <c r="I4110" s="3" t="s">
        <v>2269</v>
      </c>
      <c r="J4110" s="3" t="s">
        <v>22</v>
      </c>
      <c r="K4110" s="3" t="s">
        <v>23</v>
      </c>
      <c r="L4110" s="3" t="s">
        <v>947</v>
      </c>
      <c r="M4110" s="3" t="s">
        <v>39</v>
      </c>
      <c r="N4110" s="3">
        <v>92105</v>
      </c>
      <c r="O4110" s="3" t="s">
        <v>40</v>
      </c>
      <c r="P4110" s="3" t="s">
        <v>3444</v>
      </c>
      <c r="Q4110" s="3" t="s">
        <v>67</v>
      </c>
      <c r="R4110" s="3" t="s">
        <v>68</v>
      </c>
      <c r="S4110" s="3" t="s">
        <v>3445</v>
      </c>
      <c r="T4110" s="3">
        <v>159.96</v>
      </c>
      <c r="U4110" s="35" cm="1">
        <f t="array" ref="U4110">INDEX('Pricing Strategy'!$F$4:$F$71,MATCH(1,(Dataset!$O4110='Pricing Strategy'!$B$4:$B$71)*(Dataset!$Q4110='Pricing Strategy'!$C$4:$C$71)*(Dataset!$R4110='Pricing Strategy'!$D$4:$D$71),))</f>
        <v>0.4</v>
      </c>
      <c r="V4110" s="3">
        <f>Dataset!$T4110*(1-Dataset!$U4110)</f>
        <v>95.975999999999999</v>
      </c>
    </row>
    <row r="4111" spans="1:22" x14ac:dyDescent="0.3">
      <c r="A4111" s="32"/>
      <c r="C4111" s="3">
        <v>4106</v>
      </c>
      <c r="D4111" s="3" t="s">
        <v>7218</v>
      </c>
      <c r="E4111" s="34">
        <v>43319</v>
      </c>
      <c r="F4111" s="34">
        <v>43325</v>
      </c>
      <c r="G4111" s="3" t="s">
        <v>46</v>
      </c>
      <c r="H4111" s="3" t="s">
        <v>2268</v>
      </c>
      <c r="I4111" s="3" t="s">
        <v>2269</v>
      </c>
      <c r="J4111" s="3" t="s">
        <v>22</v>
      </c>
      <c r="K4111" s="3" t="s">
        <v>23</v>
      </c>
      <c r="L4111" s="3" t="s">
        <v>947</v>
      </c>
      <c r="M4111" s="3" t="s">
        <v>39</v>
      </c>
      <c r="N4111" s="3">
        <v>92105</v>
      </c>
      <c r="O4111" s="3" t="s">
        <v>40</v>
      </c>
      <c r="P4111" s="3" t="s">
        <v>1865</v>
      </c>
      <c r="Q4111" s="3" t="s">
        <v>42</v>
      </c>
      <c r="R4111" s="3" t="s">
        <v>71</v>
      </c>
      <c r="S4111" s="3" t="s">
        <v>1866</v>
      </c>
      <c r="T4111" s="3">
        <v>13.76</v>
      </c>
      <c r="U4111" s="35" cm="1">
        <f t="array" ref="U4111">INDEX('Pricing Strategy'!$F$4:$F$71,MATCH(1,(Dataset!$O4111='Pricing Strategy'!$B$4:$B$71)*(Dataset!$Q4111='Pricing Strategy'!$C$4:$C$71)*(Dataset!$R4111='Pricing Strategy'!$D$4:$D$71),))</f>
        <v>0.4</v>
      </c>
      <c r="V4111" s="3">
        <f>Dataset!$T4111*(1-Dataset!$U4111)</f>
        <v>8.2560000000000002</v>
      </c>
    </row>
    <row r="4112" spans="1:22" x14ac:dyDescent="0.3">
      <c r="A4112" s="32"/>
      <c r="C4112" s="3">
        <v>4107</v>
      </c>
      <c r="D4112" s="3" t="s">
        <v>7219</v>
      </c>
      <c r="E4112" s="34">
        <v>42969</v>
      </c>
      <c r="F4112" s="34">
        <v>42973</v>
      </c>
      <c r="G4112" s="3" t="s">
        <v>46</v>
      </c>
      <c r="H4112" s="3" t="s">
        <v>7220</v>
      </c>
      <c r="I4112" s="3" t="s">
        <v>7221</v>
      </c>
      <c r="J4112" s="3" t="s">
        <v>22</v>
      </c>
      <c r="K4112" s="3" t="s">
        <v>23</v>
      </c>
      <c r="L4112" s="3" t="s">
        <v>180</v>
      </c>
      <c r="M4112" s="3" t="s">
        <v>100</v>
      </c>
      <c r="N4112" s="3">
        <v>77041</v>
      </c>
      <c r="O4112" s="3" t="s">
        <v>101</v>
      </c>
      <c r="P4112" s="3" t="s">
        <v>3247</v>
      </c>
      <c r="Q4112" s="3" t="s">
        <v>42</v>
      </c>
      <c r="R4112" s="3" t="s">
        <v>71</v>
      </c>
      <c r="S4112" s="3" t="s">
        <v>3248</v>
      </c>
      <c r="T4112" s="3">
        <v>4.3120000000000003</v>
      </c>
      <c r="U4112" s="35" cm="1">
        <f t="array" ref="U4112">INDEX('Pricing Strategy'!$F$4:$F$71,MATCH(1,(Dataset!$O4112='Pricing Strategy'!$B$4:$B$71)*(Dataset!$Q4112='Pricing Strategy'!$C$4:$C$71)*(Dataset!$R4112='Pricing Strategy'!$D$4:$D$71),))</f>
        <v>0.3</v>
      </c>
      <c r="V4112" s="3">
        <f>Dataset!$T4112*(1-Dataset!$U4112)</f>
        <v>3.0184000000000002</v>
      </c>
    </row>
    <row r="4113" spans="1:22" x14ac:dyDescent="0.3">
      <c r="A4113" s="32"/>
      <c r="C4113" s="3">
        <v>4108</v>
      </c>
      <c r="D4113" s="3" t="s">
        <v>7222</v>
      </c>
      <c r="E4113" s="34">
        <v>42620</v>
      </c>
      <c r="F4113" s="34">
        <v>42620</v>
      </c>
      <c r="G4113" s="3" t="s">
        <v>1290</v>
      </c>
      <c r="H4113" s="3" t="s">
        <v>4272</v>
      </c>
      <c r="I4113" s="3" t="s">
        <v>4273</v>
      </c>
      <c r="J4113" s="3" t="s">
        <v>22</v>
      </c>
      <c r="K4113" s="3" t="s">
        <v>23</v>
      </c>
      <c r="L4113" s="3" t="s">
        <v>262</v>
      </c>
      <c r="M4113" s="3" t="s">
        <v>263</v>
      </c>
      <c r="N4113" s="3">
        <v>10011</v>
      </c>
      <c r="O4113" s="3" t="s">
        <v>144</v>
      </c>
      <c r="P4113" s="3" t="s">
        <v>2734</v>
      </c>
      <c r="Q4113" s="3" t="s">
        <v>42</v>
      </c>
      <c r="R4113" s="3" t="s">
        <v>55</v>
      </c>
      <c r="S4113" s="3" t="s">
        <v>2735</v>
      </c>
      <c r="T4113" s="3">
        <v>13.96</v>
      </c>
      <c r="U4113" s="35" cm="1">
        <f t="array" ref="U4113">INDEX('Pricing Strategy'!$F$4:$F$71,MATCH(1,(Dataset!$O4113='Pricing Strategy'!$B$4:$B$71)*(Dataset!$Q4113='Pricing Strategy'!$C$4:$C$71)*(Dataset!$R4113='Pricing Strategy'!$D$4:$D$71),))</f>
        <v>0.5</v>
      </c>
      <c r="V4113" s="3">
        <f>Dataset!$T4113*(1-Dataset!$U4113)</f>
        <v>6.98</v>
      </c>
    </row>
    <row r="4114" spans="1:22" x14ac:dyDescent="0.3">
      <c r="A4114" s="32"/>
      <c r="C4114" s="3">
        <v>4109</v>
      </c>
      <c r="D4114" s="3" t="s">
        <v>7222</v>
      </c>
      <c r="E4114" s="34">
        <v>42620</v>
      </c>
      <c r="F4114" s="34">
        <v>42620</v>
      </c>
      <c r="G4114" s="3" t="s">
        <v>1290</v>
      </c>
      <c r="H4114" s="3" t="s">
        <v>4272</v>
      </c>
      <c r="I4114" s="3" t="s">
        <v>4273</v>
      </c>
      <c r="J4114" s="3" t="s">
        <v>22</v>
      </c>
      <c r="K4114" s="3" t="s">
        <v>23</v>
      </c>
      <c r="L4114" s="3" t="s">
        <v>262</v>
      </c>
      <c r="M4114" s="3" t="s">
        <v>263</v>
      </c>
      <c r="N4114" s="3">
        <v>10011</v>
      </c>
      <c r="O4114" s="3" t="s">
        <v>144</v>
      </c>
      <c r="P4114" s="3" t="s">
        <v>6272</v>
      </c>
      <c r="Q4114" s="3" t="s">
        <v>28</v>
      </c>
      <c r="R4114" s="3" t="s">
        <v>52</v>
      </c>
      <c r="S4114" s="3" t="s">
        <v>6273</v>
      </c>
      <c r="T4114" s="3">
        <v>27.414000000000001</v>
      </c>
      <c r="U4114" s="35" cm="1">
        <f t="array" ref="U4114">INDEX('Pricing Strategy'!$F$4:$F$71,MATCH(1,(Dataset!$O4114='Pricing Strategy'!$B$4:$B$71)*(Dataset!$Q4114='Pricing Strategy'!$C$4:$C$71)*(Dataset!$R4114='Pricing Strategy'!$D$4:$D$71),))</f>
        <v>0.45</v>
      </c>
      <c r="V4114" s="3">
        <f>Dataset!$T4114*(1-Dataset!$U4114)</f>
        <v>15.077700000000002</v>
      </c>
    </row>
    <row r="4115" spans="1:22" x14ac:dyDescent="0.3">
      <c r="A4115" s="32"/>
      <c r="C4115" s="3">
        <v>4110</v>
      </c>
      <c r="D4115" s="3" t="s">
        <v>7223</v>
      </c>
      <c r="E4115" s="34">
        <v>42729</v>
      </c>
      <c r="F4115" s="34">
        <v>42736</v>
      </c>
      <c r="G4115" s="3" t="s">
        <v>46</v>
      </c>
      <c r="H4115" s="3" t="s">
        <v>3261</v>
      </c>
      <c r="I4115" s="3" t="s">
        <v>3262</v>
      </c>
      <c r="J4115" s="3" t="s">
        <v>37</v>
      </c>
      <c r="K4115" s="3" t="s">
        <v>23</v>
      </c>
      <c r="L4115" s="3" t="s">
        <v>879</v>
      </c>
      <c r="M4115" s="3" t="s">
        <v>234</v>
      </c>
      <c r="N4115" s="3">
        <v>48227</v>
      </c>
      <c r="O4115" s="3" t="s">
        <v>101</v>
      </c>
      <c r="P4115" s="3" t="s">
        <v>2673</v>
      </c>
      <c r="Q4115" s="3" t="s">
        <v>67</v>
      </c>
      <c r="R4115" s="3" t="s">
        <v>68</v>
      </c>
      <c r="S4115" s="3" t="s">
        <v>2674</v>
      </c>
      <c r="T4115" s="3">
        <v>73.98</v>
      </c>
      <c r="U4115" s="35" cm="1">
        <f t="array" ref="U4115">INDEX('Pricing Strategy'!$F$4:$F$71,MATCH(1,(Dataset!$O4115='Pricing Strategy'!$B$4:$B$71)*(Dataset!$Q4115='Pricing Strategy'!$C$4:$C$71)*(Dataset!$R4115='Pricing Strategy'!$D$4:$D$71),))</f>
        <v>0.3</v>
      </c>
      <c r="V4115" s="3">
        <f>Dataset!$T4115*(1-Dataset!$U4115)</f>
        <v>51.786000000000001</v>
      </c>
    </row>
    <row r="4116" spans="1:22" x14ac:dyDescent="0.3">
      <c r="A4116" s="32"/>
      <c r="C4116" s="3">
        <v>4111</v>
      </c>
      <c r="D4116" s="3" t="s">
        <v>7223</v>
      </c>
      <c r="E4116" s="34">
        <v>42729</v>
      </c>
      <c r="F4116" s="34">
        <v>42736</v>
      </c>
      <c r="G4116" s="3" t="s">
        <v>46</v>
      </c>
      <c r="H4116" s="3" t="s">
        <v>3261</v>
      </c>
      <c r="I4116" s="3" t="s">
        <v>3262</v>
      </c>
      <c r="J4116" s="3" t="s">
        <v>37</v>
      </c>
      <c r="K4116" s="3" t="s">
        <v>23</v>
      </c>
      <c r="L4116" s="3" t="s">
        <v>879</v>
      </c>
      <c r="M4116" s="3" t="s">
        <v>234</v>
      </c>
      <c r="N4116" s="3">
        <v>48227</v>
      </c>
      <c r="O4116" s="3" t="s">
        <v>101</v>
      </c>
      <c r="P4116" s="3" t="s">
        <v>7224</v>
      </c>
      <c r="Q4116" s="3" t="s">
        <v>28</v>
      </c>
      <c r="R4116" s="3" t="s">
        <v>29</v>
      </c>
      <c r="S4116" s="3" t="s">
        <v>7225</v>
      </c>
      <c r="T4116" s="3">
        <v>160.97999999999999</v>
      </c>
      <c r="U4116" s="35" cm="1">
        <f t="array" ref="U4116">INDEX('Pricing Strategy'!$F$4:$F$71,MATCH(1,(Dataset!$O4116='Pricing Strategy'!$B$4:$B$71)*(Dataset!$Q4116='Pricing Strategy'!$C$4:$C$71)*(Dataset!$R4116='Pricing Strategy'!$D$4:$D$71),))</f>
        <v>0.4</v>
      </c>
      <c r="V4116" s="3">
        <f>Dataset!$T4116*(1-Dataset!$U4116)</f>
        <v>96.587999999999994</v>
      </c>
    </row>
    <row r="4117" spans="1:22" x14ac:dyDescent="0.3">
      <c r="A4117" s="32"/>
      <c r="C4117" s="3">
        <v>4112</v>
      </c>
      <c r="D4117" s="3" t="s">
        <v>7223</v>
      </c>
      <c r="E4117" s="34">
        <v>42729</v>
      </c>
      <c r="F4117" s="34">
        <v>42736</v>
      </c>
      <c r="G4117" s="3" t="s">
        <v>46</v>
      </c>
      <c r="H4117" s="3" t="s">
        <v>3261</v>
      </c>
      <c r="I4117" s="3" t="s">
        <v>3262</v>
      </c>
      <c r="J4117" s="3" t="s">
        <v>37</v>
      </c>
      <c r="K4117" s="3" t="s">
        <v>23</v>
      </c>
      <c r="L4117" s="3" t="s">
        <v>879</v>
      </c>
      <c r="M4117" s="3" t="s">
        <v>234</v>
      </c>
      <c r="N4117" s="3">
        <v>48227</v>
      </c>
      <c r="O4117" s="3" t="s">
        <v>101</v>
      </c>
      <c r="P4117" s="3" t="s">
        <v>4866</v>
      </c>
      <c r="Q4117" s="3" t="s">
        <v>42</v>
      </c>
      <c r="R4117" s="3" t="s">
        <v>86</v>
      </c>
      <c r="S4117" s="3" t="s">
        <v>4867</v>
      </c>
      <c r="T4117" s="3">
        <v>17.34</v>
      </c>
      <c r="U4117" s="35" cm="1">
        <f t="array" ref="U4117">INDEX('Pricing Strategy'!$F$4:$F$71,MATCH(1,(Dataset!$O4117='Pricing Strategy'!$B$4:$B$71)*(Dataset!$Q4117='Pricing Strategy'!$C$4:$C$71)*(Dataset!$R4117='Pricing Strategy'!$D$4:$D$71),))</f>
        <v>0.3</v>
      </c>
      <c r="V4117" s="3">
        <f>Dataset!$T4117*(1-Dataset!$U4117)</f>
        <v>12.138</v>
      </c>
    </row>
    <row r="4118" spans="1:22" x14ac:dyDescent="0.3">
      <c r="A4118" s="32"/>
      <c r="C4118" s="3">
        <v>4113</v>
      </c>
      <c r="D4118" s="3" t="s">
        <v>7223</v>
      </c>
      <c r="E4118" s="34">
        <v>42729</v>
      </c>
      <c r="F4118" s="34">
        <v>42736</v>
      </c>
      <c r="G4118" s="3" t="s">
        <v>46</v>
      </c>
      <c r="H4118" s="3" t="s">
        <v>3261</v>
      </c>
      <c r="I4118" s="3" t="s">
        <v>3262</v>
      </c>
      <c r="J4118" s="3" t="s">
        <v>37</v>
      </c>
      <c r="K4118" s="3" t="s">
        <v>23</v>
      </c>
      <c r="L4118" s="3" t="s">
        <v>879</v>
      </c>
      <c r="M4118" s="3" t="s">
        <v>234</v>
      </c>
      <c r="N4118" s="3">
        <v>48227</v>
      </c>
      <c r="O4118" s="3" t="s">
        <v>101</v>
      </c>
      <c r="P4118" s="3" t="s">
        <v>3273</v>
      </c>
      <c r="Q4118" s="3" t="s">
        <v>42</v>
      </c>
      <c r="R4118" s="3" t="s">
        <v>64</v>
      </c>
      <c r="S4118" s="3" t="s">
        <v>3274</v>
      </c>
      <c r="T4118" s="3">
        <v>3.28</v>
      </c>
      <c r="U4118" s="35" cm="1">
        <f t="array" ref="U4118">INDEX('Pricing Strategy'!$F$4:$F$71,MATCH(1,(Dataset!$O4118='Pricing Strategy'!$B$4:$B$71)*(Dataset!$Q4118='Pricing Strategy'!$C$4:$C$71)*(Dataset!$R4118='Pricing Strategy'!$D$4:$D$71),))</f>
        <v>0.35</v>
      </c>
      <c r="V4118" s="3">
        <f>Dataset!$T4118*(1-Dataset!$U4118)</f>
        <v>2.1320000000000001</v>
      </c>
    </row>
    <row r="4119" spans="1:22" x14ac:dyDescent="0.3">
      <c r="A4119" s="32"/>
      <c r="C4119" s="3">
        <v>4114</v>
      </c>
      <c r="D4119" s="3" t="s">
        <v>7226</v>
      </c>
      <c r="E4119" s="34">
        <v>42492</v>
      </c>
      <c r="F4119" s="34">
        <v>42497</v>
      </c>
      <c r="G4119" s="3" t="s">
        <v>46</v>
      </c>
      <c r="H4119" s="3" t="s">
        <v>4658</v>
      </c>
      <c r="I4119" s="3" t="s">
        <v>4659</v>
      </c>
      <c r="J4119" s="3" t="s">
        <v>37</v>
      </c>
      <c r="K4119" s="3" t="s">
        <v>23</v>
      </c>
      <c r="L4119" s="3" t="s">
        <v>180</v>
      </c>
      <c r="M4119" s="3" t="s">
        <v>100</v>
      </c>
      <c r="N4119" s="3">
        <v>77095</v>
      </c>
      <c r="O4119" s="3" t="s">
        <v>101</v>
      </c>
      <c r="P4119" s="3" t="s">
        <v>4568</v>
      </c>
      <c r="Q4119" s="3" t="s">
        <v>42</v>
      </c>
      <c r="R4119" s="3" t="s">
        <v>43</v>
      </c>
      <c r="S4119" s="3" t="s">
        <v>4569</v>
      </c>
      <c r="T4119" s="3">
        <v>8.8559999999999999</v>
      </c>
      <c r="U4119" s="35" cm="1">
        <f t="array" ref="U4119">INDEX('Pricing Strategy'!$F$4:$F$71,MATCH(1,(Dataset!$O4119='Pricing Strategy'!$B$4:$B$71)*(Dataset!$Q4119='Pricing Strategy'!$C$4:$C$71)*(Dataset!$R4119='Pricing Strategy'!$D$4:$D$71),))</f>
        <v>0.3</v>
      </c>
      <c r="V4119" s="3">
        <f>Dataset!$T4119*(1-Dataset!$U4119)</f>
        <v>6.1991999999999994</v>
      </c>
    </row>
    <row r="4120" spans="1:22" x14ac:dyDescent="0.3">
      <c r="A4120" s="32"/>
      <c r="C4120" s="3">
        <v>4115</v>
      </c>
      <c r="D4120" s="3" t="s">
        <v>7226</v>
      </c>
      <c r="E4120" s="34">
        <v>42492</v>
      </c>
      <c r="F4120" s="34">
        <v>42497</v>
      </c>
      <c r="G4120" s="3" t="s">
        <v>46</v>
      </c>
      <c r="H4120" s="3" t="s">
        <v>4658</v>
      </c>
      <c r="I4120" s="3" t="s">
        <v>4659</v>
      </c>
      <c r="J4120" s="3" t="s">
        <v>37</v>
      </c>
      <c r="K4120" s="3" t="s">
        <v>23</v>
      </c>
      <c r="L4120" s="3" t="s">
        <v>180</v>
      </c>
      <c r="M4120" s="3" t="s">
        <v>100</v>
      </c>
      <c r="N4120" s="3">
        <v>77095</v>
      </c>
      <c r="O4120" s="3" t="s">
        <v>101</v>
      </c>
      <c r="P4120" s="3" t="s">
        <v>3859</v>
      </c>
      <c r="Q4120" s="3" t="s">
        <v>67</v>
      </c>
      <c r="R4120" s="3" t="s">
        <v>68</v>
      </c>
      <c r="S4120" s="3" t="s">
        <v>3860</v>
      </c>
      <c r="T4120" s="3">
        <v>158.376</v>
      </c>
      <c r="U4120" s="35" cm="1">
        <f t="array" ref="U4120">INDEX('Pricing Strategy'!$F$4:$F$71,MATCH(1,(Dataset!$O4120='Pricing Strategy'!$B$4:$B$71)*(Dataset!$Q4120='Pricing Strategy'!$C$4:$C$71)*(Dataset!$R4120='Pricing Strategy'!$D$4:$D$71),))</f>
        <v>0.3</v>
      </c>
      <c r="V4120" s="3">
        <f>Dataset!$T4120*(1-Dataset!$U4120)</f>
        <v>110.86319999999999</v>
      </c>
    </row>
    <row r="4121" spans="1:22" x14ac:dyDescent="0.3">
      <c r="A4121" s="32"/>
      <c r="C4121" s="3">
        <v>4116</v>
      </c>
      <c r="D4121" s="3" t="s">
        <v>7227</v>
      </c>
      <c r="E4121" s="34">
        <v>43063</v>
      </c>
      <c r="F4121" s="34">
        <v>43066</v>
      </c>
      <c r="G4121" s="3" t="s">
        <v>184</v>
      </c>
      <c r="H4121" s="3" t="s">
        <v>4722</v>
      </c>
      <c r="I4121" s="3" t="s">
        <v>4723</v>
      </c>
      <c r="J4121" s="3" t="s">
        <v>22</v>
      </c>
      <c r="K4121" s="3" t="s">
        <v>23</v>
      </c>
      <c r="L4121" s="3" t="s">
        <v>91</v>
      </c>
      <c r="M4121" s="3" t="s">
        <v>92</v>
      </c>
      <c r="N4121" s="3">
        <v>98105</v>
      </c>
      <c r="O4121" s="3" t="s">
        <v>40</v>
      </c>
      <c r="P4121" s="3" t="s">
        <v>2211</v>
      </c>
      <c r="Q4121" s="3" t="s">
        <v>42</v>
      </c>
      <c r="R4121" s="3" t="s">
        <v>71</v>
      </c>
      <c r="S4121" s="3" t="s">
        <v>2212</v>
      </c>
      <c r="T4121" s="3">
        <v>1219.96</v>
      </c>
      <c r="U4121" s="35" cm="1">
        <f t="array" ref="U4121">INDEX('Pricing Strategy'!$F$4:$F$71,MATCH(1,(Dataset!$O4121='Pricing Strategy'!$B$4:$B$71)*(Dataset!$Q4121='Pricing Strategy'!$C$4:$C$71)*(Dataset!$R4121='Pricing Strategy'!$D$4:$D$71),))</f>
        <v>0.4</v>
      </c>
      <c r="V4121" s="3">
        <f>Dataset!$T4121*(1-Dataset!$U4121)</f>
        <v>731.976</v>
      </c>
    </row>
    <row r="4122" spans="1:22" x14ac:dyDescent="0.3">
      <c r="A4122" s="32"/>
      <c r="C4122" s="3">
        <v>4117</v>
      </c>
      <c r="D4122" s="3" t="s">
        <v>7228</v>
      </c>
      <c r="E4122" s="34">
        <v>42698</v>
      </c>
      <c r="F4122" s="34">
        <v>42703</v>
      </c>
      <c r="G4122" s="3" t="s">
        <v>46</v>
      </c>
      <c r="H4122" s="3" t="s">
        <v>2965</v>
      </c>
      <c r="I4122" s="3" t="s">
        <v>2966</v>
      </c>
      <c r="J4122" s="3" t="s">
        <v>22</v>
      </c>
      <c r="K4122" s="3" t="s">
        <v>23</v>
      </c>
      <c r="L4122" s="3" t="s">
        <v>38</v>
      </c>
      <c r="M4122" s="3" t="s">
        <v>39</v>
      </c>
      <c r="N4122" s="3">
        <v>90036</v>
      </c>
      <c r="O4122" s="3" t="s">
        <v>40</v>
      </c>
      <c r="P4122" s="3" t="s">
        <v>3578</v>
      </c>
      <c r="Q4122" s="3" t="s">
        <v>42</v>
      </c>
      <c r="R4122" s="3" t="s">
        <v>71</v>
      </c>
      <c r="S4122" s="3" t="s">
        <v>3579</v>
      </c>
      <c r="T4122" s="3">
        <v>3.1680000000000001</v>
      </c>
      <c r="U4122" s="35" cm="1">
        <f t="array" ref="U4122">INDEX('Pricing Strategy'!$F$4:$F$71,MATCH(1,(Dataset!$O4122='Pricing Strategy'!$B$4:$B$71)*(Dataset!$Q4122='Pricing Strategy'!$C$4:$C$71)*(Dataset!$R4122='Pricing Strategy'!$D$4:$D$71),))</f>
        <v>0.4</v>
      </c>
      <c r="V4122" s="3">
        <f>Dataset!$T4122*(1-Dataset!$U4122)</f>
        <v>1.9008</v>
      </c>
    </row>
    <row r="4123" spans="1:22" x14ac:dyDescent="0.3">
      <c r="A4123" s="32"/>
      <c r="C4123" s="3">
        <v>4118</v>
      </c>
      <c r="D4123" s="3" t="s">
        <v>7228</v>
      </c>
      <c r="E4123" s="34">
        <v>42698</v>
      </c>
      <c r="F4123" s="34">
        <v>42703</v>
      </c>
      <c r="G4123" s="3" t="s">
        <v>46</v>
      </c>
      <c r="H4123" s="3" t="s">
        <v>2965</v>
      </c>
      <c r="I4123" s="3" t="s">
        <v>2966</v>
      </c>
      <c r="J4123" s="3" t="s">
        <v>22</v>
      </c>
      <c r="K4123" s="3" t="s">
        <v>23</v>
      </c>
      <c r="L4123" s="3" t="s">
        <v>38</v>
      </c>
      <c r="M4123" s="3" t="s">
        <v>39</v>
      </c>
      <c r="N4123" s="3">
        <v>90036</v>
      </c>
      <c r="O4123" s="3" t="s">
        <v>40</v>
      </c>
      <c r="P4123" s="3" t="s">
        <v>1981</v>
      </c>
      <c r="Q4123" s="3" t="s">
        <v>42</v>
      </c>
      <c r="R4123" s="3" t="s">
        <v>86</v>
      </c>
      <c r="S4123" s="3" t="s">
        <v>1982</v>
      </c>
      <c r="T4123" s="3">
        <v>19.440000000000001</v>
      </c>
      <c r="U4123" s="35" cm="1">
        <f t="array" ref="U4123">INDEX('Pricing Strategy'!$F$4:$F$71,MATCH(1,(Dataset!$O4123='Pricing Strategy'!$B$4:$B$71)*(Dataset!$Q4123='Pricing Strategy'!$C$4:$C$71)*(Dataset!$R4123='Pricing Strategy'!$D$4:$D$71),))</f>
        <v>0.4</v>
      </c>
      <c r="V4123" s="3">
        <f>Dataset!$T4123*(1-Dataset!$U4123)</f>
        <v>11.664</v>
      </c>
    </row>
    <row r="4124" spans="1:22" x14ac:dyDescent="0.3">
      <c r="A4124" s="32"/>
      <c r="C4124" s="3">
        <v>4119</v>
      </c>
      <c r="D4124" s="3" t="s">
        <v>7228</v>
      </c>
      <c r="E4124" s="34">
        <v>42698</v>
      </c>
      <c r="F4124" s="34">
        <v>42703</v>
      </c>
      <c r="G4124" s="3" t="s">
        <v>46</v>
      </c>
      <c r="H4124" s="3" t="s">
        <v>2965</v>
      </c>
      <c r="I4124" s="3" t="s">
        <v>2966</v>
      </c>
      <c r="J4124" s="3" t="s">
        <v>22</v>
      </c>
      <c r="K4124" s="3" t="s">
        <v>23</v>
      </c>
      <c r="L4124" s="3" t="s">
        <v>38</v>
      </c>
      <c r="M4124" s="3" t="s">
        <v>39</v>
      </c>
      <c r="N4124" s="3">
        <v>90036</v>
      </c>
      <c r="O4124" s="3" t="s">
        <v>40</v>
      </c>
      <c r="P4124" s="3" t="s">
        <v>1544</v>
      </c>
      <c r="Q4124" s="3" t="s">
        <v>42</v>
      </c>
      <c r="R4124" s="3" t="s">
        <v>55</v>
      </c>
      <c r="S4124" s="3" t="s">
        <v>1545</v>
      </c>
      <c r="T4124" s="3">
        <v>454.86</v>
      </c>
      <c r="U4124" s="35" cm="1">
        <f t="array" ref="U4124">INDEX('Pricing Strategy'!$F$4:$F$71,MATCH(1,(Dataset!$O4124='Pricing Strategy'!$B$4:$B$71)*(Dataset!$Q4124='Pricing Strategy'!$C$4:$C$71)*(Dataset!$R4124='Pricing Strategy'!$D$4:$D$71),))</f>
        <v>0.5</v>
      </c>
      <c r="V4124" s="3">
        <f>Dataset!$T4124*(1-Dataset!$U4124)</f>
        <v>227.43</v>
      </c>
    </row>
    <row r="4125" spans="1:22" x14ac:dyDescent="0.3">
      <c r="A4125" s="32"/>
      <c r="C4125" s="3">
        <v>4120</v>
      </c>
      <c r="D4125" s="3" t="s">
        <v>7228</v>
      </c>
      <c r="E4125" s="34">
        <v>42698</v>
      </c>
      <c r="F4125" s="34">
        <v>42703</v>
      </c>
      <c r="G4125" s="3" t="s">
        <v>46</v>
      </c>
      <c r="H4125" s="3" t="s">
        <v>2965</v>
      </c>
      <c r="I4125" s="3" t="s">
        <v>2966</v>
      </c>
      <c r="J4125" s="3" t="s">
        <v>22</v>
      </c>
      <c r="K4125" s="3" t="s">
        <v>23</v>
      </c>
      <c r="L4125" s="3" t="s">
        <v>38</v>
      </c>
      <c r="M4125" s="3" t="s">
        <v>39</v>
      </c>
      <c r="N4125" s="3">
        <v>90036</v>
      </c>
      <c r="O4125" s="3" t="s">
        <v>40</v>
      </c>
      <c r="P4125" s="3" t="s">
        <v>1102</v>
      </c>
      <c r="Q4125" s="3" t="s">
        <v>42</v>
      </c>
      <c r="R4125" s="3" t="s">
        <v>71</v>
      </c>
      <c r="S4125" s="3" t="s">
        <v>1103</v>
      </c>
      <c r="T4125" s="3">
        <v>91.391999999999996</v>
      </c>
      <c r="U4125" s="35" cm="1">
        <f t="array" ref="U4125">INDEX('Pricing Strategy'!$F$4:$F$71,MATCH(1,(Dataset!$O4125='Pricing Strategy'!$B$4:$B$71)*(Dataset!$Q4125='Pricing Strategy'!$C$4:$C$71)*(Dataset!$R4125='Pricing Strategy'!$D$4:$D$71),))</f>
        <v>0.4</v>
      </c>
      <c r="V4125" s="3">
        <f>Dataset!$T4125*(1-Dataset!$U4125)</f>
        <v>54.835199999999993</v>
      </c>
    </row>
    <row r="4126" spans="1:22" x14ac:dyDescent="0.3">
      <c r="A4126" s="32"/>
      <c r="C4126" s="3">
        <v>4121</v>
      </c>
      <c r="D4126" s="3" t="s">
        <v>7229</v>
      </c>
      <c r="E4126" s="34">
        <v>43347</v>
      </c>
      <c r="F4126" s="34">
        <v>43353</v>
      </c>
      <c r="G4126" s="3" t="s">
        <v>46</v>
      </c>
      <c r="H4126" s="3" t="s">
        <v>3887</v>
      </c>
      <c r="I4126" s="3" t="s">
        <v>3888</v>
      </c>
      <c r="J4126" s="3" t="s">
        <v>22</v>
      </c>
      <c r="K4126" s="3" t="s">
        <v>23</v>
      </c>
      <c r="L4126" s="3" t="s">
        <v>142</v>
      </c>
      <c r="M4126" s="3" t="s">
        <v>143</v>
      </c>
      <c r="N4126" s="3">
        <v>19120</v>
      </c>
      <c r="O4126" s="3" t="s">
        <v>144</v>
      </c>
      <c r="P4126" s="3" t="s">
        <v>7230</v>
      </c>
      <c r="Q4126" s="3" t="s">
        <v>67</v>
      </c>
      <c r="R4126" s="3" t="s">
        <v>157</v>
      </c>
      <c r="S4126" s="3" t="s">
        <v>7231</v>
      </c>
      <c r="T4126" s="3">
        <v>19.04</v>
      </c>
      <c r="U4126" s="35" cm="1">
        <f t="array" ref="U4126">INDEX('Pricing Strategy'!$F$4:$F$71,MATCH(1,(Dataset!$O4126='Pricing Strategy'!$B$4:$B$71)*(Dataset!$Q4126='Pricing Strategy'!$C$4:$C$71)*(Dataset!$R4126='Pricing Strategy'!$D$4:$D$71),))</f>
        <v>0.45</v>
      </c>
      <c r="V4126" s="3">
        <f>Dataset!$T4126*(1-Dataset!$U4126)</f>
        <v>10.472</v>
      </c>
    </row>
    <row r="4127" spans="1:22" x14ac:dyDescent="0.3">
      <c r="A4127" s="32"/>
      <c r="C4127" s="3">
        <v>4122</v>
      </c>
      <c r="D4127" s="3" t="s">
        <v>7232</v>
      </c>
      <c r="E4127" s="34">
        <v>43231</v>
      </c>
      <c r="F4127" s="34">
        <v>43232</v>
      </c>
      <c r="G4127" s="3" t="s">
        <v>1290</v>
      </c>
      <c r="H4127" s="3" t="s">
        <v>1903</v>
      </c>
      <c r="I4127" s="3" t="s">
        <v>1904</v>
      </c>
      <c r="J4127" s="3" t="s">
        <v>22</v>
      </c>
      <c r="K4127" s="3" t="s">
        <v>23</v>
      </c>
      <c r="L4127" s="3" t="s">
        <v>91</v>
      </c>
      <c r="M4127" s="3" t="s">
        <v>92</v>
      </c>
      <c r="N4127" s="3">
        <v>98103</v>
      </c>
      <c r="O4127" s="3" t="s">
        <v>40</v>
      </c>
      <c r="P4127" s="3" t="s">
        <v>3543</v>
      </c>
      <c r="Q4127" s="3" t="s">
        <v>42</v>
      </c>
      <c r="R4127" s="3" t="s">
        <v>86</v>
      </c>
      <c r="S4127" s="3" t="s">
        <v>3544</v>
      </c>
      <c r="T4127" s="3">
        <v>37.44</v>
      </c>
      <c r="U4127" s="35" cm="1">
        <f t="array" ref="U4127">INDEX('Pricing Strategy'!$F$4:$F$71,MATCH(1,(Dataset!$O4127='Pricing Strategy'!$B$4:$B$71)*(Dataset!$Q4127='Pricing Strategy'!$C$4:$C$71)*(Dataset!$R4127='Pricing Strategy'!$D$4:$D$71),))</f>
        <v>0.4</v>
      </c>
      <c r="V4127" s="3">
        <f>Dataset!$T4127*(1-Dataset!$U4127)</f>
        <v>22.463999999999999</v>
      </c>
    </row>
    <row r="4128" spans="1:22" x14ac:dyDescent="0.3">
      <c r="A4128" s="32"/>
      <c r="C4128" s="3">
        <v>4123</v>
      </c>
      <c r="D4128" s="3" t="s">
        <v>7232</v>
      </c>
      <c r="E4128" s="34">
        <v>43231</v>
      </c>
      <c r="F4128" s="34">
        <v>43232</v>
      </c>
      <c r="G4128" s="3" t="s">
        <v>1290</v>
      </c>
      <c r="H4128" s="3" t="s">
        <v>1903</v>
      </c>
      <c r="I4128" s="3" t="s">
        <v>1904</v>
      </c>
      <c r="J4128" s="3" t="s">
        <v>22</v>
      </c>
      <c r="K4128" s="3" t="s">
        <v>23</v>
      </c>
      <c r="L4128" s="3" t="s">
        <v>91</v>
      </c>
      <c r="M4128" s="3" t="s">
        <v>92</v>
      </c>
      <c r="N4128" s="3">
        <v>98103</v>
      </c>
      <c r="O4128" s="3" t="s">
        <v>40</v>
      </c>
      <c r="P4128" s="3" t="s">
        <v>5548</v>
      </c>
      <c r="Q4128" s="3" t="s">
        <v>42</v>
      </c>
      <c r="R4128" s="3" t="s">
        <v>43</v>
      </c>
      <c r="S4128" s="3" t="s">
        <v>5549</v>
      </c>
      <c r="T4128" s="3">
        <v>37.590000000000003</v>
      </c>
      <c r="U4128" s="35" cm="1">
        <f t="array" ref="U4128">INDEX('Pricing Strategy'!$F$4:$F$71,MATCH(1,(Dataset!$O4128='Pricing Strategy'!$B$4:$B$71)*(Dataset!$Q4128='Pricing Strategy'!$C$4:$C$71)*(Dataset!$R4128='Pricing Strategy'!$D$4:$D$71),))</f>
        <v>0.4</v>
      </c>
      <c r="V4128" s="3">
        <f>Dataset!$T4128*(1-Dataset!$U4128)</f>
        <v>22.554000000000002</v>
      </c>
    </row>
    <row r="4129" spans="1:22" x14ac:dyDescent="0.3">
      <c r="A4129" s="32"/>
      <c r="C4129" s="3">
        <v>4124</v>
      </c>
      <c r="D4129" s="3" t="s">
        <v>7232</v>
      </c>
      <c r="E4129" s="34">
        <v>43231</v>
      </c>
      <c r="F4129" s="34">
        <v>43232</v>
      </c>
      <c r="G4129" s="3" t="s">
        <v>1290</v>
      </c>
      <c r="H4129" s="3" t="s">
        <v>1903</v>
      </c>
      <c r="I4129" s="3" t="s">
        <v>1904</v>
      </c>
      <c r="J4129" s="3" t="s">
        <v>22</v>
      </c>
      <c r="K4129" s="3" t="s">
        <v>23</v>
      </c>
      <c r="L4129" s="3" t="s">
        <v>91</v>
      </c>
      <c r="M4129" s="3" t="s">
        <v>92</v>
      </c>
      <c r="N4129" s="3">
        <v>98103</v>
      </c>
      <c r="O4129" s="3" t="s">
        <v>40</v>
      </c>
      <c r="P4129" s="3" t="s">
        <v>6552</v>
      </c>
      <c r="Q4129" s="3" t="s">
        <v>42</v>
      </c>
      <c r="R4129" s="3" t="s">
        <v>71</v>
      </c>
      <c r="S4129" s="3" t="s">
        <v>6553</v>
      </c>
      <c r="T4129" s="3">
        <v>26.032</v>
      </c>
      <c r="U4129" s="35" cm="1">
        <f t="array" ref="U4129">INDEX('Pricing Strategy'!$F$4:$F$71,MATCH(1,(Dataset!$O4129='Pricing Strategy'!$B$4:$B$71)*(Dataset!$Q4129='Pricing Strategy'!$C$4:$C$71)*(Dataset!$R4129='Pricing Strategy'!$D$4:$D$71),))</f>
        <v>0.4</v>
      </c>
      <c r="V4129" s="3">
        <f>Dataset!$T4129*(1-Dataset!$U4129)</f>
        <v>15.619199999999999</v>
      </c>
    </row>
    <row r="4130" spans="1:22" x14ac:dyDescent="0.3">
      <c r="A4130" s="32"/>
      <c r="C4130" s="3">
        <v>4125</v>
      </c>
      <c r="D4130" s="3" t="s">
        <v>7233</v>
      </c>
      <c r="E4130" s="34">
        <v>42135</v>
      </c>
      <c r="F4130" s="34">
        <v>42142</v>
      </c>
      <c r="G4130" s="3" t="s">
        <v>46</v>
      </c>
      <c r="H4130" s="3" t="s">
        <v>3462</v>
      </c>
      <c r="I4130" s="3" t="s">
        <v>3463</v>
      </c>
      <c r="J4130" s="3" t="s">
        <v>37</v>
      </c>
      <c r="K4130" s="3" t="s">
        <v>23</v>
      </c>
      <c r="L4130" s="3" t="s">
        <v>4109</v>
      </c>
      <c r="M4130" s="3" t="s">
        <v>263</v>
      </c>
      <c r="N4130" s="3">
        <v>13601</v>
      </c>
      <c r="O4130" s="3" t="s">
        <v>144</v>
      </c>
      <c r="P4130" s="3" t="s">
        <v>1429</v>
      </c>
      <c r="Q4130" s="3" t="s">
        <v>42</v>
      </c>
      <c r="R4130" s="3" t="s">
        <v>74</v>
      </c>
      <c r="S4130" s="3" t="s">
        <v>1430</v>
      </c>
      <c r="T4130" s="3">
        <v>35.909999999999997</v>
      </c>
      <c r="U4130" s="35" cm="1">
        <f t="array" ref="U4130">INDEX('Pricing Strategy'!$F$4:$F$71,MATCH(1,(Dataset!$O4130='Pricing Strategy'!$B$4:$B$71)*(Dataset!$Q4130='Pricing Strategy'!$C$4:$C$71)*(Dataset!$R4130='Pricing Strategy'!$D$4:$D$71),))</f>
        <v>0.4</v>
      </c>
      <c r="V4130" s="3">
        <f>Dataset!$T4130*(1-Dataset!$U4130)</f>
        <v>21.545999999999996</v>
      </c>
    </row>
    <row r="4131" spans="1:22" x14ac:dyDescent="0.3">
      <c r="A4131" s="32"/>
      <c r="C4131" s="3">
        <v>4126</v>
      </c>
      <c r="D4131" s="3" t="s">
        <v>7234</v>
      </c>
      <c r="E4131" s="34">
        <v>43308</v>
      </c>
      <c r="F4131" s="34">
        <v>43312</v>
      </c>
      <c r="G4131" s="3" t="s">
        <v>19</v>
      </c>
      <c r="H4131" s="3" t="s">
        <v>1798</v>
      </c>
      <c r="I4131" s="3" t="s">
        <v>1799</v>
      </c>
      <c r="J4131" s="3" t="s">
        <v>22</v>
      </c>
      <c r="K4131" s="3" t="s">
        <v>23</v>
      </c>
      <c r="L4131" s="3" t="s">
        <v>1523</v>
      </c>
      <c r="M4131" s="3" t="s">
        <v>50</v>
      </c>
      <c r="N4131" s="3">
        <v>32216</v>
      </c>
      <c r="O4131" s="3" t="s">
        <v>26</v>
      </c>
      <c r="P4131" s="3" t="s">
        <v>3016</v>
      </c>
      <c r="Q4131" s="3" t="s">
        <v>28</v>
      </c>
      <c r="R4131" s="3" t="s">
        <v>61</v>
      </c>
      <c r="S4131" s="3" t="s">
        <v>3017</v>
      </c>
      <c r="T4131" s="3">
        <v>91.031999999999996</v>
      </c>
      <c r="U4131" s="35" cm="1">
        <f t="array" ref="U4131">INDEX('Pricing Strategy'!$F$4:$F$71,MATCH(1,(Dataset!$O4131='Pricing Strategy'!$B$4:$B$71)*(Dataset!$Q4131='Pricing Strategy'!$C$4:$C$71)*(Dataset!$R4131='Pricing Strategy'!$D$4:$D$71),))</f>
        <v>0.25</v>
      </c>
      <c r="V4131" s="3">
        <f>Dataset!$T4131*(1-Dataset!$U4131)</f>
        <v>68.274000000000001</v>
      </c>
    </row>
    <row r="4132" spans="1:22" x14ac:dyDescent="0.3">
      <c r="A4132" s="32"/>
      <c r="C4132" s="3">
        <v>4127</v>
      </c>
      <c r="D4132" s="3" t="s">
        <v>7235</v>
      </c>
      <c r="E4132" s="34">
        <v>43226</v>
      </c>
      <c r="F4132" s="34">
        <v>43229</v>
      </c>
      <c r="G4132" s="3" t="s">
        <v>184</v>
      </c>
      <c r="H4132" s="3" t="s">
        <v>445</v>
      </c>
      <c r="I4132" s="3" t="s">
        <v>446</v>
      </c>
      <c r="J4132" s="3" t="s">
        <v>22</v>
      </c>
      <c r="K4132" s="3" t="s">
        <v>23</v>
      </c>
      <c r="L4132" s="3" t="s">
        <v>1127</v>
      </c>
      <c r="M4132" s="3" t="s">
        <v>315</v>
      </c>
      <c r="N4132" s="3">
        <v>22204</v>
      </c>
      <c r="O4132" s="3" t="s">
        <v>26</v>
      </c>
      <c r="P4132" s="3" t="s">
        <v>6950</v>
      </c>
      <c r="Q4132" s="3" t="s">
        <v>42</v>
      </c>
      <c r="R4132" s="3" t="s">
        <v>64</v>
      </c>
      <c r="S4132" s="3" t="s">
        <v>6951</v>
      </c>
      <c r="T4132" s="3">
        <v>54.66</v>
      </c>
      <c r="U4132" s="35" cm="1">
        <f t="array" ref="U4132">INDEX('Pricing Strategy'!$F$4:$F$71,MATCH(1,(Dataset!$O4132='Pricing Strategy'!$B$4:$B$71)*(Dataset!$Q4132='Pricing Strategy'!$C$4:$C$71)*(Dataset!$R4132='Pricing Strategy'!$D$4:$D$71),))</f>
        <v>0.3</v>
      </c>
      <c r="V4132" s="3">
        <f>Dataset!$T4132*(1-Dataset!$U4132)</f>
        <v>38.261999999999993</v>
      </c>
    </row>
    <row r="4133" spans="1:22" x14ac:dyDescent="0.3">
      <c r="A4133" s="32"/>
      <c r="C4133" s="3">
        <v>4128</v>
      </c>
      <c r="D4133" s="3" t="s">
        <v>7236</v>
      </c>
      <c r="E4133" s="34">
        <v>42266</v>
      </c>
      <c r="F4133" s="34">
        <v>42271</v>
      </c>
      <c r="G4133" s="3" t="s">
        <v>46</v>
      </c>
      <c r="H4133" s="3" t="s">
        <v>2116</v>
      </c>
      <c r="I4133" s="3" t="s">
        <v>2117</v>
      </c>
      <c r="J4133" s="3" t="s">
        <v>22</v>
      </c>
      <c r="K4133" s="3" t="s">
        <v>23</v>
      </c>
      <c r="L4133" s="3" t="s">
        <v>463</v>
      </c>
      <c r="M4133" s="3" t="s">
        <v>84</v>
      </c>
      <c r="N4133" s="3">
        <v>28205</v>
      </c>
      <c r="O4133" s="3" t="s">
        <v>26</v>
      </c>
      <c r="P4133" s="3" t="s">
        <v>3020</v>
      </c>
      <c r="Q4133" s="3" t="s">
        <v>42</v>
      </c>
      <c r="R4133" s="3" t="s">
        <v>55</v>
      </c>
      <c r="S4133" s="3" t="s">
        <v>3021</v>
      </c>
      <c r="T4133" s="3">
        <v>67.343999999999994</v>
      </c>
      <c r="U4133" s="35" cm="1">
        <f t="array" ref="U4133">INDEX('Pricing Strategy'!$F$4:$F$71,MATCH(1,(Dataset!$O4133='Pricing Strategy'!$B$4:$B$71)*(Dataset!$Q4133='Pricing Strategy'!$C$4:$C$71)*(Dataset!$R4133='Pricing Strategy'!$D$4:$D$71),))</f>
        <v>0.35</v>
      </c>
      <c r="V4133" s="3">
        <f>Dataset!$T4133*(1-Dataset!$U4133)</f>
        <v>43.773599999999995</v>
      </c>
    </row>
    <row r="4134" spans="1:22" x14ac:dyDescent="0.3">
      <c r="A4134" s="32"/>
      <c r="C4134" s="3">
        <v>4129</v>
      </c>
      <c r="D4134" s="3" t="s">
        <v>7236</v>
      </c>
      <c r="E4134" s="34">
        <v>42266</v>
      </c>
      <c r="F4134" s="34">
        <v>42271</v>
      </c>
      <c r="G4134" s="3" t="s">
        <v>46</v>
      </c>
      <c r="H4134" s="3" t="s">
        <v>2116</v>
      </c>
      <c r="I4134" s="3" t="s">
        <v>2117</v>
      </c>
      <c r="J4134" s="3" t="s">
        <v>22</v>
      </c>
      <c r="K4134" s="3" t="s">
        <v>23</v>
      </c>
      <c r="L4134" s="3" t="s">
        <v>463</v>
      </c>
      <c r="M4134" s="3" t="s">
        <v>84</v>
      </c>
      <c r="N4134" s="3">
        <v>28205</v>
      </c>
      <c r="O4134" s="3" t="s">
        <v>26</v>
      </c>
      <c r="P4134" s="3" t="s">
        <v>7237</v>
      </c>
      <c r="Q4134" s="3" t="s">
        <v>67</v>
      </c>
      <c r="R4134" s="3" t="s">
        <v>680</v>
      </c>
      <c r="S4134" s="3" t="s">
        <v>7238</v>
      </c>
      <c r="T4134" s="3">
        <v>2624.9850000000001</v>
      </c>
      <c r="U4134" s="35" cm="1">
        <f t="array" ref="U4134">INDEX('Pricing Strategy'!$F$4:$F$71,MATCH(1,(Dataset!$O4134='Pricing Strategy'!$B$4:$B$71)*(Dataset!$Q4134='Pricing Strategy'!$C$4:$C$71)*(Dataset!$R4134='Pricing Strategy'!$D$4:$D$71),))</f>
        <v>0.3</v>
      </c>
      <c r="V4134" s="3">
        <f>Dataset!$T4134*(1-Dataset!$U4134)</f>
        <v>1837.4894999999999</v>
      </c>
    </row>
    <row r="4135" spans="1:22" x14ac:dyDescent="0.3">
      <c r="A4135" s="32"/>
      <c r="C4135" s="3">
        <v>4130</v>
      </c>
      <c r="D4135" s="3" t="s">
        <v>7239</v>
      </c>
      <c r="E4135" s="34">
        <v>42458</v>
      </c>
      <c r="F4135" s="34">
        <v>42464</v>
      </c>
      <c r="G4135" s="3" t="s">
        <v>46</v>
      </c>
      <c r="H4135" s="3" t="s">
        <v>1351</v>
      </c>
      <c r="I4135" s="3" t="s">
        <v>1352</v>
      </c>
      <c r="J4135" s="3" t="s">
        <v>22</v>
      </c>
      <c r="K4135" s="3" t="s">
        <v>23</v>
      </c>
      <c r="L4135" s="3" t="s">
        <v>91</v>
      </c>
      <c r="M4135" s="3" t="s">
        <v>92</v>
      </c>
      <c r="N4135" s="3">
        <v>98103</v>
      </c>
      <c r="O4135" s="3" t="s">
        <v>40</v>
      </c>
      <c r="P4135" s="3" t="s">
        <v>6732</v>
      </c>
      <c r="Q4135" s="3" t="s">
        <v>42</v>
      </c>
      <c r="R4135" s="3" t="s">
        <v>74</v>
      </c>
      <c r="S4135" s="3" t="s">
        <v>6733</v>
      </c>
      <c r="T4135" s="3">
        <v>73.28</v>
      </c>
      <c r="U4135" s="35" cm="1">
        <f t="array" ref="U4135">INDEX('Pricing Strategy'!$F$4:$F$71,MATCH(1,(Dataset!$O4135='Pricing Strategy'!$B$4:$B$71)*(Dataset!$Q4135='Pricing Strategy'!$C$4:$C$71)*(Dataset!$R4135='Pricing Strategy'!$D$4:$D$71),))</f>
        <v>0.4</v>
      </c>
      <c r="V4135" s="3">
        <f>Dataset!$T4135*(1-Dataset!$U4135)</f>
        <v>43.967999999999996</v>
      </c>
    </row>
    <row r="4136" spans="1:22" x14ac:dyDescent="0.3">
      <c r="A4136" s="32"/>
      <c r="C4136" s="3">
        <v>4131</v>
      </c>
      <c r="D4136" s="3" t="s">
        <v>7240</v>
      </c>
      <c r="E4136" s="34">
        <v>42326</v>
      </c>
      <c r="F4136" s="34">
        <v>42333</v>
      </c>
      <c r="G4136" s="3" t="s">
        <v>46</v>
      </c>
      <c r="H4136" s="3" t="s">
        <v>3757</v>
      </c>
      <c r="I4136" s="3" t="s">
        <v>3758</v>
      </c>
      <c r="J4136" s="3" t="s">
        <v>37</v>
      </c>
      <c r="K4136" s="3" t="s">
        <v>23</v>
      </c>
      <c r="L4136" s="3" t="s">
        <v>299</v>
      </c>
      <c r="M4136" s="3" t="s">
        <v>207</v>
      </c>
      <c r="N4136" s="3">
        <v>60623</v>
      </c>
      <c r="O4136" s="3" t="s">
        <v>101</v>
      </c>
      <c r="P4136" s="3" t="s">
        <v>1929</v>
      </c>
      <c r="Q4136" s="3" t="s">
        <v>42</v>
      </c>
      <c r="R4136" s="3" t="s">
        <v>71</v>
      </c>
      <c r="S4136" s="3" t="s">
        <v>1930</v>
      </c>
      <c r="T4136" s="3">
        <v>14.48</v>
      </c>
      <c r="U4136" s="35" cm="1">
        <f t="array" ref="U4136">INDEX('Pricing Strategy'!$F$4:$F$71,MATCH(1,(Dataset!$O4136='Pricing Strategy'!$B$4:$B$71)*(Dataset!$Q4136='Pricing Strategy'!$C$4:$C$71)*(Dataset!$R4136='Pricing Strategy'!$D$4:$D$71),))</f>
        <v>0.3</v>
      </c>
      <c r="V4136" s="3">
        <f>Dataset!$T4136*(1-Dataset!$U4136)</f>
        <v>10.135999999999999</v>
      </c>
    </row>
    <row r="4137" spans="1:22" x14ac:dyDescent="0.3">
      <c r="A4137" s="32"/>
      <c r="C4137" s="3">
        <v>4132</v>
      </c>
      <c r="D4137" s="3" t="s">
        <v>7241</v>
      </c>
      <c r="E4137" s="34">
        <v>42553</v>
      </c>
      <c r="F4137" s="34">
        <v>42560</v>
      </c>
      <c r="G4137" s="3" t="s">
        <v>46</v>
      </c>
      <c r="H4137" s="3" t="s">
        <v>403</v>
      </c>
      <c r="I4137" s="3" t="s">
        <v>404</v>
      </c>
      <c r="J4137" s="3" t="s">
        <v>22</v>
      </c>
      <c r="K4137" s="3" t="s">
        <v>23</v>
      </c>
      <c r="L4137" s="3" t="s">
        <v>7242</v>
      </c>
      <c r="M4137" s="3" t="s">
        <v>50</v>
      </c>
      <c r="N4137" s="3">
        <v>33021</v>
      </c>
      <c r="O4137" s="3" t="s">
        <v>26</v>
      </c>
      <c r="P4137" s="3" t="s">
        <v>3190</v>
      </c>
      <c r="Q4137" s="3" t="s">
        <v>42</v>
      </c>
      <c r="R4137" s="3" t="s">
        <v>86</v>
      </c>
      <c r="S4137" s="3" t="s">
        <v>182</v>
      </c>
      <c r="T4137" s="3">
        <v>11.952</v>
      </c>
      <c r="U4137" s="35" cm="1">
        <f t="array" ref="U4137">INDEX('Pricing Strategy'!$F$4:$F$71,MATCH(1,(Dataset!$O4137='Pricing Strategy'!$B$4:$B$71)*(Dataset!$Q4137='Pricing Strategy'!$C$4:$C$71)*(Dataset!$R4137='Pricing Strategy'!$D$4:$D$71),))</f>
        <v>0.25</v>
      </c>
      <c r="V4137" s="3">
        <f>Dataset!$T4137*(1-Dataset!$U4137)</f>
        <v>8.9640000000000004</v>
      </c>
    </row>
    <row r="4138" spans="1:22" x14ac:dyDescent="0.3">
      <c r="A4138" s="32"/>
      <c r="C4138" s="3">
        <v>4133</v>
      </c>
      <c r="D4138" s="3" t="s">
        <v>7241</v>
      </c>
      <c r="E4138" s="34">
        <v>42553</v>
      </c>
      <c r="F4138" s="34">
        <v>42560</v>
      </c>
      <c r="G4138" s="3" t="s">
        <v>46</v>
      </c>
      <c r="H4138" s="3" t="s">
        <v>403</v>
      </c>
      <c r="I4138" s="3" t="s">
        <v>404</v>
      </c>
      <c r="J4138" s="3" t="s">
        <v>22</v>
      </c>
      <c r="K4138" s="3" t="s">
        <v>23</v>
      </c>
      <c r="L4138" s="3" t="s">
        <v>7242</v>
      </c>
      <c r="M4138" s="3" t="s">
        <v>50</v>
      </c>
      <c r="N4138" s="3">
        <v>33021</v>
      </c>
      <c r="O4138" s="3" t="s">
        <v>26</v>
      </c>
      <c r="P4138" s="3" t="s">
        <v>917</v>
      </c>
      <c r="Q4138" s="3" t="s">
        <v>42</v>
      </c>
      <c r="R4138" s="3" t="s">
        <v>86</v>
      </c>
      <c r="S4138" s="3" t="s">
        <v>918</v>
      </c>
      <c r="T4138" s="3">
        <v>15.552</v>
      </c>
      <c r="U4138" s="35" cm="1">
        <f t="array" ref="U4138">INDEX('Pricing Strategy'!$F$4:$F$71,MATCH(1,(Dataset!$O4138='Pricing Strategy'!$B$4:$B$71)*(Dataset!$Q4138='Pricing Strategy'!$C$4:$C$71)*(Dataset!$R4138='Pricing Strategy'!$D$4:$D$71),))</f>
        <v>0.25</v>
      </c>
      <c r="V4138" s="3">
        <f>Dataset!$T4138*(1-Dataset!$U4138)</f>
        <v>11.664</v>
      </c>
    </row>
    <row r="4139" spans="1:22" x14ac:dyDescent="0.3">
      <c r="A4139" s="32"/>
      <c r="C4139" s="3">
        <v>4134</v>
      </c>
      <c r="D4139" s="3" t="s">
        <v>7243</v>
      </c>
      <c r="E4139" s="34">
        <v>42255</v>
      </c>
      <c r="F4139" s="34">
        <v>42260</v>
      </c>
      <c r="G4139" s="3" t="s">
        <v>46</v>
      </c>
      <c r="H4139" s="3" t="s">
        <v>652</v>
      </c>
      <c r="I4139" s="3" t="s">
        <v>653</v>
      </c>
      <c r="J4139" s="3" t="s">
        <v>22</v>
      </c>
      <c r="K4139" s="3" t="s">
        <v>23</v>
      </c>
      <c r="L4139" s="3" t="s">
        <v>4880</v>
      </c>
      <c r="M4139" s="3" t="s">
        <v>315</v>
      </c>
      <c r="N4139" s="3">
        <v>23320</v>
      </c>
      <c r="O4139" s="3" t="s">
        <v>26</v>
      </c>
      <c r="P4139" s="3" t="s">
        <v>2575</v>
      </c>
      <c r="Q4139" s="3" t="s">
        <v>42</v>
      </c>
      <c r="R4139" s="3" t="s">
        <v>265</v>
      </c>
      <c r="S4139" s="3" t="s">
        <v>2576</v>
      </c>
      <c r="T4139" s="3">
        <v>45</v>
      </c>
      <c r="U4139" s="35" cm="1">
        <f t="array" ref="U4139">INDEX('Pricing Strategy'!$F$4:$F$71,MATCH(1,(Dataset!$O4139='Pricing Strategy'!$B$4:$B$71)*(Dataset!$Q4139='Pricing Strategy'!$C$4:$C$71)*(Dataset!$R4139='Pricing Strategy'!$D$4:$D$71),))</f>
        <v>0.25</v>
      </c>
      <c r="V4139" s="3">
        <f>Dataset!$T4139*(1-Dataset!$U4139)</f>
        <v>33.75</v>
      </c>
    </row>
    <row r="4140" spans="1:22" x14ac:dyDescent="0.3">
      <c r="A4140" s="32"/>
      <c r="C4140" s="3">
        <v>4135</v>
      </c>
      <c r="D4140" s="3" t="s">
        <v>7243</v>
      </c>
      <c r="E4140" s="34">
        <v>42255</v>
      </c>
      <c r="F4140" s="34">
        <v>42260</v>
      </c>
      <c r="G4140" s="3" t="s">
        <v>46</v>
      </c>
      <c r="H4140" s="3" t="s">
        <v>652</v>
      </c>
      <c r="I4140" s="3" t="s">
        <v>653</v>
      </c>
      <c r="J4140" s="3" t="s">
        <v>22</v>
      </c>
      <c r="K4140" s="3" t="s">
        <v>23</v>
      </c>
      <c r="L4140" s="3" t="s">
        <v>4880</v>
      </c>
      <c r="M4140" s="3" t="s">
        <v>315</v>
      </c>
      <c r="N4140" s="3">
        <v>23320</v>
      </c>
      <c r="O4140" s="3" t="s">
        <v>26</v>
      </c>
      <c r="P4140" s="3" t="s">
        <v>1502</v>
      </c>
      <c r="Q4140" s="3" t="s">
        <v>67</v>
      </c>
      <c r="R4140" s="3" t="s">
        <v>680</v>
      </c>
      <c r="S4140" s="3" t="s">
        <v>1503</v>
      </c>
      <c r="T4140" s="3">
        <v>209.97</v>
      </c>
      <c r="U4140" s="35" cm="1">
        <f t="array" ref="U4140">INDEX('Pricing Strategy'!$F$4:$F$71,MATCH(1,(Dataset!$O4140='Pricing Strategy'!$B$4:$B$71)*(Dataset!$Q4140='Pricing Strategy'!$C$4:$C$71)*(Dataset!$R4140='Pricing Strategy'!$D$4:$D$71),))</f>
        <v>0.3</v>
      </c>
      <c r="V4140" s="3">
        <f>Dataset!$T4140*(1-Dataset!$U4140)</f>
        <v>146.97899999999998</v>
      </c>
    </row>
    <row r="4141" spans="1:22" x14ac:dyDescent="0.3">
      <c r="A4141" s="32"/>
      <c r="C4141" s="3">
        <v>4136</v>
      </c>
      <c r="D4141" s="3" t="s">
        <v>7244</v>
      </c>
      <c r="E4141" s="34">
        <v>43375</v>
      </c>
      <c r="F4141" s="34">
        <v>43381</v>
      </c>
      <c r="G4141" s="3" t="s">
        <v>46</v>
      </c>
      <c r="H4141" s="3" t="s">
        <v>3232</v>
      </c>
      <c r="I4141" s="3" t="s">
        <v>3233</v>
      </c>
      <c r="J4141" s="3" t="s">
        <v>98</v>
      </c>
      <c r="K4141" s="3" t="s">
        <v>23</v>
      </c>
      <c r="L4141" s="3" t="s">
        <v>38</v>
      </c>
      <c r="M4141" s="3" t="s">
        <v>39</v>
      </c>
      <c r="N4141" s="3">
        <v>90036</v>
      </c>
      <c r="O4141" s="3" t="s">
        <v>40</v>
      </c>
      <c r="P4141" s="3" t="s">
        <v>3548</v>
      </c>
      <c r="Q4141" s="3" t="s">
        <v>42</v>
      </c>
      <c r="R4141" s="3" t="s">
        <v>71</v>
      </c>
      <c r="S4141" s="3" t="s">
        <v>3549</v>
      </c>
      <c r="T4141" s="3">
        <v>112.12</v>
      </c>
      <c r="U4141" s="35" cm="1">
        <f t="array" ref="U4141">INDEX('Pricing Strategy'!$F$4:$F$71,MATCH(1,(Dataset!$O4141='Pricing Strategy'!$B$4:$B$71)*(Dataset!$Q4141='Pricing Strategy'!$C$4:$C$71)*(Dataset!$R4141='Pricing Strategy'!$D$4:$D$71),))</f>
        <v>0.4</v>
      </c>
      <c r="V4141" s="3">
        <f>Dataset!$T4141*(1-Dataset!$U4141)</f>
        <v>67.272000000000006</v>
      </c>
    </row>
    <row r="4142" spans="1:22" x14ac:dyDescent="0.3">
      <c r="A4142" s="32"/>
      <c r="C4142" s="3">
        <v>4137</v>
      </c>
      <c r="D4142" s="3" t="s">
        <v>7244</v>
      </c>
      <c r="E4142" s="34">
        <v>43375</v>
      </c>
      <c r="F4142" s="34">
        <v>43381</v>
      </c>
      <c r="G4142" s="3" t="s">
        <v>46</v>
      </c>
      <c r="H4142" s="3" t="s">
        <v>3232</v>
      </c>
      <c r="I4142" s="3" t="s">
        <v>3233</v>
      </c>
      <c r="J4142" s="3" t="s">
        <v>98</v>
      </c>
      <c r="K4142" s="3" t="s">
        <v>23</v>
      </c>
      <c r="L4142" s="3" t="s">
        <v>38</v>
      </c>
      <c r="M4142" s="3" t="s">
        <v>39</v>
      </c>
      <c r="N4142" s="3">
        <v>90036</v>
      </c>
      <c r="O4142" s="3" t="s">
        <v>40</v>
      </c>
      <c r="P4142" s="3" t="s">
        <v>3516</v>
      </c>
      <c r="Q4142" s="3" t="s">
        <v>42</v>
      </c>
      <c r="R4142" s="3" t="s">
        <v>55</v>
      </c>
      <c r="S4142" s="3" t="s">
        <v>3517</v>
      </c>
      <c r="T4142" s="3">
        <v>1575.14</v>
      </c>
      <c r="U4142" s="35" cm="1">
        <f t="array" ref="U4142">INDEX('Pricing Strategy'!$F$4:$F$71,MATCH(1,(Dataset!$O4142='Pricing Strategy'!$B$4:$B$71)*(Dataset!$Q4142='Pricing Strategy'!$C$4:$C$71)*(Dataset!$R4142='Pricing Strategy'!$D$4:$D$71),))</f>
        <v>0.5</v>
      </c>
      <c r="V4142" s="3">
        <f>Dataset!$T4142*(1-Dataset!$U4142)</f>
        <v>787.57</v>
      </c>
    </row>
    <row r="4143" spans="1:22" x14ac:dyDescent="0.3">
      <c r="A4143" s="32"/>
      <c r="C4143" s="3">
        <v>4138</v>
      </c>
      <c r="D4143" s="3" t="s">
        <v>7245</v>
      </c>
      <c r="E4143" s="34">
        <v>43423</v>
      </c>
      <c r="F4143" s="34">
        <v>43427</v>
      </c>
      <c r="G4143" s="3" t="s">
        <v>46</v>
      </c>
      <c r="H4143" s="3" t="s">
        <v>7220</v>
      </c>
      <c r="I4143" s="3" t="s">
        <v>7221</v>
      </c>
      <c r="J4143" s="3" t="s">
        <v>22</v>
      </c>
      <c r="K4143" s="3" t="s">
        <v>23</v>
      </c>
      <c r="L4143" s="3" t="s">
        <v>2815</v>
      </c>
      <c r="M4143" s="3" t="s">
        <v>315</v>
      </c>
      <c r="N4143" s="3">
        <v>22304</v>
      </c>
      <c r="O4143" s="3" t="s">
        <v>26</v>
      </c>
      <c r="P4143" s="3" t="s">
        <v>1174</v>
      </c>
      <c r="Q4143" s="3" t="s">
        <v>42</v>
      </c>
      <c r="R4143" s="3" t="s">
        <v>265</v>
      </c>
      <c r="S4143" s="3" t="s">
        <v>1175</v>
      </c>
      <c r="T4143" s="3">
        <v>25.06</v>
      </c>
      <c r="U4143" s="35" cm="1">
        <f t="array" ref="U4143">INDEX('Pricing Strategy'!$F$4:$F$71,MATCH(1,(Dataset!$O4143='Pricing Strategy'!$B$4:$B$71)*(Dataset!$Q4143='Pricing Strategy'!$C$4:$C$71)*(Dataset!$R4143='Pricing Strategy'!$D$4:$D$71),))</f>
        <v>0.25</v>
      </c>
      <c r="V4143" s="3">
        <f>Dataset!$T4143*(1-Dataset!$U4143)</f>
        <v>18.794999999999998</v>
      </c>
    </row>
    <row r="4144" spans="1:22" x14ac:dyDescent="0.3">
      <c r="A4144" s="32"/>
      <c r="C4144" s="3">
        <v>4139</v>
      </c>
      <c r="D4144" s="3" t="s">
        <v>7246</v>
      </c>
      <c r="E4144" s="34">
        <v>43099</v>
      </c>
      <c r="F4144" s="34">
        <v>43101</v>
      </c>
      <c r="G4144" s="3" t="s">
        <v>184</v>
      </c>
      <c r="H4144" s="3" t="s">
        <v>3945</v>
      </c>
      <c r="I4144" s="3" t="s">
        <v>3946</v>
      </c>
      <c r="J4144" s="3" t="s">
        <v>37</v>
      </c>
      <c r="K4144" s="3" t="s">
        <v>23</v>
      </c>
      <c r="L4144" s="3" t="s">
        <v>7247</v>
      </c>
      <c r="M4144" s="3" t="s">
        <v>100</v>
      </c>
      <c r="N4144" s="3">
        <v>77536</v>
      </c>
      <c r="O4144" s="3" t="s">
        <v>101</v>
      </c>
      <c r="P4144" s="3" t="s">
        <v>321</v>
      </c>
      <c r="Q4144" s="3" t="s">
        <v>42</v>
      </c>
      <c r="R4144" s="3" t="s">
        <v>71</v>
      </c>
      <c r="S4144" s="3" t="s">
        <v>322</v>
      </c>
      <c r="T4144" s="3">
        <v>6.9240000000000004</v>
      </c>
      <c r="U4144" s="35" cm="1">
        <f t="array" ref="U4144">INDEX('Pricing Strategy'!$F$4:$F$71,MATCH(1,(Dataset!$O4144='Pricing Strategy'!$B$4:$B$71)*(Dataset!$Q4144='Pricing Strategy'!$C$4:$C$71)*(Dataset!$R4144='Pricing Strategy'!$D$4:$D$71),))</f>
        <v>0.3</v>
      </c>
      <c r="V4144" s="3">
        <f>Dataset!$T4144*(1-Dataset!$U4144)</f>
        <v>4.8468</v>
      </c>
    </row>
    <row r="4145" spans="1:22" x14ac:dyDescent="0.3">
      <c r="A4145" s="32"/>
      <c r="C4145" s="3">
        <v>4140</v>
      </c>
      <c r="D4145" s="3" t="s">
        <v>7248</v>
      </c>
      <c r="E4145" s="34">
        <v>43435</v>
      </c>
      <c r="F4145" s="34">
        <v>43438</v>
      </c>
      <c r="G4145" s="3" t="s">
        <v>184</v>
      </c>
      <c r="H4145" s="3" t="s">
        <v>2232</v>
      </c>
      <c r="I4145" s="3" t="s">
        <v>2233</v>
      </c>
      <c r="J4145" s="3" t="s">
        <v>22</v>
      </c>
      <c r="K4145" s="3" t="s">
        <v>23</v>
      </c>
      <c r="L4145" s="3" t="s">
        <v>142</v>
      </c>
      <c r="M4145" s="3" t="s">
        <v>143</v>
      </c>
      <c r="N4145" s="3">
        <v>19120</v>
      </c>
      <c r="O4145" s="3" t="s">
        <v>144</v>
      </c>
      <c r="P4145" s="3" t="s">
        <v>953</v>
      </c>
      <c r="Q4145" s="3" t="s">
        <v>42</v>
      </c>
      <c r="R4145" s="3" t="s">
        <v>55</v>
      </c>
      <c r="S4145" s="3" t="s">
        <v>1743</v>
      </c>
      <c r="T4145" s="3">
        <v>37.392000000000003</v>
      </c>
      <c r="U4145" s="35" cm="1">
        <f t="array" ref="U4145">INDEX('Pricing Strategy'!$F$4:$F$71,MATCH(1,(Dataset!$O4145='Pricing Strategy'!$B$4:$B$71)*(Dataset!$Q4145='Pricing Strategy'!$C$4:$C$71)*(Dataset!$R4145='Pricing Strategy'!$D$4:$D$71),))</f>
        <v>0.5</v>
      </c>
      <c r="V4145" s="3">
        <f>Dataset!$T4145*(1-Dataset!$U4145)</f>
        <v>18.696000000000002</v>
      </c>
    </row>
    <row r="4146" spans="1:22" x14ac:dyDescent="0.3">
      <c r="A4146" s="32"/>
      <c r="C4146" s="3">
        <v>4141</v>
      </c>
      <c r="D4146" s="3" t="s">
        <v>7248</v>
      </c>
      <c r="E4146" s="34">
        <v>43435</v>
      </c>
      <c r="F4146" s="34">
        <v>43438</v>
      </c>
      <c r="G4146" s="3" t="s">
        <v>184</v>
      </c>
      <c r="H4146" s="3" t="s">
        <v>2232</v>
      </c>
      <c r="I4146" s="3" t="s">
        <v>2233</v>
      </c>
      <c r="J4146" s="3" t="s">
        <v>22</v>
      </c>
      <c r="K4146" s="3" t="s">
        <v>23</v>
      </c>
      <c r="L4146" s="3" t="s">
        <v>142</v>
      </c>
      <c r="M4146" s="3" t="s">
        <v>143</v>
      </c>
      <c r="N4146" s="3">
        <v>19120</v>
      </c>
      <c r="O4146" s="3" t="s">
        <v>144</v>
      </c>
      <c r="P4146" s="3" t="s">
        <v>7128</v>
      </c>
      <c r="Q4146" s="3" t="s">
        <v>28</v>
      </c>
      <c r="R4146" s="3" t="s">
        <v>61</v>
      </c>
      <c r="S4146" s="3" t="s">
        <v>7129</v>
      </c>
      <c r="T4146" s="3">
        <v>79.12</v>
      </c>
      <c r="U4146" s="35" cm="1">
        <f t="array" ref="U4146">INDEX('Pricing Strategy'!$F$4:$F$71,MATCH(1,(Dataset!$O4146='Pricing Strategy'!$B$4:$B$71)*(Dataset!$Q4146='Pricing Strategy'!$C$4:$C$71)*(Dataset!$R4146='Pricing Strategy'!$D$4:$D$71),))</f>
        <v>0.4</v>
      </c>
      <c r="V4146" s="3">
        <f>Dataset!$T4146*(1-Dataset!$U4146)</f>
        <v>47.472000000000001</v>
      </c>
    </row>
    <row r="4147" spans="1:22" x14ac:dyDescent="0.3">
      <c r="A4147" s="32"/>
      <c r="C4147" s="3">
        <v>4142</v>
      </c>
      <c r="D4147" s="3" t="s">
        <v>7249</v>
      </c>
      <c r="E4147" s="34">
        <v>42899</v>
      </c>
      <c r="F4147" s="34">
        <v>42903</v>
      </c>
      <c r="G4147" s="3" t="s">
        <v>46</v>
      </c>
      <c r="H4147" s="3" t="s">
        <v>1696</v>
      </c>
      <c r="I4147" s="3" t="s">
        <v>1697</v>
      </c>
      <c r="J4147" s="3" t="s">
        <v>22</v>
      </c>
      <c r="K4147" s="3" t="s">
        <v>23</v>
      </c>
      <c r="L4147" s="3" t="s">
        <v>7250</v>
      </c>
      <c r="M4147" s="3" t="s">
        <v>4536</v>
      </c>
      <c r="N4147" s="3">
        <v>67212</v>
      </c>
      <c r="O4147" s="3" t="s">
        <v>101</v>
      </c>
      <c r="P4147" s="3" t="s">
        <v>706</v>
      </c>
      <c r="Q4147" s="3" t="s">
        <v>42</v>
      </c>
      <c r="R4147" s="3" t="s">
        <v>43</v>
      </c>
      <c r="S4147" s="3" t="s">
        <v>707</v>
      </c>
      <c r="T4147" s="3">
        <v>18.899999999999999</v>
      </c>
      <c r="U4147" s="35" cm="1">
        <f t="array" ref="U4147">INDEX('Pricing Strategy'!$F$4:$F$71,MATCH(1,(Dataset!$O4147='Pricing Strategy'!$B$4:$B$71)*(Dataset!$Q4147='Pricing Strategy'!$C$4:$C$71)*(Dataset!$R4147='Pricing Strategy'!$D$4:$D$71),))</f>
        <v>0.3</v>
      </c>
      <c r="V4147" s="3">
        <f>Dataset!$T4147*(1-Dataset!$U4147)</f>
        <v>13.229999999999999</v>
      </c>
    </row>
    <row r="4148" spans="1:22" x14ac:dyDescent="0.3">
      <c r="A4148" s="32"/>
      <c r="C4148" s="3">
        <v>4143</v>
      </c>
      <c r="D4148" s="3" t="s">
        <v>7251</v>
      </c>
      <c r="E4148" s="34">
        <v>42143</v>
      </c>
      <c r="F4148" s="34">
        <v>42147</v>
      </c>
      <c r="G4148" s="3" t="s">
        <v>46</v>
      </c>
      <c r="H4148" s="3" t="s">
        <v>5111</v>
      </c>
      <c r="I4148" s="3" t="s">
        <v>5112</v>
      </c>
      <c r="J4148" s="3" t="s">
        <v>22</v>
      </c>
      <c r="K4148" s="3" t="s">
        <v>23</v>
      </c>
      <c r="L4148" s="3" t="s">
        <v>5316</v>
      </c>
      <c r="M4148" s="3" t="s">
        <v>234</v>
      </c>
      <c r="N4148" s="3">
        <v>48640</v>
      </c>
      <c r="O4148" s="3" t="s">
        <v>101</v>
      </c>
      <c r="P4148" s="3" t="s">
        <v>4838</v>
      </c>
      <c r="Q4148" s="3" t="s">
        <v>42</v>
      </c>
      <c r="R4148" s="3" t="s">
        <v>71</v>
      </c>
      <c r="S4148" s="3" t="s">
        <v>4839</v>
      </c>
      <c r="T4148" s="3">
        <v>57.42</v>
      </c>
      <c r="U4148" s="35" cm="1">
        <f t="array" ref="U4148">INDEX('Pricing Strategy'!$F$4:$F$71,MATCH(1,(Dataset!$O4148='Pricing Strategy'!$B$4:$B$71)*(Dataset!$Q4148='Pricing Strategy'!$C$4:$C$71)*(Dataset!$R4148='Pricing Strategy'!$D$4:$D$71),))</f>
        <v>0.3</v>
      </c>
      <c r="V4148" s="3">
        <f>Dataset!$T4148*(1-Dataset!$U4148)</f>
        <v>40.193999999999996</v>
      </c>
    </row>
    <row r="4149" spans="1:22" x14ac:dyDescent="0.3">
      <c r="A4149" s="32"/>
      <c r="C4149" s="3">
        <v>4144</v>
      </c>
      <c r="D4149" s="3" t="s">
        <v>7252</v>
      </c>
      <c r="E4149" s="34">
        <v>43130</v>
      </c>
      <c r="F4149" s="34">
        <v>43137</v>
      </c>
      <c r="G4149" s="3" t="s">
        <v>46</v>
      </c>
      <c r="H4149" s="3" t="s">
        <v>2163</v>
      </c>
      <c r="I4149" s="3" t="s">
        <v>2164</v>
      </c>
      <c r="J4149" s="3" t="s">
        <v>98</v>
      </c>
      <c r="K4149" s="3" t="s">
        <v>23</v>
      </c>
      <c r="L4149" s="3" t="s">
        <v>123</v>
      </c>
      <c r="M4149" s="3" t="s">
        <v>39</v>
      </c>
      <c r="N4149" s="3">
        <v>94110</v>
      </c>
      <c r="O4149" s="3" t="s">
        <v>40</v>
      </c>
      <c r="P4149" s="3" t="s">
        <v>3325</v>
      </c>
      <c r="Q4149" s="3" t="s">
        <v>42</v>
      </c>
      <c r="R4149" s="3" t="s">
        <v>64</v>
      </c>
      <c r="S4149" s="3" t="s">
        <v>3326</v>
      </c>
      <c r="T4149" s="3">
        <v>12.74</v>
      </c>
      <c r="U4149" s="35" cm="1">
        <f t="array" ref="U4149">INDEX('Pricing Strategy'!$F$4:$F$71,MATCH(1,(Dataset!$O4149='Pricing Strategy'!$B$4:$B$71)*(Dataset!$Q4149='Pricing Strategy'!$C$4:$C$71)*(Dataset!$R4149='Pricing Strategy'!$D$4:$D$71),))</f>
        <v>0.45</v>
      </c>
      <c r="V4149" s="3">
        <f>Dataset!$T4149*(1-Dataset!$U4149)</f>
        <v>7.0070000000000006</v>
      </c>
    </row>
    <row r="4150" spans="1:22" x14ac:dyDescent="0.3">
      <c r="A4150" s="32"/>
      <c r="C4150" s="3">
        <v>4145</v>
      </c>
      <c r="D4150" s="3" t="s">
        <v>7252</v>
      </c>
      <c r="E4150" s="34">
        <v>43130</v>
      </c>
      <c r="F4150" s="34">
        <v>43137</v>
      </c>
      <c r="G4150" s="3" t="s">
        <v>46</v>
      </c>
      <c r="H4150" s="3" t="s">
        <v>2163</v>
      </c>
      <c r="I4150" s="3" t="s">
        <v>2164</v>
      </c>
      <c r="J4150" s="3" t="s">
        <v>98</v>
      </c>
      <c r="K4150" s="3" t="s">
        <v>23</v>
      </c>
      <c r="L4150" s="3" t="s">
        <v>123</v>
      </c>
      <c r="M4150" s="3" t="s">
        <v>39</v>
      </c>
      <c r="N4150" s="3">
        <v>94110</v>
      </c>
      <c r="O4150" s="3" t="s">
        <v>40</v>
      </c>
      <c r="P4150" s="3" t="s">
        <v>7253</v>
      </c>
      <c r="Q4150" s="3" t="s">
        <v>42</v>
      </c>
      <c r="R4150" s="3" t="s">
        <v>64</v>
      </c>
      <c r="S4150" s="3" t="s">
        <v>7254</v>
      </c>
      <c r="T4150" s="3">
        <v>8.82</v>
      </c>
      <c r="U4150" s="35" cm="1">
        <f t="array" ref="U4150">INDEX('Pricing Strategy'!$F$4:$F$71,MATCH(1,(Dataset!$O4150='Pricing Strategy'!$B$4:$B$71)*(Dataset!$Q4150='Pricing Strategy'!$C$4:$C$71)*(Dataset!$R4150='Pricing Strategy'!$D$4:$D$71),))</f>
        <v>0.45</v>
      </c>
      <c r="V4150" s="3">
        <f>Dataset!$T4150*(1-Dataset!$U4150)</f>
        <v>4.8510000000000009</v>
      </c>
    </row>
    <row r="4151" spans="1:22" x14ac:dyDescent="0.3">
      <c r="A4151" s="32"/>
      <c r="C4151" s="3">
        <v>4146</v>
      </c>
      <c r="D4151" s="3" t="s">
        <v>7252</v>
      </c>
      <c r="E4151" s="34">
        <v>43130</v>
      </c>
      <c r="F4151" s="34">
        <v>43137</v>
      </c>
      <c r="G4151" s="3" t="s">
        <v>46</v>
      </c>
      <c r="H4151" s="3" t="s">
        <v>2163</v>
      </c>
      <c r="I4151" s="3" t="s">
        <v>2164</v>
      </c>
      <c r="J4151" s="3" t="s">
        <v>98</v>
      </c>
      <c r="K4151" s="3" t="s">
        <v>23</v>
      </c>
      <c r="L4151" s="3" t="s">
        <v>123</v>
      </c>
      <c r="M4151" s="3" t="s">
        <v>39</v>
      </c>
      <c r="N4151" s="3">
        <v>94110</v>
      </c>
      <c r="O4151" s="3" t="s">
        <v>40</v>
      </c>
      <c r="P4151" s="3" t="s">
        <v>380</v>
      </c>
      <c r="Q4151" s="3" t="s">
        <v>28</v>
      </c>
      <c r="R4151" s="3" t="s">
        <v>32</v>
      </c>
      <c r="S4151" s="3" t="s">
        <v>381</v>
      </c>
      <c r="T4151" s="3">
        <v>120.78400000000001</v>
      </c>
      <c r="U4151" s="35" cm="1">
        <f t="array" ref="U4151">INDEX('Pricing Strategy'!$F$4:$F$71,MATCH(1,(Dataset!$O4151='Pricing Strategy'!$B$4:$B$71)*(Dataset!$Q4151='Pricing Strategy'!$C$4:$C$71)*(Dataset!$R4151='Pricing Strategy'!$D$4:$D$71),))</f>
        <v>0.45</v>
      </c>
      <c r="V4151" s="3">
        <f>Dataset!$T4151*(1-Dataset!$U4151)</f>
        <v>66.431200000000004</v>
      </c>
    </row>
    <row r="4152" spans="1:22" x14ac:dyDescent="0.3">
      <c r="A4152" s="32"/>
      <c r="C4152" s="3">
        <v>4147</v>
      </c>
      <c r="D4152" s="3" t="s">
        <v>7255</v>
      </c>
      <c r="E4152" s="34">
        <v>42702</v>
      </c>
      <c r="F4152" s="34">
        <v>42708</v>
      </c>
      <c r="G4152" s="3" t="s">
        <v>46</v>
      </c>
      <c r="H4152" s="3" t="s">
        <v>5264</v>
      </c>
      <c r="I4152" s="3" t="s">
        <v>5265</v>
      </c>
      <c r="J4152" s="3" t="s">
        <v>22</v>
      </c>
      <c r="K4152" s="3" t="s">
        <v>23</v>
      </c>
      <c r="L4152" s="3" t="s">
        <v>3714</v>
      </c>
      <c r="M4152" s="3" t="s">
        <v>263</v>
      </c>
      <c r="N4152" s="3">
        <v>11520</v>
      </c>
      <c r="O4152" s="3" t="s">
        <v>144</v>
      </c>
      <c r="P4152" s="3" t="s">
        <v>904</v>
      </c>
      <c r="Q4152" s="3" t="s">
        <v>28</v>
      </c>
      <c r="R4152" s="3" t="s">
        <v>61</v>
      </c>
      <c r="S4152" s="3" t="s">
        <v>905</v>
      </c>
      <c r="T4152" s="3">
        <v>322.58999999999997</v>
      </c>
      <c r="U4152" s="35" cm="1">
        <f t="array" ref="U4152">INDEX('Pricing Strategy'!$F$4:$F$71,MATCH(1,(Dataset!$O4152='Pricing Strategy'!$B$4:$B$71)*(Dataset!$Q4152='Pricing Strategy'!$C$4:$C$71)*(Dataset!$R4152='Pricing Strategy'!$D$4:$D$71),))</f>
        <v>0.4</v>
      </c>
      <c r="V4152" s="3">
        <f>Dataset!$T4152*(1-Dataset!$U4152)</f>
        <v>193.55399999999997</v>
      </c>
    </row>
    <row r="4153" spans="1:22" x14ac:dyDescent="0.3">
      <c r="A4153" s="32"/>
      <c r="C4153" s="3">
        <v>4148</v>
      </c>
      <c r="D4153" s="3" t="s">
        <v>7256</v>
      </c>
      <c r="E4153" s="34">
        <v>43396</v>
      </c>
      <c r="F4153" s="34">
        <v>43401</v>
      </c>
      <c r="G4153" s="3" t="s">
        <v>46</v>
      </c>
      <c r="H4153" s="3" t="s">
        <v>6781</v>
      </c>
      <c r="I4153" s="3" t="s">
        <v>6782</v>
      </c>
      <c r="J4153" s="3" t="s">
        <v>22</v>
      </c>
      <c r="K4153" s="3" t="s">
        <v>23</v>
      </c>
      <c r="L4153" s="3" t="s">
        <v>1237</v>
      </c>
      <c r="M4153" s="3" t="s">
        <v>100</v>
      </c>
      <c r="N4153" s="3">
        <v>78745</v>
      </c>
      <c r="O4153" s="3" t="s">
        <v>101</v>
      </c>
      <c r="P4153" s="3" t="s">
        <v>6552</v>
      </c>
      <c r="Q4153" s="3" t="s">
        <v>42</v>
      </c>
      <c r="R4153" s="3" t="s">
        <v>71</v>
      </c>
      <c r="S4153" s="3" t="s">
        <v>6553</v>
      </c>
      <c r="T4153" s="3">
        <v>9.7620000000000005</v>
      </c>
      <c r="U4153" s="35" cm="1">
        <f t="array" ref="U4153">INDEX('Pricing Strategy'!$F$4:$F$71,MATCH(1,(Dataset!$O4153='Pricing Strategy'!$B$4:$B$71)*(Dataset!$Q4153='Pricing Strategy'!$C$4:$C$71)*(Dataset!$R4153='Pricing Strategy'!$D$4:$D$71),))</f>
        <v>0.3</v>
      </c>
      <c r="V4153" s="3">
        <f>Dataset!$T4153*(1-Dataset!$U4153)</f>
        <v>6.8334000000000001</v>
      </c>
    </row>
    <row r="4154" spans="1:22" x14ac:dyDescent="0.3">
      <c r="A4154" s="32"/>
      <c r="C4154" s="3">
        <v>4149</v>
      </c>
      <c r="D4154" s="3" t="s">
        <v>7256</v>
      </c>
      <c r="E4154" s="34">
        <v>43396</v>
      </c>
      <c r="F4154" s="34">
        <v>43401</v>
      </c>
      <c r="G4154" s="3" t="s">
        <v>46</v>
      </c>
      <c r="H4154" s="3" t="s">
        <v>6781</v>
      </c>
      <c r="I4154" s="3" t="s">
        <v>6782</v>
      </c>
      <c r="J4154" s="3" t="s">
        <v>22</v>
      </c>
      <c r="K4154" s="3" t="s">
        <v>23</v>
      </c>
      <c r="L4154" s="3" t="s">
        <v>1237</v>
      </c>
      <c r="M4154" s="3" t="s">
        <v>100</v>
      </c>
      <c r="N4154" s="3">
        <v>78745</v>
      </c>
      <c r="O4154" s="3" t="s">
        <v>101</v>
      </c>
      <c r="P4154" s="3" t="s">
        <v>1767</v>
      </c>
      <c r="Q4154" s="3" t="s">
        <v>42</v>
      </c>
      <c r="R4154" s="3" t="s">
        <v>55</v>
      </c>
      <c r="S4154" s="3" t="s">
        <v>1768</v>
      </c>
      <c r="T4154" s="3">
        <v>13.72</v>
      </c>
      <c r="U4154" s="35" cm="1">
        <f t="array" ref="U4154">INDEX('Pricing Strategy'!$F$4:$F$71,MATCH(1,(Dataset!$O4154='Pricing Strategy'!$B$4:$B$71)*(Dataset!$Q4154='Pricing Strategy'!$C$4:$C$71)*(Dataset!$R4154='Pricing Strategy'!$D$4:$D$71),))</f>
        <v>0.4</v>
      </c>
      <c r="V4154" s="3">
        <f>Dataset!$T4154*(1-Dataset!$U4154)</f>
        <v>8.2319999999999993</v>
      </c>
    </row>
    <row r="4155" spans="1:22" x14ac:dyDescent="0.3">
      <c r="A4155" s="32"/>
      <c r="C4155" s="3">
        <v>4150</v>
      </c>
      <c r="D4155" s="3" t="s">
        <v>7256</v>
      </c>
      <c r="E4155" s="34">
        <v>43396</v>
      </c>
      <c r="F4155" s="34">
        <v>43401</v>
      </c>
      <c r="G4155" s="3" t="s">
        <v>46</v>
      </c>
      <c r="H4155" s="3" t="s">
        <v>6781</v>
      </c>
      <c r="I4155" s="3" t="s">
        <v>6782</v>
      </c>
      <c r="J4155" s="3" t="s">
        <v>22</v>
      </c>
      <c r="K4155" s="3" t="s">
        <v>23</v>
      </c>
      <c r="L4155" s="3" t="s">
        <v>1237</v>
      </c>
      <c r="M4155" s="3" t="s">
        <v>100</v>
      </c>
      <c r="N4155" s="3">
        <v>78745</v>
      </c>
      <c r="O4155" s="3" t="s">
        <v>101</v>
      </c>
      <c r="P4155" s="3" t="s">
        <v>7141</v>
      </c>
      <c r="Q4155" s="3" t="s">
        <v>67</v>
      </c>
      <c r="R4155" s="3" t="s">
        <v>157</v>
      </c>
      <c r="S4155" s="3" t="s">
        <v>7142</v>
      </c>
      <c r="T4155" s="3">
        <v>55.2</v>
      </c>
      <c r="U4155" s="35" cm="1">
        <f t="array" ref="U4155">INDEX('Pricing Strategy'!$F$4:$F$71,MATCH(1,(Dataset!$O4155='Pricing Strategy'!$B$4:$B$71)*(Dataset!$Q4155='Pricing Strategy'!$C$4:$C$71)*(Dataset!$R4155='Pricing Strategy'!$D$4:$D$71),))</f>
        <v>0.35</v>
      </c>
      <c r="V4155" s="3">
        <f>Dataset!$T4155*(1-Dataset!$U4155)</f>
        <v>35.880000000000003</v>
      </c>
    </row>
    <row r="4156" spans="1:22" x14ac:dyDescent="0.3">
      <c r="A4156" s="32"/>
      <c r="C4156" s="3">
        <v>4151</v>
      </c>
      <c r="D4156" s="3" t="s">
        <v>7256</v>
      </c>
      <c r="E4156" s="34">
        <v>43396</v>
      </c>
      <c r="F4156" s="34">
        <v>43401</v>
      </c>
      <c r="G4156" s="3" t="s">
        <v>46</v>
      </c>
      <c r="H4156" s="3" t="s">
        <v>6781</v>
      </c>
      <c r="I4156" s="3" t="s">
        <v>6782</v>
      </c>
      <c r="J4156" s="3" t="s">
        <v>22</v>
      </c>
      <c r="K4156" s="3" t="s">
        <v>23</v>
      </c>
      <c r="L4156" s="3" t="s">
        <v>1237</v>
      </c>
      <c r="M4156" s="3" t="s">
        <v>100</v>
      </c>
      <c r="N4156" s="3">
        <v>78745</v>
      </c>
      <c r="O4156" s="3" t="s">
        <v>101</v>
      </c>
      <c r="P4156" s="3" t="s">
        <v>3399</v>
      </c>
      <c r="Q4156" s="3" t="s">
        <v>42</v>
      </c>
      <c r="R4156" s="3" t="s">
        <v>55</v>
      </c>
      <c r="S4156" s="3" t="s">
        <v>3400</v>
      </c>
      <c r="T4156" s="3">
        <v>259.13600000000002</v>
      </c>
      <c r="U4156" s="35" cm="1">
        <f t="array" ref="U4156">INDEX('Pricing Strategy'!$F$4:$F$71,MATCH(1,(Dataset!$O4156='Pricing Strategy'!$B$4:$B$71)*(Dataset!$Q4156='Pricing Strategy'!$C$4:$C$71)*(Dataset!$R4156='Pricing Strategy'!$D$4:$D$71),))</f>
        <v>0.4</v>
      </c>
      <c r="V4156" s="3">
        <f>Dataset!$T4156*(1-Dataset!$U4156)</f>
        <v>155.48160000000001</v>
      </c>
    </row>
    <row r="4157" spans="1:22" x14ac:dyDescent="0.3">
      <c r="A4157" s="32"/>
      <c r="C4157" s="3">
        <v>4152</v>
      </c>
      <c r="D4157" s="3" t="s">
        <v>7257</v>
      </c>
      <c r="E4157" s="34">
        <v>43350</v>
      </c>
      <c r="F4157" s="34">
        <v>43354</v>
      </c>
      <c r="G4157" s="3" t="s">
        <v>46</v>
      </c>
      <c r="H4157" s="3" t="s">
        <v>776</v>
      </c>
      <c r="I4157" s="3" t="s">
        <v>777</v>
      </c>
      <c r="J4157" s="3" t="s">
        <v>22</v>
      </c>
      <c r="K4157" s="3" t="s">
        <v>23</v>
      </c>
      <c r="L4157" s="3" t="s">
        <v>142</v>
      </c>
      <c r="M4157" s="3" t="s">
        <v>143</v>
      </c>
      <c r="N4157" s="3">
        <v>19134</v>
      </c>
      <c r="O4157" s="3" t="s">
        <v>144</v>
      </c>
      <c r="P4157" s="3" t="s">
        <v>647</v>
      </c>
      <c r="Q4157" s="3" t="s">
        <v>42</v>
      </c>
      <c r="R4157" s="3" t="s">
        <v>43</v>
      </c>
      <c r="S4157" s="3" t="s">
        <v>648</v>
      </c>
      <c r="T4157" s="3">
        <v>29.24</v>
      </c>
      <c r="U4157" s="35" cm="1">
        <f t="array" ref="U4157">INDEX('Pricing Strategy'!$F$4:$F$71,MATCH(1,(Dataset!$O4157='Pricing Strategy'!$B$4:$B$71)*(Dataset!$Q4157='Pricing Strategy'!$C$4:$C$71)*(Dataset!$R4157='Pricing Strategy'!$D$4:$D$71),))</f>
        <v>0.4</v>
      </c>
      <c r="V4157" s="3">
        <f>Dataset!$T4157*(1-Dataset!$U4157)</f>
        <v>17.543999999999997</v>
      </c>
    </row>
    <row r="4158" spans="1:22" x14ac:dyDescent="0.3">
      <c r="A4158" s="32"/>
      <c r="C4158" s="3">
        <v>4153</v>
      </c>
      <c r="D4158" s="3" t="s">
        <v>7257</v>
      </c>
      <c r="E4158" s="34">
        <v>43350</v>
      </c>
      <c r="F4158" s="34">
        <v>43354</v>
      </c>
      <c r="G4158" s="3" t="s">
        <v>46</v>
      </c>
      <c r="H4158" s="3" t="s">
        <v>776</v>
      </c>
      <c r="I4158" s="3" t="s">
        <v>777</v>
      </c>
      <c r="J4158" s="3" t="s">
        <v>22</v>
      </c>
      <c r="K4158" s="3" t="s">
        <v>23</v>
      </c>
      <c r="L4158" s="3" t="s">
        <v>142</v>
      </c>
      <c r="M4158" s="3" t="s">
        <v>143</v>
      </c>
      <c r="N4158" s="3">
        <v>19134</v>
      </c>
      <c r="O4158" s="3" t="s">
        <v>144</v>
      </c>
      <c r="P4158" s="3" t="s">
        <v>3638</v>
      </c>
      <c r="Q4158" s="3" t="s">
        <v>42</v>
      </c>
      <c r="R4158" s="3" t="s">
        <v>86</v>
      </c>
      <c r="S4158" s="3" t="s">
        <v>3639</v>
      </c>
      <c r="T4158" s="3">
        <v>15.552</v>
      </c>
      <c r="U4158" s="35" cm="1">
        <f t="array" ref="U4158">INDEX('Pricing Strategy'!$F$4:$F$71,MATCH(1,(Dataset!$O4158='Pricing Strategy'!$B$4:$B$71)*(Dataset!$Q4158='Pricing Strategy'!$C$4:$C$71)*(Dataset!$R4158='Pricing Strategy'!$D$4:$D$71),))</f>
        <v>0.4</v>
      </c>
      <c r="V4158" s="3">
        <f>Dataset!$T4158*(1-Dataset!$U4158)</f>
        <v>9.3311999999999991</v>
      </c>
    </row>
    <row r="4159" spans="1:22" x14ac:dyDescent="0.3">
      <c r="A4159" s="32"/>
      <c r="C4159" s="3">
        <v>4154</v>
      </c>
      <c r="D4159" s="3" t="s">
        <v>7257</v>
      </c>
      <c r="E4159" s="34">
        <v>43350</v>
      </c>
      <c r="F4159" s="34">
        <v>43354</v>
      </c>
      <c r="G4159" s="3" t="s">
        <v>46</v>
      </c>
      <c r="H4159" s="3" t="s">
        <v>776</v>
      </c>
      <c r="I4159" s="3" t="s">
        <v>777</v>
      </c>
      <c r="J4159" s="3" t="s">
        <v>22</v>
      </c>
      <c r="K4159" s="3" t="s">
        <v>23</v>
      </c>
      <c r="L4159" s="3" t="s">
        <v>142</v>
      </c>
      <c r="M4159" s="3" t="s">
        <v>143</v>
      </c>
      <c r="N4159" s="3">
        <v>19134</v>
      </c>
      <c r="O4159" s="3" t="s">
        <v>144</v>
      </c>
      <c r="P4159" s="3" t="s">
        <v>168</v>
      </c>
      <c r="Q4159" s="3" t="s">
        <v>42</v>
      </c>
      <c r="R4159" s="3" t="s">
        <v>169</v>
      </c>
      <c r="S4159" s="3" t="s">
        <v>170</v>
      </c>
      <c r="T4159" s="3">
        <v>4.8959999999999999</v>
      </c>
      <c r="U4159" s="35" cm="1">
        <f t="array" ref="U4159">INDEX('Pricing Strategy'!$F$4:$F$71,MATCH(1,(Dataset!$O4159='Pricing Strategy'!$B$4:$B$71)*(Dataset!$Q4159='Pricing Strategy'!$C$4:$C$71)*(Dataset!$R4159='Pricing Strategy'!$D$4:$D$71),))</f>
        <v>0.4</v>
      </c>
      <c r="V4159" s="3">
        <f>Dataset!$T4159*(1-Dataset!$U4159)</f>
        <v>2.9375999999999998</v>
      </c>
    </row>
    <row r="4160" spans="1:22" x14ac:dyDescent="0.3">
      <c r="A4160" s="32"/>
      <c r="C4160" s="3">
        <v>4155</v>
      </c>
      <c r="D4160" s="3" t="s">
        <v>7258</v>
      </c>
      <c r="E4160" s="34">
        <v>43098</v>
      </c>
      <c r="F4160" s="34">
        <v>43103</v>
      </c>
      <c r="G4160" s="3" t="s">
        <v>46</v>
      </c>
      <c r="H4160" s="3" t="s">
        <v>1479</v>
      </c>
      <c r="I4160" s="3" t="s">
        <v>1480</v>
      </c>
      <c r="J4160" s="3" t="s">
        <v>37</v>
      </c>
      <c r="K4160" s="3" t="s">
        <v>23</v>
      </c>
      <c r="L4160" s="3" t="s">
        <v>511</v>
      </c>
      <c r="M4160" s="3" t="s">
        <v>331</v>
      </c>
      <c r="N4160" s="3">
        <v>37620</v>
      </c>
      <c r="O4160" s="3" t="s">
        <v>26</v>
      </c>
      <c r="P4160" s="3" t="s">
        <v>572</v>
      </c>
      <c r="Q4160" s="3" t="s">
        <v>42</v>
      </c>
      <c r="R4160" s="3" t="s">
        <v>71</v>
      </c>
      <c r="S4160" s="3" t="s">
        <v>573</v>
      </c>
      <c r="T4160" s="3">
        <v>38.088000000000001</v>
      </c>
      <c r="U4160" s="35" cm="1">
        <f t="array" ref="U4160">INDEX('Pricing Strategy'!$F$4:$F$71,MATCH(1,(Dataset!$O4160='Pricing Strategy'!$B$4:$B$71)*(Dataset!$Q4160='Pricing Strategy'!$C$4:$C$71)*(Dataset!$R4160='Pricing Strategy'!$D$4:$D$71),))</f>
        <v>0.25</v>
      </c>
      <c r="V4160" s="3">
        <f>Dataset!$T4160*(1-Dataset!$U4160)</f>
        <v>28.566000000000003</v>
      </c>
    </row>
    <row r="4161" spans="1:22" x14ac:dyDescent="0.3">
      <c r="A4161" s="32"/>
      <c r="C4161" s="3">
        <v>4156</v>
      </c>
      <c r="D4161" s="3" t="s">
        <v>7258</v>
      </c>
      <c r="E4161" s="34">
        <v>43098</v>
      </c>
      <c r="F4161" s="34">
        <v>43103</v>
      </c>
      <c r="G4161" s="3" t="s">
        <v>46</v>
      </c>
      <c r="H4161" s="3" t="s">
        <v>1479</v>
      </c>
      <c r="I4161" s="3" t="s">
        <v>1480</v>
      </c>
      <c r="J4161" s="3" t="s">
        <v>37</v>
      </c>
      <c r="K4161" s="3" t="s">
        <v>23</v>
      </c>
      <c r="L4161" s="3" t="s">
        <v>511</v>
      </c>
      <c r="M4161" s="3" t="s">
        <v>331</v>
      </c>
      <c r="N4161" s="3">
        <v>37620</v>
      </c>
      <c r="O4161" s="3" t="s">
        <v>26</v>
      </c>
      <c r="P4161" s="3" t="s">
        <v>2917</v>
      </c>
      <c r="Q4161" s="3" t="s">
        <v>42</v>
      </c>
      <c r="R4161" s="3" t="s">
        <v>71</v>
      </c>
      <c r="S4161" s="3" t="s">
        <v>2918</v>
      </c>
      <c r="T4161" s="3">
        <v>2.8079999999999998</v>
      </c>
      <c r="U4161" s="35" cm="1">
        <f t="array" ref="U4161">INDEX('Pricing Strategy'!$F$4:$F$71,MATCH(1,(Dataset!$O4161='Pricing Strategy'!$B$4:$B$71)*(Dataset!$Q4161='Pricing Strategy'!$C$4:$C$71)*(Dataset!$R4161='Pricing Strategy'!$D$4:$D$71),))</f>
        <v>0.25</v>
      </c>
      <c r="V4161" s="3">
        <f>Dataset!$T4161*(1-Dataset!$U4161)</f>
        <v>2.1059999999999999</v>
      </c>
    </row>
    <row r="4162" spans="1:22" x14ac:dyDescent="0.3">
      <c r="A4162" s="32"/>
      <c r="C4162" s="3">
        <v>4157</v>
      </c>
      <c r="D4162" s="3" t="s">
        <v>7259</v>
      </c>
      <c r="E4162" s="34">
        <v>42709</v>
      </c>
      <c r="F4162" s="34">
        <v>42713</v>
      </c>
      <c r="G4162" s="3" t="s">
        <v>19</v>
      </c>
      <c r="H4162" s="3" t="s">
        <v>5029</v>
      </c>
      <c r="I4162" s="3" t="s">
        <v>5030</v>
      </c>
      <c r="J4162" s="3" t="s">
        <v>22</v>
      </c>
      <c r="K4162" s="3" t="s">
        <v>23</v>
      </c>
      <c r="L4162" s="3" t="s">
        <v>142</v>
      </c>
      <c r="M4162" s="3" t="s">
        <v>143</v>
      </c>
      <c r="N4162" s="3">
        <v>19140</v>
      </c>
      <c r="O4162" s="3" t="s">
        <v>144</v>
      </c>
      <c r="P4162" s="3" t="s">
        <v>4173</v>
      </c>
      <c r="Q4162" s="3" t="s">
        <v>67</v>
      </c>
      <c r="R4162" s="3" t="s">
        <v>157</v>
      </c>
      <c r="S4162" s="3" t="s">
        <v>4174</v>
      </c>
      <c r="T4162" s="3">
        <v>47.984000000000002</v>
      </c>
      <c r="U4162" s="35" cm="1">
        <f t="array" ref="U4162">INDEX('Pricing Strategy'!$F$4:$F$71,MATCH(1,(Dataset!$O4162='Pricing Strategy'!$B$4:$B$71)*(Dataset!$Q4162='Pricing Strategy'!$C$4:$C$71)*(Dataset!$R4162='Pricing Strategy'!$D$4:$D$71),))</f>
        <v>0.45</v>
      </c>
      <c r="V4162" s="3">
        <f>Dataset!$T4162*(1-Dataset!$U4162)</f>
        <v>26.391200000000005</v>
      </c>
    </row>
    <row r="4163" spans="1:22" x14ac:dyDescent="0.3">
      <c r="A4163" s="32"/>
      <c r="C4163" s="3">
        <v>4158</v>
      </c>
      <c r="D4163" s="3" t="s">
        <v>7259</v>
      </c>
      <c r="E4163" s="34">
        <v>42709</v>
      </c>
      <c r="F4163" s="34">
        <v>42713</v>
      </c>
      <c r="G4163" s="3" t="s">
        <v>19</v>
      </c>
      <c r="H4163" s="3" t="s">
        <v>5029</v>
      </c>
      <c r="I4163" s="3" t="s">
        <v>5030</v>
      </c>
      <c r="J4163" s="3" t="s">
        <v>22</v>
      </c>
      <c r="K4163" s="3" t="s">
        <v>23</v>
      </c>
      <c r="L4163" s="3" t="s">
        <v>142</v>
      </c>
      <c r="M4163" s="3" t="s">
        <v>143</v>
      </c>
      <c r="N4163" s="3">
        <v>19140</v>
      </c>
      <c r="O4163" s="3" t="s">
        <v>144</v>
      </c>
      <c r="P4163" s="3" t="s">
        <v>1929</v>
      </c>
      <c r="Q4163" s="3" t="s">
        <v>42</v>
      </c>
      <c r="R4163" s="3" t="s">
        <v>71</v>
      </c>
      <c r="S4163" s="3" t="s">
        <v>1930</v>
      </c>
      <c r="T4163" s="3">
        <v>26.064</v>
      </c>
      <c r="U4163" s="35" cm="1">
        <f t="array" ref="U4163">INDEX('Pricing Strategy'!$F$4:$F$71,MATCH(1,(Dataset!$O4163='Pricing Strategy'!$B$4:$B$71)*(Dataset!$Q4163='Pricing Strategy'!$C$4:$C$71)*(Dataset!$R4163='Pricing Strategy'!$D$4:$D$71),))</f>
        <v>0.4</v>
      </c>
      <c r="V4163" s="3">
        <f>Dataset!$T4163*(1-Dataset!$U4163)</f>
        <v>15.638399999999999</v>
      </c>
    </row>
    <row r="4164" spans="1:22" x14ac:dyDescent="0.3">
      <c r="A4164" s="32"/>
      <c r="C4164" s="3">
        <v>4159</v>
      </c>
      <c r="D4164" s="3" t="s">
        <v>7260</v>
      </c>
      <c r="E4164" s="34">
        <v>42309</v>
      </c>
      <c r="F4164" s="34">
        <v>42316</v>
      </c>
      <c r="G4164" s="3" t="s">
        <v>46</v>
      </c>
      <c r="H4164" s="3" t="s">
        <v>3524</v>
      </c>
      <c r="I4164" s="3" t="s">
        <v>3525</v>
      </c>
      <c r="J4164" s="3" t="s">
        <v>37</v>
      </c>
      <c r="K4164" s="3" t="s">
        <v>23</v>
      </c>
      <c r="L4164" s="3" t="s">
        <v>299</v>
      </c>
      <c r="M4164" s="3" t="s">
        <v>207</v>
      </c>
      <c r="N4164" s="3">
        <v>60610</v>
      </c>
      <c r="O4164" s="3" t="s">
        <v>101</v>
      </c>
      <c r="P4164" s="3" t="s">
        <v>4901</v>
      </c>
      <c r="Q4164" s="3" t="s">
        <v>42</v>
      </c>
      <c r="R4164" s="3" t="s">
        <v>86</v>
      </c>
      <c r="S4164" s="3" t="s">
        <v>4902</v>
      </c>
      <c r="T4164" s="3">
        <v>15.696</v>
      </c>
      <c r="U4164" s="35" cm="1">
        <f t="array" ref="U4164">INDEX('Pricing Strategy'!$F$4:$F$71,MATCH(1,(Dataset!$O4164='Pricing Strategy'!$B$4:$B$71)*(Dataset!$Q4164='Pricing Strategy'!$C$4:$C$71)*(Dataset!$R4164='Pricing Strategy'!$D$4:$D$71),))</f>
        <v>0.3</v>
      </c>
      <c r="V4164" s="3">
        <f>Dataset!$T4164*(1-Dataset!$U4164)</f>
        <v>10.9872</v>
      </c>
    </row>
    <row r="4165" spans="1:22" x14ac:dyDescent="0.3">
      <c r="A4165" s="32"/>
      <c r="C4165" s="3">
        <v>4160</v>
      </c>
      <c r="D4165" s="3" t="s">
        <v>7261</v>
      </c>
      <c r="E4165" s="34">
        <v>42841</v>
      </c>
      <c r="F4165" s="34">
        <v>42848</v>
      </c>
      <c r="G4165" s="3" t="s">
        <v>46</v>
      </c>
      <c r="H4165" s="3" t="s">
        <v>2289</v>
      </c>
      <c r="I4165" s="3" t="s">
        <v>2290</v>
      </c>
      <c r="J4165" s="3" t="s">
        <v>22</v>
      </c>
      <c r="K4165" s="3" t="s">
        <v>23</v>
      </c>
      <c r="L4165" s="3" t="s">
        <v>493</v>
      </c>
      <c r="M4165" s="3" t="s">
        <v>1272</v>
      </c>
      <c r="N4165" s="3">
        <v>31907</v>
      </c>
      <c r="O4165" s="3" t="s">
        <v>26</v>
      </c>
      <c r="P4165" s="3" t="s">
        <v>124</v>
      </c>
      <c r="Q4165" s="3" t="s">
        <v>42</v>
      </c>
      <c r="R4165" s="3" t="s">
        <v>64</v>
      </c>
      <c r="S4165" s="3" t="s">
        <v>125</v>
      </c>
      <c r="T4165" s="3">
        <v>12.84</v>
      </c>
      <c r="U4165" s="35" cm="1">
        <f t="array" ref="U4165">INDEX('Pricing Strategy'!$F$4:$F$71,MATCH(1,(Dataset!$O4165='Pricing Strategy'!$B$4:$B$71)*(Dataset!$Q4165='Pricing Strategy'!$C$4:$C$71)*(Dataset!$R4165='Pricing Strategy'!$D$4:$D$71),))</f>
        <v>0.3</v>
      </c>
      <c r="V4165" s="3">
        <f>Dataset!$T4165*(1-Dataset!$U4165)</f>
        <v>8.9879999999999995</v>
      </c>
    </row>
    <row r="4166" spans="1:22" x14ac:dyDescent="0.3">
      <c r="A4166" s="32"/>
      <c r="C4166" s="3">
        <v>4161</v>
      </c>
      <c r="D4166" s="3" t="s">
        <v>7262</v>
      </c>
      <c r="E4166" s="34">
        <v>43234</v>
      </c>
      <c r="F4166" s="34">
        <v>43238</v>
      </c>
      <c r="G4166" s="3" t="s">
        <v>46</v>
      </c>
      <c r="H4166" s="3" t="s">
        <v>7263</v>
      </c>
      <c r="I4166" s="3" t="s">
        <v>7264</v>
      </c>
      <c r="J4166" s="3" t="s">
        <v>22</v>
      </c>
      <c r="K4166" s="3" t="s">
        <v>23</v>
      </c>
      <c r="L4166" s="3" t="s">
        <v>262</v>
      </c>
      <c r="M4166" s="3" t="s">
        <v>263</v>
      </c>
      <c r="N4166" s="3">
        <v>10035</v>
      </c>
      <c r="O4166" s="3" t="s">
        <v>144</v>
      </c>
      <c r="P4166" s="3" t="s">
        <v>5790</v>
      </c>
      <c r="Q4166" s="3" t="s">
        <v>67</v>
      </c>
      <c r="R4166" s="3" t="s">
        <v>68</v>
      </c>
      <c r="S4166" s="3" t="s">
        <v>5791</v>
      </c>
      <c r="T4166" s="3">
        <v>539.97</v>
      </c>
      <c r="U4166" s="35" cm="1">
        <f t="array" ref="U4166">INDEX('Pricing Strategy'!$F$4:$F$71,MATCH(1,(Dataset!$O4166='Pricing Strategy'!$B$4:$B$71)*(Dataset!$Q4166='Pricing Strategy'!$C$4:$C$71)*(Dataset!$R4166='Pricing Strategy'!$D$4:$D$71),))</f>
        <v>0.4</v>
      </c>
      <c r="V4166" s="3">
        <f>Dataset!$T4166*(1-Dataset!$U4166)</f>
        <v>323.98200000000003</v>
      </c>
    </row>
    <row r="4167" spans="1:22" x14ac:dyDescent="0.3">
      <c r="A4167" s="32"/>
      <c r="C4167" s="3">
        <v>4162</v>
      </c>
      <c r="D4167" s="3" t="s">
        <v>7262</v>
      </c>
      <c r="E4167" s="34">
        <v>43234</v>
      </c>
      <c r="F4167" s="34">
        <v>43238</v>
      </c>
      <c r="G4167" s="3" t="s">
        <v>46</v>
      </c>
      <c r="H4167" s="3" t="s">
        <v>7263</v>
      </c>
      <c r="I4167" s="3" t="s">
        <v>7264</v>
      </c>
      <c r="J4167" s="3" t="s">
        <v>22</v>
      </c>
      <c r="K4167" s="3" t="s">
        <v>23</v>
      </c>
      <c r="L4167" s="3" t="s">
        <v>262</v>
      </c>
      <c r="M4167" s="3" t="s">
        <v>263</v>
      </c>
      <c r="N4167" s="3">
        <v>10035</v>
      </c>
      <c r="O4167" s="3" t="s">
        <v>144</v>
      </c>
      <c r="P4167" s="3" t="s">
        <v>3984</v>
      </c>
      <c r="Q4167" s="3" t="s">
        <v>42</v>
      </c>
      <c r="R4167" s="3" t="s">
        <v>55</v>
      </c>
      <c r="S4167" s="3" t="s">
        <v>3985</v>
      </c>
      <c r="T4167" s="3">
        <v>22.58</v>
      </c>
      <c r="U4167" s="35" cm="1">
        <f t="array" ref="U4167">INDEX('Pricing Strategy'!$F$4:$F$71,MATCH(1,(Dataset!$O4167='Pricing Strategy'!$B$4:$B$71)*(Dataset!$Q4167='Pricing Strategy'!$C$4:$C$71)*(Dataset!$R4167='Pricing Strategy'!$D$4:$D$71),))</f>
        <v>0.5</v>
      </c>
      <c r="V4167" s="3">
        <f>Dataset!$T4167*(1-Dataset!$U4167)</f>
        <v>11.29</v>
      </c>
    </row>
    <row r="4168" spans="1:22" x14ac:dyDescent="0.3">
      <c r="A4168" s="32"/>
      <c r="C4168" s="3">
        <v>4163</v>
      </c>
      <c r="D4168" s="3" t="s">
        <v>7265</v>
      </c>
      <c r="E4168" s="34">
        <v>42443</v>
      </c>
      <c r="F4168" s="34">
        <v>42447</v>
      </c>
      <c r="G4168" s="3" t="s">
        <v>46</v>
      </c>
      <c r="H4168" s="3" t="s">
        <v>1829</v>
      </c>
      <c r="I4168" s="3" t="s">
        <v>1830</v>
      </c>
      <c r="J4168" s="3" t="s">
        <v>22</v>
      </c>
      <c r="K4168" s="3" t="s">
        <v>23</v>
      </c>
      <c r="L4168" s="3" t="s">
        <v>240</v>
      </c>
      <c r="M4168" s="3" t="s">
        <v>2698</v>
      </c>
      <c r="N4168" s="3">
        <v>3820</v>
      </c>
      <c r="O4168" s="3" t="s">
        <v>144</v>
      </c>
      <c r="P4168" s="3" t="s">
        <v>2416</v>
      </c>
      <c r="Q4168" s="3" t="s">
        <v>42</v>
      </c>
      <c r="R4168" s="3" t="s">
        <v>43</v>
      </c>
      <c r="S4168" s="3" t="s">
        <v>2417</v>
      </c>
      <c r="T4168" s="3">
        <v>16.52</v>
      </c>
      <c r="U4168" s="35" cm="1">
        <f t="array" ref="U4168">INDEX('Pricing Strategy'!$F$4:$F$71,MATCH(1,(Dataset!$O4168='Pricing Strategy'!$B$4:$B$71)*(Dataset!$Q4168='Pricing Strategy'!$C$4:$C$71)*(Dataset!$R4168='Pricing Strategy'!$D$4:$D$71),))</f>
        <v>0.4</v>
      </c>
      <c r="V4168" s="3">
        <f>Dataset!$T4168*(1-Dataset!$U4168)</f>
        <v>9.911999999999999</v>
      </c>
    </row>
    <row r="4169" spans="1:22" x14ac:dyDescent="0.3">
      <c r="A4169" s="32"/>
      <c r="C4169" s="3">
        <v>4164</v>
      </c>
      <c r="D4169" s="3" t="s">
        <v>7265</v>
      </c>
      <c r="E4169" s="34">
        <v>42443</v>
      </c>
      <c r="F4169" s="34">
        <v>42447</v>
      </c>
      <c r="G4169" s="3" t="s">
        <v>46</v>
      </c>
      <c r="H4169" s="3" t="s">
        <v>1829</v>
      </c>
      <c r="I4169" s="3" t="s">
        <v>1830</v>
      </c>
      <c r="J4169" s="3" t="s">
        <v>22</v>
      </c>
      <c r="K4169" s="3" t="s">
        <v>23</v>
      </c>
      <c r="L4169" s="3" t="s">
        <v>240</v>
      </c>
      <c r="M4169" s="3" t="s">
        <v>2698</v>
      </c>
      <c r="N4169" s="3">
        <v>3820</v>
      </c>
      <c r="O4169" s="3" t="s">
        <v>144</v>
      </c>
      <c r="P4169" s="3" t="s">
        <v>4772</v>
      </c>
      <c r="Q4169" s="3" t="s">
        <v>42</v>
      </c>
      <c r="R4169" s="3" t="s">
        <v>71</v>
      </c>
      <c r="S4169" s="3" t="s">
        <v>4773</v>
      </c>
      <c r="T4169" s="3">
        <v>671.94</v>
      </c>
      <c r="U4169" s="35" cm="1">
        <f t="array" ref="U4169">INDEX('Pricing Strategy'!$F$4:$F$71,MATCH(1,(Dataset!$O4169='Pricing Strategy'!$B$4:$B$71)*(Dataset!$Q4169='Pricing Strategy'!$C$4:$C$71)*(Dataset!$R4169='Pricing Strategy'!$D$4:$D$71),))</f>
        <v>0.4</v>
      </c>
      <c r="V4169" s="3">
        <f>Dataset!$T4169*(1-Dataset!$U4169)</f>
        <v>403.16400000000004</v>
      </c>
    </row>
    <row r="4170" spans="1:22" x14ac:dyDescent="0.3">
      <c r="A4170" s="32"/>
      <c r="C4170" s="3">
        <v>4165</v>
      </c>
      <c r="D4170" s="3" t="s">
        <v>7266</v>
      </c>
      <c r="E4170" s="34">
        <v>43114</v>
      </c>
      <c r="F4170" s="34">
        <v>43116</v>
      </c>
      <c r="G4170" s="3" t="s">
        <v>184</v>
      </c>
      <c r="H4170" s="3" t="s">
        <v>7267</v>
      </c>
      <c r="I4170" s="3" t="s">
        <v>7268</v>
      </c>
      <c r="J4170" s="3" t="s">
        <v>37</v>
      </c>
      <c r="K4170" s="3" t="s">
        <v>23</v>
      </c>
      <c r="L4170" s="3" t="s">
        <v>452</v>
      </c>
      <c r="M4170" s="3" t="s">
        <v>453</v>
      </c>
      <c r="N4170" s="3">
        <v>80013</v>
      </c>
      <c r="O4170" s="3" t="s">
        <v>40</v>
      </c>
      <c r="P4170" s="3" t="s">
        <v>156</v>
      </c>
      <c r="Q4170" s="3" t="s">
        <v>67</v>
      </c>
      <c r="R4170" s="3" t="s">
        <v>157</v>
      </c>
      <c r="S4170" s="3" t="s">
        <v>158</v>
      </c>
      <c r="T4170" s="3">
        <v>169.06399999999999</v>
      </c>
      <c r="U4170" s="35" cm="1">
        <f t="array" ref="U4170">INDEX('Pricing Strategy'!$F$4:$F$71,MATCH(1,(Dataset!$O4170='Pricing Strategy'!$B$4:$B$71)*(Dataset!$Q4170='Pricing Strategy'!$C$4:$C$71)*(Dataset!$R4170='Pricing Strategy'!$D$4:$D$71),))</f>
        <v>0.45</v>
      </c>
      <c r="V4170" s="3">
        <f>Dataset!$T4170*(1-Dataset!$U4170)</f>
        <v>92.985200000000006</v>
      </c>
    </row>
    <row r="4171" spans="1:22" x14ac:dyDescent="0.3">
      <c r="A4171" s="32"/>
      <c r="C4171" s="3">
        <v>4166</v>
      </c>
      <c r="D4171" s="3" t="s">
        <v>7266</v>
      </c>
      <c r="E4171" s="34">
        <v>43114</v>
      </c>
      <c r="F4171" s="34">
        <v>43116</v>
      </c>
      <c r="G4171" s="3" t="s">
        <v>184</v>
      </c>
      <c r="H4171" s="3" t="s">
        <v>7267</v>
      </c>
      <c r="I4171" s="3" t="s">
        <v>7268</v>
      </c>
      <c r="J4171" s="3" t="s">
        <v>37</v>
      </c>
      <c r="K4171" s="3" t="s">
        <v>23</v>
      </c>
      <c r="L4171" s="3" t="s">
        <v>452</v>
      </c>
      <c r="M4171" s="3" t="s">
        <v>453</v>
      </c>
      <c r="N4171" s="3">
        <v>80013</v>
      </c>
      <c r="O4171" s="3" t="s">
        <v>40</v>
      </c>
      <c r="P4171" s="3" t="s">
        <v>5023</v>
      </c>
      <c r="Q4171" s="3" t="s">
        <v>42</v>
      </c>
      <c r="R4171" s="3" t="s">
        <v>55</v>
      </c>
      <c r="S4171" s="3" t="s">
        <v>5024</v>
      </c>
      <c r="T4171" s="3">
        <v>168.624</v>
      </c>
      <c r="U4171" s="35" cm="1">
        <f t="array" ref="U4171">INDEX('Pricing Strategy'!$F$4:$F$71,MATCH(1,(Dataset!$O4171='Pricing Strategy'!$B$4:$B$71)*(Dataset!$Q4171='Pricing Strategy'!$C$4:$C$71)*(Dataset!$R4171='Pricing Strategy'!$D$4:$D$71),))</f>
        <v>0.5</v>
      </c>
      <c r="V4171" s="3">
        <f>Dataset!$T4171*(1-Dataset!$U4171)</f>
        <v>84.311999999999998</v>
      </c>
    </row>
    <row r="4172" spans="1:22" x14ac:dyDescent="0.3">
      <c r="A4172" s="32"/>
      <c r="C4172" s="3">
        <v>4167</v>
      </c>
      <c r="D4172" s="3" t="s">
        <v>7269</v>
      </c>
      <c r="E4172" s="34">
        <v>42437</v>
      </c>
      <c r="F4172" s="34">
        <v>42442</v>
      </c>
      <c r="G4172" s="3" t="s">
        <v>46</v>
      </c>
      <c r="H4172" s="3" t="s">
        <v>2142</v>
      </c>
      <c r="I4172" s="3" t="s">
        <v>2143</v>
      </c>
      <c r="J4172" s="3" t="s">
        <v>37</v>
      </c>
      <c r="K4172" s="3" t="s">
        <v>23</v>
      </c>
      <c r="L4172" s="3" t="s">
        <v>1173</v>
      </c>
      <c r="M4172" s="3" t="s">
        <v>263</v>
      </c>
      <c r="N4172" s="3">
        <v>11561</v>
      </c>
      <c r="O4172" s="3" t="s">
        <v>144</v>
      </c>
      <c r="P4172" s="3" t="s">
        <v>6179</v>
      </c>
      <c r="Q4172" s="3" t="s">
        <v>42</v>
      </c>
      <c r="R4172" s="3" t="s">
        <v>86</v>
      </c>
      <c r="S4172" s="3" t="s">
        <v>6180</v>
      </c>
      <c r="T4172" s="3">
        <v>19.440000000000001</v>
      </c>
      <c r="U4172" s="35" cm="1">
        <f t="array" ref="U4172">INDEX('Pricing Strategy'!$F$4:$F$71,MATCH(1,(Dataset!$O4172='Pricing Strategy'!$B$4:$B$71)*(Dataset!$Q4172='Pricing Strategy'!$C$4:$C$71)*(Dataset!$R4172='Pricing Strategy'!$D$4:$D$71),))</f>
        <v>0.4</v>
      </c>
      <c r="V4172" s="3">
        <f>Dataset!$T4172*(1-Dataset!$U4172)</f>
        <v>11.664</v>
      </c>
    </row>
    <row r="4173" spans="1:22" x14ac:dyDescent="0.3">
      <c r="A4173" s="32"/>
      <c r="C4173" s="3">
        <v>4168</v>
      </c>
      <c r="D4173" s="3" t="s">
        <v>7270</v>
      </c>
      <c r="E4173" s="34">
        <v>42288</v>
      </c>
      <c r="F4173" s="34">
        <v>42290</v>
      </c>
      <c r="G4173" s="3" t="s">
        <v>184</v>
      </c>
      <c r="H4173" s="3" t="s">
        <v>597</v>
      </c>
      <c r="I4173" s="3" t="s">
        <v>598</v>
      </c>
      <c r="J4173" s="3" t="s">
        <v>22</v>
      </c>
      <c r="K4173" s="3" t="s">
        <v>23</v>
      </c>
      <c r="L4173" s="3" t="s">
        <v>599</v>
      </c>
      <c r="M4173" s="3" t="s">
        <v>39</v>
      </c>
      <c r="N4173" s="3">
        <v>91104</v>
      </c>
      <c r="O4173" s="3" t="s">
        <v>40</v>
      </c>
      <c r="P4173" s="3" t="s">
        <v>3360</v>
      </c>
      <c r="Q4173" s="3" t="s">
        <v>42</v>
      </c>
      <c r="R4173" s="3" t="s">
        <v>55</v>
      </c>
      <c r="S4173" s="3" t="s">
        <v>3361</v>
      </c>
      <c r="T4173" s="3">
        <v>31.92</v>
      </c>
      <c r="U4173" s="35" cm="1">
        <f t="array" ref="U4173">INDEX('Pricing Strategy'!$F$4:$F$71,MATCH(1,(Dataset!$O4173='Pricing Strategy'!$B$4:$B$71)*(Dataset!$Q4173='Pricing Strategy'!$C$4:$C$71)*(Dataset!$R4173='Pricing Strategy'!$D$4:$D$71),))</f>
        <v>0.5</v>
      </c>
      <c r="V4173" s="3">
        <f>Dataset!$T4173*(1-Dataset!$U4173)</f>
        <v>15.96</v>
      </c>
    </row>
    <row r="4174" spans="1:22" x14ac:dyDescent="0.3">
      <c r="A4174" s="32"/>
      <c r="C4174" s="3">
        <v>4169</v>
      </c>
      <c r="D4174" s="3" t="s">
        <v>7270</v>
      </c>
      <c r="E4174" s="34">
        <v>42288</v>
      </c>
      <c r="F4174" s="34">
        <v>42290</v>
      </c>
      <c r="G4174" s="3" t="s">
        <v>184</v>
      </c>
      <c r="H4174" s="3" t="s">
        <v>597</v>
      </c>
      <c r="I4174" s="3" t="s">
        <v>598</v>
      </c>
      <c r="J4174" s="3" t="s">
        <v>22</v>
      </c>
      <c r="K4174" s="3" t="s">
        <v>23</v>
      </c>
      <c r="L4174" s="3" t="s">
        <v>599</v>
      </c>
      <c r="M4174" s="3" t="s">
        <v>39</v>
      </c>
      <c r="N4174" s="3">
        <v>91104</v>
      </c>
      <c r="O4174" s="3" t="s">
        <v>40</v>
      </c>
      <c r="P4174" s="3" t="s">
        <v>7271</v>
      </c>
      <c r="Q4174" s="3" t="s">
        <v>28</v>
      </c>
      <c r="R4174" s="3" t="s">
        <v>32</v>
      </c>
      <c r="S4174" s="3" t="s">
        <v>7272</v>
      </c>
      <c r="T4174" s="3">
        <v>433.56799999999998</v>
      </c>
      <c r="U4174" s="35" cm="1">
        <f t="array" ref="U4174">INDEX('Pricing Strategy'!$F$4:$F$71,MATCH(1,(Dataset!$O4174='Pricing Strategy'!$B$4:$B$71)*(Dataset!$Q4174='Pricing Strategy'!$C$4:$C$71)*(Dataset!$R4174='Pricing Strategy'!$D$4:$D$71),))</f>
        <v>0.45</v>
      </c>
      <c r="V4174" s="3">
        <f>Dataset!$T4174*(1-Dataset!$U4174)</f>
        <v>238.4624</v>
      </c>
    </row>
    <row r="4175" spans="1:22" x14ac:dyDescent="0.3">
      <c r="A4175" s="32"/>
      <c r="C4175" s="3">
        <v>4170</v>
      </c>
      <c r="D4175" s="3" t="s">
        <v>7273</v>
      </c>
      <c r="E4175" s="34">
        <v>42473</v>
      </c>
      <c r="F4175" s="34">
        <v>42474</v>
      </c>
      <c r="G4175" s="3" t="s">
        <v>184</v>
      </c>
      <c r="H4175" s="3" t="s">
        <v>6661</v>
      </c>
      <c r="I4175" s="3" t="s">
        <v>6662</v>
      </c>
      <c r="J4175" s="3" t="s">
        <v>98</v>
      </c>
      <c r="K4175" s="3" t="s">
        <v>23</v>
      </c>
      <c r="L4175" s="3" t="s">
        <v>1825</v>
      </c>
      <c r="M4175" s="3" t="s">
        <v>306</v>
      </c>
      <c r="N4175" s="3">
        <v>85204</v>
      </c>
      <c r="O4175" s="3" t="s">
        <v>40</v>
      </c>
      <c r="P4175" s="3" t="s">
        <v>2886</v>
      </c>
      <c r="Q4175" s="3" t="s">
        <v>42</v>
      </c>
      <c r="R4175" s="3" t="s">
        <v>86</v>
      </c>
      <c r="S4175" s="3" t="s">
        <v>2887</v>
      </c>
      <c r="T4175" s="3">
        <v>31.103999999999999</v>
      </c>
      <c r="U4175" s="35" cm="1">
        <f t="array" ref="U4175">INDEX('Pricing Strategy'!$F$4:$F$71,MATCH(1,(Dataset!$O4175='Pricing Strategy'!$B$4:$B$71)*(Dataset!$Q4175='Pricing Strategy'!$C$4:$C$71)*(Dataset!$R4175='Pricing Strategy'!$D$4:$D$71),))</f>
        <v>0.4</v>
      </c>
      <c r="V4175" s="3">
        <f>Dataset!$T4175*(1-Dataset!$U4175)</f>
        <v>18.662399999999998</v>
      </c>
    </row>
    <row r="4176" spans="1:22" x14ac:dyDescent="0.3">
      <c r="A4176" s="32"/>
      <c r="C4176" s="3">
        <v>4171</v>
      </c>
      <c r="D4176" s="3" t="s">
        <v>7273</v>
      </c>
      <c r="E4176" s="34">
        <v>42473</v>
      </c>
      <c r="F4176" s="34">
        <v>42474</v>
      </c>
      <c r="G4176" s="3" t="s">
        <v>184</v>
      </c>
      <c r="H4176" s="3" t="s">
        <v>6661</v>
      </c>
      <c r="I4176" s="3" t="s">
        <v>6662</v>
      </c>
      <c r="J4176" s="3" t="s">
        <v>98</v>
      </c>
      <c r="K4176" s="3" t="s">
        <v>23</v>
      </c>
      <c r="L4176" s="3" t="s">
        <v>1825</v>
      </c>
      <c r="M4176" s="3" t="s">
        <v>306</v>
      </c>
      <c r="N4176" s="3">
        <v>85204</v>
      </c>
      <c r="O4176" s="3" t="s">
        <v>40</v>
      </c>
      <c r="P4176" s="3" t="s">
        <v>3596</v>
      </c>
      <c r="Q4176" s="3" t="s">
        <v>42</v>
      </c>
      <c r="R4176" s="3" t="s">
        <v>86</v>
      </c>
      <c r="S4176" s="3" t="s">
        <v>3597</v>
      </c>
      <c r="T4176" s="3">
        <v>54.816000000000003</v>
      </c>
      <c r="U4176" s="35" cm="1">
        <f t="array" ref="U4176">INDEX('Pricing Strategy'!$F$4:$F$71,MATCH(1,(Dataset!$O4176='Pricing Strategy'!$B$4:$B$71)*(Dataset!$Q4176='Pricing Strategy'!$C$4:$C$71)*(Dataset!$R4176='Pricing Strategy'!$D$4:$D$71),))</f>
        <v>0.4</v>
      </c>
      <c r="V4176" s="3">
        <f>Dataset!$T4176*(1-Dataset!$U4176)</f>
        <v>32.889600000000002</v>
      </c>
    </row>
    <row r="4177" spans="1:22" x14ac:dyDescent="0.3">
      <c r="A4177" s="32"/>
      <c r="C4177" s="3">
        <v>4172</v>
      </c>
      <c r="D4177" s="3" t="s">
        <v>7274</v>
      </c>
      <c r="E4177" s="34">
        <v>43420</v>
      </c>
      <c r="F4177" s="34">
        <v>43424</v>
      </c>
      <c r="G4177" s="3" t="s">
        <v>46</v>
      </c>
      <c r="H4177" s="3" t="s">
        <v>2268</v>
      </c>
      <c r="I4177" s="3" t="s">
        <v>2269</v>
      </c>
      <c r="J4177" s="3" t="s">
        <v>22</v>
      </c>
      <c r="K4177" s="3" t="s">
        <v>23</v>
      </c>
      <c r="L4177" s="3" t="s">
        <v>3494</v>
      </c>
      <c r="M4177" s="3" t="s">
        <v>39</v>
      </c>
      <c r="N4177" s="3">
        <v>93727</v>
      </c>
      <c r="O4177" s="3" t="s">
        <v>40</v>
      </c>
      <c r="P4177" s="3" t="s">
        <v>2734</v>
      </c>
      <c r="Q4177" s="3" t="s">
        <v>42</v>
      </c>
      <c r="R4177" s="3" t="s">
        <v>55</v>
      </c>
      <c r="S4177" s="3" t="s">
        <v>2735</v>
      </c>
      <c r="T4177" s="3">
        <v>48.86</v>
      </c>
      <c r="U4177" s="35" cm="1">
        <f t="array" ref="U4177">INDEX('Pricing Strategy'!$F$4:$F$71,MATCH(1,(Dataset!$O4177='Pricing Strategy'!$B$4:$B$71)*(Dataset!$Q4177='Pricing Strategy'!$C$4:$C$71)*(Dataset!$R4177='Pricing Strategy'!$D$4:$D$71),))</f>
        <v>0.5</v>
      </c>
      <c r="V4177" s="3">
        <f>Dataset!$T4177*(1-Dataset!$U4177)</f>
        <v>24.43</v>
      </c>
    </row>
    <row r="4178" spans="1:22" x14ac:dyDescent="0.3">
      <c r="A4178" s="32"/>
      <c r="C4178" s="3">
        <v>4173</v>
      </c>
      <c r="D4178" s="3" t="s">
        <v>7275</v>
      </c>
      <c r="E4178" s="34">
        <v>42917</v>
      </c>
      <c r="F4178" s="34">
        <v>42917</v>
      </c>
      <c r="G4178" s="3" t="s">
        <v>1290</v>
      </c>
      <c r="H4178" s="3" t="s">
        <v>2336</v>
      </c>
      <c r="I4178" s="3" t="s">
        <v>2337</v>
      </c>
      <c r="J4178" s="3" t="s">
        <v>22</v>
      </c>
      <c r="K4178" s="3" t="s">
        <v>23</v>
      </c>
      <c r="L4178" s="3" t="s">
        <v>378</v>
      </c>
      <c r="M4178" s="3" t="s">
        <v>379</v>
      </c>
      <c r="N4178" s="3">
        <v>29203</v>
      </c>
      <c r="O4178" s="3" t="s">
        <v>26</v>
      </c>
      <c r="P4178" s="3" t="s">
        <v>128</v>
      </c>
      <c r="Q4178" s="3" t="s">
        <v>42</v>
      </c>
      <c r="R4178" s="3" t="s">
        <v>71</v>
      </c>
      <c r="S4178" s="3" t="s">
        <v>129</v>
      </c>
      <c r="T4178" s="3">
        <v>14.2</v>
      </c>
      <c r="U4178" s="35" cm="1">
        <f t="array" ref="U4178">INDEX('Pricing Strategy'!$F$4:$F$71,MATCH(1,(Dataset!$O4178='Pricing Strategy'!$B$4:$B$71)*(Dataset!$Q4178='Pricing Strategy'!$C$4:$C$71)*(Dataset!$R4178='Pricing Strategy'!$D$4:$D$71),))</f>
        <v>0.25</v>
      </c>
      <c r="V4178" s="3">
        <f>Dataset!$T4178*(1-Dataset!$U4178)</f>
        <v>10.649999999999999</v>
      </c>
    </row>
    <row r="4179" spans="1:22" x14ac:dyDescent="0.3">
      <c r="A4179" s="32"/>
      <c r="C4179" s="3">
        <v>4174</v>
      </c>
      <c r="D4179" s="3" t="s">
        <v>7275</v>
      </c>
      <c r="E4179" s="34">
        <v>42917</v>
      </c>
      <c r="F4179" s="34">
        <v>42917</v>
      </c>
      <c r="G4179" s="3" t="s">
        <v>1290</v>
      </c>
      <c r="H4179" s="3" t="s">
        <v>2336</v>
      </c>
      <c r="I4179" s="3" t="s">
        <v>2337</v>
      </c>
      <c r="J4179" s="3" t="s">
        <v>22</v>
      </c>
      <c r="K4179" s="3" t="s">
        <v>23</v>
      </c>
      <c r="L4179" s="3" t="s">
        <v>378</v>
      </c>
      <c r="M4179" s="3" t="s">
        <v>379</v>
      </c>
      <c r="N4179" s="3">
        <v>29203</v>
      </c>
      <c r="O4179" s="3" t="s">
        <v>26</v>
      </c>
      <c r="P4179" s="3" t="s">
        <v>2886</v>
      </c>
      <c r="Q4179" s="3" t="s">
        <v>42</v>
      </c>
      <c r="R4179" s="3" t="s">
        <v>86</v>
      </c>
      <c r="S4179" s="3" t="s">
        <v>2887</v>
      </c>
      <c r="T4179" s="3">
        <v>12.96</v>
      </c>
      <c r="U4179" s="35" cm="1">
        <f t="array" ref="U4179">INDEX('Pricing Strategy'!$F$4:$F$71,MATCH(1,(Dataset!$O4179='Pricing Strategy'!$B$4:$B$71)*(Dataset!$Q4179='Pricing Strategy'!$C$4:$C$71)*(Dataset!$R4179='Pricing Strategy'!$D$4:$D$71),))</f>
        <v>0.25</v>
      </c>
      <c r="V4179" s="3">
        <f>Dataset!$T4179*(1-Dataset!$U4179)</f>
        <v>9.7200000000000006</v>
      </c>
    </row>
    <row r="4180" spans="1:22" x14ac:dyDescent="0.3">
      <c r="A4180" s="32"/>
      <c r="C4180" s="3">
        <v>4175</v>
      </c>
      <c r="D4180" s="3" t="s">
        <v>7275</v>
      </c>
      <c r="E4180" s="34">
        <v>42917</v>
      </c>
      <c r="F4180" s="34">
        <v>42917</v>
      </c>
      <c r="G4180" s="3" t="s">
        <v>1290</v>
      </c>
      <c r="H4180" s="3" t="s">
        <v>2336</v>
      </c>
      <c r="I4180" s="3" t="s">
        <v>2337</v>
      </c>
      <c r="J4180" s="3" t="s">
        <v>22</v>
      </c>
      <c r="K4180" s="3" t="s">
        <v>23</v>
      </c>
      <c r="L4180" s="3" t="s">
        <v>378</v>
      </c>
      <c r="M4180" s="3" t="s">
        <v>379</v>
      </c>
      <c r="N4180" s="3">
        <v>29203</v>
      </c>
      <c r="O4180" s="3" t="s">
        <v>26</v>
      </c>
      <c r="P4180" s="3" t="s">
        <v>2754</v>
      </c>
      <c r="Q4180" s="3" t="s">
        <v>42</v>
      </c>
      <c r="R4180" s="3" t="s">
        <v>71</v>
      </c>
      <c r="S4180" s="3" t="s">
        <v>2755</v>
      </c>
      <c r="T4180" s="3">
        <v>58.34</v>
      </c>
      <c r="U4180" s="35" cm="1">
        <f t="array" ref="U4180">INDEX('Pricing Strategy'!$F$4:$F$71,MATCH(1,(Dataset!$O4180='Pricing Strategy'!$B$4:$B$71)*(Dataset!$Q4180='Pricing Strategy'!$C$4:$C$71)*(Dataset!$R4180='Pricing Strategy'!$D$4:$D$71),))</f>
        <v>0.25</v>
      </c>
      <c r="V4180" s="3">
        <f>Dataset!$T4180*(1-Dataset!$U4180)</f>
        <v>43.755000000000003</v>
      </c>
    </row>
    <row r="4181" spans="1:22" x14ac:dyDescent="0.3">
      <c r="A4181" s="32"/>
      <c r="C4181" s="3">
        <v>4176</v>
      </c>
      <c r="D4181" s="3" t="s">
        <v>7276</v>
      </c>
      <c r="E4181" s="34">
        <v>42703</v>
      </c>
      <c r="F4181" s="34">
        <v>42704</v>
      </c>
      <c r="G4181" s="3" t="s">
        <v>184</v>
      </c>
      <c r="H4181" s="3" t="s">
        <v>7277</v>
      </c>
      <c r="I4181" s="3" t="s">
        <v>7278</v>
      </c>
      <c r="J4181" s="3" t="s">
        <v>98</v>
      </c>
      <c r="K4181" s="3" t="s">
        <v>23</v>
      </c>
      <c r="L4181" s="3" t="s">
        <v>2545</v>
      </c>
      <c r="M4181" s="3" t="s">
        <v>39</v>
      </c>
      <c r="N4181" s="3">
        <v>92704</v>
      </c>
      <c r="O4181" s="3" t="s">
        <v>40</v>
      </c>
      <c r="P4181" s="3" t="s">
        <v>6242</v>
      </c>
      <c r="Q4181" s="3" t="s">
        <v>42</v>
      </c>
      <c r="R4181" s="3" t="s">
        <v>64</v>
      </c>
      <c r="S4181" s="3" t="s">
        <v>6243</v>
      </c>
      <c r="T4181" s="3">
        <v>56.3</v>
      </c>
      <c r="U4181" s="35" cm="1">
        <f t="array" ref="U4181">INDEX('Pricing Strategy'!$F$4:$F$71,MATCH(1,(Dataset!$O4181='Pricing Strategy'!$B$4:$B$71)*(Dataset!$Q4181='Pricing Strategy'!$C$4:$C$71)*(Dataset!$R4181='Pricing Strategy'!$D$4:$D$71),))</f>
        <v>0.45</v>
      </c>
      <c r="V4181" s="3">
        <f>Dataset!$T4181*(1-Dataset!$U4181)</f>
        <v>30.965</v>
      </c>
    </row>
    <row r="4182" spans="1:22" x14ac:dyDescent="0.3">
      <c r="A4182" s="32"/>
      <c r="C4182" s="3">
        <v>4177</v>
      </c>
      <c r="D4182" s="3" t="s">
        <v>7279</v>
      </c>
      <c r="E4182" s="34">
        <v>42101</v>
      </c>
      <c r="F4182" s="34">
        <v>42106</v>
      </c>
      <c r="G4182" s="3" t="s">
        <v>46</v>
      </c>
      <c r="H4182" s="3" t="s">
        <v>2295</v>
      </c>
      <c r="I4182" s="3" t="s">
        <v>2296</v>
      </c>
      <c r="J4182" s="3" t="s">
        <v>37</v>
      </c>
      <c r="K4182" s="3" t="s">
        <v>23</v>
      </c>
      <c r="L4182" s="3" t="s">
        <v>378</v>
      </c>
      <c r="M4182" s="3" t="s">
        <v>379</v>
      </c>
      <c r="N4182" s="3">
        <v>29203</v>
      </c>
      <c r="O4182" s="3" t="s">
        <v>26</v>
      </c>
      <c r="P4182" s="3" t="s">
        <v>735</v>
      </c>
      <c r="Q4182" s="3" t="s">
        <v>67</v>
      </c>
      <c r="R4182" s="3" t="s">
        <v>68</v>
      </c>
      <c r="S4182" s="3" t="s">
        <v>736</v>
      </c>
      <c r="T4182" s="3">
        <v>629.95000000000005</v>
      </c>
      <c r="U4182" s="35" cm="1">
        <f t="array" ref="U4182">INDEX('Pricing Strategy'!$F$4:$F$71,MATCH(1,(Dataset!$O4182='Pricing Strategy'!$B$4:$B$71)*(Dataset!$Q4182='Pricing Strategy'!$C$4:$C$71)*(Dataset!$R4182='Pricing Strategy'!$D$4:$D$71),))</f>
        <v>0.25</v>
      </c>
      <c r="V4182" s="3">
        <f>Dataset!$T4182*(1-Dataset!$U4182)</f>
        <v>472.46250000000003</v>
      </c>
    </row>
    <row r="4183" spans="1:22" x14ac:dyDescent="0.3">
      <c r="A4183" s="32"/>
      <c r="C4183" s="3">
        <v>4178</v>
      </c>
      <c r="D4183" s="3" t="s">
        <v>7279</v>
      </c>
      <c r="E4183" s="34">
        <v>42101</v>
      </c>
      <c r="F4183" s="34">
        <v>42106</v>
      </c>
      <c r="G4183" s="3" t="s">
        <v>46</v>
      </c>
      <c r="H4183" s="3" t="s">
        <v>2295</v>
      </c>
      <c r="I4183" s="3" t="s">
        <v>2296</v>
      </c>
      <c r="J4183" s="3" t="s">
        <v>37</v>
      </c>
      <c r="K4183" s="3" t="s">
        <v>23</v>
      </c>
      <c r="L4183" s="3" t="s">
        <v>378</v>
      </c>
      <c r="M4183" s="3" t="s">
        <v>379</v>
      </c>
      <c r="N4183" s="3">
        <v>29203</v>
      </c>
      <c r="O4183" s="3" t="s">
        <v>26</v>
      </c>
      <c r="P4183" s="3" t="s">
        <v>3280</v>
      </c>
      <c r="Q4183" s="3" t="s">
        <v>42</v>
      </c>
      <c r="R4183" s="3" t="s">
        <v>86</v>
      </c>
      <c r="S4183" s="3" t="s">
        <v>3281</v>
      </c>
      <c r="T4183" s="3">
        <v>122.97</v>
      </c>
      <c r="U4183" s="35" cm="1">
        <f t="array" ref="U4183">INDEX('Pricing Strategy'!$F$4:$F$71,MATCH(1,(Dataset!$O4183='Pricing Strategy'!$B$4:$B$71)*(Dataset!$Q4183='Pricing Strategy'!$C$4:$C$71)*(Dataset!$R4183='Pricing Strategy'!$D$4:$D$71),))</f>
        <v>0.25</v>
      </c>
      <c r="V4183" s="3">
        <f>Dataset!$T4183*(1-Dataset!$U4183)</f>
        <v>92.227499999999992</v>
      </c>
    </row>
    <row r="4184" spans="1:22" x14ac:dyDescent="0.3">
      <c r="A4184" s="32"/>
      <c r="C4184" s="3">
        <v>4179</v>
      </c>
      <c r="D4184" s="3" t="s">
        <v>7280</v>
      </c>
      <c r="E4184" s="34">
        <v>42902</v>
      </c>
      <c r="F4184" s="34">
        <v>42904</v>
      </c>
      <c r="G4184" s="3" t="s">
        <v>19</v>
      </c>
      <c r="H4184" s="3" t="s">
        <v>1872</v>
      </c>
      <c r="I4184" s="3" t="s">
        <v>1873</v>
      </c>
      <c r="J4184" s="3" t="s">
        <v>22</v>
      </c>
      <c r="K4184" s="3" t="s">
        <v>23</v>
      </c>
      <c r="L4184" s="3" t="s">
        <v>38</v>
      </c>
      <c r="M4184" s="3" t="s">
        <v>39</v>
      </c>
      <c r="N4184" s="3">
        <v>90045</v>
      </c>
      <c r="O4184" s="3" t="s">
        <v>40</v>
      </c>
      <c r="P4184" s="3" t="s">
        <v>5244</v>
      </c>
      <c r="Q4184" s="3" t="s">
        <v>42</v>
      </c>
      <c r="R4184" s="3" t="s">
        <v>86</v>
      </c>
      <c r="S4184" s="3" t="s">
        <v>5245</v>
      </c>
      <c r="T4184" s="3">
        <v>46.35</v>
      </c>
      <c r="U4184" s="35" cm="1">
        <f t="array" ref="U4184">INDEX('Pricing Strategy'!$F$4:$F$71,MATCH(1,(Dataset!$O4184='Pricing Strategy'!$B$4:$B$71)*(Dataset!$Q4184='Pricing Strategy'!$C$4:$C$71)*(Dataset!$R4184='Pricing Strategy'!$D$4:$D$71),))</f>
        <v>0.4</v>
      </c>
      <c r="V4184" s="3">
        <f>Dataset!$T4184*(1-Dataset!$U4184)</f>
        <v>27.81</v>
      </c>
    </row>
    <row r="4185" spans="1:22" x14ac:dyDescent="0.3">
      <c r="A4185" s="32"/>
      <c r="C4185" s="3">
        <v>4180</v>
      </c>
      <c r="D4185" s="3" t="s">
        <v>7281</v>
      </c>
      <c r="E4185" s="34">
        <v>43165</v>
      </c>
      <c r="F4185" s="34">
        <v>43169</v>
      </c>
      <c r="G4185" s="3" t="s">
        <v>46</v>
      </c>
      <c r="H4185" s="3" t="s">
        <v>3442</v>
      </c>
      <c r="I4185" s="3" t="s">
        <v>3443</v>
      </c>
      <c r="J4185" s="3" t="s">
        <v>98</v>
      </c>
      <c r="K4185" s="3" t="s">
        <v>23</v>
      </c>
      <c r="L4185" s="3" t="s">
        <v>123</v>
      </c>
      <c r="M4185" s="3" t="s">
        <v>39</v>
      </c>
      <c r="N4185" s="3">
        <v>94109</v>
      </c>
      <c r="O4185" s="3" t="s">
        <v>40</v>
      </c>
      <c r="P4185" s="3" t="s">
        <v>341</v>
      </c>
      <c r="Q4185" s="3" t="s">
        <v>42</v>
      </c>
      <c r="R4185" s="3" t="s">
        <v>71</v>
      </c>
      <c r="S4185" s="3" t="s">
        <v>342</v>
      </c>
      <c r="T4185" s="3">
        <v>14.976000000000001</v>
      </c>
      <c r="U4185" s="35" cm="1">
        <f t="array" ref="U4185">INDEX('Pricing Strategy'!$F$4:$F$71,MATCH(1,(Dataset!$O4185='Pricing Strategy'!$B$4:$B$71)*(Dataset!$Q4185='Pricing Strategy'!$C$4:$C$71)*(Dataset!$R4185='Pricing Strategy'!$D$4:$D$71),))</f>
        <v>0.4</v>
      </c>
      <c r="V4185" s="3">
        <f>Dataset!$T4185*(1-Dataset!$U4185)</f>
        <v>8.9855999999999998</v>
      </c>
    </row>
    <row r="4186" spans="1:22" x14ac:dyDescent="0.3">
      <c r="A4186" s="32"/>
      <c r="C4186" s="3">
        <v>4181</v>
      </c>
      <c r="D4186" s="3" t="s">
        <v>7282</v>
      </c>
      <c r="E4186" s="34">
        <v>43380</v>
      </c>
      <c r="F4186" s="34">
        <v>43384</v>
      </c>
      <c r="G4186" s="3" t="s">
        <v>46</v>
      </c>
      <c r="H4186" s="3" t="s">
        <v>2487</v>
      </c>
      <c r="I4186" s="3" t="s">
        <v>2488</v>
      </c>
      <c r="J4186" s="3" t="s">
        <v>22</v>
      </c>
      <c r="K4186" s="3" t="s">
        <v>23</v>
      </c>
      <c r="L4186" s="3" t="s">
        <v>180</v>
      </c>
      <c r="M4186" s="3" t="s">
        <v>100</v>
      </c>
      <c r="N4186" s="3">
        <v>77036</v>
      </c>
      <c r="O4186" s="3" t="s">
        <v>101</v>
      </c>
      <c r="P4186" s="3" t="s">
        <v>104</v>
      </c>
      <c r="Q4186" s="3" t="s">
        <v>42</v>
      </c>
      <c r="R4186" s="3" t="s">
        <v>71</v>
      </c>
      <c r="S4186" s="3" t="s">
        <v>105</v>
      </c>
      <c r="T4186" s="3">
        <v>4.24</v>
      </c>
      <c r="U4186" s="35" cm="1">
        <f t="array" ref="U4186">INDEX('Pricing Strategy'!$F$4:$F$71,MATCH(1,(Dataset!$O4186='Pricing Strategy'!$B$4:$B$71)*(Dataset!$Q4186='Pricing Strategy'!$C$4:$C$71)*(Dataset!$R4186='Pricing Strategy'!$D$4:$D$71),))</f>
        <v>0.3</v>
      </c>
      <c r="V4186" s="3">
        <f>Dataset!$T4186*(1-Dataset!$U4186)</f>
        <v>2.968</v>
      </c>
    </row>
    <row r="4187" spans="1:22" x14ac:dyDescent="0.3">
      <c r="A4187" s="32"/>
      <c r="C4187" s="3">
        <v>4182</v>
      </c>
      <c r="D4187" s="3" t="s">
        <v>7283</v>
      </c>
      <c r="E4187" s="34">
        <v>43379</v>
      </c>
      <c r="F4187" s="34">
        <v>43385</v>
      </c>
      <c r="G4187" s="3" t="s">
        <v>46</v>
      </c>
      <c r="H4187" s="3" t="s">
        <v>7284</v>
      </c>
      <c r="I4187" s="3" t="s">
        <v>7285</v>
      </c>
      <c r="J4187" s="3" t="s">
        <v>98</v>
      </c>
      <c r="K4187" s="3" t="s">
        <v>23</v>
      </c>
      <c r="L4187" s="3" t="s">
        <v>262</v>
      </c>
      <c r="M4187" s="3" t="s">
        <v>263</v>
      </c>
      <c r="N4187" s="3">
        <v>10035</v>
      </c>
      <c r="O4187" s="3" t="s">
        <v>144</v>
      </c>
      <c r="P4187" s="3" t="s">
        <v>7006</v>
      </c>
      <c r="Q4187" s="3" t="s">
        <v>67</v>
      </c>
      <c r="R4187" s="3" t="s">
        <v>157</v>
      </c>
      <c r="S4187" s="3" t="s">
        <v>7007</v>
      </c>
      <c r="T4187" s="3">
        <v>319.95999999999998</v>
      </c>
      <c r="U4187" s="35" cm="1">
        <f t="array" ref="U4187">INDEX('Pricing Strategy'!$F$4:$F$71,MATCH(1,(Dataset!$O4187='Pricing Strategy'!$B$4:$B$71)*(Dataset!$Q4187='Pricing Strategy'!$C$4:$C$71)*(Dataset!$R4187='Pricing Strategy'!$D$4:$D$71),))</f>
        <v>0.45</v>
      </c>
      <c r="V4187" s="3">
        <f>Dataset!$T4187*(1-Dataset!$U4187)</f>
        <v>175.97800000000001</v>
      </c>
    </row>
    <row r="4188" spans="1:22" x14ac:dyDescent="0.3">
      <c r="A4188" s="32"/>
      <c r="C4188" s="3">
        <v>4183</v>
      </c>
      <c r="D4188" s="3" t="s">
        <v>7283</v>
      </c>
      <c r="E4188" s="34">
        <v>43379</v>
      </c>
      <c r="F4188" s="34">
        <v>43385</v>
      </c>
      <c r="G4188" s="3" t="s">
        <v>46</v>
      </c>
      <c r="H4188" s="3" t="s">
        <v>7284</v>
      </c>
      <c r="I4188" s="3" t="s">
        <v>7285</v>
      </c>
      <c r="J4188" s="3" t="s">
        <v>98</v>
      </c>
      <c r="K4188" s="3" t="s">
        <v>23</v>
      </c>
      <c r="L4188" s="3" t="s">
        <v>262</v>
      </c>
      <c r="M4188" s="3" t="s">
        <v>263</v>
      </c>
      <c r="N4188" s="3">
        <v>10035</v>
      </c>
      <c r="O4188" s="3" t="s">
        <v>144</v>
      </c>
      <c r="P4188" s="3" t="s">
        <v>556</v>
      </c>
      <c r="Q4188" s="3" t="s">
        <v>42</v>
      </c>
      <c r="R4188" s="3" t="s">
        <v>86</v>
      </c>
      <c r="S4188" s="3" t="s">
        <v>2190</v>
      </c>
      <c r="T4188" s="3">
        <v>17.04</v>
      </c>
      <c r="U4188" s="35" cm="1">
        <f t="array" ref="U4188">INDEX('Pricing Strategy'!$F$4:$F$71,MATCH(1,(Dataset!$O4188='Pricing Strategy'!$B$4:$B$71)*(Dataset!$Q4188='Pricing Strategy'!$C$4:$C$71)*(Dataset!$R4188='Pricing Strategy'!$D$4:$D$71),))</f>
        <v>0.4</v>
      </c>
      <c r="V4188" s="3">
        <f>Dataset!$T4188*(1-Dataset!$U4188)</f>
        <v>10.223999999999998</v>
      </c>
    </row>
    <row r="4189" spans="1:22" x14ac:dyDescent="0.3">
      <c r="A4189" s="32"/>
      <c r="C4189" s="3">
        <v>4184</v>
      </c>
      <c r="D4189" s="3" t="s">
        <v>7283</v>
      </c>
      <c r="E4189" s="34">
        <v>43379</v>
      </c>
      <c r="F4189" s="34">
        <v>43385</v>
      </c>
      <c r="G4189" s="3" t="s">
        <v>46</v>
      </c>
      <c r="H4189" s="3" t="s">
        <v>7284</v>
      </c>
      <c r="I4189" s="3" t="s">
        <v>7285</v>
      </c>
      <c r="J4189" s="3" t="s">
        <v>98</v>
      </c>
      <c r="K4189" s="3" t="s">
        <v>23</v>
      </c>
      <c r="L4189" s="3" t="s">
        <v>262</v>
      </c>
      <c r="M4189" s="3" t="s">
        <v>263</v>
      </c>
      <c r="N4189" s="3">
        <v>10035</v>
      </c>
      <c r="O4189" s="3" t="s">
        <v>144</v>
      </c>
      <c r="P4189" s="3" t="s">
        <v>682</v>
      </c>
      <c r="Q4189" s="3" t="s">
        <v>42</v>
      </c>
      <c r="R4189" s="3" t="s">
        <v>55</v>
      </c>
      <c r="S4189" s="3" t="s">
        <v>683</v>
      </c>
      <c r="T4189" s="3">
        <v>344.91</v>
      </c>
      <c r="U4189" s="35" cm="1">
        <f t="array" ref="U4189">INDEX('Pricing Strategy'!$F$4:$F$71,MATCH(1,(Dataset!$O4189='Pricing Strategy'!$B$4:$B$71)*(Dataset!$Q4189='Pricing Strategy'!$C$4:$C$71)*(Dataset!$R4189='Pricing Strategy'!$D$4:$D$71),))</f>
        <v>0.5</v>
      </c>
      <c r="V4189" s="3">
        <f>Dataset!$T4189*(1-Dataset!$U4189)</f>
        <v>172.45500000000001</v>
      </c>
    </row>
    <row r="4190" spans="1:22" x14ac:dyDescent="0.3">
      <c r="A4190" s="32"/>
      <c r="C4190" s="3">
        <v>4185</v>
      </c>
      <c r="D4190" s="3" t="s">
        <v>7286</v>
      </c>
      <c r="E4190" s="34">
        <v>43074</v>
      </c>
      <c r="F4190" s="34">
        <v>43076</v>
      </c>
      <c r="G4190" s="3" t="s">
        <v>184</v>
      </c>
      <c r="H4190" s="3" t="s">
        <v>5731</v>
      </c>
      <c r="I4190" s="3" t="s">
        <v>5732</v>
      </c>
      <c r="J4190" s="3" t="s">
        <v>37</v>
      </c>
      <c r="K4190" s="3" t="s">
        <v>23</v>
      </c>
      <c r="L4190" s="3" t="s">
        <v>609</v>
      </c>
      <c r="M4190" s="3" t="s">
        <v>1245</v>
      </c>
      <c r="N4190" s="3">
        <v>2038</v>
      </c>
      <c r="O4190" s="3" t="s">
        <v>144</v>
      </c>
      <c r="P4190" s="3" t="s">
        <v>7287</v>
      </c>
      <c r="Q4190" s="3" t="s">
        <v>28</v>
      </c>
      <c r="R4190" s="3" t="s">
        <v>29</v>
      </c>
      <c r="S4190" s="3" t="s">
        <v>7288</v>
      </c>
      <c r="T4190" s="3">
        <v>81.94</v>
      </c>
      <c r="U4190" s="35" cm="1">
        <f t="array" ref="U4190">INDEX('Pricing Strategy'!$F$4:$F$71,MATCH(1,(Dataset!$O4190='Pricing Strategy'!$B$4:$B$71)*(Dataset!$Q4190='Pricing Strategy'!$C$4:$C$71)*(Dataset!$R4190='Pricing Strategy'!$D$4:$D$71),))</f>
        <v>0.5</v>
      </c>
      <c r="V4190" s="3">
        <f>Dataset!$T4190*(1-Dataset!$U4190)</f>
        <v>40.97</v>
      </c>
    </row>
    <row r="4191" spans="1:22" x14ac:dyDescent="0.3">
      <c r="A4191" s="32"/>
      <c r="C4191" s="3">
        <v>4186</v>
      </c>
      <c r="D4191" s="3" t="s">
        <v>7289</v>
      </c>
      <c r="E4191" s="34">
        <v>43029</v>
      </c>
      <c r="F4191" s="34">
        <v>43030</v>
      </c>
      <c r="G4191" s="3" t="s">
        <v>184</v>
      </c>
      <c r="H4191" s="3" t="s">
        <v>3155</v>
      </c>
      <c r="I4191" s="3" t="s">
        <v>3156</v>
      </c>
      <c r="J4191" s="3" t="s">
        <v>22</v>
      </c>
      <c r="K4191" s="3" t="s">
        <v>23</v>
      </c>
      <c r="L4191" s="3" t="s">
        <v>4498</v>
      </c>
      <c r="M4191" s="3" t="s">
        <v>2739</v>
      </c>
      <c r="N4191" s="3">
        <v>21215</v>
      </c>
      <c r="O4191" s="3" t="s">
        <v>144</v>
      </c>
      <c r="P4191" s="3" t="s">
        <v>3771</v>
      </c>
      <c r="Q4191" s="3" t="s">
        <v>67</v>
      </c>
      <c r="R4191" s="3" t="s">
        <v>157</v>
      </c>
      <c r="S4191" s="3" t="s">
        <v>3772</v>
      </c>
      <c r="T4191" s="3">
        <v>98.16</v>
      </c>
      <c r="U4191" s="35" cm="1">
        <f t="array" ref="U4191">INDEX('Pricing Strategy'!$F$4:$F$71,MATCH(1,(Dataset!$O4191='Pricing Strategy'!$B$4:$B$71)*(Dataset!$Q4191='Pricing Strategy'!$C$4:$C$71)*(Dataset!$R4191='Pricing Strategy'!$D$4:$D$71),))</f>
        <v>0.45</v>
      </c>
      <c r="V4191" s="3">
        <f>Dataset!$T4191*(1-Dataset!$U4191)</f>
        <v>53.988</v>
      </c>
    </row>
    <row r="4192" spans="1:22" x14ac:dyDescent="0.3">
      <c r="A4192" s="32"/>
      <c r="C4192" s="3">
        <v>4187</v>
      </c>
      <c r="D4192" s="3" t="s">
        <v>7290</v>
      </c>
      <c r="E4192" s="34">
        <v>43238</v>
      </c>
      <c r="F4192" s="34">
        <v>43243</v>
      </c>
      <c r="G4192" s="3" t="s">
        <v>46</v>
      </c>
      <c r="H4192" s="3" t="s">
        <v>7291</v>
      </c>
      <c r="I4192" s="3" t="s">
        <v>7292</v>
      </c>
      <c r="J4192" s="3" t="s">
        <v>37</v>
      </c>
      <c r="K4192" s="3" t="s">
        <v>23</v>
      </c>
      <c r="L4192" s="3" t="s">
        <v>7293</v>
      </c>
      <c r="M4192" s="3" t="s">
        <v>100</v>
      </c>
      <c r="N4192" s="3">
        <v>78501</v>
      </c>
      <c r="O4192" s="3" t="s">
        <v>101</v>
      </c>
      <c r="P4192" s="3" t="s">
        <v>2713</v>
      </c>
      <c r="Q4192" s="3" t="s">
        <v>42</v>
      </c>
      <c r="R4192" s="3" t="s">
        <v>71</v>
      </c>
      <c r="S4192" s="3" t="s">
        <v>2714</v>
      </c>
      <c r="T4192" s="3">
        <v>6.8739999999999997</v>
      </c>
      <c r="U4192" s="35" cm="1">
        <f t="array" ref="U4192">INDEX('Pricing Strategy'!$F$4:$F$71,MATCH(1,(Dataset!$O4192='Pricing Strategy'!$B$4:$B$71)*(Dataset!$Q4192='Pricing Strategy'!$C$4:$C$71)*(Dataset!$R4192='Pricing Strategy'!$D$4:$D$71),))</f>
        <v>0.3</v>
      </c>
      <c r="V4192" s="3">
        <f>Dataset!$T4192*(1-Dataset!$U4192)</f>
        <v>4.8117999999999999</v>
      </c>
    </row>
    <row r="4193" spans="1:22" x14ac:dyDescent="0.3">
      <c r="A4193" s="32"/>
      <c r="C4193" s="3">
        <v>4188</v>
      </c>
      <c r="D4193" s="3" t="s">
        <v>7290</v>
      </c>
      <c r="E4193" s="34">
        <v>43238</v>
      </c>
      <c r="F4193" s="34">
        <v>43243</v>
      </c>
      <c r="G4193" s="3" t="s">
        <v>46</v>
      </c>
      <c r="H4193" s="3" t="s">
        <v>7291</v>
      </c>
      <c r="I4193" s="3" t="s">
        <v>7292</v>
      </c>
      <c r="J4193" s="3" t="s">
        <v>37</v>
      </c>
      <c r="K4193" s="3" t="s">
        <v>23</v>
      </c>
      <c r="L4193" s="3" t="s">
        <v>7293</v>
      </c>
      <c r="M4193" s="3" t="s">
        <v>100</v>
      </c>
      <c r="N4193" s="3">
        <v>78501</v>
      </c>
      <c r="O4193" s="3" t="s">
        <v>101</v>
      </c>
      <c r="P4193" s="3" t="s">
        <v>4946</v>
      </c>
      <c r="Q4193" s="3" t="s">
        <v>42</v>
      </c>
      <c r="R4193" s="3" t="s">
        <v>71</v>
      </c>
      <c r="S4193" s="3" t="s">
        <v>4947</v>
      </c>
      <c r="T4193" s="3">
        <v>1.996</v>
      </c>
      <c r="U4193" s="35" cm="1">
        <f t="array" ref="U4193">INDEX('Pricing Strategy'!$F$4:$F$71,MATCH(1,(Dataset!$O4193='Pricing Strategy'!$B$4:$B$71)*(Dataset!$Q4193='Pricing Strategy'!$C$4:$C$71)*(Dataset!$R4193='Pricing Strategy'!$D$4:$D$71),))</f>
        <v>0.3</v>
      </c>
      <c r="V4193" s="3">
        <f>Dataset!$T4193*(1-Dataset!$U4193)</f>
        <v>1.3972</v>
      </c>
    </row>
    <row r="4194" spans="1:22" x14ac:dyDescent="0.3">
      <c r="A4194" s="32"/>
      <c r="C4194" s="3">
        <v>4189</v>
      </c>
      <c r="D4194" s="3" t="s">
        <v>7290</v>
      </c>
      <c r="E4194" s="34">
        <v>43238</v>
      </c>
      <c r="F4194" s="34">
        <v>43243</v>
      </c>
      <c r="G4194" s="3" t="s">
        <v>46</v>
      </c>
      <c r="H4194" s="3" t="s">
        <v>7291</v>
      </c>
      <c r="I4194" s="3" t="s">
        <v>7292</v>
      </c>
      <c r="J4194" s="3" t="s">
        <v>37</v>
      </c>
      <c r="K4194" s="3" t="s">
        <v>23</v>
      </c>
      <c r="L4194" s="3" t="s">
        <v>7293</v>
      </c>
      <c r="M4194" s="3" t="s">
        <v>100</v>
      </c>
      <c r="N4194" s="3">
        <v>78501</v>
      </c>
      <c r="O4194" s="3" t="s">
        <v>101</v>
      </c>
      <c r="P4194" s="3" t="s">
        <v>5940</v>
      </c>
      <c r="Q4194" s="3" t="s">
        <v>42</v>
      </c>
      <c r="R4194" s="3" t="s">
        <v>55</v>
      </c>
      <c r="S4194" s="3" t="s">
        <v>5941</v>
      </c>
      <c r="T4194" s="3">
        <v>8.9280000000000008</v>
      </c>
      <c r="U4194" s="35" cm="1">
        <f t="array" ref="U4194">INDEX('Pricing Strategy'!$F$4:$F$71,MATCH(1,(Dataset!$O4194='Pricing Strategy'!$B$4:$B$71)*(Dataset!$Q4194='Pricing Strategy'!$C$4:$C$71)*(Dataset!$R4194='Pricing Strategy'!$D$4:$D$71),))</f>
        <v>0.4</v>
      </c>
      <c r="V4194" s="3">
        <f>Dataset!$T4194*(1-Dataset!$U4194)</f>
        <v>5.3568000000000007</v>
      </c>
    </row>
    <row r="4195" spans="1:22" x14ac:dyDescent="0.3">
      <c r="A4195" s="32"/>
      <c r="C4195" s="3">
        <v>4190</v>
      </c>
      <c r="D4195" s="3" t="s">
        <v>7294</v>
      </c>
      <c r="E4195" s="34">
        <v>43004</v>
      </c>
      <c r="F4195" s="34">
        <v>43009</v>
      </c>
      <c r="G4195" s="3" t="s">
        <v>19</v>
      </c>
      <c r="H4195" s="3" t="s">
        <v>7126</v>
      </c>
      <c r="I4195" s="3" t="s">
        <v>7127</v>
      </c>
      <c r="J4195" s="3" t="s">
        <v>37</v>
      </c>
      <c r="K4195" s="3" t="s">
        <v>23</v>
      </c>
      <c r="L4195" s="3" t="s">
        <v>7295</v>
      </c>
      <c r="M4195" s="3" t="s">
        <v>485</v>
      </c>
      <c r="N4195" s="3">
        <v>52240</v>
      </c>
      <c r="O4195" s="3" t="s">
        <v>101</v>
      </c>
      <c r="P4195" s="3" t="s">
        <v>7296</v>
      </c>
      <c r="Q4195" s="3" t="s">
        <v>42</v>
      </c>
      <c r="R4195" s="3" t="s">
        <v>86</v>
      </c>
      <c r="S4195" s="3" t="s">
        <v>7297</v>
      </c>
      <c r="T4195" s="3">
        <v>9.99</v>
      </c>
      <c r="U4195" s="35" cm="1">
        <f t="array" ref="U4195">INDEX('Pricing Strategy'!$F$4:$F$71,MATCH(1,(Dataset!$O4195='Pricing Strategy'!$B$4:$B$71)*(Dataset!$Q4195='Pricing Strategy'!$C$4:$C$71)*(Dataset!$R4195='Pricing Strategy'!$D$4:$D$71),))</f>
        <v>0.3</v>
      </c>
      <c r="V4195" s="3">
        <f>Dataset!$T4195*(1-Dataset!$U4195)</f>
        <v>6.9929999999999994</v>
      </c>
    </row>
    <row r="4196" spans="1:22" x14ac:dyDescent="0.3">
      <c r="A4196" s="32"/>
      <c r="C4196" s="3">
        <v>4191</v>
      </c>
      <c r="D4196" s="3" t="s">
        <v>7298</v>
      </c>
      <c r="E4196" s="34">
        <v>43421</v>
      </c>
      <c r="F4196" s="34">
        <v>43426</v>
      </c>
      <c r="G4196" s="3" t="s">
        <v>46</v>
      </c>
      <c r="H4196" s="3" t="s">
        <v>2757</v>
      </c>
      <c r="I4196" s="3" t="s">
        <v>2758</v>
      </c>
      <c r="J4196" s="3" t="s">
        <v>22</v>
      </c>
      <c r="K4196" s="3" t="s">
        <v>23</v>
      </c>
      <c r="L4196" s="3" t="s">
        <v>603</v>
      </c>
      <c r="M4196" s="3" t="s">
        <v>241</v>
      </c>
      <c r="N4196" s="3">
        <v>19711</v>
      </c>
      <c r="O4196" s="3" t="s">
        <v>144</v>
      </c>
      <c r="P4196" s="3" t="s">
        <v>5743</v>
      </c>
      <c r="Q4196" s="3" t="s">
        <v>67</v>
      </c>
      <c r="R4196" s="3" t="s">
        <v>1216</v>
      </c>
      <c r="S4196" s="3" t="s">
        <v>5744</v>
      </c>
      <c r="T4196" s="3">
        <v>10499.97</v>
      </c>
      <c r="U4196" s="35" cm="1">
        <f t="array" ref="U4196">INDEX('Pricing Strategy'!$F$4:$F$71,MATCH(1,(Dataset!$O4196='Pricing Strategy'!$B$4:$B$71)*(Dataset!$Q4196='Pricing Strategy'!$C$4:$C$71)*(Dataset!$R4196='Pricing Strategy'!$D$4:$D$71),))</f>
        <v>0.5</v>
      </c>
      <c r="V4196" s="3">
        <f>Dataset!$T4196*(1-Dataset!$U4196)</f>
        <v>5249.9849999999997</v>
      </c>
    </row>
    <row r="4197" spans="1:22" x14ac:dyDescent="0.3">
      <c r="A4197" s="32"/>
      <c r="C4197" s="3">
        <v>4192</v>
      </c>
      <c r="D4197" s="3" t="s">
        <v>7299</v>
      </c>
      <c r="E4197" s="34">
        <v>42559</v>
      </c>
      <c r="F4197" s="34">
        <v>42559</v>
      </c>
      <c r="G4197" s="3" t="s">
        <v>1290</v>
      </c>
      <c r="H4197" s="3" t="s">
        <v>6000</v>
      </c>
      <c r="I4197" s="3" t="s">
        <v>6001</v>
      </c>
      <c r="J4197" s="3" t="s">
        <v>22</v>
      </c>
      <c r="K4197" s="3" t="s">
        <v>23</v>
      </c>
      <c r="L4197" s="3" t="s">
        <v>180</v>
      </c>
      <c r="M4197" s="3" t="s">
        <v>100</v>
      </c>
      <c r="N4197" s="3">
        <v>77070</v>
      </c>
      <c r="O4197" s="3" t="s">
        <v>101</v>
      </c>
      <c r="P4197" s="3" t="s">
        <v>7300</v>
      </c>
      <c r="Q4197" s="3" t="s">
        <v>42</v>
      </c>
      <c r="R4197" s="3" t="s">
        <v>86</v>
      </c>
      <c r="S4197" s="3" t="s">
        <v>7301</v>
      </c>
      <c r="T4197" s="3">
        <v>21.12</v>
      </c>
      <c r="U4197" s="35" cm="1">
        <f t="array" ref="U4197">INDEX('Pricing Strategy'!$F$4:$F$71,MATCH(1,(Dataset!$O4197='Pricing Strategy'!$B$4:$B$71)*(Dataset!$Q4197='Pricing Strategy'!$C$4:$C$71)*(Dataset!$R4197='Pricing Strategy'!$D$4:$D$71),))</f>
        <v>0.3</v>
      </c>
      <c r="V4197" s="3">
        <f>Dataset!$T4197*(1-Dataset!$U4197)</f>
        <v>14.783999999999999</v>
      </c>
    </row>
    <row r="4198" spans="1:22" x14ac:dyDescent="0.3">
      <c r="A4198" s="32"/>
      <c r="C4198" s="3">
        <v>4193</v>
      </c>
      <c r="D4198" s="3" t="s">
        <v>7302</v>
      </c>
      <c r="E4198" s="34">
        <v>42690</v>
      </c>
      <c r="F4198" s="34">
        <v>42694</v>
      </c>
      <c r="G4198" s="3" t="s">
        <v>46</v>
      </c>
      <c r="H4198" s="3" t="s">
        <v>818</v>
      </c>
      <c r="I4198" s="3" t="s">
        <v>819</v>
      </c>
      <c r="J4198" s="3" t="s">
        <v>37</v>
      </c>
      <c r="K4198" s="3" t="s">
        <v>23</v>
      </c>
      <c r="L4198" s="3" t="s">
        <v>7303</v>
      </c>
      <c r="M4198" s="3" t="s">
        <v>6264</v>
      </c>
      <c r="N4198" s="3">
        <v>83704</v>
      </c>
      <c r="O4198" s="3" t="s">
        <v>40</v>
      </c>
      <c r="P4198" s="3" t="s">
        <v>51</v>
      </c>
      <c r="Q4198" s="3" t="s">
        <v>28</v>
      </c>
      <c r="R4198" s="3" t="s">
        <v>52</v>
      </c>
      <c r="S4198" s="3" t="s">
        <v>53</v>
      </c>
      <c r="T4198" s="3">
        <v>696.42</v>
      </c>
      <c r="U4198" s="35" cm="1">
        <f t="array" ref="U4198">INDEX('Pricing Strategy'!$F$4:$F$71,MATCH(1,(Dataset!$O4198='Pricing Strategy'!$B$4:$B$71)*(Dataset!$Q4198='Pricing Strategy'!$C$4:$C$71)*(Dataset!$R4198='Pricing Strategy'!$D$4:$D$71),))</f>
        <v>0.45</v>
      </c>
      <c r="V4198" s="3">
        <f>Dataset!$T4198*(1-Dataset!$U4198)</f>
        <v>383.03100000000001</v>
      </c>
    </row>
    <row r="4199" spans="1:22" x14ac:dyDescent="0.3">
      <c r="A4199" s="32"/>
      <c r="C4199" s="3">
        <v>4194</v>
      </c>
      <c r="D4199" s="3" t="s">
        <v>7302</v>
      </c>
      <c r="E4199" s="34">
        <v>42690</v>
      </c>
      <c r="F4199" s="34">
        <v>42694</v>
      </c>
      <c r="G4199" s="3" t="s">
        <v>46</v>
      </c>
      <c r="H4199" s="3" t="s">
        <v>818</v>
      </c>
      <c r="I4199" s="3" t="s">
        <v>819</v>
      </c>
      <c r="J4199" s="3" t="s">
        <v>37</v>
      </c>
      <c r="K4199" s="3" t="s">
        <v>23</v>
      </c>
      <c r="L4199" s="3" t="s">
        <v>7303</v>
      </c>
      <c r="M4199" s="3" t="s">
        <v>6264</v>
      </c>
      <c r="N4199" s="3">
        <v>83704</v>
      </c>
      <c r="O4199" s="3" t="s">
        <v>40</v>
      </c>
      <c r="P4199" s="3" t="s">
        <v>622</v>
      </c>
      <c r="Q4199" s="3" t="s">
        <v>67</v>
      </c>
      <c r="R4199" s="3" t="s">
        <v>68</v>
      </c>
      <c r="S4199" s="3" t="s">
        <v>623</v>
      </c>
      <c r="T4199" s="3">
        <v>304.77600000000001</v>
      </c>
      <c r="U4199" s="35" cm="1">
        <f t="array" ref="U4199">INDEX('Pricing Strategy'!$F$4:$F$71,MATCH(1,(Dataset!$O4199='Pricing Strategy'!$B$4:$B$71)*(Dataset!$Q4199='Pricing Strategy'!$C$4:$C$71)*(Dataset!$R4199='Pricing Strategy'!$D$4:$D$71),))</f>
        <v>0.4</v>
      </c>
      <c r="V4199" s="3">
        <f>Dataset!$T4199*(1-Dataset!$U4199)</f>
        <v>182.8656</v>
      </c>
    </row>
    <row r="4200" spans="1:22" x14ac:dyDescent="0.3">
      <c r="A4200" s="32"/>
      <c r="C4200" s="3">
        <v>4195</v>
      </c>
      <c r="D4200" s="3" t="s">
        <v>7304</v>
      </c>
      <c r="E4200" s="34">
        <v>42539</v>
      </c>
      <c r="F4200" s="34">
        <v>42543</v>
      </c>
      <c r="G4200" s="3" t="s">
        <v>46</v>
      </c>
      <c r="H4200" s="3" t="s">
        <v>6476</v>
      </c>
      <c r="I4200" s="3" t="s">
        <v>6477</v>
      </c>
      <c r="J4200" s="3" t="s">
        <v>22</v>
      </c>
      <c r="K4200" s="3" t="s">
        <v>23</v>
      </c>
      <c r="L4200" s="3" t="s">
        <v>947</v>
      </c>
      <c r="M4200" s="3" t="s">
        <v>39</v>
      </c>
      <c r="N4200" s="3">
        <v>92105</v>
      </c>
      <c r="O4200" s="3" t="s">
        <v>40</v>
      </c>
      <c r="P4200" s="3" t="s">
        <v>4232</v>
      </c>
      <c r="Q4200" s="3" t="s">
        <v>42</v>
      </c>
      <c r="R4200" s="3" t="s">
        <v>64</v>
      </c>
      <c r="S4200" s="3" t="s">
        <v>4233</v>
      </c>
      <c r="T4200" s="3">
        <v>51.98</v>
      </c>
      <c r="U4200" s="35" cm="1">
        <f t="array" ref="U4200">INDEX('Pricing Strategy'!$F$4:$F$71,MATCH(1,(Dataset!$O4200='Pricing Strategy'!$B$4:$B$71)*(Dataset!$Q4200='Pricing Strategy'!$C$4:$C$71)*(Dataset!$R4200='Pricing Strategy'!$D$4:$D$71),))</f>
        <v>0.45</v>
      </c>
      <c r="V4200" s="3">
        <f>Dataset!$T4200*(1-Dataset!$U4200)</f>
        <v>28.589000000000002</v>
      </c>
    </row>
    <row r="4201" spans="1:22" x14ac:dyDescent="0.3">
      <c r="A4201" s="32"/>
      <c r="C4201" s="3">
        <v>4196</v>
      </c>
      <c r="D4201" s="3" t="s">
        <v>7305</v>
      </c>
      <c r="E4201" s="34">
        <v>42833</v>
      </c>
      <c r="F4201" s="34">
        <v>42839</v>
      </c>
      <c r="G4201" s="3" t="s">
        <v>46</v>
      </c>
      <c r="H4201" s="3" t="s">
        <v>2037</v>
      </c>
      <c r="I4201" s="3" t="s">
        <v>2038</v>
      </c>
      <c r="J4201" s="3" t="s">
        <v>22</v>
      </c>
      <c r="K4201" s="3" t="s">
        <v>23</v>
      </c>
      <c r="L4201" s="3" t="s">
        <v>38</v>
      </c>
      <c r="M4201" s="3" t="s">
        <v>39</v>
      </c>
      <c r="N4201" s="3">
        <v>90032</v>
      </c>
      <c r="O4201" s="3" t="s">
        <v>40</v>
      </c>
      <c r="P4201" s="3" t="s">
        <v>2450</v>
      </c>
      <c r="Q4201" s="3" t="s">
        <v>28</v>
      </c>
      <c r="R4201" s="3" t="s">
        <v>61</v>
      </c>
      <c r="S4201" s="3" t="s">
        <v>2451</v>
      </c>
      <c r="T4201" s="3">
        <v>24.7</v>
      </c>
      <c r="U4201" s="35" cm="1">
        <f t="array" ref="U4201">INDEX('Pricing Strategy'!$F$4:$F$71,MATCH(1,(Dataset!$O4201='Pricing Strategy'!$B$4:$B$71)*(Dataset!$Q4201='Pricing Strategy'!$C$4:$C$71)*(Dataset!$R4201='Pricing Strategy'!$D$4:$D$71),))</f>
        <v>0.4</v>
      </c>
      <c r="V4201" s="3">
        <f>Dataset!$T4201*(1-Dataset!$U4201)</f>
        <v>14.819999999999999</v>
      </c>
    </row>
    <row r="4202" spans="1:22" x14ac:dyDescent="0.3">
      <c r="A4202" s="32"/>
      <c r="C4202" s="3">
        <v>4197</v>
      </c>
      <c r="D4202" s="3" t="s">
        <v>7306</v>
      </c>
      <c r="E4202" s="34">
        <v>42478</v>
      </c>
      <c r="F4202" s="34">
        <v>42483</v>
      </c>
      <c r="G4202" s="3" t="s">
        <v>19</v>
      </c>
      <c r="H4202" s="3" t="s">
        <v>2386</v>
      </c>
      <c r="I4202" s="3" t="s">
        <v>2387</v>
      </c>
      <c r="J4202" s="3" t="s">
        <v>22</v>
      </c>
      <c r="K4202" s="3" t="s">
        <v>23</v>
      </c>
      <c r="L4202" s="3" t="s">
        <v>262</v>
      </c>
      <c r="M4202" s="3" t="s">
        <v>263</v>
      </c>
      <c r="N4202" s="3">
        <v>10024</v>
      </c>
      <c r="O4202" s="3" t="s">
        <v>144</v>
      </c>
      <c r="P4202" s="3" t="s">
        <v>2623</v>
      </c>
      <c r="Q4202" s="3" t="s">
        <v>42</v>
      </c>
      <c r="R4202" s="3" t="s">
        <v>43</v>
      </c>
      <c r="S4202" s="3" t="s">
        <v>2624</v>
      </c>
      <c r="T4202" s="3">
        <v>21.93</v>
      </c>
      <c r="U4202" s="35" cm="1">
        <f t="array" ref="U4202">INDEX('Pricing Strategy'!$F$4:$F$71,MATCH(1,(Dataset!$O4202='Pricing Strategy'!$B$4:$B$71)*(Dataset!$Q4202='Pricing Strategy'!$C$4:$C$71)*(Dataset!$R4202='Pricing Strategy'!$D$4:$D$71),))</f>
        <v>0.4</v>
      </c>
      <c r="V4202" s="3">
        <f>Dataset!$T4202*(1-Dataset!$U4202)</f>
        <v>13.157999999999999</v>
      </c>
    </row>
    <row r="4203" spans="1:22" x14ac:dyDescent="0.3">
      <c r="A4203" s="32"/>
      <c r="C4203" s="3">
        <v>4198</v>
      </c>
      <c r="D4203" s="3" t="s">
        <v>7307</v>
      </c>
      <c r="E4203" s="34">
        <v>43072</v>
      </c>
      <c r="F4203" s="34">
        <v>43077</v>
      </c>
      <c r="G4203" s="3" t="s">
        <v>46</v>
      </c>
      <c r="H4203" s="3" t="s">
        <v>1455</v>
      </c>
      <c r="I4203" s="3" t="s">
        <v>1456</v>
      </c>
      <c r="J4203" s="3" t="s">
        <v>22</v>
      </c>
      <c r="K4203" s="3" t="s">
        <v>23</v>
      </c>
      <c r="L4203" s="3" t="s">
        <v>142</v>
      </c>
      <c r="M4203" s="3" t="s">
        <v>143</v>
      </c>
      <c r="N4203" s="3">
        <v>19134</v>
      </c>
      <c r="O4203" s="3" t="s">
        <v>144</v>
      </c>
      <c r="P4203" s="3" t="s">
        <v>2064</v>
      </c>
      <c r="Q4203" s="3" t="s">
        <v>42</v>
      </c>
      <c r="R4203" s="3" t="s">
        <v>74</v>
      </c>
      <c r="S4203" s="3" t="s">
        <v>2065</v>
      </c>
      <c r="T4203" s="3">
        <v>394.81599999999997</v>
      </c>
      <c r="U4203" s="35" cm="1">
        <f t="array" ref="U4203">INDEX('Pricing Strategy'!$F$4:$F$71,MATCH(1,(Dataset!$O4203='Pricing Strategy'!$B$4:$B$71)*(Dataset!$Q4203='Pricing Strategy'!$C$4:$C$71)*(Dataset!$R4203='Pricing Strategy'!$D$4:$D$71),))</f>
        <v>0.4</v>
      </c>
      <c r="V4203" s="3">
        <f>Dataset!$T4203*(1-Dataset!$U4203)</f>
        <v>236.88959999999997</v>
      </c>
    </row>
    <row r="4204" spans="1:22" x14ac:dyDescent="0.3">
      <c r="A4204" s="32"/>
      <c r="C4204" s="3">
        <v>4199</v>
      </c>
      <c r="D4204" s="3" t="s">
        <v>7307</v>
      </c>
      <c r="E4204" s="34">
        <v>43072</v>
      </c>
      <c r="F4204" s="34">
        <v>43077</v>
      </c>
      <c r="G4204" s="3" t="s">
        <v>46</v>
      </c>
      <c r="H4204" s="3" t="s">
        <v>1455</v>
      </c>
      <c r="I4204" s="3" t="s">
        <v>1456</v>
      </c>
      <c r="J4204" s="3" t="s">
        <v>22</v>
      </c>
      <c r="K4204" s="3" t="s">
        <v>23</v>
      </c>
      <c r="L4204" s="3" t="s">
        <v>142</v>
      </c>
      <c r="M4204" s="3" t="s">
        <v>143</v>
      </c>
      <c r="N4204" s="3">
        <v>19134</v>
      </c>
      <c r="O4204" s="3" t="s">
        <v>144</v>
      </c>
      <c r="P4204" s="3" t="s">
        <v>1120</v>
      </c>
      <c r="Q4204" s="3" t="s">
        <v>42</v>
      </c>
      <c r="R4204" s="3" t="s">
        <v>71</v>
      </c>
      <c r="S4204" s="3" t="s">
        <v>1121</v>
      </c>
      <c r="T4204" s="3">
        <v>18.192</v>
      </c>
      <c r="U4204" s="35" cm="1">
        <f t="array" ref="U4204">INDEX('Pricing Strategy'!$F$4:$F$71,MATCH(1,(Dataset!$O4204='Pricing Strategy'!$B$4:$B$71)*(Dataset!$Q4204='Pricing Strategy'!$C$4:$C$71)*(Dataset!$R4204='Pricing Strategy'!$D$4:$D$71),))</f>
        <v>0.4</v>
      </c>
      <c r="V4204" s="3">
        <f>Dataset!$T4204*(1-Dataset!$U4204)</f>
        <v>10.9152</v>
      </c>
    </row>
    <row r="4205" spans="1:22" x14ac:dyDescent="0.3">
      <c r="A4205" s="32"/>
      <c r="C4205" s="3">
        <v>4200</v>
      </c>
      <c r="D4205" s="3" t="s">
        <v>7308</v>
      </c>
      <c r="E4205" s="34">
        <v>42714</v>
      </c>
      <c r="F4205" s="34">
        <v>42714</v>
      </c>
      <c r="G4205" s="3" t="s">
        <v>1290</v>
      </c>
      <c r="H4205" s="3" t="s">
        <v>178</v>
      </c>
      <c r="I4205" s="3" t="s">
        <v>179</v>
      </c>
      <c r="J4205" s="3" t="s">
        <v>98</v>
      </c>
      <c r="K4205" s="3" t="s">
        <v>23</v>
      </c>
      <c r="L4205" s="3" t="s">
        <v>262</v>
      </c>
      <c r="M4205" s="3" t="s">
        <v>263</v>
      </c>
      <c r="N4205" s="3">
        <v>10024</v>
      </c>
      <c r="O4205" s="3" t="s">
        <v>144</v>
      </c>
      <c r="P4205" s="3" t="s">
        <v>2623</v>
      </c>
      <c r="Q4205" s="3" t="s">
        <v>42</v>
      </c>
      <c r="R4205" s="3" t="s">
        <v>43</v>
      </c>
      <c r="S4205" s="3" t="s">
        <v>2624</v>
      </c>
      <c r="T4205" s="3">
        <v>7.31</v>
      </c>
      <c r="U4205" s="35" cm="1">
        <f t="array" ref="U4205">INDEX('Pricing Strategy'!$F$4:$F$71,MATCH(1,(Dataset!$O4205='Pricing Strategy'!$B$4:$B$71)*(Dataset!$Q4205='Pricing Strategy'!$C$4:$C$71)*(Dataset!$R4205='Pricing Strategy'!$D$4:$D$71),))</f>
        <v>0.4</v>
      </c>
      <c r="V4205" s="3">
        <f>Dataset!$T4205*(1-Dataset!$U4205)</f>
        <v>4.3859999999999992</v>
      </c>
    </row>
    <row r="4206" spans="1:22" x14ac:dyDescent="0.3">
      <c r="A4206" s="32"/>
      <c r="C4206" s="3">
        <v>4201</v>
      </c>
      <c r="D4206" s="3" t="s">
        <v>7308</v>
      </c>
      <c r="E4206" s="34">
        <v>42714</v>
      </c>
      <c r="F4206" s="34">
        <v>42714</v>
      </c>
      <c r="G4206" s="3" t="s">
        <v>1290</v>
      </c>
      <c r="H4206" s="3" t="s">
        <v>178</v>
      </c>
      <c r="I4206" s="3" t="s">
        <v>179</v>
      </c>
      <c r="J4206" s="3" t="s">
        <v>98</v>
      </c>
      <c r="K4206" s="3" t="s">
        <v>23</v>
      </c>
      <c r="L4206" s="3" t="s">
        <v>262</v>
      </c>
      <c r="M4206" s="3" t="s">
        <v>263</v>
      </c>
      <c r="N4206" s="3">
        <v>10024</v>
      </c>
      <c r="O4206" s="3" t="s">
        <v>144</v>
      </c>
      <c r="P4206" s="3" t="s">
        <v>2398</v>
      </c>
      <c r="Q4206" s="3" t="s">
        <v>67</v>
      </c>
      <c r="R4206" s="3" t="s">
        <v>1216</v>
      </c>
      <c r="S4206" s="3" t="s">
        <v>2399</v>
      </c>
      <c r="T4206" s="3">
        <v>799.98400000000004</v>
      </c>
      <c r="U4206" s="35" cm="1">
        <f t="array" ref="U4206">INDEX('Pricing Strategy'!$F$4:$F$71,MATCH(1,(Dataset!$O4206='Pricing Strategy'!$B$4:$B$71)*(Dataset!$Q4206='Pricing Strategy'!$C$4:$C$71)*(Dataset!$R4206='Pricing Strategy'!$D$4:$D$71),))</f>
        <v>0.5</v>
      </c>
      <c r="V4206" s="3">
        <f>Dataset!$T4206*(1-Dataset!$U4206)</f>
        <v>399.99200000000002</v>
      </c>
    </row>
    <row r="4207" spans="1:22" x14ac:dyDescent="0.3">
      <c r="A4207" s="32"/>
      <c r="C4207" s="3">
        <v>4202</v>
      </c>
      <c r="D4207" s="3" t="s">
        <v>7308</v>
      </c>
      <c r="E4207" s="34">
        <v>42714</v>
      </c>
      <c r="F4207" s="34">
        <v>42714</v>
      </c>
      <c r="G4207" s="3" t="s">
        <v>1290</v>
      </c>
      <c r="H4207" s="3" t="s">
        <v>178</v>
      </c>
      <c r="I4207" s="3" t="s">
        <v>179</v>
      </c>
      <c r="J4207" s="3" t="s">
        <v>98</v>
      </c>
      <c r="K4207" s="3" t="s">
        <v>23</v>
      </c>
      <c r="L4207" s="3" t="s">
        <v>262</v>
      </c>
      <c r="M4207" s="3" t="s">
        <v>263</v>
      </c>
      <c r="N4207" s="3">
        <v>10024</v>
      </c>
      <c r="O4207" s="3" t="s">
        <v>144</v>
      </c>
      <c r="P4207" s="3" t="s">
        <v>1266</v>
      </c>
      <c r="Q4207" s="3" t="s">
        <v>42</v>
      </c>
      <c r="R4207" s="3" t="s">
        <v>86</v>
      </c>
      <c r="S4207" s="3" t="s">
        <v>1267</v>
      </c>
      <c r="T4207" s="3">
        <v>41.28</v>
      </c>
      <c r="U4207" s="35" cm="1">
        <f t="array" ref="U4207">INDEX('Pricing Strategy'!$F$4:$F$71,MATCH(1,(Dataset!$O4207='Pricing Strategy'!$B$4:$B$71)*(Dataset!$Q4207='Pricing Strategy'!$C$4:$C$71)*(Dataset!$R4207='Pricing Strategy'!$D$4:$D$71),))</f>
        <v>0.4</v>
      </c>
      <c r="V4207" s="3">
        <f>Dataset!$T4207*(1-Dataset!$U4207)</f>
        <v>24.768000000000001</v>
      </c>
    </row>
    <row r="4208" spans="1:22" x14ac:dyDescent="0.3">
      <c r="A4208" s="32"/>
      <c r="C4208" s="3">
        <v>4203</v>
      </c>
      <c r="D4208" s="3" t="s">
        <v>7308</v>
      </c>
      <c r="E4208" s="34">
        <v>42714</v>
      </c>
      <c r="F4208" s="34">
        <v>42714</v>
      </c>
      <c r="G4208" s="3" t="s">
        <v>1290</v>
      </c>
      <c r="H4208" s="3" t="s">
        <v>178</v>
      </c>
      <c r="I4208" s="3" t="s">
        <v>179</v>
      </c>
      <c r="J4208" s="3" t="s">
        <v>98</v>
      </c>
      <c r="K4208" s="3" t="s">
        <v>23</v>
      </c>
      <c r="L4208" s="3" t="s">
        <v>262</v>
      </c>
      <c r="M4208" s="3" t="s">
        <v>263</v>
      </c>
      <c r="N4208" s="3">
        <v>10024</v>
      </c>
      <c r="O4208" s="3" t="s">
        <v>144</v>
      </c>
      <c r="P4208" s="3" t="s">
        <v>630</v>
      </c>
      <c r="Q4208" s="3" t="s">
        <v>42</v>
      </c>
      <c r="R4208" s="3" t="s">
        <v>86</v>
      </c>
      <c r="S4208" s="3" t="s">
        <v>631</v>
      </c>
      <c r="T4208" s="3">
        <v>184.66</v>
      </c>
      <c r="U4208" s="35" cm="1">
        <f t="array" ref="U4208">INDEX('Pricing Strategy'!$F$4:$F$71,MATCH(1,(Dataset!$O4208='Pricing Strategy'!$B$4:$B$71)*(Dataset!$Q4208='Pricing Strategy'!$C$4:$C$71)*(Dataset!$R4208='Pricing Strategy'!$D$4:$D$71),))</f>
        <v>0.4</v>
      </c>
      <c r="V4208" s="3">
        <f>Dataset!$T4208*(1-Dataset!$U4208)</f>
        <v>110.79599999999999</v>
      </c>
    </row>
    <row r="4209" spans="1:22" x14ac:dyDescent="0.3">
      <c r="A4209" s="32"/>
      <c r="C4209" s="3">
        <v>4204</v>
      </c>
      <c r="D4209" s="3" t="s">
        <v>7309</v>
      </c>
      <c r="E4209" s="34">
        <v>42308</v>
      </c>
      <c r="F4209" s="34">
        <v>42310</v>
      </c>
      <c r="G4209" s="3" t="s">
        <v>19</v>
      </c>
      <c r="H4209" s="3" t="s">
        <v>4899</v>
      </c>
      <c r="I4209" s="3" t="s">
        <v>4900</v>
      </c>
      <c r="J4209" s="3" t="s">
        <v>22</v>
      </c>
      <c r="K4209" s="3" t="s">
        <v>23</v>
      </c>
      <c r="L4209" s="3" t="s">
        <v>7310</v>
      </c>
      <c r="M4209" s="3" t="s">
        <v>1400</v>
      </c>
      <c r="N4209" s="3">
        <v>2920</v>
      </c>
      <c r="O4209" s="3" t="s">
        <v>144</v>
      </c>
      <c r="P4209" s="3" t="s">
        <v>175</v>
      </c>
      <c r="Q4209" s="3" t="s">
        <v>42</v>
      </c>
      <c r="R4209" s="3" t="s">
        <v>64</v>
      </c>
      <c r="S4209" s="3" t="s">
        <v>176</v>
      </c>
      <c r="T4209" s="3">
        <v>49.25</v>
      </c>
      <c r="U4209" s="35" cm="1">
        <f t="array" ref="U4209">INDEX('Pricing Strategy'!$F$4:$F$71,MATCH(1,(Dataset!$O4209='Pricing Strategy'!$B$4:$B$71)*(Dataset!$Q4209='Pricing Strategy'!$C$4:$C$71)*(Dataset!$R4209='Pricing Strategy'!$D$4:$D$71),))</f>
        <v>0.45</v>
      </c>
      <c r="V4209" s="3">
        <f>Dataset!$T4209*(1-Dataset!$U4209)</f>
        <v>27.087500000000002</v>
      </c>
    </row>
    <row r="4210" spans="1:22" x14ac:dyDescent="0.3">
      <c r="A4210" s="32"/>
      <c r="C4210" s="3">
        <v>4205</v>
      </c>
      <c r="D4210" s="3" t="s">
        <v>7309</v>
      </c>
      <c r="E4210" s="34">
        <v>42308</v>
      </c>
      <c r="F4210" s="34">
        <v>42310</v>
      </c>
      <c r="G4210" s="3" t="s">
        <v>19</v>
      </c>
      <c r="H4210" s="3" t="s">
        <v>4899</v>
      </c>
      <c r="I4210" s="3" t="s">
        <v>4900</v>
      </c>
      <c r="J4210" s="3" t="s">
        <v>22</v>
      </c>
      <c r="K4210" s="3" t="s">
        <v>23</v>
      </c>
      <c r="L4210" s="3" t="s">
        <v>7310</v>
      </c>
      <c r="M4210" s="3" t="s">
        <v>1400</v>
      </c>
      <c r="N4210" s="3">
        <v>2920</v>
      </c>
      <c r="O4210" s="3" t="s">
        <v>144</v>
      </c>
      <c r="P4210" s="3" t="s">
        <v>2845</v>
      </c>
      <c r="Q4210" s="3" t="s">
        <v>42</v>
      </c>
      <c r="R4210" s="3" t="s">
        <v>86</v>
      </c>
      <c r="S4210" s="3" t="s">
        <v>2846</v>
      </c>
      <c r="T4210" s="3">
        <v>10.16</v>
      </c>
      <c r="U4210" s="35" cm="1">
        <f t="array" ref="U4210">INDEX('Pricing Strategy'!$F$4:$F$71,MATCH(1,(Dataset!$O4210='Pricing Strategy'!$B$4:$B$71)*(Dataset!$Q4210='Pricing Strategy'!$C$4:$C$71)*(Dataset!$R4210='Pricing Strategy'!$D$4:$D$71),))</f>
        <v>0.4</v>
      </c>
      <c r="V4210" s="3">
        <f>Dataset!$T4210*(1-Dataset!$U4210)</f>
        <v>6.0960000000000001</v>
      </c>
    </row>
    <row r="4211" spans="1:22" x14ac:dyDescent="0.3">
      <c r="A4211" s="32"/>
      <c r="C4211" s="3">
        <v>4206</v>
      </c>
      <c r="D4211" s="3" t="s">
        <v>7309</v>
      </c>
      <c r="E4211" s="34">
        <v>42308</v>
      </c>
      <c r="F4211" s="34">
        <v>42310</v>
      </c>
      <c r="G4211" s="3" t="s">
        <v>19</v>
      </c>
      <c r="H4211" s="3" t="s">
        <v>4899</v>
      </c>
      <c r="I4211" s="3" t="s">
        <v>4900</v>
      </c>
      <c r="J4211" s="3" t="s">
        <v>22</v>
      </c>
      <c r="K4211" s="3" t="s">
        <v>23</v>
      </c>
      <c r="L4211" s="3" t="s">
        <v>7310</v>
      </c>
      <c r="M4211" s="3" t="s">
        <v>1400</v>
      </c>
      <c r="N4211" s="3">
        <v>2920</v>
      </c>
      <c r="O4211" s="3" t="s">
        <v>144</v>
      </c>
      <c r="P4211" s="3" t="s">
        <v>5067</v>
      </c>
      <c r="Q4211" s="3" t="s">
        <v>28</v>
      </c>
      <c r="R4211" s="3" t="s">
        <v>61</v>
      </c>
      <c r="S4211" s="3" t="s">
        <v>5068</v>
      </c>
      <c r="T4211" s="3">
        <v>14.76</v>
      </c>
      <c r="U4211" s="35" cm="1">
        <f t="array" ref="U4211">INDEX('Pricing Strategy'!$F$4:$F$71,MATCH(1,(Dataset!$O4211='Pricing Strategy'!$B$4:$B$71)*(Dataset!$Q4211='Pricing Strategy'!$C$4:$C$71)*(Dataset!$R4211='Pricing Strategy'!$D$4:$D$71),))</f>
        <v>0.4</v>
      </c>
      <c r="V4211" s="3">
        <f>Dataset!$T4211*(1-Dataset!$U4211)</f>
        <v>8.8559999999999999</v>
      </c>
    </row>
    <row r="4212" spans="1:22" x14ac:dyDescent="0.3">
      <c r="A4212" s="32"/>
      <c r="C4212" s="3">
        <v>4207</v>
      </c>
      <c r="D4212" s="3" t="s">
        <v>7309</v>
      </c>
      <c r="E4212" s="34">
        <v>42308</v>
      </c>
      <c r="F4212" s="34">
        <v>42310</v>
      </c>
      <c r="G4212" s="3" t="s">
        <v>19</v>
      </c>
      <c r="H4212" s="3" t="s">
        <v>4899</v>
      </c>
      <c r="I4212" s="3" t="s">
        <v>4900</v>
      </c>
      <c r="J4212" s="3" t="s">
        <v>22</v>
      </c>
      <c r="K4212" s="3" t="s">
        <v>23</v>
      </c>
      <c r="L4212" s="3" t="s">
        <v>7310</v>
      </c>
      <c r="M4212" s="3" t="s">
        <v>1400</v>
      </c>
      <c r="N4212" s="3">
        <v>2920</v>
      </c>
      <c r="O4212" s="3" t="s">
        <v>144</v>
      </c>
      <c r="P4212" s="3" t="s">
        <v>3226</v>
      </c>
      <c r="Q4212" s="3" t="s">
        <v>42</v>
      </c>
      <c r="R4212" s="3" t="s">
        <v>71</v>
      </c>
      <c r="S4212" s="3" t="s">
        <v>3227</v>
      </c>
      <c r="T4212" s="3">
        <v>34.08</v>
      </c>
      <c r="U4212" s="35" cm="1">
        <f t="array" ref="U4212">INDEX('Pricing Strategy'!$F$4:$F$71,MATCH(1,(Dataset!$O4212='Pricing Strategy'!$B$4:$B$71)*(Dataset!$Q4212='Pricing Strategy'!$C$4:$C$71)*(Dataset!$R4212='Pricing Strategy'!$D$4:$D$71),))</f>
        <v>0.4</v>
      </c>
      <c r="V4212" s="3">
        <f>Dataset!$T4212*(1-Dataset!$U4212)</f>
        <v>20.447999999999997</v>
      </c>
    </row>
    <row r="4213" spans="1:22" x14ac:dyDescent="0.3">
      <c r="A4213" s="32"/>
      <c r="C4213" s="3">
        <v>4208</v>
      </c>
      <c r="D4213" s="3" t="s">
        <v>7309</v>
      </c>
      <c r="E4213" s="34">
        <v>42308</v>
      </c>
      <c r="F4213" s="34">
        <v>42310</v>
      </c>
      <c r="G4213" s="3" t="s">
        <v>19</v>
      </c>
      <c r="H4213" s="3" t="s">
        <v>4899</v>
      </c>
      <c r="I4213" s="3" t="s">
        <v>4900</v>
      </c>
      <c r="J4213" s="3" t="s">
        <v>22</v>
      </c>
      <c r="K4213" s="3" t="s">
        <v>23</v>
      </c>
      <c r="L4213" s="3" t="s">
        <v>7310</v>
      </c>
      <c r="M4213" s="3" t="s">
        <v>1400</v>
      </c>
      <c r="N4213" s="3">
        <v>2920</v>
      </c>
      <c r="O4213" s="3" t="s">
        <v>144</v>
      </c>
      <c r="P4213" s="3" t="s">
        <v>1284</v>
      </c>
      <c r="Q4213" s="3" t="s">
        <v>28</v>
      </c>
      <c r="R4213" s="3" t="s">
        <v>61</v>
      </c>
      <c r="S4213" s="3" t="s">
        <v>1285</v>
      </c>
      <c r="T4213" s="3">
        <v>17.670000000000002</v>
      </c>
      <c r="U4213" s="35" cm="1">
        <f t="array" ref="U4213">INDEX('Pricing Strategy'!$F$4:$F$71,MATCH(1,(Dataset!$O4213='Pricing Strategy'!$B$4:$B$71)*(Dataset!$Q4213='Pricing Strategy'!$C$4:$C$71)*(Dataset!$R4213='Pricing Strategy'!$D$4:$D$71),))</f>
        <v>0.4</v>
      </c>
      <c r="V4213" s="3">
        <f>Dataset!$T4213*(1-Dataset!$U4213)</f>
        <v>10.602</v>
      </c>
    </row>
    <row r="4214" spans="1:22" x14ac:dyDescent="0.3">
      <c r="A4214" s="32"/>
      <c r="C4214" s="3">
        <v>4209</v>
      </c>
      <c r="D4214" s="3" t="s">
        <v>7309</v>
      </c>
      <c r="E4214" s="34">
        <v>42308</v>
      </c>
      <c r="F4214" s="34">
        <v>42310</v>
      </c>
      <c r="G4214" s="3" t="s">
        <v>19</v>
      </c>
      <c r="H4214" s="3" t="s">
        <v>4899</v>
      </c>
      <c r="I4214" s="3" t="s">
        <v>4900</v>
      </c>
      <c r="J4214" s="3" t="s">
        <v>22</v>
      </c>
      <c r="K4214" s="3" t="s">
        <v>23</v>
      </c>
      <c r="L4214" s="3" t="s">
        <v>7310</v>
      </c>
      <c r="M4214" s="3" t="s">
        <v>1400</v>
      </c>
      <c r="N4214" s="3">
        <v>2920</v>
      </c>
      <c r="O4214" s="3" t="s">
        <v>144</v>
      </c>
      <c r="P4214" s="3" t="s">
        <v>6252</v>
      </c>
      <c r="Q4214" s="3" t="s">
        <v>28</v>
      </c>
      <c r="R4214" s="3" t="s">
        <v>32</v>
      </c>
      <c r="S4214" s="3" t="s">
        <v>6253</v>
      </c>
      <c r="T4214" s="3">
        <v>1604.9</v>
      </c>
      <c r="U4214" s="35" cm="1">
        <f t="array" ref="U4214">INDEX('Pricing Strategy'!$F$4:$F$71,MATCH(1,(Dataset!$O4214='Pricing Strategy'!$B$4:$B$71)*(Dataset!$Q4214='Pricing Strategy'!$C$4:$C$71)*(Dataset!$R4214='Pricing Strategy'!$D$4:$D$71),))</f>
        <v>0.45</v>
      </c>
      <c r="V4214" s="3">
        <f>Dataset!$T4214*(1-Dataset!$U4214)</f>
        <v>882.69500000000016</v>
      </c>
    </row>
    <row r="4215" spans="1:22" x14ac:dyDescent="0.3">
      <c r="A4215" s="32"/>
      <c r="C4215" s="3">
        <v>4210</v>
      </c>
      <c r="D4215" s="3" t="s">
        <v>7309</v>
      </c>
      <c r="E4215" s="34">
        <v>42308</v>
      </c>
      <c r="F4215" s="34">
        <v>42310</v>
      </c>
      <c r="G4215" s="3" t="s">
        <v>19</v>
      </c>
      <c r="H4215" s="3" t="s">
        <v>4899</v>
      </c>
      <c r="I4215" s="3" t="s">
        <v>4900</v>
      </c>
      <c r="J4215" s="3" t="s">
        <v>22</v>
      </c>
      <c r="K4215" s="3" t="s">
        <v>23</v>
      </c>
      <c r="L4215" s="3" t="s">
        <v>7310</v>
      </c>
      <c r="M4215" s="3" t="s">
        <v>1400</v>
      </c>
      <c r="N4215" s="3">
        <v>2920</v>
      </c>
      <c r="O4215" s="3" t="s">
        <v>144</v>
      </c>
      <c r="P4215" s="3" t="s">
        <v>5073</v>
      </c>
      <c r="Q4215" s="3" t="s">
        <v>28</v>
      </c>
      <c r="R4215" s="3" t="s">
        <v>52</v>
      </c>
      <c r="S4215" s="3" t="s">
        <v>5074</v>
      </c>
      <c r="T4215" s="3">
        <v>385.68599999999998</v>
      </c>
      <c r="U4215" s="35" cm="1">
        <f t="array" ref="U4215">INDEX('Pricing Strategy'!$F$4:$F$71,MATCH(1,(Dataset!$O4215='Pricing Strategy'!$B$4:$B$71)*(Dataset!$Q4215='Pricing Strategy'!$C$4:$C$71)*(Dataset!$R4215='Pricing Strategy'!$D$4:$D$71),))</f>
        <v>0.45</v>
      </c>
      <c r="V4215" s="3">
        <f>Dataset!$T4215*(1-Dataset!$U4215)</f>
        <v>212.12730000000002</v>
      </c>
    </row>
    <row r="4216" spans="1:22" x14ac:dyDescent="0.3">
      <c r="A4216" s="32"/>
      <c r="C4216" s="3">
        <v>4211</v>
      </c>
      <c r="D4216" s="3" t="s">
        <v>7311</v>
      </c>
      <c r="E4216" s="34">
        <v>43443</v>
      </c>
      <c r="F4216" s="34">
        <v>43448</v>
      </c>
      <c r="G4216" s="3" t="s">
        <v>46</v>
      </c>
      <c r="H4216" s="3" t="s">
        <v>7312</v>
      </c>
      <c r="I4216" s="3" t="s">
        <v>7313</v>
      </c>
      <c r="J4216" s="3" t="s">
        <v>22</v>
      </c>
      <c r="K4216" s="3" t="s">
        <v>23</v>
      </c>
      <c r="L4216" s="3" t="s">
        <v>299</v>
      </c>
      <c r="M4216" s="3" t="s">
        <v>207</v>
      </c>
      <c r="N4216" s="3">
        <v>60623</v>
      </c>
      <c r="O4216" s="3" t="s">
        <v>101</v>
      </c>
      <c r="P4216" s="3" t="s">
        <v>499</v>
      </c>
      <c r="Q4216" s="3" t="s">
        <v>42</v>
      </c>
      <c r="R4216" s="3" t="s">
        <v>86</v>
      </c>
      <c r="S4216" s="3" t="s">
        <v>500</v>
      </c>
      <c r="T4216" s="3">
        <v>15.984</v>
      </c>
      <c r="U4216" s="35" cm="1">
        <f t="array" ref="U4216">INDEX('Pricing Strategy'!$F$4:$F$71,MATCH(1,(Dataset!$O4216='Pricing Strategy'!$B$4:$B$71)*(Dataset!$Q4216='Pricing Strategy'!$C$4:$C$71)*(Dataset!$R4216='Pricing Strategy'!$D$4:$D$71),))</f>
        <v>0.3</v>
      </c>
      <c r="V4216" s="3">
        <f>Dataset!$T4216*(1-Dataset!$U4216)</f>
        <v>11.188799999999999</v>
      </c>
    </row>
    <row r="4217" spans="1:22" x14ac:dyDescent="0.3">
      <c r="A4217" s="32"/>
      <c r="C4217" s="3">
        <v>4212</v>
      </c>
      <c r="D4217" s="3" t="s">
        <v>7314</v>
      </c>
      <c r="E4217" s="34">
        <v>42129</v>
      </c>
      <c r="F4217" s="34">
        <v>42133</v>
      </c>
      <c r="G4217" s="3" t="s">
        <v>19</v>
      </c>
      <c r="H4217" s="3" t="s">
        <v>7028</v>
      </c>
      <c r="I4217" s="3" t="s">
        <v>7029</v>
      </c>
      <c r="J4217" s="3" t="s">
        <v>22</v>
      </c>
      <c r="K4217" s="3" t="s">
        <v>23</v>
      </c>
      <c r="L4217" s="3" t="s">
        <v>1466</v>
      </c>
      <c r="M4217" s="3" t="s">
        <v>25</v>
      </c>
      <c r="N4217" s="3">
        <v>40475</v>
      </c>
      <c r="O4217" s="3" t="s">
        <v>26</v>
      </c>
      <c r="P4217" s="3" t="s">
        <v>5829</v>
      </c>
      <c r="Q4217" s="3" t="s">
        <v>42</v>
      </c>
      <c r="R4217" s="3" t="s">
        <v>86</v>
      </c>
      <c r="S4217" s="3" t="s">
        <v>5830</v>
      </c>
      <c r="T4217" s="3">
        <v>9.42</v>
      </c>
      <c r="U4217" s="35" cm="1">
        <f t="array" ref="U4217">INDEX('Pricing Strategy'!$F$4:$F$71,MATCH(1,(Dataset!$O4217='Pricing Strategy'!$B$4:$B$71)*(Dataset!$Q4217='Pricing Strategy'!$C$4:$C$71)*(Dataset!$R4217='Pricing Strategy'!$D$4:$D$71),))</f>
        <v>0.25</v>
      </c>
      <c r="V4217" s="3">
        <f>Dataset!$T4217*(1-Dataset!$U4217)</f>
        <v>7.0649999999999995</v>
      </c>
    </row>
    <row r="4218" spans="1:22" x14ac:dyDescent="0.3">
      <c r="A4218" s="32"/>
      <c r="C4218" s="3">
        <v>4213</v>
      </c>
      <c r="D4218" s="3" t="s">
        <v>7314</v>
      </c>
      <c r="E4218" s="34">
        <v>42129</v>
      </c>
      <c r="F4218" s="34">
        <v>42133</v>
      </c>
      <c r="G4218" s="3" t="s">
        <v>19</v>
      </c>
      <c r="H4218" s="3" t="s">
        <v>7028</v>
      </c>
      <c r="I4218" s="3" t="s">
        <v>7029</v>
      </c>
      <c r="J4218" s="3" t="s">
        <v>22</v>
      </c>
      <c r="K4218" s="3" t="s">
        <v>23</v>
      </c>
      <c r="L4218" s="3" t="s">
        <v>1466</v>
      </c>
      <c r="M4218" s="3" t="s">
        <v>25</v>
      </c>
      <c r="N4218" s="3">
        <v>40475</v>
      </c>
      <c r="O4218" s="3" t="s">
        <v>26</v>
      </c>
      <c r="P4218" s="3" t="s">
        <v>1114</v>
      </c>
      <c r="Q4218" s="3" t="s">
        <v>42</v>
      </c>
      <c r="R4218" s="3" t="s">
        <v>64</v>
      </c>
      <c r="S4218" s="3" t="s">
        <v>1115</v>
      </c>
      <c r="T4218" s="3">
        <v>6.56</v>
      </c>
      <c r="U4218" s="35" cm="1">
        <f t="array" ref="U4218">INDEX('Pricing Strategy'!$F$4:$F$71,MATCH(1,(Dataset!$O4218='Pricing Strategy'!$B$4:$B$71)*(Dataset!$Q4218='Pricing Strategy'!$C$4:$C$71)*(Dataset!$R4218='Pricing Strategy'!$D$4:$D$71),))</f>
        <v>0.3</v>
      </c>
      <c r="V4218" s="3">
        <f>Dataset!$T4218*(1-Dataset!$U4218)</f>
        <v>4.5919999999999996</v>
      </c>
    </row>
    <row r="4219" spans="1:22" x14ac:dyDescent="0.3">
      <c r="A4219" s="32"/>
      <c r="C4219" s="3">
        <v>4214</v>
      </c>
      <c r="D4219" s="3" t="s">
        <v>7314</v>
      </c>
      <c r="E4219" s="34">
        <v>42129</v>
      </c>
      <c r="F4219" s="34">
        <v>42133</v>
      </c>
      <c r="G4219" s="3" t="s">
        <v>19</v>
      </c>
      <c r="H4219" s="3" t="s">
        <v>7028</v>
      </c>
      <c r="I4219" s="3" t="s">
        <v>7029</v>
      </c>
      <c r="J4219" s="3" t="s">
        <v>22</v>
      </c>
      <c r="K4219" s="3" t="s">
        <v>23</v>
      </c>
      <c r="L4219" s="3" t="s">
        <v>1466</v>
      </c>
      <c r="M4219" s="3" t="s">
        <v>25</v>
      </c>
      <c r="N4219" s="3">
        <v>40475</v>
      </c>
      <c r="O4219" s="3" t="s">
        <v>26</v>
      </c>
      <c r="P4219" s="3" t="s">
        <v>7315</v>
      </c>
      <c r="Q4219" s="3" t="s">
        <v>42</v>
      </c>
      <c r="R4219" s="3" t="s">
        <v>86</v>
      </c>
      <c r="S4219" s="3" t="s">
        <v>7316</v>
      </c>
      <c r="T4219" s="3">
        <v>24.56</v>
      </c>
      <c r="U4219" s="35" cm="1">
        <f t="array" ref="U4219">INDEX('Pricing Strategy'!$F$4:$F$71,MATCH(1,(Dataset!$O4219='Pricing Strategy'!$B$4:$B$71)*(Dataset!$Q4219='Pricing Strategy'!$C$4:$C$71)*(Dataset!$R4219='Pricing Strategy'!$D$4:$D$71),))</f>
        <v>0.25</v>
      </c>
      <c r="V4219" s="3">
        <f>Dataset!$T4219*(1-Dataset!$U4219)</f>
        <v>18.419999999999998</v>
      </c>
    </row>
    <row r="4220" spans="1:22" x14ac:dyDescent="0.3">
      <c r="A4220" s="32"/>
      <c r="C4220" s="3">
        <v>4215</v>
      </c>
      <c r="D4220" s="3" t="s">
        <v>7317</v>
      </c>
      <c r="E4220" s="34">
        <v>42798</v>
      </c>
      <c r="F4220" s="34">
        <v>42802</v>
      </c>
      <c r="G4220" s="3" t="s">
        <v>46</v>
      </c>
      <c r="H4220" s="3" t="s">
        <v>4205</v>
      </c>
      <c r="I4220" s="3" t="s">
        <v>4206</v>
      </c>
      <c r="J4220" s="3" t="s">
        <v>22</v>
      </c>
      <c r="K4220" s="3" t="s">
        <v>23</v>
      </c>
      <c r="L4220" s="3" t="s">
        <v>5582</v>
      </c>
      <c r="M4220" s="3" t="s">
        <v>250</v>
      </c>
      <c r="N4220" s="3">
        <v>46544</v>
      </c>
      <c r="O4220" s="3" t="s">
        <v>101</v>
      </c>
      <c r="P4220" s="3" t="s">
        <v>7318</v>
      </c>
      <c r="Q4220" s="3" t="s">
        <v>42</v>
      </c>
      <c r="R4220" s="3" t="s">
        <v>71</v>
      </c>
      <c r="S4220" s="3" t="s">
        <v>7319</v>
      </c>
      <c r="T4220" s="3">
        <v>128.4</v>
      </c>
      <c r="U4220" s="35" cm="1">
        <f t="array" ref="U4220">INDEX('Pricing Strategy'!$F$4:$F$71,MATCH(1,(Dataset!$O4220='Pricing Strategy'!$B$4:$B$71)*(Dataset!$Q4220='Pricing Strategy'!$C$4:$C$71)*(Dataset!$R4220='Pricing Strategy'!$D$4:$D$71),))</f>
        <v>0.3</v>
      </c>
      <c r="V4220" s="3">
        <f>Dataset!$T4220*(1-Dataset!$U4220)</f>
        <v>89.88</v>
      </c>
    </row>
    <row r="4221" spans="1:22" x14ac:dyDescent="0.3">
      <c r="A4221" s="32"/>
      <c r="C4221" s="3">
        <v>4216</v>
      </c>
      <c r="D4221" s="3" t="s">
        <v>7320</v>
      </c>
      <c r="E4221" s="34">
        <v>42338</v>
      </c>
      <c r="F4221" s="34">
        <v>42342</v>
      </c>
      <c r="G4221" s="3" t="s">
        <v>46</v>
      </c>
      <c r="H4221" s="3" t="s">
        <v>1258</v>
      </c>
      <c r="I4221" s="3" t="s">
        <v>1259</v>
      </c>
      <c r="J4221" s="3" t="s">
        <v>22</v>
      </c>
      <c r="K4221" s="3" t="s">
        <v>23</v>
      </c>
      <c r="L4221" s="3" t="s">
        <v>2297</v>
      </c>
      <c r="M4221" s="3" t="s">
        <v>263</v>
      </c>
      <c r="N4221" s="3">
        <v>10550</v>
      </c>
      <c r="O4221" s="3" t="s">
        <v>144</v>
      </c>
      <c r="P4221" s="3" t="s">
        <v>7321</v>
      </c>
      <c r="Q4221" s="3" t="s">
        <v>42</v>
      </c>
      <c r="R4221" s="3" t="s">
        <v>169</v>
      </c>
      <c r="S4221" s="3" t="s">
        <v>7322</v>
      </c>
      <c r="T4221" s="3">
        <v>62.28</v>
      </c>
      <c r="U4221" s="35" cm="1">
        <f t="array" ref="U4221">INDEX('Pricing Strategy'!$F$4:$F$71,MATCH(1,(Dataset!$O4221='Pricing Strategy'!$B$4:$B$71)*(Dataset!$Q4221='Pricing Strategy'!$C$4:$C$71)*(Dataset!$R4221='Pricing Strategy'!$D$4:$D$71),))</f>
        <v>0.4</v>
      </c>
      <c r="V4221" s="3">
        <f>Dataset!$T4221*(1-Dataset!$U4221)</f>
        <v>37.368000000000002</v>
      </c>
    </row>
    <row r="4222" spans="1:22" x14ac:dyDescent="0.3">
      <c r="A4222" s="32"/>
      <c r="C4222" s="3">
        <v>4217</v>
      </c>
      <c r="D4222" s="3" t="s">
        <v>7323</v>
      </c>
      <c r="E4222" s="34">
        <v>42418</v>
      </c>
      <c r="F4222" s="34">
        <v>42422</v>
      </c>
      <c r="G4222" s="3" t="s">
        <v>46</v>
      </c>
      <c r="H4222" s="3" t="s">
        <v>3757</v>
      </c>
      <c r="I4222" s="3" t="s">
        <v>3758</v>
      </c>
      <c r="J4222" s="3" t="s">
        <v>37</v>
      </c>
      <c r="K4222" s="3" t="s">
        <v>23</v>
      </c>
      <c r="L4222" s="3" t="s">
        <v>38</v>
      </c>
      <c r="M4222" s="3" t="s">
        <v>39</v>
      </c>
      <c r="N4222" s="3">
        <v>90004</v>
      </c>
      <c r="O4222" s="3" t="s">
        <v>40</v>
      </c>
      <c r="P4222" s="3" t="s">
        <v>2503</v>
      </c>
      <c r="Q4222" s="3" t="s">
        <v>42</v>
      </c>
      <c r="R4222" s="3" t="s">
        <v>43</v>
      </c>
      <c r="S4222" s="3" t="s">
        <v>2504</v>
      </c>
      <c r="T4222" s="3">
        <v>9.24</v>
      </c>
      <c r="U4222" s="35" cm="1">
        <f t="array" ref="U4222">INDEX('Pricing Strategy'!$F$4:$F$71,MATCH(1,(Dataset!$O4222='Pricing Strategy'!$B$4:$B$71)*(Dataset!$Q4222='Pricing Strategy'!$C$4:$C$71)*(Dataset!$R4222='Pricing Strategy'!$D$4:$D$71),))</f>
        <v>0.4</v>
      </c>
      <c r="V4222" s="3">
        <f>Dataset!$T4222*(1-Dataset!$U4222)</f>
        <v>5.5439999999999996</v>
      </c>
    </row>
    <row r="4223" spans="1:22" x14ac:dyDescent="0.3">
      <c r="A4223" s="32"/>
      <c r="C4223" s="3">
        <v>4218</v>
      </c>
      <c r="D4223" s="3" t="s">
        <v>7324</v>
      </c>
      <c r="E4223" s="34">
        <v>43191</v>
      </c>
      <c r="F4223" s="34">
        <v>43193</v>
      </c>
      <c r="G4223" s="3" t="s">
        <v>184</v>
      </c>
      <c r="H4223" s="3" t="s">
        <v>6788</v>
      </c>
      <c r="I4223" s="3" t="s">
        <v>6789</v>
      </c>
      <c r="J4223" s="3" t="s">
        <v>37</v>
      </c>
      <c r="K4223" s="3" t="s">
        <v>23</v>
      </c>
      <c r="L4223" s="3" t="s">
        <v>123</v>
      </c>
      <c r="M4223" s="3" t="s">
        <v>39</v>
      </c>
      <c r="N4223" s="3">
        <v>94110</v>
      </c>
      <c r="O4223" s="3" t="s">
        <v>40</v>
      </c>
      <c r="P4223" s="3" t="s">
        <v>7325</v>
      </c>
      <c r="Q4223" s="3" t="s">
        <v>28</v>
      </c>
      <c r="R4223" s="3" t="s">
        <v>29</v>
      </c>
      <c r="S4223" s="3" t="s">
        <v>7326</v>
      </c>
      <c r="T4223" s="3">
        <v>482.66399999999999</v>
      </c>
      <c r="U4223" s="35" cm="1">
        <f t="array" ref="U4223">INDEX('Pricing Strategy'!$F$4:$F$71,MATCH(1,(Dataset!$O4223='Pricing Strategy'!$B$4:$B$71)*(Dataset!$Q4223='Pricing Strategy'!$C$4:$C$71)*(Dataset!$R4223='Pricing Strategy'!$D$4:$D$71),))</f>
        <v>0.5</v>
      </c>
      <c r="V4223" s="3">
        <f>Dataset!$T4223*(1-Dataset!$U4223)</f>
        <v>241.33199999999999</v>
      </c>
    </row>
    <row r="4224" spans="1:22" x14ac:dyDescent="0.3">
      <c r="A4224" s="32"/>
      <c r="C4224" s="3">
        <v>4219</v>
      </c>
      <c r="D4224" s="3" t="s">
        <v>7324</v>
      </c>
      <c r="E4224" s="34">
        <v>43191</v>
      </c>
      <c r="F4224" s="34">
        <v>43193</v>
      </c>
      <c r="G4224" s="3" t="s">
        <v>184</v>
      </c>
      <c r="H4224" s="3" t="s">
        <v>6788</v>
      </c>
      <c r="I4224" s="3" t="s">
        <v>6789</v>
      </c>
      <c r="J4224" s="3" t="s">
        <v>37</v>
      </c>
      <c r="K4224" s="3" t="s">
        <v>23</v>
      </c>
      <c r="L4224" s="3" t="s">
        <v>123</v>
      </c>
      <c r="M4224" s="3" t="s">
        <v>39</v>
      </c>
      <c r="N4224" s="3">
        <v>94110</v>
      </c>
      <c r="O4224" s="3" t="s">
        <v>40</v>
      </c>
      <c r="P4224" s="3" t="s">
        <v>6367</v>
      </c>
      <c r="Q4224" s="3" t="s">
        <v>67</v>
      </c>
      <c r="R4224" s="3" t="s">
        <v>680</v>
      </c>
      <c r="S4224" s="3" t="s">
        <v>6368</v>
      </c>
      <c r="T4224" s="3">
        <v>4799.9840000000004</v>
      </c>
      <c r="U4224" s="35" cm="1">
        <f t="array" ref="U4224">INDEX('Pricing Strategy'!$F$4:$F$71,MATCH(1,(Dataset!$O4224='Pricing Strategy'!$B$4:$B$71)*(Dataset!$Q4224='Pricing Strategy'!$C$4:$C$71)*(Dataset!$R4224='Pricing Strategy'!$D$4:$D$71),))</f>
        <v>0.45</v>
      </c>
      <c r="V4224" s="3">
        <f>Dataset!$T4224*(1-Dataset!$U4224)</f>
        <v>2639.9912000000004</v>
      </c>
    </row>
    <row r="4225" spans="1:22" x14ac:dyDescent="0.3">
      <c r="A4225" s="32"/>
      <c r="C4225" s="3">
        <v>4220</v>
      </c>
      <c r="D4225" s="3" t="s">
        <v>7327</v>
      </c>
      <c r="E4225" s="34">
        <v>43262</v>
      </c>
      <c r="F4225" s="34">
        <v>43264</v>
      </c>
      <c r="G4225" s="3" t="s">
        <v>19</v>
      </c>
      <c r="H4225" s="3" t="s">
        <v>4053</v>
      </c>
      <c r="I4225" s="3" t="s">
        <v>4054</v>
      </c>
      <c r="J4225" s="3" t="s">
        <v>22</v>
      </c>
      <c r="K4225" s="3" t="s">
        <v>23</v>
      </c>
      <c r="L4225" s="3" t="s">
        <v>91</v>
      </c>
      <c r="M4225" s="3" t="s">
        <v>92</v>
      </c>
      <c r="N4225" s="3">
        <v>98103</v>
      </c>
      <c r="O4225" s="3" t="s">
        <v>40</v>
      </c>
      <c r="P4225" s="3" t="s">
        <v>1098</v>
      </c>
      <c r="Q4225" s="3" t="s">
        <v>42</v>
      </c>
      <c r="R4225" s="3" t="s">
        <v>86</v>
      </c>
      <c r="S4225" s="3" t="s">
        <v>1099</v>
      </c>
      <c r="T4225" s="3">
        <v>37.94</v>
      </c>
      <c r="U4225" s="35" cm="1">
        <f t="array" ref="U4225">INDEX('Pricing Strategy'!$F$4:$F$71,MATCH(1,(Dataset!$O4225='Pricing Strategy'!$B$4:$B$71)*(Dataset!$Q4225='Pricing Strategy'!$C$4:$C$71)*(Dataset!$R4225='Pricing Strategy'!$D$4:$D$71),))</f>
        <v>0.4</v>
      </c>
      <c r="V4225" s="3">
        <f>Dataset!$T4225*(1-Dataset!$U4225)</f>
        <v>22.763999999999999</v>
      </c>
    </row>
    <row r="4226" spans="1:22" x14ac:dyDescent="0.3">
      <c r="A4226" s="32"/>
      <c r="C4226" s="3">
        <v>4221</v>
      </c>
      <c r="D4226" s="3" t="s">
        <v>7327</v>
      </c>
      <c r="E4226" s="34">
        <v>43262</v>
      </c>
      <c r="F4226" s="34">
        <v>43264</v>
      </c>
      <c r="G4226" s="3" t="s">
        <v>19</v>
      </c>
      <c r="H4226" s="3" t="s">
        <v>4053</v>
      </c>
      <c r="I4226" s="3" t="s">
        <v>4054</v>
      </c>
      <c r="J4226" s="3" t="s">
        <v>22</v>
      </c>
      <c r="K4226" s="3" t="s">
        <v>23</v>
      </c>
      <c r="L4226" s="3" t="s">
        <v>91</v>
      </c>
      <c r="M4226" s="3" t="s">
        <v>92</v>
      </c>
      <c r="N4226" s="3">
        <v>98103</v>
      </c>
      <c r="O4226" s="3" t="s">
        <v>40</v>
      </c>
      <c r="P4226" s="3" t="s">
        <v>2871</v>
      </c>
      <c r="Q4226" s="3" t="s">
        <v>42</v>
      </c>
      <c r="R4226" s="3" t="s">
        <v>71</v>
      </c>
      <c r="S4226" s="3" t="s">
        <v>2872</v>
      </c>
      <c r="T4226" s="3">
        <v>18.288</v>
      </c>
      <c r="U4226" s="35" cm="1">
        <f t="array" ref="U4226">INDEX('Pricing Strategy'!$F$4:$F$71,MATCH(1,(Dataset!$O4226='Pricing Strategy'!$B$4:$B$71)*(Dataset!$Q4226='Pricing Strategy'!$C$4:$C$71)*(Dataset!$R4226='Pricing Strategy'!$D$4:$D$71),))</f>
        <v>0.4</v>
      </c>
      <c r="V4226" s="3">
        <f>Dataset!$T4226*(1-Dataset!$U4226)</f>
        <v>10.972799999999999</v>
      </c>
    </row>
    <row r="4227" spans="1:22" x14ac:dyDescent="0.3">
      <c r="A4227" s="32"/>
      <c r="C4227" s="3">
        <v>4222</v>
      </c>
      <c r="D4227" s="3" t="s">
        <v>7327</v>
      </c>
      <c r="E4227" s="34">
        <v>43262</v>
      </c>
      <c r="F4227" s="34">
        <v>43264</v>
      </c>
      <c r="G4227" s="3" t="s">
        <v>19</v>
      </c>
      <c r="H4227" s="3" t="s">
        <v>4053</v>
      </c>
      <c r="I4227" s="3" t="s">
        <v>4054</v>
      </c>
      <c r="J4227" s="3" t="s">
        <v>22</v>
      </c>
      <c r="K4227" s="3" t="s">
        <v>23</v>
      </c>
      <c r="L4227" s="3" t="s">
        <v>91</v>
      </c>
      <c r="M4227" s="3" t="s">
        <v>92</v>
      </c>
      <c r="N4227" s="3">
        <v>98103</v>
      </c>
      <c r="O4227" s="3" t="s">
        <v>40</v>
      </c>
      <c r="P4227" s="3" t="s">
        <v>7328</v>
      </c>
      <c r="Q4227" s="3" t="s">
        <v>67</v>
      </c>
      <c r="R4227" s="3" t="s">
        <v>680</v>
      </c>
      <c r="S4227" s="3" t="s">
        <v>7329</v>
      </c>
      <c r="T4227" s="3">
        <v>385.8</v>
      </c>
      <c r="U4227" s="35" cm="1">
        <f t="array" ref="U4227">INDEX('Pricing Strategy'!$F$4:$F$71,MATCH(1,(Dataset!$O4227='Pricing Strategy'!$B$4:$B$71)*(Dataset!$Q4227='Pricing Strategy'!$C$4:$C$71)*(Dataset!$R4227='Pricing Strategy'!$D$4:$D$71),))</f>
        <v>0.45</v>
      </c>
      <c r="V4227" s="3">
        <f>Dataset!$T4227*(1-Dataset!$U4227)</f>
        <v>212.19000000000003</v>
      </c>
    </row>
    <row r="4228" spans="1:22" x14ac:dyDescent="0.3">
      <c r="A4228" s="32"/>
      <c r="C4228" s="3">
        <v>4223</v>
      </c>
      <c r="D4228" s="3" t="s">
        <v>7327</v>
      </c>
      <c r="E4228" s="34">
        <v>43262</v>
      </c>
      <c r="F4228" s="34">
        <v>43264</v>
      </c>
      <c r="G4228" s="3" t="s">
        <v>19</v>
      </c>
      <c r="H4228" s="3" t="s">
        <v>4053</v>
      </c>
      <c r="I4228" s="3" t="s">
        <v>4054</v>
      </c>
      <c r="J4228" s="3" t="s">
        <v>22</v>
      </c>
      <c r="K4228" s="3" t="s">
        <v>23</v>
      </c>
      <c r="L4228" s="3" t="s">
        <v>91</v>
      </c>
      <c r="M4228" s="3" t="s">
        <v>92</v>
      </c>
      <c r="N4228" s="3">
        <v>98103</v>
      </c>
      <c r="O4228" s="3" t="s">
        <v>40</v>
      </c>
      <c r="P4228" s="3" t="s">
        <v>960</v>
      </c>
      <c r="Q4228" s="3" t="s">
        <v>42</v>
      </c>
      <c r="R4228" s="3" t="s">
        <v>55</v>
      </c>
      <c r="S4228" s="3" t="s">
        <v>961</v>
      </c>
      <c r="T4228" s="3">
        <v>102.96</v>
      </c>
      <c r="U4228" s="35" cm="1">
        <f t="array" ref="U4228">INDEX('Pricing Strategy'!$F$4:$F$71,MATCH(1,(Dataset!$O4228='Pricing Strategy'!$B$4:$B$71)*(Dataset!$Q4228='Pricing Strategy'!$C$4:$C$71)*(Dataset!$R4228='Pricing Strategy'!$D$4:$D$71),))</f>
        <v>0.5</v>
      </c>
      <c r="V4228" s="3">
        <f>Dataset!$T4228*(1-Dataset!$U4228)</f>
        <v>51.48</v>
      </c>
    </row>
    <row r="4229" spans="1:22" x14ac:dyDescent="0.3">
      <c r="A4229" s="32"/>
      <c r="C4229" s="3">
        <v>4224</v>
      </c>
      <c r="D4229" s="3" t="s">
        <v>7327</v>
      </c>
      <c r="E4229" s="34">
        <v>43262</v>
      </c>
      <c r="F4229" s="34">
        <v>43264</v>
      </c>
      <c r="G4229" s="3" t="s">
        <v>19</v>
      </c>
      <c r="H4229" s="3" t="s">
        <v>4053</v>
      </c>
      <c r="I4229" s="3" t="s">
        <v>4054</v>
      </c>
      <c r="J4229" s="3" t="s">
        <v>22</v>
      </c>
      <c r="K4229" s="3" t="s">
        <v>23</v>
      </c>
      <c r="L4229" s="3" t="s">
        <v>91</v>
      </c>
      <c r="M4229" s="3" t="s">
        <v>92</v>
      </c>
      <c r="N4229" s="3">
        <v>98103</v>
      </c>
      <c r="O4229" s="3" t="s">
        <v>40</v>
      </c>
      <c r="P4229" s="3" t="s">
        <v>2612</v>
      </c>
      <c r="Q4229" s="3" t="s">
        <v>28</v>
      </c>
      <c r="R4229" s="3" t="s">
        <v>29</v>
      </c>
      <c r="S4229" s="3" t="s">
        <v>2613</v>
      </c>
      <c r="T4229" s="3">
        <v>174.42</v>
      </c>
      <c r="U4229" s="35" cm="1">
        <f t="array" ref="U4229">INDEX('Pricing Strategy'!$F$4:$F$71,MATCH(1,(Dataset!$O4229='Pricing Strategy'!$B$4:$B$71)*(Dataset!$Q4229='Pricing Strategy'!$C$4:$C$71)*(Dataset!$R4229='Pricing Strategy'!$D$4:$D$71),))</f>
        <v>0.5</v>
      </c>
      <c r="V4229" s="3">
        <f>Dataset!$T4229*(1-Dataset!$U4229)</f>
        <v>87.21</v>
      </c>
    </row>
    <row r="4230" spans="1:22" x14ac:dyDescent="0.3">
      <c r="A4230" s="32"/>
      <c r="C4230" s="3">
        <v>4225</v>
      </c>
      <c r="D4230" s="3" t="s">
        <v>7330</v>
      </c>
      <c r="E4230" s="34">
        <v>43008</v>
      </c>
      <c r="F4230" s="34">
        <v>43011</v>
      </c>
      <c r="G4230" s="3" t="s">
        <v>184</v>
      </c>
      <c r="H4230" s="3" t="s">
        <v>6465</v>
      </c>
      <c r="I4230" s="3" t="s">
        <v>6466</v>
      </c>
      <c r="J4230" s="3" t="s">
        <v>22</v>
      </c>
      <c r="K4230" s="3" t="s">
        <v>23</v>
      </c>
      <c r="L4230" s="3" t="s">
        <v>1321</v>
      </c>
      <c r="M4230" s="3" t="s">
        <v>207</v>
      </c>
      <c r="N4230" s="3">
        <v>62301</v>
      </c>
      <c r="O4230" s="3" t="s">
        <v>101</v>
      </c>
      <c r="P4230" s="3" t="s">
        <v>793</v>
      </c>
      <c r="Q4230" s="3" t="s">
        <v>42</v>
      </c>
      <c r="R4230" s="3" t="s">
        <v>71</v>
      </c>
      <c r="S4230" s="3" t="s">
        <v>794</v>
      </c>
      <c r="T4230" s="3">
        <v>1.964</v>
      </c>
      <c r="U4230" s="35" cm="1">
        <f t="array" ref="U4230">INDEX('Pricing Strategy'!$F$4:$F$71,MATCH(1,(Dataset!$O4230='Pricing Strategy'!$B$4:$B$71)*(Dataset!$Q4230='Pricing Strategy'!$C$4:$C$71)*(Dataset!$R4230='Pricing Strategy'!$D$4:$D$71),))</f>
        <v>0.3</v>
      </c>
      <c r="V4230" s="3">
        <f>Dataset!$T4230*(1-Dataset!$U4230)</f>
        <v>1.3747999999999998</v>
      </c>
    </row>
    <row r="4231" spans="1:22" x14ac:dyDescent="0.3">
      <c r="A4231" s="32"/>
      <c r="C4231" s="3">
        <v>4226</v>
      </c>
      <c r="D4231" s="3" t="s">
        <v>7331</v>
      </c>
      <c r="E4231" s="34">
        <v>42351</v>
      </c>
      <c r="F4231" s="34">
        <v>42355</v>
      </c>
      <c r="G4231" s="3" t="s">
        <v>46</v>
      </c>
      <c r="H4231" s="3" t="s">
        <v>1925</v>
      </c>
      <c r="I4231" s="3" t="s">
        <v>1926</v>
      </c>
      <c r="J4231" s="3" t="s">
        <v>37</v>
      </c>
      <c r="K4231" s="3" t="s">
        <v>23</v>
      </c>
      <c r="L4231" s="3" t="s">
        <v>299</v>
      </c>
      <c r="M4231" s="3" t="s">
        <v>207</v>
      </c>
      <c r="N4231" s="3">
        <v>60623</v>
      </c>
      <c r="O4231" s="3" t="s">
        <v>101</v>
      </c>
      <c r="P4231" s="3" t="s">
        <v>7332</v>
      </c>
      <c r="Q4231" s="3" t="s">
        <v>28</v>
      </c>
      <c r="R4231" s="3" t="s">
        <v>61</v>
      </c>
      <c r="S4231" s="3" t="s">
        <v>7333</v>
      </c>
      <c r="T4231" s="3">
        <v>94.427999999999997</v>
      </c>
      <c r="U4231" s="35" cm="1">
        <f t="array" ref="U4231">INDEX('Pricing Strategy'!$F$4:$F$71,MATCH(1,(Dataset!$O4231='Pricing Strategy'!$B$4:$B$71)*(Dataset!$Q4231='Pricing Strategy'!$C$4:$C$71)*(Dataset!$R4231='Pricing Strategy'!$D$4:$D$71),))</f>
        <v>0.3</v>
      </c>
      <c r="V4231" s="3">
        <f>Dataset!$T4231*(1-Dataset!$U4231)</f>
        <v>66.099599999999995</v>
      </c>
    </row>
    <row r="4232" spans="1:22" x14ac:dyDescent="0.3">
      <c r="A4232" s="32"/>
      <c r="C4232" s="3">
        <v>4227</v>
      </c>
      <c r="D4232" s="3" t="s">
        <v>7334</v>
      </c>
      <c r="E4232" s="34">
        <v>43415</v>
      </c>
      <c r="F4232" s="34">
        <v>43420</v>
      </c>
      <c r="G4232" s="3" t="s">
        <v>46</v>
      </c>
      <c r="H4232" s="3" t="s">
        <v>5060</v>
      </c>
      <c r="I4232" s="3" t="s">
        <v>5061</v>
      </c>
      <c r="J4232" s="3" t="s">
        <v>22</v>
      </c>
      <c r="K4232" s="3" t="s">
        <v>23</v>
      </c>
      <c r="L4232" s="3" t="s">
        <v>484</v>
      </c>
      <c r="M4232" s="3" t="s">
        <v>485</v>
      </c>
      <c r="N4232" s="3">
        <v>50322</v>
      </c>
      <c r="O4232" s="3" t="s">
        <v>101</v>
      </c>
      <c r="P4232" s="3" t="s">
        <v>1090</v>
      </c>
      <c r="Q4232" s="3" t="s">
        <v>42</v>
      </c>
      <c r="R4232" s="3" t="s">
        <v>265</v>
      </c>
      <c r="S4232" s="3" t="s">
        <v>1091</v>
      </c>
      <c r="T4232" s="3">
        <v>45.92</v>
      </c>
      <c r="U4232" s="35" cm="1">
        <f t="array" ref="U4232">INDEX('Pricing Strategy'!$F$4:$F$71,MATCH(1,(Dataset!$O4232='Pricing Strategy'!$B$4:$B$71)*(Dataset!$Q4232='Pricing Strategy'!$C$4:$C$71)*(Dataset!$R4232='Pricing Strategy'!$D$4:$D$71),))</f>
        <v>0.3</v>
      </c>
      <c r="V4232" s="3">
        <f>Dataset!$T4232*(1-Dataset!$U4232)</f>
        <v>32.143999999999998</v>
      </c>
    </row>
    <row r="4233" spans="1:22" x14ac:dyDescent="0.3">
      <c r="A4233" s="32"/>
      <c r="C4233" s="3">
        <v>4228</v>
      </c>
      <c r="D4233" s="3" t="s">
        <v>7335</v>
      </c>
      <c r="E4233" s="34">
        <v>42374</v>
      </c>
      <c r="F4233" s="34">
        <v>42379</v>
      </c>
      <c r="G4233" s="3" t="s">
        <v>46</v>
      </c>
      <c r="H4233" s="3" t="s">
        <v>2148</v>
      </c>
      <c r="I4233" s="3" t="s">
        <v>2149</v>
      </c>
      <c r="J4233" s="3" t="s">
        <v>98</v>
      </c>
      <c r="K4233" s="3" t="s">
        <v>23</v>
      </c>
      <c r="L4233" s="3" t="s">
        <v>91</v>
      </c>
      <c r="M4233" s="3" t="s">
        <v>92</v>
      </c>
      <c r="N4233" s="3">
        <v>98103</v>
      </c>
      <c r="O4233" s="3" t="s">
        <v>40</v>
      </c>
      <c r="P4233" s="3" t="s">
        <v>1539</v>
      </c>
      <c r="Q4233" s="3" t="s">
        <v>28</v>
      </c>
      <c r="R4233" s="3" t="s">
        <v>32</v>
      </c>
      <c r="S4233" s="3" t="s">
        <v>1540</v>
      </c>
      <c r="T4233" s="3">
        <v>61.584000000000003</v>
      </c>
      <c r="U4233" s="35" cm="1">
        <f t="array" ref="U4233">INDEX('Pricing Strategy'!$F$4:$F$71,MATCH(1,(Dataset!$O4233='Pricing Strategy'!$B$4:$B$71)*(Dataset!$Q4233='Pricing Strategy'!$C$4:$C$71)*(Dataset!$R4233='Pricing Strategy'!$D$4:$D$71),))</f>
        <v>0.45</v>
      </c>
      <c r="V4233" s="3">
        <f>Dataset!$T4233*(1-Dataset!$U4233)</f>
        <v>33.871200000000002</v>
      </c>
    </row>
    <row r="4234" spans="1:22" x14ac:dyDescent="0.3">
      <c r="A4234" s="32"/>
      <c r="C4234" s="3">
        <v>4229</v>
      </c>
      <c r="D4234" s="3" t="s">
        <v>7336</v>
      </c>
      <c r="E4234" s="34">
        <v>42818</v>
      </c>
      <c r="F4234" s="34">
        <v>42820</v>
      </c>
      <c r="G4234" s="3" t="s">
        <v>184</v>
      </c>
      <c r="H4234" s="3" t="s">
        <v>4196</v>
      </c>
      <c r="I4234" s="3" t="s">
        <v>4197</v>
      </c>
      <c r="J4234" s="3" t="s">
        <v>37</v>
      </c>
      <c r="K4234" s="3" t="s">
        <v>23</v>
      </c>
      <c r="L4234" s="3" t="s">
        <v>1466</v>
      </c>
      <c r="M4234" s="3" t="s">
        <v>250</v>
      </c>
      <c r="N4234" s="3">
        <v>47374</v>
      </c>
      <c r="O4234" s="3" t="s">
        <v>101</v>
      </c>
      <c r="P4234" s="3" t="s">
        <v>4544</v>
      </c>
      <c r="Q4234" s="3" t="s">
        <v>42</v>
      </c>
      <c r="R4234" s="3" t="s">
        <v>86</v>
      </c>
      <c r="S4234" s="3" t="s">
        <v>4545</v>
      </c>
      <c r="T4234" s="3">
        <v>22.48</v>
      </c>
      <c r="U4234" s="35" cm="1">
        <f t="array" ref="U4234">INDEX('Pricing Strategy'!$F$4:$F$71,MATCH(1,(Dataset!$O4234='Pricing Strategy'!$B$4:$B$71)*(Dataset!$Q4234='Pricing Strategy'!$C$4:$C$71)*(Dataset!$R4234='Pricing Strategy'!$D$4:$D$71),))</f>
        <v>0.3</v>
      </c>
      <c r="V4234" s="3">
        <f>Dataset!$T4234*(1-Dataset!$U4234)</f>
        <v>15.735999999999999</v>
      </c>
    </row>
    <row r="4235" spans="1:22" x14ac:dyDescent="0.3">
      <c r="A4235" s="32"/>
      <c r="C4235" s="3">
        <v>4230</v>
      </c>
      <c r="D4235" s="3" t="s">
        <v>7337</v>
      </c>
      <c r="E4235" s="34">
        <v>43286</v>
      </c>
      <c r="F4235" s="34">
        <v>43291</v>
      </c>
      <c r="G4235" s="3" t="s">
        <v>46</v>
      </c>
      <c r="H4235" s="3" t="s">
        <v>2683</v>
      </c>
      <c r="I4235" s="3" t="s">
        <v>2684</v>
      </c>
      <c r="J4235" s="3" t="s">
        <v>37</v>
      </c>
      <c r="K4235" s="3" t="s">
        <v>23</v>
      </c>
      <c r="L4235" s="3" t="s">
        <v>814</v>
      </c>
      <c r="M4235" s="3" t="s">
        <v>100</v>
      </c>
      <c r="N4235" s="3">
        <v>75220</v>
      </c>
      <c r="O4235" s="3" t="s">
        <v>101</v>
      </c>
      <c r="P4235" s="3" t="s">
        <v>2882</v>
      </c>
      <c r="Q4235" s="3" t="s">
        <v>28</v>
      </c>
      <c r="R4235" s="3" t="s">
        <v>61</v>
      </c>
      <c r="S4235" s="3" t="s">
        <v>2883</v>
      </c>
      <c r="T4235" s="3">
        <v>332.02800000000002</v>
      </c>
      <c r="U4235" s="35" cm="1">
        <f t="array" ref="U4235">INDEX('Pricing Strategy'!$F$4:$F$71,MATCH(1,(Dataset!$O4235='Pricing Strategy'!$B$4:$B$71)*(Dataset!$Q4235='Pricing Strategy'!$C$4:$C$71)*(Dataset!$R4235='Pricing Strategy'!$D$4:$D$71),))</f>
        <v>0.3</v>
      </c>
      <c r="V4235" s="3">
        <f>Dataset!$T4235*(1-Dataset!$U4235)</f>
        <v>232.4196</v>
      </c>
    </row>
    <row r="4236" spans="1:22" x14ac:dyDescent="0.3">
      <c r="A4236" s="32"/>
      <c r="C4236" s="3">
        <v>4231</v>
      </c>
      <c r="D4236" s="3" t="s">
        <v>7337</v>
      </c>
      <c r="E4236" s="34">
        <v>43286</v>
      </c>
      <c r="F4236" s="34">
        <v>43291</v>
      </c>
      <c r="G4236" s="3" t="s">
        <v>46</v>
      </c>
      <c r="H4236" s="3" t="s">
        <v>2683</v>
      </c>
      <c r="I4236" s="3" t="s">
        <v>2684</v>
      </c>
      <c r="J4236" s="3" t="s">
        <v>37</v>
      </c>
      <c r="K4236" s="3" t="s">
        <v>23</v>
      </c>
      <c r="L4236" s="3" t="s">
        <v>814</v>
      </c>
      <c r="M4236" s="3" t="s">
        <v>100</v>
      </c>
      <c r="N4236" s="3">
        <v>75220</v>
      </c>
      <c r="O4236" s="3" t="s">
        <v>101</v>
      </c>
      <c r="P4236" s="3" t="s">
        <v>3349</v>
      </c>
      <c r="Q4236" s="3" t="s">
        <v>42</v>
      </c>
      <c r="R4236" s="3" t="s">
        <v>71</v>
      </c>
      <c r="S4236" s="3" t="s">
        <v>3350</v>
      </c>
      <c r="T4236" s="3">
        <v>11.394</v>
      </c>
      <c r="U4236" s="35" cm="1">
        <f t="array" ref="U4236">INDEX('Pricing Strategy'!$F$4:$F$71,MATCH(1,(Dataset!$O4236='Pricing Strategy'!$B$4:$B$71)*(Dataset!$Q4236='Pricing Strategy'!$C$4:$C$71)*(Dataset!$R4236='Pricing Strategy'!$D$4:$D$71),))</f>
        <v>0.3</v>
      </c>
      <c r="V4236" s="3">
        <f>Dataset!$T4236*(1-Dataset!$U4236)</f>
        <v>7.9757999999999996</v>
      </c>
    </row>
    <row r="4237" spans="1:22" x14ac:dyDescent="0.3">
      <c r="A4237" s="32"/>
      <c r="C4237" s="3">
        <v>4232</v>
      </c>
      <c r="D4237" s="3" t="s">
        <v>7337</v>
      </c>
      <c r="E4237" s="34">
        <v>43286</v>
      </c>
      <c r="F4237" s="34">
        <v>43291</v>
      </c>
      <c r="G4237" s="3" t="s">
        <v>46</v>
      </c>
      <c r="H4237" s="3" t="s">
        <v>2683</v>
      </c>
      <c r="I4237" s="3" t="s">
        <v>2684</v>
      </c>
      <c r="J4237" s="3" t="s">
        <v>37</v>
      </c>
      <c r="K4237" s="3" t="s">
        <v>23</v>
      </c>
      <c r="L4237" s="3" t="s">
        <v>814</v>
      </c>
      <c r="M4237" s="3" t="s">
        <v>100</v>
      </c>
      <c r="N4237" s="3">
        <v>75220</v>
      </c>
      <c r="O4237" s="3" t="s">
        <v>101</v>
      </c>
      <c r="P4237" s="3" t="s">
        <v>7338</v>
      </c>
      <c r="Q4237" s="3" t="s">
        <v>42</v>
      </c>
      <c r="R4237" s="3" t="s">
        <v>86</v>
      </c>
      <c r="S4237" s="3" t="s">
        <v>7339</v>
      </c>
      <c r="T4237" s="3">
        <v>15.552</v>
      </c>
      <c r="U4237" s="35" cm="1">
        <f t="array" ref="U4237">INDEX('Pricing Strategy'!$F$4:$F$71,MATCH(1,(Dataset!$O4237='Pricing Strategy'!$B$4:$B$71)*(Dataset!$Q4237='Pricing Strategy'!$C$4:$C$71)*(Dataset!$R4237='Pricing Strategy'!$D$4:$D$71),))</f>
        <v>0.3</v>
      </c>
      <c r="V4237" s="3">
        <f>Dataset!$T4237*(1-Dataset!$U4237)</f>
        <v>10.886399999999998</v>
      </c>
    </row>
    <row r="4238" spans="1:22" x14ac:dyDescent="0.3">
      <c r="A4238" s="32"/>
      <c r="C4238" s="3">
        <v>4233</v>
      </c>
      <c r="D4238" s="3" t="s">
        <v>7337</v>
      </c>
      <c r="E4238" s="34">
        <v>43286</v>
      </c>
      <c r="F4238" s="34">
        <v>43291</v>
      </c>
      <c r="G4238" s="3" t="s">
        <v>46</v>
      </c>
      <c r="H4238" s="3" t="s">
        <v>2683</v>
      </c>
      <c r="I4238" s="3" t="s">
        <v>2684</v>
      </c>
      <c r="J4238" s="3" t="s">
        <v>37</v>
      </c>
      <c r="K4238" s="3" t="s">
        <v>23</v>
      </c>
      <c r="L4238" s="3" t="s">
        <v>814</v>
      </c>
      <c r="M4238" s="3" t="s">
        <v>100</v>
      </c>
      <c r="N4238" s="3">
        <v>75220</v>
      </c>
      <c r="O4238" s="3" t="s">
        <v>101</v>
      </c>
      <c r="P4238" s="3" t="s">
        <v>2845</v>
      </c>
      <c r="Q4238" s="3" t="s">
        <v>42</v>
      </c>
      <c r="R4238" s="3" t="s">
        <v>86</v>
      </c>
      <c r="S4238" s="3" t="s">
        <v>6816</v>
      </c>
      <c r="T4238" s="3">
        <v>31.103999999999999</v>
      </c>
      <c r="U4238" s="35" cm="1">
        <f t="array" ref="U4238">INDEX('Pricing Strategy'!$F$4:$F$71,MATCH(1,(Dataset!$O4238='Pricing Strategy'!$B$4:$B$71)*(Dataset!$Q4238='Pricing Strategy'!$C$4:$C$71)*(Dataset!$R4238='Pricing Strategy'!$D$4:$D$71),))</f>
        <v>0.3</v>
      </c>
      <c r="V4238" s="3">
        <f>Dataset!$T4238*(1-Dataset!$U4238)</f>
        <v>21.772799999999997</v>
      </c>
    </row>
    <row r="4239" spans="1:22" x14ac:dyDescent="0.3">
      <c r="A4239" s="32"/>
      <c r="C4239" s="3">
        <v>4234</v>
      </c>
      <c r="D4239" s="3" t="s">
        <v>7337</v>
      </c>
      <c r="E4239" s="34">
        <v>43286</v>
      </c>
      <c r="F4239" s="34">
        <v>43291</v>
      </c>
      <c r="G4239" s="3" t="s">
        <v>46</v>
      </c>
      <c r="H4239" s="3" t="s">
        <v>2683</v>
      </c>
      <c r="I4239" s="3" t="s">
        <v>2684</v>
      </c>
      <c r="J4239" s="3" t="s">
        <v>37</v>
      </c>
      <c r="K4239" s="3" t="s">
        <v>23</v>
      </c>
      <c r="L4239" s="3" t="s">
        <v>814</v>
      </c>
      <c r="M4239" s="3" t="s">
        <v>100</v>
      </c>
      <c r="N4239" s="3">
        <v>75220</v>
      </c>
      <c r="O4239" s="3" t="s">
        <v>101</v>
      </c>
      <c r="P4239" s="3" t="s">
        <v>1394</v>
      </c>
      <c r="Q4239" s="3" t="s">
        <v>42</v>
      </c>
      <c r="R4239" s="3" t="s">
        <v>71</v>
      </c>
      <c r="S4239" s="3" t="s">
        <v>1395</v>
      </c>
      <c r="T4239" s="3">
        <v>6.3159999999999998</v>
      </c>
      <c r="U4239" s="35" cm="1">
        <f t="array" ref="U4239">INDEX('Pricing Strategy'!$F$4:$F$71,MATCH(1,(Dataset!$O4239='Pricing Strategy'!$B$4:$B$71)*(Dataset!$Q4239='Pricing Strategy'!$C$4:$C$71)*(Dataset!$R4239='Pricing Strategy'!$D$4:$D$71),))</f>
        <v>0.3</v>
      </c>
      <c r="V4239" s="3">
        <f>Dataset!$T4239*(1-Dataset!$U4239)</f>
        <v>4.4211999999999998</v>
      </c>
    </row>
    <row r="4240" spans="1:22" x14ac:dyDescent="0.3">
      <c r="A4240" s="32"/>
      <c r="C4240" s="3">
        <v>4235</v>
      </c>
      <c r="D4240" s="3" t="s">
        <v>7340</v>
      </c>
      <c r="E4240" s="34">
        <v>42268</v>
      </c>
      <c r="F4240" s="34">
        <v>42271</v>
      </c>
      <c r="G4240" s="3" t="s">
        <v>184</v>
      </c>
      <c r="H4240" s="3" t="s">
        <v>178</v>
      </c>
      <c r="I4240" s="3" t="s">
        <v>179</v>
      </c>
      <c r="J4240" s="3" t="s">
        <v>98</v>
      </c>
      <c r="K4240" s="3" t="s">
        <v>23</v>
      </c>
      <c r="L4240" s="3" t="s">
        <v>142</v>
      </c>
      <c r="M4240" s="3" t="s">
        <v>143</v>
      </c>
      <c r="N4240" s="3">
        <v>19143</v>
      </c>
      <c r="O4240" s="3" t="s">
        <v>144</v>
      </c>
      <c r="P4240" s="3" t="s">
        <v>868</v>
      </c>
      <c r="Q4240" s="3" t="s">
        <v>42</v>
      </c>
      <c r="R4240" s="3" t="s">
        <v>86</v>
      </c>
      <c r="S4240" s="3" t="s">
        <v>869</v>
      </c>
      <c r="T4240" s="3">
        <v>11.352</v>
      </c>
      <c r="U4240" s="35" cm="1">
        <f t="array" ref="U4240">INDEX('Pricing Strategy'!$F$4:$F$71,MATCH(1,(Dataset!$O4240='Pricing Strategy'!$B$4:$B$71)*(Dataset!$Q4240='Pricing Strategy'!$C$4:$C$71)*(Dataset!$R4240='Pricing Strategy'!$D$4:$D$71),))</f>
        <v>0.4</v>
      </c>
      <c r="V4240" s="3">
        <f>Dataset!$T4240*(1-Dataset!$U4240)</f>
        <v>6.8112000000000004</v>
      </c>
    </row>
    <row r="4241" spans="1:22" x14ac:dyDescent="0.3">
      <c r="A4241" s="32"/>
      <c r="C4241" s="3">
        <v>4236</v>
      </c>
      <c r="D4241" s="3" t="s">
        <v>7340</v>
      </c>
      <c r="E4241" s="34">
        <v>42268</v>
      </c>
      <c r="F4241" s="34">
        <v>42271</v>
      </c>
      <c r="G4241" s="3" t="s">
        <v>184</v>
      </c>
      <c r="H4241" s="3" t="s">
        <v>178</v>
      </c>
      <c r="I4241" s="3" t="s">
        <v>179</v>
      </c>
      <c r="J4241" s="3" t="s">
        <v>98</v>
      </c>
      <c r="K4241" s="3" t="s">
        <v>23</v>
      </c>
      <c r="L4241" s="3" t="s">
        <v>142</v>
      </c>
      <c r="M4241" s="3" t="s">
        <v>143</v>
      </c>
      <c r="N4241" s="3">
        <v>19143</v>
      </c>
      <c r="O4241" s="3" t="s">
        <v>144</v>
      </c>
      <c r="P4241" s="3" t="s">
        <v>3377</v>
      </c>
      <c r="Q4241" s="3" t="s">
        <v>42</v>
      </c>
      <c r="R4241" s="3" t="s">
        <v>43</v>
      </c>
      <c r="S4241" s="3" t="s">
        <v>3378</v>
      </c>
      <c r="T4241" s="3">
        <v>20.808</v>
      </c>
      <c r="U4241" s="35" cm="1">
        <f t="array" ref="U4241">INDEX('Pricing Strategy'!$F$4:$F$71,MATCH(1,(Dataset!$O4241='Pricing Strategy'!$B$4:$B$71)*(Dataset!$Q4241='Pricing Strategy'!$C$4:$C$71)*(Dataset!$R4241='Pricing Strategy'!$D$4:$D$71),))</f>
        <v>0.4</v>
      </c>
      <c r="V4241" s="3">
        <f>Dataset!$T4241*(1-Dataset!$U4241)</f>
        <v>12.4848</v>
      </c>
    </row>
    <row r="4242" spans="1:22" x14ac:dyDescent="0.3">
      <c r="A4242" s="32"/>
      <c r="C4242" s="3">
        <v>4237</v>
      </c>
      <c r="D4242" s="3" t="s">
        <v>7341</v>
      </c>
      <c r="E4242" s="34">
        <v>42939</v>
      </c>
      <c r="F4242" s="34">
        <v>42943</v>
      </c>
      <c r="G4242" s="3" t="s">
        <v>46</v>
      </c>
      <c r="H4242" s="3" t="s">
        <v>7342</v>
      </c>
      <c r="I4242" s="3" t="s">
        <v>7343</v>
      </c>
      <c r="J4242" s="3" t="s">
        <v>98</v>
      </c>
      <c r="K4242" s="3" t="s">
        <v>23</v>
      </c>
      <c r="L4242" s="3" t="s">
        <v>3106</v>
      </c>
      <c r="M4242" s="3" t="s">
        <v>207</v>
      </c>
      <c r="N4242" s="3">
        <v>61107</v>
      </c>
      <c r="O4242" s="3" t="s">
        <v>101</v>
      </c>
      <c r="P4242" s="3" t="s">
        <v>5775</v>
      </c>
      <c r="Q4242" s="3" t="s">
        <v>42</v>
      </c>
      <c r="R4242" s="3" t="s">
        <v>71</v>
      </c>
      <c r="S4242" s="3" t="s">
        <v>5776</v>
      </c>
      <c r="T4242" s="3">
        <v>11.416</v>
      </c>
      <c r="U4242" s="35" cm="1">
        <f t="array" ref="U4242">INDEX('Pricing Strategy'!$F$4:$F$71,MATCH(1,(Dataset!$O4242='Pricing Strategy'!$B$4:$B$71)*(Dataset!$Q4242='Pricing Strategy'!$C$4:$C$71)*(Dataset!$R4242='Pricing Strategy'!$D$4:$D$71),))</f>
        <v>0.3</v>
      </c>
      <c r="V4242" s="3">
        <f>Dataset!$T4242*(1-Dataset!$U4242)</f>
        <v>7.9912000000000001</v>
      </c>
    </row>
    <row r="4243" spans="1:22" x14ac:dyDescent="0.3">
      <c r="A4243" s="32"/>
      <c r="C4243" s="3">
        <v>4238</v>
      </c>
      <c r="D4243" s="3" t="s">
        <v>7344</v>
      </c>
      <c r="E4243" s="34">
        <v>43341</v>
      </c>
      <c r="F4243" s="34">
        <v>43346</v>
      </c>
      <c r="G4243" s="3" t="s">
        <v>19</v>
      </c>
      <c r="H4243" s="3" t="s">
        <v>4739</v>
      </c>
      <c r="I4243" s="3" t="s">
        <v>4740</v>
      </c>
      <c r="J4243" s="3" t="s">
        <v>37</v>
      </c>
      <c r="K4243" s="3" t="s">
        <v>23</v>
      </c>
      <c r="L4243" s="3" t="s">
        <v>142</v>
      </c>
      <c r="M4243" s="3" t="s">
        <v>143</v>
      </c>
      <c r="N4243" s="3">
        <v>19134</v>
      </c>
      <c r="O4243" s="3" t="s">
        <v>144</v>
      </c>
      <c r="P4243" s="3" t="s">
        <v>7345</v>
      </c>
      <c r="Q4243" s="3" t="s">
        <v>42</v>
      </c>
      <c r="R4243" s="3" t="s">
        <v>64</v>
      </c>
      <c r="S4243" s="3" t="s">
        <v>7346</v>
      </c>
      <c r="T4243" s="3">
        <v>9.4079999999999995</v>
      </c>
      <c r="U4243" s="35" cm="1">
        <f t="array" ref="U4243">INDEX('Pricing Strategy'!$F$4:$F$71,MATCH(1,(Dataset!$O4243='Pricing Strategy'!$B$4:$B$71)*(Dataset!$Q4243='Pricing Strategy'!$C$4:$C$71)*(Dataset!$R4243='Pricing Strategy'!$D$4:$D$71),))</f>
        <v>0.45</v>
      </c>
      <c r="V4243" s="3">
        <f>Dataset!$T4243*(1-Dataset!$U4243)</f>
        <v>5.1744000000000003</v>
      </c>
    </row>
    <row r="4244" spans="1:22" x14ac:dyDescent="0.3">
      <c r="A4244" s="32"/>
      <c r="C4244" s="3">
        <v>4239</v>
      </c>
      <c r="D4244" s="3" t="s">
        <v>7347</v>
      </c>
      <c r="E4244" s="34">
        <v>43185</v>
      </c>
      <c r="F4244" s="34">
        <v>43187</v>
      </c>
      <c r="G4244" s="3" t="s">
        <v>184</v>
      </c>
      <c r="H4244" s="3" t="s">
        <v>5247</v>
      </c>
      <c r="I4244" s="3" t="s">
        <v>5248</v>
      </c>
      <c r="J4244" s="3" t="s">
        <v>98</v>
      </c>
      <c r="K4244" s="3" t="s">
        <v>23</v>
      </c>
      <c r="L4244" s="3" t="s">
        <v>91</v>
      </c>
      <c r="M4244" s="3" t="s">
        <v>92</v>
      </c>
      <c r="N4244" s="3">
        <v>98105</v>
      </c>
      <c r="O4244" s="3" t="s">
        <v>40</v>
      </c>
      <c r="P4244" s="3" t="s">
        <v>7348</v>
      </c>
      <c r="Q4244" s="3" t="s">
        <v>42</v>
      </c>
      <c r="R4244" s="3" t="s">
        <v>64</v>
      </c>
      <c r="S4244" s="3" t="s">
        <v>7349</v>
      </c>
      <c r="T4244" s="3">
        <v>19.829999999999998</v>
      </c>
      <c r="U4244" s="35" cm="1">
        <f t="array" ref="U4244">INDEX('Pricing Strategy'!$F$4:$F$71,MATCH(1,(Dataset!$O4244='Pricing Strategy'!$B$4:$B$71)*(Dataset!$Q4244='Pricing Strategy'!$C$4:$C$71)*(Dataset!$R4244='Pricing Strategy'!$D$4:$D$71),))</f>
        <v>0.45</v>
      </c>
      <c r="V4244" s="3">
        <f>Dataset!$T4244*(1-Dataset!$U4244)</f>
        <v>10.906499999999999</v>
      </c>
    </row>
    <row r="4245" spans="1:22" x14ac:dyDescent="0.3">
      <c r="A4245" s="32"/>
      <c r="C4245" s="3">
        <v>4240</v>
      </c>
      <c r="D4245" s="3" t="s">
        <v>7350</v>
      </c>
      <c r="E4245" s="34">
        <v>43463</v>
      </c>
      <c r="F4245" s="34">
        <v>43469</v>
      </c>
      <c r="G4245" s="3" t="s">
        <v>46</v>
      </c>
      <c r="H4245" s="3" t="s">
        <v>339</v>
      </c>
      <c r="I4245" s="3" t="s">
        <v>340</v>
      </c>
      <c r="J4245" s="3" t="s">
        <v>37</v>
      </c>
      <c r="K4245" s="3" t="s">
        <v>23</v>
      </c>
      <c r="L4245" s="3" t="s">
        <v>6474</v>
      </c>
      <c r="M4245" s="3" t="s">
        <v>234</v>
      </c>
      <c r="N4245" s="3">
        <v>49505</v>
      </c>
      <c r="O4245" s="3" t="s">
        <v>101</v>
      </c>
      <c r="P4245" s="3" t="s">
        <v>3575</v>
      </c>
      <c r="Q4245" s="3" t="s">
        <v>42</v>
      </c>
      <c r="R4245" s="3" t="s">
        <v>86</v>
      </c>
      <c r="S4245" s="3" t="s">
        <v>3576</v>
      </c>
      <c r="T4245" s="3">
        <v>209.7</v>
      </c>
      <c r="U4245" s="35" cm="1">
        <f t="array" ref="U4245">INDEX('Pricing Strategy'!$F$4:$F$71,MATCH(1,(Dataset!$O4245='Pricing Strategy'!$B$4:$B$71)*(Dataset!$Q4245='Pricing Strategy'!$C$4:$C$71)*(Dataset!$R4245='Pricing Strategy'!$D$4:$D$71),))</f>
        <v>0.3</v>
      </c>
      <c r="V4245" s="3">
        <f>Dataset!$T4245*(1-Dataset!$U4245)</f>
        <v>146.79</v>
      </c>
    </row>
    <row r="4246" spans="1:22" x14ac:dyDescent="0.3">
      <c r="A4246" s="32"/>
      <c r="C4246" s="3">
        <v>4241</v>
      </c>
      <c r="D4246" s="3" t="s">
        <v>7351</v>
      </c>
      <c r="E4246" s="34">
        <v>42267</v>
      </c>
      <c r="F4246" s="34">
        <v>42273</v>
      </c>
      <c r="G4246" s="3" t="s">
        <v>46</v>
      </c>
      <c r="H4246" s="3" t="s">
        <v>6154</v>
      </c>
      <c r="I4246" s="3" t="s">
        <v>6155</v>
      </c>
      <c r="J4246" s="3" t="s">
        <v>98</v>
      </c>
      <c r="K4246" s="3" t="s">
        <v>23</v>
      </c>
      <c r="L4246" s="3" t="s">
        <v>38</v>
      </c>
      <c r="M4246" s="3" t="s">
        <v>39</v>
      </c>
      <c r="N4246" s="3">
        <v>90004</v>
      </c>
      <c r="O4246" s="3" t="s">
        <v>40</v>
      </c>
      <c r="P4246" s="3" t="s">
        <v>7352</v>
      </c>
      <c r="Q4246" s="3" t="s">
        <v>42</v>
      </c>
      <c r="R4246" s="3" t="s">
        <v>74</v>
      </c>
      <c r="S4246" s="3" t="s">
        <v>1430</v>
      </c>
      <c r="T4246" s="3">
        <v>43.92</v>
      </c>
      <c r="U4246" s="35" cm="1">
        <f t="array" ref="U4246">INDEX('Pricing Strategy'!$F$4:$F$71,MATCH(1,(Dataset!$O4246='Pricing Strategy'!$B$4:$B$71)*(Dataset!$Q4246='Pricing Strategy'!$C$4:$C$71)*(Dataset!$R4246='Pricing Strategy'!$D$4:$D$71),))</f>
        <v>0.4</v>
      </c>
      <c r="V4246" s="3">
        <f>Dataset!$T4246*(1-Dataset!$U4246)</f>
        <v>26.352</v>
      </c>
    </row>
    <row r="4247" spans="1:22" x14ac:dyDescent="0.3">
      <c r="A4247" s="32"/>
      <c r="C4247" s="3">
        <v>4242</v>
      </c>
      <c r="D4247" s="3" t="s">
        <v>7351</v>
      </c>
      <c r="E4247" s="34">
        <v>42267</v>
      </c>
      <c r="F4247" s="34">
        <v>42273</v>
      </c>
      <c r="G4247" s="3" t="s">
        <v>46</v>
      </c>
      <c r="H4247" s="3" t="s">
        <v>6154</v>
      </c>
      <c r="I4247" s="3" t="s">
        <v>6155</v>
      </c>
      <c r="J4247" s="3" t="s">
        <v>98</v>
      </c>
      <c r="K4247" s="3" t="s">
        <v>23</v>
      </c>
      <c r="L4247" s="3" t="s">
        <v>38</v>
      </c>
      <c r="M4247" s="3" t="s">
        <v>39</v>
      </c>
      <c r="N4247" s="3">
        <v>90004</v>
      </c>
      <c r="O4247" s="3" t="s">
        <v>40</v>
      </c>
      <c r="P4247" s="3" t="s">
        <v>2619</v>
      </c>
      <c r="Q4247" s="3" t="s">
        <v>42</v>
      </c>
      <c r="R4247" s="3" t="s">
        <v>71</v>
      </c>
      <c r="S4247" s="3" t="s">
        <v>2620</v>
      </c>
      <c r="T4247" s="3">
        <v>20.231999999999999</v>
      </c>
      <c r="U4247" s="35" cm="1">
        <f t="array" ref="U4247">INDEX('Pricing Strategy'!$F$4:$F$71,MATCH(1,(Dataset!$O4247='Pricing Strategy'!$B$4:$B$71)*(Dataset!$Q4247='Pricing Strategy'!$C$4:$C$71)*(Dataset!$R4247='Pricing Strategy'!$D$4:$D$71),))</f>
        <v>0.4</v>
      </c>
      <c r="V4247" s="3">
        <f>Dataset!$T4247*(1-Dataset!$U4247)</f>
        <v>12.139199999999999</v>
      </c>
    </row>
    <row r="4248" spans="1:22" x14ac:dyDescent="0.3">
      <c r="A4248" s="32"/>
      <c r="C4248" s="3">
        <v>4243</v>
      </c>
      <c r="D4248" s="3" t="s">
        <v>7353</v>
      </c>
      <c r="E4248" s="34">
        <v>42829</v>
      </c>
      <c r="F4248" s="34">
        <v>42830</v>
      </c>
      <c r="G4248" s="3" t="s">
        <v>184</v>
      </c>
      <c r="H4248" s="3" t="s">
        <v>3921</v>
      </c>
      <c r="I4248" s="3" t="s">
        <v>3922</v>
      </c>
      <c r="J4248" s="3" t="s">
        <v>98</v>
      </c>
      <c r="K4248" s="3" t="s">
        <v>23</v>
      </c>
      <c r="L4248" s="3" t="s">
        <v>314</v>
      </c>
      <c r="M4248" s="3" t="s">
        <v>315</v>
      </c>
      <c r="N4248" s="3">
        <v>22153</v>
      </c>
      <c r="O4248" s="3" t="s">
        <v>26</v>
      </c>
      <c r="P4248" s="3" t="s">
        <v>612</v>
      </c>
      <c r="Q4248" s="3" t="s">
        <v>67</v>
      </c>
      <c r="R4248" s="3" t="s">
        <v>68</v>
      </c>
      <c r="S4248" s="3" t="s">
        <v>613</v>
      </c>
      <c r="T4248" s="3">
        <v>149.97</v>
      </c>
      <c r="U4248" s="35" cm="1">
        <f t="array" ref="U4248">INDEX('Pricing Strategy'!$F$4:$F$71,MATCH(1,(Dataset!$O4248='Pricing Strategy'!$B$4:$B$71)*(Dataset!$Q4248='Pricing Strategy'!$C$4:$C$71)*(Dataset!$R4248='Pricing Strategy'!$D$4:$D$71),))</f>
        <v>0.25</v>
      </c>
      <c r="V4248" s="3">
        <f>Dataset!$T4248*(1-Dataset!$U4248)</f>
        <v>112.47749999999999</v>
      </c>
    </row>
    <row r="4249" spans="1:22" x14ac:dyDescent="0.3">
      <c r="A4249" s="32"/>
      <c r="C4249" s="3">
        <v>4244</v>
      </c>
      <c r="D4249" s="3" t="s">
        <v>7353</v>
      </c>
      <c r="E4249" s="34">
        <v>42829</v>
      </c>
      <c r="F4249" s="34">
        <v>42830</v>
      </c>
      <c r="G4249" s="3" t="s">
        <v>184</v>
      </c>
      <c r="H4249" s="3" t="s">
        <v>3921</v>
      </c>
      <c r="I4249" s="3" t="s">
        <v>3922</v>
      </c>
      <c r="J4249" s="3" t="s">
        <v>98</v>
      </c>
      <c r="K4249" s="3" t="s">
        <v>23</v>
      </c>
      <c r="L4249" s="3" t="s">
        <v>314</v>
      </c>
      <c r="M4249" s="3" t="s">
        <v>315</v>
      </c>
      <c r="N4249" s="3">
        <v>22153</v>
      </c>
      <c r="O4249" s="3" t="s">
        <v>26</v>
      </c>
      <c r="P4249" s="3" t="s">
        <v>5244</v>
      </c>
      <c r="Q4249" s="3" t="s">
        <v>42</v>
      </c>
      <c r="R4249" s="3" t="s">
        <v>86</v>
      </c>
      <c r="S4249" s="3" t="s">
        <v>5245</v>
      </c>
      <c r="T4249" s="3">
        <v>27.81</v>
      </c>
      <c r="U4249" s="35" cm="1">
        <f t="array" ref="U4249">INDEX('Pricing Strategy'!$F$4:$F$71,MATCH(1,(Dataset!$O4249='Pricing Strategy'!$B$4:$B$71)*(Dataset!$Q4249='Pricing Strategy'!$C$4:$C$71)*(Dataset!$R4249='Pricing Strategy'!$D$4:$D$71),))</f>
        <v>0.25</v>
      </c>
      <c r="V4249" s="3">
        <f>Dataset!$T4249*(1-Dataset!$U4249)</f>
        <v>20.857499999999998</v>
      </c>
    </row>
    <row r="4250" spans="1:22" x14ac:dyDescent="0.3">
      <c r="A4250" s="32"/>
      <c r="C4250" s="3">
        <v>4245</v>
      </c>
      <c r="D4250" s="3" t="s">
        <v>7354</v>
      </c>
      <c r="E4250" s="34">
        <v>42089</v>
      </c>
      <c r="F4250" s="34">
        <v>42093</v>
      </c>
      <c r="G4250" s="3" t="s">
        <v>46</v>
      </c>
      <c r="H4250" s="3" t="s">
        <v>578</v>
      </c>
      <c r="I4250" s="3" t="s">
        <v>579</v>
      </c>
      <c r="J4250" s="3" t="s">
        <v>37</v>
      </c>
      <c r="K4250" s="3" t="s">
        <v>23</v>
      </c>
      <c r="L4250" s="3" t="s">
        <v>38</v>
      </c>
      <c r="M4250" s="3" t="s">
        <v>39</v>
      </c>
      <c r="N4250" s="3">
        <v>90036</v>
      </c>
      <c r="O4250" s="3" t="s">
        <v>40</v>
      </c>
      <c r="P4250" s="3" t="s">
        <v>751</v>
      </c>
      <c r="Q4250" s="3" t="s">
        <v>67</v>
      </c>
      <c r="R4250" s="3" t="s">
        <v>157</v>
      </c>
      <c r="S4250" s="3" t="s">
        <v>752</v>
      </c>
      <c r="T4250" s="3">
        <v>66.3</v>
      </c>
      <c r="U4250" s="35" cm="1">
        <f t="array" ref="U4250">INDEX('Pricing Strategy'!$F$4:$F$71,MATCH(1,(Dataset!$O4250='Pricing Strategy'!$B$4:$B$71)*(Dataset!$Q4250='Pricing Strategy'!$C$4:$C$71)*(Dataset!$R4250='Pricing Strategy'!$D$4:$D$71),))</f>
        <v>0.45</v>
      </c>
      <c r="V4250" s="3">
        <f>Dataset!$T4250*(1-Dataset!$U4250)</f>
        <v>36.465000000000003</v>
      </c>
    </row>
    <row r="4251" spans="1:22" x14ac:dyDescent="0.3">
      <c r="A4251" s="32"/>
      <c r="C4251" s="3">
        <v>4246</v>
      </c>
      <c r="D4251" s="3" t="s">
        <v>7355</v>
      </c>
      <c r="E4251" s="34">
        <v>43432</v>
      </c>
      <c r="F4251" s="34">
        <v>43438</v>
      </c>
      <c r="G4251" s="3" t="s">
        <v>46</v>
      </c>
      <c r="H4251" s="3" t="s">
        <v>546</v>
      </c>
      <c r="I4251" s="3" t="s">
        <v>547</v>
      </c>
      <c r="J4251" s="3" t="s">
        <v>98</v>
      </c>
      <c r="K4251" s="3" t="s">
        <v>23</v>
      </c>
      <c r="L4251" s="3" t="s">
        <v>4498</v>
      </c>
      <c r="M4251" s="3" t="s">
        <v>2739</v>
      </c>
      <c r="N4251" s="3">
        <v>21215</v>
      </c>
      <c r="O4251" s="3" t="s">
        <v>144</v>
      </c>
      <c r="P4251" s="3" t="s">
        <v>4816</v>
      </c>
      <c r="Q4251" s="3" t="s">
        <v>42</v>
      </c>
      <c r="R4251" s="3" t="s">
        <v>64</v>
      </c>
      <c r="S4251" s="3" t="s">
        <v>4817</v>
      </c>
      <c r="T4251" s="3">
        <v>1.64</v>
      </c>
      <c r="U4251" s="35" cm="1">
        <f t="array" ref="U4251">INDEX('Pricing Strategy'!$F$4:$F$71,MATCH(1,(Dataset!$O4251='Pricing Strategy'!$B$4:$B$71)*(Dataset!$Q4251='Pricing Strategy'!$C$4:$C$71)*(Dataset!$R4251='Pricing Strategy'!$D$4:$D$71),))</f>
        <v>0.45</v>
      </c>
      <c r="V4251" s="3">
        <f>Dataset!$T4251*(1-Dataset!$U4251)</f>
        <v>0.90200000000000002</v>
      </c>
    </row>
    <row r="4252" spans="1:22" x14ac:dyDescent="0.3">
      <c r="A4252" s="32"/>
      <c r="C4252" s="3">
        <v>4247</v>
      </c>
      <c r="D4252" s="3" t="s">
        <v>7355</v>
      </c>
      <c r="E4252" s="34">
        <v>43432</v>
      </c>
      <c r="F4252" s="34">
        <v>43438</v>
      </c>
      <c r="G4252" s="3" t="s">
        <v>46</v>
      </c>
      <c r="H4252" s="3" t="s">
        <v>546</v>
      </c>
      <c r="I4252" s="3" t="s">
        <v>547</v>
      </c>
      <c r="J4252" s="3" t="s">
        <v>98</v>
      </c>
      <c r="K4252" s="3" t="s">
        <v>23</v>
      </c>
      <c r="L4252" s="3" t="s">
        <v>4498</v>
      </c>
      <c r="M4252" s="3" t="s">
        <v>2739</v>
      </c>
      <c r="N4252" s="3">
        <v>21215</v>
      </c>
      <c r="O4252" s="3" t="s">
        <v>144</v>
      </c>
      <c r="P4252" s="3" t="s">
        <v>919</v>
      </c>
      <c r="Q4252" s="3" t="s">
        <v>28</v>
      </c>
      <c r="R4252" s="3" t="s">
        <v>61</v>
      </c>
      <c r="S4252" s="3" t="s">
        <v>920</v>
      </c>
      <c r="T4252" s="3">
        <v>1049.2</v>
      </c>
      <c r="U4252" s="35" cm="1">
        <f t="array" ref="U4252">INDEX('Pricing Strategy'!$F$4:$F$71,MATCH(1,(Dataset!$O4252='Pricing Strategy'!$B$4:$B$71)*(Dataset!$Q4252='Pricing Strategy'!$C$4:$C$71)*(Dataset!$R4252='Pricing Strategy'!$D$4:$D$71),))</f>
        <v>0.4</v>
      </c>
      <c r="V4252" s="3">
        <f>Dataset!$T4252*(1-Dataset!$U4252)</f>
        <v>629.52</v>
      </c>
    </row>
    <row r="4253" spans="1:22" x14ac:dyDescent="0.3">
      <c r="A4253" s="32"/>
      <c r="C4253" s="3">
        <v>4248</v>
      </c>
      <c r="D4253" s="3" t="s">
        <v>7355</v>
      </c>
      <c r="E4253" s="34">
        <v>43432</v>
      </c>
      <c r="F4253" s="34">
        <v>43438</v>
      </c>
      <c r="G4253" s="3" t="s">
        <v>46</v>
      </c>
      <c r="H4253" s="3" t="s">
        <v>546</v>
      </c>
      <c r="I4253" s="3" t="s">
        <v>547</v>
      </c>
      <c r="J4253" s="3" t="s">
        <v>98</v>
      </c>
      <c r="K4253" s="3" t="s">
        <v>23</v>
      </c>
      <c r="L4253" s="3" t="s">
        <v>4498</v>
      </c>
      <c r="M4253" s="3" t="s">
        <v>2739</v>
      </c>
      <c r="N4253" s="3">
        <v>21215</v>
      </c>
      <c r="O4253" s="3" t="s">
        <v>144</v>
      </c>
      <c r="P4253" s="3" t="s">
        <v>3962</v>
      </c>
      <c r="Q4253" s="3" t="s">
        <v>28</v>
      </c>
      <c r="R4253" s="3" t="s">
        <v>61</v>
      </c>
      <c r="S4253" s="3" t="s">
        <v>3963</v>
      </c>
      <c r="T4253" s="3">
        <v>20.9</v>
      </c>
      <c r="U4253" s="35" cm="1">
        <f t="array" ref="U4253">INDEX('Pricing Strategy'!$F$4:$F$71,MATCH(1,(Dataset!$O4253='Pricing Strategy'!$B$4:$B$71)*(Dataset!$Q4253='Pricing Strategy'!$C$4:$C$71)*(Dataset!$R4253='Pricing Strategy'!$D$4:$D$71),))</f>
        <v>0.4</v>
      </c>
      <c r="V4253" s="3">
        <f>Dataset!$T4253*(1-Dataset!$U4253)</f>
        <v>12.54</v>
      </c>
    </row>
    <row r="4254" spans="1:22" x14ac:dyDescent="0.3">
      <c r="A4254" s="32"/>
      <c r="C4254" s="3">
        <v>4249</v>
      </c>
      <c r="D4254" s="3" t="s">
        <v>7356</v>
      </c>
      <c r="E4254" s="34">
        <v>43070</v>
      </c>
      <c r="F4254" s="34">
        <v>43074</v>
      </c>
      <c r="G4254" s="3" t="s">
        <v>19</v>
      </c>
      <c r="H4254" s="3" t="s">
        <v>709</v>
      </c>
      <c r="I4254" s="3" t="s">
        <v>710</v>
      </c>
      <c r="J4254" s="3" t="s">
        <v>22</v>
      </c>
      <c r="K4254" s="3" t="s">
        <v>23</v>
      </c>
      <c r="L4254" s="3" t="s">
        <v>744</v>
      </c>
      <c r="M4254" s="3" t="s">
        <v>745</v>
      </c>
      <c r="N4254" s="3">
        <v>6824</v>
      </c>
      <c r="O4254" s="3" t="s">
        <v>144</v>
      </c>
      <c r="P4254" s="3" t="s">
        <v>3527</v>
      </c>
      <c r="Q4254" s="3" t="s">
        <v>42</v>
      </c>
      <c r="R4254" s="3" t="s">
        <v>71</v>
      </c>
      <c r="S4254" s="3" t="s">
        <v>3528</v>
      </c>
      <c r="T4254" s="3">
        <v>88.08</v>
      </c>
      <c r="U4254" s="35" cm="1">
        <f t="array" ref="U4254">INDEX('Pricing Strategy'!$F$4:$F$71,MATCH(1,(Dataset!$O4254='Pricing Strategy'!$B$4:$B$71)*(Dataset!$Q4254='Pricing Strategy'!$C$4:$C$71)*(Dataset!$R4254='Pricing Strategy'!$D$4:$D$71),))</f>
        <v>0.4</v>
      </c>
      <c r="V4254" s="3">
        <f>Dataset!$T4254*(1-Dataset!$U4254)</f>
        <v>52.847999999999999</v>
      </c>
    </row>
    <row r="4255" spans="1:22" x14ac:dyDescent="0.3">
      <c r="A4255" s="32"/>
      <c r="C4255" s="3">
        <v>4250</v>
      </c>
      <c r="D4255" s="3" t="s">
        <v>7356</v>
      </c>
      <c r="E4255" s="34">
        <v>43070</v>
      </c>
      <c r="F4255" s="34">
        <v>43074</v>
      </c>
      <c r="G4255" s="3" t="s">
        <v>19</v>
      </c>
      <c r="H4255" s="3" t="s">
        <v>709</v>
      </c>
      <c r="I4255" s="3" t="s">
        <v>710</v>
      </c>
      <c r="J4255" s="3" t="s">
        <v>22</v>
      </c>
      <c r="K4255" s="3" t="s">
        <v>23</v>
      </c>
      <c r="L4255" s="3" t="s">
        <v>744</v>
      </c>
      <c r="M4255" s="3" t="s">
        <v>745</v>
      </c>
      <c r="N4255" s="3">
        <v>6824</v>
      </c>
      <c r="O4255" s="3" t="s">
        <v>144</v>
      </c>
      <c r="P4255" s="3" t="s">
        <v>1933</v>
      </c>
      <c r="Q4255" s="3" t="s">
        <v>28</v>
      </c>
      <c r="R4255" s="3" t="s">
        <v>32</v>
      </c>
      <c r="S4255" s="3" t="s">
        <v>1934</v>
      </c>
      <c r="T4255" s="3">
        <v>751.92</v>
      </c>
      <c r="U4255" s="35" cm="1">
        <f t="array" ref="U4255">INDEX('Pricing Strategy'!$F$4:$F$71,MATCH(1,(Dataset!$O4255='Pricing Strategy'!$B$4:$B$71)*(Dataset!$Q4255='Pricing Strategy'!$C$4:$C$71)*(Dataset!$R4255='Pricing Strategy'!$D$4:$D$71),))</f>
        <v>0.45</v>
      </c>
      <c r="V4255" s="3">
        <f>Dataset!$T4255*(1-Dataset!$U4255)</f>
        <v>413.55599999999998</v>
      </c>
    </row>
    <row r="4256" spans="1:22" x14ac:dyDescent="0.3">
      <c r="A4256" s="32"/>
      <c r="C4256" s="3">
        <v>4251</v>
      </c>
      <c r="D4256" s="3" t="s">
        <v>7357</v>
      </c>
      <c r="E4256" s="34">
        <v>42266</v>
      </c>
      <c r="F4256" s="34">
        <v>42266</v>
      </c>
      <c r="G4256" s="3" t="s">
        <v>1290</v>
      </c>
      <c r="H4256" s="3" t="s">
        <v>7358</v>
      </c>
      <c r="I4256" s="3" t="s">
        <v>7359</v>
      </c>
      <c r="J4256" s="3" t="s">
        <v>37</v>
      </c>
      <c r="K4256" s="3" t="s">
        <v>23</v>
      </c>
      <c r="L4256" s="3" t="s">
        <v>262</v>
      </c>
      <c r="M4256" s="3" t="s">
        <v>263</v>
      </c>
      <c r="N4256" s="3">
        <v>10011</v>
      </c>
      <c r="O4256" s="3" t="s">
        <v>144</v>
      </c>
      <c r="P4256" s="3" t="s">
        <v>4625</v>
      </c>
      <c r="Q4256" s="3" t="s">
        <v>28</v>
      </c>
      <c r="R4256" s="3" t="s">
        <v>32</v>
      </c>
      <c r="S4256" s="3" t="s">
        <v>4626</v>
      </c>
      <c r="T4256" s="3">
        <v>887.10299999999995</v>
      </c>
      <c r="U4256" s="35" cm="1">
        <f t="array" ref="U4256">INDEX('Pricing Strategy'!$F$4:$F$71,MATCH(1,(Dataset!$O4256='Pricing Strategy'!$B$4:$B$71)*(Dataset!$Q4256='Pricing Strategy'!$C$4:$C$71)*(Dataset!$R4256='Pricing Strategy'!$D$4:$D$71),))</f>
        <v>0.45</v>
      </c>
      <c r="V4256" s="3">
        <f>Dataset!$T4256*(1-Dataset!$U4256)</f>
        <v>487.90665000000001</v>
      </c>
    </row>
    <row r="4257" spans="1:22" x14ac:dyDescent="0.3">
      <c r="A4257" s="32"/>
      <c r="C4257" s="3">
        <v>4252</v>
      </c>
      <c r="D4257" s="3" t="s">
        <v>7360</v>
      </c>
      <c r="E4257" s="34">
        <v>42666</v>
      </c>
      <c r="F4257" s="34">
        <v>42666</v>
      </c>
      <c r="G4257" s="3" t="s">
        <v>1290</v>
      </c>
      <c r="H4257" s="3" t="s">
        <v>2232</v>
      </c>
      <c r="I4257" s="3" t="s">
        <v>2233</v>
      </c>
      <c r="J4257" s="3" t="s">
        <v>22</v>
      </c>
      <c r="K4257" s="3" t="s">
        <v>23</v>
      </c>
      <c r="L4257" s="3" t="s">
        <v>1794</v>
      </c>
      <c r="M4257" s="3" t="s">
        <v>50</v>
      </c>
      <c r="N4257" s="3">
        <v>33801</v>
      </c>
      <c r="O4257" s="3" t="s">
        <v>26</v>
      </c>
      <c r="P4257" s="3" t="s">
        <v>4555</v>
      </c>
      <c r="Q4257" s="3" t="s">
        <v>67</v>
      </c>
      <c r="R4257" s="3" t="s">
        <v>68</v>
      </c>
      <c r="S4257" s="3" t="s">
        <v>4556</v>
      </c>
      <c r="T4257" s="3">
        <v>55.944000000000003</v>
      </c>
      <c r="U4257" s="35" cm="1">
        <f t="array" ref="U4257">INDEX('Pricing Strategy'!$F$4:$F$71,MATCH(1,(Dataset!$O4257='Pricing Strategy'!$B$4:$B$71)*(Dataset!$Q4257='Pricing Strategy'!$C$4:$C$71)*(Dataset!$R4257='Pricing Strategy'!$D$4:$D$71),))</f>
        <v>0.25</v>
      </c>
      <c r="V4257" s="3">
        <f>Dataset!$T4257*(1-Dataset!$U4257)</f>
        <v>41.957999999999998</v>
      </c>
    </row>
    <row r="4258" spans="1:22" x14ac:dyDescent="0.3">
      <c r="A4258" s="32"/>
      <c r="C4258" s="3">
        <v>4253</v>
      </c>
      <c r="D4258" s="3" t="s">
        <v>7360</v>
      </c>
      <c r="E4258" s="34">
        <v>42666</v>
      </c>
      <c r="F4258" s="34">
        <v>42666</v>
      </c>
      <c r="G4258" s="3" t="s">
        <v>1290</v>
      </c>
      <c r="H4258" s="3" t="s">
        <v>2232</v>
      </c>
      <c r="I4258" s="3" t="s">
        <v>2233</v>
      </c>
      <c r="J4258" s="3" t="s">
        <v>22</v>
      </c>
      <c r="K4258" s="3" t="s">
        <v>23</v>
      </c>
      <c r="L4258" s="3" t="s">
        <v>1794</v>
      </c>
      <c r="M4258" s="3" t="s">
        <v>50</v>
      </c>
      <c r="N4258" s="3">
        <v>33801</v>
      </c>
      <c r="O4258" s="3" t="s">
        <v>26</v>
      </c>
      <c r="P4258" s="3" t="s">
        <v>686</v>
      </c>
      <c r="Q4258" s="3" t="s">
        <v>42</v>
      </c>
      <c r="R4258" s="3" t="s">
        <v>64</v>
      </c>
      <c r="S4258" s="3" t="s">
        <v>687</v>
      </c>
      <c r="T4258" s="3">
        <v>10.688000000000001</v>
      </c>
      <c r="U4258" s="35" cm="1">
        <f t="array" ref="U4258">INDEX('Pricing Strategy'!$F$4:$F$71,MATCH(1,(Dataset!$O4258='Pricing Strategy'!$B$4:$B$71)*(Dataset!$Q4258='Pricing Strategy'!$C$4:$C$71)*(Dataset!$R4258='Pricing Strategy'!$D$4:$D$71),))</f>
        <v>0.3</v>
      </c>
      <c r="V4258" s="3">
        <f>Dataset!$T4258*(1-Dataset!$U4258)</f>
        <v>7.4816000000000003</v>
      </c>
    </row>
    <row r="4259" spans="1:22" x14ac:dyDescent="0.3">
      <c r="A4259" s="32"/>
      <c r="C4259" s="3">
        <v>4254</v>
      </c>
      <c r="D4259" s="3" t="s">
        <v>7360</v>
      </c>
      <c r="E4259" s="34">
        <v>42666</v>
      </c>
      <c r="F4259" s="34">
        <v>42666</v>
      </c>
      <c r="G4259" s="3" t="s">
        <v>1290</v>
      </c>
      <c r="H4259" s="3" t="s">
        <v>2232</v>
      </c>
      <c r="I4259" s="3" t="s">
        <v>2233</v>
      </c>
      <c r="J4259" s="3" t="s">
        <v>22</v>
      </c>
      <c r="K4259" s="3" t="s">
        <v>23</v>
      </c>
      <c r="L4259" s="3" t="s">
        <v>1794</v>
      </c>
      <c r="M4259" s="3" t="s">
        <v>50</v>
      </c>
      <c r="N4259" s="3">
        <v>33801</v>
      </c>
      <c r="O4259" s="3" t="s">
        <v>26</v>
      </c>
      <c r="P4259" s="3" t="s">
        <v>4733</v>
      </c>
      <c r="Q4259" s="3" t="s">
        <v>67</v>
      </c>
      <c r="R4259" s="3" t="s">
        <v>68</v>
      </c>
      <c r="S4259" s="3" t="s">
        <v>4734</v>
      </c>
      <c r="T4259" s="3">
        <v>11.824</v>
      </c>
      <c r="U4259" s="35" cm="1">
        <f t="array" ref="U4259">INDEX('Pricing Strategy'!$F$4:$F$71,MATCH(1,(Dataset!$O4259='Pricing Strategy'!$B$4:$B$71)*(Dataset!$Q4259='Pricing Strategy'!$C$4:$C$71)*(Dataset!$R4259='Pricing Strategy'!$D$4:$D$71),))</f>
        <v>0.25</v>
      </c>
      <c r="V4259" s="3">
        <f>Dataset!$T4259*(1-Dataset!$U4259)</f>
        <v>8.8680000000000003</v>
      </c>
    </row>
    <row r="4260" spans="1:22" x14ac:dyDescent="0.3">
      <c r="A4260" s="32"/>
      <c r="C4260" s="3">
        <v>4255</v>
      </c>
      <c r="D4260" s="3" t="s">
        <v>7361</v>
      </c>
      <c r="E4260" s="34">
        <v>43386</v>
      </c>
      <c r="F4260" s="34">
        <v>43389</v>
      </c>
      <c r="G4260" s="3" t="s">
        <v>184</v>
      </c>
      <c r="H4260" s="3" t="s">
        <v>538</v>
      </c>
      <c r="I4260" s="3" t="s">
        <v>539</v>
      </c>
      <c r="J4260" s="3" t="s">
        <v>22</v>
      </c>
      <c r="K4260" s="3" t="s">
        <v>23</v>
      </c>
      <c r="L4260" s="3" t="s">
        <v>3714</v>
      </c>
      <c r="M4260" s="3" t="s">
        <v>207</v>
      </c>
      <c r="N4260" s="3">
        <v>61032</v>
      </c>
      <c r="O4260" s="3" t="s">
        <v>101</v>
      </c>
      <c r="P4260" s="3" t="s">
        <v>3195</v>
      </c>
      <c r="Q4260" s="3" t="s">
        <v>42</v>
      </c>
      <c r="R4260" s="3" t="s">
        <v>86</v>
      </c>
      <c r="S4260" s="3" t="s">
        <v>182</v>
      </c>
      <c r="T4260" s="3">
        <v>63.311999999999998</v>
      </c>
      <c r="U4260" s="35" cm="1">
        <f t="array" ref="U4260">INDEX('Pricing Strategy'!$F$4:$F$71,MATCH(1,(Dataset!$O4260='Pricing Strategy'!$B$4:$B$71)*(Dataset!$Q4260='Pricing Strategy'!$C$4:$C$71)*(Dataset!$R4260='Pricing Strategy'!$D$4:$D$71),))</f>
        <v>0.3</v>
      </c>
      <c r="V4260" s="3">
        <f>Dataset!$T4260*(1-Dataset!$U4260)</f>
        <v>44.318399999999997</v>
      </c>
    </row>
    <row r="4261" spans="1:22" x14ac:dyDescent="0.3">
      <c r="A4261" s="32"/>
      <c r="C4261" s="3">
        <v>4256</v>
      </c>
      <c r="D4261" s="3" t="s">
        <v>7361</v>
      </c>
      <c r="E4261" s="34">
        <v>43386</v>
      </c>
      <c r="F4261" s="34">
        <v>43389</v>
      </c>
      <c r="G4261" s="3" t="s">
        <v>184</v>
      </c>
      <c r="H4261" s="3" t="s">
        <v>538</v>
      </c>
      <c r="I4261" s="3" t="s">
        <v>539</v>
      </c>
      <c r="J4261" s="3" t="s">
        <v>22</v>
      </c>
      <c r="K4261" s="3" t="s">
        <v>23</v>
      </c>
      <c r="L4261" s="3" t="s">
        <v>3714</v>
      </c>
      <c r="M4261" s="3" t="s">
        <v>207</v>
      </c>
      <c r="N4261" s="3">
        <v>61032</v>
      </c>
      <c r="O4261" s="3" t="s">
        <v>101</v>
      </c>
      <c r="P4261" s="3" t="s">
        <v>1063</v>
      </c>
      <c r="Q4261" s="3" t="s">
        <v>42</v>
      </c>
      <c r="R4261" s="3" t="s">
        <v>71</v>
      </c>
      <c r="S4261" s="3" t="s">
        <v>1064</v>
      </c>
      <c r="T4261" s="3">
        <v>96.784000000000006</v>
      </c>
      <c r="U4261" s="35" cm="1">
        <f t="array" ref="U4261">INDEX('Pricing Strategy'!$F$4:$F$71,MATCH(1,(Dataset!$O4261='Pricing Strategy'!$B$4:$B$71)*(Dataset!$Q4261='Pricing Strategy'!$C$4:$C$71)*(Dataset!$R4261='Pricing Strategy'!$D$4:$D$71),))</f>
        <v>0.3</v>
      </c>
      <c r="V4261" s="3">
        <f>Dataset!$T4261*(1-Dataset!$U4261)</f>
        <v>67.748800000000003</v>
      </c>
    </row>
    <row r="4262" spans="1:22" x14ac:dyDescent="0.3">
      <c r="A4262" s="32"/>
      <c r="C4262" s="3">
        <v>4257</v>
      </c>
      <c r="D4262" s="3" t="s">
        <v>7361</v>
      </c>
      <c r="E4262" s="34">
        <v>43386</v>
      </c>
      <c r="F4262" s="34">
        <v>43389</v>
      </c>
      <c r="G4262" s="3" t="s">
        <v>184</v>
      </c>
      <c r="H4262" s="3" t="s">
        <v>538</v>
      </c>
      <c r="I4262" s="3" t="s">
        <v>539</v>
      </c>
      <c r="J4262" s="3" t="s">
        <v>22</v>
      </c>
      <c r="K4262" s="3" t="s">
        <v>23</v>
      </c>
      <c r="L4262" s="3" t="s">
        <v>3714</v>
      </c>
      <c r="M4262" s="3" t="s">
        <v>207</v>
      </c>
      <c r="N4262" s="3">
        <v>61032</v>
      </c>
      <c r="O4262" s="3" t="s">
        <v>101</v>
      </c>
      <c r="P4262" s="3" t="s">
        <v>2726</v>
      </c>
      <c r="Q4262" s="3" t="s">
        <v>28</v>
      </c>
      <c r="R4262" s="3" t="s">
        <v>61</v>
      </c>
      <c r="S4262" s="3" t="s">
        <v>2727</v>
      </c>
      <c r="T4262" s="3">
        <v>10.476000000000001</v>
      </c>
      <c r="U4262" s="35" cm="1">
        <f t="array" ref="U4262">INDEX('Pricing Strategy'!$F$4:$F$71,MATCH(1,(Dataset!$O4262='Pricing Strategy'!$B$4:$B$71)*(Dataset!$Q4262='Pricing Strategy'!$C$4:$C$71)*(Dataset!$R4262='Pricing Strategy'!$D$4:$D$71),))</f>
        <v>0.3</v>
      </c>
      <c r="V4262" s="3">
        <f>Dataset!$T4262*(1-Dataset!$U4262)</f>
        <v>7.3331999999999997</v>
      </c>
    </row>
    <row r="4263" spans="1:22" x14ac:dyDescent="0.3">
      <c r="A4263" s="32"/>
      <c r="C4263" s="3">
        <v>4258</v>
      </c>
      <c r="D4263" s="3" t="s">
        <v>7362</v>
      </c>
      <c r="E4263" s="34">
        <v>42617</v>
      </c>
      <c r="F4263" s="34">
        <v>42622</v>
      </c>
      <c r="G4263" s="3" t="s">
        <v>46</v>
      </c>
      <c r="H4263" s="3" t="s">
        <v>131</v>
      </c>
      <c r="I4263" s="3" t="s">
        <v>132</v>
      </c>
      <c r="J4263" s="3" t="s">
        <v>37</v>
      </c>
      <c r="K4263" s="3" t="s">
        <v>23</v>
      </c>
      <c r="L4263" s="3" t="s">
        <v>4710</v>
      </c>
      <c r="M4263" s="3" t="s">
        <v>416</v>
      </c>
      <c r="N4263" s="3">
        <v>97504</v>
      </c>
      <c r="O4263" s="3" t="s">
        <v>40</v>
      </c>
      <c r="P4263" s="3" t="s">
        <v>6552</v>
      </c>
      <c r="Q4263" s="3" t="s">
        <v>42</v>
      </c>
      <c r="R4263" s="3" t="s">
        <v>71</v>
      </c>
      <c r="S4263" s="3" t="s">
        <v>6553</v>
      </c>
      <c r="T4263" s="3">
        <v>9.7620000000000005</v>
      </c>
      <c r="U4263" s="35" cm="1">
        <f t="array" ref="U4263">INDEX('Pricing Strategy'!$F$4:$F$71,MATCH(1,(Dataset!$O4263='Pricing Strategy'!$B$4:$B$71)*(Dataset!$Q4263='Pricing Strategy'!$C$4:$C$71)*(Dataset!$R4263='Pricing Strategy'!$D$4:$D$71),))</f>
        <v>0.4</v>
      </c>
      <c r="V4263" s="3">
        <f>Dataset!$T4263*(1-Dataset!$U4263)</f>
        <v>5.8571999999999997</v>
      </c>
    </row>
    <row r="4264" spans="1:22" x14ac:dyDescent="0.3">
      <c r="A4264" s="32"/>
      <c r="C4264" s="3">
        <v>4259</v>
      </c>
      <c r="D4264" s="3" t="s">
        <v>7363</v>
      </c>
      <c r="E4264" s="34">
        <v>42808</v>
      </c>
      <c r="F4264" s="34">
        <v>42810</v>
      </c>
      <c r="G4264" s="3" t="s">
        <v>184</v>
      </c>
      <c r="H4264" s="3" t="s">
        <v>1319</v>
      </c>
      <c r="I4264" s="3" t="s">
        <v>1320</v>
      </c>
      <c r="J4264" s="3" t="s">
        <v>37</v>
      </c>
      <c r="K4264" s="3" t="s">
        <v>23</v>
      </c>
      <c r="L4264" s="3" t="s">
        <v>91</v>
      </c>
      <c r="M4264" s="3" t="s">
        <v>92</v>
      </c>
      <c r="N4264" s="3">
        <v>98103</v>
      </c>
      <c r="O4264" s="3" t="s">
        <v>40</v>
      </c>
      <c r="P4264" s="3" t="s">
        <v>3191</v>
      </c>
      <c r="Q4264" s="3" t="s">
        <v>28</v>
      </c>
      <c r="R4264" s="3" t="s">
        <v>32</v>
      </c>
      <c r="S4264" s="3" t="s">
        <v>3192</v>
      </c>
      <c r="T4264" s="3">
        <v>196.78399999999999</v>
      </c>
      <c r="U4264" s="35" cm="1">
        <f t="array" ref="U4264">INDEX('Pricing Strategy'!$F$4:$F$71,MATCH(1,(Dataset!$O4264='Pricing Strategy'!$B$4:$B$71)*(Dataset!$Q4264='Pricing Strategy'!$C$4:$C$71)*(Dataset!$R4264='Pricing Strategy'!$D$4:$D$71),))</f>
        <v>0.45</v>
      </c>
      <c r="V4264" s="3">
        <f>Dataset!$T4264*(1-Dataset!$U4264)</f>
        <v>108.2312</v>
      </c>
    </row>
    <row r="4265" spans="1:22" x14ac:dyDescent="0.3">
      <c r="A4265" s="32"/>
      <c r="C4265" s="3">
        <v>4260</v>
      </c>
      <c r="D4265" s="3" t="s">
        <v>7364</v>
      </c>
      <c r="E4265" s="34">
        <v>43401</v>
      </c>
      <c r="F4265" s="34">
        <v>43406</v>
      </c>
      <c r="G4265" s="3" t="s">
        <v>19</v>
      </c>
      <c r="H4265" s="3" t="s">
        <v>5629</v>
      </c>
      <c r="I4265" s="3" t="s">
        <v>5630</v>
      </c>
      <c r="J4265" s="3" t="s">
        <v>37</v>
      </c>
      <c r="K4265" s="3" t="s">
        <v>23</v>
      </c>
      <c r="L4265" s="3" t="s">
        <v>262</v>
      </c>
      <c r="M4265" s="3" t="s">
        <v>263</v>
      </c>
      <c r="N4265" s="3">
        <v>10035</v>
      </c>
      <c r="O4265" s="3" t="s">
        <v>144</v>
      </c>
      <c r="P4265" s="3" t="s">
        <v>1010</v>
      </c>
      <c r="Q4265" s="3" t="s">
        <v>42</v>
      </c>
      <c r="R4265" s="3" t="s">
        <v>169</v>
      </c>
      <c r="S4265" s="3" t="s">
        <v>1011</v>
      </c>
      <c r="T4265" s="3">
        <v>47.98</v>
      </c>
      <c r="U4265" s="35" cm="1">
        <f t="array" ref="U4265">INDEX('Pricing Strategy'!$F$4:$F$71,MATCH(1,(Dataset!$O4265='Pricing Strategy'!$B$4:$B$71)*(Dataset!$Q4265='Pricing Strategy'!$C$4:$C$71)*(Dataset!$R4265='Pricing Strategy'!$D$4:$D$71),))</f>
        <v>0.4</v>
      </c>
      <c r="V4265" s="3">
        <f>Dataset!$T4265*(1-Dataset!$U4265)</f>
        <v>28.787999999999997</v>
      </c>
    </row>
    <row r="4266" spans="1:22" x14ac:dyDescent="0.3">
      <c r="A4266" s="32"/>
      <c r="C4266" s="3">
        <v>4261</v>
      </c>
      <c r="D4266" s="3" t="s">
        <v>7365</v>
      </c>
      <c r="E4266" s="34">
        <v>43388</v>
      </c>
      <c r="F4266" s="34">
        <v>43392</v>
      </c>
      <c r="G4266" s="3" t="s">
        <v>19</v>
      </c>
      <c r="H4266" s="3" t="s">
        <v>5305</v>
      </c>
      <c r="I4266" s="3" t="s">
        <v>5306</v>
      </c>
      <c r="J4266" s="3" t="s">
        <v>37</v>
      </c>
      <c r="K4266" s="3" t="s">
        <v>23</v>
      </c>
      <c r="L4266" s="3" t="s">
        <v>744</v>
      </c>
      <c r="M4266" s="3" t="s">
        <v>745</v>
      </c>
      <c r="N4266" s="3">
        <v>6824</v>
      </c>
      <c r="O4266" s="3" t="s">
        <v>144</v>
      </c>
      <c r="P4266" s="3" t="s">
        <v>2775</v>
      </c>
      <c r="Q4266" s="3" t="s">
        <v>42</v>
      </c>
      <c r="R4266" s="3" t="s">
        <v>43</v>
      </c>
      <c r="S4266" s="3" t="s">
        <v>2776</v>
      </c>
      <c r="T4266" s="3">
        <v>13.05</v>
      </c>
      <c r="U4266" s="35" cm="1">
        <f t="array" ref="U4266">INDEX('Pricing Strategy'!$F$4:$F$71,MATCH(1,(Dataset!$O4266='Pricing Strategy'!$B$4:$B$71)*(Dataset!$Q4266='Pricing Strategy'!$C$4:$C$71)*(Dataset!$R4266='Pricing Strategy'!$D$4:$D$71),))</f>
        <v>0.4</v>
      </c>
      <c r="V4266" s="3">
        <f>Dataset!$T4266*(1-Dataset!$U4266)</f>
        <v>7.83</v>
      </c>
    </row>
    <row r="4267" spans="1:22" x14ac:dyDescent="0.3">
      <c r="A4267" s="32"/>
      <c r="C4267" s="3">
        <v>4262</v>
      </c>
      <c r="D4267" s="3" t="s">
        <v>7366</v>
      </c>
      <c r="E4267" s="34">
        <v>43319</v>
      </c>
      <c r="F4267" s="34">
        <v>43323</v>
      </c>
      <c r="G4267" s="3" t="s">
        <v>46</v>
      </c>
      <c r="H4267" s="3" t="s">
        <v>6455</v>
      </c>
      <c r="I4267" s="3" t="s">
        <v>6456</v>
      </c>
      <c r="J4267" s="3" t="s">
        <v>22</v>
      </c>
      <c r="K4267" s="3" t="s">
        <v>23</v>
      </c>
      <c r="L4267" s="3" t="s">
        <v>4994</v>
      </c>
      <c r="M4267" s="3" t="s">
        <v>225</v>
      </c>
      <c r="N4267" s="3">
        <v>56560</v>
      </c>
      <c r="O4267" s="3" t="s">
        <v>101</v>
      </c>
      <c r="P4267" s="3" t="s">
        <v>4389</v>
      </c>
      <c r="Q4267" s="3" t="s">
        <v>67</v>
      </c>
      <c r="R4267" s="3" t="s">
        <v>157</v>
      </c>
      <c r="S4267" s="3" t="s">
        <v>4390</v>
      </c>
      <c r="T4267" s="3">
        <v>63.96</v>
      </c>
      <c r="U4267" s="35" cm="1">
        <f t="array" ref="U4267">INDEX('Pricing Strategy'!$F$4:$F$71,MATCH(1,(Dataset!$O4267='Pricing Strategy'!$B$4:$B$71)*(Dataset!$Q4267='Pricing Strategy'!$C$4:$C$71)*(Dataset!$R4267='Pricing Strategy'!$D$4:$D$71),))</f>
        <v>0.35</v>
      </c>
      <c r="V4267" s="3">
        <f>Dataset!$T4267*(1-Dataset!$U4267)</f>
        <v>41.574000000000005</v>
      </c>
    </row>
    <row r="4268" spans="1:22" x14ac:dyDescent="0.3">
      <c r="A4268" s="32"/>
      <c r="C4268" s="3">
        <v>4263</v>
      </c>
      <c r="D4268" s="3" t="s">
        <v>7367</v>
      </c>
      <c r="E4268" s="34">
        <v>43364</v>
      </c>
      <c r="F4268" s="34">
        <v>43368</v>
      </c>
      <c r="G4268" s="3" t="s">
        <v>46</v>
      </c>
      <c r="H4268" s="3" t="s">
        <v>3456</v>
      </c>
      <c r="I4268" s="3" t="s">
        <v>3457</v>
      </c>
      <c r="J4268" s="3" t="s">
        <v>22</v>
      </c>
      <c r="K4268" s="3" t="s">
        <v>23</v>
      </c>
      <c r="L4268" s="3" t="s">
        <v>493</v>
      </c>
      <c r="M4268" s="3" t="s">
        <v>1272</v>
      </c>
      <c r="N4268" s="3">
        <v>31907</v>
      </c>
      <c r="O4268" s="3" t="s">
        <v>26</v>
      </c>
      <c r="P4268" s="3" t="s">
        <v>5948</v>
      </c>
      <c r="Q4268" s="3" t="s">
        <v>42</v>
      </c>
      <c r="R4268" s="3" t="s">
        <v>74</v>
      </c>
      <c r="S4268" s="3" t="s">
        <v>5949</v>
      </c>
      <c r="T4268" s="3">
        <v>80.48</v>
      </c>
      <c r="U4268" s="35" cm="1">
        <f t="array" ref="U4268">INDEX('Pricing Strategy'!$F$4:$F$71,MATCH(1,(Dataset!$O4268='Pricing Strategy'!$B$4:$B$71)*(Dataset!$Q4268='Pricing Strategy'!$C$4:$C$71)*(Dataset!$R4268='Pricing Strategy'!$D$4:$D$71),))</f>
        <v>0.25</v>
      </c>
      <c r="V4268" s="3">
        <f>Dataset!$T4268*(1-Dataset!$U4268)</f>
        <v>60.36</v>
      </c>
    </row>
    <row r="4269" spans="1:22" x14ac:dyDescent="0.3">
      <c r="A4269" s="32"/>
      <c r="C4269" s="3">
        <v>4264</v>
      </c>
      <c r="D4269" s="3" t="s">
        <v>7368</v>
      </c>
      <c r="E4269" s="34">
        <v>43407</v>
      </c>
      <c r="F4269" s="34">
        <v>43412</v>
      </c>
      <c r="G4269" s="3" t="s">
        <v>46</v>
      </c>
      <c r="H4269" s="3" t="s">
        <v>6000</v>
      </c>
      <c r="I4269" s="3" t="s">
        <v>6001</v>
      </c>
      <c r="J4269" s="3" t="s">
        <v>22</v>
      </c>
      <c r="K4269" s="3" t="s">
        <v>23</v>
      </c>
      <c r="L4269" s="3" t="s">
        <v>142</v>
      </c>
      <c r="M4269" s="3" t="s">
        <v>143</v>
      </c>
      <c r="N4269" s="3">
        <v>19143</v>
      </c>
      <c r="O4269" s="3" t="s">
        <v>144</v>
      </c>
      <c r="P4269" s="3" t="s">
        <v>7369</v>
      </c>
      <c r="Q4269" s="3" t="s">
        <v>42</v>
      </c>
      <c r="R4269" s="3" t="s">
        <v>71</v>
      </c>
      <c r="S4269" s="3" t="s">
        <v>7370</v>
      </c>
      <c r="T4269" s="3">
        <v>11.673</v>
      </c>
      <c r="U4269" s="35" cm="1">
        <f t="array" ref="U4269">INDEX('Pricing Strategy'!$F$4:$F$71,MATCH(1,(Dataset!$O4269='Pricing Strategy'!$B$4:$B$71)*(Dataset!$Q4269='Pricing Strategy'!$C$4:$C$71)*(Dataset!$R4269='Pricing Strategy'!$D$4:$D$71),))</f>
        <v>0.4</v>
      </c>
      <c r="V4269" s="3">
        <f>Dataset!$T4269*(1-Dataset!$U4269)</f>
        <v>7.0038</v>
      </c>
    </row>
    <row r="4270" spans="1:22" x14ac:dyDescent="0.3">
      <c r="A4270" s="32"/>
      <c r="C4270" s="3">
        <v>4265</v>
      </c>
      <c r="D4270" s="3" t="s">
        <v>7371</v>
      </c>
      <c r="E4270" s="34">
        <v>43044</v>
      </c>
      <c r="F4270" s="34">
        <v>43048</v>
      </c>
      <c r="G4270" s="3" t="s">
        <v>46</v>
      </c>
      <c r="H4270" s="3" t="s">
        <v>1829</v>
      </c>
      <c r="I4270" s="3" t="s">
        <v>1830</v>
      </c>
      <c r="J4270" s="3" t="s">
        <v>22</v>
      </c>
      <c r="K4270" s="3" t="s">
        <v>23</v>
      </c>
      <c r="L4270" s="3" t="s">
        <v>180</v>
      </c>
      <c r="M4270" s="3" t="s">
        <v>100</v>
      </c>
      <c r="N4270" s="3">
        <v>77036</v>
      </c>
      <c r="O4270" s="3" t="s">
        <v>101</v>
      </c>
      <c r="P4270" s="3" t="s">
        <v>2270</v>
      </c>
      <c r="Q4270" s="3" t="s">
        <v>28</v>
      </c>
      <c r="R4270" s="3" t="s">
        <v>52</v>
      </c>
      <c r="S4270" s="3" t="s">
        <v>2271</v>
      </c>
      <c r="T4270" s="3">
        <v>863.12800000000004</v>
      </c>
      <c r="U4270" s="35" cm="1">
        <f t="array" ref="U4270">INDEX('Pricing Strategy'!$F$4:$F$71,MATCH(1,(Dataset!$O4270='Pricing Strategy'!$B$4:$B$71)*(Dataset!$Q4270='Pricing Strategy'!$C$4:$C$71)*(Dataset!$R4270='Pricing Strategy'!$D$4:$D$71),))</f>
        <v>0.35</v>
      </c>
      <c r="V4270" s="3">
        <f>Dataset!$T4270*(1-Dataset!$U4270)</f>
        <v>561.03320000000008</v>
      </c>
    </row>
    <row r="4271" spans="1:22" x14ac:dyDescent="0.3">
      <c r="A4271" s="32"/>
      <c r="C4271" s="3">
        <v>4266</v>
      </c>
      <c r="D4271" s="3" t="s">
        <v>7371</v>
      </c>
      <c r="E4271" s="34">
        <v>43044</v>
      </c>
      <c r="F4271" s="34">
        <v>43048</v>
      </c>
      <c r="G4271" s="3" t="s">
        <v>46</v>
      </c>
      <c r="H4271" s="3" t="s">
        <v>1829</v>
      </c>
      <c r="I4271" s="3" t="s">
        <v>1830</v>
      </c>
      <c r="J4271" s="3" t="s">
        <v>22</v>
      </c>
      <c r="K4271" s="3" t="s">
        <v>23</v>
      </c>
      <c r="L4271" s="3" t="s">
        <v>180</v>
      </c>
      <c r="M4271" s="3" t="s">
        <v>100</v>
      </c>
      <c r="N4271" s="3">
        <v>77036</v>
      </c>
      <c r="O4271" s="3" t="s">
        <v>101</v>
      </c>
      <c r="P4271" s="3" t="s">
        <v>3883</v>
      </c>
      <c r="Q4271" s="3" t="s">
        <v>42</v>
      </c>
      <c r="R4271" s="3" t="s">
        <v>71</v>
      </c>
      <c r="S4271" s="3" t="s">
        <v>1214</v>
      </c>
      <c r="T4271" s="3">
        <v>3.5640000000000001</v>
      </c>
      <c r="U4271" s="35" cm="1">
        <f t="array" ref="U4271">INDEX('Pricing Strategy'!$F$4:$F$71,MATCH(1,(Dataset!$O4271='Pricing Strategy'!$B$4:$B$71)*(Dataset!$Q4271='Pricing Strategy'!$C$4:$C$71)*(Dataset!$R4271='Pricing Strategy'!$D$4:$D$71),))</f>
        <v>0.3</v>
      </c>
      <c r="V4271" s="3">
        <f>Dataset!$T4271*(1-Dataset!$U4271)</f>
        <v>2.4947999999999997</v>
      </c>
    </row>
    <row r="4272" spans="1:22" x14ac:dyDescent="0.3">
      <c r="A4272" s="32"/>
      <c r="C4272" s="3">
        <v>4267</v>
      </c>
      <c r="D4272" s="3" t="s">
        <v>7371</v>
      </c>
      <c r="E4272" s="34">
        <v>43044</v>
      </c>
      <c r="F4272" s="34">
        <v>43048</v>
      </c>
      <c r="G4272" s="3" t="s">
        <v>46</v>
      </c>
      <c r="H4272" s="3" t="s">
        <v>1829</v>
      </c>
      <c r="I4272" s="3" t="s">
        <v>1830</v>
      </c>
      <c r="J4272" s="3" t="s">
        <v>22</v>
      </c>
      <c r="K4272" s="3" t="s">
        <v>23</v>
      </c>
      <c r="L4272" s="3" t="s">
        <v>180</v>
      </c>
      <c r="M4272" s="3" t="s">
        <v>100</v>
      </c>
      <c r="N4272" s="3">
        <v>77036</v>
      </c>
      <c r="O4272" s="3" t="s">
        <v>101</v>
      </c>
      <c r="P4272" s="3" t="s">
        <v>5453</v>
      </c>
      <c r="Q4272" s="3" t="s">
        <v>28</v>
      </c>
      <c r="R4272" s="3" t="s">
        <v>29</v>
      </c>
      <c r="S4272" s="3" t="s">
        <v>5454</v>
      </c>
      <c r="T4272" s="3">
        <v>956.66480000000001</v>
      </c>
      <c r="U4272" s="35" cm="1">
        <f t="array" ref="U4272">INDEX('Pricing Strategy'!$F$4:$F$71,MATCH(1,(Dataset!$O4272='Pricing Strategy'!$B$4:$B$71)*(Dataset!$Q4272='Pricing Strategy'!$C$4:$C$71)*(Dataset!$R4272='Pricing Strategy'!$D$4:$D$71),))</f>
        <v>0.4</v>
      </c>
      <c r="V4272" s="3">
        <f>Dataset!$T4272*(1-Dataset!$U4272)</f>
        <v>573.99887999999999</v>
      </c>
    </row>
    <row r="4273" spans="1:22" x14ac:dyDescent="0.3">
      <c r="A4273" s="32"/>
      <c r="C4273" s="3">
        <v>4268</v>
      </c>
      <c r="D4273" s="3" t="s">
        <v>7371</v>
      </c>
      <c r="E4273" s="34">
        <v>43044</v>
      </c>
      <c r="F4273" s="34">
        <v>43048</v>
      </c>
      <c r="G4273" s="3" t="s">
        <v>46</v>
      </c>
      <c r="H4273" s="3" t="s">
        <v>1829</v>
      </c>
      <c r="I4273" s="3" t="s">
        <v>1830</v>
      </c>
      <c r="J4273" s="3" t="s">
        <v>22</v>
      </c>
      <c r="K4273" s="3" t="s">
        <v>23</v>
      </c>
      <c r="L4273" s="3" t="s">
        <v>180</v>
      </c>
      <c r="M4273" s="3" t="s">
        <v>100</v>
      </c>
      <c r="N4273" s="3">
        <v>77036</v>
      </c>
      <c r="O4273" s="3" t="s">
        <v>101</v>
      </c>
      <c r="P4273" s="3" t="s">
        <v>2102</v>
      </c>
      <c r="Q4273" s="3" t="s">
        <v>42</v>
      </c>
      <c r="R4273" s="3" t="s">
        <v>71</v>
      </c>
      <c r="S4273" s="3" t="s">
        <v>2103</v>
      </c>
      <c r="T4273" s="3">
        <v>12.587999999999999</v>
      </c>
      <c r="U4273" s="35" cm="1">
        <f t="array" ref="U4273">INDEX('Pricing Strategy'!$F$4:$F$71,MATCH(1,(Dataset!$O4273='Pricing Strategy'!$B$4:$B$71)*(Dataset!$Q4273='Pricing Strategy'!$C$4:$C$71)*(Dataset!$R4273='Pricing Strategy'!$D$4:$D$71),))</f>
        <v>0.3</v>
      </c>
      <c r="V4273" s="3">
        <f>Dataset!$T4273*(1-Dataset!$U4273)</f>
        <v>8.8115999999999985</v>
      </c>
    </row>
    <row r="4274" spans="1:22" x14ac:dyDescent="0.3">
      <c r="A4274" s="32"/>
      <c r="C4274" s="3">
        <v>4269</v>
      </c>
      <c r="D4274" s="3" t="s">
        <v>7371</v>
      </c>
      <c r="E4274" s="34">
        <v>43044</v>
      </c>
      <c r="F4274" s="34">
        <v>43048</v>
      </c>
      <c r="G4274" s="3" t="s">
        <v>46</v>
      </c>
      <c r="H4274" s="3" t="s">
        <v>1829</v>
      </c>
      <c r="I4274" s="3" t="s">
        <v>1830</v>
      </c>
      <c r="J4274" s="3" t="s">
        <v>22</v>
      </c>
      <c r="K4274" s="3" t="s">
        <v>23</v>
      </c>
      <c r="L4274" s="3" t="s">
        <v>180</v>
      </c>
      <c r="M4274" s="3" t="s">
        <v>100</v>
      </c>
      <c r="N4274" s="3">
        <v>77036</v>
      </c>
      <c r="O4274" s="3" t="s">
        <v>101</v>
      </c>
      <c r="P4274" s="3" t="s">
        <v>6286</v>
      </c>
      <c r="Q4274" s="3" t="s">
        <v>67</v>
      </c>
      <c r="R4274" s="3" t="s">
        <v>157</v>
      </c>
      <c r="S4274" s="3" t="s">
        <v>6287</v>
      </c>
      <c r="T4274" s="3">
        <v>171.96</v>
      </c>
      <c r="U4274" s="35" cm="1">
        <f t="array" ref="U4274">INDEX('Pricing Strategy'!$F$4:$F$71,MATCH(1,(Dataset!$O4274='Pricing Strategy'!$B$4:$B$71)*(Dataset!$Q4274='Pricing Strategy'!$C$4:$C$71)*(Dataset!$R4274='Pricing Strategy'!$D$4:$D$71),))</f>
        <v>0.35</v>
      </c>
      <c r="V4274" s="3">
        <f>Dataset!$T4274*(1-Dataset!$U4274)</f>
        <v>111.77400000000002</v>
      </c>
    </row>
    <row r="4275" spans="1:22" x14ac:dyDescent="0.3">
      <c r="A4275" s="32"/>
      <c r="C4275" s="3">
        <v>4270</v>
      </c>
      <c r="D4275" s="3" t="s">
        <v>7372</v>
      </c>
      <c r="E4275" s="34">
        <v>43276</v>
      </c>
      <c r="F4275" s="34">
        <v>43280</v>
      </c>
      <c r="G4275" s="3" t="s">
        <v>19</v>
      </c>
      <c r="H4275" s="3" t="s">
        <v>4899</v>
      </c>
      <c r="I4275" s="3" t="s">
        <v>4900</v>
      </c>
      <c r="J4275" s="3" t="s">
        <v>22</v>
      </c>
      <c r="K4275" s="3" t="s">
        <v>23</v>
      </c>
      <c r="L4275" s="3" t="s">
        <v>91</v>
      </c>
      <c r="M4275" s="3" t="s">
        <v>92</v>
      </c>
      <c r="N4275" s="3">
        <v>98115</v>
      </c>
      <c r="O4275" s="3" t="s">
        <v>40</v>
      </c>
      <c r="P4275" s="3" t="s">
        <v>2188</v>
      </c>
      <c r="Q4275" s="3" t="s">
        <v>28</v>
      </c>
      <c r="R4275" s="3" t="s">
        <v>52</v>
      </c>
      <c r="S4275" s="3" t="s">
        <v>2189</v>
      </c>
      <c r="T4275" s="3">
        <v>871.4</v>
      </c>
      <c r="U4275" s="35" cm="1">
        <f t="array" ref="U4275">INDEX('Pricing Strategy'!$F$4:$F$71,MATCH(1,(Dataset!$O4275='Pricing Strategy'!$B$4:$B$71)*(Dataset!$Q4275='Pricing Strategy'!$C$4:$C$71)*(Dataset!$R4275='Pricing Strategy'!$D$4:$D$71),))</f>
        <v>0.45</v>
      </c>
      <c r="V4275" s="3">
        <f>Dataset!$T4275*(1-Dataset!$U4275)</f>
        <v>479.27000000000004</v>
      </c>
    </row>
    <row r="4276" spans="1:22" x14ac:dyDescent="0.3">
      <c r="A4276" s="32"/>
      <c r="C4276" s="3">
        <v>4271</v>
      </c>
      <c r="D4276" s="3" t="s">
        <v>7373</v>
      </c>
      <c r="E4276" s="34">
        <v>42700</v>
      </c>
      <c r="F4276" s="34">
        <v>42704</v>
      </c>
      <c r="G4276" s="3" t="s">
        <v>46</v>
      </c>
      <c r="H4276" s="3" t="s">
        <v>7374</v>
      </c>
      <c r="I4276" s="3" t="s">
        <v>7375</v>
      </c>
      <c r="J4276" s="3" t="s">
        <v>37</v>
      </c>
      <c r="K4276" s="3" t="s">
        <v>23</v>
      </c>
      <c r="L4276" s="3" t="s">
        <v>324</v>
      </c>
      <c r="M4276" s="3" t="s">
        <v>331</v>
      </c>
      <c r="N4276" s="3">
        <v>38301</v>
      </c>
      <c r="O4276" s="3" t="s">
        <v>26</v>
      </c>
      <c r="P4276" s="3" t="s">
        <v>7332</v>
      </c>
      <c r="Q4276" s="3" t="s">
        <v>28</v>
      </c>
      <c r="R4276" s="3" t="s">
        <v>61</v>
      </c>
      <c r="S4276" s="3" t="s">
        <v>7333</v>
      </c>
      <c r="T4276" s="3">
        <v>692.47199999999998</v>
      </c>
      <c r="U4276" s="35" cm="1">
        <f t="array" ref="U4276">INDEX('Pricing Strategy'!$F$4:$F$71,MATCH(1,(Dataset!$O4276='Pricing Strategy'!$B$4:$B$71)*(Dataset!$Q4276='Pricing Strategy'!$C$4:$C$71)*(Dataset!$R4276='Pricing Strategy'!$D$4:$D$71),))</f>
        <v>0.25</v>
      </c>
      <c r="V4276" s="3">
        <f>Dataset!$T4276*(1-Dataset!$U4276)</f>
        <v>519.35400000000004</v>
      </c>
    </row>
    <row r="4277" spans="1:22" x14ac:dyDescent="0.3">
      <c r="A4277" s="32"/>
      <c r="C4277" s="3">
        <v>4272</v>
      </c>
      <c r="D4277" s="3" t="s">
        <v>7376</v>
      </c>
      <c r="E4277" s="34">
        <v>43063</v>
      </c>
      <c r="F4277" s="34">
        <v>43066</v>
      </c>
      <c r="G4277" s="3" t="s">
        <v>19</v>
      </c>
      <c r="H4277" s="3" t="s">
        <v>1346</v>
      </c>
      <c r="I4277" s="3" t="s">
        <v>1347</v>
      </c>
      <c r="J4277" s="3" t="s">
        <v>37</v>
      </c>
      <c r="K4277" s="3" t="s">
        <v>23</v>
      </c>
      <c r="L4277" s="3" t="s">
        <v>4498</v>
      </c>
      <c r="M4277" s="3" t="s">
        <v>2739</v>
      </c>
      <c r="N4277" s="3">
        <v>21215</v>
      </c>
      <c r="O4277" s="3" t="s">
        <v>144</v>
      </c>
      <c r="P4277" s="3" t="s">
        <v>2680</v>
      </c>
      <c r="Q4277" s="3" t="s">
        <v>28</v>
      </c>
      <c r="R4277" s="3" t="s">
        <v>61</v>
      </c>
      <c r="S4277" s="3" t="s">
        <v>2681</v>
      </c>
      <c r="T4277" s="3">
        <v>207.76</v>
      </c>
      <c r="U4277" s="35" cm="1">
        <f t="array" ref="U4277">INDEX('Pricing Strategy'!$F$4:$F$71,MATCH(1,(Dataset!$O4277='Pricing Strategy'!$B$4:$B$71)*(Dataset!$Q4277='Pricing Strategy'!$C$4:$C$71)*(Dataset!$R4277='Pricing Strategy'!$D$4:$D$71),))</f>
        <v>0.4</v>
      </c>
      <c r="V4277" s="3">
        <f>Dataset!$T4277*(1-Dataset!$U4277)</f>
        <v>124.65599999999999</v>
      </c>
    </row>
    <row r="4278" spans="1:22" x14ac:dyDescent="0.3">
      <c r="A4278" s="32"/>
      <c r="C4278" s="3">
        <v>4273</v>
      </c>
      <c r="D4278" s="3" t="s">
        <v>7377</v>
      </c>
      <c r="E4278" s="34">
        <v>43302</v>
      </c>
      <c r="F4278" s="34">
        <v>43302</v>
      </c>
      <c r="G4278" s="3" t="s">
        <v>1290</v>
      </c>
      <c r="H4278" s="3" t="s">
        <v>1941</v>
      </c>
      <c r="I4278" s="3" t="s">
        <v>1942</v>
      </c>
      <c r="J4278" s="3" t="s">
        <v>22</v>
      </c>
      <c r="K4278" s="3" t="s">
        <v>23</v>
      </c>
      <c r="L4278" s="3" t="s">
        <v>3655</v>
      </c>
      <c r="M4278" s="3" t="s">
        <v>117</v>
      </c>
      <c r="N4278" s="3">
        <v>84107</v>
      </c>
      <c r="O4278" s="3" t="s">
        <v>40</v>
      </c>
      <c r="P4278" s="3" t="s">
        <v>6795</v>
      </c>
      <c r="Q4278" s="3" t="s">
        <v>67</v>
      </c>
      <c r="R4278" s="3" t="s">
        <v>68</v>
      </c>
      <c r="S4278" s="3" t="s">
        <v>6796</v>
      </c>
      <c r="T4278" s="3">
        <v>71.927999999999997</v>
      </c>
      <c r="U4278" s="35" cm="1">
        <f t="array" ref="U4278">INDEX('Pricing Strategy'!$F$4:$F$71,MATCH(1,(Dataset!$O4278='Pricing Strategy'!$B$4:$B$71)*(Dataset!$Q4278='Pricing Strategy'!$C$4:$C$71)*(Dataset!$R4278='Pricing Strategy'!$D$4:$D$71),))</f>
        <v>0.4</v>
      </c>
      <c r="V4278" s="3">
        <f>Dataset!$T4278*(1-Dataset!$U4278)</f>
        <v>43.156799999999997</v>
      </c>
    </row>
    <row r="4279" spans="1:22" x14ac:dyDescent="0.3">
      <c r="A4279" s="32"/>
      <c r="C4279" s="3">
        <v>4274</v>
      </c>
      <c r="D4279" s="3" t="s">
        <v>7377</v>
      </c>
      <c r="E4279" s="34">
        <v>43302</v>
      </c>
      <c r="F4279" s="34">
        <v>43302</v>
      </c>
      <c r="G4279" s="3" t="s">
        <v>1290</v>
      </c>
      <c r="H4279" s="3" t="s">
        <v>1941</v>
      </c>
      <c r="I4279" s="3" t="s">
        <v>1942</v>
      </c>
      <c r="J4279" s="3" t="s">
        <v>22</v>
      </c>
      <c r="K4279" s="3" t="s">
        <v>23</v>
      </c>
      <c r="L4279" s="3" t="s">
        <v>3655</v>
      </c>
      <c r="M4279" s="3" t="s">
        <v>117</v>
      </c>
      <c r="N4279" s="3">
        <v>84107</v>
      </c>
      <c r="O4279" s="3" t="s">
        <v>40</v>
      </c>
      <c r="P4279" s="3" t="s">
        <v>4232</v>
      </c>
      <c r="Q4279" s="3" t="s">
        <v>42</v>
      </c>
      <c r="R4279" s="3" t="s">
        <v>64</v>
      </c>
      <c r="S4279" s="3" t="s">
        <v>4233</v>
      </c>
      <c r="T4279" s="3">
        <v>25.99</v>
      </c>
      <c r="U4279" s="35" cm="1">
        <f t="array" ref="U4279">INDEX('Pricing Strategy'!$F$4:$F$71,MATCH(1,(Dataset!$O4279='Pricing Strategy'!$B$4:$B$71)*(Dataset!$Q4279='Pricing Strategy'!$C$4:$C$71)*(Dataset!$R4279='Pricing Strategy'!$D$4:$D$71),))</f>
        <v>0.45</v>
      </c>
      <c r="V4279" s="3">
        <f>Dataset!$T4279*(1-Dataset!$U4279)</f>
        <v>14.294500000000001</v>
      </c>
    </row>
    <row r="4280" spans="1:22" x14ac:dyDescent="0.3">
      <c r="A4280" s="32"/>
      <c r="C4280" s="3">
        <v>4275</v>
      </c>
      <c r="D4280" s="3" t="s">
        <v>7378</v>
      </c>
      <c r="E4280" s="34">
        <v>42666</v>
      </c>
      <c r="F4280" s="34">
        <v>42671</v>
      </c>
      <c r="G4280" s="3" t="s">
        <v>46</v>
      </c>
      <c r="H4280" s="3" t="s">
        <v>1033</v>
      </c>
      <c r="I4280" s="3" t="s">
        <v>1034</v>
      </c>
      <c r="J4280" s="3" t="s">
        <v>37</v>
      </c>
      <c r="K4280" s="3" t="s">
        <v>23</v>
      </c>
      <c r="L4280" s="3" t="s">
        <v>91</v>
      </c>
      <c r="M4280" s="3" t="s">
        <v>92</v>
      </c>
      <c r="N4280" s="3">
        <v>98105</v>
      </c>
      <c r="O4280" s="3" t="s">
        <v>40</v>
      </c>
      <c r="P4280" s="3" t="s">
        <v>1218</v>
      </c>
      <c r="Q4280" s="3" t="s">
        <v>42</v>
      </c>
      <c r="R4280" s="3" t="s">
        <v>71</v>
      </c>
      <c r="S4280" s="3" t="s">
        <v>1219</v>
      </c>
      <c r="T4280" s="3">
        <v>3.5920000000000001</v>
      </c>
      <c r="U4280" s="35" cm="1">
        <f t="array" ref="U4280">INDEX('Pricing Strategy'!$F$4:$F$71,MATCH(1,(Dataset!$O4280='Pricing Strategy'!$B$4:$B$71)*(Dataset!$Q4280='Pricing Strategy'!$C$4:$C$71)*(Dataset!$R4280='Pricing Strategy'!$D$4:$D$71),))</f>
        <v>0.4</v>
      </c>
      <c r="V4280" s="3">
        <f>Dataset!$T4280*(1-Dataset!$U4280)</f>
        <v>2.1551999999999998</v>
      </c>
    </row>
    <row r="4281" spans="1:22" x14ac:dyDescent="0.3">
      <c r="A4281" s="32"/>
      <c r="C4281" s="3">
        <v>4276</v>
      </c>
      <c r="D4281" s="3" t="s">
        <v>7379</v>
      </c>
      <c r="E4281" s="34">
        <v>42560</v>
      </c>
      <c r="F4281" s="34">
        <v>42564</v>
      </c>
      <c r="G4281" s="3" t="s">
        <v>46</v>
      </c>
      <c r="H4281" s="3" t="s">
        <v>5719</v>
      </c>
      <c r="I4281" s="3" t="s">
        <v>5720</v>
      </c>
      <c r="J4281" s="3" t="s">
        <v>37</v>
      </c>
      <c r="K4281" s="3" t="s">
        <v>23</v>
      </c>
      <c r="L4281" s="3" t="s">
        <v>814</v>
      </c>
      <c r="M4281" s="3" t="s">
        <v>100</v>
      </c>
      <c r="N4281" s="3">
        <v>75220</v>
      </c>
      <c r="O4281" s="3" t="s">
        <v>101</v>
      </c>
      <c r="P4281" s="3" t="s">
        <v>711</v>
      </c>
      <c r="Q4281" s="3" t="s">
        <v>42</v>
      </c>
      <c r="R4281" s="3" t="s">
        <v>74</v>
      </c>
      <c r="S4281" s="3" t="s">
        <v>712</v>
      </c>
      <c r="T4281" s="3">
        <v>48.631999999999998</v>
      </c>
      <c r="U4281" s="35" cm="1">
        <f t="array" ref="U4281">INDEX('Pricing Strategy'!$F$4:$F$71,MATCH(1,(Dataset!$O4281='Pricing Strategy'!$B$4:$B$71)*(Dataset!$Q4281='Pricing Strategy'!$C$4:$C$71)*(Dataset!$R4281='Pricing Strategy'!$D$4:$D$71),))</f>
        <v>0.3</v>
      </c>
      <c r="V4281" s="3">
        <f>Dataset!$T4281*(1-Dataset!$U4281)</f>
        <v>34.042399999999994</v>
      </c>
    </row>
    <row r="4282" spans="1:22" x14ac:dyDescent="0.3">
      <c r="A4282" s="32"/>
      <c r="C4282" s="3">
        <v>4277</v>
      </c>
      <c r="D4282" s="3" t="s">
        <v>7380</v>
      </c>
      <c r="E4282" s="34">
        <v>43330</v>
      </c>
      <c r="F4282" s="34">
        <v>43334</v>
      </c>
      <c r="G4282" s="3" t="s">
        <v>46</v>
      </c>
      <c r="H4282" s="3" t="s">
        <v>3121</v>
      </c>
      <c r="I4282" s="3" t="s">
        <v>3122</v>
      </c>
      <c r="J4282" s="3" t="s">
        <v>98</v>
      </c>
      <c r="K4282" s="3" t="s">
        <v>23</v>
      </c>
      <c r="L4282" s="3" t="s">
        <v>91</v>
      </c>
      <c r="M4282" s="3" t="s">
        <v>92</v>
      </c>
      <c r="N4282" s="3">
        <v>98105</v>
      </c>
      <c r="O4282" s="3" t="s">
        <v>40</v>
      </c>
      <c r="P4282" s="3" t="s">
        <v>3003</v>
      </c>
      <c r="Q4282" s="3" t="s">
        <v>42</v>
      </c>
      <c r="R4282" s="3" t="s">
        <v>55</v>
      </c>
      <c r="S4282" s="3" t="s">
        <v>3004</v>
      </c>
      <c r="T4282" s="3">
        <v>323.10000000000002</v>
      </c>
      <c r="U4282" s="35" cm="1">
        <f t="array" ref="U4282">INDEX('Pricing Strategy'!$F$4:$F$71,MATCH(1,(Dataset!$O4282='Pricing Strategy'!$B$4:$B$71)*(Dataset!$Q4282='Pricing Strategy'!$C$4:$C$71)*(Dataset!$R4282='Pricing Strategy'!$D$4:$D$71),))</f>
        <v>0.5</v>
      </c>
      <c r="V4282" s="3">
        <f>Dataset!$T4282*(1-Dataset!$U4282)</f>
        <v>161.55000000000001</v>
      </c>
    </row>
    <row r="4283" spans="1:22" x14ac:dyDescent="0.3">
      <c r="A4283" s="32"/>
      <c r="C4283" s="3">
        <v>4278</v>
      </c>
      <c r="D4283" s="3" t="s">
        <v>7381</v>
      </c>
      <c r="E4283" s="34">
        <v>42841</v>
      </c>
      <c r="F4283" s="34">
        <v>42845</v>
      </c>
      <c r="G4283" s="3" t="s">
        <v>46</v>
      </c>
      <c r="H4283" s="3" t="s">
        <v>7358</v>
      </c>
      <c r="I4283" s="3" t="s">
        <v>7359</v>
      </c>
      <c r="J4283" s="3" t="s">
        <v>37</v>
      </c>
      <c r="K4283" s="3" t="s">
        <v>23</v>
      </c>
      <c r="L4283" s="3" t="s">
        <v>1119</v>
      </c>
      <c r="M4283" s="3" t="s">
        <v>787</v>
      </c>
      <c r="N4283" s="3">
        <v>8701</v>
      </c>
      <c r="O4283" s="3" t="s">
        <v>144</v>
      </c>
      <c r="P4283" s="3" t="s">
        <v>7382</v>
      </c>
      <c r="Q4283" s="3" t="s">
        <v>67</v>
      </c>
      <c r="R4283" s="3" t="s">
        <v>680</v>
      </c>
      <c r="S4283" s="3" t="s">
        <v>7383</v>
      </c>
      <c r="T4283" s="3">
        <v>9099.93</v>
      </c>
      <c r="U4283" s="35" cm="1">
        <f t="array" ref="U4283">INDEX('Pricing Strategy'!$F$4:$F$71,MATCH(1,(Dataset!$O4283='Pricing Strategy'!$B$4:$B$71)*(Dataset!$Q4283='Pricing Strategy'!$C$4:$C$71)*(Dataset!$R4283='Pricing Strategy'!$D$4:$D$71),))</f>
        <v>0.45</v>
      </c>
      <c r="V4283" s="3">
        <f>Dataset!$T4283*(1-Dataset!$U4283)</f>
        <v>5004.9615000000003</v>
      </c>
    </row>
    <row r="4284" spans="1:22" x14ac:dyDescent="0.3">
      <c r="A4284" s="32"/>
      <c r="C4284" s="3">
        <v>4279</v>
      </c>
      <c r="D4284" s="3" t="s">
        <v>7381</v>
      </c>
      <c r="E4284" s="34">
        <v>42841</v>
      </c>
      <c r="F4284" s="34">
        <v>42845</v>
      </c>
      <c r="G4284" s="3" t="s">
        <v>46</v>
      </c>
      <c r="H4284" s="3" t="s">
        <v>7358</v>
      </c>
      <c r="I4284" s="3" t="s">
        <v>7359</v>
      </c>
      <c r="J4284" s="3" t="s">
        <v>37</v>
      </c>
      <c r="K4284" s="3" t="s">
        <v>23</v>
      </c>
      <c r="L4284" s="3" t="s">
        <v>1119</v>
      </c>
      <c r="M4284" s="3" t="s">
        <v>787</v>
      </c>
      <c r="N4284" s="3">
        <v>8701</v>
      </c>
      <c r="O4284" s="3" t="s">
        <v>144</v>
      </c>
      <c r="P4284" s="3" t="s">
        <v>6195</v>
      </c>
      <c r="Q4284" s="3" t="s">
        <v>28</v>
      </c>
      <c r="R4284" s="3" t="s">
        <v>61</v>
      </c>
      <c r="S4284" s="3" t="s">
        <v>6196</v>
      </c>
      <c r="T4284" s="3">
        <v>9.9600000000000009</v>
      </c>
      <c r="U4284" s="35" cm="1">
        <f t="array" ref="U4284">INDEX('Pricing Strategy'!$F$4:$F$71,MATCH(1,(Dataset!$O4284='Pricing Strategy'!$B$4:$B$71)*(Dataset!$Q4284='Pricing Strategy'!$C$4:$C$71)*(Dataset!$R4284='Pricing Strategy'!$D$4:$D$71),))</f>
        <v>0.4</v>
      </c>
      <c r="V4284" s="3">
        <f>Dataset!$T4284*(1-Dataset!$U4284)</f>
        <v>5.976</v>
      </c>
    </row>
    <row r="4285" spans="1:22" x14ac:dyDescent="0.3">
      <c r="A4285" s="32"/>
      <c r="C4285" s="3">
        <v>4280</v>
      </c>
      <c r="D4285" s="3" t="s">
        <v>7381</v>
      </c>
      <c r="E4285" s="34">
        <v>42841</v>
      </c>
      <c r="F4285" s="34">
        <v>42845</v>
      </c>
      <c r="G4285" s="3" t="s">
        <v>46</v>
      </c>
      <c r="H4285" s="3" t="s">
        <v>7358</v>
      </c>
      <c r="I4285" s="3" t="s">
        <v>7359</v>
      </c>
      <c r="J4285" s="3" t="s">
        <v>37</v>
      </c>
      <c r="K4285" s="3" t="s">
        <v>23</v>
      </c>
      <c r="L4285" s="3" t="s">
        <v>1119</v>
      </c>
      <c r="M4285" s="3" t="s">
        <v>787</v>
      </c>
      <c r="N4285" s="3">
        <v>8701</v>
      </c>
      <c r="O4285" s="3" t="s">
        <v>144</v>
      </c>
      <c r="P4285" s="3" t="s">
        <v>3435</v>
      </c>
      <c r="Q4285" s="3" t="s">
        <v>42</v>
      </c>
      <c r="R4285" s="3" t="s">
        <v>71</v>
      </c>
      <c r="S4285" s="3" t="s">
        <v>3436</v>
      </c>
      <c r="T4285" s="3">
        <v>25.3</v>
      </c>
      <c r="U4285" s="35" cm="1">
        <f t="array" ref="U4285">INDEX('Pricing Strategy'!$F$4:$F$71,MATCH(1,(Dataset!$O4285='Pricing Strategy'!$B$4:$B$71)*(Dataset!$Q4285='Pricing Strategy'!$C$4:$C$71)*(Dataset!$R4285='Pricing Strategy'!$D$4:$D$71),))</f>
        <v>0.4</v>
      </c>
      <c r="V4285" s="3">
        <f>Dataset!$T4285*(1-Dataset!$U4285)</f>
        <v>15.18</v>
      </c>
    </row>
    <row r="4286" spans="1:22" x14ac:dyDescent="0.3">
      <c r="A4286" s="32"/>
      <c r="C4286" s="3">
        <v>4281</v>
      </c>
      <c r="D4286" s="3" t="s">
        <v>7384</v>
      </c>
      <c r="E4286" s="34">
        <v>42322</v>
      </c>
      <c r="F4286" s="34">
        <v>42326</v>
      </c>
      <c r="G4286" s="3" t="s">
        <v>46</v>
      </c>
      <c r="H4286" s="3" t="s">
        <v>731</v>
      </c>
      <c r="I4286" s="3" t="s">
        <v>732</v>
      </c>
      <c r="J4286" s="3" t="s">
        <v>98</v>
      </c>
      <c r="K4286" s="3" t="s">
        <v>23</v>
      </c>
      <c r="L4286" s="3" t="s">
        <v>262</v>
      </c>
      <c r="M4286" s="3" t="s">
        <v>263</v>
      </c>
      <c r="N4286" s="3">
        <v>10011</v>
      </c>
      <c r="O4286" s="3" t="s">
        <v>144</v>
      </c>
      <c r="P4286" s="3" t="s">
        <v>1037</v>
      </c>
      <c r="Q4286" s="3" t="s">
        <v>42</v>
      </c>
      <c r="R4286" s="3" t="s">
        <v>86</v>
      </c>
      <c r="S4286" s="3" t="s">
        <v>1038</v>
      </c>
      <c r="T4286" s="3">
        <v>11.36</v>
      </c>
      <c r="U4286" s="35" cm="1">
        <f t="array" ref="U4286">INDEX('Pricing Strategy'!$F$4:$F$71,MATCH(1,(Dataset!$O4286='Pricing Strategy'!$B$4:$B$71)*(Dataset!$Q4286='Pricing Strategy'!$C$4:$C$71)*(Dataset!$R4286='Pricing Strategy'!$D$4:$D$71),))</f>
        <v>0.4</v>
      </c>
      <c r="V4286" s="3">
        <f>Dataset!$T4286*(1-Dataset!$U4286)</f>
        <v>6.8159999999999998</v>
      </c>
    </row>
    <row r="4287" spans="1:22" x14ac:dyDescent="0.3">
      <c r="A4287" s="32"/>
      <c r="C4287" s="3">
        <v>4282</v>
      </c>
      <c r="D4287" s="3" t="s">
        <v>7384</v>
      </c>
      <c r="E4287" s="34">
        <v>42322</v>
      </c>
      <c r="F4287" s="34">
        <v>42326</v>
      </c>
      <c r="G4287" s="3" t="s">
        <v>46</v>
      </c>
      <c r="H4287" s="3" t="s">
        <v>731</v>
      </c>
      <c r="I4287" s="3" t="s">
        <v>732</v>
      </c>
      <c r="J4287" s="3" t="s">
        <v>98</v>
      </c>
      <c r="K4287" s="3" t="s">
        <v>23</v>
      </c>
      <c r="L4287" s="3" t="s">
        <v>262</v>
      </c>
      <c r="M4287" s="3" t="s">
        <v>263</v>
      </c>
      <c r="N4287" s="3">
        <v>10011</v>
      </c>
      <c r="O4287" s="3" t="s">
        <v>144</v>
      </c>
      <c r="P4287" s="3" t="s">
        <v>6171</v>
      </c>
      <c r="Q4287" s="3" t="s">
        <v>28</v>
      </c>
      <c r="R4287" s="3" t="s">
        <v>32</v>
      </c>
      <c r="S4287" s="3" t="s">
        <v>6172</v>
      </c>
      <c r="T4287" s="3">
        <v>69.263999999999996</v>
      </c>
      <c r="U4287" s="35" cm="1">
        <f t="array" ref="U4287">INDEX('Pricing Strategy'!$F$4:$F$71,MATCH(1,(Dataset!$O4287='Pricing Strategy'!$B$4:$B$71)*(Dataset!$Q4287='Pricing Strategy'!$C$4:$C$71)*(Dataset!$R4287='Pricing Strategy'!$D$4:$D$71),))</f>
        <v>0.45</v>
      </c>
      <c r="V4287" s="3">
        <f>Dataset!$T4287*(1-Dataset!$U4287)</f>
        <v>38.095199999999998</v>
      </c>
    </row>
    <row r="4288" spans="1:22" x14ac:dyDescent="0.3">
      <c r="A4288" s="32"/>
      <c r="C4288" s="3">
        <v>4283</v>
      </c>
      <c r="D4288" s="3" t="s">
        <v>7385</v>
      </c>
      <c r="E4288" s="34">
        <v>42358</v>
      </c>
      <c r="F4288" s="34">
        <v>42361</v>
      </c>
      <c r="G4288" s="3" t="s">
        <v>184</v>
      </c>
      <c r="H4288" s="3" t="s">
        <v>3833</v>
      </c>
      <c r="I4288" s="3" t="s">
        <v>3834</v>
      </c>
      <c r="J4288" s="3" t="s">
        <v>22</v>
      </c>
      <c r="K4288" s="3" t="s">
        <v>23</v>
      </c>
      <c r="L4288" s="3" t="s">
        <v>4380</v>
      </c>
      <c r="M4288" s="3" t="s">
        <v>250</v>
      </c>
      <c r="N4288" s="3">
        <v>46203</v>
      </c>
      <c r="O4288" s="3" t="s">
        <v>101</v>
      </c>
      <c r="P4288" s="3" t="s">
        <v>7386</v>
      </c>
      <c r="Q4288" s="3" t="s">
        <v>42</v>
      </c>
      <c r="R4288" s="3" t="s">
        <v>43</v>
      </c>
      <c r="S4288" s="3" t="s">
        <v>7387</v>
      </c>
      <c r="T4288" s="3">
        <v>3.69</v>
      </c>
      <c r="U4288" s="35" cm="1">
        <f t="array" ref="U4288">INDEX('Pricing Strategy'!$F$4:$F$71,MATCH(1,(Dataset!$O4288='Pricing Strategy'!$B$4:$B$71)*(Dataset!$Q4288='Pricing Strategy'!$C$4:$C$71)*(Dataset!$R4288='Pricing Strategy'!$D$4:$D$71),))</f>
        <v>0.3</v>
      </c>
      <c r="V4288" s="3">
        <f>Dataset!$T4288*(1-Dataset!$U4288)</f>
        <v>2.5829999999999997</v>
      </c>
    </row>
    <row r="4289" spans="1:22" x14ac:dyDescent="0.3">
      <c r="A4289" s="32"/>
      <c r="C4289" s="3">
        <v>4284</v>
      </c>
      <c r="D4289" s="3" t="s">
        <v>7385</v>
      </c>
      <c r="E4289" s="34">
        <v>42358</v>
      </c>
      <c r="F4289" s="34">
        <v>42361</v>
      </c>
      <c r="G4289" s="3" t="s">
        <v>184</v>
      </c>
      <c r="H4289" s="3" t="s">
        <v>3833</v>
      </c>
      <c r="I4289" s="3" t="s">
        <v>3834</v>
      </c>
      <c r="J4289" s="3" t="s">
        <v>22</v>
      </c>
      <c r="K4289" s="3" t="s">
        <v>23</v>
      </c>
      <c r="L4289" s="3" t="s">
        <v>4380</v>
      </c>
      <c r="M4289" s="3" t="s">
        <v>250</v>
      </c>
      <c r="N4289" s="3">
        <v>46203</v>
      </c>
      <c r="O4289" s="3" t="s">
        <v>101</v>
      </c>
      <c r="P4289" s="3" t="s">
        <v>6371</v>
      </c>
      <c r="Q4289" s="3" t="s">
        <v>42</v>
      </c>
      <c r="R4289" s="3" t="s">
        <v>71</v>
      </c>
      <c r="S4289" s="3" t="s">
        <v>6372</v>
      </c>
      <c r="T4289" s="3">
        <v>1103.97</v>
      </c>
      <c r="U4289" s="35" cm="1">
        <f t="array" ref="U4289">INDEX('Pricing Strategy'!$F$4:$F$71,MATCH(1,(Dataset!$O4289='Pricing Strategy'!$B$4:$B$71)*(Dataset!$Q4289='Pricing Strategy'!$C$4:$C$71)*(Dataset!$R4289='Pricing Strategy'!$D$4:$D$71),))</f>
        <v>0.3</v>
      </c>
      <c r="V4289" s="3">
        <f>Dataset!$T4289*(1-Dataset!$U4289)</f>
        <v>772.779</v>
      </c>
    </row>
    <row r="4290" spans="1:22" x14ac:dyDescent="0.3">
      <c r="A4290" s="32"/>
      <c r="C4290" s="3">
        <v>4285</v>
      </c>
      <c r="D4290" s="3" t="s">
        <v>7388</v>
      </c>
      <c r="E4290" s="34">
        <v>42695</v>
      </c>
      <c r="F4290" s="34">
        <v>42700</v>
      </c>
      <c r="G4290" s="3" t="s">
        <v>19</v>
      </c>
      <c r="H4290" s="3" t="s">
        <v>6016</v>
      </c>
      <c r="I4290" s="3" t="s">
        <v>6017</v>
      </c>
      <c r="J4290" s="3" t="s">
        <v>37</v>
      </c>
      <c r="K4290" s="3" t="s">
        <v>23</v>
      </c>
      <c r="L4290" s="3" t="s">
        <v>7389</v>
      </c>
      <c r="M4290" s="3" t="s">
        <v>100</v>
      </c>
      <c r="N4290" s="3">
        <v>77642</v>
      </c>
      <c r="O4290" s="3" t="s">
        <v>101</v>
      </c>
      <c r="P4290" s="3" t="s">
        <v>4414</v>
      </c>
      <c r="Q4290" s="3" t="s">
        <v>28</v>
      </c>
      <c r="R4290" s="3" t="s">
        <v>29</v>
      </c>
      <c r="S4290" s="3" t="s">
        <v>4415</v>
      </c>
      <c r="T4290" s="3">
        <v>246.1328</v>
      </c>
      <c r="U4290" s="35" cm="1">
        <f t="array" ref="U4290">INDEX('Pricing Strategy'!$F$4:$F$71,MATCH(1,(Dataset!$O4290='Pricing Strategy'!$B$4:$B$71)*(Dataset!$Q4290='Pricing Strategy'!$C$4:$C$71)*(Dataset!$R4290='Pricing Strategy'!$D$4:$D$71),))</f>
        <v>0.4</v>
      </c>
      <c r="V4290" s="3">
        <f>Dataset!$T4290*(1-Dataset!$U4290)</f>
        <v>147.67967999999999</v>
      </c>
    </row>
    <row r="4291" spans="1:22" x14ac:dyDescent="0.3">
      <c r="A4291" s="32"/>
      <c r="C4291" s="3">
        <v>4286</v>
      </c>
      <c r="D4291" s="3" t="s">
        <v>7388</v>
      </c>
      <c r="E4291" s="34">
        <v>42695</v>
      </c>
      <c r="F4291" s="34">
        <v>42700</v>
      </c>
      <c r="G4291" s="3" t="s">
        <v>19</v>
      </c>
      <c r="H4291" s="3" t="s">
        <v>6016</v>
      </c>
      <c r="I4291" s="3" t="s">
        <v>6017</v>
      </c>
      <c r="J4291" s="3" t="s">
        <v>37</v>
      </c>
      <c r="K4291" s="3" t="s">
        <v>23</v>
      </c>
      <c r="L4291" s="3" t="s">
        <v>7389</v>
      </c>
      <c r="M4291" s="3" t="s">
        <v>100</v>
      </c>
      <c r="N4291" s="3">
        <v>77642</v>
      </c>
      <c r="O4291" s="3" t="s">
        <v>101</v>
      </c>
      <c r="P4291" s="3" t="s">
        <v>41</v>
      </c>
      <c r="Q4291" s="3" t="s">
        <v>42</v>
      </c>
      <c r="R4291" s="3" t="s">
        <v>43</v>
      </c>
      <c r="S4291" s="3" t="s">
        <v>44</v>
      </c>
      <c r="T4291" s="3">
        <v>11.696</v>
      </c>
      <c r="U4291" s="35" cm="1">
        <f t="array" ref="U4291">INDEX('Pricing Strategy'!$F$4:$F$71,MATCH(1,(Dataset!$O4291='Pricing Strategy'!$B$4:$B$71)*(Dataset!$Q4291='Pricing Strategy'!$C$4:$C$71)*(Dataset!$R4291='Pricing Strategy'!$D$4:$D$71),))</f>
        <v>0.3</v>
      </c>
      <c r="V4291" s="3">
        <f>Dataset!$T4291*(1-Dataset!$U4291)</f>
        <v>8.1871999999999989</v>
      </c>
    </row>
    <row r="4292" spans="1:22" x14ac:dyDescent="0.3">
      <c r="A4292" s="32"/>
      <c r="C4292" s="3">
        <v>4287</v>
      </c>
      <c r="D4292" s="3" t="s">
        <v>7388</v>
      </c>
      <c r="E4292" s="34">
        <v>42695</v>
      </c>
      <c r="F4292" s="34">
        <v>42700</v>
      </c>
      <c r="G4292" s="3" t="s">
        <v>19</v>
      </c>
      <c r="H4292" s="3" t="s">
        <v>6016</v>
      </c>
      <c r="I4292" s="3" t="s">
        <v>6017</v>
      </c>
      <c r="J4292" s="3" t="s">
        <v>37</v>
      </c>
      <c r="K4292" s="3" t="s">
        <v>23</v>
      </c>
      <c r="L4292" s="3" t="s">
        <v>7389</v>
      </c>
      <c r="M4292" s="3" t="s">
        <v>100</v>
      </c>
      <c r="N4292" s="3">
        <v>77642</v>
      </c>
      <c r="O4292" s="3" t="s">
        <v>101</v>
      </c>
      <c r="P4292" s="3" t="s">
        <v>6857</v>
      </c>
      <c r="Q4292" s="3" t="s">
        <v>67</v>
      </c>
      <c r="R4292" s="3" t="s">
        <v>1216</v>
      </c>
      <c r="S4292" s="3" t="s">
        <v>6858</v>
      </c>
      <c r="T4292" s="3">
        <v>439.99200000000002</v>
      </c>
      <c r="U4292" s="35" cm="1">
        <f t="array" ref="U4292">INDEX('Pricing Strategy'!$F$4:$F$71,MATCH(1,(Dataset!$O4292='Pricing Strategy'!$B$4:$B$71)*(Dataset!$Q4292='Pricing Strategy'!$C$4:$C$71)*(Dataset!$R4292='Pricing Strategy'!$D$4:$D$71),))</f>
        <v>0.4</v>
      </c>
      <c r="V4292" s="3">
        <f>Dataset!$T4292*(1-Dataset!$U4292)</f>
        <v>263.99520000000001</v>
      </c>
    </row>
    <row r="4293" spans="1:22" x14ac:dyDescent="0.3">
      <c r="A4293" s="32"/>
      <c r="C4293" s="3">
        <v>4288</v>
      </c>
      <c r="D4293" s="3" t="s">
        <v>7390</v>
      </c>
      <c r="E4293" s="34">
        <v>43462</v>
      </c>
      <c r="F4293" s="34">
        <v>43468</v>
      </c>
      <c r="G4293" s="3" t="s">
        <v>46</v>
      </c>
      <c r="H4293" s="3" t="s">
        <v>3163</v>
      </c>
      <c r="I4293" s="3" t="s">
        <v>3164</v>
      </c>
      <c r="J4293" s="3" t="s">
        <v>98</v>
      </c>
      <c r="K4293" s="3" t="s">
        <v>23</v>
      </c>
      <c r="L4293" s="3" t="s">
        <v>5666</v>
      </c>
      <c r="M4293" s="3" t="s">
        <v>331</v>
      </c>
      <c r="N4293" s="3">
        <v>37211</v>
      </c>
      <c r="O4293" s="3" t="s">
        <v>26</v>
      </c>
      <c r="P4293" s="3" t="s">
        <v>1776</v>
      </c>
      <c r="Q4293" s="3" t="s">
        <v>42</v>
      </c>
      <c r="R4293" s="3" t="s">
        <v>55</v>
      </c>
      <c r="S4293" s="3" t="s">
        <v>1777</v>
      </c>
      <c r="T4293" s="3">
        <v>64.784000000000006</v>
      </c>
      <c r="U4293" s="35" cm="1">
        <f t="array" ref="U4293">INDEX('Pricing Strategy'!$F$4:$F$71,MATCH(1,(Dataset!$O4293='Pricing Strategy'!$B$4:$B$71)*(Dataset!$Q4293='Pricing Strategy'!$C$4:$C$71)*(Dataset!$R4293='Pricing Strategy'!$D$4:$D$71),))</f>
        <v>0.35</v>
      </c>
      <c r="V4293" s="3">
        <f>Dataset!$T4293*(1-Dataset!$U4293)</f>
        <v>42.109600000000007</v>
      </c>
    </row>
    <row r="4294" spans="1:22" x14ac:dyDescent="0.3">
      <c r="A4294" s="32"/>
      <c r="C4294" s="3">
        <v>4289</v>
      </c>
      <c r="D4294" s="3" t="s">
        <v>7391</v>
      </c>
      <c r="E4294" s="34">
        <v>42507</v>
      </c>
      <c r="F4294" s="34">
        <v>42511</v>
      </c>
      <c r="G4294" s="3" t="s">
        <v>46</v>
      </c>
      <c r="H4294" s="3" t="s">
        <v>222</v>
      </c>
      <c r="I4294" s="3" t="s">
        <v>223</v>
      </c>
      <c r="J4294" s="3" t="s">
        <v>37</v>
      </c>
      <c r="K4294" s="3" t="s">
        <v>23</v>
      </c>
      <c r="L4294" s="3" t="s">
        <v>180</v>
      </c>
      <c r="M4294" s="3" t="s">
        <v>100</v>
      </c>
      <c r="N4294" s="3">
        <v>77095</v>
      </c>
      <c r="O4294" s="3" t="s">
        <v>101</v>
      </c>
      <c r="P4294" s="3" t="s">
        <v>4807</v>
      </c>
      <c r="Q4294" s="3" t="s">
        <v>42</v>
      </c>
      <c r="R4294" s="3" t="s">
        <v>71</v>
      </c>
      <c r="S4294" s="3" t="s">
        <v>4808</v>
      </c>
      <c r="T4294" s="3">
        <v>33.28</v>
      </c>
      <c r="U4294" s="35" cm="1">
        <f t="array" ref="U4294">INDEX('Pricing Strategy'!$F$4:$F$71,MATCH(1,(Dataset!$O4294='Pricing Strategy'!$B$4:$B$71)*(Dataset!$Q4294='Pricing Strategy'!$C$4:$C$71)*(Dataset!$R4294='Pricing Strategy'!$D$4:$D$71),))</f>
        <v>0.3</v>
      </c>
      <c r="V4294" s="3">
        <f>Dataset!$T4294*(1-Dataset!$U4294)</f>
        <v>23.295999999999999</v>
      </c>
    </row>
    <row r="4295" spans="1:22" x14ac:dyDescent="0.3">
      <c r="A4295" s="32"/>
      <c r="C4295" s="3">
        <v>4290</v>
      </c>
      <c r="D4295" s="3" t="s">
        <v>7391</v>
      </c>
      <c r="E4295" s="34">
        <v>42507</v>
      </c>
      <c r="F4295" s="34">
        <v>42511</v>
      </c>
      <c r="G4295" s="3" t="s">
        <v>46</v>
      </c>
      <c r="H4295" s="3" t="s">
        <v>222</v>
      </c>
      <c r="I4295" s="3" t="s">
        <v>223</v>
      </c>
      <c r="J4295" s="3" t="s">
        <v>37</v>
      </c>
      <c r="K4295" s="3" t="s">
        <v>23</v>
      </c>
      <c r="L4295" s="3" t="s">
        <v>180</v>
      </c>
      <c r="M4295" s="3" t="s">
        <v>100</v>
      </c>
      <c r="N4295" s="3">
        <v>77095</v>
      </c>
      <c r="O4295" s="3" t="s">
        <v>101</v>
      </c>
      <c r="P4295" s="3" t="s">
        <v>2766</v>
      </c>
      <c r="Q4295" s="3" t="s">
        <v>42</v>
      </c>
      <c r="R4295" s="3" t="s">
        <v>86</v>
      </c>
      <c r="S4295" s="3" t="s">
        <v>2767</v>
      </c>
      <c r="T4295" s="3">
        <v>14.087999999999999</v>
      </c>
      <c r="U4295" s="35" cm="1">
        <f t="array" ref="U4295">INDEX('Pricing Strategy'!$F$4:$F$71,MATCH(1,(Dataset!$O4295='Pricing Strategy'!$B$4:$B$71)*(Dataset!$Q4295='Pricing Strategy'!$C$4:$C$71)*(Dataset!$R4295='Pricing Strategy'!$D$4:$D$71),))</f>
        <v>0.3</v>
      </c>
      <c r="V4295" s="3">
        <f>Dataset!$T4295*(1-Dataset!$U4295)</f>
        <v>9.8615999999999993</v>
      </c>
    </row>
    <row r="4296" spans="1:22" x14ac:dyDescent="0.3">
      <c r="A4296" s="32"/>
      <c r="C4296" s="3">
        <v>4291</v>
      </c>
      <c r="D4296" s="3" t="s">
        <v>7392</v>
      </c>
      <c r="E4296" s="34">
        <v>43443</v>
      </c>
      <c r="F4296" s="34">
        <v>43447</v>
      </c>
      <c r="G4296" s="3" t="s">
        <v>19</v>
      </c>
      <c r="H4296" s="3" t="s">
        <v>3375</v>
      </c>
      <c r="I4296" s="3" t="s">
        <v>3376</v>
      </c>
      <c r="J4296" s="3" t="s">
        <v>98</v>
      </c>
      <c r="K4296" s="3" t="s">
        <v>23</v>
      </c>
      <c r="L4296" s="3" t="s">
        <v>38</v>
      </c>
      <c r="M4296" s="3" t="s">
        <v>39</v>
      </c>
      <c r="N4296" s="3">
        <v>90004</v>
      </c>
      <c r="O4296" s="3" t="s">
        <v>40</v>
      </c>
      <c r="P4296" s="3" t="s">
        <v>1232</v>
      </c>
      <c r="Q4296" s="3" t="s">
        <v>42</v>
      </c>
      <c r="R4296" s="3" t="s">
        <v>64</v>
      </c>
      <c r="S4296" s="3" t="s">
        <v>1233</v>
      </c>
      <c r="T4296" s="3">
        <v>11.16</v>
      </c>
      <c r="U4296" s="35" cm="1">
        <f t="array" ref="U4296">INDEX('Pricing Strategy'!$F$4:$F$71,MATCH(1,(Dataset!$O4296='Pricing Strategy'!$B$4:$B$71)*(Dataset!$Q4296='Pricing Strategy'!$C$4:$C$71)*(Dataset!$R4296='Pricing Strategy'!$D$4:$D$71),))</f>
        <v>0.45</v>
      </c>
      <c r="V4296" s="3">
        <f>Dataset!$T4296*(1-Dataset!$U4296)</f>
        <v>6.1380000000000008</v>
      </c>
    </row>
    <row r="4297" spans="1:22" x14ac:dyDescent="0.3">
      <c r="A4297" s="32"/>
      <c r="C4297" s="3">
        <v>4292</v>
      </c>
      <c r="D4297" s="3" t="s">
        <v>7392</v>
      </c>
      <c r="E4297" s="34">
        <v>43443</v>
      </c>
      <c r="F4297" s="34">
        <v>43447</v>
      </c>
      <c r="G4297" s="3" t="s">
        <v>19</v>
      </c>
      <c r="H4297" s="3" t="s">
        <v>3375</v>
      </c>
      <c r="I4297" s="3" t="s">
        <v>3376</v>
      </c>
      <c r="J4297" s="3" t="s">
        <v>98</v>
      </c>
      <c r="K4297" s="3" t="s">
        <v>23</v>
      </c>
      <c r="L4297" s="3" t="s">
        <v>38</v>
      </c>
      <c r="M4297" s="3" t="s">
        <v>39</v>
      </c>
      <c r="N4297" s="3">
        <v>90004</v>
      </c>
      <c r="O4297" s="3" t="s">
        <v>40</v>
      </c>
      <c r="P4297" s="3" t="s">
        <v>882</v>
      </c>
      <c r="Q4297" s="3" t="s">
        <v>28</v>
      </c>
      <c r="R4297" s="3" t="s">
        <v>52</v>
      </c>
      <c r="S4297" s="3" t="s">
        <v>883</v>
      </c>
      <c r="T4297" s="3">
        <v>896.32799999999997</v>
      </c>
      <c r="U4297" s="35" cm="1">
        <f t="array" ref="U4297">INDEX('Pricing Strategy'!$F$4:$F$71,MATCH(1,(Dataset!$O4297='Pricing Strategy'!$B$4:$B$71)*(Dataset!$Q4297='Pricing Strategy'!$C$4:$C$71)*(Dataset!$R4297='Pricing Strategy'!$D$4:$D$71),))</f>
        <v>0.45</v>
      </c>
      <c r="V4297" s="3">
        <f>Dataset!$T4297*(1-Dataset!$U4297)</f>
        <v>492.98040000000003</v>
      </c>
    </row>
    <row r="4298" spans="1:22" x14ac:dyDescent="0.3">
      <c r="A4298" s="32"/>
      <c r="C4298" s="3">
        <v>4293</v>
      </c>
      <c r="D4298" s="3" t="s">
        <v>7392</v>
      </c>
      <c r="E4298" s="34">
        <v>43443</v>
      </c>
      <c r="F4298" s="34">
        <v>43447</v>
      </c>
      <c r="G4298" s="3" t="s">
        <v>19</v>
      </c>
      <c r="H4298" s="3" t="s">
        <v>3375</v>
      </c>
      <c r="I4298" s="3" t="s">
        <v>3376</v>
      </c>
      <c r="J4298" s="3" t="s">
        <v>98</v>
      </c>
      <c r="K4298" s="3" t="s">
        <v>23</v>
      </c>
      <c r="L4298" s="3" t="s">
        <v>38</v>
      </c>
      <c r="M4298" s="3" t="s">
        <v>39</v>
      </c>
      <c r="N4298" s="3">
        <v>90004</v>
      </c>
      <c r="O4298" s="3" t="s">
        <v>40</v>
      </c>
      <c r="P4298" s="3" t="s">
        <v>4576</v>
      </c>
      <c r="Q4298" s="3" t="s">
        <v>42</v>
      </c>
      <c r="R4298" s="3" t="s">
        <v>74</v>
      </c>
      <c r="S4298" s="3" t="s">
        <v>4577</v>
      </c>
      <c r="T4298" s="3">
        <v>189</v>
      </c>
      <c r="U4298" s="35" cm="1">
        <f t="array" ref="U4298">INDEX('Pricing Strategy'!$F$4:$F$71,MATCH(1,(Dataset!$O4298='Pricing Strategy'!$B$4:$B$71)*(Dataset!$Q4298='Pricing Strategy'!$C$4:$C$71)*(Dataset!$R4298='Pricing Strategy'!$D$4:$D$71),))</f>
        <v>0.4</v>
      </c>
      <c r="V4298" s="3">
        <f>Dataset!$T4298*(1-Dataset!$U4298)</f>
        <v>113.39999999999999</v>
      </c>
    </row>
    <row r="4299" spans="1:22" x14ac:dyDescent="0.3">
      <c r="A4299" s="32"/>
      <c r="C4299" s="3">
        <v>4294</v>
      </c>
      <c r="D4299" s="3" t="s">
        <v>7393</v>
      </c>
      <c r="E4299" s="34">
        <v>43169</v>
      </c>
      <c r="F4299" s="34">
        <v>43175</v>
      </c>
      <c r="G4299" s="3" t="s">
        <v>46</v>
      </c>
      <c r="H4299" s="3" t="s">
        <v>148</v>
      </c>
      <c r="I4299" s="3" t="s">
        <v>149</v>
      </c>
      <c r="J4299" s="3" t="s">
        <v>22</v>
      </c>
      <c r="K4299" s="3" t="s">
        <v>23</v>
      </c>
      <c r="L4299" s="3" t="s">
        <v>142</v>
      </c>
      <c r="M4299" s="3" t="s">
        <v>143</v>
      </c>
      <c r="N4299" s="3">
        <v>19140</v>
      </c>
      <c r="O4299" s="3" t="s">
        <v>144</v>
      </c>
      <c r="P4299" s="3" t="s">
        <v>737</v>
      </c>
      <c r="Q4299" s="3" t="s">
        <v>67</v>
      </c>
      <c r="R4299" s="3" t="s">
        <v>68</v>
      </c>
      <c r="S4299" s="3" t="s">
        <v>738</v>
      </c>
      <c r="T4299" s="3">
        <v>53.981999999999999</v>
      </c>
      <c r="U4299" s="35" cm="1">
        <f t="array" ref="U4299">INDEX('Pricing Strategy'!$F$4:$F$71,MATCH(1,(Dataset!$O4299='Pricing Strategy'!$B$4:$B$71)*(Dataset!$Q4299='Pricing Strategy'!$C$4:$C$71)*(Dataset!$R4299='Pricing Strategy'!$D$4:$D$71),))</f>
        <v>0.4</v>
      </c>
      <c r="V4299" s="3">
        <f>Dataset!$T4299*(1-Dataset!$U4299)</f>
        <v>32.389199999999995</v>
      </c>
    </row>
    <row r="4300" spans="1:22" x14ac:dyDescent="0.3">
      <c r="A4300" s="32"/>
      <c r="C4300" s="3">
        <v>4295</v>
      </c>
      <c r="D4300" s="3" t="s">
        <v>7394</v>
      </c>
      <c r="E4300" s="34">
        <v>43395</v>
      </c>
      <c r="F4300" s="34">
        <v>43400</v>
      </c>
      <c r="G4300" s="3" t="s">
        <v>46</v>
      </c>
      <c r="H4300" s="3" t="s">
        <v>6458</v>
      </c>
      <c r="I4300" s="3" t="s">
        <v>6459</v>
      </c>
      <c r="J4300" s="3" t="s">
        <v>37</v>
      </c>
      <c r="K4300" s="3" t="s">
        <v>23</v>
      </c>
      <c r="L4300" s="3" t="s">
        <v>4588</v>
      </c>
      <c r="M4300" s="3" t="s">
        <v>416</v>
      </c>
      <c r="N4300" s="3">
        <v>97756</v>
      </c>
      <c r="O4300" s="3" t="s">
        <v>40</v>
      </c>
      <c r="P4300" s="3" t="s">
        <v>925</v>
      </c>
      <c r="Q4300" s="3" t="s">
        <v>28</v>
      </c>
      <c r="R4300" s="3" t="s">
        <v>52</v>
      </c>
      <c r="S4300" s="3" t="s">
        <v>926</v>
      </c>
      <c r="T4300" s="3">
        <v>177.22499999999999</v>
      </c>
      <c r="U4300" s="35" cm="1">
        <f t="array" ref="U4300">INDEX('Pricing Strategy'!$F$4:$F$71,MATCH(1,(Dataset!$O4300='Pricing Strategy'!$B$4:$B$71)*(Dataset!$Q4300='Pricing Strategy'!$C$4:$C$71)*(Dataset!$R4300='Pricing Strategy'!$D$4:$D$71),))</f>
        <v>0.45</v>
      </c>
      <c r="V4300" s="3">
        <f>Dataset!$T4300*(1-Dataset!$U4300)</f>
        <v>97.47375000000001</v>
      </c>
    </row>
    <row r="4301" spans="1:22" x14ac:dyDescent="0.3">
      <c r="A4301" s="32"/>
      <c r="C4301" s="3">
        <v>4296</v>
      </c>
      <c r="D4301" s="3" t="s">
        <v>7395</v>
      </c>
      <c r="E4301" s="34">
        <v>43284</v>
      </c>
      <c r="F4301" s="34">
        <v>43291</v>
      </c>
      <c r="G4301" s="3" t="s">
        <v>46</v>
      </c>
      <c r="H4301" s="3" t="s">
        <v>798</v>
      </c>
      <c r="I4301" s="3" t="s">
        <v>799</v>
      </c>
      <c r="J4301" s="3" t="s">
        <v>22</v>
      </c>
      <c r="K4301" s="3" t="s">
        <v>23</v>
      </c>
      <c r="L4301" s="3" t="s">
        <v>7396</v>
      </c>
      <c r="M4301" s="3" t="s">
        <v>39</v>
      </c>
      <c r="N4301" s="3">
        <v>95610</v>
      </c>
      <c r="O4301" s="3" t="s">
        <v>40</v>
      </c>
      <c r="P4301" s="3" t="s">
        <v>7153</v>
      </c>
      <c r="Q4301" s="3" t="s">
        <v>28</v>
      </c>
      <c r="R4301" s="3" t="s">
        <v>61</v>
      </c>
      <c r="S4301" s="3" t="s">
        <v>7154</v>
      </c>
      <c r="T4301" s="3">
        <v>129.38999999999999</v>
      </c>
      <c r="U4301" s="35" cm="1">
        <f t="array" ref="U4301">INDEX('Pricing Strategy'!$F$4:$F$71,MATCH(1,(Dataset!$O4301='Pricing Strategy'!$B$4:$B$71)*(Dataset!$Q4301='Pricing Strategy'!$C$4:$C$71)*(Dataset!$R4301='Pricing Strategy'!$D$4:$D$71),))</f>
        <v>0.4</v>
      </c>
      <c r="V4301" s="3">
        <f>Dataset!$T4301*(1-Dataset!$U4301)</f>
        <v>77.633999999999986</v>
      </c>
    </row>
    <row r="4302" spans="1:22" x14ac:dyDescent="0.3">
      <c r="A4302" s="32"/>
      <c r="C4302" s="3">
        <v>4297</v>
      </c>
      <c r="D4302" s="3" t="s">
        <v>7397</v>
      </c>
      <c r="E4302" s="34">
        <v>43347</v>
      </c>
      <c r="F4302" s="34">
        <v>43353</v>
      </c>
      <c r="G4302" s="3" t="s">
        <v>46</v>
      </c>
      <c r="H4302" s="3" t="s">
        <v>2173</v>
      </c>
      <c r="I4302" s="3" t="s">
        <v>2174</v>
      </c>
      <c r="J4302" s="3" t="s">
        <v>37</v>
      </c>
      <c r="K4302" s="3" t="s">
        <v>23</v>
      </c>
      <c r="L4302" s="3" t="s">
        <v>38</v>
      </c>
      <c r="M4302" s="3" t="s">
        <v>39</v>
      </c>
      <c r="N4302" s="3">
        <v>90032</v>
      </c>
      <c r="O4302" s="3" t="s">
        <v>40</v>
      </c>
      <c r="P4302" s="3" t="s">
        <v>4095</v>
      </c>
      <c r="Q4302" s="3" t="s">
        <v>42</v>
      </c>
      <c r="R4302" s="3" t="s">
        <v>55</v>
      </c>
      <c r="S4302" s="3" t="s">
        <v>4096</v>
      </c>
      <c r="T4302" s="3">
        <v>54.32</v>
      </c>
      <c r="U4302" s="35" cm="1">
        <f t="array" ref="U4302">INDEX('Pricing Strategy'!$F$4:$F$71,MATCH(1,(Dataset!$O4302='Pricing Strategy'!$B$4:$B$71)*(Dataset!$Q4302='Pricing Strategy'!$C$4:$C$71)*(Dataset!$R4302='Pricing Strategy'!$D$4:$D$71),))</f>
        <v>0.5</v>
      </c>
      <c r="V4302" s="3">
        <f>Dataset!$T4302*(1-Dataset!$U4302)</f>
        <v>27.16</v>
      </c>
    </row>
    <row r="4303" spans="1:22" x14ac:dyDescent="0.3">
      <c r="A4303" s="32"/>
      <c r="C4303" s="3">
        <v>4298</v>
      </c>
      <c r="D4303" s="3" t="s">
        <v>7398</v>
      </c>
      <c r="E4303" s="34">
        <v>43335</v>
      </c>
      <c r="F4303" s="34">
        <v>43338</v>
      </c>
      <c r="G4303" s="3" t="s">
        <v>19</v>
      </c>
      <c r="H4303" s="3" t="s">
        <v>1189</v>
      </c>
      <c r="I4303" s="3" t="s">
        <v>1190</v>
      </c>
      <c r="J4303" s="3" t="s">
        <v>22</v>
      </c>
      <c r="K4303" s="3" t="s">
        <v>23</v>
      </c>
      <c r="L4303" s="3" t="s">
        <v>5652</v>
      </c>
      <c r="M4303" s="3" t="s">
        <v>50</v>
      </c>
      <c r="N4303" s="3">
        <v>32303</v>
      </c>
      <c r="O4303" s="3" t="s">
        <v>26</v>
      </c>
      <c r="P4303" s="3" t="s">
        <v>6150</v>
      </c>
      <c r="Q4303" s="3" t="s">
        <v>67</v>
      </c>
      <c r="R4303" s="3" t="s">
        <v>68</v>
      </c>
      <c r="S4303" s="3" t="s">
        <v>6151</v>
      </c>
      <c r="T4303" s="3">
        <v>4367.8959999999997</v>
      </c>
      <c r="U4303" s="35" cm="1">
        <f t="array" ref="U4303">INDEX('Pricing Strategy'!$F$4:$F$71,MATCH(1,(Dataset!$O4303='Pricing Strategy'!$B$4:$B$71)*(Dataset!$Q4303='Pricing Strategy'!$C$4:$C$71)*(Dataset!$R4303='Pricing Strategy'!$D$4:$D$71),))</f>
        <v>0.25</v>
      </c>
      <c r="V4303" s="3">
        <f>Dataset!$T4303*(1-Dataset!$U4303)</f>
        <v>3275.9219999999996</v>
      </c>
    </row>
    <row r="4304" spans="1:22" x14ac:dyDescent="0.3">
      <c r="A4304" s="32"/>
      <c r="C4304" s="3">
        <v>4299</v>
      </c>
      <c r="D4304" s="3" t="s">
        <v>7398</v>
      </c>
      <c r="E4304" s="34">
        <v>43335</v>
      </c>
      <c r="F4304" s="34">
        <v>43338</v>
      </c>
      <c r="G4304" s="3" t="s">
        <v>19</v>
      </c>
      <c r="H4304" s="3" t="s">
        <v>1189</v>
      </c>
      <c r="I4304" s="3" t="s">
        <v>1190</v>
      </c>
      <c r="J4304" s="3" t="s">
        <v>22</v>
      </c>
      <c r="K4304" s="3" t="s">
        <v>23</v>
      </c>
      <c r="L4304" s="3" t="s">
        <v>5652</v>
      </c>
      <c r="M4304" s="3" t="s">
        <v>50</v>
      </c>
      <c r="N4304" s="3">
        <v>32303</v>
      </c>
      <c r="O4304" s="3" t="s">
        <v>26</v>
      </c>
      <c r="P4304" s="3" t="s">
        <v>4711</v>
      </c>
      <c r="Q4304" s="3" t="s">
        <v>42</v>
      </c>
      <c r="R4304" s="3" t="s">
        <v>86</v>
      </c>
      <c r="S4304" s="3" t="s">
        <v>4712</v>
      </c>
      <c r="T4304" s="3">
        <v>49.567999999999998</v>
      </c>
      <c r="U4304" s="35" cm="1">
        <f t="array" ref="U4304">INDEX('Pricing Strategy'!$F$4:$F$71,MATCH(1,(Dataset!$O4304='Pricing Strategy'!$B$4:$B$71)*(Dataset!$Q4304='Pricing Strategy'!$C$4:$C$71)*(Dataset!$R4304='Pricing Strategy'!$D$4:$D$71),))</f>
        <v>0.25</v>
      </c>
      <c r="V4304" s="3">
        <f>Dataset!$T4304*(1-Dataset!$U4304)</f>
        <v>37.176000000000002</v>
      </c>
    </row>
    <row r="4305" spans="1:22" x14ac:dyDescent="0.3">
      <c r="A4305" s="32"/>
      <c r="C4305" s="3">
        <v>4300</v>
      </c>
      <c r="D4305" s="3" t="s">
        <v>7398</v>
      </c>
      <c r="E4305" s="34">
        <v>43335</v>
      </c>
      <c r="F4305" s="34">
        <v>43338</v>
      </c>
      <c r="G4305" s="3" t="s">
        <v>19</v>
      </c>
      <c r="H4305" s="3" t="s">
        <v>1189</v>
      </c>
      <c r="I4305" s="3" t="s">
        <v>1190</v>
      </c>
      <c r="J4305" s="3" t="s">
        <v>22</v>
      </c>
      <c r="K4305" s="3" t="s">
        <v>23</v>
      </c>
      <c r="L4305" s="3" t="s">
        <v>5652</v>
      </c>
      <c r="M4305" s="3" t="s">
        <v>50</v>
      </c>
      <c r="N4305" s="3">
        <v>32303</v>
      </c>
      <c r="O4305" s="3" t="s">
        <v>26</v>
      </c>
      <c r="P4305" s="3" t="s">
        <v>2862</v>
      </c>
      <c r="Q4305" s="3" t="s">
        <v>42</v>
      </c>
      <c r="R4305" s="3" t="s">
        <v>74</v>
      </c>
      <c r="S4305" s="3" t="s">
        <v>2863</v>
      </c>
      <c r="T4305" s="3">
        <v>161.376</v>
      </c>
      <c r="U4305" s="35" cm="1">
        <f t="array" ref="U4305">INDEX('Pricing Strategy'!$F$4:$F$71,MATCH(1,(Dataset!$O4305='Pricing Strategy'!$B$4:$B$71)*(Dataset!$Q4305='Pricing Strategy'!$C$4:$C$71)*(Dataset!$R4305='Pricing Strategy'!$D$4:$D$71),))</f>
        <v>0.25</v>
      </c>
      <c r="V4305" s="3">
        <f>Dataset!$T4305*(1-Dataset!$U4305)</f>
        <v>121.03200000000001</v>
      </c>
    </row>
    <row r="4306" spans="1:22" x14ac:dyDescent="0.3">
      <c r="A4306" s="32"/>
      <c r="C4306" s="3">
        <v>4301</v>
      </c>
      <c r="D4306" s="3" t="s">
        <v>7398</v>
      </c>
      <c r="E4306" s="34">
        <v>43335</v>
      </c>
      <c r="F4306" s="34">
        <v>43338</v>
      </c>
      <c r="G4306" s="3" t="s">
        <v>19</v>
      </c>
      <c r="H4306" s="3" t="s">
        <v>1189</v>
      </c>
      <c r="I4306" s="3" t="s">
        <v>1190</v>
      </c>
      <c r="J4306" s="3" t="s">
        <v>22</v>
      </c>
      <c r="K4306" s="3" t="s">
        <v>23</v>
      </c>
      <c r="L4306" s="3" t="s">
        <v>5652</v>
      </c>
      <c r="M4306" s="3" t="s">
        <v>50</v>
      </c>
      <c r="N4306" s="3">
        <v>32303</v>
      </c>
      <c r="O4306" s="3" t="s">
        <v>26</v>
      </c>
      <c r="P4306" s="3" t="s">
        <v>3321</v>
      </c>
      <c r="Q4306" s="3" t="s">
        <v>28</v>
      </c>
      <c r="R4306" s="3" t="s">
        <v>61</v>
      </c>
      <c r="S4306" s="3" t="s">
        <v>3322</v>
      </c>
      <c r="T4306" s="3">
        <v>2.7839999999999998</v>
      </c>
      <c r="U4306" s="35" cm="1">
        <f t="array" ref="U4306">INDEX('Pricing Strategy'!$F$4:$F$71,MATCH(1,(Dataset!$O4306='Pricing Strategy'!$B$4:$B$71)*(Dataset!$Q4306='Pricing Strategy'!$C$4:$C$71)*(Dataset!$R4306='Pricing Strategy'!$D$4:$D$71),))</f>
        <v>0.25</v>
      </c>
      <c r="V4306" s="3">
        <f>Dataset!$T4306*(1-Dataset!$U4306)</f>
        <v>2.0880000000000001</v>
      </c>
    </row>
    <row r="4307" spans="1:22" x14ac:dyDescent="0.3">
      <c r="A4307" s="32"/>
      <c r="C4307" s="3">
        <v>4302</v>
      </c>
      <c r="D4307" s="3" t="s">
        <v>7398</v>
      </c>
      <c r="E4307" s="34">
        <v>43335</v>
      </c>
      <c r="F4307" s="34">
        <v>43338</v>
      </c>
      <c r="G4307" s="3" t="s">
        <v>19</v>
      </c>
      <c r="H4307" s="3" t="s">
        <v>1189</v>
      </c>
      <c r="I4307" s="3" t="s">
        <v>1190</v>
      </c>
      <c r="J4307" s="3" t="s">
        <v>22</v>
      </c>
      <c r="K4307" s="3" t="s">
        <v>23</v>
      </c>
      <c r="L4307" s="3" t="s">
        <v>5652</v>
      </c>
      <c r="M4307" s="3" t="s">
        <v>50</v>
      </c>
      <c r="N4307" s="3">
        <v>32303</v>
      </c>
      <c r="O4307" s="3" t="s">
        <v>26</v>
      </c>
      <c r="P4307" s="3" t="s">
        <v>3267</v>
      </c>
      <c r="Q4307" s="3" t="s">
        <v>42</v>
      </c>
      <c r="R4307" s="3" t="s">
        <v>86</v>
      </c>
      <c r="S4307" s="3" t="s">
        <v>3268</v>
      </c>
      <c r="T4307" s="3">
        <v>8.7200000000000006</v>
      </c>
      <c r="U4307" s="35" cm="1">
        <f t="array" ref="U4307">INDEX('Pricing Strategy'!$F$4:$F$71,MATCH(1,(Dataset!$O4307='Pricing Strategy'!$B$4:$B$71)*(Dataset!$Q4307='Pricing Strategy'!$C$4:$C$71)*(Dataset!$R4307='Pricing Strategy'!$D$4:$D$71),))</f>
        <v>0.25</v>
      </c>
      <c r="V4307" s="3">
        <f>Dataset!$T4307*(1-Dataset!$U4307)</f>
        <v>6.5400000000000009</v>
      </c>
    </row>
    <row r="4308" spans="1:22" x14ac:dyDescent="0.3">
      <c r="A4308" s="32"/>
      <c r="C4308" s="3">
        <v>4303</v>
      </c>
      <c r="D4308" s="3" t="s">
        <v>7399</v>
      </c>
      <c r="E4308" s="34">
        <v>42238</v>
      </c>
      <c r="F4308" s="34">
        <v>42241</v>
      </c>
      <c r="G4308" s="3" t="s">
        <v>19</v>
      </c>
      <c r="H4308" s="3" t="s">
        <v>3054</v>
      </c>
      <c r="I4308" s="3" t="s">
        <v>3055</v>
      </c>
      <c r="J4308" s="3" t="s">
        <v>98</v>
      </c>
      <c r="K4308" s="3" t="s">
        <v>23</v>
      </c>
      <c r="L4308" s="3" t="s">
        <v>1119</v>
      </c>
      <c r="M4308" s="3" t="s">
        <v>494</v>
      </c>
      <c r="N4308" s="3">
        <v>44107</v>
      </c>
      <c r="O4308" s="3" t="s">
        <v>144</v>
      </c>
      <c r="P4308" s="3" t="s">
        <v>1128</v>
      </c>
      <c r="Q4308" s="3" t="s">
        <v>42</v>
      </c>
      <c r="R4308" s="3" t="s">
        <v>64</v>
      </c>
      <c r="S4308" s="3" t="s">
        <v>1129</v>
      </c>
      <c r="T4308" s="3">
        <v>3.9119999999999999</v>
      </c>
      <c r="U4308" s="35" cm="1">
        <f t="array" ref="U4308">INDEX('Pricing Strategy'!$F$4:$F$71,MATCH(1,(Dataset!$O4308='Pricing Strategy'!$B$4:$B$71)*(Dataset!$Q4308='Pricing Strategy'!$C$4:$C$71)*(Dataset!$R4308='Pricing Strategy'!$D$4:$D$71),))</f>
        <v>0.45</v>
      </c>
      <c r="V4308" s="3">
        <f>Dataset!$T4308*(1-Dataset!$U4308)</f>
        <v>2.1516000000000002</v>
      </c>
    </row>
    <row r="4309" spans="1:22" x14ac:dyDescent="0.3">
      <c r="A4309" s="32"/>
      <c r="C4309" s="3">
        <v>4304</v>
      </c>
      <c r="D4309" s="3" t="s">
        <v>7400</v>
      </c>
      <c r="E4309" s="34">
        <v>43012</v>
      </c>
      <c r="F4309" s="34">
        <v>43012</v>
      </c>
      <c r="G4309" s="3" t="s">
        <v>1290</v>
      </c>
      <c r="H4309" s="3" t="s">
        <v>3092</v>
      </c>
      <c r="I4309" s="3" t="s">
        <v>3093</v>
      </c>
      <c r="J4309" s="3" t="s">
        <v>22</v>
      </c>
      <c r="K4309" s="3" t="s">
        <v>23</v>
      </c>
      <c r="L4309" s="3" t="s">
        <v>7401</v>
      </c>
      <c r="M4309" s="3" t="s">
        <v>100</v>
      </c>
      <c r="N4309" s="3">
        <v>75056</v>
      </c>
      <c r="O4309" s="3" t="s">
        <v>101</v>
      </c>
      <c r="P4309" s="3" t="s">
        <v>2989</v>
      </c>
      <c r="Q4309" s="3" t="s">
        <v>42</v>
      </c>
      <c r="R4309" s="3" t="s">
        <v>169</v>
      </c>
      <c r="S4309" s="3" t="s">
        <v>2990</v>
      </c>
      <c r="T4309" s="3">
        <v>59.752000000000002</v>
      </c>
      <c r="U4309" s="35" cm="1">
        <f t="array" ref="U4309">INDEX('Pricing Strategy'!$F$4:$F$71,MATCH(1,(Dataset!$O4309='Pricing Strategy'!$B$4:$B$71)*(Dataset!$Q4309='Pricing Strategy'!$C$4:$C$71)*(Dataset!$R4309='Pricing Strategy'!$D$4:$D$71),))</f>
        <v>0.3</v>
      </c>
      <c r="V4309" s="3">
        <f>Dataset!$T4309*(1-Dataset!$U4309)</f>
        <v>41.8264</v>
      </c>
    </row>
    <row r="4310" spans="1:22" x14ac:dyDescent="0.3">
      <c r="A4310" s="32"/>
      <c r="C4310" s="3">
        <v>4305</v>
      </c>
      <c r="D4310" s="3" t="s">
        <v>7402</v>
      </c>
      <c r="E4310" s="34">
        <v>42303</v>
      </c>
      <c r="F4310" s="34">
        <v>42307</v>
      </c>
      <c r="G4310" s="3" t="s">
        <v>19</v>
      </c>
      <c r="H4310" s="3" t="s">
        <v>7312</v>
      </c>
      <c r="I4310" s="3" t="s">
        <v>7313</v>
      </c>
      <c r="J4310" s="3" t="s">
        <v>22</v>
      </c>
      <c r="K4310" s="3" t="s">
        <v>23</v>
      </c>
      <c r="L4310" s="3" t="s">
        <v>91</v>
      </c>
      <c r="M4310" s="3" t="s">
        <v>92</v>
      </c>
      <c r="N4310" s="3">
        <v>98105</v>
      </c>
      <c r="O4310" s="3" t="s">
        <v>40</v>
      </c>
      <c r="P4310" s="3" t="s">
        <v>1814</v>
      </c>
      <c r="Q4310" s="3" t="s">
        <v>28</v>
      </c>
      <c r="R4310" s="3" t="s">
        <v>61</v>
      </c>
      <c r="S4310" s="3" t="s">
        <v>1815</v>
      </c>
      <c r="T4310" s="3">
        <v>63.92</v>
      </c>
      <c r="U4310" s="35" cm="1">
        <f t="array" ref="U4310">INDEX('Pricing Strategy'!$F$4:$F$71,MATCH(1,(Dataset!$O4310='Pricing Strategy'!$B$4:$B$71)*(Dataset!$Q4310='Pricing Strategy'!$C$4:$C$71)*(Dataset!$R4310='Pricing Strategy'!$D$4:$D$71),))</f>
        <v>0.4</v>
      </c>
      <c r="V4310" s="3">
        <f>Dataset!$T4310*(1-Dataset!$U4310)</f>
        <v>38.351999999999997</v>
      </c>
    </row>
    <row r="4311" spans="1:22" x14ac:dyDescent="0.3">
      <c r="A4311" s="32"/>
      <c r="C4311" s="3">
        <v>4306</v>
      </c>
      <c r="D4311" s="3" t="s">
        <v>7402</v>
      </c>
      <c r="E4311" s="34">
        <v>42303</v>
      </c>
      <c r="F4311" s="34">
        <v>42307</v>
      </c>
      <c r="G4311" s="3" t="s">
        <v>19</v>
      </c>
      <c r="H4311" s="3" t="s">
        <v>7312</v>
      </c>
      <c r="I4311" s="3" t="s">
        <v>7313</v>
      </c>
      <c r="J4311" s="3" t="s">
        <v>22</v>
      </c>
      <c r="K4311" s="3" t="s">
        <v>23</v>
      </c>
      <c r="L4311" s="3" t="s">
        <v>91</v>
      </c>
      <c r="M4311" s="3" t="s">
        <v>92</v>
      </c>
      <c r="N4311" s="3">
        <v>98105</v>
      </c>
      <c r="O4311" s="3" t="s">
        <v>40</v>
      </c>
      <c r="P4311" s="3" t="s">
        <v>6305</v>
      </c>
      <c r="Q4311" s="3" t="s">
        <v>67</v>
      </c>
      <c r="R4311" s="3" t="s">
        <v>68</v>
      </c>
      <c r="S4311" s="3" t="s">
        <v>6306</v>
      </c>
      <c r="T4311" s="3">
        <v>383.96</v>
      </c>
      <c r="U4311" s="35" cm="1">
        <f t="array" ref="U4311">INDEX('Pricing Strategy'!$F$4:$F$71,MATCH(1,(Dataset!$O4311='Pricing Strategy'!$B$4:$B$71)*(Dataset!$Q4311='Pricing Strategy'!$C$4:$C$71)*(Dataset!$R4311='Pricing Strategy'!$D$4:$D$71),))</f>
        <v>0.4</v>
      </c>
      <c r="V4311" s="3">
        <f>Dataset!$T4311*(1-Dataset!$U4311)</f>
        <v>230.37599999999998</v>
      </c>
    </row>
    <row r="4312" spans="1:22" x14ac:dyDescent="0.3">
      <c r="A4312" s="32"/>
      <c r="C4312" s="3">
        <v>4307</v>
      </c>
      <c r="D4312" s="3" t="s">
        <v>7403</v>
      </c>
      <c r="E4312" s="34">
        <v>42914</v>
      </c>
      <c r="F4312" s="34">
        <v>42914</v>
      </c>
      <c r="G4312" s="3" t="s">
        <v>1290</v>
      </c>
      <c r="H4312" s="3" t="s">
        <v>2422</v>
      </c>
      <c r="I4312" s="3" t="s">
        <v>2423</v>
      </c>
      <c r="J4312" s="3" t="s">
        <v>37</v>
      </c>
      <c r="K4312" s="3" t="s">
        <v>23</v>
      </c>
      <c r="L4312" s="3" t="s">
        <v>38</v>
      </c>
      <c r="M4312" s="3" t="s">
        <v>39</v>
      </c>
      <c r="N4312" s="3">
        <v>90032</v>
      </c>
      <c r="O4312" s="3" t="s">
        <v>40</v>
      </c>
      <c r="P4312" s="3" t="s">
        <v>1968</v>
      </c>
      <c r="Q4312" s="3" t="s">
        <v>42</v>
      </c>
      <c r="R4312" s="3" t="s">
        <v>71</v>
      </c>
      <c r="S4312" s="3" t="s">
        <v>1969</v>
      </c>
      <c r="T4312" s="3">
        <v>7.7519999999999998</v>
      </c>
      <c r="U4312" s="35" cm="1">
        <f t="array" ref="U4312">INDEX('Pricing Strategy'!$F$4:$F$71,MATCH(1,(Dataset!$O4312='Pricing Strategy'!$B$4:$B$71)*(Dataset!$Q4312='Pricing Strategy'!$C$4:$C$71)*(Dataset!$R4312='Pricing Strategy'!$D$4:$D$71),))</f>
        <v>0.4</v>
      </c>
      <c r="V4312" s="3">
        <f>Dataset!$T4312*(1-Dataset!$U4312)</f>
        <v>4.6511999999999993</v>
      </c>
    </row>
    <row r="4313" spans="1:22" x14ac:dyDescent="0.3">
      <c r="A4313" s="32"/>
      <c r="C4313" s="3">
        <v>4308</v>
      </c>
      <c r="D4313" s="3" t="s">
        <v>7403</v>
      </c>
      <c r="E4313" s="34">
        <v>42914</v>
      </c>
      <c r="F4313" s="34">
        <v>42914</v>
      </c>
      <c r="G4313" s="3" t="s">
        <v>1290</v>
      </c>
      <c r="H4313" s="3" t="s">
        <v>2422</v>
      </c>
      <c r="I4313" s="3" t="s">
        <v>2423</v>
      </c>
      <c r="J4313" s="3" t="s">
        <v>37</v>
      </c>
      <c r="K4313" s="3" t="s">
        <v>23</v>
      </c>
      <c r="L4313" s="3" t="s">
        <v>38</v>
      </c>
      <c r="M4313" s="3" t="s">
        <v>39</v>
      </c>
      <c r="N4313" s="3">
        <v>90032</v>
      </c>
      <c r="O4313" s="3" t="s">
        <v>40</v>
      </c>
      <c r="P4313" s="3" t="s">
        <v>1199</v>
      </c>
      <c r="Q4313" s="3" t="s">
        <v>42</v>
      </c>
      <c r="R4313" s="3" t="s">
        <v>71</v>
      </c>
      <c r="S4313" s="3" t="s">
        <v>1200</v>
      </c>
      <c r="T4313" s="3">
        <v>33.567999999999998</v>
      </c>
      <c r="U4313" s="35" cm="1">
        <f t="array" ref="U4313">INDEX('Pricing Strategy'!$F$4:$F$71,MATCH(1,(Dataset!$O4313='Pricing Strategy'!$B$4:$B$71)*(Dataset!$Q4313='Pricing Strategy'!$C$4:$C$71)*(Dataset!$R4313='Pricing Strategy'!$D$4:$D$71),))</f>
        <v>0.4</v>
      </c>
      <c r="V4313" s="3">
        <f>Dataset!$T4313*(1-Dataset!$U4313)</f>
        <v>20.140799999999999</v>
      </c>
    </row>
    <row r="4314" spans="1:22" x14ac:dyDescent="0.3">
      <c r="A4314" s="32"/>
      <c r="C4314" s="3">
        <v>4309</v>
      </c>
      <c r="D4314" s="3" t="s">
        <v>7404</v>
      </c>
      <c r="E4314" s="34">
        <v>42312</v>
      </c>
      <c r="F4314" s="34">
        <v>42319</v>
      </c>
      <c r="G4314" s="3" t="s">
        <v>46</v>
      </c>
      <c r="H4314" s="3" t="s">
        <v>5060</v>
      </c>
      <c r="I4314" s="3" t="s">
        <v>5061</v>
      </c>
      <c r="J4314" s="3" t="s">
        <v>22</v>
      </c>
      <c r="K4314" s="3" t="s">
        <v>23</v>
      </c>
      <c r="L4314" s="3" t="s">
        <v>38</v>
      </c>
      <c r="M4314" s="3" t="s">
        <v>39</v>
      </c>
      <c r="N4314" s="3">
        <v>90045</v>
      </c>
      <c r="O4314" s="3" t="s">
        <v>40</v>
      </c>
      <c r="P4314" s="3" t="s">
        <v>5163</v>
      </c>
      <c r="Q4314" s="3" t="s">
        <v>67</v>
      </c>
      <c r="R4314" s="3" t="s">
        <v>68</v>
      </c>
      <c r="S4314" s="3" t="s">
        <v>5164</v>
      </c>
      <c r="T4314" s="3">
        <v>666.34400000000005</v>
      </c>
      <c r="U4314" s="35" cm="1">
        <f t="array" ref="U4314">INDEX('Pricing Strategy'!$F$4:$F$71,MATCH(1,(Dataset!$O4314='Pricing Strategy'!$B$4:$B$71)*(Dataset!$Q4314='Pricing Strategy'!$C$4:$C$71)*(Dataset!$R4314='Pricing Strategy'!$D$4:$D$71),))</f>
        <v>0.4</v>
      </c>
      <c r="V4314" s="3">
        <f>Dataset!$T4314*(1-Dataset!$U4314)</f>
        <v>399.8064</v>
      </c>
    </row>
    <row r="4315" spans="1:22" x14ac:dyDescent="0.3">
      <c r="A4315" s="32"/>
      <c r="C4315" s="3">
        <v>4310</v>
      </c>
      <c r="D4315" s="3" t="s">
        <v>7404</v>
      </c>
      <c r="E4315" s="34">
        <v>42312</v>
      </c>
      <c r="F4315" s="34">
        <v>42319</v>
      </c>
      <c r="G4315" s="3" t="s">
        <v>46</v>
      </c>
      <c r="H4315" s="3" t="s">
        <v>5060</v>
      </c>
      <c r="I4315" s="3" t="s">
        <v>5061</v>
      </c>
      <c r="J4315" s="3" t="s">
        <v>22</v>
      </c>
      <c r="K4315" s="3" t="s">
        <v>23</v>
      </c>
      <c r="L4315" s="3" t="s">
        <v>38</v>
      </c>
      <c r="M4315" s="3" t="s">
        <v>39</v>
      </c>
      <c r="N4315" s="3">
        <v>90045</v>
      </c>
      <c r="O4315" s="3" t="s">
        <v>40</v>
      </c>
      <c r="P4315" s="3" t="s">
        <v>1438</v>
      </c>
      <c r="Q4315" s="3" t="s">
        <v>28</v>
      </c>
      <c r="R4315" s="3" t="s">
        <v>52</v>
      </c>
      <c r="S4315" s="3" t="s">
        <v>1439</v>
      </c>
      <c r="T4315" s="3">
        <v>573.72799999999995</v>
      </c>
      <c r="U4315" s="35" cm="1">
        <f t="array" ref="U4315">INDEX('Pricing Strategy'!$F$4:$F$71,MATCH(1,(Dataset!$O4315='Pricing Strategy'!$B$4:$B$71)*(Dataset!$Q4315='Pricing Strategy'!$C$4:$C$71)*(Dataset!$R4315='Pricing Strategy'!$D$4:$D$71),))</f>
        <v>0.45</v>
      </c>
      <c r="V4315" s="3">
        <f>Dataset!$T4315*(1-Dataset!$U4315)</f>
        <v>315.55040000000002</v>
      </c>
    </row>
    <row r="4316" spans="1:22" x14ac:dyDescent="0.3">
      <c r="A4316" s="32"/>
      <c r="C4316" s="3">
        <v>4311</v>
      </c>
      <c r="D4316" s="3" t="s">
        <v>7404</v>
      </c>
      <c r="E4316" s="34">
        <v>42312</v>
      </c>
      <c r="F4316" s="34">
        <v>42319</v>
      </c>
      <c r="G4316" s="3" t="s">
        <v>46</v>
      </c>
      <c r="H4316" s="3" t="s">
        <v>5060</v>
      </c>
      <c r="I4316" s="3" t="s">
        <v>5061</v>
      </c>
      <c r="J4316" s="3" t="s">
        <v>22</v>
      </c>
      <c r="K4316" s="3" t="s">
        <v>23</v>
      </c>
      <c r="L4316" s="3" t="s">
        <v>38</v>
      </c>
      <c r="M4316" s="3" t="s">
        <v>39</v>
      </c>
      <c r="N4316" s="3">
        <v>90045</v>
      </c>
      <c r="O4316" s="3" t="s">
        <v>40</v>
      </c>
      <c r="P4316" s="3" t="s">
        <v>2444</v>
      </c>
      <c r="Q4316" s="3" t="s">
        <v>42</v>
      </c>
      <c r="R4316" s="3" t="s">
        <v>71</v>
      </c>
      <c r="S4316" s="3" t="s">
        <v>2445</v>
      </c>
      <c r="T4316" s="3">
        <v>21.936</v>
      </c>
      <c r="U4316" s="35" cm="1">
        <f t="array" ref="U4316">INDEX('Pricing Strategy'!$F$4:$F$71,MATCH(1,(Dataset!$O4316='Pricing Strategy'!$B$4:$B$71)*(Dataset!$Q4316='Pricing Strategy'!$C$4:$C$71)*(Dataset!$R4316='Pricing Strategy'!$D$4:$D$71),))</f>
        <v>0.4</v>
      </c>
      <c r="V4316" s="3">
        <f>Dataset!$T4316*(1-Dataset!$U4316)</f>
        <v>13.1616</v>
      </c>
    </row>
    <row r="4317" spans="1:22" x14ac:dyDescent="0.3">
      <c r="A4317" s="32"/>
      <c r="C4317" s="3">
        <v>4312</v>
      </c>
      <c r="D4317" s="3" t="s">
        <v>7404</v>
      </c>
      <c r="E4317" s="34">
        <v>42312</v>
      </c>
      <c r="F4317" s="34">
        <v>42319</v>
      </c>
      <c r="G4317" s="3" t="s">
        <v>46</v>
      </c>
      <c r="H4317" s="3" t="s">
        <v>5060</v>
      </c>
      <c r="I4317" s="3" t="s">
        <v>5061</v>
      </c>
      <c r="J4317" s="3" t="s">
        <v>22</v>
      </c>
      <c r="K4317" s="3" t="s">
        <v>23</v>
      </c>
      <c r="L4317" s="3" t="s">
        <v>38</v>
      </c>
      <c r="M4317" s="3" t="s">
        <v>39</v>
      </c>
      <c r="N4317" s="3">
        <v>90045</v>
      </c>
      <c r="O4317" s="3" t="s">
        <v>40</v>
      </c>
      <c r="P4317" s="3" t="s">
        <v>5777</v>
      </c>
      <c r="Q4317" s="3" t="s">
        <v>42</v>
      </c>
      <c r="R4317" s="3" t="s">
        <v>86</v>
      </c>
      <c r="S4317" s="3" t="s">
        <v>5778</v>
      </c>
      <c r="T4317" s="3">
        <v>19.440000000000001</v>
      </c>
      <c r="U4317" s="35" cm="1">
        <f t="array" ref="U4317">INDEX('Pricing Strategy'!$F$4:$F$71,MATCH(1,(Dataset!$O4317='Pricing Strategy'!$B$4:$B$71)*(Dataset!$Q4317='Pricing Strategy'!$C$4:$C$71)*(Dataset!$R4317='Pricing Strategy'!$D$4:$D$71),))</f>
        <v>0.4</v>
      </c>
      <c r="V4317" s="3">
        <f>Dataset!$T4317*(1-Dataset!$U4317)</f>
        <v>11.664</v>
      </c>
    </row>
    <row r="4318" spans="1:22" x14ac:dyDescent="0.3">
      <c r="A4318" s="32"/>
      <c r="C4318" s="3">
        <v>4313</v>
      </c>
      <c r="D4318" s="3" t="s">
        <v>7404</v>
      </c>
      <c r="E4318" s="34">
        <v>42312</v>
      </c>
      <c r="F4318" s="34">
        <v>42319</v>
      </c>
      <c r="G4318" s="3" t="s">
        <v>46</v>
      </c>
      <c r="H4318" s="3" t="s">
        <v>5060</v>
      </c>
      <c r="I4318" s="3" t="s">
        <v>5061</v>
      </c>
      <c r="J4318" s="3" t="s">
        <v>22</v>
      </c>
      <c r="K4318" s="3" t="s">
        <v>23</v>
      </c>
      <c r="L4318" s="3" t="s">
        <v>38</v>
      </c>
      <c r="M4318" s="3" t="s">
        <v>39</v>
      </c>
      <c r="N4318" s="3">
        <v>90045</v>
      </c>
      <c r="O4318" s="3" t="s">
        <v>40</v>
      </c>
      <c r="P4318" s="3" t="s">
        <v>7405</v>
      </c>
      <c r="Q4318" s="3" t="s">
        <v>67</v>
      </c>
      <c r="R4318" s="3" t="s">
        <v>680</v>
      </c>
      <c r="S4318" s="3" t="s">
        <v>7406</v>
      </c>
      <c r="T4318" s="3">
        <v>447.96800000000002</v>
      </c>
      <c r="U4318" s="35" cm="1">
        <f t="array" ref="U4318">INDEX('Pricing Strategy'!$F$4:$F$71,MATCH(1,(Dataset!$O4318='Pricing Strategy'!$B$4:$B$71)*(Dataset!$Q4318='Pricing Strategy'!$C$4:$C$71)*(Dataset!$R4318='Pricing Strategy'!$D$4:$D$71),))</f>
        <v>0.45</v>
      </c>
      <c r="V4318" s="3">
        <f>Dataset!$T4318*(1-Dataset!$U4318)</f>
        <v>246.38240000000002</v>
      </c>
    </row>
    <row r="4319" spans="1:22" x14ac:dyDescent="0.3">
      <c r="A4319" s="32"/>
      <c r="C4319" s="3">
        <v>4314</v>
      </c>
      <c r="D4319" s="3" t="s">
        <v>7407</v>
      </c>
      <c r="E4319" s="34">
        <v>42255</v>
      </c>
      <c r="F4319" s="34">
        <v>42259</v>
      </c>
      <c r="G4319" s="3" t="s">
        <v>46</v>
      </c>
      <c r="H4319" s="3" t="s">
        <v>3433</v>
      </c>
      <c r="I4319" s="3" t="s">
        <v>3434</v>
      </c>
      <c r="J4319" s="3" t="s">
        <v>37</v>
      </c>
      <c r="K4319" s="3" t="s">
        <v>23</v>
      </c>
      <c r="L4319" s="3" t="s">
        <v>1173</v>
      </c>
      <c r="M4319" s="3" t="s">
        <v>263</v>
      </c>
      <c r="N4319" s="3">
        <v>11561</v>
      </c>
      <c r="O4319" s="3" t="s">
        <v>144</v>
      </c>
      <c r="P4319" s="3" t="s">
        <v>7123</v>
      </c>
      <c r="Q4319" s="3" t="s">
        <v>42</v>
      </c>
      <c r="R4319" s="3" t="s">
        <v>74</v>
      </c>
      <c r="S4319" s="3" t="s">
        <v>7124</v>
      </c>
      <c r="T4319" s="3">
        <v>16.78</v>
      </c>
      <c r="U4319" s="35" cm="1">
        <f t="array" ref="U4319">INDEX('Pricing Strategy'!$F$4:$F$71,MATCH(1,(Dataset!$O4319='Pricing Strategy'!$B$4:$B$71)*(Dataset!$Q4319='Pricing Strategy'!$C$4:$C$71)*(Dataset!$R4319='Pricing Strategy'!$D$4:$D$71),))</f>
        <v>0.4</v>
      </c>
      <c r="V4319" s="3">
        <f>Dataset!$T4319*(1-Dataset!$U4319)</f>
        <v>10.068</v>
      </c>
    </row>
    <row r="4320" spans="1:22" x14ac:dyDescent="0.3">
      <c r="A4320" s="32"/>
      <c r="C4320" s="3">
        <v>4315</v>
      </c>
      <c r="D4320" s="3" t="s">
        <v>7408</v>
      </c>
      <c r="E4320" s="34">
        <v>42546</v>
      </c>
      <c r="F4320" s="34">
        <v>42552</v>
      </c>
      <c r="G4320" s="3" t="s">
        <v>46</v>
      </c>
      <c r="H4320" s="3" t="s">
        <v>2245</v>
      </c>
      <c r="I4320" s="3" t="s">
        <v>2246</v>
      </c>
      <c r="J4320" s="3" t="s">
        <v>22</v>
      </c>
      <c r="K4320" s="3" t="s">
        <v>23</v>
      </c>
      <c r="L4320" s="3" t="s">
        <v>38</v>
      </c>
      <c r="M4320" s="3" t="s">
        <v>39</v>
      </c>
      <c r="N4320" s="3">
        <v>90045</v>
      </c>
      <c r="O4320" s="3" t="s">
        <v>40</v>
      </c>
      <c r="P4320" s="3" t="s">
        <v>6758</v>
      </c>
      <c r="Q4320" s="3" t="s">
        <v>42</v>
      </c>
      <c r="R4320" s="3" t="s">
        <v>64</v>
      </c>
      <c r="S4320" s="3" t="s">
        <v>3040</v>
      </c>
      <c r="T4320" s="3">
        <v>20.96</v>
      </c>
      <c r="U4320" s="35" cm="1">
        <f t="array" ref="U4320">INDEX('Pricing Strategy'!$F$4:$F$71,MATCH(1,(Dataset!$O4320='Pricing Strategy'!$B$4:$B$71)*(Dataset!$Q4320='Pricing Strategy'!$C$4:$C$71)*(Dataset!$R4320='Pricing Strategy'!$D$4:$D$71),))</f>
        <v>0.45</v>
      </c>
      <c r="V4320" s="3">
        <f>Dataset!$T4320*(1-Dataset!$U4320)</f>
        <v>11.528000000000002</v>
      </c>
    </row>
    <row r="4321" spans="1:22" x14ac:dyDescent="0.3">
      <c r="A4321" s="32"/>
      <c r="C4321" s="3">
        <v>4316</v>
      </c>
      <c r="D4321" s="3" t="s">
        <v>7408</v>
      </c>
      <c r="E4321" s="34">
        <v>42546</v>
      </c>
      <c r="F4321" s="34">
        <v>42552</v>
      </c>
      <c r="G4321" s="3" t="s">
        <v>46</v>
      </c>
      <c r="H4321" s="3" t="s">
        <v>2245</v>
      </c>
      <c r="I4321" s="3" t="s">
        <v>2246</v>
      </c>
      <c r="J4321" s="3" t="s">
        <v>22</v>
      </c>
      <c r="K4321" s="3" t="s">
        <v>23</v>
      </c>
      <c r="L4321" s="3" t="s">
        <v>38</v>
      </c>
      <c r="M4321" s="3" t="s">
        <v>39</v>
      </c>
      <c r="N4321" s="3">
        <v>90045</v>
      </c>
      <c r="O4321" s="3" t="s">
        <v>40</v>
      </c>
      <c r="P4321" s="3" t="s">
        <v>3149</v>
      </c>
      <c r="Q4321" s="3" t="s">
        <v>42</v>
      </c>
      <c r="R4321" s="3" t="s">
        <v>71</v>
      </c>
      <c r="S4321" s="3" t="s">
        <v>3150</v>
      </c>
      <c r="T4321" s="3">
        <v>88.751999999999995</v>
      </c>
      <c r="U4321" s="35" cm="1">
        <f t="array" ref="U4321">INDEX('Pricing Strategy'!$F$4:$F$71,MATCH(1,(Dataset!$O4321='Pricing Strategy'!$B$4:$B$71)*(Dataset!$Q4321='Pricing Strategy'!$C$4:$C$71)*(Dataset!$R4321='Pricing Strategy'!$D$4:$D$71),))</f>
        <v>0.4</v>
      </c>
      <c r="V4321" s="3">
        <f>Dataset!$T4321*(1-Dataset!$U4321)</f>
        <v>53.251199999999997</v>
      </c>
    </row>
    <row r="4322" spans="1:22" x14ac:dyDescent="0.3">
      <c r="A4322" s="32"/>
      <c r="C4322" s="3">
        <v>4317</v>
      </c>
      <c r="D4322" s="3" t="s">
        <v>7408</v>
      </c>
      <c r="E4322" s="34">
        <v>42546</v>
      </c>
      <c r="F4322" s="34">
        <v>42552</v>
      </c>
      <c r="G4322" s="3" t="s">
        <v>46</v>
      </c>
      <c r="H4322" s="3" t="s">
        <v>2245</v>
      </c>
      <c r="I4322" s="3" t="s">
        <v>2246</v>
      </c>
      <c r="J4322" s="3" t="s">
        <v>22</v>
      </c>
      <c r="K4322" s="3" t="s">
        <v>23</v>
      </c>
      <c r="L4322" s="3" t="s">
        <v>38</v>
      </c>
      <c r="M4322" s="3" t="s">
        <v>39</v>
      </c>
      <c r="N4322" s="3">
        <v>90045</v>
      </c>
      <c r="O4322" s="3" t="s">
        <v>40</v>
      </c>
      <c r="P4322" s="3" t="s">
        <v>2084</v>
      </c>
      <c r="Q4322" s="3" t="s">
        <v>42</v>
      </c>
      <c r="R4322" s="3" t="s">
        <v>55</v>
      </c>
      <c r="S4322" s="3" t="s">
        <v>2085</v>
      </c>
      <c r="T4322" s="3">
        <v>304.23</v>
      </c>
      <c r="U4322" s="35" cm="1">
        <f t="array" ref="U4322">INDEX('Pricing Strategy'!$F$4:$F$71,MATCH(1,(Dataset!$O4322='Pricing Strategy'!$B$4:$B$71)*(Dataset!$Q4322='Pricing Strategy'!$C$4:$C$71)*(Dataset!$R4322='Pricing Strategy'!$D$4:$D$71),))</f>
        <v>0.5</v>
      </c>
      <c r="V4322" s="3">
        <f>Dataset!$T4322*(1-Dataset!$U4322)</f>
        <v>152.11500000000001</v>
      </c>
    </row>
    <row r="4323" spans="1:22" x14ac:dyDescent="0.3">
      <c r="A4323" s="32"/>
      <c r="C4323" s="3">
        <v>4318</v>
      </c>
      <c r="D4323" s="3" t="s">
        <v>7409</v>
      </c>
      <c r="E4323" s="34">
        <v>42577</v>
      </c>
      <c r="F4323" s="34">
        <v>42584</v>
      </c>
      <c r="G4323" s="3" t="s">
        <v>46</v>
      </c>
      <c r="H4323" s="3" t="s">
        <v>597</v>
      </c>
      <c r="I4323" s="3" t="s">
        <v>598</v>
      </c>
      <c r="J4323" s="3" t="s">
        <v>22</v>
      </c>
      <c r="K4323" s="3" t="s">
        <v>23</v>
      </c>
      <c r="L4323" s="3" t="s">
        <v>123</v>
      </c>
      <c r="M4323" s="3" t="s">
        <v>39</v>
      </c>
      <c r="N4323" s="3">
        <v>94110</v>
      </c>
      <c r="O4323" s="3" t="s">
        <v>40</v>
      </c>
      <c r="P4323" s="3" t="s">
        <v>2160</v>
      </c>
      <c r="Q4323" s="3" t="s">
        <v>42</v>
      </c>
      <c r="R4323" s="3" t="s">
        <v>169</v>
      </c>
      <c r="S4323" s="3" t="s">
        <v>2161</v>
      </c>
      <c r="T4323" s="3">
        <v>167.86</v>
      </c>
      <c r="U4323" s="35" cm="1">
        <f t="array" ref="U4323">INDEX('Pricing Strategy'!$F$4:$F$71,MATCH(1,(Dataset!$O4323='Pricing Strategy'!$B$4:$B$71)*(Dataset!$Q4323='Pricing Strategy'!$C$4:$C$71)*(Dataset!$R4323='Pricing Strategy'!$D$4:$D$71),))</f>
        <v>0.4</v>
      </c>
      <c r="V4323" s="3">
        <f>Dataset!$T4323*(1-Dataset!$U4323)</f>
        <v>100.71600000000001</v>
      </c>
    </row>
    <row r="4324" spans="1:22" x14ac:dyDescent="0.3">
      <c r="A4324" s="32"/>
      <c r="C4324" s="3">
        <v>4319</v>
      </c>
      <c r="D4324" s="3" t="s">
        <v>7410</v>
      </c>
      <c r="E4324" s="34">
        <v>43441</v>
      </c>
      <c r="F4324" s="34">
        <v>43445</v>
      </c>
      <c r="G4324" s="3" t="s">
        <v>46</v>
      </c>
      <c r="H4324" s="3" t="s">
        <v>2405</v>
      </c>
      <c r="I4324" s="3" t="s">
        <v>2406</v>
      </c>
      <c r="J4324" s="3" t="s">
        <v>22</v>
      </c>
      <c r="K4324" s="3" t="s">
        <v>23</v>
      </c>
      <c r="L4324" s="3" t="s">
        <v>1466</v>
      </c>
      <c r="M4324" s="3" t="s">
        <v>315</v>
      </c>
      <c r="N4324" s="3">
        <v>23223</v>
      </c>
      <c r="O4324" s="3" t="s">
        <v>26</v>
      </c>
      <c r="P4324" s="3" t="s">
        <v>7411</v>
      </c>
      <c r="Q4324" s="3" t="s">
        <v>28</v>
      </c>
      <c r="R4324" s="3" t="s">
        <v>61</v>
      </c>
      <c r="S4324" s="3" t="s">
        <v>7412</v>
      </c>
      <c r="T4324" s="3">
        <v>82.38</v>
      </c>
      <c r="U4324" s="35" cm="1">
        <f t="array" ref="U4324">INDEX('Pricing Strategy'!$F$4:$F$71,MATCH(1,(Dataset!$O4324='Pricing Strategy'!$B$4:$B$71)*(Dataset!$Q4324='Pricing Strategy'!$C$4:$C$71)*(Dataset!$R4324='Pricing Strategy'!$D$4:$D$71),))</f>
        <v>0.25</v>
      </c>
      <c r="V4324" s="3">
        <f>Dataset!$T4324*(1-Dataset!$U4324)</f>
        <v>61.784999999999997</v>
      </c>
    </row>
    <row r="4325" spans="1:22" x14ac:dyDescent="0.3">
      <c r="A4325" s="32"/>
      <c r="C4325" s="3">
        <v>4320</v>
      </c>
      <c r="D4325" s="3" t="s">
        <v>7413</v>
      </c>
      <c r="E4325" s="34">
        <v>42367</v>
      </c>
      <c r="F4325" s="34">
        <v>42372</v>
      </c>
      <c r="G4325" s="3" t="s">
        <v>19</v>
      </c>
      <c r="H4325" s="3" t="s">
        <v>3874</v>
      </c>
      <c r="I4325" s="3" t="s">
        <v>3875</v>
      </c>
      <c r="J4325" s="3" t="s">
        <v>22</v>
      </c>
      <c r="K4325" s="3" t="s">
        <v>23</v>
      </c>
      <c r="L4325" s="3" t="s">
        <v>5473</v>
      </c>
      <c r="M4325" s="3" t="s">
        <v>665</v>
      </c>
      <c r="N4325" s="3">
        <v>87105</v>
      </c>
      <c r="O4325" s="3" t="s">
        <v>40</v>
      </c>
      <c r="P4325" s="3" t="s">
        <v>4555</v>
      </c>
      <c r="Q4325" s="3" t="s">
        <v>67</v>
      </c>
      <c r="R4325" s="3" t="s">
        <v>68</v>
      </c>
      <c r="S4325" s="3" t="s">
        <v>4556</v>
      </c>
      <c r="T4325" s="3">
        <v>23.975999999999999</v>
      </c>
      <c r="U4325" s="35" cm="1">
        <f t="array" ref="U4325">INDEX('Pricing Strategy'!$F$4:$F$71,MATCH(1,(Dataset!$O4325='Pricing Strategy'!$B$4:$B$71)*(Dataset!$Q4325='Pricing Strategy'!$C$4:$C$71)*(Dataset!$R4325='Pricing Strategy'!$D$4:$D$71),))</f>
        <v>0.4</v>
      </c>
      <c r="V4325" s="3">
        <f>Dataset!$T4325*(1-Dataset!$U4325)</f>
        <v>14.385599999999998</v>
      </c>
    </row>
    <row r="4326" spans="1:22" x14ac:dyDescent="0.3">
      <c r="A4326" s="32"/>
      <c r="C4326" s="3">
        <v>4321</v>
      </c>
      <c r="D4326" s="3" t="s">
        <v>7413</v>
      </c>
      <c r="E4326" s="34">
        <v>42367</v>
      </c>
      <c r="F4326" s="34">
        <v>42372</v>
      </c>
      <c r="G4326" s="3" t="s">
        <v>19</v>
      </c>
      <c r="H4326" s="3" t="s">
        <v>3874</v>
      </c>
      <c r="I4326" s="3" t="s">
        <v>3875</v>
      </c>
      <c r="J4326" s="3" t="s">
        <v>22</v>
      </c>
      <c r="K4326" s="3" t="s">
        <v>23</v>
      </c>
      <c r="L4326" s="3" t="s">
        <v>5473</v>
      </c>
      <c r="M4326" s="3" t="s">
        <v>665</v>
      </c>
      <c r="N4326" s="3">
        <v>87105</v>
      </c>
      <c r="O4326" s="3" t="s">
        <v>40</v>
      </c>
      <c r="P4326" s="3" t="s">
        <v>5273</v>
      </c>
      <c r="Q4326" s="3" t="s">
        <v>42</v>
      </c>
      <c r="R4326" s="3" t="s">
        <v>55</v>
      </c>
      <c r="S4326" s="3" t="s">
        <v>5274</v>
      </c>
      <c r="T4326" s="3">
        <v>33.29</v>
      </c>
      <c r="U4326" s="35" cm="1">
        <f t="array" ref="U4326">INDEX('Pricing Strategy'!$F$4:$F$71,MATCH(1,(Dataset!$O4326='Pricing Strategy'!$B$4:$B$71)*(Dataset!$Q4326='Pricing Strategy'!$C$4:$C$71)*(Dataset!$R4326='Pricing Strategy'!$D$4:$D$71),))</f>
        <v>0.5</v>
      </c>
      <c r="V4326" s="3">
        <f>Dataset!$T4326*(1-Dataset!$U4326)</f>
        <v>16.645</v>
      </c>
    </row>
    <row r="4327" spans="1:22" x14ac:dyDescent="0.3">
      <c r="A4327" s="32"/>
      <c r="C4327" s="3">
        <v>4322</v>
      </c>
      <c r="D4327" s="3" t="s">
        <v>7414</v>
      </c>
      <c r="E4327" s="34">
        <v>42414</v>
      </c>
      <c r="F4327" s="34">
        <v>42419</v>
      </c>
      <c r="G4327" s="3" t="s">
        <v>46</v>
      </c>
      <c r="H4327" s="3" t="s">
        <v>403</v>
      </c>
      <c r="I4327" s="3" t="s">
        <v>404</v>
      </c>
      <c r="J4327" s="3" t="s">
        <v>22</v>
      </c>
      <c r="K4327" s="3" t="s">
        <v>23</v>
      </c>
      <c r="L4327" s="3" t="s">
        <v>800</v>
      </c>
      <c r="M4327" s="3" t="s">
        <v>494</v>
      </c>
      <c r="N4327" s="3">
        <v>44312</v>
      </c>
      <c r="O4327" s="3" t="s">
        <v>144</v>
      </c>
      <c r="P4327" s="3" t="s">
        <v>1726</v>
      </c>
      <c r="Q4327" s="3" t="s">
        <v>42</v>
      </c>
      <c r="R4327" s="3" t="s">
        <v>71</v>
      </c>
      <c r="S4327" s="3" t="s">
        <v>1727</v>
      </c>
      <c r="T4327" s="3">
        <v>14.952</v>
      </c>
      <c r="U4327" s="35" cm="1">
        <f t="array" ref="U4327">INDEX('Pricing Strategy'!$F$4:$F$71,MATCH(1,(Dataset!$O4327='Pricing Strategy'!$B$4:$B$71)*(Dataset!$Q4327='Pricing Strategy'!$C$4:$C$71)*(Dataset!$R4327='Pricing Strategy'!$D$4:$D$71),))</f>
        <v>0.4</v>
      </c>
      <c r="V4327" s="3">
        <f>Dataset!$T4327*(1-Dataset!$U4327)</f>
        <v>8.9711999999999996</v>
      </c>
    </row>
    <row r="4328" spans="1:22" x14ac:dyDescent="0.3">
      <c r="A4328" s="32"/>
      <c r="C4328" s="3">
        <v>4323</v>
      </c>
      <c r="D4328" s="3" t="s">
        <v>7414</v>
      </c>
      <c r="E4328" s="34">
        <v>42414</v>
      </c>
      <c r="F4328" s="34">
        <v>42419</v>
      </c>
      <c r="G4328" s="3" t="s">
        <v>46</v>
      </c>
      <c r="H4328" s="3" t="s">
        <v>403</v>
      </c>
      <c r="I4328" s="3" t="s">
        <v>404</v>
      </c>
      <c r="J4328" s="3" t="s">
        <v>22</v>
      </c>
      <c r="K4328" s="3" t="s">
        <v>23</v>
      </c>
      <c r="L4328" s="3" t="s">
        <v>800</v>
      </c>
      <c r="M4328" s="3" t="s">
        <v>494</v>
      </c>
      <c r="N4328" s="3">
        <v>44312</v>
      </c>
      <c r="O4328" s="3" t="s">
        <v>144</v>
      </c>
      <c r="P4328" s="3" t="s">
        <v>5790</v>
      </c>
      <c r="Q4328" s="3" t="s">
        <v>67</v>
      </c>
      <c r="R4328" s="3" t="s">
        <v>68</v>
      </c>
      <c r="S4328" s="3" t="s">
        <v>5791</v>
      </c>
      <c r="T4328" s="3">
        <v>323.98200000000003</v>
      </c>
      <c r="U4328" s="35" cm="1">
        <f t="array" ref="U4328">INDEX('Pricing Strategy'!$F$4:$F$71,MATCH(1,(Dataset!$O4328='Pricing Strategy'!$B$4:$B$71)*(Dataset!$Q4328='Pricing Strategy'!$C$4:$C$71)*(Dataset!$R4328='Pricing Strategy'!$D$4:$D$71),))</f>
        <v>0.4</v>
      </c>
      <c r="V4328" s="3">
        <f>Dataset!$T4328*(1-Dataset!$U4328)</f>
        <v>194.38920000000002</v>
      </c>
    </row>
    <row r="4329" spans="1:22" x14ac:dyDescent="0.3">
      <c r="A4329" s="32"/>
      <c r="C4329" s="3">
        <v>4324</v>
      </c>
      <c r="D4329" s="3" t="s">
        <v>7414</v>
      </c>
      <c r="E4329" s="34">
        <v>42414</v>
      </c>
      <c r="F4329" s="34">
        <v>42419</v>
      </c>
      <c r="G4329" s="3" t="s">
        <v>46</v>
      </c>
      <c r="H4329" s="3" t="s">
        <v>403</v>
      </c>
      <c r="I4329" s="3" t="s">
        <v>404</v>
      </c>
      <c r="J4329" s="3" t="s">
        <v>22</v>
      </c>
      <c r="K4329" s="3" t="s">
        <v>23</v>
      </c>
      <c r="L4329" s="3" t="s">
        <v>800</v>
      </c>
      <c r="M4329" s="3" t="s">
        <v>494</v>
      </c>
      <c r="N4329" s="3">
        <v>44312</v>
      </c>
      <c r="O4329" s="3" t="s">
        <v>144</v>
      </c>
      <c r="P4329" s="3" t="s">
        <v>1253</v>
      </c>
      <c r="Q4329" s="3" t="s">
        <v>42</v>
      </c>
      <c r="R4329" s="3" t="s">
        <v>71</v>
      </c>
      <c r="S4329" s="3" t="s">
        <v>1254</v>
      </c>
      <c r="T4329" s="3">
        <v>2.286</v>
      </c>
      <c r="U4329" s="35" cm="1">
        <f t="array" ref="U4329">INDEX('Pricing Strategy'!$F$4:$F$71,MATCH(1,(Dataset!$O4329='Pricing Strategy'!$B$4:$B$71)*(Dataset!$Q4329='Pricing Strategy'!$C$4:$C$71)*(Dataset!$R4329='Pricing Strategy'!$D$4:$D$71),))</f>
        <v>0.4</v>
      </c>
      <c r="V4329" s="3">
        <f>Dataset!$T4329*(1-Dataset!$U4329)</f>
        <v>1.3715999999999999</v>
      </c>
    </row>
    <row r="4330" spans="1:22" x14ac:dyDescent="0.3">
      <c r="A4330" s="32"/>
      <c r="C4330" s="3">
        <v>4325</v>
      </c>
      <c r="D4330" s="3" t="s">
        <v>7414</v>
      </c>
      <c r="E4330" s="34">
        <v>42414</v>
      </c>
      <c r="F4330" s="34">
        <v>42419</v>
      </c>
      <c r="G4330" s="3" t="s">
        <v>46</v>
      </c>
      <c r="H4330" s="3" t="s">
        <v>403</v>
      </c>
      <c r="I4330" s="3" t="s">
        <v>404</v>
      </c>
      <c r="J4330" s="3" t="s">
        <v>22</v>
      </c>
      <c r="K4330" s="3" t="s">
        <v>23</v>
      </c>
      <c r="L4330" s="3" t="s">
        <v>800</v>
      </c>
      <c r="M4330" s="3" t="s">
        <v>494</v>
      </c>
      <c r="N4330" s="3">
        <v>44312</v>
      </c>
      <c r="O4330" s="3" t="s">
        <v>144</v>
      </c>
      <c r="P4330" s="3" t="s">
        <v>3428</v>
      </c>
      <c r="Q4330" s="3" t="s">
        <v>42</v>
      </c>
      <c r="R4330" s="3" t="s">
        <v>64</v>
      </c>
      <c r="S4330" s="3" t="s">
        <v>3429</v>
      </c>
      <c r="T4330" s="3">
        <v>14.352</v>
      </c>
      <c r="U4330" s="35" cm="1">
        <f t="array" ref="U4330">INDEX('Pricing Strategy'!$F$4:$F$71,MATCH(1,(Dataset!$O4330='Pricing Strategy'!$B$4:$B$71)*(Dataset!$Q4330='Pricing Strategy'!$C$4:$C$71)*(Dataset!$R4330='Pricing Strategy'!$D$4:$D$71),))</f>
        <v>0.45</v>
      </c>
      <c r="V4330" s="3">
        <f>Dataset!$T4330*(1-Dataset!$U4330)</f>
        <v>7.8936000000000011</v>
      </c>
    </row>
    <row r="4331" spans="1:22" x14ac:dyDescent="0.3">
      <c r="A4331" s="32"/>
      <c r="C4331" s="3">
        <v>4326</v>
      </c>
      <c r="D4331" s="3" t="s">
        <v>7414</v>
      </c>
      <c r="E4331" s="34">
        <v>42414</v>
      </c>
      <c r="F4331" s="34">
        <v>42419</v>
      </c>
      <c r="G4331" s="3" t="s">
        <v>46</v>
      </c>
      <c r="H4331" s="3" t="s">
        <v>403</v>
      </c>
      <c r="I4331" s="3" t="s">
        <v>404</v>
      </c>
      <c r="J4331" s="3" t="s">
        <v>22</v>
      </c>
      <c r="K4331" s="3" t="s">
        <v>23</v>
      </c>
      <c r="L4331" s="3" t="s">
        <v>800</v>
      </c>
      <c r="M4331" s="3" t="s">
        <v>494</v>
      </c>
      <c r="N4331" s="3">
        <v>44312</v>
      </c>
      <c r="O4331" s="3" t="s">
        <v>144</v>
      </c>
      <c r="P4331" s="3" t="s">
        <v>4173</v>
      </c>
      <c r="Q4331" s="3" t="s">
        <v>67</v>
      </c>
      <c r="R4331" s="3" t="s">
        <v>157</v>
      </c>
      <c r="S4331" s="3" t="s">
        <v>4174</v>
      </c>
      <c r="T4331" s="3">
        <v>71.975999999999999</v>
      </c>
      <c r="U4331" s="35" cm="1">
        <f t="array" ref="U4331">INDEX('Pricing Strategy'!$F$4:$F$71,MATCH(1,(Dataset!$O4331='Pricing Strategy'!$B$4:$B$71)*(Dataset!$Q4331='Pricing Strategy'!$C$4:$C$71)*(Dataset!$R4331='Pricing Strategy'!$D$4:$D$71),))</f>
        <v>0.45</v>
      </c>
      <c r="V4331" s="3">
        <f>Dataset!$T4331*(1-Dataset!$U4331)</f>
        <v>39.586800000000004</v>
      </c>
    </row>
    <row r="4332" spans="1:22" x14ac:dyDescent="0.3">
      <c r="A4332" s="32"/>
      <c r="C4332" s="3">
        <v>4327</v>
      </c>
      <c r="D4332" s="3" t="s">
        <v>7415</v>
      </c>
      <c r="E4332" s="34">
        <v>42760</v>
      </c>
      <c r="F4332" s="34">
        <v>42762</v>
      </c>
      <c r="G4332" s="3" t="s">
        <v>184</v>
      </c>
      <c r="H4332" s="3" t="s">
        <v>3588</v>
      </c>
      <c r="I4332" s="3" t="s">
        <v>3589</v>
      </c>
      <c r="J4332" s="3" t="s">
        <v>37</v>
      </c>
      <c r="K4332" s="3" t="s">
        <v>23</v>
      </c>
      <c r="L4332" s="3" t="s">
        <v>2128</v>
      </c>
      <c r="M4332" s="3" t="s">
        <v>787</v>
      </c>
      <c r="N4332" s="3">
        <v>7060</v>
      </c>
      <c r="O4332" s="3" t="s">
        <v>144</v>
      </c>
      <c r="P4332" s="3" t="s">
        <v>5407</v>
      </c>
      <c r="Q4332" s="3" t="s">
        <v>42</v>
      </c>
      <c r="R4332" s="3" t="s">
        <v>64</v>
      </c>
      <c r="S4332" s="3" t="s">
        <v>5408</v>
      </c>
      <c r="T4332" s="3">
        <v>9.2100000000000009</v>
      </c>
      <c r="U4332" s="35" cm="1">
        <f t="array" ref="U4332">INDEX('Pricing Strategy'!$F$4:$F$71,MATCH(1,(Dataset!$O4332='Pricing Strategy'!$B$4:$B$71)*(Dataset!$Q4332='Pricing Strategy'!$C$4:$C$71)*(Dataset!$R4332='Pricing Strategy'!$D$4:$D$71),))</f>
        <v>0.45</v>
      </c>
      <c r="V4332" s="3">
        <f>Dataset!$T4332*(1-Dataset!$U4332)</f>
        <v>5.065500000000001</v>
      </c>
    </row>
    <row r="4333" spans="1:22" x14ac:dyDescent="0.3">
      <c r="A4333" s="32"/>
      <c r="C4333" s="3">
        <v>4328</v>
      </c>
      <c r="D4333" s="3" t="s">
        <v>7415</v>
      </c>
      <c r="E4333" s="34">
        <v>42760</v>
      </c>
      <c r="F4333" s="34">
        <v>42762</v>
      </c>
      <c r="G4333" s="3" t="s">
        <v>184</v>
      </c>
      <c r="H4333" s="3" t="s">
        <v>3588</v>
      </c>
      <c r="I4333" s="3" t="s">
        <v>3589</v>
      </c>
      <c r="J4333" s="3" t="s">
        <v>37</v>
      </c>
      <c r="K4333" s="3" t="s">
        <v>23</v>
      </c>
      <c r="L4333" s="3" t="s">
        <v>2128</v>
      </c>
      <c r="M4333" s="3" t="s">
        <v>787</v>
      </c>
      <c r="N4333" s="3">
        <v>7060</v>
      </c>
      <c r="O4333" s="3" t="s">
        <v>144</v>
      </c>
      <c r="P4333" s="3" t="s">
        <v>6745</v>
      </c>
      <c r="Q4333" s="3" t="s">
        <v>42</v>
      </c>
      <c r="R4333" s="3" t="s">
        <v>86</v>
      </c>
      <c r="S4333" s="3" t="s">
        <v>6746</v>
      </c>
      <c r="T4333" s="3">
        <v>18</v>
      </c>
      <c r="U4333" s="35" cm="1">
        <f t="array" ref="U4333">INDEX('Pricing Strategy'!$F$4:$F$71,MATCH(1,(Dataset!$O4333='Pricing Strategy'!$B$4:$B$71)*(Dataset!$Q4333='Pricing Strategy'!$C$4:$C$71)*(Dataset!$R4333='Pricing Strategy'!$D$4:$D$71),))</f>
        <v>0.4</v>
      </c>
      <c r="V4333" s="3">
        <f>Dataset!$T4333*(1-Dataset!$U4333)</f>
        <v>10.799999999999999</v>
      </c>
    </row>
    <row r="4334" spans="1:22" x14ac:dyDescent="0.3">
      <c r="A4334" s="32"/>
      <c r="C4334" s="3">
        <v>4329</v>
      </c>
      <c r="D4334" s="3" t="s">
        <v>7416</v>
      </c>
      <c r="E4334" s="34">
        <v>43191</v>
      </c>
      <c r="F4334" s="34">
        <v>43197</v>
      </c>
      <c r="G4334" s="3" t="s">
        <v>46</v>
      </c>
      <c r="H4334" s="3" t="s">
        <v>4688</v>
      </c>
      <c r="I4334" s="3" t="s">
        <v>4689</v>
      </c>
      <c r="J4334" s="3" t="s">
        <v>22</v>
      </c>
      <c r="K4334" s="3" t="s">
        <v>23</v>
      </c>
      <c r="L4334" s="3" t="s">
        <v>262</v>
      </c>
      <c r="M4334" s="3" t="s">
        <v>263</v>
      </c>
      <c r="N4334" s="3">
        <v>10011</v>
      </c>
      <c r="O4334" s="3" t="s">
        <v>144</v>
      </c>
      <c r="P4334" s="3" t="s">
        <v>6078</v>
      </c>
      <c r="Q4334" s="3" t="s">
        <v>42</v>
      </c>
      <c r="R4334" s="3" t="s">
        <v>86</v>
      </c>
      <c r="S4334" s="3" t="s">
        <v>6079</v>
      </c>
      <c r="T4334" s="3">
        <v>42.93</v>
      </c>
      <c r="U4334" s="35" cm="1">
        <f t="array" ref="U4334">INDEX('Pricing Strategy'!$F$4:$F$71,MATCH(1,(Dataset!$O4334='Pricing Strategy'!$B$4:$B$71)*(Dataset!$Q4334='Pricing Strategy'!$C$4:$C$71)*(Dataset!$R4334='Pricing Strategy'!$D$4:$D$71),))</f>
        <v>0.4</v>
      </c>
      <c r="V4334" s="3">
        <f>Dataset!$T4334*(1-Dataset!$U4334)</f>
        <v>25.757999999999999</v>
      </c>
    </row>
    <row r="4335" spans="1:22" x14ac:dyDescent="0.3">
      <c r="A4335" s="32"/>
      <c r="C4335" s="3">
        <v>4330</v>
      </c>
      <c r="D4335" s="3" t="s">
        <v>7417</v>
      </c>
      <c r="E4335" s="34">
        <v>43376</v>
      </c>
      <c r="F4335" s="34">
        <v>43382</v>
      </c>
      <c r="G4335" s="3" t="s">
        <v>46</v>
      </c>
      <c r="H4335" s="3" t="s">
        <v>1189</v>
      </c>
      <c r="I4335" s="3" t="s">
        <v>1190</v>
      </c>
      <c r="J4335" s="3" t="s">
        <v>22</v>
      </c>
      <c r="K4335" s="3" t="s">
        <v>23</v>
      </c>
      <c r="L4335" s="3" t="s">
        <v>2332</v>
      </c>
      <c r="M4335" s="3" t="s">
        <v>50</v>
      </c>
      <c r="N4335" s="3">
        <v>33012</v>
      </c>
      <c r="O4335" s="3" t="s">
        <v>26</v>
      </c>
      <c r="P4335" s="3" t="s">
        <v>7418</v>
      </c>
      <c r="Q4335" s="3" t="s">
        <v>42</v>
      </c>
      <c r="R4335" s="3" t="s">
        <v>86</v>
      </c>
      <c r="S4335" s="3" t="s">
        <v>7419</v>
      </c>
      <c r="T4335" s="3">
        <v>15.552</v>
      </c>
      <c r="U4335" s="35" cm="1">
        <f t="array" ref="U4335">INDEX('Pricing Strategy'!$F$4:$F$71,MATCH(1,(Dataset!$O4335='Pricing Strategy'!$B$4:$B$71)*(Dataset!$Q4335='Pricing Strategy'!$C$4:$C$71)*(Dataset!$R4335='Pricing Strategy'!$D$4:$D$71),))</f>
        <v>0.25</v>
      </c>
      <c r="V4335" s="3">
        <f>Dataset!$T4335*(1-Dataset!$U4335)</f>
        <v>11.664</v>
      </c>
    </row>
    <row r="4336" spans="1:22" x14ac:dyDescent="0.3">
      <c r="A4336" s="32"/>
      <c r="C4336" s="3">
        <v>4331</v>
      </c>
      <c r="D4336" s="3" t="s">
        <v>7417</v>
      </c>
      <c r="E4336" s="34">
        <v>43376</v>
      </c>
      <c r="F4336" s="34">
        <v>43382</v>
      </c>
      <c r="G4336" s="3" t="s">
        <v>46</v>
      </c>
      <c r="H4336" s="3" t="s">
        <v>1189</v>
      </c>
      <c r="I4336" s="3" t="s">
        <v>1190</v>
      </c>
      <c r="J4336" s="3" t="s">
        <v>22</v>
      </c>
      <c r="K4336" s="3" t="s">
        <v>23</v>
      </c>
      <c r="L4336" s="3" t="s">
        <v>2332</v>
      </c>
      <c r="M4336" s="3" t="s">
        <v>50</v>
      </c>
      <c r="N4336" s="3">
        <v>33012</v>
      </c>
      <c r="O4336" s="3" t="s">
        <v>26</v>
      </c>
      <c r="P4336" s="3" t="s">
        <v>2205</v>
      </c>
      <c r="Q4336" s="3" t="s">
        <v>42</v>
      </c>
      <c r="R4336" s="3" t="s">
        <v>74</v>
      </c>
      <c r="S4336" s="3" t="s">
        <v>2206</v>
      </c>
      <c r="T4336" s="3">
        <v>17.920000000000002</v>
      </c>
      <c r="U4336" s="35" cm="1">
        <f t="array" ref="U4336">INDEX('Pricing Strategy'!$F$4:$F$71,MATCH(1,(Dataset!$O4336='Pricing Strategy'!$B$4:$B$71)*(Dataset!$Q4336='Pricing Strategy'!$C$4:$C$71)*(Dataset!$R4336='Pricing Strategy'!$D$4:$D$71),))</f>
        <v>0.25</v>
      </c>
      <c r="V4336" s="3">
        <f>Dataset!$T4336*(1-Dataset!$U4336)</f>
        <v>13.440000000000001</v>
      </c>
    </row>
    <row r="4337" spans="1:22" x14ac:dyDescent="0.3">
      <c r="A4337" s="32"/>
      <c r="C4337" s="3">
        <v>4332</v>
      </c>
      <c r="D4337" s="3" t="s">
        <v>7420</v>
      </c>
      <c r="E4337" s="34">
        <v>43344</v>
      </c>
      <c r="F4337" s="34">
        <v>43349</v>
      </c>
      <c r="G4337" s="3" t="s">
        <v>46</v>
      </c>
      <c r="H4337" s="3" t="s">
        <v>2372</v>
      </c>
      <c r="I4337" s="3" t="s">
        <v>2373</v>
      </c>
      <c r="J4337" s="3" t="s">
        <v>22</v>
      </c>
      <c r="K4337" s="3" t="s">
        <v>23</v>
      </c>
      <c r="L4337" s="3" t="s">
        <v>4588</v>
      </c>
      <c r="M4337" s="3" t="s">
        <v>92</v>
      </c>
      <c r="N4337" s="3">
        <v>98052</v>
      </c>
      <c r="O4337" s="3" t="s">
        <v>40</v>
      </c>
      <c r="P4337" s="3" t="s">
        <v>386</v>
      </c>
      <c r="Q4337" s="3" t="s">
        <v>67</v>
      </c>
      <c r="R4337" s="3" t="s">
        <v>157</v>
      </c>
      <c r="S4337" s="3" t="s">
        <v>387</v>
      </c>
      <c r="T4337" s="3">
        <v>19.989999999999998</v>
      </c>
      <c r="U4337" s="35" cm="1">
        <f t="array" ref="U4337">INDEX('Pricing Strategy'!$F$4:$F$71,MATCH(1,(Dataset!$O4337='Pricing Strategy'!$B$4:$B$71)*(Dataset!$Q4337='Pricing Strategy'!$C$4:$C$71)*(Dataset!$R4337='Pricing Strategy'!$D$4:$D$71),))</f>
        <v>0.45</v>
      </c>
      <c r="V4337" s="3">
        <f>Dataset!$T4337*(1-Dataset!$U4337)</f>
        <v>10.9945</v>
      </c>
    </row>
    <row r="4338" spans="1:22" x14ac:dyDescent="0.3">
      <c r="A4338" s="32"/>
      <c r="C4338" s="3">
        <v>4333</v>
      </c>
      <c r="D4338" s="3" t="s">
        <v>7420</v>
      </c>
      <c r="E4338" s="34">
        <v>43344</v>
      </c>
      <c r="F4338" s="34">
        <v>43349</v>
      </c>
      <c r="G4338" s="3" t="s">
        <v>46</v>
      </c>
      <c r="H4338" s="3" t="s">
        <v>2372</v>
      </c>
      <c r="I4338" s="3" t="s">
        <v>2373</v>
      </c>
      <c r="J4338" s="3" t="s">
        <v>22</v>
      </c>
      <c r="K4338" s="3" t="s">
        <v>23</v>
      </c>
      <c r="L4338" s="3" t="s">
        <v>4588</v>
      </c>
      <c r="M4338" s="3" t="s">
        <v>92</v>
      </c>
      <c r="N4338" s="3">
        <v>98052</v>
      </c>
      <c r="O4338" s="3" t="s">
        <v>40</v>
      </c>
      <c r="P4338" s="3" t="s">
        <v>6719</v>
      </c>
      <c r="Q4338" s="3" t="s">
        <v>42</v>
      </c>
      <c r="R4338" s="3" t="s">
        <v>71</v>
      </c>
      <c r="S4338" s="3" t="s">
        <v>6720</v>
      </c>
      <c r="T4338" s="3">
        <v>22.92</v>
      </c>
      <c r="U4338" s="35" cm="1">
        <f t="array" ref="U4338">INDEX('Pricing Strategy'!$F$4:$F$71,MATCH(1,(Dataset!$O4338='Pricing Strategy'!$B$4:$B$71)*(Dataset!$Q4338='Pricing Strategy'!$C$4:$C$71)*(Dataset!$R4338='Pricing Strategy'!$D$4:$D$71),))</f>
        <v>0.4</v>
      </c>
      <c r="V4338" s="3">
        <f>Dataset!$T4338*(1-Dataset!$U4338)</f>
        <v>13.752000000000001</v>
      </c>
    </row>
    <row r="4339" spans="1:22" x14ac:dyDescent="0.3">
      <c r="A4339" s="32"/>
      <c r="C4339" s="3">
        <v>4334</v>
      </c>
      <c r="D4339" s="3" t="s">
        <v>7421</v>
      </c>
      <c r="E4339" s="34">
        <v>42725</v>
      </c>
      <c r="F4339" s="34">
        <v>42731</v>
      </c>
      <c r="G4339" s="3" t="s">
        <v>46</v>
      </c>
      <c r="H4339" s="3" t="s">
        <v>7422</v>
      </c>
      <c r="I4339" s="3" t="s">
        <v>7423</v>
      </c>
      <c r="J4339" s="3" t="s">
        <v>22</v>
      </c>
      <c r="K4339" s="3" t="s">
        <v>23</v>
      </c>
      <c r="L4339" s="3" t="s">
        <v>7424</v>
      </c>
      <c r="M4339" s="3" t="s">
        <v>50</v>
      </c>
      <c r="N4339" s="3">
        <v>32114</v>
      </c>
      <c r="O4339" s="3" t="s">
        <v>26</v>
      </c>
      <c r="P4339" s="3" t="s">
        <v>7425</v>
      </c>
      <c r="Q4339" s="3" t="s">
        <v>67</v>
      </c>
      <c r="R4339" s="3" t="s">
        <v>157</v>
      </c>
      <c r="S4339" s="3" t="s">
        <v>7426</v>
      </c>
      <c r="T4339" s="3">
        <v>50.88</v>
      </c>
      <c r="U4339" s="35" cm="1">
        <f t="array" ref="U4339">INDEX('Pricing Strategy'!$F$4:$F$71,MATCH(1,(Dataset!$O4339='Pricing Strategy'!$B$4:$B$71)*(Dataset!$Q4339='Pricing Strategy'!$C$4:$C$71)*(Dataset!$R4339='Pricing Strategy'!$D$4:$D$71),))</f>
        <v>0.3</v>
      </c>
      <c r="V4339" s="3">
        <f>Dataset!$T4339*(1-Dataset!$U4339)</f>
        <v>35.616</v>
      </c>
    </row>
    <row r="4340" spans="1:22" x14ac:dyDescent="0.3">
      <c r="A4340" s="32"/>
      <c r="C4340" s="3">
        <v>4335</v>
      </c>
      <c r="D4340" s="3" t="s">
        <v>7421</v>
      </c>
      <c r="E4340" s="34">
        <v>42725</v>
      </c>
      <c r="F4340" s="34">
        <v>42731</v>
      </c>
      <c r="G4340" s="3" t="s">
        <v>46</v>
      </c>
      <c r="H4340" s="3" t="s">
        <v>7422</v>
      </c>
      <c r="I4340" s="3" t="s">
        <v>7423</v>
      </c>
      <c r="J4340" s="3" t="s">
        <v>22</v>
      </c>
      <c r="K4340" s="3" t="s">
        <v>23</v>
      </c>
      <c r="L4340" s="3" t="s">
        <v>7424</v>
      </c>
      <c r="M4340" s="3" t="s">
        <v>50</v>
      </c>
      <c r="N4340" s="3">
        <v>32114</v>
      </c>
      <c r="O4340" s="3" t="s">
        <v>26</v>
      </c>
      <c r="P4340" s="3" t="s">
        <v>3250</v>
      </c>
      <c r="Q4340" s="3" t="s">
        <v>42</v>
      </c>
      <c r="R4340" s="3" t="s">
        <v>169</v>
      </c>
      <c r="S4340" s="3" t="s">
        <v>3251</v>
      </c>
      <c r="T4340" s="3">
        <v>27.312000000000001</v>
      </c>
      <c r="U4340" s="35" cm="1">
        <f t="array" ref="U4340">INDEX('Pricing Strategy'!$F$4:$F$71,MATCH(1,(Dataset!$O4340='Pricing Strategy'!$B$4:$B$71)*(Dataset!$Q4340='Pricing Strategy'!$C$4:$C$71)*(Dataset!$R4340='Pricing Strategy'!$D$4:$D$71),))</f>
        <v>0.25</v>
      </c>
      <c r="V4340" s="3">
        <f>Dataset!$T4340*(1-Dataset!$U4340)</f>
        <v>20.484000000000002</v>
      </c>
    </row>
    <row r="4341" spans="1:22" x14ac:dyDescent="0.3">
      <c r="A4341" s="32"/>
      <c r="C4341" s="3">
        <v>4336</v>
      </c>
      <c r="D4341" s="3" t="s">
        <v>7427</v>
      </c>
      <c r="E4341" s="34">
        <v>42724</v>
      </c>
      <c r="F4341" s="34">
        <v>42728</v>
      </c>
      <c r="G4341" s="3" t="s">
        <v>46</v>
      </c>
      <c r="H4341" s="3" t="s">
        <v>445</v>
      </c>
      <c r="I4341" s="3" t="s">
        <v>446</v>
      </c>
      <c r="J4341" s="3" t="s">
        <v>22</v>
      </c>
      <c r="K4341" s="3" t="s">
        <v>23</v>
      </c>
      <c r="L4341" s="3" t="s">
        <v>7428</v>
      </c>
      <c r="M4341" s="3" t="s">
        <v>306</v>
      </c>
      <c r="N4341" s="3">
        <v>86442</v>
      </c>
      <c r="O4341" s="3" t="s">
        <v>40</v>
      </c>
      <c r="P4341" s="3" t="s">
        <v>7429</v>
      </c>
      <c r="Q4341" s="3" t="s">
        <v>42</v>
      </c>
      <c r="R4341" s="3" t="s">
        <v>169</v>
      </c>
      <c r="S4341" s="3" t="s">
        <v>7430</v>
      </c>
      <c r="T4341" s="3">
        <v>7.92</v>
      </c>
      <c r="U4341" s="35" cm="1">
        <f t="array" ref="U4341">INDEX('Pricing Strategy'!$F$4:$F$71,MATCH(1,(Dataset!$O4341='Pricing Strategy'!$B$4:$B$71)*(Dataset!$Q4341='Pricing Strategy'!$C$4:$C$71)*(Dataset!$R4341='Pricing Strategy'!$D$4:$D$71),))</f>
        <v>0.4</v>
      </c>
      <c r="V4341" s="3">
        <f>Dataset!$T4341*(1-Dataset!$U4341)</f>
        <v>4.7519999999999998</v>
      </c>
    </row>
    <row r="4342" spans="1:22" x14ac:dyDescent="0.3">
      <c r="A4342" s="32"/>
      <c r="C4342" s="3">
        <v>4337</v>
      </c>
      <c r="D4342" s="3" t="s">
        <v>7427</v>
      </c>
      <c r="E4342" s="34">
        <v>42724</v>
      </c>
      <c r="F4342" s="34">
        <v>42728</v>
      </c>
      <c r="G4342" s="3" t="s">
        <v>46</v>
      </c>
      <c r="H4342" s="3" t="s">
        <v>445</v>
      </c>
      <c r="I4342" s="3" t="s">
        <v>446</v>
      </c>
      <c r="J4342" s="3" t="s">
        <v>22</v>
      </c>
      <c r="K4342" s="3" t="s">
        <v>23</v>
      </c>
      <c r="L4342" s="3" t="s">
        <v>7428</v>
      </c>
      <c r="M4342" s="3" t="s">
        <v>306</v>
      </c>
      <c r="N4342" s="3">
        <v>86442</v>
      </c>
      <c r="O4342" s="3" t="s">
        <v>40</v>
      </c>
      <c r="P4342" s="3" t="s">
        <v>4418</v>
      </c>
      <c r="Q4342" s="3" t="s">
        <v>28</v>
      </c>
      <c r="R4342" s="3" t="s">
        <v>61</v>
      </c>
      <c r="S4342" s="3" t="s">
        <v>4419</v>
      </c>
      <c r="T4342" s="3">
        <v>14.368</v>
      </c>
      <c r="U4342" s="35" cm="1">
        <f t="array" ref="U4342">INDEX('Pricing Strategy'!$F$4:$F$71,MATCH(1,(Dataset!$O4342='Pricing Strategy'!$B$4:$B$71)*(Dataset!$Q4342='Pricing Strategy'!$C$4:$C$71)*(Dataset!$R4342='Pricing Strategy'!$D$4:$D$71),))</f>
        <v>0.4</v>
      </c>
      <c r="V4342" s="3">
        <f>Dataset!$T4342*(1-Dataset!$U4342)</f>
        <v>8.6207999999999991</v>
      </c>
    </row>
    <row r="4343" spans="1:22" x14ac:dyDescent="0.3">
      <c r="A4343" s="32"/>
      <c r="C4343" s="3">
        <v>4338</v>
      </c>
      <c r="D4343" s="3" t="s">
        <v>7431</v>
      </c>
      <c r="E4343" s="34">
        <v>42701</v>
      </c>
      <c r="F4343" s="34">
        <v>42705</v>
      </c>
      <c r="G4343" s="3" t="s">
        <v>46</v>
      </c>
      <c r="H4343" s="3" t="s">
        <v>193</v>
      </c>
      <c r="I4343" s="3" t="s">
        <v>194</v>
      </c>
      <c r="J4343" s="3" t="s">
        <v>98</v>
      </c>
      <c r="K4343" s="3" t="s">
        <v>23</v>
      </c>
      <c r="L4343" s="3" t="s">
        <v>38</v>
      </c>
      <c r="M4343" s="3" t="s">
        <v>39</v>
      </c>
      <c r="N4343" s="3">
        <v>90049</v>
      </c>
      <c r="O4343" s="3" t="s">
        <v>40</v>
      </c>
      <c r="P4343" s="3" t="s">
        <v>1415</v>
      </c>
      <c r="Q4343" s="3" t="s">
        <v>67</v>
      </c>
      <c r="R4343" s="3" t="s">
        <v>157</v>
      </c>
      <c r="S4343" s="3" t="s">
        <v>1416</v>
      </c>
      <c r="T4343" s="3">
        <v>107.97</v>
      </c>
      <c r="U4343" s="35" cm="1">
        <f t="array" ref="U4343">INDEX('Pricing Strategy'!$F$4:$F$71,MATCH(1,(Dataset!$O4343='Pricing Strategy'!$B$4:$B$71)*(Dataset!$Q4343='Pricing Strategy'!$C$4:$C$71)*(Dataset!$R4343='Pricing Strategy'!$D$4:$D$71),))</f>
        <v>0.45</v>
      </c>
      <c r="V4343" s="3">
        <f>Dataset!$T4343*(1-Dataset!$U4343)</f>
        <v>59.383500000000005</v>
      </c>
    </row>
    <row r="4344" spans="1:22" x14ac:dyDescent="0.3">
      <c r="A4344" s="32"/>
      <c r="C4344" s="3">
        <v>4339</v>
      </c>
      <c r="D4344" s="3" t="s">
        <v>7431</v>
      </c>
      <c r="E4344" s="34">
        <v>42701</v>
      </c>
      <c r="F4344" s="34">
        <v>42705</v>
      </c>
      <c r="G4344" s="3" t="s">
        <v>46</v>
      </c>
      <c r="H4344" s="3" t="s">
        <v>193</v>
      </c>
      <c r="I4344" s="3" t="s">
        <v>194</v>
      </c>
      <c r="J4344" s="3" t="s">
        <v>98</v>
      </c>
      <c r="K4344" s="3" t="s">
        <v>23</v>
      </c>
      <c r="L4344" s="3" t="s">
        <v>38</v>
      </c>
      <c r="M4344" s="3" t="s">
        <v>39</v>
      </c>
      <c r="N4344" s="3">
        <v>90049</v>
      </c>
      <c r="O4344" s="3" t="s">
        <v>40</v>
      </c>
      <c r="P4344" s="3" t="s">
        <v>316</v>
      </c>
      <c r="Q4344" s="3" t="s">
        <v>42</v>
      </c>
      <c r="R4344" s="3" t="s">
        <v>86</v>
      </c>
      <c r="S4344" s="3" t="s">
        <v>317</v>
      </c>
      <c r="T4344" s="3">
        <v>113.82</v>
      </c>
      <c r="U4344" s="35" cm="1">
        <f t="array" ref="U4344">INDEX('Pricing Strategy'!$F$4:$F$71,MATCH(1,(Dataset!$O4344='Pricing Strategy'!$B$4:$B$71)*(Dataset!$Q4344='Pricing Strategy'!$C$4:$C$71)*(Dataset!$R4344='Pricing Strategy'!$D$4:$D$71),))</f>
        <v>0.4</v>
      </c>
      <c r="V4344" s="3">
        <f>Dataset!$T4344*(1-Dataset!$U4344)</f>
        <v>68.291999999999987</v>
      </c>
    </row>
    <row r="4345" spans="1:22" x14ac:dyDescent="0.3">
      <c r="A4345" s="32"/>
      <c r="C4345" s="3">
        <v>4340</v>
      </c>
      <c r="D4345" s="3" t="s">
        <v>7432</v>
      </c>
      <c r="E4345" s="34">
        <v>43339</v>
      </c>
      <c r="F4345" s="34">
        <v>43344</v>
      </c>
      <c r="G4345" s="3" t="s">
        <v>46</v>
      </c>
      <c r="H4345" s="3" t="s">
        <v>7135</v>
      </c>
      <c r="I4345" s="3" t="s">
        <v>7136</v>
      </c>
      <c r="J4345" s="3" t="s">
        <v>22</v>
      </c>
      <c r="K4345" s="3" t="s">
        <v>23</v>
      </c>
      <c r="L4345" s="3" t="s">
        <v>609</v>
      </c>
      <c r="M4345" s="3" t="s">
        <v>331</v>
      </c>
      <c r="N4345" s="3">
        <v>37064</v>
      </c>
      <c r="O4345" s="3" t="s">
        <v>26</v>
      </c>
      <c r="P4345" s="3" t="s">
        <v>3817</v>
      </c>
      <c r="Q4345" s="3" t="s">
        <v>42</v>
      </c>
      <c r="R4345" s="3" t="s">
        <v>86</v>
      </c>
      <c r="S4345" s="3" t="s">
        <v>3818</v>
      </c>
      <c r="T4345" s="3">
        <v>5.1840000000000002</v>
      </c>
      <c r="U4345" s="35" cm="1">
        <f t="array" ref="U4345">INDEX('Pricing Strategy'!$F$4:$F$71,MATCH(1,(Dataset!$O4345='Pricing Strategy'!$B$4:$B$71)*(Dataset!$Q4345='Pricing Strategy'!$C$4:$C$71)*(Dataset!$R4345='Pricing Strategy'!$D$4:$D$71),))</f>
        <v>0.25</v>
      </c>
      <c r="V4345" s="3">
        <f>Dataset!$T4345*(1-Dataset!$U4345)</f>
        <v>3.8879999999999999</v>
      </c>
    </row>
    <row r="4346" spans="1:22" x14ac:dyDescent="0.3">
      <c r="A4346" s="32"/>
      <c r="C4346" s="3">
        <v>4341</v>
      </c>
      <c r="D4346" s="3" t="s">
        <v>7433</v>
      </c>
      <c r="E4346" s="34">
        <v>42085</v>
      </c>
      <c r="F4346" s="34">
        <v>42085</v>
      </c>
      <c r="G4346" s="3" t="s">
        <v>1290</v>
      </c>
      <c r="H4346" s="3" t="s">
        <v>6897</v>
      </c>
      <c r="I4346" s="3" t="s">
        <v>6898</v>
      </c>
      <c r="J4346" s="3" t="s">
        <v>22</v>
      </c>
      <c r="K4346" s="3" t="s">
        <v>23</v>
      </c>
      <c r="L4346" s="3" t="s">
        <v>7434</v>
      </c>
      <c r="M4346" s="3" t="s">
        <v>250</v>
      </c>
      <c r="N4346" s="3">
        <v>46368</v>
      </c>
      <c r="O4346" s="3" t="s">
        <v>101</v>
      </c>
      <c r="P4346" s="3" t="s">
        <v>1424</v>
      </c>
      <c r="Q4346" s="3" t="s">
        <v>42</v>
      </c>
      <c r="R4346" s="3" t="s">
        <v>64</v>
      </c>
      <c r="S4346" s="3" t="s">
        <v>1425</v>
      </c>
      <c r="T4346" s="3">
        <v>16.28</v>
      </c>
      <c r="U4346" s="35" cm="1">
        <f t="array" ref="U4346">INDEX('Pricing Strategy'!$F$4:$F$71,MATCH(1,(Dataset!$O4346='Pricing Strategy'!$B$4:$B$71)*(Dataset!$Q4346='Pricing Strategy'!$C$4:$C$71)*(Dataset!$R4346='Pricing Strategy'!$D$4:$D$71),))</f>
        <v>0.35</v>
      </c>
      <c r="V4346" s="3">
        <f>Dataset!$T4346*(1-Dataset!$U4346)</f>
        <v>10.582000000000001</v>
      </c>
    </row>
    <row r="4347" spans="1:22" x14ac:dyDescent="0.3">
      <c r="A4347" s="32"/>
      <c r="C4347" s="3">
        <v>4342</v>
      </c>
      <c r="D4347" s="3" t="s">
        <v>7435</v>
      </c>
      <c r="E4347" s="34">
        <v>43451</v>
      </c>
      <c r="F4347" s="34">
        <v>43455</v>
      </c>
      <c r="G4347" s="3" t="s">
        <v>46</v>
      </c>
      <c r="H4347" s="3" t="s">
        <v>6177</v>
      </c>
      <c r="I4347" s="3" t="s">
        <v>6178</v>
      </c>
      <c r="J4347" s="3" t="s">
        <v>22</v>
      </c>
      <c r="K4347" s="3" t="s">
        <v>23</v>
      </c>
      <c r="L4347" s="3" t="s">
        <v>1127</v>
      </c>
      <c r="M4347" s="3" t="s">
        <v>315</v>
      </c>
      <c r="N4347" s="3">
        <v>22204</v>
      </c>
      <c r="O4347" s="3" t="s">
        <v>26</v>
      </c>
      <c r="P4347" s="3" t="s">
        <v>1015</v>
      </c>
      <c r="Q4347" s="3" t="s">
        <v>42</v>
      </c>
      <c r="R4347" s="3" t="s">
        <v>55</v>
      </c>
      <c r="S4347" s="3" t="s">
        <v>1016</v>
      </c>
      <c r="T4347" s="3">
        <v>544.38</v>
      </c>
      <c r="U4347" s="35" cm="1">
        <f t="array" ref="U4347">INDEX('Pricing Strategy'!$F$4:$F$71,MATCH(1,(Dataset!$O4347='Pricing Strategy'!$B$4:$B$71)*(Dataset!$Q4347='Pricing Strategy'!$C$4:$C$71)*(Dataset!$R4347='Pricing Strategy'!$D$4:$D$71),))</f>
        <v>0.35</v>
      </c>
      <c r="V4347" s="3">
        <f>Dataset!$T4347*(1-Dataset!$U4347)</f>
        <v>353.84700000000004</v>
      </c>
    </row>
    <row r="4348" spans="1:22" x14ac:dyDescent="0.3">
      <c r="A4348" s="32"/>
      <c r="C4348" s="3">
        <v>4343</v>
      </c>
      <c r="D4348" s="3" t="s">
        <v>7436</v>
      </c>
      <c r="E4348" s="34">
        <v>43178</v>
      </c>
      <c r="F4348" s="34">
        <v>43181</v>
      </c>
      <c r="G4348" s="3" t="s">
        <v>184</v>
      </c>
      <c r="H4348" s="3" t="s">
        <v>3737</v>
      </c>
      <c r="I4348" s="3" t="s">
        <v>3738</v>
      </c>
      <c r="J4348" s="3" t="s">
        <v>22</v>
      </c>
      <c r="K4348" s="3" t="s">
        <v>23</v>
      </c>
      <c r="L4348" s="3" t="s">
        <v>123</v>
      </c>
      <c r="M4348" s="3" t="s">
        <v>39</v>
      </c>
      <c r="N4348" s="3">
        <v>94110</v>
      </c>
      <c r="O4348" s="3" t="s">
        <v>40</v>
      </c>
      <c r="P4348" s="3" t="s">
        <v>3593</v>
      </c>
      <c r="Q4348" s="3" t="s">
        <v>42</v>
      </c>
      <c r="R4348" s="3" t="s">
        <v>71</v>
      </c>
      <c r="S4348" s="3" t="s">
        <v>3594</v>
      </c>
      <c r="T4348" s="3">
        <v>19.824000000000002</v>
      </c>
      <c r="U4348" s="35" cm="1">
        <f t="array" ref="U4348">INDEX('Pricing Strategy'!$F$4:$F$71,MATCH(1,(Dataset!$O4348='Pricing Strategy'!$B$4:$B$71)*(Dataset!$Q4348='Pricing Strategy'!$C$4:$C$71)*(Dataset!$R4348='Pricing Strategy'!$D$4:$D$71),))</f>
        <v>0.4</v>
      </c>
      <c r="V4348" s="3">
        <f>Dataset!$T4348*(1-Dataset!$U4348)</f>
        <v>11.894400000000001</v>
      </c>
    </row>
    <row r="4349" spans="1:22" x14ac:dyDescent="0.3">
      <c r="A4349" s="32"/>
      <c r="C4349" s="3">
        <v>4344</v>
      </c>
      <c r="D4349" s="3" t="s">
        <v>7436</v>
      </c>
      <c r="E4349" s="34">
        <v>43178</v>
      </c>
      <c r="F4349" s="34">
        <v>43181</v>
      </c>
      <c r="G4349" s="3" t="s">
        <v>184</v>
      </c>
      <c r="H4349" s="3" t="s">
        <v>3737</v>
      </c>
      <c r="I4349" s="3" t="s">
        <v>3738</v>
      </c>
      <c r="J4349" s="3" t="s">
        <v>22</v>
      </c>
      <c r="K4349" s="3" t="s">
        <v>23</v>
      </c>
      <c r="L4349" s="3" t="s">
        <v>123</v>
      </c>
      <c r="M4349" s="3" t="s">
        <v>39</v>
      </c>
      <c r="N4349" s="3">
        <v>94110</v>
      </c>
      <c r="O4349" s="3" t="s">
        <v>40</v>
      </c>
      <c r="P4349" s="3" t="s">
        <v>4285</v>
      </c>
      <c r="Q4349" s="3" t="s">
        <v>67</v>
      </c>
      <c r="R4349" s="3" t="s">
        <v>68</v>
      </c>
      <c r="S4349" s="3" t="s">
        <v>4286</v>
      </c>
      <c r="T4349" s="3">
        <v>657.50400000000002</v>
      </c>
      <c r="U4349" s="35" cm="1">
        <f t="array" ref="U4349">INDEX('Pricing Strategy'!$F$4:$F$71,MATCH(1,(Dataset!$O4349='Pricing Strategy'!$B$4:$B$71)*(Dataset!$Q4349='Pricing Strategy'!$C$4:$C$71)*(Dataset!$R4349='Pricing Strategy'!$D$4:$D$71),))</f>
        <v>0.4</v>
      </c>
      <c r="V4349" s="3">
        <f>Dataset!$T4349*(1-Dataset!$U4349)</f>
        <v>394.50240000000002</v>
      </c>
    </row>
    <row r="4350" spans="1:22" x14ac:dyDescent="0.3">
      <c r="A4350" s="32"/>
      <c r="C4350" s="3">
        <v>4345</v>
      </c>
      <c r="D4350" s="3" t="s">
        <v>7436</v>
      </c>
      <c r="E4350" s="34">
        <v>43178</v>
      </c>
      <c r="F4350" s="34">
        <v>43181</v>
      </c>
      <c r="G4350" s="3" t="s">
        <v>184</v>
      </c>
      <c r="H4350" s="3" t="s">
        <v>3737</v>
      </c>
      <c r="I4350" s="3" t="s">
        <v>3738</v>
      </c>
      <c r="J4350" s="3" t="s">
        <v>22</v>
      </c>
      <c r="K4350" s="3" t="s">
        <v>23</v>
      </c>
      <c r="L4350" s="3" t="s">
        <v>123</v>
      </c>
      <c r="M4350" s="3" t="s">
        <v>39</v>
      </c>
      <c r="N4350" s="3">
        <v>94110</v>
      </c>
      <c r="O4350" s="3" t="s">
        <v>40</v>
      </c>
      <c r="P4350" s="3" t="s">
        <v>454</v>
      </c>
      <c r="Q4350" s="3" t="s">
        <v>67</v>
      </c>
      <c r="R4350" s="3" t="s">
        <v>157</v>
      </c>
      <c r="S4350" s="3" t="s">
        <v>455</v>
      </c>
      <c r="T4350" s="3">
        <v>99.54</v>
      </c>
      <c r="U4350" s="35" cm="1">
        <f t="array" ref="U4350">INDEX('Pricing Strategy'!$F$4:$F$71,MATCH(1,(Dataset!$O4350='Pricing Strategy'!$B$4:$B$71)*(Dataset!$Q4350='Pricing Strategy'!$C$4:$C$71)*(Dataset!$R4350='Pricing Strategy'!$D$4:$D$71),))</f>
        <v>0.45</v>
      </c>
      <c r="V4350" s="3">
        <f>Dataset!$T4350*(1-Dataset!$U4350)</f>
        <v>54.747000000000007</v>
      </c>
    </row>
    <row r="4351" spans="1:22" x14ac:dyDescent="0.3">
      <c r="A4351" s="32"/>
      <c r="C4351" s="3">
        <v>4346</v>
      </c>
      <c r="D4351" s="3" t="s">
        <v>7436</v>
      </c>
      <c r="E4351" s="34">
        <v>43178</v>
      </c>
      <c r="F4351" s="34">
        <v>43181</v>
      </c>
      <c r="G4351" s="3" t="s">
        <v>184</v>
      </c>
      <c r="H4351" s="3" t="s">
        <v>3737</v>
      </c>
      <c r="I4351" s="3" t="s">
        <v>3738</v>
      </c>
      <c r="J4351" s="3" t="s">
        <v>22</v>
      </c>
      <c r="K4351" s="3" t="s">
        <v>23</v>
      </c>
      <c r="L4351" s="3" t="s">
        <v>123</v>
      </c>
      <c r="M4351" s="3" t="s">
        <v>39</v>
      </c>
      <c r="N4351" s="3">
        <v>94110</v>
      </c>
      <c r="O4351" s="3" t="s">
        <v>40</v>
      </c>
      <c r="P4351" s="3" t="s">
        <v>4548</v>
      </c>
      <c r="Q4351" s="3" t="s">
        <v>67</v>
      </c>
      <c r="R4351" s="3" t="s">
        <v>157</v>
      </c>
      <c r="S4351" s="3" t="s">
        <v>4549</v>
      </c>
      <c r="T4351" s="3">
        <v>199.96</v>
      </c>
      <c r="U4351" s="35" cm="1">
        <f t="array" ref="U4351">INDEX('Pricing Strategy'!$F$4:$F$71,MATCH(1,(Dataset!$O4351='Pricing Strategy'!$B$4:$B$71)*(Dataset!$Q4351='Pricing Strategy'!$C$4:$C$71)*(Dataset!$R4351='Pricing Strategy'!$D$4:$D$71),))</f>
        <v>0.45</v>
      </c>
      <c r="V4351" s="3">
        <f>Dataset!$T4351*(1-Dataset!$U4351)</f>
        <v>109.97800000000001</v>
      </c>
    </row>
    <row r="4352" spans="1:22" x14ac:dyDescent="0.3">
      <c r="A4352" s="32"/>
      <c r="C4352" s="3">
        <v>4347</v>
      </c>
      <c r="D4352" s="3" t="s">
        <v>7437</v>
      </c>
      <c r="E4352" s="34">
        <v>42996</v>
      </c>
      <c r="F4352" s="34">
        <v>43003</v>
      </c>
      <c r="G4352" s="3" t="s">
        <v>46</v>
      </c>
      <c r="H4352" s="3" t="s">
        <v>4991</v>
      </c>
      <c r="I4352" s="3" t="s">
        <v>4992</v>
      </c>
      <c r="J4352" s="3" t="s">
        <v>22</v>
      </c>
      <c r="K4352" s="3" t="s">
        <v>23</v>
      </c>
      <c r="L4352" s="3" t="s">
        <v>1501</v>
      </c>
      <c r="M4352" s="3" t="s">
        <v>263</v>
      </c>
      <c r="N4352" s="3">
        <v>10801</v>
      </c>
      <c r="O4352" s="3" t="s">
        <v>144</v>
      </c>
      <c r="P4352" s="3" t="s">
        <v>2558</v>
      </c>
      <c r="Q4352" s="3" t="s">
        <v>28</v>
      </c>
      <c r="R4352" s="3" t="s">
        <v>32</v>
      </c>
      <c r="S4352" s="3" t="s">
        <v>2559</v>
      </c>
      <c r="T4352" s="3">
        <v>631.78200000000004</v>
      </c>
      <c r="U4352" s="35" cm="1">
        <f t="array" ref="U4352">INDEX('Pricing Strategy'!$F$4:$F$71,MATCH(1,(Dataset!$O4352='Pricing Strategy'!$B$4:$B$71)*(Dataset!$Q4352='Pricing Strategy'!$C$4:$C$71)*(Dataset!$R4352='Pricing Strategy'!$D$4:$D$71),))</f>
        <v>0.45</v>
      </c>
      <c r="V4352" s="3">
        <f>Dataset!$T4352*(1-Dataset!$U4352)</f>
        <v>347.48010000000005</v>
      </c>
    </row>
    <row r="4353" spans="1:22" x14ac:dyDescent="0.3">
      <c r="A4353" s="32"/>
      <c r="C4353" s="3">
        <v>4348</v>
      </c>
      <c r="D4353" s="3" t="s">
        <v>7437</v>
      </c>
      <c r="E4353" s="34">
        <v>42996</v>
      </c>
      <c r="F4353" s="34">
        <v>43003</v>
      </c>
      <c r="G4353" s="3" t="s">
        <v>46</v>
      </c>
      <c r="H4353" s="3" t="s">
        <v>4991</v>
      </c>
      <c r="I4353" s="3" t="s">
        <v>4992</v>
      </c>
      <c r="J4353" s="3" t="s">
        <v>22</v>
      </c>
      <c r="K4353" s="3" t="s">
        <v>23</v>
      </c>
      <c r="L4353" s="3" t="s">
        <v>1501</v>
      </c>
      <c r="M4353" s="3" t="s">
        <v>263</v>
      </c>
      <c r="N4353" s="3">
        <v>10801</v>
      </c>
      <c r="O4353" s="3" t="s">
        <v>144</v>
      </c>
      <c r="P4353" s="3" t="s">
        <v>7438</v>
      </c>
      <c r="Q4353" s="3" t="s">
        <v>28</v>
      </c>
      <c r="R4353" s="3" t="s">
        <v>61</v>
      </c>
      <c r="S4353" s="3" t="s">
        <v>7439</v>
      </c>
      <c r="T4353" s="3">
        <v>60.72</v>
      </c>
      <c r="U4353" s="35" cm="1">
        <f t="array" ref="U4353">INDEX('Pricing Strategy'!$F$4:$F$71,MATCH(1,(Dataset!$O4353='Pricing Strategy'!$B$4:$B$71)*(Dataset!$Q4353='Pricing Strategy'!$C$4:$C$71)*(Dataset!$R4353='Pricing Strategy'!$D$4:$D$71),))</f>
        <v>0.4</v>
      </c>
      <c r="V4353" s="3">
        <f>Dataset!$T4353*(1-Dataset!$U4353)</f>
        <v>36.431999999999995</v>
      </c>
    </row>
    <row r="4354" spans="1:22" x14ac:dyDescent="0.3">
      <c r="A4354" s="32"/>
      <c r="C4354" s="3">
        <v>4349</v>
      </c>
      <c r="D4354" s="3" t="s">
        <v>7440</v>
      </c>
      <c r="E4354" s="34">
        <v>43428</v>
      </c>
      <c r="F4354" s="34">
        <v>43433</v>
      </c>
      <c r="G4354" s="3" t="s">
        <v>19</v>
      </c>
      <c r="H4354" s="3" t="s">
        <v>5253</v>
      </c>
      <c r="I4354" s="3" t="s">
        <v>5254</v>
      </c>
      <c r="J4354" s="3" t="s">
        <v>22</v>
      </c>
      <c r="K4354" s="3" t="s">
        <v>23</v>
      </c>
      <c r="L4354" s="3" t="s">
        <v>1825</v>
      </c>
      <c r="M4354" s="3" t="s">
        <v>306</v>
      </c>
      <c r="N4354" s="3">
        <v>85204</v>
      </c>
      <c r="O4354" s="3" t="s">
        <v>40</v>
      </c>
      <c r="P4354" s="3" t="s">
        <v>2560</v>
      </c>
      <c r="Q4354" s="3" t="s">
        <v>42</v>
      </c>
      <c r="R4354" s="3" t="s">
        <v>71</v>
      </c>
      <c r="S4354" s="3" t="s">
        <v>2561</v>
      </c>
      <c r="T4354" s="3">
        <v>20.724</v>
      </c>
      <c r="U4354" s="35" cm="1">
        <f t="array" ref="U4354">INDEX('Pricing Strategy'!$F$4:$F$71,MATCH(1,(Dataset!$O4354='Pricing Strategy'!$B$4:$B$71)*(Dataset!$Q4354='Pricing Strategy'!$C$4:$C$71)*(Dataset!$R4354='Pricing Strategy'!$D$4:$D$71),))</f>
        <v>0.4</v>
      </c>
      <c r="V4354" s="3">
        <f>Dataset!$T4354*(1-Dataset!$U4354)</f>
        <v>12.4344</v>
      </c>
    </row>
    <row r="4355" spans="1:22" x14ac:dyDescent="0.3">
      <c r="A4355" s="32"/>
      <c r="C4355" s="3">
        <v>4350</v>
      </c>
      <c r="D4355" s="3" t="s">
        <v>7440</v>
      </c>
      <c r="E4355" s="34">
        <v>43428</v>
      </c>
      <c r="F4355" s="34">
        <v>43433</v>
      </c>
      <c r="G4355" s="3" t="s">
        <v>19</v>
      </c>
      <c r="H4355" s="3" t="s">
        <v>5253</v>
      </c>
      <c r="I4355" s="3" t="s">
        <v>5254</v>
      </c>
      <c r="J4355" s="3" t="s">
        <v>22</v>
      </c>
      <c r="K4355" s="3" t="s">
        <v>23</v>
      </c>
      <c r="L4355" s="3" t="s">
        <v>1825</v>
      </c>
      <c r="M4355" s="3" t="s">
        <v>306</v>
      </c>
      <c r="N4355" s="3">
        <v>85204</v>
      </c>
      <c r="O4355" s="3" t="s">
        <v>40</v>
      </c>
      <c r="P4355" s="3" t="s">
        <v>1544</v>
      </c>
      <c r="Q4355" s="3" t="s">
        <v>42</v>
      </c>
      <c r="R4355" s="3" t="s">
        <v>55</v>
      </c>
      <c r="S4355" s="3" t="s">
        <v>1545</v>
      </c>
      <c r="T4355" s="3">
        <v>415.87200000000001</v>
      </c>
      <c r="U4355" s="35" cm="1">
        <f t="array" ref="U4355">INDEX('Pricing Strategy'!$F$4:$F$71,MATCH(1,(Dataset!$O4355='Pricing Strategy'!$B$4:$B$71)*(Dataset!$Q4355='Pricing Strategy'!$C$4:$C$71)*(Dataset!$R4355='Pricing Strategy'!$D$4:$D$71),))</f>
        <v>0.5</v>
      </c>
      <c r="V4355" s="3">
        <f>Dataset!$T4355*(1-Dataset!$U4355)</f>
        <v>207.93600000000001</v>
      </c>
    </row>
    <row r="4356" spans="1:22" x14ac:dyDescent="0.3">
      <c r="A4356" s="32"/>
      <c r="C4356" s="3">
        <v>4351</v>
      </c>
      <c r="D4356" s="3" t="s">
        <v>7441</v>
      </c>
      <c r="E4356" s="34">
        <v>43201</v>
      </c>
      <c r="F4356" s="34">
        <v>43205</v>
      </c>
      <c r="G4356" s="3" t="s">
        <v>46</v>
      </c>
      <c r="H4356" s="3" t="s">
        <v>6413</v>
      </c>
      <c r="I4356" s="3" t="s">
        <v>6414</v>
      </c>
      <c r="J4356" s="3" t="s">
        <v>22</v>
      </c>
      <c r="K4356" s="3" t="s">
        <v>23</v>
      </c>
      <c r="L4356" s="3" t="s">
        <v>2473</v>
      </c>
      <c r="M4356" s="3" t="s">
        <v>494</v>
      </c>
      <c r="N4356" s="3">
        <v>43130</v>
      </c>
      <c r="O4356" s="3" t="s">
        <v>144</v>
      </c>
      <c r="P4356" s="3" t="s">
        <v>1826</v>
      </c>
      <c r="Q4356" s="3" t="s">
        <v>42</v>
      </c>
      <c r="R4356" s="3" t="s">
        <v>55</v>
      </c>
      <c r="S4356" s="3" t="s">
        <v>1827</v>
      </c>
      <c r="T4356" s="3">
        <v>16.768000000000001</v>
      </c>
      <c r="U4356" s="35" cm="1">
        <f t="array" ref="U4356">INDEX('Pricing Strategy'!$F$4:$F$71,MATCH(1,(Dataset!$O4356='Pricing Strategy'!$B$4:$B$71)*(Dataset!$Q4356='Pricing Strategy'!$C$4:$C$71)*(Dataset!$R4356='Pricing Strategy'!$D$4:$D$71),))</f>
        <v>0.5</v>
      </c>
      <c r="V4356" s="3">
        <f>Dataset!$T4356*(1-Dataset!$U4356)</f>
        <v>8.3840000000000003</v>
      </c>
    </row>
    <row r="4357" spans="1:22" x14ac:dyDescent="0.3">
      <c r="A4357" s="32"/>
      <c r="C4357" s="3">
        <v>4352</v>
      </c>
      <c r="D4357" s="3" t="s">
        <v>7441</v>
      </c>
      <c r="E4357" s="34">
        <v>43201</v>
      </c>
      <c r="F4357" s="34">
        <v>43205</v>
      </c>
      <c r="G4357" s="3" t="s">
        <v>46</v>
      </c>
      <c r="H4357" s="3" t="s">
        <v>6413</v>
      </c>
      <c r="I4357" s="3" t="s">
        <v>6414</v>
      </c>
      <c r="J4357" s="3" t="s">
        <v>22</v>
      </c>
      <c r="K4357" s="3" t="s">
        <v>23</v>
      </c>
      <c r="L4357" s="3" t="s">
        <v>2473</v>
      </c>
      <c r="M4357" s="3" t="s">
        <v>494</v>
      </c>
      <c r="N4357" s="3">
        <v>43130</v>
      </c>
      <c r="O4357" s="3" t="s">
        <v>144</v>
      </c>
      <c r="P4357" s="3" t="s">
        <v>2572</v>
      </c>
      <c r="Q4357" s="3" t="s">
        <v>67</v>
      </c>
      <c r="R4357" s="3" t="s">
        <v>157</v>
      </c>
      <c r="S4357" s="3" t="s">
        <v>2573</v>
      </c>
      <c r="T4357" s="3">
        <v>27.12</v>
      </c>
      <c r="U4357" s="35" cm="1">
        <f t="array" ref="U4357">INDEX('Pricing Strategy'!$F$4:$F$71,MATCH(1,(Dataset!$O4357='Pricing Strategy'!$B$4:$B$71)*(Dataset!$Q4357='Pricing Strategy'!$C$4:$C$71)*(Dataset!$R4357='Pricing Strategy'!$D$4:$D$71),))</f>
        <v>0.45</v>
      </c>
      <c r="V4357" s="3">
        <f>Dataset!$T4357*(1-Dataset!$U4357)</f>
        <v>14.916000000000002</v>
      </c>
    </row>
    <row r="4358" spans="1:22" x14ac:dyDescent="0.3">
      <c r="A4358" s="32"/>
      <c r="C4358" s="3">
        <v>4353</v>
      </c>
      <c r="D4358" s="3" t="s">
        <v>7442</v>
      </c>
      <c r="E4358" s="34">
        <v>43444</v>
      </c>
      <c r="F4358" s="34">
        <v>43446</v>
      </c>
      <c r="G4358" s="3" t="s">
        <v>19</v>
      </c>
      <c r="H4358" s="3" t="s">
        <v>7443</v>
      </c>
      <c r="I4358" s="3" t="s">
        <v>7444</v>
      </c>
      <c r="J4358" s="3" t="s">
        <v>22</v>
      </c>
      <c r="K4358" s="3" t="s">
        <v>23</v>
      </c>
      <c r="L4358" s="3" t="s">
        <v>5031</v>
      </c>
      <c r="M4358" s="3" t="s">
        <v>39</v>
      </c>
      <c r="N4358" s="3">
        <v>95207</v>
      </c>
      <c r="O4358" s="3" t="s">
        <v>40</v>
      </c>
      <c r="P4358" s="3" t="s">
        <v>7165</v>
      </c>
      <c r="Q4358" s="3" t="s">
        <v>67</v>
      </c>
      <c r="R4358" s="3" t="s">
        <v>68</v>
      </c>
      <c r="S4358" s="3" t="s">
        <v>7166</v>
      </c>
      <c r="T4358" s="3">
        <v>95.84</v>
      </c>
      <c r="U4358" s="35" cm="1">
        <f t="array" ref="U4358">INDEX('Pricing Strategy'!$F$4:$F$71,MATCH(1,(Dataset!$O4358='Pricing Strategy'!$B$4:$B$71)*(Dataset!$Q4358='Pricing Strategy'!$C$4:$C$71)*(Dataset!$R4358='Pricing Strategy'!$D$4:$D$71),))</f>
        <v>0.4</v>
      </c>
      <c r="V4358" s="3">
        <f>Dataset!$T4358*(1-Dataset!$U4358)</f>
        <v>57.503999999999998</v>
      </c>
    </row>
    <row r="4359" spans="1:22" x14ac:dyDescent="0.3">
      <c r="A4359" s="32"/>
      <c r="C4359" s="3">
        <v>4354</v>
      </c>
      <c r="D4359" s="3" t="s">
        <v>7442</v>
      </c>
      <c r="E4359" s="34">
        <v>43444</v>
      </c>
      <c r="F4359" s="34">
        <v>43446</v>
      </c>
      <c r="G4359" s="3" t="s">
        <v>19</v>
      </c>
      <c r="H4359" s="3" t="s">
        <v>7443</v>
      </c>
      <c r="I4359" s="3" t="s">
        <v>7444</v>
      </c>
      <c r="J4359" s="3" t="s">
        <v>22</v>
      </c>
      <c r="K4359" s="3" t="s">
        <v>23</v>
      </c>
      <c r="L4359" s="3" t="s">
        <v>5031</v>
      </c>
      <c r="M4359" s="3" t="s">
        <v>39</v>
      </c>
      <c r="N4359" s="3">
        <v>95207</v>
      </c>
      <c r="O4359" s="3" t="s">
        <v>40</v>
      </c>
      <c r="P4359" s="3" t="s">
        <v>1981</v>
      </c>
      <c r="Q4359" s="3" t="s">
        <v>42</v>
      </c>
      <c r="R4359" s="3" t="s">
        <v>86</v>
      </c>
      <c r="S4359" s="3" t="s">
        <v>1982</v>
      </c>
      <c r="T4359" s="3">
        <v>12.96</v>
      </c>
      <c r="U4359" s="35" cm="1">
        <f t="array" ref="U4359">INDEX('Pricing Strategy'!$F$4:$F$71,MATCH(1,(Dataset!$O4359='Pricing Strategy'!$B$4:$B$71)*(Dataset!$Q4359='Pricing Strategy'!$C$4:$C$71)*(Dataset!$R4359='Pricing Strategy'!$D$4:$D$71),))</f>
        <v>0.4</v>
      </c>
      <c r="V4359" s="3">
        <f>Dataset!$T4359*(1-Dataset!$U4359)</f>
        <v>7.7759999999999998</v>
      </c>
    </row>
    <row r="4360" spans="1:22" x14ac:dyDescent="0.3">
      <c r="A4360" s="32"/>
      <c r="C4360" s="3">
        <v>4355</v>
      </c>
      <c r="D4360" s="3" t="s">
        <v>7445</v>
      </c>
      <c r="E4360" s="34">
        <v>43428</v>
      </c>
      <c r="F4360" s="34">
        <v>43430</v>
      </c>
      <c r="G4360" s="3" t="s">
        <v>19</v>
      </c>
      <c r="H4360" s="3" t="s">
        <v>4739</v>
      </c>
      <c r="I4360" s="3" t="s">
        <v>4740</v>
      </c>
      <c r="J4360" s="3" t="s">
        <v>37</v>
      </c>
      <c r="K4360" s="3" t="s">
        <v>23</v>
      </c>
      <c r="L4360" s="3" t="s">
        <v>2489</v>
      </c>
      <c r="M4360" s="3" t="s">
        <v>84</v>
      </c>
      <c r="N4360" s="3">
        <v>28806</v>
      </c>
      <c r="O4360" s="3" t="s">
        <v>26</v>
      </c>
      <c r="P4360" s="3" t="s">
        <v>2902</v>
      </c>
      <c r="Q4360" s="3" t="s">
        <v>42</v>
      </c>
      <c r="R4360" s="3" t="s">
        <v>71</v>
      </c>
      <c r="S4360" s="3" t="s">
        <v>2903</v>
      </c>
      <c r="T4360" s="3">
        <v>19.007999999999999</v>
      </c>
      <c r="U4360" s="35" cm="1">
        <f t="array" ref="U4360">INDEX('Pricing Strategy'!$F$4:$F$71,MATCH(1,(Dataset!$O4360='Pricing Strategy'!$B$4:$B$71)*(Dataset!$Q4360='Pricing Strategy'!$C$4:$C$71)*(Dataset!$R4360='Pricing Strategy'!$D$4:$D$71),))</f>
        <v>0.25</v>
      </c>
      <c r="V4360" s="3">
        <f>Dataset!$T4360*(1-Dataset!$U4360)</f>
        <v>14.256</v>
      </c>
    </row>
    <row r="4361" spans="1:22" x14ac:dyDescent="0.3">
      <c r="A4361" s="32"/>
      <c r="C4361" s="3">
        <v>4356</v>
      </c>
      <c r="D4361" s="3" t="s">
        <v>7446</v>
      </c>
      <c r="E4361" s="34">
        <v>42708</v>
      </c>
      <c r="F4361" s="34">
        <v>42711</v>
      </c>
      <c r="G4361" s="3" t="s">
        <v>19</v>
      </c>
      <c r="H4361" s="3" t="s">
        <v>1701</v>
      </c>
      <c r="I4361" s="3" t="s">
        <v>1702</v>
      </c>
      <c r="J4361" s="3" t="s">
        <v>22</v>
      </c>
      <c r="K4361" s="3" t="s">
        <v>23</v>
      </c>
      <c r="L4361" s="3" t="s">
        <v>5358</v>
      </c>
      <c r="M4361" s="3" t="s">
        <v>331</v>
      </c>
      <c r="N4361" s="3">
        <v>37042</v>
      </c>
      <c r="O4361" s="3" t="s">
        <v>26</v>
      </c>
      <c r="P4361" s="3" t="s">
        <v>2695</v>
      </c>
      <c r="Q4361" s="3" t="s">
        <v>42</v>
      </c>
      <c r="R4361" s="3" t="s">
        <v>71</v>
      </c>
      <c r="S4361" s="3" t="s">
        <v>2696</v>
      </c>
      <c r="T4361" s="3">
        <v>1598.058</v>
      </c>
      <c r="U4361" s="35" cm="1">
        <f t="array" ref="U4361">INDEX('Pricing Strategy'!$F$4:$F$71,MATCH(1,(Dataset!$O4361='Pricing Strategy'!$B$4:$B$71)*(Dataset!$Q4361='Pricing Strategy'!$C$4:$C$71)*(Dataset!$R4361='Pricing Strategy'!$D$4:$D$71),))</f>
        <v>0.25</v>
      </c>
      <c r="V4361" s="3">
        <f>Dataset!$T4361*(1-Dataset!$U4361)</f>
        <v>1198.5435</v>
      </c>
    </row>
    <row r="4362" spans="1:22" x14ac:dyDescent="0.3">
      <c r="A4362" s="32"/>
      <c r="C4362" s="3">
        <v>4357</v>
      </c>
      <c r="D4362" s="3" t="s">
        <v>7446</v>
      </c>
      <c r="E4362" s="34">
        <v>42708</v>
      </c>
      <c r="F4362" s="34">
        <v>42711</v>
      </c>
      <c r="G4362" s="3" t="s">
        <v>19</v>
      </c>
      <c r="H4362" s="3" t="s">
        <v>1701</v>
      </c>
      <c r="I4362" s="3" t="s">
        <v>1702</v>
      </c>
      <c r="J4362" s="3" t="s">
        <v>22</v>
      </c>
      <c r="K4362" s="3" t="s">
        <v>23</v>
      </c>
      <c r="L4362" s="3" t="s">
        <v>5358</v>
      </c>
      <c r="M4362" s="3" t="s">
        <v>331</v>
      </c>
      <c r="N4362" s="3">
        <v>37042</v>
      </c>
      <c r="O4362" s="3" t="s">
        <v>26</v>
      </c>
      <c r="P4362" s="3" t="s">
        <v>2666</v>
      </c>
      <c r="Q4362" s="3" t="s">
        <v>42</v>
      </c>
      <c r="R4362" s="3" t="s">
        <v>64</v>
      </c>
      <c r="S4362" s="3" t="s">
        <v>2667</v>
      </c>
      <c r="T4362" s="3">
        <v>36.96</v>
      </c>
      <c r="U4362" s="35" cm="1">
        <f t="array" ref="U4362">INDEX('Pricing Strategy'!$F$4:$F$71,MATCH(1,(Dataset!$O4362='Pricing Strategy'!$B$4:$B$71)*(Dataset!$Q4362='Pricing Strategy'!$C$4:$C$71)*(Dataset!$R4362='Pricing Strategy'!$D$4:$D$71),))</f>
        <v>0.3</v>
      </c>
      <c r="V4362" s="3">
        <f>Dataset!$T4362*(1-Dataset!$U4362)</f>
        <v>25.872</v>
      </c>
    </row>
    <row r="4363" spans="1:22" x14ac:dyDescent="0.3">
      <c r="A4363" s="32"/>
      <c r="C4363" s="3">
        <v>4358</v>
      </c>
      <c r="D4363" s="3" t="s">
        <v>7447</v>
      </c>
      <c r="E4363" s="34">
        <v>43445</v>
      </c>
      <c r="F4363" s="34">
        <v>43445</v>
      </c>
      <c r="G4363" s="3" t="s">
        <v>1290</v>
      </c>
      <c r="H4363" s="3" t="s">
        <v>5592</v>
      </c>
      <c r="I4363" s="3" t="s">
        <v>5593</v>
      </c>
      <c r="J4363" s="3" t="s">
        <v>22</v>
      </c>
      <c r="K4363" s="3" t="s">
        <v>23</v>
      </c>
      <c r="L4363" s="3" t="s">
        <v>452</v>
      </c>
      <c r="M4363" s="3" t="s">
        <v>207</v>
      </c>
      <c r="N4363" s="3">
        <v>60505</v>
      </c>
      <c r="O4363" s="3" t="s">
        <v>101</v>
      </c>
      <c r="P4363" s="3" t="s">
        <v>1154</v>
      </c>
      <c r="Q4363" s="3" t="s">
        <v>42</v>
      </c>
      <c r="R4363" s="3" t="s">
        <v>86</v>
      </c>
      <c r="S4363" s="3" t="s">
        <v>1155</v>
      </c>
      <c r="T4363" s="3">
        <v>10.368</v>
      </c>
      <c r="U4363" s="35" cm="1">
        <f t="array" ref="U4363">INDEX('Pricing Strategy'!$F$4:$F$71,MATCH(1,(Dataset!$O4363='Pricing Strategy'!$B$4:$B$71)*(Dataset!$Q4363='Pricing Strategy'!$C$4:$C$71)*(Dataset!$R4363='Pricing Strategy'!$D$4:$D$71),))</f>
        <v>0.3</v>
      </c>
      <c r="V4363" s="3">
        <f>Dataset!$T4363*(1-Dataset!$U4363)</f>
        <v>7.2576000000000001</v>
      </c>
    </row>
    <row r="4364" spans="1:22" x14ac:dyDescent="0.3">
      <c r="A4364" s="32"/>
      <c r="C4364" s="3">
        <v>4359</v>
      </c>
      <c r="D4364" s="3" t="s">
        <v>7447</v>
      </c>
      <c r="E4364" s="34">
        <v>43445</v>
      </c>
      <c r="F4364" s="34">
        <v>43445</v>
      </c>
      <c r="G4364" s="3" t="s">
        <v>1290</v>
      </c>
      <c r="H4364" s="3" t="s">
        <v>5592</v>
      </c>
      <c r="I4364" s="3" t="s">
        <v>5593</v>
      </c>
      <c r="J4364" s="3" t="s">
        <v>22</v>
      </c>
      <c r="K4364" s="3" t="s">
        <v>23</v>
      </c>
      <c r="L4364" s="3" t="s">
        <v>452</v>
      </c>
      <c r="M4364" s="3" t="s">
        <v>207</v>
      </c>
      <c r="N4364" s="3">
        <v>60505</v>
      </c>
      <c r="O4364" s="3" t="s">
        <v>101</v>
      </c>
      <c r="P4364" s="3" t="s">
        <v>2436</v>
      </c>
      <c r="Q4364" s="3" t="s">
        <v>28</v>
      </c>
      <c r="R4364" s="3" t="s">
        <v>61</v>
      </c>
      <c r="S4364" s="3" t="s">
        <v>2437</v>
      </c>
      <c r="T4364" s="3">
        <v>77.72</v>
      </c>
      <c r="U4364" s="35" cm="1">
        <f t="array" ref="U4364">INDEX('Pricing Strategy'!$F$4:$F$71,MATCH(1,(Dataset!$O4364='Pricing Strategy'!$B$4:$B$71)*(Dataset!$Q4364='Pricing Strategy'!$C$4:$C$71)*(Dataset!$R4364='Pricing Strategy'!$D$4:$D$71),))</f>
        <v>0.3</v>
      </c>
      <c r="V4364" s="3">
        <f>Dataset!$T4364*(1-Dataset!$U4364)</f>
        <v>54.403999999999996</v>
      </c>
    </row>
    <row r="4365" spans="1:22" x14ac:dyDescent="0.3">
      <c r="A4365" s="32"/>
      <c r="C4365" s="3">
        <v>4360</v>
      </c>
      <c r="D4365" s="3" t="s">
        <v>7447</v>
      </c>
      <c r="E4365" s="34">
        <v>43445</v>
      </c>
      <c r="F4365" s="34">
        <v>43445</v>
      </c>
      <c r="G4365" s="3" t="s">
        <v>1290</v>
      </c>
      <c r="H4365" s="3" t="s">
        <v>5592</v>
      </c>
      <c r="I4365" s="3" t="s">
        <v>5593</v>
      </c>
      <c r="J4365" s="3" t="s">
        <v>22</v>
      </c>
      <c r="K4365" s="3" t="s">
        <v>23</v>
      </c>
      <c r="L4365" s="3" t="s">
        <v>452</v>
      </c>
      <c r="M4365" s="3" t="s">
        <v>207</v>
      </c>
      <c r="N4365" s="3">
        <v>60505</v>
      </c>
      <c r="O4365" s="3" t="s">
        <v>101</v>
      </c>
      <c r="P4365" s="3" t="s">
        <v>3406</v>
      </c>
      <c r="Q4365" s="3" t="s">
        <v>28</v>
      </c>
      <c r="R4365" s="3" t="s">
        <v>32</v>
      </c>
      <c r="S4365" s="3" t="s">
        <v>3407</v>
      </c>
      <c r="T4365" s="3">
        <v>520.46400000000006</v>
      </c>
      <c r="U4365" s="35" cm="1">
        <f t="array" ref="U4365">INDEX('Pricing Strategy'!$F$4:$F$71,MATCH(1,(Dataset!$O4365='Pricing Strategy'!$B$4:$B$71)*(Dataset!$Q4365='Pricing Strategy'!$C$4:$C$71)*(Dataset!$R4365='Pricing Strategy'!$D$4:$D$71),))</f>
        <v>0.35</v>
      </c>
      <c r="V4365" s="3">
        <f>Dataset!$T4365*(1-Dataset!$U4365)</f>
        <v>338.30160000000006</v>
      </c>
    </row>
    <row r="4366" spans="1:22" x14ac:dyDescent="0.3">
      <c r="A4366" s="32"/>
      <c r="C4366" s="3">
        <v>4361</v>
      </c>
      <c r="D4366" s="3" t="s">
        <v>7448</v>
      </c>
      <c r="E4366" s="34">
        <v>42876</v>
      </c>
      <c r="F4366" s="34">
        <v>42878</v>
      </c>
      <c r="G4366" s="3" t="s">
        <v>184</v>
      </c>
      <c r="H4366" s="3" t="s">
        <v>2409</v>
      </c>
      <c r="I4366" s="3" t="s">
        <v>2410</v>
      </c>
      <c r="J4366" s="3" t="s">
        <v>37</v>
      </c>
      <c r="K4366" s="3" t="s">
        <v>23</v>
      </c>
      <c r="L4366" s="3" t="s">
        <v>1399</v>
      </c>
      <c r="M4366" s="3" t="s">
        <v>1400</v>
      </c>
      <c r="N4366" s="3">
        <v>2886</v>
      </c>
      <c r="O4366" s="3" t="s">
        <v>144</v>
      </c>
      <c r="P4366" s="3" t="s">
        <v>7449</v>
      </c>
      <c r="Q4366" s="3" t="s">
        <v>42</v>
      </c>
      <c r="R4366" s="3" t="s">
        <v>86</v>
      </c>
      <c r="S4366" s="3" t="s">
        <v>182</v>
      </c>
      <c r="T4366" s="3">
        <v>111.96</v>
      </c>
      <c r="U4366" s="35" cm="1">
        <f t="array" ref="U4366">INDEX('Pricing Strategy'!$F$4:$F$71,MATCH(1,(Dataset!$O4366='Pricing Strategy'!$B$4:$B$71)*(Dataset!$Q4366='Pricing Strategy'!$C$4:$C$71)*(Dataset!$R4366='Pricing Strategy'!$D$4:$D$71),))</f>
        <v>0.4</v>
      </c>
      <c r="V4366" s="3">
        <f>Dataset!$T4366*(1-Dataset!$U4366)</f>
        <v>67.175999999999988</v>
      </c>
    </row>
    <row r="4367" spans="1:22" x14ac:dyDescent="0.3">
      <c r="A4367" s="32"/>
      <c r="C4367" s="3">
        <v>4362</v>
      </c>
      <c r="D4367" s="3" t="s">
        <v>7450</v>
      </c>
      <c r="E4367" s="34">
        <v>43148</v>
      </c>
      <c r="F4367" s="34">
        <v>43152</v>
      </c>
      <c r="G4367" s="3" t="s">
        <v>19</v>
      </c>
      <c r="H4367" s="3" t="s">
        <v>2724</v>
      </c>
      <c r="I4367" s="3" t="s">
        <v>2725</v>
      </c>
      <c r="J4367" s="3" t="s">
        <v>22</v>
      </c>
      <c r="K4367" s="3" t="s">
        <v>23</v>
      </c>
      <c r="L4367" s="3" t="s">
        <v>4274</v>
      </c>
      <c r="M4367" s="3" t="s">
        <v>734</v>
      </c>
      <c r="N4367" s="3">
        <v>70506</v>
      </c>
      <c r="O4367" s="3" t="s">
        <v>26</v>
      </c>
      <c r="P4367" s="3" t="s">
        <v>524</v>
      </c>
      <c r="Q4367" s="3" t="s">
        <v>67</v>
      </c>
      <c r="R4367" s="3" t="s">
        <v>68</v>
      </c>
      <c r="S4367" s="3" t="s">
        <v>525</v>
      </c>
      <c r="T4367" s="3">
        <v>29.16</v>
      </c>
      <c r="U4367" s="35" cm="1">
        <f t="array" ref="U4367">INDEX('Pricing Strategy'!$F$4:$F$71,MATCH(1,(Dataset!$O4367='Pricing Strategy'!$B$4:$B$71)*(Dataset!$Q4367='Pricing Strategy'!$C$4:$C$71)*(Dataset!$R4367='Pricing Strategy'!$D$4:$D$71),))</f>
        <v>0.25</v>
      </c>
      <c r="V4367" s="3">
        <f>Dataset!$T4367*(1-Dataset!$U4367)</f>
        <v>21.87</v>
      </c>
    </row>
    <row r="4368" spans="1:22" x14ac:dyDescent="0.3">
      <c r="A4368" s="32"/>
      <c r="C4368" s="3">
        <v>4363</v>
      </c>
      <c r="D4368" s="3" t="s">
        <v>7451</v>
      </c>
      <c r="E4368" s="34">
        <v>43240</v>
      </c>
      <c r="F4368" s="34">
        <v>43242</v>
      </c>
      <c r="G4368" s="3" t="s">
        <v>19</v>
      </c>
      <c r="H4368" s="3" t="s">
        <v>3307</v>
      </c>
      <c r="I4368" s="3" t="s">
        <v>3308</v>
      </c>
      <c r="J4368" s="3" t="s">
        <v>22</v>
      </c>
      <c r="K4368" s="3" t="s">
        <v>23</v>
      </c>
      <c r="L4368" s="3" t="s">
        <v>7452</v>
      </c>
      <c r="M4368" s="3" t="s">
        <v>7453</v>
      </c>
      <c r="N4368" s="3">
        <v>58103</v>
      </c>
      <c r="O4368" s="3" t="s">
        <v>101</v>
      </c>
      <c r="P4368" s="3" t="s">
        <v>1567</v>
      </c>
      <c r="Q4368" s="3" t="s">
        <v>42</v>
      </c>
      <c r="R4368" s="3" t="s">
        <v>64</v>
      </c>
      <c r="S4368" s="3" t="s">
        <v>1568</v>
      </c>
      <c r="T4368" s="3">
        <v>131.94</v>
      </c>
      <c r="U4368" s="35" cm="1">
        <f t="array" ref="U4368">INDEX('Pricing Strategy'!$F$4:$F$71,MATCH(1,(Dataset!$O4368='Pricing Strategy'!$B$4:$B$71)*(Dataset!$Q4368='Pricing Strategy'!$C$4:$C$71)*(Dataset!$R4368='Pricing Strategy'!$D$4:$D$71),))</f>
        <v>0.35</v>
      </c>
      <c r="V4368" s="3">
        <f>Dataset!$T4368*(1-Dataset!$U4368)</f>
        <v>85.760999999999996</v>
      </c>
    </row>
    <row r="4369" spans="1:22" x14ac:dyDescent="0.3">
      <c r="A4369" s="32"/>
      <c r="C4369" s="3">
        <v>4364</v>
      </c>
      <c r="D4369" s="3" t="s">
        <v>7451</v>
      </c>
      <c r="E4369" s="34">
        <v>43240</v>
      </c>
      <c r="F4369" s="34">
        <v>43242</v>
      </c>
      <c r="G4369" s="3" t="s">
        <v>19</v>
      </c>
      <c r="H4369" s="3" t="s">
        <v>3307</v>
      </c>
      <c r="I4369" s="3" t="s">
        <v>3308</v>
      </c>
      <c r="J4369" s="3" t="s">
        <v>22</v>
      </c>
      <c r="K4369" s="3" t="s">
        <v>23</v>
      </c>
      <c r="L4369" s="3" t="s">
        <v>7452</v>
      </c>
      <c r="M4369" s="3" t="s">
        <v>7453</v>
      </c>
      <c r="N4369" s="3">
        <v>58103</v>
      </c>
      <c r="O4369" s="3" t="s">
        <v>101</v>
      </c>
      <c r="P4369" s="3" t="s">
        <v>1246</v>
      </c>
      <c r="Q4369" s="3" t="s">
        <v>42</v>
      </c>
      <c r="R4369" s="3" t="s">
        <v>64</v>
      </c>
      <c r="S4369" s="3" t="s">
        <v>1247</v>
      </c>
      <c r="T4369" s="3">
        <v>25.92</v>
      </c>
      <c r="U4369" s="35" cm="1">
        <f t="array" ref="U4369">INDEX('Pricing Strategy'!$F$4:$F$71,MATCH(1,(Dataset!$O4369='Pricing Strategy'!$B$4:$B$71)*(Dataset!$Q4369='Pricing Strategy'!$C$4:$C$71)*(Dataset!$R4369='Pricing Strategy'!$D$4:$D$71),))</f>
        <v>0.35</v>
      </c>
      <c r="V4369" s="3">
        <f>Dataset!$T4369*(1-Dataset!$U4369)</f>
        <v>16.848000000000003</v>
      </c>
    </row>
    <row r="4370" spans="1:22" x14ac:dyDescent="0.3">
      <c r="A4370" s="32"/>
      <c r="C4370" s="3">
        <v>4365</v>
      </c>
      <c r="D4370" s="3" t="s">
        <v>7451</v>
      </c>
      <c r="E4370" s="34">
        <v>43240</v>
      </c>
      <c r="F4370" s="34">
        <v>43242</v>
      </c>
      <c r="G4370" s="3" t="s">
        <v>19</v>
      </c>
      <c r="H4370" s="3" t="s">
        <v>3307</v>
      </c>
      <c r="I4370" s="3" t="s">
        <v>3308</v>
      </c>
      <c r="J4370" s="3" t="s">
        <v>22</v>
      </c>
      <c r="K4370" s="3" t="s">
        <v>23</v>
      </c>
      <c r="L4370" s="3" t="s">
        <v>7452</v>
      </c>
      <c r="M4370" s="3" t="s">
        <v>7453</v>
      </c>
      <c r="N4370" s="3">
        <v>58103</v>
      </c>
      <c r="O4370" s="3" t="s">
        <v>101</v>
      </c>
      <c r="P4370" s="3" t="s">
        <v>2799</v>
      </c>
      <c r="Q4370" s="3" t="s">
        <v>42</v>
      </c>
      <c r="R4370" s="3" t="s">
        <v>55</v>
      </c>
      <c r="S4370" s="3" t="s">
        <v>2800</v>
      </c>
      <c r="T4370" s="3">
        <v>704.76</v>
      </c>
      <c r="U4370" s="35" cm="1">
        <f t="array" ref="U4370">INDEX('Pricing Strategy'!$F$4:$F$71,MATCH(1,(Dataset!$O4370='Pricing Strategy'!$B$4:$B$71)*(Dataset!$Q4370='Pricing Strategy'!$C$4:$C$71)*(Dataset!$R4370='Pricing Strategy'!$D$4:$D$71),))</f>
        <v>0.4</v>
      </c>
      <c r="V4370" s="3">
        <f>Dataset!$T4370*(1-Dataset!$U4370)</f>
        <v>422.85599999999999</v>
      </c>
    </row>
    <row r="4371" spans="1:22" x14ac:dyDescent="0.3">
      <c r="A4371" s="32"/>
      <c r="C4371" s="3">
        <v>4366</v>
      </c>
      <c r="D4371" s="3" t="s">
        <v>7451</v>
      </c>
      <c r="E4371" s="34">
        <v>43240</v>
      </c>
      <c r="F4371" s="34">
        <v>43242</v>
      </c>
      <c r="G4371" s="3" t="s">
        <v>19</v>
      </c>
      <c r="H4371" s="3" t="s">
        <v>3307</v>
      </c>
      <c r="I4371" s="3" t="s">
        <v>3308</v>
      </c>
      <c r="J4371" s="3" t="s">
        <v>22</v>
      </c>
      <c r="K4371" s="3" t="s">
        <v>23</v>
      </c>
      <c r="L4371" s="3" t="s">
        <v>7452</v>
      </c>
      <c r="M4371" s="3" t="s">
        <v>7453</v>
      </c>
      <c r="N4371" s="3">
        <v>58103</v>
      </c>
      <c r="O4371" s="3" t="s">
        <v>101</v>
      </c>
      <c r="P4371" s="3" t="s">
        <v>4399</v>
      </c>
      <c r="Q4371" s="3" t="s">
        <v>42</v>
      </c>
      <c r="R4371" s="3" t="s">
        <v>265</v>
      </c>
      <c r="S4371" s="3" t="s">
        <v>559</v>
      </c>
      <c r="T4371" s="3">
        <v>7.41</v>
      </c>
      <c r="U4371" s="35" cm="1">
        <f t="array" ref="U4371">INDEX('Pricing Strategy'!$F$4:$F$71,MATCH(1,(Dataset!$O4371='Pricing Strategy'!$B$4:$B$71)*(Dataset!$Q4371='Pricing Strategy'!$C$4:$C$71)*(Dataset!$R4371='Pricing Strategy'!$D$4:$D$71),))</f>
        <v>0.3</v>
      </c>
      <c r="V4371" s="3">
        <f>Dataset!$T4371*(1-Dataset!$U4371)</f>
        <v>5.1869999999999994</v>
      </c>
    </row>
    <row r="4372" spans="1:22" x14ac:dyDescent="0.3">
      <c r="A4372" s="32"/>
      <c r="C4372" s="3">
        <v>4367</v>
      </c>
      <c r="D4372" s="3" t="s">
        <v>7451</v>
      </c>
      <c r="E4372" s="34">
        <v>43240</v>
      </c>
      <c r="F4372" s="34">
        <v>43242</v>
      </c>
      <c r="G4372" s="3" t="s">
        <v>19</v>
      </c>
      <c r="H4372" s="3" t="s">
        <v>3307</v>
      </c>
      <c r="I4372" s="3" t="s">
        <v>3308</v>
      </c>
      <c r="J4372" s="3" t="s">
        <v>22</v>
      </c>
      <c r="K4372" s="3" t="s">
        <v>23</v>
      </c>
      <c r="L4372" s="3" t="s">
        <v>7452</v>
      </c>
      <c r="M4372" s="3" t="s">
        <v>7453</v>
      </c>
      <c r="N4372" s="3">
        <v>58103</v>
      </c>
      <c r="O4372" s="3" t="s">
        <v>101</v>
      </c>
      <c r="P4372" s="3" t="s">
        <v>6652</v>
      </c>
      <c r="Q4372" s="3" t="s">
        <v>42</v>
      </c>
      <c r="R4372" s="3" t="s">
        <v>64</v>
      </c>
      <c r="S4372" s="3" t="s">
        <v>6653</v>
      </c>
      <c r="T4372" s="3">
        <v>21.5</v>
      </c>
      <c r="U4372" s="35" cm="1">
        <f t="array" ref="U4372">INDEX('Pricing Strategy'!$F$4:$F$71,MATCH(1,(Dataset!$O4372='Pricing Strategy'!$B$4:$B$71)*(Dataset!$Q4372='Pricing Strategy'!$C$4:$C$71)*(Dataset!$R4372='Pricing Strategy'!$D$4:$D$71),))</f>
        <v>0.35</v>
      </c>
      <c r="V4372" s="3">
        <f>Dataset!$T4372*(1-Dataset!$U4372)</f>
        <v>13.975</v>
      </c>
    </row>
    <row r="4373" spans="1:22" x14ac:dyDescent="0.3">
      <c r="A4373" s="32"/>
      <c r="C4373" s="3">
        <v>4368</v>
      </c>
      <c r="D4373" s="3" t="s">
        <v>7454</v>
      </c>
      <c r="E4373" s="34">
        <v>43354</v>
      </c>
      <c r="F4373" s="34">
        <v>43356</v>
      </c>
      <c r="G4373" s="3" t="s">
        <v>19</v>
      </c>
      <c r="H4373" s="3" t="s">
        <v>597</v>
      </c>
      <c r="I4373" s="3" t="s">
        <v>598</v>
      </c>
      <c r="J4373" s="3" t="s">
        <v>22</v>
      </c>
      <c r="K4373" s="3" t="s">
        <v>23</v>
      </c>
      <c r="L4373" s="3" t="s">
        <v>299</v>
      </c>
      <c r="M4373" s="3" t="s">
        <v>207</v>
      </c>
      <c r="N4373" s="3">
        <v>60623</v>
      </c>
      <c r="O4373" s="3" t="s">
        <v>101</v>
      </c>
      <c r="P4373" s="3" t="s">
        <v>5411</v>
      </c>
      <c r="Q4373" s="3" t="s">
        <v>42</v>
      </c>
      <c r="R4373" s="3" t="s">
        <v>265</v>
      </c>
      <c r="S4373" s="3" t="s">
        <v>5412</v>
      </c>
      <c r="T4373" s="3">
        <v>10.528</v>
      </c>
      <c r="U4373" s="35" cm="1">
        <f t="array" ref="U4373">INDEX('Pricing Strategy'!$F$4:$F$71,MATCH(1,(Dataset!$O4373='Pricing Strategy'!$B$4:$B$71)*(Dataset!$Q4373='Pricing Strategy'!$C$4:$C$71)*(Dataset!$R4373='Pricing Strategy'!$D$4:$D$71),))</f>
        <v>0.3</v>
      </c>
      <c r="V4373" s="3">
        <f>Dataset!$T4373*(1-Dataset!$U4373)</f>
        <v>7.3696000000000002</v>
      </c>
    </row>
    <row r="4374" spans="1:22" x14ac:dyDescent="0.3">
      <c r="A4374" s="32"/>
      <c r="C4374" s="3">
        <v>4369</v>
      </c>
      <c r="D4374" s="3" t="s">
        <v>7454</v>
      </c>
      <c r="E4374" s="34">
        <v>43354</v>
      </c>
      <c r="F4374" s="34">
        <v>43356</v>
      </c>
      <c r="G4374" s="3" t="s">
        <v>19</v>
      </c>
      <c r="H4374" s="3" t="s">
        <v>597</v>
      </c>
      <c r="I4374" s="3" t="s">
        <v>598</v>
      </c>
      <c r="J4374" s="3" t="s">
        <v>22</v>
      </c>
      <c r="K4374" s="3" t="s">
        <v>23</v>
      </c>
      <c r="L4374" s="3" t="s">
        <v>299</v>
      </c>
      <c r="M4374" s="3" t="s">
        <v>207</v>
      </c>
      <c r="N4374" s="3">
        <v>60623</v>
      </c>
      <c r="O4374" s="3" t="s">
        <v>101</v>
      </c>
      <c r="P4374" s="3" t="s">
        <v>2460</v>
      </c>
      <c r="Q4374" s="3" t="s">
        <v>42</v>
      </c>
      <c r="R4374" s="3" t="s">
        <v>86</v>
      </c>
      <c r="S4374" s="3" t="s">
        <v>2461</v>
      </c>
      <c r="T4374" s="3">
        <v>20.544</v>
      </c>
      <c r="U4374" s="35" cm="1">
        <f t="array" ref="U4374">INDEX('Pricing Strategy'!$F$4:$F$71,MATCH(1,(Dataset!$O4374='Pricing Strategy'!$B$4:$B$71)*(Dataset!$Q4374='Pricing Strategy'!$C$4:$C$71)*(Dataset!$R4374='Pricing Strategy'!$D$4:$D$71),))</f>
        <v>0.3</v>
      </c>
      <c r="V4374" s="3">
        <f>Dataset!$T4374*(1-Dataset!$U4374)</f>
        <v>14.380799999999999</v>
      </c>
    </row>
    <row r="4375" spans="1:22" x14ac:dyDescent="0.3">
      <c r="A4375" s="32"/>
      <c r="C4375" s="3">
        <v>4370</v>
      </c>
      <c r="D4375" s="3" t="s">
        <v>7455</v>
      </c>
      <c r="E4375" s="34">
        <v>43044</v>
      </c>
      <c r="F4375" s="34">
        <v>43049</v>
      </c>
      <c r="G4375" s="3" t="s">
        <v>46</v>
      </c>
      <c r="H4375" s="3" t="s">
        <v>6154</v>
      </c>
      <c r="I4375" s="3" t="s">
        <v>6155</v>
      </c>
      <c r="J4375" s="3" t="s">
        <v>98</v>
      </c>
      <c r="K4375" s="3" t="s">
        <v>23</v>
      </c>
      <c r="L4375" s="3" t="s">
        <v>1481</v>
      </c>
      <c r="M4375" s="3" t="s">
        <v>250</v>
      </c>
      <c r="N4375" s="3">
        <v>46226</v>
      </c>
      <c r="O4375" s="3" t="s">
        <v>101</v>
      </c>
      <c r="P4375" s="3" t="s">
        <v>2102</v>
      </c>
      <c r="Q4375" s="3" t="s">
        <v>42</v>
      </c>
      <c r="R4375" s="3" t="s">
        <v>71</v>
      </c>
      <c r="S4375" s="3" t="s">
        <v>2103</v>
      </c>
      <c r="T4375" s="3">
        <v>104.9</v>
      </c>
      <c r="U4375" s="35" cm="1">
        <f t="array" ref="U4375">INDEX('Pricing Strategy'!$F$4:$F$71,MATCH(1,(Dataset!$O4375='Pricing Strategy'!$B$4:$B$71)*(Dataset!$Q4375='Pricing Strategy'!$C$4:$C$71)*(Dataset!$R4375='Pricing Strategy'!$D$4:$D$71),))</f>
        <v>0.3</v>
      </c>
      <c r="V4375" s="3">
        <f>Dataset!$T4375*(1-Dataset!$U4375)</f>
        <v>73.429999999999993</v>
      </c>
    </row>
    <row r="4376" spans="1:22" x14ac:dyDescent="0.3">
      <c r="A4376" s="32"/>
      <c r="C4376" s="3">
        <v>4371</v>
      </c>
      <c r="D4376" s="3" t="s">
        <v>7455</v>
      </c>
      <c r="E4376" s="34">
        <v>43044</v>
      </c>
      <c r="F4376" s="34">
        <v>43049</v>
      </c>
      <c r="G4376" s="3" t="s">
        <v>46</v>
      </c>
      <c r="H4376" s="3" t="s">
        <v>6154</v>
      </c>
      <c r="I4376" s="3" t="s">
        <v>6155</v>
      </c>
      <c r="J4376" s="3" t="s">
        <v>98</v>
      </c>
      <c r="K4376" s="3" t="s">
        <v>23</v>
      </c>
      <c r="L4376" s="3" t="s">
        <v>1481</v>
      </c>
      <c r="M4376" s="3" t="s">
        <v>250</v>
      </c>
      <c r="N4376" s="3">
        <v>46226</v>
      </c>
      <c r="O4376" s="3" t="s">
        <v>101</v>
      </c>
      <c r="P4376" s="3" t="s">
        <v>6850</v>
      </c>
      <c r="Q4376" s="3" t="s">
        <v>42</v>
      </c>
      <c r="R4376" s="3" t="s">
        <v>64</v>
      </c>
      <c r="S4376" s="3" t="s">
        <v>6851</v>
      </c>
      <c r="T4376" s="3">
        <v>39.68</v>
      </c>
      <c r="U4376" s="35" cm="1">
        <f t="array" ref="U4376">INDEX('Pricing Strategy'!$F$4:$F$71,MATCH(1,(Dataset!$O4376='Pricing Strategy'!$B$4:$B$71)*(Dataset!$Q4376='Pricing Strategy'!$C$4:$C$71)*(Dataset!$R4376='Pricing Strategy'!$D$4:$D$71),))</f>
        <v>0.35</v>
      </c>
      <c r="V4376" s="3">
        <f>Dataset!$T4376*(1-Dataset!$U4376)</f>
        <v>25.792000000000002</v>
      </c>
    </row>
    <row r="4377" spans="1:22" x14ac:dyDescent="0.3">
      <c r="A4377" s="32"/>
      <c r="C4377" s="3">
        <v>4372</v>
      </c>
      <c r="D4377" s="3" t="s">
        <v>7455</v>
      </c>
      <c r="E4377" s="34">
        <v>43044</v>
      </c>
      <c r="F4377" s="34">
        <v>43049</v>
      </c>
      <c r="G4377" s="3" t="s">
        <v>46</v>
      </c>
      <c r="H4377" s="3" t="s">
        <v>6154</v>
      </c>
      <c r="I4377" s="3" t="s">
        <v>6155</v>
      </c>
      <c r="J4377" s="3" t="s">
        <v>98</v>
      </c>
      <c r="K4377" s="3" t="s">
        <v>23</v>
      </c>
      <c r="L4377" s="3" t="s">
        <v>1481</v>
      </c>
      <c r="M4377" s="3" t="s">
        <v>250</v>
      </c>
      <c r="N4377" s="3">
        <v>46226</v>
      </c>
      <c r="O4377" s="3" t="s">
        <v>101</v>
      </c>
      <c r="P4377" s="3" t="s">
        <v>7456</v>
      </c>
      <c r="Q4377" s="3" t="s">
        <v>42</v>
      </c>
      <c r="R4377" s="3" t="s">
        <v>43</v>
      </c>
      <c r="S4377" s="3" t="s">
        <v>7457</v>
      </c>
      <c r="T4377" s="3">
        <v>51.75</v>
      </c>
      <c r="U4377" s="35" cm="1">
        <f t="array" ref="U4377">INDEX('Pricing Strategy'!$F$4:$F$71,MATCH(1,(Dataset!$O4377='Pricing Strategy'!$B$4:$B$71)*(Dataset!$Q4377='Pricing Strategy'!$C$4:$C$71)*(Dataset!$R4377='Pricing Strategy'!$D$4:$D$71),))</f>
        <v>0.3</v>
      </c>
      <c r="V4377" s="3">
        <f>Dataset!$T4377*(1-Dataset!$U4377)</f>
        <v>36.224999999999994</v>
      </c>
    </row>
    <row r="4378" spans="1:22" x14ac:dyDescent="0.3">
      <c r="A4378" s="32"/>
      <c r="C4378" s="3">
        <v>4373</v>
      </c>
      <c r="D4378" s="3" t="s">
        <v>7458</v>
      </c>
      <c r="E4378" s="34">
        <v>43304</v>
      </c>
      <c r="F4378" s="34">
        <v>43306</v>
      </c>
      <c r="G4378" s="3" t="s">
        <v>19</v>
      </c>
      <c r="H4378" s="3" t="s">
        <v>238</v>
      </c>
      <c r="I4378" s="3" t="s">
        <v>239</v>
      </c>
      <c r="J4378" s="3" t="s">
        <v>22</v>
      </c>
      <c r="K4378" s="3" t="s">
        <v>23</v>
      </c>
      <c r="L4378" s="3" t="s">
        <v>7459</v>
      </c>
      <c r="M4378" s="3" t="s">
        <v>250</v>
      </c>
      <c r="N4378" s="3">
        <v>46514</v>
      </c>
      <c r="O4378" s="3" t="s">
        <v>101</v>
      </c>
      <c r="P4378" s="3" t="s">
        <v>998</v>
      </c>
      <c r="Q4378" s="3" t="s">
        <v>42</v>
      </c>
      <c r="R4378" s="3" t="s">
        <v>64</v>
      </c>
      <c r="S4378" s="3" t="s">
        <v>999</v>
      </c>
      <c r="T4378" s="3">
        <v>11.68</v>
      </c>
      <c r="U4378" s="35" cm="1">
        <f t="array" ref="U4378">INDEX('Pricing Strategy'!$F$4:$F$71,MATCH(1,(Dataset!$O4378='Pricing Strategy'!$B$4:$B$71)*(Dataset!$Q4378='Pricing Strategy'!$C$4:$C$71)*(Dataset!$R4378='Pricing Strategy'!$D$4:$D$71),))</f>
        <v>0.35</v>
      </c>
      <c r="V4378" s="3">
        <f>Dataset!$T4378*(1-Dataset!$U4378)</f>
        <v>7.5919999999999996</v>
      </c>
    </row>
    <row r="4379" spans="1:22" x14ac:dyDescent="0.3">
      <c r="A4379" s="32"/>
      <c r="C4379" s="3">
        <v>4374</v>
      </c>
      <c r="D4379" s="3" t="s">
        <v>7458</v>
      </c>
      <c r="E4379" s="34">
        <v>43304</v>
      </c>
      <c r="F4379" s="34">
        <v>43306</v>
      </c>
      <c r="G4379" s="3" t="s">
        <v>19</v>
      </c>
      <c r="H4379" s="3" t="s">
        <v>238</v>
      </c>
      <c r="I4379" s="3" t="s">
        <v>239</v>
      </c>
      <c r="J4379" s="3" t="s">
        <v>22</v>
      </c>
      <c r="K4379" s="3" t="s">
        <v>23</v>
      </c>
      <c r="L4379" s="3" t="s">
        <v>7459</v>
      </c>
      <c r="M4379" s="3" t="s">
        <v>250</v>
      </c>
      <c r="N4379" s="3">
        <v>46514</v>
      </c>
      <c r="O4379" s="3" t="s">
        <v>101</v>
      </c>
      <c r="P4379" s="3" t="s">
        <v>5622</v>
      </c>
      <c r="Q4379" s="3" t="s">
        <v>67</v>
      </c>
      <c r="R4379" s="3" t="s">
        <v>157</v>
      </c>
      <c r="S4379" s="3" t="s">
        <v>6807</v>
      </c>
      <c r="T4379" s="3">
        <v>159.75</v>
      </c>
      <c r="U4379" s="35" cm="1">
        <f t="array" ref="U4379">INDEX('Pricing Strategy'!$F$4:$F$71,MATCH(1,(Dataset!$O4379='Pricing Strategy'!$B$4:$B$71)*(Dataset!$Q4379='Pricing Strategy'!$C$4:$C$71)*(Dataset!$R4379='Pricing Strategy'!$D$4:$D$71),))</f>
        <v>0.35</v>
      </c>
      <c r="V4379" s="3">
        <f>Dataset!$T4379*(1-Dataset!$U4379)</f>
        <v>103.83750000000001</v>
      </c>
    </row>
    <row r="4380" spans="1:22" x14ac:dyDescent="0.3">
      <c r="A4380" s="32"/>
      <c r="C4380" s="3">
        <v>4375</v>
      </c>
      <c r="D4380" s="3" t="s">
        <v>7460</v>
      </c>
      <c r="E4380" s="34">
        <v>43057</v>
      </c>
      <c r="F4380" s="34">
        <v>43063</v>
      </c>
      <c r="G4380" s="3" t="s">
        <v>46</v>
      </c>
      <c r="H4380" s="3" t="s">
        <v>979</v>
      </c>
      <c r="I4380" s="3" t="s">
        <v>980</v>
      </c>
      <c r="J4380" s="3" t="s">
        <v>37</v>
      </c>
      <c r="K4380" s="3" t="s">
        <v>23</v>
      </c>
      <c r="L4380" s="3" t="s">
        <v>4261</v>
      </c>
      <c r="M4380" s="3" t="s">
        <v>494</v>
      </c>
      <c r="N4380" s="3">
        <v>44240</v>
      </c>
      <c r="O4380" s="3" t="s">
        <v>144</v>
      </c>
      <c r="P4380" s="3" t="s">
        <v>7461</v>
      </c>
      <c r="Q4380" s="3" t="s">
        <v>42</v>
      </c>
      <c r="R4380" s="3" t="s">
        <v>74</v>
      </c>
      <c r="S4380" s="3" t="s">
        <v>7462</v>
      </c>
      <c r="T4380" s="3">
        <v>103.968</v>
      </c>
      <c r="U4380" s="35" cm="1">
        <f t="array" ref="U4380">INDEX('Pricing Strategy'!$F$4:$F$71,MATCH(1,(Dataset!$O4380='Pricing Strategy'!$B$4:$B$71)*(Dataset!$Q4380='Pricing Strategy'!$C$4:$C$71)*(Dataset!$R4380='Pricing Strategy'!$D$4:$D$71),))</f>
        <v>0.4</v>
      </c>
      <c r="V4380" s="3">
        <f>Dataset!$T4380*(1-Dataset!$U4380)</f>
        <v>62.380800000000001</v>
      </c>
    </row>
    <row r="4381" spans="1:22" x14ac:dyDescent="0.3">
      <c r="A4381" s="32"/>
      <c r="C4381" s="3">
        <v>4376</v>
      </c>
      <c r="D4381" s="3" t="s">
        <v>7463</v>
      </c>
      <c r="E4381" s="34">
        <v>42119</v>
      </c>
      <c r="F4381" s="34">
        <v>42124</v>
      </c>
      <c r="G4381" s="3" t="s">
        <v>46</v>
      </c>
      <c r="H4381" s="3" t="s">
        <v>3843</v>
      </c>
      <c r="I4381" s="3" t="s">
        <v>3844</v>
      </c>
      <c r="J4381" s="3" t="s">
        <v>98</v>
      </c>
      <c r="K4381" s="3" t="s">
        <v>23</v>
      </c>
      <c r="L4381" s="3" t="s">
        <v>7464</v>
      </c>
      <c r="M4381" s="3" t="s">
        <v>39</v>
      </c>
      <c r="N4381" s="3">
        <v>91776</v>
      </c>
      <c r="O4381" s="3" t="s">
        <v>40</v>
      </c>
      <c r="P4381" s="3" t="s">
        <v>334</v>
      </c>
      <c r="Q4381" s="3" t="s">
        <v>28</v>
      </c>
      <c r="R4381" s="3" t="s">
        <v>61</v>
      </c>
      <c r="S4381" s="3" t="s">
        <v>335</v>
      </c>
      <c r="T4381" s="3">
        <v>303.25</v>
      </c>
      <c r="U4381" s="35" cm="1">
        <f t="array" ref="U4381">INDEX('Pricing Strategy'!$F$4:$F$71,MATCH(1,(Dataset!$O4381='Pricing Strategy'!$B$4:$B$71)*(Dataset!$Q4381='Pricing Strategy'!$C$4:$C$71)*(Dataset!$R4381='Pricing Strategy'!$D$4:$D$71),))</f>
        <v>0.4</v>
      </c>
      <c r="V4381" s="3">
        <f>Dataset!$T4381*(1-Dataset!$U4381)</f>
        <v>181.95</v>
      </c>
    </row>
    <row r="4382" spans="1:22" x14ac:dyDescent="0.3">
      <c r="A4382" s="32"/>
      <c r="C4382" s="3">
        <v>4377</v>
      </c>
      <c r="D4382" s="3" t="s">
        <v>7463</v>
      </c>
      <c r="E4382" s="34">
        <v>42119</v>
      </c>
      <c r="F4382" s="34">
        <v>42124</v>
      </c>
      <c r="G4382" s="3" t="s">
        <v>46</v>
      </c>
      <c r="H4382" s="3" t="s">
        <v>3843</v>
      </c>
      <c r="I4382" s="3" t="s">
        <v>3844</v>
      </c>
      <c r="J4382" s="3" t="s">
        <v>98</v>
      </c>
      <c r="K4382" s="3" t="s">
        <v>23</v>
      </c>
      <c r="L4382" s="3" t="s">
        <v>7464</v>
      </c>
      <c r="M4382" s="3" t="s">
        <v>39</v>
      </c>
      <c r="N4382" s="3">
        <v>91776</v>
      </c>
      <c r="O4382" s="3" t="s">
        <v>40</v>
      </c>
      <c r="P4382" s="3" t="s">
        <v>5233</v>
      </c>
      <c r="Q4382" s="3" t="s">
        <v>42</v>
      </c>
      <c r="R4382" s="3" t="s">
        <v>74</v>
      </c>
      <c r="S4382" s="3" t="s">
        <v>5234</v>
      </c>
      <c r="T4382" s="3">
        <v>270.72000000000003</v>
      </c>
      <c r="U4382" s="35" cm="1">
        <f t="array" ref="U4382">INDEX('Pricing Strategy'!$F$4:$F$71,MATCH(1,(Dataset!$O4382='Pricing Strategy'!$B$4:$B$71)*(Dataset!$Q4382='Pricing Strategy'!$C$4:$C$71)*(Dataset!$R4382='Pricing Strategy'!$D$4:$D$71),))</f>
        <v>0.4</v>
      </c>
      <c r="V4382" s="3">
        <f>Dataset!$T4382*(1-Dataset!$U4382)</f>
        <v>162.43200000000002</v>
      </c>
    </row>
    <row r="4383" spans="1:22" x14ac:dyDescent="0.3">
      <c r="A4383" s="32"/>
      <c r="C4383" s="3">
        <v>4378</v>
      </c>
      <c r="D4383" s="3" t="s">
        <v>7463</v>
      </c>
      <c r="E4383" s="34">
        <v>42119</v>
      </c>
      <c r="F4383" s="34">
        <v>42124</v>
      </c>
      <c r="G4383" s="3" t="s">
        <v>46</v>
      </c>
      <c r="H4383" s="3" t="s">
        <v>3843</v>
      </c>
      <c r="I4383" s="3" t="s">
        <v>3844</v>
      </c>
      <c r="J4383" s="3" t="s">
        <v>98</v>
      </c>
      <c r="K4383" s="3" t="s">
        <v>23</v>
      </c>
      <c r="L4383" s="3" t="s">
        <v>7464</v>
      </c>
      <c r="M4383" s="3" t="s">
        <v>39</v>
      </c>
      <c r="N4383" s="3">
        <v>91776</v>
      </c>
      <c r="O4383" s="3" t="s">
        <v>40</v>
      </c>
      <c r="P4383" s="3" t="s">
        <v>3406</v>
      </c>
      <c r="Q4383" s="3" t="s">
        <v>28</v>
      </c>
      <c r="R4383" s="3" t="s">
        <v>32</v>
      </c>
      <c r="S4383" s="3" t="s">
        <v>3407</v>
      </c>
      <c r="T4383" s="3">
        <v>1487.04</v>
      </c>
      <c r="U4383" s="35" cm="1">
        <f t="array" ref="U4383">INDEX('Pricing Strategy'!$F$4:$F$71,MATCH(1,(Dataset!$O4383='Pricing Strategy'!$B$4:$B$71)*(Dataset!$Q4383='Pricing Strategy'!$C$4:$C$71)*(Dataset!$R4383='Pricing Strategy'!$D$4:$D$71),))</f>
        <v>0.45</v>
      </c>
      <c r="V4383" s="3">
        <f>Dataset!$T4383*(1-Dataset!$U4383)</f>
        <v>817.87200000000007</v>
      </c>
    </row>
    <row r="4384" spans="1:22" x14ac:dyDescent="0.3">
      <c r="A4384" s="32"/>
      <c r="C4384" s="3">
        <v>4379</v>
      </c>
      <c r="D4384" s="3" t="s">
        <v>7465</v>
      </c>
      <c r="E4384" s="34">
        <v>42704</v>
      </c>
      <c r="F4384" s="34">
        <v>42706</v>
      </c>
      <c r="G4384" s="3" t="s">
        <v>19</v>
      </c>
      <c r="H4384" s="3" t="s">
        <v>297</v>
      </c>
      <c r="I4384" s="3" t="s">
        <v>298</v>
      </c>
      <c r="J4384" s="3" t="s">
        <v>98</v>
      </c>
      <c r="K4384" s="3" t="s">
        <v>23</v>
      </c>
      <c r="L4384" s="3" t="s">
        <v>24</v>
      </c>
      <c r="M4384" s="3" t="s">
        <v>25</v>
      </c>
      <c r="N4384" s="3">
        <v>42420</v>
      </c>
      <c r="O4384" s="3" t="s">
        <v>26</v>
      </c>
      <c r="P4384" s="3" t="s">
        <v>2960</v>
      </c>
      <c r="Q4384" s="3" t="s">
        <v>42</v>
      </c>
      <c r="R4384" s="3" t="s">
        <v>169</v>
      </c>
      <c r="S4384" s="3" t="s">
        <v>2961</v>
      </c>
      <c r="T4384" s="3">
        <v>17.48</v>
      </c>
      <c r="U4384" s="35" cm="1">
        <f t="array" ref="U4384">INDEX('Pricing Strategy'!$F$4:$F$71,MATCH(1,(Dataset!$O4384='Pricing Strategy'!$B$4:$B$71)*(Dataset!$Q4384='Pricing Strategy'!$C$4:$C$71)*(Dataset!$R4384='Pricing Strategy'!$D$4:$D$71),))</f>
        <v>0.25</v>
      </c>
      <c r="V4384" s="3">
        <f>Dataset!$T4384*(1-Dataset!$U4384)</f>
        <v>13.11</v>
      </c>
    </row>
    <row r="4385" spans="1:22" x14ac:dyDescent="0.3">
      <c r="A4385" s="32"/>
      <c r="C4385" s="3">
        <v>4380</v>
      </c>
      <c r="D4385" s="3" t="s">
        <v>7465</v>
      </c>
      <c r="E4385" s="34">
        <v>42704</v>
      </c>
      <c r="F4385" s="34">
        <v>42706</v>
      </c>
      <c r="G4385" s="3" t="s">
        <v>19</v>
      </c>
      <c r="H4385" s="3" t="s">
        <v>297</v>
      </c>
      <c r="I4385" s="3" t="s">
        <v>298</v>
      </c>
      <c r="J4385" s="3" t="s">
        <v>98</v>
      </c>
      <c r="K4385" s="3" t="s">
        <v>23</v>
      </c>
      <c r="L4385" s="3" t="s">
        <v>24</v>
      </c>
      <c r="M4385" s="3" t="s">
        <v>25</v>
      </c>
      <c r="N4385" s="3">
        <v>42420</v>
      </c>
      <c r="O4385" s="3" t="s">
        <v>26</v>
      </c>
      <c r="P4385" s="3" t="s">
        <v>3295</v>
      </c>
      <c r="Q4385" s="3" t="s">
        <v>42</v>
      </c>
      <c r="R4385" s="3" t="s">
        <v>169</v>
      </c>
      <c r="S4385" s="3" t="s">
        <v>3296</v>
      </c>
      <c r="T4385" s="3">
        <v>71.88</v>
      </c>
      <c r="U4385" s="35" cm="1">
        <f t="array" ref="U4385">INDEX('Pricing Strategy'!$F$4:$F$71,MATCH(1,(Dataset!$O4385='Pricing Strategy'!$B$4:$B$71)*(Dataset!$Q4385='Pricing Strategy'!$C$4:$C$71)*(Dataset!$R4385='Pricing Strategy'!$D$4:$D$71),))</f>
        <v>0.25</v>
      </c>
      <c r="V4385" s="3">
        <f>Dataset!$T4385*(1-Dataset!$U4385)</f>
        <v>53.91</v>
      </c>
    </row>
    <row r="4386" spans="1:22" x14ac:dyDescent="0.3">
      <c r="A4386" s="32"/>
      <c r="C4386" s="3">
        <v>4381</v>
      </c>
      <c r="D4386" s="3" t="s">
        <v>7466</v>
      </c>
      <c r="E4386" s="34">
        <v>42668</v>
      </c>
      <c r="F4386" s="34">
        <v>42673</v>
      </c>
      <c r="G4386" s="3" t="s">
        <v>46</v>
      </c>
      <c r="H4386" s="3" t="s">
        <v>5065</v>
      </c>
      <c r="I4386" s="3" t="s">
        <v>5066</v>
      </c>
      <c r="J4386" s="3" t="s">
        <v>22</v>
      </c>
      <c r="K4386" s="3" t="s">
        <v>23</v>
      </c>
      <c r="L4386" s="3" t="s">
        <v>123</v>
      </c>
      <c r="M4386" s="3" t="s">
        <v>39</v>
      </c>
      <c r="N4386" s="3">
        <v>94110</v>
      </c>
      <c r="O4386" s="3" t="s">
        <v>40</v>
      </c>
      <c r="P4386" s="3" t="s">
        <v>2448</v>
      </c>
      <c r="Q4386" s="3" t="s">
        <v>42</v>
      </c>
      <c r="R4386" s="3" t="s">
        <v>64</v>
      </c>
      <c r="S4386" s="3" t="s">
        <v>2449</v>
      </c>
      <c r="T4386" s="3">
        <v>60.45</v>
      </c>
      <c r="U4386" s="35" cm="1">
        <f t="array" ref="U4386">INDEX('Pricing Strategy'!$F$4:$F$71,MATCH(1,(Dataset!$O4386='Pricing Strategy'!$B$4:$B$71)*(Dataset!$Q4386='Pricing Strategy'!$C$4:$C$71)*(Dataset!$R4386='Pricing Strategy'!$D$4:$D$71),))</f>
        <v>0.45</v>
      </c>
      <c r="V4386" s="3">
        <f>Dataset!$T4386*(1-Dataset!$U4386)</f>
        <v>33.247500000000002</v>
      </c>
    </row>
    <row r="4387" spans="1:22" x14ac:dyDescent="0.3">
      <c r="A4387" s="32"/>
      <c r="C4387" s="3">
        <v>4382</v>
      </c>
      <c r="D4387" s="3" t="s">
        <v>7466</v>
      </c>
      <c r="E4387" s="34">
        <v>42668</v>
      </c>
      <c r="F4387" s="34">
        <v>42673</v>
      </c>
      <c r="G4387" s="3" t="s">
        <v>46</v>
      </c>
      <c r="H4387" s="3" t="s">
        <v>5065</v>
      </c>
      <c r="I4387" s="3" t="s">
        <v>5066</v>
      </c>
      <c r="J4387" s="3" t="s">
        <v>22</v>
      </c>
      <c r="K4387" s="3" t="s">
        <v>23</v>
      </c>
      <c r="L4387" s="3" t="s">
        <v>123</v>
      </c>
      <c r="M4387" s="3" t="s">
        <v>39</v>
      </c>
      <c r="N4387" s="3">
        <v>94110</v>
      </c>
      <c r="O4387" s="3" t="s">
        <v>40</v>
      </c>
      <c r="P4387" s="3" t="s">
        <v>1703</v>
      </c>
      <c r="Q4387" s="3" t="s">
        <v>28</v>
      </c>
      <c r="R4387" s="3" t="s">
        <v>52</v>
      </c>
      <c r="S4387" s="3" t="s">
        <v>1704</v>
      </c>
      <c r="T4387" s="3">
        <v>253.17599999999999</v>
      </c>
      <c r="U4387" s="35" cm="1">
        <f t="array" ref="U4387">INDEX('Pricing Strategy'!$F$4:$F$71,MATCH(1,(Dataset!$O4387='Pricing Strategy'!$B$4:$B$71)*(Dataset!$Q4387='Pricing Strategy'!$C$4:$C$71)*(Dataset!$R4387='Pricing Strategy'!$D$4:$D$71),))</f>
        <v>0.45</v>
      </c>
      <c r="V4387" s="3">
        <f>Dataset!$T4387*(1-Dataset!$U4387)</f>
        <v>139.24680000000001</v>
      </c>
    </row>
    <row r="4388" spans="1:22" x14ac:dyDescent="0.3">
      <c r="A4388" s="32"/>
      <c r="C4388" s="3">
        <v>4383</v>
      </c>
      <c r="D4388" s="3" t="s">
        <v>7467</v>
      </c>
      <c r="E4388" s="34">
        <v>42571</v>
      </c>
      <c r="F4388" s="34">
        <v>42578</v>
      </c>
      <c r="G4388" s="3" t="s">
        <v>46</v>
      </c>
      <c r="H4388" s="3" t="s">
        <v>1330</v>
      </c>
      <c r="I4388" s="3" t="s">
        <v>1331</v>
      </c>
      <c r="J4388" s="3" t="s">
        <v>22</v>
      </c>
      <c r="K4388" s="3" t="s">
        <v>23</v>
      </c>
      <c r="L4388" s="3" t="s">
        <v>6096</v>
      </c>
      <c r="M4388" s="3" t="s">
        <v>207</v>
      </c>
      <c r="N4388" s="3">
        <v>60035</v>
      </c>
      <c r="O4388" s="3" t="s">
        <v>101</v>
      </c>
      <c r="P4388" s="3" t="s">
        <v>2393</v>
      </c>
      <c r="Q4388" s="3" t="s">
        <v>42</v>
      </c>
      <c r="R4388" s="3" t="s">
        <v>71</v>
      </c>
      <c r="S4388" s="3" t="s">
        <v>2394</v>
      </c>
      <c r="T4388" s="3">
        <v>2.88</v>
      </c>
      <c r="U4388" s="35" cm="1">
        <f t="array" ref="U4388">INDEX('Pricing Strategy'!$F$4:$F$71,MATCH(1,(Dataset!$O4388='Pricing Strategy'!$B$4:$B$71)*(Dataset!$Q4388='Pricing Strategy'!$C$4:$C$71)*(Dataset!$R4388='Pricing Strategy'!$D$4:$D$71),))</f>
        <v>0.3</v>
      </c>
      <c r="V4388" s="3">
        <f>Dataset!$T4388*(1-Dataset!$U4388)</f>
        <v>2.016</v>
      </c>
    </row>
    <row r="4389" spans="1:22" x14ac:dyDescent="0.3">
      <c r="A4389" s="32"/>
      <c r="C4389" s="3">
        <v>4384</v>
      </c>
      <c r="D4389" s="3" t="s">
        <v>7467</v>
      </c>
      <c r="E4389" s="34">
        <v>42571</v>
      </c>
      <c r="F4389" s="34">
        <v>42578</v>
      </c>
      <c r="G4389" s="3" t="s">
        <v>46</v>
      </c>
      <c r="H4389" s="3" t="s">
        <v>1330</v>
      </c>
      <c r="I4389" s="3" t="s">
        <v>1331</v>
      </c>
      <c r="J4389" s="3" t="s">
        <v>22</v>
      </c>
      <c r="K4389" s="3" t="s">
        <v>23</v>
      </c>
      <c r="L4389" s="3" t="s">
        <v>6096</v>
      </c>
      <c r="M4389" s="3" t="s">
        <v>207</v>
      </c>
      <c r="N4389" s="3">
        <v>60035</v>
      </c>
      <c r="O4389" s="3" t="s">
        <v>101</v>
      </c>
      <c r="P4389" s="3" t="s">
        <v>7468</v>
      </c>
      <c r="Q4389" s="3" t="s">
        <v>28</v>
      </c>
      <c r="R4389" s="3" t="s">
        <v>29</v>
      </c>
      <c r="S4389" s="3" t="s">
        <v>7469</v>
      </c>
      <c r="T4389" s="3">
        <v>384.94400000000002</v>
      </c>
      <c r="U4389" s="35" cm="1">
        <f t="array" ref="U4389">INDEX('Pricing Strategy'!$F$4:$F$71,MATCH(1,(Dataset!$O4389='Pricing Strategy'!$B$4:$B$71)*(Dataset!$Q4389='Pricing Strategy'!$C$4:$C$71)*(Dataset!$R4389='Pricing Strategy'!$D$4:$D$71),))</f>
        <v>0.4</v>
      </c>
      <c r="V4389" s="3">
        <f>Dataset!$T4389*(1-Dataset!$U4389)</f>
        <v>230.96639999999999</v>
      </c>
    </row>
    <row r="4390" spans="1:22" x14ac:dyDescent="0.3">
      <c r="A4390" s="32"/>
      <c r="C4390" s="3">
        <v>4385</v>
      </c>
      <c r="D4390" s="3" t="s">
        <v>7467</v>
      </c>
      <c r="E4390" s="34">
        <v>42571</v>
      </c>
      <c r="F4390" s="34">
        <v>42578</v>
      </c>
      <c r="G4390" s="3" t="s">
        <v>46</v>
      </c>
      <c r="H4390" s="3" t="s">
        <v>1330</v>
      </c>
      <c r="I4390" s="3" t="s">
        <v>1331</v>
      </c>
      <c r="J4390" s="3" t="s">
        <v>22</v>
      </c>
      <c r="K4390" s="3" t="s">
        <v>23</v>
      </c>
      <c r="L4390" s="3" t="s">
        <v>6096</v>
      </c>
      <c r="M4390" s="3" t="s">
        <v>207</v>
      </c>
      <c r="N4390" s="3">
        <v>60035</v>
      </c>
      <c r="O4390" s="3" t="s">
        <v>101</v>
      </c>
      <c r="P4390" s="3" t="s">
        <v>2587</v>
      </c>
      <c r="Q4390" s="3" t="s">
        <v>67</v>
      </c>
      <c r="R4390" s="3" t="s">
        <v>68</v>
      </c>
      <c r="S4390" s="3" t="s">
        <v>2588</v>
      </c>
      <c r="T4390" s="3">
        <v>153.584</v>
      </c>
      <c r="U4390" s="35" cm="1">
        <f t="array" ref="U4390">INDEX('Pricing Strategy'!$F$4:$F$71,MATCH(1,(Dataset!$O4390='Pricing Strategy'!$B$4:$B$71)*(Dataset!$Q4390='Pricing Strategy'!$C$4:$C$71)*(Dataset!$R4390='Pricing Strategy'!$D$4:$D$71),))</f>
        <v>0.3</v>
      </c>
      <c r="V4390" s="3">
        <f>Dataset!$T4390*(1-Dataset!$U4390)</f>
        <v>107.50879999999999</v>
      </c>
    </row>
    <row r="4391" spans="1:22" x14ac:dyDescent="0.3">
      <c r="A4391" s="32"/>
      <c r="C4391" s="3">
        <v>4386</v>
      </c>
      <c r="D4391" s="3" t="s">
        <v>7467</v>
      </c>
      <c r="E4391" s="34">
        <v>42571</v>
      </c>
      <c r="F4391" s="34">
        <v>42578</v>
      </c>
      <c r="G4391" s="3" t="s">
        <v>46</v>
      </c>
      <c r="H4391" s="3" t="s">
        <v>1330</v>
      </c>
      <c r="I4391" s="3" t="s">
        <v>1331</v>
      </c>
      <c r="J4391" s="3" t="s">
        <v>22</v>
      </c>
      <c r="K4391" s="3" t="s">
        <v>23</v>
      </c>
      <c r="L4391" s="3" t="s">
        <v>6096</v>
      </c>
      <c r="M4391" s="3" t="s">
        <v>207</v>
      </c>
      <c r="N4391" s="3">
        <v>60035</v>
      </c>
      <c r="O4391" s="3" t="s">
        <v>101</v>
      </c>
      <c r="P4391" s="3" t="s">
        <v>197</v>
      </c>
      <c r="Q4391" s="3" t="s">
        <v>28</v>
      </c>
      <c r="R4391" s="3" t="s">
        <v>29</v>
      </c>
      <c r="S4391" s="3" t="s">
        <v>198</v>
      </c>
      <c r="T4391" s="3">
        <v>913.43</v>
      </c>
      <c r="U4391" s="35" cm="1">
        <f t="array" ref="U4391">INDEX('Pricing Strategy'!$F$4:$F$71,MATCH(1,(Dataset!$O4391='Pricing Strategy'!$B$4:$B$71)*(Dataset!$Q4391='Pricing Strategy'!$C$4:$C$71)*(Dataset!$R4391='Pricing Strategy'!$D$4:$D$71),))</f>
        <v>0.4</v>
      </c>
      <c r="V4391" s="3">
        <f>Dataset!$T4391*(1-Dataset!$U4391)</f>
        <v>548.05799999999999</v>
      </c>
    </row>
    <row r="4392" spans="1:22" x14ac:dyDescent="0.3">
      <c r="A4392" s="32"/>
      <c r="C4392" s="3">
        <v>4387</v>
      </c>
      <c r="D4392" s="3" t="s">
        <v>7470</v>
      </c>
      <c r="E4392" s="34">
        <v>43035</v>
      </c>
      <c r="F4392" s="34">
        <v>43041</v>
      </c>
      <c r="G4392" s="3" t="s">
        <v>46</v>
      </c>
      <c r="H4392" s="3" t="s">
        <v>1384</v>
      </c>
      <c r="I4392" s="3" t="s">
        <v>1385</v>
      </c>
      <c r="J4392" s="3" t="s">
        <v>37</v>
      </c>
      <c r="K4392" s="3" t="s">
        <v>23</v>
      </c>
      <c r="L4392" s="3" t="s">
        <v>123</v>
      </c>
      <c r="M4392" s="3" t="s">
        <v>39</v>
      </c>
      <c r="N4392" s="3">
        <v>94122</v>
      </c>
      <c r="O4392" s="3" t="s">
        <v>40</v>
      </c>
      <c r="P4392" s="3" t="s">
        <v>7352</v>
      </c>
      <c r="Q4392" s="3" t="s">
        <v>42</v>
      </c>
      <c r="R4392" s="3" t="s">
        <v>74</v>
      </c>
      <c r="S4392" s="3" t="s">
        <v>1430</v>
      </c>
      <c r="T4392" s="3">
        <v>43.92</v>
      </c>
      <c r="U4392" s="35" cm="1">
        <f t="array" ref="U4392">INDEX('Pricing Strategy'!$F$4:$F$71,MATCH(1,(Dataset!$O4392='Pricing Strategy'!$B$4:$B$71)*(Dataset!$Q4392='Pricing Strategy'!$C$4:$C$71)*(Dataset!$R4392='Pricing Strategy'!$D$4:$D$71),))</f>
        <v>0.4</v>
      </c>
      <c r="V4392" s="3">
        <f>Dataset!$T4392*(1-Dataset!$U4392)</f>
        <v>26.352</v>
      </c>
    </row>
    <row r="4393" spans="1:22" x14ac:dyDescent="0.3">
      <c r="A4393" s="32"/>
      <c r="C4393" s="3">
        <v>4388</v>
      </c>
      <c r="D4393" s="3" t="s">
        <v>7470</v>
      </c>
      <c r="E4393" s="34">
        <v>43035</v>
      </c>
      <c r="F4393" s="34">
        <v>43041</v>
      </c>
      <c r="G4393" s="3" t="s">
        <v>46</v>
      </c>
      <c r="H4393" s="3" t="s">
        <v>1384</v>
      </c>
      <c r="I4393" s="3" t="s">
        <v>1385</v>
      </c>
      <c r="J4393" s="3" t="s">
        <v>37</v>
      </c>
      <c r="K4393" s="3" t="s">
        <v>23</v>
      </c>
      <c r="L4393" s="3" t="s">
        <v>123</v>
      </c>
      <c r="M4393" s="3" t="s">
        <v>39</v>
      </c>
      <c r="N4393" s="3">
        <v>94122</v>
      </c>
      <c r="O4393" s="3" t="s">
        <v>40</v>
      </c>
      <c r="P4393" s="3" t="s">
        <v>4499</v>
      </c>
      <c r="Q4393" s="3" t="s">
        <v>42</v>
      </c>
      <c r="R4393" s="3" t="s">
        <v>71</v>
      </c>
      <c r="S4393" s="3" t="s">
        <v>4500</v>
      </c>
      <c r="T4393" s="3">
        <v>25.032</v>
      </c>
      <c r="U4393" s="35" cm="1">
        <f t="array" ref="U4393">INDEX('Pricing Strategy'!$F$4:$F$71,MATCH(1,(Dataset!$O4393='Pricing Strategy'!$B$4:$B$71)*(Dataset!$Q4393='Pricing Strategy'!$C$4:$C$71)*(Dataset!$R4393='Pricing Strategy'!$D$4:$D$71),))</f>
        <v>0.4</v>
      </c>
      <c r="V4393" s="3">
        <f>Dataset!$T4393*(1-Dataset!$U4393)</f>
        <v>15.0192</v>
      </c>
    </row>
    <row r="4394" spans="1:22" x14ac:dyDescent="0.3">
      <c r="A4394" s="32"/>
      <c r="C4394" s="3">
        <v>4389</v>
      </c>
      <c r="D4394" s="3" t="s">
        <v>7471</v>
      </c>
      <c r="E4394" s="34">
        <v>43424</v>
      </c>
      <c r="F4394" s="34">
        <v>43426</v>
      </c>
      <c r="G4394" s="3" t="s">
        <v>184</v>
      </c>
      <c r="H4394" s="3" t="s">
        <v>2506</v>
      </c>
      <c r="I4394" s="3" t="s">
        <v>2507</v>
      </c>
      <c r="J4394" s="3" t="s">
        <v>22</v>
      </c>
      <c r="K4394" s="3" t="s">
        <v>23</v>
      </c>
      <c r="L4394" s="3" t="s">
        <v>262</v>
      </c>
      <c r="M4394" s="3" t="s">
        <v>263</v>
      </c>
      <c r="N4394" s="3">
        <v>10035</v>
      </c>
      <c r="O4394" s="3" t="s">
        <v>144</v>
      </c>
      <c r="P4394" s="3" t="s">
        <v>2553</v>
      </c>
      <c r="Q4394" s="3" t="s">
        <v>42</v>
      </c>
      <c r="R4394" s="3" t="s">
        <v>86</v>
      </c>
      <c r="S4394" s="3" t="s">
        <v>2554</v>
      </c>
      <c r="T4394" s="3">
        <v>46.76</v>
      </c>
      <c r="U4394" s="35" cm="1">
        <f t="array" ref="U4394">INDEX('Pricing Strategy'!$F$4:$F$71,MATCH(1,(Dataset!$O4394='Pricing Strategy'!$B$4:$B$71)*(Dataset!$Q4394='Pricing Strategy'!$C$4:$C$71)*(Dataset!$R4394='Pricing Strategy'!$D$4:$D$71),))</f>
        <v>0.4</v>
      </c>
      <c r="V4394" s="3">
        <f>Dataset!$T4394*(1-Dataset!$U4394)</f>
        <v>28.055999999999997</v>
      </c>
    </row>
    <row r="4395" spans="1:22" x14ac:dyDescent="0.3">
      <c r="A4395" s="32"/>
      <c r="C4395" s="3">
        <v>4390</v>
      </c>
      <c r="D4395" s="3" t="s">
        <v>7471</v>
      </c>
      <c r="E4395" s="34">
        <v>43424</v>
      </c>
      <c r="F4395" s="34">
        <v>43426</v>
      </c>
      <c r="G4395" s="3" t="s">
        <v>184</v>
      </c>
      <c r="H4395" s="3" t="s">
        <v>2506</v>
      </c>
      <c r="I4395" s="3" t="s">
        <v>2507</v>
      </c>
      <c r="J4395" s="3" t="s">
        <v>22</v>
      </c>
      <c r="K4395" s="3" t="s">
        <v>23</v>
      </c>
      <c r="L4395" s="3" t="s">
        <v>262</v>
      </c>
      <c r="M4395" s="3" t="s">
        <v>263</v>
      </c>
      <c r="N4395" s="3">
        <v>10035</v>
      </c>
      <c r="O4395" s="3" t="s">
        <v>144</v>
      </c>
      <c r="P4395" s="3" t="s">
        <v>4482</v>
      </c>
      <c r="Q4395" s="3" t="s">
        <v>28</v>
      </c>
      <c r="R4395" s="3" t="s">
        <v>29</v>
      </c>
      <c r="S4395" s="3" t="s">
        <v>4483</v>
      </c>
      <c r="T4395" s="3">
        <v>183.96799999999999</v>
      </c>
      <c r="U4395" s="35" cm="1">
        <f t="array" ref="U4395">INDEX('Pricing Strategy'!$F$4:$F$71,MATCH(1,(Dataset!$O4395='Pricing Strategy'!$B$4:$B$71)*(Dataset!$Q4395='Pricing Strategy'!$C$4:$C$71)*(Dataset!$R4395='Pricing Strategy'!$D$4:$D$71),))</f>
        <v>0.5</v>
      </c>
      <c r="V4395" s="3">
        <f>Dataset!$T4395*(1-Dataset!$U4395)</f>
        <v>91.983999999999995</v>
      </c>
    </row>
    <row r="4396" spans="1:22" x14ac:dyDescent="0.3">
      <c r="A4396" s="32"/>
      <c r="C4396" s="3">
        <v>4391</v>
      </c>
      <c r="D4396" s="3" t="s">
        <v>7471</v>
      </c>
      <c r="E4396" s="34">
        <v>43424</v>
      </c>
      <c r="F4396" s="34">
        <v>43426</v>
      </c>
      <c r="G4396" s="3" t="s">
        <v>184</v>
      </c>
      <c r="H4396" s="3" t="s">
        <v>2506</v>
      </c>
      <c r="I4396" s="3" t="s">
        <v>2507</v>
      </c>
      <c r="J4396" s="3" t="s">
        <v>22</v>
      </c>
      <c r="K4396" s="3" t="s">
        <v>23</v>
      </c>
      <c r="L4396" s="3" t="s">
        <v>262</v>
      </c>
      <c r="M4396" s="3" t="s">
        <v>263</v>
      </c>
      <c r="N4396" s="3">
        <v>10035</v>
      </c>
      <c r="O4396" s="3" t="s">
        <v>144</v>
      </c>
      <c r="P4396" s="3" t="s">
        <v>6150</v>
      </c>
      <c r="Q4396" s="3" t="s">
        <v>67</v>
      </c>
      <c r="R4396" s="3" t="s">
        <v>68</v>
      </c>
      <c r="S4396" s="3" t="s">
        <v>6151</v>
      </c>
      <c r="T4396" s="3">
        <v>1259.97</v>
      </c>
      <c r="U4396" s="35" cm="1">
        <f t="array" ref="U4396">INDEX('Pricing Strategy'!$F$4:$F$71,MATCH(1,(Dataset!$O4396='Pricing Strategy'!$B$4:$B$71)*(Dataset!$Q4396='Pricing Strategy'!$C$4:$C$71)*(Dataset!$R4396='Pricing Strategy'!$D$4:$D$71),))</f>
        <v>0.4</v>
      </c>
      <c r="V4396" s="3">
        <f>Dataset!$T4396*(1-Dataset!$U4396)</f>
        <v>755.98199999999997</v>
      </c>
    </row>
    <row r="4397" spans="1:22" x14ac:dyDescent="0.3">
      <c r="A4397" s="32"/>
      <c r="C4397" s="3">
        <v>4392</v>
      </c>
      <c r="D4397" s="3" t="s">
        <v>7471</v>
      </c>
      <c r="E4397" s="34">
        <v>43424</v>
      </c>
      <c r="F4397" s="34">
        <v>43426</v>
      </c>
      <c r="G4397" s="3" t="s">
        <v>184</v>
      </c>
      <c r="H4397" s="3" t="s">
        <v>2506</v>
      </c>
      <c r="I4397" s="3" t="s">
        <v>2507</v>
      </c>
      <c r="J4397" s="3" t="s">
        <v>22</v>
      </c>
      <c r="K4397" s="3" t="s">
        <v>23</v>
      </c>
      <c r="L4397" s="3" t="s">
        <v>262</v>
      </c>
      <c r="M4397" s="3" t="s">
        <v>263</v>
      </c>
      <c r="N4397" s="3">
        <v>10035</v>
      </c>
      <c r="O4397" s="3" t="s">
        <v>144</v>
      </c>
      <c r="P4397" s="3" t="s">
        <v>5002</v>
      </c>
      <c r="Q4397" s="3" t="s">
        <v>42</v>
      </c>
      <c r="R4397" s="3" t="s">
        <v>64</v>
      </c>
      <c r="S4397" s="3" t="s">
        <v>5003</v>
      </c>
      <c r="T4397" s="3">
        <v>68.97</v>
      </c>
      <c r="U4397" s="35" cm="1">
        <f t="array" ref="U4397">INDEX('Pricing Strategy'!$F$4:$F$71,MATCH(1,(Dataset!$O4397='Pricing Strategy'!$B$4:$B$71)*(Dataset!$Q4397='Pricing Strategy'!$C$4:$C$71)*(Dataset!$R4397='Pricing Strategy'!$D$4:$D$71),))</f>
        <v>0.45</v>
      </c>
      <c r="V4397" s="3">
        <f>Dataset!$T4397*(1-Dataset!$U4397)</f>
        <v>37.933500000000002</v>
      </c>
    </row>
    <row r="4398" spans="1:22" x14ac:dyDescent="0.3">
      <c r="A4398" s="32"/>
      <c r="C4398" s="3">
        <v>4393</v>
      </c>
      <c r="D4398" s="3" t="s">
        <v>7472</v>
      </c>
      <c r="E4398" s="34">
        <v>42986</v>
      </c>
      <c r="F4398" s="34">
        <v>42990</v>
      </c>
      <c r="G4398" s="3" t="s">
        <v>46</v>
      </c>
      <c r="H4398" s="3" t="s">
        <v>131</v>
      </c>
      <c r="I4398" s="3" t="s">
        <v>132</v>
      </c>
      <c r="J4398" s="3" t="s">
        <v>37</v>
      </c>
      <c r="K4398" s="3" t="s">
        <v>23</v>
      </c>
      <c r="L4398" s="3" t="s">
        <v>814</v>
      </c>
      <c r="M4398" s="3" t="s">
        <v>100</v>
      </c>
      <c r="N4398" s="3">
        <v>75081</v>
      </c>
      <c r="O4398" s="3" t="s">
        <v>101</v>
      </c>
      <c r="P4398" s="3" t="s">
        <v>1567</v>
      </c>
      <c r="Q4398" s="3" t="s">
        <v>42</v>
      </c>
      <c r="R4398" s="3" t="s">
        <v>64</v>
      </c>
      <c r="S4398" s="3" t="s">
        <v>1568</v>
      </c>
      <c r="T4398" s="3">
        <v>70.367999999999995</v>
      </c>
      <c r="U4398" s="35" cm="1">
        <f t="array" ref="U4398">INDEX('Pricing Strategy'!$F$4:$F$71,MATCH(1,(Dataset!$O4398='Pricing Strategy'!$B$4:$B$71)*(Dataset!$Q4398='Pricing Strategy'!$C$4:$C$71)*(Dataset!$R4398='Pricing Strategy'!$D$4:$D$71),))</f>
        <v>0.35</v>
      </c>
      <c r="V4398" s="3">
        <f>Dataset!$T4398*(1-Dataset!$U4398)</f>
        <v>45.739199999999997</v>
      </c>
    </row>
    <row r="4399" spans="1:22" x14ac:dyDescent="0.3">
      <c r="A4399" s="32"/>
      <c r="C4399" s="3">
        <v>4394</v>
      </c>
      <c r="D4399" s="3" t="s">
        <v>7472</v>
      </c>
      <c r="E4399" s="34">
        <v>42986</v>
      </c>
      <c r="F4399" s="34">
        <v>42990</v>
      </c>
      <c r="G4399" s="3" t="s">
        <v>46</v>
      </c>
      <c r="H4399" s="3" t="s">
        <v>131</v>
      </c>
      <c r="I4399" s="3" t="s">
        <v>132</v>
      </c>
      <c r="J4399" s="3" t="s">
        <v>37</v>
      </c>
      <c r="K4399" s="3" t="s">
        <v>23</v>
      </c>
      <c r="L4399" s="3" t="s">
        <v>814</v>
      </c>
      <c r="M4399" s="3" t="s">
        <v>100</v>
      </c>
      <c r="N4399" s="3">
        <v>75081</v>
      </c>
      <c r="O4399" s="3" t="s">
        <v>101</v>
      </c>
      <c r="P4399" s="3" t="s">
        <v>5041</v>
      </c>
      <c r="Q4399" s="3" t="s">
        <v>67</v>
      </c>
      <c r="R4399" s="3" t="s">
        <v>68</v>
      </c>
      <c r="S4399" s="3" t="s">
        <v>5042</v>
      </c>
      <c r="T4399" s="3">
        <v>59.96</v>
      </c>
      <c r="U4399" s="35" cm="1">
        <f t="array" ref="U4399">INDEX('Pricing Strategy'!$F$4:$F$71,MATCH(1,(Dataset!$O4399='Pricing Strategy'!$B$4:$B$71)*(Dataset!$Q4399='Pricing Strategy'!$C$4:$C$71)*(Dataset!$R4399='Pricing Strategy'!$D$4:$D$71),))</f>
        <v>0.3</v>
      </c>
      <c r="V4399" s="3">
        <f>Dataset!$T4399*(1-Dataset!$U4399)</f>
        <v>41.972000000000001</v>
      </c>
    </row>
    <row r="4400" spans="1:22" x14ac:dyDescent="0.3">
      <c r="A4400" s="32"/>
      <c r="C4400" s="3">
        <v>4395</v>
      </c>
      <c r="D4400" s="3" t="s">
        <v>7473</v>
      </c>
      <c r="E4400" s="34">
        <v>42205</v>
      </c>
      <c r="F4400" s="34">
        <v>42205</v>
      </c>
      <c r="G4400" s="3" t="s">
        <v>1290</v>
      </c>
      <c r="H4400" s="3" t="s">
        <v>5029</v>
      </c>
      <c r="I4400" s="3" t="s">
        <v>5030</v>
      </c>
      <c r="J4400" s="3" t="s">
        <v>22</v>
      </c>
      <c r="K4400" s="3" t="s">
        <v>23</v>
      </c>
      <c r="L4400" s="3" t="s">
        <v>314</v>
      </c>
      <c r="M4400" s="3" t="s">
        <v>494</v>
      </c>
      <c r="N4400" s="3">
        <v>45503</v>
      </c>
      <c r="O4400" s="3" t="s">
        <v>144</v>
      </c>
      <c r="P4400" s="3" t="s">
        <v>2218</v>
      </c>
      <c r="Q4400" s="3" t="s">
        <v>42</v>
      </c>
      <c r="R4400" s="3" t="s">
        <v>55</v>
      </c>
      <c r="S4400" s="3" t="s">
        <v>2219</v>
      </c>
      <c r="T4400" s="3">
        <v>25.984000000000002</v>
      </c>
      <c r="U4400" s="35" cm="1">
        <f t="array" ref="U4400">INDEX('Pricing Strategy'!$F$4:$F$71,MATCH(1,(Dataset!$O4400='Pricing Strategy'!$B$4:$B$71)*(Dataset!$Q4400='Pricing Strategy'!$C$4:$C$71)*(Dataset!$R4400='Pricing Strategy'!$D$4:$D$71),))</f>
        <v>0.5</v>
      </c>
      <c r="V4400" s="3">
        <f>Dataset!$T4400*(1-Dataset!$U4400)</f>
        <v>12.992000000000001</v>
      </c>
    </row>
    <row r="4401" spans="1:22" x14ac:dyDescent="0.3">
      <c r="A4401" s="32"/>
      <c r="C4401" s="3">
        <v>4396</v>
      </c>
      <c r="D4401" s="3" t="s">
        <v>7473</v>
      </c>
      <c r="E4401" s="34">
        <v>42205</v>
      </c>
      <c r="F4401" s="34">
        <v>42205</v>
      </c>
      <c r="G4401" s="3" t="s">
        <v>1290</v>
      </c>
      <c r="H4401" s="3" t="s">
        <v>5029</v>
      </c>
      <c r="I4401" s="3" t="s">
        <v>5030</v>
      </c>
      <c r="J4401" s="3" t="s">
        <v>22</v>
      </c>
      <c r="K4401" s="3" t="s">
        <v>23</v>
      </c>
      <c r="L4401" s="3" t="s">
        <v>314</v>
      </c>
      <c r="M4401" s="3" t="s">
        <v>494</v>
      </c>
      <c r="N4401" s="3">
        <v>45503</v>
      </c>
      <c r="O4401" s="3" t="s">
        <v>144</v>
      </c>
      <c r="P4401" s="3" t="s">
        <v>3923</v>
      </c>
      <c r="Q4401" s="3" t="s">
        <v>42</v>
      </c>
      <c r="R4401" s="3" t="s">
        <v>71</v>
      </c>
      <c r="S4401" s="3" t="s">
        <v>3924</v>
      </c>
      <c r="T4401" s="3">
        <v>27.36</v>
      </c>
      <c r="U4401" s="35" cm="1">
        <f t="array" ref="U4401">INDEX('Pricing Strategy'!$F$4:$F$71,MATCH(1,(Dataset!$O4401='Pricing Strategy'!$B$4:$B$71)*(Dataset!$Q4401='Pricing Strategy'!$C$4:$C$71)*(Dataset!$R4401='Pricing Strategy'!$D$4:$D$71),))</f>
        <v>0.4</v>
      </c>
      <c r="V4401" s="3">
        <f>Dataset!$T4401*(1-Dataset!$U4401)</f>
        <v>16.416</v>
      </c>
    </row>
    <row r="4402" spans="1:22" x14ac:dyDescent="0.3">
      <c r="A4402" s="32"/>
      <c r="C4402" s="3">
        <v>4397</v>
      </c>
      <c r="D4402" s="3" t="s">
        <v>7474</v>
      </c>
      <c r="E4402" s="34">
        <v>43054</v>
      </c>
      <c r="F4402" s="34">
        <v>43058</v>
      </c>
      <c r="G4402" s="3" t="s">
        <v>46</v>
      </c>
      <c r="H4402" s="3" t="s">
        <v>6642</v>
      </c>
      <c r="I4402" s="3" t="s">
        <v>6643</v>
      </c>
      <c r="J4402" s="3" t="s">
        <v>37</v>
      </c>
      <c r="K4402" s="3" t="s">
        <v>23</v>
      </c>
      <c r="L4402" s="3" t="s">
        <v>947</v>
      </c>
      <c r="M4402" s="3" t="s">
        <v>39</v>
      </c>
      <c r="N4402" s="3">
        <v>92024</v>
      </c>
      <c r="O4402" s="3" t="s">
        <v>40</v>
      </c>
      <c r="P4402" s="3" t="s">
        <v>3704</v>
      </c>
      <c r="Q4402" s="3" t="s">
        <v>67</v>
      </c>
      <c r="R4402" s="3" t="s">
        <v>68</v>
      </c>
      <c r="S4402" s="3" t="s">
        <v>3705</v>
      </c>
      <c r="T4402" s="3">
        <v>361.37599999999998</v>
      </c>
      <c r="U4402" s="35" cm="1">
        <f t="array" ref="U4402">INDEX('Pricing Strategy'!$F$4:$F$71,MATCH(1,(Dataset!$O4402='Pricing Strategy'!$B$4:$B$71)*(Dataset!$Q4402='Pricing Strategy'!$C$4:$C$71)*(Dataset!$R4402='Pricing Strategy'!$D$4:$D$71),))</f>
        <v>0.4</v>
      </c>
      <c r="V4402" s="3">
        <f>Dataset!$T4402*(1-Dataset!$U4402)</f>
        <v>216.82559999999998</v>
      </c>
    </row>
    <row r="4403" spans="1:22" x14ac:dyDescent="0.3">
      <c r="A4403" s="32"/>
      <c r="C4403" s="3">
        <v>4398</v>
      </c>
      <c r="D4403" s="3" t="s">
        <v>7475</v>
      </c>
      <c r="E4403" s="34">
        <v>42192</v>
      </c>
      <c r="F4403" s="34">
        <v>42196</v>
      </c>
      <c r="G4403" s="3" t="s">
        <v>46</v>
      </c>
      <c r="H4403" s="3" t="s">
        <v>2116</v>
      </c>
      <c r="I4403" s="3" t="s">
        <v>2117</v>
      </c>
      <c r="J4403" s="3" t="s">
        <v>22</v>
      </c>
      <c r="K4403" s="3" t="s">
        <v>23</v>
      </c>
      <c r="L4403" s="3" t="s">
        <v>142</v>
      </c>
      <c r="M4403" s="3" t="s">
        <v>143</v>
      </c>
      <c r="N4403" s="3">
        <v>19120</v>
      </c>
      <c r="O4403" s="3" t="s">
        <v>144</v>
      </c>
      <c r="P4403" s="3" t="s">
        <v>3191</v>
      </c>
      <c r="Q4403" s="3" t="s">
        <v>28</v>
      </c>
      <c r="R4403" s="3" t="s">
        <v>32</v>
      </c>
      <c r="S4403" s="3" t="s">
        <v>3192</v>
      </c>
      <c r="T4403" s="3">
        <v>172.18600000000001</v>
      </c>
      <c r="U4403" s="35" cm="1">
        <f t="array" ref="U4403">INDEX('Pricing Strategy'!$F$4:$F$71,MATCH(1,(Dataset!$O4403='Pricing Strategy'!$B$4:$B$71)*(Dataset!$Q4403='Pricing Strategy'!$C$4:$C$71)*(Dataset!$R4403='Pricing Strategy'!$D$4:$D$71),))</f>
        <v>0.45</v>
      </c>
      <c r="V4403" s="3">
        <f>Dataset!$T4403*(1-Dataset!$U4403)</f>
        <v>94.702300000000008</v>
      </c>
    </row>
    <row r="4404" spans="1:22" x14ac:dyDescent="0.3">
      <c r="A4404" s="32"/>
      <c r="C4404" s="3">
        <v>4399</v>
      </c>
      <c r="D4404" s="3" t="s">
        <v>7475</v>
      </c>
      <c r="E4404" s="34">
        <v>42192</v>
      </c>
      <c r="F4404" s="34">
        <v>42196</v>
      </c>
      <c r="G4404" s="3" t="s">
        <v>46</v>
      </c>
      <c r="H4404" s="3" t="s">
        <v>2116</v>
      </c>
      <c r="I4404" s="3" t="s">
        <v>2117</v>
      </c>
      <c r="J4404" s="3" t="s">
        <v>22</v>
      </c>
      <c r="K4404" s="3" t="s">
        <v>23</v>
      </c>
      <c r="L4404" s="3" t="s">
        <v>142</v>
      </c>
      <c r="M4404" s="3" t="s">
        <v>143</v>
      </c>
      <c r="N4404" s="3">
        <v>19120</v>
      </c>
      <c r="O4404" s="3" t="s">
        <v>144</v>
      </c>
      <c r="P4404" s="3" t="s">
        <v>1877</v>
      </c>
      <c r="Q4404" s="3" t="s">
        <v>28</v>
      </c>
      <c r="R4404" s="3" t="s">
        <v>61</v>
      </c>
      <c r="S4404" s="3" t="s">
        <v>1878</v>
      </c>
      <c r="T4404" s="3">
        <v>69.007999999999996</v>
      </c>
      <c r="U4404" s="35" cm="1">
        <f t="array" ref="U4404">INDEX('Pricing Strategy'!$F$4:$F$71,MATCH(1,(Dataset!$O4404='Pricing Strategy'!$B$4:$B$71)*(Dataset!$Q4404='Pricing Strategy'!$C$4:$C$71)*(Dataset!$R4404='Pricing Strategy'!$D$4:$D$71),))</f>
        <v>0.4</v>
      </c>
      <c r="V4404" s="3">
        <f>Dataset!$T4404*(1-Dataset!$U4404)</f>
        <v>41.404799999999994</v>
      </c>
    </row>
    <row r="4405" spans="1:22" x14ac:dyDescent="0.3">
      <c r="A4405" s="32"/>
      <c r="C4405" s="3">
        <v>4400</v>
      </c>
      <c r="D4405" s="3" t="s">
        <v>7476</v>
      </c>
      <c r="E4405" s="34">
        <v>42811</v>
      </c>
      <c r="F4405" s="34">
        <v>42811</v>
      </c>
      <c r="G4405" s="3" t="s">
        <v>1290</v>
      </c>
      <c r="H4405" s="3" t="s">
        <v>445</v>
      </c>
      <c r="I4405" s="3" t="s">
        <v>446</v>
      </c>
      <c r="J4405" s="3" t="s">
        <v>22</v>
      </c>
      <c r="K4405" s="3" t="s">
        <v>23</v>
      </c>
      <c r="L4405" s="3" t="s">
        <v>378</v>
      </c>
      <c r="M4405" s="3" t="s">
        <v>2739</v>
      </c>
      <c r="N4405" s="3">
        <v>21044</v>
      </c>
      <c r="O4405" s="3" t="s">
        <v>144</v>
      </c>
      <c r="P4405" s="3" t="s">
        <v>3459</v>
      </c>
      <c r="Q4405" s="3" t="s">
        <v>42</v>
      </c>
      <c r="R4405" s="3" t="s">
        <v>169</v>
      </c>
      <c r="S4405" s="3" t="s">
        <v>3460</v>
      </c>
      <c r="T4405" s="3">
        <v>199.9</v>
      </c>
      <c r="U4405" s="35" cm="1">
        <f t="array" ref="U4405">INDEX('Pricing Strategy'!$F$4:$F$71,MATCH(1,(Dataset!$O4405='Pricing Strategy'!$B$4:$B$71)*(Dataset!$Q4405='Pricing Strategy'!$C$4:$C$71)*(Dataset!$R4405='Pricing Strategy'!$D$4:$D$71),))</f>
        <v>0.4</v>
      </c>
      <c r="V4405" s="3">
        <f>Dataset!$T4405*(1-Dataset!$U4405)</f>
        <v>119.94</v>
      </c>
    </row>
    <row r="4406" spans="1:22" x14ac:dyDescent="0.3">
      <c r="A4406" s="32"/>
      <c r="C4406" s="3">
        <v>4401</v>
      </c>
      <c r="D4406" s="3" t="s">
        <v>7476</v>
      </c>
      <c r="E4406" s="34">
        <v>42811</v>
      </c>
      <c r="F4406" s="34">
        <v>42811</v>
      </c>
      <c r="G4406" s="3" t="s">
        <v>1290</v>
      </c>
      <c r="H4406" s="3" t="s">
        <v>445</v>
      </c>
      <c r="I4406" s="3" t="s">
        <v>446</v>
      </c>
      <c r="J4406" s="3" t="s">
        <v>22</v>
      </c>
      <c r="K4406" s="3" t="s">
        <v>23</v>
      </c>
      <c r="L4406" s="3" t="s">
        <v>378</v>
      </c>
      <c r="M4406" s="3" t="s">
        <v>2739</v>
      </c>
      <c r="N4406" s="3">
        <v>21044</v>
      </c>
      <c r="O4406" s="3" t="s">
        <v>144</v>
      </c>
      <c r="P4406" s="3" t="s">
        <v>937</v>
      </c>
      <c r="Q4406" s="3" t="s">
        <v>42</v>
      </c>
      <c r="R4406" s="3" t="s">
        <v>74</v>
      </c>
      <c r="S4406" s="3" t="s">
        <v>938</v>
      </c>
      <c r="T4406" s="3">
        <v>901.95</v>
      </c>
      <c r="U4406" s="35" cm="1">
        <f t="array" ref="U4406">INDEX('Pricing Strategy'!$F$4:$F$71,MATCH(1,(Dataset!$O4406='Pricing Strategy'!$B$4:$B$71)*(Dataset!$Q4406='Pricing Strategy'!$C$4:$C$71)*(Dataset!$R4406='Pricing Strategy'!$D$4:$D$71),))</f>
        <v>0.4</v>
      </c>
      <c r="V4406" s="3">
        <f>Dataset!$T4406*(1-Dataset!$U4406)</f>
        <v>541.16999999999996</v>
      </c>
    </row>
    <row r="4407" spans="1:22" x14ac:dyDescent="0.3">
      <c r="A4407" s="32"/>
      <c r="C4407" s="3">
        <v>4402</v>
      </c>
      <c r="D4407" s="3" t="s">
        <v>7476</v>
      </c>
      <c r="E4407" s="34">
        <v>42811</v>
      </c>
      <c r="F4407" s="34">
        <v>42811</v>
      </c>
      <c r="G4407" s="3" t="s">
        <v>1290</v>
      </c>
      <c r="H4407" s="3" t="s">
        <v>445</v>
      </c>
      <c r="I4407" s="3" t="s">
        <v>446</v>
      </c>
      <c r="J4407" s="3" t="s">
        <v>22</v>
      </c>
      <c r="K4407" s="3" t="s">
        <v>23</v>
      </c>
      <c r="L4407" s="3" t="s">
        <v>378</v>
      </c>
      <c r="M4407" s="3" t="s">
        <v>2739</v>
      </c>
      <c r="N4407" s="3">
        <v>21044</v>
      </c>
      <c r="O4407" s="3" t="s">
        <v>144</v>
      </c>
      <c r="P4407" s="3" t="s">
        <v>2436</v>
      </c>
      <c r="Q4407" s="3" t="s">
        <v>28</v>
      </c>
      <c r="R4407" s="3" t="s">
        <v>61</v>
      </c>
      <c r="S4407" s="3" t="s">
        <v>2437</v>
      </c>
      <c r="T4407" s="3">
        <v>971.5</v>
      </c>
      <c r="U4407" s="35" cm="1">
        <f t="array" ref="U4407">INDEX('Pricing Strategy'!$F$4:$F$71,MATCH(1,(Dataset!$O4407='Pricing Strategy'!$B$4:$B$71)*(Dataset!$Q4407='Pricing Strategy'!$C$4:$C$71)*(Dataset!$R4407='Pricing Strategy'!$D$4:$D$71),))</f>
        <v>0.4</v>
      </c>
      <c r="V4407" s="3">
        <f>Dataset!$T4407*(1-Dataset!$U4407)</f>
        <v>582.9</v>
      </c>
    </row>
    <row r="4408" spans="1:22" x14ac:dyDescent="0.3">
      <c r="A4408" s="32"/>
      <c r="C4408" s="3">
        <v>4403</v>
      </c>
      <c r="D4408" s="3" t="s">
        <v>7477</v>
      </c>
      <c r="E4408" s="34">
        <v>43095</v>
      </c>
      <c r="F4408" s="34">
        <v>43096</v>
      </c>
      <c r="G4408" s="3" t="s">
        <v>184</v>
      </c>
      <c r="H4408" s="3" t="s">
        <v>984</v>
      </c>
      <c r="I4408" s="3" t="s">
        <v>985</v>
      </c>
      <c r="J4408" s="3" t="s">
        <v>22</v>
      </c>
      <c r="K4408" s="3" t="s">
        <v>23</v>
      </c>
      <c r="L4408" s="3" t="s">
        <v>1081</v>
      </c>
      <c r="M4408" s="3" t="s">
        <v>453</v>
      </c>
      <c r="N4408" s="3">
        <v>80906</v>
      </c>
      <c r="O4408" s="3" t="s">
        <v>40</v>
      </c>
      <c r="P4408" s="3" t="s">
        <v>7478</v>
      </c>
      <c r="Q4408" s="3" t="s">
        <v>42</v>
      </c>
      <c r="R4408" s="3" t="s">
        <v>64</v>
      </c>
      <c r="S4408" s="3" t="s">
        <v>7479</v>
      </c>
      <c r="T4408" s="3">
        <v>11.327999999999999</v>
      </c>
      <c r="U4408" s="35" cm="1">
        <f t="array" ref="U4408">INDEX('Pricing Strategy'!$F$4:$F$71,MATCH(1,(Dataset!$O4408='Pricing Strategy'!$B$4:$B$71)*(Dataset!$Q4408='Pricing Strategy'!$C$4:$C$71)*(Dataset!$R4408='Pricing Strategy'!$D$4:$D$71),))</f>
        <v>0.45</v>
      </c>
      <c r="V4408" s="3">
        <f>Dataset!$T4408*(1-Dataset!$U4408)</f>
        <v>6.2304000000000004</v>
      </c>
    </row>
    <row r="4409" spans="1:22" x14ac:dyDescent="0.3">
      <c r="A4409" s="32"/>
      <c r="C4409" s="3">
        <v>4404</v>
      </c>
      <c r="D4409" s="3" t="s">
        <v>7480</v>
      </c>
      <c r="E4409" s="34">
        <v>42249</v>
      </c>
      <c r="F4409" s="34">
        <v>42251</v>
      </c>
      <c r="G4409" s="3" t="s">
        <v>184</v>
      </c>
      <c r="H4409" s="3" t="s">
        <v>482</v>
      </c>
      <c r="I4409" s="3" t="s">
        <v>483</v>
      </c>
      <c r="J4409" s="3" t="s">
        <v>22</v>
      </c>
      <c r="K4409" s="3" t="s">
        <v>23</v>
      </c>
      <c r="L4409" s="3" t="s">
        <v>262</v>
      </c>
      <c r="M4409" s="3" t="s">
        <v>263</v>
      </c>
      <c r="N4409" s="3">
        <v>10009</v>
      </c>
      <c r="O4409" s="3" t="s">
        <v>144</v>
      </c>
      <c r="P4409" s="3" t="s">
        <v>7478</v>
      </c>
      <c r="Q4409" s="3" t="s">
        <v>42</v>
      </c>
      <c r="R4409" s="3" t="s">
        <v>64</v>
      </c>
      <c r="S4409" s="3" t="s">
        <v>7479</v>
      </c>
      <c r="T4409" s="3">
        <v>21.24</v>
      </c>
      <c r="U4409" s="35" cm="1">
        <f t="array" ref="U4409">INDEX('Pricing Strategy'!$F$4:$F$71,MATCH(1,(Dataset!$O4409='Pricing Strategy'!$B$4:$B$71)*(Dataset!$Q4409='Pricing Strategy'!$C$4:$C$71)*(Dataset!$R4409='Pricing Strategy'!$D$4:$D$71),))</f>
        <v>0.45</v>
      </c>
      <c r="V4409" s="3">
        <f>Dataset!$T4409*(1-Dataset!$U4409)</f>
        <v>11.682</v>
      </c>
    </row>
    <row r="4410" spans="1:22" x14ac:dyDescent="0.3">
      <c r="A4410" s="32"/>
      <c r="C4410" s="3">
        <v>4405</v>
      </c>
      <c r="D4410" s="3" t="s">
        <v>7481</v>
      </c>
      <c r="E4410" s="34">
        <v>42556</v>
      </c>
      <c r="F4410" s="34">
        <v>42561</v>
      </c>
      <c r="G4410" s="3" t="s">
        <v>46</v>
      </c>
      <c r="H4410" s="3" t="s">
        <v>5250</v>
      </c>
      <c r="I4410" s="3" t="s">
        <v>5251</v>
      </c>
      <c r="J4410" s="3" t="s">
        <v>22</v>
      </c>
      <c r="K4410" s="3" t="s">
        <v>23</v>
      </c>
      <c r="L4410" s="3" t="s">
        <v>142</v>
      </c>
      <c r="M4410" s="3" t="s">
        <v>143</v>
      </c>
      <c r="N4410" s="3">
        <v>19140</v>
      </c>
      <c r="O4410" s="3" t="s">
        <v>144</v>
      </c>
      <c r="P4410" s="3" t="s">
        <v>739</v>
      </c>
      <c r="Q4410" s="3" t="s">
        <v>67</v>
      </c>
      <c r="R4410" s="3" t="s">
        <v>157</v>
      </c>
      <c r="S4410" s="3" t="s">
        <v>740</v>
      </c>
      <c r="T4410" s="3">
        <v>34.799999999999997</v>
      </c>
      <c r="U4410" s="35" cm="1">
        <f t="array" ref="U4410">INDEX('Pricing Strategy'!$F$4:$F$71,MATCH(1,(Dataset!$O4410='Pricing Strategy'!$B$4:$B$71)*(Dataset!$Q4410='Pricing Strategy'!$C$4:$C$71)*(Dataset!$R4410='Pricing Strategy'!$D$4:$D$71),))</f>
        <v>0.45</v>
      </c>
      <c r="V4410" s="3">
        <f>Dataset!$T4410*(1-Dataset!$U4410)</f>
        <v>19.14</v>
      </c>
    </row>
    <row r="4411" spans="1:22" x14ac:dyDescent="0.3">
      <c r="A4411" s="32"/>
      <c r="C4411" s="3">
        <v>4406</v>
      </c>
      <c r="D4411" s="3" t="s">
        <v>7481</v>
      </c>
      <c r="E4411" s="34">
        <v>42556</v>
      </c>
      <c r="F4411" s="34">
        <v>42561</v>
      </c>
      <c r="G4411" s="3" t="s">
        <v>46</v>
      </c>
      <c r="H4411" s="3" t="s">
        <v>5250</v>
      </c>
      <c r="I4411" s="3" t="s">
        <v>5251</v>
      </c>
      <c r="J4411" s="3" t="s">
        <v>22</v>
      </c>
      <c r="K4411" s="3" t="s">
        <v>23</v>
      </c>
      <c r="L4411" s="3" t="s">
        <v>142</v>
      </c>
      <c r="M4411" s="3" t="s">
        <v>143</v>
      </c>
      <c r="N4411" s="3">
        <v>19140</v>
      </c>
      <c r="O4411" s="3" t="s">
        <v>144</v>
      </c>
      <c r="P4411" s="3" t="s">
        <v>2812</v>
      </c>
      <c r="Q4411" s="3" t="s">
        <v>42</v>
      </c>
      <c r="R4411" s="3" t="s">
        <v>55</v>
      </c>
      <c r="S4411" s="3" t="s">
        <v>2813</v>
      </c>
      <c r="T4411" s="3">
        <v>38.975999999999999</v>
      </c>
      <c r="U4411" s="35" cm="1">
        <f t="array" ref="U4411">INDEX('Pricing Strategy'!$F$4:$F$71,MATCH(1,(Dataset!$O4411='Pricing Strategy'!$B$4:$B$71)*(Dataset!$Q4411='Pricing Strategy'!$C$4:$C$71)*(Dataset!$R4411='Pricing Strategy'!$D$4:$D$71),))</f>
        <v>0.5</v>
      </c>
      <c r="V4411" s="3">
        <f>Dataset!$T4411*(1-Dataset!$U4411)</f>
        <v>19.488</v>
      </c>
    </row>
    <row r="4412" spans="1:22" x14ac:dyDescent="0.3">
      <c r="A4412" s="32"/>
      <c r="C4412" s="3">
        <v>4407</v>
      </c>
      <c r="D4412" s="3" t="s">
        <v>7482</v>
      </c>
      <c r="E4412" s="34">
        <v>43059</v>
      </c>
      <c r="F4412" s="34">
        <v>43064</v>
      </c>
      <c r="G4412" s="3" t="s">
        <v>46</v>
      </c>
      <c r="H4412" s="3" t="s">
        <v>4617</v>
      </c>
      <c r="I4412" s="3" t="s">
        <v>4618</v>
      </c>
      <c r="J4412" s="3" t="s">
        <v>37</v>
      </c>
      <c r="K4412" s="3" t="s">
        <v>23</v>
      </c>
      <c r="L4412" s="3" t="s">
        <v>493</v>
      </c>
      <c r="M4412" s="3" t="s">
        <v>250</v>
      </c>
      <c r="N4412" s="3">
        <v>47201</v>
      </c>
      <c r="O4412" s="3" t="s">
        <v>101</v>
      </c>
      <c r="P4412" s="3" t="s">
        <v>2745</v>
      </c>
      <c r="Q4412" s="3" t="s">
        <v>42</v>
      </c>
      <c r="R4412" s="3" t="s">
        <v>86</v>
      </c>
      <c r="S4412" s="3" t="s">
        <v>2746</v>
      </c>
      <c r="T4412" s="3">
        <v>9.08</v>
      </c>
      <c r="U4412" s="35" cm="1">
        <f t="array" ref="U4412">INDEX('Pricing Strategy'!$F$4:$F$71,MATCH(1,(Dataset!$O4412='Pricing Strategy'!$B$4:$B$71)*(Dataset!$Q4412='Pricing Strategy'!$C$4:$C$71)*(Dataset!$R4412='Pricing Strategy'!$D$4:$D$71),))</f>
        <v>0.3</v>
      </c>
      <c r="V4412" s="3">
        <f>Dataset!$T4412*(1-Dataset!$U4412)</f>
        <v>6.3559999999999999</v>
      </c>
    </row>
    <row r="4413" spans="1:22" x14ac:dyDescent="0.3">
      <c r="A4413" s="32"/>
      <c r="C4413" s="3">
        <v>4408</v>
      </c>
      <c r="D4413" s="3" t="s">
        <v>7482</v>
      </c>
      <c r="E4413" s="34">
        <v>43059</v>
      </c>
      <c r="F4413" s="34">
        <v>43064</v>
      </c>
      <c r="G4413" s="3" t="s">
        <v>46</v>
      </c>
      <c r="H4413" s="3" t="s">
        <v>4617</v>
      </c>
      <c r="I4413" s="3" t="s">
        <v>4618</v>
      </c>
      <c r="J4413" s="3" t="s">
        <v>37</v>
      </c>
      <c r="K4413" s="3" t="s">
        <v>23</v>
      </c>
      <c r="L4413" s="3" t="s">
        <v>493</v>
      </c>
      <c r="M4413" s="3" t="s">
        <v>250</v>
      </c>
      <c r="N4413" s="3">
        <v>47201</v>
      </c>
      <c r="O4413" s="3" t="s">
        <v>101</v>
      </c>
      <c r="P4413" s="3" t="s">
        <v>3825</v>
      </c>
      <c r="Q4413" s="3" t="s">
        <v>42</v>
      </c>
      <c r="R4413" s="3" t="s">
        <v>86</v>
      </c>
      <c r="S4413" s="3" t="s">
        <v>3826</v>
      </c>
      <c r="T4413" s="3">
        <v>314.55</v>
      </c>
      <c r="U4413" s="35" cm="1">
        <f t="array" ref="U4413">INDEX('Pricing Strategy'!$F$4:$F$71,MATCH(1,(Dataset!$O4413='Pricing Strategy'!$B$4:$B$71)*(Dataset!$Q4413='Pricing Strategy'!$C$4:$C$71)*(Dataset!$R4413='Pricing Strategy'!$D$4:$D$71),))</f>
        <v>0.3</v>
      </c>
      <c r="V4413" s="3">
        <f>Dataset!$T4413*(1-Dataset!$U4413)</f>
        <v>220.185</v>
      </c>
    </row>
    <row r="4414" spans="1:22" x14ac:dyDescent="0.3">
      <c r="A4414" s="32"/>
      <c r="C4414" s="3">
        <v>4409</v>
      </c>
      <c r="D4414" s="3" t="s">
        <v>7482</v>
      </c>
      <c r="E4414" s="34">
        <v>43059</v>
      </c>
      <c r="F4414" s="34">
        <v>43064</v>
      </c>
      <c r="G4414" s="3" t="s">
        <v>46</v>
      </c>
      <c r="H4414" s="3" t="s">
        <v>4617</v>
      </c>
      <c r="I4414" s="3" t="s">
        <v>4618</v>
      </c>
      <c r="J4414" s="3" t="s">
        <v>37</v>
      </c>
      <c r="K4414" s="3" t="s">
        <v>23</v>
      </c>
      <c r="L4414" s="3" t="s">
        <v>493</v>
      </c>
      <c r="M4414" s="3" t="s">
        <v>250</v>
      </c>
      <c r="N4414" s="3">
        <v>47201</v>
      </c>
      <c r="O4414" s="3" t="s">
        <v>101</v>
      </c>
      <c r="P4414" s="3" t="s">
        <v>793</v>
      </c>
      <c r="Q4414" s="3" t="s">
        <v>42</v>
      </c>
      <c r="R4414" s="3" t="s">
        <v>71</v>
      </c>
      <c r="S4414" s="3" t="s">
        <v>794</v>
      </c>
      <c r="T4414" s="3">
        <v>4.91</v>
      </c>
      <c r="U4414" s="35" cm="1">
        <f t="array" ref="U4414">INDEX('Pricing Strategy'!$F$4:$F$71,MATCH(1,(Dataset!$O4414='Pricing Strategy'!$B$4:$B$71)*(Dataset!$Q4414='Pricing Strategy'!$C$4:$C$71)*(Dataset!$R4414='Pricing Strategy'!$D$4:$D$71),))</f>
        <v>0.3</v>
      </c>
      <c r="V4414" s="3">
        <f>Dataset!$T4414*(1-Dataset!$U4414)</f>
        <v>3.4369999999999998</v>
      </c>
    </row>
    <row r="4415" spans="1:22" x14ac:dyDescent="0.3">
      <c r="A4415" s="32"/>
      <c r="C4415" s="3">
        <v>4410</v>
      </c>
      <c r="D4415" s="3" t="s">
        <v>7483</v>
      </c>
      <c r="E4415" s="34">
        <v>42130</v>
      </c>
      <c r="F4415" s="34">
        <v>42135</v>
      </c>
      <c r="G4415" s="3" t="s">
        <v>46</v>
      </c>
      <c r="H4415" s="3" t="s">
        <v>193</v>
      </c>
      <c r="I4415" s="3" t="s">
        <v>194</v>
      </c>
      <c r="J4415" s="3" t="s">
        <v>98</v>
      </c>
      <c r="K4415" s="3" t="s">
        <v>23</v>
      </c>
      <c r="L4415" s="3" t="s">
        <v>38</v>
      </c>
      <c r="M4415" s="3" t="s">
        <v>39</v>
      </c>
      <c r="N4415" s="3">
        <v>90004</v>
      </c>
      <c r="O4415" s="3" t="s">
        <v>40</v>
      </c>
      <c r="P4415" s="3" t="s">
        <v>3377</v>
      </c>
      <c r="Q4415" s="3" t="s">
        <v>42</v>
      </c>
      <c r="R4415" s="3" t="s">
        <v>43</v>
      </c>
      <c r="S4415" s="3" t="s">
        <v>3378</v>
      </c>
      <c r="T4415" s="3">
        <v>5.78</v>
      </c>
      <c r="U4415" s="35" cm="1">
        <f t="array" ref="U4415">INDEX('Pricing Strategy'!$F$4:$F$71,MATCH(1,(Dataset!$O4415='Pricing Strategy'!$B$4:$B$71)*(Dataset!$Q4415='Pricing Strategy'!$C$4:$C$71)*(Dataset!$R4415='Pricing Strategy'!$D$4:$D$71),))</f>
        <v>0.4</v>
      </c>
      <c r="V4415" s="3">
        <f>Dataset!$T4415*(1-Dataset!$U4415)</f>
        <v>3.468</v>
      </c>
    </row>
    <row r="4416" spans="1:22" x14ac:dyDescent="0.3">
      <c r="A4416" s="32"/>
      <c r="C4416" s="3">
        <v>4411</v>
      </c>
      <c r="D4416" s="3" t="s">
        <v>7483</v>
      </c>
      <c r="E4416" s="34">
        <v>42130</v>
      </c>
      <c r="F4416" s="34">
        <v>42135</v>
      </c>
      <c r="G4416" s="3" t="s">
        <v>46</v>
      </c>
      <c r="H4416" s="3" t="s">
        <v>193</v>
      </c>
      <c r="I4416" s="3" t="s">
        <v>194</v>
      </c>
      <c r="J4416" s="3" t="s">
        <v>98</v>
      </c>
      <c r="K4416" s="3" t="s">
        <v>23</v>
      </c>
      <c r="L4416" s="3" t="s">
        <v>38</v>
      </c>
      <c r="M4416" s="3" t="s">
        <v>39</v>
      </c>
      <c r="N4416" s="3">
        <v>90004</v>
      </c>
      <c r="O4416" s="3" t="s">
        <v>40</v>
      </c>
      <c r="P4416" s="3" t="s">
        <v>2528</v>
      </c>
      <c r="Q4416" s="3" t="s">
        <v>42</v>
      </c>
      <c r="R4416" s="3" t="s">
        <v>64</v>
      </c>
      <c r="S4416" s="3" t="s">
        <v>2529</v>
      </c>
      <c r="T4416" s="3">
        <v>107.94</v>
      </c>
      <c r="U4416" s="35" cm="1">
        <f t="array" ref="U4416">INDEX('Pricing Strategy'!$F$4:$F$71,MATCH(1,(Dataset!$O4416='Pricing Strategy'!$B$4:$B$71)*(Dataset!$Q4416='Pricing Strategy'!$C$4:$C$71)*(Dataset!$R4416='Pricing Strategy'!$D$4:$D$71),))</f>
        <v>0.45</v>
      </c>
      <c r="V4416" s="3">
        <f>Dataset!$T4416*(1-Dataset!$U4416)</f>
        <v>59.367000000000004</v>
      </c>
    </row>
    <row r="4417" spans="1:22" x14ac:dyDescent="0.3">
      <c r="A4417" s="32"/>
      <c r="C4417" s="3">
        <v>4412</v>
      </c>
      <c r="D4417" s="3" t="s">
        <v>7484</v>
      </c>
      <c r="E4417" s="34">
        <v>42176</v>
      </c>
      <c r="F4417" s="34">
        <v>42179</v>
      </c>
      <c r="G4417" s="3" t="s">
        <v>184</v>
      </c>
      <c r="H4417" s="3" t="s">
        <v>4288</v>
      </c>
      <c r="I4417" s="3" t="s">
        <v>4289</v>
      </c>
      <c r="J4417" s="3" t="s">
        <v>22</v>
      </c>
      <c r="K4417" s="3" t="s">
        <v>23</v>
      </c>
      <c r="L4417" s="3" t="s">
        <v>262</v>
      </c>
      <c r="M4417" s="3" t="s">
        <v>263</v>
      </c>
      <c r="N4417" s="3">
        <v>10024</v>
      </c>
      <c r="O4417" s="3" t="s">
        <v>144</v>
      </c>
      <c r="P4417" s="3" t="s">
        <v>5057</v>
      </c>
      <c r="Q4417" s="3" t="s">
        <v>42</v>
      </c>
      <c r="R4417" s="3" t="s">
        <v>86</v>
      </c>
      <c r="S4417" s="3" t="s">
        <v>5058</v>
      </c>
      <c r="T4417" s="3">
        <v>19.649999999999999</v>
      </c>
      <c r="U4417" s="35" cm="1">
        <f t="array" ref="U4417">INDEX('Pricing Strategy'!$F$4:$F$71,MATCH(1,(Dataset!$O4417='Pricing Strategy'!$B$4:$B$71)*(Dataset!$Q4417='Pricing Strategy'!$C$4:$C$71)*(Dataset!$R4417='Pricing Strategy'!$D$4:$D$71),))</f>
        <v>0.4</v>
      </c>
      <c r="V4417" s="3">
        <f>Dataset!$T4417*(1-Dataset!$U4417)</f>
        <v>11.79</v>
      </c>
    </row>
    <row r="4418" spans="1:22" x14ac:dyDescent="0.3">
      <c r="A4418" s="32"/>
      <c r="C4418" s="3">
        <v>4413</v>
      </c>
      <c r="D4418" s="3" t="s">
        <v>7484</v>
      </c>
      <c r="E4418" s="34">
        <v>42176</v>
      </c>
      <c r="F4418" s="34">
        <v>42179</v>
      </c>
      <c r="G4418" s="3" t="s">
        <v>184</v>
      </c>
      <c r="H4418" s="3" t="s">
        <v>4288</v>
      </c>
      <c r="I4418" s="3" t="s">
        <v>4289</v>
      </c>
      <c r="J4418" s="3" t="s">
        <v>22</v>
      </c>
      <c r="K4418" s="3" t="s">
        <v>23</v>
      </c>
      <c r="L4418" s="3" t="s">
        <v>262</v>
      </c>
      <c r="M4418" s="3" t="s">
        <v>263</v>
      </c>
      <c r="N4418" s="3">
        <v>10024</v>
      </c>
      <c r="O4418" s="3" t="s">
        <v>144</v>
      </c>
      <c r="P4418" s="3" t="s">
        <v>2008</v>
      </c>
      <c r="Q4418" s="3" t="s">
        <v>67</v>
      </c>
      <c r="R4418" s="3" t="s">
        <v>68</v>
      </c>
      <c r="S4418" s="3" t="s">
        <v>2009</v>
      </c>
      <c r="T4418" s="3">
        <v>617.97</v>
      </c>
      <c r="U4418" s="35" cm="1">
        <f t="array" ref="U4418">INDEX('Pricing Strategy'!$F$4:$F$71,MATCH(1,(Dataset!$O4418='Pricing Strategy'!$B$4:$B$71)*(Dataset!$Q4418='Pricing Strategy'!$C$4:$C$71)*(Dataset!$R4418='Pricing Strategy'!$D$4:$D$71),))</f>
        <v>0.4</v>
      </c>
      <c r="V4418" s="3">
        <f>Dataset!$T4418*(1-Dataset!$U4418)</f>
        <v>370.78199999999998</v>
      </c>
    </row>
    <row r="4419" spans="1:22" x14ac:dyDescent="0.3">
      <c r="A4419" s="32"/>
      <c r="C4419" s="3">
        <v>4414</v>
      </c>
      <c r="D4419" s="3" t="s">
        <v>7484</v>
      </c>
      <c r="E4419" s="34">
        <v>42176</v>
      </c>
      <c r="F4419" s="34">
        <v>42179</v>
      </c>
      <c r="G4419" s="3" t="s">
        <v>184</v>
      </c>
      <c r="H4419" s="3" t="s">
        <v>4288</v>
      </c>
      <c r="I4419" s="3" t="s">
        <v>4289</v>
      </c>
      <c r="J4419" s="3" t="s">
        <v>22</v>
      </c>
      <c r="K4419" s="3" t="s">
        <v>23</v>
      </c>
      <c r="L4419" s="3" t="s">
        <v>262</v>
      </c>
      <c r="M4419" s="3" t="s">
        <v>263</v>
      </c>
      <c r="N4419" s="3">
        <v>10024</v>
      </c>
      <c r="O4419" s="3" t="s">
        <v>144</v>
      </c>
      <c r="P4419" s="3" t="s">
        <v>3687</v>
      </c>
      <c r="Q4419" s="3" t="s">
        <v>42</v>
      </c>
      <c r="R4419" s="3" t="s">
        <v>74</v>
      </c>
      <c r="S4419" s="3" t="s">
        <v>3688</v>
      </c>
      <c r="T4419" s="3">
        <v>59.7</v>
      </c>
      <c r="U4419" s="35" cm="1">
        <f t="array" ref="U4419">INDEX('Pricing Strategy'!$F$4:$F$71,MATCH(1,(Dataset!$O4419='Pricing Strategy'!$B$4:$B$71)*(Dataset!$Q4419='Pricing Strategy'!$C$4:$C$71)*(Dataset!$R4419='Pricing Strategy'!$D$4:$D$71),))</f>
        <v>0.4</v>
      </c>
      <c r="V4419" s="3">
        <f>Dataset!$T4419*(1-Dataset!$U4419)</f>
        <v>35.82</v>
      </c>
    </row>
    <row r="4420" spans="1:22" x14ac:dyDescent="0.3">
      <c r="A4420" s="32"/>
      <c r="C4420" s="3">
        <v>4415</v>
      </c>
      <c r="D4420" s="3" t="s">
        <v>7485</v>
      </c>
      <c r="E4420" s="34">
        <v>43331</v>
      </c>
      <c r="F4420" s="34">
        <v>43335</v>
      </c>
      <c r="G4420" s="3" t="s">
        <v>46</v>
      </c>
      <c r="H4420" s="3" t="s">
        <v>702</v>
      </c>
      <c r="I4420" s="3" t="s">
        <v>703</v>
      </c>
      <c r="J4420" s="3" t="s">
        <v>37</v>
      </c>
      <c r="K4420" s="3" t="s">
        <v>23</v>
      </c>
      <c r="L4420" s="3" t="s">
        <v>1481</v>
      </c>
      <c r="M4420" s="3" t="s">
        <v>1245</v>
      </c>
      <c r="N4420" s="3">
        <v>1841</v>
      </c>
      <c r="O4420" s="3" t="s">
        <v>144</v>
      </c>
      <c r="P4420" s="3" t="s">
        <v>2983</v>
      </c>
      <c r="Q4420" s="3" t="s">
        <v>42</v>
      </c>
      <c r="R4420" s="3" t="s">
        <v>71</v>
      </c>
      <c r="S4420" s="3" t="s">
        <v>2984</v>
      </c>
      <c r="T4420" s="3">
        <v>387.99</v>
      </c>
      <c r="U4420" s="35" cm="1">
        <f t="array" ref="U4420">INDEX('Pricing Strategy'!$F$4:$F$71,MATCH(1,(Dataset!$O4420='Pricing Strategy'!$B$4:$B$71)*(Dataset!$Q4420='Pricing Strategy'!$C$4:$C$71)*(Dataset!$R4420='Pricing Strategy'!$D$4:$D$71),))</f>
        <v>0.4</v>
      </c>
      <c r="V4420" s="3">
        <f>Dataset!$T4420*(1-Dataset!$U4420)</f>
        <v>232.79399999999998</v>
      </c>
    </row>
    <row r="4421" spans="1:22" x14ac:dyDescent="0.3">
      <c r="A4421" s="32"/>
      <c r="C4421" s="3">
        <v>4416</v>
      </c>
      <c r="D4421" s="3" t="s">
        <v>7486</v>
      </c>
      <c r="E4421" s="34">
        <v>42337</v>
      </c>
      <c r="F4421" s="34">
        <v>42344</v>
      </c>
      <c r="G4421" s="3" t="s">
        <v>46</v>
      </c>
      <c r="H4421" s="3" t="s">
        <v>989</v>
      </c>
      <c r="I4421" s="3" t="s">
        <v>990</v>
      </c>
      <c r="J4421" s="3" t="s">
        <v>22</v>
      </c>
      <c r="K4421" s="3" t="s">
        <v>23</v>
      </c>
      <c r="L4421" s="3" t="s">
        <v>123</v>
      </c>
      <c r="M4421" s="3" t="s">
        <v>39</v>
      </c>
      <c r="N4421" s="3">
        <v>94122</v>
      </c>
      <c r="O4421" s="3" t="s">
        <v>40</v>
      </c>
      <c r="P4421" s="3" t="s">
        <v>3521</v>
      </c>
      <c r="Q4421" s="3" t="s">
        <v>67</v>
      </c>
      <c r="R4421" s="3" t="s">
        <v>68</v>
      </c>
      <c r="S4421" s="3" t="s">
        <v>3522</v>
      </c>
      <c r="T4421" s="3">
        <v>575.91999999999996</v>
      </c>
      <c r="U4421" s="35" cm="1">
        <f t="array" ref="U4421">INDEX('Pricing Strategy'!$F$4:$F$71,MATCH(1,(Dataset!$O4421='Pricing Strategy'!$B$4:$B$71)*(Dataset!$Q4421='Pricing Strategy'!$C$4:$C$71)*(Dataset!$R4421='Pricing Strategy'!$D$4:$D$71),))</f>
        <v>0.4</v>
      </c>
      <c r="V4421" s="3">
        <f>Dataset!$T4421*(1-Dataset!$U4421)</f>
        <v>345.55199999999996</v>
      </c>
    </row>
    <row r="4422" spans="1:22" x14ac:dyDescent="0.3">
      <c r="A4422" s="32"/>
      <c r="C4422" s="3">
        <v>4417</v>
      </c>
      <c r="D4422" s="3" t="s">
        <v>7486</v>
      </c>
      <c r="E4422" s="34">
        <v>42337</v>
      </c>
      <c r="F4422" s="34">
        <v>42344</v>
      </c>
      <c r="G4422" s="3" t="s">
        <v>46</v>
      </c>
      <c r="H4422" s="3" t="s">
        <v>989</v>
      </c>
      <c r="I4422" s="3" t="s">
        <v>990</v>
      </c>
      <c r="J4422" s="3" t="s">
        <v>22</v>
      </c>
      <c r="K4422" s="3" t="s">
        <v>23</v>
      </c>
      <c r="L4422" s="3" t="s">
        <v>123</v>
      </c>
      <c r="M4422" s="3" t="s">
        <v>39</v>
      </c>
      <c r="N4422" s="3">
        <v>94122</v>
      </c>
      <c r="O4422" s="3" t="s">
        <v>40</v>
      </c>
      <c r="P4422" s="3" t="s">
        <v>3249</v>
      </c>
      <c r="Q4422" s="3" t="s">
        <v>42</v>
      </c>
      <c r="R4422" s="3" t="s">
        <v>265</v>
      </c>
      <c r="S4422" s="3" t="s">
        <v>559</v>
      </c>
      <c r="T4422" s="3">
        <v>30.4</v>
      </c>
      <c r="U4422" s="35" cm="1">
        <f t="array" ref="U4422">INDEX('Pricing Strategy'!$F$4:$F$71,MATCH(1,(Dataset!$O4422='Pricing Strategy'!$B$4:$B$71)*(Dataset!$Q4422='Pricing Strategy'!$C$4:$C$71)*(Dataset!$R4422='Pricing Strategy'!$D$4:$D$71),))</f>
        <v>0.4</v>
      </c>
      <c r="V4422" s="3">
        <f>Dataset!$T4422*(1-Dataset!$U4422)</f>
        <v>18.239999999999998</v>
      </c>
    </row>
    <row r="4423" spans="1:22" x14ac:dyDescent="0.3">
      <c r="A4423" s="32"/>
      <c r="C4423" s="3">
        <v>4418</v>
      </c>
      <c r="D4423" s="3" t="s">
        <v>7487</v>
      </c>
      <c r="E4423" s="34">
        <v>43199</v>
      </c>
      <c r="F4423" s="34">
        <v>43202</v>
      </c>
      <c r="G4423" s="3" t="s">
        <v>19</v>
      </c>
      <c r="H4423" s="3" t="s">
        <v>915</v>
      </c>
      <c r="I4423" s="3" t="s">
        <v>916</v>
      </c>
      <c r="J4423" s="3" t="s">
        <v>22</v>
      </c>
      <c r="K4423" s="3" t="s">
        <v>23</v>
      </c>
      <c r="L4423" s="3" t="s">
        <v>879</v>
      </c>
      <c r="M4423" s="3" t="s">
        <v>234</v>
      </c>
      <c r="N4423" s="3">
        <v>48205</v>
      </c>
      <c r="O4423" s="3" t="s">
        <v>101</v>
      </c>
      <c r="P4423" s="3" t="s">
        <v>3840</v>
      </c>
      <c r="Q4423" s="3" t="s">
        <v>42</v>
      </c>
      <c r="R4423" s="3" t="s">
        <v>71</v>
      </c>
      <c r="S4423" s="3" t="s">
        <v>3841</v>
      </c>
      <c r="T4423" s="3">
        <v>478.24</v>
      </c>
      <c r="U4423" s="35" cm="1">
        <f t="array" ref="U4423">INDEX('Pricing Strategy'!$F$4:$F$71,MATCH(1,(Dataset!$O4423='Pricing Strategy'!$B$4:$B$71)*(Dataset!$Q4423='Pricing Strategy'!$C$4:$C$71)*(Dataset!$R4423='Pricing Strategy'!$D$4:$D$71),))</f>
        <v>0.3</v>
      </c>
      <c r="V4423" s="3">
        <f>Dataset!$T4423*(1-Dataset!$U4423)</f>
        <v>334.76799999999997</v>
      </c>
    </row>
    <row r="4424" spans="1:22" x14ac:dyDescent="0.3">
      <c r="A4424" s="32"/>
      <c r="C4424" s="3">
        <v>4419</v>
      </c>
      <c r="D4424" s="3" t="s">
        <v>7488</v>
      </c>
      <c r="E4424" s="34">
        <v>42358</v>
      </c>
      <c r="F4424" s="34">
        <v>42365</v>
      </c>
      <c r="G4424" s="3" t="s">
        <v>46</v>
      </c>
      <c r="H4424" s="3" t="s">
        <v>6667</v>
      </c>
      <c r="I4424" s="3" t="s">
        <v>6668</v>
      </c>
      <c r="J4424" s="3" t="s">
        <v>22</v>
      </c>
      <c r="K4424" s="3" t="s">
        <v>23</v>
      </c>
      <c r="L4424" s="3" t="s">
        <v>778</v>
      </c>
      <c r="M4424" s="3" t="s">
        <v>494</v>
      </c>
      <c r="N4424" s="3">
        <v>45011</v>
      </c>
      <c r="O4424" s="3" t="s">
        <v>144</v>
      </c>
      <c r="P4424" s="3" t="s">
        <v>549</v>
      </c>
      <c r="Q4424" s="3" t="s">
        <v>28</v>
      </c>
      <c r="R4424" s="3" t="s">
        <v>61</v>
      </c>
      <c r="S4424" s="3" t="s">
        <v>550</v>
      </c>
      <c r="T4424" s="3">
        <v>190.84800000000001</v>
      </c>
      <c r="U4424" s="35" cm="1">
        <f t="array" ref="U4424">INDEX('Pricing Strategy'!$F$4:$F$71,MATCH(1,(Dataset!$O4424='Pricing Strategy'!$B$4:$B$71)*(Dataset!$Q4424='Pricing Strategy'!$C$4:$C$71)*(Dataset!$R4424='Pricing Strategy'!$D$4:$D$71),))</f>
        <v>0.4</v>
      </c>
      <c r="V4424" s="3">
        <f>Dataset!$T4424*(1-Dataset!$U4424)</f>
        <v>114.50880000000001</v>
      </c>
    </row>
    <row r="4425" spans="1:22" x14ac:dyDescent="0.3">
      <c r="A4425" s="32"/>
      <c r="C4425" s="3">
        <v>4420</v>
      </c>
      <c r="D4425" s="3" t="s">
        <v>7489</v>
      </c>
      <c r="E4425" s="34">
        <v>42355</v>
      </c>
      <c r="F4425" s="34">
        <v>42362</v>
      </c>
      <c r="G4425" s="3" t="s">
        <v>46</v>
      </c>
      <c r="H4425" s="3" t="s">
        <v>6323</v>
      </c>
      <c r="I4425" s="3" t="s">
        <v>6324</v>
      </c>
      <c r="J4425" s="3" t="s">
        <v>22</v>
      </c>
      <c r="K4425" s="3" t="s">
        <v>23</v>
      </c>
      <c r="L4425" s="3" t="s">
        <v>493</v>
      </c>
      <c r="M4425" s="3" t="s">
        <v>494</v>
      </c>
      <c r="N4425" s="3">
        <v>43229</v>
      </c>
      <c r="O4425" s="3" t="s">
        <v>144</v>
      </c>
      <c r="P4425" s="3" t="s">
        <v>4825</v>
      </c>
      <c r="Q4425" s="3" t="s">
        <v>42</v>
      </c>
      <c r="R4425" s="3" t="s">
        <v>71</v>
      </c>
      <c r="S4425" s="3" t="s">
        <v>4826</v>
      </c>
      <c r="T4425" s="3">
        <v>5.484</v>
      </c>
      <c r="U4425" s="35" cm="1">
        <f t="array" ref="U4425">INDEX('Pricing Strategy'!$F$4:$F$71,MATCH(1,(Dataset!$O4425='Pricing Strategy'!$B$4:$B$71)*(Dataset!$Q4425='Pricing Strategy'!$C$4:$C$71)*(Dataset!$R4425='Pricing Strategy'!$D$4:$D$71),))</f>
        <v>0.4</v>
      </c>
      <c r="V4425" s="3">
        <f>Dataset!$T4425*(1-Dataset!$U4425)</f>
        <v>3.2904</v>
      </c>
    </row>
    <row r="4426" spans="1:22" x14ac:dyDescent="0.3">
      <c r="A4426" s="32"/>
      <c r="C4426" s="3">
        <v>4421</v>
      </c>
      <c r="D4426" s="3" t="s">
        <v>7490</v>
      </c>
      <c r="E4426" s="34">
        <v>42691</v>
      </c>
      <c r="F4426" s="34">
        <v>42695</v>
      </c>
      <c r="G4426" s="3" t="s">
        <v>19</v>
      </c>
      <c r="H4426" s="3" t="s">
        <v>2893</v>
      </c>
      <c r="I4426" s="3" t="s">
        <v>2894</v>
      </c>
      <c r="J4426" s="3" t="s">
        <v>22</v>
      </c>
      <c r="K4426" s="3" t="s">
        <v>23</v>
      </c>
      <c r="L4426" s="3" t="s">
        <v>299</v>
      </c>
      <c r="M4426" s="3" t="s">
        <v>207</v>
      </c>
      <c r="N4426" s="3">
        <v>60610</v>
      </c>
      <c r="O4426" s="3" t="s">
        <v>101</v>
      </c>
      <c r="P4426" s="3" t="s">
        <v>2655</v>
      </c>
      <c r="Q4426" s="3" t="s">
        <v>42</v>
      </c>
      <c r="R4426" s="3" t="s">
        <v>575</v>
      </c>
      <c r="S4426" s="3" t="s">
        <v>2656</v>
      </c>
      <c r="T4426" s="3">
        <v>40.92</v>
      </c>
      <c r="U4426" s="35" cm="1">
        <f t="array" ref="U4426">INDEX('Pricing Strategy'!$F$4:$F$71,MATCH(1,(Dataset!$O4426='Pricing Strategy'!$B$4:$B$71)*(Dataset!$Q4426='Pricing Strategy'!$C$4:$C$71)*(Dataset!$R4426='Pricing Strategy'!$D$4:$D$71),))</f>
        <v>0.35</v>
      </c>
      <c r="V4426" s="3">
        <f>Dataset!$T4426*(1-Dataset!$U4426)</f>
        <v>26.598000000000003</v>
      </c>
    </row>
    <row r="4427" spans="1:22" x14ac:dyDescent="0.3">
      <c r="A4427" s="32"/>
      <c r="C4427" s="3">
        <v>4422</v>
      </c>
      <c r="D4427" s="3" t="s">
        <v>7491</v>
      </c>
      <c r="E4427" s="34">
        <v>42067</v>
      </c>
      <c r="F4427" s="34">
        <v>42072</v>
      </c>
      <c r="G4427" s="3" t="s">
        <v>46</v>
      </c>
      <c r="H4427" s="3" t="s">
        <v>1585</v>
      </c>
      <c r="I4427" s="3" t="s">
        <v>1586</v>
      </c>
      <c r="J4427" s="3" t="s">
        <v>22</v>
      </c>
      <c r="K4427" s="3" t="s">
        <v>23</v>
      </c>
      <c r="L4427" s="3" t="s">
        <v>7492</v>
      </c>
      <c r="M4427" s="3" t="s">
        <v>50</v>
      </c>
      <c r="N4427" s="3">
        <v>33063</v>
      </c>
      <c r="O4427" s="3" t="s">
        <v>26</v>
      </c>
      <c r="P4427" s="3" t="s">
        <v>1246</v>
      </c>
      <c r="Q4427" s="3" t="s">
        <v>42</v>
      </c>
      <c r="R4427" s="3" t="s">
        <v>64</v>
      </c>
      <c r="S4427" s="3" t="s">
        <v>1247</v>
      </c>
      <c r="T4427" s="3">
        <v>15.552</v>
      </c>
      <c r="U4427" s="35" cm="1">
        <f t="array" ref="U4427">INDEX('Pricing Strategy'!$F$4:$F$71,MATCH(1,(Dataset!$O4427='Pricing Strategy'!$B$4:$B$71)*(Dataset!$Q4427='Pricing Strategy'!$C$4:$C$71)*(Dataset!$R4427='Pricing Strategy'!$D$4:$D$71),))</f>
        <v>0.3</v>
      </c>
      <c r="V4427" s="3">
        <f>Dataset!$T4427*(1-Dataset!$U4427)</f>
        <v>10.886399999999998</v>
      </c>
    </row>
    <row r="4428" spans="1:22" x14ac:dyDescent="0.3">
      <c r="A4428" s="32"/>
      <c r="C4428" s="3">
        <v>4423</v>
      </c>
      <c r="D4428" s="3" t="s">
        <v>7493</v>
      </c>
      <c r="E4428" s="34">
        <v>43238</v>
      </c>
      <c r="F4428" s="34">
        <v>43239</v>
      </c>
      <c r="G4428" s="3" t="s">
        <v>184</v>
      </c>
      <c r="H4428" s="3" t="s">
        <v>3588</v>
      </c>
      <c r="I4428" s="3" t="s">
        <v>3589</v>
      </c>
      <c r="J4428" s="3" t="s">
        <v>37</v>
      </c>
      <c r="K4428" s="3" t="s">
        <v>23</v>
      </c>
      <c r="L4428" s="3" t="s">
        <v>7494</v>
      </c>
      <c r="M4428" s="3" t="s">
        <v>1272</v>
      </c>
      <c r="N4428" s="3">
        <v>30328</v>
      </c>
      <c r="O4428" s="3" t="s">
        <v>26</v>
      </c>
      <c r="P4428" s="3" t="s">
        <v>137</v>
      </c>
      <c r="Q4428" s="3" t="s">
        <v>42</v>
      </c>
      <c r="R4428" s="3" t="s">
        <v>74</v>
      </c>
      <c r="S4428" s="3" t="s">
        <v>138</v>
      </c>
      <c r="T4428" s="3">
        <v>17.239999999999998</v>
      </c>
      <c r="U4428" s="35" cm="1">
        <f t="array" ref="U4428">INDEX('Pricing Strategy'!$F$4:$F$71,MATCH(1,(Dataset!$O4428='Pricing Strategy'!$B$4:$B$71)*(Dataset!$Q4428='Pricing Strategy'!$C$4:$C$71)*(Dataset!$R4428='Pricing Strategy'!$D$4:$D$71),))</f>
        <v>0.25</v>
      </c>
      <c r="V4428" s="3">
        <f>Dataset!$T4428*(1-Dataset!$U4428)</f>
        <v>12.93</v>
      </c>
    </row>
    <row r="4429" spans="1:22" x14ac:dyDescent="0.3">
      <c r="A4429" s="32"/>
      <c r="C4429" s="3">
        <v>4424</v>
      </c>
      <c r="D4429" s="3" t="s">
        <v>7493</v>
      </c>
      <c r="E4429" s="34">
        <v>43238</v>
      </c>
      <c r="F4429" s="34">
        <v>43239</v>
      </c>
      <c r="G4429" s="3" t="s">
        <v>184</v>
      </c>
      <c r="H4429" s="3" t="s">
        <v>3588</v>
      </c>
      <c r="I4429" s="3" t="s">
        <v>3589</v>
      </c>
      <c r="J4429" s="3" t="s">
        <v>37</v>
      </c>
      <c r="K4429" s="3" t="s">
        <v>23</v>
      </c>
      <c r="L4429" s="3" t="s">
        <v>7494</v>
      </c>
      <c r="M4429" s="3" t="s">
        <v>1272</v>
      </c>
      <c r="N4429" s="3">
        <v>30328</v>
      </c>
      <c r="O4429" s="3" t="s">
        <v>26</v>
      </c>
      <c r="P4429" s="3" t="s">
        <v>7495</v>
      </c>
      <c r="Q4429" s="3" t="s">
        <v>28</v>
      </c>
      <c r="R4429" s="3" t="s">
        <v>29</v>
      </c>
      <c r="S4429" s="3" t="s">
        <v>7496</v>
      </c>
      <c r="T4429" s="3">
        <v>302.94</v>
      </c>
      <c r="U4429" s="35" cm="1">
        <f t="array" ref="U4429">INDEX('Pricing Strategy'!$F$4:$F$71,MATCH(1,(Dataset!$O4429='Pricing Strategy'!$B$4:$B$71)*(Dataset!$Q4429='Pricing Strategy'!$C$4:$C$71)*(Dataset!$R4429='Pricing Strategy'!$D$4:$D$71),))</f>
        <v>0.35</v>
      </c>
      <c r="V4429" s="3">
        <f>Dataset!$T4429*(1-Dataset!$U4429)</f>
        <v>196.911</v>
      </c>
    </row>
    <row r="4430" spans="1:22" x14ac:dyDescent="0.3">
      <c r="A4430" s="32"/>
      <c r="C4430" s="3">
        <v>4425</v>
      </c>
      <c r="D4430" s="3" t="s">
        <v>7493</v>
      </c>
      <c r="E4430" s="34">
        <v>43238</v>
      </c>
      <c r="F4430" s="34">
        <v>43239</v>
      </c>
      <c r="G4430" s="3" t="s">
        <v>184</v>
      </c>
      <c r="H4430" s="3" t="s">
        <v>3588</v>
      </c>
      <c r="I4430" s="3" t="s">
        <v>3589</v>
      </c>
      <c r="J4430" s="3" t="s">
        <v>37</v>
      </c>
      <c r="K4430" s="3" t="s">
        <v>23</v>
      </c>
      <c r="L4430" s="3" t="s">
        <v>7494</v>
      </c>
      <c r="M4430" s="3" t="s">
        <v>1272</v>
      </c>
      <c r="N4430" s="3">
        <v>30328</v>
      </c>
      <c r="O4430" s="3" t="s">
        <v>26</v>
      </c>
      <c r="P4430" s="3" t="s">
        <v>4346</v>
      </c>
      <c r="Q4430" s="3" t="s">
        <v>67</v>
      </c>
      <c r="R4430" s="3" t="s">
        <v>68</v>
      </c>
      <c r="S4430" s="3" t="s">
        <v>4347</v>
      </c>
      <c r="T4430" s="3">
        <v>34.75</v>
      </c>
      <c r="U4430" s="35" cm="1">
        <f t="array" ref="U4430">INDEX('Pricing Strategy'!$F$4:$F$71,MATCH(1,(Dataset!$O4430='Pricing Strategy'!$B$4:$B$71)*(Dataset!$Q4430='Pricing Strategy'!$C$4:$C$71)*(Dataset!$R4430='Pricing Strategy'!$D$4:$D$71),))</f>
        <v>0.25</v>
      </c>
      <c r="V4430" s="3">
        <f>Dataset!$T4430*(1-Dataset!$U4430)</f>
        <v>26.0625</v>
      </c>
    </row>
    <row r="4431" spans="1:22" x14ac:dyDescent="0.3">
      <c r="A4431" s="32"/>
      <c r="C4431" s="3">
        <v>4426</v>
      </c>
      <c r="D4431" s="3" t="s">
        <v>7493</v>
      </c>
      <c r="E4431" s="34">
        <v>43238</v>
      </c>
      <c r="F4431" s="34">
        <v>43239</v>
      </c>
      <c r="G4431" s="3" t="s">
        <v>184</v>
      </c>
      <c r="H4431" s="3" t="s">
        <v>3588</v>
      </c>
      <c r="I4431" s="3" t="s">
        <v>3589</v>
      </c>
      <c r="J4431" s="3" t="s">
        <v>37</v>
      </c>
      <c r="K4431" s="3" t="s">
        <v>23</v>
      </c>
      <c r="L4431" s="3" t="s">
        <v>7494</v>
      </c>
      <c r="M4431" s="3" t="s">
        <v>1272</v>
      </c>
      <c r="N4431" s="3">
        <v>30328</v>
      </c>
      <c r="O4431" s="3" t="s">
        <v>26</v>
      </c>
      <c r="P4431" s="3" t="s">
        <v>1605</v>
      </c>
      <c r="Q4431" s="3" t="s">
        <v>42</v>
      </c>
      <c r="R4431" s="3" t="s">
        <v>71</v>
      </c>
      <c r="S4431" s="3" t="s">
        <v>1606</v>
      </c>
      <c r="T4431" s="3">
        <v>113.94</v>
      </c>
      <c r="U4431" s="35" cm="1">
        <f t="array" ref="U4431">INDEX('Pricing Strategy'!$F$4:$F$71,MATCH(1,(Dataset!$O4431='Pricing Strategy'!$B$4:$B$71)*(Dataset!$Q4431='Pricing Strategy'!$C$4:$C$71)*(Dataset!$R4431='Pricing Strategy'!$D$4:$D$71),))</f>
        <v>0.25</v>
      </c>
      <c r="V4431" s="3">
        <f>Dataset!$T4431*(1-Dataset!$U4431)</f>
        <v>85.454999999999998</v>
      </c>
    </row>
    <row r="4432" spans="1:22" x14ac:dyDescent="0.3">
      <c r="A4432" s="32"/>
      <c r="C4432" s="3">
        <v>4427</v>
      </c>
      <c r="D4432" s="3" t="s">
        <v>7493</v>
      </c>
      <c r="E4432" s="34">
        <v>43238</v>
      </c>
      <c r="F4432" s="34">
        <v>43239</v>
      </c>
      <c r="G4432" s="3" t="s">
        <v>184</v>
      </c>
      <c r="H4432" s="3" t="s">
        <v>3588</v>
      </c>
      <c r="I4432" s="3" t="s">
        <v>3589</v>
      </c>
      <c r="J4432" s="3" t="s">
        <v>37</v>
      </c>
      <c r="K4432" s="3" t="s">
        <v>23</v>
      </c>
      <c r="L4432" s="3" t="s">
        <v>7494</v>
      </c>
      <c r="M4432" s="3" t="s">
        <v>1272</v>
      </c>
      <c r="N4432" s="3">
        <v>30328</v>
      </c>
      <c r="O4432" s="3" t="s">
        <v>26</v>
      </c>
      <c r="P4432" s="3" t="s">
        <v>6279</v>
      </c>
      <c r="Q4432" s="3" t="s">
        <v>67</v>
      </c>
      <c r="R4432" s="3" t="s">
        <v>68</v>
      </c>
      <c r="S4432" s="3" t="s">
        <v>6280</v>
      </c>
      <c r="T4432" s="3">
        <v>55.98</v>
      </c>
      <c r="U4432" s="35" cm="1">
        <f t="array" ref="U4432">INDEX('Pricing Strategy'!$F$4:$F$71,MATCH(1,(Dataset!$O4432='Pricing Strategy'!$B$4:$B$71)*(Dataset!$Q4432='Pricing Strategy'!$C$4:$C$71)*(Dataset!$R4432='Pricing Strategy'!$D$4:$D$71),))</f>
        <v>0.25</v>
      </c>
      <c r="V4432" s="3">
        <f>Dataset!$T4432*(1-Dataset!$U4432)</f>
        <v>41.984999999999999</v>
      </c>
    </row>
    <row r="4433" spans="1:22" x14ac:dyDescent="0.3">
      <c r="A4433" s="32"/>
      <c r="C4433" s="3">
        <v>4428</v>
      </c>
      <c r="D4433" s="3" t="s">
        <v>7497</v>
      </c>
      <c r="E4433" s="34">
        <v>43365</v>
      </c>
      <c r="F4433" s="34">
        <v>43371</v>
      </c>
      <c r="G4433" s="3" t="s">
        <v>46</v>
      </c>
      <c r="H4433" s="3" t="s">
        <v>6458</v>
      </c>
      <c r="I4433" s="3" t="s">
        <v>6459</v>
      </c>
      <c r="J4433" s="3" t="s">
        <v>37</v>
      </c>
      <c r="K4433" s="3" t="s">
        <v>23</v>
      </c>
      <c r="L4433" s="3" t="s">
        <v>5473</v>
      </c>
      <c r="M4433" s="3" t="s">
        <v>665</v>
      </c>
      <c r="N4433" s="3">
        <v>87105</v>
      </c>
      <c r="O4433" s="3" t="s">
        <v>40</v>
      </c>
      <c r="P4433" s="3" t="s">
        <v>801</v>
      </c>
      <c r="Q4433" s="3" t="s">
        <v>42</v>
      </c>
      <c r="R4433" s="3" t="s">
        <v>86</v>
      </c>
      <c r="S4433" s="3" t="s">
        <v>802</v>
      </c>
      <c r="T4433" s="3">
        <v>27.18</v>
      </c>
      <c r="U4433" s="35" cm="1">
        <f t="array" ref="U4433">INDEX('Pricing Strategy'!$F$4:$F$71,MATCH(1,(Dataset!$O4433='Pricing Strategy'!$B$4:$B$71)*(Dataset!$Q4433='Pricing Strategy'!$C$4:$C$71)*(Dataset!$R4433='Pricing Strategy'!$D$4:$D$71),))</f>
        <v>0.4</v>
      </c>
      <c r="V4433" s="3">
        <f>Dataset!$T4433*(1-Dataset!$U4433)</f>
        <v>16.308</v>
      </c>
    </row>
    <row r="4434" spans="1:22" x14ac:dyDescent="0.3">
      <c r="A4434" s="32"/>
      <c r="C4434" s="3">
        <v>4429</v>
      </c>
      <c r="D4434" s="3" t="s">
        <v>7498</v>
      </c>
      <c r="E4434" s="34">
        <v>43180</v>
      </c>
      <c r="F4434" s="34">
        <v>43186</v>
      </c>
      <c r="G4434" s="3" t="s">
        <v>46</v>
      </c>
      <c r="H4434" s="3" t="s">
        <v>482</v>
      </c>
      <c r="I4434" s="3" t="s">
        <v>483</v>
      </c>
      <c r="J4434" s="3" t="s">
        <v>22</v>
      </c>
      <c r="K4434" s="3" t="s">
        <v>23</v>
      </c>
      <c r="L4434" s="3" t="s">
        <v>4554</v>
      </c>
      <c r="M4434" s="3" t="s">
        <v>646</v>
      </c>
      <c r="N4434" s="3">
        <v>74133</v>
      </c>
      <c r="O4434" s="3" t="s">
        <v>101</v>
      </c>
      <c r="P4434" s="3" t="s">
        <v>6361</v>
      </c>
      <c r="Q4434" s="3" t="s">
        <v>28</v>
      </c>
      <c r="R4434" s="3" t="s">
        <v>32</v>
      </c>
      <c r="S4434" s="3" t="s">
        <v>6362</v>
      </c>
      <c r="T4434" s="3">
        <v>1805.88</v>
      </c>
      <c r="U4434" s="35" cm="1">
        <f t="array" ref="U4434">INDEX('Pricing Strategy'!$F$4:$F$71,MATCH(1,(Dataset!$O4434='Pricing Strategy'!$B$4:$B$71)*(Dataset!$Q4434='Pricing Strategy'!$C$4:$C$71)*(Dataset!$R4434='Pricing Strategy'!$D$4:$D$71),))</f>
        <v>0.35</v>
      </c>
      <c r="V4434" s="3">
        <f>Dataset!$T4434*(1-Dataset!$U4434)</f>
        <v>1173.8220000000001</v>
      </c>
    </row>
    <row r="4435" spans="1:22" x14ac:dyDescent="0.3">
      <c r="A4435" s="32"/>
      <c r="C4435" s="3">
        <v>4430</v>
      </c>
      <c r="D4435" s="3" t="s">
        <v>7499</v>
      </c>
      <c r="E4435" s="34">
        <v>43357</v>
      </c>
      <c r="F4435" s="34">
        <v>43357</v>
      </c>
      <c r="G4435" s="3" t="s">
        <v>1290</v>
      </c>
      <c r="H4435" s="3" t="s">
        <v>2477</v>
      </c>
      <c r="I4435" s="3" t="s">
        <v>2478</v>
      </c>
      <c r="J4435" s="3" t="s">
        <v>22</v>
      </c>
      <c r="K4435" s="3" t="s">
        <v>23</v>
      </c>
      <c r="L4435" s="3" t="s">
        <v>6071</v>
      </c>
      <c r="M4435" s="3" t="s">
        <v>787</v>
      </c>
      <c r="N4435" s="3">
        <v>7050</v>
      </c>
      <c r="O4435" s="3" t="s">
        <v>144</v>
      </c>
      <c r="P4435" s="3" t="s">
        <v>6809</v>
      </c>
      <c r="Q4435" s="3" t="s">
        <v>42</v>
      </c>
      <c r="R4435" s="3" t="s">
        <v>64</v>
      </c>
      <c r="S4435" s="3" t="s">
        <v>6810</v>
      </c>
      <c r="T4435" s="3">
        <v>70.95</v>
      </c>
      <c r="U4435" s="35" cm="1">
        <f t="array" ref="U4435">INDEX('Pricing Strategy'!$F$4:$F$71,MATCH(1,(Dataset!$O4435='Pricing Strategy'!$B$4:$B$71)*(Dataset!$Q4435='Pricing Strategy'!$C$4:$C$71)*(Dataset!$R4435='Pricing Strategy'!$D$4:$D$71),))</f>
        <v>0.45</v>
      </c>
      <c r="V4435" s="3">
        <f>Dataset!$T4435*(1-Dataset!$U4435)</f>
        <v>39.022500000000008</v>
      </c>
    </row>
    <row r="4436" spans="1:22" x14ac:dyDescent="0.3">
      <c r="A4436" s="32"/>
      <c r="C4436" s="3">
        <v>4431</v>
      </c>
      <c r="D4436" s="3" t="s">
        <v>7500</v>
      </c>
      <c r="E4436" s="34">
        <v>43042</v>
      </c>
      <c r="F4436" s="34">
        <v>43047</v>
      </c>
      <c r="G4436" s="3" t="s">
        <v>19</v>
      </c>
      <c r="H4436" s="3" t="s">
        <v>2289</v>
      </c>
      <c r="I4436" s="3" t="s">
        <v>2290</v>
      </c>
      <c r="J4436" s="3" t="s">
        <v>22</v>
      </c>
      <c r="K4436" s="3" t="s">
        <v>23</v>
      </c>
      <c r="L4436" s="3" t="s">
        <v>24</v>
      </c>
      <c r="M4436" s="3" t="s">
        <v>25</v>
      </c>
      <c r="N4436" s="3">
        <v>42420</v>
      </c>
      <c r="O4436" s="3" t="s">
        <v>26</v>
      </c>
      <c r="P4436" s="3" t="s">
        <v>2575</v>
      </c>
      <c r="Q4436" s="3" t="s">
        <v>42</v>
      </c>
      <c r="R4436" s="3" t="s">
        <v>265</v>
      </c>
      <c r="S4436" s="3" t="s">
        <v>2576</v>
      </c>
      <c r="T4436" s="3">
        <v>20</v>
      </c>
      <c r="U4436" s="35" cm="1">
        <f t="array" ref="U4436">INDEX('Pricing Strategy'!$F$4:$F$71,MATCH(1,(Dataset!$O4436='Pricing Strategy'!$B$4:$B$71)*(Dataset!$Q4436='Pricing Strategy'!$C$4:$C$71)*(Dataset!$R4436='Pricing Strategy'!$D$4:$D$71),))</f>
        <v>0.25</v>
      </c>
      <c r="V4436" s="3">
        <f>Dataset!$T4436*(1-Dataset!$U4436)</f>
        <v>15</v>
      </c>
    </row>
    <row r="4437" spans="1:22" x14ac:dyDescent="0.3">
      <c r="A4437" s="32"/>
      <c r="C4437" s="3">
        <v>4432</v>
      </c>
      <c r="D4437" s="3" t="s">
        <v>7500</v>
      </c>
      <c r="E4437" s="34">
        <v>43042</v>
      </c>
      <c r="F4437" s="34">
        <v>43047</v>
      </c>
      <c r="G4437" s="3" t="s">
        <v>19</v>
      </c>
      <c r="H4437" s="3" t="s">
        <v>2289</v>
      </c>
      <c r="I4437" s="3" t="s">
        <v>2290</v>
      </c>
      <c r="J4437" s="3" t="s">
        <v>22</v>
      </c>
      <c r="K4437" s="3" t="s">
        <v>23</v>
      </c>
      <c r="L4437" s="3" t="s">
        <v>24</v>
      </c>
      <c r="M4437" s="3" t="s">
        <v>25</v>
      </c>
      <c r="N4437" s="3">
        <v>42420</v>
      </c>
      <c r="O4437" s="3" t="s">
        <v>26</v>
      </c>
      <c r="P4437" s="3" t="s">
        <v>7015</v>
      </c>
      <c r="Q4437" s="3" t="s">
        <v>42</v>
      </c>
      <c r="R4437" s="3" t="s">
        <v>64</v>
      </c>
      <c r="S4437" s="3" t="s">
        <v>7016</v>
      </c>
      <c r="T4437" s="3">
        <v>7.98</v>
      </c>
      <c r="U4437" s="35" cm="1">
        <f t="array" ref="U4437">INDEX('Pricing Strategy'!$F$4:$F$71,MATCH(1,(Dataset!$O4437='Pricing Strategy'!$B$4:$B$71)*(Dataset!$Q4437='Pricing Strategy'!$C$4:$C$71)*(Dataset!$R4437='Pricing Strategy'!$D$4:$D$71),))</f>
        <v>0.3</v>
      </c>
      <c r="V4437" s="3">
        <f>Dataset!$T4437*(1-Dataset!$U4437)</f>
        <v>5.5860000000000003</v>
      </c>
    </row>
    <row r="4438" spans="1:22" x14ac:dyDescent="0.3">
      <c r="A4438" s="32"/>
      <c r="C4438" s="3">
        <v>4433</v>
      </c>
      <c r="D4438" s="3" t="s">
        <v>7500</v>
      </c>
      <c r="E4438" s="34">
        <v>43042</v>
      </c>
      <c r="F4438" s="34">
        <v>43047</v>
      </c>
      <c r="G4438" s="3" t="s">
        <v>19</v>
      </c>
      <c r="H4438" s="3" t="s">
        <v>2289</v>
      </c>
      <c r="I4438" s="3" t="s">
        <v>2290</v>
      </c>
      <c r="J4438" s="3" t="s">
        <v>22</v>
      </c>
      <c r="K4438" s="3" t="s">
        <v>23</v>
      </c>
      <c r="L4438" s="3" t="s">
        <v>24</v>
      </c>
      <c r="M4438" s="3" t="s">
        <v>25</v>
      </c>
      <c r="N4438" s="3">
        <v>42420</v>
      </c>
      <c r="O4438" s="3" t="s">
        <v>26</v>
      </c>
      <c r="P4438" s="3" t="s">
        <v>2993</v>
      </c>
      <c r="Q4438" s="3" t="s">
        <v>28</v>
      </c>
      <c r="R4438" s="3" t="s">
        <v>61</v>
      </c>
      <c r="S4438" s="3" t="s">
        <v>2994</v>
      </c>
      <c r="T4438" s="3">
        <v>24.1</v>
      </c>
      <c r="U4438" s="35" cm="1">
        <f t="array" ref="U4438">INDEX('Pricing Strategy'!$F$4:$F$71,MATCH(1,(Dataset!$O4438='Pricing Strategy'!$B$4:$B$71)*(Dataset!$Q4438='Pricing Strategy'!$C$4:$C$71)*(Dataset!$R4438='Pricing Strategy'!$D$4:$D$71),))</f>
        <v>0.25</v>
      </c>
      <c r="V4438" s="3">
        <f>Dataset!$T4438*(1-Dataset!$U4438)</f>
        <v>18.075000000000003</v>
      </c>
    </row>
    <row r="4439" spans="1:22" x14ac:dyDescent="0.3">
      <c r="A4439" s="32"/>
      <c r="C4439" s="3">
        <v>4434</v>
      </c>
      <c r="D4439" s="3" t="s">
        <v>7500</v>
      </c>
      <c r="E4439" s="34">
        <v>43042</v>
      </c>
      <c r="F4439" s="34">
        <v>43047</v>
      </c>
      <c r="G4439" s="3" t="s">
        <v>19</v>
      </c>
      <c r="H4439" s="3" t="s">
        <v>2289</v>
      </c>
      <c r="I4439" s="3" t="s">
        <v>2290</v>
      </c>
      <c r="J4439" s="3" t="s">
        <v>22</v>
      </c>
      <c r="K4439" s="3" t="s">
        <v>23</v>
      </c>
      <c r="L4439" s="3" t="s">
        <v>24</v>
      </c>
      <c r="M4439" s="3" t="s">
        <v>25</v>
      </c>
      <c r="N4439" s="3">
        <v>42420</v>
      </c>
      <c r="O4439" s="3" t="s">
        <v>26</v>
      </c>
      <c r="P4439" s="3" t="s">
        <v>6108</v>
      </c>
      <c r="Q4439" s="3" t="s">
        <v>42</v>
      </c>
      <c r="R4439" s="3" t="s">
        <v>64</v>
      </c>
      <c r="S4439" s="3" t="s">
        <v>6109</v>
      </c>
      <c r="T4439" s="3">
        <v>8.75</v>
      </c>
      <c r="U4439" s="35" cm="1">
        <f t="array" ref="U4439">INDEX('Pricing Strategy'!$F$4:$F$71,MATCH(1,(Dataset!$O4439='Pricing Strategy'!$B$4:$B$71)*(Dataset!$Q4439='Pricing Strategy'!$C$4:$C$71)*(Dataset!$R4439='Pricing Strategy'!$D$4:$D$71),))</f>
        <v>0.3</v>
      </c>
      <c r="V4439" s="3">
        <f>Dataset!$T4439*(1-Dataset!$U4439)</f>
        <v>6.125</v>
      </c>
    </row>
    <row r="4440" spans="1:22" x14ac:dyDescent="0.3">
      <c r="A4440" s="32"/>
      <c r="C4440" s="3">
        <v>4435</v>
      </c>
      <c r="D4440" s="3" t="s">
        <v>7500</v>
      </c>
      <c r="E4440" s="34">
        <v>43042</v>
      </c>
      <c r="F4440" s="34">
        <v>43047</v>
      </c>
      <c r="G4440" s="3" t="s">
        <v>19</v>
      </c>
      <c r="H4440" s="3" t="s">
        <v>2289</v>
      </c>
      <c r="I4440" s="3" t="s">
        <v>2290</v>
      </c>
      <c r="J4440" s="3" t="s">
        <v>22</v>
      </c>
      <c r="K4440" s="3" t="s">
        <v>23</v>
      </c>
      <c r="L4440" s="3" t="s">
        <v>24</v>
      </c>
      <c r="M4440" s="3" t="s">
        <v>25</v>
      </c>
      <c r="N4440" s="3">
        <v>42420</v>
      </c>
      <c r="O4440" s="3" t="s">
        <v>26</v>
      </c>
      <c r="P4440" s="3" t="s">
        <v>7501</v>
      </c>
      <c r="Q4440" s="3" t="s">
        <v>28</v>
      </c>
      <c r="R4440" s="3" t="s">
        <v>52</v>
      </c>
      <c r="S4440" s="3" t="s">
        <v>7502</v>
      </c>
      <c r="T4440" s="3">
        <v>842.94</v>
      </c>
      <c r="U4440" s="35" cm="1">
        <f t="array" ref="U4440">INDEX('Pricing Strategy'!$F$4:$F$71,MATCH(1,(Dataset!$O4440='Pricing Strategy'!$B$4:$B$71)*(Dataset!$Q4440='Pricing Strategy'!$C$4:$C$71)*(Dataset!$R4440='Pricing Strategy'!$D$4:$D$71),))</f>
        <v>0.3</v>
      </c>
      <c r="V4440" s="3">
        <f>Dataset!$T4440*(1-Dataset!$U4440)</f>
        <v>590.05799999999999</v>
      </c>
    </row>
    <row r="4441" spans="1:22" x14ac:dyDescent="0.3">
      <c r="A4441" s="32"/>
      <c r="C4441" s="3">
        <v>4436</v>
      </c>
      <c r="D4441" s="3" t="s">
        <v>7503</v>
      </c>
      <c r="E4441" s="34">
        <v>42858</v>
      </c>
      <c r="F4441" s="34">
        <v>42863</v>
      </c>
      <c r="G4441" s="3" t="s">
        <v>46</v>
      </c>
      <c r="H4441" s="3" t="s">
        <v>4858</v>
      </c>
      <c r="I4441" s="3" t="s">
        <v>4859</v>
      </c>
      <c r="J4441" s="3" t="s">
        <v>22</v>
      </c>
      <c r="K4441" s="3" t="s">
        <v>23</v>
      </c>
      <c r="L4441" s="3" t="s">
        <v>299</v>
      </c>
      <c r="M4441" s="3" t="s">
        <v>207</v>
      </c>
      <c r="N4441" s="3">
        <v>60653</v>
      </c>
      <c r="O4441" s="3" t="s">
        <v>101</v>
      </c>
      <c r="P4441" s="3" t="s">
        <v>2474</v>
      </c>
      <c r="Q4441" s="3" t="s">
        <v>42</v>
      </c>
      <c r="R4441" s="3" t="s">
        <v>71</v>
      </c>
      <c r="S4441" s="3" t="s">
        <v>2475</v>
      </c>
      <c r="T4441" s="3">
        <v>2.1819999999999999</v>
      </c>
      <c r="U4441" s="35" cm="1">
        <f t="array" ref="U4441">INDEX('Pricing Strategy'!$F$4:$F$71,MATCH(1,(Dataset!$O4441='Pricing Strategy'!$B$4:$B$71)*(Dataset!$Q4441='Pricing Strategy'!$C$4:$C$71)*(Dataset!$R4441='Pricing Strategy'!$D$4:$D$71),))</f>
        <v>0.3</v>
      </c>
      <c r="V4441" s="3">
        <f>Dataset!$T4441*(1-Dataset!$U4441)</f>
        <v>1.5273999999999999</v>
      </c>
    </row>
    <row r="4442" spans="1:22" x14ac:dyDescent="0.3">
      <c r="A4442" s="32"/>
      <c r="C4442" s="3">
        <v>4437</v>
      </c>
      <c r="D4442" s="3" t="s">
        <v>7503</v>
      </c>
      <c r="E4442" s="34">
        <v>42858</v>
      </c>
      <c r="F4442" s="34">
        <v>42863</v>
      </c>
      <c r="G4442" s="3" t="s">
        <v>46</v>
      </c>
      <c r="H4442" s="3" t="s">
        <v>4858</v>
      </c>
      <c r="I4442" s="3" t="s">
        <v>4859</v>
      </c>
      <c r="J4442" s="3" t="s">
        <v>22</v>
      </c>
      <c r="K4442" s="3" t="s">
        <v>23</v>
      </c>
      <c r="L4442" s="3" t="s">
        <v>299</v>
      </c>
      <c r="M4442" s="3" t="s">
        <v>207</v>
      </c>
      <c r="N4442" s="3">
        <v>60653</v>
      </c>
      <c r="O4442" s="3" t="s">
        <v>101</v>
      </c>
      <c r="P4442" s="3" t="s">
        <v>7504</v>
      </c>
      <c r="Q4442" s="3" t="s">
        <v>42</v>
      </c>
      <c r="R4442" s="3" t="s">
        <v>64</v>
      </c>
      <c r="S4442" s="3" t="s">
        <v>7505</v>
      </c>
      <c r="T4442" s="3">
        <v>27.384</v>
      </c>
      <c r="U4442" s="35" cm="1">
        <f t="array" ref="U4442">INDEX('Pricing Strategy'!$F$4:$F$71,MATCH(1,(Dataset!$O4442='Pricing Strategy'!$B$4:$B$71)*(Dataset!$Q4442='Pricing Strategy'!$C$4:$C$71)*(Dataset!$R4442='Pricing Strategy'!$D$4:$D$71),))</f>
        <v>0.35</v>
      </c>
      <c r="V4442" s="3">
        <f>Dataset!$T4442*(1-Dataset!$U4442)</f>
        <v>17.799600000000002</v>
      </c>
    </row>
    <row r="4443" spans="1:22" x14ac:dyDescent="0.3">
      <c r="A4443" s="32"/>
      <c r="C4443" s="3">
        <v>4438</v>
      </c>
      <c r="D4443" s="3" t="s">
        <v>7503</v>
      </c>
      <c r="E4443" s="34">
        <v>42858</v>
      </c>
      <c r="F4443" s="34">
        <v>42863</v>
      </c>
      <c r="G4443" s="3" t="s">
        <v>46</v>
      </c>
      <c r="H4443" s="3" t="s">
        <v>4858</v>
      </c>
      <c r="I4443" s="3" t="s">
        <v>4859</v>
      </c>
      <c r="J4443" s="3" t="s">
        <v>22</v>
      </c>
      <c r="K4443" s="3" t="s">
        <v>23</v>
      </c>
      <c r="L4443" s="3" t="s">
        <v>299</v>
      </c>
      <c r="M4443" s="3" t="s">
        <v>207</v>
      </c>
      <c r="N4443" s="3">
        <v>60653</v>
      </c>
      <c r="O4443" s="3" t="s">
        <v>101</v>
      </c>
      <c r="P4443" s="3" t="s">
        <v>5426</v>
      </c>
      <c r="Q4443" s="3" t="s">
        <v>42</v>
      </c>
      <c r="R4443" s="3" t="s">
        <v>74</v>
      </c>
      <c r="S4443" s="3" t="s">
        <v>5427</v>
      </c>
      <c r="T4443" s="3">
        <v>26.405999999999999</v>
      </c>
      <c r="U4443" s="35" cm="1">
        <f t="array" ref="U4443">INDEX('Pricing Strategy'!$F$4:$F$71,MATCH(1,(Dataset!$O4443='Pricing Strategy'!$B$4:$B$71)*(Dataset!$Q4443='Pricing Strategy'!$C$4:$C$71)*(Dataset!$R4443='Pricing Strategy'!$D$4:$D$71),))</f>
        <v>0.3</v>
      </c>
      <c r="V4443" s="3">
        <f>Dataset!$T4443*(1-Dataset!$U4443)</f>
        <v>18.484199999999998</v>
      </c>
    </row>
    <row r="4444" spans="1:22" x14ac:dyDescent="0.3">
      <c r="A4444" s="32"/>
      <c r="C4444" s="3">
        <v>4439</v>
      </c>
      <c r="D4444" s="3" t="s">
        <v>7506</v>
      </c>
      <c r="E4444" s="34">
        <v>43096</v>
      </c>
      <c r="F4444" s="34">
        <v>43102</v>
      </c>
      <c r="G4444" s="3" t="s">
        <v>46</v>
      </c>
      <c r="H4444" s="3" t="s">
        <v>3007</v>
      </c>
      <c r="I4444" s="3" t="s">
        <v>3008</v>
      </c>
      <c r="J4444" s="3" t="s">
        <v>22</v>
      </c>
      <c r="K4444" s="3" t="s">
        <v>23</v>
      </c>
      <c r="L4444" s="3" t="s">
        <v>7389</v>
      </c>
      <c r="M4444" s="3" t="s">
        <v>100</v>
      </c>
      <c r="N4444" s="3">
        <v>77642</v>
      </c>
      <c r="O4444" s="3" t="s">
        <v>101</v>
      </c>
      <c r="P4444" s="3" t="s">
        <v>4791</v>
      </c>
      <c r="Q4444" s="3" t="s">
        <v>42</v>
      </c>
      <c r="R4444" s="3" t="s">
        <v>86</v>
      </c>
      <c r="S4444" s="3" t="s">
        <v>4792</v>
      </c>
      <c r="T4444" s="3">
        <v>10.368</v>
      </c>
      <c r="U4444" s="35" cm="1">
        <f t="array" ref="U4444">INDEX('Pricing Strategy'!$F$4:$F$71,MATCH(1,(Dataset!$O4444='Pricing Strategy'!$B$4:$B$71)*(Dataset!$Q4444='Pricing Strategy'!$C$4:$C$71)*(Dataset!$R4444='Pricing Strategy'!$D$4:$D$71),))</f>
        <v>0.3</v>
      </c>
      <c r="V4444" s="3">
        <f>Dataset!$T4444*(1-Dataset!$U4444)</f>
        <v>7.2576000000000001</v>
      </c>
    </row>
    <row r="4445" spans="1:22" x14ac:dyDescent="0.3">
      <c r="A4445" s="32"/>
      <c r="C4445" s="3">
        <v>4440</v>
      </c>
      <c r="D4445" s="3" t="s">
        <v>7506</v>
      </c>
      <c r="E4445" s="34">
        <v>43096</v>
      </c>
      <c r="F4445" s="34">
        <v>43102</v>
      </c>
      <c r="G4445" s="3" t="s">
        <v>46</v>
      </c>
      <c r="H4445" s="3" t="s">
        <v>3007</v>
      </c>
      <c r="I4445" s="3" t="s">
        <v>3008</v>
      </c>
      <c r="J4445" s="3" t="s">
        <v>22</v>
      </c>
      <c r="K4445" s="3" t="s">
        <v>23</v>
      </c>
      <c r="L4445" s="3" t="s">
        <v>7389</v>
      </c>
      <c r="M4445" s="3" t="s">
        <v>100</v>
      </c>
      <c r="N4445" s="3">
        <v>77642</v>
      </c>
      <c r="O4445" s="3" t="s">
        <v>101</v>
      </c>
      <c r="P4445" s="3" t="s">
        <v>3752</v>
      </c>
      <c r="Q4445" s="3" t="s">
        <v>42</v>
      </c>
      <c r="R4445" s="3" t="s">
        <v>86</v>
      </c>
      <c r="S4445" s="3" t="s">
        <v>3753</v>
      </c>
      <c r="T4445" s="3">
        <v>23.68</v>
      </c>
      <c r="U4445" s="35" cm="1">
        <f t="array" ref="U4445">INDEX('Pricing Strategy'!$F$4:$F$71,MATCH(1,(Dataset!$O4445='Pricing Strategy'!$B$4:$B$71)*(Dataset!$Q4445='Pricing Strategy'!$C$4:$C$71)*(Dataset!$R4445='Pricing Strategy'!$D$4:$D$71),))</f>
        <v>0.3</v>
      </c>
      <c r="V4445" s="3">
        <f>Dataset!$T4445*(1-Dataset!$U4445)</f>
        <v>16.576000000000001</v>
      </c>
    </row>
    <row r="4446" spans="1:22" x14ac:dyDescent="0.3">
      <c r="A4446" s="32"/>
      <c r="C4446" s="3">
        <v>4441</v>
      </c>
      <c r="D4446" s="3" t="s">
        <v>7507</v>
      </c>
      <c r="E4446" s="34">
        <v>42938</v>
      </c>
      <c r="F4446" s="34">
        <v>42942</v>
      </c>
      <c r="G4446" s="3" t="s">
        <v>46</v>
      </c>
      <c r="H4446" s="3" t="s">
        <v>5182</v>
      </c>
      <c r="I4446" s="3" t="s">
        <v>5183</v>
      </c>
      <c r="J4446" s="3" t="s">
        <v>22</v>
      </c>
      <c r="K4446" s="3" t="s">
        <v>23</v>
      </c>
      <c r="L4446" s="3" t="s">
        <v>233</v>
      </c>
      <c r="M4446" s="3" t="s">
        <v>234</v>
      </c>
      <c r="N4446" s="3">
        <v>48185</v>
      </c>
      <c r="O4446" s="3" t="s">
        <v>101</v>
      </c>
      <c r="P4446" s="3" t="s">
        <v>3880</v>
      </c>
      <c r="Q4446" s="3" t="s">
        <v>67</v>
      </c>
      <c r="R4446" s="3" t="s">
        <v>157</v>
      </c>
      <c r="S4446" s="3" t="s">
        <v>3881</v>
      </c>
      <c r="T4446" s="3">
        <v>109.95</v>
      </c>
      <c r="U4446" s="35" cm="1">
        <f t="array" ref="U4446">INDEX('Pricing Strategy'!$F$4:$F$71,MATCH(1,(Dataset!$O4446='Pricing Strategy'!$B$4:$B$71)*(Dataset!$Q4446='Pricing Strategy'!$C$4:$C$71)*(Dataset!$R4446='Pricing Strategy'!$D$4:$D$71),))</f>
        <v>0.35</v>
      </c>
      <c r="V4446" s="3">
        <f>Dataset!$T4446*(1-Dataset!$U4446)</f>
        <v>71.467500000000001</v>
      </c>
    </row>
    <row r="4447" spans="1:22" x14ac:dyDescent="0.3">
      <c r="A4447" s="32"/>
      <c r="C4447" s="3">
        <v>4442</v>
      </c>
      <c r="D4447" s="3" t="s">
        <v>7507</v>
      </c>
      <c r="E4447" s="34">
        <v>42938</v>
      </c>
      <c r="F4447" s="34">
        <v>42942</v>
      </c>
      <c r="G4447" s="3" t="s">
        <v>46</v>
      </c>
      <c r="H4447" s="3" t="s">
        <v>5182</v>
      </c>
      <c r="I4447" s="3" t="s">
        <v>5183</v>
      </c>
      <c r="J4447" s="3" t="s">
        <v>22</v>
      </c>
      <c r="K4447" s="3" t="s">
        <v>23</v>
      </c>
      <c r="L4447" s="3" t="s">
        <v>233</v>
      </c>
      <c r="M4447" s="3" t="s">
        <v>234</v>
      </c>
      <c r="N4447" s="3">
        <v>48185</v>
      </c>
      <c r="O4447" s="3" t="s">
        <v>101</v>
      </c>
      <c r="P4447" s="3" t="s">
        <v>7508</v>
      </c>
      <c r="Q4447" s="3" t="s">
        <v>42</v>
      </c>
      <c r="R4447" s="3" t="s">
        <v>55</v>
      </c>
      <c r="S4447" s="3" t="s">
        <v>7509</v>
      </c>
      <c r="T4447" s="3">
        <v>965.85</v>
      </c>
      <c r="U4447" s="35" cm="1">
        <f t="array" ref="U4447">INDEX('Pricing Strategy'!$F$4:$F$71,MATCH(1,(Dataset!$O4447='Pricing Strategy'!$B$4:$B$71)*(Dataset!$Q4447='Pricing Strategy'!$C$4:$C$71)*(Dataset!$R4447='Pricing Strategy'!$D$4:$D$71),))</f>
        <v>0.4</v>
      </c>
      <c r="V4447" s="3">
        <f>Dataset!$T4447*(1-Dataset!$U4447)</f>
        <v>579.51</v>
      </c>
    </row>
    <row r="4448" spans="1:22" x14ac:dyDescent="0.3">
      <c r="A4448" s="32"/>
      <c r="C4448" s="3">
        <v>4443</v>
      </c>
      <c r="D4448" s="3" t="s">
        <v>7507</v>
      </c>
      <c r="E4448" s="34">
        <v>42938</v>
      </c>
      <c r="F4448" s="34">
        <v>42942</v>
      </c>
      <c r="G4448" s="3" t="s">
        <v>46</v>
      </c>
      <c r="H4448" s="3" t="s">
        <v>5182</v>
      </c>
      <c r="I4448" s="3" t="s">
        <v>5183</v>
      </c>
      <c r="J4448" s="3" t="s">
        <v>22</v>
      </c>
      <c r="K4448" s="3" t="s">
        <v>23</v>
      </c>
      <c r="L4448" s="3" t="s">
        <v>233</v>
      </c>
      <c r="M4448" s="3" t="s">
        <v>234</v>
      </c>
      <c r="N4448" s="3">
        <v>48185</v>
      </c>
      <c r="O4448" s="3" t="s">
        <v>101</v>
      </c>
      <c r="P4448" s="3" t="s">
        <v>7510</v>
      </c>
      <c r="Q4448" s="3" t="s">
        <v>42</v>
      </c>
      <c r="R4448" s="3" t="s">
        <v>64</v>
      </c>
      <c r="S4448" s="3" t="s">
        <v>7511</v>
      </c>
      <c r="T4448" s="3">
        <v>29.2</v>
      </c>
      <c r="U4448" s="35" cm="1">
        <f t="array" ref="U4448">INDEX('Pricing Strategy'!$F$4:$F$71,MATCH(1,(Dataset!$O4448='Pricing Strategy'!$B$4:$B$71)*(Dataset!$Q4448='Pricing Strategy'!$C$4:$C$71)*(Dataset!$R4448='Pricing Strategy'!$D$4:$D$71),))</f>
        <v>0.35</v>
      </c>
      <c r="V4448" s="3">
        <f>Dataset!$T4448*(1-Dataset!$U4448)</f>
        <v>18.98</v>
      </c>
    </row>
    <row r="4449" spans="1:22" x14ac:dyDescent="0.3">
      <c r="A4449" s="32"/>
      <c r="C4449" s="3">
        <v>4444</v>
      </c>
      <c r="D4449" s="3" t="s">
        <v>7507</v>
      </c>
      <c r="E4449" s="34">
        <v>42938</v>
      </c>
      <c r="F4449" s="34">
        <v>42942</v>
      </c>
      <c r="G4449" s="3" t="s">
        <v>46</v>
      </c>
      <c r="H4449" s="3" t="s">
        <v>5182</v>
      </c>
      <c r="I4449" s="3" t="s">
        <v>5183</v>
      </c>
      <c r="J4449" s="3" t="s">
        <v>22</v>
      </c>
      <c r="K4449" s="3" t="s">
        <v>23</v>
      </c>
      <c r="L4449" s="3" t="s">
        <v>233</v>
      </c>
      <c r="M4449" s="3" t="s">
        <v>234</v>
      </c>
      <c r="N4449" s="3">
        <v>48185</v>
      </c>
      <c r="O4449" s="3" t="s">
        <v>101</v>
      </c>
      <c r="P4449" s="3" t="s">
        <v>3980</v>
      </c>
      <c r="Q4449" s="3" t="s">
        <v>42</v>
      </c>
      <c r="R4449" s="3" t="s">
        <v>86</v>
      </c>
      <c r="S4449" s="3" t="s">
        <v>3981</v>
      </c>
      <c r="T4449" s="3">
        <v>32.4</v>
      </c>
      <c r="U4449" s="35" cm="1">
        <f t="array" ref="U4449">INDEX('Pricing Strategy'!$F$4:$F$71,MATCH(1,(Dataset!$O4449='Pricing Strategy'!$B$4:$B$71)*(Dataset!$Q4449='Pricing Strategy'!$C$4:$C$71)*(Dataset!$R4449='Pricing Strategy'!$D$4:$D$71),))</f>
        <v>0.3</v>
      </c>
      <c r="V4449" s="3">
        <f>Dataset!$T4449*(1-Dataset!$U4449)</f>
        <v>22.679999999999996</v>
      </c>
    </row>
    <row r="4450" spans="1:22" x14ac:dyDescent="0.3">
      <c r="A4450" s="32"/>
      <c r="C4450" s="3">
        <v>4445</v>
      </c>
      <c r="D4450" s="3" t="s">
        <v>7512</v>
      </c>
      <c r="E4450" s="34">
        <v>42324</v>
      </c>
      <c r="F4450" s="34">
        <v>42329</v>
      </c>
      <c r="G4450" s="3" t="s">
        <v>46</v>
      </c>
      <c r="H4450" s="3" t="s">
        <v>2148</v>
      </c>
      <c r="I4450" s="3" t="s">
        <v>2149</v>
      </c>
      <c r="J4450" s="3" t="s">
        <v>98</v>
      </c>
      <c r="K4450" s="3" t="s">
        <v>23</v>
      </c>
      <c r="L4450" s="3" t="s">
        <v>534</v>
      </c>
      <c r="M4450" s="3" t="s">
        <v>250</v>
      </c>
      <c r="N4450" s="3">
        <v>47401</v>
      </c>
      <c r="O4450" s="3" t="s">
        <v>101</v>
      </c>
      <c r="P4450" s="3" t="s">
        <v>5586</v>
      </c>
      <c r="Q4450" s="3" t="s">
        <v>42</v>
      </c>
      <c r="R4450" s="3" t="s">
        <v>169</v>
      </c>
      <c r="S4450" s="3" t="s">
        <v>5587</v>
      </c>
      <c r="T4450" s="3">
        <v>78.349999999999994</v>
      </c>
      <c r="U4450" s="35" cm="1">
        <f t="array" ref="U4450">INDEX('Pricing Strategy'!$F$4:$F$71,MATCH(1,(Dataset!$O4450='Pricing Strategy'!$B$4:$B$71)*(Dataset!$Q4450='Pricing Strategy'!$C$4:$C$71)*(Dataset!$R4450='Pricing Strategy'!$D$4:$D$71),))</f>
        <v>0.3</v>
      </c>
      <c r="V4450" s="3">
        <f>Dataset!$T4450*(1-Dataset!$U4450)</f>
        <v>54.844999999999992</v>
      </c>
    </row>
    <row r="4451" spans="1:22" x14ac:dyDescent="0.3">
      <c r="A4451" s="32"/>
      <c r="C4451" s="3">
        <v>4446</v>
      </c>
      <c r="D4451" s="3" t="s">
        <v>7512</v>
      </c>
      <c r="E4451" s="34">
        <v>42324</v>
      </c>
      <c r="F4451" s="34">
        <v>42329</v>
      </c>
      <c r="G4451" s="3" t="s">
        <v>46</v>
      </c>
      <c r="H4451" s="3" t="s">
        <v>2148</v>
      </c>
      <c r="I4451" s="3" t="s">
        <v>2149</v>
      </c>
      <c r="J4451" s="3" t="s">
        <v>98</v>
      </c>
      <c r="K4451" s="3" t="s">
        <v>23</v>
      </c>
      <c r="L4451" s="3" t="s">
        <v>534</v>
      </c>
      <c r="M4451" s="3" t="s">
        <v>250</v>
      </c>
      <c r="N4451" s="3">
        <v>47401</v>
      </c>
      <c r="O4451" s="3" t="s">
        <v>101</v>
      </c>
      <c r="P4451" s="3" t="s">
        <v>6005</v>
      </c>
      <c r="Q4451" s="3" t="s">
        <v>42</v>
      </c>
      <c r="R4451" s="3" t="s">
        <v>86</v>
      </c>
      <c r="S4451" s="3" t="s">
        <v>6006</v>
      </c>
      <c r="T4451" s="3">
        <v>31.68</v>
      </c>
      <c r="U4451" s="35" cm="1">
        <f t="array" ref="U4451">INDEX('Pricing Strategy'!$F$4:$F$71,MATCH(1,(Dataset!$O4451='Pricing Strategy'!$B$4:$B$71)*(Dataset!$Q4451='Pricing Strategy'!$C$4:$C$71)*(Dataset!$R4451='Pricing Strategy'!$D$4:$D$71),))</f>
        <v>0.3</v>
      </c>
      <c r="V4451" s="3">
        <f>Dataset!$T4451*(1-Dataset!$U4451)</f>
        <v>22.175999999999998</v>
      </c>
    </row>
    <row r="4452" spans="1:22" x14ac:dyDescent="0.3">
      <c r="A4452" s="32"/>
      <c r="C4452" s="3">
        <v>4447</v>
      </c>
      <c r="D4452" s="3" t="s">
        <v>7512</v>
      </c>
      <c r="E4452" s="34">
        <v>42324</v>
      </c>
      <c r="F4452" s="34">
        <v>42329</v>
      </c>
      <c r="G4452" s="3" t="s">
        <v>46</v>
      </c>
      <c r="H4452" s="3" t="s">
        <v>2148</v>
      </c>
      <c r="I4452" s="3" t="s">
        <v>2149</v>
      </c>
      <c r="J4452" s="3" t="s">
        <v>98</v>
      </c>
      <c r="K4452" s="3" t="s">
        <v>23</v>
      </c>
      <c r="L4452" s="3" t="s">
        <v>534</v>
      </c>
      <c r="M4452" s="3" t="s">
        <v>250</v>
      </c>
      <c r="N4452" s="3">
        <v>47401</v>
      </c>
      <c r="O4452" s="3" t="s">
        <v>101</v>
      </c>
      <c r="P4452" s="3" t="s">
        <v>154</v>
      </c>
      <c r="Q4452" s="3" t="s">
        <v>42</v>
      </c>
      <c r="R4452" s="3" t="s">
        <v>71</v>
      </c>
      <c r="S4452" s="3" t="s">
        <v>155</v>
      </c>
      <c r="T4452" s="3">
        <v>29.12</v>
      </c>
      <c r="U4452" s="35" cm="1">
        <f t="array" ref="U4452">INDEX('Pricing Strategy'!$F$4:$F$71,MATCH(1,(Dataset!$O4452='Pricing Strategy'!$B$4:$B$71)*(Dataset!$Q4452='Pricing Strategy'!$C$4:$C$71)*(Dataset!$R4452='Pricing Strategy'!$D$4:$D$71),))</f>
        <v>0.3</v>
      </c>
      <c r="V4452" s="3">
        <f>Dataset!$T4452*(1-Dataset!$U4452)</f>
        <v>20.384</v>
      </c>
    </row>
    <row r="4453" spans="1:22" x14ac:dyDescent="0.3">
      <c r="A4453" s="32"/>
      <c r="C4453" s="3">
        <v>4448</v>
      </c>
      <c r="D4453" s="3" t="s">
        <v>7512</v>
      </c>
      <c r="E4453" s="34">
        <v>42324</v>
      </c>
      <c r="F4453" s="34">
        <v>42329</v>
      </c>
      <c r="G4453" s="3" t="s">
        <v>46</v>
      </c>
      <c r="H4453" s="3" t="s">
        <v>2148</v>
      </c>
      <c r="I4453" s="3" t="s">
        <v>2149</v>
      </c>
      <c r="J4453" s="3" t="s">
        <v>98</v>
      </c>
      <c r="K4453" s="3" t="s">
        <v>23</v>
      </c>
      <c r="L4453" s="3" t="s">
        <v>534</v>
      </c>
      <c r="M4453" s="3" t="s">
        <v>250</v>
      </c>
      <c r="N4453" s="3">
        <v>47401</v>
      </c>
      <c r="O4453" s="3" t="s">
        <v>101</v>
      </c>
      <c r="P4453" s="3" t="s">
        <v>1193</v>
      </c>
      <c r="Q4453" s="3" t="s">
        <v>42</v>
      </c>
      <c r="R4453" s="3" t="s">
        <v>55</v>
      </c>
      <c r="S4453" s="3" t="s">
        <v>1194</v>
      </c>
      <c r="T4453" s="3">
        <v>169.45</v>
      </c>
      <c r="U4453" s="35" cm="1">
        <f t="array" ref="U4453">INDEX('Pricing Strategy'!$F$4:$F$71,MATCH(1,(Dataset!$O4453='Pricing Strategy'!$B$4:$B$71)*(Dataset!$Q4453='Pricing Strategy'!$C$4:$C$71)*(Dataset!$R4453='Pricing Strategy'!$D$4:$D$71),))</f>
        <v>0.4</v>
      </c>
      <c r="V4453" s="3">
        <f>Dataset!$T4453*(1-Dataset!$U4453)</f>
        <v>101.66999999999999</v>
      </c>
    </row>
    <row r="4454" spans="1:22" x14ac:dyDescent="0.3">
      <c r="A4454" s="32"/>
      <c r="C4454" s="3">
        <v>4449</v>
      </c>
      <c r="D4454" s="3" t="s">
        <v>7513</v>
      </c>
      <c r="E4454" s="34">
        <v>42540</v>
      </c>
      <c r="F4454" s="34">
        <v>42544</v>
      </c>
      <c r="G4454" s="3" t="s">
        <v>46</v>
      </c>
      <c r="H4454" s="3" t="s">
        <v>940</v>
      </c>
      <c r="I4454" s="3" t="s">
        <v>941</v>
      </c>
      <c r="J4454" s="3" t="s">
        <v>22</v>
      </c>
      <c r="K4454" s="3" t="s">
        <v>23</v>
      </c>
      <c r="L4454" s="3" t="s">
        <v>38</v>
      </c>
      <c r="M4454" s="3" t="s">
        <v>39</v>
      </c>
      <c r="N4454" s="3">
        <v>90032</v>
      </c>
      <c r="O4454" s="3" t="s">
        <v>40</v>
      </c>
      <c r="P4454" s="3" t="s">
        <v>2113</v>
      </c>
      <c r="Q4454" s="3" t="s">
        <v>28</v>
      </c>
      <c r="R4454" s="3" t="s">
        <v>61</v>
      </c>
      <c r="S4454" s="3" t="s">
        <v>2114</v>
      </c>
      <c r="T4454" s="3">
        <v>12.56</v>
      </c>
      <c r="U4454" s="35" cm="1">
        <f t="array" ref="U4454">INDEX('Pricing Strategy'!$F$4:$F$71,MATCH(1,(Dataset!$O4454='Pricing Strategy'!$B$4:$B$71)*(Dataset!$Q4454='Pricing Strategy'!$C$4:$C$71)*(Dataset!$R4454='Pricing Strategy'!$D$4:$D$71),))</f>
        <v>0.4</v>
      </c>
      <c r="V4454" s="3">
        <f>Dataset!$T4454*(1-Dataset!$U4454)</f>
        <v>7.5359999999999996</v>
      </c>
    </row>
    <row r="4455" spans="1:22" x14ac:dyDescent="0.3">
      <c r="A4455" s="32"/>
      <c r="C4455" s="3">
        <v>4450</v>
      </c>
      <c r="D4455" s="3" t="s">
        <v>7513</v>
      </c>
      <c r="E4455" s="34">
        <v>42540</v>
      </c>
      <c r="F4455" s="34">
        <v>42544</v>
      </c>
      <c r="G4455" s="3" t="s">
        <v>46</v>
      </c>
      <c r="H4455" s="3" t="s">
        <v>940</v>
      </c>
      <c r="I4455" s="3" t="s">
        <v>941</v>
      </c>
      <c r="J4455" s="3" t="s">
        <v>22</v>
      </c>
      <c r="K4455" s="3" t="s">
        <v>23</v>
      </c>
      <c r="L4455" s="3" t="s">
        <v>38</v>
      </c>
      <c r="M4455" s="3" t="s">
        <v>39</v>
      </c>
      <c r="N4455" s="3">
        <v>90032</v>
      </c>
      <c r="O4455" s="3" t="s">
        <v>40</v>
      </c>
      <c r="P4455" s="3" t="s">
        <v>4452</v>
      </c>
      <c r="Q4455" s="3" t="s">
        <v>42</v>
      </c>
      <c r="R4455" s="3" t="s">
        <v>86</v>
      </c>
      <c r="S4455" s="3" t="s">
        <v>4453</v>
      </c>
      <c r="T4455" s="3">
        <v>6.48</v>
      </c>
      <c r="U4455" s="35" cm="1">
        <f t="array" ref="U4455">INDEX('Pricing Strategy'!$F$4:$F$71,MATCH(1,(Dataset!$O4455='Pricing Strategy'!$B$4:$B$71)*(Dataset!$Q4455='Pricing Strategy'!$C$4:$C$71)*(Dataset!$R4455='Pricing Strategy'!$D$4:$D$71),))</f>
        <v>0.4</v>
      </c>
      <c r="V4455" s="3">
        <f>Dataset!$T4455*(1-Dataset!$U4455)</f>
        <v>3.8879999999999999</v>
      </c>
    </row>
    <row r="4456" spans="1:22" x14ac:dyDescent="0.3">
      <c r="A4456" s="32"/>
      <c r="C4456" s="3">
        <v>4451</v>
      </c>
      <c r="D4456" s="3" t="s">
        <v>7513</v>
      </c>
      <c r="E4456" s="34">
        <v>42540</v>
      </c>
      <c r="F4456" s="34">
        <v>42544</v>
      </c>
      <c r="G4456" s="3" t="s">
        <v>46</v>
      </c>
      <c r="H4456" s="3" t="s">
        <v>940</v>
      </c>
      <c r="I4456" s="3" t="s">
        <v>941</v>
      </c>
      <c r="J4456" s="3" t="s">
        <v>22</v>
      </c>
      <c r="K4456" s="3" t="s">
        <v>23</v>
      </c>
      <c r="L4456" s="3" t="s">
        <v>38</v>
      </c>
      <c r="M4456" s="3" t="s">
        <v>39</v>
      </c>
      <c r="N4456" s="3">
        <v>90032</v>
      </c>
      <c r="O4456" s="3" t="s">
        <v>40</v>
      </c>
      <c r="P4456" s="3" t="s">
        <v>2470</v>
      </c>
      <c r="Q4456" s="3" t="s">
        <v>42</v>
      </c>
      <c r="R4456" s="3" t="s">
        <v>169</v>
      </c>
      <c r="S4456" s="3" t="s">
        <v>2471</v>
      </c>
      <c r="T4456" s="3">
        <v>186.69</v>
      </c>
      <c r="U4456" s="35" cm="1">
        <f t="array" ref="U4456">INDEX('Pricing Strategy'!$F$4:$F$71,MATCH(1,(Dataset!$O4456='Pricing Strategy'!$B$4:$B$71)*(Dataset!$Q4456='Pricing Strategy'!$C$4:$C$71)*(Dataset!$R4456='Pricing Strategy'!$D$4:$D$71),))</f>
        <v>0.4</v>
      </c>
      <c r="V4456" s="3">
        <f>Dataset!$T4456*(1-Dataset!$U4456)</f>
        <v>112.014</v>
      </c>
    </row>
    <row r="4457" spans="1:22" x14ac:dyDescent="0.3">
      <c r="A4457" s="32"/>
      <c r="C4457" s="3">
        <v>4452</v>
      </c>
      <c r="D4457" s="3" t="s">
        <v>7514</v>
      </c>
      <c r="E4457" s="34">
        <v>42920</v>
      </c>
      <c r="F4457" s="34">
        <v>42922</v>
      </c>
      <c r="G4457" s="3" t="s">
        <v>184</v>
      </c>
      <c r="H4457" s="3" t="s">
        <v>7162</v>
      </c>
      <c r="I4457" s="3" t="s">
        <v>7163</v>
      </c>
      <c r="J4457" s="3" t="s">
        <v>22</v>
      </c>
      <c r="K4457" s="3" t="s">
        <v>23</v>
      </c>
      <c r="L4457" s="3" t="s">
        <v>123</v>
      </c>
      <c r="M4457" s="3" t="s">
        <v>39</v>
      </c>
      <c r="N4457" s="3">
        <v>94109</v>
      </c>
      <c r="O4457" s="3" t="s">
        <v>40</v>
      </c>
      <c r="P4457" s="3" t="s">
        <v>2071</v>
      </c>
      <c r="Q4457" s="3" t="s">
        <v>28</v>
      </c>
      <c r="R4457" s="3" t="s">
        <v>61</v>
      </c>
      <c r="S4457" s="3" t="s">
        <v>2072</v>
      </c>
      <c r="T4457" s="3">
        <v>25.4</v>
      </c>
      <c r="U4457" s="35" cm="1">
        <f t="array" ref="U4457">INDEX('Pricing Strategy'!$F$4:$F$71,MATCH(1,(Dataset!$O4457='Pricing Strategy'!$B$4:$B$71)*(Dataset!$Q4457='Pricing Strategy'!$C$4:$C$71)*(Dataset!$R4457='Pricing Strategy'!$D$4:$D$71),))</f>
        <v>0.4</v>
      </c>
      <c r="V4457" s="3">
        <f>Dataset!$T4457*(1-Dataset!$U4457)</f>
        <v>15.239999999999998</v>
      </c>
    </row>
    <row r="4458" spans="1:22" x14ac:dyDescent="0.3">
      <c r="A4458" s="32"/>
      <c r="C4458" s="3">
        <v>4453</v>
      </c>
      <c r="D4458" s="3" t="s">
        <v>7514</v>
      </c>
      <c r="E4458" s="34">
        <v>42920</v>
      </c>
      <c r="F4458" s="34">
        <v>42922</v>
      </c>
      <c r="G4458" s="3" t="s">
        <v>184</v>
      </c>
      <c r="H4458" s="3" t="s">
        <v>7162</v>
      </c>
      <c r="I4458" s="3" t="s">
        <v>7163</v>
      </c>
      <c r="J4458" s="3" t="s">
        <v>22</v>
      </c>
      <c r="K4458" s="3" t="s">
        <v>23</v>
      </c>
      <c r="L4458" s="3" t="s">
        <v>123</v>
      </c>
      <c r="M4458" s="3" t="s">
        <v>39</v>
      </c>
      <c r="N4458" s="3">
        <v>94109</v>
      </c>
      <c r="O4458" s="3" t="s">
        <v>40</v>
      </c>
      <c r="P4458" s="3" t="s">
        <v>7515</v>
      </c>
      <c r="Q4458" s="3" t="s">
        <v>42</v>
      </c>
      <c r="R4458" s="3" t="s">
        <v>169</v>
      </c>
      <c r="S4458" s="3" t="s">
        <v>7516</v>
      </c>
      <c r="T4458" s="3">
        <v>43.96</v>
      </c>
      <c r="U4458" s="35" cm="1">
        <f t="array" ref="U4458">INDEX('Pricing Strategy'!$F$4:$F$71,MATCH(1,(Dataset!$O4458='Pricing Strategy'!$B$4:$B$71)*(Dataset!$Q4458='Pricing Strategy'!$C$4:$C$71)*(Dataset!$R4458='Pricing Strategy'!$D$4:$D$71),))</f>
        <v>0.4</v>
      </c>
      <c r="V4458" s="3">
        <f>Dataset!$T4458*(1-Dataset!$U4458)</f>
        <v>26.376000000000001</v>
      </c>
    </row>
    <row r="4459" spans="1:22" x14ac:dyDescent="0.3">
      <c r="A4459" s="32"/>
      <c r="C4459" s="3">
        <v>4454</v>
      </c>
      <c r="D4459" s="3" t="s">
        <v>7514</v>
      </c>
      <c r="E4459" s="34">
        <v>42920</v>
      </c>
      <c r="F4459" s="34">
        <v>42922</v>
      </c>
      <c r="G4459" s="3" t="s">
        <v>184</v>
      </c>
      <c r="H4459" s="3" t="s">
        <v>7162</v>
      </c>
      <c r="I4459" s="3" t="s">
        <v>7163</v>
      </c>
      <c r="J4459" s="3" t="s">
        <v>22</v>
      </c>
      <c r="K4459" s="3" t="s">
        <v>23</v>
      </c>
      <c r="L4459" s="3" t="s">
        <v>123</v>
      </c>
      <c r="M4459" s="3" t="s">
        <v>39</v>
      </c>
      <c r="N4459" s="3">
        <v>94109</v>
      </c>
      <c r="O4459" s="3" t="s">
        <v>40</v>
      </c>
      <c r="P4459" s="3" t="s">
        <v>3096</v>
      </c>
      <c r="Q4459" s="3" t="s">
        <v>28</v>
      </c>
      <c r="R4459" s="3" t="s">
        <v>29</v>
      </c>
      <c r="S4459" s="3" t="s">
        <v>3097</v>
      </c>
      <c r="T4459" s="3">
        <v>1279.165</v>
      </c>
      <c r="U4459" s="35" cm="1">
        <f t="array" ref="U4459">INDEX('Pricing Strategy'!$F$4:$F$71,MATCH(1,(Dataset!$O4459='Pricing Strategy'!$B$4:$B$71)*(Dataset!$Q4459='Pricing Strategy'!$C$4:$C$71)*(Dataset!$R4459='Pricing Strategy'!$D$4:$D$71),))</f>
        <v>0.5</v>
      </c>
      <c r="V4459" s="3">
        <f>Dataset!$T4459*(1-Dataset!$U4459)</f>
        <v>639.58249999999998</v>
      </c>
    </row>
    <row r="4460" spans="1:22" x14ac:dyDescent="0.3">
      <c r="A4460" s="32"/>
      <c r="C4460" s="3">
        <v>4455</v>
      </c>
      <c r="D4460" s="3" t="s">
        <v>7514</v>
      </c>
      <c r="E4460" s="34">
        <v>42920</v>
      </c>
      <c r="F4460" s="34">
        <v>42922</v>
      </c>
      <c r="G4460" s="3" t="s">
        <v>184</v>
      </c>
      <c r="H4460" s="3" t="s">
        <v>7162</v>
      </c>
      <c r="I4460" s="3" t="s">
        <v>7163</v>
      </c>
      <c r="J4460" s="3" t="s">
        <v>22</v>
      </c>
      <c r="K4460" s="3" t="s">
        <v>23</v>
      </c>
      <c r="L4460" s="3" t="s">
        <v>123</v>
      </c>
      <c r="M4460" s="3" t="s">
        <v>39</v>
      </c>
      <c r="N4460" s="3">
        <v>94109</v>
      </c>
      <c r="O4460" s="3" t="s">
        <v>40</v>
      </c>
      <c r="P4460" s="3" t="s">
        <v>2734</v>
      </c>
      <c r="Q4460" s="3" t="s">
        <v>42</v>
      </c>
      <c r="R4460" s="3" t="s">
        <v>55</v>
      </c>
      <c r="S4460" s="3" t="s">
        <v>2735</v>
      </c>
      <c r="T4460" s="3">
        <v>27.92</v>
      </c>
      <c r="U4460" s="35" cm="1">
        <f t="array" ref="U4460">INDEX('Pricing Strategy'!$F$4:$F$71,MATCH(1,(Dataset!$O4460='Pricing Strategy'!$B$4:$B$71)*(Dataset!$Q4460='Pricing Strategy'!$C$4:$C$71)*(Dataset!$R4460='Pricing Strategy'!$D$4:$D$71),))</f>
        <v>0.5</v>
      </c>
      <c r="V4460" s="3">
        <f>Dataset!$T4460*(1-Dataset!$U4460)</f>
        <v>13.96</v>
      </c>
    </row>
    <row r="4461" spans="1:22" x14ac:dyDescent="0.3">
      <c r="A4461" s="32"/>
      <c r="C4461" s="3">
        <v>4456</v>
      </c>
      <c r="D4461" s="3" t="s">
        <v>7517</v>
      </c>
      <c r="E4461" s="34">
        <v>42616</v>
      </c>
      <c r="F4461" s="34">
        <v>42621</v>
      </c>
      <c r="G4461" s="3" t="s">
        <v>46</v>
      </c>
      <c r="H4461" s="3" t="s">
        <v>2958</v>
      </c>
      <c r="I4461" s="3" t="s">
        <v>2959</v>
      </c>
      <c r="J4461" s="3" t="s">
        <v>98</v>
      </c>
      <c r="K4461" s="3" t="s">
        <v>23</v>
      </c>
      <c r="L4461" s="3" t="s">
        <v>123</v>
      </c>
      <c r="M4461" s="3" t="s">
        <v>39</v>
      </c>
      <c r="N4461" s="3">
        <v>94110</v>
      </c>
      <c r="O4461" s="3" t="s">
        <v>40</v>
      </c>
      <c r="P4461" s="3" t="s">
        <v>1550</v>
      </c>
      <c r="Q4461" s="3" t="s">
        <v>28</v>
      </c>
      <c r="R4461" s="3" t="s">
        <v>32</v>
      </c>
      <c r="S4461" s="3" t="s">
        <v>1551</v>
      </c>
      <c r="T4461" s="3">
        <v>129.56800000000001</v>
      </c>
      <c r="U4461" s="35" cm="1">
        <f t="array" ref="U4461">INDEX('Pricing Strategy'!$F$4:$F$71,MATCH(1,(Dataset!$O4461='Pricing Strategy'!$B$4:$B$71)*(Dataset!$Q4461='Pricing Strategy'!$C$4:$C$71)*(Dataset!$R4461='Pricing Strategy'!$D$4:$D$71),))</f>
        <v>0.45</v>
      </c>
      <c r="V4461" s="3">
        <f>Dataset!$T4461*(1-Dataset!$U4461)</f>
        <v>71.262400000000014</v>
      </c>
    </row>
    <row r="4462" spans="1:22" x14ac:dyDescent="0.3">
      <c r="A4462" s="32"/>
      <c r="C4462" s="3">
        <v>4457</v>
      </c>
      <c r="D4462" s="3" t="s">
        <v>7517</v>
      </c>
      <c r="E4462" s="34">
        <v>42616</v>
      </c>
      <c r="F4462" s="34">
        <v>42621</v>
      </c>
      <c r="G4462" s="3" t="s">
        <v>46</v>
      </c>
      <c r="H4462" s="3" t="s">
        <v>2958</v>
      </c>
      <c r="I4462" s="3" t="s">
        <v>2959</v>
      </c>
      <c r="J4462" s="3" t="s">
        <v>98</v>
      </c>
      <c r="K4462" s="3" t="s">
        <v>23</v>
      </c>
      <c r="L4462" s="3" t="s">
        <v>123</v>
      </c>
      <c r="M4462" s="3" t="s">
        <v>39</v>
      </c>
      <c r="N4462" s="3">
        <v>94110</v>
      </c>
      <c r="O4462" s="3" t="s">
        <v>40</v>
      </c>
      <c r="P4462" s="3" t="s">
        <v>541</v>
      </c>
      <c r="Q4462" s="3" t="s">
        <v>42</v>
      </c>
      <c r="R4462" s="3" t="s">
        <v>71</v>
      </c>
      <c r="S4462" s="3" t="s">
        <v>542</v>
      </c>
      <c r="T4462" s="3">
        <v>6.3680000000000003</v>
      </c>
      <c r="U4462" s="35" cm="1">
        <f t="array" ref="U4462">INDEX('Pricing Strategy'!$F$4:$F$71,MATCH(1,(Dataset!$O4462='Pricing Strategy'!$B$4:$B$71)*(Dataset!$Q4462='Pricing Strategy'!$C$4:$C$71)*(Dataset!$R4462='Pricing Strategy'!$D$4:$D$71),))</f>
        <v>0.4</v>
      </c>
      <c r="V4462" s="3">
        <f>Dataset!$T4462*(1-Dataset!$U4462)</f>
        <v>3.8208000000000002</v>
      </c>
    </row>
    <row r="4463" spans="1:22" x14ac:dyDescent="0.3">
      <c r="A4463" s="32"/>
      <c r="C4463" s="3">
        <v>4458</v>
      </c>
      <c r="D4463" s="3" t="s">
        <v>7518</v>
      </c>
      <c r="E4463" s="34">
        <v>43319</v>
      </c>
      <c r="F4463" s="34">
        <v>43324</v>
      </c>
      <c r="G4463" s="3" t="s">
        <v>46</v>
      </c>
      <c r="H4463" s="3" t="s">
        <v>3650</v>
      </c>
      <c r="I4463" s="3" t="s">
        <v>3651</v>
      </c>
      <c r="J4463" s="3" t="s">
        <v>22</v>
      </c>
      <c r="K4463" s="3" t="s">
        <v>23</v>
      </c>
      <c r="L4463" s="3" t="s">
        <v>627</v>
      </c>
      <c r="M4463" s="3" t="s">
        <v>39</v>
      </c>
      <c r="N4463" s="3">
        <v>95123</v>
      </c>
      <c r="O4463" s="3" t="s">
        <v>40</v>
      </c>
      <c r="P4463" s="3" t="s">
        <v>4755</v>
      </c>
      <c r="Q4463" s="3" t="s">
        <v>42</v>
      </c>
      <c r="R4463" s="3" t="s">
        <v>86</v>
      </c>
      <c r="S4463" s="3" t="s">
        <v>4756</v>
      </c>
      <c r="T4463" s="3">
        <v>244.55</v>
      </c>
      <c r="U4463" s="35" cm="1">
        <f t="array" ref="U4463">INDEX('Pricing Strategy'!$F$4:$F$71,MATCH(1,(Dataset!$O4463='Pricing Strategy'!$B$4:$B$71)*(Dataset!$Q4463='Pricing Strategy'!$C$4:$C$71)*(Dataset!$R4463='Pricing Strategy'!$D$4:$D$71),))</f>
        <v>0.4</v>
      </c>
      <c r="V4463" s="3">
        <f>Dataset!$T4463*(1-Dataset!$U4463)</f>
        <v>146.72999999999999</v>
      </c>
    </row>
    <row r="4464" spans="1:22" x14ac:dyDescent="0.3">
      <c r="A4464" s="32"/>
      <c r="C4464" s="3">
        <v>4459</v>
      </c>
      <c r="D4464" s="3" t="s">
        <v>7519</v>
      </c>
      <c r="E4464" s="34">
        <v>43172</v>
      </c>
      <c r="F4464" s="34">
        <v>43179</v>
      </c>
      <c r="G4464" s="3" t="s">
        <v>46</v>
      </c>
      <c r="H4464" s="3" t="s">
        <v>2817</v>
      </c>
      <c r="I4464" s="3" t="s">
        <v>2818</v>
      </c>
      <c r="J4464" s="3" t="s">
        <v>22</v>
      </c>
      <c r="K4464" s="3" t="s">
        <v>23</v>
      </c>
      <c r="L4464" s="3" t="s">
        <v>806</v>
      </c>
      <c r="M4464" s="3" t="s">
        <v>453</v>
      </c>
      <c r="N4464" s="3">
        <v>80219</v>
      </c>
      <c r="O4464" s="3" t="s">
        <v>40</v>
      </c>
      <c r="P4464" s="3" t="s">
        <v>1802</v>
      </c>
      <c r="Q4464" s="3" t="s">
        <v>42</v>
      </c>
      <c r="R4464" s="3" t="s">
        <v>575</v>
      </c>
      <c r="S4464" s="3" t="s">
        <v>1803</v>
      </c>
      <c r="T4464" s="3">
        <v>1332.4960000000001</v>
      </c>
      <c r="U4464" s="35" cm="1">
        <f t="array" ref="U4464">INDEX('Pricing Strategy'!$F$4:$F$71,MATCH(1,(Dataset!$O4464='Pricing Strategy'!$B$4:$B$71)*(Dataset!$Q4464='Pricing Strategy'!$C$4:$C$71)*(Dataset!$R4464='Pricing Strategy'!$D$4:$D$71),))</f>
        <v>0.45</v>
      </c>
      <c r="V4464" s="3">
        <f>Dataset!$T4464*(1-Dataset!$U4464)</f>
        <v>732.8728000000001</v>
      </c>
    </row>
    <row r="4465" spans="1:22" x14ac:dyDescent="0.3">
      <c r="A4465" s="32"/>
      <c r="C4465" s="3">
        <v>4460</v>
      </c>
      <c r="D4465" s="3" t="s">
        <v>7520</v>
      </c>
      <c r="E4465" s="34">
        <v>43371</v>
      </c>
      <c r="F4465" s="34">
        <v>43374</v>
      </c>
      <c r="G4465" s="3" t="s">
        <v>184</v>
      </c>
      <c r="H4465" s="3" t="s">
        <v>2353</v>
      </c>
      <c r="I4465" s="3" t="s">
        <v>2354</v>
      </c>
      <c r="J4465" s="3" t="s">
        <v>98</v>
      </c>
      <c r="K4465" s="3" t="s">
        <v>23</v>
      </c>
      <c r="L4465" s="3" t="s">
        <v>452</v>
      </c>
      <c r="M4465" s="3" t="s">
        <v>453</v>
      </c>
      <c r="N4465" s="3">
        <v>80013</v>
      </c>
      <c r="O4465" s="3" t="s">
        <v>40</v>
      </c>
      <c r="P4465" s="3" t="s">
        <v>1996</v>
      </c>
      <c r="Q4465" s="3" t="s">
        <v>28</v>
      </c>
      <c r="R4465" s="3" t="s">
        <v>61</v>
      </c>
      <c r="S4465" s="3" t="s">
        <v>1997</v>
      </c>
      <c r="T4465" s="3">
        <v>32.776000000000003</v>
      </c>
      <c r="U4465" s="35" cm="1">
        <f t="array" ref="U4465">INDEX('Pricing Strategy'!$F$4:$F$71,MATCH(1,(Dataset!$O4465='Pricing Strategy'!$B$4:$B$71)*(Dataset!$Q4465='Pricing Strategy'!$C$4:$C$71)*(Dataset!$R4465='Pricing Strategy'!$D$4:$D$71),))</f>
        <v>0.4</v>
      </c>
      <c r="V4465" s="3">
        <f>Dataset!$T4465*(1-Dataset!$U4465)</f>
        <v>19.665600000000001</v>
      </c>
    </row>
    <row r="4466" spans="1:22" x14ac:dyDescent="0.3">
      <c r="A4466" s="32"/>
      <c r="C4466" s="3">
        <v>4461</v>
      </c>
      <c r="D4466" s="3" t="s">
        <v>7520</v>
      </c>
      <c r="E4466" s="34">
        <v>43371</v>
      </c>
      <c r="F4466" s="34">
        <v>43374</v>
      </c>
      <c r="G4466" s="3" t="s">
        <v>184</v>
      </c>
      <c r="H4466" s="3" t="s">
        <v>2353</v>
      </c>
      <c r="I4466" s="3" t="s">
        <v>2354</v>
      </c>
      <c r="J4466" s="3" t="s">
        <v>98</v>
      </c>
      <c r="K4466" s="3" t="s">
        <v>23</v>
      </c>
      <c r="L4466" s="3" t="s">
        <v>452</v>
      </c>
      <c r="M4466" s="3" t="s">
        <v>453</v>
      </c>
      <c r="N4466" s="3">
        <v>80013</v>
      </c>
      <c r="O4466" s="3" t="s">
        <v>40</v>
      </c>
      <c r="P4466" s="3" t="s">
        <v>838</v>
      </c>
      <c r="Q4466" s="3" t="s">
        <v>42</v>
      </c>
      <c r="R4466" s="3" t="s">
        <v>55</v>
      </c>
      <c r="S4466" s="3" t="s">
        <v>839</v>
      </c>
      <c r="T4466" s="3">
        <v>147.184</v>
      </c>
      <c r="U4466" s="35" cm="1">
        <f t="array" ref="U4466">INDEX('Pricing Strategy'!$F$4:$F$71,MATCH(1,(Dataset!$O4466='Pricing Strategy'!$B$4:$B$71)*(Dataset!$Q4466='Pricing Strategy'!$C$4:$C$71)*(Dataset!$R4466='Pricing Strategy'!$D$4:$D$71),))</f>
        <v>0.5</v>
      </c>
      <c r="V4466" s="3">
        <f>Dataset!$T4466*(1-Dataset!$U4466)</f>
        <v>73.591999999999999</v>
      </c>
    </row>
    <row r="4467" spans="1:22" x14ac:dyDescent="0.3">
      <c r="A4467" s="32"/>
      <c r="C4467" s="3">
        <v>4462</v>
      </c>
      <c r="D4467" s="3" t="s">
        <v>7520</v>
      </c>
      <c r="E4467" s="34">
        <v>43371</v>
      </c>
      <c r="F4467" s="34">
        <v>43374</v>
      </c>
      <c r="G4467" s="3" t="s">
        <v>184</v>
      </c>
      <c r="H4467" s="3" t="s">
        <v>2353</v>
      </c>
      <c r="I4467" s="3" t="s">
        <v>2354</v>
      </c>
      <c r="J4467" s="3" t="s">
        <v>98</v>
      </c>
      <c r="K4467" s="3" t="s">
        <v>23</v>
      </c>
      <c r="L4467" s="3" t="s">
        <v>452</v>
      </c>
      <c r="M4467" s="3" t="s">
        <v>453</v>
      </c>
      <c r="N4467" s="3">
        <v>80013</v>
      </c>
      <c r="O4467" s="3" t="s">
        <v>40</v>
      </c>
      <c r="P4467" s="3" t="s">
        <v>659</v>
      </c>
      <c r="Q4467" s="3" t="s">
        <v>67</v>
      </c>
      <c r="R4467" s="3" t="s">
        <v>157</v>
      </c>
      <c r="S4467" s="3" t="s">
        <v>660</v>
      </c>
      <c r="T4467" s="3">
        <v>54.384</v>
      </c>
      <c r="U4467" s="35" cm="1">
        <f t="array" ref="U4467">INDEX('Pricing Strategy'!$F$4:$F$71,MATCH(1,(Dataset!$O4467='Pricing Strategy'!$B$4:$B$71)*(Dataset!$Q4467='Pricing Strategy'!$C$4:$C$71)*(Dataset!$R4467='Pricing Strategy'!$D$4:$D$71),))</f>
        <v>0.45</v>
      </c>
      <c r="V4467" s="3">
        <f>Dataset!$T4467*(1-Dataset!$U4467)</f>
        <v>29.911200000000001</v>
      </c>
    </row>
    <row r="4468" spans="1:22" x14ac:dyDescent="0.3">
      <c r="A4468" s="32"/>
      <c r="C4468" s="3">
        <v>4463</v>
      </c>
      <c r="D4468" s="3" t="s">
        <v>7520</v>
      </c>
      <c r="E4468" s="34">
        <v>43371</v>
      </c>
      <c r="F4468" s="34">
        <v>43374</v>
      </c>
      <c r="G4468" s="3" t="s">
        <v>184</v>
      </c>
      <c r="H4468" s="3" t="s">
        <v>2353</v>
      </c>
      <c r="I4468" s="3" t="s">
        <v>2354</v>
      </c>
      <c r="J4468" s="3" t="s">
        <v>98</v>
      </c>
      <c r="K4468" s="3" t="s">
        <v>23</v>
      </c>
      <c r="L4468" s="3" t="s">
        <v>452</v>
      </c>
      <c r="M4468" s="3" t="s">
        <v>453</v>
      </c>
      <c r="N4468" s="3">
        <v>80013</v>
      </c>
      <c r="O4468" s="3" t="s">
        <v>40</v>
      </c>
      <c r="P4468" s="3" t="s">
        <v>5000</v>
      </c>
      <c r="Q4468" s="3" t="s">
        <v>42</v>
      </c>
      <c r="R4468" s="3" t="s">
        <v>71</v>
      </c>
      <c r="S4468" s="3" t="s">
        <v>5001</v>
      </c>
      <c r="T4468" s="3">
        <v>76.775999999999996</v>
      </c>
      <c r="U4468" s="35" cm="1">
        <f t="array" ref="U4468">INDEX('Pricing Strategy'!$F$4:$F$71,MATCH(1,(Dataset!$O4468='Pricing Strategy'!$B$4:$B$71)*(Dataset!$Q4468='Pricing Strategy'!$C$4:$C$71)*(Dataset!$R4468='Pricing Strategy'!$D$4:$D$71),))</f>
        <v>0.4</v>
      </c>
      <c r="V4468" s="3">
        <f>Dataset!$T4468*(1-Dataset!$U4468)</f>
        <v>46.065599999999996</v>
      </c>
    </row>
    <row r="4469" spans="1:22" x14ac:dyDescent="0.3">
      <c r="A4469" s="32"/>
      <c r="C4469" s="3">
        <v>4464</v>
      </c>
      <c r="D4469" s="3" t="s">
        <v>7520</v>
      </c>
      <c r="E4469" s="34">
        <v>43371</v>
      </c>
      <c r="F4469" s="34">
        <v>43374</v>
      </c>
      <c r="G4469" s="3" t="s">
        <v>184</v>
      </c>
      <c r="H4469" s="3" t="s">
        <v>2353</v>
      </c>
      <c r="I4469" s="3" t="s">
        <v>2354</v>
      </c>
      <c r="J4469" s="3" t="s">
        <v>98</v>
      </c>
      <c r="K4469" s="3" t="s">
        <v>23</v>
      </c>
      <c r="L4469" s="3" t="s">
        <v>452</v>
      </c>
      <c r="M4469" s="3" t="s">
        <v>453</v>
      </c>
      <c r="N4469" s="3">
        <v>80013</v>
      </c>
      <c r="O4469" s="3" t="s">
        <v>40</v>
      </c>
      <c r="P4469" s="3" t="s">
        <v>7521</v>
      </c>
      <c r="Q4469" s="3" t="s">
        <v>42</v>
      </c>
      <c r="R4469" s="3" t="s">
        <v>86</v>
      </c>
      <c r="S4469" s="3" t="s">
        <v>7522</v>
      </c>
      <c r="T4469" s="3">
        <v>14.352</v>
      </c>
      <c r="U4469" s="35" cm="1">
        <f t="array" ref="U4469">INDEX('Pricing Strategy'!$F$4:$F$71,MATCH(1,(Dataset!$O4469='Pricing Strategy'!$B$4:$B$71)*(Dataset!$Q4469='Pricing Strategy'!$C$4:$C$71)*(Dataset!$R4469='Pricing Strategy'!$D$4:$D$71),))</f>
        <v>0.4</v>
      </c>
      <c r="V4469" s="3">
        <f>Dataset!$T4469*(1-Dataset!$U4469)</f>
        <v>8.6112000000000002</v>
      </c>
    </row>
    <row r="4470" spans="1:22" x14ac:dyDescent="0.3">
      <c r="A4470" s="32"/>
      <c r="C4470" s="3">
        <v>4465</v>
      </c>
      <c r="D4470" s="3" t="s">
        <v>7520</v>
      </c>
      <c r="E4470" s="34">
        <v>43371</v>
      </c>
      <c r="F4470" s="34">
        <v>43374</v>
      </c>
      <c r="G4470" s="3" t="s">
        <v>184</v>
      </c>
      <c r="H4470" s="3" t="s">
        <v>2353</v>
      </c>
      <c r="I4470" s="3" t="s">
        <v>2354</v>
      </c>
      <c r="J4470" s="3" t="s">
        <v>98</v>
      </c>
      <c r="K4470" s="3" t="s">
        <v>23</v>
      </c>
      <c r="L4470" s="3" t="s">
        <v>452</v>
      </c>
      <c r="M4470" s="3" t="s">
        <v>453</v>
      </c>
      <c r="N4470" s="3">
        <v>80013</v>
      </c>
      <c r="O4470" s="3" t="s">
        <v>40</v>
      </c>
      <c r="P4470" s="3" t="s">
        <v>704</v>
      </c>
      <c r="Q4470" s="3" t="s">
        <v>42</v>
      </c>
      <c r="R4470" s="3" t="s">
        <v>74</v>
      </c>
      <c r="S4470" s="3" t="s">
        <v>705</v>
      </c>
      <c r="T4470" s="3">
        <v>209.792</v>
      </c>
      <c r="U4470" s="35" cm="1">
        <f t="array" ref="U4470">INDEX('Pricing Strategy'!$F$4:$F$71,MATCH(1,(Dataset!$O4470='Pricing Strategy'!$B$4:$B$71)*(Dataset!$Q4470='Pricing Strategy'!$C$4:$C$71)*(Dataset!$R4470='Pricing Strategy'!$D$4:$D$71),))</f>
        <v>0.4</v>
      </c>
      <c r="V4470" s="3">
        <f>Dataset!$T4470*(1-Dataset!$U4470)</f>
        <v>125.87519999999999</v>
      </c>
    </row>
    <row r="4471" spans="1:22" x14ac:dyDescent="0.3">
      <c r="A4471" s="32"/>
      <c r="C4471" s="3">
        <v>4466</v>
      </c>
      <c r="D4471" s="3" t="s">
        <v>7523</v>
      </c>
      <c r="E4471" s="34">
        <v>42589</v>
      </c>
      <c r="F4471" s="34">
        <v>42593</v>
      </c>
      <c r="G4471" s="3" t="s">
        <v>46</v>
      </c>
      <c r="H4471" s="3" t="s">
        <v>3099</v>
      </c>
      <c r="I4471" s="3" t="s">
        <v>3100</v>
      </c>
      <c r="J4471" s="3" t="s">
        <v>37</v>
      </c>
      <c r="K4471" s="3" t="s">
        <v>23</v>
      </c>
      <c r="L4471" s="3" t="s">
        <v>7303</v>
      </c>
      <c r="M4471" s="3" t="s">
        <v>6264</v>
      </c>
      <c r="N4471" s="3">
        <v>83704</v>
      </c>
      <c r="O4471" s="3" t="s">
        <v>40</v>
      </c>
      <c r="P4471" s="3" t="s">
        <v>3593</v>
      </c>
      <c r="Q4471" s="3" t="s">
        <v>42</v>
      </c>
      <c r="R4471" s="3" t="s">
        <v>71</v>
      </c>
      <c r="S4471" s="3" t="s">
        <v>3594</v>
      </c>
      <c r="T4471" s="3">
        <v>3.3039999999999998</v>
      </c>
      <c r="U4471" s="35" cm="1">
        <f t="array" ref="U4471">INDEX('Pricing Strategy'!$F$4:$F$71,MATCH(1,(Dataset!$O4471='Pricing Strategy'!$B$4:$B$71)*(Dataset!$Q4471='Pricing Strategy'!$C$4:$C$71)*(Dataset!$R4471='Pricing Strategy'!$D$4:$D$71),))</f>
        <v>0.4</v>
      </c>
      <c r="V4471" s="3">
        <f>Dataset!$T4471*(1-Dataset!$U4471)</f>
        <v>1.9823999999999997</v>
      </c>
    </row>
    <row r="4472" spans="1:22" x14ac:dyDescent="0.3">
      <c r="A4472" s="32"/>
      <c r="C4472" s="3">
        <v>4467</v>
      </c>
      <c r="D4472" s="3" t="s">
        <v>7524</v>
      </c>
      <c r="E4472" s="34">
        <v>43428</v>
      </c>
      <c r="F4472" s="34">
        <v>43435</v>
      </c>
      <c r="G4472" s="3" t="s">
        <v>46</v>
      </c>
      <c r="H4472" s="3" t="s">
        <v>4961</v>
      </c>
      <c r="I4472" s="3" t="s">
        <v>4962</v>
      </c>
      <c r="J4472" s="3" t="s">
        <v>22</v>
      </c>
      <c r="K4472" s="3" t="s">
        <v>23</v>
      </c>
      <c r="L4472" s="3" t="s">
        <v>262</v>
      </c>
      <c r="M4472" s="3" t="s">
        <v>263</v>
      </c>
      <c r="N4472" s="3">
        <v>10035</v>
      </c>
      <c r="O4472" s="3" t="s">
        <v>144</v>
      </c>
      <c r="P4472" s="3" t="s">
        <v>3325</v>
      </c>
      <c r="Q4472" s="3" t="s">
        <v>42</v>
      </c>
      <c r="R4472" s="3" t="s">
        <v>64</v>
      </c>
      <c r="S4472" s="3" t="s">
        <v>3326</v>
      </c>
      <c r="T4472" s="3">
        <v>16.38</v>
      </c>
      <c r="U4472" s="35" cm="1">
        <f t="array" ref="U4472">INDEX('Pricing Strategy'!$F$4:$F$71,MATCH(1,(Dataset!$O4472='Pricing Strategy'!$B$4:$B$71)*(Dataset!$Q4472='Pricing Strategy'!$C$4:$C$71)*(Dataset!$R4472='Pricing Strategy'!$D$4:$D$71),))</f>
        <v>0.45</v>
      </c>
      <c r="V4472" s="3">
        <f>Dataset!$T4472*(1-Dataset!$U4472)</f>
        <v>9.0090000000000003</v>
      </c>
    </row>
    <row r="4473" spans="1:22" x14ac:dyDescent="0.3">
      <c r="A4473" s="32"/>
      <c r="C4473" s="3">
        <v>4468</v>
      </c>
      <c r="D4473" s="3" t="s">
        <v>7524</v>
      </c>
      <c r="E4473" s="34">
        <v>43428</v>
      </c>
      <c r="F4473" s="34">
        <v>43435</v>
      </c>
      <c r="G4473" s="3" t="s">
        <v>46</v>
      </c>
      <c r="H4473" s="3" t="s">
        <v>4961</v>
      </c>
      <c r="I4473" s="3" t="s">
        <v>4962</v>
      </c>
      <c r="J4473" s="3" t="s">
        <v>22</v>
      </c>
      <c r="K4473" s="3" t="s">
        <v>23</v>
      </c>
      <c r="L4473" s="3" t="s">
        <v>262</v>
      </c>
      <c r="M4473" s="3" t="s">
        <v>263</v>
      </c>
      <c r="N4473" s="3">
        <v>10035</v>
      </c>
      <c r="O4473" s="3" t="s">
        <v>144</v>
      </c>
      <c r="P4473" s="3" t="s">
        <v>3804</v>
      </c>
      <c r="Q4473" s="3" t="s">
        <v>42</v>
      </c>
      <c r="R4473" s="3" t="s">
        <v>169</v>
      </c>
      <c r="S4473" s="3" t="s">
        <v>3805</v>
      </c>
      <c r="T4473" s="3">
        <v>167.96</v>
      </c>
      <c r="U4473" s="35" cm="1">
        <f t="array" ref="U4473">INDEX('Pricing Strategy'!$F$4:$F$71,MATCH(1,(Dataset!$O4473='Pricing Strategy'!$B$4:$B$71)*(Dataset!$Q4473='Pricing Strategy'!$C$4:$C$71)*(Dataset!$R4473='Pricing Strategy'!$D$4:$D$71),))</f>
        <v>0.4</v>
      </c>
      <c r="V4473" s="3">
        <f>Dataset!$T4473*(1-Dataset!$U4473)</f>
        <v>100.776</v>
      </c>
    </row>
    <row r="4474" spans="1:22" x14ac:dyDescent="0.3">
      <c r="A4474" s="32"/>
      <c r="C4474" s="3">
        <v>4469</v>
      </c>
      <c r="D4474" s="3" t="s">
        <v>7524</v>
      </c>
      <c r="E4474" s="34">
        <v>43428</v>
      </c>
      <c r="F4474" s="34">
        <v>43435</v>
      </c>
      <c r="G4474" s="3" t="s">
        <v>46</v>
      </c>
      <c r="H4474" s="3" t="s">
        <v>4961</v>
      </c>
      <c r="I4474" s="3" t="s">
        <v>4962</v>
      </c>
      <c r="J4474" s="3" t="s">
        <v>22</v>
      </c>
      <c r="K4474" s="3" t="s">
        <v>23</v>
      </c>
      <c r="L4474" s="3" t="s">
        <v>262</v>
      </c>
      <c r="M4474" s="3" t="s">
        <v>263</v>
      </c>
      <c r="N4474" s="3">
        <v>10035</v>
      </c>
      <c r="O4474" s="3" t="s">
        <v>144</v>
      </c>
      <c r="P4474" s="3" t="s">
        <v>5453</v>
      </c>
      <c r="Q4474" s="3" t="s">
        <v>28</v>
      </c>
      <c r="R4474" s="3" t="s">
        <v>29</v>
      </c>
      <c r="S4474" s="3" t="s">
        <v>5454</v>
      </c>
      <c r="T4474" s="3">
        <v>321.56799999999998</v>
      </c>
      <c r="U4474" s="35" cm="1">
        <f t="array" ref="U4474">INDEX('Pricing Strategy'!$F$4:$F$71,MATCH(1,(Dataset!$O4474='Pricing Strategy'!$B$4:$B$71)*(Dataset!$Q4474='Pricing Strategy'!$C$4:$C$71)*(Dataset!$R4474='Pricing Strategy'!$D$4:$D$71),))</f>
        <v>0.5</v>
      </c>
      <c r="V4474" s="3">
        <f>Dataset!$T4474*(1-Dataset!$U4474)</f>
        <v>160.78399999999999</v>
      </c>
    </row>
    <row r="4475" spans="1:22" x14ac:dyDescent="0.3">
      <c r="A4475" s="32"/>
      <c r="C4475" s="3">
        <v>4470</v>
      </c>
      <c r="D4475" s="3" t="s">
        <v>7524</v>
      </c>
      <c r="E4475" s="34">
        <v>43428</v>
      </c>
      <c r="F4475" s="34">
        <v>43435</v>
      </c>
      <c r="G4475" s="3" t="s">
        <v>46</v>
      </c>
      <c r="H4475" s="3" t="s">
        <v>4961</v>
      </c>
      <c r="I4475" s="3" t="s">
        <v>4962</v>
      </c>
      <c r="J4475" s="3" t="s">
        <v>22</v>
      </c>
      <c r="K4475" s="3" t="s">
        <v>23</v>
      </c>
      <c r="L4475" s="3" t="s">
        <v>262</v>
      </c>
      <c r="M4475" s="3" t="s">
        <v>263</v>
      </c>
      <c r="N4475" s="3">
        <v>10035</v>
      </c>
      <c r="O4475" s="3" t="s">
        <v>144</v>
      </c>
      <c r="P4475" s="3" t="s">
        <v>4791</v>
      </c>
      <c r="Q4475" s="3" t="s">
        <v>42</v>
      </c>
      <c r="R4475" s="3" t="s">
        <v>86</v>
      </c>
      <c r="S4475" s="3" t="s">
        <v>4792</v>
      </c>
      <c r="T4475" s="3">
        <v>12.96</v>
      </c>
      <c r="U4475" s="35" cm="1">
        <f t="array" ref="U4475">INDEX('Pricing Strategy'!$F$4:$F$71,MATCH(1,(Dataset!$O4475='Pricing Strategy'!$B$4:$B$71)*(Dataset!$Q4475='Pricing Strategy'!$C$4:$C$71)*(Dataset!$R4475='Pricing Strategy'!$D$4:$D$71),))</f>
        <v>0.4</v>
      </c>
      <c r="V4475" s="3">
        <f>Dataset!$T4475*(1-Dataset!$U4475)</f>
        <v>7.7759999999999998</v>
      </c>
    </row>
    <row r="4476" spans="1:22" x14ac:dyDescent="0.3">
      <c r="A4476" s="32"/>
      <c r="C4476" s="3">
        <v>4471</v>
      </c>
      <c r="D4476" s="3" t="s">
        <v>7525</v>
      </c>
      <c r="E4476" s="34">
        <v>43228</v>
      </c>
      <c r="F4476" s="34">
        <v>43232</v>
      </c>
      <c r="G4476" s="3" t="s">
        <v>46</v>
      </c>
      <c r="H4476" s="3" t="s">
        <v>1183</v>
      </c>
      <c r="I4476" s="3" t="s">
        <v>1184</v>
      </c>
      <c r="J4476" s="3" t="s">
        <v>37</v>
      </c>
      <c r="K4476" s="3" t="s">
        <v>23</v>
      </c>
      <c r="L4476" s="3" t="s">
        <v>142</v>
      </c>
      <c r="M4476" s="3" t="s">
        <v>143</v>
      </c>
      <c r="N4476" s="3">
        <v>19140</v>
      </c>
      <c r="O4476" s="3" t="s">
        <v>144</v>
      </c>
      <c r="P4476" s="3" t="s">
        <v>6599</v>
      </c>
      <c r="Q4476" s="3" t="s">
        <v>28</v>
      </c>
      <c r="R4476" s="3" t="s">
        <v>32</v>
      </c>
      <c r="S4476" s="3" t="s">
        <v>6600</v>
      </c>
      <c r="T4476" s="3">
        <v>128.05799999999999</v>
      </c>
      <c r="U4476" s="35" cm="1">
        <f t="array" ref="U4476">INDEX('Pricing Strategy'!$F$4:$F$71,MATCH(1,(Dataset!$O4476='Pricing Strategy'!$B$4:$B$71)*(Dataset!$Q4476='Pricing Strategy'!$C$4:$C$71)*(Dataset!$R4476='Pricing Strategy'!$D$4:$D$71),))</f>
        <v>0.45</v>
      </c>
      <c r="V4476" s="3">
        <f>Dataset!$T4476*(1-Dataset!$U4476)</f>
        <v>70.431899999999999</v>
      </c>
    </row>
    <row r="4477" spans="1:22" x14ac:dyDescent="0.3">
      <c r="A4477" s="32"/>
      <c r="C4477" s="3">
        <v>4472</v>
      </c>
      <c r="D4477" s="3" t="s">
        <v>7526</v>
      </c>
      <c r="E4477" s="34">
        <v>43372</v>
      </c>
      <c r="F4477" s="34">
        <v>43372</v>
      </c>
      <c r="G4477" s="3" t="s">
        <v>1290</v>
      </c>
      <c r="H4477" s="3" t="s">
        <v>601</v>
      </c>
      <c r="I4477" s="3" t="s">
        <v>602</v>
      </c>
      <c r="J4477" s="3" t="s">
        <v>98</v>
      </c>
      <c r="K4477" s="3" t="s">
        <v>23</v>
      </c>
      <c r="L4477" s="3" t="s">
        <v>7527</v>
      </c>
      <c r="M4477" s="3" t="s">
        <v>494</v>
      </c>
      <c r="N4477" s="3">
        <v>44060</v>
      </c>
      <c r="O4477" s="3" t="s">
        <v>144</v>
      </c>
      <c r="P4477" s="3" t="s">
        <v>4845</v>
      </c>
      <c r="Q4477" s="3" t="s">
        <v>28</v>
      </c>
      <c r="R4477" s="3" t="s">
        <v>32</v>
      </c>
      <c r="S4477" s="3" t="s">
        <v>4846</v>
      </c>
      <c r="T4477" s="3">
        <v>63.686</v>
      </c>
      <c r="U4477" s="35" cm="1">
        <f t="array" ref="U4477">INDEX('Pricing Strategy'!$F$4:$F$71,MATCH(1,(Dataset!$O4477='Pricing Strategy'!$B$4:$B$71)*(Dataset!$Q4477='Pricing Strategy'!$C$4:$C$71)*(Dataset!$R4477='Pricing Strategy'!$D$4:$D$71),))</f>
        <v>0.45</v>
      </c>
      <c r="V4477" s="3">
        <f>Dataset!$T4477*(1-Dataset!$U4477)</f>
        <v>35.027300000000004</v>
      </c>
    </row>
    <row r="4478" spans="1:22" x14ac:dyDescent="0.3">
      <c r="A4478" s="32"/>
      <c r="C4478" s="3">
        <v>4473</v>
      </c>
      <c r="D4478" s="3" t="s">
        <v>7526</v>
      </c>
      <c r="E4478" s="34">
        <v>43372</v>
      </c>
      <c r="F4478" s="34">
        <v>43372</v>
      </c>
      <c r="G4478" s="3" t="s">
        <v>1290</v>
      </c>
      <c r="H4478" s="3" t="s">
        <v>601</v>
      </c>
      <c r="I4478" s="3" t="s">
        <v>602</v>
      </c>
      <c r="J4478" s="3" t="s">
        <v>98</v>
      </c>
      <c r="K4478" s="3" t="s">
        <v>23</v>
      </c>
      <c r="L4478" s="3" t="s">
        <v>7527</v>
      </c>
      <c r="M4478" s="3" t="s">
        <v>494</v>
      </c>
      <c r="N4478" s="3">
        <v>44060</v>
      </c>
      <c r="O4478" s="3" t="s">
        <v>144</v>
      </c>
      <c r="P4478" s="3" t="s">
        <v>1596</v>
      </c>
      <c r="Q4478" s="3" t="s">
        <v>67</v>
      </c>
      <c r="R4478" s="3" t="s">
        <v>157</v>
      </c>
      <c r="S4478" s="3" t="s">
        <v>1597</v>
      </c>
      <c r="T4478" s="3">
        <v>239.976</v>
      </c>
      <c r="U4478" s="35" cm="1">
        <f t="array" ref="U4478">INDEX('Pricing Strategy'!$F$4:$F$71,MATCH(1,(Dataset!$O4478='Pricing Strategy'!$B$4:$B$71)*(Dataset!$Q4478='Pricing Strategy'!$C$4:$C$71)*(Dataset!$R4478='Pricing Strategy'!$D$4:$D$71),))</f>
        <v>0.45</v>
      </c>
      <c r="V4478" s="3">
        <f>Dataset!$T4478*(1-Dataset!$U4478)</f>
        <v>131.98680000000002</v>
      </c>
    </row>
    <row r="4479" spans="1:22" x14ac:dyDescent="0.3">
      <c r="A4479" s="32"/>
      <c r="C4479" s="3">
        <v>4474</v>
      </c>
      <c r="D4479" s="3" t="s">
        <v>7526</v>
      </c>
      <c r="E4479" s="34">
        <v>43372</v>
      </c>
      <c r="F4479" s="34">
        <v>43372</v>
      </c>
      <c r="G4479" s="3" t="s">
        <v>1290</v>
      </c>
      <c r="H4479" s="3" t="s">
        <v>601</v>
      </c>
      <c r="I4479" s="3" t="s">
        <v>602</v>
      </c>
      <c r="J4479" s="3" t="s">
        <v>98</v>
      </c>
      <c r="K4479" s="3" t="s">
        <v>23</v>
      </c>
      <c r="L4479" s="3" t="s">
        <v>7527</v>
      </c>
      <c r="M4479" s="3" t="s">
        <v>494</v>
      </c>
      <c r="N4479" s="3">
        <v>44060</v>
      </c>
      <c r="O4479" s="3" t="s">
        <v>144</v>
      </c>
      <c r="P4479" s="3" t="s">
        <v>7528</v>
      </c>
      <c r="Q4479" s="3" t="s">
        <v>28</v>
      </c>
      <c r="R4479" s="3" t="s">
        <v>52</v>
      </c>
      <c r="S4479" s="3" t="s">
        <v>7529</v>
      </c>
      <c r="T4479" s="3">
        <v>344.22</v>
      </c>
      <c r="U4479" s="35" cm="1">
        <f t="array" ref="U4479">INDEX('Pricing Strategy'!$F$4:$F$71,MATCH(1,(Dataset!$O4479='Pricing Strategy'!$B$4:$B$71)*(Dataset!$Q4479='Pricing Strategy'!$C$4:$C$71)*(Dataset!$R4479='Pricing Strategy'!$D$4:$D$71),))</f>
        <v>0.45</v>
      </c>
      <c r="V4479" s="3">
        <f>Dataset!$T4479*(1-Dataset!$U4479)</f>
        <v>189.32100000000003</v>
      </c>
    </row>
    <row r="4480" spans="1:22" x14ac:dyDescent="0.3">
      <c r="A4480" s="32"/>
      <c r="C4480" s="3">
        <v>4475</v>
      </c>
      <c r="D4480" s="3" t="s">
        <v>7526</v>
      </c>
      <c r="E4480" s="34">
        <v>43372</v>
      </c>
      <c r="F4480" s="34">
        <v>43372</v>
      </c>
      <c r="G4480" s="3" t="s">
        <v>1290</v>
      </c>
      <c r="H4480" s="3" t="s">
        <v>601</v>
      </c>
      <c r="I4480" s="3" t="s">
        <v>602</v>
      </c>
      <c r="J4480" s="3" t="s">
        <v>98</v>
      </c>
      <c r="K4480" s="3" t="s">
        <v>23</v>
      </c>
      <c r="L4480" s="3" t="s">
        <v>7527</v>
      </c>
      <c r="M4480" s="3" t="s">
        <v>494</v>
      </c>
      <c r="N4480" s="3">
        <v>44060</v>
      </c>
      <c r="O4480" s="3" t="s">
        <v>144</v>
      </c>
      <c r="P4480" s="3" t="s">
        <v>5269</v>
      </c>
      <c r="Q4480" s="3" t="s">
        <v>42</v>
      </c>
      <c r="R4480" s="3" t="s">
        <v>86</v>
      </c>
      <c r="S4480" s="3" t="s">
        <v>5270</v>
      </c>
      <c r="T4480" s="3">
        <v>15.552</v>
      </c>
      <c r="U4480" s="35" cm="1">
        <f t="array" ref="U4480">INDEX('Pricing Strategy'!$F$4:$F$71,MATCH(1,(Dataset!$O4480='Pricing Strategy'!$B$4:$B$71)*(Dataset!$Q4480='Pricing Strategy'!$C$4:$C$71)*(Dataset!$R4480='Pricing Strategy'!$D$4:$D$71),))</f>
        <v>0.4</v>
      </c>
      <c r="V4480" s="3">
        <f>Dataset!$T4480*(1-Dataset!$U4480)</f>
        <v>9.3311999999999991</v>
      </c>
    </row>
    <row r="4481" spans="1:22" x14ac:dyDescent="0.3">
      <c r="A4481" s="32"/>
      <c r="C4481" s="3">
        <v>4476</v>
      </c>
      <c r="D4481" s="3" t="s">
        <v>7526</v>
      </c>
      <c r="E4481" s="34">
        <v>43372</v>
      </c>
      <c r="F4481" s="34">
        <v>43372</v>
      </c>
      <c r="G4481" s="3" t="s">
        <v>1290</v>
      </c>
      <c r="H4481" s="3" t="s">
        <v>601</v>
      </c>
      <c r="I4481" s="3" t="s">
        <v>602</v>
      </c>
      <c r="J4481" s="3" t="s">
        <v>98</v>
      </c>
      <c r="K4481" s="3" t="s">
        <v>23</v>
      </c>
      <c r="L4481" s="3" t="s">
        <v>7527</v>
      </c>
      <c r="M4481" s="3" t="s">
        <v>494</v>
      </c>
      <c r="N4481" s="3">
        <v>44060</v>
      </c>
      <c r="O4481" s="3" t="s">
        <v>144</v>
      </c>
      <c r="P4481" s="3" t="s">
        <v>6349</v>
      </c>
      <c r="Q4481" s="3" t="s">
        <v>28</v>
      </c>
      <c r="R4481" s="3" t="s">
        <v>61</v>
      </c>
      <c r="S4481" s="3" t="s">
        <v>6350</v>
      </c>
      <c r="T4481" s="3">
        <v>21.248000000000001</v>
      </c>
      <c r="U4481" s="35" cm="1">
        <f t="array" ref="U4481">INDEX('Pricing Strategy'!$F$4:$F$71,MATCH(1,(Dataset!$O4481='Pricing Strategy'!$B$4:$B$71)*(Dataset!$Q4481='Pricing Strategy'!$C$4:$C$71)*(Dataset!$R4481='Pricing Strategy'!$D$4:$D$71),))</f>
        <v>0.4</v>
      </c>
      <c r="V4481" s="3">
        <f>Dataset!$T4481*(1-Dataset!$U4481)</f>
        <v>12.748800000000001</v>
      </c>
    </row>
    <row r="4482" spans="1:22" x14ac:dyDescent="0.3">
      <c r="A4482" s="32"/>
      <c r="C4482" s="3">
        <v>4477</v>
      </c>
      <c r="D4482" s="3" t="s">
        <v>7526</v>
      </c>
      <c r="E4482" s="34">
        <v>43372</v>
      </c>
      <c r="F4482" s="34">
        <v>43372</v>
      </c>
      <c r="G4482" s="3" t="s">
        <v>1290</v>
      </c>
      <c r="H4482" s="3" t="s">
        <v>601</v>
      </c>
      <c r="I4482" s="3" t="s">
        <v>602</v>
      </c>
      <c r="J4482" s="3" t="s">
        <v>98</v>
      </c>
      <c r="K4482" s="3" t="s">
        <v>23</v>
      </c>
      <c r="L4482" s="3" t="s">
        <v>7527</v>
      </c>
      <c r="M4482" s="3" t="s">
        <v>494</v>
      </c>
      <c r="N4482" s="3">
        <v>44060</v>
      </c>
      <c r="O4482" s="3" t="s">
        <v>144</v>
      </c>
      <c r="P4482" s="3" t="s">
        <v>7107</v>
      </c>
      <c r="Q4482" s="3" t="s">
        <v>42</v>
      </c>
      <c r="R4482" s="3" t="s">
        <v>86</v>
      </c>
      <c r="S4482" s="3" t="s">
        <v>7108</v>
      </c>
      <c r="T4482" s="3">
        <v>8.4480000000000004</v>
      </c>
      <c r="U4482" s="35" cm="1">
        <f t="array" ref="U4482">INDEX('Pricing Strategy'!$F$4:$F$71,MATCH(1,(Dataset!$O4482='Pricing Strategy'!$B$4:$B$71)*(Dataset!$Q4482='Pricing Strategy'!$C$4:$C$71)*(Dataset!$R4482='Pricing Strategy'!$D$4:$D$71),))</f>
        <v>0.4</v>
      </c>
      <c r="V4482" s="3">
        <f>Dataset!$T4482*(1-Dataset!$U4482)</f>
        <v>5.0688000000000004</v>
      </c>
    </row>
    <row r="4483" spans="1:22" x14ac:dyDescent="0.3">
      <c r="A4483" s="32"/>
      <c r="C4483" s="3">
        <v>4478</v>
      </c>
      <c r="D4483" s="3" t="s">
        <v>7530</v>
      </c>
      <c r="E4483" s="34">
        <v>43395</v>
      </c>
      <c r="F4483" s="34">
        <v>43395</v>
      </c>
      <c r="G4483" s="3" t="s">
        <v>1290</v>
      </c>
      <c r="H4483" s="3" t="s">
        <v>3152</v>
      </c>
      <c r="I4483" s="3" t="s">
        <v>3153</v>
      </c>
      <c r="J4483" s="3" t="s">
        <v>22</v>
      </c>
      <c r="K4483" s="3" t="s">
        <v>23</v>
      </c>
      <c r="L4483" s="3" t="s">
        <v>7531</v>
      </c>
      <c r="M4483" s="3" t="s">
        <v>646</v>
      </c>
      <c r="N4483" s="3">
        <v>73505</v>
      </c>
      <c r="O4483" s="3" t="s">
        <v>101</v>
      </c>
      <c r="P4483" s="3" t="s">
        <v>7532</v>
      </c>
      <c r="Q4483" s="3" t="s">
        <v>42</v>
      </c>
      <c r="R4483" s="3" t="s">
        <v>55</v>
      </c>
      <c r="S4483" s="3" t="s">
        <v>7533</v>
      </c>
      <c r="T4483" s="3">
        <v>333.09</v>
      </c>
      <c r="U4483" s="35" cm="1">
        <f t="array" ref="U4483">INDEX('Pricing Strategy'!$F$4:$F$71,MATCH(1,(Dataset!$O4483='Pricing Strategy'!$B$4:$B$71)*(Dataset!$Q4483='Pricing Strategy'!$C$4:$C$71)*(Dataset!$R4483='Pricing Strategy'!$D$4:$D$71),))</f>
        <v>0.4</v>
      </c>
      <c r="V4483" s="3">
        <f>Dataset!$T4483*(1-Dataset!$U4483)</f>
        <v>199.85399999999998</v>
      </c>
    </row>
    <row r="4484" spans="1:22" x14ac:dyDescent="0.3">
      <c r="A4484" s="32"/>
      <c r="C4484" s="3">
        <v>4479</v>
      </c>
      <c r="D4484" s="3" t="s">
        <v>7530</v>
      </c>
      <c r="E4484" s="34">
        <v>43395</v>
      </c>
      <c r="F4484" s="34">
        <v>43395</v>
      </c>
      <c r="G4484" s="3" t="s">
        <v>1290</v>
      </c>
      <c r="H4484" s="3" t="s">
        <v>3152</v>
      </c>
      <c r="I4484" s="3" t="s">
        <v>3153</v>
      </c>
      <c r="J4484" s="3" t="s">
        <v>22</v>
      </c>
      <c r="K4484" s="3" t="s">
        <v>23</v>
      </c>
      <c r="L4484" s="3" t="s">
        <v>7531</v>
      </c>
      <c r="M4484" s="3" t="s">
        <v>646</v>
      </c>
      <c r="N4484" s="3">
        <v>73505</v>
      </c>
      <c r="O4484" s="3" t="s">
        <v>101</v>
      </c>
      <c r="P4484" s="3" t="s">
        <v>882</v>
      </c>
      <c r="Q4484" s="3" t="s">
        <v>28</v>
      </c>
      <c r="R4484" s="3" t="s">
        <v>52</v>
      </c>
      <c r="S4484" s="3" t="s">
        <v>883</v>
      </c>
      <c r="T4484" s="3">
        <v>248.98</v>
      </c>
      <c r="U4484" s="35" cm="1">
        <f t="array" ref="U4484">INDEX('Pricing Strategy'!$F$4:$F$71,MATCH(1,(Dataset!$O4484='Pricing Strategy'!$B$4:$B$71)*(Dataset!$Q4484='Pricing Strategy'!$C$4:$C$71)*(Dataset!$R4484='Pricing Strategy'!$D$4:$D$71),))</f>
        <v>0.35</v>
      </c>
      <c r="V4484" s="3">
        <f>Dataset!$T4484*(1-Dataset!$U4484)</f>
        <v>161.83699999999999</v>
      </c>
    </row>
    <row r="4485" spans="1:22" x14ac:dyDescent="0.3">
      <c r="A4485" s="32"/>
      <c r="C4485" s="3">
        <v>4480</v>
      </c>
      <c r="D4485" s="3" t="s">
        <v>7534</v>
      </c>
      <c r="E4485" s="34">
        <v>42087</v>
      </c>
      <c r="F4485" s="34">
        <v>42091</v>
      </c>
      <c r="G4485" s="3" t="s">
        <v>46</v>
      </c>
      <c r="H4485" s="3" t="s">
        <v>2506</v>
      </c>
      <c r="I4485" s="3" t="s">
        <v>2507</v>
      </c>
      <c r="J4485" s="3" t="s">
        <v>22</v>
      </c>
      <c r="K4485" s="3" t="s">
        <v>23</v>
      </c>
      <c r="L4485" s="3" t="s">
        <v>262</v>
      </c>
      <c r="M4485" s="3" t="s">
        <v>263</v>
      </c>
      <c r="N4485" s="3">
        <v>10024</v>
      </c>
      <c r="O4485" s="3" t="s">
        <v>144</v>
      </c>
      <c r="P4485" s="3" t="s">
        <v>7535</v>
      </c>
      <c r="Q4485" s="3" t="s">
        <v>42</v>
      </c>
      <c r="R4485" s="3" t="s">
        <v>86</v>
      </c>
      <c r="S4485" s="3" t="s">
        <v>7536</v>
      </c>
      <c r="T4485" s="3">
        <v>24.9</v>
      </c>
      <c r="U4485" s="35" cm="1">
        <f t="array" ref="U4485">INDEX('Pricing Strategy'!$F$4:$F$71,MATCH(1,(Dataset!$O4485='Pricing Strategy'!$B$4:$B$71)*(Dataset!$Q4485='Pricing Strategy'!$C$4:$C$71)*(Dataset!$R4485='Pricing Strategy'!$D$4:$D$71),))</f>
        <v>0.4</v>
      </c>
      <c r="V4485" s="3">
        <f>Dataset!$T4485*(1-Dataset!$U4485)</f>
        <v>14.939999999999998</v>
      </c>
    </row>
    <row r="4486" spans="1:22" x14ac:dyDescent="0.3">
      <c r="A4486" s="32"/>
      <c r="C4486" s="3">
        <v>4481</v>
      </c>
      <c r="D4486" s="3" t="s">
        <v>7537</v>
      </c>
      <c r="E4486" s="34">
        <v>43042</v>
      </c>
      <c r="F4486" s="34">
        <v>43047</v>
      </c>
      <c r="G4486" s="3" t="s">
        <v>46</v>
      </c>
      <c r="H4486" s="3" t="s">
        <v>1657</v>
      </c>
      <c r="I4486" s="3" t="s">
        <v>1658</v>
      </c>
      <c r="J4486" s="3" t="s">
        <v>22</v>
      </c>
      <c r="K4486" s="3" t="s">
        <v>23</v>
      </c>
      <c r="L4486" s="3" t="s">
        <v>38</v>
      </c>
      <c r="M4486" s="3" t="s">
        <v>39</v>
      </c>
      <c r="N4486" s="3">
        <v>90049</v>
      </c>
      <c r="O4486" s="3" t="s">
        <v>40</v>
      </c>
      <c r="P4486" s="3" t="s">
        <v>3302</v>
      </c>
      <c r="Q4486" s="3" t="s">
        <v>42</v>
      </c>
      <c r="R4486" s="3" t="s">
        <v>265</v>
      </c>
      <c r="S4486" s="3" t="s">
        <v>3303</v>
      </c>
      <c r="T4486" s="3">
        <v>15.26</v>
      </c>
      <c r="U4486" s="35" cm="1">
        <f t="array" ref="U4486">INDEX('Pricing Strategy'!$F$4:$F$71,MATCH(1,(Dataset!$O4486='Pricing Strategy'!$B$4:$B$71)*(Dataset!$Q4486='Pricing Strategy'!$C$4:$C$71)*(Dataset!$R4486='Pricing Strategy'!$D$4:$D$71),))</f>
        <v>0.4</v>
      </c>
      <c r="V4486" s="3">
        <f>Dataset!$T4486*(1-Dataset!$U4486)</f>
        <v>9.1559999999999988</v>
      </c>
    </row>
    <row r="4487" spans="1:22" x14ac:dyDescent="0.3">
      <c r="A4487" s="32"/>
      <c r="C4487" s="3">
        <v>4482</v>
      </c>
      <c r="D4487" s="3" t="s">
        <v>7537</v>
      </c>
      <c r="E4487" s="34">
        <v>43042</v>
      </c>
      <c r="F4487" s="34">
        <v>43047</v>
      </c>
      <c r="G4487" s="3" t="s">
        <v>46</v>
      </c>
      <c r="H4487" s="3" t="s">
        <v>1657</v>
      </c>
      <c r="I4487" s="3" t="s">
        <v>1658</v>
      </c>
      <c r="J4487" s="3" t="s">
        <v>22</v>
      </c>
      <c r="K4487" s="3" t="s">
        <v>23</v>
      </c>
      <c r="L4487" s="3" t="s">
        <v>38</v>
      </c>
      <c r="M4487" s="3" t="s">
        <v>39</v>
      </c>
      <c r="N4487" s="3">
        <v>90049</v>
      </c>
      <c r="O4487" s="3" t="s">
        <v>40</v>
      </c>
      <c r="P4487" s="3" t="s">
        <v>7461</v>
      </c>
      <c r="Q4487" s="3" t="s">
        <v>42</v>
      </c>
      <c r="R4487" s="3" t="s">
        <v>74</v>
      </c>
      <c r="S4487" s="3" t="s">
        <v>7462</v>
      </c>
      <c r="T4487" s="3">
        <v>43.32</v>
      </c>
      <c r="U4487" s="35" cm="1">
        <f t="array" ref="U4487">INDEX('Pricing Strategy'!$F$4:$F$71,MATCH(1,(Dataset!$O4487='Pricing Strategy'!$B$4:$B$71)*(Dataset!$Q4487='Pricing Strategy'!$C$4:$C$71)*(Dataset!$R4487='Pricing Strategy'!$D$4:$D$71),))</f>
        <v>0.4</v>
      </c>
      <c r="V4487" s="3">
        <f>Dataset!$T4487*(1-Dataset!$U4487)</f>
        <v>25.992000000000001</v>
      </c>
    </row>
    <row r="4488" spans="1:22" x14ac:dyDescent="0.3">
      <c r="A4488" s="32"/>
      <c r="C4488" s="3">
        <v>4483</v>
      </c>
      <c r="D4488" s="3" t="s">
        <v>7537</v>
      </c>
      <c r="E4488" s="34">
        <v>43042</v>
      </c>
      <c r="F4488" s="34">
        <v>43047</v>
      </c>
      <c r="G4488" s="3" t="s">
        <v>46</v>
      </c>
      <c r="H4488" s="3" t="s">
        <v>1657</v>
      </c>
      <c r="I4488" s="3" t="s">
        <v>1658</v>
      </c>
      <c r="J4488" s="3" t="s">
        <v>22</v>
      </c>
      <c r="K4488" s="3" t="s">
        <v>23</v>
      </c>
      <c r="L4488" s="3" t="s">
        <v>38</v>
      </c>
      <c r="M4488" s="3" t="s">
        <v>39</v>
      </c>
      <c r="N4488" s="3">
        <v>90049</v>
      </c>
      <c r="O4488" s="3" t="s">
        <v>40</v>
      </c>
      <c r="P4488" s="3" t="s">
        <v>488</v>
      </c>
      <c r="Q4488" s="3" t="s">
        <v>42</v>
      </c>
      <c r="R4488" s="3" t="s">
        <v>71</v>
      </c>
      <c r="S4488" s="3" t="s">
        <v>489</v>
      </c>
      <c r="T4488" s="3">
        <v>43.584000000000003</v>
      </c>
      <c r="U4488" s="35" cm="1">
        <f t="array" ref="U4488">INDEX('Pricing Strategy'!$F$4:$F$71,MATCH(1,(Dataset!$O4488='Pricing Strategy'!$B$4:$B$71)*(Dataset!$Q4488='Pricing Strategy'!$C$4:$C$71)*(Dataset!$R4488='Pricing Strategy'!$D$4:$D$71),))</f>
        <v>0.4</v>
      </c>
      <c r="V4488" s="3">
        <f>Dataset!$T4488*(1-Dataset!$U4488)</f>
        <v>26.150400000000001</v>
      </c>
    </row>
    <row r="4489" spans="1:22" x14ac:dyDescent="0.3">
      <c r="A4489" s="32"/>
      <c r="C4489" s="3">
        <v>4484</v>
      </c>
      <c r="D4489" s="3" t="s">
        <v>7537</v>
      </c>
      <c r="E4489" s="34">
        <v>43042</v>
      </c>
      <c r="F4489" s="34">
        <v>43047</v>
      </c>
      <c r="G4489" s="3" t="s">
        <v>46</v>
      </c>
      <c r="H4489" s="3" t="s">
        <v>1657</v>
      </c>
      <c r="I4489" s="3" t="s">
        <v>1658</v>
      </c>
      <c r="J4489" s="3" t="s">
        <v>22</v>
      </c>
      <c r="K4489" s="3" t="s">
        <v>23</v>
      </c>
      <c r="L4489" s="3" t="s">
        <v>38</v>
      </c>
      <c r="M4489" s="3" t="s">
        <v>39</v>
      </c>
      <c r="N4489" s="3">
        <v>90049</v>
      </c>
      <c r="O4489" s="3" t="s">
        <v>40</v>
      </c>
      <c r="P4489" s="3" t="s">
        <v>7538</v>
      </c>
      <c r="Q4489" s="3" t="s">
        <v>42</v>
      </c>
      <c r="R4489" s="3" t="s">
        <v>86</v>
      </c>
      <c r="S4489" s="3" t="s">
        <v>7539</v>
      </c>
      <c r="T4489" s="3">
        <v>116.28</v>
      </c>
      <c r="U4489" s="35" cm="1">
        <f t="array" ref="U4489">INDEX('Pricing Strategy'!$F$4:$F$71,MATCH(1,(Dataset!$O4489='Pricing Strategy'!$B$4:$B$71)*(Dataset!$Q4489='Pricing Strategy'!$C$4:$C$71)*(Dataset!$R4489='Pricing Strategy'!$D$4:$D$71),))</f>
        <v>0.4</v>
      </c>
      <c r="V4489" s="3">
        <f>Dataset!$T4489*(1-Dataset!$U4489)</f>
        <v>69.768000000000001</v>
      </c>
    </row>
    <row r="4490" spans="1:22" x14ac:dyDescent="0.3">
      <c r="A4490" s="32"/>
      <c r="C4490" s="3">
        <v>4485</v>
      </c>
      <c r="D4490" s="3" t="s">
        <v>7537</v>
      </c>
      <c r="E4490" s="34">
        <v>43042</v>
      </c>
      <c r="F4490" s="34">
        <v>43047</v>
      </c>
      <c r="G4490" s="3" t="s">
        <v>46</v>
      </c>
      <c r="H4490" s="3" t="s">
        <v>1657</v>
      </c>
      <c r="I4490" s="3" t="s">
        <v>1658</v>
      </c>
      <c r="J4490" s="3" t="s">
        <v>22</v>
      </c>
      <c r="K4490" s="3" t="s">
        <v>23</v>
      </c>
      <c r="L4490" s="3" t="s">
        <v>38</v>
      </c>
      <c r="M4490" s="3" t="s">
        <v>39</v>
      </c>
      <c r="N4490" s="3">
        <v>90049</v>
      </c>
      <c r="O4490" s="3" t="s">
        <v>40</v>
      </c>
      <c r="P4490" s="3" t="s">
        <v>2731</v>
      </c>
      <c r="Q4490" s="3" t="s">
        <v>42</v>
      </c>
      <c r="R4490" s="3" t="s">
        <v>71</v>
      </c>
      <c r="S4490" s="3" t="s">
        <v>2732</v>
      </c>
      <c r="T4490" s="3">
        <v>9.2959999999999994</v>
      </c>
      <c r="U4490" s="35" cm="1">
        <f t="array" ref="U4490">INDEX('Pricing Strategy'!$F$4:$F$71,MATCH(1,(Dataset!$O4490='Pricing Strategy'!$B$4:$B$71)*(Dataset!$Q4490='Pricing Strategy'!$C$4:$C$71)*(Dataset!$R4490='Pricing Strategy'!$D$4:$D$71),))</f>
        <v>0.4</v>
      </c>
      <c r="V4490" s="3">
        <f>Dataset!$T4490*(1-Dataset!$U4490)</f>
        <v>5.5775999999999994</v>
      </c>
    </row>
    <row r="4491" spans="1:22" x14ac:dyDescent="0.3">
      <c r="A4491" s="32"/>
      <c r="C4491" s="3">
        <v>4486</v>
      </c>
      <c r="D4491" s="3" t="s">
        <v>7537</v>
      </c>
      <c r="E4491" s="34">
        <v>43042</v>
      </c>
      <c r="F4491" s="34">
        <v>43047</v>
      </c>
      <c r="G4491" s="3" t="s">
        <v>46</v>
      </c>
      <c r="H4491" s="3" t="s">
        <v>1657</v>
      </c>
      <c r="I4491" s="3" t="s">
        <v>1658</v>
      </c>
      <c r="J4491" s="3" t="s">
        <v>22</v>
      </c>
      <c r="K4491" s="3" t="s">
        <v>23</v>
      </c>
      <c r="L4491" s="3" t="s">
        <v>38</v>
      </c>
      <c r="M4491" s="3" t="s">
        <v>39</v>
      </c>
      <c r="N4491" s="3">
        <v>90049</v>
      </c>
      <c r="O4491" s="3" t="s">
        <v>40</v>
      </c>
      <c r="P4491" s="3" t="s">
        <v>4948</v>
      </c>
      <c r="Q4491" s="3" t="s">
        <v>42</v>
      </c>
      <c r="R4491" s="3" t="s">
        <v>86</v>
      </c>
      <c r="S4491" s="3" t="s">
        <v>5235</v>
      </c>
      <c r="T4491" s="3">
        <v>19.440000000000001</v>
      </c>
      <c r="U4491" s="35" cm="1">
        <f t="array" ref="U4491">INDEX('Pricing Strategy'!$F$4:$F$71,MATCH(1,(Dataset!$O4491='Pricing Strategy'!$B$4:$B$71)*(Dataset!$Q4491='Pricing Strategy'!$C$4:$C$71)*(Dataset!$R4491='Pricing Strategy'!$D$4:$D$71),))</f>
        <v>0.4</v>
      </c>
      <c r="V4491" s="3">
        <f>Dataset!$T4491*(1-Dataset!$U4491)</f>
        <v>11.664</v>
      </c>
    </row>
    <row r="4492" spans="1:22" x14ac:dyDescent="0.3">
      <c r="A4492" s="32"/>
      <c r="C4492" s="3">
        <v>4487</v>
      </c>
      <c r="D4492" s="3" t="s">
        <v>7537</v>
      </c>
      <c r="E4492" s="34">
        <v>43042</v>
      </c>
      <c r="F4492" s="34">
        <v>43047</v>
      </c>
      <c r="G4492" s="3" t="s">
        <v>46</v>
      </c>
      <c r="H4492" s="3" t="s">
        <v>1657</v>
      </c>
      <c r="I4492" s="3" t="s">
        <v>1658</v>
      </c>
      <c r="J4492" s="3" t="s">
        <v>22</v>
      </c>
      <c r="K4492" s="3" t="s">
        <v>23</v>
      </c>
      <c r="L4492" s="3" t="s">
        <v>38</v>
      </c>
      <c r="M4492" s="3" t="s">
        <v>39</v>
      </c>
      <c r="N4492" s="3">
        <v>90049</v>
      </c>
      <c r="O4492" s="3" t="s">
        <v>40</v>
      </c>
      <c r="P4492" s="3" t="s">
        <v>4299</v>
      </c>
      <c r="Q4492" s="3" t="s">
        <v>42</v>
      </c>
      <c r="R4492" s="3" t="s">
        <v>86</v>
      </c>
      <c r="S4492" s="3" t="s">
        <v>4300</v>
      </c>
      <c r="T4492" s="3">
        <v>314.55</v>
      </c>
      <c r="U4492" s="35" cm="1">
        <f t="array" ref="U4492">INDEX('Pricing Strategy'!$F$4:$F$71,MATCH(1,(Dataset!$O4492='Pricing Strategy'!$B$4:$B$71)*(Dataset!$Q4492='Pricing Strategy'!$C$4:$C$71)*(Dataset!$R4492='Pricing Strategy'!$D$4:$D$71),))</f>
        <v>0.4</v>
      </c>
      <c r="V4492" s="3">
        <f>Dataset!$T4492*(1-Dataset!$U4492)</f>
        <v>188.73</v>
      </c>
    </row>
    <row r="4493" spans="1:22" x14ac:dyDescent="0.3">
      <c r="A4493" s="32"/>
      <c r="C4493" s="3">
        <v>4488</v>
      </c>
      <c r="D4493" s="3" t="s">
        <v>7540</v>
      </c>
      <c r="E4493" s="34">
        <v>42618</v>
      </c>
      <c r="F4493" s="34">
        <v>42624</v>
      </c>
      <c r="G4493" s="3" t="s">
        <v>46</v>
      </c>
      <c r="H4493" s="3" t="s">
        <v>3384</v>
      </c>
      <c r="I4493" s="3" t="s">
        <v>3385</v>
      </c>
      <c r="J4493" s="3" t="s">
        <v>98</v>
      </c>
      <c r="K4493" s="3" t="s">
        <v>23</v>
      </c>
      <c r="L4493" s="3" t="s">
        <v>180</v>
      </c>
      <c r="M4493" s="3" t="s">
        <v>100</v>
      </c>
      <c r="N4493" s="3">
        <v>77036</v>
      </c>
      <c r="O4493" s="3" t="s">
        <v>101</v>
      </c>
      <c r="P4493" s="3" t="s">
        <v>6552</v>
      </c>
      <c r="Q4493" s="3" t="s">
        <v>42</v>
      </c>
      <c r="R4493" s="3" t="s">
        <v>71</v>
      </c>
      <c r="S4493" s="3" t="s">
        <v>6553</v>
      </c>
      <c r="T4493" s="3">
        <v>16.27</v>
      </c>
      <c r="U4493" s="35" cm="1">
        <f t="array" ref="U4493">INDEX('Pricing Strategy'!$F$4:$F$71,MATCH(1,(Dataset!$O4493='Pricing Strategy'!$B$4:$B$71)*(Dataset!$Q4493='Pricing Strategy'!$C$4:$C$71)*(Dataset!$R4493='Pricing Strategy'!$D$4:$D$71),))</f>
        <v>0.3</v>
      </c>
      <c r="V4493" s="3">
        <f>Dataset!$T4493*(1-Dataset!$U4493)</f>
        <v>11.388999999999999</v>
      </c>
    </row>
    <row r="4494" spans="1:22" x14ac:dyDescent="0.3">
      <c r="A4494" s="32"/>
      <c r="C4494" s="3">
        <v>4489</v>
      </c>
      <c r="D4494" s="3" t="s">
        <v>7540</v>
      </c>
      <c r="E4494" s="34">
        <v>42618</v>
      </c>
      <c r="F4494" s="34">
        <v>42624</v>
      </c>
      <c r="G4494" s="3" t="s">
        <v>46</v>
      </c>
      <c r="H4494" s="3" t="s">
        <v>3384</v>
      </c>
      <c r="I4494" s="3" t="s">
        <v>3385</v>
      </c>
      <c r="J4494" s="3" t="s">
        <v>98</v>
      </c>
      <c r="K4494" s="3" t="s">
        <v>23</v>
      </c>
      <c r="L4494" s="3" t="s">
        <v>180</v>
      </c>
      <c r="M4494" s="3" t="s">
        <v>100</v>
      </c>
      <c r="N4494" s="3">
        <v>77036</v>
      </c>
      <c r="O4494" s="3" t="s">
        <v>101</v>
      </c>
      <c r="P4494" s="3" t="s">
        <v>6445</v>
      </c>
      <c r="Q4494" s="3" t="s">
        <v>42</v>
      </c>
      <c r="R4494" s="3" t="s">
        <v>575</v>
      </c>
      <c r="S4494" s="3" t="s">
        <v>6446</v>
      </c>
      <c r="T4494" s="3">
        <v>69.12</v>
      </c>
      <c r="U4494" s="35" cm="1">
        <f t="array" ref="U4494">INDEX('Pricing Strategy'!$F$4:$F$71,MATCH(1,(Dataset!$O4494='Pricing Strategy'!$B$4:$B$71)*(Dataset!$Q4494='Pricing Strategy'!$C$4:$C$71)*(Dataset!$R4494='Pricing Strategy'!$D$4:$D$71),))</f>
        <v>0.35</v>
      </c>
      <c r="V4494" s="3">
        <f>Dataset!$T4494*(1-Dataset!$U4494)</f>
        <v>44.928000000000004</v>
      </c>
    </row>
    <row r="4495" spans="1:22" x14ac:dyDescent="0.3">
      <c r="A4495" s="32"/>
      <c r="C4495" s="3">
        <v>4490</v>
      </c>
      <c r="D4495" s="3" t="s">
        <v>7540</v>
      </c>
      <c r="E4495" s="34">
        <v>42618</v>
      </c>
      <c r="F4495" s="34">
        <v>42624</v>
      </c>
      <c r="G4495" s="3" t="s">
        <v>46</v>
      </c>
      <c r="H4495" s="3" t="s">
        <v>3384</v>
      </c>
      <c r="I4495" s="3" t="s">
        <v>3385</v>
      </c>
      <c r="J4495" s="3" t="s">
        <v>98</v>
      </c>
      <c r="K4495" s="3" t="s">
        <v>23</v>
      </c>
      <c r="L4495" s="3" t="s">
        <v>180</v>
      </c>
      <c r="M4495" s="3" t="s">
        <v>100</v>
      </c>
      <c r="N4495" s="3">
        <v>77036</v>
      </c>
      <c r="O4495" s="3" t="s">
        <v>101</v>
      </c>
      <c r="P4495" s="3" t="s">
        <v>3864</v>
      </c>
      <c r="Q4495" s="3" t="s">
        <v>42</v>
      </c>
      <c r="R4495" s="3" t="s">
        <v>71</v>
      </c>
      <c r="S4495" s="3" t="s">
        <v>3865</v>
      </c>
      <c r="T4495" s="3">
        <v>4.47</v>
      </c>
      <c r="U4495" s="35" cm="1">
        <f t="array" ref="U4495">INDEX('Pricing Strategy'!$F$4:$F$71,MATCH(1,(Dataset!$O4495='Pricing Strategy'!$B$4:$B$71)*(Dataset!$Q4495='Pricing Strategy'!$C$4:$C$71)*(Dataset!$R4495='Pricing Strategy'!$D$4:$D$71),))</f>
        <v>0.3</v>
      </c>
      <c r="V4495" s="3">
        <f>Dataset!$T4495*(1-Dataset!$U4495)</f>
        <v>3.1289999999999996</v>
      </c>
    </row>
    <row r="4496" spans="1:22" x14ac:dyDescent="0.3">
      <c r="A4496" s="32"/>
      <c r="C4496" s="3">
        <v>4491</v>
      </c>
      <c r="D4496" s="3" t="s">
        <v>7541</v>
      </c>
      <c r="E4496" s="34">
        <v>43326</v>
      </c>
      <c r="F4496" s="34">
        <v>43333</v>
      </c>
      <c r="G4496" s="3" t="s">
        <v>46</v>
      </c>
      <c r="H4496" s="3" t="s">
        <v>461</v>
      </c>
      <c r="I4496" s="3" t="s">
        <v>462</v>
      </c>
      <c r="J4496" s="3" t="s">
        <v>22</v>
      </c>
      <c r="K4496" s="3" t="s">
        <v>23</v>
      </c>
      <c r="L4496" s="3" t="s">
        <v>38</v>
      </c>
      <c r="M4496" s="3" t="s">
        <v>39</v>
      </c>
      <c r="N4496" s="3">
        <v>90032</v>
      </c>
      <c r="O4496" s="3" t="s">
        <v>40</v>
      </c>
      <c r="P4496" s="3" t="s">
        <v>2402</v>
      </c>
      <c r="Q4496" s="3" t="s">
        <v>28</v>
      </c>
      <c r="R4496" s="3" t="s">
        <v>52</v>
      </c>
      <c r="S4496" s="3" t="s">
        <v>2403</v>
      </c>
      <c r="T4496" s="3">
        <v>418.29599999999999</v>
      </c>
      <c r="U4496" s="35" cm="1">
        <f t="array" ref="U4496">INDEX('Pricing Strategy'!$F$4:$F$71,MATCH(1,(Dataset!$O4496='Pricing Strategy'!$B$4:$B$71)*(Dataset!$Q4496='Pricing Strategy'!$C$4:$C$71)*(Dataset!$R4496='Pricing Strategy'!$D$4:$D$71),))</f>
        <v>0.45</v>
      </c>
      <c r="V4496" s="3">
        <f>Dataset!$T4496*(1-Dataset!$U4496)</f>
        <v>230.06280000000001</v>
      </c>
    </row>
    <row r="4497" spans="1:22" x14ac:dyDescent="0.3">
      <c r="A4497" s="32"/>
      <c r="C4497" s="3">
        <v>4492</v>
      </c>
      <c r="D4497" s="3" t="s">
        <v>7542</v>
      </c>
      <c r="E4497" s="34">
        <v>42339</v>
      </c>
      <c r="F4497" s="34">
        <v>42341</v>
      </c>
      <c r="G4497" s="3" t="s">
        <v>19</v>
      </c>
      <c r="H4497" s="3" t="s">
        <v>2487</v>
      </c>
      <c r="I4497" s="3" t="s">
        <v>2488</v>
      </c>
      <c r="J4497" s="3" t="s">
        <v>22</v>
      </c>
      <c r="K4497" s="3" t="s">
        <v>23</v>
      </c>
      <c r="L4497" s="3" t="s">
        <v>493</v>
      </c>
      <c r="M4497" s="3" t="s">
        <v>494</v>
      </c>
      <c r="N4497" s="3">
        <v>43229</v>
      </c>
      <c r="O4497" s="3" t="s">
        <v>144</v>
      </c>
      <c r="P4497" s="3" t="s">
        <v>6857</v>
      </c>
      <c r="Q4497" s="3" t="s">
        <v>67</v>
      </c>
      <c r="R4497" s="3" t="s">
        <v>1216</v>
      </c>
      <c r="S4497" s="3" t="s">
        <v>6858</v>
      </c>
      <c r="T4497" s="3">
        <v>659.98800000000006</v>
      </c>
      <c r="U4497" s="35" cm="1">
        <f t="array" ref="U4497">INDEX('Pricing Strategy'!$F$4:$F$71,MATCH(1,(Dataset!$O4497='Pricing Strategy'!$B$4:$B$71)*(Dataset!$Q4497='Pricing Strategy'!$C$4:$C$71)*(Dataset!$R4497='Pricing Strategy'!$D$4:$D$71),))</f>
        <v>0.5</v>
      </c>
      <c r="V4497" s="3">
        <f>Dataset!$T4497*(1-Dataset!$U4497)</f>
        <v>329.99400000000003</v>
      </c>
    </row>
    <row r="4498" spans="1:22" x14ac:dyDescent="0.3">
      <c r="A4498" s="32"/>
      <c r="C4498" s="3">
        <v>4493</v>
      </c>
      <c r="D4498" s="3" t="s">
        <v>7542</v>
      </c>
      <c r="E4498" s="34">
        <v>42339</v>
      </c>
      <c r="F4498" s="34">
        <v>42341</v>
      </c>
      <c r="G4498" s="3" t="s">
        <v>19</v>
      </c>
      <c r="H4498" s="3" t="s">
        <v>2487</v>
      </c>
      <c r="I4498" s="3" t="s">
        <v>2488</v>
      </c>
      <c r="J4498" s="3" t="s">
        <v>22</v>
      </c>
      <c r="K4498" s="3" t="s">
        <v>23</v>
      </c>
      <c r="L4498" s="3" t="s">
        <v>493</v>
      </c>
      <c r="M4498" s="3" t="s">
        <v>494</v>
      </c>
      <c r="N4498" s="3">
        <v>43229</v>
      </c>
      <c r="O4498" s="3" t="s">
        <v>144</v>
      </c>
      <c r="P4498" s="3" t="s">
        <v>2071</v>
      </c>
      <c r="Q4498" s="3" t="s">
        <v>28</v>
      </c>
      <c r="R4498" s="3" t="s">
        <v>61</v>
      </c>
      <c r="S4498" s="3" t="s">
        <v>2072</v>
      </c>
      <c r="T4498" s="3">
        <v>8.1280000000000001</v>
      </c>
      <c r="U4498" s="35" cm="1">
        <f t="array" ref="U4498">INDEX('Pricing Strategy'!$F$4:$F$71,MATCH(1,(Dataset!$O4498='Pricing Strategy'!$B$4:$B$71)*(Dataset!$Q4498='Pricing Strategy'!$C$4:$C$71)*(Dataset!$R4498='Pricing Strategy'!$D$4:$D$71),))</f>
        <v>0.4</v>
      </c>
      <c r="V4498" s="3">
        <f>Dataset!$T4498*(1-Dataset!$U4498)</f>
        <v>4.8768000000000002</v>
      </c>
    </row>
    <row r="4499" spans="1:22" x14ac:dyDescent="0.3">
      <c r="A4499" s="32"/>
      <c r="C4499" s="3">
        <v>4494</v>
      </c>
      <c r="D4499" s="3" t="s">
        <v>7542</v>
      </c>
      <c r="E4499" s="34">
        <v>42339</v>
      </c>
      <c r="F4499" s="34">
        <v>42341</v>
      </c>
      <c r="G4499" s="3" t="s">
        <v>19</v>
      </c>
      <c r="H4499" s="3" t="s">
        <v>2487</v>
      </c>
      <c r="I4499" s="3" t="s">
        <v>2488</v>
      </c>
      <c r="J4499" s="3" t="s">
        <v>22</v>
      </c>
      <c r="K4499" s="3" t="s">
        <v>23</v>
      </c>
      <c r="L4499" s="3" t="s">
        <v>493</v>
      </c>
      <c r="M4499" s="3" t="s">
        <v>494</v>
      </c>
      <c r="N4499" s="3">
        <v>43229</v>
      </c>
      <c r="O4499" s="3" t="s">
        <v>144</v>
      </c>
      <c r="P4499" s="3" t="s">
        <v>4791</v>
      </c>
      <c r="Q4499" s="3" t="s">
        <v>42</v>
      </c>
      <c r="R4499" s="3" t="s">
        <v>86</v>
      </c>
      <c r="S4499" s="3" t="s">
        <v>4792</v>
      </c>
      <c r="T4499" s="3">
        <v>36.287999999999997</v>
      </c>
      <c r="U4499" s="35" cm="1">
        <f t="array" ref="U4499">INDEX('Pricing Strategy'!$F$4:$F$71,MATCH(1,(Dataset!$O4499='Pricing Strategy'!$B$4:$B$71)*(Dataset!$Q4499='Pricing Strategy'!$C$4:$C$71)*(Dataset!$R4499='Pricing Strategy'!$D$4:$D$71),))</f>
        <v>0.4</v>
      </c>
      <c r="V4499" s="3">
        <f>Dataset!$T4499*(1-Dataset!$U4499)</f>
        <v>21.772799999999997</v>
      </c>
    </row>
    <row r="4500" spans="1:22" x14ac:dyDescent="0.3">
      <c r="A4500" s="32"/>
      <c r="C4500" s="3">
        <v>4495</v>
      </c>
      <c r="D4500" s="3" t="s">
        <v>7542</v>
      </c>
      <c r="E4500" s="34">
        <v>42339</v>
      </c>
      <c r="F4500" s="34">
        <v>42341</v>
      </c>
      <c r="G4500" s="3" t="s">
        <v>19</v>
      </c>
      <c r="H4500" s="3" t="s">
        <v>2487</v>
      </c>
      <c r="I4500" s="3" t="s">
        <v>2488</v>
      </c>
      <c r="J4500" s="3" t="s">
        <v>22</v>
      </c>
      <c r="K4500" s="3" t="s">
        <v>23</v>
      </c>
      <c r="L4500" s="3" t="s">
        <v>493</v>
      </c>
      <c r="M4500" s="3" t="s">
        <v>494</v>
      </c>
      <c r="N4500" s="3">
        <v>43229</v>
      </c>
      <c r="O4500" s="3" t="s">
        <v>144</v>
      </c>
      <c r="P4500" s="3" t="s">
        <v>1490</v>
      </c>
      <c r="Q4500" s="3" t="s">
        <v>28</v>
      </c>
      <c r="R4500" s="3" t="s">
        <v>32</v>
      </c>
      <c r="S4500" s="3" t="s">
        <v>1491</v>
      </c>
      <c r="T4500" s="3">
        <v>909.72</v>
      </c>
      <c r="U4500" s="35" cm="1">
        <f t="array" ref="U4500">INDEX('Pricing Strategy'!$F$4:$F$71,MATCH(1,(Dataset!$O4500='Pricing Strategy'!$B$4:$B$71)*(Dataset!$Q4500='Pricing Strategy'!$C$4:$C$71)*(Dataset!$R4500='Pricing Strategy'!$D$4:$D$71),))</f>
        <v>0.45</v>
      </c>
      <c r="V4500" s="3">
        <f>Dataset!$T4500*(1-Dataset!$U4500)</f>
        <v>500.34600000000006</v>
      </c>
    </row>
    <row r="4501" spans="1:22" x14ac:dyDescent="0.3">
      <c r="A4501" s="32"/>
      <c r="C4501" s="3">
        <v>4496</v>
      </c>
      <c r="D4501" s="3" t="s">
        <v>7543</v>
      </c>
      <c r="E4501" s="34">
        <v>43269</v>
      </c>
      <c r="F4501" s="34">
        <v>43274</v>
      </c>
      <c r="G4501" s="3" t="s">
        <v>46</v>
      </c>
      <c r="H4501" s="3" t="s">
        <v>965</v>
      </c>
      <c r="I4501" s="3" t="s">
        <v>966</v>
      </c>
      <c r="J4501" s="3" t="s">
        <v>22</v>
      </c>
      <c r="K4501" s="3" t="s">
        <v>23</v>
      </c>
      <c r="L4501" s="3" t="s">
        <v>38</v>
      </c>
      <c r="M4501" s="3" t="s">
        <v>39</v>
      </c>
      <c r="N4501" s="3">
        <v>90032</v>
      </c>
      <c r="O4501" s="3" t="s">
        <v>40</v>
      </c>
      <c r="P4501" s="3" t="s">
        <v>2234</v>
      </c>
      <c r="Q4501" s="3" t="s">
        <v>28</v>
      </c>
      <c r="R4501" s="3" t="s">
        <v>29</v>
      </c>
      <c r="S4501" s="3" t="s">
        <v>2235</v>
      </c>
      <c r="T4501" s="3">
        <v>917.92349999999999</v>
      </c>
      <c r="U4501" s="35" cm="1">
        <f t="array" ref="U4501">INDEX('Pricing Strategy'!$F$4:$F$71,MATCH(1,(Dataset!$O4501='Pricing Strategy'!$B$4:$B$71)*(Dataset!$Q4501='Pricing Strategy'!$C$4:$C$71)*(Dataset!$R4501='Pricing Strategy'!$D$4:$D$71),))</f>
        <v>0.5</v>
      </c>
      <c r="V4501" s="3">
        <f>Dataset!$T4501*(1-Dataset!$U4501)</f>
        <v>458.96174999999999</v>
      </c>
    </row>
    <row r="4502" spans="1:22" x14ac:dyDescent="0.3">
      <c r="A4502" s="32"/>
      <c r="C4502" s="3">
        <v>4497</v>
      </c>
      <c r="D4502" s="3" t="s">
        <v>7543</v>
      </c>
      <c r="E4502" s="34">
        <v>43269</v>
      </c>
      <c r="F4502" s="34">
        <v>43274</v>
      </c>
      <c r="G4502" s="3" t="s">
        <v>46</v>
      </c>
      <c r="H4502" s="3" t="s">
        <v>965</v>
      </c>
      <c r="I4502" s="3" t="s">
        <v>966</v>
      </c>
      <c r="J4502" s="3" t="s">
        <v>22</v>
      </c>
      <c r="K4502" s="3" t="s">
        <v>23</v>
      </c>
      <c r="L4502" s="3" t="s">
        <v>38</v>
      </c>
      <c r="M4502" s="3" t="s">
        <v>39</v>
      </c>
      <c r="N4502" s="3">
        <v>90032</v>
      </c>
      <c r="O4502" s="3" t="s">
        <v>40</v>
      </c>
      <c r="P4502" s="3" t="s">
        <v>1304</v>
      </c>
      <c r="Q4502" s="3" t="s">
        <v>42</v>
      </c>
      <c r="R4502" s="3" t="s">
        <v>86</v>
      </c>
      <c r="S4502" s="3" t="s">
        <v>1305</v>
      </c>
      <c r="T4502" s="3">
        <v>38.880000000000003</v>
      </c>
      <c r="U4502" s="35" cm="1">
        <f t="array" ref="U4502">INDEX('Pricing Strategy'!$F$4:$F$71,MATCH(1,(Dataset!$O4502='Pricing Strategy'!$B$4:$B$71)*(Dataset!$Q4502='Pricing Strategy'!$C$4:$C$71)*(Dataset!$R4502='Pricing Strategy'!$D$4:$D$71),))</f>
        <v>0.4</v>
      </c>
      <c r="V4502" s="3">
        <f>Dataset!$T4502*(1-Dataset!$U4502)</f>
        <v>23.327999999999999</v>
      </c>
    </row>
    <row r="4503" spans="1:22" x14ac:dyDescent="0.3">
      <c r="A4503" s="32"/>
      <c r="C4503" s="3">
        <v>4498</v>
      </c>
      <c r="D4503" s="3" t="s">
        <v>7544</v>
      </c>
      <c r="E4503" s="34">
        <v>43436</v>
      </c>
      <c r="F4503" s="34">
        <v>43443</v>
      </c>
      <c r="G4503" s="3" t="s">
        <v>46</v>
      </c>
      <c r="H4503" s="3" t="s">
        <v>4631</v>
      </c>
      <c r="I4503" s="3" t="s">
        <v>4632</v>
      </c>
      <c r="J4503" s="3" t="s">
        <v>22</v>
      </c>
      <c r="K4503" s="3" t="s">
        <v>23</v>
      </c>
      <c r="L4503" s="3" t="s">
        <v>142</v>
      </c>
      <c r="M4503" s="3" t="s">
        <v>143</v>
      </c>
      <c r="N4503" s="3">
        <v>19140</v>
      </c>
      <c r="O4503" s="3" t="s">
        <v>144</v>
      </c>
      <c r="P4503" s="3" t="s">
        <v>512</v>
      </c>
      <c r="Q4503" s="3" t="s">
        <v>42</v>
      </c>
      <c r="R4503" s="3" t="s">
        <v>71</v>
      </c>
      <c r="S4503" s="3" t="s">
        <v>513</v>
      </c>
      <c r="T4503" s="3">
        <v>631.17600000000004</v>
      </c>
      <c r="U4503" s="35" cm="1">
        <f t="array" ref="U4503">INDEX('Pricing Strategy'!$F$4:$F$71,MATCH(1,(Dataset!$O4503='Pricing Strategy'!$B$4:$B$71)*(Dataset!$Q4503='Pricing Strategy'!$C$4:$C$71)*(Dataset!$R4503='Pricing Strategy'!$D$4:$D$71),))</f>
        <v>0.4</v>
      </c>
      <c r="V4503" s="3">
        <f>Dataset!$T4503*(1-Dataset!$U4503)</f>
        <v>378.7056</v>
      </c>
    </row>
    <row r="4504" spans="1:22" x14ac:dyDescent="0.3">
      <c r="A4504" s="32"/>
      <c r="C4504" s="3">
        <v>4499</v>
      </c>
      <c r="D4504" s="3" t="s">
        <v>7545</v>
      </c>
      <c r="E4504" s="34">
        <v>42329</v>
      </c>
      <c r="F4504" s="34">
        <v>42334</v>
      </c>
      <c r="G4504" s="3" t="s">
        <v>46</v>
      </c>
      <c r="H4504" s="3" t="s">
        <v>7546</v>
      </c>
      <c r="I4504" s="3" t="s">
        <v>7547</v>
      </c>
      <c r="J4504" s="3" t="s">
        <v>37</v>
      </c>
      <c r="K4504" s="3" t="s">
        <v>23</v>
      </c>
      <c r="L4504" s="3" t="s">
        <v>123</v>
      </c>
      <c r="M4504" s="3" t="s">
        <v>39</v>
      </c>
      <c r="N4504" s="3">
        <v>94110</v>
      </c>
      <c r="O4504" s="3" t="s">
        <v>40</v>
      </c>
      <c r="P4504" s="3" t="s">
        <v>4667</v>
      </c>
      <c r="Q4504" s="3" t="s">
        <v>42</v>
      </c>
      <c r="R4504" s="3" t="s">
        <v>86</v>
      </c>
      <c r="S4504" s="3" t="s">
        <v>4668</v>
      </c>
      <c r="T4504" s="3">
        <v>12.96</v>
      </c>
      <c r="U4504" s="35" cm="1">
        <f t="array" ref="U4504">INDEX('Pricing Strategy'!$F$4:$F$71,MATCH(1,(Dataset!$O4504='Pricing Strategy'!$B$4:$B$71)*(Dataset!$Q4504='Pricing Strategy'!$C$4:$C$71)*(Dataset!$R4504='Pricing Strategy'!$D$4:$D$71),))</f>
        <v>0.4</v>
      </c>
      <c r="V4504" s="3">
        <f>Dataset!$T4504*(1-Dataset!$U4504)</f>
        <v>7.7759999999999998</v>
      </c>
    </row>
    <row r="4505" spans="1:22" x14ac:dyDescent="0.3">
      <c r="A4505" s="32"/>
      <c r="C4505" s="3">
        <v>4500</v>
      </c>
      <c r="D4505" s="3" t="s">
        <v>7548</v>
      </c>
      <c r="E4505" s="34">
        <v>42835</v>
      </c>
      <c r="F4505" s="34">
        <v>42841</v>
      </c>
      <c r="G4505" s="3" t="s">
        <v>46</v>
      </c>
      <c r="H4505" s="3" t="s">
        <v>4433</v>
      </c>
      <c r="I4505" s="3" t="s">
        <v>4434</v>
      </c>
      <c r="J4505" s="3" t="s">
        <v>37</v>
      </c>
      <c r="K4505" s="3" t="s">
        <v>23</v>
      </c>
      <c r="L4505" s="3" t="s">
        <v>5958</v>
      </c>
      <c r="M4505" s="3" t="s">
        <v>39</v>
      </c>
      <c r="N4505" s="3">
        <v>93309</v>
      </c>
      <c r="O4505" s="3" t="s">
        <v>40</v>
      </c>
      <c r="P4505" s="3" t="s">
        <v>5269</v>
      </c>
      <c r="Q4505" s="3" t="s">
        <v>42</v>
      </c>
      <c r="R4505" s="3" t="s">
        <v>86</v>
      </c>
      <c r="S4505" s="3" t="s">
        <v>5270</v>
      </c>
      <c r="T4505" s="3">
        <v>12.96</v>
      </c>
      <c r="U4505" s="35" cm="1">
        <f t="array" ref="U4505">INDEX('Pricing Strategy'!$F$4:$F$71,MATCH(1,(Dataset!$O4505='Pricing Strategy'!$B$4:$B$71)*(Dataset!$Q4505='Pricing Strategy'!$C$4:$C$71)*(Dataset!$R4505='Pricing Strategy'!$D$4:$D$71),))</f>
        <v>0.4</v>
      </c>
      <c r="V4505" s="3">
        <f>Dataset!$T4505*(1-Dataset!$U4505)</f>
        <v>7.7759999999999998</v>
      </c>
    </row>
    <row r="4506" spans="1:22" x14ac:dyDescent="0.3">
      <c r="A4506" s="32"/>
      <c r="C4506" s="3">
        <v>4501</v>
      </c>
      <c r="D4506" s="3" t="s">
        <v>7548</v>
      </c>
      <c r="E4506" s="34">
        <v>42835</v>
      </c>
      <c r="F4506" s="34">
        <v>42841</v>
      </c>
      <c r="G4506" s="3" t="s">
        <v>46</v>
      </c>
      <c r="H4506" s="3" t="s">
        <v>4433</v>
      </c>
      <c r="I4506" s="3" t="s">
        <v>4434</v>
      </c>
      <c r="J4506" s="3" t="s">
        <v>37</v>
      </c>
      <c r="K4506" s="3" t="s">
        <v>23</v>
      </c>
      <c r="L4506" s="3" t="s">
        <v>5958</v>
      </c>
      <c r="M4506" s="3" t="s">
        <v>39</v>
      </c>
      <c r="N4506" s="3">
        <v>93309</v>
      </c>
      <c r="O4506" s="3" t="s">
        <v>40</v>
      </c>
      <c r="P4506" s="3" t="s">
        <v>6141</v>
      </c>
      <c r="Q4506" s="3" t="s">
        <v>42</v>
      </c>
      <c r="R4506" s="3" t="s">
        <v>71</v>
      </c>
      <c r="S4506" s="3" t="s">
        <v>6142</v>
      </c>
      <c r="T4506" s="3">
        <v>23.2</v>
      </c>
      <c r="U4506" s="35" cm="1">
        <f t="array" ref="U4506">INDEX('Pricing Strategy'!$F$4:$F$71,MATCH(1,(Dataset!$O4506='Pricing Strategy'!$B$4:$B$71)*(Dataset!$Q4506='Pricing Strategy'!$C$4:$C$71)*(Dataset!$R4506='Pricing Strategy'!$D$4:$D$71),))</f>
        <v>0.4</v>
      </c>
      <c r="V4506" s="3">
        <f>Dataset!$T4506*(1-Dataset!$U4506)</f>
        <v>13.92</v>
      </c>
    </row>
    <row r="4507" spans="1:22" x14ac:dyDescent="0.3">
      <c r="A4507" s="32"/>
      <c r="C4507" s="3">
        <v>4502</v>
      </c>
      <c r="D4507" s="3" t="s">
        <v>7549</v>
      </c>
      <c r="E4507" s="34">
        <v>42185</v>
      </c>
      <c r="F4507" s="34">
        <v>42189</v>
      </c>
      <c r="G4507" s="3" t="s">
        <v>46</v>
      </c>
      <c r="H4507" s="3" t="s">
        <v>841</v>
      </c>
      <c r="I4507" s="3" t="s">
        <v>842</v>
      </c>
      <c r="J4507" s="3" t="s">
        <v>37</v>
      </c>
      <c r="K4507" s="3" t="s">
        <v>23</v>
      </c>
      <c r="L4507" s="3" t="s">
        <v>180</v>
      </c>
      <c r="M4507" s="3" t="s">
        <v>100</v>
      </c>
      <c r="N4507" s="3">
        <v>77095</v>
      </c>
      <c r="O4507" s="3" t="s">
        <v>101</v>
      </c>
      <c r="P4507" s="3" t="s">
        <v>1981</v>
      </c>
      <c r="Q4507" s="3" t="s">
        <v>42</v>
      </c>
      <c r="R4507" s="3" t="s">
        <v>86</v>
      </c>
      <c r="S4507" s="3" t="s">
        <v>1982</v>
      </c>
      <c r="T4507" s="3">
        <v>25.92</v>
      </c>
      <c r="U4507" s="35" cm="1">
        <f t="array" ref="U4507">INDEX('Pricing Strategy'!$F$4:$F$71,MATCH(1,(Dataset!$O4507='Pricing Strategy'!$B$4:$B$71)*(Dataset!$Q4507='Pricing Strategy'!$C$4:$C$71)*(Dataset!$R4507='Pricing Strategy'!$D$4:$D$71),))</f>
        <v>0.3</v>
      </c>
      <c r="V4507" s="3">
        <f>Dataset!$T4507*(1-Dataset!$U4507)</f>
        <v>18.143999999999998</v>
      </c>
    </row>
    <row r="4508" spans="1:22" x14ac:dyDescent="0.3">
      <c r="A4508" s="32"/>
      <c r="C4508" s="3">
        <v>4503</v>
      </c>
      <c r="D4508" s="3" t="s">
        <v>7549</v>
      </c>
      <c r="E4508" s="34">
        <v>42185</v>
      </c>
      <c r="F4508" s="34">
        <v>42189</v>
      </c>
      <c r="G4508" s="3" t="s">
        <v>46</v>
      </c>
      <c r="H4508" s="3" t="s">
        <v>841</v>
      </c>
      <c r="I4508" s="3" t="s">
        <v>842</v>
      </c>
      <c r="J4508" s="3" t="s">
        <v>37</v>
      </c>
      <c r="K4508" s="3" t="s">
        <v>23</v>
      </c>
      <c r="L4508" s="3" t="s">
        <v>180</v>
      </c>
      <c r="M4508" s="3" t="s">
        <v>100</v>
      </c>
      <c r="N4508" s="3">
        <v>77095</v>
      </c>
      <c r="O4508" s="3" t="s">
        <v>101</v>
      </c>
      <c r="P4508" s="3" t="s">
        <v>1790</v>
      </c>
      <c r="Q4508" s="3" t="s">
        <v>42</v>
      </c>
      <c r="R4508" s="3" t="s">
        <v>265</v>
      </c>
      <c r="S4508" s="3" t="s">
        <v>559</v>
      </c>
      <c r="T4508" s="3">
        <v>21.312000000000001</v>
      </c>
      <c r="U4508" s="35" cm="1">
        <f t="array" ref="U4508">INDEX('Pricing Strategy'!$F$4:$F$71,MATCH(1,(Dataset!$O4508='Pricing Strategy'!$B$4:$B$71)*(Dataset!$Q4508='Pricing Strategy'!$C$4:$C$71)*(Dataset!$R4508='Pricing Strategy'!$D$4:$D$71),))</f>
        <v>0.3</v>
      </c>
      <c r="V4508" s="3">
        <f>Dataset!$T4508*(1-Dataset!$U4508)</f>
        <v>14.9184</v>
      </c>
    </row>
    <row r="4509" spans="1:22" x14ac:dyDescent="0.3">
      <c r="A4509" s="32"/>
      <c r="C4509" s="3">
        <v>4504</v>
      </c>
      <c r="D4509" s="3" t="s">
        <v>7550</v>
      </c>
      <c r="E4509" s="34">
        <v>42362</v>
      </c>
      <c r="F4509" s="34">
        <v>42367</v>
      </c>
      <c r="G4509" s="3" t="s">
        <v>46</v>
      </c>
      <c r="H4509" s="3" t="s">
        <v>3442</v>
      </c>
      <c r="I4509" s="3" t="s">
        <v>3443</v>
      </c>
      <c r="J4509" s="3" t="s">
        <v>98</v>
      </c>
      <c r="K4509" s="3" t="s">
        <v>23</v>
      </c>
      <c r="L4509" s="3" t="s">
        <v>38</v>
      </c>
      <c r="M4509" s="3" t="s">
        <v>39</v>
      </c>
      <c r="N4509" s="3">
        <v>90045</v>
      </c>
      <c r="O4509" s="3" t="s">
        <v>40</v>
      </c>
      <c r="P4509" s="3" t="s">
        <v>7551</v>
      </c>
      <c r="Q4509" s="3" t="s">
        <v>67</v>
      </c>
      <c r="R4509" s="3" t="s">
        <v>68</v>
      </c>
      <c r="S4509" s="3" t="s">
        <v>7552</v>
      </c>
      <c r="T4509" s="3">
        <v>173.65600000000001</v>
      </c>
      <c r="U4509" s="35" cm="1">
        <f t="array" ref="U4509">INDEX('Pricing Strategy'!$F$4:$F$71,MATCH(1,(Dataset!$O4509='Pricing Strategy'!$B$4:$B$71)*(Dataset!$Q4509='Pricing Strategy'!$C$4:$C$71)*(Dataset!$R4509='Pricing Strategy'!$D$4:$D$71),))</f>
        <v>0.4</v>
      </c>
      <c r="V4509" s="3">
        <f>Dataset!$T4509*(1-Dataset!$U4509)</f>
        <v>104.1936</v>
      </c>
    </row>
    <row r="4510" spans="1:22" x14ac:dyDescent="0.3">
      <c r="A4510" s="32"/>
      <c r="C4510" s="3">
        <v>4505</v>
      </c>
      <c r="D4510" s="3" t="s">
        <v>7550</v>
      </c>
      <c r="E4510" s="34">
        <v>42362</v>
      </c>
      <c r="F4510" s="34">
        <v>42367</v>
      </c>
      <c r="G4510" s="3" t="s">
        <v>46</v>
      </c>
      <c r="H4510" s="3" t="s">
        <v>3442</v>
      </c>
      <c r="I4510" s="3" t="s">
        <v>3443</v>
      </c>
      <c r="J4510" s="3" t="s">
        <v>98</v>
      </c>
      <c r="K4510" s="3" t="s">
        <v>23</v>
      </c>
      <c r="L4510" s="3" t="s">
        <v>38</v>
      </c>
      <c r="M4510" s="3" t="s">
        <v>39</v>
      </c>
      <c r="N4510" s="3">
        <v>90045</v>
      </c>
      <c r="O4510" s="3" t="s">
        <v>40</v>
      </c>
      <c r="P4510" s="3" t="s">
        <v>4426</v>
      </c>
      <c r="Q4510" s="3" t="s">
        <v>42</v>
      </c>
      <c r="R4510" s="3" t="s">
        <v>74</v>
      </c>
      <c r="S4510" s="3" t="s">
        <v>4427</v>
      </c>
      <c r="T4510" s="3">
        <v>361.96</v>
      </c>
      <c r="U4510" s="35" cm="1">
        <f t="array" ref="U4510">INDEX('Pricing Strategy'!$F$4:$F$71,MATCH(1,(Dataset!$O4510='Pricing Strategy'!$B$4:$B$71)*(Dataset!$Q4510='Pricing Strategy'!$C$4:$C$71)*(Dataset!$R4510='Pricing Strategy'!$D$4:$D$71),))</f>
        <v>0.4</v>
      </c>
      <c r="V4510" s="3">
        <f>Dataset!$T4510*(1-Dataset!$U4510)</f>
        <v>217.17599999999999</v>
      </c>
    </row>
    <row r="4511" spans="1:22" x14ac:dyDescent="0.3">
      <c r="A4511" s="32"/>
      <c r="C4511" s="3">
        <v>4506</v>
      </c>
      <c r="D4511" s="3" t="s">
        <v>7550</v>
      </c>
      <c r="E4511" s="34">
        <v>42362</v>
      </c>
      <c r="F4511" s="34">
        <v>42367</v>
      </c>
      <c r="G4511" s="3" t="s">
        <v>46</v>
      </c>
      <c r="H4511" s="3" t="s">
        <v>3442</v>
      </c>
      <c r="I4511" s="3" t="s">
        <v>3443</v>
      </c>
      <c r="J4511" s="3" t="s">
        <v>98</v>
      </c>
      <c r="K4511" s="3" t="s">
        <v>23</v>
      </c>
      <c r="L4511" s="3" t="s">
        <v>38</v>
      </c>
      <c r="M4511" s="3" t="s">
        <v>39</v>
      </c>
      <c r="N4511" s="3">
        <v>90045</v>
      </c>
      <c r="O4511" s="3" t="s">
        <v>40</v>
      </c>
      <c r="P4511" s="3" t="s">
        <v>1348</v>
      </c>
      <c r="Q4511" s="3" t="s">
        <v>67</v>
      </c>
      <c r="R4511" s="3" t="s">
        <v>157</v>
      </c>
      <c r="S4511" s="3" t="s">
        <v>1349</v>
      </c>
      <c r="T4511" s="3">
        <v>62.85</v>
      </c>
      <c r="U4511" s="35" cm="1">
        <f t="array" ref="U4511">INDEX('Pricing Strategy'!$F$4:$F$71,MATCH(1,(Dataset!$O4511='Pricing Strategy'!$B$4:$B$71)*(Dataset!$Q4511='Pricing Strategy'!$C$4:$C$71)*(Dataset!$R4511='Pricing Strategy'!$D$4:$D$71),))</f>
        <v>0.45</v>
      </c>
      <c r="V4511" s="3">
        <f>Dataset!$T4511*(1-Dataset!$U4511)</f>
        <v>34.567500000000003</v>
      </c>
    </row>
    <row r="4512" spans="1:22" x14ac:dyDescent="0.3">
      <c r="A4512" s="32"/>
      <c r="C4512" s="3">
        <v>4507</v>
      </c>
      <c r="D4512" s="3" t="s">
        <v>7550</v>
      </c>
      <c r="E4512" s="34">
        <v>42362</v>
      </c>
      <c r="F4512" s="34">
        <v>42367</v>
      </c>
      <c r="G4512" s="3" t="s">
        <v>46</v>
      </c>
      <c r="H4512" s="3" t="s">
        <v>3442</v>
      </c>
      <c r="I4512" s="3" t="s">
        <v>3443</v>
      </c>
      <c r="J4512" s="3" t="s">
        <v>98</v>
      </c>
      <c r="K4512" s="3" t="s">
        <v>23</v>
      </c>
      <c r="L4512" s="3" t="s">
        <v>38</v>
      </c>
      <c r="M4512" s="3" t="s">
        <v>39</v>
      </c>
      <c r="N4512" s="3">
        <v>90045</v>
      </c>
      <c r="O4512" s="3" t="s">
        <v>40</v>
      </c>
      <c r="P4512" s="3" t="s">
        <v>2490</v>
      </c>
      <c r="Q4512" s="3" t="s">
        <v>67</v>
      </c>
      <c r="R4512" s="3" t="s">
        <v>68</v>
      </c>
      <c r="S4512" s="3" t="s">
        <v>2491</v>
      </c>
      <c r="T4512" s="3">
        <v>818.37599999999998</v>
      </c>
      <c r="U4512" s="35" cm="1">
        <f t="array" ref="U4512">INDEX('Pricing Strategy'!$F$4:$F$71,MATCH(1,(Dataset!$O4512='Pricing Strategy'!$B$4:$B$71)*(Dataset!$Q4512='Pricing Strategy'!$C$4:$C$71)*(Dataset!$R4512='Pricing Strategy'!$D$4:$D$71),))</f>
        <v>0.4</v>
      </c>
      <c r="V4512" s="3">
        <f>Dataset!$T4512*(1-Dataset!$U4512)</f>
        <v>491.02559999999994</v>
      </c>
    </row>
    <row r="4513" spans="1:22" x14ac:dyDescent="0.3">
      <c r="A4513" s="32"/>
      <c r="C4513" s="3">
        <v>4508</v>
      </c>
      <c r="D4513" s="3" t="s">
        <v>7550</v>
      </c>
      <c r="E4513" s="34">
        <v>42362</v>
      </c>
      <c r="F4513" s="34">
        <v>42367</v>
      </c>
      <c r="G4513" s="3" t="s">
        <v>46</v>
      </c>
      <c r="H4513" s="3" t="s">
        <v>3442</v>
      </c>
      <c r="I4513" s="3" t="s">
        <v>3443</v>
      </c>
      <c r="J4513" s="3" t="s">
        <v>98</v>
      </c>
      <c r="K4513" s="3" t="s">
        <v>23</v>
      </c>
      <c r="L4513" s="3" t="s">
        <v>38</v>
      </c>
      <c r="M4513" s="3" t="s">
        <v>39</v>
      </c>
      <c r="N4513" s="3">
        <v>90045</v>
      </c>
      <c r="O4513" s="3" t="s">
        <v>40</v>
      </c>
      <c r="P4513" s="3" t="s">
        <v>6450</v>
      </c>
      <c r="Q4513" s="3" t="s">
        <v>42</v>
      </c>
      <c r="R4513" s="3" t="s">
        <v>55</v>
      </c>
      <c r="S4513" s="3" t="s">
        <v>6451</v>
      </c>
      <c r="T4513" s="3">
        <v>20.34</v>
      </c>
      <c r="U4513" s="35" cm="1">
        <f t="array" ref="U4513">INDEX('Pricing Strategy'!$F$4:$F$71,MATCH(1,(Dataset!$O4513='Pricing Strategy'!$B$4:$B$71)*(Dataset!$Q4513='Pricing Strategy'!$C$4:$C$71)*(Dataset!$R4513='Pricing Strategy'!$D$4:$D$71),))</f>
        <v>0.5</v>
      </c>
      <c r="V4513" s="3">
        <f>Dataset!$T4513*(1-Dataset!$U4513)</f>
        <v>10.17</v>
      </c>
    </row>
    <row r="4514" spans="1:22" x14ac:dyDescent="0.3">
      <c r="A4514" s="32"/>
      <c r="C4514" s="3">
        <v>4509</v>
      </c>
      <c r="D4514" s="3" t="s">
        <v>7550</v>
      </c>
      <c r="E4514" s="34">
        <v>42362</v>
      </c>
      <c r="F4514" s="34">
        <v>42367</v>
      </c>
      <c r="G4514" s="3" t="s">
        <v>46</v>
      </c>
      <c r="H4514" s="3" t="s">
        <v>3442</v>
      </c>
      <c r="I4514" s="3" t="s">
        <v>3443</v>
      </c>
      <c r="J4514" s="3" t="s">
        <v>98</v>
      </c>
      <c r="K4514" s="3" t="s">
        <v>23</v>
      </c>
      <c r="L4514" s="3" t="s">
        <v>38</v>
      </c>
      <c r="M4514" s="3" t="s">
        <v>39</v>
      </c>
      <c r="N4514" s="3">
        <v>90045</v>
      </c>
      <c r="O4514" s="3" t="s">
        <v>40</v>
      </c>
      <c r="P4514" s="3" t="s">
        <v>3619</v>
      </c>
      <c r="Q4514" s="3" t="s">
        <v>28</v>
      </c>
      <c r="R4514" s="3" t="s">
        <v>61</v>
      </c>
      <c r="S4514" s="3" t="s">
        <v>3620</v>
      </c>
      <c r="T4514" s="3">
        <v>23.99</v>
      </c>
      <c r="U4514" s="35" cm="1">
        <f t="array" ref="U4514">INDEX('Pricing Strategy'!$F$4:$F$71,MATCH(1,(Dataset!$O4514='Pricing Strategy'!$B$4:$B$71)*(Dataset!$Q4514='Pricing Strategy'!$C$4:$C$71)*(Dataset!$R4514='Pricing Strategy'!$D$4:$D$71),))</f>
        <v>0.4</v>
      </c>
      <c r="V4514" s="3">
        <f>Dataset!$T4514*(1-Dataset!$U4514)</f>
        <v>14.393999999999998</v>
      </c>
    </row>
    <row r="4515" spans="1:22" x14ac:dyDescent="0.3">
      <c r="A4515" s="32"/>
      <c r="C4515" s="3">
        <v>4510</v>
      </c>
      <c r="D4515" s="3" t="s">
        <v>7553</v>
      </c>
      <c r="E4515" s="34">
        <v>43243</v>
      </c>
      <c r="F4515" s="34">
        <v>43249</v>
      </c>
      <c r="G4515" s="3" t="s">
        <v>46</v>
      </c>
      <c r="H4515" s="3" t="s">
        <v>7554</v>
      </c>
      <c r="I4515" s="3" t="s">
        <v>7555</v>
      </c>
      <c r="J4515" s="3" t="s">
        <v>22</v>
      </c>
      <c r="K4515" s="3" t="s">
        <v>23</v>
      </c>
      <c r="L4515" s="3" t="s">
        <v>38</v>
      </c>
      <c r="M4515" s="3" t="s">
        <v>39</v>
      </c>
      <c r="N4515" s="3">
        <v>90036</v>
      </c>
      <c r="O4515" s="3" t="s">
        <v>40</v>
      </c>
      <c r="P4515" s="3" t="s">
        <v>2807</v>
      </c>
      <c r="Q4515" s="3" t="s">
        <v>28</v>
      </c>
      <c r="R4515" s="3" t="s">
        <v>52</v>
      </c>
      <c r="S4515" s="3" t="s">
        <v>2808</v>
      </c>
      <c r="T4515" s="3">
        <v>171.28800000000001</v>
      </c>
      <c r="U4515" s="35" cm="1">
        <f t="array" ref="U4515">INDEX('Pricing Strategy'!$F$4:$F$71,MATCH(1,(Dataset!$O4515='Pricing Strategy'!$B$4:$B$71)*(Dataset!$Q4515='Pricing Strategy'!$C$4:$C$71)*(Dataset!$R4515='Pricing Strategy'!$D$4:$D$71),))</f>
        <v>0.45</v>
      </c>
      <c r="V4515" s="3">
        <f>Dataset!$T4515*(1-Dataset!$U4515)</f>
        <v>94.208400000000012</v>
      </c>
    </row>
    <row r="4516" spans="1:22" x14ac:dyDescent="0.3">
      <c r="A4516" s="32"/>
      <c r="C4516" s="3">
        <v>4511</v>
      </c>
      <c r="D4516" s="3" t="s">
        <v>7556</v>
      </c>
      <c r="E4516" s="34">
        <v>43049</v>
      </c>
      <c r="F4516" s="34">
        <v>43053</v>
      </c>
      <c r="G4516" s="3" t="s">
        <v>46</v>
      </c>
      <c r="H4516" s="3" t="s">
        <v>3029</v>
      </c>
      <c r="I4516" s="3" t="s">
        <v>3030</v>
      </c>
      <c r="J4516" s="3" t="s">
        <v>37</v>
      </c>
      <c r="K4516" s="3" t="s">
        <v>23</v>
      </c>
      <c r="L4516" s="3" t="s">
        <v>314</v>
      </c>
      <c r="M4516" s="3" t="s">
        <v>593</v>
      </c>
      <c r="N4516" s="3">
        <v>65807</v>
      </c>
      <c r="O4516" s="3" t="s">
        <v>101</v>
      </c>
      <c r="P4516" s="3" t="s">
        <v>7096</v>
      </c>
      <c r="Q4516" s="3" t="s">
        <v>28</v>
      </c>
      <c r="R4516" s="3" t="s">
        <v>61</v>
      </c>
      <c r="S4516" s="3" t="s">
        <v>7097</v>
      </c>
      <c r="T4516" s="3">
        <v>37.299999999999997</v>
      </c>
      <c r="U4516" s="35" cm="1">
        <f t="array" ref="U4516">INDEX('Pricing Strategy'!$F$4:$F$71,MATCH(1,(Dataset!$O4516='Pricing Strategy'!$B$4:$B$71)*(Dataset!$Q4516='Pricing Strategy'!$C$4:$C$71)*(Dataset!$R4516='Pricing Strategy'!$D$4:$D$71),))</f>
        <v>0.3</v>
      </c>
      <c r="V4516" s="3">
        <f>Dataset!$T4516*(1-Dataset!$U4516)</f>
        <v>26.109999999999996</v>
      </c>
    </row>
    <row r="4517" spans="1:22" x14ac:dyDescent="0.3">
      <c r="A4517" s="32"/>
      <c r="C4517" s="3">
        <v>4512</v>
      </c>
      <c r="D4517" s="3" t="s">
        <v>7556</v>
      </c>
      <c r="E4517" s="34">
        <v>43049</v>
      </c>
      <c r="F4517" s="34">
        <v>43053</v>
      </c>
      <c r="G4517" s="3" t="s">
        <v>46</v>
      </c>
      <c r="H4517" s="3" t="s">
        <v>3029</v>
      </c>
      <c r="I4517" s="3" t="s">
        <v>3030</v>
      </c>
      <c r="J4517" s="3" t="s">
        <v>37</v>
      </c>
      <c r="K4517" s="3" t="s">
        <v>23</v>
      </c>
      <c r="L4517" s="3" t="s">
        <v>314</v>
      </c>
      <c r="M4517" s="3" t="s">
        <v>593</v>
      </c>
      <c r="N4517" s="3">
        <v>65807</v>
      </c>
      <c r="O4517" s="3" t="s">
        <v>101</v>
      </c>
      <c r="P4517" s="3" t="s">
        <v>3132</v>
      </c>
      <c r="Q4517" s="3" t="s">
        <v>42</v>
      </c>
      <c r="R4517" s="3" t="s">
        <v>71</v>
      </c>
      <c r="S4517" s="3" t="s">
        <v>3133</v>
      </c>
      <c r="T4517" s="3">
        <v>81.96</v>
      </c>
      <c r="U4517" s="35" cm="1">
        <f t="array" ref="U4517">INDEX('Pricing Strategy'!$F$4:$F$71,MATCH(1,(Dataset!$O4517='Pricing Strategy'!$B$4:$B$71)*(Dataset!$Q4517='Pricing Strategy'!$C$4:$C$71)*(Dataset!$R4517='Pricing Strategy'!$D$4:$D$71),))</f>
        <v>0.3</v>
      </c>
      <c r="V4517" s="3">
        <f>Dataset!$T4517*(1-Dataset!$U4517)</f>
        <v>57.371999999999993</v>
      </c>
    </row>
    <row r="4518" spans="1:22" x14ac:dyDescent="0.3">
      <c r="A4518" s="32"/>
      <c r="C4518" s="3">
        <v>4513</v>
      </c>
      <c r="D4518" s="3" t="s">
        <v>7557</v>
      </c>
      <c r="E4518" s="34">
        <v>43010</v>
      </c>
      <c r="F4518" s="34">
        <v>43011</v>
      </c>
      <c r="G4518" s="3" t="s">
        <v>184</v>
      </c>
      <c r="H4518" s="3" t="s">
        <v>3653</v>
      </c>
      <c r="I4518" s="3" t="s">
        <v>3654</v>
      </c>
      <c r="J4518" s="3" t="s">
        <v>22</v>
      </c>
      <c r="K4518" s="3" t="s">
        <v>23</v>
      </c>
      <c r="L4518" s="3" t="s">
        <v>540</v>
      </c>
      <c r="M4518" s="3" t="s">
        <v>306</v>
      </c>
      <c r="N4518" s="3">
        <v>85023</v>
      </c>
      <c r="O4518" s="3" t="s">
        <v>40</v>
      </c>
      <c r="P4518" s="3" t="s">
        <v>1831</v>
      </c>
      <c r="Q4518" s="3" t="s">
        <v>42</v>
      </c>
      <c r="R4518" s="3" t="s">
        <v>71</v>
      </c>
      <c r="S4518" s="3" t="s">
        <v>1832</v>
      </c>
      <c r="T4518" s="3">
        <v>54.792000000000002</v>
      </c>
      <c r="U4518" s="35" cm="1">
        <f t="array" ref="U4518">INDEX('Pricing Strategy'!$F$4:$F$71,MATCH(1,(Dataset!$O4518='Pricing Strategy'!$B$4:$B$71)*(Dataset!$Q4518='Pricing Strategy'!$C$4:$C$71)*(Dataset!$R4518='Pricing Strategy'!$D$4:$D$71),))</f>
        <v>0.4</v>
      </c>
      <c r="V4518" s="3">
        <f>Dataset!$T4518*(1-Dataset!$U4518)</f>
        <v>32.8752</v>
      </c>
    </row>
    <row r="4519" spans="1:22" x14ac:dyDescent="0.3">
      <c r="A4519" s="32"/>
      <c r="C4519" s="3">
        <v>4514</v>
      </c>
      <c r="D4519" s="3" t="s">
        <v>7558</v>
      </c>
      <c r="E4519" s="34">
        <v>42984</v>
      </c>
      <c r="F4519" s="34">
        <v>42986</v>
      </c>
      <c r="G4519" s="3" t="s">
        <v>184</v>
      </c>
      <c r="H4519" s="3" t="s">
        <v>6476</v>
      </c>
      <c r="I4519" s="3" t="s">
        <v>6477</v>
      </c>
      <c r="J4519" s="3" t="s">
        <v>22</v>
      </c>
      <c r="K4519" s="3" t="s">
        <v>23</v>
      </c>
      <c r="L4519" s="3" t="s">
        <v>180</v>
      </c>
      <c r="M4519" s="3" t="s">
        <v>100</v>
      </c>
      <c r="N4519" s="3">
        <v>77070</v>
      </c>
      <c r="O4519" s="3" t="s">
        <v>101</v>
      </c>
      <c r="P4519" s="3" t="s">
        <v>632</v>
      </c>
      <c r="Q4519" s="3" t="s">
        <v>42</v>
      </c>
      <c r="R4519" s="3" t="s">
        <v>55</v>
      </c>
      <c r="S4519" s="3" t="s">
        <v>633</v>
      </c>
      <c r="T4519" s="3">
        <v>10.784000000000001</v>
      </c>
      <c r="U4519" s="35" cm="1">
        <f t="array" ref="U4519">INDEX('Pricing Strategy'!$F$4:$F$71,MATCH(1,(Dataset!$O4519='Pricing Strategy'!$B$4:$B$71)*(Dataset!$Q4519='Pricing Strategy'!$C$4:$C$71)*(Dataset!$R4519='Pricing Strategy'!$D$4:$D$71),))</f>
        <v>0.4</v>
      </c>
      <c r="V4519" s="3">
        <f>Dataset!$T4519*(1-Dataset!$U4519)</f>
        <v>6.4704000000000006</v>
      </c>
    </row>
    <row r="4520" spans="1:22" x14ac:dyDescent="0.3">
      <c r="A4520" s="32"/>
      <c r="C4520" s="3">
        <v>4515</v>
      </c>
      <c r="D4520" s="3" t="s">
        <v>7559</v>
      </c>
      <c r="E4520" s="34">
        <v>43035</v>
      </c>
      <c r="F4520" s="34">
        <v>43040</v>
      </c>
      <c r="G4520" s="3" t="s">
        <v>19</v>
      </c>
      <c r="H4520" s="3" t="s">
        <v>5014</v>
      </c>
      <c r="I4520" s="3" t="s">
        <v>5015</v>
      </c>
      <c r="J4520" s="3" t="s">
        <v>22</v>
      </c>
      <c r="K4520" s="3" t="s">
        <v>23</v>
      </c>
      <c r="L4520" s="3" t="s">
        <v>7560</v>
      </c>
      <c r="M4520" s="3" t="s">
        <v>315</v>
      </c>
      <c r="N4520" s="3">
        <v>23666</v>
      </c>
      <c r="O4520" s="3" t="s">
        <v>26</v>
      </c>
      <c r="P4520" s="3" t="s">
        <v>3951</v>
      </c>
      <c r="Q4520" s="3" t="s">
        <v>28</v>
      </c>
      <c r="R4520" s="3" t="s">
        <v>32</v>
      </c>
      <c r="S4520" s="3" t="s">
        <v>3952</v>
      </c>
      <c r="T4520" s="3">
        <v>290.98</v>
      </c>
      <c r="U4520" s="35" cm="1">
        <f t="array" ref="U4520">INDEX('Pricing Strategy'!$F$4:$F$71,MATCH(1,(Dataset!$O4520='Pricing Strategy'!$B$4:$B$71)*(Dataset!$Q4520='Pricing Strategy'!$C$4:$C$71)*(Dataset!$R4520='Pricing Strategy'!$D$4:$D$71),))</f>
        <v>0.3</v>
      </c>
      <c r="V4520" s="3">
        <f>Dataset!$T4520*(1-Dataset!$U4520)</f>
        <v>203.68600000000001</v>
      </c>
    </row>
    <row r="4521" spans="1:22" x14ac:dyDescent="0.3">
      <c r="A4521" s="32"/>
      <c r="C4521" s="3">
        <v>4516</v>
      </c>
      <c r="D4521" s="3" t="s">
        <v>7561</v>
      </c>
      <c r="E4521" s="34">
        <v>43395</v>
      </c>
      <c r="F4521" s="34">
        <v>43399</v>
      </c>
      <c r="G4521" s="3" t="s">
        <v>46</v>
      </c>
      <c r="H4521" s="3" t="s">
        <v>297</v>
      </c>
      <c r="I4521" s="3" t="s">
        <v>298</v>
      </c>
      <c r="J4521" s="3" t="s">
        <v>98</v>
      </c>
      <c r="K4521" s="3" t="s">
        <v>23</v>
      </c>
      <c r="L4521" s="3" t="s">
        <v>4554</v>
      </c>
      <c r="M4521" s="3" t="s">
        <v>646</v>
      </c>
      <c r="N4521" s="3">
        <v>74133</v>
      </c>
      <c r="O4521" s="3" t="s">
        <v>101</v>
      </c>
      <c r="P4521" s="3" t="s">
        <v>6950</v>
      </c>
      <c r="Q4521" s="3" t="s">
        <v>42</v>
      </c>
      <c r="R4521" s="3" t="s">
        <v>64</v>
      </c>
      <c r="S4521" s="3" t="s">
        <v>6951</v>
      </c>
      <c r="T4521" s="3">
        <v>36.44</v>
      </c>
      <c r="U4521" s="35" cm="1">
        <f t="array" ref="U4521">INDEX('Pricing Strategy'!$F$4:$F$71,MATCH(1,(Dataset!$O4521='Pricing Strategy'!$B$4:$B$71)*(Dataset!$Q4521='Pricing Strategy'!$C$4:$C$71)*(Dataset!$R4521='Pricing Strategy'!$D$4:$D$71),))</f>
        <v>0.35</v>
      </c>
      <c r="V4521" s="3">
        <f>Dataset!$T4521*(1-Dataset!$U4521)</f>
        <v>23.686</v>
      </c>
    </row>
    <row r="4522" spans="1:22" x14ac:dyDescent="0.3">
      <c r="A4522" s="32"/>
      <c r="C4522" s="3">
        <v>4517</v>
      </c>
      <c r="D4522" s="3" t="s">
        <v>7562</v>
      </c>
      <c r="E4522" s="34">
        <v>42993</v>
      </c>
      <c r="F4522" s="34">
        <v>42998</v>
      </c>
      <c r="G4522" s="3" t="s">
        <v>46</v>
      </c>
      <c r="H4522" s="3" t="s">
        <v>2195</v>
      </c>
      <c r="I4522" s="3" t="s">
        <v>2196</v>
      </c>
      <c r="J4522" s="3" t="s">
        <v>22</v>
      </c>
      <c r="K4522" s="3" t="s">
        <v>23</v>
      </c>
      <c r="L4522" s="3" t="s">
        <v>91</v>
      </c>
      <c r="M4522" s="3" t="s">
        <v>92</v>
      </c>
      <c r="N4522" s="3">
        <v>98105</v>
      </c>
      <c r="O4522" s="3" t="s">
        <v>40</v>
      </c>
      <c r="P4522" s="3" t="s">
        <v>7563</v>
      </c>
      <c r="Q4522" s="3" t="s">
        <v>42</v>
      </c>
      <c r="R4522" s="3" t="s">
        <v>86</v>
      </c>
      <c r="S4522" s="3" t="s">
        <v>7564</v>
      </c>
      <c r="T4522" s="3">
        <v>21.4</v>
      </c>
      <c r="U4522" s="35" cm="1">
        <f t="array" ref="U4522">INDEX('Pricing Strategy'!$F$4:$F$71,MATCH(1,(Dataset!$O4522='Pricing Strategy'!$B$4:$B$71)*(Dataset!$Q4522='Pricing Strategy'!$C$4:$C$71)*(Dataset!$R4522='Pricing Strategy'!$D$4:$D$71),))</f>
        <v>0.4</v>
      </c>
      <c r="V4522" s="3">
        <f>Dataset!$T4522*(1-Dataset!$U4522)</f>
        <v>12.839999999999998</v>
      </c>
    </row>
    <row r="4523" spans="1:22" x14ac:dyDescent="0.3">
      <c r="A4523" s="32"/>
      <c r="C4523" s="3">
        <v>4518</v>
      </c>
      <c r="D4523" s="3" t="s">
        <v>7562</v>
      </c>
      <c r="E4523" s="34">
        <v>42993</v>
      </c>
      <c r="F4523" s="34">
        <v>42998</v>
      </c>
      <c r="G4523" s="3" t="s">
        <v>46</v>
      </c>
      <c r="H4523" s="3" t="s">
        <v>2195</v>
      </c>
      <c r="I4523" s="3" t="s">
        <v>2196</v>
      </c>
      <c r="J4523" s="3" t="s">
        <v>22</v>
      </c>
      <c r="K4523" s="3" t="s">
        <v>23</v>
      </c>
      <c r="L4523" s="3" t="s">
        <v>91</v>
      </c>
      <c r="M4523" s="3" t="s">
        <v>92</v>
      </c>
      <c r="N4523" s="3">
        <v>98105</v>
      </c>
      <c r="O4523" s="3" t="s">
        <v>40</v>
      </c>
      <c r="P4523" s="3" t="s">
        <v>2056</v>
      </c>
      <c r="Q4523" s="3" t="s">
        <v>42</v>
      </c>
      <c r="R4523" s="3" t="s">
        <v>71</v>
      </c>
      <c r="S4523" s="3" t="s">
        <v>2057</v>
      </c>
      <c r="T4523" s="3">
        <v>48.664000000000001</v>
      </c>
      <c r="U4523" s="35" cm="1">
        <f t="array" ref="U4523">INDEX('Pricing Strategy'!$F$4:$F$71,MATCH(1,(Dataset!$O4523='Pricing Strategy'!$B$4:$B$71)*(Dataset!$Q4523='Pricing Strategy'!$C$4:$C$71)*(Dataset!$R4523='Pricing Strategy'!$D$4:$D$71),))</f>
        <v>0.4</v>
      </c>
      <c r="V4523" s="3">
        <f>Dataset!$T4523*(1-Dataset!$U4523)</f>
        <v>29.198399999999999</v>
      </c>
    </row>
    <row r="4524" spans="1:22" x14ac:dyDescent="0.3">
      <c r="A4524" s="32"/>
      <c r="C4524" s="3">
        <v>4519</v>
      </c>
      <c r="D4524" s="3" t="s">
        <v>7565</v>
      </c>
      <c r="E4524" s="34">
        <v>43003</v>
      </c>
      <c r="F4524" s="34">
        <v>43009</v>
      </c>
      <c r="G4524" s="3" t="s">
        <v>46</v>
      </c>
      <c r="H4524" s="3" t="s">
        <v>4135</v>
      </c>
      <c r="I4524" s="3" t="s">
        <v>4136</v>
      </c>
      <c r="J4524" s="3" t="s">
        <v>22</v>
      </c>
      <c r="K4524" s="3" t="s">
        <v>23</v>
      </c>
      <c r="L4524" s="3" t="s">
        <v>123</v>
      </c>
      <c r="M4524" s="3" t="s">
        <v>39</v>
      </c>
      <c r="N4524" s="3">
        <v>94109</v>
      </c>
      <c r="O4524" s="3" t="s">
        <v>40</v>
      </c>
      <c r="P4524" s="3" t="s">
        <v>677</v>
      </c>
      <c r="Q4524" s="3" t="s">
        <v>42</v>
      </c>
      <c r="R4524" s="3" t="s">
        <v>64</v>
      </c>
      <c r="S4524" s="3" t="s">
        <v>678</v>
      </c>
      <c r="T4524" s="3">
        <v>16.559999999999999</v>
      </c>
      <c r="U4524" s="35" cm="1">
        <f t="array" ref="U4524">INDEX('Pricing Strategy'!$F$4:$F$71,MATCH(1,(Dataset!$O4524='Pricing Strategy'!$B$4:$B$71)*(Dataset!$Q4524='Pricing Strategy'!$C$4:$C$71)*(Dataset!$R4524='Pricing Strategy'!$D$4:$D$71),))</f>
        <v>0.45</v>
      </c>
      <c r="V4524" s="3">
        <f>Dataset!$T4524*(1-Dataset!$U4524)</f>
        <v>9.1080000000000005</v>
      </c>
    </row>
    <row r="4525" spans="1:22" x14ac:dyDescent="0.3">
      <c r="A4525" s="32"/>
      <c r="C4525" s="3">
        <v>4520</v>
      </c>
      <c r="D4525" s="3" t="s">
        <v>7566</v>
      </c>
      <c r="E4525" s="34">
        <v>43261</v>
      </c>
      <c r="F4525" s="34">
        <v>43265</v>
      </c>
      <c r="G4525" s="3" t="s">
        <v>46</v>
      </c>
      <c r="H4525" s="3" t="s">
        <v>4598</v>
      </c>
      <c r="I4525" s="3" t="s">
        <v>4599</v>
      </c>
      <c r="J4525" s="3" t="s">
        <v>37</v>
      </c>
      <c r="K4525" s="3" t="s">
        <v>23</v>
      </c>
      <c r="L4525" s="3" t="s">
        <v>1523</v>
      </c>
      <c r="M4525" s="3" t="s">
        <v>50</v>
      </c>
      <c r="N4525" s="3">
        <v>32216</v>
      </c>
      <c r="O4525" s="3" t="s">
        <v>26</v>
      </c>
      <c r="P4525" s="3" t="s">
        <v>7567</v>
      </c>
      <c r="Q4525" s="3" t="s">
        <v>42</v>
      </c>
      <c r="R4525" s="3" t="s">
        <v>55</v>
      </c>
      <c r="S4525" s="3" t="s">
        <v>7568</v>
      </c>
      <c r="T4525" s="3">
        <v>1347.52</v>
      </c>
      <c r="U4525" s="35" cm="1">
        <f t="array" ref="U4525">INDEX('Pricing Strategy'!$F$4:$F$71,MATCH(1,(Dataset!$O4525='Pricing Strategy'!$B$4:$B$71)*(Dataset!$Q4525='Pricing Strategy'!$C$4:$C$71)*(Dataset!$R4525='Pricing Strategy'!$D$4:$D$71),))</f>
        <v>0.35</v>
      </c>
      <c r="V4525" s="3">
        <f>Dataset!$T4525*(1-Dataset!$U4525)</f>
        <v>875.88800000000003</v>
      </c>
    </row>
    <row r="4526" spans="1:22" x14ac:dyDescent="0.3">
      <c r="A4526" s="32"/>
      <c r="C4526" s="3">
        <v>4521</v>
      </c>
      <c r="D4526" s="3" t="s">
        <v>7569</v>
      </c>
      <c r="E4526" s="34">
        <v>42055</v>
      </c>
      <c r="F4526" s="34">
        <v>42061</v>
      </c>
      <c r="G4526" s="3" t="s">
        <v>46</v>
      </c>
      <c r="H4526" s="3" t="s">
        <v>204</v>
      </c>
      <c r="I4526" s="3" t="s">
        <v>205</v>
      </c>
      <c r="J4526" s="3" t="s">
        <v>37</v>
      </c>
      <c r="K4526" s="3" t="s">
        <v>23</v>
      </c>
      <c r="L4526" s="3" t="s">
        <v>1466</v>
      </c>
      <c r="M4526" s="3" t="s">
        <v>250</v>
      </c>
      <c r="N4526" s="3">
        <v>47374</v>
      </c>
      <c r="O4526" s="3" t="s">
        <v>101</v>
      </c>
      <c r="P4526" s="3" t="s">
        <v>4800</v>
      </c>
      <c r="Q4526" s="3" t="s">
        <v>67</v>
      </c>
      <c r="R4526" s="3" t="s">
        <v>157</v>
      </c>
      <c r="S4526" s="3" t="s">
        <v>4801</v>
      </c>
      <c r="T4526" s="3">
        <v>62.31</v>
      </c>
      <c r="U4526" s="35" cm="1">
        <f t="array" ref="U4526">INDEX('Pricing Strategy'!$F$4:$F$71,MATCH(1,(Dataset!$O4526='Pricing Strategy'!$B$4:$B$71)*(Dataset!$Q4526='Pricing Strategy'!$C$4:$C$71)*(Dataset!$R4526='Pricing Strategy'!$D$4:$D$71),))</f>
        <v>0.35</v>
      </c>
      <c r="V4526" s="3">
        <f>Dataset!$T4526*(1-Dataset!$U4526)</f>
        <v>40.5015</v>
      </c>
    </row>
    <row r="4527" spans="1:22" x14ac:dyDescent="0.3">
      <c r="A4527" s="32"/>
      <c r="C4527" s="3">
        <v>4522</v>
      </c>
      <c r="D4527" s="3" t="s">
        <v>7569</v>
      </c>
      <c r="E4527" s="34">
        <v>42055</v>
      </c>
      <c r="F4527" s="34">
        <v>42061</v>
      </c>
      <c r="G4527" s="3" t="s">
        <v>46</v>
      </c>
      <c r="H4527" s="3" t="s">
        <v>204</v>
      </c>
      <c r="I4527" s="3" t="s">
        <v>205</v>
      </c>
      <c r="J4527" s="3" t="s">
        <v>37</v>
      </c>
      <c r="K4527" s="3" t="s">
        <v>23</v>
      </c>
      <c r="L4527" s="3" t="s">
        <v>1466</v>
      </c>
      <c r="M4527" s="3" t="s">
        <v>250</v>
      </c>
      <c r="N4527" s="3">
        <v>47374</v>
      </c>
      <c r="O4527" s="3" t="s">
        <v>101</v>
      </c>
      <c r="P4527" s="3" t="s">
        <v>2071</v>
      </c>
      <c r="Q4527" s="3" t="s">
        <v>28</v>
      </c>
      <c r="R4527" s="3" t="s">
        <v>61</v>
      </c>
      <c r="S4527" s="3" t="s">
        <v>2072</v>
      </c>
      <c r="T4527" s="3">
        <v>20.32</v>
      </c>
      <c r="U4527" s="35" cm="1">
        <f t="array" ref="U4527">INDEX('Pricing Strategy'!$F$4:$F$71,MATCH(1,(Dataset!$O4527='Pricing Strategy'!$B$4:$B$71)*(Dataset!$Q4527='Pricing Strategy'!$C$4:$C$71)*(Dataset!$R4527='Pricing Strategy'!$D$4:$D$71),))</f>
        <v>0.3</v>
      </c>
      <c r="V4527" s="3">
        <f>Dataset!$T4527*(1-Dataset!$U4527)</f>
        <v>14.223999999999998</v>
      </c>
    </row>
    <row r="4528" spans="1:22" x14ac:dyDescent="0.3">
      <c r="A4528" s="32"/>
      <c r="C4528" s="3">
        <v>4523</v>
      </c>
      <c r="D4528" s="3" t="s">
        <v>7570</v>
      </c>
      <c r="E4528" s="34">
        <v>43151</v>
      </c>
      <c r="F4528" s="34">
        <v>43156</v>
      </c>
      <c r="G4528" s="3" t="s">
        <v>19</v>
      </c>
      <c r="H4528" s="3" t="s">
        <v>1384</v>
      </c>
      <c r="I4528" s="3" t="s">
        <v>1385</v>
      </c>
      <c r="J4528" s="3" t="s">
        <v>37</v>
      </c>
      <c r="K4528" s="3" t="s">
        <v>23</v>
      </c>
      <c r="L4528" s="3" t="s">
        <v>1475</v>
      </c>
      <c r="M4528" s="3" t="s">
        <v>453</v>
      </c>
      <c r="N4528" s="3">
        <v>80027</v>
      </c>
      <c r="O4528" s="3" t="s">
        <v>40</v>
      </c>
      <c r="P4528" s="3" t="s">
        <v>5434</v>
      </c>
      <c r="Q4528" s="3" t="s">
        <v>42</v>
      </c>
      <c r="R4528" s="3" t="s">
        <v>265</v>
      </c>
      <c r="S4528" s="3" t="s">
        <v>559</v>
      </c>
      <c r="T4528" s="3">
        <v>9.4320000000000004</v>
      </c>
      <c r="U4528" s="35" cm="1">
        <f t="array" ref="U4528">INDEX('Pricing Strategy'!$F$4:$F$71,MATCH(1,(Dataset!$O4528='Pricing Strategy'!$B$4:$B$71)*(Dataset!$Q4528='Pricing Strategy'!$C$4:$C$71)*(Dataset!$R4528='Pricing Strategy'!$D$4:$D$71),))</f>
        <v>0.4</v>
      </c>
      <c r="V4528" s="3">
        <f>Dataset!$T4528*(1-Dataset!$U4528)</f>
        <v>5.6592000000000002</v>
      </c>
    </row>
    <row r="4529" spans="1:22" x14ac:dyDescent="0.3">
      <c r="A4529" s="32"/>
      <c r="C4529" s="3">
        <v>4524</v>
      </c>
      <c r="D4529" s="3" t="s">
        <v>7571</v>
      </c>
      <c r="E4529" s="34">
        <v>42310</v>
      </c>
      <c r="F4529" s="34">
        <v>42314</v>
      </c>
      <c r="G4529" s="3" t="s">
        <v>46</v>
      </c>
      <c r="H4529" s="3" t="s">
        <v>7422</v>
      </c>
      <c r="I4529" s="3" t="s">
        <v>7423</v>
      </c>
      <c r="J4529" s="3" t="s">
        <v>22</v>
      </c>
      <c r="K4529" s="3" t="s">
        <v>23</v>
      </c>
      <c r="L4529" s="3" t="s">
        <v>262</v>
      </c>
      <c r="M4529" s="3" t="s">
        <v>263</v>
      </c>
      <c r="N4529" s="3">
        <v>10024</v>
      </c>
      <c r="O4529" s="3" t="s">
        <v>144</v>
      </c>
      <c r="P4529" s="3" t="s">
        <v>2495</v>
      </c>
      <c r="Q4529" s="3" t="s">
        <v>42</v>
      </c>
      <c r="R4529" s="3" t="s">
        <v>43</v>
      </c>
      <c r="S4529" s="3" t="s">
        <v>2496</v>
      </c>
      <c r="T4529" s="3">
        <v>34.86</v>
      </c>
      <c r="U4529" s="35" cm="1">
        <f t="array" ref="U4529">INDEX('Pricing Strategy'!$F$4:$F$71,MATCH(1,(Dataset!$O4529='Pricing Strategy'!$B$4:$B$71)*(Dataset!$Q4529='Pricing Strategy'!$C$4:$C$71)*(Dataset!$R4529='Pricing Strategy'!$D$4:$D$71),))</f>
        <v>0.4</v>
      </c>
      <c r="V4529" s="3">
        <f>Dataset!$T4529*(1-Dataset!$U4529)</f>
        <v>20.916</v>
      </c>
    </row>
    <row r="4530" spans="1:22" x14ac:dyDescent="0.3">
      <c r="A4530" s="32"/>
      <c r="C4530" s="3">
        <v>4525</v>
      </c>
      <c r="D4530" s="3" t="s">
        <v>7571</v>
      </c>
      <c r="E4530" s="34">
        <v>42310</v>
      </c>
      <c r="F4530" s="34">
        <v>42314</v>
      </c>
      <c r="G4530" s="3" t="s">
        <v>46</v>
      </c>
      <c r="H4530" s="3" t="s">
        <v>7422</v>
      </c>
      <c r="I4530" s="3" t="s">
        <v>7423</v>
      </c>
      <c r="J4530" s="3" t="s">
        <v>22</v>
      </c>
      <c r="K4530" s="3" t="s">
        <v>23</v>
      </c>
      <c r="L4530" s="3" t="s">
        <v>262</v>
      </c>
      <c r="M4530" s="3" t="s">
        <v>263</v>
      </c>
      <c r="N4530" s="3">
        <v>10024</v>
      </c>
      <c r="O4530" s="3" t="s">
        <v>144</v>
      </c>
      <c r="P4530" s="3" t="s">
        <v>3702</v>
      </c>
      <c r="Q4530" s="3" t="s">
        <v>28</v>
      </c>
      <c r="R4530" s="3" t="s">
        <v>61</v>
      </c>
      <c r="S4530" s="3" t="s">
        <v>3703</v>
      </c>
      <c r="T4530" s="3">
        <v>89.34</v>
      </c>
      <c r="U4530" s="35" cm="1">
        <f t="array" ref="U4530">INDEX('Pricing Strategy'!$F$4:$F$71,MATCH(1,(Dataset!$O4530='Pricing Strategy'!$B$4:$B$71)*(Dataset!$Q4530='Pricing Strategy'!$C$4:$C$71)*(Dataset!$R4530='Pricing Strategy'!$D$4:$D$71),))</f>
        <v>0.4</v>
      </c>
      <c r="V4530" s="3">
        <f>Dataset!$T4530*(1-Dataset!$U4530)</f>
        <v>53.603999999999999</v>
      </c>
    </row>
    <row r="4531" spans="1:22" x14ac:dyDescent="0.3">
      <c r="A4531" s="32"/>
      <c r="C4531" s="3">
        <v>4526</v>
      </c>
      <c r="D4531" s="3" t="s">
        <v>7572</v>
      </c>
      <c r="E4531" s="34">
        <v>43298</v>
      </c>
      <c r="F4531" s="34">
        <v>43304</v>
      </c>
      <c r="G4531" s="3" t="s">
        <v>46</v>
      </c>
      <c r="H4531" s="3" t="s">
        <v>2793</v>
      </c>
      <c r="I4531" s="3" t="s">
        <v>2794</v>
      </c>
      <c r="J4531" s="3" t="s">
        <v>98</v>
      </c>
      <c r="K4531" s="3" t="s">
        <v>23</v>
      </c>
      <c r="L4531" s="3" t="s">
        <v>7573</v>
      </c>
      <c r="M4531" s="3" t="s">
        <v>263</v>
      </c>
      <c r="N4531" s="3">
        <v>13440</v>
      </c>
      <c r="O4531" s="3" t="s">
        <v>144</v>
      </c>
      <c r="P4531" s="3" t="s">
        <v>649</v>
      </c>
      <c r="Q4531" s="3" t="s">
        <v>67</v>
      </c>
      <c r="R4531" s="3" t="s">
        <v>68</v>
      </c>
      <c r="S4531" s="3" t="s">
        <v>650</v>
      </c>
      <c r="T4531" s="3">
        <v>269.98</v>
      </c>
      <c r="U4531" s="35" cm="1">
        <f t="array" ref="U4531">INDEX('Pricing Strategy'!$F$4:$F$71,MATCH(1,(Dataset!$O4531='Pricing Strategy'!$B$4:$B$71)*(Dataset!$Q4531='Pricing Strategy'!$C$4:$C$71)*(Dataset!$R4531='Pricing Strategy'!$D$4:$D$71),))</f>
        <v>0.4</v>
      </c>
      <c r="V4531" s="3">
        <f>Dataset!$T4531*(1-Dataset!$U4531)</f>
        <v>161.988</v>
      </c>
    </row>
    <row r="4532" spans="1:22" x14ac:dyDescent="0.3">
      <c r="A4532" s="32"/>
      <c r="C4532" s="3">
        <v>4527</v>
      </c>
      <c r="D4532" s="3" t="s">
        <v>7572</v>
      </c>
      <c r="E4532" s="34">
        <v>43298</v>
      </c>
      <c r="F4532" s="34">
        <v>43304</v>
      </c>
      <c r="G4532" s="3" t="s">
        <v>46</v>
      </c>
      <c r="H4532" s="3" t="s">
        <v>2793</v>
      </c>
      <c r="I4532" s="3" t="s">
        <v>2794</v>
      </c>
      <c r="J4532" s="3" t="s">
        <v>98</v>
      </c>
      <c r="K4532" s="3" t="s">
        <v>23</v>
      </c>
      <c r="L4532" s="3" t="s">
        <v>7573</v>
      </c>
      <c r="M4532" s="3" t="s">
        <v>263</v>
      </c>
      <c r="N4532" s="3">
        <v>13440</v>
      </c>
      <c r="O4532" s="3" t="s">
        <v>144</v>
      </c>
      <c r="P4532" s="3" t="s">
        <v>7574</v>
      </c>
      <c r="Q4532" s="3" t="s">
        <v>42</v>
      </c>
      <c r="R4532" s="3" t="s">
        <v>86</v>
      </c>
      <c r="S4532" s="3" t="s">
        <v>7575</v>
      </c>
      <c r="T4532" s="3">
        <v>99.9</v>
      </c>
      <c r="U4532" s="35" cm="1">
        <f t="array" ref="U4532">INDEX('Pricing Strategy'!$F$4:$F$71,MATCH(1,(Dataset!$O4532='Pricing Strategy'!$B$4:$B$71)*(Dataset!$Q4532='Pricing Strategy'!$C$4:$C$71)*(Dataset!$R4532='Pricing Strategy'!$D$4:$D$71),))</f>
        <v>0.4</v>
      </c>
      <c r="V4532" s="3">
        <f>Dataset!$T4532*(1-Dataset!$U4532)</f>
        <v>59.94</v>
      </c>
    </row>
    <row r="4533" spans="1:22" x14ac:dyDescent="0.3">
      <c r="A4533" s="32"/>
      <c r="C4533" s="3">
        <v>4528</v>
      </c>
      <c r="D4533" s="3" t="s">
        <v>7572</v>
      </c>
      <c r="E4533" s="34">
        <v>43298</v>
      </c>
      <c r="F4533" s="34">
        <v>43304</v>
      </c>
      <c r="G4533" s="3" t="s">
        <v>46</v>
      </c>
      <c r="H4533" s="3" t="s">
        <v>2793</v>
      </c>
      <c r="I4533" s="3" t="s">
        <v>2794</v>
      </c>
      <c r="J4533" s="3" t="s">
        <v>98</v>
      </c>
      <c r="K4533" s="3" t="s">
        <v>23</v>
      </c>
      <c r="L4533" s="3" t="s">
        <v>7573</v>
      </c>
      <c r="M4533" s="3" t="s">
        <v>263</v>
      </c>
      <c r="N4533" s="3">
        <v>13440</v>
      </c>
      <c r="O4533" s="3" t="s">
        <v>144</v>
      </c>
      <c r="P4533" s="3" t="s">
        <v>166</v>
      </c>
      <c r="Q4533" s="3" t="s">
        <v>28</v>
      </c>
      <c r="R4533" s="3" t="s">
        <v>61</v>
      </c>
      <c r="S4533" s="3" t="s">
        <v>5422</v>
      </c>
      <c r="T4533" s="3">
        <v>39.08</v>
      </c>
      <c r="U4533" s="35" cm="1">
        <f t="array" ref="U4533">INDEX('Pricing Strategy'!$F$4:$F$71,MATCH(1,(Dataset!$O4533='Pricing Strategy'!$B$4:$B$71)*(Dataset!$Q4533='Pricing Strategy'!$C$4:$C$71)*(Dataset!$R4533='Pricing Strategy'!$D$4:$D$71),))</f>
        <v>0.4</v>
      </c>
      <c r="V4533" s="3">
        <f>Dataset!$T4533*(1-Dataset!$U4533)</f>
        <v>23.447999999999997</v>
      </c>
    </row>
    <row r="4534" spans="1:22" x14ac:dyDescent="0.3">
      <c r="A4534" s="32"/>
      <c r="C4534" s="3">
        <v>4529</v>
      </c>
      <c r="D4534" s="3" t="s">
        <v>7576</v>
      </c>
      <c r="E4534" s="34">
        <v>43351</v>
      </c>
      <c r="F4534" s="34">
        <v>43353</v>
      </c>
      <c r="G4534" s="3" t="s">
        <v>19</v>
      </c>
      <c r="H4534" s="3" t="s">
        <v>2295</v>
      </c>
      <c r="I4534" s="3" t="s">
        <v>2296</v>
      </c>
      <c r="J4534" s="3" t="s">
        <v>37</v>
      </c>
      <c r="K4534" s="3" t="s">
        <v>23</v>
      </c>
      <c r="L4534" s="3" t="s">
        <v>5184</v>
      </c>
      <c r="M4534" s="3" t="s">
        <v>494</v>
      </c>
      <c r="N4534" s="3">
        <v>43302</v>
      </c>
      <c r="O4534" s="3" t="s">
        <v>144</v>
      </c>
      <c r="P4534" s="3" t="s">
        <v>5384</v>
      </c>
      <c r="Q4534" s="3" t="s">
        <v>67</v>
      </c>
      <c r="R4534" s="3" t="s">
        <v>157</v>
      </c>
      <c r="S4534" s="3" t="s">
        <v>5385</v>
      </c>
      <c r="T4534" s="3">
        <v>116.83199999999999</v>
      </c>
      <c r="U4534" s="35" cm="1">
        <f t="array" ref="U4534">INDEX('Pricing Strategy'!$F$4:$F$71,MATCH(1,(Dataset!$O4534='Pricing Strategy'!$B$4:$B$71)*(Dataset!$Q4534='Pricing Strategy'!$C$4:$C$71)*(Dataset!$R4534='Pricing Strategy'!$D$4:$D$71),))</f>
        <v>0.45</v>
      </c>
      <c r="V4534" s="3">
        <f>Dataset!$T4534*(1-Dataset!$U4534)</f>
        <v>64.257599999999996</v>
      </c>
    </row>
    <row r="4535" spans="1:22" x14ac:dyDescent="0.3">
      <c r="A4535" s="32"/>
      <c r="C4535" s="3">
        <v>4530</v>
      </c>
      <c r="D4535" s="3" t="s">
        <v>7577</v>
      </c>
      <c r="E4535" s="34">
        <v>43053</v>
      </c>
      <c r="F4535" s="34">
        <v>43057</v>
      </c>
      <c r="G4535" s="3" t="s">
        <v>46</v>
      </c>
      <c r="H4535" s="3" t="s">
        <v>945</v>
      </c>
      <c r="I4535" s="3" t="s">
        <v>946</v>
      </c>
      <c r="J4535" s="3" t="s">
        <v>22</v>
      </c>
      <c r="K4535" s="3" t="s">
        <v>23</v>
      </c>
      <c r="L4535" s="3" t="s">
        <v>180</v>
      </c>
      <c r="M4535" s="3" t="s">
        <v>100</v>
      </c>
      <c r="N4535" s="3">
        <v>77041</v>
      </c>
      <c r="O4535" s="3" t="s">
        <v>101</v>
      </c>
      <c r="P4535" s="3" t="s">
        <v>4861</v>
      </c>
      <c r="Q4535" s="3" t="s">
        <v>42</v>
      </c>
      <c r="R4535" s="3" t="s">
        <v>71</v>
      </c>
      <c r="S4535" s="3" t="s">
        <v>4862</v>
      </c>
      <c r="T4535" s="3">
        <v>2.2959999999999998</v>
      </c>
      <c r="U4535" s="35" cm="1">
        <f t="array" ref="U4535">INDEX('Pricing Strategy'!$F$4:$F$71,MATCH(1,(Dataset!$O4535='Pricing Strategy'!$B$4:$B$71)*(Dataset!$Q4535='Pricing Strategy'!$C$4:$C$71)*(Dataset!$R4535='Pricing Strategy'!$D$4:$D$71),))</f>
        <v>0.3</v>
      </c>
      <c r="V4535" s="3">
        <f>Dataset!$T4535*(1-Dataset!$U4535)</f>
        <v>1.6071999999999997</v>
      </c>
    </row>
    <row r="4536" spans="1:22" x14ac:dyDescent="0.3">
      <c r="A4536" s="32"/>
      <c r="C4536" s="3">
        <v>4531</v>
      </c>
      <c r="D4536" s="3" t="s">
        <v>7578</v>
      </c>
      <c r="E4536" s="34">
        <v>43053</v>
      </c>
      <c r="F4536" s="34">
        <v>43056</v>
      </c>
      <c r="G4536" s="3" t="s">
        <v>184</v>
      </c>
      <c r="H4536" s="3" t="s">
        <v>798</v>
      </c>
      <c r="I4536" s="3" t="s">
        <v>799</v>
      </c>
      <c r="J4536" s="3" t="s">
        <v>22</v>
      </c>
      <c r="K4536" s="3" t="s">
        <v>23</v>
      </c>
      <c r="L4536" s="3" t="s">
        <v>262</v>
      </c>
      <c r="M4536" s="3" t="s">
        <v>263</v>
      </c>
      <c r="N4536" s="3">
        <v>10009</v>
      </c>
      <c r="O4536" s="3" t="s">
        <v>144</v>
      </c>
      <c r="P4536" s="3" t="s">
        <v>2458</v>
      </c>
      <c r="Q4536" s="3" t="s">
        <v>28</v>
      </c>
      <c r="R4536" s="3" t="s">
        <v>32</v>
      </c>
      <c r="S4536" s="3" t="s">
        <v>2459</v>
      </c>
      <c r="T4536" s="3">
        <v>408.00599999999997</v>
      </c>
      <c r="U4536" s="35" cm="1">
        <f t="array" ref="U4536">INDEX('Pricing Strategy'!$F$4:$F$71,MATCH(1,(Dataset!$O4536='Pricing Strategy'!$B$4:$B$71)*(Dataset!$Q4536='Pricing Strategy'!$C$4:$C$71)*(Dataset!$R4536='Pricing Strategy'!$D$4:$D$71),))</f>
        <v>0.45</v>
      </c>
      <c r="V4536" s="3">
        <f>Dataset!$T4536*(1-Dataset!$U4536)</f>
        <v>224.4033</v>
      </c>
    </row>
    <row r="4537" spans="1:22" x14ac:dyDescent="0.3">
      <c r="A4537" s="32"/>
      <c r="C4537" s="3">
        <v>4532</v>
      </c>
      <c r="D4537" s="3" t="s">
        <v>7578</v>
      </c>
      <c r="E4537" s="34">
        <v>43053</v>
      </c>
      <c r="F4537" s="34">
        <v>43056</v>
      </c>
      <c r="G4537" s="3" t="s">
        <v>184</v>
      </c>
      <c r="H4537" s="3" t="s">
        <v>798</v>
      </c>
      <c r="I4537" s="3" t="s">
        <v>799</v>
      </c>
      <c r="J4537" s="3" t="s">
        <v>22</v>
      </c>
      <c r="K4537" s="3" t="s">
        <v>23</v>
      </c>
      <c r="L4537" s="3" t="s">
        <v>262</v>
      </c>
      <c r="M4537" s="3" t="s">
        <v>263</v>
      </c>
      <c r="N4537" s="3">
        <v>10009</v>
      </c>
      <c r="O4537" s="3" t="s">
        <v>144</v>
      </c>
      <c r="P4537" s="3" t="s">
        <v>632</v>
      </c>
      <c r="Q4537" s="3" t="s">
        <v>42</v>
      </c>
      <c r="R4537" s="3" t="s">
        <v>55</v>
      </c>
      <c r="S4537" s="3" t="s">
        <v>633</v>
      </c>
      <c r="T4537" s="3">
        <v>40.44</v>
      </c>
      <c r="U4537" s="35" cm="1">
        <f t="array" ref="U4537">INDEX('Pricing Strategy'!$F$4:$F$71,MATCH(1,(Dataset!$O4537='Pricing Strategy'!$B$4:$B$71)*(Dataset!$Q4537='Pricing Strategy'!$C$4:$C$71)*(Dataset!$R4537='Pricing Strategy'!$D$4:$D$71),))</f>
        <v>0.5</v>
      </c>
      <c r="V4537" s="3">
        <f>Dataset!$T4537*(1-Dataset!$U4537)</f>
        <v>20.22</v>
      </c>
    </row>
    <row r="4538" spans="1:22" x14ac:dyDescent="0.3">
      <c r="A4538" s="32"/>
      <c r="C4538" s="3">
        <v>4533</v>
      </c>
      <c r="D4538" s="3" t="s">
        <v>7579</v>
      </c>
      <c r="E4538" s="34">
        <v>42287</v>
      </c>
      <c r="F4538" s="34">
        <v>42287</v>
      </c>
      <c r="G4538" s="3" t="s">
        <v>1290</v>
      </c>
      <c r="H4538" s="3" t="s">
        <v>1601</v>
      </c>
      <c r="I4538" s="3" t="s">
        <v>1602</v>
      </c>
      <c r="J4538" s="3" t="s">
        <v>98</v>
      </c>
      <c r="K4538" s="3" t="s">
        <v>23</v>
      </c>
      <c r="L4538" s="3" t="s">
        <v>5106</v>
      </c>
      <c r="M4538" s="3" t="s">
        <v>39</v>
      </c>
      <c r="N4538" s="3">
        <v>95336</v>
      </c>
      <c r="O4538" s="3" t="s">
        <v>40</v>
      </c>
      <c r="P4538" s="3" t="s">
        <v>145</v>
      </c>
      <c r="Q4538" s="3" t="s">
        <v>28</v>
      </c>
      <c r="R4538" s="3" t="s">
        <v>32</v>
      </c>
      <c r="S4538" s="3" t="s">
        <v>146</v>
      </c>
      <c r="T4538" s="3">
        <v>122.352</v>
      </c>
      <c r="U4538" s="35" cm="1">
        <f t="array" ref="U4538">INDEX('Pricing Strategy'!$F$4:$F$71,MATCH(1,(Dataset!$O4538='Pricing Strategy'!$B$4:$B$71)*(Dataset!$Q4538='Pricing Strategy'!$C$4:$C$71)*(Dataset!$R4538='Pricing Strategy'!$D$4:$D$71),))</f>
        <v>0.45</v>
      </c>
      <c r="V4538" s="3">
        <f>Dataset!$T4538*(1-Dataset!$U4538)</f>
        <v>67.293600000000012</v>
      </c>
    </row>
    <row r="4539" spans="1:22" x14ac:dyDescent="0.3">
      <c r="A4539" s="32"/>
      <c r="C4539" s="3">
        <v>4534</v>
      </c>
      <c r="D4539" s="3" t="s">
        <v>7579</v>
      </c>
      <c r="E4539" s="34">
        <v>42287</v>
      </c>
      <c r="F4539" s="34">
        <v>42287</v>
      </c>
      <c r="G4539" s="3" t="s">
        <v>1290</v>
      </c>
      <c r="H4539" s="3" t="s">
        <v>1601</v>
      </c>
      <c r="I4539" s="3" t="s">
        <v>1602</v>
      </c>
      <c r="J4539" s="3" t="s">
        <v>98</v>
      </c>
      <c r="K4539" s="3" t="s">
        <v>23</v>
      </c>
      <c r="L4539" s="3" t="s">
        <v>5106</v>
      </c>
      <c r="M4539" s="3" t="s">
        <v>39</v>
      </c>
      <c r="N4539" s="3">
        <v>95336</v>
      </c>
      <c r="O4539" s="3" t="s">
        <v>40</v>
      </c>
      <c r="P4539" s="3" t="s">
        <v>2292</v>
      </c>
      <c r="Q4539" s="3" t="s">
        <v>42</v>
      </c>
      <c r="R4539" s="3" t="s">
        <v>169</v>
      </c>
      <c r="S4539" s="3" t="s">
        <v>2293</v>
      </c>
      <c r="T4539" s="3">
        <v>15.28</v>
      </c>
      <c r="U4539" s="35" cm="1">
        <f t="array" ref="U4539">INDEX('Pricing Strategy'!$F$4:$F$71,MATCH(1,(Dataset!$O4539='Pricing Strategy'!$B$4:$B$71)*(Dataset!$Q4539='Pricing Strategy'!$C$4:$C$71)*(Dataset!$R4539='Pricing Strategy'!$D$4:$D$71),))</f>
        <v>0.4</v>
      </c>
      <c r="V4539" s="3">
        <f>Dataset!$T4539*(1-Dataset!$U4539)</f>
        <v>9.1679999999999993</v>
      </c>
    </row>
    <row r="4540" spans="1:22" x14ac:dyDescent="0.3">
      <c r="A4540" s="32"/>
      <c r="C4540" s="3">
        <v>4535</v>
      </c>
      <c r="D4540" s="3" t="s">
        <v>7580</v>
      </c>
      <c r="E4540" s="34">
        <v>42448</v>
      </c>
      <c r="F4540" s="34">
        <v>42455</v>
      </c>
      <c r="G4540" s="3" t="s">
        <v>46</v>
      </c>
      <c r="H4540" s="3" t="s">
        <v>2518</v>
      </c>
      <c r="I4540" s="3" t="s">
        <v>2519</v>
      </c>
      <c r="J4540" s="3" t="s">
        <v>37</v>
      </c>
      <c r="K4540" s="3" t="s">
        <v>23</v>
      </c>
      <c r="L4540" s="3" t="s">
        <v>38</v>
      </c>
      <c r="M4540" s="3" t="s">
        <v>39</v>
      </c>
      <c r="N4540" s="3">
        <v>90004</v>
      </c>
      <c r="O4540" s="3" t="s">
        <v>40</v>
      </c>
      <c r="P4540" s="3" t="s">
        <v>1421</v>
      </c>
      <c r="Q4540" s="3" t="s">
        <v>42</v>
      </c>
      <c r="R4540" s="3" t="s">
        <v>86</v>
      </c>
      <c r="S4540" s="3" t="s">
        <v>1422</v>
      </c>
      <c r="T4540" s="3">
        <v>11.96</v>
      </c>
      <c r="U4540" s="35" cm="1">
        <f t="array" ref="U4540">INDEX('Pricing Strategy'!$F$4:$F$71,MATCH(1,(Dataset!$O4540='Pricing Strategy'!$B$4:$B$71)*(Dataset!$Q4540='Pricing Strategy'!$C$4:$C$71)*(Dataset!$R4540='Pricing Strategy'!$D$4:$D$71),))</f>
        <v>0.4</v>
      </c>
      <c r="V4540" s="3">
        <f>Dataset!$T4540*(1-Dataset!$U4540)</f>
        <v>7.1760000000000002</v>
      </c>
    </row>
    <row r="4541" spans="1:22" x14ac:dyDescent="0.3">
      <c r="A4541" s="32"/>
      <c r="C4541" s="3">
        <v>4536</v>
      </c>
      <c r="D4541" s="3" t="s">
        <v>7581</v>
      </c>
      <c r="E4541" s="34">
        <v>43289</v>
      </c>
      <c r="F4541" s="34">
        <v>43293</v>
      </c>
      <c r="G4541" s="3" t="s">
        <v>46</v>
      </c>
      <c r="H4541" s="3" t="s">
        <v>6040</v>
      </c>
      <c r="I4541" s="3" t="s">
        <v>6041</v>
      </c>
      <c r="J4541" s="3" t="s">
        <v>98</v>
      </c>
      <c r="K4541" s="3" t="s">
        <v>23</v>
      </c>
      <c r="L4541" s="3" t="s">
        <v>91</v>
      </c>
      <c r="M4541" s="3" t="s">
        <v>92</v>
      </c>
      <c r="N4541" s="3">
        <v>98115</v>
      </c>
      <c r="O4541" s="3" t="s">
        <v>40</v>
      </c>
      <c r="P4541" s="3" t="s">
        <v>4936</v>
      </c>
      <c r="Q4541" s="3" t="s">
        <v>28</v>
      </c>
      <c r="R4541" s="3" t="s">
        <v>61</v>
      </c>
      <c r="S4541" s="3" t="s">
        <v>4937</v>
      </c>
      <c r="T4541" s="3">
        <v>15.84</v>
      </c>
      <c r="U4541" s="35" cm="1">
        <f t="array" ref="U4541">INDEX('Pricing Strategy'!$F$4:$F$71,MATCH(1,(Dataset!$O4541='Pricing Strategy'!$B$4:$B$71)*(Dataset!$Q4541='Pricing Strategy'!$C$4:$C$71)*(Dataset!$R4541='Pricing Strategy'!$D$4:$D$71),))</f>
        <v>0.4</v>
      </c>
      <c r="V4541" s="3">
        <f>Dataset!$T4541*(1-Dataset!$U4541)</f>
        <v>9.5039999999999996</v>
      </c>
    </row>
    <row r="4542" spans="1:22" x14ac:dyDescent="0.3">
      <c r="A4542" s="32"/>
      <c r="C4542" s="3">
        <v>4537</v>
      </c>
      <c r="D4542" s="3" t="s">
        <v>7581</v>
      </c>
      <c r="E4542" s="34">
        <v>43289</v>
      </c>
      <c r="F4542" s="34">
        <v>43293</v>
      </c>
      <c r="G4542" s="3" t="s">
        <v>46</v>
      </c>
      <c r="H4542" s="3" t="s">
        <v>6040</v>
      </c>
      <c r="I4542" s="3" t="s">
        <v>6041</v>
      </c>
      <c r="J4542" s="3" t="s">
        <v>98</v>
      </c>
      <c r="K4542" s="3" t="s">
        <v>23</v>
      </c>
      <c r="L4542" s="3" t="s">
        <v>91</v>
      </c>
      <c r="M4542" s="3" t="s">
        <v>92</v>
      </c>
      <c r="N4542" s="3">
        <v>98115</v>
      </c>
      <c r="O4542" s="3" t="s">
        <v>40</v>
      </c>
      <c r="P4542" s="3" t="s">
        <v>1496</v>
      </c>
      <c r="Q4542" s="3" t="s">
        <v>42</v>
      </c>
      <c r="R4542" s="3" t="s">
        <v>71</v>
      </c>
      <c r="S4542" s="3" t="s">
        <v>1497</v>
      </c>
      <c r="T4542" s="3">
        <v>86.376000000000005</v>
      </c>
      <c r="U4542" s="35" cm="1">
        <f t="array" ref="U4542">INDEX('Pricing Strategy'!$F$4:$F$71,MATCH(1,(Dataset!$O4542='Pricing Strategy'!$B$4:$B$71)*(Dataset!$Q4542='Pricing Strategy'!$C$4:$C$71)*(Dataset!$R4542='Pricing Strategy'!$D$4:$D$71),))</f>
        <v>0.4</v>
      </c>
      <c r="V4542" s="3">
        <f>Dataset!$T4542*(1-Dataset!$U4542)</f>
        <v>51.825600000000001</v>
      </c>
    </row>
    <row r="4543" spans="1:22" x14ac:dyDescent="0.3">
      <c r="A4543" s="32"/>
      <c r="C4543" s="3">
        <v>4538</v>
      </c>
      <c r="D4543" s="3" t="s">
        <v>7581</v>
      </c>
      <c r="E4543" s="34">
        <v>43289</v>
      </c>
      <c r="F4543" s="34">
        <v>43293</v>
      </c>
      <c r="G4543" s="3" t="s">
        <v>46</v>
      </c>
      <c r="H4543" s="3" t="s">
        <v>6040</v>
      </c>
      <c r="I4543" s="3" t="s">
        <v>6041</v>
      </c>
      <c r="J4543" s="3" t="s">
        <v>98</v>
      </c>
      <c r="K4543" s="3" t="s">
        <v>23</v>
      </c>
      <c r="L4543" s="3" t="s">
        <v>91</v>
      </c>
      <c r="M4543" s="3" t="s">
        <v>92</v>
      </c>
      <c r="N4543" s="3">
        <v>98115</v>
      </c>
      <c r="O4543" s="3" t="s">
        <v>40</v>
      </c>
      <c r="P4543" s="3" t="s">
        <v>1891</v>
      </c>
      <c r="Q4543" s="3" t="s">
        <v>42</v>
      </c>
      <c r="R4543" s="3" t="s">
        <v>64</v>
      </c>
      <c r="S4543" s="3" t="s">
        <v>1892</v>
      </c>
      <c r="T4543" s="3">
        <v>18.239999999999998</v>
      </c>
      <c r="U4543" s="35" cm="1">
        <f t="array" ref="U4543">INDEX('Pricing Strategy'!$F$4:$F$71,MATCH(1,(Dataset!$O4543='Pricing Strategy'!$B$4:$B$71)*(Dataset!$Q4543='Pricing Strategy'!$C$4:$C$71)*(Dataset!$R4543='Pricing Strategy'!$D$4:$D$71),))</f>
        <v>0.45</v>
      </c>
      <c r="V4543" s="3">
        <f>Dataset!$T4543*(1-Dataset!$U4543)</f>
        <v>10.032</v>
      </c>
    </row>
    <row r="4544" spans="1:22" x14ac:dyDescent="0.3">
      <c r="A4544" s="32"/>
      <c r="C4544" s="3">
        <v>4539</v>
      </c>
      <c r="D4544" s="3" t="s">
        <v>7581</v>
      </c>
      <c r="E4544" s="34">
        <v>43289</v>
      </c>
      <c r="F4544" s="34">
        <v>43293</v>
      </c>
      <c r="G4544" s="3" t="s">
        <v>46</v>
      </c>
      <c r="H4544" s="3" t="s">
        <v>6040</v>
      </c>
      <c r="I4544" s="3" t="s">
        <v>6041</v>
      </c>
      <c r="J4544" s="3" t="s">
        <v>98</v>
      </c>
      <c r="K4544" s="3" t="s">
        <v>23</v>
      </c>
      <c r="L4544" s="3" t="s">
        <v>91</v>
      </c>
      <c r="M4544" s="3" t="s">
        <v>92</v>
      </c>
      <c r="N4544" s="3">
        <v>98115</v>
      </c>
      <c r="O4544" s="3" t="s">
        <v>40</v>
      </c>
      <c r="P4544" s="3" t="s">
        <v>1368</v>
      </c>
      <c r="Q4544" s="3" t="s">
        <v>42</v>
      </c>
      <c r="R4544" s="3" t="s">
        <v>64</v>
      </c>
      <c r="S4544" s="3" t="s">
        <v>1369</v>
      </c>
      <c r="T4544" s="3">
        <v>13.12</v>
      </c>
      <c r="U4544" s="35" cm="1">
        <f t="array" ref="U4544">INDEX('Pricing Strategy'!$F$4:$F$71,MATCH(1,(Dataset!$O4544='Pricing Strategy'!$B$4:$B$71)*(Dataset!$Q4544='Pricing Strategy'!$C$4:$C$71)*(Dataset!$R4544='Pricing Strategy'!$D$4:$D$71),))</f>
        <v>0.45</v>
      </c>
      <c r="V4544" s="3">
        <f>Dataset!$T4544*(1-Dataset!$U4544)</f>
        <v>7.2160000000000002</v>
      </c>
    </row>
    <row r="4545" spans="1:22" x14ac:dyDescent="0.3">
      <c r="A4545" s="32"/>
      <c r="C4545" s="3">
        <v>4540</v>
      </c>
      <c r="D4545" s="3" t="s">
        <v>7582</v>
      </c>
      <c r="E4545" s="34">
        <v>42427</v>
      </c>
      <c r="F4545" s="34">
        <v>42431</v>
      </c>
      <c r="G4545" s="3" t="s">
        <v>46</v>
      </c>
      <c r="H4545" s="3" t="s">
        <v>216</v>
      </c>
      <c r="I4545" s="3" t="s">
        <v>217</v>
      </c>
      <c r="J4545" s="3" t="s">
        <v>37</v>
      </c>
      <c r="K4545" s="3" t="s">
        <v>23</v>
      </c>
      <c r="L4545" s="3" t="s">
        <v>3583</v>
      </c>
      <c r="M4545" s="3" t="s">
        <v>1400</v>
      </c>
      <c r="N4545" s="3">
        <v>2908</v>
      </c>
      <c r="O4545" s="3" t="s">
        <v>144</v>
      </c>
      <c r="P4545" s="3" t="s">
        <v>1979</v>
      </c>
      <c r="Q4545" s="3" t="s">
        <v>67</v>
      </c>
      <c r="R4545" s="3" t="s">
        <v>68</v>
      </c>
      <c r="S4545" s="3" t="s">
        <v>1980</v>
      </c>
      <c r="T4545" s="3">
        <v>105.98</v>
      </c>
      <c r="U4545" s="35" cm="1">
        <f t="array" ref="U4545">INDEX('Pricing Strategy'!$F$4:$F$71,MATCH(1,(Dataset!$O4545='Pricing Strategy'!$B$4:$B$71)*(Dataset!$Q4545='Pricing Strategy'!$C$4:$C$71)*(Dataset!$R4545='Pricing Strategy'!$D$4:$D$71),))</f>
        <v>0.4</v>
      </c>
      <c r="V4545" s="3">
        <f>Dataset!$T4545*(1-Dataset!$U4545)</f>
        <v>63.588000000000001</v>
      </c>
    </row>
    <row r="4546" spans="1:22" x14ac:dyDescent="0.3">
      <c r="A4546" s="32"/>
      <c r="C4546" s="3">
        <v>4541</v>
      </c>
      <c r="D4546" s="3" t="s">
        <v>7582</v>
      </c>
      <c r="E4546" s="34">
        <v>42427</v>
      </c>
      <c r="F4546" s="34">
        <v>42431</v>
      </c>
      <c r="G4546" s="3" t="s">
        <v>46</v>
      </c>
      <c r="H4546" s="3" t="s">
        <v>216</v>
      </c>
      <c r="I4546" s="3" t="s">
        <v>217</v>
      </c>
      <c r="J4546" s="3" t="s">
        <v>37</v>
      </c>
      <c r="K4546" s="3" t="s">
        <v>23</v>
      </c>
      <c r="L4546" s="3" t="s">
        <v>3583</v>
      </c>
      <c r="M4546" s="3" t="s">
        <v>1400</v>
      </c>
      <c r="N4546" s="3">
        <v>2908</v>
      </c>
      <c r="O4546" s="3" t="s">
        <v>144</v>
      </c>
      <c r="P4546" s="3" t="s">
        <v>6566</v>
      </c>
      <c r="Q4546" s="3" t="s">
        <v>28</v>
      </c>
      <c r="R4546" s="3" t="s">
        <v>52</v>
      </c>
      <c r="S4546" s="3" t="s">
        <v>6567</v>
      </c>
      <c r="T4546" s="3">
        <v>493.92</v>
      </c>
      <c r="U4546" s="35" cm="1">
        <f t="array" ref="U4546">INDEX('Pricing Strategy'!$F$4:$F$71,MATCH(1,(Dataset!$O4546='Pricing Strategy'!$B$4:$B$71)*(Dataset!$Q4546='Pricing Strategy'!$C$4:$C$71)*(Dataset!$R4546='Pricing Strategy'!$D$4:$D$71),))</f>
        <v>0.45</v>
      </c>
      <c r="V4546" s="3">
        <f>Dataset!$T4546*(1-Dataset!$U4546)</f>
        <v>271.65600000000001</v>
      </c>
    </row>
    <row r="4547" spans="1:22" x14ac:dyDescent="0.3">
      <c r="A4547" s="32"/>
      <c r="C4547" s="3">
        <v>4542</v>
      </c>
      <c r="D4547" s="3" t="s">
        <v>7583</v>
      </c>
      <c r="E4547" s="34">
        <v>43267</v>
      </c>
      <c r="F4547" s="34">
        <v>43272</v>
      </c>
      <c r="G4547" s="3" t="s">
        <v>46</v>
      </c>
      <c r="H4547" s="3" t="s">
        <v>1291</v>
      </c>
      <c r="I4547" s="3" t="s">
        <v>1292</v>
      </c>
      <c r="J4547" s="3" t="s">
        <v>37</v>
      </c>
      <c r="K4547" s="3" t="s">
        <v>23</v>
      </c>
      <c r="L4547" s="3" t="s">
        <v>299</v>
      </c>
      <c r="M4547" s="3" t="s">
        <v>207</v>
      </c>
      <c r="N4547" s="3">
        <v>60653</v>
      </c>
      <c r="O4547" s="3" t="s">
        <v>101</v>
      </c>
      <c r="P4547" s="3" t="s">
        <v>104</v>
      </c>
      <c r="Q4547" s="3" t="s">
        <v>42</v>
      </c>
      <c r="R4547" s="3" t="s">
        <v>71</v>
      </c>
      <c r="S4547" s="3" t="s">
        <v>105</v>
      </c>
      <c r="T4547" s="3">
        <v>5.9359999999999999</v>
      </c>
      <c r="U4547" s="35" cm="1">
        <f t="array" ref="U4547">INDEX('Pricing Strategy'!$F$4:$F$71,MATCH(1,(Dataset!$O4547='Pricing Strategy'!$B$4:$B$71)*(Dataset!$Q4547='Pricing Strategy'!$C$4:$C$71)*(Dataset!$R4547='Pricing Strategy'!$D$4:$D$71),))</f>
        <v>0.3</v>
      </c>
      <c r="V4547" s="3">
        <f>Dataset!$T4547*(1-Dataset!$U4547)</f>
        <v>4.1551999999999998</v>
      </c>
    </row>
    <row r="4548" spans="1:22" x14ac:dyDescent="0.3">
      <c r="A4548" s="32"/>
      <c r="C4548" s="3">
        <v>4543</v>
      </c>
      <c r="D4548" s="3" t="s">
        <v>7584</v>
      </c>
      <c r="E4548" s="34">
        <v>43189</v>
      </c>
      <c r="F4548" s="34">
        <v>43190</v>
      </c>
      <c r="G4548" s="3" t="s">
        <v>184</v>
      </c>
      <c r="H4548" s="3" t="s">
        <v>7585</v>
      </c>
      <c r="I4548" s="3" t="s">
        <v>7586</v>
      </c>
      <c r="J4548" s="3" t="s">
        <v>22</v>
      </c>
      <c r="K4548" s="3" t="s">
        <v>23</v>
      </c>
      <c r="L4548" s="3" t="s">
        <v>4853</v>
      </c>
      <c r="M4548" s="3" t="s">
        <v>646</v>
      </c>
      <c r="N4548" s="3">
        <v>73120</v>
      </c>
      <c r="O4548" s="3" t="s">
        <v>101</v>
      </c>
      <c r="P4548" s="3" t="s">
        <v>7587</v>
      </c>
      <c r="Q4548" s="3" t="s">
        <v>42</v>
      </c>
      <c r="R4548" s="3" t="s">
        <v>169</v>
      </c>
      <c r="S4548" s="3" t="s">
        <v>7588</v>
      </c>
      <c r="T4548" s="3">
        <v>325.86</v>
      </c>
      <c r="U4548" s="35" cm="1">
        <f t="array" ref="U4548">INDEX('Pricing Strategy'!$F$4:$F$71,MATCH(1,(Dataset!$O4548='Pricing Strategy'!$B$4:$B$71)*(Dataset!$Q4548='Pricing Strategy'!$C$4:$C$71)*(Dataset!$R4548='Pricing Strategy'!$D$4:$D$71),))</f>
        <v>0.3</v>
      </c>
      <c r="V4548" s="3">
        <f>Dataset!$T4548*(1-Dataset!$U4548)</f>
        <v>228.102</v>
      </c>
    </row>
    <row r="4549" spans="1:22" x14ac:dyDescent="0.3">
      <c r="A4549" s="32"/>
      <c r="C4549" s="3">
        <v>4544</v>
      </c>
      <c r="D4549" s="3" t="s">
        <v>7589</v>
      </c>
      <c r="E4549" s="34">
        <v>42563</v>
      </c>
      <c r="F4549" s="34">
        <v>42568</v>
      </c>
      <c r="G4549" s="3" t="s">
        <v>19</v>
      </c>
      <c r="H4549" s="3" t="s">
        <v>1817</v>
      </c>
      <c r="I4549" s="3" t="s">
        <v>1818</v>
      </c>
      <c r="J4549" s="3" t="s">
        <v>22</v>
      </c>
      <c r="K4549" s="3" t="s">
        <v>23</v>
      </c>
      <c r="L4549" s="3" t="s">
        <v>299</v>
      </c>
      <c r="M4549" s="3" t="s">
        <v>207</v>
      </c>
      <c r="N4549" s="3">
        <v>60610</v>
      </c>
      <c r="O4549" s="3" t="s">
        <v>101</v>
      </c>
      <c r="P4549" s="3" t="s">
        <v>891</v>
      </c>
      <c r="Q4549" s="3" t="s">
        <v>28</v>
      </c>
      <c r="R4549" s="3" t="s">
        <v>32</v>
      </c>
      <c r="S4549" s="3" t="s">
        <v>892</v>
      </c>
      <c r="T4549" s="3">
        <v>383.60700000000003</v>
      </c>
      <c r="U4549" s="35" cm="1">
        <f t="array" ref="U4549">INDEX('Pricing Strategy'!$F$4:$F$71,MATCH(1,(Dataset!$O4549='Pricing Strategy'!$B$4:$B$71)*(Dataset!$Q4549='Pricing Strategy'!$C$4:$C$71)*(Dataset!$R4549='Pricing Strategy'!$D$4:$D$71),))</f>
        <v>0.35</v>
      </c>
      <c r="V4549" s="3">
        <f>Dataset!$T4549*(1-Dataset!$U4549)</f>
        <v>249.34455000000003</v>
      </c>
    </row>
    <row r="4550" spans="1:22" x14ac:dyDescent="0.3">
      <c r="A4550" s="32"/>
      <c r="C4550" s="3">
        <v>4545</v>
      </c>
      <c r="D4550" s="3" t="s">
        <v>7589</v>
      </c>
      <c r="E4550" s="34">
        <v>42563</v>
      </c>
      <c r="F4550" s="34">
        <v>42568</v>
      </c>
      <c r="G4550" s="3" t="s">
        <v>19</v>
      </c>
      <c r="H4550" s="3" t="s">
        <v>1817</v>
      </c>
      <c r="I4550" s="3" t="s">
        <v>1818</v>
      </c>
      <c r="J4550" s="3" t="s">
        <v>22</v>
      </c>
      <c r="K4550" s="3" t="s">
        <v>23</v>
      </c>
      <c r="L4550" s="3" t="s">
        <v>299</v>
      </c>
      <c r="M4550" s="3" t="s">
        <v>207</v>
      </c>
      <c r="N4550" s="3">
        <v>60610</v>
      </c>
      <c r="O4550" s="3" t="s">
        <v>101</v>
      </c>
      <c r="P4550" s="3" t="s">
        <v>3568</v>
      </c>
      <c r="Q4550" s="3" t="s">
        <v>67</v>
      </c>
      <c r="R4550" s="3" t="s">
        <v>68</v>
      </c>
      <c r="S4550" s="3" t="s">
        <v>3569</v>
      </c>
      <c r="T4550" s="3">
        <v>148.47999999999999</v>
      </c>
      <c r="U4550" s="35" cm="1">
        <f t="array" ref="U4550">INDEX('Pricing Strategy'!$F$4:$F$71,MATCH(1,(Dataset!$O4550='Pricing Strategy'!$B$4:$B$71)*(Dataset!$Q4550='Pricing Strategy'!$C$4:$C$71)*(Dataset!$R4550='Pricing Strategy'!$D$4:$D$71),))</f>
        <v>0.3</v>
      </c>
      <c r="V4550" s="3">
        <f>Dataset!$T4550*(1-Dataset!$U4550)</f>
        <v>103.93599999999999</v>
      </c>
    </row>
    <row r="4551" spans="1:22" x14ac:dyDescent="0.3">
      <c r="A4551" s="32"/>
      <c r="C4551" s="3">
        <v>4546</v>
      </c>
      <c r="D4551" s="3" t="s">
        <v>7589</v>
      </c>
      <c r="E4551" s="34">
        <v>42563</v>
      </c>
      <c r="F4551" s="34">
        <v>42568</v>
      </c>
      <c r="G4551" s="3" t="s">
        <v>19</v>
      </c>
      <c r="H4551" s="3" t="s">
        <v>1817</v>
      </c>
      <c r="I4551" s="3" t="s">
        <v>1818</v>
      </c>
      <c r="J4551" s="3" t="s">
        <v>22</v>
      </c>
      <c r="K4551" s="3" t="s">
        <v>23</v>
      </c>
      <c r="L4551" s="3" t="s">
        <v>299</v>
      </c>
      <c r="M4551" s="3" t="s">
        <v>207</v>
      </c>
      <c r="N4551" s="3">
        <v>60610</v>
      </c>
      <c r="O4551" s="3" t="s">
        <v>101</v>
      </c>
      <c r="P4551" s="3" t="s">
        <v>6305</v>
      </c>
      <c r="Q4551" s="3" t="s">
        <v>67</v>
      </c>
      <c r="R4551" s="3" t="s">
        <v>68</v>
      </c>
      <c r="S4551" s="3" t="s">
        <v>6306</v>
      </c>
      <c r="T4551" s="3">
        <v>537.54399999999998</v>
      </c>
      <c r="U4551" s="35" cm="1">
        <f t="array" ref="U4551">INDEX('Pricing Strategy'!$F$4:$F$71,MATCH(1,(Dataset!$O4551='Pricing Strategy'!$B$4:$B$71)*(Dataset!$Q4551='Pricing Strategy'!$C$4:$C$71)*(Dataset!$R4551='Pricing Strategy'!$D$4:$D$71),))</f>
        <v>0.3</v>
      </c>
      <c r="V4551" s="3">
        <f>Dataset!$T4551*(1-Dataset!$U4551)</f>
        <v>376.28079999999994</v>
      </c>
    </row>
    <row r="4552" spans="1:22" x14ac:dyDescent="0.3">
      <c r="A4552" s="32"/>
      <c r="C4552" s="3">
        <v>4547</v>
      </c>
      <c r="D4552" s="3" t="s">
        <v>7589</v>
      </c>
      <c r="E4552" s="34">
        <v>42563</v>
      </c>
      <c r="F4552" s="34">
        <v>42568</v>
      </c>
      <c r="G4552" s="3" t="s">
        <v>19</v>
      </c>
      <c r="H4552" s="3" t="s">
        <v>1817</v>
      </c>
      <c r="I4552" s="3" t="s">
        <v>1818</v>
      </c>
      <c r="J4552" s="3" t="s">
        <v>22</v>
      </c>
      <c r="K4552" s="3" t="s">
        <v>23</v>
      </c>
      <c r="L4552" s="3" t="s">
        <v>299</v>
      </c>
      <c r="M4552" s="3" t="s">
        <v>207</v>
      </c>
      <c r="N4552" s="3">
        <v>60610</v>
      </c>
      <c r="O4552" s="3" t="s">
        <v>101</v>
      </c>
      <c r="P4552" s="3" t="s">
        <v>1223</v>
      </c>
      <c r="Q4552" s="3" t="s">
        <v>42</v>
      </c>
      <c r="R4552" s="3" t="s">
        <v>71</v>
      </c>
      <c r="S4552" s="3" t="s">
        <v>1224</v>
      </c>
      <c r="T4552" s="3">
        <v>1.9279999999999999</v>
      </c>
      <c r="U4552" s="35" cm="1">
        <f t="array" ref="U4552">INDEX('Pricing Strategy'!$F$4:$F$71,MATCH(1,(Dataset!$O4552='Pricing Strategy'!$B$4:$B$71)*(Dataset!$Q4552='Pricing Strategy'!$C$4:$C$71)*(Dataset!$R4552='Pricing Strategy'!$D$4:$D$71),))</f>
        <v>0.3</v>
      </c>
      <c r="V4552" s="3">
        <f>Dataset!$T4552*(1-Dataset!$U4552)</f>
        <v>1.3495999999999999</v>
      </c>
    </row>
    <row r="4553" spans="1:22" x14ac:dyDescent="0.3">
      <c r="A4553" s="32"/>
      <c r="C4553" s="3">
        <v>4548</v>
      </c>
      <c r="D4553" s="3" t="s">
        <v>7589</v>
      </c>
      <c r="E4553" s="34">
        <v>42563</v>
      </c>
      <c r="F4553" s="34">
        <v>42568</v>
      </c>
      <c r="G4553" s="3" t="s">
        <v>19</v>
      </c>
      <c r="H4553" s="3" t="s">
        <v>1817</v>
      </c>
      <c r="I4553" s="3" t="s">
        <v>1818</v>
      </c>
      <c r="J4553" s="3" t="s">
        <v>22</v>
      </c>
      <c r="K4553" s="3" t="s">
        <v>23</v>
      </c>
      <c r="L4553" s="3" t="s">
        <v>299</v>
      </c>
      <c r="M4553" s="3" t="s">
        <v>207</v>
      </c>
      <c r="N4553" s="3">
        <v>60610</v>
      </c>
      <c r="O4553" s="3" t="s">
        <v>101</v>
      </c>
      <c r="P4553" s="3" t="s">
        <v>2538</v>
      </c>
      <c r="Q4553" s="3" t="s">
        <v>42</v>
      </c>
      <c r="R4553" s="3" t="s">
        <v>64</v>
      </c>
      <c r="S4553" s="3" t="s">
        <v>2539</v>
      </c>
      <c r="T4553" s="3">
        <v>6.9119999999999999</v>
      </c>
      <c r="U4553" s="35" cm="1">
        <f t="array" ref="U4553">INDEX('Pricing Strategy'!$F$4:$F$71,MATCH(1,(Dataset!$O4553='Pricing Strategy'!$B$4:$B$71)*(Dataset!$Q4553='Pricing Strategy'!$C$4:$C$71)*(Dataset!$R4553='Pricing Strategy'!$D$4:$D$71),))</f>
        <v>0.35</v>
      </c>
      <c r="V4553" s="3">
        <f>Dataset!$T4553*(1-Dataset!$U4553)</f>
        <v>4.4927999999999999</v>
      </c>
    </row>
    <row r="4554" spans="1:22" x14ac:dyDescent="0.3">
      <c r="A4554" s="32"/>
      <c r="C4554" s="3">
        <v>4549</v>
      </c>
      <c r="D4554" s="3" t="s">
        <v>7589</v>
      </c>
      <c r="E4554" s="34">
        <v>42563</v>
      </c>
      <c r="F4554" s="34">
        <v>42568</v>
      </c>
      <c r="G4554" s="3" t="s">
        <v>19</v>
      </c>
      <c r="H4554" s="3" t="s">
        <v>1817</v>
      </c>
      <c r="I4554" s="3" t="s">
        <v>1818</v>
      </c>
      <c r="J4554" s="3" t="s">
        <v>22</v>
      </c>
      <c r="K4554" s="3" t="s">
        <v>23</v>
      </c>
      <c r="L4554" s="3" t="s">
        <v>299</v>
      </c>
      <c r="M4554" s="3" t="s">
        <v>207</v>
      </c>
      <c r="N4554" s="3">
        <v>60610</v>
      </c>
      <c r="O4554" s="3" t="s">
        <v>101</v>
      </c>
      <c r="P4554" s="3" t="s">
        <v>1100</v>
      </c>
      <c r="Q4554" s="3" t="s">
        <v>28</v>
      </c>
      <c r="R4554" s="3" t="s">
        <v>61</v>
      </c>
      <c r="S4554" s="3" t="s">
        <v>1101</v>
      </c>
      <c r="T4554" s="3">
        <v>7.76</v>
      </c>
      <c r="U4554" s="35" cm="1">
        <f t="array" ref="U4554">INDEX('Pricing Strategy'!$F$4:$F$71,MATCH(1,(Dataset!$O4554='Pricing Strategy'!$B$4:$B$71)*(Dataset!$Q4554='Pricing Strategy'!$C$4:$C$71)*(Dataset!$R4554='Pricing Strategy'!$D$4:$D$71),))</f>
        <v>0.3</v>
      </c>
      <c r="V4554" s="3">
        <f>Dataset!$T4554*(1-Dataset!$U4554)</f>
        <v>5.4319999999999995</v>
      </c>
    </row>
    <row r="4555" spans="1:22" x14ac:dyDescent="0.3">
      <c r="A4555" s="32"/>
      <c r="C4555" s="3">
        <v>4550</v>
      </c>
      <c r="D4555" s="3" t="s">
        <v>7589</v>
      </c>
      <c r="E4555" s="34">
        <v>42563</v>
      </c>
      <c r="F4555" s="34">
        <v>42568</v>
      </c>
      <c r="G4555" s="3" t="s">
        <v>19</v>
      </c>
      <c r="H4555" s="3" t="s">
        <v>1817</v>
      </c>
      <c r="I4555" s="3" t="s">
        <v>1818</v>
      </c>
      <c r="J4555" s="3" t="s">
        <v>22</v>
      </c>
      <c r="K4555" s="3" t="s">
        <v>23</v>
      </c>
      <c r="L4555" s="3" t="s">
        <v>299</v>
      </c>
      <c r="M4555" s="3" t="s">
        <v>207</v>
      </c>
      <c r="N4555" s="3">
        <v>60610</v>
      </c>
      <c r="O4555" s="3" t="s">
        <v>101</v>
      </c>
      <c r="P4555" s="3" t="s">
        <v>2008</v>
      </c>
      <c r="Q4555" s="3" t="s">
        <v>67</v>
      </c>
      <c r="R4555" s="3" t="s">
        <v>68</v>
      </c>
      <c r="S4555" s="3" t="s">
        <v>2009</v>
      </c>
      <c r="T4555" s="3">
        <v>659.16800000000001</v>
      </c>
      <c r="U4555" s="35" cm="1">
        <f t="array" ref="U4555">INDEX('Pricing Strategy'!$F$4:$F$71,MATCH(1,(Dataset!$O4555='Pricing Strategy'!$B$4:$B$71)*(Dataset!$Q4555='Pricing Strategy'!$C$4:$C$71)*(Dataset!$R4555='Pricing Strategy'!$D$4:$D$71),))</f>
        <v>0.3</v>
      </c>
      <c r="V4555" s="3">
        <f>Dataset!$T4555*(1-Dataset!$U4555)</f>
        <v>461.41759999999999</v>
      </c>
    </row>
    <row r="4556" spans="1:22" x14ac:dyDescent="0.3">
      <c r="A4556" s="32"/>
      <c r="C4556" s="3">
        <v>4551</v>
      </c>
      <c r="D4556" s="3" t="s">
        <v>7590</v>
      </c>
      <c r="E4556" s="34">
        <v>43220</v>
      </c>
      <c r="F4556" s="34">
        <v>43222</v>
      </c>
      <c r="G4556" s="3" t="s">
        <v>184</v>
      </c>
      <c r="H4556" s="3" t="s">
        <v>3242</v>
      </c>
      <c r="I4556" s="3" t="s">
        <v>3243</v>
      </c>
      <c r="J4556" s="3" t="s">
        <v>22</v>
      </c>
      <c r="K4556" s="3" t="s">
        <v>23</v>
      </c>
      <c r="L4556" s="3" t="s">
        <v>1293</v>
      </c>
      <c r="M4556" s="3" t="s">
        <v>745</v>
      </c>
      <c r="N4556" s="3">
        <v>6040</v>
      </c>
      <c r="O4556" s="3" t="s">
        <v>144</v>
      </c>
      <c r="P4556" s="3" t="s">
        <v>7591</v>
      </c>
      <c r="Q4556" s="3" t="s">
        <v>42</v>
      </c>
      <c r="R4556" s="3" t="s">
        <v>43</v>
      </c>
      <c r="S4556" s="3" t="s">
        <v>7592</v>
      </c>
      <c r="T4556" s="3">
        <v>5.76</v>
      </c>
      <c r="U4556" s="35" cm="1">
        <f t="array" ref="U4556">INDEX('Pricing Strategy'!$F$4:$F$71,MATCH(1,(Dataset!$O4556='Pricing Strategy'!$B$4:$B$71)*(Dataset!$Q4556='Pricing Strategy'!$C$4:$C$71)*(Dataset!$R4556='Pricing Strategy'!$D$4:$D$71),))</f>
        <v>0.4</v>
      </c>
      <c r="V4556" s="3">
        <f>Dataset!$T4556*(1-Dataset!$U4556)</f>
        <v>3.456</v>
      </c>
    </row>
    <row r="4557" spans="1:22" x14ac:dyDescent="0.3">
      <c r="A4557" s="32"/>
      <c r="C4557" s="3">
        <v>4552</v>
      </c>
      <c r="D4557" s="3" t="s">
        <v>7593</v>
      </c>
      <c r="E4557" s="34">
        <v>42198</v>
      </c>
      <c r="F4557" s="34">
        <v>42202</v>
      </c>
      <c r="G4557" s="3" t="s">
        <v>46</v>
      </c>
      <c r="H4557" s="3" t="s">
        <v>1177</v>
      </c>
      <c r="I4557" s="3" t="s">
        <v>1178</v>
      </c>
      <c r="J4557" s="3" t="s">
        <v>37</v>
      </c>
      <c r="K4557" s="3" t="s">
        <v>23</v>
      </c>
      <c r="L4557" s="3" t="s">
        <v>38</v>
      </c>
      <c r="M4557" s="3" t="s">
        <v>39</v>
      </c>
      <c r="N4557" s="3">
        <v>90049</v>
      </c>
      <c r="O4557" s="3" t="s">
        <v>40</v>
      </c>
      <c r="P4557" s="3" t="s">
        <v>4863</v>
      </c>
      <c r="Q4557" s="3" t="s">
        <v>28</v>
      </c>
      <c r="R4557" s="3" t="s">
        <v>52</v>
      </c>
      <c r="S4557" s="3" t="s">
        <v>4864</v>
      </c>
      <c r="T4557" s="3">
        <v>351.21600000000001</v>
      </c>
      <c r="U4557" s="35" cm="1">
        <f t="array" ref="U4557">INDEX('Pricing Strategy'!$F$4:$F$71,MATCH(1,(Dataset!$O4557='Pricing Strategy'!$B$4:$B$71)*(Dataset!$Q4557='Pricing Strategy'!$C$4:$C$71)*(Dataset!$R4557='Pricing Strategy'!$D$4:$D$71),))</f>
        <v>0.45</v>
      </c>
      <c r="V4557" s="3">
        <f>Dataset!$T4557*(1-Dataset!$U4557)</f>
        <v>193.16880000000003</v>
      </c>
    </row>
    <row r="4558" spans="1:22" x14ac:dyDescent="0.3">
      <c r="A4558" s="32"/>
      <c r="C4558" s="3">
        <v>4553</v>
      </c>
      <c r="D4558" s="3" t="s">
        <v>7594</v>
      </c>
      <c r="E4558" s="34">
        <v>42365</v>
      </c>
      <c r="F4558" s="34">
        <v>42371</v>
      </c>
      <c r="G4558" s="3" t="s">
        <v>46</v>
      </c>
      <c r="H4558" s="3" t="s">
        <v>1915</v>
      </c>
      <c r="I4558" s="3" t="s">
        <v>1916</v>
      </c>
      <c r="J4558" s="3" t="s">
        <v>22</v>
      </c>
      <c r="K4558" s="3" t="s">
        <v>23</v>
      </c>
      <c r="L4558" s="3" t="s">
        <v>123</v>
      </c>
      <c r="M4558" s="3" t="s">
        <v>39</v>
      </c>
      <c r="N4558" s="3">
        <v>94122</v>
      </c>
      <c r="O4558" s="3" t="s">
        <v>40</v>
      </c>
      <c r="P4558" s="3" t="s">
        <v>1463</v>
      </c>
      <c r="Q4558" s="3" t="s">
        <v>28</v>
      </c>
      <c r="R4558" s="3" t="s">
        <v>32</v>
      </c>
      <c r="S4558" s="3" t="s">
        <v>1464</v>
      </c>
      <c r="T4558" s="3">
        <v>230.28</v>
      </c>
      <c r="U4558" s="35" cm="1">
        <f t="array" ref="U4558">INDEX('Pricing Strategy'!$F$4:$F$71,MATCH(1,(Dataset!$O4558='Pricing Strategy'!$B$4:$B$71)*(Dataset!$Q4558='Pricing Strategy'!$C$4:$C$71)*(Dataset!$R4558='Pricing Strategy'!$D$4:$D$71),))</f>
        <v>0.45</v>
      </c>
      <c r="V4558" s="3">
        <f>Dataset!$T4558*(1-Dataset!$U4558)</f>
        <v>126.65400000000001</v>
      </c>
    </row>
    <row r="4559" spans="1:22" x14ac:dyDescent="0.3">
      <c r="A4559" s="32"/>
      <c r="C4559" s="3">
        <v>4554</v>
      </c>
      <c r="D4559" s="3" t="s">
        <v>7594</v>
      </c>
      <c r="E4559" s="34">
        <v>42365</v>
      </c>
      <c r="F4559" s="34">
        <v>42371</v>
      </c>
      <c r="G4559" s="3" t="s">
        <v>46</v>
      </c>
      <c r="H4559" s="3" t="s">
        <v>1915</v>
      </c>
      <c r="I4559" s="3" t="s">
        <v>1916</v>
      </c>
      <c r="J4559" s="3" t="s">
        <v>22</v>
      </c>
      <c r="K4559" s="3" t="s">
        <v>23</v>
      </c>
      <c r="L4559" s="3" t="s">
        <v>123</v>
      </c>
      <c r="M4559" s="3" t="s">
        <v>39</v>
      </c>
      <c r="N4559" s="3">
        <v>94122</v>
      </c>
      <c r="O4559" s="3" t="s">
        <v>40</v>
      </c>
      <c r="P4559" s="3" t="s">
        <v>2460</v>
      </c>
      <c r="Q4559" s="3" t="s">
        <v>42</v>
      </c>
      <c r="R4559" s="3" t="s">
        <v>86</v>
      </c>
      <c r="S4559" s="3" t="s">
        <v>2461</v>
      </c>
      <c r="T4559" s="3">
        <v>12.84</v>
      </c>
      <c r="U4559" s="35" cm="1">
        <f t="array" ref="U4559">INDEX('Pricing Strategy'!$F$4:$F$71,MATCH(1,(Dataset!$O4559='Pricing Strategy'!$B$4:$B$71)*(Dataset!$Q4559='Pricing Strategy'!$C$4:$C$71)*(Dataset!$R4559='Pricing Strategy'!$D$4:$D$71),))</f>
        <v>0.4</v>
      </c>
      <c r="V4559" s="3">
        <f>Dataset!$T4559*(1-Dataset!$U4559)</f>
        <v>7.7039999999999997</v>
      </c>
    </row>
    <row r="4560" spans="1:22" x14ac:dyDescent="0.3">
      <c r="A4560" s="32"/>
      <c r="C4560" s="3">
        <v>4555</v>
      </c>
      <c r="D4560" s="3" t="s">
        <v>7595</v>
      </c>
      <c r="E4560" s="34">
        <v>42793</v>
      </c>
      <c r="F4560" s="34">
        <v>42795</v>
      </c>
      <c r="G4560" s="3" t="s">
        <v>19</v>
      </c>
      <c r="H4560" s="3" t="s">
        <v>4359</v>
      </c>
      <c r="I4560" s="3" t="s">
        <v>4360</v>
      </c>
      <c r="J4560" s="3" t="s">
        <v>22</v>
      </c>
      <c r="K4560" s="3" t="s">
        <v>23</v>
      </c>
      <c r="L4560" s="3" t="s">
        <v>7596</v>
      </c>
      <c r="M4560" s="3" t="s">
        <v>110</v>
      </c>
      <c r="N4560" s="3">
        <v>54601</v>
      </c>
      <c r="O4560" s="3" t="s">
        <v>101</v>
      </c>
      <c r="P4560" s="3" t="s">
        <v>417</v>
      </c>
      <c r="Q4560" s="3" t="s">
        <v>42</v>
      </c>
      <c r="R4560" s="3" t="s">
        <v>71</v>
      </c>
      <c r="S4560" s="3" t="s">
        <v>418</v>
      </c>
      <c r="T4560" s="3">
        <v>56.82</v>
      </c>
      <c r="U4560" s="35" cm="1">
        <f t="array" ref="U4560">INDEX('Pricing Strategy'!$F$4:$F$71,MATCH(1,(Dataset!$O4560='Pricing Strategy'!$B$4:$B$71)*(Dataset!$Q4560='Pricing Strategy'!$C$4:$C$71)*(Dataset!$R4560='Pricing Strategy'!$D$4:$D$71),))</f>
        <v>0.3</v>
      </c>
      <c r="V4560" s="3">
        <f>Dataset!$T4560*(1-Dataset!$U4560)</f>
        <v>39.774000000000001</v>
      </c>
    </row>
    <row r="4561" spans="1:22" x14ac:dyDescent="0.3">
      <c r="A4561" s="32"/>
      <c r="C4561" s="3">
        <v>4556</v>
      </c>
      <c r="D4561" s="3" t="s">
        <v>7597</v>
      </c>
      <c r="E4561" s="34">
        <v>42452</v>
      </c>
      <c r="F4561" s="34">
        <v>42455</v>
      </c>
      <c r="G4561" s="3" t="s">
        <v>184</v>
      </c>
      <c r="H4561" s="3" t="s">
        <v>4149</v>
      </c>
      <c r="I4561" s="3" t="s">
        <v>4150</v>
      </c>
      <c r="J4561" s="3" t="s">
        <v>22</v>
      </c>
      <c r="K4561" s="3" t="s">
        <v>23</v>
      </c>
      <c r="L4561" s="3" t="s">
        <v>2582</v>
      </c>
      <c r="M4561" s="3" t="s">
        <v>379</v>
      </c>
      <c r="N4561" s="3">
        <v>29501</v>
      </c>
      <c r="O4561" s="3" t="s">
        <v>26</v>
      </c>
      <c r="P4561" s="3" t="s">
        <v>2138</v>
      </c>
      <c r="Q4561" s="3" t="s">
        <v>42</v>
      </c>
      <c r="R4561" s="3" t="s">
        <v>265</v>
      </c>
      <c r="S4561" s="3" t="s">
        <v>559</v>
      </c>
      <c r="T4561" s="3">
        <v>31.56</v>
      </c>
      <c r="U4561" s="35" cm="1">
        <f t="array" ref="U4561">INDEX('Pricing Strategy'!$F$4:$F$71,MATCH(1,(Dataset!$O4561='Pricing Strategy'!$B$4:$B$71)*(Dataset!$Q4561='Pricing Strategy'!$C$4:$C$71)*(Dataset!$R4561='Pricing Strategy'!$D$4:$D$71),))</f>
        <v>0.25</v>
      </c>
      <c r="V4561" s="3">
        <f>Dataset!$T4561*(1-Dataset!$U4561)</f>
        <v>23.669999999999998</v>
      </c>
    </row>
    <row r="4562" spans="1:22" x14ac:dyDescent="0.3">
      <c r="A4562" s="32"/>
      <c r="C4562" s="3">
        <v>4557</v>
      </c>
      <c r="D4562" s="3" t="s">
        <v>7597</v>
      </c>
      <c r="E4562" s="34">
        <v>42452</v>
      </c>
      <c r="F4562" s="34">
        <v>42455</v>
      </c>
      <c r="G4562" s="3" t="s">
        <v>184</v>
      </c>
      <c r="H4562" s="3" t="s">
        <v>4149</v>
      </c>
      <c r="I4562" s="3" t="s">
        <v>4150</v>
      </c>
      <c r="J4562" s="3" t="s">
        <v>22</v>
      </c>
      <c r="K4562" s="3" t="s">
        <v>23</v>
      </c>
      <c r="L4562" s="3" t="s">
        <v>2582</v>
      </c>
      <c r="M4562" s="3" t="s">
        <v>379</v>
      </c>
      <c r="N4562" s="3">
        <v>29501</v>
      </c>
      <c r="O4562" s="3" t="s">
        <v>26</v>
      </c>
      <c r="P4562" s="3" t="s">
        <v>2734</v>
      </c>
      <c r="Q4562" s="3" t="s">
        <v>42</v>
      </c>
      <c r="R4562" s="3" t="s">
        <v>55</v>
      </c>
      <c r="S4562" s="3" t="s">
        <v>2735</v>
      </c>
      <c r="T4562" s="3">
        <v>27.92</v>
      </c>
      <c r="U4562" s="35" cm="1">
        <f t="array" ref="U4562">INDEX('Pricing Strategy'!$F$4:$F$71,MATCH(1,(Dataset!$O4562='Pricing Strategy'!$B$4:$B$71)*(Dataset!$Q4562='Pricing Strategy'!$C$4:$C$71)*(Dataset!$R4562='Pricing Strategy'!$D$4:$D$71),))</f>
        <v>0.35</v>
      </c>
      <c r="V4562" s="3">
        <f>Dataset!$T4562*(1-Dataset!$U4562)</f>
        <v>18.148000000000003</v>
      </c>
    </row>
    <row r="4563" spans="1:22" x14ac:dyDescent="0.3">
      <c r="A4563" s="32"/>
      <c r="C4563" s="3">
        <v>4558</v>
      </c>
      <c r="D4563" s="3" t="s">
        <v>7598</v>
      </c>
      <c r="E4563" s="34">
        <v>43394</v>
      </c>
      <c r="F4563" s="34">
        <v>43401</v>
      </c>
      <c r="G4563" s="3" t="s">
        <v>46</v>
      </c>
      <c r="H4563" s="3" t="s">
        <v>3737</v>
      </c>
      <c r="I4563" s="3" t="s">
        <v>3738</v>
      </c>
      <c r="J4563" s="3" t="s">
        <v>22</v>
      </c>
      <c r="K4563" s="3" t="s">
        <v>23</v>
      </c>
      <c r="L4563" s="3" t="s">
        <v>3948</v>
      </c>
      <c r="M4563" s="3" t="s">
        <v>306</v>
      </c>
      <c r="N4563" s="3">
        <v>85301</v>
      </c>
      <c r="O4563" s="3" t="s">
        <v>40</v>
      </c>
      <c r="P4563" s="3" t="s">
        <v>2716</v>
      </c>
      <c r="Q4563" s="3" t="s">
        <v>42</v>
      </c>
      <c r="R4563" s="3" t="s">
        <v>71</v>
      </c>
      <c r="S4563" s="3" t="s">
        <v>2717</v>
      </c>
      <c r="T4563" s="3">
        <v>8.5589999999999993</v>
      </c>
      <c r="U4563" s="35" cm="1">
        <f t="array" ref="U4563">INDEX('Pricing Strategy'!$F$4:$F$71,MATCH(1,(Dataset!$O4563='Pricing Strategy'!$B$4:$B$71)*(Dataset!$Q4563='Pricing Strategy'!$C$4:$C$71)*(Dataset!$R4563='Pricing Strategy'!$D$4:$D$71),))</f>
        <v>0.4</v>
      </c>
      <c r="V4563" s="3">
        <f>Dataset!$T4563*(1-Dataset!$U4563)</f>
        <v>5.1353999999999997</v>
      </c>
    </row>
    <row r="4564" spans="1:22" x14ac:dyDescent="0.3">
      <c r="A4564" s="32"/>
      <c r="C4564" s="3">
        <v>4559</v>
      </c>
      <c r="D4564" s="3" t="s">
        <v>7599</v>
      </c>
      <c r="E4564" s="34">
        <v>42369</v>
      </c>
      <c r="F4564" s="34">
        <v>42374</v>
      </c>
      <c r="G4564" s="3" t="s">
        <v>46</v>
      </c>
      <c r="H4564" s="3" t="s">
        <v>6486</v>
      </c>
      <c r="I4564" s="3" t="s">
        <v>6487</v>
      </c>
      <c r="J4564" s="3" t="s">
        <v>37</v>
      </c>
      <c r="K4564" s="3" t="s">
        <v>23</v>
      </c>
      <c r="L4564" s="3" t="s">
        <v>4178</v>
      </c>
      <c r="M4564" s="3" t="s">
        <v>100</v>
      </c>
      <c r="N4564" s="3">
        <v>79907</v>
      </c>
      <c r="O4564" s="3" t="s">
        <v>101</v>
      </c>
      <c r="P4564" s="3" t="s">
        <v>6400</v>
      </c>
      <c r="Q4564" s="3" t="s">
        <v>42</v>
      </c>
      <c r="R4564" s="3" t="s">
        <v>169</v>
      </c>
      <c r="S4564" s="3" t="s">
        <v>667</v>
      </c>
      <c r="T4564" s="3">
        <v>49.567999999999998</v>
      </c>
      <c r="U4564" s="35" cm="1">
        <f t="array" ref="U4564">INDEX('Pricing Strategy'!$F$4:$F$71,MATCH(1,(Dataset!$O4564='Pricing Strategy'!$B$4:$B$71)*(Dataset!$Q4564='Pricing Strategy'!$C$4:$C$71)*(Dataset!$R4564='Pricing Strategy'!$D$4:$D$71),))</f>
        <v>0.3</v>
      </c>
      <c r="V4564" s="3">
        <f>Dataset!$T4564*(1-Dataset!$U4564)</f>
        <v>34.697599999999994</v>
      </c>
    </row>
    <row r="4565" spans="1:22" x14ac:dyDescent="0.3">
      <c r="A4565" s="32"/>
      <c r="C4565" s="3">
        <v>4560</v>
      </c>
      <c r="D4565" s="3" t="s">
        <v>7600</v>
      </c>
      <c r="E4565" s="34">
        <v>42129</v>
      </c>
      <c r="F4565" s="34">
        <v>42132</v>
      </c>
      <c r="G4565" s="3" t="s">
        <v>184</v>
      </c>
      <c r="H4565" s="3" t="s">
        <v>148</v>
      </c>
      <c r="I4565" s="3" t="s">
        <v>149</v>
      </c>
      <c r="J4565" s="3" t="s">
        <v>22</v>
      </c>
      <c r="K4565" s="3" t="s">
        <v>23</v>
      </c>
      <c r="L4565" s="3" t="s">
        <v>676</v>
      </c>
      <c r="M4565" s="3" t="s">
        <v>100</v>
      </c>
      <c r="N4565" s="3">
        <v>78207</v>
      </c>
      <c r="O4565" s="3" t="s">
        <v>101</v>
      </c>
      <c r="P4565" s="3" t="s">
        <v>300</v>
      </c>
      <c r="Q4565" s="3" t="s">
        <v>28</v>
      </c>
      <c r="R4565" s="3" t="s">
        <v>32</v>
      </c>
      <c r="S4565" s="3" t="s">
        <v>301</v>
      </c>
      <c r="T4565" s="3">
        <v>127.869</v>
      </c>
      <c r="U4565" s="35" cm="1">
        <f t="array" ref="U4565">INDEX('Pricing Strategy'!$F$4:$F$71,MATCH(1,(Dataset!$O4565='Pricing Strategy'!$B$4:$B$71)*(Dataset!$Q4565='Pricing Strategy'!$C$4:$C$71)*(Dataset!$R4565='Pricing Strategy'!$D$4:$D$71),))</f>
        <v>0.35</v>
      </c>
      <c r="V4565" s="3">
        <f>Dataset!$T4565*(1-Dataset!$U4565)</f>
        <v>83.114850000000004</v>
      </c>
    </row>
    <row r="4566" spans="1:22" x14ac:dyDescent="0.3">
      <c r="A4566" s="32"/>
      <c r="C4566" s="3">
        <v>4561</v>
      </c>
      <c r="D4566" s="3" t="s">
        <v>7601</v>
      </c>
      <c r="E4566" s="34">
        <v>42708</v>
      </c>
      <c r="F4566" s="34">
        <v>42713</v>
      </c>
      <c r="G4566" s="3" t="s">
        <v>19</v>
      </c>
      <c r="H4566" s="3" t="s">
        <v>3750</v>
      </c>
      <c r="I4566" s="3" t="s">
        <v>3751</v>
      </c>
      <c r="J4566" s="3" t="s">
        <v>37</v>
      </c>
      <c r="K4566" s="3" t="s">
        <v>23</v>
      </c>
      <c r="L4566" s="3" t="s">
        <v>38</v>
      </c>
      <c r="M4566" s="3" t="s">
        <v>39</v>
      </c>
      <c r="N4566" s="3">
        <v>90049</v>
      </c>
      <c r="O4566" s="3" t="s">
        <v>40</v>
      </c>
      <c r="P4566" s="3" t="s">
        <v>955</v>
      </c>
      <c r="Q4566" s="3" t="s">
        <v>42</v>
      </c>
      <c r="R4566" s="3" t="s">
        <v>169</v>
      </c>
      <c r="S4566" s="3" t="s">
        <v>956</v>
      </c>
      <c r="T4566" s="3">
        <v>271.44</v>
      </c>
      <c r="U4566" s="35" cm="1">
        <f t="array" ref="U4566">INDEX('Pricing Strategy'!$F$4:$F$71,MATCH(1,(Dataset!$O4566='Pricing Strategy'!$B$4:$B$71)*(Dataset!$Q4566='Pricing Strategy'!$C$4:$C$71)*(Dataset!$R4566='Pricing Strategy'!$D$4:$D$71),))</f>
        <v>0.4</v>
      </c>
      <c r="V4566" s="3">
        <f>Dataset!$T4566*(1-Dataset!$U4566)</f>
        <v>162.864</v>
      </c>
    </row>
    <row r="4567" spans="1:22" x14ac:dyDescent="0.3">
      <c r="A4567" s="32"/>
      <c r="C4567" s="3">
        <v>4562</v>
      </c>
      <c r="D4567" s="3" t="s">
        <v>7601</v>
      </c>
      <c r="E4567" s="34">
        <v>42708</v>
      </c>
      <c r="F4567" s="34">
        <v>42713</v>
      </c>
      <c r="G4567" s="3" t="s">
        <v>19</v>
      </c>
      <c r="H4567" s="3" t="s">
        <v>3750</v>
      </c>
      <c r="I4567" s="3" t="s">
        <v>3751</v>
      </c>
      <c r="J4567" s="3" t="s">
        <v>37</v>
      </c>
      <c r="K4567" s="3" t="s">
        <v>23</v>
      </c>
      <c r="L4567" s="3" t="s">
        <v>38</v>
      </c>
      <c r="M4567" s="3" t="s">
        <v>39</v>
      </c>
      <c r="N4567" s="3">
        <v>90049</v>
      </c>
      <c r="O4567" s="3" t="s">
        <v>40</v>
      </c>
      <c r="P4567" s="3" t="s">
        <v>7602</v>
      </c>
      <c r="Q4567" s="3" t="s">
        <v>67</v>
      </c>
      <c r="R4567" s="3" t="s">
        <v>68</v>
      </c>
      <c r="S4567" s="3" t="s">
        <v>7603</v>
      </c>
      <c r="T4567" s="3">
        <v>110.352</v>
      </c>
      <c r="U4567" s="35" cm="1">
        <f t="array" ref="U4567">INDEX('Pricing Strategy'!$F$4:$F$71,MATCH(1,(Dataset!$O4567='Pricing Strategy'!$B$4:$B$71)*(Dataset!$Q4567='Pricing Strategy'!$C$4:$C$71)*(Dataset!$R4567='Pricing Strategy'!$D$4:$D$71),))</f>
        <v>0.4</v>
      </c>
      <c r="V4567" s="3">
        <f>Dataset!$T4567*(1-Dataset!$U4567)</f>
        <v>66.211200000000005</v>
      </c>
    </row>
    <row r="4568" spans="1:22" x14ac:dyDescent="0.3">
      <c r="A4568" s="32"/>
      <c r="C4568" s="3">
        <v>4563</v>
      </c>
      <c r="D4568" s="3" t="s">
        <v>7601</v>
      </c>
      <c r="E4568" s="34">
        <v>42708</v>
      </c>
      <c r="F4568" s="34">
        <v>42713</v>
      </c>
      <c r="G4568" s="3" t="s">
        <v>19</v>
      </c>
      <c r="H4568" s="3" t="s">
        <v>3750</v>
      </c>
      <c r="I4568" s="3" t="s">
        <v>3751</v>
      </c>
      <c r="J4568" s="3" t="s">
        <v>37</v>
      </c>
      <c r="K4568" s="3" t="s">
        <v>23</v>
      </c>
      <c r="L4568" s="3" t="s">
        <v>38</v>
      </c>
      <c r="M4568" s="3" t="s">
        <v>39</v>
      </c>
      <c r="N4568" s="3">
        <v>90049</v>
      </c>
      <c r="O4568" s="3" t="s">
        <v>40</v>
      </c>
      <c r="P4568" s="3" t="s">
        <v>7604</v>
      </c>
      <c r="Q4568" s="3" t="s">
        <v>28</v>
      </c>
      <c r="R4568" s="3" t="s">
        <v>61</v>
      </c>
      <c r="S4568" s="3" t="s">
        <v>7605</v>
      </c>
      <c r="T4568" s="3">
        <v>36.4</v>
      </c>
      <c r="U4568" s="35" cm="1">
        <f t="array" ref="U4568">INDEX('Pricing Strategy'!$F$4:$F$71,MATCH(1,(Dataset!$O4568='Pricing Strategy'!$B$4:$B$71)*(Dataset!$Q4568='Pricing Strategy'!$C$4:$C$71)*(Dataset!$R4568='Pricing Strategy'!$D$4:$D$71),))</f>
        <v>0.4</v>
      </c>
      <c r="V4568" s="3">
        <f>Dataset!$T4568*(1-Dataset!$U4568)</f>
        <v>21.84</v>
      </c>
    </row>
    <row r="4569" spans="1:22" x14ac:dyDescent="0.3">
      <c r="A4569" s="32"/>
      <c r="C4569" s="3">
        <v>4564</v>
      </c>
      <c r="D4569" s="3" t="s">
        <v>7606</v>
      </c>
      <c r="E4569" s="34">
        <v>43369</v>
      </c>
      <c r="F4569" s="34">
        <v>43373</v>
      </c>
      <c r="G4569" s="3" t="s">
        <v>46</v>
      </c>
      <c r="H4569" s="3" t="s">
        <v>2660</v>
      </c>
      <c r="I4569" s="3" t="s">
        <v>2661</v>
      </c>
      <c r="J4569" s="3" t="s">
        <v>98</v>
      </c>
      <c r="K4569" s="3" t="s">
        <v>23</v>
      </c>
      <c r="L4569" s="3" t="s">
        <v>7198</v>
      </c>
      <c r="M4569" s="3" t="s">
        <v>50</v>
      </c>
      <c r="N4569" s="3">
        <v>33023</v>
      </c>
      <c r="O4569" s="3" t="s">
        <v>26</v>
      </c>
      <c r="P4569" s="3" t="s">
        <v>6960</v>
      </c>
      <c r="Q4569" s="3" t="s">
        <v>28</v>
      </c>
      <c r="R4569" s="3" t="s">
        <v>32</v>
      </c>
      <c r="S4569" s="3" t="s">
        <v>6961</v>
      </c>
      <c r="T4569" s="3">
        <v>419.13600000000002</v>
      </c>
      <c r="U4569" s="35" cm="1">
        <f t="array" ref="U4569">INDEX('Pricing Strategy'!$F$4:$F$71,MATCH(1,(Dataset!$O4569='Pricing Strategy'!$B$4:$B$71)*(Dataset!$Q4569='Pricing Strategy'!$C$4:$C$71)*(Dataset!$R4569='Pricing Strategy'!$D$4:$D$71),))</f>
        <v>0.3</v>
      </c>
      <c r="V4569" s="3">
        <f>Dataset!$T4569*(1-Dataset!$U4569)</f>
        <v>293.39519999999999</v>
      </c>
    </row>
    <row r="4570" spans="1:22" x14ac:dyDescent="0.3">
      <c r="A4570" s="32"/>
      <c r="C4570" s="3">
        <v>4565</v>
      </c>
      <c r="D4570" s="3" t="s">
        <v>7607</v>
      </c>
      <c r="E4570" s="34">
        <v>42347</v>
      </c>
      <c r="F4570" s="34">
        <v>42352</v>
      </c>
      <c r="G4570" s="3" t="s">
        <v>46</v>
      </c>
      <c r="H4570" s="3" t="s">
        <v>6237</v>
      </c>
      <c r="I4570" s="3" t="s">
        <v>6238</v>
      </c>
      <c r="J4570" s="3" t="s">
        <v>37</v>
      </c>
      <c r="K4570" s="3" t="s">
        <v>23</v>
      </c>
      <c r="L4570" s="3" t="s">
        <v>1825</v>
      </c>
      <c r="M4570" s="3" t="s">
        <v>306</v>
      </c>
      <c r="N4570" s="3">
        <v>85204</v>
      </c>
      <c r="O4570" s="3" t="s">
        <v>40</v>
      </c>
      <c r="P4570" s="3" t="s">
        <v>4020</v>
      </c>
      <c r="Q4570" s="3" t="s">
        <v>42</v>
      </c>
      <c r="R4570" s="3" t="s">
        <v>55</v>
      </c>
      <c r="S4570" s="3" t="s">
        <v>4021</v>
      </c>
      <c r="T4570" s="3">
        <v>100.70399999999999</v>
      </c>
      <c r="U4570" s="35" cm="1">
        <f t="array" ref="U4570">INDEX('Pricing Strategy'!$F$4:$F$71,MATCH(1,(Dataset!$O4570='Pricing Strategy'!$B$4:$B$71)*(Dataset!$Q4570='Pricing Strategy'!$C$4:$C$71)*(Dataset!$R4570='Pricing Strategy'!$D$4:$D$71),))</f>
        <v>0.5</v>
      </c>
      <c r="V4570" s="3">
        <f>Dataset!$T4570*(1-Dataset!$U4570)</f>
        <v>50.351999999999997</v>
      </c>
    </row>
    <row r="4571" spans="1:22" x14ac:dyDescent="0.3">
      <c r="A4571" s="32"/>
      <c r="C4571" s="3">
        <v>4566</v>
      </c>
      <c r="D4571" s="3" t="s">
        <v>7608</v>
      </c>
      <c r="E4571" s="34">
        <v>43437</v>
      </c>
      <c r="F4571" s="34">
        <v>43444</v>
      </c>
      <c r="G4571" s="3" t="s">
        <v>46</v>
      </c>
      <c r="H4571" s="3" t="s">
        <v>3650</v>
      </c>
      <c r="I4571" s="3" t="s">
        <v>3651</v>
      </c>
      <c r="J4571" s="3" t="s">
        <v>22</v>
      </c>
      <c r="K4571" s="3" t="s">
        <v>23</v>
      </c>
      <c r="L4571" s="3" t="s">
        <v>1708</v>
      </c>
      <c r="M4571" s="3" t="s">
        <v>84</v>
      </c>
      <c r="N4571" s="3">
        <v>28314</v>
      </c>
      <c r="O4571" s="3" t="s">
        <v>26</v>
      </c>
      <c r="P4571" s="3" t="s">
        <v>2139</v>
      </c>
      <c r="Q4571" s="3" t="s">
        <v>42</v>
      </c>
      <c r="R4571" s="3" t="s">
        <v>74</v>
      </c>
      <c r="S4571" s="3" t="s">
        <v>2140</v>
      </c>
      <c r="T4571" s="3">
        <v>45.216000000000001</v>
      </c>
      <c r="U4571" s="35" cm="1">
        <f t="array" ref="U4571">INDEX('Pricing Strategy'!$F$4:$F$71,MATCH(1,(Dataset!$O4571='Pricing Strategy'!$B$4:$B$71)*(Dataset!$Q4571='Pricing Strategy'!$C$4:$C$71)*(Dataset!$R4571='Pricing Strategy'!$D$4:$D$71),))</f>
        <v>0.25</v>
      </c>
      <c r="V4571" s="3">
        <f>Dataset!$T4571*(1-Dataset!$U4571)</f>
        <v>33.911999999999999</v>
      </c>
    </row>
    <row r="4572" spans="1:22" x14ac:dyDescent="0.3">
      <c r="A4572" s="32"/>
      <c r="C4572" s="3">
        <v>4567</v>
      </c>
      <c r="D4572" s="3" t="s">
        <v>7608</v>
      </c>
      <c r="E4572" s="34">
        <v>43437</v>
      </c>
      <c r="F4572" s="34">
        <v>43444</v>
      </c>
      <c r="G4572" s="3" t="s">
        <v>46</v>
      </c>
      <c r="H4572" s="3" t="s">
        <v>3650</v>
      </c>
      <c r="I4572" s="3" t="s">
        <v>3651</v>
      </c>
      <c r="J4572" s="3" t="s">
        <v>22</v>
      </c>
      <c r="K4572" s="3" t="s">
        <v>23</v>
      </c>
      <c r="L4572" s="3" t="s">
        <v>1708</v>
      </c>
      <c r="M4572" s="3" t="s">
        <v>84</v>
      </c>
      <c r="N4572" s="3">
        <v>28314</v>
      </c>
      <c r="O4572" s="3" t="s">
        <v>26</v>
      </c>
      <c r="P4572" s="3" t="s">
        <v>5785</v>
      </c>
      <c r="Q4572" s="3" t="s">
        <v>42</v>
      </c>
      <c r="R4572" s="3" t="s">
        <v>71</v>
      </c>
      <c r="S4572" s="3" t="s">
        <v>5786</v>
      </c>
      <c r="T4572" s="3">
        <v>28.782</v>
      </c>
      <c r="U4572" s="35" cm="1">
        <f t="array" ref="U4572">INDEX('Pricing Strategy'!$F$4:$F$71,MATCH(1,(Dataset!$O4572='Pricing Strategy'!$B$4:$B$71)*(Dataset!$Q4572='Pricing Strategy'!$C$4:$C$71)*(Dataset!$R4572='Pricing Strategy'!$D$4:$D$71),))</f>
        <v>0.25</v>
      </c>
      <c r="V4572" s="3">
        <f>Dataset!$T4572*(1-Dataset!$U4572)</f>
        <v>21.586500000000001</v>
      </c>
    </row>
    <row r="4573" spans="1:22" x14ac:dyDescent="0.3">
      <c r="A4573" s="32"/>
      <c r="C4573" s="3">
        <v>4568</v>
      </c>
      <c r="D4573" s="3" t="s">
        <v>7608</v>
      </c>
      <c r="E4573" s="34">
        <v>43437</v>
      </c>
      <c r="F4573" s="34">
        <v>43444</v>
      </c>
      <c r="G4573" s="3" t="s">
        <v>46</v>
      </c>
      <c r="H4573" s="3" t="s">
        <v>3650</v>
      </c>
      <c r="I4573" s="3" t="s">
        <v>3651</v>
      </c>
      <c r="J4573" s="3" t="s">
        <v>22</v>
      </c>
      <c r="K4573" s="3" t="s">
        <v>23</v>
      </c>
      <c r="L4573" s="3" t="s">
        <v>1708</v>
      </c>
      <c r="M4573" s="3" t="s">
        <v>84</v>
      </c>
      <c r="N4573" s="3">
        <v>28314</v>
      </c>
      <c r="O4573" s="3" t="s">
        <v>26</v>
      </c>
      <c r="P4573" s="3" t="s">
        <v>3244</v>
      </c>
      <c r="Q4573" s="3" t="s">
        <v>42</v>
      </c>
      <c r="R4573" s="3" t="s">
        <v>86</v>
      </c>
      <c r="S4573" s="3" t="s">
        <v>3245</v>
      </c>
      <c r="T4573" s="3">
        <v>24.448</v>
      </c>
      <c r="U4573" s="35" cm="1">
        <f t="array" ref="U4573">INDEX('Pricing Strategy'!$F$4:$F$71,MATCH(1,(Dataset!$O4573='Pricing Strategy'!$B$4:$B$71)*(Dataset!$Q4573='Pricing Strategy'!$C$4:$C$71)*(Dataset!$R4573='Pricing Strategy'!$D$4:$D$71),))</f>
        <v>0.25</v>
      </c>
      <c r="V4573" s="3">
        <f>Dataset!$T4573*(1-Dataset!$U4573)</f>
        <v>18.335999999999999</v>
      </c>
    </row>
    <row r="4574" spans="1:22" x14ac:dyDescent="0.3">
      <c r="A4574" s="32"/>
      <c r="C4574" s="3">
        <v>4569</v>
      </c>
      <c r="D4574" s="3" t="s">
        <v>7609</v>
      </c>
      <c r="E4574" s="34">
        <v>42682</v>
      </c>
      <c r="F4574" s="34">
        <v>42687</v>
      </c>
      <c r="G4574" s="3" t="s">
        <v>46</v>
      </c>
      <c r="H4574" s="3" t="s">
        <v>4749</v>
      </c>
      <c r="I4574" s="3" t="s">
        <v>4750</v>
      </c>
      <c r="J4574" s="3" t="s">
        <v>22</v>
      </c>
      <c r="K4574" s="3" t="s">
        <v>23</v>
      </c>
      <c r="L4574" s="3" t="s">
        <v>180</v>
      </c>
      <c r="M4574" s="3" t="s">
        <v>100</v>
      </c>
      <c r="N4574" s="3">
        <v>77095</v>
      </c>
      <c r="O4574" s="3" t="s">
        <v>101</v>
      </c>
      <c r="P4574" s="3" t="s">
        <v>228</v>
      </c>
      <c r="Q4574" s="3" t="s">
        <v>42</v>
      </c>
      <c r="R4574" s="3" t="s">
        <v>71</v>
      </c>
      <c r="S4574" s="3" t="s">
        <v>229</v>
      </c>
      <c r="T4574" s="3">
        <v>10.476000000000001</v>
      </c>
      <c r="U4574" s="35" cm="1">
        <f t="array" ref="U4574">INDEX('Pricing Strategy'!$F$4:$F$71,MATCH(1,(Dataset!$O4574='Pricing Strategy'!$B$4:$B$71)*(Dataset!$Q4574='Pricing Strategy'!$C$4:$C$71)*(Dataset!$R4574='Pricing Strategy'!$D$4:$D$71),))</f>
        <v>0.3</v>
      </c>
      <c r="V4574" s="3">
        <f>Dataset!$T4574*(1-Dataset!$U4574)</f>
        <v>7.3331999999999997</v>
      </c>
    </row>
    <row r="4575" spans="1:22" x14ac:dyDescent="0.3">
      <c r="A4575" s="32"/>
      <c r="C4575" s="3">
        <v>4570</v>
      </c>
      <c r="D4575" s="3" t="s">
        <v>7610</v>
      </c>
      <c r="E4575" s="34">
        <v>42113</v>
      </c>
      <c r="F4575" s="34">
        <v>42115</v>
      </c>
      <c r="G4575" s="3" t="s">
        <v>19</v>
      </c>
      <c r="H4575" s="3" t="s">
        <v>3121</v>
      </c>
      <c r="I4575" s="3" t="s">
        <v>3122</v>
      </c>
      <c r="J4575" s="3" t="s">
        <v>98</v>
      </c>
      <c r="K4575" s="3" t="s">
        <v>23</v>
      </c>
      <c r="L4575" s="3" t="s">
        <v>627</v>
      </c>
      <c r="M4575" s="3" t="s">
        <v>39</v>
      </c>
      <c r="N4575" s="3">
        <v>95123</v>
      </c>
      <c r="O4575" s="3" t="s">
        <v>40</v>
      </c>
      <c r="P4575" s="3" t="s">
        <v>904</v>
      </c>
      <c r="Q4575" s="3" t="s">
        <v>28</v>
      </c>
      <c r="R4575" s="3" t="s">
        <v>61</v>
      </c>
      <c r="S4575" s="3" t="s">
        <v>6977</v>
      </c>
      <c r="T4575" s="3">
        <v>76.14</v>
      </c>
      <c r="U4575" s="35" cm="1">
        <f t="array" ref="U4575">INDEX('Pricing Strategy'!$F$4:$F$71,MATCH(1,(Dataset!$O4575='Pricing Strategy'!$B$4:$B$71)*(Dataset!$Q4575='Pricing Strategy'!$C$4:$C$71)*(Dataset!$R4575='Pricing Strategy'!$D$4:$D$71),))</f>
        <v>0.4</v>
      </c>
      <c r="V4575" s="3">
        <f>Dataset!$T4575*(1-Dataset!$U4575)</f>
        <v>45.683999999999997</v>
      </c>
    </row>
    <row r="4576" spans="1:22" x14ac:dyDescent="0.3">
      <c r="A4576" s="32"/>
      <c r="C4576" s="3">
        <v>4571</v>
      </c>
      <c r="D4576" s="3" t="s">
        <v>7611</v>
      </c>
      <c r="E4576" s="34">
        <v>42515</v>
      </c>
      <c r="F4576" s="34">
        <v>42517</v>
      </c>
      <c r="G4576" s="3" t="s">
        <v>19</v>
      </c>
      <c r="H4576" s="3" t="s">
        <v>1162</v>
      </c>
      <c r="I4576" s="3" t="s">
        <v>1163</v>
      </c>
      <c r="J4576" s="3" t="s">
        <v>98</v>
      </c>
      <c r="K4576" s="3" t="s">
        <v>23</v>
      </c>
      <c r="L4576" s="3" t="s">
        <v>7250</v>
      </c>
      <c r="M4576" s="3" t="s">
        <v>4536</v>
      </c>
      <c r="N4576" s="3">
        <v>67212</v>
      </c>
      <c r="O4576" s="3" t="s">
        <v>101</v>
      </c>
      <c r="P4576" s="3" t="s">
        <v>7478</v>
      </c>
      <c r="Q4576" s="3" t="s">
        <v>42</v>
      </c>
      <c r="R4576" s="3" t="s">
        <v>64</v>
      </c>
      <c r="S4576" s="3" t="s">
        <v>7479</v>
      </c>
      <c r="T4576" s="3">
        <v>21.24</v>
      </c>
      <c r="U4576" s="35" cm="1">
        <f t="array" ref="U4576">INDEX('Pricing Strategy'!$F$4:$F$71,MATCH(1,(Dataset!$O4576='Pricing Strategy'!$B$4:$B$71)*(Dataset!$Q4576='Pricing Strategy'!$C$4:$C$71)*(Dataset!$R4576='Pricing Strategy'!$D$4:$D$71),))</f>
        <v>0.35</v>
      </c>
      <c r="V4576" s="3">
        <f>Dataset!$T4576*(1-Dataset!$U4576)</f>
        <v>13.805999999999999</v>
      </c>
    </row>
    <row r="4577" spans="1:22" x14ac:dyDescent="0.3">
      <c r="A4577" s="32"/>
      <c r="C4577" s="3">
        <v>4572</v>
      </c>
      <c r="D4577" s="3" t="s">
        <v>7611</v>
      </c>
      <c r="E4577" s="34">
        <v>42515</v>
      </c>
      <c r="F4577" s="34">
        <v>42517</v>
      </c>
      <c r="G4577" s="3" t="s">
        <v>19</v>
      </c>
      <c r="H4577" s="3" t="s">
        <v>1162</v>
      </c>
      <c r="I4577" s="3" t="s">
        <v>1163</v>
      </c>
      <c r="J4577" s="3" t="s">
        <v>98</v>
      </c>
      <c r="K4577" s="3" t="s">
        <v>23</v>
      </c>
      <c r="L4577" s="3" t="s">
        <v>7250</v>
      </c>
      <c r="M4577" s="3" t="s">
        <v>4536</v>
      </c>
      <c r="N4577" s="3">
        <v>67212</v>
      </c>
      <c r="O4577" s="3" t="s">
        <v>101</v>
      </c>
      <c r="P4577" s="3" t="s">
        <v>5000</v>
      </c>
      <c r="Q4577" s="3" t="s">
        <v>42</v>
      </c>
      <c r="R4577" s="3" t="s">
        <v>71</v>
      </c>
      <c r="S4577" s="3" t="s">
        <v>5001</v>
      </c>
      <c r="T4577" s="3">
        <v>127.96</v>
      </c>
      <c r="U4577" s="35" cm="1">
        <f t="array" ref="U4577">INDEX('Pricing Strategy'!$F$4:$F$71,MATCH(1,(Dataset!$O4577='Pricing Strategy'!$B$4:$B$71)*(Dataset!$Q4577='Pricing Strategy'!$C$4:$C$71)*(Dataset!$R4577='Pricing Strategy'!$D$4:$D$71),))</f>
        <v>0.3</v>
      </c>
      <c r="V4577" s="3">
        <f>Dataset!$T4577*(1-Dataset!$U4577)</f>
        <v>89.571999999999989</v>
      </c>
    </row>
    <row r="4578" spans="1:22" x14ac:dyDescent="0.3">
      <c r="A4578" s="32"/>
      <c r="C4578" s="3">
        <v>4573</v>
      </c>
      <c r="D4578" s="3" t="s">
        <v>7612</v>
      </c>
      <c r="E4578" s="34">
        <v>43298</v>
      </c>
      <c r="F4578" s="34">
        <v>43302</v>
      </c>
      <c r="G4578" s="3" t="s">
        <v>46</v>
      </c>
      <c r="H4578" s="3" t="s">
        <v>3682</v>
      </c>
      <c r="I4578" s="3" t="s">
        <v>3683</v>
      </c>
      <c r="J4578" s="3" t="s">
        <v>98</v>
      </c>
      <c r="K4578" s="3" t="s">
        <v>23</v>
      </c>
      <c r="L4578" s="3" t="s">
        <v>38</v>
      </c>
      <c r="M4578" s="3" t="s">
        <v>39</v>
      </c>
      <c r="N4578" s="3">
        <v>90036</v>
      </c>
      <c r="O4578" s="3" t="s">
        <v>40</v>
      </c>
      <c r="P4578" s="3" t="s">
        <v>3317</v>
      </c>
      <c r="Q4578" s="3" t="s">
        <v>67</v>
      </c>
      <c r="R4578" s="3" t="s">
        <v>1216</v>
      </c>
      <c r="S4578" s="3" t="s">
        <v>3318</v>
      </c>
      <c r="T4578" s="3">
        <v>479.98399999999998</v>
      </c>
      <c r="U4578" s="35" cm="1">
        <f t="array" ref="U4578">INDEX('Pricing Strategy'!$F$4:$F$71,MATCH(1,(Dataset!$O4578='Pricing Strategy'!$B$4:$B$71)*(Dataset!$Q4578='Pricing Strategy'!$C$4:$C$71)*(Dataset!$R4578='Pricing Strategy'!$D$4:$D$71),))</f>
        <v>0.5</v>
      </c>
      <c r="V4578" s="3">
        <f>Dataset!$T4578*(1-Dataset!$U4578)</f>
        <v>239.99199999999999</v>
      </c>
    </row>
    <row r="4579" spans="1:22" x14ac:dyDescent="0.3">
      <c r="A4579" s="32"/>
      <c r="C4579" s="3">
        <v>4574</v>
      </c>
      <c r="D4579" s="3" t="s">
        <v>7613</v>
      </c>
      <c r="E4579" s="34">
        <v>43081</v>
      </c>
      <c r="F4579" s="34">
        <v>43087</v>
      </c>
      <c r="G4579" s="3" t="s">
        <v>46</v>
      </c>
      <c r="H4579" s="3" t="s">
        <v>3135</v>
      </c>
      <c r="I4579" s="3" t="s">
        <v>3136</v>
      </c>
      <c r="J4579" s="3" t="s">
        <v>98</v>
      </c>
      <c r="K4579" s="3" t="s">
        <v>23</v>
      </c>
      <c r="L4579" s="3" t="s">
        <v>324</v>
      </c>
      <c r="M4579" s="3" t="s">
        <v>234</v>
      </c>
      <c r="N4579" s="3">
        <v>49201</v>
      </c>
      <c r="O4579" s="3" t="s">
        <v>101</v>
      </c>
      <c r="P4579" s="3" t="s">
        <v>2088</v>
      </c>
      <c r="Q4579" s="3" t="s">
        <v>67</v>
      </c>
      <c r="R4579" s="3" t="s">
        <v>68</v>
      </c>
      <c r="S4579" s="3" t="s">
        <v>2089</v>
      </c>
      <c r="T4579" s="3">
        <v>657.93</v>
      </c>
      <c r="U4579" s="35" cm="1">
        <f t="array" ref="U4579">INDEX('Pricing Strategy'!$F$4:$F$71,MATCH(1,(Dataset!$O4579='Pricing Strategy'!$B$4:$B$71)*(Dataset!$Q4579='Pricing Strategy'!$C$4:$C$71)*(Dataset!$R4579='Pricing Strategy'!$D$4:$D$71),))</f>
        <v>0.3</v>
      </c>
      <c r="V4579" s="3">
        <f>Dataset!$T4579*(1-Dataset!$U4579)</f>
        <v>460.55099999999993</v>
      </c>
    </row>
    <row r="4580" spans="1:22" x14ac:dyDescent="0.3">
      <c r="A4580" s="32"/>
      <c r="C4580" s="3">
        <v>4575</v>
      </c>
      <c r="D4580" s="3" t="s">
        <v>7613</v>
      </c>
      <c r="E4580" s="34">
        <v>43081</v>
      </c>
      <c r="F4580" s="34">
        <v>43087</v>
      </c>
      <c r="G4580" s="3" t="s">
        <v>46</v>
      </c>
      <c r="H4580" s="3" t="s">
        <v>3135</v>
      </c>
      <c r="I4580" s="3" t="s">
        <v>3136</v>
      </c>
      <c r="J4580" s="3" t="s">
        <v>98</v>
      </c>
      <c r="K4580" s="3" t="s">
        <v>23</v>
      </c>
      <c r="L4580" s="3" t="s">
        <v>324</v>
      </c>
      <c r="M4580" s="3" t="s">
        <v>234</v>
      </c>
      <c r="N4580" s="3">
        <v>49201</v>
      </c>
      <c r="O4580" s="3" t="s">
        <v>101</v>
      </c>
      <c r="P4580" s="3" t="s">
        <v>3511</v>
      </c>
      <c r="Q4580" s="3" t="s">
        <v>28</v>
      </c>
      <c r="R4580" s="3" t="s">
        <v>61</v>
      </c>
      <c r="S4580" s="3" t="s">
        <v>3512</v>
      </c>
      <c r="T4580" s="3">
        <v>33.479999999999997</v>
      </c>
      <c r="U4580" s="35" cm="1">
        <f t="array" ref="U4580">INDEX('Pricing Strategy'!$F$4:$F$71,MATCH(1,(Dataset!$O4580='Pricing Strategy'!$B$4:$B$71)*(Dataset!$Q4580='Pricing Strategy'!$C$4:$C$71)*(Dataset!$R4580='Pricing Strategy'!$D$4:$D$71),))</f>
        <v>0.3</v>
      </c>
      <c r="V4580" s="3">
        <f>Dataset!$T4580*(1-Dataset!$U4580)</f>
        <v>23.435999999999996</v>
      </c>
    </row>
    <row r="4581" spans="1:22" x14ac:dyDescent="0.3">
      <c r="A4581" s="32"/>
      <c r="C4581" s="3">
        <v>4576</v>
      </c>
      <c r="D4581" s="3" t="s">
        <v>7613</v>
      </c>
      <c r="E4581" s="34">
        <v>43081</v>
      </c>
      <c r="F4581" s="34">
        <v>43087</v>
      </c>
      <c r="G4581" s="3" t="s">
        <v>46</v>
      </c>
      <c r="H4581" s="3" t="s">
        <v>3135</v>
      </c>
      <c r="I4581" s="3" t="s">
        <v>3136</v>
      </c>
      <c r="J4581" s="3" t="s">
        <v>98</v>
      </c>
      <c r="K4581" s="3" t="s">
        <v>23</v>
      </c>
      <c r="L4581" s="3" t="s">
        <v>324</v>
      </c>
      <c r="M4581" s="3" t="s">
        <v>234</v>
      </c>
      <c r="N4581" s="3">
        <v>49201</v>
      </c>
      <c r="O4581" s="3" t="s">
        <v>101</v>
      </c>
      <c r="P4581" s="3" t="s">
        <v>1282</v>
      </c>
      <c r="Q4581" s="3" t="s">
        <v>42</v>
      </c>
      <c r="R4581" s="3" t="s">
        <v>64</v>
      </c>
      <c r="S4581" s="3" t="s">
        <v>1283</v>
      </c>
      <c r="T4581" s="3">
        <v>13.9</v>
      </c>
      <c r="U4581" s="35" cm="1">
        <f t="array" ref="U4581">INDEX('Pricing Strategy'!$F$4:$F$71,MATCH(1,(Dataset!$O4581='Pricing Strategy'!$B$4:$B$71)*(Dataset!$Q4581='Pricing Strategy'!$C$4:$C$71)*(Dataset!$R4581='Pricing Strategy'!$D$4:$D$71),))</f>
        <v>0.35</v>
      </c>
      <c r="V4581" s="3">
        <f>Dataset!$T4581*(1-Dataset!$U4581)</f>
        <v>9.0350000000000001</v>
      </c>
    </row>
    <row r="4582" spans="1:22" x14ac:dyDescent="0.3">
      <c r="A4582" s="32"/>
      <c r="C4582" s="3">
        <v>4577</v>
      </c>
      <c r="D4582" s="3" t="s">
        <v>7613</v>
      </c>
      <c r="E4582" s="34">
        <v>43081</v>
      </c>
      <c r="F4582" s="34">
        <v>43087</v>
      </c>
      <c r="G4582" s="3" t="s">
        <v>46</v>
      </c>
      <c r="H4582" s="3" t="s">
        <v>3135</v>
      </c>
      <c r="I4582" s="3" t="s">
        <v>3136</v>
      </c>
      <c r="J4582" s="3" t="s">
        <v>98</v>
      </c>
      <c r="K4582" s="3" t="s">
        <v>23</v>
      </c>
      <c r="L4582" s="3" t="s">
        <v>324</v>
      </c>
      <c r="M4582" s="3" t="s">
        <v>234</v>
      </c>
      <c r="N4582" s="3">
        <v>49201</v>
      </c>
      <c r="O4582" s="3" t="s">
        <v>101</v>
      </c>
      <c r="P4582" s="3" t="s">
        <v>7614</v>
      </c>
      <c r="Q4582" s="3" t="s">
        <v>42</v>
      </c>
      <c r="R4582" s="3" t="s">
        <v>55</v>
      </c>
      <c r="S4582" s="3" t="s">
        <v>7615</v>
      </c>
      <c r="T4582" s="3">
        <v>26.86</v>
      </c>
      <c r="U4582" s="35" cm="1">
        <f t="array" ref="U4582">INDEX('Pricing Strategy'!$F$4:$F$71,MATCH(1,(Dataset!$O4582='Pricing Strategy'!$B$4:$B$71)*(Dataset!$Q4582='Pricing Strategy'!$C$4:$C$71)*(Dataset!$R4582='Pricing Strategy'!$D$4:$D$71),))</f>
        <v>0.4</v>
      </c>
      <c r="V4582" s="3">
        <f>Dataset!$T4582*(1-Dataset!$U4582)</f>
        <v>16.116</v>
      </c>
    </row>
    <row r="4583" spans="1:22" x14ac:dyDescent="0.3">
      <c r="A4583" s="32"/>
      <c r="C4583" s="3">
        <v>4578</v>
      </c>
      <c r="D4583" s="3" t="s">
        <v>7616</v>
      </c>
      <c r="E4583" s="34">
        <v>42105</v>
      </c>
      <c r="F4583" s="34">
        <v>42110</v>
      </c>
      <c r="G4583" s="3" t="s">
        <v>46</v>
      </c>
      <c r="H4583" s="3" t="s">
        <v>2817</v>
      </c>
      <c r="I4583" s="3" t="s">
        <v>2818</v>
      </c>
      <c r="J4583" s="3" t="s">
        <v>22</v>
      </c>
      <c r="K4583" s="3" t="s">
        <v>23</v>
      </c>
      <c r="L4583" s="3" t="s">
        <v>7617</v>
      </c>
      <c r="M4583" s="3" t="s">
        <v>6264</v>
      </c>
      <c r="N4583" s="3">
        <v>83501</v>
      </c>
      <c r="O4583" s="3" t="s">
        <v>40</v>
      </c>
      <c r="P4583" s="3" t="s">
        <v>4925</v>
      </c>
      <c r="Q4583" s="3" t="s">
        <v>42</v>
      </c>
      <c r="R4583" s="3" t="s">
        <v>71</v>
      </c>
      <c r="S4583" s="3" t="s">
        <v>4926</v>
      </c>
      <c r="T4583" s="3">
        <v>9.5839999999999996</v>
      </c>
      <c r="U4583" s="35" cm="1">
        <f t="array" ref="U4583">INDEX('Pricing Strategy'!$F$4:$F$71,MATCH(1,(Dataset!$O4583='Pricing Strategy'!$B$4:$B$71)*(Dataset!$Q4583='Pricing Strategy'!$C$4:$C$71)*(Dataset!$R4583='Pricing Strategy'!$D$4:$D$71),))</f>
        <v>0.4</v>
      </c>
      <c r="V4583" s="3">
        <f>Dataset!$T4583*(1-Dataset!$U4583)</f>
        <v>5.7504</v>
      </c>
    </row>
    <row r="4584" spans="1:22" x14ac:dyDescent="0.3">
      <c r="A4584" s="32"/>
      <c r="C4584" s="3">
        <v>4579</v>
      </c>
      <c r="D4584" s="3" t="s">
        <v>7618</v>
      </c>
      <c r="E4584" s="34">
        <v>42530</v>
      </c>
      <c r="F4584" s="34">
        <v>42536</v>
      </c>
      <c r="G4584" s="3" t="s">
        <v>46</v>
      </c>
      <c r="H4584" s="3" t="s">
        <v>2711</v>
      </c>
      <c r="I4584" s="3" t="s">
        <v>2712</v>
      </c>
      <c r="J4584" s="3" t="s">
        <v>98</v>
      </c>
      <c r="K4584" s="3" t="s">
        <v>23</v>
      </c>
      <c r="L4584" s="3" t="s">
        <v>7560</v>
      </c>
      <c r="M4584" s="3" t="s">
        <v>315</v>
      </c>
      <c r="N4584" s="3">
        <v>23666</v>
      </c>
      <c r="O4584" s="3" t="s">
        <v>26</v>
      </c>
      <c r="P4584" s="3" t="s">
        <v>1724</v>
      </c>
      <c r="Q4584" s="3" t="s">
        <v>42</v>
      </c>
      <c r="R4584" s="3" t="s">
        <v>71</v>
      </c>
      <c r="S4584" s="3" t="s">
        <v>1725</v>
      </c>
      <c r="T4584" s="3">
        <v>113.1</v>
      </c>
      <c r="U4584" s="35" cm="1">
        <f t="array" ref="U4584">INDEX('Pricing Strategy'!$F$4:$F$71,MATCH(1,(Dataset!$O4584='Pricing Strategy'!$B$4:$B$71)*(Dataset!$Q4584='Pricing Strategy'!$C$4:$C$71)*(Dataset!$R4584='Pricing Strategy'!$D$4:$D$71),))</f>
        <v>0.25</v>
      </c>
      <c r="V4584" s="3">
        <f>Dataset!$T4584*(1-Dataset!$U4584)</f>
        <v>84.824999999999989</v>
      </c>
    </row>
    <row r="4585" spans="1:22" x14ac:dyDescent="0.3">
      <c r="A4585" s="32"/>
      <c r="C4585" s="3">
        <v>4580</v>
      </c>
      <c r="D4585" s="3" t="s">
        <v>7619</v>
      </c>
      <c r="E4585" s="34">
        <v>42212</v>
      </c>
      <c r="F4585" s="34">
        <v>42218</v>
      </c>
      <c r="G4585" s="3" t="s">
        <v>46</v>
      </c>
      <c r="H4585" s="3" t="s">
        <v>3709</v>
      </c>
      <c r="I4585" s="3" t="s">
        <v>3710</v>
      </c>
      <c r="J4585" s="3" t="s">
        <v>37</v>
      </c>
      <c r="K4585" s="3" t="s">
        <v>23</v>
      </c>
      <c r="L4585" s="3" t="s">
        <v>262</v>
      </c>
      <c r="M4585" s="3" t="s">
        <v>263</v>
      </c>
      <c r="N4585" s="3">
        <v>10035</v>
      </c>
      <c r="O4585" s="3" t="s">
        <v>144</v>
      </c>
      <c r="P4585" s="3" t="s">
        <v>7620</v>
      </c>
      <c r="Q4585" s="3" t="s">
        <v>42</v>
      </c>
      <c r="R4585" s="3" t="s">
        <v>86</v>
      </c>
      <c r="S4585" s="3" t="s">
        <v>7621</v>
      </c>
      <c r="T4585" s="3">
        <v>65.78</v>
      </c>
      <c r="U4585" s="35" cm="1">
        <f t="array" ref="U4585">INDEX('Pricing Strategy'!$F$4:$F$71,MATCH(1,(Dataset!$O4585='Pricing Strategy'!$B$4:$B$71)*(Dataset!$Q4585='Pricing Strategy'!$C$4:$C$71)*(Dataset!$R4585='Pricing Strategy'!$D$4:$D$71),))</f>
        <v>0.4</v>
      </c>
      <c r="V4585" s="3">
        <f>Dataset!$T4585*(1-Dataset!$U4585)</f>
        <v>39.467999999999996</v>
      </c>
    </row>
    <row r="4586" spans="1:22" x14ac:dyDescent="0.3">
      <c r="A4586" s="32"/>
      <c r="C4586" s="3">
        <v>4581</v>
      </c>
      <c r="D4586" s="3" t="s">
        <v>7622</v>
      </c>
      <c r="E4586" s="34">
        <v>42582</v>
      </c>
      <c r="F4586" s="34">
        <v>42588</v>
      </c>
      <c r="G4586" s="3" t="s">
        <v>46</v>
      </c>
      <c r="H4586" s="3" t="s">
        <v>1325</v>
      </c>
      <c r="I4586" s="3" t="s">
        <v>1326</v>
      </c>
      <c r="J4586" s="3" t="s">
        <v>37</v>
      </c>
      <c r="K4586" s="3" t="s">
        <v>23</v>
      </c>
      <c r="L4586" s="3" t="s">
        <v>7623</v>
      </c>
      <c r="M4586" s="3" t="s">
        <v>1489</v>
      </c>
      <c r="N4586" s="3">
        <v>39401</v>
      </c>
      <c r="O4586" s="3" t="s">
        <v>26</v>
      </c>
      <c r="P4586" s="3" t="s">
        <v>992</v>
      </c>
      <c r="Q4586" s="3" t="s">
        <v>67</v>
      </c>
      <c r="R4586" s="3" t="s">
        <v>157</v>
      </c>
      <c r="S4586" s="3" t="s">
        <v>993</v>
      </c>
      <c r="T4586" s="3">
        <v>239.7</v>
      </c>
      <c r="U4586" s="35" cm="1">
        <f t="array" ref="U4586">INDEX('Pricing Strategy'!$F$4:$F$71,MATCH(1,(Dataset!$O4586='Pricing Strategy'!$B$4:$B$71)*(Dataset!$Q4586='Pricing Strategy'!$C$4:$C$71)*(Dataset!$R4586='Pricing Strategy'!$D$4:$D$71),))</f>
        <v>0.3</v>
      </c>
      <c r="V4586" s="3">
        <f>Dataset!$T4586*(1-Dataset!$U4586)</f>
        <v>167.79</v>
      </c>
    </row>
    <row r="4587" spans="1:22" x14ac:dyDescent="0.3">
      <c r="A4587" s="32"/>
      <c r="C4587" s="3">
        <v>4582</v>
      </c>
      <c r="D4587" s="3" t="s">
        <v>7624</v>
      </c>
      <c r="E4587" s="34">
        <v>42997</v>
      </c>
      <c r="F4587" s="34">
        <v>43000</v>
      </c>
      <c r="G4587" s="3" t="s">
        <v>184</v>
      </c>
      <c r="H4587" s="3" t="s">
        <v>3345</v>
      </c>
      <c r="I4587" s="3" t="s">
        <v>3346</v>
      </c>
      <c r="J4587" s="3" t="s">
        <v>98</v>
      </c>
      <c r="K4587" s="3" t="s">
        <v>23</v>
      </c>
      <c r="L4587" s="3" t="s">
        <v>142</v>
      </c>
      <c r="M4587" s="3" t="s">
        <v>143</v>
      </c>
      <c r="N4587" s="3">
        <v>19140</v>
      </c>
      <c r="O4587" s="3" t="s">
        <v>144</v>
      </c>
      <c r="P4587" s="3" t="s">
        <v>7625</v>
      </c>
      <c r="Q4587" s="3" t="s">
        <v>28</v>
      </c>
      <c r="R4587" s="3" t="s">
        <v>61</v>
      </c>
      <c r="S4587" s="3" t="s">
        <v>7626</v>
      </c>
      <c r="T4587" s="3">
        <v>25.632000000000001</v>
      </c>
      <c r="U4587" s="35" cm="1">
        <f t="array" ref="U4587">INDEX('Pricing Strategy'!$F$4:$F$71,MATCH(1,(Dataset!$O4587='Pricing Strategy'!$B$4:$B$71)*(Dataset!$Q4587='Pricing Strategy'!$C$4:$C$71)*(Dataset!$R4587='Pricing Strategy'!$D$4:$D$71),))</f>
        <v>0.4</v>
      </c>
      <c r="V4587" s="3">
        <f>Dataset!$T4587*(1-Dataset!$U4587)</f>
        <v>15.379200000000001</v>
      </c>
    </row>
    <row r="4588" spans="1:22" x14ac:dyDescent="0.3">
      <c r="A4588" s="32"/>
      <c r="C4588" s="3">
        <v>4583</v>
      </c>
      <c r="D4588" s="3" t="s">
        <v>7627</v>
      </c>
      <c r="E4588" s="34">
        <v>42896</v>
      </c>
      <c r="F4588" s="34">
        <v>42898</v>
      </c>
      <c r="G4588" s="3" t="s">
        <v>184</v>
      </c>
      <c r="H4588" s="3" t="s">
        <v>6225</v>
      </c>
      <c r="I4588" s="3" t="s">
        <v>6226</v>
      </c>
      <c r="J4588" s="3" t="s">
        <v>22</v>
      </c>
      <c r="K4588" s="3" t="s">
        <v>23</v>
      </c>
      <c r="L4588" s="3" t="s">
        <v>142</v>
      </c>
      <c r="M4588" s="3" t="s">
        <v>143</v>
      </c>
      <c r="N4588" s="3">
        <v>19140</v>
      </c>
      <c r="O4588" s="3" t="s">
        <v>144</v>
      </c>
      <c r="P4588" s="3" t="s">
        <v>7386</v>
      </c>
      <c r="Q4588" s="3" t="s">
        <v>42</v>
      </c>
      <c r="R4588" s="3" t="s">
        <v>43</v>
      </c>
      <c r="S4588" s="3" t="s">
        <v>7387</v>
      </c>
      <c r="T4588" s="3">
        <v>23.616</v>
      </c>
      <c r="U4588" s="35" cm="1">
        <f t="array" ref="U4588">INDEX('Pricing Strategy'!$F$4:$F$71,MATCH(1,(Dataset!$O4588='Pricing Strategy'!$B$4:$B$71)*(Dataset!$Q4588='Pricing Strategy'!$C$4:$C$71)*(Dataset!$R4588='Pricing Strategy'!$D$4:$D$71),))</f>
        <v>0.4</v>
      </c>
      <c r="V4588" s="3">
        <f>Dataset!$T4588*(1-Dataset!$U4588)</f>
        <v>14.169599999999999</v>
      </c>
    </row>
    <row r="4589" spans="1:22" x14ac:dyDescent="0.3">
      <c r="A4589" s="32"/>
      <c r="C4589" s="3">
        <v>4584</v>
      </c>
      <c r="D4589" s="3" t="s">
        <v>7628</v>
      </c>
      <c r="E4589" s="34">
        <v>42973</v>
      </c>
      <c r="F4589" s="34">
        <v>42975</v>
      </c>
      <c r="G4589" s="3" t="s">
        <v>19</v>
      </c>
      <c r="H4589" s="3" t="s">
        <v>7629</v>
      </c>
      <c r="I4589" s="3" t="s">
        <v>7630</v>
      </c>
      <c r="J4589" s="3" t="s">
        <v>37</v>
      </c>
      <c r="K4589" s="3" t="s">
        <v>23</v>
      </c>
      <c r="L4589" s="3" t="s">
        <v>38</v>
      </c>
      <c r="M4589" s="3" t="s">
        <v>39</v>
      </c>
      <c r="N4589" s="3">
        <v>90045</v>
      </c>
      <c r="O4589" s="3" t="s">
        <v>40</v>
      </c>
      <c r="P4589" s="3" t="s">
        <v>468</v>
      </c>
      <c r="Q4589" s="3" t="s">
        <v>42</v>
      </c>
      <c r="R4589" s="3" t="s">
        <v>64</v>
      </c>
      <c r="S4589" s="3" t="s">
        <v>469</v>
      </c>
      <c r="T4589" s="3">
        <v>8.26</v>
      </c>
      <c r="U4589" s="35" cm="1">
        <f t="array" ref="U4589">INDEX('Pricing Strategy'!$F$4:$F$71,MATCH(1,(Dataset!$O4589='Pricing Strategy'!$B$4:$B$71)*(Dataset!$Q4589='Pricing Strategy'!$C$4:$C$71)*(Dataset!$R4589='Pricing Strategy'!$D$4:$D$71),))</f>
        <v>0.45</v>
      </c>
      <c r="V4589" s="3">
        <f>Dataset!$T4589*(1-Dataset!$U4589)</f>
        <v>4.5430000000000001</v>
      </c>
    </row>
    <row r="4590" spans="1:22" x14ac:dyDescent="0.3">
      <c r="A4590" s="32"/>
      <c r="C4590" s="3">
        <v>4585</v>
      </c>
      <c r="D4590" s="3" t="s">
        <v>7631</v>
      </c>
      <c r="E4590" s="34">
        <v>43406</v>
      </c>
      <c r="F4590" s="34">
        <v>43408</v>
      </c>
      <c r="G4590" s="3" t="s">
        <v>19</v>
      </c>
      <c r="H4590" s="3" t="s">
        <v>5800</v>
      </c>
      <c r="I4590" s="3" t="s">
        <v>5801</v>
      </c>
      <c r="J4590" s="3" t="s">
        <v>98</v>
      </c>
      <c r="K4590" s="3" t="s">
        <v>23</v>
      </c>
      <c r="L4590" s="3" t="s">
        <v>7632</v>
      </c>
      <c r="M4590" s="3" t="s">
        <v>39</v>
      </c>
      <c r="N4590" s="3">
        <v>94526</v>
      </c>
      <c r="O4590" s="3" t="s">
        <v>40</v>
      </c>
      <c r="P4590" s="3" t="s">
        <v>1804</v>
      </c>
      <c r="Q4590" s="3" t="s">
        <v>42</v>
      </c>
      <c r="R4590" s="3" t="s">
        <v>169</v>
      </c>
      <c r="S4590" s="3" t="s">
        <v>1805</v>
      </c>
      <c r="T4590" s="3">
        <v>76.58</v>
      </c>
      <c r="U4590" s="35" cm="1">
        <f t="array" ref="U4590">INDEX('Pricing Strategy'!$F$4:$F$71,MATCH(1,(Dataset!$O4590='Pricing Strategy'!$B$4:$B$71)*(Dataset!$Q4590='Pricing Strategy'!$C$4:$C$71)*(Dataset!$R4590='Pricing Strategy'!$D$4:$D$71),))</f>
        <v>0.4</v>
      </c>
      <c r="V4590" s="3">
        <f>Dataset!$T4590*(1-Dataset!$U4590)</f>
        <v>45.948</v>
      </c>
    </row>
    <row r="4591" spans="1:22" x14ac:dyDescent="0.3">
      <c r="A4591" s="32"/>
      <c r="C4591" s="3">
        <v>4586</v>
      </c>
      <c r="D4591" s="3" t="s">
        <v>7631</v>
      </c>
      <c r="E4591" s="34">
        <v>43406</v>
      </c>
      <c r="F4591" s="34">
        <v>43408</v>
      </c>
      <c r="G4591" s="3" t="s">
        <v>19</v>
      </c>
      <c r="H4591" s="3" t="s">
        <v>5800</v>
      </c>
      <c r="I4591" s="3" t="s">
        <v>5801</v>
      </c>
      <c r="J4591" s="3" t="s">
        <v>98</v>
      </c>
      <c r="K4591" s="3" t="s">
        <v>23</v>
      </c>
      <c r="L4591" s="3" t="s">
        <v>7632</v>
      </c>
      <c r="M4591" s="3" t="s">
        <v>39</v>
      </c>
      <c r="N4591" s="3">
        <v>94526</v>
      </c>
      <c r="O4591" s="3" t="s">
        <v>40</v>
      </c>
      <c r="P4591" s="3" t="s">
        <v>5176</v>
      </c>
      <c r="Q4591" s="3" t="s">
        <v>42</v>
      </c>
      <c r="R4591" s="3" t="s">
        <v>64</v>
      </c>
      <c r="S4591" s="3" t="s">
        <v>5177</v>
      </c>
      <c r="T4591" s="3">
        <v>8.8000000000000007</v>
      </c>
      <c r="U4591" s="35" cm="1">
        <f t="array" ref="U4591">INDEX('Pricing Strategy'!$F$4:$F$71,MATCH(1,(Dataset!$O4591='Pricing Strategy'!$B$4:$B$71)*(Dataset!$Q4591='Pricing Strategy'!$C$4:$C$71)*(Dataset!$R4591='Pricing Strategy'!$D$4:$D$71),))</f>
        <v>0.45</v>
      </c>
      <c r="V4591" s="3">
        <f>Dataset!$T4591*(1-Dataset!$U4591)</f>
        <v>4.8400000000000007</v>
      </c>
    </row>
    <row r="4592" spans="1:22" x14ac:dyDescent="0.3">
      <c r="A4592" s="32"/>
      <c r="C4592" s="3">
        <v>4587</v>
      </c>
      <c r="D4592" s="3" t="s">
        <v>7631</v>
      </c>
      <c r="E4592" s="34">
        <v>43406</v>
      </c>
      <c r="F4592" s="34">
        <v>43408</v>
      </c>
      <c r="G4592" s="3" t="s">
        <v>19</v>
      </c>
      <c r="H4592" s="3" t="s">
        <v>5800</v>
      </c>
      <c r="I4592" s="3" t="s">
        <v>5801</v>
      </c>
      <c r="J4592" s="3" t="s">
        <v>98</v>
      </c>
      <c r="K4592" s="3" t="s">
        <v>23</v>
      </c>
      <c r="L4592" s="3" t="s">
        <v>7632</v>
      </c>
      <c r="M4592" s="3" t="s">
        <v>39</v>
      </c>
      <c r="N4592" s="3">
        <v>94526</v>
      </c>
      <c r="O4592" s="3" t="s">
        <v>40</v>
      </c>
      <c r="P4592" s="3" t="s">
        <v>7633</v>
      </c>
      <c r="Q4592" s="3" t="s">
        <v>42</v>
      </c>
      <c r="R4592" s="3" t="s">
        <v>71</v>
      </c>
      <c r="S4592" s="3" t="s">
        <v>7634</v>
      </c>
      <c r="T4592" s="3">
        <v>590.35199999999998</v>
      </c>
      <c r="U4592" s="35" cm="1">
        <f t="array" ref="U4592">INDEX('Pricing Strategy'!$F$4:$F$71,MATCH(1,(Dataset!$O4592='Pricing Strategy'!$B$4:$B$71)*(Dataset!$Q4592='Pricing Strategy'!$C$4:$C$71)*(Dataset!$R4592='Pricing Strategy'!$D$4:$D$71),))</f>
        <v>0.4</v>
      </c>
      <c r="V4592" s="3">
        <f>Dataset!$T4592*(1-Dataset!$U4592)</f>
        <v>354.21119999999996</v>
      </c>
    </row>
    <row r="4593" spans="1:22" x14ac:dyDescent="0.3">
      <c r="A4593" s="32"/>
      <c r="C4593" s="3">
        <v>4588</v>
      </c>
      <c r="D4593" s="3" t="s">
        <v>7631</v>
      </c>
      <c r="E4593" s="34">
        <v>43406</v>
      </c>
      <c r="F4593" s="34">
        <v>43408</v>
      </c>
      <c r="G4593" s="3" t="s">
        <v>19</v>
      </c>
      <c r="H4593" s="3" t="s">
        <v>5800</v>
      </c>
      <c r="I4593" s="3" t="s">
        <v>5801</v>
      </c>
      <c r="J4593" s="3" t="s">
        <v>98</v>
      </c>
      <c r="K4593" s="3" t="s">
        <v>23</v>
      </c>
      <c r="L4593" s="3" t="s">
        <v>7632</v>
      </c>
      <c r="M4593" s="3" t="s">
        <v>39</v>
      </c>
      <c r="N4593" s="3">
        <v>94526</v>
      </c>
      <c r="O4593" s="3" t="s">
        <v>40</v>
      </c>
      <c r="P4593" s="3" t="s">
        <v>3143</v>
      </c>
      <c r="Q4593" s="3" t="s">
        <v>42</v>
      </c>
      <c r="R4593" s="3" t="s">
        <v>265</v>
      </c>
      <c r="S4593" s="3" t="s">
        <v>3144</v>
      </c>
      <c r="T4593" s="3">
        <v>5.58</v>
      </c>
      <c r="U4593" s="35" cm="1">
        <f t="array" ref="U4593">INDEX('Pricing Strategy'!$F$4:$F$71,MATCH(1,(Dataset!$O4593='Pricing Strategy'!$B$4:$B$71)*(Dataset!$Q4593='Pricing Strategy'!$C$4:$C$71)*(Dataset!$R4593='Pricing Strategy'!$D$4:$D$71),))</f>
        <v>0.4</v>
      </c>
      <c r="V4593" s="3">
        <f>Dataset!$T4593*(1-Dataset!$U4593)</f>
        <v>3.3479999999999999</v>
      </c>
    </row>
    <row r="4594" spans="1:22" x14ac:dyDescent="0.3">
      <c r="A4594" s="32"/>
      <c r="C4594" s="3">
        <v>4589</v>
      </c>
      <c r="D4594" s="3" t="s">
        <v>7631</v>
      </c>
      <c r="E4594" s="34">
        <v>43406</v>
      </c>
      <c r="F4594" s="34">
        <v>43408</v>
      </c>
      <c r="G4594" s="3" t="s">
        <v>19</v>
      </c>
      <c r="H4594" s="3" t="s">
        <v>5800</v>
      </c>
      <c r="I4594" s="3" t="s">
        <v>5801</v>
      </c>
      <c r="J4594" s="3" t="s">
        <v>98</v>
      </c>
      <c r="K4594" s="3" t="s">
        <v>23</v>
      </c>
      <c r="L4594" s="3" t="s">
        <v>7632</v>
      </c>
      <c r="M4594" s="3" t="s">
        <v>39</v>
      </c>
      <c r="N4594" s="3">
        <v>94526</v>
      </c>
      <c r="O4594" s="3" t="s">
        <v>40</v>
      </c>
      <c r="P4594" s="3" t="s">
        <v>7635</v>
      </c>
      <c r="Q4594" s="3" t="s">
        <v>28</v>
      </c>
      <c r="R4594" s="3" t="s">
        <v>61</v>
      </c>
      <c r="S4594" s="3" t="s">
        <v>7636</v>
      </c>
      <c r="T4594" s="3">
        <v>25.02</v>
      </c>
      <c r="U4594" s="35" cm="1">
        <f t="array" ref="U4594">INDEX('Pricing Strategy'!$F$4:$F$71,MATCH(1,(Dataset!$O4594='Pricing Strategy'!$B$4:$B$71)*(Dataset!$Q4594='Pricing Strategy'!$C$4:$C$71)*(Dataset!$R4594='Pricing Strategy'!$D$4:$D$71),))</f>
        <v>0.4</v>
      </c>
      <c r="V4594" s="3">
        <f>Dataset!$T4594*(1-Dataset!$U4594)</f>
        <v>15.011999999999999</v>
      </c>
    </row>
    <row r="4595" spans="1:22" x14ac:dyDescent="0.3">
      <c r="A4595" s="32"/>
      <c r="C4595" s="3">
        <v>4590</v>
      </c>
      <c r="D4595" s="3" t="s">
        <v>7631</v>
      </c>
      <c r="E4595" s="34">
        <v>43406</v>
      </c>
      <c r="F4595" s="34">
        <v>43408</v>
      </c>
      <c r="G4595" s="3" t="s">
        <v>19</v>
      </c>
      <c r="H4595" s="3" t="s">
        <v>5800</v>
      </c>
      <c r="I4595" s="3" t="s">
        <v>5801</v>
      </c>
      <c r="J4595" s="3" t="s">
        <v>98</v>
      </c>
      <c r="K4595" s="3" t="s">
        <v>23</v>
      </c>
      <c r="L4595" s="3" t="s">
        <v>7632</v>
      </c>
      <c r="M4595" s="3" t="s">
        <v>39</v>
      </c>
      <c r="N4595" s="3">
        <v>94526</v>
      </c>
      <c r="O4595" s="3" t="s">
        <v>40</v>
      </c>
      <c r="P4595" s="3" t="s">
        <v>2166</v>
      </c>
      <c r="Q4595" s="3" t="s">
        <v>42</v>
      </c>
      <c r="R4595" s="3" t="s">
        <v>55</v>
      </c>
      <c r="S4595" s="3" t="s">
        <v>2167</v>
      </c>
      <c r="T4595" s="3">
        <v>452.55</v>
      </c>
      <c r="U4595" s="35" cm="1">
        <f t="array" ref="U4595">INDEX('Pricing Strategy'!$F$4:$F$71,MATCH(1,(Dataset!$O4595='Pricing Strategy'!$B$4:$B$71)*(Dataset!$Q4595='Pricing Strategy'!$C$4:$C$71)*(Dataset!$R4595='Pricing Strategy'!$D$4:$D$71),))</f>
        <v>0.5</v>
      </c>
      <c r="V4595" s="3">
        <f>Dataset!$T4595*(1-Dataset!$U4595)</f>
        <v>226.27500000000001</v>
      </c>
    </row>
    <row r="4596" spans="1:22" x14ac:dyDescent="0.3">
      <c r="A4596" s="32"/>
      <c r="C4596" s="3">
        <v>4591</v>
      </c>
      <c r="D4596" s="3" t="s">
        <v>7637</v>
      </c>
      <c r="E4596" s="34">
        <v>43095</v>
      </c>
      <c r="F4596" s="34">
        <v>43100</v>
      </c>
      <c r="G4596" s="3" t="s">
        <v>46</v>
      </c>
      <c r="H4596" s="3" t="s">
        <v>2518</v>
      </c>
      <c r="I4596" s="3" t="s">
        <v>2519</v>
      </c>
      <c r="J4596" s="3" t="s">
        <v>37</v>
      </c>
      <c r="K4596" s="3" t="s">
        <v>23</v>
      </c>
      <c r="L4596" s="3" t="s">
        <v>38</v>
      </c>
      <c r="M4596" s="3" t="s">
        <v>39</v>
      </c>
      <c r="N4596" s="3">
        <v>90004</v>
      </c>
      <c r="O4596" s="3" t="s">
        <v>40</v>
      </c>
      <c r="P4596" s="3" t="s">
        <v>5214</v>
      </c>
      <c r="Q4596" s="3" t="s">
        <v>42</v>
      </c>
      <c r="R4596" s="3" t="s">
        <v>575</v>
      </c>
      <c r="S4596" s="3" t="s">
        <v>5215</v>
      </c>
      <c r="T4596" s="3">
        <v>17.760000000000002</v>
      </c>
      <c r="U4596" s="35" cm="1">
        <f t="array" ref="U4596">INDEX('Pricing Strategy'!$F$4:$F$71,MATCH(1,(Dataset!$O4596='Pricing Strategy'!$B$4:$B$71)*(Dataset!$Q4596='Pricing Strategy'!$C$4:$C$71)*(Dataset!$R4596='Pricing Strategy'!$D$4:$D$71),))</f>
        <v>0.45</v>
      </c>
      <c r="V4596" s="3">
        <f>Dataset!$T4596*(1-Dataset!$U4596)</f>
        <v>9.7680000000000025</v>
      </c>
    </row>
    <row r="4597" spans="1:22" x14ac:dyDescent="0.3">
      <c r="A4597" s="32"/>
      <c r="C4597" s="3">
        <v>4592</v>
      </c>
      <c r="D4597" s="3" t="s">
        <v>7637</v>
      </c>
      <c r="E4597" s="34">
        <v>43095</v>
      </c>
      <c r="F4597" s="34">
        <v>43100</v>
      </c>
      <c r="G4597" s="3" t="s">
        <v>46</v>
      </c>
      <c r="H4597" s="3" t="s">
        <v>2518</v>
      </c>
      <c r="I4597" s="3" t="s">
        <v>2519</v>
      </c>
      <c r="J4597" s="3" t="s">
        <v>37</v>
      </c>
      <c r="K4597" s="3" t="s">
        <v>23</v>
      </c>
      <c r="L4597" s="3" t="s">
        <v>38</v>
      </c>
      <c r="M4597" s="3" t="s">
        <v>39</v>
      </c>
      <c r="N4597" s="3">
        <v>90004</v>
      </c>
      <c r="O4597" s="3" t="s">
        <v>40</v>
      </c>
      <c r="P4597" s="3" t="s">
        <v>66</v>
      </c>
      <c r="Q4597" s="3" t="s">
        <v>67</v>
      </c>
      <c r="R4597" s="3" t="s">
        <v>68</v>
      </c>
      <c r="S4597" s="3" t="s">
        <v>69</v>
      </c>
      <c r="T4597" s="3">
        <v>302.38400000000001</v>
      </c>
      <c r="U4597" s="35" cm="1">
        <f t="array" ref="U4597">INDEX('Pricing Strategy'!$F$4:$F$71,MATCH(1,(Dataset!$O4597='Pricing Strategy'!$B$4:$B$71)*(Dataset!$Q4597='Pricing Strategy'!$C$4:$C$71)*(Dataset!$R4597='Pricing Strategy'!$D$4:$D$71),))</f>
        <v>0.4</v>
      </c>
      <c r="V4597" s="3">
        <f>Dataset!$T4597*(1-Dataset!$U4597)</f>
        <v>181.43039999999999</v>
      </c>
    </row>
    <row r="4598" spans="1:22" x14ac:dyDescent="0.3">
      <c r="A4598" s="32"/>
      <c r="C4598" s="3">
        <v>4593</v>
      </c>
      <c r="D4598" s="3" t="s">
        <v>7637</v>
      </c>
      <c r="E4598" s="34">
        <v>43095</v>
      </c>
      <c r="F4598" s="34">
        <v>43100</v>
      </c>
      <c r="G4598" s="3" t="s">
        <v>46</v>
      </c>
      <c r="H4598" s="3" t="s">
        <v>2518</v>
      </c>
      <c r="I4598" s="3" t="s">
        <v>2519</v>
      </c>
      <c r="J4598" s="3" t="s">
        <v>37</v>
      </c>
      <c r="K4598" s="3" t="s">
        <v>23</v>
      </c>
      <c r="L4598" s="3" t="s">
        <v>38</v>
      </c>
      <c r="M4598" s="3" t="s">
        <v>39</v>
      </c>
      <c r="N4598" s="3">
        <v>90004</v>
      </c>
      <c r="O4598" s="3" t="s">
        <v>40</v>
      </c>
      <c r="P4598" s="3" t="s">
        <v>6599</v>
      </c>
      <c r="Q4598" s="3" t="s">
        <v>28</v>
      </c>
      <c r="R4598" s="3" t="s">
        <v>32</v>
      </c>
      <c r="S4598" s="3" t="s">
        <v>6600</v>
      </c>
      <c r="T4598" s="3">
        <v>146.352</v>
      </c>
      <c r="U4598" s="35" cm="1">
        <f t="array" ref="U4598">INDEX('Pricing Strategy'!$F$4:$F$71,MATCH(1,(Dataset!$O4598='Pricing Strategy'!$B$4:$B$71)*(Dataset!$Q4598='Pricing Strategy'!$C$4:$C$71)*(Dataset!$R4598='Pricing Strategy'!$D$4:$D$71),))</f>
        <v>0.45</v>
      </c>
      <c r="V4598" s="3">
        <f>Dataset!$T4598*(1-Dataset!$U4598)</f>
        <v>80.493600000000015</v>
      </c>
    </row>
    <row r="4599" spans="1:22" x14ac:dyDescent="0.3">
      <c r="A4599" s="32"/>
      <c r="C4599" s="3">
        <v>4594</v>
      </c>
      <c r="D4599" s="3" t="s">
        <v>7637</v>
      </c>
      <c r="E4599" s="34">
        <v>43095</v>
      </c>
      <c r="F4599" s="34">
        <v>43100</v>
      </c>
      <c r="G4599" s="3" t="s">
        <v>46</v>
      </c>
      <c r="H4599" s="3" t="s">
        <v>2518</v>
      </c>
      <c r="I4599" s="3" t="s">
        <v>2519</v>
      </c>
      <c r="J4599" s="3" t="s">
        <v>37</v>
      </c>
      <c r="K4599" s="3" t="s">
        <v>23</v>
      </c>
      <c r="L4599" s="3" t="s">
        <v>38</v>
      </c>
      <c r="M4599" s="3" t="s">
        <v>39</v>
      </c>
      <c r="N4599" s="3">
        <v>90004</v>
      </c>
      <c r="O4599" s="3" t="s">
        <v>40</v>
      </c>
      <c r="P4599" s="3" t="s">
        <v>7638</v>
      </c>
      <c r="Q4599" s="3" t="s">
        <v>42</v>
      </c>
      <c r="R4599" s="3" t="s">
        <v>74</v>
      </c>
      <c r="S4599" s="3" t="s">
        <v>7639</v>
      </c>
      <c r="T4599" s="3">
        <v>7.9</v>
      </c>
      <c r="U4599" s="35" cm="1">
        <f t="array" ref="U4599">INDEX('Pricing Strategy'!$F$4:$F$71,MATCH(1,(Dataset!$O4599='Pricing Strategy'!$B$4:$B$71)*(Dataset!$Q4599='Pricing Strategy'!$C$4:$C$71)*(Dataset!$R4599='Pricing Strategy'!$D$4:$D$71),))</f>
        <v>0.4</v>
      </c>
      <c r="V4599" s="3">
        <f>Dataset!$T4599*(1-Dataset!$U4599)</f>
        <v>4.74</v>
      </c>
    </row>
    <row r="4600" spans="1:22" x14ac:dyDescent="0.3">
      <c r="A4600" s="32"/>
      <c r="C4600" s="3">
        <v>4595</v>
      </c>
      <c r="D4600" s="3" t="s">
        <v>7637</v>
      </c>
      <c r="E4600" s="34">
        <v>43095</v>
      </c>
      <c r="F4600" s="34">
        <v>43100</v>
      </c>
      <c r="G4600" s="3" t="s">
        <v>46</v>
      </c>
      <c r="H4600" s="3" t="s">
        <v>2518</v>
      </c>
      <c r="I4600" s="3" t="s">
        <v>2519</v>
      </c>
      <c r="J4600" s="3" t="s">
        <v>37</v>
      </c>
      <c r="K4600" s="3" t="s">
        <v>23</v>
      </c>
      <c r="L4600" s="3" t="s">
        <v>38</v>
      </c>
      <c r="M4600" s="3" t="s">
        <v>39</v>
      </c>
      <c r="N4600" s="3">
        <v>90004</v>
      </c>
      <c r="O4600" s="3" t="s">
        <v>40</v>
      </c>
      <c r="P4600" s="3" t="s">
        <v>902</v>
      </c>
      <c r="Q4600" s="3" t="s">
        <v>28</v>
      </c>
      <c r="R4600" s="3" t="s">
        <v>52</v>
      </c>
      <c r="S4600" s="3" t="s">
        <v>903</v>
      </c>
      <c r="T4600" s="3">
        <v>902.71199999999999</v>
      </c>
      <c r="U4600" s="35" cm="1">
        <f t="array" ref="U4600">INDEX('Pricing Strategy'!$F$4:$F$71,MATCH(1,(Dataset!$O4600='Pricing Strategy'!$B$4:$B$71)*(Dataset!$Q4600='Pricing Strategy'!$C$4:$C$71)*(Dataset!$R4600='Pricing Strategy'!$D$4:$D$71),))</f>
        <v>0.45</v>
      </c>
      <c r="V4600" s="3">
        <f>Dataset!$T4600*(1-Dataset!$U4600)</f>
        <v>496.49160000000006</v>
      </c>
    </row>
    <row r="4601" spans="1:22" x14ac:dyDescent="0.3">
      <c r="A4601" s="32"/>
      <c r="C4601" s="3">
        <v>4596</v>
      </c>
      <c r="D4601" s="3" t="s">
        <v>7637</v>
      </c>
      <c r="E4601" s="34">
        <v>43095</v>
      </c>
      <c r="F4601" s="34">
        <v>43100</v>
      </c>
      <c r="G4601" s="3" t="s">
        <v>46</v>
      </c>
      <c r="H4601" s="3" t="s">
        <v>2518</v>
      </c>
      <c r="I4601" s="3" t="s">
        <v>2519</v>
      </c>
      <c r="J4601" s="3" t="s">
        <v>37</v>
      </c>
      <c r="K4601" s="3" t="s">
        <v>23</v>
      </c>
      <c r="L4601" s="3" t="s">
        <v>38</v>
      </c>
      <c r="M4601" s="3" t="s">
        <v>39</v>
      </c>
      <c r="N4601" s="3">
        <v>90004</v>
      </c>
      <c r="O4601" s="3" t="s">
        <v>40</v>
      </c>
      <c r="P4601" s="3" t="s">
        <v>2528</v>
      </c>
      <c r="Q4601" s="3" t="s">
        <v>42</v>
      </c>
      <c r="R4601" s="3" t="s">
        <v>64</v>
      </c>
      <c r="S4601" s="3" t="s">
        <v>2529</v>
      </c>
      <c r="T4601" s="3">
        <v>53.97</v>
      </c>
      <c r="U4601" s="35" cm="1">
        <f t="array" ref="U4601">INDEX('Pricing Strategy'!$F$4:$F$71,MATCH(1,(Dataset!$O4601='Pricing Strategy'!$B$4:$B$71)*(Dataset!$Q4601='Pricing Strategy'!$C$4:$C$71)*(Dataset!$R4601='Pricing Strategy'!$D$4:$D$71),))</f>
        <v>0.45</v>
      </c>
      <c r="V4601" s="3">
        <f>Dataset!$T4601*(1-Dataset!$U4601)</f>
        <v>29.683500000000002</v>
      </c>
    </row>
    <row r="4602" spans="1:22" x14ac:dyDescent="0.3">
      <c r="A4602" s="32"/>
      <c r="C4602" s="3">
        <v>4597</v>
      </c>
      <c r="D4602" s="3" t="s">
        <v>7640</v>
      </c>
      <c r="E4602" s="34">
        <v>43074</v>
      </c>
      <c r="F4602" s="34">
        <v>43079</v>
      </c>
      <c r="G4602" s="3" t="s">
        <v>19</v>
      </c>
      <c r="H4602" s="3" t="s">
        <v>6260</v>
      </c>
      <c r="I4602" s="3" t="s">
        <v>6261</v>
      </c>
      <c r="J4602" s="3" t="s">
        <v>98</v>
      </c>
      <c r="K4602" s="3" t="s">
        <v>23</v>
      </c>
      <c r="L4602" s="3" t="s">
        <v>92</v>
      </c>
      <c r="M4602" s="3" t="s">
        <v>3038</v>
      </c>
      <c r="N4602" s="3">
        <v>20016</v>
      </c>
      <c r="O4602" s="3" t="s">
        <v>144</v>
      </c>
      <c r="P4602" s="3" t="s">
        <v>2953</v>
      </c>
      <c r="Q4602" s="3" t="s">
        <v>42</v>
      </c>
      <c r="R4602" s="3" t="s">
        <v>64</v>
      </c>
      <c r="S4602" s="3" t="s">
        <v>2954</v>
      </c>
      <c r="T4602" s="3">
        <v>33.92</v>
      </c>
      <c r="U4602" s="35" cm="1">
        <f t="array" ref="U4602">INDEX('Pricing Strategy'!$F$4:$F$71,MATCH(1,(Dataset!$O4602='Pricing Strategy'!$B$4:$B$71)*(Dataset!$Q4602='Pricing Strategy'!$C$4:$C$71)*(Dataset!$R4602='Pricing Strategy'!$D$4:$D$71),))</f>
        <v>0.45</v>
      </c>
      <c r="V4602" s="3">
        <f>Dataset!$T4602*(1-Dataset!$U4602)</f>
        <v>18.656000000000002</v>
      </c>
    </row>
    <row r="4603" spans="1:22" x14ac:dyDescent="0.3">
      <c r="A4603" s="32"/>
      <c r="C4603" s="3">
        <v>4598</v>
      </c>
      <c r="D4603" s="3" t="s">
        <v>7641</v>
      </c>
      <c r="E4603" s="34">
        <v>43340</v>
      </c>
      <c r="F4603" s="34">
        <v>43344</v>
      </c>
      <c r="G4603" s="3" t="s">
        <v>46</v>
      </c>
      <c r="H4603" s="3" t="s">
        <v>3135</v>
      </c>
      <c r="I4603" s="3" t="s">
        <v>3136</v>
      </c>
      <c r="J4603" s="3" t="s">
        <v>98</v>
      </c>
      <c r="K4603" s="3" t="s">
        <v>23</v>
      </c>
      <c r="L4603" s="3" t="s">
        <v>2551</v>
      </c>
      <c r="M4603" s="3" t="s">
        <v>110</v>
      </c>
      <c r="N4603" s="3">
        <v>53209</v>
      </c>
      <c r="O4603" s="3" t="s">
        <v>101</v>
      </c>
      <c r="P4603" s="3" t="s">
        <v>2001</v>
      </c>
      <c r="Q4603" s="3" t="s">
        <v>42</v>
      </c>
      <c r="R4603" s="3" t="s">
        <v>575</v>
      </c>
      <c r="S4603" s="3" t="s">
        <v>2002</v>
      </c>
      <c r="T4603" s="3">
        <v>21.81</v>
      </c>
      <c r="U4603" s="35" cm="1">
        <f t="array" ref="U4603">INDEX('Pricing Strategy'!$F$4:$F$71,MATCH(1,(Dataset!$O4603='Pricing Strategy'!$B$4:$B$71)*(Dataset!$Q4603='Pricing Strategy'!$C$4:$C$71)*(Dataset!$R4603='Pricing Strategy'!$D$4:$D$71),))</f>
        <v>0.35</v>
      </c>
      <c r="V4603" s="3">
        <f>Dataset!$T4603*(1-Dataset!$U4603)</f>
        <v>14.176499999999999</v>
      </c>
    </row>
    <row r="4604" spans="1:22" x14ac:dyDescent="0.3">
      <c r="A4604" s="32"/>
      <c r="C4604" s="3">
        <v>4599</v>
      </c>
      <c r="D4604" s="3" t="s">
        <v>7641</v>
      </c>
      <c r="E4604" s="34">
        <v>43340</v>
      </c>
      <c r="F4604" s="34">
        <v>43344</v>
      </c>
      <c r="G4604" s="3" t="s">
        <v>46</v>
      </c>
      <c r="H4604" s="3" t="s">
        <v>3135</v>
      </c>
      <c r="I4604" s="3" t="s">
        <v>3136</v>
      </c>
      <c r="J4604" s="3" t="s">
        <v>98</v>
      </c>
      <c r="K4604" s="3" t="s">
        <v>23</v>
      </c>
      <c r="L4604" s="3" t="s">
        <v>2551</v>
      </c>
      <c r="M4604" s="3" t="s">
        <v>110</v>
      </c>
      <c r="N4604" s="3">
        <v>53209</v>
      </c>
      <c r="O4604" s="3" t="s">
        <v>101</v>
      </c>
      <c r="P4604" s="3" t="s">
        <v>6732</v>
      </c>
      <c r="Q4604" s="3" t="s">
        <v>42</v>
      </c>
      <c r="R4604" s="3" t="s">
        <v>74</v>
      </c>
      <c r="S4604" s="3" t="s">
        <v>6733</v>
      </c>
      <c r="T4604" s="3">
        <v>91.6</v>
      </c>
      <c r="U4604" s="35" cm="1">
        <f t="array" ref="U4604">INDEX('Pricing Strategy'!$F$4:$F$71,MATCH(1,(Dataset!$O4604='Pricing Strategy'!$B$4:$B$71)*(Dataset!$Q4604='Pricing Strategy'!$C$4:$C$71)*(Dataset!$R4604='Pricing Strategy'!$D$4:$D$71),))</f>
        <v>0.3</v>
      </c>
      <c r="V4604" s="3">
        <f>Dataset!$T4604*(1-Dataset!$U4604)</f>
        <v>64.11999999999999</v>
      </c>
    </row>
    <row r="4605" spans="1:22" x14ac:dyDescent="0.3">
      <c r="A4605" s="32"/>
      <c r="C4605" s="3">
        <v>4600</v>
      </c>
      <c r="D4605" s="3" t="s">
        <v>7642</v>
      </c>
      <c r="E4605" s="34">
        <v>42567</v>
      </c>
      <c r="F4605" s="34">
        <v>42571</v>
      </c>
      <c r="G4605" s="3" t="s">
        <v>46</v>
      </c>
      <c r="H4605" s="3" t="s">
        <v>3769</v>
      </c>
      <c r="I4605" s="3" t="s">
        <v>3770</v>
      </c>
      <c r="J4605" s="3" t="s">
        <v>98</v>
      </c>
      <c r="K4605" s="3" t="s">
        <v>23</v>
      </c>
      <c r="L4605" s="3" t="s">
        <v>4498</v>
      </c>
      <c r="M4605" s="3" t="s">
        <v>2739</v>
      </c>
      <c r="N4605" s="3">
        <v>21215</v>
      </c>
      <c r="O4605" s="3" t="s">
        <v>144</v>
      </c>
      <c r="P4605" s="3" t="s">
        <v>2062</v>
      </c>
      <c r="Q4605" s="3" t="s">
        <v>28</v>
      </c>
      <c r="R4605" s="3" t="s">
        <v>32</v>
      </c>
      <c r="S4605" s="3" t="s">
        <v>2063</v>
      </c>
      <c r="T4605" s="3">
        <v>150.97999999999999</v>
      </c>
      <c r="U4605" s="35" cm="1">
        <f t="array" ref="U4605">INDEX('Pricing Strategy'!$F$4:$F$71,MATCH(1,(Dataset!$O4605='Pricing Strategy'!$B$4:$B$71)*(Dataset!$Q4605='Pricing Strategy'!$C$4:$C$71)*(Dataset!$R4605='Pricing Strategy'!$D$4:$D$71),))</f>
        <v>0.45</v>
      </c>
      <c r="V4605" s="3">
        <f>Dataset!$T4605*(1-Dataset!$U4605)</f>
        <v>83.039000000000001</v>
      </c>
    </row>
    <row r="4606" spans="1:22" x14ac:dyDescent="0.3">
      <c r="A4606" s="32"/>
      <c r="C4606" s="3">
        <v>4601</v>
      </c>
      <c r="D4606" s="3" t="s">
        <v>7642</v>
      </c>
      <c r="E4606" s="34">
        <v>42567</v>
      </c>
      <c r="F4606" s="34">
        <v>42571</v>
      </c>
      <c r="G4606" s="3" t="s">
        <v>46</v>
      </c>
      <c r="H4606" s="3" t="s">
        <v>3769</v>
      </c>
      <c r="I4606" s="3" t="s">
        <v>3770</v>
      </c>
      <c r="J4606" s="3" t="s">
        <v>98</v>
      </c>
      <c r="K4606" s="3" t="s">
        <v>23</v>
      </c>
      <c r="L4606" s="3" t="s">
        <v>4498</v>
      </c>
      <c r="M4606" s="3" t="s">
        <v>2739</v>
      </c>
      <c r="N4606" s="3">
        <v>21215</v>
      </c>
      <c r="O4606" s="3" t="s">
        <v>144</v>
      </c>
      <c r="P4606" s="3" t="s">
        <v>1472</v>
      </c>
      <c r="Q4606" s="3" t="s">
        <v>42</v>
      </c>
      <c r="R4606" s="3" t="s">
        <v>169</v>
      </c>
      <c r="S4606" s="3" t="s">
        <v>1473</v>
      </c>
      <c r="T4606" s="3">
        <v>137.25</v>
      </c>
      <c r="U4606" s="35" cm="1">
        <f t="array" ref="U4606">INDEX('Pricing Strategy'!$F$4:$F$71,MATCH(1,(Dataset!$O4606='Pricing Strategy'!$B$4:$B$71)*(Dataset!$Q4606='Pricing Strategy'!$C$4:$C$71)*(Dataset!$R4606='Pricing Strategy'!$D$4:$D$71),))</f>
        <v>0.4</v>
      </c>
      <c r="V4606" s="3">
        <f>Dataset!$T4606*(1-Dataset!$U4606)</f>
        <v>82.35</v>
      </c>
    </row>
    <row r="4607" spans="1:22" x14ac:dyDescent="0.3">
      <c r="A4607" s="32"/>
      <c r="C4607" s="3">
        <v>4602</v>
      </c>
      <c r="D4607" s="3" t="s">
        <v>7642</v>
      </c>
      <c r="E4607" s="34">
        <v>42567</v>
      </c>
      <c r="F4607" s="34">
        <v>42571</v>
      </c>
      <c r="G4607" s="3" t="s">
        <v>46</v>
      </c>
      <c r="H4607" s="3" t="s">
        <v>3769</v>
      </c>
      <c r="I4607" s="3" t="s">
        <v>3770</v>
      </c>
      <c r="J4607" s="3" t="s">
        <v>98</v>
      </c>
      <c r="K4607" s="3" t="s">
        <v>23</v>
      </c>
      <c r="L4607" s="3" t="s">
        <v>4498</v>
      </c>
      <c r="M4607" s="3" t="s">
        <v>2739</v>
      </c>
      <c r="N4607" s="3">
        <v>21215</v>
      </c>
      <c r="O4607" s="3" t="s">
        <v>144</v>
      </c>
      <c r="P4607" s="3" t="s">
        <v>6922</v>
      </c>
      <c r="Q4607" s="3" t="s">
        <v>42</v>
      </c>
      <c r="R4607" s="3" t="s">
        <v>265</v>
      </c>
      <c r="S4607" s="3" t="s">
        <v>6923</v>
      </c>
      <c r="T4607" s="3">
        <v>11.52</v>
      </c>
      <c r="U4607" s="35" cm="1">
        <f t="array" ref="U4607">INDEX('Pricing Strategy'!$F$4:$F$71,MATCH(1,(Dataset!$O4607='Pricing Strategy'!$B$4:$B$71)*(Dataset!$Q4607='Pricing Strategy'!$C$4:$C$71)*(Dataset!$R4607='Pricing Strategy'!$D$4:$D$71),))</f>
        <v>0.4</v>
      </c>
      <c r="V4607" s="3">
        <f>Dataset!$T4607*(1-Dataset!$U4607)</f>
        <v>6.9119999999999999</v>
      </c>
    </row>
    <row r="4608" spans="1:22" x14ac:dyDescent="0.3">
      <c r="A4608" s="32"/>
      <c r="C4608" s="3">
        <v>4603</v>
      </c>
      <c r="D4608" s="3" t="s">
        <v>7643</v>
      </c>
      <c r="E4608" s="34">
        <v>42516</v>
      </c>
      <c r="F4608" s="34">
        <v>42519</v>
      </c>
      <c r="G4608" s="3" t="s">
        <v>19</v>
      </c>
      <c r="H4608" s="3" t="s">
        <v>3442</v>
      </c>
      <c r="I4608" s="3" t="s">
        <v>3443</v>
      </c>
      <c r="J4608" s="3" t="s">
        <v>98</v>
      </c>
      <c r="K4608" s="3" t="s">
        <v>23</v>
      </c>
      <c r="L4608" s="3" t="s">
        <v>1523</v>
      </c>
      <c r="M4608" s="3" t="s">
        <v>84</v>
      </c>
      <c r="N4608" s="3">
        <v>28540</v>
      </c>
      <c r="O4608" s="3" t="s">
        <v>26</v>
      </c>
      <c r="P4608" s="3" t="s">
        <v>5186</v>
      </c>
      <c r="Q4608" s="3" t="s">
        <v>42</v>
      </c>
      <c r="R4608" s="3" t="s">
        <v>86</v>
      </c>
      <c r="S4608" s="3" t="s">
        <v>5187</v>
      </c>
      <c r="T4608" s="3">
        <v>18.271999999999998</v>
      </c>
      <c r="U4608" s="35" cm="1">
        <f t="array" ref="U4608">INDEX('Pricing Strategy'!$F$4:$F$71,MATCH(1,(Dataset!$O4608='Pricing Strategy'!$B$4:$B$71)*(Dataset!$Q4608='Pricing Strategy'!$C$4:$C$71)*(Dataset!$R4608='Pricing Strategy'!$D$4:$D$71),))</f>
        <v>0.25</v>
      </c>
      <c r="V4608" s="3">
        <f>Dataset!$T4608*(1-Dataset!$U4608)</f>
        <v>13.703999999999999</v>
      </c>
    </row>
    <row r="4609" spans="1:22" x14ac:dyDescent="0.3">
      <c r="A4609" s="32"/>
      <c r="C4609" s="3">
        <v>4604</v>
      </c>
      <c r="D4609" s="3" t="s">
        <v>7643</v>
      </c>
      <c r="E4609" s="34">
        <v>42516</v>
      </c>
      <c r="F4609" s="34">
        <v>42519</v>
      </c>
      <c r="G4609" s="3" t="s">
        <v>19</v>
      </c>
      <c r="H4609" s="3" t="s">
        <v>3442</v>
      </c>
      <c r="I4609" s="3" t="s">
        <v>3443</v>
      </c>
      <c r="J4609" s="3" t="s">
        <v>98</v>
      </c>
      <c r="K4609" s="3" t="s">
        <v>23</v>
      </c>
      <c r="L4609" s="3" t="s">
        <v>1523</v>
      </c>
      <c r="M4609" s="3" t="s">
        <v>84</v>
      </c>
      <c r="N4609" s="3">
        <v>28540</v>
      </c>
      <c r="O4609" s="3" t="s">
        <v>26</v>
      </c>
      <c r="P4609" s="3" t="s">
        <v>7644</v>
      </c>
      <c r="Q4609" s="3" t="s">
        <v>42</v>
      </c>
      <c r="R4609" s="3" t="s">
        <v>86</v>
      </c>
      <c r="S4609" s="3" t="s">
        <v>7645</v>
      </c>
      <c r="T4609" s="3">
        <v>153.72800000000001</v>
      </c>
      <c r="U4609" s="35" cm="1">
        <f t="array" ref="U4609">INDEX('Pricing Strategy'!$F$4:$F$71,MATCH(1,(Dataset!$O4609='Pricing Strategy'!$B$4:$B$71)*(Dataset!$Q4609='Pricing Strategy'!$C$4:$C$71)*(Dataset!$R4609='Pricing Strategy'!$D$4:$D$71),))</f>
        <v>0.25</v>
      </c>
      <c r="V4609" s="3">
        <f>Dataset!$T4609*(1-Dataset!$U4609)</f>
        <v>115.29600000000001</v>
      </c>
    </row>
    <row r="4610" spans="1:22" x14ac:dyDescent="0.3">
      <c r="A4610" s="32"/>
      <c r="C4610" s="3">
        <v>4605</v>
      </c>
      <c r="D4610" s="3" t="s">
        <v>7643</v>
      </c>
      <c r="E4610" s="34">
        <v>42516</v>
      </c>
      <c r="F4610" s="34">
        <v>42519</v>
      </c>
      <c r="G4610" s="3" t="s">
        <v>19</v>
      </c>
      <c r="H4610" s="3" t="s">
        <v>3442</v>
      </c>
      <c r="I4610" s="3" t="s">
        <v>3443</v>
      </c>
      <c r="J4610" s="3" t="s">
        <v>98</v>
      </c>
      <c r="K4610" s="3" t="s">
        <v>23</v>
      </c>
      <c r="L4610" s="3" t="s">
        <v>1523</v>
      </c>
      <c r="M4610" s="3" t="s">
        <v>84</v>
      </c>
      <c r="N4610" s="3">
        <v>28540</v>
      </c>
      <c r="O4610" s="3" t="s">
        <v>26</v>
      </c>
      <c r="P4610" s="3" t="s">
        <v>2579</v>
      </c>
      <c r="Q4610" s="3" t="s">
        <v>42</v>
      </c>
      <c r="R4610" s="3" t="s">
        <v>169</v>
      </c>
      <c r="S4610" s="3" t="s">
        <v>2580</v>
      </c>
      <c r="T4610" s="3">
        <v>12.224</v>
      </c>
      <c r="U4610" s="35" cm="1">
        <f t="array" ref="U4610">INDEX('Pricing Strategy'!$F$4:$F$71,MATCH(1,(Dataset!$O4610='Pricing Strategy'!$B$4:$B$71)*(Dataset!$Q4610='Pricing Strategy'!$C$4:$C$71)*(Dataset!$R4610='Pricing Strategy'!$D$4:$D$71),))</f>
        <v>0.25</v>
      </c>
      <c r="V4610" s="3">
        <f>Dataset!$T4610*(1-Dataset!$U4610)</f>
        <v>9.1679999999999993</v>
      </c>
    </row>
    <row r="4611" spans="1:22" x14ac:dyDescent="0.3">
      <c r="A4611" s="32"/>
      <c r="C4611" s="3">
        <v>4606</v>
      </c>
      <c r="D4611" s="3" t="s">
        <v>7643</v>
      </c>
      <c r="E4611" s="34">
        <v>42516</v>
      </c>
      <c r="F4611" s="34">
        <v>42519</v>
      </c>
      <c r="G4611" s="3" t="s">
        <v>19</v>
      </c>
      <c r="H4611" s="3" t="s">
        <v>3442</v>
      </c>
      <c r="I4611" s="3" t="s">
        <v>3443</v>
      </c>
      <c r="J4611" s="3" t="s">
        <v>98</v>
      </c>
      <c r="K4611" s="3" t="s">
        <v>23</v>
      </c>
      <c r="L4611" s="3" t="s">
        <v>1523</v>
      </c>
      <c r="M4611" s="3" t="s">
        <v>84</v>
      </c>
      <c r="N4611" s="3">
        <v>28540</v>
      </c>
      <c r="O4611" s="3" t="s">
        <v>26</v>
      </c>
      <c r="P4611" s="3" t="s">
        <v>1018</v>
      </c>
      <c r="Q4611" s="3" t="s">
        <v>67</v>
      </c>
      <c r="R4611" s="3" t="s">
        <v>157</v>
      </c>
      <c r="S4611" s="3" t="s">
        <v>1019</v>
      </c>
      <c r="T4611" s="3">
        <v>167.94399999999999</v>
      </c>
      <c r="U4611" s="35" cm="1">
        <f t="array" ref="U4611">INDEX('Pricing Strategy'!$F$4:$F$71,MATCH(1,(Dataset!$O4611='Pricing Strategy'!$B$4:$B$71)*(Dataset!$Q4611='Pricing Strategy'!$C$4:$C$71)*(Dataset!$R4611='Pricing Strategy'!$D$4:$D$71),))</f>
        <v>0.3</v>
      </c>
      <c r="V4611" s="3">
        <f>Dataset!$T4611*(1-Dataset!$U4611)</f>
        <v>117.56079999999999</v>
      </c>
    </row>
    <row r="4612" spans="1:22" x14ac:dyDescent="0.3">
      <c r="A4612" s="32"/>
      <c r="C4612" s="3">
        <v>4607</v>
      </c>
      <c r="D4612" s="3" t="s">
        <v>7646</v>
      </c>
      <c r="E4612" s="34">
        <v>42518</v>
      </c>
      <c r="F4612" s="34">
        <v>42523</v>
      </c>
      <c r="G4612" s="3" t="s">
        <v>46</v>
      </c>
      <c r="H4612" s="3" t="s">
        <v>3993</v>
      </c>
      <c r="I4612" s="3" t="s">
        <v>3994</v>
      </c>
      <c r="J4612" s="3" t="s">
        <v>22</v>
      </c>
      <c r="K4612" s="3" t="s">
        <v>23</v>
      </c>
      <c r="L4612" s="3" t="s">
        <v>385</v>
      </c>
      <c r="M4612" s="3" t="s">
        <v>263</v>
      </c>
      <c r="N4612" s="3">
        <v>14609</v>
      </c>
      <c r="O4612" s="3" t="s">
        <v>144</v>
      </c>
      <c r="P4612" s="3" t="s">
        <v>208</v>
      </c>
      <c r="Q4612" s="3" t="s">
        <v>67</v>
      </c>
      <c r="R4612" s="3" t="s">
        <v>68</v>
      </c>
      <c r="S4612" s="3" t="s">
        <v>209</v>
      </c>
      <c r="T4612" s="3">
        <v>45.99</v>
      </c>
      <c r="U4612" s="35" cm="1">
        <f t="array" ref="U4612">INDEX('Pricing Strategy'!$F$4:$F$71,MATCH(1,(Dataset!$O4612='Pricing Strategy'!$B$4:$B$71)*(Dataset!$Q4612='Pricing Strategy'!$C$4:$C$71)*(Dataset!$R4612='Pricing Strategy'!$D$4:$D$71),))</f>
        <v>0.4</v>
      </c>
      <c r="V4612" s="3">
        <f>Dataset!$T4612*(1-Dataset!$U4612)</f>
        <v>27.594000000000001</v>
      </c>
    </row>
    <row r="4613" spans="1:22" x14ac:dyDescent="0.3">
      <c r="A4613" s="32"/>
      <c r="C4613" s="3">
        <v>4608</v>
      </c>
      <c r="D4613" s="3" t="s">
        <v>7646</v>
      </c>
      <c r="E4613" s="34">
        <v>42518</v>
      </c>
      <c r="F4613" s="34">
        <v>42523</v>
      </c>
      <c r="G4613" s="3" t="s">
        <v>46</v>
      </c>
      <c r="H4613" s="3" t="s">
        <v>3993</v>
      </c>
      <c r="I4613" s="3" t="s">
        <v>3994</v>
      </c>
      <c r="J4613" s="3" t="s">
        <v>22</v>
      </c>
      <c r="K4613" s="3" t="s">
        <v>23</v>
      </c>
      <c r="L4613" s="3" t="s">
        <v>385</v>
      </c>
      <c r="M4613" s="3" t="s">
        <v>263</v>
      </c>
      <c r="N4613" s="3">
        <v>14609</v>
      </c>
      <c r="O4613" s="3" t="s">
        <v>144</v>
      </c>
      <c r="P4613" s="3" t="s">
        <v>2013</v>
      </c>
      <c r="Q4613" s="3" t="s">
        <v>42</v>
      </c>
      <c r="R4613" s="3" t="s">
        <v>55</v>
      </c>
      <c r="S4613" s="3" t="s">
        <v>2014</v>
      </c>
      <c r="T4613" s="3">
        <v>535.41</v>
      </c>
      <c r="U4613" s="35" cm="1">
        <f t="array" ref="U4613">INDEX('Pricing Strategy'!$F$4:$F$71,MATCH(1,(Dataset!$O4613='Pricing Strategy'!$B$4:$B$71)*(Dataset!$Q4613='Pricing Strategy'!$C$4:$C$71)*(Dataset!$R4613='Pricing Strategy'!$D$4:$D$71),))</f>
        <v>0.5</v>
      </c>
      <c r="V4613" s="3">
        <f>Dataset!$T4613*(1-Dataset!$U4613)</f>
        <v>267.70499999999998</v>
      </c>
    </row>
    <row r="4614" spans="1:22" x14ac:dyDescent="0.3">
      <c r="A4614" s="32"/>
      <c r="C4614" s="3">
        <v>4609</v>
      </c>
      <c r="D4614" s="3" t="s">
        <v>7646</v>
      </c>
      <c r="E4614" s="34">
        <v>42518</v>
      </c>
      <c r="F4614" s="34">
        <v>42523</v>
      </c>
      <c r="G4614" s="3" t="s">
        <v>46</v>
      </c>
      <c r="H4614" s="3" t="s">
        <v>3993</v>
      </c>
      <c r="I4614" s="3" t="s">
        <v>3994</v>
      </c>
      <c r="J4614" s="3" t="s">
        <v>22</v>
      </c>
      <c r="K4614" s="3" t="s">
        <v>23</v>
      </c>
      <c r="L4614" s="3" t="s">
        <v>385</v>
      </c>
      <c r="M4614" s="3" t="s">
        <v>263</v>
      </c>
      <c r="N4614" s="3">
        <v>14609</v>
      </c>
      <c r="O4614" s="3" t="s">
        <v>144</v>
      </c>
      <c r="P4614" s="3" t="s">
        <v>2079</v>
      </c>
      <c r="Q4614" s="3" t="s">
        <v>42</v>
      </c>
      <c r="R4614" s="3" t="s">
        <v>71</v>
      </c>
      <c r="S4614" s="3" t="s">
        <v>2080</v>
      </c>
      <c r="T4614" s="3">
        <v>6.0960000000000001</v>
      </c>
      <c r="U4614" s="35" cm="1">
        <f t="array" ref="U4614">INDEX('Pricing Strategy'!$F$4:$F$71,MATCH(1,(Dataset!$O4614='Pricing Strategy'!$B$4:$B$71)*(Dataset!$Q4614='Pricing Strategy'!$C$4:$C$71)*(Dataset!$R4614='Pricing Strategy'!$D$4:$D$71),))</f>
        <v>0.4</v>
      </c>
      <c r="V4614" s="3">
        <f>Dataset!$T4614*(1-Dataset!$U4614)</f>
        <v>3.6576</v>
      </c>
    </row>
    <row r="4615" spans="1:22" x14ac:dyDescent="0.3">
      <c r="A4615" s="32"/>
      <c r="C4615" s="3">
        <v>4610</v>
      </c>
      <c r="D4615" s="3" t="s">
        <v>7646</v>
      </c>
      <c r="E4615" s="34">
        <v>42518</v>
      </c>
      <c r="F4615" s="34">
        <v>42523</v>
      </c>
      <c r="G4615" s="3" t="s">
        <v>46</v>
      </c>
      <c r="H4615" s="3" t="s">
        <v>3993</v>
      </c>
      <c r="I4615" s="3" t="s">
        <v>3994</v>
      </c>
      <c r="J4615" s="3" t="s">
        <v>22</v>
      </c>
      <c r="K4615" s="3" t="s">
        <v>23</v>
      </c>
      <c r="L4615" s="3" t="s">
        <v>385</v>
      </c>
      <c r="M4615" s="3" t="s">
        <v>263</v>
      </c>
      <c r="N4615" s="3">
        <v>14609</v>
      </c>
      <c r="O4615" s="3" t="s">
        <v>144</v>
      </c>
      <c r="P4615" s="3" t="s">
        <v>5440</v>
      </c>
      <c r="Q4615" s="3" t="s">
        <v>42</v>
      </c>
      <c r="R4615" s="3" t="s">
        <v>86</v>
      </c>
      <c r="S4615" s="3" t="s">
        <v>5441</v>
      </c>
      <c r="T4615" s="3">
        <v>45.36</v>
      </c>
      <c r="U4615" s="35" cm="1">
        <f t="array" ref="U4615">INDEX('Pricing Strategy'!$F$4:$F$71,MATCH(1,(Dataset!$O4615='Pricing Strategy'!$B$4:$B$71)*(Dataset!$Q4615='Pricing Strategy'!$C$4:$C$71)*(Dataset!$R4615='Pricing Strategy'!$D$4:$D$71),))</f>
        <v>0.4</v>
      </c>
      <c r="V4615" s="3">
        <f>Dataset!$T4615*(1-Dataset!$U4615)</f>
        <v>27.215999999999998</v>
      </c>
    </row>
    <row r="4616" spans="1:22" x14ac:dyDescent="0.3">
      <c r="A4616" s="32"/>
      <c r="C4616" s="3">
        <v>4611</v>
      </c>
      <c r="D4616" s="3" t="s">
        <v>7647</v>
      </c>
      <c r="E4616" s="34">
        <v>43413</v>
      </c>
      <c r="F4616" s="34">
        <v>43418</v>
      </c>
      <c r="G4616" s="3" t="s">
        <v>46</v>
      </c>
      <c r="H4616" s="3" t="s">
        <v>328</v>
      </c>
      <c r="I4616" s="3" t="s">
        <v>329</v>
      </c>
      <c r="J4616" s="3" t="s">
        <v>22</v>
      </c>
      <c r="K4616" s="3" t="s">
        <v>23</v>
      </c>
      <c r="L4616" s="3" t="s">
        <v>2345</v>
      </c>
      <c r="M4616" s="3" t="s">
        <v>39</v>
      </c>
      <c r="N4616" s="3">
        <v>92054</v>
      </c>
      <c r="O4616" s="3" t="s">
        <v>40</v>
      </c>
      <c r="P4616" s="3" t="s">
        <v>1284</v>
      </c>
      <c r="Q4616" s="3" t="s">
        <v>28</v>
      </c>
      <c r="R4616" s="3" t="s">
        <v>61</v>
      </c>
      <c r="S4616" s="3" t="s">
        <v>1285</v>
      </c>
      <c r="T4616" s="3">
        <v>47.12</v>
      </c>
      <c r="U4616" s="35" cm="1">
        <f t="array" ref="U4616">INDEX('Pricing Strategy'!$F$4:$F$71,MATCH(1,(Dataset!$O4616='Pricing Strategy'!$B$4:$B$71)*(Dataset!$Q4616='Pricing Strategy'!$C$4:$C$71)*(Dataset!$R4616='Pricing Strategy'!$D$4:$D$71),))</f>
        <v>0.4</v>
      </c>
      <c r="V4616" s="3">
        <f>Dataset!$T4616*(1-Dataset!$U4616)</f>
        <v>28.271999999999998</v>
      </c>
    </row>
    <row r="4617" spans="1:22" x14ac:dyDescent="0.3">
      <c r="A4617" s="32"/>
      <c r="C4617" s="3">
        <v>4612</v>
      </c>
      <c r="D4617" s="3" t="s">
        <v>7648</v>
      </c>
      <c r="E4617" s="34">
        <v>42759</v>
      </c>
      <c r="F4617" s="34">
        <v>42761</v>
      </c>
      <c r="G4617" s="3" t="s">
        <v>19</v>
      </c>
      <c r="H4617" s="3" t="s">
        <v>3636</v>
      </c>
      <c r="I4617" s="3" t="s">
        <v>3637</v>
      </c>
      <c r="J4617" s="3" t="s">
        <v>37</v>
      </c>
      <c r="K4617" s="3" t="s">
        <v>23</v>
      </c>
      <c r="L4617" s="3" t="s">
        <v>3488</v>
      </c>
      <c r="M4617" s="3" t="s">
        <v>1489</v>
      </c>
      <c r="N4617" s="3">
        <v>39503</v>
      </c>
      <c r="O4617" s="3" t="s">
        <v>26</v>
      </c>
      <c r="P4617" s="3" t="s">
        <v>1778</v>
      </c>
      <c r="Q4617" s="3" t="s">
        <v>42</v>
      </c>
      <c r="R4617" s="3" t="s">
        <v>71</v>
      </c>
      <c r="S4617" s="3" t="s">
        <v>1779</v>
      </c>
      <c r="T4617" s="3">
        <v>31.36</v>
      </c>
      <c r="U4617" s="35" cm="1">
        <f t="array" ref="U4617">INDEX('Pricing Strategy'!$F$4:$F$71,MATCH(1,(Dataset!$O4617='Pricing Strategy'!$B$4:$B$71)*(Dataset!$Q4617='Pricing Strategy'!$C$4:$C$71)*(Dataset!$R4617='Pricing Strategy'!$D$4:$D$71),))</f>
        <v>0.25</v>
      </c>
      <c r="V4617" s="3">
        <f>Dataset!$T4617*(1-Dataset!$U4617)</f>
        <v>23.52</v>
      </c>
    </row>
    <row r="4618" spans="1:22" x14ac:dyDescent="0.3">
      <c r="A4618" s="32"/>
      <c r="C4618" s="3">
        <v>4613</v>
      </c>
      <c r="D4618" s="3" t="s">
        <v>7649</v>
      </c>
      <c r="E4618" s="34">
        <v>43100</v>
      </c>
      <c r="F4618" s="34">
        <v>43106</v>
      </c>
      <c r="G4618" s="3" t="s">
        <v>46</v>
      </c>
      <c r="H4618" s="3" t="s">
        <v>1829</v>
      </c>
      <c r="I4618" s="3" t="s">
        <v>1830</v>
      </c>
      <c r="J4618" s="3" t="s">
        <v>22</v>
      </c>
      <c r="K4618" s="3" t="s">
        <v>23</v>
      </c>
      <c r="L4618" s="3" t="s">
        <v>1523</v>
      </c>
      <c r="M4618" s="3" t="s">
        <v>50</v>
      </c>
      <c r="N4618" s="3">
        <v>32216</v>
      </c>
      <c r="O4618" s="3" t="s">
        <v>26</v>
      </c>
      <c r="P4618" s="3" t="s">
        <v>1563</v>
      </c>
      <c r="Q4618" s="3" t="s">
        <v>42</v>
      </c>
      <c r="R4618" s="3" t="s">
        <v>64</v>
      </c>
      <c r="S4618" s="3" t="s">
        <v>1564</v>
      </c>
      <c r="T4618" s="3">
        <v>47.616</v>
      </c>
      <c r="U4618" s="35" cm="1">
        <f t="array" ref="U4618">INDEX('Pricing Strategy'!$F$4:$F$71,MATCH(1,(Dataset!$O4618='Pricing Strategy'!$B$4:$B$71)*(Dataset!$Q4618='Pricing Strategy'!$C$4:$C$71)*(Dataset!$R4618='Pricing Strategy'!$D$4:$D$71),))</f>
        <v>0.3</v>
      </c>
      <c r="V4618" s="3">
        <f>Dataset!$T4618*(1-Dataset!$U4618)</f>
        <v>33.331199999999995</v>
      </c>
    </row>
    <row r="4619" spans="1:22" x14ac:dyDescent="0.3">
      <c r="A4619" s="32"/>
      <c r="C4619" s="3">
        <v>4614</v>
      </c>
      <c r="D4619" s="3" t="s">
        <v>7649</v>
      </c>
      <c r="E4619" s="34">
        <v>43100</v>
      </c>
      <c r="F4619" s="34">
        <v>43106</v>
      </c>
      <c r="G4619" s="3" t="s">
        <v>46</v>
      </c>
      <c r="H4619" s="3" t="s">
        <v>1829</v>
      </c>
      <c r="I4619" s="3" t="s">
        <v>1830</v>
      </c>
      <c r="J4619" s="3" t="s">
        <v>22</v>
      </c>
      <c r="K4619" s="3" t="s">
        <v>23</v>
      </c>
      <c r="L4619" s="3" t="s">
        <v>1523</v>
      </c>
      <c r="M4619" s="3" t="s">
        <v>50</v>
      </c>
      <c r="N4619" s="3">
        <v>32216</v>
      </c>
      <c r="O4619" s="3" t="s">
        <v>26</v>
      </c>
      <c r="P4619" s="3" t="s">
        <v>2766</v>
      </c>
      <c r="Q4619" s="3" t="s">
        <v>42</v>
      </c>
      <c r="R4619" s="3" t="s">
        <v>86</v>
      </c>
      <c r="S4619" s="3" t="s">
        <v>2767</v>
      </c>
      <c r="T4619" s="3">
        <v>23.48</v>
      </c>
      <c r="U4619" s="35" cm="1">
        <f t="array" ref="U4619">INDEX('Pricing Strategy'!$F$4:$F$71,MATCH(1,(Dataset!$O4619='Pricing Strategy'!$B$4:$B$71)*(Dataset!$Q4619='Pricing Strategy'!$C$4:$C$71)*(Dataset!$R4619='Pricing Strategy'!$D$4:$D$71),))</f>
        <v>0.25</v>
      </c>
      <c r="V4619" s="3">
        <f>Dataset!$T4619*(1-Dataset!$U4619)</f>
        <v>17.61</v>
      </c>
    </row>
    <row r="4620" spans="1:22" x14ac:dyDescent="0.3">
      <c r="A4620" s="32"/>
      <c r="C4620" s="3">
        <v>4615</v>
      </c>
      <c r="D4620" s="3" t="s">
        <v>7650</v>
      </c>
      <c r="E4620" s="34">
        <v>42983</v>
      </c>
      <c r="F4620" s="34">
        <v>42988</v>
      </c>
      <c r="G4620" s="3" t="s">
        <v>46</v>
      </c>
      <c r="H4620" s="3" t="s">
        <v>6374</v>
      </c>
      <c r="I4620" s="3" t="s">
        <v>6375</v>
      </c>
      <c r="J4620" s="3" t="s">
        <v>98</v>
      </c>
      <c r="K4620" s="3" t="s">
        <v>23</v>
      </c>
      <c r="L4620" s="3" t="s">
        <v>180</v>
      </c>
      <c r="M4620" s="3" t="s">
        <v>100</v>
      </c>
      <c r="N4620" s="3">
        <v>77070</v>
      </c>
      <c r="O4620" s="3" t="s">
        <v>101</v>
      </c>
      <c r="P4620" s="3" t="s">
        <v>2134</v>
      </c>
      <c r="Q4620" s="3" t="s">
        <v>42</v>
      </c>
      <c r="R4620" s="3" t="s">
        <v>74</v>
      </c>
      <c r="S4620" s="3" t="s">
        <v>2135</v>
      </c>
      <c r="T4620" s="3">
        <v>62.79</v>
      </c>
      <c r="U4620" s="35" cm="1">
        <f t="array" ref="U4620">INDEX('Pricing Strategy'!$F$4:$F$71,MATCH(1,(Dataset!$O4620='Pricing Strategy'!$B$4:$B$71)*(Dataset!$Q4620='Pricing Strategy'!$C$4:$C$71)*(Dataset!$R4620='Pricing Strategy'!$D$4:$D$71),))</f>
        <v>0.3</v>
      </c>
      <c r="V4620" s="3">
        <f>Dataset!$T4620*(1-Dataset!$U4620)</f>
        <v>43.952999999999996</v>
      </c>
    </row>
    <row r="4621" spans="1:22" x14ac:dyDescent="0.3">
      <c r="A4621" s="32"/>
      <c r="C4621" s="3">
        <v>4616</v>
      </c>
      <c r="D4621" s="3" t="s">
        <v>7650</v>
      </c>
      <c r="E4621" s="34">
        <v>42983</v>
      </c>
      <c r="F4621" s="34">
        <v>42988</v>
      </c>
      <c r="G4621" s="3" t="s">
        <v>46</v>
      </c>
      <c r="H4621" s="3" t="s">
        <v>6374</v>
      </c>
      <c r="I4621" s="3" t="s">
        <v>6375</v>
      </c>
      <c r="J4621" s="3" t="s">
        <v>98</v>
      </c>
      <c r="K4621" s="3" t="s">
        <v>23</v>
      </c>
      <c r="L4621" s="3" t="s">
        <v>180</v>
      </c>
      <c r="M4621" s="3" t="s">
        <v>100</v>
      </c>
      <c r="N4621" s="3">
        <v>77070</v>
      </c>
      <c r="O4621" s="3" t="s">
        <v>101</v>
      </c>
      <c r="P4621" s="3" t="s">
        <v>5971</v>
      </c>
      <c r="Q4621" s="3" t="s">
        <v>42</v>
      </c>
      <c r="R4621" s="3" t="s">
        <v>265</v>
      </c>
      <c r="S4621" s="3" t="s">
        <v>5972</v>
      </c>
      <c r="T4621" s="3">
        <v>28.44</v>
      </c>
      <c r="U4621" s="35" cm="1">
        <f t="array" ref="U4621">INDEX('Pricing Strategy'!$F$4:$F$71,MATCH(1,(Dataset!$O4621='Pricing Strategy'!$B$4:$B$71)*(Dataset!$Q4621='Pricing Strategy'!$C$4:$C$71)*(Dataset!$R4621='Pricing Strategy'!$D$4:$D$71),))</f>
        <v>0.3</v>
      </c>
      <c r="V4621" s="3">
        <f>Dataset!$T4621*(1-Dataset!$U4621)</f>
        <v>19.908000000000001</v>
      </c>
    </row>
    <row r="4622" spans="1:22" x14ac:dyDescent="0.3">
      <c r="A4622" s="32"/>
      <c r="C4622" s="3">
        <v>4617</v>
      </c>
      <c r="D4622" s="3" t="s">
        <v>7651</v>
      </c>
      <c r="E4622" s="34">
        <v>42617</v>
      </c>
      <c r="F4622" s="34">
        <v>42620</v>
      </c>
      <c r="G4622" s="3" t="s">
        <v>19</v>
      </c>
      <c r="H4622" s="3" t="s">
        <v>877</v>
      </c>
      <c r="I4622" s="3" t="s">
        <v>878</v>
      </c>
      <c r="J4622" s="3" t="s">
        <v>37</v>
      </c>
      <c r="K4622" s="3" t="s">
        <v>23</v>
      </c>
      <c r="L4622" s="3" t="s">
        <v>180</v>
      </c>
      <c r="M4622" s="3" t="s">
        <v>100</v>
      </c>
      <c r="N4622" s="3">
        <v>77095</v>
      </c>
      <c r="O4622" s="3" t="s">
        <v>101</v>
      </c>
      <c r="P4622" s="3" t="s">
        <v>855</v>
      </c>
      <c r="Q4622" s="3" t="s">
        <v>67</v>
      </c>
      <c r="R4622" s="3" t="s">
        <v>157</v>
      </c>
      <c r="S4622" s="3" t="s">
        <v>856</v>
      </c>
      <c r="T4622" s="3">
        <v>134.376</v>
      </c>
      <c r="U4622" s="35" cm="1">
        <f t="array" ref="U4622">INDEX('Pricing Strategy'!$F$4:$F$71,MATCH(1,(Dataset!$O4622='Pricing Strategy'!$B$4:$B$71)*(Dataset!$Q4622='Pricing Strategy'!$C$4:$C$71)*(Dataset!$R4622='Pricing Strategy'!$D$4:$D$71),))</f>
        <v>0.35</v>
      </c>
      <c r="V4622" s="3">
        <f>Dataset!$T4622*(1-Dataset!$U4622)</f>
        <v>87.344400000000007</v>
      </c>
    </row>
    <row r="4623" spans="1:22" x14ac:dyDescent="0.3">
      <c r="A4623" s="32"/>
      <c r="C4623" s="3">
        <v>4618</v>
      </c>
      <c r="D4623" s="3" t="s">
        <v>7652</v>
      </c>
      <c r="E4623" s="34">
        <v>42634</v>
      </c>
      <c r="F4623" s="34">
        <v>42639</v>
      </c>
      <c r="G4623" s="3" t="s">
        <v>46</v>
      </c>
      <c r="H4623" s="3" t="s">
        <v>2286</v>
      </c>
      <c r="I4623" s="3" t="s">
        <v>2287</v>
      </c>
      <c r="J4623" s="3" t="s">
        <v>98</v>
      </c>
      <c r="K4623" s="3" t="s">
        <v>23</v>
      </c>
      <c r="L4623" s="3" t="s">
        <v>4102</v>
      </c>
      <c r="M4623" s="3" t="s">
        <v>1245</v>
      </c>
      <c r="N4623" s="3">
        <v>2149</v>
      </c>
      <c r="O4623" s="3" t="s">
        <v>144</v>
      </c>
      <c r="P4623" s="3" t="s">
        <v>6648</v>
      </c>
      <c r="Q4623" s="3" t="s">
        <v>67</v>
      </c>
      <c r="R4623" s="3" t="s">
        <v>68</v>
      </c>
      <c r="S4623" s="3" t="s">
        <v>6649</v>
      </c>
      <c r="T4623" s="3">
        <v>589.9</v>
      </c>
      <c r="U4623" s="35" cm="1">
        <f t="array" ref="U4623">INDEX('Pricing Strategy'!$F$4:$F$71,MATCH(1,(Dataset!$O4623='Pricing Strategy'!$B$4:$B$71)*(Dataset!$Q4623='Pricing Strategy'!$C$4:$C$71)*(Dataset!$R4623='Pricing Strategy'!$D$4:$D$71),))</f>
        <v>0.4</v>
      </c>
      <c r="V4623" s="3">
        <f>Dataset!$T4623*(1-Dataset!$U4623)</f>
        <v>353.94</v>
      </c>
    </row>
    <row r="4624" spans="1:22" x14ac:dyDescent="0.3">
      <c r="A4624" s="32"/>
      <c r="C4624" s="3">
        <v>4619</v>
      </c>
      <c r="D4624" s="3" t="s">
        <v>7652</v>
      </c>
      <c r="E4624" s="34">
        <v>42634</v>
      </c>
      <c r="F4624" s="34">
        <v>42639</v>
      </c>
      <c r="G4624" s="3" t="s">
        <v>46</v>
      </c>
      <c r="H4624" s="3" t="s">
        <v>2286</v>
      </c>
      <c r="I4624" s="3" t="s">
        <v>2287</v>
      </c>
      <c r="J4624" s="3" t="s">
        <v>98</v>
      </c>
      <c r="K4624" s="3" t="s">
        <v>23</v>
      </c>
      <c r="L4624" s="3" t="s">
        <v>4102</v>
      </c>
      <c r="M4624" s="3" t="s">
        <v>1245</v>
      </c>
      <c r="N4624" s="3">
        <v>2149</v>
      </c>
      <c r="O4624" s="3" t="s">
        <v>144</v>
      </c>
      <c r="P4624" s="3" t="s">
        <v>1280</v>
      </c>
      <c r="Q4624" s="3" t="s">
        <v>28</v>
      </c>
      <c r="R4624" s="3" t="s">
        <v>32</v>
      </c>
      <c r="S4624" s="3" t="s">
        <v>1281</v>
      </c>
      <c r="T4624" s="3">
        <v>542.94000000000005</v>
      </c>
      <c r="U4624" s="35" cm="1">
        <f t="array" ref="U4624">INDEX('Pricing Strategy'!$F$4:$F$71,MATCH(1,(Dataset!$O4624='Pricing Strategy'!$B$4:$B$71)*(Dataset!$Q4624='Pricing Strategy'!$C$4:$C$71)*(Dataset!$R4624='Pricing Strategy'!$D$4:$D$71),))</f>
        <v>0.45</v>
      </c>
      <c r="V4624" s="3">
        <f>Dataset!$T4624*(1-Dataset!$U4624)</f>
        <v>298.61700000000008</v>
      </c>
    </row>
    <row r="4625" spans="1:22" x14ac:dyDescent="0.3">
      <c r="A4625" s="32"/>
      <c r="C4625" s="3">
        <v>4620</v>
      </c>
      <c r="D4625" s="3" t="s">
        <v>7653</v>
      </c>
      <c r="E4625" s="34">
        <v>43458</v>
      </c>
      <c r="F4625" s="34">
        <v>43459</v>
      </c>
      <c r="G4625" s="3" t="s">
        <v>184</v>
      </c>
      <c r="H4625" s="3" t="s">
        <v>731</v>
      </c>
      <c r="I4625" s="3" t="s">
        <v>732</v>
      </c>
      <c r="J4625" s="3" t="s">
        <v>98</v>
      </c>
      <c r="K4625" s="3" t="s">
        <v>23</v>
      </c>
      <c r="L4625" s="3" t="s">
        <v>38</v>
      </c>
      <c r="M4625" s="3" t="s">
        <v>39</v>
      </c>
      <c r="N4625" s="3">
        <v>90049</v>
      </c>
      <c r="O4625" s="3" t="s">
        <v>40</v>
      </c>
      <c r="P4625" s="3" t="s">
        <v>1215</v>
      </c>
      <c r="Q4625" s="3" t="s">
        <v>67</v>
      </c>
      <c r="R4625" s="3" t="s">
        <v>1216</v>
      </c>
      <c r="S4625" s="3" t="s">
        <v>1217</v>
      </c>
      <c r="T4625" s="3">
        <v>2879.9520000000002</v>
      </c>
      <c r="U4625" s="35" cm="1">
        <f t="array" ref="U4625">INDEX('Pricing Strategy'!$F$4:$F$71,MATCH(1,(Dataset!$O4625='Pricing Strategy'!$B$4:$B$71)*(Dataset!$Q4625='Pricing Strategy'!$C$4:$C$71)*(Dataset!$R4625='Pricing Strategy'!$D$4:$D$71),))</f>
        <v>0.5</v>
      </c>
      <c r="V4625" s="3">
        <f>Dataset!$T4625*(1-Dataset!$U4625)</f>
        <v>1439.9760000000001</v>
      </c>
    </row>
    <row r="4626" spans="1:22" x14ac:dyDescent="0.3">
      <c r="A4626" s="32"/>
      <c r="C4626" s="3">
        <v>4621</v>
      </c>
      <c r="D4626" s="3" t="s">
        <v>7653</v>
      </c>
      <c r="E4626" s="34">
        <v>43458</v>
      </c>
      <c r="F4626" s="34">
        <v>43459</v>
      </c>
      <c r="G4626" s="3" t="s">
        <v>184</v>
      </c>
      <c r="H4626" s="3" t="s">
        <v>731</v>
      </c>
      <c r="I4626" s="3" t="s">
        <v>732</v>
      </c>
      <c r="J4626" s="3" t="s">
        <v>98</v>
      </c>
      <c r="K4626" s="3" t="s">
        <v>23</v>
      </c>
      <c r="L4626" s="3" t="s">
        <v>38</v>
      </c>
      <c r="M4626" s="3" t="s">
        <v>39</v>
      </c>
      <c r="N4626" s="3">
        <v>90049</v>
      </c>
      <c r="O4626" s="3" t="s">
        <v>40</v>
      </c>
      <c r="P4626" s="3" t="s">
        <v>1724</v>
      </c>
      <c r="Q4626" s="3" t="s">
        <v>42</v>
      </c>
      <c r="R4626" s="3" t="s">
        <v>71</v>
      </c>
      <c r="S4626" s="3" t="s">
        <v>1725</v>
      </c>
      <c r="T4626" s="3">
        <v>90.48</v>
      </c>
      <c r="U4626" s="35" cm="1">
        <f t="array" ref="U4626">INDEX('Pricing Strategy'!$F$4:$F$71,MATCH(1,(Dataset!$O4626='Pricing Strategy'!$B$4:$B$71)*(Dataset!$Q4626='Pricing Strategy'!$C$4:$C$71)*(Dataset!$R4626='Pricing Strategy'!$D$4:$D$71),))</f>
        <v>0.4</v>
      </c>
      <c r="V4626" s="3">
        <f>Dataset!$T4626*(1-Dataset!$U4626)</f>
        <v>54.288000000000004</v>
      </c>
    </row>
    <row r="4627" spans="1:22" x14ac:dyDescent="0.3">
      <c r="A4627" s="32"/>
      <c r="C4627" s="3">
        <v>4622</v>
      </c>
      <c r="D4627" s="3" t="s">
        <v>7654</v>
      </c>
      <c r="E4627" s="34">
        <v>42648</v>
      </c>
      <c r="F4627" s="34">
        <v>42651</v>
      </c>
      <c r="G4627" s="3" t="s">
        <v>19</v>
      </c>
      <c r="H4627" s="3" t="s">
        <v>2059</v>
      </c>
      <c r="I4627" s="3" t="s">
        <v>2060</v>
      </c>
      <c r="J4627" s="3" t="s">
        <v>37</v>
      </c>
      <c r="K4627" s="3" t="s">
        <v>23</v>
      </c>
      <c r="L4627" s="3" t="s">
        <v>517</v>
      </c>
      <c r="M4627" s="3" t="s">
        <v>241</v>
      </c>
      <c r="N4627" s="3">
        <v>19805</v>
      </c>
      <c r="O4627" s="3" t="s">
        <v>144</v>
      </c>
      <c r="P4627" s="3" t="s">
        <v>757</v>
      </c>
      <c r="Q4627" s="3" t="s">
        <v>42</v>
      </c>
      <c r="R4627" s="3" t="s">
        <v>55</v>
      </c>
      <c r="S4627" s="3" t="s">
        <v>758</v>
      </c>
      <c r="T4627" s="3">
        <v>77.55</v>
      </c>
      <c r="U4627" s="35" cm="1">
        <f t="array" ref="U4627">INDEX('Pricing Strategy'!$F$4:$F$71,MATCH(1,(Dataset!$O4627='Pricing Strategy'!$B$4:$B$71)*(Dataset!$Q4627='Pricing Strategy'!$C$4:$C$71)*(Dataset!$R4627='Pricing Strategy'!$D$4:$D$71),))</f>
        <v>0.5</v>
      </c>
      <c r="V4627" s="3">
        <f>Dataset!$T4627*(1-Dataset!$U4627)</f>
        <v>38.774999999999999</v>
      </c>
    </row>
    <row r="4628" spans="1:22" x14ac:dyDescent="0.3">
      <c r="A4628" s="32"/>
      <c r="C4628" s="3">
        <v>4623</v>
      </c>
      <c r="D4628" s="3" t="s">
        <v>7655</v>
      </c>
      <c r="E4628" s="34">
        <v>43352</v>
      </c>
      <c r="F4628" s="34">
        <v>43357</v>
      </c>
      <c r="G4628" s="3" t="s">
        <v>46</v>
      </c>
      <c r="H4628" s="3" t="s">
        <v>47</v>
      </c>
      <c r="I4628" s="3" t="s">
        <v>48</v>
      </c>
      <c r="J4628" s="3" t="s">
        <v>22</v>
      </c>
      <c r="K4628" s="3" t="s">
        <v>23</v>
      </c>
      <c r="L4628" s="3" t="s">
        <v>378</v>
      </c>
      <c r="M4628" s="3" t="s">
        <v>331</v>
      </c>
      <c r="N4628" s="3">
        <v>38401</v>
      </c>
      <c r="O4628" s="3" t="s">
        <v>26</v>
      </c>
      <c r="P4628" s="3" t="s">
        <v>1296</v>
      </c>
      <c r="Q4628" s="3" t="s">
        <v>42</v>
      </c>
      <c r="R4628" s="3" t="s">
        <v>575</v>
      </c>
      <c r="S4628" s="3" t="s">
        <v>1297</v>
      </c>
      <c r="T4628" s="3">
        <v>8.8320000000000007</v>
      </c>
      <c r="U4628" s="35" cm="1">
        <f t="array" ref="U4628">INDEX('Pricing Strategy'!$F$4:$F$71,MATCH(1,(Dataset!$O4628='Pricing Strategy'!$B$4:$B$71)*(Dataset!$Q4628='Pricing Strategy'!$C$4:$C$71)*(Dataset!$R4628='Pricing Strategy'!$D$4:$D$71),))</f>
        <v>0.3</v>
      </c>
      <c r="V4628" s="3">
        <f>Dataset!$T4628*(1-Dataset!$U4628)</f>
        <v>6.1824000000000003</v>
      </c>
    </row>
    <row r="4629" spans="1:22" x14ac:dyDescent="0.3">
      <c r="A4629" s="32"/>
      <c r="C4629" s="3">
        <v>4624</v>
      </c>
      <c r="D4629" s="3" t="s">
        <v>7655</v>
      </c>
      <c r="E4629" s="34">
        <v>43352</v>
      </c>
      <c r="F4629" s="34">
        <v>43357</v>
      </c>
      <c r="G4629" s="3" t="s">
        <v>46</v>
      </c>
      <c r="H4629" s="3" t="s">
        <v>47</v>
      </c>
      <c r="I4629" s="3" t="s">
        <v>48</v>
      </c>
      <c r="J4629" s="3" t="s">
        <v>22</v>
      </c>
      <c r="K4629" s="3" t="s">
        <v>23</v>
      </c>
      <c r="L4629" s="3" t="s">
        <v>378</v>
      </c>
      <c r="M4629" s="3" t="s">
        <v>331</v>
      </c>
      <c r="N4629" s="3">
        <v>38401</v>
      </c>
      <c r="O4629" s="3" t="s">
        <v>26</v>
      </c>
      <c r="P4629" s="3" t="s">
        <v>1732</v>
      </c>
      <c r="Q4629" s="3" t="s">
        <v>42</v>
      </c>
      <c r="R4629" s="3" t="s">
        <v>86</v>
      </c>
      <c r="S4629" s="3" t="s">
        <v>5012</v>
      </c>
      <c r="T4629" s="3">
        <v>177.536</v>
      </c>
      <c r="U4629" s="35" cm="1">
        <f t="array" ref="U4629">INDEX('Pricing Strategy'!$F$4:$F$71,MATCH(1,(Dataset!$O4629='Pricing Strategy'!$B$4:$B$71)*(Dataset!$Q4629='Pricing Strategy'!$C$4:$C$71)*(Dataset!$R4629='Pricing Strategy'!$D$4:$D$71),))</f>
        <v>0.25</v>
      </c>
      <c r="V4629" s="3">
        <f>Dataset!$T4629*(1-Dataset!$U4629)</f>
        <v>133.15199999999999</v>
      </c>
    </row>
    <row r="4630" spans="1:22" x14ac:dyDescent="0.3">
      <c r="A4630" s="32"/>
      <c r="C4630" s="3">
        <v>4625</v>
      </c>
      <c r="D4630" s="3" t="s">
        <v>7655</v>
      </c>
      <c r="E4630" s="34">
        <v>43352</v>
      </c>
      <c r="F4630" s="34">
        <v>43357</v>
      </c>
      <c r="G4630" s="3" t="s">
        <v>46</v>
      </c>
      <c r="H4630" s="3" t="s">
        <v>47</v>
      </c>
      <c r="I4630" s="3" t="s">
        <v>48</v>
      </c>
      <c r="J4630" s="3" t="s">
        <v>22</v>
      </c>
      <c r="K4630" s="3" t="s">
        <v>23</v>
      </c>
      <c r="L4630" s="3" t="s">
        <v>378</v>
      </c>
      <c r="M4630" s="3" t="s">
        <v>331</v>
      </c>
      <c r="N4630" s="3">
        <v>38401</v>
      </c>
      <c r="O4630" s="3" t="s">
        <v>26</v>
      </c>
      <c r="P4630" s="3" t="s">
        <v>3003</v>
      </c>
      <c r="Q4630" s="3" t="s">
        <v>42</v>
      </c>
      <c r="R4630" s="3" t="s">
        <v>55</v>
      </c>
      <c r="S4630" s="3" t="s">
        <v>3004</v>
      </c>
      <c r="T4630" s="3">
        <v>258.48</v>
      </c>
      <c r="U4630" s="35" cm="1">
        <f t="array" ref="U4630">INDEX('Pricing Strategy'!$F$4:$F$71,MATCH(1,(Dataset!$O4630='Pricing Strategy'!$B$4:$B$71)*(Dataset!$Q4630='Pricing Strategy'!$C$4:$C$71)*(Dataset!$R4630='Pricing Strategy'!$D$4:$D$71),))</f>
        <v>0.35</v>
      </c>
      <c r="V4630" s="3">
        <f>Dataset!$T4630*(1-Dataset!$U4630)</f>
        <v>168.01200000000003</v>
      </c>
    </row>
    <row r="4631" spans="1:22" x14ac:dyDescent="0.3">
      <c r="A4631" s="32"/>
      <c r="C4631" s="3">
        <v>4626</v>
      </c>
      <c r="D4631" s="3" t="s">
        <v>7655</v>
      </c>
      <c r="E4631" s="34">
        <v>43352</v>
      </c>
      <c r="F4631" s="34">
        <v>43357</v>
      </c>
      <c r="G4631" s="3" t="s">
        <v>46</v>
      </c>
      <c r="H4631" s="3" t="s">
        <v>47</v>
      </c>
      <c r="I4631" s="3" t="s">
        <v>48</v>
      </c>
      <c r="J4631" s="3" t="s">
        <v>22</v>
      </c>
      <c r="K4631" s="3" t="s">
        <v>23</v>
      </c>
      <c r="L4631" s="3" t="s">
        <v>378</v>
      </c>
      <c r="M4631" s="3" t="s">
        <v>331</v>
      </c>
      <c r="N4631" s="3">
        <v>38401</v>
      </c>
      <c r="O4631" s="3" t="s">
        <v>26</v>
      </c>
      <c r="P4631" s="3" t="s">
        <v>1284</v>
      </c>
      <c r="Q4631" s="3" t="s">
        <v>28</v>
      </c>
      <c r="R4631" s="3" t="s">
        <v>61</v>
      </c>
      <c r="S4631" s="3" t="s">
        <v>1285</v>
      </c>
      <c r="T4631" s="3">
        <v>14.135999999999999</v>
      </c>
      <c r="U4631" s="35" cm="1">
        <f t="array" ref="U4631">INDEX('Pricing Strategy'!$F$4:$F$71,MATCH(1,(Dataset!$O4631='Pricing Strategy'!$B$4:$B$71)*(Dataset!$Q4631='Pricing Strategy'!$C$4:$C$71)*(Dataset!$R4631='Pricing Strategy'!$D$4:$D$71),))</f>
        <v>0.25</v>
      </c>
      <c r="V4631" s="3">
        <f>Dataset!$T4631*(1-Dataset!$U4631)</f>
        <v>10.602</v>
      </c>
    </row>
    <row r="4632" spans="1:22" x14ac:dyDescent="0.3">
      <c r="A4632" s="32"/>
      <c r="C4632" s="3">
        <v>4627</v>
      </c>
      <c r="D4632" s="3" t="s">
        <v>7656</v>
      </c>
      <c r="E4632" s="34">
        <v>43052</v>
      </c>
      <c r="F4632" s="34">
        <v>43057</v>
      </c>
      <c r="G4632" s="3" t="s">
        <v>46</v>
      </c>
      <c r="H4632" s="3" t="s">
        <v>2635</v>
      </c>
      <c r="I4632" s="3" t="s">
        <v>2636</v>
      </c>
      <c r="J4632" s="3" t="s">
        <v>37</v>
      </c>
      <c r="K4632" s="3" t="s">
        <v>23</v>
      </c>
      <c r="L4632" s="3" t="s">
        <v>262</v>
      </c>
      <c r="M4632" s="3" t="s">
        <v>263</v>
      </c>
      <c r="N4632" s="3">
        <v>10011</v>
      </c>
      <c r="O4632" s="3" t="s">
        <v>144</v>
      </c>
      <c r="P4632" s="3" t="s">
        <v>726</v>
      </c>
      <c r="Q4632" s="3" t="s">
        <v>42</v>
      </c>
      <c r="R4632" s="3" t="s">
        <v>55</v>
      </c>
      <c r="S4632" s="3" t="s">
        <v>727</v>
      </c>
      <c r="T4632" s="3">
        <v>77.55</v>
      </c>
      <c r="U4632" s="35" cm="1">
        <f t="array" ref="U4632">INDEX('Pricing Strategy'!$F$4:$F$71,MATCH(1,(Dataset!$O4632='Pricing Strategy'!$B$4:$B$71)*(Dataset!$Q4632='Pricing Strategy'!$C$4:$C$71)*(Dataset!$R4632='Pricing Strategy'!$D$4:$D$71),))</f>
        <v>0.5</v>
      </c>
      <c r="V4632" s="3">
        <f>Dataset!$T4632*(1-Dataset!$U4632)</f>
        <v>38.774999999999999</v>
      </c>
    </row>
    <row r="4633" spans="1:22" x14ac:dyDescent="0.3">
      <c r="A4633" s="32"/>
      <c r="C4633" s="3">
        <v>4628</v>
      </c>
      <c r="D4633" s="3" t="s">
        <v>7656</v>
      </c>
      <c r="E4633" s="34">
        <v>43052</v>
      </c>
      <c r="F4633" s="34">
        <v>43057</v>
      </c>
      <c r="G4633" s="3" t="s">
        <v>46</v>
      </c>
      <c r="H4633" s="3" t="s">
        <v>2635</v>
      </c>
      <c r="I4633" s="3" t="s">
        <v>2636</v>
      </c>
      <c r="J4633" s="3" t="s">
        <v>37</v>
      </c>
      <c r="K4633" s="3" t="s">
        <v>23</v>
      </c>
      <c r="L4633" s="3" t="s">
        <v>262</v>
      </c>
      <c r="M4633" s="3" t="s">
        <v>263</v>
      </c>
      <c r="N4633" s="3">
        <v>10011</v>
      </c>
      <c r="O4633" s="3" t="s">
        <v>144</v>
      </c>
      <c r="P4633" s="3" t="s">
        <v>1039</v>
      </c>
      <c r="Q4633" s="3" t="s">
        <v>42</v>
      </c>
      <c r="R4633" s="3" t="s">
        <v>55</v>
      </c>
      <c r="S4633" s="3" t="s">
        <v>1040</v>
      </c>
      <c r="T4633" s="3">
        <v>24.88</v>
      </c>
      <c r="U4633" s="35" cm="1">
        <f t="array" ref="U4633">INDEX('Pricing Strategy'!$F$4:$F$71,MATCH(1,(Dataset!$O4633='Pricing Strategy'!$B$4:$B$71)*(Dataset!$Q4633='Pricing Strategy'!$C$4:$C$71)*(Dataset!$R4633='Pricing Strategy'!$D$4:$D$71),))</f>
        <v>0.5</v>
      </c>
      <c r="V4633" s="3">
        <f>Dataset!$T4633*(1-Dataset!$U4633)</f>
        <v>12.44</v>
      </c>
    </row>
    <row r="4634" spans="1:22" x14ac:dyDescent="0.3">
      <c r="A4634" s="32"/>
      <c r="C4634" s="3">
        <v>4629</v>
      </c>
      <c r="D4634" s="3" t="s">
        <v>7656</v>
      </c>
      <c r="E4634" s="34">
        <v>43052</v>
      </c>
      <c r="F4634" s="34">
        <v>43057</v>
      </c>
      <c r="G4634" s="3" t="s">
        <v>46</v>
      </c>
      <c r="H4634" s="3" t="s">
        <v>2635</v>
      </c>
      <c r="I4634" s="3" t="s">
        <v>2636</v>
      </c>
      <c r="J4634" s="3" t="s">
        <v>37</v>
      </c>
      <c r="K4634" s="3" t="s">
        <v>23</v>
      </c>
      <c r="L4634" s="3" t="s">
        <v>262</v>
      </c>
      <c r="M4634" s="3" t="s">
        <v>263</v>
      </c>
      <c r="N4634" s="3">
        <v>10011</v>
      </c>
      <c r="O4634" s="3" t="s">
        <v>144</v>
      </c>
      <c r="P4634" s="3" t="s">
        <v>6242</v>
      </c>
      <c r="Q4634" s="3" t="s">
        <v>42</v>
      </c>
      <c r="R4634" s="3" t="s">
        <v>64</v>
      </c>
      <c r="S4634" s="3" t="s">
        <v>6243</v>
      </c>
      <c r="T4634" s="3">
        <v>140.75</v>
      </c>
      <c r="U4634" s="35" cm="1">
        <f t="array" ref="U4634">INDEX('Pricing Strategy'!$F$4:$F$71,MATCH(1,(Dataset!$O4634='Pricing Strategy'!$B$4:$B$71)*(Dataset!$Q4634='Pricing Strategy'!$C$4:$C$71)*(Dataset!$R4634='Pricing Strategy'!$D$4:$D$71),))</f>
        <v>0.45</v>
      </c>
      <c r="V4634" s="3">
        <f>Dataset!$T4634*(1-Dataset!$U4634)</f>
        <v>77.412500000000009</v>
      </c>
    </row>
    <row r="4635" spans="1:22" x14ac:dyDescent="0.3">
      <c r="A4635" s="32"/>
      <c r="C4635" s="3">
        <v>4630</v>
      </c>
      <c r="D4635" s="3" t="s">
        <v>7656</v>
      </c>
      <c r="E4635" s="34">
        <v>43052</v>
      </c>
      <c r="F4635" s="34">
        <v>43057</v>
      </c>
      <c r="G4635" s="3" t="s">
        <v>46</v>
      </c>
      <c r="H4635" s="3" t="s">
        <v>2635</v>
      </c>
      <c r="I4635" s="3" t="s">
        <v>2636</v>
      </c>
      <c r="J4635" s="3" t="s">
        <v>37</v>
      </c>
      <c r="K4635" s="3" t="s">
        <v>23</v>
      </c>
      <c r="L4635" s="3" t="s">
        <v>262</v>
      </c>
      <c r="M4635" s="3" t="s">
        <v>263</v>
      </c>
      <c r="N4635" s="3">
        <v>10011</v>
      </c>
      <c r="O4635" s="3" t="s">
        <v>144</v>
      </c>
      <c r="P4635" s="3" t="s">
        <v>2991</v>
      </c>
      <c r="Q4635" s="3" t="s">
        <v>42</v>
      </c>
      <c r="R4635" s="3" t="s">
        <v>55</v>
      </c>
      <c r="S4635" s="3" t="s">
        <v>2992</v>
      </c>
      <c r="T4635" s="3">
        <v>36.630000000000003</v>
      </c>
      <c r="U4635" s="35" cm="1">
        <f t="array" ref="U4635">INDEX('Pricing Strategy'!$F$4:$F$71,MATCH(1,(Dataset!$O4635='Pricing Strategy'!$B$4:$B$71)*(Dataset!$Q4635='Pricing Strategy'!$C$4:$C$71)*(Dataset!$R4635='Pricing Strategy'!$D$4:$D$71),))</f>
        <v>0.5</v>
      </c>
      <c r="V4635" s="3">
        <f>Dataset!$T4635*(1-Dataset!$U4635)</f>
        <v>18.315000000000001</v>
      </c>
    </row>
    <row r="4636" spans="1:22" x14ac:dyDescent="0.3">
      <c r="A4636" s="32"/>
      <c r="C4636" s="3">
        <v>4631</v>
      </c>
      <c r="D4636" s="3" t="s">
        <v>7657</v>
      </c>
      <c r="E4636" s="34">
        <v>42658</v>
      </c>
      <c r="F4636" s="34">
        <v>42658</v>
      </c>
      <c r="G4636" s="3" t="s">
        <v>1290</v>
      </c>
      <c r="H4636" s="3" t="s">
        <v>2629</v>
      </c>
      <c r="I4636" s="3" t="s">
        <v>2630</v>
      </c>
      <c r="J4636" s="3" t="s">
        <v>22</v>
      </c>
      <c r="K4636" s="3" t="s">
        <v>23</v>
      </c>
      <c r="L4636" s="3" t="s">
        <v>6175</v>
      </c>
      <c r="M4636" s="3" t="s">
        <v>234</v>
      </c>
      <c r="N4636" s="3">
        <v>48858</v>
      </c>
      <c r="O4636" s="3" t="s">
        <v>101</v>
      </c>
      <c r="P4636" s="3" t="s">
        <v>7658</v>
      </c>
      <c r="Q4636" s="3" t="s">
        <v>28</v>
      </c>
      <c r="R4636" s="3" t="s">
        <v>61</v>
      </c>
      <c r="S4636" s="3" t="s">
        <v>7659</v>
      </c>
      <c r="T4636" s="3">
        <v>17.14</v>
      </c>
      <c r="U4636" s="35" cm="1">
        <f t="array" ref="U4636">INDEX('Pricing Strategy'!$F$4:$F$71,MATCH(1,(Dataset!$O4636='Pricing Strategy'!$B$4:$B$71)*(Dataset!$Q4636='Pricing Strategy'!$C$4:$C$71)*(Dataset!$R4636='Pricing Strategy'!$D$4:$D$71),))</f>
        <v>0.3</v>
      </c>
      <c r="V4636" s="3">
        <f>Dataset!$T4636*(1-Dataset!$U4636)</f>
        <v>11.997999999999999</v>
      </c>
    </row>
    <row r="4637" spans="1:22" x14ac:dyDescent="0.3">
      <c r="A4637" s="32"/>
      <c r="C4637" s="3">
        <v>4632</v>
      </c>
      <c r="D4637" s="3" t="s">
        <v>7660</v>
      </c>
      <c r="E4637" s="34">
        <v>43315</v>
      </c>
      <c r="F4637" s="34">
        <v>43320</v>
      </c>
      <c r="G4637" s="3" t="s">
        <v>19</v>
      </c>
      <c r="H4637" s="3" t="s">
        <v>1971</v>
      </c>
      <c r="I4637" s="3" t="s">
        <v>1972</v>
      </c>
      <c r="J4637" s="3" t="s">
        <v>22</v>
      </c>
      <c r="K4637" s="3" t="s">
        <v>23</v>
      </c>
      <c r="L4637" s="3" t="s">
        <v>123</v>
      </c>
      <c r="M4637" s="3" t="s">
        <v>39</v>
      </c>
      <c r="N4637" s="3">
        <v>94122</v>
      </c>
      <c r="O4637" s="3" t="s">
        <v>40</v>
      </c>
      <c r="P4637" s="3" t="s">
        <v>1896</v>
      </c>
      <c r="Q4637" s="3" t="s">
        <v>42</v>
      </c>
      <c r="R4637" s="3" t="s">
        <v>43</v>
      </c>
      <c r="S4637" s="3" t="s">
        <v>1897</v>
      </c>
      <c r="T4637" s="3">
        <v>51.75</v>
      </c>
      <c r="U4637" s="35" cm="1">
        <f t="array" ref="U4637">INDEX('Pricing Strategy'!$F$4:$F$71,MATCH(1,(Dataset!$O4637='Pricing Strategy'!$B$4:$B$71)*(Dataset!$Q4637='Pricing Strategy'!$C$4:$C$71)*(Dataset!$R4637='Pricing Strategy'!$D$4:$D$71),))</f>
        <v>0.4</v>
      </c>
      <c r="V4637" s="3">
        <f>Dataset!$T4637*(1-Dataset!$U4637)</f>
        <v>31.049999999999997</v>
      </c>
    </row>
    <row r="4638" spans="1:22" x14ac:dyDescent="0.3">
      <c r="A4638" s="32"/>
      <c r="C4638" s="3">
        <v>4633</v>
      </c>
      <c r="D4638" s="3" t="s">
        <v>7660</v>
      </c>
      <c r="E4638" s="34">
        <v>43315</v>
      </c>
      <c r="F4638" s="34">
        <v>43320</v>
      </c>
      <c r="G4638" s="3" t="s">
        <v>19</v>
      </c>
      <c r="H4638" s="3" t="s">
        <v>1971</v>
      </c>
      <c r="I4638" s="3" t="s">
        <v>1972</v>
      </c>
      <c r="J4638" s="3" t="s">
        <v>22</v>
      </c>
      <c r="K4638" s="3" t="s">
        <v>23</v>
      </c>
      <c r="L4638" s="3" t="s">
        <v>123</v>
      </c>
      <c r="M4638" s="3" t="s">
        <v>39</v>
      </c>
      <c r="N4638" s="3">
        <v>94122</v>
      </c>
      <c r="O4638" s="3" t="s">
        <v>40</v>
      </c>
      <c r="P4638" s="3" t="s">
        <v>1860</v>
      </c>
      <c r="Q4638" s="3" t="s">
        <v>28</v>
      </c>
      <c r="R4638" s="3" t="s">
        <v>61</v>
      </c>
      <c r="S4638" s="3" t="s">
        <v>1861</v>
      </c>
      <c r="T4638" s="3">
        <v>123.96</v>
      </c>
      <c r="U4638" s="35" cm="1">
        <f t="array" ref="U4638">INDEX('Pricing Strategy'!$F$4:$F$71,MATCH(1,(Dataset!$O4638='Pricing Strategy'!$B$4:$B$71)*(Dataset!$Q4638='Pricing Strategy'!$C$4:$C$71)*(Dataset!$R4638='Pricing Strategy'!$D$4:$D$71),))</f>
        <v>0.4</v>
      </c>
      <c r="V4638" s="3">
        <f>Dataset!$T4638*(1-Dataset!$U4638)</f>
        <v>74.375999999999991</v>
      </c>
    </row>
    <row r="4639" spans="1:22" x14ac:dyDescent="0.3">
      <c r="A4639" s="32"/>
      <c r="C4639" s="3">
        <v>4634</v>
      </c>
      <c r="D4639" s="3" t="s">
        <v>7661</v>
      </c>
      <c r="E4639" s="34">
        <v>42603</v>
      </c>
      <c r="F4639" s="34">
        <v>42608</v>
      </c>
      <c r="G4639" s="3" t="s">
        <v>46</v>
      </c>
      <c r="H4639" s="3" t="s">
        <v>877</v>
      </c>
      <c r="I4639" s="3" t="s">
        <v>878</v>
      </c>
      <c r="J4639" s="3" t="s">
        <v>37</v>
      </c>
      <c r="K4639" s="3" t="s">
        <v>23</v>
      </c>
      <c r="L4639" s="3" t="s">
        <v>123</v>
      </c>
      <c r="M4639" s="3" t="s">
        <v>39</v>
      </c>
      <c r="N4639" s="3">
        <v>94122</v>
      </c>
      <c r="O4639" s="3" t="s">
        <v>40</v>
      </c>
      <c r="P4639" s="3" t="s">
        <v>7662</v>
      </c>
      <c r="Q4639" s="3" t="s">
        <v>28</v>
      </c>
      <c r="R4639" s="3" t="s">
        <v>29</v>
      </c>
      <c r="S4639" s="3" t="s">
        <v>7663</v>
      </c>
      <c r="T4639" s="3">
        <v>586.39800000000002</v>
      </c>
      <c r="U4639" s="35" cm="1">
        <f t="array" ref="U4639">INDEX('Pricing Strategy'!$F$4:$F$71,MATCH(1,(Dataset!$O4639='Pricing Strategy'!$B$4:$B$71)*(Dataset!$Q4639='Pricing Strategy'!$C$4:$C$71)*(Dataset!$R4639='Pricing Strategy'!$D$4:$D$71),))</f>
        <v>0.5</v>
      </c>
      <c r="V4639" s="3">
        <f>Dataset!$T4639*(1-Dataset!$U4639)</f>
        <v>293.19900000000001</v>
      </c>
    </row>
    <row r="4640" spans="1:22" x14ac:dyDescent="0.3">
      <c r="A4640" s="32"/>
      <c r="C4640" s="3">
        <v>4635</v>
      </c>
      <c r="D4640" s="3" t="s">
        <v>7661</v>
      </c>
      <c r="E4640" s="34">
        <v>42603</v>
      </c>
      <c r="F4640" s="34">
        <v>42608</v>
      </c>
      <c r="G4640" s="3" t="s">
        <v>46</v>
      </c>
      <c r="H4640" s="3" t="s">
        <v>877</v>
      </c>
      <c r="I4640" s="3" t="s">
        <v>878</v>
      </c>
      <c r="J4640" s="3" t="s">
        <v>37</v>
      </c>
      <c r="K4640" s="3" t="s">
        <v>23</v>
      </c>
      <c r="L4640" s="3" t="s">
        <v>123</v>
      </c>
      <c r="M4640" s="3" t="s">
        <v>39</v>
      </c>
      <c r="N4640" s="3">
        <v>94122</v>
      </c>
      <c r="O4640" s="3" t="s">
        <v>40</v>
      </c>
      <c r="P4640" s="3" t="s">
        <v>1776</v>
      </c>
      <c r="Q4640" s="3" t="s">
        <v>42</v>
      </c>
      <c r="R4640" s="3" t="s">
        <v>55</v>
      </c>
      <c r="S4640" s="3" t="s">
        <v>1777</v>
      </c>
      <c r="T4640" s="3">
        <v>80.98</v>
      </c>
      <c r="U4640" s="35" cm="1">
        <f t="array" ref="U4640">INDEX('Pricing Strategy'!$F$4:$F$71,MATCH(1,(Dataset!$O4640='Pricing Strategy'!$B$4:$B$71)*(Dataset!$Q4640='Pricing Strategy'!$C$4:$C$71)*(Dataset!$R4640='Pricing Strategy'!$D$4:$D$71),))</f>
        <v>0.5</v>
      </c>
      <c r="V4640" s="3">
        <f>Dataset!$T4640*(1-Dataset!$U4640)</f>
        <v>40.49</v>
      </c>
    </row>
    <row r="4641" spans="1:22" x14ac:dyDescent="0.3">
      <c r="A4641" s="32"/>
      <c r="C4641" s="3">
        <v>4636</v>
      </c>
      <c r="D4641" s="3" t="s">
        <v>7664</v>
      </c>
      <c r="E4641" s="34">
        <v>43171</v>
      </c>
      <c r="F4641" s="34">
        <v>43176</v>
      </c>
      <c r="G4641" s="3" t="s">
        <v>46</v>
      </c>
      <c r="H4641" s="3" t="s">
        <v>4293</v>
      </c>
      <c r="I4641" s="3" t="s">
        <v>4294</v>
      </c>
      <c r="J4641" s="3" t="s">
        <v>37</v>
      </c>
      <c r="K4641" s="3" t="s">
        <v>23</v>
      </c>
      <c r="L4641" s="3" t="s">
        <v>123</v>
      </c>
      <c r="M4641" s="3" t="s">
        <v>39</v>
      </c>
      <c r="N4641" s="3">
        <v>94122</v>
      </c>
      <c r="O4641" s="3" t="s">
        <v>40</v>
      </c>
      <c r="P4641" s="3" t="s">
        <v>1776</v>
      </c>
      <c r="Q4641" s="3" t="s">
        <v>42</v>
      </c>
      <c r="R4641" s="3" t="s">
        <v>55</v>
      </c>
      <c r="S4641" s="3" t="s">
        <v>1777</v>
      </c>
      <c r="T4641" s="3">
        <v>242.94</v>
      </c>
      <c r="U4641" s="35" cm="1">
        <f t="array" ref="U4641">INDEX('Pricing Strategy'!$F$4:$F$71,MATCH(1,(Dataset!$O4641='Pricing Strategy'!$B$4:$B$71)*(Dataset!$Q4641='Pricing Strategy'!$C$4:$C$71)*(Dataset!$R4641='Pricing Strategy'!$D$4:$D$71),))</f>
        <v>0.5</v>
      </c>
      <c r="V4641" s="3">
        <f>Dataset!$T4641*(1-Dataset!$U4641)</f>
        <v>121.47</v>
      </c>
    </row>
    <row r="4642" spans="1:22" x14ac:dyDescent="0.3">
      <c r="A4642" s="32"/>
      <c r="C4642" s="3">
        <v>4637</v>
      </c>
      <c r="D4642" s="3" t="s">
        <v>7665</v>
      </c>
      <c r="E4642" s="34">
        <v>43217</v>
      </c>
      <c r="F4642" s="34">
        <v>43219</v>
      </c>
      <c r="G4642" s="3" t="s">
        <v>184</v>
      </c>
      <c r="H4642" s="3" t="s">
        <v>2289</v>
      </c>
      <c r="I4642" s="3" t="s">
        <v>2290</v>
      </c>
      <c r="J4642" s="3" t="s">
        <v>22</v>
      </c>
      <c r="K4642" s="3" t="s">
        <v>23</v>
      </c>
      <c r="L4642" s="3" t="s">
        <v>38</v>
      </c>
      <c r="M4642" s="3" t="s">
        <v>39</v>
      </c>
      <c r="N4642" s="3">
        <v>90045</v>
      </c>
      <c r="O4642" s="3" t="s">
        <v>40</v>
      </c>
      <c r="P4642" s="3" t="s">
        <v>1159</v>
      </c>
      <c r="Q4642" s="3" t="s">
        <v>42</v>
      </c>
      <c r="R4642" s="3" t="s">
        <v>64</v>
      </c>
      <c r="S4642" s="3" t="s">
        <v>1160</v>
      </c>
      <c r="T4642" s="3">
        <v>123.92</v>
      </c>
      <c r="U4642" s="35" cm="1">
        <f t="array" ref="U4642">INDEX('Pricing Strategy'!$F$4:$F$71,MATCH(1,(Dataset!$O4642='Pricing Strategy'!$B$4:$B$71)*(Dataset!$Q4642='Pricing Strategy'!$C$4:$C$71)*(Dataset!$R4642='Pricing Strategy'!$D$4:$D$71),))</f>
        <v>0.45</v>
      </c>
      <c r="V4642" s="3">
        <f>Dataset!$T4642*(1-Dataset!$U4642)</f>
        <v>68.156000000000006</v>
      </c>
    </row>
    <row r="4643" spans="1:22" x14ac:dyDescent="0.3">
      <c r="A4643" s="32"/>
      <c r="C4643" s="3">
        <v>4638</v>
      </c>
      <c r="D4643" s="3" t="s">
        <v>7665</v>
      </c>
      <c r="E4643" s="34">
        <v>43217</v>
      </c>
      <c r="F4643" s="34">
        <v>43219</v>
      </c>
      <c r="G4643" s="3" t="s">
        <v>184</v>
      </c>
      <c r="H4643" s="3" t="s">
        <v>2289</v>
      </c>
      <c r="I4643" s="3" t="s">
        <v>2290</v>
      </c>
      <c r="J4643" s="3" t="s">
        <v>22</v>
      </c>
      <c r="K4643" s="3" t="s">
        <v>23</v>
      </c>
      <c r="L4643" s="3" t="s">
        <v>38</v>
      </c>
      <c r="M4643" s="3" t="s">
        <v>39</v>
      </c>
      <c r="N4643" s="3">
        <v>90045</v>
      </c>
      <c r="O4643" s="3" t="s">
        <v>40</v>
      </c>
      <c r="P4643" s="3" t="s">
        <v>468</v>
      </c>
      <c r="Q4643" s="3" t="s">
        <v>42</v>
      </c>
      <c r="R4643" s="3" t="s">
        <v>64</v>
      </c>
      <c r="S4643" s="3" t="s">
        <v>469</v>
      </c>
      <c r="T4643" s="3">
        <v>12.39</v>
      </c>
      <c r="U4643" s="35" cm="1">
        <f t="array" ref="U4643">INDEX('Pricing Strategy'!$F$4:$F$71,MATCH(1,(Dataset!$O4643='Pricing Strategy'!$B$4:$B$71)*(Dataset!$Q4643='Pricing Strategy'!$C$4:$C$71)*(Dataset!$R4643='Pricing Strategy'!$D$4:$D$71),))</f>
        <v>0.45</v>
      </c>
      <c r="V4643" s="3">
        <f>Dataset!$T4643*(1-Dataset!$U4643)</f>
        <v>6.8145000000000007</v>
      </c>
    </row>
    <row r="4644" spans="1:22" x14ac:dyDescent="0.3">
      <c r="A4644" s="32"/>
      <c r="C4644" s="3">
        <v>4639</v>
      </c>
      <c r="D4644" s="3" t="s">
        <v>7665</v>
      </c>
      <c r="E4644" s="34">
        <v>43217</v>
      </c>
      <c r="F4644" s="34">
        <v>43219</v>
      </c>
      <c r="G4644" s="3" t="s">
        <v>184</v>
      </c>
      <c r="H4644" s="3" t="s">
        <v>2289</v>
      </c>
      <c r="I4644" s="3" t="s">
        <v>2290</v>
      </c>
      <c r="J4644" s="3" t="s">
        <v>22</v>
      </c>
      <c r="K4644" s="3" t="s">
        <v>23</v>
      </c>
      <c r="L4644" s="3" t="s">
        <v>38</v>
      </c>
      <c r="M4644" s="3" t="s">
        <v>39</v>
      </c>
      <c r="N4644" s="3">
        <v>90045</v>
      </c>
      <c r="O4644" s="3" t="s">
        <v>40</v>
      </c>
      <c r="P4644" s="3" t="s">
        <v>6809</v>
      </c>
      <c r="Q4644" s="3" t="s">
        <v>42</v>
      </c>
      <c r="R4644" s="3" t="s">
        <v>64</v>
      </c>
      <c r="S4644" s="3" t="s">
        <v>6810</v>
      </c>
      <c r="T4644" s="3">
        <v>47.3</v>
      </c>
      <c r="U4644" s="35" cm="1">
        <f t="array" ref="U4644">INDEX('Pricing Strategy'!$F$4:$F$71,MATCH(1,(Dataset!$O4644='Pricing Strategy'!$B$4:$B$71)*(Dataset!$Q4644='Pricing Strategy'!$C$4:$C$71)*(Dataset!$R4644='Pricing Strategy'!$D$4:$D$71),))</f>
        <v>0.45</v>
      </c>
      <c r="V4644" s="3">
        <f>Dataset!$T4644*(1-Dataset!$U4644)</f>
        <v>26.015000000000001</v>
      </c>
    </row>
    <row r="4645" spans="1:22" x14ac:dyDescent="0.3">
      <c r="A4645" s="32"/>
      <c r="C4645" s="3">
        <v>4640</v>
      </c>
      <c r="D4645" s="3" t="s">
        <v>7666</v>
      </c>
      <c r="E4645" s="34">
        <v>42989</v>
      </c>
      <c r="F4645" s="34">
        <v>42994</v>
      </c>
      <c r="G4645" s="3" t="s">
        <v>46</v>
      </c>
      <c r="H4645" s="3" t="s">
        <v>4542</v>
      </c>
      <c r="I4645" s="3" t="s">
        <v>4543</v>
      </c>
      <c r="J4645" s="3" t="s">
        <v>22</v>
      </c>
      <c r="K4645" s="3" t="s">
        <v>23</v>
      </c>
      <c r="L4645" s="3" t="s">
        <v>5532</v>
      </c>
      <c r="M4645" s="3" t="s">
        <v>315</v>
      </c>
      <c r="N4645" s="3">
        <v>23602</v>
      </c>
      <c r="O4645" s="3" t="s">
        <v>26</v>
      </c>
      <c r="P4645" s="3" t="s">
        <v>7667</v>
      </c>
      <c r="Q4645" s="3" t="s">
        <v>67</v>
      </c>
      <c r="R4645" s="3" t="s">
        <v>1216</v>
      </c>
      <c r="S4645" s="3" t="s">
        <v>7668</v>
      </c>
      <c r="T4645" s="3">
        <v>1599.92</v>
      </c>
      <c r="U4645" s="35" cm="1">
        <f t="array" ref="U4645">INDEX('Pricing Strategy'!$F$4:$F$71,MATCH(1,(Dataset!$O4645='Pricing Strategy'!$B$4:$B$71)*(Dataset!$Q4645='Pricing Strategy'!$C$4:$C$71)*(Dataset!$R4645='Pricing Strategy'!$D$4:$D$71),))</f>
        <v>0.35</v>
      </c>
      <c r="V4645" s="3">
        <f>Dataset!$T4645*(1-Dataset!$U4645)</f>
        <v>1039.9480000000001</v>
      </c>
    </row>
    <row r="4646" spans="1:22" x14ac:dyDescent="0.3">
      <c r="A4646" s="32"/>
      <c r="C4646" s="3">
        <v>4641</v>
      </c>
      <c r="D4646" s="3" t="s">
        <v>7666</v>
      </c>
      <c r="E4646" s="34">
        <v>42989</v>
      </c>
      <c r="F4646" s="34">
        <v>42994</v>
      </c>
      <c r="G4646" s="3" t="s">
        <v>46</v>
      </c>
      <c r="H4646" s="3" t="s">
        <v>4542</v>
      </c>
      <c r="I4646" s="3" t="s">
        <v>4543</v>
      </c>
      <c r="J4646" s="3" t="s">
        <v>22</v>
      </c>
      <c r="K4646" s="3" t="s">
        <v>23</v>
      </c>
      <c r="L4646" s="3" t="s">
        <v>5532</v>
      </c>
      <c r="M4646" s="3" t="s">
        <v>315</v>
      </c>
      <c r="N4646" s="3">
        <v>23602</v>
      </c>
      <c r="O4646" s="3" t="s">
        <v>26</v>
      </c>
      <c r="P4646" s="3" t="s">
        <v>6250</v>
      </c>
      <c r="Q4646" s="3" t="s">
        <v>42</v>
      </c>
      <c r="R4646" s="3" t="s">
        <v>169</v>
      </c>
      <c r="S4646" s="3" t="s">
        <v>6251</v>
      </c>
      <c r="T4646" s="3">
        <v>11.09</v>
      </c>
      <c r="U4646" s="35" cm="1">
        <f t="array" ref="U4646">INDEX('Pricing Strategy'!$F$4:$F$71,MATCH(1,(Dataset!$O4646='Pricing Strategy'!$B$4:$B$71)*(Dataset!$Q4646='Pricing Strategy'!$C$4:$C$71)*(Dataset!$R4646='Pricing Strategy'!$D$4:$D$71),))</f>
        <v>0.25</v>
      </c>
      <c r="V4646" s="3">
        <f>Dataset!$T4646*(1-Dataset!$U4646)</f>
        <v>8.317499999999999</v>
      </c>
    </row>
    <row r="4647" spans="1:22" x14ac:dyDescent="0.3">
      <c r="A4647" s="32"/>
      <c r="C4647" s="3">
        <v>4642</v>
      </c>
      <c r="D4647" s="3" t="s">
        <v>7669</v>
      </c>
      <c r="E4647" s="34">
        <v>43395</v>
      </c>
      <c r="F4647" s="34">
        <v>43397</v>
      </c>
      <c r="G4647" s="3" t="s">
        <v>19</v>
      </c>
      <c r="H4647" s="3" t="s">
        <v>3838</v>
      </c>
      <c r="I4647" s="3" t="s">
        <v>3839</v>
      </c>
      <c r="J4647" s="3" t="s">
        <v>22</v>
      </c>
      <c r="K4647" s="3" t="s">
        <v>23</v>
      </c>
      <c r="L4647" s="3" t="s">
        <v>5345</v>
      </c>
      <c r="M4647" s="3" t="s">
        <v>453</v>
      </c>
      <c r="N4647" s="3">
        <v>80525</v>
      </c>
      <c r="O4647" s="3" t="s">
        <v>40</v>
      </c>
      <c r="P4647" s="3" t="s">
        <v>1730</v>
      </c>
      <c r="Q4647" s="3" t="s">
        <v>42</v>
      </c>
      <c r="R4647" s="3" t="s">
        <v>71</v>
      </c>
      <c r="S4647" s="3" t="s">
        <v>1731</v>
      </c>
      <c r="T4647" s="3">
        <v>3.1680000000000001</v>
      </c>
      <c r="U4647" s="35" cm="1">
        <f t="array" ref="U4647">INDEX('Pricing Strategy'!$F$4:$F$71,MATCH(1,(Dataset!$O4647='Pricing Strategy'!$B$4:$B$71)*(Dataset!$Q4647='Pricing Strategy'!$C$4:$C$71)*(Dataset!$R4647='Pricing Strategy'!$D$4:$D$71),))</f>
        <v>0.4</v>
      </c>
      <c r="V4647" s="3">
        <f>Dataset!$T4647*(1-Dataset!$U4647)</f>
        <v>1.9008</v>
      </c>
    </row>
    <row r="4648" spans="1:22" x14ac:dyDescent="0.3">
      <c r="A4648" s="32"/>
      <c r="C4648" s="3">
        <v>4643</v>
      </c>
      <c r="D4648" s="3" t="s">
        <v>7669</v>
      </c>
      <c r="E4648" s="34">
        <v>43395</v>
      </c>
      <c r="F4648" s="34">
        <v>43397</v>
      </c>
      <c r="G4648" s="3" t="s">
        <v>19</v>
      </c>
      <c r="H4648" s="3" t="s">
        <v>3838</v>
      </c>
      <c r="I4648" s="3" t="s">
        <v>3839</v>
      </c>
      <c r="J4648" s="3" t="s">
        <v>22</v>
      </c>
      <c r="K4648" s="3" t="s">
        <v>23</v>
      </c>
      <c r="L4648" s="3" t="s">
        <v>5345</v>
      </c>
      <c r="M4648" s="3" t="s">
        <v>453</v>
      </c>
      <c r="N4648" s="3">
        <v>80525</v>
      </c>
      <c r="O4648" s="3" t="s">
        <v>40</v>
      </c>
      <c r="P4648" s="3" t="s">
        <v>7670</v>
      </c>
      <c r="Q4648" s="3" t="s">
        <v>28</v>
      </c>
      <c r="R4648" s="3" t="s">
        <v>32</v>
      </c>
      <c r="S4648" s="3" t="s">
        <v>7671</v>
      </c>
      <c r="T4648" s="3">
        <v>579.13599999999997</v>
      </c>
      <c r="U4648" s="35" cm="1">
        <f t="array" ref="U4648">INDEX('Pricing Strategy'!$F$4:$F$71,MATCH(1,(Dataset!$O4648='Pricing Strategy'!$B$4:$B$71)*(Dataset!$Q4648='Pricing Strategy'!$C$4:$C$71)*(Dataset!$R4648='Pricing Strategy'!$D$4:$D$71),))</f>
        <v>0.45</v>
      </c>
      <c r="V4648" s="3">
        <f>Dataset!$T4648*(1-Dataset!$U4648)</f>
        <v>318.52480000000003</v>
      </c>
    </row>
    <row r="4649" spans="1:22" x14ac:dyDescent="0.3">
      <c r="A4649" s="32"/>
      <c r="C4649" s="3">
        <v>4644</v>
      </c>
      <c r="D4649" s="3" t="s">
        <v>7672</v>
      </c>
      <c r="E4649" s="34">
        <v>42584</v>
      </c>
      <c r="F4649" s="34">
        <v>42588</v>
      </c>
      <c r="G4649" s="3" t="s">
        <v>46</v>
      </c>
      <c r="H4649" s="3" t="s">
        <v>4004</v>
      </c>
      <c r="I4649" s="3" t="s">
        <v>4005</v>
      </c>
      <c r="J4649" s="3" t="s">
        <v>22</v>
      </c>
      <c r="K4649" s="3" t="s">
        <v>23</v>
      </c>
      <c r="L4649" s="3" t="s">
        <v>91</v>
      </c>
      <c r="M4649" s="3" t="s">
        <v>92</v>
      </c>
      <c r="N4649" s="3">
        <v>98105</v>
      </c>
      <c r="O4649" s="3" t="s">
        <v>40</v>
      </c>
      <c r="P4649" s="3" t="s">
        <v>5826</v>
      </c>
      <c r="Q4649" s="3" t="s">
        <v>42</v>
      </c>
      <c r="R4649" s="3" t="s">
        <v>71</v>
      </c>
      <c r="S4649" s="3" t="s">
        <v>5827</v>
      </c>
      <c r="T4649" s="3">
        <v>6.3680000000000003</v>
      </c>
      <c r="U4649" s="35" cm="1">
        <f t="array" ref="U4649">INDEX('Pricing Strategy'!$F$4:$F$71,MATCH(1,(Dataset!$O4649='Pricing Strategy'!$B$4:$B$71)*(Dataset!$Q4649='Pricing Strategy'!$C$4:$C$71)*(Dataset!$R4649='Pricing Strategy'!$D$4:$D$71),))</f>
        <v>0.4</v>
      </c>
      <c r="V4649" s="3">
        <f>Dataset!$T4649*(1-Dataset!$U4649)</f>
        <v>3.8208000000000002</v>
      </c>
    </row>
    <row r="4650" spans="1:22" x14ac:dyDescent="0.3">
      <c r="A4650" s="32"/>
      <c r="C4650" s="3">
        <v>4645</v>
      </c>
      <c r="D4650" s="3" t="s">
        <v>7672</v>
      </c>
      <c r="E4650" s="34">
        <v>42584</v>
      </c>
      <c r="F4650" s="34">
        <v>42588</v>
      </c>
      <c r="G4650" s="3" t="s">
        <v>46</v>
      </c>
      <c r="H4650" s="3" t="s">
        <v>4004</v>
      </c>
      <c r="I4650" s="3" t="s">
        <v>4005</v>
      </c>
      <c r="J4650" s="3" t="s">
        <v>22</v>
      </c>
      <c r="K4650" s="3" t="s">
        <v>23</v>
      </c>
      <c r="L4650" s="3" t="s">
        <v>91</v>
      </c>
      <c r="M4650" s="3" t="s">
        <v>92</v>
      </c>
      <c r="N4650" s="3">
        <v>98105</v>
      </c>
      <c r="O4650" s="3" t="s">
        <v>40</v>
      </c>
      <c r="P4650" s="3" t="s">
        <v>6333</v>
      </c>
      <c r="Q4650" s="3" t="s">
        <v>67</v>
      </c>
      <c r="R4650" s="3" t="s">
        <v>680</v>
      </c>
      <c r="S4650" s="3" t="s">
        <v>6334</v>
      </c>
      <c r="T4650" s="3">
        <v>558.4</v>
      </c>
      <c r="U4650" s="35" cm="1">
        <f t="array" ref="U4650">INDEX('Pricing Strategy'!$F$4:$F$71,MATCH(1,(Dataset!$O4650='Pricing Strategy'!$B$4:$B$71)*(Dataset!$Q4650='Pricing Strategy'!$C$4:$C$71)*(Dataset!$R4650='Pricing Strategy'!$D$4:$D$71),))</f>
        <v>0.45</v>
      </c>
      <c r="V4650" s="3">
        <f>Dataset!$T4650*(1-Dataset!$U4650)</f>
        <v>307.12</v>
      </c>
    </row>
    <row r="4651" spans="1:22" x14ac:dyDescent="0.3">
      <c r="A4651" s="32"/>
      <c r="C4651" s="3">
        <v>4646</v>
      </c>
      <c r="D4651" s="3" t="s">
        <v>7673</v>
      </c>
      <c r="E4651" s="34">
        <v>42959</v>
      </c>
      <c r="F4651" s="34">
        <v>42963</v>
      </c>
      <c r="G4651" s="3" t="s">
        <v>46</v>
      </c>
      <c r="H4651" s="3" t="s">
        <v>5325</v>
      </c>
      <c r="I4651" s="3" t="s">
        <v>5326</v>
      </c>
      <c r="J4651" s="3" t="s">
        <v>98</v>
      </c>
      <c r="K4651" s="3" t="s">
        <v>23</v>
      </c>
      <c r="L4651" s="3" t="s">
        <v>262</v>
      </c>
      <c r="M4651" s="3" t="s">
        <v>263</v>
      </c>
      <c r="N4651" s="3">
        <v>10011</v>
      </c>
      <c r="O4651" s="3" t="s">
        <v>144</v>
      </c>
      <c r="P4651" s="3" t="s">
        <v>1587</v>
      </c>
      <c r="Q4651" s="3" t="s">
        <v>28</v>
      </c>
      <c r="R4651" s="3" t="s">
        <v>32</v>
      </c>
      <c r="S4651" s="3" t="s">
        <v>1588</v>
      </c>
      <c r="T4651" s="3">
        <v>145.76400000000001</v>
      </c>
      <c r="U4651" s="35" cm="1">
        <f t="array" ref="U4651">INDEX('Pricing Strategy'!$F$4:$F$71,MATCH(1,(Dataset!$O4651='Pricing Strategy'!$B$4:$B$71)*(Dataset!$Q4651='Pricing Strategy'!$C$4:$C$71)*(Dataset!$R4651='Pricing Strategy'!$D$4:$D$71),))</f>
        <v>0.45</v>
      </c>
      <c r="V4651" s="3">
        <f>Dataset!$T4651*(1-Dataset!$U4651)</f>
        <v>80.170200000000008</v>
      </c>
    </row>
    <row r="4652" spans="1:22" x14ac:dyDescent="0.3">
      <c r="A4652" s="32"/>
      <c r="C4652" s="3">
        <v>4647</v>
      </c>
      <c r="D4652" s="3" t="s">
        <v>7674</v>
      </c>
      <c r="E4652" s="34">
        <v>42154</v>
      </c>
      <c r="F4652" s="34">
        <v>42160</v>
      </c>
      <c r="G4652" s="3" t="s">
        <v>46</v>
      </c>
      <c r="H4652" s="3" t="s">
        <v>1925</v>
      </c>
      <c r="I4652" s="3" t="s">
        <v>1926</v>
      </c>
      <c r="J4652" s="3" t="s">
        <v>37</v>
      </c>
      <c r="K4652" s="3" t="s">
        <v>23</v>
      </c>
      <c r="L4652" s="3" t="s">
        <v>1466</v>
      </c>
      <c r="M4652" s="3" t="s">
        <v>315</v>
      </c>
      <c r="N4652" s="3">
        <v>23223</v>
      </c>
      <c r="O4652" s="3" t="s">
        <v>26</v>
      </c>
      <c r="P4652" s="3" t="s">
        <v>2745</v>
      </c>
      <c r="Q4652" s="3" t="s">
        <v>42</v>
      </c>
      <c r="R4652" s="3" t="s">
        <v>86</v>
      </c>
      <c r="S4652" s="3" t="s">
        <v>2746</v>
      </c>
      <c r="T4652" s="3">
        <v>13.62</v>
      </c>
      <c r="U4652" s="35" cm="1">
        <f t="array" ref="U4652">INDEX('Pricing Strategy'!$F$4:$F$71,MATCH(1,(Dataset!$O4652='Pricing Strategy'!$B$4:$B$71)*(Dataset!$Q4652='Pricing Strategy'!$C$4:$C$71)*(Dataset!$R4652='Pricing Strategy'!$D$4:$D$71),))</f>
        <v>0.25</v>
      </c>
      <c r="V4652" s="3">
        <f>Dataset!$T4652*(1-Dataset!$U4652)</f>
        <v>10.215</v>
      </c>
    </row>
    <row r="4653" spans="1:22" x14ac:dyDescent="0.3">
      <c r="A4653" s="32"/>
      <c r="C4653" s="3">
        <v>4648</v>
      </c>
      <c r="D4653" s="3" t="s">
        <v>7675</v>
      </c>
      <c r="E4653" s="34">
        <v>42851</v>
      </c>
      <c r="F4653" s="34">
        <v>42856</v>
      </c>
      <c r="G4653" s="3" t="s">
        <v>46</v>
      </c>
      <c r="H4653" s="3" t="s">
        <v>7676</v>
      </c>
      <c r="I4653" s="3" t="s">
        <v>7677</v>
      </c>
      <c r="J4653" s="3" t="s">
        <v>98</v>
      </c>
      <c r="K4653" s="3" t="s">
        <v>23</v>
      </c>
      <c r="L4653" s="3" t="s">
        <v>262</v>
      </c>
      <c r="M4653" s="3" t="s">
        <v>263</v>
      </c>
      <c r="N4653" s="3">
        <v>10009</v>
      </c>
      <c r="O4653" s="3" t="s">
        <v>144</v>
      </c>
      <c r="P4653" s="3" t="s">
        <v>6907</v>
      </c>
      <c r="Q4653" s="3" t="s">
        <v>28</v>
      </c>
      <c r="R4653" s="3" t="s">
        <v>32</v>
      </c>
      <c r="S4653" s="3" t="s">
        <v>6908</v>
      </c>
      <c r="T4653" s="3">
        <v>434.64600000000002</v>
      </c>
      <c r="U4653" s="35" cm="1">
        <f t="array" ref="U4653">INDEX('Pricing Strategy'!$F$4:$F$71,MATCH(1,(Dataset!$O4653='Pricing Strategy'!$B$4:$B$71)*(Dataset!$Q4653='Pricing Strategy'!$C$4:$C$71)*(Dataset!$R4653='Pricing Strategy'!$D$4:$D$71),))</f>
        <v>0.45</v>
      </c>
      <c r="V4653" s="3">
        <f>Dataset!$T4653*(1-Dataset!$U4653)</f>
        <v>239.05530000000002</v>
      </c>
    </row>
    <row r="4654" spans="1:22" x14ac:dyDescent="0.3">
      <c r="A4654" s="32"/>
      <c r="C4654" s="3">
        <v>4649</v>
      </c>
      <c r="D4654" s="3" t="s">
        <v>7678</v>
      </c>
      <c r="E4654" s="34">
        <v>43234</v>
      </c>
      <c r="F4654" s="34">
        <v>43239</v>
      </c>
      <c r="G4654" s="3" t="s">
        <v>46</v>
      </c>
      <c r="H4654" s="3" t="s">
        <v>131</v>
      </c>
      <c r="I4654" s="3" t="s">
        <v>132</v>
      </c>
      <c r="J4654" s="3" t="s">
        <v>37</v>
      </c>
      <c r="K4654" s="3" t="s">
        <v>23</v>
      </c>
      <c r="L4654" s="3" t="s">
        <v>91</v>
      </c>
      <c r="M4654" s="3" t="s">
        <v>92</v>
      </c>
      <c r="N4654" s="3">
        <v>98103</v>
      </c>
      <c r="O4654" s="3" t="s">
        <v>40</v>
      </c>
      <c r="P4654" s="3" t="s">
        <v>7679</v>
      </c>
      <c r="Q4654" s="3" t="s">
        <v>42</v>
      </c>
      <c r="R4654" s="3" t="s">
        <v>86</v>
      </c>
      <c r="S4654" s="3" t="s">
        <v>7680</v>
      </c>
      <c r="T4654" s="3">
        <v>440.19</v>
      </c>
      <c r="U4654" s="35" cm="1">
        <f t="array" ref="U4654">INDEX('Pricing Strategy'!$F$4:$F$71,MATCH(1,(Dataset!$O4654='Pricing Strategy'!$B$4:$B$71)*(Dataset!$Q4654='Pricing Strategy'!$C$4:$C$71)*(Dataset!$R4654='Pricing Strategy'!$D$4:$D$71),))</f>
        <v>0.4</v>
      </c>
      <c r="V4654" s="3">
        <f>Dataset!$T4654*(1-Dataset!$U4654)</f>
        <v>264.11399999999998</v>
      </c>
    </row>
    <row r="4655" spans="1:22" x14ac:dyDescent="0.3">
      <c r="A4655" s="32"/>
      <c r="C4655" s="3">
        <v>4650</v>
      </c>
      <c r="D4655" s="3" t="s">
        <v>7678</v>
      </c>
      <c r="E4655" s="34">
        <v>43234</v>
      </c>
      <c r="F4655" s="34">
        <v>43239</v>
      </c>
      <c r="G4655" s="3" t="s">
        <v>46</v>
      </c>
      <c r="H4655" s="3" t="s">
        <v>131</v>
      </c>
      <c r="I4655" s="3" t="s">
        <v>132</v>
      </c>
      <c r="J4655" s="3" t="s">
        <v>37</v>
      </c>
      <c r="K4655" s="3" t="s">
        <v>23</v>
      </c>
      <c r="L4655" s="3" t="s">
        <v>91</v>
      </c>
      <c r="M4655" s="3" t="s">
        <v>92</v>
      </c>
      <c r="N4655" s="3">
        <v>98103</v>
      </c>
      <c r="O4655" s="3" t="s">
        <v>40</v>
      </c>
      <c r="P4655" s="3" t="s">
        <v>1961</v>
      </c>
      <c r="Q4655" s="3" t="s">
        <v>42</v>
      </c>
      <c r="R4655" s="3" t="s">
        <v>575</v>
      </c>
      <c r="S4655" s="3" t="s">
        <v>1962</v>
      </c>
      <c r="T4655" s="3">
        <v>64.400000000000006</v>
      </c>
      <c r="U4655" s="35" cm="1">
        <f t="array" ref="U4655">INDEX('Pricing Strategy'!$F$4:$F$71,MATCH(1,(Dataset!$O4655='Pricing Strategy'!$B$4:$B$71)*(Dataset!$Q4655='Pricing Strategy'!$C$4:$C$71)*(Dataset!$R4655='Pricing Strategy'!$D$4:$D$71),))</f>
        <v>0.45</v>
      </c>
      <c r="V4655" s="3">
        <f>Dataset!$T4655*(1-Dataset!$U4655)</f>
        <v>35.420000000000009</v>
      </c>
    </row>
    <row r="4656" spans="1:22" x14ac:dyDescent="0.3">
      <c r="A4656" s="32"/>
      <c r="C4656" s="3">
        <v>4651</v>
      </c>
      <c r="D4656" s="3" t="s">
        <v>7681</v>
      </c>
      <c r="E4656" s="34">
        <v>43198</v>
      </c>
      <c r="F4656" s="34">
        <v>43202</v>
      </c>
      <c r="G4656" s="3" t="s">
        <v>46</v>
      </c>
      <c r="H4656" s="3" t="s">
        <v>5009</v>
      </c>
      <c r="I4656" s="3" t="s">
        <v>5010</v>
      </c>
      <c r="J4656" s="3" t="s">
        <v>98</v>
      </c>
      <c r="K4656" s="3" t="s">
        <v>23</v>
      </c>
      <c r="L4656" s="3" t="s">
        <v>123</v>
      </c>
      <c r="M4656" s="3" t="s">
        <v>39</v>
      </c>
      <c r="N4656" s="3">
        <v>94110</v>
      </c>
      <c r="O4656" s="3" t="s">
        <v>40</v>
      </c>
      <c r="P4656" s="3" t="s">
        <v>4755</v>
      </c>
      <c r="Q4656" s="3" t="s">
        <v>42</v>
      </c>
      <c r="R4656" s="3" t="s">
        <v>86</v>
      </c>
      <c r="S4656" s="3" t="s">
        <v>4756</v>
      </c>
      <c r="T4656" s="3">
        <v>244.55</v>
      </c>
      <c r="U4656" s="35" cm="1">
        <f t="array" ref="U4656">INDEX('Pricing Strategy'!$F$4:$F$71,MATCH(1,(Dataset!$O4656='Pricing Strategy'!$B$4:$B$71)*(Dataset!$Q4656='Pricing Strategy'!$C$4:$C$71)*(Dataset!$R4656='Pricing Strategy'!$D$4:$D$71),))</f>
        <v>0.4</v>
      </c>
      <c r="V4656" s="3">
        <f>Dataset!$T4656*(1-Dataset!$U4656)</f>
        <v>146.72999999999999</v>
      </c>
    </row>
    <row r="4657" spans="1:22" x14ac:dyDescent="0.3">
      <c r="A4657" s="32"/>
      <c r="C4657" s="3">
        <v>4652</v>
      </c>
      <c r="D4657" s="3" t="s">
        <v>7681</v>
      </c>
      <c r="E4657" s="34">
        <v>43198</v>
      </c>
      <c r="F4657" s="34">
        <v>43202</v>
      </c>
      <c r="G4657" s="3" t="s">
        <v>46</v>
      </c>
      <c r="H4657" s="3" t="s">
        <v>5009</v>
      </c>
      <c r="I4657" s="3" t="s">
        <v>5010</v>
      </c>
      <c r="J4657" s="3" t="s">
        <v>98</v>
      </c>
      <c r="K4657" s="3" t="s">
        <v>23</v>
      </c>
      <c r="L4657" s="3" t="s">
        <v>123</v>
      </c>
      <c r="M4657" s="3" t="s">
        <v>39</v>
      </c>
      <c r="N4657" s="3">
        <v>94110</v>
      </c>
      <c r="O4657" s="3" t="s">
        <v>40</v>
      </c>
      <c r="P4657" s="3" t="s">
        <v>6010</v>
      </c>
      <c r="Q4657" s="3" t="s">
        <v>42</v>
      </c>
      <c r="R4657" s="3" t="s">
        <v>86</v>
      </c>
      <c r="S4657" s="3" t="s">
        <v>6011</v>
      </c>
      <c r="T4657" s="3">
        <v>195.76</v>
      </c>
      <c r="U4657" s="35" cm="1">
        <f t="array" ref="U4657">INDEX('Pricing Strategy'!$F$4:$F$71,MATCH(1,(Dataset!$O4657='Pricing Strategy'!$B$4:$B$71)*(Dataset!$Q4657='Pricing Strategy'!$C$4:$C$71)*(Dataset!$R4657='Pricing Strategy'!$D$4:$D$71),))</f>
        <v>0.4</v>
      </c>
      <c r="V4657" s="3">
        <f>Dataset!$T4657*(1-Dataset!$U4657)</f>
        <v>117.45599999999999</v>
      </c>
    </row>
    <row r="4658" spans="1:22" x14ac:dyDescent="0.3">
      <c r="A4658" s="32"/>
      <c r="C4658" s="3">
        <v>4653</v>
      </c>
      <c r="D4658" s="3" t="s">
        <v>7682</v>
      </c>
      <c r="E4658" s="34">
        <v>43148</v>
      </c>
      <c r="F4658" s="34">
        <v>43154</v>
      </c>
      <c r="G4658" s="3" t="s">
        <v>46</v>
      </c>
      <c r="H4658" s="3" t="s">
        <v>6374</v>
      </c>
      <c r="I4658" s="3" t="s">
        <v>6375</v>
      </c>
      <c r="J4658" s="3" t="s">
        <v>98</v>
      </c>
      <c r="K4658" s="3" t="s">
        <v>23</v>
      </c>
      <c r="L4658" s="3" t="s">
        <v>4932</v>
      </c>
      <c r="M4658" s="3" t="s">
        <v>787</v>
      </c>
      <c r="N4658" s="3">
        <v>8861</v>
      </c>
      <c r="O4658" s="3" t="s">
        <v>144</v>
      </c>
      <c r="P4658" s="3" t="s">
        <v>4010</v>
      </c>
      <c r="Q4658" s="3" t="s">
        <v>42</v>
      </c>
      <c r="R4658" s="3" t="s">
        <v>86</v>
      </c>
      <c r="S4658" s="3" t="s">
        <v>4011</v>
      </c>
      <c r="T4658" s="3">
        <v>11.76</v>
      </c>
      <c r="U4658" s="35" cm="1">
        <f t="array" ref="U4658">INDEX('Pricing Strategy'!$F$4:$F$71,MATCH(1,(Dataset!$O4658='Pricing Strategy'!$B$4:$B$71)*(Dataset!$Q4658='Pricing Strategy'!$C$4:$C$71)*(Dataset!$R4658='Pricing Strategy'!$D$4:$D$71),))</f>
        <v>0.4</v>
      </c>
      <c r="V4658" s="3">
        <f>Dataset!$T4658*(1-Dataset!$U4658)</f>
        <v>7.056</v>
      </c>
    </row>
    <row r="4659" spans="1:22" x14ac:dyDescent="0.3">
      <c r="A4659" s="32"/>
      <c r="C4659" s="3">
        <v>4654</v>
      </c>
      <c r="D4659" s="3" t="s">
        <v>7682</v>
      </c>
      <c r="E4659" s="34">
        <v>43148</v>
      </c>
      <c r="F4659" s="34">
        <v>43154</v>
      </c>
      <c r="G4659" s="3" t="s">
        <v>46</v>
      </c>
      <c r="H4659" s="3" t="s">
        <v>6374</v>
      </c>
      <c r="I4659" s="3" t="s">
        <v>6375</v>
      </c>
      <c r="J4659" s="3" t="s">
        <v>98</v>
      </c>
      <c r="K4659" s="3" t="s">
        <v>23</v>
      </c>
      <c r="L4659" s="3" t="s">
        <v>4932</v>
      </c>
      <c r="M4659" s="3" t="s">
        <v>787</v>
      </c>
      <c r="N4659" s="3">
        <v>8861</v>
      </c>
      <c r="O4659" s="3" t="s">
        <v>144</v>
      </c>
      <c r="P4659" s="3" t="s">
        <v>5273</v>
      </c>
      <c r="Q4659" s="3" t="s">
        <v>42</v>
      </c>
      <c r="R4659" s="3" t="s">
        <v>55</v>
      </c>
      <c r="S4659" s="3" t="s">
        <v>5274</v>
      </c>
      <c r="T4659" s="3">
        <v>166.45</v>
      </c>
      <c r="U4659" s="35" cm="1">
        <f t="array" ref="U4659">INDEX('Pricing Strategy'!$F$4:$F$71,MATCH(1,(Dataset!$O4659='Pricing Strategy'!$B$4:$B$71)*(Dataset!$Q4659='Pricing Strategy'!$C$4:$C$71)*(Dataset!$R4659='Pricing Strategy'!$D$4:$D$71),))</f>
        <v>0.5</v>
      </c>
      <c r="V4659" s="3">
        <f>Dataset!$T4659*(1-Dataset!$U4659)</f>
        <v>83.224999999999994</v>
      </c>
    </row>
    <row r="4660" spans="1:22" x14ac:dyDescent="0.3">
      <c r="A4660" s="32"/>
      <c r="C4660" s="3">
        <v>4655</v>
      </c>
      <c r="D4660" s="3" t="s">
        <v>7683</v>
      </c>
      <c r="E4660" s="34">
        <v>43275</v>
      </c>
      <c r="F4660" s="34">
        <v>43277</v>
      </c>
      <c r="G4660" s="3" t="s">
        <v>19</v>
      </c>
      <c r="H4660" s="3" t="s">
        <v>3456</v>
      </c>
      <c r="I4660" s="3" t="s">
        <v>3457</v>
      </c>
      <c r="J4660" s="3" t="s">
        <v>22</v>
      </c>
      <c r="K4660" s="3" t="s">
        <v>23</v>
      </c>
      <c r="L4660" s="3" t="s">
        <v>123</v>
      </c>
      <c r="M4660" s="3" t="s">
        <v>39</v>
      </c>
      <c r="N4660" s="3">
        <v>94110</v>
      </c>
      <c r="O4660" s="3" t="s">
        <v>40</v>
      </c>
      <c r="P4660" s="3" t="s">
        <v>6922</v>
      </c>
      <c r="Q4660" s="3" t="s">
        <v>42</v>
      </c>
      <c r="R4660" s="3" t="s">
        <v>265</v>
      </c>
      <c r="S4660" s="3" t="s">
        <v>6923</v>
      </c>
      <c r="T4660" s="3">
        <v>2.88</v>
      </c>
      <c r="U4660" s="35" cm="1">
        <f t="array" ref="U4660">INDEX('Pricing Strategy'!$F$4:$F$71,MATCH(1,(Dataset!$O4660='Pricing Strategy'!$B$4:$B$71)*(Dataset!$Q4660='Pricing Strategy'!$C$4:$C$71)*(Dataset!$R4660='Pricing Strategy'!$D$4:$D$71),))</f>
        <v>0.4</v>
      </c>
      <c r="V4660" s="3">
        <f>Dataset!$T4660*(1-Dataset!$U4660)</f>
        <v>1.728</v>
      </c>
    </row>
    <row r="4661" spans="1:22" x14ac:dyDescent="0.3">
      <c r="A4661" s="32"/>
      <c r="C4661" s="3">
        <v>4656</v>
      </c>
      <c r="D4661" s="3" t="s">
        <v>7684</v>
      </c>
      <c r="E4661" s="34">
        <v>42129</v>
      </c>
      <c r="F4661" s="34">
        <v>42134</v>
      </c>
      <c r="G4661" s="3" t="s">
        <v>46</v>
      </c>
      <c r="H4661" s="3" t="s">
        <v>4622</v>
      </c>
      <c r="I4661" s="3" t="s">
        <v>4623</v>
      </c>
      <c r="J4661" s="3" t="s">
        <v>37</v>
      </c>
      <c r="K4661" s="3" t="s">
        <v>23</v>
      </c>
      <c r="L4661" s="3" t="s">
        <v>3714</v>
      </c>
      <c r="M4661" s="3" t="s">
        <v>207</v>
      </c>
      <c r="N4661" s="3">
        <v>61032</v>
      </c>
      <c r="O4661" s="3" t="s">
        <v>101</v>
      </c>
      <c r="P4661" s="3" t="s">
        <v>393</v>
      </c>
      <c r="Q4661" s="3" t="s">
        <v>42</v>
      </c>
      <c r="R4661" s="3" t="s">
        <v>55</v>
      </c>
      <c r="S4661" s="3" t="s">
        <v>394</v>
      </c>
      <c r="T4661" s="3">
        <v>45.247999999999998</v>
      </c>
      <c r="U4661" s="35" cm="1">
        <f t="array" ref="U4661">INDEX('Pricing Strategy'!$F$4:$F$71,MATCH(1,(Dataset!$O4661='Pricing Strategy'!$B$4:$B$71)*(Dataset!$Q4661='Pricing Strategy'!$C$4:$C$71)*(Dataset!$R4661='Pricing Strategy'!$D$4:$D$71),))</f>
        <v>0.4</v>
      </c>
      <c r="V4661" s="3">
        <f>Dataset!$T4661*(1-Dataset!$U4661)</f>
        <v>27.148799999999998</v>
      </c>
    </row>
    <row r="4662" spans="1:22" x14ac:dyDescent="0.3">
      <c r="A4662" s="32"/>
      <c r="C4662" s="3">
        <v>4657</v>
      </c>
      <c r="D4662" s="3" t="s">
        <v>7685</v>
      </c>
      <c r="E4662" s="34">
        <v>42493</v>
      </c>
      <c r="F4662" s="34">
        <v>42497</v>
      </c>
      <c r="G4662" s="3" t="s">
        <v>46</v>
      </c>
      <c r="H4662" s="3" t="s">
        <v>5814</v>
      </c>
      <c r="I4662" s="3" t="s">
        <v>5815</v>
      </c>
      <c r="J4662" s="3" t="s">
        <v>22</v>
      </c>
      <c r="K4662" s="3" t="s">
        <v>23</v>
      </c>
      <c r="L4662" s="3" t="s">
        <v>142</v>
      </c>
      <c r="M4662" s="3" t="s">
        <v>143</v>
      </c>
      <c r="N4662" s="3">
        <v>19140</v>
      </c>
      <c r="O4662" s="3" t="s">
        <v>144</v>
      </c>
      <c r="P4662" s="3" t="s">
        <v>2840</v>
      </c>
      <c r="Q4662" s="3" t="s">
        <v>42</v>
      </c>
      <c r="R4662" s="3" t="s">
        <v>64</v>
      </c>
      <c r="S4662" s="3" t="s">
        <v>2841</v>
      </c>
      <c r="T4662" s="3">
        <v>59.904000000000003</v>
      </c>
      <c r="U4662" s="35" cm="1">
        <f t="array" ref="U4662">INDEX('Pricing Strategy'!$F$4:$F$71,MATCH(1,(Dataset!$O4662='Pricing Strategy'!$B$4:$B$71)*(Dataset!$Q4662='Pricing Strategy'!$C$4:$C$71)*(Dataset!$R4662='Pricing Strategy'!$D$4:$D$71),))</f>
        <v>0.45</v>
      </c>
      <c r="V4662" s="3">
        <f>Dataset!$T4662*(1-Dataset!$U4662)</f>
        <v>32.947200000000002</v>
      </c>
    </row>
    <row r="4663" spans="1:22" x14ac:dyDescent="0.3">
      <c r="A4663" s="32"/>
      <c r="C4663" s="3">
        <v>4658</v>
      </c>
      <c r="D4663" s="3" t="s">
        <v>7685</v>
      </c>
      <c r="E4663" s="34">
        <v>42493</v>
      </c>
      <c r="F4663" s="34">
        <v>42497</v>
      </c>
      <c r="G4663" s="3" t="s">
        <v>46</v>
      </c>
      <c r="H4663" s="3" t="s">
        <v>5814</v>
      </c>
      <c r="I4663" s="3" t="s">
        <v>5815</v>
      </c>
      <c r="J4663" s="3" t="s">
        <v>22</v>
      </c>
      <c r="K4663" s="3" t="s">
        <v>23</v>
      </c>
      <c r="L4663" s="3" t="s">
        <v>142</v>
      </c>
      <c r="M4663" s="3" t="s">
        <v>143</v>
      </c>
      <c r="N4663" s="3">
        <v>19140</v>
      </c>
      <c r="O4663" s="3" t="s">
        <v>144</v>
      </c>
      <c r="P4663" s="3" t="s">
        <v>2594</v>
      </c>
      <c r="Q4663" s="3" t="s">
        <v>42</v>
      </c>
      <c r="R4663" s="3" t="s">
        <v>74</v>
      </c>
      <c r="S4663" s="3" t="s">
        <v>2595</v>
      </c>
      <c r="T4663" s="3">
        <v>23.696000000000002</v>
      </c>
      <c r="U4663" s="35" cm="1">
        <f t="array" ref="U4663">INDEX('Pricing Strategy'!$F$4:$F$71,MATCH(1,(Dataset!$O4663='Pricing Strategy'!$B$4:$B$71)*(Dataset!$Q4663='Pricing Strategy'!$C$4:$C$71)*(Dataset!$R4663='Pricing Strategy'!$D$4:$D$71),))</f>
        <v>0.4</v>
      </c>
      <c r="V4663" s="3">
        <f>Dataset!$T4663*(1-Dataset!$U4663)</f>
        <v>14.217600000000001</v>
      </c>
    </row>
    <row r="4664" spans="1:22" x14ac:dyDescent="0.3">
      <c r="A4664" s="32"/>
      <c r="C4664" s="3">
        <v>4659</v>
      </c>
      <c r="D4664" s="3" t="s">
        <v>7685</v>
      </c>
      <c r="E4664" s="34">
        <v>42493</v>
      </c>
      <c r="F4664" s="34">
        <v>42497</v>
      </c>
      <c r="G4664" s="3" t="s">
        <v>46</v>
      </c>
      <c r="H4664" s="3" t="s">
        <v>5814</v>
      </c>
      <c r="I4664" s="3" t="s">
        <v>5815</v>
      </c>
      <c r="J4664" s="3" t="s">
        <v>22</v>
      </c>
      <c r="K4664" s="3" t="s">
        <v>23</v>
      </c>
      <c r="L4664" s="3" t="s">
        <v>142</v>
      </c>
      <c r="M4664" s="3" t="s">
        <v>143</v>
      </c>
      <c r="N4664" s="3">
        <v>19140</v>
      </c>
      <c r="O4664" s="3" t="s">
        <v>144</v>
      </c>
      <c r="P4664" s="3" t="s">
        <v>1536</v>
      </c>
      <c r="Q4664" s="3" t="s">
        <v>42</v>
      </c>
      <c r="R4664" s="3" t="s">
        <v>86</v>
      </c>
      <c r="S4664" s="3" t="s">
        <v>1537</v>
      </c>
      <c r="T4664" s="3">
        <v>7.968</v>
      </c>
      <c r="U4664" s="35" cm="1">
        <f t="array" ref="U4664">INDEX('Pricing Strategy'!$F$4:$F$71,MATCH(1,(Dataset!$O4664='Pricing Strategy'!$B$4:$B$71)*(Dataset!$Q4664='Pricing Strategy'!$C$4:$C$71)*(Dataset!$R4664='Pricing Strategy'!$D$4:$D$71),))</f>
        <v>0.4</v>
      </c>
      <c r="V4664" s="3">
        <f>Dataset!$T4664*(1-Dataset!$U4664)</f>
        <v>4.7808000000000002</v>
      </c>
    </row>
    <row r="4665" spans="1:22" x14ac:dyDescent="0.3">
      <c r="A4665" s="32"/>
      <c r="C4665" s="3">
        <v>4660</v>
      </c>
      <c r="D4665" s="3" t="s">
        <v>7685</v>
      </c>
      <c r="E4665" s="34">
        <v>42493</v>
      </c>
      <c r="F4665" s="34">
        <v>42497</v>
      </c>
      <c r="G4665" s="3" t="s">
        <v>46</v>
      </c>
      <c r="H4665" s="3" t="s">
        <v>5814</v>
      </c>
      <c r="I4665" s="3" t="s">
        <v>5815</v>
      </c>
      <c r="J4665" s="3" t="s">
        <v>22</v>
      </c>
      <c r="K4665" s="3" t="s">
        <v>23</v>
      </c>
      <c r="L4665" s="3" t="s">
        <v>142</v>
      </c>
      <c r="M4665" s="3" t="s">
        <v>143</v>
      </c>
      <c r="N4665" s="3">
        <v>19140</v>
      </c>
      <c r="O4665" s="3" t="s">
        <v>144</v>
      </c>
      <c r="P4665" s="3" t="s">
        <v>809</v>
      </c>
      <c r="Q4665" s="3" t="s">
        <v>42</v>
      </c>
      <c r="R4665" s="3" t="s">
        <v>74</v>
      </c>
      <c r="S4665" s="3" t="s">
        <v>810</v>
      </c>
      <c r="T4665" s="3">
        <v>18.2</v>
      </c>
      <c r="U4665" s="35" cm="1">
        <f t="array" ref="U4665">INDEX('Pricing Strategy'!$F$4:$F$71,MATCH(1,(Dataset!$O4665='Pricing Strategy'!$B$4:$B$71)*(Dataset!$Q4665='Pricing Strategy'!$C$4:$C$71)*(Dataset!$R4665='Pricing Strategy'!$D$4:$D$71),))</f>
        <v>0.4</v>
      </c>
      <c r="V4665" s="3">
        <f>Dataset!$T4665*(1-Dataset!$U4665)</f>
        <v>10.92</v>
      </c>
    </row>
    <row r="4666" spans="1:22" x14ac:dyDescent="0.3">
      <c r="A4666" s="32"/>
      <c r="C4666" s="3">
        <v>4661</v>
      </c>
      <c r="D4666" s="3" t="s">
        <v>7685</v>
      </c>
      <c r="E4666" s="34">
        <v>42493</v>
      </c>
      <c r="F4666" s="34">
        <v>42497</v>
      </c>
      <c r="G4666" s="3" t="s">
        <v>46</v>
      </c>
      <c r="H4666" s="3" t="s">
        <v>5814</v>
      </c>
      <c r="I4666" s="3" t="s">
        <v>5815</v>
      </c>
      <c r="J4666" s="3" t="s">
        <v>22</v>
      </c>
      <c r="K4666" s="3" t="s">
        <v>23</v>
      </c>
      <c r="L4666" s="3" t="s">
        <v>142</v>
      </c>
      <c r="M4666" s="3" t="s">
        <v>143</v>
      </c>
      <c r="N4666" s="3">
        <v>19140</v>
      </c>
      <c r="O4666" s="3" t="s">
        <v>144</v>
      </c>
      <c r="P4666" s="3" t="s">
        <v>7686</v>
      </c>
      <c r="Q4666" s="3" t="s">
        <v>67</v>
      </c>
      <c r="R4666" s="3" t="s">
        <v>157</v>
      </c>
      <c r="S4666" s="3" t="s">
        <v>7687</v>
      </c>
      <c r="T4666" s="3">
        <v>27.552</v>
      </c>
      <c r="U4666" s="35" cm="1">
        <f t="array" ref="U4666">INDEX('Pricing Strategy'!$F$4:$F$71,MATCH(1,(Dataset!$O4666='Pricing Strategy'!$B$4:$B$71)*(Dataset!$Q4666='Pricing Strategy'!$C$4:$C$71)*(Dataset!$R4666='Pricing Strategy'!$D$4:$D$71),))</f>
        <v>0.45</v>
      </c>
      <c r="V4666" s="3">
        <f>Dataset!$T4666*(1-Dataset!$U4666)</f>
        <v>15.153600000000001</v>
      </c>
    </row>
    <row r="4667" spans="1:22" x14ac:dyDescent="0.3">
      <c r="A4667" s="32"/>
      <c r="C4667" s="3">
        <v>4662</v>
      </c>
      <c r="D4667" s="3" t="s">
        <v>7685</v>
      </c>
      <c r="E4667" s="34">
        <v>42493</v>
      </c>
      <c r="F4667" s="34">
        <v>42497</v>
      </c>
      <c r="G4667" s="3" t="s">
        <v>46</v>
      </c>
      <c r="H4667" s="3" t="s">
        <v>5814</v>
      </c>
      <c r="I4667" s="3" t="s">
        <v>5815</v>
      </c>
      <c r="J4667" s="3" t="s">
        <v>22</v>
      </c>
      <c r="K4667" s="3" t="s">
        <v>23</v>
      </c>
      <c r="L4667" s="3" t="s">
        <v>142</v>
      </c>
      <c r="M4667" s="3" t="s">
        <v>143</v>
      </c>
      <c r="N4667" s="3">
        <v>19140</v>
      </c>
      <c r="O4667" s="3" t="s">
        <v>144</v>
      </c>
      <c r="P4667" s="3" t="s">
        <v>942</v>
      </c>
      <c r="Q4667" s="3" t="s">
        <v>28</v>
      </c>
      <c r="R4667" s="3" t="s">
        <v>32</v>
      </c>
      <c r="S4667" s="3" t="s">
        <v>943</v>
      </c>
      <c r="T4667" s="3">
        <v>844.11599999999999</v>
      </c>
      <c r="U4667" s="35" cm="1">
        <f t="array" ref="U4667">INDEX('Pricing Strategy'!$F$4:$F$71,MATCH(1,(Dataset!$O4667='Pricing Strategy'!$B$4:$B$71)*(Dataset!$Q4667='Pricing Strategy'!$C$4:$C$71)*(Dataset!$R4667='Pricing Strategy'!$D$4:$D$71),))</f>
        <v>0.45</v>
      </c>
      <c r="V4667" s="3">
        <f>Dataset!$T4667*(1-Dataset!$U4667)</f>
        <v>464.2638</v>
      </c>
    </row>
    <row r="4668" spans="1:22" x14ac:dyDescent="0.3">
      <c r="A4668" s="32"/>
      <c r="C4668" s="3">
        <v>4663</v>
      </c>
      <c r="D4668" s="3" t="s">
        <v>7685</v>
      </c>
      <c r="E4668" s="34">
        <v>42493</v>
      </c>
      <c r="F4668" s="34">
        <v>42497</v>
      </c>
      <c r="G4668" s="3" t="s">
        <v>46</v>
      </c>
      <c r="H4668" s="3" t="s">
        <v>5814</v>
      </c>
      <c r="I4668" s="3" t="s">
        <v>5815</v>
      </c>
      <c r="J4668" s="3" t="s">
        <v>22</v>
      </c>
      <c r="K4668" s="3" t="s">
        <v>23</v>
      </c>
      <c r="L4668" s="3" t="s">
        <v>142</v>
      </c>
      <c r="M4668" s="3" t="s">
        <v>143</v>
      </c>
      <c r="N4668" s="3">
        <v>19140</v>
      </c>
      <c r="O4668" s="3" t="s">
        <v>144</v>
      </c>
      <c r="P4668" s="3" t="s">
        <v>3546</v>
      </c>
      <c r="Q4668" s="3" t="s">
        <v>42</v>
      </c>
      <c r="R4668" s="3" t="s">
        <v>55</v>
      </c>
      <c r="S4668" s="3" t="s">
        <v>3547</v>
      </c>
      <c r="T4668" s="3">
        <v>76.751999999999995</v>
      </c>
      <c r="U4668" s="35" cm="1">
        <f t="array" ref="U4668">INDEX('Pricing Strategy'!$F$4:$F$71,MATCH(1,(Dataset!$O4668='Pricing Strategy'!$B$4:$B$71)*(Dataset!$Q4668='Pricing Strategy'!$C$4:$C$71)*(Dataset!$R4668='Pricing Strategy'!$D$4:$D$71),))</f>
        <v>0.5</v>
      </c>
      <c r="V4668" s="3">
        <f>Dataset!$T4668*(1-Dataset!$U4668)</f>
        <v>38.375999999999998</v>
      </c>
    </row>
    <row r="4669" spans="1:22" x14ac:dyDescent="0.3">
      <c r="A4669" s="32"/>
      <c r="C4669" s="3">
        <v>4664</v>
      </c>
      <c r="D4669" s="3" t="s">
        <v>7688</v>
      </c>
      <c r="E4669" s="34">
        <v>42996</v>
      </c>
      <c r="F4669" s="34">
        <v>43000</v>
      </c>
      <c r="G4669" s="3" t="s">
        <v>46</v>
      </c>
      <c r="H4669" s="3" t="s">
        <v>1189</v>
      </c>
      <c r="I4669" s="3" t="s">
        <v>1190</v>
      </c>
      <c r="J4669" s="3" t="s">
        <v>22</v>
      </c>
      <c r="K4669" s="3" t="s">
        <v>23</v>
      </c>
      <c r="L4669" s="3" t="s">
        <v>1523</v>
      </c>
      <c r="M4669" s="3" t="s">
        <v>50</v>
      </c>
      <c r="N4669" s="3">
        <v>32216</v>
      </c>
      <c r="O4669" s="3" t="s">
        <v>26</v>
      </c>
      <c r="P4669" s="3" t="s">
        <v>2121</v>
      </c>
      <c r="Q4669" s="3" t="s">
        <v>42</v>
      </c>
      <c r="R4669" s="3" t="s">
        <v>43</v>
      </c>
      <c r="S4669" s="3" t="s">
        <v>2122</v>
      </c>
      <c r="T4669" s="3">
        <v>3</v>
      </c>
      <c r="U4669" s="35" cm="1">
        <f t="array" ref="U4669">INDEX('Pricing Strategy'!$F$4:$F$71,MATCH(1,(Dataset!$O4669='Pricing Strategy'!$B$4:$B$71)*(Dataset!$Q4669='Pricing Strategy'!$C$4:$C$71)*(Dataset!$R4669='Pricing Strategy'!$D$4:$D$71),))</f>
        <v>0.25</v>
      </c>
      <c r="V4669" s="3">
        <f>Dataset!$T4669*(1-Dataset!$U4669)</f>
        <v>2.25</v>
      </c>
    </row>
    <row r="4670" spans="1:22" x14ac:dyDescent="0.3">
      <c r="A4670" s="32"/>
      <c r="C4670" s="3">
        <v>4665</v>
      </c>
      <c r="D4670" s="3" t="s">
        <v>7689</v>
      </c>
      <c r="E4670" s="34">
        <v>43000</v>
      </c>
      <c r="F4670" s="34">
        <v>43004</v>
      </c>
      <c r="G4670" s="3" t="s">
        <v>46</v>
      </c>
      <c r="H4670" s="3" t="s">
        <v>4722</v>
      </c>
      <c r="I4670" s="3" t="s">
        <v>4723</v>
      </c>
      <c r="J4670" s="3" t="s">
        <v>22</v>
      </c>
      <c r="K4670" s="3" t="s">
        <v>23</v>
      </c>
      <c r="L4670" s="3" t="s">
        <v>1353</v>
      </c>
      <c r="M4670" s="3" t="s">
        <v>50</v>
      </c>
      <c r="N4670" s="3">
        <v>33024</v>
      </c>
      <c r="O4670" s="3" t="s">
        <v>26</v>
      </c>
      <c r="P4670" s="3" t="s">
        <v>2967</v>
      </c>
      <c r="Q4670" s="3" t="s">
        <v>42</v>
      </c>
      <c r="R4670" s="3" t="s">
        <v>71</v>
      </c>
      <c r="S4670" s="3" t="s">
        <v>2968</v>
      </c>
      <c r="T4670" s="3">
        <v>7.5060000000000002</v>
      </c>
      <c r="U4670" s="35" cm="1">
        <f t="array" ref="U4670">INDEX('Pricing Strategy'!$F$4:$F$71,MATCH(1,(Dataset!$O4670='Pricing Strategy'!$B$4:$B$71)*(Dataset!$Q4670='Pricing Strategy'!$C$4:$C$71)*(Dataset!$R4670='Pricing Strategy'!$D$4:$D$71),))</f>
        <v>0.25</v>
      </c>
      <c r="V4670" s="3">
        <f>Dataset!$T4670*(1-Dataset!$U4670)</f>
        <v>5.6295000000000002</v>
      </c>
    </row>
    <row r="4671" spans="1:22" x14ac:dyDescent="0.3">
      <c r="A4671" s="32"/>
      <c r="C4671" s="3">
        <v>4666</v>
      </c>
      <c r="D4671" s="3" t="s">
        <v>7689</v>
      </c>
      <c r="E4671" s="34">
        <v>43000</v>
      </c>
      <c r="F4671" s="34">
        <v>43004</v>
      </c>
      <c r="G4671" s="3" t="s">
        <v>46</v>
      </c>
      <c r="H4671" s="3" t="s">
        <v>4722</v>
      </c>
      <c r="I4671" s="3" t="s">
        <v>4723</v>
      </c>
      <c r="J4671" s="3" t="s">
        <v>22</v>
      </c>
      <c r="K4671" s="3" t="s">
        <v>23</v>
      </c>
      <c r="L4671" s="3" t="s">
        <v>1353</v>
      </c>
      <c r="M4671" s="3" t="s">
        <v>50</v>
      </c>
      <c r="N4671" s="3">
        <v>33024</v>
      </c>
      <c r="O4671" s="3" t="s">
        <v>26</v>
      </c>
      <c r="P4671" s="3" t="s">
        <v>1275</v>
      </c>
      <c r="Q4671" s="3" t="s">
        <v>42</v>
      </c>
      <c r="R4671" s="3" t="s">
        <v>43</v>
      </c>
      <c r="S4671" s="3" t="s">
        <v>1276</v>
      </c>
      <c r="T4671" s="3">
        <v>16.559999999999999</v>
      </c>
      <c r="U4671" s="35" cm="1">
        <f t="array" ref="U4671">INDEX('Pricing Strategy'!$F$4:$F$71,MATCH(1,(Dataset!$O4671='Pricing Strategy'!$B$4:$B$71)*(Dataset!$Q4671='Pricing Strategy'!$C$4:$C$71)*(Dataset!$R4671='Pricing Strategy'!$D$4:$D$71),))</f>
        <v>0.25</v>
      </c>
      <c r="V4671" s="3">
        <f>Dataset!$T4671*(1-Dataset!$U4671)</f>
        <v>12.419999999999998</v>
      </c>
    </row>
    <row r="4672" spans="1:22" x14ac:dyDescent="0.3">
      <c r="A4672" s="32"/>
      <c r="C4672" s="3">
        <v>4667</v>
      </c>
      <c r="D4672" s="3" t="s">
        <v>7690</v>
      </c>
      <c r="E4672" s="34">
        <v>42745</v>
      </c>
      <c r="F4672" s="34">
        <v>42752</v>
      </c>
      <c r="G4672" s="3" t="s">
        <v>46</v>
      </c>
      <c r="H4672" s="3" t="s">
        <v>131</v>
      </c>
      <c r="I4672" s="3" t="s">
        <v>132</v>
      </c>
      <c r="J4672" s="3" t="s">
        <v>37</v>
      </c>
      <c r="K4672" s="3" t="s">
        <v>23</v>
      </c>
      <c r="L4672" s="3" t="s">
        <v>91</v>
      </c>
      <c r="M4672" s="3" t="s">
        <v>92</v>
      </c>
      <c r="N4672" s="3">
        <v>98115</v>
      </c>
      <c r="O4672" s="3" t="s">
        <v>40</v>
      </c>
      <c r="P4672" s="3" t="s">
        <v>3468</v>
      </c>
      <c r="Q4672" s="3" t="s">
        <v>28</v>
      </c>
      <c r="R4672" s="3" t="s">
        <v>61</v>
      </c>
      <c r="S4672" s="3" t="s">
        <v>3469</v>
      </c>
      <c r="T4672" s="3">
        <v>79.92</v>
      </c>
      <c r="U4672" s="35" cm="1">
        <f t="array" ref="U4672">INDEX('Pricing Strategy'!$F$4:$F$71,MATCH(1,(Dataset!$O4672='Pricing Strategy'!$B$4:$B$71)*(Dataset!$Q4672='Pricing Strategy'!$C$4:$C$71)*(Dataset!$R4672='Pricing Strategy'!$D$4:$D$71),))</f>
        <v>0.4</v>
      </c>
      <c r="V4672" s="3">
        <f>Dataset!$T4672*(1-Dataset!$U4672)</f>
        <v>47.951999999999998</v>
      </c>
    </row>
    <row r="4673" spans="1:22" x14ac:dyDescent="0.3">
      <c r="A4673" s="32"/>
      <c r="C4673" s="3">
        <v>4668</v>
      </c>
      <c r="D4673" s="3" t="s">
        <v>7690</v>
      </c>
      <c r="E4673" s="34">
        <v>42745</v>
      </c>
      <c r="F4673" s="34">
        <v>42752</v>
      </c>
      <c r="G4673" s="3" t="s">
        <v>46</v>
      </c>
      <c r="H4673" s="3" t="s">
        <v>131</v>
      </c>
      <c r="I4673" s="3" t="s">
        <v>132</v>
      </c>
      <c r="J4673" s="3" t="s">
        <v>37</v>
      </c>
      <c r="K4673" s="3" t="s">
        <v>23</v>
      </c>
      <c r="L4673" s="3" t="s">
        <v>91</v>
      </c>
      <c r="M4673" s="3" t="s">
        <v>92</v>
      </c>
      <c r="N4673" s="3">
        <v>98115</v>
      </c>
      <c r="O4673" s="3" t="s">
        <v>40</v>
      </c>
      <c r="P4673" s="3" t="s">
        <v>1356</v>
      </c>
      <c r="Q4673" s="3" t="s">
        <v>67</v>
      </c>
      <c r="R4673" s="3" t="s">
        <v>157</v>
      </c>
      <c r="S4673" s="3" t="s">
        <v>1357</v>
      </c>
      <c r="T4673" s="3">
        <v>69.98</v>
      </c>
      <c r="U4673" s="35" cm="1">
        <f t="array" ref="U4673">INDEX('Pricing Strategy'!$F$4:$F$71,MATCH(1,(Dataset!$O4673='Pricing Strategy'!$B$4:$B$71)*(Dataset!$Q4673='Pricing Strategy'!$C$4:$C$71)*(Dataset!$R4673='Pricing Strategy'!$D$4:$D$71),))</f>
        <v>0.45</v>
      </c>
      <c r="V4673" s="3">
        <f>Dataset!$T4673*(1-Dataset!$U4673)</f>
        <v>38.489000000000004</v>
      </c>
    </row>
    <row r="4674" spans="1:22" x14ac:dyDescent="0.3">
      <c r="A4674" s="32"/>
      <c r="C4674" s="3">
        <v>4669</v>
      </c>
      <c r="D4674" s="3" t="s">
        <v>7691</v>
      </c>
      <c r="E4674" s="34">
        <v>43226</v>
      </c>
      <c r="F4674" s="34">
        <v>43231</v>
      </c>
      <c r="G4674" s="3" t="s">
        <v>46</v>
      </c>
      <c r="H4674" s="3" t="s">
        <v>5174</v>
      </c>
      <c r="I4674" s="3" t="s">
        <v>5175</v>
      </c>
      <c r="J4674" s="3" t="s">
        <v>37</v>
      </c>
      <c r="K4674" s="3" t="s">
        <v>23</v>
      </c>
      <c r="L4674" s="3" t="s">
        <v>99</v>
      </c>
      <c r="M4674" s="3" t="s">
        <v>100</v>
      </c>
      <c r="N4674" s="3">
        <v>76106</v>
      </c>
      <c r="O4674" s="3" t="s">
        <v>101</v>
      </c>
      <c r="P4674" s="3" t="s">
        <v>2158</v>
      </c>
      <c r="Q4674" s="3" t="s">
        <v>42</v>
      </c>
      <c r="R4674" s="3" t="s">
        <v>71</v>
      </c>
      <c r="S4674" s="3" t="s">
        <v>2159</v>
      </c>
      <c r="T4674" s="3">
        <v>11.06</v>
      </c>
      <c r="U4674" s="35" cm="1">
        <f t="array" ref="U4674">INDEX('Pricing Strategy'!$F$4:$F$71,MATCH(1,(Dataset!$O4674='Pricing Strategy'!$B$4:$B$71)*(Dataset!$Q4674='Pricing Strategy'!$C$4:$C$71)*(Dataset!$R4674='Pricing Strategy'!$D$4:$D$71),))</f>
        <v>0.3</v>
      </c>
      <c r="V4674" s="3">
        <f>Dataset!$T4674*(1-Dataset!$U4674)</f>
        <v>7.742</v>
      </c>
    </row>
    <row r="4675" spans="1:22" x14ac:dyDescent="0.3">
      <c r="A4675" s="32"/>
      <c r="C4675" s="3">
        <v>4670</v>
      </c>
      <c r="D4675" s="3" t="s">
        <v>7691</v>
      </c>
      <c r="E4675" s="34">
        <v>43226</v>
      </c>
      <c r="F4675" s="34">
        <v>43231</v>
      </c>
      <c r="G4675" s="3" t="s">
        <v>46</v>
      </c>
      <c r="H4675" s="3" t="s">
        <v>5174</v>
      </c>
      <c r="I4675" s="3" t="s">
        <v>5175</v>
      </c>
      <c r="J4675" s="3" t="s">
        <v>37</v>
      </c>
      <c r="K4675" s="3" t="s">
        <v>23</v>
      </c>
      <c r="L4675" s="3" t="s">
        <v>99</v>
      </c>
      <c r="M4675" s="3" t="s">
        <v>100</v>
      </c>
      <c r="N4675" s="3">
        <v>76106</v>
      </c>
      <c r="O4675" s="3" t="s">
        <v>101</v>
      </c>
      <c r="P4675" s="3" t="s">
        <v>1633</v>
      </c>
      <c r="Q4675" s="3" t="s">
        <v>28</v>
      </c>
      <c r="R4675" s="3" t="s">
        <v>29</v>
      </c>
      <c r="S4675" s="3" t="s">
        <v>1634</v>
      </c>
      <c r="T4675" s="3">
        <v>623.46479999999997</v>
      </c>
      <c r="U4675" s="35" cm="1">
        <f t="array" ref="U4675">INDEX('Pricing Strategy'!$F$4:$F$71,MATCH(1,(Dataset!$O4675='Pricing Strategy'!$B$4:$B$71)*(Dataset!$Q4675='Pricing Strategy'!$C$4:$C$71)*(Dataset!$R4675='Pricing Strategy'!$D$4:$D$71),))</f>
        <v>0.4</v>
      </c>
      <c r="V4675" s="3">
        <f>Dataset!$T4675*(1-Dataset!$U4675)</f>
        <v>374.07887999999997</v>
      </c>
    </row>
    <row r="4676" spans="1:22" x14ac:dyDescent="0.3">
      <c r="A4676" s="32"/>
      <c r="C4676" s="3">
        <v>4671</v>
      </c>
      <c r="D4676" s="3" t="s">
        <v>7691</v>
      </c>
      <c r="E4676" s="34">
        <v>43226</v>
      </c>
      <c r="F4676" s="34">
        <v>43231</v>
      </c>
      <c r="G4676" s="3" t="s">
        <v>46</v>
      </c>
      <c r="H4676" s="3" t="s">
        <v>5174</v>
      </c>
      <c r="I4676" s="3" t="s">
        <v>5175</v>
      </c>
      <c r="J4676" s="3" t="s">
        <v>37</v>
      </c>
      <c r="K4676" s="3" t="s">
        <v>23</v>
      </c>
      <c r="L4676" s="3" t="s">
        <v>99</v>
      </c>
      <c r="M4676" s="3" t="s">
        <v>100</v>
      </c>
      <c r="N4676" s="3">
        <v>76106</v>
      </c>
      <c r="O4676" s="3" t="s">
        <v>101</v>
      </c>
      <c r="P4676" s="3" t="s">
        <v>7508</v>
      </c>
      <c r="Q4676" s="3" t="s">
        <v>42</v>
      </c>
      <c r="R4676" s="3" t="s">
        <v>55</v>
      </c>
      <c r="S4676" s="3" t="s">
        <v>7509</v>
      </c>
      <c r="T4676" s="3">
        <v>772.68</v>
      </c>
      <c r="U4676" s="35" cm="1">
        <f t="array" ref="U4676">INDEX('Pricing Strategy'!$F$4:$F$71,MATCH(1,(Dataset!$O4676='Pricing Strategy'!$B$4:$B$71)*(Dataset!$Q4676='Pricing Strategy'!$C$4:$C$71)*(Dataset!$R4676='Pricing Strategy'!$D$4:$D$71),))</f>
        <v>0.4</v>
      </c>
      <c r="V4676" s="3">
        <f>Dataset!$T4676*(1-Dataset!$U4676)</f>
        <v>463.60799999999995</v>
      </c>
    </row>
    <row r="4677" spans="1:22" x14ac:dyDescent="0.3">
      <c r="A4677" s="32"/>
      <c r="C4677" s="3">
        <v>4672</v>
      </c>
      <c r="D4677" s="3" t="s">
        <v>7692</v>
      </c>
      <c r="E4677" s="34">
        <v>42947</v>
      </c>
      <c r="F4677" s="34">
        <v>42953</v>
      </c>
      <c r="G4677" s="3" t="s">
        <v>46</v>
      </c>
      <c r="H4677" s="3" t="s">
        <v>915</v>
      </c>
      <c r="I4677" s="3" t="s">
        <v>916</v>
      </c>
      <c r="J4677" s="3" t="s">
        <v>22</v>
      </c>
      <c r="K4677" s="3" t="s">
        <v>23</v>
      </c>
      <c r="L4677" s="3" t="s">
        <v>879</v>
      </c>
      <c r="M4677" s="3" t="s">
        <v>234</v>
      </c>
      <c r="N4677" s="3">
        <v>48205</v>
      </c>
      <c r="O4677" s="3" t="s">
        <v>101</v>
      </c>
      <c r="P4677" s="3" t="s">
        <v>4619</v>
      </c>
      <c r="Q4677" s="3" t="s">
        <v>42</v>
      </c>
      <c r="R4677" s="3" t="s">
        <v>74</v>
      </c>
      <c r="S4677" s="3" t="s">
        <v>4620</v>
      </c>
      <c r="T4677" s="3">
        <v>283.14</v>
      </c>
      <c r="U4677" s="35" cm="1">
        <f t="array" ref="U4677">INDEX('Pricing Strategy'!$F$4:$F$71,MATCH(1,(Dataset!$O4677='Pricing Strategy'!$B$4:$B$71)*(Dataset!$Q4677='Pricing Strategy'!$C$4:$C$71)*(Dataset!$R4677='Pricing Strategy'!$D$4:$D$71),))</f>
        <v>0.3</v>
      </c>
      <c r="V4677" s="3">
        <f>Dataset!$T4677*(1-Dataset!$U4677)</f>
        <v>198.19799999999998</v>
      </c>
    </row>
    <row r="4678" spans="1:22" x14ac:dyDescent="0.3">
      <c r="A4678" s="32"/>
      <c r="C4678" s="3">
        <v>4673</v>
      </c>
      <c r="D4678" s="3" t="s">
        <v>7692</v>
      </c>
      <c r="E4678" s="34">
        <v>42947</v>
      </c>
      <c r="F4678" s="34">
        <v>42953</v>
      </c>
      <c r="G4678" s="3" t="s">
        <v>46</v>
      </c>
      <c r="H4678" s="3" t="s">
        <v>915</v>
      </c>
      <c r="I4678" s="3" t="s">
        <v>916</v>
      </c>
      <c r="J4678" s="3" t="s">
        <v>22</v>
      </c>
      <c r="K4678" s="3" t="s">
        <v>23</v>
      </c>
      <c r="L4678" s="3" t="s">
        <v>879</v>
      </c>
      <c r="M4678" s="3" t="s">
        <v>234</v>
      </c>
      <c r="N4678" s="3">
        <v>48205</v>
      </c>
      <c r="O4678" s="3" t="s">
        <v>101</v>
      </c>
      <c r="P4678" s="3" t="s">
        <v>2177</v>
      </c>
      <c r="Q4678" s="3" t="s">
        <v>67</v>
      </c>
      <c r="R4678" s="3" t="s">
        <v>68</v>
      </c>
      <c r="S4678" s="3" t="s">
        <v>2178</v>
      </c>
      <c r="T4678" s="3">
        <v>635.96</v>
      </c>
      <c r="U4678" s="35" cm="1">
        <f t="array" ref="U4678">INDEX('Pricing Strategy'!$F$4:$F$71,MATCH(1,(Dataset!$O4678='Pricing Strategy'!$B$4:$B$71)*(Dataset!$Q4678='Pricing Strategy'!$C$4:$C$71)*(Dataset!$R4678='Pricing Strategy'!$D$4:$D$71),))</f>
        <v>0.3</v>
      </c>
      <c r="V4678" s="3">
        <f>Dataset!$T4678*(1-Dataset!$U4678)</f>
        <v>445.17200000000003</v>
      </c>
    </row>
    <row r="4679" spans="1:22" x14ac:dyDescent="0.3">
      <c r="A4679" s="32"/>
      <c r="C4679" s="3">
        <v>4674</v>
      </c>
      <c r="D4679" s="3" t="s">
        <v>7692</v>
      </c>
      <c r="E4679" s="34">
        <v>42947</v>
      </c>
      <c r="F4679" s="34">
        <v>42953</v>
      </c>
      <c r="G4679" s="3" t="s">
        <v>46</v>
      </c>
      <c r="H4679" s="3" t="s">
        <v>915</v>
      </c>
      <c r="I4679" s="3" t="s">
        <v>916</v>
      </c>
      <c r="J4679" s="3" t="s">
        <v>22</v>
      </c>
      <c r="K4679" s="3" t="s">
        <v>23</v>
      </c>
      <c r="L4679" s="3" t="s">
        <v>879</v>
      </c>
      <c r="M4679" s="3" t="s">
        <v>234</v>
      </c>
      <c r="N4679" s="3">
        <v>48205</v>
      </c>
      <c r="O4679" s="3" t="s">
        <v>101</v>
      </c>
      <c r="P4679" s="3" t="s">
        <v>5163</v>
      </c>
      <c r="Q4679" s="3" t="s">
        <v>67</v>
      </c>
      <c r="R4679" s="3" t="s">
        <v>68</v>
      </c>
      <c r="S4679" s="3" t="s">
        <v>5164</v>
      </c>
      <c r="T4679" s="3">
        <v>118.99</v>
      </c>
      <c r="U4679" s="35" cm="1">
        <f t="array" ref="U4679">INDEX('Pricing Strategy'!$F$4:$F$71,MATCH(1,(Dataset!$O4679='Pricing Strategy'!$B$4:$B$71)*(Dataset!$Q4679='Pricing Strategy'!$C$4:$C$71)*(Dataset!$R4679='Pricing Strategy'!$D$4:$D$71),))</f>
        <v>0.3</v>
      </c>
      <c r="V4679" s="3">
        <f>Dataset!$T4679*(1-Dataset!$U4679)</f>
        <v>83.292999999999992</v>
      </c>
    </row>
    <row r="4680" spans="1:22" x14ac:dyDescent="0.3">
      <c r="A4680" s="32"/>
      <c r="C4680" s="3">
        <v>4675</v>
      </c>
      <c r="D4680" s="3" t="s">
        <v>7692</v>
      </c>
      <c r="E4680" s="34">
        <v>42947</v>
      </c>
      <c r="F4680" s="34">
        <v>42953</v>
      </c>
      <c r="G4680" s="3" t="s">
        <v>46</v>
      </c>
      <c r="H4680" s="3" t="s">
        <v>915</v>
      </c>
      <c r="I4680" s="3" t="s">
        <v>916</v>
      </c>
      <c r="J4680" s="3" t="s">
        <v>22</v>
      </c>
      <c r="K4680" s="3" t="s">
        <v>23</v>
      </c>
      <c r="L4680" s="3" t="s">
        <v>879</v>
      </c>
      <c r="M4680" s="3" t="s">
        <v>234</v>
      </c>
      <c r="N4680" s="3">
        <v>48205</v>
      </c>
      <c r="O4680" s="3" t="s">
        <v>101</v>
      </c>
      <c r="P4680" s="3" t="s">
        <v>1086</v>
      </c>
      <c r="Q4680" s="3" t="s">
        <v>28</v>
      </c>
      <c r="R4680" s="3" t="s">
        <v>61</v>
      </c>
      <c r="S4680" s="3" t="s">
        <v>1087</v>
      </c>
      <c r="T4680" s="3">
        <v>272.94</v>
      </c>
      <c r="U4680" s="35" cm="1">
        <f t="array" ref="U4680">INDEX('Pricing Strategy'!$F$4:$F$71,MATCH(1,(Dataset!$O4680='Pricing Strategy'!$B$4:$B$71)*(Dataset!$Q4680='Pricing Strategy'!$C$4:$C$71)*(Dataset!$R4680='Pricing Strategy'!$D$4:$D$71),))</f>
        <v>0.3</v>
      </c>
      <c r="V4680" s="3">
        <f>Dataset!$T4680*(1-Dataset!$U4680)</f>
        <v>191.05799999999999</v>
      </c>
    </row>
    <row r="4681" spans="1:22" x14ac:dyDescent="0.3">
      <c r="A4681" s="32"/>
      <c r="C4681" s="3">
        <v>4676</v>
      </c>
      <c r="D4681" s="3" t="s">
        <v>7693</v>
      </c>
      <c r="E4681" s="34">
        <v>43186</v>
      </c>
      <c r="F4681" s="34">
        <v>43188</v>
      </c>
      <c r="G4681" s="3" t="s">
        <v>19</v>
      </c>
      <c r="H4681" s="3" t="s">
        <v>114</v>
      </c>
      <c r="I4681" s="3" t="s">
        <v>115</v>
      </c>
      <c r="J4681" s="3" t="s">
        <v>22</v>
      </c>
      <c r="K4681" s="3" t="s">
        <v>23</v>
      </c>
      <c r="L4681" s="3" t="s">
        <v>142</v>
      </c>
      <c r="M4681" s="3" t="s">
        <v>143</v>
      </c>
      <c r="N4681" s="3">
        <v>19120</v>
      </c>
      <c r="O4681" s="3" t="s">
        <v>144</v>
      </c>
      <c r="P4681" s="3" t="s">
        <v>6035</v>
      </c>
      <c r="Q4681" s="3" t="s">
        <v>28</v>
      </c>
      <c r="R4681" s="3" t="s">
        <v>61</v>
      </c>
      <c r="S4681" s="3" t="s">
        <v>6036</v>
      </c>
      <c r="T4681" s="3">
        <v>15.007999999999999</v>
      </c>
      <c r="U4681" s="35" cm="1">
        <f t="array" ref="U4681">INDEX('Pricing Strategy'!$F$4:$F$71,MATCH(1,(Dataset!$O4681='Pricing Strategy'!$B$4:$B$71)*(Dataset!$Q4681='Pricing Strategy'!$C$4:$C$71)*(Dataset!$R4681='Pricing Strategy'!$D$4:$D$71),))</f>
        <v>0.4</v>
      </c>
      <c r="V4681" s="3">
        <f>Dataset!$T4681*(1-Dataset!$U4681)</f>
        <v>9.0047999999999995</v>
      </c>
    </row>
    <row r="4682" spans="1:22" x14ac:dyDescent="0.3">
      <c r="A4682" s="32"/>
      <c r="C4682" s="3">
        <v>4677</v>
      </c>
      <c r="D4682" s="3" t="s">
        <v>7694</v>
      </c>
      <c r="E4682" s="34">
        <v>42077</v>
      </c>
      <c r="F4682" s="34">
        <v>42082</v>
      </c>
      <c r="G4682" s="3" t="s">
        <v>46</v>
      </c>
      <c r="H4682" s="3" t="s">
        <v>5752</v>
      </c>
      <c r="I4682" s="3" t="s">
        <v>5753</v>
      </c>
      <c r="J4682" s="3" t="s">
        <v>22</v>
      </c>
      <c r="K4682" s="3" t="s">
        <v>23</v>
      </c>
      <c r="L4682" s="3" t="s">
        <v>7695</v>
      </c>
      <c r="M4682" s="3" t="s">
        <v>117</v>
      </c>
      <c r="N4682" s="3">
        <v>84321</v>
      </c>
      <c r="O4682" s="3" t="s">
        <v>40</v>
      </c>
      <c r="P4682" s="3" t="s">
        <v>5492</v>
      </c>
      <c r="Q4682" s="3" t="s">
        <v>42</v>
      </c>
      <c r="R4682" s="3" t="s">
        <v>71</v>
      </c>
      <c r="S4682" s="3" t="s">
        <v>5493</v>
      </c>
      <c r="T4682" s="3">
        <v>33.088000000000001</v>
      </c>
      <c r="U4682" s="35" cm="1">
        <f t="array" ref="U4682">INDEX('Pricing Strategy'!$F$4:$F$71,MATCH(1,(Dataset!$O4682='Pricing Strategy'!$B$4:$B$71)*(Dataset!$Q4682='Pricing Strategy'!$C$4:$C$71)*(Dataset!$R4682='Pricing Strategy'!$D$4:$D$71),))</f>
        <v>0.4</v>
      </c>
      <c r="V4682" s="3">
        <f>Dataset!$T4682*(1-Dataset!$U4682)</f>
        <v>19.852799999999998</v>
      </c>
    </row>
    <row r="4683" spans="1:22" x14ac:dyDescent="0.3">
      <c r="A4683" s="32"/>
      <c r="C4683" s="3">
        <v>4678</v>
      </c>
      <c r="D4683" s="3" t="s">
        <v>7694</v>
      </c>
      <c r="E4683" s="34">
        <v>42077</v>
      </c>
      <c r="F4683" s="34">
        <v>42082</v>
      </c>
      <c r="G4683" s="3" t="s">
        <v>46</v>
      </c>
      <c r="H4683" s="3" t="s">
        <v>5752</v>
      </c>
      <c r="I4683" s="3" t="s">
        <v>5753</v>
      </c>
      <c r="J4683" s="3" t="s">
        <v>22</v>
      </c>
      <c r="K4683" s="3" t="s">
        <v>23</v>
      </c>
      <c r="L4683" s="3" t="s">
        <v>7695</v>
      </c>
      <c r="M4683" s="3" t="s">
        <v>117</v>
      </c>
      <c r="N4683" s="3">
        <v>84321</v>
      </c>
      <c r="O4683" s="3" t="s">
        <v>40</v>
      </c>
      <c r="P4683" s="3" t="s">
        <v>1776</v>
      </c>
      <c r="Q4683" s="3" t="s">
        <v>42</v>
      </c>
      <c r="R4683" s="3" t="s">
        <v>55</v>
      </c>
      <c r="S4683" s="3" t="s">
        <v>1777</v>
      </c>
      <c r="T4683" s="3">
        <v>80.98</v>
      </c>
      <c r="U4683" s="35" cm="1">
        <f t="array" ref="U4683">INDEX('Pricing Strategy'!$F$4:$F$71,MATCH(1,(Dataset!$O4683='Pricing Strategy'!$B$4:$B$71)*(Dataset!$Q4683='Pricing Strategy'!$C$4:$C$71)*(Dataset!$R4683='Pricing Strategy'!$D$4:$D$71),))</f>
        <v>0.5</v>
      </c>
      <c r="V4683" s="3">
        <f>Dataset!$T4683*(1-Dataset!$U4683)</f>
        <v>40.49</v>
      </c>
    </row>
    <row r="4684" spans="1:22" x14ac:dyDescent="0.3">
      <c r="A4684" s="32"/>
      <c r="C4684" s="3">
        <v>4679</v>
      </c>
      <c r="D4684" s="3" t="s">
        <v>7694</v>
      </c>
      <c r="E4684" s="34">
        <v>42077</v>
      </c>
      <c r="F4684" s="34">
        <v>42082</v>
      </c>
      <c r="G4684" s="3" t="s">
        <v>46</v>
      </c>
      <c r="H4684" s="3" t="s">
        <v>5752</v>
      </c>
      <c r="I4684" s="3" t="s">
        <v>5753</v>
      </c>
      <c r="J4684" s="3" t="s">
        <v>22</v>
      </c>
      <c r="K4684" s="3" t="s">
        <v>23</v>
      </c>
      <c r="L4684" s="3" t="s">
        <v>7695</v>
      </c>
      <c r="M4684" s="3" t="s">
        <v>117</v>
      </c>
      <c r="N4684" s="3">
        <v>84321</v>
      </c>
      <c r="O4684" s="3" t="s">
        <v>40</v>
      </c>
      <c r="P4684" s="3" t="s">
        <v>7696</v>
      </c>
      <c r="Q4684" s="3" t="s">
        <v>67</v>
      </c>
      <c r="R4684" s="3" t="s">
        <v>157</v>
      </c>
      <c r="S4684" s="3" t="s">
        <v>7697</v>
      </c>
      <c r="T4684" s="3">
        <v>82.8</v>
      </c>
      <c r="U4684" s="35" cm="1">
        <f t="array" ref="U4684">INDEX('Pricing Strategy'!$F$4:$F$71,MATCH(1,(Dataset!$O4684='Pricing Strategy'!$B$4:$B$71)*(Dataset!$Q4684='Pricing Strategy'!$C$4:$C$71)*(Dataset!$R4684='Pricing Strategy'!$D$4:$D$71),))</f>
        <v>0.45</v>
      </c>
      <c r="V4684" s="3">
        <f>Dataset!$T4684*(1-Dataset!$U4684)</f>
        <v>45.54</v>
      </c>
    </row>
    <row r="4685" spans="1:22" x14ac:dyDescent="0.3">
      <c r="A4685" s="32"/>
      <c r="C4685" s="3">
        <v>4680</v>
      </c>
      <c r="D4685" s="3" t="s">
        <v>7694</v>
      </c>
      <c r="E4685" s="34">
        <v>42077</v>
      </c>
      <c r="F4685" s="34">
        <v>42082</v>
      </c>
      <c r="G4685" s="3" t="s">
        <v>46</v>
      </c>
      <c r="H4685" s="3" t="s">
        <v>5752</v>
      </c>
      <c r="I4685" s="3" t="s">
        <v>5753</v>
      </c>
      <c r="J4685" s="3" t="s">
        <v>22</v>
      </c>
      <c r="K4685" s="3" t="s">
        <v>23</v>
      </c>
      <c r="L4685" s="3" t="s">
        <v>7695</v>
      </c>
      <c r="M4685" s="3" t="s">
        <v>117</v>
      </c>
      <c r="N4685" s="3">
        <v>84321</v>
      </c>
      <c r="O4685" s="3" t="s">
        <v>40</v>
      </c>
      <c r="P4685" s="3" t="s">
        <v>2657</v>
      </c>
      <c r="Q4685" s="3" t="s">
        <v>42</v>
      </c>
      <c r="R4685" s="3" t="s">
        <v>55</v>
      </c>
      <c r="S4685" s="3" t="s">
        <v>2658</v>
      </c>
      <c r="T4685" s="3">
        <v>21.36</v>
      </c>
      <c r="U4685" s="35" cm="1">
        <f t="array" ref="U4685">INDEX('Pricing Strategy'!$F$4:$F$71,MATCH(1,(Dataset!$O4685='Pricing Strategy'!$B$4:$B$71)*(Dataset!$Q4685='Pricing Strategy'!$C$4:$C$71)*(Dataset!$R4685='Pricing Strategy'!$D$4:$D$71),))</f>
        <v>0.5</v>
      </c>
      <c r="V4685" s="3">
        <f>Dataset!$T4685*(1-Dataset!$U4685)</f>
        <v>10.68</v>
      </c>
    </row>
    <row r="4686" spans="1:22" x14ac:dyDescent="0.3">
      <c r="A4686" s="32"/>
      <c r="C4686" s="3">
        <v>4681</v>
      </c>
      <c r="D4686" s="3" t="s">
        <v>7694</v>
      </c>
      <c r="E4686" s="34">
        <v>42077</v>
      </c>
      <c r="F4686" s="34">
        <v>42082</v>
      </c>
      <c r="G4686" s="3" t="s">
        <v>46</v>
      </c>
      <c r="H4686" s="3" t="s">
        <v>5752</v>
      </c>
      <c r="I4686" s="3" t="s">
        <v>5753</v>
      </c>
      <c r="J4686" s="3" t="s">
        <v>22</v>
      </c>
      <c r="K4686" s="3" t="s">
        <v>23</v>
      </c>
      <c r="L4686" s="3" t="s">
        <v>7695</v>
      </c>
      <c r="M4686" s="3" t="s">
        <v>117</v>
      </c>
      <c r="N4686" s="3">
        <v>84321</v>
      </c>
      <c r="O4686" s="3" t="s">
        <v>40</v>
      </c>
      <c r="P4686" s="3" t="s">
        <v>6813</v>
      </c>
      <c r="Q4686" s="3" t="s">
        <v>42</v>
      </c>
      <c r="R4686" s="3" t="s">
        <v>71</v>
      </c>
      <c r="S4686" s="3" t="s">
        <v>6814</v>
      </c>
      <c r="T4686" s="3">
        <v>62.048000000000002</v>
      </c>
      <c r="U4686" s="35" cm="1">
        <f t="array" ref="U4686">INDEX('Pricing Strategy'!$F$4:$F$71,MATCH(1,(Dataset!$O4686='Pricing Strategy'!$B$4:$B$71)*(Dataset!$Q4686='Pricing Strategy'!$C$4:$C$71)*(Dataset!$R4686='Pricing Strategy'!$D$4:$D$71),))</f>
        <v>0.4</v>
      </c>
      <c r="V4686" s="3">
        <f>Dataset!$T4686*(1-Dataset!$U4686)</f>
        <v>37.2288</v>
      </c>
    </row>
    <row r="4687" spans="1:22" x14ac:dyDescent="0.3">
      <c r="A4687" s="32"/>
      <c r="C4687" s="3">
        <v>4682</v>
      </c>
      <c r="D4687" s="3" t="s">
        <v>7698</v>
      </c>
      <c r="E4687" s="34">
        <v>42930</v>
      </c>
      <c r="F4687" s="34">
        <v>42934</v>
      </c>
      <c r="G4687" s="3" t="s">
        <v>19</v>
      </c>
      <c r="H4687" s="3" t="s">
        <v>6276</v>
      </c>
      <c r="I4687" s="3" t="s">
        <v>6277</v>
      </c>
      <c r="J4687" s="3" t="s">
        <v>22</v>
      </c>
      <c r="K4687" s="3" t="s">
        <v>23</v>
      </c>
      <c r="L4687" s="3" t="s">
        <v>1562</v>
      </c>
      <c r="M4687" s="3" t="s">
        <v>263</v>
      </c>
      <c r="N4687" s="3">
        <v>13021</v>
      </c>
      <c r="O4687" s="3" t="s">
        <v>144</v>
      </c>
      <c r="P4687" s="3" t="s">
        <v>5411</v>
      </c>
      <c r="Q4687" s="3" t="s">
        <v>42</v>
      </c>
      <c r="R4687" s="3" t="s">
        <v>265</v>
      </c>
      <c r="S4687" s="3" t="s">
        <v>5412</v>
      </c>
      <c r="T4687" s="3">
        <v>29.61</v>
      </c>
      <c r="U4687" s="35" cm="1">
        <f t="array" ref="U4687">INDEX('Pricing Strategy'!$F$4:$F$71,MATCH(1,(Dataset!$O4687='Pricing Strategy'!$B$4:$B$71)*(Dataset!$Q4687='Pricing Strategy'!$C$4:$C$71)*(Dataset!$R4687='Pricing Strategy'!$D$4:$D$71),))</f>
        <v>0.4</v>
      </c>
      <c r="V4687" s="3">
        <f>Dataset!$T4687*(1-Dataset!$U4687)</f>
        <v>17.765999999999998</v>
      </c>
    </row>
    <row r="4688" spans="1:22" x14ac:dyDescent="0.3">
      <c r="A4688" s="32"/>
      <c r="C4688" s="3">
        <v>4683</v>
      </c>
      <c r="D4688" s="3" t="s">
        <v>7699</v>
      </c>
      <c r="E4688" s="34">
        <v>43070</v>
      </c>
      <c r="F4688" s="34">
        <v>43070</v>
      </c>
      <c r="G4688" s="3" t="s">
        <v>1290</v>
      </c>
      <c r="H4688" s="3" t="s">
        <v>1371</v>
      </c>
      <c r="I4688" s="3" t="s">
        <v>1372</v>
      </c>
      <c r="J4688" s="3" t="s">
        <v>22</v>
      </c>
      <c r="K4688" s="3" t="s">
        <v>23</v>
      </c>
      <c r="L4688" s="3" t="s">
        <v>4594</v>
      </c>
      <c r="M4688" s="3" t="s">
        <v>84</v>
      </c>
      <c r="N4688" s="3">
        <v>27604</v>
      </c>
      <c r="O4688" s="3" t="s">
        <v>26</v>
      </c>
      <c r="P4688" s="3" t="s">
        <v>4854</v>
      </c>
      <c r="Q4688" s="3" t="s">
        <v>67</v>
      </c>
      <c r="R4688" s="3" t="s">
        <v>68</v>
      </c>
      <c r="S4688" s="3" t="s">
        <v>4855</v>
      </c>
      <c r="T4688" s="3">
        <v>863.928</v>
      </c>
      <c r="U4688" s="35" cm="1">
        <f t="array" ref="U4688">INDEX('Pricing Strategy'!$F$4:$F$71,MATCH(1,(Dataset!$O4688='Pricing Strategy'!$B$4:$B$71)*(Dataset!$Q4688='Pricing Strategy'!$C$4:$C$71)*(Dataset!$R4688='Pricing Strategy'!$D$4:$D$71),))</f>
        <v>0.25</v>
      </c>
      <c r="V4688" s="3">
        <f>Dataset!$T4688*(1-Dataset!$U4688)</f>
        <v>647.94600000000003</v>
      </c>
    </row>
    <row r="4689" spans="1:22" x14ac:dyDescent="0.3">
      <c r="A4689" s="32"/>
      <c r="C4689" s="3">
        <v>4684</v>
      </c>
      <c r="D4689" s="3" t="s">
        <v>7700</v>
      </c>
      <c r="E4689" s="34">
        <v>42976</v>
      </c>
      <c r="F4689" s="34">
        <v>42981</v>
      </c>
      <c r="G4689" s="3" t="s">
        <v>46</v>
      </c>
      <c r="H4689" s="3" t="s">
        <v>2764</v>
      </c>
      <c r="I4689" s="3" t="s">
        <v>2765</v>
      </c>
      <c r="J4689" s="3" t="s">
        <v>37</v>
      </c>
      <c r="K4689" s="3" t="s">
        <v>23</v>
      </c>
      <c r="L4689" s="3" t="s">
        <v>142</v>
      </c>
      <c r="M4689" s="3" t="s">
        <v>143</v>
      </c>
      <c r="N4689" s="3">
        <v>19120</v>
      </c>
      <c r="O4689" s="3" t="s">
        <v>144</v>
      </c>
      <c r="P4689" s="3" t="s">
        <v>6566</v>
      </c>
      <c r="Q4689" s="3" t="s">
        <v>28</v>
      </c>
      <c r="R4689" s="3" t="s">
        <v>52</v>
      </c>
      <c r="S4689" s="3" t="s">
        <v>6567</v>
      </c>
      <c r="T4689" s="3">
        <v>241.92</v>
      </c>
      <c r="U4689" s="35" cm="1">
        <f t="array" ref="U4689">INDEX('Pricing Strategy'!$F$4:$F$71,MATCH(1,(Dataset!$O4689='Pricing Strategy'!$B$4:$B$71)*(Dataset!$Q4689='Pricing Strategy'!$C$4:$C$71)*(Dataset!$R4689='Pricing Strategy'!$D$4:$D$71),))</f>
        <v>0.45</v>
      </c>
      <c r="V4689" s="3">
        <f>Dataset!$T4689*(1-Dataset!$U4689)</f>
        <v>133.05600000000001</v>
      </c>
    </row>
    <row r="4690" spans="1:22" x14ac:dyDescent="0.3">
      <c r="A4690" s="32"/>
      <c r="C4690" s="3">
        <v>4685</v>
      </c>
      <c r="D4690" s="3" t="s">
        <v>7700</v>
      </c>
      <c r="E4690" s="34">
        <v>42976</v>
      </c>
      <c r="F4690" s="34">
        <v>42981</v>
      </c>
      <c r="G4690" s="3" t="s">
        <v>46</v>
      </c>
      <c r="H4690" s="3" t="s">
        <v>2764</v>
      </c>
      <c r="I4690" s="3" t="s">
        <v>2765</v>
      </c>
      <c r="J4690" s="3" t="s">
        <v>37</v>
      </c>
      <c r="K4690" s="3" t="s">
        <v>23</v>
      </c>
      <c r="L4690" s="3" t="s">
        <v>142</v>
      </c>
      <c r="M4690" s="3" t="s">
        <v>143</v>
      </c>
      <c r="N4690" s="3">
        <v>19120</v>
      </c>
      <c r="O4690" s="3" t="s">
        <v>144</v>
      </c>
      <c r="P4690" s="3" t="s">
        <v>7287</v>
      </c>
      <c r="Q4690" s="3" t="s">
        <v>28</v>
      </c>
      <c r="R4690" s="3" t="s">
        <v>29</v>
      </c>
      <c r="S4690" s="3" t="s">
        <v>7288</v>
      </c>
      <c r="T4690" s="3">
        <v>163.88</v>
      </c>
      <c r="U4690" s="35" cm="1">
        <f t="array" ref="U4690">INDEX('Pricing Strategy'!$F$4:$F$71,MATCH(1,(Dataset!$O4690='Pricing Strategy'!$B$4:$B$71)*(Dataset!$Q4690='Pricing Strategy'!$C$4:$C$71)*(Dataset!$R4690='Pricing Strategy'!$D$4:$D$71),))</f>
        <v>0.5</v>
      </c>
      <c r="V4690" s="3">
        <f>Dataset!$T4690*(1-Dataset!$U4690)</f>
        <v>81.94</v>
      </c>
    </row>
    <row r="4691" spans="1:22" x14ac:dyDescent="0.3">
      <c r="A4691" s="32"/>
      <c r="C4691" s="3">
        <v>4686</v>
      </c>
      <c r="D4691" s="3" t="s">
        <v>7700</v>
      </c>
      <c r="E4691" s="34">
        <v>42976</v>
      </c>
      <c r="F4691" s="34">
        <v>42981</v>
      </c>
      <c r="G4691" s="3" t="s">
        <v>46</v>
      </c>
      <c r="H4691" s="3" t="s">
        <v>2764</v>
      </c>
      <c r="I4691" s="3" t="s">
        <v>2765</v>
      </c>
      <c r="J4691" s="3" t="s">
        <v>37</v>
      </c>
      <c r="K4691" s="3" t="s">
        <v>23</v>
      </c>
      <c r="L4691" s="3" t="s">
        <v>142</v>
      </c>
      <c r="M4691" s="3" t="s">
        <v>143</v>
      </c>
      <c r="N4691" s="3">
        <v>19120</v>
      </c>
      <c r="O4691" s="3" t="s">
        <v>144</v>
      </c>
      <c r="P4691" s="3" t="s">
        <v>2731</v>
      </c>
      <c r="Q4691" s="3" t="s">
        <v>42</v>
      </c>
      <c r="R4691" s="3" t="s">
        <v>71</v>
      </c>
      <c r="S4691" s="3" t="s">
        <v>2732</v>
      </c>
      <c r="T4691" s="3">
        <v>3.4860000000000002</v>
      </c>
      <c r="U4691" s="35" cm="1">
        <f t="array" ref="U4691">INDEX('Pricing Strategy'!$F$4:$F$71,MATCH(1,(Dataset!$O4691='Pricing Strategy'!$B$4:$B$71)*(Dataset!$Q4691='Pricing Strategy'!$C$4:$C$71)*(Dataset!$R4691='Pricing Strategy'!$D$4:$D$71),))</f>
        <v>0.4</v>
      </c>
      <c r="V4691" s="3">
        <f>Dataset!$T4691*(1-Dataset!$U4691)</f>
        <v>2.0916000000000001</v>
      </c>
    </row>
    <row r="4692" spans="1:22" x14ac:dyDescent="0.3">
      <c r="A4692" s="32"/>
      <c r="C4692" s="3">
        <v>4687</v>
      </c>
      <c r="D4692" s="3" t="s">
        <v>7700</v>
      </c>
      <c r="E4692" s="34">
        <v>42976</v>
      </c>
      <c r="F4692" s="34">
        <v>42981</v>
      </c>
      <c r="G4692" s="3" t="s">
        <v>46</v>
      </c>
      <c r="H4692" s="3" t="s">
        <v>2764</v>
      </c>
      <c r="I4692" s="3" t="s">
        <v>2765</v>
      </c>
      <c r="J4692" s="3" t="s">
        <v>37</v>
      </c>
      <c r="K4692" s="3" t="s">
        <v>23</v>
      </c>
      <c r="L4692" s="3" t="s">
        <v>142</v>
      </c>
      <c r="M4692" s="3" t="s">
        <v>143</v>
      </c>
      <c r="N4692" s="3">
        <v>19120</v>
      </c>
      <c r="O4692" s="3" t="s">
        <v>144</v>
      </c>
      <c r="P4692" s="3" t="s">
        <v>3801</v>
      </c>
      <c r="Q4692" s="3" t="s">
        <v>42</v>
      </c>
      <c r="R4692" s="3" t="s">
        <v>265</v>
      </c>
      <c r="S4692" s="3" t="s">
        <v>3802</v>
      </c>
      <c r="T4692" s="3">
        <v>10.584</v>
      </c>
      <c r="U4692" s="35" cm="1">
        <f t="array" ref="U4692">INDEX('Pricing Strategy'!$F$4:$F$71,MATCH(1,(Dataset!$O4692='Pricing Strategy'!$B$4:$B$71)*(Dataset!$Q4692='Pricing Strategy'!$C$4:$C$71)*(Dataset!$R4692='Pricing Strategy'!$D$4:$D$71),))</f>
        <v>0.4</v>
      </c>
      <c r="V4692" s="3">
        <f>Dataset!$T4692*(1-Dataset!$U4692)</f>
        <v>6.3503999999999996</v>
      </c>
    </row>
    <row r="4693" spans="1:22" x14ac:dyDescent="0.3">
      <c r="A4693" s="32"/>
      <c r="C4693" s="3">
        <v>4688</v>
      </c>
      <c r="D4693" s="3" t="s">
        <v>7701</v>
      </c>
      <c r="E4693" s="34">
        <v>42910</v>
      </c>
      <c r="F4693" s="34">
        <v>42916</v>
      </c>
      <c r="G4693" s="3" t="s">
        <v>46</v>
      </c>
      <c r="H4693" s="3" t="s">
        <v>2757</v>
      </c>
      <c r="I4693" s="3" t="s">
        <v>2758</v>
      </c>
      <c r="J4693" s="3" t="s">
        <v>22</v>
      </c>
      <c r="K4693" s="3" t="s">
        <v>23</v>
      </c>
      <c r="L4693" s="3" t="s">
        <v>1466</v>
      </c>
      <c r="M4693" s="3" t="s">
        <v>250</v>
      </c>
      <c r="N4693" s="3">
        <v>47374</v>
      </c>
      <c r="O4693" s="3" t="s">
        <v>101</v>
      </c>
      <c r="P4693" s="3" t="s">
        <v>7702</v>
      </c>
      <c r="Q4693" s="3" t="s">
        <v>67</v>
      </c>
      <c r="R4693" s="3" t="s">
        <v>68</v>
      </c>
      <c r="S4693" s="3" t="s">
        <v>7703</v>
      </c>
      <c r="T4693" s="3">
        <v>440.91</v>
      </c>
      <c r="U4693" s="35" cm="1">
        <f t="array" ref="U4693">INDEX('Pricing Strategy'!$F$4:$F$71,MATCH(1,(Dataset!$O4693='Pricing Strategy'!$B$4:$B$71)*(Dataset!$Q4693='Pricing Strategy'!$C$4:$C$71)*(Dataset!$R4693='Pricing Strategy'!$D$4:$D$71),))</f>
        <v>0.3</v>
      </c>
      <c r="V4693" s="3">
        <f>Dataset!$T4693*(1-Dataset!$U4693)</f>
        <v>308.637</v>
      </c>
    </row>
    <row r="4694" spans="1:22" x14ac:dyDescent="0.3">
      <c r="A4694" s="32"/>
      <c r="C4694" s="3">
        <v>4689</v>
      </c>
      <c r="D4694" s="3" t="s">
        <v>7704</v>
      </c>
      <c r="E4694" s="34">
        <v>43189</v>
      </c>
      <c r="F4694" s="34">
        <v>43193</v>
      </c>
      <c r="G4694" s="3" t="s">
        <v>46</v>
      </c>
      <c r="H4694" s="3" t="s">
        <v>6123</v>
      </c>
      <c r="I4694" s="3" t="s">
        <v>6124</v>
      </c>
      <c r="J4694" s="3" t="s">
        <v>22</v>
      </c>
      <c r="K4694" s="3" t="s">
        <v>23</v>
      </c>
      <c r="L4694" s="3" t="s">
        <v>2473</v>
      </c>
      <c r="M4694" s="3" t="s">
        <v>143</v>
      </c>
      <c r="N4694" s="3">
        <v>17602</v>
      </c>
      <c r="O4694" s="3" t="s">
        <v>144</v>
      </c>
      <c r="P4694" s="3" t="s">
        <v>173</v>
      </c>
      <c r="Q4694" s="3" t="s">
        <v>42</v>
      </c>
      <c r="R4694" s="3" t="s">
        <v>71</v>
      </c>
      <c r="S4694" s="3" t="s">
        <v>174</v>
      </c>
      <c r="T4694" s="3">
        <v>5.7149999999999999</v>
      </c>
      <c r="U4694" s="35" cm="1">
        <f t="array" ref="U4694">INDEX('Pricing Strategy'!$F$4:$F$71,MATCH(1,(Dataset!$O4694='Pricing Strategy'!$B$4:$B$71)*(Dataset!$Q4694='Pricing Strategy'!$C$4:$C$71)*(Dataset!$R4694='Pricing Strategy'!$D$4:$D$71),))</f>
        <v>0.4</v>
      </c>
      <c r="V4694" s="3">
        <f>Dataset!$T4694*(1-Dataset!$U4694)</f>
        <v>3.4289999999999998</v>
      </c>
    </row>
    <row r="4695" spans="1:22" x14ac:dyDescent="0.3">
      <c r="A4695" s="32"/>
      <c r="C4695" s="3">
        <v>4690</v>
      </c>
      <c r="D4695" s="3" t="s">
        <v>7705</v>
      </c>
      <c r="E4695" s="34">
        <v>42358</v>
      </c>
      <c r="F4695" s="34">
        <v>42360</v>
      </c>
      <c r="G4695" s="3" t="s">
        <v>184</v>
      </c>
      <c r="H4695" s="3" t="s">
        <v>4917</v>
      </c>
      <c r="I4695" s="3" t="s">
        <v>4918</v>
      </c>
      <c r="J4695" s="3" t="s">
        <v>22</v>
      </c>
      <c r="K4695" s="3" t="s">
        <v>23</v>
      </c>
      <c r="L4695" s="3" t="s">
        <v>1311</v>
      </c>
      <c r="M4695" s="3" t="s">
        <v>306</v>
      </c>
      <c r="N4695" s="3">
        <v>85705</v>
      </c>
      <c r="O4695" s="3" t="s">
        <v>40</v>
      </c>
      <c r="P4695" s="3" t="s">
        <v>5861</v>
      </c>
      <c r="Q4695" s="3" t="s">
        <v>28</v>
      </c>
      <c r="R4695" s="3" t="s">
        <v>61</v>
      </c>
      <c r="S4695" s="3" t="s">
        <v>5862</v>
      </c>
      <c r="T4695" s="3">
        <v>51.968000000000004</v>
      </c>
      <c r="U4695" s="35" cm="1">
        <f t="array" ref="U4695">INDEX('Pricing Strategy'!$F$4:$F$71,MATCH(1,(Dataset!$O4695='Pricing Strategy'!$B$4:$B$71)*(Dataset!$Q4695='Pricing Strategy'!$C$4:$C$71)*(Dataset!$R4695='Pricing Strategy'!$D$4:$D$71),))</f>
        <v>0.4</v>
      </c>
      <c r="V4695" s="3">
        <f>Dataset!$T4695*(1-Dataset!$U4695)</f>
        <v>31.180800000000001</v>
      </c>
    </row>
    <row r="4696" spans="1:22" x14ac:dyDescent="0.3">
      <c r="A4696" s="32"/>
      <c r="C4696" s="3">
        <v>4691</v>
      </c>
      <c r="D4696" s="3" t="s">
        <v>7705</v>
      </c>
      <c r="E4696" s="34">
        <v>42358</v>
      </c>
      <c r="F4696" s="34">
        <v>42360</v>
      </c>
      <c r="G4696" s="3" t="s">
        <v>184</v>
      </c>
      <c r="H4696" s="3" t="s">
        <v>4917</v>
      </c>
      <c r="I4696" s="3" t="s">
        <v>4918</v>
      </c>
      <c r="J4696" s="3" t="s">
        <v>22</v>
      </c>
      <c r="K4696" s="3" t="s">
        <v>23</v>
      </c>
      <c r="L4696" s="3" t="s">
        <v>1311</v>
      </c>
      <c r="M4696" s="3" t="s">
        <v>306</v>
      </c>
      <c r="N4696" s="3">
        <v>85705</v>
      </c>
      <c r="O4696" s="3" t="s">
        <v>40</v>
      </c>
      <c r="P4696" s="3" t="s">
        <v>1018</v>
      </c>
      <c r="Q4696" s="3" t="s">
        <v>67</v>
      </c>
      <c r="R4696" s="3" t="s">
        <v>157</v>
      </c>
      <c r="S4696" s="3" t="s">
        <v>1019</v>
      </c>
      <c r="T4696" s="3">
        <v>71.975999999999999</v>
      </c>
      <c r="U4696" s="35" cm="1">
        <f t="array" ref="U4696">INDEX('Pricing Strategy'!$F$4:$F$71,MATCH(1,(Dataset!$O4696='Pricing Strategy'!$B$4:$B$71)*(Dataset!$Q4696='Pricing Strategy'!$C$4:$C$71)*(Dataset!$R4696='Pricing Strategy'!$D$4:$D$71),))</f>
        <v>0.45</v>
      </c>
      <c r="V4696" s="3">
        <f>Dataset!$T4696*(1-Dataset!$U4696)</f>
        <v>39.586800000000004</v>
      </c>
    </row>
    <row r="4697" spans="1:22" x14ac:dyDescent="0.3">
      <c r="A4697" s="32"/>
      <c r="C4697" s="3">
        <v>4692</v>
      </c>
      <c r="D4697" s="3" t="s">
        <v>7705</v>
      </c>
      <c r="E4697" s="34">
        <v>42358</v>
      </c>
      <c r="F4697" s="34">
        <v>42360</v>
      </c>
      <c r="G4697" s="3" t="s">
        <v>184</v>
      </c>
      <c r="H4697" s="3" t="s">
        <v>4917</v>
      </c>
      <c r="I4697" s="3" t="s">
        <v>4918</v>
      </c>
      <c r="J4697" s="3" t="s">
        <v>22</v>
      </c>
      <c r="K4697" s="3" t="s">
        <v>23</v>
      </c>
      <c r="L4697" s="3" t="s">
        <v>1311</v>
      </c>
      <c r="M4697" s="3" t="s">
        <v>306</v>
      </c>
      <c r="N4697" s="3">
        <v>85705</v>
      </c>
      <c r="O4697" s="3" t="s">
        <v>40</v>
      </c>
      <c r="P4697" s="3" t="s">
        <v>889</v>
      </c>
      <c r="Q4697" s="3" t="s">
        <v>28</v>
      </c>
      <c r="R4697" s="3" t="s">
        <v>32</v>
      </c>
      <c r="S4697" s="3" t="s">
        <v>890</v>
      </c>
      <c r="T4697" s="3">
        <v>242.352</v>
      </c>
      <c r="U4697" s="35" cm="1">
        <f t="array" ref="U4697">INDEX('Pricing Strategy'!$F$4:$F$71,MATCH(1,(Dataset!$O4697='Pricing Strategy'!$B$4:$B$71)*(Dataset!$Q4697='Pricing Strategy'!$C$4:$C$71)*(Dataset!$R4697='Pricing Strategy'!$D$4:$D$71),))</f>
        <v>0.45</v>
      </c>
      <c r="V4697" s="3">
        <f>Dataset!$T4697*(1-Dataset!$U4697)</f>
        <v>133.29360000000003</v>
      </c>
    </row>
    <row r="4698" spans="1:22" x14ac:dyDescent="0.3">
      <c r="A4698" s="32"/>
      <c r="C4698" s="3">
        <v>4693</v>
      </c>
      <c r="D4698" s="3" t="s">
        <v>7705</v>
      </c>
      <c r="E4698" s="34">
        <v>42358</v>
      </c>
      <c r="F4698" s="34">
        <v>42360</v>
      </c>
      <c r="G4698" s="3" t="s">
        <v>184</v>
      </c>
      <c r="H4698" s="3" t="s">
        <v>4917</v>
      </c>
      <c r="I4698" s="3" t="s">
        <v>4918</v>
      </c>
      <c r="J4698" s="3" t="s">
        <v>22</v>
      </c>
      <c r="K4698" s="3" t="s">
        <v>23</v>
      </c>
      <c r="L4698" s="3" t="s">
        <v>1311</v>
      </c>
      <c r="M4698" s="3" t="s">
        <v>306</v>
      </c>
      <c r="N4698" s="3">
        <v>85705</v>
      </c>
      <c r="O4698" s="3" t="s">
        <v>40</v>
      </c>
      <c r="P4698" s="3" t="s">
        <v>1732</v>
      </c>
      <c r="Q4698" s="3" t="s">
        <v>42</v>
      </c>
      <c r="R4698" s="3" t="s">
        <v>86</v>
      </c>
      <c r="S4698" s="3" t="s">
        <v>5012</v>
      </c>
      <c r="T4698" s="3">
        <v>221.92</v>
      </c>
      <c r="U4698" s="35" cm="1">
        <f t="array" ref="U4698">INDEX('Pricing Strategy'!$F$4:$F$71,MATCH(1,(Dataset!$O4698='Pricing Strategy'!$B$4:$B$71)*(Dataset!$Q4698='Pricing Strategy'!$C$4:$C$71)*(Dataset!$R4698='Pricing Strategy'!$D$4:$D$71),))</f>
        <v>0.4</v>
      </c>
      <c r="V4698" s="3">
        <f>Dataset!$T4698*(1-Dataset!$U4698)</f>
        <v>133.15199999999999</v>
      </c>
    </row>
    <row r="4699" spans="1:22" x14ac:dyDescent="0.3">
      <c r="A4699" s="32"/>
      <c r="C4699" s="3">
        <v>4694</v>
      </c>
      <c r="D4699" s="3" t="s">
        <v>7705</v>
      </c>
      <c r="E4699" s="34">
        <v>42358</v>
      </c>
      <c r="F4699" s="34">
        <v>42360</v>
      </c>
      <c r="G4699" s="3" t="s">
        <v>184</v>
      </c>
      <c r="H4699" s="3" t="s">
        <v>4917</v>
      </c>
      <c r="I4699" s="3" t="s">
        <v>4918</v>
      </c>
      <c r="J4699" s="3" t="s">
        <v>22</v>
      </c>
      <c r="K4699" s="3" t="s">
        <v>23</v>
      </c>
      <c r="L4699" s="3" t="s">
        <v>1311</v>
      </c>
      <c r="M4699" s="3" t="s">
        <v>306</v>
      </c>
      <c r="N4699" s="3">
        <v>85705</v>
      </c>
      <c r="O4699" s="3" t="s">
        <v>40</v>
      </c>
      <c r="P4699" s="3" t="s">
        <v>6005</v>
      </c>
      <c r="Q4699" s="3" t="s">
        <v>42</v>
      </c>
      <c r="R4699" s="3" t="s">
        <v>86</v>
      </c>
      <c r="S4699" s="3" t="s">
        <v>6006</v>
      </c>
      <c r="T4699" s="3">
        <v>8.4480000000000004</v>
      </c>
      <c r="U4699" s="35" cm="1">
        <f t="array" ref="U4699">INDEX('Pricing Strategy'!$F$4:$F$71,MATCH(1,(Dataset!$O4699='Pricing Strategy'!$B$4:$B$71)*(Dataset!$Q4699='Pricing Strategy'!$C$4:$C$71)*(Dataset!$R4699='Pricing Strategy'!$D$4:$D$71),))</f>
        <v>0.4</v>
      </c>
      <c r="V4699" s="3">
        <f>Dataset!$T4699*(1-Dataset!$U4699)</f>
        <v>5.0688000000000004</v>
      </c>
    </row>
    <row r="4700" spans="1:22" x14ac:dyDescent="0.3">
      <c r="A4700" s="32"/>
      <c r="C4700" s="3">
        <v>4695</v>
      </c>
      <c r="D4700" s="3" t="s">
        <v>7706</v>
      </c>
      <c r="E4700" s="34">
        <v>42721</v>
      </c>
      <c r="F4700" s="34">
        <v>42721</v>
      </c>
      <c r="G4700" s="3" t="s">
        <v>1290</v>
      </c>
      <c r="H4700" s="3" t="s">
        <v>2116</v>
      </c>
      <c r="I4700" s="3" t="s">
        <v>2117</v>
      </c>
      <c r="J4700" s="3" t="s">
        <v>22</v>
      </c>
      <c r="K4700" s="3" t="s">
        <v>23</v>
      </c>
      <c r="L4700" s="3" t="s">
        <v>879</v>
      </c>
      <c r="M4700" s="3" t="s">
        <v>234</v>
      </c>
      <c r="N4700" s="3">
        <v>48205</v>
      </c>
      <c r="O4700" s="3" t="s">
        <v>101</v>
      </c>
      <c r="P4700" s="3" t="s">
        <v>3051</v>
      </c>
      <c r="Q4700" s="3" t="s">
        <v>42</v>
      </c>
      <c r="R4700" s="3" t="s">
        <v>71</v>
      </c>
      <c r="S4700" s="3" t="s">
        <v>3052</v>
      </c>
      <c r="T4700" s="3">
        <v>29.52</v>
      </c>
      <c r="U4700" s="35" cm="1">
        <f t="array" ref="U4700">INDEX('Pricing Strategy'!$F$4:$F$71,MATCH(1,(Dataset!$O4700='Pricing Strategy'!$B$4:$B$71)*(Dataset!$Q4700='Pricing Strategy'!$C$4:$C$71)*(Dataset!$R4700='Pricing Strategy'!$D$4:$D$71),))</f>
        <v>0.3</v>
      </c>
      <c r="V4700" s="3">
        <f>Dataset!$T4700*(1-Dataset!$U4700)</f>
        <v>20.663999999999998</v>
      </c>
    </row>
    <row r="4701" spans="1:22" x14ac:dyDescent="0.3">
      <c r="A4701" s="32"/>
      <c r="C4701" s="3">
        <v>4696</v>
      </c>
      <c r="D4701" s="3" t="s">
        <v>7706</v>
      </c>
      <c r="E4701" s="34">
        <v>42721</v>
      </c>
      <c r="F4701" s="34">
        <v>42721</v>
      </c>
      <c r="G4701" s="3" t="s">
        <v>1290</v>
      </c>
      <c r="H4701" s="3" t="s">
        <v>2116</v>
      </c>
      <c r="I4701" s="3" t="s">
        <v>2117</v>
      </c>
      <c r="J4701" s="3" t="s">
        <v>22</v>
      </c>
      <c r="K4701" s="3" t="s">
        <v>23</v>
      </c>
      <c r="L4701" s="3" t="s">
        <v>879</v>
      </c>
      <c r="M4701" s="3" t="s">
        <v>234</v>
      </c>
      <c r="N4701" s="3">
        <v>48205</v>
      </c>
      <c r="O4701" s="3" t="s">
        <v>101</v>
      </c>
      <c r="P4701" s="3" t="s">
        <v>3627</v>
      </c>
      <c r="Q4701" s="3" t="s">
        <v>28</v>
      </c>
      <c r="R4701" s="3" t="s">
        <v>32</v>
      </c>
      <c r="S4701" s="3" t="s">
        <v>3628</v>
      </c>
      <c r="T4701" s="3">
        <v>302.94</v>
      </c>
      <c r="U4701" s="35" cm="1">
        <f t="array" ref="U4701">INDEX('Pricing Strategy'!$F$4:$F$71,MATCH(1,(Dataset!$O4701='Pricing Strategy'!$B$4:$B$71)*(Dataset!$Q4701='Pricing Strategy'!$C$4:$C$71)*(Dataset!$R4701='Pricing Strategy'!$D$4:$D$71),))</f>
        <v>0.35</v>
      </c>
      <c r="V4701" s="3">
        <f>Dataset!$T4701*(1-Dataset!$U4701)</f>
        <v>196.911</v>
      </c>
    </row>
    <row r="4702" spans="1:22" x14ac:dyDescent="0.3">
      <c r="A4702" s="32"/>
      <c r="C4702" s="3">
        <v>4697</v>
      </c>
      <c r="D4702" s="3" t="s">
        <v>7706</v>
      </c>
      <c r="E4702" s="34">
        <v>42721</v>
      </c>
      <c r="F4702" s="34">
        <v>42721</v>
      </c>
      <c r="G4702" s="3" t="s">
        <v>1290</v>
      </c>
      <c r="H4702" s="3" t="s">
        <v>2116</v>
      </c>
      <c r="I4702" s="3" t="s">
        <v>2117</v>
      </c>
      <c r="J4702" s="3" t="s">
        <v>22</v>
      </c>
      <c r="K4702" s="3" t="s">
        <v>23</v>
      </c>
      <c r="L4702" s="3" t="s">
        <v>879</v>
      </c>
      <c r="M4702" s="3" t="s">
        <v>234</v>
      </c>
      <c r="N4702" s="3">
        <v>48205</v>
      </c>
      <c r="O4702" s="3" t="s">
        <v>101</v>
      </c>
      <c r="P4702" s="3" t="s">
        <v>6146</v>
      </c>
      <c r="Q4702" s="3" t="s">
        <v>28</v>
      </c>
      <c r="R4702" s="3" t="s">
        <v>32</v>
      </c>
      <c r="S4702" s="3" t="s">
        <v>6147</v>
      </c>
      <c r="T4702" s="3">
        <v>142.36000000000001</v>
      </c>
      <c r="U4702" s="35" cm="1">
        <f t="array" ref="U4702">INDEX('Pricing Strategy'!$F$4:$F$71,MATCH(1,(Dataset!$O4702='Pricing Strategy'!$B$4:$B$71)*(Dataset!$Q4702='Pricing Strategy'!$C$4:$C$71)*(Dataset!$R4702='Pricing Strategy'!$D$4:$D$71),))</f>
        <v>0.35</v>
      </c>
      <c r="V4702" s="3">
        <f>Dataset!$T4702*(1-Dataset!$U4702)</f>
        <v>92.534000000000006</v>
      </c>
    </row>
    <row r="4703" spans="1:22" x14ac:dyDescent="0.3">
      <c r="A4703" s="32"/>
      <c r="C4703" s="3">
        <v>4698</v>
      </c>
      <c r="D4703" s="3" t="s">
        <v>7706</v>
      </c>
      <c r="E4703" s="34">
        <v>42721</v>
      </c>
      <c r="F4703" s="34">
        <v>42721</v>
      </c>
      <c r="G4703" s="3" t="s">
        <v>1290</v>
      </c>
      <c r="H4703" s="3" t="s">
        <v>2116</v>
      </c>
      <c r="I4703" s="3" t="s">
        <v>2117</v>
      </c>
      <c r="J4703" s="3" t="s">
        <v>22</v>
      </c>
      <c r="K4703" s="3" t="s">
        <v>23</v>
      </c>
      <c r="L4703" s="3" t="s">
        <v>879</v>
      </c>
      <c r="M4703" s="3" t="s">
        <v>234</v>
      </c>
      <c r="N4703" s="3">
        <v>48205</v>
      </c>
      <c r="O4703" s="3" t="s">
        <v>101</v>
      </c>
      <c r="P4703" s="3" t="s">
        <v>699</v>
      </c>
      <c r="Q4703" s="3" t="s">
        <v>28</v>
      </c>
      <c r="R4703" s="3" t="s">
        <v>32</v>
      </c>
      <c r="S4703" s="3" t="s">
        <v>700</v>
      </c>
      <c r="T4703" s="3">
        <v>546.66</v>
      </c>
      <c r="U4703" s="35" cm="1">
        <f t="array" ref="U4703">INDEX('Pricing Strategy'!$F$4:$F$71,MATCH(1,(Dataset!$O4703='Pricing Strategy'!$B$4:$B$71)*(Dataset!$Q4703='Pricing Strategy'!$C$4:$C$71)*(Dataset!$R4703='Pricing Strategy'!$D$4:$D$71),))</f>
        <v>0.35</v>
      </c>
      <c r="V4703" s="3">
        <f>Dataset!$T4703*(1-Dataset!$U4703)</f>
        <v>355.32900000000001</v>
      </c>
    </row>
    <row r="4704" spans="1:22" x14ac:dyDescent="0.3">
      <c r="A4704" s="32"/>
      <c r="C4704" s="3">
        <v>4699</v>
      </c>
      <c r="D4704" s="3" t="s">
        <v>7706</v>
      </c>
      <c r="E4704" s="34">
        <v>42721</v>
      </c>
      <c r="F4704" s="34">
        <v>42721</v>
      </c>
      <c r="G4704" s="3" t="s">
        <v>1290</v>
      </c>
      <c r="H4704" s="3" t="s">
        <v>2116</v>
      </c>
      <c r="I4704" s="3" t="s">
        <v>2117</v>
      </c>
      <c r="J4704" s="3" t="s">
        <v>22</v>
      </c>
      <c r="K4704" s="3" t="s">
        <v>23</v>
      </c>
      <c r="L4704" s="3" t="s">
        <v>879</v>
      </c>
      <c r="M4704" s="3" t="s">
        <v>234</v>
      </c>
      <c r="N4704" s="3">
        <v>48205</v>
      </c>
      <c r="O4704" s="3" t="s">
        <v>101</v>
      </c>
      <c r="P4704" s="3" t="s">
        <v>6120</v>
      </c>
      <c r="Q4704" s="3" t="s">
        <v>28</v>
      </c>
      <c r="R4704" s="3" t="s">
        <v>61</v>
      </c>
      <c r="S4704" s="3" t="s">
        <v>6121</v>
      </c>
      <c r="T4704" s="3">
        <v>212.13</v>
      </c>
      <c r="U4704" s="35" cm="1">
        <f t="array" ref="U4704">INDEX('Pricing Strategy'!$F$4:$F$71,MATCH(1,(Dataset!$O4704='Pricing Strategy'!$B$4:$B$71)*(Dataset!$Q4704='Pricing Strategy'!$C$4:$C$71)*(Dataset!$R4704='Pricing Strategy'!$D$4:$D$71),))</f>
        <v>0.3</v>
      </c>
      <c r="V4704" s="3">
        <f>Dataset!$T4704*(1-Dataset!$U4704)</f>
        <v>148.49099999999999</v>
      </c>
    </row>
    <row r="4705" spans="1:22" x14ac:dyDescent="0.3">
      <c r="A4705" s="32"/>
      <c r="C4705" s="3">
        <v>4700</v>
      </c>
      <c r="D4705" s="3" t="s">
        <v>7707</v>
      </c>
      <c r="E4705" s="34">
        <v>43231</v>
      </c>
      <c r="F4705" s="34">
        <v>43237</v>
      </c>
      <c r="G4705" s="3" t="s">
        <v>46</v>
      </c>
      <c r="H4705" s="3" t="s">
        <v>3793</v>
      </c>
      <c r="I4705" s="3" t="s">
        <v>3794</v>
      </c>
      <c r="J4705" s="3" t="s">
        <v>98</v>
      </c>
      <c r="K4705" s="3" t="s">
        <v>23</v>
      </c>
      <c r="L4705" s="3" t="s">
        <v>1237</v>
      </c>
      <c r="M4705" s="3" t="s">
        <v>100</v>
      </c>
      <c r="N4705" s="3">
        <v>78745</v>
      </c>
      <c r="O4705" s="3" t="s">
        <v>101</v>
      </c>
      <c r="P4705" s="3" t="s">
        <v>7101</v>
      </c>
      <c r="Q4705" s="3" t="s">
        <v>42</v>
      </c>
      <c r="R4705" s="3" t="s">
        <v>64</v>
      </c>
      <c r="S4705" s="3" t="s">
        <v>7102</v>
      </c>
      <c r="T4705" s="3">
        <v>5.2480000000000002</v>
      </c>
      <c r="U4705" s="35" cm="1">
        <f t="array" ref="U4705">INDEX('Pricing Strategy'!$F$4:$F$71,MATCH(1,(Dataset!$O4705='Pricing Strategy'!$B$4:$B$71)*(Dataset!$Q4705='Pricing Strategy'!$C$4:$C$71)*(Dataset!$R4705='Pricing Strategy'!$D$4:$D$71),))</f>
        <v>0.35</v>
      </c>
      <c r="V4705" s="3">
        <f>Dataset!$T4705*(1-Dataset!$U4705)</f>
        <v>3.4112000000000005</v>
      </c>
    </row>
    <row r="4706" spans="1:22" x14ac:dyDescent="0.3">
      <c r="A4706" s="32"/>
      <c r="C4706" s="3">
        <v>4701</v>
      </c>
      <c r="D4706" s="3" t="s">
        <v>7707</v>
      </c>
      <c r="E4706" s="34">
        <v>43231</v>
      </c>
      <c r="F4706" s="34">
        <v>43237</v>
      </c>
      <c r="G4706" s="3" t="s">
        <v>46</v>
      </c>
      <c r="H4706" s="3" t="s">
        <v>3793</v>
      </c>
      <c r="I4706" s="3" t="s">
        <v>3794</v>
      </c>
      <c r="J4706" s="3" t="s">
        <v>98</v>
      </c>
      <c r="K4706" s="3" t="s">
        <v>23</v>
      </c>
      <c r="L4706" s="3" t="s">
        <v>1237</v>
      </c>
      <c r="M4706" s="3" t="s">
        <v>100</v>
      </c>
      <c r="N4706" s="3">
        <v>78745</v>
      </c>
      <c r="O4706" s="3" t="s">
        <v>101</v>
      </c>
      <c r="P4706" s="3" t="s">
        <v>1008</v>
      </c>
      <c r="Q4706" s="3" t="s">
        <v>42</v>
      </c>
      <c r="R4706" s="3" t="s">
        <v>55</v>
      </c>
      <c r="S4706" s="3" t="s">
        <v>1009</v>
      </c>
      <c r="T4706" s="3">
        <v>74.415999999999997</v>
      </c>
      <c r="U4706" s="35" cm="1">
        <f t="array" ref="U4706">INDEX('Pricing Strategy'!$F$4:$F$71,MATCH(1,(Dataset!$O4706='Pricing Strategy'!$B$4:$B$71)*(Dataset!$Q4706='Pricing Strategy'!$C$4:$C$71)*(Dataset!$R4706='Pricing Strategy'!$D$4:$D$71),))</f>
        <v>0.4</v>
      </c>
      <c r="V4706" s="3">
        <f>Dataset!$T4706*(1-Dataset!$U4706)</f>
        <v>44.6496</v>
      </c>
    </row>
    <row r="4707" spans="1:22" x14ac:dyDescent="0.3">
      <c r="A4707" s="32"/>
      <c r="C4707" s="3">
        <v>4702</v>
      </c>
      <c r="D4707" s="3" t="s">
        <v>7707</v>
      </c>
      <c r="E4707" s="34">
        <v>43231</v>
      </c>
      <c r="F4707" s="34">
        <v>43237</v>
      </c>
      <c r="G4707" s="3" t="s">
        <v>46</v>
      </c>
      <c r="H4707" s="3" t="s">
        <v>3793</v>
      </c>
      <c r="I4707" s="3" t="s">
        <v>3794</v>
      </c>
      <c r="J4707" s="3" t="s">
        <v>98</v>
      </c>
      <c r="K4707" s="3" t="s">
        <v>23</v>
      </c>
      <c r="L4707" s="3" t="s">
        <v>1237</v>
      </c>
      <c r="M4707" s="3" t="s">
        <v>100</v>
      </c>
      <c r="N4707" s="3">
        <v>78745</v>
      </c>
      <c r="O4707" s="3" t="s">
        <v>101</v>
      </c>
      <c r="P4707" s="3" t="s">
        <v>2460</v>
      </c>
      <c r="Q4707" s="3" t="s">
        <v>42</v>
      </c>
      <c r="R4707" s="3" t="s">
        <v>86</v>
      </c>
      <c r="S4707" s="3" t="s">
        <v>2461</v>
      </c>
      <c r="T4707" s="3">
        <v>6.8479999999999999</v>
      </c>
      <c r="U4707" s="35" cm="1">
        <f t="array" ref="U4707">INDEX('Pricing Strategy'!$F$4:$F$71,MATCH(1,(Dataset!$O4707='Pricing Strategy'!$B$4:$B$71)*(Dataset!$Q4707='Pricing Strategy'!$C$4:$C$71)*(Dataset!$R4707='Pricing Strategy'!$D$4:$D$71),))</f>
        <v>0.3</v>
      </c>
      <c r="V4707" s="3">
        <f>Dataset!$T4707*(1-Dataset!$U4707)</f>
        <v>4.7935999999999996</v>
      </c>
    </row>
    <row r="4708" spans="1:22" x14ac:dyDescent="0.3">
      <c r="A4708" s="32"/>
      <c r="C4708" s="3">
        <v>4703</v>
      </c>
      <c r="D4708" s="3" t="s">
        <v>7707</v>
      </c>
      <c r="E4708" s="34">
        <v>43231</v>
      </c>
      <c r="F4708" s="34">
        <v>43237</v>
      </c>
      <c r="G4708" s="3" t="s">
        <v>46</v>
      </c>
      <c r="H4708" s="3" t="s">
        <v>3793</v>
      </c>
      <c r="I4708" s="3" t="s">
        <v>3794</v>
      </c>
      <c r="J4708" s="3" t="s">
        <v>98</v>
      </c>
      <c r="K4708" s="3" t="s">
        <v>23</v>
      </c>
      <c r="L4708" s="3" t="s">
        <v>1237</v>
      </c>
      <c r="M4708" s="3" t="s">
        <v>100</v>
      </c>
      <c r="N4708" s="3">
        <v>78745</v>
      </c>
      <c r="O4708" s="3" t="s">
        <v>101</v>
      </c>
      <c r="P4708" s="3" t="s">
        <v>1186</v>
      </c>
      <c r="Q4708" s="3" t="s">
        <v>28</v>
      </c>
      <c r="R4708" s="3" t="s">
        <v>61</v>
      </c>
      <c r="S4708" s="3" t="s">
        <v>1187</v>
      </c>
      <c r="T4708" s="3">
        <v>7.9960000000000004</v>
      </c>
      <c r="U4708" s="35" cm="1">
        <f t="array" ref="U4708">INDEX('Pricing Strategy'!$F$4:$F$71,MATCH(1,(Dataset!$O4708='Pricing Strategy'!$B$4:$B$71)*(Dataset!$Q4708='Pricing Strategy'!$C$4:$C$71)*(Dataset!$R4708='Pricing Strategy'!$D$4:$D$71),))</f>
        <v>0.3</v>
      </c>
      <c r="V4708" s="3">
        <f>Dataset!$T4708*(1-Dataset!$U4708)</f>
        <v>5.5972</v>
      </c>
    </row>
    <row r="4709" spans="1:22" x14ac:dyDescent="0.3">
      <c r="A4709" s="32"/>
      <c r="C4709" s="3">
        <v>4704</v>
      </c>
      <c r="D4709" s="3" t="s">
        <v>7708</v>
      </c>
      <c r="E4709" s="34">
        <v>42910</v>
      </c>
      <c r="F4709" s="34">
        <v>42914</v>
      </c>
      <c r="G4709" s="3" t="s">
        <v>46</v>
      </c>
      <c r="H4709" s="3" t="s">
        <v>6608</v>
      </c>
      <c r="I4709" s="3" t="s">
        <v>6609</v>
      </c>
      <c r="J4709" s="3" t="s">
        <v>37</v>
      </c>
      <c r="K4709" s="3" t="s">
        <v>23</v>
      </c>
      <c r="L4709" s="3" t="s">
        <v>180</v>
      </c>
      <c r="M4709" s="3" t="s">
        <v>100</v>
      </c>
      <c r="N4709" s="3">
        <v>77095</v>
      </c>
      <c r="O4709" s="3" t="s">
        <v>101</v>
      </c>
      <c r="P4709" s="3" t="s">
        <v>4443</v>
      </c>
      <c r="Q4709" s="3" t="s">
        <v>42</v>
      </c>
      <c r="R4709" s="3" t="s">
        <v>74</v>
      </c>
      <c r="S4709" s="3" t="s">
        <v>4444</v>
      </c>
      <c r="T4709" s="3">
        <v>8.7119999999999997</v>
      </c>
      <c r="U4709" s="35" cm="1">
        <f t="array" ref="U4709">INDEX('Pricing Strategy'!$F$4:$F$71,MATCH(1,(Dataset!$O4709='Pricing Strategy'!$B$4:$B$71)*(Dataset!$Q4709='Pricing Strategy'!$C$4:$C$71)*(Dataset!$R4709='Pricing Strategy'!$D$4:$D$71),))</f>
        <v>0.3</v>
      </c>
      <c r="V4709" s="3">
        <f>Dataset!$T4709*(1-Dataset!$U4709)</f>
        <v>6.0983999999999998</v>
      </c>
    </row>
    <row r="4710" spans="1:22" x14ac:dyDescent="0.3">
      <c r="A4710" s="32"/>
      <c r="C4710" s="3">
        <v>4705</v>
      </c>
      <c r="D4710" s="3" t="s">
        <v>7709</v>
      </c>
      <c r="E4710" s="34">
        <v>42872</v>
      </c>
      <c r="F4710" s="34">
        <v>42873</v>
      </c>
      <c r="G4710" s="3" t="s">
        <v>184</v>
      </c>
      <c r="H4710" s="3" t="s">
        <v>1309</v>
      </c>
      <c r="I4710" s="3" t="s">
        <v>1310</v>
      </c>
      <c r="J4710" s="3" t="s">
        <v>22</v>
      </c>
      <c r="K4710" s="3" t="s">
        <v>23</v>
      </c>
      <c r="L4710" s="3" t="s">
        <v>7710</v>
      </c>
      <c r="M4710" s="3" t="s">
        <v>745</v>
      </c>
      <c r="N4710" s="3">
        <v>6708</v>
      </c>
      <c r="O4710" s="3" t="s">
        <v>144</v>
      </c>
      <c r="P4710" s="3" t="s">
        <v>2577</v>
      </c>
      <c r="Q4710" s="3" t="s">
        <v>42</v>
      </c>
      <c r="R4710" s="3" t="s">
        <v>575</v>
      </c>
      <c r="S4710" s="3" t="s">
        <v>2578</v>
      </c>
      <c r="T4710" s="3">
        <v>65.17</v>
      </c>
      <c r="U4710" s="35" cm="1">
        <f t="array" ref="U4710">INDEX('Pricing Strategy'!$F$4:$F$71,MATCH(1,(Dataset!$O4710='Pricing Strategy'!$B$4:$B$71)*(Dataset!$Q4710='Pricing Strategy'!$C$4:$C$71)*(Dataset!$R4710='Pricing Strategy'!$D$4:$D$71),))</f>
        <v>0.45</v>
      </c>
      <c r="V4710" s="3">
        <f>Dataset!$T4710*(1-Dataset!$U4710)</f>
        <v>35.843500000000006</v>
      </c>
    </row>
    <row r="4711" spans="1:22" x14ac:dyDescent="0.3">
      <c r="A4711" s="32"/>
      <c r="C4711" s="3">
        <v>4706</v>
      </c>
      <c r="D4711" s="3" t="s">
        <v>7709</v>
      </c>
      <c r="E4711" s="34">
        <v>42872</v>
      </c>
      <c r="F4711" s="34">
        <v>42873</v>
      </c>
      <c r="G4711" s="3" t="s">
        <v>184</v>
      </c>
      <c r="H4711" s="3" t="s">
        <v>1309</v>
      </c>
      <c r="I4711" s="3" t="s">
        <v>1310</v>
      </c>
      <c r="J4711" s="3" t="s">
        <v>22</v>
      </c>
      <c r="K4711" s="3" t="s">
        <v>23</v>
      </c>
      <c r="L4711" s="3" t="s">
        <v>7710</v>
      </c>
      <c r="M4711" s="3" t="s">
        <v>745</v>
      </c>
      <c r="N4711" s="3">
        <v>6708</v>
      </c>
      <c r="O4711" s="3" t="s">
        <v>144</v>
      </c>
      <c r="P4711" s="3" t="s">
        <v>647</v>
      </c>
      <c r="Q4711" s="3" t="s">
        <v>42</v>
      </c>
      <c r="R4711" s="3" t="s">
        <v>43</v>
      </c>
      <c r="S4711" s="3" t="s">
        <v>648</v>
      </c>
      <c r="T4711" s="3">
        <v>14.62</v>
      </c>
      <c r="U4711" s="35" cm="1">
        <f t="array" ref="U4711">INDEX('Pricing Strategy'!$F$4:$F$71,MATCH(1,(Dataset!$O4711='Pricing Strategy'!$B$4:$B$71)*(Dataset!$Q4711='Pricing Strategy'!$C$4:$C$71)*(Dataset!$R4711='Pricing Strategy'!$D$4:$D$71),))</f>
        <v>0.4</v>
      </c>
      <c r="V4711" s="3">
        <f>Dataset!$T4711*(1-Dataset!$U4711)</f>
        <v>8.7719999999999985</v>
      </c>
    </row>
    <row r="4712" spans="1:22" x14ac:dyDescent="0.3">
      <c r="A4712" s="32"/>
      <c r="C4712" s="3">
        <v>4707</v>
      </c>
      <c r="D4712" s="3" t="s">
        <v>7709</v>
      </c>
      <c r="E4712" s="34">
        <v>42872</v>
      </c>
      <c r="F4712" s="34">
        <v>42873</v>
      </c>
      <c r="G4712" s="3" t="s">
        <v>184</v>
      </c>
      <c r="H4712" s="3" t="s">
        <v>1309</v>
      </c>
      <c r="I4712" s="3" t="s">
        <v>1310</v>
      </c>
      <c r="J4712" s="3" t="s">
        <v>22</v>
      </c>
      <c r="K4712" s="3" t="s">
        <v>23</v>
      </c>
      <c r="L4712" s="3" t="s">
        <v>7710</v>
      </c>
      <c r="M4712" s="3" t="s">
        <v>745</v>
      </c>
      <c r="N4712" s="3">
        <v>6708</v>
      </c>
      <c r="O4712" s="3" t="s">
        <v>144</v>
      </c>
      <c r="P4712" s="3" t="s">
        <v>3074</v>
      </c>
      <c r="Q4712" s="3" t="s">
        <v>28</v>
      </c>
      <c r="R4712" s="3" t="s">
        <v>61</v>
      </c>
      <c r="S4712" s="3" t="s">
        <v>3075</v>
      </c>
      <c r="T4712" s="3">
        <v>173.24</v>
      </c>
      <c r="U4712" s="35" cm="1">
        <f t="array" ref="U4712">INDEX('Pricing Strategy'!$F$4:$F$71,MATCH(1,(Dataset!$O4712='Pricing Strategy'!$B$4:$B$71)*(Dataset!$Q4712='Pricing Strategy'!$C$4:$C$71)*(Dataset!$R4712='Pricing Strategy'!$D$4:$D$71),))</f>
        <v>0.4</v>
      </c>
      <c r="V4712" s="3">
        <f>Dataset!$T4712*(1-Dataset!$U4712)</f>
        <v>103.944</v>
      </c>
    </row>
    <row r="4713" spans="1:22" x14ac:dyDescent="0.3">
      <c r="A4713" s="32"/>
      <c r="C4713" s="3">
        <v>4708</v>
      </c>
      <c r="D4713" s="3" t="s">
        <v>7711</v>
      </c>
      <c r="E4713" s="34">
        <v>43280</v>
      </c>
      <c r="F4713" s="34">
        <v>43281</v>
      </c>
      <c r="G4713" s="3" t="s">
        <v>184</v>
      </c>
      <c r="H4713" s="3" t="s">
        <v>5060</v>
      </c>
      <c r="I4713" s="3" t="s">
        <v>5061</v>
      </c>
      <c r="J4713" s="3" t="s">
        <v>22</v>
      </c>
      <c r="K4713" s="3" t="s">
        <v>23</v>
      </c>
      <c r="L4713" s="3" t="s">
        <v>38</v>
      </c>
      <c r="M4713" s="3" t="s">
        <v>39</v>
      </c>
      <c r="N4713" s="3">
        <v>90049</v>
      </c>
      <c r="O4713" s="3" t="s">
        <v>40</v>
      </c>
      <c r="P4713" s="3" t="s">
        <v>4772</v>
      </c>
      <c r="Q4713" s="3" t="s">
        <v>42</v>
      </c>
      <c r="R4713" s="3" t="s">
        <v>71</v>
      </c>
      <c r="S4713" s="3" t="s">
        <v>4773</v>
      </c>
      <c r="T4713" s="3">
        <v>895.92</v>
      </c>
      <c r="U4713" s="35" cm="1">
        <f t="array" ref="U4713">INDEX('Pricing Strategy'!$F$4:$F$71,MATCH(1,(Dataset!$O4713='Pricing Strategy'!$B$4:$B$71)*(Dataset!$Q4713='Pricing Strategy'!$C$4:$C$71)*(Dataset!$R4713='Pricing Strategy'!$D$4:$D$71),))</f>
        <v>0.4</v>
      </c>
      <c r="V4713" s="3">
        <f>Dataset!$T4713*(1-Dataset!$U4713)</f>
        <v>537.55199999999991</v>
      </c>
    </row>
    <row r="4714" spans="1:22" x14ac:dyDescent="0.3">
      <c r="A4714" s="32"/>
      <c r="C4714" s="3">
        <v>4709</v>
      </c>
      <c r="D4714" s="3" t="s">
        <v>7711</v>
      </c>
      <c r="E4714" s="34">
        <v>43280</v>
      </c>
      <c r="F4714" s="34">
        <v>43281</v>
      </c>
      <c r="G4714" s="3" t="s">
        <v>184</v>
      </c>
      <c r="H4714" s="3" t="s">
        <v>5060</v>
      </c>
      <c r="I4714" s="3" t="s">
        <v>5061</v>
      </c>
      <c r="J4714" s="3" t="s">
        <v>22</v>
      </c>
      <c r="K4714" s="3" t="s">
        <v>23</v>
      </c>
      <c r="L4714" s="3" t="s">
        <v>38</v>
      </c>
      <c r="M4714" s="3" t="s">
        <v>39</v>
      </c>
      <c r="N4714" s="3">
        <v>90049</v>
      </c>
      <c r="O4714" s="3" t="s">
        <v>40</v>
      </c>
      <c r="P4714" s="3" t="s">
        <v>543</v>
      </c>
      <c r="Q4714" s="3" t="s">
        <v>42</v>
      </c>
      <c r="R4714" s="3" t="s">
        <v>55</v>
      </c>
      <c r="S4714" s="3" t="s">
        <v>544</v>
      </c>
      <c r="T4714" s="3">
        <v>130.71</v>
      </c>
      <c r="U4714" s="35" cm="1">
        <f t="array" ref="U4714">INDEX('Pricing Strategy'!$F$4:$F$71,MATCH(1,(Dataset!$O4714='Pricing Strategy'!$B$4:$B$71)*(Dataset!$Q4714='Pricing Strategy'!$C$4:$C$71)*(Dataset!$R4714='Pricing Strategy'!$D$4:$D$71),))</f>
        <v>0.5</v>
      </c>
      <c r="V4714" s="3">
        <f>Dataset!$T4714*(1-Dataset!$U4714)</f>
        <v>65.355000000000004</v>
      </c>
    </row>
    <row r="4715" spans="1:22" x14ac:dyDescent="0.3">
      <c r="A4715" s="32"/>
      <c r="C4715" s="3">
        <v>4710</v>
      </c>
      <c r="D4715" s="3" t="s">
        <v>7711</v>
      </c>
      <c r="E4715" s="34">
        <v>43280</v>
      </c>
      <c r="F4715" s="34">
        <v>43281</v>
      </c>
      <c r="G4715" s="3" t="s">
        <v>184</v>
      </c>
      <c r="H4715" s="3" t="s">
        <v>5060</v>
      </c>
      <c r="I4715" s="3" t="s">
        <v>5061</v>
      </c>
      <c r="J4715" s="3" t="s">
        <v>22</v>
      </c>
      <c r="K4715" s="3" t="s">
        <v>23</v>
      </c>
      <c r="L4715" s="3" t="s">
        <v>38</v>
      </c>
      <c r="M4715" s="3" t="s">
        <v>39</v>
      </c>
      <c r="N4715" s="3">
        <v>90049</v>
      </c>
      <c r="O4715" s="3" t="s">
        <v>40</v>
      </c>
      <c r="P4715" s="3" t="s">
        <v>3180</v>
      </c>
      <c r="Q4715" s="3" t="s">
        <v>42</v>
      </c>
      <c r="R4715" s="3" t="s">
        <v>64</v>
      </c>
      <c r="S4715" s="3" t="s">
        <v>3181</v>
      </c>
      <c r="T4715" s="3">
        <v>11.68</v>
      </c>
      <c r="U4715" s="35" cm="1">
        <f t="array" ref="U4715">INDEX('Pricing Strategy'!$F$4:$F$71,MATCH(1,(Dataset!$O4715='Pricing Strategy'!$B$4:$B$71)*(Dataset!$Q4715='Pricing Strategy'!$C$4:$C$71)*(Dataset!$R4715='Pricing Strategy'!$D$4:$D$71),))</f>
        <v>0.45</v>
      </c>
      <c r="V4715" s="3">
        <f>Dataset!$T4715*(1-Dataset!$U4715)</f>
        <v>6.4240000000000004</v>
      </c>
    </row>
    <row r="4716" spans="1:22" x14ac:dyDescent="0.3">
      <c r="A4716" s="32"/>
      <c r="C4716" s="3">
        <v>4711</v>
      </c>
      <c r="D4716" s="3" t="s">
        <v>7711</v>
      </c>
      <c r="E4716" s="34">
        <v>43280</v>
      </c>
      <c r="F4716" s="34">
        <v>43281</v>
      </c>
      <c r="G4716" s="3" t="s">
        <v>184</v>
      </c>
      <c r="H4716" s="3" t="s">
        <v>5060</v>
      </c>
      <c r="I4716" s="3" t="s">
        <v>5061</v>
      </c>
      <c r="J4716" s="3" t="s">
        <v>22</v>
      </c>
      <c r="K4716" s="3" t="s">
        <v>23</v>
      </c>
      <c r="L4716" s="3" t="s">
        <v>38</v>
      </c>
      <c r="M4716" s="3" t="s">
        <v>39</v>
      </c>
      <c r="N4716" s="3">
        <v>90049</v>
      </c>
      <c r="O4716" s="3" t="s">
        <v>40</v>
      </c>
      <c r="P4716" s="3" t="s">
        <v>4800</v>
      </c>
      <c r="Q4716" s="3" t="s">
        <v>67</v>
      </c>
      <c r="R4716" s="3" t="s">
        <v>157</v>
      </c>
      <c r="S4716" s="3" t="s">
        <v>4801</v>
      </c>
      <c r="T4716" s="3">
        <v>62.31</v>
      </c>
      <c r="U4716" s="35" cm="1">
        <f t="array" ref="U4716">INDEX('Pricing Strategy'!$F$4:$F$71,MATCH(1,(Dataset!$O4716='Pricing Strategy'!$B$4:$B$71)*(Dataset!$Q4716='Pricing Strategy'!$C$4:$C$71)*(Dataset!$R4716='Pricing Strategy'!$D$4:$D$71),))</f>
        <v>0.45</v>
      </c>
      <c r="V4716" s="3">
        <f>Dataset!$T4716*(1-Dataset!$U4716)</f>
        <v>34.270500000000006</v>
      </c>
    </row>
    <row r="4717" spans="1:22" x14ac:dyDescent="0.3">
      <c r="A4717" s="32"/>
      <c r="C4717" s="3">
        <v>4712</v>
      </c>
      <c r="D4717" s="3" t="s">
        <v>7712</v>
      </c>
      <c r="E4717" s="34">
        <v>42094</v>
      </c>
      <c r="F4717" s="34">
        <v>42094</v>
      </c>
      <c r="G4717" s="3" t="s">
        <v>1290</v>
      </c>
      <c r="H4717" s="3" t="s">
        <v>1049</v>
      </c>
      <c r="I4717" s="3" t="s">
        <v>1050</v>
      </c>
      <c r="J4717" s="3" t="s">
        <v>22</v>
      </c>
      <c r="K4717" s="3" t="s">
        <v>23</v>
      </c>
      <c r="L4717" s="3" t="s">
        <v>142</v>
      </c>
      <c r="M4717" s="3" t="s">
        <v>143</v>
      </c>
      <c r="N4717" s="3">
        <v>19120</v>
      </c>
      <c r="O4717" s="3" t="s">
        <v>144</v>
      </c>
      <c r="P4717" s="3" t="s">
        <v>3127</v>
      </c>
      <c r="Q4717" s="3" t="s">
        <v>42</v>
      </c>
      <c r="R4717" s="3" t="s">
        <v>71</v>
      </c>
      <c r="S4717" s="3" t="s">
        <v>3128</v>
      </c>
      <c r="T4717" s="3">
        <v>0.85199999999999998</v>
      </c>
      <c r="U4717" s="35" cm="1">
        <f t="array" ref="U4717">INDEX('Pricing Strategy'!$F$4:$F$71,MATCH(1,(Dataset!$O4717='Pricing Strategy'!$B$4:$B$71)*(Dataset!$Q4717='Pricing Strategy'!$C$4:$C$71)*(Dataset!$R4717='Pricing Strategy'!$D$4:$D$71),))</f>
        <v>0.4</v>
      </c>
      <c r="V4717" s="3">
        <f>Dataset!$T4717*(1-Dataset!$U4717)</f>
        <v>0.51119999999999999</v>
      </c>
    </row>
    <row r="4718" spans="1:22" x14ac:dyDescent="0.3">
      <c r="A4718" s="32"/>
      <c r="C4718" s="3">
        <v>4713</v>
      </c>
      <c r="D4718" s="3" t="s">
        <v>7713</v>
      </c>
      <c r="E4718" s="34">
        <v>42354</v>
      </c>
      <c r="F4718" s="34">
        <v>42359</v>
      </c>
      <c r="G4718" s="3" t="s">
        <v>46</v>
      </c>
      <c r="H4718" s="3" t="s">
        <v>6946</v>
      </c>
      <c r="I4718" s="3" t="s">
        <v>6947</v>
      </c>
      <c r="J4718" s="3" t="s">
        <v>22</v>
      </c>
      <c r="K4718" s="3" t="s">
        <v>23</v>
      </c>
      <c r="L4718" s="3" t="s">
        <v>1683</v>
      </c>
      <c r="M4718" s="3" t="s">
        <v>100</v>
      </c>
      <c r="N4718" s="3">
        <v>77340</v>
      </c>
      <c r="O4718" s="3" t="s">
        <v>101</v>
      </c>
      <c r="P4718" s="3" t="s">
        <v>3199</v>
      </c>
      <c r="Q4718" s="3" t="s">
        <v>42</v>
      </c>
      <c r="R4718" s="3" t="s">
        <v>86</v>
      </c>
      <c r="S4718" s="3" t="s">
        <v>3200</v>
      </c>
      <c r="T4718" s="3">
        <v>36.287999999999997</v>
      </c>
      <c r="U4718" s="35" cm="1">
        <f t="array" ref="U4718">INDEX('Pricing Strategy'!$F$4:$F$71,MATCH(1,(Dataset!$O4718='Pricing Strategy'!$B$4:$B$71)*(Dataset!$Q4718='Pricing Strategy'!$C$4:$C$71)*(Dataset!$R4718='Pricing Strategy'!$D$4:$D$71),))</f>
        <v>0.3</v>
      </c>
      <c r="V4718" s="3">
        <f>Dataset!$T4718*(1-Dataset!$U4718)</f>
        <v>25.401599999999995</v>
      </c>
    </row>
    <row r="4719" spans="1:22" x14ac:dyDescent="0.3">
      <c r="A4719" s="32"/>
      <c r="C4719" s="3">
        <v>4714</v>
      </c>
      <c r="D4719" s="3" t="s">
        <v>7713</v>
      </c>
      <c r="E4719" s="34">
        <v>42354</v>
      </c>
      <c r="F4719" s="34">
        <v>42359</v>
      </c>
      <c r="G4719" s="3" t="s">
        <v>46</v>
      </c>
      <c r="H4719" s="3" t="s">
        <v>6946</v>
      </c>
      <c r="I4719" s="3" t="s">
        <v>6947</v>
      </c>
      <c r="J4719" s="3" t="s">
        <v>22</v>
      </c>
      <c r="K4719" s="3" t="s">
        <v>23</v>
      </c>
      <c r="L4719" s="3" t="s">
        <v>1683</v>
      </c>
      <c r="M4719" s="3" t="s">
        <v>100</v>
      </c>
      <c r="N4719" s="3">
        <v>77340</v>
      </c>
      <c r="O4719" s="3" t="s">
        <v>101</v>
      </c>
      <c r="P4719" s="3" t="s">
        <v>6120</v>
      </c>
      <c r="Q4719" s="3" t="s">
        <v>28</v>
      </c>
      <c r="R4719" s="3" t="s">
        <v>61</v>
      </c>
      <c r="S4719" s="3" t="s">
        <v>6121</v>
      </c>
      <c r="T4719" s="3">
        <v>56.567999999999998</v>
      </c>
      <c r="U4719" s="35" cm="1">
        <f t="array" ref="U4719">INDEX('Pricing Strategy'!$F$4:$F$71,MATCH(1,(Dataset!$O4719='Pricing Strategy'!$B$4:$B$71)*(Dataset!$Q4719='Pricing Strategy'!$C$4:$C$71)*(Dataset!$R4719='Pricing Strategy'!$D$4:$D$71),))</f>
        <v>0.3</v>
      </c>
      <c r="V4719" s="3">
        <f>Dataset!$T4719*(1-Dataset!$U4719)</f>
        <v>39.597599999999993</v>
      </c>
    </row>
    <row r="4720" spans="1:22" x14ac:dyDescent="0.3">
      <c r="A4720" s="32"/>
      <c r="C4720" s="3">
        <v>4715</v>
      </c>
      <c r="D4720" s="3" t="s">
        <v>7714</v>
      </c>
      <c r="E4720" s="34">
        <v>43238</v>
      </c>
      <c r="F4720" s="34">
        <v>43240</v>
      </c>
      <c r="G4720" s="3" t="s">
        <v>184</v>
      </c>
      <c r="H4720" s="3" t="s">
        <v>3833</v>
      </c>
      <c r="I4720" s="3" t="s">
        <v>3834</v>
      </c>
      <c r="J4720" s="3" t="s">
        <v>22</v>
      </c>
      <c r="K4720" s="3" t="s">
        <v>23</v>
      </c>
      <c r="L4720" s="3" t="s">
        <v>415</v>
      </c>
      <c r="M4720" s="3" t="s">
        <v>416</v>
      </c>
      <c r="N4720" s="3">
        <v>97206</v>
      </c>
      <c r="O4720" s="3" t="s">
        <v>40</v>
      </c>
      <c r="P4720" s="3" t="s">
        <v>3439</v>
      </c>
      <c r="Q4720" s="3" t="s">
        <v>67</v>
      </c>
      <c r="R4720" s="3" t="s">
        <v>68</v>
      </c>
      <c r="S4720" s="3" t="s">
        <v>6341</v>
      </c>
      <c r="T4720" s="3">
        <v>344.70400000000001</v>
      </c>
      <c r="U4720" s="35" cm="1">
        <f t="array" ref="U4720">INDEX('Pricing Strategy'!$F$4:$F$71,MATCH(1,(Dataset!$O4720='Pricing Strategy'!$B$4:$B$71)*(Dataset!$Q4720='Pricing Strategy'!$C$4:$C$71)*(Dataset!$R4720='Pricing Strategy'!$D$4:$D$71),))</f>
        <v>0.4</v>
      </c>
      <c r="V4720" s="3">
        <f>Dataset!$T4720*(1-Dataset!$U4720)</f>
        <v>206.82239999999999</v>
      </c>
    </row>
    <row r="4721" spans="1:22" x14ac:dyDescent="0.3">
      <c r="A4721" s="32"/>
      <c r="C4721" s="3">
        <v>4716</v>
      </c>
      <c r="D4721" s="3" t="s">
        <v>7715</v>
      </c>
      <c r="E4721" s="34">
        <v>42502</v>
      </c>
      <c r="F4721" s="34">
        <v>42506</v>
      </c>
      <c r="G4721" s="3" t="s">
        <v>46</v>
      </c>
      <c r="H4721" s="3" t="s">
        <v>3341</v>
      </c>
      <c r="I4721" s="3" t="s">
        <v>3342</v>
      </c>
      <c r="J4721" s="3" t="s">
        <v>22</v>
      </c>
      <c r="K4721" s="3" t="s">
        <v>23</v>
      </c>
      <c r="L4721" s="3" t="s">
        <v>1475</v>
      </c>
      <c r="M4721" s="3" t="s">
        <v>453</v>
      </c>
      <c r="N4721" s="3">
        <v>80027</v>
      </c>
      <c r="O4721" s="3" t="s">
        <v>40</v>
      </c>
      <c r="P4721" s="3" t="s">
        <v>4244</v>
      </c>
      <c r="Q4721" s="3" t="s">
        <v>67</v>
      </c>
      <c r="R4721" s="3" t="s">
        <v>68</v>
      </c>
      <c r="S4721" s="3" t="s">
        <v>4245</v>
      </c>
      <c r="T4721" s="3">
        <v>201.584</v>
      </c>
      <c r="U4721" s="35" cm="1">
        <f t="array" ref="U4721">INDEX('Pricing Strategy'!$F$4:$F$71,MATCH(1,(Dataset!$O4721='Pricing Strategy'!$B$4:$B$71)*(Dataset!$Q4721='Pricing Strategy'!$C$4:$C$71)*(Dataset!$R4721='Pricing Strategy'!$D$4:$D$71),))</f>
        <v>0.4</v>
      </c>
      <c r="V4721" s="3">
        <f>Dataset!$T4721*(1-Dataset!$U4721)</f>
        <v>120.9504</v>
      </c>
    </row>
    <row r="4722" spans="1:22" x14ac:dyDescent="0.3">
      <c r="A4722" s="32"/>
      <c r="C4722" s="3">
        <v>4717</v>
      </c>
      <c r="D4722" s="3" t="s">
        <v>7716</v>
      </c>
      <c r="E4722" s="34">
        <v>43437</v>
      </c>
      <c r="F4722" s="34">
        <v>43441</v>
      </c>
      <c r="G4722" s="3" t="s">
        <v>19</v>
      </c>
      <c r="H4722" s="3" t="s">
        <v>3997</v>
      </c>
      <c r="I4722" s="3" t="s">
        <v>3998</v>
      </c>
      <c r="J4722" s="3" t="s">
        <v>98</v>
      </c>
      <c r="K4722" s="3" t="s">
        <v>23</v>
      </c>
      <c r="L4722" s="3" t="s">
        <v>91</v>
      </c>
      <c r="M4722" s="3" t="s">
        <v>92</v>
      </c>
      <c r="N4722" s="3">
        <v>98115</v>
      </c>
      <c r="O4722" s="3" t="s">
        <v>40</v>
      </c>
      <c r="P4722" s="3" t="s">
        <v>3810</v>
      </c>
      <c r="Q4722" s="3" t="s">
        <v>28</v>
      </c>
      <c r="R4722" s="3" t="s">
        <v>52</v>
      </c>
      <c r="S4722" s="3" t="s">
        <v>3811</v>
      </c>
      <c r="T4722" s="3">
        <v>521.96</v>
      </c>
      <c r="U4722" s="35" cm="1">
        <f t="array" ref="U4722">INDEX('Pricing Strategy'!$F$4:$F$71,MATCH(1,(Dataset!$O4722='Pricing Strategy'!$B$4:$B$71)*(Dataset!$Q4722='Pricing Strategy'!$C$4:$C$71)*(Dataset!$R4722='Pricing Strategy'!$D$4:$D$71),))</f>
        <v>0.45</v>
      </c>
      <c r="V4722" s="3">
        <f>Dataset!$T4722*(1-Dataset!$U4722)</f>
        <v>287.07800000000003</v>
      </c>
    </row>
    <row r="4723" spans="1:22" x14ac:dyDescent="0.3">
      <c r="A4723" s="32"/>
      <c r="C4723" s="3">
        <v>4718</v>
      </c>
      <c r="D4723" s="3" t="s">
        <v>7717</v>
      </c>
      <c r="E4723" s="34">
        <v>42716</v>
      </c>
      <c r="F4723" s="34">
        <v>42721</v>
      </c>
      <c r="G4723" s="3" t="s">
        <v>46</v>
      </c>
      <c r="H4723" s="3" t="s">
        <v>657</v>
      </c>
      <c r="I4723" s="3" t="s">
        <v>658</v>
      </c>
      <c r="J4723" s="3" t="s">
        <v>22</v>
      </c>
      <c r="K4723" s="3" t="s">
        <v>23</v>
      </c>
      <c r="L4723" s="3" t="s">
        <v>4498</v>
      </c>
      <c r="M4723" s="3" t="s">
        <v>2739</v>
      </c>
      <c r="N4723" s="3">
        <v>21215</v>
      </c>
      <c r="O4723" s="3" t="s">
        <v>144</v>
      </c>
      <c r="P4723" s="3" t="s">
        <v>1739</v>
      </c>
      <c r="Q4723" s="3" t="s">
        <v>42</v>
      </c>
      <c r="R4723" s="3" t="s">
        <v>64</v>
      </c>
      <c r="S4723" s="3" t="s">
        <v>1740</v>
      </c>
      <c r="T4723" s="3">
        <v>8.2200000000000006</v>
      </c>
      <c r="U4723" s="35" cm="1">
        <f t="array" ref="U4723">INDEX('Pricing Strategy'!$F$4:$F$71,MATCH(1,(Dataset!$O4723='Pricing Strategy'!$B$4:$B$71)*(Dataset!$Q4723='Pricing Strategy'!$C$4:$C$71)*(Dataset!$R4723='Pricing Strategy'!$D$4:$D$71),))</f>
        <v>0.45</v>
      </c>
      <c r="V4723" s="3">
        <f>Dataset!$T4723*(1-Dataset!$U4723)</f>
        <v>4.5210000000000008</v>
      </c>
    </row>
    <row r="4724" spans="1:22" x14ac:dyDescent="0.3">
      <c r="A4724" s="32"/>
      <c r="C4724" s="3">
        <v>4719</v>
      </c>
      <c r="D4724" s="3" t="s">
        <v>7718</v>
      </c>
      <c r="E4724" s="34">
        <v>42653</v>
      </c>
      <c r="F4724" s="34">
        <v>42654</v>
      </c>
      <c r="G4724" s="3" t="s">
        <v>184</v>
      </c>
      <c r="H4724" s="3" t="s">
        <v>2094</v>
      </c>
      <c r="I4724" s="3" t="s">
        <v>2095</v>
      </c>
      <c r="J4724" s="3" t="s">
        <v>37</v>
      </c>
      <c r="K4724" s="3" t="s">
        <v>23</v>
      </c>
      <c r="L4724" s="3" t="s">
        <v>123</v>
      </c>
      <c r="M4724" s="3" t="s">
        <v>39</v>
      </c>
      <c r="N4724" s="3">
        <v>94109</v>
      </c>
      <c r="O4724" s="3" t="s">
        <v>40</v>
      </c>
      <c r="P4724" s="3" t="s">
        <v>1983</v>
      </c>
      <c r="Q4724" s="3" t="s">
        <v>42</v>
      </c>
      <c r="R4724" s="3" t="s">
        <v>86</v>
      </c>
      <c r="S4724" s="3" t="s">
        <v>1984</v>
      </c>
      <c r="T4724" s="3">
        <v>45.36</v>
      </c>
      <c r="U4724" s="35" cm="1">
        <f t="array" ref="U4724">INDEX('Pricing Strategy'!$F$4:$F$71,MATCH(1,(Dataset!$O4724='Pricing Strategy'!$B$4:$B$71)*(Dataset!$Q4724='Pricing Strategy'!$C$4:$C$71)*(Dataset!$R4724='Pricing Strategy'!$D$4:$D$71),))</f>
        <v>0.4</v>
      </c>
      <c r="V4724" s="3">
        <f>Dataset!$T4724*(1-Dataset!$U4724)</f>
        <v>27.215999999999998</v>
      </c>
    </row>
    <row r="4725" spans="1:22" x14ac:dyDescent="0.3">
      <c r="A4725" s="32"/>
      <c r="C4725" s="3">
        <v>4720</v>
      </c>
      <c r="D4725" s="3" t="s">
        <v>7719</v>
      </c>
      <c r="E4725" s="34">
        <v>42478</v>
      </c>
      <c r="F4725" s="34">
        <v>42480</v>
      </c>
      <c r="G4725" s="3" t="s">
        <v>19</v>
      </c>
      <c r="H4725" s="3" t="s">
        <v>3054</v>
      </c>
      <c r="I4725" s="3" t="s">
        <v>3055</v>
      </c>
      <c r="J4725" s="3" t="s">
        <v>98</v>
      </c>
      <c r="K4725" s="3" t="s">
        <v>23</v>
      </c>
      <c r="L4725" s="3" t="s">
        <v>38</v>
      </c>
      <c r="M4725" s="3" t="s">
        <v>39</v>
      </c>
      <c r="N4725" s="3">
        <v>90004</v>
      </c>
      <c r="O4725" s="3" t="s">
        <v>40</v>
      </c>
      <c r="P4725" s="3" t="s">
        <v>1096</v>
      </c>
      <c r="Q4725" s="3" t="s">
        <v>42</v>
      </c>
      <c r="R4725" s="3" t="s">
        <v>55</v>
      </c>
      <c r="S4725" s="3" t="s">
        <v>1097</v>
      </c>
      <c r="T4725" s="3">
        <v>947.17</v>
      </c>
      <c r="U4725" s="35" cm="1">
        <f t="array" ref="U4725">INDEX('Pricing Strategy'!$F$4:$F$71,MATCH(1,(Dataset!$O4725='Pricing Strategy'!$B$4:$B$71)*(Dataset!$Q4725='Pricing Strategy'!$C$4:$C$71)*(Dataset!$R4725='Pricing Strategy'!$D$4:$D$71),))</f>
        <v>0.5</v>
      </c>
      <c r="V4725" s="3">
        <f>Dataset!$T4725*(1-Dataset!$U4725)</f>
        <v>473.58499999999998</v>
      </c>
    </row>
    <row r="4726" spans="1:22" x14ac:dyDescent="0.3">
      <c r="A4726" s="32"/>
      <c r="C4726" s="3">
        <v>4721</v>
      </c>
      <c r="D4726" s="3" t="s">
        <v>7719</v>
      </c>
      <c r="E4726" s="34">
        <v>42478</v>
      </c>
      <c r="F4726" s="34">
        <v>42480</v>
      </c>
      <c r="G4726" s="3" t="s">
        <v>19</v>
      </c>
      <c r="H4726" s="3" t="s">
        <v>3054</v>
      </c>
      <c r="I4726" s="3" t="s">
        <v>3055</v>
      </c>
      <c r="J4726" s="3" t="s">
        <v>98</v>
      </c>
      <c r="K4726" s="3" t="s">
        <v>23</v>
      </c>
      <c r="L4726" s="3" t="s">
        <v>38</v>
      </c>
      <c r="M4726" s="3" t="s">
        <v>39</v>
      </c>
      <c r="N4726" s="3">
        <v>90004</v>
      </c>
      <c r="O4726" s="3" t="s">
        <v>40</v>
      </c>
      <c r="P4726" s="3" t="s">
        <v>7720</v>
      </c>
      <c r="Q4726" s="3" t="s">
        <v>42</v>
      </c>
      <c r="R4726" s="3" t="s">
        <v>86</v>
      </c>
      <c r="S4726" s="3" t="s">
        <v>7721</v>
      </c>
      <c r="T4726" s="3">
        <v>61.96</v>
      </c>
      <c r="U4726" s="35" cm="1">
        <f t="array" ref="U4726">INDEX('Pricing Strategy'!$F$4:$F$71,MATCH(1,(Dataset!$O4726='Pricing Strategy'!$B$4:$B$71)*(Dataset!$Q4726='Pricing Strategy'!$C$4:$C$71)*(Dataset!$R4726='Pricing Strategy'!$D$4:$D$71),))</f>
        <v>0.4</v>
      </c>
      <c r="V4726" s="3">
        <f>Dataset!$T4726*(1-Dataset!$U4726)</f>
        <v>37.176000000000002</v>
      </c>
    </row>
    <row r="4727" spans="1:22" x14ac:dyDescent="0.3">
      <c r="A4727" s="32"/>
      <c r="C4727" s="3">
        <v>4722</v>
      </c>
      <c r="D4727" s="3" t="s">
        <v>7722</v>
      </c>
      <c r="E4727" s="34">
        <v>42162</v>
      </c>
      <c r="F4727" s="34">
        <v>42166</v>
      </c>
      <c r="G4727" s="3" t="s">
        <v>19</v>
      </c>
      <c r="H4727" s="3" t="s">
        <v>7723</v>
      </c>
      <c r="I4727" s="3" t="s">
        <v>7724</v>
      </c>
      <c r="J4727" s="3" t="s">
        <v>22</v>
      </c>
      <c r="K4727" s="3" t="s">
        <v>23</v>
      </c>
      <c r="L4727" s="3" t="s">
        <v>452</v>
      </c>
      <c r="M4727" s="3" t="s">
        <v>207</v>
      </c>
      <c r="N4727" s="3">
        <v>60505</v>
      </c>
      <c r="O4727" s="3" t="s">
        <v>101</v>
      </c>
      <c r="P4727" s="3" t="s">
        <v>1438</v>
      </c>
      <c r="Q4727" s="3" t="s">
        <v>28</v>
      </c>
      <c r="R4727" s="3" t="s">
        <v>52</v>
      </c>
      <c r="S4727" s="3" t="s">
        <v>1439</v>
      </c>
      <c r="T4727" s="3">
        <v>268.935</v>
      </c>
      <c r="U4727" s="35" cm="1">
        <f t="array" ref="U4727">INDEX('Pricing Strategy'!$F$4:$F$71,MATCH(1,(Dataset!$O4727='Pricing Strategy'!$B$4:$B$71)*(Dataset!$Q4727='Pricing Strategy'!$C$4:$C$71)*(Dataset!$R4727='Pricing Strategy'!$D$4:$D$71),))</f>
        <v>0.35</v>
      </c>
      <c r="V4727" s="3">
        <f>Dataset!$T4727*(1-Dataset!$U4727)</f>
        <v>174.80775</v>
      </c>
    </row>
    <row r="4728" spans="1:22" x14ac:dyDescent="0.3">
      <c r="A4728" s="32"/>
      <c r="C4728" s="3">
        <v>4723</v>
      </c>
      <c r="D4728" s="3" t="s">
        <v>7725</v>
      </c>
      <c r="E4728" s="34">
        <v>43344</v>
      </c>
      <c r="F4728" s="34">
        <v>43350</v>
      </c>
      <c r="G4728" s="3" t="s">
        <v>46</v>
      </c>
      <c r="H4728" s="3" t="s">
        <v>2312</v>
      </c>
      <c r="I4728" s="3" t="s">
        <v>2313</v>
      </c>
      <c r="J4728" s="3" t="s">
        <v>98</v>
      </c>
      <c r="K4728" s="3" t="s">
        <v>23</v>
      </c>
      <c r="L4728" s="3" t="s">
        <v>91</v>
      </c>
      <c r="M4728" s="3" t="s">
        <v>92</v>
      </c>
      <c r="N4728" s="3">
        <v>98103</v>
      </c>
      <c r="O4728" s="3" t="s">
        <v>40</v>
      </c>
      <c r="P4728" s="3" t="s">
        <v>3039</v>
      </c>
      <c r="Q4728" s="3" t="s">
        <v>42</v>
      </c>
      <c r="R4728" s="3" t="s">
        <v>64</v>
      </c>
      <c r="S4728" s="3" t="s">
        <v>3040</v>
      </c>
      <c r="T4728" s="3">
        <v>7.58</v>
      </c>
      <c r="U4728" s="35" cm="1">
        <f t="array" ref="U4728">INDEX('Pricing Strategy'!$F$4:$F$71,MATCH(1,(Dataset!$O4728='Pricing Strategy'!$B$4:$B$71)*(Dataset!$Q4728='Pricing Strategy'!$C$4:$C$71)*(Dataset!$R4728='Pricing Strategy'!$D$4:$D$71),))</f>
        <v>0.45</v>
      </c>
      <c r="V4728" s="3">
        <f>Dataset!$T4728*(1-Dataset!$U4728)</f>
        <v>4.1690000000000005</v>
      </c>
    </row>
    <row r="4729" spans="1:22" x14ac:dyDescent="0.3">
      <c r="A4729" s="32"/>
      <c r="C4729" s="3">
        <v>4724</v>
      </c>
      <c r="D4729" s="3" t="s">
        <v>7726</v>
      </c>
      <c r="E4729" s="34">
        <v>42877</v>
      </c>
      <c r="F4729" s="34">
        <v>42877</v>
      </c>
      <c r="G4729" s="3" t="s">
        <v>1290</v>
      </c>
      <c r="H4729" s="3" t="s">
        <v>1915</v>
      </c>
      <c r="I4729" s="3" t="s">
        <v>1916</v>
      </c>
      <c r="J4729" s="3" t="s">
        <v>22</v>
      </c>
      <c r="K4729" s="3" t="s">
        <v>23</v>
      </c>
      <c r="L4729" s="3" t="s">
        <v>7727</v>
      </c>
      <c r="M4729" s="3" t="s">
        <v>1272</v>
      </c>
      <c r="N4729" s="3">
        <v>30605</v>
      </c>
      <c r="O4729" s="3" t="s">
        <v>26</v>
      </c>
      <c r="P4729" s="3" t="s">
        <v>2027</v>
      </c>
      <c r="Q4729" s="3" t="s">
        <v>42</v>
      </c>
      <c r="R4729" s="3" t="s">
        <v>43</v>
      </c>
      <c r="S4729" s="3" t="s">
        <v>2028</v>
      </c>
      <c r="T4729" s="3">
        <v>14.73</v>
      </c>
      <c r="U4729" s="35" cm="1">
        <f t="array" ref="U4729">INDEX('Pricing Strategy'!$F$4:$F$71,MATCH(1,(Dataset!$O4729='Pricing Strategy'!$B$4:$B$71)*(Dataset!$Q4729='Pricing Strategy'!$C$4:$C$71)*(Dataset!$R4729='Pricing Strategy'!$D$4:$D$71),))</f>
        <v>0.25</v>
      </c>
      <c r="V4729" s="3">
        <f>Dataset!$T4729*(1-Dataset!$U4729)</f>
        <v>11.047499999999999</v>
      </c>
    </row>
    <row r="4730" spans="1:22" x14ac:dyDescent="0.3">
      <c r="A4730" s="32"/>
      <c r="C4730" s="3">
        <v>4725</v>
      </c>
      <c r="D4730" s="3" t="s">
        <v>7728</v>
      </c>
      <c r="E4730" s="34">
        <v>43050</v>
      </c>
      <c r="F4730" s="34">
        <v>43054</v>
      </c>
      <c r="G4730" s="3" t="s">
        <v>46</v>
      </c>
      <c r="H4730" s="3" t="s">
        <v>6483</v>
      </c>
      <c r="I4730" s="3" t="s">
        <v>6484</v>
      </c>
      <c r="J4730" s="3" t="s">
        <v>98</v>
      </c>
      <c r="K4730" s="3" t="s">
        <v>23</v>
      </c>
      <c r="L4730" s="3" t="s">
        <v>4742</v>
      </c>
      <c r="M4730" s="3" t="s">
        <v>50</v>
      </c>
      <c r="N4730" s="3">
        <v>32712</v>
      </c>
      <c r="O4730" s="3" t="s">
        <v>26</v>
      </c>
      <c r="P4730" s="3" t="s">
        <v>410</v>
      </c>
      <c r="Q4730" s="3" t="s">
        <v>42</v>
      </c>
      <c r="R4730" s="3" t="s">
        <v>71</v>
      </c>
      <c r="S4730" s="3" t="s">
        <v>411</v>
      </c>
      <c r="T4730" s="3">
        <v>9.8879999999999999</v>
      </c>
      <c r="U4730" s="35" cm="1">
        <f t="array" ref="U4730">INDEX('Pricing Strategy'!$F$4:$F$71,MATCH(1,(Dataset!$O4730='Pricing Strategy'!$B$4:$B$71)*(Dataset!$Q4730='Pricing Strategy'!$C$4:$C$71)*(Dataset!$R4730='Pricing Strategy'!$D$4:$D$71),))</f>
        <v>0.25</v>
      </c>
      <c r="V4730" s="3">
        <f>Dataset!$T4730*(1-Dataset!$U4730)</f>
        <v>7.4160000000000004</v>
      </c>
    </row>
    <row r="4731" spans="1:22" x14ac:dyDescent="0.3">
      <c r="A4731" s="32"/>
      <c r="C4731" s="3">
        <v>4726</v>
      </c>
      <c r="D4731" s="3" t="s">
        <v>7728</v>
      </c>
      <c r="E4731" s="34">
        <v>43050</v>
      </c>
      <c r="F4731" s="34">
        <v>43054</v>
      </c>
      <c r="G4731" s="3" t="s">
        <v>46</v>
      </c>
      <c r="H4731" s="3" t="s">
        <v>6483</v>
      </c>
      <c r="I4731" s="3" t="s">
        <v>6484</v>
      </c>
      <c r="J4731" s="3" t="s">
        <v>98</v>
      </c>
      <c r="K4731" s="3" t="s">
        <v>23</v>
      </c>
      <c r="L4731" s="3" t="s">
        <v>4742</v>
      </c>
      <c r="M4731" s="3" t="s">
        <v>50</v>
      </c>
      <c r="N4731" s="3">
        <v>32712</v>
      </c>
      <c r="O4731" s="3" t="s">
        <v>26</v>
      </c>
      <c r="P4731" s="3" t="s">
        <v>594</v>
      </c>
      <c r="Q4731" s="3" t="s">
        <v>42</v>
      </c>
      <c r="R4731" s="3" t="s">
        <v>74</v>
      </c>
      <c r="S4731" s="3" t="s">
        <v>595</v>
      </c>
      <c r="T4731" s="3">
        <v>671.54399999999998</v>
      </c>
      <c r="U4731" s="35" cm="1">
        <f t="array" ref="U4731">INDEX('Pricing Strategy'!$F$4:$F$71,MATCH(1,(Dataset!$O4731='Pricing Strategy'!$B$4:$B$71)*(Dataset!$Q4731='Pricing Strategy'!$C$4:$C$71)*(Dataset!$R4731='Pricing Strategy'!$D$4:$D$71),))</f>
        <v>0.25</v>
      </c>
      <c r="V4731" s="3">
        <f>Dataset!$T4731*(1-Dataset!$U4731)</f>
        <v>503.65800000000002</v>
      </c>
    </row>
    <row r="4732" spans="1:22" x14ac:dyDescent="0.3">
      <c r="A4732" s="32"/>
      <c r="C4732" s="3">
        <v>4727</v>
      </c>
      <c r="D4732" s="3" t="s">
        <v>7729</v>
      </c>
      <c r="E4732" s="34">
        <v>42333</v>
      </c>
      <c r="F4732" s="34">
        <v>42337</v>
      </c>
      <c r="G4732" s="3" t="s">
        <v>19</v>
      </c>
      <c r="H4732" s="3" t="s">
        <v>4088</v>
      </c>
      <c r="I4732" s="3" t="s">
        <v>4089</v>
      </c>
      <c r="J4732" s="3" t="s">
        <v>98</v>
      </c>
      <c r="K4732" s="3" t="s">
        <v>23</v>
      </c>
      <c r="L4732" s="3" t="s">
        <v>262</v>
      </c>
      <c r="M4732" s="3" t="s">
        <v>263</v>
      </c>
      <c r="N4732" s="3">
        <v>10009</v>
      </c>
      <c r="O4732" s="3" t="s">
        <v>144</v>
      </c>
      <c r="P4732" s="3" t="s">
        <v>5604</v>
      </c>
      <c r="Q4732" s="3" t="s">
        <v>42</v>
      </c>
      <c r="R4732" s="3" t="s">
        <v>55</v>
      </c>
      <c r="S4732" s="3" t="s">
        <v>5605</v>
      </c>
      <c r="T4732" s="3">
        <v>1117.92</v>
      </c>
      <c r="U4732" s="35" cm="1">
        <f t="array" ref="U4732">INDEX('Pricing Strategy'!$F$4:$F$71,MATCH(1,(Dataset!$O4732='Pricing Strategy'!$B$4:$B$71)*(Dataset!$Q4732='Pricing Strategy'!$C$4:$C$71)*(Dataset!$R4732='Pricing Strategy'!$D$4:$D$71),))</f>
        <v>0.5</v>
      </c>
      <c r="V4732" s="3">
        <f>Dataset!$T4732*(1-Dataset!$U4732)</f>
        <v>558.96</v>
      </c>
    </row>
    <row r="4733" spans="1:22" x14ac:dyDescent="0.3">
      <c r="A4733" s="32"/>
      <c r="C4733" s="3">
        <v>4728</v>
      </c>
      <c r="D4733" s="3" t="s">
        <v>7729</v>
      </c>
      <c r="E4733" s="34">
        <v>42333</v>
      </c>
      <c r="F4733" s="34">
        <v>42337</v>
      </c>
      <c r="G4733" s="3" t="s">
        <v>19</v>
      </c>
      <c r="H4733" s="3" t="s">
        <v>4088</v>
      </c>
      <c r="I4733" s="3" t="s">
        <v>4089</v>
      </c>
      <c r="J4733" s="3" t="s">
        <v>98</v>
      </c>
      <c r="K4733" s="3" t="s">
        <v>23</v>
      </c>
      <c r="L4733" s="3" t="s">
        <v>262</v>
      </c>
      <c r="M4733" s="3" t="s">
        <v>263</v>
      </c>
      <c r="N4733" s="3">
        <v>10009</v>
      </c>
      <c r="O4733" s="3" t="s">
        <v>144</v>
      </c>
      <c r="P4733" s="3" t="s">
        <v>4482</v>
      </c>
      <c r="Q4733" s="3" t="s">
        <v>28</v>
      </c>
      <c r="R4733" s="3" t="s">
        <v>29</v>
      </c>
      <c r="S4733" s="3" t="s">
        <v>4483</v>
      </c>
      <c r="T4733" s="3">
        <v>275.952</v>
      </c>
      <c r="U4733" s="35" cm="1">
        <f t="array" ref="U4733">INDEX('Pricing Strategy'!$F$4:$F$71,MATCH(1,(Dataset!$O4733='Pricing Strategy'!$B$4:$B$71)*(Dataset!$Q4733='Pricing Strategy'!$C$4:$C$71)*(Dataset!$R4733='Pricing Strategy'!$D$4:$D$71),))</f>
        <v>0.5</v>
      </c>
      <c r="V4733" s="3">
        <f>Dataset!$T4733*(1-Dataset!$U4733)</f>
        <v>137.976</v>
      </c>
    </row>
    <row r="4734" spans="1:22" x14ac:dyDescent="0.3">
      <c r="A4734" s="32"/>
      <c r="C4734" s="3">
        <v>4729</v>
      </c>
      <c r="D4734" s="3" t="s">
        <v>7730</v>
      </c>
      <c r="E4734" s="34">
        <v>42315</v>
      </c>
      <c r="F4734" s="34">
        <v>42320</v>
      </c>
      <c r="G4734" s="3" t="s">
        <v>46</v>
      </c>
      <c r="H4734" s="3" t="s">
        <v>238</v>
      </c>
      <c r="I4734" s="3" t="s">
        <v>239</v>
      </c>
      <c r="J4734" s="3" t="s">
        <v>22</v>
      </c>
      <c r="K4734" s="3" t="s">
        <v>23</v>
      </c>
      <c r="L4734" s="3" t="s">
        <v>123</v>
      </c>
      <c r="M4734" s="3" t="s">
        <v>39</v>
      </c>
      <c r="N4734" s="3">
        <v>94110</v>
      </c>
      <c r="O4734" s="3" t="s">
        <v>40</v>
      </c>
      <c r="P4734" s="3" t="s">
        <v>2790</v>
      </c>
      <c r="Q4734" s="3" t="s">
        <v>42</v>
      </c>
      <c r="R4734" s="3" t="s">
        <v>71</v>
      </c>
      <c r="S4734" s="3" t="s">
        <v>2791</v>
      </c>
      <c r="T4734" s="3">
        <v>123.14400000000001</v>
      </c>
      <c r="U4734" s="35" cm="1">
        <f t="array" ref="U4734">INDEX('Pricing Strategy'!$F$4:$F$71,MATCH(1,(Dataset!$O4734='Pricing Strategy'!$B$4:$B$71)*(Dataset!$Q4734='Pricing Strategy'!$C$4:$C$71)*(Dataset!$R4734='Pricing Strategy'!$D$4:$D$71),))</f>
        <v>0.4</v>
      </c>
      <c r="V4734" s="3">
        <f>Dataset!$T4734*(1-Dataset!$U4734)</f>
        <v>73.886399999999995</v>
      </c>
    </row>
    <row r="4735" spans="1:22" x14ac:dyDescent="0.3">
      <c r="A4735" s="32"/>
      <c r="C4735" s="3">
        <v>4730</v>
      </c>
      <c r="D4735" s="3" t="s">
        <v>7731</v>
      </c>
      <c r="E4735" s="34">
        <v>42934</v>
      </c>
      <c r="F4735" s="34">
        <v>42939</v>
      </c>
      <c r="G4735" s="3" t="s">
        <v>19</v>
      </c>
      <c r="H4735" s="3" t="s">
        <v>5322</v>
      </c>
      <c r="I4735" s="3" t="s">
        <v>5323</v>
      </c>
      <c r="J4735" s="3" t="s">
        <v>22</v>
      </c>
      <c r="K4735" s="3" t="s">
        <v>23</v>
      </c>
      <c r="L4735" s="3" t="s">
        <v>814</v>
      </c>
      <c r="M4735" s="3" t="s">
        <v>100</v>
      </c>
      <c r="N4735" s="3">
        <v>75217</v>
      </c>
      <c r="O4735" s="3" t="s">
        <v>101</v>
      </c>
      <c r="P4735" s="3" t="s">
        <v>7732</v>
      </c>
      <c r="Q4735" s="3" t="s">
        <v>67</v>
      </c>
      <c r="R4735" s="3" t="s">
        <v>157</v>
      </c>
      <c r="S4735" s="3" t="s">
        <v>7733</v>
      </c>
      <c r="T4735" s="3">
        <v>15.576000000000001</v>
      </c>
      <c r="U4735" s="35" cm="1">
        <f t="array" ref="U4735">INDEX('Pricing Strategy'!$F$4:$F$71,MATCH(1,(Dataset!$O4735='Pricing Strategy'!$B$4:$B$71)*(Dataset!$Q4735='Pricing Strategy'!$C$4:$C$71)*(Dataset!$R4735='Pricing Strategy'!$D$4:$D$71),))</f>
        <v>0.35</v>
      </c>
      <c r="V4735" s="3">
        <f>Dataset!$T4735*(1-Dataset!$U4735)</f>
        <v>10.124400000000001</v>
      </c>
    </row>
    <row r="4736" spans="1:22" x14ac:dyDescent="0.3">
      <c r="A4736" s="32"/>
      <c r="C4736" s="3">
        <v>4731</v>
      </c>
      <c r="D4736" s="3" t="s">
        <v>7734</v>
      </c>
      <c r="E4736" s="34">
        <v>42458</v>
      </c>
      <c r="F4736" s="34">
        <v>42460</v>
      </c>
      <c r="G4736" s="3" t="s">
        <v>19</v>
      </c>
      <c r="H4736" s="3" t="s">
        <v>5087</v>
      </c>
      <c r="I4736" s="3" t="s">
        <v>5088</v>
      </c>
      <c r="J4736" s="3" t="s">
        <v>22</v>
      </c>
      <c r="K4736" s="3" t="s">
        <v>23</v>
      </c>
      <c r="L4736" s="3" t="s">
        <v>947</v>
      </c>
      <c r="M4736" s="3" t="s">
        <v>39</v>
      </c>
      <c r="N4736" s="3">
        <v>92105</v>
      </c>
      <c r="O4736" s="3" t="s">
        <v>40</v>
      </c>
      <c r="P4736" s="3" t="s">
        <v>566</v>
      </c>
      <c r="Q4736" s="3" t="s">
        <v>42</v>
      </c>
      <c r="R4736" s="3" t="s">
        <v>86</v>
      </c>
      <c r="S4736" s="3" t="s">
        <v>567</v>
      </c>
      <c r="T4736" s="3">
        <v>212.64</v>
      </c>
      <c r="U4736" s="35" cm="1">
        <f t="array" ref="U4736">INDEX('Pricing Strategy'!$F$4:$F$71,MATCH(1,(Dataset!$O4736='Pricing Strategy'!$B$4:$B$71)*(Dataset!$Q4736='Pricing Strategy'!$C$4:$C$71)*(Dataset!$R4736='Pricing Strategy'!$D$4:$D$71),))</f>
        <v>0.4</v>
      </c>
      <c r="V4736" s="3">
        <f>Dataset!$T4736*(1-Dataset!$U4736)</f>
        <v>127.58399999999999</v>
      </c>
    </row>
    <row r="4737" spans="1:22" x14ac:dyDescent="0.3">
      <c r="A4737" s="32"/>
      <c r="C4737" s="3">
        <v>4732</v>
      </c>
      <c r="D4737" s="3" t="s">
        <v>7734</v>
      </c>
      <c r="E4737" s="34">
        <v>42458</v>
      </c>
      <c r="F4737" s="34">
        <v>42460</v>
      </c>
      <c r="G4737" s="3" t="s">
        <v>19</v>
      </c>
      <c r="H4737" s="3" t="s">
        <v>5087</v>
      </c>
      <c r="I4737" s="3" t="s">
        <v>5088</v>
      </c>
      <c r="J4737" s="3" t="s">
        <v>22</v>
      </c>
      <c r="K4737" s="3" t="s">
        <v>23</v>
      </c>
      <c r="L4737" s="3" t="s">
        <v>947</v>
      </c>
      <c r="M4737" s="3" t="s">
        <v>39</v>
      </c>
      <c r="N4737" s="3">
        <v>92105</v>
      </c>
      <c r="O4737" s="3" t="s">
        <v>40</v>
      </c>
      <c r="P4737" s="3" t="s">
        <v>4510</v>
      </c>
      <c r="Q4737" s="3" t="s">
        <v>42</v>
      </c>
      <c r="R4737" s="3" t="s">
        <v>86</v>
      </c>
      <c r="S4737" s="3" t="s">
        <v>4511</v>
      </c>
      <c r="T4737" s="3">
        <v>9.8699999999999992</v>
      </c>
      <c r="U4737" s="35" cm="1">
        <f t="array" ref="U4737">INDEX('Pricing Strategy'!$F$4:$F$71,MATCH(1,(Dataset!$O4737='Pricing Strategy'!$B$4:$B$71)*(Dataset!$Q4737='Pricing Strategy'!$C$4:$C$71)*(Dataset!$R4737='Pricing Strategy'!$D$4:$D$71),))</f>
        <v>0.4</v>
      </c>
      <c r="V4737" s="3">
        <f>Dataset!$T4737*(1-Dataset!$U4737)</f>
        <v>5.9219999999999997</v>
      </c>
    </row>
    <row r="4738" spans="1:22" x14ac:dyDescent="0.3">
      <c r="A4738" s="32"/>
      <c r="C4738" s="3">
        <v>4733</v>
      </c>
      <c r="D4738" s="3" t="s">
        <v>7734</v>
      </c>
      <c r="E4738" s="34">
        <v>42458</v>
      </c>
      <c r="F4738" s="34">
        <v>42460</v>
      </c>
      <c r="G4738" s="3" t="s">
        <v>19</v>
      </c>
      <c r="H4738" s="3" t="s">
        <v>5087</v>
      </c>
      <c r="I4738" s="3" t="s">
        <v>5088</v>
      </c>
      <c r="J4738" s="3" t="s">
        <v>22</v>
      </c>
      <c r="K4738" s="3" t="s">
        <v>23</v>
      </c>
      <c r="L4738" s="3" t="s">
        <v>947</v>
      </c>
      <c r="M4738" s="3" t="s">
        <v>39</v>
      </c>
      <c r="N4738" s="3">
        <v>92105</v>
      </c>
      <c r="O4738" s="3" t="s">
        <v>40</v>
      </c>
      <c r="P4738" s="3" t="s">
        <v>3643</v>
      </c>
      <c r="Q4738" s="3" t="s">
        <v>67</v>
      </c>
      <c r="R4738" s="3" t="s">
        <v>157</v>
      </c>
      <c r="S4738" s="3" t="s">
        <v>3644</v>
      </c>
      <c r="T4738" s="3">
        <v>53.25</v>
      </c>
      <c r="U4738" s="35" cm="1">
        <f t="array" ref="U4738">INDEX('Pricing Strategy'!$F$4:$F$71,MATCH(1,(Dataset!$O4738='Pricing Strategy'!$B$4:$B$71)*(Dataset!$Q4738='Pricing Strategy'!$C$4:$C$71)*(Dataset!$R4738='Pricing Strategy'!$D$4:$D$71),))</f>
        <v>0.45</v>
      </c>
      <c r="V4738" s="3">
        <f>Dataset!$T4738*(1-Dataset!$U4738)</f>
        <v>29.287500000000001</v>
      </c>
    </row>
    <row r="4739" spans="1:22" x14ac:dyDescent="0.3">
      <c r="A4739" s="32"/>
      <c r="C4739" s="3">
        <v>4734</v>
      </c>
      <c r="D4739" s="3" t="s">
        <v>7734</v>
      </c>
      <c r="E4739" s="34">
        <v>42458</v>
      </c>
      <c r="F4739" s="34">
        <v>42460</v>
      </c>
      <c r="G4739" s="3" t="s">
        <v>19</v>
      </c>
      <c r="H4739" s="3" t="s">
        <v>5087</v>
      </c>
      <c r="I4739" s="3" t="s">
        <v>5088</v>
      </c>
      <c r="J4739" s="3" t="s">
        <v>22</v>
      </c>
      <c r="K4739" s="3" t="s">
        <v>23</v>
      </c>
      <c r="L4739" s="3" t="s">
        <v>947</v>
      </c>
      <c r="M4739" s="3" t="s">
        <v>39</v>
      </c>
      <c r="N4739" s="3">
        <v>92105</v>
      </c>
      <c r="O4739" s="3" t="s">
        <v>40</v>
      </c>
      <c r="P4739" s="3" t="s">
        <v>6349</v>
      </c>
      <c r="Q4739" s="3" t="s">
        <v>28</v>
      </c>
      <c r="R4739" s="3" t="s">
        <v>61</v>
      </c>
      <c r="S4739" s="3" t="s">
        <v>6350</v>
      </c>
      <c r="T4739" s="3">
        <v>19.920000000000002</v>
      </c>
      <c r="U4739" s="35" cm="1">
        <f t="array" ref="U4739">INDEX('Pricing Strategy'!$F$4:$F$71,MATCH(1,(Dataset!$O4739='Pricing Strategy'!$B$4:$B$71)*(Dataset!$Q4739='Pricing Strategy'!$C$4:$C$71)*(Dataset!$R4739='Pricing Strategy'!$D$4:$D$71),))</f>
        <v>0.4</v>
      </c>
      <c r="V4739" s="3">
        <f>Dataset!$T4739*(1-Dataset!$U4739)</f>
        <v>11.952</v>
      </c>
    </row>
    <row r="4740" spans="1:22" x14ac:dyDescent="0.3">
      <c r="A4740" s="32"/>
      <c r="C4740" s="3">
        <v>4735</v>
      </c>
      <c r="D4740" s="3" t="s">
        <v>7735</v>
      </c>
      <c r="E4740" s="34">
        <v>42832</v>
      </c>
      <c r="F4740" s="34">
        <v>42837</v>
      </c>
      <c r="G4740" s="3" t="s">
        <v>46</v>
      </c>
      <c r="H4740" s="3" t="s">
        <v>974</v>
      </c>
      <c r="I4740" s="3" t="s">
        <v>975</v>
      </c>
      <c r="J4740" s="3" t="s">
        <v>37</v>
      </c>
      <c r="K4740" s="3" t="s">
        <v>23</v>
      </c>
      <c r="L4740" s="3" t="s">
        <v>262</v>
      </c>
      <c r="M4740" s="3" t="s">
        <v>263</v>
      </c>
      <c r="N4740" s="3">
        <v>10035</v>
      </c>
      <c r="O4740" s="3" t="s">
        <v>144</v>
      </c>
      <c r="P4740" s="3" t="s">
        <v>31</v>
      </c>
      <c r="Q4740" s="3" t="s">
        <v>28</v>
      </c>
      <c r="R4740" s="3" t="s">
        <v>32</v>
      </c>
      <c r="S4740" s="3" t="s">
        <v>33</v>
      </c>
      <c r="T4740" s="3">
        <v>658.74599999999998</v>
      </c>
      <c r="U4740" s="35" cm="1">
        <f t="array" ref="U4740">INDEX('Pricing Strategy'!$F$4:$F$71,MATCH(1,(Dataset!$O4740='Pricing Strategy'!$B$4:$B$71)*(Dataset!$Q4740='Pricing Strategy'!$C$4:$C$71)*(Dataset!$R4740='Pricing Strategy'!$D$4:$D$71),))</f>
        <v>0.45</v>
      </c>
      <c r="V4740" s="3">
        <f>Dataset!$T4740*(1-Dataset!$U4740)</f>
        <v>362.31030000000004</v>
      </c>
    </row>
    <row r="4741" spans="1:22" x14ac:dyDescent="0.3">
      <c r="A4741" s="32"/>
      <c r="C4741" s="3">
        <v>4736</v>
      </c>
      <c r="D4741" s="3" t="s">
        <v>7736</v>
      </c>
      <c r="E4741" s="34">
        <v>42534</v>
      </c>
      <c r="F4741" s="34">
        <v>42540</v>
      </c>
      <c r="G4741" s="3" t="s">
        <v>46</v>
      </c>
      <c r="H4741" s="3" t="s">
        <v>3222</v>
      </c>
      <c r="I4741" s="3" t="s">
        <v>3223</v>
      </c>
      <c r="J4741" s="3" t="s">
        <v>98</v>
      </c>
      <c r="K4741" s="3" t="s">
        <v>23</v>
      </c>
      <c r="L4741" s="3" t="s">
        <v>7617</v>
      </c>
      <c r="M4741" s="3" t="s">
        <v>5240</v>
      </c>
      <c r="N4741" s="3">
        <v>4240</v>
      </c>
      <c r="O4741" s="3" t="s">
        <v>144</v>
      </c>
      <c r="P4741" s="3" t="s">
        <v>3593</v>
      </c>
      <c r="Q4741" s="3" t="s">
        <v>42</v>
      </c>
      <c r="R4741" s="3" t="s">
        <v>71</v>
      </c>
      <c r="S4741" s="3" t="s">
        <v>3594</v>
      </c>
      <c r="T4741" s="3">
        <v>8.26</v>
      </c>
      <c r="U4741" s="35" cm="1">
        <f t="array" ref="U4741">INDEX('Pricing Strategy'!$F$4:$F$71,MATCH(1,(Dataset!$O4741='Pricing Strategy'!$B$4:$B$71)*(Dataset!$Q4741='Pricing Strategy'!$C$4:$C$71)*(Dataset!$R4741='Pricing Strategy'!$D$4:$D$71),))</f>
        <v>0.4</v>
      </c>
      <c r="V4741" s="3">
        <f>Dataset!$T4741*(1-Dataset!$U4741)</f>
        <v>4.9559999999999995</v>
      </c>
    </row>
    <row r="4742" spans="1:22" x14ac:dyDescent="0.3">
      <c r="A4742" s="32"/>
      <c r="C4742" s="3">
        <v>4737</v>
      </c>
      <c r="D4742" s="3" t="s">
        <v>7736</v>
      </c>
      <c r="E4742" s="34">
        <v>42534</v>
      </c>
      <c r="F4742" s="34">
        <v>42540</v>
      </c>
      <c r="G4742" s="3" t="s">
        <v>46</v>
      </c>
      <c r="H4742" s="3" t="s">
        <v>3222</v>
      </c>
      <c r="I4742" s="3" t="s">
        <v>3223</v>
      </c>
      <c r="J4742" s="3" t="s">
        <v>98</v>
      </c>
      <c r="K4742" s="3" t="s">
        <v>23</v>
      </c>
      <c r="L4742" s="3" t="s">
        <v>7617</v>
      </c>
      <c r="M4742" s="3" t="s">
        <v>5240</v>
      </c>
      <c r="N4742" s="3">
        <v>4240</v>
      </c>
      <c r="O4742" s="3" t="s">
        <v>144</v>
      </c>
      <c r="P4742" s="3" t="s">
        <v>2049</v>
      </c>
      <c r="Q4742" s="3" t="s">
        <v>42</v>
      </c>
      <c r="R4742" s="3" t="s">
        <v>71</v>
      </c>
      <c r="S4742" s="3" t="s">
        <v>2050</v>
      </c>
      <c r="T4742" s="3">
        <v>29.84</v>
      </c>
      <c r="U4742" s="35" cm="1">
        <f t="array" ref="U4742">INDEX('Pricing Strategy'!$F$4:$F$71,MATCH(1,(Dataset!$O4742='Pricing Strategy'!$B$4:$B$71)*(Dataset!$Q4742='Pricing Strategy'!$C$4:$C$71)*(Dataset!$R4742='Pricing Strategy'!$D$4:$D$71),))</f>
        <v>0.4</v>
      </c>
      <c r="V4742" s="3">
        <f>Dataset!$T4742*(1-Dataset!$U4742)</f>
        <v>17.904</v>
      </c>
    </row>
    <row r="4743" spans="1:22" x14ac:dyDescent="0.3">
      <c r="A4743" s="32"/>
      <c r="C4743" s="3">
        <v>4738</v>
      </c>
      <c r="D4743" s="3" t="s">
        <v>7736</v>
      </c>
      <c r="E4743" s="34">
        <v>42534</v>
      </c>
      <c r="F4743" s="34">
        <v>42540</v>
      </c>
      <c r="G4743" s="3" t="s">
        <v>46</v>
      </c>
      <c r="H4743" s="3" t="s">
        <v>3222</v>
      </c>
      <c r="I4743" s="3" t="s">
        <v>3223</v>
      </c>
      <c r="J4743" s="3" t="s">
        <v>98</v>
      </c>
      <c r="K4743" s="3" t="s">
        <v>23</v>
      </c>
      <c r="L4743" s="3" t="s">
        <v>7617</v>
      </c>
      <c r="M4743" s="3" t="s">
        <v>5240</v>
      </c>
      <c r="N4743" s="3">
        <v>4240</v>
      </c>
      <c r="O4743" s="3" t="s">
        <v>144</v>
      </c>
      <c r="P4743" s="3" t="s">
        <v>659</v>
      </c>
      <c r="Q4743" s="3" t="s">
        <v>67</v>
      </c>
      <c r="R4743" s="3" t="s">
        <v>157</v>
      </c>
      <c r="S4743" s="3" t="s">
        <v>660</v>
      </c>
      <c r="T4743" s="3">
        <v>67.98</v>
      </c>
      <c r="U4743" s="35" cm="1">
        <f t="array" ref="U4743">INDEX('Pricing Strategy'!$F$4:$F$71,MATCH(1,(Dataset!$O4743='Pricing Strategy'!$B$4:$B$71)*(Dataset!$Q4743='Pricing Strategy'!$C$4:$C$71)*(Dataset!$R4743='Pricing Strategy'!$D$4:$D$71),))</f>
        <v>0.45</v>
      </c>
      <c r="V4743" s="3">
        <f>Dataset!$T4743*(1-Dataset!$U4743)</f>
        <v>37.389000000000003</v>
      </c>
    </row>
    <row r="4744" spans="1:22" x14ac:dyDescent="0.3">
      <c r="A4744" s="32"/>
      <c r="C4744" s="3">
        <v>4739</v>
      </c>
      <c r="D4744" s="3" t="s">
        <v>7737</v>
      </c>
      <c r="E4744" s="34">
        <v>42418</v>
      </c>
      <c r="F4744" s="34">
        <v>42424</v>
      </c>
      <c r="G4744" s="3" t="s">
        <v>46</v>
      </c>
      <c r="H4744" s="3" t="s">
        <v>1301</v>
      </c>
      <c r="I4744" s="3" t="s">
        <v>1302</v>
      </c>
      <c r="J4744" s="3" t="s">
        <v>22</v>
      </c>
      <c r="K4744" s="3" t="s">
        <v>23</v>
      </c>
      <c r="L4744" s="3" t="s">
        <v>1173</v>
      </c>
      <c r="M4744" s="3" t="s">
        <v>39</v>
      </c>
      <c r="N4744" s="3">
        <v>90805</v>
      </c>
      <c r="O4744" s="3" t="s">
        <v>40</v>
      </c>
      <c r="P4744" s="3" t="s">
        <v>2257</v>
      </c>
      <c r="Q4744" s="3" t="s">
        <v>42</v>
      </c>
      <c r="R4744" s="3" t="s">
        <v>43</v>
      </c>
      <c r="S4744" s="3" t="s">
        <v>2258</v>
      </c>
      <c r="T4744" s="3">
        <v>61.06</v>
      </c>
      <c r="U4744" s="35" cm="1">
        <f t="array" ref="U4744">INDEX('Pricing Strategy'!$F$4:$F$71,MATCH(1,(Dataset!$O4744='Pricing Strategy'!$B$4:$B$71)*(Dataset!$Q4744='Pricing Strategy'!$C$4:$C$71)*(Dataset!$R4744='Pricing Strategy'!$D$4:$D$71),))</f>
        <v>0.4</v>
      </c>
      <c r="V4744" s="3">
        <f>Dataset!$T4744*(1-Dataset!$U4744)</f>
        <v>36.636000000000003</v>
      </c>
    </row>
    <row r="4745" spans="1:22" x14ac:dyDescent="0.3">
      <c r="A4745" s="32"/>
      <c r="C4745" s="3">
        <v>4740</v>
      </c>
      <c r="D4745" s="3" t="s">
        <v>7737</v>
      </c>
      <c r="E4745" s="34">
        <v>42418</v>
      </c>
      <c r="F4745" s="34">
        <v>42424</v>
      </c>
      <c r="G4745" s="3" t="s">
        <v>46</v>
      </c>
      <c r="H4745" s="3" t="s">
        <v>1301</v>
      </c>
      <c r="I4745" s="3" t="s">
        <v>1302</v>
      </c>
      <c r="J4745" s="3" t="s">
        <v>22</v>
      </c>
      <c r="K4745" s="3" t="s">
        <v>23</v>
      </c>
      <c r="L4745" s="3" t="s">
        <v>1173</v>
      </c>
      <c r="M4745" s="3" t="s">
        <v>39</v>
      </c>
      <c r="N4745" s="3">
        <v>90805</v>
      </c>
      <c r="O4745" s="3" t="s">
        <v>40</v>
      </c>
      <c r="P4745" s="3" t="s">
        <v>3812</v>
      </c>
      <c r="Q4745" s="3" t="s">
        <v>28</v>
      </c>
      <c r="R4745" s="3" t="s">
        <v>52</v>
      </c>
      <c r="S4745" s="3" t="s">
        <v>3813</v>
      </c>
      <c r="T4745" s="3">
        <v>35.543999999999997</v>
      </c>
      <c r="U4745" s="35" cm="1">
        <f t="array" ref="U4745">INDEX('Pricing Strategy'!$F$4:$F$71,MATCH(1,(Dataset!$O4745='Pricing Strategy'!$B$4:$B$71)*(Dataset!$Q4745='Pricing Strategy'!$C$4:$C$71)*(Dataset!$R4745='Pricing Strategy'!$D$4:$D$71),))</f>
        <v>0.45</v>
      </c>
      <c r="V4745" s="3">
        <f>Dataset!$T4745*(1-Dataset!$U4745)</f>
        <v>19.549199999999999</v>
      </c>
    </row>
    <row r="4746" spans="1:22" x14ac:dyDescent="0.3">
      <c r="A4746" s="32"/>
      <c r="C4746" s="3">
        <v>4741</v>
      </c>
      <c r="D4746" s="3" t="s">
        <v>7738</v>
      </c>
      <c r="E4746" s="34">
        <v>43416</v>
      </c>
      <c r="F4746" s="34">
        <v>43420</v>
      </c>
      <c r="G4746" s="3" t="s">
        <v>46</v>
      </c>
      <c r="H4746" s="3" t="s">
        <v>3264</v>
      </c>
      <c r="I4746" s="3" t="s">
        <v>3265</v>
      </c>
      <c r="J4746" s="3" t="s">
        <v>22</v>
      </c>
      <c r="K4746" s="3" t="s">
        <v>23</v>
      </c>
      <c r="L4746" s="3" t="s">
        <v>91</v>
      </c>
      <c r="M4746" s="3" t="s">
        <v>92</v>
      </c>
      <c r="N4746" s="3">
        <v>98115</v>
      </c>
      <c r="O4746" s="3" t="s">
        <v>40</v>
      </c>
      <c r="P4746" s="3" t="s">
        <v>2685</v>
      </c>
      <c r="Q4746" s="3" t="s">
        <v>42</v>
      </c>
      <c r="R4746" s="3" t="s">
        <v>43</v>
      </c>
      <c r="S4746" s="3" t="s">
        <v>2686</v>
      </c>
      <c r="T4746" s="3">
        <v>9.9600000000000009</v>
      </c>
      <c r="U4746" s="35" cm="1">
        <f t="array" ref="U4746">INDEX('Pricing Strategy'!$F$4:$F$71,MATCH(1,(Dataset!$O4746='Pricing Strategy'!$B$4:$B$71)*(Dataset!$Q4746='Pricing Strategy'!$C$4:$C$71)*(Dataset!$R4746='Pricing Strategy'!$D$4:$D$71),))</f>
        <v>0.4</v>
      </c>
      <c r="V4746" s="3">
        <f>Dataset!$T4746*(1-Dataset!$U4746)</f>
        <v>5.976</v>
      </c>
    </row>
    <row r="4747" spans="1:22" x14ac:dyDescent="0.3">
      <c r="A4747" s="32"/>
      <c r="C4747" s="3">
        <v>4742</v>
      </c>
      <c r="D4747" s="3" t="s">
        <v>7738</v>
      </c>
      <c r="E4747" s="34">
        <v>43416</v>
      </c>
      <c r="F4747" s="34">
        <v>43420</v>
      </c>
      <c r="G4747" s="3" t="s">
        <v>46</v>
      </c>
      <c r="H4747" s="3" t="s">
        <v>3264</v>
      </c>
      <c r="I4747" s="3" t="s">
        <v>3265</v>
      </c>
      <c r="J4747" s="3" t="s">
        <v>22</v>
      </c>
      <c r="K4747" s="3" t="s">
        <v>23</v>
      </c>
      <c r="L4747" s="3" t="s">
        <v>91</v>
      </c>
      <c r="M4747" s="3" t="s">
        <v>92</v>
      </c>
      <c r="N4747" s="3">
        <v>98115</v>
      </c>
      <c r="O4747" s="3" t="s">
        <v>40</v>
      </c>
      <c r="P4747" s="3" t="s">
        <v>5407</v>
      </c>
      <c r="Q4747" s="3" t="s">
        <v>42</v>
      </c>
      <c r="R4747" s="3" t="s">
        <v>64</v>
      </c>
      <c r="S4747" s="3" t="s">
        <v>5408</v>
      </c>
      <c r="T4747" s="3">
        <v>9.2100000000000009</v>
      </c>
      <c r="U4747" s="35" cm="1">
        <f t="array" ref="U4747">INDEX('Pricing Strategy'!$F$4:$F$71,MATCH(1,(Dataset!$O4747='Pricing Strategy'!$B$4:$B$71)*(Dataset!$Q4747='Pricing Strategy'!$C$4:$C$71)*(Dataset!$R4747='Pricing Strategy'!$D$4:$D$71),))</f>
        <v>0.45</v>
      </c>
      <c r="V4747" s="3">
        <f>Dataset!$T4747*(1-Dataset!$U4747)</f>
        <v>5.065500000000001</v>
      </c>
    </row>
    <row r="4748" spans="1:22" x14ac:dyDescent="0.3">
      <c r="A4748" s="32"/>
      <c r="C4748" s="3">
        <v>4743</v>
      </c>
      <c r="D4748" s="3" t="s">
        <v>7738</v>
      </c>
      <c r="E4748" s="34">
        <v>43416</v>
      </c>
      <c r="F4748" s="34">
        <v>43420</v>
      </c>
      <c r="G4748" s="3" t="s">
        <v>46</v>
      </c>
      <c r="H4748" s="3" t="s">
        <v>3264</v>
      </c>
      <c r="I4748" s="3" t="s">
        <v>3265</v>
      </c>
      <c r="J4748" s="3" t="s">
        <v>22</v>
      </c>
      <c r="K4748" s="3" t="s">
        <v>23</v>
      </c>
      <c r="L4748" s="3" t="s">
        <v>91</v>
      </c>
      <c r="M4748" s="3" t="s">
        <v>92</v>
      </c>
      <c r="N4748" s="3">
        <v>98115</v>
      </c>
      <c r="O4748" s="3" t="s">
        <v>40</v>
      </c>
      <c r="P4748" s="3" t="s">
        <v>2577</v>
      </c>
      <c r="Q4748" s="3" t="s">
        <v>42</v>
      </c>
      <c r="R4748" s="3" t="s">
        <v>575</v>
      </c>
      <c r="S4748" s="3" t="s">
        <v>2578</v>
      </c>
      <c r="T4748" s="3">
        <v>27.93</v>
      </c>
      <c r="U4748" s="35" cm="1">
        <f t="array" ref="U4748">INDEX('Pricing Strategy'!$F$4:$F$71,MATCH(1,(Dataset!$O4748='Pricing Strategy'!$B$4:$B$71)*(Dataset!$Q4748='Pricing Strategy'!$C$4:$C$71)*(Dataset!$R4748='Pricing Strategy'!$D$4:$D$71),))</f>
        <v>0.45</v>
      </c>
      <c r="V4748" s="3">
        <f>Dataset!$T4748*(1-Dataset!$U4748)</f>
        <v>15.361500000000001</v>
      </c>
    </row>
    <row r="4749" spans="1:22" x14ac:dyDescent="0.3">
      <c r="A4749" s="32"/>
      <c r="C4749" s="3">
        <v>4744</v>
      </c>
      <c r="D4749" s="3" t="s">
        <v>7739</v>
      </c>
      <c r="E4749" s="34">
        <v>43164</v>
      </c>
      <c r="F4749" s="34">
        <v>43164</v>
      </c>
      <c r="G4749" s="3" t="s">
        <v>1290</v>
      </c>
      <c r="H4749" s="3" t="s">
        <v>1287</v>
      </c>
      <c r="I4749" s="3" t="s">
        <v>1288</v>
      </c>
      <c r="J4749" s="3" t="s">
        <v>22</v>
      </c>
      <c r="K4749" s="3" t="s">
        <v>23</v>
      </c>
      <c r="L4749" s="3" t="s">
        <v>385</v>
      </c>
      <c r="M4749" s="3" t="s">
        <v>225</v>
      </c>
      <c r="N4749" s="3">
        <v>55901</v>
      </c>
      <c r="O4749" s="3" t="s">
        <v>101</v>
      </c>
      <c r="P4749" s="3" t="s">
        <v>5971</v>
      </c>
      <c r="Q4749" s="3" t="s">
        <v>42</v>
      </c>
      <c r="R4749" s="3" t="s">
        <v>265</v>
      </c>
      <c r="S4749" s="3" t="s">
        <v>5972</v>
      </c>
      <c r="T4749" s="3">
        <v>7.9</v>
      </c>
      <c r="U4749" s="35" cm="1">
        <f t="array" ref="U4749">INDEX('Pricing Strategy'!$F$4:$F$71,MATCH(1,(Dataset!$O4749='Pricing Strategy'!$B$4:$B$71)*(Dataset!$Q4749='Pricing Strategy'!$C$4:$C$71)*(Dataset!$R4749='Pricing Strategy'!$D$4:$D$71),))</f>
        <v>0.3</v>
      </c>
      <c r="V4749" s="3">
        <f>Dataset!$T4749*(1-Dataset!$U4749)</f>
        <v>5.53</v>
      </c>
    </row>
    <row r="4750" spans="1:22" x14ac:dyDescent="0.3">
      <c r="A4750" s="32"/>
      <c r="C4750" s="3">
        <v>4745</v>
      </c>
      <c r="D4750" s="3" t="s">
        <v>7739</v>
      </c>
      <c r="E4750" s="34">
        <v>43164</v>
      </c>
      <c r="F4750" s="34">
        <v>43164</v>
      </c>
      <c r="G4750" s="3" t="s">
        <v>1290</v>
      </c>
      <c r="H4750" s="3" t="s">
        <v>1287</v>
      </c>
      <c r="I4750" s="3" t="s">
        <v>1288</v>
      </c>
      <c r="J4750" s="3" t="s">
        <v>22</v>
      </c>
      <c r="K4750" s="3" t="s">
        <v>23</v>
      </c>
      <c r="L4750" s="3" t="s">
        <v>385</v>
      </c>
      <c r="M4750" s="3" t="s">
        <v>225</v>
      </c>
      <c r="N4750" s="3">
        <v>55901</v>
      </c>
      <c r="O4750" s="3" t="s">
        <v>101</v>
      </c>
      <c r="P4750" s="3" t="s">
        <v>4501</v>
      </c>
      <c r="Q4750" s="3" t="s">
        <v>42</v>
      </c>
      <c r="R4750" s="3" t="s">
        <v>55</v>
      </c>
      <c r="S4750" s="3" t="s">
        <v>4502</v>
      </c>
      <c r="T4750" s="3">
        <v>221.16</v>
      </c>
      <c r="U4750" s="35" cm="1">
        <f t="array" ref="U4750">INDEX('Pricing Strategy'!$F$4:$F$71,MATCH(1,(Dataset!$O4750='Pricing Strategy'!$B$4:$B$71)*(Dataset!$Q4750='Pricing Strategy'!$C$4:$C$71)*(Dataset!$R4750='Pricing Strategy'!$D$4:$D$71),))</f>
        <v>0.4</v>
      </c>
      <c r="V4750" s="3">
        <f>Dataset!$T4750*(1-Dataset!$U4750)</f>
        <v>132.696</v>
      </c>
    </row>
    <row r="4751" spans="1:22" x14ac:dyDescent="0.3">
      <c r="A4751" s="32"/>
      <c r="C4751" s="3">
        <v>4746</v>
      </c>
      <c r="D4751" s="3" t="s">
        <v>7739</v>
      </c>
      <c r="E4751" s="34">
        <v>43164</v>
      </c>
      <c r="F4751" s="34">
        <v>43164</v>
      </c>
      <c r="G4751" s="3" t="s">
        <v>1290</v>
      </c>
      <c r="H4751" s="3" t="s">
        <v>1287</v>
      </c>
      <c r="I4751" s="3" t="s">
        <v>1288</v>
      </c>
      <c r="J4751" s="3" t="s">
        <v>22</v>
      </c>
      <c r="K4751" s="3" t="s">
        <v>23</v>
      </c>
      <c r="L4751" s="3" t="s">
        <v>385</v>
      </c>
      <c r="M4751" s="3" t="s">
        <v>225</v>
      </c>
      <c r="N4751" s="3">
        <v>55901</v>
      </c>
      <c r="O4751" s="3" t="s">
        <v>101</v>
      </c>
      <c r="P4751" s="3" t="s">
        <v>2599</v>
      </c>
      <c r="Q4751" s="3" t="s">
        <v>42</v>
      </c>
      <c r="R4751" s="3" t="s">
        <v>71</v>
      </c>
      <c r="S4751" s="3" t="s">
        <v>2600</v>
      </c>
      <c r="T4751" s="3">
        <v>127.96</v>
      </c>
      <c r="U4751" s="35" cm="1">
        <f t="array" ref="U4751">INDEX('Pricing Strategy'!$F$4:$F$71,MATCH(1,(Dataset!$O4751='Pricing Strategy'!$B$4:$B$71)*(Dataset!$Q4751='Pricing Strategy'!$C$4:$C$71)*(Dataset!$R4751='Pricing Strategy'!$D$4:$D$71),))</f>
        <v>0.3</v>
      </c>
      <c r="V4751" s="3">
        <f>Dataset!$T4751*(1-Dataset!$U4751)</f>
        <v>89.571999999999989</v>
      </c>
    </row>
    <row r="4752" spans="1:22" x14ac:dyDescent="0.3">
      <c r="A4752" s="32"/>
      <c r="C4752" s="3">
        <v>4747</v>
      </c>
      <c r="D4752" s="3" t="s">
        <v>7739</v>
      </c>
      <c r="E4752" s="34">
        <v>43164</v>
      </c>
      <c r="F4752" s="34">
        <v>43164</v>
      </c>
      <c r="G4752" s="3" t="s">
        <v>1290</v>
      </c>
      <c r="H4752" s="3" t="s">
        <v>1287</v>
      </c>
      <c r="I4752" s="3" t="s">
        <v>1288</v>
      </c>
      <c r="J4752" s="3" t="s">
        <v>22</v>
      </c>
      <c r="K4752" s="3" t="s">
        <v>23</v>
      </c>
      <c r="L4752" s="3" t="s">
        <v>385</v>
      </c>
      <c r="M4752" s="3" t="s">
        <v>225</v>
      </c>
      <c r="N4752" s="3">
        <v>55901</v>
      </c>
      <c r="O4752" s="3" t="s">
        <v>101</v>
      </c>
      <c r="P4752" s="3" t="s">
        <v>3130</v>
      </c>
      <c r="Q4752" s="3" t="s">
        <v>42</v>
      </c>
      <c r="R4752" s="3" t="s">
        <v>71</v>
      </c>
      <c r="S4752" s="3" t="s">
        <v>3131</v>
      </c>
      <c r="T4752" s="3">
        <v>18.690000000000001</v>
      </c>
      <c r="U4752" s="35" cm="1">
        <f t="array" ref="U4752">INDEX('Pricing Strategy'!$F$4:$F$71,MATCH(1,(Dataset!$O4752='Pricing Strategy'!$B$4:$B$71)*(Dataset!$Q4752='Pricing Strategy'!$C$4:$C$71)*(Dataset!$R4752='Pricing Strategy'!$D$4:$D$71),))</f>
        <v>0.3</v>
      </c>
      <c r="V4752" s="3">
        <f>Dataset!$T4752*(1-Dataset!$U4752)</f>
        <v>13.083</v>
      </c>
    </row>
    <row r="4753" spans="1:22" x14ac:dyDescent="0.3">
      <c r="A4753" s="32"/>
      <c r="C4753" s="3">
        <v>4748</v>
      </c>
      <c r="D4753" s="3" t="s">
        <v>7740</v>
      </c>
      <c r="E4753" s="34">
        <v>42797</v>
      </c>
      <c r="F4753" s="34">
        <v>42797</v>
      </c>
      <c r="G4753" s="3" t="s">
        <v>1290</v>
      </c>
      <c r="H4753" s="3" t="s">
        <v>3141</v>
      </c>
      <c r="I4753" s="3" t="s">
        <v>3142</v>
      </c>
      <c r="J4753" s="3" t="s">
        <v>37</v>
      </c>
      <c r="K4753" s="3" t="s">
        <v>23</v>
      </c>
      <c r="L4753" s="3" t="s">
        <v>123</v>
      </c>
      <c r="M4753" s="3" t="s">
        <v>39</v>
      </c>
      <c r="N4753" s="3">
        <v>94110</v>
      </c>
      <c r="O4753" s="3" t="s">
        <v>40</v>
      </c>
      <c r="P4753" s="3" t="s">
        <v>6833</v>
      </c>
      <c r="Q4753" s="3" t="s">
        <v>42</v>
      </c>
      <c r="R4753" s="3" t="s">
        <v>575</v>
      </c>
      <c r="S4753" s="3" t="s">
        <v>6834</v>
      </c>
      <c r="T4753" s="3">
        <v>25.35</v>
      </c>
      <c r="U4753" s="35" cm="1">
        <f t="array" ref="U4753">INDEX('Pricing Strategy'!$F$4:$F$71,MATCH(1,(Dataset!$O4753='Pricing Strategy'!$B$4:$B$71)*(Dataset!$Q4753='Pricing Strategy'!$C$4:$C$71)*(Dataset!$R4753='Pricing Strategy'!$D$4:$D$71),))</f>
        <v>0.45</v>
      </c>
      <c r="V4753" s="3">
        <f>Dataset!$T4753*(1-Dataset!$U4753)</f>
        <v>13.942500000000003</v>
      </c>
    </row>
    <row r="4754" spans="1:22" x14ac:dyDescent="0.3">
      <c r="A4754" s="32"/>
      <c r="C4754" s="3">
        <v>4749</v>
      </c>
      <c r="D4754" s="3" t="s">
        <v>7740</v>
      </c>
      <c r="E4754" s="34">
        <v>42797</v>
      </c>
      <c r="F4754" s="34">
        <v>42797</v>
      </c>
      <c r="G4754" s="3" t="s">
        <v>1290</v>
      </c>
      <c r="H4754" s="3" t="s">
        <v>3141</v>
      </c>
      <c r="I4754" s="3" t="s">
        <v>3142</v>
      </c>
      <c r="J4754" s="3" t="s">
        <v>37</v>
      </c>
      <c r="K4754" s="3" t="s">
        <v>23</v>
      </c>
      <c r="L4754" s="3" t="s">
        <v>123</v>
      </c>
      <c r="M4754" s="3" t="s">
        <v>39</v>
      </c>
      <c r="N4754" s="3">
        <v>94110</v>
      </c>
      <c r="O4754" s="3" t="s">
        <v>40</v>
      </c>
      <c r="P4754" s="3" t="s">
        <v>6571</v>
      </c>
      <c r="Q4754" s="3" t="s">
        <v>28</v>
      </c>
      <c r="R4754" s="3" t="s">
        <v>61</v>
      </c>
      <c r="S4754" s="3" t="s">
        <v>6572</v>
      </c>
      <c r="T4754" s="3">
        <v>35.28</v>
      </c>
      <c r="U4754" s="35" cm="1">
        <f t="array" ref="U4754">INDEX('Pricing Strategy'!$F$4:$F$71,MATCH(1,(Dataset!$O4754='Pricing Strategy'!$B$4:$B$71)*(Dataset!$Q4754='Pricing Strategy'!$C$4:$C$71)*(Dataset!$R4754='Pricing Strategy'!$D$4:$D$71),))</f>
        <v>0.4</v>
      </c>
      <c r="V4754" s="3">
        <f>Dataset!$T4754*(1-Dataset!$U4754)</f>
        <v>21.167999999999999</v>
      </c>
    </row>
    <row r="4755" spans="1:22" x14ac:dyDescent="0.3">
      <c r="A4755" s="32"/>
      <c r="C4755" s="3">
        <v>4750</v>
      </c>
      <c r="D4755" s="3" t="s">
        <v>7741</v>
      </c>
      <c r="E4755" s="34">
        <v>43093</v>
      </c>
      <c r="F4755" s="34">
        <v>43094</v>
      </c>
      <c r="G4755" s="3" t="s">
        <v>184</v>
      </c>
      <c r="H4755" s="3" t="s">
        <v>2442</v>
      </c>
      <c r="I4755" s="3" t="s">
        <v>2443</v>
      </c>
      <c r="J4755" s="3" t="s">
        <v>37</v>
      </c>
      <c r="K4755" s="3" t="s">
        <v>23</v>
      </c>
      <c r="L4755" s="3" t="s">
        <v>91</v>
      </c>
      <c r="M4755" s="3" t="s">
        <v>92</v>
      </c>
      <c r="N4755" s="3">
        <v>98103</v>
      </c>
      <c r="O4755" s="3" t="s">
        <v>40</v>
      </c>
      <c r="P4755" s="3" t="s">
        <v>1867</v>
      </c>
      <c r="Q4755" s="3" t="s">
        <v>42</v>
      </c>
      <c r="R4755" s="3" t="s">
        <v>86</v>
      </c>
      <c r="S4755" s="3" t="s">
        <v>1868</v>
      </c>
      <c r="T4755" s="3">
        <v>33.4</v>
      </c>
      <c r="U4755" s="35" cm="1">
        <f t="array" ref="U4755">INDEX('Pricing Strategy'!$F$4:$F$71,MATCH(1,(Dataset!$O4755='Pricing Strategy'!$B$4:$B$71)*(Dataset!$Q4755='Pricing Strategy'!$C$4:$C$71)*(Dataset!$R4755='Pricing Strategy'!$D$4:$D$71),))</f>
        <v>0.4</v>
      </c>
      <c r="V4755" s="3">
        <f>Dataset!$T4755*(1-Dataset!$U4755)</f>
        <v>20.04</v>
      </c>
    </row>
    <row r="4756" spans="1:22" x14ac:dyDescent="0.3">
      <c r="A4756" s="32"/>
      <c r="C4756" s="3">
        <v>4751</v>
      </c>
      <c r="D4756" s="3" t="s">
        <v>7742</v>
      </c>
      <c r="E4756" s="34">
        <v>43015</v>
      </c>
      <c r="F4756" s="34">
        <v>43017</v>
      </c>
      <c r="G4756" s="3" t="s">
        <v>184</v>
      </c>
      <c r="H4756" s="3" t="s">
        <v>3261</v>
      </c>
      <c r="I4756" s="3" t="s">
        <v>3262</v>
      </c>
      <c r="J4756" s="3" t="s">
        <v>37</v>
      </c>
      <c r="K4756" s="3" t="s">
        <v>23</v>
      </c>
      <c r="L4756" s="3" t="s">
        <v>4682</v>
      </c>
      <c r="M4756" s="3" t="s">
        <v>92</v>
      </c>
      <c r="N4756" s="3">
        <v>99207</v>
      </c>
      <c r="O4756" s="3" t="s">
        <v>40</v>
      </c>
      <c r="P4756" s="3" t="s">
        <v>6333</v>
      </c>
      <c r="Q4756" s="3" t="s">
        <v>67</v>
      </c>
      <c r="R4756" s="3" t="s">
        <v>680</v>
      </c>
      <c r="S4756" s="3" t="s">
        <v>6334</v>
      </c>
      <c r="T4756" s="3">
        <v>837.6</v>
      </c>
      <c r="U4756" s="35" cm="1">
        <f t="array" ref="U4756">INDEX('Pricing Strategy'!$F$4:$F$71,MATCH(1,(Dataset!$O4756='Pricing Strategy'!$B$4:$B$71)*(Dataset!$Q4756='Pricing Strategy'!$C$4:$C$71)*(Dataset!$R4756='Pricing Strategy'!$D$4:$D$71),))</f>
        <v>0.45</v>
      </c>
      <c r="V4756" s="3">
        <f>Dataset!$T4756*(1-Dataset!$U4756)</f>
        <v>460.68000000000006</v>
      </c>
    </row>
    <row r="4757" spans="1:22" x14ac:dyDescent="0.3">
      <c r="A4757" s="32"/>
      <c r="C4757" s="3">
        <v>4752</v>
      </c>
      <c r="D4757" s="3" t="s">
        <v>7743</v>
      </c>
      <c r="E4757" s="34">
        <v>43078</v>
      </c>
      <c r="F4757" s="34">
        <v>43082</v>
      </c>
      <c r="G4757" s="3" t="s">
        <v>46</v>
      </c>
      <c r="H4757" s="3" t="s">
        <v>148</v>
      </c>
      <c r="I4757" s="3" t="s">
        <v>149</v>
      </c>
      <c r="J4757" s="3" t="s">
        <v>22</v>
      </c>
      <c r="K4757" s="3" t="s">
        <v>23</v>
      </c>
      <c r="L4757" s="3" t="s">
        <v>609</v>
      </c>
      <c r="M4757" s="3" t="s">
        <v>331</v>
      </c>
      <c r="N4757" s="3">
        <v>37064</v>
      </c>
      <c r="O4757" s="3" t="s">
        <v>26</v>
      </c>
      <c r="P4757" s="3" t="s">
        <v>4179</v>
      </c>
      <c r="Q4757" s="3" t="s">
        <v>67</v>
      </c>
      <c r="R4757" s="3" t="s">
        <v>68</v>
      </c>
      <c r="S4757" s="3" t="s">
        <v>4180</v>
      </c>
      <c r="T4757" s="3">
        <v>40.68</v>
      </c>
      <c r="U4757" s="35" cm="1">
        <f t="array" ref="U4757">INDEX('Pricing Strategy'!$F$4:$F$71,MATCH(1,(Dataset!$O4757='Pricing Strategy'!$B$4:$B$71)*(Dataset!$Q4757='Pricing Strategy'!$C$4:$C$71)*(Dataset!$R4757='Pricing Strategy'!$D$4:$D$71),))</f>
        <v>0.25</v>
      </c>
      <c r="V4757" s="3">
        <f>Dataset!$T4757*(1-Dataset!$U4757)</f>
        <v>30.509999999999998</v>
      </c>
    </row>
    <row r="4758" spans="1:22" x14ac:dyDescent="0.3">
      <c r="A4758" s="32"/>
      <c r="C4758" s="3">
        <v>4753</v>
      </c>
      <c r="D4758" s="3" t="s">
        <v>7744</v>
      </c>
      <c r="E4758" s="34">
        <v>43424</v>
      </c>
      <c r="F4758" s="34">
        <v>43428</v>
      </c>
      <c r="G4758" s="3" t="s">
        <v>46</v>
      </c>
      <c r="H4758" s="3" t="s">
        <v>2493</v>
      </c>
      <c r="I4758" s="3" t="s">
        <v>2494</v>
      </c>
      <c r="J4758" s="3" t="s">
        <v>22</v>
      </c>
      <c r="K4758" s="3" t="s">
        <v>23</v>
      </c>
      <c r="L4758" s="3" t="s">
        <v>324</v>
      </c>
      <c r="M4758" s="3" t="s">
        <v>331</v>
      </c>
      <c r="N4758" s="3">
        <v>38301</v>
      </c>
      <c r="O4758" s="3" t="s">
        <v>26</v>
      </c>
      <c r="P4758" s="3" t="s">
        <v>2097</v>
      </c>
      <c r="Q4758" s="3" t="s">
        <v>28</v>
      </c>
      <c r="R4758" s="3" t="s">
        <v>32</v>
      </c>
      <c r="S4758" s="3" t="s">
        <v>2098</v>
      </c>
      <c r="T4758" s="3">
        <v>209.56800000000001</v>
      </c>
      <c r="U4758" s="35" cm="1">
        <f t="array" ref="U4758">INDEX('Pricing Strategy'!$F$4:$F$71,MATCH(1,(Dataset!$O4758='Pricing Strategy'!$B$4:$B$71)*(Dataset!$Q4758='Pricing Strategy'!$C$4:$C$71)*(Dataset!$R4758='Pricing Strategy'!$D$4:$D$71),))</f>
        <v>0.3</v>
      </c>
      <c r="V4758" s="3">
        <f>Dataset!$T4758*(1-Dataset!$U4758)</f>
        <v>146.69759999999999</v>
      </c>
    </row>
    <row r="4759" spans="1:22" x14ac:dyDescent="0.3">
      <c r="A4759" s="32"/>
      <c r="C4759" s="3">
        <v>4754</v>
      </c>
      <c r="D4759" s="3" t="s">
        <v>7745</v>
      </c>
      <c r="E4759" s="34">
        <v>42716</v>
      </c>
      <c r="F4759" s="34">
        <v>42720</v>
      </c>
      <c r="G4759" s="3" t="s">
        <v>46</v>
      </c>
      <c r="H4759" s="3" t="s">
        <v>863</v>
      </c>
      <c r="I4759" s="3" t="s">
        <v>864</v>
      </c>
      <c r="J4759" s="3" t="s">
        <v>22</v>
      </c>
      <c r="K4759" s="3" t="s">
        <v>23</v>
      </c>
      <c r="L4759" s="3" t="s">
        <v>1237</v>
      </c>
      <c r="M4759" s="3" t="s">
        <v>100</v>
      </c>
      <c r="N4759" s="3">
        <v>78745</v>
      </c>
      <c r="O4759" s="3" t="s">
        <v>101</v>
      </c>
      <c r="P4759" s="3" t="s">
        <v>7746</v>
      </c>
      <c r="Q4759" s="3" t="s">
        <v>67</v>
      </c>
      <c r="R4759" s="3" t="s">
        <v>157</v>
      </c>
      <c r="S4759" s="3" t="s">
        <v>7747</v>
      </c>
      <c r="T4759" s="3">
        <v>22.367999999999999</v>
      </c>
      <c r="U4759" s="35" cm="1">
        <f t="array" ref="U4759">INDEX('Pricing Strategy'!$F$4:$F$71,MATCH(1,(Dataset!$O4759='Pricing Strategy'!$B$4:$B$71)*(Dataset!$Q4759='Pricing Strategy'!$C$4:$C$71)*(Dataset!$R4759='Pricing Strategy'!$D$4:$D$71),))</f>
        <v>0.35</v>
      </c>
      <c r="V4759" s="3">
        <f>Dataset!$T4759*(1-Dataset!$U4759)</f>
        <v>14.539199999999999</v>
      </c>
    </row>
    <row r="4760" spans="1:22" x14ac:dyDescent="0.3">
      <c r="A4760" s="32"/>
      <c r="C4760" s="3">
        <v>4755</v>
      </c>
      <c r="D4760" s="3" t="s">
        <v>7748</v>
      </c>
      <c r="E4760" s="34">
        <v>43134</v>
      </c>
      <c r="F4760" s="34">
        <v>43139</v>
      </c>
      <c r="G4760" s="3" t="s">
        <v>46</v>
      </c>
      <c r="H4760" s="3" t="s">
        <v>5528</v>
      </c>
      <c r="I4760" s="3" t="s">
        <v>5529</v>
      </c>
      <c r="J4760" s="3" t="s">
        <v>22</v>
      </c>
      <c r="K4760" s="3" t="s">
        <v>23</v>
      </c>
      <c r="L4760" s="3" t="s">
        <v>1353</v>
      </c>
      <c r="M4760" s="3" t="s">
        <v>50</v>
      </c>
      <c r="N4760" s="3">
        <v>33024</v>
      </c>
      <c r="O4760" s="3" t="s">
        <v>26</v>
      </c>
      <c r="P4760" s="3" t="s">
        <v>2446</v>
      </c>
      <c r="Q4760" s="3" t="s">
        <v>42</v>
      </c>
      <c r="R4760" s="3" t="s">
        <v>71</v>
      </c>
      <c r="S4760" s="3" t="s">
        <v>2447</v>
      </c>
      <c r="T4760" s="3">
        <v>3.8820000000000001</v>
      </c>
      <c r="U4760" s="35" cm="1">
        <f t="array" ref="U4760">INDEX('Pricing Strategy'!$F$4:$F$71,MATCH(1,(Dataset!$O4760='Pricing Strategy'!$B$4:$B$71)*(Dataset!$Q4760='Pricing Strategy'!$C$4:$C$71)*(Dataset!$R4760='Pricing Strategy'!$D$4:$D$71),))</f>
        <v>0.25</v>
      </c>
      <c r="V4760" s="3">
        <f>Dataset!$T4760*(1-Dataset!$U4760)</f>
        <v>2.9115000000000002</v>
      </c>
    </row>
    <row r="4761" spans="1:22" x14ac:dyDescent="0.3">
      <c r="A4761" s="32"/>
      <c r="C4761" s="3">
        <v>4756</v>
      </c>
      <c r="D4761" s="3" t="s">
        <v>7748</v>
      </c>
      <c r="E4761" s="34">
        <v>43134</v>
      </c>
      <c r="F4761" s="34">
        <v>43139</v>
      </c>
      <c r="G4761" s="3" t="s">
        <v>46</v>
      </c>
      <c r="H4761" s="3" t="s">
        <v>5528</v>
      </c>
      <c r="I4761" s="3" t="s">
        <v>5529</v>
      </c>
      <c r="J4761" s="3" t="s">
        <v>22</v>
      </c>
      <c r="K4761" s="3" t="s">
        <v>23</v>
      </c>
      <c r="L4761" s="3" t="s">
        <v>1353</v>
      </c>
      <c r="M4761" s="3" t="s">
        <v>50</v>
      </c>
      <c r="N4761" s="3">
        <v>33024</v>
      </c>
      <c r="O4761" s="3" t="s">
        <v>26</v>
      </c>
      <c r="P4761" s="3" t="s">
        <v>7749</v>
      </c>
      <c r="Q4761" s="3" t="s">
        <v>42</v>
      </c>
      <c r="R4761" s="3" t="s">
        <v>86</v>
      </c>
      <c r="S4761" s="3" t="s">
        <v>7750</v>
      </c>
      <c r="T4761" s="3">
        <v>115.29600000000001</v>
      </c>
      <c r="U4761" s="35" cm="1">
        <f t="array" ref="U4761">INDEX('Pricing Strategy'!$F$4:$F$71,MATCH(1,(Dataset!$O4761='Pricing Strategy'!$B$4:$B$71)*(Dataset!$Q4761='Pricing Strategy'!$C$4:$C$71)*(Dataset!$R4761='Pricing Strategy'!$D$4:$D$71),))</f>
        <v>0.25</v>
      </c>
      <c r="V4761" s="3">
        <f>Dataset!$T4761*(1-Dataset!$U4761)</f>
        <v>86.472000000000008</v>
      </c>
    </row>
    <row r="4762" spans="1:22" x14ac:dyDescent="0.3">
      <c r="A4762" s="32"/>
      <c r="C4762" s="3">
        <v>4757</v>
      </c>
      <c r="D4762" s="3" t="s">
        <v>7751</v>
      </c>
      <c r="E4762" s="34">
        <v>43364</v>
      </c>
      <c r="F4762" s="34">
        <v>43368</v>
      </c>
      <c r="G4762" s="3" t="s">
        <v>46</v>
      </c>
      <c r="H4762" s="3" t="s">
        <v>148</v>
      </c>
      <c r="I4762" s="3" t="s">
        <v>149</v>
      </c>
      <c r="J4762" s="3" t="s">
        <v>22</v>
      </c>
      <c r="K4762" s="3" t="s">
        <v>23</v>
      </c>
      <c r="L4762" s="3" t="s">
        <v>142</v>
      </c>
      <c r="M4762" s="3" t="s">
        <v>143</v>
      </c>
      <c r="N4762" s="3">
        <v>19143</v>
      </c>
      <c r="O4762" s="3" t="s">
        <v>144</v>
      </c>
      <c r="P4762" s="3" t="s">
        <v>5376</v>
      </c>
      <c r="Q4762" s="3" t="s">
        <v>42</v>
      </c>
      <c r="R4762" s="3" t="s">
        <v>71</v>
      </c>
      <c r="S4762" s="3" t="s">
        <v>5377</v>
      </c>
      <c r="T4762" s="3">
        <v>1.9079999999999999</v>
      </c>
      <c r="U4762" s="35" cm="1">
        <f t="array" ref="U4762">INDEX('Pricing Strategy'!$F$4:$F$71,MATCH(1,(Dataset!$O4762='Pricing Strategy'!$B$4:$B$71)*(Dataset!$Q4762='Pricing Strategy'!$C$4:$C$71)*(Dataset!$R4762='Pricing Strategy'!$D$4:$D$71),))</f>
        <v>0.4</v>
      </c>
      <c r="V4762" s="3">
        <f>Dataset!$T4762*(1-Dataset!$U4762)</f>
        <v>1.1447999999999998</v>
      </c>
    </row>
    <row r="4763" spans="1:22" x14ac:dyDescent="0.3">
      <c r="A4763" s="32"/>
      <c r="C4763" s="3">
        <v>4758</v>
      </c>
      <c r="D4763" s="3" t="s">
        <v>7752</v>
      </c>
      <c r="E4763" s="34">
        <v>43220</v>
      </c>
      <c r="F4763" s="34">
        <v>43225</v>
      </c>
      <c r="G4763" s="3" t="s">
        <v>46</v>
      </c>
      <c r="H4763" s="3" t="s">
        <v>6260</v>
      </c>
      <c r="I4763" s="3" t="s">
        <v>6261</v>
      </c>
      <c r="J4763" s="3" t="s">
        <v>98</v>
      </c>
      <c r="K4763" s="3" t="s">
        <v>23</v>
      </c>
      <c r="L4763" s="3" t="s">
        <v>7632</v>
      </c>
      <c r="M4763" s="3" t="s">
        <v>207</v>
      </c>
      <c r="N4763" s="3">
        <v>61832</v>
      </c>
      <c r="O4763" s="3" t="s">
        <v>101</v>
      </c>
      <c r="P4763" s="3" t="s">
        <v>2261</v>
      </c>
      <c r="Q4763" s="3" t="s">
        <v>42</v>
      </c>
      <c r="R4763" s="3" t="s">
        <v>71</v>
      </c>
      <c r="S4763" s="3" t="s">
        <v>2262</v>
      </c>
      <c r="T4763" s="3">
        <v>43.372</v>
      </c>
      <c r="U4763" s="35" cm="1">
        <f t="array" ref="U4763">INDEX('Pricing Strategy'!$F$4:$F$71,MATCH(1,(Dataset!$O4763='Pricing Strategy'!$B$4:$B$71)*(Dataset!$Q4763='Pricing Strategy'!$C$4:$C$71)*(Dataset!$R4763='Pricing Strategy'!$D$4:$D$71),))</f>
        <v>0.3</v>
      </c>
      <c r="V4763" s="3">
        <f>Dataset!$T4763*(1-Dataset!$U4763)</f>
        <v>30.360399999999998</v>
      </c>
    </row>
    <row r="4764" spans="1:22" x14ac:dyDescent="0.3">
      <c r="A4764" s="32"/>
      <c r="C4764" s="3">
        <v>4759</v>
      </c>
      <c r="D4764" s="3" t="s">
        <v>7753</v>
      </c>
      <c r="E4764" s="34">
        <v>42311</v>
      </c>
      <c r="F4764" s="34">
        <v>42315</v>
      </c>
      <c r="G4764" s="3" t="s">
        <v>46</v>
      </c>
      <c r="H4764" s="3" t="s">
        <v>5438</v>
      </c>
      <c r="I4764" s="3" t="s">
        <v>5439</v>
      </c>
      <c r="J4764" s="3" t="s">
        <v>22</v>
      </c>
      <c r="K4764" s="3" t="s">
        <v>23</v>
      </c>
      <c r="L4764" s="3" t="s">
        <v>262</v>
      </c>
      <c r="M4764" s="3" t="s">
        <v>263</v>
      </c>
      <c r="N4764" s="3">
        <v>10009</v>
      </c>
      <c r="O4764" s="3" t="s">
        <v>144</v>
      </c>
      <c r="P4764" s="3" t="s">
        <v>1820</v>
      </c>
      <c r="Q4764" s="3" t="s">
        <v>67</v>
      </c>
      <c r="R4764" s="3" t="s">
        <v>68</v>
      </c>
      <c r="S4764" s="3" t="s">
        <v>1821</v>
      </c>
      <c r="T4764" s="3">
        <v>783.96</v>
      </c>
      <c r="U4764" s="35" cm="1">
        <f t="array" ref="U4764">INDEX('Pricing Strategy'!$F$4:$F$71,MATCH(1,(Dataset!$O4764='Pricing Strategy'!$B$4:$B$71)*(Dataset!$Q4764='Pricing Strategy'!$C$4:$C$71)*(Dataset!$R4764='Pricing Strategy'!$D$4:$D$71),))</f>
        <v>0.4</v>
      </c>
      <c r="V4764" s="3">
        <f>Dataset!$T4764*(1-Dataset!$U4764)</f>
        <v>470.37599999999998</v>
      </c>
    </row>
    <row r="4765" spans="1:22" x14ac:dyDescent="0.3">
      <c r="A4765" s="32"/>
      <c r="C4765" s="3">
        <v>4760</v>
      </c>
      <c r="D4765" s="3" t="s">
        <v>7753</v>
      </c>
      <c r="E4765" s="34">
        <v>42311</v>
      </c>
      <c r="F4765" s="34">
        <v>42315</v>
      </c>
      <c r="G4765" s="3" t="s">
        <v>46</v>
      </c>
      <c r="H4765" s="3" t="s">
        <v>5438</v>
      </c>
      <c r="I4765" s="3" t="s">
        <v>5439</v>
      </c>
      <c r="J4765" s="3" t="s">
        <v>22</v>
      </c>
      <c r="K4765" s="3" t="s">
        <v>23</v>
      </c>
      <c r="L4765" s="3" t="s">
        <v>262</v>
      </c>
      <c r="M4765" s="3" t="s">
        <v>263</v>
      </c>
      <c r="N4765" s="3">
        <v>10009</v>
      </c>
      <c r="O4765" s="3" t="s">
        <v>144</v>
      </c>
      <c r="P4765" s="3" t="s">
        <v>3916</v>
      </c>
      <c r="Q4765" s="3" t="s">
        <v>42</v>
      </c>
      <c r="R4765" s="3" t="s">
        <v>71</v>
      </c>
      <c r="S4765" s="3" t="s">
        <v>3917</v>
      </c>
      <c r="T4765" s="3">
        <v>48.896000000000001</v>
      </c>
      <c r="U4765" s="35" cm="1">
        <f t="array" ref="U4765">INDEX('Pricing Strategy'!$F$4:$F$71,MATCH(1,(Dataset!$O4765='Pricing Strategy'!$B$4:$B$71)*(Dataset!$Q4765='Pricing Strategy'!$C$4:$C$71)*(Dataset!$R4765='Pricing Strategy'!$D$4:$D$71),))</f>
        <v>0.4</v>
      </c>
      <c r="V4765" s="3">
        <f>Dataset!$T4765*(1-Dataset!$U4765)</f>
        <v>29.337599999999998</v>
      </c>
    </row>
    <row r="4766" spans="1:22" x14ac:dyDescent="0.3">
      <c r="A4766" s="32"/>
      <c r="C4766" s="3">
        <v>4761</v>
      </c>
      <c r="D4766" s="3" t="s">
        <v>7753</v>
      </c>
      <c r="E4766" s="34">
        <v>42311</v>
      </c>
      <c r="F4766" s="34">
        <v>42315</v>
      </c>
      <c r="G4766" s="3" t="s">
        <v>46</v>
      </c>
      <c r="H4766" s="3" t="s">
        <v>5438</v>
      </c>
      <c r="I4766" s="3" t="s">
        <v>5439</v>
      </c>
      <c r="J4766" s="3" t="s">
        <v>22</v>
      </c>
      <c r="K4766" s="3" t="s">
        <v>23</v>
      </c>
      <c r="L4766" s="3" t="s">
        <v>262</v>
      </c>
      <c r="M4766" s="3" t="s">
        <v>263</v>
      </c>
      <c r="N4766" s="3">
        <v>10009</v>
      </c>
      <c r="O4766" s="3" t="s">
        <v>144</v>
      </c>
      <c r="P4766" s="3" t="s">
        <v>2713</v>
      </c>
      <c r="Q4766" s="3" t="s">
        <v>42</v>
      </c>
      <c r="R4766" s="3" t="s">
        <v>71</v>
      </c>
      <c r="S4766" s="3" t="s">
        <v>2714</v>
      </c>
      <c r="T4766" s="3">
        <v>7.8559999999999999</v>
      </c>
      <c r="U4766" s="35" cm="1">
        <f t="array" ref="U4766">INDEX('Pricing Strategy'!$F$4:$F$71,MATCH(1,(Dataset!$O4766='Pricing Strategy'!$B$4:$B$71)*(Dataset!$Q4766='Pricing Strategy'!$C$4:$C$71)*(Dataset!$R4766='Pricing Strategy'!$D$4:$D$71),))</f>
        <v>0.4</v>
      </c>
      <c r="V4766" s="3">
        <f>Dataset!$T4766*(1-Dataset!$U4766)</f>
        <v>4.7135999999999996</v>
      </c>
    </row>
    <row r="4767" spans="1:22" x14ac:dyDescent="0.3">
      <c r="A4767" s="32"/>
      <c r="C4767" s="3">
        <v>4762</v>
      </c>
      <c r="D4767" s="3" t="s">
        <v>7754</v>
      </c>
      <c r="E4767" s="34">
        <v>43099</v>
      </c>
      <c r="F4767" s="34">
        <v>43104</v>
      </c>
      <c r="G4767" s="3" t="s">
        <v>46</v>
      </c>
      <c r="H4767" s="3" t="s">
        <v>2463</v>
      </c>
      <c r="I4767" s="3" t="s">
        <v>2464</v>
      </c>
      <c r="J4767" s="3" t="s">
        <v>22</v>
      </c>
      <c r="K4767" s="3" t="s">
        <v>23</v>
      </c>
      <c r="L4767" s="3" t="s">
        <v>493</v>
      </c>
      <c r="M4767" s="3" t="s">
        <v>494</v>
      </c>
      <c r="N4767" s="3">
        <v>43229</v>
      </c>
      <c r="O4767" s="3" t="s">
        <v>144</v>
      </c>
      <c r="P4767" s="3" t="s">
        <v>7386</v>
      </c>
      <c r="Q4767" s="3" t="s">
        <v>42</v>
      </c>
      <c r="R4767" s="3" t="s">
        <v>43</v>
      </c>
      <c r="S4767" s="3" t="s">
        <v>7387</v>
      </c>
      <c r="T4767" s="3">
        <v>5.9039999999999999</v>
      </c>
      <c r="U4767" s="35" cm="1">
        <f t="array" ref="U4767">INDEX('Pricing Strategy'!$F$4:$F$71,MATCH(1,(Dataset!$O4767='Pricing Strategy'!$B$4:$B$71)*(Dataset!$Q4767='Pricing Strategy'!$C$4:$C$71)*(Dataset!$R4767='Pricing Strategy'!$D$4:$D$71),))</f>
        <v>0.4</v>
      </c>
      <c r="V4767" s="3">
        <f>Dataset!$T4767*(1-Dataset!$U4767)</f>
        <v>3.5423999999999998</v>
      </c>
    </row>
    <row r="4768" spans="1:22" x14ac:dyDescent="0.3">
      <c r="A4768" s="32"/>
      <c r="C4768" s="3">
        <v>4763</v>
      </c>
      <c r="D4768" s="3" t="s">
        <v>7754</v>
      </c>
      <c r="E4768" s="34">
        <v>43099</v>
      </c>
      <c r="F4768" s="34">
        <v>43104</v>
      </c>
      <c r="G4768" s="3" t="s">
        <v>46</v>
      </c>
      <c r="H4768" s="3" t="s">
        <v>2463</v>
      </c>
      <c r="I4768" s="3" t="s">
        <v>2464</v>
      </c>
      <c r="J4768" s="3" t="s">
        <v>22</v>
      </c>
      <c r="K4768" s="3" t="s">
        <v>23</v>
      </c>
      <c r="L4768" s="3" t="s">
        <v>493</v>
      </c>
      <c r="M4768" s="3" t="s">
        <v>494</v>
      </c>
      <c r="N4768" s="3">
        <v>43229</v>
      </c>
      <c r="O4768" s="3" t="s">
        <v>144</v>
      </c>
      <c r="P4768" s="3" t="s">
        <v>5071</v>
      </c>
      <c r="Q4768" s="3" t="s">
        <v>42</v>
      </c>
      <c r="R4768" s="3" t="s">
        <v>575</v>
      </c>
      <c r="S4768" s="3" t="s">
        <v>5072</v>
      </c>
      <c r="T4768" s="3">
        <v>13.712</v>
      </c>
      <c r="U4768" s="35" cm="1">
        <f t="array" ref="U4768">INDEX('Pricing Strategy'!$F$4:$F$71,MATCH(1,(Dataset!$O4768='Pricing Strategy'!$B$4:$B$71)*(Dataset!$Q4768='Pricing Strategy'!$C$4:$C$71)*(Dataset!$R4768='Pricing Strategy'!$D$4:$D$71),))</f>
        <v>0.45</v>
      </c>
      <c r="V4768" s="3">
        <f>Dataset!$T4768*(1-Dataset!$U4768)</f>
        <v>7.5416000000000007</v>
      </c>
    </row>
    <row r="4769" spans="1:22" x14ac:dyDescent="0.3">
      <c r="A4769" s="32"/>
      <c r="C4769" s="3">
        <v>4764</v>
      </c>
      <c r="D4769" s="3" t="s">
        <v>7755</v>
      </c>
      <c r="E4769" s="34">
        <v>42264</v>
      </c>
      <c r="F4769" s="34">
        <v>42268</v>
      </c>
      <c r="G4769" s="3" t="s">
        <v>46</v>
      </c>
      <c r="H4769" s="3" t="s">
        <v>7723</v>
      </c>
      <c r="I4769" s="3" t="s">
        <v>7724</v>
      </c>
      <c r="J4769" s="3" t="s">
        <v>22</v>
      </c>
      <c r="K4769" s="3" t="s">
        <v>23</v>
      </c>
      <c r="L4769" s="3" t="s">
        <v>6927</v>
      </c>
      <c r="M4769" s="3" t="s">
        <v>39</v>
      </c>
      <c r="N4769" s="3">
        <v>91911</v>
      </c>
      <c r="O4769" s="3" t="s">
        <v>40</v>
      </c>
      <c r="P4769" s="3" t="s">
        <v>7756</v>
      </c>
      <c r="Q4769" s="3" t="s">
        <v>42</v>
      </c>
      <c r="R4769" s="3" t="s">
        <v>169</v>
      </c>
      <c r="S4769" s="3" t="s">
        <v>7757</v>
      </c>
      <c r="T4769" s="3">
        <v>182.94</v>
      </c>
      <c r="U4769" s="35" cm="1">
        <f t="array" ref="U4769">INDEX('Pricing Strategy'!$F$4:$F$71,MATCH(1,(Dataset!$O4769='Pricing Strategy'!$B$4:$B$71)*(Dataset!$Q4769='Pricing Strategy'!$C$4:$C$71)*(Dataset!$R4769='Pricing Strategy'!$D$4:$D$71),))</f>
        <v>0.4</v>
      </c>
      <c r="V4769" s="3">
        <f>Dataset!$T4769*(1-Dataset!$U4769)</f>
        <v>109.764</v>
      </c>
    </row>
    <row r="4770" spans="1:22" x14ac:dyDescent="0.3">
      <c r="A4770" s="32"/>
      <c r="C4770" s="3">
        <v>4765</v>
      </c>
      <c r="D4770" s="3" t="s">
        <v>7758</v>
      </c>
      <c r="E4770" s="34">
        <v>43428</v>
      </c>
      <c r="F4770" s="34">
        <v>43431</v>
      </c>
      <c r="G4770" s="3" t="s">
        <v>184</v>
      </c>
      <c r="H4770" s="3" t="s">
        <v>2570</v>
      </c>
      <c r="I4770" s="3" t="s">
        <v>2571</v>
      </c>
      <c r="J4770" s="3" t="s">
        <v>22</v>
      </c>
      <c r="K4770" s="3" t="s">
        <v>23</v>
      </c>
      <c r="L4770" s="3" t="s">
        <v>123</v>
      </c>
      <c r="M4770" s="3" t="s">
        <v>39</v>
      </c>
      <c r="N4770" s="3">
        <v>94110</v>
      </c>
      <c r="O4770" s="3" t="s">
        <v>40</v>
      </c>
      <c r="P4770" s="3" t="s">
        <v>3590</v>
      </c>
      <c r="Q4770" s="3" t="s">
        <v>42</v>
      </c>
      <c r="R4770" s="3" t="s">
        <v>64</v>
      </c>
      <c r="S4770" s="3" t="s">
        <v>3591</v>
      </c>
      <c r="T4770" s="3">
        <v>27.76</v>
      </c>
      <c r="U4770" s="35" cm="1">
        <f t="array" ref="U4770">INDEX('Pricing Strategy'!$F$4:$F$71,MATCH(1,(Dataset!$O4770='Pricing Strategy'!$B$4:$B$71)*(Dataset!$Q4770='Pricing Strategy'!$C$4:$C$71)*(Dataset!$R4770='Pricing Strategy'!$D$4:$D$71),))</f>
        <v>0.45</v>
      </c>
      <c r="V4770" s="3">
        <f>Dataset!$T4770*(1-Dataset!$U4770)</f>
        <v>15.268000000000002</v>
      </c>
    </row>
    <row r="4771" spans="1:22" x14ac:dyDescent="0.3">
      <c r="A4771" s="32"/>
      <c r="C4771" s="3">
        <v>4766</v>
      </c>
      <c r="D4771" s="3" t="s">
        <v>7759</v>
      </c>
      <c r="E4771" s="34">
        <v>42484</v>
      </c>
      <c r="F4771" s="34">
        <v>42488</v>
      </c>
      <c r="G4771" s="3" t="s">
        <v>46</v>
      </c>
      <c r="H4771" s="3" t="s">
        <v>4106</v>
      </c>
      <c r="I4771" s="3" t="s">
        <v>4107</v>
      </c>
      <c r="J4771" s="3" t="s">
        <v>98</v>
      </c>
      <c r="K4771" s="3" t="s">
        <v>23</v>
      </c>
      <c r="L4771" s="3" t="s">
        <v>262</v>
      </c>
      <c r="M4771" s="3" t="s">
        <v>263</v>
      </c>
      <c r="N4771" s="3">
        <v>10009</v>
      </c>
      <c r="O4771" s="3" t="s">
        <v>144</v>
      </c>
      <c r="P4771" s="3" t="s">
        <v>4232</v>
      </c>
      <c r="Q4771" s="3" t="s">
        <v>42</v>
      </c>
      <c r="R4771" s="3" t="s">
        <v>64</v>
      </c>
      <c r="S4771" s="3" t="s">
        <v>4233</v>
      </c>
      <c r="T4771" s="3">
        <v>25.99</v>
      </c>
      <c r="U4771" s="35" cm="1">
        <f t="array" ref="U4771">INDEX('Pricing Strategy'!$F$4:$F$71,MATCH(1,(Dataset!$O4771='Pricing Strategy'!$B$4:$B$71)*(Dataset!$Q4771='Pricing Strategy'!$C$4:$C$71)*(Dataset!$R4771='Pricing Strategy'!$D$4:$D$71),))</f>
        <v>0.45</v>
      </c>
      <c r="V4771" s="3">
        <f>Dataset!$T4771*(1-Dataset!$U4771)</f>
        <v>14.294500000000001</v>
      </c>
    </row>
    <row r="4772" spans="1:22" x14ac:dyDescent="0.3">
      <c r="A4772" s="32"/>
      <c r="C4772" s="3">
        <v>4767</v>
      </c>
      <c r="D4772" s="3" t="s">
        <v>7760</v>
      </c>
      <c r="E4772" s="34">
        <v>42438</v>
      </c>
      <c r="F4772" s="34">
        <v>42441</v>
      </c>
      <c r="G4772" s="3" t="s">
        <v>184</v>
      </c>
      <c r="H4772" s="3" t="s">
        <v>3099</v>
      </c>
      <c r="I4772" s="3" t="s">
        <v>3100</v>
      </c>
      <c r="J4772" s="3" t="s">
        <v>37</v>
      </c>
      <c r="K4772" s="3" t="s">
        <v>23</v>
      </c>
      <c r="L4772" s="3" t="s">
        <v>676</v>
      </c>
      <c r="M4772" s="3" t="s">
        <v>100</v>
      </c>
      <c r="N4772" s="3">
        <v>78207</v>
      </c>
      <c r="O4772" s="3" t="s">
        <v>101</v>
      </c>
      <c r="P4772" s="3" t="s">
        <v>2819</v>
      </c>
      <c r="Q4772" s="3" t="s">
        <v>67</v>
      </c>
      <c r="R4772" s="3" t="s">
        <v>157</v>
      </c>
      <c r="S4772" s="3" t="s">
        <v>2820</v>
      </c>
      <c r="T4772" s="3">
        <v>113.52</v>
      </c>
      <c r="U4772" s="35" cm="1">
        <f t="array" ref="U4772">INDEX('Pricing Strategy'!$F$4:$F$71,MATCH(1,(Dataset!$O4772='Pricing Strategy'!$B$4:$B$71)*(Dataset!$Q4772='Pricing Strategy'!$C$4:$C$71)*(Dataset!$R4772='Pricing Strategy'!$D$4:$D$71),))</f>
        <v>0.35</v>
      </c>
      <c r="V4772" s="3">
        <f>Dataset!$T4772*(1-Dataset!$U4772)</f>
        <v>73.787999999999997</v>
      </c>
    </row>
    <row r="4773" spans="1:22" x14ac:dyDescent="0.3">
      <c r="A4773" s="32"/>
      <c r="C4773" s="3">
        <v>4768</v>
      </c>
      <c r="D4773" s="3" t="s">
        <v>7760</v>
      </c>
      <c r="E4773" s="34">
        <v>42438</v>
      </c>
      <c r="F4773" s="34">
        <v>42441</v>
      </c>
      <c r="G4773" s="3" t="s">
        <v>184</v>
      </c>
      <c r="H4773" s="3" t="s">
        <v>3099</v>
      </c>
      <c r="I4773" s="3" t="s">
        <v>3100</v>
      </c>
      <c r="J4773" s="3" t="s">
        <v>37</v>
      </c>
      <c r="K4773" s="3" t="s">
        <v>23</v>
      </c>
      <c r="L4773" s="3" t="s">
        <v>676</v>
      </c>
      <c r="M4773" s="3" t="s">
        <v>100</v>
      </c>
      <c r="N4773" s="3">
        <v>78207</v>
      </c>
      <c r="O4773" s="3" t="s">
        <v>101</v>
      </c>
      <c r="P4773" s="3" t="s">
        <v>4767</v>
      </c>
      <c r="Q4773" s="3" t="s">
        <v>67</v>
      </c>
      <c r="R4773" s="3" t="s">
        <v>68</v>
      </c>
      <c r="S4773" s="3" t="s">
        <v>4768</v>
      </c>
      <c r="T4773" s="3">
        <v>359.88</v>
      </c>
      <c r="U4773" s="35" cm="1">
        <f t="array" ref="U4773">INDEX('Pricing Strategy'!$F$4:$F$71,MATCH(1,(Dataset!$O4773='Pricing Strategy'!$B$4:$B$71)*(Dataset!$Q4773='Pricing Strategy'!$C$4:$C$71)*(Dataset!$R4773='Pricing Strategy'!$D$4:$D$71),))</f>
        <v>0.3</v>
      </c>
      <c r="V4773" s="3">
        <f>Dataset!$T4773*(1-Dataset!$U4773)</f>
        <v>251.91599999999997</v>
      </c>
    </row>
    <row r="4774" spans="1:22" x14ac:dyDescent="0.3">
      <c r="A4774" s="32"/>
      <c r="C4774" s="3">
        <v>4769</v>
      </c>
      <c r="D4774" s="3" t="s">
        <v>7761</v>
      </c>
      <c r="E4774" s="34">
        <v>43253</v>
      </c>
      <c r="F4774" s="34">
        <v>43254</v>
      </c>
      <c r="G4774" s="3" t="s">
        <v>1290</v>
      </c>
      <c r="H4774" s="3" t="s">
        <v>7762</v>
      </c>
      <c r="I4774" s="3" t="s">
        <v>7763</v>
      </c>
      <c r="J4774" s="3" t="s">
        <v>22</v>
      </c>
      <c r="K4774" s="3" t="s">
        <v>23</v>
      </c>
      <c r="L4774" s="3" t="s">
        <v>1523</v>
      </c>
      <c r="M4774" s="3" t="s">
        <v>84</v>
      </c>
      <c r="N4774" s="3">
        <v>28540</v>
      </c>
      <c r="O4774" s="3" t="s">
        <v>26</v>
      </c>
      <c r="P4774" s="3" t="s">
        <v>6980</v>
      </c>
      <c r="Q4774" s="3" t="s">
        <v>42</v>
      </c>
      <c r="R4774" s="3" t="s">
        <v>86</v>
      </c>
      <c r="S4774" s="3" t="s">
        <v>6981</v>
      </c>
      <c r="T4774" s="3">
        <v>25.344000000000001</v>
      </c>
      <c r="U4774" s="35" cm="1">
        <f t="array" ref="U4774">INDEX('Pricing Strategy'!$F$4:$F$71,MATCH(1,(Dataset!$O4774='Pricing Strategy'!$B$4:$B$71)*(Dataset!$Q4774='Pricing Strategy'!$C$4:$C$71)*(Dataset!$R4774='Pricing Strategy'!$D$4:$D$71),))</f>
        <v>0.25</v>
      </c>
      <c r="V4774" s="3">
        <f>Dataset!$T4774*(1-Dataset!$U4774)</f>
        <v>19.008000000000003</v>
      </c>
    </row>
    <row r="4775" spans="1:22" x14ac:dyDescent="0.3">
      <c r="A4775" s="32"/>
      <c r="C4775" s="3">
        <v>4770</v>
      </c>
      <c r="D4775" s="3" t="s">
        <v>7764</v>
      </c>
      <c r="E4775" s="34">
        <v>42997</v>
      </c>
      <c r="F4775" s="34">
        <v>43002</v>
      </c>
      <c r="G4775" s="3" t="s">
        <v>19</v>
      </c>
      <c r="H4775" s="3" t="s">
        <v>2132</v>
      </c>
      <c r="I4775" s="3" t="s">
        <v>2133</v>
      </c>
      <c r="J4775" s="3" t="s">
        <v>98</v>
      </c>
      <c r="K4775" s="3" t="s">
        <v>23</v>
      </c>
      <c r="L4775" s="3" t="s">
        <v>123</v>
      </c>
      <c r="M4775" s="3" t="s">
        <v>39</v>
      </c>
      <c r="N4775" s="3">
        <v>94109</v>
      </c>
      <c r="O4775" s="3" t="s">
        <v>40</v>
      </c>
      <c r="P4775" s="3" t="s">
        <v>2303</v>
      </c>
      <c r="Q4775" s="3" t="s">
        <v>42</v>
      </c>
      <c r="R4775" s="3" t="s">
        <v>71</v>
      </c>
      <c r="S4775" s="3" t="s">
        <v>2304</v>
      </c>
      <c r="T4775" s="3">
        <v>11.952</v>
      </c>
      <c r="U4775" s="35" cm="1">
        <f t="array" ref="U4775">INDEX('Pricing Strategy'!$F$4:$F$71,MATCH(1,(Dataset!$O4775='Pricing Strategy'!$B$4:$B$71)*(Dataset!$Q4775='Pricing Strategy'!$C$4:$C$71)*(Dataset!$R4775='Pricing Strategy'!$D$4:$D$71),))</f>
        <v>0.4</v>
      </c>
      <c r="V4775" s="3">
        <f>Dataset!$T4775*(1-Dataset!$U4775)</f>
        <v>7.1711999999999998</v>
      </c>
    </row>
    <row r="4776" spans="1:22" x14ac:dyDescent="0.3">
      <c r="A4776" s="32"/>
      <c r="C4776" s="3">
        <v>4771</v>
      </c>
      <c r="D4776" s="3" t="s">
        <v>7764</v>
      </c>
      <c r="E4776" s="34">
        <v>42997</v>
      </c>
      <c r="F4776" s="34">
        <v>43002</v>
      </c>
      <c r="G4776" s="3" t="s">
        <v>19</v>
      </c>
      <c r="H4776" s="3" t="s">
        <v>2132</v>
      </c>
      <c r="I4776" s="3" t="s">
        <v>2133</v>
      </c>
      <c r="J4776" s="3" t="s">
        <v>98</v>
      </c>
      <c r="K4776" s="3" t="s">
        <v>23</v>
      </c>
      <c r="L4776" s="3" t="s">
        <v>123</v>
      </c>
      <c r="M4776" s="3" t="s">
        <v>39</v>
      </c>
      <c r="N4776" s="3">
        <v>94109</v>
      </c>
      <c r="O4776" s="3" t="s">
        <v>40</v>
      </c>
      <c r="P4776" s="3" t="s">
        <v>7765</v>
      </c>
      <c r="Q4776" s="3" t="s">
        <v>42</v>
      </c>
      <c r="R4776" s="3" t="s">
        <v>575</v>
      </c>
      <c r="S4776" s="3" t="s">
        <v>7766</v>
      </c>
      <c r="T4776" s="3">
        <v>6.24</v>
      </c>
      <c r="U4776" s="35" cm="1">
        <f t="array" ref="U4776">INDEX('Pricing Strategy'!$F$4:$F$71,MATCH(1,(Dataset!$O4776='Pricing Strategy'!$B$4:$B$71)*(Dataset!$Q4776='Pricing Strategy'!$C$4:$C$71)*(Dataset!$R4776='Pricing Strategy'!$D$4:$D$71),))</f>
        <v>0.45</v>
      </c>
      <c r="V4776" s="3">
        <f>Dataset!$T4776*(1-Dataset!$U4776)</f>
        <v>3.4320000000000004</v>
      </c>
    </row>
    <row r="4777" spans="1:22" x14ac:dyDescent="0.3">
      <c r="A4777" s="32"/>
      <c r="C4777" s="3">
        <v>4772</v>
      </c>
      <c r="D4777" s="3" t="s">
        <v>7767</v>
      </c>
      <c r="E4777" s="34">
        <v>42308</v>
      </c>
      <c r="F4777" s="34">
        <v>42311</v>
      </c>
      <c r="G4777" s="3" t="s">
        <v>19</v>
      </c>
      <c r="H4777" s="3" t="s">
        <v>4722</v>
      </c>
      <c r="I4777" s="3" t="s">
        <v>4723</v>
      </c>
      <c r="J4777" s="3" t="s">
        <v>22</v>
      </c>
      <c r="K4777" s="3" t="s">
        <v>23</v>
      </c>
      <c r="L4777" s="3" t="s">
        <v>7768</v>
      </c>
      <c r="M4777" s="3" t="s">
        <v>306</v>
      </c>
      <c r="N4777" s="3">
        <v>85323</v>
      </c>
      <c r="O4777" s="3" t="s">
        <v>40</v>
      </c>
      <c r="P4777" s="3" t="s">
        <v>201</v>
      </c>
      <c r="Q4777" s="3" t="s">
        <v>67</v>
      </c>
      <c r="R4777" s="3" t="s">
        <v>68</v>
      </c>
      <c r="S4777" s="3" t="s">
        <v>202</v>
      </c>
      <c r="T4777" s="3">
        <v>742.33600000000001</v>
      </c>
      <c r="U4777" s="35" cm="1">
        <f t="array" ref="U4777">INDEX('Pricing Strategy'!$F$4:$F$71,MATCH(1,(Dataset!$O4777='Pricing Strategy'!$B$4:$B$71)*(Dataset!$Q4777='Pricing Strategy'!$C$4:$C$71)*(Dataset!$R4777='Pricing Strategy'!$D$4:$D$71),))</f>
        <v>0.4</v>
      </c>
      <c r="V4777" s="3">
        <f>Dataset!$T4777*(1-Dataset!$U4777)</f>
        <v>445.40159999999997</v>
      </c>
    </row>
    <row r="4778" spans="1:22" x14ac:dyDescent="0.3">
      <c r="A4778" s="32"/>
      <c r="C4778" s="3">
        <v>4773</v>
      </c>
      <c r="D4778" s="3" t="s">
        <v>7769</v>
      </c>
      <c r="E4778" s="34">
        <v>43427</v>
      </c>
      <c r="F4778" s="34">
        <v>43431</v>
      </c>
      <c r="G4778" s="3" t="s">
        <v>46</v>
      </c>
      <c r="H4778" s="3" t="s">
        <v>1736</v>
      </c>
      <c r="I4778" s="3" t="s">
        <v>1737</v>
      </c>
      <c r="J4778" s="3" t="s">
        <v>22</v>
      </c>
      <c r="K4778" s="3" t="s">
        <v>23</v>
      </c>
      <c r="L4778" s="3" t="s">
        <v>299</v>
      </c>
      <c r="M4778" s="3" t="s">
        <v>207</v>
      </c>
      <c r="N4778" s="3">
        <v>60610</v>
      </c>
      <c r="O4778" s="3" t="s">
        <v>101</v>
      </c>
      <c r="P4778" s="3" t="s">
        <v>5659</v>
      </c>
      <c r="Q4778" s="3" t="s">
        <v>28</v>
      </c>
      <c r="R4778" s="3" t="s">
        <v>61</v>
      </c>
      <c r="S4778" s="3" t="s">
        <v>5660</v>
      </c>
      <c r="T4778" s="3">
        <v>6.4640000000000004</v>
      </c>
      <c r="U4778" s="35" cm="1">
        <f t="array" ref="U4778">INDEX('Pricing Strategy'!$F$4:$F$71,MATCH(1,(Dataset!$O4778='Pricing Strategy'!$B$4:$B$71)*(Dataset!$Q4778='Pricing Strategy'!$C$4:$C$71)*(Dataset!$R4778='Pricing Strategy'!$D$4:$D$71),))</f>
        <v>0.3</v>
      </c>
      <c r="V4778" s="3">
        <f>Dataset!$T4778*(1-Dataset!$U4778)</f>
        <v>4.5247999999999999</v>
      </c>
    </row>
    <row r="4779" spans="1:22" x14ac:dyDescent="0.3">
      <c r="A4779" s="32"/>
      <c r="C4779" s="3">
        <v>4774</v>
      </c>
      <c r="D4779" s="3" t="s">
        <v>7769</v>
      </c>
      <c r="E4779" s="34">
        <v>43427</v>
      </c>
      <c r="F4779" s="34">
        <v>43431</v>
      </c>
      <c r="G4779" s="3" t="s">
        <v>46</v>
      </c>
      <c r="H4779" s="3" t="s">
        <v>1736</v>
      </c>
      <c r="I4779" s="3" t="s">
        <v>1737</v>
      </c>
      <c r="J4779" s="3" t="s">
        <v>22</v>
      </c>
      <c r="K4779" s="3" t="s">
        <v>23</v>
      </c>
      <c r="L4779" s="3" t="s">
        <v>299</v>
      </c>
      <c r="M4779" s="3" t="s">
        <v>207</v>
      </c>
      <c r="N4779" s="3">
        <v>60610</v>
      </c>
      <c r="O4779" s="3" t="s">
        <v>101</v>
      </c>
      <c r="P4779" s="3" t="s">
        <v>2922</v>
      </c>
      <c r="Q4779" s="3" t="s">
        <v>42</v>
      </c>
      <c r="R4779" s="3" t="s">
        <v>43</v>
      </c>
      <c r="S4779" s="3" t="s">
        <v>2923</v>
      </c>
      <c r="T4779" s="3">
        <v>11.52</v>
      </c>
      <c r="U4779" s="35" cm="1">
        <f t="array" ref="U4779">INDEX('Pricing Strategy'!$F$4:$F$71,MATCH(1,(Dataset!$O4779='Pricing Strategy'!$B$4:$B$71)*(Dataset!$Q4779='Pricing Strategy'!$C$4:$C$71)*(Dataset!$R4779='Pricing Strategy'!$D$4:$D$71),))</f>
        <v>0.3</v>
      </c>
      <c r="V4779" s="3">
        <f>Dataset!$T4779*(1-Dataset!$U4779)</f>
        <v>8.0640000000000001</v>
      </c>
    </row>
    <row r="4780" spans="1:22" x14ac:dyDescent="0.3">
      <c r="A4780" s="32"/>
      <c r="C4780" s="3">
        <v>4775</v>
      </c>
      <c r="D4780" s="3" t="s">
        <v>7769</v>
      </c>
      <c r="E4780" s="34">
        <v>43427</v>
      </c>
      <c r="F4780" s="34">
        <v>43431</v>
      </c>
      <c r="G4780" s="3" t="s">
        <v>46</v>
      </c>
      <c r="H4780" s="3" t="s">
        <v>1736</v>
      </c>
      <c r="I4780" s="3" t="s">
        <v>1737</v>
      </c>
      <c r="J4780" s="3" t="s">
        <v>22</v>
      </c>
      <c r="K4780" s="3" t="s">
        <v>23</v>
      </c>
      <c r="L4780" s="3" t="s">
        <v>299</v>
      </c>
      <c r="M4780" s="3" t="s">
        <v>207</v>
      </c>
      <c r="N4780" s="3">
        <v>60610</v>
      </c>
      <c r="O4780" s="3" t="s">
        <v>101</v>
      </c>
      <c r="P4780" s="3" t="s">
        <v>3404</v>
      </c>
      <c r="Q4780" s="3" t="s">
        <v>67</v>
      </c>
      <c r="R4780" s="3" t="s">
        <v>68</v>
      </c>
      <c r="S4780" s="3" t="s">
        <v>3405</v>
      </c>
      <c r="T4780" s="3">
        <v>222.38399999999999</v>
      </c>
      <c r="U4780" s="35" cm="1">
        <f t="array" ref="U4780">INDEX('Pricing Strategy'!$F$4:$F$71,MATCH(1,(Dataset!$O4780='Pricing Strategy'!$B$4:$B$71)*(Dataset!$Q4780='Pricing Strategy'!$C$4:$C$71)*(Dataset!$R4780='Pricing Strategy'!$D$4:$D$71),))</f>
        <v>0.3</v>
      </c>
      <c r="V4780" s="3">
        <f>Dataset!$T4780*(1-Dataset!$U4780)</f>
        <v>155.66879999999998</v>
      </c>
    </row>
    <row r="4781" spans="1:22" x14ac:dyDescent="0.3">
      <c r="A4781" s="32"/>
      <c r="C4781" s="3">
        <v>4776</v>
      </c>
      <c r="D4781" s="3" t="s">
        <v>7770</v>
      </c>
      <c r="E4781" s="34">
        <v>43420</v>
      </c>
      <c r="F4781" s="34">
        <v>43425</v>
      </c>
      <c r="G4781" s="3" t="s">
        <v>46</v>
      </c>
      <c r="H4781" s="3" t="s">
        <v>7277</v>
      </c>
      <c r="I4781" s="3" t="s">
        <v>7278</v>
      </c>
      <c r="J4781" s="3" t="s">
        <v>98</v>
      </c>
      <c r="K4781" s="3" t="s">
        <v>23</v>
      </c>
      <c r="L4781" s="3" t="s">
        <v>3343</v>
      </c>
      <c r="M4781" s="3" t="s">
        <v>39</v>
      </c>
      <c r="N4781" s="3">
        <v>92025</v>
      </c>
      <c r="O4781" s="3" t="s">
        <v>40</v>
      </c>
      <c r="P4781" s="3" t="s">
        <v>3180</v>
      </c>
      <c r="Q4781" s="3" t="s">
        <v>42</v>
      </c>
      <c r="R4781" s="3" t="s">
        <v>64</v>
      </c>
      <c r="S4781" s="3" t="s">
        <v>3181</v>
      </c>
      <c r="T4781" s="3">
        <v>23.36</v>
      </c>
      <c r="U4781" s="35" cm="1">
        <f t="array" ref="U4781">INDEX('Pricing Strategy'!$F$4:$F$71,MATCH(1,(Dataset!$O4781='Pricing Strategy'!$B$4:$B$71)*(Dataset!$Q4781='Pricing Strategy'!$C$4:$C$71)*(Dataset!$R4781='Pricing Strategy'!$D$4:$D$71),))</f>
        <v>0.45</v>
      </c>
      <c r="V4781" s="3">
        <f>Dataset!$T4781*(1-Dataset!$U4781)</f>
        <v>12.848000000000001</v>
      </c>
    </row>
    <row r="4782" spans="1:22" x14ac:dyDescent="0.3">
      <c r="A4782" s="32"/>
      <c r="C4782" s="3">
        <v>4777</v>
      </c>
      <c r="D4782" s="3" t="s">
        <v>7771</v>
      </c>
      <c r="E4782" s="34">
        <v>42785</v>
      </c>
      <c r="F4782" s="34">
        <v>42789</v>
      </c>
      <c r="G4782" s="3" t="s">
        <v>19</v>
      </c>
      <c r="H4782" s="3" t="s">
        <v>2635</v>
      </c>
      <c r="I4782" s="3" t="s">
        <v>2636</v>
      </c>
      <c r="J4782" s="3" t="s">
        <v>37</v>
      </c>
      <c r="K4782" s="3" t="s">
        <v>23</v>
      </c>
      <c r="L4782" s="3" t="s">
        <v>1173</v>
      </c>
      <c r="M4782" s="3" t="s">
        <v>263</v>
      </c>
      <c r="N4782" s="3">
        <v>11561</v>
      </c>
      <c r="O4782" s="3" t="s">
        <v>144</v>
      </c>
      <c r="P4782" s="3" t="s">
        <v>3377</v>
      </c>
      <c r="Q4782" s="3" t="s">
        <v>42</v>
      </c>
      <c r="R4782" s="3" t="s">
        <v>43</v>
      </c>
      <c r="S4782" s="3" t="s">
        <v>3378</v>
      </c>
      <c r="T4782" s="3">
        <v>8.67</v>
      </c>
      <c r="U4782" s="35" cm="1">
        <f t="array" ref="U4782">INDEX('Pricing Strategy'!$F$4:$F$71,MATCH(1,(Dataset!$O4782='Pricing Strategy'!$B$4:$B$71)*(Dataset!$Q4782='Pricing Strategy'!$C$4:$C$71)*(Dataset!$R4782='Pricing Strategy'!$D$4:$D$71),))</f>
        <v>0.4</v>
      </c>
      <c r="V4782" s="3">
        <f>Dataset!$T4782*(1-Dataset!$U4782)</f>
        <v>5.202</v>
      </c>
    </row>
    <row r="4783" spans="1:22" x14ac:dyDescent="0.3">
      <c r="A4783" s="32"/>
      <c r="C4783" s="3">
        <v>4778</v>
      </c>
      <c r="D4783" s="3" t="s">
        <v>7771</v>
      </c>
      <c r="E4783" s="34">
        <v>42785</v>
      </c>
      <c r="F4783" s="34">
        <v>42789</v>
      </c>
      <c r="G4783" s="3" t="s">
        <v>19</v>
      </c>
      <c r="H4783" s="3" t="s">
        <v>2635</v>
      </c>
      <c r="I4783" s="3" t="s">
        <v>2636</v>
      </c>
      <c r="J4783" s="3" t="s">
        <v>37</v>
      </c>
      <c r="K4783" s="3" t="s">
        <v>23</v>
      </c>
      <c r="L4783" s="3" t="s">
        <v>1173</v>
      </c>
      <c r="M4783" s="3" t="s">
        <v>263</v>
      </c>
      <c r="N4783" s="3">
        <v>11561</v>
      </c>
      <c r="O4783" s="3" t="s">
        <v>144</v>
      </c>
      <c r="P4783" s="3" t="s">
        <v>5071</v>
      </c>
      <c r="Q4783" s="3" t="s">
        <v>42</v>
      </c>
      <c r="R4783" s="3" t="s">
        <v>575</v>
      </c>
      <c r="S4783" s="3" t="s">
        <v>5072</v>
      </c>
      <c r="T4783" s="3">
        <v>25.71</v>
      </c>
      <c r="U4783" s="35" cm="1">
        <f t="array" ref="U4783">INDEX('Pricing Strategy'!$F$4:$F$71,MATCH(1,(Dataset!$O4783='Pricing Strategy'!$B$4:$B$71)*(Dataset!$Q4783='Pricing Strategy'!$C$4:$C$71)*(Dataset!$R4783='Pricing Strategy'!$D$4:$D$71),))</f>
        <v>0.45</v>
      </c>
      <c r="V4783" s="3">
        <f>Dataset!$T4783*(1-Dataset!$U4783)</f>
        <v>14.140500000000001</v>
      </c>
    </row>
    <row r="4784" spans="1:22" x14ac:dyDescent="0.3">
      <c r="A4784" s="32"/>
      <c r="C4784" s="3">
        <v>4779</v>
      </c>
      <c r="D4784" s="3" t="s">
        <v>7772</v>
      </c>
      <c r="E4784" s="34">
        <v>43411</v>
      </c>
      <c r="F4784" s="34">
        <v>43415</v>
      </c>
      <c r="G4784" s="3" t="s">
        <v>46</v>
      </c>
      <c r="H4784" s="3" t="s">
        <v>107</v>
      </c>
      <c r="I4784" s="3" t="s">
        <v>108</v>
      </c>
      <c r="J4784" s="3" t="s">
        <v>22</v>
      </c>
      <c r="K4784" s="3" t="s">
        <v>23</v>
      </c>
      <c r="L4784" s="3" t="s">
        <v>603</v>
      </c>
      <c r="M4784" s="3" t="s">
        <v>241</v>
      </c>
      <c r="N4784" s="3">
        <v>19711</v>
      </c>
      <c r="O4784" s="3" t="s">
        <v>144</v>
      </c>
      <c r="P4784" s="3" t="s">
        <v>1332</v>
      </c>
      <c r="Q4784" s="3" t="s">
        <v>42</v>
      </c>
      <c r="R4784" s="3" t="s">
        <v>74</v>
      </c>
      <c r="S4784" s="3" t="s">
        <v>1333</v>
      </c>
      <c r="T4784" s="3">
        <v>100.94</v>
      </c>
      <c r="U4784" s="35" cm="1">
        <f t="array" ref="U4784">INDEX('Pricing Strategy'!$F$4:$F$71,MATCH(1,(Dataset!$O4784='Pricing Strategy'!$B$4:$B$71)*(Dataset!$Q4784='Pricing Strategy'!$C$4:$C$71)*(Dataset!$R4784='Pricing Strategy'!$D$4:$D$71),))</f>
        <v>0.4</v>
      </c>
      <c r="V4784" s="3">
        <f>Dataset!$T4784*(1-Dataset!$U4784)</f>
        <v>60.563999999999993</v>
      </c>
    </row>
    <row r="4785" spans="1:22" x14ac:dyDescent="0.3">
      <c r="A4785" s="32"/>
      <c r="C4785" s="3">
        <v>4780</v>
      </c>
      <c r="D4785" s="3" t="s">
        <v>7773</v>
      </c>
      <c r="E4785" s="34">
        <v>42193</v>
      </c>
      <c r="F4785" s="34">
        <v>42195</v>
      </c>
      <c r="G4785" s="3" t="s">
        <v>184</v>
      </c>
      <c r="H4785" s="3" t="s">
        <v>5989</v>
      </c>
      <c r="I4785" s="3" t="s">
        <v>5990</v>
      </c>
      <c r="J4785" s="3" t="s">
        <v>22</v>
      </c>
      <c r="K4785" s="3" t="s">
        <v>23</v>
      </c>
      <c r="L4785" s="3" t="s">
        <v>3458</v>
      </c>
      <c r="M4785" s="3" t="s">
        <v>263</v>
      </c>
      <c r="N4785" s="3">
        <v>14215</v>
      </c>
      <c r="O4785" s="3" t="s">
        <v>144</v>
      </c>
      <c r="P4785" s="3" t="s">
        <v>1841</v>
      </c>
      <c r="Q4785" s="3" t="s">
        <v>28</v>
      </c>
      <c r="R4785" s="3" t="s">
        <v>32</v>
      </c>
      <c r="S4785" s="3" t="s">
        <v>1842</v>
      </c>
      <c r="T4785" s="3">
        <v>63.881999999999998</v>
      </c>
      <c r="U4785" s="35" cm="1">
        <f t="array" ref="U4785">INDEX('Pricing Strategy'!$F$4:$F$71,MATCH(1,(Dataset!$O4785='Pricing Strategy'!$B$4:$B$71)*(Dataset!$Q4785='Pricing Strategy'!$C$4:$C$71)*(Dataset!$R4785='Pricing Strategy'!$D$4:$D$71),))</f>
        <v>0.45</v>
      </c>
      <c r="V4785" s="3">
        <f>Dataset!$T4785*(1-Dataset!$U4785)</f>
        <v>35.135100000000001</v>
      </c>
    </row>
    <row r="4786" spans="1:22" x14ac:dyDescent="0.3">
      <c r="A4786" s="32"/>
      <c r="C4786" s="3">
        <v>4781</v>
      </c>
      <c r="D4786" s="3" t="s">
        <v>7774</v>
      </c>
      <c r="E4786" s="34">
        <v>42315</v>
      </c>
      <c r="F4786" s="34">
        <v>42320</v>
      </c>
      <c r="G4786" s="3" t="s">
        <v>46</v>
      </c>
      <c r="H4786" s="3" t="s">
        <v>515</v>
      </c>
      <c r="I4786" s="3" t="s">
        <v>516</v>
      </c>
      <c r="J4786" s="3" t="s">
        <v>22</v>
      </c>
      <c r="K4786" s="3" t="s">
        <v>23</v>
      </c>
      <c r="L4786" s="3" t="s">
        <v>180</v>
      </c>
      <c r="M4786" s="3" t="s">
        <v>100</v>
      </c>
      <c r="N4786" s="3">
        <v>77070</v>
      </c>
      <c r="O4786" s="3" t="s">
        <v>101</v>
      </c>
      <c r="P4786" s="3" t="s">
        <v>5917</v>
      </c>
      <c r="Q4786" s="3" t="s">
        <v>28</v>
      </c>
      <c r="R4786" s="3" t="s">
        <v>32</v>
      </c>
      <c r="S4786" s="3" t="s">
        <v>5918</v>
      </c>
      <c r="T4786" s="3">
        <v>683.14400000000001</v>
      </c>
      <c r="U4786" s="35" cm="1">
        <f t="array" ref="U4786">INDEX('Pricing Strategy'!$F$4:$F$71,MATCH(1,(Dataset!$O4786='Pricing Strategy'!$B$4:$B$71)*(Dataset!$Q4786='Pricing Strategy'!$C$4:$C$71)*(Dataset!$R4786='Pricing Strategy'!$D$4:$D$71),))</f>
        <v>0.35</v>
      </c>
      <c r="V4786" s="3">
        <f>Dataset!$T4786*(1-Dataset!$U4786)</f>
        <v>444.04360000000003</v>
      </c>
    </row>
    <row r="4787" spans="1:22" x14ac:dyDescent="0.3">
      <c r="A4787" s="32"/>
      <c r="C4787" s="3">
        <v>4782</v>
      </c>
      <c r="D4787" s="3" t="s">
        <v>7774</v>
      </c>
      <c r="E4787" s="34">
        <v>42315</v>
      </c>
      <c r="F4787" s="34">
        <v>42320</v>
      </c>
      <c r="G4787" s="3" t="s">
        <v>46</v>
      </c>
      <c r="H4787" s="3" t="s">
        <v>515</v>
      </c>
      <c r="I4787" s="3" t="s">
        <v>516</v>
      </c>
      <c r="J4787" s="3" t="s">
        <v>22</v>
      </c>
      <c r="K4787" s="3" t="s">
        <v>23</v>
      </c>
      <c r="L4787" s="3" t="s">
        <v>180</v>
      </c>
      <c r="M4787" s="3" t="s">
        <v>100</v>
      </c>
      <c r="N4787" s="3">
        <v>77070</v>
      </c>
      <c r="O4787" s="3" t="s">
        <v>101</v>
      </c>
      <c r="P4787" s="3" t="s">
        <v>7775</v>
      </c>
      <c r="Q4787" s="3" t="s">
        <v>42</v>
      </c>
      <c r="R4787" s="3" t="s">
        <v>71</v>
      </c>
      <c r="S4787" s="3" t="s">
        <v>7776</v>
      </c>
      <c r="T4787" s="3">
        <v>1.476</v>
      </c>
      <c r="U4787" s="35" cm="1">
        <f t="array" ref="U4787">INDEX('Pricing Strategy'!$F$4:$F$71,MATCH(1,(Dataset!$O4787='Pricing Strategy'!$B$4:$B$71)*(Dataset!$Q4787='Pricing Strategy'!$C$4:$C$71)*(Dataset!$R4787='Pricing Strategy'!$D$4:$D$71),))</f>
        <v>0.3</v>
      </c>
      <c r="V4787" s="3">
        <f>Dataset!$T4787*(1-Dataset!$U4787)</f>
        <v>1.0331999999999999</v>
      </c>
    </row>
    <row r="4788" spans="1:22" x14ac:dyDescent="0.3">
      <c r="A4788" s="32"/>
      <c r="C4788" s="3">
        <v>4783</v>
      </c>
      <c r="D4788" s="3" t="s">
        <v>7774</v>
      </c>
      <c r="E4788" s="34">
        <v>42315</v>
      </c>
      <c r="F4788" s="34">
        <v>42320</v>
      </c>
      <c r="G4788" s="3" t="s">
        <v>46</v>
      </c>
      <c r="H4788" s="3" t="s">
        <v>515</v>
      </c>
      <c r="I4788" s="3" t="s">
        <v>516</v>
      </c>
      <c r="J4788" s="3" t="s">
        <v>22</v>
      </c>
      <c r="K4788" s="3" t="s">
        <v>23</v>
      </c>
      <c r="L4788" s="3" t="s">
        <v>180</v>
      </c>
      <c r="M4788" s="3" t="s">
        <v>100</v>
      </c>
      <c r="N4788" s="3">
        <v>77070</v>
      </c>
      <c r="O4788" s="3" t="s">
        <v>101</v>
      </c>
      <c r="P4788" s="3" t="s">
        <v>2001</v>
      </c>
      <c r="Q4788" s="3" t="s">
        <v>42</v>
      </c>
      <c r="R4788" s="3" t="s">
        <v>575</v>
      </c>
      <c r="S4788" s="3" t="s">
        <v>2002</v>
      </c>
      <c r="T4788" s="3">
        <v>40.712000000000003</v>
      </c>
      <c r="U4788" s="35" cm="1">
        <f t="array" ref="U4788">INDEX('Pricing Strategy'!$F$4:$F$71,MATCH(1,(Dataset!$O4788='Pricing Strategy'!$B$4:$B$71)*(Dataset!$Q4788='Pricing Strategy'!$C$4:$C$71)*(Dataset!$R4788='Pricing Strategy'!$D$4:$D$71),))</f>
        <v>0.35</v>
      </c>
      <c r="V4788" s="3">
        <f>Dataset!$T4788*(1-Dataset!$U4788)</f>
        <v>26.462800000000001</v>
      </c>
    </row>
    <row r="4789" spans="1:22" x14ac:dyDescent="0.3">
      <c r="A4789" s="32"/>
      <c r="C4789" s="3">
        <v>4784</v>
      </c>
      <c r="D4789" s="3" t="s">
        <v>7777</v>
      </c>
      <c r="E4789" s="34">
        <v>43128</v>
      </c>
      <c r="F4789" s="34">
        <v>43132</v>
      </c>
      <c r="G4789" s="3" t="s">
        <v>46</v>
      </c>
      <c r="H4789" s="3" t="s">
        <v>6177</v>
      </c>
      <c r="I4789" s="3" t="s">
        <v>6178</v>
      </c>
      <c r="J4789" s="3" t="s">
        <v>22</v>
      </c>
      <c r="K4789" s="3" t="s">
        <v>23</v>
      </c>
      <c r="L4789" s="3" t="s">
        <v>7250</v>
      </c>
      <c r="M4789" s="3" t="s">
        <v>4536</v>
      </c>
      <c r="N4789" s="3">
        <v>67212</v>
      </c>
      <c r="O4789" s="3" t="s">
        <v>101</v>
      </c>
      <c r="P4789" s="3" t="s">
        <v>3784</v>
      </c>
      <c r="Q4789" s="3" t="s">
        <v>42</v>
      </c>
      <c r="R4789" s="3" t="s">
        <v>86</v>
      </c>
      <c r="S4789" s="3" t="s">
        <v>3785</v>
      </c>
      <c r="T4789" s="3">
        <v>279.89999999999998</v>
      </c>
      <c r="U4789" s="35" cm="1">
        <f t="array" ref="U4789">INDEX('Pricing Strategy'!$F$4:$F$71,MATCH(1,(Dataset!$O4789='Pricing Strategy'!$B$4:$B$71)*(Dataset!$Q4789='Pricing Strategy'!$C$4:$C$71)*(Dataset!$R4789='Pricing Strategy'!$D$4:$D$71),))</f>
        <v>0.3</v>
      </c>
      <c r="V4789" s="3">
        <f>Dataset!$T4789*(1-Dataset!$U4789)</f>
        <v>195.92999999999998</v>
      </c>
    </row>
    <row r="4790" spans="1:22" x14ac:dyDescent="0.3">
      <c r="A4790" s="32"/>
      <c r="C4790" s="3">
        <v>4785</v>
      </c>
      <c r="D4790" s="3" t="s">
        <v>7778</v>
      </c>
      <c r="E4790" s="34">
        <v>42715</v>
      </c>
      <c r="F4790" s="34">
        <v>42720</v>
      </c>
      <c r="G4790" s="3" t="s">
        <v>46</v>
      </c>
      <c r="H4790" s="3" t="s">
        <v>89</v>
      </c>
      <c r="I4790" s="3" t="s">
        <v>90</v>
      </c>
      <c r="J4790" s="3" t="s">
        <v>22</v>
      </c>
      <c r="K4790" s="3" t="s">
        <v>23</v>
      </c>
      <c r="L4790" s="3" t="s">
        <v>1081</v>
      </c>
      <c r="M4790" s="3" t="s">
        <v>453</v>
      </c>
      <c r="N4790" s="3">
        <v>80906</v>
      </c>
      <c r="O4790" s="3" t="s">
        <v>40</v>
      </c>
      <c r="P4790" s="3" t="s">
        <v>5564</v>
      </c>
      <c r="Q4790" s="3" t="s">
        <v>42</v>
      </c>
      <c r="R4790" s="3" t="s">
        <v>64</v>
      </c>
      <c r="S4790" s="3" t="s">
        <v>5565</v>
      </c>
      <c r="T4790" s="3">
        <v>13.12</v>
      </c>
      <c r="U4790" s="35" cm="1">
        <f t="array" ref="U4790">INDEX('Pricing Strategy'!$F$4:$F$71,MATCH(1,(Dataset!$O4790='Pricing Strategy'!$B$4:$B$71)*(Dataset!$Q4790='Pricing Strategy'!$C$4:$C$71)*(Dataset!$R4790='Pricing Strategy'!$D$4:$D$71),))</f>
        <v>0.45</v>
      </c>
      <c r="V4790" s="3">
        <f>Dataset!$T4790*(1-Dataset!$U4790)</f>
        <v>7.2160000000000002</v>
      </c>
    </row>
    <row r="4791" spans="1:22" x14ac:dyDescent="0.3">
      <c r="A4791" s="32"/>
      <c r="C4791" s="3">
        <v>4786</v>
      </c>
      <c r="D4791" s="3" t="s">
        <v>7778</v>
      </c>
      <c r="E4791" s="34">
        <v>42715</v>
      </c>
      <c r="F4791" s="34">
        <v>42720</v>
      </c>
      <c r="G4791" s="3" t="s">
        <v>46</v>
      </c>
      <c r="H4791" s="3" t="s">
        <v>89</v>
      </c>
      <c r="I4791" s="3" t="s">
        <v>90</v>
      </c>
      <c r="J4791" s="3" t="s">
        <v>22</v>
      </c>
      <c r="K4791" s="3" t="s">
        <v>23</v>
      </c>
      <c r="L4791" s="3" t="s">
        <v>1081</v>
      </c>
      <c r="M4791" s="3" t="s">
        <v>453</v>
      </c>
      <c r="N4791" s="3">
        <v>80906</v>
      </c>
      <c r="O4791" s="3" t="s">
        <v>40</v>
      </c>
      <c r="P4791" s="3" t="s">
        <v>5643</v>
      </c>
      <c r="Q4791" s="3" t="s">
        <v>28</v>
      </c>
      <c r="R4791" s="3" t="s">
        <v>29</v>
      </c>
      <c r="S4791" s="3" t="s">
        <v>5644</v>
      </c>
      <c r="T4791" s="3">
        <v>69.575999999999993</v>
      </c>
      <c r="U4791" s="35" cm="1">
        <f t="array" ref="U4791">INDEX('Pricing Strategy'!$F$4:$F$71,MATCH(1,(Dataset!$O4791='Pricing Strategy'!$B$4:$B$71)*(Dataset!$Q4791='Pricing Strategy'!$C$4:$C$71)*(Dataset!$R4791='Pricing Strategy'!$D$4:$D$71),))</f>
        <v>0.5</v>
      </c>
      <c r="V4791" s="3">
        <f>Dataset!$T4791*(1-Dataset!$U4791)</f>
        <v>34.787999999999997</v>
      </c>
    </row>
    <row r="4792" spans="1:22" x14ac:dyDescent="0.3">
      <c r="A4792" s="32"/>
      <c r="C4792" s="3">
        <v>4787</v>
      </c>
      <c r="D4792" s="3" t="s">
        <v>7778</v>
      </c>
      <c r="E4792" s="34">
        <v>42715</v>
      </c>
      <c r="F4792" s="34">
        <v>42720</v>
      </c>
      <c r="G4792" s="3" t="s">
        <v>46</v>
      </c>
      <c r="H4792" s="3" t="s">
        <v>89</v>
      </c>
      <c r="I4792" s="3" t="s">
        <v>90</v>
      </c>
      <c r="J4792" s="3" t="s">
        <v>22</v>
      </c>
      <c r="K4792" s="3" t="s">
        <v>23</v>
      </c>
      <c r="L4792" s="3" t="s">
        <v>1081</v>
      </c>
      <c r="M4792" s="3" t="s">
        <v>453</v>
      </c>
      <c r="N4792" s="3">
        <v>80906</v>
      </c>
      <c r="O4792" s="3" t="s">
        <v>40</v>
      </c>
      <c r="P4792" s="3" t="s">
        <v>3234</v>
      </c>
      <c r="Q4792" s="3" t="s">
        <v>42</v>
      </c>
      <c r="R4792" s="3" t="s">
        <v>64</v>
      </c>
      <c r="S4792" s="3" t="s">
        <v>3235</v>
      </c>
      <c r="T4792" s="3">
        <v>4.2240000000000002</v>
      </c>
      <c r="U4792" s="35" cm="1">
        <f t="array" ref="U4792">INDEX('Pricing Strategy'!$F$4:$F$71,MATCH(1,(Dataset!$O4792='Pricing Strategy'!$B$4:$B$71)*(Dataset!$Q4792='Pricing Strategy'!$C$4:$C$71)*(Dataset!$R4792='Pricing Strategy'!$D$4:$D$71),))</f>
        <v>0.45</v>
      </c>
      <c r="V4792" s="3">
        <f>Dataset!$T4792*(1-Dataset!$U4792)</f>
        <v>2.3232000000000004</v>
      </c>
    </row>
    <row r="4793" spans="1:22" x14ac:dyDescent="0.3">
      <c r="A4793" s="32"/>
      <c r="C4793" s="3">
        <v>4788</v>
      </c>
      <c r="D4793" s="3" t="s">
        <v>7778</v>
      </c>
      <c r="E4793" s="34">
        <v>42715</v>
      </c>
      <c r="F4793" s="34">
        <v>42720</v>
      </c>
      <c r="G4793" s="3" t="s">
        <v>46</v>
      </c>
      <c r="H4793" s="3" t="s">
        <v>89</v>
      </c>
      <c r="I4793" s="3" t="s">
        <v>90</v>
      </c>
      <c r="J4793" s="3" t="s">
        <v>22</v>
      </c>
      <c r="K4793" s="3" t="s">
        <v>23</v>
      </c>
      <c r="L4793" s="3" t="s">
        <v>1081</v>
      </c>
      <c r="M4793" s="3" t="s">
        <v>453</v>
      </c>
      <c r="N4793" s="3">
        <v>80906</v>
      </c>
      <c r="O4793" s="3" t="s">
        <v>40</v>
      </c>
      <c r="P4793" s="3" t="s">
        <v>7779</v>
      </c>
      <c r="Q4793" s="3" t="s">
        <v>67</v>
      </c>
      <c r="R4793" s="3" t="s">
        <v>157</v>
      </c>
      <c r="S4793" s="3" t="s">
        <v>7780</v>
      </c>
      <c r="T4793" s="3">
        <v>58.08</v>
      </c>
      <c r="U4793" s="35" cm="1">
        <f t="array" ref="U4793">INDEX('Pricing Strategy'!$F$4:$F$71,MATCH(1,(Dataset!$O4793='Pricing Strategy'!$B$4:$B$71)*(Dataset!$Q4793='Pricing Strategy'!$C$4:$C$71)*(Dataset!$R4793='Pricing Strategy'!$D$4:$D$71),))</f>
        <v>0.45</v>
      </c>
      <c r="V4793" s="3">
        <f>Dataset!$T4793*(1-Dataset!$U4793)</f>
        <v>31.944000000000003</v>
      </c>
    </row>
    <row r="4794" spans="1:22" x14ac:dyDescent="0.3">
      <c r="A4794" s="32"/>
      <c r="C4794" s="3">
        <v>4789</v>
      </c>
      <c r="D4794" s="3" t="s">
        <v>7778</v>
      </c>
      <c r="E4794" s="34">
        <v>42715</v>
      </c>
      <c r="F4794" s="34">
        <v>42720</v>
      </c>
      <c r="G4794" s="3" t="s">
        <v>46</v>
      </c>
      <c r="H4794" s="3" t="s">
        <v>89</v>
      </c>
      <c r="I4794" s="3" t="s">
        <v>90</v>
      </c>
      <c r="J4794" s="3" t="s">
        <v>22</v>
      </c>
      <c r="K4794" s="3" t="s">
        <v>23</v>
      </c>
      <c r="L4794" s="3" t="s">
        <v>1081</v>
      </c>
      <c r="M4794" s="3" t="s">
        <v>453</v>
      </c>
      <c r="N4794" s="3">
        <v>80906</v>
      </c>
      <c r="O4794" s="3" t="s">
        <v>40</v>
      </c>
      <c r="P4794" s="3" t="s">
        <v>4070</v>
      </c>
      <c r="Q4794" s="3" t="s">
        <v>28</v>
      </c>
      <c r="R4794" s="3" t="s">
        <v>61</v>
      </c>
      <c r="S4794" s="3" t="s">
        <v>4071</v>
      </c>
      <c r="T4794" s="3">
        <v>52.415999999999997</v>
      </c>
      <c r="U4794" s="35" cm="1">
        <f t="array" ref="U4794">INDEX('Pricing Strategy'!$F$4:$F$71,MATCH(1,(Dataset!$O4794='Pricing Strategy'!$B$4:$B$71)*(Dataset!$Q4794='Pricing Strategy'!$C$4:$C$71)*(Dataset!$R4794='Pricing Strategy'!$D$4:$D$71),))</f>
        <v>0.4</v>
      </c>
      <c r="V4794" s="3">
        <f>Dataset!$T4794*(1-Dataset!$U4794)</f>
        <v>31.449599999999997</v>
      </c>
    </row>
    <row r="4795" spans="1:22" x14ac:dyDescent="0.3">
      <c r="A4795" s="32"/>
      <c r="C4795" s="3">
        <v>4790</v>
      </c>
      <c r="D4795" s="3" t="s">
        <v>7778</v>
      </c>
      <c r="E4795" s="34">
        <v>42715</v>
      </c>
      <c r="F4795" s="34">
        <v>42720</v>
      </c>
      <c r="G4795" s="3" t="s">
        <v>46</v>
      </c>
      <c r="H4795" s="3" t="s">
        <v>89</v>
      </c>
      <c r="I4795" s="3" t="s">
        <v>90</v>
      </c>
      <c r="J4795" s="3" t="s">
        <v>22</v>
      </c>
      <c r="K4795" s="3" t="s">
        <v>23</v>
      </c>
      <c r="L4795" s="3" t="s">
        <v>1081</v>
      </c>
      <c r="M4795" s="3" t="s">
        <v>453</v>
      </c>
      <c r="N4795" s="3">
        <v>80906</v>
      </c>
      <c r="O4795" s="3" t="s">
        <v>40</v>
      </c>
      <c r="P4795" s="3" t="s">
        <v>3934</v>
      </c>
      <c r="Q4795" s="3" t="s">
        <v>28</v>
      </c>
      <c r="R4795" s="3" t="s">
        <v>61</v>
      </c>
      <c r="S4795" s="3" t="s">
        <v>3935</v>
      </c>
      <c r="T4795" s="3">
        <v>54.92</v>
      </c>
      <c r="U4795" s="35" cm="1">
        <f t="array" ref="U4795">INDEX('Pricing Strategy'!$F$4:$F$71,MATCH(1,(Dataset!$O4795='Pricing Strategy'!$B$4:$B$71)*(Dataset!$Q4795='Pricing Strategy'!$C$4:$C$71)*(Dataset!$R4795='Pricing Strategy'!$D$4:$D$71),))</f>
        <v>0.4</v>
      </c>
      <c r="V4795" s="3">
        <f>Dataset!$T4795*(1-Dataset!$U4795)</f>
        <v>32.951999999999998</v>
      </c>
    </row>
    <row r="4796" spans="1:22" x14ac:dyDescent="0.3">
      <c r="A4796" s="32"/>
      <c r="C4796" s="3">
        <v>4791</v>
      </c>
      <c r="D4796" s="3" t="s">
        <v>7778</v>
      </c>
      <c r="E4796" s="34">
        <v>42715</v>
      </c>
      <c r="F4796" s="34">
        <v>42720</v>
      </c>
      <c r="G4796" s="3" t="s">
        <v>46</v>
      </c>
      <c r="H4796" s="3" t="s">
        <v>89</v>
      </c>
      <c r="I4796" s="3" t="s">
        <v>90</v>
      </c>
      <c r="J4796" s="3" t="s">
        <v>22</v>
      </c>
      <c r="K4796" s="3" t="s">
        <v>23</v>
      </c>
      <c r="L4796" s="3" t="s">
        <v>1081</v>
      </c>
      <c r="M4796" s="3" t="s">
        <v>453</v>
      </c>
      <c r="N4796" s="3">
        <v>80906</v>
      </c>
      <c r="O4796" s="3" t="s">
        <v>40</v>
      </c>
      <c r="P4796" s="3" t="s">
        <v>5509</v>
      </c>
      <c r="Q4796" s="3" t="s">
        <v>28</v>
      </c>
      <c r="R4796" s="3" t="s">
        <v>52</v>
      </c>
      <c r="S4796" s="3" t="s">
        <v>5510</v>
      </c>
      <c r="T4796" s="3">
        <v>364.95</v>
      </c>
      <c r="U4796" s="35" cm="1">
        <f t="array" ref="U4796">INDEX('Pricing Strategy'!$F$4:$F$71,MATCH(1,(Dataset!$O4796='Pricing Strategy'!$B$4:$B$71)*(Dataset!$Q4796='Pricing Strategy'!$C$4:$C$71)*(Dataset!$R4796='Pricing Strategy'!$D$4:$D$71),))</f>
        <v>0.45</v>
      </c>
      <c r="V4796" s="3">
        <f>Dataset!$T4796*(1-Dataset!$U4796)</f>
        <v>200.7225</v>
      </c>
    </row>
    <row r="4797" spans="1:22" x14ac:dyDescent="0.3">
      <c r="A4797" s="32"/>
      <c r="C4797" s="3">
        <v>4792</v>
      </c>
      <c r="D4797" s="3" t="s">
        <v>7778</v>
      </c>
      <c r="E4797" s="34">
        <v>42715</v>
      </c>
      <c r="F4797" s="34">
        <v>42720</v>
      </c>
      <c r="G4797" s="3" t="s">
        <v>46</v>
      </c>
      <c r="H4797" s="3" t="s">
        <v>89</v>
      </c>
      <c r="I4797" s="3" t="s">
        <v>90</v>
      </c>
      <c r="J4797" s="3" t="s">
        <v>22</v>
      </c>
      <c r="K4797" s="3" t="s">
        <v>23</v>
      </c>
      <c r="L4797" s="3" t="s">
        <v>1081</v>
      </c>
      <c r="M4797" s="3" t="s">
        <v>453</v>
      </c>
      <c r="N4797" s="3">
        <v>80906</v>
      </c>
      <c r="O4797" s="3" t="s">
        <v>40</v>
      </c>
      <c r="P4797" s="3" t="s">
        <v>3056</v>
      </c>
      <c r="Q4797" s="3" t="s">
        <v>42</v>
      </c>
      <c r="R4797" s="3" t="s">
        <v>86</v>
      </c>
      <c r="S4797" s="3" t="s">
        <v>7781</v>
      </c>
      <c r="T4797" s="3">
        <v>85.055999999999997</v>
      </c>
      <c r="U4797" s="35" cm="1">
        <f t="array" ref="U4797">INDEX('Pricing Strategy'!$F$4:$F$71,MATCH(1,(Dataset!$O4797='Pricing Strategy'!$B$4:$B$71)*(Dataset!$Q4797='Pricing Strategy'!$C$4:$C$71)*(Dataset!$R4797='Pricing Strategy'!$D$4:$D$71),))</f>
        <v>0.4</v>
      </c>
      <c r="V4797" s="3">
        <f>Dataset!$T4797*(1-Dataset!$U4797)</f>
        <v>51.0336</v>
      </c>
    </row>
    <row r="4798" spans="1:22" x14ac:dyDescent="0.3">
      <c r="A4798" s="32"/>
      <c r="C4798" s="3">
        <v>4793</v>
      </c>
      <c r="D4798" s="3" t="s">
        <v>7778</v>
      </c>
      <c r="E4798" s="34">
        <v>42715</v>
      </c>
      <c r="F4798" s="34">
        <v>42720</v>
      </c>
      <c r="G4798" s="3" t="s">
        <v>46</v>
      </c>
      <c r="H4798" s="3" t="s">
        <v>89</v>
      </c>
      <c r="I4798" s="3" t="s">
        <v>90</v>
      </c>
      <c r="J4798" s="3" t="s">
        <v>22</v>
      </c>
      <c r="K4798" s="3" t="s">
        <v>23</v>
      </c>
      <c r="L4798" s="3" t="s">
        <v>1081</v>
      </c>
      <c r="M4798" s="3" t="s">
        <v>453</v>
      </c>
      <c r="N4798" s="3">
        <v>80906</v>
      </c>
      <c r="O4798" s="3" t="s">
        <v>40</v>
      </c>
      <c r="P4798" s="3" t="s">
        <v>438</v>
      </c>
      <c r="Q4798" s="3" t="s">
        <v>42</v>
      </c>
      <c r="R4798" s="3" t="s">
        <v>86</v>
      </c>
      <c r="S4798" s="3" t="s">
        <v>439</v>
      </c>
      <c r="T4798" s="3">
        <v>27.696000000000002</v>
      </c>
      <c r="U4798" s="35" cm="1">
        <f t="array" ref="U4798">INDEX('Pricing Strategy'!$F$4:$F$71,MATCH(1,(Dataset!$O4798='Pricing Strategy'!$B$4:$B$71)*(Dataset!$Q4798='Pricing Strategy'!$C$4:$C$71)*(Dataset!$R4798='Pricing Strategy'!$D$4:$D$71),))</f>
        <v>0.4</v>
      </c>
      <c r="V4798" s="3">
        <f>Dataset!$T4798*(1-Dataset!$U4798)</f>
        <v>16.617599999999999</v>
      </c>
    </row>
    <row r="4799" spans="1:22" x14ac:dyDescent="0.3">
      <c r="A4799" s="32"/>
      <c r="C4799" s="3">
        <v>4794</v>
      </c>
      <c r="D4799" s="3" t="s">
        <v>7782</v>
      </c>
      <c r="E4799" s="34">
        <v>42550</v>
      </c>
      <c r="F4799" s="34">
        <v>42555</v>
      </c>
      <c r="G4799" s="3" t="s">
        <v>46</v>
      </c>
      <c r="H4799" s="3" t="s">
        <v>4330</v>
      </c>
      <c r="I4799" s="3" t="s">
        <v>4331</v>
      </c>
      <c r="J4799" s="3" t="s">
        <v>22</v>
      </c>
      <c r="K4799" s="3" t="s">
        <v>23</v>
      </c>
      <c r="L4799" s="3" t="s">
        <v>262</v>
      </c>
      <c r="M4799" s="3" t="s">
        <v>263</v>
      </c>
      <c r="N4799" s="3">
        <v>10011</v>
      </c>
      <c r="O4799" s="3" t="s">
        <v>144</v>
      </c>
      <c r="P4799" s="3" t="s">
        <v>3543</v>
      </c>
      <c r="Q4799" s="3" t="s">
        <v>42</v>
      </c>
      <c r="R4799" s="3" t="s">
        <v>86</v>
      </c>
      <c r="S4799" s="3" t="s">
        <v>3544</v>
      </c>
      <c r="T4799" s="3">
        <v>24.96</v>
      </c>
      <c r="U4799" s="35" cm="1">
        <f t="array" ref="U4799">INDEX('Pricing Strategy'!$F$4:$F$71,MATCH(1,(Dataset!$O4799='Pricing Strategy'!$B$4:$B$71)*(Dataset!$Q4799='Pricing Strategy'!$C$4:$C$71)*(Dataset!$R4799='Pricing Strategy'!$D$4:$D$71),))</f>
        <v>0.4</v>
      </c>
      <c r="V4799" s="3">
        <f>Dataset!$T4799*(1-Dataset!$U4799)</f>
        <v>14.975999999999999</v>
      </c>
    </row>
    <row r="4800" spans="1:22" x14ac:dyDescent="0.3">
      <c r="A4800" s="32"/>
      <c r="C4800" s="3">
        <v>4795</v>
      </c>
      <c r="D4800" s="3" t="s">
        <v>7783</v>
      </c>
      <c r="E4800" s="34">
        <v>42445</v>
      </c>
      <c r="F4800" s="34">
        <v>42452</v>
      </c>
      <c r="G4800" s="3" t="s">
        <v>46</v>
      </c>
      <c r="H4800" s="3" t="s">
        <v>7784</v>
      </c>
      <c r="I4800" s="3" t="s">
        <v>7785</v>
      </c>
      <c r="J4800" s="3" t="s">
        <v>37</v>
      </c>
      <c r="K4800" s="3" t="s">
        <v>23</v>
      </c>
      <c r="L4800" s="3" t="s">
        <v>38</v>
      </c>
      <c r="M4800" s="3" t="s">
        <v>39</v>
      </c>
      <c r="N4800" s="3">
        <v>90036</v>
      </c>
      <c r="O4800" s="3" t="s">
        <v>40</v>
      </c>
      <c r="P4800" s="3" t="s">
        <v>7153</v>
      </c>
      <c r="Q4800" s="3" t="s">
        <v>28</v>
      </c>
      <c r="R4800" s="3" t="s">
        <v>61</v>
      </c>
      <c r="S4800" s="3" t="s">
        <v>7154</v>
      </c>
      <c r="T4800" s="3">
        <v>43.13</v>
      </c>
      <c r="U4800" s="35" cm="1">
        <f t="array" ref="U4800">INDEX('Pricing Strategy'!$F$4:$F$71,MATCH(1,(Dataset!$O4800='Pricing Strategy'!$B$4:$B$71)*(Dataset!$Q4800='Pricing Strategy'!$C$4:$C$71)*(Dataset!$R4800='Pricing Strategy'!$D$4:$D$71),))</f>
        <v>0.4</v>
      </c>
      <c r="V4800" s="3">
        <f>Dataset!$T4800*(1-Dataset!$U4800)</f>
        <v>25.878</v>
      </c>
    </row>
    <row r="4801" spans="1:22" x14ac:dyDescent="0.3">
      <c r="A4801" s="32"/>
      <c r="C4801" s="3">
        <v>4796</v>
      </c>
      <c r="D4801" s="3" t="s">
        <v>7786</v>
      </c>
      <c r="E4801" s="34">
        <v>42595</v>
      </c>
      <c r="F4801" s="34">
        <v>42599</v>
      </c>
      <c r="G4801" s="3" t="s">
        <v>46</v>
      </c>
      <c r="H4801" s="3" t="s">
        <v>2037</v>
      </c>
      <c r="I4801" s="3" t="s">
        <v>2038</v>
      </c>
      <c r="J4801" s="3" t="s">
        <v>22</v>
      </c>
      <c r="K4801" s="3" t="s">
        <v>23</v>
      </c>
      <c r="L4801" s="3" t="s">
        <v>7787</v>
      </c>
      <c r="M4801" s="3" t="s">
        <v>1272</v>
      </c>
      <c r="N4801" s="3">
        <v>30062</v>
      </c>
      <c r="O4801" s="3" t="s">
        <v>26</v>
      </c>
      <c r="P4801" s="3" t="s">
        <v>2429</v>
      </c>
      <c r="Q4801" s="3" t="s">
        <v>42</v>
      </c>
      <c r="R4801" s="3" t="s">
        <v>71</v>
      </c>
      <c r="S4801" s="3" t="s">
        <v>2430</v>
      </c>
      <c r="T4801" s="3">
        <v>5.64</v>
      </c>
      <c r="U4801" s="35" cm="1">
        <f t="array" ref="U4801">INDEX('Pricing Strategy'!$F$4:$F$71,MATCH(1,(Dataset!$O4801='Pricing Strategy'!$B$4:$B$71)*(Dataset!$Q4801='Pricing Strategy'!$C$4:$C$71)*(Dataset!$R4801='Pricing Strategy'!$D$4:$D$71),))</f>
        <v>0.25</v>
      </c>
      <c r="V4801" s="3">
        <f>Dataset!$T4801*(1-Dataset!$U4801)</f>
        <v>4.2299999999999995</v>
      </c>
    </row>
    <row r="4802" spans="1:22" x14ac:dyDescent="0.3">
      <c r="A4802" s="32"/>
      <c r="C4802" s="3">
        <v>4797</v>
      </c>
      <c r="D4802" s="3" t="s">
        <v>7788</v>
      </c>
      <c r="E4802" s="34">
        <v>42869</v>
      </c>
      <c r="F4802" s="34">
        <v>42874</v>
      </c>
      <c r="G4802" s="3" t="s">
        <v>46</v>
      </c>
      <c r="H4802" s="3" t="s">
        <v>1291</v>
      </c>
      <c r="I4802" s="3" t="s">
        <v>1292</v>
      </c>
      <c r="J4802" s="3" t="s">
        <v>37</v>
      </c>
      <c r="K4802" s="3" t="s">
        <v>23</v>
      </c>
      <c r="L4802" s="3" t="s">
        <v>1523</v>
      </c>
      <c r="M4802" s="3" t="s">
        <v>50</v>
      </c>
      <c r="N4802" s="3">
        <v>32216</v>
      </c>
      <c r="O4802" s="3" t="s">
        <v>26</v>
      </c>
      <c r="P4802" s="3" t="s">
        <v>5000</v>
      </c>
      <c r="Q4802" s="3" t="s">
        <v>42</v>
      </c>
      <c r="R4802" s="3" t="s">
        <v>71</v>
      </c>
      <c r="S4802" s="3" t="s">
        <v>5001</v>
      </c>
      <c r="T4802" s="3">
        <v>57.582000000000001</v>
      </c>
      <c r="U4802" s="35" cm="1">
        <f t="array" ref="U4802">INDEX('Pricing Strategy'!$F$4:$F$71,MATCH(1,(Dataset!$O4802='Pricing Strategy'!$B$4:$B$71)*(Dataset!$Q4802='Pricing Strategy'!$C$4:$C$71)*(Dataset!$R4802='Pricing Strategy'!$D$4:$D$71),))</f>
        <v>0.25</v>
      </c>
      <c r="V4802" s="3">
        <f>Dataset!$T4802*(1-Dataset!$U4802)</f>
        <v>43.186500000000002</v>
      </c>
    </row>
    <row r="4803" spans="1:22" x14ac:dyDescent="0.3">
      <c r="A4803" s="32"/>
      <c r="C4803" s="3">
        <v>4798</v>
      </c>
      <c r="D4803" s="3" t="s">
        <v>7788</v>
      </c>
      <c r="E4803" s="34">
        <v>42869</v>
      </c>
      <c r="F4803" s="34">
        <v>42874</v>
      </c>
      <c r="G4803" s="3" t="s">
        <v>46</v>
      </c>
      <c r="H4803" s="3" t="s">
        <v>1291</v>
      </c>
      <c r="I4803" s="3" t="s">
        <v>1292</v>
      </c>
      <c r="J4803" s="3" t="s">
        <v>37</v>
      </c>
      <c r="K4803" s="3" t="s">
        <v>23</v>
      </c>
      <c r="L4803" s="3" t="s">
        <v>1523</v>
      </c>
      <c r="M4803" s="3" t="s">
        <v>50</v>
      </c>
      <c r="N4803" s="3">
        <v>32216</v>
      </c>
      <c r="O4803" s="3" t="s">
        <v>26</v>
      </c>
      <c r="P4803" s="3" t="s">
        <v>5535</v>
      </c>
      <c r="Q4803" s="3" t="s">
        <v>42</v>
      </c>
      <c r="R4803" s="3" t="s">
        <v>86</v>
      </c>
      <c r="S4803" s="3" t="s">
        <v>5536</v>
      </c>
      <c r="T4803" s="3">
        <v>31.103999999999999</v>
      </c>
      <c r="U4803" s="35" cm="1">
        <f t="array" ref="U4803">INDEX('Pricing Strategy'!$F$4:$F$71,MATCH(1,(Dataset!$O4803='Pricing Strategy'!$B$4:$B$71)*(Dataset!$Q4803='Pricing Strategy'!$C$4:$C$71)*(Dataset!$R4803='Pricing Strategy'!$D$4:$D$71),))</f>
        <v>0.25</v>
      </c>
      <c r="V4803" s="3">
        <f>Dataset!$T4803*(1-Dataset!$U4803)</f>
        <v>23.327999999999999</v>
      </c>
    </row>
    <row r="4804" spans="1:22" x14ac:dyDescent="0.3">
      <c r="A4804" s="32"/>
      <c r="C4804" s="3">
        <v>4799</v>
      </c>
      <c r="D4804" s="3" t="s">
        <v>7788</v>
      </c>
      <c r="E4804" s="34">
        <v>42869</v>
      </c>
      <c r="F4804" s="34">
        <v>42874</v>
      </c>
      <c r="G4804" s="3" t="s">
        <v>46</v>
      </c>
      <c r="H4804" s="3" t="s">
        <v>1291</v>
      </c>
      <c r="I4804" s="3" t="s">
        <v>1292</v>
      </c>
      <c r="J4804" s="3" t="s">
        <v>37</v>
      </c>
      <c r="K4804" s="3" t="s">
        <v>23</v>
      </c>
      <c r="L4804" s="3" t="s">
        <v>1523</v>
      </c>
      <c r="M4804" s="3" t="s">
        <v>50</v>
      </c>
      <c r="N4804" s="3">
        <v>32216</v>
      </c>
      <c r="O4804" s="3" t="s">
        <v>26</v>
      </c>
      <c r="P4804" s="3" t="s">
        <v>7030</v>
      </c>
      <c r="Q4804" s="3" t="s">
        <v>28</v>
      </c>
      <c r="R4804" s="3" t="s">
        <v>61</v>
      </c>
      <c r="S4804" s="3" t="s">
        <v>7031</v>
      </c>
      <c r="T4804" s="3">
        <v>30.192</v>
      </c>
      <c r="U4804" s="35" cm="1">
        <f t="array" ref="U4804">INDEX('Pricing Strategy'!$F$4:$F$71,MATCH(1,(Dataset!$O4804='Pricing Strategy'!$B$4:$B$71)*(Dataset!$Q4804='Pricing Strategy'!$C$4:$C$71)*(Dataset!$R4804='Pricing Strategy'!$D$4:$D$71),))</f>
        <v>0.25</v>
      </c>
      <c r="V4804" s="3">
        <f>Dataset!$T4804*(1-Dataset!$U4804)</f>
        <v>22.643999999999998</v>
      </c>
    </row>
    <row r="4805" spans="1:22" x14ac:dyDescent="0.3">
      <c r="A4805" s="32"/>
      <c r="C4805" s="3">
        <v>4800</v>
      </c>
      <c r="D4805" s="3" t="s">
        <v>7788</v>
      </c>
      <c r="E4805" s="34">
        <v>42869</v>
      </c>
      <c r="F4805" s="34">
        <v>42874</v>
      </c>
      <c r="G4805" s="3" t="s">
        <v>46</v>
      </c>
      <c r="H4805" s="3" t="s">
        <v>1291</v>
      </c>
      <c r="I4805" s="3" t="s">
        <v>1292</v>
      </c>
      <c r="J4805" s="3" t="s">
        <v>37</v>
      </c>
      <c r="K4805" s="3" t="s">
        <v>23</v>
      </c>
      <c r="L4805" s="3" t="s">
        <v>1523</v>
      </c>
      <c r="M4805" s="3" t="s">
        <v>50</v>
      </c>
      <c r="N4805" s="3">
        <v>32216</v>
      </c>
      <c r="O4805" s="3" t="s">
        <v>26</v>
      </c>
      <c r="P4805" s="3" t="s">
        <v>244</v>
      </c>
      <c r="Q4805" s="3" t="s">
        <v>67</v>
      </c>
      <c r="R4805" s="3" t="s">
        <v>68</v>
      </c>
      <c r="S4805" s="3" t="s">
        <v>245</v>
      </c>
      <c r="T4805" s="3">
        <v>43.6</v>
      </c>
      <c r="U4805" s="35" cm="1">
        <f t="array" ref="U4805">INDEX('Pricing Strategy'!$F$4:$F$71,MATCH(1,(Dataset!$O4805='Pricing Strategy'!$B$4:$B$71)*(Dataset!$Q4805='Pricing Strategy'!$C$4:$C$71)*(Dataset!$R4805='Pricing Strategy'!$D$4:$D$71),))</f>
        <v>0.25</v>
      </c>
      <c r="V4805" s="3">
        <f>Dataset!$T4805*(1-Dataset!$U4805)</f>
        <v>32.700000000000003</v>
      </c>
    </row>
    <row r="4806" spans="1:22" x14ac:dyDescent="0.3">
      <c r="A4806" s="32"/>
      <c r="C4806" s="3">
        <v>4801</v>
      </c>
      <c r="D4806" s="3" t="s">
        <v>7788</v>
      </c>
      <c r="E4806" s="34">
        <v>42869</v>
      </c>
      <c r="F4806" s="34">
        <v>42874</v>
      </c>
      <c r="G4806" s="3" t="s">
        <v>46</v>
      </c>
      <c r="H4806" s="3" t="s">
        <v>1291</v>
      </c>
      <c r="I4806" s="3" t="s">
        <v>1292</v>
      </c>
      <c r="J4806" s="3" t="s">
        <v>37</v>
      </c>
      <c r="K4806" s="3" t="s">
        <v>23</v>
      </c>
      <c r="L4806" s="3" t="s">
        <v>1523</v>
      </c>
      <c r="M4806" s="3" t="s">
        <v>50</v>
      </c>
      <c r="N4806" s="3">
        <v>32216</v>
      </c>
      <c r="O4806" s="3" t="s">
        <v>26</v>
      </c>
      <c r="P4806" s="3" t="s">
        <v>7789</v>
      </c>
      <c r="Q4806" s="3" t="s">
        <v>42</v>
      </c>
      <c r="R4806" s="3" t="s">
        <v>64</v>
      </c>
      <c r="S4806" s="3" t="s">
        <v>7790</v>
      </c>
      <c r="T4806" s="3">
        <v>4.7679999999999998</v>
      </c>
      <c r="U4806" s="35" cm="1">
        <f t="array" ref="U4806">INDEX('Pricing Strategy'!$F$4:$F$71,MATCH(1,(Dataset!$O4806='Pricing Strategy'!$B$4:$B$71)*(Dataset!$Q4806='Pricing Strategy'!$C$4:$C$71)*(Dataset!$R4806='Pricing Strategy'!$D$4:$D$71),))</f>
        <v>0.3</v>
      </c>
      <c r="V4806" s="3">
        <f>Dataset!$T4806*(1-Dataset!$U4806)</f>
        <v>3.3375999999999997</v>
      </c>
    </row>
    <row r="4807" spans="1:22" x14ac:dyDescent="0.3">
      <c r="A4807" s="32"/>
      <c r="C4807" s="3">
        <v>4802</v>
      </c>
      <c r="D4807" s="3" t="s">
        <v>7788</v>
      </c>
      <c r="E4807" s="34">
        <v>42869</v>
      </c>
      <c r="F4807" s="34">
        <v>42874</v>
      </c>
      <c r="G4807" s="3" t="s">
        <v>46</v>
      </c>
      <c r="H4807" s="3" t="s">
        <v>1291</v>
      </c>
      <c r="I4807" s="3" t="s">
        <v>1292</v>
      </c>
      <c r="J4807" s="3" t="s">
        <v>37</v>
      </c>
      <c r="K4807" s="3" t="s">
        <v>23</v>
      </c>
      <c r="L4807" s="3" t="s">
        <v>1523</v>
      </c>
      <c r="M4807" s="3" t="s">
        <v>50</v>
      </c>
      <c r="N4807" s="3">
        <v>32216</v>
      </c>
      <c r="O4807" s="3" t="s">
        <v>26</v>
      </c>
      <c r="P4807" s="3" t="s">
        <v>671</v>
      </c>
      <c r="Q4807" s="3" t="s">
        <v>42</v>
      </c>
      <c r="R4807" s="3" t="s">
        <v>71</v>
      </c>
      <c r="S4807" s="3" t="s">
        <v>672</v>
      </c>
      <c r="T4807" s="3">
        <v>10.38</v>
      </c>
      <c r="U4807" s="35" cm="1">
        <f t="array" ref="U4807">INDEX('Pricing Strategy'!$F$4:$F$71,MATCH(1,(Dataset!$O4807='Pricing Strategy'!$B$4:$B$71)*(Dataset!$Q4807='Pricing Strategy'!$C$4:$C$71)*(Dataset!$R4807='Pricing Strategy'!$D$4:$D$71),))</f>
        <v>0.25</v>
      </c>
      <c r="V4807" s="3">
        <f>Dataset!$T4807*(1-Dataset!$U4807)</f>
        <v>7.7850000000000001</v>
      </c>
    </row>
    <row r="4808" spans="1:22" x14ac:dyDescent="0.3">
      <c r="A4808" s="32"/>
      <c r="C4808" s="3">
        <v>4803</v>
      </c>
      <c r="D4808" s="3" t="s">
        <v>7788</v>
      </c>
      <c r="E4808" s="34">
        <v>42869</v>
      </c>
      <c r="F4808" s="34">
        <v>42874</v>
      </c>
      <c r="G4808" s="3" t="s">
        <v>46</v>
      </c>
      <c r="H4808" s="3" t="s">
        <v>1291</v>
      </c>
      <c r="I4808" s="3" t="s">
        <v>1292</v>
      </c>
      <c r="J4808" s="3" t="s">
        <v>37</v>
      </c>
      <c r="K4808" s="3" t="s">
        <v>23</v>
      </c>
      <c r="L4808" s="3" t="s">
        <v>1523</v>
      </c>
      <c r="M4808" s="3" t="s">
        <v>50</v>
      </c>
      <c r="N4808" s="3">
        <v>32216</v>
      </c>
      <c r="O4808" s="3" t="s">
        <v>26</v>
      </c>
      <c r="P4808" s="3" t="s">
        <v>357</v>
      </c>
      <c r="Q4808" s="3" t="s">
        <v>42</v>
      </c>
      <c r="R4808" s="3" t="s">
        <v>71</v>
      </c>
      <c r="S4808" s="3" t="s">
        <v>358</v>
      </c>
      <c r="T4808" s="3">
        <v>13.391999999999999</v>
      </c>
      <c r="U4808" s="35" cm="1">
        <f t="array" ref="U4808">INDEX('Pricing Strategy'!$F$4:$F$71,MATCH(1,(Dataset!$O4808='Pricing Strategy'!$B$4:$B$71)*(Dataset!$Q4808='Pricing Strategy'!$C$4:$C$71)*(Dataset!$R4808='Pricing Strategy'!$D$4:$D$71),))</f>
        <v>0.25</v>
      </c>
      <c r="V4808" s="3">
        <f>Dataset!$T4808*(1-Dataset!$U4808)</f>
        <v>10.044</v>
      </c>
    </row>
    <row r="4809" spans="1:22" x14ac:dyDescent="0.3">
      <c r="A4809" s="32"/>
      <c r="C4809" s="3">
        <v>4804</v>
      </c>
      <c r="D4809" s="3" t="s">
        <v>7791</v>
      </c>
      <c r="E4809" s="34">
        <v>43294</v>
      </c>
      <c r="F4809" s="34">
        <v>43298</v>
      </c>
      <c r="G4809" s="3" t="s">
        <v>19</v>
      </c>
      <c r="H4809" s="3" t="s">
        <v>6667</v>
      </c>
      <c r="I4809" s="3" t="s">
        <v>6668</v>
      </c>
      <c r="J4809" s="3" t="s">
        <v>22</v>
      </c>
      <c r="K4809" s="3" t="s">
        <v>23</v>
      </c>
      <c r="L4809" s="3" t="s">
        <v>142</v>
      </c>
      <c r="M4809" s="3" t="s">
        <v>143</v>
      </c>
      <c r="N4809" s="3">
        <v>19140</v>
      </c>
      <c r="O4809" s="3" t="s">
        <v>144</v>
      </c>
      <c r="P4809" s="3" t="s">
        <v>3063</v>
      </c>
      <c r="Q4809" s="3" t="s">
        <v>67</v>
      </c>
      <c r="R4809" s="3" t="s">
        <v>68</v>
      </c>
      <c r="S4809" s="3" t="s">
        <v>3064</v>
      </c>
      <c r="T4809" s="3">
        <v>39.594000000000001</v>
      </c>
      <c r="U4809" s="35" cm="1">
        <f t="array" ref="U4809">INDEX('Pricing Strategy'!$F$4:$F$71,MATCH(1,(Dataset!$O4809='Pricing Strategy'!$B$4:$B$71)*(Dataset!$Q4809='Pricing Strategy'!$C$4:$C$71)*(Dataset!$R4809='Pricing Strategy'!$D$4:$D$71),))</f>
        <v>0.4</v>
      </c>
      <c r="V4809" s="3">
        <f>Dataset!$T4809*(1-Dataset!$U4809)</f>
        <v>23.756399999999999</v>
      </c>
    </row>
    <row r="4810" spans="1:22" x14ac:dyDescent="0.3">
      <c r="A4810" s="32"/>
      <c r="C4810" s="3">
        <v>4805</v>
      </c>
      <c r="D4810" s="3" t="s">
        <v>7791</v>
      </c>
      <c r="E4810" s="34">
        <v>43294</v>
      </c>
      <c r="F4810" s="34">
        <v>43298</v>
      </c>
      <c r="G4810" s="3" t="s">
        <v>19</v>
      </c>
      <c r="H4810" s="3" t="s">
        <v>6667</v>
      </c>
      <c r="I4810" s="3" t="s">
        <v>6668</v>
      </c>
      <c r="J4810" s="3" t="s">
        <v>22</v>
      </c>
      <c r="K4810" s="3" t="s">
        <v>23</v>
      </c>
      <c r="L4810" s="3" t="s">
        <v>142</v>
      </c>
      <c r="M4810" s="3" t="s">
        <v>143</v>
      </c>
      <c r="N4810" s="3">
        <v>19140</v>
      </c>
      <c r="O4810" s="3" t="s">
        <v>144</v>
      </c>
      <c r="P4810" s="3" t="s">
        <v>5368</v>
      </c>
      <c r="Q4810" s="3" t="s">
        <v>28</v>
      </c>
      <c r="R4810" s="3" t="s">
        <v>61</v>
      </c>
      <c r="S4810" s="3" t="s">
        <v>5369</v>
      </c>
      <c r="T4810" s="3">
        <v>91.007999999999996</v>
      </c>
      <c r="U4810" s="35" cm="1">
        <f t="array" ref="U4810">INDEX('Pricing Strategy'!$F$4:$F$71,MATCH(1,(Dataset!$O4810='Pricing Strategy'!$B$4:$B$71)*(Dataset!$Q4810='Pricing Strategy'!$C$4:$C$71)*(Dataset!$R4810='Pricing Strategy'!$D$4:$D$71),))</f>
        <v>0.4</v>
      </c>
      <c r="V4810" s="3">
        <f>Dataset!$T4810*(1-Dataset!$U4810)</f>
        <v>54.604799999999997</v>
      </c>
    </row>
    <row r="4811" spans="1:22" x14ac:dyDescent="0.3">
      <c r="A4811" s="32"/>
      <c r="C4811" s="3">
        <v>4806</v>
      </c>
      <c r="D4811" s="3" t="s">
        <v>7792</v>
      </c>
      <c r="E4811" s="34">
        <v>42696</v>
      </c>
      <c r="F4811" s="34">
        <v>42699</v>
      </c>
      <c r="G4811" s="3" t="s">
        <v>19</v>
      </c>
      <c r="H4811" s="3" t="s">
        <v>1366</v>
      </c>
      <c r="I4811" s="3" t="s">
        <v>1367</v>
      </c>
      <c r="J4811" s="3" t="s">
        <v>22</v>
      </c>
      <c r="K4811" s="3" t="s">
        <v>23</v>
      </c>
      <c r="L4811" s="3" t="s">
        <v>38</v>
      </c>
      <c r="M4811" s="3" t="s">
        <v>39</v>
      </c>
      <c r="N4811" s="3">
        <v>90008</v>
      </c>
      <c r="O4811" s="3" t="s">
        <v>40</v>
      </c>
      <c r="P4811" s="3" t="s">
        <v>2501</v>
      </c>
      <c r="Q4811" s="3" t="s">
        <v>42</v>
      </c>
      <c r="R4811" s="3" t="s">
        <v>86</v>
      </c>
      <c r="S4811" s="3" t="s">
        <v>2502</v>
      </c>
      <c r="T4811" s="3">
        <v>37.94</v>
      </c>
      <c r="U4811" s="35" cm="1">
        <f t="array" ref="U4811">INDEX('Pricing Strategy'!$F$4:$F$71,MATCH(1,(Dataset!$O4811='Pricing Strategy'!$B$4:$B$71)*(Dataset!$Q4811='Pricing Strategy'!$C$4:$C$71)*(Dataset!$R4811='Pricing Strategy'!$D$4:$D$71),))</f>
        <v>0.4</v>
      </c>
      <c r="V4811" s="3">
        <f>Dataset!$T4811*(1-Dataset!$U4811)</f>
        <v>22.763999999999999</v>
      </c>
    </row>
    <row r="4812" spans="1:22" x14ac:dyDescent="0.3">
      <c r="A4812" s="32"/>
      <c r="C4812" s="3">
        <v>4807</v>
      </c>
      <c r="D4812" s="3" t="s">
        <v>7792</v>
      </c>
      <c r="E4812" s="34">
        <v>42696</v>
      </c>
      <c r="F4812" s="34">
        <v>42699</v>
      </c>
      <c r="G4812" s="3" t="s">
        <v>19</v>
      </c>
      <c r="H4812" s="3" t="s">
        <v>1366</v>
      </c>
      <c r="I4812" s="3" t="s">
        <v>1367</v>
      </c>
      <c r="J4812" s="3" t="s">
        <v>22</v>
      </c>
      <c r="K4812" s="3" t="s">
        <v>23</v>
      </c>
      <c r="L4812" s="3" t="s">
        <v>38</v>
      </c>
      <c r="M4812" s="3" t="s">
        <v>39</v>
      </c>
      <c r="N4812" s="3">
        <v>90008</v>
      </c>
      <c r="O4812" s="3" t="s">
        <v>40</v>
      </c>
      <c r="P4812" s="3" t="s">
        <v>6101</v>
      </c>
      <c r="Q4812" s="3" t="s">
        <v>42</v>
      </c>
      <c r="R4812" s="3" t="s">
        <v>86</v>
      </c>
      <c r="S4812" s="3" t="s">
        <v>6102</v>
      </c>
      <c r="T4812" s="3">
        <v>42.8</v>
      </c>
      <c r="U4812" s="35" cm="1">
        <f t="array" ref="U4812">INDEX('Pricing Strategy'!$F$4:$F$71,MATCH(1,(Dataset!$O4812='Pricing Strategy'!$B$4:$B$71)*(Dataset!$Q4812='Pricing Strategy'!$C$4:$C$71)*(Dataset!$R4812='Pricing Strategy'!$D$4:$D$71),))</f>
        <v>0.4</v>
      </c>
      <c r="V4812" s="3">
        <f>Dataset!$T4812*(1-Dataset!$U4812)</f>
        <v>25.679999999999996</v>
      </c>
    </row>
    <row r="4813" spans="1:22" x14ac:dyDescent="0.3">
      <c r="A4813" s="32"/>
      <c r="C4813" s="3">
        <v>4808</v>
      </c>
      <c r="D4813" s="3" t="s">
        <v>7792</v>
      </c>
      <c r="E4813" s="34">
        <v>42696</v>
      </c>
      <c r="F4813" s="34">
        <v>42699</v>
      </c>
      <c r="G4813" s="3" t="s">
        <v>19</v>
      </c>
      <c r="H4813" s="3" t="s">
        <v>1366</v>
      </c>
      <c r="I4813" s="3" t="s">
        <v>1367</v>
      </c>
      <c r="J4813" s="3" t="s">
        <v>22</v>
      </c>
      <c r="K4813" s="3" t="s">
        <v>23</v>
      </c>
      <c r="L4813" s="3" t="s">
        <v>38</v>
      </c>
      <c r="M4813" s="3" t="s">
        <v>39</v>
      </c>
      <c r="N4813" s="3">
        <v>90008</v>
      </c>
      <c r="O4813" s="3" t="s">
        <v>40</v>
      </c>
      <c r="P4813" s="3" t="s">
        <v>2350</v>
      </c>
      <c r="Q4813" s="3" t="s">
        <v>42</v>
      </c>
      <c r="R4813" s="3" t="s">
        <v>55</v>
      </c>
      <c r="S4813" s="3" t="s">
        <v>2351</v>
      </c>
      <c r="T4813" s="3">
        <v>33.630000000000003</v>
      </c>
      <c r="U4813" s="35" cm="1">
        <f t="array" ref="U4813">INDEX('Pricing Strategy'!$F$4:$F$71,MATCH(1,(Dataset!$O4813='Pricing Strategy'!$B$4:$B$71)*(Dataset!$Q4813='Pricing Strategy'!$C$4:$C$71)*(Dataset!$R4813='Pricing Strategy'!$D$4:$D$71),))</f>
        <v>0.5</v>
      </c>
      <c r="V4813" s="3">
        <f>Dataset!$T4813*(1-Dataset!$U4813)</f>
        <v>16.815000000000001</v>
      </c>
    </row>
    <row r="4814" spans="1:22" x14ac:dyDescent="0.3">
      <c r="A4814" s="32"/>
      <c r="C4814" s="3">
        <v>4809</v>
      </c>
      <c r="D4814" s="3" t="s">
        <v>7793</v>
      </c>
      <c r="E4814" s="34">
        <v>42331</v>
      </c>
      <c r="F4814" s="34">
        <v>42336</v>
      </c>
      <c r="G4814" s="3" t="s">
        <v>46</v>
      </c>
      <c r="H4814" s="3" t="s">
        <v>4552</v>
      </c>
      <c r="I4814" s="3" t="s">
        <v>4553</v>
      </c>
      <c r="J4814" s="3" t="s">
        <v>37</v>
      </c>
      <c r="K4814" s="3" t="s">
        <v>23</v>
      </c>
      <c r="L4814" s="3" t="s">
        <v>142</v>
      </c>
      <c r="M4814" s="3" t="s">
        <v>143</v>
      </c>
      <c r="N4814" s="3">
        <v>19134</v>
      </c>
      <c r="O4814" s="3" t="s">
        <v>144</v>
      </c>
      <c r="P4814" s="3" t="s">
        <v>5039</v>
      </c>
      <c r="Q4814" s="3" t="s">
        <v>42</v>
      </c>
      <c r="R4814" s="3" t="s">
        <v>169</v>
      </c>
      <c r="S4814" s="3" t="s">
        <v>5040</v>
      </c>
      <c r="T4814" s="3">
        <v>62.808</v>
      </c>
      <c r="U4814" s="35" cm="1">
        <f t="array" ref="U4814">INDEX('Pricing Strategy'!$F$4:$F$71,MATCH(1,(Dataset!$O4814='Pricing Strategy'!$B$4:$B$71)*(Dataset!$Q4814='Pricing Strategy'!$C$4:$C$71)*(Dataset!$R4814='Pricing Strategy'!$D$4:$D$71),))</f>
        <v>0.4</v>
      </c>
      <c r="V4814" s="3">
        <f>Dataset!$T4814*(1-Dataset!$U4814)</f>
        <v>37.684799999999996</v>
      </c>
    </row>
    <row r="4815" spans="1:22" x14ac:dyDescent="0.3">
      <c r="A4815" s="32"/>
      <c r="C4815" s="3">
        <v>4810</v>
      </c>
      <c r="D4815" s="3" t="s">
        <v>7794</v>
      </c>
      <c r="E4815" s="34">
        <v>42731</v>
      </c>
      <c r="F4815" s="34">
        <v>42734</v>
      </c>
      <c r="G4815" s="3" t="s">
        <v>184</v>
      </c>
      <c r="H4815" s="3" t="s">
        <v>6276</v>
      </c>
      <c r="I4815" s="3" t="s">
        <v>6277</v>
      </c>
      <c r="J4815" s="3" t="s">
        <v>22</v>
      </c>
      <c r="K4815" s="3" t="s">
        <v>23</v>
      </c>
      <c r="L4815" s="3" t="s">
        <v>6210</v>
      </c>
      <c r="M4815" s="3" t="s">
        <v>110</v>
      </c>
      <c r="N4815" s="3">
        <v>54703</v>
      </c>
      <c r="O4815" s="3" t="s">
        <v>101</v>
      </c>
      <c r="P4815" s="3" t="s">
        <v>7679</v>
      </c>
      <c r="Q4815" s="3" t="s">
        <v>42</v>
      </c>
      <c r="R4815" s="3" t="s">
        <v>86</v>
      </c>
      <c r="S4815" s="3" t="s">
        <v>7680</v>
      </c>
      <c r="T4815" s="3">
        <v>195.64</v>
      </c>
      <c r="U4815" s="35" cm="1">
        <f t="array" ref="U4815">INDEX('Pricing Strategy'!$F$4:$F$71,MATCH(1,(Dataset!$O4815='Pricing Strategy'!$B$4:$B$71)*(Dataset!$Q4815='Pricing Strategy'!$C$4:$C$71)*(Dataset!$R4815='Pricing Strategy'!$D$4:$D$71),))</f>
        <v>0.3</v>
      </c>
      <c r="V4815" s="3">
        <f>Dataset!$T4815*(1-Dataset!$U4815)</f>
        <v>136.94799999999998</v>
      </c>
    </row>
    <row r="4816" spans="1:22" x14ac:dyDescent="0.3">
      <c r="A4816" s="32"/>
      <c r="C4816" s="3">
        <v>4811</v>
      </c>
      <c r="D4816" s="3" t="s">
        <v>7794</v>
      </c>
      <c r="E4816" s="34">
        <v>42731</v>
      </c>
      <c r="F4816" s="34">
        <v>42734</v>
      </c>
      <c r="G4816" s="3" t="s">
        <v>184</v>
      </c>
      <c r="H4816" s="3" t="s">
        <v>6276</v>
      </c>
      <c r="I4816" s="3" t="s">
        <v>6277</v>
      </c>
      <c r="J4816" s="3" t="s">
        <v>22</v>
      </c>
      <c r="K4816" s="3" t="s">
        <v>23</v>
      </c>
      <c r="L4816" s="3" t="s">
        <v>6210</v>
      </c>
      <c r="M4816" s="3" t="s">
        <v>110</v>
      </c>
      <c r="N4816" s="3">
        <v>54703</v>
      </c>
      <c r="O4816" s="3" t="s">
        <v>101</v>
      </c>
      <c r="P4816" s="3" t="s">
        <v>4782</v>
      </c>
      <c r="Q4816" s="3" t="s">
        <v>67</v>
      </c>
      <c r="R4816" s="3" t="s">
        <v>68</v>
      </c>
      <c r="S4816" s="3" t="s">
        <v>4783</v>
      </c>
      <c r="T4816" s="3">
        <v>239.9</v>
      </c>
      <c r="U4816" s="35" cm="1">
        <f t="array" ref="U4816">INDEX('Pricing Strategy'!$F$4:$F$71,MATCH(1,(Dataset!$O4816='Pricing Strategy'!$B$4:$B$71)*(Dataset!$Q4816='Pricing Strategy'!$C$4:$C$71)*(Dataset!$R4816='Pricing Strategy'!$D$4:$D$71),))</f>
        <v>0.3</v>
      </c>
      <c r="V4816" s="3">
        <f>Dataset!$T4816*(1-Dataset!$U4816)</f>
        <v>167.93</v>
      </c>
    </row>
    <row r="4817" spans="1:22" x14ac:dyDescent="0.3">
      <c r="A4817" s="32"/>
      <c r="C4817" s="3">
        <v>4812</v>
      </c>
      <c r="D4817" s="3" t="s">
        <v>7795</v>
      </c>
      <c r="E4817" s="34">
        <v>43053</v>
      </c>
      <c r="F4817" s="34">
        <v>43058</v>
      </c>
      <c r="G4817" s="3" t="s">
        <v>19</v>
      </c>
      <c r="H4817" s="3" t="s">
        <v>6339</v>
      </c>
      <c r="I4817" s="3" t="s">
        <v>6340</v>
      </c>
      <c r="J4817" s="3" t="s">
        <v>22</v>
      </c>
      <c r="K4817" s="3" t="s">
        <v>23</v>
      </c>
      <c r="L4817" s="3" t="s">
        <v>142</v>
      </c>
      <c r="M4817" s="3" t="s">
        <v>143</v>
      </c>
      <c r="N4817" s="3">
        <v>19134</v>
      </c>
      <c r="O4817" s="3" t="s">
        <v>144</v>
      </c>
      <c r="P4817" s="3" t="s">
        <v>1280</v>
      </c>
      <c r="Q4817" s="3" t="s">
        <v>28</v>
      </c>
      <c r="R4817" s="3" t="s">
        <v>32</v>
      </c>
      <c r="S4817" s="3" t="s">
        <v>1281</v>
      </c>
      <c r="T4817" s="3">
        <v>380.05799999999999</v>
      </c>
      <c r="U4817" s="35" cm="1">
        <f t="array" ref="U4817">INDEX('Pricing Strategy'!$F$4:$F$71,MATCH(1,(Dataset!$O4817='Pricing Strategy'!$B$4:$B$71)*(Dataset!$Q4817='Pricing Strategy'!$C$4:$C$71)*(Dataset!$R4817='Pricing Strategy'!$D$4:$D$71),))</f>
        <v>0.45</v>
      </c>
      <c r="V4817" s="3">
        <f>Dataset!$T4817*(1-Dataset!$U4817)</f>
        <v>209.03190000000001</v>
      </c>
    </row>
    <row r="4818" spans="1:22" x14ac:dyDescent="0.3">
      <c r="A4818" s="32"/>
      <c r="C4818" s="3">
        <v>4813</v>
      </c>
      <c r="D4818" s="3" t="s">
        <v>7795</v>
      </c>
      <c r="E4818" s="34">
        <v>43053</v>
      </c>
      <c r="F4818" s="34">
        <v>43058</v>
      </c>
      <c r="G4818" s="3" t="s">
        <v>19</v>
      </c>
      <c r="H4818" s="3" t="s">
        <v>6339</v>
      </c>
      <c r="I4818" s="3" t="s">
        <v>6340</v>
      </c>
      <c r="J4818" s="3" t="s">
        <v>22</v>
      </c>
      <c r="K4818" s="3" t="s">
        <v>23</v>
      </c>
      <c r="L4818" s="3" t="s">
        <v>142</v>
      </c>
      <c r="M4818" s="3" t="s">
        <v>143</v>
      </c>
      <c r="N4818" s="3">
        <v>19134</v>
      </c>
      <c r="O4818" s="3" t="s">
        <v>144</v>
      </c>
      <c r="P4818" s="3" t="s">
        <v>1434</v>
      </c>
      <c r="Q4818" s="3" t="s">
        <v>67</v>
      </c>
      <c r="R4818" s="3" t="s">
        <v>1216</v>
      </c>
      <c r="S4818" s="3" t="s">
        <v>1435</v>
      </c>
      <c r="T4818" s="3">
        <v>1199.9760000000001</v>
      </c>
      <c r="U4818" s="35" cm="1">
        <f t="array" ref="U4818">INDEX('Pricing Strategy'!$F$4:$F$71,MATCH(1,(Dataset!$O4818='Pricing Strategy'!$B$4:$B$71)*(Dataset!$Q4818='Pricing Strategy'!$C$4:$C$71)*(Dataset!$R4818='Pricing Strategy'!$D$4:$D$71),))</f>
        <v>0.5</v>
      </c>
      <c r="V4818" s="3">
        <f>Dataset!$T4818*(1-Dataset!$U4818)</f>
        <v>599.98800000000006</v>
      </c>
    </row>
    <row r="4819" spans="1:22" x14ac:dyDescent="0.3">
      <c r="A4819" s="32"/>
      <c r="C4819" s="3">
        <v>4814</v>
      </c>
      <c r="D4819" s="3" t="s">
        <v>7795</v>
      </c>
      <c r="E4819" s="34">
        <v>43053</v>
      </c>
      <c r="F4819" s="34">
        <v>43058</v>
      </c>
      <c r="G4819" s="3" t="s">
        <v>19</v>
      </c>
      <c r="H4819" s="3" t="s">
        <v>6339</v>
      </c>
      <c r="I4819" s="3" t="s">
        <v>6340</v>
      </c>
      <c r="J4819" s="3" t="s">
        <v>22</v>
      </c>
      <c r="K4819" s="3" t="s">
        <v>23</v>
      </c>
      <c r="L4819" s="3" t="s">
        <v>142</v>
      </c>
      <c r="M4819" s="3" t="s">
        <v>143</v>
      </c>
      <c r="N4819" s="3">
        <v>19134</v>
      </c>
      <c r="O4819" s="3" t="s">
        <v>144</v>
      </c>
      <c r="P4819" s="3" t="s">
        <v>7796</v>
      </c>
      <c r="Q4819" s="3" t="s">
        <v>28</v>
      </c>
      <c r="R4819" s="3" t="s">
        <v>61</v>
      </c>
      <c r="S4819" s="3" t="s">
        <v>7797</v>
      </c>
      <c r="T4819" s="3">
        <v>48.576000000000001</v>
      </c>
      <c r="U4819" s="35" cm="1">
        <f t="array" ref="U4819">INDEX('Pricing Strategy'!$F$4:$F$71,MATCH(1,(Dataset!$O4819='Pricing Strategy'!$B$4:$B$71)*(Dataset!$Q4819='Pricing Strategy'!$C$4:$C$71)*(Dataset!$R4819='Pricing Strategy'!$D$4:$D$71),))</f>
        <v>0.4</v>
      </c>
      <c r="V4819" s="3">
        <f>Dataset!$T4819*(1-Dataset!$U4819)</f>
        <v>29.145599999999998</v>
      </c>
    </row>
    <row r="4820" spans="1:22" x14ac:dyDescent="0.3">
      <c r="A4820" s="32"/>
      <c r="C4820" s="3">
        <v>4815</v>
      </c>
      <c r="D4820" s="3" t="s">
        <v>7798</v>
      </c>
      <c r="E4820" s="34">
        <v>42863</v>
      </c>
      <c r="F4820" s="34">
        <v>42865</v>
      </c>
      <c r="G4820" s="3" t="s">
        <v>184</v>
      </c>
      <c r="H4820" s="3" t="s">
        <v>5065</v>
      </c>
      <c r="I4820" s="3" t="s">
        <v>5066</v>
      </c>
      <c r="J4820" s="3" t="s">
        <v>22</v>
      </c>
      <c r="K4820" s="3" t="s">
        <v>23</v>
      </c>
      <c r="L4820" s="3" t="s">
        <v>38</v>
      </c>
      <c r="M4820" s="3" t="s">
        <v>39</v>
      </c>
      <c r="N4820" s="3">
        <v>90004</v>
      </c>
      <c r="O4820" s="3" t="s">
        <v>40</v>
      </c>
      <c r="P4820" s="3" t="s">
        <v>654</v>
      </c>
      <c r="Q4820" s="3" t="s">
        <v>42</v>
      </c>
      <c r="R4820" s="3" t="s">
        <v>86</v>
      </c>
      <c r="S4820" s="3" t="s">
        <v>655</v>
      </c>
      <c r="T4820" s="3">
        <v>17.940000000000001</v>
      </c>
      <c r="U4820" s="35" cm="1">
        <f t="array" ref="U4820">INDEX('Pricing Strategy'!$F$4:$F$71,MATCH(1,(Dataset!$O4820='Pricing Strategy'!$B$4:$B$71)*(Dataset!$Q4820='Pricing Strategy'!$C$4:$C$71)*(Dataset!$R4820='Pricing Strategy'!$D$4:$D$71),))</f>
        <v>0.4</v>
      </c>
      <c r="V4820" s="3">
        <f>Dataset!$T4820*(1-Dataset!$U4820)</f>
        <v>10.764000000000001</v>
      </c>
    </row>
    <row r="4821" spans="1:22" x14ac:dyDescent="0.3">
      <c r="A4821" s="32"/>
      <c r="C4821" s="3">
        <v>4816</v>
      </c>
      <c r="D4821" s="3" t="s">
        <v>7799</v>
      </c>
      <c r="E4821" s="34">
        <v>42364</v>
      </c>
      <c r="F4821" s="34">
        <v>42369</v>
      </c>
      <c r="G4821" s="3" t="s">
        <v>46</v>
      </c>
      <c r="H4821" s="3" t="s">
        <v>7083</v>
      </c>
      <c r="I4821" s="3" t="s">
        <v>7084</v>
      </c>
      <c r="J4821" s="3" t="s">
        <v>22</v>
      </c>
      <c r="K4821" s="3" t="s">
        <v>23</v>
      </c>
      <c r="L4821" s="3" t="s">
        <v>142</v>
      </c>
      <c r="M4821" s="3" t="s">
        <v>143</v>
      </c>
      <c r="N4821" s="3">
        <v>19134</v>
      </c>
      <c r="O4821" s="3" t="s">
        <v>144</v>
      </c>
      <c r="P4821" s="3" t="s">
        <v>948</v>
      </c>
      <c r="Q4821" s="3" t="s">
        <v>42</v>
      </c>
      <c r="R4821" s="3" t="s">
        <v>86</v>
      </c>
      <c r="S4821" s="3" t="s">
        <v>949</v>
      </c>
      <c r="T4821" s="3">
        <v>18.263999999999999</v>
      </c>
      <c r="U4821" s="35" cm="1">
        <f t="array" ref="U4821">INDEX('Pricing Strategy'!$F$4:$F$71,MATCH(1,(Dataset!$O4821='Pricing Strategy'!$B$4:$B$71)*(Dataset!$Q4821='Pricing Strategy'!$C$4:$C$71)*(Dataset!$R4821='Pricing Strategy'!$D$4:$D$71),))</f>
        <v>0.4</v>
      </c>
      <c r="V4821" s="3">
        <f>Dataset!$T4821*(1-Dataset!$U4821)</f>
        <v>10.958399999999999</v>
      </c>
    </row>
    <row r="4822" spans="1:22" x14ac:dyDescent="0.3">
      <c r="A4822" s="32"/>
      <c r="C4822" s="3">
        <v>4817</v>
      </c>
      <c r="D4822" s="3" t="s">
        <v>7799</v>
      </c>
      <c r="E4822" s="34">
        <v>42364</v>
      </c>
      <c r="F4822" s="34">
        <v>42369</v>
      </c>
      <c r="G4822" s="3" t="s">
        <v>46</v>
      </c>
      <c r="H4822" s="3" t="s">
        <v>7083</v>
      </c>
      <c r="I4822" s="3" t="s">
        <v>7084</v>
      </c>
      <c r="J4822" s="3" t="s">
        <v>22</v>
      </c>
      <c r="K4822" s="3" t="s">
        <v>23</v>
      </c>
      <c r="L4822" s="3" t="s">
        <v>142</v>
      </c>
      <c r="M4822" s="3" t="s">
        <v>143</v>
      </c>
      <c r="N4822" s="3">
        <v>19134</v>
      </c>
      <c r="O4822" s="3" t="s">
        <v>144</v>
      </c>
      <c r="P4822" s="3" t="s">
        <v>7461</v>
      </c>
      <c r="Q4822" s="3" t="s">
        <v>42</v>
      </c>
      <c r="R4822" s="3" t="s">
        <v>74</v>
      </c>
      <c r="S4822" s="3" t="s">
        <v>7462</v>
      </c>
      <c r="T4822" s="3">
        <v>34.655999999999999</v>
      </c>
      <c r="U4822" s="35" cm="1">
        <f t="array" ref="U4822">INDEX('Pricing Strategy'!$F$4:$F$71,MATCH(1,(Dataset!$O4822='Pricing Strategy'!$B$4:$B$71)*(Dataset!$Q4822='Pricing Strategy'!$C$4:$C$71)*(Dataset!$R4822='Pricing Strategy'!$D$4:$D$71),))</f>
        <v>0.4</v>
      </c>
      <c r="V4822" s="3">
        <f>Dataset!$T4822*(1-Dataset!$U4822)</f>
        <v>20.793599999999998</v>
      </c>
    </row>
    <row r="4823" spans="1:22" x14ac:dyDescent="0.3">
      <c r="A4823" s="32"/>
      <c r="C4823" s="3">
        <v>4818</v>
      </c>
      <c r="D4823" s="3" t="s">
        <v>7799</v>
      </c>
      <c r="E4823" s="34">
        <v>42364</v>
      </c>
      <c r="F4823" s="34">
        <v>42369</v>
      </c>
      <c r="G4823" s="3" t="s">
        <v>46</v>
      </c>
      <c r="H4823" s="3" t="s">
        <v>7083</v>
      </c>
      <c r="I4823" s="3" t="s">
        <v>7084</v>
      </c>
      <c r="J4823" s="3" t="s">
        <v>22</v>
      </c>
      <c r="K4823" s="3" t="s">
        <v>23</v>
      </c>
      <c r="L4823" s="3" t="s">
        <v>142</v>
      </c>
      <c r="M4823" s="3" t="s">
        <v>143</v>
      </c>
      <c r="N4823" s="3">
        <v>19134</v>
      </c>
      <c r="O4823" s="3" t="s">
        <v>144</v>
      </c>
      <c r="P4823" s="3" t="s">
        <v>2104</v>
      </c>
      <c r="Q4823" s="3" t="s">
        <v>42</v>
      </c>
      <c r="R4823" s="3" t="s">
        <v>74</v>
      </c>
      <c r="S4823" s="3" t="s">
        <v>2105</v>
      </c>
      <c r="T4823" s="3">
        <v>81.552000000000007</v>
      </c>
      <c r="U4823" s="35" cm="1">
        <f t="array" ref="U4823">INDEX('Pricing Strategy'!$F$4:$F$71,MATCH(1,(Dataset!$O4823='Pricing Strategy'!$B$4:$B$71)*(Dataset!$Q4823='Pricing Strategy'!$C$4:$C$71)*(Dataset!$R4823='Pricing Strategy'!$D$4:$D$71),))</f>
        <v>0.4</v>
      </c>
      <c r="V4823" s="3">
        <f>Dataset!$T4823*(1-Dataset!$U4823)</f>
        <v>48.931200000000004</v>
      </c>
    </row>
    <row r="4824" spans="1:22" x14ac:dyDescent="0.3">
      <c r="A4824" s="32"/>
      <c r="C4824" s="3">
        <v>4819</v>
      </c>
      <c r="D4824" s="3" t="s">
        <v>7799</v>
      </c>
      <c r="E4824" s="34">
        <v>42364</v>
      </c>
      <c r="F4824" s="34">
        <v>42369</v>
      </c>
      <c r="G4824" s="3" t="s">
        <v>46</v>
      </c>
      <c r="H4824" s="3" t="s">
        <v>7083</v>
      </c>
      <c r="I4824" s="3" t="s">
        <v>7084</v>
      </c>
      <c r="J4824" s="3" t="s">
        <v>22</v>
      </c>
      <c r="K4824" s="3" t="s">
        <v>23</v>
      </c>
      <c r="L4824" s="3" t="s">
        <v>142</v>
      </c>
      <c r="M4824" s="3" t="s">
        <v>143</v>
      </c>
      <c r="N4824" s="3">
        <v>19134</v>
      </c>
      <c r="O4824" s="3" t="s">
        <v>144</v>
      </c>
      <c r="P4824" s="3" t="s">
        <v>4155</v>
      </c>
      <c r="Q4824" s="3" t="s">
        <v>42</v>
      </c>
      <c r="R4824" s="3" t="s">
        <v>55</v>
      </c>
      <c r="S4824" s="3" t="s">
        <v>4156</v>
      </c>
      <c r="T4824" s="3">
        <v>227.136</v>
      </c>
      <c r="U4824" s="35" cm="1">
        <f t="array" ref="U4824">INDEX('Pricing Strategy'!$F$4:$F$71,MATCH(1,(Dataset!$O4824='Pricing Strategy'!$B$4:$B$71)*(Dataset!$Q4824='Pricing Strategy'!$C$4:$C$71)*(Dataset!$R4824='Pricing Strategy'!$D$4:$D$71),))</f>
        <v>0.5</v>
      </c>
      <c r="V4824" s="3">
        <f>Dataset!$T4824*(1-Dataset!$U4824)</f>
        <v>113.568</v>
      </c>
    </row>
    <row r="4825" spans="1:22" x14ac:dyDescent="0.3">
      <c r="A4825" s="32"/>
      <c r="C4825" s="3">
        <v>4820</v>
      </c>
      <c r="D4825" s="3" t="s">
        <v>7800</v>
      </c>
      <c r="E4825" s="34">
        <v>43259</v>
      </c>
      <c r="F4825" s="34">
        <v>43265</v>
      </c>
      <c r="G4825" s="3" t="s">
        <v>46</v>
      </c>
      <c r="H4825" s="3" t="s">
        <v>7801</v>
      </c>
      <c r="I4825" s="3" t="s">
        <v>7802</v>
      </c>
      <c r="J4825" s="3" t="s">
        <v>22</v>
      </c>
      <c r="K4825" s="3" t="s">
        <v>23</v>
      </c>
      <c r="L4825" s="3" t="s">
        <v>2804</v>
      </c>
      <c r="M4825" s="3" t="s">
        <v>745</v>
      </c>
      <c r="N4825" s="3">
        <v>6360</v>
      </c>
      <c r="O4825" s="3" t="s">
        <v>144</v>
      </c>
      <c r="P4825" s="3" t="s">
        <v>6381</v>
      </c>
      <c r="Q4825" s="3" t="s">
        <v>42</v>
      </c>
      <c r="R4825" s="3" t="s">
        <v>71</v>
      </c>
      <c r="S4825" s="3" t="s">
        <v>6382</v>
      </c>
      <c r="T4825" s="3">
        <v>10.36</v>
      </c>
      <c r="U4825" s="35" cm="1">
        <f t="array" ref="U4825">INDEX('Pricing Strategy'!$F$4:$F$71,MATCH(1,(Dataset!$O4825='Pricing Strategy'!$B$4:$B$71)*(Dataset!$Q4825='Pricing Strategy'!$C$4:$C$71)*(Dataset!$R4825='Pricing Strategy'!$D$4:$D$71),))</f>
        <v>0.4</v>
      </c>
      <c r="V4825" s="3">
        <f>Dataset!$T4825*(1-Dataset!$U4825)</f>
        <v>6.2159999999999993</v>
      </c>
    </row>
    <row r="4826" spans="1:22" x14ac:dyDescent="0.3">
      <c r="A4826" s="32"/>
      <c r="C4826" s="3">
        <v>4821</v>
      </c>
      <c r="D4826" s="3" t="s">
        <v>7803</v>
      </c>
      <c r="E4826" s="34">
        <v>42467</v>
      </c>
      <c r="F4826" s="34">
        <v>42471</v>
      </c>
      <c r="G4826" s="3" t="s">
        <v>46</v>
      </c>
      <c r="H4826" s="3" t="s">
        <v>7028</v>
      </c>
      <c r="I4826" s="3" t="s">
        <v>7029</v>
      </c>
      <c r="J4826" s="3" t="s">
        <v>22</v>
      </c>
      <c r="K4826" s="3" t="s">
        <v>23</v>
      </c>
      <c r="L4826" s="3" t="s">
        <v>676</v>
      </c>
      <c r="M4826" s="3" t="s">
        <v>100</v>
      </c>
      <c r="N4826" s="3">
        <v>78207</v>
      </c>
      <c r="O4826" s="3" t="s">
        <v>101</v>
      </c>
      <c r="P4826" s="3" t="s">
        <v>5617</v>
      </c>
      <c r="Q4826" s="3" t="s">
        <v>42</v>
      </c>
      <c r="R4826" s="3" t="s">
        <v>74</v>
      </c>
      <c r="S4826" s="3" t="s">
        <v>5618</v>
      </c>
      <c r="T4826" s="3">
        <v>463.24799999999999</v>
      </c>
      <c r="U4826" s="35" cm="1">
        <f t="array" ref="U4826">INDEX('Pricing Strategy'!$F$4:$F$71,MATCH(1,(Dataset!$O4826='Pricing Strategy'!$B$4:$B$71)*(Dataset!$Q4826='Pricing Strategy'!$C$4:$C$71)*(Dataset!$R4826='Pricing Strategy'!$D$4:$D$71),))</f>
        <v>0.3</v>
      </c>
      <c r="V4826" s="3">
        <f>Dataset!$T4826*(1-Dataset!$U4826)</f>
        <v>324.27359999999999</v>
      </c>
    </row>
    <row r="4827" spans="1:22" x14ac:dyDescent="0.3">
      <c r="A4827" s="32"/>
      <c r="C4827" s="3">
        <v>4822</v>
      </c>
      <c r="D4827" s="3" t="s">
        <v>7803</v>
      </c>
      <c r="E4827" s="34">
        <v>42467</v>
      </c>
      <c r="F4827" s="34">
        <v>42471</v>
      </c>
      <c r="G4827" s="3" t="s">
        <v>46</v>
      </c>
      <c r="H4827" s="3" t="s">
        <v>7028</v>
      </c>
      <c r="I4827" s="3" t="s">
        <v>7029</v>
      </c>
      <c r="J4827" s="3" t="s">
        <v>22</v>
      </c>
      <c r="K4827" s="3" t="s">
        <v>23</v>
      </c>
      <c r="L4827" s="3" t="s">
        <v>676</v>
      </c>
      <c r="M4827" s="3" t="s">
        <v>100</v>
      </c>
      <c r="N4827" s="3">
        <v>78207</v>
      </c>
      <c r="O4827" s="3" t="s">
        <v>101</v>
      </c>
      <c r="P4827" s="3" t="s">
        <v>2567</v>
      </c>
      <c r="Q4827" s="3" t="s">
        <v>67</v>
      </c>
      <c r="R4827" s="3" t="s">
        <v>157</v>
      </c>
      <c r="S4827" s="3" t="s">
        <v>2568</v>
      </c>
      <c r="T4827" s="3">
        <v>383.952</v>
      </c>
      <c r="U4827" s="35" cm="1">
        <f t="array" ref="U4827">INDEX('Pricing Strategy'!$F$4:$F$71,MATCH(1,(Dataset!$O4827='Pricing Strategy'!$B$4:$B$71)*(Dataset!$Q4827='Pricing Strategy'!$C$4:$C$71)*(Dataset!$R4827='Pricing Strategy'!$D$4:$D$71),))</f>
        <v>0.35</v>
      </c>
      <c r="V4827" s="3">
        <f>Dataset!$T4827*(1-Dataset!$U4827)</f>
        <v>249.56880000000001</v>
      </c>
    </row>
    <row r="4828" spans="1:22" x14ac:dyDescent="0.3">
      <c r="A4828" s="32"/>
      <c r="C4828" s="3">
        <v>4823</v>
      </c>
      <c r="D4828" s="3" t="s">
        <v>7804</v>
      </c>
      <c r="E4828" s="34">
        <v>42926</v>
      </c>
      <c r="F4828" s="34">
        <v>42927</v>
      </c>
      <c r="G4828" s="3" t="s">
        <v>1290</v>
      </c>
      <c r="H4828" s="3" t="s">
        <v>1068</v>
      </c>
      <c r="I4828" s="3" t="s">
        <v>1069</v>
      </c>
      <c r="J4828" s="3" t="s">
        <v>98</v>
      </c>
      <c r="K4828" s="3" t="s">
        <v>23</v>
      </c>
      <c r="L4828" s="3" t="s">
        <v>7805</v>
      </c>
      <c r="M4828" s="3" t="s">
        <v>306</v>
      </c>
      <c r="N4828" s="3">
        <v>85364</v>
      </c>
      <c r="O4828" s="3" t="s">
        <v>40</v>
      </c>
      <c r="P4828" s="3" t="s">
        <v>1726</v>
      </c>
      <c r="Q4828" s="3" t="s">
        <v>42</v>
      </c>
      <c r="R4828" s="3" t="s">
        <v>71</v>
      </c>
      <c r="S4828" s="3" t="s">
        <v>1727</v>
      </c>
      <c r="T4828" s="3">
        <v>44.856000000000002</v>
      </c>
      <c r="U4828" s="35" cm="1">
        <f t="array" ref="U4828">INDEX('Pricing Strategy'!$F$4:$F$71,MATCH(1,(Dataset!$O4828='Pricing Strategy'!$B$4:$B$71)*(Dataset!$Q4828='Pricing Strategy'!$C$4:$C$71)*(Dataset!$R4828='Pricing Strategy'!$D$4:$D$71),))</f>
        <v>0.4</v>
      </c>
      <c r="V4828" s="3">
        <f>Dataset!$T4828*(1-Dataset!$U4828)</f>
        <v>26.913599999999999</v>
      </c>
    </row>
    <row r="4829" spans="1:22" x14ac:dyDescent="0.3">
      <c r="A4829" s="32"/>
      <c r="C4829" s="3">
        <v>4824</v>
      </c>
      <c r="D4829" s="3" t="s">
        <v>7806</v>
      </c>
      <c r="E4829" s="34">
        <v>43060</v>
      </c>
      <c r="F4829" s="34">
        <v>43065</v>
      </c>
      <c r="G4829" s="3" t="s">
        <v>46</v>
      </c>
      <c r="H4829" s="3" t="s">
        <v>2004</v>
      </c>
      <c r="I4829" s="3" t="s">
        <v>2005</v>
      </c>
      <c r="J4829" s="3" t="s">
        <v>22</v>
      </c>
      <c r="K4829" s="3" t="s">
        <v>23</v>
      </c>
      <c r="L4829" s="3" t="s">
        <v>493</v>
      </c>
      <c r="M4829" s="3" t="s">
        <v>494</v>
      </c>
      <c r="N4829" s="3">
        <v>43229</v>
      </c>
      <c r="O4829" s="3" t="s">
        <v>144</v>
      </c>
      <c r="P4829" s="3" t="s">
        <v>7807</v>
      </c>
      <c r="Q4829" s="3" t="s">
        <v>67</v>
      </c>
      <c r="R4829" s="3" t="s">
        <v>680</v>
      </c>
      <c r="S4829" s="3" t="s">
        <v>7808</v>
      </c>
      <c r="T4829" s="3">
        <v>30.344999999999999</v>
      </c>
      <c r="U4829" s="35" cm="1">
        <f t="array" ref="U4829">INDEX('Pricing Strategy'!$F$4:$F$71,MATCH(1,(Dataset!$O4829='Pricing Strategy'!$B$4:$B$71)*(Dataset!$Q4829='Pricing Strategy'!$C$4:$C$71)*(Dataset!$R4829='Pricing Strategy'!$D$4:$D$71),))</f>
        <v>0.45</v>
      </c>
      <c r="V4829" s="3">
        <f>Dataset!$T4829*(1-Dataset!$U4829)</f>
        <v>16.68975</v>
      </c>
    </row>
    <row r="4830" spans="1:22" x14ac:dyDescent="0.3">
      <c r="A4830" s="32"/>
      <c r="C4830" s="3">
        <v>4825</v>
      </c>
      <c r="D4830" s="3" t="s">
        <v>7806</v>
      </c>
      <c r="E4830" s="34">
        <v>43060</v>
      </c>
      <c r="F4830" s="34">
        <v>43065</v>
      </c>
      <c r="G4830" s="3" t="s">
        <v>46</v>
      </c>
      <c r="H4830" s="3" t="s">
        <v>2004</v>
      </c>
      <c r="I4830" s="3" t="s">
        <v>2005</v>
      </c>
      <c r="J4830" s="3" t="s">
        <v>22</v>
      </c>
      <c r="K4830" s="3" t="s">
        <v>23</v>
      </c>
      <c r="L4830" s="3" t="s">
        <v>493</v>
      </c>
      <c r="M4830" s="3" t="s">
        <v>494</v>
      </c>
      <c r="N4830" s="3">
        <v>43229</v>
      </c>
      <c r="O4830" s="3" t="s">
        <v>144</v>
      </c>
      <c r="P4830" s="3" t="s">
        <v>699</v>
      </c>
      <c r="Q4830" s="3" t="s">
        <v>28</v>
      </c>
      <c r="R4830" s="3" t="s">
        <v>32</v>
      </c>
      <c r="S4830" s="3" t="s">
        <v>700</v>
      </c>
      <c r="T4830" s="3">
        <v>127.554</v>
      </c>
      <c r="U4830" s="35" cm="1">
        <f t="array" ref="U4830">INDEX('Pricing Strategy'!$F$4:$F$71,MATCH(1,(Dataset!$O4830='Pricing Strategy'!$B$4:$B$71)*(Dataset!$Q4830='Pricing Strategy'!$C$4:$C$71)*(Dataset!$R4830='Pricing Strategy'!$D$4:$D$71),))</f>
        <v>0.45</v>
      </c>
      <c r="V4830" s="3">
        <f>Dataset!$T4830*(1-Dataset!$U4830)</f>
        <v>70.154700000000005</v>
      </c>
    </row>
    <row r="4831" spans="1:22" x14ac:dyDescent="0.3">
      <c r="A4831" s="32"/>
      <c r="C4831" s="3">
        <v>4826</v>
      </c>
      <c r="D4831" s="3" t="s">
        <v>7806</v>
      </c>
      <c r="E4831" s="34">
        <v>43060</v>
      </c>
      <c r="F4831" s="34">
        <v>43065</v>
      </c>
      <c r="G4831" s="3" t="s">
        <v>46</v>
      </c>
      <c r="H4831" s="3" t="s">
        <v>2004</v>
      </c>
      <c r="I4831" s="3" t="s">
        <v>2005</v>
      </c>
      <c r="J4831" s="3" t="s">
        <v>22</v>
      </c>
      <c r="K4831" s="3" t="s">
        <v>23</v>
      </c>
      <c r="L4831" s="3" t="s">
        <v>493</v>
      </c>
      <c r="M4831" s="3" t="s">
        <v>494</v>
      </c>
      <c r="N4831" s="3">
        <v>43229</v>
      </c>
      <c r="O4831" s="3" t="s">
        <v>144</v>
      </c>
      <c r="P4831" s="3" t="s">
        <v>5861</v>
      </c>
      <c r="Q4831" s="3" t="s">
        <v>28</v>
      </c>
      <c r="R4831" s="3" t="s">
        <v>61</v>
      </c>
      <c r="S4831" s="3" t="s">
        <v>5862</v>
      </c>
      <c r="T4831" s="3">
        <v>77.951999999999998</v>
      </c>
      <c r="U4831" s="35" cm="1">
        <f t="array" ref="U4831">INDEX('Pricing Strategy'!$F$4:$F$71,MATCH(1,(Dataset!$O4831='Pricing Strategy'!$B$4:$B$71)*(Dataset!$Q4831='Pricing Strategy'!$C$4:$C$71)*(Dataset!$R4831='Pricing Strategy'!$D$4:$D$71),))</f>
        <v>0.4</v>
      </c>
      <c r="V4831" s="3">
        <f>Dataset!$T4831*(1-Dataset!$U4831)</f>
        <v>46.7712</v>
      </c>
    </row>
    <row r="4832" spans="1:22" x14ac:dyDescent="0.3">
      <c r="A4832" s="32"/>
      <c r="C4832" s="3">
        <v>4827</v>
      </c>
      <c r="D4832" s="3" t="s">
        <v>7809</v>
      </c>
      <c r="E4832" s="34">
        <v>43416</v>
      </c>
      <c r="F4832" s="34">
        <v>43419</v>
      </c>
      <c r="G4832" s="3" t="s">
        <v>184</v>
      </c>
      <c r="H4832" s="3" t="s">
        <v>4513</v>
      </c>
      <c r="I4832" s="3" t="s">
        <v>4514</v>
      </c>
      <c r="J4832" s="3" t="s">
        <v>37</v>
      </c>
      <c r="K4832" s="3" t="s">
        <v>23</v>
      </c>
      <c r="L4832" s="3" t="s">
        <v>38</v>
      </c>
      <c r="M4832" s="3" t="s">
        <v>39</v>
      </c>
      <c r="N4832" s="3">
        <v>90036</v>
      </c>
      <c r="O4832" s="3" t="s">
        <v>40</v>
      </c>
      <c r="P4832" s="3" t="s">
        <v>971</v>
      </c>
      <c r="Q4832" s="3" t="s">
        <v>42</v>
      </c>
      <c r="R4832" s="3" t="s">
        <v>71</v>
      </c>
      <c r="S4832" s="3" t="s">
        <v>972</v>
      </c>
      <c r="T4832" s="3">
        <v>14.016</v>
      </c>
      <c r="U4832" s="35" cm="1">
        <f t="array" ref="U4832">INDEX('Pricing Strategy'!$F$4:$F$71,MATCH(1,(Dataset!$O4832='Pricing Strategy'!$B$4:$B$71)*(Dataset!$Q4832='Pricing Strategy'!$C$4:$C$71)*(Dataset!$R4832='Pricing Strategy'!$D$4:$D$71),))</f>
        <v>0.4</v>
      </c>
      <c r="V4832" s="3">
        <f>Dataset!$T4832*(1-Dataset!$U4832)</f>
        <v>8.4095999999999993</v>
      </c>
    </row>
    <row r="4833" spans="1:22" x14ac:dyDescent="0.3">
      <c r="A4833" s="32"/>
      <c r="C4833" s="3">
        <v>4828</v>
      </c>
      <c r="D4833" s="3" t="s">
        <v>7810</v>
      </c>
      <c r="E4833" s="34">
        <v>42309</v>
      </c>
      <c r="F4833" s="34">
        <v>42316</v>
      </c>
      <c r="G4833" s="3" t="s">
        <v>46</v>
      </c>
      <c r="H4833" s="3" t="s">
        <v>6638</v>
      </c>
      <c r="I4833" s="3" t="s">
        <v>6639</v>
      </c>
      <c r="J4833" s="3" t="s">
        <v>37</v>
      </c>
      <c r="K4833" s="3" t="s">
        <v>23</v>
      </c>
      <c r="L4833" s="3" t="s">
        <v>1466</v>
      </c>
      <c r="M4833" s="3" t="s">
        <v>25</v>
      </c>
      <c r="N4833" s="3">
        <v>40475</v>
      </c>
      <c r="O4833" s="3" t="s">
        <v>26</v>
      </c>
      <c r="P4833" s="3" t="s">
        <v>4639</v>
      </c>
      <c r="Q4833" s="3" t="s">
        <v>42</v>
      </c>
      <c r="R4833" s="3" t="s">
        <v>55</v>
      </c>
      <c r="S4833" s="3" t="s">
        <v>4640</v>
      </c>
      <c r="T4833" s="3">
        <v>69.52</v>
      </c>
      <c r="U4833" s="35" cm="1">
        <f t="array" ref="U4833">INDEX('Pricing Strategy'!$F$4:$F$71,MATCH(1,(Dataset!$O4833='Pricing Strategy'!$B$4:$B$71)*(Dataset!$Q4833='Pricing Strategy'!$C$4:$C$71)*(Dataset!$R4833='Pricing Strategy'!$D$4:$D$71),))</f>
        <v>0.35</v>
      </c>
      <c r="V4833" s="3">
        <f>Dataset!$T4833*(1-Dataset!$U4833)</f>
        <v>45.188000000000002</v>
      </c>
    </row>
    <row r="4834" spans="1:22" x14ac:dyDescent="0.3">
      <c r="A4834" s="32"/>
      <c r="C4834" s="3">
        <v>4829</v>
      </c>
      <c r="D4834" s="3" t="s">
        <v>7810</v>
      </c>
      <c r="E4834" s="34">
        <v>42309</v>
      </c>
      <c r="F4834" s="34">
        <v>42316</v>
      </c>
      <c r="G4834" s="3" t="s">
        <v>46</v>
      </c>
      <c r="H4834" s="3" t="s">
        <v>6638</v>
      </c>
      <c r="I4834" s="3" t="s">
        <v>6639</v>
      </c>
      <c r="J4834" s="3" t="s">
        <v>37</v>
      </c>
      <c r="K4834" s="3" t="s">
        <v>23</v>
      </c>
      <c r="L4834" s="3" t="s">
        <v>1466</v>
      </c>
      <c r="M4834" s="3" t="s">
        <v>25</v>
      </c>
      <c r="N4834" s="3">
        <v>40475</v>
      </c>
      <c r="O4834" s="3" t="s">
        <v>26</v>
      </c>
      <c r="P4834" s="3" t="s">
        <v>3389</v>
      </c>
      <c r="Q4834" s="3" t="s">
        <v>42</v>
      </c>
      <c r="R4834" s="3" t="s">
        <v>64</v>
      </c>
      <c r="S4834" s="3" t="s">
        <v>3390</v>
      </c>
      <c r="T4834" s="3">
        <v>5.64</v>
      </c>
      <c r="U4834" s="35" cm="1">
        <f t="array" ref="U4834">INDEX('Pricing Strategy'!$F$4:$F$71,MATCH(1,(Dataset!$O4834='Pricing Strategy'!$B$4:$B$71)*(Dataset!$Q4834='Pricing Strategy'!$C$4:$C$71)*(Dataset!$R4834='Pricing Strategy'!$D$4:$D$71),))</f>
        <v>0.3</v>
      </c>
      <c r="V4834" s="3">
        <f>Dataset!$T4834*(1-Dataset!$U4834)</f>
        <v>3.9479999999999995</v>
      </c>
    </row>
    <row r="4835" spans="1:22" x14ac:dyDescent="0.3">
      <c r="A4835" s="32"/>
      <c r="C4835" s="3">
        <v>4830</v>
      </c>
      <c r="D4835" s="3" t="s">
        <v>7811</v>
      </c>
      <c r="E4835" s="34">
        <v>42870</v>
      </c>
      <c r="F4835" s="34">
        <v>42876</v>
      </c>
      <c r="G4835" s="3" t="s">
        <v>46</v>
      </c>
      <c r="H4835" s="3" t="s">
        <v>5620</v>
      </c>
      <c r="I4835" s="3" t="s">
        <v>5621</v>
      </c>
      <c r="J4835" s="3" t="s">
        <v>22</v>
      </c>
      <c r="K4835" s="3" t="s">
        <v>23</v>
      </c>
      <c r="L4835" s="3" t="s">
        <v>262</v>
      </c>
      <c r="M4835" s="3" t="s">
        <v>263</v>
      </c>
      <c r="N4835" s="3">
        <v>10035</v>
      </c>
      <c r="O4835" s="3" t="s">
        <v>144</v>
      </c>
      <c r="P4835" s="3" t="s">
        <v>4861</v>
      </c>
      <c r="Q4835" s="3" t="s">
        <v>42</v>
      </c>
      <c r="R4835" s="3" t="s">
        <v>71</v>
      </c>
      <c r="S4835" s="3" t="s">
        <v>4862</v>
      </c>
      <c r="T4835" s="3">
        <v>13.776</v>
      </c>
      <c r="U4835" s="35" cm="1">
        <f t="array" ref="U4835">INDEX('Pricing Strategy'!$F$4:$F$71,MATCH(1,(Dataset!$O4835='Pricing Strategy'!$B$4:$B$71)*(Dataset!$Q4835='Pricing Strategy'!$C$4:$C$71)*(Dataset!$R4835='Pricing Strategy'!$D$4:$D$71),))</f>
        <v>0.4</v>
      </c>
      <c r="V4835" s="3">
        <f>Dataset!$T4835*(1-Dataset!$U4835)</f>
        <v>8.2655999999999992</v>
      </c>
    </row>
    <row r="4836" spans="1:22" x14ac:dyDescent="0.3">
      <c r="A4836" s="32"/>
      <c r="C4836" s="3">
        <v>4831</v>
      </c>
      <c r="D4836" s="3" t="s">
        <v>7812</v>
      </c>
      <c r="E4836" s="34">
        <v>42315</v>
      </c>
      <c r="F4836" s="34">
        <v>42320</v>
      </c>
      <c r="G4836" s="3" t="s">
        <v>46</v>
      </c>
      <c r="H4836" s="3" t="s">
        <v>2761</v>
      </c>
      <c r="I4836" s="3" t="s">
        <v>2762</v>
      </c>
      <c r="J4836" s="3" t="s">
        <v>22</v>
      </c>
      <c r="K4836" s="3" t="s">
        <v>23</v>
      </c>
      <c r="L4836" s="3" t="s">
        <v>7813</v>
      </c>
      <c r="M4836" s="3" t="s">
        <v>110</v>
      </c>
      <c r="N4836" s="3">
        <v>54401</v>
      </c>
      <c r="O4836" s="3" t="s">
        <v>101</v>
      </c>
      <c r="P4836" s="3" t="s">
        <v>5598</v>
      </c>
      <c r="Q4836" s="3" t="s">
        <v>42</v>
      </c>
      <c r="R4836" s="3" t="s">
        <v>74</v>
      </c>
      <c r="S4836" s="3" t="s">
        <v>5599</v>
      </c>
      <c r="T4836" s="3">
        <v>245.88</v>
      </c>
      <c r="U4836" s="35" cm="1">
        <f t="array" ref="U4836">INDEX('Pricing Strategy'!$F$4:$F$71,MATCH(1,(Dataset!$O4836='Pricing Strategy'!$B$4:$B$71)*(Dataset!$Q4836='Pricing Strategy'!$C$4:$C$71)*(Dataset!$R4836='Pricing Strategy'!$D$4:$D$71),))</f>
        <v>0.3</v>
      </c>
      <c r="V4836" s="3">
        <f>Dataset!$T4836*(1-Dataset!$U4836)</f>
        <v>172.11599999999999</v>
      </c>
    </row>
    <row r="4837" spans="1:22" x14ac:dyDescent="0.3">
      <c r="A4837" s="32"/>
      <c r="C4837" s="3">
        <v>4832</v>
      </c>
      <c r="D4837" s="3" t="s">
        <v>7812</v>
      </c>
      <c r="E4837" s="34">
        <v>42315</v>
      </c>
      <c r="F4837" s="34">
        <v>42320</v>
      </c>
      <c r="G4837" s="3" t="s">
        <v>46</v>
      </c>
      <c r="H4837" s="3" t="s">
        <v>2761</v>
      </c>
      <c r="I4837" s="3" t="s">
        <v>2762</v>
      </c>
      <c r="J4837" s="3" t="s">
        <v>22</v>
      </c>
      <c r="K4837" s="3" t="s">
        <v>23</v>
      </c>
      <c r="L4837" s="3" t="s">
        <v>7813</v>
      </c>
      <c r="M4837" s="3" t="s">
        <v>110</v>
      </c>
      <c r="N4837" s="3">
        <v>54401</v>
      </c>
      <c r="O4837" s="3" t="s">
        <v>101</v>
      </c>
      <c r="P4837" s="3" t="s">
        <v>2991</v>
      </c>
      <c r="Q4837" s="3" t="s">
        <v>42</v>
      </c>
      <c r="R4837" s="3" t="s">
        <v>55</v>
      </c>
      <c r="S4837" s="3" t="s">
        <v>2992</v>
      </c>
      <c r="T4837" s="3">
        <v>36.630000000000003</v>
      </c>
      <c r="U4837" s="35" cm="1">
        <f t="array" ref="U4837">INDEX('Pricing Strategy'!$F$4:$F$71,MATCH(1,(Dataset!$O4837='Pricing Strategy'!$B$4:$B$71)*(Dataset!$Q4837='Pricing Strategy'!$C$4:$C$71)*(Dataset!$R4837='Pricing Strategy'!$D$4:$D$71),))</f>
        <v>0.4</v>
      </c>
      <c r="V4837" s="3">
        <f>Dataset!$T4837*(1-Dataset!$U4837)</f>
        <v>21.978000000000002</v>
      </c>
    </row>
    <row r="4838" spans="1:22" x14ac:dyDescent="0.3">
      <c r="A4838" s="32"/>
      <c r="C4838" s="3">
        <v>4833</v>
      </c>
      <c r="D4838" s="3" t="s">
        <v>7812</v>
      </c>
      <c r="E4838" s="34">
        <v>42315</v>
      </c>
      <c r="F4838" s="34">
        <v>42320</v>
      </c>
      <c r="G4838" s="3" t="s">
        <v>46</v>
      </c>
      <c r="H4838" s="3" t="s">
        <v>2761</v>
      </c>
      <c r="I4838" s="3" t="s">
        <v>2762</v>
      </c>
      <c r="J4838" s="3" t="s">
        <v>22</v>
      </c>
      <c r="K4838" s="3" t="s">
        <v>23</v>
      </c>
      <c r="L4838" s="3" t="s">
        <v>7813</v>
      </c>
      <c r="M4838" s="3" t="s">
        <v>110</v>
      </c>
      <c r="N4838" s="3">
        <v>54401</v>
      </c>
      <c r="O4838" s="3" t="s">
        <v>101</v>
      </c>
      <c r="P4838" s="3" t="s">
        <v>3984</v>
      </c>
      <c r="Q4838" s="3" t="s">
        <v>42</v>
      </c>
      <c r="R4838" s="3" t="s">
        <v>55</v>
      </c>
      <c r="S4838" s="3" t="s">
        <v>3985</v>
      </c>
      <c r="T4838" s="3">
        <v>22.58</v>
      </c>
      <c r="U4838" s="35" cm="1">
        <f t="array" ref="U4838">INDEX('Pricing Strategy'!$F$4:$F$71,MATCH(1,(Dataset!$O4838='Pricing Strategy'!$B$4:$B$71)*(Dataset!$Q4838='Pricing Strategy'!$C$4:$C$71)*(Dataset!$R4838='Pricing Strategy'!$D$4:$D$71),))</f>
        <v>0.4</v>
      </c>
      <c r="V4838" s="3">
        <f>Dataset!$T4838*(1-Dataset!$U4838)</f>
        <v>13.547999999999998</v>
      </c>
    </row>
    <row r="4839" spans="1:22" x14ac:dyDescent="0.3">
      <c r="A4839" s="32"/>
      <c r="C4839" s="3">
        <v>4834</v>
      </c>
      <c r="D4839" s="3" t="s">
        <v>7812</v>
      </c>
      <c r="E4839" s="34">
        <v>42315</v>
      </c>
      <c r="F4839" s="34">
        <v>42320</v>
      </c>
      <c r="G4839" s="3" t="s">
        <v>46</v>
      </c>
      <c r="H4839" s="3" t="s">
        <v>2761</v>
      </c>
      <c r="I4839" s="3" t="s">
        <v>2762</v>
      </c>
      <c r="J4839" s="3" t="s">
        <v>22</v>
      </c>
      <c r="K4839" s="3" t="s">
        <v>23</v>
      </c>
      <c r="L4839" s="3" t="s">
        <v>7813</v>
      </c>
      <c r="M4839" s="3" t="s">
        <v>110</v>
      </c>
      <c r="N4839" s="3">
        <v>54401</v>
      </c>
      <c r="O4839" s="3" t="s">
        <v>101</v>
      </c>
      <c r="P4839" s="3" t="s">
        <v>3593</v>
      </c>
      <c r="Q4839" s="3" t="s">
        <v>42</v>
      </c>
      <c r="R4839" s="3" t="s">
        <v>71</v>
      </c>
      <c r="S4839" s="3" t="s">
        <v>3594</v>
      </c>
      <c r="T4839" s="3">
        <v>12.39</v>
      </c>
      <c r="U4839" s="35" cm="1">
        <f t="array" ref="U4839">INDEX('Pricing Strategy'!$F$4:$F$71,MATCH(1,(Dataset!$O4839='Pricing Strategy'!$B$4:$B$71)*(Dataset!$Q4839='Pricing Strategy'!$C$4:$C$71)*(Dataset!$R4839='Pricing Strategy'!$D$4:$D$71),))</f>
        <v>0.3</v>
      </c>
      <c r="V4839" s="3">
        <f>Dataset!$T4839*(1-Dataset!$U4839)</f>
        <v>8.673</v>
      </c>
    </row>
    <row r="4840" spans="1:22" x14ac:dyDescent="0.3">
      <c r="A4840" s="32"/>
      <c r="C4840" s="3">
        <v>4835</v>
      </c>
      <c r="D4840" s="3" t="s">
        <v>7814</v>
      </c>
      <c r="E4840" s="34">
        <v>43378</v>
      </c>
      <c r="F4840" s="34">
        <v>43383</v>
      </c>
      <c r="G4840" s="3" t="s">
        <v>46</v>
      </c>
      <c r="H4840" s="3" t="s">
        <v>4088</v>
      </c>
      <c r="I4840" s="3" t="s">
        <v>4089</v>
      </c>
      <c r="J4840" s="3" t="s">
        <v>98</v>
      </c>
      <c r="K4840" s="3" t="s">
        <v>23</v>
      </c>
      <c r="L4840" s="3" t="s">
        <v>123</v>
      </c>
      <c r="M4840" s="3" t="s">
        <v>39</v>
      </c>
      <c r="N4840" s="3">
        <v>94110</v>
      </c>
      <c r="O4840" s="3" t="s">
        <v>40</v>
      </c>
      <c r="P4840" s="3" t="s">
        <v>4946</v>
      </c>
      <c r="Q4840" s="3" t="s">
        <v>42</v>
      </c>
      <c r="R4840" s="3" t="s">
        <v>71</v>
      </c>
      <c r="S4840" s="3" t="s">
        <v>4947</v>
      </c>
      <c r="T4840" s="3">
        <v>39.92</v>
      </c>
      <c r="U4840" s="35" cm="1">
        <f t="array" ref="U4840">INDEX('Pricing Strategy'!$F$4:$F$71,MATCH(1,(Dataset!$O4840='Pricing Strategy'!$B$4:$B$71)*(Dataset!$Q4840='Pricing Strategy'!$C$4:$C$71)*(Dataset!$R4840='Pricing Strategy'!$D$4:$D$71),))</f>
        <v>0.4</v>
      </c>
      <c r="V4840" s="3">
        <f>Dataset!$T4840*(1-Dataset!$U4840)</f>
        <v>23.952000000000002</v>
      </c>
    </row>
    <row r="4841" spans="1:22" x14ac:dyDescent="0.3">
      <c r="A4841" s="32"/>
      <c r="C4841" s="3">
        <v>4836</v>
      </c>
      <c r="D4841" s="3" t="s">
        <v>7814</v>
      </c>
      <c r="E4841" s="34">
        <v>43378</v>
      </c>
      <c r="F4841" s="34">
        <v>43383</v>
      </c>
      <c r="G4841" s="3" t="s">
        <v>46</v>
      </c>
      <c r="H4841" s="3" t="s">
        <v>4088</v>
      </c>
      <c r="I4841" s="3" t="s">
        <v>4089</v>
      </c>
      <c r="J4841" s="3" t="s">
        <v>98</v>
      </c>
      <c r="K4841" s="3" t="s">
        <v>23</v>
      </c>
      <c r="L4841" s="3" t="s">
        <v>123</v>
      </c>
      <c r="M4841" s="3" t="s">
        <v>39</v>
      </c>
      <c r="N4841" s="3">
        <v>94110</v>
      </c>
      <c r="O4841" s="3" t="s">
        <v>40</v>
      </c>
      <c r="P4841" s="3" t="s">
        <v>5420</v>
      </c>
      <c r="Q4841" s="3" t="s">
        <v>42</v>
      </c>
      <c r="R4841" s="3" t="s">
        <v>86</v>
      </c>
      <c r="S4841" s="3" t="s">
        <v>5421</v>
      </c>
      <c r="T4841" s="3">
        <v>61.96</v>
      </c>
      <c r="U4841" s="35" cm="1">
        <f t="array" ref="U4841">INDEX('Pricing Strategy'!$F$4:$F$71,MATCH(1,(Dataset!$O4841='Pricing Strategy'!$B$4:$B$71)*(Dataset!$Q4841='Pricing Strategy'!$C$4:$C$71)*(Dataset!$R4841='Pricing Strategy'!$D$4:$D$71),))</f>
        <v>0.4</v>
      </c>
      <c r="V4841" s="3">
        <f>Dataset!$T4841*(1-Dataset!$U4841)</f>
        <v>37.176000000000002</v>
      </c>
    </row>
    <row r="4842" spans="1:22" x14ac:dyDescent="0.3">
      <c r="A4842" s="32"/>
      <c r="C4842" s="3">
        <v>4837</v>
      </c>
      <c r="D4842" s="3" t="s">
        <v>7814</v>
      </c>
      <c r="E4842" s="34">
        <v>43378</v>
      </c>
      <c r="F4842" s="34">
        <v>43383</v>
      </c>
      <c r="G4842" s="3" t="s">
        <v>46</v>
      </c>
      <c r="H4842" s="3" t="s">
        <v>4088</v>
      </c>
      <c r="I4842" s="3" t="s">
        <v>4089</v>
      </c>
      <c r="J4842" s="3" t="s">
        <v>98</v>
      </c>
      <c r="K4842" s="3" t="s">
        <v>23</v>
      </c>
      <c r="L4842" s="3" t="s">
        <v>123</v>
      </c>
      <c r="M4842" s="3" t="s">
        <v>39</v>
      </c>
      <c r="N4842" s="3">
        <v>94110</v>
      </c>
      <c r="O4842" s="3" t="s">
        <v>40</v>
      </c>
      <c r="P4842" s="3" t="s">
        <v>3130</v>
      </c>
      <c r="Q4842" s="3" t="s">
        <v>42</v>
      </c>
      <c r="R4842" s="3" t="s">
        <v>71</v>
      </c>
      <c r="S4842" s="3" t="s">
        <v>3131</v>
      </c>
      <c r="T4842" s="3">
        <v>19.936</v>
      </c>
      <c r="U4842" s="35" cm="1">
        <f t="array" ref="U4842">INDEX('Pricing Strategy'!$F$4:$F$71,MATCH(1,(Dataset!$O4842='Pricing Strategy'!$B$4:$B$71)*(Dataset!$Q4842='Pricing Strategy'!$C$4:$C$71)*(Dataset!$R4842='Pricing Strategy'!$D$4:$D$71),))</f>
        <v>0.4</v>
      </c>
      <c r="V4842" s="3">
        <f>Dataset!$T4842*(1-Dataset!$U4842)</f>
        <v>11.961599999999999</v>
      </c>
    </row>
    <row r="4843" spans="1:22" x14ac:dyDescent="0.3">
      <c r="A4843" s="32"/>
      <c r="C4843" s="3">
        <v>4838</v>
      </c>
      <c r="D4843" s="3" t="s">
        <v>7815</v>
      </c>
      <c r="E4843" s="34">
        <v>43252</v>
      </c>
      <c r="F4843" s="34">
        <v>43254</v>
      </c>
      <c r="G4843" s="3" t="s">
        <v>184</v>
      </c>
      <c r="H4843" s="3" t="s">
        <v>5888</v>
      </c>
      <c r="I4843" s="3" t="s">
        <v>5889</v>
      </c>
      <c r="J4843" s="3" t="s">
        <v>22</v>
      </c>
      <c r="K4843" s="3" t="s">
        <v>23</v>
      </c>
      <c r="L4843" s="3" t="s">
        <v>865</v>
      </c>
      <c r="M4843" s="3" t="s">
        <v>494</v>
      </c>
      <c r="N4843" s="3">
        <v>43017</v>
      </c>
      <c r="O4843" s="3" t="s">
        <v>144</v>
      </c>
      <c r="P4843" s="3" t="s">
        <v>3349</v>
      </c>
      <c r="Q4843" s="3" t="s">
        <v>42</v>
      </c>
      <c r="R4843" s="3" t="s">
        <v>71</v>
      </c>
      <c r="S4843" s="3" t="s">
        <v>3350</v>
      </c>
      <c r="T4843" s="3">
        <v>3.798</v>
      </c>
      <c r="U4843" s="35" cm="1">
        <f t="array" ref="U4843">INDEX('Pricing Strategy'!$F$4:$F$71,MATCH(1,(Dataset!$O4843='Pricing Strategy'!$B$4:$B$71)*(Dataset!$Q4843='Pricing Strategy'!$C$4:$C$71)*(Dataset!$R4843='Pricing Strategy'!$D$4:$D$71),))</f>
        <v>0.4</v>
      </c>
      <c r="V4843" s="3">
        <f>Dataset!$T4843*(1-Dataset!$U4843)</f>
        <v>2.2787999999999999</v>
      </c>
    </row>
    <row r="4844" spans="1:22" x14ac:dyDescent="0.3">
      <c r="A4844" s="32"/>
      <c r="C4844" s="3">
        <v>4839</v>
      </c>
      <c r="D4844" s="3" t="s">
        <v>7815</v>
      </c>
      <c r="E4844" s="34">
        <v>43252</v>
      </c>
      <c r="F4844" s="34">
        <v>43254</v>
      </c>
      <c r="G4844" s="3" t="s">
        <v>184</v>
      </c>
      <c r="H4844" s="3" t="s">
        <v>5888</v>
      </c>
      <c r="I4844" s="3" t="s">
        <v>5889</v>
      </c>
      <c r="J4844" s="3" t="s">
        <v>22</v>
      </c>
      <c r="K4844" s="3" t="s">
        <v>23</v>
      </c>
      <c r="L4844" s="3" t="s">
        <v>865</v>
      </c>
      <c r="M4844" s="3" t="s">
        <v>494</v>
      </c>
      <c r="N4844" s="3">
        <v>43017</v>
      </c>
      <c r="O4844" s="3" t="s">
        <v>144</v>
      </c>
      <c r="P4844" s="3" t="s">
        <v>3408</v>
      </c>
      <c r="Q4844" s="3" t="s">
        <v>42</v>
      </c>
      <c r="R4844" s="3" t="s">
        <v>86</v>
      </c>
      <c r="S4844" s="3" t="s">
        <v>3409</v>
      </c>
      <c r="T4844" s="3">
        <v>27.744</v>
      </c>
      <c r="U4844" s="35" cm="1">
        <f t="array" ref="U4844">INDEX('Pricing Strategy'!$F$4:$F$71,MATCH(1,(Dataset!$O4844='Pricing Strategy'!$B$4:$B$71)*(Dataset!$Q4844='Pricing Strategy'!$C$4:$C$71)*(Dataset!$R4844='Pricing Strategy'!$D$4:$D$71),))</f>
        <v>0.4</v>
      </c>
      <c r="V4844" s="3">
        <f>Dataset!$T4844*(1-Dataset!$U4844)</f>
        <v>16.6464</v>
      </c>
    </row>
    <row r="4845" spans="1:22" x14ac:dyDescent="0.3">
      <c r="A4845" s="32"/>
      <c r="C4845" s="3">
        <v>4840</v>
      </c>
      <c r="D4845" s="3" t="s">
        <v>7815</v>
      </c>
      <c r="E4845" s="34">
        <v>43252</v>
      </c>
      <c r="F4845" s="34">
        <v>43254</v>
      </c>
      <c r="G4845" s="3" t="s">
        <v>184</v>
      </c>
      <c r="H4845" s="3" t="s">
        <v>5888</v>
      </c>
      <c r="I4845" s="3" t="s">
        <v>5889</v>
      </c>
      <c r="J4845" s="3" t="s">
        <v>22</v>
      </c>
      <c r="K4845" s="3" t="s">
        <v>23</v>
      </c>
      <c r="L4845" s="3" t="s">
        <v>865</v>
      </c>
      <c r="M4845" s="3" t="s">
        <v>494</v>
      </c>
      <c r="N4845" s="3">
        <v>43017</v>
      </c>
      <c r="O4845" s="3" t="s">
        <v>144</v>
      </c>
      <c r="P4845" s="3" t="s">
        <v>834</v>
      </c>
      <c r="Q4845" s="3" t="s">
        <v>67</v>
      </c>
      <c r="R4845" s="3" t="s">
        <v>68</v>
      </c>
      <c r="S4845" s="3" t="s">
        <v>835</v>
      </c>
      <c r="T4845" s="3">
        <v>158.376</v>
      </c>
      <c r="U4845" s="35" cm="1">
        <f t="array" ref="U4845">INDEX('Pricing Strategy'!$F$4:$F$71,MATCH(1,(Dataset!$O4845='Pricing Strategy'!$B$4:$B$71)*(Dataset!$Q4845='Pricing Strategy'!$C$4:$C$71)*(Dataset!$R4845='Pricing Strategy'!$D$4:$D$71),))</f>
        <v>0.4</v>
      </c>
      <c r="V4845" s="3">
        <f>Dataset!$T4845*(1-Dataset!$U4845)</f>
        <v>95.025599999999997</v>
      </c>
    </row>
    <row r="4846" spans="1:22" x14ac:dyDescent="0.3">
      <c r="A4846" s="32"/>
      <c r="C4846" s="3">
        <v>4841</v>
      </c>
      <c r="D4846" s="3" t="s">
        <v>7816</v>
      </c>
      <c r="E4846" s="34">
        <v>43424</v>
      </c>
      <c r="F4846" s="34">
        <v>43429</v>
      </c>
      <c r="G4846" s="3" t="s">
        <v>46</v>
      </c>
      <c r="H4846" s="3" t="s">
        <v>2802</v>
      </c>
      <c r="I4846" s="3" t="s">
        <v>2803</v>
      </c>
      <c r="J4846" s="3" t="s">
        <v>98</v>
      </c>
      <c r="K4846" s="3" t="s">
        <v>23</v>
      </c>
      <c r="L4846" s="3" t="s">
        <v>24</v>
      </c>
      <c r="M4846" s="3" t="s">
        <v>25</v>
      </c>
      <c r="N4846" s="3">
        <v>42420</v>
      </c>
      <c r="O4846" s="3" t="s">
        <v>26</v>
      </c>
      <c r="P4846" s="3" t="s">
        <v>422</v>
      </c>
      <c r="Q4846" s="3" t="s">
        <v>28</v>
      </c>
      <c r="R4846" s="3" t="s">
        <v>61</v>
      </c>
      <c r="S4846" s="3" t="s">
        <v>423</v>
      </c>
      <c r="T4846" s="3">
        <v>27.58</v>
      </c>
      <c r="U4846" s="35" cm="1">
        <f t="array" ref="U4846">INDEX('Pricing Strategy'!$F$4:$F$71,MATCH(1,(Dataset!$O4846='Pricing Strategy'!$B$4:$B$71)*(Dataset!$Q4846='Pricing Strategy'!$C$4:$C$71)*(Dataset!$R4846='Pricing Strategy'!$D$4:$D$71),))</f>
        <v>0.25</v>
      </c>
      <c r="V4846" s="3">
        <f>Dataset!$T4846*(1-Dataset!$U4846)</f>
        <v>20.684999999999999</v>
      </c>
    </row>
    <row r="4847" spans="1:22" x14ac:dyDescent="0.3">
      <c r="A4847" s="32"/>
      <c r="C4847" s="3">
        <v>4842</v>
      </c>
      <c r="D4847" s="3" t="s">
        <v>7817</v>
      </c>
      <c r="E4847" s="34">
        <v>43092</v>
      </c>
      <c r="F4847" s="34">
        <v>43097</v>
      </c>
      <c r="G4847" s="3" t="s">
        <v>46</v>
      </c>
      <c r="H4847" s="3" t="s">
        <v>3242</v>
      </c>
      <c r="I4847" s="3" t="s">
        <v>3243</v>
      </c>
      <c r="J4847" s="3" t="s">
        <v>22</v>
      </c>
      <c r="K4847" s="3" t="s">
        <v>23</v>
      </c>
      <c r="L4847" s="3" t="s">
        <v>4624</v>
      </c>
      <c r="M4847" s="3" t="s">
        <v>494</v>
      </c>
      <c r="N4847" s="3">
        <v>43402</v>
      </c>
      <c r="O4847" s="3" t="s">
        <v>144</v>
      </c>
      <c r="P4847" s="3" t="s">
        <v>6320</v>
      </c>
      <c r="Q4847" s="3" t="s">
        <v>42</v>
      </c>
      <c r="R4847" s="3" t="s">
        <v>71</v>
      </c>
      <c r="S4847" s="3" t="s">
        <v>6321</v>
      </c>
      <c r="T4847" s="3">
        <v>5.5529999999999999</v>
      </c>
      <c r="U4847" s="35" cm="1">
        <f t="array" ref="U4847">INDEX('Pricing Strategy'!$F$4:$F$71,MATCH(1,(Dataset!$O4847='Pricing Strategy'!$B$4:$B$71)*(Dataset!$Q4847='Pricing Strategy'!$C$4:$C$71)*(Dataset!$R4847='Pricing Strategy'!$D$4:$D$71),))</f>
        <v>0.4</v>
      </c>
      <c r="V4847" s="3">
        <f>Dataset!$T4847*(1-Dataset!$U4847)</f>
        <v>3.3317999999999999</v>
      </c>
    </row>
    <row r="4848" spans="1:22" x14ac:dyDescent="0.3">
      <c r="A4848" s="32"/>
      <c r="C4848" s="3">
        <v>4843</v>
      </c>
      <c r="D4848" s="3" t="s">
        <v>7818</v>
      </c>
      <c r="E4848" s="34">
        <v>43372</v>
      </c>
      <c r="F4848" s="34">
        <v>43377</v>
      </c>
      <c r="G4848" s="3" t="s">
        <v>46</v>
      </c>
      <c r="H4848" s="3" t="s">
        <v>1049</v>
      </c>
      <c r="I4848" s="3" t="s">
        <v>1050</v>
      </c>
      <c r="J4848" s="3" t="s">
        <v>22</v>
      </c>
      <c r="K4848" s="3" t="s">
        <v>23</v>
      </c>
      <c r="L4848" s="3" t="s">
        <v>330</v>
      </c>
      <c r="M4848" s="3" t="s">
        <v>331</v>
      </c>
      <c r="N4848" s="3">
        <v>38109</v>
      </c>
      <c r="O4848" s="3" t="s">
        <v>26</v>
      </c>
      <c r="P4848" s="3" t="s">
        <v>3448</v>
      </c>
      <c r="Q4848" s="3" t="s">
        <v>42</v>
      </c>
      <c r="R4848" s="3" t="s">
        <v>55</v>
      </c>
      <c r="S4848" s="3" t="s">
        <v>3449</v>
      </c>
      <c r="T4848" s="3">
        <v>243.92</v>
      </c>
      <c r="U4848" s="35" cm="1">
        <f t="array" ref="U4848">INDEX('Pricing Strategy'!$F$4:$F$71,MATCH(1,(Dataset!$O4848='Pricing Strategy'!$B$4:$B$71)*(Dataset!$Q4848='Pricing Strategy'!$C$4:$C$71)*(Dataset!$R4848='Pricing Strategy'!$D$4:$D$71),))</f>
        <v>0.35</v>
      </c>
      <c r="V4848" s="3">
        <f>Dataset!$T4848*(1-Dataset!$U4848)</f>
        <v>158.548</v>
      </c>
    </row>
    <row r="4849" spans="1:22" x14ac:dyDescent="0.3">
      <c r="A4849" s="32"/>
      <c r="C4849" s="3">
        <v>4844</v>
      </c>
      <c r="D4849" s="3" t="s">
        <v>7819</v>
      </c>
      <c r="E4849" s="34">
        <v>43046</v>
      </c>
      <c r="F4849" s="34">
        <v>43048</v>
      </c>
      <c r="G4849" s="3" t="s">
        <v>184</v>
      </c>
      <c r="H4849" s="3" t="s">
        <v>6455</v>
      </c>
      <c r="I4849" s="3" t="s">
        <v>6456</v>
      </c>
      <c r="J4849" s="3" t="s">
        <v>22</v>
      </c>
      <c r="K4849" s="3" t="s">
        <v>23</v>
      </c>
      <c r="L4849" s="3" t="s">
        <v>1119</v>
      </c>
      <c r="M4849" s="3" t="s">
        <v>787</v>
      </c>
      <c r="N4849" s="3">
        <v>8701</v>
      </c>
      <c r="O4849" s="3" t="s">
        <v>144</v>
      </c>
      <c r="P4849" s="3" t="s">
        <v>4073</v>
      </c>
      <c r="Q4849" s="3" t="s">
        <v>42</v>
      </c>
      <c r="R4849" s="3" t="s">
        <v>265</v>
      </c>
      <c r="S4849" s="3" t="s">
        <v>4074</v>
      </c>
      <c r="T4849" s="3">
        <v>14.96</v>
      </c>
      <c r="U4849" s="35" cm="1">
        <f t="array" ref="U4849">INDEX('Pricing Strategy'!$F$4:$F$71,MATCH(1,(Dataset!$O4849='Pricing Strategy'!$B$4:$B$71)*(Dataset!$Q4849='Pricing Strategy'!$C$4:$C$71)*(Dataset!$R4849='Pricing Strategy'!$D$4:$D$71),))</f>
        <v>0.4</v>
      </c>
      <c r="V4849" s="3">
        <f>Dataset!$T4849*(1-Dataset!$U4849)</f>
        <v>8.9760000000000009</v>
      </c>
    </row>
    <row r="4850" spans="1:22" x14ac:dyDescent="0.3">
      <c r="A4850" s="32"/>
      <c r="C4850" s="3">
        <v>4845</v>
      </c>
      <c r="D4850" s="3" t="s">
        <v>7820</v>
      </c>
      <c r="E4850" s="34">
        <v>42098</v>
      </c>
      <c r="F4850" s="34">
        <v>42099</v>
      </c>
      <c r="G4850" s="3" t="s">
        <v>184</v>
      </c>
      <c r="H4850" s="3" t="s">
        <v>772</v>
      </c>
      <c r="I4850" s="3" t="s">
        <v>773</v>
      </c>
      <c r="J4850" s="3" t="s">
        <v>37</v>
      </c>
      <c r="K4850" s="3" t="s">
        <v>23</v>
      </c>
      <c r="L4850" s="3" t="s">
        <v>38</v>
      </c>
      <c r="M4850" s="3" t="s">
        <v>39</v>
      </c>
      <c r="N4850" s="3">
        <v>90008</v>
      </c>
      <c r="O4850" s="3" t="s">
        <v>40</v>
      </c>
      <c r="P4850" s="3" t="s">
        <v>1218</v>
      </c>
      <c r="Q4850" s="3" t="s">
        <v>42</v>
      </c>
      <c r="R4850" s="3" t="s">
        <v>71</v>
      </c>
      <c r="S4850" s="3" t="s">
        <v>1219</v>
      </c>
      <c r="T4850" s="3">
        <v>7.1840000000000002</v>
      </c>
      <c r="U4850" s="35" cm="1">
        <f t="array" ref="U4850">INDEX('Pricing Strategy'!$F$4:$F$71,MATCH(1,(Dataset!$O4850='Pricing Strategy'!$B$4:$B$71)*(Dataset!$Q4850='Pricing Strategy'!$C$4:$C$71)*(Dataset!$R4850='Pricing Strategy'!$D$4:$D$71),))</f>
        <v>0.4</v>
      </c>
      <c r="V4850" s="3">
        <f>Dataset!$T4850*(1-Dataset!$U4850)</f>
        <v>4.3103999999999996</v>
      </c>
    </row>
    <row r="4851" spans="1:22" x14ac:dyDescent="0.3">
      <c r="A4851" s="32"/>
      <c r="C4851" s="3">
        <v>4846</v>
      </c>
      <c r="D4851" s="3" t="s">
        <v>7821</v>
      </c>
      <c r="E4851" s="34">
        <v>42574</v>
      </c>
      <c r="F4851" s="34">
        <v>42577</v>
      </c>
      <c r="G4851" s="3" t="s">
        <v>19</v>
      </c>
      <c r="H4851" s="3" t="s">
        <v>1986</v>
      </c>
      <c r="I4851" s="3" t="s">
        <v>1987</v>
      </c>
      <c r="J4851" s="3" t="s">
        <v>22</v>
      </c>
      <c r="K4851" s="3" t="s">
        <v>23</v>
      </c>
      <c r="L4851" s="3" t="s">
        <v>385</v>
      </c>
      <c r="M4851" s="3" t="s">
        <v>263</v>
      </c>
      <c r="N4851" s="3">
        <v>14609</v>
      </c>
      <c r="O4851" s="3" t="s">
        <v>144</v>
      </c>
      <c r="P4851" s="3" t="s">
        <v>971</v>
      </c>
      <c r="Q4851" s="3" t="s">
        <v>42</v>
      </c>
      <c r="R4851" s="3" t="s">
        <v>71</v>
      </c>
      <c r="S4851" s="3" t="s">
        <v>972</v>
      </c>
      <c r="T4851" s="3">
        <v>10.512</v>
      </c>
      <c r="U4851" s="35" cm="1">
        <f t="array" ref="U4851">INDEX('Pricing Strategy'!$F$4:$F$71,MATCH(1,(Dataset!$O4851='Pricing Strategy'!$B$4:$B$71)*(Dataset!$Q4851='Pricing Strategy'!$C$4:$C$71)*(Dataset!$R4851='Pricing Strategy'!$D$4:$D$71),))</f>
        <v>0.4</v>
      </c>
      <c r="V4851" s="3">
        <f>Dataset!$T4851*(1-Dataset!$U4851)</f>
        <v>6.3071999999999999</v>
      </c>
    </row>
    <row r="4852" spans="1:22" x14ac:dyDescent="0.3">
      <c r="A4852" s="32"/>
      <c r="C4852" s="3">
        <v>4847</v>
      </c>
      <c r="D4852" s="3" t="s">
        <v>7822</v>
      </c>
      <c r="E4852" s="34">
        <v>42180</v>
      </c>
      <c r="F4852" s="34">
        <v>42182</v>
      </c>
      <c r="G4852" s="3" t="s">
        <v>19</v>
      </c>
      <c r="H4852" s="3" t="s">
        <v>1177</v>
      </c>
      <c r="I4852" s="3" t="s">
        <v>1178</v>
      </c>
      <c r="J4852" s="3" t="s">
        <v>37</v>
      </c>
      <c r="K4852" s="3" t="s">
        <v>23</v>
      </c>
      <c r="L4852" s="3" t="s">
        <v>1978</v>
      </c>
      <c r="M4852" s="3" t="s">
        <v>416</v>
      </c>
      <c r="N4852" s="3">
        <v>97301</v>
      </c>
      <c r="O4852" s="3" t="s">
        <v>40</v>
      </c>
      <c r="P4852" s="3" t="s">
        <v>3145</v>
      </c>
      <c r="Q4852" s="3" t="s">
        <v>67</v>
      </c>
      <c r="R4852" s="3" t="s">
        <v>68</v>
      </c>
      <c r="S4852" s="3" t="s">
        <v>3146</v>
      </c>
      <c r="T4852" s="3">
        <v>263.95999999999998</v>
      </c>
      <c r="U4852" s="35" cm="1">
        <f t="array" ref="U4852">INDEX('Pricing Strategy'!$F$4:$F$71,MATCH(1,(Dataset!$O4852='Pricing Strategy'!$B$4:$B$71)*(Dataset!$Q4852='Pricing Strategy'!$C$4:$C$71)*(Dataset!$R4852='Pricing Strategy'!$D$4:$D$71),))</f>
        <v>0.4</v>
      </c>
      <c r="V4852" s="3">
        <f>Dataset!$T4852*(1-Dataset!$U4852)</f>
        <v>158.37599999999998</v>
      </c>
    </row>
    <row r="4853" spans="1:22" x14ac:dyDescent="0.3">
      <c r="A4853" s="32"/>
      <c r="C4853" s="3">
        <v>4848</v>
      </c>
      <c r="D4853" s="3" t="s">
        <v>7822</v>
      </c>
      <c r="E4853" s="34">
        <v>42180</v>
      </c>
      <c r="F4853" s="34">
        <v>42182</v>
      </c>
      <c r="G4853" s="3" t="s">
        <v>19</v>
      </c>
      <c r="H4853" s="3" t="s">
        <v>1177</v>
      </c>
      <c r="I4853" s="3" t="s">
        <v>1178</v>
      </c>
      <c r="J4853" s="3" t="s">
        <v>37</v>
      </c>
      <c r="K4853" s="3" t="s">
        <v>23</v>
      </c>
      <c r="L4853" s="3" t="s">
        <v>1978</v>
      </c>
      <c r="M4853" s="3" t="s">
        <v>416</v>
      </c>
      <c r="N4853" s="3">
        <v>97301</v>
      </c>
      <c r="O4853" s="3" t="s">
        <v>40</v>
      </c>
      <c r="P4853" s="3" t="s">
        <v>1424</v>
      </c>
      <c r="Q4853" s="3" t="s">
        <v>42</v>
      </c>
      <c r="R4853" s="3" t="s">
        <v>64</v>
      </c>
      <c r="S4853" s="3" t="s">
        <v>1425</v>
      </c>
      <c r="T4853" s="3">
        <v>71.632000000000005</v>
      </c>
      <c r="U4853" s="35" cm="1">
        <f t="array" ref="U4853">INDEX('Pricing Strategy'!$F$4:$F$71,MATCH(1,(Dataset!$O4853='Pricing Strategy'!$B$4:$B$71)*(Dataset!$Q4853='Pricing Strategy'!$C$4:$C$71)*(Dataset!$R4853='Pricing Strategy'!$D$4:$D$71),))</f>
        <v>0.45</v>
      </c>
      <c r="V4853" s="3">
        <f>Dataset!$T4853*(1-Dataset!$U4853)</f>
        <v>39.397600000000004</v>
      </c>
    </row>
    <row r="4854" spans="1:22" x14ac:dyDescent="0.3">
      <c r="A4854" s="32"/>
      <c r="C4854" s="3">
        <v>4849</v>
      </c>
      <c r="D4854" s="3" t="s">
        <v>7822</v>
      </c>
      <c r="E4854" s="34">
        <v>42180</v>
      </c>
      <c r="F4854" s="34">
        <v>42182</v>
      </c>
      <c r="G4854" s="3" t="s">
        <v>19</v>
      </c>
      <c r="H4854" s="3" t="s">
        <v>1177</v>
      </c>
      <c r="I4854" s="3" t="s">
        <v>1178</v>
      </c>
      <c r="J4854" s="3" t="s">
        <v>37</v>
      </c>
      <c r="K4854" s="3" t="s">
        <v>23</v>
      </c>
      <c r="L4854" s="3" t="s">
        <v>1978</v>
      </c>
      <c r="M4854" s="3" t="s">
        <v>416</v>
      </c>
      <c r="N4854" s="3">
        <v>97301</v>
      </c>
      <c r="O4854" s="3" t="s">
        <v>40</v>
      </c>
      <c r="P4854" s="3" t="s">
        <v>4527</v>
      </c>
      <c r="Q4854" s="3" t="s">
        <v>42</v>
      </c>
      <c r="R4854" s="3" t="s">
        <v>64</v>
      </c>
      <c r="S4854" s="3" t="s">
        <v>4528</v>
      </c>
      <c r="T4854" s="3">
        <v>9.3279999999999994</v>
      </c>
      <c r="U4854" s="35" cm="1">
        <f t="array" ref="U4854">INDEX('Pricing Strategy'!$F$4:$F$71,MATCH(1,(Dataset!$O4854='Pricing Strategy'!$B$4:$B$71)*(Dataset!$Q4854='Pricing Strategy'!$C$4:$C$71)*(Dataset!$R4854='Pricing Strategy'!$D$4:$D$71),))</f>
        <v>0.45</v>
      </c>
      <c r="V4854" s="3">
        <f>Dataset!$T4854*(1-Dataset!$U4854)</f>
        <v>5.1303999999999998</v>
      </c>
    </row>
    <row r="4855" spans="1:22" x14ac:dyDescent="0.3">
      <c r="A4855" s="32"/>
      <c r="C4855" s="3">
        <v>4850</v>
      </c>
      <c r="D4855" s="3" t="s">
        <v>7823</v>
      </c>
      <c r="E4855" s="34">
        <v>42255</v>
      </c>
      <c r="F4855" s="34">
        <v>42261</v>
      </c>
      <c r="G4855" s="3" t="s">
        <v>46</v>
      </c>
      <c r="H4855" s="3" t="s">
        <v>4272</v>
      </c>
      <c r="I4855" s="3" t="s">
        <v>4273</v>
      </c>
      <c r="J4855" s="3" t="s">
        <v>22</v>
      </c>
      <c r="K4855" s="3" t="s">
        <v>23</v>
      </c>
      <c r="L4855" s="3" t="s">
        <v>7824</v>
      </c>
      <c r="M4855" s="3" t="s">
        <v>92</v>
      </c>
      <c r="N4855" s="3">
        <v>99301</v>
      </c>
      <c r="O4855" s="3" t="s">
        <v>40</v>
      </c>
      <c r="P4855" s="3" t="s">
        <v>1652</v>
      </c>
      <c r="Q4855" s="3" t="s">
        <v>42</v>
      </c>
      <c r="R4855" s="3" t="s">
        <v>64</v>
      </c>
      <c r="S4855" s="3" t="s">
        <v>1653</v>
      </c>
      <c r="T4855" s="3">
        <v>5.88</v>
      </c>
      <c r="U4855" s="35" cm="1">
        <f t="array" ref="U4855">INDEX('Pricing Strategy'!$F$4:$F$71,MATCH(1,(Dataset!$O4855='Pricing Strategy'!$B$4:$B$71)*(Dataset!$Q4855='Pricing Strategy'!$C$4:$C$71)*(Dataset!$R4855='Pricing Strategy'!$D$4:$D$71),))</f>
        <v>0.45</v>
      </c>
      <c r="V4855" s="3">
        <f>Dataset!$T4855*(1-Dataset!$U4855)</f>
        <v>3.234</v>
      </c>
    </row>
    <row r="4856" spans="1:22" x14ac:dyDescent="0.3">
      <c r="A4856" s="32"/>
      <c r="C4856" s="3">
        <v>4851</v>
      </c>
      <c r="D4856" s="3" t="s">
        <v>7823</v>
      </c>
      <c r="E4856" s="34">
        <v>42255</v>
      </c>
      <c r="F4856" s="34">
        <v>42261</v>
      </c>
      <c r="G4856" s="3" t="s">
        <v>46</v>
      </c>
      <c r="H4856" s="3" t="s">
        <v>4272</v>
      </c>
      <c r="I4856" s="3" t="s">
        <v>4273</v>
      </c>
      <c r="J4856" s="3" t="s">
        <v>22</v>
      </c>
      <c r="K4856" s="3" t="s">
        <v>23</v>
      </c>
      <c r="L4856" s="3" t="s">
        <v>7824</v>
      </c>
      <c r="M4856" s="3" t="s">
        <v>92</v>
      </c>
      <c r="N4856" s="3">
        <v>99301</v>
      </c>
      <c r="O4856" s="3" t="s">
        <v>40</v>
      </c>
      <c r="P4856" s="3" t="s">
        <v>31</v>
      </c>
      <c r="Q4856" s="3" t="s">
        <v>28</v>
      </c>
      <c r="R4856" s="3" t="s">
        <v>32</v>
      </c>
      <c r="S4856" s="3" t="s">
        <v>33</v>
      </c>
      <c r="T4856" s="3">
        <v>975.92</v>
      </c>
      <c r="U4856" s="35" cm="1">
        <f t="array" ref="U4856">INDEX('Pricing Strategy'!$F$4:$F$71,MATCH(1,(Dataset!$O4856='Pricing Strategy'!$B$4:$B$71)*(Dataset!$Q4856='Pricing Strategy'!$C$4:$C$71)*(Dataset!$R4856='Pricing Strategy'!$D$4:$D$71),))</f>
        <v>0.45</v>
      </c>
      <c r="V4856" s="3">
        <f>Dataset!$T4856*(1-Dataset!$U4856)</f>
        <v>536.75599999999997</v>
      </c>
    </row>
    <row r="4857" spans="1:22" x14ac:dyDescent="0.3">
      <c r="A4857" s="32"/>
      <c r="C4857" s="3">
        <v>4852</v>
      </c>
      <c r="D4857" s="3" t="s">
        <v>7823</v>
      </c>
      <c r="E4857" s="34">
        <v>42255</v>
      </c>
      <c r="F4857" s="34">
        <v>42261</v>
      </c>
      <c r="G4857" s="3" t="s">
        <v>46</v>
      </c>
      <c r="H4857" s="3" t="s">
        <v>4272</v>
      </c>
      <c r="I4857" s="3" t="s">
        <v>4273</v>
      </c>
      <c r="J4857" s="3" t="s">
        <v>22</v>
      </c>
      <c r="K4857" s="3" t="s">
        <v>23</v>
      </c>
      <c r="L4857" s="3" t="s">
        <v>7824</v>
      </c>
      <c r="M4857" s="3" t="s">
        <v>92</v>
      </c>
      <c r="N4857" s="3">
        <v>99301</v>
      </c>
      <c r="O4857" s="3" t="s">
        <v>40</v>
      </c>
      <c r="P4857" s="3" t="s">
        <v>486</v>
      </c>
      <c r="Q4857" s="3" t="s">
        <v>42</v>
      </c>
      <c r="R4857" s="3" t="s">
        <v>64</v>
      </c>
      <c r="S4857" s="3" t="s">
        <v>487</v>
      </c>
      <c r="T4857" s="3">
        <v>303.83999999999997</v>
      </c>
      <c r="U4857" s="35" cm="1">
        <f t="array" ref="U4857">INDEX('Pricing Strategy'!$F$4:$F$71,MATCH(1,(Dataset!$O4857='Pricing Strategy'!$B$4:$B$71)*(Dataset!$Q4857='Pricing Strategy'!$C$4:$C$71)*(Dataset!$R4857='Pricing Strategy'!$D$4:$D$71),))</f>
        <v>0.45</v>
      </c>
      <c r="V4857" s="3">
        <f>Dataset!$T4857*(1-Dataset!$U4857)</f>
        <v>167.11199999999999</v>
      </c>
    </row>
    <row r="4858" spans="1:22" x14ac:dyDescent="0.3">
      <c r="A4858" s="32"/>
      <c r="C4858" s="3">
        <v>4853</v>
      </c>
      <c r="D4858" s="3" t="s">
        <v>7823</v>
      </c>
      <c r="E4858" s="34">
        <v>42255</v>
      </c>
      <c r="F4858" s="34">
        <v>42261</v>
      </c>
      <c r="G4858" s="3" t="s">
        <v>46</v>
      </c>
      <c r="H4858" s="3" t="s">
        <v>4272</v>
      </c>
      <c r="I4858" s="3" t="s">
        <v>4273</v>
      </c>
      <c r="J4858" s="3" t="s">
        <v>22</v>
      </c>
      <c r="K4858" s="3" t="s">
        <v>23</v>
      </c>
      <c r="L4858" s="3" t="s">
        <v>7824</v>
      </c>
      <c r="M4858" s="3" t="s">
        <v>92</v>
      </c>
      <c r="N4858" s="3">
        <v>99301</v>
      </c>
      <c r="O4858" s="3" t="s">
        <v>40</v>
      </c>
      <c r="P4858" s="3" t="s">
        <v>1776</v>
      </c>
      <c r="Q4858" s="3" t="s">
        <v>42</v>
      </c>
      <c r="R4858" s="3" t="s">
        <v>55</v>
      </c>
      <c r="S4858" s="3" t="s">
        <v>1777</v>
      </c>
      <c r="T4858" s="3">
        <v>485.88</v>
      </c>
      <c r="U4858" s="35" cm="1">
        <f t="array" ref="U4858">INDEX('Pricing Strategy'!$F$4:$F$71,MATCH(1,(Dataset!$O4858='Pricing Strategy'!$B$4:$B$71)*(Dataset!$Q4858='Pricing Strategy'!$C$4:$C$71)*(Dataset!$R4858='Pricing Strategy'!$D$4:$D$71),))</f>
        <v>0.5</v>
      </c>
      <c r="V4858" s="3">
        <f>Dataset!$T4858*(1-Dataset!$U4858)</f>
        <v>242.94</v>
      </c>
    </row>
    <row r="4859" spans="1:22" x14ac:dyDescent="0.3">
      <c r="A4859" s="32"/>
      <c r="C4859" s="3">
        <v>4854</v>
      </c>
      <c r="D4859" s="3" t="s">
        <v>7825</v>
      </c>
      <c r="E4859" s="34">
        <v>42350</v>
      </c>
      <c r="F4859" s="34">
        <v>42353</v>
      </c>
      <c r="G4859" s="3" t="s">
        <v>19</v>
      </c>
      <c r="H4859" s="3" t="s">
        <v>940</v>
      </c>
      <c r="I4859" s="3" t="s">
        <v>941</v>
      </c>
      <c r="J4859" s="3" t="s">
        <v>22</v>
      </c>
      <c r="K4859" s="3" t="s">
        <v>23</v>
      </c>
      <c r="L4859" s="3" t="s">
        <v>3204</v>
      </c>
      <c r="M4859" s="3" t="s">
        <v>39</v>
      </c>
      <c r="N4859" s="3">
        <v>94601</v>
      </c>
      <c r="O4859" s="3" t="s">
        <v>40</v>
      </c>
      <c r="P4859" s="3" t="s">
        <v>3962</v>
      </c>
      <c r="Q4859" s="3" t="s">
        <v>28</v>
      </c>
      <c r="R4859" s="3" t="s">
        <v>61</v>
      </c>
      <c r="S4859" s="3" t="s">
        <v>3963</v>
      </c>
      <c r="T4859" s="3">
        <v>12.54</v>
      </c>
      <c r="U4859" s="35" cm="1">
        <f t="array" ref="U4859">INDEX('Pricing Strategy'!$F$4:$F$71,MATCH(1,(Dataset!$O4859='Pricing Strategy'!$B$4:$B$71)*(Dataset!$Q4859='Pricing Strategy'!$C$4:$C$71)*(Dataset!$R4859='Pricing Strategy'!$D$4:$D$71),))</f>
        <v>0.4</v>
      </c>
      <c r="V4859" s="3">
        <f>Dataset!$T4859*(1-Dataset!$U4859)</f>
        <v>7.5239999999999991</v>
      </c>
    </row>
    <row r="4860" spans="1:22" x14ac:dyDescent="0.3">
      <c r="A4860" s="32"/>
      <c r="C4860" s="3">
        <v>4855</v>
      </c>
      <c r="D4860" s="3" t="s">
        <v>7825</v>
      </c>
      <c r="E4860" s="34">
        <v>42350</v>
      </c>
      <c r="F4860" s="34">
        <v>42353</v>
      </c>
      <c r="G4860" s="3" t="s">
        <v>19</v>
      </c>
      <c r="H4860" s="3" t="s">
        <v>940</v>
      </c>
      <c r="I4860" s="3" t="s">
        <v>941</v>
      </c>
      <c r="J4860" s="3" t="s">
        <v>22</v>
      </c>
      <c r="K4860" s="3" t="s">
        <v>23</v>
      </c>
      <c r="L4860" s="3" t="s">
        <v>3204</v>
      </c>
      <c r="M4860" s="3" t="s">
        <v>39</v>
      </c>
      <c r="N4860" s="3">
        <v>94601</v>
      </c>
      <c r="O4860" s="3" t="s">
        <v>40</v>
      </c>
      <c r="P4860" s="3" t="s">
        <v>1515</v>
      </c>
      <c r="Q4860" s="3" t="s">
        <v>42</v>
      </c>
      <c r="R4860" s="3" t="s">
        <v>55</v>
      </c>
      <c r="S4860" s="3" t="s">
        <v>1516</v>
      </c>
      <c r="T4860" s="3">
        <v>8.94</v>
      </c>
      <c r="U4860" s="35" cm="1">
        <f t="array" ref="U4860">INDEX('Pricing Strategy'!$F$4:$F$71,MATCH(1,(Dataset!$O4860='Pricing Strategy'!$B$4:$B$71)*(Dataset!$Q4860='Pricing Strategy'!$C$4:$C$71)*(Dataset!$R4860='Pricing Strategy'!$D$4:$D$71),))</f>
        <v>0.5</v>
      </c>
      <c r="V4860" s="3">
        <f>Dataset!$T4860*(1-Dataset!$U4860)</f>
        <v>4.47</v>
      </c>
    </row>
    <row r="4861" spans="1:22" x14ac:dyDescent="0.3">
      <c r="A4861" s="32"/>
      <c r="C4861" s="3">
        <v>4856</v>
      </c>
      <c r="D4861" s="3" t="s">
        <v>7825</v>
      </c>
      <c r="E4861" s="34">
        <v>42350</v>
      </c>
      <c r="F4861" s="34">
        <v>42353</v>
      </c>
      <c r="G4861" s="3" t="s">
        <v>19</v>
      </c>
      <c r="H4861" s="3" t="s">
        <v>940</v>
      </c>
      <c r="I4861" s="3" t="s">
        <v>941</v>
      </c>
      <c r="J4861" s="3" t="s">
        <v>22</v>
      </c>
      <c r="K4861" s="3" t="s">
        <v>23</v>
      </c>
      <c r="L4861" s="3" t="s">
        <v>3204</v>
      </c>
      <c r="M4861" s="3" t="s">
        <v>39</v>
      </c>
      <c r="N4861" s="3">
        <v>94601</v>
      </c>
      <c r="O4861" s="3" t="s">
        <v>40</v>
      </c>
      <c r="P4861" s="3" t="s">
        <v>255</v>
      </c>
      <c r="Q4861" s="3" t="s">
        <v>28</v>
      </c>
      <c r="R4861" s="3" t="s">
        <v>61</v>
      </c>
      <c r="S4861" s="3" t="s">
        <v>256</v>
      </c>
      <c r="T4861" s="3">
        <v>9.24</v>
      </c>
      <c r="U4861" s="35" cm="1">
        <f t="array" ref="U4861">INDEX('Pricing Strategy'!$F$4:$F$71,MATCH(1,(Dataset!$O4861='Pricing Strategy'!$B$4:$B$71)*(Dataset!$Q4861='Pricing Strategy'!$C$4:$C$71)*(Dataset!$R4861='Pricing Strategy'!$D$4:$D$71),))</f>
        <v>0.4</v>
      </c>
      <c r="V4861" s="3">
        <f>Dataset!$T4861*(1-Dataset!$U4861)</f>
        <v>5.5439999999999996</v>
      </c>
    </row>
    <row r="4862" spans="1:22" x14ac:dyDescent="0.3">
      <c r="A4862" s="32"/>
      <c r="C4862" s="3">
        <v>4857</v>
      </c>
      <c r="D4862" s="3" t="s">
        <v>7826</v>
      </c>
      <c r="E4862" s="34">
        <v>42382</v>
      </c>
      <c r="F4862" s="34">
        <v>42386</v>
      </c>
      <c r="G4862" s="3" t="s">
        <v>46</v>
      </c>
      <c r="H4862" s="3" t="s">
        <v>1461</v>
      </c>
      <c r="I4862" s="3" t="s">
        <v>1462</v>
      </c>
      <c r="J4862" s="3" t="s">
        <v>22</v>
      </c>
      <c r="K4862" s="3" t="s">
        <v>23</v>
      </c>
      <c r="L4862" s="3" t="s">
        <v>38</v>
      </c>
      <c r="M4862" s="3" t="s">
        <v>39</v>
      </c>
      <c r="N4862" s="3">
        <v>90004</v>
      </c>
      <c r="O4862" s="3" t="s">
        <v>40</v>
      </c>
      <c r="P4862" s="3" t="s">
        <v>2754</v>
      </c>
      <c r="Q4862" s="3" t="s">
        <v>42</v>
      </c>
      <c r="R4862" s="3" t="s">
        <v>71</v>
      </c>
      <c r="S4862" s="3" t="s">
        <v>2755</v>
      </c>
      <c r="T4862" s="3">
        <v>70.007999999999996</v>
      </c>
      <c r="U4862" s="35" cm="1">
        <f t="array" ref="U4862">INDEX('Pricing Strategy'!$F$4:$F$71,MATCH(1,(Dataset!$O4862='Pricing Strategy'!$B$4:$B$71)*(Dataset!$Q4862='Pricing Strategy'!$C$4:$C$71)*(Dataset!$R4862='Pricing Strategy'!$D$4:$D$71),))</f>
        <v>0.4</v>
      </c>
      <c r="V4862" s="3">
        <f>Dataset!$T4862*(1-Dataset!$U4862)</f>
        <v>42.004799999999996</v>
      </c>
    </row>
    <row r="4863" spans="1:22" x14ac:dyDescent="0.3">
      <c r="A4863" s="32"/>
      <c r="C4863" s="3">
        <v>4858</v>
      </c>
      <c r="D4863" s="3" t="s">
        <v>7826</v>
      </c>
      <c r="E4863" s="34">
        <v>42382</v>
      </c>
      <c r="F4863" s="34">
        <v>42386</v>
      </c>
      <c r="G4863" s="3" t="s">
        <v>46</v>
      </c>
      <c r="H4863" s="3" t="s">
        <v>1461</v>
      </c>
      <c r="I4863" s="3" t="s">
        <v>1462</v>
      </c>
      <c r="J4863" s="3" t="s">
        <v>22</v>
      </c>
      <c r="K4863" s="3" t="s">
        <v>23</v>
      </c>
      <c r="L4863" s="3" t="s">
        <v>38</v>
      </c>
      <c r="M4863" s="3" t="s">
        <v>39</v>
      </c>
      <c r="N4863" s="3">
        <v>90004</v>
      </c>
      <c r="O4863" s="3" t="s">
        <v>40</v>
      </c>
      <c r="P4863" s="3" t="s">
        <v>1100</v>
      </c>
      <c r="Q4863" s="3" t="s">
        <v>28</v>
      </c>
      <c r="R4863" s="3" t="s">
        <v>61</v>
      </c>
      <c r="S4863" s="3" t="s">
        <v>1101</v>
      </c>
      <c r="T4863" s="3">
        <v>77.599999999999994</v>
      </c>
      <c r="U4863" s="35" cm="1">
        <f t="array" ref="U4863">INDEX('Pricing Strategy'!$F$4:$F$71,MATCH(1,(Dataset!$O4863='Pricing Strategy'!$B$4:$B$71)*(Dataset!$Q4863='Pricing Strategy'!$C$4:$C$71)*(Dataset!$R4863='Pricing Strategy'!$D$4:$D$71),))</f>
        <v>0.4</v>
      </c>
      <c r="V4863" s="3">
        <f>Dataset!$T4863*(1-Dataset!$U4863)</f>
        <v>46.559999999999995</v>
      </c>
    </row>
    <row r="4864" spans="1:22" x14ac:dyDescent="0.3">
      <c r="A4864" s="32"/>
      <c r="C4864" s="3">
        <v>4859</v>
      </c>
      <c r="D4864" s="3" t="s">
        <v>7826</v>
      </c>
      <c r="E4864" s="34">
        <v>42382</v>
      </c>
      <c r="F4864" s="34">
        <v>42386</v>
      </c>
      <c r="G4864" s="3" t="s">
        <v>46</v>
      </c>
      <c r="H4864" s="3" t="s">
        <v>1461</v>
      </c>
      <c r="I4864" s="3" t="s">
        <v>1462</v>
      </c>
      <c r="J4864" s="3" t="s">
        <v>22</v>
      </c>
      <c r="K4864" s="3" t="s">
        <v>23</v>
      </c>
      <c r="L4864" s="3" t="s">
        <v>38</v>
      </c>
      <c r="M4864" s="3" t="s">
        <v>39</v>
      </c>
      <c r="N4864" s="3">
        <v>90004</v>
      </c>
      <c r="O4864" s="3" t="s">
        <v>40</v>
      </c>
      <c r="P4864" s="3" t="s">
        <v>7827</v>
      </c>
      <c r="Q4864" s="3" t="s">
        <v>28</v>
      </c>
      <c r="R4864" s="3" t="s">
        <v>61</v>
      </c>
      <c r="S4864" s="3" t="s">
        <v>7828</v>
      </c>
      <c r="T4864" s="3">
        <v>464.85</v>
      </c>
      <c r="U4864" s="35" cm="1">
        <f t="array" ref="U4864">INDEX('Pricing Strategy'!$F$4:$F$71,MATCH(1,(Dataset!$O4864='Pricing Strategy'!$B$4:$B$71)*(Dataset!$Q4864='Pricing Strategy'!$C$4:$C$71)*(Dataset!$R4864='Pricing Strategy'!$D$4:$D$71),))</f>
        <v>0.4</v>
      </c>
      <c r="V4864" s="3">
        <f>Dataset!$T4864*(1-Dataset!$U4864)</f>
        <v>278.91000000000003</v>
      </c>
    </row>
    <row r="4865" spans="1:22" x14ac:dyDescent="0.3">
      <c r="A4865" s="32"/>
      <c r="C4865" s="3">
        <v>4860</v>
      </c>
      <c r="D4865" s="3" t="s">
        <v>7829</v>
      </c>
      <c r="E4865" s="34">
        <v>43449</v>
      </c>
      <c r="F4865" s="34">
        <v>43453</v>
      </c>
      <c r="G4865" s="3" t="s">
        <v>46</v>
      </c>
      <c r="H4865" s="3" t="s">
        <v>1397</v>
      </c>
      <c r="I4865" s="3" t="s">
        <v>1398</v>
      </c>
      <c r="J4865" s="3" t="s">
        <v>37</v>
      </c>
      <c r="K4865" s="3" t="s">
        <v>23</v>
      </c>
      <c r="L4865" s="3" t="s">
        <v>7830</v>
      </c>
      <c r="M4865" s="3" t="s">
        <v>207</v>
      </c>
      <c r="N4865" s="3">
        <v>60302</v>
      </c>
      <c r="O4865" s="3" t="s">
        <v>101</v>
      </c>
      <c r="P4865" s="3" t="s">
        <v>4235</v>
      </c>
      <c r="Q4865" s="3" t="s">
        <v>42</v>
      </c>
      <c r="R4865" s="3" t="s">
        <v>64</v>
      </c>
      <c r="S4865" s="3" t="s">
        <v>4236</v>
      </c>
      <c r="T4865" s="3">
        <v>10.192</v>
      </c>
      <c r="U4865" s="35" cm="1">
        <f t="array" ref="U4865">INDEX('Pricing Strategy'!$F$4:$F$71,MATCH(1,(Dataset!$O4865='Pricing Strategy'!$B$4:$B$71)*(Dataset!$Q4865='Pricing Strategy'!$C$4:$C$71)*(Dataset!$R4865='Pricing Strategy'!$D$4:$D$71),))</f>
        <v>0.35</v>
      </c>
      <c r="V4865" s="3">
        <f>Dataset!$T4865*(1-Dataset!$U4865)</f>
        <v>6.6248000000000005</v>
      </c>
    </row>
    <row r="4866" spans="1:22" x14ac:dyDescent="0.3">
      <c r="A4866" s="32"/>
      <c r="C4866" s="3">
        <v>4861</v>
      </c>
      <c r="D4866" s="3" t="s">
        <v>7831</v>
      </c>
      <c r="E4866" s="34">
        <v>43087</v>
      </c>
      <c r="F4866" s="34">
        <v>43093</v>
      </c>
      <c r="G4866" s="3" t="s">
        <v>46</v>
      </c>
      <c r="H4866" s="3" t="s">
        <v>1177</v>
      </c>
      <c r="I4866" s="3" t="s">
        <v>1178</v>
      </c>
      <c r="J4866" s="3" t="s">
        <v>37</v>
      </c>
      <c r="K4866" s="3" t="s">
        <v>23</v>
      </c>
      <c r="L4866" s="3" t="s">
        <v>1001</v>
      </c>
      <c r="M4866" s="3" t="s">
        <v>787</v>
      </c>
      <c r="N4866" s="3">
        <v>7960</v>
      </c>
      <c r="O4866" s="3" t="s">
        <v>144</v>
      </c>
      <c r="P4866" s="3" t="s">
        <v>4724</v>
      </c>
      <c r="Q4866" s="3" t="s">
        <v>42</v>
      </c>
      <c r="R4866" s="3" t="s">
        <v>71</v>
      </c>
      <c r="S4866" s="3" t="s">
        <v>4725</v>
      </c>
      <c r="T4866" s="3">
        <v>1793.98</v>
      </c>
      <c r="U4866" s="35" cm="1">
        <f t="array" ref="U4866">INDEX('Pricing Strategy'!$F$4:$F$71,MATCH(1,(Dataset!$O4866='Pricing Strategy'!$B$4:$B$71)*(Dataset!$Q4866='Pricing Strategy'!$C$4:$C$71)*(Dataset!$R4866='Pricing Strategy'!$D$4:$D$71),))</f>
        <v>0.4</v>
      </c>
      <c r="V4866" s="3">
        <f>Dataset!$T4866*(1-Dataset!$U4866)</f>
        <v>1076.3879999999999</v>
      </c>
    </row>
    <row r="4867" spans="1:22" x14ac:dyDescent="0.3">
      <c r="A4867" s="32"/>
      <c r="C4867" s="3">
        <v>4862</v>
      </c>
      <c r="D4867" s="3" t="s">
        <v>7832</v>
      </c>
      <c r="E4867" s="34">
        <v>42105</v>
      </c>
      <c r="F4867" s="34">
        <v>42110</v>
      </c>
      <c r="G4867" s="3" t="s">
        <v>19</v>
      </c>
      <c r="H4867" s="3" t="s">
        <v>391</v>
      </c>
      <c r="I4867" s="3" t="s">
        <v>392</v>
      </c>
      <c r="J4867" s="3" t="s">
        <v>98</v>
      </c>
      <c r="K4867" s="3" t="s">
        <v>23</v>
      </c>
      <c r="L4867" s="3" t="s">
        <v>1237</v>
      </c>
      <c r="M4867" s="3" t="s">
        <v>100</v>
      </c>
      <c r="N4867" s="3">
        <v>78745</v>
      </c>
      <c r="O4867" s="3" t="s">
        <v>101</v>
      </c>
      <c r="P4867" s="3" t="s">
        <v>5569</v>
      </c>
      <c r="Q4867" s="3" t="s">
        <v>67</v>
      </c>
      <c r="R4867" s="3" t="s">
        <v>68</v>
      </c>
      <c r="S4867" s="3" t="s">
        <v>5570</v>
      </c>
      <c r="T4867" s="3">
        <v>758.35199999999998</v>
      </c>
      <c r="U4867" s="35" cm="1">
        <f t="array" ref="U4867">INDEX('Pricing Strategy'!$F$4:$F$71,MATCH(1,(Dataset!$O4867='Pricing Strategy'!$B$4:$B$71)*(Dataset!$Q4867='Pricing Strategy'!$C$4:$C$71)*(Dataset!$R4867='Pricing Strategy'!$D$4:$D$71),))</f>
        <v>0.3</v>
      </c>
      <c r="V4867" s="3">
        <f>Dataset!$T4867*(1-Dataset!$U4867)</f>
        <v>530.8463999999999</v>
      </c>
    </row>
    <row r="4868" spans="1:22" x14ac:dyDescent="0.3">
      <c r="A4868" s="32"/>
      <c r="C4868" s="3">
        <v>4863</v>
      </c>
      <c r="D4868" s="3" t="s">
        <v>7833</v>
      </c>
      <c r="E4868" s="34">
        <v>43049</v>
      </c>
      <c r="F4868" s="34">
        <v>43053</v>
      </c>
      <c r="G4868" s="3" t="s">
        <v>46</v>
      </c>
      <c r="H4868" s="3" t="s">
        <v>581</v>
      </c>
      <c r="I4868" s="3" t="s">
        <v>582</v>
      </c>
      <c r="J4868" s="3" t="s">
        <v>37</v>
      </c>
      <c r="K4868" s="3" t="s">
        <v>23</v>
      </c>
      <c r="L4868" s="3" t="s">
        <v>262</v>
      </c>
      <c r="M4868" s="3" t="s">
        <v>263</v>
      </c>
      <c r="N4868" s="3">
        <v>10011</v>
      </c>
      <c r="O4868" s="3" t="s">
        <v>144</v>
      </c>
      <c r="P4868" s="3" t="s">
        <v>3868</v>
      </c>
      <c r="Q4868" s="3" t="s">
        <v>42</v>
      </c>
      <c r="R4868" s="3" t="s">
        <v>71</v>
      </c>
      <c r="S4868" s="3" t="s">
        <v>3869</v>
      </c>
      <c r="T4868" s="3">
        <v>20.367999999999999</v>
      </c>
      <c r="U4868" s="35" cm="1">
        <f t="array" ref="U4868">INDEX('Pricing Strategy'!$F$4:$F$71,MATCH(1,(Dataset!$O4868='Pricing Strategy'!$B$4:$B$71)*(Dataset!$Q4868='Pricing Strategy'!$C$4:$C$71)*(Dataset!$R4868='Pricing Strategy'!$D$4:$D$71),))</f>
        <v>0.4</v>
      </c>
      <c r="V4868" s="3">
        <f>Dataset!$T4868*(1-Dataset!$U4868)</f>
        <v>12.220799999999999</v>
      </c>
    </row>
    <row r="4869" spans="1:22" x14ac:dyDescent="0.3">
      <c r="A4869" s="32"/>
      <c r="C4869" s="3">
        <v>4864</v>
      </c>
      <c r="D4869" s="3" t="s">
        <v>7833</v>
      </c>
      <c r="E4869" s="34">
        <v>43049</v>
      </c>
      <c r="F4869" s="34">
        <v>43053</v>
      </c>
      <c r="G4869" s="3" t="s">
        <v>46</v>
      </c>
      <c r="H4869" s="3" t="s">
        <v>581</v>
      </c>
      <c r="I4869" s="3" t="s">
        <v>582</v>
      </c>
      <c r="J4869" s="3" t="s">
        <v>37</v>
      </c>
      <c r="K4869" s="3" t="s">
        <v>23</v>
      </c>
      <c r="L4869" s="3" t="s">
        <v>262</v>
      </c>
      <c r="M4869" s="3" t="s">
        <v>263</v>
      </c>
      <c r="N4869" s="3">
        <v>10011</v>
      </c>
      <c r="O4869" s="3" t="s">
        <v>144</v>
      </c>
      <c r="P4869" s="3" t="s">
        <v>1387</v>
      </c>
      <c r="Q4869" s="3" t="s">
        <v>42</v>
      </c>
      <c r="R4869" s="3" t="s">
        <v>71</v>
      </c>
      <c r="S4869" s="3" t="s">
        <v>1388</v>
      </c>
      <c r="T4869" s="3">
        <v>49.847999999999999</v>
      </c>
      <c r="U4869" s="35" cm="1">
        <f t="array" ref="U4869">INDEX('Pricing Strategy'!$F$4:$F$71,MATCH(1,(Dataset!$O4869='Pricing Strategy'!$B$4:$B$71)*(Dataset!$Q4869='Pricing Strategy'!$C$4:$C$71)*(Dataset!$R4869='Pricing Strategy'!$D$4:$D$71),))</f>
        <v>0.4</v>
      </c>
      <c r="V4869" s="3">
        <f>Dataset!$T4869*(1-Dataset!$U4869)</f>
        <v>29.908799999999999</v>
      </c>
    </row>
    <row r="4870" spans="1:22" x14ac:dyDescent="0.3">
      <c r="A4870" s="32"/>
      <c r="C4870" s="3">
        <v>4865</v>
      </c>
      <c r="D4870" s="3" t="s">
        <v>7834</v>
      </c>
      <c r="E4870" s="34">
        <v>43277</v>
      </c>
      <c r="F4870" s="34">
        <v>43281</v>
      </c>
      <c r="G4870" s="3" t="s">
        <v>46</v>
      </c>
      <c r="H4870" s="3" t="s">
        <v>515</v>
      </c>
      <c r="I4870" s="3" t="s">
        <v>516</v>
      </c>
      <c r="J4870" s="3" t="s">
        <v>22</v>
      </c>
      <c r="K4870" s="3" t="s">
        <v>23</v>
      </c>
      <c r="L4870" s="3" t="s">
        <v>262</v>
      </c>
      <c r="M4870" s="3" t="s">
        <v>263</v>
      </c>
      <c r="N4870" s="3">
        <v>10024</v>
      </c>
      <c r="O4870" s="3" t="s">
        <v>144</v>
      </c>
      <c r="P4870" s="3" t="s">
        <v>2006</v>
      </c>
      <c r="Q4870" s="3" t="s">
        <v>67</v>
      </c>
      <c r="R4870" s="3" t="s">
        <v>68</v>
      </c>
      <c r="S4870" s="3" t="s">
        <v>2007</v>
      </c>
      <c r="T4870" s="3">
        <v>239.97</v>
      </c>
      <c r="U4870" s="35" cm="1">
        <f t="array" ref="U4870">INDEX('Pricing Strategy'!$F$4:$F$71,MATCH(1,(Dataset!$O4870='Pricing Strategy'!$B$4:$B$71)*(Dataset!$Q4870='Pricing Strategy'!$C$4:$C$71)*(Dataset!$R4870='Pricing Strategy'!$D$4:$D$71),))</f>
        <v>0.4</v>
      </c>
      <c r="V4870" s="3">
        <f>Dataset!$T4870*(1-Dataset!$U4870)</f>
        <v>143.982</v>
      </c>
    </row>
    <row r="4871" spans="1:22" x14ac:dyDescent="0.3">
      <c r="A4871" s="32"/>
      <c r="C4871" s="3">
        <v>4866</v>
      </c>
      <c r="D4871" s="3" t="s">
        <v>7835</v>
      </c>
      <c r="E4871" s="34">
        <v>43417</v>
      </c>
      <c r="F4871" s="34">
        <v>43422</v>
      </c>
      <c r="G4871" s="3" t="s">
        <v>46</v>
      </c>
      <c r="H4871" s="3" t="s">
        <v>652</v>
      </c>
      <c r="I4871" s="3" t="s">
        <v>653</v>
      </c>
      <c r="J4871" s="3" t="s">
        <v>22</v>
      </c>
      <c r="K4871" s="3" t="s">
        <v>23</v>
      </c>
      <c r="L4871" s="3" t="s">
        <v>91</v>
      </c>
      <c r="M4871" s="3" t="s">
        <v>92</v>
      </c>
      <c r="N4871" s="3">
        <v>98103</v>
      </c>
      <c r="O4871" s="3" t="s">
        <v>40</v>
      </c>
      <c r="P4871" s="3" t="s">
        <v>1728</v>
      </c>
      <c r="Q4871" s="3" t="s">
        <v>28</v>
      </c>
      <c r="R4871" s="3" t="s">
        <v>32</v>
      </c>
      <c r="S4871" s="3" t="s">
        <v>1729</v>
      </c>
      <c r="T4871" s="3">
        <v>2404.7040000000002</v>
      </c>
      <c r="U4871" s="35" cm="1">
        <f t="array" ref="U4871">INDEX('Pricing Strategy'!$F$4:$F$71,MATCH(1,(Dataset!$O4871='Pricing Strategy'!$B$4:$B$71)*(Dataset!$Q4871='Pricing Strategy'!$C$4:$C$71)*(Dataset!$R4871='Pricing Strategy'!$D$4:$D$71),))</f>
        <v>0.45</v>
      </c>
      <c r="V4871" s="3">
        <f>Dataset!$T4871*(1-Dataset!$U4871)</f>
        <v>1322.5872000000002</v>
      </c>
    </row>
    <row r="4872" spans="1:22" x14ac:dyDescent="0.3">
      <c r="A4872" s="32"/>
      <c r="C4872" s="3">
        <v>4867</v>
      </c>
      <c r="D4872" s="3" t="s">
        <v>7835</v>
      </c>
      <c r="E4872" s="34">
        <v>43417</v>
      </c>
      <c r="F4872" s="34">
        <v>43422</v>
      </c>
      <c r="G4872" s="3" t="s">
        <v>46</v>
      </c>
      <c r="H4872" s="3" t="s">
        <v>652</v>
      </c>
      <c r="I4872" s="3" t="s">
        <v>653</v>
      </c>
      <c r="J4872" s="3" t="s">
        <v>22</v>
      </c>
      <c r="K4872" s="3" t="s">
        <v>23</v>
      </c>
      <c r="L4872" s="3" t="s">
        <v>91</v>
      </c>
      <c r="M4872" s="3" t="s">
        <v>92</v>
      </c>
      <c r="N4872" s="3">
        <v>98103</v>
      </c>
      <c r="O4872" s="3" t="s">
        <v>40</v>
      </c>
      <c r="P4872" s="3" t="s">
        <v>5000</v>
      </c>
      <c r="Q4872" s="3" t="s">
        <v>42</v>
      </c>
      <c r="R4872" s="3" t="s">
        <v>71</v>
      </c>
      <c r="S4872" s="3" t="s">
        <v>5001</v>
      </c>
      <c r="T4872" s="3">
        <v>563.024</v>
      </c>
      <c r="U4872" s="35" cm="1">
        <f t="array" ref="U4872">INDEX('Pricing Strategy'!$F$4:$F$71,MATCH(1,(Dataset!$O4872='Pricing Strategy'!$B$4:$B$71)*(Dataset!$Q4872='Pricing Strategy'!$C$4:$C$71)*(Dataset!$R4872='Pricing Strategy'!$D$4:$D$71),))</f>
        <v>0.4</v>
      </c>
      <c r="V4872" s="3">
        <f>Dataset!$T4872*(1-Dataset!$U4872)</f>
        <v>337.81439999999998</v>
      </c>
    </row>
    <row r="4873" spans="1:22" x14ac:dyDescent="0.3">
      <c r="A4873" s="32"/>
      <c r="C4873" s="3">
        <v>4868</v>
      </c>
      <c r="D4873" s="3" t="s">
        <v>7835</v>
      </c>
      <c r="E4873" s="34">
        <v>43417</v>
      </c>
      <c r="F4873" s="34">
        <v>43422</v>
      </c>
      <c r="G4873" s="3" t="s">
        <v>46</v>
      </c>
      <c r="H4873" s="3" t="s">
        <v>652</v>
      </c>
      <c r="I4873" s="3" t="s">
        <v>653</v>
      </c>
      <c r="J4873" s="3" t="s">
        <v>22</v>
      </c>
      <c r="K4873" s="3" t="s">
        <v>23</v>
      </c>
      <c r="L4873" s="3" t="s">
        <v>91</v>
      </c>
      <c r="M4873" s="3" t="s">
        <v>92</v>
      </c>
      <c r="N4873" s="3">
        <v>98103</v>
      </c>
      <c r="O4873" s="3" t="s">
        <v>40</v>
      </c>
      <c r="P4873" s="3" t="s">
        <v>682</v>
      </c>
      <c r="Q4873" s="3" t="s">
        <v>42</v>
      </c>
      <c r="R4873" s="3" t="s">
        <v>55</v>
      </c>
      <c r="S4873" s="3" t="s">
        <v>683</v>
      </c>
      <c r="T4873" s="3">
        <v>344.91</v>
      </c>
      <c r="U4873" s="35" cm="1">
        <f t="array" ref="U4873">INDEX('Pricing Strategy'!$F$4:$F$71,MATCH(1,(Dataset!$O4873='Pricing Strategy'!$B$4:$B$71)*(Dataset!$Q4873='Pricing Strategy'!$C$4:$C$71)*(Dataset!$R4873='Pricing Strategy'!$D$4:$D$71),))</f>
        <v>0.5</v>
      </c>
      <c r="V4873" s="3">
        <f>Dataset!$T4873*(1-Dataset!$U4873)</f>
        <v>172.45500000000001</v>
      </c>
    </row>
    <row r="4874" spans="1:22" x14ac:dyDescent="0.3">
      <c r="A4874" s="32"/>
      <c r="C4874" s="3">
        <v>4869</v>
      </c>
      <c r="D4874" s="3" t="s">
        <v>7835</v>
      </c>
      <c r="E4874" s="34">
        <v>43417</v>
      </c>
      <c r="F4874" s="34">
        <v>43422</v>
      </c>
      <c r="G4874" s="3" t="s">
        <v>46</v>
      </c>
      <c r="H4874" s="3" t="s">
        <v>652</v>
      </c>
      <c r="I4874" s="3" t="s">
        <v>653</v>
      </c>
      <c r="J4874" s="3" t="s">
        <v>22</v>
      </c>
      <c r="K4874" s="3" t="s">
        <v>23</v>
      </c>
      <c r="L4874" s="3" t="s">
        <v>91</v>
      </c>
      <c r="M4874" s="3" t="s">
        <v>92</v>
      </c>
      <c r="N4874" s="3">
        <v>98103</v>
      </c>
      <c r="O4874" s="3" t="s">
        <v>40</v>
      </c>
      <c r="P4874" s="3" t="s">
        <v>2922</v>
      </c>
      <c r="Q4874" s="3" t="s">
        <v>42</v>
      </c>
      <c r="R4874" s="3" t="s">
        <v>43</v>
      </c>
      <c r="S4874" s="3" t="s">
        <v>2923</v>
      </c>
      <c r="T4874" s="3">
        <v>8.64</v>
      </c>
      <c r="U4874" s="35" cm="1">
        <f t="array" ref="U4874">INDEX('Pricing Strategy'!$F$4:$F$71,MATCH(1,(Dataset!$O4874='Pricing Strategy'!$B$4:$B$71)*(Dataset!$Q4874='Pricing Strategy'!$C$4:$C$71)*(Dataset!$R4874='Pricing Strategy'!$D$4:$D$71),))</f>
        <v>0.4</v>
      </c>
      <c r="V4874" s="3">
        <f>Dataset!$T4874*(1-Dataset!$U4874)</f>
        <v>5.1840000000000002</v>
      </c>
    </row>
    <row r="4875" spans="1:22" x14ac:dyDescent="0.3">
      <c r="A4875" s="32"/>
      <c r="C4875" s="3">
        <v>4870</v>
      </c>
      <c r="D4875" s="3" t="s">
        <v>7836</v>
      </c>
      <c r="E4875" s="34">
        <v>43428</v>
      </c>
      <c r="F4875" s="34">
        <v>43433</v>
      </c>
      <c r="G4875" s="3" t="s">
        <v>46</v>
      </c>
      <c r="H4875" s="3" t="s">
        <v>3893</v>
      </c>
      <c r="I4875" s="3" t="s">
        <v>3894</v>
      </c>
      <c r="J4875" s="3" t="s">
        <v>37</v>
      </c>
      <c r="K4875" s="3" t="s">
        <v>23</v>
      </c>
      <c r="L4875" s="3" t="s">
        <v>2473</v>
      </c>
      <c r="M4875" s="3" t="s">
        <v>143</v>
      </c>
      <c r="N4875" s="3">
        <v>17602</v>
      </c>
      <c r="O4875" s="3" t="s">
        <v>144</v>
      </c>
      <c r="P4875" s="3" t="s">
        <v>3622</v>
      </c>
      <c r="Q4875" s="3" t="s">
        <v>67</v>
      </c>
      <c r="R4875" s="3" t="s">
        <v>68</v>
      </c>
      <c r="S4875" s="3" t="s">
        <v>3623</v>
      </c>
      <c r="T4875" s="3">
        <v>89.988</v>
      </c>
      <c r="U4875" s="35" cm="1">
        <f t="array" ref="U4875">INDEX('Pricing Strategy'!$F$4:$F$71,MATCH(1,(Dataset!$O4875='Pricing Strategy'!$B$4:$B$71)*(Dataset!$Q4875='Pricing Strategy'!$C$4:$C$71)*(Dataset!$R4875='Pricing Strategy'!$D$4:$D$71),))</f>
        <v>0.4</v>
      </c>
      <c r="V4875" s="3">
        <f>Dataset!$T4875*(1-Dataset!$U4875)</f>
        <v>53.992799999999995</v>
      </c>
    </row>
    <row r="4876" spans="1:22" x14ac:dyDescent="0.3">
      <c r="A4876" s="32"/>
      <c r="C4876" s="3">
        <v>4871</v>
      </c>
      <c r="D4876" s="3" t="s">
        <v>7836</v>
      </c>
      <c r="E4876" s="34">
        <v>43428</v>
      </c>
      <c r="F4876" s="34">
        <v>43433</v>
      </c>
      <c r="G4876" s="3" t="s">
        <v>46</v>
      </c>
      <c r="H4876" s="3" t="s">
        <v>3893</v>
      </c>
      <c r="I4876" s="3" t="s">
        <v>3894</v>
      </c>
      <c r="J4876" s="3" t="s">
        <v>37</v>
      </c>
      <c r="K4876" s="3" t="s">
        <v>23</v>
      </c>
      <c r="L4876" s="3" t="s">
        <v>2473</v>
      </c>
      <c r="M4876" s="3" t="s">
        <v>143</v>
      </c>
      <c r="N4876" s="3">
        <v>17602</v>
      </c>
      <c r="O4876" s="3" t="s">
        <v>144</v>
      </c>
      <c r="P4876" s="3" t="s">
        <v>4506</v>
      </c>
      <c r="Q4876" s="3" t="s">
        <v>42</v>
      </c>
      <c r="R4876" s="3" t="s">
        <v>86</v>
      </c>
      <c r="S4876" s="3" t="s">
        <v>4507</v>
      </c>
      <c r="T4876" s="3">
        <v>229.54400000000001</v>
      </c>
      <c r="U4876" s="35" cm="1">
        <f t="array" ref="U4876">INDEX('Pricing Strategy'!$F$4:$F$71,MATCH(1,(Dataset!$O4876='Pricing Strategy'!$B$4:$B$71)*(Dataset!$Q4876='Pricing Strategy'!$C$4:$C$71)*(Dataset!$R4876='Pricing Strategy'!$D$4:$D$71),))</f>
        <v>0.4</v>
      </c>
      <c r="V4876" s="3">
        <f>Dataset!$T4876*(1-Dataset!$U4876)</f>
        <v>137.72640000000001</v>
      </c>
    </row>
    <row r="4877" spans="1:22" x14ac:dyDescent="0.3">
      <c r="A4877" s="32"/>
      <c r="C4877" s="3">
        <v>4872</v>
      </c>
      <c r="D4877" s="3" t="s">
        <v>7837</v>
      </c>
      <c r="E4877" s="34">
        <v>43243</v>
      </c>
      <c r="F4877" s="34">
        <v>43247</v>
      </c>
      <c r="G4877" s="3" t="s">
        <v>46</v>
      </c>
      <c r="H4877" s="3" t="s">
        <v>915</v>
      </c>
      <c r="I4877" s="3" t="s">
        <v>916</v>
      </c>
      <c r="J4877" s="3" t="s">
        <v>22</v>
      </c>
      <c r="K4877" s="3" t="s">
        <v>23</v>
      </c>
      <c r="L4877" s="3" t="s">
        <v>180</v>
      </c>
      <c r="M4877" s="3" t="s">
        <v>100</v>
      </c>
      <c r="N4877" s="3">
        <v>77095</v>
      </c>
      <c r="O4877" s="3" t="s">
        <v>101</v>
      </c>
      <c r="P4877" s="3" t="s">
        <v>7838</v>
      </c>
      <c r="Q4877" s="3" t="s">
        <v>42</v>
      </c>
      <c r="R4877" s="3" t="s">
        <v>265</v>
      </c>
      <c r="S4877" s="3" t="s">
        <v>7839</v>
      </c>
      <c r="T4877" s="3">
        <v>1.8240000000000001</v>
      </c>
      <c r="U4877" s="35" cm="1">
        <f t="array" ref="U4877">INDEX('Pricing Strategy'!$F$4:$F$71,MATCH(1,(Dataset!$O4877='Pricing Strategy'!$B$4:$B$71)*(Dataset!$Q4877='Pricing Strategy'!$C$4:$C$71)*(Dataset!$R4877='Pricing Strategy'!$D$4:$D$71),))</f>
        <v>0.3</v>
      </c>
      <c r="V4877" s="3">
        <f>Dataset!$T4877*(1-Dataset!$U4877)</f>
        <v>1.2767999999999999</v>
      </c>
    </row>
    <row r="4878" spans="1:22" x14ac:dyDescent="0.3">
      <c r="A4878" s="32"/>
      <c r="C4878" s="3">
        <v>4873</v>
      </c>
      <c r="D4878" s="3" t="s">
        <v>7837</v>
      </c>
      <c r="E4878" s="34">
        <v>43243</v>
      </c>
      <c r="F4878" s="34">
        <v>43247</v>
      </c>
      <c r="G4878" s="3" t="s">
        <v>46</v>
      </c>
      <c r="H4878" s="3" t="s">
        <v>915</v>
      </c>
      <c r="I4878" s="3" t="s">
        <v>916</v>
      </c>
      <c r="J4878" s="3" t="s">
        <v>22</v>
      </c>
      <c r="K4878" s="3" t="s">
        <v>23</v>
      </c>
      <c r="L4878" s="3" t="s">
        <v>180</v>
      </c>
      <c r="M4878" s="3" t="s">
        <v>100</v>
      </c>
      <c r="N4878" s="3">
        <v>77095</v>
      </c>
      <c r="O4878" s="3" t="s">
        <v>101</v>
      </c>
      <c r="P4878" s="3" t="s">
        <v>6732</v>
      </c>
      <c r="Q4878" s="3" t="s">
        <v>42</v>
      </c>
      <c r="R4878" s="3" t="s">
        <v>74</v>
      </c>
      <c r="S4878" s="3" t="s">
        <v>6733</v>
      </c>
      <c r="T4878" s="3">
        <v>18.32</v>
      </c>
      <c r="U4878" s="35" cm="1">
        <f t="array" ref="U4878">INDEX('Pricing Strategy'!$F$4:$F$71,MATCH(1,(Dataset!$O4878='Pricing Strategy'!$B$4:$B$71)*(Dataset!$Q4878='Pricing Strategy'!$C$4:$C$71)*(Dataset!$R4878='Pricing Strategy'!$D$4:$D$71),))</f>
        <v>0.3</v>
      </c>
      <c r="V4878" s="3">
        <f>Dataset!$T4878*(1-Dataset!$U4878)</f>
        <v>12.824</v>
      </c>
    </row>
    <row r="4879" spans="1:22" x14ac:dyDescent="0.3">
      <c r="A4879" s="32"/>
      <c r="C4879" s="3">
        <v>4874</v>
      </c>
      <c r="D4879" s="3" t="s">
        <v>7837</v>
      </c>
      <c r="E4879" s="34">
        <v>43243</v>
      </c>
      <c r="F4879" s="34">
        <v>43247</v>
      </c>
      <c r="G4879" s="3" t="s">
        <v>46</v>
      </c>
      <c r="H4879" s="3" t="s">
        <v>915</v>
      </c>
      <c r="I4879" s="3" t="s">
        <v>916</v>
      </c>
      <c r="J4879" s="3" t="s">
        <v>22</v>
      </c>
      <c r="K4879" s="3" t="s">
        <v>23</v>
      </c>
      <c r="L4879" s="3" t="s">
        <v>180</v>
      </c>
      <c r="M4879" s="3" t="s">
        <v>100</v>
      </c>
      <c r="N4879" s="3">
        <v>77095</v>
      </c>
      <c r="O4879" s="3" t="s">
        <v>101</v>
      </c>
      <c r="P4879" s="3" t="s">
        <v>6450</v>
      </c>
      <c r="Q4879" s="3" t="s">
        <v>42</v>
      </c>
      <c r="R4879" s="3" t="s">
        <v>55</v>
      </c>
      <c r="S4879" s="3" t="s">
        <v>6451</v>
      </c>
      <c r="T4879" s="3">
        <v>48.816000000000003</v>
      </c>
      <c r="U4879" s="35" cm="1">
        <f t="array" ref="U4879">INDEX('Pricing Strategy'!$F$4:$F$71,MATCH(1,(Dataset!$O4879='Pricing Strategy'!$B$4:$B$71)*(Dataset!$Q4879='Pricing Strategy'!$C$4:$C$71)*(Dataset!$R4879='Pricing Strategy'!$D$4:$D$71),))</f>
        <v>0.4</v>
      </c>
      <c r="V4879" s="3">
        <f>Dataset!$T4879*(1-Dataset!$U4879)</f>
        <v>29.2896</v>
      </c>
    </row>
    <row r="4880" spans="1:22" x14ac:dyDescent="0.3">
      <c r="A4880" s="32"/>
      <c r="C4880" s="3">
        <v>4875</v>
      </c>
      <c r="D4880" s="3" t="s">
        <v>7837</v>
      </c>
      <c r="E4880" s="34">
        <v>43243</v>
      </c>
      <c r="F4880" s="34">
        <v>43247</v>
      </c>
      <c r="G4880" s="3" t="s">
        <v>46</v>
      </c>
      <c r="H4880" s="3" t="s">
        <v>915</v>
      </c>
      <c r="I4880" s="3" t="s">
        <v>916</v>
      </c>
      <c r="J4880" s="3" t="s">
        <v>22</v>
      </c>
      <c r="K4880" s="3" t="s">
        <v>23</v>
      </c>
      <c r="L4880" s="3" t="s">
        <v>180</v>
      </c>
      <c r="M4880" s="3" t="s">
        <v>100</v>
      </c>
      <c r="N4880" s="3">
        <v>77095</v>
      </c>
      <c r="O4880" s="3" t="s">
        <v>101</v>
      </c>
      <c r="P4880" s="3" t="s">
        <v>1213</v>
      </c>
      <c r="Q4880" s="3" t="s">
        <v>42</v>
      </c>
      <c r="R4880" s="3" t="s">
        <v>71</v>
      </c>
      <c r="S4880" s="3" t="s">
        <v>1214</v>
      </c>
      <c r="T4880" s="3">
        <v>1.1879999999999999</v>
      </c>
      <c r="U4880" s="35" cm="1">
        <f t="array" ref="U4880">INDEX('Pricing Strategy'!$F$4:$F$71,MATCH(1,(Dataset!$O4880='Pricing Strategy'!$B$4:$B$71)*(Dataset!$Q4880='Pricing Strategy'!$C$4:$C$71)*(Dataset!$R4880='Pricing Strategy'!$D$4:$D$71),))</f>
        <v>0.3</v>
      </c>
      <c r="V4880" s="3">
        <f>Dataset!$T4880*(1-Dataset!$U4880)</f>
        <v>0.83159999999999989</v>
      </c>
    </row>
    <row r="4881" spans="1:22" x14ac:dyDescent="0.3">
      <c r="A4881" s="32"/>
      <c r="C4881" s="3">
        <v>4876</v>
      </c>
      <c r="D4881" s="3" t="s">
        <v>7840</v>
      </c>
      <c r="E4881" s="34">
        <v>42340</v>
      </c>
      <c r="F4881" s="34">
        <v>42345</v>
      </c>
      <c r="G4881" s="3" t="s">
        <v>46</v>
      </c>
      <c r="H4881" s="3" t="s">
        <v>3959</v>
      </c>
      <c r="I4881" s="3" t="s">
        <v>3960</v>
      </c>
      <c r="J4881" s="3" t="s">
        <v>37</v>
      </c>
      <c r="K4881" s="3" t="s">
        <v>23</v>
      </c>
      <c r="L4881" s="3" t="s">
        <v>493</v>
      </c>
      <c r="M4881" s="3" t="s">
        <v>494</v>
      </c>
      <c r="N4881" s="3">
        <v>43229</v>
      </c>
      <c r="O4881" s="3" t="s">
        <v>144</v>
      </c>
      <c r="P4881" s="3" t="s">
        <v>2086</v>
      </c>
      <c r="Q4881" s="3" t="s">
        <v>67</v>
      </c>
      <c r="R4881" s="3" t="s">
        <v>157</v>
      </c>
      <c r="S4881" s="3" t="s">
        <v>2087</v>
      </c>
      <c r="T4881" s="3">
        <v>119.8</v>
      </c>
      <c r="U4881" s="35" cm="1">
        <f t="array" ref="U4881">INDEX('Pricing Strategy'!$F$4:$F$71,MATCH(1,(Dataset!$O4881='Pricing Strategy'!$B$4:$B$71)*(Dataset!$Q4881='Pricing Strategy'!$C$4:$C$71)*(Dataset!$R4881='Pricing Strategy'!$D$4:$D$71),))</f>
        <v>0.45</v>
      </c>
      <c r="V4881" s="3">
        <f>Dataset!$T4881*(1-Dataset!$U4881)</f>
        <v>65.89</v>
      </c>
    </row>
    <row r="4882" spans="1:22" x14ac:dyDescent="0.3">
      <c r="A4882" s="32"/>
      <c r="C4882" s="3">
        <v>4877</v>
      </c>
      <c r="D4882" s="3" t="s">
        <v>7841</v>
      </c>
      <c r="E4882" s="34">
        <v>42280</v>
      </c>
      <c r="F4882" s="34">
        <v>42286</v>
      </c>
      <c r="G4882" s="3" t="s">
        <v>46</v>
      </c>
      <c r="H4882" s="3" t="s">
        <v>2973</v>
      </c>
      <c r="I4882" s="3" t="s">
        <v>2974</v>
      </c>
      <c r="J4882" s="3" t="s">
        <v>98</v>
      </c>
      <c r="K4882" s="3" t="s">
        <v>23</v>
      </c>
      <c r="L4882" s="3" t="s">
        <v>369</v>
      </c>
      <c r="M4882" s="3" t="s">
        <v>84</v>
      </c>
      <c r="N4882" s="3">
        <v>27707</v>
      </c>
      <c r="O4882" s="3" t="s">
        <v>26</v>
      </c>
      <c r="P4882" s="3" t="s">
        <v>5921</v>
      </c>
      <c r="Q4882" s="3" t="s">
        <v>42</v>
      </c>
      <c r="R4882" s="3" t="s">
        <v>55</v>
      </c>
      <c r="S4882" s="3" t="s">
        <v>5922</v>
      </c>
      <c r="T4882" s="3">
        <v>61.567999999999998</v>
      </c>
      <c r="U4882" s="35" cm="1">
        <f t="array" ref="U4882">INDEX('Pricing Strategy'!$F$4:$F$71,MATCH(1,(Dataset!$O4882='Pricing Strategy'!$B$4:$B$71)*(Dataset!$Q4882='Pricing Strategy'!$C$4:$C$71)*(Dataset!$R4882='Pricing Strategy'!$D$4:$D$71),))</f>
        <v>0.35</v>
      </c>
      <c r="V4882" s="3">
        <f>Dataset!$T4882*(1-Dataset!$U4882)</f>
        <v>40.019199999999998</v>
      </c>
    </row>
    <row r="4883" spans="1:22" x14ac:dyDescent="0.3">
      <c r="A4883" s="32"/>
      <c r="C4883" s="3">
        <v>4878</v>
      </c>
      <c r="D4883" s="3" t="s">
        <v>7841</v>
      </c>
      <c r="E4883" s="34">
        <v>42280</v>
      </c>
      <c r="F4883" s="34">
        <v>42286</v>
      </c>
      <c r="G4883" s="3" t="s">
        <v>46</v>
      </c>
      <c r="H4883" s="3" t="s">
        <v>2973</v>
      </c>
      <c r="I4883" s="3" t="s">
        <v>2974</v>
      </c>
      <c r="J4883" s="3" t="s">
        <v>98</v>
      </c>
      <c r="K4883" s="3" t="s">
        <v>23</v>
      </c>
      <c r="L4883" s="3" t="s">
        <v>369</v>
      </c>
      <c r="M4883" s="3" t="s">
        <v>84</v>
      </c>
      <c r="N4883" s="3">
        <v>27707</v>
      </c>
      <c r="O4883" s="3" t="s">
        <v>26</v>
      </c>
      <c r="P4883" s="3" t="s">
        <v>2644</v>
      </c>
      <c r="Q4883" s="3" t="s">
        <v>42</v>
      </c>
      <c r="R4883" s="3" t="s">
        <v>64</v>
      </c>
      <c r="S4883" s="3" t="s">
        <v>2645</v>
      </c>
      <c r="T4883" s="3">
        <v>6.1920000000000002</v>
      </c>
      <c r="U4883" s="35" cm="1">
        <f t="array" ref="U4883">INDEX('Pricing Strategy'!$F$4:$F$71,MATCH(1,(Dataset!$O4883='Pricing Strategy'!$B$4:$B$71)*(Dataset!$Q4883='Pricing Strategy'!$C$4:$C$71)*(Dataset!$R4883='Pricing Strategy'!$D$4:$D$71),))</f>
        <v>0.3</v>
      </c>
      <c r="V4883" s="3">
        <f>Dataset!$T4883*(1-Dataset!$U4883)</f>
        <v>4.3343999999999996</v>
      </c>
    </row>
    <row r="4884" spans="1:22" x14ac:dyDescent="0.3">
      <c r="A4884" s="32"/>
      <c r="C4884" s="3">
        <v>4879</v>
      </c>
      <c r="D4884" s="3" t="s">
        <v>7842</v>
      </c>
      <c r="E4884" s="34">
        <v>42945</v>
      </c>
      <c r="F4884" s="34">
        <v>42947</v>
      </c>
      <c r="G4884" s="3" t="s">
        <v>184</v>
      </c>
      <c r="H4884" s="3" t="s">
        <v>5507</v>
      </c>
      <c r="I4884" s="3" t="s">
        <v>5508</v>
      </c>
      <c r="J4884" s="3" t="s">
        <v>22</v>
      </c>
      <c r="K4884" s="3" t="s">
        <v>23</v>
      </c>
      <c r="L4884" s="3" t="s">
        <v>7843</v>
      </c>
      <c r="M4884" s="3" t="s">
        <v>50</v>
      </c>
      <c r="N4884" s="3">
        <v>32503</v>
      </c>
      <c r="O4884" s="3" t="s">
        <v>26</v>
      </c>
      <c r="P4884" s="3" t="s">
        <v>7775</v>
      </c>
      <c r="Q4884" s="3" t="s">
        <v>42</v>
      </c>
      <c r="R4884" s="3" t="s">
        <v>71</v>
      </c>
      <c r="S4884" s="3" t="s">
        <v>7776</v>
      </c>
      <c r="T4884" s="3">
        <v>2.214</v>
      </c>
      <c r="U4884" s="35" cm="1">
        <f t="array" ref="U4884">INDEX('Pricing Strategy'!$F$4:$F$71,MATCH(1,(Dataset!$O4884='Pricing Strategy'!$B$4:$B$71)*(Dataset!$Q4884='Pricing Strategy'!$C$4:$C$71)*(Dataset!$R4884='Pricing Strategy'!$D$4:$D$71),))</f>
        <v>0.25</v>
      </c>
      <c r="V4884" s="3">
        <f>Dataset!$T4884*(1-Dataset!$U4884)</f>
        <v>1.6604999999999999</v>
      </c>
    </row>
    <row r="4885" spans="1:22" x14ac:dyDescent="0.3">
      <c r="A4885" s="32"/>
      <c r="C4885" s="3">
        <v>4880</v>
      </c>
      <c r="D4885" s="3" t="s">
        <v>7844</v>
      </c>
      <c r="E4885" s="34">
        <v>43406</v>
      </c>
      <c r="F4885" s="34">
        <v>43409</v>
      </c>
      <c r="G4885" s="3" t="s">
        <v>19</v>
      </c>
      <c r="H4885" s="3" t="s">
        <v>4530</v>
      </c>
      <c r="I4885" s="3" t="s">
        <v>4531</v>
      </c>
      <c r="J4885" s="3" t="s">
        <v>37</v>
      </c>
      <c r="K4885" s="3" t="s">
        <v>23</v>
      </c>
      <c r="L4885" s="3" t="s">
        <v>24</v>
      </c>
      <c r="M4885" s="3" t="s">
        <v>25</v>
      </c>
      <c r="N4885" s="3">
        <v>42420</v>
      </c>
      <c r="O4885" s="3" t="s">
        <v>26</v>
      </c>
      <c r="P4885" s="3" t="s">
        <v>6443</v>
      </c>
      <c r="Q4885" s="3" t="s">
        <v>42</v>
      </c>
      <c r="R4885" s="3" t="s">
        <v>169</v>
      </c>
      <c r="S4885" s="3" t="s">
        <v>6444</v>
      </c>
      <c r="T4885" s="3">
        <v>5.32</v>
      </c>
      <c r="U4885" s="35" cm="1">
        <f t="array" ref="U4885">INDEX('Pricing Strategy'!$F$4:$F$71,MATCH(1,(Dataset!$O4885='Pricing Strategy'!$B$4:$B$71)*(Dataset!$Q4885='Pricing Strategy'!$C$4:$C$71)*(Dataset!$R4885='Pricing Strategy'!$D$4:$D$71),))</f>
        <v>0.25</v>
      </c>
      <c r="V4885" s="3">
        <f>Dataset!$T4885*(1-Dataset!$U4885)</f>
        <v>3.99</v>
      </c>
    </row>
    <row r="4886" spans="1:22" x14ac:dyDescent="0.3">
      <c r="A4886" s="32"/>
      <c r="C4886" s="3">
        <v>4881</v>
      </c>
      <c r="D4886" s="3" t="s">
        <v>7844</v>
      </c>
      <c r="E4886" s="34">
        <v>43406</v>
      </c>
      <c r="F4886" s="34">
        <v>43409</v>
      </c>
      <c r="G4886" s="3" t="s">
        <v>19</v>
      </c>
      <c r="H4886" s="3" t="s">
        <v>4530</v>
      </c>
      <c r="I4886" s="3" t="s">
        <v>4531</v>
      </c>
      <c r="J4886" s="3" t="s">
        <v>37</v>
      </c>
      <c r="K4886" s="3" t="s">
        <v>23</v>
      </c>
      <c r="L4886" s="3" t="s">
        <v>24</v>
      </c>
      <c r="M4886" s="3" t="s">
        <v>25</v>
      </c>
      <c r="N4886" s="3">
        <v>42420</v>
      </c>
      <c r="O4886" s="3" t="s">
        <v>26</v>
      </c>
      <c r="P4886" s="3" t="s">
        <v>31</v>
      </c>
      <c r="Q4886" s="3" t="s">
        <v>28</v>
      </c>
      <c r="R4886" s="3" t="s">
        <v>32</v>
      </c>
      <c r="S4886" s="3" t="s">
        <v>33</v>
      </c>
      <c r="T4886" s="3">
        <v>975.92</v>
      </c>
      <c r="U4886" s="35" cm="1">
        <f t="array" ref="U4886">INDEX('Pricing Strategy'!$F$4:$F$71,MATCH(1,(Dataset!$O4886='Pricing Strategy'!$B$4:$B$71)*(Dataset!$Q4886='Pricing Strategy'!$C$4:$C$71)*(Dataset!$R4886='Pricing Strategy'!$D$4:$D$71),))</f>
        <v>0.3</v>
      </c>
      <c r="V4886" s="3">
        <f>Dataset!$T4886*(1-Dataset!$U4886)</f>
        <v>683.14399999999989</v>
      </c>
    </row>
    <row r="4887" spans="1:22" x14ac:dyDescent="0.3">
      <c r="A4887" s="32"/>
      <c r="C4887" s="3">
        <v>4882</v>
      </c>
      <c r="D4887" s="3" t="s">
        <v>7844</v>
      </c>
      <c r="E4887" s="34">
        <v>43406</v>
      </c>
      <c r="F4887" s="34">
        <v>43409</v>
      </c>
      <c r="G4887" s="3" t="s">
        <v>19</v>
      </c>
      <c r="H4887" s="3" t="s">
        <v>4530</v>
      </c>
      <c r="I4887" s="3" t="s">
        <v>4531</v>
      </c>
      <c r="J4887" s="3" t="s">
        <v>37</v>
      </c>
      <c r="K4887" s="3" t="s">
        <v>23</v>
      </c>
      <c r="L4887" s="3" t="s">
        <v>24</v>
      </c>
      <c r="M4887" s="3" t="s">
        <v>25</v>
      </c>
      <c r="N4887" s="3">
        <v>42420</v>
      </c>
      <c r="O4887" s="3" t="s">
        <v>26</v>
      </c>
      <c r="P4887" s="3" t="s">
        <v>5256</v>
      </c>
      <c r="Q4887" s="3" t="s">
        <v>67</v>
      </c>
      <c r="R4887" s="3" t="s">
        <v>157</v>
      </c>
      <c r="S4887" s="3" t="s">
        <v>5257</v>
      </c>
      <c r="T4887" s="3">
        <v>2249.91</v>
      </c>
      <c r="U4887" s="35" cm="1">
        <f t="array" ref="U4887">INDEX('Pricing Strategy'!$F$4:$F$71,MATCH(1,(Dataset!$O4887='Pricing Strategy'!$B$4:$B$71)*(Dataset!$Q4887='Pricing Strategy'!$C$4:$C$71)*(Dataset!$R4887='Pricing Strategy'!$D$4:$D$71),))</f>
        <v>0.3</v>
      </c>
      <c r="V4887" s="3">
        <f>Dataset!$T4887*(1-Dataset!$U4887)</f>
        <v>1574.9369999999999</v>
      </c>
    </row>
    <row r="4888" spans="1:22" x14ac:dyDescent="0.3">
      <c r="A4888" s="32"/>
      <c r="C4888" s="3">
        <v>4883</v>
      </c>
      <c r="D4888" s="3" t="s">
        <v>7844</v>
      </c>
      <c r="E4888" s="34">
        <v>43406</v>
      </c>
      <c r="F4888" s="34">
        <v>43409</v>
      </c>
      <c r="G4888" s="3" t="s">
        <v>19</v>
      </c>
      <c r="H4888" s="3" t="s">
        <v>4530</v>
      </c>
      <c r="I4888" s="3" t="s">
        <v>4531</v>
      </c>
      <c r="J4888" s="3" t="s">
        <v>37</v>
      </c>
      <c r="K4888" s="3" t="s">
        <v>23</v>
      </c>
      <c r="L4888" s="3" t="s">
        <v>24</v>
      </c>
      <c r="M4888" s="3" t="s">
        <v>25</v>
      </c>
      <c r="N4888" s="3">
        <v>42420</v>
      </c>
      <c r="O4888" s="3" t="s">
        <v>26</v>
      </c>
      <c r="P4888" s="3" t="s">
        <v>1411</v>
      </c>
      <c r="Q4888" s="3" t="s">
        <v>42</v>
      </c>
      <c r="R4888" s="3" t="s">
        <v>55</v>
      </c>
      <c r="S4888" s="3" t="s">
        <v>1412</v>
      </c>
      <c r="T4888" s="3">
        <v>59.92</v>
      </c>
      <c r="U4888" s="35" cm="1">
        <f t="array" ref="U4888">INDEX('Pricing Strategy'!$F$4:$F$71,MATCH(1,(Dataset!$O4888='Pricing Strategy'!$B$4:$B$71)*(Dataset!$Q4888='Pricing Strategy'!$C$4:$C$71)*(Dataset!$R4888='Pricing Strategy'!$D$4:$D$71),))</f>
        <v>0.35</v>
      </c>
      <c r="V4888" s="3">
        <f>Dataset!$T4888*(1-Dataset!$U4888)</f>
        <v>38.948</v>
      </c>
    </row>
    <row r="4889" spans="1:22" x14ac:dyDescent="0.3">
      <c r="A4889" s="32"/>
      <c r="C4889" s="3">
        <v>4884</v>
      </c>
      <c r="D4889" s="3" t="s">
        <v>7845</v>
      </c>
      <c r="E4889" s="34">
        <v>43167</v>
      </c>
      <c r="F4889" s="34">
        <v>43174</v>
      </c>
      <c r="G4889" s="3" t="s">
        <v>46</v>
      </c>
      <c r="H4889" s="3" t="s">
        <v>989</v>
      </c>
      <c r="I4889" s="3" t="s">
        <v>990</v>
      </c>
      <c r="J4889" s="3" t="s">
        <v>22</v>
      </c>
      <c r="K4889" s="3" t="s">
        <v>23</v>
      </c>
      <c r="L4889" s="3" t="s">
        <v>1885</v>
      </c>
      <c r="M4889" s="3" t="s">
        <v>39</v>
      </c>
      <c r="N4889" s="3">
        <v>92804</v>
      </c>
      <c r="O4889" s="3" t="s">
        <v>40</v>
      </c>
      <c r="P4889" s="3" t="s">
        <v>7318</v>
      </c>
      <c r="Q4889" s="3" t="s">
        <v>42</v>
      </c>
      <c r="R4889" s="3" t="s">
        <v>71</v>
      </c>
      <c r="S4889" s="3" t="s">
        <v>7319</v>
      </c>
      <c r="T4889" s="3">
        <v>171.2</v>
      </c>
      <c r="U4889" s="35" cm="1">
        <f t="array" ref="U4889">INDEX('Pricing Strategy'!$F$4:$F$71,MATCH(1,(Dataset!$O4889='Pricing Strategy'!$B$4:$B$71)*(Dataset!$Q4889='Pricing Strategy'!$C$4:$C$71)*(Dataset!$R4889='Pricing Strategy'!$D$4:$D$71),))</f>
        <v>0.4</v>
      </c>
      <c r="V4889" s="3">
        <f>Dataset!$T4889*(1-Dataset!$U4889)</f>
        <v>102.71999999999998</v>
      </c>
    </row>
    <row r="4890" spans="1:22" x14ac:dyDescent="0.3">
      <c r="A4890" s="32"/>
      <c r="C4890" s="3">
        <v>4885</v>
      </c>
      <c r="D4890" s="3" t="s">
        <v>7845</v>
      </c>
      <c r="E4890" s="34">
        <v>43167</v>
      </c>
      <c r="F4890" s="34">
        <v>43174</v>
      </c>
      <c r="G4890" s="3" t="s">
        <v>46</v>
      </c>
      <c r="H4890" s="3" t="s">
        <v>989</v>
      </c>
      <c r="I4890" s="3" t="s">
        <v>990</v>
      </c>
      <c r="J4890" s="3" t="s">
        <v>22</v>
      </c>
      <c r="K4890" s="3" t="s">
        <v>23</v>
      </c>
      <c r="L4890" s="3" t="s">
        <v>1885</v>
      </c>
      <c r="M4890" s="3" t="s">
        <v>39</v>
      </c>
      <c r="N4890" s="3">
        <v>92804</v>
      </c>
      <c r="O4890" s="3" t="s">
        <v>40</v>
      </c>
      <c r="P4890" s="3" t="s">
        <v>7345</v>
      </c>
      <c r="Q4890" s="3" t="s">
        <v>42</v>
      </c>
      <c r="R4890" s="3" t="s">
        <v>64</v>
      </c>
      <c r="S4890" s="3" t="s">
        <v>7346</v>
      </c>
      <c r="T4890" s="3">
        <v>3.36</v>
      </c>
      <c r="U4890" s="35" cm="1">
        <f t="array" ref="U4890">INDEX('Pricing Strategy'!$F$4:$F$71,MATCH(1,(Dataset!$O4890='Pricing Strategy'!$B$4:$B$71)*(Dataset!$Q4890='Pricing Strategy'!$C$4:$C$71)*(Dataset!$R4890='Pricing Strategy'!$D$4:$D$71),))</f>
        <v>0.45</v>
      </c>
      <c r="V4890" s="3">
        <f>Dataset!$T4890*(1-Dataset!$U4890)</f>
        <v>1.8480000000000001</v>
      </c>
    </row>
    <row r="4891" spans="1:22" x14ac:dyDescent="0.3">
      <c r="A4891" s="32"/>
      <c r="C4891" s="3">
        <v>4886</v>
      </c>
      <c r="D4891" s="3" t="s">
        <v>7846</v>
      </c>
      <c r="E4891" s="34">
        <v>42354</v>
      </c>
      <c r="F4891" s="34">
        <v>42358</v>
      </c>
      <c r="G4891" s="3" t="s">
        <v>46</v>
      </c>
      <c r="H4891" s="3" t="s">
        <v>2330</v>
      </c>
      <c r="I4891" s="3" t="s">
        <v>2331</v>
      </c>
      <c r="J4891" s="3" t="s">
        <v>37</v>
      </c>
      <c r="K4891" s="3" t="s">
        <v>23</v>
      </c>
      <c r="L4891" s="3" t="s">
        <v>879</v>
      </c>
      <c r="M4891" s="3" t="s">
        <v>234</v>
      </c>
      <c r="N4891" s="3">
        <v>48227</v>
      </c>
      <c r="O4891" s="3" t="s">
        <v>101</v>
      </c>
      <c r="P4891" s="3" t="s">
        <v>4560</v>
      </c>
      <c r="Q4891" s="3" t="s">
        <v>42</v>
      </c>
      <c r="R4891" s="3" t="s">
        <v>86</v>
      </c>
      <c r="S4891" s="3" t="s">
        <v>4561</v>
      </c>
      <c r="T4891" s="3">
        <v>114.2</v>
      </c>
      <c r="U4891" s="35" cm="1">
        <f t="array" ref="U4891">INDEX('Pricing Strategy'!$F$4:$F$71,MATCH(1,(Dataset!$O4891='Pricing Strategy'!$B$4:$B$71)*(Dataset!$Q4891='Pricing Strategy'!$C$4:$C$71)*(Dataset!$R4891='Pricing Strategy'!$D$4:$D$71),))</f>
        <v>0.3</v>
      </c>
      <c r="V4891" s="3">
        <f>Dataset!$T4891*(1-Dataset!$U4891)</f>
        <v>79.94</v>
      </c>
    </row>
    <row r="4892" spans="1:22" x14ac:dyDescent="0.3">
      <c r="A4892" s="32"/>
      <c r="C4892" s="3">
        <v>4887</v>
      </c>
      <c r="D4892" s="3" t="s">
        <v>7847</v>
      </c>
      <c r="E4892" s="34">
        <v>43067</v>
      </c>
      <c r="F4892" s="34">
        <v>43070</v>
      </c>
      <c r="G4892" s="3" t="s">
        <v>19</v>
      </c>
      <c r="H4892" s="3" t="s">
        <v>5050</v>
      </c>
      <c r="I4892" s="3" t="s">
        <v>5051</v>
      </c>
      <c r="J4892" s="3" t="s">
        <v>37</v>
      </c>
      <c r="K4892" s="3" t="s">
        <v>23</v>
      </c>
      <c r="L4892" s="3" t="s">
        <v>7787</v>
      </c>
      <c r="M4892" s="3" t="s">
        <v>1272</v>
      </c>
      <c r="N4892" s="3">
        <v>30062</v>
      </c>
      <c r="O4892" s="3" t="s">
        <v>26</v>
      </c>
      <c r="P4892" s="3" t="s">
        <v>891</v>
      </c>
      <c r="Q4892" s="3" t="s">
        <v>28</v>
      </c>
      <c r="R4892" s="3" t="s">
        <v>32</v>
      </c>
      <c r="S4892" s="3" t="s">
        <v>892</v>
      </c>
      <c r="T4892" s="3">
        <v>182.67</v>
      </c>
      <c r="U4892" s="35" cm="1">
        <f t="array" ref="U4892">INDEX('Pricing Strategy'!$F$4:$F$71,MATCH(1,(Dataset!$O4892='Pricing Strategy'!$B$4:$B$71)*(Dataset!$Q4892='Pricing Strategy'!$C$4:$C$71)*(Dataset!$R4892='Pricing Strategy'!$D$4:$D$71),))</f>
        <v>0.3</v>
      </c>
      <c r="V4892" s="3">
        <f>Dataset!$T4892*(1-Dataset!$U4892)</f>
        <v>127.86899999999999</v>
      </c>
    </row>
    <row r="4893" spans="1:22" x14ac:dyDescent="0.3">
      <c r="A4893" s="32"/>
      <c r="C4893" s="3">
        <v>4888</v>
      </c>
      <c r="D4893" s="3" t="s">
        <v>7847</v>
      </c>
      <c r="E4893" s="34">
        <v>43067</v>
      </c>
      <c r="F4893" s="34">
        <v>43070</v>
      </c>
      <c r="G4893" s="3" t="s">
        <v>19</v>
      </c>
      <c r="H4893" s="3" t="s">
        <v>5050</v>
      </c>
      <c r="I4893" s="3" t="s">
        <v>5051</v>
      </c>
      <c r="J4893" s="3" t="s">
        <v>37</v>
      </c>
      <c r="K4893" s="3" t="s">
        <v>23</v>
      </c>
      <c r="L4893" s="3" t="s">
        <v>7787</v>
      </c>
      <c r="M4893" s="3" t="s">
        <v>1272</v>
      </c>
      <c r="N4893" s="3">
        <v>30062</v>
      </c>
      <c r="O4893" s="3" t="s">
        <v>26</v>
      </c>
      <c r="P4893" s="3" t="s">
        <v>2572</v>
      </c>
      <c r="Q4893" s="3" t="s">
        <v>67</v>
      </c>
      <c r="R4893" s="3" t="s">
        <v>157</v>
      </c>
      <c r="S4893" s="3" t="s">
        <v>2573</v>
      </c>
      <c r="T4893" s="3">
        <v>101.7</v>
      </c>
      <c r="U4893" s="35" cm="1">
        <f t="array" ref="U4893">INDEX('Pricing Strategy'!$F$4:$F$71,MATCH(1,(Dataset!$O4893='Pricing Strategy'!$B$4:$B$71)*(Dataset!$Q4893='Pricing Strategy'!$C$4:$C$71)*(Dataset!$R4893='Pricing Strategy'!$D$4:$D$71),))</f>
        <v>0.3</v>
      </c>
      <c r="V4893" s="3">
        <f>Dataset!$T4893*(1-Dataset!$U4893)</f>
        <v>71.19</v>
      </c>
    </row>
    <row r="4894" spans="1:22" x14ac:dyDescent="0.3">
      <c r="A4894" s="32"/>
      <c r="C4894" s="3">
        <v>4889</v>
      </c>
      <c r="D4894" s="3" t="s">
        <v>7847</v>
      </c>
      <c r="E4894" s="34">
        <v>43067</v>
      </c>
      <c r="F4894" s="34">
        <v>43070</v>
      </c>
      <c r="G4894" s="3" t="s">
        <v>19</v>
      </c>
      <c r="H4894" s="3" t="s">
        <v>5050</v>
      </c>
      <c r="I4894" s="3" t="s">
        <v>5051</v>
      </c>
      <c r="J4894" s="3" t="s">
        <v>37</v>
      </c>
      <c r="K4894" s="3" t="s">
        <v>23</v>
      </c>
      <c r="L4894" s="3" t="s">
        <v>7787</v>
      </c>
      <c r="M4894" s="3" t="s">
        <v>1272</v>
      </c>
      <c r="N4894" s="3">
        <v>30062</v>
      </c>
      <c r="O4894" s="3" t="s">
        <v>26</v>
      </c>
      <c r="P4894" s="3" t="s">
        <v>1771</v>
      </c>
      <c r="Q4894" s="3" t="s">
        <v>42</v>
      </c>
      <c r="R4894" s="3" t="s">
        <v>55</v>
      </c>
      <c r="S4894" s="3" t="s">
        <v>1772</v>
      </c>
      <c r="T4894" s="3">
        <v>1126.02</v>
      </c>
      <c r="U4894" s="35" cm="1">
        <f t="array" ref="U4894">INDEX('Pricing Strategy'!$F$4:$F$71,MATCH(1,(Dataset!$O4894='Pricing Strategy'!$B$4:$B$71)*(Dataset!$Q4894='Pricing Strategy'!$C$4:$C$71)*(Dataset!$R4894='Pricing Strategy'!$D$4:$D$71),))</f>
        <v>0.35</v>
      </c>
      <c r="V4894" s="3">
        <f>Dataset!$T4894*(1-Dataset!$U4894)</f>
        <v>731.91300000000001</v>
      </c>
    </row>
    <row r="4895" spans="1:22" x14ac:dyDescent="0.3">
      <c r="A4895" s="32"/>
      <c r="C4895" s="3">
        <v>4890</v>
      </c>
      <c r="D4895" s="3" t="s">
        <v>7847</v>
      </c>
      <c r="E4895" s="34">
        <v>43067</v>
      </c>
      <c r="F4895" s="34">
        <v>43070</v>
      </c>
      <c r="G4895" s="3" t="s">
        <v>19</v>
      </c>
      <c r="H4895" s="3" t="s">
        <v>5050</v>
      </c>
      <c r="I4895" s="3" t="s">
        <v>5051</v>
      </c>
      <c r="J4895" s="3" t="s">
        <v>37</v>
      </c>
      <c r="K4895" s="3" t="s">
        <v>23</v>
      </c>
      <c r="L4895" s="3" t="s">
        <v>7787</v>
      </c>
      <c r="M4895" s="3" t="s">
        <v>1272</v>
      </c>
      <c r="N4895" s="3">
        <v>30062</v>
      </c>
      <c r="O4895" s="3" t="s">
        <v>26</v>
      </c>
      <c r="P4895" s="3" t="s">
        <v>7567</v>
      </c>
      <c r="Q4895" s="3" t="s">
        <v>42</v>
      </c>
      <c r="R4895" s="3" t="s">
        <v>55</v>
      </c>
      <c r="S4895" s="3" t="s">
        <v>7568</v>
      </c>
      <c r="T4895" s="3">
        <v>1263.3</v>
      </c>
      <c r="U4895" s="35" cm="1">
        <f t="array" ref="U4895">INDEX('Pricing Strategy'!$F$4:$F$71,MATCH(1,(Dataset!$O4895='Pricing Strategy'!$B$4:$B$71)*(Dataset!$Q4895='Pricing Strategy'!$C$4:$C$71)*(Dataset!$R4895='Pricing Strategy'!$D$4:$D$71),))</f>
        <v>0.35</v>
      </c>
      <c r="V4895" s="3">
        <f>Dataset!$T4895*(1-Dataset!$U4895)</f>
        <v>821.14499999999998</v>
      </c>
    </row>
    <row r="4896" spans="1:22" x14ac:dyDescent="0.3">
      <c r="A4896" s="32"/>
      <c r="C4896" s="3">
        <v>4891</v>
      </c>
      <c r="D4896" s="3" t="s">
        <v>7848</v>
      </c>
      <c r="E4896" s="34">
        <v>43092</v>
      </c>
      <c r="F4896" s="34">
        <v>43099</v>
      </c>
      <c r="G4896" s="3" t="s">
        <v>46</v>
      </c>
      <c r="H4896" s="3" t="s">
        <v>4770</v>
      </c>
      <c r="I4896" s="3" t="s">
        <v>4771</v>
      </c>
      <c r="J4896" s="3" t="s">
        <v>37</v>
      </c>
      <c r="K4896" s="3" t="s">
        <v>23</v>
      </c>
      <c r="L4896" s="3" t="s">
        <v>91</v>
      </c>
      <c r="M4896" s="3" t="s">
        <v>92</v>
      </c>
      <c r="N4896" s="3">
        <v>98103</v>
      </c>
      <c r="O4896" s="3" t="s">
        <v>40</v>
      </c>
      <c r="P4896" s="3" t="s">
        <v>1760</v>
      </c>
      <c r="Q4896" s="3" t="s">
        <v>42</v>
      </c>
      <c r="R4896" s="3" t="s">
        <v>64</v>
      </c>
      <c r="S4896" s="3" t="s">
        <v>1761</v>
      </c>
      <c r="T4896" s="3">
        <v>8.82</v>
      </c>
      <c r="U4896" s="35" cm="1">
        <f t="array" ref="U4896">INDEX('Pricing Strategy'!$F$4:$F$71,MATCH(1,(Dataset!$O4896='Pricing Strategy'!$B$4:$B$71)*(Dataset!$Q4896='Pricing Strategy'!$C$4:$C$71)*(Dataset!$R4896='Pricing Strategy'!$D$4:$D$71),))</f>
        <v>0.45</v>
      </c>
      <c r="V4896" s="3">
        <f>Dataset!$T4896*(1-Dataset!$U4896)</f>
        <v>4.8510000000000009</v>
      </c>
    </row>
    <row r="4897" spans="1:22" x14ac:dyDescent="0.3">
      <c r="A4897" s="32"/>
      <c r="C4897" s="3">
        <v>4892</v>
      </c>
      <c r="D4897" s="3" t="s">
        <v>7848</v>
      </c>
      <c r="E4897" s="34">
        <v>43092</v>
      </c>
      <c r="F4897" s="34">
        <v>43099</v>
      </c>
      <c r="G4897" s="3" t="s">
        <v>46</v>
      </c>
      <c r="H4897" s="3" t="s">
        <v>4770</v>
      </c>
      <c r="I4897" s="3" t="s">
        <v>4771</v>
      </c>
      <c r="J4897" s="3" t="s">
        <v>37</v>
      </c>
      <c r="K4897" s="3" t="s">
        <v>23</v>
      </c>
      <c r="L4897" s="3" t="s">
        <v>91</v>
      </c>
      <c r="M4897" s="3" t="s">
        <v>92</v>
      </c>
      <c r="N4897" s="3">
        <v>98103</v>
      </c>
      <c r="O4897" s="3" t="s">
        <v>40</v>
      </c>
      <c r="P4897" s="3" t="s">
        <v>4977</v>
      </c>
      <c r="Q4897" s="3" t="s">
        <v>42</v>
      </c>
      <c r="R4897" s="3" t="s">
        <v>86</v>
      </c>
      <c r="S4897" s="3" t="s">
        <v>4978</v>
      </c>
      <c r="T4897" s="3">
        <v>37.94</v>
      </c>
      <c r="U4897" s="35" cm="1">
        <f t="array" ref="U4897">INDEX('Pricing Strategy'!$F$4:$F$71,MATCH(1,(Dataset!$O4897='Pricing Strategy'!$B$4:$B$71)*(Dataset!$Q4897='Pricing Strategy'!$C$4:$C$71)*(Dataset!$R4897='Pricing Strategy'!$D$4:$D$71),))</f>
        <v>0.4</v>
      </c>
      <c r="V4897" s="3">
        <f>Dataset!$T4897*(1-Dataset!$U4897)</f>
        <v>22.763999999999999</v>
      </c>
    </row>
    <row r="4898" spans="1:22" x14ac:dyDescent="0.3">
      <c r="A4898" s="32"/>
      <c r="C4898" s="3">
        <v>4893</v>
      </c>
      <c r="D4898" s="3" t="s">
        <v>7848</v>
      </c>
      <c r="E4898" s="34">
        <v>43092</v>
      </c>
      <c r="F4898" s="34">
        <v>43099</v>
      </c>
      <c r="G4898" s="3" t="s">
        <v>46</v>
      </c>
      <c r="H4898" s="3" t="s">
        <v>4770</v>
      </c>
      <c r="I4898" s="3" t="s">
        <v>4771</v>
      </c>
      <c r="J4898" s="3" t="s">
        <v>37</v>
      </c>
      <c r="K4898" s="3" t="s">
        <v>23</v>
      </c>
      <c r="L4898" s="3" t="s">
        <v>91</v>
      </c>
      <c r="M4898" s="3" t="s">
        <v>92</v>
      </c>
      <c r="N4898" s="3">
        <v>98103</v>
      </c>
      <c r="O4898" s="3" t="s">
        <v>40</v>
      </c>
      <c r="P4898" s="3" t="s">
        <v>7849</v>
      </c>
      <c r="Q4898" s="3" t="s">
        <v>42</v>
      </c>
      <c r="R4898" s="3" t="s">
        <v>64</v>
      </c>
      <c r="S4898" s="3" t="s">
        <v>7850</v>
      </c>
      <c r="T4898" s="3">
        <v>4.2</v>
      </c>
      <c r="U4898" s="35" cm="1">
        <f t="array" ref="U4898">INDEX('Pricing Strategy'!$F$4:$F$71,MATCH(1,(Dataset!$O4898='Pricing Strategy'!$B$4:$B$71)*(Dataset!$Q4898='Pricing Strategy'!$C$4:$C$71)*(Dataset!$R4898='Pricing Strategy'!$D$4:$D$71),))</f>
        <v>0.45</v>
      </c>
      <c r="V4898" s="3">
        <f>Dataset!$T4898*(1-Dataset!$U4898)</f>
        <v>2.3100000000000005</v>
      </c>
    </row>
    <row r="4899" spans="1:22" x14ac:dyDescent="0.3">
      <c r="A4899" s="32"/>
      <c r="C4899" s="3">
        <v>4894</v>
      </c>
      <c r="D4899" s="3" t="s">
        <v>7848</v>
      </c>
      <c r="E4899" s="34">
        <v>43092</v>
      </c>
      <c r="F4899" s="34">
        <v>43099</v>
      </c>
      <c r="G4899" s="3" t="s">
        <v>46</v>
      </c>
      <c r="H4899" s="3" t="s">
        <v>4770</v>
      </c>
      <c r="I4899" s="3" t="s">
        <v>4771</v>
      </c>
      <c r="J4899" s="3" t="s">
        <v>37</v>
      </c>
      <c r="K4899" s="3" t="s">
        <v>23</v>
      </c>
      <c r="L4899" s="3" t="s">
        <v>91</v>
      </c>
      <c r="M4899" s="3" t="s">
        <v>92</v>
      </c>
      <c r="N4899" s="3">
        <v>98103</v>
      </c>
      <c r="O4899" s="3" t="s">
        <v>40</v>
      </c>
      <c r="P4899" s="3" t="s">
        <v>1631</v>
      </c>
      <c r="Q4899" s="3" t="s">
        <v>42</v>
      </c>
      <c r="R4899" s="3" t="s">
        <v>55</v>
      </c>
      <c r="S4899" s="3" t="s">
        <v>1632</v>
      </c>
      <c r="T4899" s="3">
        <v>227.28</v>
      </c>
      <c r="U4899" s="35" cm="1">
        <f t="array" ref="U4899">INDEX('Pricing Strategy'!$F$4:$F$71,MATCH(1,(Dataset!$O4899='Pricing Strategy'!$B$4:$B$71)*(Dataset!$Q4899='Pricing Strategy'!$C$4:$C$71)*(Dataset!$R4899='Pricing Strategy'!$D$4:$D$71),))</f>
        <v>0.5</v>
      </c>
      <c r="V4899" s="3">
        <f>Dataset!$T4899*(1-Dataset!$U4899)</f>
        <v>113.64</v>
      </c>
    </row>
    <row r="4900" spans="1:22" x14ac:dyDescent="0.3">
      <c r="A4900" s="32"/>
      <c r="C4900" s="3">
        <v>4895</v>
      </c>
      <c r="D4900" s="3" t="s">
        <v>7848</v>
      </c>
      <c r="E4900" s="34">
        <v>43092</v>
      </c>
      <c r="F4900" s="34">
        <v>43099</v>
      </c>
      <c r="G4900" s="3" t="s">
        <v>46</v>
      </c>
      <c r="H4900" s="3" t="s">
        <v>4770</v>
      </c>
      <c r="I4900" s="3" t="s">
        <v>4771</v>
      </c>
      <c r="J4900" s="3" t="s">
        <v>37</v>
      </c>
      <c r="K4900" s="3" t="s">
        <v>23</v>
      </c>
      <c r="L4900" s="3" t="s">
        <v>91</v>
      </c>
      <c r="M4900" s="3" t="s">
        <v>92</v>
      </c>
      <c r="N4900" s="3">
        <v>98103</v>
      </c>
      <c r="O4900" s="3" t="s">
        <v>40</v>
      </c>
      <c r="P4900" s="3" t="s">
        <v>587</v>
      </c>
      <c r="Q4900" s="3" t="s">
        <v>42</v>
      </c>
      <c r="R4900" s="3" t="s">
        <v>86</v>
      </c>
      <c r="S4900" s="3" t="s">
        <v>588</v>
      </c>
      <c r="T4900" s="3">
        <v>47.9</v>
      </c>
      <c r="U4900" s="35" cm="1">
        <f t="array" ref="U4900">INDEX('Pricing Strategy'!$F$4:$F$71,MATCH(1,(Dataset!$O4900='Pricing Strategy'!$B$4:$B$71)*(Dataset!$Q4900='Pricing Strategy'!$C$4:$C$71)*(Dataset!$R4900='Pricing Strategy'!$D$4:$D$71),))</f>
        <v>0.4</v>
      </c>
      <c r="V4900" s="3">
        <f>Dataset!$T4900*(1-Dataset!$U4900)</f>
        <v>28.74</v>
      </c>
    </row>
    <row r="4901" spans="1:22" x14ac:dyDescent="0.3">
      <c r="A4901" s="32"/>
      <c r="C4901" s="3">
        <v>4896</v>
      </c>
      <c r="D4901" s="3" t="s">
        <v>7848</v>
      </c>
      <c r="E4901" s="34">
        <v>43092</v>
      </c>
      <c r="F4901" s="34">
        <v>43099</v>
      </c>
      <c r="G4901" s="3" t="s">
        <v>46</v>
      </c>
      <c r="H4901" s="3" t="s">
        <v>4770</v>
      </c>
      <c r="I4901" s="3" t="s">
        <v>4771</v>
      </c>
      <c r="J4901" s="3" t="s">
        <v>37</v>
      </c>
      <c r="K4901" s="3" t="s">
        <v>23</v>
      </c>
      <c r="L4901" s="3" t="s">
        <v>91</v>
      </c>
      <c r="M4901" s="3" t="s">
        <v>92</v>
      </c>
      <c r="N4901" s="3">
        <v>98103</v>
      </c>
      <c r="O4901" s="3" t="s">
        <v>40</v>
      </c>
      <c r="P4901" s="3" t="s">
        <v>6400</v>
      </c>
      <c r="Q4901" s="3" t="s">
        <v>42</v>
      </c>
      <c r="R4901" s="3" t="s">
        <v>169</v>
      </c>
      <c r="S4901" s="3" t="s">
        <v>667</v>
      </c>
      <c r="T4901" s="3">
        <v>61.96</v>
      </c>
      <c r="U4901" s="35" cm="1">
        <f t="array" ref="U4901">INDEX('Pricing Strategy'!$F$4:$F$71,MATCH(1,(Dataset!$O4901='Pricing Strategy'!$B$4:$B$71)*(Dataset!$Q4901='Pricing Strategy'!$C$4:$C$71)*(Dataset!$R4901='Pricing Strategy'!$D$4:$D$71),))</f>
        <v>0.4</v>
      </c>
      <c r="V4901" s="3">
        <f>Dataset!$T4901*(1-Dataset!$U4901)</f>
        <v>37.176000000000002</v>
      </c>
    </row>
    <row r="4902" spans="1:22" x14ac:dyDescent="0.3">
      <c r="A4902" s="32"/>
      <c r="C4902" s="3">
        <v>4897</v>
      </c>
      <c r="D4902" s="3" t="s">
        <v>7848</v>
      </c>
      <c r="E4902" s="34">
        <v>43092</v>
      </c>
      <c r="F4902" s="34">
        <v>43099</v>
      </c>
      <c r="G4902" s="3" t="s">
        <v>46</v>
      </c>
      <c r="H4902" s="3" t="s">
        <v>4770</v>
      </c>
      <c r="I4902" s="3" t="s">
        <v>4771</v>
      </c>
      <c r="J4902" s="3" t="s">
        <v>37</v>
      </c>
      <c r="K4902" s="3" t="s">
        <v>23</v>
      </c>
      <c r="L4902" s="3" t="s">
        <v>91</v>
      </c>
      <c r="M4902" s="3" t="s">
        <v>92</v>
      </c>
      <c r="N4902" s="3">
        <v>98103</v>
      </c>
      <c r="O4902" s="3" t="s">
        <v>40</v>
      </c>
      <c r="P4902" s="3" t="s">
        <v>5604</v>
      </c>
      <c r="Q4902" s="3" t="s">
        <v>42</v>
      </c>
      <c r="R4902" s="3" t="s">
        <v>55</v>
      </c>
      <c r="S4902" s="3" t="s">
        <v>5605</v>
      </c>
      <c r="T4902" s="3">
        <v>1117.92</v>
      </c>
      <c r="U4902" s="35" cm="1">
        <f t="array" ref="U4902">INDEX('Pricing Strategy'!$F$4:$F$71,MATCH(1,(Dataset!$O4902='Pricing Strategy'!$B$4:$B$71)*(Dataset!$Q4902='Pricing Strategy'!$C$4:$C$71)*(Dataset!$R4902='Pricing Strategy'!$D$4:$D$71),))</f>
        <v>0.5</v>
      </c>
      <c r="V4902" s="3">
        <f>Dataset!$T4902*(1-Dataset!$U4902)</f>
        <v>558.96</v>
      </c>
    </row>
    <row r="4903" spans="1:22" x14ac:dyDescent="0.3">
      <c r="A4903" s="32"/>
      <c r="C4903" s="3">
        <v>4898</v>
      </c>
      <c r="D4903" s="3" t="s">
        <v>7851</v>
      </c>
      <c r="E4903" s="34">
        <v>42292</v>
      </c>
      <c r="F4903" s="34">
        <v>42294</v>
      </c>
      <c r="G4903" s="3" t="s">
        <v>184</v>
      </c>
      <c r="H4903" s="3" t="s">
        <v>6026</v>
      </c>
      <c r="I4903" s="3" t="s">
        <v>6027</v>
      </c>
      <c r="J4903" s="3" t="s">
        <v>22</v>
      </c>
      <c r="K4903" s="3" t="s">
        <v>23</v>
      </c>
      <c r="L4903" s="3" t="s">
        <v>3876</v>
      </c>
      <c r="M4903" s="3" t="s">
        <v>494</v>
      </c>
      <c r="N4903" s="3">
        <v>44134</v>
      </c>
      <c r="O4903" s="3" t="s">
        <v>144</v>
      </c>
      <c r="P4903" s="3" t="s">
        <v>5805</v>
      </c>
      <c r="Q4903" s="3" t="s">
        <v>28</v>
      </c>
      <c r="R4903" s="3" t="s">
        <v>32</v>
      </c>
      <c r="S4903" s="3" t="s">
        <v>5806</v>
      </c>
      <c r="T4903" s="3">
        <v>183.37200000000001</v>
      </c>
      <c r="U4903" s="35" cm="1">
        <f t="array" ref="U4903">INDEX('Pricing Strategy'!$F$4:$F$71,MATCH(1,(Dataset!$O4903='Pricing Strategy'!$B$4:$B$71)*(Dataset!$Q4903='Pricing Strategy'!$C$4:$C$71)*(Dataset!$R4903='Pricing Strategy'!$D$4:$D$71),))</f>
        <v>0.45</v>
      </c>
      <c r="V4903" s="3">
        <f>Dataset!$T4903*(1-Dataset!$U4903)</f>
        <v>100.85460000000002</v>
      </c>
    </row>
    <row r="4904" spans="1:22" x14ac:dyDescent="0.3">
      <c r="A4904" s="32"/>
      <c r="C4904" s="3">
        <v>4899</v>
      </c>
      <c r="D4904" s="3" t="s">
        <v>7851</v>
      </c>
      <c r="E4904" s="34">
        <v>42292</v>
      </c>
      <c r="F4904" s="34">
        <v>42294</v>
      </c>
      <c r="G4904" s="3" t="s">
        <v>184</v>
      </c>
      <c r="H4904" s="3" t="s">
        <v>6026</v>
      </c>
      <c r="I4904" s="3" t="s">
        <v>6027</v>
      </c>
      <c r="J4904" s="3" t="s">
        <v>22</v>
      </c>
      <c r="K4904" s="3" t="s">
        <v>23</v>
      </c>
      <c r="L4904" s="3" t="s">
        <v>3876</v>
      </c>
      <c r="M4904" s="3" t="s">
        <v>494</v>
      </c>
      <c r="N4904" s="3">
        <v>44134</v>
      </c>
      <c r="O4904" s="3" t="s">
        <v>144</v>
      </c>
      <c r="P4904" s="3" t="s">
        <v>1536</v>
      </c>
      <c r="Q4904" s="3" t="s">
        <v>42</v>
      </c>
      <c r="R4904" s="3" t="s">
        <v>86</v>
      </c>
      <c r="S4904" s="3" t="s">
        <v>1537</v>
      </c>
      <c r="T4904" s="3">
        <v>7.968</v>
      </c>
      <c r="U4904" s="35" cm="1">
        <f t="array" ref="U4904">INDEX('Pricing Strategy'!$F$4:$F$71,MATCH(1,(Dataset!$O4904='Pricing Strategy'!$B$4:$B$71)*(Dataset!$Q4904='Pricing Strategy'!$C$4:$C$71)*(Dataset!$R4904='Pricing Strategy'!$D$4:$D$71),))</f>
        <v>0.4</v>
      </c>
      <c r="V4904" s="3">
        <f>Dataset!$T4904*(1-Dataset!$U4904)</f>
        <v>4.7808000000000002</v>
      </c>
    </row>
    <row r="4905" spans="1:22" x14ac:dyDescent="0.3">
      <c r="A4905" s="32"/>
      <c r="C4905" s="3">
        <v>4900</v>
      </c>
      <c r="D4905" s="3" t="s">
        <v>7852</v>
      </c>
      <c r="E4905" s="34">
        <v>42969</v>
      </c>
      <c r="F4905" s="34">
        <v>42974</v>
      </c>
      <c r="G4905" s="3" t="s">
        <v>46</v>
      </c>
      <c r="H4905" s="3" t="s">
        <v>4149</v>
      </c>
      <c r="I4905" s="3" t="s">
        <v>4150</v>
      </c>
      <c r="J4905" s="3" t="s">
        <v>22</v>
      </c>
      <c r="K4905" s="3" t="s">
        <v>23</v>
      </c>
      <c r="L4905" s="3" t="s">
        <v>6235</v>
      </c>
      <c r="M4905" s="3" t="s">
        <v>416</v>
      </c>
      <c r="N4905" s="3">
        <v>97030</v>
      </c>
      <c r="O4905" s="3" t="s">
        <v>40</v>
      </c>
      <c r="P4905" s="3" t="s">
        <v>4164</v>
      </c>
      <c r="Q4905" s="3" t="s">
        <v>42</v>
      </c>
      <c r="R4905" s="3" t="s">
        <v>71</v>
      </c>
      <c r="S4905" s="3" t="s">
        <v>4165</v>
      </c>
      <c r="T4905" s="3">
        <v>26.352</v>
      </c>
      <c r="U4905" s="35" cm="1">
        <f t="array" ref="U4905">INDEX('Pricing Strategy'!$F$4:$F$71,MATCH(1,(Dataset!$O4905='Pricing Strategy'!$B$4:$B$71)*(Dataset!$Q4905='Pricing Strategy'!$C$4:$C$71)*(Dataset!$R4905='Pricing Strategy'!$D$4:$D$71),))</f>
        <v>0.4</v>
      </c>
      <c r="V4905" s="3">
        <f>Dataset!$T4905*(1-Dataset!$U4905)</f>
        <v>15.811199999999999</v>
      </c>
    </row>
    <row r="4906" spans="1:22" x14ac:dyDescent="0.3">
      <c r="A4906" s="32"/>
      <c r="C4906" s="3">
        <v>4901</v>
      </c>
      <c r="D4906" s="3" t="s">
        <v>7853</v>
      </c>
      <c r="E4906" s="34">
        <v>43451</v>
      </c>
      <c r="F4906" s="34">
        <v>43455</v>
      </c>
      <c r="G4906" s="3" t="s">
        <v>46</v>
      </c>
      <c r="H4906" s="3" t="s">
        <v>1005</v>
      </c>
      <c r="I4906" s="3" t="s">
        <v>1006</v>
      </c>
      <c r="J4906" s="3" t="s">
        <v>37</v>
      </c>
      <c r="K4906" s="3" t="s">
        <v>23</v>
      </c>
      <c r="L4906" s="3" t="s">
        <v>1885</v>
      </c>
      <c r="M4906" s="3" t="s">
        <v>39</v>
      </c>
      <c r="N4906" s="3">
        <v>92804</v>
      </c>
      <c r="O4906" s="3" t="s">
        <v>40</v>
      </c>
      <c r="P4906" s="3" t="s">
        <v>3035</v>
      </c>
      <c r="Q4906" s="3" t="s">
        <v>42</v>
      </c>
      <c r="R4906" s="3" t="s">
        <v>55</v>
      </c>
      <c r="S4906" s="3" t="s">
        <v>3036</v>
      </c>
      <c r="T4906" s="3">
        <v>481.32</v>
      </c>
      <c r="U4906" s="35" cm="1">
        <f t="array" ref="U4906">INDEX('Pricing Strategy'!$F$4:$F$71,MATCH(1,(Dataset!$O4906='Pricing Strategy'!$B$4:$B$71)*(Dataset!$Q4906='Pricing Strategy'!$C$4:$C$71)*(Dataset!$R4906='Pricing Strategy'!$D$4:$D$71),))</f>
        <v>0.5</v>
      </c>
      <c r="V4906" s="3">
        <f>Dataset!$T4906*(1-Dataset!$U4906)</f>
        <v>240.66</v>
      </c>
    </row>
    <row r="4907" spans="1:22" x14ac:dyDescent="0.3">
      <c r="A4907" s="32"/>
      <c r="C4907" s="3">
        <v>4902</v>
      </c>
      <c r="D4907" s="3" t="s">
        <v>7853</v>
      </c>
      <c r="E4907" s="34">
        <v>43451</v>
      </c>
      <c r="F4907" s="34">
        <v>43455</v>
      </c>
      <c r="G4907" s="3" t="s">
        <v>46</v>
      </c>
      <c r="H4907" s="3" t="s">
        <v>1005</v>
      </c>
      <c r="I4907" s="3" t="s">
        <v>1006</v>
      </c>
      <c r="J4907" s="3" t="s">
        <v>37</v>
      </c>
      <c r="K4907" s="3" t="s">
        <v>23</v>
      </c>
      <c r="L4907" s="3" t="s">
        <v>1885</v>
      </c>
      <c r="M4907" s="3" t="s">
        <v>39</v>
      </c>
      <c r="N4907" s="3">
        <v>92804</v>
      </c>
      <c r="O4907" s="3" t="s">
        <v>40</v>
      </c>
      <c r="P4907" s="3" t="s">
        <v>5555</v>
      </c>
      <c r="Q4907" s="3" t="s">
        <v>42</v>
      </c>
      <c r="R4907" s="3" t="s">
        <v>575</v>
      </c>
      <c r="S4907" s="3" t="s">
        <v>5556</v>
      </c>
      <c r="T4907" s="3">
        <v>13.98</v>
      </c>
      <c r="U4907" s="35" cm="1">
        <f t="array" ref="U4907">INDEX('Pricing Strategy'!$F$4:$F$71,MATCH(1,(Dataset!$O4907='Pricing Strategy'!$B$4:$B$71)*(Dataset!$Q4907='Pricing Strategy'!$C$4:$C$71)*(Dataset!$R4907='Pricing Strategy'!$D$4:$D$71),))</f>
        <v>0.45</v>
      </c>
      <c r="V4907" s="3">
        <f>Dataset!$T4907*(1-Dataset!$U4907)</f>
        <v>7.6890000000000009</v>
      </c>
    </row>
    <row r="4908" spans="1:22" x14ac:dyDescent="0.3">
      <c r="A4908" s="32"/>
      <c r="C4908" s="3">
        <v>4903</v>
      </c>
      <c r="D4908" s="3" t="s">
        <v>7854</v>
      </c>
      <c r="E4908" s="34">
        <v>43166</v>
      </c>
      <c r="F4908" s="34">
        <v>43171</v>
      </c>
      <c r="G4908" s="3" t="s">
        <v>46</v>
      </c>
      <c r="H4908" s="3" t="s">
        <v>1125</v>
      </c>
      <c r="I4908" s="3" t="s">
        <v>1126</v>
      </c>
      <c r="J4908" s="3" t="s">
        <v>22</v>
      </c>
      <c r="K4908" s="3" t="s">
        <v>23</v>
      </c>
      <c r="L4908" s="3" t="s">
        <v>262</v>
      </c>
      <c r="M4908" s="3" t="s">
        <v>263</v>
      </c>
      <c r="N4908" s="3">
        <v>10035</v>
      </c>
      <c r="O4908" s="3" t="s">
        <v>144</v>
      </c>
      <c r="P4908" s="3" t="s">
        <v>3168</v>
      </c>
      <c r="Q4908" s="3" t="s">
        <v>42</v>
      </c>
      <c r="R4908" s="3" t="s">
        <v>71</v>
      </c>
      <c r="S4908" s="3" t="s">
        <v>3169</v>
      </c>
      <c r="T4908" s="3">
        <v>25.92</v>
      </c>
      <c r="U4908" s="35" cm="1">
        <f t="array" ref="U4908">INDEX('Pricing Strategy'!$F$4:$F$71,MATCH(1,(Dataset!$O4908='Pricing Strategy'!$B$4:$B$71)*(Dataset!$Q4908='Pricing Strategy'!$C$4:$C$71)*(Dataset!$R4908='Pricing Strategy'!$D$4:$D$71),))</f>
        <v>0.4</v>
      </c>
      <c r="V4908" s="3">
        <f>Dataset!$T4908*(1-Dataset!$U4908)</f>
        <v>15.552</v>
      </c>
    </row>
    <row r="4909" spans="1:22" x14ac:dyDescent="0.3">
      <c r="A4909" s="32"/>
      <c r="C4909" s="3">
        <v>4904</v>
      </c>
      <c r="D4909" s="3" t="s">
        <v>7854</v>
      </c>
      <c r="E4909" s="34">
        <v>43166</v>
      </c>
      <c r="F4909" s="34">
        <v>43171</v>
      </c>
      <c r="G4909" s="3" t="s">
        <v>46</v>
      </c>
      <c r="H4909" s="3" t="s">
        <v>1125</v>
      </c>
      <c r="I4909" s="3" t="s">
        <v>1126</v>
      </c>
      <c r="J4909" s="3" t="s">
        <v>22</v>
      </c>
      <c r="K4909" s="3" t="s">
        <v>23</v>
      </c>
      <c r="L4909" s="3" t="s">
        <v>262</v>
      </c>
      <c r="M4909" s="3" t="s">
        <v>263</v>
      </c>
      <c r="N4909" s="3">
        <v>10035</v>
      </c>
      <c r="O4909" s="3" t="s">
        <v>144</v>
      </c>
      <c r="P4909" s="3" t="s">
        <v>2257</v>
      </c>
      <c r="Q4909" s="3" t="s">
        <v>42</v>
      </c>
      <c r="R4909" s="3" t="s">
        <v>43</v>
      </c>
      <c r="S4909" s="3" t="s">
        <v>2258</v>
      </c>
      <c r="T4909" s="3">
        <v>91.59</v>
      </c>
      <c r="U4909" s="35" cm="1">
        <f t="array" ref="U4909">INDEX('Pricing Strategy'!$F$4:$F$71,MATCH(1,(Dataset!$O4909='Pricing Strategy'!$B$4:$B$71)*(Dataset!$Q4909='Pricing Strategy'!$C$4:$C$71)*(Dataset!$R4909='Pricing Strategy'!$D$4:$D$71),))</f>
        <v>0.4</v>
      </c>
      <c r="V4909" s="3">
        <f>Dataset!$T4909*(1-Dataset!$U4909)</f>
        <v>54.954000000000001</v>
      </c>
    </row>
    <row r="4910" spans="1:22" x14ac:dyDescent="0.3">
      <c r="A4910" s="32"/>
      <c r="C4910" s="3">
        <v>4905</v>
      </c>
      <c r="D4910" s="3" t="s">
        <v>7855</v>
      </c>
      <c r="E4910" s="34">
        <v>42339</v>
      </c>
      <c r="F4910" s="34">
        <v>42341</v>
      </c>
      <c r="G4910" s="3" t="s">
        <v>19</v>
      </c>
      <c r="H4910" s="3" t="s">
        <v>1781</v>
      </c>
      <c r="I4910" s="3" t="s">
        <v>1782</v>
      </c>
      <c r="J4910" s="3" t="s">
        <v>37</v>
      </c>
      <c r="K4910" s="3" t="s">
        <v>23</v>
      </c>
      <c r="L4910" s="3" t="s">
        <v>180</v>
      </c>
      <c r="M4910" s="3" t="s">
        <v>100</v>
      </c>
      <c r="N4910" s="3">
        <v>77070</v>
      </c>
      <c r="O4910" s="3" t="s">
        <v>101</v>
      </c>
      <c r="P4910" s="3" t="s">
        <v>2439</v>
      </c>
      <c r="Q4910" s="3" t="s">
        <v>28</v>
      </c>
      <c r="R4910" s="3" t="s">
        <v>32</v>
      </c>
      <c r="S4910" s="3" t="s">
        <v>2440</v>
      </c>
      <c r="T4910" s="3">
        <v>674.05799999999999</v>
      </c>
      <c r="U4910" s="35" cm="1">
        <f t="array" ref="U4910">INDEX('Pricing Strategy'!$F$4:$F$71,MATCH(1,(Dataset!$O4910='Pricing Strategy'!$B$4:$B$71)*(Dataset!$Q4910='Pricing Strategy'!$C$4:$C$71)*(Dataset!$R4910='Pricing Strategy'!$D$4:$D$71),))</f>
        <v>0.35</v>
      </c>
      <c r="V4910" s="3">
        <f>Dataset!$T4910*(1-Dataset!$U4910)</f>
        <v>438.1377</v>
      </c>
    </row>
    <row r="4911" spans="1:22" x14ac:dyDescent="0.3">
      <c r="A4911" s="32"/>
      <c r="C4911" s="3">
        <v>4906</v>
      </c>
      <c r="D4911" s="3" t="s">
        <v>7856</v>
      </c>
      <c r="E4911" s="34">
        <v>42291</v>
      </c>
      <c r="F4911" s="34">
        <v>42293</v>
      </c>
      <c r="G4911" s="3" t="s">
        <v>19</v>
      </c>
      <c r="H4911" s="3" t="s">
        <v>4513</v>
      </c>
      <c r="I4911" s="3" t="s">
        <v>4514</v>
      </c>
      <c r="J4911" s="3" t="s">
        <v>37</v>
      </c>
      <c r="K4911" s="3" t="s">
        <v>23</v>
      </c>
      <c r="L4911" s="3" t="s">
        <v>83</v>
      </c>
      <c r="M4911" s="3" t="s">
        <v>2698</v>
      </c>
      <c r="N4911" s="3">
        <v>3301</v>
      </c>
      <c r="O4911" s="3" t="s">
        <v>144</v>
      </c>
      <c r="P4911" s="3" t="s">
        <v>6719</v>
      </c>
      <c r="Q4911" s="3" t="s">
        <v>42</v>
      </c>
      <c r="R4911" s="3" t="s">
        <v>71</v>
      </c>
      <c r="S4911" s="3" t="s">
        <v>6720</v>
      </c>
      <c r="T4911" s="3">
        <v>22.92</v>
      </c>
      <c r="U4911" s="35" cm="1">
        <f t="array" ref="U4911">INDEX('Pricing Strategy'!$F$4:$F$71,MATCH(1,(Dataset!$O4911='Pricing Strategy'!$B$4:$B$71)*(Dataset!$Q4911='Pricing Strategy'!$C$4:$C$71)*(Dataset!$R4911='Pricing Strategy'!$D$4:$D$71),))</f>
        <v>0.4</v>
      </c>
      <c r="V4911" s="3">
        <f>Dataset!$T4911*(1-Dataset!$U4911)</f>
        <v>13.752000000000001</v>
      </c>
    </row>
    <row r="4912" spans="1:22" x14ac:dyDescent="0.3">
      <c r="A4912" s="32"/>
      <c r="C4912" s="3">
        <v>4907</v>
      </c>
      <c r="D4912" s="3" t="s">
        <v>7856</v>
      </c>
      <c r="E4912" s="34">
        <v>42291</v>
      </c>
      <c r="F4912" s="34">
        <v>42293</v>
      </c>
      <c r="G4912" s="3" t="s">
        <v>19</v>
      </c>
      <c r="H4912" s="3" t="s">
        <v>4513</v>
      </c>
      <c r="I4912" s="3" t="s">
        <v>4514</v>
      </c>
      <c r="J4912" s="3" t="s">
        <v>37</v>
      </c>
      <c r="K4912" s="3" t="s">
        <v>23</v>
      </c>
      <c r="L4912" s="3" t="s">
        <v>83</v>
      </c>
      <c r="M4912" s="3" t="s">
        <v>2698</v>
      </c>
      <c r="N4912" s="3">
        <v>3301</v>
      </c>
      <c r="O4912" s="3" t="s">
        <v>144</v>
      </c>
      <c r="P4912" s="3" t="s">
        <v>1565</v>
      </c>
      <c r="Q4912" s="3" t="s">
        <v>42</v>
      </c>
      <c r="R4912" s="3" t="s">
        <v>55</v>
      </c>
      <c r="S4912" s="3" t="s">
        <v>1566</v>
      </c>
      <c r="T4912" s="3">
        <v>269.89999999999998</v>
      </c>
      <c r="U4912" s="35" cm="1">
        <f t="array" ref="U4912">INDEX('Pricing Strategy'!$F$4:$F$71,MATCH(1,(Dataset!$O4912='Pricing Strategy'!$B$4:$B$71)*(Dataset!$Q4912='Pricing Strategy'!$C$4:$C$71)*(Dataset!$R4912='Pricing Strategy'!$D$4:$D$71),))</f>
        <v>0.5</v>
      </c>
      <c r="V4912" s="3">
        <f>Dataset!$T4912*(1-Dataset!$U4912)</f>
        <v>134.94999999999999</v>
      </c>
    </row>
    <row r="4913" spans="1:22" x14ac:dyDescent="0.3">
      <c r="A4913" s="32"/>
      <c r="C4913" s="3">
        <v>4908</v>
      </c>
      <c r="D4913" s="3" t="s">
        <v>7857</v>
      </c>
      <c r="E4913" s="34">
        <v>42326</v>
      </c>
      <c r="F4913" s="34">
        <v>42331</v>
      </c>
      <c r="G4913" s="3" t="s">
        <v>19</v>
      </c>
      <c r="H4913" s="3" t="s">
        <v>5904</v>
      </c>
      <c r="I4913" s="3" t="s">
        <v>5905</v>
      </c>
      <c r="J4913" s="3" t="s">
        <v>22</v>
      </c>
      <c r="K4913" s="3" t="s">
        <v>23</v>
      </c>
      <c r="L4913" s="3" t="s">
        <v>744</v>
      </c>
      <c r="M4913" s="3" t="s">
        <v>494</v>
      </c>
      <c r="N4913" s="3">
        <v>45014</v>
      </c>
      <c r="O4913" s="3" t="s">
        <v>144</v>
      </c>
      <c r="P4913" s="3" t="s">
        <v>4743</v>
      </c>
      <c r="Q4913" s="3" t="s">
        <v>42</v>
      </c>
      <c r="R4913" s="3" t="s">
        <v>71</v>
      </c>
      <c r="S4913" s="3" t="s">
        <v>4744</v>
      </c>
      <c r="T4913" s="3">
        <v>11.808</v>
      </c>
      <c r="U4913" s="35" cm="1">
        <f t="array" ref="U4913">INDEX('Pricing Strategy'!$F$4:$F$71,MATCH(1,(Dataset!$O4913='Pricing Strategy'!$B$4:$B$71)*(Dataset!$Q4913='Pricing Strategy'!$C$4:$C$71)*(Dataset!$R4913='Pricing Strategy'!$D$4:$D$71),))</f>
        <v>0.4</v>
      </c>
      <c r="V4913" s="3">
        <f>Dataset!$T4913*(1-Dataset!$U4913)</f>
        <v>7.0847999999999995</v>
      </c>
    </row>
    <row r="4914" spans="1:22" x14ac:dyDescent="0.3">
      <c r="A4914" s="32"/>
      <c r="C4914" s="3">
        <v>4909</v>
      </c>
      <c r="D4914" s="3" t="s">
        <v>7857</v>
      </c>
      <c r="E4914" s="34">
        <v>42326</v>
      </c>
      <c r="F4914" s="34">
        <v>42331</v>
      </c>
      <c r="G4914" s="3" t="s">
        <v>19</v>
      </c>
      <c r="H4914" s="3" t="s">
        <v>5904</v>
      </c>
      <c r="I4914" s="3" t="s">
        <v>5905</v>
      </c>
      <c r="J4914" s="3" t="s">
        <v>22</v>
      </c>
      <c r="K4914" s="3" t="s">
        <v>23</v>
      </c>
      <c r="L4914" s="3" t="s">
        <v>744</v>
      </c>
      <c r="M4914" s="3" t="s">
        <v>494</v>
      </c>
      <c r="N4914" s="3">
        <v>45014</v>
      </c>
      <c r="O4914" s="3" t="s">
        <v>144</v>
      </c>
      <c r="P4914" s="3" t="s">
        <v>7858</v>
      </c>
      <c r="Q4914" s="3" t="s">
        <v>67</v>
      </c>
      <c r="R4914" s="3" t="s">
        <v>68</v>
      </c>
      <c r="S4914" s="3" t="s">
        <v>7859</v>
      </c>
      <c r="T4914" s="3">
        <v>9.5879999999999992</v>
      </c>
      <c r="U4914" s="35" cm="1">
        <f t="array" ref="U4914">INDEX('Pricing Strategy'!$F$4:$F$71,MATCH(1,(Dataset!$O4914='Pricing Strategy'!$B$4:$B$71)*(Dataset!$Q4914='Pricing Strategy'!$C$4:$C$71)*(Dataset!$R4914='Pricing Strategy'!$D$4:$D$71),))</f>
        <v>0.4</v>
      </c>
      <c r="V4914" s="3">
        <f>Dataset!$T4914*(1-Dataset!$U4914)</f>
        <v>5.7527999999999997</v>
      </c>
    </row>
    <row r="4915" spans="1:22" x14ac:dyDescent="0.3">
      <c r="A4915" s="32"/>
      <c r="C4915" s="3">
        <v>4910</v>
      </c>
      <c r="D4915" s="3" t="s">
        <v>7860</v>
      </c>
      <c r="E4915" s="34">
        <v>43114</v>
      </c>
      <c r="F4915" s="34">
        <v>43118</v>
      </c>
      <c r="G4915" s="3" t="s">
        <v>46</v>
      </c>
      <c r="H4915" s="3" t="s">
        <v>58</v>
      </c>
      <c r="I4915" s="3" t="s">
        <v>59</v>
      </c>
      <c r="J4915" s="3" t="s">
        <v>22</v>
      </c>
      <c r="K4915" s="3" t="s">
        <v>23</v>
      </c>
      <c r="L4915" s="3" t="s">
        <v>4892</v>
      </c>
      <c r="M4915" s="3" t="s">
        <v>331</v>
      </c>
      <c r="N4915" s="3">
        <v>37604</v>
      </c>
      <c r="O4915" s="3" t="s">
        <v>26</v>
      </c>
      <c r="P4915" s="3" t="s">
        <v>2292</v>
      </c>
      <c r="Q4915" s="3" t="s">
        <v>42</v>
      </c>
      <c r="R4915" s="3" t="s">
        <v>169</v>
      </c>
      <c r="S4915" s="3" t="s">
        <v>2293</v>
      </c>
      <c r="T4915" s="3">
        <v>18.335999999999999</v>
      </c>
      <c r="U4915" s="35" cm="1">
        <f t="array" ref="U4915">INDEX('Pricing Strategy'!$F$4:$F$71,MATCH(1,(Dataset!$O4915='Pricing Strategy'!$B$4:$B$71)*(Dataset!$Q4915='Pricing Strategy'!$C$4:$C$71)*(Dataset!$R4915='Pricing Strategy'!$D$4:$D$71),))</f>
        <v>0.25</v>
      </c>
      <c r="V4915" s="3">
        <f>Dataset!$T4915*(1-Dataset!$U4915)</f>
        <v>13.751999999999999</v>
      </c>
    </row>
    <row r="4916" spans="1:22" x14ac:dyDescent="0.3">
      <c r="A4916" s="32"/>
      <c r="C4916" s="3">
        <v>4911</v>
      </c>
      <c r="D4916" s="3" t="s">
        <v>7860</v>
      </c>
      <c r="E4916" s="34">
        <v>43114</v>
      </c>
      <c r="F4916" s="34">
        <v>43118</v>
      </c>
      <c r="G4916" s="3" t="s">
        <v>46</v>
      </c>
      <c r="H4916" s="3" t="s">
        <v>58</v>
      </c>
      <c r="I4916" s="3" t="s">
        <v>59</v>
      </c>
      <c r="J4916" s="3" t="s">
        <v>22</v>
      </c>
      <c r="K4916" s="3" t="s">
        <v>23</v>
      </c>
      <c r="L4916" s="3" t="s">
        <v>4892</v>
      </c>
      <c r="M4916" s="3" t="s">
        <v>331</v>
      </c>
      <c r="N4916" s="3">
        <v>37604</v>
      </c>
      <c r="O4916" s="3" t="s">
        <v>26</v>
      </c>
      <c r="P4916" s="3" t="s">
        <v>2783</v>
      </c>
      <c r="Q4916" s="3" t="s">
        <v>42</v>
      </c>
      <c r="R4916" s="3" t="s">
        <v>86</v>
      </c>
      <c r="S4916" s="3" t="s">
        <v>2784</v>
      </c>
      <c r="T4916" s="3">
        <v>36.287999999999997</v>
      </c>
      <c r="U4916" s="35" cm="1">
        <f t="array" ref="U4916">INDEX('Pricing Strategy'!$F$4:$F$71,MATCH(1,(Dataset!$O4916='Pricing Strategy'!$B$4:$B$71)*(Dataset!$Q4916='Pricing Strategy'!$C$4:$C$71)*(Dataset!$R4916='Pricing Strategy'!$D$4:$D$71),))</f>
        <v>0.25</v>
      </c>
      <c r="V4916" s="3">
        <f>Dataset!$T4916*(1-Dataset!$U4916)</f>
        <v>27.215999999999998</v>
      </c>
    </row>
    <row r="4917" spans="1:22" x14ac:dyDescent="0.3">
      <c r="A4917" s="32"/>
      <c r="C4917" s="3">
        <v>4912</v>
      </c>
      <c r="D4917" s="3" t="s">
        <v>7860</v>
      </c>
      <c r="E4917" s="34">
        <v>43114</v>
      </c>
      <c r="F4917" s="34">
        <v>43118</v>
      </c>
      <c r="G4917" s="3" t="s">
        <v>46</v>
      </c>
      <c r="H4917" s="3" t="s">
        <v>58</v>
      </c>
      <c r="I4917" s="3" t="s">
        <v>59</v>
      </c>
      <c r="J4917" s="3" t="s">
        <v>22</v>
      </c>
      <c r="K4917" s="3" t="s">
        <v>23</v>
      </c>
      <c r="L4917" s="3" t="s">
        <v>4892</v>
      </c>
      <c r="M4917" s="3" t="s">
        <v>331</v>
      </c>
      <c r="N4917" s="3">
        <v>37604</v>
      </c>
      <c r="O4917" s="3" t="s">
        <v>26</v>
      </c>
      <c r="P4917" s="3" t="s">
        <v>1673</v>
      </c>
      <c r="Q4917" s="3" t="s">
        <v>67</v>
      </c>
      <c r="R4917" s="3" t="s">
        <v>68</v>
      </c>
      <c r="S4917" s="3" t="s">
        <v>1674</v>
      </c>
      <c r="T4917" s="3">
        <v>111.98399999999999</v>
      </c>
      <c r="U4917" s="35" cm="1">
        <f t="array" ref="U4917">INDEX('Pricing Strategy'!$F$4:$F$71,MATCH(1,(Dataset!$O4917='Pricing Strategy'!$B$4:$B$71)*(Dataset!$Q4917='Pricing Strategy'!$C$4:$C$71)*(Dataset!$R4917='Pricing Strategy'!$D$4:$D$71),))</f>
        <v>0.25</v>
      </c>
      <c r="V4917" s="3">
        <f>Dataset!$T4917*(1-Dataset!$U4917)</f>
        <v>83.988</v>
      </c>
    </row>
    <row r="4918" spans="1:22" x14ac:dyDescent="0.3">
      <c r="A4918" s="32"/>
      <c r="C4918" s="3">
        <v>4913</v>
      </c>
      <c r="D4918" s="3" t="s">
        <v>7860</v>
      </c>
      <c r="E4918" s="34">
        <v>43114</v>
      </c>
      <c r="F4918" s="34">
        <v>43118</v>
      </c>
      <c r="G4918" s="3" t="s">
        <v>46</v>
      </c>
      <c r="H4918" s="3" t="s">
        <v>58</v>
      </c>
      <c r="I4918" s="3" t="s">
        <v>59</v>
      </c>
      <c r="J4918" s="3" t="s">
        <v>22</v>
      </c>
      <c r="K4918" s="3" t="s">
        <v>23</v>
      </c>
      <c r="L4918" s="3" t="s">
        <v>4892</v>
      </c>
      <c r="M4918" s="3" t="s">
        <v>331</v>
      </c>
      <c r="N4918" s="3">
        <v>37604</v>
      </c>
      <c r="O4918" s="3" t="s">
        <v>26</v>
      </c>
      <c r="P4918" s="3" t="s">
        <v>5826</v>
      </c>
      <c r="Q4918" s="3" t="s">
        <v>42</v>
      </c>
      <c r="R4918" s="3" t="s">
        <v>71</v>
      </c>
      <c r="S4918" s="3" t="s">
        <v>5827</v>
      </c>
      <c r="T4918" s="3">
        <v>5.97</v>
      </c>
      <c r="U4918" s="35" cm="1">
        <f t="array" ref="U4918">INDEX('Pricing Strategy'!$F$4:$F$71,MATCH(1,(Dataset!$O4918='Pricing Strategy'!$B$4:$B$71)*(Dataset!$Q4918='Pricing Strategy'!$C$4:$C$71)*(Dataset!$R4918='Pricing Strategy'!$D$4:$D$71),))</f>
        <v>0.25</v>
      </c>
      <c r="V4918" s="3">
        <f>Dataset!$T4918*(1-Dataset!$U4918)</f>
        <v>4.4775</v>
      </c>
    </row>
    <row r="4919" spans="1:22" x14ac:dyDescent="0.3">
      <c r="A4919" s="32"/>
      <c r="C4919" s="3">
        <v>4914</v>
      </c>
      <c r="D4919" s="3" t="s">
        <v>7860</v>
      </c>
      <c r="E4919" s="34">
        <v>43114</v>
      </c>
      <c r="F4919" s="34">
        <v>43118</v>
      </c>
      <c r="G4919" s="3" t="s">
        <v>46</v>
      </c>
      <c r="H4919" s="3" t="s">
        <v>58</v>
      </c>
      <c r="I4919" s="3" t="s">
        <v>59</v>
      </c>
      <c r="J4919" s="3" t="s">
        <v>22</v>
      </c>
      <c r="K4919" s="3" t="s">
        <v>23</v>
      </c>
      <c r="L4919" s="3" t="s">
        <v>4892</v>
      </c>
      <c r="M4919" s="3" t="s">
        <v>331</v>
      </c>
      <c r="N4919" s="3">
        <v>37604</v>
      </c>
      <c r="O4919" s="3" t="s">
        <v>26</v>
      </c>
      <c r="P4919" s="3" t="s">
        <v>3173</v>
      </c>
      <c r="Q4919" s="3" t="s">
        <v>42</v>
      </c>
      <c r="R4919" s="3" t="s">
        <v>71</v>
      </c>
      <c r="S4919" s="3" t="s">
        <v>3174</v>
      </c>
      <c r="T4919" s="3">
        <v>2.508</v>
      </c>
      <c r="U4919" s="35" cm="1">
        <f t="array" ref="U4919">INDEX('Pricing Strategy'!$F$4:$F$71,MATCH(1,(Dataset!$O4919='Pricing Strategy'!$B$4:$B$71)*(Dataset!$Q4919='Pricing Strategy'!$C$4:$C$71)*(Dataset!$R4919='Pricing Strategy'!$D$4:$D$71),))</f>
        <v>0.25</v>
      </c>
      <c r="V4919" s="3">
        <f>Dataset!$T4919*(1-Dataset!$U4919)</f>
        <v>1.881</v>
      </c>
    </row>
    <row r="4920" spans="1:22" x14ac:dyDescent="0.3">
      <c r="A4920" s="32"/>
      <c r="C4920" s="3">
        <v>4915</v>
      </c>
      <c r="D4920" s="3" t="s">
        <v>7861</v>
      </c>
      <c r="E4920" s="34">
        <v>42637</v>
      </c>
      <c r="F4920" s="34">
        <v>42639</v>
      </c>
      <c r="G4920" s="3" t="s">
        <v>19</v>
      </c>
      <c r="H4920" s="3" t="s">
        <v>2100</v>
      </c>
      <c r="I4920" s="3" t="s">
        <v>2101</v>
      </c>
      <c r="J4920" s="3" t="s">
        <v>22</v>
      </c>
      <c r="K4920" s="3" t="s">
        <v>23</v>
      </c>
      <c r="L4920" s="3" t="s">
        <v>91</v>
      </c>
      <c r="M4920" s="3" t="s">
        <v>92</v>
      </c>
      <c r="N4920" s="3">
        <v>98105</v>
      </c>
      <c r="O4920" s="3" t="s">
        <v>40</v>
      </c>
      <c r="P4920" s="3" t="s">
        <v>171</v>
      </c>
      <c r="Q4920" s="3" t="s">
        <v>42</v>
      </c>
      <c r="R4920" s="3" t="s">
        <v>64</v>
      </c>
      <c r="S4920" s="3" t="s">
        <v>172</v>
      </c>
      <c r="T4920" s="3">
        <v>35.96</v>
      </c>
      <c r="U4920" s="35" cm="1">
        <f t="array" ref="U4920">INDEX('Pricing Strategy'!$F$4:$F$71,MATCH(1,(Dataset!$O4920='Pricing Strategy'!$B$4:$B$71)*(Dataset!$Q4920='Pricing Strategy'!$C$4:$C$71)*(Dataset!$R4920='Pricing Strategy'!$D$4:$D$71),))</f>
        <v>0.45</v>
      </c>
      <c r="V4920" s="3">
        <f>Dataset!$T4920*(1-Dataset!$U4920)</f>
        <v>19.778000000000002</v>
      </c>
    </row>
    <row r="4921" spans="1:22" x14ac:dyDescent="0.3">
      <c r="A4921" s="32"/>
      <c r="C4921" s="3">
        <v>4916</v>
      </c>
      <c r="D4921" s="3" t="s">
        <v>7861</v>
      </c>
      <c r="E4921" s="34">
        <v>42637</v>
      </c>
      <c r="F4921" s="34">
        <v>42639</v>
      </c>
      <c r="G4921" s="3" t="s">
        <v>19</v>
      </c>
      <c r="H4921" s="3" t="s">
        <v>2100</v>
      </c>
      <c r="I4921" s="3" t="s">
        <v>2101</v>
      </c>
      <c r="J4921" s="3" t="s">
        <v>22</v>
      </c>
      <c r="K4921" s="3" t="s">
        <v>23</v>
      </c>
      <c r="L4921" s="3" t="s">
        <v>91</v>
      </c>
      <c r="M4921" s="3" t="s">
        <v>92</v>
      </c>
      <c r="N4921" s="3">
        <v>98105</v>
      </c>
      <c r="O4921" s="3" t="s">
        <v>40</v>
      </c>
      <c r="P4921" s="3" t="s">
        <v>3130</v>
      </c>
      <c r="Q4921" s="3" t="s">
        <v>42</v>
      </c>
      <c r="R4921" s="3" t="s">
        <v>71</v>
      </c>
      <c r="S4921" s="3" t="s">
        <v>3131</v>
      </c>
      <c r="T4921" s="3">
        <v>14.952</v>
      </c>
      <c r="U4921" s="35" cm="1">
        <f t="array" ref="U4921">INDEX('Pricing Strategy'!$F$4:$F$71,MATCH(1,(Dataset!$O4921='Pricing Strategy'!$B$4:$B$71)*(Dataset!$Q4921='Pricing Strategy'!$C$4:$C$71)*(Dataset!$R4921='Pricing Strategy'!$D$4:$D$71),))</f>
        <v>0.4</v>
      </c>
      <c r="V4921" s="3">
        <f>Dataset!$T4921*(1-Dataset!$U4921)</f>
        <v>8.9711999999999996</v>
      </c>
    </row>
    <row r="4922" spans="1:22" x14ac:dyDescent="0.3">
      <c r="A4922" s="32"/>
      <c r="C4922" s="3">
        <v>4917</v>
      </c>
      <c r="D4922" s="3" t="s">
        <v>7862</v>
      </c>
      <c r="E4922" s="34">
        <v>43382</v>
      </c>
      <c r="F4922" s="34">
        <v>43384</v>
      </c>
      <c r="G4922" s="3" t="s">
        <v>19</v>
      </c>
      <c r="H4922" s="3" t="s">
        <v>798</v>
      </c>
      <c r="I4922" s="3" t="s">
        <v>799</v>
      </c>
      <c r="J4922" s="3" t="s">
        <v>22</v>
      </c>
      <c r="K4922" s="3" t="s">
        <v>23</v>
      </c>
      <c r="L4922" s="3" t="s">
        <v>7863</v>
      </c>
      <c r="M4922" s="3" t="s">
        <v>100</v>
      </c>
      <c r="N4922" s="3">
        <v>77573</v>
      </c>
      <c r="O4922" s="3" t="s">
        <v>101</v>
      </c>
      <c r="P4922" s="3" t="s">
        <v>1458</v>
      </c>
      <c r="Q4922" s="3" t="s">
        <v>42</v>
      </c>
      <c r="R4922" s="3" t="s">
        <v>64</v>
      </c>
      <c r="S4922" s="3" t="s">
        <v>1459</v>
      </c>
      <c r="T4922" s="3">
        <v>67.144000000000005</v>
      </c>
      <c r="U4922" s="35" cm="1">
        <f t="array" ref="U4922">INDEX('Pricing Strategy'!$F$4:$F$71,MATCH(1,(Dataset!$O4922='Pricing Strategy'!$B$4:$B$71)*(Dataset!$Q4922='Pricing Strategy'!$C$4:$C$71)*(Dataset!$R4922='Pricing Strategy'!$D$4:$D$71),))</f>
        <v>0.35</v>
      </c>
      <c r="V4922" s="3">
        <f>Dataset!$T4922*(1-Dataset!$U4922)</f>
        <v>43.643600000000006</v>
      </c>
    </row>
    <row r="4923" spans="1:22" x14ac:dyDescent="0.3">
      <c r="A4923" s="32"/>
      <c r="C4923" s="3">
        <v>4918</v>
      </c>
      <c r="D4923" s="3" t="s">
        <v>7862</v>
      </c>
      <c r="E4923" s="34">
        <v>43382</v>
      </c>
      <c r="F4923" s="34">
        <v>43384</v>
      </c>
      <c r="G4923" s="3" t="s">
        <v>19</v>
      </c>
      <c r="H4923" s="3" t="s">
        <v>798</v>
      </c>
      <c r="I4923" s="3" t="s">
        <v>799</v>
      </c>
      <c r="J4923" s="3" t="s">
        <v>22</v>
      </c>
      <c r="K4923" s="3" t="s">
        <v>23</v>
      </c>
      <c r="L4923" s="3" t="s">
        <v>7863</v>
      </c>
      <c r="M4923" s="3" t="s">
        <v>100</v>
      </c>
      <c r="N4923" s="3">
        <v>77573</v>
      </c>
      <c r="O4923" s="3" t="s">
        <v>101</v>
      </c>
      <c r="P4923" s="3" t="s">
        <v>7864</v>
      </c>
      <c r="Q4923" s="3" t="s">
        <v>28</v>
      </c>
      <c r="R4923" s="3" t="s">
        <v>32</v>
      </c>
      <c r="S4923" s="3" t="s">
        <v>7865</v>
      </c>
      <c r="T4923" s="3">
        <v>254.05799999999999</v>
      </c>
      <c r="U4923" s="35" cm="1">
        <f t="array" ref="U4923">INDEX('Pricing Strategy'!$F$4:$F$71,MATCH(1,(Dataset!$O4923='Pricing Strategy'!$B$4:$B$71)*(Dataset!$Q4923='Pricing Strategy'!$C$4:$C$71)*(Dataset!$R4923='Pricing Strategy'!$D$4:$D$71),))</f>
        <v>0.35</v>
      </c>
      <c r="V4923" s="3">
        <f>Dataset!$T4923*(1-Dataset!$U4923)</f>
        <v>165.1377</v>
      </c>
    </row>
    <row r="4924" spans="1:22" x14ac:dyDescent="0.3">
      <c r="A4924" s="32"/>
      <c r="C4924" s="3">
        <v>4919</v>
      </c>
      <c r="D4924" s="3" t="s">
        <v>7866</v>
      </c>
      <c r="E4924" s="34">
        <v>42737</v>
      </c>
      <c r="F4924" s="34">
        <v>42742</v>
      </c>
      <c r="G4924" s="3" t="s">
        <v>46</v>
      </c>
      <c r="H4924" s="3" t="s">
        <v>5340</v>
      </c>
      <c r="I4924" s="3" t="s">
        <v>5341</v>
      </c>
      <c r="J4924" s="3" t="s">
        <v>37</v>
      </c>
      <c r="K4924" s="3" t="s">
        <v>23</v>
      </c>
      <c r="L4924" s="3" t="s">
        <v>7867</v>
      </c>
      <c r="M4924" s="3" t="s">
        <v>2739</v>
      </c>
      <c r="N4924" s="3">
        <v>20877</v>
      </c>
      <c r="O4924" s="3" t="s">
        <v>144</v>
      </c>
      <c r="P4924" s="3" t="s">
        <v>1076</v>
      </c>
      <c r="Q4924" s="3" t="s">
        <v>28</v>
      </c>
      <c r="R4924" s="3" t="s">
        <v>29</v>
      </c>
      <c r="S4924" s="3" t="s">
        <v>1077</v>
      </c>
      <c r="T4924" s="3">
        <v>173.94</v>
      </c>
      <c r="U4924" s="35" cm="1">
        <f t="array" ref="U4924">INDEX('Pricing Strategy'!$F$4:$F$71,MATCH(1,(Dataset!$O4924='Pricing Strategy'!$B$4:$B$71)*(Dataset!$Q4924='Pricing Strategy'!$C$4:$C$71)*(Dataset!$R4924='Pricing Strategy'!$D$4:$D$71),))</f>
        <v>0.5</v>
      </c>
      <c r="V4924" s="3">
        <f>Dataset!$T4924*(1-Dataset!$U4924)</f>
        <v>86.97</v>
      </c>
    </row>
    <row r="4925" spans="1:22" x14ac:dyDescent="0.3">
      <c r="A4925" s="32"/>
      <c r="C4925" s="3">
        <v>4920</v>
      </c>
      <c r="D4925" s="3" t="s">
        <v>7866</v>
      </c>
      <c r="E4925" s="34">
        <v>42737</v>
      </c>
      <c r="F4925" s="34">
        <v>42742</v>
      </c>
      <c r="G4925" s="3" t="s">
        <v>46</v>
      </c>
      <c r="H4925" s="3" t="s">
        <v>5340</v>
      </c>
      <c r="I4925" s="3" t="s">
        <v>5341</v>
      </c>
      <c r="J4925" s="3" t="s">
        <v>37</v>
      </c>
      <c r="K4925" s="3" t="s">
        <v>23</v>
      </c>
      <c r="L4925" s="3" t="s">
        <v>7867</v>
      </c>
      <c r="M4925" s="3" t="s">
        <v>2739</v>
      </c>
      <c r="N4925" s="3">
        <v>20877</v>
      </c>
      <c r="O4925" s="3" t="s">
        <v>144</v>
      </c>
      <c r="P4925" s="3" t="s">
        <v>4538</v>
      </c>
      <c r="Q4925" s="3" t="s">
        <v>67</v>
      </c>
      <c r="R4925" s="3" t="s">
        <v>68</v>
      </c>
      <c r="S4925" s="3" t="s">
        <v>4539</v>
      </c>
      <c r="T4925" s="3">
        <v>231.98</v>
      </c>
      <c r="U4925" s="35" cm="1">
        <f t="array" ref="U4925">INDEX('Pricing Strategy'!$F$4:$F$71,MATCH(1,(Dataset!$O4925='Pricing Strategy'!$B$4:$B$71)*(Dataset!$Q4925='Pricing Strategy'!$C$4:$C$71)*(Dataset!$R4925='Pricing Strategy'!$D$4:$D$71),))</f>
        <v>0.4</v>
      </c>
      <c r="V4925" s="3">
        <f>Dataset!$T4925*(1-Dataset!$U4925)</f>
        <v>139.18799999999999</v>
      </c>
    </row>
    <row r="4926" spans="1:22" x14ac:dyDescent="0.3">
      <c r="A4926" s="32"/>
      <c r="C4926" s="3">
        <v>4921</v>
      </c>
      <c r="D4926" s="3" t="s">
        <v>7868</v>
      </c>
      <c r="E4926" s="34">
        <v>43331</v>
      </c>
      <c r="F4926" s="34">
        <v>43335</v>
      </c>
      <c r="G4926" s="3" t="s">
        <v>46</v>
      </c>
      <c r="H4926" s="3" t="s">
        <v>5580</v>
      </c>
      <c r="I4926" s="3" t="s">
        <v>5581</v>
      </c>
      <c r="J4926" s="3" t="s">
        <v>22</v>
      </c>
      <c r="K4926" s="3" t="s">
        <v>23</v>
      </c>
      <c r="L4926" s="3" t="s">
        <v>299</v>
      </c>
      <c r="M4926" s="3" t="s">
        <v>207</v>
      </c>
      <c r="N4926" s="3">
        <v>60653</v>
      </c>
      <c r="O4926" s="3" t="s">
        <v>101</v>
      </c>
      <c r="P4926" s="3" t="s">
        <v>4861</v>
      </c>
      <c r="Q4926" s="3" t="s">
        <v>42</v>
      </c>
      <c r="R4926" s="3" t="s">
        <v>71</v>
      </c>
      <c r="S4926" s="3" t="s">
        <v>4862</v>
      </c>
      <c r="T4926" s="3">
        <v>2.2959999999999998</v>
      </c>
      <c r="U4926" s="35" cm="1">
        <f t="array" ref="U4926">INDEX('Pricing Strategy'!$F$4:$F$71,MATCH(1,(Dataset!$O4926='Pricing Strategy'!$B$4:$B$71)*(Dataset!$Q4926='Pricing Strategy'!$C$4:$C$71)*(Dataset!$R4926='Pricing Strategy'!$D$4:$D$71),))</f>
        <v>0.3</v>
      </c>
      <c r="V4926" s="3">
        <f>Dataset!$T4926*(1-Dataset!$U4926)</f>
        <v>1.6071999999999997</v>
      </c>
    </row>
    <row r="4927" spans="1:22" x14ac:dyDescent="0.3">
      <c r="A4927" s="32"/>
      <c r="C4927" s="3">
        <v>4922</v>
      </c>
      <c r="D4927" s="3" t="s">
        <v>7869</v>
      </c>
      <c r="E4927" s="34">
        <v>43459</v>
      </c>
      <c r="F4927" s="34">
        <v>43463</v>
      </c>
      <c r="G4927" s="3" t="s">
        <v>19</v>
      </c>
      <c r="H4927" s="3" t="s">
        <v>3509</v>
      </c>
      <c r="I4927" s="3" t="s">
        <v>3510</v>
      </c>
      <c r="J4927" s="3" t="s">
        <v>98</v>
      </c>
      <c r="K4927" s="3" t="s">
        <v>23</v>
      </c>
      <c r="L4927" s="3" t="s">
        <v>1683</v>
      </c>
      <c r="M4927" s="3" t="s">
        <v>354</v>
      </c>
      <c r="N4927" s="3">
        <v>35810</v>
      </c>
      <c r="O4927" s="3" t="s">
        <v>26</v>
      </c>
      <c r="P4927" s="3" t="s">
        <v>7749</v>
      </c>
      <c r="Q4927" s="3" t="s">
        <v>42</v>
      </c>
      <c r="R4927" s="3" t="s">
        <v>86</v>
      </c>
      <c r="S4927" s="3" t="s">
        <v>7750</v>
      </c>
      <c r="T4927" s="3">
        <v>96.08</v>
      </c>
      <c r="U4927" s="35" cm="1">
        <f t="array" ref="U4927">INDEX('Pricing Strategy'!$F$4:$F$71,MATCH(1,(Dataset!$O4927='Pricing Strategy'!$B$4:$B$71)*(Dataset!$Q4927='Pricing Strategy'!$C$4:$C$71)*(Dataset!$R4927='Pricing Strategy'!$D$4:$D$71),))</f>
        <v>0.25</v>
      </c>
      <c r="V4927" s="3">
        <f>Dataset!$T4927*(1-Dataset!$U4927)</f>
        <v>72.06</v>
      </c>
    </row>
    <row r="4928" spans="1:22" x14ac:dyDescent="0.3">
      <c r="A4928" s="32"/>
      <c r="C4928" s="3">
        <v>4923</v>
      </c>
      <c r="D4928" s="3" t="s">
        <v>7869</v>
      </c>
      <c r="E4928" s="34">
        <v>43459</v>
      </c>
      <c r="F4928" s="34">
        <v>43463</v>
      </c>
      <c r="G4928" s="3" t="s">
        <v>19</v>
      </c>
      <c r="H4928" s="3" t="s">
        <v>3509</v>
      </c>
      <c r="I4928" s="3" t="s">
        <v>3510</v>
      </c>
      <c r="J4928" s="3" t="s">
        <v>98</v>
      </c>
      <c r="K4928" s="3" t="s">
        <v>23</v>
      </c>
      <c r="L4928" s="3" t="s">
        <v>1683</v>
      </c>
      <c r="M4928" s="3" t="s">
        <v>354</v>
      </c>
      <c r="N4928" s="3">
        <v>35810</v>
      </c>
      <c r="O4928" s="3" t="s">
        <v>26</v>
      </c>
      <c r="P4928" s="3" t="s">
        <v>3147</v>
      </c>
      <c r="Q4928" s="3" t="s">
        <v>42</v>
      </c>
      <c r="R4928" s="3" t="s">
        <v>265</v>
      </c>
      <c r="S4928" s="3" t="s">
        <v>3148</v>
      </c>
      <c r="T4928" s="3">
        <v>3.62</v>
      </c>
      <c r="U4928" s="35" cm="1">
        <f t="array" ref="U4928">INDEX('Pricing Strategy'!$F$4:$F$71,MATCH(1,(Dataset!$O4928='Pricing Strategy'!$B$4:$B$71)*(Dataset!$Q4928='Pricing Strategy'!$C$4:$C$71)*(Dataset!$R4928='Pricing Strategy'!$D$4:$D$71),))</f>
        <v>0.25</v>
      </c>
      <c r="V4928" s="3">
        <f>Dataset!$T4928*(1-Dataset!$U4928)</f>
        <v>2.7149999999999999</v>
      </c>
    </row>
    <row r="4929" spans="1:22" x14ac:dyDescent="0.3">
      <c r="A4929" s="32"/>
      <c r="C4929" s="3">
        <v>4924</v>
      </c>
      <c r="D4929" s="3" t="s">
        <v>7869</v>
      </c>
      <c r="E4929" s="34">
        <v>43459</v>
      </c>
      <c r="F4929" s="34">
        <v>43463</v>
      </c>
      <c r="G4929" s="3" t="s">
        <v>19</v>
      </c>
      <c r="H4929" s="3" t="s">
        <v>3509</v>
      </c>
      <c r="I4929" s="3" t="s">
        <v>3510</v>
      </c>
      <c r="J4929" s="3" t="s">
        <v>98</v>
      </c>
      <c r="K4929" s="3" t="s">
        <v>23</v>
      </c>
      <c r="L4929" s="3" t="s">
        <v>1683</v>
      </c>
      <c r="M4929" s="3" t="s">
        <v>354</v>
      </c>
      <c r="N4929" s="3">
        <v>35810</v>
      </c>
      <c r="O4929" s="3" t="s">
        <v>26</v>
      </c>
      <c r="P4929" s="3" t="s">
        <v>3575</v>
      </c>
      <c r="Q4929" s="3" t="s">
        <v>42</v>
      </c>
      <c r="R4929" s="3" t="s">
        <v>86</v>
      </c>
      <c r="S4929" s="3" t="s">
        <v>3576</v>
      </c>
      <c r="T4929" s="3">
        <v>629.1</v>
      </c>
      <c r="U4929" s="35" cm="1">
        <f t="array" ref="U4929">INDEX('Pricing Strategy'!$F$4:$F$71,MATCH(1,(Dataset!$O4929='Pricing Strategy'!$B$4:$B$71)*(Dataset!$Q4929='Pricing Strategy'!$C$4:$C$71)*(Dataset!$R4929='Pricing Strategy'!$D$4:$D$71),))</f>
        <v>0.25</v>
      </c>
      <c r="V4929" s="3">
        <f>Dataset!$T4929*(1-Dataset!$U4929)</f>
        <v>471.82500000000005</v>
      </c>
    </row>
    <row r="4930" spans="1:22" x14ac:dyDescent="0.3">
      <c r="A4930" s="32"/>
      <c r="C4930" s="3">
        <v>4925</v>
      </c>
      <c r="D4930" s="3" t="s">
        <v>7869</v>
      </c>
      <c r="E4930" s="34">
        <v>43459</v>
      </c>
      <c r="F4930" s="34">
        <v>43463</v>
      </c>
      <c r="G4930" s="3" t="s">
        <v>19</v>
      </c>
      <c r="H4930" s="3" t="s">
        <v>3509</v>
      </c>
      <c r="I4930" s="3" t="s">
        <v>3510</v>
      </c>
      <c r="J4930" s="3" t="s">
        <v>98</v>
      </c>
      <c r="K4930" s="3" t="s">
        <v>23</v>
      </c>
      <c r="L4930" s="3" t="s">
        <v>1683</v>
      </c>
      <c r="M4930" s="3" t="s">
        <v>354</v>
      </c>
      <c r="N4930" s="3">
        <v>35810</v>
      </c>
      <c r="O4930" s="3" t="s">
        <v>26</v>
      </c>
      <c r="P4930" s="3" t="s">
        <v>5837</v>
      </c>
      <c r="Q4930" s="3" t="s">
        <v>67</v>
      </c>
      <c r="R4930" s="3" t="s">
        <v>68</v>
      </c>
      <c r="S4930" s="3" t="s">
        <v>5838</v>
      </c>
      <c r="T4930" s="3">
        <v>90.48</v>
      </c>
      <c r="U4930" s="35" cm="1">
        <f t="array" ref="U4930">INDEX('Pricing Strategy'!$F$4:$F$71,MATCH(1,(Dataset!$O4930='Pricing Strategy'!$B$4:$B$71)*(Dataset!$Q4930='Pricing Strategy'!$C$4:$C$71)*(Dataset!$R4930='Pricing Strategy'!$D$4:$D$71),))</f>
        <v>0.25</v>
      </c>
      <c r="V4930" s="3">
        <f>Dataset!$T4930*(1-Dataset!$U4930)</f>
        <v>67.86</v>
      </c>
    </row>
    <row r="4931" spans="1:22" x14ac:dyDescent="0.3">
      <c r="A4931" s="32"/>
      <c r="C4931" s="3">
        <v>4926</v>
      </c>
      <c r="D4931" s="3" t="s">
        <v>7870</v>
      </c>
      <c r="E4931" s="34">
        <v>43353</v>
      </c>
      <c r="F4931" s="34">
        <v>43356</v>
      </c>
      <c r="G4931" s="3" t="s">
        <v>184</v>
      </c>
      <c r="H4931" s="3" t="s">
        <v>7871</v>
      </c>
      <c r="I4931" s="3" t="s">
        <v>7872</v>
      </c>
      <c r="J4931" s="3" t="s">
        <v>37</v>
      </c>
      <c r="K4931" s="3" t="s">
        <v>23</v>
      </c>
      <c r="L4931" s="3" t="s">
        <v>1481</v>
      </c>
      <c r="M4931" s="3" t="s">
        <v>1245</v>
      </c>
      <c r="N4931" s="3">
        <v>1841</v>
      </c>
      <c r="O4931" s="3" t="s">
        <v>144</v>
      </c>
      <c r="P4931" s="3" t="s">
        <v>6113</v>
      </c>
      <c r="Q4931" s="3" t="s">
        <v>42</v>
      </c>
      <c r="R4931" s="3" t="s">
        <v>64</v>
      </c>
      <c r="S4931" s="3" t="s">
        <v>6114</v>
      </c>
      <c r="T4931" s="3">
        <v>14.88</v>
      </c>
      <c r="U4931" s="35" cm="1">
        <f t="array" ref="U4931">INDEX('Pricing Strategy'!$F$4:$F$71,MATCH(1,(Dataset!$O4931='Pricing Strategy'!$B$4:$B$71)*(Dataset!$Q4931='Pricing Strategy'!$C$4:$C$71)*(Dataset!$R4931='Pricing Strategy'!$D$4:$D$71),))</f>
        <v>0.45</v>
      </c>
      <c r="V4931" s="3">
        <f>Dataset!$T4931*(1-Dataset!$U4931)</f>
        <v>8.1840000000000011</v>
      </c>
    </row>
    <row r="4932" spans="1:22" x14ac:dyDescent="0.3">
      <c r="A4932" s="32"/>
      <c r="C4932" s="3">
        <v>4927</v>
      </c>
      <c r="D4932" s="3" t="s">
        <v>7873</v>
      </c>
      <c r="E4932" s="34">
        <v>43392</v>
      </c>
      <c r="F4932" s="34">
        <v>43396</v>
      </c>
      <c r="G4932" s="3" t="s">
        <v>46</v>
      </c>
      <c r="H4932" s="3" t="s">
        <v>3092</v>
      </c>
      <c r="I4932" s="3" t="s">
        <v>3093</v>
      </c>
      <c r="J4932" s="3" t="s">
        <v>22</v>
      </c>
      <c r="K4932" s="3" t="s">
        <v>23</v>
      </c>
      <c r="L4932" s="3" t="s">
        <v>299</v>
      </c>
      <c r="M4932" s="3" t="s">
        <v>207</v>
      </c>
      <c r="N4932" s="3">
        <v>60623</v>
      </c>
      <c r="O4932" s="3" t="s">
        <v>101</v>
      </c>
      <c r="P4932" s="3" t="s">
        <v>3778</v>
      </c>
      <c r="Q4932" s="3" t="s">
        <v>28</v>
      </c>
      <c r="R4932" s="3" t="s">
        <v>52</v>
      </c>
      <c r="S4932" s="3" t="s">
        <v>3779</v>
      </c>
      <c r="T4932" s="3">
        <v>91.275000000000006</v>
      </c>
      <c r="U4932" s="35" cm="1">
        <f t="array" ref="U4932">INDEX('Pricing Strategy'!$F$4:$F$71,MATCH(1,(Dataset!$O4932='Pricing Strategy'!$B$4:$B$71)*(Dataset!$Q4932='Pricing Strategy'!$C$4:$C$71)*(Dataset!$R4932='Pricing Strategy'!$D$4:$D$71),))</f>
        <v>0.35</v>
      </c>
      <c r="V4932" s="3">
        <f>Dataset!$T4932*(1-Dataset!$U4932)</f>
        <v>59.328750000000007</v>
      </c>
    </row>
    <row r="4933" spans="1:22" x14ac:dyDescent="0.3">
      <c r="A4933" s="32"/>
      <c r="C4933" s="3">
        <v>4928</v>
      </c>
      <c r="D4933" s="3" t="s">
        <v>7874</v>
      </c>
      <c r="E4933" s="34">
        <v>43435</v>
      </c>
      <c r="F4933" s="34">
        <v>43440</v>
      </c>
      <c r="G4933" s="3" t="s">
        <v>46</v>
      </c>
      <c r="H4933" s="3" t="s">
        <v>527</v>
      </c>
      <c r="I4933" s="3" t="s">
        <v>528</v>
      </c>
      <c r="J4933" s="3" t="s">
        <v>98</v>
      </c>
      <c r="K4933" s="3" t="s">
        <v>23</v>
      </c>
      <c r="L4933" s="3" t="s">
        <v>744</v>
      </c>
      <c r="M4933" s="3" t="s">
        <v>745</v>
      </c>
      <c r="N4933" s="3">
        <v>6824</v>
      </c>
      <c r="O4933" s="3" t="s">
        <v>144</v>
      </c>
      <c r="P4933" s="3" t="s">
        <v>4791</v>
      </c>
      <c r="Q4933" s="3" t="s">
        <v>42</v>
      </c>
      <c r="R4933" s="3" t="s">
        <v>86</v>
      </c>
      <c r="S4933" s="3" t="s">
        <v>4792</v>
      </c>
      <c r="T4933" s="3">
        <v>19.440000000000001</v>
      </c>
      <c r="U4933" s="35" cm="1">
        <f t="array" ref="U4933">INDEX('Pricing Strategy'!$F$4:$F$71,MATCH(1,(Dataset!$O4933='Pricing Strategy'!$B$4:$B$71)*(Dataset!$Q4933='Pricing Strategy'!$C$4:$C$71)*(Dataset!$R4933='Pricing Strategy'!$D$4:$D$71),))</f>
        <v>0.4</v>
      </c>
      <c r="V4933" s="3">
        <f>Dataset!$T4933*(1-Dataset!$U4933)</f>
        <v>11.664</v>
      </c>
    </row>
    <row r="4934" spans="1:22" x14ac:dyDescent="0.3">
      <c r="A4934" s="32"/>
      <c r="C4934" s="3">
        <v>4929</v>
      </c>
      <c r="D4934" s="3" t="s">
        <v>7874</v>
      </c>
      <c r="E4934" s="34">
        <v>43435</v>
      </c>
      <c r="F4934" s="34">
        <v>43440</v>
      </c>
      <c r="G4934" s="3" t="s">
        <v>46</v>
      </c>
      <c r="H4934" s="3" t="s">
        <v>527</v>
      </c>
      <c r="I4934" s="3" t="s">
        <v>528</v>
      </c>
      <c r="J4934" s="3" t="s">
        <v>98</v>
      </c>
      <c r="K4934" s="3" t="s">
        <v>23</v>
      </c>
      <c r="L4934" s="3" t="s">
        <v>744</v>
      </c>
      <c r="M4934" s="3" t="s">
        <v>745</v>
      </c>
      <c r="N4934" s="3">
        <v>6824</v>
      </c>
      <c r="O4934" s="3" t="s">
        <v>144</v>
      </c>
      <c r="P4934" s="3" t="s">
        <v>4736</v>
      </c>
      <c r="Q4934" s="3" t="s">
        <v>28</v>
      </c>
      <c r="R4934" s="3" t="s">
        <v>32</v>
      </c>
      <c r="S4934" s="3" t="s">
        <v>4737</v>
      </c>
      <c r="T4934" s="3">
        <v>897.15</v>
      </c>
      <c r="U4934" s="35" cm="1">
        <f t="array" ref="U4934">INDEX('Pricing Strategy'!$F$4:$F$71,MATCH(1,(Dataset!$O4934='Pricing Strategy'!$B$4:$B$71)*(Dataset!$Q4934='Pricing Strategy'!$C$4:$C$71)*(Dataset!$R4934='Pricing Strategy'!$D$4:$D$71),))</f>
        <v>0.45</v>
      </c>
      <c r="V4934" s="3">
        <f>Dataset!$T4934*(1-Dataset!$U4934)</f>
        <v>493.4325</v>
      </c>
    </row>
    <row r="4935" spans="1:22" x14ac:dyDescent="0.3">
      <c r="A4935" s="32"/>
      <c r="C4935" s="3">
        <v>4930</v>
      </c>
      <c r="D4935" s="3" t="s">
        <v>7875</v>
      </c>
      <c r="E4935" s="34">
        <v>42249</v>
      </c>
      <c r="F4935" s="34">
        <v>42250</v>
      </c>
      <c r="G4935" s="3" t="s">
        <v>184</v>
      </c>
      <c r="H4935" s="3" t="s">
        <v>425</v>
      </c>
      <c r="I4935" s="3" t="s">
        <v>426</v>
      </c>
      <c r="J4935" s="3" t="s">
        <v>22</v>
      </c>
      <c r="K4935" s="3" t="s">
        <v>23</v>
      </c>
      <c r="L4935" s="3" t="s">
        <v>262</v>
      </c>
      <c r="M4935" s="3" t="s">
        <v>263</v>
      </c>
      <c r="N4935" s="3">
        <v>10009</v>
      </c>
      <c r="O4935" s="3" t="s">
        <v>144</v>
      </c>
      <c r="P4935" s="3" t="s">
        <v>1314</v>
      </c>
      <c r="Q4935" s="3" t="s">
        <v>42</v>
      </c>
      <c r="R4935" s="3" t="s">
        <v>64</v>
      </c>
      <c r="S4935" s="3" t="s">
        <v>1315</v>
      </c>
      <c r="T4935" s="3">
        <v>57.75</v>
      </c>
      <c r="U4935" s="35" cm="1">
        <f t="array" ref="U4935">INDEX('Pricing Strategy'!$F$4:$F$71,MATCH(1,(Dataset!$O4935='Pricing Strategy'!$B$4:$B$71)*(Dataset!$Q4935='Pricing Strategy'!$C$4:$C$71)*(Dataset!$R4935='Pricing Strategy'!$D$4:$D$71),))</f>
        <v>0.45</v>
      </c>
      <c r="V4935" s="3">
        <f>Dataset!$T4935*(1-Dataset!$U4935)</f>
        <v>31.762500000000003</v>
      </c>
    </row>
    <row r="4936" spans="1:22" x14ac:dyDescent="0.3">
      <c r="A4936" s="32"/>
      <c r="C4936" s="3">
        <v>4931</v>
      </c>
      <c r="D4936" s="3" t="s">
        <v>7875</v>
      </c>
      <c r="E4936" s="34">
        <v>42249</v>
      </c>
      <c r="F4936" s="34">
        <v>42250</v>
      </c>
      <c r="G4936" s="3" t="s">
        <v>184</v>
      </c>
      <c r="H4936" s="3" t="s">
        <v>425</v>
      </c>
      <c r="I4936" s="3" t="s">
        <v>426</v>
      </c>
      <c r="J4936" s="3" t="s">
        <v>22</v>
      </c>
      <c r="K4936" s="3" t="s">
        <v>23</v>
      </c>
      <c r="L4936" s="3" t="s">
        <v>262</v>
      </c>
      <c r="M4936" s="3" t="s">
        <v>263</v>
      </c>
      <c r="N4936" s="3">
        <v>10009</v>
      </c>
      <c r="O4936" s="3" t="s">
        <v>144</v>
      </c>
      <c r="P4936" s="3" t="s">
        <v>3190</v>
      </c>
      <c r="Q4936" s="3" t="s">
        <v>42</v>
      </c>
      <c r="R4936" s="3" t="s">
        <v>86</v>
      </c>
      <c r="S4936" s="3" t="s">
        <v>182</v>
      </c>
      <c r="T4936" s="3">
        <v>14.94</v>
      </c>
      <c r="U4936" s="35" cm="1">
        <f t="array" ref="U4936">INDEX('Pricing Strategy'!$F$4:$F$71,MATCH(1,(Dataset!$O4936='Pricing Strategy'!$B$4:$B$71)*(Dataset!$Q4936='Pricing Strategy'!$C$4:$C$71)*(Dataset!$R4936='Pricing Strategy'!$D$4:$D$71),))</f>
        <v>0.4</v>
      </c>
      <c r="V4936" s="3">
        <f>Dataset!$T4936*(1-Dataset!$U4936)</f>
        <v>8.9639999999999986</v>
      </c>
    </row>
    <row r="4937" spans="1:22" x14ac:dyDescent="0.3">
      <c r="A4937" s="32"/>
      <c r="C4937" s="3">
        <v>4932</v>
      </c>
      <c r="D4937" s="3" t="s">
        <v>7876</v>
      </c>
      <c r="E4937" s="34">
        <v>43184</v>
      </c>
      <c r="F4937" s="34">
        <v>43189</v>
      </c>
      <c r="G4937" s="3" t="s">
        <v>46</v>
      </c>
      <c r="H4937" s="3" t="s">
        <v>4433</v>
      </c>
      <c r="I4937" s="3" t="s">
        <v>4434</v>
      </c>
      <c r="J4937" s="3" t="s">
        <v>37</v>
      </c>
      <c r="K4937" s="3" t="s">
        <v>23</v>
      </c>
      <c r="L4937" s="3" t="s">
        <v>91</v>
      </c>
      <c r="M4937" s="3" t="s">
        <v>92</v>
      </c>
      <c r="N4937" s="3">
        <v>98103</v>
      </c>
      <c r="O4937" s="3" t="s">
        <v>40</v>
      </c>
      <c r="P4937" s="3" t="s">
        <v>4717</v>
      </c>
      <c r="Q4937" s="3" t="s">
        <v>42</v>
      </c>
      <c r="R4937" s="3" t="s">
        <v>64</v>
      </c>
      <c r="S4937" s="3" t="s">
        <v>4718</v>
      </c>
      <c r="T4937" s="3">
        <v>23.1</v>
      </c>
      <c r="U4937" s="35" cm="1">
        <f t="array" ref="U4937">INDEX('Pricing Strategy'!$F$4:$F$71,MATCH(1,(Dataset!$O4937='Pricing Strategy'!$B$4:$B$71)*(Dataset!$Q4937='Pricing Strategy'!$C$4:$C$71)*(Dataset!$R4937='Pricing Strategy'!$D$4:$D$71),))</f>
        <v>0.45</v>
      </c>
      <c r="V4937" s="3">
        <f>Dataset!$T4937*(1-Dataset!$U4937)</f>
        <v>12.705000000000002</v>
      </c>
    </row>
    <row r="4938" spans="1:22" x14ac:dyDescent="0.3">
      <c r="A4938" s="32"/>
      <c r="C4938" s="3">
        <v>4933</v>
      </c>
      <c r="D4938" s="3" t="s">
        <v>7877</v>
      </c>
      <c r="E4938" s="34">
        <v>42641</v>
      </c>
      <c r="F4938" s="34">
        <v>42647</v>
      </c>
      <c r="G4938" s="3" t="s">
        <v>46</v>
      </c>
      <c r="H4938" s="3" t="s">
        <v>1976</v>
      </c>
      <c r="I4938" s="3" t="s">
        <v>1977</v>
      </c>
      <c r="J4938" s="3" t="s">
        <v>22</v>
      </c>
      <c r="K4938" s="3" t="s">
        <v>23</v>
      </c>
      <c r="L4938" s="3" t="s">
        <v>452</v>
      </c>
      <c r="M4938" s="3" t="s">
        <v>453</v>
      </c>
      <c r="N4938" s="3">
        <v>80013</v>
      </c>
      <c r="O4938" s="3" t="s">
        <v>40</v>
      </c>
      <c r="P4938" s="3" t="s">
        <v>5586</v>
      </c>
      <c r="Q4938" s="3" t="s">
        <v>42</v>
      </c>
      <c r="R4938" s="3" t="s">
        <v>169</v>
      </c>
      <c r="S4938" s="3" t="s">
        <v>5587</v>
      </c>
      <c r="T4938" s="3">
        <v>12.536</v>
      </c>
      <c r="U4938" s="35" cm="1">
        <f t="array" ref="U4938">INDEX('Pricing Strategy'!$F$4:$F$71,MATCH(1,(Dataset!$O4938='Pricing Strategy'!$B$4:$B$71)*(Dataset!$Q4938='Pricing Strategy'!$C$4:$C$71)*(Dataset!$R4938='Pricing Strategy'!$D$4:$D$71),))</f>
        <v>0.4</v>
      </c>
      <c r="V4938" s="3">
        <f>Dataset!$T4938*(1-Dataset!$U4938)</f>
        <v>7.5215999999999994</v>
      </c>
    </row>
    <row r="4939" spans="1:22" x14ac:dyDescent="0.3">
      <c r="A4939" s="32"/>
      <c r="C4939" s="3">
        <v>4934</v>
      </c>
      <c r="D4939" s="3" t="s">
        <v>7877</v>
      </c>
      <c r="E4939" s="34">
        <v>42641</v>
      </c>
      <c r="F4939" s="34">
        <v>42647</v>
      </c>
      <c r="G4939" s="3" t="s">
        <v>46</v>
      </c>
      <c r="H4939" s="3" t="s">
        <v>1976</v>
      </c>
      <c r="I4939" s="3" t="s">
        <v>1977</v>
      </c>
      <c r="J4939" s="3" t="s">
        <v>22</v>
      </c>
      <c r="K4939" s="3" t="s">
        <v>23</v>
      </c>
      <c r="L4939" s="3" t="s">
        <v>452</v>
      </c>
      <c r="M4939" s="3" t="s">
        <v>453</v>
      </c>
      <c r="N4939" s="3">
        <v>80013</v>
      </c>
      <c r="O4939" s="3" t="s">
        <v>40</v>
      </c>
      <c r="P4939" s="3" t="s">
        <v>2940</v>
      </c>
      <c r="Q4939" s="3" t="s">
        <v>42</v>
      </c>
      <c r="R4939" s="3" t="s">
        <v>71</v>
      </c>
      <c r="S4939" s="3" t="s">
        <v>2941</v>
      </c>
      <c r="T4939" s="3">
        <v>1.08</v>
      </c>
      <c r="U4939" s="35" cm="1">
        <f t="array" ref="U4939">INDEX('Pricing Strategy'!$F$4:$F$71,MATCH(1,(Dataset!$O4939='Pricing Strategy'!$B$4:$B$71)*(Dataset!$Q4939='Pricing Strategy'!$C$4:$C$71)*(Dataset!$R4939='Pricing Strategy'!$D$4:$D$71),))</f>
        <v>0.4</v>
      </c>
      <c r="V4939" s="3">
        <f>Dataset!$T4939*(1-Dataset!$U4939)</f>
        <v>0.64800000000000002</v>
      </c>
    </row>
    <row r="4940" spans="1:22" x14ac:dyDescent="0.3">
      <c r="A4940" s="32"/>
      <c r="C4940" s="3">
        <v>4935</v>
      </c>
      <c r="D4940" s="3" t="s">
        <v>7877</v>
      </c>
      <c r="E4940" s="34">
        <v>42641</v>
      </c>
      <c r="F4940" s="34">
        <v>42647</v>
      </c>
      <c r="G4940" s="3" t="s">
        <v>46</v>
      </c>
      <c r="H4940" s="3" t="s">
        <v>1976</v>
      </c>
      <c r="I4940" s="3" t="s">
        <v>1977</v>
      </c>
      <c r="J4940" s="3" t="s">
        <v>22</v>
      </c>
      <c r="K4940" s="3" t="s">
        <v>23</v>
      </c>
      <c r="L4940" s="3" t="s">
        <v>452</v>
      </c>
      <c r="M4940" s="3" t="s">
        <v>453</v>
      </c>
      <c r="N4940" s="3">
        <v>80013</v>
      </c>
      <c r="O4940" s="3" t="s">
        <v>40</v>
      </c>
      <c r="P4940" s="3" t="s">
        <v>3995</v>
      </c>
      <c r="Q4940" s="3" t="s">
        <v>42</v>
      </c>
      <c r="R4940" s="3" t="s">
        <v>265</v>
      </c>
      <c r="S4940" s="3" t="s">
        <v>559</v>
      </c>
      <c r="T4940" s="3">
        <v>4.5119999999999996</v>
      </c>
      <c r="U4940" s="35" cm="1">
        <f t="array" ref="U4940">INDEX('Pricing Strategy'!$F$4:$F$71,MATCH(1,(Dataset!$O4940='Pricing Strategy'!$B$4:$B$71)*(Dataset!$Q4940='Pricing Strategy'!$C$4:$C$71)*(Dataset!$R4940='Pricing Strategy'!$D$4:$D$71),))</f>
        <v>0.4</v>
      </c>
      <c r="V4940" s="3">
        <f>Dataset!$T4940*(1-Dataset!$U4940)</f>
        <v>2.7071999999999998</v>
      </c>
    </row>
    <row r="4941" spans="1:22" x14ac:dyDescent="0.3">
      <c r="A4941" s="32"/>
      <c r="C4941" s="3">
        <v>4936</v>
      </c>
      <c r="D4941" s="3" t="s">
        <v>7878</v>
      </c>
      <c r="E4941" s="34">
        <v>42444</v>
      </c>
      <c r="F4941" s="34">
        <v>42450</v>
      </c>
      <c r="G4941" s="3" t="s">
        <v>46</v>
      </c>
      <c r="H4941" s="3" t="s">
        <v>7879</v>
      </c>
      <c r="I4941" s="3" t="s">
        <v>7880</v>
      </c>
      <c r="J4941" s="3" t="s">
        <v>37</v>
      </c>
      <c r="K4941" s="3" t="s">
        <v>23</v>
      </c>
      <c r="L4941" s="3" t="s">
        <v>7881</v>
      </c>
      <c r="M4941" s="3" t="s">
        <v>117</v>
      </c>
      <c r="N4941" s="3">
        <v>84043</v>
      </c>
      <c r="O4941" s="3" t="s">
        <v>40</v>
      </c>
      <c r="P4941" s="3" t="s">
        <v>7882</v>
      </c>
      <c r="Q4941" s="3" t="s">
        <v>67</v>
      </c>
      <c r="R4941" s="3" t="s">
        <v>68</v>
      </c>
      <c r="S4941" s="3" t="s">
        <v>7883</v>
      </c>
      <c r="T4941" s="3">
        <v>16.776</v>
      </c>
      <c r="U4941" s="35" cm="1">
        <f t="array" ref="U4941">INDEX('Pricing Strategy'!$F$4:$F$71,MATCH(1,(Dataset!$O4941='Pricing Strategy'!$B$4:$B$71)*(Dataset!$Q4941='Pricing Strategy'!$C$4:$C$71)*(Dataset!$R4941='Pricing Strategy'!$D$4:$D$71),))</f>
        <v>0.4</v>
      </c>
      <c r="V4941" s="3">
        <f>Dataset!$T4941*(1-Dataset!$U4941)</f>
        <v>10.0656</v>
      </c>
    </row>
    <row r="4942" spans="1:22" x14ac:dyDescent="0.3">
      <c r="A4942" s="32"/>
      <c r="C4942" s="3">
        <v>4937</v>
      </c>
      <c r="D4942" s="3" t="s">
        <v>7884</v>
      </c>
      <c r="E4942" s="34">
        <v>43106</v>
      </c>
      <c r="F4942" s="34">
        <v>43113</v>
      </c>
      <c r="G4942" s="3" t="s">
        <v>46</v>
      </c>
      <c r="H4942" s="3" t="s">
        <v>4213</v>
      </c>
      <c r="I4942" s="3" t="s">
        <v>4214</v>
      </c>
      <c r="J4942" s="3" t="s">
        <v>98</v>
      </c>
      <c r="K4942" s="3" t="s">
        <v>23</v>
      </c>
      <c r="L4942" s="3" t="s">
        <v>7885</v>
      </c>
      <c r="M4942" s="3" t="s">
        <v>354</v>
      </c>
      <c r="N4942" s="3">
        <v>35401</v>
      </c>
      <c r="O4942" s="3" t="s">
        <v>26</v>
      </c>
      <c r="P4942" s="3" t="s">
        <v>2108</v>
      </c>
      <c r="Q4942" s="3" t="s">
        <v>42</v>
      </c>
      <c r="R4942" s="3" t="s">
        <v>71</v>
      </c>
      <c r="S4942" s="3" t="s">
        <v>2109</v>
      </c>
      <c r="T4942" s="3">
        <v>33.74</v>
      </c>
      <c r="U4942" s="35" cm="1">
        <f t="array" ref="U4942">INDEX('Pricing Strategy'!$F$4:$F$71,MATCH(1,(Dataset!$O4942='Pricing Strategy'!$B$4:$B$71)*(Dataset!$Q4942='Pricing Strategy'!$C$4:$C$71)*(Dataset!$R4942='Pricing Strategy'!$D$4:$D$71),))</f>
        <v>0.25</v>
      </c>
      <c r="V4942" s="3">
        <f>Dataset!$T4942*(1-Dataset!$U4942)</f>
        <v>25.305</v>
      </c>
    </row>
    <row r="4943" spans="1:22" x14ac:dyDescent="0.3">
      <c r="A4943" s="32"/>
      <c r="C4943" s="3">
        <v>4938</v>
      </c>
      <c r="D4943" s="3" t="s">
        <v>7886</v>
      </c>
      <c r="E4943" s="34">
        <v>42017</v>
      </c>
      <c r="F4943" s="34">
        <v>42022</v>
      </c>
      <c r="G4943" s="3" t="s">
        <v>46</v>
      </c>
      <c r="H4943" s="3" t="s">
        <v>1788</v>
      </c>
      <c r="I4943" s="3" t="s">
        <v>1789</v>
      </c>
      <c r="J4943" s="3" t="s">
        <v>22</v>
      </c>
      <c r="K4943" s="3" t="s">
        <v>23</v>
      </c>
      <c r="L4943" s="3" t="s">
        <v>123</v>
      </c>
      <c r="M4943" s="3" t="s">
        <v>39</v>
      </c>
      <c r="N4943" s="3">
        <v>94109</v>
      </c>
      <c r="O4943" s="3" t="s">
        <v>40</v>
      </c>
      <c r="P4943" s="3" t="s">
        <v>5006</v>
      </c>
      <c r="Q4943" s="3" t="s">
        <v>42</v>
      </c>
      <c r="R4943" s="3" t="s">
        <v>55</v>
      </c>
      <c r="S4943" s="3" t="s">
        <v>5007</v>
      </c>
      <c r="T4943" s="3">
        <v>1325.85</v>
      </c>
      <c r="U4943" s="35" cm="1">
        <f t="array" ref="U4943">INDEX('Pricing Strategy'!$F$4:$F$71,MATCH(1,(Dataset!$O4943='Pricing Strategy'!$B$4:$B$71)*(Dataset!$Q4943='Pricing Strategy'!$C$4:$C$71)*(Dataset!$R4943='Pricing Strategy'!$D$4:$D$71),))</f>
        <v>0.5</v>
      </c>
      <c r="V4943" s="3">
        <f>Dataset!$T4943*(1-Dataset!$U4943)</f>
        <v>662.92499999999995</v>
      </c>
    </row>
    <row r="4944" spans="1:22" x14ac:dyDescent="0.3">
      <c r="A4944" s="32"/>
      <c r="C4944" s="3">
        <v>4939</v>
      </c>
      <c r="D4944" s="3" t="s">
        <v>7886</v>
      </c>
      <c r="E4944" s="34">
        <v>42017</v>
      </c>
      <c r="F4944" s="34">
        <v>42022</v>
      </c>
      <c r="G4944" s="3" t="s">
        <v>46</v>
      </c>
      <c r="H4944" s="3" t="s">
        <v>1788</v>
      </c>
      <c r="I4944" s="3" t="s">
        <v>1789</v>
      </c>
      <c r="J4944" s="3" t="s">
        <v>22</v>
      </c>
      <c r="K4944" s="3" t="s">
        <v>23</v>
      </c>
      <c r="L4944" s="3" t="s">
        <v>123</v>
      </c>
      <c r="M4944" s="3" t="s">
        <v>39</v>
      </c>
      <c r="N4944" s="3">
        <v>94109</v>
      </c>
      <c r="O4944" s="3" t="s">
        <v>40</v>
      </c>
      <c r="P4944" s="3" t="s">
        <v>4889</v>
      </c>
      <c r="Q4944" s="3" t="s">
        <v>28</v>
      </c>
      <c r="R4944" s="3" t="s">
        <v>29</v>
      </c>
      <c r="S4944" s="3" t="s">
        <v>4890</v>
      </c>
      <c r="T4944" s="3">
        <v>333.99900000000002</v>
      </c>
      <c r="U4944" s="35" cm="1">
        <f t="array" ref="U4944">INDEX('Pricing Strategy'!$F$4:$F$71,MATCH(1,(Dataset!$O4944='Pricing Strategy'!$B$4:$B$71)*(Dataset!$Q4944='Pricing Strategy'!$C$4:$C$71)*(Dataset!$R4944='Pricing Strategy'!$D$4:$D$71),))</f>
        <v>0.5</v>
      </c>
      <c r="V4944" s="3">
        <f>Dataset!$T4944*(1-Dataset!$U4944)</f>
        <v>166.99950000000001</v>
      </c>
    </row>
    <row r="4945" spans="1:22" x14ac:dyDescent="0.3">
      <c r="A4945" s="32"/>
      <c r="C4945" s="3">
        <v>4940</v>
      </c>
      <c r="D4945" s="3" t="s">
        <v>7886</v>
      </c>
      <c r="E4945" s="34">
        <v>42017</v>
      </c>
      <c r="F4945" s="34">
        <v>42022</v>
      </c>
      <c r="G4945" s="3" t="s">
        <v>46</v>
      </c>
      <c r="H4945" s="3" t="s">
        <v>1788</v>
      </c>
      <c r="I4945" s="3" t="s">
        <v>1789</v>
      </c>
      <c r="J4945" s="3" t="s">
        <v>22</v>
      </c>
      <c r="K4945" s="3" t="s">
        <v>23</v>
      </c>
      <c r="L4945" s="3" t="s">
        <v>123</v>
      </c>
      <c r="M4945" s="3" t="s">
        <v>39</v>
      </c>
      <c r="N4945" s="3">
        <v>94109</v>
      </c>
      <c r="O4945" s="3" t="s">
        <v>40</v>
      </c>
      <c r="P4945" s="3" t="s">
        <v>769</v>
      </c>
      <c r="Q4945" s="3" t="s">
        <v>42</v>
      </c>
      <c r="R4945" s="3" t="s">
        <v>64</v>
      </c>
      <c r="S4945" s="3" t="s">
        <v>770</v>
      </c>
      <c r="T4945" s="3">
        <v>19.899999999999999</v>
      </c>
      <c r="U4945" s="35" cm="1">
        <f t="array" ref="U4945">INDEX('Pricing Strategy'!$F$4:$F$71,MATCH(1,(Dataset!$O4945='Pricing Strategy'!$B$4:$B$71)*(Dataset!$Q4945='Pricing Strategy'!$C$4:$C$71)*(Dataset!$R4945='Pricing Strategy'!$D$4:$D$71),))</f>
        <v>0.45</v>
      </c>
      <c r="V4945" s="3">
        <f>Dataset!$T4945*(1-Dataset!$U4945)</f>
        <v>10.945</v>
      </c>
    </row>
    <row r="4946" spans="1:22" x14ac:dyDescent="0.3">
      <c r="A4946" s="32"/>
      <c r="C4946" s="3">
        <v>4941</v>
      </c>
      <c r="D4946" s="3" t="s">
        <v>7887</v>
      </c>
      <c r="E4946" s="34">
        <v>42406</v>
      </c>
      <c r="F4946" s="34">
        <v>42413</v>
      </c>
      <c r="G4946" s="3" t="s">
        <v>46</v>
      </c>
      <c r="H4946" s="3" t="s">
        <v>5116</v>
      </c>
      <c r="I4946" s="3" t="s">
        <v>5117</v>
      </c>
      <c r="J4946" s="3" t="s">
        <v>22</v>
      </c>
      <c r="K4946" s="3" t="s">
        <v>23</v>
      </c>
      <c r="L4946" s="3" t="s">
        <v>517</v>
      </c>
      <c r="M4946" s="3" t="s">
        <v>241</v>
      </c>
      <c r="N4946" s="3">
        <v>19805</v>
      </c>
      <c r="O4946" s="3" t="s">
        <v>144</v>
      </c>
      <c r="P4946" s="3" t="s">
        <v>3501</v>
      </c>
      <c r="Q4946" s="3" t="s">
        <v>28</v>
      </c>
      <c r="R4946" s="3" t="s">
        <v>32</v>
      </c>
      <c r="S4946" s="3" t="s">
        <v>3502</v>
      </c>
      <c r="T4946" s="3">
        <v>1268.82</v>
      </c>
      <c r="U4946" s="35" cm="1">
        <f t="array" ref="U4946">INDEX('Pricing Strategy'!$F$4:$F$71,MATCH(1,(Dataset!$O4946='Pricing Strategy'!$B$4:$B$71)*(Dataset!$Q4946='Pricing Strategy'!$C$4:$C$71)*(Dataset!$R4946='Pricing Strategy'!$D$4:$D$71),))</f>
        <v>0.45</v>
      </c>
      <c r="V4946" s="3">
        <f>Dataset!$T4946*(1-Dataset!$U4946)</f>
        <v>697.851</v>
      </c>
    </row>
    <row r="4947" spans="1:22" x14ac:dyDescent="0.3">
      <c r="A4947" s="32"/>
      <c r="C4947" s="3">
        <v>4942</v>
      </c>
      <c r="D4947" s="3" t="s">
        <v>7887</v>
      </c>
      <c r="E4947" s="34">
        <v>42406</v>
      </c>
      <c r="F4947" s="34">
        <v>42413</v>
      </c>
      <c r="G4947" s="3" t="s">
        <v>46</v>
      </c>
      <c r="H4947" s="3" t="s">
        <v>5116</v>
      </c>
      <c r="I4947" s="3" t="s">
        <v>5117</v>
      </c>
      <c r="J4947" s="3" t="s">
        <v>22</v>
      </c>
      <c r="K4947" s="3" t="s">
        <v>23</v>
      </c>
      <c r="L4947" s="3" t="s">
        <v>517</v>
      </c>
      <c r="M4947" s="3" t="s">
        <v>241</v>
      </c>
      <c r="N4947" s="3">
        <v>19805</v>
      </c>
      <c r="O4947" s="3" t="s">
        <v>144</v>
      </c>
      <c r="P4947" s="3" t="s">
        <v>6581</v>
      </c>
      <c r="Q4947" s="3" t="s">
        <v>28</v>
      </c>
      <c r="R4947" s="3" t="s">
        <v>29</v>
      </c>
      <c r="S4947" s="3" t="s">
        <v>6582</v>
      </c>
      <c r="T4947" s="3">
        <v>283.92</v>
      </c>
      <c r="U4947" s="35" cm="1">
        <f t="array" ref="U4947">INDEX('Pricing Strategy'!$F$4:$F$71,MATCH(1,(Dataset!$O4947='Pricing Strategy'!$B$4:$B$71)*(Dataset!$Q4947='Pricing Strategy'!$C$4:$C$71)*(Dataset!$R4947='Pricing Strategy'!$D$4:$D$71),))</f>
        <v>0.5</v>
      </c>
      <c r="V4947" s="3">
        <f>Dataset!$T4947*(1-Dataset!$U4947)</f>
        <v>141.96</v>
      </c>
    </row>
    <row r="4948" spans="1:22" x14ac:dyDescent="0.3">
      <c r="A4948" s="32"/>
      <c r="C4948" s="3">
        <v>4943</v>
      </c>
      <c r="D4948" s="3" t="s">
        <v>7887</v>
      </c>
      <c r="E4948" s="34">
        <v>42406</v>
      </c>
      <c r="F4948" s="34">
        <v>42413</v>
      </c>
      <c r="G4948" s="3" t="s">
        <v>46</v>
      </c>
      <c r="H4948" s="3" t="s">
        <v>5116</v>
      </c>
      <c r="I4948" s="3" t="s">
        <v>5117</v>
      </c>
      <c r="J4948" s="3" t="s">
        <v>22</v>
      </c>
      <c r="K4948" s="3" t="s">
        <v>23</v>
      </c>
      <c r="L4948" s="3" t="s">
        <v>517</v>
      </c>
      <c r="M4948" s="3" t="s">
        <v>241</v>
      </c>
      <c r="N4948" s="3">
        <v>19805</v>
      </c>
      <c r="O4948" s="3" t="s">
        <v>144</v>
      </c>
      <c r="P4948" s="3" t="s">
        <v>3453</v>
      </c>
      <c r="Q4948" s="3" t="s">
        <v>42</v>
      </c>
      <c r="R4948" s="3" t="s">
        <v>64</v>
      </c>
      <c r="S4948" s="3" t="s">
        <v>3454</v>
      </c>
      <c r="T4948" s="3">
        <v>5.68</v>
      </c>
      <c r="U4948" s="35" cm="1">
        <f t="array" ref="U4948">INDEX('Pricing Strategy'!$F$4:$F$71,MATCH(1,(Dataset!$O4948='Pricing Strategy'!$B$4:$B$71)*(Dataset!$Q4948='Pricing Strategy'!$C$4:$C$71)*(Dataset!$R4948='Pricing Strategy'!$D$4:$D$71),))</f>
        <v>0.45</v>
      </c>
      <c r="V4948" s="3">
        <f>Dataset!$T4948*(1-Dataset!$U4948)</f>
        <v>3.1240000000000001</v>
      </c>
    </row>
    <row r="4949" spans="1:22" x14ac:dyDescent="0.3">
      <c r="A4949" s="32"/>
      <c r="C4949" s="3">
        <v>4944</v>
      </c>
      <c r="D4949" s="3" t="s">
        <v>7888</v>
      </c>
      <c r="E4949" s="34">
        <v>43455</v>
      </c>
      <c r="F4949" s="34">
        <v>43461</v>
      </c>
      <c r="G4949" s="3" t="s">
        <v>46</v>
      </c>
      <c r="H4949" s="3" t="s">
        <v>3653</v>
      </c>
      <c r="I4949" s="3" t="s">
        <v>3654</v>
      </c>
      <c r="J4949" s="3" t="s">
        <v>22</v>
      </c>
      <c r="K4949" s="3" t="s">
        <v>23</v>
      </c>
      <c r="L4949" s="3" t="s">
        <v>4274</v>
      </c>
      <c r="M4949" s="3" t="s">
        <v>250</v>
      </c>
      <c r="N4949" s="3">
        <v>47905</v>
      </c>
      <c r="O4949" s="3" t="s">
        <v>101</v>
      </c>
      <c r="P4949" s="3" t="s">
        <v>1771</v>
      </c>
      <c r="Q4949" s="3" t="s">
        <v>42</v>
      </c>
      <c r="R4949" s="3" t="s">
        <v>55</v>
      </c>
      <c r="S4949" s="3" t="s">
        <v>1772</v>
      </c>
      <c r="T4949" s="3">
        <v>375.34</v>
      </c>
      <c r="U4949" s="35" cm="1">
        <f t="array" ref="U4949">INDEX('Pricing Strategy'!$F$4:$F$71,MATCH(1,(Dataset!$O4949='Pricing Strategy'!$B$4:$B$71)*(Dataset!$Q4949='Pricing Strategy'!$C$4:$C$71)*(Dataset!$R4949='Pricing Strategy'!$D$4:$D$71),))</f>
        <v>0.4</v>
      </c>
      <c r="V4949" s="3">
        <f>Dataset!$T4949*(1-Dataset!$U4949)</f>
        <v>225.20399999999998</v>
      </c>
    </row>
    <row r="4950" spans="1:22" x14ac:dyDescent="0.3">
      <c r="A4950" s="32"/>
      <c r="C4950" s="3">
        <v>4945</v>
      </c>
      <c r="D4950" s="3" t="s">
        <v>7889</v>
      </c>
      <c r="E4950" s="34">
        <v>42983</v>
      </c>
      <c r="F4950" s="34">
        <v>42984</v>
      </c>
      <c r="G4950" s="3" t="s">
        <v>184</v>
      </c>
      <c r="H4950" s="3" t="s">
        <v>829</v>
      </c>
      <c r="I4950" s="3" t="s">
        <v>830</v>
      </c>
      <c r="J4950" s="3" t="s">
        <v>22</v>
      </c>
      <c r="K4950" s="3" t="s">
        <v>23</v>
      </c>
      <c r="L4950" s="3" t="s">
        <v>5977</v>
      </c>
      <c r="M4950" s="3" t="s">
        <v>39</v>
      </c>
      <c r="N4950" s="3">
        <v>90278</v>
      </c>
      <c r="O4950" s="3" t="s">
        <v>40</v>
      </c>
      <c r="P4950" s="3" t="s">
        <v>7749</v>
      </c>
      <c r="Q4950" s="3" t="s">
        <v>42</v>
      </c>
      <c r="R4950" s="3" t="s">
        <v>86</v>
      </c>
      <c r="S4950" s="3" t="s">
        <v>7750</v>
      </c>
      <c r="T4950" s="3">
        <v>96.08</v>
      </c>
      <c r="U4950" s="35" cm="1">
        <f t="array" ref="U4950">INDEX('Pricing Strategy'!$F$4:$F$71,MATCH(1,(Dataset!$O4950='Pricing Strategy'!$B$4:$B$71)*(Dataset!$Q4950='Pricing Strategy'!$C$4:$C$71)*(Dataset!$R4950='Pricing Strategy'!$D$4:$D$71),))</f>
        <v>0.4</v>
      </c>
      <c r="V4950" s="3">
        <f>Dataset!$T4950*(1-Dataset!$U4950)</f>
        <v>57.647999999999996</v>
      </c>
    </row>
    <row r="4951" spans="1:22" x14ac:dyDescent="0.3">
      <c r="A4951" s="32"/>
      <c r="C4951" s="3">
        <v>4946</v>
      </c>
      <c r="D4951" s="3" t="s">
        <v>7889</v>
      </c>
      <c r="E4951" s="34">
        <v>42983</v>
      </c>
      <c r="F4951" s="34">
        <v>42984</v>
      </c>
      <c r="G4951" s="3" t="s">
        <v>184</v>
      </c>
      <c r="H4951" s="3" t="s">
        <v>829</v>
      </c>
      <c r="I4951" s="3" t="s">
        <v>830</v>
      </c>
      <c r="J4951" s="3" t="s">
        <v>22</v>
      </c>
      <c r="K4951" s="3" t="s">
        <v>23</v>
      </c>
      <c r="L4951" s="3" t="s">
        <v>5977</v>
      </c>
      <c r="M4951" s="3" t="s">
        <v>39</v>
      </c>
      <c r="N4951" s="3">
        <v>90278</v>
      </c>
      <c r="O4951" s="3" t="s">
        <v>40</v>
      </c>
      <c r="P4951" s="3" t="s">
        <v>1373</v>
      </c>
      <c r="Q4951" s="3" t="s">
        <v>42</v>
      </c>
      <c r="R4951" s="3" t="s">
        <v>71</v>
      </c>
      <c r="S4951" s="3" t="s">
        <v>1374</v>
      </c>
      <c r="T4951" s="3">
        <v>11.68</v>
      </c>
      <c r="U4951" s="35" cm="1">
        <f t="array" ref="U4951">INDEX('Pricing Strategy'!$F$4:$F$71,MATCH(1,(Dataset!$O4951='Pricing Strategy'!$B$4:$B$71)*(Dataset!$Q4951='Pricing Strategy'!$C$4:$C$71)*(Dataset!$R4951='Pricing Strategy'!$D$4:$D$71),))</f>
        <v>0.4</v>
      </c>
      <c r="V4951" s="3">
        <f>Dataset!$T4951*(1-Dataset!$U4951)</f>
        <v>7.008</v>
      </c>
    </row>
    <row r="4952" spans="1:22" x14ac:dyDescent="0.3">
      <c r="A4952" s="32"/>
      <c r="C4952" s="3">
        <v>4947</v>
      </c>
      <c r="D4952" s="3" t="s">
        <v>7889</v>
      </c>
      <c r="E4952" s="34">
        <v>42983</v>
      </c>
      <c r="F4952" s="34">
        <v>42984</v>
      </c>
      <c r="G4952" s="3" t="s">
        <v>184</v>
      </c>
      <c r="H4952" s="3" t="s">
        <v>829</v>
      </c>
      <c r="I4952" s="3" t="s">
        <v>830</v>
      </c>
      <c r="J4952" s="3" t="s">
        <v>22</v>
      </c>
      <c r="K4952" s="3" t="s">
        <v>23</v>
      </c>
      <c r="L4952" s="3" t="s">
        <v>5977</v>
      </c>
      <c r="M4952" s="3" t="s">
        <v>39</v>
      </c>
      <c r="N4952" s="3">
        <v>90278</v>
      </c>
      <c r="O4952" s="3" t="s">
        <v>40</v>
      </c>
      <c r="P4952" s="3" t="s">
        <v>264</v>
      </c>
      <c r="Q4952" s="3" t="s">
        <v>42</v>
      </c>
      <c r="R4952" s="3" t="s">
        <v>265</v>
      </c>
      <c r="S4952" s="3" t="s">
        <v>266</v>
      </c>
      <c r="T4952" s="3">
        <v>4.3600000000000003</v>
      </c>
      <c r="U4952" s="35" cm="1">
        <f t="array" ref="U4952">INDEX('Pricing Strategy'!$F$4:$F$71,MATCH(1,(Dataset!$O4952='Pricing Strategy'!$B$4:$B$71)*(Dataset!$Q4952='Pricing Strategy'!$C$4:$C$71)*(Dataset!$R4952='Pricing Strategy'!$D$4:$D$71),))</f>
        <v>0.4</v>
      </c>
      <c r="V4952" s="3">
        <f>Dataset!$T4952*(1-Dataset!$U4952)</f>
        <v>2.6160000000000001</v>
      </c>
    </row>
    <row r="4953" spans="1:22" x14ac:dyDescent="0.3">
      <c r="A4953" s="32"/>
      <c r="C4953" s="3">
        <v>4948</v>
      </c>
      <c r="D4953" s="3" t="s">
        <v>7890</v>
      </c>
      <c r="E4953" s="34">
        <v>42281</v>
      </c>
      <c r="F4953" s="34">
        <v>42286</v>
      </c>
      <c r="G4953" s="3" t="s">
        <v>46</v>
      </c>
      <c r="H4953" s="3" t="s">
        <v>4836</v>
      </c>
      <c r="I4953" s="3" t="s">
        <v>4837</v>
      </c>
      <c r="J4953" s="3" t="s">
        <v>22</v>
      </c>
      <c r="K4953" s="3" t="s">
        <v>23</v>
      </c>
      <c r="L4953" s="3" t="s">
        <v>91</v>
      </c>
      <c r="M4953" s="3" t="s">
        <v>92</v>
      </c>
      <c r="N4953" s="3">
        <v>98115</v>
      </c>
      <c r="O4953" s="3" t="s">
        <v>40</v>
      </c>
      <c r="P4953" s="3" t="s">
        <v>647</v>
      </c>
      <c r="Q4953" s="3" t="s">
        <v>42</v>
      </c>
      <c r="R4953" s="3" t="s">
        <v>43</v>
      </c>
      <c r="S4953" s="3" t="s">
        <v>648</v>
      </c>
      <c r="T4953" s="3">
        <v>29.24</v>
      </c>
      <c r="U4953" s="35" cm="1">
        <f t="array" ref="U4953">INDEX('Pricing Strategy'!$F$4:$F$71,MATCH(1,(Dataset!$O4953='Pricing Strategy'!$B$4:$B$71)*(Dataset!$Q4953='Pricing Strategy'!$C$4:$C$71)*(Dataset!$R4953='Pricing Strategy'!$D$4:$D$71),))</f>
        <v>0.4</v>
      </c>
      <c r="V4953" s="3">
        <f>Dataset!$T4953*(1-Dataset!$U4953)</f>
        <v>17.543999999999997</v>
      </c>
    </row>
    <row r="4954" spans="1:22" x14ac:dyDescent="0.3">
      <c r="A4954" s="32"/>
      <c r="C4954" s="3">
        <v>4949</v>
      </c>
      <c r="D4954" s="3" t="s">
        <v>7891</v>
      </c>
      <c r="E4954" s="34">
        <v>43431</v>
      </c>
      <c r="F4954" s="34">
        <v>43436</v>
      </c>
      <c r="G4954" s="3" t="s">
        <v>46</v>
      </c>
      <c r="H4954" s="3" t="s">
        <v>1872</v>
      </c>
      <c r="I4954" s="3" t="s">
        <v>1873</v>
      </c>
      <c r="J4954" s="3" t="s">
        <v>22</v>
      </c>
      <c r="K4954" s="3" t="s">
        <v>23</v>
      </c>
      <c r="L4954" s="3" t="s">
        <v>38</v>
      </c>
      <c r="M4954" s="3" t="s">
        <v>39</v>
      </c>
      <c r="N4954" s="3">
        <v>90045</v>
      </c>
      <c r="O4954" s="3" t="s">
        <v>40</v>
      </c>
      <c r="P4954" s="3" t="s">
        <v>2102</v>
      </c>
      <c r="Q4954" s="3" t="s">
        <v>42</v>
      </c>
      <c r="R4954" s="3" t="s">
        <v>71</v>
      </c>
      <c r="S4954" s="3" t="s">
        <v>2103</v>
      </c>
      <c r="T4954" s="3">
        <v>117.488</v>
      </c>
      <c r="U4954" s="35" cm="1">
        <f t="array" ref="U4954">INDEX('Pricing Strategy'!$F$4:$F$71,MATCH(1,(Dataset!$O4954='Pricing Strategy'!$B$4:$B$71)*(Dataset!$Q4954='Pricing Strategy'!$C$4:$C$71)*(Dataset!$R4954='Pricing Strategy'!$D$4:$D$71),))</f>
        <v>0.4</v>
      </c>
      <c r="V4954" s="3">
        <f>Dataset!$T4954*(1-Dataset!$U4954)</f>
        <v>70.492800000000003</v>
      </c>
    </row>
    <row r="4955" spans="1:22" x14ac:dyDescent="0.3">
      <c r="A4955" s="32"/>
      <c r="C4955" s="3">
        <v>4950</v>
      </c>
      <c r="D4955" s="3" t="s">
        <v>7891</v>
      </c>
      <c r="E4955" s="34">
        <v>43431</v>
      </c>
      <c r="F4955" s="34">
        <v>43436</v>
      </c>
      <c r="G4955" s="3" t="s">
        <v>46</v>
      </c>
      <c r="H4955" s="3" t="s">
        <v>1872</v>
      </c>
      <c r="I4955" s="3" t="s">
        <v>1873</v>
      </c>
      <c r="J4955" s="3" t="s">
        <v>22</v>
      </c>
      <c r="K4955" s="3" t="s">
        <v>23</v>
      </c>
      <c r="L4955" s="3" t="s">
        <v>38</v>
      </c>
      <c r="M4955" s="3" t="s">
        <v>39</v>
      </c>
      <c r="N4955" s="3">
        <v>90045</v>
      </c>
      <c r="O4955" s="3" t="s">
        <v>40</v>
      </c>
      <c r="P4955" s="3" t="s">
        <v>2113</v>
      </c>
      <c r="Q4955" s="3" t="s">
        <v>28</v>
      </c>
      <c r="R4955" s="3" t="s">
        <v>61</v>
      </c>
      <c r="S4955" s="3" t="s">
        <v>2114</v>
      </c>
      <c r="T4955" s="3">
        <v>18.84</v>
      </c>
      <c r="U4955" s="35" cm="1">
        <f t="array" ref="U4955">INDEX('Pricing Strategy'!$F$4:$F$71,MATCH(1,(Dataset!$O4955='Pricing Strategy'!$B$4:$B$71)*(Dataset!$Q4955='Pricing Strategy'!$C$4:$C$71)*(Dataset!$R4955='Pricing Strategy'!$D$4:$D$71),))</f>
        <v>0.4</v>
      </c>
      <c r="V4955" s="3">
        <f>Dataset!$T4955*(1-Dataset!$U4955)</f>
        <v>11.304</v>
      </c>
    </row>
    <row r="4956" spans="1:22" x14ac:dyDescent="0.3">
      <c r="A4956" s="32"/>
      <c r="C4956" s="3">
        <v>4951</v>
      </c>
      <c r="D4956" s="3" t="s">
        <v>7892</v>
      </c>
      <c r="E4956" s="34">
        <v>43036</v>
      </c>
      <c r="F4956" s="34">
        <v>43040</v>
      </c>
      <c r="G4956" s="3" t="s">
        <v>19</v>
      </c>
      <c r="H4956" s="3" t="s">
        <v>5982</v>
      </c>
      <c r="I4956" s="3" t="s">
        <v>5983</v>
      </c>
      <c r="J4956" s="3" t="s">
        <v>22</v>
      </c>
      <c r="K4956" s="3" t="s">
        <v>23</v>
      </c>
      <c r="L4956" s="3" t="s">
        <v>262</v>
      </c>
      <c r="M4956" s="3" t="s">
        <v>263</v>
      </c>
      <c r="N4956" s="3">
        <v>10009</v>
      </c>
      <c r="O4956" s="3" t="s">
        <v>144</v>
      </c>
      <c r="P4956" s="3" t="s">
        <v>677</v>
      </c>
      <c r="Q4956" s="3" t="s">
        <v>42</v>
      </c>
      <c r="R4956" s="3" t="s">
        <v>64</v>
      </c>
      <c r="S4956" s="3" t="s">
        <v>678</v>
      </c>
      <c r="T4956" s="3">
        <v>12.42</v>
      </c>
      <c r="U4956" s="35" cm="1">
        <f t="array" ref="U4956">INDEX('Pricing Strategy'!$F$4:$F$71,MATCH(1,(Dataset!$O4956='Pricing Strategy'!$B$4:$B$71)*(Dataset!$Q4956='Pricing Strategy'!$C$4:$C$71)*(Dataset!$R4956='Pricing Strategy'!$D$4:$D$71),))</f>
        <v>0.45</v>
      </c>
      <c r="V4956" s="3">
        <f>Dataset!$T4956*(1-Dataset!$U4956)</f>
        <v>6.8310000000000004</v>
      </c>
    </row>
    <row r="4957" spans="1:22" x14ac:dyDescent="0.3">
      <c r="A4957" s="32"/>
      <c r="C4957" s="3">
        <v>4952</v>
      </c>
      <c r="D4957" s="3" t="s">
        <v>7893</v>
      </c>
      <c r="E4957" s="34">
        <v>42530</v>
      </c>
      <c r="F4957" s="34">
        <v>42534</v>
      </c>
      <c r="G4957" s="3" t="s">
        <v>46</v>
      </c>
      <c r="H4957" s="3" t="s">
        <v>6955</v>
      </c>
      <c r="I4957" s="3" t="s">
        <v>6956</v>
      </c>
      <c r="J4957" s="3" t="s">
        <v>22</v>
      </c>
      <c r="K4957" s="3" t="s">
        <v>23</v>
      </c>
      <c r="L4957" s="3" t="s">
        <v>3363</v>
      </c>
      <c r="M4957" s="3" t="s">
        <v>234</v>
      </c>
      <c r="N4957" s="3">
        <v>48073</v>
      </c>
      <c r="O4957" s="3" t="s">
        <v>101</v>
      </c>
      <c r="P4957" s="3" t="s">
        <v>400</v>
      </c>
      <c r="Q4957" s="3" t="s">
        <v>42</v>
      </c>
      <c r="R4957" s="3" t="s">
        <v>86</v>
      </c>
      <c r="S4957" s="3" t="s">
        <v>401</v>
      </c>
      <c r="T4957" s="3">
        <v>12.96</v>
      </c>
      <c r="U4957" s="35" cm="1">
        <f t="array" ref="U4957">INDEX('Pricing Strategy'!$F$4:$F$71,MATCH(1,(Dataset!$O4957='Pricing Strategy'!$B$4:$B$71)*(Dataset!$Q4957='Pricing Strategy'!$C$4:$C$71)*(Dataset!$R4957='Pricing Strategy'!$D$4:$D$71),))</f>
        <v>0.3</v>
      </c>
      <c r="V4957" s="3">
        <f>Dataset!$T4957*(1-Dataset!$U4957)</f>
        <v>9.0719999999999992</v>
      </c>
    </row>
    <row r="4958" spans="1:22" x14ac:dyDescent="0.3">
      <c r="A4958" s="32"/>
      <c r="C4958" s="3">
        <v>4953</v>
      </c>
      <c r="D4958" s="3" t="s">
        <v>7894</v>
      </c>
      <c r="E4958" s="34">
        <v>43442</v>
      </c>
      <c r="F4958" s="34">
        <v>43446</v>
      </c>
      <c r="G4958" s="3" t="s">
        <v>19</v>
      </c>
      <c r="H4958" s="3" t="s">
        <v>1108</v>
      </c>
      <c r="I4958" s="3" t="s">
        <v>1109</v>
      </c>
      <c r="J4958" s="3" t="s">
        <v>37</v>
      </c>
      <c r="K4958" s="3" t="s">
        <v>23</v>
      </c>
      <c r="L4958" s="3" t="s">
        <v>123</v>
      </c>
      <c r="M4958" s="3" t="s">
        <v>39</v>
      </c>
      <c r="N4958" s="3">
        <v>94109</v>
      </c>
      <c r="O4958" s="3" t="s">
        <v>40</v>
      </c>
      <c r="P4958" s="3" t="s">
        <v>7895</v>
      </c>
      <c r="Q4958" s="3" t="s">
        <v>42</v>
      </c>
      <c r="R4958" s="3" t="s">
        <v>74</v>
      </c>
      <c r="S4958" s="3" t="s">
        <v>7896</v>
      </c>
      <c r="T4958" s="3">
        <v>69.48</v>
      </c>
      <c r="U4958" s="35" cm="1">
        <f t="array" ref="U4958">INDEX('Pricing Strategy'!$F$4:$F$71,MATCH(1,(Dataset!$O4958='Pricing Strategy'!$B$4:$B$71)*(Dataset!$Q4958='Pricing Strategy'!$C$4:$C$71)*(Dataset!$R4958='Pricing Strategy'!$D$4:$D$71),))</f>
        <v>0.4</v>
      </c>
      <c r="V4958" s="3">
        <f>Dataset!$T4958*(1-Dataset!$U4958)</f>
        <v>41.688000000000002</v>
      </c>
    </row>
    <row r="4959" spans="1:22" x14ac:dyDescent="0.3">
      <c r="A4959" s="32"/>
      <c r="C4959" s="3">
        <v>4954</v>
      </c>
      <c r="D4959" s="3" t="s">
        <v>7897</v>
      </c>
      <c r="E4959" s="34">
        <v>42445</v>
      </c>
      <c r="F4959" s="34">
        <v>42449</v>
      </c>
      <c r="G4959" s="3" t="s">
        <v>46</v>
      </c>
      <c r="H4959" s="3" t="s">
        <v>841</v>
      </c>
      <c r="I4959" s="3" t="s">
        <v>842</v>
      </c>
      <c r="J4959" s="3" t="s">
        <v>37</v>
      </c>
      <c r="K4959" s="3" t="s">
        <v>23</v>
      </c>
      <c r="L4959" s="3" t="s">
        <v>262</v>
      </c>
      <c r="M4959" s="3" t="s">
        <v>263</v>
      </c>
      <c r="N4959" s="3">
        <v>10009</v>
      </c>
      <c r="O4959" s="3" t="s">
        <v>144</v>
      </c>
      <c r="P4959" s="3" t="s">
        <v>5313</v>
      </c>
      <c r="Q4959" s="3" t="s">
        <v>67</v>
      </c>
      <c r="R4959" s="3" t="s">
        <v>68</v>
      </c>
      <c r="S4959" s="3" t="s">
        <v>5314</v>
      </c>
      <c r="T4959" s="3">
        <v>85.9</v>
      </c>
      <c r="U4959" s="35" cm="1">
        <f t="array" ref="U4959">INDEX('Pricing Strategy'!$F$4:$F$71,MATCH(1,(Dataset!$O4959='Pricing Strategy'!$B$4:$B$71)*(Dataset!$Q4959='Pricing Strategy'!$C$4:$C$71)*(Dataset!$R4959='Pricing Strategy'!$D$4:$D$71),))</f>
        <v>0.4</v>
      </c>
      <c r="V4959" s="3">
        <f>Dataset!$T4959*(1-Dataset!$U4959)</f>
        <v>51.54</v>
      </c>
    </row>
    <row r="4960" spans="1:22" x14ac:dyDescent="0.3">
      <c r="A4960" s="32"/>
      <c r="C4960" s="3">
        <v>4955</v>
      </c>
      <c r="D4960" s="3" t="s">
        <v>7898</v>
      </c>
      <c r="E4960" s="34">
        <v>42164</v>
      </c>
      <c r="F4960" s="34">
        <v>42168</v>
      </c>
      <c r="G4960" s="3" t="s">
        <v>19</v>
      </c>
      <c r="H4960" s="3" t="s">
        <v>1143</v>
      </c>
      <c r="I4960" s="3" t="s">
        <v>1144</v>
      </c>
      <c r="J4960" s="3" t="s">
        <v>37</v>
      </c>
      <c r="K4960" s="3" t="s">
        <v>23</v>
      </c>
      <c r="L4960" s="3" t="s">
        <v>4051</v>
      </c>
      <c r="M4960" s="3" t="s">
        <v>1393</v>
      </c>
      <c r="N4960" s="3">
        <v>89031</v>
      </c>
      <c r="O4960" s="3" t="s">
        <v>40</v>
      </c>
      <c r="P4960" s="3" t="s">
        <v>2644</v>
      </c>
      <c r="Q4960" s="3" t="s">
        <v>42</v>
      </c>
      <c r="R4960" s="3" t="s">
        <v>64</v>
      </c>
      <c r="S4960" s="3" t="s">
        <v>2645</v>
      </c>
      <c r="T4960" s="3">
        <v>18.059999999999999</v>
      </c>
      <c r="U4960" s="35" cm="1">
        <f t="array" ref="U4960">INDEX('Pricing Strategy'!$F$4:$F$71,MATCH(1,(Dataset!$O4960='Pricing Strategy'!$B$4:$B$71)*(Dataset!$Q4960='Pricing Strategy'!$C$4:$C$71)*(Dataset!$R4960='Pricing Strategy'!$D$4:$D$71),))</f>
        <v>0.45</v>
      </c>
      <c r="V4960" s="3">
        <f>Dataset!$T4960*(1-Dataset!$U4960)</f>
        <v>9.9329999999999998</v>
      </c>
    </row>
    <row r="4961" spans="1:22" x14ac:dyDescent="0.3">
      <c r="A4961" s="32"/>
      <c r="C4961" s="3">
        <v>4956</v>
      </c>
      <c r="D4961" s="3" t="s">
        <v>7898</v>
      </c>
      <c r="E4961" s="34">
        <v>42164</v>
      </c>
      <c r="F4961" s="34">
        <v>42168</v>
      </c>
      <c r="G4961" s="3" t="s">
        <v>19</v>
      </c>
      <c r="H4961" s="3" t="s">
        <v>1143</v>
      </c>
      <c r="I4961" s="3" t="s">
        <v>1144</v>
      </c>
      <c r="J4961" s="3" t="s">
        <v>37</v>
      </c>
      <c r="K4961" s="3" t="s">
        <v>23</v>
      </c>
      <c r="L4961" s="3" t="s">
        <v>4051</v>
      </c>
      <c r="M4961" s="3" t="s">
        <v>1393</v>
      </c>
      <c r="N4961" s="3">
        <v>89031</v>
      </c>
      <c r="O4961" s="3" t="s">
        <v>40</v>
      </c>
      <c r="P4961" s="3" t="s">
        <v>3739</v>
      </c>
      <c r="Q4961" s="3" t="s">
        <v>42</v>
      </c>
      <c r="R4961" s="3" t="s">
        <v>86</v>
      </c>
      <c r="S4961" s="3" t="s">
        <v>3740</v>
      </c>
      <c r="T4961" s="3">
        <v>79.14</v>
      </c>
      <c r="U4961" s="35" cm="1">
        <f t="array" ref="U4961">INDEX('Pricing Strategy'!$F$4:$F$71,MATCH(1,(Dataset!$O4961='Pricing Strategy'!$B$4:$B$71)*(Dataset!$Q4961='Pricing Strategy'!$C$4:$C$71)*(Dataset!$R4961='Pricing Strategy'!$D$4:$D$71),))</f>
        <v>0.4</v>
      </c>
      <c r="V4961" s="3">
        <f>Dataset!$T4961*(1-Dataset!$U4961)</f>
        <v>47.484000000000002</v>
      </c>
    </row>
    <row r="4962" spans="1:22" x14ac:dyDescent="0.3">
      <c r="A4962" s="32"/>
      <c r="C4962" s="3">
        <v>4957</v>
      </c>
      <c r="D4962" s="3" t="s">
        <v>7898</v>
      </c>
      <c r="E4962" s="34">
        <v>42164</v>
      </c>
      <c r="F4962" s="34">
        <v>42168</v>
      </c>
      <c r="G4962" s="3" t="s">
        <v>19</v>
      </c>
      <c r="H4962" s="3" t="s">
        <v>1143</v>
      </c>
      <c r="I4962" s="3" t="s">
        <v>1144</v>
      </c>
      <c r="J4962" s="3" t="s">
        <v>37</v>
      </c>
      <c r="K4962" s="3" t="s">
        <v>23</v>
      </c>
      <c r="L4962" s="3" t="s">
        <v>4051</v>
      </c>
      <c r="M4962" s="3" t="s">
        <v>1393</v>
      </c>
      <c r="N4962" s="3">
        <v>89031</v>
      </c>
      <c r="O4962" s="3" t="s">
        <v>40</v>
      </c>
      <c r="P4962" s="3" t="s">
        <v>6135</v>
      </c>
      <c r="Q4962" s="3" t="s">
        <v>28</v>
      </c>
      <c r="R4962" s="3" t="s">
        <v>61</v>
      </c>
      <c r="S4962" s="3" t="s">
        <v>6136</v>
      </c>
      <c r="T4962" s="3">
        <v>37.4</v>
      </c>
      <c r="U4962" s="35" cm="1">
        <f t="array" ref="U4962">INDEX('Pricing Strategy'!$F$4:$F$71,MATCH(1,(Dataset!$O4962='Pricing Strategy'!$B$4:$B$71)*(Dataset!$Q4962='Pricing Strategy'!$C$4:$C$71)*(Dataset!$R4962='Pricing Strategy'!$D$4:$D$71),))</f>
        <v>0.4</v>
      </c>
      <c r="V4962" s="3">
        <f>Dataset!$T4962*(1-Dataset!$U4962)</f>
        <v>22.439999999999998</v>
      </c>
    </row>
    <row r="4963" spans="1:22" x14ac:dyDescent="0.3">
      <c r="A4963" s="32"/>
      <c r="C4963" s="3">
        <v>4958</v>
      </c>
      <c r="D4963" s="3" t="s">
        <v>7899</v>
      </c>
      <c r="E4963" s="34">
        <v>42449</v>
      </c>
      <c r="F4963" s="34">
        <v>42455</v>
      </c>
      <c r="G4963" s="3" t="s">
        <v>46</v>
      </c>
      <c r="H4963" s="3" t="s">
        <v>2487</v>
      </c>
      <c r="I4963" s="3" t="s">
        <v>2488</v>
      </c>
      <c r="J4963" s="3" t="s">
        <v>22</v>
      </c>
      <c r="K4963" s="3" t="s">
        <v>23</v>
      </c>
      <c r="L4963" s="3" t="s">
        <v>4220</v>
      </c>
      <c r="M4963" s="3" t="s">
        <v>100</v>
      </c>
      <c r="N4963" s="3">
        <v>75007</v>
      </c>
      <c r="O4963" s="3" t="s">
        <v>101</v>
      </c>
      <c r="P4963" s="3" t="s">
        <v>5675</v>
      </c>
      <c r="Q4963" s="3" t="s">
        <v>42</v>
      </c>
      <c r="R4963" s="3" t="s">
        <v>71</v>
      </c>
      <c r="S4963" s="3" t="s">
        <v>2370</v>
      </c>
      <c r="T4963" s="3">
        <v>2.512</v>
      </c>
      <c r="U4963" s="35" cm="1">
        <f t="array" ref="U4963">INDEX('Pricing Strategy'!$F$4:$F$71,MATCH(1,(Dataset!$O4963='Pricing Strategy'!$B$4:$B$71)*(Dataset!$Q4963='Pricing Strategy'!$C$4:$C$71)*(Dataset!$R4963='Pricing Strategy'!$D$4:$D$71),))</f>
        <v>0.3</v>
      </c>
      <c r="V4963" s="3">
        <f>Dataset!$T4963*(1-Dataset!$U4963)</f>
        <v>1.7584</v>
      </c>
    </row>
    <row r="4964" spans="1:22" x14ac:dyDescent="0.3">
      <c r="A4964" s="32"/>
      <c r="C4964" s="3">
        <v>4959</v>
      </c>
      <c r="D4964" s="3" t="s">
        <v>7899</v>
      </c>
      <c r="E4964" s="34">
        <v>42449</v>
      </c>
      <c r="F4964" s="34">
        <v>42455</v>
      </c>
      <c r="G4964" s="3" t="s">
        <v>46</v>
      </c>
      <c r="H4964" s="3" t="s">
        <v>2487</v>
      </c>
      <c r="I4964" s="3" t="s">
        <v>2488</v>
      </c>
      <c r="J4964" s="3" t="s">
        <v>22</v>
      </c>
      <c r="K4964" s="3" t="s">
        <v>23</v>
      </c>
      <c r="L4964" s="3" t="s">
        <v>4220</v>
      </c>
      <c r="M4964" s="3" t="s">
        <v>100</v>
      </c>
      <c r="N4964" s="3">
        <v>75007</v>
      </c>
      <c r="O4964" s="3" t="s">
        <v>101</v>
      </c>
      <c r="P4964" s="3" t="s">
        <v>7900</v>
      </c>
      <c r="Q4964" s="3" t="s">
        <v>42</v>
      </c>
      <c r="R4964" s="3" t="s">
        <v>265</v>
      </c>
      <c r="S4964" s="3" t="s">
        <v>559</v>
      </c>
      <c r="T4964" s="3">
        <v>18.864000000000001</v>
      </c>
      <c r="U4964" s="35" cm="1">
        <f t="array" ref="U4964">INDEX('Pricing Strategy'!$F$4:$F$71,MATCH(1,(Dataset!$O4964='Pricing Strategy'!$B$4:$B$71)*(Dataset!$Q4964='Pricing Strategy'!$C$4:$C$71)*(Dataset!$R4964='Pricing Strategy'!$D$4:$D$71),))</f>
        <v>0.3</v>
      </c>
      <c r="V4964" s="3">
        <f>Dataset!$T4964*(1-Dataset!$U4964)</f>
        <v>13.204800000000001</v>
      </c>
    </row>
    <row r="4965" spans="1:22" x14ac:dyDescent="0.3">
      <c r="A4965" s="32"/>
      <c r="C4965" s="3">
        <v>4960</v>
      </c>
      <c r="D4965" s="3" t="s">
        <v>7901</v>
      </c>
      <c r="E4965" s="34">
        <v>43057</v>
      </c>
      <c r="F4965" s="34">
        <v>43061</v>
      </c>
      <c r="G4965" s="3" t="s">
        <v>46</v>
      </c>
      <c r="H4965" s="3" t="s">
        <v>3612</v>
      </c>
      <c r="I4965" s="3" t="s">
        <v>3613</v>
      </c>
      <c r="J4965" s="3" t="s">
        <v>98</v>
      </c>
      <c r="K4965" s="3" t="s">
        <v>23</v>
      </c>
      <c r="L4965" s="3" t="s">
        <v>38</v>
      </c>
      <c r="M4965" s="3" t="s">
        <v>39</v>
      </c>
      <c r="N4965" s="3">
        <v>90008</v>
      </c>
      <c r="O4965" s="3" t="s">
        <v>40</v>
      </c>
      <c r="P4965" s="3" t="s">
        <v>4307</v>
      </c>
      <c r="Q4965" s="3" t="s">
        <v>67</v>
      </c>
      <c r="R4965" s="3" t="s">
        <v>68</v>
      </c>
      <c r="S4965" s="3" t="s">
        <v>4308</v>
      </c>
      <c r="T4965" s="3">
        <v>61.192</v>
      </c>
      <c r="U4965" s="35" cm="1">
        <f t="array" ref="U4965">INDEX('Pricing Strategy'!$F$4:$F$71,MATCH(1,(Dataset!$O4965='Pricing Strategy'!$B$4:$B$71)*(Dataset!$Q4965='Pricing Strategy'!$C$4:$C$71)*(Dataset!$R4965='Pricing Strategy'!$D$4:$D$71),))</f>
        <v>0.4</v>
      </c>
      <c r="V4965" s="3">
        <f>Dataset!$T4965*(1-Dataset!$U4965)</f>
        <v>36.715199999999996</v>
      </c>
    </row>
    <row r="4966" spans="1:22" x14ac:dyDescent="0.3">
      <c r="A4966" s="32"/>
      <c r="C4966" s="3">
        <v>4961</v>
      </c>
      <c r="D4966" s="3" t="s">
        <v>7901</v>
      </c>
      <c r="E4966" s="34">
        <v>43057</v>
      </c>
      <c r="F4966" s="34">
        <v>43061</v>
      </c>
      <c r="G4966" s="3" t="s">
        <v>46</v>
      </c>
      <c r="H4966" s="3" t="s">
        <v>3612</v>
      </c>
      <c r="I4966" s="3" t="s">
        <v>3613</v>
      </c>
      <c r="J4966" s="3" t="s">
        <v>98</v>
      </c>
      <c r="K4966" s="3" t="s">
        <v>23</v>
      </c>
      <c r="L4966" s="3" t="s">
        <v>38</v>
      </c>
      <c r="M4966" s="3" t="s">
        <v>39</v>
      </c>
      <c r="N4966" s="3">
        <v>90008</v>
      </c>
      <c r="O4966" s="3" t="s">
        <v>40</v>
      </c>
      <c r="P4966" s="3" t="s">
        <v>6554</v>
      </c>
      <c r="Q4966" s="3" t="s">
        <v>42</v>
      </c>
      <c r="R4966" s="3" t="s">
        <v>74</v>
      </c>
      <c r="S4966" s="3" t="s">
        <v>6555</v>
      </c>
      <c r="T4966" s="3">
        <v>67.84</v>
      </c>
      <c r="U4966" s="35" cm="1">
        <f t="array" ref="U4966">INDEX('Pricing Strategy'!$F$4:$F$71,MATCH(1,(Dataset!$O4966='Pricing Strategy'!$B$4:$B$71)*(Dataset!$Q4966='Pricing Strategy'!$C$4:$C$71)*(Dataset!$R4966='Pricing Strategy'!$D$4:$D$71),))</f>
        <v>0.4</v>
      </c>
      <c r="V4966" s="3">
        <f>Dataset!$T4966*(1-Dataset!$U4966)</f>
        <v>40.704000000000001</v>
      </c>
    </row>
    <row r="4967" spans="1:22" x14ac:dyDescent="0.3">
      <c r="A4967" s="32"/>
      <c r="C4967" s="3">
        <v>4962</v>
      </c>
      <c r="D4967" s="3" t="s">
        <v>7902</v>
      </c>
      <c r="E4967" s="34">
        <v>42070</v>
      </c>
      <c r="F4967" s="34">
        <v>42071</v>
      </c>
      <c r="G4967" s="3" t="s">
        <v>184</v>
      </c>
      <c r="H4967" s="3" t="s">
        <v>7903</v>
      </c>
      <c r="I4967" s="3" t="s">
        <v>7904</v>
      </c>
      <c r="J4967" s="3" t="s">
        <v>22</v>
      </c>
      <c r="K4967" s="3" t="s">
        <v>23</v>
      </c>
      <c r="L4967" s="3" t="s">
        <v>91</v>
      </c>
      <c r="M4967" s="3" t="s">
        <v>92</v>
      </c>
      <c r="N4967" s="3">
        <v>98103</v>
      </c>
      <c r="O4967" s="3" t="s">
        <v>40</v>
      </c>
      <c r="P4967" s="3" t="s">
        <v>891</v>
      </c>
      <c r="Q4967" s="3" t="s">
        <v>28</v>
      </c>
      <c r="R4967" s="3" t="s">
        <v>32</v>
      </c>
      <c r="S4967" s="3" t="s">
        <v>892</v>
      </c>
      <c r="T4967" s="3">
        <v>48.712000000000003</v>
      </c>
      <c r="U4967" s="35" cm="1">
        <f t="array" ref="U4967">INDEX('Pricing Strategy'!$F$4:$F$71,MATCH(1,(Dataset!$O4967='Pricing Strategy'!$B$4:$B$71)*(Dataset!$Q4967='Pricing Strategy'!$C$4:$C$71)*(Dataset!$R4967='Pricing Strategy'!$D$4:$D$71),))</f>
        <v>0.45</v>
      </c>
      <c r="V4967" s="3">
        <f>Dataset!$T4967*(1-Dataset!$U4967)</f>
        <v>26.791600000000003</v>
      </c>
    </row>
    <row r="4968" spans="1:22" x14ac:dyDescent="0.3">
      <c r="A4968" s="32"/>
      <c r="C4968" s="3">
        <v>4963</v>
      </c>
      <c r="D4968" s="3" t="s">
        <v>7902</v>
      </c>
      <c r="E4968" s="34">
        <v>42070</v>
      </c>
      <c r="F4968" s="34">
        <v>42071</v>
      </c>
      <c r="G4968" s="3" t="s">
        <v>184</v>
      </c>
      <c r="H4968" s="3" t="s">
        <v>7903</v>
      </c>
      <c r="I4968" s="3" t="s">
        <v>7904</v>
      </c>
      <c r="J4968" s="3" t="s">
        <v>22</v>
      </c>
      <c r="K4968" s="3" t="s">
        <v>23</v>
      </c>
      <c r="L4968" s="3" t="s">
        <v>91</v>
      </c>
      <c r="M4968" s="3" t="s">
        <v>92</v>
      </c>
      <c r="N4968" s="3">
        <v>98103</v>
      </c>
      <c r="O4968" s="3" t="s">
        <v>40</v>
      </c>
      <c r="P4968" s="3" t="s">
        <v>1030</v>
      </c>
      <c r="Q4968" s="3" t="s">
        <v>42</v>
      </c>
      <c r="R4968" s="3" t="s">
        <v>64</v>
      </c>
      <c r="S4968" s="3" t="s">
        <v>1031</v>
      </c>
      <c r="T4968" s="3">
        <v>17.940000000000001</v>
      </c>
      <c r="U4968" s="35" cm="1">
        <f t="array" ref="U4968">INDEX('Pricing Strategy'!$F$4:$F$71,MATCH(1,(Dataset!$O4968='Pricing Strategy'!$B$4:$B$71)*(Dataset!$Q4968='Pricing Strategy'!$C$4:$C$71)*(Dataset!$R4968='Pricing Strategy'!$D$4:$D$71),))</f>
        <v>0.45</v>
      </c>
      <c r="V4968" s="3">
        <f>Dataset!$T4968*(1-Dataset!$U4968)</f>
        <v>9.8670000000000009</v>
      </c>
    </row>
    <row r="4969" spans="1:22" x14ac:dyDescent="0.3">
      <c r="A4969" s="32"/>
      <c r="C4969" s="3">
        <v>4964</v>
      </c>
      <c r="D4969" s="3" t="s">
        <v>7902</v>
      </c>
      <c r="E4969" s="34">
        <v>42070</v>
      </c>
      <c r="F4969" s="34">
        <v>42071</v>
      </c>
      <c r="G4969" s="3" t="s">
        <v>184</v>
      </c>
      <c r="H4969" s="3" t="s">
        <v>7903</v>
      </c>
      <c r="I4969" s="3" t="s">
        <v>7904</v>
      </c>
      <c r="J4969" s="3" t="s">
        <v>22</v>
      </c>
      <c r="K4969" s="3" t="s">
        <v>23</v>
      </c>
      <c r="L4969" s="3" t="s">
        <v>91</v>
      </c>
      <c r="M4969" s="3" t="s">
        <v>92</v>
      </c>
      <c r="N4969" s="3">
        <v>98103</v>
      </c>
      <c r="O4969" s="3" t="s">
        <v>40</v>
      </c>
      <c r="P4969" s="3" t="s">
        <v>3399</v>
      </c>
      <c r="Q4969" s="3" t="s">
        <v>42</v>
      </c>
      <c r="R4969" s="3" t="s">
        <v>55</v>
      </c>
      <c r="S4969" s="3" t="s">
        <v>3400</v>
      </c>
      <c r="T4969" s="3">
        <v>242.94</v>
      </c>
      <c r="U4969" s="35" cm="1">
        <f t="array" ref="U4969">INDEX('Pricing Strategy'!$F$4:$F$71,MATCH(1,(Dataset!$O4969='Pricing Strategy'!$B$4:$B$71)*(Dataset!$Q4969='Pricing Strategy'!$C$4:$C$71)*(Dataset!$R4969='Pricing Strategy'!$D$4:$D$71),))</f>
        <v>0.5</v>
      </c>
      <c r="V4969" s="3">
        <f>Dataset!$T4969*(1-Dataset!$U4969)</f>
        <v>121.47</v>
      </c>
    </row>
    <row r="4970" spans="1:22" x14ac:dyDescent="0.3">
      <c r="A4970" s="32"/>
      <c r="C4970" s="3">
        <v>4965</v>
      </c>
      <c r="D4970" s="3" t="s">
        <v>7905</v>
      </c>
      <c r="E4970" s="34">
        <v>42870</v>
      </c>
      <c r="F4970" s="34">
        <v>42874</v>
      </c>
      <c r="G4970" s="3" t="s">
        <v>19</v>
      </c>
      <c r="H4970" s="3" t="s">
        <v>247</v>
      </c>
      <c r="I4970" s="3" t="s">
        <v>248</v>
      </c>
      <c r="J4970" s="3" t="s">
        <v>22</v>
      </c>
      <c r="K4970" s="3" t="s">
        <v>23</v>
      </c>
      <c r="L4970" s="3" t="s">
        <v>49</v>
      </c>
      <c r="M4970" s="3" t="s">
        <v>50</v>
      </c>
      <c r="N4970" s="3">
        <v>33311</v>
      </c>
      <c r="O4970" s="3" t="s">
        <v>26</v>
      </c>
      <c r="P4970" s="3" t="s">
        <v>2446</v>
      </c>
      <c r="Q4970" s="3" t="s">
        <v>42</v>
      </c>
      <c r="R4970" s="3" t="s">
        <v>71</v>
      </c>
      <c r="S4970" s="3" t="s">
        <v>2447</v>
      </c>
      <c r="T4970" s="3">
        <v>7.7640000000000002</v>
      </c>
      <c r="U4970" s="35" cm="1">
        <f t="array" ref="U4970">INDEX('Pricing Strategy'!$F$4:$F$71,MATCH(1,(Dataset!$O4970='Pricing Strategy'!$B$4:$B$71)*(Dataset!$Q4970='Pricing Strategy'!$C$4:$C$71)*(Dataset!$R4970='Pricing Strategy'!$D$4:$D$71),))</f>
        <v>0.25</v>
      </c>
      <c r="V4970" s="3">
        <f>Dataset!$T4970*(1-Dataset!$U4970)</f>
        <v>5.8230000000000004</v>
      </c>
    </row>
    <row r="4971" spans="1:22" x14ac:dyDescent="0.3">
      <c r="A4971" s="32"/>
      <c r="C4971" s="3">
        <v>4966</v>
      </c>
      <c r="D4971" s="3" t="s">
        <v>7906</v>
      </c>
      <c r="E4971" s="34">
        <v>42515</v>
      </c>
      <c r="F4971" s="34">
        <v>42518</v>
      </c>
      <c r="G4971" s="3" t="s">
        <v>19</v>
      </c>
      <c r="H4971" s="3" t="s">
        <v>3202</v>
      </c>
      <c r="I4971" s="3" t="s">
        <v>3203</v>
      </c>
      <c r="J4971" s="3" t="s">
        <v>37</v>
      </c>
      <c r="K4971" s="3" t="s">
        <v>23</v>
      </c>
      <c r="L4971" s="3" t="s">
        <v>378</v>
      </c>
      <c r="M4971" s="3" t="s">
        <v>331</v>
      </c>
      <c r="N4971" s="3">
        <v>38401</v>
      </c>
      <c r="O4971" s="3" t="s">
        <v>26</v>
      </c>
      <c r="P4971" s="3" t="s">
        <v>5241</v>
      </c>
      <c r="Q4971" s="3" t="s">
        <v>67</v>
      </c>
      <c r="R4971" s="3" t="s">
        <v>68</v>
      </c>
      <c r="S4971" s="3" t="s">
        <v>5242</v>
      </c>
      <c r="T4971" s="3">
        <v>467.04</v>
      </c>
      <c r="U4971" s="35" cm="1">
        <f t="array" ref="U4971">INDEX('Pricing Strategy'!$F$4:$F$71,MATCH(1,(Dataset!$O4971='Pricing Strategy'!$B$4:$B$71)*(Dataset!$Q4971='Pricing Strategy'!$C$4:$C$71)*(Dataset!$R4971='Pricing Strategy'!$D$4:$D$71),))</f>
        <v>0.25</v>
      </c>
      <c r="V4971" s="3">
        <f>Dataset!$T4971*(1-Dataset!$U4971)</f>
        <v>350.28000000000003</v>
      </c>
    </row>
    <row r="4972" spans="1:22" x14ac:dyDescent="0.3">
      <c r="A4972" s="32"/>
      <c r="C4972" s="3">
        <v>4967</v>
      </c>
      <c r="D4972" s="3" t="s">
        <v>7907</v>
      </c>
      <c r="E4972" s="34">
        <v>42584</v>
      </c>
      <c r="F4972" s="34">
        <v>42587</v>
      </c>
      <c r="G4972" s="3" t="s">
        <v>19</v>
      </c>
      <c r="H4972" s="3" t="s">
        <v>4533</v>
      </c>
      <c r="I4972" s="3" t="s">
        <v>4534</v>
      </c>
      <c r="J4972" s="3" t="s">
        <v>98</v>
      </c>
      <c r="K4972" s="3" t="s">
        <v>23</v>
      </c>
      <c r="L4972" s="3" t="s">
        <v>3583</v>
      </c>
      <c r="M4972" s="3" t="s">
        <v>1400</v>
      </c>
      <c r="N4972" s="3">
        <v>2908</v>
      </c>
      <c r="O4972" s="3" t="s">
        <v>144</v>
      </c>
      <c r="P4972" s="3" t="s">
        <v>5313</v>
      </c>
      <c r="Q4972" s="3" t="s">
        <v>67</v>
      </c>
      <c r="R4972" s="3" t="s">
        <v>68</v>
      </c>
      <c r="S4972" s="3" t="s">
        <v>5314</v>
      </c>
      <c r="T4972" s="3">
        <v>128.85</v>
      </c>
      <c r="U4972" s="35" cm="1">
        <f t="array" ref="U4972">INDEX('Pricing Strategy'!$F$4:$F$71,MATCH(1,(Dataset!$O4972='Pricing Strategy'!$B$4:$B$71)*(Dataset!$Q4972='Pricing Strategy'!$C$4:$C$71)*(Dataset!$R4972='Pricing Strategy'!$D$4:$D$71),))</f>
        <v>0.4</v>
      </c>
      <c r="V4972" s="3">
        <f>Dataset!$T4972*(1-Dataset!$U4972)</f>
        <v>77.309999999999988</v>
      </c>
    </row>
    <row r="4973" spans="1:22" x14ac:dyDescent="0.3">
      <c r="A4973" s="32"/>
      <c r="C4973" s="3">
        <v>4968</v>
      </c>
      <c r="D4973" s="3" t="s">
        <v>7907</v>
      </c>
      <c r="E4973" s="34">
        <v>42584</v>
      </c>
      <c r="F4973" s="34">
        <v>42587</v>
      </c>
      <c r="G4973" s="3" t="s">
        <v>19</v>
      </c>
      <c r="H4973" s="3" t="s">
        <v>4533</v>
      </c>
      <c r="I4973" s="3" t="s">
        <v>4534</v>
      </c>
      <c r="J4973" s="3" t="s">
        <v>98</v>
      </c>
      <c r="K4973" s="3" t="s">
        <v>23</v>
      </c>
      <c r="L4973" s="3" t="s">
        <v>3583</v>
      </c>
      <c r="M4973" s="3" t="s">
        <v>1400</v>
      </c>
      <c r="N4973" s="3">
        <v>2908</v>
      </c>
      <c r="O4973" s="3" t="s">
        <v>144</v>
      </c>
      <c r="P4973" s="3" t="s">
        <v>3116</v>
      </c>
      <c r="Q4973" s="3" t="s">
        <v>42</v>
      </c>
      <c r="R4973" s="3" t="s">
        <v>86</v>
      </c>
      <c r="S4973" s="3" t="s">
        <v>3117</v>
      </c>
      <c r="T4973" s="3">
        <v>8.4</v>
      </c>
      <c r="U4973" s="35" cm="1">
        <f t="array" ref="U4973">INDEX('Pricing Strategy'!$F$4:$F$71,MATCH(1,(Dataset!$O4973='Pricing Strategy'!$B$4:$B$71)*(Dataset!$Q4973='Pricing Strategy'!$C$4:$C$71)*(Dataset!$R4973='Pricing Strategy'!$D$4:$D$71),))</f>
        <v>0.4</v>
      </c>
      <c r="V4973" s="3">
        <f>Dataset!$T4973*(1-Dataset!$U4973)</f>
        <v>5.04</v>
      </c>
    </row>
    <row r="4974" spans="1:22" x14ac:dyDescent="0.3">
      <c r="A4974" s="32"/>
      <c r="C4974" s="3">
        <v>4969</v>
      </c>
      <c r="D4974" s="3" t="s">
        <v>7907</v>
      </c>
      <c r="E4974" s="34">
        <v>42584</v>
      </c>
      <c r="F4974" s="34">
        <v>42587</v>
      </c>
      <c r="G4974" s="3" t="s">
        <v>19</v>
      </c>
      <c r="H4974" s="3" t="s">
        <v>4533</v>
      </c>
      <c r="I4974" s="3" t="s">
        <v>4534</v>
      </c>
      <c r="J4974" s="3" t="s">
        <v>98</v>
      </c>
      <c r="K4974" s="3" t="s">
        <v>23</v>
      </c>
      <c r="L4974" s="3" t="s">
        <v>3583</v>
      </c>
      <c r="M4974" s="3" t="s">
        <v>1400</v>
      </c>
      <c r="N4974" s="3">
        <v>2908</v>
      </c>
      <c r="O4974" s="3" t="s">
        <v>144</v>
      </c>
      <c r="P4974" s="3" t="s">
        <v>1596</v>
      </c>
      <c r="Q4974" s="3" t="s">
        <v>67</v>
      </c>
      <c r="R4974" s="3" t="s">
        <v>157</v>
      </c>
      <c r="S4974" s="3" t="s">
        <v>1597</v>
      </c>
      <c r="T4974" s="3">
        <v>199.98</v>
      </c>
      <c r="U4974" s="35" cm="1">
        <f t="array" ref="U4974">INDEX('Pricing Strategy'!$F$4:$F$71,MATCH(1,(Dataset!$O4974='Pricing Strategy'!$B$4:$B$71)*(Dataset!$Q4974='Pricing Strategy'!$C$4:$C$71)*(Dataset!$R4974='Pricing Strategy'!$D$4:$D$71),))</f>
        <v>0.45</v>
      </c>
      <c r="V4974" s="3">
        <f>Dataset!$T4974*(1-Dataset!$U4974)</f>
        <v>109.989</v>
      </c>
    </row>
    <row r="4975" spans="1:22" x14ac:dyDescent="0.3">
      <c r="A4975" s="32"/>
      <c r="C4975" s="3">
        <v>4970</v>
      </c>
      <c r="D4975" s="3" t="s">
        <v>7907</v>
      </c>
      <c r="E4975" s="34">
        <v>42584</v>
      </c>
      <c r="F4975" s="34">
        <v>42587</v>
      </c>
      <c r="G4975" s="3" t="s">
        <v>19</v>
      </c>
      <c r="H4975" s="3" t="s">
        <v>4533</v>
      </c>
      <c r="I4975" s="3" t="s">
        <v>4534</v>
      </c>
      <c r="J4975" s="3" t="s">
        <v>98</v>
      </c>
      <c r="K4975" s="3" t="s">
        <v>23</v>
      </c>
      <c r="L4975" s="3" t="s">
        <v>3583</v>
      </c>
      <c r="M4975" s="3" t="s">
        <v>1400</v>
      </c>
      <c r="N4975" s="3">
        <v>2908</v>
      </c>
      <c r="O4975" s="3" t="s">
        <v>144</v>
      </c>
      <c r="P4975" s="3" t="s">
        <v>3551</v>
      </c>
      <c r="Q4975" s="3" t="s">
        <v>28</v>
      </c>
      <c r="R4975" s="3" t="s">
        <v>32</v>
      </c>
      <c r="S4975" s="3" t="s">
        <v>3552</v>
      </c>
      <c r="T4975" s="3">
        <v>110.98</v>
      </c>
      <c r="U4975" s="35" cm="1">
        <f t="array" ref="U4975">INDEX('Pricing Strategy'!$F$4:$F$71,MATCH(1,(Dataset!$O4975='Pricing Strategy'!$B$4:$B$71)*(Dataset!$Q4975='Pricing Strategy'!$C$4:$C$71)*(Dataset!$R4975='Pricing Strategy'!$D$4:$D$71),))</f>
        <v>0.45</v>
      </c>
      <c r="V4975" s="3">
        <f>Dataset!$T4975*(1-Dataset!$U4975)</f>
        <v>61.039000000000009</v>
      </c>
    </row>
    <row r="4976" spans="1:22" x14ac:dyDescent="0.3">
      <c r="A4976" s="32"/>
      <c r="C4976" s="3">
        <v>4971</v>
      </c>
      <c r="D4976" s="3" t="s">
        <v>7908</v>
      </c>
      <c r="E4976" s="34">
        <v>43045</v>
      </c>
      <c r="F4976" s="34">
        <v>43048</v>
      </c>
      <c r="G4976" s="3" t="s">
        <v>184</v>
      </c>
      <c r="H4976" s="3" t="s">
        <v>1079</v>
      </c>
      <c r="I4976" s="3" t="s">
        <v>1080</v>
      </c>
      <c r="J4976" s="3" t="s">
        <v>37</v>
      </c>
      <c r="K4976" s="3" t="s">
        <v>23</v>
      </c>
      <c r="L4976" s="3" t="s">
        <v>1523</v>
      </c>
      <c r="M4976" s="3" t="s">
        <v>50</v>
      </c>
      <c r="N4976" s="3">
        <v>32216</v>
      </c>
      <c r="O4976" s="3" t="s">
        <v>26</v>
      </c>
      <c r="P4976" s="3" t="s">
        <v>332</v>
      </c>
      <c r="Q4976" s="3" t="s">
        <v>28</v>
      </c>
      <c r="R4976" s="3" t="s">
        <v>32</v>
      </c>
      <c r="S4976" s="3" t="s">
        <v>333</v>
      </c>
      <c r="T4976" s="3">
        <v>207.98400000000001</v>
      </c>
      <c r="U4976" s="35" cm="1">
        <f t="array" ref="U4976">INDEX('Pricing Strategy'!$F$4:$F$71,MATCH(1,(Dataset!$O4976='Pricing Strategy'!$B$4:$B$71)*(Dataset!$Q4976='Pricing Strategy'!$C$4:$C$71)*(Dataset!$R4976='Pricing Strategy'!$D$4:$D$71),))</f>
        <v>0.3</v>
      </c>
      <c r="V4976" s="3">
        <f>Dataset!$T4976*(1-Dataset!$U4976)</f>
        <v>145.58879999999999</v>
      </c>
    </row>
    <row r="4977" spans="1:22" x14ac:dyDescent="0.3">
      <c r="A4977" s="32"/>
      <c r="C4977" s="3">
        <v>4972</v>
      </c>
      <c r="D4977" s="3" t="s">
        <v>7908</v>
      </c>
      <c r="E4977" s="34">
        <v>43045</v>
      </c>
      <c r="F4977" s="34">
        <v>43048</v>
      </c>
      <c r="G4977" s="3" t="s">
        <v>184</v>
      </c>
      <c r="H4977" s="3" t="s">
        <v>1079</v>
      </c>
      <c r="I4977" s="3" t="s">
        <v>1080</v>
      </c>
      <c r="J4977" s="3" t="s">
        <v>37</v>
      </c>
      <c r="K4977" s="3" t="s">
        <v>23</v>
      </c>
      <c r="L4977" s="3" t="s">
        <v>1523</v>
      </c>
      <c r="M4977" s="3" t="s">
        <v>50</v>
      </c>
      <c r="N4977" s="3">
        <v>32216</v>
      </c>
      <c r="O4977" s="3" t="s">
        <v>26</v>
      </c>
      <c r="P4977" s="3" t="s">
        <v>6008</v>
      </c>
      <c r="Q4977" s="3" t="s">
        <v>42</v>
      </c>
      <c r="R4977" s="3" t="s">
        <v>86</v>
      </c>
      <c r="S4977" s="3" t="s">
        <v>6009</v>
      </c>
      <c r="T4977" s="3">
        <v>36.112000000000002</v>
      </c>
      <c r="U4977" s="35" cm="1">
        <f t="array" ref="U4977">INDEX('Pricing Strategy'!$F$4:$F$71,MATCH(1,(Dataset!$O4977='Pricing Strategy'!$B$4:$B$71)*(Dataset!$Q4977='Pricing Strategy'!$C$4:$C$71)*(Dataset!$R4977='Pricing Strategy'!$D$4:$D$71),))</f>
        <v>0.25</v>
      </c>
      <c r="V4977" s="3">
        <f>Dataset!$T4977*(1-Dataset!$U4977)</f>
        <v>27.084000000000003</v>
      </c>
    </row>
    <row r="4978" spans="1:22" x14ac:dyDescent="0.3">
      <c r="A4978" s="32"/>
      <c r="C4978" s="3">
        <v>4973</v>
      </c>
      <c r="D4978" s="3" t="s">
        <v>7908</v>
      </c>
      <c r="E4978" s="34">
        <v>43045</v>
      </c>
      <c r="F4978" s="34">
        <v>43048</v>
      </c>
      <c r="G4978" s="3" t="s">
        <v>184</v>
      </c>
      <c r="H4978" s="3" t="s">
        <v>1079</v>
      </c>
      <c r="I4978" s="3" t="s">
        <v>1080</v>
      </c>
      <c r="J4978" s="3" t="s">
        <v>37</v>
      </c>
      <c r="K4978" s="3" t="s">
        <v>23</v>
      </c>
      <c r="L4978" s="3" t="s">
        <v>1523</v>
      </c>
      <c r="M4978" s="3" t="s">
        <v>50</v>
      </c>
      <c r="N4978" s="3">
        <v>32216</v>
      </c>
      <c r="O4978" s="3" t="s">
        <v>26</v>
      </c>
      <c r="P4978" s="3" t="s">
        <v>2512</v>
      </c>
      <c r="Q4978" s="3" t="s">
        <v>28</v>
      </c>
      <c r="R4978" s="3" t="s">
        <v>61</v>
      </c>
      <c r="S4978" s="3" t="s">
        <v>2513</v>
      </c>
      <c r="T4978" s="3">
        <v>35.567999999999998</v>
      </c>
      <c r="U4978" s="35" cm="1">
        <f t="array" ref="U4978">INDEX('Pricing Strategy'!$F$4:$F$71,MATCH(1,(Dataset!$O4978='Pricing Strategy'!$B$4:$B$71)*(Dataset!$Q4978='Pricing Strategy'!$C$4:$C$71)*(Dataset!$R4978='Pricing Strategy'!$D$4:$D$71),))</f>
        <v>0.25</v>
      </c>
      <c r="V4978" s="3">
        <f>Dataset!$T4978*(1-Dataset!$U4978)</f>
        <v>26.675999999999998</v>
      </c>
    </row>
    <row r="4979" spans="1:22" x14ac:dyDescent="0.3">
      <c r="A4979" s="32"/>
      <c r="C4979" s="3">
        <v>4974</v>
      </c>
      <c r="D4979" s="3" t="s">
        <v>7908</v>
      </c>
      <c r="E4979" s="34">
        <v>43045</v>
      </c>
      <c r="F4979" s="34">
        <v>43048</v>
      </c>
      <c r="G4979" s="3" t="s">
        <v>184</v>
      </c>
      <c r="H4979" s="3" t="s">
        <v>1079</v>
      </c>
      <c r="I4979" s="3" t="s">
        <v>1080</v>
      </c>
      <c r="J4979" s="3" t="s">
        <v>37</v>
      </c>
      <c r="K4979" s="3" t="s">
        <v>23</v>
      </c>
      <c r="L4979" s="3" t="s">
        <v>1523</v>
      </c>
      <c r="M4979" s="3" t="s">
        <v>50</v>
      </c>
      <c r="N4979" s="3">
        <v>32216</v>
      </c>
      <c r="O4979" s="3" t="s">
        <v>26</v>
      </c>
      <c r="P4979" s="3" t="s">
        <v>1626</v>
      </c>
      <c r="Q4979" s="3" t="s">
        <v>42</v>
      </c>
      <c r="R4979" s="3" t="s">
        <v>86</v>
      </c>
      <c r="S4979" s="3" t="s">
        <v>1627</v>
      </c>
      <c r="T4979" s="3">
        <v>88.768000000000001</v>
      </c>
      <c r="U4979" s="35" cm="1">
        <f t="array" ref="U4979">INDEX('Pricing Strategy'!$F$4:$F$71,MATCH(1,(Dataset!$O4979='Pricing Strategy'!$B$4:$B$71)*(Dataset!$Q4979='Pricing Strategy'!$C$4:$C$71)*(Dataset!$R4979='Pricing Strategy'!$D$4:$D$71),))</f>
        <v>0.25</v>
      </c>
      <c r="V4979" s="3">
        <f>Dataset!$T4979*(1-Dataset!$U4979)</f>
        <v>66.575999999999993</v>
      </c>
    </row>
    <row r="4980" spans="1:22" x14ac:dyDescent="0.3">
      <c r="A4980" s="32"/>
      <c r="C4980" s="3">
        <v>4975</v>
      </c>
      <c r="D4980" s="3" t="s">
        <v>7909</v>
      </c>
      <c r="E4980" s="34">
        <v>43046</v>
      </c>
      <c r="F4980" s="34">
        <v>43051</v>
      </c>
      <c r="G4980" s="3" t="s">
        <v>46</v>
      </c>
      <c r="H4980" s="3" t="s">
        <v>3222</v>
      </c>
      <c r="I4980" s="3" t="s">
        <v>3223</v>
      </c>
      <c r="J4980" s="3" t="s">
        <v>98</v>
      </c>
      <c r="K4980" s="3" t="s">
        <v>23</v>
      </c>
      <c r="L4980" s="3" t="s">
        <v>2345</v>
      </c>
      <c r="M4980" s="3" t="s">
        <v>39</v>
      </c>
      <c r="N4980" s="3">
        <v>92054</v>
      </c>
      <c r="O4980" s="3" t="s">
        <v>40</v>
      </c>
      <c r="P4980" s="3" t="s">
        <v>5835</v>
      </c>
      <c r="Q4980" s="3" t="s">
        <v>42</v>
      </c>
      <c r="R4980" s="3" t="s">
        <v>86</v>
      </c>
      <c r="S4980" s="3" t="s">
        <v>5836</v>
      </c>
      <c r="T4980" s="3">
        <v>12.9</v>
      </c>
      <c r="U4980" s="35" cm="1">
        <f t="array" ref="U4980">INDEX('Pricing Strategy'!$F$4:$F$71,MATCH(1,(Dataset!$O4980='Pricing Strategy'!$B$4:$B$71)*(Dataset!$Q4980='Pricing Strategy'!$C$4:$C$71)*(Dataset!$R4980='Pricing Strategy'!$D$4:$D$71),))</f>
        <v>0.4</v>
      </c>
      <c r="V4980" s="3">
        <f>Dataset!$T4980*(1-Dataset!$U4980)</f>
        <v>7.74</v>
      </c>
    </row>
    <row r="4981" spans="1:22" x14ac:dyDescent="0.3">
      <c r="A4981" s="32"/>
      <c r="C4981" s="3">
        <v>4976</v>
      </c>
      <c r="D4981" s="3" t="s">
        <v>7910</v>
      </c>
      <c r="E4981" s="34">
        <v>42631</v>
      </c>
      <c r="F4981" s="34">
        <v>42636</v>
      </c>
      <c r="G4981" s="3" t="s">
        <v>19</v>
      </c>
      <c r="H4981" s="3" t="s">
        <v>2769</v>
      </c>
      <c r="I4981" s="3" t="s">
        <v>2770</v>
      </c>
      <c r="J4981" s="3" t="s">
        <v>37</v>
      </c>
      <c r="K4981" s="3" t="s">
        <v>23</v>
      </c>
      <c r="L4981" s="3" t="s">
        <v>1523</v>
      </c>
      <c r="M4981" s="3" t="s">
        <v>50</v>
      </c>
      <c r="N4981" s="3">
        <v>32216</v>
      </c>
      <c r="O4981" s="3" t="s">
        <v>26</v>
      </c>
      <c r="P4981" s="3" t="s">
        <v>3025</v>
      </c>
      <c r="Q4981" s="3" t="s">
        <v>67</v>
      </c>
      <c r="R4981" s="3" t="s">
        <v>157</v>
      </c>
      <c r="S4981" s="3" t="s">
        <v>3026</v>
      </c>
      <c r="T4981" s="3">
        <v>717.12</v>
      </c>
      <c r="U4981" s="35" cm="1">
        <f t="array" ref="U4981">INDEX('Pricing Strategy'!$F$4:$F$71,MATCH(1,(Dataset!$O4981='Pricing Strategy'!$B$4:$B$71)*(Dataset!$Q4981='Pricing Strategy'!$C$4:$C$71)*(Dataset!$R4981='Pricing Strategy'!$D$4:$D$71),))</f>
        <v>0.3</v>
      </c>
      <c r="V4981" s="3">
        <f>Dataset!$T4981*(1-Dataset!$U4981)</f>
        <v>501.98399999999998</v>
      </c>
    </row>
    <row r="4982" spans="1:22" x14ac:dyDescent="0.3">
      <c r="A4982" s="32"/>
      <c r="C4982" s="3">
        <v>4977</v>
      </c>
      <c r="D4982" s="3" t="s">
        <v>7911</v>
      </c>
      <c r="E4982" s="34">
        <v>42711</v>
      </c>
      <c r="F4982" s="34">
        <v>42713</v>
      </c>
      <c r="G4982" s="3" t="s">
        <v>184</v>
      </c>
      <c r="H4982" s="3" t="s">
        <v>989</v>
      </c>
      <c r="I4982" s="3" t="s">
        <v>990</v>
      </c>
      <c r="J4982" s="3" t="s">
        <v>22</v>
      </c>
      <c r="K4982" s="3" t="s">
        <v>23</v>
      </c>
      <c r="L4982" s="3" t="s">
        <v>262</v>
      </c>
      <c r="M4982" s="3" t="s">
        <v>263</v>
      </c>
      <c r="N4982" s="3">
        <v>10024</v>
      </c>
      <c r="O4982" s="3" t="s">
        <v>144</v>
      </c>
      <c r="P4982" s="3" t="s">
        <v>3430</v>
      </c>
      <c r="Q4982" s="3" t="s">
        <v>42</v>
      </c>
      <c r="R4982" s="3" t="s">
        <v>71</v>
      </c>
      <c r="S4982" s="3" t="s">
        <v>3431</v>
      </c>
      <c r="T4982" s="3">
        <v>21.36</v>
      </c>
      <c r="U4982" s="35" cm="1">
        <f t="array" ref="U4982">INDEX('Pricing Strategy'!$F$4:$F$71,MATCH(1,(Dataset!$O4982='Pricing Strategy'!$B$4:$B$71)*(Dataset!$Q4982='Pricing Strategy'!$C$4:$C$71)*(Dataset!$R4982='Pricing Strategy'!$D$4:$D$71),))</f>
        <v>0.4</v>
      </c>
      <c r="V4982" s="3">
        <f>Dataset!$T4982*(1-Dataset!$U4982)</f>
        <v>12.815999999999999</v>
      </c>
    </row>
    <row r="4983" spans="1:22" x14ac:dyDescent="0.3">
      <c r="A4983" s="32"/>
      <c r="C4983" s="3">
        <v>4978</v>
      </c>
      <c r="D4983" s="3" t="s">
        <v>7911</v>
      </c>
      <c r="E4983" s="34">
        <v>42711</v>
      </c>
      <c r="F4983" s="34">
        <v>42713</v>
      </c>
      <c r="G4983" s="3" t="s">
        <v>184</v>
      </c>
      <c r="H4983" s="3" t="s">
        <v>989</v>
      </c>
      <c r="I4983" s="3" t="s">
        <v>990</v>
      </c>
      <c r="J4983" s="3" t="s">
        <v>22</v>
      </c>
      <c r="K4983" s="3" t="s">
        <v>23</v>
      </c>
      <c r="L4983" s="3" t="s">
        <v>262</v>
      </c>
      <c r="M4983" s="3" t="s">
        <v>263</v>
      </c>
      <c r="N4983" s="3">
        <v>10024</v>
      </c>
      <c r="O4983" s="3" t="s">
        <v>144</v>
      </c>
      <c r="P4983" s="3" t="s">
        <v>3173</v>
      </c>
      <c r="Q4983" s="3" t="s">
        <v>42</v>
      </c>
      <c r="R4983" s="3" t="s">
        <v>71</v>
      </c>
      <c r="S4983" s="3" t="s">
        <v>3174</v>
      </c>
      <c r="T4983" s="3">
        <v>6.6879999999999997</v>
      </c>
      <c r="U4983" s="35" cm="1">
        <f t="array" ref="U4983">INDEX('Pricing Strategy'!$F$4:$F$71,MATCH(1,(Dataset!$O4983='Pricing Strategy'!$B$4:$B$71)*(Dataset!$Q4983='Pricing Strategy'!$C$4:$C$71)*(Dataset!$R4983='Pricing Strategy'!$D$4:$D$71),))</f>
        <v>0.4</v>
      </c>
      <c r="V4983" s="3">
        <f>Dataset!$T4983*(1-Dataset!$U4983)</f>
        <v>4.0127999999999995</v>
      </c>
    </row>
    <row r="4984" spans="1:22" x14ac:dyDescent="0.3">
      <c r="A4984" s="32"/>
      <c r="C4984" s="3">
        <v>4979</v>
      </c>
      <c r="D4984" s="3" t="s">
        <v>7911</v>
      </c>
      <c r="E4984" s="34">
        <v>42711</v>
      </c>
      <c r="F4984" s="34">
        <v>42713</v>
      </c>
      <c r="G4984" s="3" t="s">
        <v>184</v>
      </c>
      <c r="H4984" s="3" t="s">
        <v>989</v>
      </c>
      <c r="I4984" s="3" t="s">
        <v>990</v>
      </c>
      <c r="J4984" s="3" t="s">
        <v>22</v>
      </c>
      <c r="K4984" s="3" t="s">
        <v>23</v>
      </c>
      <c r="L4984" s="3" t="s">
        <v>262</v>
      </c>
      <c r="M4984" s="3" t="s">
        <v>263</v>
      </c>
      <c r="N4984" s="3">
        <v>10024</v>
      </c>
      <c r="O4984" s="3" t="s">
        <v>144</v>
      </c>
      <c r="P4984" s="3" t="s">
        <v>3754</v>
      </c>
      <c r="Q4984" s="3" t="s">
        <v>67</v>
      </c>
      <c r="R4984" s="3" t="s">
        <v>68</v>
      </c>
      <c r="S4984" s="3" t="s">
        <v>3755</v>
      </c>
      <c r="T4984" s="3">
        <v>773.94</v>
      </c>
      <c r="U4984" s="35" cm="1">
        <f t="array" ref="U4984">INDEX('Pricing Strategy'!$F$4:$F$71,MATCH(1,(Dataset!$O4984='Pricing Strategy'!$B$4:$B$71)*(Dataset!$Q4984='Pricing Strategy'!$C$4:$C$71)*(Dataset!$R4984='Pricing Strategy'!$D$4:$D$71),))</f>
        <v>0.4</v>
      </c>
      <c r="V4984" s="3">
        <f>Dataset!$T4984*(1-Dataset!$U4984)</f>
        <v>464.36400000000003</v>
      </c>
    </row>
    <row r="4985" spans="1:22" x14ac:dyDescent="0.3">
      <c r="A4985" s="32"/>
      <c r="C4985" s="3">
        <v>4980</v>
      </c>
      <c r="D4985" s="3" t="s">
        <v>7912</v>
      </c>
      <c r="E4985" s="34">
        <v>43078</v>
      </c>
      <c r="F4985" s="34">
        <v>43082</v>
      </c>
      <c r="G4985" s="3" t="s">
        <v>19</v>
      </c>
      <c r="H4985" s="3" t="s">
        <v>2810</v>
      </c>
      <c r="I4985" s="3" t="s">
        <v>2811</v>
      </c>
      <c r="J4985" s="3" t="s">
        <v>37</v>
      </c>
      <c r="K4985" s="3" t="s">
        <v>23</v>
      </c>
      <c r="L4985" s="3" t="s">
        <v>299</v>
      </c>
      <c r="M4985" s="3" t="s">
        <v>207</v>
      </c>
      <c r="N4985" s="3">
        <v>60610</v>
      </c>
      <c r="O4985" s="3" t="s">
        <v>101</v>
      </c>
      <c r="P4985" s="3" t="s">
        <v>5071</v>
      </c>
      <c r="Q4985" s="3" t="s">
        <v>42</v>
      </c>
      <c r="R4985" s="3" t="s">
        <v>575</v>
      </c>
      <c r="S4985" s="3" t="s">
        <v>5072</v>
      </c>
      <c r="T4985" s="3">
        <v>20.568000000000001</v>
      </c>
      <c r="U4985" s="35" cm="1">
        <f t="array" ref="U4985">INDEX('Pricing Strategy'!$F$4:$F$71,MATCH(1,(Dataset!$O4985='Pricing Strategy'!$B$4:$B$71)*(Dataset!$Q4985='Pricing Strategy'!$C$4:$C$71)*(Dataset!$R4985='Pricing Strategy'!$D$4:$D$71),))</f>
        <v>0.35</v>
      </c>
      <c r="V4985" s="3">
        <f>Dataset!$T4985*(1-Dataset!$U4985)</f>
        <v>13.369200000000001</v>
      </c>
    </row>
    <row r="4986" spans="1:22" x14ac:dyDescent="0.3">
      <c r="A4986" s="32"/>
      <c r="C4986" s="3">
        <v>4981</v>
      </c>
      <c r="D4986" s="3" t="s">
        <v>7912</v>
      </c>
      <c r="E4986" s="34">
        <v>43078</v>
      </c>
      <c r="F4986" s="34">
        <v>43082</v>
      </c>
      <c r="G4986" s="3" t="s">
        <v>19</v>
      </c>
      <c r="H4986" s="3" t="s">
        <v>2810</v>
      </c>
      <c r="I4986" s="3" t="s">
        <v>2811</v>
      </c>
      <c r="J4986" s="3" t="s">
        <v>37</v>
      </c>
      <c r="K4986" s="3" t="s">
        <v>23</v>
      </c>
      <c r="L4986" s="3" t="s">
        <v>299</v>
      </c>
      <c r="M4986" s="3" t="s">
        <v>207</v>
      </c>
      <c r="N4986" s="3">
        <v>60610</v>
      </c>
      <c r="O4986" s="3" t="s">
        <v>101</v>
      </c>
      <c r="P4986" s="3" t="s">
        <v>3625</v>
      </c>
      <c r="Q4986" s="3" t="s">
        <v>42</v>
      </c>
      <c r="R4986" s="3" t="s">
        <v>74</v>
      </c>
      <c r="S4986" s="3" t="s">
        <v>3626</v>
      </c>
      <c r="T4986" s="3">
        <v>4.3559999999999999</v>
      </c>
      <c r="U4986" s="35" cm="1">
        <f t="array" ref="U4986">INDEX('Pricing Strategy'!$F$4:$F$71,MATCH(1,(Dataset!$O4986='Pricing Strategy'!$B$4:$B$71)*(Dataset!$Q4986='Pricing Strategy'!$C$4:$C$71)*(Dataset!$R4986='Pricing Strategy'!$D$4:$D$71),))</f>
        <v>0.3</v>
      </c>
      <c r="V4986" s="3">
        <f>Dataset!$T4986*(1-Dataset!$U4986)</f>
        <v>3.0491999999999999</v>
      </c>
    </row>
    <row r="4987" spans="1:22" x14ac:dyDescent="0.3">
      <c r="A4987" s="32"/>
      <c r="C4987" s="3">
        <v>4982</v>
      </c>
      <c r="D4987" s="3" t="s">
        <v>7912</v>
      </c>
      <c r="E4987" s="34">
        <v>43078</v>
      </c>
      <c r="F4987" s="34">
        <v>43082</v>
      </c>
      <c r="G4987" s="3" t="s">
        <v>19</v>
      </c>
      <c r="H4987" s="3" t="s">
        <v>2810</v>
      </c>
      <c r="I4987" s="3" t="s">
        <v>2811</v>
      </c>
      <c r="J4987" s="3" t="s">
        <v>37</v>
      </c>
      <c r="K4987" s="3" t="s">
        <v>23</v>
      </c>
      <c r="L4987" s="3" t="s">
        <v>299</v>
      </c>
      <c r="M4987" s="3" t="s">
        <v>207</v>
      </c>
      <c r="N4987" s="3">
        <v>60610</v>
      </c>
      <c r="O4987" s="3" t="s">
        <v>101</v>
      </c>
      <c r="P4987" s="3" t="s">
        <v>7230</v>
      </c>
      <c r="Q4987" s="3" t="s">
        <v>67</v>
      </c>
      <c r="R4987" s="3" t="s">
        <v>157</v>
      </c>
      <c r="S4987" s="3" t="s">
        <v>7231</v>
      </c>
      <c r="T4987" s="3">
        <v>19.04</v>
      </c>
      <c r="U4987" s="35" cm="1">
        <f t="array" ref="U4987">INDEX('Pricing Strategy'!$F$4:$F$71,MATCH(1,(Dataset!$O4987='Pricing Strategy'!$B$4:$B$71)*(Dataset!$Q4987='Pricing Strategy'!$C$4:$C$71)*(Dataset!$R4987='Pricing Strategy'!$D$4:$D$71),))</f>
        <v>0.35</v>
      </c>
      <c r="V4987" s="3">
        <f>Dataset!$T4987*(1-Dataset!$U4987)</f>
        <v>12.375999999999999</v>
      </c>
    </row>
    <row r="4988" spans="1:22" x14ac:dyDescent="0.3">
      <c r="A4988" s="32"/>
      <c r="C4988" s="3">
        <v>4983</v>
      </c>
      <c r="D4988" s="3" t="s">
        <v>7913</v>
      </c>
      <c r="E4988" s="34">
        <v>42324</v>
      </c>
      <c r="F4988" s="34">
        <v>42330</v>
      </c>
      <c r="G4988" s="3" t="s">
        <v>46</v>
      </c>
      <c r="H4988" s="3" t="s">
        <v>2826</v>
      </c>
      <c r="I4988" s="3" t="s">
        <v>2827</v>
      </c>
      <c r="J4988" s="3" t="s">
        <v>37</v>
      </c>
      <c r="K4988" s="3" t="s">
        <v>23</v>
      </c>
      <c r="L4988" s="3" t="s">
        <v>1457</v>
      </c>
      <c r="M4988" s="3" t="s">
        <v>39</v>
      </c>
      <c r="N4988" s="3">
        <v>92646</v>
      </c>
      <c r="O4988" s="3" t="s">
        <v>40</v>
      </c>
      <c r="P4988" s="3" t="s">
        <v>2775</v>
      </c>
      <c r="Q4988" s="3" t="s">
        <v>42</v>
      </c>
      <c r="R4988" s="3" t="s">
        <v>43</v>
      </c>
      <c r="S4988" s="3" t="s">
        <v>2776</v>
      </c>
      <c r="T4988" s="3">
        <v>5.22</v>
      </c>
      <c r="U4988" s="35" cm="1">
        <f t="array" ref="U4988">INDEX('Pricing Strategy'!$F$4:$F$71,MATCH(1,(Dataset!$O4988='Pricing Strategy'!$B$4:$B$71)*(Dataset!$Q4988='Pricing Strategy'!$C$4:$C$71)*(Dataset!$R4988='Pricing Strategy'!$D$4:$D$71),))</f>
        <v>0.4</v>
      </c>
      <c r="V4988" s="3">
        <f>Dataset!$T4988*(1-Dataset!$U4988)</f>
        <v>3.1319999999999997</v>
      </c>
    </row>
    <row r="4989" spans="1:22" x14ac:dyDescent="0.3">
      <c r="A4989" s="32"/>
      <c r="C4989" s="3">
        <v>4984</v>
      </c>
      <c r="D4989" s="3" t="s">
        <v>7914</v>
      </c>
      <c r="E4989" s="34">
        <v>43045</v>
      </c>
      <c r="F4989" s="34">
        <v>43049</v>
      </c>
      <c r="G4989" s="3" t="s">
        <v>19</v>
      </c>
      <c r="H4989" s="3" t="s">
        <v>89</v>
      </c>
      <c r="I4989" s="3" t="s">
        <v>90</v>
      </c>
      <c r="J4989" s="3" t="s">
        <v>22</v>
      </c>
      <c r="K4989" s="3" t="s">
        <v>23</v>
      </c>
      <c r="L4989" s="3" t="s">
        <v>947</v>
      </c>
      <c r="M4989" s="3" t="s">
        <v>39</v>
      </c>
      <c r="N4989" s="3">
        <v>92105</v>
      </c>
      <c r="O4989" s="3" t="s">
        <v>40</v>
      </c>
      <c r="P4989" s="3" t="s">
        <v>393</v>
      </c>
      <c r="Q4989" s="3" t="s">
        <v>42</v>
      </c>
      <c r="R4989" s="3" t="s">
        <v>55</v>
      </c>
      <c r="S4989" s="3" t="s">
        <v>394</v>
      </c>
      <c r="T4989" s="3">
        <v>84.84</v>
      </c>
      <c r="U4989" s="35" cm="1">
        <f t="array" ref="U4989">INDEX('Pricing Strategy'!$F$4:$F$71,MATCH(1,(Dataset!$O4989='Pricing Strategy'!$B$4:$B$71)*(Dataset!$Q4989='Pricing Strategy'!$C$4:$C$71)*(Dataset!$R4989='Pricing Strategy'!$D$4:$D$71),))</f>
        <v>0.5</v>
      </c>
      <c r="V4989" s="3">
        <f>Dataset!$T4989*(1-Dataset!$U4989)</f>
        <v>42.42</v>
      </c>
    </row>
    <row r="4990" spans="1:22" x14ac:dyDescent="0.3">
      <c r="A4990" s="32"/>
      <c r="C4990" s="3">
        <v>4985</v>
      </c>
      <c r="D4990" s="3" t="s">
        <v>7915</v>
      </c>
      <c r="E4990" s="34">
        <v>42619</v>
      </c>
      <c r="F4990" s="34">
        <v>42623</v>
      </c>
      <c r="G4990" s="3" t="s">
        <v>46</v>
      </c>
      <c r="H4990" s="3" t="s">
        <v>2635</v>
      </c>
      <c r="I4990" s="3" t="s">
        <v>2636</v>
      </c>
      <c r="J4990" s="3" t="s">
        <v>37</v>
      </c>
      <c r="K4990" s="3" t="s">
        <v>23</v>
      </c>
      <c r="L4990" s="3" t="s">
        <v>5666</v>
      </c>
      <c r="M4990" s="3" t="s">
        <v>331</v>
      </c>
      <c r="N4990" s="3">
        <v>37211</v>
      </c>
      <c r="O4990" s="3" t="s">
        <v>26</v>
      </c>
      <c r="P4990" s="3" t="s">
        <v>3147</v>
      </c>
      <c r="Q4990" s="3" t="s">
        <v>42</v>
      </c>
      <c r="R4990" s="3" t="s">
        <v>265</v>
      </c>
      <c r="S4990" s="3" t="s">
        <v>3148</v>
      </c>
      <c r="T4990" s="3">
        <v>7.24</v>
      </c>
      <c r="U4990" s="35" cm="1">
        <f t="array" ref="U4990">INDEX('Pricing Strategy'!$F$4:$F$71,MATCH(1,(Dataset!$O4990='Pricing Strategy'!$B$4:$B$71)*(Dataset!$Q4990='Pricing Strategy'!$C$4:$C$71)*(Dataset!$R4990='Pricing Strategy'!$D$4:$D$71),))</f>
        <v>0.25</v>
      </c>
      <c r="V4990" s="3">
        <f>Dataset!$T4990*(1-Dataset!$U4990)</f>
        <v>5.43</v>
      </c>
    </row>
    <row r="4991" spans="1:22" x14ac:dyDescent="0.3">
      <c r="A4991" s="32"/>
      <c r="C4991" s="3">
        <v>4986</v>
      </c>
      <c r="D4991" s="3" t="s">
        <v>7916</v>
      </c>
      <c r="E4991" s="34">
        <v>42250</v>
      </c>
      <c r="F4991" s="34">
        <v>42250</v>
      </c>
      <c r="G4991" s="3" t="s">
        <v>1290</v>
      </c>
      <c r="H4991" s="3" t="s">
        <v>3068</v>
      </c>
      <c r="I4991" s="3" t="s">
        <v>3069</v>
      </c>
      <c r="J4991" s="3" t="s">
        <v>22</v>
      </c>
      <c r="K4991" s="3" t="s">
        <v>23</v>
      </c>
      <c r="L4991" s="3" t="s">
        <v>262</v>
      </c>
      <c r="M4991" s="3" t="s">
        <v>263</v>
      </c>
      <c r="N4991" s="3">
        <v>10009</v>
      </c>
      <c r="O4991" s="3" t="s">
        <v>144</v>
      </c>
      <c r="P4991" s="3" t="s">
        <v>3065</v>
      </c>
      <c r="Q4991" s="3" t="s">
        <v>42</v>
      </c>
      <c r="R4991" s="3" t="s">
        <v>43</v>
      </c>
      <c r="S4991" s="3" t="s">
        <v>3066</v>
      </c>
      <c r="T4991" s="3">
        <v>14.4</v>
      </c>
      <c r="U4991" s="35" cm="1">
        <f t="array" ref="U4991">INDEX('Pricing Strategy'!$F$4:$F$71,MATCH(1,(Dataset!$O4991='Pricing Strategy'!$B$4:$B$71)*(Dataset!$Q4991='Pricing Strategy'!$C$4:$C$71)*(Dataset!$R4991='Pricing Strategy'!$D$4:$D$71),))</f>
        <v>0.4</v>
      </c>
      <c r="V4991" s="3">
        <f>Dataset!$T4991*(1-Dataset!$U4991)</f>
        <v>8.64</v>
      </c>
    </row>
    <row r="4992" spans="1:22" x14ac:dyDescent="0.3">
      <c r="A4992" s="32"/>
      <c r="C4992" s="3">
        <v>4987</v>
      </c>
      <c r="D4992" s="3" t="s">
        <v>7917</v>
      </c>
      <c r="E4992" s="34">
        <v>42849</v>
      </c>
      <c r="F4992" s="34">
        <v>42853</v>
      </c>
      <c r="G4992" s="3" t="s">
        <v>46</v>
      </c>
      <c r="H4992" s="3" t="s">
        <v>5793</v>
      </c>
      <c r="I4992" s="3" t="s">
        <v>5794</v>
      </c>
      <c r="J4992" s="3" t="s">
        <v>98</v>
      </c>
      <c r="K4992" s="3" t="s">
        <v>23</v>
      </c>
      <c r="L4992" s="3" t="s">
        <v>1081</v>
      </c>
      <c r="M4992" s="3" t="s">
        <v>453</v>
      </c>
      <c r="N4992" s="3">
        <v>80906</v>
      </c>
      <c r="O4992" s="3" t="s">
        <v>40</v>
      </c>
      <c r="P4992" s="3" t="s">
        <v>1900</v>
      </c>
      <c r="Q4992" s="3" t="s">
        <v>42</v>
      </c>
      <c r="R4992" s="3" t="s">
        <v>86</v>
      </c>
      <c r="S4992" s="3" t="s">
        <v>1901</v>
      </c>
      <c r="T4992" s="3">
        <v>15.552</v>
      </c>
      <c r="U4992" s="35" cm="1">
        <f t="array" ref="U4992">INDEX('Pricing Strategy'!$F$4:$F$71,MATCH(1,(Dataset!$O4992='Pricing Strategy'!$B$4:$B$71)*(Dataset!$Q4992='Pricing Strategy'!$C$4:$C$71)*(Dataset!$R4992='Pricing Strategy'!$D$4:$D$71),))</f>
        <v>0.4</v>
      </c>
      <c r="V4992" s="3">
        <f>Dataset!$T4992*(1-Dataset!$U4992)</f>
        <v>9.3311999999999991</v>
      </c>
    </row>
    <row r="4993" spans="1:22" x14ac:dyDescent="0.3">
      <c r="A4993" s="32"/>
      <c r="C4993" s="3">
        <v>4988</v>
      </c>
      <c r="D4993" s="3" t="s">
        <v>7917</v>
      </c>
      <c r="E4993" s="34">
        <v>42849</v>
      </c>
      <c r="F4993" s="34">
        <v>42853</v>
      </c>
      <c r="G4993" s="3" t="s">
        <v>46</v>
      </c>
      <c r="H4993" s="3" t="s">
        <v>5793</v>
      </c>
      <c r="I4993" s="3" t="s">
        <v>5794</v>
      </c>
      <c r="J4993" s="3" t="s">
        <v>98</v>
      </c>
      <c r="K4993" s="3" t="s">
        <v>23</v>
      </c>
      <c r="L4993" s="3" t="s">
        <v>1081</v>
      </c>
      <c r="M4993" s="3" t="s">
        <v>453</v>
      </c>
      <c r="N4993" s="3">
        <v>80906</v>
      </c>
      <c r="O4993" s="3" t="s">
        <v>40</v>
      </c>
      <c r="P4993" s="3" t="s">
        <v>684</v>
      </c>
      <c r="Q4993" s="3" t="s">
        <v>28</v>
      </c>
      <c r="R4993" s="3" t="s">
        <v>32</v>
      </c>
      <c r="S4993" s="3" t="s">
        <v>685</v>
      </c>
      <c r="T4993" s="3">
        <v>1325.76</v>
      </c>
      <c r="U4993" s="35" cm="1">
        <f t="array" ref="U4993">INDEX('Pricing Strategy'!$F$4:$F$71,MATCH(1,(Dataset!$O4993='Pricing Strategy'!$B$4:$B$71)*(Dataset!$Q4993='Pricing Strategy'!$C$4:$C$71)*(Dataset!$R4993='Pricing Strategy'!$D$4:$D$71),))</f>
        <v>0.45</v>
      </c>
      <c r="V4993" s="3">
        <f>Dataset!$T4993*(1-Dataset!$U4993)</f>
        <v>729.16800000000001</v>
      </c>
    </row>
    <row r="4994" spans="1:22" x14ac:dyDescent="0.3">
      <c r="A4994" s="32"/>
      <c r="C4994" s="3">
        <v>4989</v>
      </c>
      <c r="D4994" s="3" t="s">
        <v>7917</v>
      </c>
      <c r="E4994" s="34">
        <v>42849</v>
      </c>
      <c r="F4994" s="34">
        <v>42853</v>
      </c>
      <c r="G4994" s="3" t="s">
        <v>46</v>
      </c>
      <c r="H4994" s="3" t="s">
        <v>5793</v>
      </c>
      <c r="I4994" s="3" t="s">
        <v>5794</v>
      </c>
      <c r="J4994" s="3" t="s">
        <v>98</v>
      </c>
      <c r="K4994" s="3" t="s">
        <v>23</v>
      </c>
      <c r="L4994" s="3" t="s">
        <v>1081</v>
      </c>
      <c r="M4994" s="3" t="s">
        <v>453</v>
      </c>
      <c r="N4994" s="3">
        <v>80906</v>
      </c>
      <c r="O4994" s="3" t="s">
        <v>40</v>
      </c>
      <c r="P4994" s="3" t="s">
        <v>6381</v>
      </c>
      <c r="Q4994" s="3" t="s">
        <v>42</v>
      </c>
      <c r="R4994" s="3" t="s">
        <v>71</v>
      </c>
      <c r="S4994" s="3" t="s">
        <v>6382</v>
      </c>
      <c r="T4994" s="3">
        <v>3.1080000000000001</v>
      </c>
      <c r="U4994" s="35" cm="1">
        <f t="array" ref="U4994">INDEX('Pricing Strategy'!$F$4:$F$71,MATCH(1,(Dataset!$O4994='Pricing Strategy'!$B$4:$B$71)*(Dataset!$Q4994='Pricing Strategy'!$C$4:$C$71)*(Dataset!$R4994='Pricing Strategy'!$D$4:$D$71),))</f>
        <v>0.4</v>
      </c>
      <c r="V4994" s="3">
        <f>Dataset!$T4994*(1-Dataset!$U4994)</f>
        <v>1.8648</v>
      </c>
    </row>
    <row r="4995" spans="1:22" x14ac:dyDescent="0.3">
      <c r="A4995" s="32"/>
      <c r="C4995" s="3">
        <v>4990</v>
      </c>
      <c r="D4995" s="3" t="s">
        <v>7918</v>
      </c>
      <c r="E4995" s="34">
        <v>43343</v>
      </c>
      <c r="F4995" s="34">
        <v>43347</v>
      </c>
      <c r="G4995" s="3" t="s">
        <v>46</v>
      </c>
      <c r="H4995" s="3" t="s">
        <v>5157</v>
      </c>
      <c r="I4995" s="3" t="s">
        <v>5158</v>
      </c>
      <c r="J4995" s="3" t="s">
        <v>98</v>
      </c>
      <c r="K4995" s="3" t="s">
        <v>23</v>
      </c>
      <c r="L4995" s="3" t="s">
        <v>123</v>
      </c>
      <c r="M4995" s="3" t="s">
        <v>39</v>
      </c>
      <c r="N4995" s="3">
        <v>94110</v>
      </c>
      <c r="O4995" s="3" t="s">
        <v>40</v>
      </c>
      <c r="P4995" s="3" t="s">
        <v>2967</v>
      </c>
      <c r="Q4995" s="3" t="s">
        <v>42</v>
      </c>
      <c r="R4995" s="3" t="s">
        <v>71</v>
      </c>
      <c r="S4995" s="3" t="s">
        <v>2968</v>
      </c>
      <c r="T4995" s="3">
        <v>6.6719999999999997</v>
      </c>
      <c r="U4995" s="35" cm="1">
        <f t="array" ref="U4995">INDEX('Pricing Strategy'!$F$4:$F$71,MATCH(1,(Dataset!$O4995='Pricing Strategy'!$B$4:$B$71)*(Dataset!$Q4995='Pricing Strategy'!$C$4:$C$71)*(Dataset!$R4995='Pricing Strategy'!$D$4:$D$71),))</f>
        <v>0.4</v>
      </c>
      <c r="V4995" s="3">
        <f>Dataset!$T4995*(1-Dataset!$U4995)</f>
        <v>4.0031999999999996</v>
      </c>
    </row>
    <row r="4996" spans="1:22" x14ac:dyDescent="0.3">
      <c r="A4996" s="32"/>
      <c r="C4996" s="3">
        <v>4991</v>
      </c>
      <c r="D4996" s="3" t="s">
        <v>7918</v>
      </c>
      <c r="E4996" s="34">
        <v>43343</v>
      </c>
      <c r="F4996" s="34">
        <v>43347</v>
      </c>
      <c r="G4996" s="3" t="s">
        <v>46</v>
      </c>
      <c r="H4996" s="3" t="s">
        <v>5157</v>
      </c>
      <c r="I4996" s="3" t="s">
        <v>5158</v>
      </c>
      <c r="J4996" s="3" t="s">
        <v>98</v>
      </c>
      <c r="K4996" s="3" t="s">
        <v>23</v>
      </c>
      <c r="L4996" s="3" t="s">
        <v>123</v>
      </c>
      <c r="M4996" s="3" t="s">
        <v>39</v>
      </c>
      <c r="N4996" s="3">
        <v>94110</v>
      </c>
      <c r="O4996" s="3" t="s">
        <v>40</v>
      </c>
      <c r="P4996" s="3" t="s">
        <v>3439</v>
      </c>
      <c r="Q4996" s="3" t="s">
        <v>67</v>
      </c>
      <c r="R4996" s="3" t="s">
        <v>68</v>
      </c>
      <c r="S4996" s="3" t="s">
        <v>6341</v>
      </c>
      <c r="T4996" s="3">
        <v>689.40800000000002</v>
      </c>
      <c r="U4996" s="35" cm="1">
        <f t="array" ref="U4996">INDEX('Pricing Strategy'!$F$4:$F$71,MATCH(1,(Dataset!$O4996='Pricing Strategy'!$B$4:$B$71)*(Dataset!$Q4996='Pricing Strategy'!$C$4:$C$71)*(Dataset!$R4996='Pricing Strategy'!$D$4:$D$71),))</f>
        <v>0.4</v>
      </c>
      <c r="V4996" s="3">
        <f>Dataset!$T4996*(1-Dataset!$U4996)</f>
        <v>413.64479999999998</v>
      </c>
    </row>
    <row r="4997" spans="1:22" x14ac:dyDescent="0.3">
      <c r="A4997" s="32"/>
      <c r="C4997" s="3">
        <v>4992</v>
      </c>
      <c r="D4997" s="3" t="s">
        <v>7919</v>
      </c>
      <c r="E4997" s="34">
        <v>43441</v>
      </c>
      <c r="F4997" s="34">
        <v>43447</v>
      </c>
      <c r="G4997" s="3" t="s">
        <v>46</v>
      </c>
      <c r="H4997" s="3" t="s">
        <v>3636</v>
      </c>
      <c r="I4997" s="3" t="s">
        <v>3637</v>
      </c>
      <c r="J4997" s="3" t="s">
        <v>37</v>
      </c>
      <c r="K4997" s="3" t="s">
        <v>23</v>
      </c>
      <c r="L4997" s="3" t="s">
        <v>299</v>
      </c>
      <c r="M4997" s="3" t="s">
        <v>207</v>
      </c>
      <c r="N4997" s="3">
        <v>60653</v>
      </c>
      <c r="O4997" s="3" t="s">
        <v>101</v>
      </c>
      <c r="P4997" s="3" t="s">
        <v>7212</v>
      </c>
      <c r="Q4997" s="3" t="s">
        <v>42</v>
      </c>
      <c r="R4997" s="3" t="s">
        <v>71</v>
      </c>
      <c r="S4997" s="3" t="s">
        <v>7213</v>
      </c>
      <c r="T4997" s="3">
        <v>1889.99</v>
      </c>
      <c r="U4997" s="35" cm="1">
        <f t="array" ref="U4997">INDEX('Pricing Strategy'!$F$4:$F$71,MATCH(1,(Dataset!$O4997='Pricing Strategy'!$B$4:$B$71)*(Dataset!$Q4997='Pricing Strategy'!$C$4:$C$71)*(Dataset!$R4997='Pricing Strategy'!$D$4:$D$71),))</f>
        <v>0.3</v>
      </c>
      <c r="V4997" s="3">
        <f>Dataset!$T4997*(1-Dataset!$U4997)</f>
        <v>1322.9929999999999</v>
      </c>
    </row>
    <row r="4998" spans="1:22" x14ac:dyDescent="0.3">
      <c r="A4998" s="32"/>
      <c r="C4998" s="3">
        <v>4993</v>
      </c>
      <c r="D4998" s="3" t="s">
        <v>7920</v>
      </c>
      <c r="E4998" s="34">
        <v>42722</v>
      </c>
      <c r="F4998" s="34">
        <v>42729</v>
      </c>
      <c r="G4998" s="3" t="s">
        <v>46</v>
      </c>
      <c r="H4998" s="3" t="s">
        <v>4349</v>
      </c>
      <c r="I4998" s="3" t="s">
        <v>4350</v>
      </c>
      <c r="J4998" s="3" t="s">
        <v>37</v>
      </c>
      <c r="K4998" s="3" t="s">
        <v>23</v>
      </c>
      <c r="L4998" s="3" t="s">
        <v>330</v>
      </c>
      <c r="M4998" s="3" t="s">
        <v>331</v>
      </c>
      <c r="N4998" s="3">
        <v>38109</v>
      </c>
      <c r="O4998" s="3" t="s">
        <v>26</v>
      </c>
      <c r="P4998" s="3" t="s">
        <v>2960</v>
      </c>
      <c r="Q4998" s="3" t="s">
        <v>42</v>
      </c>
      <c r="R4998" s="3" t="s">
        <v>169</v>
      </c>
      <c r="S4998" s="3" t="s">
        <v>2961</v>
      </c>
      <c r="T4998" s="3">
        <v>55.936</v>
      </c>
      <c r="U4998" s="35" cm="1">
        <f t="array" ref="U4998">INDEX('Pricing Strategy'!$F$4:$F$71,MATCH(1,(Dataset!$O4998='Pricing Strategy'!$B$4:$B$71)*(Dataset!$Q4998='Pricing Strategy'!$C$4:$C$71)*(Dataset!$R4998='Pricing Strategy'!$D$4:$D$71),))</f>
        <v>0.25</v>
      </c>
      <c r="V4998" s="3">
        <f>Dataset!$T4998*(1-Dataset!$U4998)</f>
        <v>41.951999999999998</v>
      </c>
    </row>
    <row r="4999" spans="1:22" x14ac:dyDescent="0.3">
      <c r="A4999" s="32"/>
      <c r="C4999" s="3">
        <v>4994</v>
      </c>
      <c r="D4999" s="3" t="s">
        <v>7920</v>
      </c>
      <c r="E4999" s="34">
        <v>42722</v>
      </c>
      <c r="F4999" s="34">
        <v>42729</v>
      </c>
      <c r="G4999" s="3" t="s">
        <v>46</v>
      </c>
      <c r="H4999" s="3" t="s">
        <v>4349</v>
      </c>
      <c r="I4999" s="3" t="s">
        <v>4350</v>
      </c>
      <c r="J4999" s="3" t="s">
        <v>37</v>
      </c>
      <c r="K4999" s="3" t="s">
        <v>23</v>
      </c>
      <c r="L4999" s="3" t="s">
        <v>330</v>
      </c>
      <c r="M4999" s="3" t="s">
        <v>331</v>
      </c>
      <c r="N4999" s="3">
        <v>38109</v>
      </c>
      <c r="O4999" s="3" t="s">
        <v>26</v>
      </c>
      <c r="P4999" s="3" t="s">
        <v>4988</v>
      </c>
      <c r="Q4999" s="3" t="s">
        <v>42</v>
      </c>
      <c r="R4999" s="3" t="s">
        <v>43</v>
      </c>
      <c r="S4999" s="3" t="s">
        <v>4989</v>
      </c>
      <c r="T4999" s="3">
        <v>18.431999999999999</v>
      </c>
      <c r="U4999" s="35" cm="1">
        <f t="array" ref="U4999">INDEX('Pricing Strategy'!$F$4:$F$71,MATCH(1,(Dataset!$O4999='Pricing Strategy'!$B$4:$B$71)*(Dataset!$Q4999='Pricing Strategy'!$C$4:$C$71)*(Dataset!$R4999='Pricing Strategy'!$D$4:$D$71),))</f>
        <v>0.25</v>
      </c>
      <c r="V4999" s="3">
        <f>Dataset!$T4999*(1-Dataset!$U4999)</f>
        <v>13.823999999999998</v>
      </c>
    </row>
    <row r="5000" spans="1:22" x14ac:dyDescent="0.3">
      <c r="A5000" s="32"/>
      <c r="C5000" s="3">
        <v>4995</v>
      </c>
      <c r="D5000" s="3" t="s">
        <v>7920</v>
      </c>
      <c r="E5000" s="34">
        <v>42722</v>
      </c>
      <c r="F5000" s="34">
        <v>42729</v>
      </c>
      <c r="G5000" s="3" t="s">
        <v>46</v>
      </c>
      <c r="H5000" s="3" t="s">
        <v>4349</v>
      </c>
      <c r="I5000" s="3" t="s">
        <v>4350</v>
      </c>
      <c r="J5000" s="3" t="s">
        <v>37</v>
      </c>
      <c r="K5000" s="3" t="s">
        <v>23</v>
      </c>
      <c r="L5000" s="3" t="s">
        <v>330</v>
      </c>
      <c r="M5000" s="3" t="s">
        <v>331</v>
      </c>
      <c r="N5000" s="3">
        <v>38109</v>
      </c>
      <c r="O5000" s="3" t="s">
        <v>26</v>
      </c>
      <c r="P5000" s="3" t="s">
        <v>2071</v>
      </c>
      <c r="Q5000" s="3" t="s">
        <v>28</v>
      </c>
      <c r="R5000" s="3" t="s">
        <v>61</v>
      </c>
      <c r="S5000" s="3" t="s">
        <v>2072</v>
      </c>
      <c r="T5000" s="3">
        <v>20.32</v>
      </c>
      <c r="U5000" s="35" cm="1">
        <f t="array" ref="U5000">INDEX('Pricing Strategy'!$F$4:$F$71,MATCH(1,(Dataset!$O5000='Pricing Strategy'!$B$4:$B$71)*(Dataset!$Q5000='Pricing Strategy'!$C$4:$C$71)*(Dataset!$R5000='Pricing Strategy'!$D$4:$D$71),))</f>
        <v>0.25</v>
      </c>
      <c r="V5000" s="3">
        <f>Dataset!$T5000*(1-Dataset!$U5000)</f>
        <v>15.24</v>
      </c>
    </row>
    <row r="5001" spans="1:22" x14ac:dyDescent="0.3">
      <c r="A5001" s="32"/>
      <c r="C5001" s="3">
        <v>4996</v>
      </c>
      <c r="D5001" s="3" t="s">
        <v>7921</v>
      </c>
      <c r="E5001" s="34">
        <v>42312</v>
      </c>
      <c r="F5001" s="34">
        <v>42318</v>
      </c>
      <c r="G5001" s="3" t="s">
        <v>46</v>
      </c>
      <c r="H5001" s="3" t="s">
        <v>3764</v>
      </c>
      <c r="I5001" s="3" t="s">
        <v>3765</v>
      </c>
      <c r="J5001" s="3" t="s">
        <v>98</v>
      </c>
      <c r="K5001" s="3" t="s">
        <v>23</v>
      </c>
      <c r="L5001" s="3" t="s">
        <v>262</v>
      </c>
      <c r="M5001" s="3" t="s">
        <v>263</v>
      </c>
      <c r="N5001" s="3">
        <v>10011</v>
      </c>
      <c r="O5001" s="3" t="s">
        <v>144</v>
      </c>
      <c r="P5001" s="3" t="s">
        <v>6552</v>
      </c>
      <c r="Q5001" s="3" t="s">
        <v>42</v>
      </c>
      <c r="R5001" s="3" t="s">
        <v>71</v>
      </c>
      <c r="S5001" s="3" t="s">
        <v>6553</v>
      </c>
      <c r="T5001" s="3">
        <v>52.064</v>
      </c>
      <c r="U5001" s="35" cm="1">
        <f t="array" ref="U5001">INDEX('Pricing Strategy'!$F$4:$F$71,MATCH(1,(Dataset!$O5001='Pricing Strategy'!$B$4:$B$71)*(Dataset!$Q5001='Pricing Strategy'!$C$4:$C$71)*(Dataset!$R5001='Pricing Strategy'!$D$4:$D$71),))</f>
        <v>0.4</v>
      </c>
      <c r="V5001" s="3">
        <f>Dataset!$T5001*(1-Dataset!$U5001)</f>
        <v>31.238399999999999</v>
      </c>
    </row>
    <row r="5002" spans="1:22" x14ac:dyDescent="0.3">
      <c r="A5002" s="32"/>
      <c r="C5002" s="3">
        <v>4997</v>
      </c>
      <c r="D5002" s="3" t="s">
        <v>7922</v>
      </c>
      <c r="E5002" s="34">
        <v>43169</v>
      </c>
      <c r="F5002" s="34">
        <v>43174</v>
      </c>
      <c r="G5002" s="3" t="s">
        <v>46</v>
      </c>
      <c r="H5002" s="3" t="s">
        <v>7879</v>
      </c>
      <c r="I5002" s="3" t="s">
        <v>7880</v>
      </c>
      <c r="J5002" s="3" t="s">
        <v>37</v>
      </c>
      <c r="K5002" s="3" t="s">
        <v>23</v>
      </c>
      <c r="L5002" s="3" t="s">
        <v>4594</v>
      </c>
      <c r="M5002" s="3" t="s">
        <v>84</v>
      </c>
      <c r="N5002" s="3">
        <v>27604</v>
      </c>
      <c r="O5002" s="3" t="s">
        <v>26</v>
      </c>
      <c r="P5002" s="3" t="s">
        <v>7923</v>
      </c>
      <c r="Q5002" s="3" t="s">
        <v>42</v>
      </c>
      <c r="R5002" s="3" t="s">
        <v>74</v>
      </c>
      <c r="S5002" s="3" t="s">
        <v>7924</v>
      </c>
      <c r="T5002" s="3">
        <v>48.783999999999999</v>
      </c>
      <c r="U5002" s="35" cm="1">
        <f t="array" ref="U5002">INDEX('Pricing Strategy'!$F$4:$F$71,MATCH(1,(Dataset!$O5002='Pricing Strategy'!$B$4:$B$71)*(Dataset!$Q5002='Pricing Strategy'!$C$4:$C$71)*(Dataset!$R5002='Pricing Strategy'!$D$4:$D$71),))</f>
        <v>0.25</v>
      </c>
      <c r="V5002" s="3">
        <f>Dataset!$T5002*(1-Dataset!$U5002)</f>
        <v>36.588000000000001</v>
      </c>
    </row>
    <row r="5003" spans="1:22" x14ac:dyDescent="0.3">
      <c r="A5003" s="32"/>
      <c r="C5003" s="3">
        <v>4998</v>
      </c>
      <c r="D5003" s="3" t="s">
        <v>7922</v>
      </c>
      <c r="E5003" s="34">
        <v>43169</v>
      </c>
      <c r="F5003" s="34">
        <v>43174</v>
      </c>
      <c r="G5003" s="3" t="s">
        <v>46</v>
      </c>
      <c r="H5003" s="3" t="s">
        <v>7879</v>
      </c>
      <c r="I5003" s="3" t="s">
        <v>7880</v>
      </c>
      <c r="J5003" s="3" t="s">
        <v>37</v>
      </c>
      <c r="K5003" s="3" t="s">
        <v>23</v>
      </c>
      <c r="L5003" s="3" t="s">
        <v>4594</v>
      </c>
      <c r="M5003" s="3" t="s">
        <v>84</v>
      </c>
      <c r="N5003" s="3">
        <v>27604</v>
      </c>
      <c r="O5003" s="3" t="s">
        <v>26</v>
      </c>
      <c r="P5003" s="3" t="s">
        <v>2474</v>
      </c>
      <c r="Q5003" s="3" t="s">
        <v>42</v>
      </c>
      <c r="R5003" s="3" t="s">
        <v>71</v>
      </c>
      <c r="S5003" s="3" t="s">
        <v>2475</v>
      </c>
      <c r="T5003" s="3">
        <v>13.092000000000001</v>
      </c>
      <c r="U5003" s="35" cm="1">
        <f t="array" ref="U5003">INDEX('Pricing Strategy'!$F$4:$F$71,MATCH(1,(Dataset!$O5003='Pricing Strategy'!$B$4:$B$71)*(Dataset!$Q5003='Pricing Strategy'!$C$4:$C$71)*(Dataset!$R5003='Pricing Strategy'!$D$4:$D$71),))</f>
        <v>0.25</v>
      </c>
      <c r="V5003" s="3">
        <f>Dataset!$T5003*(1-Dataset!$U5003)</f>
        <v>9.8190000000000008</v>
      </c>
    </row>
    <row r="5004" spans="1:22" x14ac:dyDescent="0.3">
      <c r="A5004" s="32"/>
      <c r="C5004" s="3">
        <v>4999</v>
      </c>
      <c r="D5004" s="3" t="s">
        <v>7925</v>
      </c>
      <c r="E5004" s="34">
        <v>42766</v>
      </c>
      <c r="F5004" s="34">
        <v>42770</v>
      </c>
      <c r="G5004" s="3" t="s">
        <v>46</v>
      </c>
      <c r="H5004" s="3" t="s">
        <v>2802</v>
      </c>
      <c r="I5004" s="3" t="s">
        <v>2803</v>
      </c>
      <c r="J5004" s="3" t="s">
        <v>98</v>
      </c>
      <c r="K5004" s="3" t="s">
        <v>23</v>
      </c>
      <c r="L5004" s="3" t="s">
        <v>38</v>
      </c>
      <c r="M5004" s="3" t="s">
        <v>39</v>
      </c>
      <c r="N5004" s="3">
        <v>90045</v>
      </c>
      <c r="O5004" s="3" t="s">
        <v>40</v>
      </c>
      <c r="P5004" s="3" t="s">
        <v>6714</v>
      </c>
      <c r="Q5004" s="3" t="s">
        <v>67</v>
      </c>
      <c r="R5004" s="3" t="s">
        <v>68</v>
      </c>
      <c r="S5004" s="3" t="s">
        <v>6715</v>
      </c>
      <c r="T5004" s="3">
        <v>109.592</v>
      </c>
      <c r="U5004" s="35" cm="1">
        <f t="array" ref="U5004">INDEX('Pricing Strategy'!$F$4:$F$71,MATCH(1,(Dataset!$O5004='Pricing Strategy'!$B$4:$B$71)*(Dataset!$Q5004='Pricing Strategy'!$C$4:$C$71)*(Dataset!$R5004='Pricing Strategy'!$D$4:$D$71),))</f>
        <v>0.4</v>
      </c>
      <c r="V5004" s="3">
        <f>Dataset!$T5004*(1-Dataset!$U5004)</f>
        <v>65.755200000000002</v>
      </c>
    </row>
    <row r="5005" spans="1:22" x14ac:dyDescent="0.3">
      <c r="A5005" s="32"/>
      <c r="C5005" s="3">
        <v>5000</v>
      </c>
      <c r="D5005" s="3" t="s">
        <v>7925</v>
      </c>
      <c r="E5005" s="34">
        <v>42766</v>
      </c>
      <c r="F5005" s="34">
        <v>42770</v>
      </c>
      <c r="G5005" s="3" t="s">
        <v>46</v>
      </c>
      <c r="H5005" s="3" t="s">
        <v>2802</v>
      </c>
      <c r="I5005" s="3" t="s">
        <v>2803</v>
      </c>
      <c r="J5005" s="3" t="s">
        <v>98</v>
      </c>
      <c r="K5005" s="3" t="s">
        <v>23</v>
      </c>
      <c r="L5005" s="3" t="s">
        <v>38</v>
      </c>
      <c r="M5005" s="3" t="s">
        <v>39</v>
      </c>
      <c r="N5005" s="3">
        <v>90045</v>
      </c>
      <c r="O5005" s="3" t="s">
        <v>40</v>
      </c>
      <c r="P5005" s="3" t="s">
        <v>7926</v>
      </c>
      <c r="Q5005" s="3" t="s">
        <v>42</v>
      </c>
      <c r="R5005" s="3" t="s">
        <v>86</v>
      </c>
      <c r="S5005" s="3" t="s">
        <v>182</v>
      </c>
      <c r="T5005" s="3">
        <v>56.7</v>
      </c>
      <c r="U5005" s="35" cm="1">
        <f t="array" ref="U5005">INDEX('Pricing Strategy'!$F$4:$F$71,MATCH(1,(Dataset!$O5005='Pricing Strategy'!$B$4:$B$71)*(Dataset!$Q5005='Pricing Strategy'!$C$4:$C$71)*(Dataset!$R5005='Pricing Strategy'!$D$4:$D$71),))</f>
        <v>0.4</v>
      </c>
      <c r="V5005" s="3">
        <f>Dataset!$T5005*(1-Dataset!$U5005)</f>
        <v>34.020000000000003</v>
      </c>
    </row>
    <row r="5006" spans="1:22" x14ac:dyDescent="0.3">
      <c r="A5006" s="32"/>
      <c r="C5006" s="3">
        <v>5001</v>
      </c>
      <c r="D5006" s="3" t="s">
        <v>7927</v>
      </c>
      <c r="E5006" s="34">
        <v>43227</v>
      </c>
      <c r="F5006" s="34">
        <v>43232</v>
      </c>
      <c r="G5006" s="3" t="s">
        <v>46</v>
      </c>
      <c r="H5006" s="3" t="s">
        <v>1249</v>
      </c>
      <c r="I5006" s="3" t="s">
        <v>1250</v>
      </c>
      <c r="J5006" s="3" t="s">
        <v>98</v>
      </c>
      <c r="K5006" s="3" t="s">
        <v>23</v>
      </c>
      <c r="L5006" s="3" t="s">
        <v>38</v>
      </c>
      <c r="M5006" s="3" t="s">
        <v>39</v>
      </c>
      <c r="N5006" s="3">
        <v>90004</v>
      </c>
      <c r="O5006" s="3" t="s">
        <v>40</v>
      </c>
      <c r="P5006" s="3" t="s">
        <v>4421</v>
      </c>
      <c r="Q5006" s="3" t="s">
        <v>67</v>
      </c>
      <c r="R5006" s="3" t="s">
        <v>157</v>
      </c>
      <c r="S5006" s="3" t="s">
        <v>4422</v>
      </c>
      <c r="T5006" s="3">
        <v>79.989999999999995</v>
      </c>
      <c r="U5006" s="35" cm="1">
        <f t="array" ref="U5006">INDEX('Pricing Strategy'!$F$4:$F$71,MATCH(1,(Dataset!$O5006='Pricing Strategy'!$B$4:$B$71)*(Dataset!$Q5006='Pricing Strategy'!$C$4:$C$71)*(Dataset!$R5006='Pricing Strategy'!$D$4:$D$71),))</f>
        <v>0.45</v>
      </c>
      <c r="V5006" s="3">
        <f>Dataset!$T5006*(1-Dataset!$U5006)</f>
        <v>43.994500000000002</v>
      </c>
    </row>
    <row r="5007" spans="1:22" x14ac:dyDescent="0.3">
      <c r="A5007" s="32"/>
      <c r="C5007" s="3">
        <v>5002</v>
      </c>
      <c r="D5007" s="3" t="s">
        <v>7928</v>
      </c>
      <c r="E5007" s="34">
        <v>42879</v>
      </c>
      <c r="F5007" s="34">
        <v>42879</v>
      </c>
      <c r="G5007" s="3" t="s">
        <v>1290</v>
      </c>
      <c r="H5007" s="3" t="s">
        <v>2163</v>
      </c>
      <c r="I5007" s="3" t="s">
        <v>2164</v>
      </c>
      <c r="J5007" s="3" t="s">
        <v>98</v>
      </c>
      <c r="K5007" s="3" t="s">
        <v>23</v>
      </c>
      <c r="L5007" s="3" t="s">
        <v>5532</v>
      </c>
      <c r="M5007" s="3" t="s">
        <v>315</v>
      </c>
      <c r="N5007" s="3">
        <v>23602</v>
      </c>
      <c r="O5007" s="3" t="s">
        <v>26</v>
      </c>
      <c r="P5007" s="3" t="s">
        <v>4831</v>
      </c>
      <c r="Q5007" s="3" t="s">
        <v>42</v>
      </c>
      <c r="R5007" s="3" t="s">
        <v>575</v>
      </c>
      <c r="S5007" s="3" t="s">
        <v>4832</v>
      </c>
      <c r="T5007" s="3">
        <v>69.5</v>
      </c>
      <c r="U5007" s="35" cm="1">
        <f t="array" ref="U5007">INDEX('Pricing Strategy'!$F$4:$F$71,MATCH(1,(Dataset!$O5007='Pricing Strategy'!$B$4:$B$71)*(Dataset!$Q5007='Pricing Strategy'!$C$4:$C$71)*(Dataset!$R5007='Pricing Strategy'!$D$4:$D$71),))</f>
        <v>0.3</v>
      </c>
      <c r="V5007" s="3">
        <f>Dataset!$T5007*(1-Dataset!$U5007)</f>
        <v>48.65</v>
      </c>
    </row>
    <row r="5008" spans="1:22" x14ac:dyDescent="0.3">
      <c r="A5008" s="32"/>
      <c r="C5008" s="3">
        <v>5003</v>
      </c>
      <c r="D5008" s="3" t="s">
        <v>7928</v>
      </c>
      <c r="E5008" s="34">
        <v>42879</v>
      </c>
      <c r="F5008" s="34">
        <v>42879</v>
      </c>
      <c r="G5008" s="3" t="s">
        <v>1290</v>
      </c>
      <c r="H5008" s="3" t="s">
        <v>2163</v>
      </c>
      <c r="I5008" s="3" t="s">
        <v>2164</v>
      </c>
      <c r="J5008" s="3" t="s">
        <v>98</v>
      </c>
      <c r="K5008" s="3" t="s">
        <v>23</v>
      </c>
      <c r="L5008" s="3" t="s">
        <v>5532</v>
      </c>
      <c r="M5008" s="3" t="s">
        <v>315</v>
      </c>
      <c r="N5008" s="3">
        <v>23602</v>
      </c>
      <c r="O5008" s="3" t="s">
        <v>26</v>
      </c>
      <c r="P5008" s="3" t="s">
        <v>587</v>
      </c>
      <c r="Q5008" s="3" t="s">
        <v>42</v>
      </c>
      <c r="R5008" s="3" t="s">
        <v>86</v>
      </c>
      <c r="S5008" s="3" t="s">
        <v>588</v>
      </c>
      <c r="T5008" s="3">
        <v>191.6</v>
      </c>
      <c r="U5008" s="35" cm="1">
        <f t="array" ref="U5008">INDEX('Pricing Strategy'!$F$4:$F$71,MATCH(1,(Dataset!$O5008='Pricing Strategy'!$B$4:$B$71)*(Dataset!$Q5008='Pricing Strategy'!$C$4:$C$71)*(Dataset!$R5008='Pricing Strategy'!$D$4:$D$71),))</f>
        <v>0.25</v>
      </c>
      <c r="V5008" s="3">
        <f>Dataset!$T5008*(1-Dataset!$U5008)</f>
        <v>143.69999999999999</v>
      </c>
    </row>
    <row r="5009" spans="1:22" x14ac:dyDescent="0.3">
      <c r="A5009" s="32"/>
      <c r="C5009" s="3">
        <v>5004</v>
      </c>
      <c r="D5009" s="3" t="s">
        <v>7929</v>
      </c>
      <c r="E5009" s="34">
        <v>43015</v>
      </c>
      <c r="F5009" s="34">
        <v>43020</v>
      </c>
      <c r="G5009" s="3" t="s">
        <v>46</v>
      </c>
      <c r="H5009" s="3" t="s">
        <v>6455</v>
      </c>
      <c r="I5009" s="3" t="s">
        <v>6456</v>
      </c>
      <c r="J5009" s="3" t="s">
        <v>22</v>
      </c>
      <c r="K5009" s="3" t="s">
        <v>23</v>
      </c>
      <c r="L5009" s="3" t="s">
        <v>38</v>
      </c>
      <c r="M5009" s="3" t="s">
        <v>39</v>
      </c>
      <c r="N5009" s="3">
        <v>90032</v>
      </c>
      <c r="O5009" s="3" t="s">
        <v>40</v>
      </c>
      <c r="P5009" s="3" t="s">
        <v>7930</v>
      </c>
      <c r="Q5009" s="3" t="s">
        <v>42</v>
      </c>
      <c r="R5009" s="3" t="s">
        <v>86</v>
      </c>
      <c r="S5009" s="3" t="s">
        <v>7931</v>
      </c>
      <c r="T5009" s="3">
        <v>10.56</v>
      </c>
      <c r="U5009" s="35" cm="1">
        <f t="array" ref="U5009">INDEX('Pricing Strategy'!$F$4:$F$71,MATCH(1,(Dataset!$O5009='Pricing Strategy'!$B$4:$B$71)*(Dataset!$Q5009='Pricing Strategy'!$C$4:$C$71)*(Dataset!$R5009='Pricing Strategy'!$D$4:$D$71),))</f>
        <v>0.4</v>
      </c>
      <c r="V5009" s="3">
        <f>Dataset!$T5009*(1-Dataset!$U5009)</f>
        <v>6.3360000000000003</v>
      </c>
    </row>
    <row r="5010" spans="1:22" x14ac:dyDescent="0.3">
      <c r="A5010" s="32"/>
      <c r="C5010" s="3">
        <v>5005</v>
      </c>
      <c r="D5010" s="3" t="s">
        <v>7932</v>
      </c>
      <c r="E5010" s="34">
        <v>42124</v>
      </c>
      <c r="F5010" s="34">
        <v>42126</v>
      </c>
      <c r="G5010" s="3" t="s">
        <v>19</v>
      </c>
      <c r="H5010" s="3" t="s">
        <v>5457</v>
      </c>
      <c r="I5010" s="3" t="s">
        <v>5458</v>
      </c>
      <c r="J5010" s="3" t="s">
        <v>22</v>
      </c>
      <c r="K5010" s="3" t="s">
        <v>23</v>
      </c>
      <c r="L5010" s="3" t="s">
        <v>324</v>
      </c>
      <c r="M5010" s="3" t="s">
        <v>1489</v>
      </c>
      <c r="N5010" s="3">
        <v>39212</v>
      </c>
      <c r="O5010" s="3" t="s">
        <v>26</v>
      </c>
      <c r="P5010" s="3" t="s">
        <v>5622</v>
      </c>
      <c r="Q5010" s="3" t="s">
        <v>67</v>
      </c>
      <c r="R5010" s="3" t="s">
        <v>157</v>
      </c>
      <c r="S5010" s="3" t="s">
        <v>5623</v>
      </c>
      <c r="T5010" s="3">
        <v>47.79</v>
      </c>
      <c r="U5010" s="35" cm="1">
        <f t="array" ref="U5010">INDEX('Pricing Strategy'!$F$4:$F$71,MATCH(1,(Dataset!$O5010='Pricing Strategy'!$B$4:$B$71)*(Dataset!$Q5010='Pricing Strategy'!$C$4:$C$71)*(Dataset!$R5010='Pricing Strategy'!$D$4:$D$71),))</f>
        <v>0.3</v>
      </c>
      <c r="V5010" s="3">
        <f>Dataset!$T5010*(1-Dataset!$U5010)</f>
        <v>33.452999999999996</v>
      </c>
    </row>
    <row r="5011" spans="1:22" x14ac:dyDescent="0.3">
      <c r="A5011" s="32"/>
      <c r="C5011" s="3">
        <v>5006</v>
      </c>
      <c r="D5011" s="3" t="s">
        <v>7933</v>
      </c>
      <c r="E5011" s="34">
        <v>42684</v>
      </c>
      <c r="F5011" s="34">
        <v>42688</v>
      </c>
      <c r="G5011" s="3" t="s">
        <v>19</v>
      </c>
      <c r="H5011" s="3" t="s">
        <v>2330</v>
      </c>
      <c r="I5011" s="3" t="s">
        <v>2331</v>
      </c>
      <c r="J5011" s="3" t="s">
        <v>37</v>
      </c>
      <c r="K5011" s="3" t="s">
        <v>23</v>
      </c>
      <c r="L5011" s="3" t="s">
        <v>1466</v>
      </c>
      <c r="M5011" s="3" t="s">
        <v>250</v>
      </c>
      <c r="N5011" s="3">
        <v>47374</v>
      </c>
      <c r="O5011" s="3" t="s">
        <v>101</v>
      </c>
      <c r="P5011" s="3" t="s">
        <v>1518</v>
      </c>
      <c r="Q5011" s="3" t="s">
        <v>42</v>
      </c>
      <c r="R5011" s="3" t="s">
        <v>55</v>
      </c>
      <c r="S5011" s="3" t="s">
        <v>1519</v>
      </c>
      <c r="T5011" s="3">
        <v>714.3</v>
      </c>
      <c r="U5011" s="35" cm="1">
        <f t="array" ref="U5011">INDEX('Pricing Strategy'!$F$4:$F$71,MATCH(1,(Dataset!$O5011='Pricing Strategy'!$B$4:$B$71)*(Dataset!$Q5011='Pricing Strategy'!$C$4:$C$71)*(Dataset!$R5011='Pricing Strategy'!$D$4:$D$71),))</f>
        <v>0.4</v>
      </c>
      <c r="V5011" s="3">
        <f>Dataset!$T5011*(1-Dataset!$U5011)</f>
        <v>428.58</v>
      </c>
    </row>
    <row r="5012" spans="1:22" x14ac:dyDescent="0.3">
      <c r="A5012" s="32"/>
      <c r="C5012" s="3">
        <v>5007</v>
      </c>
      <c r="D5012" s="3" t="s">
        <v>7934</v>
      </c>
      <c r="E5012" s="34">
        <v>42683</v>
      </c>
      <c r="F5012" s="34">
        <v>42688</v>
      </c>
      <c r="G5012" s="3" t="s">
        <v>46</v>
      </c>
      <c r="H5012" s="3" t="s">
        <v>5932</v>
      </c>
      <c r="I5012" s="3" t="s">
        <v>5933</v>
      </c>
      <c r="J5012" s="3" t="s">
        <v>98</v>
      </c>
      <c r="K5012" s="3" t="s">
        <v>23</v>
      </c>
      <c r="L5012" s="3" t="s">
        <v>262</v>
      </c>
      <c r="M5012" s="3" t="s">
        <v>263</v>
      </c>
      <c r="N5012" s="3">
        <v>10035</v>
      </c>
      <c r="O5012" s="3" t="s">
        <v>144</v>
      </c>
      <c r="P5012" s="3" t="s">
        <v>7935</v>
      </c>
      <c r="Q5012" s="3" t="s">
        <v>67</v>
      </c>
      <c r="R5012" s="3" t="s">
        <v>680</v>
      </c>
      <c r="S5012" s="3" t="s">
        <v>7936</v>
      </c>
      <c r="T5012" s="3">
        <v>2321.9</v>
      </c>
      <c r="U5012" s="35" cm="1">
        <f t="array" ref="U5012">INDEX('Pricing Strategy'!$F$4:$F$71,MATCH(1,(Dataset!$O5012='Pricing Strategy'!$B$4:$B$71)*(Dataset!$Q5012='Pricing Strategy'!$C$4:$C$71)*(Dataset!$R5012='Pricing Strategy'!$D$4:$D$71),))</f>
        <v>0.45</v>
      </c>
      <c r="V5012" s="3">
        <f>Dataset!$T5012*(1-Dataset!$U5012)</f>
        <v>1277.0450000000001</v>
      </c>
    </row>
    <row r="5013" spans="1:22" x14ac:dyDescent="0.3">
      <c r="A5013" s="32"/>
      <c r="C5013" s="3">
        <v>5008</v>
      </c>
      <c r="D5013" s="3" t="s">
        <v>7934</v>
      </c>
      <c r="E5013" s="34">
        <v>42683</v>
      </c>
      <c r="F5013" s="34">
        <v>42688</v>
      </c>
      <c r="G5013" s="3" t="s">
        <v>46</v>
      </c>
      <c r="H5013" s="3" t="s">
        <v>5932</v>
      </c>
      <c r="I5013" s="3" t="s">
        <v>5933</v>
      </c>
      <c r="J5013" s="3" t="s">
        <v>98</v>
      </c>
      <c r="K5013" s="3" t="s">
        <v>23</v>
      </c>
      <c r="L5013" s="3" t="s">
        <v>262</v>
      </c>
      <c r="M5013" s="3" t="s">
        <v>263</v>
      </c>
      <c r="N5013" s="3">
        <v>10035</v>
      </c>
      <c r="O5013" s="3" t="s">
        <v>144</v>
      </c>
      <c r="P5013" s="3" t="s">
        <v>4809</v>
      </c>
      <c r="Q5013" s="3" t="s">
        <v>42</v>
      </c>
      <c r="R5013" s="3" t="s">
        <v>55</v>
      </c>
      <c r="S5013" s="3" t="s">
        <v>4810</v>
      </c>
      <c r="T5013" s="3">
        <v>17.940000000000001</v>
      </c>
      <c r="U5013" s="35" cm="1">
        <f t="array" ref="U5013">INDEX('Pricing Strategy'!$F$4:$F$71,MATCH(1,(Dataset!$O5013='Pricing Strategy'!$B$4:$B$71)*(Dataset!$Q5013='Pricing Strategy'!$C$4:$C$71)*(Dataset!$R5013='Pricing Strategy'!$D$4:$D$71),))</f>
        <v>0.5</v>
      </c>
      <c r="V5013" s="3">
        <f>Dataset!$T5013*(1-Dataset!$U5013)</f>
        <v>8.9700000000000006</v>
      </c>
    </row>
    <row r="5014" spans="1:22" x14ac:dyDescent="0.3">
      <c r="A5014" s="32"/>
      <c r="C5014" s="3">
        <v>5009</v>
      </c>
      <c r="D5014" s="3" t="s">
        <v>7937</v>
      </c>
      <c r="E5014" s="34">
        <v>42620</v>
      </c>
      <c r="F5014" s="34">
        <v>42627</v>
      </c>
      <c r="G5014" s="3" t="s">
        <v>46</v>
      </c>
      <c r="H5014" s="3" t="s">
        <v>7938</v>
      </c>
      <c r="I5014" s="3" t="s">
        <v>7939</v>
      </c>
      <c r="J5014" s="3" t="s">
        <v>37</v>
      </c>
      <c r="K5014" s="3" t="s">
        <v>23</v>
      </c>
      <c r="L5014" s="3" t="s">
        <v>142</v>
      </c>
      <c r="M5014" s="3" t="s">
        <v>143</v>
      </c>
      <c r="N5014" s="3">
        <v>19134</v>
      </c>
      <c r="O5014" s="3" t="s">
        <v>144</v>
      </c>
      <c r="P5014" s="3" t="s">
        <v>572</v>
      </c>
      <c r="Q5014" s="3" t="s">
        <v>42</v>
      </c>
      <c r="R5014" s="3" t="s">
        <v>71</v>
      </c>
      <c r="S5014" s="3" t="s">
        <v>573</v>
      </c>
      <c r="T5014" s="3">
        <v>9.5220000000000002</v>
      </c>
      <c r="U5014" s="35" cm="1">
        <f t="array" ref="U5014">INDEX('Pricing Strategy'!$F$4:$F$71,MATCH(1,(Dataset!$O5014='Pricing Strategy'!$B$4:$B$71)*(Dataset!$Q5014='Pricing Strategy'!$C$4:$C$71)*(Dataset!$R5014='Pricing Strategy'!$D$4:$D$71),))</f>
        <v>0.4</v>
      </c>
      <c r="V5014" s="3">
        <f>Dataset!$T5014*(1-Dataset!$U5014)</f>
        <v>5.7131999999999996</v>
      </c>
    </row>
    <row r="5015" spans="1:22" x14ac:dyDescent="0.3">
      <c r="A5015" s="32"/>
      <c r="C5015" s="3">
        <v>5010</v>
      </c>
      <c r="D5015" s="3" t="s">
        <v>7937</v>
      </c>
      <c r="E5015" s="34">
        <v>42620</v>
      </c>
      <c r="F5015" s="34">
        <v>42627</v>
      </c>
      <c r="G5015" s="3" t="s">
        <v>46</v>
      </c>
      <c r="H5015" s="3" t="s">
        <v>7938</v>
      </c>
      <c r="I5015" s="3" t="s">
        <v>7939</v>
      </c>
      <c r="J5015" s="3" t="s">
        <v>37</v>
      </c>
      <c r="K5015" s="3" t="s">
        <v>23</v>
      </c>
      <c r="L5015" s="3" t="s">
        <v>142</v>
      </c>
      <c r="M5015" s="3" t="s">
        <v>143</v>
      </c>
      <c r="N5015" s="3">
        <v>19134</v>
      </c>
      <c r="O5015" s="3" t="s">
        <v>144</v>
      </c>
      <c r="P5015" s="3" t="s">
        <v>1635</v>
      </c>
      <c r="Q5015" s="3" t="s">
        <v>67</v>
      </c>
      <c r="R5015" s="3" t="s">
        <v>68</v>
      </c>
      <c r="S5015" s="3" t="s">
        <v>1636</v>
      </c>
      <c r="T5015" s="3">
        <v>791.96400000000006</v>
      </c>
      <c r="U5015" s="35" cm="1">
        <f t="array" ref="U5015">INDEX('Pricing Strategy'!$F$4:$F$71,MATCH(1,(Dataset!$O5015='Pricing Strategy'!$B$4:$B$71)*(Dataset!$Q5015='Pricing Strategy'!$C$4:$C$71)*(Dataset!$R5015='Pricing Strategy'!$D$4:$D$71),))</f>
        <v>0.4</v>
      </c>
      <c r="V5015" s="3">
        <f>Dataset!$T5015*(1-Dataset!$U5015)</f>
        <v>475.17840000000001</v>
      </c>
    </row>
    <row r="5016" spans="1:22" x14ac:dyDescent="0.3">
      <c r="A5016" s="32"/>
      <c r="C5016" s="3">
        <v>5011</v>
      </c>
      <c r="D5016" s="3" t="s">
        <v>7937</v>
      </c>
      <c r="E5016" s="34">
        <v>42620</v>
      </c>
      <c r="F5016" s="34">
        <v>42627</v>
      </c>
      <c r="G5016" s="3" t="s">
        <v>46</v>
      </c>
      <c r="H5016" s="3" t="s">
        <v>7938</v>
      </c>
      <c r="I5016" s="3" t="s">
        <v>7939</v>
      </c>
      <c r="J5016" s="3" t="s">
        <v>37</v>
      </c>
      <c r="K5016" s="3" t="s">
        <v>23</v>
      </c>
      <c r="L5016" s="3" t="s">
        <v>142</v>
      </c>
      <c r="M5016" s="3" t="s">
        <v>143</v>
      </c>
      <c r="N5016" s="3">
        <v>19134</v>
      </c>
      <c r="O5016" s="3" t="s">
        <v>144</v>
      </c>
      <c r="P5016" s="3" t="s">
        <v>2020</v>
      </c>
      <c r="Q5016" s="3" t="s">
        <v>42</v>
      </c>
      <c r="R5016" s="3" t="s">
        <v>71</v>
      </c>
      <c r="S5016" s="3" t="s">
        <v>2021</v>
      </c>
      <c r="T5016" s="3">
        <v>4.923</v>
      </c>
      <c r="U5016" s="35" cm="1">
        <f t="array" ref="U5016">INDEX('Pricing Strategy'!$F$4:$F$71,MATCH(1,(Dataset!$O5016='Pricing Strategy'!$B$4:$B$71)*(Dataset!$Q5016='Pricing Strategy'!$C$4:$C$71)*(Dataset!$R5016='Pricing Strategy'!$D$4:$D$71),))</f>
        <v>0.4</v>
      </c>
      <c r="V5016" s="3">
        <f>Dataset!$T5016*(1-Dataset!$U5016)</f>
        <v>2.9537999999999998</v>
      </c>
    </row>
    <row r="5017" spans="1:22" x14ac:dyDescent="0.3">
      <c r="A5017" s="32"/>
      <c r="C5017" s="3">
        <v>5012</v>
      </c>
      <c r="D5017" s="3" t="s">
        <v>7940</v>
      </c>
      <c r="E5017" s="34">
        <v>43231</v>
      </c>
      <c r="F5017" s="34">
        <v>43233</v>
      </c>
      <c r="G5017" s="3" t="s">
        <v>184</v>
      </c>
      <c r="H5017" s="3" t="s">
        <v>4008</v>
      </c>
      <c r="I5017" s="3" t="s">
        <v>4009</v>
      </c>
      <c r="J5017" s="3" t="s">
        <v>37</v>
      </c>
      <c r="K5017" s="3" t="s">
        <v>23</v>
      </c>
      <c r="L5017" s="3" t="s">
        <v>540</v>
      </c>
      <c r="M5017" s="3" t="s">
        <v>306</v>
      </c>
      <c r="N5017" s="3">
        <v>85023</v>
      </c>
      <c r="O5017" s="3" t="s">
        <v>40</v>
      </c>
      <c r="P5017" s="3" t="s">
        <v>3497</v>
      </c>
      <c r="Q5017" s="3" t="s">
        <v>28</v>
      </c>
      <c r="R5017" s="3" t="s">
        <v>29</v>
      </c>
      <c r="S5017" s="3" t="s">
        <v>3498</v>
      </c>
      <c r="T5017" s="3">
        <v>209.97900000000001</v>
      </c>
      <c r="U5017" s="35" cm="1">
        <f t="array" ref="U5017">INDEX('Pricing Strategy'!$F$4:$F$71,MATCH(1,(Dataset!$O5017='Pricing Strategy'!$B$4:$B$71)*(Dataset!$Q5017='Pricing Strategy'!$C$4:$C$71)*(Dataset!$R5017='Pricing Strategy'!$D$4:$D$71),))</f>
        <v>0.5</v>
      </c>
      <c r="V5017" s="3">
        <f>Dataset!$T5017*(1-Dataset!$U5017)</f>
        <v>104.98950000000001</v>
      </c>
    </row>
    <row r="5018" spans="1:22" x14ac:dyDescent="0.3">
      <c r="A5018" s="32"/>
      <c r="C5018" s="3">
        <v>5013</v>
      </c>
      <c r="D5018" s="3" t="s">
        <v>7941</v>
      </c>
      <c r="E5018" s="34">
        <v>43302</v>
      </c>
      <c r="F5018" s="34">
        <v>43307</v>
      </c>
      <c r="G5018" s="3" t="s">
        <v>46</v>
      </c>
      <c r="H5018" s="3" t="s">
        <v>6268</v>
      </c>
      <c r="I5018" s="3" t="s">
        <v>6269</v>
      </c>
      <c r="J5018" s="3" t="s">
        <v>98</v>
      </c>
      <c r="K5018" s="3" t="s">
        <v>23</v>
      </c>
      <c r="L5018" s="3" t="s">
        <v>2182</v>
      </c>
      <c r="M5018" s="3" t="s">
        <v>494</v>
      </c>
      <c r="N5018" s="3">
        <v>44105</v>
      </c>
      <c r="O5018" s="3" t="s">
        <v>144</v>
      </c>
      <c r="P5018" s="3" t="s">
        <v>1724</v>
      </c>
      <c r="Q5018" s="3" t="s">
        <v>42</v>
      </c>
      <c r="R5018" s="3" t="s">
        <v>71</v>
      </c>
      <c r="S5018" s="3" t="s">
        <v>1725</v>
      </c>
      <c r="T5018" s="3">
        <v>33.93</v>
      </c>
      <c r="U5018" s="35" cm="1">
        <f t="array" ref="U5018">INDEX('Pricing Strategy'!$F$4:$F$71,MATCH(1,(Dataset!$O5018='Pricing Strategy'!$B$4:$B$71)*(Dataset!$Q5018='Pricing Strategy'!$C$4:$C$71)*(Dataset!$R5018='Pricing Strategy'!$D$4:$D$71),))</f>
        <v>0.4</v>
      </c>
      <c r="V5018" s="3">
        <f>Dataset!$T5018*(1-Dataset!$U5018)</f>
        <v>20.358000000000001</v>
      </c>
    </row>
    <row r="5019" spans="1:22" x14ac:dyDescent="0.3">
      <c r="A5019" s="32"/>
      <c r="C5019" s="3">
        <v>5014</v>
      </c>
      <c r="D5019" s="3" t="s">
        <v>7941</v>
      </c>
      <c r="E5019" s="34">
        <v>43302</v>
      </c>
      <c r="F5019" s="34">
        <v>43307</v>
      </c>
      <c r="G5019" s="3" t="s">
        <v>46</v>
      </c>
      <c r="H5019" s="3" t="s">
        <v>6268</v>
      </c>
      <c r="I5019" s="3" t="s">
        <v>6269</v>
      </c>
      <c r="J5019" s="3" t="s">
        <v>98</v>
      </c>
      <c r="K5019" s="3" t="s">
        <v>23</v>
      </c>
      <c r="L5019" s="3" t="s">
        <v>2182</v>
      </c>
      <c r="M5019" s="3" t="s">
        <v>494</v>
      </c>
      <c r="N5019" s="3">
        <v>44105</v>
      </c>
      <c r="O5019" s="3" t="s">
        <v>144</v>
      </c>
      <c r="P5019" s="3" t="s">
        <v>7942</v>
      </c>
      <c r="Q5019" s="3" t="s">
        <v>42</v>
      </c>
      <c r="R5019" s="3" t="s">
        <v>55</v>
      </c>
      <c r="S5019" s="3" t="s">
        <v>7943</v>
      </c>
      <c r="T5019" s="3">
        <v>222.32</v>
      </c>
      <c r="U5019" s="35" cm="1">
        <f t="array" ref="U5019">INDEX('Pricing Strategy'!$F$4:$F$71,MATCH(1,(Dataset!$O5019='Pricing Strategy'!$B$4:$B$71)*(Dataset!$Q5019='Pricing Strategy'!$C$4:$C$71)*(Dataset!$R5019='Pricing Strategy'!$D$4:$D$71),))</f>
        <v>0.5</v>
      </c>
      <c r="V5019" s="3">
        <f>Dataset!$T5019*(1-Dataset!$U5019)</f>
        <v>111.16</v>
      </c>
    </row>
    <row r="5020" spans="1:22" x14ac:dyDescent="0.3">
      <c r="A5020" s="32"/>
      <c r="C5020" s="3">
        <v>5015</v>
      </c>
      <c r="D5020" s="3" t="s">
        <v>7941</v>
      </c>
      <c r="E5020" s="34">
        <v>43302</v>
      </c>
      <c r="F5020" s="34">
        <v>43307</v>
      </c>
      <c r="G5020" s="3" t="s">
        <v>46</v>
      </c>
      <c r="H5020" s="3" t="s">
        <v>6268</v>
      </c>
      <c r="I5020" s="3" t="s">
        <v>6269</v>
      </c>
      <c r="J5020" s="3" t="s">
        <v>98</v>
      </c>
      <c r="K5020" s="3" t="s">
        <v>23</v>
      </c>
      <c r="L5020" s="3" t="s">
        <v>2182</v>
      </c>
      <c r="M5020" s="3" t="s">
        <v>494</v>
      </c>
      <c r="N5020" s="3">
        <v>44105</v>
      </c>
      <c r="O5020" s="3" t="s">
        <v>144</v>
      </c>
      <c r="P5020" s="3" t="s">
        <v>7944</v>
      </c>
      <c r="Q5020" s="3" t="s">
        <v>67</v>
      </c>
      <c r="R5020" s="3" t="s">
        <v>68</v>
      </c>
      <c r="S5020" s="3" t="s">
        <v>7945</v>
      </c>
      <c r="T5020" s="3">
        <v>210.56399999999999</v>
      </c>
      <c r="U5020" s="35" cm="1">
        <f t="array" ref="U5020">INDEX('Pricing Strategy'!$F$4:$F$71,MATCH(1,(Dataset!$O5020='Pricing Strategy'!$B$4:$B$71)*(Dataset!$Q5020='Pricing Strategy'!$C$4:$C$71)*(Dataset!$R5020='Pricing Strategy'!$D$4:$D$71),))</f>
        <v>0.4</v>
      </c>
      <c r="V5020" s="3">
        <f>Dataset!$T5020*(1-Dataset!$U5020)</f>
        <v>126.33839999999999</v>
      </c>
    </row>
    <row r="5021" spans="1:22" x14ac:dyDescent="0.3">
      <c r="A5021" s="32"/>
      <c r="C5021" s="3">
        <v>5016</v>
      </c>
      <c r="D5021" s="3" t="s">
        <v>7946</v>
      </c>
      <c r="E5021" s="34">
        <v>42332</v>
      </c>
      <c r="F5021" s="34">
        <v>42337</v>
      </c>
      <c r="G5021" s="3" t="s">
        <v>46</v>
      </c>
      <c r="H5021" s="3" t="s">
        <v>4325</v>
      </c>
      <c r="I5021" s="3" t="s">
        <v>4326</v>
      </c>
      <c r="J5021" s="3" t="s">
        <v>22</v>
      </c>
      <c r="K5021" s="3" t="s">
        <v>23</v>
      </c>
      <c r="L5021" s="3" t="s">
        <v>2839</v>
      </c>
      <c r="M5021" s="3" t="s">
        <v>494</v>
      </c>
      <c r="N5021" s="3">
        <v>43615</v>
      </c>
      <c r="O5021" s="3" t="s">
        <v>144</v>
      </c>
      <c r="P5021" s="3" t="s">
        <v>820</v>
      </c>
      <c r="Q5021" s="3" t="s">
        <v>28</v>
      </c>
      <c r="R5021" s="3" t="s">
        <v>61</v>
      </c>
      <c r="S5021" s="3" t="s">
        <v>821</v>
      </c>
      <c r="T5021" s="3">
        <v>35.167999999999999</v>
      </c>
      <c r="U5021" s="35" cm="1">
        <f t="array" ref="U5021">INDEX('Pricing Strategy'!$F$4:$F$71,MATCH(1,(Dataset!$O5021='Pricing Strategy'!$B$4:$B$71)*(Dataset!$Q5021='Pricing Strategy'!$C$4:$C$71)*(Dataset!$R5021='Pricing Strategy'!$D$4:$D$71),))</f>
        <v>0.4</v>
      </c>
      <c r="V5021" s="3">
        <f>Dataset!$T5021*(1-Dataset!$U5021)</f>
        <v>21.1008</v>
      </c>
    </row>
    <row r="5022" spans="1:22" x14ac:dyDescent="0.3">
      <c r="A5022" s="32"/>
      <c r="C5022" s="3">
        <v>5017</v>
      </c>
      <c r="D5022" s="3" t="s">
        <v>7946</v>
      </c>
      <c r="E5022" s="34">
        <v>42332</v>
      </c>
      <c r="F5022" s="34">
        <v>42337</v>
      </c>
      <c r="G5022" s="3" t="s">
        <v>46</v>
      </c>
      <c r="H5022" s="3" t="s">
        <v>4325</v>
      </c>
      <c r="I5022" s="3" t="s">
        <v>4326</v>
      </c>
      <c r="J5022" s="3" t="s">
        <v>22</v>
      </c>
      <c r="K5022" s="3" t="s">
        <v>23</v>
      </c>
      <c r="L5022" s="3" t="s">
        <v>2839</v>
      </c>
      <c r="M5022" s="3" t="s">
        <v>494</v>
      </c>
      <c r="N5022" s="3">
        <v>43615</v>
      </c>
      <c r="O5022" s="3" t="s">
        <v>144</v>
      </c>
      <c r="P5022" s="3" t="s">
        <v>7947</v>
      </c>
      <c r="Q5022" s="3" t="s">
        <v>67</v>
      </c>
      <c r="R5022" s="3" t="s">
        <v>68</v>
      </c>
      <c r="S5022" s="3" t="s">
        <v>7948</v>
      </c>
      <c r="T5022" s="3">
        <v>1502.376</v>
      </c>
      <c r="U5022" s="35" cm="1">
        <f t="array" ref="U5022">INDEX('Pricing Strategy'!$F$4:$F$71,MATCH(1,(Dataset!$O5022='Pricing Strategy'!$B$4:$B$71)*(Dataset!$Q5022='Pricing Strategy'!$C$4:$C$71)*(Dataset!$R5022='Pricing Strategy'!$D$4:$D$71),))</f>
        <v>0.4</v>
      </c>
      <c r="V5022" s="3">
        <f>Dataset!$T5022*(1-Dataset!$U5022)</f>
        <v>901.42559999999992</v>
      </c>
    </row>
    <row r="5023" spans="1:22" x14ac:dyDescent="0.3">
      <c r="A5023" s="32"/>
      <c r="C5023" s="3">
        <v>5018</v>
      </c>
      <c r="D5023" s="3" t="s">
        <v>7949</v>
      </c>
      <c r="E5023" s="34">
        <v>42323</v>
      </c>
      <c r="F5023" s="34">
        <v>42326</v>
      </c>
      <c r="G5023" s="3" t="s">
        <v>184</v>
      </c>
      <c r="H5023" s="3" t="s">
        <v>7950</v>
      </c>
      <c r="I5023" s="3" t="s">
        <v>7951</v>
      </c>
      <c r="J5023" s="3" t="s">
        <v>22</v>
      </c>
      <c r="K5023" s="3" t="s">
        <v>23</v>
      </c>
      <c r="L5023" s="3" t="s">
        <v>38</v>
      </c>
      <c r="M5023" s="3" t="s">
        <v>39</v>
      </c>
      <c r="N5023" s="3">
        <v>90008</v>
      </c>
      <c r="O5023" s="3" t="s">
        <v>40</v>
      </c>
      <c r="P5023" s="3" t="s">
        <v>927</v>
      </c>
      <c r="Q5023" s="3" t="s">
        <v>28</v>
      </c>
      <c r="R5023" s="3" t="s">
        <v>61</v>
      </c>
      <c r="S5023" s="3" t="s">
        <v>928</v>
      </c>
      <c r="T5023" s="3">
        <v>10.11</v>
      </c>
      <c r="U5023" s="35" cm="1">
        <f t="array" ref="U5023">INDEX('Pricing Strategy'!$F$4:$F$71,MATCH(1,(Dataset!$O5023='Pricing Strategy'!$B$4:$B$71)*(Dataset!$Q5023='Pricing Strategy'!$C$4:$C$71)*(Dataset!$R5023='Pricing Strategy'!$D$4:$D$71),))</f>
        <v>0.4</v>
      </c>
      <c r="V5023" s="3">
        <f>Dataset!$T5023*(1-Dataset!$U5023)</f>
        <v>6.0659999999999998</v>
      </c>
    </row>
    <row r="5024" spans="1:22" x14ac:dyDescent="0.3">
      <c r="A5024" s="32"/>
      <c r="C5024" s="3">
        <v>5019</v>
      </c>
      <c r="D5024" s="3" t="s">
        <v>7949</v>
      </c>
      <c r="E5024" s="34">
        <v>42323</v>
      </c>
      <c r="F5024" s="34">
        <v>42326</v>
      </c>
      <c r="G5024" s="3" t="s">
        <v>184</v>
      </c>
      <c r="H5024" s="3" t="s">
        <v>7950</v>
      </c>
      <c r="I5024" s="3" t="s">
        <v>7951</v>
      </c>
      <c r="J5024" s="3" t="s">
        <v>22</v>
      </c>
      <c r="K5024" s="3" t="s">
        <v>23</v>
      </c>
      <c r="L5024" s="3" t="s">
        <v>38</v>
      </c>
      <c r="M5024" s="3" t="s">
        <v>39</v>
      </c>
      <c r="N5024" s="3">
        <v>90008</v>
      </c>
      <c r="O5024" s="3" t="s">
        <v>40</v>
      </c>
      <c r="P5024" s="3" t="s">
        <v>906</v>
      </c>
      <c r="Q5024" s="3" t="s">
        <v>67</v>
      </c>
      <c r="R5024" s="3" t="s">
        <v>157</v>
      </c>
      <c r="S5024" s="3" t="s">
        <v>907</v>
      </c>
      <c r="T5024" s="3">
        <v>772.47</v>
      </c>
      <c r="U5024" s="35" cm="1">
        <f t="array" ref="U5024">INDEX('Pricing Strategy'!$F$4:$F$71,MATCH(1,(Dataset!$O5024='Pricing Strategy'!$B$4:$B$71)*(Dataset!$Q5024='Pricing Strategy'!$C$4:$C$71)*(Dataset!$R5024='Pricing Strategy'!$D$4:$D$71),))</f>
        <v>0.45</v>
      </c>
      <c r="V5024" s="3">
        <f>Dataset!$T5024*(1-Dataset!$U5024)</f>
        <v>424.85850000000005</v>
      </c>
    </row>
    <row r="5025" spans="1:22" x14ac:dyDescent="0.3">
      <c r="A5025" s="32"/>
      <c r="C5025" s="3">
        <v>5020</v>
      </c>
      <c r="D5025" s="3" t="s">
        <v>7949</v>
      </c>
      <c r="E5025" s="34">
        <v>42323</v>
      </c>
      <c r="F5025" s="34">
        <v>42326</v>
      </c>
      <c r="G5025" s="3" t="s">
        <v>184</v>
      </c>
      <c r="H5025" s="3" t="s">
        <v>7950</v>
      </c>
      <c r="I5025" s="3" t="s">
        <v>7951</v>
      </c>
      <c r="J5025" s="3" t="s">
        <v>22</v>
      </c>
      <c r="K5025" s="3" t="s">
        <v>23</v>
      </c>
      <c r="L5025" s="3" t="s">
        <v>38</v>
      </c>
      <c r="M5025" s="3" t="s">
        <v>39</v>
      </c>
      <c r="N5025" s="3">
        <v>90008</v>
      </c>
      <c r="O5025" s="3" t="s">
        <v>40</v>
      </c>
      <c r="P5025" s="3" t="s">
        <v>2655</v>
      </c>
      <c r="Q5025" s="3" t="s">
        <v>42</v>
      </c>
      <c r="R5025" s="3" t="s">
        <v>575</v>
      </c>
      <c r="S5025" s="3" t="s">
        <v>2656</v>
      </c>
      <c r="T5025" s="3">
        <v>20.46</v>
      </c>
      <c r="U5025" s="35" cm="1">
        <f t="array" ref="U5025">INDEX('Pricing Strategy'!$F$4:$F$71,MATCH(1,(Dataset!$O5025='Pricing Strategy'!$B$4:$B$71)*(Dataset!$Q5025='Pricing Strategy'!$C$4:$C$71)*(Dataset!$R5025='Pricing Strategy'!$D$4:$D$71),))</f>
        <v>0.45</v>
      </c>
      <c r="V5025" s="3">
        <f>Dataset!$T5025*(1-Dataset!$U5025)</f>
        <v>11.253000000000002</v>
      </c>
    </row>
    <row r="5026" spans="1:22" x14ac:dyDescent="0.3">
      <c r="A5026" s="32"/>
      <c r="C5026" s="3">
        <v>5021</v>
      </c>
      <c r="D5026" s="3" t="s">
        <v>7952</v>
      </c>
      <c r="E5026" s="34">
        <v>43182</v>
      </c>
      <c r="F5026" s="34">
        <v>43184</v>
      </c>
      <c r="G5026" s="3" t="s">
        <v>19</v>
      </c>
      <c r="H5026" s="3" t="s">
        <v>772</v>
      </c>
      <c r="I5026" s="3" t="s">
        <v>773</v>
      </c>
      <c r="J5026" s="3" t="s">
        <v>37</v>
      </c>
      <c r="K5026" s="3" t="s">
        <v>23</v>
      </c>
      <c r="L5026" s="3" t="s">
        <v>262</v>
      </c>
      <c r="M5026" s="3" t="s">
        <v>263</v>
      </c>
      <c r="N5026" s="3">
        <v>10011</v>
      </c>
      <c r="O5026" s="3" t="s">
        <v>144</v>
      </c>
      <c r="P5026" s="3" t="s">
        <v>1607</v>
      </c>
      <c r="Q5026" s="3" t="s">
        <v>42</v>
      </c>
      <c r="R5026" s="3" t="s">
        <v>575</v>
      </c>
      <c r="S5026" s="3" t="s">
        <v>1608</v>
      </c>
      <c r="T5026" s="3">
        <v>347.58</v>
      </c>
      <c r="U5026" s="35" cm="1">
        <f t="array" ref="U5026">INDEX('Pricing Strategy'!$F$4:$F$71,MATCH(1,(Dataset!$O5026='Pricing Strategy'!$B$4:$B$71)*(Dataset!$Q5026='Pricing Strategy'!$C$4:$C$71)*(Dataset!$R5026='Pricing Strategy'!$D$4:$D$71),))</f>
        <v>0.45</v>
      </c>
      <c r="V5026" s="3">
        <f>Dataset!$T5026*(1-Dataset!$U5026)</f>
        <v>191.16900000000001</v>
      </c>
    </row>
    <row r="5027" spans="1:22" x14ac:dyDescent="0.3">
      <c r="A5027" s="32"/>
      <c r="C5027" s="3">
        <v>5022</v>
      </c>
      <c r="D5027" s="3" t="s">
        <v>7953</v>
      </c>
      <c r="E5027" s="34">
        <v>43087</v>
      </c>
      <c r="F5027" s="34">
        <v>43093</v>
      </c>
      <c r="G5027" s="3" t="s">
        <v>46</v>
      </c>
      <c r="H5027" s="3" t="s">
        <v>1647</v>
      </c>
      <c r="I5027" s="3" t="s">
        <v>1648</v>
      </c>
      <c r="J5027" s="3" t="s">
        <v>22</v>
      </c>
      <c r="K5027" s="3" t="s">
        <v>23</v>
      </c>
      <c r="L5027" s="3" t="s">
        <v>947</v>
      </c>
      <c r="M5027" s="3" t="s">
        <v>39</v>
      </c>
      <c r="N5027" s="3">
        <v>92037</v>
      </c>
      <c r="O5027" s="3" t="s">
        <v>40</v>
      </c>
      <c r="P5027" s="3" t="s">
        <v>1856</v>
      </c>
      <c r="Q5027" s="3" t="s">
        <v>67</v>
      </c>
      <c r="R5027" s="3" t="s">
        <v>157</v>
      </c>
      <c r="S5027" s="3" t="s">
        <v>1857</v>
      </c>
      <c r="T5027" s="3">
        <v>72.64</v>
      </c>
      <c r="U5027" s="35" cm="1">
        <f t="array" ref="U5027">INDEX('Pricing Strategy'!$F$4:$F$71,MATCH(1,(Dataset!$O5027='Pricing Strategy'!$B$4:$B$71)*(Dataset!$Q5027='Pricing Strategy'!$C$4:$C$71)*(Dataset!$R5027='Pricing Strategy'!$D$4:$D$71),))</f>
        <v>0.45</v>
      </c>
      <c r="V5027" s="3">
        <f>Dataset!$T5027*(1-Dataset!$U5027)</f>
        <v>39.952000000000005</v>
      </c>
    </row>
    <row r="5028" spans="1:22" x14ac:dyDescent="0.3">
      <c r="A5028" s="32"/>
      <c r="C5028" s="3">
        <v>5023</v>
      </c>
      <c r="D5028" s="3" t="s">
        <v>7953</v>
      </c>
      <c r="E5028" s="34">
        <v>43087</v>
      </c>
      <c r="F5028" s="34">
        <v>43093</v>
      </c>
      <c r="G5028" s="3" t="s">
        <v>46</v>
      </c>
      <c r="H5028" s="3" t="s">
        <v>1647</v>
      </c>
      <c r="I5028" s="3" t="s">
        <v>1648</v>
      </c>
      <c r="J5028" s="3" t="s">
        <v>22</v>
      </c>
      <c r="K5028" s="3" t="s">
        <v>23</v>
      </c>
      <c r="L5028" s="3" t="s">
        <v>947</v>
      </c>
      <c r="M5028" s="3" t="s">
        <v>39</v>
      </c>
      <c r="N5028" s="3">
        <v>92037</v>
      </c>
      <c r="O5028" s="3" t="s">
        <v>40</v>
      </c>
      <c r="P5028" s="3" t="s">
        <v>906</v>
      </c>
      <c r="Q5028" s="3" t="s">
        <v>67</v>
      </c>
      <c r="R5028" s="3" t="s">
        <v>157</v>
      </c>
      <c r="S5028" s="3" t="s">
        <v>907</v>
      </c>
      <c r="T5028" s="3">
        <v>772.47</v>
      </c>
      <c r="U5028" s="35" cm="1">
        <f t="array" ref="U5028">INDEX('Pricing Strategy'!$F$4:$F$71,MATCH(1,(Dataset!$O5028='Pricing Strategy'!$B$4:$B$71)*(Dataset!$Q5028='Pricing Strategy'!$C$4:$C$71)*(Dataset!$R5028='Pricing Strategy'!$D$4:$D$71),))</f>
        <v>0.45</v>
      </c>
      <c r="V5028" s="3">
        <f>Dataset!$T5028*(1-Dataset!$U5028)</f>
        <v>424.85850000000005</v>
      </c>
    </row>
    <row r="5029" spans="1:22" x14ac:dyDescent="0.3">
      <c r="A5029" s="32"/>
      <c r="C5029" s="3">
        <v>5024</v>
      </c>
      <c r="D5029" s="3" t="s">
        <v>7953</v>
      </c>
      <c r="E5029" s="34">
        <v>43087</v>
      </c>
      <c r="F5029" s="34">
        <v>43093</v>
      </c>
      <c r="G5029" s="3" t="s">
        <v>46</v>
      </c>
      <c r="H5029" s="3" t="s">
        <v>1647</v>
      </c>
      <c r="I5029" s="3" t="s">
        <v>1648</v>
      </c>
      <c r="J5029" s="3" t="s">
        <v>22</v>
      </c>
      <c r="K5029" s="3" t="s">
        <v>23</v>
      </c>
      <c r="L5029" s="3" t="s">
        <v>947</v>
      </c>
      <c r="M5029" s="3" t="s">
        <v>39</v>
      </c>
      <c r="N5029" s="3">
        <v>92037</v>
      </c>
      <c r="O5029" s="3" t="s">
        <v>40</v>
      </c>
      <c r="P5029" s="3" t="s">
        <v>7115</v>
      </c>
      <c r="Q5029" s="3" t="s">
        <v>28</v>
      </c>
      <c r="R5029" s="3" t="s">
        <v>61</v>
      </c>
      <c r="S5029" s="3" t="s">
        <v>7116</v>
      </c>
      <c r="T5029" s="3">
        <v>39.92</v>
      </c>
      <c r="U5029" s="35" cm="1">
        <f t="array" ref="U5029">INDEX('Pricing Strategy'!$F$4:$F$71,MATCH(1,(Dataset!$O5029='Pricing Strategy'!$B$4:$B$71)*(Dataset!$Q5029='Pricing Strategy'!$C$4:$C$71)*(Dataset!$R5029='Pricing Strategy'!$D$4:$D$71),))</f>
        <v>0.4</v>
      </c>
      <c r="V5029" s="3">
        <f>Dataset!$T5029*(1-Dataset!$U5029)</f>
        <v>23.952000000000002</v>
      </c>
    </row>
    <row r="5030" spans="1:22" x14ac:dyDescent="0.3">
      <c r="A5030" s="32"/>
      <c r="C5030" s="3">
        <v>5025</v>
      </c>
      <c r="D5030" s="3" t="s">
        <v>7954</v>
      </c>
      <c r="E5030" s="34">
        <v>43310</v>
      </c>
      <c r="F5030" s="34">
        <v>43315</v>
      </c>
      <c r="G5030" s="3" t="s">
        <v>46</v>
      </c>
      <c r="H5030" s="3" t="s">
        <v>2386</v>
      </c>
      <c r="I5030" s="3" t="s">
        <v>2387</v>
      </c>
      <c r="J5030" s="3" t="s">
        <v>22</v>
      </c>
      <c r="K5030" s="3" t="s">
        <v>23</v>
      </c>
      <c r="L5030" s="3" t="s">
        <v>4853</v>
      </c>
      <c r="M5030" s="3" t="s">
        <v>646</v>
      </c>
      <c r="N5030" s="3">
        <v>73120</v>
      </c>
      <c r="O5030" s="3" t="s">
        <v>101</v>
      </c>
      <c r="P5030" s="3" t="s">
        <v>7012</v>
      </c>
      <c r="Q5030" s="3" t="s">
        <v>42</v>
      </c>
      <c r="R5030" s="3" t="s">
        <v>71</v>
      </c>
      <c r="S5030" s="3" t="s">
        <v>7013</v>
      </c>
      <c r="T5030" s="3">
        <v>33.479999999999997</v>
      </c>
      <c r="U5030" s="35" cm="1">
        <f t="array" ref="U5030">INDEX('Pricing Strategy'!$F$4:$F$71,MATCH(1,(Dataset!$O5030='Pricing Strategy'!$B$4:$B$71)*(Dataset!$Q5030='Pricing Strategy'!$C$4:$C$71)*(Dataset!$R5030='Pricing Strategy'!$D$4:$D$71),))</f>
        <v>0.3</v>
      </c>
      <c r="V5030" s="3">
        <f>Dataset!$T5030*(1-Dataset!$U5030)</f>
        <v>23.435999999999996</v>
      </c>
    </row>
    <row r="5031" spans="1:22" x14ac:dyDescent="0.3">
      <c r="A5031" s="32"/>
      <c r="C5031" s="3">
        <v>5026</v>
      </c>
      <c r="D5031" s="3" t="s">
        <v>7954</v>
      </c>
      <c r="E5031" s="34">
        <v>43310</v>
      </c>
      <c r="F5031" s="34">
        <v>43315</v>
      </c>
      <c r="G5031" s="3" t="s">
        <v>46</v>
      </c>
      <c r="H5031" s="3" t="s">
        <v>2386</v>
      </c>
      <c r="I5031" s="3" t="s">
        <v>2387</v>
      </c>
      <c r="J5031" s="3" t="s">
        <v>22</v>
      </c>
      <c r="K5031" s="3" t="s">
        <v>23</v>
      </c>
      <c r="L5031" s="3" t="s">
        <v>4853</v>
      </c>
      <c r="M5031" s="3" t="s">
        <v>646</v>
      </c>
      <c r="N5031" s="3">
        <v>73120</v>
      </c>
      <c r="O5031" s="3" t="s">
        <v>101</v>
      </c>
      <c r="P5031" s="3" t="s">
        <v>1379</v>
      </c>
      <c r="Q5031" s="3" t="s">
        <v>67</v>
      </c>
      <c r="R5031" s="3" t="s">
        <v>68</v>
      </c>
      <c r="S5031" s="3" t="s">
        <v>1380</v>
      </c>
      <c r="T5031" s="3">
        <v>461.97</v>
      </c>
      <c r="U5031" s="35" cm="1">
        <f t="array" ref="U5031">INDEX('Pricing Strategy'!$F$4:$F$71,MATCH(1,(Dataset!$O5031='Pricing Strategy'!$B$4:$B$71)*(Dataset!$Q5031='Pricing Strategy'!$C$4:$C$71)*(Dataset!$R5031='Pricing Strategy'!$D$4:$D$71),))</f>
        <v>0.3</v>
      </c>
      <c r="V5031" s="3">
        <f>Dataset!$T5031*(1-Dataset!$U5031)</f>
        <v>323.37900000000002</v>
      </c>
    </row>
    <row r="5032" spans="1:22" x14ac:dyDescent="0.3">
      <c r="A5032" s="32"/>
      <c r="C5032" s="3">
        <v>5027</v>
      </c>
      <c r="D5032" s="3" t="s">
        <v>7954</v>
      </c>
      <c r="E5032" s="34">
        <v>43310</v>
      </c>
      <c r="F5032" s="34">
        <v>43315</v>
      </c>
      <c r="G5032" s="3" t="s">
        <v>46</v>
      </c>
      <c r="H5032" s="3" t="s">
        <v>2386</v>
      </c>
      <c r="I5032" s="3" t="s">
        <v>2387</v>
      </c>
      <c r="J5032" s="3" t="s">
        <v>22</v>
      </c>
      <c r="K5032" s="3" t="s">
        <v>23</v>
      </c>
      <c r="L5032" s="3" t="s">
        <v>4853</v>
      </c>
      <c r="M5032" s="3" t="s">
        <v>646</v>
      </c>
      <c r="N5032" s="3">
        <v>73120</v>
      </c>
      <c r="O5032" s="3" t="s">
        <v>101</v>
      </c>
      <c r="P5032" s="3" t="s">
        <v>102</v>
      </c>
      <c r="Q5032" s="3" t="s">
        <v>42</v>
      </c>
      <c r="R5032" s="3" t="s">
        <v>74</v>
      </c>
      <c r="S5032" s="3" t="s">
        <v>103</v>
      </c>
      <c r="T5032" s="3">
        <v>137.62</v>
      </c>
      <c r="U5032" s="35" cm="1">
        <f t="array" ref="U5032">INDEX('Pricing Strategy'!$F$4:$F$71,MATCH(1,(Dataset!$O5032='Pricing Strategy'!$B$4:$B$71)*(Dataset!$Q5032='Pricing Strategy'!$C$4:$C$71)*(Dataset!$R5032='Pricing Strategy'!$D$4:$D$71),))</f>
        <v>0.3</v>
      </c>
      <c r="V5032" s="3">
        <f>Dataset!$T5032*(1-Dataset!$U5032)</f>
        <v>96.334000000000003</v>
      </c>
    </row>
    <row r="5033" spans="1:22" x14ac:dyDescent="0.3">
      <c r="A5033" s="32"/>
      <c r="C5033" s="3">
        <v>5028</v>
      </c>
      <c r="D5033" s="3" t="s">
        <v>7954</v>
      </c>
      <c r="E5033" s="34">
        <v>43310</v>
      </c>
      <c r="F5033" s="34">
        <v>43315</v>
      </c>
      <c r="G5033" s="3" t="s">
        <v>46</v>
      </c>
      <c r="H5033" s="3" t="s">
        <v>2386</v>
      </c>
      <c r="I5033" s="3" t="s">
        <v>2387</v>
      </c>
      <c r="J5033" s="3" t="s">
        <v>22</v>
      </c>
      <c r="K5033" s="3" t="s">
        <v>23</v>
      </c>
      <c r="L5033" s="3" t="s">
        <v>4853</v>
      </c>
      <c r="M5033" s="3" t="s">
        <v>646</v>
      </c>
      <c r="N5033" s="3">
        <v>73120</v>
      </c>
      <c r="O5033" s="3" t="s">
        <v>101</v>
      </c>
      <c r="P5033" s="3" t="s">
        <v>7955</v>
      </c>
      <c r="Q5033" s="3" t="s">
        <v>28</v>
      </c>
      <c r="R5033" s="3" t="s">
        <v>32</v>
      </c>
      <c r="S5033" s="3" t="s">
        <v>7956</v>
      </c>
      <c r="T5033" s="3">
        <v>302.67</v>
      </c>
      <c r="U5033" s="35" cm="1">
        <f t="array" ref="U5033">INDEX('Pricing Strategy'!$F$4:$F$71,MATCH(1,(Dataset!$O5033='Pricing Strategy'!$B$4:$B$71)*(Dataset!$Q5033='Pricing Strategy'!$C$4:$C$71)*(Dataset!$R5033='Pricing Strategy'!$D$4:$D$71),))</f>
        <v>0.35</v>
      </c>
      <c r="V5033" s="3">
        <f>Dataset!$T5033*(1-Dataset!$U5033)</f>
        <v>196.73550000000003</v>
      </c>
    </row>
    <row r="5034" spans="1:22" x14ac:dyDescent="0.3">
      <c r="A5034" s="32"/>
      <c r="C5034" s="3">
        <v>5029</v>
      </c>
      <c r="D5034" s="3" t="s">
        <v>7957</v>
      </c>
      <c r="E5034" s="34">
        <v>42249</v>
      </c>
      <c r="F5034" s="34">
        <v>42254</v>
      </c>
      <c r="G5034" s="3" t="s">
        <v>19</v>
      </c>
      <c r="H5034" s="3" t="s">
        <v>5424</v>
      </c>
      <c r="I5034" s="3" t="s">
        <v>5425</v>
      </c>
      <c r="J5034" s="3" t="s">
        <v>22</v>
      </c>
      <c r="K5034" s="3" t="s">
        <v>23</v>
      </c>
      <c r="L5034" s="3" t="s">
        <v>299</v>
      </c>
      <c r="M5034" s="3" t="s">
        <v>207</v>
      </c>
      <c r="N5034" s="3">
        <v>60653</v>
      </c>
      <c r="O5034" s="3" t="s">
        <v>101</v>
      </c>
      <c r="P5034" s="3" t="s">
        <v>2300</v>
      </c>
      <c r="Q5034" s="3" t="s">
        <v>67</v>
      </c>
      <c r="R5034" s="3" t="s">
        <v>157</v>
      </c>
      <c r="S5034" s="3" t="s">
        <v>2301</v>
      </c>
      <c r="T5034" s="3">
        <v>239.976</v>
      </c>
      <c r="U5034" s="35" cm="1">
        <f t="array" ref="U5034">INDEX('Pricing Strategy'!$F$4:$F$71,MATCH(1,(Dataset!$O5034='Pricing Strategy'!$B$4:$B$71)*(Dataset!$Q5034='Pricing Strategy'!$C$4:$C$71)*(Dataset!$R5034='Pricing Strategy'!$D$4:$D$71),))</f>
        <v>0.35</v>
      </c>
      <c r="V5034" s="3">
        <f>Dataset!$T5034*(1-Dataset!$U5034)</f>
        <v>155.98439999999999</v>
      </c>
    </row>
    <row r="5035" spans="1:22" x14ac:dyDescent="0.3">
      <c r="A5035" s="32"/>
      <c r="C5035" s="3">
        <v>5030</v>
      </c>
      <c r="D5035" s="3" t="s">
        <v>7958</v>
      </c>
      <c r="E5035" s="34">
        <v>43129</v>
      </c>
      <c r="F5035" s="34">
        <v>43133</v>
      </c>
      <c r="G5035" s="3" t="s">
        <v>46</v>
      </c>
      <c r="H5035" s="3" t="s">
        <v>3014</v>
      </c>
      <c r="I5035" s="3" t="s">
        <v>3015</v>
      </c>
      <c r="J5035" s="3" t="s">
        <v>22</v>
      </c>
      <c r="K5035" s="3" t="s">
        <v>23</v>
      </c>
      <c r="L5035" s="3" t="s">
        <v>123</v>
      </c>
      <c r="M5035" s="3" t="s">
        <v>39</v>
      </c>
      <c r="N5035" s="3">
        <v>94109</v>
      </c>
      <c r="O5035" s="3" t="s">
        <v>40</v>
      </c>
      <c r="P5035" s="3" t="s">
        <v>6256</v>
      </c>
      <c r="Q5035" s="3" t="s">
        <v>42</v>
      </c>
      <c r="R5035" s="3" t="s">
        <v>64</v>
      </c>
      <c r="S5035" s="3" t="s">
        <v>6257</v>
      </c>
      <c r="T5035" s="3">
        <v>8.34</v>
      </c>
      <c r="U5035" s="35" cm="1">
        <f t="array" ref="U5035">INDEX('Pricing Strategy'!$F$4:$F$71,MATCH(1,(Dataset!$O5035='Pricing Strategy'!$B$4:$B$71)*(Dataset!$Q5035='Pricing Strategy'!$C$4:$C$71)*(Dataset!$R5035='Pricing Strategy'!$D$4:$D$71),))</f>
        <v>0.45</v>
      </c>
      <c r="V5035" s="3">
        <f>Dataset!$T5035*(1-Dataset!$U5035)</f>
        <v>4.5870000000000006</v>
      </c>
    </row>
    <row r="5036" spans="1:22" x14ac:dyDescent="0.3">
      <c r="A5036" s="32"/>
      <c r="C5036" s="3">
        <v>5031</v>
      </c>
      <c r="D5036" s="3" t="s">
        <v>7958</v>
      </c>
      <c r="E5036" s="34">
        <v>43129</v>
      </c>
      <c r="F5036" s="34">
        <v>43133</v>
      </c>
      <c r="G5036" s="3" t="s">
        <v>46</v>
      </c>
      <c r="H5036" s="3" t="s">
        <v>3014</v>
      </c>
      <c r="I5036" s="3" t="s">
        <v>3015</v>
      </c>
      <c r="J5036" s="3" t="s">
        <v>22</v>
      </c>
      <c r="K5036" s="3" t="s">
        <v>23</v>
      </c>
      <c r="L5036" s="3" t="s">
        <v>123</v>
      </c>
      <c r="M5036" s="3" t="s">
        <v>39</v>
      </c>
      <c r="N5036" s="3">
        <v>94109</v>
      </c>
      <c r="O5036" s="3" t="s">
        <v>40</v>
      </c>
      <c r="P5036" s="3" t="s">
        <v>5071</v>
      </c>
      <c r="Q5036" s="3" t="s">
        <v>42</v>
      </c>
      <c r="R5036" s="3" t="s">
        <v>575</v>
      </c>
      <c r="S5036" s="3" t="s">
        <v>5072</v>
      </c>
      <c r="T5036" s="3">
        <v>8.57</v>
      </c>
      <c r="U5036" s="35" cm="1">
        <f t="array" ref="U5036">INDEX('Pricing Strategy'!$F$4:$F$71,MATCH(1,(Dataset!$O5036='Pricing Strategy'!$B$4:$B$71)*(Dataset!$Q5036='Pricing Strategy'!$C$4:$C$71)*(Dataset!$R5036='Pricing Strategy'!$D$4:$D$71),))</f>
        <v>0.45</v>
      </c>
      <c r="V5036" s="3">
        <f>Dataset!$T5036*(1-Dataset!$U5036)</f>
        <v>4.7135000000000007</v>
      </c>
    </row>
    <row r="5037" spans="1:22" x14ac:dyDescent="0.3">
      <c r="A5037" s="32"/>
      <c r="C5037" s="3">
        <v>5032</v>
      </c>
      <c r="D5037" s="3" t="s">
        <v>7958</v>
      </c>
      <c r="E5037" s="34">
        <v>43129</v>
      </c>
      <c r="F5037" s="34">
        <v>43133</v>
      </c>
      <c r="G5037" s="3" t="s">
        <v>46</v>
      </c>
      <c r="H5037" s="3" t="s">
        <v>3014</v>
      </c>
      <c r="I5037" s="3" t="s">
        <v>3015</v>
      </c>
      <c r="J5037" s="3" t="s">
        <v>22</v>
      </c>
      <c r="K5037" s="3" t="s">
        <v>23</v>
      </c>
      <c r="L5037" s="3" t="s">
        <v>123</v>
      </c>
      <c r="M5037" s="3" t="s">
        <v>39</v>
      </c>
      <c r="N5037" s="3">
        <v>94109</v>
      </c>
      <c r="O5037" s="3" t="s">
        <v>40</v>
      </c>
      <c r="P5037" s="3" t="s">
        <v>1714</v>
      </c>
      <c r="Q5037" s="3" t="s">
        <v>42</v>
      </c>
      <c r="R5037" s="3" t="s">
        <v>71</v>
      </c>
      <c r="S5037" s="3" t="s">
        <v>1715</v>
      </c>
      <c r="T5037" s="3">
        <v>119.616</v>
      </c>
      <c r="U5037" s="35" cm="1">
        <f t="array" ref="U5037">INDEX('Pricing Strategy'!$F$4:$F$71,MATCH(1,(Dataset!$O5037='Pricing Strategy'!$B$4:$B$71)*(Dataset!$Q5037='Pricing Strategy'!$C$4:$C$71)*(Dataset!$R5037='Pricing Strategy'!$D$4:$D$71),))</f>
        <v>0.4</v>
      </c>
      <c r="V5037" s="3">
        <f>Dataset!$T5037*(1-Dataset!$U5037)</f>
        <v>71.769599999999997</v>
      </c>
    </row>
    <row r="5038" spans="1:22" x14ac:dyDescent="0.3">
      <c r="A5038" s="32"/>
      <c r="C5038" s="3">
        <v>5033</v>
      </c>
      <c r="D5038" s="3" t="s">
        <v>7959</v>
      </c>
      <c r="E5038" s="34">
        <v>43095</v>
      </c>
      <c r="F5038" s="34">
        <v>43102</v>
      </c>
      <c r="G5038" s="3" t="s">
        <v>46</v>
      </c>
      <c r="H5038" s="3" t="s">
        <v>1534</v>
      </c>
      <c r="I5038" s="3" t="s">
        <v>1535</v>
      </c>
      <c r="J5038" s="3" t="s">
        <v>37</v>
      </c>
      <c r="K5038" s="3" t="s">
        <v>23</v>
      </c>
      <c r="L5038" s="3" t="s">
        <v>3942</v>
      </c>
      <c r="M5038" s="3" t="s">
        <v>787</v>
      </c>
      <c r="N5038" s="3">
        <v>8360</v>
      </c>
      <c r="O5038" s="3" t="s">
        <v>144</v>
      </c>
      <c r="P5038" s="3" t="s">
        <v>277</v>
      </c>
      <c r="Q5038" s="3" t="s">
        <v>28</v>
      </c>
      <c r="R5038" s="3" t="s">
        <v>32</v>
      </c>
      <c r="S5038" s="3" t="s">
        <v>278</v>
      </c>
      <c r="T5038" s="3">
        <v>212.94</v>
      </c>
      <c r="U5038" s="35" cm="1">
        <f t="array" ref="U5038">INDEX('Pricing Strategy'!$F$4:$F$71,MATCH(1,(Dataset!$O5038='Pricing Strategy'!$B$4:$B$71)*(Dataset!$Q5038='Pricing Strategy'!$C$4:$C$71)*(Dataset!$R5038='Pricing Strategy'!$D$4:$D$71),))</f>
        <v>0.45</v>
      </c>
      <c r="V5038" s="3">
        <f>Dataset!$T5038*(1-Dataset!$U5038)</f>
        <v>117.117</v>
      </c>
    </row>
    <row r="5039" spans="1:22" x14ac:dyDescent="0.3">
      <c r="A5039" s="32"/>
      <c r="C5039" s="3">
        <v>5034</v>
      </c>
      <c r="D5039" s="3" t="s">
        <v>7959</v>
      </c>
      <c r="E5039" s="34">
        <v>43095</v>
      </c>
      <c r="F5039" s="34">
        <v>43102</v>
      </c>
      <c r="G5039" s="3" t="s">
        <v>46</v>
      </c>
      <c r="H5039" s="3" t="s">
        <v>1534</v>
      </c>
      <c r="I5039" s="3" t="s">
        <v>1535</v>
      </c>
      <c r="J5039" s="3" t="s">
        <v>37</v>
      </c>
      <c r="K5039" s="3" t="s">
        <v>23</v>
      </c>
      <c r="L5039" s="3" t="s">
        <v>3942</v>
      </c>
      <c r="M5039" s="3" t="s">
        <v>787</v>
      </c>
      <c r="N5039" s="3">
        <v>8360</v>
      </c>
      <c r="O5039" s="3" t="s">
        <v>144</v>
      </c>
      <c r="P5039" s="3" t="s">
        <v>5197</v>
      </c>
      <c r="Q5039" s="3" t="s">
        <v>42</v>
      </c>
      <c r="R5039" s="3" t="s">
        <v>74</v>
      </c>
      <c r="S5039" s="3" t="s">
        <v>5198</v>
      </c>
      <c r="T5039" s="3">
        <v>26.49</v>
      </c>
      <c r="U5039" s="35" cm="1">
        <f t="array" ref="U5039">INDEX('Pricing Strategy'!$F$4:$F$71,MATCH(1,(Dataset!$O5039='Pricing Strategy'!$B$4:$B$71)*(Dataset!$Q5039='Pricing Strategy'!$C$4:$C$71)*(Dataset!$R5039='Pricing Strategy'!$D$4:$D$71),))</f>
        <v>0.4</v>
      </c>
      <c r="V5039" s="3">
        <f>Dataset!$T5039*(1-Dataset!$U5039)</f>
        <v>15.893999999999998</v>
      </c>
    </row>
    <row r="5040" spans="1:22" x14ac:dyDescent="0.3">
      <c r="A5040" s="32"/>
      <c r="C5040" s="3">
        <v>5035</v>
      </c>
      <c r="D5040" s="3" t="s">
        <v>7960</v>
      </c>
      <c r="E5040" s="34">
        <v>42591</v>
      </c>
      <c r="F5040" s="34">
        <v>42595</v>
      </c>
      <c r="G5040" s="3" t="s">
        <v>19</v>
      </c>
      <c r="H5040" s="3" t="s">
        <v>3049</v>
      </c>
      <c r="I5040" s="3" t="s">
        <v>3050</v>
      </c>
      <c r="J5040" s="3" t="s">
        <v>98</v>
      </c>
      <c r="K5040" s="3" t="s">
        <v>23</v>
      </c>
      <c r="L5040" s="3" t="s">
        <v>2551</v>
      </c>
      <c r="M5040" s="3" t="s">
        <v>110</v>
      </c>
      <c r="N5040" s="3">
        <v>53209</v>
      </c>
      <c r="O5040" s="3" t="s">
        <v>101</v>
      </c>
      <c r="P5040" s="3" t="s">
        <v>7468</v>
      </c>
      <c r="Q5040" s="3" t="s">
        <v>28</v>
      </c>
      <c r="R5040" s="3" t="s">
        <v>29</v>
      </c>
      <c r="S5040" s="3" t="s">
        <v>7469</v>
      </c>
      <c r="T5040" s="3">
        <v>687.4</v>
      </c>
      <c r="U5040" s="35" cm="1">
        <f t="array" ref="U5040">INDEX('Pricing Strategy'!$F$4:$F$71,MATCH(1,(Dataset!$O5040='Pricing Strategy'!$B$4:$B$71)*(Dataset!$Q5040='Pricing Strategy'!$C$4:$C$71)*(Dataset!$R5040='Pricing Strategy'!$D$4:$D$71),))</f>
        <v>0.4</v>
      </c>
      <c r="V5040" s="3">
        <f>Dataset!$T5040*(1-Dataset!$U5040)</f>
        <v>412.44</v>
      </c>
    </row>
    <row r="5041" spans="1:22" x14ac:dyDescent="0.3">
      <c r="A5041" s="32"/>
      <c r="C5041" s="3">
        <v>5036</v>
      </c>
      <c r="D5041" s="3" t="s">
        <v>7961</v>
      </c>
      <c r="E5041" s="34">
        <v>42100</v>
      </c>
      <c r="F5041" s="34">
        <v>42106</v>
      </c>
      <c r="G5041" s="3" t="s">
        <v>46</v>
      </c>
      <c r="H5041" s="3" t="s">
        <v>5382</v>
      </c>
      <c r="I5041" s="3" t="s">
        <v>5383</v>
      </c>
      <c r="J5041" s="3" t="s">
        <v>37</v>
      </c>
      <c r="K5041" s="3" t="s">
        <v>23</v>
      </c>
      <c r="L5041" s="3" t="s">
        <v>91</v>
      </c>
      <c r="M5041" s="3" t="s">
        <v>92</v>
      </c>
      <c r="N5041" s="3">
        <v>98115</v>
      </c>
      <c r="O5041" s="3" t="s">
        <v>40</v>
      </c>
      <c r="P5041" s="3" t="s">
        <v>2188</v>
      </c>
      <c r="Q5041" s="3" t="s">
        <v>28</v>
      </c>
      <c r="R5041" s="3" t="s">
        <v>52</v>
      </c>
      <c r="S5041" s="3" t="s">
        <v>2189</v>
      </c>
      <c r="T5041" s="3">
        <v>653.54999999999995</v>
      </c>
      <c r="U5041" s="35" cm="1">
        <f t="array" ref="U5041">INDEX('Pricing Strategy'!$F$4:$F$71,MATCH(1,(Dataset!$O5041='Pricing Strategy'!$B$4:$B$71)*(Dataset!$Q5041='Pricing Strategy'!$C$4:$C$71)*(Dataset!$R5041='Pricing Strategy'!$D$4:$D$71),))</f>
        <v>0.45</v>
      </c>
      <c r="V5041" s="3">
        <f>Dataset!$T5041*(1-Dataset!$U5041)</f>
        <v>359.45249999999999</v>
      </c>
    </row>
    <row r="5042" spans="1:22" x14ac:dyDescent="0.3">
      <c r="A5042" s="32"/>
      <c r="C5042" s="3">
        <v>5037</v>
      </c>
      <c r="D5042" s="3" t="s">
        <v>7961</v>
      </c>
      <c r="E5042" s="34">
        <v>42100</v>
      </c>
      <c r="F5042" s="34">
        <v>42106</v>
      </c>
      <c r="G5042" s="3" t="s">
        <v>46</v>
      </c>
      <c r="H5042" s="3" t="s">
        <v>5382</v>
      </c>
      <c r="I5042" s="3" t="s">
        <v>5383</v>
      </c>
      <c r="J5042" s="3" t="s">
        <v>37</v>
      </c>
      <c r="K5042" s="3" t="s">
        <v>23</v>
      </c>
      <c r="L5042" s="3" t="s">
        <v>91</v>
      </c>
      <c r="M5042" s="3" t="s">
        <v>92</v>
      </c>
      <c r="N5042" s="3">
        <v>98115</v>
      </c>
      <c r="O5042" s="3" t="s">
        <v>40</v>
      </c>
      <c r="P5042" s="3" t="s">
        <v>2572</v>
      </c>
      <c r="Q5042" s="3" t="s">
        <v>67</v>
      </c>
      <c r="R5042" s="3" t="s">
        <v>157</v>
      </c>
      <c r="S5042" s="3" t="s">
        <v>2573</v>
      </c>
      <c r="T5042" s="3">
        <v>33.9</v>
      </c>
      <c r="U5042" s="35" cm="1">
        <f t="array" ref="U5042">INDEX('Pricing Strategy'!$F$4:$F$71,MATCH(1,(Dataset!$O5042='Pricing Strategy'!$B$4:$B$71)*(Dataset!$Q5042='Pricing Strategy'!$C$4:$C$71)*(Dataset!$R5042='Pricing Strategy'!$D$4:$D$71),))</f>
        <v>0.45</v>
      </c>
      <c r="V5042" s="3">
        <f>Dataset!$T5042*(1-Dataset!$U5042)</f>
        <v>18.645</v>
      </c>
    </row>
    <row r="5043" spans="1:22" x14ac:dyDescent="0.3">
      <c r="A5043" s="32"/>
      <c r="C5043" s="3">
        <v>5038</v>
      </c>
      <c r="D5043" s="3" t="s">
        <v>7962</v>
      </c>
      <c r="E5043" s="34">
        <v>43421</v>
      </c>
      <c r="F5043" s="34">
        <v>43425</v>
      </c>
      <c r="G5043" s="3" t="s">
        <v>19</v>
      </c>
      <c r="H5043" s="3" t="s">
        <v>2343</v>
      </c>
      <c r="I5043" s="3" t="s">
        <v>2344</v>
      </c>
      <c r="J5043" s="3" t="s">
        <v>22</v>
      </c>
      <c r="K5043" s="3" t="s">
        <v>23</v>
      </c>
      <c r="L5043" s="3" t="s">
        <v>206</v>
      </c>
      <c r="M5043" s="3" t="s">
        <v>207</v>
      </c>
      <c r="N5043" s="3">
        <v>60540</v>
      </c>
      <c r="O5043" s="3" t="s">
        <v>101</v>
      </c>
      <c r="P5043" s="3" t="s">
        <v>2355</v>
      </c>
      <c r="Q5043" s="3" t="s">
        <v>67</v>
      </c>
      <c r="R5043" s="3" t="s">
        <v>157</v>
      </c>
      <c r="S5043" s="3" t="s">
        <v>2356</v>
      </c>
      <c r="T5043" s="3">
        <v>239.96</v>
      </c>
      <c r="U5043" s="35" cm="1">
        <f t="array" ref="U5043">INDEX('Pricing Strategy'!$F$4:$F$71,MATCH(1,(Dataset!$O5043='Pricing Strategy'!$B$4:$B$71)*(Dataset!$Q5043='Pricing Strategy'!$C$4:$C$71)*(Dataset!$R5043='Pricing Strategy'!$D$4:$D$71),))</f>
        <v>0.35</v>
      </c>
      <c r="V5043" s="3">
        <f>Dataset!$T5043*(1-Dataset!$U5043)</f>
        <v>155.97400000000002</v>
      </c>
    </row>
    <row r="5044" spans="1:22" x14ac:dyDescent="0.3">
      <c r="A5044" s="32"/>
      <c r="C5044" s="3">
        <v>5039</v>
      </c>
      <c r="D5044" s="3" t="s">
        <v>7963</v>
      </c>
      <c r="E5044" s="34">
        <v>42562</v>
      </c>
      <c r="F5044" s="34">
        <v>42563</v>
      </c>
      <c r="G5044" s="3" t="s">
        <v>184</v>
      </c>
      <c r="H5044" s="3" t="s">
        <v>4008</v>
      </c>
      <c r="I5044" s="3" t="s">
        <v>4009</v>
      </c>
      <c r="J5044" s="3" t="s">
        <v>37</v>
      </c>
      <c r="K5044" s="3" t="s">
        <v>23</v>
      </c>
      <c r="L5044" s="3" t="s">
        <v>517</v>
      </c>
      <c r="M5044" s="3" t="s">
        <v>241</v>
      </c>
      <c r="N5044" s="3">
        <v>19805</v>
      </c>
      <c r="O5044" s="3" t="s">
        <v>144</v>
      </c>
      <c r="P5044" s="3" t="s">
        <v>2807</v>
      </c>
      <c r="Q5044" s="3" t="s">
        <v>28</v>
      </c>
      <c r="R5044" s="3" t="s">
        <v>52</v>
      </c>
      <c r="S5044" s="3" t="s">
        <v>2808</v>
      </c>
      <c r="T5044" s="3">
        <v>199.83600000000001</v>
      </c>
      <c r="U5044" s="35" cm="1">
        <f t="array" ref="U5044">INDEX('Pricing Strategy'!$F$4:$F$71,MATCH(1,(Dataset!$O5044='Pricing Strategy'!$B$4:$B$71)*(Dataset!$Q5044='Pricing Strategy'!$C$4:$C$71)*(Dataset!$R5044='Pricing Strategy'!$D$4:$D$71),))</f>
        <v>0.45</v>
      </c>
      <c r="V5044" s="3">
        <f>Dataset!$T5044*(1-Dataset!$U5044)</f>
        <v>109.90980000000002</v>
      </c>
    </row>
    <row r="5045" spans="1:22" x14ac:dyDescent="0.3">
      <c r="A5045" s="32"/>
      <c r="C5045" s="3">
        <v>5040</v>
      </c>
      <c r="D5045" s="3" t="s">
        <v>7963</v>
      </c>
      <c r="E5045" s="34">
        <v>42562</v>
      </c>
      <c r="F5045" s="34">
        <v>42563</v>
      </c>
      <c r="G5045" s="3" t="s">
        <v>184</v>
      </c>
      <c r="H5045" s="3" t="s">
        <v>4008</v>
      </c>
      <c r="I5045" s="3" t="s">
        <v>4009</v>
      </c>
      <c r="J5045" s="3" t="s">
        <v>37</v>
      </c>
      <c r="K5045" s="3" t="s">
        <v>23</v>
      </c>
      <c r="L5045" s="3" t="s">
        <v>517</v>
      </c>
      <c r="M5045" s="3" t="s">
        <v>241</v>
      </c>
      <c r="N5045" s="3">
        <v>19805</v>
      </c>
      <c r="O5045" s="3" t="s">
        <v>144</v>
      </c>
      <c r="P5045" s="3" t="s">
        <v>4470</v>
      </c>
      <c r="Q5045" s="3" t="s">
        <v>67</v>
      </c>
      <c r="R5045" s="3" t="s">
        <v>68</v>
      </c>
      <c r="S5045" s="3" t="s">
        <v>4471</v>
      </c>
      <c r="T5045" s="3">
        <v>716</v>
      </c>
      <c r="U5045" s="35" cm="1">
        <f t="array" ref="U5045">INDEX('Pricing Strategy'!$F$4:$F$71,MATCH(1,(Dataset!$O5045='Pricing Strategy'!$B$4:$B$71)*(Dataset!$Q5045='Pricing Strategy'!$C$4:$C$71)*(Dataset!$R5045='Pricing Strategy'!$D$4:$D$71),))</f>
        <v>0.4</v>
      </c>
      <c r="V5045" s="3">
        <f>Dataset!$T5045*(1-Dataset!$U5045)</f>
        <v>429.59999999999997</v>
      </c>
    </row>
    <row r="5046" spans="1:22" x14ac:dyDescent="0.3">
      <c r="A5046" s="32"/>
      <c r="C5046" s="3">
        <v>5041</v>
      </c>
      <c r="D5046" s="3" t="s">
        <v>7963</v>
      </c>
      <c r="E5046" s="34">
        <v>42562</v>
      </c>
      <c r="F5046" s="34">
        <v>42563</v>
      </c>
      <c r="G5046" s="3" t="s">
        <v>184</v>
      </c>
      <c r="H5046" s="3" t="s">
        <v>4008</v>
      </c>
      <c r="I5046" s="3" t="s">
        <v>4009</v>
      </c>
      <c r="J5046" s="3" t="s">
        <v>37</v>
      </c>
      <c r="K5046" s="3" t="s">
        <v>23</v>
      </c>
      <c r="L5046" s="3" t="s">
        <v>517</v>
      </c>
      <c r="M5046" s="3" t="s">
        <v>241</v>
      </c>
      <c r="N5046" s="3">
        <v>19805</v>
      </c>
      <c r="O5046" s="3" t="s">
        <v>144</v>
      </c>
      <c r="P5046" s="3" t="s">
        <v>1394</v>
      </c>
      <c r="Q5046" s="3" t="s">
        <v>42</v>
      </c>
      <c r="R5046" s="3" t="s">
        <v>71</v>
      </c>
      <c r="S5046" s="3" t="s">
        <v>1395</v>
      </c>
      <c r="T5046" s="3">
        <v>221.06</v>
      </c>
      <c r="U5046" s="35" cm="1">
        <f t="array" ref="U5046">INDEX('Pricing Strategy'!$F$4:$F$71,MATCH(1,(Dataset!$O5046='Pricing Strategy'!$B$4:$B$71)*(Dataset!$Q5046='Pricing Strategy'!$C$4:$C$71)*(Dataset!$R5046='Pricing Strategy'!$D$4:$D$71),))</f>
        <v>0.4</v>
      </c>
      <c r="V5046" s="3">
        <f>Dataset!$T5046*(1-Dataset!$U5046)</f>
        <v>132.636</v>
      </c>
    </row>
    <row r="5047" spans="1:22" x14ac:dyDescent="0.3">
      <c r="A5047" s="32"/>
      <c r="C5047" s="3">
        <v>5042</v>
      </c>
      <c r="D5047" s="3" t="s">
        <v>7964</v>
      </c>
      <c r="E5047" s="34">
        <v>43049</v>
      </c>
      <c r="F5047" s="34">
        <v>43052</v>
      </c>
      <c r="G5047" s="3" t="s">
        <v>19</v>
      </c>
      <c r="H5047" s="3" t="s">
        <v>4048</v>
      </c>
      <c r="I5047" s="3" t="s">
        <v>4049</v>
      </c>
      <c r="J5047" s="3" t="s">
        <v>22</v>
      </c>
      <c r="K5047" s="3" t="s">
        <v>23</v>
      </c>
      <c r="L5047" s="3" t="s">
        <v>38</v>
      </c>
      <c r="M5047" s="3" t="s">
        <v>39</v>
      </c>
      <c r="N5047" s="3">
        <v>90036</v>
      </c>
      <c r="O5047" s="3" t="s">
        <v>40</v>
      </c>
      <c r="P5047" s="3" t="s">
        <v>6008</v>
      </c>
      <c r="Q5047" s="3" t="s">
        <v>42</v>
      </c>
      <c r="R5047" s="3" t="s">
        <v>86</v>
      </c>
      <c r="S5047" s="3" t="s">
        <v>6009</v>
      </c>
      <c r="T5047" s="3">
        <v>67.709999999999994</v>
      </c>
      <c r="U5047" s="35" cm="1">
        <f t="array" ref="U5047">INDEX('Pricing Strategy'!$F$4:$F$71,MATCH(1,(Dataset!$O5047='Pricing Strategy'!$B$4:$B$71)*(Dataset!$Q5047='Pricing Strategy'!$C$4:$C$71)*(Dataset!$R5047='Pricing Strategy'!$D$4:$D$71),))</f>
        <v>0.4</v>
      </c>
      <c r="V5047" s="3">
        <f>Dataset!$T5047*(1-Dataset!$U5047)</f>
        <v>40.625999999999998</v>
      </c>
    </row>
    <row r="5048" spans="1:22" x14ac:dyDescent="0.3">
      <c r="A5048" s="32"/>
      <c r="C5048" s="3">
        <v>5043</v>
      </c>
      <c r="D5048" s="3" t="s">
        <v>7964</v>
      </c>
      <c r="E5048" s="34">
        <v>43049</v>
      </c>
      <c r="F5048" s="34">
        <v>43052</v>
      </c>
      <c r="G5048" s="3" t="s">
        <v>19</v>
      </c>
      <c r="H5048" s="3" t="s">
        <v>4048</v>
      </c>
      <c r="I5048" s="3" t="s">
        <v>4049</v>
      </c>
      <c r="J5048" s="3" t="s">
        <v>22</v>
      </c>
      <c r="K5048" s="3" t="s">
        <v>23</v>
      </c>
      <c r="L5048" s="3" t="s">
        <v>38</v>
      </c>
      <c r="M5048" s="3" t="s">
        <v>39</v>
      </c>
      <c r="N5048" s="3">
        <v>90036</v>
      </c>
      <c r="O5048" s="3" t="s">
        <v>40</v>
      </c>
      <c r="P5048" s="3" t="s">
        <v>3103</v>
      </c>
      <c r="Q5048" s="3" t="s">
        <v>42</v>
      </c>
      <c r="R5048" s="3" t="s">
        <v>74</v>
      </c>
      <c r="S5048" s="3" t="s">
        <v>3104</v>
      </c>
      <c r="T5048" s="3">
        <v>129.91999999999999</v>
      </c>
      <c r="U5048" s="35" cm="1">
        <f t="array" ref="U5048">INDEX('Pricing Strategy'!$F$4:$F$71,MATCH(1,(Dataset!$O5048='Pricing Strategy'!$B$4:$B$71)*(Dataset!$Q5048='Pricing Strategy'!$C$4:$C$71)*(Dataset!$R5048='Pricing Strategy'!$D$4:$D$71),))</f>
        <v>0.4</v>
      </c>
      <c r="V5048" s="3">
        <f>Dataset!$T5048*(1-Dataset!$U5048)</f>
        <v>77.951999999999984</v>
      </c>
    </row>
    <row r="5049" spans="1:22" x14ac:dyDescent="0.3">
      <c r="A5049" s="32"/>
      <c r="C5049" s="3">
        <v>5044</v>
      </c>
      <c r="D5049" s="3" t="s">
        <v>7964</v>
      </c>
      <c r="E5049" s="34">
        <v>43049</v>
      </c>
      <c r="F5049" s="34">
        <v>43052</v>
      </c>
      <c r="G5049" s="3" t="s">
        <v>19</v>
      </c>
      <c r="H5049" s="3" t="s">
        <v>4048</v>
      </c>
      <c r="I5049" s="3" t="s">
        <v>4049</v>
      </c>
      <c r="J5049" s="3" t="s">
        <v>22</v>
      </c>
      <c r="K5049" s="3" t="s">
        <v>23</v>
      </c>
      <c r="L5049" s="3" t="s">
        <v>38</v>
      </c>
      <c r="M5049" s="3" t="s">
        <v>39</v>
      </c>
      <c r="N5049" s="3">
        <v>90036</v>
      </c>
      <c r="O5049" s="3" t="s">
        <v>40</v>
      </c>
      <c r="P5049" s="3" t="s">
        <v>2680</v>
      </c>
      <c r="Q5049" s="3" t="s">
        <v>28</v>
      </c>
      <c r="R5049" s="3" t="s">
        <v>61</v>
      </c>
      <c r="S5049" s="3" t="s">
        <v>2681</v>
      </c>
      <c r="T5049" s="3">
        <v>467.46</v>
      </c>
      <c r="U5049" s="35" cm="1">
        <f t="array" ref="U5049">INDEX('Pricing Strategy'!$F$4:$F$71,MATCH(1,(Dataset!$O5049='Pricing Strategy'!$B$4:$B$71)*(Dataset!$Q5049='Pricing Strategy'!$C$4:$C$71)*(Dataset!$R5049='Pricing Strategy'!$D$4:$D$71),))</f>
        <v>0.4</v>
      </c>
      <c r="V5049" s="3">
        <f>Dataset!$T5049*(1-Dataset!$U5049)</f>
        <v>280.476</v>
      </c>
    </row>
    <row r="5050" spans="1:22" x14ac:dyDescent="0.3">
      <c r="A5050" s="32"/>
      <c r="C5050" s="3">
        <v>5045</v>
      </c>
      <c r="D5050" s="3" t="s">
        <v>7964</v>
      </c>
      <c r="E5050" s="34">
        <v>43049</v>
      </c>
      <c r="F5050" s="34">
        <v>43052</v>
      </c>
      <c r="G5050" s="3" t="s">
        <v>19</v>
      </c>
      <c r="H5050" s="3" t="s">
        <v>4048</v>
      </c>
      <c r="I5050" s="3" t="s">
        <v>4049</v>
      </c>
      <c r="J5050" s="3" t="s">
        <v>22</v>
      </c>
      <c r="K5050" s="3" t="s">
        <v>23</v>
      </c>
      <c r="L5050" s="3" t="s">
        <v>38</v>
      </c>
      <c r="M5050" s="3" t="s">
        <v>39</v>
      </c>
      <c r="N5050" s="3">
        <v>90036</v>
      </c>
      <c r="O5050" s="3" t="s">
        <v>40</v>
      </c>
      <c r="P5050" s="3" t="s">
        <v>7315</v>
      </c>
      <c r="Q5050" s="3" t="s">
        <v>42</v>
      </c>
      <c r="R5050" s="3" t="s">
        <v>86</v>
      </c>
      <c r="S5050" s="3" t="s">
        <v>7316</v>
      </c>
      <c r="T5050" s="3">
        <v>61.4</v>
      </c>
      <c r="U5050" s="35" cm="1">
        <f t="array" ref="U5050">INDEX('Pricing Strategy'!$F$4:$F$71,MATCH(1,(Dataset!$O5050='Pricing Strategy'!$B$4:$B$71)*(Dataset!$Q5050='Pricing Strategy'!$C$4:$C$71)*(Dataset!$R5050='Pricing Strategy'!$D$4:$D$71),))</f>
        <v>0.4</v>
      </c>
      <c r="V5050" s="3">
        <f>Dataset!$T5050*(1-Dataset!$U5050)</f>
        <v>36.839999999999996</v>
      </c>
    </row>
    <row r="5051" spans="1:22" x14ac:dyDescent="0.3">
      <c r="A5051" s="32"/>
      <c r="C5051" s="3">
        <v>5046</v>
      </c>
      <c r="D5051" s="3" t="s">
        <v>7964</v>
      </c>
      <c r="E5051" s="34">
        <v>43049</v>
      </c>
      <c r="F5051" s="34">
        <v>43052</v>
      </c>
      <c r="G5051" s="3" t="s">
        <v>19</v>
      </c>
      <c r="H5051" s="3" t="s">
        <v>4048</v>
      </c>
      <c r="I5051" s="3" t="s">
        <v>4049</v>
      </c>
      <c r="J5051" s="3" t="s">
        <v>22</v>
      </c>
      <c r="K5051" s="3" t="s">
        <v>23</v>
      </c>
      <c r="L5051" s="3" t="s">
        <v>38</v>
      </c>
      <c r="M5051" s="3" t="s">
        <v>39</v>
      </c>
      <c r="N5051" s="3">
        <v>90036</v>
      </c>
      <c r="O5051" s="3" t="s">
        <v>40</v>
      </c>
      <c r="P5051" s="3" t="s">
        <v>2874</v>
      </c>
      <c r="Q5051" s="3" t="s">
        <v>42</v>
      </c>
      <c r="R5051" s="3" t="s">
        <v>55</v>
      </c>
      <c r="S5051" s="3" t="s">
        <v>2875</v>
      </c>
      <c r="T5051" s="3">
        <v>720.76</v>
      </c>
      <c r="U5051" s="35" cm="1">
        <f t="array" ref="U5051">INDEX('Pricing Strategy'!$F$4:$F$71,MATCH(1,(Dataset!$O5051='Pricing Strategy'!$B$4:$B$71)*(Dataset!$Q5051='Pricing Strategy'!$C$4:$C$71)*(Dataset!$R5051='Pricing Strategy'!$D$4:$D$71),))</f>
        <v>0.5</v>
      </c>
      <c r="V5051" s="3">
        <f>Dataset!$T5051*(1-Dataset!$U5051)</f>
        <v>360.38</v>
      </c>
    </row>
    <row r="5052" spans="1:22" x14ac:dyDescent="0.3">
      <c r="A5052" s="32"/>
      <c r="C5052" s="3">
        <v>5047</v>
      </c>
      <c r="D5052" s="3" t="s">
        <v>7964</v>
      </c>
      <c r="E5052" s="34">
        <v>43049</v>
      </c>
      <c r="F5052" s="34">
        <v>43052</v>
      </c>
      <c r="G5052" s="3" t="s">
        <v>19</v>
      </c>
      <c r="H5052" s="3" t="s">
        <v>4048</v>
      </c>
      <c r="I5052" s="3" t="s">
        <v>4049</v>
      </c>
      <c r="J5052" s="3" t="s">
        <v>22</v>
      </c>
      <c r="K5052" s="3" t="s">
        <v>23</v>
      </c>
      <c r="L5052" s="3" t="s">
        <v>38</v>
      </c>
      <c r="M5052" s="3" t="s">
        <v>39</v>
      </c>
      <c r="N5052" s="3">
        <v>90036</v>
      </c>
      <c r="O5052" s="3" t="s">
        <v>40</v>
      </c>
      <c r="P5052" s="3" t="s">
        <v>3397</v>
      </c>
      <c r="Q5052" s="3" t="s">
        <v>42</v>
      </c>
      <c r="R5052" s="3" t="s">
        <v>71</v>
      </c>
      <c r="S5052" s="3" t="s">
        <v>3398</v>
      </c>
      <c r="T5052" s="3">
        <v>5.1840000000000002</v>
      </c>
      <c r="U5052" s="35" cm="1">
        <f t="array" ref="U5052">INDEX('Pricing Strategy'!$F$4:$F$71,MATCH(1,(Dataset!$O5052='Pricing Strategy'!$B$4:$B$71)*(Dataset!$Q5052='Pricing Strategy'!$C$4:$C$71)*(Dataset!$R5052='Pricing Strategy'!$D$4:$D$71),))</f>
        <v>0.4</v>
      </c>
      <c r="V5052" s="3">
        <f>Dataset!$T5052*(1-Dataset!$U5052)</f>
        <v>3.1103999999999998</v>
      </c>
    </row>
    <row r="5053" spans="1:22" x14ac:dyDescent="0.3">
      <c r="A5053" s="32"/>
      <c r="C5053" s="3">
        <v>5048</v>
      </c>
      <c r="D5053" s="3" t="s">
        <v>7964</v>
      </c>
      <c r="E5053" s="34">
        <v>43049</v>
      </c>
      <c r="F5053" s="34">
        <v>43052</v>
      </c>
      <c r="G5053" s="3" t="s">
        <v>19</v>
      </c>
      <c r="H5053" s="3" t="s">
        <v>4048</v>
      </c>
      <c r="I5053" s="3" t="s">
        <v>4049</v>
      </c>
      <c r="J5053" s="3" t="s">
        <v>22</v>
      </c>
      <c r="K5053" s="3" t="s">
        <v>23</v>
      </c>
      <c r="L5053" s="3" t="s">
        <v>38</v>
      </c>
      <c r="M5053" s="3" t="s">
        <v>39</v>
      </c>
      <c r="N5053" s="3">
        <v>90036</v>
      </c>
      <c r="O5053" s="3" t="s">
        <v>40</v>
      </c>
      <c r="P5053" s="3" t="s">
        <v>7253</v>
      </c>
      <c r="Q5053" s="3" t="s">
        <v>42</v>
      </c>
      <c r="R5053" s="3" t="s">
        <v>64</v>
      </c>
      <c r="S5053" s="3" t="s">
        <v>7254</v>
      </c>
      <c r="T5053" s="3">
        <v>14.7</v>
      </c>
      <c r="U5053" s="35" cm="1">
        <f t="array" ref="U5053">INDEX('Pricing Strategy'!$F$4:$F$71,MATCH(1,(Dataset!$O5053='Pricing Strategy'!$B$4:$B$71)*(Dataset!$Q5053='Pricing Strategy'!$C$4:$C$71)*(Dataset!$R5053='Pricing Strategy'!$D$4:$D$71),))</f>
        <v>0.45</v>
      </c>
      <c r="V5053" s="3">
        <f>Dataset!$T5053*(1-Dataset!$U5053)</f>
        <v>8.0850000000000009</v>
      </c>
    </row>
    <row r="5054" spans="1:22" x14ac:dyDescent="0.3">
      <c r="A5054" s="32"/>
      <c r="C5054" s="3">
        <v>5049</v>
      </c>
      <c r="D5054" s="3" t="s">
        <v>7965</v>
      </c>
      <c r="E5054" s="34">
        <v>42094</v>
      </c>
      <c r="F5054" s="34">
        <v>42098</v>
      </c>
      <c r="G5054" s="3" t="s">
        <v>46</v>
      </c>
      <c r="H5054" s="3" t="s">
        <v>7220</v>
      </c>
      <c r="I5054" s="3" t="s">
        <v>7221</v>
      </c>
      <c r="J5054" s="3" t="s">
        <v>22</v>
      </c>
      <c r="K5054" s="3" t="s">
        <v>23</v>
      </c>
      <c r="L5054" s="3" t="s">
        <v>299</v>
      </c>
      <c r="M5054" s="3" t="s">
        <v>207</v>
      </c>
      <c r="N5054" s="3">
        <v>60610</v>
      </c>
      <c r="O5054" s="3" t="s">
        <v>101</v>
      </c>
      <c r="P5054" s="3" t="s">
        <v>2731</v>
      </c>
      <c r="Q5054" s="3" t="s">
        <v>42</v>
      </c>
      <c r="R5054" s="3" t="s">
        <v>71</v>
      </c>
      <c r="S5054" s="3" t="s">
        <v>2732</v>
      </c>
      <c r="T5054" s="3">
        <v>8.1340000000000003</v>
      </c>
      <c r="U5054" s="35" cm="1">
        <f t="array" ref="U5054">INDEX('Pricing Strategy'!$F$4:$F$71,MATCH(1,(Dataset!$O5054='Pricing Strategy'!$B$4:$B$71)*(Dataset!$Q5054='Pricing Strategy'!$C$4:$C$71)*(Dataset!$R5054='Pricing Strategy'!$D$4:$D$71),))</f>
        <v>0.3</v>
      </c>
      <c r="V5054" s="3">
        <f>Dataset!$T5054*(1-Dataset!$U5054)</f>
        <v>5.6937999999999995</v>
      </c>
    </row>
    <row r="5055" spans="1:22" x14ac:dyDescent="0.3">
      <c r="A5055" s="32"/>
      <c r="C5055" s="3">
        <v>5050</v>
      </c>
      <c r="D5055" s="3" t="s">
        <v>7965</v>
      </c>
      <c r="E5055" s="34">
        <v>42094</v>
      </c>
      <c r="F5055" s="34">
        <v>42098</v>
      </c>
      <c r="G5055" s="3" t="s">
        <v>46</v>
      </c>
      <c r="H5055" s="3" t="s">
        <v>7220</v>
      </c>
      <c r="I5055" s="3" t="s">
        <v>7221</v>
      </c>
      <c r="J5055" s="3" t="s">
        <v>22</v>
      </c>
      <c r="K5055" s="3" t="s">
        <v>23</v>
      </c>
      <c r="L5055" s="3" t="s">
        <v>299</v>
      </c>
      <c r="M5055" s="3" t="s">
        <v>207</v>
      </c>
      <c r="N5055" s="3">
        <v>60610</v>
      </c>
      <c r="O5055" s="3" t="s">
        <v>101</v>
      </c>
      <c r="P5055" s="3" t="s">
        <v>2534</v>
      </c>
      <c r="Q5055" s="3" t="s">
        <v>67</v>
      </c>
      <c r="R5055" s="3" t="s">
        <v>157</v>
      </c>
      <c r="S5055" s="3" t="s">
        <v>2535</v>
      </c>
      <c r="T5055" s="3">
        <v>79.983999999999995</v>
      </c>
      <c r="U5055" s="35" cm="1">
        <f t="array" ref="U5055">INDEX('Pricing Strategy'!$F$4:$F$71,MATCH(1,(Dataset!$O5055='Pricing Strategy'!$B$4:$B$71)*(Dataset!$Q5055='Pricing Strategy'!$C$4:$C$71)*(Dataset!$R5055='Pricing Strategy'!$D$4:$D$71),))</f>
        <v>0.35</v>
      </c>
      <c r="V5055" s="3">
        <f>Dataset!$T5055*(1-Dataset!$U5055)</f>
        <v>51.989599999999996</v>
      </c>
    </row>
    <row r="5056" spans="1:22" x14ac:dyDescent="0.3">
      <c r="A5056" s="32"/>
      <c r="C5056" s="3">
        <v>5051</v>
      </c>
      <c r="D5056" s="3" t="s">
        <v>7966</v>
      </c>
      <c r="E5056" s="34">
        <v>42631</v>
      </c>
      <c r="F5056" s="34">
        <v>42637</v>
      </c>
      <c r="G5056" s="3" t="s">
        <v>46</v>
      </c>
      <c r="H5056" s="3" t="s">
        <v>1249</v>
      </c>
      <c r="I5056" s="3" t="s">
        <v>1250</v>
      </c>
      <c r="J5056" s="3" t="s">
        <v>98</v>
      </c>
      <c r="K5056" s="3" t="s">
        <v>23</v>
      </c>
      <c r="L5056" s="3" t="s">
        <v>1378</v>
      </c>
      <c r="M5056" s="3" t="s">
        <v>92</v>
      </c>
      <c r="N5056" s="3">
        <v>98198</v>
      </c>
      <c r="O5056" s="3" t="s">
        <v>40</v>
      </c>
      <c r="P5056" s="3" t="s">
        <v>5244</v>
      </c>
      <c r="Q5056" s="3" t="s">
        <v>42</v>
      </c>
      <c r="R5056" s="3" t="s">
        <v>86</v>
      </c>
      <c r="S5056" s="3" t="s">
        <v>5245</v>
      </c>
      <c r="T5056" s="3">
        <v>18.54</v>
      </c>
      <c r="U5056" s="35" cm="1">
        <f t="array" ref="U5056">INDEX('Pricing Strategy'!$F$4:$F$71,MATCH(1,(Dataset!$O5056='Pricing Strategy'!$B$4:$B$71)*(Dataset!$Q5056='Pricing Strategy'!$C$4:$C$71)*(Dataset!$R5056='Pricing Strategy'!$D$4:$D$71),))</f>
        <v>0.4</v>
      </c>
      <c r="V5056" s="3">
        <f>Dataset!$T5056*(1-Dataset!$U5056)</f>
        <v>11.123999999999999</v>
      </c>
    </row>
    <row r="5057" spans="1:22" x14ac:dyDescent="0.3">
      <c r="A5057" s="32"/>
      <c r="C5057" s="3">
        <v>5052</v>
      </c>
      <c r="D5057" s="3" t="s">
        <v>7967</v>
      </c>
      <c r="E5057" s="34">
        <v>42681</v>
      </c>
      <c r="F5057" s="34">
        <v>42685</v>
      </c>
      <c r="G5057" s="3" t="s">
        <v>46</v>
      </c>
      <c r="H5057" s="3" t="s">
        <v>1807</v>
      </c>
      <c r="I5057" s="3" t="s">
        <v>1808</v>
      </c>
      <c r="J5057" s="3" t="s">
        <v>37</v>
      </c>
      <c r="K5057" s="3" t="s">
        <v>23</v>
      </c>
      <c r="L5057" s="3" t="s">
        <v>142</v>
      </c>
      <c r="M5057" s="3" t="s">
        <v>143</v>
      </c>
      <c r="N5057" s="3">
        <v>19140</v>
      </c>
      <c r="O5057" s="3" t="s">
        <v>144</v>
      </c>
      <c r="P5057" s="3" t="s">
        <v>1472</v>
      </c>
      <c r="Q5057" s="3" t="s">
        <v>42</v>
      </c>
      <c r="R5057" s="3" t="s">
        <v>169</v>
      </c>
      <c r="S5057" s="3" t="s">
        <v>1473</v>
      </c>
      <c r="T5057" s="3">
        <v>24.4</v>
      </c>
      <c r="U5057" s="35" cm="1">
        <f t="array" ref="U5057">INDEX('Pricing Strategy'!$F$4:$F$71,MATCH(1,(Dataset!$O5057='Pricing Strategy'!$B$4:$B$71)*(Dataset!$Q5057='Pricing Strategy'!$C$4:$C$71)*(Dataset!$R5057='Pricing Strategy'!$D$4:$D$71),))</f>
        <v>0.4</v>
      </c>
      <c r="V5057" s="3">
        <f>Dataset!$T5057*(1-Dataset!$U5057)</f>
        <v>14.639999999999999</v>
      </c>
    </row>
    <row r="5058" spans="1:22" x14ac:dyDescent="0.3">
      <c r="A5058" s="32"/>
      <c r="C5058" s="3">
        <v>5053</v>
      </c>
      <c r="D5058" s="3" t="s">
        <v>7968</v>
      </c>
      <c r="E5058" s="34">
        <v>43239</v>
      </c>
      <c r="F5058" s="34">
        <v>43239</v>
      </c>
      <c r="G5058" s="3" t="s">
        <v>1290</v>
      </c>
      <c r="H5058" s="3" t="s">
        <v>4688</v>
      </c>
      <c r="I5058" s="3" t="s">
        <v>4689</v>
      </c>
      <c r="J5058" s="3" t="s">
        <v>22</v>
      </c>
      <c r="K5058" s="3" t="s">
        <v>23</v>
      </c>
      <c r="L5058" s="3" t="s">
        <v>1738</v>
      </c>
      <c r="M5058" s="3" t="s">
        <v>1272</v>
      </c>
      <c r="N5058" s="3">
        <v>30318</v>
      </c>
      <c r="O5058" s="3" t="s">
        <v>26</v>
      </c>
      <c r="P5058" s="3" t="s">
        <v>4643</v>
      </c>
      <c r="Q5058" s="3" t="s">
        <v>42</v>
      </c>
      <c r="R5058" s="3" t="s">
        <v>86</v>
      </c>
      <c r="S5058" s="3" t="s">
        <v>4644</v>
      </c>
      <c r="T5058" s="3">
        <v>195.64</v>
      </c>
      <c r="U5058" s="35" cm="1">
        <f t="array" ref="U5058">INDEX('Pricing Strategy'!$F$4:$F$71,MATCH(1,(Dataset!$O5058='Pricing Strategy'!$B$4:$B$71)*(Dataset!$Q5058='Pricing Strategy'!$C$4:$C$71)*(Dataset!$R5058='Pricing Strategy'!$D$4:$D$71),))</f>
        <v>0.25</v>
      </c>
      <c r="V5058" s="3">
        <f>Dataset!$T5058*(1-Dataset!$U5058)</f>
        <v>146.72999999999999</v>
      </c>
    </row>
    <row r="5059" spans="1:22" x14ac:dyDescent="0.3">
      <c r="A5059" s="32"/>
      <c r="C5059" s="3">
        <v>5054</v>
      </c>
      <c r="D5059" s="3" t="s">
        <v>7969</v>
      </c>
      <c r="E5059" s="34">
        <v>42372</v>
      </c>
      <c r="F5059" s="34">
        <v>42377</v>
      </c>
      <c r="G5059" s="3" t="s">
        <v>19</v>
      </c>
      <c r="H5059" s="3" t="s">
        <v>7263</v>
      </c>
      <c r="I5059" s="3" t="s">
        <v>7264</v>
      </c>
      <c r="J5059" s="3" t="s">
        <v>22</v>
      </c>
      <c r="K5059" s="3" t="s">
        <v>23</v>
      </c>
      <c r="L5059" s="3" t="s">
        <v>814</v>
      </c>
      <c r="M5059" s="3" t="s">
        <v>100</v>
      </c>
      <c r="N5059" s="3">
        <v>75217</v>
      </c>
      <c r="O5059" s="3" t="s">
        <v>101</v>
      </c>
      <c r="P5059" s="3" t="s">
        <v>3025</v>
      </c>
      <c r="Q5059" s="3" t="s">
        <v>67</v>
      </c>
      <c r="R5059" s="3" t="s">
        <v>157</v>
      </c>
      <c r="S5059" s="3" t="s">
        <v>3026</v>
      </c>
      <c r="T5059" s="3">
        <v>398.4</v>
      </c>
      <c r="U5059" s="35" cm="1">
        <f t="array" ref="U5059">INDEX('Pricing Strategy'!$F$4:$F$71,MATCH(1,(Dataset!$O5059='Pricing Strategy'!$B$4:$B$71)*(Dataset!$Q5059='Pricing Strategy'!$C$4:$C$71)*(Dataset!$R5059='Pricing Strategy'!$D$4:$D$71),))</f>
        <v>0.35</v>
      </c>
      <c r="V5059" s="3">
        <f>Dataset!$T5059*(1-Dataset!$U5059)</f>
        <v>258.95999999999998</v>
      </c>
    </row>
    <row r="5060" spans="1:22" x14ac:dyDescent="0.3">
      <c r="A5060" s="32"/>
      <c r="C5060" s="3">
        <v>5055</v>
      </c>
      <c r="D5060" s="3" t="s">
        <v>7969</v>
      </c>
      <c r="E5060" s="34">
        <v>42372</v>
      </c>
      <c r="F5060" s="34">
        <v>42377</v>
      </c>
      <c r="G5060" s="3" t="s">
        <v>19</v>
      </c>
      <c r="H5060" s="3" t="s">
        <v>7263</v>
      </c>
      <c r="I5060" s="3" t="s">
        <v>7264</v>
      </c>
      <c r="J5060" s="3" t="s">
        <v>22</v>
      </c>
      <c r="K5060" s="3" t="s">
        <v>23</v>
      </c>
      <c r="L5060" s="3" t="s">
        <v>814</v>
      </c>
      <c r="M5060" s="3" t="s">
        <v>100</v>
      </c>
      <c r="N5060" s="3">
        <v>75217</v>
      </c>
      <c r="O5060" s="3" t="s">
        <v>101</v>
      </c>
      <c r="P5060" s="3" t="s">
        <v>1760</v>
      </c>
      <c r="Q5060" s="3" t="s">
        <v>42</v>
      </c>
      <c r="R5060" s="3" t="s">
        <v>64</v>
      </c>
      <c r="S5060" s="3" t="s">
        <v>1761</v>
      </c>
      <c r="T5060" s="3">
        <v>7.056</v>
      </c>
      <c r="U5060" s="35" cm="1">
        <f t="array" ref="U5060">INDEX('Pricing Strategy'!$F$4:$F$71,MATCH(1,(Dataset!$O5060='Pricing Strategy'!$B$4:$B$71)*(Dataset!$Q5060='Pricing Strategy'!$C$4:$C$71)*(Dataset!$R5060='Pricing Strategy'!$D$4:$D$71),))</f>
        <v>0.35</v>
      </c>
      <c r="V5060" s="3">
        <f>Dataset!$T5060*(1-Dataset!$U5060)</f>
        <v>4.5864000000000003</v>
      </c>
    </row>
    <row r="5061" spans="1:22" x14ac:dyDescent="0.3">
      <c r="A5061" s="32"/>
      <c r="C5061" s="3">
        <v>5056</v>
      </c>
      <c r="D5061" s="3" t="s">
        <v>7969</v>
      </c>
      <c r="E5061" s="34">
        <v>42372</v>
      </c>
      <c r="F5061" s="34">
        <v>42377</v>
      </c>
      <c r="G5061" s="3" t="s">
        <v>19</v>
      </c>
      <c r="H5061" s="3" t="s">
        <v>7263</v>
      </c>
      <c r="I5061" s="3" t="s">
        <v>7264</v>
      </c>
      <c r="J5061" s="3" t="s">
        <v>22</v>
      </c>
      <c r="K5061" s="3" t="s">
        <v>23</v>
      </c>
      <c r="L5061" s="3" t="s">
        <v>814</v>
      </c>
      <c r="M5061" s="3" t="s">
        <v>100</v>
      </c>
      <c r="N5061" s="3">
        <v>75217</v>
      </c>
      <c r="O5061" s="3" t="s">
        <v>101</v>
      </c>
      <c r="P5061" s="3" t="s">
        <v>2283</v>
      </c>
      <c r="Q5061" s="3" t="s">
        <v>28</v>
      </c>
      <c r="R5061" s="3" t="s">
        <v>29</v>
      </c>
      <c r="S5061" s="3" t="s">
        <v>2284</v>
      </c>
      <c r="T5061" s="3">
        <v>1352.3976</v>
      </c>
      <c r="U5061" s="35" cm="1">
        <f t="array" ref="U5061">INDEX('Pricing Strategy'!$F$4:$F$71,MATCH(1,(Dataset!$O5061='Pricing Strategy'!$B$4:$B$71)*(Dataset!$Q5061='Pricing Strategy'!$C$4:$C$71)*(Dataset!$R5061='Pricing Strategy'!$D$4:$D$71),))</f>
        <v>0.4</v>
      </c>
      <c r="V5061" s="3">
        <f>Dataset!$T5061*(1-Dataset!$U5061)</f>
        <v>811.43855999999994</v>
      </c>
    </row>
    <row r="5062" spans="1:22" x14ac:dyDescent="0.3">
      <c r="A5062" s="32"/>
      <c r="C5062" s="3">
        <v>5057</v>
      </c>
      <c r="D5062" s="3" t="s">
        <v>7970</v>
      </c>
      <c r="E5062" s="34">
        <v>42621</v>
      </c>
      <c r="F5062" s="34">
        <v>42624</v>
      </c>
      <c r="G5062" s="3" t="s">
        <v>184</v>
      </c>
      <c r="H5062" s="3" t="s">
        <v>3242</v>
      </c>
      <c r="I5062" s="3" t="s">
        <v>3243</v>
      </c>
      <c r="J5062" s="3" t="s">
        <v>22</v>
      </c>
      <c r="K5062" s="3" t="s">
        <v>23</v>
      </c>
      <c r="L5062" s="3" t="s">
        <v>7971</v>
      </c>
      <c r="M5062" s="3" t="s">
        <v>39</v>
      </c>
      <c r="N5062" s="3">
        <v>92553</v>
      </c>
      <c r="O5062" s="3" t="s">
        <v>40</v>
      </c>
      <c r="P5062" s="3" t="s">
        <v>7107</v>
      </c>
      <c r="Q5062" s="3" t="s">
        <v>42</v>
      </c>
      <c r="R5062" s="3" t="s">
        <v>86</v>
      </c>
      <c r="S5062" s="3" t="s">
        <v>7108</v>
      </c>
      <c r="T5062" s="3">
        <v>26.4</v>
      </c>
      <c r="U5062" s="35" cm="1">
        <f t="array" ref="U5062">INDEX('Pricing Strategy'!$F$4:$F$71,MATCH(1,(Dataset!$O5062='Pricing Strategy'!$B$4:$B$71)*(Dataset!$Q5062='Pricing Strategy'!$C$4:$C$71)*(Dataset!$R5062='Pricing Strategy'!$D$4:$D$71),))</f>
        <v>0.4</v>
      </c>
      <c r="V5062" s="3">
        <f>Dataset!$T5062*(1-Dataset!$U5062)</f>
        <v>15.839999999999998</v>
      </c>
    </row>
    <row r="5063" spans="1:22" x14ac:dyDescent="0.3">
      <c r="A5063" s="32"/>
      <c r="C5063" s="3">
        <v>5058</v>
      </c>
      <c r="D5063" s="3" t="s">
        <v>7970</v>
      </c>
      <c r="E5063" s="34">
        <v>42621</v>
      </c>
      <c r="F5063" s="34">
        <v>42624</v>
      </c>
      <c r="G5063" s="3" t="s">
        <v>184</v>
      </c>
      <c r="H5063" s="3" t="s">
        <v>3242</v>
      </c>
      <c r="I5063" s="3" t="s">
        <v>3243</v>
      </c>
      <c r="J5063" s="3" t="s">
        <v>22</v>
      </c>
      <c r="K5063" s="3" t="s">
        <v>23</v>
      </c>
      <c r="L5063" s="3" t="s">
        <v>7971</v>
      </c>
      <c r="M5063" s="3" t="s">
        <v>39</v>
      </c>
      <c r="N5063" s="3">
        <v>92553</v>
      </c>
      <c r="O5063" s="3" t="s">
        <v>40</v>
      </c>
      <c r="P5063" s="3" t="s">
        <v>2734</v>
      </c>
      <c r="Q5063" s="3" t="s">
        <v>42</v>
      </c>
      <c r="R5063" s="3" t="s">
        <v>55</v>
      </c>
      <c r="S5063" s="3" t="s">
        <v>2735</v>
      </c>
      <c r="T5063" s="3">
        <v>41.88</v>
      </c>
      <c r="U5063" s="35" cm="1">
        <f t="array" ref="U5063">INDEX('Pricing Strategy'!$F$4:$F$71,MATCH(1,(Dataset!$O5063='Pricing Strategy'!$B$4:$B$71)*(Dataset!$Q5063='Pricing Strategy'!$C$4:$C$71)*(Dataset!$R5063='Pricing Strategy'!$D$4:$D$71),))</f>
        <v>0.5</v>
      </c>
      <c r="V5063" s="3">
        <f>Dataset!$T5063*(1-Dataset!$U5063)</f>
        <v>20.94</v>
      </c>
    </row>
    <row r="5064" spans="1:22" x14ac:dyDescent="0.3">
      <c r="A5064" s="32"/>
      <c r="C5064" s="3">
        <v>5059</v>
      </c>
      <c r="D5064" s="3" t="s">
        <v>7972</v>
      </c>
      <c r="E5064" s="34">
        <v>42828</v>
      </c>
      <c r="F5064" s="34">
        <v>42832</v>
      </c>
      <c r="G5064" s="3" t="s">
        <v>46</v>
      </c>
      <c r="H5064" s="3" t="s">
        <v>1954</v>
      </c>
      <c r="I5064" s="3" t="s">
        <v>1955</v>
      </c>
      <c r="J5064" s="3" t="s">
        <v>22</v>
      </c>
      <c r="K5064" s="3" t="s">
        <v>23</v>
      </c>
      <c r="L5064" s="3" t="s">
        <v>142</v>
      </c>
      <c r="M5064" s="3" t="s">
        <v>143</v>
      </c>
      <c r="N5064" s="3">
        <v>19140</v>
      </c>
      <c r="O5064" s="3" t="s">
        <v>144</v>
      </c>
      <c r="P5064" s="3" t="s">
        <v>3149</v>
      </c>
      <c r="Q5064" s="3" t="s">
        <v>42</v>
      </c>
      <c r="R5064" s="3" t="s">
        <v>71</v>
      </c>
      <c r="S5064" s="3" t="s">
        <v>3150</v>
      </c>
      <c r="T5064" s="3">
        <v>99.846000000000004</v>
      </c>
      <c r="U5064" s="35" cm="1">
        <f t="array" ref="U5064">INDEX('Pricing Strategy'!$F$4:$F$71,MATCH(1,(Dataset!$O5064='Pricing Strategy'!$B$4:$B$71)*(Dataset!$Q5064='Pricing Strategy'!$C$4:$C$71)*(Dataset!$R5064='Pricing Strategy'!$D$4:$D$71),))</f>
        <v>0.4</v>
      </c>
      <c r="V5064" s="3">
        <f>Dataset!$T5064*(1-Dataset!$U5064)</f>
        <v>59.907600000000002</v>
      </c>
    </row>
    <row r="5065" spans="1:22" x14ac:dyDescent="0.3">
      <c r="A5065" s="32"/>
      <c r="C5065" s="3">
        <v>5060</v>
      </c>
      <c r="D5065" s="3" t="s">
        <v>7973</v>
      </c>
      <c r="E5065" s="34">
        <v>43074</v>
      </c>
      <c r="F5065" s="34">
        <v>43076</v>
      </c>
      <c r="G5065" s="3" t="s">
        <v>19</v>
      </c>
      <c r="H5065" s="3" t="s">
        <v>1999</v>
      </c>
      <c r="I5065" s="3" t="s">
        <v>2000</v>
      </c>
      <c r="J5065" s="3" t="s">
        <v>22</v>
      </c>
      <c r="K5065" s="3" t="s">
        <v>23</v>
      </c>
      <c r="L5065" s="3" t="s">
        <v>7974</v>
      </c>
      <c r="M5065" s="3" t="s">
        <v>25</v>
      </c>
      <c r="N5065" s="3">
        <v>40324</v>
      </c>
      <c r="O5065" s="3" t="s">
        <v>26</v>
      </c>
      <c r="P5065" s="3" t="s">
        <v>2955</v>
      </c>
      <c r="Q5065" s="3" t="s">
        <v>67</v>
      </c>
      <c r="R5065" s="3" t="s">
        <v>68</v>
      </c>
      <c r="S5065" s="3" t="s">
        <v>2956</v>
      </c>
      <c r="T5065" s="3">
        <v>699.98</v>
      </c>
      <c r="U5065" s="35" cm="1">
        <f t="array" ref="U5065">INDEX('Pricing Strategy'!$F$4:$F$71,MATCH(1,(Dataset!$O5065='Pricing Strategy'!$B$4:$B$71)*(Dataset!$Q5065='Pricing Strategy'!$C$4:$C$71)*(Dataset!$R5065='Pricing Strategy'!$D$4:$D$71),))</f>
        <v>0.25</v>
      </c>
      <c r="V5065" s="3">
        <f>Dataset!$T5065*(1-Dataset!$U5065)</f>
        <v>524.98500000000001</v>
      </c>
    </row>
    <row r="5066" spans="1:22" x14ac:dyDescent="0.3">
      <c r="A5066" s="32"/>
      <c r="C5066" s="3">
        <v>5061</v>
      </c>
      <c r="D5066" s="3" t="s">
        <v>7973</v>
      </c>
      <c r="E5066" s="34">
        <v>43074</v>
      </c>
      <c r="F5066" s="34">
        <v>43076</v>
      </c>
      <c r="G5066" s="3" t="s">
        <v>19</v>
      </c>
      <c r="H5066" s="3" t="s">
        <v>1999</v>
      </c>
      <c r="I5066" s="3" t="s">
        <v>2000</v>
      </c>
      <c r="J5066" s="3" t="s">
        <v>22</v>
      </c>
      <c r="K5066" s="3" t="s">
        <v>23</v>
      </c>
      <c r="L5066" s="3" t="s">
        <v>7974</v>
      </c>
      <c r="M5066" s="3" t="s">
        <v>25</v>
      </c>
      <c r="N5066" s="3">
        <v>40324</v>
      </c>
      <c r="O5066" s="3" t="s">
        <v>26</v>
      </c>
      <c r="P5066" s="3" t="s">
        <v>1544</v>
      </c>
      <c r="Q5066" s="3" t="s">
        <v>42</v>
      </c>
      <c r="R5066" s="3" t="s">
        <v>55</v>
      </c>
      <c r="S5066" s="3" t="s">
        <v>1545</v>
      </c>
      <c r="T5066" s="3">
        <v>584.82000000000005</v>
      </c>
      <c r="U5066" s="35" cm="1">
        <f t="array" ref="U5066">INDEX('Pricing Strategy'!$F$4:$F$71,MATCH(1,(Dataset!$O5066='Pricing Strategy'!$B$4:$B$71)*(Dataset!$Q5066='Pricing Strategy'!$C$4:$C$71)*(Dataset!$R5066='Pricing Strategy'!$D$4:$D$71),))</f>
        <v>0.35</v>
      </c>
      <c r="V5066" s="3">
        <f>Dataset!$T5066*(1-Dataset!$U5066)</f>
        <v>380.13300000000004</v>
      </c>
    </row>
    <row r="5067" spans="1:22" x14ac:dyDescent="0.3">
      <c r="A5067" s="32"/>
      <c r="C5067" s="3">
        <v>5062</v>
      </c>
      <c r="D5067" s="3" t="s">
        <v>7975</v>
      </c>
      <c r="E5067" s="34">
        <v>42498</v>
      </c>
      <c r="F5067" s="34">
        <v>42502</v>
      </c>
      <c r="G5067" s="3" t="s">
        <v>46</v>
      </c>
      <c r="H5067" s="3" t="s">
        <v>2907</v>
      </c>
      <c r="I5067" s="3" t="s">
        <v>2908</v>
      </c>
      <c r="J5067" s="3" t="s">
        <v>22</v>
      </c>
      <c r="K5067" s="3" t="s">
        <v>23</v>
      </c>
      <c r="L5067" s="3" t="s">
        <v>405</v>
      </c>
      <c r="M5067" s="3" t="s">
        <v>225</v>
      </c>
      <c r="N5067" s="3">
        <v>55407</v>
      </c>
      <c r="O5067" s="3" t="s">
        <v>101</v>
      </c>
      <c r="P5067" s="3" t="s">
        <v>2790</v>
      </c>
      <c r="Q5067" s="3" t="s">
        <v>42</v>
      </c>
      <c r="R5067" s="3" t="s">
        <v>71</v>
      </c>
      <c r="S5067" s="3" t="s">
        <v>2791</v>
      </c>
      <c r="T5067" s="3">
        <v>43.98</v>
      </c>
      <c r="U5067" s="35" cm="1">
        <f t="array" ref="U5067">INDEX('Pricing Strategy'!$F$4:$F$71,MATCH(1,(Dataset!$O5067='Pricing Strategy'!$B$4:$B$71)*(Dataset!$Q5067='Pricing Strategy'!$C$4:$C$71)*(Dataset!$R5067='Pricing Strategy'!$D$4:$D$71),))</f>
        <v>0.3</v>
      </c>
      <c r="V5067" s="3">
        <f>Dataset!$T5067*(1-Dataset!$U5067)</f>
        <v>30.785999999999994</v>
      </c>
    </row>
    <row r="5068" spans="1:22" x14ac:dyDescent="0.3">
      <c r="A5068" s="32"/>
      <c r="C5068" s="3">
        <v>5063</v>
      </c>
      <c r="D5068" s="3" t="s">
        <v>7975</v>
      </c>
      <c r="E5068" s="34">
        <v>42498</v>
      </c>
      <c r="F5068" s="34">
        <v>42502</v>
      </c>
      <c r="G5068" s="3" t="s">
        <v>46</v>
      </c>
      <c r="H5068" s="3" t="s">
        <v>2907</v>
      </c>
      <c r="I5068" s="3" t="s">
        <v>2908</v>
      </c>
      <c r="J5068" s="3" t="s">
        <v>22</v>
      </c>
      <c r="K5068" s="3" t="s">
        <v>23</v>
      </c>
      <c r="L5068" s="3" t="s">
        <v>405</v>
      </c>
      <c r="M5068" s="3" t="s">
        <v>225</v>
      </c>
      <c r="N5068" s="3">
        <v>55407</v>
      </c>
      <c r="O5068" s="3" t="s">
        <v>101</v>
      </c>
      <c r="P5068" s="3" t="s">
        <v>4244</v>
      </c>
      <c r="Q5068" s="3" t="s">
        <v>67</v>
      </c>
      <c r="R5068" s="3" t="s">
        <v>68</v>
      </c>
      <c r="S5068" s="3" t="s">
        <v>4245</v>
      </c>
      <c r="T5068" s="3">
        <v>377.97</v>
      </c>
      <c r="U5068" s="35" cm="1">
        <f t="array" ref="U5068">INDEX('Pricing Strategy'!$F$4:$F$71,MATCH(1,(Dataset!$O5068='Pricing Strategy'!$B$4:$B$71)*(Dataset!$Q5068='Pricing Strategy'!$C$4:$C$71)*(Dataset!$R5068='Pricing Strategy'!$D$4:$D$71),))</f>
        <v>0.3</v>
      </c>
      <c r="V5068" s="3">
        <f>Dataset!$T5068*(1-Dataset!$U5068)</f>
        <v>264.57900000000001</v>
      </c>
    </row>
    <row r="5069" spans="1:22" x14ac:dyDescent="0.3">
      <c r="A5069" s="32"/>
      <c r="C5069" s="3">
        <v>5064</v>
      </c>
      <c r="D5069" s="3" t="s">
        <v>7975</v>
      </c>
      <c r="E5069" s="34">
        <v>42498</v>
      </c>
      <c r="F5069" s="34">
        <v>42502</v>
      </c>
      <c r="G5069" s="3" t="s">
        <v>46</v>
      </c>
      <c r="H5069" s="3" t="s">
        <v>2907</v>
      </c>
      <c r="I5069" s="3" t="s">
        <v>2908</v>
      </c>
      <c r="J5069" s="3" t="s">
        <v>22</v>
      </c>
      <c r="K5069" s="3" t="s">
        <v>23</v>
      </c>
      <c r="L5069" s="3" t="s">
        <v>405</v>
      </c>
      <c r="M5069" s="3" t="s">
        <v>225</v>
      </c>
      <c r="N5069" s="3">
        <v>55407</v>
      </c>
      <c r="O5069" s="3" t="s">
        <v>101</v>
      </c>
      <c r="P5069" s="3" t="s">
        <v>1860</v>
      </c>
      <c r="Q5069" s="3" t="s">
        <v>28</v>
      </c>
      <c r="R5069" s="3" t="s">
        <v>61</v>
      </c>
      <c r="S5069" s="3" t="s">
        <v>1861</v>
      </c>
      <c r="T5069" s="3">
        <v>123.96</v>
      </c>
      <c r="U5069" s="35" cm="1">
        <f t="array" ref="U5069">INDEX('Pricing Strategy'!$F$4:$F$71,MATCH(1,(Dataset!$O5069='Pricing Strategy'!$B$4:$B$71)*(Dataset!$Q5069='Pricing Strategy'!$C$4:$C$71)*(Dataset!$R5069='Pricing Strategy'!$D$4:$D$71),))</f>
        <v>0.3</v>
      </c>
      <c r="V5069" s="3">
        <f>Dataset!$T5069*(1-Dataset!$U5069)</f>
        <v>86.771999999999991</v>
      </c>
    </row>
    <row r="5070" spans="1:22" x14ac:dyDescent="0.3">
      <c r="A5070" s="32"/>
      <c r="C5070" s="3">
        <v>5065</v>
      </c>
      <c r="D5070" s="3" t="s">
        <v>7976</v>
      </c>
      <c r="E5070" s="34">
        <v>43365</v>
      </c>
      <c r="F5070" s="34">
        <v>43367</v>
      </c>
      <c r="G5070" s="3" t="s">
        <v>184</v>
      </c>
      <c r="H5070" s="3" t="s">
        <v>2054</v>
      </c>
      <c r="I5070" s="3" t="s">
        <v>2055</v>
      </c>
      <c r="J5070" s="3" t="s">
        <v>22</v>
      </c>
      <c r="K5070" s="3" t="s">
        <v>23</v>
      </c>
      <c r="L5070" s="3" t="s">
        <v>517</v>
      </c>
      <c r="M5070" s="3" t="s">
        <v>241</v>
      </c>
      <c r="N5070" s="3">
        <v>19805</v>
      </c>
      <c r="O5070" s="3" t="s">
        <v>144</v>
      </c>
      <c r="P5070" s="3" t="s">
        <v>188</v>
      </c>
      <c r="Q5070" s="3" t="s">
        <v>67</v>
      </c>
      <c r="R5070" s="3" t="s">
        <v>68</v>
      </c>
      <c r="S5070" s="3" t="s">
        <v>189</v>
      </c>
      <c r="T5070" s="3">
        <v>391.98</v>
      </c>
      <c r="U5070" s="35" cm="1">
        <f t="array" ref="U5070">INDEX('Pricing Strategy'!$F$4:$F$71,MATCH(1,(Dataset!$O5070='Pricing Strategy'!$B$4:$B$71)*(Dataset!$Q5070='Pricing Strategy'!$C$4:$C$71)*(Dataset!$R5070='Pricing Strategy'!$D$4:$D$71),))</f>
        <v>0.4</v>
      </c>
      <c r="V5070" s="3">
        <f>Dataset!$T5070*(1-Dataset!$U5070)</f>
        <v>235.18799999999999</v>
      </c>
    </row>
    <row r="5071" spans="1:22" x14ac:dyDescent="0.3">
      <c r="A5071" s="32"/>
      <c r="C5071" s="3">
        <v>5066</v>
      </c>
      <c r="D5071" s="3" t="s">
        <v>7977</v>
      </c>
      <c r="E5071" s="34">
        <v>43434</v>
      </c>
      <c r="F5071" s="34">
        <v>43441</v>
      </c>
      <c r="G5071" s="3" t="s">
        <v>46</v>
      </c>
      <c r="H5071" s="3" t="s">
        <v>5528</v>
      </c>
      <c r="I5071" s="3" t="s">
        <v>5529</v>
      </c>
      <c r="J5071" s="3" t="s">
        <v>22</v>
      </c>
      <c r="K5071" s="3" t="s">
        <v>23</v>
      </c>
      <c r="L5071" s="3" t="s">
        <v>2223</v>
      </c>
      <c r="M5071" s="3" t="s">
        <v>84</v>
      </c>
      <c r="N5071" s="3">
        <v>27217</v>
      </c>
      <c r="O5071" s="3" t="s">
        <v>26</v>
      </c>
      <c r="P5071" s="3" t="s">
        <v>1074</v>
      </c>
      <c r="Q5071" s="3" t="s">
        <v>67</v>
      </c>
      <c r="R5071" s="3" t="s">
        <v>157</v>
      </c>
      <c r="S5071" s="3" t="s">
        <v>1075</v>
      </c>
      <c r="T5071" s="3">
        <v>383.976</v>
      </c>
      <c r="U5071" s="35" cm="1">
        <f t="array" ref="U5071">INDEX('Pricing Strategy'!$F$4:$F$71,MATCH(1,(Dataset!$O5071='Pricing Strategy'!$B$4:$B$71)*(Dataset!$Q5071='Pricing Strategy'!$C$4:$C$71)*(Dataset!$R5071='Pricing Strategy'!$D$4:$D$71),))</f>
        <v>0.3</v>
      </c>
      <c r="V5071" s="3">
        <f>Dataset!$T5071*(1-Dataset!$U5071)</f>
        <v>268.78319999999997</v>
      </c>
    </row>
    <row r="5072" spans="1:22" x14ac:dyDescent="0.3">
      <c r="A5072" s="32"/>
      <c r="C5072" s="3">
        <v>5067</v>
      </c>
      <c r="D5072" s="3" t="s">
        <v>7977</v>
      </c>
      <c r="E5072" s="34">
        <v>43434</v>
      </c>
      <c r="F5072" s="34">
        <v>43441</v>
      </c>
      <c r="G5072" s="3" t="s">
        <v>46</v>
      </c>
      <c r="H5072" s="3" t="s">
        <v>5528</v>
      </c>
      <c r="I5072" s="3" t="s">
        <v>5529</v>
      </c>
      <c r="J5072" s="3" t="s">
        <v>22</v>
      </c>
      <c r="K5072" s="3" t="s">
        <v>23</v>
      </c>
      <c r="L5072" s="3" t="s">
        <v>2223</v>
      </c>
      <c r="M5072" s="3" t="s">
        <v>84</v>
      </c>
      <c r="N5072" s="3">
        <v>27217</v>
      </c>
      <c r="O5072" s="3" t="s">
        <v>26</v>
      </c>
      <c r="P5072" s="3" t="s">
        <v>1603</v>
      </c>
      <c r="Q5072" s="3" t="s">
        <v>28</v>
      </c>
      <c r="R5072" s="3" t="s">
        <v>52</v>
      </c>
      <c r="S5072" s="3" t="s">
        <v>1604</v>
      </c>
      <c r="T5072" s="3">
        <v>1781.682</v>
      </c>
      <c r="U5072" s="35" cm="1">
        <f t="array" ref="U5072">INDEX('Pricing Strategy'!$F$4:$F$71,MATCH(1,(Dataset!$O5072='Pricing Strategy'!$B$4:$B$71)*(Dataset!$Q5072='Pricing Strategy'!$C$4:$C$71)*(Dataset!$R5072='Pricing Strategy'!$D$4:$D$71),))</f>
        <v>0.3</v>
      </c>
      <c r="V5072" s="3">
        <f>Dataset!$T5072*(1-Dataset!$U5072)</f>
        <v>1247.1774</v>
      </c>
    </row>
    <row r="5073" spans="1:22" x14ac:dyDescent="0.3">
      <c r="A5073" s="32"/>
      <c r="C5073" s="3">
        <v>5068</v>
      </c>
      <c r="D5073" s="3" t="s">
        <v>7978</v>
      </c>
      <c r="E5073" s="34">
        <v>43115</v>
      </c>
      <c r="F5073" s="34">
        <v>43119</v>
      </c>
      <c r="G5073" s="3" t="s">
        <v>46</v>
      </c>
      <c r="H5073" s="3" t="s">
        <v>4182</v>
      </c>
      <c r="I5073" s="3" t="s">
        <v>4183</v>
      </c>
      <c r="J5073" s="3" t="s">
        <v>98</v>
      </c>
      <c r="K5073" s="3" t="s">
        <v>23</v>
      </c>
      <c r="L5073" s="3" t="s">
        <v>38</v>
      </c>
      <c r="M5073" s="3" t="s">
        <v>39</v>
      </c>
      <c r="N5073" s="3">
        <v>90008</v>
      </c>
      <c r="O5073" s="3" t="s">
        <v>40</v>
      </c>
      <c r="P5073" s="3" t="s">
        <v>4168</v>
      </c>
      <c r="Q5073" s="3" t="s">
        <v>42</v>
      </c>
      <c r="R5073" s="3" t="s">
        <v>64</v>
      </c>
      <c r="S5073" s="3" t="s">
        <v>4169</v>
      </c>
      <c r="T5073" s="3">
        <v>21.4</v>
      </c>
      <c r="U5073" s="35" cm="1">
        <f t="array" ref="U5073">INDEX('Pricing Strategy'!$F$4:$F$71,MATCH(1,(Dataset!$O5073='Pricing Strategy'!$B$4:$B$71)*(Dataset!$Q5073='Pricing Strategy'!$C$4:$C$71)*(Dataset!$R5073='Pricing Strategy'!$D$4:$D$71),))</f>
        <v>0.45</v>
      </c>
      <c r="V5073" s="3">
        <f>Dataset!$T5073*(1-Dataset!$U5073)</f>
        <v>11.77</v>
      </c>
    </row>
    <row r="5074" spans="1:22" x14ac:dyDescent="0.3">
      <c r="A5074" s="32"/>
      <c r="C5074" s="3">
        <v>5069</v>
      </c>
      <c r="D5074" s="3" t="s">
        <v>7979</v>
      </c>
      <c r="E5074" s="34">
        <v>42224</v>
      </c>
      <c r="F5074" s="34">
        <v>42228</v>
      </c>
      <c r="G5074" s="3" t="s">
        <v>46</v>
      </c>
      <c r="H5074" s="3" t="s">
        <v>178</v>
      </c>
      <c r="I5074" s="3" t="s">
        <v>179</v>
      </c>
      <c r="J5074" s="3" t="s">
        <v>98</v>
      </c>
      <c r="K5074" s="3" t="s">
        <v>23</v>
      </c>
      <c r="L5074" s="3" t="s">
        <v>2388</v>
      </c>
      <c r="M5074" s="3" t="s">
        <v>234</v>
      </c>
      <c r="N5074" s="3">
        <v>48183</v>
      </c>
      <c r="O5074" s="3" t="s">
        <v>101</v>
      </c>
      <c r="P5074" s="3" t="s">
        <v>6857</v>
      </c>
      <c r="Q5074" s="3" t="s">
        <v>67</v>
      </c>
      <c r="R5074" s="3" t="s">
        <v>1216</v>
      </c>
      <c r="S5074" s="3" t="s">
        <v>6858</v>
      </c>
      <c r="T5074" s="3">
        <v>549.99</v>
      </c>
      <c r="U5074" s="35" cm="1">
        <f t="array" ref="U5074">INDEX('Pricing Strategy'!$F$4:$F$71,MATCH(1,(Dataset!$O5074='Pricing Strategy'!$B$4:$B$71)*(Dataset!$Q5074='Pricing Strategy'!$C$4:$C$71)*(Dataset!$R5074='Pricing Strategy'!$D$4:$D$71),))</f>
        <v>0.4</v>
      </c>
      <c r="V5074" s="3">
        <f>Dataset!$T5074*(1-Dataset!$U5074)</f>
        <v>329.99399999999997</v>
      </c>
    </row>
    <row r="5075" spans="1:22" x14ac:dyDescent="0.3">
      <c r="A5075" s="32"/>
      <c r="C5075" s="3">
        <v>5070</v>
      </c>
      <c r="D5075" s="3" t="s">
        <v>7979</v>
      </c>
      <c r="E5075" s="34">
        <v>42224</v>
      </c>
      <c r="F5075" s="34">
        <v>42228</v>
      </c>
      <c r="G5075" s="3" t="s">
        <v>46</v>
      </c>
      <c r="H5075" s="3" t="s">
        <v>178</v>
      </c>
      <c r="I5075" s="3" t="s">
        <v>179</v>
      </c>
      <c r="J5075" s="3" t="s">
        <v>98</v>
      </c>
      <c r="K5075" s="3" t="s">
        <v>23</v>
      </c>
      <c r="L5075" s="3" t="s">
        <v>2388</v>
      </c>
      <c r="M5075" s="3" t="s">
        <v>234</v>
      </c>
      <c r="N5075" s="3">
        <v>48183</v>
      </c>
      <c r="O5075" s="3" t="s">
        <v>101</v>
      </c>
      <c r="P5075" s="3" t="s">
        <v>4371</v>
      </c>
      <c r="Q5075" s="3" t="s">
        <v>42</v>
      </c>
      <c r="R5075" s="3" t="s">
        <v>74</v>
      </c>
      <c r="S5075" s="3" t="s">
        <v>4372</v>
      </c>
      <c r="T5075" s="3">
        <v>167.535</v>
      </c>
      <c r="U5075" s="35" cm="1">
        <f t="array" ref="U5075">INDEX('Pricing Strategy'!$F$4:$F$71,MATCH(1,(Dataset!$O5075='Pricing Strategy'!$B$4:$B$71)*(Dataset!$Q5075='Pricing Strategy'!$C$4:$C$71)*(Dataset!$R5075='Pricing Strategy'!$D$4:$D$71),))</f>
        <v>0.3</v>
      </c>
      <c r="V5075" s="3">
        <f>Dataset!$T5075*(1-Dataset!$U5075)</f>
        <v>117.27449999999999</v>
      </c>
    </row>
    <row r="5076" spans="1:22" x14ac:dyDescent="0.3">
      <c r="A5076" s="32"/>
      <c r="C5076" s="3">
        <v>5071</v>
      </c>
      <c r="D5076" s="3" t="s">
        <v>7979</v>
      </c>
      <c r="E5076" s="34">
        <v>42224</v>
      </c>
      <c r="F5076" s="34">
        <v>42228</v>
      </c>
      <c r="G5076" s="3" t="s">
        <v>46</v>
      </c>
      <c r="H5076" s="3" t="s">
        <v>178</v>
      </c>
      <c r="I5076" s="3" t="s">
        <v>179</v>
      </c>
      <c r="J5076" s="3" t="s">
        <v>98</v>
      </c>
      <c r="K5076" s="3" t="s">
        <v>23</v>
      </c>
      <c r="L5076" s="3" t="s">
        <v>2388</v>
      </c>
      <c r="M5076" s="3" t="s">
        <v>234</v>
      </c>
      <c r="N5076" s="3">
        <v>48183</v>
      </c>
      <c r="O5076" s="3" t="s">
        <v>101</v>
      </c>
      <c r="P5076" s="3" t="s">
        <v>522</v>
      </c>
      <c r="Q5076" s="3" t="s">
        <v>42</v>
      </c>
      <c r="R5076" s="3" t="s">
        <v>169</v>
      </c>
      <c r="S5076" s="3" t="s">
        <v>523</v>
      </c>
      <c r="T5076" s="3">
        <v>38.340000000000003</v>
      </c>
      <c r="U5076" s="35" cm="1">
        <f t="array" ref="U5076">INDEX('Pricing Strategy'!$F$4:$F$71,MATCH(1,(Dataset!$O5076='Pricing Strategy'!$B$4:$B$71)*(Dataset!$Q5076='Pricing Strategy'!$C$4:$C$71)*(Dataset!$R5076='Pricing Strategy'!$D$4:$D$71),))</f>
        <v>0.3</v>
      </c>
      <c r="V5076" s="3">
        <f>Dataset!$T5076*(1-Dataset!$U5076)</f>
        <v>26.838000000000001</v>
      </c>
    </row>
    <row r="5077" spans="1:22" x14ac:dyDescent="0.3">
      <c r="A5077" s="32"/>
      <c r="C5077" s="3">
        <v>5072</v>
      </c>
      <c r="D5077" s="3" t="s">
        <v>7979</v>
      </c>
      <c r="E5077" s="34">
        <v>42224</v>
      </c>
      <c r="F5077" s="34">
        <v>42228</v>
      </c>
      <c r="G5077" s="3" t="s">
        <v>46</v>
      </c>
      <c r="H5077" s="3" t="s">
        <v>178</v>
      </c>
      <c r="I5077" s="3" t="s">
        <v>179</v>
      </c>
      <c r="J5077" s="3" t="s">
        <v>98</v>
      </c>
      <c r="K5077" s="3" t="s">
        <v>23</v>
      </c>
      <c r="L5077" s="3" t="s">
        <v>2388</v>
      </c>
      <c r="M5077" s="3" t="s">
        <v>234</v>
      </c>
      <c r="N5077" s="3">
        <v>48183</v>
      </c>
      <c r="O5077" s="3" t="s">
        <v>101</v>
      </c>
      <c r="P5077" s="3" t="s">
        <v>4418</v>
      </c>
      <c r="Q5077" s="3" t="s">
        <v>28</v>
      </c>
      <c r="R5077" s="3" t="s">
        <v>61</v>
      </c>
      <c r="S5077" s="3" t="s">
        <v>4419</v>
      </c>
      <c r="T5077" s="3">
        <v>53.88</v>
      </c>
      <c r="U5077" s="35" cm="1">
        <f t="array" ref="U5077">INDEX('Pricing Strategy'!$F$4:$F$71,MATCH(1,(Dataset!$O5077='Pricing Strategy'!$B$4:$B$71)*(Dataset!$Q5077='Pricing Strategy'!$C$4:$C$71)*(Dataset!$R5077='Pricing Strategy'!$D$4:$D$71),))</f>
        <v>0.3</v>
      </c>
      <c r="V5077" s="3">
        <f>Dataset!$T5077*(1-Dataset!$U5077)</f>
        <v>37.716000000000001</v>
      </c>
    </row>
    <row r="5078" spans="1:22" x14ac:dyDescent="0.3">
      <c r="A5078" s="32"/>
      <c r="C5078" s="3">
        <v>5073</v>
      </c>
      <c r="D5078" s="3" t="s">
        <v>7979</v>
      </c>
      <c r="E5078" s="34">
        <v>42224</v>
      </c>
      <c r="F5078" s="34">
        <v>42228</v>
      </c>
      <c r="G5078" s="3" t="s">
        <v>46</v>
      </c>
      <c r="H5078" s="3" t="s">
        <v>178</v>
      </c>
      <c r="I5078" s="3" t="s">
        <v>179</v>
      </c>
      <c r="J5078" s="3" t="s">
        <v>98</v>
      </c>
      <c r="K5078" s="3" t="s">
        <v>23</v>
      </c>
      <c r="L5078" s="3" t="s">
        <v>2388</v>
      </c>
      <c r="M5078" s="3" t="s">
        <v>234</v>
      </c>
      <c r="N5078" s="3">
        <v>48183</v>
      </c>
      <c r="O5078" s="3" t="s">
        <v>101</v>
      </c>
      <c r="P5078" s="3" t="s">
        <v>6525</v>
      </c>
      <c r="Q5078" s="3" t="s">
        <v>67</v>
      </c>
      <c r="R5078" s="3" t="s">
        <v>68</v>
      </c>
      <c r="S5078" s="3" t="s">
        <v>6526</v>
      </c>
      <c r="T5078" s="3">
        <v>299.98</v>
      </c>
      <c r="U5078" s="35" cm="1">
        <f t="array" ref="U5078">INDEX('Pricing Strategy'!$F$4:$F$71,MATCH(1,(Dataset!$O5078='Pricing Strategy'!$B$4:$B$71)*(Dataset!$Q5078='Pricing Strategy'!$C$4:$C$71)*(Dataset!$R5078='Pricing Strategy'!$D$4:$D$71),))</f>
        <v>0.3</v>
      </c>
      <c r="V5078" s="3">
        <f>Dataset!$T5078*(1-Dataset!$U5078)</f>
        <v>209.98599999999999</v>
      </c>
    </row>
    <row r="5079" spans="1:22" x14ac:dyDescent="0.3">
      <c r="A5079" s="32"/>
      <c r="C5079" s="3">
        <v>5074</v>
      </c>
      <c r="D5079" s="3" t="s">
        <v>7980</v>
      </c>
      <c r="E5079" s="34">
        <v>42679</v>
      </c>
      <c r="F5079" s="34">
        <v>42679</v>
      </c>
      <c r="G5079" s="3" t="s">
        <v>1290</v>
      </c>
      <c r="H5079" s="3" t="s">
        <v>5229</v>
      </c>
      <c r="I5079" s="3" t="s">
        <v>5230</v>
      </c>
      <c r="J5079" s="3" t="s">
        <v>22</v>
      </c>
      <c r="K5079" s="3" t="s">
        <v>23</v>
      </c>
      <c r="L5079" s="3" t="s">
        <v>123</v>
      </c>
      <c r="M5079" s="3" t="s">
        <v>39</v>
      </c>
      <c r="N5079" s="3">
        <v>94109</v>
      </c>
      <c r="O5079" s="3" t="s">
        <v>40</v>
      </c>
      <c r="P5079" s="3" t="s">
        <v>3732</v>
      </c>
      <c r="Q5079" s="3" t="s">
        <v>42</v>
      </c>
      <c r="R5079" s="3" t="s">
        <v>55</v>
      </c>
      <c r="S5079" s="3" t="s">
        <v>3733</v>
      </c>
      <c r="T5079" s="3">
        <v>62.8</v>
      </c>
      <c r="U5079" s="35" cm="1">
        <f t="array" ref="U5079">INDEX('Pricing Strategy'!$F$4:$F$71,MATCH(1,(Dataset!$O5079='Pricing Strategy'!$B$4:$B$71)*(Dataset!$Q5079='Pricing Strategy'!$C$4:$C$71)*(Dataset!$R5079='Pricing Strategy'!$D$4:$D$71),))</f>
        <v>0.5</v>
      </c>
      <c r="V5079" s="3">
        <f>Dataset!$T5079*(1-Dataset!$U5079)</f>
        <v>31.4</v>
      </c>
    </row>
    <row r="5080" spans="1:22" x14ac:dyDescent="0.3">
      <c r="A5080" s="32"/>
      <c r="C5080" s="3">
        <v>5075</v>
      </c>
      <c r="D5080" s="3" t="s">
        <v>7981</v>
      </c>
      <c r="E5080" s="34">
        <v>43215</v>
      </c>
      <c r="F5080" s="34">
        <v>43219</v>
      </c>
      <c r="G5080" s="3" t="s">
        <v>19</v>
      </c>
      <c r="H5080" s="3" t="s">
        <v>3940</v>
      </c>
      <c r="I5080" s="3" t="s">
        <v>3941</v>
      </c>
      <c r="J5080" s="3" t="s">
        <v>22</v>
      </c>
      <c r="K5080" s="3" t="s">
        <v>23</v>
      </c>
      <c r="L5080" s="3" t="s">
        <v>38</v>
      </c>
      <c r="M5080" s="3" t="s">
        <v>39</v>
      </c>
      <c r="N5080" s="3">
        <v>90049</v>
      </c>
      <c r="O5080" s="3" t="s">
        <v>40</v>
      </c>
      <c r="P5080" s="3" t="s">
        <v>2056</v>
      </c>
      <c r="Q5080" s="3" t="s">
        <v>42</v>
      </c>
      <c r="R5080" s="3" t="s">
        <v>71</v>
      </c>
      <c r="S5080" s="3" t="s">
        <v>2057</v>
      </c>
      <c r="T5080" s="3">
        <v>13.904</v>
      </c>
      <c r="U5080" s="35" cm="1">
        <f t="array" ref="U5080">INDEX('Pricing Strategy'!$F$4:$F$71,MATCH(1,(Dataset!$O5080='Pricing Strategy'!$B$4:$B$71)*(Dataset!$Q5080='Pricing Strategy'!$C$4:$C$71)*(Dataset!$R5080='Pricing Strategy'!$D$4:$D$71),))</f>
        <v>0.4</v>
      </c>
      <c r="V5080" s="3">
        <f>Dataset!$T5080*(1-Dataset!$U5080)</f>
        <v>8.3423999999999996</v>
      </c>
    </row>
    <row r="5081" spans="1:22" x14ac:dyDescent="0.3">
      <c r="A5081" s="32"/>
      <c r="C5081" s="3">
        <v>5076</v>
      </c>
      <c r="D5081" s="3" t="s">
        <v>7982</v>
      </c>
      <c r="E5081" s="34">
        <v>42114</v>
      </c>
      <c r="F5081" s="34">
        <v>42116</v>
      </c>
      <c r="G5081" s="3" t="s">
        <v>19</v>
      </c>
      <c r="H5081" s="3" t="s">
        <v>2306</v>
      </c>
      <c r="I5081" s="3" t="s">
        <v>2307</v>
      </c>
      <c r="J5081" s="3" t="s">
        <v>22</v>
      </c>
      <c r="K5081" s="3" t="s">
        <v>23</v>
      </c>
      <c r="L5081" s="3" t="s">
        <v>180</v>
      </c>
      <c r="M5081" s="3" t="s">
        <v>100</v>
      </c>
      <c r="N5081" s="3">
        <v>77070</v>
      </c>
      <c r="O5081" s="3" t="s">
        <v>101</v>
      </c>
      <c r="P5081" s="3" t="s">
        <v>900</v>
      </c>
      <c r="Q5081" s="3" t="s">
        <v>28</v>
      </c>
      <c r="R5081" s="3" t="s">
        <v>52</v>
      </c>
      <c r="S5081" s="3" t="s">
        <v>901</v>
      </c>
      <c r="T5081" s="3">
        <v>744.1</v>
      </c>
      <c r="U5081" s="35" cm="1">
        <f t="array" ref="U5081">INDEX('Pricing Strategy'!$F$4:$F$71,MATCH(1,(Dataset!$O5081='Pricing Strategy'!$B$4:$B$71)*(Dataset!$Q5081='Pricing Strategy'!$C$4:$C$71)*(Dataset!$R5081='Pricing Strategy'!$D$4:$D$71),))</f>
        <v>0.35</v>
      </c>
      <c r="V5081" s="3">
        <f>Dataset!$T5081*(1-Dataset!$U5081)</f>
        <v>483.66500000000002</v>
      </c>
    </row>
    <row r="5082" spans="1:22" x14ac:dyDescent="0.3">
      <c r="A5082" s="32"/>
      <c r="C5082" s="3">
        <v>5077</v>
      </c>
      <c r="D5082" s="3" t="s">
        <v>7982</v>
      </c>
      <c r="E5082" s="34">
        <v>42114</v>
      </c>
      <c r="F5082" s="34">
        <v>42116</v>
      </c>
      <c r="G5082" s="3" t="s">
        <v>19</v>
      </c>
      <c r="H5082" s="3" t="s">
        <v>2306</v>
      </c>
      <c r="I5082" s="3" t="s">
        <v>2307</v>
      </c>
      <c r="J5082" s="3" t="s">
        <v>22</v>
      </c>
      <c r="K5082" s="3" t="s">
        <v>23</v>
      </c>
      <c r="L5082" s="3" t="s">
        <v>180</v>
      </c>
      <c r="M5082" s="3" t="s">
        <v>100</v>
      </c>
      <c r="N5082" s="3">
        <v>77070</v>
      </c>
      <c r="O5082" s="3" t="s">
        <v>101</v>
      </c>
      <c r="P5082" s="3" t="s">
        <v>2350</v>
      </c>
      <c r="Q5082" s="3" t="s">
        <v>42</v>
      </c>
      <c r="R5082" s="3" t="s">
        <v>55</v>
      </c>
      <c r="S5082" s="3" t="s">
        <v>2351</v>
      </c>
      <c r="T5082" s="3">
        <v>44.84</v>
      </c>
      <c r="U5082" s="35" cm="1">
        <f t="array" ref="U5082">INDEX('Pricing Strategy'!$F$4:$F$71,MATCH(1,(Dataset!$O5082='Pricing Strategy'!$B$4:$B$71)*(Dataset!$Q5082='Pricing Strategy'!$C$4:$C$71)*(Dataset!$R5082='Pricing Strategy'!$D$4:$D$71),))</f>
        <v>0.4</v>
      </c>
      <c r="V5082" s="3">
        <f>Dataset!$T5082*(1-Dataset!$U5082)</f>
        <v>26.904</v>
      </c>
    </row>
    <row r="5083" spans="1:22" x14ac:dyDescent="0.3">
      <c r="A5083" s="32"/>
      <c r="C5083" s="3">
        <v>5078</v>
      </c>
      <c r="D5083" s="3" t="s">
        <v>7982</v>
      </c>
      <c r="E5083" s="34">
        <v>42114</v>
      </c>
      <c r="F5083" s="34">
        <v>42116</v>
      </c>
      <c r="G5083" s="3" t="s">
        <v>19</v>
      </c>
      <c r="H5083" s="3" t="s">
        <v>2306</v>
      </c>
      <c r="I5083" s="3" t="s">
        <v>2307</v>
      </c>
      <c r="J5083" s="3" t="s">
        <v>22</v>
      </c>
      <c r="K5083" s="3" t="s">
        <v>23</v>
      </c>
      <c r="L5083" s="3" t="s">
        <v>180</v>
      </c>
      <c r="M5083" s="3" t="s">
        <v>100</v>
      </c>
      <c r="N5083" s="3">
        <v>77070</v>
      </c>
      <c r="O5083" s="3" t="s">
        <v>101</v>
      </c>
      <c r="P5083" s="3" t="s">
        <v>7528</v>
      </c>
      <c r="Q5083" s="3" t="s">
        <v>28</v>
      </c>
      <c r="R5083" s="3" t="s">
        <v>52</v>
      </c>
      <c r="S5083" s="3" t="s">
        <v>7529</v>
      </c>
      <c r="T5083" s="3">
        <v>401.59</v>
      </c>
      <c r="U5083" s="35" cm="1">
        <f t="array" ref="U5083">INDEX('Pricing Strategy'!$F$4:$F$71,MATCH(1,(Dataset!$O5083='Pricing Strategy'!$B$4:$B$71)*(Dataset!$Q5083='Pricing Strategy'!$C$4:$C$71)*(Dataset!$R5083='Pricing Strategy'!$D$4:$D$71),))</f>
        <v>0.35</v>
      </c>
      <c r="V5083" s="3">
        <f>Dataset!$T5083*(1-Dataset!$U5083)</f>
        <v>261.0335</v>
      </c>
    </row>
    <row r="5084" spans="1:22" x14ac:dyDescent="0.3">
      <c r="A5084" s="32"/>
      <c r="C5084" s="3">
        <v>5079</v>
      </c>
      <c r="D5084" s="3" t="s">
        <v>7983</v>
      </c>
      <c r="E5084" s="34">
        <v>43415</v>
      </c>
      <c r="F5084" s="34">
        <v>43421</v>
      </c>
      <c r="G5084" s="3" t="s">
        <v>46</v>
      </c>
      <c r="H5084" s="3" t="s">
        <v>2848</v>
      </c>
      <c r="I5084" s="3" t="s">
        <v>2849</v>
      </c>
      <c r="J5084" s="3" t="s">
        <v>98</v>
      </c>
      <c r="K5084" s="3" t="s">
        <v>23</v>
      </c>
      <c r="L5084" s="3" t="s">
        <v>2551</v>
      </c>
      <c r="M5084" s="3" t="s">
        <v>110</v>
      </c>
      <c r="N5084" s="3">
        <v>53209</v>
      </c>
      <c r="O5084" s="3" t="s">
        <v>101</v>
      </c>
      <c r="P5084" s="3" t="s">
        <v>2040</v>
      </c>
      <c r="Q5084" s="3" t="s">
        <v>42</v>
      </c>
      <c r="R5084" s="3" t="s">
        <v>71</v>
      </c>
      <c r="S5084" s="3" t="s">
        <v>2041</v>
      </c>
      <c r="T5084" s="3">
        <v>18.239999999999998</v>
      </c>
      <c r="U5084" s="35" cm="1">
        <f t="array" ref="U5084">INDEX('Pricing Strategy'!$F$4:$F$71,MATCH(1,(Dataset!$O5084='Pricing Strategy'!$B$4:$B$71)*(Dataset!$Q5084='Pricing Strategy'!$C$4:$C$71)*(Dataset!$R5084='Pricing Strategy'!$D$4:$D$71),))</f>
        <v>0.3</v>
      </c>
      <c r="V5084" s="3">
        <f>Dataset!$T5084*(1-Dataset!$U5084)</f>
        <v>12.767999999999999</v>
      </c>
    </row>
    <row r="5085" spans="1:22" x14ac:dyDescent="0.3">
      <c r="A5085" s="32"/>
      <c r="C5085" s="3">
        <v>5080</v>
      </c>
      <c r="D5085" s="3" t="s">
        <v>7984</v>
      </c>
      <c r="E5085" s="34">
        <v>43429</v>
      </c>
      <c r="F5085" s="34">
        <v>43433</v>
      </c>
      <c r="G5085" s="3" t="s">
        <v>46</v>
      </c>
      <c r="H5085" s="3" t="s">
        <v>1844</v>
      </c>
      <c r="I5085" s="3" t="s">
        <v>1845</v>
      </c>
      <c r="J5085" s="3" t="s">
        <v>22</v>
      </c>
      <c r="K5085" s="3" t="s">
        <v>23</v>
      </c>
      <c r="L5085" s="3" t="s">
        <v>123</v>
      </c>
      <c r="M5085" s="3" t="s">
        <v>39</v>
      </c>
      <c r="N5085" s="3">
        <v>94122</v>
      </c>
      <c r="O5085" s="3" t="s">
        <v>40</v>
      </c>
      <c r="P5085" s="3" t="s">
        <v>5025</v>
      </c>
      <c r="Q5085" s="3" t="s">
        <v>28</v>
      </c>
      <c r="R5085" s="3" t="s">
        <v>29</v>
      </c>
      <c r="S5085" s="3" t="s">
        <v>5542</v>
      </c>
      <c r="T5085" s="3">
        <v>359.49900000000002</v>
      </c>
      <c r="U5085" s="35" cm="1">
        <f t="array" ref="U5085">INDEX('Pricing Strategy'!$F$4:$F$71,MATCH(1,(Dataset!$O5085='Pricing Strategy'!$B$4:$B$71)*(Dataset!$Q5085='Pricing Strategy'!$C$4:$C$71)*(Dataset!$R5085='Pricing Strategy'!$D$4:$D$71),))</f>
        <v>0.5</v>
      </c>
      <c r="V5085" s="3">
        <f>Dataset!$T5085*(1-Dataset!$U5085)</f>
        <v>179.74950000000001</v>
      </c>
    </row>
    <row r="5086" spans="1:22" x14ac:dyDescent="0.3">
      <c r="A5086" s="32"/>
      <c r="C5086" s="3">
        <v>5081</v>
      </c>
      <c r="D5086" s="3" t="s">
        <v>7984</v>
      </c>
      <c r="E5086" s="34">
        <v>43429</v>
      </c>
      <c r="F5086" s="34">
        <v>43433</v>
      </c>
      <c r="G5086" s="3" t="s">
        <v>46</v>
      </c>
      <c r="H5086" s="3" t="s">
        <v>1844</v>
      </c>
      <c r="I5086" s="3" t="s">
        <v>1845</v>
      </c>
      <c r="J5086" s="3" t="s">
        <v>22</v>
      </c>
      <c r="K5086" s="3" t="s">
        <v>23</v>
      </c>
      <c r="L5086" s="3" t="s">
        <v>123</v>
      </c>
      <c r="M5086" s="3" t="s">
        <v>39</v>
      </c>
      <c r="N5086" s="3">
        <v>94122</v>
      </c>
      <c r="O5086" s="3" t="s">
        <v>40</v>
      </c>
      <c r="P5086" s="3" t="s">
        <v>1826</v>
      </c>
      <c r="Q5086" s="3" t="s">
        <v>42</v>
      </c>
      <c r="R5086" s="3" t="s">
        <v>55</v>
      </c>
      <c r="S5086" s="3" t="s">
        <v>1827</v>
      </c>
      <c r="T5086" s="3">
        <v>10.48</v>
      </c>
      <c r="U5086" s="35" cm="1">
        <f t="array" ref="U5086">INDEX('Pricing Strategy'!$F$4:$F$71,MATCH(1,(Dataset!$O5086='Pricing Strategy'!$B$4:$B$71)*(Dataset!$Q5086='Pricing Strategy'!$C$4:$C$71)*(Dataset!$R5086='Pricing Strategy'!$D$4:$D$71),))</f>
        <v>0.5</v>
      </c>
      <c r="V5086" s="3">
        <f>Dataset!$T5086*(1-Dataset!$U5086)</f>
        <v>5.24</v>
      </c>
    </row>
    <row r="5087" spans="1:22" x14ac:dyDescent="0.3">
      <c r="A5087" s="32"/>
      <c r="C5087" s="3">
        <v>5082</v>
      </c>
      <c r="D5087" s="3" t="s">
        <v>7985</v>
      </c>
      <c r="E5087" s="34">
        <v>42722</v>
      </c>
      <c r="F5087" s="34">
        <v>42722</v>
      </c>
      <c r="G5087" s="3" t="s">
        <v>1290</v>
      </c>
      <c r="H5087" s="3" t="s">
        <v>719</v>
      </c>
      <c r="I5087" s="3" t="s">
        <v>720</v>
      </c>
      <c r="J5087" s="3" t="s">
        <v>98</v>
      </c>
      <c r="K5087" s="3" t="s">
        <v>23</v>
      </c>
      <c r="L5087" s="3" t="s">
        <v>2182</v>
      </c>
      <c r="M5087" s="3" t="s">
        <v>494</v>
      </c>
      <c r="N5087" s="3">
        <v>44105</v>
      </c>
      <c r="O5087" s="3" t="s">
        <v>144</v>
      </c>
      <c r="P5087" s="3" t="s">
        <v>1900</v>
      </c>
      <c r="Q5087" s="3" t="s">
        <v>42</v>
      </c>
      <c r="R5087" s="3" t="s">
        <v>86</v>
      </c>
      <c r="S5087" s="3" t="s">
        <v>1901</v>
      </c>
      <c r="T5087" s="3">
        <v>20.736000000000001</v>
      </c>
      <c r="U5087" s="35" cm="1">
        <f t="array" ref="U5087">INDEX('Pricing Strategy'!$F$4:$F$71,MATCH(1,(Dataset!$O5087='Pricing Strategy'!$B$4:$B$71)*(Dataset!$Q5087='Pricing Strategy'!$C$4:$C$71)*(Dataset!$R5087='Pricing Strategy'!$D$4:$D$71),))</f>
        <v>0.4</v>
      </c>
      <c r="V5087" s="3">
        <f>Dataset!$T5087*(1-Dataset!$U5087)</f>
        <v>12.441599999999999</v>
      </c>
    </row>
    <row r="5088" spans="1:22" x14ac:dyDescent="0.3">
      <c r="A5088" s="32"/>
      <c r="C5088" s="3">
        <v>5083</v>
      </c>
      <c r="D5088" s="3" t="s">
        <v>7986</v>
      </c>
      <c r="E5088" s="34">
        <v>42986</v>
      </c>
      <c r="F5088" s="34">
        <v>42990</v>
      </c>
      <c r="G5088" s="3" t="s">
        <v>46</v>
      </c>
      <c r="H5088" s="3" t="s">
        <v>7987</v>
      </c>
      <c r="I5088" s="3" t="s">
        <v>7988</v>
      </c>
      <c r="J5088" s="3" t="s">
        <v>22</v>
      </c>
      <c r="K5088" s="3" t="s">
        <v>23</v>
      </c>
      <c r="L5088" s="3" t="s">
        <v>733</v>
      </c>
      <c r="M5088" s="3" t="s">
        <v>84</v>
      </c>
      <c r="N5088" s="3">
        <v>28110</v>
      </c>
      <c r="O5088" s="3" t="s">
        <v>26</v>
      </c>
      <c r="P5088" s="3" t="s">
        <v>3562</v>
      </c>
      <c r="Q5088" s="3" t="s">
        <v>67</v>
      </c>
      <c r="R5088" s="3" t="s">
        <v>157</v>
      </c>
      <c r="S5088" s="3" t="s">
        <v>3563</v>
      </c>
      <c r="T5088" s="3">
        <v>35.167999999999999</v>
      </c>
      <c r="U5088" s="35" cm="1">
        <f t="array" ref="U5088">INDEX('Pricing Strategy'!$F$4:$F$71,MATCH(1,(Dataset!$O5088='Pricing Strategy'!$B$4:$B$71)*(Dataset!$Q5088='Pricing Strategy'!$C$4:$C$71)*(Dataset!$R5088='Pricing Strategy'!$D$4:$D$71),))</f>
        <v>0.3</v>
      </c>
      <c r="V5088" s="3">
        <f>Dataset!$T5088*(1-Dataset!$U5088)</f>
        <v>24.617599999999999</v>
      </c>
    </row>
    <row r="5089" spans="1:22" x14ac:dyDescent="0.3">
      <c r="A5089" s="32"/>
      <c r="C5089" s="3">
        <v>5084</v>
      </c>
      <c r="D5089" s="3" t="s">
        <v>7986</v>
      </c>
      <c r="E5089" s="34">
        <v>42986</v>
      </c>
      <c r="F5089" s="34">
        <v>42990</v>
      </c>
      <c r="G5089" s="3" t="s">
        <v>46</v>
      </c>
      <c r="H5089" s="3" t="s">
        <v>7987</v>
      </c>
      <c r="I5089" s="3" t="s">
        <v>7988</v>
      </c>
      <c r="J5089" s="3" t="s">
        <v>22</v>
      </c>
      <c r="K5089" s="3" t="s">
        <v>23</v>
      </c>
      <c r="L5089" s="3" t="s">
        <v>733</v>
      </c>
      <c r="M5089" s="3" t="s">
        <v>84</v>
      </c>
      <c r="N5089" s="3">
        <v>28110</v>
      </c>
      <c r="O5089" s="3" t="s">
        <v>26</v>
      </c>
      <c r="P5089" s="3" t="s">
        <v>3855</v>
      </c>
      <c r="Q5089" s="3" t="s">
        <v>42</v>
      </c>
      <c r="R5089" s="3" t="s">
        <v>86</v>
      </c>
      <c r="S5089" s="3" t="s">
        <v>3856</v>
      </c>
      <c r="T5089" s="3">
        <v>64.703999999999994</v>
      </c>
      <c r="U5089" s="35" cm="1">
        <f t="array" ref="U5089">INDEX('Pricing Strategy'!$F$4:$F$71,MATCH(1,(Dataset!$O5089='Pricing Strategy'!$B$4:$B$71)*(Dataset!$Q5089='Pricing Strategy'!$C$4:$C$71)*(Dataset!$R5089='Pricing Strategy'!$D$4:$D$71),))</f>
        <v>0.25</v>
      </c>
      <c r="V5089" s="3">
        <f>Dataset!$T5089*(1-Dataset!$U5089)</f>
        <v>48.527999999999992</v>
      </c>
    </row>
    <row r="5090" spans="1:22" x14ac:dyDescent="0.3">
      <c r="A5090" s="32"/>
      <c r="C5090" s="3">
        <v>5085</v>
      </c>
      <c r="D5090" s="3" t="s">
        <v>7989</v>
      </c>
      <c r="E5090" s="34">
        <v>42892</v>
      </c>
      <c r="F5090" s="34">
        <v>42895</v>
      </c>
      <c r="G5090" s="3" t="s">
        <v>19</v>
      </c>
      <c r="H5090" s="3" t="s">
        <v>4780</v>
      </c>
      <c r="I5090" s="3" t="s">
        <v>4781</v>
      </c>
      <c r="J5090" s="3" t="s">
        <v>37</v>
      </c>
      <c r="K5090" s="3" t="s">
        <v>23</v>
      </c>
      <c r="L5090" s="3" t="s">
        <v>1244</v>
      </c>
      <c r="M5090" s="3" t="s">
        <v>1245</v>
      </c>
      <c r="N5090" s="3">
        <v>1852</v>
      </c>
      <c r="O5090" s="3" t="s">
        <v>144</v>
      </c>
      <c r="P5090" s="3" t="s">
        <v>3058</v>
      </c>
      <c r="Q5090" s="3" t="s">
        <v>42</v>
      </c>
      <c r="R5090" s="3" t="s">
        <v>86</v>
      </c>
      <c r="S5090" s="3" t="s">
        <v>3059</v>
      </c>
      <c r="T5090" s="3">
        <v>105.52</v>
      </c>
      <c r="U5090" s="35" cm="1">
        <f t="array" ref="U5090">INDEX('Pricing Strategy'!$F$4:$F$71,MATCH(1,(Dataset!$O5090='Pricing Strategy'!$B$4:$B$71)*(Dataset!$Q5090='Pricing Strategy'!$C$4:$C$71)*(Dataset!$R5090='Pricing Strategy'!$D$4:$D$71),))</f>
        <v>0.4</v>
      </c>
      <c r="V5090" s="3">
        <f>Dataset!$T5090*(1-Dataset!$U5090)</f>
        <v>63.311999999999998</v>
      </c>
    </row>
    <row r="5091" spans="1:22" x14ac:dyDescent="0.3">
      <c r="A5091" s="32"/>
      <c r="C5091" s="3">
        <v>5086</v>
      </c>
      <c r="D5091" s="3" t="s">
        <v>7990</v>
      </c>
      <c r="E5091" s="34">
        <v>42540</v>
      </c>
      <c r="F5091" s="34">
        <v>42544</v>
      </c>
      <c r="G5091" s="3" t="s">
        <v>46</v>
      </c>
      <c r="H5091" s="3" t="s">
        <v>3921</v>
      </c>
      <c r="I5091" s="3" t="s">
        <v>3922</v>
      </c>
      <c r="J5091" s="3" t="s">
        <v>98</v>
      </c>
      <c r="K5091" s="3" t="s">
        <v>23</v>
      </c>
      <c r="L5091" s="3" t="s">
        <v>814</v>
      </c>
      <c r="M5091" s="3" t="s">
        <v>100</v>
      </c>
      <c r="N5091" s="3">
        <v>75081</v>
      </c>
      <c r="O5091" s="3" t="s">
        <v>101</v>
      </c>
      <c r="P5091" s="3" t="s">
        <v>1929</v>
      </c>
      <c r="Q5091" s="3" t="s">
        <v>42</v>
      </c>
      <c r="R5091" s="3" t="s">
        <v>71</v>
      </c>
      <c r="S5091" s="3" t="s">
        <v>1930</v>
      </c>
      <c r="T5091" s="3">
        <v>5.7919999999999998</v>
      </c>
      <c r="U5091" s="35" cm="1">
        <f t="array" ref="U5091">INDEX('Pricing Strategy'!$F$4:$F$71,MATCH(1,(Dataset!$O5091='Pricing Strategy'!$B$4:$B$71)*(Dataset!$Q5091='Pricing Strategy'!$C$4:$C$71)*(Dataset!$R5091='Pricing Strategy'!$D$4:$D$71),))</f>
        <v>0.3</v>
      </c>
      <c r="V5091" s="3">
        <f>Dataset!$T5091*(1-Dataset!$U5091)</f>
        <v>4.0543999999999993</v>
      </c>
    </row>
    <row r="5092" spans="1:22" x14ac:dyDescent="0.3">
      <c r="A5092" s="32"/>
      <c r="C5092" s="3">
        <v>5087</v>
      </c>
      <c r="D5092" s="3" t="s">
        <v>7991</v>
      </c>
      <c r="E5092" s="34">
        <v>42434</v>
      </c>
      <c r="F5092" s="34">
        <v>42438</v>
      </c>
      <c r="G5092" s="3" t="s">
        <v>46</v>
      </c>
      <c r="H5092" s="3" t="s">
        <v>3959</v>
      </c>
      <c r="I5092" s="3" t="s">
        <v>3960</v>
      </c>
      <c r="J5092" s="3" t="s">
        <v>37</v>
      </c>
      <c r="K5092" s="3" t="s">
        <v>23</v>
      </c>
      <c r="L5092" s="3" t="s">
        <v>142</v>
      </c>
      <c r="M5092" s="3" t="s">
        <v>143</v>
      </c>
      <c r="N5092" s="3">
        <v>19120</v>
      </c>
      <c r="O5092" s="3" t="s">
        <v>144</v>
      </c>
      <c r="P5092" s="3" t="s">
        <v>7992</v>
      </c>
      <c r="Q5092" s="3" t="s">
        <v>67</v>
      </c>
      <c r="R5092" s="3" t="s">
        <v>68</v>
      </c>
      <c r="S5092" s="3" t="s">
        <v>7993</v>
      </c>
      <c r="T5092" s="3">
        <v>466.15800000000002</v>
      </c>
      <c r="U5092" s="35" cm="1">
        <f t="array" ref="U5092">INDEX('Pricing Strategy'!$F$4:$F$71,MATCH(1,(Dataset!$O5092='Pricing Strategy'!$B$4:$B$71)*(Dataset!$Q5092='Pricing Strategy'!$C$4:$C$71)*(Dataset!$R5092='Pricing Strategy'!$D$4:$D$71),))</f>
        <v>0.4</v>
      </c>
      <c r="V5092" s="3">
        <f>Dataset!$T5092*(1-Dataset!$U5092)</f>
        <v>279.69479999999999</v>
      </c>
    </row>
    <row r="5093" spans="1:22" x14ac:dyDescent="0.3">
      <c r="A5093" s="32"/>
      <c r="C5093" s="3">
        <v>5088</v>
      </c>
      <c r="D5093" s="3" t="s">
        <v>7991</v>
      </c>
      <c r="E5093" s="34">
        <v>42434</v>
      </c>
      <c r="F5093" s="34">
        <v>42438</v>
      </c>
      <c r="G5093" s="3" t="s">
        <v>46</v>
      </c>
      <c r="H5093" s="3" t="s">
        <v>3959</v>
      </c>
      <c r="I5093" s="3" t="s">
        <v>3960</v>
      </c>
      <c r="J5093" s="3" t="s">
        <v>37</v>
      </c>
      <c r="K5093" s="3" t="s">
        <v>23</v>
      </c>
      <c r="L5093" s="3" t="s">
        <v>142</v>
      </c>
      <c r="M5093" s="3" t="s">
        <v>143</v>
      </c>
      <c r="N5093" s="3">
        <v>19120</v>
      </c>
      <c r="O5093" s="3" t="s">
        <v>144</v>
      </c>
      <c r="P5093" s="3" t="s">
        <v>2151</v>
      </c>
      <c r="Q5093" s="3" t="s">
        <v>67</v>
      </c>
      <c r="R5093" s="3" t="s">
        <v>157</v>
      </c>
      <c r="S5093" s="3" t="s">
        <v>2152</v>
      </c>
      <c r="T5093" s="3">
        <v>10.311999999999999</v>
      </c>
      <c r="U5093" s="35" cm="1">
        <f t="array" ref="U5093">INDEX('Pricing Strategy'!$F$4:$F$71,MATCH(1,(Dataset!$O5093='Pricing Strategy'!$B$4:$B$71)*(Dataset!$Q5093='Pricing Strategy'!$C$4:$C$71)*(Dataset!$R5093='Pricing Strategy'!$D$4:$D$71),))</f>
        <v>0.45</v>
      </c>
      <c r="V5093" s="3">
        <f>Dataset!$T5093*(1-Dataset!$U5093)</f>
        <v>5.6715999999999998</v>
      </c>
    </row>
    <row r="5094" spans="1:22" x14ac:dyDescent="0.3">
      <c r="A5094" s="32"/>
      <c r="C5094" s="3">
        <v>5089</v>
      </c>
      <c r="D5094" s="3" t="s">
        <v>7991</v>
      </c>
      <c r="E5094" s="34">
        <v>42434</v>
      </c>
      <c r="F5094" s="34">
        <v>42438</v>
      </c>
      <c r="G5094" s="3" t="s">
        <v>46</v>
      </c>
      <c r="H5094" s="3" t="s">
        <v>3959</v>
      </c>
      <c r="I5094" s="3" t="s">
        <v>3960</v>
      </c>
      <c r="J5094" s="3" t="s">
        <v>37</v>
      </c>
      <c r="K5094" s="3" t="s">
        <v>23</v>
      </c>
      <c r="L5094" s="3" t="s">
        <v>142</v>
      </c>
      <c r="M5094" s="3" t="s">
        <v>143</v>
      </c>
      <c r="N5094" s="3">
        <v>19120</v>
      </c>
      <c r="O5094" s="3" t="s">
        <v>144</v>
      </c>
      <c r="P5094" s="3" t="s">
        <v>3127</v>
      </c>
      <c r="Q5094" s="3" t="s">
        <v>42</v>
      </c>
      <c r="R5094" s="3" t="s">
        <v>71</v>
      </c>
      <c r="S5094" s="3" t="s">
        <v>3128</v>
      </c>
      <c r="T5094" s="3">
        <v>2.556</v>
      </c>
      <c r="U5094" s="35" cm="1">
        <f t="array" ref="U5094">INDEX('Pricing Strategy'!$F$4:$F$71,MATCH(1,(Dataset!$O5094='Pricing Strategy'!$B$4:$B$71)*(Dataset!$Q5094='Pricing Strategy'!$C$4:$C$71)*(Dataset!$R5094='Pricing Strategy'!$D$4:$D$71),))</f>
        <v>0.4</v>
      </c>
      <c r="V5094" s="3">
        <f>Dataset!$T5094*(1-Dataset!$U5094)</f>
        <v>1.5336000000000001</v>
      </c>
    </row>
    <row r="5095" spans="1:22" x14ac:dyDescent="0.3">
      <c r="A5095" s="32"/>
      <c r="C5095" s="3">
        <v>5090</v>
      </c>
      <c r="D5095" s="3" t="s">
        <v>7994</v>
      </c>
      <c r="E5095" s="34">
        <v>43316</v>
      </c>
      <c r="F5095" s="34">
        <v>43319</v>
      </c>
      <c r="G5095" s="3" t="s">
        <v>184</v>
      </c>
      <c r="H5095" s="3" t="s">
        <v>3750</v>
      </c>
      <c r="I5095" s="3" t="s">
        <v>3751</v>
      </c>
      <c r="J5095" s="3" t="s">
        <v>37</v>
      </c>
      <c r="K5095" s="3" t="s">
        <v>23</v>
      </c>
      <c r="L5095" s="3" t="s">
        <v>7995</v>
      </c>
      <c r="M5095" s="3" t="s">
        <v>453</v>
      </c>
      <c r="N5095" s="3">
        <v>80538</v>
      </c>
      <c r="O5095" s="3" t="s">
        <v>40</v>
      </c>
      <c r="P5095" s="3" t="s">
        <v>5710</v>
      </c>
      <c r="Q5095" s="3" t="s">
        <v>42</v>
      </c>
      <c r="R5095" s="3" t="s">
        <v>86</v>
      </c>
      <c r="S5095" s="3" t="s">
        <v>5711</v>
      </c>
      <c r="T5095" s="3">
        <v>7.968</v>
      </c>
      <c r="U5095" s="35" cm="1">
        <f t="array" ref="U5095">INDEX('Pricing Strategy'!$F$4:$F$71,MATCH(1,(Dataset!$O5095='Pricing Strategy'!$B$4:$B$71)*(Dataset!$Q5095='Pricing Strategy'!$C$4:$C$71)*(Dataset!$R5095='Pricing Strategy'!$D$4:$D$71),))</f>
        <v>0.4</v>
      </c>
      <c r="V5095" s="3">
        <f>Dataset!$T5095*(1-Dataset!$U5095)</f>
        <v>4.7808000000000002</v>
      </c>
    </row>
    <row r="5096" spans="1:22" x14ac:dyDescent="0.3">
      <c r="A5096" s="32"/>
      <c r="C5096" s="3">
        <v>5091</v>
      </c>
      <c r="D5096" s="3" t="s">
        <v>7994</v>
      </c>
      <c r="E5096" s="34">
        <v>43316</v>
      </c>
      <c r="F5096" s="34">
        <v>43319</v>
      </c>
      <c r="G5096" s="3" t="s">
        <v>184</v>
      </c>
      <c r="H5096" s="3" t="s">
        <v>3750</v>
      </c>
      <c r="I5096" s="3" t="s">
        <v>3751</v>
      </c>
      <c r="J5096" s="3" t="s">
        <v>37</v>
      </c>
      <c r="K5096" s="3" t="s">
        <v>23</v>
      </c>
      <c r="L5096" s="3" t="s">
        <v>7995</v>
      </c>
      <c r="M5096" s="3" t="s">
        <v>453</v>
      </c>
      <c r="N5096" s="3">
        <v>80538</v>
      </c>
      <c r="O5096" s="3" t="s">
        <v>40</v>
      </c>
      <c r="P5096" s="3" t="s">
        <v>2338</v>
      </c>
      <c r="Q5096" s="3" t="s">
        <v>42</v>
      </c>
      <c r="R5096" s="3" t="s">
        <v>169</v>
      </c>
      <c r="S5096" s="3" t="s">
        <v>2339</v>
      </c>
      <c r="T5096" s="3">
        <v>8.7840000000000007</v>
      </c>
      <c r="U5096" s="35" cm="1">
        <f t="array" ref="U5096">INDEX('Pricing Strategy'!$F$4:$F$71,MATCH(1,(Dataset!$O5096='Pricing Strategy'!$B$4:$B$71)*(Dataset!$Q5096='Pricing Strategy'!$C$4:$C$71)*(Dataset!$R5096='Pricing Strategy'!$D$4:$D$71),))</f>
        <v>0.4</v>
      </c>
      <c r="V5096" s="3">
        <f>Dataset!$T5096*(1-Dataset!$U5096)</f>
        <v>5.2704000000000004</v>
      </c>
    </row>
    <row r="5097" spans="1:22" x14ac:dyDescent="0.3">
      <c r="A5097" s="32"/>
      <c r="C5097" s="3">
        <v>5092</v>
      </c>
      <c r="D5097" s="3" t="s">
        <v>7996</v>
      </c>
      <c r="E5097" s="34">
        <v>43464</v>
      </c>
      <c r="F5097" s="34">
        <v>43468</v>
      </c>
      <c r="G5097" s="3" t="s">
        <v>46</v>
      </c>
      <c r="H5097" s="3" t="s">
        <v>7987</v>
      </c>
      <c r="I5097" s="3" t="s">
        <v>7988</v>
      </c>
      <c r="J5097" s="3" t="s">
        <v>22</v>
      </c>
      <c r="K5097" s="3" t="s">
        <v>23</v>
      </c>
      <c r="L5097" s="3" t="s">
        <v>7995</v>
      </c>
      <c r="M5097" s="3" t="s">
        <v>453</v>
      </c>
      <c r="N5097" s="3">
        <v>80538</v>
      </c>
      <c r="O5097" s="3" t="s">
        <v>40</v>
      </c>
      <c r="P5097" s="3" t="s">
        <v>1002</v>
      </c>
      <c r="Q5097" s="3" t="s">
        <v>42</v>
      </c>
      <c r="R5097" s="3" t="s">
        <v>265</v>
      </c>
      <c r="S5097" s="3" t="s">
        <v>1003</v>
      </c>
      <c r="T5097" s="3">
        <v>3.024</v>
      </c>
      <c r="U5097" s="35" cm="1">
        <f t="array" ref="U5097">INDEX('Pricing Strategy'!$F$4:$F$71,MATCH(1,(Dataset!$O5097='Pricing Strategy'!$B$4:$B$71)*(Dataset!$Q5097='Pricing Strategy'!$C$4:$C$71)*(Dataset!$R5097='Pricing Strategy'!$D$4:$D$71),))</f>
        <v>0.4</v>
      </c>
      <c r="V5097" s="3">
        <f>Dataset!$T5097*(1-Dataset!$U5097)</f>
        <v>1.8144</v>
      </c>
    </row>
    <row r="5098" spans="1:22" x14ac:dyDescent="0.3">
      <c r="A5098" s="32"/>
      <c r="C5098" s="3">
        <v>5093</v>
      </c>
      <c r="D5098" s="3" t="s">
        <v>7997</v>
      </c>
      <c r="E5098" s="34">
        <v>42513</v>
      </c>
      <c r="F5098" s="34">
        <v>42517</v>
      </c>
      <c r="G5098" s="3" t="s">
        <v>46</v>
      </c>
      <c r="H5098" s="3" t="s">
        <v>1013</v>
      </c>
      <c r="I5098" s="3" t="s">
        <v>1014</v>
      </c>
      <c r="J5098" s="3" t="s">
        <v>37</v>
      </c>
      <c r="K5098" s="3" t="s">
        <v>23</v>
      </c>
      <c r="L5098" s="3" t="s">
        <v>7131</v>
      </c>
      <c r="M5098" s="3" t="s">
        <v>1400</v>
      </c>
      <c r="N5098" s="3">
        <v>2895</v>
      </c>
      <c r="O5098" s="3" t="s">
        <v>144</v>
      </c>
      <c r="P5098" s="3" t="s">
        <v>1767</v>
      </c>
      <c r="Q5098" s="3" t="s">
        <v>42</v>
      </c>
      <c r="R5098" s="3" t="s">
        <v>55</v>
      </c>
      <c r="S5098" s="3" t="s">
        <v>1768</v>
      </c>
      <c r="T5098" s="3">
        <v>51.45</v>
      </c>
      <c r="U5098" s="35" cm="1">
        <f t="array" ref="U5098">INDEX('Pricing Strategy'!$F$4:$F$71,MATCH(1,(Dataset!$O5098='Pricing Strategy'!$B$4:$B$71)*(Dataset!$Q5098='Pricing Strategy'!$C$4:$C$71)*(Dataset!$R5098='Pricing Strategy'!$D$4:$D$71),))</f>
        <v>0.5</v>
      </c>
      <c r="V5098" s="3">
        <f>Dataset!$T5098*(1-Dataset!$U5098)</f>
        <v>25.725000000000001</v>
      </c>
    </row>
    <row r="5099" spans="1:22" x14ac:dyDescent="0.3">
      <c r="A5099" s="32"/>
      <c r="C5099" s="3">
        <v>5094</v>
      </c>
      <c r="D5099" s="3" t="s">
        <v>7998</v>
      </c>
      <c r="E5099" s="34">
        <v>42344</v>
      </c>
      <c r="F5099" s="34">
        <v>42348</v>
      </c>
      <c r="G5099" s="3" t="s">
        <v>46</v>
      </c>
      <c r="H5099" s="3" t="s">
        <v>2651</v>
      </c>
      <c r="I5099" s="3" t="s">
        <v>2652</v>
      </c>
      <c r="J5099" s="3" t="s">
        <v>22</v>
      </c>
      <c r="K5099" s="3" t="s">
        <v>23</v>
      </c>
      <c r="L5099" s="3" t="s">
        <v>299</v>
      </c>
      <c r="M5099" s="3" t="s">
        <v>207</v>
      </c>
      <c r="N5099" s="3">
        <v>60610</v>
      </c>
      <c r="O5099" s="3" t="s">
        <v>101</v>
      </c>
      <c r="P5099" s="3" t="s">
        <v>5298</v>
      </c>
      <c r="Q5099" s="3" t="s">
        <v>42</v>
      </c>
      <c r="R5099" s="3" t="s">
        <v>74</v>
      </c>
      <c r="S5099" s="3" t="s">
        <v>5299</v>
      </c>
      <c r="T5099" s="3">
        <v>14.016</v>
      </c>
      <c r="U5099" s="35" cm="1">
        <f t="array" ref="U5099">INDEX('Pricing Strategy'!$F$4:$F$71,MATCH(1,(Dataset!$O5099='Pricing Strategy'!$B$4:$B$71)*(Dataset!$Q5099='Pricing Strategy'!$C$4:$C$71)*(Dataset!$R5099='Pricing Strategy'!$D$4:$D$71),))</f>
        <v>0.3</v>
      </c>
      <c r="V5099" s="3">
        <f>Dataset!$T5099*(1-Dataset!$U5099)</f>
        <v>9.8111999999999995</v>
      </c>
    </row>
    <row r="5100" spans="1:22" x14ac:dyDescent="0.3">
      <c r="A5100" s="32"/>
      <c r="C5100" s="3">
        <v>5095</v>
      </c>
      <c r="D5100" s="3" t="s">
        <v>7998</v>
      </c>
      <c r="E5100" s="34">
        <v>42344</v>
      </c>
      <c r="F5100" s="34">
        <v>42348</v>
      </c>
      <c r="G5100" s="3" t="s">
        <v>46</v>
      </c>
      <c r="H5100" s="3" t="s">
        <v>2651</v>
      </c>
      <c r="I5100" s="3" t="s">
        <v>2652</v>
      </c>
      <c r="J5100" s="3" t="s">
        <v>22</v>
      </c>
      <c r="K5100" s="3" t="s">
        <v>23</v>
      </c>
      <c r="L5100" s="3" t="s">
        <v>299</v>
      </c>
      <c r="M5100" s="3" t="s">
        <v>207</v>
      </c>
      <c r="N5100" s="3">
        <v>60610</v>
      </c>
      <c r="O5100" s="3" t="s">
        <v>101</v>
      </c>
      <c r="P5100" s="3" t="s">
        <v>3278</v>
      </c>
      <c r="Q5100" s="3" t="s">
        <v>28</v>
      </c>
      <c r="R5100" s="3" t="s">
        <v>52</v>
      </c>
      <c r="S5100" s="3" t="s">
        <v>3279</v>
      </c>
      <c r="T5100" s="3">
        <v>214.95</v>
      </c>
      <c r="U5100" s="35" cm="1">
        <f t="array" ref="U5100">INDEX('Pricing Strategy'!$F$4:$F$71,MATCH(1,(Dataset!$O5100='Pricing Strategy'!$B$4:$B$71)*(Dataset!$Q5100='Pricing Strategy'!$C$4:$C$71)*(Dataset!$R5100='Pricing Strategy'!$D$4:$D$71),))</f>
        <v>0.35</v>
      </c>
      <c r="V5100" s="3">
        <f>Dataset!$T5100*(1-Dataset!$U5100)</f>
        <v>139.7175</v>
      </c>
    </row>
    <row r="5101" spans="1:22" x14ac:dyDescent="0.3">
      <c r="A5101" s="32"/>
      <c r="C5101" s="3">
        <v>5096</v>
      </c>
      <c r="D5101" s="3" t="s">
        <v>7998</v>
      </c>
      <c r="E5101" s="34">
        <v>42344</v>
      </c>
      <c r="F5101" s="34">
        <v>42348</v>
      </c>
      <c r="G5101" s="3" t="s">
        <v>46</v>
      </c>
      <c r="H5101" s="3" t="s">
        <v>2651</v>
      </c>
      <c r="I5101" s="3" t="s">
        <v>2652</v>
      </c>
      <c r="J5101" s="3" t="s">
        <v>22</v>
      </c>
      <c r="K5101" s="3" t="s">
        <v>23</v>
      </c>
      <c r="L5101" s="3" t="s">
        <v>299</v>
      </c>
      <c r="M5101" s="3" t="s">
        <v>207</v>
      </c>
      <c r="N5101" s="3">
        <v>60610</v>
      </c>
      <c r="O5101" s="3" t="s">
        <v>101</v>
      </c>
      <c r="P5101" s="3" t="s">
        <v>3315</v>
      </c>
      <c r="Q5101" s="3" t="s">
        <v>67</v>
      </c>
      <c r="R5101" s="3" t="s">
        <v>68</v>
      </c>
      <c r="S5101" s="3" t="s">
        <v>3316</v>
      </c>
      <c r="T5101" s="3">
        <v>35.04</v>
      </c>
      <c r="U5101" s="35" cm="1">
        <f t="array" ref="U5101">INDEX('Pricing Strategy'!$F$4:$F$71,MATCH(1,(Dataset!$O5101='Pricing Strategy'!$B$4:$B$71)*(Dataset!$Q5101='Pricing Strategy'!$C$4:$C$71)*(Dataset!$R5101='Pricing Strategy'!$D$4:$D$71),))</f>
        <v>0.3</v>
      </c>
      <c r="V5101" s="3">
        <f>Dataset!$T5101*(1-Dataset!$U5101)</f>
        <v>24.527999999999999</v>
      </c>
    </row>
    <row r="5102" spans="1:22" x14ac:dyDescent="0.3">
      <c r="A5102" s="32"/>
      <c r="C5102" s="3">
        <v>5097</v>
      </c>
      <c r="D5102" s="3" t="s">
        <v>7998</v>
      </c>
      <c r="E5102" s="34">
        <v>42344</v>
      </c>
      <c r="F5102" s="34">
        <v>42348</v>
      </c>
      <c r="G5102" s="3" t="s">
        <v>46</v>
      </c>
      <c r="H5102" s="3" t="s">
        <v>2651</v>
      </c>
      <c r="I5102" s="3" t="s">
        <v>2652</v>
      </c>
      <c r="J5102" s="3" t="s">
        <v>22</v>
      </c>
      <c r="K5102" s="3" t="s">
        <v>23</v>
      </c>
      <c r="L5102" s="3" t="s">
        <v>299</v>
      </c>
      <c r="M5102" s="3" t="s">
        <v>207</v>
      </c>
      <c r="N5102" s="3">
        <v>60610</v>
      </c>
      <c r="O5102" s="3" t="s">
        <v>101</v>
      </c>
      <c r="P5102" s="3" t="s">
        <v>4418</v>
      </c>
      <c r="Q5102" s="3" t="s">
        <v>28</v>
      </c>
      <c r="R5102" s="3" t="s">
        <v>61</v>
      </c>
      <c r="S5102" s="3" t="s">
        <v>4419</v>
      </c>
      <c r="T5102" s="3">
        <v>10.776</v>
      </c>
      <c r="U5102" s="35" cm="1">
        <f t="array" ref="U5102">INDEX('Pricing Strategy'!$F$4:$F$71,MATCH(1,(Dataset!$O5102='Pricing Strategy'!$B$4:$B$71)*(Dataset!$Q5102='Pricing Strategy'!$C$4:$C$71)*(Dataset!$R5102='Pricing Strategy'!$D$4:$D$71),))</f>
        <v>0.3</v>
      </c>
      <c r="V5102" s="3">
        <f>Dataset!$T5102*(1-Dataset!$U5102)</f>
        <v>7.5431999999999997</v>
      </c>
    </row>
    <row r="5103" spans="1:22" x14ac:dyDescent="0.3">
      <c r="A5103" s="32"/>
      <c r="C5103" s="3">
        <v>5098</v>
      </c>
      <c r="D5103" s="3" t="s">
        <v>7998</v>
      </c>
      <c r="E5103" s="34">
        <v>42344</v>
      </c>
      <c r="F5103" s="34">
        <v>42348</v>
      </c>
      <c r="G5103" s="3" t="s">
        <v>46</v>
      </c>
      <c r="H5103" s="3" t="s">
        <v>2651</v>
      </c>
      <c r="I5103" s="3" t="s">
        <v>2652</v>
      </c>
      <c r="J5103" s="3" t="s">
        <v>22</v>
      </c>
      <c r="K5103" s="3" t="s">
        <v>23</v>
      </c>
      <c r="L5103" s="3" t="s">
        <v>299</v>
      </c>
      <c r="M5103" s="3" t="s">
        <v>207</v>
      </c>
      <c r="N5103" s="3">
        <v>60610</v>
      </c>
      <c r="O5103" s="3" t="s">
        <v>101</v>
      </c>
      <c r="P5103" s="3" t="s">
        <v>4041</v>
      </c>
      <c r="Q5103" s="3" t="s">
        <v>42</v>
      </c>
      <c r="R5103" s="3" t="s">
        <v>71</v>
      </c>
      <c r="S5103" s="3" t="s">
        <v>4042</v>
      </c>
      <c r="T5103" s="3">
        <v>4.5999999999999996</v>
      </c>
      <c r="U5103" s="35" cm="1">
        <f t="array" ref="U5103">INDEX('Pricing Strategy'!$F$4:$F$71,MATCH(1,(Dataset!$O5103='Pricing Strategy'!$B$4:$B$71)*(Dataset!$Q5103='Pricing Strategy'!$C$4:$C$71)*(Dataset!$R5103='Pricing Strategy'!$D$4:$D$71),))</f>
        <v>0.3</v>
      </c>
      <c r="V5103" s="3">
        <f>Dataset!$T5103*(1-Dataset!$U5103)</f>
        <v>3.2199999999999998</v>
      </c>
    </row>
    <row r="5104" spans="1:22" x14ac:dyDescent="0.3">
      <c r="A5104" s="32"/>
      <c r="C5104" s="3">
        <v>5099</v>
      </c>
      <c r="D5104" s="3" t="s">
        <v>7998</v>
      </c>
      <c r="E5104" s="34">
        <v>42344</v>
      </c>
      <c r="F5104" s="34">
        <v>42348</v>
      </c>
      <c r="G5104" s="3" t="s">
        <v>46</v>
      </c>
      <c r="H5104" s="3" t="s">
        <v>2651</v>
      </c>
      <c r="I5104" s="3" t="s">
        <v>2652</v>
      </c>
      <c r="J5104" s="3" t="s">
        <v>22</v>
      </c>
      <c r="K5104" s="3" t="s">
        <v>23</v>
      </c>
      <c r="L5104" s="3" t="s">
        <v>299</v>
      </c>
      <c r="M5104" s="3" t="s">
        <v>207</v>
      </c>
      <c r="N5104" s="3">
        <v>60610</v>
      </c>
      <c r="O5104" s="3" t="s">
        <v>101</v>
      </c>
      <c r="P5104" s="3" t="s">
        <v>884</v>
      </c>
      <c r="Q5104" s="3" t="s">
        <v>42</v>
      </c>
      <c r="R5104" s="3" t="s">
        <v>55</v>
      </c>
      <c r="S5104" s="3" t="s">
        <v>885</v>
      </c>
      <c r="T5104" s="3">
        <v>35.167999999999999</v>
      </c>
      <c r="U5104" s="35" cm="1">
        <f t="array" ref="U5104">INDEX('Pricing Strategy'!$F$4:$F$71,MATCH(1,(Dataset!$O5104='Pricing Strategy'!$B$4:$B$71)*(Dataset!$Q5104='Pricing Strategy'!$C$4:$C$71)*(Dataset!$R5104='Pricing Strategy'!$D$4:$D$71),))</f>
        <v>0.4</v>
      </c>
      <c r="V5104" s="3">
        <f>Dataset!$T5104*(1-Dataset!$U5104)</f>
        <v>21.1008</v>
      </c>
    </row>
    <row r="5105" spans="1:22" x14ac:dyDescent="0.3">
      <c r="A5105" s="32"/>
      <c r="C5105" s="3">
        <v>5100</v>
      </c>
      <c r="D5105" s="3" t="s">
        <v>7999</v>
      </c>
      <c r="E5105" s="34">
        <v>42589</v>
      </c>
      <c r="F5105" s="34">
        <v>42594</v>
      </c>
      <c r="G5105" s="3" t="s">
        <v>46</v>
      </c>
      <c r="H5105" s="3" t="s">
        <v>420</v>
      </c>
      <c r="I5105" s="3" t="s">
        <v>421</v>
      </c>
      <c r="J5105" s="3" t="s">
        <v>98</v>
      </c>
      <c r="K5105" s="3" t="s">
        <v>23</v>
      </c>
      <c r="L5105" s="3" t="s">
        <v>5958</v>
      </c>
      <c r="M5105" s="3" t="s">
        <v>39</v>
      </c>
      <c r="N5105" s="3">
        <v>93309</v>
      </c>
      <c r="O5105" s="3" t="s">
        <v>40</v>
      </c>
      <c r="P5105" s="3" t="s">
        <v>1620</v>
      </c>
      <c r="Q5105" s="3" t="s">
        <v>42</v>
      </c>
      <c r="R5105" s="3" t="s">
        <v>71</v>
      </c>
      <c r="S5105" s="3" t="s">
        <v>1621</v>
      </c>
      <c r="T5105" s="3">
        <v>19.152000000000001</v>
      </c>
      <c r="U5105" s="35" cm="1">
        <f t="array" ref="U5105">INDEX('Pricing Strategy'!$F$4:$F$71,MATCH(1,(Dataset!$O5105='Pricing Strategy'!$B$4:$B$71)*(Dataset!$Q5105='Pricing Strategy'!$C$4:$C$71)*(Dataset!$R5105='Pricing Strategy'!$D$4:$D$71),))</f>
        <v>0.4</v>
      </c>
      <c r="V5105" s="3">
        <f>Dataset!$T5105*(1-Dataset!$U5105)</f>
        <v>11.491200000000001</v>
      </c>
    </row>
    <row r="5106" spans="1:22" x14ac:dyDescent="0.3">
      <c r="A5106" s="32"/>
      <c r="C5106" s="3">
        <v>5101</v>
      </c>
      <c r="D5106" s="3" t="s">
        <v>8000</v>
      </c>
      <c r="E5106" s="34">
        <v>42080</v>
      </c>
      <c r="F5106" s="34">
        <v>42080</v>
      </c>
      <c r="G5106" s="3" t="s">
        <v>1290</v>
      </c>
      <c r="H5106" s="3" t="s">
        <v>5497</v>
      </c>
      <c r="I5106" s="3" t="s">
        <v>5498</v>
      </c>
      <c r="J5106" s="3" t="s">
        <v>22</v>
      </c>
      <c r="K5106" s="3" t="s">
        <v>23</v>
      </c>
      <c r="L5106" s="3" t="s">
        <v>814</v>
      </c>
      <c r="M5106" s="3" t="s">
        <v>100</v>
      </c>
      <c r="N5106" s="3">
        <v>75217</v>
      </c>
      <c r="O5106" s="3" t="s">
        <v>101</v>
      </c>
      <c r="P5106" s="3" t="s">
        <v>1282</v>
      </c>
      <c r="Q5106" s="3" t="s">
        <v>42</v>
      </c>
      <c r="R5106" s="3" t="s">
        <v>64</v>
      </c>
      <c r="S5106" s="3" t="s">
        <v>1283</v>
      </c>
      <c r="T5106" s="3">
        <v>4.4480000000000004</v>
      </c>
      <c r="U5106" s="35" cm="1">
        <f t="array" ref="U5106">INDEX('Pricing Strategy'!$F$4:$F$71,MATCH(1,(Dataset!$O5106='Pricing Strategy'!$B$4:$B$71)*(Dataset!$Q5106='Pricing Strategy'!$C$4:$C$71)*(Dataset!$R5106='Pricing Strategy'!$D$4:$D$71),))</f>
        <v>0.35</v>
      </c>
      <c r="V5106" s="3">
        <f>Dataset!$T5106*(1-Dataset!$U5106)</f>
        <v>2.8912000000000004</v>
      </c>
    </row>
    <row r="5107" spans="1:22" x14ac:dyDescent="0.3">
      <c r="A5107" s="32"/>
      <c r="C5107" s="3">
        <v>5102</v>
      </c>
      <c r="D5107" s="3" t="s">
        <v>8000</v>
      </c>
      <c r="E5107" s="34">
        <v>42080</v>
      </c>
      <c r="F5107" s="34">
        <v>42080</v>
      </c>
      <c r="G5107" s="3" t="s">
        <v>1290</v>
      </c>
      <c r="H5107" s="3" t="s">
        <v>5497</v>
      </c>
      <c r="I5107" s="3" t="s">
        <v>5498</v>
      </c>
      <c r="J5107" s="3" t="s">
        <v>22</v>
      </c>
      <c r="K5107" s="3" t="s">
        <v>23</v>
      </c>
      <c r="L5107" s="3" t="s">
        <v>814</v>
      </c>
      <c r="M5107" s="3" t="s">
        <v>100</v>
      </c>
      <c r="N5107" s="3">
        <v>75217</v>
      </c>
      <c r="O5107" s="3" t="s">
        <v>101</v>
      </c>
      <c r="P5107" s="3" t="s">
        <v>2845</v>
      </c>
      <c r="Q5107" s="3" t="s">
        <v>42</v>
      </c>
      <c r="R5107" s="3" t="s">
        <v>86</v>
      </c>
      <c r="S5107" s="3" t="s">
        <v>6816</v>
      </c>
      <c r="T5107" s="3">
        <v>5.1840000000000002</v>
      </c>
      <c r="U5107" s="35" cm="1">
        <f t="array" ref="U5107">INDEX('Pricing Strategy'!$F$4:$F$71,MATCH(1,(Dataset!$O5107='Pricing Strategy'!$B$4:$B$71)*(Dataset!$Q5107='Pricing Strategy'!$C$4:$C$71)*(Dataset!$R5107='Pricing Strategy'!$D$4:$D$71),))</f>
        <v>0.3</v>
      </c>
      <c r="V5107" s="3">
        <f>Dataset!$T5107*(1-Dataset!$U5107)</f>
        <v>3.6288</v>
      </c>
    </row>
    <row r="5108" spans="1:22" x14ac:dyDescent="0.3">
      <c r="A5108" s="32"/>
      <c r="C5108" s="3">
        <v>5103</v>
      </c>
      <c r="D5108" s="3" t="s">
        <v>8000</v>
      </c>
      <c r="E5108" s="34">
        <v>42080</v>
      </c>
      <c r="F5108" s="34">
        <v>42080</v>
      </c>
      <c r="G5108" s="3" t="s">
        <v>1290</v>
      </c>
      <c r="H5108" s="3" t="s">
        <v>5497</v>
      </c>
      <c r="I5108" s="3" t="s">
        <v>5498</v>
      </c>
      <c r="J5108" s="3" t="s">
        <v>22</v>
      </c>
      <c r="K5108" s="3" t="s">
        <v>23</v>
      </c>
      <c r="L5108" s="3" t="s">
        <v>814</v>
      </c>
      <c r="M5108" s="3" t="s">
        <v>100</v>
      </c>
      <c r="N5108" s="3">
        <v>75217</v>
      </c>
      <c r="O5108" s="3" t="s">
        <v>101</v>
      </c>
      <c r="P5108" s="3" t="s">
        <v>85</v>
      </c>
      <c r="Q5108" s="3" t="s">
        <v>42</v>
      </c>
      <c r="R5108" s="3" t="s">
        <v>86</v>
      </c>
      <c r="S5108" s="3" t="s">
        <v>87</v>
      </c>
      <c r="T5108" s="3">
        <v>15.552</v>
      </c>
      <c r="U5108" s="35" cm="1">
        <f t="array" ref="U5108">INDEX('Pricing Strategy'!$F$4:$F$71,MATCH(1,(Dataset!$O5108='Pricing Strategy'!$B$4:$B$71)*(Dataset!$Q5108='Pricing Strategy'!$C$4:$C$71)*(Dataset!$R5108='Pricing Strategy'!$D$4:$D$71),))</f>
        <v>0.3</v>
      </c>
      <c r="V5108" s="3">
        <f>Dataset!$T5108*(1-Dataset!$U5108)</f>
        <v>10.886399999999998</v>
      </c>
    </row>
    <row r="5109" spans="1:22" x14ac:dyDescent="0.3">
      <c r="A5109" s="32"/>
      <c r="C5109" s="3">
        <v>5104</v>
      </c>
      <c r="D5109" s="3" t="s">
        <v>8001</v>
      </c>
      <c r="E5109" s="34">
        <v>42455</v>
      </c>
      <c r="F5109" s="34">
        <v>42459</v>
      </c>
      <c r="G5109" s="3" t="s">
        <v>19</v>
      </c>
      <c r="H5109" s="3" t="s">
        <v>3581</v>
      </c>
      <c r="I5109" s="3" t="s">
        <v>3582</v>
      </c>
      <c r="J5109" s="3" t="s">
        <v>22</v>
      </c>
      <c r="K5109" s="3" t="s">
        <v>23</v>
      </c>
      <c r="L5109" s="3" t="s">
        <v>142</v>
      </c>
      <c r="M5109" s="3" t="s">
        <v>143</v>
      </c>
      <c r="N5109" s="3">
        <v>19140</v>
      </c>
      <c r="O5109" s="3" t="s">
        <v>144</v>
      </c>
      <c r="P5109" s="3" t="s">
        <v>628</v>
      </c>
      <c r="Q5109" s="3" t="s">
        <v>42</v>
      </c>
      <c r="R5109" s="3" t="s">
        <v>86</v>
      </c>
      <c r="S5109" s="3" t="s">
        <v>759</v>
      </c>
      <c r="T5109" s="3">
        <v>40.031999999999996</v>
      </c>
      <c r="U5109" s="35" cm="1">
        <f t="array" ref="U5109">INDEX('Pricing Strategy'!$F$4:$F$71,MATCH(1,(Dataset!$O5109='Pricing Strategy'!$B$4:$B$71)*(Dataset!$Q5109='Pricing Strategy'!$C$4:$C$71)*(Dataset!$R5109='Pricing Strategy'!$D$4:$D$71),))</f>
        <v>0.4</v>
      </c>
      <c r="V5109" s="3">
        <f>Dataset!$T5109*(1-Dataset!$U5109)</f>
        <v>24.019199999999998</v>
      </c>
    </row>
    <row r="5110" spans="1:22" x14ac:dyDescent="0.3">
      <c r="A5110" s="32"/>
      <c r="C5110" s="3">
        <v>5105</v>
      </c>
      <c r="D5110" s="3" t="s">
        <v>8001</v>
      </c>
      <c r="E5110" s="34">
        <v>42455</v>
      </c>
      <c r="F5110" s="34">
        <v>42459</v>
      </c>
      <c r="G5110" s="3" t="s">
        <v>19</v>
      </c>
      <c r="H5110" s="3" t="s">
        <v>3581</v>
      </c>
      <c r="I5110" s="3" t="s">
        <v>3582</v>
      </c>
      <c r="J5110" s="3" t="s">
        <v>22</v>
      </c>
      <c r="K5110" s="3" t="s">
        <v>23</v>
      </c>
      <c r="L5110" s="3" t="s">
        <v>142</v>
      </c>
      <c r="M5110" s="3" t="s">
        <v>143</v>
      </c>
      <c r="N5110" s="3">
        <v>19140</v>
      </c>
      <c r="O5110" s="3" t="s">
        <v>144</v>
      </c>
      <c r="P5110" s="3" t="s">
        <v>288</v>
      </c>
      <c r="Q5110" s="3" t="s">
        <v>67</v>
      </c>
      <c r="R5110" s="3" t="s">
        <v>157</v>
      </c>
      <c r="S5110" s="3" t="s">
        <v>289</v>
      </c>
      <c r="T5110" s="3">
        <v>16.776</v>
      </c>
      <c r="U5110" s="35" cm="1">
        <f t="array" ref="U5110">INDEX('Pricing Strategy'!$F$4:$F$71,MATCH(1,(Dataset!$O5110='Pricing Strategy'!$B$4:$B$71)*(Dataset!$Q5110='Pricing Strategy'!$C$4:$C$71)*(Dataset!$R5110='Pricing Strategy'!$D$4:$D$71),))</f>
        <v>0.45</v>
      </c>
      <c r="V5110" s="3">
        <f>Dataset!$T5110*(1-Dataset!$U5110)</f>
        <v>9.2268000000000008</v>
      </c>
    </row>
    <row r="5111" spans="1:22" x14ac:dyDescent="0.3">
      <c r="A5111" s="32"/>
      <c r="C5111" s="3">
        <v>5106</v>
      </c>
      <c r="D5111" s="3" t="s">
        <v>8002</v>
      </c>
      <c r="E5111" s="34">
        <v>42352</v>
      </c>
      <c r="F5111" s="34">
        <v>42358</v>
      </c>
      <c r="G5111" s="3" t="s">
        <v>46</v>
      </c>
      <c r="H5111" s="3" t="s">
        <v>2463</v>
      </c>
      <c r="I5111" s="3" t="s">
        <v>2464</v>
      </c>
      <c r="J5111" s="3" t="s">
        <v>22</v>
      </c>
      <c r="K5111" s="3" t="s">
        <v>23</v>
      </c>
      <c r="L5111" s="3" t="s">
        <v>3648</v>
      </c>
      <c r="M5111" s="3" t="s">
        <v>50</v>
      </c>
      <c r="N5111" s="3">
        <v>32725</v>
      </c>
      <c r="O5111" s="3" t="s">
        <v>26</v>
      </c>
      <c r="P5111" s="3" t="s">
        <v>5499</v>
      </c>
      <c r="Q5111" s="3" t="s">
        <v>28</v>
      </c>
      <c r="R5111" s="3" t="s">
        <v>32</v>
      </c>
      <c r="S5111" s="3" t="s">
        <v>5500</v>
      </c>
      <c r="T5111" s="3">
        <v>186.304</v>
      </c>
      <c r="U5111" s="35" cm="1">
        <f t="array" ref="U5111">INDEX('Pricing Strategy'!$F$4:$F$71,MATCH(1,(Dataset!$O5111='Pricing Strategy'!$B$4:$B$71)*(Dataset!$Q5111='Pricing Strategy'!$C$4:$C$71)*(Dataset!$R5111='Pricing Strategy'!$D$4:$D$71),))</f>
        <v>0.3</v>
      </c>
      <c r="V5111" s="3">
        <f>Dataset!$T5111*(1-Dataset!$U5111)</f>
        <v>130.4128</v>
      </c>
    </row>
    <row r="5112" spans="1:22" x14ac:dyDescent="0.3">
      <c r="A5112" s="32"/>
      <c r="C5112" s="3">
        <v>5107</v>
      </c>
      <c r="D5112" s="3" t="s">
        <v>8003</v>
      </c>
      <c r="E5112" s="34">
        <v>42632</v>
      </c>
      <c r="F5112" s="34">
        <v>42639</v>
      </c>
      <c r="G5112" s="3" t="s">
        <v>46</v>
      </c>
      <c r="H5112" s="3" t="s">
        <v>3930</v>
      </c>
      <c r="I5112" s="3" t="s">
        <v>3931</v>
      </c>
      <c r="J5112" s="3" t="s">
        <v>37</v>
      </c>
      <c r="K5112" s="3" t="s">
        <v>23</v>
      </c>
      <c r="L5112" s="3" t="s">
        <v>493</v>
      </c>
      <c r="M5112" s="3" t="s">
        <v>1272</v>
      </c>
      <c r="N5112" s="3">
        <v>31907</v>
      </c>
      <c r="O5112" s="3" t="s">
        <v>26</v>
      </c>
      <c r="P5112" s="3" t="s">
        <v>5546</v>
      </c>
      <c r="Q5112" s="3" t="s">
        <v>67</v>
      </c>
      <c r="R5112" s="3" t="s">
        <v>157</v>
      </c>
      <c r="S5112" s="3" t="s">
        <v>5547</v>
      </c>
      <c r="T5112" s="3">
        <v>66.36</v>
      </c>
      <c r="U5112" s="35" cm="1">
        <f t="array" ref="U5112">INDEX('Pricing Strategy'!$F$4:$F$71,MATCH(1,(Dataset!$O5112='Pricing Strategy'!$B$4:$B$71)*(Dataset!$Q5112='Pricing Strategy'!$C$4:$C$71)*(Dataset!$R5112='Pricing Strategy'!$D$4:$D$71),))</f>
        <v>0.3</v>
      </c>
      <c r="V5112" s="3">
        <f>Dataset!$T5112*(1-Dataset!$U5112)</f>
        <v>46.451999999999998</v>
      </c>
    </row>
    <row r="5113" spans="1:22" x14ac:dyDescent="0.3">
      <c r="A5113" s="32"/>
      <c r="C5113" s="3">
        <v>5108</v>
      </c>
      <c r="D5113" s="3" t="s">
        <v>8004</v>
      </c>
      <c r="E5113" s="34">
        <v>43215</v>
      </c>
      <c r="F5113" s="34">
        <v>43216</v>
      </c>
      <c r="G5113" s="3" t="s">
        <v>184</v>
      </c>
      <c r="H5113" s="3" t="s">
        <v>420</v>
      </c>
      <c r="I5113" s="3" t="s">
        <v>421</v>
      </c>
      <c r="J5113" s="3" t="s">
        <v>98</v>
      </c>
      <c r="K5113" s="3" t="s">
        <v>23</v>
      </c>
      <c r="L5113" s="3" t="s">
        <v>5666</v>
      </c>
      <c r="M5113" s="3" t="s">
        <v>331</v>
      </c>
      <c r="N5113" s="3">
        <v>37211</v>
      </c>
      <c r="O5113" s="3" t="s">
        <v>26</v>
      </c>
      <c r="P5113" s="3" t="s">
        <v>1989</v>
      </c>
      <c r="Q5113" s="3" t="s">
        <v>42</v>
      </c>
      <c r="R5113" s="3" t="s">
        <v>64</v>
      </c>
      <c r="S5113" s="3" t="s">
        <v>1990</v>
      </c>
      <c r="T5113" s="3">
        <v>42.048000000000002</v>
      </c>
      <c r="U5113" s="35" cm="1">
        <f t="array" ref="U5113">INDEX('Pricing Strategy'!$F$4:$F$71,MATCH(1,(Dataset!$O5113='Pricing Strategy'!$B$4:$B$71)*(Dataset!$Q5113='Pricing Strategy'!$C$4:$C$71)*(Dataset!$R5113='Pricing Strategy'!$D$4:$D$71),))</f>
        <v>0.3</v>
      </c>
      <c r="V5113" s="3">
        <f>Dataset!$T5113*(1-Dataset!$U5113)</f>
        <v>29.433599999999998</v>
      </c>
    </row>
    <row r="5114" spans="1:22" x14ac:dyDescent="0.3">
      <c r="A5114" s="32"/>
      <c r="C5114" s="3">
        <v>5109</v>
      </c>
      <c r="D5114" s="3" t="s">
        <v>8004</v>
      </c>
      <c r="E5114" s="34">
        <v>43215</v>
      </c>
      <c r="F5114" s="34">
        <v>43216</v>
      </c>
      <c r="G5114" s="3" t="s">
        <v>184</v>
      </c>
      <c r="H5114" s="3" t="s">
        <v>420</v>
      </c>
      <c r="I5114" s="3" t="s">
        <v>421</v>
      </c>
      <c r="J5114" s="3" t="s">
        <v>98</v>
      </c>
      <c r="K5114" s="3" t="s">
        <v>23</v>
      </c>
      <c r="L5114" s="3" t="s">
        <v>5666</v>
      </c>
      <c r="M5114" s="3" t="s">
        <v>331</v>
      </c>
      <c r="N5114" s="3">
        <v>37211</v>
      </c>
      <c r="O5114" s="3" t="s">
        <v>26</v>
      </c>
      <c r="P5114" s="3" t="s">
        <v>874</v>
      </c>
      <c r="Q5114" s="3" t="s">
        <v>42</v>
      </c>
      <c r="R5114" s="3" t="s">
        <v>64</v>
      </c>
      <c r="S5114" s="3" t="s">
        <v>875</v>
      </c>
      <c r="T5114" s="3">
        <v>67.92</v>
      </c>
      <c r="U5114" s="35" cm="1">
        <f t="array" ref="U5114">INDEX('Pricing Strategy'!$F$4:$F$71,MATCH(1,(Dataset!$O5114='Pricing Strategy'!$B$4:$B$71)*(Dataset!$Q5114='Pricing Strategy'!$C$4:$C$71)*(Dataset!$R5114='Pricing Strategy'!$D$4:$D$71),))</f>
        <v>0.3</v>
      </c>
      <c r="V5114" s="3">
        <f>Dataset!$T5114*(1-Dataset!$U5114)</f>
        <v>47.543999999999997</v>
      </c>
    </row>
    <row r="5115" spans="1:22" x14ac:dyDescent="0.3">
      <c r="A5115" s="32"/>
      <c r="C5115" s="3">
        <v>5110</v>
      </c>
      <c r="D5115" s="3" t="s">
        <v>8005</v>
      </c>
      <c r="E5115" s="34">
        <v>42295</v>
      </c>
      <c r="F5115" s="34">
        <v>42299</v>
      </c>
      <c r="G5115" s="3" t="s">
        <v>46</v>
      </c>
      <c r="H5115" s="3" t="s">
        <v>4770</v>
      </c>
      <c r="I5115" s="3" t="s">
        <v>4771</v>
      </c>
      <c r="J5115" s="3" t="s">
        <v>37</v>
      </c>
      <c r="K5115" s="3" t="s">
        <v>23</v>
      </c>
      <c r="L5115" s="3" t="s">
        <v>142</v>
      </c>
      <c r="M5115" s="3" t="s">
        <v>143</v>
      </c>
      <c r="N5115" s="3">
        <v>19134</v>
      </c>
      <c r="O5115" s="3" t="s">
        <v>144</v>
      </c>
      <c r="P5115" s="3" t="s">
        <v>1804</v>
      </c>
      <c r="Q5115" s="3" t="s">
        <v>42</v>
      </c>
      <c r="R5115" s="3" t="s">
        <v>169</v>
      </c>
      <c r="S5115" s="3" t="s">
        <v>1805</v>
      </c>
      <c r="T5115" s="3">
        <v>52.512</v>
      </c>
      <c r="U5115" s="35" cm="1">
        <f t="array" ref="U5115">INDEX('Pricing Strategy'!$F$4:$F$71,MATCH(1,(Dataset!$O5115='Pricing Strategy'!$B$4:$B$71)*(Dataset!$Q5115='Pricing Strategy'!$C$4:$C$71)*(Dataset!$R5115='Pricing Strategy'!$D$4:$D$71),))</f>
        <v>0.4</v>
      </c>
      <c r="V5115" s="3">
        <f>Dataset!$T5115*(1-Dataset!$U5115)</f>
        <v>31.507199999999997</v>
      </c>
    </row>
    <row r="5116" spans="1:22" x14ac:dyDescent="0.3">
      <c r="A5116" s="32"/>
      <c r="C5116" s="3">
        <v>5111</v>
      </c>
      <c r="D5116" s="3" t="s">
        <v>8005</v>
      </c>
      <c r="E5116" s="34">
        <v>42295</v>
      </c>
      <c r="F5116" s="34">
        <v>42299</v>
      </c>
      <c r="G5116" s="3" t="s">
        <v>46</v>
      </c>
      <c r="H5116" s="3" t="s">
        <v>4770</v>
      </c>
      <c r="I5116" s="3" t="s">
        <v>4771</v>
      </c>
      <c r="J5116" s="3" t="s">
        <v>37</v>
      </c>
      <c r="K5116" s="3" t="s">
        <v>23</v>
      </c>
      <c r="L5116" s="3" t="s">
        <v>142</v>
      </c>
      <c r="M5116" s="3" t="s">
        <v>143</v>
      </c>
      <c r="N5116" s="3">
        <v>19134</v>
      </c>
      <c r="O5116" s="3" t="s">
        <v>144</v>
      </c>
      <c r="P5116" s="3" t="s">
        <v>213</v>
      </c>
      <c r="Q5116" s="3" t="s">
        <v>42</v>
      </c>
      <c r="R5116" s="3" t="s">
        <v>55</v>
      </c>
      <c r="S5116" s="3" t="s">
        <v>214</v>
      </c>
      <c r="T5116" s="3">
        <v>186.91200000000001</v>
      </c>
      <c r="U5116" s="35" cm="1">
        <f t="array" ref="U5116">INDEX('Pricing Strategy'!$F$4:$F$71,MATCH(1,(Dataset!$O5116='Pricing Strategy'!$B$4:$B$71)*(Dataset!$Q5116='Pricing Strategy'!$C$4:$C$71)*(Dataset!$R5116='Pricing Strategy'!$D$4:$D$71),))</f>
        <v>0.5</v>
      </c>
      <c r="V5116" s="3">
        <f>Dataset!$T5116*(1-Dataset!$U5116)</f>
        <v>93.456000000000003</v>
      </c>
    </row>
    <row r="5117" spans="1:22" x14ac:dyDescent="0.3">
      <c r="A5117" s="32"/>
      <c r="C5117" s="3">
        <v>5112</v>
      </c>
      <c r="D5117" s="3" t="s">
        <v>8005</v>
      </c>
      <c r="E5117" s="34">
        <v>42295</v>
      </c>
      <c r="F5117" s="34">
        <v>42299</v>
      </c>
      <c r="G5117" s="3" t="s">
        <v>46</v>
      </c>
      <c r="H5117" s="3" t="s">
        <v>4770</v>
      </c>
      <c r="I5117" s="3" t="s">
        <v>4771</v>
      </c>
      <c r="J5117" s="3" t="s">
        <v>37</v>
      </c>
      <c r="K5117" s="3" t="s">
        <v>23</v>
      </c>
      <c r="L5117" s="3" t="s">
        <v>142</v>
      </c>
      <c r="M5117" s="3" t="s">
        <v>143</v>
      </c>
      <c r="N5117" s="3">
        <v>19134</v>
      </c>
      <c r="O5117" s="3" t="s">
        <v>144</v>
      </c>
      <c r="P5117" s="3" t="s">
        <v>5829</v>
      </c>
      <c r="Q5117" s="3" t="s">
        <v>42</v>
      </c>
      <c r="R5117" s="3" t="s">
        <v>86</v>
      </c>
      <c r="S5117" s="3" t="s">
        <v>5830</v>
      </c>
      <c r="T5117" s="3">
        <v>10.048</v>
      </c>
      <c r="U5117" s="35" cm="1">
        <f t="array" ref="U5117">INDEX('Pricing Strategy'!$F$4:$F$71,MATCH(1,(Dataset!$O5117='Pricing Strategy'!$B$4:$B$71)*(Dataset!$Q5117='Pricing Strategy'!$C$4:$C$71)*(Dataset!$R5117='Pricing Strategy'!$D$4:$D$71),))</f>
        <v>0.4</v>
      </c>
      <c r="V5117" s="3">
        <f>Dataset!$T5117*(1-Dataset!$U5117)</f>
        <v>6.0287999999999995</v>
      </c>
    </row>
    <row r="5118" spans="1:22" x14ac:dyDescent="0.3">
      <c r="A5118" s="32"/>
      <c r="C5118" s="3">
        <v>5113</v>
      </c>
      <c r="D5118" s="3" t="s">
        <v>8006</v>
      </c>
      <c r="E5118" s="34">
        <v>42687</v>
      </c>
      <c r="F5118" s="34">
        <v>42687</v>
      </c>
      <c r="G5118" s="3" t="s">
        <v>1290</v>
      </c>
      <c r="H5118" s="3" t="s">
        <v>3838</v>
      </c>
      <c r="I5118" s="3" t="s">
        <v>3839</v>
      </c>
      <c r="J5118" s="3" t="s">
        <v>22</v>
      </c>
      <c r="K5118" s="3" t="s">
        <v>23</v>
      </c>
      <c r="L5118" s="3" t="s">
        <v>299</v>
      </c>
      <c r="M5118" s="3" t="s">
        <v>207</v>
      </c>
      <c r="N5118" s="3">
        <v>60610</v>
      </c>
      <c r="O5118" s="3" t="s">
        <v>101</v>
      </c>
      <c r="P5118" s="3" t="s">
        <v>8007</v>
      </c>
      <c r="Q5118" s="3" t="s">
        <v>28</v>
      </c>
      <c r="R5118" s="3" t="s">
        <v>61</v>
      </c>
      <c r="S5118" s="3" t="s">
        <v>8008</v>
      </c>
      <c r="T5118" s="3">
        <v>17.495999999999999</v>
      </c>
      <c r="U5118" s="35" cm="1">
        <f t="array" ref="U5118">INDEX('Pricing Strategy'!$F$4:$F$71,MATCH(1,(Dataset!$O5118='Pricing Strategy'!$B$4:$B$71)*(Dataset!$Q5118='Pricing Strategy'!$C$4:$C$71)*(Dataset!$R5118='Pricing Strategy'!$D$4:$D$71),))</f>
        <v>0.3</v>
      </c>
      <c r="V5118" s="3">
        <f>Dataset!$T5118*(1-Dataset!$U5118)</f>
        <v>12.247199999999998</v>
      </c>
    </row>
    <row r="5119" spans="1:22" x14ac:dyDescent="0.3">
      <c r="A5119" s="32"/>
      <c r="C5119" s="3">
        <v>5114</v>
      </c>
      <c r="D5119" s="3" t="s">
        <v>8009</v>
      </c>
      <c r="E5119" s="34">
        <v>42766</v>
      </c>
      <c r="F5119" s="34">
        <v>42768</v>
      </c>
      <c r="G5119" s="3" t="s">
        <v>19</v>
      </c>
      <c r="H5119" s="3" t="s">
        <v>4132</v>
      </c>
      <c r="I5119" s="3" t="s">
        <v>4133</v>
      </c>
      <c r="J5119" s="3" t="s">
        <v>22</v>
      </c>
      <c r="K5119" s="3" t="s">
        <v>23</v>
      </c>
      <c r="L5119" s="3" t="s">
        <v>814</v>
      </c>
      <c r="M5119" s="3" t="s">
        <v>100</v>
      </c>
      <c r="N5119" s="3">
        <v>75220</v>
      </c>
      <c r="O5119" s="3" t="s">
        <v>101</v>
      </c>
      <c r="P5119" s="3" t="s">
        <v>5363</v>
      </c>
      <c r="Q5119" s="3" t="s">
        <v>42</v>
      </c>
      <c r="R5119" s="3" t="s">
        <v>86</v>
      </c>
      <c r="S5119" s="3" t="s">
        <v>5364</v>
      </c>
      <c r="T5119" s="3">
        <v>15.552</v>
      </c>
      <c r="U5119" s="35" cm="1">
        <f t="array" ref="U5119">INDEX('Pricing Strategy'!$F$4:$F$71,MATCH(1,(Dataset!$O5119='Pricing Strategy'!$B$4:$B$71)*(Dataset!$Q5119='Pricing Strategy'!$C$4:$C$71)*(Dataset!$R5119='Pricing Strategy'!$D$4:$D$71),))</f>
        <v>0.3</v>
      </c>
      <c r="V5119" s="3">
        <f>Dataset!$T5119*(1-Dataset!$U5119)</f>
        <v>10.886399999999998</v>
      </c>
    </row>
    <row r="5120" spans="1:22" x14ac:dyDescent="0.3">
      <c r="A5120" s="32"/>
      <c r="C5120" s="3">
        <v>5115</v>
      </c>
      <c r="D5120" s="3" t="s">
        <v>8010</v>
      </c>
      <c r="E5120" s="34">
        <v>43056</v>
      </c>
      <c r="F5120" s="34">
        <v>43061</v>
      </c>
      <c r="G5120" s="3" t="s">
        <v>46</v>
      </c>
      <c r="H5120" s="3" t="s">
        <v>2761</v>
      </c>
      <c r="I5120" s="3" t="s">
        <v>2762</v>
      </c>
      <c r="J5120" s="3" t="s">
        <v>22</v>
      </c>
      <c r="K5120" s="3" t="s">
        <v>23</v>
      </c>
      <c r="L5120" s="3" t="s">
        <v>664</v>
      </c>
      <c r="M5120" s="3" t="s">
        <v>665</v>
      </c>
      <c r="N5120" s="3">
        <v>88220</v>
      </c>
      <c r="O5120" s="3" t="s">
        <v>40</v>
      </c>
      <c r="P5120" s="3" t="s">
        <v>1218</v>
      </c>
      <c r="Q5120" s="3" t="s">
        <v>42</v>
      </c>
      <c r="R5120" s="3" t="s">
        <v>71</v>
      </c>
      <c r="S5120" s="3" t="s">
        <v>1219</v>
      </c>
      <c r="T5120" s="3">
        <v>10.776</v>
      </c>
      <c r="U5120" s="35" cm="1">
        <f t="array" ref="U5120">INDEX('Pricing Strategy'!$F$4:$F$71,MATCH(1,(Dataset!$O5120='Pricing Strategy'!$B$4:$B$71)*(Dataset!$Q5120='Pricing Strategy'!$C$4:$C$71)*(Dataset!$R5120='Pricing Strategy'!$D$4:$D$71),))</f>
        <v>0.4</v>
      </c>
      <c r="V5120" s="3">
        <f>Dataset!$T5120*(1-Dataset!$U5120)</f>
        <v>6.4655999999999993</v>
      </c>
    </row>
    <row r="5121" spans="1:22" x14ac:dyDescent="0.3">
      <c r="A5121" s="32"/>
      <c r="C5121" s="3">
        <v>5116</v>
      </c>
      <c r="D5121" s="3" t="s">
        <v>8011</v>
      </c>
      <c r="E5121" s="34">
        <v>43306</v>
      </c>
      <c r="F5121" s="34">
        <v>43310</v>
      </c>
      <c r="G5121" s="3" t="s">
        <v>46</v>
      </c>
      <c r="H5121" s="3" t="s">
        <v>7220</v>
      </c>
      <c r="I5121" s="3" t="s">
        <v>7221</v>
      </c>
      <c r="J5121" s="3" t="s">
        <v>22</v>
      </c>
      <c r="K5121" s="3" t="s">
        <v>23</v>
      </c>
      <c r="L5121" s="3" t="s">
        <v>142</v>
      </c>
      <c r="M5121" s="3" t="s">
        <v>143</v>
      </c>
      <c r="N5121" s="3">
        <v>19134</v>
      </c>
      <c r="O5121" s="3" t="s">
        <v>144</v>
      </c>
      <c r="P5121" s="3" t="s">
        <v>8012</v>
      </c>
      <c r="Q5121" s="3" t="s">
        <v>42</v>
      </c>
      <c r="R5121" s="3" t="s">
        <v>43</v>
      </c>
      <c r="S5121" s="3" t="s">
        <v>8013</v>
      </c>
      <c r="T5121" s="3">
        <v>3.3039999999999998</v>
      </c>
      <c r="U5121" s="35" cm="1">
        <f t="array" ref="U5121">INDEX('Pricing Strategy'!$F$4:$F$71,MATCH(1,(Dataset!$O5121='Pricing Strategy'!$B$4:$B$71)*(Dataset!$Q5121='Pricing Strategy'!$C$4:$C$71)*(Dataset!$R5121='Pricing Strategy'!$D$4:$D$71),))</f>
        <v>0.4</v>
      </c>
      <c r="V5121" s="3">
        <f>Dataset!$T5121*(1-Dataset!$U5121)</f>
        <v>1.9823999999999997</v>
      </c>
    </row>
    <row r="5122" spans="1:22" x14ac:dyDescent="0.3">
      <c r="A5122" s="32"/>
      <c r="C5122" s="3">
        <v>5117</v>
      </c>
      <c r="D5122" s="3" t="s">
        <v>8014</v>
      </c>
      <c r="E5122" s="34">
        <v>43415</v>
      </c>
      <c r="F5122" s="34">
        <v>43421</v>
      </c>
      <c r="G5122" s="3" t="s">
        <v>46</v>
      </c>
      <c r="H5122" s="3" t="s">
        <v>3007</v>
      </c>
      <c r="I5122" s="3" t="s">
        <v>3008</v>
      </c>
      <c r="J5122" s="3" t="s">
        <v>22</v>
      </c>
      <c r="K5122" s="3" t="s">
        <v>23</v>
      </c>
      <c r="L5122" s="3" t="s">
        <v>262</v>
      </c>
      <c r="M5122" s="3" t="s">
        <v>263</v>
      </c>
      <c r="N5122" s="3">
        <v>10009</v>
      </c>
      <c r="O5122" s="3" t="s">
        <v>144</v>
      </c>
      <c r="P5122" s="3" t="s">
        <v>4085</v>
      </c>
      <c r="Q5122" s="3" t="s">
        <v>42</v>
      </c>
      <c r="R5122" s="3" t="s">
        <v>55</v>
      </c>
      <c r="S5122" s="3" t="s">
        <v>4086</v>
      </c>
      <c r="T5122" s="3">
        <v>35.479999999999997</v>
      </c>
      <c r="U5122" s="35" cm="1">
        <f t="array" ref="U5122">INDEX('Pricing Strategy'!$F$4:$F$71,MATCH(1,(Dataset!$O5122='Pricing Strategy'!$B$4:$B$71)*(Dataset!$Q5122='Pricing Strategy'!$C$4:$C$71)*(Dataset!$R5122='Pricing Strategy'!$D$4:$D$71),))</f>
        <v>0.5</v>
      </c>
      <c r="V5122" s="3">
        <f>Dataset!$T5122*(1-Dataset!$U5122)</f>
        <v>17.739999999999998</v>
      </c>
    </row>
    <row r="5123" spans="1:22" x14ac:dyDescent="0.3">
      <c r="A5123" s="32"/>
      <c r="C5123" s="3">
        <v>5118</v>
      </c>
      <c r="D5123" s="3" t="s">
        <v>8015</v>
      </c>
      <c r="E5123" s="34">
        <v>42639</v>
      </c>
      <c r="F5123" s="34">
        <v>42646</v>
      </c>
      <c r="G5123" s="3" t="s">
        <v>46</v>
      </c>
      <c r="H5123" s="3" t="s">
        <v>3581</v>
      </c>
      <c r="I5123" s="3" t="s">
        <v>3582</v>
      </c>
      <c r="J5123" s="3" t="s">
        <v>22</v>
      </c>
      <c r="K5123" s="3" t="s">
        <v>23</v>
      </c>
      <c r="L5123" s="3" t="s">
        <v>2345</v>
      </c>
      <c r="M5123" s="3" t="s">
        <v>263</v>
      </c>
      <c r="N5123" s="3">
        <v>11572</v>
      </c>
      <c r="O5123" s="3" t="s">
        <v>144</v>
      </c>
      <c r="P5123" s="3" t="s">
        <v>1090</v>
      </c>
      <c r="Q5123" s="3" t="s">
        <v>42</v>
      </c>
      <c r="R5123" s="3" t="s">
        <v>265</v>
      </c>
      <c r="S5123" s="3" t="s">
        <v>1091</v>
      </c>
      <c r="T5123" s="3">
        <v>34.44</v>
      </c>
      <c r="U5123" s="35" cm="1">
        <f t="array" ref="U5123">INDEX('Pricing Strategy'!$F$4:$F$71,MATCH(1,(Dataset!$O5123='Pricing Strategy'!$B$4:$B$71)*(Dataset!$Q5123='Pricing Strategy'!$C$4:$C$71)*(Dataset!$R5123='Pricing Strategy'!$D$4:$D$71),))</f>
        <v>0.4</v>
      </c>
      <c r="V5123" s="3">
        <f>Dataset!$T5123*(1-Dataset!$U5123)</f>
        <v>20.663999999999998</v>
      </c>
    </row>
    <row r="5124" spans="1:22" x14ac:dyDescent="0.3">
      <c r="A5124" s="32"/>
      <c r="C5124" s="3">
        <v>5119</v>
      </c>
      <c r="D5124" s="3" t="s">
        <v>8015</v>
      </c>
      <c r="E5124" s="34">
        <v>42639</v>
      </c>
      <c r="F5124" s="34">
        <v>42646</v>
      </c>
      <c r="G5124" s="3" t="s">
        <v>46</v>
      </c>
      <c r="H5124" s="3" t="s">
        <v>3581</v>
      </c>
      <c r="I5124" s="3" t="s">
        <v>3582</v>
      </c>
      <c r="J5124" s="3" t="s">
        <v>22</v>
      </c>
      <c r="K5124" s="3" t="s">
        <v>23</v>
      </c>
      <c r="L5124" s="3" t="s">
        <v>2345</v>
      </c>
      <c r="M5124" s="3" t="s">
        <v>263</v>
      </c>
      <c r="N5124" s="3">
        <v>11572</v>
      </c>
      <c r="O5124" s="3" t="s">
        <v>144</v>
      </c>
      <c r="P5124" s="3" t="s">
        <v>6726</v>
      </c>
      <c r="Q5124" s="3" t="s">
        <v>67</v>
      </c>
      <c r="R5124" s="3" t="s">
        <v>680</v>
      </c>
      <c r="S5124" s="3" t="s">
        <v>6727</v>
      </c>
      <c r="T5124" s="3">
        <v>629.92999999999995</v>
      </c>
      <c r="U5124" s="35" cm="1">
        <f t="array" ref="U5124">INDEX('Pricing Strategy'!$F$4:$F$71,MATCH(1,(Dataset!$O5124='Pricing Strategy'!$B$4:$B$71)*(Dataset!$Q5124='Pricing Strategy'!$C$4:$C$71)*(Dataset!$R5124='Pricing Strategy'!$D$4:$D$71),))</f>
        <v>0.45</v>
      </c>
      <c r="V5124" s="3">
        <f>Dataset!$T5124*(1-Dataset!$U5124)</f>
        <v>346.4615</v>
      </c>
    </row>
    <row r="5125" spans="1:22" x14ac:dyDescent="0.3">
      <c r="A5125" s="32"/>
      <c r="C5125" s="3">
        <v>5120</v>
      </c>
      <c r="D5125" s="3" t="s">
        <v>8015</v>
      </c>
      <c r="E5125" s="34">
        <v>42639</v>
      </c>
      <c r="F5125" s="34">
        <v>42646</v>
      </c>
      <c r="G5125" s="3" t="s">
        <v>46</v>
      </c>
      <c r="H5125" s="3" t="s">
        <v>3581</v>
      </c>
      <c r="I5125" s="3" t="s">
        <v>3582</v>
      </c>
      <c r="J5125" s="3" t="s">
        <v>22</v>
      </c>
      <c r="K5125" s="3" t="s">
        <v>23</v>
      </c>
      <c r="L5125" s="3" t="s">
        <v>2345</v>
      </c>
      <c r="M5125" s="3" t="s">
        <v>263</v>
      </c>
      <c r="N5125" s="3">
        <v>11572</v>
      </c>
      <c r="O5125" s="3" t="s">
        <v>144</v>
      </c>
      <c r="P5125" s="3" t="s">
        <v>4164</v>
      </c>
      <c r="Q5125" s="3" t="s">
        <v>42</v>
      </c>
      <c r="R5125" s="3" t="s">
        <v>71</v>
      </c>
      <c r="S5125" s="3" t="s">
        <v>4165</v>
      </c>
      <c r="T5125" s="3">
        <v>79.055999999999997</v>
      </c>
      <c r="U5125" s="35" cm="1">
        <f t="array" ref="U5125">INDEX('Pricing Strategy'!$F$4:$F$71,MATCH(1,(Dataset!$O5125='Pricing Strategy'!$B$4:$B$71)*(Dataset!$Q5125='Pricing Strategy'!$C$4:$C$71)*(Dataset!$R5125='Pricing Strategy'!$D$4:$D$71),))</f>
        <v>0.4</v>
      </c>
      <c r="V5125" s="3">
        <f>Dataset!$T5125*(1-Dataset!$U5125)</f>
        <v>47.433599999999998</v>
      </c>
    </row>
    <row r="5126" spans="1:22" x14ac:dyDescent="0.3">
      <c r="A5126" s="32"/>
      <c r="C5126" s="3">
        <v>5121</v>
      </c>
      <c r="D5126" s="3" t="s">
        <v>8016</v>
      </c>
      <c r="E5126" s="34">
        <v>42098</v>
      </c>
      <c r="F5126" s="34">
        <v>42102</v>
      </c>
      <c r="G5126" s="3" t="s">
        <v>46</v>
      </c>
      <c r="H5126" s="3" t="s">
        <v>131</v>
      </c>
      <c r="I5126" s="3" t="s">
        <v>132</v>
      </c>
      <c r="J5126" s="3" t="s">
        <v>37</v>
      </c>
      <c r="K5126" s="3" t="s">
        <v>23</v>
      </c>
      <c r="L5126" s="3" t="s">
        <v>4274</v>
      </c>
      <c r="M5126" s="3" t="s">
        <v>734</v>
      </c>
      <c r="N5126" s="3">
        <v>70506</v>
      </c>
      <c r="O5126" s="3" t="s">
        <v>26</v>
      </c>
      <c r="P5126" s="3" t="s">
        <v>1008</v>
      </c>
      <c r="Q5126" s="3" t="s">
        <v>42</v>
      </c>
      <c r="R5126" s="3" t="s">
        <v>55</v>
      </c>
      <c r="S5126" s="3" t="s">
        <v>1009</v>
      </c>
      <c r="T5126" s="3">
        <v>232.55</v>
      </c>
      <c r="U5126" s="35" cm="1">
        <f t="array" ref="U5126">INDEX('Pricing Strategy'!$F$4:$F$71,MATCH(1,(Dataset!$O5126='Pricing Strategy'!$B$4:$B$71)*(Dataset!$Q5126='Pricing Strategy'!$C$4:$C$71)*(Dataset!$R5126='Pricing Strategy'!$D$4:$D$71),))</f>
        <v>0.35</v>
      </c>
      <c r="V5126" s="3">
        <f>Dataset!$T5126*(1-Dataset!$U5126)</f>
        <v>151.1575</v>
      </c>
    </row>
    <row r="5127" spans="1:22" x14ac:dyDescent="0.3">
      <c r="A5127" s="32"/>
      <c r="C5127" s="3">
        <v>5122</v>
      </c>
      <c r="D5127" s="3" t="s">
        <v>8016</v>
      </c>
      <c r="E5127" s="34">
        <v>42098</v>
      </c>
      <c r="F5127" s="34">
        <v>42102</v>
      </c>
      <c r="G5127" s="3" t="s">
        <v>46</v>
      </c>
      <c r="H5127" s="3" t="s">
        <v>131</v>
      </c>
      <c r="I5127" s="3" t="s">
        <v>132</v>
      </c>
      <c r="J5127" s="3" t="s">
        <v>37</v>
      </c>
      <c r="K5127" s="3" t="s">
        <v>23</v>
      </c>
      <c r="L5127" s="3" t="s">
        <v>4274</v>
      </c>
      <c r="M5127" s="3" t="s">
        <v>734</v>
      </c>
      <c r="N5127" s="3">
        <v>70506</v>
      </c>
      <c r="O5127" s="3" t="s">
        <v>26</v>
      </c>
      <c r="P5127" s="3" t="s">
        <v>4548</v>
      </c>
      <c r="Q5127" s="3" t="s">
        <v>67</v>
      </c>
      <c r="R5127" s="3" t="s">
        <v>157</v>
      </c>
      <c r="S5127" s="3" t="s">
        <v>4549</v>
      </c>
      <c r="T5127" s="3">
        <v>99.98</v>
      </c>
      <c r="U5127" s="35" cm="1">
        <f t="array" ref="U5127">INDEX('Pricing Strategy'!$F$4:$F$71,MATCH(1,(Dataset!$O5127='Pricing Strategy'!$B$4:$B$71)*(Dataset!$Q5127='Pricing Strategy'!$C$4:$C$71)*(Dataset!$R5127='Pricing Strategy'!$D$4:$D$71),))</f>
        <v>0.3</v>
      </c>
      <c r="V5127" s="3">
        <f>Dataset!$T5127*(1-Dataset!$U5127)</f>
        <v>69.986000000000004</v>
      </c>
    </row>
    <row r="5128" spans="1:22" x14ac:dyDescent="0.3">
      <c r="A5128" s="32"/>
      <c r="C5128" s="3">
        <v>5123</v>
      </c>
      <c r="D5128" s="3" t="s">
        <v>8016</v>
      </c>
      <c r="E5128" s="34">
        <v>42098</v>
      </c>
      <c r="F5128" s="34">
        <v>42102</v>
      </c>
      <c r="G5128" s="3" t="s">
        <v>46</v>
      </c>
      <c r="H5128" s="3" t="s">
        <v>131</v>
      </c>
      <c r="I5128" s="3" t="s">
        <v>132</v>
      </c>
      <c r="J5128" s="3" t="s">
        <v>37</v>
      </c>
      <c r="K5128" s="3" t="s">
        <v>23</v>
      </c>
      <c r="L5128" s="3" t="s">
        <v>4274</v>
      </c>
      <c r="M5128" s="3" t="s">
        <v>734</v>
      </c>
      <c r="N5128" s="3">
        <v>70506</v>
      </c>
      <c r="O5128" s="3" t="s">
        <v>26</v>
      </c>
      <c r="P5128" s="3" t="s">
        <v>8017</v>
      </c>
      <c r="Q5128" s="3" t="s">
        <v>42</v>
      </c>
      <c r="R5128" s="3" t="s">
        <v>86</v>
      </c>
      <c r="S5128" s="3" t="s">
        <v>8018</v>
      </c>
      <c r="T5128" s="3">
        <v>19.440000000000001</v>
      </c>
      <c r="U5128" s="35" cm="1">
        <f t="array" ref="U5128">INDEX('Pricing Strategy'!$F$4:$F$71,MATCH(1,(Dataset!$O5128='Pricing Strategy'!$B$4:$B$71)*(Dataset!$Q5128='Pricing Strategy'!$C$4:$C$71)*(Dataset!$R5128='Pricing Strategy'!$D$4:$D$71),))</f>
        <v>0.25</v>
      </c>
      <c r="V5128" s="3">
        <f>Dataset!$T5128*(1-Dataset!$U5128)</f>
        <v>14.580000000000002</v>
      </c>
    </row>
    <row r="5129" spans="1:22" x14ac:dyDescent="0.3">
      <c r="A5129" s="32"/>
      <c r="C5129" s="3">
        <v>5124</v>
      </c>
      <c r="D5129" s="3" t="s">
        <v>8016</v>
      </c>
      <c r="E5129" s="34">
        <v>42098</v>
      </c>
      <c r="F5129" s="34">
        <v>42102</v>
      </c>
      <c r="G5129" s="3" t="s">
        <v>46</v>
      </c>
      <c r="H5129" s="3" t="s">
        <v>131</v>
      </c>
      <c r="I5129" s="3" t="s">
        <v>132</v>
      </c>
      <c r="J5129" s="3" t="s">
        <v>37</v>
      </c>
      <c r="K5129" s="3" t="s">
        <v>23</v>
      </c>
      <c r="L5129" s="3" t="s">
        <v>4274</v>
      </c>
      <c r="M5129" s="3" t="s">
        <v>734</v>
      </c>
      <c r="N5129" s="3">
        <v>70506</v>
      </c>
      <c r="O5129" s="3" t="s">
        <v>26</v>
      </c>
      <c r="P5129" s="3" t="s">
        <v>2845</v>
      </c>
      <c r="Q5129" s="3" t="s">
        <v>42</v>
      </c>
      <c r="R5129" s="3" t="s">
        <v>86</v>
      </c>
      <c r="S5129" s="3" t="s">
        <v>6816</v>
      </c>
      <c r="T5129" s="3">
        <v>12.96</v>
      </c>
      <c r="U5129" s="35" cm="1">
        <f t="array" ref="U5129">INDEX('Pricing Strategy'!$F$4:$F$71,MATCH(1,(Dataset!$O5129='Pricing Strategy'!$B$4:$B$71)*(Dataset!$Q5129='Pricing Strategy'!$C$4:$C$71)*(Dataset!$R5129='Pricing Strategy'!$D$4:$D$71),))</f>
        <v>0.25</v>
      </c>
      <c r="V5129" s="3">
        <f>Dataset!$T5129*(1-Dataset!$U5129)</f>
        <v>9.7200000000000006</v>
      </c>
    </row>
    <row r="5130" spans="1:22" x14ac:dyDescent="0.3">
      <c r="A5130" s="32"/>
      <c r="C5130" s="3">
        <v>5125</v>
      </c>
      <c r="D5130" s="3" t="s">
        <v>8019</v>
      </c>
      <c r="E5130" s="34">
        <v>42261</v>
      </c>
      <c r="F5130" s="34">
        <v>42261</v>
      </c>
      <c r="G5130" s="3" t="s">
        <v>1290</v>
      </c>
      <c r="H5130" s="3" t="s">
        <v>6000</v>
      </c>
      <c r="I5130" s="3" t="s">
        <v>6001</v>
      </c>
      <c r="J5130" s="3" t="s">
        <v>22</v>
      </c>
      <c r="K5130" s="3" t="s">
        <v>23</v>
      </c>
      <c r="L5130" s="3" t="s">
        <v>262</v>
      </c>
      <c r="M5130" s="3" t="s">
        <v>263</v>
      </c>
      <c r="N5130" s="3">
        <v>10009</v>
      </c>
      <c r="O5130" s="3" t="s">
        <v>144</v>
      </c>
      <c r="P5130" s="3" t="s">
        <v>3828</v>
      </c>
      <c r="Q5130" s="3" t="s">
        <v>28</v>
      </c>
      <c r="R5130" s="3" t="s">
        <v>52</v>
      </c>
      <c r="S5130" s="3" t="s">
        <v>3279</v>
      </c>
      <c r="T5130" s="3">
        <v>464.29199999999997</v>
      </c>
      <c r="U5130" s="35" cm="1">
        <f t="array" ref="U5130">INDEX('Pricing Strategy'!$F$4:$F$71,MATCH(1,(Dataset!$O5130='Pricing Strategy'!$B$4:$B$71)*(Dataset!$Q5130='Pricing Strategy'!$C$4:$C$71)*(Dataset!$R5130='Pricing Strategy'!$D$4:$D$71),))</f>
        <v>0.45</v>
      </c>
      <c r="V5130" s="3">
        <f>Dataset!$T5130*(1-Dataset!$U5130)</f>
        <v>255.36060000000001</v>
      </c>
    </row>
    <row r="5131" spans="1:22" x14ac:dyDescent="0.3">
      <c r="A5131" s="32"/>
      <c r="C5131" s="3">
        <v>5126</v>
      </c>
      <c r="D5131" s="3" t="s">
        <v>8019</v>
      </c>
      <c r="E5131" s="34">
        <v>42261</v>
      </c>
      <c r="F5131" s="34">
        <v>42261</v>
      </c>
      <c r="G5131" s="3" t="s">
        <v>1290</v>
      </c>
      <c r="H5131" s="3" t="s">
        <v>6000</v>
      </c>
      <c r="I5131" s="3" t="s">
        <v>6001</v>
      </c>
      <c r="J5131" s="3" t="s">
        <v>22</v>
      </c>
      <c r="K5131" s="3" t="s">
        <v>23</v>
      </c>
      <c r="L5131" s="3" t="s">
        <v>262</v>
      </c>
      <c r="M5131" s="3" t="s">
        <v>263</v>
      </c>
      <c r="N5131" s="3">
        <v>10009</v>
      </c>
      <c r="O5131" s="3" t="s">
        <v>144</v>
      </c>
      <c r="P5131" s="3" t="s">
        <v>2759</v>
      </c>
      <c r="Q5131" s="3" t="s">
        <v>42</v>
      </c>
      <c r="R5131" s="3" t="s">
        <v>169</v>
      </c>
      <c r="S5131" s="3" t="s">
        <v>667</v>
      </c>
      <c r="T5131" s="3">
        <v>68.459999999999994</v>
      </c>
      <c r="U5131" s="35" cm="1">
        <f t="array" ref="U5131">INDEX('Pricing Strategy'!$F$4:$F$71,MATCH(1,(Dataset!$O5131='Pricing Strategy'!$B$4:$B$71)*(Dataset!$Q5131='Pricing Strategy'!$C$4:$C$71)*(Dataset!$R5131='Pricing Strategy'!$D$4:$D$71),))</f>
        <v>0.4</v>
      </c>
      <c r="V5131" s="3">
        <f>Dataset!$T5131*(1-Dataset!$U5131)</f>
        <v>41.075999999999993</v>
      </c>
    </row>
    <row r="5132" spans="1:22" x14ac:dyDescent="0.3">
      <c r="A5132" s="32"/>
      <c r="C5132" s="3">
        <v>5127</v>
      </c>
      <c r="D5132" s="3" t="s">
        <v>8019</v>
      </c>
      <c r="E5132" s="34">
        <v>42261</v>
      </c>
      <c r="F5132" s="34">
        <v>42261</v>
      </c>
      <c r="G5132" s="3" t="s">
        <v>1290</v>
      </c>
      <c r="H5132" s="3" t="s">
        <v>6000</v>
      </c>
      <c r="I5132" s="3" t="s">
        <v>6001</v>
      </c>
      <c r="J5132" s="3" t="s">
        <v>22</v>
      </c>
      <c r="K5132" s="3" t="s">
        <v>23</v>
      </c>
      <c r="L5132" s="3" t="s">
        <v>262</v>
      </c>
      <c r="M5132" s="3" t="s">
        <v>263</v>
      </c>
      <c r="N5132" s="3">
        <v>10009</v>
      </c>
      <c r="O5132" s="3" t="s">
        <v>144</v>
      </c>
      <c r="P5132" s="3" t="s">
        <v>3196</v>
      </c>
      <c r="Q5132" s="3" t="s">
        <v>67</v>
      </c>
      <c r="R5132" s="3" t="s">
        <v>680</v>
      </c>
      <c r="S5132" s="3" t="s">
        <v>3197</v>
      </c>
      <c r="T5132" s="3">
        <v>2799.96</v>
      </c>
      <c r="U5132" s="35" cm="1">
        <f t="array" ref="U5132">INDEX('Pricing Strategy'!$F$4:$F$71,MATCH(1,(Dataset!$O5132='Pricing Strategy'!$B$4:$B$71)*(Dataset!$Q5132='Pricing Strategy'!$C$4:$C$71)*(Dataset!$R5132='Pricing Strategy'!$D$4:$D$71),))</f>
        <v>0.45</v>
      </c>
      <c r="V5132" s="3">
        <f>Dataset!$T5132*(1-Dataset!$U5132)</f>
        <v>1539.9780000000001</v>
      </c>
    </row>
    <row r="5133" spans="1:22" x14ac:dyDescent="0.3">
      <c r="A5133" s="32"/>
      <c r="C5133" s="3">
        <v>5128</v>
      </c>
      <c r="D5133" s="3" t="s">
        <v>8019</v>
      </c>
      <c r="E5133" s="34">
        <v>42261</v>
      </c>
      <c r="F5133" s="34">
        <v>42261</v>
      </c>
      <c r="G5133" s="3" t="s">
        <v>1290</v>
      </c>
      <c r="H5133" s="3" t="s">
        <v>6000</v>
      </c>
      <c r="I5133" s="3" t="s">
        <v>6001</v>
      </c>
      <c r="J5133" s="3" t="s">
        <v>22</v>
      </c>
      <c r="K5133" s="3" t="s">
        <v>23</v>
      </c>
      <c r="L5133" s="3" t="s">
        <v>262</v>
      </c>
      <c r="M5133" s="3" t="s">
        <v>263</v>
      </c>
      <c r="N5133" s="3">
        <v>10009</v>
      </c>
      <c r="O5133" s="3" t="s">
        <v>144</v>
      </c>
      <c r="P5133" s="3" t="s">
        <v>937</v>
      </c>
      <c r="Q5133" s="3" t="s">
        <v>42</v>
      </c>
      <c r="R5133" s="3" t="s">
        <v>74</v>
      </c>
      <c r="S5133" s="3" t="s">
        <v>938</v>
      </c>
      <c r="T5133" s="3">
        <v>601.29999999999995</v>
      </c>
      <c r="U5133" s="35" cm="1">
        <f t="array" ref="U5133">INDEX('Pricing Strategy'!$F$4:$F$71,MATCH(1,(Dataset!$O5133='Pricing Strategy'!$B$4:$B$71)*(Dataset!$Q5133='Pricing Strategy'!$C$4:$C$71)*(Dataset!$R5133='Pricing Strategy'!$D$4:$D$71),))</f>
        <v>0.4</v>
      </c>
      <c r="V5133" s="3">
        <f>Dataset!$T5133*(1-Dataset!$U5133)</f>
        <v>360.78</v>
      </c>
    </row>
    <row r="5134" spans="1:22" x14ac:dyDescent="0.3">
      <c r="A5134" s="32"/>
      <c r="C5134" s="3">
        <v>5129</v>
      </c>
      <c r="D5134" s="3" t="s">
        <v>8019</v>
      </c>
      <c r="E5134" s="34">
        <v>42261</v>
      </c>
      <c r="F5134" s="34">
        <v>42261</v>
      </c>
      <c r="G5134" s="3" t="s">
        <v>1290</v>
      </c>
      <c r="H5134" s="3" t="s">
        <v>6000</v>
      </c>
      <c r="I5134" s="3" t="s">
        <v>6001</v>
      </c>
      <c r="J5134" s="3" t="s">
        <v>22</v>
      </c>
      <c r="K5134" s="3" t="s">
        <v>23</v>
      </c>
      <c r="L5134" s="3" t="s">
        <v>262</v>
      </c>
      <c r="M5134" s="3" t="s">
        <v>263</v>
      </c>
      <c r="N5134" s="3">
        <v>10009</v>
      </c>
      <c r="O5134" s="3" t="s">
        <v>144</v>
      </c>
      <c r="P5134" s="3" t="s">
        <v>5080</v>
      </c>
      <c r="Q5134" s="3" t="s">
        <v>67</v>
      </c>
      <c r="R5134" s="3" t="s">
        <v>68</v>
      </c>
      <c r="S5134" s="3" t="s">
        <v>5081</v>
      </c>
      <c r="T5134" s="3">
        <v>16.989999999999998</v>
      </c>
      <c r="U5134" s="35" cm="1">
        <f t="array" ref="U5134">INDEX('Pricing Strategy'!$F$4:$F$71,MATCH(1,(Dataset!$O5134='Pricing Strategy'!$B$4:$B$71)*(Dataset!$Q5134='Pricing Strategy'!$C$4:$C$71)*(Dataset!$R5134='Pricing Strategy'!$D$4:$D$71),))</f>
        <v>0.4</v>
      </c>
      <c r="V5134" s="3">
        <f>Dataset!$T5134*(1-Dataset!$U5134)</f>
        <v>10.193999999999999</v>
      </c>
    </row>
    <row r="5135" spans="1:22" x14ac:dyDescent="0.3">
      <c r="A5135" s="32"/>
      <c r="C5135" s="3">
        <v>5130</v>
      </c>
      <c r="D5135" s="3" t="s">
        <v>8019</v>
      </c>
      <c r="E5135" s="34">
        <v>42261</v>
      </c>
      <c r="F5135" s="34">
        <v>42261</v>
      </c>
      <c r="G5135" s="3" t="s">
        <v>1290</v>
      </c>
      <c r="H5135" s="3" t="s">
        <v>6000</v>
      </c>
      <c r="I5135" s="3" t="s">
        <v>6001</v>
      </c>
      <c r="J5135" s="3" t="s">
        <v>22</v>
      </c>
      <c r="K5135" s="3" t="s">
        <v>23</v>
      </c>
      <c r="L5135" s="3" t="s">
        <v>262</v>
      </c>
      <c r="M5135" s="3" t="s">
        <v>263</v>
      </c>
      <c r="N5135" s="3">
        <v>10009</v>
      </c>
      <c r="O5135" s="3" t="s">
        <v>144</v>
      </c>
      <c r="P5135" s="3" t="s">
        <v>6305</v>
      </c>
      <c r="Q5135" s="3" t="s">
        <v>67</v>
      </c>
      <c r="R5135" s="3" t="s">
        <v>68</v>
      </c>
      <c r="S5135" s="3" t="s">
        <v>6306</v>
      </c>
      <c r="T5135" s="3">
        <v>287.97000000000003</v>
      </c>
      <c r="U5135" s="35" cm="1">
        <f t="array" ref="U5135">INDEX('Pricing Strategy'!$F$4:$F$71,MATCH(1,(Dataset!$O5135='Pricing Strategy'!$B$4:$B$71)*(Dataset!$Q5135='Pricing Strategy'!$C$4:$C$71)*(Dataset!$R5135='Pricing Strategy'!$D$4:$D$71),))</f>
        <v>0.4</v>
      </c>
      <c r="V5135" s="3">
        <f>Dataset!$T5135*(1-Dataset!$U5135)</f>
        <v>172.78200000000001</v>
      </c>
    </row>
    <row r="5136" spans="1:22" x14ac:dyDescent="0.3">
      <c r="A5136" s="32"/>
      <c r="C5136" s="3">
        <v>5131</v>
      </c>
      <c r="D5136" s="3" t="s">
        <v>8019</v>
      </c>
      <c r="E5136" s="34">
        <v>42261</v>
      </c>
      <c r="F5136" s="34">
        <v>42261</v>
      </c>
      <c r="G5136" s="3" t="s">
        <v>1290</v>
      </c>
      <c r="H5136" s="3" t="s">
        <v>6000</v>
      </c>
      <c r="I5136" s="3" t="s">
        <v>6001</v>
      </c>
      <c r="J5136" s="3" t="s">
        <v>22</v>
      </c>
      <c r="K5136" s="3" t="s">
        <v>23</v>
      </c>
      <c r="L5136" s="3" t="s">
        <v>262</v>
      </c>
      <c r="M5136" s="3" t="s">
        <v>263</v>
      </c>
      <c r="N5136" s="3">
        <v>10009</v>
      </c>
      <c r="O5136" s="3" t="s">
        <v>144</v>
      </c>
      <c r="P5136" s="3" t="s">
        <v>6168</v>
      </c>
      <c r="Q5136" s="3" t="s">
        <v>42</v>
      </c>
      <c r="R5136" s="3" t="s">
        <v>86</v>
      </c>
      <c r="S5136" s="3" t="s">
        <v>6169</v>
      </c>
      <c r="T5136" s="3">
        <v>44.82</v>
      </c>
      <c r="U5136" s="35" cm="1">
        <f t="array" ref="U5136">INDEX('Pricing Strategy'!$F$4:$F$71,MATCH(1,(Dataset!$O5136='Pricing Strategy'!$B$4:$B$71)*(Dataset!$Q5136='Pricing Strategy'!$C$4:$C$71)*(Dataset!$R5136='Pricing Strategy'!$D$4:$D$71),))</f>
        <v>0.4</v>
      </c>
      <c r="V5136" s="3">
        <f>Dataset!$T5136*(1-Dataset!$U5136)</f>
        <v>26.891999999999999</v>
      </c>
    </row>
    <row r="5137" spans="1:22" x14ac:dyDescent="0.3">
      <c r="A5137" s="32"/>
      <c r="C5137" s="3">
        <v>5132</v>
      </c>
      <c r="D5137" s="3" t="s">
        <v>8020</v>
      </c>
      <c r="E5137" s="34">
        <v>43463</v>
      </c>
      <c r="F5137" s="34">
        <v>43470</v>
      </c>
      <c r="G5137" s="3" t="s">
        <v>46</v>
      </c>
      <c r="H5137" s="3" t="s">
        <v>1131</v>
      </c>
      <c r="I5137" s="3" t="s">
        <v>1132</v>
      </c>
      <c r="J5137" s="3" t="s">
        <v>37</v>
      </c>
      <c r="K5137" s="3" t="s">
        <v>23</v>
      </c>
      <c r="L5137" s="3" t="s">
        <v>1885</v>
      </c>
      <c r="M5137" s="3" t="s">
        <v>39</v>
      </c>
      <c r="N5137" s="3">
        <v>92804</v>
      </c>
      <c r="O5137" s="3" t="s">
        <v>40</v>
      </c>
      <c r="P5137" s="3" t="s">
        <v>5368</v>
      </c>
      <c r="Q5137" s="3" t="s">
        <v>28</v>
      </c>
      <c r="R5137" s="3" t="s">
        <v>61</v>
      </c>
      <c r="S5137" s="3" t="s">
        <v>5369</v>
      </c>
      <c r="T5137" s="3">
        <v>101.12</v>
      </c>
      <c r="U5137" s="35" cm="1">
        <f t="array" ref="U5137">INDEX('Pricing Strategy'!$F$4:$F$71,MATCH(1,(Dataset!$O5137='Pricing Strategy'!$B$4:$B$71)*(Dataset!$Q5137='Pricing Strategy'!$C$4:$C$71)*(Dataset!$R5137='Pricing Strategy'!$D$4:$D$71),))</f>
        <v>0.4</v>
      </c>
      <c r="V5137" s="3">
        <f>Dataset!$T5137*(1-Dataset!$U5137)</f>
        <v>60.671999999999997</v>
      </c>
    </row>
    <row r="5138" spans="1:22" x14ac:dyDescent="0.3">
      <c r="A5138" s="32"/>
      <c r="C5138" s="3">
        <v>5133</v>
      </c>
      <c r="D5138" s="3" t="s">
        <v>8021</v>
      </c>
      <c r="E5138" s="34">
        <v>42542</v>
      </c>
      <c r="F5138" s="34">
        <v>42548</v>
      </c>
      <c r="G5138" s="3" t="s">
        <v>46</v>
      </c>
      <c r="H5138" s="3" t="s">
        <v>1829</v>
      </c>
      <c r="I5138" s="3" t="s">
        <v>1830</v>
      </c>
      <c r="J5138" s="3" t="s">
        <v>22</v>
      </c>
      <c r="K5138" s="3" t="s">
        <v>23</v>
      </c>
      <c r="L5138" s="3" t="s">
        <v>3648</v>
      </c>
      <c r="M5138" s="3" t="s">
        <v>50</v>
      </c>
      <c r="N5138" s="3">
        <v>32725</v>
      </c>
      <c r="O5138" s="3" t="s">
        <v>26</v>
      </c>
      <c r="P5138" s="3" t="s">
        <v>3208</v>
      </c>
      <c r="Q5138" s="3" t="s">
        <v>67</v>
      </c>
      <c r="R5138" s="3" t="s">
        <v>68</v>
      </c>
      <c r="S5138" s="3" t="s">
        <v>3209</v>
      </c>
      <c r="T5138" s="3">
        <v>107.976</v>
      </c>
      <c r="U5138" s="35" cm="1">
        <f t="array" ref="U5138">INDEX('Pricing Strategy'!$F$4:$F$71,MATCH(1,(Dataset!$O5138='Pricing Strategy'!$B$4:$B$71)*(Dataset!$Q5138='Pricing Strategy'!$C$4:$C$71)*(Dataset!$R5138='Pricing Strategy'!$D$4:$D$71),))</f>
        <v>0.25</v>
      </c>
      <c r="V5138" s="3">
        <f>Dataset!$T5138*(1-Dataset!$U5138)</f>
        <v>80.981999999999999</v>
      </c>
    </row>
    <row r="5139" spans="1:22" x14ac:dyDescent="0.3">
      <c r="A5139" s="32"/>
      <c r="C5139" s="3">
        <v>5134</v>
      </c>
      <c r="D5139" s="3" t="s">
        <v>8022</v>
      </c>
      <c r="E5139" s="34">
        <v>43430</v>
      </c>
      <c r="F5139" s="34">
        <v>43434</v>
      </c>
      <c r="G5139" s="3" t="s">
        <v>46</v>
      </c>
      <c r="H5139" s="3" t="s">
        <v>3674</v>
      </c>
      <c r="I5139" s="3" t="s">
        <v>3675</v>
      </c>
      <c r="J5139" s="3" t="s">
        <v>98</v>
      </c>
      <c r="K5139" s="3" t="s">
        <v>23</v>
      </c>
      <c r="L5139" s="3" t="s">
        <v>262</v>
      </c>
      <c r="M5139" s="3" t="s">
        <v>263</v>
      </c>
      <c r="N5139" s="3">
        <v>10009</v>
      </c>
      <c r="O5139" s="3" t="s">
        <v>144</v>
      </c>
      <c r="P5139" s="3" t="s">
        <v>7123</v>
      </c>
      <c r="Q5139" s="3" t="s">
        <v>42</v>
      </c>
      <c r="R5139" s="3" t="s">
        <v>74</v>
      </c>
      <c r="S5139" s="3" t="s">
        <v>7124</v>
      </c>
      <c r="T5139" s="3">
        <v>58.73</v>
      </c>
      <c r="U5139" s="35" cm="1">
        <f t="array" ref="U5139">INDEX('Pricing Strategy'!$F$4:$F$71,MATCH(1,(Dataset!$O5139='Pricing Strategy'!$B$4:$B$71)*(Dataset!$Q5139='Pricing Strategy'!$C$4:$C$71)*(Dataset!$R5139='Pricing Strategy'!$D$4:$D$71),))</f>
        <v>0.4</v>
      </c>
      <c r="V5139" s="3">
        <f>Dataset!$T5139*(1-Dataset!$U5139)</f>
        <v>35.238</v>
      </c>
    </row>
    <row r="5140" spans="1:22" x14ac:dyDescent="0.3">
      <c r="A5140" s="32"/>
      <c r="C5140" s="3">
        <v>5135</v>
      </c>
      <c r="D5140" s="3" t="s">
        <v>8022</v>
      </c>
      <c r="E5140" s="34">
        <v>43430</v>
      </c>
      <c r="F5140" s="34">
        <v>43434</v>
      </c>
      <c r="G5140" s="3" t="s">
        <v>46</v>
      </c>
      <c r="H5140" s="3" t="s">
        <v>3674</v>
      </c>
      <c r="I5140" s="3" t="s">
        <v>3675</v>
      </c>
      <c r="J5140" s="3" t="s">
        <v>98</v>
      </c>
      <c r="K5140" s="3" t="s">
        <v>23</v>
      </c>
      <c r="L5140" s="3" t="s">
        <v>262</v>
      </c>
      <c r="M5140" s="3" t="s">
        <v>263</v>
      </c>
      <c r="N5140" s="3">
        <v>10009</v>
      </c>
      <c r="O5140" s="3" t="s">
        <v>144</v>
      </c>
      <c r="P5140" s="3" t="s">
        <v>2754</v>
      </c>
      <c r="Q5140" s="3" t="s">
        <v>42</v>
      </c>
      <c r="R5140" s="3" t="s">
        <v>71</v>
      </c>
      <c r="S5140" s="3" t="s">
        <v>2755</v>
      </c>
      <c r="T5140" s="3">
        <v>93.343999999999994</v>
      </c>
      <c r="U5140" s="35" cm="1">
        <f t="array" ref="U5140">INDEX('Pricing Strategy'!$F$4:$F$71,MATCH(1,(Dataset!$O5140='Pricing Strategy'!$B$4:$B$71)*(Dataset!$Q5140='Pricing Strategy'!$C$4:$C$71)*(Dataset!$R5140='Pricing Strategy'!$D$4:$D$71),))</f>
        <v>0.4</v>
      </c>
      <c r="V5140" s="3">
        <f>Dataset!$T5140*(1-Dataset!$U5140)</f>
        <v>56.006399999999992</v>
      </c>
    </row>
    <row r="5141" spans="1:22" x14ac:dyDescent="0.3">
      <c r="A5141" s="32"/>
      <c r="C5141" s="3">
        <v>5136</v>
      </c>
      <c r="D5141" s="3" t="s">
        <v>8023</v>
      </c>
      <c r="E5141" s="34">
        <v>43031</v>
      </c>
      <c r="F5141" s="34">
        <v>43036</v>
      </c>
      <c r="G5141" s="3" t="s">
        <v>46</v>
      </c>
      <c r="H5141" s="3" t="s">
        <v>3682</v>
      </c>
      <c r="I5141" s="3" t="s">
        <v>3683</v>
      </c>
      <c r="J5141" s="3" t="s">
        <v>98</v>
      </c>
      <c r="K5141" s="3" t="s">
        <v>23</v>
      </c>
      <c r="L5141" s="3" t="s">
        <v>91</v>
      </c>
      <c r="M5141" s="3" t="s">
        <v>92</v>
      </c>
      <c r="N5141" s="3">
        <v>98103</v>
      </c>
      <c r="O5141" s="3" t="s">
        <v>40</v>
      </c>
      <c r="P5141" s="3" t="s">
        <v>1070</v>
      </c>
      <c r="Q5141" s="3" t="s">
        <v>42</v>
      </c>
      <c r="R5141" s="3" t="s">
        <v>265</v>
      </c>
      <c r="S5141" s="3" t="s">
        <v>1071</v>
      </c>
      <c r="T5141" s="3">
        <v>17.05</v>
      </c>
      <c r="U5141" s="35" cm="1">
        <f t="array" ref="U5141">INDEX('Pricing Strategy'!$F$4:$F$71,MATCH(1,(Dataset!$O5141='Pricing Strategy'!$B$4:$B$71)*(Dataset!$Q5141='Pricing Strategy'!$C$4:$C$71)*(Dataset!$R5141='Pricing Strategy'!$D$4:$D$71),))</f>
        <v>0.4</v>
      </c>
      <c r="V5141" s="3">
        <f>Dataset!$T5141*(1-Dataset!$U5141)</f>
        <v>10.23</v>
      </c>
    </row>
    <row r="5142" spans="1:22" x14ac:dyDescent="0.3">
      <c r="A5142" s="32"/>
      <c r="C5142" s="3">
        <v>5137</v>
      </c>
      <c r="D5142" s="3" t="s">
        <v>8024</v>
      </c>
      <c r="E5142" s="34">
        <v>42718</v>
      </c>
      <c r="F5142" s="34">
        <v>42723</v>
      </c>
      <c r="G5142" s="3" t="s">
        <v>46</v>
      </c>
      <c r="H5142" s="3" t="s">
        <v>4205</v>
      </c>
      <c r="I5142" s="3" t="s">
        <v>4206</v>
      </c>
      <c r="J5142" s="3" t="s">
        <v>22</v>
      </c>
      <c r="K5142" s="3" t="s">
        <v>23</v>
      </c>
      <c r="L5142" s="3" t="s">
        <v>947</v>
      </c>
      <c r="M5142" s="3" t="s">
        <v>39</v>
      </c>
      <c r="N5142" s="3">
        <v>92105</v>
      </c>
      <c r="O5142" s="3" t="s">
        <v>40</v>
      </c>
      <c r="P5142" s="3" t="s">
        <v>3435</v>
      </c>
      <c r="Q5142" s="3" t="s">
        <v>42</v>
      </c>
      <c r="R5142" s="3" t="s">
        <v>71</v>
      </c>
      <c r="S5142" s="3" t="s">
        <v>3436</v>
      </c>
      <c r="T5142" s="3">
        <v>8.0960000000000001</v>
      </c>
      <c r="U5142" s="35" cm="1">
        <f t="array" ref="U5142">INDEX('Pricing Strategy'!$F$4:$F$71,MATCH(1,(Dataset!$O5142='Pricing Strategy'!$B$4:$B$71)*(Dataset!$Q5142='Pricing Strategy'!$C$4:$C$71)*(Dataset!$R5142='Pricing Strategy'!$D$4:$D$71),))</f>
        <v>0.4</v>
      </c>
      <c r="V5142" s="3">
        <f>Dataset!$T5142*(1-Dataset!$U5142)</f>
        <v>4.8575999999999997</v>
      </c>
    </row>
    <row r="5143" spans="1:22" x14ac:dyDescent="0.3">
      <c r="A5143" s="32"/>
      <c r="C5143" s="3">
        <v>5138</v>
      </c>
      <c r="D5143" s="3" t="s">
        <v>8025</v>
      </c>
      <c r="E5143" s="34">
        <v>43052</v>
      </c>
      <c r="F5143" s="34">
        <v>43056</v>
      </c>
      <c r="G5143" s="3" t="s">
        <v>46</v>
      </c>
      <c r="H5143" s="3" t="s">
        <v>7629</v>
      </c>
      <c r="I5143" s="3" t="s">
        <v>7630</v>
      </c>
      <c r="J5143" s="3" t="s">
        <v>37</v>
      </c>
      <c r="K5143" s="3" t="s">
        <v>23</v>
      </c>
      <c r="L5143" s="3" t="s">
        <v>4853</v>
      </c>
      <c r="M5143" s="3" t="s">
        <v>646</v>
      </c>
      <c r="N5143" s="3">
        <v>73120</v>
      </c>
      <c r="O5143" s="3" t="s">
        <v>101</v>
      </c>
      <c r="P5143" s="3" t="s">
        <v>2183</v>
      </c>
      <c r="Q5143" s="3" t="s">
        <v>28</v>
      </c>
      <c r="R5143" s="3" t="s">
        <v>61</v>
      </c>
      <c r="S5143" s="3" t="s">
        <v>2184</v>
      </c>
      <c r="T5143" s="3">
        <v>30.36</v>
      </c>
      <c r="U5143" s="35" cm="1">
        <f t="array" ref="U5143">INDEX('Pricing Strategy'!$F$4:$F$71,MATCH(1,(Dataset!$O5143='Pricing Strategy'!$B$4:$B$71)*(Dataset!$Q5143='Pricing Strategy'!$C$4:$C$71)*(Dataset!$R5143='Pricing Strategy'!$D$4:$D$71),))</f>
        <v>0.3</v>
      </c>
      <c r="V5143" s="3">
        <f>Dataset!$T5143*(1-Dataset!$U5143)</f>
        <v>21.251999999999999</v>
      </c>
    </row>
    <row r="5144" spans="1:22" x14ac:dyDescent="0.3">
      <c r="A5144" s="32"/>
      <c r="C5144" s="3">
        <v>5139</v>
      </c>
      <c r="D5144" s="3" t="s">
        <v>8026</v>
      </c>
      <c r="E5144" s="34">
        <v>43372</v>
      </c>
      <c r="F5144" s="34">
        <v>43378</v>
      </c>
      <c r="G5144" s="3" t="s">
        <v>46</v>
      </c>
      <c r="H5144" s="3" t="s">
        <v>2900</v>
      </c>
      <c r="I5144" s="3" t="s">
        <v>2901</v>
      </c>
      <c r="J5144" s="3" t="s">
        <v>22</v>
      </c>
      <c r="K5144" s="3" t="s">
        <v>23</v>
      </c>
      <c r="L5144" s="3" t="s">
        <v>2297</v>
      </c>
      <c r="M5144" s="3" t="s">
        <v>263</v>
      </c>
      <c r="N5144" s="3">
        <v>10550</v>
      </c>
      <c r="O5144" s="3" t="s">
        <v>144</v>
      </c>
      <c r="P5144" s="3" t="s">
        <v>3275</v>
      </c>
      <c r="Q5144" s="3" t="s">
        <v>42</v>
      </c>
      <c r="R5144" s="3" t="s">
        <v>169</v>
      </c>
      <c r="S5144" s="3" t="s">
        <v>667</v>
      </c>
      <c r="T5144" s="3">
        <v>23.34</v>
      </c>
      <c r="U5144" s="35" cm="1">
        <f t="array" ref="U5144">INDEX('Pricing Strategy'!$F$4:$F$71,MATCH(1,(Dataset!$O5144='Pricing Strategy'!$B$4:$B$71)*(Dataset!$Q5144='Pricing Strategy'!$C$4:$C$71)*(Dataset!$R5144='Pricing Strategy'!$D$4:$D$71),))</f>
        <v>0.4</v>
      </c>
      <c r="V5144" s="3">
        <f>Dataset!$T5144*(1-Dataset!$U5144)</f>
        <v>14.004</v>
      </c>
    </row>
    <row r="5145" spans="1:22" x14ac:dyDescent="0.3">
      <c r="A5145" s="32"/>
      <c r="C5145" s="3">
        <v>5140</v>
      </c>
      <c r="D5145" s="3" t="s">
        <v>8026</v>
      </c>
      <c r="E5145" s="34">
        <v>43372</v>
      </c>
      <c r="F5145" s="34">
        <v>43378</v>
      </c>
      <c r="G5145" s="3" t="s">
        <v>46</v>
      </c>
      <c r="H5145" s="3" t="s">
        <v>2900</v>
      </c>
      <c r="I5145" s="3" t="s">
        <v>2901</v>
      </c>
      <c r="J5145" s="3" t="s">
        <v>22</v>
      </c>
      <c r="K5145" s="3" t="s">
        <v>23</v>
      </c>
      <c r="L5145" s="3" t="s">
        <v>2297</v>
      </c>
      <c r="M5145" s="3" t="s">
        <v>263</v>
      </c>
      <c r="N5145" s="3">
        <v>10550</v>
      </c>
      <c r="O5145" s="3" t="s">
        <v>144</v>
      </c>
      <c r="P5145" s="3" t="s">
        <v>6655</v>
      </c>
      <c r="Q5145" s="3" t="s">
        <v>42</v>
      </c>
      <c r="R5145" s="3" t="s">
        <v>86</v>
      </c>
      <c r="S5145" s="3" t="s">
        <v>6656</v>
      </c>
      <c r="T5145" s="3">
        <v>51.55</v>
      </c>
      <c r="U5145" s="35" cm="1">
        <f t="array" ref="U5145">INDEX('Pricing Strategy'!$F$4:$F$71,MATCH(1,(Dataset!$O5145='Pricing Strategy'!$B$4:$B$71)*(Dataset!$Q5145='Pricing Strategy'!$C$4:$C$71)*(Dataset!$R5145='Pricing Strategy'!$D$4:$D$71),))</f>
        <v>0.4</v>
      </c>
      <c r="V5145" s="3">
        <f>Dataset!$T5145*(1-Dataset!$U5145)</f>
        <v>30.929999999999996</v>
      </c>
    </row>
    <row r="5146" spans="1:22" x14ac:dyDescent="0.3">
      <c r="A5146" s="32"/>
      <c r="C5146" s="3">
        <v>5141</v>
      </c>
      <c r="D5146" s="3" t="s">
        <v>8027</v>
      </c>
      <c r="E5146" s="34">
        <v>42682</v>
      </c>
      <c r="F5146" s="34">
        <v>42686</v>
      </c>
      <c r="G5146" s="3" t="s">
        <v>46</v>
      </c>
      <c r="H5146" s="3" t="s">
        <v>4354</v>
      </c>
      <c r="I5146" s="3" t="s">
        <v>4355</v>
      </c>
      <c r="J5146" s="3" t="s">
        <v>22</v>
      </c>
      <c r="K5146" s="3" t="s">
        <v>23</v>
      </c>
      <c r="L5146" s="3" t="s">
        <v>123</v>
      </c>
      <c r="M5146" s="3" t="s">
        <v>39</v>
      </c>
      <c r="N5146" s="3">
        <v>94109</v>
      </c>
      <c r="O5146" s="3" t="s">
        <v>40</v>
      </c>
      <c r="P5146" s="3" t="s">
        <v>1055</v>
      </c>
      <c r="Q5146" s="3" t="s">
        <v>67</v>
      </c>
      <c r="R5146" s="3" t="s">
        <v>157</v>
      </c>
      <c r="S5146" s="3" t="s">
        <v>1056</v>
      </c>
      <c r="T5146" s="3">
        <v>119.9</v>
      </c>
      <c r="U5146" s="35" cm="1">
        <f t="array" ref="U5146">INDEX('Pricing Strategy'!$F$4:$F$71,MATCH(1,(Dataset!$O5146='Pricing Strategy'!$B$4:$B$71)*(Dataset!$Q5146='Pricing Strategy'!$C$4:$C$71)*(Dataset!$R5146='Pricing Strategy'!$D$4:$D$71),))</f>
        <v>0.45</v>
      </c>
      <c r="V5146" s="3">
        <f>Dataset!$T5146*(1-Dataset!$U5146)</f>
        <v>65.945000000000007</v>
      </c>
    </row>
    <row r="5147" spans="1:22" x14ac:dyDescent="0.3">
      <c r="A5147" s="32"/>
      <c r="C5147" s="3">
        <v>5142</v>
      </c>
      <c r="D5147" s="3" t="s">
        <v>8028</v>
      </c>
      <c r="E5147" s="34">
        <v>42826</v>
      </c>
      <c r="F5147" s="34">
        <v>42830</v>
      </c>
      <c r="G5147" s="3" t="s">
        <v>46</v>
      </c>
      <c r="H5147" s="3" t="s">
        <v>1920</v>
      </c>
      <c r="I5147" s="3" t="s">
        <v>1921</v>
      </c>
      <c r="J5147" s="3" t="s">
        <v>22</v>
      </c>
      <c r="K5147" s="3" t="s">
        <v>23</v>
      </c>
      <c r="L5147" s="3" t="s">
        <v>262</v>
      </c>
      <c r="M5147" s="3" t="s">
        <v>263</v>
      </c>
      <c r="N5147" s="3">
        <v>10009</v>
      </c>
      <c r="O5147" s="3" t="s">
        <v>144</v>
      </c>
      <c r="P5147" s="3" t="s">
        <v>31</v>
      </c>
      <c r="Q5147" s="3" t="s">
        <v>28</v>
      </c>
      <c r="R5147" s="3" t="s">
        <v>32</v>
      </c>
      <c r="S5147" s="3" t="s">
        <v>33</v>
      </c>
      <c r="T5147" s="3">
        <v>1317.492</v>
      </c>
      <c r="U5147" s="35" cm="1">
        <f t="array" ref="U5147">INDEX('Pricing Strategy'!$F$4:$F$71,MATCH(1,(Dataset!$O5147='Pricing Strategy'!$B$4:$B$71)*(Dataset!$Q5147='Pricing Strategy'!$C$4:$C$71)*(Dataset!$R5147='Pricing Strategy'!$D$4:$D$71),))</f>
        <v>0.45</v>
      </c>
      <c r="V5147" s="3">
        <f>Dataset!$T5147*(1-Dataset!$U5147)</f>
        <v>724.62060000000008</v>
      </c>
    </row>
    <row r="5148" spans="1:22" x14ac:dyDescent="0.3">
      <c r="A5148" s="32"/>
      <c r="C5148" s="3">
        <v>5143</v>
      </c>
      <c r="D5148" s="3" t="s">
        <v>8028</v>
      </c>
      <c r="E5148" s="34">
        <v>42826</v>
      </c>
      <c r="F5148" s="34">
        <v>42830</v>
      </c>
      <c r="G5148" s="3" t="s">
        <v>46</v>
      </c>
      <c r="H5148" s="3" t="s">
        <v>1920</v>
      </c>
      <c r="I5148" s="3" t="s">
        <v>1921</v>
      </c>
      <c r="J5148" s="3" t="s">
        <v>22</v>
      </c>
      <c r="K5148" s="3" t="s">
        <v>23</v>
      </c>
      <c r="L5148" s="3" t="s">
        <v>262</v>
      </c>
      <c r="M5148" s="3" t="s">
        <v>263</v>
      </c>
      <c r="N5148" s="3">
        <v>10009</v>
      </c>
      <c r="O5148" s="3" t="s">
        <v>144</v>
      </c>
      <c r="P5148" s="3" t="s">
        <v>6057</v>
      </c>
      <c r="Q5148" s="3" t="s">
        <v>42</v>
      </c>
      <c r="R5148" s="3" t="s">
        <v>575</v>
      </c>
      <c r="S5148" s="3" t="s">
        <v>1297</v>
      </c>
      <c r="T5148" s="3">
        <v>63.84</v>
      </c>
      <c r="U5148" s="35" cm="1">
        <f t="array" ref="U5148">INDEX('Pricing Strategy'!$F$4:$F$71,MATCH(1,(Dataset!$O5148='Pricing Strategy'!$B$4:$B$71)*(Dataset!$Q5148='Pricing Strategy'!$C$4:$C$71)*(Dataset!$R5148='Pricing Strategy'!$D$4:$D$71),))</f>
        <v>0.45</v>
      </c>
      <c r="V5148" s="3">
        <f>Dataset!$T5148*(1-Dataset!$U5148)</f>
        <v>35.112000000000002</v>
      </c>
    </row>
    <row r="5149" spans="1:22" x14ac:dyDescent="0.3">
      <c r="A5149" s="32"/>
      <c r="C5149" s="3">
        <v>5144</v>
      </c>
      <c r="D5149" s="3" t="s">
        <v>8028</v>
      </c>
      <c r="E5149" s="34">
        <v>42826</v>
      </c>
      <c r="F5149" s="34">
        <v>42830</v>
      </c>
      <c r="G5149" s="3" t="s">
        <v>46</v>
      </c>
      <c r="H5149" s="3" t="s">
        <v>1920</v>
      </c>
      <c r="I5149" s="3" t="s">
        <v>1921</v>
      </c>
      <c r="J5149" s="3" t="s">
        <v>22</v>
      </c>
      <c r="K5149" s="3" t="s">
        <v>23</v>
      </c>
      <c r="L5149" s="3" t="s">
        <v>262</v>
      </c>
      <c r="M5149" s="3" t="s">
        <v>263</v>
      </c>
      <c r="N5149" s="3">
        <v>10009</v>
      </c>
      <c r="O5149" s="3" t="s">
        <v>144</v>
      </c>
      <c r="P5149" s="3" t="s">
        <v>1218</v>
      </c>
      <c r="Q5149" s="3" t="s">
        <v>42</v>
      </c>
      <c r="R5149" s="3" t="s">
        <v>71</v>
      </c>
      <c r="S5149" s="3" t="s">
        <v>1219</v>
      </c>
      <c r="T5149" s="3">
        <v>3.5920000000000001</v>
      </c>
      <c r="U5149" s="35" cm="1">
        <f t="array" ref="U5149">INDEX('Pricing Strategy'!$F$4:$F$71,MATCH(1,(Dataset!$O5149='Pricing Strategy'!$B$4:$B$71)*(Dataset!$Q5149='Pricing Strategy'!$C$4:$C$71)*(Dataset!$R5149='Pricing Strategy'!$D$4:$D$71),))</f>
        <v>0.4</v>
      </c>
      <c r="V5149" s="3">
        <f>Dataset!$T5149*(1-Dataset!$U5149)</f>
        <v>2.1551999999999998</v>
      </c>
    </row>
    <row r="5150" spans="1:22" x14ac:dyDescent="0.3">
      <c r="A5150" s="32"/>
      <c r="C5150" s="3">
        <v>5145</v>
      </c>
      <c r="D5150" s="3" t="s">
        <v>8029</v>
      </c>
      <c r="E5150" s="34">
        <v>43133</v>
      </c>
      <c r="F5150" s="34">
        <v>43138</v>
      </c>
      <c r="G5150" s="3" t="s">
        <v>46</v>
      </c>
      <c r="H5150" s="3" t="s">
        <v>2116</v>
      </c>
      <c r="I5150" s="3" t="s">
        <v>2117</v>
      </c>
      <c r="J5150" s="3" t="s">
        <v>22</v>
      </c>
      <c r="K5150" s="3" t="s">
        <v>23</v>
      </c>
      <c r="L5150" s="3" t="s">
        <v>38</v>
      </c>
      <c r="M5150" s="3" t="s">
        <v>39</v>
      </c>
      <c r="N5150" s="3">
        <v>90045</v>
      </c>
      <c r="O5150" s="3" t="s">
        <v>40</v>
      </c>
      <c r="P5150" s="3" t="s">
        <v>1877</v>
      </c>
      <c r="Q5150" s="3" t="s">
        <v>28</v>
      </c>
      <c r="R5150" s="3" t="s">
        <v>61</v>
      </c>
      <c r="S5150" s="3" t="s">
        <v>1878</v>
      </c>
      <c r="T5150" s="3">
        <v>86.26</v>
      </c>
      <c r="U5150" s="35" cm="1">
        <f t="array" ref="U5150">INDEX('Pricing Strategy'!$F$4:$F$71,MATCH(1,(Dataset!$O5150='Pricing Strategy'!$B$4:$B$71)*(Dataset!$Q5150='Pricing Strategy'!$C$4:$C$71)*(Dataset!$R5150='Pricing Strategy'!$D$4:$D$71),))</f>
        <v>0.4</v>
      </c>
      <c r="V5150" s="3">
        <f>Dataset!$T5150*(1-Dataset!$U5150)</f>
        <v>51.756</v>
      </c>
    </row>
    <row r="5151" spans="1:22" x14ac:dyDescent="0.3">
      <c r="A5151" s="32"/>
      <c r="C5151" s="3">
        <v>5146</v>
      </c>
      <c r="D5151" s="3" t="s">
        <v>8029</v>
      </c>
      <c r="E5151" s="34">
        <v>43133</v>
      </c>
      <c r="F5151" s="34">
        <v>43138</v>
      </c>
      <c r="G5151" s="3" t="s">
        <v>46</v>
      </c>
      <c r="H5151" s="3" t="s">
        <v>2116</v>
      </c>
      <c r="I5151" s="3" t="s">
        <v>2117</v>
      </c>
      <c r="J5151" s="3" t="s">
        <v>22</v>
      </c>
      <c r="K5151" s="3" t="s">
        <v>23</v>
      </c>
      <c r="L5151" s="3" t="s">
        <v>38</v>
      </c>
      <c r="M5151" s="3" t="s">
        <v>39</v>
      </c>
      <c r="N5151" s="3">
        <v>90045</v>
      </c>
      <c r="O5151" s="3" t="s">
        <v>40</v>
      </c>
      <c r="P5151" s="3" t="s">
        <v>4639</v>
      </c>
      <c r="Q5151" s="3" t="s">
        <v>42</v>
      </c>
      <c r="R5151" s="3" t="s">
        <v>55</v>
      </c>
      <c r="S5151" s="3" t="s">
        <v>4640</v>
      </c>
      <c r="T5151" s="3">
        <v>139.04</v>
      </c>
      <c r="U5151" s="35" cm="1">
        <f t="array" ref="U5151">INDEX('Pricing Strategy'!$F$4:$F$71,MATCH(1,(Dataset!$O5151='Pricing Strategy'!$B$4:$B$71)*(Dataset!$Q5151='Pricing Strategy'!$C$4:$C$71)*(Dataset!$R5151='Pricing Strategy'!$D$4:$D$71),))</f>
        <v>0.5</v>
      </c>
      <c r="V5151" s="3">
        <f>Dataset!$T5151*(1-Dataset!$U5151)</f>
        <v>69.52</v>
      </c>
    </row>
    <row r="5152" spans="1:22" x14ac:dyDescent="0.3">
      <c r="A5152" s="32"/>
      <c r="C5152" s="3">
        <v>5147</v>
      </c>
      <c r="D5152" s="3" t="s">
        <v>8029</v>
      </c>
      <c r="E5152" s="34">
        <v>43133</v>
      </c>
      <c r="F5152" s="34">
        <v>43138</v>
      </c>
      <c r="G5152" s="3" t="s">
        <v>46</v>
      </c>
      <c r="H5152" s="3" t="s">
        <v>2116</v>
      </c>
      <c r="I5152" s="3" t="s">
        <v>2117</v>
      </c>
      <c r="J5152" s="3" t="s">
        <v>22</v>
      </c>
      <c r="K5152" s="3" t="s">
        <v>23</v>
      </c>
      <c r="L5152" s="3" t="s">
        <v>38</v>
      </c>
      <c r="M5152" s="3" t="s">
        <v>39</v>
      </c>
      <c r="N5152" s="3">
        <v>90045</v>
      </c>
      <c r="O5152" s="3" t="s">
        <v>40</v>
      </c>
      <c r="P5152" s="3" t="s">
        <v>5140</v>
      </c>
      <c r="Q5152" s="3" t="s">
        <v>42</v>
      </c>
      <c r="R5152" s="3" t="s">
        <v>74</v>
      </c>
      <c r="S5152" s="3" t="s">
        <v>5141</v>
      </c>
      <c r="T5152" s="3">
        <v>46.8</v>
      </c>
      <c r="U5152" s="35" cm="1">
        <f t="array" ref="U5152">INDEX('Pricing Strategy'!$F$4:$F$71,MATCH(1,(Dataset!$O5152='Pricing Strategy'!$B$4:$B$71)*(Dataset!$Q5152='Pricing Strategy'!$C$4:$C$71)*(Dataset!$R5152='Pricing Strategy'!$D$4:$D$71),))</f>
        <v>0.4</v>
      </c>
      <c r="V5152" s="3">
        <f>Dataset!$T5152*(1-Dataset!$U5152)</f>
        <v>28.08</v>
      </c>
    </row>
    <row r="5153" spans="1:22" x14ac:dyDescent="0.3">
      <c r="A5153" s="32"/>
      <c r="C5153" s="3">
        <v>5148</v>
      </c>
      <c r="D5153" s="3" t="s">
        <v>8030</v>
      </c>
      <c r="E5153" s="34">
        <v>43458</v>
      </c>
      <c r="F5153" s="34">
        <v>43465</v>
      </c>
      <c r="G5153" s="3" t="s">
        <v>46</v>
      </c>
      <c r="H5153" s="3" t="s">
        <v>2602</v>
      </c>
      <c r="I5153" s="3" t="s">
        <v>2603</v>
      </c>
      <c r="J5153" s="3" t="s">
        <v>98</v>
      </c>
      <c r="K5153" s="3" t="s">
        <v>23</v>
      </c>
      <c r="L5153" s="3" t="s">
        <v>8031</v>
      </c>
      <c r="M5153" s="3" t="s">
        <v>306</v>
      </c>
      <c r="N5153" s="3">
        <v>85224</v>
      </c>
      <c r="O5153" s="3" t="s">
        <v>40</v>
      </c>
      <c r="P5153" s="3" t="s">
        <v>6830</v>
      </c>
      <c r="Q5153" s="3" t="s">
        <v>28</v>
      </c>
      <c r="R5153" s="3" t="s">
        <v>61</v>
      </c>
      <c r="S5153" s="3" t="s">
        <v>6831</v>
      </c>
      <c r="T5153" s="3">
        <v>8.5440000000000005</v>
      </c>
      <c r="U5153" s="35" cm="1">
        <f t="array" ref="U5153">INDEX('Pricing Strategy'!$F$4:$F$71,MATCH(1,(Dataset!$O5153='Pricing Strategy'!$B$4:$B$71)*(Dataset!$Q5153='Pricing Strategy'!$C$4:$C$71)*(Dataset!$R5153='Pricing Strategy'!$D$4:$D$71),))</f>
        <v>0.4</v>
      </c>
      <c r="V5153" s="3">
        <f>Dataset!$T5153*(1-Dataset!$U5153)</f>
        <v>5.1264000000000003</v>
      </c>
    </row>
    <row r="5154" spans="1:22" x14ac:dyDescent="0.3">
      <c r="A5154" s="32"/>
      <c r="C5154" s="3">
        <v>5149</v>
      </c>
      <c r="D5154" s="3" t="s">
        <v>8030</v>
      </c>
      <c r="E5154" s="34">
        <v>43458</v>
      </c>
      <c r="F5154" s="34">
        <v>43465</v>
      </c>
      <c r="G5154" s="3" t="s">
        <v>46</v>
      </c>
      <c r="H5154" s="3" t="s">
        <v>2602</v>
      </c>
      <c r="I5154" s="3" t="s">
        <v>2603</v>
      </c>
      <c r="J5154" s="3" t="s">
        <v>98</v>
      </c>
      <c r="K5154" s="3" t="s">
        <v>23</v>
      </c>
      <c r="L5154" s="3" t="s">
        <v>8031</v>
      </c>
      <c r="M5154" s="3" t="s">
        <v>306</v>
      </c>
      <c r="N5154" s="3">
        <v>85224</v>
      </c>
      <c r="O5154" s="3" t="s">
        <v>40</v>
      </c>
      <c r="P5154" s="3" t="s">
        <v>2558</v>
      </c>
      <c r="Q5154" s="3" t="s">
        <v>28</v>
      </c>
      <c r="R5154" s="3" t="s">
        <v>32</v>
      </c>
      <c r="S5154" s="3" t="s">
        <v>2559</v>
      </c>
      <c r="T5154" s="3">
        <v>842.37599999999998</v>
      </c>
      <c r="U5154" s="35" cm="1">
        <f t="array" ref="U5154">INDEX('Pricing Strategy'!$F$4:$F$71,MATCH(1,(Dataset!$O5154='Pricing Strategy'!$B$4:$B$71)*(Dataset!$Q5154='Pricing Strategy'!$C$4:$C$71)*(Dataset!$R5154='Pricing Strategy'!$D$4:$D$71),))</f>
        <v>0.45</v>
      </c>
      <c r="V5154" s="3">
        <f>Dataset!$T5154*(1-Dataset!$U5154)</f>
        <v>463.30680000000001</v>
      </c>
    </row>
    <row r="5155" spans="1:22" x14ac:dyDescent="0.3">
      <c r="A5155" s="32"/>
      <c r="C5155" s="3">
        <v>5150</v>
      </c>
      <c r="D5155" s="3" t="s">
        <v>8032</v>
      </c>
      <c r="E5155" s="34">
        <v>42176</v>
      </c>
      <c r="F5155" s="34">
        <v>42176</v>
      </c>
      <c r="G5155" s="3" t="s">
        <v>1290</v>
      </c>
      <c r="H5155" s="3" t="s">
        <v>4267</v>
      </c>
      <c r="I5155" s="3" t="s">
        <v>4268</v>
      </c>
      <c r="J5155" s="3" t="s">
        <v>22</v>
      </c>
      <c r="K5155" s="3" t="s">
        <v>23</v>
      </c>
      <c r="L5155" s="3" t="s">
        <v>1173</v>
      </c>
      <c r="M5155" s="3" t="s">
        <v>263</v>
      </c>
      <c r="N5155" s="3">
        <v>11561</v>
      </c>
      <c r="O5155" s="3" t="s">
        <v>144</v>
      </c>
      <c r="P5155" s="3" t="s">
        <v>5021</v>
      </c>
      <c r="Q5155" s="3" t="s">
        <v>67</v>
      </c>
      <c r="R5155" s="3" t="s">
        <v>68</v>
      </c>
      <c r="S5155" s="3" t="s">
        <v>5022</v>
      </c>
      <c r="T5155" s="3">
        <v>1214.8499999999999</v>
      </c>
      <c r="U5155" s="35" cm="1">
        <f t="array" ref="U5155">INDEX('Pricing Strategy'!$F$4:$F$71,MATCH(1,(Dataset!$O5155='Pricing Strategy'!$B$4:$B$71)*(Dataset!$Q5155='Pricing Strategy'!$C$4:$C$71)*(Dataset!$R5155='Pricing Strategy'!$D$4:$D$71),))</f>
        <v>0.4</v>
      </c>
      <c r="V5155" s="3">
        <f>Dataset!$T5155*(1-Dataset!$U5155)</f>
        <v>728.91</v>
      </c>
    </row>
    <row r="5156" spans="1:22" x14ac:dyDescent="0.3">
      <c r="A5156" s="32"/>
      <c r="C5156" s="3">
        <v>5151</v>
      </c>
      <c r="D5156" s="3" t="s">
        <v>8033</v>
      </c>
      <c r="E5156" s="34">
        <v>43165</v>
      </c>
      <c r="F5156" s="34">
        <v>43169</v>
      </c>
      <c r="G5156" s="3" t="s">
        <v>19</v>
      </c>
      <c r="H5156" s="3" t="s">
        <v>581</v>
      </c>
      <c r="I5156" s="3" t="s">
        <v>582</v>
      </c>
      <c r="J5156" s="3" t="s">
        <v>37</v>
      </c>
      <c r="K5156" s="3" t="s">
        <v>23</v>
      </c>
      <c r="L5156" s="3" t="s">
        <v>123</v>
      </c>
      <c r="M5156" s="3" t="s">
        <v>39</v>
      </c>
      <c r="N5156" s="3">
        <v>94109</v>
      </c>
      <c r="O5156" s="3" t="s">
        <v>40</v>
      </c>
      <c r="P5156" s="3" t="s">
        <v>1193</v>
      </c>
      <c r="Q5156" s="3" t="s">
        <v>42</v>
      </c>
      <c r="R5156" s="3" t="s">
        <v>55</v>
      </c>
      <c r="S5156" s="3" t="s">
        <v>1194</v>
      </c>
      <c r="T5156" s="3">
        <v>67.78</v>
      </c>
      <c r="U5156" s="35" cm="1">
        <f t="array" ref="U5156">INDEX('Pricing Strategy'!$F$4:$F$71,MATCH(1,(Dataset!$O5156='Pricing Strategy'!$B$4:$B$71)*(Dataset!$Q5156='Pricing Strategy'!$C$4:$C$71)*(Dataset!$R5156='Pricing Strategy'!$D$4:$D$71),))</f>
        <v>0.5</v>
      </c>
      <c r="V5156" s="3">
        <f>Dataset!$T5156*(1-Dataset!$U5156)</f>
        <v>33.89</v>
      </c>
    </row>
    <row r="5157" spans="1:22" x14ac:dyDescent="0.3">
      <c r="A5157" s="32"/>
      <c r="C5157" s="3">
        <v>5152</v>
      </c>
      <c r="D5157" s="3" t="s">
        <v>8034</v>
      </c>
      <c r="E5157" s="34">
        <v>43368</v>
      </c>
      <c r="F5157" s="34">
        <v>43371</v>
      </c>
      <c r="G5157" s="3" t="s">
        <v>184</v>
      </c>
      <c r="H5157" s="3" t="s">
        <v>5589</v>
      </c>
      <c r="I5157" s="3" t="s">
        <v>5590</v>
      </c>
      <c r="J5157" s="3" t="s">
        <v>37</v>
      </c>
      <c r="K5157" s="3" t="s">
        <v>23</v>
      </c>
      <c r="L5157" s="3" t="s">
        <v>8035</v>
      </c>
      <c r="M5157" s="3" t="s">
        <v>1764</v>
      </c>
      <c r="N5157" s="3">
        <v>59601</v>
      </c>
      <c r="O5157" s="3" t="s">
        <v>40</v>
      </c>
      <c r="P5157" s="3" t="s">
        <v>3360</v>
      </c>
      <c r="Q5157" s="3" t="s">
        <v>42</v>
      </c>
      <c r="R5157" s="3" t="s">
        <v>55</v>
      </c>
      <c r="S5157" s="3" t="s">
        <v>3361</v>
      </c>
      <c r="T5157" s="3">
        <v>39.9</v>
      </c>
      <c r="U5157" s="35" cm="1">
        <f t="array" ref="U5157">INDEX('Pricing Strategy'!$F$4:$F$71,MATCH(1,(Dataset!$O5157='Pricing Strategy'!$B$4:$B$71)*(Dataset!$Q5157='Pricing Strategy'!$C$4:$C$71)*(Dataset!$R5157='Pricing Strategy'!$D$4:$D$71),))</f>
        <v>0.5</v>
      </c>
      <c r="V5157" s="3">
        <f>Dataset!$T5157*(1-Dataset!$U5157)</f>
        <v>19.95</v>
      </c>
    </row>
    <row r="5158" spans="1:22" x14ac:dyDescent="0.3">
      <c r="A5158" s="32"/>
      <c r="C5158" s="3">
        <v>5153</v>
      </c>
      <c r="D5158" s="3" t="s">
        <v>8036</v>
      </c>
      <c r="E5158" s="34">
        <v>42185</v>
      </c>
      <c r="F5158" s="34">
        <v>42191</v>
      </c>
      <c r="G5158" s="3" t="s">
        <v>46</v>
      </c>
      <c r="H5158" s="3" t="s">
        <v>7762</v>
      </c>
      <c r="I5158" s="3" t="s">
        <v>7763</v>
      </c>
      <c r="J5158" s="3" t="s">
        <v>22</v>
      </c>
      <c r="K5158" s="3" t="s">
        <v>23</v>
      </c>
      <c r="L5158" s="3" t="s">
        <v>262</v>
      </c>
      <c r="M5158" s="3" t="s">
        <v>263</v>
      </c>
      <c r="N5158" s="3">
        <v>10011</v>
      </c>
      <c r="O5158" s="3" t="s">
        <v>144</v>
      </c>
      <c r="P5158" s="3" t="s">
        <v>1834</v>
      </c>
      <c r="Q5158" s="3" t="s">
        <v>42</v>
      </c>
      <c r="R5158" s="3" t="s">
        <v>71</v>
      </c>
      <c r="S5158" s="3" t="s">
        <v>1835</v>
      </c>
      <c r="T5158" s="3">
        <v>2.6880000000000002</v>
      </c>
      <c r="U5158" s="35" cm="1">
        <f t="array" ref="U5158">INDEX('Pricing Strategy'!$F$4:$F$71,MATCH(1,(Dataset!$O5158='Pricing Strategy'!$B$4:$B$71)*(Dataset!$Q5158='Pricing Strategy'!$C$4:$C$71)*(Dataset!$R5158='Pricing Strategy'!$D$4:$D$71),))</f>
        <v>0.4</v>
      </c>
      <c r="V5158" s="3">
        <f>Dataset!$T5158*(1-Dataset!$U5158)</f>
        <v>1.6128</v>
      </c>
    </row>
    <row r="5159" spans="1:22" x14ac:dyDescent="0.3">
      <c r="A5159" s="32"/>
      <c r="C5159" s="3">
        <v>5154</v>
      </c>
      <c r="D5159" s="3" t="s">
        <v>8036</v>
      </c>
      <c r="E5159" s="34">
        <v>42185</v>
      </c>
      <c r="F5159" s="34">
        <v>42191</v>
      </c>
      <c r="G5159" s="3" t="s">
        <v>46</v>
      </c>
      <c r="H5159" s="3" t="s">
        <v>7762</v>
      </c>
      <c r="I5159" s="3" t="s">
        <v>7763</v>
      </c>
      <c r="J5159" s="3" t="s">
        <v>22</v>
      </c>
      <c r="K5159" s="3" t="s">
        <v>23</v>
      </c>
      <c r="L5159" s="3" t="s">
        <v>262</v>
      </c>
      <c r="M5159" s="3" t="s">
        <v>263</v>
      </c>
      <c r="N5159" s="3">
        <v>10011</v>
      </c>
      <c r="O5159" s="3" t="s">
        <v>144</v>
      </c>
      <c r="P5159" s="3" t="s">
        <v>880</v>
      </c>
      <c r="Q5159" s="3" t="s">
        <v>42</v>
      </c>
      <c r="R5159" s="3" t="s">
        <v>64</v>
      </c>
      <c r="S5159" s="3" t="s">
        <v>881</v>
      </c>
      <c r="T5159" s="3">
        <v>6.6</v>
      </c>
      <c r="U5159" s="35" cm="1">
        <f t="array" ref="U5159">INDEX('Pricing Strategy'!$F$4:$F$71,MATCH(1,(Dataset!$O5159='Pricing Strategy'!$B$4:$B$71)*(Dataset!$Q5159='Pricing Strategy'!$C$4:$C$71)*(Dataset!$R5159='Pricing Strategy'!$D$4:$D$71),))</f>
        <v>0.45</v>
      </c>
      <c r="V5159" s="3">
        <f>Dataset!$T5159*(1-Dataset!$U5159)</f>
        <v>3.63</v>
      </c>
    </row>
    <row r="5160" spans="1:22" x14ac:dyDescent="0.3">
      <c r="A5160" s="32"/>
      <c r="C5160" s="3">
        <v>5155</v>
      </c>
      <c r="D5160" s="3" t="s">
        <v>8037</v>
      </c>
      <c r="E5160" s="34">
        <v>42589</v>
      </c>
      <c r="F5160" s="34">
        <v>42590</v>
      </c>
      <c r="G5160" s="3" t="s">
        <v>184</v>
      </c>
      <c r="H5160" s="3" t="s">
        <v>5356</v>
      </c>
      <c r="I5160" s="3" t="s">
        <v>5357</v>
      </c>
      <c r="J5160" s="3" t="s">
        <v>22</v>
      </c>
      <c r="K5160" s="3" t="s">
        <v>23</v>
      </c>
      <c r="L5160" s="3" t="s">
        <v>8038</v>
      </c>
      <c r="M5160" s="3" t="s">
        <v>593</v>
      </c>
      <c r="N5160" s="3">
        <v>63122</v>
      </c>
      <c r="O5160" s="3" t="s">
        <v>101</v>
      </c>
      <c r="P5160" s="3" t="s">
        <v>128</v>
      </c>
      <c r="Q5160" s="3" t="s">
        <v>42</v>
      </c>
      <c r="R5160" s="3" t="s">
        <v>71</v>
      </c>
      <c r="S5160" s="3" t="s">
        <v>129</v>
      </c>
      <c r="T5160" s="3">
        <v>28.4</v>
      </c>
      <c r="U5160" s="35" cm="1">
        <f t="array" ref="U5160">INDEX('Pricing Strategy'!$F$4:$F$71,MATCH(1,(Dataset!$O5160='Pricing Strategy'!$B$4:$B$71)*(Dataset!$Q5160='Pricing Strategy'!$C$4:$C$71)*(Dataset!$R5160='Pricing Strategy'!$D$4:$D$71),))</f>
        <v>0.3</v>
      </c>
      <c r="V5160" s="3">
        <f>Dataset!$T5160*(1-Dataset!$U5160)</f>
        <v>19.88</v>
      </c>
    </row>
    <row r="5161" spans="1:22" x14ac:dyDescent="0.3">
      <c r="A5161" s="32"/>
      <c r="C5161" s="3">
        <v>5156</v>
      </c>
      <c r="D5161" s="3" t="s">
        <v>8037</v>
      </c>
      <c r="E5161" s="34">
        <v>42589</v>
      </c>
      <c r="F5161" s="34">
        <v>42590</v>
      </c>
      <c r="G5161" s="3" t="s">
        <v>184</v>
      </c>
      <c r="H5161" s="3" t="s">
        <v>5356</v>
      </c>
      <c r="I5161" s="3" t="s">
        <v>5357</v>
      </c>
      <c r="J5161" s="3" t="s">
        <v>22</v>
      </c>
      <c r="K5161" s="3" t="s">
        <v>23</v>
      </c>
      <c r="L5161" s="3" t="s">
        <v>8038</v>
      </c>
      <c r="M5161" s="3" t="s">
        <v>593</v>
      </c>
      <c r="N5161" s="3">
        <v>63122</v>
      </c>
      <c r="O5161" s="3" t="s">
        <v>101</v>
      </c>
      <c r="P5161" s="3" t="s">
        <v>6148</v>
      </c>
      <c r="Q5161" s="3" t="s">
        <v>28</v>
      </c>
      <c r="R5161" s="3" t="s">
        <v>61</v>
      </c>
      <c r="S5161" s="3" t="s">
        <v>6149</v>
      </c>
      <c r="T5161" s="3">
        <v>212.94</v>
      </c>
      <c r="U5161" s="35" cm="1">
        <f t="array" ref="U5161">INDEX('Pricing Strategy'!$F$4:$F$71,MATCH(1,(Dataset!$O5161='Pricing Strategy'!$B$4:$B$71)*(Dataset!$Q5161='Pricing Strategy'!$C$4:$C$71)*(Dataset!$R5161='Pricing Strategy'!$D$4:$D$71),))</f>
        <v>0.3</v>
      </c>
      <c r="V5161" s="3">
        <f>Dataset!$T5161*(1-Dataset!$U5161)</f>
        <v>149.05799999999999</v>
      </c>
    </row>
    <row r="5162" spans="1:22" x14ac:dyDescent="0.3">
      <c r="A5162" s="32"/>
      <c r="C5162" s="3">
        <v>5157</v>
      </c>
      <c r="D5162" s="3" t="s">
        <v>8039</v>
      </c>
      <c r="E5162" s="34">
        <v>43281</v>
      </c>
      <c r="F5162" s="34">
        <v>43285</v>
      </c>
      <c r="G5162" s="3" t="s">
        <v>19</v>
      </c>
      <c r="H5162" s="3" t="s">
        <v>6374</v>
      </c>
      <c r="I5162" s="3" t="s">
        <v>6375</v>
      </c>
      <c r="J5162" s="3" t="s">
        <v>98</v>
      </c>
      <c r="K5162" s="3" t="s">
        <v>23</v>
      </c>
      <c r="L5162" s="3" t="s">
        <v>299</v>
      </c>
      <c r="M5162" s="3" t="s">
        <v>207</v>
      </c>
      <c r="N5162" s="3">
        <v>60653</v>
      </c>
      <c r="O5162" s="3" t="s">
        <v>101</v>
      </c>
      <c r="P5162" s="3" t="s">
        <v>7947</v>
      </c>
      <c r="Q5162" s="3" t="s">
        <v>67</v>
      </c>
      <c r="R5162" s="3" t="s">
        <v>68</v>
      </c>
      <c r="S5162" s="3" t="s">
        <v>7948</v>
      </c>
      <c r="T5162" s="3">
        <v>1001.5839999999999</v>
      </c>
      <c r="U5162" s="35" cm="1">
        <f t="array" ref="U5162">INDEX('Pricing Strategy'!$F$4:$F$71,MATCH(1,(Dataset!$O5162='Pricing Strategy'!$B$4:$B$71)*(Dataset!$Q5162='Pricing Strategy'!$C$4:$C$71)*(Dataset!$R5162='Pricing Strategy'!$D$4:$D$71),))</f>
        <v>0.3</v>
      </c>
      <c r="V5162" s="3">
        <f>Dataset!$T5162*(1-Dataset!$U5162)</f>
        <v>701.10879999999997</v>
      </c>
    </row>
    <row r="5163" spans="1:22" x14ac:dyDescent="0.3">
      <c r="A5163" s="32"/>
      <c r="C5163" s="3">
        <v>5158</v>
      </c>
      <c r="D5163" s="3" t="s">
        <v>8039</v>
      </c>
      <c r="E5163" s="34">
        <v>43281</v>
      </c>
      <c r="F5163" s="34">
        <v>43285</v>
      </c>
      <c r="G5163" s="3" t="s">
        <v>19</v>
      </c>
      <c r="H5163" s="3" t="s">
        <v>6374</v>
      </c>
      <c r="I5163" s="3" t="s">
        <v>6375</v>
      </c>
      <c r="J5163" s="3" t="s">
        <v>98</v>
      </c>
      <c r="K5163" s="3" t="s">
        <v>23</v>
      </c>
      <c r="L5163" s="3" t="s">
        <v>299</v>
      </c>
      <c r="M5163" s="3" t="s">
        <v>207</v>
      </c>
      <c r="N5163" s="3">
        <v>60653</v>
      </c>
      <c r="O5163" s="3" t="s">
        <v>101</v>
      </c>
      <c r="P5163" s="3" t="s">
        <v>7271</v>
      </c>
      <c r="Q5163" s="3" t="s">
        <v>28</v>
      </c>
      <c r="R5163" s="3" t="s">
        <v>32</v>
      </c>
      <c r="S5163" s="3" t="s">
        <v>7272</v>
      </c>
      <c r="T5163" s="3">
        <v>569.05799999999999</v>
      </c>
      <c r="U5163" s="35" cm="1">
        <f t="array" ref="U5163">INDEX('Pricing Strategy'!$F$4:$F$71,MATCH(1,(Dataset!$O5163='Pricing Strategy'!$B$4:$B$71)*(Dataset!$Q5163='Pricing Strategy'!$C$4:$C$71)*(Dataset!$R5163='Pricing Strategy'!$D$4:$D$71),))</f>
        <v>0.35</v>
      </c>
      <c r="V5163" s="3">
        <f>Dataset!$T5163*(1-Dataset!$U5163)</f>
        <v>369.8877</v>
      </c>
    </row>
    <row r="5164" spans="1:22" x14ac:dyDescent="0.3">
      <c r="A5164" s="32"/>
      <c r="C5164" s="3">
        <v>5159</v>
      </c>
      <c r="D5164" s="3" t="s">
        <v>8039</v>
      </c>
      <c r="E5164" s="34">
        <v>43281</v>
      </c>
      <c r="F5164" s="34">
        <v>43285</v>
      </c>
      <c r="G5164" s="3" t="s">
        <v>19</v>
      </c>
      <c r="H5164" s="3" t="s">
        <v>6374</v>
      </c>
      <c r="I5164" s="3" t="s">
        <v>6375</v>
      </c>
      <c r="J5164" s="3" t="s">
        <v>98</v>
      </c>
      <c r="K5164" s="3" t="s">
        <v>23</v>
      </c>
      <c r="L5164" s="3" t="s">
        <v>299</v>
      </c>
      <c r="M5164" s="3" t="s">
        <v>207</v>
      </c>
      <c r="N5164" s="3">
        <v>60653</v>
      </c>
      <c r="O5164" s="3" t="s">
        <v>101</v>
      </c>
      <c r="P5164" s="3" t="s">
        <v>408</v>
      </c>
      <c r="Q5164" s="3" t="s">
        <v>28</v>
      </c>
      <c r="R5164" s="3" t="s">
        <v>61</v>
      </c>
      <c r="S5164" s="3" t="s">
        <v>409</v>
      </c>
      <c r="T5164" s="3">
        <v>14.224</v>
      </c>
      <c r="U5164" s="35" cm="1">
        <f t="array" ref="U5164">INDEX('Pricing Strategy'!$F$4:$F$71,MATCH(1,(Dataset!$O5164='Pricing Strategy'!$B$4:$B$71)*(Dataset!$Q5164='Pricing Strategy'!$C$4:$C$71)*(Dataset!$R5164='Pricing Strategy'!$D$4:$D$71),))</f>
        <v>0.3</v>
      </c>
      <c r="V5164" s="3">
        <f>Dataset!$T5164*(1-Dataset!$U5164)</f>
        <v>9.9567999999999994</v>
      </c>
    </row>
    <row r="5165" spans="1:22" x14ac:dyDescent="0.3">
      <c r="A5165" s="32"/>
      <c r="C5165" s="3">
        <v>5160</v>
      </c>
      <c r="D5165" s="3" t="s">
        <v>8040</v>
      </c>
      <c r="E5165" s="34">
        <v>42669</v>
      </c>
      <c r="F5165" s="34">
        <v>42673</v>
      </c>
      <c r="G5165" s="3" t="s">
        <v>19</v>
      </c>
      <c r="H5165" s="3" t="s">
        <v>1033</v>
      </c>
      <c r="I5165" s="3" t="s">
        <v>1034</v>
      </c>
      <c r="J5165" s="3" t="s">
        <v>37</v>
      </c>
      <c r="K5165" s="3" t="s">
        <v>23</v>
      </c>
      <c r="L5165" s="3" t="s">
        <v>1386</v>
      </c>
      <c r="M5165" s="3" t="s">
        <v>306</v>
      </c>
      <c r="N5165" s="3">
        <v>85345</v>
      </c>
      <c r="O5165" s="3" t="s">
        <v>40</v>
      </c>
      <c r="P5165" s="3" t="s">
        <v>834</v>
      </c>
      <c r="Q5165" s="3" t="s">
        <v>67</v>
      </c>
      <c r="R5165" s="3" t="s">
        <v>68</v>
      </c>
      <c r="S5165" s="3" t="s">
        <v>835</v>
      </c>
      <c r="T5165" s="3">
        <v>105.584</v>
      </c>
      <c r="U5165" s="35" cm="1">
        <f t="array" ref="U5165">INDEX('Pricing Strategy'!$F$4:$F$71,MATCH(1,(Dataset!$O5165='Pricing Strategy'!$B$4:$B$71)*(Dataset!$Q5165='Pricing Strategy'!$C$4:$C$71)*(Dataset!$R5165='Pricing Strategy'!$D$4:$D$71),))</f>
        <v>0.4</v>
      </c>
      <c r="V5165" s="3">
        <f>Dataset!$T5165*(1-Dataset!$U5165)</f>
        <v>63.3504</v>
      </c>
    </row>
    <row r="5166" spans="1:22" x14ac:dyDescent="0.3">
      <c r="A5166" s="32"/>
      <c r="C5166" s="3">
        <v>5161</v>
      </c>
      <c r="D5166" s="3" t="s">
        <v>8040</v>
      </c>
      <c r="E5166" s="34">
        <v>42669</v>
      </c>
      <c r="F5166" s="34">
        <v>42673</v>
      </c>
      <c r="G5166" s="3" t="s">
        <v>19</v>
      </c>
      <c r="H5166" s="3" t="s">
        <v>1033</v>
      </c>
      <c r="I5166" s="3" t="s">
        <v>1034</v>
      </c>
      <c r="J5166" s="3" t="s">
        <v>37</v>
      </c>
      <c r="K5166" s="3" t="s">
        <v>23</v>
      </c>
      <c r="L5166" s="3" t="s">
        <v>1386</v>
      </c>
      <c r="M5166" s="3" t="s">
        <v>306</v>
      </c>
      <c r="N5166" s="3">
        <v>85345</v>
      </c>
      <c r="O5166" s="3" t="s">
        <v>40</v>
      </c>
      <c r="P5166" s="3" t="s">
        <v>5313</v>
      </c>
      <c r="Q5166" s="3" t="s">
        <v>67</v>
      </c>
      <c r="R5166" s="3" t="s">
        <v>68</v>
      </c>
      <c r="S5166" s="3" t="s">
        <v>5314</v>
      </c>
      <c r="T5166" s="3">
        <v>68.72</v>
      </c>
      <c r="U5166" s="35" cm="1">
        <f t="array" ref="U5166">INDEX('Pricing Strategy'!$F$4:$F$71,MATCH(1,(Dataset!$O5166='Pricing Strategy'!$B$4:$B$71)*(Dataset!$Q5166='Pricing Strategy'!$C$4:$C$71)*(Dataset!$R5166='Pricing Strategy'!$D$4:$D$71),))</f>
        <v>0.4</v>
      </c>
      <c r="V5166" s="3">
        <f>Dataset!$T5166*(1-Dataset!$U5166)</f>
        <v>41.231999999999999</v>
      </c>
    </row>
    <row r="5167" spans="1:22" x14ac:dyDescent="0.3">
      <c r="A5167" s="32"/>
      <c r="C5167" s="3">
        <v>5162</v>
      </c>
      <c r="D5167" s="3" t="s">
        <v>8041</v>
      </c>
      <c r="E5167" s="34">
        <v>42215</v>
      </c>
      <c r="F5167" s="34">
        <v>42221</v>
      </c>
      <c r="G5167" s="3" t="s">
        <v>46</v>
      </c>
      <c r="H5167" s="3" t="s">
        <v>7629</v>
      </c>
      <c r="I5167" s="3" t="s">
        <v>7630</v>
      </c>
      <c r="J5167" s="3" t="s">
        <v>37</v>
      </c>
      <c r="K5167" s="3" t="s">
        <v>23</v>
      </c>
      <c r="L5167" s="3" t="s">
        <v>91</v>
      </c>
      <c r="M5167" s="3" t="s">
        <v>92</v>
      </c>
      <c r="N5167" s="3">
        <v>98103</v>
      </c>
      <c r="O5167" s="3" t="s">
        <v>40</v>
      </c>
      <c r="P5167" s="3" t="s">
        <v>6563</v>
      </c>
      <c r="Q5167" s="3" t="s">
        <v>28</v>
      </c>
      <c r="R5167" s="3" t="s">
        <v>29</v>
      </c>
      <c r="S5167" s="3" t="s">
        <v>6564</v>
      </c>
      <c r="T5167" s="3">
        <v>1367.84</v>
      </c>
      <c r="U5167" s="35" cm="1">
        <f t="array" ref="U5167">INDEX('Pricing Strategy'!$F$4:$F$71,MATCH(1,(Dataset!$O5167='Pricing Strategy'!$B$4:$B$71)*(Dataset!$Q5167='Pricing Strategy'!$C$4:$C$71)*(Dataset!$R5167='Pricing Strategy'!$D$4:$D$71),))</f>
        <v>0.5</v>
      </c>
      <c r="V5167" s="3">
        <f>Dataset!$T5167*(1-Dataset!$U5167)</f>
        <v>683.92</v>
      </c>
    </row>
    <row r="5168" spans="1:22" x14ac:dyDescent="0.3">
      <c r="A5168" s="32"/>
      <c r="C5168" s="3">
        <v>5163</v>
      </c>
      <c r="D5168" s="3" t="s">
        <v>8042</v>
      </c>
      <c r="E5168" s="34">
        <v>43057</v>
      </c>
      <c r="F5168" s="34">
        <v>43062</v>
      </c>
      <c r="G5168" s="3" t="s">
        <v>19</v>
      </c>
      <c r="H5168" s="3" t="s">
        <v>1889</v>
      </c>
      <c r="I5168" s="3" t="s">
        <v>1890</v>
      </c>
      <c r="J5168" s="3" t="s">
        <v>22</v>
      </c>
      <c r="K5168" s="3" t="s">
        <v>23</v>
      </c>
      <c r="L5168" s="3" t="s">
        <v>1113</v>
      </c>
      <c r="M5168" s="3" t="s">
        <v>234</v>
      </c>
      <c r="N5168" s="3">
        <v>48180</v>
      </c>
      <c r="O5168" s="3" t="s">
        <v>101</v>
      </c>
      <c r="P5168" s="3" t="s">
        <v>380</v>
      </c>
      <c r="Q5168" s="3" t="s">
        <v>28</v>
      </c>
      <c r="R5168" s="3" t="s">
        <v>32</v>
      </c>
      <c r="S5168" s="3" t="s">
        <v>381</v>
      </c>
      <c r="T5168" s="3">
        <v>301.95999999999998</v>
      </c>
      <c r="U5168" s="35" cm="1">
        <f t="array" ref="U5168">INDEX('Pricing Strategy'!$F$4:$F$71,MATCH(1,(Dataset!$O5168='Pricing Strategy'!$B$4:$B$71)*(Dataset!$Q5168='Pricing Strategy'!$C$4:$C$71)*(Dataset!$R5168='Pricing Strategy'!$D$4:$D$71),))</f>
        <v>0.35</v>
      </c>
      <c r="V5168" s="3">
        <f>Dataset!$T5168*(1-Dataset!$U5168)</f>
        <v>196.274</v>
      </c>
    </row>
    <row r="5169" spans="1:22" x14ac:dyDescent="0.3">
      <c r="A5169" s="32"/>
      <c r="C5169" s="3">
        <v>5164</v>
      </c>
      <c r="D5169" s="3" t="s">
        <v>8043</v>
      </c>
      <c r="E5169" s="34">
        <v>42557</v>
      </c>
      <c r="F5169" s="34">
        <v>42562</v>
      </c>
      <c r="G5169" s="3" t="s">
        <v>46</v>
      </c>
      <c r="H5169" s="3" t="s">
        <v>6465</v>
      </c>
      <c r="I5169" s="3" t="s">
        <v>6466</v>
      </c>
      <c r="J5169" s="3" t="s">
        <v>22</v>
      </c>
      <c r="K5169" s="3" t="s">
        <v>23</v>
      </c>
      <c r="L5169" s="3" t="s">
        <v>599</v>
      </c>
      <c r="M5169" s="3" t="s">
        <v>39</v>
      </c>
      <c r="N5169" s="3">
        <v>91104</v>
      </c>
      <c r="O5169" s="3" t="s">
        <v>40</v>
      </c>
      <c r="P5169" s="3" t="s">
        <v>277</v>
      </c>
      <c r="Q5169" s="3" t="s">
        <v>28</v>
      </c>
      <c r="R5169" s="3" t="s">
        <v>32</v>
      </c>
      <c r="S5169" s="3" t="s">
        <v>278</v>
      </c>
      <c r="T5169" s="3">
        <v>170.352</v>
      </c>
      <c r="U5169" s="35" cm="1">
        <f t="array" ref="U5169">INDEX('Pricing Strategy'!$F$4:$F$71,MATCH(1,(Dataset!$O5169='Pricing Strategy'!$B$4:$B$71)*(Dataset!$Q5169='Pricing Strategy'!$C$4:$C$71)*(Dataset!$R5169='Pricing Strategy'!$D$4:$D$71),))</f>
        <v>0.45</v>
      </c>
      <c r="V5169" s="3">
        <f>Dataset!$T5169*(1-Dataset!$U5169)</f>
        <v>93.693600000000004</v>
      </c>
    </row>
    <row r="5170" spans="1:22" x14ac:dyDescent="0.3">
      <c r="A5170" s="32"/>
      <c r="C5170" s="3">
        <v>5165</v>
      </c>
      <c r="D5170" s="3" t="s">
        <v>8044</v>
      </c>
      <c r="E5170" s="34">
        <v>42318</v>
      </c>
      <c r="F5170" s="34">
        <v>42324</v>
      </c>
      <c r="G5170" s="3" t="s">
        <v>46</v>
      </c>
      <c r="H5170" s="3" t="s">
        <v>6700</v>
      </c>
      <c r="I5170" s="3" t="s">
        <v>6701</v>
      </c>
      <c r="J5170" s="3" t="s">
        <v>22</v>
      </c>
      <c r="K5170" s="3" t="s">
        <v>23</v>
      </c>
      <c r="L5170" s="3" t="s">
        <v>5316</v>
      </c>
      <c r="M5170" s="3" t="s">
        <v>234</v>
      </c>
      <c r="N5170" s="3">
        <v>48640</v>
      </c>
      <c r="O5170" s="3" t="s">
        <v>101</v>
      </c>
      <c r="P5170" s="3" t="s">
        <v>568</v>
      </c>
      <c r="Q5170" s="3" t="s">
        <v>42</v>
      </c>
      <c r="R5170" s="3" t="s">
        <v>64</v>
      </c>
      <c r="S5170" s="3" t="s">
        <v>6767</v>
      </c>
      <c r="T5170" s="3">
        <v>3.9</v>
      </c>
      <c r="U5170" s="35" cm="1">
        <f t="array" ref="U5170">INDEX('Pricing Strategy'!$F$4:$F$71,MATCH(1,(Dataset!$O5170='Pricing Strategy'!$B$4:$B$71)*(Dataset!$Q5170='Pricing Strategy'!$C$4:$C$71)*(Dataset!$R5170='Pricing Strategy'!$D$4:$D$71),))</f>
        <v>0.35</v>
      </c>
      <c r="V5170" s="3">
        <f>Dataset!$T5170*(1-Dataset!$U5170)</f>
        <v>2.5350000000000001</v>
      </c>
    </row>
    <row r="5171" spans="1:22" x14ac:dyDescent="0.3">
      <c r="A5171" s="32"/>
      <c r="C5171" s="3">
        <v>5166</v>
      </c>
      <c r="D5171" s="3" t="s">
        <v>8044</v>
      </c>
      <c r="E5171" s="34">
        <v>42318</v>
      </c>
      <c r="F5171" s="34">
        <v>42324</v>
      </c>
      <c r="G5171" s="3" t="s">
        <v>46</v>
      </c>
      <c r="H5171" s="3" t="s">
        <v>6700</v>
      </c>
      <c r="I5171" s="3" t="s">
        <v>6701</v>
      </c>
      <c r="J5171" s="3" t="s">
        <v>22</v>
      </c>
      <c r="K5171" s="3" t="s">
        <v>23</v>
      </c>
      <c r="L5171" s="3" t="s">
        <v>5316</v>
      </c>
      <c r="M5171" s="3" t="s">
        <v>234</v>
      </c>
      <c r="N5171" s="3">
        <v>48640</v>
      </c>
      <c r="O5171" s="3" t="s">
        <v>101</v>
      </c>
      <c r="P5171" s="3" t="s">
        <v>3987</v>
      </c>
      <c r="Q5171" s="3" t="s">
        <v>42</v>
      </c>
      <c r="R5171" s="3" t="s">
        <v>86</v>
      </c>
      <c r="S5171" s="3" t="s">
        <v>3988</v>
      </c>
      <c r="T5171" s="3">
        <v>12.84</v>
      </c>
      <c r="U5171" s="35" cm="1">
        <f t="array" ref="U5171">INDEX('Pricing Strategy'!$F$4:$F$71,MATCH(1,(Dataset!$O5171='Pricing Strategy'!$B$4:$B$71)*(Dataset!$Q5171='Pricing Strategy'!$C$4:$C$71)*(Dataset!$R5171='Pricing Strategy'!$D$4:$D$71),))</f>
        <v>0.3</v>
      </c>
      <c r="V5171" s="3">
        <f>Dataset!$T5171*(1-Dataset!$U5171)</f>
        <v>8.9879999999999995</v>
      </c>
    </row>
    <row r="5172" spans="1:22" x14ac:dyDescent="0.3">
      <c r="A5172" s="32"/>
      <c r="C5172" s="3">
        <v>5167</v>
      </c>
      <c r="D5172" s="3" t="s">
        <v>8044</v>
      </c>
      <c r="E5172" s="34">
        <v>42318</v>
      </c>
      <c r="F5172" s="34">
        <v>42324</v>
      </c>
      <c r="G5172" s="3" t="s">
        <v>46</v>
      </c>
      <c r="H5172" s="3" t="s">
        <v>6700</v>
      </c>
      <c r="I5172" s="3" t="s">
        <v>6701</v>
      </c>
      <c r="J5172" s="3" t="s">
        <v>22</v>
      </c>
      <c r="K5172" s="3" t="s">
        <v>23</v>
      </c>
      <c r="L5172" s="3" t="s">
        <v>5316</v>
      </c>
      <c r="M5172" s="3" t="s">
        <v>234</v>
      </c>
      <c r="N5172" s="3">
        <v>48640</v>
      </c>
      <c r="O5172" s="3" t="s">
        <v>101</v>
      </c>
      <c r="P5172" s="3" t="s">
        <v>912</v>
      </c>
      <c r="Q5172" s="3" t="s">
        <v>42</v>
      </c>
      <c r="R5172" s="3" t="s">
        <v>86</v>
      </c>
      <c r="S5172" s="3" t="s">
        <v>913</v>
      </c>
      <c r="T5172" s="3">
        <v>15.84</v>
      </c>
      <c r="U5172" s="35" cm="1">
        <f t="array" ref="U5172">INDEX('Pricing Strategy'!$F$4:$F$71,MATCH(1,(Dataset!$O5172='Pricing Strategy'!$B$4:$B$71)*(Dataset!$Q5172='Pricing Strategy'!$C$4:$C$71)*(Dataset!$R5172='Pricing Strategy'!$D$4:$D$71),))</f>
        <v>0.3</v>
      </c>
      <c r="V5172" s="3">
        <f>Dataset!$T5172*(1-Dataset!$U5172)</f>
        <v>11.087999999999999</v>
      </c>
    </row>
    <row r="5173" spans="1:22" x14ac:dyDescent="0.3">
      <c r="A5173" s="32"/>
      <c r="C5173" s="3">
        <v>5168</v>
      </c>
      <c r="D5173" s="3" t="s">
        <v>8044</v>
      </c>
      <c r="E5173" s="34">
        <v>42318</v>
      </c>
      <c r="F5173" s="34">
        <v>42324</v>
      </c>
      <c r="G5173" s="3" t="s">
        <v>46</v>
      </c>
      <c r="H5173" s="3" t="s">
        <v>6700</v>
      </c>
      <c r="I5173" s="3" t="s">
        <v>6701</v>
      </c>
      <c r="J5173" s="3" t="s">
        <v>22</v>
      </c>
      <c r="K5173" s="3" t="s">
        <v>23</v>
      </c>
      <c r="L5173" s="3" t="s">
        <v>5316</v>
      </c>
      <c r="M5173" s="3" t="s">
        <v>234</v>
      </c>
      <c r="N5173" s="3">
        <v>48640</v>
      </c>
      <c r="O5173" s="3" t="s">
        <v>101</v>
      </c>
      <c r="P5173" s="3" t="s">
        <v>1933</v>
      </c>
      <c r="Q5173" s="3" t="s">
        <v>28</v>
      </c>
      <c r="R5173" s="3" t="s">
        <v>32</v>
      </c>
      <c r="S5173" s="3" t="s">
        <v>1934</v>
      </c>
      <c r="T5173" s="3">
        <v>563.94000000000005</v>
      </c>
      <c r="U5173" s="35" cm="1">
        <f t="array" ref="U5173">INDEX('Pricing Strategy'!$F$4:$F$71,MATCH(1,(Dataset!$O5173='Pricing Strategy'!$B$4:$B$71)*(Dataset!$Q5173='Pricing Strategy'!$C$4:$C$71)*(Dataset!$R5173='Pricing Strategy'!$D$4:$D$71),))</f>
        <v>0.35</v>
      </c>
      <c r="V5173" s="3">
        <f>Dataset!$T5173*(1-Dataset!$U5173)</f>
        <v>366.56100000000004</v>
      </c>
    </row>
    <row r="5174" spans="1:22" x14ac:dyDescent="0.3">
      <c r="A5174" s="32"/>
      <c r="C5174" s="3">
        <v>5169</v>
      </c>
      <c r="D5174" s="3" t="s">
        <v>8044</v>
      </c>
      <c r="E5174" s="34">
        <v>42318</v>
      </c>
      <c r="F5174" s="34">
        <v>42324</v>
      </c>
      <c r="G5174" s="3" t="s">
        <v>46</v>
      </c>
      <c r="H5174" s="3" t="s">
        <v>6700</v>
      </c>
      <c r="I5174" s="3" t="s">
        <v>6701</v>
      </c>
      <c r="J5174" s="3" t="s">
        <v>22</v>
      </c>
      <c r="K5174" s="3" t="s">
        <v>23</v>
      </c>
      <c r="L5174" s="3" t="s">
        <v>5316</v>
      </c>
      <c r="M5174" s="3" t="s">
        <v>234</v>
      </c>
      <c r="N5174" s="3">
        <v>48640</v>
      </c>
      <c r="O5174" s="3" t="s">
        <v>101</v>
      </c>
      <c r="P5174" s="3" t="s">
        <v>4020</v>
      </c>
      <c r="Q5174" s="3" t="s">
        <v>42</v>
      </c>
      <c r="R5174" s="3" t="s">
        <v>55</v>
      </c>
      <c r="S5174" s="3" t="s">
        <v>4021</v>
      </c>
      <c r="T5174" s="3">
        <v>62.94</v>
      </c>
      <c r="U5174" s="35" cm="1">
        <f t="array" ref="U5174">INDEX('Pricing Strategy'!$F$4:$F$71,MATCH(1,(Dataset!$O5174='Pricing Strategy'!$B$4:$B$71)*(Dataset!$Q5174='Pricing Strategy'!$C$4:$C$71)*(Dataset!$R5174='Pricing Strategy'!$D$4:$D$71),))</f>
        <v>0.4</v>
      </c>
      <c r="V5174" s="3">
        <f>Dataset!$T5174*(1-Dataset!$U5174)</f>
        <v>37.763999999999996</v>
      </c>
    </row>
    <row r="5175" spans="1:22" x14ac:dyDescent="0.3">
      <c r="A5175" s="32"/>
      <c r="C5175" s="3">
        <v>5170</v>
      </c>
      <c r="D5175" s="3" t="s">
        <v>8044</v>
      </c>
      <c r="E5175" s="34">
        <v>42318</v>
      </c>
      <c r="F5175" s="34">
        <v>42324</v>
      </c>
      <c r="G5175" s="3" t="s">
        <v>46</v>
      </c>
      <c r="H5175" s="3" t="s">
        <v>6700</v>
      </c>
      <c r="I5175" s="3" t="s">
        <v>6701</v>
      </c>
      <c r="J5175" s="3" t="s">
        <v>22</v>
      </c>
      <c r="K5175" s="3" t="s">
        <v>23</v>
      </c>
      <c r="L5175" s="3" t="s">
        <v>5316</v>
      </c>
      <c r="M5175" s="3" t="s">
        <v>234</v>
      </c>
      <c r="N5175" s="3">
        <v>48640</v>
      </c>
      <c r="O5175" s="3" t="s">
        <v>101</v>
      </c>
      <c r="P5175" s="3" t="s">
        <v>2013</v>
      </c>
      <c r="Q5175" s="3" t="s">
        <v>42</v>
      </c>
      <c r="R5175" s="3" t="s">
        <v>55</v>
      </c>
      <c r="S5175" s="3" t="s">
        <v>2014</v>
      </c>
      <c r="T5175" s="3">
        <v>535.41</v>
      </c>
      <c r="U5175" s="35" cm="1">
        <f t="array" ref="U5175">INDEX('Pricing Strategy'!$F$4:$F$71,MATCH(1,(Dataset!$O5175='Pricing Strategy'!$B$4:$B$71)*(Dataset!$Q5175='Pricing Strategy'!$C$4:$C$71)*(Dataset!$R5175='Pricing Strategy'!$D$4:$D$71),))</f>
        <v>0.4</v>
      </c>
      <c r="V5175" s="3">
        <f>Dataset!$T5175*(1-Dataset!$U5175)</f>
        <v>321.24599999999998</v>
      </c>
    </row>
    <row r="5176" spans="1:22" x14ac:dyDescent="0.3">
      <c r="A5176" s="32"/>
      <c r="C5176" s="3">
        <v>5171</v>
      </c>
      <c r="D5176" s="3" t="s">
        <v>8045</v>
      </c>
      <c r="E5176" s="34">
        <v>42882</v>
      </c>
      <c r="F5176" s="34">
        <v>42884</v>
      </c>
      <c r="G5176" s="3" t="s">
        <v>19</v>
      </c>
      <c r="H5176" s="3" t="s">
        <v>1346</v>
      </c>
      <c r="I5176" s="3" t="s">
        <v>1347</v>
      </c>
      <c r="J5176" s="3" t="s">
        <v>37</v>
      </c>
      <c r="K5176" s="3" t="s">
        <v>23</v>
      </c>
      <c r="L5176" s="3" t="s">
        <v>879</v>
      </c>
      <c r="M5176" s="3" t="s">
        <v>234</v>
      </c>
      <c r="N5176" s="3">
        <v>48205</v>
      </c>
      <c r="O5176" s="3" t="s">
        <v>101</v>
      </c>
      <c r="P5176" s="3" t="s">
        <v>1874</v>
      </c>
      <c r="Q5176" s="3" t="s">
        <v>28</v>
      </c>
      <c r="R5176" s="3" t="s">
        <v>32</v>
      </c>
      <c r="S5176" s="3" t="s">
        <v>1875</v>
      </c>
      <c r="T5176" s="3">
        <v>3504.9</v>
      </c>
      <c r="U5176" s="35" cm="1">
        <f t="array" ref="U5176">INDEX('Pricing Strategy'!$F$4:$F$71,MATCH(1,(Dataset!$O5176='Pricing Strategy'!$B$4:$B$71)*(Dataset!$Q5176='Pricing Strategy'!$C$4:$C$71)*(Dataset!$R5176='Pricing Strategy'!$D$4:$D$71),))</f>
        <v>0.35</v>
      </c>
      <c r="V5176" s="3">
        <f>Dataset!$T5176*(1-Dataset!$U5176)</f>
        <v>2278.1849999999999</v>
      </c>
    </row>
    <row r="5177" spans="1:22" x14ac:dyDescent="0.3">
      <c r="A5177" s="32"/>
      <c r="C5177" s="3">
        <v>5172</v>
      </c>
      <c r="D5177" s="3" t="s">
        <v>8045</v>
      </c>
      <c r="E5177" s="34">
        <v>42882</v>
      </c>
      <c r="F5177" s="34">
        <v>42884</v>
      </c>
      <c r="G5177" s="3" t="s">
        <v>19</v>
      </c>
      <c r="H5177" s="3" t="s">
        <v>1346</v>
      </c>
      <c r="I5177" s="3" t="s">
        <v>1347</v>
      </c>
      <c r="J5177" s="3" t="s">
        <v>37</v>
      </c>
      <c r="K5177" s="3" t="s">
        <v>23</v>
      </c>
      <c r="L5177" s="3" t="s">
        <v>879</v>
      </c>
      <c r="M5177" s="3" t="s">
        <v>234</v>
      </c>
      <c r="N5177" s="3">
        <v>48205</v>
      </c>
      <c r="O5177" s="3" t="s">
        <v>101</v>
      </c>
      <c r="P5177" s="3" t="s">
        <v>2705</v>
      </c>
      <c r="Q5177" s="3" t="s">
        <v>42</v>
      </c>
      <c r="R5177" s="3" t="s">
        <v>86</v>
      </c>
      <c r="S5177" s="3" t="s">
        <v>2706</v>
      </c>
      <c r="T5177" s="3">
        <v>144.12</v>
      </c>
      <c r="U5177" s="35" cm="1">
        <f t="array" ref="U5177">INDEX('Pricing Strategy'!$F$4:$F$71,MATCH(1,(Dataset!$O5177='Pricing Strategy'!$B$4:$B$71)*(Dataset!$Q5177='Pricing Strategy'!$C$4:$C$71)*(Dataset!$R5177='Pricing Strategy'!$D$4:$D$71),))</f>
        <v>0.3</v>
      </c>
      <c r="V5177" s="3">
        <f>Dataset!$T5177*(1-Dataset!$U5177)</f>
        <v>100.884</v>
      </c>
    </row>
    <row r="5178" spans="1:22" x14ac:dyDescent="0.3">
      <c r="A5178" s="32"/>
      <c r="C5178" s="3">
        <v>5173</v>
      </c>
      <c r="D5178" s="3" t="s">
        <v>8045</v>
      </c>
      <c r="E5178" s="34">
        <v>42882</v>
      </c>
      <c r="F5178" s="34">
        <v>42884</v>
      </c>
      <c r="G5178" s="3" t="s">
        <v>19</v>
      </c>
      <c r="H5178" s="3" t="s">
        <v>1346</v>
      </c>
      <c r="I5178" s="3" t="s">
        <v>1347</v>
      </c>
      <c r="J5178" s="3" t="s">
        <v>37</v>
      </c>
      <c r="K5178" s="3" t="s">
        <v>23</v>
      </c>
      <c r="L5178" s="3" t="s">
        <v>879</v>
      </c>
      <c r="M5178" s="3" t="s">
        <v>234</v>
      </c>
      <c r="N5178" s="3">
        <v>48205</v>
      </c>
      <c r="O5178" s="3" t="s">
        <v>101</v>
      </c>
      <c r="P5178" s="3" t="s">
        <v>3575</v>
      </c>
      <c r="Q5178" s="3" t="s">
        <v>42</v>
      </c>
      <c r="R5178" s="3" t="s">
        <v>86</v>
      </c>
      <c r="S5178" s="3" t="s">
        <v>3576</v>
      </c>
      <c r="T5178" s="3">
        <v>314.55</v>
      </c>
      <c r="U5178" s="35" cm="1">
        <f t="array" ref="U5178">INDEX('Pricing Strategy'!$F$4:$F$71,MATCH(1,(Dataset!$O5178='Pricing Strategy'!$B$4:$B$71)*(Dataset!$Q5178='Pricing Strategy'!$C$4:$C$71)*(Dataset!$R5178='Pricing Strategy'!$D$4:$D$71),))</f>
        <v>0.3</v>
      </c>
      <c r="V5178" s="3">
        <f>Dataset!$T5178*(1-Dataset!$U5178)</f>
        <v>220.185</v>
      </c>
    </row>
    <row r="5179" spans="1:22" x14ac:dyDescent="0.3">
      <c r="A5179" s="32"/>
      <c r="C5179" s="3">
        <v>5174</v>
      </c>
      <c r="D5179" s="3" t="s">
        <v>8046</v>
      </c>
      <c r="E5179" s="34">
        <v>42437</v>
      </c>
      <c r="F5179" s="34">
        <v>42439</v>
      </c>
      <c r="G5179" s="3" t="s">
        <v>184</v>
      </c>
      <c r="H5179" s="3" t="s">
        <v>6755</v>
      </c>
      <c r="I5179" s="3" t="s">
        <v>6756</v>
      </c>
      <c r="J5179" s="3" t="s">
        <v>37</v>
      </c>
      <c r="K5179" s="3" t="s">
        <v>23</v>
      </c>
      <c r="L5179" s="3" t="s">
        <v>3601</v>
      </c>
      <c r="M5179" s="3" t="s">
        <v>453</v>
      </c>
      <c r="N5179" s="3">
        <v>81001</v>
      </c>
      <c r="O5179" s="3" t="s">
        <v>40</v>
      </c>
      <c r="P5179" s="3" t="s">
        <v>1264</v>
      </c>
      <c r="Q5179" s="3" t="s">
        <v>42</v>
      </c>
      <c r="R5179" s="3" t="s">
        <v>64</v>
      </c>
      <c r="S5179" s="3" t="s">
        <v>1265</v>
      </c>
      <c r="T5179" s="3">
        <v>3.4079999999999999</v>
      </c>
      <c r="U5179" s="35" cm="1">
        <f t="array" ref="U5179">INDEX('Pricing Strategy'!$F$4:$F$71,MATCH(1,(Dataset!$O5179='Pricing Strategy'!$B$4:$B$71)*(Dataset!$Q5179='Pricing Strategy'!$C$4:$C$71)*(Dataset!$R5179='Pricing Strategy'!$D$4:$D$71),))</f>
        <v>0.45</v>
      </c>
      <c r="V5179" s="3">
        <f>Dataset!$T5179*(1-Dataset!$U5179)</f>
        <v>1.8744000000000001</v>
      </c>
    </row>
    <row r="5180" spans="1:22" x14ac:dyDescent="0.3">
      <c r="A5180" s="32"/>
      <c r="C5180" s="3">
        <v>5175</v>
      </c>
      <c r="D5180" s="3" t="s">
        <v>8047</v>
      </c>
      <c r="E5180" s="34">
        <v>43392</v>
      </c>
      <c r="F5180" s="34">
        <v>43397</v>
      </c>
      <c r="G5180" s="3" t="s">
        <v>46</v>
      </c>
      <c r="H5180" s="3" t="s">
        <v>2054</v>
      </c>
      <c r="I5180" s="3" t="s">
        <v>2055</v>
      </c>
      <c r="J5180" s="3" t="s">
        <v>22</v>
      </c>
      <c r="K5180" s="3" t="s">
        <v>23</v>
      </c>
      <c r="L5180" s="3" t="s">
        <v>8048</v>
      </c>
      <c r="M5180" s="3" t="s">
        <v>100</v>
      </c>
      <c r="N5180" s="3">
        <v>76706</v>
      </c>
      <c r="O5180" s="3" t="s">
        <v>101</v>
      </c>
      <c r="P5180" s="3" t="s">
        <v>6231</v>
      </c>
      <c r="Q5180" s="3" t="s">
        <v>42</v>
      </c>
      <c r="R5180" s="3" t="s">
        <v>71</v>
      </c>
      <c r="S5180" s="3" t="s">
        <v>6232</v>
      </c>
      <c r="T5180" s="3">
        <v>2.0720000000000001</v>
      </c>
      <c r="U5180" s="35" cm="1">
        <f t="array" ref="U5180">INDEX('Pricing Strategy'!$F$4:$F$71,MATCH(1,(Dataset!$O5180='Pricing Strategy'!$B$4:$B$71)*(Dataset!$Q5180='Pricing Strategy'!$C$4:$C$71)*(Dataset!$R5180='Pricing Strategy'!$D$4:$D$71),))</f>
        <v>0.3</v>
      </c>
      <c r="V5180" s="3">
        <f>Dataset!$T5180*(1-Dataset!$U5180)</f>
        <v>1.4503999999999999</v>
      </c>
    </row>
    <row r="5181" spans="1:22" x14ac:dyDescent="0.3">
      <c r="A5181" s="32"/>
      <c r="C5181" s="3">
        <v>5176</v>
      </c>
      <c r="D5181" s="3" t="s">
        <v>8047</v>
      </c>
      <c r="E5181" s="34">
        <v>43392</v>
      </c>
      <c r="F5181" s="34">
        <v>43397</v>
      </c>
      <c r="G5181" s="3" t="s">
        <v>46</v>
      </c>
      <c r="H5181" s="3" t="s">
        <v>2054</v>
      </c>
      <c r="I5181" s="3" t="s">
        <v>2055</v>
      </c>
      <c r="J5181" s="3" t="s">
        <v>22</v>
      </c>
      <c r="K5181" s="3" t="s">
        <v>23</v>
      </c>
      <c r="L5181" s="3" t="s">
        <v>8048</v>
      </c>
      <c r="M5181" s="3" t="s">
        <v>100</v>
      </c>
      <c r="N5181" s="3">
        <v>76706</v>
      </c>
      <c r="O5181" s="3" t="s">
        <v>101</v>
      </c>
      <c r="P5181" s="3" t="s">
        <v>7224</v>
      </c>
      <c r="Q5181" s="3" t="s">
        <v>28</v>
      </c>
      <c r="R5181" s="3" t="s">
        <v>29</v>
      </c>
      <c r="S5181" s="3" t="s">
        <v>7225</v>
      </c>
      <c r="T5181" s="3">
        <v>328.39920000000001</v>
      </c>
      <c r="U5181" s="35" cm="1">
        <f t="array" ref="U5181">INDEX('Pricing Strategy'!$F$4:$F$71,MATCH(1,(Dataset!$O5181='Pricing Strategy'!$B$4:$B$71)*(Dataset!$Q5181='Pricing Strategy'!$C$4:$C$71)*(Dataset!$R5181='Pricing Strategy'!$D$4:$D$71),))</f>
        <v>0.4</v>
      </c>
      <c r="V5181" s="3">
        <f>Dataset!$T5181*(1-Dataset!$U5181)</f>
        <v>197.03952000000001</v>
      </c>
    </row>
    <row r="5182" spans="1:22" x14ac:dyDescent="0.3">
      <c r="A5182" s="32"/>
      <c r="C5182" s="3">
        <v>5177</v>
      </c>
      <c r="D5182" s="3" t="s">
        <v>8049</v>
      </c>
      <c r="E5182" s="34">
        <v>43044</v>
      </c>
      <c r="F5182" s="34">
        <v>43047</v>
      </c>
      <c r="G5182" s="3" t="s">
        <v>184</v>
      </c>
      <c r="H5182" s="3" t="s">
        <v>829</v>
      </c>
      <c r="I5182" s="3" t="s">
        <v>830</v>
      </c>
      <c r="J5182" s="3" t="s">
        <v>22</v>
      </c>
      <c r="K5182" s="3" t="s">
        <v>23</v>
      </c>
      <c r="L5182" s="3" t="s">
        <v>123</v>
      </c>
      <c r="M5182" s="3" t="s">
        <v>39</v>
      </c>
      <c r="N5182" s="3">
        <v>94109</v>
      </c>
      <c r="O5182" s="3" t="s">
        <v>40</v>
      </c>
      <c r="P5182" s="3" t="s">
        <v>4807</v>
      </c>
      <c r="Q5182" s="3" t="s">
        <v>42</v>
      </c>
      <c r="R5182" s="3" t="s">
        <v>71</v>
      </c>
      <c r="S5182" s="3" t="s">
        <v>4808</v>
      </c>
      <c r="T5182" s="3">
        <v>53.247999999999998</v>
      </c>
      <c r="U5182" s="35" cm="1">
        <f t="array" ref="U5182">INDEX('Pricing Strategy'!$F$4:$F$71,MATCH(1,(Dataset!$O5182='Pricing Strategy'!$B$4:$B$71)*(Dataset!$Q5182='Pricing Strategy'!$C$4:$C$71)*(Dataset!$R5182='Pricing Strategy'!$D$4:$D$71),))</f>
        <v>0.4</v>
      </c>
      <c r="V5182" s="3">
        <f>Dataset!$T5182*(1-Dataset!$U5182)</f>
        <v>31.948799999999999</v>
      </c>
    </row>
    <row r="5183" spans="1:22" x14ac:dyDescent="0.3">
      <c r="A5183" s="32"/>
      <c r="C5183" s="3">
        <v>5178</v>
      </c>
      <c r="D5183" s="3" t="s">
        <v>8050</v>
      </c>
      <c r="E5183" s="34">
        <v>43095</v>
      </c>
      <c r="F5183" s="34">
        <v>43099</v>
      </c>
      <c r="G5183" s="3" t="s">
        <v>46</v>
      </c>
      <c r="H5183" s="3" t="s">
        <v>2434</v>
      </c>
      <c r="I5183" s="3" t="s">
        <v>2435</v>
      </c>
      <c r="J5183" s="3" t="s">
        <v>37</v>
      </c>
      <c r="K5183" s="3" t="s">
        <v>23</v>
      </c>
      <c r="L5183" s="3" t="s">
        <v>262</v>
      </c>
      <c r="M5183" s="3" t="s">
        <v>263</v>
      </c>
      <c r="N5183" s="3">
        <v>10024</v>
      </c>
      <c r="O5183" s="3" t="s">
        <v>144</v>
      </c>
      <c r="P5183" s="3" t="s">
        <v>1044</v>
      </c>
      <c r="Q5183" s="3" t="s">
        <v>42</v>
      </c>
      <c r="R5183" s="3" t="s">
        <v>71</v>
      </c>
      <c r="S5183" s="3" t="s">
        <v>1045</v>
      </c>
      <c r="T5183" s="3">
        <v>4.992</v>
      </c>
      <c r="U5183" s="35" cm="1">
        <f t="array" ref="U5183">INDEX('Pricing Strategy'!$F$4:$F$71,MATCH(1,(Dataset!$O5183='Pricing Strategy'!$B$4:$B$71)*(Dataset!$Q5183='Pricing Strategy'!$C$4:$C$71)*(Dataset!$R5183='Pricing Strategy'!$D$4:$D$71),))</f>
        <v>0.4</v>
      </c>
      <c r="V5183" s="3">
        <f>Dataset!$T5183*(1-Dataset!$U5183)</f>
        <v>2.9952000000000001</v>
      </c>
    </row>
    <row r="5184" spans="1:22" x14ac:dyDescent="0.3">
      <c r="A5184" s="32"/>
      <c r="C5184" s="3">
        <v>5179</v>
      </c>
      <c r="D5184" s="3" t="s">
        <v>8051</v>
      </c>
      <c r="E5184" s="34">
        <v>42473</v>
      </c>
      <c r="F5184" s="34">
        <v>42479</v>
      </c>
      <c r="G5184" s="3" t="s">
        <v>46</v>
      </c>
      <c r="H5184" s="3" t="s">
        <v>3188</v>
      </c>
      <c r="I5184" s="3" t="s">
        <v>3189</v>
      </c>
      <c r="J5184" s="3" t="s">
        <v>37</v>
      </c>
      <c r="K5184" s="3" t="s">
        <v>23</v>
      </c>
      <c r="L5184" s="3" t="s">
        <v>38</v>
      </c>
      <c r="M5184" s="3" t="s">
        <v>39</v>
      </c>
      <c r="N5184" s="3">
        <v>90036</v>
      </c>
      <c r="O5184" s="3" t="s">
        <v>40</v>
      </c>
      <c r="P5184" s="3" t="s">
        <v>4634</v>
      </c>
      <c r="Q5184" s="3" t="s">
        <v>28</v>
      </c>
      <c r="R5184" s="3" t="s">
        <v>61</v>
      </c>
      <c r="S5184" s="3" t="s">
        <v>4635</v>
      </c>
      <c r="T5184" s="3">
        <v>37.68</v>
      </c>
      <c r="U5184" s="35" cm="1">
        <f t="array" ref="U5184">INDEX('Pricing Strategy'!$F$4:$F$71,MATCH(1,(Dataset!$O5184='Pricing Strategy'!$B$4:$B$71)*(Dataset!$Q5184='Pricing Strategy'!$C$4:$C$71)*(Dataset!$R5184='Pricing Strategy'!$D$4:$D$71),))</f>
        <v>0.4</v>
      </c>
      <c r="V5184" s="3">
        <f>Dataset!$T5184*(1-Dataset!$U5184)</f>
        <v>22.608000000000001</v>
      </c>
    </row>
    <row r="5185" spans="1:22" x14ac:dyDescent="0.3">
      <c r="A5185" s="32"/>
      <c r="C5185" s="3">
        <v>5180</v>
      </c>
      <c r="D5185" s="3" t="s">
        <v>8051</v>
      </c>
      <c r="E5185" s="34">
        <v>42473</v>
      </c>
      <c r="F5185" s="34">
        <v>42479</v>
      </c>
      <c r="G5185" s="3" t="s">
        <v>46</v>
      </c>
      <c r="H5185" s="3" t="s">
        <v>3188</v>
      </c>
      <c r="I5185" s="3" t="s">
        <v>3189</v>
      </c>
      <c r="J5185" s="3" t="s">
        <v>37</v>
      </c>
      <c r="K5185" s="3" t="s">
        <v>23</v>
      </c>
      <c r="L5185" s="3" t="s">
        <v>38</v>
      </c>
      <c r="M5185" s="3" t="s">
        <v>39</v>
      </c>
      <c r="N5185" s="3">
        <v>90036</v>
      </c>
      <c r="O5185" s="3" t="s">
        <v>40</v>
      </c>
      <c r="P5185" s="3" t="s">
        <v>1191</v>
      </c>
      <c r="Q5185" s="3" t="s">
        <v>67</v>
      </c>
      <c r="R5185" s="3" t="s">
        <v>68</v>
      </c>
      <c r="S5185" s="3" t="s">
        <v>1192</v>
      </c>
      <c r="T5185" s="3">
        <v>258.57600000000002</v>
      </c>
      <c r="U5185" s="35" cm="1">
        <f t="array" ref="U5185">INDEX('Pricing Strategy'!$F$4:$F$71,MATCH(1,(Dataset!$O5185='Pricing Strategy'!$B$4:$B$71)*(Dataset!$Q5185='Pricing Strategy'!$C$4:$C$71)*(Dataset!$R5185='Pricing Strategy'!$D$4:$D$71),))</f>
        <v>0.4</v>
      </c>
      <c r="V5185" s="3">
        <f>Dataset!$T5185*(1-Dataset!$U5185)</f>
        <v>155.1456</v>
      </c>
    </row>
    <row r="5186" spans="1:22" x14ac:dyDescent="0.3">
      <c r="A5186" s="32"/>
      <c r="C5186" s="3">
        <v>5181</v>
      </c>
      <c r="D5186" s="3" t="s">
        <v>8051</v>
      </c>
      <c r="E5186" s="34">
        <v>42473</v>
      </c>
      <c r="F5186" s="34">
        <v>42479</v>
      </c>
      <c r="G5186" s="3" t="s">
        <v>46</v>
      </c>
      <c r="H5186" s="3" t="s">
        <v>3188</v>
      </c>
      <c r="I5186" s="3" t="s">
        <v>3189</v>
      </c>
      <c r="J5186" s="3" t="s">
        <v>37</v>
      </c>
      <c r="K5186" s="3" t="s">
        <v>23</v>
      </c>
      <c r="L5186" s="3" t="s">
        <v>38</v>
      </c>
      <c r="M5186" s="3" t="s">
        <v>39</v>
      </c>
      <c r="N5186" s="3">
        <v>90036</v>
      </c>
      <c r="O5186" s="3" t="s">
        <v>40</v>
      </c>
      <c r="P5186" s="3" t="s">
        <v>3857</v>
      </c>
      <c r="Q5186" s="3" t="s">
        <v>42</v>
      </c>
      <c r="R5186" s="3" t="s">
        <v>74</v>
      </c>
      <c r="S5186" s="3" t="s">
        <v>3858</v>
      </c>
      <c r="T5186" s="3">
        <v>75.84</v>
      </c>
      <c r="U5186" s="35" cm="1">
        <f t="array" ref="U5186">INDEX('Pricing Strategy'!$F$4:$F$71,MATCH(1,(Dataset!$O5186='Pricing Strategy'!$B$4:$B$71)*(Dataset!$Q5186='Pricing Strategy'!$C$4:$C$71)*(Dataset!$R5186='Pricing Strategy'!$D$4:$D$71),))</f>
        <v>0.4</v>
      </c>
      <c r="V5186" s="3">
        <f>Dataset!$T5186*(1-Dataset!$U5186)</f>
        <v>45.503999999999998</v>
      </c>
    </row>
    <row r="5187" spans="1:22" x14ac:dyDescent="0.3">
      <c r="A5187" s="32"/>
      <c r="C5187" s="3">
        <v>5182</v>
      </c>
      <c r="D5187" s="3" t="s">
        <v>8052</v>
      </c>
      <c r="E5187" s="34">
        <v>43355</v>
      </c>
      <c r="F5187" s="34">
        <v>43358</v>
      </c>
      <c r="G5187" s="3" t="s">
        <v>184</v>
      </c>
      <c r="H5187" s="3" t="s">
        <v>1183</v>
      </c>
      <c r="I5187" s="3" t="s">
        <v>1184</v>
      </c>
      <c r="J5187" s="3" t="s">
        <v>37</v>
      </c>
      <c r="K5187" s="3" t="s">
        <v>23</v>
      </c>
      <c r="L5187" s="3" t="s">
        <v>7131</v>
      </c>
      <c r="M5187" s="3" t="s">
        <v>1400</v>
      </c>
      <c r="N5187" s="3">
        <v>2895</v>
      </c>
      <c r="O5187" s="3" t="s">
        <v>144</v>
      </c>
      <c r="P5187" s="3" t="s">
        <v>8017</v>
      </c>
      <c r="Q5187" s="3" t="s">
        <v>42</v>
      </c>
      <c r="R5187" s="3" t="s">
        <v>86</v>
      </c>
      <c r="S5187" s="3" t="s">
        <v>8018</v>
      </c>
      <c r="T5187" s="3">
        <v>45.36</v>
      </c>
      <c r="U5187" s="35" cm="1">
        <f t="array" ref="U5187">INDEX('Pricing Strategy'!$F$4:$F$71,MATCH(1,(Dataset!$O5187='Pricing Strategy'!$B$4:$B$71)*(Dataset!$Q5187='Pricing Strategy'!$C$4:$C$71)*(Dataset!$R5187='Pricing Strategy'!$D$4:$D$71),))</f>
        <v>0.4</v>
      </c>
      <c r="V5187" s="3">
        <f>Dataset!$T5187*(1-Dataset!$U5187)</f>
        <v>27.215999999999998</v>
      </c>
    </row>
    <row r="5188" spans="1:22" x14ac:dyDescent="0.3">
      <c r="A5188" s="32"/>
      <c r="C5188" s="3">
        <v>5183</v>
      </c>
      <c r="D5188" s="3" t="s">
        <v>8052</v>
      </c>
      <c r="E5188" s="34">
        <v>43355</v>
      </c>
      <c r="F5188" s="34">
        <v>43358</v>
      </c>
      <c r="G5188" s="3" t="s">
        <v>184</v>
      </c>
      <c r="H5188" s="3" t="s">
        <v>1183</v>
      </c>
      <c r="I5188" s="3" t="s">
        <v>1184</v>
      </c>
      <c r="J5188" s="3" t="s">
        <v>37</v>
      </c>
      <c r="K5188" s="3" t="s">
        <v>23</v>
      </c>
      <c r="L5188" s="3" t="s">
        <v>7131</v>
      </c>
      <c r="M5188" s="3" t="s">
        <v>1400</v>
      </c>
      <c r="N5188" s="3">
        <v>2895</v>
      </c>
      <c r="O5188" s="3" t="s">
        <v>144</v>
      </c>
      <c r="P5188" s="3" t="s">
        <v>3079</v>
      </c>
      <c r="Q5188" s="3" t="s">
        <v>42</v>
      </c>
      <c r="R5188" s="3" t="s">
        <v>71</v>
      </c>
      <c r="S5188" s="3" t="s">
        <v>3080</v>
      </c>
      <c r="T5188" s="3">
        <v>45.78</v>
      </c>
      <c r="U5188" s="35" cm="1">
        <f t="array" ref="U5188">INDEX('Pricing Strategy'!$F$4:$F$71,MATCH(1,(Dataset!$O5188='Pricing Strategy'!$B$4:$B$71)*(Dataset!$Q5188='Pricing Strategy'!$C$4:$C$71)*(Dataset!$R5188='Pricing Strategy'!$D$4:$D$71),))</f>
        <v>0.4</v>
      </c>
      <c r="V5188" s="3">
        <f>Dataset!$T5188*(1-Dataset!$U5188)</f>
        <v>27.468</v>
      </c>
    </row>
    <row r="5189" spans="1:22" x14ac:dyDescent="0.3">
      <c r="A5189" s="32"/>
      <c r="C5189" s="3">
        <v>5184</v>
      </c>
      <c r="D5189" s="3" t="s">
        <v>8053</v>
      </c>
      <c r="E5189" s="34">
        <v>43367</v>
      </c>
      <c r="F5189" s="34">
        <v>43370</v>
      </c>
      <c r="G5189" s="3" t="s">
        <v>184</v>
      </c>
      <c r="H5189" s="3" t="s">
        <v>1409</v>
      </c>
      <c r="I5189" s="3" t="s">
        <v>1410</v>
      </c>
      <c r="J5189" s="3" t="s">
        <v>22</v>
      </c>
      <c r="K5189" s="3" t="s">
        <v>23</v>
      </c>
      <c r="L5189" s="3" t="s">
        <v>493</v>
      </c>
      <c r="M5189" s="3" t="s">
        <v>1272</v>
      </c>
      <c r="N5189" s="3">
        <v>31907</v>
      </c>
      <c r="O5189" s="3" t="s">
        <v>26</v>
      </c>
      <c r="P5189" s="3" t="s">
        <v>7614</v>
      </c>
      <c r="Q5189" s="3" t="s">
        <v>42</v>
      </c>
      <c r="R5189" s="3" t="s">
        <v>55</v>
      </c>
      <c r="S5189" s="3" t="s">
        <v>7615</v>
      </c>
      <c r="T5189" s="3">
        <v>40.29</v>
      </c>
      <c r="U5189" s="35" cm="1">
        <f t="array" ref="U5189">INDEX('Pricing Strategy'!$F$4:$F$71,MATCH(1,(Dataset!$O5189='Pricing Strategy'!$B$4:$B$71)*(Dataset!$Q5189='Pricing Strategy'!$C$4:$C$71)*(Dataset!$R5189='Pricing Strategy'!$D$4:$D$71),))</f>
        <v>0.35</v>
      </c>
      <c r="V5189" s="3">
        <f>Dataset!$T5189*(1-Dataset!$U5189)</f>
        <v>26.188500000000001</v>
      </c>
    </row>
    <row r="5190" spans="1:22" x14ac:dyDescent="0.3">
      <c r="A5190" s="32"/>
      <c r="C5190" s="3">
        <v>5185</v>
      </c>
      <c r="D5190" s="3" t="s">
        <v>8053</v>
      </c>
      <c r="E5190" s="34">
        <v>43367</v>
      </c>
      <c r="F5190" s="34">
        <v>43370</v>
      </c>
      <c r="G5190" s="3" t="s">
        <v>184</v>
      </c>
      <c r="H5190" s="3" t="s">
        <v>1409</v>
      </c>
      <c r="I5190" s="3" t="s">
        <v>1410</v>
      </c>
      <c r="J5190" s="3" t="s">
        <v>22</v>
      </c>
      <c r="K5190" s="3" t="s">
        <v>23</v>
      </c>
      <c r="L5190" s="3" t="s">
        <v>493</v>
      </c>
      <c r="M5190" s="3" t="s">
        <v>1272</v>
      </c>
      <c r="N5190" s="3">
        <v>31907</v>
      </c>
      <c r="O5190" s="3" t="s">
        <v>26</v>
      </c>
      <c r="P5190" s="3" t="s">
        <v>2158</v>
      </c>
      <c r="Q5190" s="3" t="s">
        <v>42</v>
      </c>
      <c r="R5190" s="3" t="s">
        <v>71</v>
      </c>
      <c r="S5190" s="3" t="s">
        <v>2159</v>
      </c>
      <c r="T5190" s="3">
        <v>38.71</v>
      </c>
      <c r="U5190" s="35" cm="1">
        <f t="array" ref="U5190">INDEX('Pricing Strategy'!$F$4:$F$71,MATCH(1,(Dataset!$O5190='Pricing Strategy'!$B$4:$B$71)*(Dataset!$Q5190='Pricing Strategy'!$C$4:$C$71)*(Dataset!$R5190='Pricing Strategy'!$D$4:$D$71),))</f>
        <v>0.25</v>
      </c>
      <c r="V5190" s="3">
        <f>Dataset!$T5190*(1-Dataset!$U5190)</f>
        <v>29.032499999999999</v>
      </c>
    </row>
    <row r="5191" spans="1:22" x14ac:dyDescent="0.3">
      <c r="A5191" s="32"/>
      <c r="C5191" s="3">
        <v>5186</v>
      </c>
      <c r="D5191" s="3" t="s">
        <v>8054</v>
      </c>
      <c r="E5191" s="34">
        <v>42653</v>
      </c>
      <c r="F5191" s="34">
        <v>42658</v>
      </c>
      <c r="G5191" s="3" t="s">
        <v>46</v>
      </c>
      <c r="H5191" s="3" t="s">
        <v>4017</v>
      </c>
      <c r="I5191" s="3" t="s">
        <v>4018</v>
      </c>
      <c r="J5191" s="3" t="s">
        <v>22</v>
      </c>
      <c r="K5191" s="3" t="s">
        <v>23</v>
      </c>
      <c r="L5191" s="3" t="s">
        <v>1523</v>
      </c>
      <c r="M5191" s="3" t="s">
        <v>50</v>
      </c>
      <c r="N5191" s="3">
        <v>32216</v>
      </c>
      <c r="O5191" s="3" t="s">
        <v>26</v>
      </c>
      <c r="P5191" s="3" t="s">
        <v>1771</v>
      </c>
      <c r="Q5191" s="3" t="s">
        <v>42</v>
      </c>
      <c r="R5191" s="3" t="s">
        <v>55</v>
      </c>
      <c r="S5191" s="3" t="s">
        <v>1772</v>
      </c>
      <c r="T5191" s="3">
        <v>1801.6320000000001</v>
      </c>
      <c r="U5191" s="35" cm="1">
        <f t="array" ref="U5191">INDEX('Pricing Strategy'!$F$4:$F$71,MATCH(1,(Dataset!$O5191='Pricing Strategy'!$B$4:$B$71)*(Dataset!$Q5191='Pricing Strategy'!$C$4:$C$71)*(Dataset!$R5191='Pricing Strategy'!$D$4:$D$71),))</f>
        <v>0.35</v>
      </c>
      <c r="V5191" s="3">
        <f>Dataset!$T5191*(1-Dataset!$U5191)</f>
        <v>1171.0608</v>
      </c>
    </row>
    <row r="5192" spans="1:22" x14ac:dyDescent="0.3">
      <c r="A5192" s="32"/>
      <c r="C5192" s="3">
        <v>5187</v>
      </c>
      <c r="D5192" s="3" t="s">
        <v>8055</v>
      </c>
      <c r="E5192" s="34">
        <v>42701</v>
      </c>
      <c r="F5192" s="34">
        <v>42707</v>
      </c>
      <c r="G5192" s="3" t="s">
        <v>46</v>
      </c>
      <c r="H5192" s="3" t="s">
        <v>2163</v>
      </c>
      <c r="I5192" s="3" t="s">
        <v>2164</v>
      </c>
      <c r="J5192" s="3" t="s">
        <v>98</v>
      </c>
      <c r="K5192" s="3" t="s">
        <v>23</v>
      </c>
      <c r="L5192" s="3" t="s">
        <v>142</v>
      </c>
      <c r="M5192" s="3" t="s">
        <v>143</v>
      </c>
      <c r="N5192" s="3">
        <v>19140</v>
      </c>
      <c r="O5192" s="3" t="s">
        <v>144</v>
      </c>
      <c r="P5192" s="3" t="s">
        <v>7009</v>
      </c>
      <c r="Q5192" s="3" t="s">
        <v>67</v>
      </c>
      <c r="R5192" s="3" t="s">
        <v>68</v>
      </c>
      <c r="S5192" s="3" t="s">
        <v>7010</v>
      </c>
      <c r="T5192" s="3">
        <v>748.75199999999995</v>
      </c>
      <c r="U5192" s="35" cm="1">
        <f t="array" ref="U5192">INDEX('Pricing Strategy'!$F$4:$F$71,MATCH(1,(Dataset!$O5192='Pricing Strategy'!$B$4:$B$71)*(Dataset!$Q5192='Pricing Strategy'!$C$4:$C$71)*(Dataset!$R5192='Pricing Strategy'!$D$4:$D$71),))</f>
        <v>0.4</v>
      </c>
      <c r="V5192" s="3">
        <f>Dataset!$T5192*(1-Dataset!$U5192)</f>
        <v>449.25119999999998</v>
      </c>
    </row>
    <row r="5193" spans="1:22" x14ac:dyDescent="0.3">
      <c r="A5193" s="32"/>
      <c r="C5193" s="3">
        <v>5188</v>
      </c>
      <c r="D5193" s="3" t="s">
        <v>8056</v>
      </c>
      <c r="E5193" s="34">
        <v>42626</v>
      </c>
      <c r="F5193" s="34">
        <v>42631</v>
      </c>
      <c r="G5193" s="3" t="s">
        <v>46</v>
      </c>
      <c r="H5193" s="3" t="s">
        <v>1976</v>
      </c>
      <c r="I5193" s="3" t="s">
        <v>1977</v>
      </c>
      <c r="J5193" s="3" t="s">
        <v>22</v>
      </c>
      <c r="K5193" s="3" t="s">
        <v>23</v>
      </c>
      <c r="L5193" s="3" t="s">
        <v>493</v>
      </c>
      <c r="M5193" s="3" t="s">
        <v>250</v>
      </c>
      <c r="N5193" s="3">
        <v>47201</v>
      </c>
      <c r="O5193" s="3" t="s">
        <v>101</v>
      </c>
      <c r="P5193" s="3" t="s">
        <v>3761</v>
      </c>
      <c r="Q5193" s="3" t="s">
        <v>67</v>
      </c>
      <c r="R5193" s="3" t="s">
        <v>157</v>
      </c>
      <c r="S5193" s="3" t="s">
        <v>3762</v>
      </c>
      <c r="T5193" s="3">
        <v>199.96</v>
      </c>
      <c r="U5193" s="35" cm="1">
        <f t="array" ref="U5193">INDEX('Pricing Strategy'!$F$4:$F$71,MATCH(1,(Dataset!$O5193='Pricing Strategy'!$B$4:$B$71)*(Dataset!$Q5193='Pricing Strategy'!$C$4:$C$71)*(Dataset!$R5193='Pricing Strategy'!$D$4:$D$71),))</f>
        <v>0.35</v>
      </c>
      <c r="V5193" s="3">
        <f>Dataset!$T5193*(1-Dataset!$U5193)</f>
        <v>129.97400000000002</v>
      </c>
    </row>
    <row r="5194" spans="1:22" x14ac:dyDescent="0.3">
      <c r="A5194" s="32"/>
      <c r="C5194" s="3">
        <v>5189</v>
      </c>
      <c r="D5194" s="3" t="s">
        <v>8056</v>
      </c>
      <c r="E5194" s="34">
        <v>42626</v>
      </c>
      <c r="F5194" s="34">
        <v>42631</v>
      </c>
      <c r="G5194" s="3" t="s">
        <v>46</v>
      </c>
      <c r="H5194" s="3" t="s">
        <v>1976</v>
      </c>
      <c r="I5194" s="3" t="s">
        <v>1977</v>
      </c>
      <c r="J5194" s="3" t="s">
        <v>22</v>
      </c>
      <c r="K5194" s="3" t="s">
        <v>23</v>
      </c>
      <c r="L5194" s="3" t="s">
        <v>493</v>
      </c>
      <c r="M5194" s="3" t="s">
        <v>250</v>
      </c>
      <c r="N5194" s="3">
        <v>47201</v>
      </c>
      <c r="O5194" s="3" t="s">
        <v>101</v>
      </c>
      <c r="P5194" s="3" t="s">
        <v>1490</v>
      </c>
      <c r="Q5194" s="3" t="s">
        <v>28</v>
      </c>
      <c r="R5194" s="3" t="s">
        <v>32</v>
      </c>
      <c r="S5194" s="3" t="s">
        <v>1491</v>
      </c>
      <c r="T5194" s="3">
        <v>1516.2</v>
      </c>
      <c r="U5194" s="35" cm="1">
        <f t="array" ref="U5194">INDEX('Pricing Strategy'!$F$4:$F$71,MATCH(1,(Dataset!$O5194='Pricing Strategy'!$B$4:$B$71)*(Dataset!$Q5194='Pricing Strategy'!$C$4:$C$71)*(Dataset!$R5194='Pricing Strategy'!$D$4:$D$71),))</f>
        <v>0.35</v>
      </c>
      <c r="V5194" s="3">
        <f>Dataset!$T5194*(1-Dataset!$U5194)</f>
        <v>985.53000000000009</v>
      </c>
    </row>
    <row r="5195" spans="1:22" x14ac:dyDescent="0.3">
      <c r="A5195" s="32"/>
      <c r="C5195" s="3">
        <v>5190</v>
      </c>
      <c r="D5195" s="3" t="s">
        <v>8057</v>
      </c>
      <c r="E5195" s="34">
        <v>43418</v>
      </c>
      <c r="F5195" s="34">
        <v>43422</v>
      </c>
      <c r="G5195" s="3" t="s">
        <v>46</v>
      </c>
      <c r="H5195" s="3" t="s">
        <v>1657</v>
      </c>
      <c r="I5195" s="3" t="s">
        <v>1658</v>
      </c>
      <c r="J5195" s="3" t="s">
        <v>22</v>
      </c>
      <c r="K5195" s="3" t="s">
        <v>23</v>
      </c>
      <c r="L5195" s="3" t="s">
        <v>599</v>
      </c>
      <c r="M5195" s="3" t="s">
        <v>100</v>
      </c>
      <c r="N5195" s="3">
        <v>77506</v>
      </c>
      <c r="O5195" s="3" t="s">
        <v>101</v>
      </c>
      <c r="P5195" s="3" t="s">
        <v>4248</v>
      </c>
      <c r="Q5195" s="3" t="s">
        <v>67</v>
      </c>
      <c r="R5195" s="3" t="s">
        <v>157</v>
      </c>
      <c r="S5195" s="3" t="s">
        <v>4249</v>
      </c>
      <c r="T5195" s="3">
        <v>167.952</v>
      </c>
      <c r="U5195" s="35" cm="1">
        <f t="array" ref="U5195">INDEX('Pricing Strategy'!$F$4:$F$71,MATCH(1,(Dataset!$O5195='Pricing Strategy'!$B$4:$B$71)*(Dataset!$Q5195='Pricing Strategy'!$C$4:$C$71)*(Dataset!$R5195='Pricing Strategy'!$D$4:$D$71),))</f>
        <v>0.35</v>
      </c>
      <c r="V5195" s="3">
        <f>Dataset!$T5195*(1-Dataset!$U5195)</f>
        <v>109.1688</v>
      </c>
    </row>
    <row r="5196" spans="1:22" x14ac:dyDescent="0.3">
      <c r="A5196" s="32"/>
      <c r="C5196" s="3">
        <v>5191</v>
      </c>
      <c r="D5196" s="3" t="s">
        <v>8057</v>
      </c>
      <c r="E5196" s="34">
        <v>43418</v>
      </c>
      <c r="F5196" s="34">
        <v>43422</v>
      </c>
      <c r="G5196" s="3" t="s">
        <v>46</v>
      </c>
      <c r="H5196" s="3" t="s">
        <v>1657</v>
      </c>
      <c r="I5196" s="3" t="s">
        <v>1658</v>
      </c>
      <c r="J5196" s="3" t="s">
        <v>22</v>
      </c>
      <c r="K5196" s="3" t="s">
        <v>23</v>
      </c>
      <c r="L5196" s="3" t="s">
        <v>599</v>
      </c>
      <c r="M5196" s="3" t="s">
        <v>100</v>
      </c>
      <c r="N5196" s="3">
        <v>77506</v>
      </c>
      <c r="O5196" s="3" t="s">
        <v>101</v>
      </c>
      <c r="P5196" s="3" t="s">
        <v>6242</v>
      </c>
      <c r="Q5196" s="3" t="s">
        <v>42</v>
      </c>
      <c r="R5196" s="3" t="s">
        <v>64</v>
      </c>
      <c r="S5196" s="3" t="s">
        <v>6243</v>
      </c>
      <c r="T5196" s="3">
        <v>45.04</v>
      </c>
      <c r="U5196" s="35" cm="1">
        <f t="array" ref="U5196">INDEX('Pricing Strategy'!$F$4:$F$71,MATCH(1,(Dataset!$O5196='Pricing Strategy'!$B$4:$B$71)*(Dataset!$Q5196='Pricing Strategy'!$C$4:$C$71)*(Dataset!$R5196='Pricing Strategy'!$D$4:$D$71),))</f>
        <v>0.35</v>
      </c>
      <c r="V5196" s="3">
        <f>Dataset!$T5196*(1-Dataset!$U5196)</f>
        <v>29.276</v>
      </c>
    </row>
    <row r="5197" spans="1:22" x14ac:dyDescent="0.3">
      <c r="A5197" s="32"/>
      <c r="C5197" s="3">
        <v>5192</v>
      </c>
      <c r="D5197" s="3" t="s">
        <v>8058</v>
      </c>
      <c r="E5197" s="34">
        <v>43225</v>
      </c>
      <c r="F5197" s="34">
        <v>43229</v>
      </c>
      <c r="G5197" s="3" t="s">
        <v>46</v>
      </c>
      <c r="H5197" s="3" t="s">
        <v>1837</v>
      </c>
      <c r="I5197" s="3" t="s">
        <v>1838</v>
      </c>
      <c r="J5197" s="3" t="s">
        <v>22</v>
      </c>
      <c r="K5197" s="3" t="s">
        <v>23</v>
      </c>
      <c r="L5197" s="3" t="s">
        <v>123</v>
      </c>
      <c r="M5197" s="3" t="s">
        <v>39</v>
      </c>
      <c r="N5197" s="3">
        <v>94122</v>
      </c>
      <c r="O5197" s="3" t="s">
        <v>40</v>
      </c>
      <c r="P5197" s="3" t="s">
        <v>8059</v>
      </c>
      <c r="Q5197" s="3" t="s">
        <v>42</v>
      </c>
      <c r="R5197" s="3" t="s">
        <v>169</v>
      </c>
      <c r="S5197" s="3" t="s">
        <v>8060</v>
      </c>
      <c r="T5197" s="3">
        <v>23.16</v>
      </c>
      <c r="U5197" s="35" cm="1">
        <f t="array" ref="U5197">INDEX('Pricing Strategy'!$F$4:$F$71,MATCH(1,(Dataset!$O5197='Pricing Strategy'!$B$4:$B$71)*(Dataset!$Q5197='Pricing Strategy'!$C$4:$C$71)*(Dataset!$R5197='Pricing Strategy'!$D$4:$D$71),))</f>
        <v>0.4</v>
      </c>
      <c r="V5197" s="3">
        <f>Dataset!$T5197*(1-Dataset!$U5197)</f>
        <v>13.895999999999999</v>
      </c>
    </row>
    <row r="5198" spans="1:22" x14ac:dyDescent="0.3">
      <c r="A5198" s="32"/>
      <c r="C5198" s="3">
        <v>5193</v>
      </c>
      <c r="D5198" s="3" t="s">
        <v>8061</v>
      </c>
      <c r="E5198" s="34">
        <v>42336</v>
      </c>
      <c r="F5198" s="34">
        <v>42339</v>
      </c>
      <c r="G5198" s="3" t="s">
        <v>19</v>
      </c>
      <c r="H5198" s="3" t="s">
        <v>2422</v>
      </c>
      <c r="I5198" s="3" t="s">
        <v>2423</v>
      </c>
      <c r="J5198" s="3" t="s">
        <v>37</v>
      </c>
      <c r="K5198" s="3" t="s">
        <v>23</v>
      </c>
      <c r="L5198" s="3" t="s">
        <v>378</v>
      </c>
      <c r="M5198" s="3" t="s">
        <v>379</v>
      </c>
      <c r="N5198" s="3">
        <v>29203</v>
      </c>
      <c r="O5198" s="3" t="s">
        <v>26</v>
      </c>
      <c r="P5198" s="3" t="s">
        <v>549</v>
      </c>
      <c r="Q5198" s="3" t="s">
        <v>28</v>
      </c>
      <c r="R5198" s="3" t="s">
        <v>61</v>
      </c>
      <c r="S5198" s="3" t="s">
        <v>550</v>
      </c>
      <c r="T5198" s="3">
        <v>397.6</v>
      </c>
      <c r="U5198" s="35" cm="1">
        <f t="array" ref="U5198">INDEX('Pricing Strategy'!$F$4:$F$71,MATCH(1,(Dataset!$O5198='Pricing Strategy'!$B$4:$B$71)*(Dataset!$Q5198='Pricing Strategy'!$C$4:$C$71)*(Dataset!$R5198='Pricing Strategy'!$D$4:$D$71),))</f>
        <v>0.25</v>
      </c>
      <c r="V5198" s="3">
        <f>Dataset!$T5198*(1-Dataset!$U5198)</f>
        <v>298.20000000000005</v>
      </c>
    </row>
    <row r="5199" spans="1:22" x14ac:dyDescent="0.3">
      <c r="A5199" s="32"/>
      <c r="C5199" s="3">
        <v>5194</v>
      </c>
      <c r="D5199" s="3" t="s">
        <v>8061</v>
      </c>
      <c r="E5199" s="34">
        <v>42336</v>
      </c>
      <c r="F5199" s="34">
        <v>42339</v>
      </c>
      <c r="G5199" s="3" t="s">
        <v>19</v>
      </c>
      <c r="H5199" s="3" t="s">
        <v>2422</v>
      </c>
      <c r="I5199" s="3" t="s">
        <v>2423</v>
      </c>
      <c r="J5199" s="3" t="s">
        <v>37</v>
      </c>
      <c r="K5199" s="3" t="s">
        <v>23</v>
      </c>
      <c r="L5199" s="3" t="s">
        <v>378</v>
      </c>
      <c r="M5199" s="3" t="s">
        <v>379</v>
      </c>
      <c r="N5199" s="3">
        <v>29203</v>
      </c>
      <c r="O5199" s="3" t="s">
        <v>26</v>
      </c>
      <c r="P5199" s="3" t="s">
        <v>7315</v>
      </c>
      <c r="Q5199" s="3" t="s">
        <v>42</v>
      </c>
      <c r="R5199" s="3" t="s">
        <v>86</v>
      </c>
      <c r="S5199" s="3" t="s">
        <v>7316</v>
      </c>
      <c r="T5199" s="3">
        <v>85.96</v>
      </c>
      <c r="U5199" s="35" cm="1">
        <f t="array" ref="U5199">INDEX('Pricing Strategy'!$F$4:$F$71,MATCH(1,(Dataset!$O5199='Pricing Strategy'!$B$4:$B$71)*(Dataset!$Q5199='Pricing Strategy'!$C$4:$C$71)*(Dataset!$R5199='Pricing Strategy'!$D$4:$D$71),))</f>
        <v>0.25</v>
      </c>
      <c r="V5199" s="3">
        <f>Dataset!$T5199*(1-Dataset!$U5199)</f>
        <v>64.47</v>
      </c>
    </row>
    <row r="5200" spans="1:22" x14ac:dyDescent="0.3">
      <c r="A5200" s="32"/>
      <c r="C5200" s="3">
        <v>5195</v>
      </c>
      <c r="D5200" s="3" t="s">
        <v>8061</v>
      </c>
      <c r="E5200" s="34">
        <v>42336</v>
      </c>
      <c r="F5200" s="34">
        <v>42339</v>
      </c>
      <c r="G5200" s="3" t="s">
        <v>19</v>
      </c>
      <c r="H5200" s="3" t="s">
        <v>2422</v>
      </c>
      <c r="I5200" s="3" t="s">
        <v>2423</v>
      </c>
      <c r="J5200" s="3" t="s">
        <v>37</v>
      </c>
      <c r="K5200" s="3" t="s">
        <v>23</v>
      </c>
      <c r="L5200" s="3" t="s">
        <v>378</v>
      </c>
      <c r="M5200" s="3" t="s">
        <v>379</v>
      </c>
      <c r="N5200" s="3">
        <v>29203</v>
      </c>
      <c r="O5200" s="3" t="s">
        <v>26</v>
      </c>
      <c r="P5200" s="3" t="s">
        <v>1368</v>
      </c>
      <c r="Q5200" s="3" t="s">
        <v>42</v>
      </c>
      <c r="R5200" s="3" t="s">
        <v>64</v>
      </c>
      <c r="S5200" s="3" t="s">
        <v>1369</v>
      </c>
      <c r="T5200" s="3">
        <v>13.12</v>
      </c>
      <c r="U5200" s="35" cm="1">
        <f t="array" ref="U5200">INDEX('Pricing Strategy'!$F$4:$F$71,MATCH(1,(Dataset!$O5200='Pricing Strategy'!$B$4:$B$71)*(Dataset!$Q5200='Pricing Strategy'!$C$4:$C$71)*(Dataset!$R5200='Pricing Strategy'!$D$4:$D$71),))</f>
        <v>0.3</v>
      </c>
      <c r="V5200" s="3">
        <f>Dataset!$T5200*(1-Dataset!$U5200)</f>
        <v>9.1839999999999993</v>
      </c>
    </row>
    <row r="5201" spans="1:22" x14ac:dyDescent="0.3">
      <c r="A5201" s="32"/>
      <c r="C5201" s="3">
        <v>5196</v>
      </c>
      <c r="D5201" s="3" t="s">
        <v>8061</v>
      </c>
      <c r="E5201" s="34">
        <v>42336</v>
      </c>
      <c r="F5201" s="34">
        <v>42339</v>
      </c>
      <c r="G5201" s="3" t="s">
        <v>19</v>
      </c>
      <c r="H5201" s="3" t="s">
        <v>2422</v>
      </c>
      <c r="I5201" s="3" t="s">
        <v>2423</v>
      </c>
      <c r="J5201" s="3" t="s">
        <v>37</v>
      </c>
      <c r="K5201" s="3" t="s">
        <v>23</v>
      </c>
      <c r="L5201" s="3" t="s">
        <v>378</v>
      </c>
      <c r="M5201" s="3" t="s">
        <v>379</v>
      </c>
      <c r="N5201" s="3">
        <v>29203</v>
      </c>
      <c r="O5201" s="3" t="s">
        <v>26</v>
      </c>
      <c r="P5201" s="3" t="s">
        <v>1336</v>
      </c>
      <c r="Q5201" s="3" t="s">
        <v>42</v>
      </c>
      <c r="R5201" s="3" t="s">
        <v>71</v>
      </c>
      <c r="S5201" s="3" t="s">
        <v>1337</v>
      </c>
      <c r="T5201" s="3">
        <v>45.66</v>
      </c>
      <c r="U5201" s="35" cm="1">
        <f t="array" ref="U5201">INDEX('Pricing Strategy'!$F$4:$F$71,MATCH(1,(Dataset!$O5201='Pricing Strategy'!$B$4:$B$71)*(Dataset!$Q5201='Pricing Strategy'!$C$4:$C$71)*(Dataset!$R5201='Pricing Strategy'!$D$4:$D$71),))</f>
        <v>0.25</v>
      </c>
      <c r="V5201" s="3">
        <f>Dataset!$T5201*(1-Dataset!$U5201)</f>
        <v>34.244999999999997</v>
      </c>
    </row>
    <row r="5202" spans="1:22" x14ac:dyDescent="0.3">
      <c r="A5202" s="32"/>
      <c r="C5202" s="3">
        <v>5197</v>
      </c>
      <c r="D5202" s="3" t="s">
        <v>8062</v>
      </c>
      <c r="E5202" s="34">
        <v>42134</v>
      </c>
      <c r="F5202" s="34">
        <v>42139</v>
      </c>
      <c r="G5202" s="3" t="s">
        <v>46</v>
      </c>
      <c r="H5202" s="3" t="s">
        <v>4048</v>
      </c>
      <c r="I5202" s="3" t="s">
        <v>4049</v>
      </c>
      <c r="J5202" s="3" t="s">
        <v>22</v>
      </c>
      <c r="K5202" s="3" t="s">
        <v>23</v>
      </c>
      <c r="L5202" s="3" t="s">
        <v>4261</v>
      </c>
      <c r="M5202" s="3" t="s">
        <v>92</v>
      </c>
      <c r="N5202" s="3">
        <v>98031</v>
      </c>
      <c r="O5202" s="3" t="s">
        <v>40</v>
      </c>
      <c r="P5202" s="3" t="s">
        <v>1710</v>
      </c>
      <c r="Q5202" s="3" t="s">
        <v>42</v>
      </c>
      <c r="R5202" s="3" t="s">
        <v>169</v>
      </c>
      <c r="S5202" s="3" t="s">
        <v>1711</v>
      </c>
      <c r="T5202" s="3">
        <v>158.13</v>
      </c>
      <c r="U5202" s="35" cm="1">
        <f t="array" ref="U5202">INDEX('Pricing Strategy'!$F$4:$F$71,MATCH(1,(Dataset!$O5202='Pricing Strategy'!$B$4:$B$71)*(Dataset!$Q5202='Pricing Strategy'!$C$4:$C$71)*(Dataset!$R5202='Pricing Strategy'!$D$4:$D$71),))</f>
        <v>0.4</v>
      </c>
      <c r="V5202" s="3">
        <f>Dataset!$T5202*(1-Dataset!$U5202)</f>
        <v>94.878</v>
      </c>
    </row>
    <row r="5203" spans="1:22" x14ac:dyDescent="0.3">
      <c r="A5203" s="32"/>
      <c r="C5203" s="3">
        <v>5198</v>
      </c>
      <c r="D5203" s="3" t="s">
        <v>8062</v>
      </c>
      <c r="E5203" s="34">
        <v>42134</v>
      </c>
      <c r="F5203" s="34">
        <v>42139</v>
      </c>
      <c r="G5203" s="3" t="s">
        <v>46</v>
      </c>
      <c r="H5203" s="3" t="s">
        <v>4048</v>
      </c>
      <c r="I5203" s="3" t="s">
        <v>4049</v>
      </c>
      <c r="J5203" s="3" t="s">
        <v>22</v>
      </c>
      <c r="K5203" s="3" t="s">
        <v>23</v>
      </c>
      <c r="L5203" s="3" t="s">
        <v>4261</v>
      </c>
      <c r="M5203" s="3" t="s">
        <v>92</v>
      </c>
      <c r="N5203" s="3">
        <v>98031</v>
      </c>
      <c r="O5203" s="3" t="s">
        <v>40</v>
      </c>
      <c r="P5203" s="3" t="s">
        <v>244</v>
      </c>
      <c r="Q5203" s="3" t="s">
        <v>67</v>
      </c>
      <c r="R5203" s="3" t="s">
        <v>68</v>
      </c>
      <c r="S5203" s="3" t="s">
        <v>245</v>
      </c>
      <c r="T5203" s="3">
        <v>43.6</v>
      </c>
      <c r="U5203" s="35" cm="1">
        <f t="array" ref="U5203">INDEX('Pricing Strategy'!$F$4:$F$71,MATCH(1,(Dataset!$O5203='Pricing Strategy'!$B$4:$B$71)*(Dataset!$Q5203='Pricing Strategy'!$C$4:$C$71)*(Dataset!$R5203='Pricing Strategy'!$D$4:$D$71),))</f>
        <v>0.4</v>
      </c>
      <c r="V5203" s="3">
        <f>Dataset!$T5203*(1-Dataset!$U5203)</f>
        <v>26.16</v>
      </c>
    </row>
    <row r="5204" spans="1:22" x14ac:dyDescent="0.3">
      <c r="A5204" s="32"/>
      <c r="C5204" s="3">
        <v>5199</v>
      </c>
      <c r="D5204" s="3" t="s">
        <v>8063</v>
      </c>
      <c r="E5204" s="34">
        <v>42797</v>
      </c>
      <c r="F5204" s="34">
        <v>42802</v>
      </c>
      <c r="G5204" s="3" t="s">
        <v>46</v>
      </c>
      <c r="H5204" s="3" t="s">
        <v>3337</v>
      </c>
      <c r="I5204" s="3" t="s">
        <v>3338</v>
      </c>
      <c r="J5204" s="3" t="s">
        <v>22</v>
      </c>
      <c r="K5204" s="3" t="s">
        <v>23</v>
      </c>
      <c r="L5204" s="3" t="s">
        <v>2895</v>
      </c>
      <c r="M5204" s="3" t="s">
        <v>100</v>
      </c>
      <c r="N5204" s="3">
        <v>78664</v>
      </c>
      <c r="O5204" s="3" t="s">
        <v>101</v>
      </c>
      <c r="P5204" s="3" t="s">
        <v>5595</v>
      </c>
      <c r="Q5204" s="3" t="s">
        <v>42</v>
      </c>
      <c r="R5204" s="3" t="s">
        <v>575</v>
      </c>
      <c r="S5204" s="3" t="s">
        <v>5596</v>
      </c>
      <c r="T5204" s="3">
        <v>3930.0720000000001</v>
      </c>
      <c r="U5204" s="35" cm="1">
        <f t="array" ref="U5204">INDEX('Pricing Strategy'!$F$4:$F$71,MATCH(1,(Dataset!$O5204='Pricing Strategy'!$B$4:$B$71)*(Dataset!$Q5204='Pricing Strategy'!$C$4:$C$71)*(Dataset!$R5204='Pricing Strategy'!$D$4:$D$71),))</f>
        <v>0.35</v>
      </c>
      <c r="V5204" s="3">
        <f>Dataset!$T5204*(1-Dataset!$U5204)</f>
        <v>2554.5468000000001</v>
      </c>
    </row>
    <row r="5205" spans="1:22" x14ac:dyDescent="0.3">
      <c r="A5205" s="32"/>
      <c r="C5205" s="3">
        <v>5200</v>
      </c>
      <c r="D5205" s="3" t="s">
        <v>8063</v>
      </c>
      <c r="E5205" s="34">
        <v>42797</v>
      </c>
      <c r="F5205" s="34">
        <v>42802</v>
      </c>
      <c r="G5205" s="3" t="s">
        <v>46</v>
      </c>
      <c r="H5205" s="3" t="s">
        <v>3337</v>
      </c>
      <c r="I5205" s="3" t="s">
        <v>3338</v>
      </c>
      <c r="J5205" s="3" t="s">
        <v>22</v>
      </c>
      <c r="K5205" s="3" t="s">
        <v>23</v>
      </c>
      <c r="L5205" s="3" t="s">
        <v>2895</v>
      </c>
      <c r="M5205" s="3" t="s">
        <v>100</v>
      </c>
      <c r="N5205" s="3">
        <v>78664</v>
      </c>
      <c r="O5205" s="3" t="s">
        <v>101</v>
      </c>
      <c r="P5205" s="3" t="s">
        <v>6922</v>
      </c>
      <c r="Q5205" s="3" t="s">
        <v>42</v>
      </c>
      <c r="R5205" s="3" t="s">
        <v>265</v>
      </c>
      <c r="S5205" s="3" t="s">
        <v>6923</v>
      </c>
      <c r="T5205" s="3">
        <v>2.3039999999999998</v>
      </c>
      <c r="U5205" s="35" cm="1">
        <f t="array" ref="U5205">INDEX('Pricing Strategy'!$F$4:$F$71,MATCH(1,(Dataset!$O5205='Pricing Strategy'!$B$4:$B$71)*(Dataset!$Q5205='Pricing Strategy'!$C$4:$C$71)*(Dataset!$R5205='Pricing Strategy'!$D$4:$D$71),))</f>
        <v>0.3</v>
      </c>
      <c r="V5205" s="3">
        <f>Dataset!$T5205*(1-Dataset!$U5205)</f>
        <v>1.6127999999999998</v>
      </c>
    </row>
    <row r="5206" spans="1:22" x14ac:dyDescent="0.3">
      <c r="A5206" s="32"/>
      <c r="C5206" s="3">
        <v>5201</v>
      </c>
      <c r="D5206" s="3" t="s">
        <v>8063</v>
      </c>
      <c r="E5206" s="34">
        <v>42797</v>
      </c>
      <c r="F5206" s="34">
        <v>42802</v>
      </c>
      <c r="G5206" s="3" t="s">
        <v>46</v>
      </c>
      <c r="H5206" s="3" t="s">
        <v>3337</v>
      </c>
      <c r="I5206" s="3" t="s">
        <v>3338</v>
      </c>
      <c r="J5206" s="3" t="s">
        <v>22</v>
      </c>
      <c r="K5206" s="3" t="s">
        <v>23</v>
      </c>
      <c r="L5206" s="3" t="s">
        <v>2895</v>
      </c>
      <c r="M5206" s="3" t="s">
        <v>100</v>
      </c>
      <c r="N5206" s="3">
        <v>78664</v>
      </c>
      <c r="O5206" s="3" t="s">
        <v>101</v>
      </c>
      <c r="P5206" s="3" t="s">
        <v>4605</v>
      </c>
      <c r="Q5206" s="3" t="s">
        <v>67</v>
      </c>
      <c r="R5206" s="3" t="s">
        <v>68</v>
      </c>
      <c r="S5206" s="3" t="s">
        <v>4606</v>
      </c>
      <c r="T5206" s="3">
        <v>431.976</v>
      </c>
      <c r="U5206" s="35" cm="1">
        <f t="array" ref="U5206">INDEX('Pricing Strategy'!$F$4:$F$71,MATCH(1,(Dataset!$O5206='Pricing Strategy'!$B$4:$B$71)*(Dataset!$Q5206='Pricing Strategy'!$C$4:$C$71)*(Dataset!$R5206='Pricing Strategy'!$D$4:$D$71),))</f>
        <v>0.3</v>
      </c>
      <c r="V5206" s="3">
        <f>Dataset!$T5206*(1-Dataset!$U5206)</f>
        <v>302.38319999999999</v>
      </c>
    </row>
    <row r="5207" spans="1:22" x14ac:dyDescent="0.3">
      <c r="A5207" s="32"/>
      <c r="C5207" s="3">
        <v>5202</v>
      </c>
      <c r="D5207" s="3" t="s">
        <v>8063</v>
      </c>
      <c r="E5207" s="34">
        <v>42797</v>
      </c>
      <c r="F5207" s="34">
        <v>42802</v>
      </c>
      <c r="G5207" s="3" t="s">
        <v>46</v>
      </c>
      <c r="H5207" s="3" t="s">
        <v>3337</v>
      </c>
      <c r="I5207" s="3" t="s">
        <v>3338</v>
      </c>
      <c r="J5207" s="3" t="s">
        <v>22</v>
      </c>
      <c r="K5207" s="3" t="s">
        <v>23</v>
      </c>
      <c r="L5207" s="3" t="s">
        <v>2895</v>
      </c>
      <c r="M5207" s="3" t="s">
        <v>100</v>
      </c>
      <c r="N5207" s="3">
        <v>78664</v>
      </c>
      <c r="O5207" s="3" t="s">
        <v>101</v>
      </c>
      <c r="P5207" s="3" t="s">
        <v>2091</v>
      </c>
      <c r="Q5207" s="3" t="s">
        <v>67</v>
      </c>
      <c r="R5207" s="3" t="s">
        <v>157</v>
      </c>
      <c r="S5207" s="3" t="s">
        <v>2092</v>
      </c>
      <c r="T5207" s="3">
        <v>41.72</v>
      </c>
      <c r="U5207" s="35" cm="1">
        <f t="array" ref="U5207">INDEX('Pricing Strategy'!$F$4:$F$71,MATCH(1,(Dataset!$O5207='Pricing Strategy'!$B$4:$B$71)*(Dataset!$Q5207='Pricing Strategy'!$C$4:$C$71)*(Dataset!$R5207='Pricing Strategy'!$D$4:$D$71),))</f>
        <v>0.35</v>
      </c>
      <c r="V5207" s="3">
        <f>Dataset!$T5207*(1-Dataset!$U5207)</f>
        <v>27.117999999999999</v>
      </c>
    </row>
    <row r="5208" spans="1:22" x14ac:dyDescent="0.3">
      <c r="A5208" s="32"/>
      <c r="C5208" s="3">
        <v>5203</v>
      </c>
      <c r="D5208" s="3" t="s">
        <v>8064</v>
      </c>
      <c r="E5208" s="34">
        <v>42597</v>
      </c>
      <c r="F5208" s="34">
        <v>42601</v>
      </c>
      <c r="G5208" s="3" t="s">
        <v>46</v>
      </c>
      <c r="H5208" s="3" t="s">
        <v>6276</v>
      </c>
      <c r="I5208" s="3" t="s">
        <v>6277</v>
      </c>
      <c r="J5208" s="3" t="s">
        <v>22</v>
      </c>
      <c r="K5208" s="3" t="s">
        <v>23</v>
      </c>
      <c r="L5208" s="3" t="s">
        <v>3204</v>
      </c>
      <c r="M5208" s="3" t="s">
        <v>39</v>
      </c>
      <c r="N5208" s="3">
        <v>94601</v>
      </c>
      <c r="O5208" s="3" t="s">
        <v>40</v>
      </c>
      <c r="P5208" s="3" t="s">
        <v>3702</v>
      </c>
      <c r="Q5208" s="3" t="s">
        <v>28</v>
      </c>
      <c r="R5208" s="3" t="s">
        <v>61</v>
      </c>
      <c r="S5208" s="3" t="s">
        <v>3703</v>
      </c>
      <c r="T5208" s="3">
        <v>104.23</v>
      </c>
      <c r="U5208" s="35" cm="1">
        <f t="array" ref="U5208">INDEX('Pricing Strategy'!$F$4:$F$71,MATCH(1,(Dataset!$O5208='Pricing Strategy'!$B$4:$B$71)*(Dataset!$Q5208='Pricing Strategy'!$C$4:$C$71)*(Dataset!$R5208='Pricing Strategy'!$D$4:$D$71),))</f>
        <v>0.4</v>
      </c>
      <c r="V5208" s="3">
        <f>Dataset!$T5208*(1-Dataset!$U5208)</f>
        <v>62.537999999999997</v>
      </c>
    </row>
    <row r="5209" spans="1:22" x14ac:dyDescent="0.3">
      <c r="A5209" s="32"/>
      <c r="C5209" s="3">
        <v>5204</v>
      </c>
      <c r="D5209" s="3" t="s">
        <v>8064</v>
      </c>
      <c r="E5209" s="34">
        <v>42597</v>
      </c>
      <c r="F5209" s="34">
        <v>42601</v>
      </c>
      <c r="G5209" s="3" t="s">
        <v>46</v>
      </c>
      <c r="H5209" s="3" t="s">
        <v>6276</v>
      </c>
      <c r="I5209" s="3" t="s">
        <v>6277</v>
      </c>
      <c r="J5209" s="3" t="s">
        <v>22</v>
      </c>
      <c r="K5209" s="3" t="s">
        <v>23</v>
      </c>
      <c r="L5209" s="3" t="s">
        <v>3204</v>
      </c>
      <c r="M5209" s="3" t="s">
        <v>39</v>
      </c>
      <c r="N5209" s="3">
        <v>94601</v>
      </c>
      <c r="O5209" s="3" t="s">
        <v>40</v>
      </c>
      <c r="P5209" s="3" t="s">
        <v>5023</v>
      </c>
      <c r="Q5209" s="3" t="s">
        <v>42</v>
      </c>
      <c r="R5209" s="3" t="s">
        <v>55</v>
      </c>
      <c r="S5209" s="3" t="s">
        <v>5024</v>
      </c>
      <c r="T5209" s="3">
        <v>70.260000000000005</v>
      </c>
      <c r="U5209" s="35" cm="1">
        <f t="array" ref="U5209">INDEX('Pricing Strategy'!$F$4:$F$71,MATCH(1,(Dataset!$O5209='Pricing Strategy'!$B$4:$B$71)*(Dataset!$Q5209='Pricing Strategy'!$C$4:$C$71)*(Dataset!$R5209='Pricing Strategy'!$D$4:$D$71),))</f>
        <v>0.5</v>
      </c>
      <c r="V5209" s="3">
        <f>Dataset!$T5209*(1-Dataset!$U5209)</f>
        <v>35.130000000000003</v>
      </c>
    </row>
    <row r="5210" spans="1:22" x14ac:dyDescent="0.3">
      <c r="A5210" s="32"/>
      <c r="C5210" s="3">
        <v>5205</v>
      </c>
      <c r="D5210" s="3" t="s">
        <v>8065</v>
      </c>
      <c r="E5210" s="34">
        <v>42625</v>
      </c>
      <c r="F5210" s="34">
        <v>42631</v>
      </c>
      <c r="G5210" s="3" t="s">
        <v>46</v>
      </c>
      <c r="H5210" s="3" t="s">
        <v>5457</v>
      </c>
      <c r="I5210" s="3" t="s">
        <v>5458</v>
      </c>
      <c r="J5210" s="3" t="s">
        <v>22</v>
      </c>
      <c r="K5210" s="3" t="s">
        <v>23</v>
      </c>
      <c r="L5210" s="3" t="s">
        <v>1562</v>
      </c>
      <c r="M5210" s="3" t="s">
        <v>263</v>
      </c>
      <c r="N5210" s="3">
        <v>13021</v>
      </c>
      <c r="O5210" s="3" t="s">
        <v>144</v>
      </c>
      <c r="P5210" s="3" t="s">
        <v>779</v>
      </c>
      <c r="Q5210" s="3" t="s">
        <v>42</v>
      </c>
      <c r="R5210" s="3" t="s">
        <v>64</v>
      </c>
      <c r="S5210" s="3" t="s">
        <v>780</v>
      </c>
      <c r="T5210" s="3">
        <v>9.26</v>
      </c>
      <c r="U5210" s="35" cm="1">
        <f t="array" ref="U5210">INDEX('Pricing Strategy'!$F$4:$F$71,MATCH(1,(Dataset!$O5210='Pricing Strategy'!$B$4:$B$71)*(Dataset!$Q5210='Pricing Strategy'!$C$4:$C$71)*(Dataset!$R5210='Pricing Strategy'!$D$4:$D$71),))</f>
        <v>0.45</v>
      </c>
      <c r="V5210" s="3">
        <f>Dataset!$T5210*(1-Dataset!$U5210)</f>
        <v>5.093</v>
      </c>
    </row>
    <row r="5211" spans="1:22" x14ac:dyDescent="0.3">
      <c r="A5211" s="32"/>
      <c r="C5211" s="3">
        <v>5206</v>
      </c>
      <c r="D5211" s="3" t="s">
        <v>8065</v>
      </c>
      <c r="E5211" s="34">
        <v>42625</v>
      </c>
      <c r="F5211" s="34">
        <v>42631</v>
      </c>
      <c r="G5211" s="3" t="s">
        <v>46</v>
      </c>
      <c r="H5211" s="3" t="s">
        <v>5457</v>
      </c>
      <c r="I5211" s="3" t="s">
        <v>5458</v>
      </c>
      <c r="J5211" s="3" t="s">
        <v>22</v>
      </c>
      <c r="K5211" s="3" t="s">
        <v>23</v>
      </c>
      <c r="L5211" s="3" t="s">
        <v>1562</v>
      </c>
      <c r="M5211" s="3" t="s">
        <v>263</v>
      </c>
      <c r="N5211" s="3">
        <v>13021</v>
      </c>
      <c r="O5211" s="3" t="s">
        <v>144</v>
      </c>
      <c r="P5211" s="3" t="s">
        <v>235</v>
      </c>
      <c r="Q5211" s="3" t="s">
        <v>42</v>
      </c>
      <c r="R5211" s="3" t="s">
        <v>55</v>
      </c>
      <c r="S5211" s="3" t="s">
        <v>236</v>
      </c>
      <c r="T5211" s="3">
        <v>105.98</v>
      </c>
      <c r="U5211" s="35" cm="1">
        <f t="array" ref="U5211">INDEX('Pricing Strategy'!$F$4:$F$71,MATCH(1,(Dataset!$O5211='Pricing Strategy'!$B$4:$B$71)*(Dataset!$Q5211='Pricing Strategy'!$C$4:$C$71)*(Dataset!$R5211='Pricing Strategy'!$D$4:$D$71),))</f>
        <v>0.5</v>
      </c>
      <c r="V5211" s="3">
        <f>Dataset!$T5211*(1-Dataset!$U5211)</f>
        <v>52.99</v>
      </c>
    </row>
    <row r="5212" spans="1:22" x14ac:dyDescent="0.3">
      <c r="A5212" s="32"/>
      <c r="C5212" s="3">
        <v>5207</v>
      </c>
      <c r="D5212" s="3" t="s">
        <v>8065</v>
      </c>
      <c r="E5212" s="34">
        <v>42625</v>
      </c>
      <c r="F5212" s="34">
        <v>42631</v>
      </c>
      <c r="G5212" s="3" t="s">
        <v>46</v>
      </c>
      <c r="H5212" s="3" t="s">
        <v>5457</v>
      </c>
      <c r="I5212" s="3" t="s">
        <v>5458</v>
      </c>
      <c r="J5212" s="3" t="s">
        <v>22</v>
      </c>
      <c r="K5212" s="3" t="s">
        <v>23</v>
      </c>
      <c r="L5212" s="3" t="s">
        <v>1562</v>
      </c>
      <c r="M5212" s="3" t="s">
        <v>263</v>
      </c>
      <c r="N5212" s="3">
        <v>13021</v>
      </c>
      <c r="O5212" s="3" t="s">
        <v>144</v>
      </c>
      <c r="P5212" s="3" t="s">
        <v>1229</v>
      </c>
      <c r="Q5212" s="3" t="s">
        <v>42</v>
      </c>
      <c r="R5212" s="3" t="s">
        <v>265</v>
      </c>
      <c r="S5212" s="3" t="s">
        <v>1230</v>
      </c>
      <c r="T5212" s="3">
        <v>1.24</v>
      </c>
      <c r="U5212" s="35" cm="1">
        <f t="array" ref="U5212">INDEX('Pricing Strategy'!$F$4:$F$71,MATCH(1,(Dataset!$O5212='Pricing Strategy'!$B$4:$B$71)*(Dataset!$Q5212='Pricing Strategy'!$C$4:$C$71)*(Dataset!$R5212='Pricing Strategy'!$D$4:$D$71),))</f>
        <v>0.4</v>
      </c>
      <c r="V5212" s="3">
        <f>Dataset!$T5212*(1-Dataset!$U5212)</f>
        <v>0.74399999999999999</v>
      </c>
    </row>
    <row r="5213" spans="1:22" x14ac:dyDescent="0.3">
      <c r="A5213" s="32"/>
      <c r="C5213" s="3">
        <v>5208</v>
      </c>
      <c r="D5213" s="3" t="s">
        <v>8065</v>
      </c>
      <c r="E5213" s="34">
        <v>42625</v>
      </c>
      <c r="F5213" s="34">
        <v>42631</v>
      </c>
      <c r="G5213" s="3" t="s">
        <v>46</v>
      </c>
      <c r="H5213" s="3" t="s">
        <v>5457</v>
      </c>
      <c r="I5213" s="3" t="s">
        <v>5458</v>
      </c>
      <c r="J5213" s="3" t="s">
        <v>22</v>
      </c>
      <c r="K5213" s="3" t="s">
        <v>23</v>
      </c>
      <c r="L5213" s="3" t="s">
        <v>1562</v>
      </c>
      <c r="M5213" s="3" t="s">
        <v>263</v>
      </c>
      <c r="N5213" s="3">
        <v>13021</v>
      </c>
      <c r="O5213" s="3" t="s">
        <v>144</v>
      </c>
      <c r="P5213" s="3" t="s">
        <v>1041</v>
      </c>
      <c r="Q5213" s="3" t="s">
        <v>42</v>
      </c>
      <c r="R5213" s="3" t="s">
        <v>43</v>
      </c>
      <c r="S5213" s="3" t="s">
        <v>1042</v>
      </c>
      <c r="T5213" s="3">
        <v>20.7</v>
      </c>
      <c r="U5213" s="35" cm="1">
        <f t="array" ref="U5213">INDEX('Pricing Strategy'!$F$4:$F$71,MATCH(1,(Dataset!$O5213='Pricing Strategy'!$B$4:$B$71)*(Dataset!$Q5213='Pricing Strategy'!$C$4:$C$71)*(Dataset!$R5213='Pricing Strategy'!$D$4:$D$71),))</f>
        <v>0.4</v>
      </c>
      <c r="V5213" s="3">
        <f>Dataset!$T5213*(1-Dataset!$U5213)</f>
        <v>12.42</v>
      </c>
    </row>
    <row r="5214" spans="1:22" x14ac:dyDescent="0.3">
      <c r="A5214" s="32"/>
      <c r="C5214" s="3">
        <v>5209</v>
      </c>
      <c r="D5214" s="3" t="s">
        <v>8065</v>
      </c>
      <c r="E5214" s="34">
        <v>42625</v>
      </c>
      <c r="F5214" s="34">
        <v>42631</v>
      </c>
      <c r="G5214" s="3" t="s">
        <v>46</v>
      </c>
      <c r="H5214" s="3" t="s">
        <v>5457</v>
      </c>
      <c r="I5214" s="3" t="s">
        <v>5458</v>
      </c>
      <c r="J5214" s="3" t="s">
        <v>22</v>
      </c>
      <c r="K5214" s="3" t="s">
        <v>23</v>
      </c>
      <c r="L5214" s="3" t="s">
        <v>1562</v>
      </c>
      <c r="M5214" s="3" t="s">
        <v>263</v>
      </c>
      <c r="N5214" s="3">
        <v>13021</v>
      </c>
      <c r="O5214" s="3" t="s">
        <v>144</v>
      </c>
      <c r="P5214" s="3" t="s">
        <v>3982</v>
      </c>
      <c r="Q5214" s="3" t="s">
        <v>42</v>
      </c>
      <c r="R5214" s="3" t="s">
        <v>86</v>
      </c>
      <c r="S5214" s="3" t="s">
        <v>3983</v>
      </c>
      <c r="T5214" s="3">
        <v>28.9</v>
      </c>
      <c r="U5214" s="35" cm="1">
        <f t="array" ref="U5214">INDEX('Pricing Strategy'!$F$4:$F$71,MATCH(1,(Dataset!$O5214='Pricing Strategy'!$B$4:$B$71)*(Dataset!$Q5214='Pricing Strategy'!$C$4:$C$71)*(Dataset!$R5214='Pricing Strategy'!$D$4:$D$71),))</f>
        <v>0.4</v>
      </c>
      <c r="V5214" s="3">
        <f>Dataset!$T5214*(1-Dataset!$U5214)</f>
        <v>17.34</v>
      </c>
    </row>
    <row r="5215" spans="1:22" x14ac:dyDescent="0.3">
      <c r="A5215" s="32"/>
      <c r="C5215" s="3">
        <v>5210</v>
      </c>
      <c r="D5215" s="3" t="s">
        <v>8065</v>
      </c>
      <c r="E5215" s="34">
        <v>42625</v>
      </c>
      <c r="F5215" s="34">
        <v>42631</v>
      </c>
      <c r="G5215" s="3" t="s">
        <v>46</v>
      </c>
      <c r="H5215" s="3" t="s">
        <v>5457</v>
      </c>
      <c r="I5215" s="3" t="s">
        <v>5458</v>
      </c>
      <c r="J5215" s="3" t="s">
        <v>22</v>
      </c>
      <c r="K5215" s="3" t="s">
        <v>23</v>
      </c>
      <c r="L5215" s="3" t="s">
        <v>1562</v>
      </c>
      <c r="M5215" s="3" t="s">
        <v>263</v>
      </c>
      <c r="N5215" s="3">
        <v>13021</v>
      </c>
      <c r="O5215" s="3" t="s">
        <v>144</v>
      </c>
      <c r="P5215" s="3" t="s">
        <v>501</v>
      </c>
      <c r="Q5215" s="3" t="s">
        <v>42</v>
      </c>
      <c r="R5215" s="3" t="s">
        <v>169</v>
      </c>
      <c r="S5215" s="3" t="s">
        <v>502</v>
      </c>
      <c r="T5215" s="3">
        <v>27.18</v>
      </c>
      <c r="U5215" s="35" cm="1">
        <f t="array" ref="U5215">INDEX('Pricing Strategy'!$F$4:$F$71,MATCH(1,(Dataset!$O5215='Pricing Strategy'!$B$4:$B$71)*(Dataset!$Q5215='Pricing Strategy'!$C$4:$C$71)*(Dataset!$R5215='Pricing Strategy'!$D$4:$D$71),))</f>
        <v>0.4</v>
      </c>
      <c r="V5215" s="3">
        <f>Dataset!$T5215*(1-Dataset!$U5215)</f>
        <v>16.308</v>
      </c>
    </row>
    <row r="5216" spans="1:22" x14ac:dyDescent="0.3">
      <c r="A5216" s="32"/>
      <c r="C5216" s="3">
        <v>5211</v>
      </c>
      <c r="D5216" s="3" t="s">
        <v>8066</v>
      </c>
      <c r="E5216" s="34">
        <v>42381</v>
      </c>
      <c r="F5216" s="34">
        <v>42387</v>
      </c>
      <c r="G5216" s="3" t="s">
        <v>46</v>
      </c>
      <c r="H5216" s="3" t="s">
        <v>3807</v>
      </c>
      <c r="I5216" s="3" t="s">
        <v>3808</v>
      </c>
      <c r="J5216" s="3" t="s">
        <v>37</v>
      </c>
      <c r="K5216" s="3" t="s">
        <v>23</v>
      </c>
      <c r="L5216" s="3" t="s">
        <v>603</v>
      </c>
      <c r="M5216" s="3" t="s">
        <v>241</v>
      </c>
      <c r="N5216" s="3">
        <v>19711</v>
      </c>
      <c r="O5216" s="3" t="s">
        <v>144</v>
      </c>
      <c r="P5216" s="3" t="s">
        <v>6098</v>
      </c>
      <c r="Q5216" s="3" t="s">
        <v>42</v>
      </c>
      <c r="R5216" s="3" t="s">
        <v>55</v>
      </c>
      <c r="S5216" s="3" t="s">
        <v>6099</v>
      </c>
      <c r="T5216" s="3">
        <v>465.18</v>
      </c>
      <c r="U5216" s="35" cm="1">
        <f t="array" ref="U5216">INDEX('Pricing Strategy'!$F$4:$F$71,MATCH(1,(Dataset!$O5216='Pricing Strategy'!$B$4:$B$71)*(Dataset!$Q5216='Pricing Strategy'!$C$4:$C$71)*(Dataset!$R5216='Pricing Strategy'!$D$4:$D$71),))</f>
        <v>0.5</v>
      </c>
      <c r="V5216" s="3">
        <f>Dataset!$T5216*(1-Dataset!$U5216)</f>
        <v>232.59</v>
      </c>
    </row>
    <row r="5217" spans="1:22" x14ac:dyDescent="0.3">
      <c r="A5217" s="32"/>
      <c r="C5217" s="3">
        <v>5212</v>
      </c>
      <c r="D5217" s="3" t="s">
        <v>8067</v>
      </c>
      <c r="E5217" s="34">
        <v>42502</v>
      </c>
      <c r="F5217" s="34">
        <v>42506</v>
      </c>
      <c r="G5217" s="3" t="s">
        <v>19</v>
      </c>
      <c r="H5217" s="3" t="s">
        <v>5497</v>
      </c>
      <c r="I5217" s="3" t="s">
        <v>5498</v>
      </c>
      <c r="J5217" s="3" t="s">
        <v>22</v>
      </c>
      <c r="K5217" s="3" t="s">
        <v>23</v>
      </c>
      <c r="L5217" s="3" t="s">
        <v>262</v>
      </c>
      <c r="M5217" s="3" t="s">
        <v>263</v>
      </c>
      <c r="N5217" s="3">
        <v>10024</v>
      </c>
      <c r="O5217" s="3" t="s">
        <v>144</v>
      </c>
      <c r="P5217" s="3" t="s">
        <v>2991</v>
      </c>
      <c r="Q5217" s="3" t="s">
        <v>42</v>
      </c>
      <c r="R5217" s="3" t="s">
        <v>55</v>
      </c>
      <c r="S5217" s="3" t="s">
        <v>2992</v>
      </c>
      <c r="T5217" s="3">
        <v>36.630000000000003</v>
      </c>
      <c r="U5217" s="35" cm="1">
        <f t="array" ref="U5217">INDEX('Pricing Strategy'!$F$4:$F$71,MATCH(1,(Dataset!$O5217='Pricing Strategy'!$B$4:$B$71)*(Dataset!$Q5217='Pricing Strategy'!$C$4:$C$71)*(Dataset!$R5217='Pricing Strategy'!$D$4:$D$71),))</f>
        <v>0.5</v>
      </c>
      <c r="V5217" s="3">
        <f>Dataset!$T5217*(1-Dataset!$U5217)</f>
        <v>18.315000000000001</v>
      </c>
    </row>
    <row r="5218" spans="1:22" x14ac:dyDescent="0.3">
      <c r="A5218" s="32"/>
      <c r="C5218" s="3">
        <v>5213</v>
      </c>
      <c r="D5218" s="3" t="s">
        <v>8068</v>
      </c>
      <c r="E5218" s="34">
        <v>43004</v>
      </c>
      <c r="F5218" s="34">
        <v>43004</v>
      </c>
      <c r="G5218" s="3" t="s">
        <v>1290</v>
      </c>
      <c r="H5218" s="3" t="s">
        <v>2664</v>
      </c>
      <c r="I5218" s="3" t="s">
        <v>2665</v>
      </c>
      <c r="J5218" s="3" t="s">
        <v>22</v>
      </c>
      <c r="K5218" s="3" t="s">
        <v>23</v>
      </c>
      <c r="L5218" s="3" t="s">
        <v>774</v>
      </c>
      <c r="M5218" s="3" t="s">
        <v>39</v>
      </c>
      <c r="N5218" s="3">
        <v>92374</v>
      </c>
      <c r="O5218" s="3" t="s">
        <v>40</v>
      </c>
      <c r="P5218" s="3" t="s">
        <v>1767</v>
      </c>
      <c r="Q5218" s="3" t="s">
        <v>42</v>
      </c>
      <c r="R5218" s="3" t="s">
        <v>55</v>
      </c>
      <c r="S5218" s="3" t="s">
        <v>1768</v>
      </c>
      <c r="T5218" s="3">
        <v>51.45</v>
      </c>
      <c r="U5218" s="35" cm="1">
        <f t="array" ref="U5218">INDEX('Pricing Strategy'!$F$4:$F$71,MATCH(1,(Dataset!$O5218='Pricing Strategy'!$B$4:$B$71)*(Dataset!$Q5218='Pricing Strategy'!$C$4:$C$71)*(Dataset!$R5218='Pricing Strategy'!$D$4:$D$71),))</f>
        <v>0.5</v>
      </c>
      <c r="V5218" s="3">
        <f>Dataset!$T5218*(1-Dataset!$U5218)</f>
        <v>25.725000000000001</v>
      </c>
    </row>
    <row r="5219" spans="1:22" x14ac:dyDescent="0.3">
      <c r="A5219" s="32"/>
      <c r="C5219" s="3">
        <v>5214</v>
      </c>
      <c r="D5219" s="3" t="s">
        <v>8068</v>
      </c>
      <c r="E5219" s="34">
        <v>43004</v>
      </c>
      <c r="F5219" s="34">
        <v>43004</v>
      </c>
      <c r="G5219" s="3" t="s">
        <v>1290</v>
      </c>
      <c r="H5219" s="3" t="s">
        <v>2664</v>
      </c>
      <c r="I5219" s="3" t="s">
        <v>2665</v>
      </c>
      <c r="J5219" s="3" t="s">
        <v>22</v>
      </c>
      <c r="K5219" s="3" t="s">
        <v>23</v>
      </c>
      <c r="L5219" s="3" t="s">
        <v>774</v>
      </c>
      <c r="M5219" s="3" t="s">
        <v>39</v>
      </c>
      <c r="N5219" s="3">
        <v>92374</v>
      </c>
      <c r="O5219" s="3" t="s">
        <v>40</v>
      </c>
      <c r="P5219" s="3" t="s">
        <v>3717</v>
      </c>
      <c r="Q5219" s="3" t="s">
        <v>42</v>
      </c>
      <c r="R5219" s="3" t="s">
        <v>43</v>
      </c>
      <c r="S5219" s="3" t="s">
        <v>3718</v>
      </c>
      <c r="T5219" s="3">
        <v>7.83</v>
      </c>
      <c r="U5219" s="35" cm="1">
        <f t="array" ref="U5219">INDEX('Pricing Strategy'!$F$4:$F$71,MATCH(1,(Dataset!$O5219='Pricing Strategy'!$B$4:$B$71)*(Dataset!$Q5219='Pricing Strategy'!$C$4:$C$71)*(Dataset!$R5219='Pricing Strategy'!$D$4:$D$71),))</f>
        <v>0.4</v>
      </c>
      <c r="V5219" s="3">
        <f>Dataset!$T5219*(1-Dataset!$U5219)</f>
        <v>4.6979999999999995</v>
      </c>
    </row>
    <row r="5220" spans="1:22" x14ac:dyDescent="0.3">
      <c r="A5220" s="32"/>
      <c r="C5220" s="3">
        <v>5215</v>
      </c>
      <c r="D5220" s="3" t="s">
        <v>8068</v>
      </c>
      <c r="E5220" s="34">
        <v>43004</v>
      </c>
      <c r="F5220" s="34">
        <v>43004</v>
      </c>
      <c r="G5220" s="3" t="s">
        <v>1290</v>
      </c>
      <c r="H5220" s="3" t="s">
        <v>2664</v>
      </c>
      <c r="I5220" s="3" t="s">
        <v>2665</v>
      </c>
      <c r="J5220" s="3" t="s">
        <v>22</v>
      </c>
      <c r="K5220" s="3" t="s">
        <v>23</v>
      </c>
      <c r="L5220" s="3" t="s">
        <v>774</v>
      </c>
      <c r="M5220" s="3" t="s">
        <v>39</v>
      </c>
      <c r="N5220" s="3">
        <v>92374</v>
      </c>
      <c r="O5220" s="3" t="s">
        <v>40</v>
      </c>
      <c r="P5220" s="3" t="s">
        <v>7478</v>
      </c>
      <c r="Q5220" s="3" t="s">
        <v>42</v>
      </c>
      <c r="R5220" s="3" t="s">
        <v>64</v>
      </c>
      <c r="S5220" s="3" t="s">
        <v>7479</v>
      </c>
      <c r="T5220" s="3">
        <v>35.4</v>
      </c>
      <c r="U5220" s="35" cm="1">
        <f t="array" ref="U5220">INDEX('Pricing Strategy'!$F$4:$F$71,MATCH(1,(Dataset!$O5220='Pricing Strategy'!$B$4:$B$71)*(Dataset!$Q5220='Pricing Strategy'!$C$4:$C$71)*(Dataset!$R5220='Pricing Strategy'!$D$4:$D$71),))</f>
        <v>0.45</v>
      </c>
      <c r="V5220" s="3">
        <f>Dataset!$T5220*(1-Dataset!$U5220)</f>
        <v>19.470000000000002</v>
      </c>
    </row>
    <row r="5221" spans="1:22" x14ac:dyDescent="0.3">
      <c r="A5221" s="32"/>
      <c r="C5221" s="3">
        <v>5216</v>
      </c>
      <c r="D5221" s="3" t="s">
        <v>8068</v>
      </c>
      <c r="E5221" s="34">
        <v>43004</v>
      </c>
      <c r="F5221" s="34">
        <v>43004</v>
      </c>
      <c r="G5221" s="3" t="s">
        <v>1290</v>
      </c>
      <c r="H5221" s="3" t="s">
        <v>2664</v>
      </c>
      <c r="I5221" s="3" t="s">
        <v>2665</v>
      </c>
      <c r="J5221" s="3" t="s">
        <v>22</v>
      </c>
      <c r="K5221" s="3" t="s">
        <v>23</v>
      </c>
      <c r="L5221" s="3" t="s">
        <v>774</v>
      </c>
      <c r="M5221" s="3" t="s">
        <v>39</v>
      </c>
      <c r="N5221" s="3">
        <v>92374</v>
      </c>
      <c r="O5221" s="3" t="s">
        <v>40</v>
      </c>
      <c r="P5221" s="3" t="s">
        <v>1769</v>
      </c>
      <c r="Q5221" s="3" t="s">
        <v>42</v>
      </c>
      <c r="R5221" s="3" t="s">
        <v>86</v>
      </c>
      <c r="S5221" s="3" t="s">
        <v>1770</v>
      </c>
      <c r="T5221" s="3">
        <v>29.9</v>
      </c>
      <c r="U5221" s="35" cm="1">
        <f t="array" ref="U5221">INDEX('Pricing Strategy'!$F$4:$F$71,MATCH(1,(Dataset!$O5221='Pricing Strategy'!$B$4:$B$71)*(Dataset!$Q5221='Pricing Strategy'!$C$4:$C$71)*(Dataset!$R5221='Pricing Strategy'!$D$4:$D$71),))</f>
        <v>0.4</v>
      </c>
      <c r="V5221" s="3">
        <f>Dataset!$T5221*(1-Dataset!$U5221)</f>
        <v>17.939999999999998</v>
      </c>
    </row>
    <row r="5222" spans="1:22" x14ac:dyDescent="0.3">
      <c r="A5222" s="32"/>
      <c r="C5222" s="3">
        <v>5217</v>
      </c>
      <c r="D5222" s="3" t="s">
        <v>8069</v>
      </c>
      <c r="E5222" s="34">
        <v>43352</v>
      </c>
      <c r="F5222" s="34">
        <v>43358</v>
      </c>
      <c r="G5222" s="3" t="s">
        <v>46</v>
      </c>
      <c r="H5222" s="3" t="s">
        <v>6225</v>
      </c>
      <c r="I5222" s="3" t="s">
        <v>6226</v>
      </c>
      <c r="J5222" s="3" t="s">
        <v>22</v>
      </c>
      <c r="K5222" s="3" t="s">
        <v>23</v>
      </c>
      <c r="L5222" s="3" t="s">
        <v>563</v>
      </c>
      <c r="M5222" s="3" t="s">
        <v>234</v>
      </c>
      <c r="N5222" s="3">
        <v>48066</v>
      </c>
      <c r="O5222" s="3" t="s">
        <v>101</v>
      </c>
      <c r="P5222" s="3" t="s">
        <v>2960</v>
      </c>
      <c r="Q5222" s="3" t="s">
        <v>42</v>
      </c>
      <c r="R5222" s="3" t="s">
        <v>169</v>
      </c>
      <c r="S5222" s="3" t="s">
        <v>2961</v>
      </c>
      <c r="T5222" s="3">
        <v>17.48</v>
      </c>
      <c r="U5222" s="35" cm="1">
        <f t="array" ref="U5222">INDEX('Pricing Strategy'!$F$4:$F$71,MATCH(1,(Dataset!$O5222='Pricing Strategy'!$B$4:$B$71)*(Dataset!$Q5222='Pricing Strategy'!$C$4:$C$71)*(Dataset!$R5222='Pricing Strategy'!$D$4:$D$71),))</f>
        <v>0.3</v>
      </c>
      <c r="V5222" s="3">
        <f>Dataset!$T5222*(1-Dataset!$U5222)</f>
        <v>12.235999999999999</v>
      </c>
    </row>
    <row r="5223" spans="1:22" x14ac:dyDescent="0.3">
      <c r="A5223" s="32"/>
      <c r="C5223" s="3">
        <v>5218</v>
      </c>
      <c r="D5223" s="3" t="s">
        <v>8070</v>
      </c>
      <c r="E5223" s="34">
        <v>43205</v>
      </c>
      <c r="F5223" s="34">
        <v>43207</v>
      </c>
      <c r="G5223" s="3" t="s">
        <v>19</v>
      </c>
      <c r="H5223" s="3" t="s">
        <v>3099</v>
      </c>
      <c r="I5223" s="3" t="s">
        <v>3100</v>
      </c>
      <c r="J5223" s="3" t="s">
        <v>37</v>
      </c>
      <c r="K5223" s="3" t="s">
        <v>23</v>
      </c>
      <c r="L5223" s="3" t="s">
        <v>38</v>
      </c>
      <c r="M5223" s="3" t="s">
        <v>39</v>
      </c>
      <c r="N5223" s="3">
        <v>90049</v>
      </c>
      <c r="O5223" s="3" t="s">
        <v>40</v>
      </c>
      <c r="P5223" s="3" t="s">
        <v>630</v>
      </c>
      <c r="Q5223" s="3" t="s">
        <v>42</v>
      </c>
      <c r="R5223" s="3" t="s">
        <v>86</v>
      </c>
      <c r="S5223" s="3" t="s">
        <v>631</v>
      </c>
      <c r="T5223" s="3">
        <v>79.14</v>
      </c>
      <c r="U5223" s="35" cm="1">
        <f t="array" ref="U5223">INDEX('Pricing Strategy'!$F$4:$F$71,MATCH(1,(Dataset!$O5223='Pricing Strategy'!$B$4:$B$71)*(Dataset!$Q5223='Pricing Strategy'!$C$4:$C$71)*(Dataset!$R5223='Pricing Strategy'!$D$4:$D$71),))</f>
        <v>0.4</v>
      </c>
      <c r="V5223" s="3">
        <f>Dataset!$T5223*(1-Dataset!$U5223)</f>
        <v>47.484000000000002</v>
      </c>
    </row>
    <row r="5224" spans="1:22" x14ac:dyDescent="0.3">
      <c r="A5224" s="32"/>
      <c r="C5224" s="3">
        <v>5219</v>
      </c>
      <c r="D5224" s="3" t="s">
        <v>8071</v>
      </c>
      <c r="E5224" s="34">
        <v>43261</v>
      </c>
      <c r="F5224" s="34">
        <v>43265</v>
      </c>
      <c r="G5224" s="3" t="s">
        <v>46</v>
      </c>
      <c r="H5224" s="3" t="s">
        <v>204</v>
      </c>
      <c r="I5224" s="3" t="s">
        <v>205</v>
      </c>
      <c r="J5224" s="3" t="s">
        <v>37</v>
      </c>
      <c r="K5224" s="3" t="s">
        <v>23</v>
      </c>
      <c r="L5224" s="3" t="s">
        <v>262</v>
      </c>
      <c r="M5224" s="3" t="s">
        <v>263</v>
      </c>
      <c r="N5224" s="3">
        <v>10011</v>
      </c>
      <c r="O5224" s="3" t="s">
        <v>144</v>
      </c>
      <c r="P5224" s="3" t="s">
        <v>283</v>
      </c>
      <c r="Q5224" s="3" t="s">
        <v>42</v>
      </c>
      <c r="R5224" s="3" t="s">
        <v>64</v>
      </c>
      <c r="S5224" s="3" t="s">
        <v>284</v>
      </c>
      <c r="T5224" s="3">
        <v>8.4</v>
      </c>
      <c r="U5224" s="35" cm="1">
        <f t="array" ref="U5224">INDEX('Pricing Strategy'!$F$4:$F$71,MATCH(1,(Dataset!$O5224='Pricing Strategy'!$B$4:$B$71)*(Dataset!$Q5224='Pricing Strategy'!$C$4:$C$71)*(Dataset!$R5224='Pricing Strategy'!$D$4:$D$71),))</f>
        <v>0.45</v>
      </c>
      <c r="V5224" s="3">
        <f>Dataset!$T5224*(1-Dataset!$U5224)</f>
        <v>4.620000000000001</v>
      </c>
    </row>
    <row r="5225" spans="1:22" x14ac:dyDescent="0.3">
      <c r="A5225" s="32"/>
      <c r="C5225" s="3">
        <v>5220</v>
      </c>
      <c r="D5225" s="3" t="s">
        <v>8072</v>
      </c>
      <c r="E5225" s="34">
        <v>43344</v>
      </c>
      <c r="F5225" s="34">
        <v>43344</v>
      </c>
      <c r="G5225" s="3" t="s">
        <v>1290</v>
      </c>
      <c r="H5225" s="3" t="s">
        <v>1908</v>
      </c>
      <c r="I5225" s="3" t="s">
        <v>1909</v>
      </c>
      <c r="J5225" s="3" t="s">
        <v>22</v>
      </c>
      <c r="K5225" s="3" t="s">
        <v>23</v>
      </c>
      <c r="L5225" s="3" t="s">
        <v>879</v>
      </c>
      <c r="M5225" s="3" t="s">
        <v>234</v>
      </c>
      <c r="N5225" s="3">
        <v>48205</v>
      </c>
      <c r="O5225" s="3" t="s">
        <v>101</v>
      </c>
      <c r="P5225" s="3" t="s">
        <v>6146</v>
      </c>
      <c r="Q5225" s="3" t="s">
        <v>28</v>
      </c>
      <c r="R5225" s="3" t="s">
        <v>32</v>
      </c>
      <c r="S5225" s="3" t="s">
        <v>6147</v>
      </c>
      <c r="T5225" s="3">
        <v>498.26</v>
      </c>
      <c r="U5225" s="35" cm="1">
        <f t="array" ref="U5225">INDEX('Pricing Strategy'!$F$4:$F$71,MATCH(1,(Dataset!$O5225='Pricing Strategy'!$B$4:$B$71)*(Dataset!$Q5225='Pricing Strategy'!$C$4:$C$71)*(Dataset!$R5225='Pricing Strategy'!$D$4:$D$71),))</f>
        <v>0.35</v>
      </c>
      <c r="V5225" s="3">
        <f>Dataset!$T5225*(1-Dataset!$U5225)</f>
        <v>323.86900000000003</v>
      </c>
    </row>
    <row r="5226" spans="1:22" x14ac:dyDescent="0.3">
      <c r="A5226" s="32"/>
      <c r="C5226" s="3">
        <v>5221</v>
      </c>
      <c r="D5226" s="3" t="s">
        <v>8073</v>
      </c>
      <c r="E5226" s="34">
        <v>42169</v>
      </c>
      <c r="F5226" s="34">
        <v>42175</v>
      </c>
      <c r="G5226" s="3" t="s">
        <v>46</v>
      </c>
      <c r="H5226" s="3" t="s">
        <v>6216</v>
      </c>
      <c r="I5226" s="3" t="s">
        <v>6217</v>
      </c>
      <c r="J5226" s="3" t="s">
        <v>98</v>
      </c>
      <c r="K5226" s="3" t="s">
        <v>23</v>
      </c>
      <c r="L5226" s="3" t="s">
        <v>879</v>
      </c>
      <c r="M5226" s="3" t="s">
        <v>234</v>
      </c>
      <c r="N5226" s="3">
        <v>48234</v>
      </c>
      <c r="O5226" s="3" t="s">
        <v>101</v>
      </c>
      <c r="P5226" s="3" t="s">
        <v>7206</v>
      </c>
      <c r="Q5226" s="3" t="s">
        <v>28</v>
      </c>
      <c r="R5226" s="3" t="s">
        <v>29</v>
      </c>
      <c r="S5226" s="3" t="s">
        <v>7207</v>
      </c>
      <c r="T5226" s="3">
        <v>212.94</v>
      </c>
      <c r="U5226" s="35" cm="1">
        <f t="array" ref="U5226">INDEX('Pricing Strategy'!$F$4:$F$71,MATCH(1,(Dataset!$O5226='Pricing Strategy'!$B$4:$B$71)*(Dataset!$Q5226='Pricing Strategy'!$C$4:$C$71)*(Dataset!$R5226='Pricing Strategy'!$D$4:$D$71),))</f>
        <v>0.4</v>
      </c>
      <c r="V5226" s="3">
        <f>Dataset!$T5226*(1-Dataset!$U5226)</f>
        <v>127.764</v>
      </c>
    </row>
    <row r="5227" spans="1:22" x14ac:dyDescent="0.3">
      <c r="A5227" s="32"/>
      <c r="C5227" s="3">
        <v>5222</v>
      </c>
      <c r="D5227" s="3" t="s">
        <v>8074</v>
      </c>
      <c r="E5227" s="34">
        <v>43238</v>
      </c>
      <c r="F5227" s="34">
        <v>43242</v>
      </c>
      <c r="G5227" s="3" t="s">
        <v>19</v>
      </c>
      <c r="H5227" s="3" t="s">
        <v>3796</v>
      </c>
      <c r="I5227" s="3" t="s">
        <v>3797</v>
      </c>
      <c r="J5227" s="3" t="s">
        <v>98</v>
      </c>
      <c r="K5227" s="3" t="s">
        <v>23</v>
      </c>
      <c r="L5227" s="3" t="s">
        <v>314</v>
      </c>
      <c r="M5227" s="3" t="s">
        <v>593</v>
      </c>
      <c r="N5227" s="3">
        <v>65807</v>
      </c>
      <c r="O5227" s="3" t="s">
        <v>101</v>
      </c>
      <c r="P5227" s="3" t="s">
        <v>8075</v>
      </c>
      <c r="Q5227" s="3" t="s">
        <v>42</v>
      </c>
      <c r="R5227" s="3" t="s">
        <v>74</v>
      </c>
      <c r="S5227" s="3" t="s">
        <v>8076</v>
      </c>
      <c r="T5227" s="3">
        <v>706.86</v>
      </c>
      <c r="U5227" s="35" cm="1">
        <f t="array" ref="U5227">INDEX('Pricing Strategy'!$F$4:$F$71,MATCH(1,(Dataset!$O5227='Pricing Strategy'!$B$4:$B$71)*(Dataset!$Q5227='Pricing Strategy'!$C$4:$C$71)*(Dataset!$R5227='Pricing Strategy'!$D$4:$D$71),))</f>
        <v>0.3</v>
      </c>
      <c r="V5227" s="3">
        <f>Dataset!$T5227*(1-Dataset!$U5227)</f>
        <v>494.80199999999996</v>
      </c>
    </row>
    <row r="5228" spans="1:22" x14ac:dyDescent="0.3">
      <c r="A5228" s="32"/>
      <c r="C5228" s="3">
        <v>5223</v>
      </c>
      <c r="D5228" s="3" t="s">
        <v>8074</v>
      </c>
      <c r="E5228" s="34">
        <v>43238</v>
      </c>
      <c r="F5228" s="34">
        <v>43242</v>
      </c>
      <c r="G5228" s="3" t="s">
        <v>19</v>
      </c>
      <c r="H5228" s="3" t="s">
        <v>3796</v>
      </c>
      <c r="I5228" s="3" t="s">
        <v>3797</v>
      </c>
      <c r="J5228" s="3" t="s">
        <v>98</v>
      </c>
      <c r="K5228" s="3" t="s">
        <v>23</v>
      </c>
      <c r="L5228" s="3" t="s">
        <v>314</v>
      </c>
      <c r="M5228" s="3" t="s">
        <v>593</v>
      </c>
      <c r="N5228" s="3">
        <v>65807</v>
      </c>
      <c r="O5228" s="3" t="s">
        <v>101</v>
      </c>
      <c r="P5228" s="3" t="s">
        <v>1784</v>
      </c>
      <c r="Q5228" s="3" t="s">
        <v>67</v>
      </c>
      <c r="R5228" s="3" t="s">
        <v>68</v>
      </c>
      <c r="S5228" s="3" t="s">
        <v>1785</v>
      </c>
      <c r="T5228" s="3">
        <v>114.95</v>
      </c>
      <c r="U5228" s="35" cm="1">
        <f t="array" ref="U5228">INDEX('Pricing Strategy'!$F$4:$F$71,MATCH(1,(Dataset!$O5228='Pricing Strategy'!$B$4:$B$71)*(Dataset!$Q5228='Pricing Strategy'!$C$4:$C$71)*(Dataset!$R5228='Pricing Strategy'!$D$4:$D$71),))</f>
        <v>0.3</v>
      </c>
      <c r="V5228" s="3">
        <f>Dataset!$T5228*(1-Dataset!$U5228)</f>
        <v>80.465000000000003</v>
      </c>
    </row>
    <row r="5229" spans="1:22" x14ac:dyDescent="0.3">
      <c r="A5229" s="32"/>
      <c r="C5229" s="3">
        <v>5224</v>
      </c>
      <c r="D5229" s="3" t="s">
        <v>8074</v>
      </c>
      <c r="E5229" s="34">
        <v>43238</v>
      </c>
      <c r="F5229" s="34">
        <v>43242</v>
      </c>
      <c r="G5229" s="3" t="s">
        <v>19</v>
      </c>
      <c r="H5229" s="3" t="s">
        <v>3796</v>
      </c>
      <c r="I5229" s="3" t="s">
        <v>3797</v>
      </c>
      <c r="J5229" s="3" t="s">
        <v>98</v>
      </c>
      <c r="K5229" s="3" t="s">
        <v>23</v>
      </c>
      <c r="L5229" s="3" t="s">
        <v>314</v>
      </c>
      <c r="M5229" s="3" t="s">
        <v>593</v>
      </c>
      <c r="N5229" s="3">
        <v>65807</v>
      </c>
      <c r="O5229" s="3" t="s">
        <v>101</v>
      </c>
      <c r="P5229" s="3" t="s">
        <v>6320</v>
      </c>
      <c r="Q5229" s="3" t="s">
        <v>42</v>
      </c>
      <c r="R5229" s="3" t="s">
        <v>71</v>
      </c>
      <c r="S5229" s="3" t="s">
        <v>6321</v>
      </c>
      <c r="T5229" s="3">
        <v>43.19</v>
      </c>
      <c r="U5229" s="35" cm="1">
        <f t="array" ref="U5229">INDEX('Pricing Strategy'!$F$4:$F$71,MATCH(1,(Dataset!$O5229='Pricing Strategy'!$B$4:$B$71)*(Dataset!$Q5229='Pricing Strategy'!$C$4:$C$71)*(Dataset!$R5229='Pricing Strategy'!$D$4:$D$71),))</f>
        <v>0.3</v>
      </c>
      <c r="V5229" s="3">
        <f>Dataset!$T5229*(1-Dataset!$U5229)</f>
        <v>30.232999999999997</v>
      </c>
    </row>
    <row r="5230" spans="1:22" x14ac:dyDescent="0.3">
      <c r="A5230" s="32"/>
      <c r="C5230" s="3">
        <v>5225</v>
      </c>
      <c r="D5230" s="3" t="s">
        <v>8077</v>
      </c>
      <c r="E5230" s="34">
        <v>43355</v>
      </c>
      <c r="F5230" s="34">
        <v>43360</v>
      </c>
      <c r="G5230" s="3" t="s">
        <v>19</v>
      </c>
      <c r="H5230" s="3" t="s">
        <v>5575</v>
      </c>
      <c r="I5230" s="3" t="s">
        <v>5576</v>
      </c>
      <c r="J5230" s="3" t="s">
        <v>22</v>
      </c>
      <c r="K5230" s="3" t="s">
        <v>23</v>
      </c>
      <c r="L5230" s="3" t="s">
        <v>38</v>
      </c>
      <c r="M5230" s="3" t="s">
        <v>39</v>
      </c>
      <c r="N5230" s="3">
        <v>90036</v>
      </c>
      <c r="O5230" s="3" t="s">
        <v>40</v>
      </c>
      <c r="P5230" s="3" t="s">
        <v>1626</v>
      </c>
      <c r="Q5230" s="3" t="s">
        <v>42</v>
      </c>
      <c r="R5230" s="3" t="s">
        <v>86</v>
      </c>
      <c r="S5230" s="3" t="s">
        <v>1627</v>
      </c>
      <c r="T5230" s="3">
        <v>166.44</v>
      </c>
      <c r="U5230" s="35" cm="1">
        <f t="array" ref="U5230">INDEX('Pricing Strategy'!$F$4:$F$71,MATCH(1,(Dataset!$O5230='Pricing Strategy'!$B$4:$B$71)*(Dataset!$Q5230='Pricing Strategy'!$C$4:$C$71)*(Dataset!$R5230='Pricing Strategy'!$D$4:$D$71),))</f>
        <v>0.4</v>
      </c>
      <c r="V5230" s="3">
        <f>Dataset!$T5230*(1-Dataset!$U5230)</f>
        <v>99.86399999999999</v>
      </c>
    </row>
    <row r="5231" spans="1:22" x14ac:dyDescent="0.3">
      <c r="A5231" s="32"/>
      <c r="C5231" s="3">
        <v>5226</v>
      </c>
      <c r="D5231" s="3" t="s">
        <v>8078</v>
      </c>
      <c r="E5231" s="34">
        <v>42907</v>
      </c>
      <c r="F5231" s="34">
        <v>42912</v>
      </c>
      <c r="G5231" s="3" t="s">
        <v>46</v>
      </c>
      <c r="H5231" s="3" t="s">
        <v>4714</v>
      </c>
      <c r="I5231" s="3" t="s">
        <v>4715</v>
      </c>
      <c r="J5231" s="3" t="s">
        <v>22</v>
      </c>
      <c r="K5231" s="3" t="s">
        <v>23</v>
      </c>
      <c r="L5231" s="3" t="s">
        <v>262</v>
      </c>
      <c r="M5231" s="3" t="s">
        <v>263</v>
      </c>
      <c r="N5231" s="3">
        <v>10011</v>
      </c>
      <c r="O5231" s="3" t="s">
        <v>144</v>
      </c>
      <c r="P5231" s="3" t="s">
        <v>5394</v>
      </c>
      <c r="Q5231" s="3" t="s">
        <v>42</v>
      </c>
      <c r="R5231" s="3" t="s">
        <v>71</v>
      </c>
      <c r="S5231" s="3" t="s">
        <v>5395</v>
      </c>
      <c r="T5231" s="3">
        <v>36.56</v>
      </c>
      <c r="U5231" s="35" cm="1">
        <f t="array" ref="U5231">INDEX('Pricing Strategy'!$F$4:$F$71,MATCH(1,(Dataset!$O5231='Pricing Strategy'!$B$4:$B$71)*(Dataset!$Q5231='Pricing Strategy'!$C$4:$C$71)*(Dataset!$R5231='Pricing Strategy'!$D$4:$D$71),))</f>
        <v>0.4</v>
      </c>
      <c r="V5231" s="3">
        <f>Dataset!$T5231*(1-Dataset!$U5231)</f>
        <v>21.936</v>
      </c>
    </row>
    <row r="5232" spans="1:22" x14ac:dyDescent="0.3">
      <c r="A5232" s="32"/>
      <c r="C5232" s="3">
        <v>5227</v>
      </c>
      <c r="D5232" s="3" t="s">
        <v>8078</v>
      </c>
      <c r="E5232" s="34">
        <v>42907</v>
      </c>
      <c r="F5232" s="34">
        <v>42912</v>
      </c>
      <c r="G5232" s="3" t="s">
        <v>46</v>
      </c>
      <c r="H5232" s="3" t="s">
        <v>4714</v>
      </c>
      <c r="I5232" s="3" t="s">
        <v>4715</v>
      </c>
      <c r="J5232" s="3" t="s">
        <v>22</v>
      </c>
      <c r="K5232" s="3" t="s">
        <v>23</v>
      </c>
      <c r="L5232" s="3" t="s">
        <v>262</v>
      </c>
      <c r="M5232" s="3" t="s">
        <v>263</v>
      </c>
      <c r="N5232" s="3">
        <v>10011</v>
      </c>
      <c r="O5232" s="3" t="s">
        <v>144</v>
      </c>
      <c r="P5232" s="3" t="s">
        <v>6813</v>
      </c>
      <c r="Q5232" s="3" t="s">
        <v>42</v>
      </c>
      <c r="R5232" s="3" t="s">
        <v>71</v>
      </c>
      <c r="S5232" s="3" t="s">
        <v>6814</v>
      </c>
      <c r="T5232" s="3">
        <v>186.14400000000001</v>
      </c>
      <c r="U5232" s="35" cm="1">
        <f t="array" ref="U5232">INDEX('Pricing Strategy'!$F$4:$F$71,MATCH(1,(Dataset!$O5232='Pricing Strategy'!$B$4:$B$71)*(Dataset!$Q5232='Pricing Strategy'!$C$4:$C$71)*(Dataset!$R5232='Pricing Strategy'!$D$4:$D$71),))</f>
        <v>0.4</v>
      </c>
      <c r="V5232" s="3">
        <f>Dataset!$T5232*(1-Dataset!$U5232)</f>
        <v>111.68640000000001</v>
      </c>
    </row>
    <row r="5233" spans="1:22" x14ac:dyDescent="0.3">
      <c r="A5233" s="32"/>
      <c r="C5233" s="3">
        <v>5228</v>
      </c>
      <c r="D5233" s="3" t="s">
        <v>8078</v>
      </c>
      <c r="E5233" s="34">
        <v>42907</v>
      </c>
      <c r="F5233" s="34">
        <v>42912</v>
      </c>
      <c r="G5233" s="3" t="s">
        <v>46</v>
      </c>
      <c r="H5233" s="3" t="s">
        <v>4714</v>
      </c>
      <c r="I5233" s="3" t="s">
        <v>4715</v>
      </c>
      <c r="J5233" s="3" t="s">
        <v>22</v>
      </c>
      <c r="K5233" s="3" t="s">
        <v>23</v>
      </c>
      <c r="L5233" s="3" t="s">
        <v>262</v>
      </c>
      <c r="M5233" s="3" t="s">
        <v>263</v>
      </c>
      <c r="N5233" s="3">
        <v>10011</v>
      </c>
      <c r="O5233" s="3" t="s">
        <v>144</v>
      </c>
      <c r="P5233" s="3" t="s">
        <v>2283</v>
      </c>
      <c r="Q5233" s="3" t="s">
        <v>28</v>
      </c>
      <c r="R5233" s="3" t="s">
        <v>29</v>
      </c>
      <c r="S5233" s="3" t="s">
        <v>2284</v>
      </c>
      <c r="T5233" s="3">
        <v>353.56799999999998</v>
      </c>
      <c r="U5233" s="35" cm="1">
        <f t="array" ref="U5233">INDEX('Pricing Strategy'!$F$4:$F$71,MATCH(1,(Dataset!$O5233='Pricing Strategy'!$B$4:$B$71)*(Dataset!$Q5233='Pricing Strategy'!$C$4:$C$71)*(Dataset!$R5233='Pricing Strategy'!$D$4:$D$71),))</f>
        <v>0.5</v>
      </c>
      <c r="V5233" s="3">
        <f>Dataset!$T5233*(1-Dataset!$U5233)</f>
        <v>176.78399999999999</v>
      </c>
    </row>
    <row r="5234" spans="1:22" x14ac:dyDescent="0.3">
      <c r="A5234" s="32"/>
      <c r="C5234" s="3">
        <v>5229</v>
      </c>
      <c r="D5234" s="3" t="s">
        <v>8079</v>
      </c>
      <c r="E5234" s="34">
        <v>42334</v>
      </c>
      <c r="F5234" s="34">
        <v>42339</v>
      </c>
      <c r="G5234" s="3" t="s">
        <v>46</v>
      </c>
      <c r="H5234" s="3" t="s">
        <v>546</v>
      </c>
      <c r="I5234" s="3" t="s">
        <v>547</v>
      </c>
      <c r="J5234" s="3" t="s">
        <v>98</v>
      </c>
      <c r="K5234" s="3" t="s">
        <v>23</v>
      </c>
      <c r="L5234" s="3" t="s">
        <v>123</v>
      </c>
      <c r="M5234" s="3" t="s">
        <v>39</v>
      </c>
      <c r="N5234" s="3">
        <v>94109</v>
      </c>
      <c r="O5234" s="3" t="s">
        <v>40</v>
      </c>
      <c r="P5234" s="3" t="s">
        <v>6540</v>
      </c>
      <c r="Q5234" s="3" t="s">
        <v>42</v>
      </c>
      <c r="R5234" s="3" t="s">
        <v>86</v>
      </c>
      <c r="S5234" s="3" t="s">
        <v>6541</v>
      </c>
      <c r="T5234" s="3">
        <v>81.98</v>
      </c>
      <c r="U5234" s="35" cm="1">
        <f t="array" ref="U5234">INDEX('Pricing Strategy'!$F$4:$F$71,MATCH(1,(Dataset!$O5234='Pricing Strategy'!$B$4:$B$71)*(Dataset!$Q5234='Pricing Strategy'!$C$4:$C$71)*(Dataset!$R5234='Pricing Strategy'!$D$4:$D$71),))</f>
        <v>0.4</v>
      </c>
      <c r="V5234" s="3">
        <f>Dataset!$T5234*(1-Dataset!$U5234)</f>
        <v>49.188000000000002</v>
      </c>
    </row>
    <row r="5235" spans="1:22" x14ac:dyDescent="0.3">
      <c r="A5235" s="32"/>
      <c r="C5235" s="3">
        <v>5230</v>
      </c>
      <c r="D5235" s="3" t="s">
        <v>8080</v>
      </c>
      <c r="E5235" s="34">
        <v>43178</v>
      </c>
      <c r="F5235" s="34">
        <v>43181</v>
      </c>
      <c r="G5235" s="3" t="s">
        <v>19</v>
      </c>
      <c r="H5235" s="3" t="s">
        <v>1676</v>
      </c>
      <c r="I5235" s="3" t="s">
        <v>1677</v>
      </c>
      <c r="J5235" s="3" t="s">
        <v>22</v>
      </c>
      <c r="K5235" s="3" t="s">
        <v>23</v>
      </c>
      <c r="L5235" s="3" t="s">
        <v>3494</v>
      </c>
      <c r="M5235" s="3" t="s">
        <v>39</v>
      </c>
      <c r="N5235" s="3">
        <v>93727</v>
      </c>
      <c r="O5235" s="3" t="s">
        <v>40</v>
      </c>
      <c r="P5235" s="3" t="s">
        <v>5394</v>
      </c>
      <c r="Q5235" s="3" t="s">
        <v>42</v>
      </c>
      <c r="R5235" s="3" t="s">
        <v>71</v>
      </c>
      <c r="S5235" s="3" t="s">
        <v>5395</v>
      </c>
      <c r="T5235" s="3">
        <v>14.624000000000001</v>
      </c>
      <c r="U5235" s="35" cm="1">
        <f t="array" ref="U5235">INDEX('Pricing Strategy'!$F$4:$F$71,MATCH(1,(Dataset!$O5235='Pricing Strategy'!$B$4:$B$71)*(Dataset!$Q5235='Pricing Strategy'!$C$4:$C$71)*(Dataset!$R5235='Pricing Strategy'!$D$4:$D$71),))</f>
        <v>0.4</v>
      </c>
      <c r="V5235" s="3">
        <f>Dataset!$T5235*(1-Dataset!$U5235)</f>
        <v>8.7744</v>
      </c>
    </row>
    <row r="5236" spans="1:22" x14ac:dyDescent="0.3">
      <c r="A5236" s="32"/>
      <c r="C5236" s="3">
        <v>5231</v>
      </c>
      <c r="D5236" s="3" t="s">
        <v>8080</v>
      </c>
      <c r="E5236" s="34">
        <v>43178</v>
      </c>
      <c r="F5236" s="34">
        <v>43181</v>
      </c>
      <c r="G5236" s="3" t="s">
        <v>19</v>
      </c>
      <c r="H5236" s="3" t="s">
        <v>1676</v>
      </c>
      <c r="I5236" s="3" t="s">
        <v>1677</v>
      </c>
      <c r="J5236" s="3" t="s">
        <v>22</v>
      </c>
      <c r="K5236" s="3" t="s">
        <v>23</v>
      </c>
      <c r="L5236" s="3" t="s">
        <v>3494</v>
      </c>
      <c r="M5236" s="3" t="s">
        <v>39</v>
      </c>
      <c r="N5236" s="3">
        <v>93727</v>
      </c>
      <c r="O5236" s="3" t="s">
        <v>40</v>
      </c>
      <c r="P5236" s="3" t="s">
        <v>2402</v>
      </c>
      <c r="Q5236" s="3" t="s">
        <v>28</v>
      </c>
      <c r="R5236" s="3" t="s">
        <v>52</v>
      </c>
      <c r="S5236" s="3" t="s">
        <v>2403</v>
      </c>
      <c r="T5236" s="3">
        <v>697.16</v>
      </c>
      <c r="U5236" s="35" cm="1">
        <f t="array" ref="U5236">INDEX('Pricing Strategy'!$F$4:$F$71,MATCH(1,(Dataset!$O5236='Pricing Strategy'!$B$4:$B$71)*(Dataset!$Q5236='Pricing Strategy'!$C$4:$C$71)*(Dataset!$R5236='Pricing Strategy'!$D$4:$D$71),))</f>
        <v>0.45</v>
      </c>
      <c r="V5236" s="3">
        <f>Dataset!$T5236*(1-Dataset!$U5236)</f>
        <v>383.43799999999999</v>
      </c>
    </row>
    <row r="5237" spans="1:22" x14ac:dyDescent="0.3">
      <c r="A5237" s="32"/>
      <c r="C5237" s="3">
        <v>5232</v>
      </c>
      <c r="D5237" s="3" t="s">
        <v>8080</v>
      </c>
      <c r="E5237" s="34">
        <v>43178</v>
      </c>
      <c r="F5237" s="34">
        <v>43181</v>
      </c>
      <c r="G5237" s="3" t="s">
        <v>19</v>
      </c>
      <c r="H5237" s="3" t="s">
        <v>1676</v>
      </c>
      <c r="I5237" s="3" t="s">
        <v>1677</v>
      </c>
      <c r="J5237" s="3" t="s">
        <v>22</v>
      </c>
      <c r="K5237" s="3" t="s">
        <v>23</v>
      </c>
      <c r="L5237" s="3" t="s">
        <v>3494</v>
      </c>
      <c r="M5237" s="3" t="s">
        <v>39</v>
      </c>
      <c r="N5237" s="3">
        <v>93727</v>
      </c>
      <c r="O5237" s="3" t="s">
        <v>40</v>
      </c>
      <c r="P5237" s="3" t="s">
        <v>5994</v>
      </c>
      <c r="Q5237" s="3" t="s">
        <v>28</v>
      </c>
      <c r="R5237" s="3" t="s">
        <v>61</v>
      </c>
      <c r="S5237" s="3" t="s">
        <v>5995</v>
      </c>
      <c r="T5237" s="3">
        <v>30.93</v>
      </c>
      <c r="U5237" s="35" cm="1">
        <f t="array" ref="U5237">INDEX('Pricing Strategy'!$F$4:$F$71,MATCH(1,(Dataset!$O5237='Pricing Strategy'!$B$4:$B$71)*(Dataset!$Q5237='Pricing Strategy'!$C$4:$C$71)*(Dataset!$R5237='Pricing Strategy'!$D$4:$D$71),))</f>
        <v>0.4</v>
      </c>
      <c r="V5237" s="3">
        <f>Dataset!$T5237*(1-Dataset!$U5237)</f>
        <v>18.558</v>
      </c>
    </row>
    <row r="5238" spans="1:22" x14ac:dyDescent="0.3">
      <c r="A5238" s="32"/>
      <c r="C5238" s="3">
        <v>5233</v>
      </c>
      <c r="D5238" s="3" t="s">
        <v>8080</v>
      </c>
      <c r="E5238" s="34">
        <v>43178</v>
      </c>
      <c r="F5238" s="34">
        <v>43181</v>
      </c>
      <c r="G5238" s="3" t="s">
        <v>19</v>
      </c>
      <c r="H5238" s="3" t="s">
        <v>1676</v>
      </c>
      <c r="I5238" s="3" t="s">
        <v>1677</v>
      </c>
      <c r="J5238" s="3" t="s">
        <v>22</v>
      </c>
      <c r="K5238" s="3" t="s">
        <v>23</v>
      </c>
      <c r="L5238" s="3" t="s">
        <v>3494</v>
      </c>
      <c r="M5238" s="3" t="s">
        <v>39</v>
      </c>
      <c r="N5238" s="3">
        <v>93727</v>
      </c>
      <c r="O5238" s="3" t="s">
        <v>40</v>
      </c>
      <c r="P5238" s="3" t="s">
        <v>793</v>
      </c>
      <c r="Q5238" s="3" t="s">
        <v>42</v>
      </c>
      <c r="R5238" s="3" t="s">
        <v>71</v>
      </c>
      <c r="S5238" s="3" t="s">
        <v>794</v>
      </c>
      <c r="T5238" s="3">
        <v>27.495999999999999</v>
      </c>
      <c r="U5238" s="35" cm="1">
        <f t="array" ref="U5238">INDEX('Pricing Strategy'!$F$4:$F$71,MATCH(1,(Dataset!$O5238='Pricing Strategy'!$B$4:$B$71)*(Dataset!$Q5238='Pricing Strategy'!$C$4:$C$71)*(Dataset!$R5238='Pricing Strategy'!$D$4:$D$71),))</f>
        <v>0.4</v>
      </c>
      <c r="V5238" s="3">
        <f>Dataset!$T5238*(1-Dataset!$U5238)</f>
        <v>16.497599999999998</v>
      </c>
    </row>
    <row r="5239" spans="1:22" x14ac:dyDescent="0.3">
      <c r="A5239" s="32"/>
      <c r="C5239" s="3">
        <v>5234</v>
      </c>
      <c r="D5239" s="3" t="s">
        <v>8081</v>
      </c>
      <c r="E5239" s="34">
        <v>42295</v>
      </c>
      <c r="F5239" s="34">
        <v>42299</v>
      </c>
      <c r="G5239" s="3" t="s">
        <v>46</v>
      </c>
      <c r="H5239" s="3" t="s">
        <v>5589</v>
      </c>
      <c r="I5239" s="3" t="s">
        <v>5590</v>
      </c>
      <c r="J5239" s="3" t="s">
        <v>37</v>
      </c>
      <c r="K5239" s="3" t="s">
        <v>23</v>
      </c>
      <c r="L5239" s="3" t="s">
        <v>7040</v>
      </c>
      <c r="M5239" s="3" t="s">
        <v>1709</v>
      </c>
      <c r="N5239" s="3">
        <v>71854</v>
      </c>
      <c r="O5239" s="3" t="s">
        <v>26</v>
      </c>
      <c r="P5239" s="3" t="s">
        <v>7955</v>
      </c>
      <c r="Q5239" s="3" t="s">
        <v>28</v>
      </c>
      <c r="R5239" s="3" t="s">
        <v>32</v>
      </c>
      <c r="S5239" s="3" t="s">
        <v>7956</v>
      </c>
      <c r="T5239" s="3">
        <v>605.34</v>
      </c>
      <c r="U5239" s="35" cm="1">
        <f t="array" ref="U5239">INDEX('Pricing Strategy'!$F$4:$F$71,MATCH(1,(Dataset!$O5239='Pricing Strategy'!$B$4:$B$71)*(Dataset!$Q5239='Pricing Strategy'!$C$4:$C$71)*(Dataset!$R5239='Pricing Strategy'!$D$4:$D$71),))</f>
        <v>0.3</v>
      </c>
      <c r="V5239" s="3">
        <f>Dataset!$T5239*(1-Dataset!$U5239)</f>
        <v>423.738</v>
      </c>
    </row>
    <row r="5240" spans="1:22" x14ac:dyDescent="0.3">
      <c r="A5240" s="32"/>
      <c r="C5240" s="3">
        <v>5235</v>
      </c>
      <c r="D5240" s="3" t="s">
        <v>8082</v>
      </c>
      <c r="E5240" s="34">
        <v>43334</v>
      </c>
      <c r="F5240" s="34">
        <v>43335</v>
      </c>
      <c r="G5240" s="3" t="s">
        <v>184</v>
      </c>
      <c r="H5240" s="3" t="s">
        <v>7585</v>
      </c>
      <c r="I5240" s="3" t="s">
        <v>7586</v>
      </c>
      <c r="J5240" s="3" t="s">
        <v>22</v>
      </c>
      <c r="K5240" s="3" t="s">
        <v>23</v>
      </c>
      <c r="L5240" s="3" t="s">
        <v>123</v>
      </c>
      <c r="M5240" s="3" t="s">
        <v>39</v>
      </c>
      <c r="N5240" s="3">
        <v>94110</v>
      </c>
      <c r="O5240" s="3" t="s">
        <v>40</v>
      </c>
      <c r="P5240" s="3" t="s">
        <v>506</v>
      </c>
      <c r="Q5240" s="3" t="s">
        <v>28</v>
      </c>
      <c r="R5240" s="3" t="s">
        <v>52</v>
      </c>
      <c r="S5240" s="3" t="s">
        <v>507</v>
      </c>
      <c r="T5240" s="3">
        <v>210.00800000000001</v>
      </c>
      <c r="U5240" s="35" cm="1">
        <f t="array" ref="U5240">INDEX('Pricing Strategy'!$F$4:$F$71,MATCH(1,(Dataset!$O5240='Pricing Strategy'!$B$4:$B$71)*(Dataset!$Q5240='Pricing Strategy'!$C$4:$C$71)*(Dataset!$R5240='Pricing Strategy'!$D$4:$D$71),))</f>
        <v>0.45</v>
      </c>
      <c r="V5240" s="3">
        <f>Dataset!$T5240*(1-Dataset!$U5240)</f>
        <v>115.50440000000002</v>
      </c>
    </row>
    <row r="5241" spans="1:22" x14ac:dyDescent="0.3">
      <c r="A5241" s="32"/>
      <c r="C5241" s="3">
        <v>5236</v>
      </c>
      <c r="D5241" s="3" t="s">
        <v>8083</v>
      </c>
      <c r="E5241" s="34">
        <v>43058</v>
      </c>
      <c r="F5241" s="34">
        <v>43061</v>
      </c>
      <c r="G5241" s="3" t="s">
        <v>184</v>
      </c>
      <c r="H5241" s="3" t="s">
        <v>5760</v>
      </c>
      <c r="I5241" s="3" t="s">
        <v>5761</v>
      </c>
      <c r="J5241" s="3" t="s">
        <v>37</v>
      </c>
      <c r="K5241" s="3" t="s">
        <v>23</v>
      </c>
      <c r="L5241" s="3" t="s">
        <v>4380</v>
      </c>
      <c r="M5241" s="3" t="s">
        <v>250</v>
      </c>
      <c r="N5241" s="3">
        <v>46203</v>
      </c>
      <c r="O5241" s="3" t="s">
        <v>101</v>
      </c>
      <c r="P5241" s="3" t="s">
        <v>6732</v>
      </c>
      <c r="Q5241" s="3" t="s">
        <v>42</v>
      </c>
      <c r="R5241" s="3" t="s">
        <v>74</v>
      </c>
      <c r="S5241" s="3" t="s">
        <v>6733</v>
      </c>
      <c r="T5241" s="3">
        <v>54.96</v>
      </c>
      <c r="U5241" s="35" cm="1">
        <f t="array" ref="U5241">INDEX('Pricing Strategy'!$F$4:$F$71,MATCH(1,(Dataset!$O5241='Pricing Strategy'!$B$4:$B$71)*(Dataset!$Q5241='Pricing Strategy'!$C$4:$C$71)*(Dataset!$R5241='Pricing Strategy'!$D$4:$D$71),))</f>
        <v>0.3</v>
      </c>
      <c r="V5241" s="3">
        <f>Dataset!$T5241*(1-Dataset!$U5241)</f>
        <v>38.472000000000001</v>
      </c>
    </row>
    <row r="5242" spans="1:22" x14ac:dyDescent="0.3">
      <c r="A5242" s="32"/>
      <c r="C5242" s="3">
        <v>5237</v>
      </c>
      <c r="D5242" s="3" t="s">
        <v>8084</v>
      </c>
      <c r="E5242" s="34">
        <v>42267</v>
      </c>
      <c r="F5242" s="34">
        <v>42271</v>
      </c>
      <c r="G5242" s="3" t="s">
        <v>46</v>
      </c>
      <c r="H5242" s="3" t="s">
        <v>360</v>
      </c>
      <c r="I5242" s="3" t="s">
        <v>361</v>
      </c>
      <c r="J5242" s="3" t="s">
        <v>22</v>
      </c>
      <c r="K5242" s="3" t="s">
        <v>23</v>
      </c>
      <c r="L5242" s="3" t="s">
        <v>378</v>
      </c>
      <c r="M5242" s="3" t="s">
        <v>2739</v>
      </c>
      <c r="N5242" s="3">
        <v>21044</v>
      </c>
      <c r="O5242" s="3" t="s">
        <v>144</v>
      </c>
      <c r="P5242" s="3" t="s">
        <v>3356</v>
      </c>
      <c r="Q5242" s="3" t="s">
        <v>28</v>
      </c>
      <c r="R5242" s="3" t="s">
        <v>61</v>
      </c>
      <c r="S5242" s="3" t="s">
        <v>3357</v>
      </c>
      <c r="T5242" s="3">
        <v>164.22</v>
      </c>
      <c r="U5242" s="35" cm="1">
        <f t="array" ref="U5242">INDEX('Pricing Strategy'!$F$4:$F$71,MATCH(1,(Dataset!$O5242='Pricing Strategy'!$B$4:$B$71)*(Dataset!$Q5242='Pricing Strategy'!$C$4:$C$71)*(Dataset!$R5242='Pricing Strategy'!$D$4:$D$71),))</f>
        <v>0.4</v>
      </c>
      <c r="V5242" s="3">
        <f>Dataset!$T5242*(1-Dataset!$U5242)</f>
        <v>98.531999999999996</v>
      </c>
    </row>
    <row r="5243" spans="1:22" x14ac:dyDescent="0.3">
      <c r="A5243" s="32"/>
      <c r="C5243" s="3">
        <v>5238</v>
      </c>
      <c r="D5243" s="3" t="s">
        <v>8084</v>
      </c>
      <c r="E5243" s="34">
        <v>42267</v>
      </c>
      <c r="F5243" s="34">
        <v>42271</v>
      </c>
      <c r="G5243" s="3" t="s">
        <v>46</v>
      </c>
      <c r="H5243" s="3" t="s">
        <v>360</v>
      </c>
      <c r="I5243" s="3" t="s">
        <v>361</v>
      </c>
      <c r="J5243" s="3" t="s">
        <v>22</v>
      </c>
      <c r="K5243" s="3" t="s">
        <v>23</v>
      </c>
      <c r="L5243" s="3" t="s">
        <v>378</v>
      </c>
      <c r="M5243" s="3" t="s">
        <v>2739</v>
      </c>
      <c r="N5243" s="3">
        <v>21044</v>
      </c>
      <c r="O5243" s="3" t="s">
        <v>144</v>
      </c>
      <c r="P5243" s="3" t="s">
        <v>1671</v>
      </c>
      <c r="Q5243" s="3" t="s">
        <v>28</v>
      </c>
      <c r="R5243" s="3" t="s">
        <v>29</v>
      </c>
      <c r="S5243" s="3" t="s">
        <v>1672</v>
      </c>
      <c r="T5243" s="3">
        <v>362.94</v>
      </c>
      <c r="U5243" s="35" cm="1">
        <f t="array" ref="U5243">INDEX('Pricing Strategy'!$F$4:$F$71,MATCH(1,(Dataset!$O5243='Pricing Strategy'!$B$4:$B$71)*(Dataset!$Q5243='Pricing Strategy'!$C$4:$C$71)*(Dataset!$R5243='Pricing Strategy'!$D$4:$D$71),))</f>
        <v>0.5</v>
      </c>
      <c r="V5243" s="3">
        <f>Dataset!$T5243*(1-Dataset!$U5243)</f>
        <v>181.47</v>
      </c>
    </row>
    <row r="5244" spans="1:22" x14ac:dyDescent="0.3">
      <c r="A5244" s="32"/>
      <c r="C5244" s="3">
        <v>5239</v>
      </c>
      <c r="D5244" s="3" t="s">
        <v>8084</v>
      </c>
      <c r="E5244" s="34">
        <v>42267</v>
      </c>
      <c r="F5244" s="34">
        <v>42271</v>
      </c>
      <c r="G5244" s="3" t="s">
        <v>46</v>
      </c>
      <c r="H5244" s="3" t="s">
        <v>360</v>
      </c>
      <c r="I5244" s="3" t="s">
        <v>361</v>
      </c>
      <c r="J5244" s="3" t="s">
        <v>22</v>
      </c>
      <c r="K5244" s="3" t="s">
        <v>23</v>
      </c>
      <c r="L5244" s="3" t="s">
        <v>378</v>
      </c>
      <c r="M5244" s="3" t="s">
        <v>2739</v>
      </c>
      <c r="N5244" s="3">
        <v>21044</v>
      </c>
      <c r="O5244" s="3" t="s">
        <v>144</v>
      </c>
      <c r="P5244" s="3" t="s">
        <v>1018</v>
      </c>
      <c r="Q5244" s="3" t="s">
        <v>67</v>
      </c>
      <c r="R5244" s="3" t="s">
        <v>157</v>
      </c>
      <c r="S5244" s="3" t="s">
        <v>1019</v>
      </c>
      <c r="T5244" s="3">
        <v>59.98</v>
      </c>
      <c r="U5244" s="35" cm="1">
        <f t="array" ref="U5244">INDEX('Pricing Strategy'!$F$4:$F$71,MATCH(1,(Dataset!$O5244='Pricing Strategy'!$B$4:$B$71)*(Dataset!$Q5244='Pricing Strategy'!$C$4:$C$71)*(Dataset!$R5244='Pricing Strategy'!$D$4:$D$71),))</f>
        <v>0.45</v>
      </c>
      <c r="V5244" s="3">
        <f>Dataset!$T5244*(1-Dataset!$U5244)</f>
        <v>32.989000000000004</v>
      </c>
    </row>
    <row r="5245" spans="1:22" x14ac:dyDescent="0.3">
      <c r="A5245" s="32"/>
      <c r="C5245" s="3">
        <v>5240</v>
      </c>
      <c r="D5245" s="3" t="s">
        <v>8085</v>
      </c>
      <c r="E5245" s="34">
        <v>42989</v>
      </c>
      <c r="F5245" s="34">
        <v>42995</v>
      </c>
      <c r="G5245" s="3" t="s">
        <v>46</v>
      </c>
      <c r="H5245" s="3" t="s">
        <v>6339</v>
      </c>
      <c r="I5245" s="3" t="s">
        <v>6340</v>
      </c>
      <c r="J5245" s="3" t="s">
        <v>22</v>
      </c>
      <c r="K5245" s="3" t="s">
        <v>23</v>
      </c>
      <c r="L5245" s="3" t="s">
        <v>627</v>
      </c>
      <c r="M5245" s="3" t="s">
        <v>39</v>
      </c>
      <c r="N5245" s="3">
        <v>95123</v>
      </c>
      <c r="O5245" s="3" t="s">
        <v>40</v>
      </c>
      <c r="P5245" s="3" t="s">
        <v>111</v>
      </c>
      <c r="Q5245" s="3" t="s">
        <v>42</v>
      </c>
      <c r="R5245" s="3" t="s">
        <v>55</v>
      </c>
      <c r="S5245" s="3" t="s">
        <v>112</v>
      </c>
      <c r="T5245" s="3">
        <v>332.94</v>
      </c>
      <c r="U5245" s="35" cm="1">
        <f t="array" ref="U5245">INDEX('Pricing Strategy'!$F$4:$F$71,MATCH(1,(Dataset!$O5245='Pricing Strategy'!$B$4:$B$71)*(Dataset!$Q5245='Pricing Strategy'!$C$4:$C$71)*(Dataset!$R5245='Pricing Strategy'!$D$4:$D$71),))</f>
        <v>0.5</v>
      </c>
      <c r="V5245" s="3">
        <f>Dataset!$T5245*(1-Dataset!$U5245)</f>
        <v>166.47</v>
      </c>
    </row>
    <row r="5246" spans="1:22" x14ac:dyDescent="0.3">
      <c r="A5246" s="32"/>
      <c r="C5246" s="3">
        <v>5241</v>
      </c>
      <c r="D5246" s="3" t="s">
        <v>8085</v>
      </c>
      <c r="E5246" s="34">
        <v>42989</v>
      </c>
      <c r="F5246" s="34">
        <v>42995</v>
      </c>
      <c r="G5246" s="3" t="s">
        <v>46</v>
      </c>
      <c r="H5246" s="3" t="s">
        <v>6339</v>
      </c>
      <c r="I5246" s="3" t="s">
        <v>6340</v>
      </c>
      <c r="J5246" s="3" t="s">
        <v>22</v>
      </c>
      <c r="K5246" s="3" t="s">
        <v>23</v>
      </c>
      <c r="L5246" s="3" t="s">
        <v>627</v>
      </c>
      <c r="M5246" s="3" t="s">
        <v>39</v>
      </c>
      <c r="N5246" s="3">
        <v>95123</v>
      </c>
      <c r="O5246" s="3" t="s">
        <v>40</v>
      </c>
      <c r="P5246" s="3" t="s">
        <v>1726</v>
      </c>
      <c r="Q5246" s="3" t="s">
        <v>42</v>
      </c>
      <c r="R5246" s="3" t="s">
        <v>71</v>
      </c>
      <c r="S5246" s="3" t="s">
        <v>1727</v>
      </c>
      <c r="T5246" s="3">
        <v>39.872</v>
      </c>
      <c r="U5246" s="35" cm="1">
        <f t="array" ref="U5246">INDEX('Pricing Strategy'!$F$4:$F$71,MATCH(1,(Dataset!$O5246='Pricing Strategy'!$B$4:$B$71)*(Dataset!$Q5246='Pricing Strategy'!$C$4:$C$71)*(Dataset!$R5246='Pricing Strategy'!$D$4:$D$71),))</f>
        <v>0.4</v>
      </c>
      <c r="V5246" s="3">
        <f>Dataset!$T5246*(1-Dataset!$U5246)</f>
        <v>23.923199999999998</v>
      </c>
    </row>
    <row r="5247" spans="1:22" x14ac:dyDescent="0.3">
      <c r="A5247" s="32"/>
      <c r="C5247" s="3">
        <v>5242</v>
      </c>
      <c r="D5247" s="3" t="s">
        <v>8086</v>
      </c>
      <c r="E5247" s="34">
        <v>43001</v>
      </c>
      <c r="F5247" s="34">
        <v>43004</v>
      </c>
      <c r="G5247" s="3" t="s">
        <v>19</v>
      </c>
      <c r="H5247" s="3" t="s">
        <v>6486</v>
      </c>
      <c r="I5247" s="3" t="s">
        <v>6487</v>
      </c>
      <c r="J5247" s="3" t="s">
        <v>37</v>
      </c>
      <c r="K5247" s="3" t="s">
        <v>23</v>
      </c>
      <c r="L5247" s="3" t="s">
        <v>91</v>
      </c>
      <c r="M5247" s="3" t="s">
        <v>92</v>
      </c>
      <c r="N5247" s="3">
        <v>98115</v>
      </c>
      <c r="O5247" s="3" t="s">
        <v>40</v>
      </c>
      <c r="P5247" s="3" t="s">
        <v>8087</v>
      </c>
      <c r="Q5247" s="3" t="s">
        <v>42</v>
      </c>
      <c r="R5247" s="3" t="s">
        <v>575</v>
      </c>
      <c r="S5247" s="3" t="s">
        <v>8088</v>
      </c>
      <c r="T5247" s="3">
        <v>13.68</v>
      </c>
      <c r="U5247" s="35" cm="1">
        <f t="array" ref="U5247">INDEX('Pricing Strategy'!$F$4:$F$71,MATCH(1,(Dataset!$O5247='Pricing Strategy'!$B$4:$B$71)*(Dataset!$Q5247='Pricing Strategy'!$C$4:$C$71)*(Dataset!$R5247='Pricing Strategy'!$D$4:$D$71),))</f>
        <v>0.45</v>
      </c>
      <c r="V5247" s="3">
        <f>Dataset!$T5247*(1-Dataset!$U5247)</f>
        <v>7.524</v>
      </c>
    </row>
    <row r="5248" spans="1:22" x14ac:dyDescent="0.3">
      <c r="A5248" s="32"/>
      <c r="C5248" s="3">
        <v>5243</v>
      </c>
      <c r="D5248" s="3" t="s">
        <v>8089</v>
      </c>
      <c r="E5248" s="34">
        <v>43316</v>
      </c>
      <c r="F5248" s="34">
        <v>43320</v>
      </c>
      <c r="G5248" s="3" t="s">
        <v>46</v>
      </c>
      <c r="H5248" s="3" t="s">
        <v>3750</v>
      </c>
      <c r="I5248" s="3" t="s">
        <v>3751</v>
      </c>
      <c r="J5248" s="3" t="s">
        <v>37</v>
      </c>
      <c r="K5248" s="3" t="s">
        <v>23</v>
      </c>
      <c r="L5248" s="3" t="s">
        <v>4220</v>
      </c>
      <c r="M5248" s="3" t="s">
        <v>100</v>
      </c>
      <c r="N5248" s="3">
        <v>75007</v>
      </c>
      <c r="O5248" s="3" t="s">
        <v>101</v>
      </c>
      <c r="P5248" s="3" t="s">
        <v>2158</v>
      </c>
      <c r="Q5248" s="3" t="s">
        <v>42</v>
      </c>
      <c r="R5248" s="3" t="s">
        <v>71</v>
      </c>
      <c r="S5248" s="3" t="s">
        <v>2159</v>
      </c>
      <c r="T5248" s="3">
        <v>3.3180000000000001</v>
      </c>
      <c r="U5248" s="35" cm="1">
        <f t="array" ref="U5248">INDEX('Pricing Strategy'!$F$4:$F$71,MATCH(1,(Dataset!$O5248='Pricing Strategy'!$B$4:$B$71)*(Dataset!$Q5248='Pricing Strategy'!$C$4:$C$71)*(Dataset!$R5248='Pricing Strategy'!$D$4:$D$71),))</f>
        <v>0.3</v>
      </c>
      <c r="V5248" s="3">
        <f>Dataset!$T5248*(1-Dataset!$U5248)</f>
        <v>2.3226</v>
      </c>
    </row>
    <row r="5249" spans="1:22" x14ac:dyDescent="0.3">
      <c r="A5249" s="32"/>
      <c r="C5249" s="3">
        <v>5244</v>
      </c>
      <c r="D5249" s="3" t="s">
        <v>8090</v>
      </c>
      <c r="E5249" s="34">
        <v>42941</v>
      </c>
      <c r="F5249" s="34">
        <v>42942</v>
      </c>
      <c r="G5249" s="3" t="s">
        <v>184</v>
      </c>
      <c r="H5249" s="3" t="s">
        <v>3820</v>
      </c>
      <c r="I5249" s="3" t="s">
        <v>3821</v>
      </c>
      <c r="J5249" s="3" t="s">
        <v>98</v>
      </c>
      <c r="K5249" s="3" t="s">
        <v>23</v>
      </c>
      <c r="L5249" s="3" t="s">
        <v>1127</v>
      </c>
      <c r="M5249" s="3" t="s">
        <v>315</v>
      </c>
      <c r="N5249" s="3">
        <v>22204</v>
      </c>
      <c r="O5249" s="3" t="s">
        <v>26</v>
      </c>
      <c r="P5249" s="3" t="s">
        <v>3371</v>
      </c>
      <c r="Q5249" s="3" t="s">
        <v>42</v>
      </c>
      <c r="R5249" s="3" t="s">
        <v>71</v>
      </c>
      <c r="S5249" s="3" t="s">
        <v>3372</v>
      </c>
      <c r="T5249" s="3">
        <v>10.44</v>
      </c>
      <c r="U5249" s="35" cm="1">
        <f t="array" ref="U5249">INDEX('Pricing Strategy'!$F$4:$F$71,MATCH(1,(Dataset!$O5249='Pricing Strategy'!$B$4:$B$71)*(Dataset!$Q5249='Pricing Strategy'!$C$4:$C$71)*(Dataset!$R5249='Pricing Strategy'!$D$4:$D$71),))</f>
        <v>0.25</v>
      </c>
      <c r="V5249" s="3">
        <f>Dataset!$T5249*(1-Dataset!$U5249)</f>
        <v>7.83</v>
      </c>
    </row>
    <row r="5250" spans="1:22" x14ac:dyDescent="0.3">
      <c r="A5250" s="32"/>
      <c r="C5250" s="3">
        <v>5245</v>
      </c>
      <c r="D5250" s="3" t="s">
        <v>8091</v>
      </c>
      <c r="E5250" s="34">
        <v>42949</v>
      </c>
      <c r="F5250" s="34">
        <v>42951</v>
      </c>
      <c r="G5250" s="3" t="s">
        <v>19</v>
      </c>
      <c r="H5250" s="3" t="s">
        <v>2412</v>
      </c>
      <c r="I5250" s="3" t="s">
        <v>2413</v>
      </c>
      <c r="J5250" s="3" t="s">
        <v>37</v>
      </c>
      <c r="K5250" s="3" t="s">
        <v>23</v>
      </c>
      <c r="L5250" s="3" t="s">
        <v>38</v>
      </c>
      <c r="M5250" s="3" t="s">
        <v>39</v>
      </c>
      <c r="N5250" s="3">
        <v>90032</v>
      </c>
      <c r="O5250" s="3" t="s">
        <v>40</v>
      </c>
      <c r="P5250" s="3" t="s">
        <v>8092</v>
      </c>
      <c r="Q5250" s="3" t="s">
        <v>28</v>
      </c>
      <c r="R5250" s="3" t="s">
        <v>52</v>
      </c>
      <c r="S5250" s="3" t="s">
        <v>8093</v>
      </c>
      <c r="T5250" s="3">
        <v>136.464</v>
      </c>
      <c r="U5250" s="35" cm="1">
        <f t="array" ref="U5250">INDEX('Pricing Strategy'!$F$4:$F$71,MATCH(1,(Dataset!$O5250='Pricing Strategy'!$B$4:$B$71)*(Dataset!$Q5250='Pricing Strategy'!$C$4:$C$71)*(Dataset!$R5250='Pricing Strategy'!$D$4:$D$71),))</f>
        <v>0.45</v>
      </c>
      <c r="V5250" s="3">
        <f>Dataset!$T5250*(1-Dataset!$U5250)</f>
        <v>75.055199999999999</v>
      </c>
    </row>
    <row r="5251" spans="1:22" x14ac:dyDescent="0.3">
      <c r="A5251" s="32"/>
      <c r="C5251" s="3">
        <v>5246</v>
      </c>
      <c r="D5251" s="3" t="s">
        <v>8091</v>
      </c>
      <c r="E5251" s="34">
        <v>42949</v>
      </c>
      <c r="F5251" s="34">
        <v>42951</v>
      </c>
      <c r="G5251" s="3" t="s">
        <v>19</v>
      </c>
      <c r="H5251" s="3" t="s">
        <v>2412</v>
      </c>
      <c r="I5251" s="3" t="s">
        <v>2413</v>
      </c>
      <c r="J5251" s="3" t="s">
        <v>37</v>
      </c>
      <c r="K5251" s="3" t="s">
        <v>23</v>
      </c>
      <c r="L5251" s="3" t="s">
        <v>38</v>
      </c>
      <c r="M5251" s="3" t="s">
        <v>39</v>
      </c>
      <c r="N5251" s="3">
        <v>90032</v>
      </c>
      <c r="O5251" s="3" t="s">
        <v>40</v>
      </c>
      <c r="P5251" s="3" t="s">
        <v>826</v>
      </c>
      <c r="Q5251" s="3" t="s">
        <v>67</v>
      </c>
      <c r="R5251" s="3" t="s">
        <v>68</v>
      </c>
      <c r="S5251" s="3" t="s">
        <v>827</v>
      </c>
      <c r="T5251" s="3">
        <v>333.57600000000002</v>
      </c>
      <c r="U5251" s="35" cm="1">
        <f t="array" ref="U5251">INDEX('Pricing Strategy'!$F$4:$F$71,MATCH(1,(Dataset!$O5251='Pricing Strategy'!$B$4:$B$71)*(Dataset!$Q5251='Pricing Strategy'!$C$4:$C$71)*(Dataset!$R5251='Pricing Strategy'!$D$4:$D$71),))</f>
        <v>0.4</v>
      </c>
      <c r="V5251" s="3">
        <f>Dataset!$T5251*(1-Dataset!$U5251)</f>
        <v>200.1456</v>
      </c>
    </row>
    <row r="5252" spans="1:22" x14ac:dyDescent="0.3">
      <c r="A5252" s="32"/>
      <c r="C5252" s="3">
        <v>5247</v>
      </c>
      <c r="D5252" s="3" t="s">
        <v>8091</v>
      </c>
      <c r="E5252" s="34">
        <v>42949</v>
      </c>
      <c r="F5252" s="34">
        <v>42951</v>
      </c>
      <c r="G5252" s="3" t="s">
        <v>19</v>
      </c>
      <c r="H5252" s="3" t="s">
        <v>2412</v>
      </c>
      <c r="I5252" s="3" t="s">
        <v>2413</v>
      </c>
      <c r="J5252" s="3" t="s">
        <v>37</v>
      </c>
      <c r="K5252" s="3" t="s">
        <v>23</v>
      </c>
      <c r="L5252" s="3" t="s">
        <v>38</v>
      </c>
      <c r="M5252" s="3" t="s">
        <v>39</v>
      </c>
      <c r="N5252" s="3">
        <v>90032</v>
      </c>
      <c r="O5252" s="3" t="s">
        <v>40</v>
      </c>
      <c r="P5252" s="3" t="s">
        <v>1778</v>
      </c>
      <c r="Q5252" s="3" t="s">
        <v>42</v>
      </c>
      <c r="R5252" s="3" t="s">
        <v>71</v>
      </c>
      <c r="S5252" s="3" t="s">
        <v>1779</v>
      </c>
      <c r="T5252" s="3">
        <v>12.544</v>
      </c>
      <c r="U5252" s="35" cm="1">
        <f t="array" ref="U5252">INDEX('Pricing Strategy'!$F$4:$F$71,MATCH(1,(Dataset!$O5252='Pricing Strategy'!$B$4:$B$71)*(Dataset!$Q5252='Pricing Strategy'!$C$4:$C$71)*(Dataset!$R5252='Pricing Strategy'!$D$4:$D$71),))</f>
        <v>0.4</v>
      </c>
      <c r="V5252" s="3">
        <f>Dataset!$T5252*(1-Dataset!$U5252)</f>
        <v>7.5263999999999998</v>
      </c>
    </row>
    <row r="5253" spans="1:22" x14ac:dyDescent="0.3">
      <c r="A5253" s="32"/>
      <c r="C5253" s="3">
        <v>5248</v>
      </c>
      <c r="D5253" s="3" t="s">
        <v>8094</v>
      </c>
      <c r="E5253" s="34">
        <v>42511</v>
      </c>
      <c r="F5253" s="34">
        <v>42517</v>
      </c>
      <c r="G5253" s="3" t="s">
        <v>46</v>
      </c>
      <c r="H5253" s="3" t="s">
        <v>328</v>
      </c>
      <c r="I5253" s="3" t="s">
        <v>329</v>
      </c>
      <c r="J5253" s="3" t="s">
        <v>22</v>
      </c>
      <c r="K5253" s="3" t="s">
        <v>23</v>
      </c>
      <c r="L5253" s="3" t="s">
        <v>8095</v>
      </c>
      <c r="M5253" s="3" t="s">
        <v>207</v>
      </c>
      <c r="N5253" s="3">
        <v>60423</v>
      </c>
      <c r="O5253" s="3" t="s">
        <v>101</v>
      </c>
      <c r="P5253" s="3" t="s">
        <v>433</v>
      </c>
      <c r="Q5253" s="3" t="s">
        <v>42</v>
      </c>
      <c r="R5253" s="3" t="s">
        <v>74</v>
      </c>
      <c r="S5253" s="3" t="s">
        <v>434</v>
      </c>
      <c r="T5253" s="3">
        <v>20.768000000000001</v>
      </c>
      <c r="U5253" s="35" cm="1">
        <f t="array" ref="U5253">INDEX('Pricing Strategy'!$F$4:$F$71,MATCH(1,(Dataset!$O5253='Pricing Strategy'!$B$4:$B$71)*(Dataset!$Q5253='Pricing Strategy'!$C$4:$C$71)*(Dataset!$R5253='Pricing Strategy'!$D$4:$D$71),))</f>
        <v>0.3</v>
      </c>
      <c r="V5253" s="3">
        <f>Dataset!$T5253*(1-Dataset!$U5253)</f>
        <v>14.537599999999999</v>
      </c>
    </row>
    <row r="5254" spans="1:22" x14ac:dyDescent="0.3">
      <c r="A5254" s="32"/>
      <c r="C5254" s="3">
        <v>5249</v>
      </c>
      <c r="D5254" s="3" t="s">
        <v>8096</v>
      </c>
      <c r="E5254" s="34">
        <v>43407</v>
      </c>
      <c r="F5254" s="34">
        <v>43409</v>
      </c>
      <c r="G5254" s="3" t="s">
        <v>19</v>
      </c>
      <c r="H5254" s="3" t="s">
        <v>3486</v>
      </c>
      <c r="I5254" s="3" t="s">
        <v>3487</v>
      </c>
      <c r="J5254" s="3" t="s">
        <v>22</v>
      </c>
      <c r="K5254" s="3" t="s">
        <v>23</v>
      </c>
      <c r="L5254" s="3" t="s">
        <v>91</v>
      </c>
      <c r="M5254" s="3" t="s">
        <v>92</v>
      </c>
      <c r="N5254" s="3">
        <v>98105</v>
      </c>
      <c r="O5254" s="3" t="s">
        <v>40</v>
      </c>
      <c r="P5254" s="3" t="s">
        <v>739</v>
      </c>
      <c r="Q5254" s="3" t="s">
        <v>67</v>
      </c>
      <c r="R5254" s="3" t="s">
        <v>157</v>
      </c>
      <c r="S5254" s="3" t="s">
        <v>740</v>
      </c>
      <c r="T5254" s="3">
        <v>43.5</v>
      </c>
      <c r="U5254" s="35" cm="1">
        <f t="array" ref="U5254">INDEX('Pricing Strategy'!$F$4:$F$71,MATCH(1,(Dataset!$O5254='Pricing Strategy'!$B$4:$B$71)*(Dataset!$Q5254='Pricing Strategy'!$C$4:$C$71)*(Dataset!$R5254='Pricing Strategy'!$D$4:$D$71),))</f>
        <v>0.45</v>
      </c>
      <c r="V5254" s="3">
        <f>Dataset!$T5254*(1-Dataset!$U5254)</f>
        <v>23.925000000000001</v>
      </c>
    </row>
    <row r="5255" spans="1:22" x14ac:dyDescent="0.3">
      <c r="A5255" s="32"/>
      <c r="C5255" s="3">
        <v>5250</v>
      </c>
      <c r="D5255" s="3" t="s">
        <v>8097</v>
      </c>
      <c r="E5255" s="34">
        <v>42476</v>
      </c>
      <c r="F5255" s="34">
        <v>42481</v>
      </c>
      <c r="G5255" s="3" t="s">
        <v>46</v>
      </c>
      <c r="H5255" s="3" t="s">
        <v>2273</v>
      </c>
      <c r="I5255" s="3" t="s">
        <v>2274</v>
      </c>
      <c r="J5255" s="3" t="s">
        <v>37</v>
      </c>
      <c r="K5255" s="3" t="s">
        <v>23</v>
      </c>
      <c r="L5255" s="3" t="s">
        <v>142</v>
      </c>
      <c r="M5255" s="3" t="s">
        <v>143</v>
      </c>
      <c r="N5255" s="3">
        <v>19143</v>
      </c>
      <c r="O5255" s="3" t="s">
        <v>144</v>
      </c>
      <c r="P5255" s="3" t="s">
        <v>5434</v>
      </c>
      <c r="Q5255" s="3" t="s">
        <v>42</v>
      </c>
      <c r="R5255" s="3" t="s">
        <v>265</v>
      </c>
      <c r="S5255" s="3" t="s">
        <v>559</v>
      </c>
      <c r="T5255" s="3">
        <v>12.576000000000001</v>
      </c>
      <c r="U5255" s="35" cm="1">
        <f t="array" ref="U5255">INDEX('Pricing Strategy'!$F$4:$F$71,MATCH(1,(Dataset!$O5255='Pricing Strategy'!$B$4:$B$71)*(Dataset!$Q5255='Pricing Strategy'!$C$4:$C$71)*(Dataset!$R5255='Pricing Strategy'!$D$4:$D$71),))</f>
        <v>0.4</v>
      </c>
      <c r="V5255" s="3">
        <f>Dataset!$T5255*(1-Dataset!$U5255)</f>
        <v>7.5456000000000003</v>
      </c>
    </row>
    <row r="5256" spans="1:22" x14ac:dyDescent="0.3">
      <c r="A5256" s="32"/>
      <c r="C5256" s="3">
        <v>5251</v>
      </c>
      <c r="D5256" s="3" t="s">
        <v>8098</v>
      </c>
      <c r="E5256" s="34">
        <v>43081</v>
      </c>
      <c r="F5256" s="34">
        <v>43087</v>
      </c>
      <c r="G5256" s="3" t="s">
        <v>46</v>
      </c>
      <c r="H5256" s="3" t="s">
        <v>6323</v>
      </c>
      <c r="I5256" s="3" t="s">
        <v>6324</v>
      </c>
      <c r="J5256" s="3" t="s">
        <v>22</v>
      </c>
      <c r="K5256" s="3" t="s">
        <v>23</v>
      </c>
      <c r="L5256" s="3" t="s">
        <v>493</v>
      </c>
      <c r="M5256" s="3" t="s">
        <v>1272</v>
      </c>
      <c r="N5256" s="3">
        <v>31907</v>
      </c>
      <c r="O5256" s="3" t="s">
        <v>26</v>
      </c>
      <c r="P5256" s="3" t="s">
        <v>3761</v>
      </c>
      <c r="Q5256" s="3" t="s">
        <v>67</v>
      </c>
      <c r="R5256" s="3" t="s">
        <v>157</v>
      </c>
      <c r="S5256" s="3" t="s">
        <v>3762</v>
      </c>
      <c r="T5256" s="3">
        <v>249.95</v>
      </c>
      <c r="U5256" s="35" cm="1">
        <f t="array" ref="U5256">INDEX('Pricing Strategy'!$F$4:$F$71,MATCH(1,(Dataset!$O5256='Pricing Strategy'!$B$4:$B$71)*(Dataset!$Q5256='Pricing Strategy'!$C$4:$C$71)*(Dataset!$R5256='Pricing Strategy'!$D$4:$D$71),))</f>
        <v>0.3</v>
      </c>
      <c r="V5256" s="3">
        <f>Dataset!$T5256*(1-Dataset!$U5256)</f>
        <v>174.96499999999997</v>
      </c>
    </row>
    <row r="5257" spans="1:22" x14ac:dyDescent="0.3">
      <c r="A5257" s="32"/>
      <c r="C5257" s="3">
        <v>5252</v>
      </c>
      <c r="D5257" s="3" t="s">
        <v>8098</v>
      </c>
      <c r="E5257" s="34">
        <v>43081</v>
      </c>
      <c r="F5257" s="34">
        <v>43087</v>
      </c>
      <c r="G5257" s="3" t="s">
        <v>46</v>
      </c>
      <c r="H5257" s="3" t="s">
        <v>6323</v>
      </c>
      <c r="I5257" s="3" t="s">
        <v>6324</v>
      </c>
      <c r="J5257" s="3" t="s">
        <v>22</v>
      </c>
      <c r="K5257" s="3" t="s">
        <v>23</v>
      </c>
      <c r="L5257" s="3" t="s">
        <v>493</v>
      </c>
      <c r="M5257" s="3" t="s">
        <v>1272</v>
      </c>
      <c r="N5257" s="3">
        <v>31907</v>
      </c>
      <c r="O5257" s="3" t="s">
        <v>26</v>
      </c>
      <c r="P5257" s="3" t="s">
        <v>6343</v>
      </c>
      <c r="Q5257" s="3" t="s">
        <v>42</v>
      </c>
      <c r="R5257" s="3" t="s">
        <v>86</v>
      </c>
      <c r="S5257" s="3" t="s">
        <v>6344</v>
      </c>
      <c r="T5257" s="3">
        <v>49.12</v>
      </c>
      <c r="U5257" s="35" cm="1">
        <f t="array" ref="U5257">INDEX('Pricing Strategy'!$F$4:$F$71,MATCH(1,(Dataset!$O5257='Pricing Strategy'!$B$4:$B$71)*(Dataset!$Q5257='Pricing Strategy'!$C$4:$C$71)*(Dataset!$R5257='Pricing Strategy'!$D$4:$D$71),))</f>
        <v>0.25</v>
      </c>
      <c r="V5257" s="3">
        <f>Dataset!$T5257*(1-Dataset!$U5257)</f>
        <v>36.839999999999996</v>
      </c>
    </row>
    <row r="5258" spans="1:22" x14ac:dyDescent="0.3">
      <c r="A5258" s="32"/>
      <c r="C5258" s="3">
        <v>5253</v>
      </c>
      <c r="D5258" s="3" t="s">
        <v>8099</v>
      </c>
      <c r="E5258" s="34">
        <v>42673</v>
      </c>
      <c r="F5258" s="34">
        <v>42676</v>
      </c>
      <c r="G5258" s="3" t="s">
        <v>184</v>
      </c>
      <c r="H5258" s="3" t="s">
        <v>5620</v>
      </c>
      <c r="I5258" s="3" t="s">
        <v>5621</v>
      </c>
      <c r="J5258" s="3" t="s">
        <v>22</v>
      </c>
      <c r="K5258" s="3" t="s">
        <v>23</v>
      </c>
      <c r="L5258" s="3" t="s">
        <v>2982</v>
      </c>
      <c r="M5258" s="3" t="s">
        <v>315</v>
      </c>
      <c r="N5258" s="3">
        <v>23464</v>
      </c>
      <c r="O5258" s="3" t="s">
        <v>26</v>
      </c>
      <c r="P5258" s="3" t="s">
        <v>5360</v>
      </c>
      <c r="Q5258" s="3" t="s">
        <v>42</v>
      </c>
      <c r="R5258" s="3" t="s">
        <v>74</v>
      </c>
      <c r="S5258" s="3" t="s">
        <v>5361</v>
      </c>
      <c r="T5258" s="3">
        <v>182.91</v>
      </c>
      <c r="U5258" s="35" cm="1">
        <f t="array" ref="U5258">INDEX('Pricing Strategy'!$F$4:$F$71,MATCH(1,(Dataset!$O5258='Pricing Strategy'!$B$4:$B$71)*(Dataset!$Q5258='Pricing Strategy'!$C$4:$C$71)*(Dataset!$R5258='Pricing Strategy'!$D$4:$D$71),))</f>
        <v>0.25</v>
      </c>
      <c r="V5258" s="3">
        <f>Dataset!$T5258*(1-Dataset!$U5258)</f>
        <v>137.1825</v>
      </c>
    </row>
    <row r="5259" spans="1:22" x14ac:dyDescent="0.3">
      <c r="A5259" s="32"/>
      <c r="C5259" s="3">
        <v>5254</v>
      </c>
      <c r="D5259" s="3" t="s">
        <v>8100</v>
      </c>
      <c r="E5259" s="34">
        <v>42070</v>
      </c>
      <c r="F5259" s="34">
        <v>42074</v>
      </c>
      <c r="G5259" s="3" t="s">
        <v>19</v>
      </c>
      <c r="H5259" s="3" t="s">
        <v>3965</v>
      </c>
      <c r="I5259" s="3" t="s">
        <v>3966</v>
      </c>
      <c r="J5259" s="3" t="s">
        <v>98</v>
      </c>
      <c r="K5259" s="3" t="s">
        <v>23</v>
      </c>
      <c r="L5259" s="3" t="s">
        <v>1378</v>
      </c>
      <c r="M5259" s="3" t="s">
        <v>92</v>
      </c>
      <c r="N5259" s="3">
        <v>98198</v>
      </c>
      <c r="O5259" s="3" t="s">
        <v>40</v>
      </c>
      <c r="P5259" s="3" t="s">
        <v>4305</v>
      </c>
      <c r="Q5259" s="3" t="s">
        <v>42</v>
      </c>
      <c r="R5259" s="3" t="s">
        <v>71</v>
      </c>
      <c r="S5259" s="3" t="s">
        <v>4306</v>
      </c>
      <c r="T5259" s="3">
        <v>107.648</v>
      </c>
      <c r="U5259" s="35" cm="1">
        <f t="array" ref="U5259">INDEX('Pricing Strategy'!$F$4:$F$71,MATCH(1,(Dataset!$O5259='Pricing Strategy'!$B$4:$B$71)*(Dataset!$Q5259='Pricing Strategy'!$C$4:$C$71)*(Dataset!$R5259='Pricing Strategy'!$D$4:$D$71),))</f>
        <v>0.4</v>
      </c>
      <c r="V5259" s="3">
        <f>Dataset!$T5259*(1-Dataset!$U5259)</f>
        <v>64.588799999999992</v>
      </c>
    </row>
    <row r="5260" spans="1:22" x14ac:dyDescent="0.3">
      <c r="A5260" s="32"/>
      <c r="C5260" s="3">
        <v>5255</v>
      </c>
      <c r="D5260" s="3" t="s">
        <v>8101</v>
      </c>
      <c r="E5260" s="34">
        <v>42434</v>
      </c>
      <c r="F5260" s="34">
        <v>42436</v>
      </c>
      <c r="G5260" s="3" t="s">
        <v>19</v>
      </c>
      <c r="H5260" s="3" t="s">
        <v>1060</v>
      </c>
      <c r="I5260" s="3" t="s">
        <v>1061</v>
      </c>
      <c r="J5260" s="3" t="s">
        <v>37</v>
      </c>
      <c r="K5260" s="3" t="s">
        <v>23</v>
      </c>
      <c r="L5260" s="3" t="s">
        <v>8102</v>
      </c>
      <c r="M5260" s="3" t="s">
        <v>143</v>
      </c>
      <c r="N5260" s="3">
        <v>18018</v>
      </c>
      <c r="O5260" s="3" t="s">
        <v>144</v>
      </c>
      <c r="P5260" s="3" t="s">
        <v>1841</v>
      </c>
      <c r="Q5260" s="3" t="s">
        <v>28</v>
      </c>
      <c r="R5260" s="3" t="s">
        <v>32</v>
      </c>
      <c r="S5260" s="3" t="s">
        <v>1842</v>
      </c>
      <c r="T5260" s="3">
        <v>99.372</v>
      </c>
      <c r="U5260" s="35" cm="1">
        <f t="array" ref="U5260">INDEX('Pricing Strategy'!$F$4:$F$71,MATCH(1,(Dataset!$O5260='Pricing Strategy'!$B$4:$B$71)*(Dataset!$Q5260='Pricing Strategy'!$C$4:$C$71)*(Dataset!$R5260='Pricing Strategy'!$D$4:$D$71),))</f>
        <v>0.45</v>
      </c>
      <c r="V5260" s="3">
        <f>Dataset!$T5260*(1-Dataset!$U5260)</f>
        <v>54.654600000000002</v>
      </c>
    </row>
    <row r="5261" spans="1:22" x14ac:dyDescent="0.3">
      <c r="A5261" s="32"/>
      <c r="C5261" s="3">
        <v>5256</v>
      </c>
      <c r="D5261" s="3" t="s">
        <v>8101</v>
      </c>
      <c r="E5261" s="34">
        <v>42434</v>
      </c>
      <c r="F5261" s="34">
        <v>42436</v>
      </c>
      <c r="G5261" s="3" t="s">
        <v>19</v>
      </c>
      <c r="H5261" s="3" t="s">
        <v>1060</v>
      </c>
      <c r="I5261" s="3" t="s">
        <v>1061</v>
      </c>
      <c r="J5261" s="3" t="s">
        <v>37</v>
      </c>
      <c r="K5261" s="3" t="s">
        <v>23</v>
      </c>
      <c r="L5261" s="3" t="s">
        <v>8102</v>
      </c>
      <c r="M5261" s="3" t="s">
        <v>143</v>
      </c>
      <c r="N5261" s="3">
        <v>18018</v>
      </c>
      <c r="O5261" s="3" t="s">
        <v>144</v>
      </c>
      <c r="P5261" s="3" t="s">
        <v>6265</v>
      </c>
      <c r="Q5261" s="3" t="s">
        <v>28</v>
      </c>
      <c r="R5261" s="3" t="s">
        <v>61</v>
      </c>
      <c r="S5261" s="3" t="s">
        <v>6266</v>
      </c>
      <c r="T5261" s="3">
        <v>33.567999999999998</v>
      </c>
      <c r="U5261" s="35" cm="1">
        <f t="array" ref="U5261">INDEX('Pricing Strategy'!$F$4:$F$71,MATCH(1,(Dataset!$O5261='Pricing Strategy'!$B$4:$B$71)*(Dataset!$Q5261='Pricing Strategy'!$C$4:$C$71)*(Dataset!$R5261='Pricing Strategy'!$D$4:$D$71),))</f>
        <v>0.4</v>
      </c>
      <c r="V5261" s="3">
        <f>Dataset!$T5261*(1-Dataset!$U5261)</f>
        <v>20.140799999999999</v>
      </c>
    </row>
    <row r="5262" spans="1:22" x14ac:dyDescent="0.3">
      <c r="A5262" s="32"/>
      <c r="C5262" s="3">
        <v>5257</v>
      </c>
      <c r="D5262" s="3" t="s">
        <v>8103</v>
      </c>
      <c r="E5262" s="34">
        <v>42955</v>
      </c>
      <c r="F5262" s="34">
        <v>42961</v>
      </c>
      <c r="G5262" s="3" t="s">
        <v>46</v>
      </c>
      <c r="H5262" s="3" t="s">
        <v>1959</v>
      </c>
      <c r="I5262" s="3" t="s">
        <v>1960</v>
      </c>
      <c r="J5262" s="3" t="s">
        <v>22</v>
      </c>
      <c r="K5262" s="3" t="s">
        <v>23</v>
      </c>
      <c r="L5262" s="3" t="s">
        <v>4853</v>
      </c>
      <c r="M5262" s="3" t="s">
        <v>646</v>
      </c>
      <c r="N5262" s="3">
        <v>73120</v>
      </c>
      <c r="O5262" s="3" t="s">
        <v>101</v>
      </c>
      <c r="P5262" s="3" t="s">
        <v>6005</v>
      </c>
      <c r="Q5262" s="3" t="s">
        <v>42</v>
      </c>
      <c r="R5262" s="3" t="s">
        <v>86</v>
      </c>
      <c r="S5262" s="3" t="s">
        <v>6006</v>
      </c>
      <c r="T5262" s="3">
        <v>10.56</v>
      </c>
      <c r="U5262" s="35" cm="1">
        <f t="array" ref="U5262">INDEX('Pricing Strategy'!$F$4:$F$71,MATCH(1,(Dataset!$O5262='Pricing Strategy'!$B$4:$B$71)*(Dataset!$Q5262='Pricing Strategy'!$C$4:$C$71)*(Dataset!$R5262='Pricing Strategy'!$D$4:$D$71),))</f>
        <v>0.3</v>
      </c>
      <c r="V5262" s="3">
        <f>Dataset!$T5262*(1-Dataset!$U5262)</f>
        <v>7.3919999999999995</v>
      </c>
    </row>
    <row r="5263" spans="1:22" x14ac:dyDescent="0.3">
      <c r="A5263" s="32"/>
      <c r="C5263" s="3">
        <v>5258</v>
      </c>
      <c r="D5263" s="3" t="s">
        <v>8104</v>
      </c>
      <c r="E5263" s="34">
        <v>43103</v>
      </c>
      <c r="F5263" s="34">
        <v>43108</v>
      </c>
      <c r="G5263" s="3" t="s">
        <v>46</v>
      </c>
      <c r="H5263" s="3" t="s">
        <v>951</v>
      </c>
      <c r="I5263" s="3" t="s">
        <v>952</v>
      </c>
      <c r="J5263" s="3" t="s">
        <v>22</v>
      </c>
      <c r="K5263" s="3" t="s">
        <v>23</v>
      </c>
      <c r="L5263" s="3" t="s">
        <v>4987</v>
      </c>
      <c r="M5263" s="3" t="s">
        <v>39</v>
      </c>
      <c r="N5263" s="3">
        <v>91730</v>
      </c>
      <c r="O5263" s="3" t="s">
        <v>40</v>
      </c>
      <c r="P5263" s="3" t="s">
        <v>3254</v>
      </c>
      <c r="Q5263" s="3" t="s">
        <v>42</v>
      </c>
      <c r="R5263" s="3" t="s">
        <v>86</v>
      </c>
      <c r="S5263" s="3" t="s">
        <v>3255</v>
      </c>
      <c r="T5263" s="3">
        <v>38.880000000000003</v>
      </c>
      <c r="U5263" s="35" cm="1">
        <f t="array" ref="U5263">INDEX('Pricing Strategy'!$F$4:$F$71,MATCH(1,(Dataset!$O5263='Pricing Strategy'!$B$4:$B$71)*(Dataset!$Q5263='Pricing Strategy'!$C$4:$C$71)*(Dataset!$R5263='Pricing Strategy'!$D$4:$D$71),))</f>
        <v>0.4</v>
      </c>
      <c r="V5263" s="3">
        <f>Dataset!$T5263*(1-Dataset!$U5263)</f>
        <v>23.327999999999999</v>
      </c>
    </row>
    <row r="5264" spans="1:22" x14ac:dyDescent="0.3">
      <c r="A5264" s="32"/>
      <c r="C5264" s="3">
        <v>5259</v>
      </c>
      <c r="D5264" s="3" t="s">
        <v>8105</v>
      </c>
      <c r="E5264" s="34">
        <v>43382</v>
      </c>
      <c r="F5264" s="34">
        <v>43384</v>
      </c>
      <c r="G5264" s="3" t="s">
        <v>184</v>
      </c>
      <c r="H5264" s="3" t="s">
        <v>1657</v>
      </c>
      <c r="I5264" s="3" t="s">
        <v>1658</v>
      </c>
      <c r="J5264" s="3" t="s">
        <v>22</v>
      </c>
      <c r="K5264" s="3" t="s">
        <v>23</v>
      </c>
      <c r="L5264" s="3" t="s">
        <v>38</v>
      </c>
      <c r="M5264" s="3" t="s">
        <v>39</v>
      </c>
      <c r="N5264" s="3">
        <v>90032</v>
      </c>
      <c r="O5264" s="3" t="s">
        <v>40</v>
      </c>
      <c r="P5264" s="3" t="s">
        <v>2850</v>
      </c>
      <c r="Q5264" s="3" t="s">
        <v>42</v>
      </c>
      <c r="R5264" s="3" t="s">
        <v>86</v>
      </c>
      <c r="S5264" s="3" t="s">
        <v>2851</v>
      </c>
      <c r="T5264" s="3">
        <v>35.200000000000003</v>
      </c>
      <c r="U5264" s="35" cm="1">
        <f t="array" ref="U5264">INDEX('Pricing Strategy'!$F$4:$F$71,MATCH(1,(Dataset!$O5264='Pricing Strategy'!$B$4:$B$71)*(Dataset!$Q5264='Pricing Strategy'!$C$4:$C$71)*(Dataset!$R5264='Pricing Strategy'!$D$4:$D$71),))</f>
        <v>0.4</v>
      </c>
      <c r="V5264" s="3">
        <f>Dataset!$T5264*(1-Dataset!$U5264)</f>
        <v>21.12</v>
      </c>
    </row>
    <row r="5265" spans="1:22" x14ac:dyDescent="0.3">
      <c r="A5265" s="32"/>
      <c r="C5265" s="3">
        <v>5260</v>
      </c>
      <c r="D5265" s="3" t="s">
        <v>8106</v>
      </c>
      <c r="E5265" s="34">
        <v>43393</v>
      </c>
      <c r="F5265" s="34">
        <v>43399</v>
      </c>
      <c r="G5265" s="3" t="s">
        <v>46</v>
      </c>
      <c r="H5265" s="3" t="s">
        <v>178</v>
      </c>
      <c r="I5265" s="3" t="s">
        <v>179</v>
      </c>
      <c r="J5265" s="3" t="s">
        <v>98</v>
      </c>
      <c r="K5265" s="3" t="s">
        <v>23</v>
      </c>
      <c r="L5265" s="3" t="s">
        <v>142</v>
      </c>
      <c r="M5265" s="3" t="s">
        <v>143</v>
      </c>
      <c r="N5265" s="3">
        <v>19120</v>
      </c>
      <c r="O5265" s="3" t="s">
        <v>144</v>
      </c>
      <c r="P5265" s="3" t="s">
        <v>2501</v>
      </c>
      <c r="Q5265" s="3" t="s">
        <v>42</v>
      </c>
      <c r="R5265" s="3" t="s">
        <v>86</v>
      </c>
      <c r="S5265" s="3" t="s">
        <v>2502</v>
      </c>
      <c r="T5265" s="3">
        <v>45.527999999999999</v>
      </c>
      <c r="U5265" s="35" cm="1">
        <f t="array" ref="U5265">INDEX('Pricing Strategy'!$F$4:$F$71,MATCH(1,(Dataset!$O5265='Pricing Strategy'!$B$4:$B$71)*(Dataset!$Q5265='Pricing Strategy'!$C$4:$C$71)*(Dataset!$R5265='Pricing Strategy'!$D$4:$D$71),))</f>
        <v>0.4</v>
      </c>
      <c r="V5265" s="3">
        <f>Dataset!$T5265*(1-Dataset!$U5265)</f>
        <v>27.316799999999997</v>
      </c>
    </row>
    <row r="5266" spans="1:22" x14ac:dyDescent="0.3">
      <c r="A5266" s="32"/>
      <c r="C5266" s="3">
        <v>5261</v>
      </c>
      <c r="D5266" s="3" t="s">
        <v>8107</v>
      </c>
      <c r="E5266" s="34">
        <v>42254</v>
      </c>
      <c r="F5266" s="34">
        <v>42257</v>
      </c>
      <c r="G5266" s="3" t="s">
        <v>184</v>
      </c>
      <c r="H5266" s="3" t="s">
        <v>3764</v>
      </c>
      <c r="I5266" s="3" t="s">
        <v>3765</v>
      </c>
      <c r="J5266" s="3" t="s">
        <v>98</v>
      </c>
      <c r="K5266" s="3" t="s">
        <v>23</v>
      </c>
      <c r="L5266" s="3" t="s">
        <v>180</v>
      </c>
      <c r="M5266" s="3" t="s">
        <v>100</v>
      </c>
      <c r="N5266" s="3">
        <v>77036</v>
      </c>
      <c r="O5266" s="3" t="s">
        <v>101</v>
      </c>
      <c r="P5266" s="3" t="s">
        <v>5601</v>
      </c>
      <c r="Q5266" s="3" t="s">
        <v>67</v>
      </c>
      <c r="R5266" s="3" t="s">
        <v>68</v>
      </c>
      <c r="S5266" s="3" t="s">
        <v>5602</v>
      </c>
      <c r="T5266" s="3">
        <v>196.77600000000001</v>
      </c>
      <c r="U5266" s="35" cm="1">
        <f t="array" ref="U5266">INDEX('Pricing Strategy'!$F$4:$F$71,MATCH(1,(Dataset!$O5266='Pricing Strategy'!$B$4:$B$71)*(Dataset!$Q5266='Pricing Strategy'!$C$4:$C$71)*(Dataset!$R5266='Pricing Strategy'!$D$4:$D$71),))</f>
        <v>0.3</v>
      </c>
      <c r="V5266" s="3">
        <f>Dataset!$T5266*(1-Dataset!$U5266)</f>
        <v>137.7432</v>
      </c>
    </row>
    <row r="5267" spans="1:22" x14ac:dyDescent="0.3">
      <c r="A5267" s="32"/>
      <c r="C5267" s="3">
        <v>5262</v>
      </c>
      <c r="D5267" s="3" t="s">
        <v>8107</v>
      </c>
      <c r="E5267" s="34">
        <v>42254</v>
      </c>
      <c r="F5267" s="34">
        <v>42257</v>
      </c>
      <c r="G5267" s="3" t="s">
        <v>184</v>
      </c>
      <c r="H5267" s="3" t="s">
        <v>3764</v>
      </c>
      <c r="I5267" s="3" t="s">
        <v>3765</v>
      </c>
      <c r="J5267" s="3" t="s">
        <v>98</v>
      </c>
      <c r="K5267" s="3" t="s">
        <v>23</v>
      </c>
      <c r="L5267" s="3" t="s">
        <v>180</v>
      </c>
      <c r="M5267" s="3" t="s">
        <v>100</v>
      </c>
      <c r="N5267" s="3">
        <v>77036</v>
      </c>
      <c r="O5267" s="3" t="s">
        <v>101</v>
      </c>
      <c r="P5267" s="3" t="s">
        <v>1373</v>
      </c>
      <c r="Q5267" s="3" t="s">
        <v>42</v>
      </c>
      <c r="R5267" s="3" t="s">
        <v>71</v>
      </c>
      <c r="S5267" s="3" t="s">
        <v>1374</v>
      </c>
      <c r="T5267" s="3">
        <v>2.92</v>
      </c>
      <c r="U5267" s="35" cm="1">
        <f t="array" ref="U5267">INDEX('Pricing Strategy'!$F$4:$F$71,MATCH(1,(Dataset!$O5267='Pricing Strategy'!$B$4:$B$71)*(Dataset!$Q5267='Pricing Strategy'!$C$4:$C$71)*(Dataset!$R5267='Pricing Strategy'!$D$4:$D$71),))</f>
        <v>0.3</v>
      </c>
      <c r="V5267" s="3">
        <f>Dataset!$T5267*(1-Dataset!$U5267)</f>
        <v>2.044</v>
      </c>
    </row>
    <row r="5268" spans="1:22" x14ac:dyDescent="0.3">
      <c r="A5268" s="32"/>
      <c r="C5268" s="3">
        <v>5263</v>
      </c>
      <c r="D5268" s="3" t="s">
        <v>8107</v>
      </c>
      <c r="E5268" s="34">
        <v>42254</v>
      </c>
      <c r="F5268" s="34">
        <v>42257</v>
      </c>
      <c r="G5268" s="3" t="s">
        <v>184</v>
      </c>
      <c r="H5268" s="3" t="s">
        <v>3764</v>
      </c>
      <c r="I5268" s="3" t="s">
        <v>3765</v>
      </c>
      <c r="J5268" s="3" t="s">
        <v>98</v>
      </c>
      <c r="K5268" s="3" t="s">
        <v>23</v>
      </c>
      <c r="L5268" s="3" t="s">
        <v>180</v>
      </c>
      <c r="M5268" s="3" t="s">
        <v>100</v>
      </c>
      <c r="N5268" s="3">
        <v>77036</v>
      </c>
      <c r="O5268" s="3" t="s">
        <v>101</v>
      </c>
      <c r="P5268" s="3" t="s">
        <v>2884</v>
      </c>
      <c r="Q5268" s="3" t="s">
        <v>28</v>
      </c>
      <c r="R5268" s="3" t="s">
        <v>52</v>
      </c>
      <c r="S5268" s="3" t="s">
        <v>2885</v>
      </c>
      <c r="T5268" s="3">
        <v>200.79499999999999</v>
      </c>
      <c r="U5268" s="35" cm="1">
        <f t="array" ref="U5268">INDEX('Pricing Strategy'!$F$4:$F$71,MATCH(1,(Dataset!$O5268='Pricing Strategy'!$B$4:$B$71)*(Dataset!$Q5268='Pricing Strategy'!$C$4:$C$71)*(Dataset!$R5268='Pricing Strategy'!$D$4:$D$71),))</f>
        <v>0.35</v>
      </c>
      <c r="V5268" s="3">
        <f>Dataset!$T5268*(1-Dataset!$U5268)</f>
        <v>130.51675</v>
      </c>
    </row>
    <row r="5269" spans="1:22" x14ac:dyDescent="0.3">
      <c r="A5269" s="32"/>
      <c r="C5269" s="3">
        <v>5264</v>
      </c>
      <c r="D5269" s="3" t="s">
        <v>8107</v>
      </c>
      <c r="E5269" s="34">
        <v>42254</v>
      </c>
      <c r="F5269" s="34">
        <v>42257</v>
      </c>
      <c r="G5269" s="3" t="s">
        <v>184</v>
      </c>
      <c r="H5269" s="3" t="s">
        <v>3764</v>
      </c>
      <c r="I5269" s="3" t="s">
        <v>3765</v>
      </c>
      <c r="J5269" s="3" t="s">
        <v>98</v>
      </c>
      <c r="K5269" s="3" t="s">
        <v>23</v>
      </c>
      <c r="L5269" s="3" t="s">
        <v>180</v>
      </c>
      <c r="M5269" s="3" t="s">
        <v>100</v>
      </c>
      <c r="N5269" s="3">
        <v>77036</v>
      </c>
      <c r="O5269" s="3" t="s">
        <v>101</v>
      </c>
      <c r="P5269" s="3" t="s">
        <v>4840</v>
      </c>
      <c r="Q5269" s="3" t="s">
        <v>67</v>
      </c>
      <c r="R5269" s="3" t="s">
        <v>157</v>
      </c>
      <c r="S5269" s="3" t="s">
        <v>4841</v>
      </c>
      <c r="T5269" s="3">
        <v>46.688000000000002</v>
      </c>
      <c r="U5269" s="35" cm="1">
        <f t="array" ref="U5269">INDEX('Pricing Strategy'!$F$4:$F$71,MATCH(1,(Dataset!$O5269='Pricing Strategy'!$B$4:$B$71)*(Dataset!$Q5269='Pricing Strategy'!$C$4:$C$71)*(Dataset!$R5269='Pricing Strategy'!$D$4:$D$71),))</f>
        <v>0.35</v>
      </c>
      <c r="V5269" s="3">
        <f>Dataset!$T5269*(1-Dataset!$U5269)</f>
        <v>30.347200000000001</v>
      </c>
    </row>
    <row r="5270" spans="1:22" x14ac:dyDescent="0.3">
      <c r="A5270" s="32"/>
      <c r="C5270" s="3">
        <v>5265</v>
      </c>
      <c r="D5270" s="3" t="s">
        <v>8107</v>
      </c>
      <c r="E5270" s="34">
        <v>42254</v>
      </c>
      <c r="F5270" s="34">
        <v>42257</v>
      </c>
      <c r="G5270" s="3" t="s">
        <v>184</v>
      </c>
      <c r="H5270" s="3" t="s">
        <v>3764</v>
      </c>
      <c r="I5270" s="3" t="s">
        <v>3765</v>
      </c>
      <c r="J5270" s="3" t="s">
        <v>98</v>
      </c>
      <c r="K5270" s="3" t="s">
        <v>23</v>
      </c>
      <c r="L5270" s="3" t="s">
        <v>180</v>
      </c>
      <c r="M5270" s="3" t="s">
        <v>100</v>
      </c>
      <c r="N5270" s="3">
        <v>77036</v>
      </c>
      <c r="O5270" s="3" t="s">
        <v>101</v>
      </c>
      <c r="P5270" s="3" t="s">
        <v>6950</v>
      </c>
      <c r="Q5270" s="3" t="s">
        <v>42</v>
      </c>
      <c r="R5270" s="3" t="s">
        <v>64</v>
      </c>
      <c r="S5270" s="3" t="s">
        <v>6951</v>
      </c>
      <c r="T5270" s="3">
        <v>21.864000000000001</v>
      </c>
      <c r="U5270" s="35" cm="1">
        <f t="array" ref="U5270">INDEX('Pricing Strategy'!$F$4:$F$71,MATCH(1,(Dataset!$O5270='Pricing Strategy'!$B$4:$B$71)*(Dataset!$Q5270='Pricing Strategy'!$C$4:$C$71)*(Dataset!$R5270='Pricing Strategy'!$D$4:$D$71),))</f>
        <v>0.35</v>
      </c>
      <c r="V5270" s="3">
        <f>Dataset!$T5270*(1-Dataset!$U5270)</f>
        <v>14.211600000000001</v>
      </c>
    </row>
    <row r="5271" spans="1:22" x14ac:dyDescent="0.3">
      <c r="A5271" s="32"/>
      <c r="C5271" s="3">
        <v>5266</v>
      </c>
      <c r="D5271" s="3" t="s">
        <v>8108</v>
      </c>
      <c r="E5271" s="34">
        <v>43373</v>
      </c>
      <c r="F5271" s="34">
        <v>43376</v>
      </c>
      <c r="G5271" s="3" t="s">
        <v>184</v>
      </c>
      <c r="H5271" s="3" t="s">
        <v>6359</v>
      </c>
      <c r="I5271" s="3" t="s">
        <v>6360</v>
      </c>
      <c r="J5271" s="3" t="s">
        <v>37</v>
      </c>
      <c r="K5271" s="3" t="s">
        <v>23</v>
      </c>
      <c r="L5271" s="3" t="s">
        <v>91</v>
      </c>
      <c r="M5271" s="3" t="s">
        <v>92</v>
      </c>
      <c r="N5271" s="3">
        <v>98103</v>
      </c>
      <c r="O5271" s="3" t="s">
        <v>40</v>
      </c>
      <c r="P5271" s="3" t="s">
        <v>4010</v>
      </c>
      <c r="Q5271" s="3" t="s">
        <v>42</v>
      </c>
      <c r="R5271" s="3" t="s">
        <v>86</v>
      </c>
      <c r="S5271" s="3" t="s">
        <v>4011</v>
      </c>
      <c r="T5271" s="3">
        <v>11.76</v>
      </c>
      <c r="U5271" s="35" cm="1">
        <f t="array" ref="U5271">INDEX('Pricing Strategy'!$F$4:$F$71,MATCH(1,(Dataset!$O5271='Pricing Strategy'!$B$4:$B$71)*(Dataset!$Q5271='Pricing Strategy'!$C$4:$C$71)*(Dataset!$R5271='Pricing Strategy'!$D$4:$D$71),))</f>
        <v>0.4</v>
      </c>
      <c r="V5271" s="3">
        <f>Dataset!$T5271*(1-Dataset!$U5271)</f>
        <v>7.056</v>
      </c>
    </row>
    <row r="5272" spans="1:22" x14ac:dyDescent="0.3">
      <c r="A5272" s="32"/>
      <c r="C5272" s="3">
        <v>5267</v>
      </c>
      <c r="D5272" s="3" t="s">
        <v>8108</v>
      </c>
      <c r="E5272" s="34">
        <v>43373</v>
      </c>
      <c r="F5272" s="34">
        <v>43376</v>
      </c>
      <c r="G5272" s="3" t="s">
        <v>184</v>
      </c>
      <c r="H5272" s="3" t="s">
        <v>6359</v>
      </c>
      <c r="I5272" s="3" t="s">
        <v>6360</v>
      </c>
      <c r="J5272" s="3" t="s">
        <v>37</v>
      </c>
      <c r="K5272" s="3" t="s">
        <v>23</v>
      </c>
      <c r="L5272" s="3" t="s">
        <v>91</v>
      </c>
      <c r="M5272" s="3" t="s">
        <v>92</v>
      </c>
      <c r="N5272" s="3">
        <v>98103</v>
      </c>
      <c r="O5272" s="3" t="s">
        <v>40</v>
      </c>
      <c r="P5272" s="3" t="s">
        <v>6805</v>
      </c>
      <c r="Q5272" s="3" t="s">
        <v>42</v>
      </c>
      <c r="R5272" s="3" t="s">
        <v>86</v>
      </c>
      <c r="S5272" s="3" t="s">
        <v>6806</v>
      </c>
      <c r="T5272" s="3">
        <v>167.94</v>
      </c>
      <c r="U5272" s="35" cm="1">
        <f t="array" ref="U5272">INDEX('Pricing Strategy'!$F$4:$F$71,MATCH(1,(Dataset!$O5272='Pricing Strategy'!$B$4:$B$71)*(Dataset!$Q5272='Pricing Strategy'!$C$4:$C$71)*(Dataset!$R5272='Pricing Strategy'!$D$4:$D$71),))</f>
        <v>0.4</v>
      </c>
      <c r="V5272" s="3">
        <f>Dataset!$T5272*(1-Dataset!$U5272)</f>
        <v>100.764</v>
      </c>
    </row>
    <row r="5273" spans="1:22" x14ac:dyDescent="0.3">
      <c r="A5273" s="32"/>
      <c r="C5273" s="3">
        <v>5268</v>
      </c>
      <c r="D5273" s="3" t="s">
        <v>8108</v>
      </c>
      <c r="E5273" s="34">
        <v>43373</v>
      </c>
      <c r="F5273" s="34">
        <v>43376</v>
      </c>
      <c r="G5273" s="3" t="s">
        <v>184</v>
      </c>
      <c r="H5273" s="3" t="s">
        <v>6359</v>
      </c>
      <c r="I5273" s="3" t="s">
        <v>6360</v>
      </c>
      <c r="J5273" s="3" t="s">
        <v>37</v>
      </c>
      <c r="K5273" s="3" t="s">
        <v>23</v>
      </c>
      <c r="L5273" s="3" t="s">
        <v>91</v>
      </c>
      <c r="M5273" s="3" t="s">
        <v>92</v>
      </c>
      <c r="N5273" s="3">
        <v>98103</v>
      </c>
      <c r="O5273" s="3" t="s">
        <v>40</v>
      </c>
      <c r="P5273" s="3" t="s">
        <v>4097</v>
      </c>
      <c r="Q5273" s="3" t="s">
        <v>42</v>
      </c>
      <c r="R5273" s="3" t="s">
        <v>74</v>
      </c>
      <c r="S5273" s="3" t="s">
        <v>4098</v>
      </c>
      <c r="T5273" s="3">
        <v>3.89</v>
      </c>
      <c r="U5273" s="35" cm="1">
        <f t="array" ref="U5273">INDEX('Pricing Strategy'!$F$4:$F$71,MATCH(1,(Dataset!$O5273='Pricing Strategy'!$B$4:$B$71)*(Dataset!$Q5273='Pricing Strategy'!$C$4:$C$71)*(Dataset!$R5273='Pricing Strategy'!$D$4:$D$71),))</f>
        <v>0.4</v>
      </c>
      <c r="V5273" s="3">
        <f>Dataset!$T5273*(1-Dataset!$U5273)</f>
        <v>2.3340000000000001</v>
      </c>
    </row>
    <row r="5274" spans="1:22" x14ac:dyDescent="0.3">
      <c r="A5274" s="32"/>
      <c r="C5274" s="3">
        <v>5269</v>
      </c>
      <c r="D5274" s="3" t="s">
        <v>8109</v>
      </c>
      <c r="E5274" s="34">
        <v>43420</v>
      </c>
      <c r="F5274" s="34">
        <v>43425</v>
      </c>
      <c r="G5274" s="3" t="s">
        <v>46</v>
      </c>
      <c r="H5274" s="3" t="s">
        <v>3509</v>
      </c>
      <c r="I5274" s="3" t="s">
        <v>3510</v>
      </c>
      <c r="J5274" s="3" t="s">
        <v>98</v>
      </c>
      <c r="K5274" s="3" t="s">
        <v>23</v>
      </c>
      <c r="L5274" s="3" t="s">
        <v>3194</v>
      </c>
      <c r="M5274" s="3" t="s">
        <v>263</v>
      </c>
      <c r="N5274" s="3">
        <v>10701</v>
      </c>
      <c r="O5274" s="3" t="s">
        <v>144</v>
      </c>
      <c r="P5274" s="3" t="s">
        <v>8110</v>
      </c>
      <c r="Q5274" s="3" t="s">
        <v>67</v>
      </c>
      <c r="R5274" s="3" t="s">
        <v>680</v>
      </c>
      <c r="S5274" s="3" t="s">
        <v>8111</v>
      </c>
      <c r="T5274" s="3">
        <v>52.44</v>
      </c>
      <c r="U5274" s="35" cm="1">
        <f t="array" ref="U5274">INDEX('Pricing Strategy'!$F$4:$F$71,MATCH(1,(Dataset!$O5274='Pricing Strategy'!$B$4:$B$71)*(Dataset!$Q5274='Pricing Strategy'!$C$4:$C$71)*(Dataset!$R5274='Pricing Strategy'!$D$4:$D$71),))</f>
        <v>0.45</v>
      </c>
      <c r="V5274" s="3">
        <f>Dataset!$T5274*(1-Dataset!$U5274)</f>
        <v>28.842000000000002</v>
      </c>
    </row>
    <row r="5275" spans="1:22" x14ac:dyDescent="0.3">
      <c r="A5275" s="32"/>
      <c r="C5275" s="3">
        <v>5270</v>
      </c>
      <c r="D5275" s="3" t="s">
        <v>8112</v>
      </c>
      <c r="E5275" s="34">
        <v>43354</v>
      </c>
      <c r="F5275" s="34">
        <v>43354</v>
      </c>
      <c r="G5275" s="3" t="s">
        <v>1290</v>
      </c>
      <c r="H5275" s="3" t="s">
        <v>776</v>
      </c>
      <c r="I5275" s="3" t="s">
        <v>777</v>
      </c>
      <c r="J5275" s="3" t="s">
        <v>22</v>
      </c>
      <c r="K5275" s="3" t="s">
        <v>23</v>
      </c>
      <c r="L5275" s="3" t="s">
        <v>123</v>
      </c>
      <c r="M5275" s="3" t="s">
        <v>39</v>
      </c>
      <c r="N5275" s="3">
        <v>94110</v>
      </c>
      <c r="O5275" s="3" t="s">
        <v>40</v>
      </c>
      <c r="P5275" s="3" t="s">
        <v>343</v>
      </c>
      <c r="Q5275" s="3" t="s">
        <v>28</v>
      </c>
      <c r="R5275" s="3" t="s">
        <v>61</v>
      </c>
      <c r="S5275" s="3" t="s">
        <v>344</v>
      </c>
      <c r="T5275" s="3">
        <v>32.36</v>
      </c>
      <c r="U5275" s="35" cm="1">
        <f t="array" ref="U5275">INDEX('Pricing Strategy'!$F$4:$F$71,MATCH(1,(Dataset!$O5275='Pricing Strategy'!$B$4:$B$71)*(Dataset!$Q5275='Pricing Strategy'!$C$4:$C$71)*(Dataset!$R5275='Pricing Strategy'!$D$4:$D$71),))</f>
        <v>0.4</v>
      </c>
      <c r="V5275" s="3">
        <f>Dataset!$T5275*(1-Dataset!$U5275)</f>
        <v>19.416</v>
      </c>
    </row>
    <row r="5276" spans="1:22" x14ac:dyDescent="0.3">
      <c r="A5276" s="32"/>
      <c r="C5276" s="3">
        <v>5271</v>
      </c>
      <c r="D5276" s="3" t="s">
        <v>8112</v>
      </c>
      <c r="E5276" s="34">
        <v>43354</v>
      </c>
      <c r="F5276" s="34">
        <v>43354</v>
      </c>
      <c r="G5276" s="3" t="s">
        <v>1290</v>
      </c>
      <c r="H5276" s="3" t="s">
        <v>776</v>
      </c>
      <c r="I5276" s="3" t="s">
        <v>777</v>
      </c>
      <c r="J5276" s="3" t="s">
        <v>22</v>
      </c>
      <c r="K5276" s="3" t="s">
        <v>23</v>
      </c>
      <c r="L5276" s="3" t="s">
        <v>123</v>
      </c>
      <c r="M5276" s="3" t="s">
        <v>39</v>
      </c>
      <c r="N5276" s="3">
        <v>94110</v>
      </c>
      <c r="O5276" s="3" t="s">
        <v>40</v>
      </c>
      <c r="P5276" s="3" t="s">
        <v>2823</v>
      </c>
      <c r="Q5276" s="3" t="s">
        <v>42</v>
      </c>
      <c r="R5276" s="3" t="s">
        <v>74</v>
      </c>
      <c r="S5276" s="3" t="s">
        <v>2824</v>
      </c>
      <c r="T5276" s="3">
        <v>406.6</v>
      </c>
      <c r="U5276" s="35" cm="1">
        <f t="array" ref="U5276">INDEX('Pricing Strategy'!$F$4:$F$71,MATCH(1,(Dataset!$O5276='Pricing Strategy'!$B$4:$B$71)*(Dataset!$Q5276='Pricing Strategy'!$C$4:$C$71)*(Dataset!$R5276='Pricing Strategy'!$D$4:$D$71),))</f>
        <v>0.4</v>
      </c>
      <c r="V5276" s="3">
        <f>Dataset!$T5276*(1-Dataset!$U5276)</f>
        <v>243.96</v>
      </c>
    </row>
    <row r="5277" spans="1:22" x14ac:dyDescent="0.3">
      <c r="A5277" s="32"/>
      <c r="C5277" s="3">
        <v>5272</v>
      </c>
      <c r="D5277" s="3" t="s">
        <v>8113</v>
      </c>
      <c r="E5277" s="34">
        <v>43116</v>
      </c>
      <c r="F5277" s="34">
        <v>43116</v>
      </c>
      <c r="G5277" s="3" t="s">
        <v>1290</v>
      </c>
      <c r="H5277" s="3" t="s">
        <v>6638</v>
      </c>
      <c r="I5277" s="3" t="s">
        <v>6639</v>
      </c>
      <c r="J5277" s="3" t="s">
        <v>37</v>
      </c>
      <c r="K5277" s="3" t="s">
        <v>23</v>
      </c>
      <c r="L5277" s="3" t="s">
        <v>38</v>
      </c>
      <c r="M5277" s="3" t="s">
        <v>39</v>
      </c>
      <c r="N5277" s="3">
        <v>90008</v>
      </c>
      <c r="O5277" s="3" t="s">
        <v>40</v>
      </c>
      <c r="P5277" s="3" t="s">
        <v>60</v>
      </c>
      <c r="Q5277" s="3" t="s">
        <v>28</v>
      </c>
      <c r="R5277" s="3" t="s">
        <v>61</v>
      </c>
      <c r="S5277" s="3" t="s">
        <v>62</v>
      </c>
      <c r="T5277" s="3">
        <v>27.92</v>
      </c>
      <c r="U5277" s="35" cm="1">
        <f t="array" ref="U5277">INDEX('Pricing Strategy'!$F$4:$F$71,MATCH(1,(Dataset!$O5277='Pricing Strategy'!$B$4:$B$71)*(Dataset!$Q5277='Pricing Strategy'!$C$4:$C$71)*(Dataset!$R5277='Pricing Strategy'!$D$4:$D$71),))</f>
        <v>0.4</v>
      </c>
      <c r="V5277" s="3">
        <f>Dataset!$T5277*(1-Dataset!$U5277)</f>
        <v>16.751999999999999</v>
      </c>
    </row>
    <row r="5278" spans="1:22" x14ac:dyDescent="0.3">
      <c r="A5278" s="32"/>
      <c r="C5278" s="3">
        <v>5273</v>
      </c>
      <c r="D5278" s="3" t="s">
        <v>8113</v>
      </c>
      <c r="E5278" s="34">
        <v>43116</v>
      </c>
      <c r="F5278" s="34">
        <v>43116</v>
      </c>
      <c r="G5278" s="3" t="s">
        <v>1290</v>
      </c>
      <c r="H5278" s="3" t="s">
        <v>6638</v>
      </c>
      <c r="I5278" s="3" t="s">
        <v>6639</v>
      </c>
      <c r="J5278" s="3" t="s">
        <v>37</v>
      </c>
      <c r="K5278" s="3" t="s">
        <v>23</v>
      </c>
      <c r="L5278" s="3" t="s">
        <v>38</v>
      </c>
      <c r="M5278" s="3" t="s">
        <v>39</v>
      </c>
      <c r="N5278" s="3">
        <v>90008</v>
      </c>
      <c r="O5278" s="3" t="s">
        <v>40</v>
      </c>
      <c r="P5278" s="3" t="s">
        <v>2807</v>
      </c>
      <c r="Q5278" s="3" t="s">
        <v>28</v>
      </c>
      <c r="R5278" s="3" t="s">
        <v>52</v>
      </c>
      <c r="S5278" s="3" t="s">
        <v>2808</v>
      </c>
      <c r="T5278" s="3">
        <v>399.67200000000003</v>
      </c>
      <c r="U5278" s="35" cm="1">
        <f t="array" ref="U5278">INDEX('Pricing Strategy'!$F$4:$F$71,MATCH(1,(Dataset!$O5278='Pricing Strategy'!$B$4:$B$71)*(Dataset!$Q5278='Pricing Strategy'!$C$4:$C$71)*(Dataset!$R5278='Pricing Strategy'!$D$4:$D$71),))</f>
        <v>0.45</v>
      </c>
      <c r="V5278" s="3">
        <f>Dataset!$T5278*(1-Dataset!$U5278)</f>
        <v>219.81960000000004</v>
      </c>
    </row>
    <row r="5279" spans="1:22" x14ac:dyDescent="0.3">
      <c r="A5279" s="32"/>
      <c r="C5279" s="3">
        <v>5274</v>
      </c>
      <c r="D5279" s="3" t="s">
        <v>8114</v>
      </c>
      <c r="E5279" s="34">
        <v>43065</v>
      </c>
      <c r="F5279" s="34">
        <v>43068</v>
      </c>
      <c r="G5279" s="3" t="s">
        <v>184</v>
      </c>
      <c r="H5279" s="3" t="s">
        <v>471</v>
      </c>
      <c r="I5279" s="3" t="s">
        <v>472</v>
      </c>
      <c r="J5279" s="3" t="s">
        <v>98</v>
      </c>
      <c r="K5279" s="3" t="s">
        <v>23</v>
      </c>
      <c r="L5279" s="3" t="s">
        <v>1420</v>
      </c>
      <c r="M5279" s="3" t="s">
        <v>50</v>
      </c>
      <c r="N5279" s="3">
        <v>33142</v>
      </c>
      <c r="O5279" s="3" t="s">
        <v>26</v>
      </c>
      <c r="P5279" s="3" t="s">
        <v>2917</v>
      </c>
      <c r="Q5279" s="3" t="s">
        <v>42</v>
      </c>
      <c r="R5279" s="3" t="s">
        <v>71</v>
      </c>
      <c r="S5279" s="3" t="s">
        <v>2918</v>
      </c>
      <c r="T5279" s="3">
        <v>3.7440000000000002</v>
      </c>
      <c r="U5279" s="35" cm="1">
        <f t="array" ref="U5279">INDEX('Pricing Strategy'!$F$4:$F$71,MATCH(1,(Dataset!$O5279='Pricing Strategy'!$B$4:$B$71)*(Dataset!$Q5279='Pricing Strategy'!$C$4:$C$71)*(Dataset!$R5279='Pricing Strategy'!$D$4:$D$71),))</f>
        <v>0.25</v>
      </c>
      <c r="V5279" s="3">
        <f>Dataset!$T5279*(1-Dataset!$U5279)</f>
        <v>2.8080000000000003</v>
      </c>
    </row>
    <row r="5280" spans="1:22" x14ac:dyDescent="0.3">
      <c r="A5280" s="32"/>
      <c r="C5280" s="3">
        <v>5275</v>
      </c>
      <c r="D5280" s="3" t="s">
        <v>8115</v>
      </c>
      <c r="E5280" s="34">
        <v>42681</v>
      </c>
      <c r="F5280" s="34">
        <v>42683</v>
      </c>
      <c r="G5280" s="3" t="s">
        <v>19</v>
      </c>
      <c r="H5280" s="3" t="s">
        <v>5814</v>
      </c>
      <c r="I5280" s="3" t="s">
        <v>5815</v>
      </c>
      <c r="J5280" s="3" t="s">
        <v>22</v>
      </c>
      <c r="K5280" s="3" t="s">
        <v>23</v>
      </c>
      <c r="L5280" s="3" t="s">
        <v>2223</v>
      </c>
      <c r="M5280" s="3" t="s">
        <v>5209</v>
      </c>
      <c r="N5280" s="3"/>
      <c r="O5280" s="3" t="s">
        <v>144</v>
      </c>
      <c r="P5280" s="3" t="s">
        <v>1809</v>
      </c>
      <c r="Q5280" s="3" t="s">
        <v>28</v>
      </c>
      <c r="R5280" s="3" t="s">
        <v>32</v>
      </c>
      <c r="S5280" s="3" t="s">
        <v>1810</v>
      </c>
      <c r="T5280" s="3">
        <v>715.2</v>
      </c>
      <c r="U5280" s="35" cm="1">
        <f t="array" ref="U5280">INDEX('Pricing Strategy'!$F$4:$F$71,MATCH(1,(Dataset!$O5280='Pricing Strategy'!$B$4:$B$71)*(Dataset!$Q5280='Pricing Strategy'!$C$4:$C$71)*(Dataset!$R5280='Pricing Strategy'!$D$4:$D$71),))</f>
        <v>0.45</v>
      </c>
      <c r="V5280" s="3">
        <f>Dataset!$T5280*(1-Dataset!$U5280)</f>
        <v>393.36000000000007</v>
      </c>
    </row>
    <row r="5281" spans="1:22" x14ac:dyDescent="0.3">
      <c r="A5281" s="32"/>
      <c r="C5281" s="3">
        <v>5276</v>
      </c>
      <c r="D5281" s="3" t="s">
        <v>8116</v>
      </c>
      <c r="E5281" s="34">
        <v>43448</v>
      </c>
      <c r="F5281" s="34">
        <v>43454</v>
      </c>
      <c r="G5281" s="3" t="s">
        <v>46</v>
      </c>
      <c r="H5281" s="3" t="s">
        <v>1079</v>
      </c>
      <c r="I5281" s="3" t="s">
        <v>1080</v>
      </c>
      <c r="J5281" s="3" t="s">
        <v>37</v>
      </c>
      <c r="K5281" s="3" t="s">
        <v>23</v>
      </c>
      <c r="L5281" s="3" t="s">
        <v>1708</v>
      </c>
      <c r="M5281" s="3" t="s">
        <v>1709</v>
      </c>
      <c r="N5281" s="3">
        <v>72701</v>
      </c>
      <c r="O5281" s="3" t="s">
        <v>26</v>
      </c>
      <c r="P5281" s="3" t="s">
        <v>992</v>
      </c>
      <c r="Q5281" s="3" t="s">
        <v>67</v>
      </c>
      <c r="R5281" s="3" t="s">
        <v>157</v>
      </c>
      <c r="S5281" s="3" t="s">
        <v>993</v>
      </c>
      <c r="T5281" s="3">
        <v>159.80000000000001</v>
      </c>
      <c r="U5281" s="35" cm="1">
        <f t="array" ref="U5281">INDEX('Pricing Strategy'!$F$4:$F$71,MATCH(1,(Dataset!$O5281='Pricing Strategy'!$B$4:$B$71)*(Dataset!$Q5281='Pricing Strategy'!$C$4:$C$71)*(Dataset!$R5281='Pricing Strategy'!$D$4:$D$71),))</f>
        <v>0.3</v>
      </c>
      <c r="V5281" s="3">
        <f>Dataset!$T5281*(1-Dataset!$U5281)</f>
        <v>111.86</v>
      </c>
    </row>
    <row r="5282" spans="1:22" x14ac:dyDescent="0.3">
      <c r="A5282" s="32"/>
      <c r="C5282" s="3">
        <v>5277</v>
      </c>
      <c r="D5282" s="3" t="s">
        <v>8116</v>
      </c>
      <c r="E5282" s="34">
        <v>43448</v>
      </c>
      <c r="F5282" s="34">
        <v>43454</v>
      </c>
      <c r="G5282" s="3" t="s">
        <v>46</v>
      </c>
      <c r="H5282" s="3" t="s">
        <v>1079</v>
      </c>
      <c r="I5282" s="3" t="s">
        <v>1080</v>
      </c>
      <c r="J5282" s="3" t="s">
        <v>37</v>
      </c>
      <c r="K5282" s="3" t="s">
        <v>23</v>
      </c>
      <c r="L5282" s="3" t="s">
        <v>1708</v>
      </c>
      <c r="M5282" s="3" t="s">
        <v>1709</v>
      </c>
      <c r="N5282" s="3">
        <v>72701</v>
      </c>
      <c r="O5282" s="3" t="s">
        <v>26</v>
      </c>
      <c r="P5282" s="3" t="s">
        <v>4162</v>
      </c>
      <c r="Q5282" s="3" t="s">
        <v>67</v>
      </c>
      <c r="R5282" s="3" t="s">
        <v>157</v>
      </c>
      <c r="S5282" s="3" t="s">
        <v>4163</v>
      </c>
      <c r="T5282" s="3">
        <v>44.75</v>
      </c>
      <c r="U5282" s="35" cm="1">
        <f t="array" ref="U5282">INDEX('Pricing Strategy'!$F$4:$F$71,MATCH(1,(Dataset!$O5282='Pricing Strategy'!$B$4:$B$71)*(Dataset!$Q5282='Pricing Strategy'!$C$4:$C$71)*(Dataset!$R5282='Pricing Strategy'!$D$4:$D$71),))</f>
        <v>0.3</v>
      </c>
      <c r="V5282" s="3">
        <f>Dataset!$T5282*(1-Dataset!$U5282)</f>
        <v>31.324999999999999</v>
      </c>
    </row>
    <row r="5283" spans="1:22" x14ac:dyDescent="0.3">
      <c r="A5283" s="32"/>
      <c r="C5283" s="3">
        <v>5278</v>
      </c>
      <c r="D5283" s="3" t="s">
        <v>8117</v>
      </c>
      <c r="E5283" s="34">
        <v>42260</v>
      </c>
      <c r="F5283" s="34">
        <v>42264</v>
      </c>
      <c r="G5283" s="3" t="s">
        <v>46</v>
      </c>
      <c r="H5283" s="3" t="s">
        <v>5325</v>
      </c>
      <c r="I5283" s="3" t="s">
        <v>5326</v>
      </c>
      <c r="J5283" s="3" t="s">
        <v>98</v>
      </c>
      <c r="K5283" s="3" t="s">
        <v>23</v>
      </c>
      <c r="L5283" s="3" t="s">
        <v>6906</v>
      </c>
      <c r="M5283" s="3" t="s">
        <v>100</v>
      </c>
      <c r="N5283" s="3">
        <v>79762</v>
      </c>
      <c r="O5283" s="3" t="s">
        <v>101</v>
      </c>
      <c r="P5283" s="3" t="s">
        <v>714</v>
      </c>
      <c r="Q5283" s="3" t="s">
        <v>28</v>
      </c>
      <c r="R5283" s="3" t="s">
        <v>32</v>
      </c>
      <c r="S5283" s="3" t="s">
        <v>715</v>
      </c>
      <c r="T5283" s="3">
        <v>340.11599999999999</v>
      </c>
      <c r="U5283" s="35" cm="1">
        <f t="array" ref="U5283">INDEX('Pricing Strategy'!$F$4:$F$71,MATCH(1,(Dataset!$O5283='Pricing Strategy'!$B$4:$B$71)*(Dataset!$Q5283='Pricing Strategy'!$C$4:$C$71)*(Dataset!$R5283='Pricing Strategy'!$D$4:$D$71),))</f>
        <v>0.35</v>
      </c>
      <c r="V5283" s="3">
        <f>Dataset!$T5283*(1-Dataset!$U5283)</f>
        <v>221.0754</v>
      </c>
    </row>
    <row r="5284" spans="1:22" x14ac:dyDescent="0.3">
      <c r="A5284" s="32"/>
      <c r="C5284" s="3">
        <v>5279</v>
      </c>
      <c r="D5284" s="3" t="s">
        <v>8118</v>
      </c>
      <c r="E5284" s="34">
        <v>42345</v>
      </c>
      <c r="F5284" s="34">
        <v>42351</v>
      </c>
      <c r="G5284" s="3" t="s">
        <v>46</v>
      </c>
      <c r="H5284" s="3" t="s">
        <v>1189</v>
      </c>
      <c r="I5284" s="3" t="s">
        <v>1190</v>
      </c>
      <c r="J5284" s="3" t="s">
        <v>22</v>
      </c>
      <c r="K5284" s="3" t="s">
        <v>23</v>
      </c>
      <c r="L5284" s="3" t="s">
        <v>2982</v>
      </c>
      <c r="M5284" s="3" t="s">
        <v>315</v>
      </c>
      <c r="N5284" s="3">
        <v>23464</v>
      </c>
      <c r="O5284" s="3" t="s">
        <v>26</v>
      </c>
      <c r="P5284" s="3" t="s">
        <v>3739</v>
      </c>
      <c r="Q5284" s="3" t="s">
        <v>42</v>
      </c>
      <c r="R5284" s="3" t="s">
        <v>86</v>
      </c>
      <c r="S5284" s="3" t="s">
        <v>3740</v>
      </c>
      <c r="T5284" s="3">
        <v>105.52</v>
      </c>
      <c r="U5284" s="35" cm="1">
        <f t="array" ref="U5284">INDEX('Pricing Strategy'!$F$4:$F$71,MATCH(1,(Dataset!$O5284='Pricing Strategy'!$B$4:$B$71)*(Dataset!$Q5284='Pricing Strategy'!$C$4:$C$71)*(Dataset!$R5284='Pricing Strategy'!$D$4:$D$71),))</f>
        <v>0.25</v>
      </c>
      <c r="V5284" s="3">
        <f>Dataset!$T5284*(1-Dataset!$U5284)</f>
        <v>79.14</v>
      </c>
    </row>
    <row r="5285" spans="1:22" x14ac:dyDescent="0.3">
      <c r="A5285" s="32"/>
      <c r="C5285" s="3">
        <v>5280</v>
      </c>
      <c r="D5285" s="3" t="s">
        <v>8119</v>
      </c>
      <c r="E5285" s="34">
        <v>43350</v>
      </c>
      <c r="F5285" s="34">
        <v>43354</v>
      </c>
      <c r="G5285" s="3" t="s">
        <v>46</v>
      </c>
      <c r="H5285" s="3" t="s">
        <v>1409</v>
      </c>
      <c r="I5285" s="3" t="s">
        <v>1410</v>
      </c>
      <c r="J5285" s="3" t="s">
        <v>22</v>
      </c>
      <c r="K5285" s="3" t="s">
        <v>23</v>
      </c>
      <c r="L5285" s="3" t="s">
        <v>2551</v>
      </c>
      <c r="M5285" s="3" t="s">
        <v>110</v>
      </c>
      <c r="N5285" s="3">
        <v>53209</v>
      </c>
      <c r="O5285" s="3" t="s">
        <v>101</v>
      </c>
      <c r="P5285" s="3" t="s">
        <v>6777</v>
      </c>
      <c r="Q5285" s="3" t="s">
        <v>67</v>
      </c>
      <c r="R5285" s="3" t="s">
        <v>157</v>
      </c>
      <c r="S5285" s="3" t="s">
        <v>6778</v>
      </c>
      <c r="T5285" s="3">
        <v>13.48</v>
      </c>
      <c r="U5285" s="35" cm="1">
        <f t="array" ref="U5285">INDEX('Pricing Strategy'!$F$4:$F$71,MATCH(1,(Dataset!$O5285='Pricing Strategy'!$B$4:$B$71)*(Dataset!$Q5285='Pricing Strategy'!$C$4:$C$71)*(Dataset!$R5285='Pricing Strategy'!$D$4:$D$71),))</f>
        <v>0.35</v>
      </c>
      <c r="V5285" s="3">
        <f>Dataset!$T5285*(1-Dataset!$U5285)</f>
        <v>8.7620000000000005</v>
      </c>
    </row>
    <row r="5286" spans="1:22" x14ac:dyDescent="0.3">
      <c r="A5286" s="32"/>
      <c r="C5286" s="3">
        <v>5281</v>
      </c>
      <c r="D5286" s="3" t="s">
        <v>8120</v>
      </c>
      <c r="E5286" s="34">
        <v>43380</v>
      </c>
      <c r="F5286" s="34">
        <v>43385</v>
      </c>
      <c r="G5286" s="3" t="s">
        <v>46</v>
      </c>
      <c r="H5286" s="3" t="s">
        <v>1774</v>
      </c>
      <c r="I5286" s="3" t="s">
        <v>1775</v>
      </c>
      <c r="J5286" s="3" t="s">
        <v>22</v>
      </c>
      <c r="K5286" s="3" t="s">
        <v>23</v>
      </c>
      <c r="L5286" s="3" t="s">
        <v>879</v>
      </c>
      <c r="M5286" s="3" t="s">
        <v>234</v>
      </c>
      <c r="N5286" s="3">
        <v>48234</v>
      </c>
      <c r="O5286" s="3" t="s">
        <v>101</v>
      </c>
      <c r="P5286" s="3" t="s">
        <v>5562</v>
      </c>
      <c r="Q5286" s="3" t="s">
        <v>42</v>
      </c>
      <c r="R5286" s="3" t="s">
        <v>55</v>
      </c>
      <c r="S5286" s="3" t="s">
        <v>5563</v>
      </c>
      <c r="T5286" s="3">
        <v>85.52</v>
      </c>
      <c r="U5286" s="35" cm="1">
        <f t="array" ref="U5286">INDEX('Pricing Strategy'!$F$4:$F$71,MATCH(1,(Dataset!$O5286='Pricing Strategy'!$B$4:$B$71)*(Dataset!$Q5286='Pricing Strategy'!$C$4:$C$71)*(Dataset!$R5286='Pricing Strategy'!$D$4:$D$71),))</f>
        <v>0.4</v>
      </c>
      <c r="V5286" s="3">
        <f>Dataset!$T5286*(1-Dataset!$U5286)</f>
        <v>51.311999999999998</v>
      </c>
    </row>
    <row r="5287" spans="1:22" x14ac:dyDescent="0.3">
      <c r="A5287" s="32"/>
      <c r="C5287" s="3">
        <v>5282</v>
      </c>
      <c r="D5287" s="3" t="s">
        <v>8121</v>
      </c>
      <c r="E5287" s="34">
        <v>42618</v>
      </c>
      <c r="F5287" s="34">
        <v>42623</v>
      </c>
      <c r="G5287" s="3" t="s">
        <v>46</v>
      </c>
      <c r="H5287" s="3" t="s">
        <v>1157</v>
      </c>
      <c r="I5287" s="3" t="s">
        <v>1158</v>
      </c>
      <c r="J5287" s="3" t="s">
        <v>37</v>
      </c>
      <c r="K5287" s="3" t="s">
        <v>23</v>
      </c>
      <c r="L5287" s="3" t="s">
        <v>385</v>
      </c>
      <c r="M5287" s="3" t="s">
        <v>225</v>
      </c>
      <c r="N5287" s="3">
        <v>55901</v>
      </c>
      <c r="O5287" s="3" t="s">
        <v>101</v>
      </c>
      <c r="P5287" s="3" t="s">
        <v>255</v>
      </c>
      <c r="Q5287" s="3" t="s">
        <v>28</v>
      </c>
      <c r="R5287" s="3" t="s">
        <v>61</v>
      </c>
      <c r="S5287" s="3" t="s">
        <v>256</v>
      </c>
      <c r="T5287" s="3">
        <v>6.16</v>
      </c>
      <c r="U5287" s="35" cm="1">
        <f t="array" ref="U5287">INDEX('Pricing Strategy'!$F$4:$F$71,MATCH(1,(Dataset!$O5287='Pricing Strategy'!$B$4:$B$71)*(Dataset!$Q5287='Pricing Strategy'!$C$4:$C$71)*(Dataset!$R5287='Pricing Strategy'!$D$4:$D$71),))</f>
        <v>0.3</v>
      </c>
      <c r="V5287" s="3">
        <f>Dataset!$T5287*(1-Dataset!$U5287)</f>
        <v>4.3119999999999994</v>
      </c>
    </row>
    <row r="5288" spans="1:22" x14ac:dyDescent="0.3">
      <c r="A5288" s="32"/>
      <c r="C5288" s="3">
        <v>5283</v>
      </c>
      <c r="D5288" s="3" t="s">
        <v>8121</v>
      </c>
      <c r="E5288" s="34">
        <v>42618</v>
      </c>
      <c r="F5288" s="34">
        <v>42623</v>
      </c>
      <c r="G5288" s="3" t="s">
        <v>46</v>
      </c>
      <c r="H5288" s="3" t="s">
        <v>1157</v>
      </c>
      <c r="I5288" s="3" t="s">
        <v>1158</v>
      </c>
      <c r="J5288" s="3" t="s">
        <v>37</v>
      </c>
      <c r="K5288" s="3" t="s">
        <v>23</v>
      </c>
      <c r="L5288" s="3" t="s">
        <v>385</v>
      </c>
      <c r="M5288" s="3" t="s">
        <v>225</v>
      </c>
      <c r="N5288" s="3">
        <v>55901</v>
      </c>
      <c r="O5288" s="3" t="s">
        <v>101</v>
      </c>
      <c r="P5288" s="3" t="s">
        <v>1251</v>
      </c>
      <c r="Q5288" s="3" t="s">
        <v>42</v>
      </c>
      <c r="R5288" s="3" t="s">
        <v>86</v>
      </c>
      <c r="S5288" s="3" t="s">
        <v>1252</v>
      </c>
      <c r="T5288" s="3">
        <v>36.840000000000003</v>
      </c>
      <c r="U5288" s="35" cm="1">
        <f t="array" ref="U5288">INDEX('Pricing Strategy'!$F$4:$F$71,MATCH(1,(Dataset!$O5288='Pricing Strategy'!$B$4:$B$71)*(Dataset!$Q5288='Pricing Strategy'!$C$4:$C$71)*(Dataset!$R5288='Pricing Strategy'!$D$4:$D$71),))</f>
        <v>0.3</v>
      </c>
      <c r="V5288" s="3">
        <f>Dataset!$T5288*(1-Dataset!$U5288)</f>
        <v>25.788</v>
      </c>
    </row>
    <row r="5289" spans="1:22" x14ac:dyDescent="0.3">
      <c r="A5289" s="32"/>
      <c r="C5289" s="3">
        <v>5284</v>
      </c>
      <c r="D5289" s="3" t="s">
        <v>8122</v>
      </c>
      <c r="E5289" s="34">
        <v>42093</v>
      </c>
      <c r="F5289" s="34">
        <v>42098</v>
      </c>
      <c r="G5289" s="3" t="s">
        <v>46</v>
      </c>
      <c r="H5289" s="3" t="s">
        <v>974</v>
      </c>
      <c r="I5289" s="3" t="s">
        <v>975</v>
      </c>
      <c r="J5289" s="3" t="s">
        <v>37</v>
      </c>
      <c r="K5289" s="3" t="s">
        <v>23</v>
      </c>
      <c r="L5289" s="3" t="s">
        <v>91</v>
      </c>
      <c r="M5289" s="3" t="s">
        <v>92</v>
      </c>
      <c r="N5289" s="3">
        <v>98105</v>
      </c>
      <c r="O5289" s="3" t="s">
        <v>40</v>
      </c>
      <c r="P5289" s="3" t="s">
        <v>6407</v>
      </c>
      <c r="Q5289" s="3" t="s">
        <v>42</v>
      </c>
      <c r="R5289" s="3" t="s">
        <v>55</v>
      </c>
      <c r="S5289" s="3" t="s">
        <v>6408</v>
      </c>
      <c r="T5289" s="3">
        <v>15.84</v>
      </c>
      <c r="U5289" s="35" cm="1">
        <f t="array" ref="U5289">INDEX('Pricing Strategy'!$F$4:$F$71,MATCH(1,(Dataset!$O5289='Pricing Strategy'!$B$4:$B$71)*(Dataset!$Q5289='Pricing Strategy'!$C$4:$C$71)*(Dataset!$R5289='Pricing Strategy'!$D$4:$D$71),))</f>
        <v>0.5</v>
      </c>
      <c r="V5289" s="3">
        <f>Dataset!$T5289*(1-Dataset!$U5289)</f>
        <v>7.92</v>
      </c>
    </row>
    <row r="5290" spans="1:22" x14ac:dyDescent="0.3">
      <c r="A5290" s="32"/>
      <c r="C5290" s="3">
        <v>5285</v>
      </c>
      <c r="D5290" s="3" t="s">
        <v>8122</v>
      </c>
      <c r="E5290" s="34">
        <v>42093</v>
      </c>
      <c r="F5290" s="34">
        <v>42098</v>
      </c>
      <c r="G5290" s="3" t="s">
        <v>46</v>
      </c>
      <c r="H5290" s="3" t="s">
        <v>974</v>
      </c>
      <c r="I5290" s="3" t="s">
        <v>975</v>
      </c>
      <c r="J5290" s="3" t="s">
        <v>37</v>
      </c>
      <c r="K5290" s="3" t="s">
        <v>23</v>
      </c>
      <c r="L5290" s="3" t="s">
        <v>91</v>
      </c>
      <c r="M5290" s="3" t="s">
        <v>92</v>
      </c>
      <c r="N5290" s="3">
        <v>98105</v>
      </c>
      <c r="O5290" s="3" t="s">
        <v>40</v>
      </c>
      <c r="P5290" s="3" t="s">
        <v>2255</v>
      </c>
      <c r="Q5290" s="3" t="s">
        <v>42</v>
      </c>
      <c r="R5290" s="3" t="s">
        <v>43</v>
      </c>
      <c r="S5290" s="3" t="s">
        <v>2256</v>
      </c>
      <c r="T5290" s="3">
        <v>44.4</v>
      </c>
      <c r="U5290" s="35" cm="1">
        <f t="array" ref="U5290">INDEX('Pricing Strategy'!$F$4:$F$71,MATCH(1,(Dataset!$O5290='Pricing Strategy'!$B$4:$B$71)*(Dataset!$Q5290='Pricing Strategy'!$C$4:$C$71)*(Dataset!$R5290='Pricing Strategy'!$D$4:$D$71),))</f>
        <v>0.4</v>
      </c>
      <c r="V5290" s="3">
        <f>Dataset!$T5290*(1-Dataset!$U5290)</f>
        <v>26.639999999999997</v>
      </c>
    </row>
    <row r="5291" spans="1:22" x14ac:dyDescent="0.3">
      <c r="A5291" s="32"/>
      <c r="C5291" s="3">
        <v>5286</v>
      </c>
      <c r="D5291" s="3" t="s">
        <v>8123</v>
      </c>
      <c r="E5291" s="34">
        <v>43225</v>
      </c>
      <c r="F5291" s="34">
        <v>43226</v>
      </c>
      <c r="G5291" s="3" t="s">
        <v>184</v>
      </c>
      <c r="H5291" s="3" t="s">
        <v>2419</v>
      </c>
      <c r="I5291" s="3" t="s">
        <v>2420</v>
      </c>
      <c r="J5291" s="3" t="s">
        <v>22</v>
      </c>
      <c r="K5291" s="3" t="s">
        <v>23</v>
      </c>
      <c r="L5291" s="3" t="s">
        <v>1475</v>
      </c>
      <c r="M5291" s="3" t="s">
        <v>453</v>
      </c>
      <c r="N5291" s="3">
        <v>80027</v>
      </c>
      <c r="O5291" s="3" t="s">
        <v>40</v>
      </c>
      <c r="P5291" s="3" t="s">
        <v>497</v>
      </c>
      <c r="Q5291" s="3" t="s">
        <v>42</v>
      </c>
      <c r="R5291" s="3" t="s">
        <v>169</v>
      </c>
      <c r="S5291" s="3" t="s">
        <v>498</v>
      </c>
      <c r="T5291" s="3">
        <v>21.24</v>
      </c>
      <c r="U5291" s="35" cm="1">
        <f t="array" ref="U5291">INDEX('Pricing Strategy'!$F$4:$F$71,MATCH(1,(Dataset!$O5291='Pricing Strategy'!$B$4:$B$71)*(Dataset!$Q5291='Pricing Strategy'!$C$4:$C$71)*(Dataset!$R5291='Pricing Strategy'!$D$4:$D$71),))</f>
        <v>0.4</v>
      </c>
      <c r="V5291" s="3">
        <f>Dataset!$T5291*(1-Dataset!$U5291)</f>
        <v>12.743999999999998</v>
      </c>
    </row>
    <row r="5292" spans="1:22" x14ac:dyDescent="0.3">
      <c r="A5292" s="32"/>
      <c r="C5292" s="3">
        <v>5287</v>
      </c>
      <c r="D5292" s="3" t="s">
        <v>8123</v>
      </c>
      <c r="E5292" s="34">
        <v>43225</v>
      </c>
      <c r="F5292" s="34">
        <v>43226</v>
      </c>
      <c r="G5292" s="3" t="s">
        <v>184</v>
      </c>
      <c r="H5292" s="3" t="s">
        <v>2419</v>
      </c>
      <c r="I5292" s="3" t="s">
        <v>2420</v>
      </c>
      <c r="J5292" s="3" t="s">
        <v>22</v>
      </c>
      <c r="K5292" s="3" t="s">
        <v>23</v>
      </c>
      <c r="L5292" s="3" t="s">
        <v>1475</v>
      </c>
      <c r="M5292" s="3" t="s">
        <v>453</v>
      </c>
      <c r="N5292" s="3">
        <v>80027</v>
      </c>
      <c r="O5292" s="3" t="s">
        <v>40</v>
      </c>
      <c r="P5292" s="3" t="s">
        <v>541</v>
      </c>
      <c r="Q5292" s="3" t="s">
        <v>42</v>
      </c>
      <c r="R5292" s="3" t="s">
        <v>71</v>
      </c>
      <c r="S5292" s="3" t="s">
        <v>542</v>
      </c>
      <c r="T5292" s="3">
        <v>9.5519999999999996</v>
      </c>
      <c r="U5292" s="35" cm="1">
        <f t="array" ref="U5292">INDEX('Pricing Strategy'!$F$4:$F$71,MATCH(1,(Dataset!$O5292='Pricing Strategy'!$B$4:$B$71)*(Dataset!$Q5292='Pricing Strategy'!$C$4:$C$71)*(Dataset!$R5292='Pricing Strategy'!$D$4:$D$71),))</f>
        <v>0.4</v>
      </c>
      <c r="V5292" s="3">
        <f>Dataset!$T5292*(1-Dataset!$U5292)</f>
        <v>5.7311999999999994</v>
      </c>
    </row>
    <row r="5293" spans="1:22" x14ac:dyDescent="0.3">
      <c r="A5293" s="32"/>
      <c r="C5293" s="3">
        <v>5288</v>
      </c>
      <c r="D5293" s="3" t="s">
        <v>8123</v>
      </c>
      <c r="E5293" s="34">
        <v>43225</v>
      </c>
      <c r="F5293" s="34">
        <v>43226</v>
      </c>
      <c r="G5293" s="3" t="s">
        <v>184</v>
      </c>
      <c r="H5293" s="3" t="s">
        <v>2419</v>
      </c>
      <c r="I5293" s="3" t="s">
        <v>2420</v>
      </c>
      <c r="J5293" s="3" t="s">
        <v>22</v>
      </c>
      <c r="K5293" s="3" t="s">
        <v>23</v>
      </c>
      <c r="L5293" s="3" t="s">
        <v>1475</v>
      </c>
      <c r="M5293" s="3" t="s">
        <v>453</v>
      </c>
      <c r="N5293" s="3">
        <v>80027</v>
      </c>
      <c r="O5293" s="3" t="s">
        <v>40</v>
      </c>
      <c r="P5293" s="3" t="s">
        <v>3497</v>
      </c>
      <c r="Q5293" s="3" t="s">
        <v>28</v>
      </c>
      <c r="R5293" s="3" t="s">
        <v>29</v>
      </c>
      <c r="S5293" s="3" t="s">
        <v>3498</v>
      </c>
      <c r="T5293" s="3">
        <v>89.991</v>
      </c>
      <c r="U5293" s="35" cm="1">
        <f t="array" ref="U5293">INDEX('Pricing Strategy'!$F$4:$F$71,MATCH(1,(Dataset!$O5293='Pricing Strategy'!$B$4:$B$71)*(Dataset!$Q5293='Pricing Strategy'!$C$4:$C$71)*(Dataset!$R5293='Pricing Strategy'!$D$4:$D$71),))</f>
        <v>0.5</v>
      </c>
      <c r="V5293" s="3">
        <f>Dataset!$T5293*(1-Dataset!$U5293)</f>
        <v>44.9955</v>
      </c>
    </row>
    <row r="5294" spans="1:22" x14ac:dyDescent="0.3">
      <c r="A5294" s="32"/>
      <c r="C5294" s="3">
        <v>5289</v>
      </c>
      <c r="D5294" s="3" t="s">
        <v>8124</v>
      </c>
      <c r="E5294" s="34">
        <v>43220</v>
      </c>
      <c r="F5294" s="34">
        <v>43225</v>
      </c>
      <c r="G5294" s="3" t="s">
        <v>46</v>
      </c>
      <c r="H5294" s="3" t="s">
        <v>527</v>
      </c>
      <c r="I5294" s="3" t="s">
        <v>528</v>
      </c>
      <c r="J5294" s="3" t="s">
        <v>98</v>
      </c>
      <c r="K5294" s="3" t="s">
        <v>23</v>
      </c>
      <c r="L5294" s="3" t="s">
        <v>123</v>
      </c>
      <c r="M5294" s="3" t="s">
        <v>39</v>
      </c>
      <c r="N5294" s="3">
        <v>94122</v>
      </c>
      <c r="O5294" s="3" t="s">
        <v>40</v>
      </c>
      <c r="P5294" s="3" t="s">
        <v>4506</v>
      </c>
      <c r="Q5294" s="3" t="s">
        <v>42</v>
      </c>
      <c r="R5294" s="3" t="s">
        <v>86</v>
      </c>
      <c r="S5294" s="3" t="s">
        <v>4507</v>
      </c>
      <c r="T5294" s="3">
        <v>163.96</v>
      </c>
      <c r="U5294" s="35" cm="1">
        <f t="array" ref="U5294">INDEX('Pricing Strategy'!$F$4:$F$71,MATCH(1,(Dataset!$O5294='Pricing Strategy'!$B$4:$B$71)*(Dataset!$Q5294='Pricing Strategy'!$C$4:$C$71)*(Dataset!$R5294='Pricing Strategy'!$D$4:$D$71),))</f>
        <v>0.4</v>
      </c>
      <c r="V5294" s="3">
        <f>Dataset!$T5294*(1-Dataset!$U5294)</f>
        <v>98.376000000000005</v>
      </c>
    </row>
    <row r="5295" spans="1:22" x14ac:dyDescent="0.3">
      <c r="A5295" s="32"/>
      <c r="C5295" s="3">
        <v>5290</v>
      </c>
      <c r="D5295" s="3" t="s">
        <v>8125</v>
      </c>
      <c r="E5295" s="34">
        <v>42255</v>
      </c>
      <c r="F5295" s="34">
        <v>42262</v>
      </c>
      <c r="G5295" s="3" t="s">
        <v>46</v>
      </c>
      <c r="H5295" s="3" t="s">
        <v>3745</v>
      </c>
      <c r="I5295" s="3" t="s">
        <v>3746</v>
      </c>
      <c r="J5295" s="3" t="s">
        <v>22</v>
      </c>
      <c r="K5295" s="3" t="s">
        <v>23</v>
      </c>
      <c r="L5295" s="3" t="s">
        <v>180</v>
      </c>
      <c r="M5295" s="3" t="s">
        <v>100</v>
      </c>
      <c r="N5295" s="3">
        <v>77036</v>
      </c>
      <c r="O5295" s="3" t="s">
        <v>101</v>
      </c>
      <c r="P5295" s="3" t="s">
        <v>3364</v>
      </c>
      <c r="Q5295" s="3" t="s">
        <v>42</v>
      </c>
      <c r="R5295" s="3" t="s">
        <v>86</v>
      </c>
      <c r="S5295" s="3" t="s">
        <v>3365</v>
      </c>
      <c r="T5295" s="3">
        <v>17.904</v>
      </c>
      <c r="U5295" s="35" cm="1">
        <f t="array" ref="U5295">INDEX('Pricing Strategy'!$F$4:$F$71,MATCH(1,(Dataset!$O5295='Pricing Strategy'!$B$4:$B$71)*(Dataset!$Q5295='Pricing Strategy'!$C$4:$C$71)*(Dataset!$R5295='Pricing Strategy'!$D$4:$D$71),))</f>
        <v>0.3</v>
      </c>
      <c r="V5295" s="3">
        <f>Dataset!$T5295*(1-Dataset!$U5295)</f>
        <v>12.5328</v>
      </c>
    </row>
    <row r="5296" spans="1:22" x14ac:dyDescent="0.3">
      <c r="A5296" s="32"/>
      <c r="C5296" s="3">
        <v>5291</v>
      </c>
      <c r="D5296" s="3" t="s">
        <v>8125</v>
      </c>
      <c r="E5296" s="34">
        <v>42255</v>
      </c>
      <c r="F5296" s="34">
        <v>42262</v>
      </c>
      <c r="G5296" s="3" t="s">
        <v>46</v>
      </c>
      <c r="H5296" s="3" t="s">
        <v>3745</v>
      </c>
      <c r="I5296" s="3" t="s">
        <v>3746</v>
      </c>
      <c r="J5296" s="3" t="s">
        <v>22</v>
      </c>
      <c r="K5296" s="3" t="s">
        <v>23</v>
      </c>
      <c r="L5296" s="3" t="s">
        <v>180</v>
      </c>
      <c r="M5296" s="3" t="s">
        <v>100</v>
      </c>
      <c r="N5296" s="3">
        <v>77036</v>
      </c>
      <c r="O5296" s="3" t="s">
        <v>101</v>
      </c>
      <c r="P5296" s="3" t="s">
        <v>684</v>
      </c>
      <c r="Q5296" s="3" t="s">
        <v>28</v>
      </c>
      <c r="R5296" s="3" t="s">
        <v>32</v>
      </c>
      <c r="S5296" s="3" t="s">
        <v>685</v>
      </c>
      <c r="T5296" s="3">
        <v>966.7</v>
      </c>
      <c r="U5296" s="35" cm="1">
        <f t="array" ref="U5296">INDEX('Pricing Strategy'!$F$4:$F$71,MATCH(1,(Dataset!$O5296='Pricing Strategy'!$B$4:$B$71)*(Dataset!$Q5296='Pricing Strategy'!$C$4:$C$71)*(Dataset!$R5296='Pricing Strategy'!$D$4:$D$71),))</f>
        <v>0.35</v>
      </c>
      <c r="V5296" s="3">
        <f>Dataset!$T5296*(1-Dataset!$U5296)</f>
        <v>628.35500000000002</v>
      </c>
    </row>
    <row r="5297" spans="1:22" x14ac:dyDescent="0.3">
      <c r="A5297" s="32"/>
      <c r="C5297" s="3">
        <v>5292</v>
      </c>
      <c r="D5297" s="3" t="s">
        <v>8125</v>
      </c>
      <c r="E5297" s="34">
        <v>42255</v>
      </c>
      <c r="F5297" s="34">
        <v>42262</v>
      </c>
      <c r="G5297" s="3" t="s">
        <v>46</v>
      </c>
      <c r="H5297" s="3" t="s">
        <v>3745</v>
      </c>
      <c r="I5297" s="3" t="s">
        <v>3746</v>
      </c>
      <c r="J5297" s="3" t="s">
        <v>22</v>
      </c>
      <c r="K5297" s="3" t="s">
        <v>23</v>
      </c>
      <c r="L5297" s="3" t="s">
        <v>180</v>
      </c>
      <c r="M5297" s="3" t="s">
        <v>100</v>
      </c>
      <c r="N5297" s="3">
        <v>77036</v>
      </c>
      <c r="O5297" s="3" t="s">
        <v>101</v>
      </c>
      <c r="P5297" s="3" t="s">
        <v>316</v>
      </c>
      <c r="Q5297" s="3" t="s">
        <v>42</v>
      </c>
      <c r="R5297" s="3" t="s">
        <v>86</v>
      </c>
      <c r="S5297" s="3" t="s">
        <v>317</v>
      </c>
      <c r="T5297" s="3">
        <v>182.11199999999999</v>
      </c>
      <c r="U5297" s="35" cm="1">
        <f t="array" ref="U5297">INDEX('Pricing Strategy'!$F$4:$F$71,MATCH(1,(Dataset!$O5297='Pricing Strategy'!$B$4:$B$71)*(Dataset!$Q5297='Pricing Strategy'!$C$4:$C$71)*(Dataset!$R5297='Pricing Strategy'!$D$4:$D$71),))</f>
        <v>0.3</v>
      </c>
      <c r="V5297" s="3">
        <f>Dataset!$T5297*(1-Dataset!$U5297)</f>
        <v>127.47839999999999</v>
      </c>
    </row>
    <row r="5298" spans="1:22" x14ac:dyDescent="0.3">
      <c r="A5298" s="32"/>
      <c r="C5298" s="3">
        <v>5293</v>
      </c>
      <c r="D5298" s="3" t="s">
        <v>8126</v>
      </c>
      <c r="E5298" s="34">
        <v>43271</v>
      </c>
      <c r="F5298" s="34">
        <v>43274</v>
      </c>
      <c r="G5298" s="3" t="s">
        <v>184</v>
      </c>
      <c r="H5298" s="3" t="s">
        <v>2543</v>
      </c>
      <c r="I5298" s="3" t="s">
        <v>2544</v>
      </c>
      <c r="J5298" s="3" t="s">
        <v>22</v>
      </c>
      <c r="K5298" s="3" t="s">
        <v>23</v>
      </c>
      <c r="L5298" s="3" t="s">
        <v>1420</v>
      </c>
      <c r="M5298" s="3" t="s">
        <v>50</v>
      </c>
      <c r="N5298" s="3">
        <v>33180</v>
      </c>
      <c r="O5298" s="3" t="s">
        <v>26</v>
      </c>
      <c r="P5298" s="3" t="s">
        <v>5940</v>
      </c>
      <c r="Q5298" s="3" t="s">
        <v>42</v>
      </c>
      <c r="R5298" s="3" t="s">
        <v>55</v>
      </c>
      <c r="S5298" s="3" t="s">
        <v>5941</v>
      </c>
      <c r="T5298" s="3">
        <v>4.4640000000000004</v>
      </c>
      <c r="U5298" s="35" cm="1">
        <f t="array" ref="U5298">INDEX('Pricing Strategy'!$F$4:$F$71,MATCH(1,(Dataset!$O5298='Pricing Strategy'!$B$4:$B$71)*(Dataset!$Q5298='Pricing Strategy'!$C$4:$C$71)*(Dataset!$R5298='Pricing Strategy'!$D$4:$D$71),))</f>
        <v>0.35</v>
      </c>
      <c r="V5298" s="3">
        <f>Dataset!$T5298*(1-Dataset!$U5298)</f>
        <v>2.9016000000000002</v>
      </c>
    </row>
    <row r="5299" spans="1:22" x14ac:dyDescent="0.3">
      <c r="A5299" s="32"/>
      <c r="C5299" s="3">
        <v>5294</v>
      </c>
      <c r="D5299" s="3" t="s">
        <v>8127</v>
      </c>
      <c r="E5299" s="34">
        <v>42730</v>
      </c>
      <c r="F5299" s="34">
        <v>42734</v>
      </c>
      <c r="G5299" s="3" t="s">
        <v>46</v>
      </c>
      <c r="H5299" s="3" t="s">
        <v>4176</v>
      </c>
      <c r="I5299" s="3" t="s">
        <v>4177</v>
      </c>
      <c r="J5299" s="3" t="s">
        <v>22</v>
      </c>
      <c r="K5299" s="3" t="s">
        <v>23</v>
      </c>
      <c r="L5299" s="3" t="s">
        <v>848</v>
      </c>
      <c r="M5299" s="3" t="s">
        <v>494</v>
      </c>
      <c r="N5299" s="3">
        <v>44256</v>
      </c>
      <c r="O5299" s="3" t="s">
        <v>144</v>
      </c>
      <c r="P5299" s="3" t="s">
        <v>3278</v>
      </c>
      <c r="Q5299" s="3" t="s">
        <v>28</v>
      </c>
      <c r="R5299" s="3" t="s">
        <v>52</v>
      </c>
      <c r="S5299" s="3" t="s">
        <v>3279</v>
      </c>
      <c r="T5299" s="3">
        <v>51.588000000000001</v>
      </c>
      <c r="U5299" s="35" cm="1">
        <f t="array" ref="U5299">INDEX('Pricing Strategy'!$F$4:$F$71,MATCH(1,(Dataset!$O5299='Pricing Strategy'!$B$4:$B$71)*(Dataset!$Q5299='Pricing Strategy'!$C$4:$C$71)*(Dataset!$R5299='Pricing Strategy'!$D$4:$D$71),))</f>
        <v>0.45</v>
      </c>
      <c r="V5299" s="3">
        <f>Dataset!$T5299*(1-Dataset!$U5299)</f>
        <v>28.373400000000004</v>
      </c>
    </row>
    <row r="5300" spans="1:22" x14ac:dyDescent="0.3">
      <c r="A5300" s="32"/>
      <c r="C5300" s="3">
        <v>5295</v>
      </c>
      <c r="D5300" s="3" t="s">
        <v>8128</v>
      </c>
      <c r="E5300" s="34">
        <v>43327</v>
      </c>
      <c r="F5300" s="34">
        <v>43331</v>
      </c>
      <c r="G5300" s="3" t="s">
        <v>46</v>
      </c>
      <c r="H5300" s="3" t="s">
        <v>5728</v>
      </c>
      <c r="I5300" s="3" t="s">
        <v>5729</v>
      </c>
      <c r="J5300" s="3" t="s">
        <v>37</v>
      </c>
      <c r="K5300" s="3" t="s">
        <v>23</v>
      </c>
      <c r="L5300" s="3" t="s">
        <v>563</v>
      </c>
      <c r="M5300" s="3" t="s">
        <v>225</v>
      </c>
      <c r="N5300" s="3">
        <v>55113</v>
      </c>
      <c r="O5300" s="3" t="s">
        <v>101</v>
      </c>
      <c r="P5300" s="3" t="s">
        <v>8129</v>
      </c>
      <c r="Q5300" s="3" t="s">
        <v>42</v>
      </c>
      <c r="R5300" s="3" t="s">
        <v>43</v>
      </c>
      <c r="S5300" s="3" t="s">
        <v>8130</v>
      </c>
      <c r="T5300" s="3">
        <v>50.4</v>
      </c>
      <c r="U5300" s="35" cm="1">
        <f t="array" ref="U5300">INDEX('Pricing Strategy'!$F$4:$F$71,MATCH(1,(Dataset!$O5300='Pricing Strategy'!$B$4:$B$71)*(Dataset!$Q5300='Pricing Strategy'!$C$4:$C$71)*(Dataset!$R5300='Pricing Strategy'!$D$4:$D$71),))</f>
        <v>0.3</v>
      </c>
      <c r="V5300" s="3">
        <f>Dataset!$T5300*(1-Dataset!$U5300)</f>
        <v>35.279999999999994</v>
      </c>
    </row>
    <row r="5301" spans="1:22" x14ac:dyDescent="0.3">
      <c r="A5301" s="32"/>
      <c r="C5301" s="3">
        <v>5296</v>
      </c>
      <c r="D5301" s="3" t="s">
        <v>8131</v>
      </c>
      <c r="E5301" s="34">
        <v>43163</v>
      </c>
      <c r="F5301" s="34">
        <v>43168</v>
      </c>
      <c r="G5301" s="3" t="s">
        <v>46</v>
      </c>
      <c r="H5301" s="3" t="s">
        <v>247</v>
      </c>
      <c r="I5301" s="3" t="s">
        <v>248</v>
      </c>
      <c r="J5301" s="3" t="s">
        <v>22</v>
      </c>
      <c r="K5301" s="3" t="s">
        <v>23</v>
      </c>
      <c r="L5301" s="3" t="s">
        <v>180</v>
      </c>
      <c r="M5301" s="3" t="s">
        <v>100</v>
      </c>
      <c r="N5301" s="3">
        <v>77041</v>
      </c>
      <c r="O5301" s="3" t="s">
        <v>101</v>
      </c>
      <c r="P5301" s="3" t="s">
        <v>3784</v>
      </c>
      <c r="Q5301" s="3" t="s">
        <v>42</v>
      </c>
      <c r="R5301" s="3" t="s">
        <v>86</v>
      </c>
      <c r="S5301" s="3" t="s">
        <v>3785</v>
      </c>
      <c r="T5301" s="3">
        <v>89.567999999999998</v>
      </c>
      <c r="U5301" s="35" cm="1">
        <f t="array" ref="U5301">INDEX('Pricing Strategy'!$F$4:$F$71,MATCH(1,(Dataset!$O5301='Pricing Strategy'!$B$4:$B$71)*(Dataset!$Q5301='Pricing Strategy'!$C$4:$C$71)*(Dataset!$R5301='Pricing Strategy'!$D$4:$D$71),))</f>
        <v>0.3</v>
      </c>
      <c r="V5301" s="3">
        <f>Dataset!$T5301*(1-Dataset!$U5301)</f>
        <v>62.697599999999994</v>
      </c>
    </row>
    <row r="5302" spans="1:22" x14ac:dyDescent="0.3">
      <c r="A5302" s="32"/>
      <c r="C5302" s="3">
        <v>5297</v>
      </c>
      <c r="D5302" s="3" t="s">
        <v>8132</v>
      </c>
      <c r="E5302" s="34">
        <v>43308</v>
      </c>
      <c r="F5302" s="34">
        <v>43312</v>
      </c>
      <c r="G5302" s="3" t="s">
        <v>46</v>
      </c>
      <c r="H5302" s="3" t="s">
        <v>7585</v>
      </c>
      <c r="I5302" s="3" t="s">
        <v>7586</v>
      </c>
      <c r="J5302" s="3" t="s">
        <v>22</v>
      </c>
      <c r="K5302" s="3" t="s">
        <v>23</v>
      </c>
      <c r="L5302" s="3" t="s">
        <v>3194</v>
      </c>
      <c r="M5302" s="3" t="s">
        <v>263</v>
      </c>
      <c r="N5302" s="3">
        <v>10701</v>
      </c>
      <c r="O5302" s="3" t="s">
        <v>144</v>
      </c>
      <c r="P5302" s="3" t="s">
        <v>3702</v>
      </c>
      <c r="Q5302" s="3" t="s">
        <v>28</v>
      </c>
      <c r="R5302" s="3" t="s">
        <v>61</v>
      </c>
      <c r="S5302" s="3" t="s">
        <v>3703</v>
      </c>
      <c r="T5302" s="3">
        <v>14.89</v>
      </c>
      <c r="U5302" s="35" cm="1">
        <f t="array" ref="U5302">INDEX('Pricing Strategy'!$F$4:$F$71,MATCH(1,(Dataset!$O5302='Pricing Strategy'!$B$4:$B$71)*(Dataset!$Q5302='Pricing Strategy'!$C$4:$C$71)*(Dataset!$R5302='Pricing Strategy'!$D$4:$D$71),))</f>
        <v>0.4</v>
      </c>
      <c r="V5302" s="3">
        <f>Dataset!$T5302*(1-Dataset!$U5302)</f>
        <v>8.9339999999999993</v>
      </c>
    </row>
    <row r="5303" spans="1:22" x14ac:dyDescent="0.3">
      <c r="A5303" s="32"/>
      <c r="C5303" s="3">
        <v>5298</v>
      </c>
      <c r="D5303" s="3" t="s">
        <v>8132</v>
      </c>
      <c r="E5303" s="34">
        <v>43308</v>
      </c>
      <c r="F5303" s="34">
        <v>43312</v>
      </c>
      <c r="G5303" s="3" t="s">
        <v>46</v>
      </c>
      <c r="H5303" s="3" t="s">
        <v>7585</v>
      </c>
      <c r="I5303" s="3" t="s">
        <v>7586</v>
      </c>
      <c r="J5303" s="3" t="s">
        <v>22</v>
      </c>
      <c r="K5303" s="3" t="s">
        <v>23</v>
      </c>
      <c r="L5303" s="3" t="s">
        <v>3194</v>
      </c>
      <c r="M5303" s="3" t="s">
        <v>263</v>
      </c>
      <c r="N5303" s="3">
        <v>10701</v>
      </c>
      <c r="O5303" s="3" t="s">
        <v>144</v>
      </c>
      <c r="P5303" s="3" t="s">
        <v>2749</v>
      </c>
      <c r="Q5303" s="3" t="s">
        <v>67</v>
      </c>
      <c r="R5303" s="3" t="s">
        <v>68</v>
      </c>
      <c r="S5303" s="3" t="s">
        <v>2750</v>
      </c>
      <c r="T5303" s="3">
        <v>543.91999999999996</v>
      </c>
      <c r="U5303" s="35" cm="1">
        <f t="array" ref="U5303">INDEX('Pricing Strategy'!$F$4:$F$71,MATCH(1,(Dataset!$O5303='Pricing Strategy'!$B$4:$B$71)*(Dataset!$Q5303='Pricing Strategy'!$C$4:$C$71)*(Dataset!$R5303='Pricing Strategy'!$D$4:$D$71),))</f>
        <v>0.4</v>
      </c>
      <c r="V5303" s="3">
        <f>Dataset!$T5303*(1-Dataset!$U5303)</f>
        <v>326.35199999999998</v>
      </c>
    </row>
    <row r="5304" spans="1:22" x14ac:dyDescent="0.3">
      <c r="A5304" s="32"/>
      <c r="C5304" s="3">
        <v>5299</v>
      </c>
      <c r="D5304" s="3" t="s">
        <v>8133</v>
      </c>
      <c r="E5304" s="34">
        <v>43001</v>
      </c>
      <c r="F5304" s="34">
        <v>43004</v>
      </c>
      <c r="G5304" s="3" t="s">
        <v>184</v>
      </c>
      <c r="H5304" s="3" t="s">
        <v>35</v>
      </c>
      <c r="I5304" s="3" t="s">
        <v>36</v>
      </c>
      <c r="J5304" s="3" t="s">
        <v>37</v>
      </c>
      <c r="K5304" s="3" t="s">
        <v>23</v>
      </c>
      <c r="L5304" s="3" t="s">
        <v>947</v>
      </c>
      <c r="M5304" s="3" t="s">
        <v>39</v>
      </c>
      <c r="N5304" s="3">
        <v>92037</v>
      </c>
      <c r="O5304" s="3" t="s">
        <v>40</v>
      </c>
      <c r="P5304" s="3" t="s">
        <v>168</v>
      </c>
      <c r="Q5304" s="3" t="s">
        <v>42</v>
      </c>
      <c r="R5304" s="3" t="s">
        <v>169</v>
      </c>
      <c r="S5304" s="3" t="s">
        <v>170</v>
      </c>
      <c r="T5304" s="3">
        <v>4.08</v>
      </c>
      <c r="U5304" s="35" cm="1">
        <f t="array" ref="U5304">INDEX('Pricing Strategy'!$F$4:$F$71,MATCH(1,(Dataset!$O5304='Pricing Strategy'!$B$4:$B$71)*(Dataset!$Q5304='Pricing Strategy'!$C$4:$C$71)*(Dataset!$R5304='Pricing Strategy'!$D$4:$D$71),))</f>
        <v>0.4</v>
      </c>
      <c r="V5304" s="3">
        <f>Dataset!$T5304*(1-Dataset!$U5304)</f>
        <v>2.448</v>
      </c>
    </row>
    <row r="5305" spans="1:22" x14ac:dyDescent="0.3">
      <c r="A5305" s="32"/>
      <c r="C5305" s="3">
        <v>5300</v>
      </c>
      <c r="D5305" s="3" t="s">
        <v>8133</v>
      </c>
      <c r="E5305" s="34">
        <v>43001</v>
      </c>
      <c r="F5305" s="34">
        <v>43004</v>
      </c>
      <c r="G5305" s="3" t="s">
        <v>184</v>
      </c>
      <c r="H5305" s="3" t="s">
        <v>35</v>
      </c>
      <c r="I5305" s="3" t="s">
        <v>36</v>
      </c>
      <c r="J5305" s="3" t="s">
        <v>37</v>
      </c>
      <c r="K5305" s="3" t="s">
        <v>23</v>
      </c>
      <c r="L5305" s="3" t="s">
        <v>947</v>
      </c>
      <c r="M5305" s="3" t="s">
        <v>39</v>
      </c>
      <c r="N5305" s="3">
        <v>92037</v>
      </c>
      <c r="O5305" s="3" t="s">
        <v>40</v>
      </c>
      <c r="P5305" s="3" t="s">
        <v>706</v>
      </c>
      <c r="Q5305" s="3" t="s">
        <v>42</v>
      </c>
      <c r="R5305" s="3" t="s">
        <v>43</v>
      </c>
      <c r="S5305" s="3" t="s">
        <v>707</v>
      </c>
      <c r="T5305" s="3">
        <v>18.899999999999999</v>
      </c>
      <c r="U5305" s="35" cm="1">
        <f t="array" ref="U5305">INDEX('Pricing Strategy'!$F$4:$F$71,MATCH(1,(Dataset!$O5305='Pricing Strategy'!$B$4:$B$71)*(Dataset!$Q5305='Pricing Strategy'!$C$4:$C$71)*(Dataset!$R5305='Pricing Strategy'!$D$4:$D$71),))</f>
        <v>0.4</v>
      </c>
      <c r="V5305" s="3">
        <f>Dataset!$T5305*(1-Dataset!$U5305)</f>
        <v>11.339999999999998</v>
      </c>
    </row>
    <row r="5306" spans="1:22" x14ac:dyDescent="0.3">
      <c r="A5306" s="32"/>
      <c r="C5306" s="3">
        <v>5301</v>
      </c>
      <c r="D5306" s="3" t="s">
        <v>8134</v>
      </c>
      <c r="E5306" s="34">
        <v>42885</v>
      </c>
      <c r="F5306" s="34">
        <v>42889</v>
      </c>
      <c r="G5306" s="3" t="s">
        <v>46</v>
      </c>
      <c r="H5306" s="3" t="s">
        <v>6642</v>
      </c>
      <c r="I5306" s="3" t="s">
        <v>6643</v>
      </c>
      <c r="J5306" s="3" t="s">
        <v>37</v>
      </c>
      <c r="K5306" s="3" t="s">
        <v>23</v>
      </c>
      <c r="L5306" s="3" t="s">
        <v>314</v>
      </c>
      <c r="M5306" s="3" t="s">
        <v>315</v>
      </c>
      <c r="N5306" s="3">
        <v>22153</v>
      </c>
      <c r="O5306" s="3" t="s">
        <v>26</v>
      </c>
      <c r="P5306" s="3" t="s">
        <v>5487</v>
      </c>
      <c r="Q5306" s="3" t="s">
        <v>28</v>
      </c>
      <c r="R5306" s="3" t="s">
        <v>52</v>
      </c>
      <c r="S5306" s="3" t="s">
        <v>5488</v>
      </c>
      <c r="T5306" s="3">
        <v>2275.5</v>
      </c>
      <c r="U5306" s="35" cm="1">
        <f t="array" ref="U5306">INDEX('Pricing Strategy'!$F$4:$F$71,MATCH(1,(Dataset!$O5306='Pricing Strategy'!$B$4:$B$71)*(Dataset!$Q5306='Pricing Strategy'!$C$4:$C$71)*(Dataset!$R5306='Pricing Strategy'!$D$4:$D$71),))</f>
        <v>0.3</v>
      </c>
      <c r="V5306" s="3">
        <f>Dataset!$T5306*(1-Dataset!$U5306)</f>
        <v>1592.85</v>
      </c>
    </row>
    <row r="5307" spans="1:22" x14ac:dyDescent="0.3">
      <c r="A5307" s="32"/>
      <c r="C5307" s="3">
        <v>5302</v>
      </c>
      <c r="D5307" s="3" t="s">
        <v>8134</v>
      </c>
      <c r="E5307" s="34">
        <v>42885</v>
      </c>
      <c r="F5307" s="34">
        <v>42889</v>
      </c>
      <c r="G5307" s="3" t="s">
        <v>46</v>
      </c>
      <c r="H5307" s="3" t="s">
        <v>6642</v>
      </c>
      <c r="I5307" s="3" t="s">
        <v>6643</v>
      </c>
      <c r="J5307" s="3" t="s">
        <v>37</v>
      </c>
      <c r="K5307" s="3" t="s">
        <v>23</v>
      </c>
      <c r="L5307" s="3" t="s">
        <v>314</v>
      </c>
      <c r="M5307" s="3" t="s">
        <v>315</v>
      </c>
      <c r="N5307" s="3">
        <v>22153</v>
      </c>
      <c r="O5307" s="3" t="s">
        <v>26</v>
      </c>
      <c r="P5307" s="3" t="s">
        <v>2997</v>
      </c>
      <c r="Q5307" s="3" t="s">
        <v>67</v>
      </c>
      <c r="R5307" s="3" t="s">
        <v>157</v>
      </c>
      <c r="S5307" s="3" t="s">
        <v>2998</v>
      </c>
      <c r="T5307" s="3">
        <v>1979.7</v>
      </c>
      <c r="U5307" s="35" cm="1">
        <f t="array" ref="U5307">INDEX('Pricing Strategy'!$F$4:$F$71,MATCH(1,(Dataset!$O5307='Pricing Strategy'!$B$4:$B$71)*(Dataset!$Q5307='Pricing Strategy'!$C$4:$C$71)*(Dataset!$R5307='Pricing Strategy'!$D$4:$D$71),))</f>
        <v>0.3</v>
      </c>
      <c r="V5307" s="3">
        <f>Dataset!$T5307*(1-Dataset!$U5307)</f>
        <v>1385.79</v>
      </c>
    </row>
    <row r="5308" spans="1:22" x14ac:dyDescent="0.3">
      <c r="A5308" s="32"/>
      <c r="C5308" s="3">
        <v>5303</v>
      </c>
      <c r="D5308" s="3" t="s">
        <v>8134</v>
      </c>
      <c r="E5308" s="34">
        <v>42885</v>
      </c>
      <c r="F5308" s="34">
        <v>42889</v>
      </c>
      <c r="G5308" s="3" t="s">
        <v>46</v>
      </c>
      <c r="H5308" s="3" t="s">
        <v>6642</v>
      </c>
      <c r="I5308" s="3" t="s">
        <v>6643</v>
      </c>
      <c r="J5308" s="3" t="s">
        <v>37</v>
      </c>
      <c r="K5308" s="3" t="s">
        <v>23</v>
      </c>
      <c r="L5308" s="3" t="s">
        <v>314</v>
      </c>
      <c r="M5308" s="3" t="s">
        <v>315</v>
      </c>
      <c r="N5308" s="3">
        <v>22153</v>
      </c>
      <c r="O5308" s="3" t="s">
        <v>26</v>
      </c>
      <c r="P5308" s="3" t="s">
        <v>1896</v>
      </c>
      <c r="Q5308" s="3" t="s">
        <v>42</v>
      </c>
      <c r="R5308" s="3" t="s">
        <v>43</v>
      </c>
      <c r="S5308" s="3" t="s">
        <v>1897</v>
      </c>
      <c r="T5308" s="3">
        <v>62.1</v>
      </c>
      <c r="U5308" s="35" cm="1">
        <f t="array" ref="U5308">INDEX('Pricing Strategy'!$F$4:$F$71,MATCH(1,(Dataset!$O5308='Pricing Strategy'!$B$4:$B$71)*(Dataset!$Q5308='Pricing Strategy'!$C$4:$C$71)*(Dataset!$R5308='Pricing Strategy'!$D$4:$D$71),))</f>
        <v>0.25</v>
      </c>
      <c r="V5308" s="3">
        <f>Dataset!$T5308*(1-Dataset!$U5308)</f>
        <v>46.575000000000003</v>
      </c>
    </row>
    <row r="5309" spans="1:22" x14ac:dyDescent="0.3">
      <c r="A5309" s="32"/>
      <c r="C5309" s="3">
        <v>5304</v>
      </c>
      <c r="D5309" s="3" t="s">
        <v>8135</v>
      </c>
      <c r="E5309" s="34">
        <v>42324</v>
      </c>
      <c r="F5309" s="34">
        <v>42328</v>
      </c>
      <c r="G5309" s="3" t="s">
        <v>46</v>
      </c>
      <c r="H5309" s="3" t="s">
        <v>2245</v>
      </c>
      <c r="I5309" s="3" t="s">
        <v>2246</v>
      </c>
      <c r="J5309" s="3" t="s">
        <v>22</v>
      </c>
      <c r="K5309" s="3" t="s">
        <v>23</v>
      </c>
      <c r="L5309" s="3" t="s">
        <v>353</v>
      </c>
      <c r="M5309" s="3" t="s">
        <v>207</v>
      </c>
      <c r="N5309" s="3">
        <v>62521</v>
      </c>
      <c r="O5309" s="3" t="s">
        <v>101</v>
      </c>
      <c r="P5309" s="3" t="s">
        <v>5754</v>
      </c>
      <c r="Q5309" s="3" t="s">
        <v>28</v>
      </c>
      <c r="R5309" s="3" t="s">
        <v>32</v>
      </c>
      <c r="S5309" s="3" t="s">
        <v>5755</v>
      </c>
      <c r="T5309" s="3">
        <v>37.295999999999999</v>
      </c>
      <c r="U5309" s="35" cm="1">
        <f t="array" ref="U5309">INDEX('Pricing Strategy'!$F$4:$F$71,MATCH(1,(Dataset!$O5309='Pricing Strategy'!$B$4:$B$71)*(Dataset!$Q5309='Pricing Strategy'!$C$4:$C$71)*(Dataset!$R5309='Pricing Strategy'!$D$4:$D$71),))</f>
        <v>0.35</v>
      </c>
      <c r="V5309" s="3">
        <f>Dataset!$T5309*(1-Dataset!$U5309)</f>
        <v>24.2424</v>
      </c>
    </row>
    <row r="5310" spans="1:22" x14ac:dyDescent="0.3">
      <c r="A5310" s="32"/>
      <c r="C5310" s="3">
        <v>5305</v>
      </c>
      <c r="D5310" s="3" t="s">
        <v>8136</v>
      </c>
      <c r="E5310" s="34">
        <v>42268</v>
      </c>
      <c r="F5310" s="34">
        <v>42270</v>
      </c>
      <c r="G5310" s="3" t="s">
        <v>184</v>
      </c>
      <c r="H5310" s="3" t="s">
        <v>1612</v>
      </c>
      <c r="I5310" s="3" t="s">
        <v>1613</v>
      </c>
      <c r="J5310" s="3" t="s">
        <v>98</v>
      </c>
      <c r="K5310" s="3" t="s">
        <v>23</v>
      </c>
      <c r="L5310" s="3" t="s">
        <v>2774</v>
      </c>
      <c r="M5310" s="3" t="s">
        <v>100</v>
      </c>
      <c r="N5310" s="3">
        <v>75043</v>
      </c>
      <c r="O5310" s="3" t="s">
        <v>101</v>
      </c>
      <c r="P5310" s="3" t="s">
        <v>6060</v>
      </c>
      <c r="Q5310" s="3" t="s">
        <v>28</v>
      </c>
      <c r="R5310" s="3" t="s">
        <v>61</v>
      </c>
      <c r="S5310" s="3" t="s">
        <v>6061</v>
      </c>
      <c r="T5310" s="3">
        <v>8.5440000000000005</v>
      </c>
      <c r="U5310" s="35" cm="1">
        <f t="array" ref="U5310">INDEX('Pricing Strategy'!$F$4:$F$71,MATCH(1,(Dataset!$O5310='Pricing Strategy'!$B$4:$B$71)*(Dataset!$Q5310='Pricing Strategy'!$C$4:$C$71)*(Dataset!$R5310='Pricing Strategy'!$D$4:$D$71),))</f>
        <v>0.3</v>
      </c>
      <c r="V5310" s="3">
        <f>Dataset!$T5310*(1-Dataset!$U5310)</f>
        <v>5.9808000000000003</v>
      </c>
    </row>
    <row r="5311" spans="1:22" x14ac:dyDescent="0.3">
      <c r="A5311" s="32"/>
      <c r="C5311" s="3">
        <v>5306</v>
      </c>
      <c r="D5311" s="3" t="s">
        <v>8137</v>
      </c>
      <c r="E5311" s="34">
        <v>42787</v>
      </c>
      <c r="F5311" s="34">
        <v>42792</v>
      </c>
      <c r="G5311" s="3" t="s">
        <v>46</v>
      </c>
      <c r="H5311" s="3" t="s">
        <v>2442</v>
      </c>
      <c r="I5311" s="3" t="s">
        <v>2443</v>
      </c>
      <c r="J5311" s="3" t="s">
        <v>37</v>
      </c>
      <c r="K5311" s="3" t="s">
        <v>23</v>
      </c>
      <c r="L5311" s="3" t="s">
        <v>2345</v>
      </c>
      <c r="M5311" s="3" t="s">
        <v>263</v>
      </c>
      <c r="N5311" s="3">
        <v>11572</v>
      </c>
      <c r="O5311" s="3" t="s">
        <v>144</v>
      </c>
      <c r="P5311" s="3" t="s">
        <v>422</v>
      </c>
      <c r="Q5311" s="3" t="s">
        <v>28</v>
      </c>
      <c r="R5311" s="3" t="s">
        <v>61</v>
      </c>
      <c r="S5311" s="3" t="s">
        <v>423</v>
      </c>
      <c r="T5311" s="3">
        <v>68.95</v>
      </c>
      <c r="U5311" s="35" cm="1">
        <f t="array" ref="U5311">INDEX('Pricing Strategy'!$F$4:$F$71,MATCH(1,(Dataset!$O5311='Pricing Strategy'!$B$4:$B$71)*(Dataset!$Q5311='Pricing Strategy'!$C$4:$C$71)*(Dataset!$R5311='Pricing Strategy'!$D$4:$D$71),))</f>
        <v>0.4</v>
      </c>
      <c r="V5311" s="3">
        <f>Dataset!$T5311*(1-Dataset!$U5311)</f>
        <v>41.37</v>
      </c>
    </row>
    <row r="5312" spans="1:22" x14ac:dyDescent="0.3">
      <c r="A5312" s="32"/>
      <c r="C5312" s="3">
        <v>5307</v>
      </c>
      <c r="D5312" s="3" t="s">
        <v>8137</v>
      </c>
      <c r="E5312" s="34">
        <v>42787</v>
      </c>
      <c r="F5312" s="34">
        <v>42792</v>
      </c>
      <c r="G5312" s="3" t="s">
        <v>46</v>
      </c>
      <c r="H5312" s="3" t="s">
        <v>2442</v>
      </c>
      <c r="I5312" s="3" t="s">
        <v>2443</v>
      </c>
      <c r="J5312" s="3" t="s">
        <v>37</v>
      </c>
      <c r="K5312" s="3" t="s">
        <v>23</v>
      </c>
      <c r="L5312" s="3" t="s">
        <v>2345</v>
      </c>
      <c r="M5312" s="3" t="s">
        <v>263</v>
      </c>
      <c r="N5312" s="3">
        <v>11572</v>
      </c>
      <c r="O5312" s="3" t="s">
        <v>144</v>
      </c>
      <c r="P5312" s="3" t="s">
        <v>2322</v>
      </c>
      <c r="Q5312" s="3" t="s">
        <v>42</v>
      </c>
      <c r="R5312" s="3" t="s">
        <v>55</v>
      </c>
      <c r="S5312" s="3" t="s">
        <v>2323</v>
      </c>
      <c r="T5312" s="3">
        <v>296.37</v>
      </c>
      <c r="U5312" s="35" cm="1">
        <f t="array" ref="U5312">INDEX('Pricing Strategy'!$F$4:$F$71,MATCH(1,(Dataset!$O5312='Pricing Strategy'!$B$4:$B$71)*(Dataset!$Q5312='Pricing Strategy'!$C$4:$C$71)*(Dataset!$R5312='Pricing Strategy'!$D$4:$D$71),))</f>
        <v>0.5</v>
      </c>
      <c r="V5312" s="3">
        <f>Dataset!$T5312*(1-Dataset!$U5312)</f>
        <v>148.185</v>
      </c>
    </row>
    <row r="5313" spans="1:22" x14ac:dyDescent="0.3">
      <c r="A5313" s="32"/>
      <c r="C5313" s="3">
        <v>5308</v>
      </c>
      <c r="D5313" s="3" t="s">
        <v>8137</v>
      </c>
      <c r="E5313" s="34">
        <v>42787</v>
      </c>
      <c r="F5313" s="34">
        <v>42792</v>
      </c>
      <c r="G5313" s="3" t="s">
        <v>46</v>
      </c>
      <c r="H5313" s="3" t="s">
        <v>2442</v>
      </c>
      <c r="I5313" s="3" t="s">
        <v>2443</v>
      </c>
      <c r="J5313" s="3" t="s">
        <v>37</v>
      </c>
      <c r="K5313" s="3" t="s">
        <v>23</v>
      </c>
      <c r="L5313" s="3" t="s">
        <v>2345</v>
      </c>
      <c r="M5313" s="3" t="s">
        <v>263</v>
      </c>
      <c r="N5313" s="3">
        <v>11572</v>
      </c>
      <c r="O5313" s="3" t="s">
        <v>144</v>
      </c>
      <c r="P5313" s="3" t="s">
        <v>8138</v>
      </c>
      <c r="Q5313" s="3" t="s">
        <v>67</v>
      </c>
      <c r="R5313" s="3" t="s">
        <v>68</v>
      </c>
      <c r="S5313" s="3" t="s">
        <v>8139</v>
      </c>
      <c r="T5313" s="3">
        <v>39.979999999999997</v>
      </c>
      <c r="U5313" s="35" cm="1">
        <f t="array" ref="U5313">INDEX('Pricing Strategy'!$F$4:$F$71,MATCH(1,(Dataset!$O5313='Pricing Strategy'!$B$4:$B$71)*(Dataset!$Q5313='Pricing Strategy'!$C$4:$C$71)*(Dataset!$R5313='Pricing Strategy'!$D$4:$D$71),))</f>
        <v>0.4</v>
      </c>
      <c r="V5313" s="3">
        <f>Dataset!$T5313*(1-Dataset!$U5313)</f>
        <v>23.987999999999996</v>
      </c>
    </row>
    <row r="5314" spans="1:22" x14ac:dyDescent="0.3">
      <c r="A5314" s="32"/>
      <c r="C5314" s="3">
        <v>5309</v>
      </c>
      <c r="D5314" s="3" t="s">
        <v>8140</v>
      </c>
      <c r="E5314" s="34">
        <v>43423</v>
      </c>
      <c r="F5314" s="34">
        <v>43425</v>
      </c>
      <c r="G5314" s="3" t="s">
        <v>184</v>
      </c>
      <c r="H5314" s="3" t="s">
        <v>6955</v>
      </c>
      <c r="I5314" s="3" t="s">
        <v>6956</v>
      </c>
      <c r="J5314" s="3" t="s">
        <v>22</v>
      </c>
      <c r="K5314" s="3" t="s">
        <v>23</v>
      </c>
      <c r="L5314" s="3" t="s">
        <v>180</v>
      </c>
      <c r="M5314" s="3" t="s">
        <v>100</v>
      </c>
      <c r="N5314" s="3">
        <v>77095</v>
      </c>
      <c r="O5314" s="3" t="s">
        <v>101</v>
      </c>
      <c r="P5314" s="3" t="s">
        <v>4845</v>
      </c>
      <c r="Q5314" s="3" t="s">
        <v>28</v>
      </c>
      <c r="R5314" s="3" t="s">
        <v>32</v>
      </c>
      <c r="S5314" s="3" t="s">
        <v>4846</v>
      </c>
      <c r="T5314" s="3">
        <v>191.05799999999999</v>
      </c>
      <c r="U5314" s="35" cm="1">
        <f t="array" ref="U5314">INDEX('Pricing Strategy'!$F$4:$F$71,MATCH(1,(Dataset!$O5314='Pricing Strategy'!$B$4:$B$71)*(Dataset!$Q5314='Pricing Strategy'!$C$4:$C$71)*(Dataset!$R5314='Pricing Strategy'!$D$4:$D$71),))</f>
        <v>0.35</v>
      </c>
      <c r="V5314" s="3">
        <f>Dataset!$T5314*(1-Dataset!$U5314)</f>
        <v>124.18769999999999</v>
      </c>
    </row>
    <row r="5315" spans="1:22" x14ac:dyDescent="0.3">
      <c r="A5315" s="32"/>
      <c r="C5315" s="3">
        <v>5310</v>
      </c>
      <c r="D5315" s="3" t="s">
        <v>8140</v>
      </c>
      <c r="E5315" s="34">
        <v>43423</v>
      </c>
      <c r="F5315" s="34">
        <v>43425</v>
      </c>
      <c r="G5315" s="3" t="s">
        <v>184</v>
      </c>
      <c r="H5315" s="3" t="s">
        <v>6955</v>
      </c>
      <c r="I5315" s="3" t="s">
        <v>6956</v>
      </c>
      <c r="J5315" s="3" t="s">
        <v>22</v>
      </c>
      <c r="K5315" s="3" t="s">
        <v>23</v>
      </c>
      <c r="L5315" s="3" t="s">
        <v>180</v>
      </c>
      <c r="M5315" s="3" t="s">
        <v>100</v>
      </c>
      <c r="N5315" s="3">
        <v>77095</v>
      </c>
      <c r="O5315" s="3" t="s">
        <v>101</v>
      </c>
      <c r="P5315" s="3" t="s">
        <v>8141</v>
      </c>
      <c r="Q5315" s="3" t="s">
        <v>42</v>
      </c>
      <c r="R5315" s="3" t="s">
        <v>64</v>
      </c>
      <c r="S5315" s="3" t="s">
        <v>8142</v>
      </c>
      <c r="T5315" s="3">
        <v>13.04</v>
      </c>
      <c r="U5315" s="35" cm="1">
        <f t="array" ref="U5315">INDEX('Pricing Strategy'!$F$4:$F$71,MATCH(1,(Dataset!$O5315='Pricing Strategy'!$B$4:$B$71)*(Dataset!$Q5315='Pricing Strategy'!$C$4:$C$71)*(Dataset!$R5315='Pricing Strategy'!$D$4:$D$71),))</f>
        <v>0.35</v>
      </c>
      <c r="V5315" s="3">
        <f>Dataset!$T5315*(1-Dataset!$U5315)</f>
        <v>8.4759999999999991</v>
      </c>
    </row>
    <row r="5316" spans="1:22" x14ac:dyDescent="0.3">
      <c r="A5316" s="32"/>
      <c r="C5316" s="3">
        <v>5311</v>
      </c>
      <c r="D5316" s="3" t="s">
        <v>8140</v>
      </c>
      <c r="E5316" s="34">
        <v>43423</v>
      </c>
      <c r="F5316" s="34">
        <v>43425</v>
      </c>
      <c r="G5316" s="3" t="s">
        <v>184</v>
      </c>
      <c r="H5316" s="3" t="s">
        <v>6955</v>
      </c>
      <c r="I5316" s="3" t="s">
        <v>6956</v>
      </c>
      <c r="J5316" s="3" t="s">
        <v>22</v>
      </c>
      <c r="K5316" s="3" t="s">
        <v>23</v>
      </c>
      <c r="L5316" s="3" t="s">
        <v>180</v>
      </c>
      <c r="M5316" s="3" t="s">
        <v>100</v>
      </c>
      <c r="N5316" s="3">
        <v>77095</v>
      </c>
      <c r="O5316" s="3" t="s">
        <v>101</v>
      </c>
      <c r="P5316" s="3" t="s">
        <v>1744</v>
      </c>
      <c r="Q5316" s="3" t="s">
        <v>42</v>
      </c>
      <c r="R5316" s="3" t="s">
        <v>71</v>
      </c>
      <c r="S5316" s="3" t="s">
        <v>1745</v>
      </c>
      <c r="T5316" s="3">
        <v>1525.1880000000001</v>
      </c>
      <c r="U5316" s="35" cm="1">
        <f t="array" ref="U5316">INDEX('Pricing Strategy'!$F$4:$F$71,MATCH(1,(Dataset!$O5316='Pricing Strategy'!$B$4:$B$71)*(Dataset!$Q5316='Pricing Strategy'!$C$4:$C$71)*(Dataset!$R5316='Pricing Strategy'!$D$4:$D$71),))</f>
        <v>0.3</v>
      </c>
      <c r="V5316" s="3">
        <f>Dataset!$T5316*(1-Dataset!$U5316)</f>
        <v>1067.6315999999999</v>
      </c>
    </row>
    <row r="5317" spans="1:22" x14ac:dyDescent="0.3">
      <c r="A5317" s="32"/>
      <c r="C5317" s="3">
        <v>5312</v>
      </c>
      <c r="D5317" s="3" t="s">
        <v>8143</v>
      </c>
      <c r="E5317" s="34">
        <v>42968</v>
      </c>
      <c r="F5317" s="34">
        <v>42974</v>
      </c>
      <c r="G5317" s="3" t="s">
        <v>46</v>
      </c>
      <c r="H5317" s="3" t="s">
        <v>6717</v>
      </c>
      <c r="I5317" s="3" t="s">
        <v>6718</v>
      </c>
      <c r="J5317" s="3" t="s">
        <v>98</v>
      </c>
      <c r="K5317" s="3" t="s">
        <v>23</v>
      </c>
      <c r="L5317" s="3" t="s">
        <v>3526</v>
      </c>
      <c r="M5317" s="3" t="s">
        <v>84</v>
      </c>
      <c r="N5317" s="3">
        <v>27834</v>
      </c>
      <c r="O5317" s="3" t="s">
        <v>26</v>
      </c>
      <c r="P5317" s="3" t="s">
        <v>5615</v>
      </c>
      <c r="Q5317" s="3" t="s">
        <v>42</v>
      </c>
      <c r="R5317" s="3" t="s">
        <v>43</v>
      </c>
      <c r="S5317" s="3" t="s">
        <v>5616</v>
      </c>
      <c r="T5317" s="3">
        <v>9.2159999999999993</v>
      </c>
      <c r="U5317" s="35" cm="1">
        <f t="array" ref="U5317">INDEX('Pricing Strategy'!$F$4:$F$71,MATCH(1,(Dataset!$O5317='Pricing Strategy'!$B$4:$B$71)*(Dataset!$Q5317='Pricing Strategy'!$C$4:$C$71)*(Dataset!$R5317='Pricing Strategy'!$D$4:$D$71),))</f>
        <v>0.25</v>
      </c>
      <c r="V5317" s="3">
        <f>Dataset!$T5317*(1-Dataset!$U5317)</f>
        <v>6.911999999999999</v>
      </c>
    </row>
    <row r="5318" spans="1:22" x14ac:dyDescent="0.3">
      <c r="A5318" s="32"/>
      <c r="C5318" s="3">
        <v>5313</v>
      </c>
      <c r="D5318" s="3" t="s">
        <v>8143</v>
      </c>
      <c r="E5318" s="34">
        <v>42968</v>
      </c>
      <c r="F5318" s="34">
        <v>42974</v>
      </c>
      <c r="G5318" s="3" t="s">
        <v>46</v>
      </c>
      <c r="H5318" s="3" t="s">
        <v>6717</v>
      </c>
      <c r="I5318" s="3" t="s">
        <v>6718</v>
      </c>
      <c r="J5318" s="3" t="s">
        <v>98</v>
      </c>
      <c r="K5318" s="3" t="s">
        <v>23</v>
      </c>
      <c r="L5318" s="3" t="s">
        <v>3526</v>
      </c>
      <c r="M5318" s="3" t="s">
        <v>84</v>
      </c>
      <c r="N5318" s="3">
        <v>27834</v>
      </c>
      <c r="O5318" s="3" t="s">
        <v>26</v>
      </c>
      <c r="P5318" s="3" t="s">
        <v>1406</v>
      </c>
      <c r="Q5318" s="3" t="s">
        <v>42</v>
      </c>
      <c r="R5318" s="3" t="s">
        <v>575</v>
      </c>
      <c r="S5318" s="3" t="s">
        <v>1407</v>
      </c>
      <c r="T5318" s="3">
        <v>28.047999999999998</v>
      </c>
      <c r="U5318" s="35" cm="1">
        <f t="array" ref="U5318">INDEX('Pricing Strategy'!$F$4:$F$71,MATCH(1,(Dataset!$O5318='Pricing Strategy'!$B$4:$B$71)*(Dataset!$Q5318='Pricing Strategy'!$C$4:$C$71)*(Dataset!$R5318='Pricing Strategy'!$D$4:$D$71),))</f>
        <v>0.3</v>
      </c>
      <c r="V5318" s="3">
        <f>Dataset!$T5318*(1-Dataset!$U5318)</f>
        <v>19.633599999999998</v>
      </c>
    </row>
    <row r="5319" spans="1:22" x14ac:dyDescent="0.3">
      <c r="A5319" s="32"/>
      <c r="C5319" s="3">
        <v>5314</v>
      </c>
      <c r="D5319" s="3" t="s">
        <v>8144</v>
      </c>
      <c r="E5319" s="34">
        <v>43220</v>
      </c>
      <c r="F5319" s="34">
        <v>43225</v>
      </c>
      <c r="G5319" s="3" t="s">
        <v>46</v>
      </c>
      <c r="H5319" s="3" t="s">
        <v>1183</v>
      </c>
      <c r="I5319" s="3" t="s">
        <v>1184</v>
      </c>
      <c r="J5319" s="3" t="s">
        <v>37</v>
      </c>
      <c r="K5319" s="3" t="s">
        <v>23</v>
      </c>
      <c r="L5319" s="3" t="s">
        <v>123</v>
      </c>
      <c r="M5319" s="3" t="s">
        <v>39</v>
      </c>
      <c r="N5319" s="3">
        <v>94110</v>
      </c>
      <c r="O5319" s="3" t="s">
        <v>40</v>
      </c>
      <c r="P5319" s="3" t="s">
        <v>2327</v>
      </c>
      <c r="Q5319" s="3" t="s">
        <v>28</v>
      </c>
      <c r="R5319" s="3" t="s">
        <v>61</v>
      </c>
      <c r="S5319" s="3" t="s">
        <v>2328</v>
      </c>
      <c r="T5319" s="3">
        <v>64.959999999999994</v>
      </c>
      <c r="U5319" s="35" cm="1">
        <f t="array" ref="U5319">INDEX('Pricing Strategy'!$F$4:$F$71,MATCH(1,(Dataset!$O5319='Pricing Strategy'!$B$4:$B$71)*(Dataset!$Q5319='Pricing Strategy'!$C$4:$C$71)*(Dataset!$R5319='Pricing Strategy'!$D$4:$D$71),))</f>
        <v>0.4</v>
      </c>
      <c r="V5319" s="3">
        <f>Dataset!$T5319*(1-Dataset!$U5319)</f>
        <v>38.975999999999992</v>
      </c>
    </row>
    <row r="5320" spans="1:22" x14ac:dyDescent="0.3">
      <c r="A5320" s="32"/>
      <c r="C5320" s="3">
        <v>5315</v>
      </c>
      <c r="D5320" s="3" t="s">
        <v>8144</v>
      </c>
      <c r="E5320" s="34">
        <v>43220</v>
      </c>
      <c r="F5320" s="34">
        <v>43225</v>
      </c>
      <c r="G5320" s="3" t="s">
        <v>46</v>
      </c>
      <c r="H5320" s="3" t="s">
        <v>1183</v>
      </c>
      <c r="I5320" s="3" t="s">
        <v>1184</v>
      </c>
      <c r="J5320" s="3" t="s">
        <v>37</v>
      </c>
      <c r="K5320" s="3" t="s">
        <v>23</v>
      </c>
      <c r="L5320" s="3" t="s">
        <v>123</v>
      </c>
      <c r="M5320" s="3" t="s">
        <v>39</v>
      </c>
      <c r="N5320" s="3">
        <v>94110</v>
      </c>
      <c r="O5320" s="3" t="s">
        <v>40</v>
      </c>
      <c r="P5320" s="3" t="s">
        <v>2292</v>
      </c>
      <c r="Q5320" s="3" t="s">
        <v>42</v>
      </c>
      <c r="R5320" s="3" t="s">
        <v>169</v>
      </c>
      <c r="S5320" s="3" t="s">
        <v>2293</v>
      </c>
      <c r="T5320" s="3">
        <v>30.56</v>
      </c>
      <c r="U5320" s="35" cm="1">
        <f t="array" ref="U5320">INDEX('Pricing Strategy'!$F$4:$F$71,MATCH(1,(Dataset!$O5320='Pricing Strategy'!$B$4:$B$71)*(Dataset!$Q5320='Pricing Strategy'!$C$4:$C$71)*(Dataset!$R5320='Pricing Strategy'!$D$4:$D$71),))</f>
        <v>0.4</v>
      </c>
      <c r="V5320" s="3">
        <f>Dataset!$T5320*(1-Dataset!$U5320)</f>
        <v>18.335999999999999</v>
      </c>
    </row>
    <row r="5321" spans="1:22" x14ac:dyDescent="0.3">
      <c r="A5321" s="32"/>
      <c r="C5321" s="3">
        <v>5316</v>
      </c>
      <c r="D5321" s="3" t="s">
        <v>8145</v>
      </c>
      <c r="E5321" s="34">
        <v>42857</v>
      </c>
      <c r="F5321" s="34">
        <v>42863</v>
      </c>
      <c r="G5321" s="3" t="s">
        <v>46</v>
      </c>
      <c r="H5321" s="3" t="s">
        <v>2453</v>
      </c>
      <c r="I5321" s="3" t="s">
        <v>2454</v>
      </c>
      <c r="J5321" s="3" t="s">
        <v>22</v>
      </c>
      <c r="K5321" s="3" t="s">
        <v>23</v>
      </c>
      <c r="L5321" s="3" t="s">
        <v>4494</v>
      </c>
      <c r="M5321" s="3" t="s">
        <v>84</v>
      </c>
      <c r="N5321" s="3">
        <v>27405</v>
      </c>
      <c r="O5321" s="3" t="s">
        <v>26</v>
      </c>
      <c r="P5321" s="3" t="s">
        <v>3107</v>
      </c>
      <c r="Q5321" s="3" t="s">
        <v>28</v>
      </c>
      <c r="R5321" s="3" t="s">
        <v>32</v>
      </c>
      <c r="S5321" s="3" t="s">
        <v>3108</v>
      </c>
      <c r="T5321" s="3">
        <v>187.05600000000001</v>
      </c>
      <c r="U5321" s="35" cm="1">
        <f t="array" ref="U5321">INDEX('Pricing Strategy'!$F$4:$F$71,MATCH(1,(Dataset!$O5321='Pricing Strategy'!$B$4:$B$71)*(Dataset!$Q5321='Pricing Strategy'!$C$4:$C$71)*(Dataset!$R5321='Pricing Strategy'!$D$4:$D$71),))</f>
        <v>0.3</v>
      </c>
      <c r="V5321" s="3">
        <f>Dataset!$T5321*(1-Dataset!$U5321)</f>
        <v>130.9392</v>
      </c>
    </row>
    <row r="5322" spans="1:22" x14ac:dyDescent="0.3">
      <c r="A5322" s="32"/>
      <c r="C5322" s="3">
        <v>5317</v>
      </c>
      <c r="D5322" s="3" t="s">
        <v>8146</v>
      </c>
      <c r="E5322" s="34">
        <v>43375</v>
      </c>
      <c r="F5322" s="34">
        <v>43378</v>
      </c>
      <c r="G5322" s="3" t="s">
        <v>184</v>
      </c>
      <c r="H5322" s="3" t="s">
        <v>5932</v>
      </c>
      <c r="I5322" s="3" t="s">
        <v>5933</v>
      </c>
      <c r="J5322" s="3" t="s">
        <v>98</v>
      </c>
      <c r="K5322" s="3" t="s">
        <v>23</v>
      </c>
      <c r="L5322" s="3" t="s">
        <v>5143</v>
      </c>
      <c r="M5322" s="3" t="s">
        <v>331</v>
      </c>
      <c r="N5322" s="3">
        <v>37918</v>
      </c>
      <c r="O5322" s="3" t="s">
        <v>26</v>
      </c>
      <c r="P5322" s="3" t="s">
        <v>5067</v>
      </c>
      <c r="Q5322" s="3" t="s">
        <v>28</v>
      </c>
      <c r="R5322" s="3" t="s">
        <v>61</v>
      </c>
      <c r="S5322" s="3" t="s">
        <v>5068</v>
      </c>
      <c r="T5322" s="3">
        <v>11.808</v>
      </c>
      <c r="U5322" s="35" cm="1">
        <f t="array" ref="U5322">INDEX('Pricing Strategy'!$F$4:$F$71,MATCH(1,(Dataset!$O5322='Pricing Strategy'!$B$4:$B$71)*(Dataset!$Q5322='Pricing Strategy'!$C$4:$C$71)*(Dataset!$R5322='Pricing Strategy'!$D$4:$D$71),))</f>
        <v>0.25</v>
      </c>
      <c r="V5322" s="3">
        <f>Dataset!$T5322*(1-Dataset!$U5322)</f>
        <v>8.8559999999999999</v>
      </c>
    </row>
    <row r="5323" spans="1:22" x14ac:dyDescent="0.3">
      <c r="A5323" s="32"/>
      <c r="C5323" s="3">
        <v>5318</v>
      </c>
      <c r="D5323" s="3" t="s">
        <v>8146</v>
      </c>
      <c r="E5323" s="34">
        <v>43375</v>
      </c>
      <c r="F5323" s="34">
        <v>43378</v>
      </c>
      <c r="G5323" s="3" t="s">
        <v>184</v>
      </c>
      <c r="H5323" s="3" t="s">
        <v>5932</v>
      </c>
      <c r="I5323" s="3" t="s">
        <v>5933</v>
      </c>
      <c r="J5323" s="3" t="s">
        <v>98</v>
      </c>
      <c r="K5323" s="3" t="s">
        <v>23</v>
      </c>
      <c r="L5323" s="3" t="s">
        <v>5143</v>
      </c>
      <c r="M5323" s="3" t="s">
        <v>331</v>
      </c>
      <c r="N5323" s="3">
        <v>37918</v>
      </c>
      <c r="O5323" s="3" t="s">
        <v>26</v>
      </c>
      <c r="P5323" s="3" t="s">
        <v>1716</v>
      </c>
      <c r="Q5323" s="3" t="s">
        <v>28</v>
      </c>
      <c r="R5323" s="3" t="s">
        <v>61</v>
      </c>
      <c r="S5323" s="3" t="s">
        <v>8147</v>
      </c>
      <c r="T5323" s="3">
        <v>9.6560000000000006</v>
      </c>
      <c r="U5323" s="35" cm="1">
        <f t="array" ref="U5323">INDEX('Pricing Strategy'!$F$4:$F$71,MATCH(1,(Dataset!$O5323='Pricing Strategy'!$B$4:$B$71)*(Dataset!$Q5323='Pricing Strategy'!$C$4:$C$71)*(Dataset!$R5323='Pricing Strategy'!$D$4:$D$71),))</f>
        <v>0.25</v>
      </c>
      <c r="V5323" s="3">
        <f>Dataset!$T5323*(1-Dataset!$U5323)</f>
        <v>7.2420000000000009</v>
      </c>
    </row>
    <row r="5324" spans="1:22" x14ac:dyDescent="0.3">
      <c r="A5324" s="32"/>
      <c r="C5324" s="3">
        <v>5319</v>
      </c>
      <c r="D5324" s="3" t="s">
        <v>8146</v>
      </c>
      <c r="E5324" s="34">
        <v>43375</v>
      </c>
      <c r="F5324" s="34">
        <v>43378</v>
      </c>
      <c r="G5324" s="3" t="s">
        <v>184</v>
      </c>
      <c r="H5324" s="3" t="s">
        <v>5932</v>
      </c>
      <c r="I5324" s="3" t="s">
        <v>5933</v>
      </c>
      <c r="J5324" s="3" t="s">
        <v>98</v>
      </c>
      <c r="K5324" s="3" t="s">
        <v>23</v>
      </c>
      <c r="L5324" s="3" t="s">
        <v>5143</v>
      </c>
      <c r="M5324" s="3" t="s">
        <v>331</v>
      </c>
      <c r="N5324" s="3">
        <v>37918</v>
      </c>
      <c r="O5324" s="3" t="s">
        <v>26</v>
      </c>
      <c r="P5324" s="3" t="s">
        <v>3358</v>
      </c>
      <c r="Q5324" s="3" t="s">
        <v>42</v>
      </c>
      <c r="R5324" s="3" t="s">
        <v>86</v>
      </c>
      <c r="S5324" s="3" t="s">
        <v>3359</v>
      </c>
      <c r="T5324" s="3">
        <v>20.736000000000001</v>
      </c>
      <c r="U5324" s="35" cm="1">
        <f t="array" ref="U5324">INDEX('Pricing Strategy'!$F$4:$F$71,MATCH(1,(Dataset!$O5324='Pricing Strategy'!$B$4:$B$71)*(Dataset!$Q5324='Pricing Strategy'!$C$4:$C$71)*(Dataset!$R5324='Pricing Strategy'!$D$4:$D$71),))</f>
        <v>0.25</v>
      </c>
      <c r="V5324" s="3">
        <f>Dataset!$T5324*(1-Dataset!$U5324)</f>
        <v>15.552</v>
      </c>
    </row>
    <row r="5325" spans="1:22" x14ac:dyDescent="0.3">
      <c r="A5325" s="32"/>
      <c r="C5325" s="3">
        <v>5320</v>
      </c>
      <c r="D5325" s="3" t="s">
        <v>8146</v>
      </c>
      <c r="E5325" s="34">
        <v>43375</v>
      </c>
      <c r="F5325" s="34">
        <v>43378</v>
      </c>
      <c r="G5325" s="3" t="s">
        <v>184</v>
      </c>
      <c r="H5325" s="3" t="s">
        <v>5932</v>
      </c>
      <c r="I5325" s="3" t="s">
        <v>5933</v>
      </c>
      <c r="J5325" s="3" t="s">
        <v>98</v>
      </c>
      <c r="K5325" s="3" t="s">
        <v>23</v>
      </c>
      <c r="L5325" s="3" t="s">
        <v>5143</v>
      </c>
      <c r="M5325" s="3" t="s">
        <v>331</v>
      </c>
      <c r="N5325" s="3">
        <v>37918</v>
      </c>
      <c r="O5325" s="3" t="s">
        <v>26</v>
      </c>
      <c r="P5325" s="3" t="s">
        <v>3923</v>
      </c>
      <c r="Q5325" s="3" t="s">
        <v>42</v>
      </c>
      <c r="R5325" s="3" t="s">
        <v>71</v>
      </c>
      <c r="S5325" s="3" t="s">
        <v>3924</v>
      </c>
      <c r="T5325" s="3">
        <v>27.36</v>
      </c>
      <c r="U5325" s="35" cm="1">
        <f t="array" ref="U5325">INDEX('Pricing Strategy'!$F$4:$F$71,MATCH(1,(Dataset!$O5325='Pricing Strategy'!$B$4:$B$71)*(Dataset!$Q5325='Pricing Strategy'!$C$4:$C$71)*(Dataset!$R5325='Pricing Strategy'!$D$4:$D$71),))</f>
        <v>0.25</v>
      </c>
      <c r="V5325" s="3">
        <f>Dataset!$T5325*(1-Dataset!$U5325)</f>
        <v>20.52</v>
      </c>
    </row>
    <row r="5326" spans="1:22" x14ac:dyDescent="0.3">
      <c r="A5326" s="32"/>
      <c r="C5326" s="3">
        <v>5321</v>
      </c>
      <c r="D5326" s="3" t="s">
        <v>8146</v>
      </c>
      <c r="E5326" s="34">
        <v>43375</v>
      </c>
      <c r="F5326" s="34">
        <v>43378</v>
      </c>
      <c r="G5326" s="3" t="s">
        <v>184</v>
      </c>
      <c r="H5326" s="3" t="s">
        <v>5932</v>
      </c>
      <c r="I5326" s="3" t="s">
        <v>5933</v>
      </c>
      <c r="J5326" s="3" t="s">
        <v>98</v>
      </c>
      <c r="K5326" s="3" t="s">
        <v>23</v>
      </c>
      <c r="L5326" s="3" t="s">
        <v>5143</v>
      </c>
      <c r="M5326" s="3" t="s">
        <v>331</v>
      </c>
      <c r="N5326" s="3">
        <v>37918</v>
      </c>
      <c r="O5326" s="3" t="s">
        <v>26</v>
      </c>
      <c r="P5326" s="3" t="s">
        <v>2320</v>
      </c>
      <c r="Q5326" s="3" t="s">
        <v>28</v>
      </c>
      <c r="R5326" s="3" t="s">
        <v>52</v>
      </c>
      <c r="S5326" s="3" t="s">
        <v>2321</v>
      </c>
      <c r="T5326" s="3">
        <v>2314.116</v>
      </c>
      <c r="U5326" s="35" cm="1">
        <f t="array" ref="U5326">INDEX('Pricing Strategy'!$F$4:$F$71,MATCH(1,(Dataset!$O5326='Pricing Strategy'!$B$4:$B$71)*(Dataset!$Q5326='Pricing Strategy'!$C$4:$C$71)*(Dataset!$R5326='Pricing Strategy'!$D$4:$D$71),))</f>
        <v>0.3</v>
      </c>
      <c r="V5326" s="3">
        <f>Dataset!$T5326*(1-Dataset!$U5326)</f>
        <v>1619.8811999999998</v>
      </c>
    </row>
    <row r="5327" spans="1:22" x14ac:dyDescent="0.3">
      <c r="A5327" s="32"/>
      <c r="C5327" s="3">
        <v>5322</v>
      </c>
      <c r="D5327" s="3" t="s">
        <v>8146</v>
      </c>
      <c r="E5327" s="34">
        <v>43375</v>
      </c>
      <c r="F5327" s="34">
        <v>43378</v>
      </c>
      <c r="G5327" s="3" t="s">
        <v>184</v>
      </c>
      <c r="H5327" s="3" t="s">
        <v>5932</v>
      </c>
      <c r="I5327" s="3" t="s">
        <v>5933</v>
      </c>
      <c r="J5327" s="3" t="s">
        <v>98</v>
      </c>
      <c r="K5327" s="3" t="s">
        <v>23</v>
      </c>
      <c r="L5327" s="3" t="s">
        <v>5143</v>
      </c>
      <c r="M5327" s="3" t="s">
        <v>331</v>
      </c>
      <c r="N5327" s="3">
        <v>37918</v>
      </c>
      <c r="O5327" s="3" t="s">
        <v>26</v>
      </c>
      <c r="P5327" s="3" t="s">
        <v>2716</v>
      </c>
      <c r="Q5327" s="3" t="s">
        <v>42</v>
      </c>
      <c r="R5327" s="3" t="s">
        <v>71</v>
      </c>
      <c r="S5327" s="3" t="s">
        <v>2717</v>
      </c>
      <c r="T5327" s="3">
        <v>34.235999999999997</v>
      </c>
      <c r="U5327" s="35" cm="1">
        <f t="array" ref="U5327">INDEX('Pricing Strategy'!$F$4:$F$71,MATCH(1,(Dataset!$O5327='Pricing Strategy'!$B$4:$B$71)*(Dataset!$Q5327='Pricing Strategy'!$C$4:$C$71)*(Dataset!$R5327='Pricing Strategy'!$D$4:$D$71),))</f>
        <v>0.25</v>
      </c>
      <c r="V5327" s="3">
        <f>Dataset!$T5327*(1-Dataset!$U5327)</f>
        <v>25.677</v>
      </c>
    </row>
    <row r="5328" spans="1:22" x14ac:dyDescent="0.3">
      <c r="A5328" s="32"/>
      <c r="C5328" s="3">
        <v>5323</v>
      </c>
      <c r="D5328" s="3" t="s">
        <v>8146</v>
      </c>
      <c r="E5328" s="34">
        <v>43375</v>
      </c>
      <c r="F5328" s="34">
        <v>43378</v>
      </c>
      <c r="G5328" s="3" t="s">
        <v>184</v>
      </c>
      <c r="H5328" s="3" t="s">
        <v>5932</v>
      </c>
      <c r="I5328" s="3" t="s">
        <v>5933</v>
      </c>
      <c r="J5328" s="3" t="s">
        <v>98</v>
      </c>
      <c r="K5328" s="3" t="s">
        <v>23</v>
      </c>
      <c r="L5328" s="3" t="s">
        <v>5143</v>
      </c>
      <c r="M5328" s="3" t="s">
        <v>331</v>
      </c>
      <c r="N5328" s="3">
        <v>37918</v>
      </c>
      <c r="O5328" s="3" t="s">
        <v>26</v>
      </c>
      <c r="P5328" s="3" t="s">
        <v>3475</v>
      </c>
      <c r="Q5328" s="3" t="s">
        <v>28</v>
      </c>
      <c r="R5328" s="3" t="s">
        <v>61</v>
      </c>
      <c r="S5328" s="3" t="s">
        <v>3476</v>
      </c>
      <c r="T5328" s="3">
        <v>19.760000000000002</v>
      </c>
      <c r="U5328" s="35" cm="1">
        <f t="array" ref="U5328">INDEX('Pricing Strategy'!$F$4:$F$71,MATCH(1,(Dataset!$O5328='Pricing Strategy'!$B$4:$B$71)*(Dataset!$Q5328='Pricing Strategy'!$C$4:$C$71)*(Dataset!$R5328='Pricing Strategy'!$D$4:$D$71),))</f>
        <v>0.25</v>
      </c>
      <c r="V5328" s="3">
        <f>Dataset!$T5328*(1-Dataset!$U5328)</f>
        <v>14.82</v>
      </c>
    </row>
    <row r="5329" spans="1:22" x14ac:dyDescent="0.3">
      <c r="A5329" s="32"/>
      <c r="C5329" s="3">
        <v>5324</v>
      </c>
      <c r="D5329" s="3" t="s">
        <v>8148</v>
      </c>
      <c r="E5329" s="34">
        <v>43361</v>
      </c>
      <c r="F5329" s="34">
        <v>43366</v>
      </c>
      <c r="G5329" s="3" t="s">
        <v>19</v>
      </c>
      <c r="H5329" s="3" t="s">
        <v>5457</v>
      </c>
      <c r="I5329" s="3" t="s">
        <v>5458</v>
      </c>
      <c r="J5329" s="3" t="s">
        <v>22</v>
      </c>
      <c r="K5329" s="3" t="s">
        <v>23</v>
      </c>
      <c r="L5329" s="3" t="s">
        <v>8149</v>
      </c>
      <c r="M5329" s="3" t="s">
        <v>134</v>
      </c>
      <c r="N5329" s="3">
        <v>68801</v>
      </c>
      <c r="O5329" s="3" t="s">
        <v>101</v>
      </c>
      <c r="P5329" s="3" t="s">
        <v>935</v>
      </c>
      <c r="Q5329" s="3" t="s">
        <v>42</v>
      </c>
      <c r="R5329" s="3" t="s">
        <v>86</v>
      </c>
      <c r="S5329" s="3" t="s">
        <v>936</v>
      </c>
      <c r="T5329" s="3">
        <v>15.96</v>
      </c>
      <c r="U5329" s="35" cm="1">
        <f t="array" ref="U5329">INDEX('Pricing Strategy'!$F$4:$F$71,MATCH(1,(Dataset!$O5329='Pricing Strategy'!$B$4:$B$71)*(Dataset!$Q5329='Pricing Strategy'!$C$4:$C$71)*(Dataset!$R5329='Pricing Strategy'!$D$4:$D$71),))</f>
        <v>0.3</v>
      </c>
      <c r="V5329" s="3">
        <f>Dataset!$T5329*(1-Dataset!$U5329)</f>
        <v>11.172000000000001</v>
      </c>
    </row>
    <row r="5330" spans="1:22" x14ac:dyDescent="0.3">
      <c r="A5330" s="32"/>
      <c r="C5330" s="3">
        <v>5325</v>
      </c>
      <c r="D5330" s="3" t="s">
        <v>8150</v>
      </c>
      <c r="E5330" s="34">
        <v>42708</v>
      </c>
      <c r="F5330" s="34">
        <v>42713</v>
      </c>
      <c r="G5330" s="3" t="s">
        <v>46</v>
      </c>
      <c r="H5330" s="3" t="s">
        <v>2951</v>
      </c>
      <c r="I5330" s="3" t="s">
        <v>2952</v>
      </c>
      <c r="J5330" s="3" t="s">
        <v>22</v>
      </c>
      <c r="K5330" s="3" t="s">
        <v>23</v>
      </c>
      <c r="L5330" s="3" t="s">
        <v>1119</v>
      </c>
      <c r="M5330" s="3" t="s">
        <v>39</v>
      </c>
      <c r="N5330" s="3">
        <v>90712</v>
      </c>
      <c r="O5330" s="3" t="s">
        <v>40</v>
      </c>
      <c r="P5330" s="3" t="s">
        <v>4705</v>
      </c>
      <c r="Q5330" s="3" t="s">
        <v>42</v>
      </c>
      <c r="R5330" s="3" t="s">
        <v>64</v>
      </c>
      <c r="S5330" s="3" t="s">
        <v>4706</v>
      </c>
      <c r="T5330" s="3">
        <v>16.899999999999999</v>
      </c>
      <c r="U5330" s="35" cm="1">
        <f t="array" ref="U5330">INDEX('Pricing Strategy'!$F$4:$F$71,MATCH(1,(Dataset!$O5330='Pricing Strategy'!$B$4:$B$71)*(Dataset!$Q5330='Pricing Strategy'!$C$4:$C$71)*(Dataset!$R5330='Pricing Strategy'!$D$4:$D$71),))</f>
        <v>0.45</v>
      </c>
      <c r="V5330" s="3">
        <f>Dataset!$T5330*(1-Dataset!$U5330)</f>
        <v>9.2949999999999999</v>
      </c>
    </row>
    <row r="5331" spans="1:22" x14ac:dyDescent="0.3">
      <c r="A5331" s="32"/>
      <c r="C5331" s="3">
        <v>5326</v>
      </c>
      <c r="D5331" s="3" t="s">
        <v>8150</v>
      </c>
      <c r="E5331" s="34">
        <v>42708</v>
      </c>
      <c r="F5331" s="34">
        <v>42713</v>
      </c>
      <c r="G5331" s="3" t="s">
        <v>46</v>
      </c>
      <c r="H5331" s="3" t="s">
        <v>2951</v>
      </c>
      <c r="I5331" s="3" t="s">
        <v>2952</v>
      </c>
      <c r="J5331" s="3" t="s">
        <v>22</v>
      </c>
      <c r="K5331" s="3" t="s">
        <v>23</v>
      </c>
      <c r="L5331" s="3" t="s">
        <v>1119</v>
      </c>
      <c r="M5331" s="3" t="s">
        <v>39</v>
      </c>
      <c r="N5331" s="3">
        <v>90712</v>
      </c>
      <c r="O5331" s="3" t="s">
        <v>40</v>
      </c>
      <c r="P5331" s="3" t="s">
        <v>3962</v>
      </c>
      <c r="Q5331" s="3" t="s">
        <v>28</v>
      </c>
      <c r="R5331" s="3" t="s">
        <v>61</v>
      </c>
      <c r="S5331" s="3" t="s">
        <v>3963</v>
      </c>
      <c r="T5331" s="3">
        <v>25.08</v>
      </c>
      <c r="U5331" s="35" cm="1">
        <f t="array" ref="U5331">INDEX('Pricing Strategy'!$F$4:$F$71,MATCH(1,(Dataset!$O5331='Pricing Strategy'!$B$4:$B$71)*(Dataset!$Q5331='Pricing Strategy'!$C$4:$C$71)*(Dataset!$R5331='Pricing Strategy'!$D$4:$D$71),))</f>
        <v>0.4</v>
      </c>
      <c r="V5331" s="3">
        <f>Dataset!$T5331*(1-Dataset!$U5331)</f>
        <v>15.047999999999998</v>
      </c>
    </row>
    <row r="5332" spans="1:22" x14ac:dyDescent="0.3">
      <c r="A5332" s="32"/>
      <c r="C5332" s="3">
        <v>5327</v>
      </c>
      <c r="D5332" s="3" t="s">
        <v>8151</v>
      </c>
      <c r="E5332" s="34">
        <v>42386</v>
      </c>
      <c r="F5332" s="34">
        <v>42391</v>
      </c>
      <c r="G5332" s="3" t="s">
        <v>46</v>
      </c>
      <c r="H5332" s="3" t="s">
        <v>5382</v>
      </c>
      <c r="I5332" s="3" t="s">
        <v>5383</v>
      </c>
      <c r="J5332" s="3" t="s">
        <v>37</v>
      </c>
      <c r="K5332" s="3" t="s">
        <v>23</v>
      </c>
      <c r="L5332" s="3" t="s">
        <v>1481</v>
      </c>
      <c r="M5332" s="3" t="s">
        <v>1245</v>
      </c>
      <c r="N5332" s="3">
        <v>1841</v>
      </c>
      <c r="O5332" s="3" t="s">
        <v>144</v>
      </c>
      <c r="P5332" s="3" t="s">
        <v>5849</v>
      </c>
      <c r="Q5332" s="3" t="s">
        <v>42</v>
      </c>
      <c r="R5332" s="3" t="s">
        <v>64</v>
      </c>
      <c r="S5332" s="3" t="s">
        <v>5850</v>
      </c>
      <c r="T5332" s="3">
        <v>6.68</v>
      </c>
      <c r="U5332" s="35" cm="1">
        <f t="array" ref="U5332">INDEX('Pricing Strategy'!$F$4:$F$71,MATCH(1,(Dataset!$O5332='Pricing Strategy'!$B$4:$B$71)*(Dataset!$Q5332='Pricing Strategy'!$C$4:$C$71)*(Dataset!$R5332='Pricing Strategy'!$D$4:$D$71),))</f>
        <v>0.45</v>
      </c>
      <c r="V5332" s="3">
        <f>Dataset!$T5332*(1-Dataset!$U5332)</f>
        <v>3.6739999999999999</v>
      </c>
    </row>
    <row r="5333" spans="1:22" x14ac:dyDescent="0.3">
      <c r="A5333" s="32"/>
      <c r="C5333" s="3">
        <v>5328</v>
      </c>
      <c r="D5333" s="3" t="s">
        <v>8152</v>
      </c>
      <c r="E5333" s="34">
        <v>42010</v>
      </c>
      <c r="F5333" s="34">
        <v>42012</v>
      </c>
      <c r="G5333" s="3" t="s">
        <v>19</v>
      </c>
      <c r="H5333" s="3" t="s">
        <v>6975</v>
      </c>
      <c r="I5333" s="3" t="s">
        <v>6976</v>
      </c>
      <c r="J5333" s="3" t="s">
        <v>22</v>
      </c>
      <c r="K5333" s="3" t="s">
        <v>23</v>
      </c>
      <c r="L5333" s="3" t="s">
        <v>38</v>
      </c>
      <c r="M5333" s="3" t="s">
        <v>39</v>
      </c>
      <c r="N5333" s="3">
        <v>90049</v>
      </c>
      <c r="O5333" s="3" t="s">
        <v>40</v>
      </c>
      <c r="P5333" s="3" t="s">
        <v>1981</v>
      </c>
      <c r="Q5333" s="3" t="s">
        <v>42</v>
      </c>
      <c r="R5333" s="3" t="s">
        <v>86</v>
      </c>
      <c r="S5333" s="3" t="s">
        <v>1982</v>
      </c>
      <c r="T5333" s="3">
        <v>19.440000000000001</v>
      </c>
      <c r="U5333" s="35" cm="1">
        <f t="array" ref="U5333">INDEX('Pricing Strategy'!$F$4:$F$71,MATCH(1,(Dataset!$O5333='Pricing Strategy'!$B$4:$B$71)*(Dataset!$Q5333='Pricing Strategy'!$C$4:$C$71)*(Dataset!$R5333='Pricing Strategy'!$D$4:$D$71),))</f>
        <v>0.4</v>
      </c>
      <c r="V5333" s="3">
        <f>Dataset!$T5333*(1-Dataset!$U5333)</f>
        <v>11.664</v>
      </c>
    </row>
    <row r="5334" spans="1:22" x14ac:dyDescent="0.3">
      <c r="A5334" s="32"/>
      <c r="C5334" s="3">
        <v>5329</v>
      </c>
      <c r="D5334" s="3" t="s">
        <v>8153</v>
      </c>
      <c r="E5334" s="34">
        <v>42434</v>
      </c>
      <c r="F5334" s="34">
        <v>42438</v>
      </c>
      <c r="G5334" s="3" t="s">
        <v>46</v>
      </c>
      <c r="H5334" s="3" t="s">
        <v>1371</v>
      </c>
      <c r="I5334" s="3" t="s">
        <v>1372</v>
      </c>
      <c r="J5334" s="3" t="s">
        <v>22</v>
      </c>
      <c r="K5334" s="3" t="s">
        <v>23</v>
      </c>
      <c r="L5334" s="3" t="s">
        <v>180</v>
      </c>
      <c r="M5334" s="3" t="s">
        <v>100</v>
      </c>
      <c r="N5334" s="3">
        <v>77036</v>
      </c>
      <c r="O5334" s="3" t="s">
        <v>101</v>
      </c>
      <c r="P5334" s="3" t="s">
        <v>1644</v>
      </c>
      <c r="Q5334" s="3" t="s">
        <v>67</v>
      </c>
      <c r="R5334" s="3" t="s">
        <v>68</v>
      </c>
      <c r="S5334" s="3" t="s">
        <v>1645</v>
      </c>
      <c r="T5334" s="3">
        <v>31.92</v>
      </c>
      <c r="U5334" s="35" cm="1">
        <f t="array" ref="U5334">INDEX('Pricing Strategy'!$F$4:$F$71,MATCH(1,(Dataset!$O5334='Pricing Strategy'!$B$4:$B$71)*(Dataset!$Q5334='Pricing Strategy'!$C$4:$C$71)*(Dataset!$R5334='Pricing Strategy'!$D$4:$D$71),))</f>
        <v>0.3</v>
      </c>
      <c r="V5334" s="3">
        <f>Dataset!$T5334*(1-Dataset!$U5334)</f>
        <v>22.344000000000001</v>
      </c>
    </row>
    <row r="5335" spans="1:22" x14ac:dyDescent="0.3">
      <c r="A5335" s="32"/>
      <c r="C5335" s="3">
        <v>5330</v>
      </c>
      <c r="D5335" s="3" t="s">
        <v>8154</v>
      </c>
      <c r="E5335" s="34">
        <v>43094</v>
      </c>
      <c r="F5335" s="34">
        <v>43097</v>
      </c>
      <c r="G5335" s="3" t="s">
        <v>19</v>
      </c>
      <c r="H5335" s="3" t="s">
        <v>3152</v>
      </c>
      <c r="I5335" s="3" t="s">
        <v>3153</v>
      </c>
      <c r="J5335" s="3" t="s">
        <v>22</v>
      </c>
      <c r="K5335" s="3" t="s">
        <v>23</v>
      </c>
      <c r="L5335" s="3" t="s">
        <v>262</v>
      </c>
      <c r="M5335" s="3" t="s">
        <v>263</v>
      </c>
      <c r="N5335" s="3">
        <v>10035</v>
      </c>
      <c r="O5335" s="3" t="s">
        <v>144</v>
      </c>
      <c r="P5335" s="3" t="s">
        <v>1199</v>
      </c>
      <c r="Q5335" s="3" t="s">
        <v>42</v>
      </c>
      <c r="R5335" s="3" t="s">
        <v>71</v>
      </c>
      <c r="S5335" s="3" t="s">
        <v>1200</v>
      </c>
      <c r="T5335" s="3">
        <v>33.567999999999998</v>
      </c>
      <c r="U5335" s="35" cm="1">
        <f t="array" ref="U5335">INDEX('Pricing Strategy'!$F$4:$F$71,MATCH(1,(Dataset!$O5335='Pricing Strategy'!$B$4:$B$71)*(Dataset!$Q5335='Pricing Strategy'!$C$4:$C$71)*(Dataset!$R5335='Pricing Strategy'!$D$4:$D$71),))</f>
        <v>0.4</v>
      </c>
      <c r="V5335" s="3">
        <f>Dataset!$T5335*(1-Dataset!$U5335)</f>
        <v>20.140799999999999</v>
      </c>
    </row>
    <row r="5336" spans="1:22" x14ac:dyDescent="0.3">
      <c r="A5336" s="32"/>
      <c r="C5336" s="3">
        <v>5331</v>
      </c>
      <c r="D5336" s="3" t="s">
        <v>8155</v>
      </c>
      <c r="E5336" s="34">
        <v>42982</v>
      </c>
      <c r="F5336" s="34">
        <v>42986</v>
      </c>
      <c r="G5336" s="3" t="s">
        <v>46</v>
      </c>
      <c r="H5336" s="3" t="s">
        <v>5424</v>
      </c>
      <c r="I5336" s="3" t="s">
        <v>5425</v>
      </c>
      <c r="J5336" s="3" t="s">
        <v>22</v>
      </c>
      <c r="K5336" s="3" t="s">
        <v>23</v>
      </c>
      <c r="L5336" s="3" t="s">
        <v>262</v>
      </c>
      <c r="M5336" s="3" t="s">
        <v>263</v>
      </c>
      <c r="N5336" s="3">
        <v>10011</v>
      </c>
      <c r="O5336" s="3" t="s">
        <v>144</v>
      </c>
      <c r="P5336" s="3" t="s">
        <v>5149</v>
      </c>
      <c r="Q5336" s="3" t="s">
        <v>28</v>
      </c>
      <c r="R5336" s="3" t="s">
        <v>61</v>
      </c>
      <c r="S5336" s="3" t="s">
        <v>5150</v>
      </c>
      <c r="T5336" s="3">
        <v>63.94</v>
      </c>
      <c r="U5336" s="35" cm="1">
        <f t="array" ref="U5336">INDEX('Pricing Strategy'!$F$4:$F$71,MATCH(1,(Dataset!$O5336='Pricing Strategy'!$B$4:$B$71)*(Dataset!$Q5336='Pricing Strategy'!$C$4:$C$71)*(Dataset!$R5336='Pricing Strategy'!$D$4:$D$71),))</f>
        <v>0.4</v>
      </c>
      <c r="V5336" s="3">
        <f>Dataset!$T5336*(1-Dataset!$U5336)</f>
        <v>38.363999999999997</v>
      </c>
    </row>
    <row r="5337" spans="1:22" x14ac:dyDescent="0.3">
      <c r="A5337" s="32"/>
      <c r="C5337" s="3">
        <v>5332</v>
      </c>
      <c r="D5337" s="3" t="s">
        <v>8155</v>
      </c>
      <c r="E5337" s="34">
        <v>42982</v>
      </c>
      <c r="F5337" s="34">
        <v>42986</v>
      </c>
      <c r="G5337" s="3" t="s">
        <v>46</v>
      </c>
      <c r="H5337" s="3" t="s">
        <v>5424</v>
      </c>
      <c r="I5337" s="3" t="s">
        <v>5425</v>
      </c>
      <c r="J5337" s="3" t="s">
        <v>22</v>
      </c>
      <c r="K5337" s="3" t="s">
        <v>23</v>
      </c>
      <c r="L5337" s="3" t="s">
        <v>262</v>
      </c>
      <c r="M5337" s="3" t="s">
        <v>263</v>
      </c>
      <c r="N5337" s="3">
        <v>10011</v>
      </c>
      <c r="O5337" s="3" t="s">
        <v>144</v>
      </c>
      <c r="P5337" s="3" t="s">
        <v>281</v>
      </c>
      <c r="Q5337" s="3" t="s">
        <v>42</v>
      </c>
      <c r="R5337" s="3" t="s">
        <v>71</v>
      </c>
      <c r="S5337" s="3" t="s">
        <v>282</v>
      </c>
      <c r="T5337" s="3">
        <v>60.6</v>
      </c>
      <c r="U5337" s="35" cm="1">
        <f t="array" ref="U5337">INDEX('Pricing Strategy'!$F$4:$F$71,MATCH(1,(Dataset!$O5337='Pricing Strategy'!$B$4:$B$71)*(Dataset!$Q5337='Pricing Strategy'!$C$4:$C$71)*(Dataset!$R5337='Pricing Strategy'!$D$4:$D$71),))</f>
        <v>0.4</v>
      </c>
      <c r="V5337" s="3">
        <f>Dataset!$T5337*(1-Dataset!$U5337)</f>
        <v>36.36</v>
      </c>
    </row>
    <row r="5338" spans="1:22" x14ac:dyDescent="0.3">
      <c r="A5338" s="32"/>
      <c r="C5338" s="3">
        <v>5333</v>
      </c>
      <c r="D5338" s="3" t="s">
        <v>8155</v>
      </c>
      <c r="E5338" s="34">
        <v>42982</v>
      </c>
      <c r="F5338" s="34">
        <v>42986</v>
      </c>
      <c r="G5338" s="3" t="s">
        <v>46</v>
      </c>
      <c r="H5338" s="3" t="s">
        <v>5424</v>
      </c>
      <c r="I5338" s="3" t="s">
        <v>5425</v>
      </c>
      <c r="J5338" s="3" t="s">
        <v>22</v>
      </c>
      <c r="K5338" s="3" t="s">
        <v>23</v>
      </c>
      <c r="L5338" s="3" t="s">
        <v>262</v>
      </c>
      <c r="M5338" s="3" t="s">
        <v>263</v>
      </c>
      <c r="N5338" s="3">
        <v>10011</v>
      </c>
      <c r="O5338" s="3" t="s">
        <v>144</v>
      </c>
      <c r="P5338" s="3" t="s">
        <v>2621</v>
      </c>
      <c r="Q5338" s="3" t="s">
        <v>42</v>
      </c>
      <c r="R5338" s="3" t="s">
        <v>575</v>
      </c>
      <c r="S5338" s="3" t="s">
        <v>2622</v>
      </c>
      <c r="T5338" s="3">
        <v>22.72</v>
      </c>
      <c r="U5338" s="35" cm="1">
        <f t="array" ref="U5338">INDEX('Pricing Strategy'!$F$4:$F$71,MATCH(1,(Dataset!$O5338='Pricing Strategy'!$B$4:$B$71)*(Dataset!$Q5338='Pricing Strategy'!$C$4:$C$71)*(Dataset!$R5338='Pricing Strategy'!$D$4:$D$71),))</f>
        <v>0.45</v>
      </c>
      <c r="V5338" s="3">
        <f>Dataset!$T5338*(1-Dataset!$U5338)</f>
        <v>12.496</v>
      </c>
    </row>
    <row r="5339" spans="1:22" x14ac:dyDescent="0.3">
      <c r="A5339" s="32"/>
      <c r="C5339" s="3">
        <v>5334</v>
      </c>
      <c r="D5339" s="3" t="s">
        <v>8156</v>
      </c>
      <c r="E5339" s="34">
        <v>42242</v>
      </c>
      <c r="F5339" s="34">
        <v>42248</v>
      </c>
      <c r="G5339" s="3" t="s">
        <v>46</v>
      </c>
      <c r="H5339" s="3" t="s">
        <v>403</v>
      </c>
      <c r="I5339" s="3" t="s">
        <v>404</v>
      </c>
      <c r="J5339" s="3" t="s">
        <v>22</v>
      </c>
      <c r="K5339" s="3" t="s">
        <v>23</v>
      </c>
      <c r="L5339" s="3" t="s">
        <v>603</v>
      </c>
      <c r="M5339" s="3" t="s">
        <v>241</v>
      </c>
      <c r="N5339" s="3">
        <v>19711</v>
      </c>
      <c r="O5339" s="3" t="s">
        <v>144</v>
      </c>
      <c r="P5339" s="3" t="s">
        <v>6830</v>
      </c>
      <c r="Q5339" s="3" t="s">
        <v>28</v>
      </c>
      <c r="R5339" s="3" t="s">
        <v>61</v>
      </c>
      <c r="S5339" s="3" t="s">
        <v>6831</v>
      </c>
      <c r="T5339" s="3">
        <v>10.68</v>
      </c>
      <c r="U5339" s="35" cm="1">
        <f t="array" ref="U5339">INDEX('Pricing Strategy'!$F$4:$F$71,MATCH(1,(Dataset!$O5339='Pricing Strategy'!$B$4:$B$71)*(Dataset!$Q5339='Pricing Strategy'!$C$4:$C$71)*(Dataset!$R5339='Pricing Strategy'!$D$4:$D$71),))</f>
        <v>0.4</v>
      </c>
      <c r="V5339" s="3">
        <f>Dataset!$T5339*(1-Dataset!$U5339)</f>
        <v>6.4079999999999995</v>
      </c>
    </row>
    <row r="5340" spans="1:22" x14ac:dyDescent="0.3">
      <c r="A5340" s="32"/>
      <c r="C5340" s="3">
        <v>5335</v>
      </c>
      <c r="D5340" s="3" t="s">
        <v>8156</v>
      </c>
      <c r="E5340" s="34">
        <v>42242</v>
      </c>
      <c r="F5340" s="34">
        <v>42248</v>
      </c>
      <c r="G5340" s="3" t="s">
        <v>46</v>
      </c>
      <c r="H5340" s="3" t="s">
        <v>403</v>
      </c>
      <c r="I5340" s="3" t="s">
        <v>404</v>
      </c>
      <c r="J5340" s="3" t="s">
        <v>22</v>
      </c>
      <c r="K5340" s="3" t="s">
        <v>23</v>
      </c>
      <c r="L5340" s="3" t="s">
        <v>603</v>
      </c>
      <c r="M5340" s="3" t="s">
        <v>241</v>
      </c>
      <c r="N5340" s="3">
        <v>19711</v>
      </c>
      <c r="O5340" s="3" t="s">
        <v>144</v>
      </c>
      <c r="P5340" s="3" t="s">
        <v>4866</v>
      </c>
      <c r="Q5340" s="3" t="s">
        <v>42</v>
      </c>
      <c r="R5340" s="3" t="s">
        <v>86</v>
      </c>
      <c r="S5340" s="3" t="s">
        <v>4867</v>
      </c>
      <c r="T5340" s="3">
        <v>17.34</v>
      </c>
      <c r="U5340" s="35" cm="1">
        <f t="array" ref="U5340">INDEX('Pricing Strategy'!$F$4:$F$71,MATCH(1,(Dataset!$O5340='Pricing Strategy'!$B$4:$B$71)*(Dataset!$Q5340='Pricing Strategy'!$C$4:$C$71)*(Dataset!$R5340='Pricing Strategy'!$D$4:$D$71),))</f>
        <v>0.4</v>
      </c>
      <c r="V5340" s="3">
        <f>Dataset!$T5340*(1-Dataset!$U5340)</f>
        <v>10.404</v>
      </c>
    </row>
    <row r="5341" spans="1:22" x14ac:dyDescent="0.3">
      <c r="A5341" s="32"/>
      <c r="C5341" s="3">
        <v>5336</v>
      </c>
      <c r="D5341" s="3" t="s">
        <v>8156</v>
      </c>
      <c r="E5341" s="34">
        <v>42242</v>
      </c>
      <c r="F5341" s="34">
        <v>42248</v>
      </c>
      <c r="G5341" s="3" t="s">
        <v>46</v>
      </c>
      <c r="H5341" s="3" t="s">
        <v>403</v>
      </c>
      <c r="I5341" s="3" t="s">
        <v>404</v>
      </c>
      <c r="J5341" s="3" t="s">
        <v>22</v>
      </c>
      <c r="K5341" s="3" t="s">
        <v>23</v>
      </c>
      <c r="L5341" s="3" t="s">
        <v>603</v>
      </c>
      <c r="M5341" s="3" t="s">
        <v>241</v>
      </c>
      <c r="N5341" s="3">
        <v>19711</v>
      </c>
      <c r="O5341" s="3" t="s">
        <v>144</v>
      </c>
      <c r="P5341" s="3" t="s">
        <v>3661</v>
      </c>
      <c r="Q5341" s="3" t="s">
        <v>42</v>
      </c>
      <c r="R5341" s="3" t="s">
        <v>86</v>
      </c>
      <c r="S5341" s="3" t="s">
        <v>3662</v>
      </c>
      <c r="T5341" s="3">
        <v>3.38</v>
      </c>
      <c r="U5341" s="35" cm="1">
        <f t="array" ref="U5341">INDEX('Pricing Strategy'!$F$4:$F$71,MATCH(1,(Dataset!$O5341='Pricing Strategy'!$B$4:$B$71)*(Dataset!$Q5341='Pricing Strategy'!$C$4:$C$71)*(Dataset!$R5341='Pricing Strategy'!$D$4:$D$71),))</f>
        <v>0.4</v>
      </c>
      <c r="V5341" s="3">
        <f>Dataset!$T5341*(1-Dataset!$U5341)</f>
        <v>2.028</v>
      </c>
    </row>
    <row r="5342" spans="1:22" x14ac:dyDescent="0.3">
      <c r="A5342" s="32"/>
      <c r="C5342" s="3">
        <v>5337</v>
      </c>
      <c r="D5342" s="3" t="s">
        <v>8157</v>
      </c>
      <c r="E5342" s="34">
        <v>42511</v>
      </c>
      <c r="F5342" s="34">
        <v>42515</v>
      </c>
      <c r="G5342" s="3" t="s">
        <v>46</v>
      </c>
      <c r="H5342" s="3" t="s">
        <v>4673</v>
      </c>
      <c r="I5342" s="3" t="s">
        <v>4674</v>
      </c>
      <c r="J5342" s="3" t="s">
        <v>37</v>
      </c>
      <c r="K5342" s="3" t="s">
        <v>23</v>
      </c>
      <c r="L5342" s="3" t="s">
        <v>91</v>
      </c>
      <c r="M5342" s="3" t="s">
        <v>92</v>
      </c>
      <c r="N5342" s="3">
        <v>98105</v>
      </c>
      <c r="O5342" s="3" t="s">
        <v>40</v>
      </c>
      <c r="P5342" s="3" t="s">
        <v>2619</v>
      </c>
      <c r="Q5342" s="3" t="s">
        <v>42</v>
      </c>
      <c r="R5342" s="3" t="s">
        <v>71</v>
      </c>
      <c r="S5342" s="3" t="s">
        <v>2620</v>
      </c>
      <c r="T5342" s="3">
        <v>26.975999999999999</v>
      </c>
      <c r="U5342" s="35" cm="1">
        <f t="array" ref="U5342">INDEX('Pricing Strategy'!$F$4:$F$71,MATCH(1,(Dataset!$O5342='Pricing Strategy'!$B$4:$B$71)*(Dataset!$Q5342='Pricing Strategy'!$C$4:$C$71)*(Dataset!$R5342='Pricing Strategy'!$D$4:$D$71),))</f>
        <v>0.4</v>
      </c>
      <c r="V5342" s="3">
        <f>Dataset!$T5342*(1-Dataset!$U5342)</f>
        <v>16.185599999999997</v>
      </c>
    </row>
    <row r="5343" spans="1:22" x14ac:dyDescent="0.3">
      <c r="A5343" s="32"/>
      <c r="C5343" s="3">
        <v>5338</v>
      </c>
      <c r="D5343" s="3" t="s">
        <v>8158</v>
      </c>
      <c r="E5343" s="34">
        <v>43389</v>
      </c>
      <c r="F5343" s="34">
        <v>43394</v>
      </c>
      <c r="G5343" s="3" t="s">
        <v>46</v>
      </c>
      <c r="H5343" s="3" t="s">
        <v>2676</v>
      </c>
      <c r="I5343" s="3" t="s">
        <v>2677</v>
      </c>
      <c r="J5343" s="3" t="s">
        <v>37</v>
      </c>
      <c r="K5343" s="3" t="s">
        <v>23</v>
      </c>
      <c r="L5343" s="3" t="s">
        <v>619</v>
      </c>
      <c r="M5343" s="3" t="s">
        <v>306</v>
      </c>
      <c r="N5343" s="3">
        <v>85254</v>
      </c>
      <c r="O5343" s="3" t="s">
        <v>40</v>
      </c>
      <c r="P5343" s="3" t="s">
        <v>5781</v>
      </c>
      <c r="Q5343" s="3" t="s">
        <v>42</v>
      </c>
      <c r="R5343" s="3" t="s">
        <v>86</v>
      </c>
      <c r="S5343" s="3" t="s">
        <v>5782</v>
      </c>
      <c r="T5343" s="3">
        <v>307.77600000000001</v>
      </c>
      <c r="U5343" s="35" cm="1">
        <f t="array" ref="U5343">INDEX('Pricing Strategy'!$F$4:$F$71,MATCH(1,(Dataset!$O5343='Pricing Strategy'!$B$4:$B$71)*(Dataset!$Q5343='Pricing Strategy'!$C$4:$C$71)*(Dataset!$R5343='Pricing Strategy'!$D$4:$D$71),))</f>
        <v>0.4</v>
      </c>
      <c r="V5343" s="3">
        <f>Dataset!$T5343*(1-Dataset!$U5343)</f>
        <v>184.66560000000001</v>
      </c>
    </row>
    <row r="5344" spans="1:22" x14ac:dyDescent="0.3">
      <c r="A5344" s="32"/>
      <c r="C5344" s="3">
        <v>5339</v>
      </c>
      <c r="D5344" s="3" t="s">
        <v>8159</v>
      </c>
      <c r="E5344" s="34">
        <v>42683</v>
      </c>
      <c r="F5344" s="34">
        <v>42688</v>
      </c>
      <c r="G5344" s="3" t="s">
        <v>19</v>
      </c>
      <c r="H5344" s="3" t="s">
        <v>1964</v>
      </c>
      <c r="I5344" s="3" t="s">
        <v>1965</v>
      </c>
      <c r="J5344" s="3" t="s">
        <v>22</v>
      </c>
      <c r="K5344" s="3" t="s">
        <v>23</v>
      </c>
      <c r="L5344" s="3" t="s">
        <v>2345</v>
      </c>
      <c r="M5344" s="3" t="s">
        <v>263</v>
      </c>
      <c r="N5344" s="3">
        <v>11572</v>
      </c>
      <c r="O5344" s="3" t="s">
        <v>144</v>
      </c>
      <c r="P5344" s="3" t="s">
        <v>4669</v>
      </c>
      <c r="Q5344" s="3" t="s">
        <v>42</v>
      </c>
      <c r="R5344" s="3" t="s">
        <v>55</v>
      </c>
      <c r="S5344" s="3" t="s">
        <v>4670</v>
      </c>
      <c r="T5344" s="3">
        <v>244.55</v>
      </c>
      <c r="U5344" s="35" cm="1">
        <f t="array" ref="U5344">INDEX('Pricing Strategy'!$F$4:$F$71,MATCH(1,(Dataset!$O5344='Pricing Strategy'!$B$4:$B$71)*(Dataset!$Q5344='Pricing Strategy'!$C$4:$C$71)*(Dataset!$R5344='Pricing Strategy'!$D$4:$D$71),))</f>
        <v>0.5</v>
      </c>
      <c r="V5344" s="3">
        <f>Dataset!$T5344*(1-Dataset!$U5344)</f>
        <v>122.27500000000001</v>
      </c>
    </row>
    <row r="5345" spans="1:22" x14ac:dyDescent="0.3">
      <c r="A5345" s="32"/>
      <c r="C5345" s="3">
        <v>5340</v>
      </c>
      <c r="D5345" s="3" t="s">
        <v>8159</v>
      </c>
      <c r="E5345" s="34">
        <v>42683</v>
      </c>
      <c r="F5345" s="34">
        <v>42688</v>
      </c>
      <c r="G5345" s="3" t="s">
        <v>19</v>
      </c>
      <c r="H5345" s="3" t="s">
        <v>1964</v>
      </c>
      <c r="I5345" s="3" t="s">
        <v>1965</v>
      </c>
      <c r="J5345" s="3" t="s">
        <v>22</v>
      </c>
      <c r="K5345" s="3" t="s">
        <v>23</v>
      </c>
      <c r="L5345" s="3" t="s">
        <v>2345</v>
      </c>
      <c r="M5345" s="3" t="s">
        <v>263</v>
      </c>
      <c r="N5345" s="3">
        <v>11572</v>
      </c>
      <c r="O5345" s="3" t="s">
        <v>144</v>
      </c>
      <c r="P5345" s="3" t="s">
        <v>168</v>
      </c>
      <c r="Q5345" s="3" t="s">
        <v>42</v>
      </c>
      <c r="R5345" s="3" t="s">
        <v>169</v>
      </c>
      <c r="S5345" s="3" t="s">
        <v>170</v>
      </c>
      <c r="T5345" s="3">
        <v>12.24</v>
      </c>
      <c r="U5345" s="35" cm="1">
        <f t="array" ref="U5345">INDEX('Pricing Strategy'!$F$4:$F$71,MATCH(1,(Dataset!$O5345='Pricing Strategy'!$B$4:$B$71)*(Dataset!$Q5345='Pricing Strategy'!$C$4:$C$71)*(Dataset!$R5345='Pricing Strategy'!$D$4:$D$71),))</f>
        <v>0.4</v>
      </c>
      <c r="V5345" s="3">
        <f>Dataset!$T5345*(1-Dataset!$U5345)</f>
        <v>7.3439999999999994</v>
      </c>
    </row>
    <row r="5346" spans="1:22" x14ac:dyDescent="0.3">
      <c r="A5346" s="32"/>
      <c r="C5346" s="3">
        <v>5341</v>
      </c>
      <c r="D5346" s="3" t="s">
        <v>8159</v>
      </c>
      <c r="E5346" s="34">
        <v>42683</v>
      </c>
      <c r="F5346" s="34">
        <v>42688</v>
      </c>
      <c r="G5346" s="3" t="s">
        <v>19</v>
      </c>
      <c r="H5346" s="3" t="s">
        <v>1964</v>
      </c>
      <c r="I5346" s="3" t="s">
        <v>1965</v>
      </c>
      <c r="J5346" s="3" t="s">
        <v>22</v>
      </c>
      <c r="K5346" s="3" t="s">
        <v>23</v>
      </c>
      <c r="L5346" s="3" t="s">
        <v>2345</v>
      </c>
      <c r="M5346" s="3" t="s">
        <v>263</v>
      </c>
      <c r="N5346" s="3">
        <v>11572</v>
      </c>
      <c r="O5346" s="3" t="s">
        <v>144</v>
      </c>
      <c r="P5346" s="3" t="s">
        <v>7746</v>
      </c>
      <c r="Q5346" s="3" t="s">
        <v>67</v>
      </c>
      <c r="R5346" s="3" t="s">
        <v>157</v>
      </c>
      <c r="S5346" s="3" t="s">
        <v>7747</v>
      </c>
      <c r="T5346" s="3">
        <v>13.98</v>
      </c>
      <c r="U5346" s="35" cm="1">
        <f t="array" ref="U5346">INDEX('Pricing Strategy'!$F$4:$F$71,MATCH(1,(Dataset!$O5346='Pricing Strategy'!$B$4:$B$71)*(Dataset!$Q5346='Pricing Strategy'!$C$4:$C$71)*(Dataset!$R5346='Pricing Strategy'!$D$4:$D$71),))</f>
        <v>0.45</v>
      </c>
      <c r="V5346" s="3">
        <f>Dataset!$T5346*(1-Dataset!$U5346)</f>
        <v>7.6890000000000009</v>
      </c>
    </row>
    <row r="5347" spans="1:22" x14ac:dyDescent="0.3">
      <c r="A5347" s="32"/>
      <c r="C5347" s="3">
        <v>5342</v>
      </c>
      <c r="D5347" s="3" t="s">
        <v>8159</v>
      </c>
      <c r="E5347" s="34">
        <v>42683</v>
      </c>
      <c r="F5347" s="34">
        <v>42688</v>
      </c>
      <c r="G5347" s="3" t="s">
        <v>19</v>
      </c>
      <c r="H5347" s="3" t="s">
        <v>1964</v>
      </c>
      <c r="I5347" s="3" t="s">
        <v>1965</v>
      </c>
      <c r="J5347" s="3" t="s">
        <v>22</v>
      </c>
      <c r="K5347" s="3" t="s">
        <v>23</v>
      </c>
      <c r="L5347" s="3" t="s">
        <v>2345</v>
      </c>
      <c r="M5347" s="3" t="s">
        <v>263</v>
      </c>
      <c r="N5347" s="3">
        <v>11572</v>
      </c>
      <c r="O5347" s="3" t="s">
        <v>144</v>
      </c>
      <c r="P5347" s="3" t="s">
        <v>5444</v>
      </c>
      <c r="Q5347" s="3" t="s">
        <v>67</v>
      </c>
      <c r="R5347" s="3" t="s">
        <v>157</v>
      </c>
      <c r="S5347" s="3" t="s">
        <v>5445</v>
      </c>
      <c r="T5347" s="3">
        <v>899.95</v>
      </c>
      <c r="U5347" s="35" cm="1">
        <f t="array" ref="U5347">INDEX('Pricing Strategy'!$F$4:$F$71,MATCH(1,(Dataset!$O5347='Pricing Strategy'!$B$4:$B$71)*(Dataset!$Q5347='Pricing Strategy'!$C$4:$C$71)*(Dataset!$R5347='Pricing Strategy'!$D$4:$D$71),))</f>
        <v>0.45</v>
      </c>
      <c r="V5347" s="3">
        <f>Dataset!$T5347*(1-Dataset!$U5347)</f>
        <v>494.97250000000008</v>
      </c>
    </row>
    <row r="5348" spans="1:22" x14ac:dyDescent="0.3">
      <c r="A5348" s="32"/>
      <c r="C5348" s="3">
        <v>5343</v>
      </c>
      <c r="D5348" s="3" t="s">
        <v>8160</v>
      </c>
      <c r="E5348" s="34">
        <v>42329</v>
      </c>
      <c r="F5348" s="34">
        <v>42335</v>
      </c>
      <c r="G5348" s="3" t="s">
        <v>46</v>
      </c>
      <c r="H5348" s="3" t="s">
        <v>8161</v>
      </c>
      <c r="I5348" s="3" t="s">
        <v>8162</v>
      </c>
      <c r="J5348" s="3" t="s">
        <v>37</v>
      </c>
      <c r="K5348" s="3" t="s">
        <v>23</v>
      </c>
      <c r="L5348" s="3" t="s">
        <v>814</v>
      </c>
      <c r="M5348" s="3" t="s">
        <v>100</v>
      </c>
      <c r="N5348" s="3">
        <v>75220</v>
      </c>
      <c r="O5348" s="3" t="s">
        <v>101</v>
      </c>
      <c r="P5348" s="3" t="s">
        <v>168</v>
      </c>
      <c r="Q5348" s="3" t="s">
        <v>42</v>
      </c>
      <c r="R5348" s="3" t="s">
        <v>169</v>
      </c>
      <c r="S5348" s="3" t="s">
        <v>170</v>
      </c>
      <c r="T5348" s="3">
        <v>1.6319999999999999</v>
      </c>
      <c r="U5348" s="35" cm="1">
        <f t="array" ref="U5348">INDEX('Pricing Strategy'!$F$4:$F$71,MATCH(1,(Dataset!$O5348='Pricing Strategy'!$B$4:$B$71)*(Dataset!$Q5348='Pricing Strategy'!$C$4:$C$71)*(Dataset!$R5348='Pricing Strategy'!$D$4:$D$71),))</f>
        <v>0.3</v>
      </c>
      <c r="V5348" s="3">
        <f>Dataset!$T5348*(1-Dataset!$U5348)</f>
        <v>1.1423999999999999</v>
      </c>
    </row>
    <row r="5349" spans="1:22" x14ac:dyDescent="0.3">
      <c r="A5349" s="32"/>
      <c r="C5349" s="3">
        <v>5344</v>
      </c>
      <c r="D5349" s="3" t="s">
        <v>8160</v>
      </c>
      <c r="E5349" s="34">
        <v>42329</v>
      </c>
      <c r="F5349" s="34">
        <v>42335</v>
      </c>
      <c r="G5349" s="3" t="s">
        <v>46</v>
      </c>
      <c r="H5349" s="3" t="s">
        <v>8161</v>
      </c>
      <c r="I5349" s="3" t="s">
        <v>8162</v>
      </c>
      <c r="J5349" s="3" t="s">
        <v>37</v>
      </c>
      <c r="K5349" s="3" t="s">
        <v>23</v>
      </c>
      <c r="L5349" s="3" t="s">
        <v>814</v>
      </c>
      <c r="M5349" s="3" t="s">
        <v>100</v>
      </c>
      <c r="N5349" s="3">
        <v>75220</v>
      </c>
      <c r="O5349" s="3" t="s">
        <v>101</v>
      </c>
      <c r="P5349" s="3" t="s">
        <v>4327</v>
      </c>
      <c r="Q5349" s="3" t="s">
        <v>67</v>
      </c>
      <c r="R5349" s="3" t="s">
        <v>68</v>
      </c>
      <c r="S5349" s="3" t="s">
        <v>4328</v>
      </c>
      <c r="T5349" s="3">
        <v>267.95999999999998</v>
      </c>
      <c r="U5349" s="35" cm="1">
        <f t="array" ref="U5349">INDEX('Pricing Strategy'!$F$4:$F$71,MATCH(1,(Dataset!$O5349='Pricing Strategy'!$B$4:$B$71)*(Dataset!$Q5349='Pricing Strategy'!$C$4:$C$71)*(Dataset!$R5349='Pricing Strategy'!$D$4:$D$71),))</f>
        <v>0.3</v>
      </c>
      <c r="V5349" s="3">
        <f>Dataset!$T5349*(1-Dataset!$U5349)</f>
        <v>187.57199999999997</v>
      </c>
    </row>
    <row r="5350" spans="1:22" x14ac:dyDescent="0.3">
      <c r="A5350" s="32"/>
      <c r="C5350" s="3">
        <v>5345</v>
      </c>
      <c r="D5350" s="3" t="s">
        <v>8163</v>
      </c>
      <c r="E5350" s="34">
        <v>42654</v>
      </c>
      <c r="F5350" s="34">
        <v>42656</v>
      </c>
      <c r="G5350" s="3" t="s">
        <v>19</v>
      </c>
      <c r="H5350" s="3" t="s">
        <v>1125</v>
      </c>
      <c r="I5350" s="3" t="s">
        <v>1126</v>
      </c>
      <c r="J5350" s="3" t="s">
        <v>22</v>
      </c>
      <c r="K5350" s="3" t="s">
        <v>23</v>
      </c>
      <c r="L5350" s="3" t="s">
        <v>385</v>
      </c>
      <c r="M5350" s="3" t="s">
        <v>263</v>
      </c>
      <c r="N5350" s="3">
        <v>14609</v>
      </c>
      <c r="O5350" s="3" t="s">
        <v>144</v>
      </c>
      <c r="P5350" s="3" t="s">
        <v>5622</v>
      </c>
      <c r="Q5350" s="3" t="s">
        <v>67</v>
      </c>
      <c r="R5350" s="3" t="s">
        <v>157</v>
      </c>
      <c r="S5350" s="3" t="s">
        <v>6807</v>
      </c>
      <c r="T5350" s="3">
        <v>31.95</v>
      </c>
      <c r="U5350" s="35" cm="1">
        <f t="array" ref="U5350">INDEX('Pricing Strategy'!$F$4:$F$71,MATCH(1,(Dataset!$O5350='Pricing Strategy'!$B$4:$B$71)*(Dataset!$Q5350='Pricing Strategy'!$C$4:$C$71)*(Dataset!$R5350='Pricing Strategy'!$D$4:$D$71),))</f>
        <v>0.45</v>
      </c>
      <c r="V5350" s="3">
        <f>Dataset!$T5350*(1-Dataset!$U5350)</f>
        <v>17.572500000000002</v>
      </c>
    </row>
    <row r="5351" spans="1:22" x14ac:dyDescent="0.3">
      <c r="A5351" s="32"/>
      <c r="C5351" s="3">
        <v>5346</v>
      </c>
      <c r="D5351" s="3" t="s">
        <v>8164</v>
      </c>
      <c r="E5351" s="34">
        <v>43180</v>
      </c>
      <c r="F5351" s="34">
        <v>43182</v>
      </c>
      <c r="G5351" s="3" t="s">
        <v>19</v>
      </c>
      <c r="H5351" s="3" t="s">
        <v>515</v>
      </c>
      <c r="I5351" s="3" t="s">
        <v>516</v>
      </c>
      <c r="J5351" s="3" t="s">
        <v>22</v>
      </c>
      <c r="K5351" s="3" t="s">
        <v>23</v>
      </c>
      <c r="L5351" s="3" t="s">
        <v>38</v>
      </c>
      <c r="M5351" s="3" t="s">
        <v>39</v>
      </c>
      <c r="N5351" s="3">
        <v>90045</v>
      </c>
      <c r="O5351" s="3" t="s">
        <v>40</v>
      </c>
      <c r="P5351" s="3" t="s">
        <v>1015</v>
      </c>
      <c r="Q5351" s="3" t="s">
        <v>42</v>
      </c>
      <c r="R5351" s="3" t="s">
        <v>55</v>
      </c>
      <c r="S5351" s="3" t="s">
        <v>1016</v>
      </c>
      <c r="T5351" s="3">
        <v>725.84</v>
      </c>
      <c r="U5351" s="35" cm="1">
        <f t="array" ref="U5351">INDEX('Pricing Strategy'!$F$4:$F$71,MATCH(1,(Dataset!$O5351='Pricing Strategy'!$B$4:$B$71)*(Dataset!$Q5351='Pricing Strategy'!$C$4:$C$71)*(Dataset!$R5351='Pricing Strategy'!$D$4:$D$71),))</f>
        <v>0.5</v>
      </c>
      <c r="V5351" s="3">
        <f>Dataset!$T5351*(1-Dataset!$U5351)</f>
        <v>362.92</v>
      </c>
    </row>
    <row r="5352" spans="1:22" x14ac:dyDescent="0.3">
      <c r="A5352" s="32"/>
      <c r="C5352" s="3">
        <v>5347</v>
      </c>
      <c r="D5352" s="3" t="s">
        <v>8164</v>
      </c>
      <c r="E5352" s="34">
        <v>43180</v>
      </c>
      <c r="F5352" s="34">
        <v>43182</v>
      </c>
      <c r="G5352" s="3" t="s">
        <v>19</v>
      </c>
      <c r="H5352" s="3" t="s">
        <v>515</v>
      </c>
      <c r="I5352" s="3" t="s">
        <v>516</v>
      </c>
      <c r="J5352" s="3" t="s">
        <v>22</v>
      </c>
      <c r="K5352" s="3" t="s">
        <v>23</v>
      </c>
      <c r="L5352" s="3" t="s">
        <v>38</v>
      </c>
      <c r="M5352" s="3" t="s">
        <v>39</v>
      </c>
      <c r="N5352" s="3">
        <v>90045</v>
      </c>
      <c r="O5352" s="3" t="s">
        <v>40</v>
      </c>
      <c r="P5352" s="3" t="s">
        <v>488</v>
      </c>
      <c r="Q5352" s="3" t="s">
        <v>42</v>
      </c>
      <c r="R5352" s="3" t="s">
        <v>71</v>
      </c>
      <c r="S5352" s="3" t="s">
        <v>489</v>
      </c>
      <c r="T5352" s="3">
        <v>10.896000000000001</v>
      </c>
      <c r="U5352" s="35" cm="1">
        <f t="array" ref="U5352">INDEX('Pricing Strategy'!$F$4:$F$71,MATCH(1,(Dataset!$O5352='Pricing Strategy'!$B$4:$B$71)*(Dataset!$Q5352='Pricing Strategy'!$C$4:$C$71)*(Dataset!$R5352='Pricing Strategy'!$D$4:$D$71),))</f>
        <v>0.4</v>
      </c>
      <c r="V5352" s="3">
        <f>Dataset!$T5352*(1-Dataset!$U5352)</f>
        <v>6.5376000000000003</v>
      </c>
    </row>
    <row r="5353" spans="1:22" x14ac:dyDescent="0.3">
      <c r="A5353" s="32"/>
      <c r="C5353" s="3">
        <v>5348</v>
      </c>
      <c r="D5353" s="3" t="s">
        <v>8164</v>
      </c>
      <c r="E5353" s="34">
        <v>43180</v>
      </c>
      <c r="F5353" s="34">
        <v>43182</v>
      </c>
      <c r="G5353" s="3" t="s">
        <v>19</v>
      </c>
      <c r="H5353" s="3" t="s">
        <v>515</v>
      </c>
      <c r="I5353" s="3" t="s">
        <v>516</v>
      </c>
      <c r="J5353" s="3" t="s">
        <v>22</v>
      </c>
      <c r="K5353" s="3" t="s">
        <v>23</v>
      </c>
      <c r="L5353" s="3" t="s">
        <v>38</v>
      </c>
      <c r="M5353" s="3" t="s">
        <v>39</v>
      </c>
      <c r="N5353" s="3">
        <v>90045</v>
      </c>
      <c r="O5353" s="3" t="s">
        <v>40</v>
      </c>
      <c r="P5353" s="3" t="s">
        <v>3430</v>
      </c>
      <c r="Q5353" s="3" t="s">
        <v>42</v>
      </c>
      <c r="R5353" s="3" t="s">
        <v>71</v>
      </c>
      <c r="S5353" s="3" t="s">
        <v>3431</v>
      </c>
      <c r="T5353" s="3">
        <v>8.5440000000000005</v>
      </c>
      <c r="U5353" s="35" cm="1">
        <f t="array" ref="U5353">INDEX('Pricing Strategy'!$F$4:$F$71,MATCH(1,(Dataset!$O5353='Pricing Strategy'!$B$4:$B$71)*(Dataset!$Q5353='Pricing Strategy'!$C$4:$C$71)*(Dataset!$R5353='Pricing Strategy'!$D$4:$D$71),))</f>
        <v>0.4</v>
      </c>
      <c r="V5353" s="3">
        <f>Dataset!$T5353*(1-Dataset!$U5353)</f>
        <v>5.1264000000000003</v>
      </c>
    </row>
    <row r="5354" spans="1:22" x14ac:dyDescent="0.3">
      <c r="A5354" s="32"/>
      <c r="C5354" s="3">
        <v>5349</v>
      </c>
      <c r="D5354" s="3" t="s">
        <v>8165</v>
      </c>
      <c r="E5354" s="34">
        <v>42373</v>
      </c>
      <c r="F5354" s="34">
        <v>42379</v>
      </c>
      <c r="G5354" s="3" t="s">
        <v>46</v>
      </c>
      <c r="H5354" s="3" t="s">
        <v>2422</v>
      </c>
      <c r="I5354" s="3" t="s">
        <v>2423</v>
      </c>
      <c r="J5354" s="3" t="s">
        <v>37</v>
      </c>
      <c r="K5354" s="3" t="s">
        <v>23</v>
      </c>
      <c r="L5354" s="3" t="s">
        <v>8166</v>
      </c>
      <c r="M5354" s="3" t="s">
        <v>225</v>
      </c>
      <c r="N5354" s="3">
        <v>55125</v>
      </c>
      <c r="O5354" s="3" t="s">
        <v>101</v>
      </c>
      <c r="P5354" s="3" t="s">
        <v>3247</v>
      </c>
      <c r="Q5354" s="3" t="s">
        <v>42</v>
      </c>
      <c r="R5354" s="3" t="s">
        <v>71</v>
      </c>
      <c r="S5354" s="3" t="s">
        <v>3248</v>
      </c>
      <c r="T5354" s="3">
        <v>32.340000000000003</v>
      </c>
      <c r="U5354" s="35" cm="1">
        <f t="array" ref="U5354">INDEX('Pricing Strategy'!$F$4:$F$71,MATCH(1,(Dataset!$O5354='Pricing Strategy'!$B$4:$B$71)*(Dataset!$Q5354='Pricing Strategy'!$C$4:$C$71)*(Dataset!$R5354='Pricing Strategy'!$D$4:$D$71),))</f>
        <v>0.3</v>
      </c>
      <c r="V5354" s="3">
        <f>Dataset!$T5354*(1-Dataset!$U5354)</f>
        <v>22.638000000000002</v>
      </c>
    </row>
    <row r="5355" spans="1:22" x14ac:dyDescent="0.3">
      <c r="A5355" s="32"/>
      <c r="C5355" s="3">
        <v>5350</v>
      </c>
      <c r="D5355" s="3" t="s">
        <v>8165</v>
      </c>
      <c r="E5355" s="34">
        <v>42373</v>
      </c>
      <c r="F5355" s="34">
        <v>42379</v>
      </c>
      <c r="G5355" s="3" t="s">
        <v>46</v>
      </c>
      <c r="H5355" s="3" t="s">
        <v>2422</v>
      </c>
      <c r="I5355" s="3" t="s">
        <v>2423</v>
      </c>
      <c r="J5355" s="3" t="s">
        <v>37</v>
      </c>
      <c r="K5355" s="3" t="s">
        <v>23</v>
      </c>
      <c r="L5355" s="3" t="s">
        <v>8166</v>
      </c>
      <c r="M5355" s="3" t="s">
        <v>225</v>
      </c>
      <c r="N5355" s="3">
        <v>55125</v>
      </c>
      <c r="O5355" s="3" t="s">
        <v>101</v>
      </c>
      <c r="P5355" s="3" t="s">
        <v>935</v>
      </c>
      <c r="Q5355" s="3" t="s">
        <v>42</v>
      </c>
      <c r="R5355" s="3" t="s">
        <v>86</v>
      </c>
      <c r="S5355" s="3" t="s">
        <v>936</v>
      </c>
      <c r="T5355" s="3">
        <v>39.9</v>
      </c>
      <c r="U5355" s="35" cm="1">
        <f t="array" ref="U5355">INDEX('Pricing Strategy'!$F$4:$F$71,MATCH(1,(Dataset!$O5355='Pricing Strategy'!$B$4:$B$71)*(Dataset!$Q5355='Pricing Strategy'!$C$4:$C$71)*(Dataset!$R5355='Pricing Strategy'!$D$4:$D$71),))</f>
        <v>0.3</v>
      </c>
      <c r="V5355" s="3">
        <f>Dataset!$T5355*(1-Dataset!$U5355)</f>
        <v>27.929999999999996</v>
      </c>
    </row>
    <row r="5356" spans="1:22" x14ac:dyDescent="0.3">
      <c r="A5356" s="32"/>
      <c r="C5356" s="3">
        <v>5351</v>
      </c>
      <c r="D5356" s="3" t="s">
        <v>8167</v>
      </c>
      <c r="E5356" s="34">
        <v>43443</v>
      </c>
      <c r="F5356" s="34">
        <v>43450</v>
      </c>
      <c r="G5356" s="3" t="s">
        <v>46</v>
      </c>
      <c r="H5356" s="3" t="s">
        <v>238</v>
      </c>
      <c r="I5356" s="3" t="s">
        <v>239</v>
      </c>
      <c r="J5356" s="3" t="s">
        <v>22</v>
      </c>
      <c r="K5356" s="3" t="s">
        <v>23</v>
      </c>
      <c r="L5356" s="3" t="s">
        <v>1614</v>
      </c>
      <c r="M5356" s="3" t="s">
        <v>207</v>
      </c>
      <c r="N5356" s="3">
        <v>60068</v>
      </c>
      <c r="O5356" s="3" t="s">
        <v>101</v>
      </c>
      <c r="P5356" s="3" t="s">
        <v>2653</v>
      </c>
      <c r="Q5356" s="3" t="s">
        <v>42</v>
      </c>
      <c r="R5356" s="3" t="s">
        <v>86</v>
      </c>
      <c r="S5356" s="3" t="s">
        <v>2654</v>
      </c>
      <c r="T5356" s="3">
        <v>143.85599999999999</v>
      </c>
      <c r="U5356" s="35" cm="1">
        <f t="array" ref="U5356">INDEX('Pricing Strategy'!$F$4:$F$71,MATCH(1,(Dataset!$O5356='Pricing Strategy'!$B$4:$B$71)*(Dataset!$Q5356='Pricing Strategy'!$C$4:$C$71)*(Dataset!$R5356='Pricing Strategy'!$D$4:$D$71),))</f>
        <v>0.3</v>
      </c>
      <c r="V5356" s="3">
        <f>Dataset!$T5356*(1-Dataset!$U5356)</f>
        <v>100.69919999999999</v>
      </c>
    </row>
    <row r="5357" spans="1:22" x14ac:dyDescent="0.3">
      <c r="A5357" s="32"/>
      <c r="C5357" s="3">
        <v>5352</v>
      </c>
      <c r="D5357" s="3" t="s">
        <v>8168</v>
      </c>
      <c r="E5357" s="34">
        <v>42984</v>
      </c>
      <c r="F5357" s="34">
        <v>42990</v>
      </c>
      <c r="G5357" s="3" t="s">
        <v>46</v>
      </c>
      <c r="H5357" s="3" t="s">
        <v>2396</v>
      </c>
      <c r="I5357" s="3" t="s">
        <v>2397</v>
      </c>
      <c r="J5357" s="3" t="s">
        <v>37</v>
      </c>
      <c r="K5357" s="3" t="s">
        <v>23</v>
      </c>
      <c r="L5357" s="3" t="s">
        <v>814</v>
      </c>
      <c r="M5357" s="3" t="s">
        <v>100</v>
      </c>
      <c r="N5357" s="3">
        <v>75217</v>
      </c>
      <c r="O5357" s="3" t="s">
        <v>101</v>
      </c>
      <c r="P5357" s="3" t="s">
        <v>5807</v>
      </c>
      <c r="Q5357" s="3" t="s">
        <v>42</v>
      </c>
      <c r="R5357" s="3" t="s">
        <v>86</v>
      </c>
      <c r="S5357" s="3" t="s">
        <v>5808</v>
      </c>
      <c r="T5357" s="3">
        <v>41.92</v>
      </c>
      <c r="U5357" s="35" cm="1">
        <f t="array" ref="U5357">INDEX('Pricing Strategy'!$F$4:$F$71,MATCH(1,(Dataset!$O5357='Pricing Strategy'!$B$4:$B$71)*(Dataset!$Q5357='Pricing Strategy'!$C$4:$C$71)*(Dataset!$R5357='Pricing Strategy'!$D$4:$D$71),))</f>
        <v>0.3</v>
      </c>
      <c r="V5357" s="3">
        <f>Dataset!$T5357*(1-Dataset!$U5357)</f>
        <v>29.343999999999998</v>
      </c>
    </row>
    <row r="5358" spans="1:22" x14ac:dyDescent="0.3">
      <c r="A5358" s="32"/>
      <c r="C5358" s="3">
        <v>5353</v>
      </c>
      <c r="D5358" s="3" t="s">
        <v>8168</v>
      </c>
      <c r="E5358" s="34">
        <v>42984</v>
      </c>
      <c r="F5358" s="34">
        <v>42990</v>
      </c>
      <c r="G5358" s="3" t="s">
        <v>46</v>
      </c>
      <c r="H5358" s="3" t="s">
        <v>2396</v>
      </c>
      <c r="I5358" s="3" t="s">
        <v>2397</v>
      </c>
      <c r="J5358" s="3" t="s">
        <v>37</v>
      </c>
      <c r="K5358" s="3" t="s">
        <v>23</v>
      </c>
      <c r="L5358" s="3" t="s">
        <v>814</v>
      </c>
      <c r="M5358" s="3" t="s">
        <v>100</v>
      </c>
      <c r="N5358" s="3">
        <v>75217</v>
      </c>
      <c r="O5358" s="3" t="s">
        <v>101</v>
      </c>
      <c r="P5358" s="3" t="s">
        <v>267</v>
      </c>
      <c r="Q5358" s="3" t="s">
        <v>67</v>
      </c>
      <c r="R5358" s="3" t="s">
        <v>68</v>
      </c>
      <c r="S5358" s="3" t="s">
        <v>268</v>
      </c>
      <c r="T5358" s="3">
        <v>329.584</v>
      </c>
      <c r="U5358" s="35" cm="1">
        <f t="array" ref="U5358">INDEX('Pricing Strategy'!$F$4:$F$71,MATCH(1,(Dataset!$O5358='Pricing Strategy'!$B$4:$B$71)*(Dataset!$Q5358='Pricing Strategy'!$C$4:$C$71)*(Dataset!$R5358='Pricing Strategy'!$D$4:$D$71),))</f>
        <v>0.3</v>
      </c>
      <c r="V5358" s="3">
        <f>Dataset!$T5358*(1-Dataset!$U5358)</f>
        <v>230.7088</v>
      </c>
    </row>
    <row r="5359" spans="1:22" x14ac:dyDescent="0.3">
      <c r="A5359" s="32"/>
      <c r="C5359" s="3">
        <v>5354</v>
      </c>
      <c r="D5359" s="3" t="s">
        <v>8169</v>
      </c>
      <c r="E5359" s="34">
        <v>42981</v>
      </c>
      <c r="F5359" s="34">
        <v>42984</v>
      </c>
      <c r="G5359" s="3" t="s">
        <v>184</v>
      </c>
      <c r="H5359" s="3" t="s">
        <v>3202</v>
      </c>
      <c r="I5359" s="3" t="s">
        <v>3203</v>
      </c>
      <c r="J5359" s="3" t="s">
        <v>37</v>
      </c>
      <c r="K5359" s="3" t="s">
        <v>23</v>
      </c>
      <c r="L5359" s="3" t="s">
        <v>733</v>
      </c>
      <c r="M5359" s="3" t="s">
        <v>734</v>
      </c>
      <c r="N5359" s="3">
        <v>71203</v>
      </c>
      <c r="O5359" s="3" t="s">
        <v>26</v>
      </c>
      <c r="P5359" s="3" t="s">
        <v>2474</v>
      </c>
      <c r="Q5359" s="3" t="s">
        <v>42</v>
      </c>
      <c r="R5359" s="3" t="s">
        <v>71</v>
      </c>
      <c r="S5359" s="3" t="s">
        <v>2475</v>
      </c>
      <c r="T5359" s="3">
        <v>87.28</v>
      </c>
      <c r="U5359" s="35" cm="1">
        <f t="array" ref="U5359">INDEX('Pricing Strategy'!$F$4:$F$71,MATCH(1,(Dataset!$O5359='Pricing Strategy'!$B$4:$B$71)*(Dataset!$Q5359='Pricing Strategy'!$C$4:$C$71)*(Dataset!$R5359='Pricing Strategy'!$D$4:$D$71),))</f>
        <v>0.25</v>
      </c>
      <c r="V5359" s="3">
        <f>Dataset!$T5359*(1-Dataset!$U5359)</f>
        <v>65.460000000000008</v>
      </c>
    </row>
    <row r="5360" spans="1:22" x14ac:dyDescent="0.3">
      <c r="A5360" s="32"/>
      <c r="C5360" s="3">
        <v>5355</v>
      </c>
      <c r="D5360" s="3" t="s">
        <v>8170</v>
      </c>
      <c r="E5360" s="34">
        <v>42137</v>
      </c>
      <c r="F5360" s="34">
        <v>42143</v>
      </c>
      <c r="G5360" s="3" t="s">
        <v>46</v>
      </c>
      <c r="H5360" s="3" t="s">
        <v>6424</v>
      </c>
      <c r="I5360" s="3" t="s">
        <v>6425</v>
      </c>
      <c r="J5360" s="3" t="s">
        <v>37</v>
      </c>
      <c r="K5360" s="3" t="s">
        <v>23</v>
      </c>
      <c r="L5360" s="3" t="s">
        <v>38</v>
      </c>
      <c r="M5360" s="3" t="s">
        <v>39</v>
      </c>
      <c r="N5360" s="3">
        <v>90004</v>
      </c>
      <c r="O5360" s="3" t="s">
        <v>40</v>
      </c>
      <c r="P5360" s="3" t="s">
        <v>5499</v>
      </c>
      <c r="Q5360" s="3" t="s">
        <v>28</v>
      </c>
      <c r="R5360" s="3" t="s">
        <v>32</v>
      </c>
      <c r="S5360" s="3" t="s">
        <v>5500</v>
      </c>
      <c r="T5360" s="3">
        <v>279.45600000000002</v>
      </c>
      <c r="U5360" s="35" cm="1">
        <f t="array" ref="U5360">INDEX('Pricing Strategy'!$F$4:$F$71,MATCH(1,(Dataset!$O5360='Pricing Strategy'!$B$4:$B$71)*(Dataset!$Q5360='Pricing Strategy'!$C$4:$C$71)*(Dataset!$R5360='Pricing Strategy'!$D$4:$D$71),))</f>
        <v>0.45</v>
      </c>
      <c r="V5360" s="3">
        <f>Dataset!$T5360*(1-Dataset!$U5360)</f>
        <v>153.70080000000002</v>
      </c>
    </row>
    <row r="5361" spans="1:22" x14ac:dyDescent="0.3">
      <c r="A5361" s="32"/>
      <c r="C5361" s="3">
        <v>5356</v>
      </c>
      <c r="D5361" s="3" t="s">
        <v>8170</v>
      </c>
      <c r="E5361" s="34">
        <v>42137</v>
      </c>
      <c r="F5361" s="34">
        <v>42143</v>
      </c>
      <c r="G5361" s="3" t="s">
        <v>46</v>
      </c>
      <c r="H5361" s="3" t="s">
        <v>6424</v>
      </c>
      <c r="I5361" s="3" t="s">
        <v>6425</v>
      </c>
      <c r="J5361" s="3" t="s">
        <v>37</v>
      </c>
      <c r="K5361" s="3" t="s">
        <v>23</v>
      </c>
      <c r="L5361" s="3" t="s">
        <v>38</v>
      </c>
      <c r="M5361" s="3" t="s">
        <v>39</v>
      </c>
      <c r="N5361" s="3">
        <v>90004</v>
      </c>
      <c r="O5361" s="3" t="s">
        <v>40</v>
      </c>
      <c r="P5361" s="3" t="s">
        <v>8171</v>
      </c>
      <c r="Q5361" s="3" t="s">
        <v>42</v>
      </c>
      <c r="R5361" s="3" t="s">
        <v>86</v>
      </c>
      <c r="S5361" s="3" t="s">
        <v>8172</v>
      </c>
      <c r="T5361" s="3">
        <v>8</v>
      </c>
      <c r="U5361" s="35" cm="1">
        <f t="array" ref="U5361">INDEX('Pricing Strategy'!$F$4:$F$71,MATCH(1,(Dataset!$O5361='Pricing Strategy'!$B$4:$B$71)*(Dataset!$Q5361='Pricing Strategy'!$C$4:$C$71)*(Dataset!$R5361='Pricing Strategy'!$D$4:$D$71),))</f>
        <v>0.4</v>
      </c>
      <c r="V5361" s="3">
        <f>Dataset!$T5361*(1-Dataset!$U5361)</f>
        <v>4.8</v>
      </c>
    </row>
    <row r="5362" spans="1:22" x14ac:dyDescent="0.3">
      <c r="A5362" s="32"/>
      <c r="C5362" s="3">
        <v>5357</v>
      </c>
      <c r="D5362" s="3" t="s">
        <v>8173</v>
      </c>
      <c r="E5362" s="34">
        <v>43007</v>
      </c>
      <c r="F5362" s="34">
        <v>43011</v>
      </c>
      <c r="G5362" s="3" t="s">
        <v>46</v>
      </c>
      <c r="H5362" s="3" t="s">
        <v>4035</v>
      </c>
      <c r="I5362" s="3" t="s">
        <v>4036</v>
      </c>
      <c r="J5362" s="3" t="s">
        <v>22</v>
      </c>
      <c r="K5362" s="3" t="s">
        <v>23</v>
      </c>
      <c r="L5362" s="3" t="s">
        <v>123</v>
      </c>
      <c r="M5362" s="3" t="s">
        <v>39</v>
      </c>
      <c r="N5362" s="3">
        <v>94109</v>
      </c>
      <c r="O5362" s="3" t="s">
        <v>40</v>
      </c>
      <c r="P5362" s="3" t="s">
        <v>5222</v>
      </c>
      <c r="Q5362" s="3" t="s">
        <v>42</v>
      </c>
      <c r="R5362" s="3" t="s">
        <v>71</v>
      </c>
      <c r="S5362" s="3" t="s">
        <v>5223</v>
      </c>
      <c r="T5362" s="3">
        <v>27.24</v>
      </c>
      <c r="U5362" s="35" cm="1">
        <f t="array" ref="U5362">INDEX('Pricing Strategy'!$F$4:$F$71,MATCH(1,(Dataset!$O5362='Pricing Strategy'!$B$4:$B$71)*(Dataset!$Q5362='Pricing Strategy'!$C$4:$C$71)*(Dataset!$R5362='Pricing Strategy'!$D$4:$D$71),))</f>
        <v>0.4</v>
      </c>
      <c r="V5362" s="3">
        <f>Dataset!$T5362*(1-Dataset!$U5362)</f>
        <v>16.343999999999998</v>
      </c>
    </row>
    <row r="5363" spans="1:22" x14ac:dyDescent="0.3">
      <c r="A5363" s="32"/>
      <c r="C5363" s="3">
        <v>5358</v>
      </c>
      <c r="D5363" s="3" t="s">
        <v>8174</v>
      </c>
      <c r="E5363" s="34">
        <v>42221</v>
      </c>
      <c r="F5363" s="34">
        <v>42227</v>
      </c>
      <c r="G5363" s="3" t="s">
        <v>46</v>
      </c>
      <c r="H5363" s="3" t="s">
        <v>1696</v>
      </c>
      <c r="I5363" s="3" t="s">
        <v>1697</v>
      </c>
      <c r="J5363" s="3" t="s">
        <v>22</v>
      </c>
      <c r="K5363" s="3" t="s">
        <v>23</v>
      </c>
      <c r="L5363" s="3" t="s">
        <v>123</v>
      </c>
      <c r="M5363" s="3" t="s">
        <v>39</v>
      </c>
      <c r="N5363" s="3">
        <v>94122</v>
      </c>
      <c r="O5363" s="3" t="s">
        <v>40</v>
      </c>
      <c r="P5363" s="3" t="s">
        <v>3771</v>
      </c>
      <c r="Q5363" s="3" t="s">
        <v>67</v>
      </c>
      <c r="R5363" s="3" t="s">
        <v>157</v>
      </c>
      <c r="S5363" s="3" t="s">
        <v>3772</v>
      </c>
      <c r="T5363" s="3">
        <v>16.36</v>
      </c>
      <c r="U5363" s="35" cm="1">
        <f t="array" ref="U5363">INDEX('Pricing Strategy'!$F$4:$F$71,MATCH(1,(Dataset!$O5363='Pricing Strategy'!$B$4:$B$71)*(Dataset!$Q5363='Pricing Strategy'!$C$4:$C$71)*(Dataset!$R5363='Pricing Strategy'!$D$4:$D$71),))</f>
        <v>0.45</v>
      </c>
      <c r="V5363" s="3">
        <f>Dataset!$T5363*(1-Dataset!$U5363)</f>
        <v>8.9980000000000011</v>
      </c>
    </row>
    <row r="5364" spans="1:22" x14ac:dyDescent="0.3">
      <c r="A5364" s="32"/>
      <c r="C5364" s="3">
        <v>5359</v>
      </c>
      <c r="D5364" s="3" t="s">
        <v>8174</v>
      </c>
      <c r="E5364" s="34">
        <v>42221</v>
      </c>
      <c r="F5364" s="34">
        <v>42227</v>
      </c>
      <c r="G5364" s="3" t="s">
        <v>46</v>
      </c>
      <c r="H5364" s="3" t="s">
        <v>1696</v>
      </c>
      <c r="I5364" s="3" t="s">
        <v>1697</v>
      </c>
      <c r="J5364" s="3" t="s">
        <v>22</v>
      </c>
      <c r="K5364" s="3" t="s">
        <v>23</v>
      </c>
      <c r="L5364" s="3" t="s">
        <v>123</v>
      </c>
      <c r="M5364" s="3" t="s">
        <v>39</v>
      </c>
      <c r="N5364" s="3">
        <v>94122</v>
      </c>
      <c r="O5364" s="3" t="s">
        <v>40</v>
      </c>
      <c r="P5364" s="3" t="s">
        <v>6763</v>
      </c>
      <c r="Q5364" s="3" t="s">
        <v>42</v>
      </c>
      <c r="R5364" s="3" t="s">
        <v>55</v>
      </c>
      <c r="S5364" s="3" t="s">
        <v>6764</v>
      </c>
      <c r="T5364" s="3">
        <v>15.78</v>
      </c>
      <c r="U5364" s="35" cm="1">
        <f t="array" ref="U5364">INDEX('Pricing Strategy'!$F$4:$F$71,MATCH(1,(Dataset!$O5364='Pricing Strategy'!$B$4:$B$71)*(Dataset!$Q5364='Pricing Strategy'!$C$4:$C$71)*(Dataset!$R5364='Pricing Strategy'!$D$4:$D$71),))</f>
        <v>0.5</v>
      </c>
      <c r="V5364" s="3">
        <f>Dataset!$T5364*(1-Dataset!$U5364)</f>
        <v>7.89</v>
      </c>
    </row>
    <row r="5365" spans="1:22" x14ac:dyDescent="0.3">
      <c r="A5365" s="32"/>
      <c r="C5365" s="3">
        <v>5360</v>
      </c>
      <c r="D5365" s="3" t="s">
        <v>8174</v>
      </c>
      <c r="E5365" s="34">
        <v>42221</v>
      </c>
      <c r="F5365" s="34">
        <v>42227</v>
      </c>
      <c r="G5365" s="3" t="s">
        <v>46</v>
      </c>
      <c r="H5365" s="3" t="s">
        <v>1696</v>
      </c>
      <c r="I5365" s="3" t="s">
        <v>1697</v>
      </c>
      <c r="J5365" s="3" t="s">
        <v>22</v>
      </c>
      <c r="K5365" s="3" t="s">
        <v>23</v>
      </c>
      <c r="L5365" s="3" t="s">
        <v>123</v>
      </c>
      <c r="M5365" s="3" t="s">
        <v>39</v>
      </c>
      <c r="N5365" s="3">
        <v>94122</v>
      </c>
      <c r="O5365" s="3" t="s">
        <v>40</v>
      </c>
      <c r="P5365" s="3" t="s">
        <v>5002</v>
      </c>
      <c r="Q5365" s="3" t="s">
        <v>42</v>
      </c>
      <c r="R5365" s="3" t="s">
        <v>64</v>
      </c>
      <c r="S5365" s="3" t="s">
        <v>5003</v>
      </c>
      <c r="T5365" s="3">
        <v>45.98</v>
      </c>
      <c r="U5365" s="35" cm="1">
        <f t="array" ref="U5365">INDEX('Pricing Strategy'!$F$4:$F$71,MATCH(1,(Dataset!$O5365='Pricing Strategy'!$B$4:$B$71)*(Dataset!$Q5365='Pricing Strategy'!$C$4:$C$71)*(Dataset!$R5365='Pricing Strategy'!$D$4:$D$71),))</f>
        <v>0.45</v>
      </c>
      <c r="V5365" s="3">
        <f>Dataset!$T5365*(1-Dataset!$U5365)</f>
        <v>25.289000000000001</v>
      </c>
    </row>
    <row r="5366" spans="1:22" x14ac:dyDescent="0.3">
      <c r="A5366" s="32"/>
      <c r="C5366" s="3">
        <v>5361</v>
      </c>
      <c r="D5366" s="3" t="s">
        <v>8175</v>
      </c>
      <c r="E5366" s="34">
        <v>43204</v>
      </c>
      <c r="F5366" s="34">
        <v>43208</v>
      </c>
      <c r="G5366" s="3" t="s">
        <v>46</v>
      </c>
      <c r="H5366" s="3" t="s">
        <v>552</v>
      </c>
      <c r="I5366" s="3" t="s">
        <v>553</v>
      </c>
      <c r="J5366" s="3" t="s">
        <v>37</v>
      </c>
      <c r="K5366" s="3" t="s">
        <v>23</v>
      </c>
      <c r="L5366" s="3" t="s">
        <v>1708</v>
      </c>
      <c r="M5366" s="3" t="s">
        <v>84</v>
      </c>
      <c r="N5366" s="3">
        <v>28314</v>
      </c>
      <c r="O5366" s="3" t="s">
        <v>26</v>
      </c>
      <c r="P5366" s="3" t="s">
        <v>3614</v>
      </c>
      <c r="Q5366" s="3" t="s">
        <v>28</v>
      </c>
      <c r="R5366" s="3" t="s">
        <v>29</v>
      </c>
      <c r="S5366" s="3" t="s">
        <v>3615</v>
      </c>
      <c r="T5366" s="3">
        <v>198.27199999999999</v>
      </c>
      <c r="U5366" s="35" cm="1">
        <f t="array" ref="U5366">INDEX('Pricing Strategy'!$F$4:$F$71,MATCH(1,(Dataset!$O5366='Pricing Strategy'!$B$4:$B$71)*(Dataset!$Q5366='Pricing Strategy'!$C$4:$C$71)*(Dataset!$R5366='Pricing Strategy'!$D$4:$D$71),))</f>
        <v>0.35</v>
      </c>
      <c r="V5366" s="3">
        <f>Dataset!$T5366*(1-Dataset!$U5366)</f>
        <v>128.8768</v>
      </c>
    </row>
    <row r="5367" spans="1:22" x14ac:dyDescent="0.3">
      <c r="A5367" s="32"/>
      <c r="C5367" s="3">
        <v>5362</v>
      </c>
      <c r="D5367" s="3" t="s">
        <v>8176</v>
      </c>
      <c r="E5367" s="34">
        <v>43260</v>
      </c>
      <c r="F5367" s="34">
        <v>43261</v>
      </c>
      <c r="G5367" s="3" t="s">
        <v>184</v>
      </c>
      <c r="H5367" s="3" t="s">
        <v>4658</v>
      </c>
      <c r="I5367" s="3" t="s">
        <v>4659</v>
      </c>
      <c r="J5367" s="3" t="s">
        <v>37</v>
      </c>
      <c r="K5367" s="3" t="s">
        <v>23</v>
      </c>
      <c r="L5367" s="3" t="s">
        <v>814</v>
      </c>
      <c r="M5367" s="3" t="s">
        <v>100</v>
      </c>
      <c r="N5367" s="3">
        <v>75217</v>
      </c>
      <c r="O5367" s="3" t="s">
        <v>101</v>
      </c>
      <c r="P5367" s="3" t="s">
        <v>2874</v>
      </c>
      <c r="Q5367" s="3" t="s">
        <v>42</v>
      </c>
      <c r="R5367" s="3" t="s">
        <v>55</v>
      </c>
      <c r="S5367" s="3" t="s">
        <v>2875</v>
      </c>
      <c r="T5367" s="3">
        <v>720.76</v>
      </c>
      <c r="U5367" s="35" cm="1">
        <f t="array" ref="U5367">INDEX('Pricing Strategy'!$F$4:$F$71,MATCH(1,(Dataset!$O5367='Pricing Strategy'!$B$4:$B$71)*(Dataset!$Q5367='Pricing Strategy'!$C$4:$C$71)*(Dataset!$R5367='Pricing Strategy'!$D$4:$D$71),))</f>
        <v>0.4</v>
      </c>
      <c r="V5367" s="3">
        <f>Dataset!$T5367*(1-Dataset!$U5367)</f>
        <v>432.45599999999996</v>
      </c>
    </row>
    <row r="5368" spans="1:22" x14ac:dyDescent="0.3">
      <c r="A5368" s="32"/>
      <c r="C5368" s="3">
        <v>5363</v>
      </c>
      <c r="D5368" s="3" t="s">
        <v>8177</v>
      </c>
      <c r="E5368" s="34">
        <v>43098</v>
      </c>
      <c r="F5368" s="34">
        <v>43102</v>
      </c>
      <c r="G5368" s="3" t="s">
        <v>46</v>
      </c>
      <c r="H5368" s="3" t="s">
        <v>2506</v>
      </c>
      <c r="I5368" s="3" t="s">
        <v>2507</v>
      </c>
      <c r="J5368" s="3" t="s">
        <v>22</v>
      </c>
      <c r="K5368" s="3" t="s">
        <v>23</v>
      </c>
      <c r="L5368" s="3" t="s">
        <v>7250</v>
      </c>
      <c r="M5368" s="3" t="s">
        <v>4536</v>
      </c>
      <c r="N5368" s="3">
        <v>67212</v>
      </c>
      <c r="O5368" s="3" t="s">
        <v>101</v>
      </c>
      <c r="P5368" s="3" t="s">
        <v>6571</v>
      </c>
      <c r="Q5368" s="3" t="s">
        <v>28</v>
      </c>
      <c r="R5368" s="3" t="s">
        <v>61</v>
      </c>
      <c r="S5368" s="3" t="s">
        <v>6572</v>
      </c>
      <c r="T5368" s="3">
        <v>70.56</v>
      </c>
      <c r="U5368" s="35" cm="1">
        <f t="array" ref="U5368">INDEX('Pricing Strategy'!$F$4:$F$71,MATCH(1,(Dataset!$O5368='Pricing Strategy'!$B$4:$B$71)*(Dataset!$Q5368='Pricing Strategy'!$C$4:$C$71)*(Dataset!$R5368='Pricing Strategy'!$D$4:$D$71),))</f>
        <v>0.3</v>
      </c>
      <c r="V5368" s="3">
        <f>Dataset!$T5368*(1-Dataset!$U5368)</f>
        <v>49.391999999999996</v>
      </c>
    </row>
    <row r="5369" spans="1:22" x14ac:dyDescent="0.3">
      <c r="A5369" s="32"/>
      <c r="C5369" s="3">
        <v>5364</v>
      </c>
      <c r="D5369" s="3" t="s">
        <v>8177</v>
      </c>
      <c r="E5369" s="34">
        <v>43098</v>
      </c>
      <c r="F5369" s="34">
        <v>43102</v>
      </c>
      <c r="G5369" s="3" t="s">
        <v>46</v>
      </c>
      <c r="H5369" s="3" t="s">
        <v>2506</v>
      </c>
      <c r="I5369" s="3" t="s">
        <v>2507</v>
      </c>
      <c r="J5369" s="3" t="s">
        <v>22</v>
      </c>
      <c r="K5369" s="3" t="s">
        <v>23</v>
      </c>
      <c r="L5369" s="3" t="s">
        <v>7250</v>
      </c>
      <c r="M5369" s="3" t="s">
        <v>4536</v>
      </c>
      <c r="N5369" s="3">
        <v>67212</v>
      </c>
      <c r="O5369" s="3" t="s">
        <v>101</v>
      </c>
      <c r="P5369" s="3" t="s">
        <v>5598</v>
      </c>
      <c r="Q5369" s="3" t="s">
        <v>42</v>
      </c>
      <c r="R5369" s="3" t="s">
        <v>74</v>
      </c>
      <c r="S5369" s="3" t="s">
        <v>5599</v>
      </c>
      <c r="T5369" s="3">
        <v>81.96</v>
      </c>
      <c r="U5369" s="35" cm="1">
        <f t="array" ref="U5369">INDEX('Pricing Strategy'!$F$4:$F$71,MATCH(1,(Dataset!$O5369='Pricing Strategy'!$B$4:$B$71)*(Dataset!$Q5369='Pricing Strategy'!$C$4:$C$71)*(Dataset!$R5369='Pricing Strategy'!$D$4:$D$71),))</f>
        <v>0.3</v>
      </c>
      <c r="V5369" s="3">
        <f>Dataset!$T5369*(1-Dataset!$U5369)</f>
        <v>57.371999999999993</v>
      </c>
    </row>
    <row r="5370" spans="1:22" x14ac:dyDescent="0.3">
      <c r="A5370" s="32"/>
      <c r="C5370" s="3">
        <v>5365</v>
      </c>
      <c r="D5370" s="3" t="s">
        <v>8178</v>
      </c>
      <c r="E5370" s="34">
        <v>42022</v>
      </c>
      <c r="F5370" s="34">
        <v>42025</v>
      </c>
      <c r="G5370" s="3" t="s">
        <v>19</v>
      </c>
      <c r="H5370" s="3" t="s">
        <v>6458</v>
      </c>
      <c r="I5370" s="3" t="s">
        <v>6459</v>
      </c>
      <c r="J5370" s="3" t="s">
        <v>37</v>
      </c>
      <c r="K5370" s="3" t="s">
        <v>23</v>
      </c>
      <c r="L5370" s="3" t="s">
        <v>314</v>
      </c>
      <c r="M5370" s="3" t="s">
        <v>416</v>
      </c>
      <c r="N5370" s="3">
        <v>97477</v>
      </c>
      <c r="O5370" s="3" t="s">
        <v>40</v>
      </c>
      <c r="P5370" s="3" t="s">
        <v>5137</v>
      </c>
      <c r="Q5370" s="3" t="s">
        <v>42</v>
      </c>
      <c r="R5370" s="3" t="s">
        <v>74</v>
      </c>
      <c r="S5370" s="3" t="s">
        <v>5138</v>
      </c>
      <c r="T5370" s="3">
        <v>64.864000000000004</v>
      </c>
      <c r="U5370" s="35" cm="1">
        <f t="array" ref="U5370">INDEX('Pricing Strategy'!$F$4:$F$71,MATCH(1,(Dataset!$O5370='Pricing Strategy'!$B$4:$B$71)*(Dataset!$Q5370='Pricing Strategy'!$C$4:$C$71)*(Dataset!$R5370='Pricing Strategy'!$D$4:$D$71),))</f>
        <v>0.4</v>
      </c>
      <c r="V5370" s="3">
        <f>Dataset!$T5370*(1-Dataset!$U5370)</f>
        <v>38.918399999999998</v>
      </c>
    </row>
    <row r="5371" spans="1:22" x14ac:dyDescent="0.3">
      <c r="A5371" s="32"/>
      <c r="C5371" s="3">
        <v>5366</v>
      </c>
      <c r="D5371" s="3" t="s">
        <v>8179</v>
      </c>
      <c r="E5371" s="34">
        <v>43059</v>
      </c>
      <c r="F5371" s="34">
        <v>43063</v>
      </c>
      <c r="G5371" s="3" t="s">
        <v>46</v>
      </c>
      <c r="H5371" s="3" t="s">
        <v>4760</v>
      </c>
      <c r="I5371" s="3" t="s">
        <v>4761</v>
      </c>
      <c r="J5371" s="3" t="s">
        <v>22</v>
      </c>
      <c r="K5371" s="3" t="s">
        <v>23</v>
      </c>
      <c r="L5371" s="3" t="s">
        <v>180</v>
      </c>
      <c r="M5371" s="3" t="s">
        <v>100</v>
      </c>
      <c r="N5371" s="3">
        <v>77041</v>
      </c>
      <c r="O5371" s="3" t="s">
        <v>101</v>
      </c>
      <c r="P5371" s="3" t="s">
        <v>3387</v>
      </c>
      <c r="Q5371" s="3" t="s">
        <v>67</v>
      </c>
      <c r="R5371" s="3" t="s">
        <v>68</v>
      </c>
      <c r="S5371" s="3" t="s">
        <v>3388</v>
      </c>
      <c r="T5371" s="3">
        <v>151.19200000000001</v>
      </c>
      <c r="U5371" s="35" cm="1">
        <f t="array" ref="U5371">INDEX('Pricing Strategy'!$F$4:$F$71,MATCH(1,(Dataset!$O5371='Pricing Strategy'!$B$4:$B$71)*(Dataset!$Q5371='Pricing Strategy'!$C$4:$C$71)*(Dataset!$R5371='Pricing Strategy'!$D$4:$D$71),))</f>
        <v>0.3</v>
      </c>
      <c r="V5371" s="3">
        <f>Dataset!$T5371*(1-Dataset!$U5371)</f>
        <v>105.8344</v>
      </c>
    </row>
    <row r="5372" spans="1:22" x14ac:dyDescent="0.3">
      <c r="A5372" s="32"/>
      <c r="C5372" s="3">
        <v>5367</v>
      </c>
      <c r="D5372" s="3" t="s">
        <v>8180</v>
      </c>
      <c r="E5372" s="34">
        <v>43261</v>
      </c>
      <c r="F5372" s="34">
        <v>43266</v>
      </c>
      <c r="G5372" s="3" t="s">
        <v>46</v>
      </c>
      <c r="H5372" s="3" t="s">
        <v>1872</v>
      </c>
      <c r="I5372" s="3" t="s">
        <v>1873</v>
      </c>
      <c r="J5372" s="3" t="s">
        <v>22</v>
      </c>
      <c r="K5372" s="3" t="s">
        <v>23</v>
      </c>
      <c r="L5372" s="3" t="s">
        <v>91</v>
      </c>
      <c r="M5372" s="3" t="s">
        <v>92</v>
      </c>
      <c r="N5372" s="3">
        <v>98103</v>
      </c>
      <c r="O5372" s="3" t="s">
        <v>40</v>
      </c>
      <c r="P5372" s="3" t="s">
        <v>2673</v>
      </c>
      <c r="Q5372" s="3" t="s">
        <v>67</v>
      </c>
      <c r="R5372" s="3" t="s">
        <v>68</v>
      </c>
      <c r="S5372" s="3" t="s">
        <v>2674</v>
      </c>
      <c r="T5372" s="3">
        <v>88.775999999999996</v>
      </c>
      <c r="U5372" s="35" cm="1">
        <f t="array" ref="U5372">INDEX('Pricing Strategy'!$F$4:$F$71,MATCH(1,(Dataset!$O5372='Pricing Strategy'!$B$4:$B$71)*(Dataset!$Q5372='Pricing Strategy'!$C$4:$C$71)*(Dataset!$R5372='Pricing Strategy'!$D$4:$D$71),))</f>
        <v>0.4</v>
      </c>
      <c r="V5372" s="3">
        <f>Dataset!$T5372*(1-Dataset!$U5372)</f>
        <v>53.265599999999999</v>
      </c>
    </row>
    <row r="5373" spans="1:22" x14ac:dyDescent="0.3">
      <c r="A5373" s="32"/>
      <c r="C5373" s="3">
        <v>5368</v>
      </c>
      <c r="D5373" s="3" t="s">
        <v>8180</v>
      </c>
      <c r="E5373" s="34">
        <v>43261</v>
      </c>
      <c r="F5373" s="34">
        <v>43266</v>
      </c>
      <c r="G5373" s="3" t="s">
        <v>46</v>
      </c>
      <c r="H5373" s="3" t="s">
        <v>1872</v>
      </c>
      <c r="I5373" s="3" t="s">
        <v>1873</v>
      </c>
      <c r="J5373" s="3" t="s">
        <v>22</v>
      </c>
      <c r="K5373" s="3" t="s">
        <v>23</v>
      </c>
      <c r="L5373" s="3" t="s">
        <v>91</v>
      </c>
      <c r="M5373" s="3" t="s">
        <v>92</v>
      </c>
      <c r="N5373" s="3">
        <v>98103</v>
      </c>
      <c r="O5373" s="3" t="s">
        <v>40</v>
      </c>
      <c r="P5373" s="3" t="s">
        <v>1072</v>
      </c>
      <c r="Q5373" s="3" t="s">
        <v>42</v>
      </c>
      <c r="R5373" s="3" t="s">
        <v>43</v>
      </c>
      <c r="S5373" s="3" t="s">
        <v>1073</v>
      </c>
      <c r="T5373" s="3">
        <v>11.56</v>
      </c>
      <c r="U5373" s="35" cm="1">
        <f t="array" ref="U5373">INDEX('Pricing Strategy'!$F$4:$F$71,MATCH(1,(Dataset!$O5373='Pricing Strategy'!$B$4:$B$71)*(Dataset!$Q5373='Pricing Strategy'!$C$4:$C$71)*(Dataset!$R5373='Pricing Strategy'!$D$4:$D$71),))</f>
        <v>0.4</v>
      </c>
      <c r="V5373" s="3">
        <f>Dataset!$T5373*(1-Dataset!$U5373)</f>
        <v>6.9359999999999999</v>
      </c>
    </row>
    <row r="5374" spans="1:22" x14ac:dyDescent="0.3">
      <c r="A5374" s="32"/>
      <c r="C5374" s="3">
        <v>5369</v>
      </c>
      <c r="D5374" s="3" t="s">
        <v>8180</v>
      </c>
      <c r="E5374" s="34">
        <v>43261</v>
      </c>
      <c r="F5374" s="34">
        <v>43266</v>
      </c>
      <c r="G5374" s="3" t="s">
        <v>46</v>
      </c>
      <c r="H5374" s="3" t="s">
        <v>1872</v>
      </c>
      <c r="I5374" s="3" t="s">
        <v>1873</v>
      </c>
      <c r="J5374" s="3" t="s">
        <v>22</v>
      </c>
      <c r="K5374" s="3" t="s">
        <v>23</v>
      </c>
      <c r="L5374" s="3" t="s">
        <v>91</v>
      </c>
      <c r="M5374" s="3" t="s">
        <v>92</v>
      </c>
      <c r="N5374" s="3">
        <v>98103</v>
      </c>
      <c r="O5374" s="3" t="s">
        <v>40</v>
      </c>
      <c r="P5374" s="3" t="s">
        <v>953</v>
      </c>
      <c r="Q5374" s="3" t="s">
        <v>42</v>
      </c>
      <c r="R5374" s="3" t="s">
        <v>55</v>
      </c>
      <c r="S5374" s="3" t="s">
        <v>1743</v>
      </c>
      <c r="T5374" s="3">
        <v>15.58</v>
      </c>
      <c r="U5374" s="35" cm="1">
        <f t="array" ref="U5374">INDEX('Pricing Strategy'!$F$4:$F$71,MATCH(1,(Dataset!$O5374='Pricing Strategy'!$B$4:$B$71)*(Dataset!$Q5374='Pricing Strategy'!$C$4:$C$71)*(Dataset!$R5374='Pricing Strategy'!$D$4:$D$71),))</f>
        <v>0.5</v>
      </c>
      <c r="V5374" s="3">
        <f>Dataset!$T5374*(1-Dataset!$U5374)</f>
        <v>7.79</v>
      </c>
    </row>
    <row r="5375" spans="1:22" x14ac:dyDescent="0.3">
      <c r="A5375" s="32"/>
      <c r="C5375" s="3">
        <v>5370</v>
      </c>
      <c r="D5375" s="3" t="s">
        <v>8181</v>
      </c>
      <c r="E5375" s="34">
        <v>43353</v>
      </c>
      <c r="F5375" s="34">
        <v>43356</v>
      </c>
      <c r="G5375" s="3" t="s">
        <v>184</v>
      </c>
      <c r="H5375" s="3" t="s">
        <v>1505</v>
      </c>
      <c r="I5375" s="3" t="s">
        <v>1506</v>
      </c>
      <c r="J5375" s="3" t="s">
        <v>37</v>
      </c>
      <c r="K5375" s="3" t="s">
        <v>23</v>
      </c>
      <c r="L5375" s="3" t="s">
        <v>800</v>
      </c>
      <c r="M5375" s="3" t="s">
        <v>494</v>
      </c>
      <c r="N5375" s="3">
        <v>44312</v>
      </c>
      <c r="O5375" s="3" t="s">
        <v>144</v>
      </c>
      <c r="P5375" s="3" t="s">
        <v>8182</v>
      </c>
      <c r="Q5375" s="3" t="s">
        <v>42</v>
      </c>
      <c r="R5375" s="3" t="s">
        <v>86</v>
      </c>
      <c r="S5375" s="3" t="s">
        <v>8183</v>
      </c>
      <c r="T5375" s="3">
        <v>85.055999999999997</v>
      </c>
      <c r="U5375" s="35" cm="1">
        <f t="array" ref="U5375">INDEX('Pricing Strategy'!$F$4:$F$71,MATCH(1,(Dataset!$O5375='Pricing Strategy'!$B$4:$B$71)*(Dataset!$Q5375='Pricing Strategy'!$C$4:$C$71)*(Dataset!$R5375='Pricing Strategy'!$D$4:$D$71),))</f>
        <v>0.4</v>
      </c>
      <c r="V5375" s="3">
        <f>Dataset!$T5375*(1-Dataset!$U5375)</f>
        <v>51.0336</v>
      </c>
    </row>
    <row r="5376" spans="1:22" x14ac:dyDescent="0.3">
      <c r="A5376" s="32"/>
      <c r="C5376" s="3">
        <v>5371</v>
      </c>
      <c r="D5376" s="3" t="s">
        <v>8184</v>
      </c>
      <c r="E5376" s="34">
        <v>43198</v>
      </c>
      <c r="F5376" s="34">
        <v>43202</v>
      </c>
      <c r="G5376" s="3" t="s">
        <v>46</v>
      </c>
      <c r="H5376" s="3" t="s">
        <v>3930</v>
      </c>
      <c r="I5376" s="3" t="s">
        <v>3931</v>
      </c>
      <c r="J5376" s="3" t="s">
        <v>37</v>
      </c>
      <c r="K5376" s="3" t="s">
        <v>23</v>
      </c>
      <c r="L5376" s="3" t="s">
        <v>7830</v>
      </c>
      <c r="M5376" s="3" t="s">
        <v>234</v>
      </c>
      <c r="N5376" s="3">
        <v>48237</v>
      </c>
      <c r="O5376" s="3" t="s">
        <v>101</v>
      </c>
      <c r="P5376" s="3" t="s">
        <v>5648</v>
      </c>
      <c r="Q5376" s="3" t="s">
        <v>28</v>
      </c>
      <c r="R5376" s="3" t="s">
        <v>61</v>
      </c>
      <c r="S5376" s="3" t="s">
        <v>5649</v>
      </c>
      <c r="T5376" s="3">
        <v>273.95999999999998</v>
      </c>
      <c r="U5376" s="35" cm="1">
        <f t="array" ref="U5376">INDEX('Pricing Strategy'!$F$4:$F$71,MATCH(1,(Dataset!$O5376='Pricing Strategy'!$B$4:$B$71)*(Dataset!$Q5376='Pricing Strategy'!$C$4:$C$71)*(Dataset!$R5376='Pricing Strategy'!$D$4:$D$71),))</f>
        <v>0.3</v>
      </c>
      <c r="V5376" s="3">
        <f>Dataset!$T5376*(1-Dataset!$U5376)</f>
        <v>191.77199999999996</v>
      </c>
    </row>
    <row r="5377" spans="1:22" x14ac:dyDescent="0.3">
      <c r="A5377" s="32"/>
      <c r="C5377" s="3">
        <v>5372</v>
      </c>
      <c r="D5377" s="3" t="s">
        <v>8184</v>
      </c>
      <c r="E5377" s="34">
        <v>43198</v>
      </c>
      <c r="F5377" s="34">
        <v>43202</v>
      </c>
      <c r="G5377" s="3" t="s">
        <v>46</v>
      </c>
      <c r="H5377" s="3" t="s">
        <v>3930</v>
      </c>
      <c r="I5377" s="3" t="s">
        <v>3931</v>
      </c>
      <c r="J5377" s="3" t="s">
        <v>37</v>
      </c>
      <c r="K5377" s="3" t="s">
        <v>23</v>
      </c>
      <c r="L5377" s="3" t="s">
        <v>7830</v>
      </c>
      <c r="M5377" s="3" t="s">
        <v>234</v>
      </c>
      <c r="N5377" s="3">
        <v>48237</v>
      </c>
      <c r="O5377" s="3" t="s">
        <v>101</v>
      </c>
      <c r="P5377" s="3" t="s">
        <v>2909</v>
      </c>
      <c r="Q5377" s="3" t="s">
        <v>28</v>
      </c>
      <c r="R5377" s="3" t="s">
        <v>61</v>
      </c>
      <c r="S5377" s="3" t="s">
        <v>2910</v>
      </c>
      <c r="T5377" s="3">
        <v>306.89999999999998</v>
      </c>
      <c r="U5377" s="35" cm="1">
        <f t="array" ref="U5377">INDEX('Pricing Strategy'!$F$4:$F$71,MATCH(1,(Dataset!$O5377='Pricing Strategy'!$B$4:$B$71)*(Dataset!$Q5377='Pricing Strategy'!$C$4:$C$71)*(Dataset!$R5377='Pricing Strategy'!$D$4:$D$71),))</f>
        <v>0.3</v>
      </c>
      <c r="V5377" s="3">
        <f>Dataset!$T5377*(1-Dataset!$U5377)</f>
        <v>214.82999999999998</v>
      </c>
    </row>
    <row r="5378" spans="1:22" x14ac:dyDescent="0.3">
      <c r="A5378" s="32"/>
      <c r="C5378" s="3">
        <v>5373</v>
      </c>
      <c r="D5378" s="3" t="s">
        <v>8185</v>
      </c>
      <c r="E5378" s="34">
        <v>42667</v>
      </c>
      <c r="F5378" s="34">
        <v>42673</v>
      </c>
      <c r="G5378" s="3" t="s">
        <v>46</v>
      </c>
      <c r="H5378" s="3" t="s">
        <v>1033</v>
      </c>
      <c r="I5378" s="3" t="s">
        <v>1034</v>
      </c>
      <c r="J5378" s="3" t="s">
        <v>37</v>
      </c>
      <c r="K5378" s="3" t="s">
        <v>23</v>
      </c>
      <c r="L5378" s="3" t="s">
        <v>180</v>
      </c>
      <c r="M5378" s="3" t="s">
        <v>100</v>
      </c>
      <c r="N5378" s="3">
        <v>77041</v>
      </c>
      <c r="O5378" s="3" t="s">
        <v>101</v>
      </c>
      <c r="P5378" s="3" t="s">
        <v>406</v>
      </c>
      <c r="Q5378" s="3" t="s">
        <v>42</v>
      </c>
      <c r="R5378" s="3" t="s">
        <v>86</v>
      </c>
      <c r="S5378" s="3" t="s">
        <v>407</v>
      </c>
      <c r="T5378" s="3">
        <v>15.552</v>
      </c>
      <c r="U5378" s="35" cm="1">
        <f t="array" ref="U5378">INDEX('Pricing Strategy'!$F$4:$F$71,MATCH(1,(Dataset!$O5378='Pricing Strategy'!$B$4:$B$71)*(Dataset!$Q5378='Pricing Strategy'!$C$4:$C$71)*(Dataset!$R5378='Pricing Strategy'!$D$4:$D$71),))</f>
        <v>0.3</v>
      </c>
      <c r="V5378" s="3">
        <f>Dataset!$T5378*(1-Dataset!$U5378)</f>
        <v>10.886399999999998</v>
      </c>
    </row>
    <row r="5379" spans="1:22" x14ac:dyDescent="0.3">
      <c r="A5379" s="32"/>
      <c r="C5379" s="3">
        <v>5374</v>
      </c>
      <c r="D5379" s="3" t="s">
        <v>8185</v>
      </c>
      <c r="E5379" s="34">
        <v>42667</v>
      </c>
      <c r="F5379" s="34">
        <v>42673</v>
      </c>
      <c r="G5379" s="3" t="s">
        <v>46</v>
      </c>
      <c r="H5379" s="3" t="s">
        <v>1033</v>
      </c>
      <c r="I5379" s="3" t="s">
        <v>1034</v>
      </c>
      <c r="J5379" s="3" t="s">
        <v>37</v>
      </c>
      <c r="K5379" s="3" t="s">
        <v>23</v>
      </c>
      <c r="L5379" s="3" t="s">
        <v>180</v>
      </c>
      <c r="M5379" s="3" t="s">
        <v>100</v>
      </c>
      <c r="N5379" s="3">
        <v>77041</v>
      </c>
      <c r="O5379" s="3" t="s">
        <v>101</v>
      </c>
      <c r="P5379" s="3" t="s">
        <v>925</v>
      </c>
      <c r="Q5379" s="3" t="s">
        <v>28</v>
      </c>
      <c r="R5379" s="3" t="s">
        <v>52</v>
      </c>
      <c r="S5379" s="3" t="s">
        <v>926</v>
      </c>
      <c r="T5379" s="3">
        <v>347.36099999999999</v>
      </c>
      <c r="U5379" s="35" cm="1">
        <f t="array" ref="U5379">INDEX('Pricing Strategy'!$F$4:$F$71,MATCH(1,(Dataset!$O5379='Pricing Strategy'!$B$4:$B$71)*(Dataset!$Q5379='Pricing Strategy'!$C$4:$C$71)*(Dataset!$R5379='Pricing Strategy'!$D$4:$D$71),))</f>
        <v>0.35</v>
      </c>
      <c r="V5379" s="3">
        <f>Dataset!$T5379*(1-Dataset!$U5379)</f>
        <v>225.78465</v>
      </c>
    </row>
    <row r="5380" spans="1:22" x14ac:dyDescent="0.3">
      <c r="A5380" s="32"/>
      <c r="C5380" s="3">
        <v>5375</v>
      </c>
      <c r="D5380" s="3" t="s">
        <v>8185</v>
      </c>
      <c r="E5380" s="34">
        <v>42667</v>
      </c>
      <c r="F5380" s="34">
        <v>42673</v>
      </c>
      <c r="G5380" s="3" t="s">
        <v>46</v>
      </c>
      <c r="H5380" s="3" t="s">
        <v>1033</v>
      </c>
      <c r="I5380" s="3" t="s">
        <v>1034</v>
      </c>
      <c r="J5380" s="3" t="s">
        <v>37</v>
      </c>
      <c r="K5380" s="3" t="s">
        <v>23</v>
      </c>
      <c r="L5380" s="3" t="s">
        <v>180</v>
      </c>
      <c r="M5380" s="3" t="s">
        <v>100</v>
      </c>
      <c r="N5380" s="3">
        <v>77041</v>
      </c>
      <c r="O5380" s="3" t="s">
        <v>101</v>
      </c>
      <c r="P5380" s="3" t="s">
        <v>3056</v>
      </c>
      <c r="Q5380" s="3" t="s">
        <v>42</v>
      </c>
      <c r="R5380" s="3" t="s">
        <v>86</v>
      </c>
      <c r="S5380" s="3" t="s">
        <v>3057</v>
      </c>
      <c r="T5380" s="3">
        <v>10.368</v>
      </c>
      <c r="U5380" s="35" cm="1">
        <f t="array" ref="U5380">INDEX('Pricing Strategy'!$F$4:$F$71,MATCH(1,(Dataset!$O5380='Pricing Strategy'!$B$4:$B$71)*(Dataset!$Q5380='Pricing Strategy'!$C$4:$C$71)*(Dataset!$R5380='Pricing Strategy'!$D$4:$D$71),))</f>
        <v>0.3</v>
      </c>
      <c r="V5380" s="3">
        <f>Dataset!$T5380*(1-Dataset!$U5380)</f>
        <v>7.2576000000000001</v>
      </c>
    </row>
    <row r="5381" spans="1:22" x14ac:dyDescent="0.3">
      <c r="A5381" s="32"/>
      <c r="C5381" s="3">
        <v>5376</v>
      </c>
      <c r="D5381" s="3" t="s">
        <v>8186</v>
      </c>
      <c r="E5381" s="34">
        <v>43247</v>
      </c>
      <c r="F5381" s="34">
        <v>43251</v>
      </c>
      <c r="G5381" s="3" t="s">
        <v>46</v>
      </c>
      <c r="H5381" s="3" t="s">
        <v>4518</v>
      </c>
      <c r="I5381" s="3" t="s">
        <v>4519</v>
      </c>
      <c r="J5381" s="3" t="s">
        <v>37</v>
      </c>
      <c r="K5381" s="3" t="s">
        <v>23</v>
      </c>
      <c r="L5381" s="3" t="s">
        <v>91</v>
      </c>
      <c r="M5381" s="3" t="s">
        <v>92</v>
      </c>
      <c r="N5381" s="3">
        <v>98103</v>
      </c>
      <c r="O5381" s="3" t="s">
        <v>40</v>
      </c>
      <c r="P5381" s="3" t="s">
        <v>3771</v>
      </c>
      <c r="Q5381" s="3" t="s">
        <v>67</v>
      </c>
      <c r="R5381" s="3" t="s">
        <v>157</v>
      </c>
      <c r="S5381" s="3" t="s">
        <v>3772</v>
      </c>
      <c r="T5381" s="3">
        <v>98.16</v>
      </c>
      <c r="U5381" s="35" cm="1">
        <f t="array" ref="U5381">INDEX('Pricing Strategy'!$F$4:$F$71,MATCH(1,(Dataset!$O5381='Pricing Strategy'!$B$4:$B$71)*(Dataset!$Q5381='Pricing Strategy'!$C$4:$C$71)*(Dataset!$R5381='Pricing Strategy'!$D$4:$D$71),))</f>
        <v>0.45</v>
      </c>
      <c r="V5381" s="3">
        <f>Dataset!$T5381*(1-Dataset!$U5381)</f>
        <v>53.988</v>
      </c>
    </row>
    <row r="5382" spans="1:22" x14ac:dyDescent="0.3">
      <c r="A5382" s="32"/>
      <c r="C5382" s="3">
        <v>5377</v>
      </c>
      <c r="D5382" s="3" t="s">
        <v>8186</v>
      </c>
      <c r="E5382" s="34">
        <v>43247</v>
      </c>
      <c r="F5382" s="34">
        <v>43251</v>
      </c>
      <c r="G5382" s="3" t="s">
        <v>46</v>
      </c>
      <c r="H5382" s="3" t="s">
        <v>4518</v>
      </c>
      <c r="I5382" s="3" t="s">
        <v>4519</v>
      </c>
      <c r="J5382" s="3" t="s">
        <v>37</v>
      </c>
      <c r="K5382" s="3" t="s">
        <v>23</v>
      </c>
      <c r="L5382" s="3" t="s">
        <v>91</v>
      </c>
      <c r="M5382" s="3" t="s">
        <v>92</v>
      </c>
      <c r="N5382" s="3">
        <v>98103</v>
      </c>
      <c r="O5382" s="3" t="s">
        <v>40</v>
      </c>
      <c r="P5382" s="3" t="s">
        <v>6758</v>
      </c>
      <c r="Q5382" s="3" t="s">
        <v>42</v>
      </c>
      <c r="R5382" s="3" t="s">
        <v>64</v>
      </c>
      <c r="S5382" s="3" t="s">
        <v>3040</v>
      </c>
      <c r="T5382" s="3">
        <v>31.44</v>
      </c>
      <c r="U5382" s="35" cm="1">
        <f t="array" ref="U5382">INDEX('Pricing Strategy'!$F$4:$F$71,MATCH(1,(Dataset!$O5382='Pricing Strategy'!$B$4:$B$71)*(Dataset!$Q5382='Pricing Strategy'!$C$4:$C$71)*(Dataset!$R5382='Pricing Strategy'!$D$4:$D$71),))</f>
        <v>0.45</v>
      </c>
      <c r="V5382" s="3">
        <f>Dataset!$T5382*(1-Dataset!$U5382)</f>
        <v>17.292000000000002</v>
      </c>
    </row>
    <row r="5383" spans="1:22" x14ac:dyDescent="0.3">
      <c r="A5383" s="32"/>
      <c r="C5383" s="3">
        <v>5378</v>
      </c>
      <c r="D5383" s="3" t="s">
        <v>8187</v>
      </c>
      <c r="E5383" s="34">
        <v>42343</v>
      </c>
      <c r="F5383" s="34">
        <v>42345</v>
      </c>
      <c r="G5383" s="3" t="s">
        <v>184</v>
      </c>
      <c r="H5383" s="3" t="s">
        <v>2025</v>
      </c>
      <c r="I5383" s="3" t="s">
        <v>2026</v>
      </c>
      <c r="J5383" s="3" t="s">
        <v>37</v>
      </c>
      <c r="K5383" s="3" t="s">
        <v>23</v>
      </c>
      <c r="L5383" s="3" t="s">
        <v>142</v>
      </c>
      <c r="M5383" s="3" t="s">
        <v>143</v>
      </c>
      <c r="N5383" s="3">
        <v>19134</v>
      </c>
      <c r="O5383" s="3" t="s">
        <v>144</v>
      </c>
      <c r="P5383" s="3" t="s">
        <v>2470</v>
      </c>
      <c r="Q5383" s="3" t="s">
        <v>42</v>
      </c>
      <c r="R5383" s="3" t="s">
        <v>169</v>
      </c>
      <c r="S5383" s="3" t="s">
        <v>2471</v>
      </c>
      <c r="T5383" s="3">
        <v>348.488</v>
      </c>
      <c r="U5383" s="35" cm="1">
        <f t="array" ref="U5383">INDEX('Pricing Strategy'!$F$4:$F$71,MATCH(1,(Dataset!$O5383='Pricing Strategy'!$B$4:$B$71)*(Dataset!$Q5383='Pricing Strategy'!$C$4:$C$71)*(Dataset!$R5383='Pricing Strategy'!$D$4:$D$71),))</f>
        <v>0.4</v>
      </c>
      <c r="V5383" s="3">
        <f>Dataset!$T5383*(1-Dataset!$U5383)</f>
        <v>209.09279999999998</v>
      </c>
    </row>
    <row r="5384" spans="1:22" x14ac:dyDescent="0.3">
      <c r="A5384" s="32"/>
      <c r="C5384" s="3">
        <v>5379</v>
      </c>
      <c r="D5384" s="3" t="s">
        <v>8187</v>
      </c>
      <c r="E5384" s="34">
        <v>42343</v>
      </c>
      <c r="F5384" s="34">
        <v>42345</v>
      </c>
      <c r="G5384" s="3" t="s">
        <v>184</v>
      </c>
      <c r="H5384" s="3" t="s">
        <v>2025</v>
      </c>
      <c r="I5384" s="3" t="s">
        <v>2026</v>
      </c>
      <c r="J5384" s="3" t="s">
        <v>37</v>
      </c>
      <c r="K5384" s="3" t="s">
        <v>23</v>
      </c>
      <c r="L5384" s="3" t="s">
        <v>142</v>
      </c>
      <c r="M5384" s="3" t="s">
        <v>143</v>
      </c>
      <c r="N5384" s="3">
        <v>19134</v>
      </c>
      <c r="O5384" s="3" t="s">
        <v>144</v>
      </c>
      <c r="P5384" s="3" t="s">
        <v>1565</v>
      </c>
      <c r="Q5384" s="3" t="s">
        <v>42</v>
      </c>
      <c r="R5384" s="3" t="s">
        <v>55</v>
      </c>
      <c r="S5384" s="3" t="s">
        <v>1566</v>
      </c>
      <c r="T5384" s="3">
        <v>172.73599999999999</v>
      </c>
      <c r="U5384" s="35" cm="1">
        <f t="array" ref="U5384">INDEX('Pricing Strategy'!$F$4:$F$71,MATCH(1,(Dataset!$O5384='Pricing Strategy'!$B$4:$B$71)*(Dataset!$Q5384='Pricing Strategy'!$C$4:$C$71)*(Dataset!$R5384='Pricing Strategy'!$D$4:$D$71),))</f>
        <v>0.5</v>
      </c>
      <c r="V5384" s="3">
        <f>Dataset!$T5384*(1-Dataset!$U5384)</f>
        <v>86.367999999999995</v>
      </c>
    </row>
    <row r="5385" spans="1:22" x14ac:dyDescent="0.3">
      <c r="A5385" s="32"/>
      <c r="C5385" s="3">
        <v>5380</v>
      </c>
      <c r="D5385" s="3" t="s">
        <v>8188</v>
      </c>
      <c r="E5385" s="34">
        <v>42961</v>
      </c>
      <c r="F5385" s="34">
        <v>42965</v>
      </c>
      <c r="G5385" s="3" t="s">
        <v>46</v>
      </c>
      <c r="H5385" s="3" t="s">
        <v>7987</v>
      </c>
      <c r="I5385" s="3" t="s">
        <v>7988</v>
      </c>
      <c r="J5385" s="3" t="s">
        <v>22</v>
      </c>
      <c r="K5385" s="3" t="s">
        <v>23</v>
      </c>
      <c r="L5385" s="3" t="s">
        <v>38</v>
      </c>
      <c r="M5385" s="3" t="s">
        <v>39</v>
      </c>
      <c r="N5385" s="3">
        <v>90045</v>
      </c>
      <c r="O5385" s="3" t="s">
        <v>40</v>
      </c>
      <c r="P5385" s="3" t="s">
        <v>5108</v>
      </c>
      <c r="Q5385" s="3" t="s">
        <v>42</v>
      </c>
      <c r="R5385" s="3" t="s">
        <v>86</v>
      </c>
      <c r="S5385" s="3" t="s">
        <v>5109</v>
      </c>
      <c r="T5385" s="3">
        <v>15.54</v>
      </c>
      <c r="U5385" s="35" cm="1">
        <f t="array" ref="U5385">INDEX('Pricing Strategy'!$F$4:$F$71,MATCH(1,(Dataset!$O5385='Pricing Strategy'!$B$4:$B$71)*(Dataset!$Q5385='Pricing Strategy'!$C$4:$C$71)*(Dataset!$R5385='Pricing Strategy'!$D$4:$D$71),))</f>
        <v>0.4</v>
      </c>
      <c r="V5385" s="3">
        <f>Dataset!$T5385*(1-Dataset!$U5385)</f>
        <v>9.3239999999999998</v>
      </c>
    </row>
    <row r="5386" spans="1:22" x14ac:dyDescent="0.3">
      <c r="A5386" s="32"/>
      <c r="C5386" s="3">
        <v>5381</v>
      </c>
      <c r="D5386" s="3" t="s">
        <v>8188</v>
      </c>
      <c r="E5386" s="34">
        <v>42961</v>
      </c>
      <c r="F5386" s="34">
        <v>42965</v>
      </c>
      <c r="G5386" s="3" t="s">
        <v>46</v>
      </c>
      <c r="H5386" s="3" t="s">
        <v>7987</v>
      </c>
      <c r="I5386" s="3" t="s">
        <v>7988</v>
      </c>
      <c r="J5386" s="3" t="s">
        <v>22</v>
      </c>
      <c r="K5386" s="3" t="s">
        <v>23</v>
      </c>
      <c r="L5386" s="3" t="s">
        <v>38</v>
      </c>
      <c r="M5386" s="3" t="s">
        <v>39</v>
      </c>
      <c r="N5386" s="3">
        <v>90045</v>
      </c>
      <c r="O5386" s="3" t="s">
        <v>40</v>
      </c>
      <c r="P5386" s="3" t="s">
        <v>8189</v>
      </c>
      <c r="Q5386" s="3" t="s">
        <v>67</v>
      </c>
      <c r="R5386" s="3" t="s">
        <v>680</v>
      </c>
      <c r="S5386" s="3" t="s">
        <v>8190</v>
      </c>
      <c r="T5386" s="3">
        <v>105.55200000000001</v>
      </c>
      <c r="U5386" s="35" cm="1">
        <f t="array" ref="U5386">INDEX('Pricing Strategy'!$F$4:$F$71,MATCH(1,(Dataset!$O5386='Pricing Strategy'!$B$4:$B$71)*(Dataset!$Q5386='Pricing Strategy'!$C$4:$C$71)*(Dataset!$R5386='Pricing Strategy'!$D$4:$D$71),))</f>
        <v>0.45</v>
      </c>
      <c r="V5386" s="3">
        <f>Dataset!$T5386*(1-Dataset!$U5386)</f>
        <v>58.05360000000001</v>
      </c>
    </row>
    <row r="5387" spans="1:22" x14ac:dyDescent="0.3">
      <c r="A5387" s="32"/>
      <c r="C5387" s="3">
        <v>5382</v>
      </c>
      <c r="D5387" s="3" t="s">
        <v>8191</v>
      </c>
      <c r="E5387" s="34">
        <v>42983</v>
      </c>
      <c r="F5387" s="34">
        <v>42985</v>
      </c>
      <c r="G5387" s="3" t="s">
        <v>19</v>
      </c>
      <c r="H5387" s="3" t="s">
        <v>8192</v>
      </c>
      <c r="I5387" s="3" t="s">
        <v>8193</v>
      </c>
      <c r="J5387" s="3" t="s">
        <v>37</v>
      </c>
      <c r="K5387" s="3" t="s">
        <v>23</v>
      </c>
      <c r="L5387" s="3" t="s">
        <v>180</v>
      </c>
      <c r="M5387" s="3" t="s">
        <v>100</v>
      </c>
      <c r="N5387" s="3">
        <v>77070</v>
      </c>
      <c r="O5387" s="3" t="s">
        <v>101</v>
      </c>
      <c r="P5387" s="3" t="s">
        <v>2646</v>
      </c>
      <c r="Q5387" s="3" t="s">
        <v>42</v>
      </c>
      <c r="R5387" s="3" t="s">
        <v>86</v>
      </c>
      <c r="S5387" s="3" t="s">
        <v>2647</v>
      </c>
      <c r="T5387" s="3">
        <v>25.92</v>
      </c>
      <c r="U5387" s="35" cm="1">
        <f t="array" ref="U5387">INDEX('Pricing Strategy'!$F$4:$F$71,MATCH(1,(Dataset!$O5387='Pricing Strategy'!$B$4:$B$71)*(Dataset!$Q5387='Pricing Strategy'!$C$4:$C$71)*(Dataset!$R5387='Pricing Strategy'!$D$4:$D$71),))</f>
        <v>0.3</v>
      </c>
      <c r="V5387" s="3">
        <f>Dataset!$T5387*(1-Dataset!$U5387)</f>
        <v>18.143999999999998</v>
      </c>
    </row>
    <row r="5388" spans="1:22" x14ac:dyDescent="0.3">
      <c r="A5388" s="32"/>
      <c r="C5388" s="3">
        <v>5383</v>
      </c>
      <c r="D5388" s="3" t="s">
        <v>8191</v>
      </c>
      <c r="E5388" s="34">
        <v>42983</v>
      </c>
      <c r="F5388" s="34">
        <v>42985</v>
      </c>
      <c r="G5388" s="3" t="s">
        <v>19</v>
      </c>
      <c r="H5388" s="3" t="s">
        <v>8192</v>
      </c>
      <c r="I5388" s="3" t="s">
        <v>8193</v>
      </c>
      <c r="J5388" s="3" t="s">
        <v>37</v>
      </c>
      <c r="K5388" s="3" t="s">
        <v>23</v>
      </c>
      <c r="L5388" s="3" t="s">
        <v>180</v>
      </c>
      <c r="M5388" s="3" t="s">
        <v>100</v>
      </c>
      <c r="N5388" s="3">
        <v>77070</v>
      </c>
      <c r="O5388" s="3" t="s">
        <v>101</v>
      </c>
      <c r="P5388" s="3" t="s">
        <v>4399</v>
      </c>
      <c r="Q5388" s="3" t="s">
        <v>42</v>
      </c>
      <c r="R5388" s="3" t="s">
        <v>265</v>
      </c>
      <c r="S5388" s="3" t="s">
        <v>559</v>
      </c>
      <c r="T5388" s="3">
        <v>15.808</v>
      </c>
      <c r="U5388" s="35" cm="1">
        <f t="array" ref="U5388">INDEX('Pricing Strategy'!$F$4:$F$71,MATCH(1,(Dataset!$O5388='Pricing Strategy'!$B$4:$B$71)*(Dataset!$Q5388='Pricing Strategy'!$C$4:$C$71)*(Dataset!$R5388='Pricing Strategy'!$D$4:$D$71),))</f>
        <v>0.3</v>
      </c>
      <c r="V5388" s="3">
        <f>Dataset!$T5388*(1-Dataset!$U5388)</f>
        <v>11.0656</v>
      </c>
    </row>
    <row r="5389" spans="1:22" x14ac:dyDescent="0.3">
      <c r="A5389" s="32"/>
      <c r="C5389" s="3">
        <v>5384</v>
      </c>
      <c r="D5389" s="3" t="s">
        <v>8191</v>
      </c>
      <c r="E5389" s="34">
        <v>42983</v>
      </c>
      <c r="F5389" s="34">
        <v>42985</v>
      </c>
      <c r="G5389" s="3" t="s">
        <v>19</v>
      </c>
      <c r="H5389" s="3" t="s">
        <v>8192</v>
      </c>
      <c r="I5389" s="3" t="s">
        <v>8193</v>
      </c>
      <c r="J5389" s="3" t="s">
        <v>37</v>
      </c>
      <c r="K5389" s="3" t="s">
        <v>23</v>
      </c>
      <c r="L5389" s="3" t="s">
        <v>180</v>
      </c>
      <c r="M5389" s="3" t="s">
        <v>100</v>
      </c>
      <c r="N5389" s="3">
        <v>77070</v>
      </c>
      <c r="O5389" s="3" t="s">
        <v>101</v>
      </c>
      <c r="P5389" s="3" t="s">
        <v>1304</v>
      </c>
      <c r="Q5389" s="3" t="s">
        <v>42</v>
      </c>
      <c r="R5389" s="3" t="s">
        <v>86</v>
      </c>
      <c r="S5389" s="3" t="s">
        <v>1305</v>
      </c>
      <c r="T5389" s="3">
        <v>10.368</v>
      </c>
      <c r="U5389" s="35" cm="1">
        <f t="array" ref="U5389">INDEX('Pricing Strategy'!$F$4:$F$71,MATCH(1,(Dataset!$O5389='Pricing Strategy'!$B$4:$B$71)*(Dataset!$Q5389='Pricing Strategy'!$C$4:$C$71)*(Dataset!$R5389='Pricing Strategy'!$D$4:$D$71),))</f>
        <v>0.3</v>
      </c>
      <c r="V5389" s="3">
        <f>Dataset!$T5389*(1-Dataset!$U5389)</f>
        <v>7.2576000000000001</v>
      </c>
    </row>
    <row r="5390" spans="1:22" x14ac:dyDescent="0.3">
      <c r="A5390" s="32"/>
      <c r="C5390" s="3">
        <v>5385</v>
      </c>
      <c r="D5390" s="3" t="s">
        <v>8194</v>
      </c>
      <c r="E5390" s="34">
        <v>43277</v>
      </c>
      <c r="F5390" s="34">
        <v>43284</v>
      </c>
      <c r="G5390" s="3" t="s">
        <v>46</v>
      </c>
      <c r="H5390" s="3" t="s">
        <v>3531</v>
      </c>
      <c r="I5390" s="3" t="s">
        <v>3532</v>
      </c>
      <c r="J5390" s="3" t="s">
        <v>22</v>
      </c>
      <c r="K5390" s="3" t="s">
        <v>23</v>
      </c>
      <c r="L5390" s="3" t="s">
        <v>142</v>
      </c>
      <c r="M5390" s="3" t="s">
        <v>143</v>
      </c>
      <c r="N5390" s="3">
        <v>19143</v>
      </c>
      <c r="O5390" s="3" t="s">
        <v>144</v>
      </c>
      <c r="P5390" s="3" t="s">
        <v>1046</v>
      </c>
      <c r="Q5390" s="3" t="s">
        <v>67</v>
      </c>
      <c r="R5390" s="3" t="s">
        <v>68</v>
      </c>
      <c r="S5390" s="3" t="s">
        <v>1047</v>
      </c>
      <c r="T5390" s="3">
        <v>358.2</v>
      </c>
      <c r="U5390" s="35" cm="1">
        <f t="array" ref="U5390">INDEX('Pricing Strategy'!$F$4:$F$71,MATCH(1,(Dataset!$O5390='Pricing Strategy'!$B$4:$B$71)*(Dataset!$Q5390='Pricing Strategy'!$C$4:$C$71)*(Dataset!$R5390='Pricing Strategy'!$D$4:$D$71),))</f>
        <v>0.4</v>
      </c>
      <c r="V5390" s="3">
        <f>Dataset!$T5390*(1-Dataset!$U5390)</f>
        <v>214.92</v>
      </c>
    </row>
    <row r="5391" spans="1:22" x14ac:dyDescent="0.3">
      <c r="A5391" s="32"/>
      <c r="C5391" s="3">
        <v>5386</v>
      </c>
      <c r="D5391" s="3" t="s">
        <v>8194</v>
      </c>
      <c r="E5391" s="34">
        <v>43277</v>
      </c>
      <c r="F5391" s="34">
        <v>43284</v>
      </c>
      <c r="G5391" s="3" t="s">
        <v>46</v>
      </c>
      <c r="H5391" s="3" t="s">
        <v>3531</v>
      </c>
      <c r="I5391" s="3" t="s">
        <v>3532</v>
      </c>
      <c r="J5391" s="3" t="s">
        <v>22</v>
      </c>
      <c r="K5391" s="3" t="s">
        <v>23</v>
      </c>
      <c r="L5391" s="3" t="s">
        <v>142</v>
      </c>
      <c r="M5391" s="3" t="s">
        <v>143</v>
      </c>
      <c r="N5391" s="3">
        <v>19143</v>
      </c>
      <c r="O5391" s="3" t="s">
        <v>144</v>
      </c>
      <c r="P5391" s="3" t="s">
        <v>5870</v>
      </c>
      <c r="Q5391" s="3" t="s">
        <v>67</v>
      </c>
      <c r="R5391" s="3" t="s">
        <v>68</v>
      </c>
      <c r="S5391" s="3" t="s">
        <v>5871</v>
      </c>
      <c r="T5391" s="3">
        <v>545.91600000000005</v>
      </c>
      <c r="U5391" s="35" cm="1">
        <f t="array" ref="U5391">INDEX('Pricing Strategy'!$F$4:$F$71,MATCH(1,(Dataset!$O5391='Pricing Strategy'!$B$4:$B$71)*(Dataset!$Q5391='Pricing Strategy'!$C$4:$C$71)*(Dataset!$R5391='Pricing Strategy'!$D$4:$D$71),))</f>
        <v>0.4</v>
      </c>
      <c r="V5391" s="3">
        <f>Dataset!$T5391*(1-Dataset!$U5391)</f>
        <v>327.5496</v>
      </c>
    </row>
    <row r="5392" spans="1:22" x14ac:dyDescent="0.3">
      <c r="A5392" s="32"/>
      <c r="C5392" s="3">
        <v>5387</v>
      </c>
      <c r="D5392" s="3" t="s">
        <v>8195</v>
      </c>
      <c r="E5392" s="34">
        <v>43171</v>
      </c>
      <c r="F5392" s="34">
        <v>43176</v>
      </c>
      <c r="G5392" s="3" t="s">
        <v>46</v>
      </c>
      <c r="H5392" s="3" t="s">
        <v>2629</v>
      </c>
      <c r="I5392" s="3" t="s">
        <v>2630</v>
      </c>
      <c r="J5392" s="3" t="s">
        <v>22</v>
      </c>
      <c r="K5392" s="3" t="s">
        <v>23</v>
      </c>
      <c r="L5392" s="3" t="s">
        <v>8196</v>
      </c>
      <c r="M5392" s="3" t="s">
        <v>1709</v>
      </c>
      <c r="N5392" s="3">
        <v>72756</v>
      </c>
      <c r="O5392" s="3" t="s">
        <v>26</v>
      </c>
      <c r="P5392" s="3" t="s">
        <v>5626</v>
      </c>
      <c r="Q5392" s="3" t="s">
        <v>42</v>
      </c>
      <c r="R5392" s="3" t="s">
        <v>71</v>
      </c>
      <c r="S5392" s="3" t="s">
        <v>1219</v>
      </c>
      <c r="T5392" s="3">
        <v>40.409999999999997</v>
      </c>
      <c r="U5392" s="35" cm="1">
        <f t="array" ref="U5392">INDEX('Pricing Strategy'!$F$4:$F$71,MATCH(1,(Dataset!$O5392='Pricing Strategy'!$B$4:$B$71)*(Dataset!$Q5392='Pricing Strategy'!$C$4:$C$71)*(Dataset!$R5392='Pricing Strategy'!$D$4:$D$71),))</f>
        <v>0.25</v>
      </c>
      <c r="V5392" s="3">
        <f>Dataset!$T5392*(1-Dataset!$U5392)</f>
        <v>30.307499999999997</v>
      </c>
    </row>
    <row r="5393" spans="1:22" x14ac:dyDescent="0.3">
      <c r="A5393" s="32"/>
      <c r="C5393" s="3">
        <v>5388</v>
      </c>
      <c r="D5393" s="3" t="s">
        <v>8197</v>
      </c>
      <c r="E5393" s="34">
        <v>43149</v>
      </c>
      <c r="F5393" s="34">
        <v>43152</v>
      </c>
      <c r="G5393" s="3" t="s">
        <v>19</v>
      </c>
      <c r="H5393" s="3" t="s">
        <v>477</v>
      </c>
      <c r="I5393" s="3" t="s">
        <v>478</v>
      </c>
      <c r="J5393" s="3" t="s">
        <v>37</v>
      </c>
      <c r="K5393" s="3" t="s">
        <v>23</v>
      </c>
      <c r="L5393" s="3" t="s">
        <v>38</v>
      </c>
      <c r="M5393" s="3" t="s">
        <v>39</v>
      </c>
      <c r="N5393" s="3">
        <v>90045</v>
      </c>
      <c r="O5393" s="3" t="s">
        <v>40</v>
      </c>
      <c r="P5393" s="3" t="s">
        <v>1673</v>
      </c>
      <c r="Q5393" s="3" t="s">
        <v>67</v>
      </c>
      <c r="R5393" s="3" t="s">
        <v>68</v>
      </c>
      <c r="S5393" s="3" t="s">
        <v>1674</v>
      </c>
      <c r="T5393" s="3">
        <v>167.976</v>
      </c>
      <c r="U5393" s="35" cm="1">
        <f t="array" ref="U5393">INDEX('Pricing Strategy'!$F$4:$F$71,MATCH(1,(Dataset!$O5393='Pricing Strategy'!$B$4:$B$71)*(Dataset!$Q5393='Pricing Strategy'!$C$4:$C$71)*(Dataset!$R5393='Pricing Strategy'!$D$4:$D$71),))</f>
        <v>0.4</v>
      </c>
      <c r="V5393" s="3">
        <f>Dataset!$T5393*(1-Dataset!$U5393)</f>
        <v>100.7856</v>
      </c>
    </row>
    <row r="5394" spans="1:22" x14ac:dyDescent="0.3">
      <c r="A5394" s="32"/>
      <c r="C5394" s="3">
        <v>5389</v>
      </c>
      <c r="D5394" s="3" t="s">
        <v>8197</v>
      </c>
      <c r="E5394" s="34">
        <v>43149</v>
      </c>
      <c r="F5394" s="34">
        <v>43152</v>
      </c>
      <c r="G5394" s="3" t="s">
        <v>19</v>
      </c>
      <c r="H5394" s="3" t="s">
        <v>477</v>
      </c>
      <c r="I5394" s="3" t="s">
        <v>478</v>
      </c>
      <c r="J5394" s="3" t="s">
        <v>37</v>
      </c>
      <c r="K5394" s="3" t="s">
        <v>23</v>
      </c>
      <c r="L5394" s="3" t="s">
        <v>38</v>
      </c>
      <c r="M5394" s="3" t="s">
        <v>39</v>
      </c>
      <c r="N5394" s="3">
        <v>90045</v>
      </c>
      <c r="O5394" s="3" t="s">
        <v>40</v>
      </c>
      <c r="P5394" s="3" t="s">
        <v>5384</v>
      </c>
      <c r="Q5394" s="3" t="s">
        <v>67</v>
      </c>
      <c r="R5394" s="3" t="s">
        <v>157</v>
      </c>
      <c r="S5394" s="3" t="s">
        <v>5385</v>
      </c>
      <c r="T5394" s="3">
        <v>109.53</v>
      </c>
      <c r="U5394" s="35" cm="1">
        <f t="array" ref="U5394">INDEX('Pricing Strategy'!$F$4:$F$71,MATCH(1,(Dataset!$O5394='Pricing Strategy'!$B$4:$B$71)*(Dataset!$Q5394='Pricing Strategy'!$C$4:$C$71)*(Dataset!$R5394='Pricing Strategy'!$D$4:$D$71),))</f>
        <v>0.45</v>
      </c>
      <c r="V5394" s="3">
        <f>Dataset!$T5394*(1-Dataset!$U5394)</f>
        <v>60.241500000000002</v>
      </c>
    </row>
    <row r="5395" spans="1:22" x14ac:dyDescent="0.3">
      <c r="A5395" s="32"/>
      <c r="C5395" s="3">
        <v>5390</v>
      </c>
      <c r="D5395" s="3" t="s">
        <v>8197</v>
      </c>
      <c r="E5395" s="34">
        <v>43149</v>
      </c>
      <c r="F5395" s="34">
        <v>43152</v>
      </c>
      <c r="G5395" s="3" t="s">
        <v>19</v>
      </c>
      <c r="H5395" s="3" t="s">
        <v>477</v>
      </c>
      <c r="I5395" s="3" t="s">
        <v>478</v>
      </c>
      <c r="J5395" s="3" t="s">
        <v>37</v>
      </c>
      <c r="K5395" s="3" t="s">
        <v>23</v>
      </c>
      <c r="L5395" s="3" t="s">
        <v>38</v>
      </c>
      <c r="M5395" s="3" t="s">
        <v>39</v>
      </c>
      <c r="N5395" s="3">
        <v>90045</v>
      </c>
      <c r="O5395" s="3" t="s">
        <v>40</v>
      </c>
      <c r="P5395" s="3" t="s">
        <v>2027</v>
      </c>
      <c r="Q5395" s="3" t="s">
        <v>42</v>
      </c>
      <c r="R5395" s="3" t="s">
        <v>43</v>
      </c>
      <c r="S5395" s="3" t="s">
        <v>2028</v>
      </c>
      <c r="T5395" s="3">
        <v>9.82</v>
      </c>
      <c r="U5395" s="35" cm="1">
        <f t="array" ref="U5395">INDEX('Pricing Strategy'!$F$4:$F$71,MATCH(1,(Dataset!$O5395='Pricing Strategy'!$B$4:$B$71)*(Dataset!$Q5395='Pricing Strategy'!$C$4:$C$71)*(Dataset!$R5395='Pricing Strategy'!$D$4:$D$71),))</f>
        <v>0.4</v>
      </c>
      <c r="V5395" s="3">
        <f>Dataset!$T5395*(1-Dataset!$U5395)</f>
        <v>5.8920000000000003</v>
      </c>
    </row>
    <row r="5396" spans="1:22" x14ac:dyDescent="0.3">
      <c r="A5396" s="32"/>
      <c r="C5396" s="3">
        <v>5391</v>
      </c>
      <c r="D5396" s="3" t="s">
        <v>8198</v>
      </c>
      <c r="E5396" s="34">
        <v>43414</v>
      </c>
      <c r="F5396" s="34">
        <v>43416</v>
      </c>
      <c r="G5396" s="3" t="s">
        <v>19</v>
      </c>
      <c r="H5396" s="3" t="s">
        <v>6788</v>
      </c>
      <c r="I5396" s="3" t="s">
        <v>6789</v>
      </c>
      <c r="J5396" s="3" t="s">
        <v>37</v>
      </c>
      <c r="K5396" s="3" t="s">
        <v>23</v>
      </c>
      <c r="L5396" s="3" t="s">
        <v>91</v>
      </c>
      <c r="M5396" s="3" t="s">
        <v>92</v>
      </c>
      <c r="N5396" s="3">
        <v>98105</v>
      </c>
      <c r="O5396" s="3" t="s">
        <v>40</v>
      </c>
      <c r="P5396" s="3" t="s">
        <v>4164</v>
      </c>
      <c r="Q5396" s="3" t="s">
        <v>42</v>
      </c>
      <c r="R5396" s="3" t="s">
        <v>71</v>
      </c>
      <c r="S5396" s="3" t="s">
        <v>4165</v>
      </c>
      <c r="T5396" s="3">
        <v>26.352</v>
      </c>
      <c r="U5396" s="35" cm="1">
        <f t="array" ref="U5396">INDEX('Pricing Strategy'!$F$4:$F$71,MATCH(1,(Dataset!$O5396='Pricing Strategy'!$B$4:$B$71)*(Dataset!$Q5396='Pricing Strategy'!$C$4:$C$71)*(Dataset!$R5396='Pricing Strategy'!$D$4:$D$71),))</f>
        <v>0.4</v>
      </c>
      <c r="V5396" s="3">
        <f>Dataset!$T5396*(1-Dataset!$U5396)</f>
        <v>15.811199999999999</v>
      </c>
    </row>
    <row r="5397" spans="1:22" x14ac:dyDescent="0.3">
      <c r="A5397" s="32"/>
      <c r="C5397" s="3">
        <v>5392</v>
      </c>
      <c r="D5397" s="3" t="s">
        <v>8199</v>
      </c>
      <c r="E5397" s="34">
        <v>42327</v>
      </c>
      <c r="F5397" s="34">
        <v>42333</v>
      </c>
      <c r="G5397" s="3" t="s">
        <v>46</v>
      </c>
      <c r="H5397" s="3" t="s">
        <v>7546</v>
      </c>
      <c r="I5397" s="3" t="s">
        <v>7547</v>
      </c>
      <c r="J5397" s="3" t="s">
        <v>37</v>
      </c>
      <c r="K5397" s="3" t="s">
        <v>23</v>
      </c>
      <c r="L5397" s="3" t="s">
        <v>517</v>
      </c>
      <c r="M5397" s="3" t="s">
        <v>241</v>
      </c>
      <c r="N5397" s="3">
        <v>19805</v>
      </c>
      <c r="O5397" s="3" t="s">
        <v>144</v>
      </c>
      <c r="P5397" s="3" t="s">
        <v>2121</v>
      </c>
      <c r="Q5397" s="3" t="s">
        <v>42</v>
      </c>
      <c r="R5397" s="3" t="s">
        <v>43</v>
      </c>
      <c r="S5397" s="3" t="s">
        <v>2122</v>
      </c>
      <c r="T5397" s="3">
        <v>22.5</v>
      </c>
      <c r="U5397" s="35" cm="1">
        <f t="array" ref="U5397">INDEX('Pricing Strategy'!$F$4:$F$71,MATCH(1,(Dataset!$O5397='Pricing Strategy'!$B$4:$B$71)*(Dataset!$Q5397='Pricing Strategy'!$C$4:$C$71)*(Dataset!$R5397='Pricing Strategy'!$D$4:$D$71),))</f>
        <v>0.4</v>
      </c>
      <c r="V5397" s="3">
        <f>Dataset!$T5397*(1-Dataset!$U5397)</f>
        <v>13.5</v>
      </c>
    </row>
    <row r="5398" spans="1:22" x14ac:dyDescent="0.3">
      <c r="A5398" s="32"/>
      <c r="C5398" s="3">
        <v>5393</v>
      </c>
      <c r="D5398" s="3" t="s">
        <v>8199</v>
      </c>
      <c r="E5398" s="34">
        <v>42327</v>
      </c>
      <c r="F5398" s="34">
        <v>42333</v>
      </c>
      <c r="G5398" s="3" t="s">
        <v>46</v>
      </c>
      <c r="H5398" s="3" t="s">
        <v>7546</v>
      </c>
      <c r="I5398" s="3" t="s">
        <v>7547</v>
      </c>
      <c r="J5398" s="3" t="s">
        <v>37</v>
      </c>
      <c r="K5398" s="3" t="s">
        <v>23</v>
      </c>
      <c r="L5398" s="3" t="s">
        <v>517</v>
      </c>
      <c r="M5398" s="3" t="s">
        <v>241</v>
      </c>
      <c r="N5398" s="3">
        <v>19805</v>
      </c>
      <c r="O5398" s="3" t="s">
        <v>144</v>
      </c>
      <c r="P5398" s="3" t="s">
        <v>2495</v>
      </c>
      <c r="Q5398" s="3" t="s">
        <v>42</v>
      </c>
      <c r="R5398" s="3" t="s">
        <v>43</v>
      </c>
      <c r="S5398" s="3" t="s">
        <v>2496</v>
      </c>
      <c r="T5398" s="3">
        <v>9.9600000000000009</v>
      </c>
      <c r="U5398" s="35" cm="1">
        <f t="array" ref="U5398">INDEX('Pricing Strategy'!$F$4:$F$71,MATCH(1,(Dataset!$O5398='Pricing Strategy'!$B$4:$B$71)*(Dataset!$Q5398='Pricing Strategy'!$C$4:$C$71)*(Dataset!$R5398='Pricing Strategy'!$D$4:$D$71),))</f>
        <v>0.4</v>
      </c>
      <c r="V5398" s="3">
        <f>Dataset!$T5398*(1-Dataset!$U5398)</f>
        <v>5.976</v>
      </c>
    </row>
    <row r="5399" spans="1:22" x14ac:dyDescent="0.3">
      <c r="A5399" s="32"/>
      <c r="C5399" s="3">
        <v>5394</v>
      </c>
      <c r="D5399" s="3" t="s">
        <v>8199</v>
      </c>
      <c r="E5399" s="34">
        <v>42327</v>
      </c>
      <c r="F5399" s="34">
        <v>42333</v>
      </c>
      <c r="G5399" s="3" t="s">
        <v>46</v>
      </c>
      <c r="H5399" s="3" t="s">
        <v>7546</v>
      </c>
      <c r="I5399" s="3" t="s">
        <v>7547</v>
      </c>
      <c r="J5399" s="3" t="s">
        <v>37</v>
      </c>
      <c r="K5399" s="3" t="s">
        <v>23</v>
      </c>
      <c r="L5399" s="3" t="s">
        <v>517</v>
      </c>
      <c r="M5399" s="3" t="s">
        <v>241</v>
      </c>
      <c r="N5399" s="3">
        <v>19805</v>
      </c>
      <c r="O5399" s="3" t="s">
        <v>144</v>
      </c>
      <c r="P5399" s="3" t="s">
        <v>1831</v>
      </c>
      <c r="Q5399" s="3" t="s">
        <v>42</v>
      </c>
      <c r="R5399" s="3" t="s">
        <v>71</v>
      </c>
      <c r="S5399" s="3" t="s">
        <v>1832</v>
      </c>
      <c r="T5399" s="3">
        <v>213.08</v>
      </c>
      <c r="U5399" s="35" cm="1">
        <f t="array" ref="U5399">INDEX('Pricing Strategy'!$F$4:$F$71,MATCH(1,(Dataset!$O5399='Pricing Strategy'!$B$4:$B$71)*(Dataset!$Q5399='Pricing Strategy'!$C$4:$C$71)*(Dataset!$R5399='Pricing Strategy'!$D$4:$D$71),))</f>
        <v>0.4</v>
      </c>
      <c r="V5399" s="3">
        <f>Dataset!$T5399*(1-Dataset!$U5399)</f>
        <v>127.848</v>
      </c>
    </row>
    <row r="5400" spans="1:22" x14ac:dyDescent="0.3">
      <c r="A5400" s="32"/>
      <c r="C5400" s="3">
        <v>5395</v>
      </c>
      <c r="D5400" s="3" t="s">
        <v>8199</v>
      </c>
      <c r="E5400" s="34">
        <v>42327</v>
      </c>
      <c r="F5400" s="34">
        <v>42333</v>
      </c>
      <c r="G5400" s="3" t="s">
        <v>46</v>
      </c>
      <c r="H5400" s="3" t="s">
        <v>7546</v>
      </c>
      <c r="I5400" s="3" t="s">
        <v>7547</v>
      </c>
      <c r="J5400" s="3" t="s">
        <v>37</v>
      </c>
      <c r="K5400" s="3" t="s">
        <v>23</v>
      </c>
      <c r="L5400" s="3" t="s">
        <v>517</v>
      </c>
      <c r="M5400" s="3" t="s">
        <v>241</v>
      </c>
      <c r="N5400" s="3">
        <v>19805</v>
      </c>
      <c r="O5400" s="3" t="s">
        <v>144</v>
      </c>
      <c r="P5400" s="3" t="s">
        <v>4215</v>
      </c>
      <c r="Q5400" s="3" t="s">
        <v>28</v>
      </c>
      <c r="R5400" s="3" t="s">
        <v>29</v>
      </c>
      <c r="S5400" s="3" t="s">
        <v>4216</v>
      </c>
      <c r="T5400" s="3">
        <v>1025.8800000000001</v>
      </c>
      <c r="U5400" s="35" cm="1">
        <f t="array" ref="U5400">INDEX('Pricing Strategy'!$F$4:$F$71,MATCH(1,(Dataset!$O5400='Pricing Strategy'!$B$4:$B$71)*(Dataset!$Q5400='Pricing Strategy'!$C$4:$C$71)*(Dataset!$R5400='Pricing Strategy'!$D$4:$D$71),))</f>
        <v>0.5</v>
      </c>
      <c r="V5400" s="3">
        <f>Dataset!$T5400*(1-Dataset!$U5400)</f>
        <v>512.94000000000005</v>
      </c>
    </row>
    <row r="5401" spans="1:22" x14ac:dyDescent="0.3">
      <c r="A5401" s="32"/>
      <c r="C5401" s="3">
        <v>5396</v>
      </c>
      <c r="D5401" s="3" t="s">
        <v>8200</v>
      </c>
      <c r="E5401" s="34">
        <v>42326</v>
      </c>
      <c r="F5401" s="34">
        <v>42329</v>
      </c>
      <c r="G5401" s="3" t="s">
        <v>19</v>
      </c>
      <c r="H5401" s="3" t="s">
        <v>1650</v>
      </c>
      <c r="I5401" s="3" t="s">
        <v>1651</v>
      </c>
      <c r="J5401" s="3" t="s">
        <v>37</v>
      </c>
      <c r="K5401" s="3" t="s">
        <v>23</v>
      </c>
      <c r="L5401" s="3" t="s">
        <v>3777</v>
      </c>
      <c r="M5401" s="3" t="s">
        <v>117</v>
      </c>
      <c r="N5401" s="3">
        <v>84604</v>
      </c>
      <c r="O5401" s="3" t="s">
        <v>40</v>
      </c>
      <c r="P5401" s="3" t="s">
        <v>5829</v>
      </c>
      <c r="Q5401" s="3" t="s">
        <v>42</v>
      </c>
      <c r="R5401" s="3" t="s">
        <v>86</v>
      </c>
      <c r="S5401" s="3" t="s">
        <v>5830</v>
      </c>
      <c r="T5401" s="3">
        <v>21.98</v>
      </c>
      <c r="U5401" s="35" cm="1">
        <f t="array" ref="U5401">INDEX('Pricing Strategy'!$F$4:$F$71,MATCH(1,(Dataset!$O5401='Pricing Strategy'!$B$4:$B$71)*(Dataset!$Q5401='Pricing Strategy'!$C$4:$C$71)*(Dataset!$R5401='Pricing Strategy'!$D$4:$D$71),))</f>
        <v>0.4</v>
      </c>
      <c r="V5401" s="3">
        <f>Dataset!$T5401*(1-Dataset!$U5401)</f>
        <v>13.188000000000001</v>
      </c>
    </row>
    <row r="5402" spans="1:22" x14ac:dyDescent="0.3">
      <c r="A5402" s="32"/>
      <c r="C5402" s="3">
        <v>5397</v>
      </c>
      <c r="D5402" s="3" t="s">
        <v>8201</v>
      </c>
      <c r="E5402" s="34">
        <v>43002</v>
      </c>
      <c r="F5402" s="34">
        <v>43002</v>
      </c>
      <c r="G5402" s="3" t="s">
        <v>1290</v>
      </c>
      <c r="H5402" s="3" t="s">
        <v>4142</v>
      </c>
      <c r="I5402" s="3" t="s">
        <v>4143</v>
      </c>
      <c r="J5402" s="3" t="s">
        <v>37</v>
      </c>
      <c r="K5402" s="3" t="s">
        <v>23</v>
      </c>
      <c r="L5402" s="3" t="s">
        <v>123</v>
      </c>
      <c r="M5402" s="3" t="s">
        <v>39</v>
      </c>
      <c r="N5402" s="3">
        <v>94110</v>
      </c>
      <c r="O5402" s="3" t="s">
        <v>40</v>
      </c>
      <c r="P5402" s="3" t="s">
        <v>5368</v>
      </c>
      <c r="Q5402" s="3" t="s">
        <v>28</v>
      </c>
      <c r="R5402" s="3" t="s">
        <v>61</v>
      </c>
      <c r="S5402" s="3" t="s">
        <v>5369</v>
      </c>
      <c r="T5402" s="3">
        <v>63.2</v>
      </c>
      <c r="U5402" s="35" cm="1">
        <f t="array" ref="U5402">INDEX('Pricing Strategy'!$F$4:$F$71,MATCH(1,(Dataset!$O5402='Pricing Strategy'!$B$4:$B$71)*(Dataset!$Q5402='Pricing Strategy'!$C$4:$C$71)*(Dataset!$R5402='Pricing Strategy'!$D$4:$D$71),))</f>
        <v>0.4</v>
      </c>
      <c r="V5402" s="3">
        <f>Dataset!$T5402*(1-Dataset!$U5402)</f>
        <v>37.92</v>
      </c>
    </row>
    <row r="5403" spans="1:22" x14ac:dyDescent="0.3">
      <c r="A5403" s="32"/>
      <c r="C5403" s="3">
        <v>5398</v>
      </c>
      <c r="D5403" s="3" t="s">
        <v>8202</v>
      </c>
      <c r="E5403" s="34">
        <v>43059</v>
      </c>
      <c r="F5403" s="34">
        <v>43066</v>
      </c>
      <c r="G5403" s="3" t="s">
        <v>46</v>
      </c>
      <c r="H5403" s="3" t="s">
        <v>1781</v>
      </c>
      <c r="I5403" s="3" t="s">
        <v>1782</v>
      </c>
      <c r="J5403" s="3" t="s">
        <v>37</v>
      </c>
      <c r="K5403" s="3" t="s">
        <v>23</v>
      </c>
      <c r="L5403" s="3" t="s">
        <v>38</v>
      </c>
      <c r="M5403" s="3" t="s">
        <v>39</v>
      </c>
      <c r="N5403" s="3">
        <v>90004</v>
      </c>
      <c r="O5403" s="3" t="s">
        <v>40</v>
      </c>
      <c r="P5403" s="3" t="s">
        <v>809</v>
      </c>
      <c r="Q5403" s="3" t="s">
        <v>42</v>
      </c>
      <c r="R5403" s="3" t="s">
        <v>74</v>
      </c>
      <c r="S5403" s="3" t="s">
        <v>810</v>
      </c>
      <c r="T5403" s="3">
        <v>39</v>
      </c>
      <c r="U5403" s="35" cm="1">
        <f t="array" ref="U5403">INDEX('Pricing Strategy'!$F$4:$F$71,MATCH(1,(Dataset!$O5403='Pricing Strategy'!$B$4:$B$71)*(Dataset!$Q5403='Pricing Strategy'!$C$4:$C$71)*(Dataset!$R5403='Pricing Strategy'!$D$4:$D$71),))</f>
        <v>0.4</v>
      </c>
      <c r="V5403" s="3">
        <f>Dataset!$T5403*(1-Dataset!$U5403)</f>
        <v>23.4</v>
      </c>
    </row>
    <row r="5404" spans="1:22" x14ac:dyDescent="0.3">
      <c r="A5404" s="32"/>
      <c r="C5404" s="3">
        <v>5399</v>
      </c>
      <c r="D5404" s="3" t="s">
        <v>8203</v>
      </c>
      <c r="E5404" s="34">
        <v>43005</v>
      </c>
      <c r="F5404" s="34">
        <v>43010</v>
      </c>
      <c r="G5404" s="3" t="s">
        <v>46</v>
      </c>
      <c r="H5404" s="3" t="s">
        <v>2608</v>
      </c>
      <c r="I5404" s="3" t="s">
        <v>2609</v>
      </c>
      <c r="J5404" s="3" t="s">
        <v>37</v>
      </c>
      <c r="K5404" s="3" t="s">
        <v>23</v>
      </c>
      <c r="L5404" s="3" t="s">
        <v>2473</v>
      </c>
      <c r="M5404" s="3" t="s">
        <v>494</v>
      </c>
      <c r="N5404" s="3">
        <v>43130</v>
      </c>
      <c r="O5404" s="3" t="s">
        <v>144</v>
      </c>
      <c r="P5404" s="3" t="s">
        <v>1968</v>
      </c>
      <c r="Q5404" s="3" t="s">
        <v>42</v>
      </c>
      <c r="R5404" s="3" t="s">
        <v>71</v>
      </c>
      <c r="S5404" s="3" t="s">
        <v>1969</v>
      </c>
      <c r="T5404" s="3">
        <v>2.907</v>
      </c>
      <c r="U5404" s="35" cm="1">
        <f t="array" ref="U5404">INDEX('Pricing Strategy'!$F$4:$F$71,MATCH(1,(Dataset!$O5404='Pricing Strategy'!$B$4:$B$71)*(Dataset!$Q5404='Pricing Strategy'!$C$4:$C$71)*(Dataset!$R5404='Pricing Strategy'!$D$4:$D$71),))</f>
        <v>0.4</v>
      </c>
      <c r="V5404" s="3">
        <f>Dataset!$T5404*(1-Dataset!$U5404)</f>
        <v>1.7442</v>
      </c>
    </row>
    <row r="5405" spans="1:22" x14ac:dyDescent="0.3">
      <c r="A5405" s="32"/>
      <c r="C5405" s="3">
        <v>5400</v>
      </c>
      <c r="D5405" s="3" t="s">
        <v>8204</v>
      </c>
      <c r="E5405" s="34">
        <v>42834</v>
      </c>
      <c r="F5405" s="34">
        <v>42839</v>
      </c>
      <c r="G5405" s="3" t="s">
        <v>46</v>
      </c>
      <c r="H5405" s="3" t="s">
        <v>4378</v>
      </c>
      <c r="I5405" s="3" t="s">
        <v>4379</v>
      </c>
      <c r="J5405" s="3" t="s">
        <v>22</v>
      </c>
      <c r="K5405" s="3" t="s">
        <v>23</v>
      </c>
      <c r="L5405" s="3" t="s">
        <v>38</v>
      </c>
      <c r="M5405" s="3" t="s">
        <v>39</v>
      </c>
      <c r="N5405" s="3">
        <v>90004</v>
      </c>
      <c r="O5405" s="3" t="s">
        <v>40</v>
      </c>
      <c r="P5405" s="3" t="s">
        <v>27</v>
      </c>
      <c r="Q5405" s="3" t="s">
        <v>28</v>
      </c>
      <c r="R5405" s="3" t="s">
        <v>29</v>
      </c>
      <c r="S5405" s="3" t="s">
        <v>30</v>
      </c>
      <c r="T5405" s="3">
        <v>556.66499999999996</v>
      </c>
      <c r="U5405" s="35" cm="1">
        <f t="array" ref="U5405">INDEX('Pricing Strategy'!$F$4:$F$71,MATCH(1,(Dataset!$O5405='Pricing Strategy'!$B$4:$B$71)*(Dataset!$Q5405='Pricing Strategy'!$C$4:$C$71)*(Dataset!$R5405='Pricing Strategy'!$D$4:$D$71),))</f>
        <v>0.5</v>
      </c>
      <c r="V5405" s="3">
        <f>Dataset!$T5405*(1-Dataset!$U5405)</f>
        <v>278.33249999999998</v>
      </c>
    </row>
    <row r="5406" spans="1:22" x14ac:dyDescent="0.3">
      <c r="A5406" s="32"/>
      <c r="C5406" s="3">
        <v>5401</v>
      </c>
      <c r="D5406" s="3" t="s">
        <v>8205</v>
      </c>
      <c r="E5406" s="34">
        <v>43364</v>
      </c>
      <c r="F5406" s="34">
        <v>43366</v>
      </c>
      <c r="G5406" s="3" t="s">
        <v>184</v>
      </c>
      <c r="H5406" s="3" t="s">
        <v>8206</v>
      </c>
      <c r="I5406" s="3" t="s">
        <v>8207</v>
      </c>
      <c r="J5406" s="3" t="s">
        <v>22</v>
      </c>
      <c r="K5406" s="3" t="s">
        <v>23</v>
      </c>
      <c r="L5406" s="3" t="s">
        <v>91</v>
      </c>
      <c r="M5406" s="3" t="s">
        <v>92</v>
      </c>
      <c r="N5406" s="3">
        <v>98103</v>
      </c>
      <c r="O5406" s="3" t="s">
        <v>40</v>
      </c>
      <c r="P5406" s="3" t="s">
        <v>1415</v>
      </c>
      <c r="Q5406" s="3" t="s">
        <v>67</v>
      </c>
      <c r="R5406" s="3" t="s">
        <v>157</v>
      </c>
      <c r="S5406" s="3" t="s">
        <v>1416</v>
      </c>
      <c r="T5406" s="3">
        <v>71.98</v>
      </c>
      <c r="U5406" s="35" cm="1">
        <f t="array" ref="U5406">INDEX('Pricing Strategy'!$F$4:$F$71,MATCH(1,(Dataset!$O5406='Pricing Strategy'!$B$4:$B$71)*(Dataset!$Q5406='Pricing Strategy'!$C$4:$C$71)*(Dataset!$R5406='Pricing Strategy'!$D$4:$D$71),))</f>
        <v>0.45</v>
      </c>
      <c r="V5406" s="3">
        <f>Dataset!$T5406*(1-Dataset!$U5406)</f>
        <v>39.589000000000006</v>
      </c>
    </row>
    <row r="5407" spans="1:22" x14ac:dyDescent="0.3">
      <c r="A5407" s="32"/>
      <c r="C5407" s="3">
        <v>5402</v>
      </c>
      <c r="D5407" s="3" t="s">
        <v>8205</v>
      </c>
      <c r="E5407" s="34">
        <v>43364</v>
      </c>
      <c r="F5407" s="34">
        <v>43366</v>
      </c>
      <c r="G5407" s="3" t="s">
        <v>184</v>
      </c>
      <c r="H5407" s="3" t="s">
        <v>8206</v>
      </c>
      <c r="I5407" s="3" t="s">
        <v>8207</v>
      </c>
      <c r="J5407" s="3" t="s">
        <v>22</v>
      </c>
      <c r="K5407" s="3" t="s">
        <v>23</v>
      </c>
      <c r="L5407" s="3" t="s">
        <v>91</v>
      </c>
      <c r="M5407" s="3" t="s">
        <v>92</v>
      </c>
      <c r="N5407" s="3">
        <v>98103</v>
      </c>
      <c r="O5407" s="3" t="s">
        <v>40</v>
      </c>
      <c r="P5407" s="3" t="s">
        <v>1686</v>
      </c>
      <c r="Q5407" s="3" t="s">
        <v>67</v>
      </c>
      <c r="R5407" s="3" t="s">
        <v>157</v>
      </c>
      <c r="S5407" s="3" t="s">
        <v>1687</v>
      </c>
      <c r="T5407" s="3">
        <v>79.98</v>
      </c>
      <c r="U5407" s="35" cm="1">
        <f t="array" ref="U5407">INDEX('Pricing Strategy'!$F$4:$F$71,MATCH(1,(Dataset!$O5407='Pricing Strategy'!$B$4:$B$71)*(Dataset!$Q5407='Pricing Strategy'!$C$4:$C$71)*(Dataset!$R5407='Pricing Strategy'!$D$4:$D$71),))</f>
        <v>0.45</v>
      </c>
      <c r="V5407" s="3">
        <f>Dataset!$T5407*(1-Dataset!$U5407)</f>
        <v>43.989000000000004</v>
      </c>
    </row>
    <row r="5408" spans="1:22" x14ac:dyDescent="0.3">
      <c r="A5408" s="32"/>
      <c r="C5408" s="3">
        <v>5403</v>
      </c>
      <c r="D5408" s="3" t="s">
        <v>8208</v>
      </c>
      <c r="E5408" s="34">
        <v>43336</v>
      </c>
      <c r="F5408" s="34">
        <v>43341</v>
      </c>
      <c r="G5408" s="3" t="s">
        <v>46</v>
      </c>
      <c r="H5408" s="3" t="s">
        <v>1060</v>
      </c>
      <c r="I5408" s="3" t="s">
        <v>1061</v>
      </c>
      <c r="J5408" s="3" t="s">
        <v>37</v>
      </c>
      <c r="K5408" s="3" t="s">
        <v>23</v>
      </c>
      <c r="L5408" s="3" t="s">
        <v>262</v>
      </c>
      <c r="M5408" s="3" t="s">
        <v>263</v>
      </c>
      <c r="N5408" s="3">
        <v>10024</v>
      </c>
      <c r="O5408" s="3" t="s">
        <v>144</v>
      </c>
      <c r="P5408" s="3" t="s">
        <v>70</v>
      </c>
      <c r="Q5408" s="3" t="s">
        <v>42</v>
      </c>
      <c r="R5408" s="3" t="s">
        <v>71</v>
      </c>
      <c r="S5408" s="3" t="s">
        <v>72</v>
      </c>
      <c r="T5408" s="3">
        <v>24.672000000000001</v>
      </c>
      <c r="U5408" s="35" cm="1">
        <f t="array" ref="U5408">INDEX('Pricing Strategy'!$F$4:$F$71,MATCH(1,(Dataset!$O5408='Pricing Strategy'!$B$4:$B$71)*(Dataset!$Q5408='Pricing Strategy'!$C$4:$C$71)*(Dataset!$R5408='Pricing Strategy'!$D$4:$D$71),))</f>
        <v>0.4</v>
      </c>
      <c r="V5408" s="3">
        <f>Dataset!$T5408*(1-Dataset!$U5408)</f>
        <v>14.8032</v>
      </c>
    </row>
    <row r="5409" spans="1:22" x14ac:dyDescent="0.3">
      <c r="A5409" s="32"/>
      <c r="C5409" s="3">
        <v>5404</v>
      </c>
      <c r="D5409" s="3" t="s">
        <v>8208</v>
      </c>
      <c r="E5409" s="34">
        <v>43336</v>
      </c>
      <c r="F5409" s="34">
        <v>43341</v>
      </c>
      <c r="G5409" s="3" t="s">
        <v>46</v>
      </c>
      <c r="H5409" s="3" t="s">
        <v>1060</v>
      </c>
      <c r="I5409" s="3" t="s">
        <v>1061</v>
      </c>
      <c r="J5409" s="3" t="s">
        <v>37</v>
      </c>
      <c r="K5409" s="3" t="s">
        <v>23</v>
      </c>
      <c r="L5409" s="3" t="s">
        <v>262</v>
      </c>
      <c r="M5409" s="3" t="s">
        <v>263</v>
      </c>
      <c r="N5409" s="3">
        <v>10024</v>
      </c>
      <c r="O5409" s="3" t="s">
        <v>144</v>
      </c>
      <c r="P5409" s="3" t="s">
        <v>2359</v>
      </c>
      <c r="Q5409" s="3" t="s">
        <v>42</v>
      </c>
      <c r="R5409" s="3" t="s">
        <v>71</v>
      </c>
      <c r="S5409" s="3" t="s">
        <v>2360</v>
      </c>
      <c r="T5409" s="3">
        <v>3.7440000000000002</v>
      </c>
      <c r="U5409" s="35" cm="1">
        <f t="array" ref="U5409">INDEX('Pricing Strategy'!$F$4:$F$71,MATCH(1,(Dataset!$O5409='Pricing Strategy'!$B$4:$B$71)*(Dataset!$Q5409='Pricing Strategy'!$C$4:$C$71)*(Dataset!$R5409='Pricing Strategy'!$D$4:$D$71),))</f>
        <v>0.4</v>
      </c>
      <c r="V5409" s="3">
        <f>Dataset!$T5409*(1-Dataset!$U5409)</f>
        <v>2.2464</v>
      </c>
    </row>
    <row r="5410" spans="1:22" x14ac:dyDescent="0.3">
      <c r="A5410" s="32"/>
      <c r="C5410" s="3">
        <v>5405</v>
      </c>
      <c r="D5410" s="3" t="s">
        <v>8209</v>
      </c>
      <c r="E5410" s="34">
        <v>42788</v>
      </c>
      <c r="F5410" s="34">
        <v>42792</v>
      </c>
      <c r="G5410" s="3" t="s">
        <v>46</v>
      </c>
      <c r="H5410" s="3" t="s">
        <v>2951</v>
      </c>
      <c r="I5410" s="3" t="s">
        <v>2952</v>
      </c>
      <c r="J5410" s="3" t="s">
        <v>22</v>
      </c>
      <c r="K5410" s="3" t="s">
        <v>23</v>
      </c>
      <c r="L5410" s="3" t="s">
        <v>38</v>
      </c>
      <c r="M5410" s="3" t="s">
        <v>39</v>
      </c>
      <c r="N5410" s="3">
        <v>90045</v>
      </c>
      <c r="O5410" s="3" t="s">
        <v>40</v>
      </c>
      <c r="P5410" s="3" t="s">
        <v>1152</v>
      </c>
      <c r="Q5410" s="3" t="s">
        <v>67</v>
      </c>
      <c r="R5410" s="3" t="s">
        <v>68</v>
      </c>
      <c r="S5410" s="3" t="s">
        <v>1153</v>
      </c>
      <c r="T5410" s="3">
        <v>445.96</v>
      </c>
      <c r="U5410" s="35" cm="1">
        <f t="array" ref="U5410">INDEX('Pricing Strategy'!$F$4:$F$71,MATCH(1,(Dataset!$O5410='Pricing Strategy'!$B$4:$B$71)*(Dataset!$Q5410='Pricing Strategy'!$C$4:$C$71)*(Dataset!$R5410='Pricing Strategy'!$D$4:$D$71),))</f>
        <v>0.4</v>
      </c>
      <c r="V5410" s="3">
        <f>Dataset!$T5410*(1-Dataset!$U5410)</f>
        <v>267.57599999999996</v>
      </c>
    </row>
    <row r="5411" spans="1:22" x14ac:dyDescent="0.3">
      <c r="A5411" s="32"/>
      <c r="C5411" s="3">
        <v>5406</v>
      </c>
      <c r="D5411" s="3" t="s">
        <v>8209</v>
      </c>
      <c r="E5411" s="34">
        <v>42788</v>
      </c>
      <c r="F5411" s="34">
        <v>42792</v>
      </c>
      <c r="G5411" s="3" t="s">
        <v>46</v>
      </c>
      <c r="H5411" s="3" t="s">
        <v>2951</v>
      </c>
      <c r="I5411" s="3" t="s">
        <v>2952</v>
      </c>
      <c r="J5411" s="3" t="s">
        <v>22</v>
      </c>
      <c r="K5411" s="3" t="s">
        <v>23</v>
      </c>
      <c r="L5411" s="3" t="s">
        <v>38</v>
      </c>
      <c r="M5411" s="3" t="s">
        <v>39</v>
      </c>
      <c r="N5411" s="3">
        <v>90045</v>
      </c>
      <c r="O5411" s="3" t="s">
        <v>40</v>
      </c>
      <c r="P5411" s="3" t="s">
        <v>6514</v>
      </c>
      <c r="Q5411" s="3" t="s">
        <v>67</v>
      </c>
      <c r="R5411" s="3" t="s">
        <v>157</v>
      </c>
      <c r="S5411" s="3" t="s">
        <v>6515</v>
      </c>
      <c r="T5411" s="3">
        <v>36.24</v>
      </c>
      <c r="U5411" s="35" cm="1">
        <f t="array" ref="U5411">INDEX('Pricing Strategy'!$F$4:$F$71,MATCH(1,(Dataset!$O5411='Pricing Strategy'!$B$4:$B$71)*(Dataset!$Q5411='Pricing Strategy'!$C$4:$C$71)*(Dataset!$R5411='Pricing Strategy'!$D$4:$D$71),))</f>
        <v>0.45</v>
      </c>
      <c r="V5411" s="3">
        <f>Dataset!$T5411*(1-Dataset!$U5411)</f>
        <v>19.932000000000002</v>
      </c>
    </row>
    <row r="5412" spans="1:22" x14ac:dyDescent="0.3">
      <c r="A5412" s="32"/>
      <c r="C5412" s="3">
        <v>5407</v>
      </c>
      <c r="D5412" s="3" t="s">
        <v>8209</v>
      </c>
      <c r="E5412" s="34">
        <v>42788</v>
      </c>
      <c r="F5412" s="34">
        <v>42792</v>
      </c>
      <c r="G5412" s="3" t="s">
        <v>46</v>
      </c>
      <c r="H5412" s="3" t="s">
        <v>2951</v>
      </c>
      <c r="I5412" s="3" t="s">
        <v>2952</v>
      </c>
      <c r="J5412" s="3" t="s">
        <v>22</v>
      </c>
      <c r="K5412" s="3" t="s">
        <v>23</v>
      </c>
      <c r="L5412" s="3" t="s">
        <v>38</v>
      </c>
      <c r="M5412" s="3" t="s">
        <v>39</v>
      </c>
      <c r="N5412" s="3">
        <v>90045</v>
      </c>
      <c r="O5412" s="3" t="s">
        <v>40</v>
      </c>
      <c r="P5412" s="3" t="s">
        <v>4193</v>
      </c>
      <c r="Q5412" s="3" t="s">
        <v>42</v>
      </c>
      <c r="R5412" s="3" t="s">
        <v>265</v>
      </c>
      <c r="S5412" s="3" t="s">
        <v>4194</v>
      </c>
      <c r="T5412" s="3">
        <v>10.65</v>
      </c>
      <c r="U5412" s="35" cm="1">
        <f t="array" ref="U5412">INDEX('Pricing Strategy'!$F$4:$F$71,MATCH(1,(Dataset!$O5412='Pricing Strategy'!$B$4:$B$71)*(Dataset!$Q5412='Pricing Strategy'!$C$4:$C$71)*(Dataset!$R5412='Pricing Strategy'!$D$4:$D$71),))</f>
        <v>0.4</v>
      </c>
      <c r="V5412" s="3">
        <f>Dataset!$T5412*(1-Dataset!$U5412)</f>
        <v>6.39</v>
      </c>
    </row>
    <row r="5413" spans="1:22" x14ac:dyDescent="0.3">
      <c r="A5413" s="32"/>
      <c r="C5413" s="3">
        <v>5408</v>
      </c>
      <c r="D5413" s="3" t="s">
        <v>8210</v>
      </c>
      <c r="E5413" s="34">
        <v>43442</v>
      </c>
      <c r="F5413" s="34">
        <v>43448</v>
      </c>
      <c r="G5413" s="3" t="s">
        <v>46</v>
      </c>
      <c r="H5413" s="3" t="s">
        <v>6033</v>
      </c>
      <c r="I5413" s="3" t="s">
        <v>6034</v>
      </c>
      <c r="J5413" s="3" t="s">
        <v>37</v>
      </c>
      <c r="K5413" s="3" t="s">
        <v>23</v>
      </c>
      <c r="L5413" s="3" t="s">
        <v>123</v>
      </c>
      <c r="M5413" s="3" t="s">
        <v>39</v>
      </c>
      <c r="N5413" s="3">
        <v>94109</v>
      </c>
      <c r="O5413" s="3" t="s">
        <v>40</v>
      </c>
      <c r="P5413" s="3" t="s">
        <v>7521</v>
      </c>
      <c r="Q5413" s="3" t="s">
        <v>42</v>
      </c>
      <c r="R5413" s="3" t="s">
        <v>86</v>
      </c>
      <c r="S5413" s="3" t="s">
        <v>8211</v>
      </c>
      <c r="T5413" s="3">
        <v>87.92</v>
      </c>
      <c r="U5413" s="35" cm="1">
        <f t="array" ref="U5413">INDEX('Pricing Strategy'!$F$4:$F$71,MATCH(1,(Dataset!$O5413='Pricing Strategy'!$B$4:$B$71)*(Dataset!$Q5413='Pricing Strategy'!$C$4:$C$71)*(Dataset!$R5413='Pricing Strategy'!$D$4:$D$71),))</f>
        <v>0.4</v>
      </c>
      <c r="V5413" s="3">
        <f>Dataset!$T5413*(1-Dataset!$U5413)</f>
        <v>52.752000000000002</v>
      </c>
    </row>
    <row r="5414" spans="1:22" x14ac:dyDescent="0.3">
      <c r="A5414" s="32"/>
      <c r="C5414" s="3">
        <v>5409</v>
      </c>
      <c r="D5414" s="3" t="s">
        <v>8210</v>
      </c>
      <c r="E5414" s="34">
        <v>43442</v>
      </c>
      <c r="F5414" s="34">
        <v>43448</v>
      </c>
      <c r="G5414" s="3" t="s">
        <v>46</v>
      </c>
      <c r="H5414" s="3" t="s">
        <v>6033</v>
      </c>
      <c r="I5414" s="3" t="s">
        <v>6034</v>
      </c>
      <c r="J5414" s="3" t="s">
        <v>37</v>
      </c>
      <c r="K5414" s="3" t="s">
        <v>23</v>
      </c>
      <c r="L5414" s="3" t="s">
        <v>123</v>
      </c>
      <c r="M5414" s="3" t="s">
        <v>39</v>
      </c>
      <c r="N5414" s="3">
        <v>94109</v>
      </c>
      <c r="O5414" s="3" t="s">
        <v>40</v>
      </c>
      <c r="P5414" s="3" t="s">
        <v>3548</v>
      </c>
      <c r="Q5414" s="3" t="s">
        <v>42</v>
      </c>
      <c r="R5414" s="3" t="s">
        <v>71</v>
      </c>
      <c r="S5414" s="3" t="s">
        <v>3549</v>
      </c>
      <c r="T5414" s="3">
        <v>22.423999999999999</v>
      </c>
      <c r="U5414" s="35" cm="1">
        <f t="array" ref="U5414">INDEX('Pricing Strategy'!$F$4:$F$71,MATCH(1,(Dataset!$O5414='Pricing Strategy'!$B$4:$B$71)*(Dataset!$Q5414='Pricing Strategy'!$C$4:$C$71)*(Dataset!$R5414='Pricing Strategy'!$D$4:$D$71),))</f>
        <v>0.4</v>
      </c>
      <c r="V5414" s="3">
        <f>Dataset!$T5414*(1-Dataset!$U5414)</f>
        <v>13.4544</v>
      </c>
    </row>
    <row r="5415" spans="1:22" x14ac:dyDescent="0.3">
      <c r="A5415" s="32"/>
      <c r="C5415" s="3">
        <v>5410</v>
      </c>
      <c r="D5415" s="3" t="s">
        <v>8210</v>
      </c>
      <c r="E5415" s="34">
        <v>43442</v>
      </c>
      <c r="F5415" s="34">
        <v>43448</v>
      </c>
      <c r="G5415" s="3" t="s">
        <v>46</v>
      </c>
      <c r="H5415" s="3" t="s">
        <v>6033</v>
      </c>
      <c r="I5415" s="3" t="s">
        <v>6034</v>
      </c>
      <c r="J5415" s="3" t="s">
        <v>37</v>
      </c>
      <c r="K5415" s="3" t="s">
        <v>23</v>
      </c>
      <c r="L5415" s="3" t="s">
        <v>123</v>
      </c>
      <c r="M5415" s="3" t="s">
        <v>39</v>
      </c>
      <c r="N5415" s="3">
        <v>94109</v>
      </c>
      <c r="O5415" s="3" t="s">
        <v>40</v>
      </c>
      <c r="P5415" s="3" t="s">
        <v>1724</v>
      </c>
      <c r="Q5415" s="3" t="s">
        <v>42</v>
      </c>
      <c r="R5415" s="3" t="s">
        <v>71</v>
      </c>
      <c r="S5415" s="3" t="s">
        <v>1725</v>
      </c>
      <c r="T5415" s="3">
        <v>90.48</v>
      </c>
      <c r="U5415" s="35" cm="1">
        <f t="array" ref="U5415">INDEX('Pricing Strategy'!$F$4:$F$71,MATCH(1,(Dataset!$O5415='Pricing Strategy'!$B$4:$B$71)*(Dataset!$Q5415='Pricing Strategy'!$C$4:$C$71)*(Dataset!$R5415='Pricing Strategy'!$D$4:$D$71),))</f>
        <v>0.4</v>
      </c>
      <c r="V5415" s="3">
        <f>Dataset!$T5415*(1-Dataset!$U5415)</f>
        <v>54.288000000000004</v>
      </c>
    </row>
    <row r="5416" spans="1:22" x14ac:dyDescent="0.3">
      <c r="A5416" s="32"/>
      <c r="C5416" s="3">
        <v>5411</v>
      </c>
      <c r="D5416" s="3" t="s">
        <v>8210</v>
      </c>
      <c r="E5416" s="34">
        <v>43442</v>
      </c>
      <c r="F5416" s="34">
        <v>43448</v>
      </c>
      <c r="G5416" s="3" t="s">
        <v>46</v>
      </c>
      <c r="H5416" s="3" t="s">
        <v>6033</v>
      </c>
      <c r="I5416" s="3" t="s">
        <v>6034</v>
      </c>
      <c r="J5416" s="3" t="s">
        <v>37</v>
      </c>
      <c r="K5416" s="3" t="s">
        <v>23</v>
      </c>
      <c r="L5416" s="3" t="s">
        <v>123</v>
      </c>
      <c r="M5416" s="3" t="s">
        <v>39</v>
      </c>
      <c r="N5416" s="3">
        <v>94109</v>
      </c>
      <c r="O5416" s="3" t="s">
        <v>40</v>
      </c>
      <c r="P5416" s="3" t="s">
        <v>5562</v>
      </c>
      <c r="Q5416" s="3" t="s">
        <v>42</v>
      </c>
      <c r="R5416" s="3" t="s">
        <v>55</v>
      </c>
      <c r="S5416" s="3" t="s">
        <v>5563</v>
      </c>
      <c r="T5416" s="3">
        <v>42.76</v>
      </c>
      <c r="U5416" s="35" cm="1">
        <f t="array" ref="U5416">INDEX('Pricing Strategy'!$F$4:$F$71,MATCH(1,(Dataset!$O5416='Pricing Strategy'!$B$4:$B$71)*(Dataset!$Q5416='Pricing Strategy'!$C$4:$C$71)*(Dataset!$R5416='Pricing Strategy'!$D$4:$D$71),))</f>
        <v>0.5</v>
      </c>
      <c r="V5416" s="3">
        <f>Dataset!$T5416*(1-Dataset!$U5416)</f>
        <v>21.38</v>
      </c>
    </row>
    <row r="5417" spans="1:22" x14ac:dyDescent="0.3">
      <c r="A5417" s="32"/>
      <c r="C5417" s="3">
        <v>5412</v>
      </c>
      <c r="D5417" s="3" t="s">
        <v>8212</v>
      </c>
      <c r="E5417" s="34">
        <v>43361</v>
      </c>
      <c r="F5417" s="34">
        <v>43365</v>
      </c>
      <c r="G5417" s="3" t="s">
        <v>46</v>
      </c>
      <c r="H5417" s="3" t="s">
        <v>6536</v>
      </c>
      <c r="I5417" s="3" t="s">
        <v>6537</v>
      </c>
      <c r="J5417" s="3" t="s">
        <v>22</v>
      </c>
      <c r="K5417" s="3" t="s">
        <v>23</v>
      </c>
      <c r="L5417" s="3" t="s">
        <v>8213</v>
      </c>
      <c r="M5417" s="3" t="s">
        <v>665</v>
      </c>
      <c r="N5417" s="3">
        <v>88101</v>
      </c>
      <c r="O5417" s="3" t="s">
        <v>40</v>
      </c>
      <c r="P5417" s="3" t="s">
        <v>2940</v>
      </c>
      <c r="Q5417" s="3" t="s">
        <v>42</v>
      </c>
      <c r="R5417" s="3" t="s">
        <v>71</v>
      </c>
      <c r="S5417" s="3" t="s">
        <v>2941</v>
      </c>
      <c r="T5417" s="3">
        <v>10.08</v>
      </c>
      <c r="U5417" s="35" cm="1">
        <f t="array" ref="U5417">INDEX('Pricing Strategy'!$F$4:$F$71,MATCH(1,(Dataset!$O5417='Pricing Strategy'!$B$4:$B$71)*(Dataset!$Q5417='Pricing Strategy'!$C$4:$C$71)*(Dataset!$R5417='Pricing Strategy'!$D$4:$D$71),))</f>
        <v>0.4</v>
      </c>
      <c r="V5417" s="3">
        <f>Dataset!$T5417*(1-Dataset!$U5417)</f>
        <v>6.048</v>
      </c>
    </row>
    <row r="5418" spans="1:22" x14ac:dyDescent="0.3">
      <c r="A5418" s="32"/>
      <c r="C5418" s="3">
        <v>5413</v>
      </c>
      <c r="D5418" s="3" t="s">
        <v>8212</v>
      </c>
      <c r="E5418" s="34">
        <v>43361</v>
      </c>
      <c r="F5418" s="34">
        <v>43365</v>
      </c>
      <c r="G5418" s="3" t="s">
        <v>46</v>
      </c>
      <c r="H5418" s="3" t="s">
        <v>6536</v>
      </c>
      <c r="I5418" s="3" t="s">
        <v>6537</v>
      </c>
      <c r="J5418" s="3" t="s">
        <v>22</v>
      </c>
      <c r="K5418" s="3" t="s">
        <v>23</v>
      </c>
      <c r="L5418" s="3" t="s">
        <v>8213</v>
      </c>
      <c r="M5418" s="3" t="s">
        <v>665</v>
      </c>
      <c r="N5418" s="3">
        <v>88101</v>
      </c>
      <c r="O5418" s="3" t="s">
        <v>40</v>
      </c>
      <c r="P5418" s="3" t="s">
        <v>8214</v>
      </c>
      <c r="Q5418" s="3" t="s">
        <v>67</v>
      </c>
      <c r="R5418" s="3" t="s">
        <v>157</v>
      </c>
      <c r="S5418" s="3" t="s">
        <v>8215</v>
      </c>
      <c r="T5418" s="3">
        <v>101.34</v>
      </c>
      <c r="U5418" s="35" cm="1">
        <f t="array" ref="U5418">INDEX('Pricing Strategy'!$F$4:$F$71,MATCH(1,(Dataset!$O5418='Pricing Strategy'!$B$4:$B$71)*(Dataset!$Q5418='Pricing Strategy'!$C$4:$C$71)*(Dataset!$R5418='Pricing Strategy'!$D$4:$D$71),))</f>
        <v>0.45</v>
      </c>
      <c r="V5418" s="3">
        <f>Dataset!$T5418*(1-Dataset!$U5418)</f>
        <v>55.737000000000009</v>
      </c>
    </row>
    <row r="5419" spans="1:22" x14ac:dyDescent="0.3">
      <c r="A5419" s="32"/>
      <c r="C5419" s="3">
        <v>5414</v>
      </c>
      <c r="D5419" s="3" t="s">
        <v>8216</v>
      </c>
      <c r="E5419" s="34">
        <v>42989</v>
      </c>
      <c r="F5419" s="34">
        <v>42992</v>
      </c>
      <c r="G5419" s="3" t="s">
        <v>184</v>
      </c>
      <c r="H5419" s="3" t="s">
        <v>5065</v>
      </c>
      <c r="I5419" s="3" t="s">
        <v>5066</v>
      </c>
      <c r="J5419" s="3" t="s">
        <v>22</v>
      </c>
      <c r="K5419" s="3" t="s">
        <v>23</v>
      </c>
      <c r="L5419" s="3" t="s">
        <v>7250</v>
      </c>
      <c r="M5419" s="3" t="s">
        <v>4536</v>
      </c>
      <c r="N5419" s="3">
        <v>67212</v>
      </c>
      <c r="O5419" s="3" t="s">
        <v>101</v>
      </c>
      <c r="P5419" s="3" t="s">
        <v>6496</v>
      </c>
      <c r="Q5419" s="3" t="s">
        <v>67</v>
      </c>
      <c r="R5419" s="3" t="s">
        <v>68</v>
      </c>
      <c r="S5419" s="3" t="s">
        <v>6497</v>
      </c>
      <c r="T5419" s="3">
        <v>224.75</v>
      </c>
      <c r="U5419" s="35" cm="1">
        <f t="array" ref="U5419">INDEX('Pricing Strategy'!$F$4:$F$71,MATCH(1,(Dataset!$O5419='Pricing Strategy'!$B$4:$B$71)*(Dataset!$Q5419='Pricing Strategy'!$C$4:$C$71)*(Dataset!$R5419='Pricing Strategy'!$D$4:$D$71),))</f>
        <v>0.3</v>
      </c>
      <c r="V5419" s="3">
        <f>Dataset!$T5419*(1-Dataset!$U5419)</f>
        <v>157.32499999999999</v>
      </c>
    </row>
    <row r="5420" spans="1:22" x14ac:dyDescent="0.3">
      <c r="A5420" s="32"/>
      <c r="C5420" s="3">
        <v>5415</v>
      </c>
      <c r="D5420" s="3" t="s">
        <v>8217</v>
      </c>
      <c r="E5420" s="34">
        <v>43366</v>
      </c>
      <c r="F5420" s="34">
        <v>43371</v>
      </c>
      <c r="G5420" s="3" t="s">
        <v>46</v>
      </c>
      <c r="H5420" s="3" t="s">
        <v>450</v>
      </c>
      <c r="I5420" s="3" t="s">
        <v>451</v>
      </c>
      <c r="J5420" s="3" t="s">
        <v>22</v>
      </c>
      <c r="K5420" s="3" t="s">
        <v>23</v>
      </c>
      <c r="L5420" s="3" t="s">
        <v>299</v>
      </c>
      <c r="M5420" s="3" t="s">
        <v>207</v>
      </c>
      <c r="N5420" s="3">
        <v>60653</v>
      </c>
      <c r="O5420" s="3" t="s">
        <v>101</v>
      </c>
      <c r="P5420" s="3" t="s">
        <v>7923</v>
      </c>
      <c r="Q5420" s="3" t="s">
        <v>42</v>
      </c>
      <c r="R5420" s="3" t="s">
        <v>74</v>
      </c>
      <c r="S5420" s="3" t="s">
        <v>7924</v>
      </c>
      <c r="T5420" s="3">
        <v>73.176000000000002</v>
      </c>
      <c r="U5420" s="35" cm="1">
        <f t="array" ref="U5420">INDEX('Pricing Strategy'!$F$4:$F$71,MATCH(1,(Dataset!$O5420='Pricing Strategy'!$B$4:$B$71)*(Dataset!$Q5420='Pricing Strategy'!$C$4:$C$71)*(Dataset!$R5420='Pricing Strategy'!$D$4:$D$71),))</f>
        <v>0.3</v>
      </c>
      <c r="V5420" s="3">
        <f>Dataset!$T5420*(1-Dataset!$U5420)</f>
        <v>51.223199999999999</v>
      </c>
    </row>
    <row r="5421" spans="1:22" x14ac:dyDescent="0.3">
      <c r="A5421" s="32"/>
      <c r="C5421" s="3">
        <v>5416</v>
      </c>
      <c r="D5421" s="3" t="s">
        <v>8217</v>
      </c>
      <c r="E5421" s="34">
        <v>43366</v>
      </c>
      <c r="F5421" s="34">
        <v>43371</v>
      </c>
      <c r="G5421" s="3" t="s">
        <v>46</v>
      </c>
      <c r="H5421" s="3" t="s">
        <v>450</v>
      </c>
      <c r="I5421" s="3" t="s">
        <v>451</v>
      </c>
      <c r="J5421" s="3" t="s">
        <v>22</v>
      </c>
      <c r="K5421" s="3" t="s">
        <v>23</v>
      </c>
      <c r="L5421" s="3" t="s">
        <v>299</v>
      </c>
      <c r="M5421" s="3" t="s">
        <v>207</v>
      </c>
      <c r="N5421" s="3">
        <v>60653</v>
      </c>
      <c r="O5421" s="3" t="s">
        <v>101</v>
      </c>
      <c r="P5421" s="3" t="s">
        <v>3817</v>
      </c>
      <c r="Q5421" s="3" t="s">
        <v>42</v>
      </c>
      <c r="R5421" s="3" t="s">
        <v>86</v>
      </c>
      <c r="S5421" s="3" t="s">
        <v>3818</v>
      </c>
      <c r="T5421" s="3">
        <v>20.736000000000001</v>
      </c>
      <c r="U5421" s="35" cm="1">
        <f t="array" ref="U5421">INDEX('Pricing Strategy'!$F$4:$F$71,MATCH(1,(Dataset!$O5421='Pricing Strategy'!$B$4:$B$71)*(Dataset!$Q5421='Pricing Strategy'!$C$4:$C$71)*(Dataset!$R5421='Pricing Strategy'!$D$4:$D$71),))</f>
        <v>0.3</v>
      </c>
      <c r="V5421" s="3">
        <f>Dataset!$T5421*(1-Dataset!$U5421)</f>
        <v>14.5152</v>
      </c>
    </row>
    <row r="5422" spans="1:22" x14ac:dyDescent="0.3">
      <c r="A5422" s="32"/>
      <c r="C5422" s="3">
        <v>5417</v>
      </c>
      <c r="D5422" s="3" t="s">
        <v>8217</v>
      </c>
      <c r="E5422" s="34">
        <v>43366</v>
      </c>
      <c r="F5422" s="34">
        <v>43371</v>
      </c>
      <c r="G5422" s="3" t="s">
        <v>46</v>
      </c>
      <c r="H5422" s="3" t="s">
        <v>450</v>
      </c>
      <c r="I5422" s="3" t="s">
        <v>451</v>
      </c>
      <c r="J5422" s="3" t="s">
        <v>22</v>
      </c>
      <c r="K5422" s="3" t="s">
        <v>23</v>
      </c>
      <c r="L5422" s="3" t="s">
        <v>299</v>
      </c>
      <c r="M5422" s="3" t="s">
        <v>207</v>
      </c>
      <c r="N5422" s="3">
        <v>60653</v>
      </c>
      <c r="O5422" s="3" t="s">
        <v>101</v>
      </c>
      <c r="P5422" s="3" t="s">
        <v>3033</v>
      </c>
      <c r="Q5422" s="3" t="s">
        <v>67</v>
      </c>
      <c r="R5422" s="3" t="s">
        <v>68</v>
      </c>
      <c r="S5422" s="3" t="s">
        <v>3034</v>
      </c>
      <c r="T5422" s="3">
        <v>39.984000000000002</v>
      </c>
      <c r="U5422" s="35" cm="1">
        <f t="array" ref="U5422">INDEX('Pricing Strategy'!$F$4:$F$71,MATCH(1,(Dataset!$O5422='Pricing Strategy'!$B$4:$B$71)*(Dataset!$Q5422='Pricing Strategy'!$C$4:$C$71)*(Dataset!$R5422='Pricing Strategy'!$D$4:$D$71),))</f>
        <v>0.3</v>
      </c>
      <c r="V5422" s="3">
        <f>Dataset!$T5422*(1-Dataset!$U5422)</f>
        <v>27.988799999999998</v>
      </c>
    </row>
    <row r="5423" spans="1:22" x14ac:dyDescent="0.3">
      <c r="A5423" s="32"/>
      <c r="C5423" s="3">
        <v>5418</v>
      </c>
      <c r="D5423" s="3" t="s">
        <v>8218</v>
      </c>
      <c r="E5423" s="34">
        <v>42283</v>
      </c>
      <c r="F5423" s="34">
        <v>42285</v>
      </c>
      <c r="G5423" s="3" t="s">
        <v>19</v>
      </c>
      <c r="H5423" s="3" t="s">
        <v>754</v>
      </c>
      <c r="I5423" s="3" t="s">
        <v>755</v>
      </c>
      <c r="J5423" s="3" t="s">
        <v>37</v>
      </c>
      <c r="K5423" s="3" t="s">
        <v>23</v>
      </c>
      <c r="L5423" s="3" t="s">
        <v>2533</v>
      </c>
      <c r="M5423" s="3" t="s">
        <v>134</v>
      </c>
      <c r="N5423" s="3">
        <v>68104</v>
      </c>
      <c r="O5423" s="3" t="s">
        <v>101</v>
      </c>
      <c r="P5423" s="3" t="s">
        <v>8219</v>
      </c>
      <c r="Q5423" s="3" t="s">
        <v>42</v>
      </c>
      <c r="R5423" s="3" t="s">
        <v>71</v>
      </c>
      <c r="S5423" s="3" t="s">
        <v>8220</v>
      </c>
      <c r="T5423" s="3">
        <v>15.36</v>
      </c>
      <c r="U5423" s="35" cm="1">
        <f t="array" ref="U5423">INDEX('Pricing Strategy'!$F$4:$F$71,MATCH(1,(Dataset!$O5423='Pricing Strategy'!$B$4:$B$71)*(Dataset!$Q5423='Pricing Strategy'!$C$4:$C$71)*(Dataset!$R5423='Pricing Strategy'!$D$4:$D$71),))</f>
        <v>0.3</v>
      </c>
      <c r="V5423" s="3">
        <f>Dataset!$T5423*(1-Dataset!$U5423)</f>
        <v>10.751999999999999</v>
      </c>
    </row>
    <row r="5424" spans="1:22" x14ac:dyDescent="0.3">
      <c r="A5424" s="32"/>
      <c r="C5424" s="3">
        <v>5419</v>
      </c>
      <c r="D5424" s="3" t="s">
        <v>8221</v>
      </c>
      <c r="E5424" s="34">
        <v>42666</v>
      </c>
      <c r="F5424" s="34">
        <v>42669</v>
      </c>
      <c r="G5424" s="3" t="s">
        <v>184</v>
      </c>
      <c r="H5424" s="3" t="s">
        <v>4804</v>
      </c>
      <c r="I5424" s="3" t="s">
        <v>4805</v>
      </c>
      <c r="J5424" s="3" t="s">
        <v>22</v>
      </c>
      <c r="K5424" s="3" t="s">
        <v>23</v>
      </c>
      <c r="L5424" s="3" t="s">
        <v>180</v>
      </c>
      <c r="M5424" s="3" t="s">
        <v>100</v>
      </c>
      <c r="N5424" s="3">
        <v>77041</v>
      </c>
      <c r="O5424" s="3" t="s">
        <v>101</v>
      </c>
      <c r="P5424" s="3" t="s">
        <v>2929</v>
      </c>
      <c r="Q5424" s="3" t="s">
        <v>42</v>
      </c>
      <c r="R5424" s="3" t="s">
        <v>86</v>
      </c>
      <c r="S5424" s="3" t="s">
        <v>2930</v>
      </c>
      <c r="T5424" s="3">
        <v>36.287999999999997</v>
      </c>
      <c r="U5424" s="35" cm="1">
        <f t="array" ref="U5424">INDEX('Pricing Strategy'!$F$4:$F$71,MATCH(1,(Dataset!$O5424='Pricing Strategy'!$B$4:$B$71)*(Dataset!$Q5424='Pricing Strategy'!$C$4:$C$71)*(Dataset!$R5424='Pricing Strategy'!$D$4:$D$71),))</f>
        <v>0.3</v>
      </c>
      <c r="V5424" s="3">
        <f>Dataset!$T5424*(1-Dataset!$U5424)</f>
        <v>25.401599999999995</v>
      </c>
    </row>
    <row r="5425" spans="1:22" x14ac:dyDescent="0.3">
      <c r="A5425" s="32"/>
      <c r="C5425" s="3">
        <v>5420</v>
      </c>
      <c r="D5425" s="3" t="s">
        <v>8221</v>
      </c>
      <c r="E5425" s="34">
        <v>42666</v>
      </c>
      <c r="F5425" s="34">
        <v>42669</v>
      </c>
      <c r="G5425" s="3" t="s">
        <v>184</v>
      </c>
      <c r="H5425" s="3" t="s">
        <v>4804</v>
      </c>
      <c r="I5425" s="3" t="s">
        <v>4805</v>
      </c>
      <c r="J5425" s="3" t="s">
        <v>22</v>
      </c>
      <c r="K5425" s="3" t="s">
        <v>23</v>
      </c>
      <c r="L5425" s="3" t="s">
        <v>180</v>
      </c>
      <c r="M5425" s="3" t="s">
        <v>100</v>
      </c>
      <c r="N5425" s="3">
        <v>77041</v>
      </c>
      <c r="O5425" s="3" t="s">
        <v>101</v>
      </c>
      <c r="P5425" s="3" t="s">
        <v>2088</v>
      </c>
      <c r="Q5425" s="3" t="s">
        <v>67</v>
      </c>
      <c r="R5425" s="3" t="s">
        <v>68</v>
      </c>
      <c r="S5425" s="3" t="s">
        <v>2089</v>
      </c>
      <c r="T5425" s="3">
        <v>150.38399999999999</v>
      </c>
      <c r="U5425" s="35" cm="1">
        <f t="array" ref="U5425">INDEX('Pricing Strategy'!$F$4:$F$71,MATCH(1,(Dataset!$O5425='Pricing Strategy'!$B$4:$B$71)*(Dataset!$Q5425='Pricing Strategy'!$C$4:$C$71)*(Dataset!$R5425='Pricing Strategy'!$D$4:$D$71),))</f>
        <v>0.3</v>
      </c>
      <c r="V5425" s="3">
        <f>Dataset!$T5425*(1-Dataset!$U5425)</f>
        <v>105.26879999999998</v>
      </c>
    </row>
    <row r="5426" spans="1:22" x14ac:dyDescent="0.3">
      <c r="A5426" s="32"/>
      <c r="C5426" s="3">
        <v>5421</v>
      </c>
      <c r="D5426" s="3" t="s">
        <v>8222</v>
      </c>
      <c r="E5426" s="34">
        <v>42825</v>
      </c>
      <c r="F5426" s="34">
        <v>42827</v>
      </c>
      <c r="G5426" s="3" t="s">
        <v>19</v>
      </c>
      <c r="H5426" s="3" t="s">
        <v>1954</v>
      </c>
      <c r="I5426" s="3" t="s">
        <v>1955</v>
      </c>
      <c r="J5426" s="3" t="s">
        <v>22</v>
      </c>
      <c r="K5426" s="3" t="s">
        <v>23</v>
      </c>
      <c r="L5426" s="3" t="s">
        <v>142</v>
      </c>
      <c r="M5426" s="3" t="s">
        <v>143</v>
      </c>
      <c r="N5426" s="3">
        <v>19134</v>
      </c>
      <c r="O5426" s="3" t="s">
        <v>144</v>
      </c>
      <c r="P5426" s="3" t="s">
        <v>7009</v>
      </c>
      <c r="Q5426" s="3" t="s">
        <v>67</v>
      </c>
      <c r="R5426" s="3" t="s">
        <v>68</v>
      </c>
      <c r="S5426" s="3" t="s">
        <v>7010</v>
      </c>
      <c r="T5426" s="3">
        <v>280.78199999999998</v>
      </c>
      <c r="U5426" s="35" cm="1">
        <f t="array" ref="U5426">INDEX('Pricing Strategy'!$F$4:$F$71,MATCH(1,(Dataset!$O5426='Pricing Strategy'!$B$4:$B$71)*(Dataset!$Q5426='Pricing Strategy'!$C$4:$C$71)*(Dataset!$R5426='Pricing Strategy'!$D$4:$D$71),))</f>
        <v>0.4</v>
      </c>
      <c r="V5426" s="3">
        <f>Dataset!$T5426*(1-Dataset!$U5426)</f>
        <v>168.46919999999997</v>
      </c>
    </row>
    <row r="5427" spans="1:22" x14ac:dyDescent="0.3">
      <c r="A5427" s="32"/>
      <c r="C5427" s="3">
        <v>5422</v>
      </c>
      <c r="D5427" s="3" t="s">
        <v>8222</v>
      </c>
      <c r="E5427" s="34">
        <v>42825</v>
      </c>
      <c r="F5427" s="34">
        <v>42827</v>
      </c>
      <c r="G5427" s="3" t="s">
        <v>19</v>
      </c>
      <c r="H5427" s="3" t="s">
        <v>1954</v>
      </c>
      <c r="I5427" s="3" t="s">
        <v>1955</v>
      </c>
      <c r="J5427" s="3" t="s">
        <v>22</v>
      </c>
      <c r="K5427" s="3" t="s">
        <v>23</v>
      </c>
      <c r="L5427" s="3" t="s">
        <v>142</v>
      </c>
      <c r="M5427" s="3" t="s">
        <v>143</v>
      </c>
      <c r="N5427" s="3">
        <v>19134</v>
      </c>
      <c r="O5427" s="3" t="s">
        <v>144</v>
      </c>
      <c r="P5427" s="3" t="s">
        <v>4968</v>
      </c>
      <c r="Q5427" s="3" t="s">
        <v>67</v>
      </c>
      <c r="R5427" s="3" t="s">
        <v>157</v>
      </c>
      <c r="S5427" s="3" t="s">
        <v>4969</v>
      </c>
      <c r="T5427" s="3">
        <v>31.984000000000002</v>
      </c>
      <c r="U5427" s="35" cm="1">
        <f t="array" ref="U5427">INDEX('Pricing Strategy'!$F$4:$F$71,MATCH(1,(Dataset!$O5427='Pricing Strategy'!$B$4:$B$71)*(Dataset!$Q5427='Pricing Strategy'!$C$4:$C$71)*(Dataset!$R5427='Pricing Strategy'!$D$4:$D$71),))</f>
        <v>0.45</v>
      </c>
      <c r="V5427" s="3">
        <f>Dataset!$T5427*(1-Dataset!$U5427)</f>
        <v>17.591200000000001</v>
      </c>
    </row>
    <row r="5428" spans="1:22" x14ac:dyDescent="0.3">
      <c r="A5428" s="32"/>
      <c r="C5428" s="3">
        <v>5423</v>
      </c>
      <c r="D5428" s="3" t="s">
        <v>8223</v>
      </c>
      <c r="E5428" s="34">
        <v>43098</v>
      </c>
      <c r="F5428" s="34">
        <v>43102</v>
      </c>
      <c r="G5428" s="3" t="s">
        <v>46</v>
      </c>
      <c r="H5428" s="3" t="s">
        <v>3534</v>
      </c>
      <c r="I5428" s="3" t="s">
        <v>3535</v>
      </c>
      <c r="J5428" s="3" t="s">
        <v>22</v>
      </c>
      <c r="K5428" s="3" t="s">
        <v>23</v>
      </c>
      <c r="L5428" s="3" t="s">
        <v>38</v>
      </c>
      <c r="M5428" s="3" t="s">
        <v>39</v>
      </c>
      <c r="N5428" s="3">
        <v>90045</v>
      </c>
      <c r="O5428" s="3" t="s">
        <v>40</v>
      </c>
      <c r="P5428" s="3" t="s">
        <v>2359</v>
      </c>
      <c r="Q5428" s="3" t="s">
        <v>42</v>
      </c>
      <c r="R5428" s="3" t="s">
        <v>71</v>
      </c>
      <c r="S5428" s="3" t="s">
        <v>2360</v>
      </c>
      <c r="T5428" s="3">
        <v>11.231999999999999</v>
      </c>
      <c r="U5428" s="35" cm="1">
        <f t="array" ref="U5428">INDEX('Pricing Strategy'!$F$4:$F$71,MATCH(1,(Dataset!$O5428='Pricing Strategy'!$B$4:$B$71)*(Dataset!$Q5428='Pricing Strategy'!$C$4:$C$71)*(Dataset!$R5428='Pricing Strategy'!$D$4:$D$71),))</f>
        <v>0.4</v>
      </c>
      <c r="V5428" s="3">
        <f>Dataset!$T5428*(1-Dataset!$U5428)</f>
        <v>6.7391999999999994</v>
      </c>
    </row>
    <row r="5429" spans="1:22" x14ac:dyDescent="0.3">
      <c r="A5429" s="32"/>
      <c r="C5429" s="3">
        <v>5424</v>
      </c>
      <c r="D5429" s="3" t="s">
        <v>8224</v>
      </c>
      <c r="E5429" s="34">
        <v>43407</v>
      </c>
      <c r="F5429" s="34">
        <v>43409</v>
      </c>
      <c r="G5429" s="3" t="s">
        <v>19</v>
      </c>
      <c r="H5429" s="3" t="s">
        <v>5293</v>
      </c>
      <c r="I5429" s="3" t="s">
        <v>5294</v>
      </c>
      <c r="J5429" s="3" t="s">
        <v>37</v>
      </c>
      <c r="K5429" s="3" t="s">
        <v>23</v>
      </c>
      <c r="L5429" s="3" t="s">
        <v>1466</v>
      </c>
      <c r="M5429" s="3" t="s">
        <v>25</v>
      </c>
      <c r="N5429" s="3">
        <v>40475</v>
      </c>
      <c r="O5429" s="3" t="s">
        <v>26</v>
      </c>
      <c r="P5429" s="3" t="s">
        <v>8225</v>
      </c>
      <c r="Q5429" s="3" t="s">
        <v>42</v>
      </c>
      <c r="R5429" s="3" t="s">
        <v>86</v>
      </c>
      <c r="S5429" s="3" t="s">
        <v>8226</v>
      </c>
      <c r="T5429" s="3">
        <v>26.4</v>
      </c>
      <c r="U5429" s="35" cm="1">
        <f t="array" ref="U5429">INDEX('Pricing Strategy'!$F$4:$F$71,MATCH(1,(Dataset!$O5429='Pricing Strategy'!$B$4:$B$71)*(Dataset!$Q5429='Pricing Strategy'!$C$4:$C$71)*(Dataset!$R5429='Pricing Strategy'!$D$4:$D$71),))</f>
        <v>0.25</v>
      </c>
      <c r="V5429" s="3">
        <f>Dataset!$T5429*(1-Dataset!$U5429)</f>
        <v>19.799999999999997</v>
      </c>
    </row>
    <row r="5430" spans="1:22" x14ac:dyDescent="0.3">
      <c r="A5430" s="32"/>
      <c r="C5430" s="3">
        <v>5425</v>
      </c>
      <c r="D5430" s="3" t="s">
        <v>8227</v>
      </c>
      <c r="E5430" s="34">
        <v>43120</v>
      </c>
      <c r="F5430" s="34">
        <v>43126</v>
      </c>
      <c r="G5430" s="3" t="s">
        <v>46</v>
      </c>
      <c r="H5430" s="3" t="s">
        <v>1915</v>
      </c>
      <c r="I5430" s="3" t="s">
        <v>1916</v>
      </c>
      <c r="J5430" s="3" t="s">
        <v>22</v>
      </c>
      <c r="K5430" s="3" t="s">
        <v>23</v>
      </c>
      <c r="L5430" s="3" t="s">
        <v>7710</v>
      </c>
      <c r="M5430" s="3" t="s">
        <v>745</v>
      </c>
      <c r="N5430" s="3">
        <v>6708</v>
      </c>
      <c r="O5430" s="3" t="s">
        <v>144</v>
      </c>
      <c r="P5430" s="3" t="s">
        <v>3234</v>
      </c>
      <c r="Q5430" s="3" t="s">
        <v>42</v>
      </c>
      <c r="R5430" s="3" t="s">
        <v>64</v>
      </c>
      <c r="S5430" s="3" t="s">
        <v>3235</v>
      </c>
      <c r="T5430" s="3">
        <v>3.52</v>
      </c>
      <c r="U5430" s="35" cm="1">
        <f t="array" ref="U5430">INDEX('Pricing Strategy'!$F$4:$F$71,MATCH(1,(Dataset!$O5430='Pricing Strategy'!$B$4:$B$71)*(Dataset!$Q5430='Pricing Strategy'!$C$4:$C$71)*(Dataset!$R5430='Pricing Strategy'!$D$4:$D$71),))</f>
        <v>0.45</v>
      </c>
      <c r="V5430" s="3">
        <f>Dataset!$T5430*(1-Dataset!$U5430)</f>
        <v>1.9360000000000002</v>
      </c>
    </row>
    <row r="5431" spans="1:22" x14ac:dyDescent="0.3">
      <c r="A5431" s="32"/>
      <c r="C5431" s="3">
        <v>5426</v>
      </c>
      <c r="D5431" s="3" t="s">
        <v>8228</v>
      </c>
      <c r="E5431" s="34">
        <v>43072</v>
      </c>
      <c r="F5431" s="34">
        <v>43075</v>
      </c>
      <c r="G5431" s="3" t="s">
        <v>184</v>
      </c>
      <c r="H5431" s="3" t="s">
        <v>3242</v>
      </c>
      <c r="I5431" s="3" t="s">
        <v>3243</v>
      </c>
      <c r="J5431" s="3" t="s">
        <v>22</v>
      </c>
      <c r="K5431" s="3" t="s">
        <v>23</v>
      </c>
      <c r="L5431" s="3" t="s">
        <v>38</v>
      </c>
      <c r="M5431" s="3" t="s">
        <v>39</v>
      </c>
      <c r="N5431" s="3">
        <v>90045</v>
      </c>
      <c r="O5431" s="3" t="s">
        <v>40</v>
      </c>
      <c r="P5431" s="3" t="s">
        <v>8229</v>
      </c>
      <c r="Q5431" s="3" t="s">
        <v>67</v>
      </c>
      <c r="R5431" s="3" t="s">
        <v>157</v>
      </c>
      <c r="S5431" s="3" t="s">
        <v>8230</v>
      </c>
      <c r="T5431" s="3">
        <v>1649.95</v>
      </c>
      <c r="U5431" s="35" cm="1">
        <f t="array" ref="U5431">INDEX('Pricing Strategy'!$F$4:$F$71,MATCH(1,(Dataset!$O5431='Pricing Strategy'!$B$4:$B$71)*(Dataset!$Q5431='Pricing Strategy'!$C$4:$C$71)*(Dataset!$R5431='Pricing Strategy'!$D$4:$D$71),))</f>
        <v>0.45</v>
      </c>
      <c r="V5431" s="3">
        <f>Dataset!$T5431*(1-Dataset!$U5431)</f>
        <v>907.47250000000008</v>
      </c>
    </row>
    <row r="5432" spans="1:22" x14ac:dyDescent="0.3">
      <c r="A5432" s="32"/>
      <c r="C5432" s="3">
        <v>5427</v>
      </c>
      <c r="D5432" s="3" t="s">
        <v>8228</v>
      </c>
      <c r="E5432" s="34">
        <v>43072</v>
      </c>
      <c r="F5432" s="34">
        <v>43075</v>
      </c>
      <c r="G5432" s="3" t="s">
        <v>184</v>
      </c>
      <c r="H5432" s="3" t="s">
        <v>3242</v>
      </c>
      <c r="I5432" s="3" t="s">
        <v>3243</v>
      </c>
      <c r="J5432" s="3" t="s">
        <v>22</v>
      </c>
      <c r="K5432" s="3" t="s">
        <v>23</v>
      </c>
      <c r="L5432" s="3" t="s">
        <v>38</v>
      </c>
      <c r="M5432" s="3" t="s">
        <v>39</v>
      </c>
      <c r="N5432" s="3">
        <v>90045</v>
      </c>
      <c r="O5432" s="3" t="s">
        <v>40</v>
      </c>
      <c r="P5432" s="3" t="s">
        <v>7096</v>
      </c>
      <c r="Q5432" s="3" t="s">
        <v>28</v>
      </c>
      <c r="R5432" s="3" t="s">
        <v>61</v>
      </c>
      <c r="S5432" s="3" t="s">
        <v>7097</v>
      </c>
      <c r="T5432" s="3">
        <v>111.9</v>
      </c>
      <c r="U5432" s="35" cm="1">
        <f t="array" ref="U5432">INDEX('Pricing Strategy'!$F$4:$F$71,MATCH(1,(Dataset!$O5432='Pricing Strategy'!$B$4:$B$71)*(Dataset!$Q5432='Pricing Strategy'!$C$4:$C$71)*(Dataset!$R5432='Pricing Strategy'!$D$4:$D$71),))</f>
        <v>0.4</v>
      </c>
      <c r="V5432" s="3">
        <f>Dataset!$T5432*(1-Dataset!$U5432)</f>
        <v>67.14</v>
      </c>
    </row>
    <row r="5433" spans="1:22" x14ac:dyDescent="0.3">
      <c r="A5433" s="32"/>
      <c r="C5433" s="3">
        <v>5428</v>
      </c>
      <c r="D5433" s="3" t="s">
        <v>8231</v>
      </c>
      <c r="E5433" s="34">
        <v>42900</v>
      </c>
      <c r="F5433" s="34">
        <v>42900</v>
      </c>
      <c r="G5433" s="3" t="s">
        <v>1290</v>
      </c>
      <c r="H5433" s="3" t="s">
        <v>8232</v>
      </c>
      <c r="I5433" s="3" t="s">
        <v>8233</v>
      </c>
      <c r="J5433" s="3" t="s">
        <v>98</v>
      </c>
      <c r="K5433" s="3" t="s">
        <v>23</v>
      </c>
      <c r="L5433" s="3" t="s">
        <v>38</v>
      </c>
      <c r="M5433" s="3" t="s">
        <v>39</v>
      </c>
      <c r="N5433" s="3">
        <v>90036</v>
      </c>
      <c r="O5433" s="3" t="s">
        <v>40</v>
      </c>
      <c r="P5433" s="3" t="s">
        <v>7056</v>
      </c>
      <c r="Q5433" s="3" t="s">
        <v>28</v>
      </c>
      <c r="R5433" s="3" t="s">
        <v>29</v>
      </c>
      <c r="S5433" s="3" t="s">
        <v>7057</v>
      </c>
      <c r="T5433" s="3">
        <v>599.16499999999996</v>
      </c>
      <c r="U5433" s="35" cm="1">
        <f t="array" ref="U5433">INDEX('Pricing Strategy'!$F$4:$F$71,MATCH(1,(Dataset!$O5433='Pricing Strategy'!$B$4:$B$71)*(Dataset!$Q5433='Pricing Strategy'!$C$4:$C$71)*(Dataset!$R5433='Pricing Strategy'!$D$4:$D$71),))</f>
        <v>0.5</v>
      </c>
      <c r="V5433" s="3">
        <f>Dataset!$T5433*(1-Dataset!$U5433)</f>
        <v>299.58249999999998</v>
      </c>
    </row>
    <row r="5434" spans="1:22" x14ac:dyDescent="0.3">
      <c r="A5434" s="32"/>
      <c r="C5434" s="3">
        <v>5429</v>
      </c>
      <c r="D5434" s="3" t="s">
        <v>8234</v>
      </c>
      <c r="E5434" s="34">
        <v>42980</v>
      </c>
      <c r="F5434" s="34">
        <v>42982</v>
      </c>
      <c r="G5434" s="3" t="s">
        <v>184</v>
      </c>
      <c r="H5434" s="3" t="s">
        <v>3764</v>
      </c>
      <c r="I5434" s="3" t="s">
        <v>3765</v>
      </c>
      <c r="J5434" s="3" t="s">
        <v>98</v>
      </c>
      <c r="K5434" s="3" t="s">
        <v>23</v>
      </c>
      <c r="L5434" s="3" t="s">
        <v>123</v>
      </c>
      <c r="M5434" s="3" t="s">
        <v>39</v>
      </c>
      <c r="N5434" s="3">
        <v>94122</v>
      </c>
      <c r="O5434" s="3" t="s">
        <v>40</v>
      </c>
      <c r="P5434" s="3" t="s">
        <v>726</v>
      </c>
      <c r="Q5434" s="3" t="s">
        <v>42</v>
      </c>
      <c r="R5434" s="3" t="s">
        <v>55</v>
      </c>
      <c r="S5434" s="3" t="s">
        <v>727</v>
      </c>
      <c r="T5434" s="3">
        <v>46.53</v>
      </c>
      <c r="U5434" s="35" cm="1">
        <f t="array" ref="U5434">INDEX('Pricing Strategy'!$F$4:$F$71,MATCH(1,(Dataset!$O5434='Pricing Strategy'!$B$4:$B$71)*(Dataset!$Q5434='Pricing Strategy'!$C$4:$C$71)*(Dataset!$R5434='Pricing Strategy'!$D$4:$D$71),))</f>
        <v>0.5</v>
      </c>
      <c r="V5434" s="3">
        <f>Dataset!$T5434*(1-Dataset!$U5434)</f>
        <v>23.265000000000001</v>
      </c>
    </row>
    <row r="5435" spans="1:22" x14ac:dyDescent="0.3">
      <c r="A5435" s="32"/>
      <c r="C5435" s="3">
        <v>5430</v>
      </c>
      <c r="D5435" s="3" t="s">
        <v>8235</v>
      </c>
      <c r="E5435" s="34">
        <v>42252</v>
      </c>
      <c r="F5435" s="34">
        <v>42254</v>
      </c>
      <c r="G5435" s="3" t="s">
        <v>184</v>
      </c>
      <c r="H5435" s="3" t="s">
        <v>6548</v>
      </c>
      <c r="I5435" s="3" t="s">
        <v>6549</v>
      </c>
      <c r="J5435" s="3" t="s">
        <v>22</v>
      </c>
      <c r="K5435" s="3" t="s">
        <v>23</v>
      </c>
      <c r="L5435" s="3" t="s">
        <v>1151</v>
      </c>
      <c r="M5435" s="3" t="s">
        <v>50</v>
      </c>
      <c r="N5435" s="3">
        <v>33710</v>
      </c>
      <c r="O5435" s="3" t="s">
        <v>26</v>
      </c>
      <c r="P5435" s="3" t="s">
        <v>1186</v>
      </c>
      <c r="Q5435" s="3" t="s">
        <v>28</v>
      </c>
      <c r="R5435" s="3" t="s">
        <v>61</v>
      </c>
      <c r="S5435" s="3" t="s">
        <v>1187</v>
      </c>
      <c r="T5435" s="3">
        <v>31.984000000000002</v>
      </c>
      <c r="U5435" s="35" cm="1">
        <f t="array" ref="U5435">INDEX('Pricing Strategy'!$F$4:$F$71,MATCH(1,(Dataset!$O5435='Pricing Strategy'!$B$4:$B$71)*(Dataset!$Q5435='Pricing Strategy'!$C$4:$C$71)*(Dataset!$R5435='Pricing Strategy'!$D$4:$D$71),))</f>
        <v>0.25</v>
      </c>
      <c r="V5435" s="3">
        <f>Dataset!$T5435*(1-Dataset!$U5435)</f>
        <v>23.988</v>
      </c>
    </row>
    <row r="5436" spans="1:22" x14ac:dyDescent="0.3">
      <c r="A5436" s="32"/>
      <c r="C5436" s="3">
        <v>5431</v>
      </c>
      <c r="D5436" s="3" t="s">
        <v>8236</v>
      </c>
      <c r="E5436" s="34">
        <v>43394</v>
      </c>
      <c r="F5436" s="34">
        <v>43398</v>
      </c>
      <c r="G5436" s="3" t="s">
        <v>46</v>
      </c>
      <c r="H5436" s="3" t="s">
        <v>8237</v>
      </c>
      <c r="I5436" s="3" t="s">
        <v>8238</v>
      </c>
      <c r="J5436" s="3" t="s">
        <v>98</v>
      </c>
      <c r="K5436" s="3" t="s">
        <v>23</v>
      </c>
      <c r="L5436" s="3" t="s">
        <v>1119</v>
      </c>
      <c r="M5436" s="3" t="s">
        <v>494</v>
      </c>
      <c r="N5436" s="3">
        <v>44107</v>
      </c>
      <c r="O5436" s="3" t="s">
        <v>144</v>
      </c>
      <c r="P5436" s="3" t="s">
        <v>8075</v>
      </c>
      <c r="Q5436" s="3" t="s">
        <v>42</v>
      </c>
      <c r="R5436" s="3" t="s">
        <v>74</v>
      </c>
      <c r="S5436" s="3" t="s">
        <v>8076</v>
      </c>
      <c r="T5436" s="3">
        <v>161.56800000000001</v>
      </c>
      <c r="U5436" s="35" cm="1">
        <f t="array" ref="U5436">INDEX('Pricing Strategy'!$F$4:$F$71,MATCH(1,(Dataset!$O5436='Pricing Strategy'!$B$4:$B$71)*(Dataset!$Q5436='Pricing Strategy'!$C$4:$C$71)*(Dataset!$R5436='Pricing Strategy'!$D$4:$D$71),))</f>
        <v>0.4</v>
      </c>
      <c r="V5436" s="3">
        <f>Dataset!$T5436*(1-Dataset!$U5436)</f>
        <v>96.94080000000001</v>
      </c>
    </row>
    <row r="5437" spans="1:22" x14ac:dyDescent="0.3">
      <c r="A5437" s="32"/>
      <c r="C5437" s="3">
        <v>5432</v>
      </c>
      <c r="D5437" s="3" t="s">
        <v>8236</v>
      </c>
      <c r="E5437" s="34">
        <v>43394</v>
      </c>
      <c r="F5437" s="34">
        <v>43398</v>
      </c>
      <c r="G5437" s="3" t="s">
        <v>46</v>
      </c>
      <c r="H5437" s="3" t="s">
        <v>8237</v>
      </c>
      <c r="I5437" s="3" t="s">
        <v>8238</v>
      </c>
      <c r="J5437" s="3" t="s">
        <v>98</v>
      </c>
      <c r="K5437" s="3" t="s">
        <v>23</v>
      </c>
      <c r="L5437" s="3" t="s">
        <v>1119</v>
      </c>
      <c r="M5437" s="3" t="s">
        <v>494</v>
      </c>
      <c r="N5437" s="3">
        <v>44107</v>
      </c>
      <c r="O5437" s="3" t="s">
        <v>144</v>
      </c>
      <c r="P5437" s="3" t="s">
        <v>2845</v>
      </c>
      <c r="Q5437" s="3" t="s">
        <v>42</v>
      </c>
      <c r="R5437" s="3" t="s">
        <v>86</v>
      </c>
      <c r="S5437" s="3" t="s">
        <v>2846</v>
      </c>
      <c r="T5437" s="3">
        <v>4.0640000000000001</v>
      </c>
      <c r="U5437" s="35" cm="1">
        <f t="array" ref="U5437">INDEX('Pricing Strategy'!$F$4:$F$71,MATCH(1,(Dataset!$O5437='Pricing Strategy'!$B$4:$B$71)*(Dataset!$Q5437='Pricing Strategy'!$C$4:$C$71)*(Dataset!$R5437='Pricing Strategy'!$D$4:$D$71),))</f>
        <v>0.4</v>
      </c>
      <c r="V5437" s="3">
        <f>Dataset!$T5437*(1-Dataset!$U5437)</f>
        <v>2.4384000000000001</v>
      </c>
    </row>
    <row r="5438" spans="1:22" x14ac:dyDescent="0.3">
      <c r="A5438" s="32"/>
      <c r="C5438" s="3">
        <v>5433</v>
      </c>
      <c r="D5438" s="3" t="s">
        <v>8236</v>
      </c>
      <c r="E5438" s="34">
        <v>43394</v>
      </c>
      <c r="F5438" s="34">
        <v>43398</v>
      </c>
      <c r="G5438" s="3" t="s">
        <v>46</v>
      </c>
      <c r="H5438" s="3" t="s">
        <v>8237</v>
      </c>
      <c r="I5438" s="3" t="s">
        <v>8238</v>
      </c>
      <c r="J5438" s="3" t="s">
        <v>98</v>
      </c>
      <c r="K5438" s="3" t="s">
        <v>23</v>
      </c>
      <c r="L5438" s="3" t="s">
        <v>1119</v>
      </c>
      <c r="M5438" s="3" t="s">
        <v>494</v>
      </c>
      <c r="N5438" s="3">
        <v>44107</v>
      </c>
      <c r="O5438" s="3" t="s">
        <v>144</v>
      </c>
      <c r="P5438" s="3" t="s">
        <v>6231</v>
      </c>
      <c r="Q5438" s="3" t="s">
        <v>42</v>
      </c>
      <c r="R5438" s="3" t="s">
        <v>71</v>
      </c>
      <c r="S5438" s="3" t="s">
        <v>6232</v>
      </c>
      <c r="T5438" s="3">
        <v>6.2160000000000002</v>
      </c>
      <c r="U5438" s="35" cm="1">
        <f t="array" ref="U5438">INDEX('Pricing Strategy'!$F$4:$F$71,MATCH(1,(Dataset!$O5438='Pricing Strategy'!$B$4:$B$71)*(Dataset!$Q5438='Pricing Strategy'!$C$4:$C$71)*(Dataset!$R5438='Pricing Strategy'!$D$4:$D$71),))</f>
        <v>0.4</v>
      </c>
      <c r="V5438" s="3">
        <f>Dataset!$T5438*(1-Dataset!$U5438)</f>
        <v>3.7296</v>
      </c>
    </row>
    <row r="5439" spans="1:22" x14ac:dyDescent="0.3">
      <c r="A5439" s="32"/>
      <c r="C5439" s="3">
        <v>5434</v>
      </c>
      <c r="D5439" s="3" t="s">
        <v>8239</v>
      </c>
      <c r="E5439" s="34">
        <v>43215</v>
      </c>
      <c r="F5439" s="34">
        <v>43219</v>
      </c>
      <c r="G5439" s="3" t="s">
        <v>46</v>
      </c>
      <c r="H5439" s="3" t="s">
        <v>3423</v>
      </c>
      <c r="I5439" s="3" t="s">
        <v>3424</v>
      </c>
      <c r="J5439" s="3" t="s">
        <v>22</v>
      </c>
      <c r="K5439" s="3" t="s">
        <v>23</v>
      </c>
      <c r="L5439" s="3" t="s">
        <v>8031</v>
      </c>
      <c r="M5439" s="3" t="s">
        <v>306</v>
      </c>
      <c r="N5439" s="3">
        <v>85224</v>
      </c>
      <c r="O5439" s="3" t="s">
        <v>40</v>
      </c>
      <c r="P5439" s="3" t="s">
        <v>135</v>
      </c>
      <c r="Q5439" s="3" t="s">
        <v>42</v>
      </c>
      <c r="R5439" s="3" t="s">
        <v>64</v>
      </c>
      <c r="S5439" s="3" t="s">
        <v>136</v>
      </c>
      <c r="T5439" s="3">
        <v>8.8960000000000008</v>
      </c>
      <c r="U5439" s="35" cm="1">
        <f t="array" ref="U5439">INDEX('Pricing Strategy'!$F$4:$F$71,MATCH(1,(Dataset!$O5439='Pricing Strategy'!$B$4:$B$71)*(Dataset!$Q5439='Pricing Strategy'!$C$4:$C$71)*(Dataset!$R5439='Pricing Strategy'!$D$4:$D$71),))</f>
        <v>0.45</v>
      </c>
      <c r="V5439" s="3">
        <f>Dataset!$T5439*(1-Dataset!$U5439)</f>
        <v>4.8928000000000011</v>
      </c>
    </row>
    <row r="5440" spans="1:22" x14ac:dyDescent="0.3">
      <c r="A5440" s="32"/>
      <c r="C5440" s="3">
        <v>5435</v>
      </c>
      <c r="D5440" s="3" t="s">
        <v>8240</v>
      </c>
      <c r="E5440" s="34">
        <v>42662</v>
      </c>
      <c r="F5440" s="34">
        <v>42667</v>
      </c>
      <c r="G5440" s="3" t="s">
        <v>46</v>
      </c>
      <c r="H5440" s="3" t="s">
        <v>731</v>
      </c>
      <c r="I5440" s="3" t="s">
        <v>732</v>
      </c>
      <c r="J5440" s="3" t="s">
        <v>98</v>
      </c>
      <c r="K5440" s="3" t="s">
        <v>23</v>
      </c>
      <c r="L5440" s="3" t="s">
        <v>38</v>
      </c>
      <c r="M5440" s="3" t="s">
        <v>39</v>
      </c>
      <c r="N5440" s="3">
        <v>90008</v>
      </c>
      <c r="O5440" s="3" t="s">
        <v>40</v>
      </c>
      <c r="P5440" s="3" t="s">
        <v>8241</v>
      </c>
      <c r="Q5440" s="3" t="s">
        <v>42</v>
      </c>
      <c r="R5440" s="3" t="s">
        <v>74</v>
      </c>
      <c r="S5440" s="3" t="s">
        <v>8242</v>
      </c>
      <c r="T5440" s="3">
        <v>1640.7</v>
      </c>
      <c r="U5440" s="35" cm="1">
        <f t="array" ref="U5440">INDEX('Pricing Strategy'!$F$4:$F$71,MATCH(1,(Dataset!$O5440='Pricing Strategy'!$B$4:$B$71)*(Dataset!$Q5440='Pricing Strategy'!$C$4:$C$71)*(Dataset!$R5440='Pricing Strategy'!$D$4:$D$71),))</f>
        <v>0.4</v>
      </c>
      <c r="V5440" s="3">
        <f>Dataset!$T5440*(1-Dataset!$U5440)</f>
        <v>984.42</v>
      </c>
    </row>
    <row r="5441" spans="1:22" x14ac:dyDescent="0.3">
      <c r="A5441" s="32"/>
      <c r="C5441" s="3">
        <v>5436</v>
      </c>
      <c r="D5441" s="3" t="s">
        <v>8240</v>
      </c>
      <c r="E5441" s="34">
        <v>42662</v>
      </c>
      <c r="F5441" s="34">
        <v>42667</v>
      </c>
      <c r="G5441" s="3" t="s">
        <v>46</v>
      </c>
      <c r="H5441" s="3" t="s">
        <v>731</v>
      </c>
      <c r="I5441" s="3" t="s">
        <v>732</v>
      </c>
      <c r="J5441" s="3" t="s">
        <v>98</v>
      </c>
      <c r="K5441" s="3" t="s">
        <v>23</v>
      </c>
      <c r="L5441" s="3" t="s">
        <v>38</v>
      </c>
      <c r="M5441" s="3" t="s">
        <v>39</v>
      </c>
      <c r="N5441" s="3">
        <v>90008</v>
      </c>
      <c r="O5441" s="3" t="s">
        <v>40</v>
      </c>
      <c r="P5441" s="3" t="s">
        <v>1168</v>
      </c>
      <c r="Q5441" s="3" t="s">
        <v>67</v>
      </c>
      <c r="R5441" s="3" t="s">
        <v>157</v>
      </c>
      <c r="S5441" s="3" t="s">
        <v>1169</v>
      </c>
      <c r="T5441" s="3">
        <v>270</v>
      </c>
      <c r="U5441" s="35" cm="1">
        <f t="array" ref="U5441">INDEX('Pricing Strategy'!$F$4:$F$71,MATCH(1,(Dataset!$O5441='Pricing Strategy'!$B$4:$B$71)*(Dataset!$Q5441='Pricing Strategy'!$C$4:$C$71)*(Dataset!$R5441='Pricing Strategy'!$D$4:$D$71),))</f>
        <v>0.45</v>
      </c>
      <c r="V5441" s="3">
        <f>Dataset!$T5441*(1-Dataset!$U5441)</f>
        <v>148.5</v>
      </c>
    </row>
    <row r="5442" spans="1:22" x14ac:dyDescent="0.3">
      <c r="A5442" s="32"/>
      <c r="C5442" s="3">
        <v>5437</v>
      </c>
      <c r="D5442" s="3" t="s">
        <v>8243</v>
      </c>
      <c r="E5442" s="34">
        <v>42190</v>
      </c>
      <c r="F5442" s="34">
        <v>42193</v>
      </c>
      <c r="G5442" s="3" t="s">
        <v>184</v>
      </c>
      <c r="H5442" s="3" t="s">
        <v>8192</v>
      </c>
      <c r="I5442" s="3" t="s">
        <v>8193</v>
      </c>
      <c r="J5442" s="3" t="s">
        <v>37</v>
      </c>
      <c r="K5442" s="3" t="s">
        <v>23</v>
      </c>
      <c r="L5442" s="3" t="s">
        <v>2291</v>
      </c>
      <c r="M5442" s="3" t="s">
        <v>50</v>
      </c>
      <c r="N5442" s="3">
        <v>32137</v>
      </c>
      <c r="O5442" s="3" t="s">
        <v>26</v>
      </c>
      <c r="P5442" s="3" t="s">
        <v>4487</v>
      </c>
      <c r="Q5442" s="3" t="s">
        <v>28</v>
      </c>
      <c r="R5442" s="3" t="s">
        <v>61</v>
      </c>
      <c r="S5442" s="3" t="s">
        <v>4488</v>
      </c>
      <c r="T5442" s="3">
        <v>19.52</v>
      </c>
      <c r="U5442" s="35" cm="1">
        <f t="array" ref="U5442">INDEX('Pricing Strategy'!$F$4:$F$71,MATCH(1,(Dataset!$O5442='Pricing Strategy'!$B$4:$B$71)*(Dataset!$Q5442='Pricing Strategy'!$C$4:$C$71)*(Dataset!$R5442='Pricing Strategy'!$D$4:$D$71),))</f>
        <v>0.25</v>
      </c>
      <c r="V5442" s="3">
        <f>Dataset!$T5442*(1-Dataset!$U5442)</f>
        <v>14.64</v>
      </c>
    </row>
    <row r="5443" spans="1:22" x14ac:dyDescent="0.3">
      <c r="A5443" s="32"/>
      <c r="C5443" s="3">
        <v>5438</v>
      </c>
      <c r="D5443" s="3" t="s">
        <v>8243</v>
      </c>
      <c r="E5443" s="34">
        <v>42190</v>
      </c>
      <c r="F5443" s="34">
        <v>42193</v>
      </c>
      <c r="G5443" s="3" t="s">
        <v>184</v>
      </c>
      <c r="H5443" s="3" t="s">
        <v>8192</v>
      </c>
      <c r="I5443" s="3" t="s">
        <v>8193</v>
      </c>
      <c r="J5443" s="3" t="s">
        <v>37</v>
      </c>
      <c r="K5443" s="3" t="s">
        <v>23</v>
      </c>
      <c r="L5443" s="3" t="s">
        <v>2291</v>
      </c>
      <c r="M5443" s="3" t="s">
        <v>50</v>
      </c>
      <c r="N5443" s="3">
        <v>32137</v>
      </c>
      <c r="O5443" s="3" t="s">
        <v>26</v>
      </c>
      <c r="P5443" s="3" t="s">
        <v>6404</v>
      </c>
      <c r="Q5443" s="3" t="s">
        <v>42</v>
      </c>
      <c r="R5443" s="3" t="s">
        <v>71</v>
      </c>
      <c r="S5443" s="3" t="s">
        <v>6405</v>
      </c>
      <c r="T5443" s="3">
        <v>9.81</v>
      </c>
      <c r="U5443" s="35" cm="1">
        <f t="array" ref="U5443">INDEX('Pricing Strategy'!$F$4:$F$71,MATCH(1,(Dataset!$O5443='Pricing Strategy'!$B$4:$B$71)*(Dataset!$Q5443='Pricing Strategy'!$C$4:$C$71)*(Dataset!$R5443='Pricing Strategy'!$D$4:$D$71),))</f>
        <v>0.25</v>
      </c>
      <c r="V5443" s="3">
        <f>Dataset!$T5443*(1-Dataset!$U5443)</f>
        <v>7.3574999999999999</v>
      </c>
    </row>
    <row r="5444" spans="1:22" x14ac:dyDescent="0.3">
      <c r="A5444" s="32"/>
      <c r="C5444" s="3">
        <v>5439</v>
      </c>
      <c r="D5444" s="3" t="s">
        <v>8243</v>
      </c>
      <c r="E5444" s="34">
        <v>42190</v>
      </c>
      <c r="F5444" s="34">
        <v>42193</v>
      </c>
      <c r="G5444" s="3" t="s">
        <v>184</v>
      </c>
      <c r="H5444" s="3" t="s">
        <v>8192</v>
      </c>
      <c r="I5444" s="3" t="s">
        <v>8193</v>
      </c>
      <c r="J5444" s="3" t="s">
        <v>37</v>
      </c>
      <c r="K5444" s="3" t="s">
        <v>23</v>
      </c>
      <c r="L5444" s="3" t="s">
        <v>2291</v>
      </c>
      <c r="M5444" s="3" t="s">
        <v>50</v>
      </c>
      <c r="N5444" s="3">
        <v>32137</v>
      </c>
      <c r="O5444" s="3" t="s">
        <v>26</v>
      </c>
      <c r="P5444" s="3" t="s">
        <v>8244</v>
      </c>
      <c r="Q5444" s="3" t="s">
        <v>28</v>
      </c>
      <c r="R5444" s="3" t="s">
        <v>61</v>
      </c>
      <c r="S5444" s="3" t="s">
        <v>8245</v>
      </c>
      <c r="T5444" s="3">
        <v>213.21600000000001</v>
      </c>
      <c r="U5444" s="35" cm="1">
        <f t="array" ref="U5444">INDEX('Pricing Strategy'!$F$4:$F$71,MATCH(1,(Dataset!$O5444='Pricing Strategy'!$B$4:$B$71)*(Dataset!$Q5444='Pricing Strategy'!$C$4:$C$71)*(Dataset!$R5444='Pricing Strategy'!$D$4:$D$71),))</f>
        <v>0.25</v>
      </c>
      <c r="V5444" s="3">
        <f>Dataset!$T5444*(1-Dataset!$U5444)</f>
        <v>159.91200000000001</v>
      </c>
    </row>
    <row r="5445" spans="1:22" x14ac:dyDescent="0.3">
      <c r="A5445" s="32"/>
      <c r="C5445" s="3">
        <v>5440</v>
      </c>
      <c r="D5445" s="3" t="s">
        <v>8246</v>
      </c>
      <c r="E5445" s="34">
        <v>42829</v>
      </c>
      <c r="F5445" s="34">
        <v>42834</v>
      </c>
      <c r="G5445" s="3" t="s">
        <v>46</v>
      </c>
      <c r="H5445" s="3" t="s">
        <v>6494</v>
      </c>
      <c r="I5445" s="3" t="s">
        <v>6495</v>
      </c>
      <c r="J5445" s="3" t="s">
        <v>22</v>
      </c>
      <c r="K5445" s="3" t="s">
        <v>23</v>
      </c>
      <c r="L5445" s="3" t="s">
        <v>262</v>
      </c>
      <c r="M5445" s="3" t="s">
        <v>263</v>
      </c>
      <c r="N5445" s="3">
        <v>10035</v>
      </c>
      <c r="O5445" s="3" t="s">
        <v>144</v>
      </c>
      <c r="P5445" s="3" t="s">
        <v>6371</v>
      </c>
      <c r="Q5445" s="3" t="s">
        <v>42</v>
      </c>
      <c r="R5445" s="3" t="s">
        <v>71</v>
      </c>
      <c r="S5445" s="3" t="s">
        <v>6372</v>
      </c>
      <c r="T5445" s="3">
        <v>588.78399999999999</v>
      </c>
      <c r="U5445" s="35" cm="1">
        <f t="array" ref="U5445">INDEX('Pricing Strategy'!$F$4:$F$71,MATCH(1,(Dataset!$O5445='Pricing Strategy'!$B$4:$B$71)*(Dataset!$Q5445='Pricing Strategy'!$C$4:$C$71)*(Dataset!$R5445='Pricing Strategy'!$D$4:$D$71),))</f>
        <v>0.4</v>
      </c>
      <c r="V5445" s="3">
        <f>Dataset!$T5445*(1-Dataset!$U5445)</f>
        <v>353.2704</v>
      </c>
    </row>
    <row r="5446" spans="1:22" x14ac:dyDescent="0.3">
      <c r="A5446" s="32"/>
      <c r="C5446" s="3">
        <v>5441</v>
      </c>
      <c r="D5446" s="3" t="s">
        <v>8247</v>
      </c>
      <c r="E5446" s="34">
        <v>43417</v>
      </c>
      <c r="F5446" s="34">
        <v>43422</v>
      </c>
      <c r="G5446" s="3" t="s">
        <v>19</v>
      </c>
      <c r="H5446" s="3" t="s">
        <v>5810</v>
      </c>
      <c r="I5446" s="3" t="s">
        <v>5811</v>
      </c>
      <c r="J5446" s="3" t="s">
        <v>22</v>
      </c>
      <c r="K5446" s="3" t="s">
        <v>23</v>
      </c>
      <c r="L5446" s="3" t="s">
        <v>8248</v>
      </c>
      <c r="M5446" s="3" t="s">
        <v>50</v>
      </c>
      <c r="N5446" s="3">
        <v>33458</v>
      </c>
      <c r="O5446" s="3" t="s">
        <v>26</v>
      </c>
      <c r="P5446" s="3" t="s">
        <v>2644</v>
      </c>
      <c r="Q5446" s="3" t="s">
        <v>42</v>
      </c>
      <c r="R5446" s="3" t="s">
        <v>64</v>
      </c>
      <c r="S5446" s="3" t="s">
        <v>2645</v>
      </c>
      <c r="T5446" s="3">
        <v>2.0640000000000001</v>
      </c>
      <c r="U5446" s="35" cm="1">
        <f t="array" ref="U5446">INDEX('Pricing Strategy'!$F$4:$F$71,MATCH(1,(Dataset!$O5446='Pricing Strategy'!$B$4:$B$71)*(Dataset!$Q5446='Pricing Strategy'!$C$4:$C$71)*(Dataset!$R5446='Pricing Strategy'!$D$4:$D$71),))</f>
        <v>0.3</v>
      </c>
      <c r="V5446" s="3">
        <f>Dataset!$T5446*(1-Dataset!$U5446)</f>
        <v>1.4447999999999999</v>
      </c>
    </row>
    <row r="5447" spans="1:22" x14ac:dyDescent="0.3">
      <c r="A5447" s="32"/>
      <c r="C5447" s="3">
        <v>5442</v>
      </c>
      <c r="D5447" s="3" t="s">
        <v>8249</v>
      </c>
      <c r="E5447" s="34">
        <v>43352</v>
      </c>
      <c r="F5447" s="34">
        <v>43356</v>
      </c>
      <c r="G5447" s="3" t="s">
        <v>46</v>
      </c>
      <c r="H5447" s="3" t="s">
        <v>4048</v>
      </c>
      <c r="I5447" s="3" t="s">
        <v>4049</v>
      </c>
      <c r="J5447" s="3" t="s">
        <v>22</v>
      </c>
      <c r="K5447" s="3" t="s">
        <v>23</v>
      </c>
      <c r="L5447" s="3" t="s">
        <v>3948</v>
      </c>
      <c r="M5447" s="3" t="s">
        <v>306</v>
      </c>
      <c r="N5447" s="3">
        <v>85301</v>
      </c>
      <c r="O5447" s="3" t="s">
        <v>40</v>
      </c>
      <c r="P5447" s="3" t="s">
        <v>8250</v>
      </c>
      <c r="Q5447" s="3" t="s">
        <v>42</v>
      </c>
      <c r="R5447" s="3" t="s">
        <v>86</v>
      </c>
      <c r="S5447" s="3" t="s">
        <v>8251</v>
      </c>
      <c r="T5447" s="3">
        <v>6.3680000000000003</v>
      </c>
      <c r="U5447" s="35" cm="1">
        <f t="array" ref="U5447">INDEX('Pricing Strategy'!$F$4:$F$71,MATCH(1,(Dataset!$O5447='Pricing Strategy'!$B$4:$B$71)*(Dataset!$Q5447='Pricing Strategy'!$C$4:$C$71)*(Dataset!$R5447='Pricing Strategy'!$D$4:$D$71),))</f>
        <v>0.4</v>
      </c>
      <c r="V5447" s="3">
        <f>Dataset!$T5447*(1-Dataset!$U5447)</f>
        <v>3.8208000000000002</v>
      </c>
    </row>
    <row r="5448" spans="1:22" x14ac:dyDescent="0.3">
      <c r="A5448" s="32"/>
      <c r="C5448" s="3">
        <v>5443</v>
      </c>
      <c r="D5448" s="3" t="s">
        <v>8252</v>
      </c>
      <c r="E5448" s="34">
        <v>42477</v>
      </c>
      <c r="F5448" s="34">
        <v>42483</v>
      </c>
      <c r="G5448" s="3" t="s">
        <v>46</v>
      </c>
      <c r="H5448" s="3" t="s">
        <v>2829</v>
      </c>
      <c r="I5448" s="3" t="s">
        <v>2830</v>
      </c>
      <c r="J5448" s="3" t="s">
        <v>22</v>
      </c>
      <c r="K5448" s="3" t="s">
        <v>23</v>
      </c>
      <c r="L5448" s="3" t="s">
        <v>262</v>
      </c>
      <c r="M5448" s="3" t="s">
        <v>263</v>
      </c>
      <c r="N5448" s="3">
        <v>10035</v>
      </c>
      <c r="O5448" s="3" t="s">
        <v>144</v>
      </c>
      <c r="P5448" s="3" t="s">
        <v>3025</v>
      </c>
      <c r="Q5448" s="3" t="s">
        <v>67</v>
      </c>
      <c r="R5448" s="3" t="s">
        <v>157</v>
      </c>
      <c r="S5448" s="3" t="s">
        <v>3026</v>
      </c>
      <c r="T5448" s="3">
        <v>99.6</v>
      </c>
      <c r="U5448" s="35" cm="1">
        <f t="array" ref="U5448">INDEX('Pricing Strategy'!$F$4:$F$71,MATCH(1,(Dataset!$O5448='Pricing Strategy'!$B$4:$B$71)*(Dataset!$Q5448='Pricing Strategy'!$C$4:$C$71)*(Dataset!$R5448='Pricing Strategy'!$D$4:$D$71),))</f>
        <v>0.45</v>
      </c>
      <c r="V5448" s="3">
        <f>Dataset!$T5448*(1-Dataset!$U5448)</f>
        <v>54.78</v>
      </c>
    </row>
    <row r="5449" spans="1:22" x14ac:dyDescent="0.3">
      <c r="A5449" s="32"/>
      <c r="C5449" s="3">
        <v>5444</v>
      </c>
      <c r="D5449" s="3" t="s">
        <v>8252</v>
      </c>
      <c r="E5449" s="34">
        <v>42477</v>
      </c>
      <c r="F5449" s="34">
        <v>42483</v>
      </c>
      <c r="G5449" s="3" t="s">
        <v>46</v>
      </c>
      <c r="H5449" s="3" t="s">
        <v>2829</v>
      </c>
      <c r="I5449" s="3" t="s">
        <v>2830</v>
      </c>
      <c r="J5449" s="3" t="s">
        <v>22</v>
      </c>
      <c r="K5449" s="3" t="s">
        <v>23</v>
      </c>
      <c r="L5449" s="3" t="s">
        <v>262</v>
      </c>
      <c r="M5449" s="3" t="s">
        <v>263</v>
      </c>
      <c r="N5449" s="3">
        <v>10035</v>
      </c>
      <c r="O5449" s="3" t="s">
        <v>144</v>
      </c>
      <c r="P5449" s="3" t="s">
        <v>4480</v>
      </c>
      <c r="Q5449" s="3" t="s">
        <v>42</v>
      </c>
      <c r="R5449" s="3" t="s">
        <v>71</v>
      </c>
      <c r="S5449" s="3" t="s">
        <v>4481</v>
      </c>
      <c r="T5449" s="3">
        <v>62.295999999999999</v>
      </c>
      <c r="U5449" s="35" cm="1">
        <f t="array" ref="U5449">INDEX('Pricing Strategy'!$F$4:$F$71,MATCH(1,(Dataset!$O5449='Pricing Strategy'!$B$4:$B$71)*(Dataset!$Q5449='Pricing Strategy'!$C$4:$C$71)*(Dataset!$R5449='Pricing Strategy'!$D$4:$D$71),))</f>
        <v>0.4</v>
      </c>
      <c r="V5449" s="3">
        <f>Dataset!$T5449*(1-Dataset!$U5449)</f>
        <v>37.377600000000001</v>
      </c>
    </row>
    <row r="5450" spans="1:22" x14ac:dyDescent="0.3">
      <c r="A5450" s="32"/>
      <c r="C5450" s="3">
        <v>5445</v>
      </c>
      <c r="D5450" s="3" t="s">
        <v>8252</v>
      </c>
      <c r="E5450" s="34">
        <v>42477</v>
      </c>
      <c r="F5450" s="34">
        <v>42483</v>
      </c>
      <c r="G5450" s="3" t="s">
        <v>46</v>
      </c>
      <c r="H5450" s="3" t="s">
        <v>2829</v>
      </c>
      <c r="I5450" s="3" t="s">
        <v>2830</v>
      </c>
      <c r="J5450" s="3" t="s">
        <v>22</v>
      </c>
      <c r="K5450" s="3" t="s">
        <v>23</v>
      </c>
      <c r="L5450" s="3" t="s">
        <v>262</v>
      </c>
      <c r="M5450" s="3" t="s">
        <v>263</v>
      </c>
      <c r="N5450" s="3">
        <v>10035</v>
      </c>
      <c r="O5450" s="3" t="s">
        <v>144</v>
      </c>
      <c r="P5450" s="3" t="s">
        <v>8253</v>
      </c>
      <c r="Q5450" s="3" t="s">
        <v>42</v>
      </c>
      <c r="R5450" s="3" t="s">
        <v>64</v>
      </c>
      <c r="S5450" s="3" t="s">
        <v>8254</v>
      </c>
      <c r="T5450" s="3">
        <v>10.71</v>
      </c>
      <c r="U5450" s="35" cm="1">
        <f t="array" ref="U5450">INDEX('Pricing Strategy'!$F$4:$F$71,MATCH(1,(Dataset!$O5450='Pricing Strategy'!$B$4:$B$71)*(Dataset!$Q5450='Pricing Strategy'!$C$4:$C$71)*(Dataset!$R5450='Pricing Strategy'!$D$4:$D$71),))</f>
        <v>0.45</v>
      </c>
      <c r="V5450" s="3">
        <f>Dataset!$T5450*(1-Dataset!$U5450)</f>
        <v>5.8905000000000012</v>
      </c>
    </row>
    <row r="5451" spans="1:22" x14ac:dyDescent="0.3">
      <c r="A5451" s="32"/>
      <c r="C5451" s="3">
        <v>5446</v>
      </c>
      <c r="D5451" s="3" t="s">
        <v>8255</v>
      </c>
      <c r="E5451" s="34">
        <v>42941</v>
      </c>
      <c r="F5451" s="34">
        <v>42945</v>
      </c>
      <c r="G5451" s="3" t="s">
        <v>46</v>
      </c>
      <c r="H5451" s="3" t="s">
        <v>2793</v>
      </c>
      <c r="I5451" s="3" t="s">
        <v>2794</v>
      </c>
      <c r="J5451" s="3" t="s">
        <v>98</v>
      </c>
      <c r="K5451" s="3" t="s">
        <v>23</v>
      </c>
      <c r="L5451" s="3" t="s">
        <v>180</v>
      </c>
      <c r="M5451" s="3" t="s">
        <v>100</v>
      </c>
      <c r="N5451" s="3">
        <v>77041</v>
      </c>
      <c r="O5451" s="3" t="s">
        <v>101</v>
      </c>
      <c r="P5451" s="3" t="s">
        <v>5039</v>
      </c>
      <c r="Q5451" s="3" t="s">
        <v>42</v>
      </c>
      <c r="R5451" s="3" t="s">
        <v>169</v>
      </c>
      <c r="S5451" s="3" t="s">
        <v>5040</v>
      </c>
      <c r="T5451" s="3">
        <v>20.936</v>
      </c>
      <c r="U5451" s="35" cm="1">
        <f t="array" ref="U5451">INDEX('Pricing Strategy'!$F$4:$F$71,MATCH(1,(Dataset!$O5451='Pricing Strategy'!$B$4:$B$71)*(Dataset!$Q5451='Pricing Strategy'!$C$4:$C$71)*(Dataset!$R5451='Pricing Strategy'!$D$4:$D$71),))</f>
        <v>0.3</v>
      </c>
      <c r="V5451" s="3">
        <f>Dataset!$T5451*(1-Dataset!$U5451)</f>
        <v>14.655199999999999</v>
      </c>
    </row>
    <row r="5452" spans="1:22" x14ac:dyDescent="0.3">
      <c r="A5452" s="32"/>
      <c r="C5452" s="3">
        <v>5447</v>
      </c>
      <c r="D5452" s="3" t="s">
        <v>8256</v>
      </c>
      <c r="E5452" s="34">
        <v>42973</v>
      </c>
      <c r="F5452" s="34">
        <v>42978</v>
      </c>
      <c r="G5452" s="3" t="s">
        <v>46</v>
      </c>
      <c r="H5452" s="3" t="s">
        <v>958</v>
      </c>
      <c r="I5452" s="3" t="s">
        <v>959</v>
      </c>
      <c r="J5452" s="3" t="s">
        <v>37</v>
      </c>
      <c r="K5452" s="3" t="s">
        <v>23</v>
      </c>
      <c r="L5452" s="3" t="s">
        <v>262</v>
      </c>
      <c r="M5452" s="3" t="s">
        <v>263</v>
      </c>
      <c r="N5452" s="3">
        <v>10035</v>
      </c>
      <c r="O5452" s="3" t="s">
        <v>144</v>
      </c>
      <c r="P5452" s="3" t="s">
        <v>3480</v>
      </c>
      <c r="Q5452" s="3" t="s">
        <v>67</v>
      </c>
      <c r="R5452" s="3" t="s">
        <v>68</v>
      </c>
      <c r="S5452" s="3" t="s">
        <v>3481</v>
      </c>
      <c r="T5452" s="3">
        <v>33</v>
      </c>
      <c r="U5452" s="35" cm="1">
        <f t="array" ref="U5452">INDEX('Pricing Strategy'!$F$4:$F$71,MATCH(1,(Dataset!$O5452='Pricing Strategy'!$B$4:$B$71)*(Dataset!$Q5452='Pricing Strategy'!$C$4:$C$71)*(Dataset!$R5452='Pricing Strategy'!$D$4:$D$71),))</f>
        <v>0.4</v>
      </c>
      <c r="V5452" s="3">
        <f>Dataset!$T5452*(1-Dataset!$U5452)</f>
        <v>19.8</v>
      </c>
    </row>
    <row r="5453" spans="1:22" x14ac:dyDescent="0.3">
      <c r="A5453" s="32"/>
      <c r="C5453" s="3">
        <v>5448</v>
      </c>
      <c r="D5453" s="3" t="s">
        <v>8256</v>
      </c>
      <c r="E5453" s="34">
        <v>42973</v>
      </c>
      <c r="F5453" s="34">
        <v>42978</v>
      </c>
      <c r="G5453" s="3" t="s">
        <v>46</v>
      </c>
      <c r="H5453" s="3" t="s">
        <v>958</v>
      </c>
      <c r="I5453" s="3" t="s">
        <v>959</v>
      </c>
      <c r="J5453" s="3" t="s">
        <v>37</v>
      </c>
      <c r="K5453" s="3" t="s">
        <v>23</v>
      </c>
      <c r="L5453" s="3" t="s">
        <v>262</v>
      </c>
      <c r="M5453" s="3" t="s">
        <v>263</v>
      </c>
      <c r="N5453" s="3">
        <v>10035</v>
      </c>
      <c r="O5453" s="3" t="s">
        <v>144</v>
      </c>
      <c r="P5453" s="3" t="s">
        <v>4953</v>
      </c>
      <c r="Q5453" s="3" t="s">
        <v>67</v>
      </c>
      <c r="R5453" s="3" t="s">
        <v>157</v>
      </c>
      <c r="S5453" s="3" t="s">
        <v>4954</v>
      </c>
      <c r="T5453" s="3">
        <v>249.95</v>
      </c>
      <c r="U5453" s="35" cm="1">
        <f t="array" ref="U5453">INDEX('Pricing Strategy'!$F$4:$F$71,MATCH(1,(Dataset!$O5453='Pricing Strategy'!$B$4:$B$71)*(Dataset!$Q5453='Pricing Strategy'!$C$4:$C$71)*(Dataset!$R5453='Pricing Strategy'!$D$4:$D$71),))</f>
        <v>0.45</v>
      </c>
      <c r="V5453" s="3">
        <f>Dataset!$T5453*(1-Dataset!$U5453)</f>
        <v>137.4725</v>
      </c>
    </row>
    <row r="5454" spans="1:22" x14ac:dyDescent="0.3">
      <c r="A5454" s="32"/>
      <c r="C5454" s="3">
        <v>5449</v>
      </c>
      <c r="D5454" s="3" t="s">
        <v>8257</v>
      </c>
      <c r="E5454" s="34">
        <v>42259</v>
      </c>
      <c r="F5454" s="34">
        <v>42266</v>
      </c>
      <c r="G5454" s="3" t="s">
        <v>46</v>
      </c>
      <c r="H5454" s="3" t="s">
        <v>5741</v>
      </c>
      <c r="I5454" s="3" t="s">
        <v>5742</v>
      </c>
      <c r="J5454" s="3" t="s">
        <v>98</v>
      </c>
      <c r="K5454" s="3" t="s">
        <v>23</v>
      </c>
      <c r="L5454" s="3" t="s">
        <v>4535</v>
      </c>
      <c r="M5454" s="3" t="s">
        <v>4536</v>
      </c>
      <c r="N5454" s="3">
        <v>66062</v>
      </c>
      <c r="O5454" s="3" t="s">
        <v>101</v>
      </c>
      <c r="P5454" s="3" t="s">
        <v>5898</v>
      </c>
      <c r="Q5454" s="3" t="s">
        <v>42</v>
      </c>
      <c r="R5454" s="3" t="s">
        <v>575</v>
      </c>
      <c r="S5454" s="3" t="s">
        <v>5899</v>
      </c>
      <c r="T5454" s="3">
        <v>357.93</v>
      </c>
      <c r="U5454" s="35" cm="1">
        <f t="array" ref="U5454">INDEX('Pricing Strategy'!$F$4:$F$71,MATCH(1,(Dataset!$O5454='Pricing Strategy'!$B$4:$B$71)*(Dataset!$Q5454='Pricing Strategy'!$C$4:$C$71)*(Dataset!$R5454='Pricing Strategy'!$D$4:$D$71),))</f>
        <v>0.35</v>
      </c>
      <c r="V5454" s="3">
        <f>Dataset!$T5454*(1-Dataset!$U5454)</f>
        <v>232.65450000000001</v>
      </c>
    </row>
    <row r="5455" spans="1:22" x14ac:dyDescent="0.3">
      <c r="A5455" s="32"/>
      <c r="C5455" s="3">
        <v>5450</v>
      </c>
      <c r="D5455" s="3" t="s">
        <v>8257</v>
      </c>
      <c r="E5455" s="34">
        <v>42259</v>
      </c>
      <c r="F5455" s="34">
        <v>42266</v>
      </c>
      <c r="G5455" s="3" t="s">
        <v>46</v>
      </c>
      <c r="H5455" s="3" t="s">
        <v>5741</v>
      </c>
      <c r="I5455" s="3" t="s">
        <v>5742</v>
      </c>
      <c r="J5455" s="3" t="s">
        <v>98</v>
      </c>
      <c r="K5455" s="3" t="s">
        <v>23</v>
      </c>
      <c r="L5455" s="3" t="s">
        <v>4535</v>
      </c>
      <c r="M5455" s="3" t="s">
        <v>4536</v>
      </c>
      <c r="N5455" s="3">
        <v>66062</v>
      </c>
      <c r="O5455" s="3" t="s">
        <v>101</v>
      </c>
      <c r="P5455" s="3" t="s">
        <v>7686</v>
      </c>
      <c r="Q5455" s="3" t="s">
        <v>67</v>
      </c>
      <c r="R5455" s="3" t="s">
        <v>157</v>
      </c>
      <c r="S5455" s="3" t="s">
        <v>7687</v>
      </c>
      <c r="T5455" s="3">
        <v>57.4</v>
      </c>
      <c r="U5455" s="35" cm="1">
        <f t="array" ref="U5455">INDEX('Pricing Strategy'!$F$4:$F$71,MATCH(1,(Dataset!$O5455='Pricing Strategy'!$B$4:$B$71)*(Dataset!$Q5455='Pricing Strategy'!$C$4:$C$71)*(Dataset!$R5455='Pricing Strategy'!$D$4:$D$71),))</f>
        <v>0.35</v>
      </c>
      <c r="V5455" s="3">
        <f>Dataset!$T5455*(1-Dataset!$U5455)</f>
        <v>37.31</v>
      </c>
    </row>
    <row r="5456" spans="1:22" x14ac:dyDescent="0.3">
      <c r="A5456" s="32"/>
      <c r="C5456" s="3">
        <v>5451</v>
      </c>
      <c r="D5456" s="3" t="s">
        <v>8257</v>
      </c>
      <c r="E5456" s="34">
        <v>42259</v>
      </c>
      <c r="F5456" s="34">
        <v>42266</v>
      </c>
      <c r="G5456" s="3" t="s">
        <v>46</v>
      </c>
      <c r="H5456" s="3" t="s">
        <v>5741</v>
      </c>
      <c r="I5456" s="3" t="s">
        <v>5742</v>
      </c>
      <c r="J5456" s="3" t="s">
        <v>98</v>
      </c>
      <c r="K5456" s="3" t="s">
        <v>23</v>
      </c>
      <c r="L5456" s="3" t="s">
        <v>4535</v>
      </c>
      <c r="M5456" s="3" t="s">
        <v>4536</v>
      </c>
      <c r="N5456" s="3">
        <v>66062</v>
      </c>
      <c r="O5456" s="3" t="s">
        <v>101</v>
      </c>
      <c r="P5456" s="3" t="s">
        <v>3483</v>
      </c>
      <c r="Q5456" s="3" t="s">
        <v>42</v>
      </c>
      <c r="R5456" s="3" t="s">
        <v>71</v>
      </c>
      <c r="S5456" s="3" t="s">
        <v>3484</v>
      </c>
      <c r="T5456" s="3">
        <v>331.96</v>
      </c>
      <c r="U5456" s="35" cm="1">
        <f t="array" ref="U5456">INDEX('Pricing Strategy'!$F$4:$F$71,MATCH(1,(Dataset!$O5456='Pricing Strategy'!$B$4:$B$71)*(Dataset!$Q5456='Pricing Strategy'!$C$4:$C$71)*(Dataset!$R5456='Pricing Strategy'!$D$4:$D$71),))</f>
        <v>0.3</v>
      </c>
      <c r="V5456" s="3">
        <f>Dataset!$T5456*(1-Dataset!$U5456)</f>
        <v>232.37199999999996</v>
      </c>
    </row>
    <row r="5457" spans="1:22" x14ac:dyDescent="0.3">
      <c r="A5457" s="32"/>
      <c r="C5457" s="3">
        <v>5452</v>
      </c>
      <c r="D5457" s="3" t="s">
        <v>8257</v>
      </c>
      <c r="E5457" s="34">
        <v>42259</v>
      </c>
      <c r="F5457" s="34">
        <v>42266</v>
      </c>
      <c r="G5457" s="3" t="s">
        <v>46</v>
      </c>
      <c r="H5457" s="3" t="s">
        <v>5741</v>
      </c>
      <c r="I5457" s="3" t="s">
        <v>5742</v>
      </c>
      <c r="J5457" s="3" t="s">
        <v>98</v>
      </c>
      <c r="K5457" s="3" t="s">
        <v>23</v>
      </c>
      <c r="L5457" s="3" t="s">
        <v>4535</v>
      </c>
      <c r="M5457" s="3" t="s">
        <v>4536</v>
      </c>
      <c r="N5457" s="3">
        <v>66062</v>
      </c>
      <c r="O5457" s="3" t="s">
        <v>101</v>
      </c>
      <c r="P5457" s="3" t="s">
        <v>6336</v>
      </c>
      <c r="Q5457" s="3" t="s">
        <v>28</v>
      </c>
      <c r="R5457" s="3" t="s">
        <v>61</v>
      </c>
      <c r="S5457" s="3" t="s">
        <v>6337</v>
      </c>
      <c r="T5457" s="3">
        <v>40.56</v>
      </c>
      <c r="U5457" s="35" cm="1">
        <f t="array" ref="U5457">INDEX('Pricing Strategy'!$F$4:$F$71,MATCH(1,(Dataset!$O5457='Pricing Strategy'!$B$4:$B$71)*(Dataset!$Q5457='Pricing Strategy'!$C$4:$C$71)*(Dataset!$R5457='Pricing Strategy'!$D$4:$D$71),))</f>
        <v>0.3</v>
      </c>
      <c r="V5457" s="3">
        <f>Dataset!$T5457*(1-Dataset!$U5457)</f>
        <v>28.391999999999999</v>
      </c>
    </row>
    <row r="5458" spans="1:22" x14ac:dyDescent="0.3">
      <c r="A5458" s="32"/>
      <c r="C5458" s="3">
        <v>5453</v>
      </c>
      <c r="D5458" s="3" t="s">
        <v>8258</v>
      </c>
      <c r="E5458" s="34">
        <v>42938</v>
      </c>
      <c r="F5458" s="34">
        <v>42945</v>
      </c>
      <c r="G5458" s="3" t="s">
        <v>46</v>
      </c>
      <c r="H5458" s="3" t="s">
        <v>5343</v>
      </c>
      <c r="I5458" s="3" t="s">
        <v>5344</v>
      </c>
      <c r="J5458" s="3" t="s">
        <v>98</v>
      </c>
      <c r="K5458" s="3" t="s">
        <v>23</v>
      </c>
      <c r="L5458" s="3" t="s">
        <v>5475</v>
      </c>
      <c r="M5458" s="3" t="s">
        <v>1393</v>
      </c>
      <c r="N5458" s="3">
        <v>89431</v>
      </c>
      <c r="O5458" s="3" t="s">
        <v>40</v>
      </c>
      <c r="P5458" s="3" t="s">
        <v>2376</v>
      </c>
      <c r="Q5458" s="3" t="s">
        <v>42</v>
      </c>
      <c r="R5458" s="3" t="s">
        <v>575</v>
      </c>
      <c r="S5458" s="3" t="s">
        <v>2377</v>
      </c>
      <c r="T5458" s="3">
        <v>86.2</v>
      </c>
      <c r="U5458" s="35" cm="1">
        <f t="array" ref="U5458">INDEX('Pricing Strategy'!$F$4:$F$71,MATCH(1,(Dataset!$O5458='Pricing Strategy'!$B$4:$B$71)*(Dataset!$Q5458='Pricing Strategy'!$C$4:$C$71)*(Dataset!$R5458='Pricing Strategy'!$D$4:$D$71),))</f>
        <v>0.45</v>
      </c>
      <c r="V5458" s="3">
        <f>Dataset!$T5458*(1-Dataset!$U5458)</f>
        <v>47.410000000000004</v>
      </c>
    </row>
    <row r="5459" spans="1:22" x14ac:dyDescent="0.3">
      <c r="A5459" s="32"/>
      <c r="C5459" s="3">
        <v>5454</v>
      </c>
      <c r="D5459" s="3" t="s">
        <v>8259</v>
      </c>
      <c r="E5459" s="34">
        <v>43239</v>
      </c>
      <c r="F5459" s="34">
        <v>43243</v>
      </c>
      <c r="G5459" s="3" t="s">
        <v>46</v>
      </c>
      <c r="H5459" s="3" t="s">
        <v>5293</v>
      </c>
      <c r="I5459" s="3" t="s">
        <v>5294</v>
      </c>
      <c r="J5459" s="3" t="s">
        <v>37</v>
      </c>
      <c r="K5459" s="3" t="s">
        <v>23</v>
      </c>
      <c r="L5459" s="3" t="s">
        <v>3106</v>
      </c>
      <c r="M5459" s="3" t="s">
        <v>207</v>
      </c>
      <c r="N5459" s="3">
        <v>61107</v>
      </c>
      <c r="O5459" s="3" t="s">
        <v>101</v>
      </c>
      <c r="P5459" s="3" t="s">
        <v>6980</v>
      </c>
      <c r="Q5459" s="3" t="s">
        <v>42</v>
      </c>
      <c r="R5459" s="3" t="s">
        <v>86</v>
      </c>
      <c r="S5459" s="3" t="s">
        <v>6981</v>
      </c>
      <c r="T5459" s="3">
        <v>38.015999999999998</v>
      </c>
      <c r="U5459" s="35" cm="1">
        <f t="array" ref="U5459">INDEX('Pricing Strategy'!$F$4:$F$71,MATCH(1,(Dataset!$O5459='Pricing Strategy'!$B$4:$B$71)*(Dataset!$Q5459='Pricing Strategy'!$C$4:$C$71)*(Dataset!$R5459='Pricing Strategy'!$D$4:$D$71),))</f>
        <v>0.3</v>
      </c>
      <c r="V5459" s="3">
        <f>Dataset!$T5459*(1-Dataset!$U5459)</f>
        <v>26.611199999999997</v>
      </c>
    </row>
    <row r="5460" spans="1:22" x14ac:dyDescent="0.3">
      <c r="A5460" s="32"/>
      <c r="C5460" s="3">
        <v>5455</v>
      </c>
      <c r="D5460" s="3" t="s">
        <v>8260</v>
      </c>
      <c r="E5460" s="34">
        <v>43218</v>
      </c>
      <c r="F5460" s="34">
        <v>43222</v>
      </c>
      <c r="G5460" s="3" t="s">
        <v>46</v>
      </c>
      <c r="H5460" s="3" t="s">
        <v>1781</v>
      </c>
      <c r="I5460" s="3" t="s">
        <v>1782</v>
      </c>
      <c r="J5460" s="3" t="s">
        <v>37</v>
      </c>
      <c r="K5460" s="3" t="s">
        <v>23</v>
      </c>
      <c r="L5460" s="3" t="s">
        <v>142</v>
      </c>
      <c r="M5460" s="3" t="s">
        <v>143</v>
      </c>
      <c r="N5460" s="3">
        <v>19143</v>
      </c>
      <c r="O5460" s="3" t="s">
        <v>144</v>
      </c>
      <c r="P5460" s="3" t="s">
        <v>1826</v>
      </c>
      <c r="Q5460" s="3" t="s">
        <v>42</v>
      </c>
      <c r="R5460" s="3" t="s">
        <v>55</v>
      </c>
      <c r="S5460" s="3" t="s">
        <v>1827</v>
      </c>
      <c r="T5460" s="3">
        <v>8.3840000000000003</v>
      </c>
      <c r="U5460" s="35" cm="1">
        <f t="array" ref="U5460">INDEX('Pricing Strategy'!$F$4:$F$71,MATCH(1,(Dataset!$O5460='Pricing Strategy'!$B$4:$B$71)*(Dataset!$Q5460='Pricing Strategy'!$C$4:$C$71)*(Dataset!$R5460='Pricing Strategy'!$D$4:$D$71),))</f>
        <v>0.5</v>
      </c>
      <c r="V5460" s="3">
        <f>Dataset!$T5460*(1-Dataset!$U5460)</f>
        <v>4.1920000000000002</v>
      </c>
    </row>
    <row r="5461" spans="1:22" x14ac:dyDescent="0.3">
      <c r="A5461" s="32"/>
      <c r="C5461" s="3">
        <v>5456</v>
      </c>
      <c r="D5461" s="3" t="s">
        <v>8260</v>
      </c>
      <c r="E5461" s="34">
        <v>43218</v>
      </c>
      <c r="F5461" s="34">
        <v>43222</v>
      </c>
      <c r="G5461" s="3" t="s">
        <v>46</v>
      </c>
      <c r="H5461" s="3" t="s">
        <v>1781</v>
      </c>
      <c r="I5461" s="3" t="s">
        <v>1782</v>
      </c>
      <c r="J5461" s="3" t="s">
        <v>37</v>
      </c>
      <c r="K5461" s="3" t="s">
        <v>23</v>
      </c>
      <c r="L5461" s="3" t="s">
        <v>142</v>
      </c>
      <c r="M5461" s="3" t="s">
        <v>143</v>
      </c>
      <c r="N5461" s="3">
        <v>19143</v>
      </c>
      <c r="O5461" s="3" t="s">
        <v>144</v>
      </c>
      <c r="P5461" s="3" t="s">
        <v>124</v>
      </c>
      <c r="Q5461" s="3" t="s">
        <v>42</v>
      </c>
      <c r="R5461" s="3" t="s">
        <v>64</v>
      </c>
      <c r="S5461" s="3" t="s">
        <v>125</v>
      </c>
      <c r="T5461" s="3">
        <v>6.8479999999999999</v>
      </c>
      <c r="U5461" s="35" cm="1">
        <f t="array" ref="U5461">INDEX('Pricing Strategy'!$F$4:$F$71,MATCH(1,(Dataset!$O5461='Pricing Strategy'!$B$4:$B$71)*(Dataset!$Q5461='Pricing Strategy'!$C$4:$C$71)*(Dataset!$R5461='Pricing Strategy'!$D$4:$D$71),))</f>
        <v>0.45</v>
      </c>
      <c r="V5461" s="3">
        <f>Dataset!$T5461*(1-Dataset!$U5461)</f>
        <v>3.7664000000000004</v>
      </c>
    </row>
    <row r="5462" spans="1:22" x14ac:dyDescent="0.3">
      <c r="A5462" s="32"/>
      <c r="C5462" s="3">
        <v>5457</v>
      </c>
      <c r="D5462" s="3" t="s">
        <v>8261</v>
      </c>
      <c r="E5462" s="34">
        <v>43463</v>
      </c>
      <c r="F5462" s="34">
        <v>43467</v>
      </c>
      <c r="G5462" s="3" t="s">
        <v>46</v>
      </c>
      <c r="H5462" s="3" t="s">
        <v>804</v>
      </c>
      <c r="I5462" s="3" t="s">
        <v>805</v>
      </c>
      <c r="J5462" s="3" t="s">
        <v>22</v>
      </c>
      <c r="K5462" s="3" t="s">
        <v>23</v>
      </c>
      <c r="L5462" s="3" t="s">
        <v>2537</v>
      </c>
      <c r="M5462" s="3" t="s">
        <v>92</v>
      </c>
      <c r="N5462" s="3">
        <v>98026</v>
      </c>
      <c r="O5462" s="3" t="s">
        <v>40</v>
      </c>
      <c r="P5462" s="3" t="s">
        <v>8262</v>
      </c>
      <c r="Q5462" s="3" t="s">
        <v>42</v>
      </c>
      <c r="R5462" s="3" t="s">
        <v>265</v>
      </c>
      <c r="S5462" s="3" t="s">
        <v>8263</v>
      </c>
      <c r="T5462" s="3">
        <v>19.600000000000001</v>
      </c>
      <c r="U5462" s="35" cm="1">
        <f t="array" ref="U5462">INDEX('Pricing Strategy'!$F$4:$F$71,MATCH(1,(Dataset!$O5462='Pricing Strategy'!$B$4:$B$71)*(Dataset!$Q5462='Pricing Strategy'!$C$4:$C$71)*(Dataset!$R5462='Pricing Strategy'!$D$4:$D$71),))</f>
        <v>0.4</v>
      </c>
      <c r="V5462" s="3">
        <f>Dataset!$T5462*(1-Dataset!$U5462)</f>
        <v>11.76</v>
      </c>
    </row>
    <row r="5463" spans="1:22" x14ac:dyDescent="0.3">
      <c r="A5463" s="32"/>
      <c r="C5463" s="3">
        <v>5458</v>
      </c>
      <c r="D5463" s="3" t="s">
        <v>8261</v>
      </c>
      <c r="E5463" s="34">
        <v>43463</v>
      </c>
      <c r="F5463" s="34">
        <v>43467</v>
      </c>
      <c r="G5463" s="3" t="s">
        <v>46</v>
      </c>
      <c r="H5463" s="3" t="s">
        <v>804</v>
      </c>
      <c r="I5463" s="3" t="s">
        <v>805</v>
      </c>
      <c r="J5463" s="3" t="s">
        <v>22</v>
      </c>
      <c r="K5463" s="3" t="s">
        <v>23</v>
      </c>
      <c r="L5463" s="3" t="s">
        <v>2537</v>
      </c>
      <c r="M5463" s="3" t="s">
        <v>92</v>
      </c>
      <c r="N5463" s="3">
        <v>98026</v>
      </c>
      <c r="O5463" s="3" t="s">
        <v>40</v>
      </c>
      <c r="P5463" s="3" t="s">
        <v>4746</v>
      </c>
      <c r="Q5463" s="3" t="s">
        <v>28</v>
      </c>
      <c r="R5463" s="3" t="s">
        <v>61</v>
      </c>
      <c r="S5463" s="3" t="s">
        <v>4747</v>
      </c>
      <c r="T5463" s="3">
        <v>68.459999999999994</v>
      </c>
      <c r="U5463" s="35" cm="1">
        <f t="array" ref="U5463">INDEX('Pricing Strategy'!$F$4:$F$71,MATCH(1,(Dataset!$O5463='Pricing Strategy'!$B$4:$B$71)*(Dataset!$Q5463='Pricing Strategy'!$C$4:$C$71)*(Dataset!$R5463='Pricing Strategy'!$D$4:$D$71),))</f>
        <v>0.4</v>
      </c>
      <c r="V5463" s="3">
        <f>Dataset!$T5463*(1-Dataset!$U5463)</f>
        <v>41.075999999999993</v>
      </c>
    </row>
    <row r="5464" spans="1:22" x14ac:dyDescent="0.3">
      <c r="A5464" s="32"/>
      <c r="C5464" s="3">
        <v>5459</v>
      </c>
      <c r="D5464" s="3" t="s">
        <v>8264</v>
      </c>
      <c r="E5464" s="34">
        <v>43347</v>
      </c>
      <c r="F5464" s="34">
        <v>43349</v>
      </c>
      <c r="G5464" s="3" t="s">
        <v>19</v>
      </c>
      <c r="H5464" s="3" t="s">
        <v>107</v>
      </c>
      <c r="I5464" s="3" t="s">
        <v>108</v>
      </c>
      <c r="J5464" s="3" t="s">
        <v>22</v>
      </c>
      <c r="K5464" s="3" t="s">
        <v>23</v>
      </c>
      <c r="L5464" s="3" t="s">
        <v>123</v>
      </c>
      <c r="M5464" s="3" t="s">
        <v>39</v>
      </c>
      <c r="N5464" s="3">
        <v>94122</v>
      </c>
      <c r="O5464" s="3" t="s">
        <v>40</v>
      </c>
      <c r="P5464" s="3" t="s">
        <v>2967</v>
      </c>
      <c r="Q5464" s="3" t="s">
        <v>42</v>
      </c>
      <c r="R5464" s="3" t="s">
        <v>71</v>
      </c>
      <c r="S5464" s="3" t="s">
        <v>2968</v>
      </c>
      <c r="T5464" s="3">
        <v>13.343999999999999</v>
      </c>
      <c r="U5464" s="35" cm="1">
        <f t="array" ref="U5464">INDEX('Pricing Strategy'!$F$4:$F$71,MATCH(1,(Dataset!$O5464='Pricing Strategy'!$B$4:$B$71)*(Dataset!$Q5464='Pricing Strategy'!$C$4:$C$71)*(Dataset!$R5464='Pricing Strategy'!$D$4:$D$71),))</f>
        <v>0.4</v>
      </c>
      <c r="V5464" s="3">
        <f>Dataset!$T5464*(1-Dataset!$U5464)</f>
        <v>8.0063999999999993</v>
      </c>
    </row>
    <row r="5465" spans="1:22" x14ac:dyDescent="0.3">
      <c r="A5465" s="32"/>
      <c r="C5465" s="3">
        <v>5460</v>
      </c>
      <c r="D5465" s="3" t="s">
        <v>8264</v>
      </c>
      <c r="E5465" s="34">
        <v>43347</v>
      </c>
      <c r="F5465" s="34">
        <v>43349</v>
      </c>
      <c r="G5465" s="3" t="s">
        <v>19</v>
      </c>
      <c r="H5465" s="3" t="s">
        <v>107</v>
      </c>
      <c r="I5465" s="3" t="s">
        <v>108</v>
      </c>
      <c r="J5465" s="3" t="s">
        <v>22</v>
      </c>
      <c r="K5465" s="3" t="s">
        <v>23</v>
      </c>
      <c r="L5465" s="3" t="s">
        <v>123</v>
      </c>
      <c r="M5465" s="3" t="s">
        <v>39</v>
      </c>
      <c r="N5465" s="3">
        <v>94122</v>
      </c>
      <c r="O5465" s="3" t="s">
        <v>40</v>
      </c>
      <c r="P5465" s="3" t="s">
        <v>8265</v>
      </c>
      <c r="Q5465" s="3" t="s">
        <v>28</v>
      </c>
      <c r="R5465" s="3" t="s">
        <v>52</v>
      </c>
      <c r="S5465" s="3" t="s">
        <v>8266</v>
      </c>
      <c r="T5465" s="3">
        <v>1478.2719999999999</v>
      </c>
      <c r="U5465" s="35" cm="1">
        <f t="array" ref="U5465">INDEX('Pricing Strategy'!$F$4:$F$71,MATCH(1,(Dataset!$O5465='Pricing Strategy'!$B$4:$B$71)*(Dataset!$Q5465='Pricing Strategy'!$C$4:$C$71)*(Dataset!$R5465='Pricing Strategy'!$D$4:$D$71),))</f>
        <v>0.45</v>
      </c>
      <c r="V5465" s="3">
        <f>Dataset!$T5465*(1-Dataset!$U5465)</f>
        <v>813.04960000000005</v>
      </c>
    </row>
    <row r="5466" spans="1:22" x14ac:dyDescent="0.3">
      <c r="A5466" s="32"/>
      <c r="C5466" s="3">
        <v>5461</v>
      </c>
      <c r="D5466" s="3" t="s">
        <v>8267</v>
      </c>
      <c r="E5466" s="34">
        <v>42084</v>
      </c>
      <c r="F5466" s="34">
        <v>42088</v>
      </c>
      <c r="G5466" s="3" t="s">
        <v>46</v>
      </c>
      <c r="H5466" s="3" t="s">
        <v>1143</v>
      </c>
      <c r="I5466" s="3" t="s">
        <v>1144</v>
      </c>
      <c r="J5466" s="3" t="s">
        <v>37</v>
      </c>
      <c r="K5466" s="3" t="s">
        <v>23</v>
      </c>
      <c r="L5466" s="3" t="s">
        <v>2489</v>
      </c>
      <c r="M5466" s="3" t="s">
        <v>84</v>
      </c>
      <c r="N5466" s="3">
        <v>28806</v>
      </c>
      <c r="O5466" s="3" t="s">
        <v>26</v>
      </c>
      <c r="P5466" s="3" t="s">
        <v>6450</v>
      </c>
      <c r="Q5466" s="3" t="s">
        <v>42</v>
      </c>
      <c r="R5466" s="3" t="s">
        <v>55</v>
      </c>
      <c r="S5466" s="3" t="s">
        <v>6451</v>
      </c>
      <c r="T5466" s="3">
        <v>16.271999999999998</v>
      </c>
      <c r="U5466" s="35" cm="1">
        <f t="array" ref="U5466">INDEX('Pricing Strategy'!$F$4:$F$71,MATCH(1,(Dataset!$O5466='Pricing Strategy'!$B$4:$B$71)*(Dataset!$Q5466='Pricing Strategy'!$C$4:$C$71)*(Dataset!$R5466='Pricing Strategy'!$D$4:$D$71),))</f>
        <v>0.35</v>
      </c>
      <c r="V5466" s="3">
        <f>Dataset!$T5466*(1-Dataset!$U5466)</f>
        <v>10.576799999999999</v>
      </c>
    </row>
    <row r="5467" spans="1:22" x14ac:dyDescent="0.3">
      <c r="A5467" s="32"/>
      <c r="C5467" s="3">
        <v>5462</v>
      </c>
      <c r="D5467" s="3" t="s">
        <v>8268</v>
      </c>
      <c r="E5467" s="34">
        <v>43371</v>
      </c>
      <c r="F5467" s="34">
        <v>43377</v>
      </c>
      <c r="G5467" s="3" t="s">
        <v>46</v>
      </c>
      <c r="H5467" s="3" t="s">
        <v>1971</v>
      </c>
      <c r="I5467" s="3" t="s">
        <v>1972</v>
      </c>
      <c r="J5467" s="3" t="s">
        <v>22</v>
      </c>
      <c r="K5467" s="3" t="s">
        <v>23</v>
      </c>
      <c r="L5467" s="3" t="s">
        <v>38</v>
      </c>
      <c r="M5467" s="3" t="s">
        <v>39</v>
      </c>
      <c r="N5467" s="3">
        <v>90032</v>
      </c>
      <c r="O5467" s="3" t="s">
        <v>40</v>
      </c>
      <c r="P5467" s="3" t="s">
        <v>255</v>
      </c>
      <c r="Q5467" s="3" t="s">
        <v>28</v>
      </c>
      <c r="R5467" s="3" t="s">
        <v>61</v>
      </c>
      <c r="S5467" s="3" t="s">
        <v>256</v>
      </c>
      <c r="T5467" s="3">
        <v>9.24</v>
      </c>
      <c r="U5467" s="35" cm="1">
        <f t="array" ref="U5467">INDEX('Pricing Strategy'!$F$4:$F$71,MATCH(1,(Dataset!$O5467='Pricing Strategy'!$B$4:$B$71)*(Dataset!$Q5467='Pricing Strategy'!$C$4:$C$71)*(Dataset!$R5467='Pricing Strategy'!$D$4:$D$71),))</f>
        <v>0.4</v>
      </c>
      <c r="V5467" s="3">
        <f>Dataset!$T5467*(1-Dataset!$U5467)</f>
        <v>5.5439999999999996</v>
      </c>
    </row>
    <row r="5468" spans="1:22" x14ac:dyDescent="0.3">
      <c r="A5468" s="32"/>
      <c r="C5468" s="3">
        <v>5463</v>
      </c>
      <c r="D5468" s="3" t="s">
        <v>8269</v>
      </c>
      <c r="E5468" s="34">
        <v>42023</v>
      </c>
      <c r="F5468" s="34">
        <v>42024</v>
      </c>
      <c r="G5468" s="3" t="s">
        <v>184</v>
      </c>
      <c r="H5468" s="3" t="s">
        <v>2965</v>
      </c>
      <c r="I5468" s="3" t="s">
        <v>2966</v>
      </c>
      <c r="J5468" s="3" t="s">
        <v>22</v>
      </c>
      <c r="K5468" s="3" t="s">
        <v>23</v>
      </c>
      <c r="L5468" s="3" t="s">
        <v>619</v>
      </c>
      <c r="M5468" s="3" t="s">
        <v>306</v>
      </c>
      <c r="N5468" s="3">
        <v>85254</v>
      </c>
      <c r="O5468" s="3" t="s">
        <v>40</v>
      </c>
      <c r="P5468" s="3" t="s">
        <v>3247</v>
      </c>
      <c r="Q5468" s="3" t="s">
        <v>42</v>
      </c>
      <c r="R5468" s="3" t="s">
        <v>71</v>
      </c>
      <c r="S5468" s="3" t="s">
        <v>3248</v>
      </c>
      <c r="T5468" s="3">
        <v>32.340000000000003</v>
      </c>
      <c r="U5468" s="35" cm="1">
        <f t="array" ref="U5468">INDEX('Pricing Strategy'!$F$4:$F$71,MATCH(1,(Dataset!$O5468='Pricing Strategy'!$B$4:$B$71)*(Dataset!$Q5468='Pricing Strategy'!$C$4:$C$71)*(Dataset!$R5468='Pricing Strategy'!$D$4:$D$71),))</f>
        <v>0.4</v>
      </c>
      <c r="V5468" s="3">
        <f>Dataset!$T5468*(1-Dataset!$U5468)</f>
        <v>19.404</v>
      </c>
    </row>
    <row r="5469" spans="1:22" x14ac:dyDescent="0.3">
      <c r="A5469" s="32"/>
      <c r="C5469" s="3">
        <v>5464</v>
      </c>
      <c r="D5469" s="3" t="s">
        <v>8269</v>
      </c>
      <c r="E5469" s="34">
        <v>42023</v>
      </c>
      <c r="F5469" s="34">
        <v>42024</v>
      </c>
      <c r="G5469" s="3" t="s">
        <v>184</v>
      </c>
      <c r="H5469" s="3" t="s">
        <v>2965</v>
      </c>
      <c r="I5469" s="3" t="s">
        <v>2966</v>
      </c>
      <c r="J5469" s="3" t="s">
        <v>22</v>
      </c>
      <c r="K5469" s="3" t="s">
        <v>23</v>
      </c>
      <c r="L5469" s="3" t="s">
        <v>619</v>
      </c>
      <c r="M5469" s="3" t="s">
        <v>306</v>
      </c>
      <c r="N5469" s="3">
        <v>85254</v>
      </c>
      <c r="O5469" s="3" t="s">
        <v>40</v>
      </c>
      <c r="P5469" s="3" t="s">
        <v>695</v>
      </c>
      <c r="Q5469" s="3" t="s">
        <v>42</v>
      </c>
      <c r="R5469" s="3" t="s">
        <v>86</v>
      </c>
      <c r="S5469" s="3" t="s">
        <v>5375</v>
      </c>
      <c r="T5469" s="3">
        <v>56.064</v>
      </c>
      <c r="U5469" s="35" cm="1">
        <f t="array" ref="U5469">INDEX('Pricing Strategy'!$F$4:$F$71,MATCH(1,(Dataset!$O5469='Pricing Strategy'!$B$4:$B$71)*(Dataset!$Q5469='Pricing Strategy'!$C$4:$C$71)*(Dataset!$R5469='Pricing Strategy'!$D$4:$D$71),))</f>
        <v>0.4</v>
      </c>
      <c r="V5469" s="3">
        <f>Dataset!$T5469*(1-Dataset!$U5469)</f>
        <v>33.638399999999997</v>
      </c>
    </row>
    <row r="5470" spans="1:22" x14ac:dyDescent="0.3">
      <c r="A5470" s="32"/>
      <c r="C5470" s="3">
        <v>5465</v>
      </c>
      <c r="D5470" s="3" t="s">
        <v>8269</v>
      </c>
      <c r="E5470" s="34">
        <v>42023</v>
      </c>
      <c r="F5470" s="34">
        <v>42024</v>
      </c>
      <c r="G5470" s="3" t="s">
        <v>184</v>
      </c>
      <c r="H5470" s="3" t="s">
        <v>2965</v>
      </c>
      <c r="I5470" s="3" t="s">
        <v>2966</v>
      </c>
      <c r="J5470" s="3" t="s">
        <v>22</v>
      </c>
      <c r="K5470" s="3" t="s">
        <v>23</v>
      </c>
      <c r="L5470" s="3" t="s">
        <v>619</v>
      </c>
      <c r="M5470" s="3" t="s">
        <v>306</v>
      </c>
      <c r="N5470" s="3">
        <v>85254</v>
      </c>
      <c r="O5470" s="3" t="s">
        <v>40</v>
      </c>
      <c r="P5470" s="3" t="s">
        <v>501</v>
      </c>
      <c r="Q5470" s="3" t="s">
        <v>42</v>
      </c>
      <c r="R5470" s="3" t="s">
        <v>169</v>
      </c>
      <c r="S5470" s="3" t="s">
        <v>502</v>
      </c>
      <c r="T5470" s="3">
        <v>108.72</v>
      </c>
      <c r="U5470" s="35" cm="1">
        <f t="array" ref="U5470">INDEX('Pricing Strategy'!$F$4:$F$71,MATCH(1,(Dataset!$O5470='Pricing Strategy'!$B$4:$B$71)*(Dataset!$Q5470='Pricing Strategy'!$C$4:$C$71)*(Dataset!$R5470='Pricing Strategy'!$D$4:$D$71),))</f>
        <v>0.4</v>
      </c>
      <c r="V5470" s="3">
        <f>Dataset!$T5470*(1-Dataset!$U5470)</f>
        <v>65.231999999999999</v>
      </c>
    </row>
    <row r="5471" spans="1:22" x14ac:dyDescent="0.3">
      <c r="A5471" s="32"/>
      <c r="C5471" s="3">
        <v>5466</v>
      </c>
      <c r="D5471" s="3" t="s">
        <v>8269</v>
      </c>
      <c r="E5471" s="34">
        <v>42023</v>
      </c>
      <c r="F5471" s="34">
        <v>42024</v>
      </c>
      <c r="G5471" s="3" t="s">
        <v>184</v>
      </c>
      <c r="H5471" s="3" t="s">
        <v>2965</v>
      </c>
      <c r="I5471" s="3" t="s">
        <v>2966</v>
      </c>
      <c r="J5471" s="3" t="s">
        <v>22</v>
      </c>
      <c r="K5471" s="3" t="s">
        <v>23</v>
      </c>
      <c r="L5471" s="3" t="s">
        <v>619</v>
      </c>
      <c r="M5471" s="3" t="s">
        <v>306</v>
      </c>
      <c r="N5471" s="3">
        <v>85254</v>
      </c>
      <c r="O5471" s="3" t="s">
        <v>40</v>
      </c>
      <c r="P5471" s="3" t="s">
        <v>1445</v>
      </c>
      <c r="Q5471" s="3" t="s">
        <v>28</v>
      </c>
      <c r="R5471" s="3" t="s">
        <v>29</v>
      </c>
      <c r="S5471" s="3" t="s">
        <v>1446</v>
      </c>
      <c r="T5471" s="3">
        <v>181.47</v>
      </c>
      <c r="U5471" s="35" cm="1">
        <f t="array" ref="U5471">INDEX('Pricing Strategy'!$F$4:$F$71,MATCH(1,(Dataset!$O5471='Pricing Strategy'!$B$4:$B$71)*(Dataset!$Q5471='Pricing Strategy'!$C$4:$C$71)*(Dataset!$R5471='Pricing Strategy'!$D$4:$D$71),))</f>
        <v>0.5</v>
      </c>
      <c r="V5471" s="3">
        <f>Dataset!$T5471*(1-Dataset!$U5471)</f>
        <v>90.734999999999999</v>
      </c>
    </row>
    <row r="5472" spans="1:22" x14ac:dyDescent="0.3">
      <c r="A5472" s="32"/>
      <c r="C5472" s="3">
        <v>5467</v>
      </c>
      <c r="D5472" s="3" t="s">
        <v>8270</v>
      </c>
      <c r="E5472" s="34">
        <v>42049</v>
      </c>
      <c r="F5472" s="34">
        <v>42054</v>
      </c>
      <c r="G5472" s="3" t="s">
        <v>19</v>
      </c>
      <c r="H5472" s="3" t="s">
        <v>3874</v>
      </c>
      <c r="I5472" s="3" t="s">
        <v>3875</v>
      </c>
      <c r="J5472" s="3" t="s">
        <v>22</v>
      </c>
      <c r="K5472" s="3" t="s">
        <v>23</v>
      </c>
      <c r="L5472" s="3" t="s">
        <v>180</v>
      </c>
      <c r="M5472" s="3" t="s">
        <v>100</v>
      </c>
      <c r="N5472" s="3">
        <v>77095</v>
      </c>
      <c r="O5472" s="3" t="s">
        <v>101</v>
      </c>
      <c r="P5472" s="3" t="s">
        <v>3720</v>
      </c>
      <c r="Q5472" s="3" t="s">
        <v>42</v>
      </c>
      <c r="R5472" s="3" t="s">
        <v>86</v>
      </c>
      <c r="S5472" s="3" t="s">
        <v>3721</v>
      </c>
      <c r="T5472" s="3">
        <v>16.175999999999998</v>
      </c>
      <c r="U5472" s="35" cm="1">
        <f t="array" ref="U5472">INDEX('Pricing Strategy'!$F$4:$F$71,MATCH(1,(Dataset!$O5472='Pricing Strategy'!$B$4:$B$71)*(Dataset!$Q5472='Pricing Strategy'!$C$4:$C$71)*(Dataset!$R5472='Pricing Strategy'!$D$4:$D$71),))</f>
        <v>0.3</v>
      </c>
      <c r="V5472" s="3">
        <f>Dataset!$T5472*(1-Dataset!$U5472)</f>
        <v>11.323199999999998</v>
      </c>
    </row>
    <row r="5473" spans="1:22" x14ac:dyDescent="0.3">
      <c r="A5473" s="32"/>
      <c r="C5473" s="3">
        <v>5468</v>
      </c>
      <c r="D5473" s="3" t="s">
        <v>8271</v>
      </c>
      <c r="E5473" s="34">
        <v>42895</v>
      </c>
      <c r="F5473" s="34">
        <v>42900</v>
      </c>
      <c r="G5473" s="3" t="s">
        <v>46</v>
      </c>
      <c r="H5473" s="3" t="s">
        <v>1774</v>
      </c>
      <c r="I5473" s="3" t="s">
        <v>1775</v>
      </c>
      <c r="J5473" s="3" t="s">
        <v>22</v>
      </c>
      <c r="K5473" s="3" t="s">
        <v>23</v>
      </c>
      <c r="L5473" s="3" t="s">
        <v>123</v>
      </c>
      <c r="M5473" s="3" t="s">
        <v>39</v>
      </c>
      <c r="N5473" s="3">
        <v>94109</v>
      </c>
      <c r="O5473" s="3" t="s">
        <v>40</v>
      </c>
      <c r="P5473" s="3" t="s">
        <v>145</v>
      </c>
      <c r="Q5473" s="3" t="s">
        <v>28</v>
      </c>
      <c r="R5473" s="3" t="s">
        <v>32</v>
      </c>
      <c r="S5473" s="3" t="s">
        <v>146</v>
      </c>
      <c r="T5473" s="3">
        <v>122.352</v>
      </c>
      <c r="U5473" s="35" cm="1">
        <f t="array" ref="U5473">INDEX('Pricing Strategy'!$F$4:$F$71,MATCH(1,(Dataset!$O5473='Pricing Strategy'!$B$4:$B$71)*(Dataset!$Q5473='Pricing Strategy'!$C$4:$C$71)*(Dataset!$R5473='Pricing Strategy'!$D$4:$D$71),))</f>
        <v>0.45</v>
      </c>
      <c r="V5473" s="3">
        <f>Dataset!$T5473*(1-Dataset!$U5473)</f>
        <v>67.293600000000012</v>
      </c>
    </row>
    <row r="5474" spans="1:22" x14ac:dyDescent="0.3">
      <c r="A5474" s="32"/>
      <c r="C5474" s="3">
        <v>5469</v>
      </c>
      <c r="D5474" s="3" t="s">
        <v>8272</v>
      </c>
      <c r="E5474" s="34">
        <v>42273</v>
      </c>
      <c r="F5474" s="34">
        <v>42274</v>
      </c>
      <c r="G5474" s="3" t="s">
        <v>184</v>
      </c>
      <c r="H5474" s="3" t="s">
        <v>5104</v>
      </c>
      <c r="I5474" s="3" t="s">
        <v>5105</v>
      </c>
      <c r="J5474" s="3" t="s">
        <v>98</v>
      </c>
      <c r="K5474" s="3" t="s">
        <v>23</v>
      </c>
      <c r="L5474" s="3" t="s">
        <v>947</v>
      </c>
      <c r="M5474" s="3" t="s">
        <v>39</v>
      </c>
      <c r="N5474" s="3">
        <v>92105</v>
      </c>
      <c r="O5474" s="3" t="s">
        <v>40</v>
      </c>
      <c r="P5474" s="3" t="s">
        <v>31</v>
      </c>
      <c r="Q5474" s="3" t="s">
        <v>28</v>
      </c>
      <c r="R5474" s="3" t="s">
        <v>32</v>
      </c>
      <c r="S5474" s="3" t="s">
        <v>33</v>
      </c>
      <c r="T5474" s="3">
        <v>585.55200000000002</v>
      </c>
      <c r="U5474" s="35" cm="1">
        <f t="array" ref="U5474">INDEX('Pricing Strategy'!$F$4:$F$71,MATCH(1,(Dataset!$O5474='Pricing Strategy'!$B$4:$B$71)*(Dataset!$Q5474='Pricing Strategy'!$C$4:$C$71)*(Dataset!$R5474='Pricing Strategy'!$D$4:$D$71),))</f>
        <v>0.45</v>
      </c>
      <c r="V5474" s="3">
        <f>Dataset!$T5474*(1-Dataset!$U5474)</f>
        <v>322.05360000000002</v>
      </c>
    </row>
    <row r="5475" spans="1:22" x14ac:dyDescent="0.3">
      <c r="A5475" s="32"/>
      <c r="C5475" s="3">
        <v>5470</v>
      </c>
      <c r="D5475" s="3" t="s">
        <v>8272</v>
      </c>
      <c r="E5475" s="34">
        <v>42273</v>
      </c>
      <c r="F5475" s="34">
        <v>42274</v>
      </c>
      <c r="G5475" s="3" t="s">
        <v>184</v>
      </c>
      <c r="H5475" s="3" t="s">
        <v>5104</v>
      </c>
      <c r="I5475" s="3" t="s">
        <v>5105</v>
      </c>
      <c r="J5475" s="3" t="s">
        <v>98</v>
      </c>
      <c r="K5475" s="3" t="s">
        <v>23</v>
      </c>
      <c r="L5475" s="3" t="s">
        <v>947</v>
      </c>
      <c r="M5475" s="3" t="s">
        <v>39</v>
      </c>
      <c r="N5475" s="3">
        <v>92105</v>
      </c>
      <c r="O5475" s="3" t="s">
        <v>40</v>
      </c>
      <c r="P5475" s="3" t="s">
        <v>3817</v>
      </c>
      <c r="Q5475" s="3" t="s">
        <v>42</v>
      </c>
      <c r="R5475" s="3" t="s">
        <v>86</v>
      </c>
      <c r="S5475" s="3" t="s">
        <v>3818</v>
      </c>
      <c r="T5475" s="3">
        <v>19.440000000000001</v>
      </c>
      <c r="U5475" s="35" cm="1">
        <f t="array" ref="U5475">INDEX('Pricing Strategy'!$F$4:$F$71,MATCH(1,(Dataset!$O5475='Pricing Strategy'!$B$4:$B$71)*(Dataset!$Q5475='Pricing Strategy'!$C$4:$C$71)*(Dataset!$R5475='Pricing Strategy'!$D$4:$D$71),))</f>
        <v>0.4</v>
      </c>
      <c r="V5475" s="3">
        <f>Dataset!$T5475*(1-Dataset!$U5475)</f>
        <v>11.664</v>
      </c>
    </row>
    <row r="5476" spans="1:22" x14ac:dyDescent="0.3">
      <c r="A5476" s="32"/>
      <c r="C5476" s="3">
        <v>5471</v>
      </c>
      <c r="D5476" s="3" t="s">
        <v>8273</v>
      </c>
      <c r="E5476" s="34">
        <v>42885</v>
      </c>
      <c r="F5476" s="34">
        <v>42890</v>
      </c>
      <c r="G5476" s="3" t="s">
        <v>46</v>
      </c>
      <c r="H5476" s="3" t="s">
        <v>5229</v>
      </c>
      <c r="I5476" s="3" t="s">
        <v>5230</v>
      </c>
      <c r="J5476" s="3" t="s">
        <v>22</v>
      </c>
      <c r="K5476" s="3" t="s">
        <v>23</v>
      </c>
      <c r="L5476" s="3" t="s">
        <v>778</v>
      </c>
      <c r="M5476" s="3" t="s">
        <v>494</v>
      </c>
      <c r="N5476" s="3">
        <v>45011</v>
      </c>
      <c r="O5476" s="3" t="s">
        <v>144</v>
      </c>
      <c r="P5476" s="3" t="s">
        <v>5167</v>
      </c>
      <c r="Q5476" s="3" t="s">
        <v>42</v>
      </c>
      <c r="R5476" s="3" t="s">
        <v>74</v>
      </c>
      <c r="S5476" s="3" t="s">
        <v>5168</v>
      </c>
      <c r="T5476" s="3">
        <v>123.92</v>
      </c>
      <c r="U5476" s="35" cm="1">
        <f t="array" ref="U5476">INDEX('Pricing Strategy'!$F$4:$F$71,MATCH(1,(Dataset!$O5476='Pricing Strategy'!$B$4:$B$71)*(Dataset!$Q5476='Pricing Strategy'!$C$4:$C$71)*(Dataset!$R5476='Pricing Strategy'!$D$4:$D$71),))</f>
        <v>0.4</v>
      </c>
      <c r="V5476" s="3">
        <f>Dataset!$T5476*(1-Dataset!$U5476)</f>
        <v>74.352000000000004</v>
      </c>
    </row>
    <row r="5477" spans="1:22" x14ac:dyDescent="0.3">
      <c r="A5477" s="32"/>
      <c r="C5477" s="3">
        <v>5472</v>
      </c>
      <c r="D5477" s="3" t="s">
        <v>8274</v>
      </c>
      <c r="E5477" s="34">
        <v>43453</v>
      </c>
      <c r="F5477" s="34">
        <v>43457</v>
      </c>
      <c r="G5477" s="3" t="s">
        <v>46</v>
      </c>
      <c r="H5477" s="3" t="s">
        <v>6536</v>
      </c>
      <c r="I5477" s="3" t="s">
        <v>6537</v>
      </c>
      <c r="J5477" s="3" t="s">
        <v>22</v>
      </c>
      <c r="K5477" s="3" t="s">
        <v>23</v>
      </c>
      <c r="L5477" s="3" t="s">
        <v>1723</v>
      </c>
      <c r="M5477" s="3" t="s">
        <v>453</v>
      </c>
      <c r="N5477" s="3">
        <v>80134</v>
      </c>
      <c r="O5477" s="3" t="s">
        <v>40</v>
      </c>
      <c r="P5477" s="3" t="s">
        <v>6595</v>
      </c>
      <c r="Q5477" s="3" t="s">
        <v>28</v>
      </c>
      <c r="R5477" s="3" t="s">
        <v>61</v>
      </c>
      <c r="S5477" s="3" t="s">
        <v>6596</v>
      </c>
      <c r="T5477" s="3">
        <v>13.36</v>
      </c>
      <c r="U5477" s="35" cm="1">
        <f t="array" ref="U5477">INDEX('Pricing Strategy'!$F$4:$F$71,MATCH(1,(Dataset!$O5477='Pricing Strategy'!$B$4:$B$71)*(Dataset!$Q5477='Pricing Strategy'!$C$4:$C$71)*(Dataset!$R5477='Pricing Strategy'!$D$4:$D$71),))</f>
        <v>0.4</v>
      </c>
      <c r="V5477" s="3">
        <f>Dataset!$T5477*(1-Dataset!$U5477)</f>
        <v>8.016</v>
      </c>
    </row>
    <row r="5478" spans="1:22" x14ac:dyDescent="0.3">
      <c r="A5478" s="32"/>
      <c r="C5478" s="3">
        <v>5473</v>
      </c>
      <c r="D5478" s="3" t="s">
        <v>8274</v>
      </c>
      <c r="E5478" s="34">
        <v>43453</v>
      </c>
      <c r="F5478" s="34">
        <v>43457</v>
      </c>
      <c r="G5478" s="3" t="s">
        <v>46</v>
      </c>
      <c r="H5478" s="3" t="s">
        <v>6536</v>
      </c>
      <c r="I5478" s="3" t="s">
        <v>6537</v>
      </c>
      <c r="J5478" s="3" t="s">
        <v>22</v>
      </c>
      <c r="K5478" s="3" t="s">
        <v>23</v>
      </c>
      <c r="L5478" s="3" t="s">
        <v>1723</v>
      </c>
      <c r="M5478" s="3" t="s">
        <v>453</v>
      </c>
      <c r="N5478" s="3">
        <v>80134</v>
      </c>
      <c r="O5478" s="3" t="s">
        <v>40</v>
      </c>
      <c r="P5478" s="3" t="s">
        <v>4669</v>
      </c>
      <c r="Q5478" s="3" t="s">
        <v>42</v>
      </c>
      <c r="R5478" s="3" t="s">
        <v>55</v>
      </c>
      <c r="S5478" s="3" t="s">
        <v>4670</v>
      </c>
      <c r="T5478" s="3">
        <v>78.256</v>
      </c>
      <c r="U5478" s="35" cm="1">
        <f t="array" ref="U5478">INDEX('Pricing Strategy'!$F$4:$F$71,MATCH(1,(Dataset!$O5478='Pricing Strategy'!$B$4:$B$71)*(Dataset!$Q5478='Pricing Strategy'!$C$4:$C$71)*(Dataset!$R5478='Pricing Strategy'!$D$4:$D$71),))</f>
        <v>0.5</v>
      </c>
      <c r="V5478" s="3">
        <f>Dataset!$T5478*(1-Dataset!$U5478)</f>
        <v>39.128</v>
      </c>
    </row>
    <row r="5479" spans="1:22" x14ac:dyDescent="0.3">
      <c r="A5479" s="32"/>
      <c r="C5479" s="3">
        <v>5474</v>
      </c>
      <c r="D5479" s="3" t="s">
        <v>8274</v>
      </c>
      <c r="E5479" s="34">
        <v>43453</v>
      </c>
      <c r="F5479" s="34">
        <v>43457</v>
      </c>
      <c r="G5479" s="3" t="s">
        <v>46</v>
      </c>
      <c r="H5479" s="3" t="s">
        <v>6536</v>
      </c>
      <c r="I5479" s="3" t="s">
        <v>6537</v>
      </c>
      <c r="J5479" s="3" t="s">
        <v>22</v>
      </c>
      <c r="K5479" s="3" t="s">
        <v>23</v>
      </c>
      <c r="L5479" s="3" t="s">
        <v>1723</v>
      </c>
      <c r="M5479" s="3" t="s">
        <v>453</v>
      </c>
      <c r="N5479" s="3">
        <v>80134</v>
      </c>
      <c r="O5479" s="3" t="s">
        <v>40</v>
      </c>
      <c r="P5479" s="3" t="s">
        <v>4797</v>
      </c>
      <c r="Q5479" s="3" t="s">
        <v>28</v>
      </c>
      <c r="R5479" s="3" t="s">
        <v>29</v>
      </c>
      <c r="S5479" s="3" t="s">
        <v>4798</v>
      </c>
      <c r="T5479" s="3">
        <v>102.018</v>
      </c>
      <c r="U5479" s="35" cm="1">
        <f t="array" ref="U5479">INDEX('Pricing Strategy'!$F$4:$F$71,MATCH(1,(Dataset!$O5479='Pricing Strategy'!$B$4:$B$71)*(Dataset!$Q5479='Pricing Strategy'!$C$4:$C$71)*(Dataset!$R5479='Pricing Strategy'!$D$4:$D$71),))</f>
        <v>0.5</v>
      </c>
      <c r="V5479" s="3">
        <f>Dataset!$T5479*(1-Dataset!$U5479)</f>
        <v>51.009</v>
      </c>
    </row>
    <row r="5480" spans="1:22" x14ac:dyDescent="0.3">
      <c r="A5480" s="32"/>
      <c r="C5480" s="3">
        <v>5475</v>
      </c>
      <c r="D5480" s="3" t="s">
        <v>8275</v>
      </c>
      <c r="E5480" s="34">
        <v>43460</v>
      </c>
      <c r="F5480" s="34">
        <v>43460</v>
      </c>
      <c r="G5480" s="3" t="s">
        <v>1290</v>
      </c>
      <c r="H5480" s="3" t="s">
        <v>2396</v>
      </c>
      <c r="I5480" s="3" t="s">
        <v>2397</v>
      </c>
      <c r="J5480" s="3" t="s">
        <v>37</v>
      </c>
      <c r="K5480" s="3" t="s">
        <v>23</v>
      </c>
      <c r="L5480" s="3" t="s">
        <v>133</v>
      </c>
      <c r="M5480" s="3" t="s">
        <v>134</v>
      </c>
      <c r="N5480" s="3">
        <v>68025</v>
      </c>
      <c r="O5480" s="3" t="s">
        <v>101</v>
      </c>
      <c r="P5480" s="3" t="s">
        <v>1771</v>
      </c>
      <c r="Q5480" s="3" t="s">
        <v>42</v>
      </c>
      <c r="R5480" s="3" t="s">
        <v>55</v>
      </c>
      <c r="S5480" s="3" t="s">
        <v>1772</v>
      </c>
      <c r="T5480" s="3">
        <v>750.68</v>
      </c>
      <c r="U5480" s="35" cm="1">
        <f t="array" ref="U5480">INDEX('Pricing Strategy'!$F$4:$F$71,MATCH(1,(Dataset!$O5480='Pricing Strategy'!$B$4:$B$71)*(Dataset!$Q5480='Pricing Strategy'!$C$4:$C$71)*(Dataset!$R5480='Pricing Strategy'!$D$4:$D$71),))</f>
        <v>0.4</v>
      </c>
      <c r="V5480" s="3">
        <f>Dataset!$T5480*(1-Dataset!$U5480)</f>
        <v>450.40799999999996</v>
      </c>
    </row>
    <row r="5481" spans="1:22" x14ac:dyDescent="0.3">
      <c r="A5481" s="32"/>
      <c r="C5481" s="3">
        <v>5476</v>
      </c>
      <c r="D5481" s="3" t="s">
        <v>8276</v>
      </c>
      <c r="E5481" s="34">
        <v>43266</v>
      </c>
      <c r="F5481" s="34">
        <v>43269</v>
      </c>
      <c r="G5481" s="3" t="s">
        <v>184</v>
      </c>
      <c r="H5481" s="3" t="s">
        <v>5932</v>
      </c>
      <c r="I5481" s="3" t="s">
        <v>5933</v>
      </c>
      <c r="J5481" s="3" t="s">
        <v>98</v>
      </c>
      <c r="K5481" s="3" t="s">
        <v>23</v>
      </c>
      <c r="L5481" s="3" t="s">
        <v>6370</v>
      </c>
      <c r="M5481" s="3" t="s">
        <v>225</v>
      </c>
      <c r="N5481" s="3">
        <v>55369</v>
      </c>
      <c r="O5481" s="3" t="s">
        <v>101</v>
      </c>
      <c r="P5481" s="3" t="s">
        <v>2255</v>
      </c>
      <c r="Q5481" s="3" t="s">
        <v>42</v>
      </c>
      <c r="R5481" s="3" t="s">
        <v>43</v>
      </c>
      <c r="S5481" s="3" t="s">
        <v>2256</v>
      </c>
      <c r="T5481" s="3">
        <v>44.4</v>
      </c>
      <c r="U5481" s="35" cm="1">
        <f t="array" ref="U5481">INDEX('Pricing Strategy'!$F$4:$F$71,MATCH(1,(Dataset!$O5481='Pricing Strategy'!$B$4:$B$71)*(Dataset!$Q5481='Pricing Strategy'!$C$4:$C$71)*(Dataset!$R5481='Pricing Strategy'!$D$4:$D$71),))</f>
        <v>0.3</v>
      </c>
      <c r="V5481" s="3">
        <f>Dataset!$T5481*(1-Dataset!$U5481)</f>
        <v>31.08</v>
      </c>
    </row>
    <row r="5482" spans="1:22" x14ac:dyDescent="0.3">
      <c r="A5482" s="32"/>
      <c r="C5482" s="3">
        <v>5477</v>
      </c>
      <c r="D5482" s="3" t="s">
        <v>8276</v>
      </c>
      <c r="E5482" s="34">
        <v>43266</v>
      </c>
      <c r="F5482" s="34">
        <v>43269</v>
      </c>
      <c r="G5482" s="3" t="s">
        <v>184</v>
      </c>
      <c r="H5482" s="3" t="s">
        <v>5932</v>
      </c>
      <c r="I5482" s="3" t="s">
        <v>5933</v>
      </c>
      <c r="J5482" s="3" t="s">
        <v>98</v>
      </c>
      <c r="K5482" s="3" t="s">
        <v>23</v>
      </c>
      <c r="L5482" s="3" t="s">
        <v>6370</v>
      </c>
      <c r="M5482" s="3" t="s">
        <v>225</v>
      </c>
      <c r="N5482" s="3">
        <v>55369</v>
      </c>
      <c r="O5482" s="3" t="s">
        <v>101</v>
      </c>
      <c r="P5482" s="3" t="s">
        <v>4111</v>
      </c>
      <c r="Q5482" s="3" t="s">
        <v>42</v>
      </c>
      <c r="R5482" s="3" t="s">
        <v>55</v>
      </c>
      <c r="S5482" s="3" t="s">
        <v>4112</v>
      </c>
      <c r="T5482" s="3">
        <v>84.55</v>
      </c>
      <c r="U5482" s="35" cm="1">
        <f t="array" ref="U5482">INDEX('Pricing Strategy'!$F$4:$F$71,MATCH(1,(Dataset!$O5482='Pricing Strategy'!$B$4:$B$71)*(Dataset!$Q5482='Pricing Strategy'!$C$4:$C$71)*(Dataset!$R5482='Pricing Strategy'!$D$4:$D$71),))</f>
        <v>0.4</v>
      </c>
      <c r="V5482" s="3">
        <f>Dataset!$T5482*(1-Dataset!$U5482)</f>
        <v>50.73</v>
      </c>
    </row>
    <row r="5483" spans="1:22" x14ac:dyDescent="0.3">
      <c r="A5483" s="32"/>
      <c r="C5483" s="3">
        <v>5478</v>
      </c>
      <c r="D5483" s="3" t="s">
        <v>8276</v>
      </c>
      <c r="E5483" s="34">
        <v>43266</v>
      </c>
      <c r="F5483" s="34">
        <v>43269</v>
      </c>
      <c r="G5483" s="3" t="s">
        <v>184</v>
      </c>
      <c r="H5483" s="3" t="s">
        <v>5932</v>
      </c>
      <c r="I5483" s="3" t="s">
        <v>5933</v>
      </c>
      <c r="J5483" s="3" t="s">
        <v>98</v>
      </c>
      <c r="K5483" s="3" t="s">
        <v>23</v>
      </c>
      <c r="L5483" s="3" t="s">
        <v>6370</v>
      </c>
      <c r="M5483" s="3" t="s">
        <v>225</v>
      </c>
      <c r="N5483" s="3">
        <v>55369</v>
      </c>
      <c r="O5483" s="3" t="s">
        <v>101</v>
      </c>
      <c r="P5483" s="3" t="s">
        <v>7521</v>
      </c>
      <c r="Q5483" s="3" t="s">
        <v>42</v>
      </c>
      <c r="R5483" s="3" t="s">
        <v>86</v>
      </c>
      <c r="S5483" s="3" t="s">
        <v>7522</v>
      </c>
      <c r="T5483" s="3">
        <v>17.940000000000001</v>
      </c>
      <c r="U5483" s="35" cm="1">
        <f t="array" ref="U5483">INDEX('Pricing Strategy'!$F$4:$F$71,MATCH(1,(Dataset!$O5483='Pricing Strategy'!$B$4:$B$71)*(Dataset!$Q5483='Pricing Strategy'!$C$4:$C$71)*(Dataset!$R5483='Pricing Strategy'!$D$4:$D$71),))</f>
        <v>0.3</v>
      </c>
      <c r="V5483" s="3">
        <f>Dataset!$T5483*(1-Dataset!$U5483)</f>
        <v>12.558</v>
      </c>
    </row>
    <row r="5484" spans="1:22" x14ac:dyDescent="0.3">
      <c r="A5484" s="32"/>
      <c r="C5484" s="3">
        <v>5479</v>
      </c>
      <c r="D5484" s="3" t="s">
        <v>8277</v>
      </c>
      <c r="E5484" s="34">
        <v>43059</v>
      </c>
      <c r="F5484" s="34">
        <v>43063</v>
      </c>
      <c r="G5484" s="3" t="s">
        <v>46</v>
      </c>
      <c r="H5484" s="3" t="s">
        <v>709</v>
      </c>
      <c r="I5484" s="3" t="s">
        <v>710</v>
      </c>
      <c r="J5484" s="3" t="s">
        <v>22</v>
      </c>
      <c r="K5484" s="3" t="s">
        <v>23</v>
      </c>
      <c r="L5484" s="3" t="s">
        <v>603</v>
      </c>
      <c r="M5484" s="3" t="s">
        <v>241</v>
      </c>
      <c r="N5484" s="3">
        <v>19711</v>
      </c>
      <c r="O5484" s="3" t="s">
        <v>144</v>
      </c>
      <c r="P5484" s="3" t="s">
        <v>4648</v>
      </c>
      <c r="Q5484" s="3" t="s">
        <v>42</v>
      </c>
      <c r="R5484" s="3" t="s">
        <v>71</v>
      </c>
      <c r="S5484" s="3" t="s">
        <v>4649</v>
      </c>
      <c r="T5484" s="3">
        <v>128.4</v>
      </c>
      <c r="U5484" s="35" cm="1">
        <f t="array" ref="U5484">INDEX('Pricing Strategy'!$F$4:$F$71,MATCH(1,(Dataset!$O5484='Pricing Strategy'!$B$4:$B$71)*(Dataset!$Q5484='Pricing Strategy'!$C$4:$C$71)*(Dataset!$R5484='Pricing Strategy'!$D$4:$D$71),))</f>
        <v>0.4</v>
      </c>
      <c r="V5484" s="3">
        <f>Dataset!$T5484*(1-Dataset!$U5484)</f>
        <v>77.040000000000006</v>
      </c>
    </row>
    <row r="5485" spans="1:22" x14ac:dyDescent="0.3">
      <c r="A5485" s="32"/>
      <c r="C5485" s="3">
        <v>5480</v>
      </c>
      <c r="D5485" s="3" t="s">
        <v>8278</v>
      </c>
      <c r="E5485" s="34">
        <v>42094</v>
      </c>
      <c r="F5485" s="34">
        <v>42098</v>
      </c>
      <c r="G5485" s="3" t="s">
        <v>46</v>
      </c>
      <c r="H5485" s="3" t="s">
        <v>1807</v>
      </c>
      <c r="I5485" s="3" t="s">
        <v>1808</v>
      </c>
      <c r="J5485" s="3" t="s">
        <v>37</v>
      </c>
      <c r="K5485" s="3" t="s">
        <v>23</v>
      </c>
      <c r="L5485" s="3" t="s">
        <v>1420</v>
      </c>
      <c r="M5485" s="3" t="s">
        <v>50</v>
      </c>
      <c r="N5485" s="3">
        <v>33180</v>
      </c>
      <c r="O5485" s="3" t="s">
        <v>26</v>
      </c>
      <c r="P5485" s="3" t="s">
        <v>3130</v>
      </c>
      <c r="Q5485" s="3" t="s">
        <v>42</v>
      </c>
      <c r="R5485" s="3" t="s">
        <v>71</v>
      </c>
      <c r="S5485" s="3" t="s">
        <v>3131</v>
      </c>
      <c r="T5485" s="3">
        <v>1.869</v>
      </c>
      <c r="U5485" s="35" cm="1">
        <f t="array" ref="U5485">INDEX('Pricing Strategy'!$F$4:$F$71,MATCH(1,(Dataset!$O5485='Pricing Strategy'!$B$4:$B$71)*(Dataset!$Q5485='Pricing Strategy'!$C$4:$C$71)*(Dataset!$R5485='Pricing Strategy'!$D$4:$D$71),))</f>
        <v>0.25</v>
      </c>
      <c r="V5485" s="3">
        <f>Dataset!$T5485*(1-Dataset!$U5485)</f>
        <v>1.4017500000000001</v>
      </c>
    </row>
    <row r="5486" spans="1:22" x14ac:dyDescent="0.3">
      <c r="A5486" s="32"/>
      <c r="C5486" s="3">
        <v>5481</v>
      </c>
      <c r="D5486" s="3" t="s">
        <v>8279</v>
      </c>
      <c r="E5486" s="34">
        <v>43381</v>
      </c>
      <c r="F5486" s="34">
        <v>43387</v>
      </c>
      <c r="G5486" s="3" t="s">
        <v>46</v>
      </c>
      <c r="H5486" s="3" t="s">
        <v>2422</v>
      </c>
      <c r="I5486" s="3" t="s">
        <v>2423</v>
      </c>
      <c r="J5486" s="3" t="s">
        <v>37</v>
      </c>
      <c r="K5486" s="3" t="s">
        <v>23</v>
      </c>
      <c r="L5486" s="3" t="s">
        <v>947</v>
      </c>
      <c r="M5486" s="3" t="s">
        <v>39</v>
      </c>
      <c r="N5486" s="3">
        <v>92105</v>
      </c>
      <c r="O5486" s="3" t="s">
        <v>40</v>
      </c>
      <c r="P5486" s="3" t="s">
        <v>3754</v>
      </c>
      <c r="Q5486" s="3" t="s">
        <v>67</v>
      </c>
      <c r="R5486" s="3" t="s">
        <v>68</v>
      </c>
      <c r="S5486" s="3" t="s">
        <v>3755</v>
      </c>
      <c r="T5486" s="3">
        <v>103.19199999999999</v>
      </c>
      <c r="U5486" s="35" cm="1">
        <f t="array" ref="U5486">INDEX('Pricing Strategy'!$F$4:$F$71,MATCH(1,(Dataset!$O5486='Pricing Strategy'!$B$4:$B$71)*(Dataset!$Q5486='Pricing Strategy'!$C$4:$C$71)*(Dataset!$R5486='Pricing Strategy'!$D$4:$D$71),))</f>
        <v>0.4</v>
      </c>
      <c r="V5486" s="3">
        <f>Dataset!$T5486*(1-Dataset!$U5486)</f>
        <v>61.915199999999992</v>
      </c>
    </row>
    <row r="5487" spans="1:22" x14ac:dyDescent="0.3">
      <c r="A5487" s="32"/>
      <c r="C5487" s="3">
        <v>5482</v>
      </c>
      <c r="D5487" s="3" t="s">
        <v>8279</v>
      </c>
      <c r="E5487" s="34">
        <v>43381</v>
      </c>
      <c r="F5487" s="34">
        <v>43387</v>
      </c>
      <c r="G5487" s="3" t="s">
        <v>46</v>
      </c>
      <c r="H5487" s="3" t="s">
        <v>2422</v>
      </c>
      <c r="I5487" s="3" t="s">
        <v>2423</v>
      </c>
      <c r="J5487" s="3" t="s">
        <v>37</v>
      </c>
      <c r="K5487" s="3" t="s">
        <v>23</v>
      </c>
      <c r="L5487" s="3" t="s">
        <v>947</v>
      </c>
      <c r="M5487" s="3" t="s">
        <v>39</v>
      </c>
      <c r="N5487" s="3">
        <v>92105</v>
      </c>
      <c r="O5487" s="3" t="s">
        <v>40</v>
      </c>
      <c r="P5487" s="3" t="s">
        <v>6689</v>
      </c>
      <c r="Q5487" s="3" t="s">
        <v>67</v>
      </c>
      <c r="R5487" s="3" t="s">
        <v>157</v>
      </c>
      <c r="S5487" s="3" t="s">
        <v>6690</v>
      </c>
      <c r="T5487" s="3">
        <v>36</v>
      </c>
      <c r="U5487" s="35" cm="1">
        <f t="array" ref="U5487">INDEX('Pricing Strategy'!$F$4:$F$71,MATCH(1,(Dataset!$O5487='Pricing Strategy'!$B$4:$B$71)*(Dataset!$Q5487='Pricing Strategy'!$C$4:$C$71)*(Dataset!$R5487='Pricing Strategy'!$D$4:$D$71),))</f>
        <v>0.45</v>
      </c>
      <c r="V5487" s="3">
        <f>Dataset!$T5487*(1-Dataset!$U5487)</f>
        <v>19.8</v>
      </c>
    </row>
    <row r="5488" spans="1:22" x14ac:dyDescent="0.3">
      <c r="A5488" s="32"/>
      <c r="C5488" s="3">
        <v>5483</v>
      </c>
      <c r="D5488" s="3" t="s">
        <v>8279</v>
      </c>
      <c r="E5488" s="34">
        <v>43381</v>
      </c>
      <c r="F5488" s="34">
        <v>43387</v>
      </c>
      <c r="G5488" s="3" t="s">
        <v>46</v>
      </c>
      <c r="H5488" s="3" t="s">
        <v>2422</v>
      </c>
      <c r="I5488" s="3" t="s">
        <v>2423</v>
      </c>
      <c r="J5488" s="3" t="s">
        <v>37</v>
      </c>
      <c r="K5488" s="3" t="s">
        <v>23</v>
      </c>
      <c r="L5488" s="3" t="s">
        <v>947</v>
      </c>
      <c r="M5488" s="3" t="s">
        <v>39</v>
      </c>
      <c r="N5488" s="3">
        <v>92105</v>
      </c>
      <c r="O5488" s="3" t="s">
        <v>40</v>
      </c>
      <c r="P5488" s="3" t="s">
        <v>2355</v>
      </c>
      <c r="Q5488" s="3" t="s">
        <v>67</v>
      </c>
      <c r="R5488" s="3" t="s">
        <v>157</v>
      </c>
      <c r="S5488" s="3" t="s">
        <v>2356</v>
      </c>
      <c r="T5488" s="3">
        <v>239.96</v>
      </c>
      <c r="U5488" s="35" cm="1">
        <f t="array" ref="U5488">INDEX('Pricing Strategy'!$F$4:$F$71,MATCH(1,(Dataset!$O5488='Pricing Strategy'!$B$4:$B$71)*(Dataset!$Q5488='Pricing Strategy'!$C$4:$C$71)*(Dataset!$R5488='Pricing Strategy'!$D$4:$D$71),))</f>
        <v>0.45</v>
      </c>
      <c r="V5488" s="3">
        <f>Dataset!$T5488*(1-Dataset!$U5488)</f>
        <v>131.97800000000001</v>
      </c>
    </row>
    <row r="5489" spans="1:22" x14ac:dyDescent="0.3">
      <c r="A5489" s="32"/>
      <c r="C5489" s="3">
        <v>5484</v>
      </c>
      <c r="D5489" s="3" t="s">
        <v>8279</v>
      </c>
      <c r="E5489" s="34">
        <v>43381</v>
      </c>
      <c r="F5489" s="34">
        <v>43387</v>
      </c>
      <c r="G5489" s="3" t="s">
        <v>46</v>
      </c>
      <c r="H5489" s="3" t="s">
        <v>2422</v>
      </c>
      <c r="I5489" s="3" t="s">
        <v>2423</v>
      </c>
      <c r="J5489" s="3" t="s">
        <v>37</v>
      </c>
      <c r="K5489" s="3" t="s">
        <v>23</v>
      </c>
      <c r="L5489" s="3" t="s">
        <v>947</v>
      </c>
      <c r="M5489" s="3" t="s">
        <v>39</v>
      </c>
      <c r="N5489" s="3">
        <v>92105</v>
      </c>
      <c r="O5489" s="3" t="s">
        <v>40</v>
      </c>
      <c r="P5489" s="3" t="s">
        <v>6450</v>
      </c>
      <c r="Q5489" s="3" t="s">
        <v>42</v>
      </c>
      <c r="R5489" s="3" t="s">
        <v>55</v>
      </c>
      <c r="S5489" s="3" t="s">
        <v>6451</v>
      </c>
      <c r="T5489" s="3">
        <v>40.68</v>
      </c>
      <c r="U5489" s="35" cm="1">
        <f t="array" ref="U5489">INDEX('Pricing Strategy'!$F$4:$F$71,MATCH(1,(Dataset!$O5489='Pricing Strategy'!$B$4:$B$71)*(Dataset!$Q5489='Pricing Strategy'!$C$4:$C$71)*(Dataset!$R5489='Pricing Strategy'!$D$4:$D$71),))</f>
        <v>0.5</v>
      </c>
      <c r="V5489" s="3">
        <f>Dataset!$T5489*(1-Dataset!$U5489)</f>
        <v>20.34</v>
      </c>
    </row>
    <row r="5490" spans="1:22" x14ac:dyDescent="0.3">
      <c r="A5490" s="32"/>
      <c r="C5490" s="3">
        <v>5485</v>
      </c>
      <c r="D5490" s="3" t="s">
        <v>8280</v>
      </c>
      <c r="E5490" s="34">
        <v>43130</v>
      </c>
      <c r="F5490" s="34">
        <v>43135</v>
      </c>
      <c r="G5490" s="3" t="s">
        <v>46</v>
      </c>
      <c r="H5490" s="3" t="s">
        <v>148</v>
      </c>
      <c r="I5490" s="3" t="s">
        <v>149</v>
      </c>
      <c r="J5490" s="3" t="s">
        <v>22</v>
      </c>
      <c r="K5490" s="3" t="s">
        <v>23</v>
      </c>
      <c r="L5490" s="3" t="s">
        <v>1420</v>
      </c>
      <c r="M5490" s="3" t="s">
        <v>50</v>
      </c>
      <c r="N5490" s="3">
        <v>33142</v>
      </c>
      <c r="O5490" s="3" t="s">
        <v>26</v>
      </c>
      <c r="P5490" s="3" t="s">
        <v>8281</v>
      </c>
      <c r="Q5490" s="3" t="s">
        <v>28</v>
      </c>
      <c r="R5490" s="3" t="s">
        <v>32</v>
      </c>
      <c r="S5490" s="3" t="s">
        <v>8282</v>
      </c>
      <c r="T5490" s="3">
        <v>419.13600000000002</v>
      </c>
      <c r="U5490" s="35" cm="1">
        <f t="array" ref="U5490">INDEX('Pricing Strategy'!$F$4:$F$71,MATCH(1,(Dataset!$O5490='Pricing Strategy'!$B$4:$B$71)*(Dataset!$Q5490='Pricing Strategy'!$C$4:$C$71)*(Dataset!$R5490='Pricing Strategy'!$D$4:$D$71),))</f>
        <v>0.3</v>
      </c>
      <c r="V5490" s="3">
        <f>Dataset!$T5490*(1-Dataset!$U5490)</f>
        <v>293.39519999999999</v>
      </c>
    </row>
    <row r="5491" spans="1:22" x14ac:dyDescent="0.3">
      <c r="A5491" s="32"/>
      <c r="C5491" s="3">
        <v>5486</v>
      </c>
      <c r="D5491" s="3" t="s">
        <v>8283</v>
      </c>
      <c r="E5491" s="34">
        <v>42350</v>
      </c>
      <c r="F5491" s="34">
        <v>42355</v>
      </c>
      <c r="G5491" s="3" t="s">
        <v>46</v>
      </c>
      <c r="H5491" s="3" t="s">
        <v>1461</v>
      </c>
      <c r="I5491" s="3" t="s">
        <v>1462</v>
      </c>
      <c r="J5491" s="3" t="s">
        <v>22</v>
      </c>
      <c r="K5491" s="3" t="s">
        <v>23</v>
      </c>
      <c r="L5491" s="3" t="s">
        <v>1420</v>
      </c>
      <c r="M5491" s="3" t="s">
        <v>50</v>
      </c>
      <c r="N5491" s="3">
        <v>33178</v>
      </c>
      <c r="O5491" s="3" t="s">
        <v>26</v>
      </c>
      <c r="P5491" s="3" t="s">
        <v>2759</v>
      </c>
      <c r="Q5491" s="3" t="s">
        <v>42</v>
      </c>
      <c r="R5491" s="3" t="s">
        <v>169</v>
      </c>
      <c r="S5491" s="3" t="s">
        <v>667</v>
      </c>
      <c r="T5491" s="3">
        <v>23.472000000000001</v>
      </c>
      <c r="U5491" s="35" cm="1">
        <f t="array" ref="U5491">INDEX('Pricing Strategy'!$F$4:$F$71,MATCH(1,(Dataset!$O5491='Pricing Strategy'!$B$4:$B$71)*(Dataset!$Q5491='Pricing Strategy'!$C$4:$C$71)*(Dataset!$R5491='Pricing Strategy'!$D$4:$D$71),))</f>
        <v>0.25</v>
      </c>
      <c r="V5491" s="3">
        <f>Dataset!$T5491*(1-Dataset!$U5491)</f>
        <v>17.603999999999999</v>
      </c>
    </row>
    <row r="5492" spans="1:22" x14ac:dyDescent="0.3">
      <c r="A5492" s="32"/>
      <c r="C5492" s="3">
        <v>5487</v>
      </c>
      <c r="D5492" s="3" t="s">
        <v>8284</v>
      </c>
      <c r="E5492" s="34">
        <v>42667</v>
      </c>
      <c r="F5492" s="34">
        <v>42672</v>
      </c>
      <c r="G5492" s="3" t="s">
        <v>46</v>
      </c>
      <c r="H5492" s="3" t="s">
        <v>1667</v>
      </c>
      <c r="I5492" s="3" t="s">
        <v>1668</v>
      </c>
      <c r="J5492" s="3" t="s">
        <v>98</v>
      </c>
      <c r="K5492" s="3" t="s">
        <v>23</v>
      </c>
      <c r="L5492" s="3" t="s">
        <v>676</v>
      </c>
      <c r="M5492" s="3" t="s">
        <v>100</v>
      </c>
      <c r="N5492" s="3">
        <v>78207</v>
      </c>
      <c r="O5492" s="3" t="s">
        <v>101</v>
      </c>
      <c r="P5492" s="3" t="s">
        <v>1218</v>
      </c>
      <c r="Q5492" s="3" t="s">
        <v>42</v>
      </c>
      <c r="R5492" s="3" t="s">
        <v>71</v>
      </c>
      <c r="S5492" s="3" t="s">
        <v>1219</v>
      </c>
      <c r="T5492" s="3">
        <v>3.5920000000000001</v>
      </c>
      <c r="U5492" s="35" cm="1">
        <f t="array" ref="U5492">INDEX('Pricing Strategy'!$F$4:$F$71,MATCH(1,(Dataset!$O5492='Pricing Strategy'!$B$4:$B$71)*(Dataset!$Q5492='Pricing Strategy'!$C$4:$C$71)*(Dataset!$R5492='Pricing Strategy'!$D$4:$D$71),))</f>
        <v>0.3</v>
      </c>
      <c r="V5492" s="3">
        <f>Dataset!$T5492*(1-Dataset!$U5492)</f>
        <v>2.5143999999999997</v>
      </c>
    </row>
    <row r="5493" spans="1:22" x14ac:dyDescent="0.3">
      <c r="A5493" s="32"/>
      <c r="C5493" s="3">
        <v>5488</v>
      </c>
      <c r="D5493" s="3" t="s">
        <v>8285</v>
      </c>
      <c r="E5493" s="34">
        <v>43191</v>
      </c>
      <c r="F5493" s="34">
        <v>43194</v>
      </c>
      <c r="G5493" s="3" t="s">
        <v>19</v>
      </c>
      <c r="H5493" s="3" t="s">
        <v>2412</v>
      </c>
      <c r="I5493" s="3" t="s">
        <v>2413</v>
      </c>
      <c r="J5493" s="3" t="s">
        <v>37</v>
      </c>
      <c r="K5493" s="3" t="s">
        <v>23</v>
      </c>
      <c r="L5493" s="3" t="s">
        <v>1523</v>
      </c>
      <c r="M5493" s="3" t="s">
        <v>50</v>
      </c>
      <c r="N5493" s="3">
        <v>32216</v>
      </c>
      <c r="O5493" s="3" t="s">
        <v>26</v>
      </c>
      <c r="P5493" s="3" t="s">
        <v>4555</v>
      </c>
      <c r="Q5493" s="3" t="s">
        <v>67</v>
      </c>
      <c r="R5493" s="3" t="s">
        <v>68</v>
      </c>
      <c r="S5493" s="3" t="s">
        <v>4556</v>
      </c>
      <c r="T5493" s="3">
        <v>23.975999999999999</v>
      </c>
      <c r="U5493" s="35" cm="1">
        <f t="array" ref="U5493">INDEX('Pricing Strategy'!$F$4:$F$71,MATCH(1,(Dataset!$O5493='Pricing Strategy'!$B$4:$B$71)*(Dataset!$Q5493='Pricing Strategy'!$C$4:$C$71)*(Dataset!$R5493='Pricing Strategy'!$D$4:$D$71),))</f>
        <v>0.25</v>
      </c>
      <c r="V5493" s="3">
        <f>Dataset!$T5493*(1-Dataset!$U5493)</f>
        <v>17.981999999999999</v>
      </c>
    </row>
    <row r="5494" spans="1:22" x14ac:dyDescent="0.3">
      <c r="A5494" s="32"/>
      <c r="C5494" s="3">
        <v>5489</v>
      </c>
      <c r="D5494" s="3" t="s">
        <v>8285</v>
      </c>
      <c r="E5494" s="34">
        <v>43191</v>
      </c>
      <c r="F5494" s="34">
        <v>43194</v>
      </c>
      <c r="G5494" s="3" t="s">
        <v>19</v>
      </c>
      <c r="H5494" s="3" t="s">
        <v>2412</v>
      </c>
      <c r="I5494" s="3" t="s">
        <v>2413</v>
      </c>
      <c r="J5494" s="3" t="s">
        <v>37</v>
      </c>
      <c r="K5494" s="3" t="s">
        <v>23</v>
      </c>
      <c r="L5494" s="3" t="s">
        <v>1523</v>
      </c>
      <c r="M5494" s="3" t="s">
        <v>50</v>
      </c>
      <c r="N5494" s="3">
        <v>32216</v>
      </c>
      <c r="O5494" s="3" t="s">
        <v>26</v>
      </c>
      <c r="P5494" s="3" t="s">
        <v>3717</v>
      </c>
      <c r="Q5494" s="3" t="s">
        <v>42</v>
      </c>
      <c r="R5494" s="3" t="s">
        <v>43</v>
      </c>
      <c r="S5494" s="3" t="s">
        <v>3718</v>
      </c>
      <c r="T5494" s="3">
        <v>6.2640000000000002</v>
      </c>
      <c r="U5494" s="35" cm="1">
        <f t="array" ref="U5494">INDEX('Pricing Strategy'!$F$4:$F$71,MATCH(1,(Dataset!$O5494='Pricing Strategy'!$B$4:$B$71)*(Dataset!$Q5494='Pricing Strategy'!$C$4:$C$71)*(Dataset!$R5494='Pricing Strategy'!$D$4:$D$71),))</f>
        <v>0.25</v>
      </c>
      <c r="V5494" s="3">
        <f>Dataset!$T5494*(1-Dataset!$U5494)</f>
        <v>4.6980000000000004</v>
      </c>
    </row>
    <row r="5495" spans="1:22" x14ac:dyDescent="0.3">
      <c r="A5495" s="32"/>
      <c r="C5495" s="3">
        <v>5490</v>
      </c>
      <c r="D5495" s="3" t="s">
        <v>8285</v>
      </c>
      <c r="E5495" s="34">
        <v>43191</v>
      </c>
      <c r="F5495" s="34">
        <v>43194</v>
      </c>
      <c r="G5495" s="3" t="s">
        <v>19</v>
      </c>
      <c r="H5495" s="3" t="s">
        <v>2412</v>
      </c>
      <c r="I5495" s="3" t="s">
        <v>2413</v>
      </c>
      <c r="J5495" s="3" t="s">
        <v>37</v>
      </c>
      <c r="K5495" s="3" t="s">
        <v>23</v>
      </c>
      <c r="L5495" s="3" t="s">
        <v>1523</v>
      </c>
      <c r="M5495" s="3" t="s">
        <v>50</v>
      </c>
      <c r="N5495" s="3">
        <v>32216</v>
      </c>
      <c r="O5495" s="3" t="s">
        <v>26</v>
      </c>
      <c r="P5495" s="3" t="s">
        <v>5291</v>
      </c>
      <c r="Q5495" s="3" t="s">
        <v>42</v>
      </c>
      <c r="R5495" s="3" t="s">
        <v>74</v>
      </c>
      <c r="S5495" s="3" t="s">
        <v>1430</v>
      </c>
      <c r="T5495" s="3">
        <v>20.808</v>
      </c>
      <c r="U5495" s="35" cm="1">
        <f t="array" ref="U5495">INDEX('Pricing Strategy'!$F$4:$F$71,MATCH(1,(Dataset!$O5495='Pricing Strategy'!$B$4:$B$71)*(Dataset!$Q5495='Pricing Strategy'!$C$4:$C$71)*(Dataset!$R5495='Pricing Strategy'!$D$4:$D$71),))</f>
        <v>0.25</v>
      </c>
      <c r="V5495" s="3">
        <f>Dataset!$T5495*(1-Dataset!$U5495)</f>
        <v>15.606</v>
      </c>
    </row>
    <row r="5496" spans="1:22" x14ac:dyDescent="0.3">
      <c r="A5496" s="32"/>
      <c r="C5496" s="3">
        <v>5491</v>
      </c>
      <c r="D5496" s="3" t="s">
        <v>8285</v>
      </c>
      <c r="E5496" s="34">
        <v>43191</v>
      </c>
      <c r="F5496" s="34">
        <v>43194</v>
      </c>
      <c r="G5496" s="3" t="s">
        <v>19</v>
      </c>
      <c r="H5496" s="3" t="s">
        <v>2412</v>
      </c>
      <c r="I5496" s="3" t="s">
        <v>2413</v>
      </c>
      <c r="J5496" s="3" t="s">
        <v>37</v>
      </c>
      <c r="K5496" s="3" t="s">
        <v>23</v>
      </c>
      <c r="L5496" s="3" t="s">
        <v>1523</v>
      </c>
      <c r="M5496" s="3" t="s">
        <v>50</v>
      </c>
      <c r="N5496" s="3">
        <v>32216</v>
      </c>
      <c r="O5496" s="3" t="s">
        <v>26</v>
      </c>
      <c r="P5496" s="3" t="s">
        <v>4845</v>
      </c>
      <c r="Q5496" s="3" t="s">
        <v>28</v>
      </c>
      <c r="R5496" s="3" t="s">
        <v>32</v>
      </c>
      <c r="S5496" s="3" t="s">
        <v>4846</v>
      </c>
      <c r="T5496" s="3">
        <v>218.352</v>
      </c>
      <c r="U5496" s="35" cm="1">
        <f t="array" ref="U5496">INDEX('Pricing Strategy'!$F$4:$F$71,MATCH(1,(Dataset!$O5496='Pricing Strategy'!$B$4:$B$71)*(Dataset!$Q5496='Pricing Strategy'!$C$4:$C$71)*(Dataset!$R5496='Pricing Strategy'!$D$4:$D$71),))</f>
        <v>0.3</v>
      </c>
      <c r="V5496" s="3">
        <f>Dataset!$T5496*(1-Dataset!$U5496)</f>
        <v>152.84639999999999</v>
      </c>
    </row>
    <row r="5497" spans="1:22" x14ac:dyDescent="0.3">
      <c r="A5497" s="32"/>
      <c r="C5497" s="3">
        <v>5492</v>
      </c>
      <c r="D5497" s="3" t="s">
        <v>8286</v>
      </c>
      <c r="E5497" s="34">
        <v>43126</v>
      </c>
      <c r="F5497" s="34">
        <v>43127</v>
      </c>
      <c r="G5497" s="3" t="s">
        <v>184</v>
      </c>
      <c r="H5497" s="3" t="s">
        <v>20</v>
      </c>
      <c r="I5497" s="3" t="s">
        <v>21</v>
      </c>
      <c r="J5497" s="3" t="s">
        <v>22</v>
      </c>
      <c r="K5497" s="3" t="s">
        <v>23</v>
      </c>
      <c r="L5497" s="3" t="s">
        <v>180</v>
      </c>
      <c r="M5497" s="3" t="s">
        <v>100</v>
      </c>
      <c r="N5497" s="3">
        <v>77070</v>
      </c>
      <c r="O5497" s="3" t="s">
        <v>101</v>
      </c>
      <c r="P5497" s="3" t="s">
        <v>345</v>
      </c>
      <c r="Q5497" s="3" t="s">
        <v>42</v>
      </c>
      <c r="R5497" s="3" t="s">
        <v>55</v>
      </c>
      <c r="S5497" s="3" t="s">
        <v>346</v>
      </c>
      <c r="T5497" s="3">
        <v>18.16</v>
      </c>
      <c r="U5497" s="35" cm="1">
        <f t="array" ref="U5497">INDEX('Pricing Strategy'!$F$4:$F$71,MATCH(1,(Dataset!$O5497='Pricing Strategy'!$B$4:$B$71)*(Dataset!$Q5497='Pricing Strategy'!$C$4:$C$71)*(Dataset!$R5497='Pricing Strategy'!$D$4:$D$71),))</f>
        <v>0.4</v>
      </c>
      <c r="V5497" s="3">
        <f>Dataset!$T5497*(1-Dataset!$U5497)</f>
        <v>10.895999999999999</v>
      </c>
    </row>
    <row r="5498" spans="1:22" x14ac:dyDescent="0.3">
      <c r="A5498" s="32"/>
      <c r="C5498" s="3">
        <v>5493</v>
      </c>
      <c r="D5498" s="3" t="s">
        <v>8287</v>
      </c>
      <c r="E5498" s="34">
        <v>42336</v>
      </c>
      <c r="F5498" s="34">
        <v>42336</v>
      </c>
      <c r="G5498" s="3" t="s">
        <v>1290</v>
      </c>
      <c r="H5498" s="3" t="s">
        <v>6997</v>
      </c>
      <c r="I5498" s="3" t="s">
        <v>6998</v>
      </c>
      <c r="J5498" s="3" t="s">
        <v>98</v>
      </c>
      <c r="K5498" s="3" t="s">
        <v>23</v>
      </c>
      <c r="L5498" s="3" t="s">
        <v>123</v>
      </c>
      <c r="M5498" s="3" t="s">
        <v>39</v>
      </c>
      <c r="N5498" s="3">
        <v>94122</v>
      </c>
      <c r="O5498" s="3" t="s">
        <v>40</v>
      </c>
      <c r="P5498" s="3" t="s">
        <v>1296</v>
      </c>
      <c r="Q5498" s="3" t="s">
        <v>42</v>
      </c>
      <c r="R5498" s="3" t="s">
        <v>575</v>
      </c>
      <c r="S5498" s="3" t="s">
        <v>1297</v>
      </c>
      <c r="T5498" s="3">
        <v>7.36</v>
      </c>
      <c r="U5498" s="35" cm="1">
        <f t="array" ref="U5498">INDEX('Pricing Strategy'!$F$4:$F$71,MATCH(1,(Dataset!$O5498='Pricing Strategy'!$B$4:$B$71)*(Dataset!$Q5498='Pricing Strategy'!$C$4:$C$71)*(Dataset!$R5498='Pricing Strategy'!$D$4:$D$71),))</f>
        <v>0.45</v>
      </c>
      <c r="V5498" s="3">
        <f>Dataset!$T5498*(1-Dataset!$U5498)</f>
        <v>4.0480000000000009</v>
      </c>
    </row>
    <row r="5499" spans="1:22" x14ac:dyDescent="0.3">
      <c r="A5499" s="32"/>
      <c r="C5499" s="3">
        <v>5494</v>
      </c>
      <c r="D5499" s="3" t="s">
        <v>8287</v>
      </c>
      <c r="E5499" s="34">
        <v>42336</v>
      </c>
      <c r="F5499" s="34">
        <v>42336</v>
      </c>
      <c r="G5499" s="3" t="s">
        <v>1290</v>
      </c>
      <c r="H5499" s="3" t="s">
        <v>6997</v>
      </c>
      <c r="I5499" s="3" t="s">
        <v>6998</v>
      </c>
      <c r="J5499" s="3" t="s">
        <v>98</v>
      </c>
      <c r="K5499" s="3" t="s">
        <v>23</v>
      </c>
      <c r="L5499" s="3" t="s">
        <v>123</v>
      </c>
      <c r="M5499" s="3" t="s">
        <v>39</v>
      </c>
      <c r="N5499" s="3">
        <v>94122</v>
      </c>
      <c r="O5499" s="3" t="s">
        <v>40</v>
      </c>
      <c r="P5499" s="3" t="s">
        <v>1041</v>
      </c>
      <c r="Q5499" s="3" t="s">
        <v>42</v>
      </c>
      <c r="R5499" s="3" t="s">
        <v>43</v>
      </c>
      <c r="S5499" s="3" t="s">
        <v>1042</v>
      </c>
      <c r="T5499" s="3">
        <v>41.4</v>
      </c>
      <c r="U5499" s="35" cm="1">
        <f t="array" ref="U5499">INDEX('Pricing Strategy'!$F$4:$F$71,MATCH(1,(Dataset!$O5499='Pricing Strategy'!$B$4:$B$71)*(Dataset!$Q5499='Pricing Strategy'!$C$4:$C$71)*(Dataset!$R5499='Pricing Strategy'!$D$4:$D$71),))</f>
        <v>0.4</v>
      </c>
      <c r="V5499" s="3">
        <f>Dataset!$T5499*(1-Dataset!$U5499)</f>
        <v>24.84</v>
      </c>
    </row>
    <row r="5500" spans="1:22" x14ac:dyDescent="0.3">
      <c r="A5500" s="32"/>
      <c r="C5500" s="3">
        <v>5495</v>
      </c>
      <c r="D5500" s="3" t="s">
        <v>8287</v>
      </c>
      <c r="E5500" s="34">
        <v>42336</v>
      </c>
      <c r="F5500" s="34">
        <v>42336</v>
      </c>
      <c r="G5500" s="3" t="s">
        <v>1290</v>
      </c>
      <c r="H5500" s="3" t="s">
        <v>6997</v>
      </c>
      <c r="I5500" s="3" t="s">
        <v>6998</v>
      </c>
      <c r="J5500" s="3" t="s">
        <v>98</v>
      </c>
      <c r="K5500" s="3" t="s">
        <v>23</v>
      </c>
      <c r="L5500" s="3" t="s">
        <v>123</v>
      </c>
      <c r="M5500" s="3" t="s">
        <v>39</v>
      </c>
      <c r="N5500" s="3">
        <v>94122</v>
      </c>
      <c r="O5500" s="3" t="s">
        <v>40</v>
      </c>
      <c r="P5500" s="3" t="s">
        <v>4478</v>
      </c>
      <c r="Q5500" s="3" t="s">
        <v>28</v>
      </c>
      <c r="R5500" s="3" t="s">
        <v>29</v>
      </c>
      <c r="S5500" s="3" t="s">
        <v>4479</v>
      </c>
      <c r="T5500" s="3">
        <v>411.33199999999999</v>
      </c>
      <c r="U5500" s="35" cm="1">
        <f t="array" ref="U5500">INDEX('Pricing Strategy'!$F$4:$F$71,MATCH(1,(Dataset!$O5500='Pricing Strategy'!$B$4:$B$71)*(Dataset!$Q5500='Pricing Strategy'!$C$4:$C$71)*(Dataset!$R5500='Pricing Strategy'!$D$4:$D$71),))</f>
        <v>0.5</v>
      </c>
      <c r="V5500" s="3">
        <f>Dataset!$T5500*(1-Dataset!$U5500)</f>
        <v>205.666</v>
      </c>
    </row>
    <row r="5501" spans="1:22" x14ac:dyDescent="0.3">
      <c r="A5501" s="32"/>
      <c r="C5501" s="3">
        <v>5496</v>
      </c>
      <c r="D5501" s="3" t="s">
        <v>8288</v>
      </c>
      <c r="E5501" s="34">
        <v>42617</v>
      </c>
      <c r="F5501" s="34">
        <v>42621</v>
      </c>
      <c r="G5501" s="3" t="s">
        <v>46</v>
      </c>
      <c r="H5501" s="3" t="s">
        <v>3893</v>
      </c>
      <c r="I5501" s="3" t="s">
        <v>3894</v>
      </c>
      <c r="J5501" s="3" t="s">
        <v>37</v>
      </c>
      <c r="K5501" s="3" t="s">
        <v>23</v>
      </c>
      <c r="L5501" s="3" t="s">
        <v>142</v>
      </c>
      <c r="M5501" s="3" t="s">
        <v>143</v>
      </c>
      <c r="N5501" s="3">
        <v>19140</v>
      </c>
      <c r="O5501" s="3" t="s">
        <v>144</v>
      </c>
      <c r="P5501" s="3" t="s">
        <v>4838</v>
      </c>
      <c r="Q5501" s="3" t="s">
        <v>42</v>
      </c>
      <c r="R5501" s="3" t="s">
        <v>71</v>
      </c>
      <c r="S5501" s="3" t="s">
        <v>4839</v>
      </c>
      <c r="T5501" s="3">
        <v>7.6559999999999997</v>
      </c>
      <c r="U5501" s="35" cm="1">
        <f t="array" ref="U5501">INDEX('Pricing Strategy'!$F$4:$F$71,MATCH(1,(Dataset!$O5501='Pricing Strategy'!$B$4:$B$71)*(Dataset!$Q5501='Pricing Strategy'!$C$4:$C$71)*(Dataset!$R5501='Pricing Strategy'!$D$4:$D$71),))</f>
        <v>0.4</v>
      </c>
      <c r="V5501" s="3">
        <f>Dataset!$T5501*(1-Dataset!$U5501)</f>
        <v>4.5935999999999995</v>
      </c>
    </row>
    <row r="5502" spans="1:22" x14ac:dyDescent="0.3">
      <c r="A5502" s="32"/>
      <c r="C5502" s="3">
        <v>5497</v>
      </c>
      <c r="D5502" s="3" t="s">
        <v>8289</v>
      </c>
      <c r="E5502" s="34">
        <v>43263</v>
      </c>
      <c r="F5502" s="34">
        <v>43267</v>
      </c>
      <c r="G5502" s="3" t="s">
        <v>46</v>
      </c>
      <c r="H5502" s="3" t="s">
        <v>5797</v>
      </c>
      <c r="I5502" s="3" t="s">
        <v>5798</v>
      </c>
      <c r="J5502" s="3" t="s">
        <v>22</v>
      </c>
      <c r="K5502" s="3" t="s">
        <v>23</v>
      </c>
      <c r="L5502" s="3" t="s">
        <v>5184</v>
      </c>
      <c r="M5502" s="3" t="s">
        <v>494</v>
      </c>
      <c r="N5502" s="3">
        <v>43302</v>
      </c>
      <c r="O5502" s="3" t="s">
        <v>144</v>
      </c>
      <c r="P5502" s="3" t="s">
        <v>992</v>
      </c>
      <c r="Q5502" s="3" t="s">
        <v>67</v>
      </c>
      <c r="R5502" s="3" t="s">
        <v>157</v>
      </c>
      <c r="S5502" s="3" t="s">
        <v>993</v>
      </c>
      <c r="T5502" s="3">
        <v>63.92</v>
      </c>
      <c r="U5502" s="35" cm="1">
        <f t="array" ref="U5502">INDEX('Pricing Strategy'!$F$4:$F$71,MATCH(1,(Dataset!$O5502='Pricing Strategy'!$B$4:$B$71)*(Dataset!$Q5502='Pricing Strategy'!$C$4:$C$71)*(Dataset!$R5502='Pricing Strategy'!$D$4:$D$71),))</f>
        <v>0.45</v>
      </c>
      <c r="V5502" s="3">
        <f>Dataset!$T5502*(1-Dataset!$U5502)</f>
        <v>35.156000000000006</v>
      </c>
    </row>
    <row r="5503" spans="1:22" x14ac:dyDescent="0.3">
      <c r="A5503" s="32"/>
      <c r="C5503" s="3">
        <v>5498</v>
      </c>
      <c r="D5503" s="3" t="s">
        <v>8290</v>
      </c>
      <c r="E5503" s="34">
        <v>43296</v>
      </c>
      <c r="F5503" s="34">
        <v>43299</v>
      </c>
      <c r="G5503" s="3" t="s">
        <v>19</v>
      </c>
      <c r="H5503" s="3" t="s">
        <v>4330</v>
      </c>
      <c r="I5503" s="3" t="s">
        <v>4331</v>
      </c>
      <c r="J5503" s="3" t="s">
        <v>22</v>
      </c>
      <c r="K5503" s="3" t="s">
        <v>23</v>
      </c>
      <c r="L5503" s="3" t="s">
        <v>262</v>
      </c>
      <c r="M5503" s="3" t="s">
        <v>263</v>
      </c>
      <c r="N5503" s="3">
        <v>10024</v>
      </c>
      <c r="O5503" s="3" t="s">
        <v>144</v>
      </c>
      <c r="P5503" s="3" t="s">
        <v>4997</v>
      </c>
      <c r="Q5503" s="3" t="s">
        <v>42</v>
      </c>
      <c r="R5503" s="3" t="s">
        <v>64</v>
      </c>
      <c r="S5503" s="3" t="s">
        <v>4998</v>
      </c>
      <c r="T5503" s="3">
        <v>6.56</v>
      </c>
      <c r="U5503" s="35" cm="1">
        <f t="array" ref="U5503">INDEX('Pricing Strategy'!$F$4:$F$71,MATCH(1,(Dataset!$O5503='Pricing Strategy'!$B$4:$B$71)*(Dataset!$Q5503='Pricing Strategy'!$C$4:$C$71)*(Dataset!$R5503='Pricing Strategy'!$D$4:$D$71),))</f>
        <v>0.45</v>
      </c>
      <c r="V5503" s="3">
        <f>Dataset!$T5503*(1-Dataset!$U5503)</f>
        <v>3.6080000000000001</v>
      </c>
    </row>
    <row r="5504" spans="1:22" x14ac:dyDescent="0.3">
      <c r="A5504" s="32"/>
      <c r="C5504" s="3">
        <v>5499</v>
      </c>
      <c r="D5504" s="3" t="s">
        <v>8290</v>
      </c>
      <c r="E5504" s="34">
        <v>43296</v>
      </c>
      <c r="F5504" s="34">
        <v>43299</v>
      </c>
      <c r="G5504" s="3" t="s">
        <v>19</v>
      </c>
      <c r="H5504" s="3" t="s">
        <v>4330</v>
      </c>
      <c r="I5504" s="3" t="s">
        <v>4331</v>
      </c>
      <c r="J5504" s="3" t="s">
        <v>22</v>
      </c>
      <c r="K5504" s="3" t="s">
        <v>23</v>
      </c>
      <c r="L5504" s="3" t="s">
        <v>262</v>
      </c>
      <c r="M5504" s="3" t="s">
        <v>263</v>
      </c>
      <c r="N5504" s="3">
        <v>10024</v>
      </c>
      <c r="O5504" s="3" t="s">
        <v>144</v>
      </c>
      <c r="P5504" s="3" t="s">
        <v>1140</v>
      </c>
      <c r="Q5504" s="3" t="s">
        <v>42</v>
      </c>
      <c r="R5504" s="3" t="s">
        <v>43</v>
      </c>
      <c r="S5504" s="3" t="s">
        <v>1141</v>
      </c>
      <c r="T5504" s="3">
        <v>7.83</v>
      </c>
      <c r="U5504" s="35" cm="1">
        <f t="array" ref="U5504">INDEX('Pricing Strategy'!$F$4:$F$71,MATCH(1,(Dataset!$O5504='Pricing Strategy'!$B$4:$B$71)*(Dataset!$Q5504='Pricing Strategy'!$C$4:$C$71)*(Dataset!$R5504='Pricing Strategy'!$D$4:$D$71),))</f>
        <v>0.4</v>
      </c>
      <c r="V5504" s="3">
        <f>Dataset!$T5504*(1-Dataset!$U5504)</f>
        <v>4.6979999999999995</v>
      </c>
    </row>
    <row r="5505" spans="1:22" x14ac:dyDescent="0.3">
      <c r="A5505" s="32"/>
      <c r="C5505" s="3">
        <v>5500</v>
      </c>
      <c r="D5505" s="3" t="s">
        <v>8290</v>
      </c>
      <c r="E5505" s="34">
        <v>43296</v>
      </c>
      <c r="F5505" s="34">
        <v>43299</v>
      </c>
      <c r="G5505" s="3" t="s">
        <v>19</v>
      </c>
      <c r="H5505" s="3" t="s">
        <v>4330</v>
      </c>
      <c r="I5505" s="3" t="s">
        <v>4331</v>
      </c>
      <c r="J5505" s="3" t="s">
        <v>22</v>
      </c>
      <c r="K5505" s="3" t="s">
        <v>23</v>
      </c>
      <c r="L5505" s="3" t="s">
        <v>262</v>
      </c>
      <c r="M5505" s="3" t="s">
        <v>263</v>
      </c>
      <c r="N5505" s="3">
        <v>10024</v>
      </c>
      <c r="O5505" s="3" t="s">
        <v>144</v>
      </c>
      <c r="P5505" s="3" t="s">
        <v>1348</v>
      </c>
      <c r="Q5505" s="3" t="s">
        <v>67</v>
      </c>
      <c r="R5505" s="3" t="s">
        <v>157</v>
      </c>
      <c r="S5505" s="3" t="s">
        <v>1349</v>
      </c>
      <c r="T5505" s="3">
        <v>41.9</v>
      </c>
      <c r="U5505" s="35" cm="1">
        <f t="array" ref="U5505">INDEX('Pricing Strategy'!$F$4:$F$71,MATCH(1,(Dataset!$O5505='Pricing Strategy'!$B$4:$B$71)*(Dataset!$Q5505='Pricing Strategy'!$C$4:$C$71)*(Dataset!$R5505='Pricing Strategy'!$D$4:$D$71),))</f>
        <v>0.45</v>
      </c>
      <c r="V5505" s="3">
        <f>Dataset!$T5505*(1-Dataset!$U5505)</f>
        <v>23.045000000000002</v>
      </c>
    </row>
    <row r="5506" spans="1:22" x14ac:dyDescent="0.3">
      <c r="A5506" s="32"/>
      <c r="C5506" s="3">
        <v>5501</v>
      </c>
      <c r="D5506" s="3" t="s">
        <v>8290</v>
      </c>
      <c r="E5506" s="34">
        <v>43296</v>
      </c>
      <c r="F5506" s="34">
        <v>43299</v>
      </c>
      <c r="G5506" s="3" t="s">
        <v>19</v>
      </c>
      <c r="H5506" s="3" t="s">
        <v>4330</v>
      </c>
      <c r="I5506" s="3" t="s">
        <v>4331</v>
      </c>
      <c r="J5506" s="3" t="s">
        <v>22</v>
      </c>
      <c r="K5506" s="3" t="s">
        <v>23</v>
      </c>
      <c r="L5506" s="3" t="s">
        <v>262</v>
      </c>
      <c r="M5506" s="3" t="s">
        <v>263</v>
      </c>
      <c r="N5506" s="3">
        <v>10024</v>
      </c>
      <c r="O5506" s="3" t="s">
        <v>144</v>
      </c>
      <c r="P5506" s="3" t="s">
        <v>5129</v>
      </c>
      <c r="Q5506" s="3" t="s">
        <v>28</v>
      </c>
      <c r="R5506" s="3" t="s">
        <v>32</v>
      </c>
      <c r="S5506" s="3" t="s">
        <v>5130</v>
      </c>
      <c r="T5506" s="3">
        <v>664.14599999999996</v>
      </c>
      <c r="U5506" s="35" cm="1">
        <f t="array" ref="U5506">INDEX('Pricing Strategy'!$F$4:$F$71,MATCH(1,(Dataset!$O5506='Pricing Strategy'!$B$4:$B$71)*(Dataset!$Q5506='Pricing Strategy'!$C$4:$C$71)*(Dataset!$R5506='Pricing Strategy'!$D$4:$D$71),))</f>
        <v>0.45</v>
      </c>
      <c r="V5506" s="3">
        <f>Dataset!$T5506*(1-Dataset!$U5506)</f>
        <v>365.28030000000001</v>
      </c>
    </row>
    <row r="5507" spans="1:22" x14ac:dyDescent="0.3">
      <c r="A5507" s="32"/>
      <c r="C5507" s="3">
        <v>5502</v>
      </c>
      <c r="D5507" s="3" t="s">
        <v>8290</v>
      </c>
      <c r="E5507" s="34">
        <v>43296</v>
      </c>
      <c r="F5507" s="34">
        <v>43299</v>
      </c>
      <c r="G5507" s="3" t="s">
        <v>19</v>
      </c>
      <c r="H5507" s="3" t="s">
        <v>4330</v>
      </c>
      <c r="I5507" s="3" t="s">
        <v>4331</v>
      </c>
      <c r="J5507" s="3" t="s">
        <v>22</v>
      </c>
      <c r="K5507" s="3" t="s">
        <v>23</v>
      </c>
      <c r="L5507" s="3" t="s">
        <v>262</v>
      </c>
      <c r="M5507" s="3" t="s">
        <v>263</v>
      </c>
      <c r="N5507" s="3">
        <v>10024</v>
      </c>
      <c r="O5507" s="3" t="s">
        <v>144</v>
      </c>
      <c r="P5507" s="3" t="s">
        <v>4210</v>
      </c>
      <c r="Q5507" s="3" t="s">
        <v>42</v>
      </c>
      <c r="R5507" s="3" t="s">
        <v>86</v>
      </c>
      <c r="S5507" s="3" t="s">
        <v>4211</v>
      </c>
      <c r="T5507" s="3">
        <v>8.9600000000000009</v>
      </c>
      <c r="U5507" s="35" cm="1">
        <f t="array" ref="U5507">INDEX('Pricing Strategy'!$F$4:$F$71,MATCH(1,(Dataset!$O5507='Pricing Strategy'!$B$4:$B$71)*(Dataset!$Q5507='Pricing Strategy'!$C$4:$C$71)*(Dataset!$R5507='Pricing Strategy'!$D$4:$D$71),))</f>
        <v>0.4</v>
      </c>
      <c r="V5507" s="3">
        <f>Dataset!$T5507*(1-Dataset!$U5507)</f>
        <v>5.3760000000000003</v>
      </c>
    </row>
    <row r="5508" spans="1:22" x14ac:dyDescent="0.3">
      <c r="A5508" s="32"/>
      <c r="C5508" s="3">
        <v>5503</v>
      </c>
      <c r="D5508" s="3" t="s">
        <v>8291</v>
      </c>
      <c r="E5508" s="34">
        <v>43406</v>
      </c>
      <c r="F5508" s="34">
        <v>43410</v>
      </c>
      <c r="G5508" s="3" t="s">
        <v>46</v>
      </c>
      <c r="H5508" s="3" t="s">
        <v>8292</v>
      </c>
      <c r="I5508" s="3" t="s">
        <v>8293</v>
      </c>
      <c r="J5508" s="3" t="s">
        <v>37</v>
      </c>
      <c r="K5508" s="3" t="s">
        <v>23</v>
      </c>
      <c r="L5508" s="3" t="s">
        <v>142</v>
      </c>
      <c r="M5508" s="3" t="s">
        <v>143</v>
      </c>
      <c r="N5508" s="3">
        <v>19140</v>
      </c>
      <c r="O5508" s="3" t="s">
        <v>144</v>
      </c>
      <c r="P5508" s="3" t="s">
        <v>5692</v>
      </c>
      <c r="Q5508" s="3" t="s">
        <v>28</v>
      </c>
      <c r="R5508" s="3" t="s">
        <v>61</v>
      </c>
      <c r="S5508" s="3" t="s">
        <v>5693</v>
      </c>
      <c r="T5508" s="3">
        <v>3.3119999999999998</v>
      </c>
      <c r="U5508" s="35" cm="1">
        <f t="array" ref="U5508">INDEX('Pricing Strategy'!$F$4:$F$71,MATCH(1,(Dataset!$O5508='Pricing Strategy'!$B$4:$B$71)*(Dataset!$Q5508='Pricing Strategy'!$C$4:$C$71)*(Dataset!$R5508='Pricing Strategy'!$D$4:$D$71),))</f>
        <v>0.4</v>
      </c>
      <c r="V5508" s="3">
        <f>Dataset!$T5508*(1-Dataset!$U5508)</f>
        <v>1.9871999999999999</v>
      </c>
    </row>
    <row r="5509" spans="1:22" x14ac:dyDescent="0.3">
      <c r="A5509" s="32"/>
      <c r="C5509" s="3">
        <v>5504</v>
      </c>
      <c r="D5509" s="3" t="s">
        <v>8291</v>
      </c>
      <c r="E5509" s="34">
        <v>43406</v>
      </c>
      <c r="F5509" s="34">
        <v>43410</v>
      </c>
      <c r="G5509" s="3" t="s">
        <v>46</v>
      </c>
      <c r="H5509" s="3" t="s">
        <v>8292</v>
      </c>
      <c r="I5509" s="3" t="s">
        <v>8293</v>
      </c>
      <c r="J5509" s="3" t="s">
        <v>37</v>
      </c>
      <c r="K5509" s="3" t="s">
        <v>23</v>
      </c>
      <c r="L5509" s="3" t="s">
        <v>142</v>
      </c>
      <c r="M5509" s="3" t="s">
        <v>143</v>
      </c>
      <c r="N5509" s="3">
        <v>19140</v>
      </c>
      <c r="O5509" s="3" t="s">
        <v>144</v>
      </c>
      <c r="P5509" s="3" t="s">
        <v>7123</v>
      </c>
      <c r="Q5509" s="3" t="s">
        <v>42</v>
      </c>
      <c r="R5509" s="3" t="s">
        <v>74</v>
      </c>
      <c r="S5509" s="3" t="s">
        <v>7124</v>
      </c>
      <c r="T5509" s="3">
        <v>20.135999999999999</v>
      </c>
      <c r="U5509" s="35" cm="1">
        <f t="array" ref="U5509">INDEX('Pricing Strategy'!$F$4:$F$71,MATCH(1,(Dataset!$O5509='Pricing Strategy'!$B$4:$B$71)*(Dataset!$Q5509='Pricing Strategy'!$C$4:$C$71)*(Dataset!$R5509='Pricing Strategy'!$D$4:$D$71),))</f>
        <v>0.4</v>
      </c>
      <c r="V5509" s="3">
        <f>Dataset!$T5509*(1-Dataset!$U5509)</f>
        <v>12.0816</v>
      </c>
    </row>
    <row r="5510" spans="1:22" x14ac:dyDescent="0.3">
      <c r="A5510" s="32"/>
      <c r="C5510" s="3">
        <v>5505</v>
      </c>
      <c r="D5510" s="3" t="s">
        <v>8291</v>
      </c>
      <c r="E5510" s="34">
        <v>43406</v>
      </c>
      <c r="F5510" s="34">
        <v>43410</v>
      </c>
      <c r="G5510" s="3" t="s">
        <v>46</v>
      </c>
      <c r="H5510" s="3" t="s">
        <v>8292</v>
      </c>
      <c r="I5510" s="3" t="s">
        <v>8293</v>
      </c>
      <c r="J5510" s="3" t="s">
        <v>37</v>
      </c>
      <c r="K5510" s="3" t="s">
        <v>23</v>
      </c>
      <c r="L5510" s="3" t="s">
        <v>142</v>
      </c>
      <c r="M5510" s="3" t="s">
        <v>143</v>
      </c>
      <c r="N5510" s="3">
        <v>19140</v>
      </c>
      <c r="O5510" s="3" t="s">
        <v>144</v>
      </c>
      <c r="P5510" s="3" t="s">
        <v>1693</v>
      </c>
      <c r="Q5510" s="3" t="s">
        <v>42</v>
      </c>
      <c r="R5510" s="3" t="s">
        <v>169</v>
      </c>
      <c r="S5510" s="3" t="s">
        <v>1694</v>
      </c>
      <c r="T5510" s="3">
        <v>8.8559999999999999</v>
      </c>
      <c r="U5510" s="35" cm="1">
        <f t="array" ref="U5510">INDEX('Pricing Strategy'!$F$4:$F$71,MATCH(1,(Dataset!$O5510='Pricing Strategy'!$B$4:$B$71)*(Dataset!$Q5510='Pricing Strategy'!$C$4:$C$71)*(Dataset!$R5510='Pricing Strategy'!$D$4:$D$71),))</f>
        <v>0.4</v>
      </c>
      <c r="V5510" s="3">
        <f>Dataset!$T5510*(1-Dataset!$U5510)</f>
        <v>5.3136000000000001</v>
      </c>
    </row>
    <row r="5511" spans="1:22" x14ac:dyDescent="0.3">
      <c r="A5511" s="32"/>
      <c r="C5511" s="3">
        <v>5506</v>
      </c>
      <c r="D5511" s="3" t="s">
        <v>8291</v>
      </c>
      <c r="E5511" s="34">
        <v>43406</v>
      </c>
      <c r="F5511" s="34">
        <v>43410</v>
      </c>
      <c r="G5511" s="3" t="s">
        <v>46</v>
      </c>
      <c r="H5511" s="3" t="s">
        <v>8292</v>
      </c>
      <c r="I5511" s="3" t="s">
        <v>8293</v>
      </c>
      <c r="J5511" s="3" t="s">
        <v>37</v>
      </c>
      <c r="K5511" s="3" t="s">
        <v>23</v>
      </c>
      <c r="L5511" s="3" t="s">
        <v>142</v>
      </c>
      <c r="M5511" s="3" t="s">
        <v>143</v>
      </c>
      <c r="N5511" s="3">
        <v>19140</v>
      </c>
      <c r="O5511" s="3" t="s">
        <v>144</v>
      </c>
      <c r="P5511" s="3" t="s">
        <v>4470</v>
      </c>
      <c r="Q5511" s="3" t="s">
        <v>67</v>
      </c>
      <c r="R5511" s="3" t="s">
        <v>68</v>
      </c>
      <c r="S5511" s="3" t="s">
        <v>4471</v>
      </c>
      <c r="T5511" s="3">
        <v>859.2</v>
      </c>
      <c r="U5511" s="35" cm="1">
        <f t="array" ref="U5511">INDEX('Pricing Strategy'!$F$4:$F$71,MATCH(1,(Dataset!$O5511='Pricing Strategy'!$B$4:$B$71)*(Dataset!$Q5511='Pricing Strategy'!$C$4:$C$71)*(Dataset!$R5511='Pricing Strategy'!$D$4:$D$71),))</f>
        <v>0.4</v>
      </c>
      <c r="V5511" s="3">
        <f>Dataset!$T5511*(1-Dataset!$U5511)</f>
        <v>515.52</v>
      </c>
    </row>
    <row r="5512" spans="1:22" x14ac:dyDescent="0.3">
      <c r="A5512" s="32"/>
      <c r="C5512" s="3">
        <v>5507</v>
      </c>
      <c r="D5512" s="3" t="s">
        <v>8294</v>
      </c>
      <c r="E5512" s="34">
        <v>43016</v>
      </c>
      <c r="F5512" s="34">
        <v>43016</v>
      </c>
      <c r="G5512" s="3" t="s">
        <v>1290</v>
      </c>
      <c r="H5512" s="3" t="s">
        <v>328</v>
      </c>
      <c r="I5512" s="3" t="s">
        <v>329</v>
      </c>
      <c r="J5512" s="3" t="s">
        <v>22</v>
      </c>
      <c r="K5512" s="3" t="s">
        <v>23</v>
      </c>
      <c r="L5512" s="3" t="s">
        <v>38</v>
      </c>
      <c r="M5512" s="3" t="s">
        <v>39</v>
      </c>
      <c r="N5512" s="3">
        <v>90036</v>
      </c>
      <c r="O5512" s="3" t="s">
        <v>40</v>
      </c>
      <c r="P5512" s="3" t="s">
        <v>4342</v>
      </c>
      <c r="Q5512" s="3" t="s">
        <v>42</v>
      </c>
      <c r="R5512" s="3" t="s">
        <v>86</v>
      </c>
      <c r="S5512" s="3" t="s">
        <v>4343</v>
      </c>
      <c r="T5512" s="3">
        <v>61.96</v>
      </c>
      <c r="U5512" s="35" cm="1">
        <f t="array" ref="U5512">INDEX('Pricing Strategy'!$F$4:$F$71,MATCH(1,(Dataset!$O5512='Pricing Strategy'!$B$4:$B$71)*(Dataset!$Q5512='Pricing Strategy'!$C$4:$C$71)*(Dataset!$R5512='Pricing Strategy'!$D$4:$D$71),))</f>
        <v>0.4</v>
      </c>
      <c r="V5512" s="3">
        <f>Dataset!$T5512*(1-Dataset!$U5512)</f>
        <v>37.176000000000002</v>
      </c>
    </row>
    <row r="5513" spans="1:22" x14ac:dyDescent="0.3">
      <c r="A5513" s="32"/>
      <c r="C5513" s="3">
        <v>5508</v>
      </c>
      <c r="D5513" s="3" t="s">
        <v>8295</v>
      </c>
      <c r="E5513" s="34">
        <v>42833</v>
      </c>
      <c r="F5513" s="34">
        <v>42839</v>
      </c>
      <c r="G5513" s="3" t="s">
        <v>46</v>
      </c>
      <c r="H5513" s="3" t="s">
        <v>2570</v>
      </c>
      <c r="I5513" s="3" t="s">
        <v>2571</v>
      </c>
      <c r="J5513" s="3" t="s">
        <v>22</v>
      </c>
      <c r="K5513" s="3" t="s">
        <v>23</v>
      </c>
      <c r="L5513" s="3" t="s">
        <v>3798</v>
      </c>
      <c r="M5513" s="3" t="s">
        <v>1272</v>
      </c>
      <c r="N5513" s="3">
        <v>30080</v>
      </c>
      <c r="O5513" s="3" t="s">
        <v>26</v>
      </c>
      <c r="P5513" s="3" t="s">
        <v>5514</v>
      </c>
      <c r="Q5513" s="3" t="s">
        <v>42</v>
      </c>
      <c r="R5513" s="3" t="s">
        <v>169</v>
      </c>
      <c r="S5513" s="3" t="s">
        <v>5515</v>
      </c>
      <c r="T5513" s="3">
        <v>17.920000000000002</v>
      </c>
      <c r="U5513" s="35" cm="1">
        <f t="array" ref="U5513">INDEX('Pricing Strategy'!$F$4:$F$71,MATCH(1,(Dataset!$O5513='Pricing Strategy'!$B$4:$B$71)*(Dataset!$Q5513='Pricing Strategy'!$C$4:$C$71)*(Dataset!$R5513='Pricing Strategy'!$D$4:$D$71),))</f>
        <v>0.25</v>
      </c>
      <c r="V5513" s="3">
        <f>Dataset!$T5513*(1-Dataset!$U5513)</f>
        <v>13.440000000000001</v>
      </c>
    </row>
    <row r="5514" spans="1:22" x14ac:dyDescent="0.3">
      <c r="A5514" s="32"/>
      <c r="C5514" s="3">
        <v>5509</v>
      </c>
      <c r="D5514" s="3" t="s">
        <v>8296</v>
      </c>
      <c r="E5514" s="34">
        <v>42651</v>
      </c>
      <c r="F5514" s="34">
        <v>42655</v>
      </c>
      <c r="G5514" s="3" t="s">
        <v>46</v>
      </c>
      <c r="H5514" s="3" t="s">
        <v>798</v>
      </c>
      <c r="I5514" s="3" t="s">
        <v>799</v>
      </c>
      <c r="J5514" s="3" t="s">
        <v>22</v>
      </c>
      <c r="K5514" s="3" t="s">
        <v>23</v>
      </c>
      <c r="L5514" s="3" t="s">
        <v>123</v>
      </c>
      <c r="M5514" s="3" t="s">
        <v>39</v>
      </c>
      <c r="N5514" s="3">
        <v>94122</v>
      </c>
      <c r="O5514" s="3" t="s">
        <v>40</v>
      </c>
      <c r="P5514" s="3" t="s">
        <v>1146</v>
      </c>
      <c r="Q5514" s="3" t="s">
        <v>28</v>
      </c>
      <c r="R5514" s="3" t="s">
        <v>61</v>
      </c>
      <c r="S5514" s="3" t="s">
        <v>1147</v>
      </c>
      <c r="T5514" s="3">
        <v>145.9</v>
      </c>
      <c r="U5514" s="35" cm="1">
        <f t="array" ref="U5514">INDEX('Pricing Strategy'!$F$4:$F$71,MATCH(1,(Dataset!$O5514='Pricing Strategy'!$B$4:$B$71)*(Dataset!$Q5514='Pricing Strategy'!$C$4:$C$71)*(Dataset!$R5514='Pricing Strategy'!$D$4:$D$71),))</f>
        <v>0.4</v>
      </c>
      <c r="V5514" s="3">
        <f>Dataset!$T5514*(1-Dataset!$U5514)</f>
        <v>87.54</v>
      </c>
    </row>
    <row r="5515" spans="1:22" x14ac:dyDescent="0.3">
      <c r="A5515" s="32"/>
      <c r="C5515" s="3">
        <v>5510</v>
      </c>
      <c r="D5515" s="3" t="s">
        <v>8297</v>
      </c>
      <c r="E5515" s="34">
        <v>43235</v>
      </c>
      <c r="F5515" s="34">
        <v>43240</v>
      </c>
      <c r="G5515" s="3" t="s">
        <v>46</v>
      </c>
      <c r="H5515" s="3" t="s">
        <v>4836</v>
      </c>
      <c r="I5515" s="3" t="s">
        <v>4837</v>
      </c>
      <c r="J5515" s="3" t="s">
        <v>22</v>
      </c>
      <c r="K5515" s="3" t="s">
        <v>23</v>
      </c>
      <c r="L5515" s="3" t="s">
        <v>299</v>
      </c>
      <c r="M5515" s="3" t="s">
        <v>207</v>
      </c>
      <c r="N5515" s="3">
        <v>60653</v>
      </c>
      <c r="O5515" s="3" t="s">
        <v>101</v>
      </c>
      <c r="P5515" s="3" t="s">
        <v>566</v>
      </c>
      <c r="Q5515" s="3" t="s">
        <v>42</v>
      </c>
      <c r="R5515" s="3" t="s">
        <v>86</v>
      </c>
      <c r="S5515" s="3" t="s">
        <v>567</v>
      </c>
      <c r="T5515" s="3">
        <v>56.704000000000001</v>
      </c>
      <c r="U5515" s="35" cm="1">
        <f t="array" ref="U5515">INDEX('Pricing Strategy'!$F$4:$F$71,MATCH(1,(Dataset!$O5515='Pricing Strategy'!$B$4:$B$71)*(Dataset!$Q5515='Pricing Strategy'!$C$4:$C$71)*(Dataset!$R5515='Pricing Strategy'!$D$4:$D$71),))</f>
        <v>0.3</v>
      </c>
      <c r="V5515" s="3">
        <f>Dataset!$T5515*(1-Dataset!$U5515)</f>
        <v>39.692799999999998</v>
      </c>
    </row>
    <row r="5516" spans="1:22" x14ac:dyDescent="0.3">
      <c r="A5516" s="32"/>
      <c r="C5516" s="3">
        <v>5511</v>
      </c>
      <c r="D5516" s="3" t="s">
        <v>8297</v>
      </c>
      <c r="E5516" s="34">
        <v>43235</v>
      </c>
      <c r="F5516" s="34">
        <v>43240</v>
      </c>
      <c r="G5516" s="3" t="s">
        <v>46</v>
      </c>
      <c r="H5516" s="3" t="s">
        <v>4836</v>
      </c>
      <c r="I5516" s="3" t="s">
        <v>4837</v>
      </c>
      <c r="J5516" s="3" t="s">
        <v>22</v>
      </c>
      <c r="K5516" s="3" t="s">
        <v>23</v>
      </c>
      <c r="L5516" s="3" t="s">
        <v>299</v>
      </c>
      <c r="M5516" s="3" t="s">
        <v>207</v>
      </c>
      <c r="N5516" s="3">
        <v>60653</v>
      </c>
      <c r="O5516" s="3" t="s">
        <v>101</v>
      </c>
      <c r="P5516" s="3" t="s">
        <v>4346</v>
      </c>
      <c r="Q5516" s="3" t="s">
        <v>67</v>
      </c>
      <c r="R5516" s="3" t="s">
        <v>68</v>
      </c>
      <c r="S5516" s="3" t="s">
        <v>4347</v>
      </c>
      <c r="T5516" s="3">
        <v>11.12</v>
      </c>
      <c r="U5516" s="35" cm="1">
        <f t="array" ref="U5516">INDEX('Pricing Strategy'!$F$4:$F$71,MATCH(1,(Dataset!$O5516='Pricing Strategy'!$B$4:$B$71)*(Dataset!$Q5516='Pricing Strategy'!$C$4:$C$71)*(Dataset!$R5516='Pricing Strategy'!$D$4:$D$71),))</f>
        <v>0.3</v>
      </c>
      <c r="V5516" s="3">
        <f>Dataset!$T5516*(1-Dataset!$U5516)</f>
        <v>7.7839999999999989</v>
      </c>
    </row>
    <row r="5517" spans="1:22" x14ac:dyDescent="0.3">
      <c r="A5517" s="32"/>
      <c r="C5517" s="3">
        <v>5512</v>
      </c>
      <c r="D5517" s="3" t="s">
        <v>8298</v>
      </c>
      <c r="E5517" s="34">
        <v>42059</v>
      </c>
      <c r="F5517" s="34">
        <v>42065</v>
      </c>
      <c r="G5517" s="3" t="s">
        <v>46</v>
      </c>
      <c r="H5517" s="3" t="s">
        <v>3082</v>
      </c>
      <c r="I5517" s="3" t="s">
        <v>3083</v>
      </c>
      <c r="J5517" s="3" t="s">
        <v>22</v>
      </c>
      <c r="K5517" s="3" t="s">
        <v>23</v>
      </c>
      <c r="L5517" s="3" t="s">
        <v>4710</v>
      </c>
      <c r="M5517" s="3" t="s">
        <v>416</v>
      </c>
      <c r="N5517" s="3">
        <v>97504</v>
      </c>
      <c r="O5517" s="3" t="s">
        <v>40</v>
      </c>
      <c r="P5517" s="3" t="s">
        <v>6626</v>
      </c>
      <c r="Q5517" s="3" t="s">
        <v>42</v>
      </c>
      <c r="R5517" s="3" t="s">
        <v>86</v>
      </c>
      <c r="S5517" s="3" t="s">
        <v>6627</v>
      </c>
      <c r="T5517" s="3">
        <v>32.896000000000001</v>
      </c>
      <c r="U5517" s="35" cm="1">
        <f t="array" ref="U5517">INDEX('Pricing Strategy'!$F$4:$F$71,MATCH(1,(Dataset!$O5517='Pricing Strategy'!$B$4:$B$71)*(Dataset!$Q5517='Pricing Strategy'!$C$4:$C$71)*(Dataset!$R5517='Pricing Strategy'!$D$4:$D$71),))</f>
        <v>0.4</v>
      </c>
      <c r="V5517" s="3">
        <f>Dataset!$T5517*(1-Dataset!$U5517)</f>
        <v>19.7376</v>
      </c>
    </row>
    <row r="5518" spans="1:22" x14ac:dyDescent="0.3">
      <c r="A5518" s="32"/>
      <c r="C5518" s="3">
        <v>5513</v>
      </c>
      <c r="D5518" s="3" t="s">
        <v>8298</v>
      </c>
      <c r="E5518" s="34">
        <v>42059</v>
      </c>
      <c r="F5518" s="34">
        <v>42065</v>
      </c>
      <c r="G5518" s="3" t="s">
        <v>46</v>
      </c>
      <c r="H5518" s="3" t="s">
        <v>3082</v>
      </c>
      <c r="I5518" s="3" t="s">
        <v>3083</v>
      </c>
      <c r="J5518" s="3" t="s">
        <v>22</v>
      </c>
      <c r="K5518" s="3" t="s">
        <v>23</v>
      </c>
      <c r="L5518" s="3" t="s">
        <v>4710</v>
      </c>
      <c r="M5518" s="3" t="s">
        <v>416</v>
      </c>
      <c r="N5518" s="3">
        <v>97504</v>
      </c>
      <c r="O5518" s="3" t="s">
        <v>40</v>
      </c>
      <c r="P5518" s="3" t="s">
        <v>6969</v>
      </c>
      <c r="Q5518" s="3" t="s">
        <v>42</v>
      </c>
      <c r="R5518" s="3" t="s">
        <v>86</v>
      </c>
      <c r="S5518" s="3" t="s">
        <v>6970</v>
      </c>
      <c r="T5518" s="3">
        <v>22.776</v>
      </c>
      <c r="U5518" s="35" cm="1">
        <f t="array" ref="U5518">INDEX('Pricing Strategy'!$F$4:$F$71,MATCH(1,(Dataset!$O5518='Pricing Strategy'!$B$4:$B$71)*(Dataset!$Q5518='Pricing Strategy'!$C$4:$C$71)*(Dataset!$R5518='Pricing Strategy'!$D$4:$D$71),))</f>
        <v>0.4</v>
      </c>
      <c r="V5518" s="3">
        <f>Dataset!$T5518*(1-Dataset!$U5518)</f>
        <v>13.6656</v>
      </c>
    </row>
    <row r="5519" spans="1:22" x14ac:dyDescent="0.3">
      <c r="A5519" s="32"/>
      <c r="C5519" s="3">
        <v>5514</v>
      </c>
      <c r="D5519" s="3" t="s">
        <v>8299</v>
      </c>
      <c r="E5519" s="34">
        <v>42520</v>
      </c>
      <c r="F5519" s="34">
        <v>42522</v>
      </c>
      <c r="G5519" s="3" t="s">
        <v>184</v>
      </c>
      <c r="H5519" s="3" t="s">
        <v>5714</v>
      </c>
      <c r="I5519" s="3" t="s">
        <v>5715</v>
      </c>
      <c r="J5519" s="3" t="s">
        <v>22</v>
      </c>
      <c r="K5519" s="3" t="s">
        <v>23</v>
      </c>
      <c r="L5519" s="3" t="s">
        <v>262</v>
      </c>
      <c r="M5519" s="3" t="s">
        <v>263</v>
      </c>
      <c r="N5519" s="3">
        <v>10009</v>
      </c>
      <c r="O5519" s="3" t="s">
        <v>144</v>
      </c>
      <c r="P5519" s="3" t="s">
        <v>2530</v>
      </c>
      <c r="Q5519" s="3" t="s">
        <v>67</v>
      </c>
      <c r="R5519" s="3" t="s">
        <v>68</v>
      </c>
      <c r="S5519" s="3" t="s">
        <v>8300</v>
      </c>
      <c r="T5519" s="3">
        <v>239.97</v>
      </c>
      <c r="U5519" s="35" cm="1">
        <f t="array" ref="U5519">INDEX('Pricing Strategy'!$F$4:$F$71,MATCH(1,(Dataset!$O5519='Pricing Strategy'!$B$4:$B$71)*(Dataset!$Q5519='Pricing Strategy'!$C$4:$C$71)*(Dataset!$R5519='Pricing Strategy'!$D$4:$D$71),))</f>
        <v>0.4</v>
      </c>
      <c r="V5519" s="3">
        <f>Dataset!$T5519*(1-Dataset!$U5519)</f>
        <v>143.982</v>
      </c>
    </row>
    <row r="5520" spans="1:22" x14ac:dyDescent="0.3">
      <c r="A5520" s="32"/>
      <c r="C5520" s="3">
        <v>5515</v>
      </c>
      <c r="D5520" s="3" t="s">
        <v>8299</v>
      </c>
      <c r="E5520" s="34">
        <v>42520</v>
      </c>
      <c r="F5520" s="34">
        <v>42522</v>
      </c>
      <c r="G5520" s="3" t="s">
        <v>184</v>
      </c>
      <c r="H5520" s="3" t="s">
        <v>5714</v>
      </c>
      <c r="I5520" s="3" t="s">
        <v>5715</v>
      </c>
      <c r="J5520" s="3" t="s">
        <v>22</v>
      </c>
      <c r="K5520" s="3" t="s">
        <v>23</v>
      </c>
      <c r="L5520" s="3" t="s">
        <v>262</v>
      </c>
      <c r="M5520" s="3" t="s">
        <v>263</v>
      </c>
      <c r="N5520" s="3">
        <v>10009</v>
      </c>
      <c r="O5520" s="3" t="s">
        <v>144</v>
      </c>
      <c r="P5520" s="3" t="s">
        <v>5397</v>
      </c>
      <c r="Q5520" s="3" t="s">
        <v>42</v>
      </c>
      <c r="R5520" s="3" t="s">
        <v>74</v>
      </c>
      <c r="S5520" s="3" t="s">
        <v>5398</v>
      </c>
      <c r="T5520" s="3">
        <v>160.32</v>
      </c>
      <c r="U5520" s="35" cm="1">
        <f t="array" ref="U5520">INDEX('Pricing Strategy'!$F$4:$F$71,MATCH(1,(Dataset!$O5520='Pricing Strategy'!$B$4:$B$71)*(Dataset!$Q5520='Pricing Strategy'!$C$4:$C$71)*(Dataset!$R5520='Pricing Strategy'!$D$4:$D$71),))</f>
        <v>0.4</v>
      </c>
      <c r="V5520" s="3">
        <f>Dataset!$T5520*(1-Dataset!$U5520)</f>
        <v>96.191999999999993</v>
      </c>
    </row>
    <row r="5521" spans="1:22" x14ac:dyDescent="0.3">
      <c r="A5521" s="32"/>
      <c r="C5521" s="3">
        <v>5516</v>
      </c>
      <c r="D5521" s="3" t="s">
        <v>8299</v>
      </c>
      <c r="E5521" s="34">
        <v>42520</v>
      </c>
      <c r="F5521" s="34">
        <v>42522</v>
      </c>
      <c r="G5521" s="3" t="s">
        <v>184</v>
      </c>
      <c r="H5521" s="3" t="s">
        <v>5714</v>
      </c>
      <c r="I5521" s="3" t="s">
        <v>5715</v>
      </c>
      <c r="J5521" s="3" t="s">
        <v>22</v>
      </c>
      <c r="K5521" s="3" t="s">
        <v>23</v>
      </c>
      <c r="L5521" s="3" t="s">
        <v>262</v>
      </c>
      <c r="M5521" s="3" t="s">
        <v>263</v>
      </c>
      <c r="N5521" s="3">
        <v>10009</v>
      </c>
      <c r="O5521" s="3" t="s">
        <v>144</v>
      </c>
      <c r="P5521" s="3" t="s">
        <v>5313</v>
      </c>
      <c r="Q5521" s="3" t="s">
        <v>67</v>
      </c>
      <c r="R5521" s="3" t="s">
        <v>68</v>
      </c>
      <c r="S5521" s="3" t="s">
        <v>5314</v>
      </c>
      <c r="T5521" s="3">
        <v>128.85</v>
      </c>
      <c r="U5521" s="35" cm="1">
        <f t="array" ref="U5521">INDEX('Pricing Strategy'!$F$4:$F$71,MATCH(1,(Dataset!$O5521='Pricing Strategy'!$B$4:$B$71)*(Dataset!$Q5521='Pricing Strategy'!$C$4:$C$71)*(Dataset!$R5521='Pricing Strategy'!$D$4:$D$71),))</f>
        <v>0.4</v>
      </c>
      <c r="V5521" s="3">
        <f>Dataset!$T5521*(1-Dataset!$U5521)</f>
        <v>77.309999999999988</v>
      </c>
    </row>
    <row r="5522" spans="1:22" x14ac:dyDescent="0.3">
      <c r="A5522" s="32"/>
      <c r="C5522" s="3">
        <v>5517</v>
      </c>
      <c r="D5522" s="3" t="s">
        <v>8301</v>
      </c>
      <c r="E5522" s="34">
        <v>43057</v>
      </c>
      <c r="F5522" s="34">
        <v>43060</v>
      </c>
      <c r="G5522" s="3" t="s">
        <v>19</v>
      </c>
      <c r="H5522" s="3" t="s">
        <v>2865</v>
      </c>
      <c r="I5522" s="3" t="s">
        <v>2866</v>
      </c>
      <c r="J5522" s="3" t="s">
        <v>37</v>
      </c>
      <c r="K5522" s="3" t="s">
        <v>23</v>
      </c>
      <c r="L5522" s="3" t="s">
        <v>1683</v>
      </c>
      <c r="M5522" s="3" t="s">
        <v>354</v>
      </c>
      <c r="N5522" s="3">
        <v>35810</v>
      </c>
      <c r="O5522" s="3" t="s">
        <v>26</v>
      </c>
      <c r="P5522" s="3" t="s">
        <v>8229</v>
      </c>
      <c r="Q5522" s="3" t="s">
        <v>67</v>
      </c>
      <c r="R5522" s="3" t="s">
        <v>157</v>
      </c>
      <c r="S5522" s="3" t="s">
        <v>8230</v>
      </c>
      <c r="T5522" s="3">
        <v>1319.96</v>
      </c>
      <c r="U5522" s="35" cm="1">
        <f t="array" ref="U5522">INDEX('Pricing Strategy'!$F$4:$F$71,MATCH(1,(Dataset!$O5522='Pricing Strategy'!$B$4:$B$71)*(Dataset!$Q5522='Pricing Strategy'!$C$4:$C$71)*(Dataset!$R5522='Pricing Strategy'!$D$4:$D$71),))</f>
        <v>0.3</v>
      </c>
      <c r="V5522" s="3">
        <f>Dataset!$T5522*(1-Dataset!$U5522)</f>
        <v>923.97199999999998</v>
      </c>
    </row>
    <row r="5523" spans="1:22" x14ac:dyDescent="0.3">
      <c r="A5523" s="32"/>
      <c r="C5523" s="3">
        <v>5518</v>
      </c>
      <c r="D5523" s="3" t="s">
        <v>8302</v>
      </c>
      <c r="E5523" s="34">
        <v>43438</v>
      </c>
      <c r="F5523" s="34">
        <v>43443</v>
      </c>
      <c r="G5523" s="3" t="s">
        <v>46</v>
      </c>
      <c r="H5523" s="3" t="s">
        <v>841</v>
      </c>
      <c r="I5523" s="3" t="s">
        <v>842</v>
      </c>
      <c r="J5523" s="3" t="s">
        <v>37</v>
      </c>
      <c r="K5523" s="3" t="s">
        <v>23</v>
      </c>
      <c r="L5523" s="3" t="s">
        <v>142</v>
      </c>
      <c r="M5523" s="3" t="s">
        <v>143</v>
      </c>
      <c r="N5523" s="3">
        <v>19134</v>
      </c>
      <c r="O5523" s="3" t="s">
        <v>144</v>
      </c>
      <c r="P5523" s="3" t="s">
        <v>3417</v>
      </c>
      <c r="Q5523" s="3" t="s">
        <v>28</v>
      </c>
      <c r="R5523" s="3" t="s">
        <v>32</v>
      </c>
      <c r="S5523" s="3" t="s">
        <v>3418</v>
      </c>
      <c r="T5523" s="3">
        <v>239.96</v>
      </c>
      <c r="U5523" s="35" cm="1">
        <f t="array" ref="U5523">INDEX('Pricing Strategy'!$F$4:$F$71,MATCH(1,(Dataset!$O5523='Pricing Strategy'!$B$4:$B$71)*(Dataset!$Q5523='Pricing Strategy'!$C$4:$C$71)*(Dataset!$R5523='Pricing Strategy'!$D$4:$D$71),))</f>
        <v>0.45</v>
      </c>
      <c r="V5523" s="3">
        <f>Dataset!$T5523*(1-Dataset!$U5523)</f>
        <v>131.97800000000001</v>
      </c>
    </row>
    <row r="5524" spans="1:22" x14ac:dyDescent="0.3">
      <c r="A5524" s="32"/>
      <c r="C5524" s="3">
        <v>5519</v>
      </c>
      <c r="D5524" s="3" t="s">
        <v>8302</v>
      </c>
      <c r="E5524" s="34">
        <v>43438</v>
      </c>
      <c r="F5524" s="34">
        <v>43443</v>
      </c>
      <c r="G5524" s="3" t="s">
        <v>46</v>
      </c>
      <c r="H5524" s="3" t="s">
        <v>841</v>
      </c>
      <c r="I5524" s="3" t="s">
        <v>842</v>
      </c>
      <c r="J5524" s="3" t="s">
        <v>37</v>
      </c>
      <c r="K5524" s="3" t="s">
        <v>23</v>
      </c>
      <c r="L5524" s="3" t="s">
        <v>142</v>
      </c>
      <c r="M5524" s="3" t="s">
        <v>143</v>
      </c>
      <c r="N5524" s="3">
        <v>19134</v>
      </c>
      <c r="O5524" s="3" t="s">
        <v>144</v>
      </c>
      <c r="P5524" s="3" t="s">
        <v>4746</v>
      </c>
      <c r="Q5524" s="3" t="s">
        <v>28</v>
      </c>
      <c r="R5524" s="3" t="s">
        <v>61</v>
      </c>
      <c r="S5524" s="3" t="s">
        <v>4747</v>
      </c>
      <c r="T5524" s="3">
        <v>54.768000000000001</v>
      </c>
      <c r="U5524" s="35" cm="1">
        <f t="array" ref="U5524">INDEX('Pricing Strategy'!$F$4:$F$71,MATCH(1,(Dataset!$O5524='Pricing Strategy'!$B$4:$B$71)*(Dataset!$Q5524='Pricing Strategy'!$C$4:$C$71)*(Dataset!$R5524='Pricing Strategy'!$D$4:$D$71),))</f>
        <v>0.4</v>
      </c>
      <c r="V5524" s="3">
        <f>Dataset!$T5524*(1-Dataset!$U5524)</f>
        <v>32.860799999999998</v>
      </c>
    </row>
    <row r="5525" spans="1:22" x14ac:dyDescent="0.3">
      <c r="A5525" s="32"/>
      <c r="C5525" s="3">
        <v>5520</v>
      </c>
      <c r="D5525" s="3" t="s">
        <v>8302</v>
      </c>
      <c r="E5525" s="34">
        <v>43438</v>
      </c>
      <c r="F5525" s="34">
        <v>43443</v>
      </c>
      <c r="G5525" s="3" t="s">
        <v>46</v>
      </c>
      <c r="H5525" s="3" t="s">
        <v>841</v>
      </c>
      <c r="I5525" s="3" t="s">
        <v>842</v>
      </c>
      <c r="J5525" s="3" t="s">
        <v>37</v>
      </c>
      <c r="K5525" s="3" t="s">
        <v>23</v>
      </c>
      <c r="L5525" s="3" t="s">
        <v>142</v>
      </c>
      <c r="M5525" s="3" t="s">
        <v>143</v>
      </c>
      <c r="N5525" s="3">
        <v>19134</v>
      </c>
      <c r="O5525" s="3" t="s">
        <v>144</v>
      </c>
      <c r="P5525" s="3" t="s">
        <v>3123</v>
      </c>
      <c r="Q5525" s="3" t="s">
        <v>42</v>
      </c>
      <c r="R5525" s="3" t="s">
        <v>64</v>
      </c>
      <c r="S5525" s="3" t="s">
        <v>3124</v>
      </c>
      <c r="T5525" s="3">
        <v>13.391999999999999</v>
      </c>
      <c r="U5525" s="35" cm="1">
        <f t="array" ref="U5525">INDEX('Pricing Strategy'!$F$4:$F$71,MATCH(1,(Dataset!$O5525='Pricing Strategy'!$B$4:$B$71)*(Dataset!$Q5525='Pricing Strategy'!$C$4:$C$71)*(Dataset!$R5525='Pricing Strategy'!$D$4:$D$71),))</f>
        <v>0.45</v>
      </c>
      <c r="V5525" s="3">
        <f>Dataset!$T5525*(1-Dataset!$U5525)</f>
        <v>7.3656000000000006</v>
      </c>
    </row>
    <row r="5526" spans="1:22" x14ac:dyDescent="0.3">
      <c r="A5526" s="32"/>
      <c r="C5526" s="3">
        <v>5521</v>
      </c>
      <c r="D5526" s="3" t="s">
        <v>8302</v>
      </c>
      <c r="E5526" s="34">
        <v>43438</v>
      </c>
      <c r="F5526" s="34">
        <v>43443</v>
      </c>
      <c r="G5526" s="3" t="s">
        <v>46</v>
      </c>
      <c r="H5526" s="3" t="s">
        <v>841</v>
      </c>
      <c r="I5526" s="3" t="s">
        <v>842</v>
      </c>
      <c r="J5526" s="3" t="s">
        <v>37</v>
      </c>
      <c r="K5526" s="3" t="s">
        <v>23</v>
      </c>
      <c r="L5526" s="3" t="s">
        <v>142</v>
      </c>
      <c r="M5526" s="3" t="s">
        <v>143</v>
      </c>
      <c r="N5526" s="3">
        <v>19134</v>
      </c>
      <c r="O5526" s="3" t="s">
        <v>144</v>
      </c>
      <c r="P5526" s="3" t="s">
        <v>7620</v>
      </c>
      <c r="Q5526" s="3" t="s">
        <v>42</v>
      </c>
      <c r="R5526" s="3" t="s">
        <v>86</v>
      </c>
      <c r="S5526" s="3" t="s">
        <v>7621</v>
      </c>
      <c r="T5526" s="3">
        <v>23.92</v>
      </c>
      <c r="U5526" s="35" cm="1">
        <f t="array" ref="U5526">INDEX('Pricing Strategy'!$F$4:$F$71,MATCH(1,(Dataset!$O5526='Pricing Strategy'!$B$4:$B$71)*(Dataset!$Q5526='Pricing Strategy'!$C$4:$C$71)*(Dataset!$R5526='Pricing Strategy'!$D$4:$D$71),))</f>
        <v>0.4</v>
      </c>
      <c r="V5526" s="3">
        <f>Dataset!$T5526*(1-Dataset!$U5526)</f>
        <v>14.352</v>
      </c>
    </row>
    <row r="5527" spans="1:22" x14ac:dyDescent="0.3">
      <c r="A5527" s="32"/>
      <c r="C5527" s="3">
        <v>5522</v>
      </c>
      <c r="D5527" s="3" t="s">
        <v>8302</v>
      </c>
      <c r="E5527" s="34">
        <v>43438</v>
      </c>
      <c r="F5527" s="34">
        <v>43443</v>
      </c>
      <c r="G5527" s="3" t="s">
        <v>46</v>
      </c>
      <c r="H5527" s="3" t="s">
        <v>841</v>
      </c>
      <c r="I5527" s="3" t="s">
        <v>842</v>
      </c>
      <c r="J5527" s="3" t="s">
        <v>37</v>
      </c>
      <c r="K5527" s="3" t="s">
        <v>23</v>
      </c>
      <c r="L5527" s="3" t="s">
        <v>142</v>
      </c>
      <c r="M5527" s="3" t="s">
        <v>143</v>
      </c>
      <c r="N5527" s="3">
        <v>19134</v>
      </c>
      <c r="O5527" s="3" t="s">
        <v>144</v>
      </c>
      <c r="P5527" s="3" t="s">
        <v>3553</v>
      </c>
      <c r="Q5527" s="3" t="s">
        <v>67</v>
      </c>
      <c r="R5527" s="3" t="s">
        <v>157</v>
      </c>
      <c r="S5527" s="3" t="s">
        <v>3554</v>
      </c>
      <c r="T5527" s="3">
        <v>255.96799999999999</v>
      </c>
      <c r="U5527" s="35" cm="1">
        <f t="array" ref="U5527">INDEX('Pricing Strategy'!$F$4:$F$71,MATCH(1,(Dataset!$O5527='Pricing Strategy'!$B$4:$B$71)*(Dataset!$Q5527='Pricing Strategy'!$C$4:$C$71)*(Dataset!$R5527='Pricing Strategy'!$D$4:$D$71),))</f>
        <v>0.45</v>
      </c>
      <c r="V5527" s="3">
        <f>Dataset!$T5527*(1-Dataset!$U5527)</f>
        <v>140.7824</v>
      </c>
    </row>
    <row r="5528" spans="1:22" x14ac:dyDescent="0.3">
      <c r="A5528" s="32"/>
      <c r="C5528" s="3">
        <v>5523</v>
      </c>
      <c r="D5528" s="3" t="s">
        <v>8303</v>
      </c>
      <c r="E5528" s="34">
        <v>42891</v>
      </c>
      <c r="F5528" s="34">
        <v>42893</v>
      </c>
      <c r="G5528" s="3" t="s">
        <v>184</v>
      </c>
      <c r="H5528" s="3" t="s">
        <v>2004</v>
      </c>
      <c r="I5528" s="3" t="s">
        <v>2005</v>
      </c>
      <c r="J5528" s="3" t="s">
        <v>22</v>
      </c>
      <c r="K5528" s="3" t="s">
        <v>23</v>
      </c>
      <c r="L5528" s="3" t="s">
        <v>911</v>
      </c>
      <c r="M5528" s="3" t="s">
        <v>39</v>
      </c>
      <c r="N5528" s="3">
        <v>95051</v>
      </c>
      <c r="O5528" s="3" t="s">
        <v>40</v>
      </c>
      <c r="P5528" s="3" t="s">
        <v>5626</v>
      </c>
      <c r="Q5528" s="3" t="s">
        <v>42</v>
      </c>
      <c r="R5528" s="3" t="s">
        <v>71</v>
      </c>
      <c r="S5528" s="3" t="s">
        <v>1219</v>
      </c>
      <c r="T5528" s="3">
        <v>21.552</v>
      </c>
      <c r="U5528" s="35" cm="1">
        <f t="array" ref="U5528">INDEX('Pricing Strategy'!$F$4:$F$71,MATCH(1,(Dataset!$O5528='Pricing Strategy'!$B$4:$B$71)*(Dataset!$Q5528='Pricing Strategy'!$C$4:$C$71)*(Dataset!$R5528='Pricing Strategy'!$D$4:$D$71),))</f>
        <v>0.4</v>
      </c>
      <c r="V5528" s="3">
        <f>Dataset!$T5528*(1-Dataset!$U5528)</f>
        <v>12.931199999999999</v>
      </c>
    </row>
    <row r="5529" spans="1:22" x14ac:dyDescent="0.3">
      <c r="A5529" s="32"/>
      <c r="C5529" s="3">
        <v>5524</v>
      </c>
      <c r="D5529" s="3" t="s">
        <v>8303</v>
      </c>
      <c r="E5529" s="34">
        <v>42891</v>
      </c>
      <c r="F5529" s="34">
        <v>42893</v>
      </c>
      <c r="G5529" s="3" t="s">
        <v>184</v>
      </c>
      <c r="H5529" s="3" t="s">
        <v>2004</v>
      </c>
      <c r="I5529" s="3" t="s">
        <v>2005</v>
      </c>
      <c r="J5529" s="3" t="s">
        <v>22</v>
      </c>
      <c r="K5529" s="3" t="s">
        <v>23</v>
      </c>
      <c r="L5529" s="3" t="s">
        <v>911</v>
      </c>
      <c r="M5529" s="3" t="s">
        <v>39</v>
      </c>
      <c r="N5529" s="3">
        <v>95051</v>
      </c>
      <c r="O5529" s="3" t="s">
        <v>40</v>
      </c>
      <c r="P5529" s="3" t="s">
        <v>3656</v>
      </c>
      <c r="Q5529" s="3" t="s">
        <v>42</v>
      </c>
      <c r="R5529" s="3" t="s">
        <v>74</v>
      </c>
      <c r="S5529" s="3" t="s">
        <v>3657</v>
      </c>
      <c r="T5529" s="3">
        <v>58.24</v>
      </c>
      <c r="U5529" s="35" cm="1">
        <f t="array" ref="U5529">INDEX('Pricing Strategy'!$F$4:$F$71,MATCH(1,(Dataset!$O5529='Pricing Strategy'!$B$4:$B$71)*(Dataset!$Q5529='Pricing Strategy'!$C$4:$C$71)*(Dataset!$R5529='Pricing Strategy'!$D$4:$D$71),))</f>
        <v>0.4</v>
      </c>
      <c r="V5529" s="3">
        <f>Dataset!$T5529*(1-Dataset!$U5529)</f>
        <v>34.944000000000003</v>
      </c>
    </row>
    <row r="5530" spans="1:22" x14ac:dyDescent="0.3">
      <c r="A5530" s="32"/>
      <c r="C5530" s="3">
        <v>5525</v>
      </c>
      <c r="D5530" s="3" t="s">
        <v>8304</v>
      </c>
      <c r="E5530" s="34">
        <v>43079</v>
      </c>
      <c r="F5530" s="34">
        <v>43081</v>
      </c>
      <c r="G5530" s="3" t="s">
        <v>184</v>
      </c>
      <c r="H5530" s="3" t="s">
        <v>2660</v>
      </c>
      <c r="I5530" s="3" t="s">
        <v>2661</v>
      </c>
      <c r="J5530" s="3" t="s">
        <v>98</v>
      </c>
      <c r="K5530" s="3" t="s">
        <v>23</v>
      </c>
      <c r="L5530" s="3" t="s">
        <v>1173</v>
      </c>
      <c r="M5530" s="3" t="s">
        <v>39</v>
      </c>
      <c r="N5530" s="3">
        <v>90805</v>
      </c>
      <c r="O5530" s="3" t="s">
        <v>40</v>
      </c>
      <c r="P5530" s="3" t="s">
        <v>4256</v>
      </c>
      <c r="Q5530" s="3" t="s">
        <v>42</v>
      </c>
      <c r="R5530" s="3" t="s">
        <v>86</v>
      </c>
      <c r="S5530" s="3" t="s">
        <v>4257</v>
      </c>
      <c r="T5530" s="3">
        <v>80.28</v>
      </c>
      <c r="U5530" s="35" cm="1">
        <f t="array" ref="U5530">INDEX('Pricing Strategy'!$F$4:$F$71,MATCH(1,(Dataset!$O5530='Pricing Strategy'!$B$4:$B$71)*(Dataset!$Q5530='Pricing Strategy'!$C$4:$C$71)*(Dataset!$R5530='Pricing Strategy'!$D$4:$D$71),))</f>
        <v>0.4</v>
      </c>
      <c r="V5530" s="3">
        <f>Dataset!$T5530*(1-Dataset!$U5530)</f>
        <v>48.167999999999999</v>
      </c>
    </row>
    <row r="5531" spans="1:22" x14ac:dyDescent="0.3">
      <c r="A5531" s="32"/>
      <c r="C5531" s="3">
        <v>5526</v>
      </c>
      <c r="D5531" s="3" t="s">
        <v>8305</v>
      </c>
      <c r="E5531" s="34">
        <v>43220</v>
      </c>
      <c r="F5531" s="34">
        <v>43225</v>
      </c>
      <c r="G5531" s="3" t="s">
        <v>46</v>
      </c>
      <c r="H5531" s="3" t="s">
        <v>894</v>
      </c>
      <c r="I5531" s="3" t="s">
        <v>895</v>
      </c>
      <c r="J5531" s="3" t="s">
        <v>37</v>
      </c>
      <c r="K5531" s="3" t="s">
        <v>23</v>
      </c>
      <c r="L5531" s="3" t="s">
        <v>38</v>
      </c>
      <c r="M5531" s="3" t="s">
        <v>39</v>
      </c>
      <c r="N5531" s="3">
        <v>90008</v>
      </c>
      <c r="O5531" s="3" t="s">
        <v>40</v>
      </c>
      <c r="P5531" s="3" t="s">
        <v>1128</v>
      </c>
      <c r="Q5531" s="3" t="s">
        <v>42</v>
      </c>
      <c r="R5531" s="3" t="s">
        <v>64</v>
      </c>
      <c r="S5531" s="3" t="s">
        <v>1129</v>
      </c>
      <c r="T5531" s="3">
        <v>9.7799999999999994</v>
      </c>
      <c r="U5531" s="35" cm="1">
        <f t="array" ref="U5531">INDEX('Pricing Strategy'!$F$4:$F$71,MATCH(1,(Dataset!$O5531='Pricing Strategy'!$B$4:$B$71)*(Dataset!$Q5531='Pricing Strategy'!$C$4:$C$71)*(Dataset!$R5531='Pricing Strategy'!$D$4:$D$71),))</f>
        <v>0.45</v>
      </c>
      <c r="V5531" s="3">
        <f>Dataset!$T5531*(1-Dataset!$U5531)</f>
        <v>5.3790000000000004</v>
      </c>
    </row>
    <row r="5532" spans="1:22" x14ac:dyDescent="0.3">
      <c r="A5532" s="32"/>
      <c r="C5532" s="3">
        <v>5527</v>
      </c>
      <c r="D5532" s="3" t="s">
        <v>8306</v>
      </c>
      <c r="E5532" s="34">
        <v>43214</v>
      </c>
      <c r="F5532" s="34">
        <v>43218</v>
      </c>
      <c r="G5532" s="3" t="s">
        <v>46</v>
      </c>
      <c r="H5532" s="3" t="s">
        <v>3769</v>
      </c>
      <c r="I5532" s="3" t="s">
        <v>3770</v>
      </c>
      <c r="J5532" s="3" t="s">
        <v>98</v>
      </c>
      <c r="K5532" s="3" t="s">
        <v>23</v>
      </c>
      <c r="L5532" s="3" t="s">
        <v>8307</v>
      </c>
      <c r="M5532" s="3" t="s">
        <v>39</v>
      </c>
      <c r="N5532" s="3">
        <v>93101</v>
      </c>
      <c r="O5532" s="3" t="s">
        <v>40</v>
      </c>
      <c r="P5532" s="3" t="s">
        <v>4338</v>
      </c>
      <c r="Q5532" s="3" t="s">
        <v>42</v>
      </c>
      <c r="R5532" s="3" t="s">
        <v>265</v>
      </c>
      <c r="S5532" s="3" t="s">
        <v>4339</v>
      </c>
      <c r="T5532" s="3">
        <v>1.81</v>
      </c>
      <c r="U5532" s="35" cm="1">
        <f t="array" ref="U5532">INDEX('Pricing Strategy'!$F$4:$F$71,MATCH(1,(Dataset!$O5532='Pricing Strategy'!$B$4:$B$71)*(Dataset!$Q5532='Pricing Strategy'!$C$4:$C$71)*(Dataset!$R5532='Pricing Strategy'!$D$4:$D$71),))</f>
        <v>0.4</v>
      </c>
      <c r="V5532" s="3">
        <f>Dataset!$T5532*(1-Dataset!$U5532)</f>
        <v>1.0860000000000001</v>
      </c>
    </row>
    <row r="5533" spans="1:22" x14ac:dyDescent="0.3">
      <c r="A5533" s="32"/>
      <c r="C5533" s="3">
        <v>5528</v>
      </c>
      <c r="D5533" s="3" t="s">
        <v>8308</v>
      </c>
      <c r="E5533" s="34">
        <v>42498</v>
      </c>
      <c r="F5533" s="34">
        <v>42500</v>
      </c>
      <c r="G5533" s="3" t="s">
        <v>184</v>
      </c>
      <c r="H5533" s="3" t="s">
        <v>3682</v>
      </c>
      <c r="I5533" s="3" t="s">
        <v>3683</v>
      </c>
      <c r="J5533" s="3" t="s">
        <v>98</v>
      </c>
      <c r="K5533" s="3" t="s">
        <v>23</v>
      </c>
      <c r="L5533" s="3" t="s">
        <v>262</v>
      </c>
      <c r="M5533" s="3" t="s">
        <v>263</v>
      </c>
      <c r="N5533" s="3">
        <v>10009</v>
      </c>
      <c r="O5533" s="3" t="s">
        <v>144</v>
      </c>
      <c r="P5533" s="3" t="s">
        <v>1641</v>
      </c>
      <c r="Q5533" s="3" t="s">
        <v>42</v>
      </c>
      <c r="R5533" s="3" t="s">
        <v>86</v>
      </c>
      <c r="S5533" s="3" t="s">
        <v>1642</v>
      </c>
      <c r="T5533" s="3">
        <v>37.94</v>
      </c>
      <c r="U5533" s="35" cm="1">
        <f t="array" ref="U5533">INDEX('Pricing Strategy'!$F$4:$F$71,MATCH(1,(Dataset!$O5533='Pricing Strategy'!$B$4:$B$71)*(Dataset!$Q5533='Pricing Strategy'!$C$4:$C$71)*(Dataset!$R5533='Pricing Strategy'!$D$4:$D$71),))</f>
        <v>0.4</v>
      </c>
      <c r="V5533" s="3">
        <f>Dataset!$T5533*(1-Dataset!$U5533)</f>
        <v>22.763999999999999</v>
      </c>
    </row>
    <row r="5534" spans="1:22" x14ac:dyDescent="0.3">
      <c r="A5534" s="32"/>
      <c r="C5534" s="3">
        <v>5529</v>
      </c>
      <c r="D5534" s="3" t="s">
        <v>8309</v>
      </c>
      <c r="E5534" s="34">
        <v>42460</v>
      </c>
      <c r="F5534" s="34">
        <v>42464</v>
      </c>
      <c r="G5534" s="3" t="s">
        <v>46</v>
      </c>
      <c r="H5534" s="3" t="s">
        <v>5382</v>
      </c>
      <c r="I5534" s="3" t="s">
        <v>5383</v>
      </c>
      <c r="J5534" s="3" t="s">
        <v>37</v>
      </c>
      <c r="K5534" s="3" t="s">
        <v>23</v>
      </c>
      <c r="L5534" s="3" t="s">
        <v>1523</v>
      </c>
      <c r="M5534" s="3" t="s">
        <v>50</v>
      </c>
      <c r="N5534" s="3">
        <v>32216</v>
      </c>
      <c r="O5534" s="3" t="s">
        <v>26</v>
      </c>
      <c r="P5534" s="3" t="s">
        <v>923</v>
      </c>
      <c r="Q5534" s="3" t="s">
        <v>67</v>
      </c>
      <c r="R5534" s="3" t="s">
        <v>68</v>
      </c>
      <c r="S5534" s="3" t="s">
        <v>924</v>
      </c>
      <c r="T5534" s="3">
        <v>79.959999999999994</v>
      </c>
      <c r="U5534" s="35" cm="1">
        <f t="array" ref="U5534">INDEX('Pricing Strategy'!$F$4:$F$71,MATCH(1,(Dataset!$O5534='Pricing Strategy'!$B$4:$B$71)*(Dataset!$Q5534='Pricing Strategy'!$C$4:$C$71)*(Dataset!$R5534='Pricing Strategy'!$D$4:$D$71),))</f>
        <v>0.25</v>
      </c>
      <c r="V5534" s="3">
        <f>Dataset!$T5534*(1-Dataset!$U5534)</f>
        <v>59.97</v>
      </c>
    </row>
    <row r="5535" spans="1:22" x14ac:dyDescent="0.3">
      <c r="A5535" s="32"/>
      <c r="C5535" s="3">
        <v>5530</v>
      </c>
      <c r="D5535" s="3" t="s">
        <v>8310</v>
      </c>
      <c r="E5535" s="34">
        <v>43318</v>
      </c>
      <c r="F5535" s="34">
        <v>43323</v>
      </c>
      <c r="G5535" s="3" t="s">
        <v>46</v>
      </c>
      <c r="H5535" s="3" t="s">
        <v>3588</v>
      </c>
      <c r="I5535" s="3" t="s">
        <v>3589</v>
      </c>
      <c r="J5535" s="3" t="s">
        <v>37</v>
      </c>
      <c r="K5535" s="3" t="s">
        <v>23</v>
      </c>
      <c r="L5535" s="3" t="s">
        <v>8311</v>
      </c>
      <c r="M5535" s="3" t="s">
        <v>100</v>
      </c>
      <c r="N5535" s="3">
        <v>75104</v>
      </c>
      <c r="O5535" s="3" t="s">
        <v>101</v>
      </c>
      <c r="P5535" s="3" t="s">
        <v>7749</v>
      </c>
      <c r="Q5535" s="3" t="s">
        <v>42</v>
      </c>
      <c r="R5535" s="3" t="s">
        <v>86</v>
      </c>
      <c r="S5535" s="3" t="s">
        <v>7750</v>
      </c>
      <c r="T5535" s="3">
        <v>115.29600000000001</v>
      </c>
      <c r="U5535" s="35" cm="1">
        <f t="array" ref="U5535">INDEX('Pricing Strategy'!$F$4:$F$71,MATCH(1,(Dataset!$O5535='Pricing Strategy'!$B$4:$B$71)*(Dataset!$Q5535='Pricing Strategy'!$C$4:$C$71)*(Dataset!$R5535='Pricing Strategy'!$D$4:$D$71),))</f>
        <v>0.3</v>
      </c>
      <c r="V5535" s="3">
        <f>Dataset!$T5535*(1-Dataset!$U5535)</f>
        <v>80.7072</v>
      </c>
    </row>
    <row r="5536" spans="1:22" x14ac:dyDescent="0.3">
      <c r="A5536" s="32"/>
      <c r="C5536" s="3">
        <v>5531</v>
      </c>
      <c r="D5536" s="3" t="s">
        <v>8312</v>
      </c>
      <c r="E5536" s="34">
        <v>43436</v>
      </c>
      <c r="F5536" s="34">
        <v>43440</v>
      </c>
      <c r="G5536" s="3" t="s">
        <v>46</v>
      </c>
      <c r="H5536" s="3" t="s">
        <v>8313</v>
      </c>
      <c r="I5536" s="3" t="s">
        <v>8314</v>
      </c>
      <c r="J5536" s="3" t="s">
        <v>22</v>
      </c>
      <c r="K5536" s="3" t="s">
        <v>23</v>
      </c>
      <c r="L5536" s="3" t="s">
        <v>2533</v>
      </c>
      <c r="M5536" s="3" t="s">
        <v>134</v>
      </c>
      <c r="N5536" s="3">
        <v>68104</v>
      </c>
      <c r="O5536" s="3" t="s">
        <v>101</v>
      </c>
      <c r="P5536" s="3" t="s">
        <v>2530</v>
      </c>
      <c r="Q5536" s="3" t="s">
        <v>67</v>
      </c>
      <c r="R5536" s="3" t="s">
        <v>68</v>
      </c>
      <c r="S5536" s="3" t="s">
        <v>2531</v>
      </c>
      <c r="T5536" s="3">
        <v>2479.96</v>
      </c>
      <c r="U5536" s="35" cm="1">
        <f t="array" ref="U5536">INDEX('Pricing Strategy'!$F$4:$F$71,MATCH(1,(Dataset!$O5536='Pricing Strategy'!$B$4:$B$71)*(Dataset!$Q5536='Pricing Strategy'!$C$4:$C$71)*(Dataset!$R5536='Pricing Strategy'!$D$4:$D$71),))</f>
        <v>0.3</v>
      </c>
      <c r="V5536" s="3">
        <f>Dataset!$T5536*(1-Dataset!$U5536)</f>
        <v>1735.972</v>
      </c>
    </row>
    <row r="5537" spans="1:22" x14ac:dyDescent="0.3">
      <c r="A5537" s="32"/>
      <c r="C5537" s="3">
        <v>5532</v>
      </c>
      <c r="D5537" s="3" t="s">
        <v>8315</v>
      </c>
      <c r="E5537" s="34">
        <v>42892</v>
      </c>
      <c r="F5537" s="34">
        <v>42893</v>
      </c>
      <c r="G5537" s="3" t="s">
        <v>184</v>
      </c>
      <c r="H5537" s="3" t="s">
        <v>2037</v>
      </c>
      <c r="I5537" s="3" t="s">
        <v>2038</v>
      </c>
      <c r="J5537" s="3" t="s">
        <v>22</v>
      </c>
      <c r="K5537" s="3" t="s">
        <v>23</v>
      </c>
      <c r="L5537" s="3" t="s">
        <v>5147</v>
      </c>
      <c r="M5537" s="3" t="s">
        <v>1709</v>
      </c>
      <c r="N5537" s="3">
        <v>72209</v>
      </c>
      <c r="O5537" s="3" t="s">
        <v>26</v>
      </c>
      <c r="P5537" s="3" t="s">
        <v>4001</v>
      </c>
      <c r="Q5537" s="3" t="s">
        <v>67</v>
      </c>
      <c r="R5537" s="3" t="s">
        <v>157</v>
      </c>
      <c r="S5537" s="3" t="s">
        <v>4002</v>
      </c>
      <c r="T5537" s="3">
        <v>179.94</v>
      </c>
      <c r="U5537" s="35" cm="1">
        <f t="array" ref="U5537">INDEX('Pricing Strategy'!$F$4:$F$71,MATCH(1,(Dataset!$O5537='Pricing Strategy'!$B$4:$B$71)*(Dataset!$Q5537='Pricing Strategy'!$C$4:$C$71)*(Dataset!$R5537='Pricing Strategy'!$D$4:$D$71),))</f>
        <v>0.3</v>
      </c>
      <c r="V5537" s="3">
        <f>Dataset!$T5537*(1-Dataset!$U5537)</f>
        <v>125.95799999999998</v>
      </c>
    </row>
    <row r="5538" spans="1:22" x14ac:dyDescent="0.3">
      <c r="A5538" s="32"/>
      <c r="C5538" s="3">
        <v>5533</v>
      </c>
      <c r="D5538" s="3" t="s">
        <v>8315</v>
      </c>
      <c r="E5538" s="34">
        <v>42892</v>
      </c>
      <c r="F5538" s="34">
        <v>42893</v>
      </c>
      <c r="G5538" s="3" t="s">
        <v>184</v>
      </c>
      <c r="H5538" s="3" t="s">
        <v>2037</v>
      </c>
      <c r="I5538" s="3" t="s">
        <v>2038</v>
      </c>
      <c r="J5538" s="3" t="s">
        <v>22</v>
      </c>
      <c r="K5538" s="3" t="s">
        <v>23</v>
      </c>
      <c r="L5538" s="3" t="s">
        <v>5147</v>
      </c>
      <c r="M5538" s="3" t="s">
        <v>1709</v>
      </c>
      <c r="N5538" s="3">
        <v>72209</v>
      </c>
      <c r="O5538" s="3" t="s">
        <v>26</v>
      </c>
      <c r="P5538" s="3" t="s">
        <v>4162</v>
      </c>
      <c r="Q5538" s="3" t="s">
        <v>67</v>
      </c>
      <c r="R5538" s="3" t="s">
        <v>157</v>
      </c>
      <c r="S5538" s="3" t="s">
        <v>4163</v>
      </c>
      <c r="T5538" s="3">
        <v>26.85</v>
      </c>
      <c r="U5538" s="35" cm="1">
        <f t="array" ref="U5538">INDEX('Pricing Strategy'!$F$4:$F$71,MATCH(1,(Dataset!$O5538='Pricing Strategy'!$B$4:$B$71)*(Dataset!$Q5538='Pricing Strategy'!$C$4:$C$71)*(Dataset!$R5538='Pricing Strategy'!$D$4:$D$71),))</f>
        <v>0.3</v>
      </c>
      <c r="V5538" s="3">
        <f>Dataset!$T5538*(1-Dataset!$U5538)</f>
        <v>18.794999999999998</v>
      </c>
    </row>
    <row r="5539" spans="1:22" x14ac:dyDescent="0.3">
      <c r="A5539" s="32"/>
      <c r="C5539" s="3">
        <v>5534</v>
      </c>
      <c r="D5539" s="3" t="s">
        <v>8315</v>
      </c>
      <c r="E5539" s="34">
        <v>42892</v>
      </c>
      <c r="F5539" s="34">
        <v>42893</v>
      </c>
      <c r="G5539" s="3" t="s">
        <v>184</v>
      </c>
      <c r="H5539" s="3" t="s">
        <v>2037</v>
      </c>
      <c r="I5539" s="3" t="s">
        <v>2038</v>
      </c>
      <c r="J5539" s="3" t="s">
        <v>22</v>
      </c>
      <c r="K5539" s="3" t="s">
        <v>23</v>
      </c>
      <c r="L5539" s="3" t="s">
        <v>5147</v>
      </c>
      <c r="M5539" s="3" t="s">
        <v>1709</v>
      </c>
      <c r="N5539" s="3">
        <v>72209</v>
      </c>
      <c r="O5539" s="3" t="s">
        <v>26</v>
      </c>
      <c r="P5539" s="3" t="s">
        <v>2427</v>
      </c>
      <c r="Q5539" s="3" t="s">
        <v>67</v>
      </c>
      <c r="R5539" s="3" t="s">
        <v>157</v>
      </c>
      <c r="S5539" s="3" t="s">
        <v>2428</v>
      </c>
      <c r="T5539" s="3">
        <v>323.37</v>
      </c>
      <c r="U5539" s="35" cm="1">
        <f t="array" ref="U5539">INDEX('Pricing Strategy'!$F$4:$F$71,MATCH(1,(Dataset!$O5539='Pricing Strategy'!$B$4:$B$71)*(Dataset!$Q5539='Pricing Strategy'!$C$4:$C$71)*(Dataset!$R5539='Pricing Strategy'!$D$4:$D$71),))</f>
        <v>0.3</v>
      </c>
      <c r="V5539" s="3">
        <f>Dataset!$T5539*(1-Dataset!$U5539)</f>
        <v>226.35899999999998</v>
      </c>
    </row>
    <row r="5540" spans="1:22" x14ac:dyDescent="0.3">
      <c r="A5540" s="32"/>
      <c r="C5540" s="3">
        <v>5535</v>
      </c>
      <c r="D5540" s="3" t="s">
        <v>8315</v>
      </c>
      <c r="E5540" s="34">
        <v>42892</v>
      </c>
      <c r="F5540" s="34">
        <v>42893</v>
      </c>
      <c r="G5540" s="3" t="s">
        <v>184</v>
      </c>
      <c r="H5540" s="3" t="s">
        <v>2037</v>
      </c>
      <c r="I5540" s="3" t="s">
        <v>2038</v>
      </c>
      <c r="J5540" s="3" t="s">
        <v>22</v>
      </c>
      <c r="K5540" s="3" t="s">
        <v>23</v>
      </c>
      <c r="L5540" s="3" t="s">
        <v>5147</v>
      </c>
      <c r="M5540" s="3" t="s">
        <v>1709</v>
      </c>
      <c r="N5540" s="3">
        <v>72209</v>
      </c>
      <c r="O5540" s="3" t="s">
        <v>26</v>
      </c>
      <c r="P5540" s="3" t="s">
        <v>1452</v>
      </c>
      <c r="Q5540" s="3" t="s">
        <v>42</v>
      </c>
      <c r="R5540" s="3" t="s">
        <v>86</v>
      </c>
      <c r="S5540" s="3" t="s">
        <v>1453</v>
      </c>
      <c r="T5540" s="3">
        <v>59.94</v>
      </c>
      <c r="U5540" s="35" cm="1">
        <f t="array" ref="U5540">INDEX('Pricing Strategy'!$F$4:$F$71,MATCH(1,(Dataset!$O5540='Pricing Strategy'!$B$4:$B$71)*(Dataset!$Q5540='Pricing Strategy'!$C$4:$C$71)*(Dataset!$R5540='Pricing Strategy'!$D$4:$D$71),))</f>
        <v>0.25</v>
      </c>
      <c r="V5540" s="3">
        <f>Dataset!$T5540*(1-Dataset!$U5540)</f>
        <v>44.954999999999998</v>
      </c>
    </row>
    <row r="5541" spans="1:22" x14ac:dyDescent="0.3">
      <c r="A5541" s="32"/>
      <c r="C5541" s="3">
        <v>5536</v>
      </c>
      <c r="D5541" s="3" t="s">
        <v>8315</v>
      </c>
      <c r="E5541" s="34">
        <v>42892</v>
      </c>
      <c r="F5541" s="34">
        <v>42893</v>
      </c>
      <c r="G5541" s="3" t="s">
        <v>184</v>
      </c>
      <c r="H5541" s="3" t="s">
        <v>2037</v>
      </c>
      <c r="I5541" s="3" t="s">
        <v>2038</v>
      </c>
      <c r="J5541" s="3" t="s">
        <v>22</v>
      </c>
      <c r="K5541" s="3" t="s">
        <v>23</v>
      </c>
      <c r="L5541" s="3" t="s">
        <v>5147</v>
      </c>
      <c r="M5541" s="3" t="s">
        <v>1709</v>
      </c>
      <c r="N5541" s="3">
        <v>72209</v>
      </c>
      <c r="O5541" s="3" t="s">
        <v>26</v>
      </c>
      <c r="P5541" s="3" t="s">
        <v>427</v>
      </c>
      <c r="Q5541" s="3" t="s">
        <v>42</v>
      </c>
      <c r="R5541" s="3" t="s">
        <v>71</v>
      </c>
      <c r="S5541" s="3" t="s">
        <v>428</v>
      </c>
      <c r="T5541" s="3">
        <v>64.14</v>
      </c>
      <c r="U5541" s="35" cm="1">
        <f t="array" ref="U5541">INDEX('Pricing Strategy'!$F$4:$F$71,MATCH(1,(Dataset!$O5541='Pricing Strategy'!$B$4:$B$71)*(Dataset!$Q5541='Pricing Strategy'!$C$4:$C$71)*(Dataset!$R5541='Pricing Strategy'!$D$4:$D$71),))</f>
        <v>0.25</v>
      </c>
      <c r="V5541" s="3">
        <f>Dataset!$T5541*(1-Dataset!$U5541)</f>
        <v>48.105000000000004</v>
      </c>
    </row>
    <row r="5542" spans="1:22" x14ac:dyDescent="0.3">
      <c r="A5542" s="32"/>
      <c r="C5542" s="3">
        <v>5537</v>
      </c>
      <c r="D5542" s="3" t="s">
        <v>8315</v>
      </c>
      <c r="E5542" s="34">
        <v>42892</v>
      </c>
      <c r="F5542" s="34">
        <v>42893</v>
      </c>
      <c r="G5542" s="3" t="s">
        <v>184</v>
      </c>
      <c r="H5542" s="3" t="s">
        <v>2037</v>
      </c>
      <c r="I5542" s="3" t="s">
        <v>2038</v>
      </c>
      <c r="J5542" s="3" t="s">
        <v>22</v>
      </c>
      <c r="K5542" s="3" t="s">
        <v>23</v>
      </c>
      <c r="L5542" s="3" t="s">
        <v>5147</v>
      </c>
      <c r="M5542" s="3" t="s">
        <v>1709</v>
      </c>
      <c r="N5542" s="3">
        <v>72209</v>
      </c>
      <c r="O5542" s="3" t="s">
        <v>26</v>
      </c>
      <c r="P5542" s="3" t="s">
        <v>4239</v>
      </c>
      <c r="Q5542" s="3" t="s">
        <v>42</v>
      </c>
      <c r="R5542" s="3" t="s">
        <v>71</v>
      </c>
      <c r="S5542" s="3" t="s">
        <v>4240</v>
      </c>
      <c r="T5542" s="3">
        <v>11.67</v>
      </c>
      <c r="U5542" s="35" cm="1">
        <f t="array" ref="U5542">INDEX('Pricing Strategy'!$F$4:$F$71,MATCH(1,(Dataset!$O5542='Pricing Strategy'!$B$4:$B$71)*(Dataset!$Q5542='Pricing Strategy'!$C$4:$C$71)*(Dataset!$R5542='Pricing Strategy'!$D$4:$D$71),))</f>
        <v>0.25</v>
      </c>
      <c r="V5542" s="3">
        <f>Dataset!$T5542*(1-Dataset!$U5542)</f>
        <v>8.7524999999999995</v>
      </c>
    </row>
    <row r="5543" spans="1:22" x14ac:dyDescent="0.3">
      <c r="A5543" s="32"/>
      <c r="C5543" s="3">
        <v>5538</v>
      </c>
      <c r="D5543" s="3" t="s">
        <v>8315</v>
      </c>
      <c r="E5543" s="34">
        <v>42892</v>
      </c>
      <c r="F5543" s="34">
        <v>42893</v>
      </c>
      <c r="G5543" s="3" t="s">
        <v>184</v>
      </c>
      <c r="H5543" s="3" t="s">
        <v>2037</v>
      </c>
      <c r="I5543" s="3" t="s">
        <v>2038</v>
      </c>
      <c r="J5543" s="3" t="s">
        <v>22</v>
      </c>
      <c r="K5543" s="3" t="s">
        <v>23</v>
      </c>
      <c r="L5543" s="3" t="s">
        <v>5147</v>
      </c>
      <c r="M5543" s="3" t="s">
        <v>1709</v>
      </c>
      <c r="N5543" s="3">
        <v>72209</v>
      </c>
      <c r="O5543" s="3" t="s">
        <v>26</v>
      </c>
      <c r="P5543" s="3" t="s">
        <v>6288</v>
      </c>
      <c r="Q5543" s="3" t="s">
        <v>42</v>
      </c>
      <c r="R5543" s="3" t="s">
        <v>86</v>
      </c>
      <c r="S5543" s="3" t="s">
        <v>6289</v>
      </c>
      <c r="T5543" s="3">
        <v>12.96</v>
      </c>
      <c r="U5543" s="35" cm="1">
        <f t="array" ref="U5543">INDEX('Pricing Strategy'!$F$4:$F$71,MATCH(1,(Dataset!$O5543='Pricing Strategy'!$B$4:$B$71)*(Dataset!$Q5543='Pricing Strategy'!$C$4:$C$71)*(Dataset!$R5543='Pricing Strategy'!$D$4:$D$71),))</f>
        <v>0.25</v>
      </c>
      <c r="V5543" s="3">
        <f>Dataset!$T5543*(1-Dataset!$U5543)</f>
        <v>9.7200000000000006</v>
      </c>
    </row>
    <row r="5544" spans="1:22" x14ac:dyDescent="0.3">
      <c r="A5544" s="32"/>
      <c r="C5544" s="3">
        <v>5539</v>
      </c>
      <c r="D5544" s="3" t="s">
        <v>8316</v>
      </c>
      <c r="E5544" s="34">
        <v>42473</v>
      </c>
      <c r="F5544" s="34">
        <v>42480</v>
      </c>
      <c r="G5544" s="3" t="s">
        <v>46</v>
      </c>
      <c r="H5544" s="3" t="s">
        <v>1696</v>
      </c>
      <c r="I5544" s="3" t="s">
        <v>1697</v>
      </c>
      <c r="J5544" s="3" t="s">
        <v>22</v>
      </c>
      <c r="K5544" s="3" t="s">
        <v>23</v>
      </c>
      <c r="L5544" s="3" t="s">
        <v>8317</v>
      </c>
      <c r="M5544" s="3" t="s">
        <v>134</v>
      </c>
      <c r="N5544" s="3">
        <v>68701</v>
      </c>
      <c r="O5544" s="3" t="s">
        <v>101</v>
      </c>
      <c r="P5544" s="3" t="s">
        <v>2731</v>
      </c>
      <c r="Q5544" s="3" t="s">
        <v>42</v>
      </c>
      <c r="R5544" s="3" t="s">
        <v>71</v>
      </c>
      <c r="S5544" s="3" t="s">
        <v>2732</v>
      </c>
      <c r="T5544" s="3">
        <v>17.43</v>
      </c>
      <c r="U5544" s="35" cm="1">
        <f t="array" ref="U5544">INDEX('Pricing Strategy'!$F$4:$F$71,MATCH(1,(Dataset!$O5544='Pricing Strategy'!$B$4:$B$71)*(Dataset!$Q5544='Pricing Strategy'!$C$4:$C$71)*(Dataset!$R5544='Pricing Strategy'!$D$4:$D$71),))</f>
        <v>0.3</v>
      </c>
      <c r="V5544" s="3">
        <f>Dataset!$T5544*(1-Dataset!$U5544)</f>
        <v>12.200999999999999</v>
      </c>
    </row>
    <row r="5545" spans="1:22" x14ac:dyDescent="0.3">
      <c r="A5545" s="32"/>
      <c r="C5545" s="3">
        <v>5540</v>
      </c>
      <c r="D5545" s="3" t="s">
        <v>8318</v>
      </c>
      <c r="E5545" s="34">
        <v>43242</v>
      </c>
      <c r="F5545" s="34">
        <v>43246</v>
      </c>
      <c r="G5545" s="3" t="s">
        <v>46</v>
      </c>
      <c r="H5545" s="3" t="s">
        <v>823</v>
      </c>
      <c r="I5545" s="3" t="s">
        <v>824</v>
      </c>
      <c r="J5545" s="3" t="s">
        <v>22</v>
      </c>
      <c r="K5545" s="3" t="s">
        <v>23</v>
      </c>
      <c r="L5545" s="3" t="s">
        <v>299</v>
      </c>
      <c r="M5545" s="3" t="s">
        <v>207</v>
      </c>
      <c r="N5545" s="3">
        <v>60653</v>
      </c>
      <c r="O5545" s="3" t="s">
        <v>101</v>
      </c>
      <c r="P5545" s="3" t="s">
        <v>332</v>
      </c>
      <c r="Q5545" s="3" t="s">
        <v>28</v>
      </c>
      <c r="R5545" s="3" t="s">
        <v>32</v>
      </c>
      <c r="S5545" s="3" t="s">
        <v>333</v>
      </c>
      <c r="T5545" s="3">
        <v>181.98599999999999</v>
      </c>
      <c r="U5545" s="35" cm="1">
        <f t="array" ref="U5545">INDEX('Pricing Strategy'!$F$4:$F$71,MATCH(1,(Dataset!$O5545='Pricing Strategy'!$B$4:$B$71)*(Dataset!$Q5545='Pricing Strategy'!$C$4:$C$71)*(Dataset!$R5545='Pricing Strategy'!$D$4:$D$71),))</f>
        <v>0.35</v>
      </c>
      <c r="V5545" s="3">
        <f>Dataset!$T5545*(1-Dataset!$U5545)</f>
        <v>118.29089999999999</v>
      </c>
    </row>
    <row r="5546" spans="1:22" x14ac:dyDescent="0.3">
      <c r="A5546" s="32"/>
      <c r="C5546" s="3">
        <v>5541</v>
      </c>
      <c r="D5546" s="3" t="s">
        <v>8318</v>
      </c>
      <c r="E5546" s="34">
        <v>43242</v>
      </c>
      <c r="F5546" s="34">
        <v>43246</v>
      </c>
      <c r="G5546" s="3" t="s">
        <v>46</v>
      </c>
      <c r="H5546" s="3" t="s">
        <v>823</v>
      </c>
      <c r="I5546" s="3" t="s">
        <v>824</v>
      </c>
      <c r="J5546" s="3" t="s">
        <v>22</v>
      </c>
      <c r="K5546" s="3" t="s">
        <v>23</v>
      </c>
      <c r="L5546" s="3" t="s">
        <v>299</v>
      </c>
      <c r="M5546" s="3" t="s">
        <v>207</v>
      </c>
      <c r="N5546" s="3">
        <v>60653</v>
      </c>
      <c r="O5546" s="3" t="s">
        <v>101</v>
      </c>
      <c r="P5546" s="3" t="s">
        <v>541</v>
      </c>
      <c r="Q5546" s="3" t="s">
        <v>42</v>
      </c>
      <c r="R5546" s="3" t="s">
        <v>71</v>
      </c>
      <c r="S5546" s="3" t="s">
        <v>542</v>
      </c>
      <c r="T5546" s="3">
        <v>1.5920000000000001</v>
      </c>
      <c r="U5546" s="35" cm="1">
        <f t="array" ref="U5546">INDEX('Pricing Strategy'!$F$4:$F$71,MATCH(1,(Dataset!$O5546='Pricing Strategy'!$B$4:$B$71)*(Dataset!$Q5546='Pricing Strategy'!$C$4:$C$71)*(Dataset!$R5546='Pricing Strategy'!$D$4:$D$71),))</f>
        <v>0.3</v>
      </c>
      <c r="V5546" s="3">
        <f>Dataset!$T5546*(1-Dataset!$U5546)</f>
        <v>1.1144000000000001</v>
      </c>
    </row>
    <row r="5547" spans="1:22" x14ac:dyDescent="0.3">
      <c r="A5547" s="32"/>
      <c r="C5547" s="3">
        <v>5542</v>
      </c>
      <c r="D5547" s="3" t="s">
        <v>8318</v>
      </c>
      <c r="E5547" s="34">
        <v>43242</v>
      </c>
      <c r="F5547" s="34">
        <v>43246</v>
      </c>
      <c r="G5547" s="3" t="s">
        <v>46</v>
      </c>
      <c r="H5547" s="3" t="s">
        <v>823</v>
      </c>
      <c r="I5547" s="3" t="s">
        <v>824</v>
      </c>
      <c r="J5547" s="3" t="s">
        <v>22</v>
      </c>
      <c r="K5547" s="3" t="s">
        <v>23</v>
      </c>
      <c r="L5547" s="3" t="s">
        <v>299</v>
      </c>
      <c r="M5547" s="3" t="s">
        <v>207</v>
      </c>
      <c r="N5547" s="3">
        <v>60653</v>
      </c>
      <c r="O5547" s="3" t="s">
        <v>101</v>
      </c>
      <c r="P5547" s="3" t="s">
        <v>2577</v>
      </c>
      <c r="Q5547" s="3" t="s">
        <v>42</v>
      </c>
      <c r="R5547" s="3" t="s">
        <v>575</v>
      </c>
      <c r="S5547" s="3" t="s">
        <v>2578</v>
      </c>
      <c r="T5547" s="3">
        <v>22.344000000000001</v>
      </c>
      <c r="U5547" s="35" cm="1">
        <f t="array" ref="U5547">INDEX('Pricing Strategy'!$F$4:$F$71,MATCH(1,(Dataset!$O5547='Pricing Strategy'!$B$4:$B$71)*(Dataset!$Q5547='Pricing Strategy'!$C$4:$C$71)*(Dataset!$R5547='Pricing Strategy'!$D$4:$D$71),))</f>
        <v>0.35</v>
      </c>
      <c r="V5547" s="3">
        <f>Dataset!$T5547*(1-Dataset!$U5547)</f>
        <v>14.523600000000002</v>
      </c>
    </row>
    <row r="5548" spans="1:22" x14ac:dyDescent="0.3">
      <c r="A5548" s="32"/>
      <c r="C5548" s="3">
        <v>5543</v>
      </c>
      <c r="D5548" s="3" t="s">
        <v>8319</v>
      </c>
      <c r="E5548" s="34">
        <v>43088</v>
      </c>
      <c r="F5548" s="34">
        <v>43094</v>
      </c>
      <c r="G5548" s="3" t="s">
        <v>46</v>
      </c>
      <c r="H5548" s="3" t="s">
        <v>216</v>
      </c>
      <c r="I5548" s="3" t="s">
        <v>217</v>
      </c>
      <c r="J5548" s="3" t="s">
        <v>37</v>
      </c>
      <c r="K5548" s="3" t="s">
        <v>23</v>
      </c>
      <c r="L5548" s="3" t="s">
        <v>1311</v>
      </c>
      <c r="M5548" s="3" t="s">
        <v>306</v>
      </c>
      <c r="N5548" s="3">
        <v>85705</v>
      </c>
      <c r="O5548" s="3" t="s">
        <v>40</v>
      </c>
      <c r="P5548" s="3" t="s">
        <v>8320</v>
      </c>
      <c r="Q5548" s="3" t="s">
        <v>28</v>
      </c>
      <c r="R5548" s="3" t="s">
        <v>52</v>
      </c>
      <c r="S5548" s="3" t="s">
        <v>8321</v>
      </c>
      <c r="T5548" s="3">
        <v>455.97</v>
      </c>
      <c r="U5548" s="35" cm="1">
        <f t="array" ref="U5548">INDEX('Pricing Strategy'!$F$4:$F$71,MATCH(1,(Dataset!$O5548='Pricing Strategy'!$B$4:$B$71)*(Dataset!$Q5548='Pricing Strategy'!$C$4:$C$71)*(Dataset!$R5548='Pricing Strategy'!$D$4:$D$71),))</f>
        <v>0.45</v>
      </c>
      <c r="V5548" s="3">
        <f>Dataset!$T5548*(1-Dataset!$U5548)</f>
        <v>250.78350000000003</v>
      </c>
    </row>
    <row r="5549" spans="1:22" x14ac:dyDescent="0.3">
      <c r="A5549" s="32"/>
      <c r="C5549" s="3">
        <v>5544</v>
      </c>
      <c r="D5549" s="3" t="s">
        <v>8319</v>
      </c>
      <c r="E5549" s="34">
        <v>43088</v>
      </c>
      <c r="F5549" s="34">
        <v>43094</v>
      </c>
      <c r="G5549" s="3" t="s">
        <v>46</v>
      </c>
      <c r="H5549" s="3" t="s">
        <v>216</v>
      </c>
      <c r="I5549" s="3" t="s">
        <v>217</v>
      </c>
      <c r="J5549" s="3" t="s">
        <v>37</v>
      </c>
      <c r="K5549" s="3" t="s">
        <v>23</v>
      </c>
      <c r="L5549" s="3" t="s">
        <v>1311</v>
      </c>
      <c r="M5549" s="3" t="s">
        <v>306</v>
      </c>
      <c r="N5549" s="3">
        <v>85705</v>
      </c>
      <c r="O5549" s="3" t="s">
        <v>40</v>
      </c>
      <c r="P5549" s="3" t="s">
        <v>6141</v>
      </c>
      <c r="Q5549" s="3" t="s">
        <v>42</v>
      </c>
      <c r="R5549" s="3" t="s">
        <v>71</v>
      </c>
      <c r="S5549" s="3" t="s">
        <v>6142</v>
      </c>
      <c r="T5549" s="3">
        <v>10.44</v>
      </c>
      <c r="U5549" s="35" cm="1">
        <f t="array" ref="U5549">INDEX('Pricing Strategy'!$F$4:$F$71,MATCH(1,(Dataset!$O5549='Pricing Strategy'!$B$4:$B$71)*(Dataset!$Q5549='Pricing Strategy'!$C$4:$C$71)*(Dataset!$R5549='Pricing Strategy'!$D$4:$D$71),))</f>
        <v>0.4</v>
      </c>
      <c r="V5549" s="3">
        <f>Dataset!$T5549*(1-Dataset!$U5549)</f>
        <v>6.2639999999999993</v>
      </c>
    </row>
    <row r="5550" spans="1:22" x14ac:dyDescent="0.3">
      <c r="A5550" s="32"/>
      <c r="C5550" s="3">
        <v>5545</v>
      </c>
      <c r="D5550" s="3" t="s">
        <v>8319</v>
      </c>
      <c r="E5550" s="34">
        <v>43088</v>
      </c>
      <c r="F5550" s="34">
        <v>43094</v>
      </c>
      <c r="G5550" s="3" t="s">
        <v>46</v>
      </c>
      <c r="H5550" s="3" t="s">
        <v>216</v>
      </c>
      <c r="I5550" s="3" t="s">
        <v>217</v>
      </c>
      <c r="J5550" s="3" t="s">
        <v>37</v>
      </c>
      <c r="K5550" s="3" t="s">
        <v>23</v>
      </c>
      <c r="L5550" s="3" t="s">
        <v>1311</v>
      </c>
      <c r="M5550" s="3" t="s">
        <v>306</v>
      </c>
      <c r="N5550" s="3">
        <v>85705</v>
      </c>
      <c r="O5550" s="3" t="s">
        <v>40</v>
      </c>
      <c r="P5550" s="3" t="s">
        <v>2056</v>
      </c>
      <c r="Q5550" s="3" t="s">
        <v>42</v>
      </c>
      <c r="R5550" s="3" t="s">
        <v>71</v>
      </c>
      <c r="S5550" s="3" t="s">
        <v>2057</v>
      </c>
      <c r="T5550" s="3">
        <v>5.2140000000000004</v>
      </c>
      <c r="U5550" s="35" cm="1">
        <f t="array" ref="U5550">INDEX('Pricing Strategy'!$F$4:$F$71,MATCH(1,(Dataset!$O5550='Pricing Strategy'!$B$4:$B$71)*(Dataset!$Q5550='Pricing Strategy'!$C$4:$C$71)*(Dataset!$R5550='Pricing Strategy'!$D$4:$D$71),))</f>
        <v>0.4</v>
      </c>
      <c r="V5550" s="3">
        <f>Dataset!$T5550*(1-Dataset!$U5550)</f>
        <v>3.1284000000000001</v>
      </c>
    </row>
    <row r="5551" spans="1:22" x14ac:dyDescent="0.3">
      <c r="A5551" s="32"/>
      <c r="C5551" s="3">
        <v>5546</v>
      </c>
      <c r="D5551" s="3" t="s">
        <v>8322</v>
      </c>
      <c r="E5551" s="34">
        <v>43365</v>
      </c>
      <c r="F5551" s="34">
        <v>43369</v>
      </c>
      <c r="G5551" s="3" t="s">
        <v>46</v>
      </c>
      <c r="H5551" s="3" t="s">
        <v>3769</v>
      </c>
      <c r="I5551" s="3" t="s">
        <v>3770</v>
      </c>
      <c r="J5551" s="3" t="s">
        <v>98</v>
      </c>
      <c r="K5551" s="3" t="s">
        <v>23</v>
      </c>
      <c r="L5551" s="3" t="s">
        <v>83</v>
      </c>
      <c r="M5551" s="3" t="s">
        <v>2698</v>
      </c>
      <c r="N5551" s="3">
        <v>3301</v>
      </c>
      <c r="O5551" s="3" t="s">
        <v>144</v>
      </c>
      <c r="P5551" s="3" t="s">
        <v>632</v>
      </c>
      <c r="Q5551" s="3" t="s">
        <v>42</v>
      </c>
      <c r="R5551" s="3" t="s">
        <v>55</v>
      </c>
      <c r="S5551" s="3" t="s">
        <v>633</v>
      </c>
      <c r="T5551" s="3">
        <v>67.400000000000006</v>
      </c>
      <c r="U5551" s="35" cm="1">
        <f t="array" ref="U5551">INDEX('Pricing Strategy'!$F$4:$F$71,MATCH(1,(Dataset!$O5551='Pricing Strategy'!$B$4:$B$71)*(Dataset!$Q5551='Pricing Strategy'!$C$4:$C$71)*(Dataset!$R5551='Pricing Strategy'!$D$4:$D$71),))</f>
        <v>0.5</v>
      </c>
      <c r="V5551" s="3">
        <f>Dataset!$T5551*(1-Dataset!$U5551)</f>
        <v>33.700000000000003</v>
      </c>
    </row>
    <row r="5552" spans="1:22" x14ac:dyDescent="0.3">
      <c r="A5552" s="32"/>
      <c r="C5552" s="3">
        <v>5547</v>
      </c>
      <c r="D5552" s="3" t="s">
        <v>8323</v>
      </c>
      <c r="E5552" s="34">
        <v>43350</v>
      </c>
      <c r="F5552" s="34">
        <v>43351</v>
      </c>
      <c r="G5552" s="3" t="s">
        <v>184</v>
      </c>
      <c r="H5552" s="3" t="s">
        <v>5229</v>
      </c>
      <c r="I5552" s="3" t="s">
        <v>5230</v>
      </c>
      <c r="J5552" s="3" t="s">
        <v>22</v>
      </c>
      <c r="K5552" s="3" t="s">
        <v>23</v>
      </c>
      <c r="L5552" s="3" t="s">
        <v>8324</v>
      </c>
      <c r="M5552" s="3" t="s">
        <v>117</v>
      </c>
      <c r="N5552" s="3">
        <v>84020</v>
      </c>
      <c r="O5552" s="3" t="s">
        <v>40</v>
      </c>
      <c r="P5552" s="3" t="s">
        <v>7030</v>
      </c>
      <c r="Q5552" s="3" t="s">
        <v>28</v>
      </c>
      <c r="R5552" s="3" t="s">
        <v>61</v>
      </c>
      <c r="S5552" s="3" t="s">
        <v>7031</v>
      </c>
      <c r="T5552" s="3">
        <v>25.16</v>
      </c>
      <c r="U5552" s="35" cm="1">
        <f t="array" ref="U5552">INDEX('Pricing Strategy'!$F$4:$F$71,MATCH(1,(Dataset!$O5552='Pricing Strategy'!$B$4:$B$71)*(Dataset!$Q5552='Pricing Strategy'!$C$4:$C$71)*(Dataset!$R5552='Pricing Strategy'!$D$4:$D$71),))</f>
        <v>0.4</v>
      </c>
      <c r="V5552" s="3">
        <f>Dataset!$T5552*(1-Dataset!$U5552)</f>
        <v>15.096</v>
      </c>
    </row>
    <row r="5553" spans="1:22" x14ac:dyDescent="0.3">
      <c r="A5553" s="32"/>
      <c r="C5553" s="3">
        <v>5548</v>
      </c>
      <c r="D5553" s="3" t="s">
        <v>8323</v>
      </c>
      <c r="E5553" s="34">
        <v>43350</v>
      </c>
      <c r="F5553" s="34">
        <v>43351</v>
      </c>
      <c r="G5553" s="3" t="s">
        <v>184</v>
      </c>
      <c r="H5553" s="3" t="s">
        <v>5229</v>
      </c>
      <c r="I5553" s="3" t="s">
        <v>5230</v>
      </c>
      <c r="J5553" s="3" t="s">
        <v>22</v>
      </c>
      <c r="K5553" s="3" t="s">
        <v>23</v>
      </c>
      <c r="L5553" s="3" t="s">
        <v>8324</v>
      </c>
      <c r="M5553" s="3" t="s">
        <v>117</v>
      </c>
      <c r="N5553" s="3">
        <v>84020</v>
      </c>
      <c r="O5553" s="3" t="s">
        <v>40</v>
      </c>
      <c r="P5553" s="3" t="s">
        <v>5062</v>
      </c>
      <c r="Q5553" s="3" t="s">
        <v>67</v>
      </c>
      <c r="R5553" s="3" t="s">
        <v>68</v>
      </c>
      <c r="S5553" s="3" t="s">
        <v>5063</v>
      </c>
      <c r="T5553" s="3">
        <v>126.56</v>
      </c>
      <c r="U5553" s="35" cm="1">
        <f t="array" ref="U5553">INDEX('Pricing Strategy'!$F$4:$F$71,MATCH(1,(Dataset!$O5553='Pricing Strategy'!$B$4:$B$71)*(Dataset!$Q5553='Pricing Strategy'!$C$4:$C$71)*(Dataset!$R5553='Pricing Strategy'!$D$4:$D$71),))</f>
        <v>0.4</v>
      </c>
      <c r="V5553" s="3">
        <f>Dataset!$T5553*(1-Dataset!$U5553)</f>
        <v>75.935999999999993</v>
      </c>
    </row>
    <row r="5554" spans="1:22" x14ac:dyDescent="0.3">
      <c r="A5554" s="32"/>
      <c r="C5554" s="3">
        <v>5549</v>
      </c>
      <c r="D5554" s="3" t="s">
        <v>8325</v>
      </c>
      <c r="E5554" s="34">
        <v>42336</v>
      </c>
      <c r="F5554" s="34">
        <v>42339</v>
      </c>
      <c r="G5554" s="3" t="s">
        <v>184</v>
      </c>
      <c r="H5554" s="3" t="s">
        <v>4149</v>
      </c>
      <c r="I5554" s="3" t="s">
        <v>4150</v>
      </c>
      <c r="J5554" s="3" t="s">
        <v>22</v>
      </c>
      <c r="K5554" s="3" t="s">
        <v>23</v>
      </c>
      <c r="L5554" s="3" t="s">
        <v>123</v>
      </c>
      <c r="M5554" s="3" t="s">
        <v>39</v>
      </c>
      <c r="N5554" s="3">
        <v>94109</v>
      </c>
      <c r="O5554" s="3" t="s">
        <v>40</v>
      </c>
      <c r="P5554" s="3" t="s">
        <v>3656</v>
      </c>
      <c r="Q5554" s="3" t="s">
        <v>42</v>
      </c>
      <c r="R5554" s="3" t="s">
        <v>74</v>
      </c>
      <c r="S5554" s="3" t="s">
        <v>3657</v>
      </c>
      <c r="T5554" s="3">
        <v>43.68</v>
      </c>
      <c r="U5554" s="35" cm="1">
        <f t="array" ref="U5554">INDEX('Pricing Strategy'!$F$4:$F$71,MATCH(1,(Dataset!$O5554='Pricing Strategy'!$B$4:$B$71)*(Dataset!$Q5554='Pricing Strategy'!$C$4:$C$71)*(Dataset!$R5554='Pricing Strategy'!$D$4:$D$71),))</f>
        <v>0.4</v>
      </c>
      <c r="V5554" s="3">
        <f>Dataset!$T5554*(1-Dataset!$U5554)</f>
        <v>26.207999999999998</v>
      </c>
    </row>
    <row r="5555" spans="1:22" x14ac:dyDescent="0.3">
      <c r="A5555" s="32"/>
      <c r="C5555" s="3">
        <v>5550</v>
      </c>
      <c r="D5555" s="3" t="s">
        <v>8325</v>
      </c>
      <c r="E5555" s="34">
        <v>42336</v>
      </c>
      <c r="F5555" s="34">
        <v>42339</v>
      </c>
      <c r="G5555" s="3" t="s">
        <v>184</v>
      </c>
      <c r="H5555" s="3" t="s">
        <v>4149</v>
      </c>
      <c r="I5555" s="3" t="s">
        <v>4150</v>
      </c>
      <c r="J5555" s="3" t="s">
        <v>22</v>
      </c>
      <c r="K5555" s="3" t="s">
        <v>23</v>
      </c>
      <c r="L5555" s="3" t="s">
        <v>123</v>
      </c>
      <c r="M5555" s="3" t="s">
        <v>39</v>
      </c>
      <c r="N5555" s="3">
        <v>94109</v>
      </c>
      <c r="O5555" s="3" t="s">
        <v>40</v>
      </c>
      <c r="P5555" s="3" t="s">
        <v>3175</v>
      </c>
      <c r="Q5555" s="3" t="s">
        <v>67</v>
      </c>
      <c r="R5555" s="3" t="s">
        <v>157</v>
      </c>
      <c r="S5555" s="3" t="s">
        <v>3176</v>
      </c>
      <c r="T5555" s="3">
        <v>139.93</v>
      </c>
      <c r="U5555" s="35" cm="1">
        <f t="array" ref="U5555">INDEX('Pricing Strategy'!$F$4:$F$71,MATCH(1,(Dataset!$O5555='Pricing Strategy'!$B$4:$B$71)*(Dataset!$Q5555='Pricing Strategy'!$C$4:$C$71)*(Dataset!$R5555='Pricing Strategy'!$D$4:$D$71),))</f>
        <v>0.45</v>
      </c>
      <c r="V5555" s="3">
        <f>Dataset!$T5555*(1-Dataset!$U5555)</f>
        <v>76.961500000000015</v>
      </c>
    </row>
    <row r="5556" spans="1:22" x14ac:dyDescent="0.3">
      <c r="A5556" s="32"/>
      <c r="C5556" s="3">
        <v>5551</v>
      </c>
      <c r="D5556" s="3" t="s">
        <v>8326</v>
      </c>
      <c r="E5556" s="34">
        <v>42320</v>
      </c>
      <c r="F5556" s="34">
        <v>42324</v>
      </c>
      <c r="G5556" s="3" t="s">
        <v>46</v>
      </c>
      <c r="H5556" s="3" t="s">
        <v>6802</v>
      </c>
      <c r="I5556" s="3" t="s">
        <v>6803</v>
      </c>
      <c r="J5556" s="3" t="s">
        <v>37</v>
      </c>
      <c r="K5556" s="3" t="s">
        <v>23</v>
      </c>
      <c r="L5556" s="3" t="s">
        <v>180</v>
      </c>
      <c r="M5556" s="3" t="s">
        <v>100</v>
      </c>
      <c r="N5556" s="3">
        <v>77036</v>
      </c>
      <c r="O5556" s="3" t="s">
        <v>101</v>
      </c>
      <c r="P5556" s="3" t="s">
        <v>5849</v>
      </c>
      <c r="Q5556" s="3" t="s">
        <v>42</v>
      </c>
      <c r="R5556" s="3" t="s">
        <v>64</v>
      </c>
      <c r="S5556" s="3" t="s">
        <v>5850</v>
      </c>
      <c r="T5556" s="3">
        <v>2.6720000000000002</v>
      </c>
      <c r="U5556" s="35" cm="1">
        <f t="array" ref="U5556">INDEX('Pricing Strategy'!$F$4:$F$71,MATCH(1,(Dataset!$O5556='Pricing Strategy'!$B$4:$B$71)*(Dataset!$Q5556='Pricing Strategy'!$C$4:$C$71)*(Dataset!$R5556='Pricing Strategy'!$D$4:$D$71),))</f>
        <v>0.35</v>
      </c>
      <c r="V5556" s="3">
        <f>Dataset!$T5556*(1-Dataset!$U5556)</f>
        <v>1.7368000000000001</v>
      </c>
    </row>
    <row r="5557" spans="1:22" x14ac:dyDescent="0.3">
      <c r="A5557" s="32"/>
      <c r="C5557" s="3">
        <v>5552</v>
      </c>
      <c r="D5557" s="3" t="s">
        <v>8326</v>
      </c>
      <c r="E5557" s="34">
        <v>42320</v>
      </c>
      <c r="F5557" s="34">
        <v>42324</v>
      </c>
      <c r="G5557" s="3" t="s">
        <v>46</v>
      </c>
      <c r="H5557" s="3" t="s">
        <v>6802</v>
      </c>
      <c r="I5557" s="3" t="s">
        <v>6803</v>
      </c>
      <c r="J5557" s="3" t="s">
        <v>37</v>
      </c>
      <c r="K5557" s="3" t="s">
        <v>23</v>
      </c>
      <c r="L5557" s="3" t="s">
        <v>180</v>
      </c>
      <c r="M5557" s="3" t="s">
        <v>100</v>
      </c>
      <c r="N5557" s="3">
        <v>77036</v>
      </c>
      <c r="O5557" s="3" t="s">
        <v>101</v>
      </c>
      <c r="P5557" s="3" t="s">
        <v>6838</v>
      </c>
      <c r="Q5557" s="3" t="s">
        <v>42</v>
      </c>
      <c r="R5557" s="3" t="s">
        <v>575</v>
      </c>
      <c r="S5557" s="3" t="s">
        <v>6839</v>
      </c>
      <c r="T5557" s="3">
        <v>16.655999999999999</v>
      </c>
      <c r="U5557" s="35" cm="1">
        <f t="array" ref="U5557">INDEX('Pricing Strategy'!$F$4:$F$71,MATCH(1,(Dataset!$O5557='Pricing Strategy'!$B$4:$B$71)*(Dataset!$Q5557='Pricing Strategy'!$C$4:$C$71)*(Dataset!$R5557='Pricing Strategy'!$D$4:$D$71),))</f>
        <v>0.35</v>
      </c>
      <c r="V5557" s="3">
        <f>Dataset!$T5557*(1-Dataset!$U5557)</f>
        <v>10.8264</v>
      </c>
    </row>
    <row r="5558" spans="1:22" x14ac:dyDescent="0.3">
      <c r="A5558" s="32"/>
      <c r="C5558" s="3">
        <v>5553</v>
      </c>
      <c r="D5558" s="3" t="s">
        <v>8326</v>
      </c>
      <c r="E5558" s="34">
        <v>42320</v>
      </c>
      <c r="F5558" s="34">
        <v>42324</v>
      </c>
      <c r="G5558" s="3" t="s">
        <v>46</v>
      </c>
      <c r="H5558" s="3" t="s">
        <v>6802</v>
      </c>
      <c r="I5558" s="3" t="s">
        <v>6803</v>
      </c>
      <c r="J5558" s="3" t="s">
        <v>37</v>
      </c>
      <c r="K5558" s="3" t="s">
        <v>23</v>
      </c>
      <c r="L5558" s="3" t="s">
        <v>180</v>
      </c>
      <c r="M5558" s="3" t="s">
        <v>100</v>
      </c>
      <c r="N5558" s="3">
        <v>77036</v>
      </c>
      <c r="O5558" s="3" t="s">
        <v>101</v>
      </c>
      <c r="P5558" s="3" t="s">
        <v>906</v>
      </c>
      <c r="Q5558" s="3" t="s">
        <v>67</v>
      </c>
      <c r="R5558" s="3" t="s">
        <v>157</v>
      </c>
      <c r="S5558" s="3" t="s">
        <v>1786</v>
      </c>
      <c r="T5558" s="3">
        <v>79.512</v>
      </c>
      <c r="U5558" s="35" cm="1">
        <f t="array" ref="U5558">INDEX('Pricing Strategy'!$F$4:$F$71,MATCH(1,(Dataset!$O5558='Pricing Strategy'!$B$4:$B$71)*(Dataset!$Q5558='Pricing Strategy'!$C$4:$C$71)*(Dataset!$R5558='Pricing Strategy'!$D$4:$D$71),))</f>
        <v>0.35</v>
      </c>
      <c r="V5558" s="3">
        <f>Dataset!$T5558*(1-Dataset!$U5558)</f>
        <v>51.6828</v>
      </c>
    </row>
    <row r="5559" spans="1:22" x14ac:dyDescent="0.3">
      <c r="A5559" s="32"/>
      <c r="C5559" s="3">
        <v>5554</v>
      </c>
      <c r="D5559" s="3" t="s">
        <v>8326</v>
      </c>
      <c r="E5559" s="34">
        <v>42320</v>
      </c>
      <c r="F5559" s="34">
        <v>42324</v>
      </c>
      <c r="G5559" s="3" t="s">
        <v>46</v>
      </c>
      <c r="H5559" s="3" t="s">
        <v>6802</v>
      </c>
      <c r="I5559" s="3" t="s">
        <v>6803</v>
      </c>
      <c r="J5559" s="3" t="s">
        <v>37</v>
      </c>
      <c r="K5559" s="3" t="s">
        <v>23</v>
      </c>
      <c r="L5559" s="3" t="s">
        <v>180</v>
      </c>
      <c r="M5559" s="3" t="s">
        <v>100</v>
      </c>
      <c r="N5559" s="3">
        <v>77036</v>
      </c>
      <c r="O5559" s="3" t="s">
        <v>101</v>
      </c>
      <c r="P5559" s="3" t="s">
        <v>1057</v>
      </c>
      <c r="Q5559" s="3" t="s">
        <v>42</v>
      </c>
      <c r="R5559" s="3" t="s">
        <v>86</v>
      </c>
      <c r="S5559" s="3" t="s">
        <v>1058</v>
      </c>
      <c r="T5559" s="3">
        <v>36.287999999999997</v>
      </c>
      <c r="U5559" s="35" cm="1">
        <f t="array" ref="U5559">INDEX('Pricing Strategy'!$F$4:$F$71,MATCH(1,(Dataset!$O5559='Pricing Strategy'!$B$4:$B$71)*(Dataset!$Q5559='Pricing Strategy'!$C$4:$C$71)*(Dataset!$R5559='Pricing Strategy'!$D$4:$D$71),))</f>
        <v>0.3</v>
      </c>
      <c r="V5559" s="3">
        <f>Dataset!$T5559*(1-Dataset!$U5559)</f>
        <v>25.401599999999995</v>
      </c>
    </row>
    <row r="5560" spans="1:22" x14ac:dyDescent="0.3">
      <c r="A5560" s="32"/>
      <c r="C5560" s="3">
        <v>5555</v>
      </c>
      <c r="D5560" s="3" t="s">
        <v>8326</v>
      </c>
      <c r="E5560" s="34">
        <v>42320</v>
      </c>
      <c r="F5560" s="34">
        <v>42324</v>
      </c>
      <c r="G5560" s="3" t="s">
        <v>46</v>
      </c>
      <c r="H5560" s="3" t="s">
        <v>6802</v>
      </c>
      <c r="I5560" s="3" t="s">
        <v>6803</v>
      </c>
      <c r="J5560" s="3" t="s">
        <v>37</v>
      </c>
      <c r="K5560" s="3" t="s">
        <v>23</v>
      </c>
      <c r="L5560" s="3" t="s">
        <v>180</v>
      </c>
      <c r="M5560" s="3" t="s">
        <v>100</v>
      </c>
      <c r="N5560" s="3">
        <v>77036</v>
      </c>
      <c r="O5560" s="3" t="s">
        <v>101</v>
      </c>
      <c r="P5560" s="3" t="s">
        <v>3497</v>
      </c>
      <c r="Q5560" s="3" t="s">
        <v>28</v>
      </c>
      <c r="R5560" s="3" t="s">
        <v>29</v>
      </c>
      <c r="S5560" s="3" t="s">
        <v>3498</v>
      </c>
      <c r="T5560" s="3">
        <v>67.993200000000002</v>
      </c>
      <c r="U5560" s="35" cm="1">
        <f t="array" ref="U5560">INDEX('Pricing Strategy'!$F$4:$F$71,MATCH(1,(Dataset!$O5560='Pricing Strategy'!$B$4:$B$71)*(Dataset!$Q5560='Pricing Strategy'!$C$4:$C$71)*(Dataset!$R5560='Pricing Strategy'!$D$4:$D$71),))</f>
        <v>0.4</v>
      </c>
      <c r="V5560" s="3">
        <f>Dataset!$T5560*(1-Dataset!$U5560)</f>
        <v>40.795920000000002</v>
      </c>
    </row>
    <row r="5561" spans="1:22" x14ac:dyDescent="0.3">
      <c r="A5561" s="32"/>
      <c r="C5561" s="3">
        <v>5556</v>
      </c>
      <c r="D5561" s="3" t="s">
        <v>8327</v>
      </c>
      <c r="E5561" s="34">
        <v>43375</v>
      </c>
      <c r="F5561" s="34">
        <v>43379</v>
      </c>
      <c r="G5561" s="3" t="s">
        <v>19</v>
      </c>
      <c r="H5561" s="3" t="s">
        <v>4013</v>
      </c>
      <c r="I5561" s="3" t="s">
        <v>4014</v>
      </c>
      <c r="J5561" s="3" t="s">
        <v>37</v>
      </c>
      <c r="K5561" s="3" t="s">
        <v>23</v>
      </c>
      <c r="L5561" s="3" t="s">
        <v>1819</v>
      </c>
      <c r="M5561" s="3" t="s">
        <v>354</v>
      </c>
      <c r="N5561" s="3">
        <v>36116</v>
      </c>
      <c r="O5561" s="3" t="s">
        <v>26</v>
      </c>
      <c r="P5561" s="3" t="s">
        <v>6545</v>
      </c>
      <c r="Q5561" s="3" t="s">
        <v>28</v>
      </c>
      <c r="R5561" s="3" t="s">
        <v>61</v>
      </c>
      <c r="S5561" s="3" t="s">
        <v>6546</v>
      </c>
      <c r="T5561" s="3">
        <v>10.16</v>
      </c>
      <c r="U5561" s="35" cm="1">
        <f t="array" ref="U5561">INDEX('Pricing Strategy'!$F$4:$F$71,MATCH(1,(Dataset!$O5561='Pricing Strategy'!$B$4:$B$71)*(Dataset!$Q5561='Pricing Strategy'!$C$4:$C$71)*(Dataset!$R5561='Pricing Strategy'!$D$4:$D$71),))</f>
        <v>0.25</v>
      </c>
      <c r="V5561" s="3">
        <f>Dataset!$T5561*(1-Dataset!$U5561)</f>
        <v>7.62</v>
      </c>
    </row>
    <row r="5562" spans="1:22" x14ac:dyDescent="0.3">
      <c r="A5562" s="32"/>
      <c r="C5562" s="3">
        <v>5557</v>
      </c>
      <c r="D5562" s="3" t="s">
        <v>8328</v>
      </c>
      <c r="E5562" s="34">
        <v>42718</v>
      </c>
      <c r="F5562" s="34">
        <v>42722</v>
      </c>
      <c r="G5562" s="3" t="s">
        <v>46</v>
      </c>
      <c r="H5562" s="3" t="s">
        <v>3945</v>
      </c>
      <c r="I5562" s="3" t="s">
        <v>3946</v>
      </c>
      <c r="J5562" s="3" t="s">
        <v>37</v>
      </c>
      <c r="K5562" s="3" t="s">
        <v>23</v>
      </c>
      <c r="L5562" s="3" t="s">
        <v>324</v>
      </c>
      <c r="M5562" s="3" t="s">
        <v>1489</v>
      </c>
      <c r="N5562" s="3">
        <v>39212</v>
      </c>
      <c r="O5562" s="3" t="s">
        <v>26</v>
      </c>
      <c r="P5562" s="3" t="s">
        <v>5757</v>
      </c>
      <c r="Q5562" s="3" t="s">
        <v>28</v>
      </c>
      <c r="R5562" s="3" t="s">
        <v>61</v>
      </c>
      <c r="S5562" s="3" t="s">
        <v>5758</v>
      </c>
      <c r="T5562" s="3">
        <v>6.16</v>
      </c>
      <c r="U5562" s="35" cm="1">
        <f t="array" ref="U5562">INDEX('Pricing Strategy'!$F$4:$F$71,MATCH(1,(Dataset!$O5562='Pricing Strategy'!$B$4:$B$71)*(Dataset!$Q5562='Pricing Strategy'!$C$4:$C$71)*(Dataset!$R5562='Pricing Strategy'!$D$4:$D$71),))</f>
        <v>0.25</v>
      </c>
      <c r="V5562" s="3">
        <f>Dataset!$T5562*(1-Dataset!$U5562)</f>
        <v>4.62</v>
      </c>
    </row>
    <row r="5563" spans="1:22" x14ac:dyDescent="0.3">
      <c r="A5563" s="32"/>
      <c r="C5563" s="3">
        <v>5558</v>
      </c>
      <c r="D5563" s="3" t="s">
        <v>8328</v>
      </c>
      <c r="E5563" s="34">
        <v>42718</v>
      </c>
      <c r="F5563" s="34">
        <v>42722</v>
      </c>
      <c r="G5563" s="3" t="s">
        <v>46</v>
      </c>
      <c r="H5563" s="3" t="s">
        <v>3945</v>
      </c>
      <c r="I5563" s="3" t="s">
        <v>3946</v>
      </c>
      <c r="J5563" s="3" t="s">
        <v>37</v>
      </c>
      <c r="K5563" s="3" t="s">
        <v>23</v>
      </c>
      <c r="L5563" s="3" t="s">
        <v>324</v>
      </c>
      <c r="M5563" s="3" t="s">
        <v>1489</v>
      </c>
      <c r="N5563" s="3">
        <v>39212</v>
      </c>
      <c r="O5563" s="3" t="s">
        <v>26</v>
      </c>
      <c r="P5563" s="3" t="s">
        <v>6242</v>
      </c>
      <c r="Q5563" s="3" t="s">
        <v>42</v>
      </c>
      <c r="R5563" s="3" t="s">
        <v>64</v>
      </c>
      <c r="S5563" s="3" t="s">
        <v>6243</v>
      </c>
      <c r="T5563" s="3">
        <v>56.3</v>
      </c>
      <c r="U5563" s="35" cm="1">
        <f t="array" ref="U5563">INDEX('Pricing Strategy'!$F$4:$F$71,MATCH(1,(Dataset!$O5563='Pricing Strategy'!$B$4:$B$71)*(Dataset!$Q5563='Pricing Strategy'!$C$4:$C$71)*(Dataset!$R5563='Pricing Strategy'!$D$4:$D$71),))</f>
        <v>0.3</v>
      </c>
      <c r="V5563" s="3">
        <f>Dataset!$T5563*(1-Dataset!$U5563)</f>
        <v>39.409999999999997</v>
      </c>
    </row>
    <row r="5564" spans="1:22" x14ac:dyDescent="0.3">
      <c r="A5564" s="32"/>
      <c r="C5564" s="3">
        <v>5559</v>
      </c>
      <c r="D5564" s="3" t="s">
        <v>8329</v>
      </c>
      <c r="E5564" s="34">
        <v>42710</v>
      </c>
      <c r="F5564" s="34">
        <v>42714</v>
      </c>
      <c r="G5564" s="3" t="s">
        <v>46</v>
      </c>
      <c r="H5564" s="3" t="s">
        <v>5116</v>
      </c>
      <c r="I5564" s="3" t="s">
        <v>5117</v>
      </c>
      <c r="J5564" s="3" t="s">
        <v>22</v>
      </c>
      <c r="K5564" s="3" t="s">
        <v>23</v>
      </c>
      <c r="L5564" s="3" t="s">
        <v>4051</v>
      </c>
      <c r="M5564" s="3" t="s">
        <v>1393</v>
      </c>
      <c r="N5564" s="3">
        <v>89031</v>
      </c>
      <c r="O5564" s="3" t="s">
        <v>40</v>
      </c>
      <c r="P5564" s="3" t="s">
        <v>8330</v>
      </c>
      <c r="Q5564" s="3" t="s">
        <v>42</v>
      </c>
      <c r="R5564" s="3" t="s">
        <v>86</v>
      </c>
      <c r="S5564" s="3" t="s">
        <v>8331</v>
      </c>
      <c r="T5564" s="3">
        <v>6.48</v>
      </c>
      <c r="U5564" s="35" cm="1">
        <f t="array" ref="U5564">INDEX('Pricing Strategy'!$F$4:$F$71,MATCH(1,(Dataset!$O5564='Pricing Strategy'!$B$4:$B$71)*(Dataset!$Q5564='Pricing Strategy'!$C$4:$C$71)*(Dataset!$R5564='Pricing Strategy'!$D$4:$D$71),))</f>
        <v>0.4</v>
      </c>
      <c r="V5564" s="3">
        <f>Dataset!$T5564*(1-Dataset!$U5564)</f>
        <v>3.8879999999999999</v>
      </c>
    </row>
    <row r="5565" spans="1:22" x14ac:dyDescent="0.3">
      <c r="A5565" s="32"/>
      <c r="C5565" s="3">
        <v>5560</v>
      </c>
      <c r="D5565" s="3" t="s">
        <v>8329</v>
      </c>
      <c r="E5565" s="34">
        <v>42710</v>
      </c>
      <c r="F5565" s="34">
        <v>42714</v>
      </c>
      <c r="G5565" s="3" t="s">
        <v>46</v>
      </c>
      <c r="H5565" s="3" t="s">
        <v>5116</v>
      </c>
      <c r="I5565" s="3" t="s">
        <v>5117</v>
      </c>
      <c r="J5565" s="3" t="s">
        <v>22</v>
      </c>
      <c r="K5565" s="3" t="s">
        <v>23</v>
      </c>
      <c r="L5565" s="3" t="s">
        <v>4051</v>
      </c>
      <c r="M5565" s="3" t="s">
        <v>1393</v>
      </c>
      <c r="N5565" s="3">
        <v>89031</v>
      </c>
      <c r="O5565" s="3" t="s">
        <v>40</v>
      </c>
      <c r="P5565" s="3" t="s">
        <v>5006</v>
      </c>
      <c r="Q5565" s="3" t="s">
        <v>42</v>
      </c>
      <c r="R5565" s="3" t="s">
        <v>55</v>
      </c>
      <c r="S5565" s="3" t="s">
        <v>5007</v>
      </c>
      <c r="T5565" s="3">
        <v>1325.85</v>
      </c>
      <c r="U5565" s="35" cm="1">
        <f t="array" ref="U5565">INDEX('Pricing Strategy'!$F$4:$F$71,MATCH(1,(Dataset!$O5565='Pricing Strategy'!$B$4:$B$71)*(Dataset!$Q5565='Pricing Strategy'!$C$4:$C$71)*(Dataset!$R5565='Pricing Strategy'!$D$4:$D$71),))</f>
        <v>0.5</v>
      </c>
      <c r="V5565" s="3">
        <f>Dataset!$T5565*(1-Dataset!$U5565)</f>
        <v>662.92499999999995</v>
      </c>
    </row>
    <row r="5566" spans="1:22" x14ac:dyDescent="0.3">
      <c r="A5566" s="32"/>
      <c r="C5566" s="3">
        <v>5561</v>
      </c>
      <c r="D5566" s="3" t="s">
        <v>8329</v>
      </c>
      <c r="E5566" s="34">
        <v>42710</v>
      </c>
      <c r="F5566" s="34">
        <v>42714</v>
      </c>
      <c r="G5566" s="3" t="s">
        <v>46</v>
      </c>
      <c r="H5566" s="3" t="s">
        <v>5116</v>
      </c>
      <c r="I5566" s="3" t="s">
        <v>5117</v>
      </c>
      <c r="J5566" s="3" t="s">
        <v>22</v>
      </c>
      <c r="K5566" s="3" t="s">
        <v>23</v>
      </c>
      <c r="L5566" s="3" t="s">
        <v>4051</v>
      </c>
      <c r="M5566" s="3" t="s">
        <v>1393</v>
      </c>
      <c r="N5566" s="3">
        <v>89031</v>
      </c>
      <c r="O5566" s="3" t="s">
        <v>40</v>
      </c>
      <c r="P5566" s="3" t="s">
        <v>2685</v>
      </c>
      <c r="Q5566" s="3" t="s">
        <v>42</v>
      </c>
      <c r="R5566" s="3" t="s">
        <v>43</v>
      </c>
      <c r="S5566" s="3" t="s">
        <v>2686</v>
      </c>
      <c r="T5566" s="3">
        <v>14.94</v>
      </c>
      <c r="U5566" s="35" cm="1">
        <f t="array" ref="U5566">INDEX('Pricing Strategy'!$F$4:$F$71,MATCH(1,(Dataset!$O5566='Pricing Strategy'!$B$4:$B$71)*(Dataset!$Q5566='Pricing Strategy'!$C$4:$C$71)*(Dataset!$R5566='Pricing Strategy'!$D$4:$D$71),))</f>
        <v>0.4</v>
      </c>
      <c r="V5566" s="3">
        <f>Dataset!$T5566*(1-Dataset!$U5566)</f>
        <v>8.9639999999999986</v>
      </c>
    </row>
    <row r="5567" spans="1:22" x14ac:dyDescent="0.3">
      <c r="A5567" s="32"/>
      <c r="C5567" s="3">
        <v>5562</v>
      </c>
      <c r="D5567" s="3" t="s">
        <v>8332</v>
      </c>
      <c r="E5567" s="34">
        <v>43190</v>
      </c>
      <c r="F5567" s="34">
        <v>43192</v>
      </c>
      <c r="G5567" s="3" t="s">
        <v>19</v>
      </c>
      <c r="H5567" s="3" t="s">
        <v>4513</v>
      </c>
      <c r="I5567" s="3" t="s">
        <v>4514</v>
      </c>
      <c r="J5567" s="3" t="s">
        <v>37</v>
      </c>
      <c r="K5567" s="3" t="s">
        <v>23</v>
      </c>
      <c r="L5567" s="3" t="s">
        <v>1738</v>
      </c>
      <c r="M5567" s="3" t="s">
        <v>1272</v>
      </c>
      <c r="N5567" s="3">
        <v>30318</v>
      </c>
      <c r="O5567" s="3" t="s">
        <v>26</v>
      </c>
      <c r="P5567" s="3" t="s">
        <v>1206</v>
      </c>
      <c r="Q5567" s="3" t="s">
        <v>42</v>
      </c>
      <c r="R5567" s="3" t="s">
        <v>71</v>
      </c>
      <c r="S5567" s="3" t="s">
        <v>1207</v>
      </c>
      <c r="T5567" s="3">
        <v>34.54</v>
      </c>
      <c r="U5567" s="35" cm="1">
        <f t="array" ref="U5567">INDEX('Pricing Strategy'!$F$4:$F$71,MATCH(1,(Dataset!$O5567='Pricing Strategy'!$B$4:$B$71)*(Dataset!$Q5567='Pricing Strategy'!$C$4:$C$71)*(Dataset!$R5567='Pricing Strategy'!$D$4:$D$71),))</f>
        <v>0.25</v>
      </c>
      <c r="V5567" s="3">
        <f>Dataset!$T5567*(1-Dataset!$U5567)</f>
        <v>25.905000000000001</v>
      </c>
    </row>
    <row r="5568" spans="1:22" x14ac:dyDescent="0.3">
      <c r="A5568" s="32"/>
      <c r="C5568" s="3">
        <v>5563</v>
      </c>
      <c r="D5568" s="3" t="s">
        <v>8332</v>
      </c>
      <c r="E5568" s="34">
        <v>43190</v>
      </c>
      <c r="F5568" s="34">
        <v>43192</v>
      </c>
      <c r="G5568" s="3" t="s">
        <v>19</v>
      </c>
      <c r="H5568" s="3" t="s">
        <v>4513</v>
      </c>
      <c r="I5568" s="3" t="s">
        <v>4514</v>
      </c>
      <c r="J5568" s="3" t="s">
        <v>37</v>
      </c>
      <c r="K5568" s="3" t="s">
        <v>23</v>
      </c>
      <c r="L5568" s="3" t="s">
        <v>1738</v>
      </c>
      <c r="M5568" s="3" t="s">
        <v>1272</v>
      </c>
      <c r="N5568" s="3">
        <v>30318</v>
      </c>
      <c r="O5568" s="3" t="s">
        <v>26</v>
      </c>
      <c r="P5568" s="3" t="s">
        <v>1215</v>
      </c>
      <c r="Q5568" s="3" t="s">
        <v>67</v>
      </c>
      <c r="R5568" s="3" t="s">
        <v>1216</v>
      </c>
      <c r="S5568" s="3" t="s">
        <v>1217</v>
      </c>
      <c r="T5568" s="3">
        <v>2999.95</v>
      </c>
      <c r="U5568" s="35" cm="1">
        <f t="array" ref="U5568">INDEX('Pricing Strategy'!$F$4:$F$71,MATCH(1,(Dataset!$O5568='Pricing Strategy'!$B$4:$B$71)*(Dataset!$Q5568='Pricing Strategy'!$C$4:$C$71)*(Dataset!$R5568='Pricing Strategy'!$D$4:$D$71),))</f>
        <v>0.35</v>
      </c>
      <c r="V5568" s="3">
        <f>Dataset!$T5568*(1-Dataset!$U5568)</f>
        <v>1949.9675</v>
      </c>
    </row>
    <row r="5569" spans="1:22" x14ac:dyDescent="0.3">
      <c r="A5569" s="32"/>
      <c r="C5569" s="3">
        <v>5564</v>
      </c>
      <c r="D5569" s="3" t="s">
        <v>8332</v>
      </c>
      <c r="E5569" s="34">
        <v>43190</v>
      </c>
      <c r="F5569" s="34">
        <v>43192</v>
      </c>
      <c r="G5569" s="3" t="s">
        <v>19</v>
      </c>
      <c r="H5569" s="3" t="s">
        <v>4513</v>
      </c>
      <c r="I5569" s="3" t="s">
        <v>4514</v>
      </c>
      <c r="J5569" s="3" t="s">
        <v>37</v>
      </c>
      <c r="K5569" s="3" t="s">
        <v>23</v>
      </c>
      <c r="L5569" s="3" t="s">
        <v>1738</v>
      </c>
      <c r="M5569" s="3" t="s">
        <v>1272</v>
      </c>
      <c r="N5569" s="3">
        <v>30318</v>
      </c>
      <c r="O5569" s="3" t="s">
        <v>26</v>
      </c>
      <c r="P5569" s="3" t="s">
        <v>164</v>
      </c>
      <c r="Q5569" s="3" t="s">
        <v>42</v>
      </c>
      <c r="R5569" s="3" t="s">
        <v>71</v>
      </c>
      <c r="S5569" s="3" t="s">
        <v>165</v>
      </c>
      <c r="T5569" s="3">
        <v>64.12</v>
      </c>
      <c r="U5569" s="35" cm="1">
        <f t="array" ref="U5569">INDEX('Pricing Strategy'!$F$4:$F$71,MATCH(1,(Dataset!$O5569='Pricing Strategy'!$B$4:$B$71)*(Dataset!$Q5569='Pricing Strategy'!$C$4:$C$71)*(Dataset!$R5569='Pricing Strategy'!$D$4:$D$71),))</f>
        <v>0.25</v>
      </c>
      <c r="V5569" s="3">
        <f>Dataset!$T5569*(1-Dataset!$U5569)</f>
        <v>48.09</v>
      </c>
    </row>
    <row r="5570" spans="1:22" x14ac:dyDescent="0.3">
      <c r="A5570" s="32"/>
      <c r="C5570" s="3">
        <v>5565</v>
      </c>
      <c r="D5570" s="3" t="s">
        <v>8333</v>
      </c>
      <c r="E5570" s="34">
        <v>43172</v>
      </c>
      <c r="F5570" s="34">
        <v>43172</v>
      </c>
      <c r="G5570" s="3" t="s">
        <v>1290</v>
      </c>
      <c r="H5570" s="3" t="s">
        <v>6717</v>
      </c>
      <c r="I5570" s="3" t="s">
        <v>6718</v>
      </c>
      <c r="J5570" s="3" t="s">
        <v>98</v>
      </c>
      <c r="K5570" s="3" t="s">
        <v>23</v>
      </c>
      <c r="L5570" s="3" t="s">
        <v>299</v>
      </c>
      <c r="M5570" s="3" t="s">
        <v>207</v>
      </c>
      <c r="N5570" s="3">
        <v>60610</v>
      </c>
      <c r="O5570" s="3" t="s">
        <v>101</v>
      </c>
      <c r="P5570" s="3" t="s">
        <v>6470</v>
      </c>
      <c r="Q5570" s="3" t="s">
        <v>42</v>
      </c>
      <c r="R5570" s="3" t="s">
        <v>64</v>
      </c>
      <c r="S5570" s="3" t="s">
        <v>6471</v>
      </c>
      <c r="T5570" s="3">
        <v>19.456</v>
      </c>
      <c r="U5570" s="35" cm="1">
        <f t="array" ref="U5570">INDEX('Pricing Strategy'!$F$4:$F$71,MATCH(1,(Dataset!$O5570='Pricing Strategy'!$B$4:$B$71)*(Dataset!$Q5570='Pricing Strategy'!$C$4:$C$71)*(Dataset!$R5570='Pricing Strategy'!$D$4:$D$71),))</f>
        <v>0.35</v>
      </c>
      <c r="V5570" s="3">
        <f>Dataset!$T5570*(1-Dataset!$U5570)</f>
        <v>12.6464</v>
      </c>
    </row>
    <row r="5571" spans="1:22" x14ac:dyDescent="0.3">
      <c r="A5571" s="32"/>
      <c r="C5571" s="3">
        <v>5566</v>
      </c>
      <c r="D5571" s="3" t="s">
        <v>8333</v>
      </c>
      <c r="E5571" s="34">
        <v>43172</v>
      </c>
      <c r="F5571" s="34">
        <v>43172</v>
      </c>
      <c r="G5571" s="3" t="s">
        <v>1290</v>
      </c>
      <c r="H5571" s="3" t="s">
        <v>6717</v>
      </c>
      <c r="I5571" s="3" t="s">
        <v>6718</v>
      </c>
      <c r="J5571" s="3" t="s">
        <v>98</v>
      </c>
      <c r="K5571" s="3" t="s">
        <v>23</v>
      </c>
      <c r="L5571" s="3" t="s">
        <v>299</v>
      </c>
      <c r="M5571" s="3" t="s">
        <v>207</v>
      </c>
      <c r="N5571" s="3">
        <v>60610</v>
      </c>
      <c r="O5571" s="3" t="s">
        <v>101</v>
      </c>
      <c r="P5571" s="3" t="s">
        <v>8334</v>
      </c>
      <c r="Q5571" s="3" t="s">
        <v>67</v>
      </c>
      <c r="R5571" s="3" t="s">
        <v>680</v>
      </c>
      <c r="S5571" s="3" t="s">
        <v>8335</v>
      </c>
      <c r="T5571" s="3">
        <v>209.98599999999999</v>
      </c>
      <c r="U5571" s="35" cm="1">
        <f t="array" ref="U5571">INDEX('Pricing Strategy'!$F$4:$F$71,MATCH(1,(Dataset!$O5571='Pricing Strategy'!$B$4:$B$71)*(Dataset!$Q5571='Pricing Strategy'!$C$4:$C$71)*(Dataset!$R5571='Pricing Strategy'!$D$4:$D$71),))</f>
        <v>0.35</v>
      </c>
      <c r="V5571" s="3">
        <f>Dataset!$T5571*(1-Dataset!$U5571)</f>
        <v>136.49090000000001</v>
      </c>
    </row>
    <row r="5572" spans="1:22" x14ac:dyDescent="0.3">
      <c r="A5572" s="32"/>
      <c r="C5572" s="3">
        <v>5567</v>
      </c>
      <c r="D5572" s="3" t="s">
        <v>8333</v>
      </c>
      <c r="E5572" s="34">
        <v>43172</v>
      </c>
      <c r="F5572" s="34">
        <v>43172</v>
      </c>
      <c r="G5572" s="3" t="s">
        <v>1290</v>
      </c>
      <c r="H5572" s="3" t="s">
        <v>6717</v>
      </c>
      <c r="I5572" s="3" t="s">
        <v>6718</v>
      </c>
      <c r="J5572" s="3" t="s">
        <v>98</v>
      </c>
      <c r="K5572" s="3" t="s">
        <v>23</v>
      </c>
      <c r="L5572" s="3" t="s">
        <v>299</v>
      </c>
      <c r="M5572" s="3" t="s">
        <v>207</v>
      </c>
      <c r="N5572" s="3">
        <v>60610</v>
      </c>
      <c r="O5572" s="3" t="s">
        <v>101</v>
      </c>
      <c r="P5572" s="3" t="s">
        <v>6113</v>
      </c>
      <c r="Q5572" s="3" t="s">
        <v>42</v>
      </c>
      <c r="R5572" s="3" t="s">
        <v>64</v>
      </c>
      <c r="S5572" s="3" t="s">
        <v>6114</v>
      </c>
      <c r="T5572" s="3">
        <v>29.76</v>
      </c>
      <c r="U5572" s="35" cm="1">
        <f t="array" ref="U5572">INDEX('Pricing Strategy'!$F$4:$F$71,MATCH(1,(Dataset!$O5572='Pricing Strategy'!$B$4:$B$71)*(Dataset!$Q5572='Pricing Strategy'!$C$4:$C$71)*(Dataset!$R5572='Pricing Strategy'!$D$4:$D$71),))</f>
        <v>0.35</v>
      </c>
      <c r="V5572" s="3">
        <f>Dataset!$T5572*(1-Dataset!$U5572)</f>
        <v>19.344000000000001</v>
      </c>
    </row>
    <row r="5573" spans="1:22" x14ac:dyDescent="0.3">
      <c r="A5573" s="32"/>
      <c r="C5573" s="3">
        <v>5568</v>
      </c>
      <c r="D5573" s="3" t="s">
        <v>8333</v>
      </c>
      <c r="E5573" s="34">
        <v>43172</v>
      </c>
      <c r="F5573" s="34">
        <v>43172</v>
      </c>
      <c r="G5573" s="3" t="s">
        <v>1290</v>
      </c>
      <c r="H5573" s="3" t="s">
        <v>6717</v>
      </c>
      <c r="I5573" s="3" t="s">
        <v>6718</v>
      </c>
      <c r="J5573" s="3" t="s">
        <v>98</v>
      </c>
      <c r="K5573" s="3" t="s">
        <v>23</v>
      </c>
      <c r="L5573" s="3" t="s">
        <v>299</v>
      </c>
      <c r="M5573" s="3" t="s">
        <v>207</v>
      </c>
      <c r="N5573" s="3">
        <v>60610</v>
      </c>
      <c r="O5573" s="3" t="s">
        <v>101</v>
      </c>
      <c r="P5573" s="3" t="s">
        <v>6957</v>
      </c>
      <c r="Q5573" s="3" t="s">
        <v>28</v>
      </c>
      <c r="R5573" s="3" t="s">
        <v>32</v>
      </c>
      <c r="S5573" s="3" t="s">
        <v>6958</v>
      </c>
      <c r="T5573" s="3">
        <v>89.768000000000001</v>
      </c>
      <c r="U5573" s="35" cm="1">
        <f t="array" ref="U5573">INDEX('Pricing Strategy'!$F$4:$F$71,MATCH(1,(Dataset!$O5573='Pricing Strategy'!$B$4:$B$71)*(Dataset!$Q5573='Pricing Strategy'!$C$4:$C$71)*(Dataset!$R5573='Pricing Strategy'!$D$4:$D$71),))</f>
        <v>0.35</v>
      </c>
      <c r="V5573" s="3">
        <f>Dataset!$T5573*(1-Dataset!$U5573)</f>
        <v>58.349200000000003</v>
      </c>
    </row>
    <row r="5574" spans="1:22" x14ac:dyDescent="0.3">
      <c r="A5574" s="32"/>
      <c r="C5574" s="3">
        <v>5569</v>
      </c>
      <c r="D5574" s="3" t="s">
        <v>8333</v>
      </c>
      <c r="E5574" s="34">
        <v>43172</v>
      </c>
      <c r="F5574" s="34">
        <v>43172</v>
      </c>
      <c r="G5574" s="3" t="s">
        <v>1290</v>
      </c>
      <c r="H5574" s="3" t="s">
        <v>6717</v>
      </c>
      <c r="I5574" s="3" t="s">
        <v>6718</v>
      </c>
      <c r="J5574" s="3" t="s">
        <v>98</v>
      </c>
      <c r="K5574" s="3" t="s">
        <v>23</v>
      </c>
      <c r="L5574" s="3" t="s">
        <v>299</v>
      </c>
      <c r="M5574" s="3" t="s">
        <v>207</v>
      </c>
      <c r="N5574" s="3">
        <v>60610</v>
      </c>
      <c r="O5574" s="3" t="s">
        <v>101</v>
      </c>
      <c r="P5574" s="3" t="s">
        <v>1215</v>
      </c>
      <c r="Q5574" s="3" t="s">
        <v>67</v>
      </c>
      <c r="R5574" s="3" t="s">
        <v>1216</v>
      </c>
      <c r="S5574" s="3" t="s">
        <v>1217</v>
      </c>
      <c r="T5574" s="3">
        <v>959.98400000000004</v>
      </c>
      <c r="U5574" s="35" cm="1">
        <f t="array" ref="U5574">INDEX('Pricing Strategy'!$F$4:$F$71,MATCH(1,(Dataset!$O5574='Pricing Strategy'!$B$4:$B$71)*(Dataset!$Q5574='Pricing Strategy'!$C$4:$C$71)*(Dataset!$R5574='Pricing Strategy'!$D$4:$D$71),))</f>
        <v>0.4</v>
      </c>
      <c r="V5574" s="3">
        <f>Dataset!$T5574*(1-Dataset!$U5574)</f>
        <v>575.99040000000002</v>
      </c>
    </row>
    <row r="5575" spans="1:22" x14ac:dyDescent="0.3">
      <c r="A5575" s="32"/>
      <c r="C5575" s="3">
        <v>5570</v>
      </c>
      <c r="D5575" s="3" t="s">
        <v>8333</v>
      </c>
      <c r="E5575" s="34">
        <v>43172</v>
      </c>
      <c r="F5575" s="34">
        <v>43172</v>
      </c>
      <c r="G5575" s="3" t="s">
        <v>1290</v>
      </c>
      <c r="H5575" s="3" t="s">
        <v>6717</v>
      </c>
      <c r="I5575" s="3" t="s">
        <v>6718</v>
      </c>
      <c r="J5575" s="3" t="s">
        <v>98</v>
      </c>
      <c r="K5575" s="3" t="s">
        <v>23</v>
      </c>
      <c r="L5575" s="3" t="s">
        <v>299</v>
      </c>
      <c r="M5575" s="3" t="s">
        <v>207</v>
      </c>
      <c r="N5575" s="3">
        <v>60610</v>
      </c>
      <c r="O5575" s="3" t="s">
        <v>101</v>
      </c>
      <c r="P5575" s="3" t="s">
        <v>2129</v>
      </c>
      <c r="Q5575" s="3" t="s">
        <v>42</v>
      </c>
      <c r="R5575" s="3" t="s">
        <v>86</v>
      </c>
      <c r="S5575" s="3" t="s">
        <v>2130</v>
      </c>
      <c r="T5575" s="3">
        <v>15.552</v>
      </c>
      <c r="U5575" s="35" cm="1">
        <f t="array" ref="U5575">INDEX('Pricing Strategy'!$F$4:$F$71,MATCH(1,(Dataset!$O5575='Pricing Strategy'!$B$4:$B$71)*(Dataset!$Q5575='Pricing Strategy'!$C$4:$C$71)*(Dataset!$R5575='Pricing Strategy'!$D$4:$D$71),))</f>
        <v>0.3</v>
      </c>
      <c r="V5575" s="3">
        <f>Dataset!$T5575*(1-Dataset!$U5575)</f>
        <v>10.886399999999998</v>
      </c>
    </row>
    <row r="5576" spans="1:22" x14ac:dyDescent="0.3">
      <c r="A5576" s="32"/>
      <c r="C5576" s="3">
        <v>5571</v>
      </c>
      <c r="D5576" s="3" t="s">
        <v>8333</v>
      </c>
      <c r="E5576" s="34">
        <v>43172</v>
      </c>
      <c r="F5576" s="34">
        <v>43172</v>
      </c>
      <c r="G5576" s="3" t="s">
        <v>1290</v>
      </c>
      <c r="H5576" s="3" t="s">
        <v>6717</v>
      </c>
      <c r="I5576" s="3" t="s">
        <v>6718</v>
      </c>
      <c r="J5576" s="3" t="s">
        <v>98</v>
      </c>
      <c r="K5576" s="3" t="s">
        <v>23</v>
      </c>
      <c r="L5576" s="3" t="s">
        <v>299</v>
      </c>
      <c r="M5576" s="3" t="s">
        <v>207</v>
      </c>
      <c r="N5576" s="3">
        <v>60610</v>
      </c>
      <c r="O5576" s="3" t="s">
        <v>101</v>
      </c>
      <c r="P5576" s="3" t="s">
        <v>5313</v>
      </c>
      <c r="Q5576" s="3" t="s">
        <v>67</v>
      </c>
      <c r="R5576" s="3" t="s">
        <v>68</v>
      </c>
      <c r="S5576" s="3" t="s">
        <v>5314</v>
      </c>
      <c r="T5576" s="3">
        <v>34.36</v>
      </c>
      <c r="U5576" s="35" cm="1">
        <f t="array" ref="U5576">INDEX('Pricing Strategy'!$F$4:$F$71,MATCH(1,(Dataset!$O5576='Pricing Strategy'!$B$4:$B$71)*(Dataset!$Q5576='Pricing Strategy'!$C$4:$C$71)*(Dataset!$R5576='Pricing Strategy'!$D$4:$D$71),))</f>
        <v>0.3</v>
      </c>
      <c r="V5576" s="3">
        <f>Dataset!$T5576*(1-Dataset!$U5576)</f>
        <v>24.052</v>
      </c>
    </row>
    <row r="5577" spans="1:22" x14ac:dyDescent="0.3">
      <c r="A5577" s="32"/>
      <c r="C5577" s="3">
        <v>5572</v>
      </c>
      <c r="D5577" s="3" t="s">
        <v>8336</v>
      </c>
      <c r="E5577" s="34">
        <v>42343</v>
      </c>
      <c r="F5577" s="34">
        <v>42347</v>
      </c>
      <c r="G5577" s="3" t="s">
        <v>46</v>
      </c>
      <c r="H5577" s="3" t="s">
        <v>894</v>
      </c>
      <c r="I5577" s="3" t="s">
        <v>895</v>
      </c>
      <c r="J5577" s="3" t="s">
        <v>37</v>
      </c>
      <c r="K5577" s="3" t="s">
        <v>23</v>
      </c>
      <c r="L5577" s="3" t="s">
        <v>493</v>
      </c>
      <c r="M5577" s="3" t="s">
        <v>494</v>
      </c>
      <c r="N5577" s="3">
        <v>43229</v>
      </c>
      <c r="O5577" s="3" t="s">
        <v>144</v>
      </c>
      <c r="P5577" s="3" t="s">
        <v>6540</v>
      </c>
      <c r="Q5577" s="3" t="s">
        <v>42</v>
      </c>
      <c r="R5577" s="3" t="s">
        <v>86</v>
      </c>
      <c r="S5577" s="3" t="s">
        <v>6541</v>
      </c>
      <c r="T5577" s="3">
        <v>98.376000000000005</v>
      </c>
      <c r="U5577" s="35" cm="1">
        <f t="array" ref="U5577">INDEX('Pricing Strategy'!$F$4:$F$71,MATCH(1,(Dataset!$O5577='Pricing Strategy'!$B$4:$B$71)*(Dataset!$Q5577='Pricing Strategy'!$C$4:$C$71)*(Dataset!$R5577='Pricing Strategy'!$D$4:$D$71),))</f>
        <v>0.4</v>
      </c>
      <c r="V5577" s="3">
        <f>Dataset!$T5577*(1-Dataset!$U5577)</f>
        <v>59.025599999999997</v>
      </c>
    </row>
    <row r="5578" spans="1:22" x14ac:dyDescent="0.3">
      <c r="A5578" s="32"/>
      <c r="C5578" s="3">
        <v>5573</v>
      </c>
      <c r="D5578" s="3" t="s">
        <v>8336</v>
      </c>
      <c r="E5578" s="34">
        <v>42343</v>
      </c>
      <c r="F5578" s="34">
        <v>42347</v>
      </c>
      <c r="G5578" s="3" t="s">
        <v>46</v>
      </c>
      <c r="H5578" s="3" t="s">
        <v>894</v>
      </c>
      <c r="I5578" s="3" t="s">
        <v>895</v>
      </c>
      <c r="J5578" s="3" t="s">
        <v>37</v>
      </c>
      <c r="K5578" s="3" t="s">
        <v>23</v>
      </c>
      <c r="L5578" s="3" t="s">
        <v>493</v>
      </c>
      <c r="M5578" s="3" t="s">
        <v>494</v>
      </c>
      <c r="N5578" s="3">
        <v>43229</v>
      </c>
      <c r="O5578" s="3" t="s">
        <v>144</v>
      </c>
      <c r="P5578" s="3" t="s">
        <v>2690</v>
      </c>
      <c r="Q5578" s="3" t="s">
        <v>42</v>
      </c>
      <c r="R5578" s="3" t="s">
        <v>71</v>
      </c>
      <c r="S5578" s="3" t="s">
        <v>2691</v>
      </c>
      <c r="T5578" s="3">
        <v>29.94</v>
      </c>
      <c r="U5578" s="35" cm="1">
        <f t="array" ref="U5578">INDEX('Pricing Strategy'!$F$4:$F$71,MATCH(1,(Dataset!$O5578='Pricing Strategy'!$B$4:$B$71)*(Dataset!$Q5578='Pricing Strategy'!$C$4:$C$71)*(Dataset!$R5578='Pricing Strategy'!$D$4:$D$71),))</f>
        <v>0.4</v>
      </c>
      <c r="V5578" s="3">
        <f>Dataset!$T5578*(1-Dataset!$U5578)</f>
        <v>17.963999999999999</v>
      </c>
    </row>
    <row r="5579" spans="1:22" x14ac:dyDescent="0.3">
      <c r="A5579" s="32"/>
      <c r="C5579" s="3">
        <v>5574</v>
      </c>
      <c r="D5579" s="3" t="s">
        <v>8336</v>
      </c>
      <c r="E5579" s="34">
        <v>42343</v>
      </c>
      <c r="F5579" s="34">
        <v>42347</v>
      </c>
      <c r="G5579" s="3" t="s">
        <v>46</v>
      </c>
      <c r="H5579" s="3" t="s">
        <v>894</v>
      </c>
      <c r="I5579" s="3" t="s">
        <v>895</v>
      </c>
      <c r="J5579" s="3" t="s">
        <v>37</v>
      </c>
      <c r="K5579" s="3" t="s">
        <v>23</v>
      </c>
      <c r="L5579" s="3" t="s">
        <v>493</v>
      </c>
      <c r="M5579" s="3" t="s">
        <v>494</v>
      </c>
      <c r="N5579" s="3">
        <v>43229</v>
      </c>
      <c r="O5579" s="3" t="s">
        <v>144</v>
      </c>
      <c r="P5579" s="3" t="s">
        <v>8337</v>
      </c>
      <c r="Q5579" s="3" t="s">
        <v>42</v>
      </c>
      <c r="R5579" s="3" t="s">
        <v>86</v>
      </c>
      <c r="S5579" s="3" t="s">
        <v>8338</v>
      </c>
      <c r="T5579" s="3">
        <v>17.472000000000001</v>
      </c>
      <c r="U5579" s="35" cm="1">
        <f t="array" ref="U5579">INDEX('Pricing Strategy'!$F$4:$F$71,MATCH(1,(Dataset!$O5579='Pricing Strategy'!$B$4:$B$71)*(Dataset!$Q5579='Pricing Strategy'!$C$4:$C$71)*(Dataset!$R5579='Pricing Strategy'!$D$4:$D$71),))</f>
        <v>0.4</v>
      </c>
      <c r="V5579" s="3">
        <f>Dataset!$T5579*(1-Dataset!$U5579)</f>
        <v>10.4832</v>
      </c>
    </row>
    <row r="5580" spans="1:22" x14ac:dyDescent="0.3">
      <c r="A5580" s="32"/>
      <c r="C5580" s="3">
        <v>5575</v>
      </c>
      <c r="D5580" s="3" t="s">
        <v>8336</v>
      </c>
      <c r="E5580" s="34">
        <v>42343</v>
      </c>
      <c r="F5580" s="34">
        <v>42347</v>
      </c>
      <c r="G5580" s="3" t="s">
        <v>46</v>
      </c>
      <c r="H5580" s="3" t="s">
        <v>894</v>
      </c>
      <c r="I5580" s="3" t="s">
        <v>895</v>
      </c>
      <c r="J5580" s="3" t="s">
        <v>37</v>
      </c>
      <c r="K5580" s="3" t="s">
        <v>23</v>
      </c>
      <c r="L5580" s="3" t="s">
        <v>493</v>
      </c>
      <c r="M5580" s="3" t="s">
        <v>494</v>
      </c>
      <c r="N5580" s="3">
        <v>43229</v>
      </c>
      <c r="O5580" s="3" t="s">
        <v>144</v>
      </c>
      <c r="P5580" s="3" t="s">
        <v>8339</v>
      </c>
      <c r="Q5580" s="3" t="s">
        <v>67</v>
      </c>
      <c r="R5580" s="3" t="s">
        <v>68</v>
      </c>
      <c r="S5580" s="3" t="s">
        <v>8340</v>
      </c>
      <c r="T5580" s="3">
        <v>36.738</v>
      </c>
      <c r="U5580" s="35" cm="1">
        <f t="array" ref="U5580">INDEX('Pricing Strategy'!$F$4:$F$71,MATCH(1,(Dataset!$O5580='Pricing Strategy'!$B$4:$B$71)*(Dataset!$Q5580='Pricing Strategy'!$C$4:$C$71)*(Dataset!$R5580='Pricing Strategy'!$D$4:$D$71),))</f>
        <v>0.4</v>
      </c>
      <c r="V5580" s="3">
        <f>Dataset!$T5580*(1-Dataset!$U5580)</f>
        <v>22.0428</v>
      </c>
    </row>
    <row r="5581" spans="1:22" x14ac:dyDescent="0.3">
      <c r="A5581" s="32"/>
      <c r="C5581" s="3">
        <v>5576</v>
      </c>
      <c r="D5581" s="3" t="s">
        <v>8336</v>
      </c>
      <c r="E5581" s="34">
        <v>42343</v>
      </c>
      <c r="F5581" s="34">
        <v>42347</v>
      </c>
      <c r="G5581" s="3" t="s">
        <v>46</v>
      </c>
      <c r="H5581" s="3" t="s">
        <v>894</v>
      </c>
      <c r="I5581" s="3" t="s">
        <v>895</v>
      </c>
      <c r="J5581" s="3" t="s">
        <v>37</v>
      </c>
      <c r="K5581" s="3" t="s">
        <v>23</v>
      </c>
      <c r="L5581" s="3" t="s">
        <v>493</v>
      </c>
      <c r="M5581" s="3" t="s">
        <v>494</v>
      </c>
      <c r="N5581" s="3">
        <v>43229</v>
      </c>
      <c r="O5581" s="3" t="s">
        <v>144</v>
      </c>
      <c r="P5581" s="3" t="s">
        <v>4767</v>
      </c>
      <c r="Q5581" s="3" t="s">
        <v>67</v>
      </c>
      <c r="R5581" s="3" t="s">
        <v>68</v>
      </c>
      <c r="S5581" s="3" t="s">
        <v>4768</v>
      </c>
      <c r="T5581" s="3">
        <v>179.94</v>
      </c>
      <c r="U5581" s="35" cm="1">
        <f t="array" ref="U5581">INDEX('Pricing Strategy'!$F$4:$F$71,MATCH(1,(Dataset!$O5581='Pricing Strategy'!$B$4:$B$71)*(Dataset!$Q5581='Pricing Strategy'!$C$4:$C$71)*(Dataset!$R5581='Pricing Strategy'!$D$4:$D$71),))</f>
        <v>0.4</v>
      </c>
      <c r="V5581" s="3">
        <f>Dataset!$T5581*(1-Dataset!$U5581)</f>
        <v>107.964</v>
      </c>
    </row>
    <row r="5582" spans="1:22" x14ac:dyDescent="0.3">
      <c r="A5582" s="32"/>
      <c r="C5582" s="3">
        <v>5577</v>
      </c>
      <c r="D5582" s="3" t="s">
        <v>8341</v>
      </c>
      <c r="E5582" s="34">
        <v>43081</v>
      </c>
      <c r="F5582" s="34">
        <v>43085</v>
      </c>
      <c r="G5582" s="3" t="s">
        <v>46</v>
      </c>
      <c r="H5582" s="3" t="s">
        <v>1427</v>
      </c>
      <c r="I5582" s="3" t="s">
        <v>1428</v>
      </c>
      <c r="J5582" s="3" t="s">
        <v>22</v>
      </c>
      <c r="K5582" s="3" t="s">
        <v>23</v>
      </c>
      <c r="L5582" s="3" t="s">
        <v>599</v>
      </c>
      <c r="M5582" s="3" t="s">
        <v>39</v>
      </c>
      <c r="N5582" s="3">
        <v>91104</v>
      </c>
      <c r="O5582" s="3" t="s">
        <v>40</v>
      </c>
      <c r="P5582" s="3" t="s">
        <v>1716</v>
      </c>
      <c r="Q5582" s="3" t="s">
        <v>28</v>
      </c>
      <c r="R5582" s="3" t="s">
        <v>61</v>
      </c>
      <c r="S5582" s="3" t="s">
        <v>1717</v>
      </c>
      <c r="T5582" s="3">
        <v>383.64</v>
      </c>
      <c r="U5582" s="35" cm="1">
        <f t="array" ref="U5582">INDEX('Pricing Strategy'!$F$4:$F$71,MATCH(1,(Dataset!$O5582='Pricing Strategy'!$B$4:$B$71)*(Dataset!$Q5582='Pricing Strategy'!$C$4:$C$71)*(Dataset!$R5582='Pricing Strategy'!$D$4:$D$71),))</f>
        <v>0.4</v>
      </c>
      <c r="V5582" s="3">
        <f>Dataset!$T5582*(1-Dataset!$U5582)</f>
        <v>230.184</v>
      </c>
    </row>
    <row r="5583" spans="1:22" x14ac:dyDescent="0.3">
      <c r="A5583" s="32"/>
      <c r="C5583" s="3">
        <v>5578</v>
      </c>
      <c r="D5583" s="3" t="s">
        <v>8341</v>
      </c>
      <c r="E5583" s="34">
        <v>43081</v>
      </c>
      <c r="F5583" s="34">
        <v>43085</v>
      </c>
      <c r="G5583" s="3" t="s">
        <v>46</v>
      </c>
      <c r="H5583" s="3" t="s">
        <v>1427</v>
      </c>
      <c r="I5583" s="3" t="s">
        <v>1428</v>
      </c>
      <c r="J5583" s="3" t="s">
        <v>22</v>
      </c>
      <c r="K5583" s="3" t="s">
        <v>23</v>
      </c>
      <c r="L5583" s="3" t="s">
        <v>599</v>
      </c>
      <c r="M5583" s="3" t="s">
        <v>39</v>
      </c>
      <c r="N5583" s="3">
        <v>91104</v>
      </c>
      <c r="O5583" s="3" t="s">
        <v>40</v>
      </c>
      <c r="P5583" s="3" t="s">
        <v>2139</v>
      </c>
      <c r="Q5583" s="3" t="s">
        <v>42</v>
      </c>
      <c r="R5583" s="3" t="s">
        <v>74</v>
      </c>
      <c r="S5583" s="3" t="s">
        <v>2140</v>
      </c>
      <c r="T5583" s="3">
        <v>56.52</v>
      </c>
      <c r="U5583" s="35" cm="1">
        <f t="array" ref="U5583">INDEX('Pricing Strategy'!$F$4:$F$71,MATCH(1,(Dataset!$O5583='Pricing Strategy'!$B$4:$B$71)*(Dataset!$Q5583='Pricing Strategy'!$C$4:$C$71)*(Dataset!$R5583='Pricing Strategy'!$D$4:$D$71),))</f>
        <v>0.4</v>
      </c>
      <c r="V5583" s="3">
        <f>Dataset!$T5583*(1-Dataset!$U5583)</f>
        <v>33.911999999999999</v>
      </c>
    </row>
    <row r="5584" spans="1:22" x14ac:dyDescent="0.3">
      <c r="A5584" s="32"/>
      <c r="C5584" s="3">
        <v>5579</v>
      </c>
      <c r="D5584" s="3" t="s">
        <v>8342</v>
      </c>
      <c r="E5584" s="34">
        <v>43352</v>
      </c>
      <c r="F5584" s="34">
        <v>43357</v>
      </c>
      <c r="G5584" s="3" t="s">
        <v>19</v>
      </c>
      <c r="H5584" s="3" t="s">
        <v>6577</v>
      </c>
      <c r="I5584" s="3" t="s">
        <v>6578</v>
      </c>
      <c r="J5584" s="3" t="s">
        <v>22</v>
      </c>
      <c r="K5584" s="3" t="s">
        <v>23</v>
      </c>
      <c r="L5584" s="3" t="s">
        <v>38</v>
      </c>
      <c r="M5584" s="3" t="s">
        <v>39</v>
      </c>
      <c r="N5584" s="3">
        <v>90004</v>
      </c>
      <c r="O5584" s="3" t="s">
        <v>40</v>
      </c>
      <c r="P5584" s="3" t="s">
        <v>3722</v>
      </c>
      <c r="Q5584" s="3" t="s">
        <v>42</v>
      </c>
      <c r="R5584" s="3" t="s">
        <v>64</v>
      </c>
      <c r="S5584" s="3" t="s">
        <v>3723</v>
      </c>
      <c r="T5584" s="3">
        <v>6.56</v>
      </c>
      <c r="U5584" s="35" cm="1">
        <f t="array" ref="U5584">INDEX('Pricing Strategy'!$F$4:$F$71,MATCH(1,(Dataset!$O5584='Pricing Strategy'!$B$4:$B$71)*(Dataset!$Q5584='Pricing Strategy'!$C$4:$C$71)*(Dataset!$R5584='Pricing Strategy'!$D$4:$D$71),))</f>
        <v>0.45</v>
      </c>
      <c r="V5584" s="3">
        <f>Dataset!$T5584*(1-Dataset!$U5584)</f>
        <v>3.6080000000000001</v>
      </c>
    </row>
    <row r="5585" spans="1:22" x14ac:dyDescent="0.3">
      <c r="A5585" s="32"/>
      <c r="C5585" s="3">
        <v>5580</v>
      </c>
      <c r="D5585" s="3" t="s">
        <v>8342</v>
      </c>
      <c r="E5585" s="34">
        <v>43352</v>
      </c>
      <c r="F5585" s="34">
        <v>43357</v>
      </c>
      <c r="G5585" s="3" t="s">
        <v>19</v>
      </c>
      <c r="H5585" s="3" t="s">
        <v>6577</v>
      </c>
      <c r="I5585" s="3" t="s">
        <v>6578</v>
      </c>
      <c r="J5585" s="3" t="s">
        <v>22</v>
      </c>
      <c r="K5585" s="3" t="s">
        <v>23</v>
      </c>
      <c r="L5585" s="3" t="s">
        <v>38</v>
      </c>
      <c r="M5585" s="3" t="s">
        <v>39</v>
      </c>
      <c r="N5585" s="3">
        <v>90004</v>
      </c>
      <c r="O5585" s="3" t="s">
        <v>40</v>
      </c>
      <c r="P5585" s="3" t="s">
        <v>4934</v>
      </c>
      <c r="Q5585" s="3" t="s">
        <v>28</v>
      </c>
      <c r="R5585" s="3" t="s">
        <v>32</v>
      </c>
      <c r="S5585" s="3" t="s">
        <v>4935</v>
      </c>
      <c r="T5585" s="3">
        <v>243.92</v>
      </c>
      <c r="U5585" s="35" cm="1">
        <f t="array" ref="U5585">INDEX('Pricing Strategy'!$F$4:$F$71,MATCH(1,(Dataset!$O5585='Pricing Strategy'!$B$4:$B$71)*(Dataset!$Q5585='Pricing Strategy'!$C$4:$C$71)*(Dataset!$R5585='Pricing Strategy'!$D$4:$D$71),))</f>
        <v>0.45</v>
      </c>
      <c r="V5585" s="3">
        <f>Dataset!$T5585*(1-Dataset!$U5585)</f>
        <v>134.15600000000001</v>
      </c>
    </row>
    <row r="5586" spans="1:22" x14ac:dyDescent="0.3">
      <c r="A5586" s="32"/>
      <c r="C5586" s="3">
        <v>5581</v>
      </c>
      <c r="D5586" s="3" t="s">
        <v>8342</v>
      </c>
      <c r="E5586" s="34">
        <v>43352</v>
      </c>
      <c r="F5586" s="34">
        <v>43357</v>
      </c>
      <c r="G5586" s="3" t="s">
        <v>19</v>
      </c>
      <c r="H5586" s="3" t="s">
        <v>6577</v>
      </c>
      <c r="I5586" s="3" t="s">
        <v>6578</v>
      </c>
      <c r="J5586" s="3" t="s">
        <v>22</v>
      </c>
      <c r="K5586" s="3" t="s">
        <v>23</v>
      </c>
      <c r="L5586" s="3" t="s">
        <v>38</v>
      </c>
      <c r="M5586" s="3" t="s">
        <v>39</v>
      </c>
      <c r="N5586" s="3">
        <v>90004</v>
      </c>
      <c r="O5586" s="3" t="s">
        <v>40</v>
      </c>
      <c r="P5586" s="3" t="s">
        <v>7930</v>
      </c>
      <c r="Q5586" s="3" t="s">
        <v>42</v>
      </c>
      <c r="R5586" s="3" t="s">
        <v>86</v>
      </c>
      <c r="S5586" s="3" t="s">
        <v>7931</v>
      </c>
      <c r="T5586" s="3">
        <v>47.52</v>
      </c>
      <c r="U5586" s="35" cm="1">
        <f t="array" ref="U5586">INDEX('Pricing Strategy'!$F$4:$F$71,MATCH(1,(Dataset!$O5586='Pricing Strategy'!$B$4:$B$71)*(Dataset!$Q5586='Pricing Strategy'!$C$4:$C$71)*(Dataset!$R5586='Pricing Strategy'!$D$4:$D$71),))</f>
        <v>0.4</v>
      </c>
      <c r="V5586" s="3">
        <f>Dataset!$T5586*(1-Dataset!$U5586)</f>
        <v>28.512</v>
      </c>
    </row>
    <row r="5587" spans="1:22" x14ac:dyDescent="0.3">
      <c r="A5587" s="32"/>
      <c r="C5587" s="3">
        <v>5582</v>
      </c>
      <c r="D5587" s="3" t="s">
        <v>8343</v>
      </c>
      <c r="E5587" s="34">
        <v>43377</v>
      </c>
      <c r="F5587" s="34">
        <v>43381</v>
      </c>
      <c r="G5587" s="3" t="s">
        <v>46</v>
      </c>
      <c r="H5587" s="3" t="s">
        <v>297</v>
      </c>
      <c r="I5587" s="3" t="s">
        <v>298</v>
      </c>
      <c r="J5587" s="3" t="s">
        <v>98</v>
      </c>
      <c r="K5587" s="3" t="s">
        <v>23</v>
      </c>
      <c r="L5587" s="3" t="s">
        <v>3218</v>
      </c>
      <c r="M5587" s="3" t="s">
        <v>2739</v>
      </c>
      <c r="N5587" s="3">
        <v>20735</v>
      </c>
      <c r="O5587" s="3" t="s">
        <v>144</v>
      </c>
      <c r="P5587" s="3" t="s">
        <v>3468</v>
      </c>
      <c r="Q5587" s="3" t="s">
        <v>28</v>
      </c>
      <c r="R5587" s="3" t="s">
        <v>61</v>
      </c>
      <c r="S5587" s="3" t="s">
        <v>3469</v>
      </c>
      <c r="T5587" s="3">
        <v>19.98</v>
      </c>
      <c r="U5587" s="35" cm="1">
        <f t="array" ref="U5587">INDEX('Pricing Strategy'!$F$4:$F$71,MATCH(1,(Dataset!$O5587='Pricing Strategy'!$B$4:$B$71)*(Dataset!$Q5587='Pricing Strategy'!$C$4:$C$71)*(Dataset!$R5587='Pricing Strategy'!$D$4:$D$71),))</f>
        <v>0.4</v>
      </c>
      <c r="V5587" s="3">
        <f>Dataset!$T5587*(1-Dataset!$U5587)</f>
        <v>11.988</v>
      </c>
    </row>
    <row r="5588" spans="1:22" x14ac:dyDescent="0.3">
      <c r="A5588" s="32"/>
      <c r="C5588" s="3">
        <v>5583</v>
      </c>
      <c r="D5588" s="3" t="s">
        <v>8344</v>
      </c>
      <c r="E5588" s="34">
        <v>42864</v>
      </c>
      <c r="F5588" s="34">
        <v>42868</v>
      </c>
      <c r="G5588" s="3" t="s">
        <v>46</v>
      </c>
      <c r="H5588" s="3" t="s">
        <v>297</v>
      </c>
      <c r="I5588" s="3" t="s">
        <v>298</v>
      </c>
      <c r="J5588" s="3" t="s">
        <v>98</v>
      </c>
      <c r="K5588" s="3" t="s">
        <v>23</v>
      </c>
      <c r="L5588" s="3" t="s">
        <v>262</v>
      </c>
      <c r="M5588" s="3" t="s">
        <v>263</v>
      </c>
      <c r="N5588" s="3">
        <v>10024</v>
      </c>
      <c r="O5588" s="3" t="s">
        <v>144</v>
      </c>
      <c r="P5588" s="3" t="s">
        <v>3503</v>
      </c>
      <c r="Q5588" s="3" t="s">
        <v>42</v>
      </c>
      <c r="R5588" s="3" t="s">
        <v>64</v>
      </c>
      <c r="S5588" s="3" t="s">
        <v>3504</v>
      </c>
      <c r="T5588" s="3">
        <v>8</v>
      </c>
      <c r="U5588" s="35" cm="1">
        <f t="array" ref="U5588">INDEX('Pricing Strategy'!$F$4:$F$71,MATCH(1,(Dataset!$O5588='Pricing Strategy'!$B$4:$B$71)*(Dataset!$Q5588='Pricing Strategy'!$C$4:$C$71)*(Dataset!$R5588='Pricing Strategy'!$D$4:$D$71),))</f>
        <v>0.45</v>
      </c>
      <c r="V5588" s="3">
        <f>Dataset!$T5588*(1-Dataset!$U5588)</f>
        <v>4.4000000000000004</v>
      </c>
    </row>
    <row r="5589" spans="1:22" x14ac:dyDescent="0.3">
      <c r="A5589" s="32"/>
      <c r="C5589" s="3">
        <v>5584</v>
      </c>
      <c r="D5589" s="3" t="s">
        <v>8345</v>
      </c>
      <c r="E5589" s="34">
        <v>42353</v>
      </c>
      <c r="F5589" s="34">
        <v>42357</v>
      </c>
      <c r="G5589" s="3" t="s">
        <v>19</v>
      </c>
      <c r="H5589" s="3" t="s">
        <v>1049</v>
      </c>
      <c r="I5589" s="3" t="s">
        <v>1050</v>
      </c>
      <c r="J5589" s="3" t="s">
        <v>22</v>
      </c>
      <c r="K5589" s="3" t="s">
        <v>23</v>
      </c>
      <c r="L5589" s="3" t="s">
        <v>947</v>
      </c>
      <c r="M5589" s="3" t="s">
        <v>39</v>
      </c>
      <c r="N5589" s="3">
        <v>92037</v>
      </c>
      <c r="O5589" s="3" t="s">
        <v>40</v>
      </c>
      <c r="P5589" s="3" t="s">
        <v>5757</v>
      </c>
      <c r="Q5589" s="3" t="s">
        <v>28</v>
      </c>
      <c r="R5589" s="3" t="s">
        <v>61</v>
      </c>
      <c r="S5589" s="3" t="s">
        <v>5758</v>
      </c>
      <c r="T5589" s="3">
        <v>6.16</v>
      </c>
      <c r="U5589" s="35" cm="1">
        <f t="array" ref="U5589">INDEX('Pricing Strategy'!$F$4:$F$71,MATCH(1,(Dataset!$O5589='Pricing Strategy'!$B$4:$B$71)*(Dataset!$Q5589='Pricing Strategy'!$C$4:$C$71)*(Dataset!$R5589='Pricing Strategy'!$D$4:$D$71),))</f>
        <v>0.4</v>
      </c>
      <c r="V5589" s="3">
        <f>Dataset!$T5589*(1-Dataset!$U5589)</f>
        <v>3.6959999999999997</v>
      </c>
    </row>
    <row r="5590" spans="1:22" x14ac:dyDescent="0.3">
      <c r="A5590" s="32"/>
      <c r="C5590" s="3">
        <v>5585</v>
      </c>
      <c r="D5590" s="3" t="s">
        <v>8346</v>
      </c>
      <c r="E5590" s="34">
        <v>43434</v>
      </c>
      <c r="F5590" s="34">
        <v>43438</v>
      </c>
      <c r="G5590" s="3" t="s">
        <v>46</v>
      </c>
      <c r="H5590" s="3" t="s">
        <v>1390</v>
      </c>
      <c r="I5590" s="3" t="s">
        <v>1391</v>
      </c>
      <c r="J5590" s="3" t="s">
        <v>98</v>
      </c>
      <c r="K5590" s="3" t="s">
        <v>23</v>
      </c>
      <c r="L5590" s="3" t="s">
        <v>262</v>
      </c>
      <c r="M5590" s="3" t="s">
        <v>263</v>
      </c>
      <c r="N5590" s="3">
        <v>10011</v>
      </c>
      <c r="O5590" s="3" t="s">
        <v>144</v>
      </c>
      <c r="P5590" s="3" t="s">
        <v>8347</v>
      </c>
      <c r="Q5590" s="3" t="s">
        <v>42</v>
      </c>
      <c r="R5590" s="3" t="s">
        <v>55</v>
      </c>
      <c r="S5590" s="3" t="s">
        <v>8348</v>
      </c>
      <c r="T5590" s="3">
        <v>83.56</v>
      </c>
      <c r="U5590" s="35" cm="1">
        <f t="array" ref="U5590">INDEX('Pricing Strategy'!$F$4:$F$71,MATCH(1,(Dataset!$O5590='Pricing Strategy'!$B$4:$B$71)*(Dataset!$Q5590='Pricing Strategy'!$C$4:$C$71)*(Dataset!$R5590='Pricing Strategy'!$D$4:$D$71),))</f>
        <v>0.5</v>
      </c>
      <c r="V5590" s="3">
        <f>Dataset!$T5590*(1-Dataset!$U5590)</f>
        <v>41.78</v>
      </c>
    </row>
    <row r="5591" spans="1:22" x14ac:dyDescent="0.3">
      <c r="A5591" s="32"/>
      <c r="C5591" s="3">
        <v>5586</v>
      </c>
      <c r="D5591" s="3" t="s">
        <v>8346</v>
      </c>
      <c r="E5591" s="34">
        <v>43434</v>
      </c>
      <c r="F5591" s="34">
        <v>43438</v>
      </c>
      <c r="G5591" s="3" t="s">
        <v>46</v>
      </c>
      <c r="H5591" s="3" t="s">
        <v>1390</v>
      </c>
      <c r="I5591" s="3" t="s">
        <v>1391</v>
      </c>
      <c r="J5591" s="3" t="s">
        <v>98</v>
      </c>
      <c r="K5591" s="3" t="s">
        <v>23</v>
      </c>
      <c r="L5591" s="3" t="s">
        <v>262</v>
      </c>
      <c r="M5591" s="3" t="s">
        <v>263</v>
      </c>
      <c r="N5591" s="3">
        <v>10011</v>
      </c>
      <c r="O5591" s="3" t="s">
        <v>144</v>
      </c>
      <c r="P5591" s="3" t="s">
        <v>8349</v>
      </c>
      <c r="Q5591" s="3" t="s">
        <v>67</v>
      </c>
      <c r="R5591" s="3" t="s">
        <v>68</v>
      </c>
      <c r="S5591" s="3" t="s">
        <v>8350</v>
      </c>
      <c r="T5591" s="3">
        <v>546.05999999999995</v>
      </c>
      <c r="U5591" s="35" cm="1">
        <f t="array" ref="U5591">INDEX('Pricing Strategy'!$F$4:$F$71,MATCH(1,(Dataset!$O5591='Pricing Strategy'!$B$4:$B$71)*(Dataset!$Q5591='Pricing Strategy'!$C$4:$C$71)*(Dataset!$R5591='Pricing Strategy'!$D$4:$D$71),))</f>
        <v>0.4</v>
      </c>
      <c r="V5591" s="3">
        <f>Dataset!$T5591*(1-Dataset!$U5591)</f>
        <v>327.63599999999997</v>
      </c>
    </row>
    <row r="5592" spans="1:22" x14ac:dyDescent="0.3">
      <c r="A5592" s="32"/>
      <c r="C5592" s="3">
        <v>5587</v>
      </c>
      <c r="D5592" s="3" t="s">
        <v>8346</v>
      </c>
      <c r="E5592" s="34">
        <v>43434</v>
      </c>
      <c r="F5592" s="34">
        <v>43438</v>
      </c>
      <c r="G5592" s="3" t="s">
        <v>46</v>
      </c>
      <c r="H5592" s="3" t="s">
        <v>1390</v>
      </c>
      <c r="I5592" s="3" t="s">
        <v>1391</v>
      </c>
      <c r="J5592" s="3" t="s">
        <v>98</v>
      </c>
      <c r="K5592" s="3" t="s">
        <v>23</v>
      </c>
      <c r="L5592" s="3" t="s">
        <v>262</v>
      </c>
      <c r="M5592" s="3" t="s">
        <v>263</v>
      </c>
      <c r="N5592" s="3">
        <v>10011</v>
      </c>
      <c r="O5592" s="3" t="s">
        <v>144</v>
      </c>
      <c r="P5592" s="3" t="s">
        <v>1691</v>
      </c>
      <c r="Q5592" s="3" t="s">
        <v>42</v>
      </c>
      <c r="R5592" s="3" t="s">
        <v>55</v>
      </c>
      <c r="S5592" s="3" t="s">
        <v>1692</v>
      </c>
      <c r="T5592" s="3">
        <v>269.49</v>
      </c>
      <c r="U5592" s="35" cm="1">
        <f t="array" ref="U5592">INDEX('Pricing Strategy'!$F$4:$F$71,MATCH(1,(Dataset!$O5592='Pricing Strategy'!$B$4:$B$71)*(Dataset!$Q5592='Pricing Strategy'!$C$4:$C$71)*(Dataset!$R5592='Pricing Strategy'!$D$4:$D$71),))</f>
        <v>0.5</v>
      </c>
      <c r="V5592" s="3">
        <f>Dataset!$T5592*(1-Dataset!$U5592)</f>
        <v>134.745</v>
      </c>
    </row>
    <row r="5593" spans="1:22" x14ac:dyDescent="0.3">
      <c r="A5593" s="32"/>
      <c r="C5593" s="3">
        <v>5588</v>
      </c>
      <c r="D5593" s="3" t="s">
        <v>8351</v>
      </c>
      <c r="E5593" s="34">
        <v>42448</v>
      </c>
      <c r="F5593" s="34">
        <v>42449</v>
      </c>
      <c r="G5593" s="3" t="s">
        <v>184</v>
      </c>
      <c r="H5593" s="3" t="s">
        <v>2629</v>
      </c>
      <c r="I5593" s="3" t="s">
        <v>2630</v>
      </c>
      <c r="J5593" s="3" t="s">
        <v>22</v>
      </c>
      <c r="K5593" s="3" t="s">
        <v>23</v>
      </c>
      <c r="L5593" s="3" t="s">
        <v>2473</v>
      </c>
      <c r="M5593" s="3" t="s">
        <v>39</v>
      </c>
      <c r="N5593" s="3">
        <v>93534</v>
      </c>
      <c r="O5593" s="3" t="s">
        <v>40</v>
      </c>
      <c r="P5593" s="3" t="s">
        <v>3302</v>
      </c>
      <c r="Q5593" s="3" t="s">
        <v>42</v>
      </c>
      <c r="R5593" s="3" t="s">
        <v>265</v>
      </c>
      <c r="S5593" s="3" t="s">
        <v>3303</v>
      </c>
      <c r="T5593" s="3">
        <v>10.9</v>
      </c>
      <c r="U5593" s="35" cm="1">
        <f t="array" ref="U5593">INDEX('Pricing Strategy'!$F$4:$F$71,MATCH(1,(Dataset!$O5593='Pricing Strategy'!$B$4:$B$71)*(Dataset!$Q5593='Pricing Strategy'!$C$4:$C$71)*(Dataset!$R5593='Pricing Strategy'!$D$4:$D$71),))</f>
        <v>0.4</v>
      </c>
      <c r="V5593" s="3">
        <f>Dataset!$T5593*(1-Dataset!$U5593)</f>
        <v>6.54</v>
      </c>
    </row>
    <row r="5594" spans="1:22" x14ac:dyDescent="0.3">
      <c r="A5594" s="32"/>
      <c r="C5594" s="3">
        <v>5589</v>
      </c>
      <c r="D5594" s="3" t="s">
        <v>8352</v>
      </c>
      <c r="E5594" s="34">
        <v>42204</v>
      </c>
      <c r="F5594" s="34">
        <v>42209</v>
      </c>
      <c r="G5594" s="3" t="s">
        <v>46</v>
      </c>
      <c r="H5594" s="3" t="s">
        <v>6144</v>
      </c>
      <c r="I5594" s="3" t="s">
        <v>6145</v>
      </c>
      <c r="J5594" s="3" t="s">
        <v>98</v>
      </c>
      <c r="K5594" s="3" t="s">
        <v>23</v>
      </c>
      <c r="L5594" s="3" t="s">
        <v>1763</v>
      </c>
      <c r="M5594" s="3" t="s">
        <v>1764</v>
      </c>
      <c r="N5594" s="3">
        <v>59405</v>
      </c>
      <c r="O5594" s="3" t="s">
        <v>40</v>
      </c>
      <c r="P5594" s="3" t="s">
        <v>2871</v>
      </c>
      <c r="Q5594" s="3" t="s">
        <v>42</v>
      </c>
      <c r="R5594" s="3" t="s">
        <v>71</v>
      </c>
      <c r="S5594" s="3" t="s">
        <v>2872</v>
      </c>
      <c r="T5594" s="3">
        <v>6.0960000000000001</v>
      </c>
      <c r="U5594" s="35" cm="1">
        <f t="array" ref="U5594">INDEX('Pricing Strategy'!$F$4:$F$71,MATCH(1,(Dataset!$O5594='Pricing Strategy'!$B$4:$B$71)*(Dataset!$Q5594='Pricing Strategy'!$C$4:$C$71)*(Dataset!$R5594='Pricing Strategy'!$D$4:$D$71),))</f>
        <v>0.4</v>
      </c>
      <c r="V5594" s="3">
        <f>Dataset!$T5594*(1-Dataset!$U5594)</f>
        <v>3.6576</v>
      </c>
    </row>
    <row r="5595" spans="1:22" x14ac:dyDescent="0.3">
      <c r="A5595" s="32"/>
      <c r="C5595" s="3">
        <v>5590</v>
      </c>
      <c r="D5595" s="3" t="s">
        <v>8353</v>
      </c>
      <c r="E5595" s="34">
        <v>43077</v>
      </c>
      <c r="F5595" s="34">
        <v>43080</v>
      </c>
      <c r="G5595" s="3" t="s">
        <v>19</v>
      </c>
      <c r="H5595" s="3" t="s">
        <v>1211</v>
      </c>
      <c r="I5595" s="3" t="s">
        <v>1212</v>
      </c>
      <c r="J5595" s="3" t="s">
        <v>22</v>
      </c>
      <c r="K5595" s="3" t="s">
        <v>23</v>
      </c>
      <c r="L5595" s="3" t="s">
        <v>123</v>
      </c>
      <c r="M5595" s="3" t="s">
        <v>39</v>
      </c>
      <c r="N5595" s="3">
        <v>94110</v>
      </c>
      <c r="O5595" s="3" t="s">
        <v>40</v>
      </c>
      <c r="P5595" s="3" t="s">
        <v>345</v>
      </c>
      <c r="Q5595" s="3" t="s">
        <v>42</v>
      </c>
      <c r="R5595" s="3" t="s">
        <v>55</v>
      </c>
      <c r="S5595" s="3" t="s">
        <v>346</v>
      </c>
      <c r="T5595" s="3">
        <v>34.049999999999997</v>
      </c>
      <c r="U5595" s="35" cm="1">
        <f t="array" ref="U5595">INDEX('Pricing Strategy'!$F$4:$F$71,MATCH(1,(Dataset!$O5595='Pricing Strategy'!$B$4:$B$71)*(Dataset!$Q5595='Pricing Strategy'!$C$4:$C$71)*(Dataset!$R5595='Pricing Strategy'!$D$4:$D$71),))</f>
        <v>0.5</v>
      </c>
      <c r="V5595" s="3">
        <f>Dataset!$T5595*(1-Dataset!$U5595)</f>
        <v>17.024999999999999</v>
      </c>
    </row>
    <row r="5596" spans="1:22" x14ac:dyDescent="0.3">
      <c r="A5596" s="32"/>
      <c r="C5596" s="3">
        <v>5591</v>
      </c>
      <c r="D5596" s="3" t="s">
        <v>8353</v>
      </c>
      <c r="E5596" s="34">
        <v>43077</v>
      </c>
      <c r="F5596" s="34">
        <v>43080</v>
      </c>
      <c r="G5596" s="3" t="s">
        <v>19</v>
      </c>
      <c r="H5596" s="3" t="s">
        <v>1211</v>
      </c>
      <c r="I5596" s="3" t="s">
        <v>1212</v>
      </c>
      <c r="J5596" s="3" t="s">
        <v>22</v>
      </c>
      <c r="K5596" s="3" t="s">
        <v>23</v>
      </c>
      <c r="L5596" s="3" t="s">
        <v>123</v>
      </c>
      <c r="M5596" s="3" t="s">
        <v>39</v>
      </c>
      <c r="N5596" s="3">
        <v>94110</v>
      </c>
      <c r="O5596" s="3" t="s">
        <v>40</v>
      </c>
      <c r="P5596" s="3" t="s">
        <v>2799</v>
      </c>
      <c r="Q5596" s="3" t="s">
        <v>42</v>
      </c>
      <c r="R5596" s="3" t="s">
        <v>55</v>
      </c>
      <c r="S5596" s="3" t="s">
        <v>2800</v>
      </c>
      <c r="T5596" s="3">
        <v>352.38</v>
      </c>
      <c r="U5596" s="35" cm="1">
        <f t="array" ref="U5596">INDEX('Pricing Strategy'!$F$4:$F$71,MATCH(1,(Dataset!$O5596='Pricing Strategy'!$B$4:$B$71)*(Dataset!$Q5596='Pricing Strategy'!$C$4:$C$71)*(Dataset!$R5596='Pricing Strategy'!$D$4:$D$71),))</f>
        <v>0.5</v>
      </c>
      <c r="V5596" s="3">
        <f>Dataset!$T5596*(1-Dataset!$U5596)</f>
        <v>176.19</v>
      </c>
    </row>
    <row r="5597" spans="1:22" x14ac:dyDescent="0.3">
      <c r="A5597" s="32"/>
      <c r="C5597" s="3">
        <v>5592</v>
      </c>
      <c r="D5597" s="3" t="s">
        <v>8354</v>
      </c>
      <c r="E5597" s="34">
        <v>42290</v>
      </c>
      <c r="F5597" s="34">
        <v>42295</v>
      </c>
      <c r="G5597" s="3" t="s">
        <v>19</v>
      </c>
      <c r="H5597" s="3" t="s">
        <v>4242</v>
      </c>
      <c r="I5597" s="3" t="s">
        <v>4243</v>
      </c>
      <c r="J5597" s="3" t="s">
        <v>37</v>
      </c>
      <c r="K5597" s="3" t="s">
        <v>23</v>
      </c>
      <c r="L5597" s="3" t="s">
        <v>1119</v>
      </c>
      <c r="M5597" s="3" t="s">
        <v>787</v>
      </c>
      <c r="N5597" s="3">
        <v>8701</v>
      </c>
      <c r="O5597" s="3" t="s">
        <v>144</v>
      </c>
      <c r="P5597" s="3" t="s">
        <v>3191</v>
      </c>
      <c r="Q5597" s="3" t="s">
        <v>28</v>
      </c>
      <c r="R5597" s="3" t="s">
        <v>32</v>
      </c>
      <c r="S5597" s="3" t="s">
        <v>3192</v>
      </c>
      <c r="T5597" s="3">
        <v>245.98</v>
      </c>
      <c r="U5597" s="35" cm="1">
        <f t="array" ref="U5597">INDEX('Pricing Strategy'!$F$4:$F$71,MATCH(1,(Dataset!$O5597='Pricing Strategy'!$B$4:$B$71)*(Dataset!$Q5597='Pricing Strategy'!$C$4:$C$71)*(Dataset!$R5597='Pricing Strategy'!$D$4:$D$71),))</f>
        <v>0.45</v>
      </c>
      <c r="V5597" s="3">
        <f>Dataset!$T5597*(1-Dataset!$U5597)</f>
        <v>135.28900000000002</v>
      </c>
    </row>
    <row r="5598" spans="1:22" x14ac:dyDescent="0.3">
      <c r="A5598" s="32"/>
      <c r="C5598" s="3">
        <v>5593</v>
      </c>
      <c r="D5598" s="3" t="s">
        <v>8354</v>
      </c>
      <c r="E5598" s="34">
        <v>42290</v>
      </c>
      <c r="F5598" s="34">
        <v>42295</v>
      </c>
      <c r="G5598" s="3" t="s">
        <v>19</v>
      </c>
      <c r="H5598" s="3" t="s">
        <v>4242</v>
      </c>
      <c r="I5598" s="3" t="s">
        <v>4243</v>
      </c>
      <c r="J5598" s="3" t="s">
        <v>37</v>
      </c>
      <c r="K5598" s="3" t="s">
        <v>23</v>
      </c>
      <c r="L5598" s="3" t="s">
        <v>1119</v>
      </c>
      <c r="M5598" s="3" t="s">
        <v>787</v>
      </c>
      <c r="N5598" s="3">
        <v>8701</v>
      </c>
      <c r="O5598" s="3" t="s">
        <v>144</v>
      </c>
      <c r="P5598" s="3" t="s">
        <v>417</v>
      </c>
      <c r="Q5598" s="3" t="s">
        <v>42</v>
      </c>
      <c r="R5598" s="3" t="s">
        <v>71</v>
      </c>
      <c r="S5598" s="3" t="s">
        <v>418</v>
      </c>
      <c r="T5598" s="3">
        <v>18.940000000000001</v>
      </c>
      <c r="U5598" s="35" cm="1">
        <f t="array" ref="U5598">INDEX('Pricing Strategy'!$F$4:$F$71,MATCH(1,(Dataset!$O5598='Pricing Strategy'!$B$4:$B$71)*(Dataset!$Q5598='Pricing Strategy'!$C$4:$C$71)*(Dataset!$R5598='Pricing Strategy'!$D$4:$D$71),))</f>
        <v>0.4</v>
      </c>
      <c r="V5598" s="3">
        <f>Dataset!$T5598*(1-Dataset!$U5598)</f>
        <v>11.364000000000001</v>
      </c>
    </row>
    <row r="5599" spans="1:22" x14ac:dyDescent="0.3">
      <c r="A5599" s="32"/>
      <c r="C5599" s="3">
        <v>5594</v>
      </c>
      <c r="D5599" s="3" t="s">
        <v>8355</v>
      </c>
      <c r="E5599" s="34">
        <v>43423</v>
      </c>
      <c r="F5599" s="34">
        <v>43429</v>
      </c>
      <c r="G5599" s="3" t="s">
        <v>46</v>
      </c>
      <c r="H5599" s="3" t="s">
        <v>3082</v>
      </c>
      <c r="I5599" s="3" t="s">
        <v>3083</v>
      </c>
      <c r="J5599" s="3" t="s">
        <v>22</v>
      </c>
      <c r="K5599" s="3" t="s">
        <v>23</v>
      </c>
      <c r="L5599" s="3" t="s">
        <v>2182</v>
      </c>
      <c r="M5599" s="3" t="s">
        <v>494</v>
      </c>
      <c r="N5599" s="3">
        <v>44105</v>
      </c>
      <c r="O5599" s="3" t="s">
        <v>144</v>
      </c>
      <c r="P5599" s="3" t="s">
        <v>2716</v>
      </c>
      <c r="Q5599" s="3" t="s">
        <v>42</v>
      </c>
      <c r="R5599" s="3" t="s">
        <v>71</v>
      </c>
      <c r="S5599" s="3" t="s">
        <v>2717</v>
      </c>
      <c r="T5599" s="3">
        <v>59.912999999999997</v>
      </c>
      <c r="U5599" s="35" cm="1">
        <f t="array" ref="U5599">INDEX('Pricing Strategy'!$F$4:$F$71,MATCH(1,(Dataset!$O5599='Pricing Strategy'!$B$4:$B$71)*(Dataset!$Q5599='Pricing Strategy'!$C$4:$C$71)*(Dataset!$R5599='Pricing Strategy'!$D$4:$D$71),))</f>
        <v>0.4</v>
      </c>
      <c r="V5599" s="3">
        <f>Dataset!$T5599*(1-Dataset!$U5599)</f>
        <v>35.947799999999994</v>
      </c>
    </row>
    <row r="5600" spans="1:22" x14ac:dyDescent="0.3">
      <c r="A5600" s="32"/>
      <c r="C5600" s="3">
        <v>5595</v>
      </c>
      <c r="D5600" s="3" t="s">
        <v>8356</v>
      </c>
      <c r="E5600" s="34">
        <v>43367</v>
      </c>
      <c r="F5600" s="34">
        <v>43367</v>
      </c>
      <c r="G5600" s="3" t="s">
        <v>1290</v>
      </c>
      <c r="H5600" s="3" t="s">
        <v>1384</v>
      </c>
      <c r="I5600" s="3" t="s">
        <v>1385</v>
      </c>
      <c r="J5600" s="3" t="s">
        <v>37</v>
      </c>
      <c r="K5600" s="3" t="s">
        <v>23</v>
      </c>
      <c r="L5600" s="3" t="s">
        <v>1481</v>
      </c>
      <c r="M5600" s="3" t="s">
        <v>1245</v>
      </c>
      <c r="N5600" s="3">
        <v>1841</v>
      </c>
      <c r="O5600" s="3" t="s">
        <v>144</v>
      </c>
      <c r="P5600" s="3" t="s">
        <v>1820</v>
      </c>
      <c r="Q5600" s="3" t="s">
        <v>67</v>
      </c>
      <c r="R5600" s="3" t="s">
        <v>68</v>
      </c>
      <c r="S5600" s="3" t="s">
        <v>1821</v>
      </c>
      <c r="T5600" s="3">
        <v>391.98</v>
      </c>
      <c r="U5600" s="35" cm="1">
        <f t="array" ref="U5600">INDEX('Pricing Strategy'!$F$4:$F$71,MATCH(1,(Dataset!$O5600='Pricing Strategy'!$B$4:$B$71)*(Dataset!$Q5600='Pricing Strategy'!$C$4:$C$71)*(Dataset!$R5600='Pricing Strategy'!$D$4:$D$71),))</f>
        <v>0.4</v>
      </c>
      <c r="V5600" s="3">
        <f>Dataset!$T5600*(1-Dataset!$U5600)</f>
        <v>235.18799999999999</v>
      </c>
    </row>
    <row r="5601" spans="1:22" x14ac:dyDescent="0.3">
      <c r="A5601" s="32"/>
      <c r="C5601" s="3">
        <v>5596</v>
      </c>
      <c r="D5601" s="3" t="s">
        <v>8356</v>
      </c>
      <c r="E5601" s="34">
        <v>43367</v>
      </c>
      <c r="F5601" s="34">
        <v>43367</v>
      </c>
      <c r="G5601" s="3" t="s">
        <v>1290</v>
      </c>
      <c r="H5601" s="3" t="s">
        <v>1384</v>
      </c>
      <c r="I5601" s="3" t="s">
        <v>1385</v>
      </c>
      <c r="J5601" s="3" t="s">
        <v>37</v>
      </c>
      <c r="K5601" s="3" t="s">
        <v>23</v>
      </c>
      <c r="L5601" s="3" t="s">
        <v>1481</v>
      </c>
      <c r="M5601" s="3" t="s">
        <v>1245</v>
      </c>
      <c r="N5601" s="3">
        <v>1841</v>
      </c>
      <c r="O5601" s="3" t="s">
        <v>144</v>
      </c>
      <c r="P5601" s="3" t="s">
        <v>5241</v>
      </c>
      <c r="Q5601" s="3" t="s">
        <v>67</v>
      </c>
      <c r="R5601" s="3" t="s">
        <v>68</v>
      </c>
      <c r="S5601" s="3" t="s">
        <v>5242</v>
      </c>
      <c r="T5601" s="3">
        <v>437.85</v>
      </c>
      <c r="U5601" s="35" cm="1">
        <f t="array" ref="U5601">INDEX('Pricing Strategy'!$F$4:$F$71,MATCH(1,(Dataset!$O5601='Pricing Strategy'!$B$4:$B$71)*(Dataset!$Q5601='Pricing Strategy'!$C$4:$C$71)*(Dataset!$R5601='Pricing Strategy'!$D$4:$D$71),))</f>
        <v>0.4</v>
      </c>
      <c r="V5601" s="3">
        <f>Dataset!$T5601*(1-Dataset!$U5601)</f>
        <v>262.70999999999998</v>
      </c>
    </row>
    <row r="5602" spans="1:22" x14ac:dyDescent="0.3">
      <c r="A5602" s="32"/>
      <c r="C5602" s="3">
        <v>5597</v>
      </c>
      <c r="D5602" s="3" t="s">
        <v>8357</v>
      </c>
      <c r="E5602" s="34">
        <v>42638</v>
      </c>
      <c r="F5602" s="34">
        <v>42642</v>
      </c>
      <c r="G5602" s="3" t="s">
        <v>46</v>
      </c>
      <c r="H5602" s="3" t="s">
        <v>8358</v>
      </c>
      <c r="I5602" s="3" t="s">
        <v>8359</v>
      </c>
      <c r="J5602" s="3" t="s">
        <v>22</v>
      </c>
      <c r="K5602" s="3" t="s">
        <v>23</v>
      </c>
      <c r="L5602" s="3" t="s">
        <v>83</v>
      </c>
      <c r="M5602" s="3" t="s">
        <v>2698</v>
      </c>
      <c r="N5602" s="3">
        <v>3301</v>
      </c>
      <c r="O5602" s="3" t="s">
        <v>144</v>
      </c>
      <c r="P5602" s="3" t="s">
        <v>614</v>
      </c>
      <c r="Q5602" s="3" t="s">
        <v>42</v>
      </c>
      <c r="R5602" s="3" t="s">
        <v>71</v>
      </c>
      <c r="S5602" s="3" t="s">
        <v>615</v>
      </c>
      <c r="T5602" s="3">
        <v>68.62</v>
      </c>
      <c r="U5602" s="35" cm="1">
        <f t="array" ref="U5602">INDEX('Pricing Strategy'!$F$4:$F$71,MATCH(1,(Dataset!$O5602='Pricing Strategy'!$B$4:$B$71)*(Dataset!$Q5602='Pricing Strategy'!$C$4:$C$71)*(Dataset!$R5602='Pricing Strategy'!$D$4:$D$71),))</f>
        <v>0.4</v>
      </c>
      <c r="V5602" s="3">
        <f>Dataset!$T5602*(1-Dataset!$U5602)</f>
        <v>41.172000000000004</v>
      </c>
    </row>
    <row r="5603" spans="1:22" x14ac:dyDescent="0.3">
      <c r="A5603" s="32"/>
      <c r="C5603" s="3">
        <v>5598</v>
      </c>
      <c r="D5603" s="3" t="s">
        <v>8360</v>
      </c>
      <c r="E5603" s="34">
        <v>43144</v>
      </c>
      <c r="F5603" s="34">
        <v>43151</v>
      </c>
      <c r="G5603" s="3" t="s">
        <v>46</v>
      </c>
      <c r="H5603" s="3" t="s">
        <v>5814</v>
      </c>
      <c r="I5603" s="3" t="s">
        <v>5815</v>
      </c>
      <c r="J5603" s="3" t="s">
        <v>22</v>
      </c>
      <c r="K5603" s="3" t="s">
        <v>23</v>
      </c>
      <c r="L5603" s="3" t="s">
        <v>4498</v>
      </c>
      <c r="M5603" s="3" t="s">
        <v>2739</v>
      </c>
      <c r="N5603" s="3">
        <v>21215</v>
      </c>
      <c r="O5603" s="3" t="s">
        <v>144</v>
      </c>
      <c r="P5603" s="3" t="s">
        <v>4223</v>
      </c>
      <c r="Q5603" s="3" t="s">
        <v>42</v>
      </c>
      <c r="R5603" s="3" t="s">
        <v>575</v>
      </c>
      <c r="S5603" s="3" t="s">
        <v>4224</v>
      </c>
      <c r="T5603" s="3">
        <v>25.02</v>
      </c>
      <c r="U5603" s="35" cm="1">
        <f t="array" ref="U5603">INDEX('Pricing Strategy'!$F$4:$F$71,MATCH(1,(Dataset!$O5603='Pricing Strategy'!$B$4:$B$71)*(Dataset!$Q5603='Pricing Strategy'!$C$4:$C$71)*(Dataset!$R5603='Pricing Strategy'!$D$4:$D$71),))</f>
        <v>0.45</v>
      </c>
      <c r="V5603" s="3">
        <f>Dataset!$T5603*(1-Dataset!$U5603)</f>
        <v>13.761000000000001</v>
      </c>
    </row>
    <row r="5604" spans="1:22" x14ac:dyDescent="0.3">
      <c r="A5604" s="32"/>
      <c r="C5604" s="3">
        <v>5599</v>
      </c>
      <c r="D5604" s="3" t="s">
        <v>8360</v>
      </c>
      <c r="E5604" s="34">
        <v>43144</v>
      </c>
      <c r="F5604" s="34">
        <v>43151</v>
      </c>
      <c r="G5604" s="3" t="s">
        <v>46</v>
      </c>
      <c r="H5604" s="3" t="s">
        <v>5814</v>
      </c>
      <c r="I5604" s="3" t="s">
        <v>5815</v>
      </c>
      <c r="J5604" s="3" t="s">
        <v>22</v>
      </c>
      <c r="K5604" s="3" t="s">
        <v>23</v>
      </c>
      <c r="L5604" s="3" t="s">
        <v>4498</v>
      </c>
      <c r="M5604" s="3" t="s">
        <v>2739</v>
      </c>
      <c r="N5604" s="3">
        <v>21215</v>
      </c>
      <c r="O5604" s="3" t="s">
        <v>144</v>
      </c>
      <c r="P5604" s="3" t="s">
        <v>8253</v>
      </c>
      <c r="Q5604" s="3" t="s">
        <v>42</v>
      </c>
      <c r="R5604" s="3" t="s">
        <v>64</v>
      </c>
      <c r="S5604" s="3" t="s">
        <v>8254</v>
      </c>
      <c r="T5604" s="3">
        <v>10.71</v>
      </c>
      <c r="U5604" s="35" cm="1">
        <f t="array" ref="U5604">INDEX('Pricing Strategy'!$F$4:$F$71,MATCH(1,(Dataset!$O5604='Pricing Strategy'!$B$4:$B$71)*(Dataset!$Q5604='Pricing Strategy'!$C$4:$C$71)*(Dataset!$R5604='Pricing Strategy'!$D$4:$D$71),))</f>
        <v>0.45</v>
      </c>
      <c r="V5604" s="3">
        <f>Dataset!$T5604*(1-Dataset!$U5604)</f>
        <v>5.8905000000000012</v>
      </c>
    </row>
    <row r="5605" spans="1:22" x14ac:dyDescent="0.3">
      <c r="A5605" s="32"/>
      <c r="C5605" s="3">
        <v>5600</v>
      </c>
      <c r="D5605" s="3" t="s">
        <v>8361</v>
      </c>
      <c r="E5605" s="34">
        <v>42280</v>
      </c>
      <c r="F5605" s="34">
        <v>42280</v>
      </c>
      <c r="G5605" s="3" t="s">
        <v>1290</v>
      </c>
      <c r="H5605" s="3" t="s">
        <v>1351</v>
      </c>
      <c r="I5605" s="3" t="s">
        <v>1352</v>
      </c>
      <c r="J5605" s="3" t="s">
        <v>22</v>
      </c>
      <c r="K5605" s="3" t="s">
        <v>23</v>
      </c>
      <c r="L5605" s="3" t="s">
        <v>493</v>
      </c>
      <c r="M5605" s="3" t="s">
        <v>494</v>
      </c>
      <c r="N5605" s="3">
        <v>43229</v>
      </c>
      <c r="O5605" s="3" t="s">
        <v>144</v>
      </c>
      <c r="P5605" s="3" t="s">
        <v>8362</v>
      </c>
      <c r="Q5605" s="3" t="s">
        <v>42</v>
      </c>
      <c r="R5605" s="3" t="s">
        <v>64</v>
      </c>
      <c r="S5605" s="3" t="s">
        <v>8363</v>
      </c>
      <c r="T5605" s="3">
        <v>55.984000000000002</v>
      </c>
      <c r="U5605" s="35" cm="1">
        <f t="array" ref="U5605">INDEX('Pricing Strategy'!$F$4:$F$71,MATCH(1,(Dataset!$O5605='Pricing Strategy'!$B$4:$B$71)*(Dataset!$Q5605='Pricing Strategy'!$C$4:$C$71)*(Dataset!$R5605='Pricing Strategy'!$D$4:$D$71),))</f>
        <v>0.45</v>
      </c>
      <c r="V5605" s="3">
        <f>Dataset!$T5605*(1-Dataset!$U5605)</f>
        <v>30.791200000000003</v>
      </c>
    </row>
    <row r="5606" spans="1:22" x14ac:dyDescent="0.3">
      <c r="A5606" s="32"/>
      <c r="C5606" s="3">
        <v>5601</v>
      </c>
      <c r="D5606" s="3" t="s">
        <v>8361</v>
      </c>
      <c r="E5606" s="34">
        <v>42280</v>
      </c>
      <c r="F5606" s="34">
        <v>42280</v>
      </c>
      <c r="G5606" s="3" t="s">
        <v>1290</v>
      </c>
      <c r="H5606" s="3" t="s">
        <v>1351</v>
      </c>
      <c r="I5606" s="3" t="s">
        <v>1352</v>
      </c>
      <c r="J5606" s="3" t="s">
        <v>22</v>
      </c>
      <c r="K5606" s="3" t="s">
        <v>23</v>
      </c>
      <c r="L5606" s="3" t="s">
        <v>493</v>
      </c>
      <c r="M5606" s="3" t="s">
        <v>494</v>
      </c>
      <c r="N5606" s="3">
        <v>43229</v>
      </c>
      <c r="O5606" s="3" t="s">
        <v>144</v>
      </c>
      <c r="P5606" s="3" t="s">
        <v>585</v>
      </c>
      <c r="Q5606" s="3" t="s">
        <v>42</v>
      </c>
      <c r="R5606" s="3" t="s">
        <v>169</v>
      </c>
      <c r="S5606" s="3" t="s">
        <v>586</v>
      </c>
      <c r="T5606" s="3">
        <v>14.48</v>
      </c>
      <c r="U5606" s="35" cm="1">
        <f t="array" ref="U5606">INDEX('Pricing Strategy'!$F$4:$F$71,MATCH(1,(Dataset!$O5606='Pricing Strategy'!$B$4:$B$71)*(Dataset!$Q5606='Pricing Strategy'!$C$4:$C$71)*(Dataset!$R5606='Pricing Strategy'!$D$4:$D$71),))</f>
        <v>0.4</v>
      </c>
      <c r="V5606" s="3">
        <f>Dataset!$T5606*(1-Dataset!$U5606)</f>
        <v>8.6880000000000006</v>
      </c>
    </row>
    <row r="5607" spans="1:22" x14ac:dyDescent="0.3">
      <c r="A5607" s="32"/>
      <c r="C5607" s="3">
        <v>5602</v>
      </c>
      <c r="D5607" s="3" t="s">
        <v>8361</v>
      </c>
      <c r="E5607" s="34">
        <v>42280</v>
      </c>
      <c r="F5607" s="34">
        <v>42280</v>
      </c>
      <c r="G5607" s="3" t="s">
        <v>1290</v>
      </c>
      <c r="H5607" s="3" t="s">
        <v>1351</v>
      </c>
      <c r="I5607" s="3" t="s">
        <v>1352</v>
      </c>
      <c r="J5607" s="3" t="s">
        <v>22</v>
      </c>
      <c r="K5607" s="3" t="s">
        <v>23</v>
      </c>
      <c r="L5607" s="3" t="s">
        <v>493</v>
      </c>
      <c r="M5607" s="3" t="s">
        <v>494</v>
      </c>
      <c r="N5607" s="3">
        <v>43229</v>
      </c>
      <c r="O5607" s="3" t="s">
        <v>144</v>
      </c>
      <c r="P5607" s="3" t="s">
        <v>4340</v>
      </c>
      <c r="Q5607" s="3" t="s">
        <v>67</v>
      </c>
      <c r="R5607" s="3" t="s">
        <v>157</v>
      </c>
      <c r="S5607" s="3" t="s">
        <v>4341</v>
      </c>
      <c r="T5607" s="3">
        <v>142.488</v>
      </c>
      <c r="U5607" s="35" cm="1">
        <f t="array" ref="U5607">INDEX('Pricing Strategy'!$F$4:$F$71,MATCH(1,(Dataset!$O5607='Pricing Strategy'!$B$4:$B$71)*(Dataset!$Q5607='Pricing Strategy'!$C$4:$C$71)*(Dataset!$R5607='Pricing Strategy'!$D$4:$D$71),))</f>
        <v>0.45</v>
      </c>
      <c r="V5607" s="3">
        <f>Dataset!$T5607*(1-Dataset!$U5607)</f>
        <v>78.368400000000008</v>
      </c>
    </row>
    <row r="5608" spans="1:22" x14ac:dyDescent="0.3">
      <c r="A5608" s="32"/>
      <c r="C5608" s="3">
        <v>5603</v>
      </c>
      <c r="D5608" s="3" t="s">
        <v>8364</v>
      </c>
      <c r="E5608" s="34">
        <v>42974</v>
      </c>
      <c r="F5608" s="34">
        <v>42976</v>
      </c>
      <c r="G5608" s="3" t="s">
        <v>19</v>
      </c>
      <c r="H5608" s="3" t="s">
        <v>3588</v>
      </c>
      <c r="I5608" s="3" t="s">
        <v>3589</v>
      </c>
      <c r="J5608" s="3" t="s">
        <v>37</v>
      </c>
      <c r="K5608" s="3" t="s">
        <v>23</v>
      </c>
      <c r="L5608" s="3" t="s">
        <v>180</v>
      </c>
      <c r="M5608" s="3" t="s">
        <v>100</v>
      </c>
      <c r="N5608" s="3">
        <v>77041</v>
      </c>
      <c r="O5608" s="3" t="s">
        <v>101</v>
      </c>
      <c r="P5608" s="3" t="s">
        <v>8365</v>
      </c>
      <c r="Q5608" s="3" t="s">
        <v>42</v>
      </c>
      <c r="R5608" s="3" t="s">
        <v>55</v>
      </c>
      <c r="S5608" s="3" t="s">
        <v>8366</v>
      </c>
      <c r="T5608" s="3">
        <v>14.16</v>
      </c>
      <c r="U5608" s="35" cm="1">
        <f t="array" ref="U5608">INDEX('Pricing Strategy'!$F$4:$F$71,MATCH(1,(Dataset!$O5608='Pricing Strategy'!$B$4:$B$71)*(Dataset!$Q5608='Pricing Strategy'!$C$4:$C$71)*(Dataset!$R5608='Pricing Strategy'!$D$4:$D$71),))</f>
        <v>0.4</v>
      </c>
      <c r="V5608" s="3">
        <f>Dataset!$T5608*(1-Dataset!$U5608)</f>
        <v>8.4960000000000004</v>
      </c>
    </row>
    <row r="5609" spans="1:22" x14ac:dyDescent="0.3">
      <c r="A5609" s="32"/>
      <c r="C5609" s="3">
        <v>5604</v>
      </c>
      <c r="D5609" s="3" t="s">
        <v>8364</v>
      </c>
      <c r="E5609" s="34">
        <v>42974</v>
      </c>
      <c r="F5609" s="34">
        <v>42976</v>
      </c>
      <c r="G5609" s="3" t="s">
        <v>19</v>
      </c>
      <c r="H5609" s="3" t="s">
        <v>3588</v>
      </c>
      <c r="I5609" s="3" t="s">
        <v>3589</v>
      </c>
      <c r="J5609" s="3" t="s">
        <v>37</v>
      </c>
      <c r="K5609" s="3" t="s">
        <v>23</v>
      </c>
      <c r="L5609" s="3" t="s">
        <v>180</v>
      </c>
      <c r="M5609" s="3" t="s">
        <v>100</v>
      </c>
      <c r="N5609" s="3">
        <v>77041</v>
      </c>
      <c r="O5609" s="3" t="s">
        <v>101</v>
      </c>
      <c r="P5609" s="3" t="s">
        <v>7574</v>
      </c>
      <c r="Q5609" s="3" t="s">
        <v>42</v>
      </c>
      <c r="R5609" s="3" t="s">
        <v>86</v>
      </c>
      <c r="S5609" s="3" t="s">
        <v>7575</v>
      </c>
      <c r="T5609" s="3">
        <v>79.92</v>
      </c>
      <c r="U5609" s="35" cm="1">
        <f t="array" ref="U5609">INDEX('Pricing Strategy'!$F$4:$F$71,MATCH(1,(Dataset!$O5609='Pricing Strategy'!$B$4:$B$71)*(Dataset!$Q5609='Pricing Strategy'!$C$4:$C$71)*(Dataset!$R5609='Pricing Strategy'!$D$4:$D$71),))</f>
        <v>0.3</v>
      </c>
      <c r="V5609" s="3">
        <f>Dataset!$T5609*(1-Dataset!$U5609)</f>
        <v>55.943999999999996</v>
      </c>
    </row>
    <row r="5610" spans="1:22" x14ac:dyDescent="0.3">
      <c r="A5610" s="32"/>
      <c r="C5610" s="3">
        <v>5605</v>
      </c>
      <c r="D5610" s="3" t="s">
        <v>8367</v>
      </c>
      <c r="E5610" s="34">
        <v>42707</v>
      </c>
      <c r="F5610" s="34">
        <v>42711</v>
      </c>
      <c r="G5610" s="3" t="s">
        <v>46</v>
      </c>
      <c r="H5610" s="3" t="s">
        <v>4293</v>
      </c>
      <c r="I5610" s="3" t="s">
        <v>4294</v>
      </c>
      <c r="J5610" s="3" t="s">
        <v>37</v>
      </c>
      <c r="K5610" s="3" t="s">
        <v>23</v>
      </c>
      <c r="L5610" s="3" t="s">
        <v>262</v>
      </c>
      <c r="M5610" s="3" t="s">
        <v>263</v>
      </c>
      <c r="N5610" s="3">
        <v>10011</v>
      </c>
      <c r="O5610" s="3" t="s">
        <v>144</v>
      </c>
      <c r="P5610" s="3" t="s">
        <v>7633</v>
      </c>
      <c r="Q5610" s="3" t="s">
        <v>42</v>
      </c>
      <c r="R5610" s="3" t="s">
        <v>71</v>
      </c>
      <c r="S5610" s="3" t="s">
        <v>7634</v>
      </c>
      <c r="T5610" s="3">
        <v>590.35199999999998</v>
      </c>
      <c r="U5610" s="35" cm="1">
        <f t="array" ref="U5610">INDEX('Pricing Strategy'!$F$4:$F$71,MATCH(1,(Dataset!$O5610='Pricing Strategy'!$B$4:$B$71)*(Dataset!$Q5610='Pricing Strategy'!$C$4:$C$71)*(Dataset!$R5610='Pricing Strategy'!$D$4:$D$71),))</f>
        <v>0.4</v>
      </c>
      <c r="V5610" s="3">
        <f>Dataset!$T5610*(1-Dataset!$U5610)</f>
        <v>354.21119999999996</v>
      </c>
    </row>
    <row r="5611" spans="1:22" x14ac:dyDescent="0.3">
      <c r="A5611" s="32"/>
      <c r="C5611" s="3">
        <v>5606</v>
      </c>
      <c r="D5611" s="3" t="s">
        <v>8368</v>
      </c>
      <c r="E5611" s="34">
        <v>42998</v>
      </c>
      <c r="F5611" s="34">
        <v>43003</v>
      </c>
      <c r="G5611" s="3" t="s">
        <v>46</v>
      </c>
      <c r="H5611" s="3" t="s">
        <v>4433</v>
      </c>
      <c r="I5611" s="3" t="s">
        <v>4434</v>
      </c>
      <c r="J5611" s="3" t="s">
        <v>37</v>
      </c>
      <c r="K5611" s="3" t="s">
        <v>23</v>
      </c>
      <c r="L5611" s="3" t="s">
        <v>4494</v>
      </c>
      <c r="M5611" s="3" t="s">
        <v>84</v>
      </c>
      <c r="N5611" s="3">
        <v>27405</v>
      </c>
      <c r="O5611" s="3" t="s">
        <v>26</v>
      </c>
      <c r="P5611" s="3" t="s">
        <v>6060</v>
      </c>
      <c r="Q5611" s="3" t="s">
        <v>28</v>
      </c>
      <c r="R5611" s="3" t="s">
        <v>61</v>
      </c>
      <c r="S5611" s="3" t="s">
        <v>6061</v>
      </c>
      <c r="T5611" s="3">
        <v>17.088000000000001</v>
      </c>
      <c r="U5611" s="35" cm="1">
        <f t="array" ref="U5611">INDEX('Pricing Strategy'!$F$4:$F$71,MATCH(1,(Dataset!$O5611='Pricing Strategy'!$B$4:$B$71)*(Dataset!$Q5611='Pricing Strategy'!$C$4:$C$71)*(Dataset!$R5611='Pricing Strategy'!$D$4:$D$71),))</f>
        <v>0.25</v>
      </c>
      <c r="V5611" s="3">
        <f>Dataset!$T5611*(1-Dataset!$U5611)</f>
        <v>12.816000000000001</v>
      </c>
    </row>
    <row r="5612" spans="1:22" x14ac:dyDescent="0.3">
      <c r="A5612" s="32"/>
      <c r="C5612" s="3">
        <v>5607</v>
      </c>
      <c r="D5612" s="3" t="s">
        <v>8368</v>
      </c>
      <c r="E5612" s="34">
        <v>42998</v>
      </c>
      <c r="F5612" s="34">
        <v>43003</v>
      </c>
      <c r="G5612" s="3" t="s">
        <v>46</v>
      </c>
      <c r="H5612" s="3" t="s">
        <v>4433</v>
      </c>
      <c r="I5612" s="3" t="s">
        <v>4434</v>
      </c>
      <c r="J5612" s="3" t="s">
        <v>37</v>
      </c>
      <c r="K5612" s="3" t="s">
        <v>23</v>
      </c>
      <c r="L5612" s="3" t="s">
        <v>4494</v>
      </c>
      <c r="M5612" s="3" t="s">
        <v>84</v>
      </c>
      <c r="N5612" s="3">
        <v>27405</v>
      </c>
      <c r="O5612" s="3" t="s">
        <v>26</v>
      </c>
      <c r="P5612" s="3" t="s">
        <v>3191</v>
      </c>
      <c r="Q5612" s="3" t="s">
        <v>28</v>
      </c>
      <c r="R5612" s="3" t="s">
        <v>32</v>
      </c>
      <c r="S5612" s="3" t="s">
        <v>3192</v>
      </c>
      <c r="T5612" s="3">
        <v>98.391999999999996</v>
      </c>
      <c r="U5612" s="35" cm="1">
        <f t="array" ref="U5612">INDEX('Pricing Strategy'!$F$4:$F$71,MATCH(1,(Dataset!$O5612='Pricing Strategy'!$B$4:$B$71)*(Dataset!$Q5612='Pricing Strategy'!$C$4:$C$71)*(Dataset!$R5612='Pricing Strategy'!$D$4:$D$71),))</f>
        <v>0.3</v>
      </c>
      <c r="V5612" s="3">
        <f>Dataset!$T5612*(1-Dataset!$U5612)</f>
        <v>68.874399999999994</v>
      </c>
    </row>
    <row r="5613" spans="1:22" x14ac:dyDescent="0.3">
      <c r="A5613" s="32"/>
      <c r="C5613" s="3">
        <v>5608</v>
      </c>
      <c r="D5613" s="3" t="s">
        <v>8369</v>
      </c>
      <c r="E5613" s="34">
        <v>43184</v>
      </c>
      <c r="F5613" s="34">
        <v>43190</v>
      </c>
      <c r="G5613" s="3" t="s">
        <v>46</v>
      </c>
      <c r="H5613" s="3" t="s">
        <v>2116</v>
      </c>
      <c r="I5613" s="3" t="s">
        <v>2117</v>
      </c>
      <c r="J5613" s="3" t="s">
        <v>22</v>
      </c>
      <c r="K5613" s="3" t="s">
        <v>23</v>
      </c>
      <c r="L5613" s="3" t="s">
        <v>262</v>
      </c>
      <c r="M5613" s="3" t="s">
        <v>263</v>
      </c>
      <c r="N5613" s="3">
        <v>10024</v>
      </c>
      <c r="O5613" s="3" t="s">
        <v>144</v>
      </c>
      <c r="P5613" s="3" t="s">
        <v>637</v>
      </c>
      <c r="Q5613" s="3" t="s">
        <v>42</v>
      </c>
      <c r="R5613" s="3" t="s">
        <v>64</v>
      </c>
      <c r="S5613" s="3" t="s">
        <v>638</v>
      </c>
      <c r="T5613" s="3">
        <v>11.05</v>
      </c>
      <c r="U5613" s="35" cm="1">
        <f t="array" ref="U5613">INDEX('Pricing Strategy'!$F$4:$F$71,MATCH(1,(Dataset!$O5613='Pricing Strategy'!$B$4:$B$71)*(Dataset!$Q5613='Pricing Strategy'!$C$4:$C$71)*(Dataset!$R5613='Pricing Strategy'!$D$4:$D$71),))</f>
        <v>0.45</v>
      </c>
      <c r="V5613" s="3">
        <f>Dataset!$T5613*(1-Dataset!$U5613)</f>
        <v>6.0775000000000006</v>
      </c>
    </row>
    <row r="5614" spans="1:22" x14ac:dyDescent="0.3">
      <c r="A5614" s="32"/>
      <c r="C5614" s="3">
        <v>5609</v>
      </c>
      <c r="D5614" s="3" t="s">
        <v>8370</v>
      </c>
      <c r="E5614" s="34">
        <v>42710</v>
      </c>
      <c r="F5614" s="34">
        <v>42715</v>
      </c>
      <c r="G5614" s="3" t="s">
        <v>46</v>
      </c>
      <c r="H5614" s="3" t="s">
        <v>5083</v>
      </c>
      <c r="I5614" s="3" t="s">
        <v>5084</v>
      </c>
      <c r="J5614" s="3" t="s">
        <v>22</v>
      </c>
      <c r="K5614" s="3" t="s">
        <v>23</v>
      </c>
      <c r="L5614" s="3" t="s">
        <v>123</v>
      </c>
      <c r="M5614" s="3" t="s">
        <v>39</v>
      </c>
      <c r="N5614" s="3">
        <v>94109</v>
      </c>
      <c r="O5614" s="3" t="s">
        <v>40</v>
      </c>
      <c r="P5614" s="3" t="s">
        <v>4097</v>
      </c>
      <c r="Q5614" s="3" t="s">
        <v>42</v>
      </c>
      <c r="R5614" s="3" t="s">
        <v>74</v>
      </c>
      <c r="S5614" s="3" t="s">
        <v>4098</v>
      </c>
      <c r="T5614" s="3">
        <v>7.78</v>
      </c>
      <c r="U5614" s="35" cm="1">
        <f t="array" ref="U5614">INDEX('Pricing Strategy'!$F$4:$F$71,MATCH(1,(Dataset!$O5614='Pricing Strategy'!$B$4:$B$71)*(Dataset!$Q5614='Pricing Strategy'!$C$4:$C$71)*(Dataset!$R5614='Pricing Strategy'!$D$4:$D$71),))</f>
        <v>0.4</v>
      </c>
      <c r="V5614" s="3">
        <f>Dataset!$T5614*(1-Dataset!$U5614)</f>
        <v>4.6680000000000001</v>
      </c>
    </row>
    <row r="5615" spans="1:22" x14ac:dyDescent="0.3">
      <c r="A5615" s="32"/>
      <c r="C5615" s="3">
        <v>5610</v>
      </c>
      <c r="D5615" s="3" t="s">
        <v>8371</v>
      </c>
      <c r="E5615" s="34">
        <v>43343</v>
      </c>
      <c r="F5615" s="34">
        <v>43348</v>
      </c>
      <c r="G5615" s="3" t="s">
        <v>46</v>
      </c>
      <c r="H5615" s="3" t="s">
        <v>8372</v>
      </c>
      <c r="I5615" s="3" t="s">
        <v>8373</v>
      </c>
      <c r="J5615" s="3" t="s">
        <v>22</v>
      </c>
      <c r="K5615" s="3" t="s">
        <v>23</v>
      </c>
      <c r="L5615" s="3" t="s">
        <v>733</v>
      </c>
      <c r="M5615" s="3" t="s">
        <v>734</v>
      </c>
      <c r="N5615" s="3">
        <v>71203</v>
      </c>
      <c r="O5615" s="3" t="s">
        <v>26</v>
      </c>
      <c r="P5615" s="3" t="s">
        <v>2997</v>
      </c>
      <c r="Q5615" s="3" t="s">
        <v>67</v>
      </c>
      <c r="R5615" s="3" t="s">
        <v>157</v>
      </c>
      <c r="S5615" s="3" t="s">
        <v>2998</v>
      </c>
      <c r="T5615" s="3">
        <v>659.9</v>
      </c>
      <c r="U5615" s="35" cm="1">
        <f t="array" ref="U5615">INDEX('Pricing Strategy'!$F$4:$F$71,MATCH(1,(Dataset!$O5615='Pricing Strategy'!$B$4:$B$71)*(Dataset!$Q5615='Pricing Strategy'!$C$4:$C$71)*(Dataset!$R5615='Pricing Strategy'!$D$4:$D$71),))</f>
        <v>0.3</v>
      </c>
      <c r="V5615" s="3">
        <f>Dataset!$T5615*(1-Dataset!$U5615)</f>
        <v>461.92999999999995</v>
      </c>
    </row>
    <row r="5616" spans="1:22" x14ac:dyDescent="0.3">
      <c r="A5616" s="32"/>
      <c r="C5616" s="3">
        <v>5611</v>
      </c>
      <c r="D5616" s="3" t="s">
        <v>8374</v>
      </c>
      <c r="E5616" s="34">
        <v>42648</v>
      </c>
      <c r="F5616" s="34">
        <v>42650</v>
      </c>
      <c r="G5616" s="3" t="s">
        <v>184</v>
      </c>
      <c r="H5616" s="3" t="s">
        <v>798</v>
      </c>
      <c r="I5616" s="3" t="s">
        <v>799</v>
      </c>
      <c r="J5616" s="3" t="s">
        <v>22</v>
      </c>
      <c r="K5616" s="3" t="s">
        <v>23</v>
      </c>
      <c r="L5616" s="3" t="s">
        <v>1007</v>
      </c>
      <c r="M5616" s="3" t="s">
        <v>494</v>
      </c>
      <c r="N5616" s="3">
        <v>45231</v>
      </c>
      <c r="O5616" s="3" t="s">
        <v>144</v>
      </c>
      <c r="P5616" s="3" t="s">
        <v>751</v>
      </c>
      <c r="Q5616" s="3" t="s">
        <v>67</v>
      </c>
      <c r="R5616" s="3" t="s">
        <v>157</v>
      </c>
      <c r="S5616" s="3" t="s">
        <v>752</v>
      </c>
      <c r="T5616" s="3">
        <v>53.04</v>
      </c>
      <c r="U5616" s="35" cm="1">
        <f t="array" ref="U5616">INDEX('Pricing Strategy'!$F$4:$F$71,MATCH(1,(Dataset!$O5616='Pricing Strategy'!$B$4:$B$71)*(Dataset!$Q5616='Pricing Strategy'!$C$4:$C$71)*(Dataset!$R5616='Pricing Strategy'!$D$4:$D$71),))</f>
        <v>0.45</v>
      </c>
      <c r="V5616" s="3">
        <f>Dataset!$T5616*(1-Dataset!$U5616)</f>
        <v>29.172000000000001</v>
      </c>
    </row>
    <row r="5617" spans="1:22" x14ac:dyDescent="0.3">
      <c r="A5617" s="32"/>
      <c r="C5617" s="3">
        <v>5612</v>
      </c>
      <c r="D5617" s="3" t="s">
        <v>8375</v>
      </c>
      <c r="E5617" s="34">
        <v>43330</v>
      </c>
      <c r="F5617" s="34">
        <v>43334</v>
      </c>
      <c r="G5617" s="3" t="s">
        <v>46</v>
      </c>
      <c r="H5617" s="3" t="s">
        <v>2510</v>
      </c>
      <c r="I5617" s="3" t="s">
        <v>2511</v>
      </c>
      <c r="J5617" s="3" t="s">
        <v>37</v>
      </c>
      <c r="K5617" s="3" t="s">
        <v>23</v>
      </c>
      <c r="L5617" s="3" t="s">
        <v>91</v>
      </c>
      <c r="M5617" s="3" t="s">
        <v>92</v>
      </c>
      <c r="N5617" s="3">
        <v>98105</v>
      </c>
      <c r="O5617" s="3" t="s">
        <v>40</v>
      </c>
      <c r="P5617" s="3" t="s">
        <v>2708</v>
      </c>
      <c r="Q5617" s="3" t="s">
        <v>67</v>
      </c>
      <c r="R5617" s="3" t="s">
        <v>157</v>
      </c>
      <c r="S5617" s="3" t="s">
        <v>4269</v>
      </c>
      <c r="T5617" s="3">
        <v>843.9</v>
      </c>
      <c r="U5617" s="35" cm="1">
        <f t="array" ref="U5617">INDEX('Pricing Strategy'!$F$4:$F$71,MATCH(1,(Dataset!$O5617='Pricing Strategy'!$B$4:$B$71)*(Dataset!$Q5617='Pricing Strategy'!$C$4:$C$71)*(Dataset!$R5617='Pricing Strategy'!$D$4:$D$71),))</f>
        <v>0.45</v>
      </c>
      <c r="V5617" s="3">
        <f>Dataset!$T5617*(1-Dataset!$U5617)</f>
        <v>464.14500000000004</v>
      </c>
    </row>
    <row r="5618" spans="1:22" x14ac:dyDescent="0.3">
      <c r="A5618" s="32"/>
      <c r="C5618" s="3">
        <v>5613</v>
      </c>
      <c r="D5618" s="3" t="s">
        <v>8375</v>
      </c>
      <c r="E5618" s="34">
        <v>43330</v>
      </c>
      <c r="F5618" s="34">
        <v>43334</v>
      </c>
      <c r="G5618" s="3" t="s">
        <v>46</v>
      </c>
      <c r="H5618" s="3" t="s">
        <v>2510</v>
      </c>
      <c r="I5618" s="3" t="s">
        <v>2511</v>
      </c>
      <c r="J5618" s="3" t="s">
        <v>37</v>
      </c>
      <c r="K5618" s="3" t="s">
        <v>23</v>
      </c>
      <c r="L5618" s="3" t="s">
        <v>91</v>
      </c>
      <c r="M5618" s="3" t="s">
        <v>92</v>
      </c>
      <c r="N5618" s="3">
        <v>98105</v>
      </c>
      <c r="O5618" s="3" t="s">
        <v>40</v>
      </c>
      <c r="P5618" s="3" t="s">
        <v>2247</v>
      </c>
      <c r="Q5618" s="3" t="s">
        <v>67</v>
      </c>
      <c r="R5618" s="3" t="s">
        <v>157</v>
      </c>
      <c r="S5618" s="3" t="s">
        <v>2248</v>
      </c>
      <c r="T5618" s="3">
        <v>1496.16</v>
      </c>
      <c r="U5618" s="35" cm="1">
        <f t="array" ref="U5618">INDEX('Pricing Strategy'!$F$4:$F$71,MATCH(1,(Dataset!$O5618='Pricing Strategy'!$B$4:$B$71)*(Dataset!$Q5618='Pricing Strategy'!$C$4:$C$71)*(Dataset!$R5618='Pricing Strategy'!$D$4:$D$71),))</f>
        <v>0.45</v>
      </c>
      <c r="V5618" s="3">
        <f>Dataset!$T5618*(1-Dataset!$U5618)</f>
        <v>822.88800000000015</v>
      </c>
    </row>
    <row r="5619" spans="1:22" x14ac:dyDescent="0.3">
      <c r="A5619" s="32"/>
      <c r="C5619" s="3">
        <v>5614</v>
      </c>
      <c r="D5619" s="3" t="s">
        <v>8376</v>
      </c>
      <c r="E5619" s="34">
        <v>42768</v>
      </c>
      <c r="F5619" s="34">
        <v>42773</v>
      </c>
      <c r="G5619" s="3" t="s">
        <v>46</v>
      </c>
      <c r="H5619" s="3" t="s">
        <v>3833</v>
      </c>
      <c r="I5619" s="3" t="s">
        <v>3834</v>
      </c>
      <c r="J5619" s="3" t="s">
        <v>22</v>
      </c>
      <c r="K5619" s="3" t="s">
        <v>23</v>
      </c>
      <c r="L5619" s="3" t="s">
        <v>262</v>
      </c>
      <c r="M5619" s="3" t="s">
        <v>263</v>
      </c>
      <c r="N5619" s="3">
        <v>10011</v>
      </c>
      <c r="O5619" s="3" t="s">
        <v>144</v>
      </c>
      <c r="P5619" s="3" t="s">
        <v>8377</v>
      </c>
      <c r="Q5619" s="3" t="s">
        <v>42</v>
      </c>
      <c r="R5619" s="3" t="s">
        <v>55</v>
      </c>
      <c r="S5619" s="3" t="s">
        <v>8378</v>
      </c>
      <c r="T5619" s="3">
        <v>117.96</v>
      </c>
      <c r="U5619" s="35" cm="1">
        <f t="array" ref="U5619">INDEX('Pricing Strategy'!$F$4:$F$71,MATCH(1,(Dataset!$O5619='Pricing Strategy'!$B$4:$B$71)*(Dataset!$Q5619='Pricing Strategy'!$C$4:$C$71)*(Dataset!$R5619='Pricing Strategy'!$D$4:$D$71),))</f>
        <v>0.5</v>
      </c>
      <c r="V5619" s="3">
        <f>Dataset!$T5619*(1-Dataset!$U5619)</f>
        <v>58.98</v>
      </c>
    </row>
    <row r="5620" spans="1:22" x14ac:dyDescent="0.3">
      <c r="A5620" s="32"/>
      <c r="C5620" s="3">
        <v>5615</v>
      </c>
      <c r="D5620" s="3" t="s">
        <v>8379</v>
      </c>
      <c r="E5620" s="34">
        <v>42970</v>
      </c>
      <c r="F5620" s="34">
        <v>42974</v>
      </c>
      <c r="G5620" s="3" t="s">
        <v>46</v>
      </c>
      <c r="H5620" s="3" t="s">
        <v>6347</v>
      </c>
      <c r="I5620" s="3" t="s">
        <v>6348</v>
      </c>
      <c r="J5620" s="3" t="s">
        <v>37</v>
      </c>
      <c r="K5620" s="3" t="s">
        <v>23</v>
      </c>
      <c r="L5620" s="3" t="s">
        <v>262</v>
      </c>
      <c r="M5620" s="3" t="s">
        <v>263</v>
      </c>
      <c r="N5620" s="3">
        <v>10035</v>
      </c>
      <c r="O5620" s="3" t="s">
        <v>144</v>
      </c>
      <c r="P5620" s="3" t="s">
        <v>1264</v>
      </c>
      <c r="Q5620" s="3" t="s">
        <v>42</v>
      </c>
      <c r="R5620" s="3" t="s">
        <v>64</v>
      </c>
      <c r="S5620" s="3" t="s">
        <v>1265</v>
      </c>
      <c r="T5620" s="3">
        <v>21.3</v>
      </c>
      <c r="U5620" s="35" cm="1">
        <f t="array" ref="U5620">INDEX('Pricing Strategy'!$F$4:$F$71,MATCH(1,(Dataset!$O5620='Pricing Strategy'!$B$4:$B$71)*(Dataset!$Q5620='Pricing Strategy'!$C$4:$C$71)*(Dataset!$R5620='Pricing Strategy'!$D$4:$D$71),))</f>
        <v>0.45</v>
      </c>
      <c r="V5620" s="3">
        <f>Dataset!$T5620*(1-Dataset!$U5620)</f>
        <v>11.715000000000002</v>
      </c>
    </row>
    <row r="5621" spans="1:22" x14ac:dyDescent="0.3">
      <c r="A5621" s="32"/>
      <c r="C5621" s="3">
        <v>5616</v>
      </c>
      <c r="D5621" s="3" t="s">
        <v>8379</v>
      </c>
      <c r="E5621" s="34">
        <v>42970</v>
      </c>
      <c r="F5621" s="34">
        <v>42974</v>
      </c>
      <c r="G5621" s="3" t="s">
        <v>46</v>
      </c>
      <c r="H5621" s="3" t="s">
        <v>6347</v>
      </c>
      <c r="I5621" s="3" t="s">
        <v>6348</v>
      </c>
      <c r="J5621" s="3" t="s">
        <v>37</v>
      </c>
      <c r="K5621" s="3" t="s">
        <v>23</v>
      </c>
      <c r="L5621" s="3" t="s">
        <v>262</v>
      </c>
      <c r="M5621" s="3" t="s">
        <v>263</v>
      </c>
      <c r="N5621" s="3">
        <v>10035</v>
      </c>
      <c r="O5621" s="3" t="s">
        <v>144</v>
      </c>
      <c r="P5621" s="3" t="s">
        <v>355</v>
      </c>
      <c r="Q5621" s="3" t="s">
        <v>42</v>
      </c>
      <c r="R5621" s="3" t="s">
        <v>74</v>
      </c>
      <c r="S5621" s="3" t="s">
        <v>356</v>
      </c>
      <c r="T5621" s="3">
        <v>1040.8</v>
      </c>
      <c r="U5621" s="35" cm="1">
        <f t="array" ref="U5621">INDEX('Pricing Strategy'!$F$4:$F$71,MATCH(1,(Dataset!$O5621='Pricing Strategy'!$B$4:$B$71)*(Dataset!$Q5621='Pricing Strategy'!$C$4:$C$71)*(Dataset!$R5621='Pricing Strategy'!$D$4:$D$71),))</f>
        <v>0.4</v>
      </c>
      <c r="V5621" s="3">
        <f>Dataset!$T5621*(1-Dataset!$U5621)</f>
        <v>624.4799999999999</v>
      </c>
    </row>
    <row r="5622" spans="1:22" x14ac:dyDescent="0.3">
      <c r="A5622" s="32"/>
      <c r="C5622" s="3">
        <v>5617</v>
      </c>
      <c r="D5622" s="3" t="s">
        <v>8379</v>
      </c>
      <c r="E5622" s="34">
        <v>42970</v>
      </c>
      <c r="F5622" s="34">
        <v>42974</v>
      </c>
      <c r="G5622" s="3" t="s">
        <v>46</v>
      </c>
      <c r="H5622" s="3" t="s">
        <v>6347</v>
      </c>
      <c r="I5622" s="3" t="s">
        <v>6348</v>
      </c>
      <c r="J5622" s="3" t="s">
        <v>37</v>
      </c>
      <c r="K5622" s="3" t="s">
        <v>23</v>
      </c>
      <c r="L5622" s="3" t="s">
        <v>262</v>
      </c>
      <c r="M5622" s="3" t="s">
        <v>263</v>
      </c>
      <c r="N5622" s="3">
        <v>10035</v>
      </c>
      <c r="O5622" s="3" t="s">
        <v>144</v>
      </c>
      <c r="P5622" s="3" t="s">
        <v>2192</v>
      </c>
      <c r="Q5622" s="3" t="s">
        <v>42</v>
      </c>
      <c r="R5622" s="3" t="s">
        <v>64</v>
      </c>
      <c r="S5622" s="3" t="s">
        <v>2193</v>
      </c>
      <c r="T5622" s="3">
        <v>29.34</v>
      </c>
      <c r="U5622" s="35" cm="1">
        <f t="array" ref="U5622">INDEX('Pricing Strategy'!$F$4:$F$71,MATCH(1,(Dataset!$O5622='Pricing Strategy'!$B$4:$B$71)*(Dataset!$Q5622='Pricing Strategy'!$C$4:$C$71)*(Dataset!$R5622='Pricing Strategy'!$D$4:$D$71),))</f>
        <v>0.45</v>
      </c>
      <c r="V5622" s="3">
        <f>Dataset!$T5622*(1-Dataset!$U5622)</f>
        <v>16.137</v>
      </c>
    </row>
    <row r="5623" spans="1:22" x14ac:dyDescent="0.3">
      <c r="A5623" s="32"/>
      <c r="C5623" s="3">
        <v>5618</v>
      </c>
      <c r="D5623" s="3" t="s">
        <v>8380</v>
      </c>
      <c r="E5623" s="34">
        <v>43281</v>
      </c>
      <c r="F5623" s="34">
        <v>43285</v>
      </c>
      <c r="G5623" s="3" t="s">
        <v>46</v>
      </c>
      <c r="H5623" s="3" t="s">
        <v>35</v>
      </c>
      <c r="I5623" s="3" t="s">
        <v>36</v>
      </c>
      <c r="J5623" s="3" t="s">
        <v>37</v>
      </c>
      <c r="K5623" s="3" t="s">
        <v>23</v>
      </c>
      <c r="L5623" s="3" t="s">
        <v>330</v>
      </c>
      <c r="M5623" s="3" t="s">
        <v>331</v>
      </c>
      <c r="N5623" s="3">
        <v>38109</v>
      </c>
      <c r="O5623" s="3" t="s">
        <v>26</v>
      </c>
      <c r="P5623" s="3" t="s">
        <v>4487</v>
      </c>
      <c r="Q5623" s="3" t="s">
        <v>28</v>
      </c>
      <c r="R5623" s="3" t="s">
        <v>61</v>
      </c>
      <c r="S5623" s="3" t="s">
        <v>4488</v>
      </c>
      <c r="T5623" s="3">
        <v>19.52</v>
      </c>
      <c r="U5623" s="35" cm="1">
        <f t="array" ref="U5623">INDEX('Pricing Strategy'!$F$4:$F$71,MATCH(1,(Dataset!$O5623='Pricing Strategy'!$B$4:$B$71)*(Dataset!$Q5623='Pricing Strategy'!$C$4:$C$71)*(Dataset!$R5623='Pricing Strategy'!$D$4:$D$71),))</f>
        <v>0.25</v>
      </c>
      <c r="V5623" s="3">
        <f>Dataset!$T5623*(1-Dataset!$U5623)</f>
        <v>14.64</v>
      </c>
    </row>
    <row r="5624" spans="1:22" x14ac:dyDescent="0.3">
      <c r="A5624" s="32"/>
      <c r="C5624" s="3">
        <v>5619</v>
      </c>
      <c r="D5624" s="3" t="s">
        <v>8381</v>
      </c>
      <c r="E5624" s="34">
        <v>42631</v>
      </c>
      <c r="F5624" s="34">
        <v>42634</v>
      </c>
      <c r="G5624" s="3" t="s">
        <v>184</v>
      </c>
      <c r="H5624" s="3" t="s">
        <v>4152</v>
      </c>
      <c r="I5624" s="3" t="s">
        <v>4153</v>
      </c>
      <c r="J5624" s="3" t="s">
        <v>22</v>
      </c>
      <c r="K5624" s="3" t="s">
        <v>23</v>
      </c>
      <c r="L5624" s="3" t="s">
        <v>947</v>
      </c>
      <c r="M5624" s="3" t="s">
        <v>39</v>
      </c>
      <c r="N5624" s="3">
        <v>92105</v>
      </c>
      <c r="O5624" s="3" t="s">
        <v>40</v>
      </c>
      <c r="P5624" s="3" t="s">
        <v>111</v>
      </c>
      <c r="Q5624" s="3" t="s">
        <v>42</v>
      </c>
      <c r="R5624" s="3" t="s">
        <v>55</v>
      </c>
      <c r="S5624" s="3" t="s">
        <v>112</v>
      </c>
      <c r="T5624" s="3">
        <v>443.92</v>
      </c>
      <c r="U5624" s="35" cm="1">
        <f t="array" ref="U5624">INDEX('Pricing Strategy'!$F$4:$F$71,MATCH(1,(Dataset!$O5624='Pricing Strategy'!$B$4:$B$71)*(Dataset!$Q5624='Pricing Strategy'!$C$4:$C$71)*(Dataset!$R5624='Pricing Strategy'!$D$4:$D$71),))</f>
        <v>0.5</v>
      </c>
      <c r="V5624" s="3">
        <f>Dataset!$T5624*(1-Dataset!$U5624)</f>
        <v>221.96</v>
      </c>
    </row>
    <row r="5625" spans="1:22" x14ac:dyDescent="0.3">
      <c r="A5625" s="32"/>
      <c r="C5625" s="3">
        <v>5620</v>
      </c>
      <c r="D5625" s="3" t="s">
        <v>8382</v>
      </c>
      <c r="E5625" s="34">
        <v>43003</v>
      </c>
      <c r="F5625" s="34">
        <v>43008</v>
      </c>
      <c r="G5625" s="3" t="s">
        <v>46</v>
      </c>
      <c r="H5625" s="3" t="s">
        <v>2330</v>
      </c>
      <c r="I5625" s="3" t="s">
        <v>2331</v>
      </c>
      <c r="J5625" s="3" t="s">
        <v>37</v>
      </c>
      <c r="K5625" s="3" t="s">
        <v>23</v>
      </c>
      <c r="L5625" s="3" t="s">
        <v>7596</v>
      </c>
      <c r="M5625" s="3" t="s">
        <v>110</v>
      </c>
      <c r="N5625" s="3">
        <v>54601</v>
      </c>
      <c r="O5625" s="3" t="s">
        <v>101</v>
      </c>
      <c r="P5625" s="3" t="s">
        <v>1180</v>
      </c>
      <c r="Q5625" s="3" t="s">
        <v>67</v>
      </c>
      <c r="R5625" s="3" t="s">
        <v>157</v>
      </c>
      <c r="S5625" s="3" t="s">
        <v>1181</v>
      </c>
      <c r="T5625" s="3">
        <v>499.95</v>
      </c>
      <c r="U5625" s="35" cm="1">
        <f t="array" ref="U5625">INDEX('Pricing Strategy'!$F$4:$F$71,MATCH(1,(Dataset!$O5625='Pricing Strategy'!$B$4:$B$71)*(Dataset!$Q5625='Pricing Strategy'!$C$4:$C$71)*(Dataset!$R5625='Pricing Strategy'!$D$4:$D$71),))</f>
        <v>0.35</v>
      </c>
      <c r="V5625" s="3">
        <f>Dataset!$T5625*(1-Dataset!$U5625)</f>
        <v>324.96750000000003</v>
      </c>
    </row>
    <row r="5626" spans="1:22" x14ac:dyDescent="0.3">
      <c r="A5626" s="32"/>
      <c r="C5626" s="3">
        <v>5621</v>
      </c>
      <c r="D5626" s="3" t="s">
        <v>8382</v>
      </c>
      <c r="E5626" s="34">
        <v>43003</v>
      </c>
      <c r="F5626" s="34">
        <v>43008</v>
      </c>
      <c r="G5626" s="3" t="s">
        <v>46</v>
      </c>
      <c r="H5626" s="3" t="s">
        <v>2330</v>
      </c>
      <c r="I5626" s="3" t="s">
        <v>2331</v>
      </c>
      <c r="J5626" s="3" t="s">
        <v>37</v>
      </c>
      <c r="K5626" s="3" t="s">
        <v>23</v>
      </c>
      <c r="L5626" s="3" t="s">
        <v>7596</v>
      </c>
      <c r="M5626" s="3" t="s">
        <v>110</v>
      </c>
      <c r="N5626" s="3">
        <v>54601</v>
      </c>
      <c r="O5626" s="3" t="s">
        <v>101</v>
      </c>
      <c r="P5626" s="3" t="s">
        <v>5211</v>
      </c>
      <c r="Q5626" s="3" t="s">
        <v>42</v>
      </c>
      <c r="R5626" s="3" t="s">
        <v>64</v>
      </c>
      <c r="S5626" s="3" t="s">
        <v>5212</v>
      </c>
      <c r="T5626" s="3">
        <v>3.04</v>
      </c>
      <c r="U5626" s="35" cm="1">
        <f t="array" ref="U5626">INDEX('Pricing Strategy'!$F$4:$F$71,MATCH(1,(Dataset!$O5626='Pricing Strategy'!$B$4:$B$71)*(Dataset!$Q5626='Pricing Strategy'!$C$4:$C$71)*(Dataset!$R5626='Pricing Strategy'!$D$4:$D$71),))</f>
        <v>0.35</v>
      </c>
      <c r="V5626" s="3">
        <f>Dataset!$T5626*(1-Dataset!$U5626)</f>
        <v>1.9760000000000002</v>
      </c>
    </row>
    <row r="5627" spans="1:22" x14ac:dyDescent="0.3">
      <c r="A5627" s="32"/>
      <c r="C5627" s="3">
        <v>5622</v>
      </c>
      <c r="D5627" s="3" t="s">
        <v>8382</v>
      </c>
      <c r="E5627" s="34">
        <v>43003</v>
      </c>
      <c r="F5627" s="34">
        <v>43008</v>
      </c>
      <c r="G5627" s="3" t="s">
        <v>46</v>
      </c>
      <c r="H5627" s="3" t="s">
        <v>2330</v>
      </c>
      <c r="I5627" s="3" t="s">
        <v>2331</v>
      </c>
      <c r="J5627" s="3" t="s">
        <v>37</v>
      </c>
      <c r="K5627" s="3" t="s">
        <v>23</v>
      </c>
      <c r="L5627" s="3" t="s">
        <v>7596</v>
      </c>
      <c r="M5627" s="3" t="s">
        <v>110</v>
      </c>
      <c r="N5627" s="3">
        <v>54601</v>
      </c>
      <c r="O5627" s="3" t="s">
        <v>101</v>
      </c>
      <c r="P5627" s="3" t="s">
        <v>199</v>
      </c>
      <c r="Q5627" s="3" t="s">
        <v>28</v>
      </c>
      <c r="R5627" s="3" t="s">
        <v>32</v>
      </c>
      <c r="S5627" s="3" t="s">
        <v>200</v>
      </c>
      <c r="T5627" s="3">
        <v>201.96</v>
      </c>
      <c r="U5627" s="35" cm="1">
        <f t="array" ref="U5627">INDEX('Pricing Strategy'!$F$4:$F$71,MATCH(1,(Dataset!$O5627='Pricing Strategy'!$B$4:$B$71)*(Dataset!$Q5627='Pricing Strategy'!$C$4:$C$71)*(Dataset!$R5627='Pricing Strategy'!$D$4:$D$71),))</f>
        <v>0.35</v>
      </c>
      <c r="V5627" s="3">
        <f>Dataset!$T5627*(1-Dataset!$U5627)</f>
        <v>131.274</v>
      </c>
    </row>
    <row r="5628" spans="1:22" x14ac:dyDescent="0.3">
      <c r="A5628" s="32"/>
      <c r="C5628" s="3">
        <v>5623</v>
      </c>
      <c r="D5628" s="3" t="s">
        <v>8382</v>
      </c>
      <c r="E5628" s="34">
        <v>43003</v>
      </c>
      <c r="F5628" s="34">
        <v>43008</v>
      </c>
      <c r="G5628" s="3" t="s">
        <v>46</v>
      </c>
      <c r="H5628" s="3" t="s">
        <v>2330</v>
      </c>
      <c r="I5628" s="3" t="s">
        <v>2331</v>
      </c>
      <c r="J5628" s="3" t="s">
        <v>37</v>
      </c>
      <c r="K5628" s="3" t="s">
        <v>23</v>
      </c>
      <c r="L5628" s="3" t="s">
        <v>7596</v>
      </c>
      <c r="M5628" s="3" t="s">
        <v>110</v>
      </c>
      <c r="N5628" s="3">
        <v>54601</v>
      </c>
      <c r="O5628" s="3" t="s">
        <v>101</v>
      </c>
      <c r="P5628" s="3" t="s">
        <v>6186</v>
      </c>
      <c r="Q5628" s="3" t="s">
        <v>28</v>
      </c>
      <c r="R5628" s="3" t="s">
        <v>61</v>
      </c>
      <c r="S5628" s="3" t="s">
        <v>6187</v>
      </c>
      <c r="T5628" s="3">
        <v>68.64</v>
      </c>
      <c r="U5628" s="35" cm="1">
        <f t="array" ref="U5628">INDEX('Pricing Strategy'!$F$4:$F$71,MATCH(1,(Dataset!$O5628='Pricing Strategy'!$B$4:$B$71)*(Dataset!$Q5628='Pricing Strategy'!$C$4:$C$71)*(Dataset!$R5628='Pricing Strategy'!$D$4:$D$71),))</f>
        <v>0.3</v>
      </c>
      <c r="V5628" s="3">
        <f>Dataset!$T5628*(1-Dataset!$U5628)</f>
        <v>48.047999999999995</v>
      </c>
    </row>
    <row r="5629" spans="1:22" x14ac:dyDescent="0.3">
      <c r="A5629" s="32"/>
      <c r="C5629" s="3">
        <v>5624</v>
      </c>
      <c r="D5629" s="3" t="s">
        <v>8383</v>
      </c>
      <c r="E5629" s="34">
        <v>43032</v>
      </c>
      <c r="F5629" s="34">
        <v>43036</v>
      </c>
      <c r="G5629" s="3" t="s">
        <v>19</v>
      </c>
      <c r="H5629" s="3" t="s">
        <v>846</v>
      </c>
      <c r="I5629" s="3" t="s">
        <v>847</v>
      </c>
      <c r="J5629" s="3" t="s">
        <v>37</v>
      </c>
      <c r="K5629" s="3" t="s">
        <v>23</v>
      </c>
      <c r="L5629" s="3" t="s">
        <v>38</v>
      </c>
      <c r="M5629" s="3" t="s">
        <v>39</v>
      </c>
      <c r="N5629" s="3">
        <v>90032</v>
      </c>
      <c r="O5629" s="3" t="s">
        <v>40</v>
      </c>
      <c r="P5629" s="3" t="s">
        <v>4264</v>
      </c>
      <c r="Q5629" s="3" t="s">
        <v>67</v>
      </c>
      <c r="R5629" s="3" t="s">
        <v>157</v>
      </c>
      <c r="S5629" s="3" t="s">
        <v>4265</v>
      </c>
      <c r="T5629" s="3">
        <v>100</v>
      </c>
      <c r="U5629" s="35" cm="1">
        <f t="array" ref="U5629">INDEX('Pricing Strategy'!$F$4:$F$71,MATCH(1,(Dataset!$O5629='Pricing Strategy'!$B$4:$B$71)*(Dataset!$Q5629='Pricing Strategy'!$C$4:$C$71)*(Dataset!$R5629='Pricing Strategy'!$D$4:$D$71),))</f>
        <v>0.45</v>
      </c>
      <c r="V5629" s="3">
        <f>Dataset!$T5629*(1-Dataset!$U5629)</f>
        <v>55.000000000000007</v>
      </c>
    </row>
    <row r="5630" spans="1:22" x14ac:dyDescent="0.3">
      <c r="A5630" s="32"/>
      <c r="C5630" s="3">
        <v>5625</v>
      </c>
      <c r="D5630" s="3" t="s">
        <v>8383</v>
      </c>
      <c r="E5630" s="34">
        <v>43032</v>
      </c>
      <c r="F5630" s="34">
        <v>43036</v>
      </c>
      <c r="G5630" s="3" t="s">
        <v>19</v>
      </c>
      <c r="H5630" s="3" t="s">
        <v>846</v>
      </c>
      <c r="I5630" s="3" t="s">
        <v>847</v>
      </c>
      <c r="J5630" s="3" t="s">
        <v>37</v>
      </c>
      <c r="K5630" s="3" t="s">
        <v>23</v>
      </c>
      <c r="L5630" s="3" t="s">
        <v>38</v>
      </c>
      <c r="M5630" s="3" t="s">
        <v>39</v>
      </c>
      <c r="N5630" s="3">
        <v>90032</v>
      </c>
      <c r="O5630" s="3" t="s">
        <v>40</v>
      </c>
      <c r="P5630" s="3" t="s">
        <v>5444</v>
      </c>
      <c r="Q5630" s="3" t="s">
        <v>67</v>
      </c>
      <c r="R5630" s="3" t="s">
        <v>157</v>
      </c>
      <c r="S5630" s="3" t="s">
        <v>5445</v>
      </c>
      <c r="T5630" s="3">
        <v>359.98</v>
      </c>
      <c r="U5630" s="35" cm="1">
        <f t="array" ref="U5630">INDEX('Pricing Strategy'!$F$4:$F$71,MATCH(1,(Dataset!$O5630='Pricing Strategy'!$B$4:$B$71)*(Dataset!$Q5630='Pricing Strategy'!$C$4:$C$71)*(Dataset!$R5630='Pricing Strategy'!$D$4:$D$71),))</f>
        <v>0.45</v>
      </c>
      <c r="V5630" s="3">
        <f>Dataset!$T5630*(1-Dataset!$U5630)</f>
        <v>197.98900000000003</v>
      </c>
    </row>
    <row r="5631" spans="1:22" x14ac:dyDescent="0.3">
      <c r="A5631" s="32"/>
      <c r="C5631" s="3">
        <v>5626</v>
      </c>
      <c r="D5631" s="3" t="s">
        <v>8384</v>
      </c>
      <c r="E5631" s="34">
        <v>42276</v>
      </c>
      <c r="F5631" s="34">
        <v>42278</v>
      </c>
      <c r="G5631" s="3" t="s">
        <v>19</v>
      </c>
      <c r="H5631" s="3" t="s">
        <v>3796</v>
      </c>
      <c r="I5631" s="3" t="s">
        <v>3797</v>
      </c>
      <c r="J5631" s="3" t="s">
        <v>98</v>
      </c>
      <c r="K5631" s="3" t="s">
        <v>23</v>
      </c>
      <c r="L5631" s="3" t="s">
        <v>91</v>
      </c>
      <c r="M5631" s="3" t="s">
        <v>92</v>
      </c>
      <c r="N5631" s="3">
        <v>98115</v>
      </c>
      <c r="O5631" s="3" t="s">
        <v>40</v>
      </c>
      <c r="P5631" s="3" t="s">
        <v>255</v>
      </c>
      <c r="Q5631" s="3" t="s">
        <v>28</v>
      </c>
      <c r="R5631" s="3" t="s">
        <v>61</v>
      </c>
      <c r="S5631" s="3" t="s">
        <v>256</v>
      </c>
      <c r="T5631" s="3">
        <v>6.16</v>
      </c>
      <c r="U5631" s="35" cm="1">
        <f t="array" ref="U5631">INDEX('Pricing Strategy'!$F$4:$F$71,MATCH(1,(Dataset!$O5631='Pricing Strategy'!$B$4:$B$71)*(Dataset!$Q5631='Pricing Strategy'!$C$4:$C$71)*(Dataset!$R5631='Pricing Strategy'!$D$4:$D$71),))</f>
        <v>0.4</v>
      </c>
      <c r="V5631" s="3">
        <f>Dataset!$T5631*(1-Dataset!$U5631)</f>
        <v>3.6959999999999997</v>
      </c>
    </row>
    <row r="5632" spans="1:22" x14ac:dyDescent="0.3">
      <c r="A5632" s="32"/>
      <c r="C5632" s="3">
        <v>5627</v>
      </c>
      <c r="D5632" s="3" t="s">
        <v>8384</v>
      </c>
      <c r="E5632" s="34">
        <v>42276</v>
      </c>
      <c r="F5632" s="34">
        <v>42278</v>
      </c>
      <c r="G5632" s="3" t="s">
        <v>19</v>
      </c>
      <c r="H5632" s="3" t="s">
        <v>3796</v>
      </c>
      <c r="I5632" s="3" t="s">
        <v>3797</v>
      </c>
      <c r="J5632" s="3" t="s">
        <v>98</v>
      </c>
      <c r="K5632" s="3" t="s">
        <v>23</v>
      </c>
      <c r="L5632" s="3" t="s">
        <v>91</v>
      </c>
      <c r="M5632" s="3" t="s">
        <v>92</v>
      </c>
      <c r="N5632" s="3">
        <v>98115</v>
      </c>
      <c r="O5632" s="3" t="s">
        <v>40</v>
      </c>
      <c r="P5632" s="3" t="s">
        <v>3810</v>
      </c>
      <c r="Q5632" s="3" t="s">
        <v>28</v>
      </c>
      <c r="R5632" s="3" t="s">
        <v>52</v>
      </c>
      <c r="S5632" s="3" t="s">
        <v>3811</v>
      </c>
      <c r="T5632" s="3">
        <v>2348.8200000000002</v>
      </c>
      <c r="U5632" s="35" cm="1">
        <f t="array" ref="U5632">INDEX('Pricing Strategy'!$F$4:$F$71,MATCH(1,(Dataset!$O5632='Pricing Strategy'!$B$4:$B$71)*(Dataset!$Q5632='Pricing Strategy'!$C$4:$C$71)*(Dataset!$R5632='Pricing Strategy'!$D$4:$D$71),))</f>
        <v>0.45</v>
      </c>
      <c r="V5632" s="3">
        <f>Dataset!$T5632*(1-Dataset!$U5632)</f>
        <v>1291.8510000000001</v>
      </c>
    </row>
    <row r="5633" spans="1:22" x14ac:dyDescent="0.3">
      <c r="A5633" s="32"/>
      <c r="C5633" s="3">
        <v>5628</v>
      </c>
      <c r="D5633" s="3" t="s">
        <v>8385</v>
      </c>
      <c r="E5633" s="34">
        <v>43277</v>
      </c>
      <c r="F5633" s="34">
        <v>43282</v>
      </c>
      <c r="G5633" s="3" t="s">
        <v>46</v>
      </c>
      <c r="H5633" s="3" t="s">
        <v>958</v>
      </c>
      <c r="I5633" s="3" t="s">
        <v>959</v>
      </c>
      <c r="J5633" s="3" t="s">
        <v>37</v>
      </c>
      <c r="K5633" s="3" t="s">
        <v>23</v>
      </c>
      <c r="L5633" s="3" t="s">
        <v>1420</v>
      </c>
      <c r="M5633" s="3" t="s">
        <v>50</v>
      </c>
      <c r="N5633" s="3">
        <v>33180</v>
      </c>
      <c r="O5633" s="3" t="s">
        <v>26</v>
      </c>
      <c r="P5633" s="3" t="s">
        <v>1072</v>
      </c>
      <c r="Q5633" s="3" t="s">
        <v>42</v>
      </c>
      <c r="R5633" s="3" t="s">
        <v>43</v>
      </c>
      <c r="S5633" s="3" t="s">
        <v>1073</v>
      </c>
      <c r="T5633" s="3">
        <v>13.872</v>
      </c>
      <c r="U5633" s="35" cm="1">
        <f t="array" ref="U5633">INDEX('Pricing Strategy'!$F$4:$F$71,MATCH(1,(Dataset!$O5633='Pricing Strategy'!$B$4:$B$71)*(Dataset!$Q5633='Pricing Strategy'!$C$4:$C$71)*(Dataset!$R5633='Pricing Strategy'!$D$4:$D$71),))</f>
        <v>0.25</v>
      </c>
      <c r="V5633" s="3">
        <f>Dataset!$T5633*(1-Dataset!$U5633)</f>
        <v>10.404</v>
      </c>
    </row>
    <row r="5634" spans="1:22" x14ac:dyDescent="0.3">
      <c r="A5634" s="32"/>
      <c r="C5634" s="3">
        <v>5629</v>
      </c>
      <c r="D5634" s="3" t="s">
        <v>8385</v>
      </c>
      <c r="E5634" s="34">
        <v>43277</v>
      </c>
      <c r="F5634" s="34">
        <v>43282</v>
      </c>
      <c r="G5634" s="3" t="s">
        <v>46</v>
      </c>
      <c r="H5634" s="3" t="s">
        <v>958</v>
      </c>
      <c r="I5634" s="3" t="s">
        <v>959</v>
      </c>
      <c r="J5634" s="3" t="s">
        <v>37</v>
      </c>
      <c r="K5634" s="3" t="s">
        <v>23</v>
      </c>
      <c r="L5634" s="3" t="s">
        <v>1420</v>
      </c>
      <c r="M5634" s="3" t="s">
        <v>50</v>
      </c>
      <c r="N5634" s="3">
        <v>33180</v>
      </c>
      <c r="O5634" s="3" t="s">
        <v>26</v>
      </c>
      <c r="P5634" s="3" t="s">
        <v>8386</v>
      </c>
      <c r="Q5634" s="3" t="s">
        <v>28</v>
      </c>
      <c r="R5634" s="3" t="s">
        <v>32</v>
      </c>
      <c r="S5634" s="3" t="s">
        <v>8387</v>
      </c>
      <c r="T5634" s="3">
        <v>273.55200000000002</v>
      </c>
      <c r="U5634" s="35" cm="1">
        <f t="array" ref="U5634">INDEX('Pricing Strategy'!$F$4:$F$71,MATCH(1,(Dataset!$O5634='Pricing Strategy'!$B$4:$B$71)*(Dataset!$Q5634='Pricing Strategy'!$C$4:$C$71)*(Dataset!$R5634='Pricing Strategy'!$D$4:$D$71),))</f>
        <v>0.3</v>
      </c>
      <c r="V5634" s="3">
        <f>Dataset!$T5634*(1-Dataset!$U5634)</f>
        <v>191.4864</v>
      </c>
    </row>
    <row r="5635" spans="1:22" x14ac:dyDescent="0.3">
      <c r="A5635" s="32"/>
      <c r="C5635" s="3">
        <v>5630</v>
      </c>
      <c r="D5635" s="3" t="s">
        <v>8388</v>
      </c>
      <c r="E5635" s="34">
        <v>42968</v>
      </c>
      <c r="F5635" s="34">
        <v>42970</v>
      </c>
      <c r="G5635" s="3" t="s">
        <v>19</v>
      </c>
      <c r="H5635" s="3" t="s">
        <v>436</v>
      </c>
      <c r="I5635" s="3" t="s">
        <v>437</v>
      </c>
      <c r="J5635" s="3" t="s">
        <v>98</v>
      </c>
      <c r="K5635" s="3" t="s">
        <v>23</v>
      </c>
      <c r="L5635" s="3" t="s">
        <v>142</v>
      </c>
      <c r="M5635" s="3" t="s">
        <v>143</v>
      </c>
      <c r="N5635" s="3">
        <v>19143</v>
      </c>
      <c r="O5635" s="3" t="s">
        <v>144</v>
      </c>
      <c r="P5635" s="3" t="s">
        <v>3925</v>
      </c>
      <c r="Q5635" s="3" t="s">
        <v>28</v>
      </c>
      <c r="R5635" s="3" t="s">
        <v>52</v>
      </c>
      <c r="S5635" s="3" t="s">
        <v>3926</v>
      </c>
      <c r="T5635" s="3">
        <v>815.29200000000003</v>
      </c>
      <c r="U5635" s="35" cm="1">
        <f t="array" ref="U5635">INDEX('Pricing Strategy'!$F$4:$F$71,MATCH(1,(Dataset!$O5635='Pricing Strategy'!$B$4:$B$71)*(Dataset!$Q5635='Pricing Strategy'!$C$4:$C$71)*(Dataset!$R5635='Pricing Strategy'!$D$4:$D$71),))</f>
        <v>0.45</v>
      </c>
      <c r="V5635" s="3">
        <f>Dataset!$T5635*(1-Dataset!$U5635)</f>
        <v>448.41060000000004</v>
      </c>
    </row>
    <row r="5636" spans="1:22" x14ac:dyDescent="0.3">
      <c r="A5636" s="32"/>
      <c r="C5636" s="3">
        <v>5631</v>
      </c>
      <c r="D5636" s="3" t="s">
        <v>8389</v>
      </c>
      <c r="E5636" s="34">
        <v>42046</v>
      </c>
      <c r="F5636" s="34">
        <v>42050</v>
      </c>
      <c r="G5636" s="3" t="s">
        <v>46</v>
      </c>
      <c r="H5636" s="3" t="s">
        <v>1487</v>
      </c>
      <c r="I5636" s="3" t="s">
        <v>1488</v>
      </c>
      <c r="J5636" s="3" t="s">
        <v>22</v>
      </c>
      <c r="K5636" s="3" t="s">
        <v>23</v>
      </c>
      <c r="L5636" s="3" t="s">
        <v>4880</v>
      </c>
      <c r="M5636" s="3" t="s">
        <v>315</v>
      </c>
      <c r="N5636" s="3">
        <v>23320</v>
      </c>
      <c r="O5636" s="3" t="s">
        <v>26</v>
      </c>
      <c r="P5636" s="3" t="s">
        <v>1847</v>
      </c>
      <c r="Q5636" s="3" t="s">
        <v>67</v>
      </c>
      <c r="R5636" s="3" t="s">
        <v>157</v>
      </c>
      <c r="S5636" s="3" t="s">
        <v>1848</v>
      </c>
      <c r="T5636" s="3">
        <v>234.45</v>
      </c>
      <c r="U5636" s="35" cm="1">
        <f t="array" ref="U5636">INDEX('Pricing Strategy'!$F$4:$F$71,MATCH(1,(Dataset!$O5636='Pricing Strategy'!$B$4:$B$71)*(Dataset!$Q5636='Pricing Strategy'!$C$4:$C$71)*(Dataset!$R5636='Pricing Strategy'!$D$4:$D$71),))</f>
        <v>0.3</v>
      </c>
      <c r="V5636" s="3">
        <f>Dataset!$T5636*(1-Dataset!$U5636)</f>
        <v>164.11499999999998</v>
      </c>
    </row>
    <row r="5637" spans="1:22" x14ac:dyDescent="0.3">
      <c r="A5637" s="32"/>
      <c r="C5637" s="3">
        <v>5632</v>
      </c>
      <c r="D5637" s="3" t="s">
        <v>8389</v>
      </c>
      <c r="E5637" s="34">
        <v>42046</v>
      </c>
      <c r="F5637" s="34">
        <v>42050</v>
      </c>
      <c r="G5637" s="3" t="s">
        <v>46</v>
      </c>
      <c r="H5637" s="3" t="s">
        <v>1487</v>
      </c>
      <c r="I5637" s="3" t="s">
        <v>1488</v>
      </c>
      <c r="J5637" s="3" t="s">
        <v>22</v>
      </c>
      <c r="K5637" s="3" t="s">
        <v>23</v>
      </c>
      <c r="L5637" s="3" t="s">
        <v>4880</v>
      </c>
      <c r="M5637" s="3" t="s">
        <v>315</v>
      </c>
      <c r="N5637" s="3">
        <v>23320</v>
      </c>
      <c r="O5637" s="3" t="s">
        <v>26</v>
      </c>
      <c r="P5637" s="3" t="s">
        <v>4032</v>
      </c>
      <c r="Q5637" s="3" t="s">
        <v>28</v>
      </c>
      <c r="R5637" s="3" t="s">
        <v>52</v>
      </c>
      <c r="S5637" s="3" t="s">
        <v>4033</v>
      </c>
      <c r="T5637" s="3">
        <v>1256.22</v>
      </c>
      <c r="U5637" s="35" cm="1">
        <f t="array" ref="U5637">INDEX('Pricing Strategy'!$F$4:$F$71,MATCH(1,(Dataset!$O5637='Pricing Strategy'!$B$4:$B$71)*(Dataset!$Q5637='Pricing Strategy'!$C$4:$C$71)*(Dataset!$R5637='Pricing Strategy'!$D$4:$D$71),))</f>
        <v>0.3</v>
      </c>
      <c r="V5637" s="3">
        <f>Dataset!$T5637*(1-Dataset!$U5637)</f>
        <v>879.35399999999993</v>
      </c>
    </row>
    <row r="5638" spans="1:22" x14ac:dyDescent="0.3">
      <c r="A5638" s="32"/>
      <c r="C5638" s="3">
        <v>5633</v>
      </c>
      <c r="D5638" s="3" t="s">
        <v>8389</v>
      </c>
      <c r="E5638" s="34">
        <v>42046</v>
      </c>
      <c r="F5638" s="34">
        <v>42050</v>
      </c>
      <c r="G5638" s="3" t="s">
        <v>46</v>
      </c>
      <c r="H5638" s="3" t="s">
        <v>1487</v>
      </c>
      <c r="I5638" s="3" t="s">
        <v>1488</v>
      </c>
      <c r="J5638" s="3" t="s">
        <v>22</v>
      </c>
      <c r="K5638" s="3" t="s">
        <v>23</v>
      </c>
      <c r="L5638" s="3" t="s">
        <v>4880</v>
      </c>
      <c r="M5638" s="3" t="s">
        <v>315</v>
      </c>
      <c r="N5638" s="3">
        <v>23320</v>
      </c>
      <c r="O5638" s="3" t="s">
        <v>26</v>
      </c>
      <c r="P5638" s="3" t="s">
        <v>228</v>
      </c>
      <c r="Q5638" s="3" t="s">
        <v>42</v>
      </c>
      <c r="R5638" s="3" t="s">
        <v>71</v>
      </c>
      <c r="S5638" s="3" t="s">
        <v>229</v>
      </c>
      <c r="T5638" s="3">
        <v>17.46</v>
      </c>
      <c r="U5638" s="35" cm="1">
        <f t="array" ref="U5638">INDEX('Pricing Strategy'!$F$4:$F$71,MATCH(1,(Dataset!$O5638='Pricing Strategy'!$B$4:$B$71)*(Dataset!$Q5638='Pricing Strategy'!$C$4:$C$71)*(Dataset!$R5638='Pricing Strategy'!$D$4:$D$71),))</f>
        <v>0.25</v>
      </c>
      <c r="V5638" s="3">
        <f>Dataset!$T5638*(1-Dataset!$U5638)</f>
        <v>13.095000000000001</v>
      </c>
    </row>
    <row r="5639" spans="1:22" x14ac:dyDescent="0.3">
      <c r="A5639" s="32"/>
      <c r="C5639" s="3">
        <v>5634</v>
      </c>
      <c r="D5639" s="3" t="s">
        <v>8390</v>
      </c>
      <c r="E5639" s="34">
        <v>43001</v>
      </c>
      <c r="F5639" s="34">
        <v>43006</v>
      </c>
      <c r="G5639" s="3" t="s">
        <v>19</v>
      </c>
      <c r="H5639" s="3" t="s">
        <v>5483</v>
      </c>
      <c r="I5639" s="3" t="s">
        <v>5484</v>
      </c>
      <c r="J5639" s="3" t="s">
        <v>98</v>
      </c>
      <c r="K5639" s="3" t="s">
        <v>23</v>
      </c>
      <c r="L5639" s="3" t="s">
        <v>262</v>
      </c>
      <c r="M5639" s="3" t="s">
        <v>263</v>
      </c>
      <c r="N5639" s="3">
        <v>10009</v>
      </c>
      <c r="O5639" s="3" t="s">
        <v>144</v>
      </c>
      <c r="P5639" s="3" t="s">
        <v>2429</v>
      </c>
      <c r="Q5639" s="3" t="s">
        <v>42</v>
      </c>
      <c r="R5639" s="3" t="s">
        <v>71</v>
      </c>
      <c r="S5639" s="3" t="s">
        <v>2430</v>
      </c>
      <c r="T5639" s="3">
        <v>10.528</v>
      </c>
      <c r="U5639" s="35" cm="1">
        <f t="array" ref="U5639">INDEX('Pricing Strategy'!$F$4:$F$71,MATCH(1,(Dataset!$O5639='Pricing Strategy'!$B$4:$B$71)*(Dataset!$Q5639='Pricing Strategy'!$C$4:$C$71)*(Dataset!$R5639='Pricing Strategy'!$D$4:$D$71),))</f>
        <v>0.4</v>
      </c>
      <c r="V5639" s="3">
        <f>Dataset!$T5639*(1-Dataset!$U5639)</f>
        <v>6.3167999999999997</v>
      </c>
    </row>
    <row r="5640" spans="1:22" x14ac:dyDescent="0.3">
      <c r="A5640" s="32"/>
      <c r="C5640" s="3">
        <v>5635</v>
      </c>
      <c r="D5640" s="3" t="s">
        <v>8391</v>
      </c>
      <c r="E5640" s="34">
        <v>42709</v>
      </c>
      <c r="F5640" s="34">
        <v>42710</v>
      </c>
      <c r="G5640" s="3" t="s">
        <v>184</v>
      </c>
      <c r="H5640" s="3" t="s">
        <v>6717</v>
      </c>
      <c r="I5640" s="3" t="s">
        <v>6718</v>
      </c>
      <c r="J5640" s="3" t="s">
        <v>98</v>
      </c>
      <c r="K5640" s="3" t="s">
        <v>23</v>
      </c>
      <c r="L5640" s="3" t="s">
        <v>8392</v>
      </c>
      <c r="M5640" s="3" t="s">
        <v>234</v>
      </c>
      <c r="N5640" s="3">
        <v>48104</v>
      </c>
      <c r="O5640" s="3" t="s">
        <v>101</v>
      </c>
      <c r="P5640" s="3" t="s">
        <v>3916</v>
      </c>
      <c r="Q5640" s="3" t="s">
        <v>42</v>
      </c>
      <c r="R5640" s="3" t="s">
        <v>71</v>
      </c>
      <c r="S5640" s="3" t="s">
        <v>3917</v>
      </c>
      <c r="T5640" s="3">
        <v>152.80000000000001</v>
      </c>
      <c r="U5640" s="35" cm="1">
        <f t="array" ref="U5640">INDEX('Pricing Strategy'!$F$4:$F$71,MATCH(1,(Dataset!$O5640='Pricing Strategy'!$B$4:$B$71)*(Dataset!$Q5640='Pricing Strategy'!$C$4:$C$71)*(Dataset!$R5640='Pricing Strategy'!$D$4:$D$71),))</f>
        <v>0.3</v>
      </c>
      <c r="V5640" s="3">
        <f>Dataset!$T5640*(1-Dataset!$U5640)</f>
        <v>106.96000000000001</v>
      </c>
    </row>
    <row r="5641" spans="1:22" x14ac:dyDescent="0.3">
      <c r="A5641" s="32"/>
      <c r="C5641" s="3">
        <v>5636</v>
      </c>
      <c r="D5641" s="3" t="s">
        <v>8393</v>
      </c>
      <c r="E5641" s="34">
        <v>43346</v>
      </c>
      <c r="F5641" s="34">
        <v>43351</v>
      </c>
      <c r="G5641" s="3" t="s">
        <v>46</v>
      </c>
      <c r="H5641" s="3" t="s">
        <v>2802</v>
      </c>
      <c r="I5641" s="3" t="s">
        <v>2803</v>
      </c>
      <c r="J5641" s="3" t="s">
        <v>98</v>
      </c>
      <c r="K5641" s="3" t="s">
        <v>23</v>
      </c>
      <c r="L5641" s="3" t="s">
        <v>8394</v>
      </c>
      <c r="M5641" s="3" t="s">
        <v>39</v>
      </c>
      <c r="N5641" s="3">
        <v>91941</v>
      </c>
      <c r="O5641" s="3" t="s">
        <v>40</v>
      </c>
      <c r="P5641" s="3" t="s">
        <v>1343</v>
      </c>
      <c r="Q5641" s="3" t="s">
        <v>42</v>
      </c>
      <c r="R5641" s="3" t="s">
        <v>71</v>
      </c>
      <c r="S5641" s="3" t="s">
        <v>1344</v>
      </c>
      <c r="T5641" s="3">
        <v>82.56</v>
      </c>
      <c r="U5641" s="35" cm="1">
        <f t="array" ref="U5641">INDEX('Pricing Strategy'!$F$4:$F$71,MATCH(1,(Dataset!$O5641='Pricing Strategy'!$B$4:$B$71)*(Dataset!$Q5641='Pricing Strategy'!$C$4:$C$71)*(Dataset!$R5641='Pricing Strategy'!$D$4:$D$71),))</f>
        <v>0.4</v>
      </c>
      <c r="V5641" s="3">
        <f>Dataset!$T5641*(1-Dataset!$U5641)</f>
        <v>49.536000000000001</v>
      </c>
    </row>
    <row r="5642" spans="1:22" x14ac:dyDescent="0.3">
      <c r="A5642" s="32"/>
      <c r="C5642" s="3">
        <v>5637</v>
      </c>
      <c r="D5642" s="3" t="s">
        <v>8393</v>
      </c>
      <c r="E5642" s="34">
        <v>43346</v>
      </c>
      <c r="F5642" s="34">
        <v>43351</v>
      </c>
      <c r="G5642" s="3" t="s">
        <v>46</v>
      </c>
      <c r="H5642" s="3" t="s">
        <v>2802</v>
      </c>
      <c r="I5642" s="3" t="s">
        <v>2803</v>
      </c>
      <c r="J5642" s="3" t="s">
        <v>98</v>
      </c>
      <c r="K5642" s="3" t="s">
        <v>23</v>
      </c>
      <c r="L5642" s="3" t="s">
        <v>8394</v>
      </c>
      <c r="M5642" s="3" t="s">
        <v>39</v>
      </c>
      <c r="N5642" s="3">
        <v>91941</v>
      </c>
      <c r="O5642" s="3" t="s">
        <v>40</v>
      </c>
      <c r="P5642" s="3" t="s">
        <v>6543</v>
      </c>
      <c r="Q5642" s="3" t="s">
        <v>67</v>
      </c>
      <c r="R5642" s="3" t="s">
        <v>157</v>
      </c>
      <c r="S5642" s="3" t="s">
        <v>6544</v>
      </c>
      <c r="T5642" s="3">
        <v>284.97000000000003</v>
      </c>
      <c r="U5642" s="35" cm="1">
        <f t="array" ref="U5642">INDEX('Pricing Strategy'!$F$4:$F$71,MATCH(1,(Dataset!$O5642='Pricing Strategy'!$B$4:$B$71)*(Dataset!$Q5642='Pricing Strategy'!$C$4:$C$71)*(Dataset!$R5642='Pricing Strategy'!$D$4:$D$71),))</f>
        <v>0.45</v>
      </c>
      <c r="V5642" s="3">
        <f>Dataset!$T5642*(1-Dataset!$U5642)</f>
        <v>156.73350000000002</v>
      </c>
    </row>
    <row r="5643" spans="1:22" x14ac:dyDescent="0.3">
      <c r="A5643" s="32"/>
      <c r="C5643" s="3">
        <v>5638</v>
      </c>
      <c r="D5643" s="3" t="s">
        <v>8395</v>
      </c>
      <c r="E5643" s="34">
        <v>43185</v>
      </c>
      <c r="F5643" s="34">
        <v>43192</v>
      </c>
      <c r="G5643" s="3" t="s">
        <v>46</v>
      </c>
      <c r="H5643" s="3" t="s">
        <v>5471</v>
      </c>
      <c r="I5643" s="3" t="s">
        <v>5472</v>
      </c>
      <c r="J5643" s="3" t="s">
        <v>37</v>
      </c>
      <c r="K5643" s="3" t="s">
        <v>23</v>
      </c>
      <c r="L5643" s="3" t="s">
        <v>2061</v>
      </c>
      <c r="M5643" s="3" t="s">
        <v>234</v>
      </c>
      <c r="N5643" s="3">
        <v>48126</v>
      </c>
      <c r="O5643" s="3" t="s">
        <v>101</v>
      </c>
      <c r="P5643" s="3" t="s">
        <v>8396</v>
      </c>
      <c r="Q5643" s="3" t="s">
        <v>28</v>
      </c>
      <c r="R5643" s="3" t="s">
        <v>61</v>
      </c>
      <c r="S5643" s="3" t="s">
        <v>8397</v>
      </c>
      <c r="T5643" s="3">
        <v>60.84</v>
      </c>
      <c r="U5643" s="35" cm="1">
        <f t="array" ref="U5643">INDEX('Pricing Strategy'!$F$4:$F$71,MATCH(1,(Dataset!$O5643='Pricing Strategy'!$B$4:$B$71)*(Dataset!$Q5643='Pricing Strategy'!$C$4:$C$71)*(Dataset!$R5643='Pricing Strategy'!$D$4:$D$71),))</f>
        <v>0.3</v>
      </c>
      <c r="V5643" s="3">
        <f>Dataset!$T5643*(1-Dataset!$U5643)</f>
        <v>42.588000000000001</v>
      </c>
    </row>
    <row r="5644" spans="1:22" x14ac:dyDescent="0.3">
      <c r="A5644" s="32"/>
      <c r="C5644" s="3">
        <v>5639</v>
      </c>
      <c r="D5644" s="3" t="s">
        <v>8398</v>
      </c>
      <c r="E5644" s="34">
        <v>42359</v>
      </c>
      <c r="F5644" s="34">
        <v>42365</v>
      </c>
      <c r="G5644" s="3" t="s">
        <v>46</v>
      </c>
      <c r="H5644" s="3" t="s">
        <v>2523</v>
      </c>
      <c r="I5644" s="3" t="s">
        <v>2524</v>
      </c>
      <c r="J5644" s="3" t="s">
        <v>22</v>
      </c>
      <c r="K5644" s="3" t="s">
        <v>23</v>
      </c>
      <c r="L5644" s="3" t="s">
        <v>947</v>
      </c>
      <c r="M5644" s="3" t="s">
        <v>39</v>
      </c>
      <c r="N5644" s="3">
        <v>92024</v>
      </c>
      <c r="O5644" s="3" t="s">
        <v>40</v>
      </c>
      <c r="P5644" s="3" t="s">
        <v>684</v>
      </c>
      <c r="Q5644" s="3" t="s">
        <v>28</v>
      </c>
      <c r="R5644" s="3" t="s">
        <v>32</v>
      </c>
      <c r="S5644" s="3" t="s">
        <v>685</v>
      </c>
      <c r="T5644" s="3">
        <v>1325.76</v>
      </c>
      <c r="U5644" s="35" cm="1">
        <f t="array" ref="U5644">INDEX('Pricing Strategy'!$F$4:$F$71,MATCH(1,(Dataset!$O5644='Pricing Strategy'!$B$4:$B$71)*(Dataset!$Q5644='Pricing Strategy'!$C$4:$C$71)*(Dataset!$R5644='Pricing Strategy'!$D$4:$D$71),))</f>
        <v>0.45</v>
      </c>
      <c r="V5644" s="3">
        <f>Dataset!$T5644*(1-Dataset!$U5644)</f>
        <v>729.16800000000001</v>
      </c>
    </row>
    <row r="5645" spans="1:22" x14ac:dyDescent="0.3">
      <c r="A5645" s="32"/>
      <c r="C5645" s="3">
        <v>5640</v>
      </c>
      <c r="D5645" s="3" t="s">
        <v>8398</v>
      </c>
      <c r="E5645" s="34">
        <v>42359</v>
      </c>
      <c r="F5645" s="34">
        <v>42365</v>
      </c>
      <c r="G5645" s="3" t="s">
        <v>46</v>
      </c>
      <c r="H5645" s="3" t="s">
        <v>2523</v>
      </c>
      <c r="I5645" s="3" t="s">
        <v>2524</v>
      </c>
      <c r="J5645" s="3" t="s">
        <v>22</v>
      </c>
      <c r="K5645" s="3" t="s">
        <v>23</v>
      </c>
      <c r="L5645" s="3" t="s">
        <v>947</v>
      </c>
      <c r="M5645" s="3" t="s">
        <v>39</v>
      </c>
      <c r="N5645" s="3">
        <v>92024</v>
      </c>
      <c r="O5645" s="3" t="s">
        <v>40</v>
      </c>
      <c r="P5645" s="3" t="s">
        <v>1809</v>
      </c>
      <c r="Q5645" s="3" t="s">
        <v>28</v>
      </c>
      <c r="R5645" s="3" t="s">
        <v>32</v>
      </c>
      <c r="S5645" s="3" t="s">
        <v>1810</v>
      </c>
      <c r="T5645" s="3">
        <v>572.16</v>
      </c>
      <c r="U5645" s="35" cm="1">
        <f t="array" ref="U5645">INDEX('Pricing Strategy'!$F$4:$F$71,MATCH(1,(Dataset!$O5645='Pricing Strategy'!$B$4:$B$71)*(Dataset!$Q5645='Pricing Strategy'!$C$4:$C$71)*(Dataset!$R5645='Pricing Strategy'!$D$4:$D$71),))</f>
        <v>0.45</v>
      </c>
      <c r="V5645" s="3">
        <f>Dataset!$T5645*(1-Dataset!$U5645)</f>
        <v>314.68799999999999</v>
      </c>
    </row>
    <row r="5646" spans="1:22" x14ac:dyDescent="0.3">
      <c r="A5646" s="32"/>
      <c r="C5646" s="3">
        <v>5641</v>
      </c>
      <c r="D5646" s="3" t="s">
        <v>8399</v>
      </c>
      <c r="E5646" s="34">
        <v>42270</v>
      </c>
      <c r="F5646" s="34">
        <v>42275</v>
      </c>
      <c r="G5646" s="3" t="s">
        <v>46</v>
      </c>
      <c r="H5646" s="3" t="s">
        <v>719</v>
      </c>
      <c r="I5646" s="3" t="s">
        <v>720</v>
      </c>
      <c r="J5646" s="3" t="s">
        <v>98</v>
      </c>
      <c r="K5646" s="3" t="s">
        <v>23</v>
      </c>
      <c r="L5646" s="3" t="s">
        <v>1119</v>
      </c>
      <c r="M5646" s="3" t="s">
        <v>494</v>
      </c>
      <c r="N5646" s="3">
        <v>44107</v>
      </c>
      <c r="O5646" s="3" t="s">
        <v>144</v>
      </c>
      <c r="P5646" s="3" t="s">
        <v>8171</v>
      </c>
      <c r="Q5646" s="3" t="s">
        <v>42</v>
      </c>
      <c r="R5646" s="3" t="s">
        <v>86</v>
      </c>
      <c r="S5646" s="3" t="s">
        <v>8172</v>
      </c>
      <c r="T5646" s="3">
        <v>28.8</v>
      </c>
      <c r="U5646" s="35" cm="1">
        <f t="array" ref="U5646">INDEX('Pricing Strategy'!$F$4:$F$71,MATCH(1,(Dataset!$O5646='Pricing Strategy'!$B$4:$B$71)*(Dataset!$Q5646='Pricing Strategy'!$C$4:$C$71)*(Dataset!$R5646='Pricing Strategy'!$D$4:$D$71),))</f>
        <v>0.4</v>
      </c>
      <c r="V5646" s="3">
        <f>Dataset!$T5646*(1-Dataset!$U5646)</f>
        <v>17.28</v>
      </c>
    </row>
    <row r="5647" spans="1:22" x14ac:dyDescent="0.3">
      <c r="A5647" s="32"/>
      <c r="C5647" s="3">
        <v>5642</v>
      </c>
      <c r="D5647" s="3" t="s">
        <v>8400</v>
      </c>
      <c r="E5647" s="34">
        <v>43192</v>
      </c>
      <c r="F5647" s="34">
        <v>43195</v>
      </c>
      <c r="G5647" s="3" t="s">
        <v>184</v>
      </c>
      <c r="H5647" s="3" t="s">
        <v>3375</v>
      </c>
      <c r="I5647" s="3" t="s">
        <v>3376</v>
      </c>
      <c r="J5647" s="3" t="s">
        <v>98</v>
      </c>
      <c r="K5647" s="3" t="s">
        <v>23</v>
      </c>
      <c r="L5647" s="3" t="s">
        <v>4614</v>
      </c>
      <c r="M5647" s="3" t="s">
        <v>745</v>
      </c>
      <c r="N5647" s="3">
        <v>6450</v>
      </c>
      <c r="O5647" s="3" t="s">
        <v>144</v>
      </c>
      <c r="P5647" s="3" t="s">
        <v>135</v>
      </c>
      <c r="Q5647" s="3" t="s">
        <v>42</v>
      </c>
      <c r="R5647" s="3" t="s">
        <v>64</v>
      </c>
      <c r="S5647" s="3" t="s">
        <v>136</v>
      </c>
      <c r="T5647" s="3">
        <v>11.12</v>
      </c>
      <c r="U5647" s="35" cm="1">
        <f t="array" ref="U5647">INDEX('Pricing Strategy'!$F$4:$F$71,MATCH(1,(Dataset!$O5647='Pricing Strategy'!$B$4:$B$71)*(Dataset!$Q5647='Pricing Strategy'!$C$4:$C$71)*(Dataset!$R5647='Pricing Strategy'!$D$4:$D$71),))</f>
        <v>0.45</v>
      </c>
      <c r="V5647" s="3">
        <f>Dataset!$T5647*(1-Dataset!$U5647)</f>
        <v>6.1159999999999997</v>
      </c>
    </row>
    <row r="5648" spans="1:22" x14ac:dyDescent="0.3">
      <c r="A5648" s="32"/>
      <c r="C5648" s="3">
        <v>5643</v>
      </c>
      <c r="D5648" s="3" t="s">
        <v>8401</v>
      </c>
      <c r="E5648" s="34">
        <v>42826</v>
      </c>
      <c r="F5648" s="34">
        <v>42830</v>
      </c>
      <c r="G5648" s="3" t="s">
        <v>19</v>
      </c>
      <c r="H5648" s="3" t="s">
        <v>5608</v>
      </c>
      <c r="I5648" s="3" t="s">
        <v>5609</v>
      </c>
      <c r="J5648" s="3" t="s">
        <v>98</v>
      </c>
      <c r="K5648" s="3" t="s">
        <v>23</v>
      </c>
      <c r="L5648" s="3" t="s">
        <v>493</v>
      </c>
      <c r="M5648" s="3" t="s">
        <v>1272</v>
      </c>
      <c r="N5648" s="3">
        <v>31907</v>
      </c>
      <c r="O5648" s="3" t="s">
        <v>26</v>
      </c>
      <c r="P5648" s="3" t="s">
        <v>1020</v>
      </c>
      <c r="Q5648" s="3" t="s">
        <v>28</v>
      </c>
      <c r="R5648" s="3" t="s">
        <v>61</v>
      </c>
      <c r="S5648" s="3" t="s">
        <v>1021</v>
      </c>
      <c r="T5648" s="3">
        <v>7.04</v>
      </c>
      <c r="U5648" s="35" cm="1">
        <f t="array" ref="U5648">INDEX('Pricing Strategy'!$F$4:$F$71,MATCH(1,(Dataset!$O5648='Pricing Strategy'!$B$4:$B$71)*(Dataset!$Q5648='Pricing Strategy'!$C$4:$C$71)*(Dataset!$R5648='Pricing Strategy'!$D$4:$D$71),))</f>
        <v>0.25</v>
      </c>
      <c r="V5648" s="3">
        <f>Dataset!$T5648*(1-Dataset!$U5648)</f>
        <v>5.28</v>
      </c>
    </row>
    <row r="5649" spans="1:22" x14ac:dyDescent="0.3">
      <c r="A5649" s="32"/>
      <c r="C5649" s="3">
        <v>5644</v>
      </c>
      <c r="D5649" s="3" t="s">
        <v>8402</v>
      </c>
      <c r="E5649" s="34">
        <v>42505</v>
      </c>
      <c r="F5649" s="34">
        <v>42510</v>
      </c>
      <c r="G5649" s="3" t="s">
        <v>19</v>
      </c>
      <c r="H5649" s="3" t="s">
        <v>6642</v>
      </c>
      <c r="I5649" s="3" t="s">
        <v>6643</v>
      </c>
      <c r="J5649" s="3" t="s">
        <v>37</v>
      </c>
      <c r="K5649" s="3" t="s">
        <v>23</v>
      </c>
      <c r="L5649" s="3" t="s">
        <v>3266</v>
      </c>
      <c r="M5649" s="3" t="s">
        <v>1272</v>
      </c>
      <c r="N5649" s="3">
        <v>30076</v>
      </c>
      <c r="O5649" s="3" t="s">
        <v>26</v>
      </c>
      <c r="P5649" s="3" t="s">
        <v>5346</v>
      </c>
      <c r="Q5649" s="3" t="s">
        <v>42</v>
      </c>
      <c r="R5649" s="3" t="s">
        <v>169</v>
      </c>
      <c r="S5649" s="3" t="s">
        <v>5347</v>
      </c>
      <c r="T5649" s="3">
        <v>17.940000000000001</v>
      </c>
      <c r="U5649" s="35" cm="1">
        <f t="array" ref="U5649">INDEX('Pricing Strategy'!$F$4:$F$71,MATCH(1,(Dataset!$O5649='Pricing Strategy'!$B$4:$B$71)*(Dataset!$Q5649='Pricing Strategy'!$C$4:$C$71)*(Dataset!$R5649='Pricing Strategy'!$D$4:$D$71),))</f>
        <v>0.25</v>
      </c>
      <c r="V5649" s="3">
        <f>Dataset!$T5649*(1-Dataset!$U5649)</f>
        <v>13.455000000000002</v>
      </c>
    </row>
    <row r="5650" spans="1:22" x14ac:dyDescent="0.3">
      <c r="A5650" s="32"/>
      <c r="C5650" s="3">
        <v>5645</v>
      </c>
      <c r="D5650" s="3" t="s">
        <v>8403</v>
      </c>
      <c r="E5650" s="34">
        <v>43182</v>
      </c>
      <c r="F5650" s="34">
        <v>43185</v>
      </c>
      <c r="G5650" s="3" t="s">
        <v>184</v>
      </c>
      <c r="H5650" s="3" t="s">
        <v>2660</v>
      </c>
      <c r="I5650" s="3" t="s">
        <v>2661</v>
      </c>
      <c r="J5650" s="3" t="s">
        <v>98</v>
      </c>
      <c r="K5650" s="3" t="s">
        <v>23</v>
      </c>
      <c r="L5650" s="3" t="s">
        <v>91</v>
      </c>
      <c r="M5650" s="3" t="s">
        <v>92</v>
      </c>
      <c r="N5650" s="3">
        <v>98105</v>
      </c>
      <c r="O5650" s="3" t="s">
        <v>40</v>
      </c>
      <c r="P5650" s="3" t="s">
        <v>2056</v>
      </c>
      <c r="Q5650" s="3" t="s">
        <v>42</v>
      </c>
      <c r="R5650" s="3" t="s">
        <v>71</v>
      </c>
      <c r="S5650" s="3" t="s">
        <v>2057</v>
      </c>
      <c r="T5650" s="3">
        <v>34.76</v>
      </c>
      <c r="U5650" s="35" cm="1">
        <f t="array" ref="U5650">INDEX('Pricing Strategy'!$F$4:$F$71,MATCH(1,(Dataset!$O5650='Pricing Strategy'!$B$4:$B$71)*(Dataset!$Q5650='Pricing Strategy'!$C$4:$C$71)*(Dataset!$R5650='Pricing Strategy'!$D$4:$D$71),))</f>
        <v>0.4</v>
      </c>
      <c r="V5650" s="3">
        <f>Dataset!$T5650*(1-Dataset!$U5650)</f>
        <v>20.855999999999998</v>
      </c>
    </row>
    <row r="5651" spans="1:22" x14ac:dyDescent="0.3">
      <c r="A5651" s="32"/>
      <c r="C5651" s="3">
        <v>5646</v>
      </c>
      <c r="D5651" s="3" t="s">
        <v>8404</v>
      </c>
      <c r="E5651" s="34">
        <v>43204</v>
      </c>
      <c r="F5651" s="34">
        <v>43209</v>
      </c>
      <c r="G5651" s="3" t="s">
        <v>46</v>
      </c>
      <c r="H5651" s="3" t="s">
        <v>3750</v>
      </c>
      <c r="I5651" s="3" t="s">
        <v>3751</v>
      </c>
      <c r="J5651" s="3" t="s">
        <v>37</v>
      </c>
      <c r="K5651" s="3" t="s">
        <v>23</v>
      </c>
      <c r="L5651" s="3" t="s">
        <v>1001</v>
      </c>
      <c r="M5651" s="3" t="s">
        <v>787</v>
      </c>
      <c r="N5651" s="3">
        <v>7960</v>
      </c>
      <c r="O5651" s="3" t="s">
        <v>144</v>
      </c>
      <c r="P5651" s="3" t="s">
        <v>3702</v>
      </c>
      <c r="Q5651" s="3" t="s">
        <v>28</v>
      </c>
      <c r="R5651" s="3" t="s">
        <v>61</v>
      </c>
      <c r="S5651" s="3" t="s">
        <v>3703</v>
      </c>
      <c r="T5651" s="3">
        <v>74.45</v>
      </c>
      <c r="U5651" s="35" cm="1">
        <f t="array" ref="U5651">INDEX('Pricing Strategy'!$F$4:$F$71,MATCH(1,(Dataset!$O5651='Pricing Strategy'!$B$4:$B$71)*(Dataset!$Q5651='Pricing Strategy'!$C$4:$C$71)*(Dataset!$R5651='Pricing Strategy'!$D$4:$D$71),))</f>
        <v>0.4</v>
      </c>
      <c r="V5651" s="3">
        <f>Dataset!$T5651*(1-Dataset!$U5651)</f>
        <v>44.67</v>
      </c>
    </row>
    <row r="5652" spans="1:22" x14ac:dyDescent="0.3">
      <c r="A5652" s="32"/>
      <c r="C5652" s="3">
        <v>5647</v>
      </c>
      <c r="D5652" s="3" t="s">
        <v>8405</v>
      </c>
      <c r="E5652" s="34">
        <v>42373</v>
      </c>
      <c r="F5652" s="34">
        <v>42378</v>
      </c>
      <c r="G5652" s="3" t="s">
        <v>46</v>
      </c>
      <c r="H5652" s="3" t="s">
        <v>1033</v>
      </c>
      <c r="I5652" s="3" t="s">
        <v>1034</v>
      </c>
      <c r="J5652" s="3" t="s">
        <v>37</v>
      </c>
      <c r="K5652" s="3" t="s">
        <v>23</v>
      </c>
      <c r="L5652" s="3" t="s">
        <v>2815</v>
      </c>
      <c r="M5652" s="3" t="s">
        <v>315</v>
      </c>
      <c r="N5652" s="3">
        <v>22304</v>
      </c>
      <c r="O5652" s="3" t="s">
        <v>26</v>
      </c>
      <c r="P5652" s="3" t="s">
        <v>3934</v>
      </c>
      <c r="Q5652" s="3" t="s">
        <v>28</v>
      </c>
      <c r="R5652" s="3" t="s">
        <v>61</v>
      </c>
      <c r="S5652" s="3" t="s">
        <v>3935</v>
      </c>
      <c r="T5652" s="3">
        <v>192.22</v>
      </c>
      <c r="U5652" s="35" cm="1">
        <f t="array" ref="U5652">INDEX('Pricing Strategy'!$F$4:$F$71,MATCH(1,(Dataset!$O5652='Pricing Strategy'!$B$4:$B$71)*(Dataset!$Q5652='Pricing Strategy'!$C$4:$C$71)*(Dataset!$R5652='Pricing Strategy'!$D$4:$D$71),))</f>
        <v>0.25</v>
      </c>
      <c r="V5652" s="3">
        <f>Dataset!$T5652*(1-Dataset!$U5652)</f>
        <v>144.16499999999999</v>
      </c>
    </row>
    <row r="5653" spans="1:22" x14ac:dyDescent="0.3">
      <c r="A5653" s="32"/>
      <c r="C5653" s="3">
        <v>5648</v>
      </c>
      <c r="D5653" s="3" t="s">
        <v>8406</v>
      </c>
      <c r="E5653" s="34">
        <v>43406</v>
      </c>
      <c r="F5653" s="34">
        <v>43411</v>
      </c>
      <c r="G5653" s="3" t="s">
        <v>46</v>
      </c>
      <c r="H5653" s="3" t="s">
        <v>6225</v>
      </c>
      <c r="I5653" s="3" t="s">
        <v>6226</v>
      </c>
      <c r="J5653" s="3" t="s">
        <v>22</v>
      </c>
      <c r="K5653" s="3" t="s">
        <v>23</v>
      </c>
      <c r="L5653" s="3" t="s">
        <v>5125</v>
      </c>
      <c r="M5653" s="3" t="s">
        <v>117</v>
      </c>
      <c r="N5653" s="3">
        <v>84106</v>
      </c>
      <c r="O5653" s="3" t="s">
        <v>40</v>
      </c>
      <c r="P5653" s="3" t="s">
        <v>2276</v>
      </c>
      <c r="Q5653" s="3" t="s">
        <v>42</v>
      </c>
      <c r="R5653" s="3" t="s">
        <v>86</v>
      </c>
      <c r="S5653" s="3" t="s">
        <v>2277</v>
      </c>
      <c r="T5653" s="3">
        <v>19.440000000000001</v>
      </c>
      <c r="U5653" s="35" cm="1">
        <f t="array" ref="U5653">INDEX('Pricing Strategy'!$F$4:$F$71,MATCH(1,(Dataset!$O5653='Pricing Strategy'!$B$4:$B$71)*(Dataset!$Q5653='Pricing Strategy'!$C$4:$C$71)*(Dataset!$R5653='Pricing Strategy'!$D$4:$D$71),))</f>
        <v>0.4</v>
      </c>
      <c r="V5653" s="3">
        <f>Dataset!$T5653*(1-Dataset!$U5653)</f>
        <v>11.664</v>
      </c>
    </row>
    <row r="5654" spans="1:22" x14ac:dyDescent="0.3">
      <c r="A5654" s="32"/>
      <c r="C5654" s="3">
        <v>5649</v>
      </c>
      <c r="D5654" s="3" t="s">
        <v>8407</v>
      </c>
      <c r="E5654" s="34">
        <v>43298</v>
      </c>
      <c r="F5654" s="34">
        <v>43300</v>
      </c>
      <c r="G5654" s="3" t="s">
        <v>19</v>
      </c>
      <c r="H5654" s="3" t="s">
        <v>2434</v>
      </c>
      <c r="I5654" s="3" t="s">
        <v>2435</v>
      </c>
      <c r="J5654" s="3" t="s">
        <v>37</v>
      </c>
      <c r="K5654" s="3" t="s">
        <v>23</v>
      </c>
      <c r="L5654" s="3" t="s">
        <v>6126</v>
      </c>
      <c r="M5654" s="3" t="s">
        <v>39</v>
      </c>
      <c r="N5654" s="3">
        <v>92307</v>
      </c>
      <c r="O5654" s="3" t="s">
        <v>40</v>
      </c>
      <c r="P5654" s="3" t="s">
        <v>6488</v>
      </c>
      <c r="Q5654" s="3" t="s">
        <v>42</v>
      </c>
      <c r="R5654" s="3" t="s">
        <v>86</v>
      </c>
      <c r="S5654" s="3" t="s">
        <v>6489</v>
      </c>
      <c r="T5654" s="3">
        <v>32.4</v>
      </c>
      <c r="U5654" s="35" cm="1">
        <f t="array" ref="U5654">INDEX('Pricing Strategy'!$F$4:$F$71,MATCH(1,(Dataset!$O5654='Pricing Strategy'!$B$4:$B$71)*(Dataset!$Q5654='Pricing Strategy'!$C$4:$C$71)*(Dataset!$R5654='Pricing Strategy'!$D$4:$D$71),))</f>
        <v>0.4</v>
      </c>
      <c r="V5654" s="3">
        <f>Dataset!$T5654*(1-Dataset!$U5654)</f>
        <v>19.439999999999998</v>
      </c>
    </row>
    <row r="5655" spans="1:22" x14ac:dyDescent="0.3">
      <c r="A5655" s="32"/>
      <c r="C5655" s="3">
        <v>5650</v>
      </c>
      <c r="D5655" s="3" t="s">
        <v>8407</v>
      </c>
      <c r="E5655" s="34">
        <v>43298</v>
      </c>
      <c r="F5655" s="34">
        <v>43300</v>
      </c>
      <c r="G5655" s="3" t="s">
        <v>19</v>
      </c>
      <c r="H5655" s="3" t="s">
        <v>2434</v>
      </c>
      <c r="I5655" s="3" t="s">
        <v>2435</v>
      </c>
      <c r="J5655" s="3" t="s">
        <v>37</v>
      </c>
      <c r="K5655" s="3" t="s">
        <v>23</v>
      </c>
      <c r="L5655" s="3" t="s">
        <v>6126</v>
      </c>
      <c r="M5655" s="3" t="s">
        <v>39</v>
      </c>
      <c r="N5655" s="3">
        <v>92307</v>
      </c>
      <c r="O5655" s="3" t="s">
        <v>40</v>
      </c>
      <c r="P5655" s="3" t="s">
        <v>8408</v>
      </c>
      <c r="Q5655" s="3" t="s">
        <v>42</v>
      </c>
      <c r="R5655" s="3" t="s">
        <v>169</v>
      </c>
      <c r="S5655" s="3" t="s">
        <v>8060</v>
      </c>
      <c r="T5655" s="3">
        <v>57.9</v>
      </c>
      <c r="U5655" s="35" cm="1">
        <f t="array" ref="U5655">INDEX('Pricing Strategy'!$F$4:$F$71,MATCH(1,(Dataset!$O5655='Pricing Strategy'!$B$4:$B$71)*(Dataset!$Q5655='Pricing Strategy'!$C$4:$C$71)*(Dataset!$R5655='Pricing Strategy'!$D$4:$D$71),))</f>
        <v>0.4</v>
      </c>
      <c r="V5655" s="3">
        <f>Dataset!$T5655*(1-Dataset!$U5655)</f>
        <v>34.739999999999995</v>
      </c>
    </row>
    <row r="5656" spans="1:22" x14ac:dyDescent="0.3">
      <c r="A5656" s="32"/>
      <c r="C5656" s="3">
        <v>5651</v>
      </c>
      <c r="D5656" s="3" t="s">
        <v>8407</v>
      </c>
      <c r="E5656" s="34">
        <v>43298</v>
      </c>
      <c r="F5656" s="34">
        <v>43300</v>
      </c>
      <c r="G5656" s="3" t="s">
        <v>19</v>
      </c>
      <c r="H5656" s="3" t="s">
        <v>2434</v>
      </c>
      <c r="I5656" s="3" t="s">
        <v>2435</v>
      </c>
      <c r="J5656" s="3" t="s">
        <v>37</v>
      </c>
      <c r="K5656" s="3" t="s">
        <v>23</v>
      </c>
      <c r="L5656" s="3" t="s">
        <v>6126</v>
      </c>
      <c r="M5656" s="3" t="s">
        <v>39</v>
      </c>
      <c r="N5656" s="3">
        <v>92307</v>
      </c>
      <c r="O5656" s="3" t="s">
        <v>40</v>
      </c>
      <c r="P5656" s="3" t="s">
        <v>6407</v>
      </c>
      <c r="Q5656" s="3" t="s">
        <v>42</v>
      </c>
      <c r="R5656" s="3" t="s">
        <v>55</v>
      </c>
      <c r="S5656" s="3" t="s">
        <v>6408</v>
      </c>
      <c r="T5656" s="3">
        <v>10.56</v>
      </c>
      <c r="U5656" s="35" cm="1">
        <f t="array" ref="U5656">INDEX('Pricing Strategy'!$F$4:$F$71,MATCH(1,(Dataset!$O5656='Pricing Strategy'!$B$4:$B$71)*(Dataset!$Q5656='Pricing Strategy'!$C$4:$C$71)*(Dataset!$R5656='Pricing Strategy'!$D$4:$D$71),))</f>
        <v>0.5</v>
      </c>
      <c r="V5656" s="3">
        <f>Dataset!$T5656*(1-Dataset!$U5656)</f>
        <v>5.28</v>
      </c>
    </row>
    <row r="5657" spans="1:22" x14ac:dyDescent="0.3">
      <c r="A5657" s="32"/>
      <c r="C5657" s="3">
        <v>5652</v>
      </c>
      <c r="D5657" s="3" t="s">
        <v>8407</v>
      </c>
      <c r="E5657" s="34">
        <v>43298</v>
      </c>
      <c r="F5657" s="34">
        <v>43300</v>
      </c>
      <c r="G5657" s="3" t="s">
        <v>19</v>
      </c>
      <c r="H5657" s="3" t="s">
        <v>2434</v>
      </c>
      <c r="I5657" s="3" t="s">
        <v>2435</v>
      </c>
      <c r="J5657" s="3" t="s">
        <v>37</v>
      </c>
      <c r="K5657" s="3" t="s">
        <v>23</v>
      </c>
      <c r="L5657" s="3" t="s">
        <v>6126</v>
      </c>
      <c r="M5657" s="3" t="s">
        <v>39</v>
      </c>
      <c r="N5657" s="3">
        <v>92307</v>
      </c>
      <c r="O5657" s="3" t="s">
        <v>40</v>
      </c>
      <c r="P5657" s="3" t="s">
        <v>763</v>
      </c>
      <c r="Q5657" s="3" t="s">
        <v>28</v>
      </c>
      <c r="R5657" s="3" t="s">
        <v>29</v>
      </c>
      <c r="S5657" s="3" t="s">
        <v>764</v>
      </c>
      <c r="T5657" s="3">
        <v>1194.165</v>
      </c>
      <c r="U5657" s="35" cm="1">
        <f t="array" ref="U5657">INDEX('Pricing Strategy'!$F$4:$F$71,MATCH(1,(Dataset!$O5657='Pricing Strategy'!$B$4:$B$71)*(Dataset!$Q5657='Pricing Strategy'!$C$4:$C$71)*(Dataset!$R5657='Pricing Strategy'!$D$4:$D$71),))</f>
        <v>0.5</v>
      </c>
      <c r="V5657" s="3">
        <f>Dataset!$T5657*(1-Dataset!$U5657)</f>
        <v>597.08249999999998</v>
      </c>
    </row>
    <row r="5658" spans="1:22" x14ac:dyDescent="0.3">
      <c r="A5658" s="32"/>
      <c r="C5658" s="3">
        <v>5653</v>
      </c>
      <c r="D5658" s="3" t="s">
        <v>8409</v>
      </c>
      <c r="E5658" s="34">
        <v>43379</v>
      </c>
      <c r="F5658" s="34">
        <v>43384</v>
      </c>
      <c r="G5658" s="3" t="s">
        <v>46</v>
      </c>
      <c r="H5658" s="3" t="s">
        <v>1319</v>
      </c>
      <c r="I5658" s="3" t="s">
        <v>1320</v>
      </c>
      <c r="J5658" s="3" t="s">
        <v>37</v>
      </c>
      <c r="K5658" s="3" t="s">
        <v>23</v>
      </c>
      <c r="L5658" s="3" t="s">
        <v>262</v>
      </c>
      <c r="M5658" s="3" t="s">
        <v>263</v>
      </c>
      <c r="N5658" s="3">
        <v>10009</v>
      </c>
      <c r="O5658" s="3" t="s">
        <v>144</v>
      </c>
      <c r="P5658" s="3" t="s">
        <v>6540</v>
      </c>
      <c r="Q5658" s="3" t="s">
        <v>42</v>
      </c>
      <c r="R5658" s="3" t="s">
        <v>86</v>
      </c>
      <c r="S5658" s="3" t="s">
        <v>6541</v>
      </c>
      <c r="T5658" s="3">
        <v>40.99</v>
      </c>
      <c r="U5658" s="35" cm="1">
        <f t="array" ref="U5658">INDEX('Pricing Strategy'!$F$4:$F$71,MATCH(1,(Dataset!$O5658='Pricing Strategy'!$B$4:$B$71)*(Dataset!$Q5658='Pricing Strategy'!$C$4:$C$71)*(Dataset!$R5658='Pricing Strategy'!$D$4:$D$71),))</f>
        <v>0.4</v>
      </c>
      <c r="V5658" s="3">
        <f>Dataset!$T5658*(1-Dataset!$U5658)</f>
        <v>24.594000000000001</v>
      </c>
    </row>
    <row r="5659" spans="1:22" x14ac:dyDescent="0.3">
      <c r="A5659" s="32"/>
      <c r="C5659" s="3">
        <v>5654</v>
      </c>
      <c r="D5659" s="3" t="s">
        <v>8410</v>
      </c>
      <c r="E5659" s="34">
        <v>42312</v>
      </c>
      <c r="F5659" s="34">
        <v>42319</v>
      </c>
      <c r="G5659" s="3" t="s">
        <v>46</v>
      </c>
      <c r="H5659" s="3" t="s">
        <v>2173</v>
      </c>
      <c r="I5659" s="3" t="s">
        <v>2174</v>
      </c>
      <c r="J5659" s="3" t="s">
        <v>37</v>
      </c>
      <c r="K5659" s="3" t="s">
        <v>23</v>
      </c>
      <c r="L5659" s="3" t="s">
        <v>1173</v>
      </c>
      <c r="M5659" s="3" t="s">
        <v>39</v>
      </c>
      <c r="N5659" s="3">
        <v>90805</v>
      </c>
      <c r="O5659" s="3" t="s">
        <v>40</v>
      </c>
      <c r="P5659" s="3" t="s">
        <v>583</v>
      </c>
      <c r="Q5659" s="3" t="s">
        <v>42</v>
      </c>
      <c r="R5659" s="3" t="s">
        <v>64</v>
      </c>
      <c r="S5659" s="3" t="s">
        <v>584</v>
      </c>
      <c r="T5659" s="3">
        <v>2.94</v>
      </c>
      <c r="U5659" s="35" cm="1">
        <f t="array" ref="U5659">INDEX('Pricing Strategy'!$F$4:$F$71,MATCH(1,(Dataset!$O5659='Pricing Strategy'!$B$4:$B$71)*(Dataset!$Q5659='Pricing Strategy'!$C$4:$C$71)*(Dataset!$R5659='Pricing Strategy'!$D$4:$D$71),))</f>
        <v>0.45</v>
      </c>
      <c r="V5659" s="3">
        <f>Dataset!$T5659*(1-Dataset!$U5659)</f>
        <v>1.617</v>
      </c>
    </row>
    <row r="5660" spans="1:22" x14ac:dyDescent="0.3">
      <c r="A5660" s="32"/>
      <c r="C5660" s="3">
        <v>5655</v>
      </c>
      <c r="D5660" s="3" t="s">
        <v>8411</v>
      </c>
      <c r="E5660" s="34">
        <v>43087</v>
      </c>
      <c r="F5660" s="34">
        <v>43090</v>
      </c>
      <c r="G5660" s="3" t="s">
        <v>184</v>
      </c>
      <c r="H5660" s="3" t="s">
        <v>5009</v>
      </c>
      <c r="I5660" s="3" t="s">
        <v>5010</v>
      </c>
      <c r="J5660" s="3" t="s">
        <v>98</v>
      </c>
      <c r="K5660" s="3" t="s">
        <v>23</v>
      </c>
      <c r="L5660" s="3" t="s">
        <v>1978</v>
      </c>
      <c r="M5660" s="3" t="s">
        <v>416</v>
      </c>
      <c r="N5660" s="3">
        <v>97301</v>
      </c>
      <c r="O5660" s="3" t="s">
        <v>40</v>
      </c>
      <c r="P5660" s="3" t="s">
        <v>1724</v>
      </c>
      <c r="Q5660" s="3" t="s">
        <v>42</v>
      </c>
      <c r="R5660" s="3" t="s">
        <v>71</v>
      </c>
      <c r="S5660" s="3" t="s">
        <v>1725</v>
      </c>
      <c r="T5660" s="3">
        <v>45.24</v>
      </c>
      <c r="U5660" s="35" cm="1">
        <f t="array" ref="U5660">INDEX('Pricing Strategy'!$F$4:$F$71,MATCH(1,(Dataset!$O5660='Pricing Strategy'!$B$4:$B$71)*(Dataset!$Q5660='Pricing Strategy'!$C$4:$C$71)*(Dataset!$R5660='Pricing Strategy'!$D$4:$D$71),))</f>
        <v>0.4</v>
      </c>
      <c r="V5660" s="3">
        <f>Dataset!$T5660*(1-Dataset!$U5660)</f>
        <v>27.144000000000002</v>
      </c>
    </row>
    <row r="5661" spans="1:22" x14ac:dyDescent="0.3">
      <c r="A5661" s="32"/>
      <c r="C5661" s="3">
        <v>5656</v>
      </c>
      <c r="D5661" s="3" t="s">
        <v>8411</v>
      </c>
      <c r="E5661" s="34">
        <v>43087</v>
      </c>
      <c r="F5661" s="34">
        <v>43090</v>
      </c>
      <c r="G5661" s="3" t="s">
        <v>184</v>
      </c>
      <c r="H5661" s="3" t="s">
        <v>5009</v>
      </c>
      <c r="I5661" s="3" t="s">
        <v>5010</v>
      </c>
      <c r="J5661" s="3" t="s">
        <v>98</v>
      </c>
      <c r="K5661" s="3" t="s">
        <v>23</v>
      </c>
      <c r="L5661" s="3" t="s">
        <v>1978</v>
      </c>
      <c r="M5661" s="3" t="s">
        <v>416</v>
      </c>
      <c r="N5661" s="3">
        <v>97301</v>
      </c>
      <c r="O5661" s="3" t="s">
        <v>40</v>
      </c>
      <c r="P5661" s="3" t="s">
        <v>1989</v>
      </c>
      <c r="Q5661" s="3" t="s">
        <v>42</v>
      </c>
      <c r="R5661" s="3" t="s">
        <v>64</v>
      </c>
      <c r="S5661" s="3" t="s">
        <v>1990</v>
      </c>
      <c r="T5661" s="3">
        <v>18.687999999999999</v>
      </c>
      <c r="U5661" s="35" cm="1">
        <f t="array" ref="U5661">INDEX('Pricing Strategy'!$F$4:$F$71,MATCH(1,(Dataset!$O5661='Pricing Strategy'!$B$4:$B$71)*(Dataset!$Q5661='Pricing Strategy'!$C$4:$C$71)*(Dataset!$R5661='Pricing Strategy'!$D$4:$D$71),))</f>
        <v>0.45</v>
      </c>
      <c r="V5661" s="3">
        <f>Dataset!$T5661*(1-Dataset!$U5661)</f>
        <v>10.2784</v>
      </c>
    </row>
    <row r="5662" spans="1:22" x14ac:dyDescent="0.3">
      <c r="A5662" s="32"/>
      <c r="C5662" s="3">
        <v>5657</v>
      </c>
      <c r="D5662" s="3" t="s">
        <v>8411</v>
      </c>
      <c r="E5662" s="34">
        <v>43087</v>
      </c>
      <c r="F5662" s="34">
        <v>43090</v>
      </c>
      <c r="G5662" s="3" t="s">
        <v>184</v>
      </c>
      <c r="H5662" s="3" t="s">
        <v>5009</v>
      </c>
      <c r="I5662" s="3" t="s">
        <v>5010</v>
      </c>
      <c r="J5662" s="3" t="s">
        <v>98</v>
      </c>
      <c r="K5662" s="3" t="s">
        <v>23</v>
      </c>
      <c r="L5662" s="3" t="s">
        <v>1978</v>
      </c>
      <c r="M5662" s="3" t="s">
        <v>416</v>
      </c>
      <c r="N5662" s="3">
        <v>97301</v>
      </c>
      <c r="O5662" s="3" t="s">
        <v>40</v>
      </c>
      <c r="P5662" s="3" t="s">
        <v>8337</v>
      </c>
      <c r="Q5662" s="3" t="s">
        <v>42</v>
      </c>
      <c r="R5662" s="3" t="s">
        <v>86</v>
      </c>
      <c r="S5662" s="3" t="s">
        <v>8338</v>
      </c>
      <c r="T5662" s="3">
        <v>11.648</v>
      </c>
      <c r="U5662" s="35" cm="1">
        <f t="array" ref="U5662">INDEX('Pricing Strategy'!$F$4:$F$71,MATCH(1,(Dataset!$O5662='Pricing Strategy'!$B$4:$B$71)*(Dataset!$Q5662='Pricing Strategy'!$C$4:$C$71)*(Dataset!$R5662='Pricing Strategy'!$D$4:$D$71),))</f>
        <v>0.4</v>
      </c>
      <c r="V5662" s="3">
        <f>Dataset!$T5662*(1-Dataset!$U5662)</f>
        <v>6.9887999999999995</v>
      </c>
    </row>
    <row r="5663" spans="1:22" x14ac:dyDescent="0.3">
      <c r="A5663" s="32"/>
      <c r="C5663" s="3">
        <v>5658</v>
      </c>
      <c r="D5663" s="3" t="s">
        <v>8411</v>
      </c>
      <c r="E5663" s="34">
        <v>43087</v>
      </c>
      <c r="F5663" s="34">
        <v>43090</v>
      </c>
      <c r="G5663" s="3" t="s">
        <v>184</v>
      </c>
      <c r="H5663" s="3" t="s">
        <v>5009</v>
      </c>
      <c r="I5663" s="3" t="s">
        <v>5010</v>
      </c>
      <c r="J5663" s="3" t="s">
        <v>98</v>
      </c>
      <c r="K5663" s="3" t="s">
        <v>23</v>
      </c>
      <c r="L5663" s="3" t="s">
        <v>1978</v>
      </c>
      <c r="M5663" s="3" t="s">
        <v>416</v>
      </c>
      <c r="N5663" s="3">
        <v>97301</v>
      </c>
      <c r="O5663" s="3" t="s">
        <v>40</v>
      </c>
      <c r="P5663" s="3" t="s">
        <v>1698</v>
      </c>
      <c r="Q5663" s="3" t="s">
        <v>67</v>
      </c>
      <c r="R5663" s="3" t="s">
        <v>157</v>
      </c>
      <c r="S5663" s="3" t="s">
        <v>1699</v>
      </c>
      <c r="T5663" s="3">
        <v>112.776</v>
      </c>
      <c r="U5663" s="35" cm="1">
        <f t="array" ref="U5663">INDEX('Pricing Strategy'!$F$4:$F$71,MATCH(1,(Dataset!$O5663='Pricing Strategy'!$B$4:$B$71)*(Dataset!$Q5663='Pricing Strategy'!$C$4:$C$71)*(Dataset!$R5663='Pricing Strategy'!$D$4:$D$71),))</f>
        <v>0.45</v>
      </c>
      <c r="V5663" s="3">
        <f>Dataset!$T5663*(1-Dataset!$U5663)</f>
        <v>62.026800000000001</v>
      </c>
    </row>
    <row r="5664" spans="1:22" x14ac:dyDescent="0.3">
      <c r="A5664" s="32"/>
      <c r="C5664" s="3">
        <v>5659</v>
      </c>
      <c r="D5664" s="3" t="s">
        <v>8411</v>
      </c>
      <c r="E5664" s="34">
        <v>43087</v>
      </c>
      <c r="F5664" s="34">
        <v>43090</v>
      </c>
      <c r="G5664" s="3" t="s">
        <v>184</v>
      </c>
      <c r="H5664" s="3" t="s">
        <v>5009</v>
      </c>
      <c r="I5664" s="3" t="s">
        <v>5010</v>
      </c>
      <c r="J5664" s="3" t="s">
        <v>98</v>
      </c>
      <c r="K5664" s="3" t="s">
        <v>23</v>
      </c>
      <c r="L5664" s="3" t="s">
        <v>1978</v>
      </c>
      <c r="M5664" s="3" t="s">
        <v>416</v>
      </c>
      <c r="N5664" s="3">
        <v>97301</v>
      </c>
      <c r="O5664" s="3" t="s">
        <v>40</v>
      </c>
      <c r="P5664" s="3" t="s">
        <v>3925</v>
      </c>
      <c r="Q5664" s="3" t="s">
        <v>28</v>
      </c>
      <c r="R5664" s="3" t="s">
        <v>52</v>
      </c>
      <c r="S5664" s="3" t="s">
        <v>3926</v>
      </c>
      <c r="T5664" s="3">
        <v>377.45</v>
      </c>
      <c r="U5664" s="35" cm="1">
        <f t="array" ref="U5664">INDEX('Pricing Strategy'!$F$4:$F$71,MATCH(1,(Dataset!$O5664='Pricing Strategy'!$B$4:$B$71)*(Dataset!$Q5664='Pricing Strategy'!$C$4:$C$71)*(Dataset!$R5664='Pricing Strategy'!$D$4:$D$71),))</f>
        <v>0.45</v>
      </c>
      <c r="V5664" s="3">
        <f>Dataset!$T5664*(1-Dataset!$U5664)</f>
        <v>207.5975</v>
      </c>
    </row>
    <row r="5665" spans="1:22" x14ac:dyDescent="0.3">
      <c r="A5665" s="32"/>
      <c r="C5665" s="3">
        <v>5660</v>
      </c>
      <c r="D5665" s="3" t="s">
        <v>8411</v>
      </c>
      <c r="E5665" s="34">
        <v>43087</v>
      </c>
      <c r="F5665" s="34">
        <v>43090</v>
      </c>
      <c r="G5665" s="3" t="s">
        <v>184</v>
      </c>
      <c r="H5665" s="3" t="s">
        <v>5009</v>
      </c>
      <c r="I5665" s="3" t="s">
        <v>5010</v>
      </c>
      <c r="J5665" s="3" t="s">
        <v>98</v>
      </c>
      <c r="K5665" s="3" t="s">
        <v>23</v>
      </c>
      <c r="L5665" s="3" t="s">
        <v>1978</v>
      </c>
      <c r="M5665" s="3" t="s">
        <v>416</v>
      </c>
      <c r="N5665" s="3">
        <v>97301</v>
      </c>
      <c r="O5665" s="3" t="s">
        <v>40</v>
      </c>
      <c r="P5665" s="3" t="s">
        <v>6428</v>
      </c>
      <c r="Q5665" s="3" t="s">
        <v>42</v>
      </c>
      <c r="R5665" s="3" t="s">
        <v>43</v>
      </c>
      <c r="S5665" s="3" t="s">
        <v>6429</v>
      </c>
      <c r="T5665" s="3">
        <v>15.936</v>
      </c>
      <c r="U5665" s="35" cm="1">
        <f t="array" ref="U5665">INDEX('Pricing Strategy'!$F$4:$F$71,MATCH(1,(Dataset!$O5665='Pricing Strategy'!$B$4:$B$71)*(Dataset!$Q5665='Pricing Strategy'!$C$4:$C$71)*(Dataset!$R5665='Pricing Strategy'!$D$4:$D$71),))</f>
        <v>0.4</v>
      </c>
      <c r="V5665" s="3">
        <f>Dataset!$T5665*(1-Dataset!$U5665)</f>
        <v>9.5616000000000003</v>
      </c>
    </row>
    <row r="5666" spans="1:22" x14ac:dyDescent="0.3">
      <c r="A5666" s="32"/>
      <c r="C5666" s="3">
        <v>5661</v>
      </c>
      <c r="D5666" s="3" t="s">
        <v>8411</v>
      </c>
      <c r="E5666" s="34">
        <v>43087</v>
      </c>
      <c r="F5666" s="34">
        <v>43090</v>
      </c>
      <c r="G5666" s="3" t="s">
        <v>184</v>
      </c>
      <c r="H5666" s="3" t="s">
        <v>5009</v>
      </c>
      <c r="I5666" s="3" t="s">
        <v>5010</v>
      </c>
      <c r="J5666" s="3" t="s">
        <v>98</v>
      </c>
      <c r="K5666" s="3" t="s">
        <v>23</v>
      </c>
      <c r="L5666" s="3" t="s">
        <v>1978</v>
      </c>
      <c r="M5666" s="3" t="s">
        <v>416</v>
      </c>
      <c r="N5666" s="3">
        <v>97301</v>
      </c>
      <c r="O5666" s="3" t="s">
        <v>40</v>
      </c>
      <c r="P5666" s="3" t="s">
        <v>5690</v>
      </c>
      <c r="Q5666" s="3" t="s">
        <v>67</v>
      </c>
      <c r="R5666" s="3" t="s">
        <v>68</v>
      </c>
      <c r="S5666" s="3" t="s">
        <v>5691</v>
      </c>
      <c r="T5666" s="3">
        <v>28.68</v>
      </c>
      <c r="U5666" s="35" cm="1">
        <f t="array" ref="U5666">INDEX('Pricing Strategy'!$F$4:$F$71,MATCH(1,(Dataset!$O5666='Pricing Strategy'!$B$4:$B$71)*(Dataset!$Q5666='Pricing Strategy'!$C$4:$C$71)*(Dataset!$R5666='Pricing Strategy'!$D$4:$D$71),))</f>
        <v>0.4</v>
      </c>
      <c r="V5666" s="3">
        <f>Dataset!$T5666*(1-Dataset!$U5666)</f>
        <v>17.207999999999998</v>
      </c>
    </row>
    <row r="5667" spans="1:22" x14ac:dyDescent="0.3">
      <c r="A5667" s="32"/>
      <c r="C5667" s="3">
        <v>5662</v>
      </c>
      <c r="D5667" s="3" t="s">
        <v>8412</v>
      </c>
      <c r="E5667" s="34">
        <v>43002</v>
      </c>
      <c r="F5667" s="34">
        <v>43009</v>
      </c>
      <c r="G5667" s="3" t="s">
        <v>46</v>
      </c>
      <c r="H5667" s="3" t="s">
        <v>5793</v>
      </c>
      <c r="I5667" s="3" t="s">
        <v>5794</v>
      </c>
      <c r="J5667" s="3" t="s">
        <v>98</v>
      </c>
      <c r="K5667" s="3" t="s">
        <v>23</v>
      </c>
      <c r="L5667" s="3" t="s">
        <v>452</v>
      </c>
      <c r="M5667" s="3" t="s">
        <v>453</v>
      </c>
      <c r="N5667" s="3">
        <v>80013</v>
      </c>
      <c r="O5667" s="3" t="s">
        <v>40</v>
      </c>
      <c r="P5667" s="3" t="s">
        <v>1110</v>
      </c>
      <c r="Q5667" s="3" t="s">
        <v>28</v>
      </c>
      <c r="R5667" s="3" t="s">
        <v>61</v>
      </c>
      <c r="S5667" s="3" t="s">
        <v>1111</v>
      </c>
      <c r="T5667" s="3">
        <v>21.44</v>
      </c>
      <c r="U5667" s="35" cm="1">
        <f t="array" ref="U5667">INDEX('Pricing Strategy'!$F$4:$F$71,MATCH(1,(Dataset!$O5667='Pricing Strategy'!$B$4:$B$71)*(Dataset!$Q5667='Pricing Strategy'!$C$4:$C$71)*(Dataset!$R5667='Pricing Strategy'!$D$4:$D$71),))</f>
        <v>0.4</v>
      </c>
      <c r="V5667" s="3">
        <f>Dataset!$T5667*(1-Dataset!$U5667)</f>
        <v>12.864000000000001</v>
      </c>
    </row>
    <row r="5668" spans="1:22" x14ac:dyDescent="0.3">
      <c r="A5668" s="32"/>
      <c r="C5668" s="3">
        <v>5663</v>
      </c>
      <c r="D5668" s="3" t="s">
        <v>8412</v>
      </c>
      <c r="E5668" s="34">
        <v>43002</v>
      </c>
      <c r="F5668" s="34">
        <v>43009</v>
      </c>
      <c r="G5668" s="3" t="s">
        <v>46</v>
      </c>
      <c r="H5668" s="3" t="s">
        <v>5793</v>
      </c>
      <c r="I5668" s="3" t="s">
        <v>5794</v>
      </c>
      <c r="J5668" s="3" t="s">
        <v>98</v>
      </c>
      <c r="K5668" s="3" t="s">
        <v>23</v>
      </c>
      <c r="L5668" s="3" t="s">
        <v>452</v>
      </c>
      <c r="M5668" s="3" t="s">
        <v>453</v>
      </c>
      <c r="N5668" s="3">
        <v>80013</v>
      </c>
      <c r="O5668" s="3" t="s">
        <v>40</v>
      </c>
      <c r="P5668" s="3" t="s">
        <v>4155</v>
      </c>
      <c r="Q5668" s="3" t="s">
        <v>42</v>
      </c>
      <c r="R5668" s="3" t="s">
        <v>55</v>
      </c>
      <c r="S5668" s="3" t="s">
        <v>4156</v>
      </c>
      <c r="T5668" s="3">
        <v>511.05599999999998</v>
      </c>
      <c r="U5668" s="35" cm="1">
        <f t="array" ref="U5668">INDEX('Pricing Strategy'!$F$4:$F$71,MATCH(1,(Dataset!$O5668='Pricing Strategy'!$B$4:$B$71)*(Dataset!$Q5668='Pricing Strategy'!$C$4:$C$71)*(Dataset!$R5668='Pricing Strategy'!$D$4:$D$71),))</f>
        <v>0.5</v>
      </c>
      <c r="V5668" s="3">
        <f>Dataset!$T5668*(1-Dataset!$U5668)</f>
        <v>255.52799999999999</v>
      </c>
    </row>
    <row r="5669" spans="1:22" x14ac:dyDescent="0.3">
      <c r="A5669" s="32"/>
      <c r="C5669" s="3">
        <v>5664</v>
      </c>
      <c r="D5669" s="3" t="s">
        <v>8413</v>
      </c>
      <c r="E5669" s="34">
        <v>42937</v>
      </c>
      <c r="F5669" s="34">
        <v>42937</v>
      </c>
      <c r="G5669" s="3" t="s">
        <v>1290</v>
      </c>
      <c r="H5669" s="3" t="s">
        <v>6315</v>
      </c>
      <c r="I5669" s="3" t="s">
        <v>6316</v>
      </c>
      <c r="J5669" s="3" t="s">
        <v>37</v>
      </c>
      <c r="K5669" s="3" t="s">
        <v>23</v>
      </c>
      <c r="L5669" s="3" t="s">
        <v>603</v>
      </c>
      <c r="M5669" s="3" t="s">
        <v>494</v>
      </c>
      <c r="N5669" s="3">
        <v>43055</v>
      </c>
      <c r="O5669" s="3" t="s">
        <v>144</v>
      </c>
      <c r="P5669" s="3" t="s">
        <v>8414</v>
      </c>
      <c r="Q5669" s="3" t="s">
        <v>42</v>
      </c>
      <c r="R5669" s="3" t="s">
        <v>64</v>
      </c>
      <c r="S5669" s="3" t="s">
        <v>8415</v>
      </c>
      <c r="T5669" s="3">
        <v>18.655999999999999</v>
      </c>
      <c r="U5669" s="35" cm="1">
        <f t="array" ref="U5669">INDEX('Pricing Strategy'!$F$4:$F$71,MATCH(1,(Dataset!$O5669='Pricing Strategy'!$B$4:$B$71)*(Dataset!$Q5669='Pricing Strategy'!$C$4:$C$71)*(Dataset!$R5669='Pricing Strategy'!$D$4:$D$71),))</f>
        <v>0.45</v>
      </c>
      <c r="V5669" s="3">
        <f>Dataset!$T5669*(1-Dataset!$U5669)</f>
        <v>10.2608</v>
      </c>
    </row>
    <row r="5670" spans="1:22" x14ac:dyDescent="0.3">
      <c r="A5670" s="32"/>
      <c r="C5670" s="3">
        <v>5665</v>
      </c>
      <c r="D5670" s="3" t="s">
        <v>8413</v>
      </c>
      <c r="E5670" s="34">
        <v>42937</v>
      </c>
      <c r="F5670" s="34">
        <v>42937</v>
      </c>
      <c r="G5670" s="3" t="s">
        <v>1290</v>
      </c>
      <c r="H5670" s="3" t="s">
        <v>6315</v>
      </c>
      <c r="I5670" s="3" t="s">
        <v>6316</v>
      </c>
      <c r="J5670" s="3" t="s">
        <v>37</v>
      </c>
      <c r="K5670" s="3" t="s">
        <v>23</v>
      </c>
      <c r="L5670" s="3" t="s">
        <v>603</v>
      </c>
      <c r="M5670" s="3" t="s">
        <v>494</v>
      </c>
      <c r="N5670" s="3">
        <v>43055</v>
      </c>
      <c r="O5670" s="3" t="s">
        <v>144</v>
      </c>
      <c r="P5670" s="3" t="s">
        <v>4321</v>
      </c>
      <c r="Q5670" s="3" t="s">
        <v>42</v>
      </c>
      <c r="R5670" s="3" t="s">
        <v>71</v>
      </c>
      <c r="S5670" s="3" t="s">
        <v>4322</v>
      </c>
      <c r="T5670" s="3">
        <v>11.087999999999999</v>
      </c>
      <c r="U5670" s="35" cm="1">
        <f t="array" ref="U5670">INDEX('Pricing Strategy'!$F$4:$F$71,MATCH(1,(Dataset!$O5670='Pricing Strategy'!$B$4:$B$71)*(Dataset!$Q5670='Pricing Strategy'!$C$4:$C$71)*(Dataset!$R5670='Pricing Strategy'!$D$4:$D$71),))</f>
        <v>0.4</v>
      </c>
      <c r="V5670" s="3">
        <f>Dataset!$T5670*(1-Dataset!$U5670)</f>
        <v>6.6527999999999992</v>
      </c>
    </row>
    <row r="5671" spans="1:22" x14ac:dyDescent="0.3">
      <c r="A5671" s="32"/>
      <c r="C5671" s="3">
        <v>5666</v>
      </c>
      <c r="D5671" s="3" t="s">
        <v>8413</v>
      </c>
      <c r="E5671" s="34">
        <v>42937</v>
      </c>
      <c r="F5671" s="34">
        <v>42937</v>
      </c>
      <c r="G5671" s="3" t="s">
        <v>1290</v>
      </c>
      <c r="H5671" s="3" t="s">
        <v>6315</v>
      </c>
      <c r="I5671" s="3" t="s">
        <v>6316</v>
      </c>
      <c r="J5671" s="3" t="s">
        <v>37</v>
      </c>
      <c r="K5671" s="3" t="s">
        <v>23</v>
      </c>
      <c r="L5671" s="3" t="s">
        <v>603</v>
      </c>
      <c r="M5671" s="3" t="s">
        <v>494</v>
      </c>
      <c r="N5671" s="3">
        <v>43055</v>
      </c>
      <c r="O5671" s="3" t="s">
        <v>144</v>
      </c>
      <c r="P5671" s="3" t="s">
        <v>933</v>
      </c>
      <c r="Q5671" s="3" t="s">
        <v>42</v>
      </c>
      <c r="R5671" s="3" t="s">
        <v>55</v>
      </c>
      <c r="S5671" s="3" t="s">
        <v>934</v>
      </c>
      <c r="T5671" s="3">
        <v>66.688000000000002</v>
      </c>
      <c r="U5671" s="35" cm="1">
        <f t="array" ref="U5671">INDEX('Pricing Strategy'!$F$4:$F$71,MATCH(1,(Dataset!$O5671='Pricing Strategy'!$B$4:$B$71)*(Dataset!$Q5671='Pricing Strategy'!$C$4:$C$71)*(Dataset!$R5671='Pricing Strategy'!$D$4:$D$71),))</f>
        <v>0.5</v>
      </c>
      <c r="V5671" s="3">
        <f>Dataset!$T5671*(1-Dataset!$U5671)</f>
        <v>33.344000000000001</v>
      </c>
    </row>
    <row r="5672" spans="1:22" x14ac:dyDescent="0.3">
      <c r="A5672" s="32"/>
      <c r="C5672" s="3">
        <v>5667</v>
      </c>
      <c r="D5672" s="3" t="s">
        <v>8413</v>
      </c>
      <c r="E5672" s="34">
        <v>42937</v>
      </c>
      <c r="F5672" s="34">
        <v>42937</v>
      </c>
      <c r="G5672" s="3" t="s">
        <v>1290</v>
      </c>
      <c r="H5672" s="3" t="s">
        <v>6315</v>
      </c>
      <c r="I5672" s="3" t="s">
        <v>6316</v>
      </c>
      <c r="J5672" s="3" t="s">
        <v>37</v>
      </c>
      <c r="K5672" s="3" t="s">
        <v>23</v>
      </c>
      <c r="L5672" s="3" t="s">
        <v>603</v>
      </c>
      <c r="M5672" s="3" t="s">
        <v>494</v>
      </c>
      <c r="N5672" s="3">
        <v>43055</v>
      </c>
      <c r="O5672" s="3" t="s">
        <v>144</v>
      </c>
      <c r="P5672" s="3" t="s">
        <v>3224</v>
      </c>
      <c r="Q5672" s="3" t="s">
        <v>42</v>
      </c>
      <c r="R5672" s="3" t="s">
        <v>55</v>
      </c>
      <c r="S5672" s="3" t="s">
        <v>3225</v>
      </c>
      <c r="T5672" s="3">
        <v>99.488</v>
      </c>
      <c r="U5672" s="35" cm="1">
        <f t="array" ref="U5672">INDEX('Pricing Strategy'!$F$4:$F$71,MATCH(1,(Dataset!$O5672='Pricing Strategy'!$B$4:$B$71)*(Dataset!$Q5672='Pricing Strategy'!$C$4:$C$71)*(Dataset!$R5672='Pricing Strategy'!$D$4:$D$71),))</f>
        <v>0.5</v>
      </c>
      <c r="V5672" s="3">
        <f>Dataset!$T5672*(1-Dataset!$U5672)</f>
        <v>49.744</v>
      </c>
    </row>
    <row r="5673" spans="1:22" x14ac:dyDescent="0.3">
      <c r="A5673" s="32"/>
      <c r="C5673" s="3">
        <v>5668</v>
      </c>
      <c r="D5673" s="3" t="s">
        <v>8416</v>
      </c>
      <c r="E5673" s="34">
        <v>42897</v>
      </c>
      <c r="F5673" s="34">
        <v>42901</v>
      </c>
      <c r="G5673" s="3" t="s">
        <v>46</v>
      </c>
      <c r="H5673" s="3" t="s">
        <v>2817</v>
      </c>
      <c r="I5673" s="3" t="s">
        <v>2818</v>
      </c>
      <c r="J5673" s="3" t="s">
        <v>22</v>
      </c>
      <c r="K5673" s="3" t="s">
        <v>23</v>
      </c>
      <c r="L5673" s="3" t="s">
        <v>91</v>
      </c>
      <c r="M5673" s="3" t="s">
        <v>92</v>
      </c>
      <c r="N5673" s="3">
        <v>98103</v>
      </c>
      <c r="O5673" s="3" t="s">
        <v>40</v>
      </c>
      <c r="P5673" s="3" t="s">
        <v>2623</v>
      </c>
      <c r="Q5673" s="3" t="s">
        <v>42</v>
      </c>
      <c r="R5673" s="3" t="s">
        <v>43</v>
      </c>
      <c r="S5673" s="3" t="s">
        <v>2624</v>
      </c>
      <c r="T5673" s="3">
        <v>14.62</v>
      </c>
      <c r="U5673" s="35" cm="1">
        <f t="array" ref="U5673">INDEX('Pricing Strategy'!$F$4:$F$71,MATCH(1,(Dataset!$O5673='Pricing Strategy'!$B$4:$B$71)*(Dataset!$Q5673='Pricing Strategy'!$C$4:$C$71)*(Dataset!$R5673='Pricing Strategy'!$D$4:$D$71),))</f>
        <v>0.4</v>
      </c>
      <c r="V5673" s="3">
        <f>Dataset!$T5673*(1-Dataset!$U5673)</f>
        <v>8.7719999999999985</v>
      </c>
    </row>
    <row r="5674" spans="1:22" x14ac:dyDescent="0.3">
      <c r="A5674" s="32"/>
      <c r="C5674" s="3">
        <v>5669</v>
      </c>
      <c r="D5674" s="3" t="s">
        <v>8416</v>
      </c>
      <c r="E5674" s="34">
        <v>42897</v>
      </c>
      <c r="F5674" s="34">
        <v>42901</v>
      </c>
      <c r="G5674" s="3" t="s">
        <v>46</v>
      </c>
      <c r="H5674" s="3" t="s">
        <v>2817</v>
      </c>
      <c r="I5674" s="3" t="s">
        <v>2818</v>
      </c>
      <c r="J5674" s="3" t="s">
        <v>22</v>
      </c>
      <c r="K5674" s="3" t="s">
        <v>23</v>
      </c>
      <c r="L5674" s="3" t="s">
        <v>91</v>
      </c>
      <c r="M5674" s="3" t="s">
        <v>92</v>
      </c>
      <c r="N5674" s="3">
        <v>98103</v>
      </c>
      <c r="O5674" s="3" t="s">
        <v>40</v>
      </c>
      <c r="P5674" s="3" t="s">
        <v>2108</v>
      </c>
      <c r="Q5674" s="3" t="s">
        <v>42</v>
      </c>
      <c r="R5674" s="3" t="s">
        <v>71</v>
      </c>
      <c r="S5674" s="3" t="s">
        <v>2109</v>
      </c>
      <c r="T5674" s="3">
        <v>53.984000000000002</v>
      </c>
      <c r="U5674" s="35" cm="1">
        <f t="array" ref="U5674">INDEX('Pricing Strategy'!$F$4:$F$71,MATCH(1,(Dataset!$O5674='Pricing Strategy'!$B$4:$B$71)*(Dataset!$Q5674='Pricing Strategy'!$C$4:$C$71)*(Dataset!$R5674='Pricing Strategy'!$D$4:$D$71),))</f>
        <v>0.4</v>
      </c>
      <c r="V5674" s="3">
        <f>Dataset!$T5674*(1-Dataset!$U5674)</f>
        <v>32.3904</v>
      </c>
    </row>
    <row r="5675" spans="1:22" x14ac:dyDescent="0.3">
      <c r="A5675" s="32"/>
      <c r="C5675" s="3">
        <v>5670</v>
      </c>
      <c r="D5675" s="3" t="s">
        <v>8416</v>
      </c>
      <c r="E5675" s="34">
        <v>42897</v>
      </c>
      <c r="F5675" s="34">
        <v>42901</v>
      </c>
      <c r="G5675" s="3" t="s">
        <v>46</v>
      </c>
      <c r="H5675" s="3" t="s">
        <v>2817</v>
      </c>
      <c r="I5675" s="3" t="s">
        <v>2818</v>
      </c>
      <c r="J5675" s="3" t="s">
        <v>22</v>
      </c>
      <c r="K5675" s="3" t="s">
        <v>23</v>
      </c>
      <c r="L5675" s="3" t="s">
        <v>91</v>
      </c>
      <c r="M5675" s="3" t="s">
        <v>92</v>
      </c>
      <c r="N5675" s="3">
        <v>98103</v>
      </c>
      <c r="O5675" s="3" t="s">
        <v>40</v>
      </c>
      <c r="P5675" s="3" t="s">
        <v>5332</v>
      </c>
      <c r="Q5675" s="3" t="s">
        <v>67</v>
      </c>
      <c r="R5675" s="3" t="s">
        <v>157</v>
      </c>
      <c r="S5675" s="3" t="s">
        <v>5333</v>
      </c>
      <c r="T5675" s="3">
        <v>389.97</v>
      </c>
      <c r="U5675" s="35" cm="1">
        <f t="array" ref="U5675">INDEX('Pricing Strategy'!$F$4:$F$71,MATCH(1,(Dataset!$O5675='Pricing Strategy'!$B$4:$B$71)*(Dataset!$Q5675='Pricing Strategy'!$C$4:$C$71)*(Dataset!$R5675='Pricing Strategy'!$D$4:$D$71),))</f>
        <v>0.45</v>
      </c>
      <c r="V5675" s="3">
        <f>Dataset!$T5675*(1-Dataset!$U5675)</f>
        <v>214.48350000000002</v>
      </c>
    </row>
    <row r="5676" spans="1:22" x14ac:dyDescent="0.3">
      <c r="A5676" s="32"/>
      <c r="C5676" s="3">
        <v>5671</v>
      </c>
      <c r="D5676" s="3" t="s">
        <v>8417</v>
      </c>
      <c r="E5676" s="34">
        <v>42530</v>
      </c>
      <c r="F5676" s="34">
        <v>42532</v>
      </c>
      <c r="G5676" s="3" t="s">
        <v>19</v>
      </c>
      <c r="H5676" s="3" t="s">
        <v>1947</v>
      </c>
      <c r="I5676" s="3" t="s">
        <v>1948</v>
      </c>
      <c r="J5676" s="3" t="s">
        <v>22</v>
      </c>
      <c r="K5676" s="3" t="s">
        <v>23</v>
      </c>
      <c r="L5676" s="3" t="s">
        <v>8418</v>
      </c>
      <c r="M5676" s="3" t="s">
        <v>6264</v>
      </c>
      <c r="N5676" s="3">
        <v>83201</v>
      </c>
      <c r="O5676" s="3" t="s">
        <v>40</v>
      </c>
      <c r="P5676" s="3" t="s">
        <v>8244</v>
      </c>
      <c r="Q5676" s="3" t="s">
        <v>28</v>
      </c>
      <c r="R5676" s="3" t="s">
        <v>61</v>
      </c>
      <c r="S5676" s="3" t="s">
        <v>8245</v>
      </c>
      <c r="T5676" s="3">
        <v>355.36</v>
      </c>
      <c r="U5676" s="35" cm="1">
        <f t="array" ref="U5676">INDEX('Pricing Strategy'!$F$4:$F$71,MATCH(1,(Dataset!$O5676='Pricing Strategy'!$B$4:$B$71)*(Dataset!$Q5676='Pricing Strategy'!$C$4:$C$71)*(Dataset!$R5676='Pricing Strategy'!$D$4:$D$71),))</f>
        <v>0.4</v>
      </c>
      <c r="V5676" s="3">
        <f>Dataset!$T5676*(1-Dataset!$U5676)</f>
        <v>213.21600000000001</v>
      </c>
    </row>
    <row r="5677" spans="1:22" x14ac:dyDescent="0.3">
      <c r="A5677" s="32"/>
      <c r="C5677" s="3">
        <v>5672</v>
      </c>
      <c r="D5677" s="3" t="s">
        <v>8417</v>
      </c>
      <c r="E5677" s="34">
        <v>42530</v>
      </c>
      <c r="F5677" s="34">
        <v>42532</v>
      </c>
      <c r="G5677" s="3" t="s">
        <v>19</v>
      </c>
      <c r="H5677" s="3" t="s">
        <v>1947</v>
      </c>
      <c r="I5677" s="3" t="s">
        <v>1948</v>
      </c>
      <c r="J5677" s="3" t="s">
        <v>22</v>
      </c>
      <c r="K5677" s="3" t="s">
        <v>23</v>
      </c>
      <c r="L5677" s="3" t="s">
        <v>8418</v>
      </c>
      <c r="M5677" s="3" t="s">
        <v>6264</v>
      </c>
      <c r="N5677" s="3">
        <v>83201</v>
      </c>
      <c r="O5677" s="3" t="s">
        <v>40</v>
      </c>
      <c r="P5677" s="3" t="s">
        <v>7944</v>
      </c>
      <c r="Q5677" s="3" t="s">
        <v>67</v>
      </c>
      <c r="R5677" s="3" t="s">
        <v>68</v>
      </c>
      <c r="S5677" s="3" t="s">
        <v>7945</v>
      </c>
      <c r="T5677" s="3">
        <v>140.376</v>
      </c>
      <c r="U5677" s="35" cm="1">
        <f t="array" ref="U5677">INDEX('Pricing Strategy'!$F$4:$F$71,MATCH(1,(Dataset!$O5677='Pricing Strategy'!$B$4:$B$71)*(Dataset!$Q5677='Pricing Strategy'!$C$4:$C$71)*(Dataset!$R5677='Pricing Strategy'!$D$4:$D$71),))</f>
        <v>0.4</v>
      </c>
      <c r="V5677" s="3">
        <f>Dataset!$T5677*(1-Dataset!$U5677)</f>
        <v>84.2256</v>
      </c>
    </row>
    <row r="5678" spans="1:22" x14ac:dyDescent="0.3">
      <c r="A5678" s="32"/>
      <c r="C5678" s="3">
        <v>5673</v>
      </c>
      <c r="D5678" s="3" t="s">
        <v>8419</v>
      </c>
      <c r="E5678" s="34">
        <v>43400</v>
      </c>
      <c r="F5678" s="34">
        <v>43407</v>
      </c>
      <c r="G5678" s="3" t="s">
        <v>46</v>
      </c>
      <c r="H5678" s="3" t="s">
        <v>581</v>
      </c>
      <c r="I5678" s="3" t="s">
        <v>582</v>
      </c>
      <c r="J5678" s="3" t="s">
        <v>37</v>
      </c>
      <c r="K5678" s="3" t="s">
        <v>23</v>
      </c>
      <c r="L5678" s="3" t="s">
        <v>814</v>
      </c>
      <c r="M5678" s="3" t="s">
        <v>100</v>
      </c>
      <c r="N5678" s="3">
        <v>75081</v>
      </c>
      <c r="O5678" s="3" t="s">
        <v>101</v>
      </c>
      <c r="P5678" s="3" t="s">
        <v>7429</v>
      </c>
      <c r="Q5678" s="3" t="s">
        <v>42</v>
      </c>
      <c r="R5678" s="3" t="s">
        <v>169</v>
      </c>
      <c r="S5678" s="3" t="s">
        <v>7430</v>
      </c>
      <c r="T5678" s="3">
        <v>15.84</v>
      </c>
      <c r="U5678" s="35" cm="1">
        <f t="array" ref="U5678">INDEX('Pricing Strategy'!$F$4:$F$71,MATCH(1,(Dataset!$O5678='Pricing Strategy'!$B$4:$B$71)*(Dataset!$Q5678='Pricing Strategy'!$C$4:$C$71)*(Dataset!$R5678='Pricing Strategy'!$D$4:$D$71),))</f>
        <v>0.3</v>
      </c>
      <c r="V5678" s="3">
        <f>Dataset!$T5678*(1-Dataset!$U5678)</f>
        <v>11.087999999999999</v>
      </c>
    </row>
    <row r="5679" spans="1:22" x14ac:dyDescent="0.3">
      <c r="A5679" s="32"/>
      <c r="C5679" s="3">
        <v>5674</v>
      </c>
      <c r="D5679" s="3" t="s">
        <v>8419</v>
      </c>
      <c r="E5679" s="34">
        <v>43400</v>
      </c>
      <c r="F5679" s="34">
        <v>43407</v>
      </c>
      <c r="G5679" s="3" t="s">
        <v>46</v>
      </c>
      <c r="H5679" s="3" t="s">
        <v>581</v>
      </c>
      <c r="I5679" s="3" t="s">
        <v>582</v>
      </c>
      <c r="J5679" s="3" t="s">
        <v>37</v>
      </c>
      <c r="K5679" s="3" t="s">
        <v>23</v>
      </c>
      <c r="L5679" s="3" t="s">
        <v>814</v>
      </c>
      <c r="M5679" s="3" t="s">
        <v>100</v>
      </c>
      <c r="N5679" s="3">
        <v>75081</v>
      </c>
      <c r="O5679" s="3" t="s">
        <v>101</v>
      </c>
      <c r="P5679" s="3" t="s">
        <v>2032</v>
      </c>
      <c r="Q5679" s="3" t="s">
        <v>42</v>
      </c>
      <c r="R5679" s="3" t="s">
        <v>86</v>
      </c>
      <c r="S5679" s="3" t="s">
        <v>2033</v>
      </c>
      <c r="T5679" s="3">
        <v>8.4480000000000004</v>
      </c>
      <c r="U5679" s="35" cm="1">
        <f t="array" ref="U5679">INDEX('Pricing Strategy'!$F$4:$F$71,MATCH(1,(Dataset!$O5679='Pricing Strategy'!$B$4:$B$71)*(Dataset!$Q5679='Pricing Strategy'!$C$4:$C$71)*(Dataset!$R5679='Pricing Strategy'!$D$4:$D$71),))</f>
        <v>0.3</v>
      </c>
      <c r="V5679" s="3">
        <f>Dataset!$T5679*(1-Dataset!$U5679)</f>
        <v>5.9135999999999997</v>
      </c>
    </row>
    <row r="5680" spans="1:22" x14ac:dyDescent="0.3">
      <c r="A5680" s="32"/>
      <c r="C5680" s="3">
        <v>5675</v>
      </c>
      <c r="D5680" s="3" t="s">
        <v>8420</v>
      </c>
      <c r="E5680" s="34">
        <v>42757</v>
      </c>
      <c r="F5680" s="34">
        <v>42762</v>
      </c>
      <c r="G5680" s="3" t="s">
        <v>46</v>
      </c>
      <c r="H5680" s="3" t="s">
        <v>4272</v>
      </c>
      <c r="I5680" s="3" t="s">
        <v>4273</v>
      </c>
      <c r="J5680" s="3" t="s">
        <v>22</v>
      </c>
      <c r="K5680" s="3" t="s">
        <v>23</v>
      </c>
      <c r="L5680" s="3" t="s">
        <v>91</v>
      </c>
      <c r="M5680" s="3" t="s">
        <v>92</v>
      </c>
      <c r="N5680" s="3">
        <v>98105</v>
      </c>
      <c r="O5680" s="3" t="s">
        <v>40</v>
      </c>
      <c r="P5680" s="3" t="s">
        <v>2520</v>
      </c>
      <c r="Q5680" s="3" t="s">
        <v>42</v>
      </c>
      <c r="R5680" s="3" t="s">
        <v>86</v>
      </c>
      <c r="S5680" s="3" t="s">
        <v>2521</v>
      </c>
      <c r="T5680" s="3">
        <v>12.96</v>
      </c>
      <c r="U5680" s="35" cm="1">
        <f t="array" ref="U5680">INDEX('Pricing Strategy'!$F$4:$F$71,MATCH(1,(Dataset!$O5680='Pricing Strategy'!$B$4:$B$71)*(Dataset!$Q5680='Pricing Strategy'!$C$4:$C$71)*(Dataset!$R5680='Pricing Strategy'!$D$4:$D$71),))</f>
        <v>0.4</v>
      </c>
      <c r="V5680" s="3">
        <f>Dataset!$T5680*(1-Dataset!$U5680)</f>
        <v>7.7759999999999998</v>
      </c>
    </row>
    <row r="5681" spans="1:22" x14ac:dyDescent="0.3">
      <c r="A5681" s="32"/>
      <c r="C5681" s="3">
        <v>5676</v>
      </c>
      <c r="D5681" s="3" t="s">
        <v>8421</v>
      </c>
      <c r="E5681" s="34">
        <v>42152</v>
      </c>
      <c r="F5681" s="34">
        <v>42157</v>
      </c>
      <c r="G5681" s="3" t="s">
        <v>46</v>
      </c>
      <c r="H5681" s="3" t="s">
        <v>5293</v>
      </c>
      <c r="I5681" s="3" t="s">
        <v>5294</v>
      </c>
      <c r="J5681" s="3" t="s">
        <v>37</v>
      </c>
      <c r="K5681" s="3" t="s">
        <v>23</v>
      </c>
      <c r="L5681" s="3" t="s">
        <v>91</v>
      </c>
      <c r="M5681" s="3" t="s">
        <v>92</v>
      </c>
      <c r="N5681" s="3">
        <v>98115</v>
      </c>
      <c r="O5681" s="3" t="s">
        <v>40</v>
      </c>
      <c r="P5681" s="3" t="s">
        <v>765</v>
      </c>
      <c r="Q5681" s="3" t="s">
        <v>67</v>
      </c>
      <c r="R5681" s="3" t="s">
        <v>68</v>
      </c>
      <c r="S5681" s="3" t="s">
        <v>766</v>
      </c>
      <c r="T5681" s="3">
        <v>57.408000000000001</v>
      </c>
      <c r="U5681" s="35" cm="1">
        <f t="array" ref="U5681">INDEX('Pricing Strategy'!$F$4:$F$71,MATCH(1,(Dataset!$O5681='Pricing Strategy'!$B$4:$B$71)*(Dataset!$Q5681='Pricing Strategy'!$C$4:$C$71)*(Dataset!$R5681='Pricing Strategy'!$D$4:$D$71),))</f>
        <v>0.4</v>
      </c>
      <c r="V5681" s="3">
        <f>Dataset!$T5681*(1-Dataset!$U5681)</f>
        <v>34.444800000000001</v>
      </c>
    </row>
    <row r="5682" spans="1:22" x14ac:dyDescent="0.3">
      <c r="A5682" s="32"/>
      <c r="C5682" s="3">
        <v>5677</v>
      </c>
      <c r="D5682" s="3" t="s">
        <v>8421</v>
      </c>
      <c r="E5682" s="34">
        <v>42152</v>
      </c>
      <c r="F5682" s="34">
        <v>42157</v>
      </c>
      <c r="G5682" s="3" t="s">
        <v>46</v>
      </c>
      <c r="H5682" s="3" t="s">
        <v>5293</v>
      </c>
      <c r="I5682" s="3" t="s">
        <v>5294</v>
      </c>
      <c r="J5682" s="3" t="s">
        <v>37</v>
      </c>
      <c r="K5682" s="3" t="s">
        <v>23</v>
      </c>
      <c r="L5682" s="3" t="s">
        <v>91</v>
      </c>
      <c r="M5682" s="3" t="s">
        <v>92</v>
      </c>
      <c r="N5682" s="3">
        <v>98115</v>
      </c>
      <c r="O5682" s="3" t="s">
        <v>40</v>
      </c>
      <c r="P5682" s="3" t="s">
        <v>7696</v>
      </c>
      <c r="Q5682" s="3" t="s">
        <v>67</v>
      </c>
      <c r="R5682" s="3" t="s">
        <v>157</v>
      </c>
      <c r="S5682" s="3" t="s">
        <v>7697</v>
      </c>
      <c r="T5682" s="3">
        <v>27.6</v>
      </c>
      <c r="U5682" s="35" cm="1">
        <f t="array" ref="U5682">INDEX('Pricing Strategy'!$F$4:$F$71,MATCH(1,(Dataset!$O5682='Pricing Strategy'!$B$4:$B$71)*(Dataset!$Q5682='Pricing Strategy'!$C$4:$C$71)*(Dataset!$R5682='Pricing Strategy'!$D$4:$D$71),))</f>
        <v>0.45</v>
      </c>
      <c r="V5682" s="3">
        <f>Dataset!$T5682*(1-Dataset!$U5682)</f>
        <v>15.180000000000001</v>
      </c>
    </row>
    <row r="5683" spans="1:22" x14ac:dyDescent="0.3">
      <c r="A5683" s="32"/>
      <c r="C5683" s="3">
        <v>5678</v>
      </c>
      <c r="D5683" s="3" t="s">
        <v>8422</v>
      </c>
      <c r="E5683" s="34">
        <v>42367</v>
      </c>
      <c r="F5683" s="34">
        <v>42374</v>
      </c>
      <c r="G5683" s="3" t="s">
        <v>46</v>
      </c>
      <c r="H5683" s="3" t="s">
        <v>1976</v>
      </c>
      <c r="I5683" s="3" t="s">
        <v>1977</v>
      </c>
      <c r="J5683" s="3" t="s">
        <v>22</v>
      </c>
      <c r="K5683" s="3" t="s">
        <v>23</v>
      </c>
      <c r="L5683" s="3" t="s">
        <v>299</v>
      </c>
      <c r="M5683" s="3" t="s">
        <v>207</v>
      </c>
      <c r="N5683" s="3">
        <v>60610</v>
      </c>
      <c r="O5683" s="3" t="s">
        <v>101</v>
      </c>
      <c r="P5683" s="3" t="s">
        <v>6550</v>
      </c>
      <c r="Q5683" s="3" t="s">
        <v>28</v>
      </c>
      <c r="R5683" s="3" t="s">
        <v>61</v>
      </c>
      <c r="S5683" s="3" t="s">
        <v>6551</v>
      </c>
      <c r="T5683" s="3">
        <v>38.975999999999999</v>
      </c>
      <c r="U5683" s="35" cm="1">
        <f t="array" ref="U5683">INDEX('Pricing Strategy'!$F$4:$F$71,MATCH(1,(Dataset!$O5683='Pricing Strategy'!$B$4:$B$71)*(Dataset!$Q5683='Pricing Strategy'!$C$4:$C$71)*(Dataset!$R5683='Pricing Strategy'!$D$4:$D$71),))</f>
        <v>0.3</v>
      </c>
      <c r="V5683" s="3">
        <f>Dataset!$T5683*(1-Dataset!$U5683)</f>
        <v>27.283199999999997</v>
      </c>
    </row>
    <row r="5684" spans="1:22" x14ac:dyDescent="0.3">
      <c r="A5684" s="32"/>
      <c r="C5684" s="3">
        <v>5679</v>
      </c>
      <c r="D5684" s="3" t="s">
        <v>8423</v>
      </c>
      <c r="E5684" s="34">
        <v>42944</v>
      </c>
      <c r="F5684" s="34">
        <v>42950</v>
      </c>
      <c r="G5684" s="3" t="s">
        <v>46</v>
      </c>
      <c r="H5684" s="3" t="s">
        <v>5873</v>
      </c>
      <c r="I5684" s="3" t="s">
        <v>5874</v>
      </c>
      <c r="J5684" s="3" t="s">
        <v>98</v>
      </c>
      <c r="K5684" s="3" t="s">
        <v>23</v>
      </c>
      <c r="L5684" s="3" t="s">
        <v>8424</v>
      </c>
      <c r="M5684" s="3" t="s">
        <v>234</v>
      </c>
      <c r="N5684" s="3">
        <v>49423</v>
      </c>
      <c r="O5684" s="3" t="s">
        <v>101</v>
      </c>
      <c r="P5684" s="3" t="s">
        <v>3312</v>
      </c>
      <c r="Q5684" s="3" t="s">
        <v>42</v>
      </c>
      <c r="R5684" s="3" t="s">
        <v>265</v>
      </c>
      <c r="S5684" s="3" t="s">
        <v>559</v>
      </c>
      <c r="T5684" s="3">
        <v>20.440000000000001</v>
      </c>
      <c r="U5684" s="35" cm="1">
        <f t="array" ref="U5684">INDEX('Pricing Strategy'!$F$4:$F$71,MATCH(1,(Dataset!$O5684='Pricing Strategy'!$B$4:$B$71)*(Dataset!$Q5684='Pricing Strategy'!$C$4:$C$71)*(Dataset!$R5684='Pricing Strategy'!$D$4:$D$71),))</f>
        <v>0.3</v>
      </c>
      <c r="V5684" s="3">
        <f>Dataset!$T5684*(1-Dataset!$U5684)</f>
        <v>14.308</v>
      </c>
    </row>
    <row r="5685" spans="1:22" x14ac:dyDescent="0.3">
      <c r="A5685" s="32"/>
      <c r="C5685" s="3">
        <v>5680</v>
      </c>
      <c r="D5685" s="3" t="s">
        <v>8423</v>
      </c>
      <c r="E5685" s="34">
        <v>42944</v>
      </c>
      <c r="F5685" s="34">
        <v>42950</v>
      </c>
      <c r="G5685" s="3" t="s">
        <v>46</v>
      </c>
      <c r="H5685" s="3" t="s">
        <v>5873</v>
      </c>
      <c r="I5685" s="3" t="s">
        <v>5874</v>
      </c>
      <c r="J5685" s="3" t="s">
        <v>98</v>
      </c>
      <c r="K5685" s="3" t="s">
        <v>23</v>
      </c>
      <c r="L5685" s="3" t="s">
        <v>8424</v>
      </c>
      <c r="M5685" s="3" t="s">
        <v>234</v>
      </c>
      <c r="N5685" s="3">
        <v>49423</v>
      </c>
      <c r="O5685" s="3" t="s">
        <v>101</v>
      </c>
      <c r="P5685" s="3" t="s">
        <v>2015</v>
      </c>
      <c r="Q5685" s="3" t="s">
        <v>42</v>
      </c>
      <c r="R5685" s="3" t="s">
        <v>86</v>
      </c>
      <c r="S5685" s="3" t="s">
        <v>2016</v>
      </c>
      <c r="T5685" s="3">
        <v>109.92</v>
      </c>
      <c r="U5685" s="35" cm="1">
        <f t="array" ref="U5685">INDEX('Pricing Strategy'!$F$4:$F$71,MATCH(1,(Dataset!$O5685='Pricing Strategy'!$B$4:$B$71)*(Dataset!$Q5685='Pricing Strategy'!$C$4:$C$71)*(Dataset!$R5685='Pricing Strategy'!$D$4:$D$71),))</f>
        <v>0.3</v>
      </c>
      <c r="V5685" s="3">
        <f>Dataset!$T5685*(1-Dataset!$U5685)</f>
        <v>76.944000000000003</v>
      </c>
    </row>
    <row r="5686" spans="1:22" x14ac:dyDescent="0.3">
      <c r="A5686" s="32"/>
      <c r="C5686" s="3">
        <v>5681</v>
      </c>
      <c r="D5686" s="3" t="s">
        <v>8425</v>
      </c>
      <c r="E5686" s="34">
        <v>43002</v>
      </c>
      <c r="F5686" s="34">
        <v>43008</v>
      </c>
      <c r="G5686" s="3" t="s">
        <v>46</v>
      </c>
      <c r="H5686" s="3" t="s">
        <v>4680</v>
      </c>
      <c r="I5686" s="3" t="s">
        <v>4681</v>
      </c>
      <c r="J5686" s="3" t="s">
        <v>22</v>
      </c>
      <c r="K5686" s="3" t="s">
        <v>23</v>
      </c>
      <c r="L5686" s="3" t="s">
        <v>7196</v>
      </c>
      <c r="M5686" s="3" t="s">
        <v>646</v>
      </c>
      <c r="N5686" s="3">
        <v>74012</v>
      </c>
      <c r="O5686" s="3" t="s">
        <v>101</v>
      </c>
      <c r="P5686" s="3" t="s">
        <v>4838</v>
      </c>
      <c r="Q5686" s="3" t="s">
        <v>42</v>
      </c>
      <c r="R5686" s="3" t="s">
        <v>71</v>
      </c>
      <c r="S5686" s="3" t="s">
        <v>4839</v>
      </c>
      <c r="T5686" s="3">
        <v>6.38</v>
      </c>
      <c r="U5686" s="35" cm="1">
        <f t="array" ref="U5686">INDEX('Pricing Strategy'!$F$4:$F$71,MATCH(1,(Dataset!$O5686='Pricing Strategy'!$B$4:$B$71)*(Dataset!$Q5686='Pricing Strategy'!$C$4:$C$71)*(Dataset!$R5686='Pricing Strategy'!$D$4:$D$71),))</f>
        <v>0.3</v>
      </c>
      <c r="V5686" s="3">
        <f>Dataset!$T5686*(1-Dataset!$U5686)</f>
        <v>4.4659999999999993</v>
      </c>
    </row>
    <row r="5687" spans="1:22" x14ac:dyDescent="0.3">
      <c r="A5687" s="32"/>
      <c r="C5687" s="3">
        <v>5682</v>
      </c>
      <c r="D5687" s="3" t="s">
        <v>8425</v>
      </c>
      <c r="E5687" s="34">
        <v>43002</v>
      </c>
      <c r="F5687" s="34">
        <v>43008</v>
      </c>
      <c r="G5687" s="3" t="s">
        <v>46</v>
      </c>
      <c r="H5687" s="3" t="s">
        <v>4680</v>
      </c>
      <c r="I5687" s="3" t="s">
        <v>4681</v>
      </c>
      <c r="J5687" s="3" t="s">
        <v>22</v>
      </c>
      <c r="K5687" s="3" t="s">
        <v>23</v>
      </c>
      <c r="L5687" s="3" t="s">
        <v>7196</v>
      </c>
      <c r="M5687" s="3" t="s">
        <v>646</v>
      </c>
      <c r="N5687" s="3">
        <v>74012</v>
      </c>
      <c r="O5687" s="3" t="s">
        <v>101</v>
      </c>
      <c r="P5687" s="3" t="s">
        <v>275</v>
      </c>
      <c r="Q5687" s="3" t="s">
        <v>42</v>
      </c>
      <c r="R5687" s="3" t="s">
        <v>86</v>
      </c>
      <c r="S5687" s="3" t="s">
        <v>276</v>
      </c>
      <c r="T5687" s="3">
        <v>6.48</v>
      </c>
      <c r="U5687" s="35" cm="1">
        <f t="array" ref="U5687">INDEX('Pricing Strategy'!$F$4:$F$71,MATCH(1,(Dataset!$O5687='Pricing Strategy'!$B$4:$B$71)*(Dataset!$Q5687='Pricing Strategy'!$C$4:$C$71)*(Dataset!$R5687='Pricing Strategy'!$D$4:$D$71),))</f>
        <v>0.3</v>
      </c>
      <c r="V5687" s="3">
        <f>Dataset!$T5687*(1-Dataset!$U5687)</f>
        <v>4.5359999999999996</v>
      </c>
    </row>
    <row r="5688" spans="1:22" x14ac:dyDescent="0.3">
      <c r="A5688" s="32"/>
      <c r="C5688" s="3">
        <v>5683</v>
      </c>
      <c r="D5688" s="3" t="s">
        <v>8426</v>
      </c>
      <c r="E5688" s="34">
        <v>42096</v>
      </c>
      <c r="F5688" s="34">
        <v>42102</v>
      </c>
      <c r="G5688" s="3" t="s">
        <v>46</v>
      </c>
      <c r="H5688" s="3" t="s">
        <v>2987</v>
      </c>
      <c r="I5688" s="3" t="s">
        <v>2988</v>
      </c>
      <c r="J5688" s="3" t="s">
        <v>22</v>
      </c>
      <c r="K5688" s="3" t="s">
        <v>23</v>
      </c>
      <c r="L5688" s="3" t="s">
        <v>7727</v>
      </c>
      <c r="M5688" s="3" t="s">
        <v>1272</v>
      </c>
      <c r="N5688" s="3">
        <v>30605</v>
      </c>
      <c r="O5688" s="3" t="s">
        <v>26</v>
      </c>
      <c r="P5688" s="3" t="s">
        <v>7300</v>
      </c>
      <c r="Q5688" s="3" t="s">
        <v>42</v>
      </c>
      <c r="R5688" s="3" t="s">
        <v>86</v>
      </c>
      <c r="S5688" s="3" t="s">
        <v>7301</v>
      </c>
      <c r="T5688" s="3">
        <v>15.84</v>
      </c>
      <c r="U5688" s="35" cm="1">
        <f t="array" ref="U5688">INDEX('Pricing Strategy'!$F$4:$F$71,MATCH(1,(Dataset!$O5688='Pricing Strategy'!$B$4:$B$71)*(Dataset!$Q5688='Pricing Strategy'!$C$4:$C$71)*(Dataset!$R5688='Pricing Strategy'!$D$4:$D$71),))</f>
        <v>0.25</v>
      </c>
      <c r="V5688" s="3">
        <f>Dataset!$T5688*(1-Dataset!$U5688)</f>
        <v>11.879999999999999</v>
      </c>
    </row>
    <row r="5689" spans="1:22" x14ac:dyDescent="0.3">
      <c r="A5689" s="32"/>
      <c r="C5689" s="3">
        <v>5684</v>
      </c>
      <c r="D5689" s="3" t="s">
        <v>8426</v>
      </c>
      <c r="E5689" s="34">
        <v>42096</v>
      </c>
      <c r="F5689" s="34">
        <v>42102</v>
      </c>
      <c r="G5689" s="3" t="s">
        <v>46</v>
      </c>
      <c r="H5689" s="3" t="s">
        <v>2987</v>
      </c>
      <c r="I5689" s="3" t="s">
        <v>2988</v>
      </c>
      <c r="J5689" s="3" t="s">
        <v>22</v>
      </c>
      <c r="K5689" s="3" t="s">
        <v>23</v>
      </c>
      <c r="L5689" s="3" t="s">
        <v>7727</v>
      </c>
      <c r="M5689" s="3" t="s">
        <v>1272</v>
      </c>
      <c r="N5689" s="3">
        <v>30605</v>
      </c>
      <c r="O5689" s="3" t="s">
        <v>26</v>
      </c>
      <c r="P5689" s="3" t="s">
        <v>6525</v>
      </c>
      <c r="Q5689" s="3" t="s">
        <v>67</v>
      </c>
      <c r="R5689" s="3" t="s">
        <v>68</v>
      </c>
      <c r="S5689" s="3" t="s">
        <v>6526</v>
      </c>
      <c r="T5689" s="3">
        <v>1049.93</v>
      </c>
      <c r="U5689" s="35" cm="1">
        <f t="array" ref="U5689">INDEX('Pricing Strategy'!$F$4:$F$71,MATCH(1,(Dataset!$O5689='Pricing Strategy'!$B$4:$B$71)*(Dataset!$Q5689='Pricing Strategy'!$C$4:$C$71)*(Dataset!$R5689='Pricing Strategy'!$D$4:$D$71),))</f>
        <v>0.25</v>
      </c>
      <c r="V5689" s="3">
        <f>Dataset!$T5689*(1-Dataset!$U5689)</f>
        <v>787.44749999999999</v>
      </c>
    </row>
    <row r="5690" spans="1:22" x14ac:dyDescent="0.3">
      <c r="A5690" s="32"/>
      <c r="C5690" s="3">
        <v>5685</v>
      </c>
      <c r="D5690" s="3" t="s">
        <v>8426</v>
      </c>
      <c r="E5690" s="34">
        <v>42096</v>
      </c>
      <c r="F5690" s="34">
        <v>42102</v>
      </c>
      <c r="G5690" s="3" t="s">
        <v>46</v>
      </c>
      <c r="H5690" s="3" t="s">
        <v>2987</v>
      </c>
      <c r="I5690" s="3" t="s">
        <v>2988</v>
      </c>
      <c r="J5690" s="3" t="s">
        <v>22</v>
      </c>
      <c r="K5690" s="3" t="s">
        <v>23</v>
      </c>
      <c r="L5690" s="3" t="s">
        <v>7727</v>
      </c>
      <c r="M5690" s="3" t="s">
        <v>1272</v>
      </c>
      <c r="N5690" s="3">
        <v>30605</v>
      </c>
      <c r="O5690" s="3" t="s">
        <v>26</v>
      </c>
      <c r="P5690" s="3" t="s">
        <v>5167</v>
      </c>
      <c r="Q5690" s="3" t="s">
        <v>42</v>
      </c>
      <c r="R5690" s="3" t="s">
        <v>74</v>
      </c>
      <c r="S5690" s="3" t="s">
        <v>5168</v>
      </c>
      <c r="T5690" s="3">
        <v>154.9</v>
      </c>
      <c r="U5690" s="35" cm="1">
        <f t="array" ref="U5690">INDEX('Pricing Strategy'!$F$4:$F$71,MATCH(1,(Dataset!$O5690='Pricing Strategy'!$B$4:$B$71)*(Dataset!$Q5690='Pricing Strategy'!$C$4:$C$71)*(Dataset!$R5690='Pricing Strategy'!$D$4:$D$71),))</f>
        <v>0.25</v>
      </c>
      <c r="V5690" s="3">
        <f>Dataset!$T5690*(1-Dataset!$U5690)</f>
        <v>116.17500000000001</v>
      </c>
    </row>
    <row r="5691" spans="1:22" x14ac:dyDescent="0.3">
      <c r="A5691" s="32"/>
      <c r="C5691" s="3">
        <v>5686</v>
      </c>
      <c r="D5691" s="3" t="s">
        <v>8427</v>
      </c>
      <c r="E5691" s="34">
        <v>42679</v>
      </c>
      <c r="F5691" s="34">
        <v>42679</v>
      </c>
      <c r="G5691" s="3" t="s">
        <v>1290</v>
      </c>
      <c r="H5691" s="3" t="s">
        <v>915</v>
      </c>
      <c r="I5691" s="3" t="s">
        <v>916</v>
      </c>
      <c r="J5691" s="3" t="s">
        <v>22</v>
      </c>
      <c r="K5691" s="3" t="s">
        <v>23</v>
      </c>
      <c r="L5691" s="3" t="s">
        <v>91</v>
      </c>
      <c r="M5691" s="3" t="s">
        <v>92</v>
      </c>
      <c r="N5691" s="3">
        <v>98105</v>
      </c>
      <c r="O5691" s="3" t="s">
        <v>40</v>
      </c>
      <c r="P5691" s="3" t="s">
        <v>458</v>
      </c>
      <c r="Q5691" s="3" t="s">
        <v>42</v>
      </c>
      <c r="R5691" s="3" t="s">
        <v>71</v>
      </c>
      <c r="S5691" s="3" t="s">
        <v>459</v>
      </c>
      <c r="T5691" s="3">
        <v>98.352000000000004</v>
      </c>
      <c r="U5691" s="35" cm="1">
        <f t="array" ref="U5691">INDEX('Pricing Strategy'!$F$4:$F$71,MATCH(1,(Dataset!$O5691='Pricing Strategy'!$B$4:$B$71)*(Dataset!$Q5691='Pricing Strategy'!$C$4:$C$71)*(Dataset!$R5691='Pricing Strategy'!$D$4:$D$71),))</f>
        <v>0.4</v>
      </c>
      <c r="V5691" s="3">
        <f>Dataset!$T5691*(1-Dataset!$U5691)</f>
        <v>59.011200000000002</v>
      </c>
    </row>
    <row r="5692" spans="1:22" x14ac:dyDescent="0.3">
      <c r="A5692" s="32"/>
      <c r="C5692" s="3">
        <v>5687</v>
      </c>
      <c r="D5692" s="3" t="s">
        <v>8428</v>
      </c>
      <c r="E5692" s="34">
        <v>42213</v>
      </c>
      <c r="F5692" s="34">
        <v>42213</v>
      </c>
      <c r="G5692" s="3" t="s">
        <v>1290</v>
      </c>
      <c r="H5692" s="3" t="s">
        <v>2004</v>
      </c>
      <c r="I5692" s="3" t="s">
        <v>2005</v>
      </c>
      <c r="J5692" s="3" t="s">
        <v>22</v>
      </c>
      <c r="K5692" s="3" t="s">
        <v>23</v>
      </c>
      <c r="L5692" s="3" t="s">
        <v>4742</v>
      </c>
      <c r="M5692" s="3" t="s">
        <v>50</v>
      </c>
      <c r="N5692" s="3">
        <v>32712</v>
      </c>
      <c r="O5692" s="3" t="s">
        <v>26</v>
      </c>
      <c r="P5692" s="3" t="s">
        <v>495</v>
      </c>
      <c r="Q5692" s="3" t="s">
        <v>42</v>
      </c>
      <c r="R5692" s="3" t="s">
        <v>265</v>
      </c>
      <c r="S5692" s="3" t="s">
        <v>496</v>
      </c>
      <c r="T5692" s="3">
        <v>14.32</v>
      </c>
      <c r="U5692" s="35" cm="1">
        <f t="array" ref="U5692">INDEX('Pricing Strategy'!$F$4:$F$71,MATCH(1,(Dataset!$O5692='Pricing Strategy'!$B$4:$B$71)*(Dataset!$Q5692='Pricing Strategy'!$C$4:$C$71)*(Dataset!$R5692='Pricing Strategy'!$D$4:$D$71),))</f>
        <v>0.25</v>
      </c>
      <c r="V5692" s="3">
        <f>Dataset!$T5692*(1-Dataset!$U5692)</f>
        <v>10.74</v>
      </c>
    </row>
    <row r="5693" spans="1:22" x14ac:dyDescent="0.3">
      <c r="A5693" s="32"/>
      <c r="C5693" s="3">
        <v>5688</v>
      </c>
      <c r="D5693" s="3" t="s">
        <v>8428</v>
      </c>
      <c r="E5693" s="34">
        <v>42213</v>
      </c>
      <c r="F5693" s="34">
        <v>42213</v>
      </c>
      <c r="G5693" s="3" t="s">
        <v>1290</v>
      </c>
      <c r="H5693" s="3" t="s">
        <v>2004</v>
      </c>
      <c r="I5693" s="3" t="s">
        <v>2005</v>
      </c>
      <c r="J5693" s="3" t="s">
        <v>22</v>
      </c>
      <c r="K5693" s="3" t="s">
        <v>23</v>
      </c>
      <c r="L5693" s="3" t="s">
        <v>4742</v>
      </c>
      <c r="M5693" s="3" t="s">
        <v>50</v>
      </c>
      <c r="N5693" s="3">
        <v>32712</v>
      </c>
      <c r="O5693" s="3" t="s">
        <v>26</v>
      </c>
      <c r="P5693" s="3" t="s">
        <v>5047</v>
      </c>
      <c r="Q5693" s="3" t="s">
        <v>28</v>
      </c>
      <c r="R5693" s="3" t="s">
        <v>61</v>
      </c>
      <c r="S5693" s="3" t="s">
        <v>5048</v>
      </c>
      <c r="T5693" s="3">
        <v>129.88800000000001</v>
      </c>
      <c r="U5693" s="35" cm="1">
        <f t="array" ref="U5693">INDEX('Pricing Strategy'!$F$4:$F$71,MATCH(1,(Dataset!$O5693='Pricing Strategy'!$B$4:$B$71)*(Dataset!$Q5693='Pricing Strategy'!$C$4:$C$71)*(Dataset!$R5693='Pricing Strategy'!$D$4:$D$71),))</f>
        <v>0.25</v>
      </c>
      <c r="V5693" s="3">
        <f>Dataset!$T5693*(1-Dataset!$U5693)</f>
        <v>97.415999999999997</v>
      </c>
    </row>
    <row r="5694" spans="1:22" x14ac:dyDescent="0.3">
      <c r="A5694" s="32"/>
      <c r="C5694" s="3">
        <v>5689</v>
      </c>
      <c r="D5694" s="3" t="s">
        <v>8428</v>
      </c>
      <c r="E5694" s="34">
        <v>42213</v>
      </c>
      <c r="F5694" s="34">
        <v>42213</v>
      </c>
      <c r="G5694" s="3" t="s">
        <v>1290</v>
      </c>
      <c r="H5694" s="3" t="s">
        <v>2004</v>
      </c>
      <c r="I5694" s="3" t="s">
        <v>2005</v>
      </c>
      <c r="J5694" s="3" t="s">
        <v>22</v>
      </c>
      <c r="K5694" s="3" t="s">
        <v>23</v>
      </c>
      <c r="L5694" s="3" t="s">
        <v>4742</v>
      </c>
      <c r="M5694" s="3" t="s">
        <v>50</v>
      </c>
      <c r="N5694" s="3">
        <v>32712</v>
      </c>
      <c r="O5694" s="3" t="s">
        <v>26</v>
      </c>
      <c r="P5694" s="3" t="s">
        <v>4865</v>
      </c>
      <c r="Q5694" s="3" t="s">
        <v>42</v>
      </c>
      <c r="R5694" s="3" t="s">
        <v>169</v>
      </c>
      <c r="S5694" s="3" t="s">
        <v>2961</v>
      </c>
      <c r="T5694" s="3">
        <v>48.944000000000003</v>
      </c>
      <c r="U5694" s="35" cm="1">
        <f t="array" ref="U5694">INDEX('Pricing Strategy'!$F$4:$F$71,MATCH(1,(Dataset!$O5694='Pricing Strategy'!$B$4:$B$71)*(Dataset!$Q5694='Pricing Strategy'!$C$4:$C$71)*(Dataset!$R5694='Pricing Strategy'!$D$4:$D$71),))</f>
        <v>0.25</v>
      </c>
      <c r="V5694" s="3">
        <f>Dataset!$T5694*(1-Dataset!$U5694)</f>
        <v>36.707999999999998</v>
      </c>
    </row>
    <row r="5695" spans="1:22" x14ac:dyDescent="0.3">
      <c r="A5695" s="32"/>
      <c r="C5695" s="3">
        <v>5690</v>
      </c>
      <c r="D5695" s="3" t="s">
        <v>8429</v>
      </c>
      <c r="E5695" s="34">
        <v>42730</v>
      </c>
      <c r="F5695" s="34">
        <v>42735</v>
      </c>
      <c r="G5695" s="3" t="s">
        <v>46</v>
      </c>
      <c r="H5695" s="3" t="s">
        <v>413</v>
      </c>
      <c r="I5695" s="3" t="s">
        <v>414</v>
      </c>
      <c r="J5695" s="3" t="s">
        <v>98</v>
      </c>
      <c r="K5695" s="3" t="s">
        <v>23</v>
      </c>
      <c r="L5695" s="3" t="s">
        <v>180</v>
      </c>
      <c r="M5695" s="3" t="s">
        <v>100</v>
      </c>
      <c r="N5695" s="3">
        <v>77070</v>
      </c>
      <c r="O5695" s="3" t="s">
        <v>101</v>
      </c>
      <c r="P5695" s="3" t="s">
        <v>8281</v>
      </c>
      <c r="Q5695" s="3" t="s">
        <v>28</v>
      </c>
      <c r="R5695" s="3" t="s">
        <v>32</v>
      </c>
      <c r="S5695" s="3" t="s">
        <v>8282</v>
      </c>
      <c r="T5695" s="3">
        <v>275.05799999999999</v>
      </c>
      <c r="U5695" s="35" cm="1">
        <f t="array" ref="U5695">INDEX('Pricing Strategy'!$F$4:$F$71,MATCH(1,(Dataset!$O5695='Pricing Strategy'!$B$4:$B$71)*(Dataset!$Q5695='Pricing Strategy'!$C$4:$C$71)*(Dataset!$R5695='Pricing Strategy'!$D$4:$D$71),))</f>
        <v>0.35</v>
      </c>
      <c r="V5695" s="3">
        <f>Dataset!$T5695*(1-Dataset!$U5695)</f>
        <v>178.7877</v>
      </c>
    </row>
    <row r="5696" spans="1:22" x14ac:dyDescent="0.3">
      <c r="A5696" s="32"/>
      <c r="C5696" s="3">
        <v>5691</v>
      </c>
      <c r="D5696" s="3" t="s">
        <v>8430</v>
      </c>
      <c r="E5696" s="34">
        <v>42714</v>
      </c>
      <c r="F5696" s="34">
        <v>42720</v>
      </c>
      <c r="G5696" s="3" t="s">
        <v>46</v>
      </c>
      <c r="H5696" s="3" t="s">
        <v>3029</v>
      </c>
      <c r="I5696" s="3" t="s">
        <v>3030</v>
      </c>
      <c r="J5696" s="3" t="s">
        <v>37</v>
      </c>
      <c r="K5696" s="3" t="s">
        <v>23</v>
      </c>
      <c r="L5696" s="3" t="s">
        <v>4498</v>
      </c>
      <c r="M5696" s="3" t="s">
        <v>2739</v>
      </c>
      <c r="N5696" s="3">
        <v>21215</v>
      </c>
      <c r="O5696" s="3" t="s">
        <v>144</v>
      </c>
      <c r="P5696" s="3" t="s">
        <v>5211</v>
      </c>
      <c r="Q5696" s="3" t="s">
        <v>42</v>
      </c>
      <c r="R5696" s="3" t="s">
        <v>64</v>
      </c>
      <c r="S5696" s="3" t="s">
        <v>5212</v>
      </c>
      <c r="T5696" s="3">
        <v>27.36</v>
      </c>
      <c r="U5696" s="35" cm="1">
        <f t="array" ref="U5696">INDEX('Pricing Strategy'!$F$4:$F$71,MATCH(1,(Dataset!$O5696='Pricing Strategy'!$B$4:$B$71)*(Dataset!$Q5696='Pricing Strategy'!$C$4:$C$71)*(Dataset!$R5696='Pricing Strategy'!$D$4:$D$71),))</f>
        <v>0.45</v>
      </c>
      <c r="V5696" s="3">
        <f>Dataset!$T5696*(1-Dataset!$U5696)</f>
        <v>15.048</v>
      </c>
    </row>
    <row r="5697" spans="1:22" x14ac:dyDescent="0.3">
      <c r="A5697" s="32"/>
      <c r="C5697" s="3">
        <v>5692</v>
      </c>
      <c r="D5697" s="3" t="s">
        <v>8430</v>
      </c>
      <c r="E5697" s="34">
        <v>42714</v>
      </c>
      <c r="F5697" s="34">
        <v>42720</v>
      </c>
      <c r="G5697" s="3" t="s">
        <v>46</v>
      </c>
      <c r="H5697" s="3" t="s">
        <v>3029</v>
      </c>
      <c r="I5697" s="3" t="s">
        <v>3030</v>
      </c>
      <c r="J5697" s="3" t="s">
        <v>37</v>
      </c>
      <c r="K5697" s="3" t="s">
        <v>23</v>
      </c>
      <c r="L5697" s="3" t="s">
        <v>4498</v>
      </c>
      <c r="M5697" s="3" t="s">
        <v>2739</v>
      </c>
      <c r="N5697" s="3">
        <v>21215</v>
      </c>
      <c r="O5697" s="3" t="s">
        <v>144</v>
      </c>
      <c r="P5697" s="3" t="s">
        <v>1639</v>
      </c>
      <c r="Q5697" s="3" t="s">
        <v>42</v>
      </c>
      <c r="R5697" s="3" t="s">
        <v>86</v>
      </c>
      <c r="S5697" s="3" t="s">
        <v>1640</v>
      </c>
      <c r="T5697" s="3">
        <v>44.75</v>
      </c>
      <c r="U5697" s="35" cm="1">
        <f t="array" ref="U5697">INDEX('Pricing Strategy'!$F$4:$F$71,MATCH(1,(Dataset!$O5697='Pricing Strategy'!$B$4:$B$71)*(Dataset!$Q5697='Pricing Strategy'!$C$4:$C$71)*(Dataset!$R5697='Pricing Strategy'!$D$4:$D$71),))</f>
        <v>0.4</v>
      </c>
      <c r="V5697" s="3">
        <f>Dataset!$T5697*(1-Dataset!$U5697)</f>
        <v>26.849999999999998</v>
      </c>
    </row>
    <row r="5698" spans="1:22" x14ac:dyDescent="0.3">
      <c r="A5698" s="32"/>
      <c r="C5698" s="3">
        <v>5693</v>
      </c>
      <c r="D5698" s="3" t="s">
        <v>8430</v>
      </c>
      <c r="E5698" s="34">
        <v>42714</v>
      </c>
      <c r="F5698" s="34">
        <v>42720</v>
      </c>
      <c r="G5698" s="3" t="s">
        <v>46</v>
      </c>
      <c r="H5698" s="3" t="s">
        <v>3029</v>
      </c>
      <c r="I5698" s="3" t="s">
        <v>3030</v>
      </c>
      <c r="J5698" s="3" t="s">
        <v>37</v>
      </c>
      <c r="K5698" s="3" t="s">
        <v>23</v>
      </c>
      <c r="L5698" s="3" t="s">
        <v>4498</v>
      </c>
      <c r="M5698" s="3" t="s">
        <v>2739</v>
      </c>
      <c r="N5698" s="3">
        <v>21215</v>
      </c>
      <c r="O5698" s="3" t="s">
        <v>144</v>
      </c>
      <c r="P5698" s="3" t="s">
        <v>2034</v>
      </c>
      <c r="Q5698" s="3" t="s">
        <v>67</v>
      </c>
      <c r="R5698" s="3" t="s">
        <v>68</v>
      </c>
      <c r="S5698" s="3" t="s">
        <v>2035</v>
      </c>
      <c r="T5698" s="3">
        <v>134.99</v>
      </c>
      <c r="U5698" s="35" cm="1">
        <f t="array" ref="U5698">INDEX('Pricing Strategy'!$F$4:$F$71,MATCH(1,(Dataset!$O5698='Pricing Strategy'!$B$4:$B$71)*(Dataset!$Q5698='Pricing Strategy'!$C$4:$C$71)*(Dataset!$R5698='Pricing Strategy'!$D$4:$D$71),))</f>
        <v>0.4</v>
      </c>
      <c r="V5698" s="3">
        <f>Dataset!$T5698*(1-Dataset!$U5698)</f>
        <v>80.994</v>
      </c>
    </row>
    <row r="5699" spans="1:22" x14ac:dyDescent="0.3">
      <c r="A5699" s="32"/>
      <c r="C5699" s="3">
        <v>5694</v>
      </c>
      <c r="D5699" s="3" t="s">
        <v>8430</v>
      </c>
      <c r="E5699" s="34">
        <v>42714</v>
      </c>
      <c r="F5699" s="34">
        <v>42720</v>
      </c>
      <c r="G5699" s="3" t="s">
        <v>46</v>
      </c>
      <c r="H5699" s="3" t="s">
        <v>3029</v>
      </c>
      <c r="I5699" s="3" t="s">
        <v>3030</v>
      </c>
      <c r="J5699" s="3" t="s">
        <v>37</v>
      </c>
      <c r="K5699" s="3" t="s">
        <v>23</v>
      </c>
      <c r="L5699" s="3" t="s">
        <v>4498</v>
      </c>
      <c r="M5699" s="3" t="s">
        <v>2739</v>
      </c>
      <c r="N5699" s="3">
        <v>21215</v>
      </c>
      <c r="O5699" s="3" t="s">
        <v>144</v>
      </c>
      <c r="P5699" s="3" t="s">
        <v>7930</v>
      </c>
      <c r="Q5699" s="3" t="s">
        <v>42</v>
      </c>
      <c r="R5699" s="3" t="s">
        <v>86</v>
      </c>
      <c r="S5699" s="3" t="s">
        <v>7931</v>
      </c>
      <c r="T5699" s="3">
        <v>26.4</v>
      </c>
      <c r="U5699" s="35" cm="1">
        <f t="array" ref="U5699">INDEX('Pricing Strategy'!$F$4:$F$71,MATCH(1,(Dataset!$O5699='Pricing Strategy'!$B$4:$B$71)*(Dataset!$Q5699='Pricing Strategy'!$C$4:$C$71)*(Dataset!$R5699='Pricing Strategy'!$D$4:$D$71),))</f>
        <v>0.4</v>
      </c>
      <c r="V5699" s="3">
        <f>Dataset!$T5699*(1-Dataset!$U5699)</f>
        <v>15.839999999999998</v>
      </c>
    </row>
    <row r="5700" spans="1:22" x14ac:dyDescent="0.3">
      <c r="A5700" s="32"/>
      <c r="C5700" s="3">
        <v>5695</v>
      </c>
      <c r="D5700" s="3" t="s">
        <v>8430</v>
      </c>
      <c r="E5700" s="34">
        <v>42714</v>
      </c>
      <c r="F5700" s="34">
        <v>42720</v>
      </c>
      <c r="G5700" s="3" t="s">
        <v>46</v>
      </c>
      <c r="H5700" s="3" t="s">
        <v>3029</v>
      </c>
      <c r="I5700" s="3" t="s">
        <v>3030</v>
      </c>
      <c r="J5700" s="3" t="s">
        <v>37</v>
      </c>
      <c r="K5700" s="3" t="s">
        <v>23</v>
      </c>
      <c r="L5700" s="3" t="s">
        <v>4498</v>
      </c>
      <c r="M5700" s="3" t="s">
        <v>2739</v>
      </c>
      <c r="N5700" s="3">
        <v>21215</v>
      </c>
      <c r="O5700" s="3" t="s">
        <v>144</v>
      </c>
      <c r="P5700" s="3" t="s">
        <v>1280</v>
      </c>
      <c r="Q5700" s="3" t="s">
        <v>28</v>
      </c>
      <c r="R5700" s="3" t="s">
        <v>32</v>
      </c>
      <c r="S5700" s="3" t="s">
        <v>1281</v>
      </c>
      <c r="T5700" s="3">
        <v>542.94000000000005</v>
      </c>
      <c r="U5700" s="35" cm="1">
        <f t="array" ref="U5700">INDEX('Pricing Strategy'!$F$4:$F$71,MATCH(1,(Dataset!$O5700='Pricing Strategy'!$B$4:$B$71)*(Dataset!$Q5700='Pricing Strategy'!$C$4:$C$71)*(Dataset!$R5700='Pricing Strategy'!$D$4:$D$71),))</f>
        <v>0.45</v>
      </c>
      <c r="V5700" s="3">
        <f>Dataset!$T5700*(1-Dataset!$U5700)</f>
        <v>298.61700000000008</v>
      </c>
    </row>
    <row r="5701" spans="1:22" x14ac:dyDescent="0.3">
      <c r="A5701" s="32"/>
      <c r="C5701" s="3">
        <v>5696</v>
      </c>
      <c r="D5701" s="3" t="s">
        <v>8431</v>
      </c>
      <c r="E5701" s="34">
        <v>42860</v>
      </c>
      <c r="F5701" s="34">
        <v>42862</v>
      </c>
      <c r="G5701" s="3" t="s">
        <v>19</v>
      </c>
      <c r="H5701" s="3" t="s">
        <v>7263</v>
      </c>
      <c r="I5701" s="3" t="s">
        <v>7264</v>
      </c>
      <c r="J5701" s="3" t="s">
        <v>22</v>
      </c>
      <c r="K5701" s="3" t="s">
        <v>23</v>
      </c>
      <c r="L5701" s="3" t="s">
        <v>123</v>
      </c>
      <c r="M5701" s="3" t="s">
        <v>39</v>
      </c>
      <c r="N5701" s="3">
        <v>94109</v>
      </c>
      <c r="O5701" s="3" t="s">
        <v>40</v>
      </c>
      <c r="P5701" s="3" t="s">
        <v>3812</v>
      </c>
      <c r="Q5701" s="3" t="s">
        <v>28</v>
      </c>
      <c r="R5701" s="3" t="s">
        <v>52</v>
      </c>
      <c r="S5701" s="3" t="s">
        <v>3813</v>
      </c>
      <c r="T5701" s="3">
        <v>71.087999999999994</v>
      </c>
      <c r="U5701" s="35" cm="1">
        <f t="array" ref="U5701">INDEX('Pricing Strategy'!$F$4:$F$71,MATCH(1,(Dataset!$O5701='Pricing Strategy'!$B$4:$B$71)*(Dataset!$Q5701='Pricing Strategy'!$C$4:$C$71)*(Dataset!$R5701='Pricing Strategy'!$D$4:$D$71),))</f>
        <v>0.45</v>
      </c>
      <c r="V5701" s="3">
        <f>Dataset!$T5701*(1-Dataset!$U5701)</f>
        <v>39.098399999999998</v>
      </c>
    </row>
    <row r="5702" spans="1:22" x14ac:dyDescent="0.3">
      <c r="A5702" s="32"/>
      <c r="C5702" s="3">
        <v>5697</v>
      </c>
      <c r="D5702" s="3" t="s">
        <v>8432</v>
      </c>
      <c r="E5702" s="34">
        <v>43387</v>
      </c>
      <c r="F5702" s="34">
        <v>43391</v>
      </c>
      <c r="G5702" s="3" t="s">
        <v>46</v>
      </c>
      <c r="H5702" s="3" t="s">
        <v>2711</v>
      </c>
      <c r="I5702" s="3" t="s">
        <v>2712</v>
      </c>
      <c r="J5702" s="3" t="s">
        <v>98</v>
      </c>
      <c r="K5702" s="3" t="s">
        <v>23</v>
      </c>
      <c r="L5702" s="3" t="s">
        <v>299</v>
      </c>
      <c r="M5702" s="3" t="s">
        <v>207</v>
      </c>
      <c r="N5702" s="3">
        <v>60623</v>
      </c>
      <c r="O5702" s="3" t="s">
        <v>101</v>
      </c>
      <c r="P5702" s="3" t="s">
        <v>1336</v>
      </c>
      <c r="Q5702" s="3" t="s">
        <v>42</v>
      </c>
      <c r="R5702" s="3" t="s">
        <v>71</v>
      </c>
      <c r="S5702" s="3" t="s">
        <v>1337</v>
      </c>
      <c r="T5702" s="3">
        <v>27.396000000000001</v>
      </c>
      <c r="U5702" s="35" cm="1">
        <f t="array" ref="U5702">INDEX('Pricing Strategy'!$F$4:$F$71,MATCH(1,(Dataset!$O5702='Pricing Strategy'!$B$4:$B$71)*(Dataset!$Q5702='Pricing Strategy'!$C$4:$C$71)*(Dataset!$R5702='Pricing Strategy'!$D$4:$D$71),))</f>
        <v>0.3</v>
      </c>
      <c r="V5702" s="3">
        <f>Dataset!$T5702*(1-Dataset!$U5702)</f>
        <v>19.177199999999999</v>
      </c>
    </row>
    <row r="5703" spans="1:22" x14ac:dyDescent="0.3">
      <c r="A5703" s="32"/>
      <c r="C5703" s="3">
        <v>5698</v>
      </c>
      <c r="D5703" s="3" t="s">
        <v>8432</v>
      </c>
      <c r="E5703" s="34">
        <v>43387</v>
      </c>
      <c r="F5703" s="34">
        <v>43391</v>
      </c>
      <c r="G5703" s="3" t="s">
        <v>46</v>
      </c>
      <c r="H5703" s="3" t="s">
        <v>2711</v>
      </c>
      <c r="I5703" s="3" t="s">
        <v>2712</v>
      </c>
      <c r="J5703" s="3" t="s">
        <v>98</v>
      </c>
      <c r="K5703" s="3" t="s">
        <v>23</v>
      </c>
      <c r="L5703" s="3" t="s">
        <v>299</v>
      </c>
      <c r="M5703" s="3" t="s">
        <v>207</v>
      </c>
      <c r="N5703" s="3">
        <v>60623</v>
      </c>
      <c r="O5703" s="3" t="s">
        <v>101</v>
      </c>
      <c r="P5703" s="3" t="s">
        <v>4305</v>
      </c>
      <c r="Q5703" s="3" t="s">
        <v>42</v>
      </c>
      <c r="R5703" s="3" t="s">
        <v>71</v>
      </c>
      <c r="S5703" s="3" t="s">
        <v>4306</v>
      </c>
      <c r="T5703" s="3">
        <v>13.456</v>
      </c>
      <c r="U5703" s="35" cm="1">
        <f t="array" ref="U5703">INDEX('Pricing Strategy'!$F$4:$F$71,MATCH(1,(Dataset!$O5703='Pricing Strategy'!$B$4:$B$71)*(Dataset!$Q5703='Pricing Strategy'!$C$4:$C$71)*(Dataset!$R5703='Pricing Strategy'!$D$4:$D$71),))</f>
        <v>0.3</v>
      </c>
      <c r="V5703" s="3">
        <f>Dataset!$T5703*(1-Dataset!$U5703)</f>
        <v>9.4191999999999982</v>
      </c>
    </row>
    <row r="5704" spans="1:22" x14ac:dyDescent="0.3">
      <c r="A5704" s="32"/>
      <c r="C5704" s="3">
        <v>5699</v>
      </c>
      <c r="D5704" s="3" t="s">
        <v>8433</v>
      </c>
      <c r="E5704" s="34">
        <v>43044</v>
      </c>
      <c r="F5704" s="34">
        <v>43044</v>
      </c>
      <c r="G5704" s="3" t="s">
        <v>1290</v>
      </c>
      <c r="H5704" s="3" t="s">
        <v>3659</v>
      </c>
      <c r="I5704" s="3" t="s">
        <v>3660</v>
      </c>
      <c r="J5704" s="3" t="s">
        <v>22</v>
      </c>
      <c r="K5704" s="3" t="s">
        <v>23</v>
      </c>
      <c r="L5704" s="3" t="s">
        <v>1988</v>
      </c>
      <c r="M5704" s="3" t="s">
        <v>100</v>
      </c>
      <c r="N5704" s="3">
        <v>78041</v>
      </c>
      <c r="O5704" s="3" t="s">
        <v>101</v>
      </c>
      <c r="P5704" s="3" t="s">
        <v>2255</v>
      </c>
      <c r="Q5704" s="3" t="s">
        <v>42</v>
      </c>
      <c r="R5704" s="3" t="s">
        <v>43</v>
      </c>
      <c r="S5704" s="3" t="s">
        <v>2256</v>
      </c>
      <c r="T5704" s="3">
        <v>11.84</v>
      </c>
      <c r="U5704" s="35" cm="1">
        <f t="array" ref="U5704">INDEX('Pricing Strategy'!$F$4:$F$71,MATCH(1,(Dataset!$O5704='Pricing Strategy'!$B$4:$B$71)*(Dataset!$Q5704='Pricing Strategy'!$C$4:$C$71)*(Dataset!$R5704='Pricing Strategy'!$D$4:$D$71),))</f>
        <v>0.3</v>
      </c>
      <c r="V5704" s="3">
        <f>Dataset!$T5704*(1-Dataset!$U5704)</f>
        <v>8.2880000000000003</v>
      </c>
    </row>
    <row r="5705" spans="1:22" x14ac:dyDescent="0.3">
      <c r="A5705" s="32"/>
      <c r="C5705" s="3">
        <v>5700</v>
      </c>
      <c r="D5705" s="3" t="s">
        <v>8434</v>
      </c>
      <c r="E5705" s="34">
        <v>43407</v>
      </c>
      <c r="F5705" s="34">
        <v>43412</v>
      </c>
      <c r="G5705" s="3" t="s">
        <v>46</v>
      </c>
      <c r="H5705" s="3" t="s">
        <v>383</v>
      </c>
      <c r="I5705" s="3" t="s">
        <v>384</v>
      </c>
      <c r="J5705" s="3" t="s">
        <v>22</v>
      </c>
      <c r="K5705" s="3" t="s">
        <v>23</v>
      </c>
      <c r="L5705" s="3" t="s">
        <v>123</v>
      </c>
      <c r="M5705" s="3" t="s">
        <v>39</v>
      </c>
      <c r="N5705" s="3">
        <v>94109</v>
      </c>
      <c r="O5705" s="3" t="s">
        <v>40</v>
      </c>
      <c r="P5705" s="3" t="s">
        <v>7521</v>
      </c>
      <c r="Q5705" s="3" t="s">
        <v>42</v>
      </c>
      <c r="R5705" s="3" t="s">
        <v>86</v>
      </c>
      <c r="S5705" s="3" t="s">
        <v>7522</v>
      </c>
      <c r="T5705" s="3">
        <v>35.880000000000003</v>
      </c>
      <c r="U5705" s="35" cm="1">
        <f t="array" ref="U5705">INDEX('Pricing Strategy'!$F$4:$F$71,MATCH(1,(Dataset!$O5705='Pricing Strategy'!$B$4:$B$71)*(Dataset!$Q5705='Pricing Strategy'!$C$4:$C$71)*(Dataset!$R5705='Pricing Strategy'!$D$4:$D$71),))</f>
        <v>0.4</v>
      </c>
      <c r="V5705" s="3">
        <f>Dataset!$T5705*(1-Dataset!$U5705)</f>
        <v>21.528000000000002</v>
      </c>
    </row>
    <row r="5706" spans="1:22" x14ac:dyDescent="0.3">
      <c r="A5706" s="32"/>
      <c r="C5706" s="3">
        <v>5701</v>
      </c>
      <c r="D5706" s="3" t="s">
        <v>8435</v>
      </c>
      <c r="E5706" s="34">
        <v>43063</v>
      </c>
      <c r="F5706" s="34">
        <v>43065</v>
      </c>
      <c r="G5706" s="3" t="s">
        <v>184</v>
      </c>
      <c r="H5706" s="3" t="s">
        <v>3384</v>
      </c>
      <c r="I5706" s="3" t="s">
        <v>3385</v>
      </c>
      <c r="J5706" s="3" t="s">
        <v>98</v>
      </c>
      <c r="K5706" s="3" t="s">
        <v>23</v>
      </c>
      <c r="L5706" s="3" t="s">
        <v>2182</v>
      </c>
      <c r="M5706" s="3" t="s">
        <v>494</v>
      </c>
      <c r="N5706" s="3">
        <v>44105</v>
      </c>
      <c r="O5706" s="3" t="s">
        <v>144</v>
      </c>
      <c r="P5706" s="3" t="s">
        <v>2425</v>
      </c>
      <c r="Q5706" s="3" t="s">
        <v>42</v>
      </c>
      <c r="R5706" s="3" t="s">
        <v>169</v>
      </c>
      <c r="S5706" s="3" t="s">
        <v>2426</v>
      </c>
      <c r="T5706" s="3">
        <v>40.752000000000002</v>
      </c>
      <c r="U5706" s="35" cm="1">
        <f t="array" ref="U5706">INDEX('Pricing Strategy'!$F$4:$F$71,MATCH(1,(Dataset!$O5706='Pricing Strategy'!$B$4:$B$71)*(Dataset!$Q5706='Pricing Strategy'!$C$4:$C$71)*(Dataset!$R5706='Pricing Strategy'!$D$4:$D$71),))</f>
        <v>0.4</v>
      </c>
      <c r="V5706" s="3">
        <f>Dataset!$T5706*(1-Dataset!$U5706)</f>
        <v>24.4512</v>
      </c>
    </row>
    <row r="5707" spans="1:22" x14ac:dyDescent="0.3">
      <c r="A5707" s="32"/>
      <c r="C5707" s="3">
        <v>5702</v>
      </c>
      <c r="D5707" s="3" t="s">
        <v>8435</v>
      </c>
      <c r="E5707" s="34">
        <v>43063</v>
      </c>
      <c r="F5707" s="34">
        <v>43065</v>
      </c>
      <c r="G5707" s="3" t="s">
        <v>184</v>
      </c>
      <c r="H5707" s="3" t="s">
        <v>3384</v>
      </c>
      <c r="I5707" s="3" t="s">
        <v>3385</v>
      </c>
      <c r="J5707" s="3" t="s">
        <v>98</v>
      </c>
      <c r="K5707" s="3" t="s">
        <v>23</v>
      </c>
      <c r="L5707" s="3" t="s">
        <v>2182</v>
      </c>
      <c r="M5707" s="3" t="s">
        <v>494</v>
      </c>
      <c r="N5707" s="3">
        <v>44105</v>
      </c>
      <c r="O5707" s="3" t="s">
        <v>144</v>
      </c>
      <c r="P5707" s="3" t="s">
        <v>4248</v>
      </c>
      <c r="Q5707" s="3" t="s">
        <v>67</v>
      </c>
      <c r="R5707" s="3" t="s">
        <v>157</v>
      </c>
      <c r="S5707" s="3" t="s">
        <v>4249</v>
      </c>
      <c r="T5707" s="3">
        <v>139.96</v>
      </c>
      <c r="U5707" s="35" cm="1">
        <f t="array" ref="U5707">INDEX('Pricing Strategy'!$F$4:$F$71,MATCH(1,(Dataset!$O5707='Pricing Strategy'!$B$4:$B$71)*(Dataset!$Q5707='Pricing Strategy'!$C$4:$C$71)*(Dataset!$R5707='Pricing Strategy'!$D$4:$D$71),))</f>
        <v>0.45</v>
      </c>
      <c r="V5707" s="3">
        <f>Dataset!$T5707*(1-Dataset!$U5707)</f>
        <v>76.978000000000009</v>
      </c>
    </row>
    <row r="5708" spans="1:22" x14ac:dyDescent="0.3">
      <c r="A5708" s="32"/>
      <c r="C5708" s="3">
        <v>5703</v>
      </c>
      <c r="D5708" s="3" t="s">
        <v>8436</v>
      </c>
      <c r="E5708" s="34">
        <v>42352</v>
      </c>
      <c r="F5708" s="34">
        <v>42359</v>
      </c>
      <c r="G5708" s="3" t="s">
        <v>46</v>
      </c>
      <c r="H5708" s="3" t="s">
        <v>2372</v>
      </c>
      <c r="I5708" s="3" t="s">
        <v>2373</v>
      </c>
      <c r="J5708" s="3" t="s">
        <v>22</v>
      </c>
      <c r="K5708" s="3" t="s">
        <v>23</v>
      </c>
      <c r="L5708" s="3" t="s">
        <v>5184</v>
      </c>
      <c r="M5708" s="3" t="s">
        <v>494</v>
      </c>
      <c r="N5708" s="3">
        <v>43302</v>
      </c>
      <c r="O5708" s="3" t="s">
        <v>144</v>
      </c>
      <c r="P5708" s="3" t="s">
        <v>3722</v>
      </c>
      <c r="Q5708" s="3" t="s">
        <v>42</v>
      </c>
      <c r="R5708" s="3" t="s">
        <v>64</v>
      </c>
      <c r="S5708" s="3" t="s">
        <v>3723</v>
      </c>
      <c r="T5708" s="3">
        <v>2.6240000000000001</v>
      </c>
      <c r="U5708" s="35" cm="1">
        <f t="array" ref="U5708">INDEX('Pricing Strategy'!$F$4:$F$71,MATCH(1,(Dataset!$O5708='Pricing Strategy'!$B$4:$B$71)*(Dataset!$Q5708='Pricing Strategy'!$C$4:$C$71)*(Dataset!$R5708='Pricing Strategy'!$D$4:$D$71),))</f>
        <v>0.45</v>
      </c>
      <c r="V5708" s="3">
        <f>Dataset!$T5708*(1-Dataset!$U5708)</f>
        <v>1.4432000000000003</v>
      </c>
    </row>
    <row r="5709" spans="1:22" x14ac:dyDescent="0.3">
      <c r="A5709" s="32"/>
      <c r="C5709" s="3">
        <v>5704</v>
      </c>
      <c r="D5709" s="3" t="s">
        <v>8436</v>
      </c>
      <c r="E5709" s="34">
        <v>42352</v>
      </c>
      <c r="F5709" s="34">
        <v>42359</v>
      </c>
      <c r="G5709" s="3" t="s">
        <v>46</v>
      </c>
      <c r="H5709" s="3" t="s">
        <v>2372</v>
      </c>
      <c r="I5709" s="3" t="s">
        <v>2373</v>
      </c>
      <c r="J5709" s="3" t="s">
        <v>22</v>
      </c>
      <c r="K5709" s="3" t="s">
        <v>23</v>
      </c>
      <c r="L5709" s="3" t="s">
        <v>5184</v>
      </c>
      <c r="M5709" s="3" t="s">
        <v>494</v>
      </c>
      <c r="N5709" s="3">
        <v>43302</v>
      </c>
      <c r="O5709" s="3" t="s">
        <v>144</v>
      </c>
      <c r="P5709" s="3" t="s">
        <v>5487</v>
      </c>
      <c r="Q5709" s="3" t="s">
        <v>28</v>
      </c>
      <c r="R5709" s="3" t="s">
        <v>52</v>
      </c>
      <c r="S5709" s="3" t="s">
        <v>5488</v>
      </c>
      <c r="T5709" s="3">
        <v>136.53</v>
      </c>
      <c r="U5709" s="35" cm="1">
        <f t="array" ref="U5709">INDEX('Pricing Strategy'!$F$4:$F$71,MATCH(1,(Dataset!$O5709='Pricing Strategy'!$B$4:$B$71)*(Dataset!$Q5709='Pricing Strategy'!$C$4:$C$71)*(Dataset!$R5709='Pricing Strategy'!$D$4:$D$71),))</f>
        <v>0.45</v>
      </c>
      <c r="V5709" s="3">
        <f>Dataset!$T5709*(1-Dataset!$U5709)</f>
        <v>75.091500000000011</v>
      </c>
    </row>
    <row r="5710" spans="1:22" x14ac:dyDescent="0.3">
      <c r="A5710" s="32"/>
      <c r="C5710" s="3">
        <v>5705</v>
      </c>
      <c r="D5710" s="3" t="s">
        <v>8436</v>
      </c>
      <c r="E5710" s="34">
        <v>42352</v>
      </c>
      <c r="F5710" s="34">
        <v>42359</v>
      </c>
      <c r="G5710" s="3" t="s">
        <v>46</v>
      </c>
      <c r="H5710" s="3" t="s">
        <v>2372</v>
      </c>
      <c r="I5710" s="3" t="s">
        <v>2373</v>
      </c>
      <c r="J5710" s="3" t="s">
        <v>22</v>
      </c>
      <c r="K5710" s="3" t="s">
        <v>23</v>
      </c>
      <c r="L5710" s="3" t="s">
        <v>5184</v>
      </c>
      <c r="M5710" s="3" t="s">
        <v>494</v>
      </c>
      <c r="N5710" s="3">
        <v>43302</v>
      </c>
      <c r="O5710" s="3" t="s">
        <v>144</v>
      </c>
      <c r="P5710" s="3" t="s">
        <v>2997</v>
      </c>
      <c r="Q5710" s="3" t="s">
        <v>67</v>
      </c>
      <c r="R5710" s="3" t="s">
        <v>157</v>
      </c>
      <c r="S5710" s="3" t="s">
        <v>2998</v>
      </c>
      <c r="T5710" s="3">
        <v>263.95999999999998</v>
      </c>
      <c r="U5710" s="35" cm="1">
        <f t="array" ref="U5710">INDEX('Pricing Strategy'!$F$4:$F$71,MATCH(1,(Dataset!$O5710='Pricing Strategy'!$B$4:$B$71)*(Dataset!$Q5710='Pricing Strategy'!$C$4:$C$71)*(Dataset!$R5710='Pricing Strategy'!$D$4:$D$71),))</f>
        <v>0.45</v>
      </c>
      <c r="V5710" s="3">
        <f>Dataset!$T5710*(1-Dataset!$U5710)</f>
        <v>145.178</v>
      </c>
    </row>
    <row r="5711" spans="1:22" x14ac:dyDescent="0.3">
      <c r="A5711" s="32"/>
      <c r="C5711" s="3">
        <v>5706</v>
      </c>
      <c r="D5711" s="3" t="s">
        <v>8437</v>
      </c>
      <c r="E5711" s="34">
        <v>42311</v>
      </c>
      <c r="F5711" s="34">
        <v>42316</v>
      </c>
      <c r="G5711" s="3" t="s">
        <v>46</v>
      </c>
      <c r="H5711" s="3" t="s">
        <v>2180</v>
      </c>
      <c r="I5711" s="3" t="s">
        <v>2181</v>
      </c>
      <c r="J5711" s="3" t="s">
        <v>22</v>
      </c>
      <c r="K5711" s="3" t="s">
        <v>23</v>
      </c>
      <c r="L5711" s="3" t="s">
        <v>744</v>
      </c>
      <c r="M5711" s="3" t="s">
        <v>745</v>
      </c>
      <c r="N5711" s="3">
        <v>6824</v>
      </c>
      <c r="O5711" s="3" t="s">
        <v>144</v>
      </c>
      <c r="P5711" s="3" t="s">
        <v>6817</v>
      </c>
      <c r="Q5711" s="3" t="s">
        <v>42</v>
      </c>
      <c r="R5711" s="3" t="s">
        <v>575</v>
      </c>
      <c r="S5711" s="3" t="s">
        <v>6818</v>
      </c>
      <c r="T5711" s="3">
        <v>11.64</v>
      </c>
      <c r="U5711" s="35" cm="1">
        <f t="array" ref="U5711">INDEX('Pricing Strategy'!$F$4:$F$71,MATCH(1,(Dataset!$O5711='Pricing Strategy'!$B$4:$B$71)*(Dataset!$Q5711='Pricing Strategy'!$C$4:$C$71)*(Dataset!$R5711='Pricing Strategy'!$D$4:$D$71),))</f>
        <v>0.45</v>
      </c>
      <c r="V5711" s="3">
        <f>Dataset!$T5711*(1-Dataset!$U5711)</f>
        <v>6.402000000000001</v>
      </c>
    </row>
    <row r="5712" spans="1:22" x14ac:dyDescent="0.3">
      <c r="A5712" s="32"/>
      <c r="C5712" s="3">
        <v>5707</v>
      </c>
      <c r="D5712" s="3" t="s">
        <v>8438</v>
      </c>
      <c r="E5712" s="34">
        <v>43365</v>
      </c>
      <c r="F5712" s="34">
        <v>43368</v>
      </c>
      <c r="G5712" s="3" t="s">
        <v>19</v>
      </c>
      <c r="H5712" s="3" t="s">
        <v>3893</v>
      </c>
      <c r="I5712" s="3" t="s">
        <v>3894</v>
      </c>
      <c r="J5712" s="3" t="s">
        <v>37</v>
      </c>
      <c r="K5712" s="3" t="s">
        <v>23</v>
      </c>
      <c r="L5712" s="3" t="s">
        <v>262</v>
      </c>
      <c r="M5712" s="3" t="s">
        <v>263</v>
      </c>
      <c r="N5712" s="3">
        <v>10009</v>
      </c>
      <c r="O5712" s="3" t="s">
        <v>144</v>
      </c>
      <c r="P5712" s="3" t="s">
        <v>7012</v>
      </c>
      <c r="Q5712" s="3" t="s">
        <v>42</v>
      </c>
      <c r="R5712" s="3" t="s">
        <v>71</v>
      </c>
      <c r="S5712" s="3" t="s">
        <v>7013</v>
      </c>
      <c r="T5712" s="3">
        <v>40.176000000000002</v>
      </c>
      <c r="U5712" s="35" cm="1">
        <f t="array" ref="U5712">INDEX('Pricing Strategy'!$F$4:$F$71,MATCH(1,(Dataset!$O5712='Pricing Strategy'!$B$4:$B$71)*(Dataset!$Q5712='Pricing Strategy'!$C$4:$C$71)*(Dataset!$R5712='Pricing Strategy'!$D$4:$D$71),))</f>
        <v>0.4</v>
      </c>
      <c r="V5712" s="3">
        <f>Dataset!$T5712*(1-Dataset!$U5712)</f>
        <v>24.105599999999999</v>
      </c>
    </row>
    <row r="5713" spans="1:22" x14ac:dyDescent="0.3">
      <c r="A5713" s="32"/>
      <c r="C5713" s="3">
        <v>5708</v>
      </c>
      <c r="D5713" s="3" t="s">
        <v>8439</v>
      </c>
      <c r="E5713" s="34">
        <v>42498</v>
      </c>
      <c r="F5713" s="34">
        <v>42505</v>
      </c>
      <c r="G5713" s="3" t="s">
        <v>46</v>
      </c>
      <c r="H5713" s="3" t="s">
        <v>4282</v>
      </c>
      <c r="I5713" s="3" t="s">
        <v>4283</v>
      </c>
      <c r="J5713" s="3" t="s">
        <v>22</v>
      </c>
      <c r="K5713" s="3" t="s">
        <v>23</v>
      </c>
      <c r="L5713" s="3" t="s">
        <v>262</v>
      </c>
      <c r="M5713" s="3" t="s">
        <v>263</v>
      </c>
      <c r="N5713" s="3">
        <v>10024</v>
      </c>
      <c r="O5713" s="3" t="s">
        <v>144</v>
      </c>
      <c r="P5713" s="3" t="s">
        <v>2936</v>
      </c>
      <c r="Q5713" s="3" t="s">
        <v>28</v>
      </c>
      <c r="R5713" s="3" t="s">
        <v>61</v>
      </c>
      <c r="S5713" s="3" t="s">
        <v>2937</v>
      </c>
      <c r="T5713" s="3">
        <v>79.44</v>
      </c>
      <c r="U5713" s="35" cm="1">
        <f t="array" ref="U5713">INDEX('Pricing Strategy'!$F$4:$F$71,MATCH(1,(Dataset!$O5713='Pricing Strategy'!$B$4:$B$71)*(Dataset!$Q5713='Pricing Strategy'!$C$4:$C$71)*(Dataset!$R5713='Pricing Strategy'!$D$4:$D$71),))</f>
        <v>0.4</v>
      </c>
      <c r="V5713" s="3">
        <f>Dataset!$T5713*(1-Dataset!$U5713)</f>
        <v>47.663999999999994</v>
      </c>
    </row>
    <row r="5714" spans="1:22" x14ac:dyDescent="0.3">
      <c r="A5714" s="32"/>
      <c r="C5714" s="3">
        <v>5709</v>
      </c>
      <c r="D5714" s="3" t="s">
        <v>8439</v>
      </c>
      <c r="E5714" s="34">
        <v>42498</v>
      </c>
      <c r="F5714" s="34">
        <v>42505</v>
      </c>
      <c r="G5714" s="3" t="s">
        <v>46</v>
      </c>
      <c r="H5714" s="3" t="s">
        <v>4282</v>
      </c>
      <c r="I5714" s="3" t="s">
        <v>4283</v>
      </c>
      <c r="J5714" s="3" t="s">
        <v>22</v>
      </c>
      <c r="K5714" s="3" t="s">
        <v>23</v>
      </c>
      <c r="L5714" s="3" t="s">
        <v>262</v>
      </c>
      <c r="M5714" s="3" t="s">
        <v>263</v>
      </c>
      <c r="N5714" s="3">
        <v>10024</v>
      </c>
      <c r="O5714" s="3" t="s">
        <v>144</v>
      </c>
      <c r="P5714" s="3" t="s">
        <v>5898</v>
      </c>
      <c r="Q5714" s="3" t="s">
        <v>42</v>
      </c>
      <c r="R5714" s="3" t="s">
        <v>575</v>
      </c>
      <c r="S5714" s="3" t="s">
        <v>5899</v>
      </c>
      <c r="T5714" s="3">
        <v>357.93</v>
      </c>
      <c r="U5714" s="35" cm="1">
        <f t="array" ref="U5714">INDEX('Pricing Strategy'!$F$4:$F$71,MATCH(1,(Dataset!$O5714='Pricing Strategy'!$B$4:$B$71)*(Dataset!$Q5714='Pricing Strategy'!$C$4:$C$71)*(Dataset!$R5714='Pricing Strategy'!$D$4:$D$71),))</f>
        <v>0.45</v>
      </c>
      <c r="V5714" s="3">
        <f>Dataset!$T5714*(1-Dataset!$U5714)</f>
        <v>196.86150000000001</v>
      </c>
    </row>
    <row r="5715" spans="1:22" x14ac:dyDescent="0.3">
      <c r="A5715" s="32"/>
      <c r="C5715" s="3">
        <v>5710</v>
      </c>
      <c r="D5715" s="3" t="s">
        <v>8439</v>
      </c>
      <c r="E5715" s="34">
        <v>42498</v>
      </c>
      <c r="F5715" s="34">
        <v>42505</v>
      </c>
      <c r="G5715" s="3" t="s">
        <v>46</v>
      </c>
      <c r="H5715" s="3" t="s">
        <v>4282</v>
      </c>
      <c r="I5715" s="3" t="s">
        <v>4283</v>
      </c>
      <c r="J5715" s="3" t="s">
        <v>22</v>
      </c>
      <c r="K5715" s="3" t="s">
        <v>23</v>
      </c>
      <c r="L5715" s="3" t="s">
        <v>262</v>
      </c>
      <c r="M5715" s="3" t="s">
        <v>263</v>
      </c>
      <c r="N5715" s="3">
        <v>10024</v>
      </c>
      <c r="O5715" s="3" t="s">
        <v>144</v>
      </c>
      <c r="P5715" s="3" t="s">
        <v>1841</v>
      </c>
      <c r="Q5715" s="3" t="s">
        <v>28</v>
      </c>
      <c r="R5715" s="3" t="s">
        <v>32</v>
      </c>
      <c r="S5715" s="3" t="s">
        <v>1842</v>
      </c>
      <c r="T5715" s="3">
        <v>127.764</v>
      </c>
      <c r="U5715" s="35" cm="1">
        <f t="array" ref="U5715">INDEX('Pricing Strategy'!$F$4:$F$71,MATCH(1,(Dataset!$O5715='Pricing Strategy'!$B$4:$B$71)*(Dataset!$Q5715='Pricing Strategy'!$C$4:$C$71)*(Dataset!$R5715='Pricing Strategy'!$D$4:$D$71),))</f>
        <v>0.45</v>
      </c>
      <c r="V5715" s="3">
        <f>Dataset!$T5715*(1-Dataset!$U5715)</f>
        <v>70.270200000000003</v>
      </c>
    </row>
    <row r="5716" spans="1:22" x14ac:dyDescent="0.3">
      <c r="A5716" s="32"/>
      <c r="C5716" s="3">
        <v>5711</v>
      </c>
      <c r="D5716" s="3" t="s">
        <v>8439</v>
      </c>
      <c r="E5716" s="34">
        <v>42498</v>
      </c>
      <c r="F5716" s="34">
        <v>42505</v>
      </c>
      <c r="G5716" s="3" t="s">
        <v>46</v>
      </c>
      <c r="H5716" s="3" t="s">
        <v>4282</v>
      </c>
      <c r="I5716" s="3" t="s">
        <v>4283</v>
      </c>
      <c r="J5716" s="3" t="s">
        <v>22</v>
      </c>
      <c r="K5716" s="3" t="s">
        <v>23</v>
      </c>
      <c r="L5716" s="3" t="s">
        <v>262</v>
      </c>
      <c r="M5716" s="3" t="s">
        <v>263</v>
      </c>
      <c r="N5716" s="3">
        <v>10024</v>
      </c>
      <c r="O5716" s="3" t="s">
        <v>144</v>
      </c>
      <c r="P5716" s="3" t="s">
        <v>1434</v>
      </c>
      <c r="Q5716" s="3" t="s">
        <v>67</v>
      </c>
      <c r="R5716" s="3" t="s">
        <v>1216</v>
      </c>
      <c r="S5716" s="3" t="s">
        <v>1435</v>
      </c>
      <c r="T5716" s="3">
        <v>2799.944</v>
      </c>
      <c r="U5716" s="35" cm="1">
        <f t="array" ref="U5716">INDEX('Pricing Strategy'!$F$4:$F$71,MATCH(1,(Dataset!$O5716='Pricing Strategy'!$B$4:$B$71)*(Dataset!$Q5716='Pricing Strategy'!$C$4:$C$71)*(Dataset!$R5716='Pricing Strategy'!$D$4:$D$71),))</f>
        <v>0.5</v>
      </c>
      <c r="V5716" s="3">
        <f>Dataset!$T5716*(1-Dataset!$U5716)</f>
        <v>1399.972</v>
      </c>
    </row>
    <row r="5717" spans="1:22" x14ac:dyDescent="0.3">
      <c r="A5717" s="32"/>
      <c r="C5717" s="3">
        <v>5712</v>
      </c>
      <c r="D5717" s="3" t="s">
        <v>8439</v>
      </c>
      <c r="E5717" s="34">
        <v>42498</v>
      </c>
      <c r="F5717" s="34">
        <v>42505</v>
      </c>
      <c r="G5717" s="3" t="s">
        <v>46</v>
      </c>
      <c r="H5717" s="3" t="s">
        <v>4282</v>
      </c>
      <c r="I5717" s="3" t="s">
        <v>4283</v>
      </c>
      <c r="J5717" s="3" t="s">
        <v>22</v>
      </c>
      <c r="K5717" s="3" t="s">
        <v>23</v>
      </c>
      <c r="L5717" s="3" t="s">
        <v>262</v>
      </c>
      <c r="M5717" s="3" t="s">
        <v>263</v>
      </c>
      <c r="N5717" s="3">
        <v>10024</v>
      </c>
      <c r="O5717" s="3" t="s">
        <v>144</v>
      </c>
      <c r="P5717" s="3" t="s">
        <v>6677</v>
      </c>
      <c r="Q5717" s="3" t="s">
        <v>42</v>
      </c>
      <c r="R5717" s="3" t="s">
        <v>86</v>
      </c>
      <c r="S5717" s="3" t="s">
        <v>6678</v>
      </c>
      <c r="T5717" s="3">
        <v>19.440000000000001</v>
      </c>
      <c r="U5717" s="35" cm="1">
        <f t="array" ref="U5717">INDEX('Pricing Strategy'!$F$4:$F$71,MATCH(1,(Dataset!$O5717='Pricing Strategy'!$B$4:$B$71)*(Dataset!$Q5717='Pricing Strategy'!$C$4:$C$71)*(Dataset!$R5717='Pricing Strategy'!$D$4:$D$71),))</f>
        <v>0.4</v>
      </c>
      <c r="V5717" s="3">
        <f>Dataset!$T5717*(1-Dataset!$U5717)</f>
        <v>11.664</v>
      </c>
    </row>
    <row r="5718" spans="1:22" x14ac:dyDescent="0.3">
      <c r="A5718" s="32"/>
      <c r="C5718" s="3">
        <v>5713</v>
      </c>
      <c r="D5718" s="3" t="s">
        <v>8440</v>
      </c>
      <c r="E5718" s="34">
        <v>43312</v>
      </c>
      <c r="F5718" s="34">
        <v>43312</v>
      </c>
      <c r="G5718" s="3" t="s">
        <v>1290</v>
      </c>
      <c r="H5718" s="3" t="s">
        <v>1278</v>
      </c>
      <c r="I5718" s="3" t="s">
        <v>1279</v>
      </c>
      <c r="J5718" s="3" t="s">
        <v>22</v>
      </c>
      <c r="K5718" s="3" t="s">
        <v>23</v>
      </c>
      <c r="L5718" s="3" t="s">
        <v>299</v>
      </c>
      <c r="M5718" s="3" t="s">
        <v>207</v>
      </c>
      <c r="N5718" s="3">
        <v>60653</v>
      </c>
      <c r="O5718" s="3" t="s">
        <v>101</v>
      </c>
      <c r="P5718" s="3" t="s">
        <v>2022</v>
      </c>
      <c r="Q5718" s="3" t="s">
        <v>67</v>
      </c>
      <c r="R5718" s="3" t="s">
        <v>68</v>
      </c>
      <c r="S5718" s="3" t="s">
        <v>2023</v>
      </c>
      <c r="T5718" s="3">
        <v>36.792000000000002</v>
      </c>
      <c r="U5718" s="35" cm="1">
        <f t="array" ref="U5718">INDEX('Pricing Strategy'!$F$4:$F$71,MATCH(1,(Dataset!$O5718='Pricing Strategy'!$B$4:$B$71)*(Dataset!$Q5718='Pricing Strategy'!$C$4:$C$71)*(Dataset!$R5718='Pricing Strategy'!$D$4:$D$71),))</f>
        <v>0.3</v>
      </c>
      <c r="V5718" s="3">
        <f>Dataset!$T5718*(1-Dataset!$U5718)</f>
        <v>25.7544</v>
      </c>
    </row>
    <row r="5719" spans="1:22" x14ac:dyDescent="0.3">
      <c r="A5719" s="32"/>
      <c r="C5719" s="3">
        <v>5714</v>
      </c>
      <c r="D5719" s="3" t="s">
        <v>8441</v>
      </c>
      <c r="E5719" s="34">
        <v>42064</v>
      </c>
      <c r="F5719" s="34">
        <v>42068</v>
      </c>
      <c r="G5719" s="3" t="s">
        <v>46</v>
      </c>
      <c r="H5719" s="3" t="s">
        <v>3049</v>
      </c>
      <c r="I5719" s="3" t="s">
        <v>3050</v>
      </c>
      <c r="J5719" s="3" t="s">
        <v>98</v>
      </c>
      <c r="K5719" s="3" t="s">
        <v>23</v>
      </c>
      <c r="L5719" s="3" t="s">
        <v>262</v>
      </c>
      <c r="M5719" s="3" t="s">
        <v>263</v>
      </c>
      <c r="N5719" s="3">
        <v>10035</v>
      </c>
      <c r="O5719" s="3" t="s">
        <v>144</v>
      </c>
      <c r="P5719" s="3" t="s">
        <v>3392</v>
      </c>
      <c r="Q5719" s="3" t="s">
        <v>67</v>
      </c>
      <c r="R5719" s="3" t="s">
        <v>68</v>
      </c>
      <c r="S5719" s="3" t="s">
        <v>3393</v>
      </c>
      <c r="T5719" s="3">
        <v>5.94</v>
      </c>
      <c r="U5719" s="35" cm="1">
        <f t="array" ref="U5719">INDEX('Pricing Strategy'!$F$4:$F$71,MATCH(1,(Dataset!$O5719='Pricing Strategy'!$B$4:$B$71)*(Dataset!$Q5719='Pricing Strategy'!$C$4:$C$71)*(Dataset!$R5719='Pricing Strategy'!$D$4:$D$71),))</f>
        <v>0.4</v>
      </c>
      <c r="V5719" s="3">
        <f>Dataset!$T5719*(1-Dataset!$U5719)</f>
        <v>3.5640000000000001</v>
      </c>
    </row>
    <row r="5720" spans="1:22" x14ac:dyDescent="0.3">
      <c r="A5720" s="32"/>
      <c r="C5720" s="3">
        <v>5715</v>
      </c>
      <c r="D5720" s="3" t="s">
        <v>8442</v>
      </c>
      <c r="E5720" s="34">
        <v>43368</v>
      </c>
      <c r="F5720" s="34">
        <v>43372</v>
      </c>
      <c r="G5720" s="3" t="s">
        <v>46</v>
      </c>
      <c r="H5720" s="3" t="s">
        <v>1309</v>
      </c>
      <c r="I5720" s="3" t="s">
        <v>1310</v>
      </c>
      <c r="J5720" s="3" t="s">
        <v>22</v>
      </c>
      <c r="K5720" s="3" t="s">
        <v>23</v>
      </c>
      <c r="L5720" s="3" t="s">
        <v>1466</v>
      </c>
      <c r="M5720" s="3" t="s">
        <v>315</v>
      </c>
      <c r="N5720" s="3">
        <v>23223</v>
      </c>
      <c r="O5720" s="3" t="s">
        <v>26</v>
      </c>
      <c r="P5720" s="3" t="s">
        <v>3289</v>
      </c>
      <c r="Q5720" s="3" t="s">
        <v>42</v>
      </c>
      <c r="R5720" s="3" t="s">
        <v>55</v>
      </c>
      <c r="S5720" s="3" t="s">
        <v>3290</v>
      </c>
      <c r="T5720" s="3">
        <v>177.55</v>
      </c>
      <c r="U5720" s="35" cm="1">
        <f t="array" ref="U5720">INDEX('Pricing Strategy'!$F$4:$F$71,MATCH(1,(Dataset!$O5720='Pricing Strategy'!$B$4:$B$71)*(Dataset!$Q5720='Pricing Strategy'!$C$4:$C$71)*(Dataset!$R5720='Pricing Strategy'!$D$4:$D$71),))</f>
        <v>0.35</v>
      </c>
      <c r="V5720" s="3">
        <f>Dataset!$T5720*(1-Dataset!$U5720)</f>
        <v>115.40750000000001</v>
      </c>
    </row>
    <row r="5721" spans="1:22" x14ac:dyDescent="0.3">
      <c r="A5721" s="32"/>
      <c r="C5721" s="3">
        <v>5716</v>
      </c>
      <c r="D5721" s="3" t="s">
        <v>8443</v>
      </c>
      <c r="E5721" s="34">
        <v>42652</v>
      </c>
      <c r="F5721" s="34">
        <v>42655</v>
      </c>
      <c r="G5721" s="3" t="s">
        <v>19</v>
      </c>
      <c r="H5721" s="3" t="s">
        <v>2608</v>
      </c>
      <c r="I5721" s="3" t="s">
        <v>2609</v>
      </c>
      <c r="J5721" s="3" t="s">
        <v>37</v>
      </c>
      <c r="K5721" s="3" t="s">
        <v>23</v>
      </c>
      <c r="L5721" s="3" t="s">
        <v>8392</v>
      </c>
      <c r="M5721" s="3" t="s">
        <v>234</v>
      </c>
      <c r="N5721" s="3">
        <v>48104</v>
      </c>
      <c r="O5721" s="3" t="s">
        <v>101</v>
      </c>
      <c r="P5721" s="3" t="s">
        <v>2708</v>
      </c>
      <c r="Q5721" s="3" t="s">
        <v>67</v>
      </c>
      <c r="R5721" s="3" t="s">
        <v>157</v>
      </c>
      <c r="S5721" s="3" t="s">
        <v>2709</v>
      </c>
      <c r="T5721" s="3">
        <v>619.95000000000005</v>
      </c>
      <c r="U5721" s="35" cm="1">
        <f t="array" ref="U5721">INDEX('Pricing Strategy'!$F$4:$F$71,MATCH(1,(Dataset!$O5721='Pricing Strategy'!$B$4:$B$71)*(Dataset!$Q5721='Pricing Strategy'!$C$4:$C$71)*(Dataset!$R5721='Pricing Strategy'!$D$4:$D$71),))</f>
        <v>0.35</v>
      </c>
      <c r="V5721" s="3">
        <f>Dataset!$T5721*(1-Dataset!$U5721)</f>
        <v>402.96750000000003</v>
      </c>
    </row>
    <row r="5722" spans="1:22" x14ac:dyDescent="0.3">
      <c r="A5722" s="32"/>
      <c r="C5722" s="3">
        <v>5717</v>
      </c>
      <c r="D5722" s="3" t="s">
        <v>8443</v>
      </c>
      <c r="E5722" s="34">
        <v>42652</v>
      </c>
      <c r="F5722" s="34">
        <v>42655</v>
      </c>
      <c r="G5722" s="3" t="s">
        <v>19</v>
      </c>
      <c r="H5722" s="3" t="s">
        <v>2608</v>
      </c>
      <c r="I5722" s="3" t="s">
        <v>2609</v>
      </c>
      <c r="J5722" s="3" t="s">
        <v>37</v>
      </c>
      <c r="K5722" s="3" t="s">
        <v>23</v>
      </c>
      <c r="L5722" s="3" t="s">
        <v>8392</v>
      </c>
      <c r="M5722" s="3" t="s">
        <v>234</v>
      </c>
      <c r="N5722" s="3">
        <v>48104</v>
      </c>
      <c r="O5722" s="3" t="s">
        <v>101</v>
      </c>
      <c r="P5722" s="3" t="s">
        <v>524</v>
      </c>
      <c r="Q5722" s="3" t="s">
        <v>67</v>
      </c>
      <c r="R5722" s="3" t="s">
        <v>68</v>
      </c>
      <c r="S5722" s="3" t="s">
        <v>525</v>
      </c>
      <c r="T5722" s="3">
        <v>29.16</v>
      </c>
      <c r="U5722" s="35" cm="1">
        <f t="array" ref="U5722">INDEX('Pricing Strategy'!$F$4:$F$71,MATCH(1,(Dataset!$O5722='Pricing Strategy'!$B$4:$B$71)*(Dataset!$Q5722='Pricing Strategy'!$C$4:$C$71)*(Dataset!$R5722='Pricing Strategy'!$D$4:$D$71),))</f>
        <v>0.3</v>
      </c>
      <c r="V5722" s="3">
        <f>Dataset!$T5722*(1-Dataset!$U5722)</f>
        <v>20.411999999999999</v>
      </c>
    </row>
    <row r="5723" spans="1:22" x14ac:dyDescent="0.3">
      <c r="A5723" s="32"/>
      <c r="C5723" s="3">
        <v>5718</v>
      </c>
      <c r="D5723" s="3" t="s">
        <v>8443</v>
      </c>
      <c r="E5723" s="34">
        <v>42652</v>
      </c>
      <c r="F5723" s="34">
        <v>42655</v>
      </c>
      <c r="G5723" s="3" t="s">
        <v>19</v>
      </c>
      <c r="H5723" s="3" t="s">
        <v>2608</v>
      </c>
      <c r="I5723" s="3" t="s">
        <v>2609</v>
      </c>
      <c r="J5723" s="3" t="s">
        <v>37</v>
      </c>
      <c r="K5723" s="3" t="s">
        <v>23</v>
      </c>
      <c r="L5723" s="3" t="s">
        <v>8392</v>
      </c>
      <c r="M5723" s="3" t="s">
        <v>234</v>
      </c>
      <c r="N5723" s="3">
        <v>48104</v>
      </c>
      <c r="O5723" s="3" t="s">
        <v>101</v>
      </c>
      <c r="P5723" s="3" t="s">
        <v>6107</v>
      </c>
      <c r="Q5723" s="3" t="s">
        <v>42</v>
      </c>
      <c r="R5723" s="3" t="s">
        <v>169</v>
      </c>
      <c r="S5723" s="3" t="s">
        <v>667</v>
      </c>
      <c r="T5723" s="3">
        <v>57.96</v>
      </c>
      <c r="U5723" s="35" cm="1">
        <f t="array" ref="U5723">INDEX('Pricing Strategy'!$F$4:$F$71,MATCH(1,(Dataset!$O5723='Pricing Strategy'!$B$4:$B$71)*(Dataset!$Q5723='Pricing Strategy'!$C$4:$C$71)*(Dataset!$R5723='Pricing Strategy'!$D$4:$D$71),))</f>
        <v>0.3</v>
      </c>
      <c r="V5723" s="3">
        <f>Dataset!$T5723*(1-Dataset!$U5723)</f>
        <v>40.571999999999996</v>
      </c>
    </row>
    <row r="5724" spans="1:22" x14ac:dyDescent="0.3">
      <c r="A5724" s="32"/>
      <c r="C5724" s="3">
        <v>5719</v>
      </c>
      <c r="D5724" s="3" t="s">
        <v>8443</v>
      </c>
      <c r="E5724" s="34">
        <v>42652</v>
      </c>
      <c r="F5724" s="34">
        <v>42655</v>
      </c>
      <c r="G5724" s="3" t="s">
        <v>19</v>
      </c>
      <c r="H5724" s="3" t="s">
        <v>2608</v>
      </c>
      <c r="I5724" s="3" t="s">
        <v>2609</v>
      </c>
      <c r="J5724" s="3" t="s">
        <v>37</v>
      </c>
      <c r="K5724" s="3" t="s">
        <v>23</v>
      </c>
      <c r="L5724" s="3" t="s">
        <v>8392</v>
      </c>
      <c r="M5724" s="3" t="s">
        <v>234</v>
      </c>
      <c r="N5724" s="3">
        <v>48104</v>
      </c>
      <c r="O5724" s="3" t="s">
        <v>101</v>
      </c>
      <c r="P5724" s="3" t="s">
        <v>3625</v>
      </c>
      <c r="Q5724" s="3" t="s">
        <v>42</v>
      </c>
      <c r="R5724" s="3" t="s">
        <v>74</v>
      </c>
      <c r="S5724" s="3" t="s">
        <v>3626</v>
      </c>
      <c r="T5724" s="3">
        <v>29.402999999999999</v>
      </c>
      <c r="U5724" s="35" cm="1">
        <f t="array" ref="U5724">INDEX('Pricing Strategy'!$F$4:$F$71,MATCH(1,(Dataset!$O5724='Pricing Strategy'!$B$4:$B$71)*(Dataset!$Q5724='Pricing Strategy'!$C$4:$C$71)*(Dataset!$R5724='Pricing Strategy'!$D$4:$D$71),))</f>
        <v>0.3</v>
      </c>
      <c r="V5724" s="3">
        <f>Dataset!$T5724*(1-Dataset!$U5724)</f>
        <v>20.582099999999997</v>
      </c>
    </row>
    <row r="5725" spans="1:22" x14ac:dyDescent="0.3">
      <c r="A5725" s="32"/>
      <c r="C5725" s="3">
        <v>5720</v>
      </c>
      <c r="D5725" s="3" t="s">
        <v>8444</v>
      </c>
      <c r="E5725" s="34">
        <v>43188</v>
      </c>
      <c r="F5725" s="34">
        <v>43192</v>
      </c>
      <c r="G5725" s="3" t="s">
        <v>19</v>
      </c>
      <c r="H5725" s="3" t="s">
        <v>7422</v>
      </c>
      <c r="I5725" s="3" t="s">
        <v>7423</v>
      </c>
      <c r="J5725" s="3" t="s">
        <v>22</v>
      </c>
      <c r="K5725" s="3" t="s">
        <v>23</v>
      </c>
      <c r="L5725" s="3" t="s">
        <v>4274</v>
      </c>
      <c r="M5725" s="3" t="s">
        <v>250</v>
      </c>
      <c r="N5725" s="3">
        <v>47905</v>
      </c>
      <c r="O5725" s="3" t="s">
        <v>101</v>
      </c>
      <c r="P5725" s="3" t="s">
        <v>6842</v>
      </c>
      <c r="Q5725" s="3" t="s">
        <v>42</v>
      </c>
      <c r="R5725" s="3" t="s">
        <v>55</v>
      </c>
      <c r="S5725" s="3" t="s">
        <v>6843</v>
      </c>
      <c r="T5725" s="3">
        <v>81.400000000000006</v>
      </c>
      <c r="U5725" s="35" cm="1">
        <f t="array" ref="U5725">INDEX('Pricing Strategy'!$F$4:$F$71,MATCH(1,(Dataset!$O5725='Pricing Strategy'!$B$4:$B$71)*(Dataset!$Q5725='Pricing Strategy'!$C$4:$C$71)*(Dataset!$R5725='Pricing Strategy'!$D$4:$D$71),))</f>
        <v>0.4</v>
      </c>
      <c r="V5725" s="3">
        <f>Dataset!$T5725*(1-Dataset!$U5725)</f>
        <v>48.84</v>
      </c>
    </row>
    <row r="5726" spans="1:22" x14ac:dyDescent="0.3">
      <c r="A5726" s="32"/>
      <c r="C5726" s="3">
        <v>5721</v>
      </c>
      <c r="D5726" s="3" t="s">
        <v>8445</v>
      </c>
      <c r="E5726" s="34">
        <v>42688</v>
      </c>
      <c r="F5726" s="34">
        <v>42691</v>
      </c>
      <c r="G5726" s="3" t="s">
        <v>184</v>
      </c>
      <c r="H5726" s="3" t="s">
        <v>131</v>
      </c>
      <c r="I5726" s="3" t="s">
        <v>132</v>
      </c>
      <c r="J5726" s="3" t="s">
        <v>37</v>
      </c>
      <c r="K5726" s="3" t="s">
        <v>23</v>
      </c>
      <c r="L5726" s="3" t="s">
        <v>314</v>
      </c>
      <c r="M5726" s="3" t="s">
        <v>416</v>
      </c>
      <c r="N5726" s="3">
        <v>97477</v>
      </c>
      <c r="O5726" s="3" t="s">
        <v>40</v>
      </c>
      <c r="P5726" s="3" t="s">
        <v>264</v>
      </c>
      <c r="Q5726" s="3" t="s">
        <v>42</v>
      </c>
      <c r="R5726" s="3" t="s">
        <v>265</v>
      </c>
      <c r="S5726" s="3" t="s">
        <v>266</v>
      </c>
      <c r="T5726" s="3">
        <v>8.7200000000000006</v>
      </c>
      <c r="U5726" s="35" cm="1">
        <f t="array" ref="U5726">INDEX('Pricing Strategy'!$F$4:$F$71,MATCH(1,(Dataset!$O5726='Pricing Strategy'!$B$4:$B$71)*(Dataset!$Q5726='Pricing Strategy'!$C$4:$C$71)*(Dataset!$R5726='Pricing Strategy'!$D$4:$D$71),))</f>
        <v>0.4</v>
      </c>
      <c r="V5726" s="3">
        <f>Dataset!$T5726*(1-Dataset!$U5726)</f>
        <v>5.2320000000000002</v>
      </c>
    </row>
    <row r="5727" spans="1:22" x14ac:dyDescent="0.3">
      <c r="A5727" s="32"/>
      <c r="C5727" s="3">
        <v>5722</v>
      </c>
      <c r="D5727" s="3" t="s">
        <v>8445</v>
      </c>
      <c r="E5727" s="34">
        <v>42688</v>
      </c>
      <c r="F5727" s="34">
        <v>42691</v>
      </c>
      <c r="G5727" s="3" t="s">
        <v>184</v>
      </c>
      <c r="H5727" s="3" t="s">
        <v>131</v>
      </c>
      <c r="I5727" s="3" t="s">
        <v>132</v>
      </c>
      <c r="J5727" s="3" t="s">
        <v>37</v>
      </c>
      <c r="K5727" s="3" t="s">
        <v>23</v>
      </c>
      <c r="L5727" s="3" t="s">
        <v>314</v>
      </c>
      <c r="M5727" s="3" t="s">
        <v>416</v>
      </c>
      <c r="N5727" s="3">
        <v>97477</v>
      </c>
      <c r="O5727" s="3" t="s">
        <v>40</v>
      </c>
      <c r="P5727" s="3" t="s">
        <v>5336</v>
      </c>
      <c r="Q5727" s="3" t="s">
        <v>67</v>
      </c>
      <c r="R5727" s="3" t="s">
        <v>157</v>
      </c>
      <c r="S5727" s="3" t="s">
        <v>5337</v>
      </c>
      <c r="T5727" s="3">
        <v>91.176000000000002</v>
      </c>
      <c r="U5727" s="35" cm="1">
        <f t="array" ref="U5727">INDEX('Pricing Strategy'!$F$4:$F$71,MATCH(1,(Dataset!$O5727='Pricing Strategy'!$B$4:$B$71)*(Dataset!$Q5727='Pricing Strategy'!$C$4:$C$71)*(Dataset!$R5727='Pricing Strategy'!$D$4:$D$71),))</f>
        <v>0.45</v>
      </c>
      <c r="V5727" s="3">
        <f>Dataset!$T5727*(1-Dataset!$U5727)</f>
        <v>50.146800000000006</v>
      </c>
    </row>
    <row r="5728" spans="1:22" x14ac:dyDescent="0.3">
      <c r="A5728" s="32"/>
      <c r="C5728" s="3">
        <v>5723</v>
      </c>
      <c r="D5728" s="3" t="s">
        <v>8445</v>
      </c>
      <c r="E5728" s="34">
        <v>42688</v>
      </c>
      <c r="F5728" s="34">
        <v>42691</v>
      </c>
      <c r="G5728" s="3" t="s">
        <v>184</v>
      </c>
      <c r="H5728" s="3" t="s">
        <v>131</v>
      </c>
      <c r="I5728" s="3" t="s">
        <v>132</v>
      </c>
      <c r="J5728" s="3" t="s">
        <v>37</v>
      </c>
      <c r="K5728" s="3" t="s">
        <v>23</v>
      </c>
      <c r="L5728" s="3" t="s">
        <v>314</v>
      </c>
      <c r="M5728" s="3" t="s">
        <v>416</v>
      </c>
      <c r="N5728" s="3">
        <v>97477</v>
      </c>
      <c r="O5728" s="3" t="s">
        <v>40</v>
      </c>
      <c r="P5728" s="3" t="s">
        <v>4953</v>
      </c>
      <c r="Q5728" s="3" t="s">
        <v>67</v>
      </c>
      <c r="R5728" s="3" t="s">
        <v>157</v>
      </c>
      <c r="S5728" s="3" t="s">
        <v>4954</v>
      </c>
      <c r="T5728" s="3">
        <v>159.96799999999999</v>
      </c>
      <c r="U5728" s="35" cm="1">
        <f t="array" ref="U5728">INDEX('Pricing Strategy'!$F$4:$F$71,MATCH(1,(Dataset!$O5728='Pricing Strategy'!$B$4:$B$71)*(Dataset!$Q5728='Pricing Strategy'!$C$4:$C$71)*(Dataset!$R5728='Pricing Strategy'!$D$4:$D$71),))</f>
        <v>0.45</v>
      </c>
      <c r="V5728" s="3">
        <f>Dataset!$T5728*(1-Dataset!$U5728)</f>
        <v>87.982399999999998</v>
      </c>
    </row>
    <row r="5729" spans="1:22" x14ac:dyDescent="0.3">
      <c r="A5729" s="32"/>
      <c r="C5729" s="3">
        <v>5724</v>
      </c>
      <c r="D5729" s="3" t="s">
        <v>8446</v>
      </c>
      <c r="E5729" s="34">
        <v>43004</v>
      </c>
      <c r="F5729" s="34">
        <v>43008</v>
      </c>
      <c r="G5729" s="3" t="s">
        <v>46</v>
      </c>
      <c r="H5729" s="3" t="s">
        <v>552</v>
      </c>
      <c r="I5729" s="3" t="s">
        <v>553</v>
      </c>
      <c r="J5729" s="3" t="s">
        <v>37</v>
      </c>
      <c r="K5729" s="3" t="s">
        <v>23</v>
      </c>
      <c r="L5729" s="3" t="s">
        <v>123</v>
      </c>
      <c r="M5729" s="3" t="s">
        <v>39</v>
      </c>
      <c r="N5729" s="3">
        <v>94109</v>
      </c>
      <c r="O5729" s="3" t="s">
        <v>40</v>
      </c>
      <c r="P5729" s="3" t="s">
        <v>3254</v>
      </c>
      <c r="Q5729" s="3" t="s">
        <v>42</v>
      </c>
      <c r="R5729" s="3" t="s">
        <v>86</v>
      </c>
      <c r="S5729" s="3" t="s">
        <v>3255</v>
      </c>
      <c r="T5729" s="3">
        <v>12.96</v>
      </c>
      <c r="U5729" s="35" cm="1">
        <f t="array" ref="U5729">INDEX('Pricing Strategy'!$F$4:$F$71,MATCH(1,(Dataset!$O5729='Pricing Strategy'!$B$4:$B$71)*(Dataset!$Q5729='Pricing Strategy'!$C$4:$C$71)*(Dataset!$R5729='Pricing Strategy'!$D$4:$D$71),))</f>
        <v>0.4</v>
      </c>
      <c r="V5729" s="3">
        <f>Dataset!$T5729*(1-Dataset!$U5729)</f>
        <v>7.7759999999999998</v>
      </c>
    </row>
    <row r="5730" spans="1:22" x14ac:dyDescent="0.3">
      <c r="A5730" s="32"/>
      <c r="C5730" s="3">
        <v>5725</v>
      </c>
      <c r="D5730" s="3" t="s">
        <v>8447</v>
      </c>
      <c r="E5730" s="34">
        <v>42269</v>
      </c>
      <c r="F5730" s="34">
        <v>42274</v>
      </c>
      <c r="G5730" s="3" t="s">
        <v>46</v>
      </c>
      <c r="H5730" s="3" t="s">
        <v>4196</v>
      </c>
      <c r="I5730" s="3" t="s">
        <v>4197</v>
      </c>
      <c r="J5730" s="3" t="s">
        <v>37</v>
      </c>
      <c r="K5730" s="3" t="s">
        <v>23</v>
      </c>
      <c r="L5730" s="3" t="s">
        <v>299</v>
      </c>
      <c r="M5730" s="3" t="s">
        <v>207</v>
      </c>
      <c r="N5730" s="3">
        <v>60653</v>
      </c>
      <c r="O5730" s="3" t="s">
        <v>101</v>
      </c>
      <c r="P5730" s="3" t="s">
        <v>3694</v>
      </c>
      <c r="Q5730" s="3" t="s">
        <v>42</v>
      </c>
      <c r="R5730" s="3" t="s">
        <v>55</v>
      </c>
      <c r="S5730" s="3" t="s">
        <v>3695</v>
      </c>
      <c r="T5730" s="3">
        <v>331.536</v>
      </c>
      <c r="U5730" s="35" cm="1">
        <f t="array" ref="U5730">INDEX('Pricing Strategy'!$F$4:$F$71,MATCH(1,(Dataset!$O5730='Pricing Strategy'!$B$4:$B$71)*(Dataset!$Q5730='Pricing Strategy'!$C$4:$C$71)*(Dataset!$R5730='Pricing Strategy'!$D$4:$D$71),))</f>
        <v>0.4</v>
      </c>
      <c r="V5730" s="3">
        <f>Dataset!$T5730*(1-Dataset!$U5730)</f>
        <v>198.92159999999998</v>
      </c>
    </row>
    <row r="5731" spans="1:22" x14ac:dyDescent="0.3">
      <c r="A5731" s="32"/>
      <c r="C5731" s="3">
        <v>5726</v>
      </c>
      <c r="D5731" s="3" t="s">
        <v>8448</v>
      </c>
      <c r="E5731" s="34">
        <v>42638</v>
      </c>
      <c r="F5731" s="34">
        <v>42640</v>
      </c>
      <c r="G5731" s="3" t="s">
        <v>184</v>
      </c>
      <c r="H5731" s="3" t="s">
        <v>958</v>
      </c>
      <c r="I5731" s="3" t="s">
        <v>959</v>
      </c>
      <c r="J5731" s="3" t="s">
        <v>37</v>
      </c>
      <c r="K5731" s="3" t="s">
        <v>23</v>
      </c>
      <c r="L5731" s="3" t="s">
        <v>262</v>
      </c>
      <c r="M5731" s="3" t="s">
        <v>263</v>
      </c>
      <c r="N5731" s="3">
        <v>10011</v>
      </c>
      <c r="O5731" s="3" t="s">
        <v>144</v>
      </c>
      <c r="P5731" s="3" t="s">
        <v>5480</v>
      </c>
      <c r="Q5731" s="3" t="s">
        <v>67</v>
      </c>
      <c r="R5731" s="3" t="s">
        <v>157</v>
      </c>
      <c r="S5731" s="3" t="s">
        <v>5481</v>
      </c>
      <c r="T5731" s="3">
        <v>899.91</v>
      </c>
      <c r="U5731" s="35" cm="1">
        <f t="array" ref="U5731">INDEX('Pricing Strategy'!$F$4:$F$71,MATCH(1,(Dataset!$O5731='Pricing Strategy'!$B$4:$B$71)*(Dataset!$Q5731='Pricing Strategy'!$C$4:$C$71)*(Dataset!$R5731='Pricing Strategy'!$D$4:$D$71),))</f>
        <v>0.45</v>
      </c>
      <c r="V5731" s="3">
        <f>Dataset!$T5731*(1-Dataset!$U5731)</f>
        <v>494.95050000000003</v>
      </c>
    </row>
    <row r="5732" spans="1:22" x14ac:dyDescent="0.3">
      <c r="A5732" s="32"/>
      <c r="C5732" s="3">
        <v>5727</v>
      </c>
      <c r="D5732" s="3" t="s">
        <v>8449</v>
      </c>
      <c r="E5732" s="34">
        <v>42494</v>
      </c>
      <c r="F5732" s="34">
        <v>42498</v>
      </c>
      <c r="G5732" s="3" t="s">
        <v>46</v>
      </c>
      <c r="H5732" s="3" t="s">
        <v>6642</v>
      </c>
      <c r="I5732" s="3" t="s">
        <v>6643</v>
      </c>
      <c r="J5732" s="3" t="s">
        <v>37</v>
      </c>
      <c r="K5732" s="3" t="s">
        <v>23</v>
      </c>
      <c r="L5732" s="3" t="s">
        <v>180</v>
      </c>
      <c r="M5732" s="3" t="s">
        <v>100</v>
      </c>
      <c r="N5732" s="3">
        <v>77095</v>
      </c>
      <c r="O5732" s="3" t="s">
        <v>101</v>
      </c>
      <c r="P5732" s="3" t="s">
        <v>3850</v>
      </c>
      <c r="Q5732" s="3" t="s">
        <v>67</v>
      </c>
      <c r="R5732" s="3" t="s">
        <v>68</v>
      </c>
      <c r="S5732" s="3" t="s">
        <v>3851</v>
      </c>
      <c r="T5732" s="3">
        <v>946.34400000000005</v>
      </c>
      <c r="U5732" s="35" cm="1">
        <f t="array" ref="U5732">INDEX('Pricing Strategy'!$F$4:$F$71,MATCH(1,(Dataset!$O5732='Pricing Strategy'!$B$4:$B$71)*(Dataset!$Q5732='Pricing Strategy'!$C$4:$C$71)*(Dataset!$R5732='Pricing Strategy'!$D$4:$D$71),))</f>
        <v>0.3</v>
      </c>
      <c r="V5732" s="3">
        <f>Dataset!$T5732*(1-Dataset!$U5732)</f>
        <v>662.44079999999997</v>
      </c>
    </row>
    <row r="5733" spans="1:22" x14ac:dyDescent="0.3">
      <c r="A5733" s="32"/>
      <c r="C5733" s="3">
        <v>5728</v>
      </c>
      <c r="D5733" s="3" t="s">
        <v>8450</v>
      </c>
      <c r="E5733" s="34">
        <v>43442</v>
      </c>
      <c r="F5733" s="34">
        <v>43447</v>
      </c>
      <c r="G5733" s="3" t="s">
        <v>46</v>
      </c>
      <c r="H5733" s="3" t="s">
        <v>1629</v>
      </c>
      <c r="I5733" s="3" t="s">
        <v>1630</v>
      </c>
      <c r="J5733" s="3" t="s">
        <v>22</v>
      </c>
      <c r="K5733" s="3" t="s">
        <v>23</v>
      </c>
      <c r="L5733" s="3" t="s">
        <v>109</v>
      </c>
      <c r="M5733" s="3" t="s">
        <v>110</v>
      </c>
      <c r="N5733" s="3">
        <v>53711</v>
      </c>
      <c r="O5733" s="3" t="s">
        <v>101</v>
      </c>
      <c r="P5733" s="3" t="s">
        <v>4340</v>
      </c>
      <c r="Q5733" s="3" t="s">
        <v>67</v>
      </c>
      <c r="R5733" s="3" t="s">
        <v>157</v>
      </c>
      <c r="S5733" s="3" t="s">
        <v>4341</v>
      </c>
      <c r="T5733" s="3">
        <v>178.11</v>
      </c>
      <c r="U5733" s="35" cm="1">
        <f t="array" ref="U5733">INDEX('Pricing Strategy'!$F$4:$F$71,MATCH(1,(Dataset!$O5733='Pricing Strategy'!$B$4:$B$71)*(Dataset!$Q5733='Pricing Strategy'!$C$4:$C$71)*(Dataset!$R5733='Pricing Strategy'!$D$4:$D$71),))</f>
        <v>0.35</v>
      </c>
      <c r="V5733" s="3">
        <f>Dataset!$T5733*(1-Dataset!$U5733)</f>
        <v>115.77150000000002</v>
      </c>
    </row>
    <row r="5734" spans="1:22" x14ac:dyDescent="0.3">
      <c r="A5734" s="32"/>
      <c r="C5734" s="3">
        <v>5729</v>
      </c>
      <c r="D5734" s="3" t="s">
        <v>8450</v>
      </c>
      <c r="E5734" s="34">
        <v>43442</v>
      </c>
      <c r="F5734" s="34">
        <v>43447</v>
      </c>
      <c r="G5734" s="3" t="s">
        <v>46</v>
      </c>
      <c r="H5734" s="3" t="s">
        <v>1629</v>
      </c>
      <c r="I5734" s="3" t="s">
        <v>1630</v>
      </c>
      <c r="J5734" s="3" t="s">
        <v>22</v>
      </c>
      <c r="K5734" s="3" t="s">
        <v>23</v>
      </c>
      <c r="L5734" s="3" t="s">
        <v>109</v>
      </c>
      <c r="M5734" s="3" t="s">
        <v>110</v>
      </c>
      <c r="N5734" s="3">
        <v>53711</v>
      </c>
      <c r="O5734" s="3" t="s">
        <v>101</v>
      </c>
      <c r="P5734" s="3" t="s">
        <v>3782</v>
      </c>
      <c r="Q5734" s="3" t="s">
        <v>42</v>
      </c>
      <c r="R5734" s="3" t="s">
        <v>74</v>
      </c>
      <c r="S5734" s="3" t="s">
        <v>3783</v>
      </c>
      <c r="T5734" s="3">
        <v>1089.75</v>
      </c>
      <c r="U5734" s="35" cm="1">
        <f t="array" ref="U5734">INDEX('Pricing Strategy'!$F$4:$F$71,MATCH(1,(Dataset!$O5734='Pricing Strategy'!$B$4:$B$71)*(Dataset!$Q5734='Pricing Strategy'!$C$4:$C$71)*(Dataset!$R5734='Pricing Strategy'!$D$4:$D$71),))</f>
        <v>0.3</v>
      </c>
      <c r="V5734" s="3">
        <f>Dataset!$T5734*(1-Dataset!$U5734)</f>
        <v>762.82499999999993</v>
      </c>
    </row>
    <row r="5735" spans="1:22" x14ac:dyDescent="0.3">
      <c r="A5735" s="32"/>
      <c r="C5735" s="3">
        <v>5730</v>
      </c>
      <c r="D5735" s="3" t="s">
        <v>8450</v>
      </c>
      <c r="E5735" s="34">
        <v>43442</v>
      </c>
      <c r="F5735" s="34">
        <v>43447</v>
      </c>
      <c r="G5735" s="3" t="s">
        <v>46</v>
      </c>
      <c r="H5735" s="3" t="s">
        <v>1629</v>
      </c>
      <c r="I5735" s="3" t="s">
        <v>1630</v>
      </c>
      <c r="J5735" s="3" t="s">
        <v>22</v>
      </c>
      <c r="K5735" s="3" t="s">
        <v>23</v>
      </c>
      <c r="L5735" s="3" t="s">
        <v>109</v>
      </c>
      <c r="M5735" s="3" t="s">
        <v>110</v>
      </c>
      <c r="N5735" s="3">
        <v>53711</v>
      </c>
      <c r="O5735" s="3" t="s">
        <v>101</v>
      </c>
      <c r="P5735" s="3" t="s">
        <v>2257</v>
      </c>
      <c r="Q5735" s="3" t="s">
        <v>42</v>
      </c>
      <c r="R5735" s="3" t="s">
        <v>43</v>
      </c>
      <c r="S5735" s="3" t="s">
        <v>2258</v>
      </c>
      <c r="T5735" s="3">
        <v>61.06</v>
      </c>
      <c r="U5735" s="35" cm="1">
        <f t="array" ref="U5735">INDEX('Pricing Strategy'!$F$4:$F$71,MATCH(1,(Dataset!$O5735='Pricing Strategy'!$B$4:$B$71)*(Dataset!$Q5735='Pricing Strategy'!$C$4:$C$71)*(Dataset!$R5735='Pricing Strategy'!$D$4:$D$71),))</f>
        <v>0.3</v>
      </c>
      <c r="V5735" s="3">
        <f>Dataset!$T5735*(1-Dataset!$U5735)</f>
        <v>42.741999999999997</v>
      </c>
    </row>
    <row r="5736" spans="1:22" x14ac:dyDescent="0.3">
      <c r="A5736" s="32"/>
      <c r="C5736" s="3">
        <v>5731</v>
      </c>
      <c r="D5736" s="3" t="s">
        <v>8450</v>
      </c>
      <c r="E5736" s="34">
        <v>43442</v>
      </c>
      <c r="F5736" s="34">
        <v>43447</v>
      </c>
      <c r="G5736" s="3" t="s">
        <v>46</v>
      </c>
      <c r="H5736" s="3" t="s">
        <v>1629</v>
      </c>
      <c r="I5736" s="3" t="s">
        <v>1630</v>
      </c>
      <c r="J5736" s="3" t="s">
        <v>22</v>
      </c>
      <c r="K5736" s="3" t="s">
        <v>23</v>
      </c>
      <c r="L5736" s="3" t="s">
        <v>109</v>
      </c>
      <c r="M5736" s="3" t="s">
        <v>110</v>
      </c>
      <c r="N5736" s="3">
        <v>53711</v>
      </c>
      <c r="O5736" s="3" t="s">
        <v>101</v>
      </c>
      <c r="P5736" s="3" t="s">
        <v>4482</v>
      </c>
      <c r="Q5736" s="3" t="s">
        <v>28</v>
      </c>
      <c r="R5736" s="3" t="s">
        <v>29</v>
      </c>
      <c r="S5736" s="3" t="s">
        <v>4483</v>
      </c>
      <c r="T5736" s="3">
        <v>459.92</v>
      </c>
      <c r="U5736" s="35" cm="1">
        <f t="array" ref="U5736">INDEX('Pricing Strategy'!$F$4:$F$71,MATCH(1,(Dataset!$O5736='Pricing Strategy'!$B$4:$B$71)*(Dataset!$Q5736='Pricing Strategy'!$C$4:$C$71)*(Dataset!$R5736='Pricing Strategy'!$D$4:$D$71),))</f>
        <v>0.4</v>
      </c>
      <c r="V5736" s="3">
        <f>Dataset!$T5736*(1-Dataset!$U5736)</f>
        <v>275.952</v>
      </c>
    </row>
    <row r="5737" spans="1:22" x14ac:dyDescent="0.3">
      <c r="A5737" s="32"/>
      <c r="C5737" s="3">
        <v>5732</v>
      </c>
      <c r="D5737" s="3" t="s">
        <v>8450</v>
      </c>
      <c r="E5737" s="34">
        <v>43442</v>
      </c>
      <c r="F5737" s="34">
        <v>43447</v>
      </c>
      <c r="G5737" s="3" t="s">
        <v>46</v>
      </c>
      <c r="H5737" s="3" t="s">
        <v>1629</v>
      </c>
      <c r="I5737" s="3" t="s">
        <v>1630</v>
      </c>
      <c r="J5737" s="3" t="s">
        <v>22</v>
      </c>
      <c r="K5737" s="3" t="s">
        <v>23</v>
      </c>
      <c r="L5737" s="3" t="s">
        <v>109</v>
      </c>
      <c r="M5737" s="3" t="s">
        <v>110</v>
      </c>
      <c r="N5737" s="3">
        <v>53711</v>
      </c>
      <c r="O5737" s="3" t="s">
        <v>101</v>
      </c>
      <c r="P5737" s="3" t="s">
        <v>1266</v>
      </c>
      <c r="Q5737" s="3" t="s">
        <v>42</v>
      </c>
      <c r="R5737" s="3" t="s">
        <v>86</v>
      </c>
      <c r="S5737" s="3" t="s">
        <v>1267</v>
      </c>
      <c r="T5737" s="3">
        <v>27.52</v>
      </c>
      <c r="U5737" s="35" cm="1">
        <f t="array" ref="U5737">INDEX('Pricing Strategy'!$F$4:$F$71,MATCH(1,(Dataset!$O5737='Pricing Strategy'!$B$4:$B$71)*(Dataset!$Q5737='Pricing Strategy'!$C$4:$C$71)*(Dataset!$R5737='Pricing Strategy'!$D$4:$D$71),))</f>
        <v>0.3</v>
      </c>
      <c r="V5737" s="3">
        <f>Dataset!$T5737*(1-Dataset!$U5737)</f>
        <v>19.263999999999999</v>
      </c>
    </row>
    <row r="5738" spans="1:22" x14ac:dyDescent="0.3">
      <c r="A5738" s="32"/>
      <c r="C5738" s="3">
        <v>5733</v>
      </c>
      <c r="D5738" s="3" t="s">
        <v>8451</v>
      </c>
      <c r="E5738" s="34">
        <v>43280</v>
      </c>
      <c r="F5738" s="34">
        <v>43283</v>
      </c>
      <c r="G5738" s="3" t="s">
        <v>184</v>
      </c>
      <c r="H5738" s="3" t="s">
        <v>958</v>
      </c>
      <c r="I5738" s="3" t="s">
        <v>959</v>
      </c>
      <c r="J5738" s="3" t="s">
        <v>37</v>
      </c>
      <c r="K5738" s="3" t="s">
        <v>23</v>
      </c>
      <c r="L5738" s="3" t="s">
        <v>8452</v>
      </c>
      <c r="M5738" s="3" t="s">
        <v>745</v>
      </c>
      <c r="N5738" s="3">
        <v>6460</v>
      </c>
      <c r="O5738" s="3" t="s">
        <v>144</v>
      </c>
      <c r="P5738" s="3" t="s">
        <v>6581</v>
      </c>
      <c r="Q5738" s="3" t="s">
        <v>28</v>
      </c>
      <c r="R5738" s="3" t="s">
        <v>29</v>
      </c>
      <c r="S5738" s="3" t="s">
        <v>6582</v>
      </c>
      <c r="T5738" s="3">
        <v>638.82000000000005</v>
      </c>
      <c r="U5738" s="35" cm="1">
        <f t="array" ref="U5738">INDEX('Pricing Strategy'!$F$4:$F$71,MATCH(1,(Dataset!$O5738='Pricing Strategy'!$B$4:$B$71)*(Dataset!$Q5738='Pricing Strategy'!$C$4:$C$71)*(Dataset!$R5738='Pricing Strategy'!$D$4:$D$71),))</f>
        <v>0.5</v>
      </c>
      <c r="V5738" s="3">
        <f>Dataset!$T5738*(1-Dataset!$U5738)</f>
        <v>319.41000000000003</v>
      </c>
    </row>
    <row r="5739" spans="1:22" x14ac:dyDescent="0.3">
      <c r="A5739" s="32"/>
      <c r="C5739" s="3">
        <v>5734</v>
      </c>
      <c r="D5739" s="3" t="s">
        <v>8451</v>
      </c>
      <c r="E5739" s="34">
        <v>43280</v>
      </c>
      <c r="F5739" s="34">
        <v>43283</v>
      </c>
      <c r="G5739" s="3" t="s">
        <v>184</v>
      </c>
      <c r="H5739" s="3" t="s">
        <v>958</v>
      </c>
      <c r="I5739" s="3" t="s">
        <v>959</v>
      </c>
      <c r="J5739" s="3" t="s">
        <v>37</v>
      </c>
      <c r="K5739" s="3" t="s">
        <v>23</v>
      </c>
      <c r="L5739" s="3" t="s">
        <v>8452</v>
      </c>
      <c r="M5739" s="3" t="s">
        <v>745</v>
      </c>
      <c r="N5739" s="3">
        <v>6460</v>
      </c>
      <c r="O5739" s="3" t="s">
        <v>144</v>
      </c>
      <c r="P5739" s="3" t="s">
        <v>2655</v>
      </c>
      <c r="Q5739" s="3" t="s">
        <v>42</v>
      </c>
      <c r="R5739" s="3" t="s">
        <v>575</v>
      </c>
      <c r="S5739" s="3" t="s">
        <v>2656</v>
      </c>
      <c r="T5739" s="3">
        <v>30.69</v>
      </c>
      <c r="U5739" s="35" cm="1">
        <f t="array" ref="U5739">INDEX('Pricing Strategy'!$F$4:$F$71,MATCH(1,(Dataset!$O5739='Pricing Strategy'!$B$4:$B$71)*(Dataset!$Q5739='Pricing Strategy'!$C$4:$C$71)*(Dataset!$R5739='Pricing Strategy'!$D$4:$D$71),))</f>
        <v>0.45</v>
      </c>
      <c r="V5739" s="3">
        <f>Dataset!$T5739*(1-Dataset!$U5739)</f>
        <v>16.879500000000004</v>
      </c>
    </row>
    <row r="5740" spans="1:22" x14ac:dyDescent="0.3">
      <c r="A5740" s="32"/>
      <c r="C5740" s="3">
        <v>5735</v>
      </c>
      <c r="D5740" s="3" t="s">
        <v>8451</v>
      </c>
      <c r="E5740" s="34">
        <v>43280</v>
      </c>
      <c r="F5740" s="34">
        <v>43283</v>
      </c>
      <c r="G5740" s="3" t="s">
        <v>184</v>
      </c>
      <c r="H5740" s="3" t="s">
        <v>958</v>
      </c>
      <c r="I5740" s="3" t="s">
        <v>959</v>
      </c>
      <c r="J5740" s="3" t="s">
        <v>37</v>
      </c>
      <c r="K5740" s="3" t="s">
        <v>23</v>
      </c>
      <c r="L5740" s="3" t="s">
        <v>8452</v>
      </c>
      <c r="M5740" s="3" t="s">
        <v>745</v>
      </c>
      <c r="N5740" s="3">
        <v>6460</v>
      </c>
      <c r="O5740" s="3" t="s">
        <v>144</v>
      </c>
      <c r="P5740" s="3" t="s">
        <v>3845</v>
      </c>
      <c r="Q5740" s="3" t="s">
        <v>28</v>
      </c>
      <c r="R5740" s="3" t="s">
        <v>61</v>
      </c>
      <c r="S5740" s="3" t="s">
        <v>3846</v>
      </c>
      <c r="T5740" s="3">
        <v>25.16</v>
      </c>
      <c r="U5740" s="35" cm="1">
        <f t="array" ref="U5740">INDEX('Pricing Strategy'!$F$4:$F$71,MATCH(1,(Dataset!$O5740='Pricing Strategy'!$B$4:$B$71)*(Dataset!$Q5740='Pricing Strategy'!$C$4:$C$71)*(Dataset!$R5740='Pricing Strategy'!$D$4:$D$71),))</f>
        <v>0.4</v>
      </c>
      <c r="V5740" s="3">
        <f>Dataset!$T5740*(1-Dataset!$U5740)</f>
        <v>15.096</v>
      </c>
    </row>
    <row r="5741" spans="1:22" x14ac:dyDescent="0.3">
      <c r="A5741" s="32"/>
      <c r="C5741" s="3">
        <v>5736</v>
      </c>
      <c r="D5741" s="3" t="s">
        <v>8453</v>
      </c>
      <c r="E5741" s="34">
        <v>42184</v>
      </c>
      <c r="F5741" s="34">
        <v>42188</v>
      </c>
      <c r="G5741" s="3" t="s">
        <v>46</v>
      </c>
      <c r="H5741" s="3" t="s">
        <v>5286</v>
      </c>
      <c r="I5741" s="3" t="s">
        <v>5287</v>
      </c>
      <c r="J5741" s="3" t="s">
        <v>22</v>
      </c>
      <c r="K5741" s="3" t="s">
        <v>23</v>
      </c>
      <c r="L5741" s="3" t="s">
        <v>262</v>
      </c>
      <c r="M5741" s="3" t="s">
        <v>263</v>
      </c>
      <c r="N5741" s="3">
        <v>10024</v>
      </c>
      <c r="O5741" s="3" t="s">
        <v>144</v>
      </c>
      <c r="P5741" s="3" t="s">
        <v>6141</v>
      </c>
      <c r="Q5741" s="3" t="s">
        <v>42</v>
      </c>
      <c r="R5741" s="3" t="s">
        <v>71</v>
      </c>
      <c r="S5741" s="3" t="s">
        <v>6142</v>
      </c>
      <c r="T5741" s="3">
        <v>13.92</v>
      </c>
      <c r="U5741" s="35" cm="1">
        <f t="array" ref="U5741">INDEX('Pricing Strategy'!$F$4:$F$71,MATCH(1,(Dataset!$O5741='Pricing Strategy'!$B$4:$B$71)*(Dataset!$Q5741='Pricing Strategy'!$C$4:$C$71)*(Dataset!$R5741='Pricing Strategy'!$D$4:$D$71),))</f>
        <v>0.4</v>
      </c>
      <c r="V5741" s="3">
        <f>Dataset!$T5741*(1-Dataset!$U5741)</f>
        <v>8.3520000000000003</v>
      </c>
    </row>
    <row r="5742" spans="1:22" x14ac:dyDescent="0.3">
      <c r="A5742" s="32"/>
      <c r="C5742" s="3">
        <v>5737</v>
      </c>
      <c r="D5742" s="3" t="s">
        <v>8454</v>
      </c>
      <c r="E5742" s="34">
        <v>42024</v>
      </c>
      <c r="F5742" s="34">
        <v>42029</v>
      </c>
      <c r="G5742" s="3" t="s">
        <v>46</v>
      </c>
      <c r="H5742" s="3" t="s">
        <v>5253</v>
      </c>
      <c r="I5742" s="3" t="s">
        <v>5254</v>
      </c>
      <c r="J5742" s="3" t="s">
        <v>22</v>
      </c>
      <c r="K5742" s="3" t="s">
        <v>23</v>
      </c>
      <c r="L5742" s="3" t="s">
        <v>38</v>
      </c>
      <c r="M5742" s="3" t="s">
        <v>39</v>
      </c>
      <c r="N5742" s="3">
        <v>90049</v>
      </c>
      <c r="O5742" s="3" t="s">
        <v>40</v>
      </c>
      <c r="P5742" s="3" t="s">
        <v>1440</v>
      </c>
      <c r="Q5742" s="3" t="s">
        <v>42</v>
      </c>
      <c r="R5742" s="3" t="s">
        <v>86</v>
      </c>
      <c r="S5742" s="3" t="s">
        <v>1441</v>
      </c>
      <c r="T5742" s="3">
        <v>19.36</v>
      </c>
      <c r="U5742" s="35" cm="1">
        <f t="array" ref="U5742">INDEX('Pricing Strategy'!$F$4:$F$71,MATCH(1,(Dataset!$O5742='Pricing Strategy'!$B$4:$B$71)*(Dataset!$Q5742='Pricing Strategy'!$C$4:$C$71)*(Dataset!$R5742='Pricing Strategy'!$D$4:$D$71),))</f>
        <v>0.4</v>
      </c>
      <c r="V5742" s="3">
        <f>Dataset!$T5742*(1-Dataset!$U5742)</f>
        <v>11.616</v>
      </c>
    </row>
    <row r="5743" spans="1:22" x14ac:dyDescent="0.3">
      <c r="A5743" s="32"/>
      <c r="C5743" s="3">
        <v>5738</v>
      </c>
      <c r="D5743" s="3" t="s">
        <v>8454</v>
      </c>
      <c r="E5743" s="34">
        <v>42024</v>
      </c>
      <c r="F5743" s="34">
        <v>42029</v>
      </c>
      <c r="G5743" s="3" t="s">
        <v>46</v>
      </c>
      <c r="H5743" s="3" t="s">
        <v>5253</v>
      </c>
      <c r="I5743" s="3" t="s">
        <v>5254</v>
      </c>
      <c r="J5743" s="3" t="s">
        <v>22</v>
      </c>
      <c r="K5743" s="3" t="s">
        <v>23</v>
      </c>
      <c r="L5743" s="3" t="s">
        <v>38</v>
      </c>
      <c r="M5743" s="3" t="s">
        <v>39</v>
      </c>
      <c r="N5743" s="3">
        <v>90049</v>
      </c>
      <c r="O5743" s="3" t="s">
        <v>40</v>
      </c>
      <c r="P5743" s="3" t="s">
        <v>348</v>
      </c>
      <c r="Q5743" s="3" t="s">
        <v>28</v>
      </c>
      <c r="R5743" s="3" t="s">
        <v>61</v>
      </c>
      <c r="S5743" s="3" t="s">
        <v>349</v>
      </c>
      <c r="T5743" s="3">
        <v>19.3</v>
      </c>
      <c r="U5743" s="35" cm="1">
        <f t="array" ref="U5743">INDEX('Pricing Strategy'!$F$4:$F$71,MATCH(1,(Dataset!$O5743='Pricing Strategy'!$B$4:$B$71)*(Dataset!$Q5743='Pricing Strategy'!$C$4:$C$71)*(Dataset!$R5743='Pricing Strategy'!$D$4:$D$71),))</f>
        <v>0.4</v>
      </c>
      <c r="V5743" s="3">
        <f>Dataset!$T5743*(1-Dataset!$U5743)</f>
        <v>11.58</v>
      </c>
    </row>
    <row r="5744" spans="1:22" x14ac:dyDescent="0.3">
      <c r="A5744" s="32"/>
      <c r="C5744" s="3">
        <v>5739</v>
      </c>
      <c r="D5744" s="3" t="s">
        <v>8455</v>
      </c>
      <c r="E5744" s="34">
        <v>43100</v>
      </c>
      <c r="F5744" s="34">
        <v>43106</v>
      </c>
      <c r="G5744" s="3" t="s">
        <v>46</v>
      </c>
      <c r="H5744" s="3" t="s">
        <v>6123</v>
      </c>
      <c r="I5744" s="3" t="s">
        <v>6124</v>
      </c>
      <c r="J5744" s="3" t="s">
        <v>22</v>
      </c>
      <c r="K5744" s="3" t="s">
        <v>23</v>
      </c>
      <c r="L5744" s="3" t="s">
        <v>123</v>
      </c>
      <c r="M5744" s="3" t="s">
        <v>39</v>
      </c>
      <c r="N5744" s="3">
        <v>94109</v>
      </c>
      <c r="O5744" s="3" t="s">
        <v>40</v>
      </c>
      <c r="P5744" s="3" t="s">
        <v>5785</v>
      </c>
      <c r="Q5744" s="3" t="s">
        <v>42</v>
      </c>
      <c r="R5744" s="3" t="s">
        <v>71</v>
      </c>
      <c r="S5744" s="3" t="s">
        <v>5786</v>
      </c>
      <c r="T5744" s="3">
        <v>38.375999999999998</v>
      </c>
      <c r="U5744" s="35" cm="1">
        <f t="array" ref="U5744">INDEX('Pricing Strategy'!$F$4:$F$71,MATCH(1,(Dataset!$O5744='Pricing Strategy'!$B$4:$B$71)*(Dataset!$Q5744='Pricing Strategy'!$C$4:$C$71)*(Dataset!$R5744='Pricing Strategy'!$D$4:$D$71),))</f>
        <v>0.4</v>
      </c>
      <c r="V5744" s="3">
        <f>Dataset!$T5744*(1-Dataset!$U5744)</f>
        <v>23.025599999999997</v>
      </c>
    </row>
    <row r="5745" spans="1:22" x14ac:dyDescent="0.3">
      <c r="A5745" s="32"/>
      <c r="C5745" s="3">
        <v>5740</v>
      </c>
      <c r="D5745" s="3" t="s">
        <v>8456</v>
      </c>
      <c r="E5745" s="34">
        <v>43187</v>
      </c>
      <c r="F5745" s="34">
        <v>43190</v>
      </c>
      <c r="G5745" s="3" t="s">
        <v>184</v>
      </c>
      <c r="H5745" s="3" t="s">
        <v>6608</v>
      </c>
      <c r="I5745" s="3" t="s">
        <v>6609</v>
      </c>
      <c r="J5745" s="3" t="s">
        <v>37</v>
      </c>
      <c r="K5745" s="3" t="s">
        <v>23</v>
      </c>
      <c r="L5745" s="3" t="s">
        <v>744</v>
      </c>
      <c r="M5745" s="3" t="s">
        <v>39</v>
      </c>
      <c r="N5745" s="3">
        <v>94533</v>
      </c>
      <c r="O5745" s="3" t="s">
        <v>40</v>
      </c>
      <c r="P5745" s="3" t="s">
        <v>7338</v>
      </c>
      <c r="Q5745" s="3" t="s">
        <v>42</v>
      </c>
      <c r="R5745" s="3" t="s">
        <v>86</v>
      </c>
      <c r="S5745" s="3" t="s">
        <v>7339</v>
      </c>
      <c r="T5745" s="3">
        <v>12.96</v>
      </c>
      <c r="U5745" s="35" cm="1">
        <f t="array" ref="U5745">INDEX('Pricing Strategy'!$F$4:$F$71,MATCH(1,(Dataset!$O5745='Pricing Strategy'!$B$4:$B$71)*(Dataset!$Q5745='Pricing Strategy'!$C$4:$C$71)*(Dataset!$R5745='Pricing Strategy'!$D$4:$D$71),))</f>
        <v>0.4</v>
      </c>
      <c r="V5745" s="3">
        <f>Dataset!$T5745*(1-Dataset!$U5745)</f>
        <v>7.7759999999999998</v>
      </c>
    </row>
    <row r="5746" spans="1:22" x14ac:dyDescent="0.3">
      <c r="A5746" s="32"/>
      <c r="C5746" s="3">
        <v>5741</v>
      </c>
      <c r="D5746" s="3" t="s">
        <v>8456</v>
      </c>
      <c r="E5746" s="34">
        <v>43187</v>
      </c>
      <c r="F5746" s="34">
        <v>43190</v>
      </c>
      <c r="G5746" s="3" t="s">
        <v>184</v>
      </c>
      <c r="H5746" s="3" t="s">
        <v>6608</v>
      </c>
      <c r="I5746" s="3" t="s">
        <v>6609</v>
      </c>
      <c r="J5746" s="3" t="s">
        <v>37</v>
      </c>
      <c r="K5746" s="3" t="s">
        <v>23</v>
      </c>
      <c r="L5746" s="3" t="s">
        <v>744</v>
      </c>
      <c r="M5746" s="3" t="s">
        <v>39</v>
      </c>
      <c r="N5746" s="3">
        <v>94533</v>
      </c>
      <c r="O5746" s="3" t="s">
        <v>40</v>
      </c>
      <c r="P5746" s="3" t="s">
        <v>2936</v>
      </c>
      <c r="Q5746" s="3" t="s">
        <v>28</v>
      </c>
      <c r="R5746" s="3" t="s">
        <v>61</v>
      </c>
      <c r="S5746" s="3" t="s">
        <v>2937</v>
      </c>
      <c r="T5746" s="3">
        <v>26.48</v>
      </c>
      <c r="U5746" s="35" cm="1">
        <f t="array" ref="U5746">INDEX('Pricing Strategy'!$F$4:$F$71,MATCH(1,(Dataset!$O5746='Pricing Strategy'!$B$4:$B$71)*(Dataset!$Q5746='Pricing Strategy'!$C$4:$C$71)*(Dataset!$R5746='Pricing Strategy'!$D$4:$D$71),))</f>
        <v>0.4</v>
      </c>
      <c r="V5746" s="3">
        <f>Dataset!$T5746*(1-Dataset!$U5746)</f>
        <v>15.888</v>
      </c>
    </row>
    <row r="5747" spans="1:22" x14ac:dyDescent="0.3">
      <c r="A5747" s="32"/>
      <c r="C5747" s="3">
        <v>5742</v>
      </c>
      <c r="D5747" s="3" t="s">
        <v>8456</v>
      </c>
      <c r="E5747" s="34">
        <v>43187</v>
      </c>
      <c r="F5747" s="34">
        <v>43190</v>
      </c>
      <c r="G5747" s="3" t="s">
        <v>184</v>
      </c>
      <c r="H5747" s="3" t="s">
        <v>6608</v>
      </c>
      <c r="I5747" s="3" t="s">
        <v>6609</v>
      </c>
      <c r="J5747" s="3" t="s">
        <v>37</v>
      </c>
      <c r="K5747" s="3" t="s">
        <v>23</v>
      </c>
      <c r="L5747" s="3" t="s">
        <v>744</v>
      </c>
      <c r="M5747" s="3" t="s">
        <v>39</v>
      </c>
      <c r="N5747" s="3">
        <v>94533</v>
      </c>
      <c r="O5747" s="3" t="s">
        <v>40</v>
      </c>
      <c r="P5747" s="3" t="s">
        <v>4364</v>
      </c>
      <c r="Q5747" s="3" t="s">
        <v>67</v>
      </c>
      <c r="R5747" s="3" t="s">
        <v>680</v>
      </c>
      <c r="S5747" s="3" t="s">
        <v>4365</v>
      </c>
      <c r="T5747" s="3">
        <v>532.72</v>
      </c>
      <c r="U5747" s="35" cm="1">
        <f t="array" ref="U5747">INDEX('Pricing Strategy'!$F$4:$F$71,MATCH(1,(Dataset!$O5747='Pricing Strategy'!$B$4:$B$71)*(Dataset!$Q5747='Pricing Strategy'!$C$4:$C$71)*(Dataset!$R5747='Pricing Strategy'!$D$4:$D$71),))</f>
        <v>0.45</v>
      </c>
      <c r="V5747" s="3">
        <f>Dataset!$T5747*(1-Dataset!$U5747)</f>
        <v>292.99600000000004</v>
      </c>
    </row>
    <row r="5748" spans="1:22" x14ac:dyDescent="0.3">
      <c r="A5748" s="32"/>
      <c r="C5748" s="3">
        <v>5743</v>
      </c>
      <c r="D5748" s="3" t="s">
        <v>8456</v>
      </c>
      <c r="E5748" s="34">
        <v>43187</v>
      </c>
      <c r="F5748" s="34">
        <v>43190</v>
      </c>
      <c r="G5748" s="3" t="s">
        <v>184</v>
      </c>
      <c r="H5748" s="3" t="s">
        <v>6608</v>
      </c>
      <c r="I5748" s="3" t="s">
        <v>6609</v>
      </c>
      <c r="J5748" s="3" t="s">
        <v>37</v>
      </c>
      <c r="K5748" s="3" t="s">
        <v>23</v>
      </c>
      <c r="L5748" s="3" t="s">
        <v>744</v>
      </c>
      <c r="M5748" s="3" t="s">
        <v>39</v>
      </c>
      <c r="N5748" s="3">
        <v>94533</v>
      </c>
      <c r="O5748" s="3" t="s">
        <v>40</v>
      </c>
      <c r="P5748" s="3" t="s">
        <v>2553</v>
      </c>
      <c r="Q5748" s="3" t="s">
        <v>42</v>
      </c>
      <c r="R5748" s="3" t="s">
        <v>86</v>
      </c>
      <c r="S5748" s="3" t="s">
        <v>2554</v>
      </c>
      <c r="T5748" s="3">
        <v>26.72</v>
      </c>
      <c r="U5748" s="35" cm="1">
        <f t="array" ref="U5748">INDEX('Pricing Strategy'!$F$4:$F$71,MATCH(1,(Dataset!$O5748='Pricing Strategy'!$B$4:$B$71)*(Dataset!$Q5748='Pricing Strategy'!$C$4:$C$71)*(Dataset!$R5748='Pricing Strategy'!$D$4:$D$71),))</f>
        <v>0.4</v>
      </c>
      <c r="V5748" s="3">
        <f>Dataset!$T5748*(1-Dataset!$U5748)</f>
        <v>16.032</v>
      </c>
    </row>
    <row r="5749" spans="1:22" x14ac:dyDescent="0.3">
      <c r="A5749" s="32"/>
      <c r="C5749" s="3">
        <v>5744</v>
      </c>
      <c r="D5749" s="3" t="s">
        <v>8456</v>
      </c>
      <c r="E5749" s="34">
        <v>43187</v>
      </c>
      <c r="F5749" s="34">
        <v>43190</v>
      </c>
      <c r="G5749" s="3" t="s">
        <v>184</v>
      </c>
      <c r="H5749" s="3" t="s">
        <v>6608</v>
      </c>
      <c r="I5749" s="3" t="s">
        <v>6609</v>
      </c>
      <c r="J5749" s="3" t="s">
        <v>37</v>
      </c>
      <c r="K5749" s="3" t="s">
        <v>23</v>
      </c>
      <c r="L5749" s="3" t="s">
        <v>744</v>
      </c>
      <c r="M5749" s="3" t="s">
        <v>39</v>
      </c>
      <c r="N5749" s="3">
        <v>94533</v>
      </c>
      <c r="O5749" s="3" t="s">
        <v>40</v>
      </c>
      <c r="P5749" s="3" t="s">
        <v>2249</v>
      </c>
      <c r="Q5749" s="3" t="s">
        <v>42</v>
      </c>
      <c r="R5749" s="3" t="s">
        <v>86</v>
      </c>
      <c r="S5749" s="3" t="s">
        <v>2250</v>
      </c>
      <c r="T5749" s="3">
        <v>20.04</v>
      </c>
      <c r="U5749" s="35" cm="1">
        <f t="array" ref="U5749">INDEX('Pricing Strategy'!$F$4:$F$71,MATCH(1,(Dataset!$O5749='Pricing Strategy'!$B$4:$B$71)*(Dataset!$Q5749='Pricing Strategy'!$C$4:$C$71)*(Dataset!$R5749='Pricing Strategy'!$D$4:$D$71),))</f>
        <v>0.4</v>
      </c>
      <c r="V5749" s="3">
        <f>Dataset!$T5749*(1-Dataset!$U5749)</f>
        <v>12.023999999999999</v>
      </c>
    </row>
    <row r="5750" spans="1:22" x14ac:dyDescent="0.3">
      <c r="A5750" s="32"/>
      <c r="C5750" s="3">
        <v>5745</v>
      </c>
      <c r="D5750" s="3" t="s">
        <v>8456</v>
      </c>
      <c r="E5750" s="34">
        <v>43187</v>
      </c>
      <c r="F5750" s="34">
        <v>43190</v>
      </c>
      <c r="G5750" s="3" t="s">
        <v>184</v>
      </c>
      <c r="H5750" s="3" t="s">
        <v>6608</v>
      </c>
      <c r="I5750" s="3" t="s">
        <v>6609</v>
      </c>
      <c r="J5750" s="3" t="s">
        <v>37</v>
      </c>
      <c r="K5750" s="3" t="s">
        <v>23</v>
      </c>
      <c r="L5750" s="3" t="s">
        <v>744</v>
      </c>
      <c r="M5750" s="3" t="s">
        <v>39</v>
      </c>
      <c r="N5750" s="3">
        <v>94533</v>
      </c>
      <c r="O5750" s="3" t="s">
        <v>40</v>
      </c>
      <c r="P5750" s="3" t="s">
        <v>1631</v>
      </c>
      <c r="Q5750" s="3" t="s">
        <v>42</v>
      </c>
      <c r="R5750" s="3" t="s">
        <v>55</v>
      </c>
      <c r="S5750" s="3" t="s">
        <v>1632</v>
      </c>
      <c r="T5750" s="3">
        <v>795.48</v>
      </c>
      <c r="U5750" s="35" cm="1">
        <f t="array" ref="U5750">INDEX('Pricing Strategy'!$F$4:$F$71,MATCH(1,(Dataset!$O5750='Pricing Strategy'!$B$4:$B$71)*(Dataset!$Q5750='Pricing Strategy'!$C$4:$C$71)*(Dataset!$R5750='Pricing Strategy'!$D$4:$D$71),))</f>
        <v>0.5</v>
      </c>
      <c r="V5750" s="3">
        <f>Dataset!$T5750*(1-Dataset!$U5750)</f>
        <v>397.74</v>
      </c>
    </row>
    <row r="5751" spans="1:22" x14ac:dyDescent="0.3">
      <c r="A5751" s="32"/>
      <c r="C5751" s="3">
        <v>5746</v>
      </c>
      <c r="D5751" s="3" t="s">
        <v>8456</v>
      </c>
      <c r="E5751" s="34">
        <v>43187</v>
      </c>
      <c r="F5751" s="34">
        <v>43190</v>
      </c>
      <c r="G5751" s="3" t="s">
        <v>184</v>
      </c>
      <c r="H5751" s="3" t="s">
        <v>6608</v>
      </c>
      <c r="I5751" s="3" t="s">
        <v>6609</v>
      </c>
      <c r="J5751" s="3" t="s">
        <v>37</v>
      </c>
      <c r="K5751" s="3" t="s">
        <v>23</v>
      </c>
      <c r="L5751" s="3" t="s">
        <v>744</v>
      </c>
      <c r="M5751" s="3" t="s">
        <v>39</v>
      </c>
      <c r="N5751" s="3">
        <v>94533</v>
      </c>
      <c r="O5751" s="3" t="s">
        <v>40</v>
      </c>
      <c r="P5751" s="3" t="s">
        <v>5757</v>
      </c>
      <c r="Q5751" s="3" t="s">
        <v>28</v>
      </c>
      <c r="R5751" s="3" t="s">
        <v>61</v>
      </c>
      <c r="S5751" s="3" t="s">
        <v>5758</v>
      </c>
      <c r="T5751" s="3">
        <v>21.56</v>
      </c>
      <c r="U5751" s="35" cm="1">
        <f t="array" ref="U5751">INDEX('Pricing Strategy'!$F$4:$F$71,MATCH(1,(Dataset!$O5751='Pricing Strategy'!$B$4:$B$71)*(Dataset!$Q5751='Pricing Strategy'!$C$4:$C$71)*(Dataset!$R5751='Pricing Strategy'!$D$4:$D$71),))</f>
        <v>0.4</v>
      </c>
      <c r="V5751" s="3">
        <f>Dataset!$T5751*(1-Dataset!$U5751)</f>
        <v>12.935999999999998</v>
      </c>
    </row>
    <row r="5752" spans="1:22" x14ac:dyDescent="0.3">
      <c r="A5752" s="32"/>
      <c r="C5752" s="3">
        <v>5747</v>
      </c>
      <c r="D5752" s="3" t="s">
        <v>8457</v>
      </c>
      <c r="E5752" s="34">
        <v>43077</v>
      </c>
      <c r="F5752" s="34">
        <v>43081</v>
      </c>
      <c r="G5752" s="3" t="s">
        <v>46</v>
      </c>
      <c r="H5752" s="3" t="s">
        <v>238</v>
      </c>
      <c r="I5752" s="3" t="s">
        <v>239</v>
      </c>
      <c r="J5752" s="3" t="s">
        <v>22</v>
      </c>
      <c r="K5752" s="3" t="s">
        <v>23</v>
      </c>
      <c r="L5752" s="3" t="s">
        <v>3526</v>
      </c>
      <c r="M5752" s="3" t="s">
        <v>84</v>
      </c>
      <c r="N5752" s="3">
        <v>27834</v>
      </c>
      <c r="O5752" s="3" t="s">
        <v>26</v>
      </c>
      <c r="P5752" s="3" t="s">
        <v>1922</v>
      </c>
      <c r="Q5752" s="3" t="s">
        <v>67</v>
      </c>
      <c r="R5752" s="3" t="s">
        <v>68</v>
      </c>
      <c r="S5752" s="3" t="s">
        <v>1923</v>
      </c>
      <c r="T5752" s="3">
        <v>249.584</v>
      </c>
      <c r="U5752" s="35" cm="1">
        <f t="array" ref="U5752">INDEX('Pricing Strategy'!$F$4:$F$71,MATCH(1,(Dataset!$O5752='Pricing Strategy'!$B$4:$B$71)*(Dataset!$Q5752='Pricing Strategy'!$C$4:$C$71)*(Dataset!$R5752='Pricing Strategy'!$D$4:$D$71),))</f>
        <v>0.25</v>
      </c>
      <c r="V5752" s="3">
        <f>Dataset!$T5752*(1-Dataset!$U5752)</f>
        <v>187.18799999999999</v>
      </c>
    </row>
    <row r="5753" spans="1:22" x14ac:dyDescent="0.3">
      <c r="A5753" s="32"/>
      <c r="C5753" s="3">
        <v>5748</v>
      </c>
      <c r="D5753" s="3" t="s">
        <v>8457</v>
      </c>
      <c r="E5753" s="34">
        <v>43077</v>
      </c>
      <c r="F5753" s="34">
        <v>43081</v>
      </c>
      <c r="G5753" s="3" t="s">
        <v>46</v>
      </c>
      <c r="H5753" s="3" t="s">
        <v>238</v>
      </c>
      <c r="I5753" s="3" t="s">
        <v>239</v>
      </c>
      <c r="J5753" s="3" t="s">
        <v>22</v>
      </c>
      <c r="K5753" s="3" t="s">
        <v>23</v>
      </c>
      <c r="L5753" s="3" t="s">
        <v>3526</v>
      </c>
      <c r="M5753" s="3" t="s">
        <v>84</v>
      </c>
      <c r="N5753" s="3">
        <v>27834</v>
      </c>
      <c r="O5753" s="3" t="s">
        <v>26</v>
      </c>
      <c r="P5753" s="3" t="s">
        <v>2819</v>
      </c>
      <c r="Q5753" s="3" t="s">
        <v>67</v>
      </c>
      <c r="R5753" s="3" t="s">
        <v>157</v>
      </c>
      <c r="S5753" s="3" t="s">
        <v>2820</v>
      </c>
      <c r="T5753" s="3">
        <v>68.111999999999995</v>
      </c>
      <c r="U5753" s="35" cm="1">
        <f t="array" ref="U5753">INDEX('Pricing Strategy'!$F$4:$F$71,MATCH(1,(Dataset!$O5753='Pricing Strategy'!$B$4:$B$71)*(Dataset!$Q5753='Pricing Strategy'!$C$4:$C$71)*(Dataset!$R5753='Pricing Strategy'!$D$4:$D$71),))</f>
        <v>0.3</v>
      </c>
      <c r="V5753" s="3">
        <f>Dataset!$T5753*(1-Dataset!$U5753)</f>
        <v>47.678399999999996</v>
      </c>
    </row>
    <row r="5754" spans="1:22" x14ac:dyDescent="0.3">
      <c r="A5754" s="32"/>
      <c r="C5754" s="3">
        <v>5749</v>
      </c>
      <c r="D5754" s="3" t="s">
        <v>8457</v>
      </c>
      <c r="E5754" s="34">
        <v>43077</v>
      </c>
      <c r="F5754" s="34">
        <v>43081</v>
      </c>
      <c r="G5754" s="3" t="s">
        <v>46</v>
      </c>
      <c r="H5754" s="3" t="s">
        <v>238</v>
      </c>
      <c r="I5754" s="3" t="s">
        <v>239</v>
      </c>
      <c r="J5754" s="3" t="s">
        <v>22</v>
      </c>
      <c r="K5754" s="3" t="s">
        <v>23</v>
      </c>
      <c r="L5754" s="3" t="s">
        <v>3526</v>
      </c>
      <c r="M5754" s="3" t="s">
        <v>84</v>
      </c>
      <c r="N5754" s="3">
        <v>27834</v>
      </c>
      <c r="O5754" s="3" t="s">
        <v>26</v>
      </c>
      <c r="P5754" s="3" t="s">
        <v>7696</v>
      </c>
      <c r="Q5754" s="3" t="s">
        <v>67</v>
      </c>
      <c r="R5754" s="3" t="s">
        <v>157</v>
      </c>
      <c r="S5754" s="3" t="s">
        <v>7697</v>
      </c>
      <c r="T5754" s="3">
        <v>16.559999999999999</v>
      </c>
      <c r="U5754" s="35" cm="1">
        <f t="array" ref="U5754">INDEX('Pricing Strategy'!$F$4:$F$71,MATCH(1,(Dataset!$O5754='Pricing Strategy'!$B$4:$B$71)*(Dataset!$Q5754='Pricing Strategy'!$C$4:$C$71)*(Dataset!$R5754='Pricing Strategy'!$D$4:$D$71),))</f>
        <v>0.3</v>
      </c>
      <c r="V5754" s="3">
        <f>Dataset!$T5754*(1-Dataset!$U5754)</f>
        <v>11.591999999999999</v>
      </c>
    </row>
    <row r="5755" spans="1:22" x14ac:dyDescent="0.3">
      <c r="A5755" s="32"/>
      <c r="C5755" s="3">
        <v>5750</v>
      </c>
      <c r="D5755" s="3" t="s">
        <v>8458</v>
      </c>
      <c r="E5755" s="34">
        <v>43422</v>
      </c>
      <c r="F5755" s="34">
        <v>43426</v>
      </c>
      <c r="G5755" s="3" t="s">
        <v>46</v>
      </c>
      <c r="H5755" s="3" t="s">
        <v>504</v>
      </c>
      <c r="I5755" s="3" t="s">
        <v>505</v>
      </c>
      <c r="J5755" s="3" t="s">
        <v>22</v>
      </c>
      <c r="K5755" s="3" t="s">
        <v>23</v>
      </c>
      <c r="L5755" s="3" t="s">
        <v>1173</v>
      </c>
      <c r="M5755" s="3" t="s">
        <v>263</v>
      </c>
      <c r="N5755" s="3">
        <v>11561</v>
      </c>
      <c r="O5755" s="3" t="s">
        <v>144</v>
      </c>
      <c r="P5755" s="3" t="s">
        <v>5041</v>
      </c>
      <c r="Q5755" s="3" t="s">
        <v>67</v>
      </c>
      <c r="R5755" s="3" t="s">
        <v>68</v>
      </c>
      <c r="S5755" s="3" t="s">
        <v>5042</v>
      </c>
      <c r="T5755" s="3">
        <v>74.95</v>
      </c>
      <c r="U5755" s="35" cm="1">
        <f t="array" ref="U5755">INDEX('Pricing Strategy'!$F$4:$F$71,MATCH(1,(Dataset!$O5755='Pricing Strategy'!$B$4:$B$71)*(Dataset!$Q5755='Pricing Strategy'!$C$4:$C$71)*(Dataset!$R5755='Pricing Strategy'!$D$4:$D$71),))</f>
        <v>0.4</v>
      </c>
      <c r="V5755" s="3">
        <f>Dataset!$T5755*(1-Dataset!$U5755)</f>
        <v>44.97</v>
      </c>
    </row>
    <row r="5756" spans="1:22" x14ac:dyDescent="0.3">
      <c r="A5756" s="32"/>
      <c r="C5756" s="3">
        <v>5751</v>
      </c>
      <c r="D5756" s="3" t="s">
        <v>8459</v>
      </c>
      <c r="E5756" s="34">
        <v>42154</v>
      </c>
      <c r="F5756" s="34">
        <v>42160</v>
      </c>
      <c r="G5756" s="3" t="s">
        <v>46</v>
      </c>
      <c r="H5756" s="3" t="s">
        <v>7950</v>
      </c>
      <c r="I5756" s="3" t="s">
        <v>7951</v>
      </c>
      <c r="J5756" s="3" t="s">
        <v>22</v>
      </c>
      <c r="K5756" s="3" t="s">
        <v>23</v>
      </c>
      <c r="L5756" s="3" t="s">
        <v>8460</v>
      </c>
      <c r="M5756" s="3" t="s">
        <v>207</v>
      </c>
      <c r="N5756" s="3">
        <v>60089</v>
      </c>
      <c r="O5756" s="3" t="s">
        <v>101</v>
      </c>
      <c r="P5756" s="3" t="s">
        <v>76</v>
      </c>
      <c r="Q5756" s="3" t="s">
        <v>28</v>
      </c>
      <c r="R5756" s="3" t="s">
        <v>52</v>
      </c>
      <c r="S5756" s="3" t="s">
        <v>77</v>
      </c>
      <c r="T5756" s="3">
        <v>355.45499999999998</v>
      </c>
      <c r="U5756" s="35" cm="1">
        <f t="array" ref="U5756">INDEX('Pricing Strategy'!$F$4:$F$71,MATCH(1,(Dataset!$O5756='Pricing Strategy'!$B$4:$B$71)*(Dataset!$Q5756='Pricing Strategy'!$C$4:$C$71)*(Dataset!$R5756='Pricing Strategy'!$D$4:$D$71),))</f>
        <v>0.35</v>
      </c>
      <c r="V5756" s="3">
        <f>Dataset!$T5756*(1-Dataset!$U5756)</f>
        <v>231.04575</v>
      </c>
    </row>
    <row r="5757" spans="1:22" x14ac:dyDescent="0.3">
      <c r="A5757" s="32"/>
      <c r="C5757" s="3">
        <v>5752</v>
      </c>
      <c r="D5757" s="3" t="s">
        <v>8461</v>
      </c>
      <c r="E5757" s="34">
        <v>42757</v>
      </c>
      <c r="F5757" s="34">
        <v>42763</v>
      </c>
      <c r="G5757" s="3" t="s">
        <v>46</v>
      </c>
      <c r="H5757" s="3" t="s">
        <v>1920</v>
      </c>
      <c r="I5757" s="3" t="s">
        <v>1921</v>
      </c>
      <c r="J5757" s="3" t="s">
        <v>22</v>
      </c>
      <c r="K5757" s="3" t="s">
        <v>23</v>
      </c>
      <c r="L5757" s="3" t="s">
        <v>947</v>
      </c>
      <c r="M5757" s="3" t="s">
        <v>39</v>
      </c>
      <c r="N5757" s="3">
        <v>92037</v>
      </c>
      <c r="O5757" s="3" t="s">
        <v>40</v>
      </c>
      <c r="P5757" s="3" t="s">
        <v>8462</v>
      </c>
      <c r="Q5757" s="3" t="s">
        <v>42</v>
      </c>
      <c r="R5757" s="3" t="s">
        <v>43</v>
      </c>
      <c r="S5757" s="3" t="s">
        <v>8463</v>
      </c>
      <c r="T5757" s="3">
        <v>44.4</v>
      </c>
      <c r="U5757" s="35" cm="1">
        <f t="array" ref="U5757">INDEX('Pricing Strategy'!$F$4:$F$71,MATCH(1,(Dataset!$O5757='Pricing Strategy'!$B$4:$B$71)*(Dataset!$Q5757='Pricing Strategy'!$C$4:$C$71)*(Dataset!$R5757='Pricing Strategy'!$D$4:$D$71),))</f>
        <v>0.4</v>
      </c>
      <c r="V5757" s="3">
        <f>Dataset!$T5757*(1-Dataset!$U5757)</f>
        <v>26.639999999999997</v>
      </c>
    </row>
    <row r="5758" spans="1:22" x14ac:dyDescent="0.3">
      <c r="A5758" s="32"/>
      <c r="C5758" s="3">
        <v>5753</v>
      </c>
      <c r="D5758" s="3" t="s">
        <v>8461</v>
      </c>
      <c r="E5758" s="34">
        <v>42757</v>
      </c>
      <c r="F5758" s="34">
        <v>42763</v>
      </c>
      <c r="G5758" s="3" t="s">
        <v>46</v>
      </c>
      <c r="H5758" s="3" t="s">
        <v>1920</v>
      </c>
      <c r="I5758" s="3" t="s">
        <v>1921</v>
      </c>
      <c r="J5758" s="3" t="s">
        <v>22</v>
      </c>
      <c r="K5758" s="3" t="s">
        <v>23</v>
      </c>
      <c r="L5758" s="3" t="s">
        <v>947</v>
      </c>
      <c r="M5758" s="3" t="s">
        <v>39</v>
      </c>
      <c r="N5758" s="3">
        <v>92037</v>
      </c>
      <c r="O5758" s="3" t="s">
        <v>40</v>
      </c>
      <c r="P5758" s="3" t="s">
        <v>2416</v>
      </c>
      <c r="Q5758" s="3" t="s">
        <v>42</v>
      </c>
      <c r="R5758" s="3" t="s">
        <v>43</v>
      </c>
      <c r="S5758" s="3" t="s">
        <v>2417</v>
      </c>
      <c r="T5758" s="3">
        <v>20.65</v>
      </c>
      <c r="U5758" s="35" cm="1">
        <f t="array" ref="U5758">INDEX('Pricing Strategy'!$F$4:$F$71,MATCH(1,(Dataset!$O5758='Pricing Strategy'!$B$4:$B$71)*(Dataset!$Q5758='Pricing Strategy'!$C$4:$C$71)*(Dataset!$R5758='Pricing Strategy'!$D$4:$D$71),))</f>
        <v>0.4</v>
      </c>
      <c r="V5758" s="3">
        <f>Dataset!$T5758*(1-Dataset!$U5758)</f>
        <v>12.389999999999999</v>
      </c>
    </row>
    <row r="5759" spans="1:22" x14ac:dyDescent="0.3">
      <c r="A5759" s="32"/>
      <c r="C5759" s="3">
        <v>5754</v>
      </c>
      <c r="D5759" s="3" t="s">
        <v>8464</v>
      </c>
      <c r="E5759" s="34">
        <v>42769</v>
      </c>
      <c r="F5759" s="34">
        <v>42776</v>
      </c>
      <c r="G5759" s="3" t="s">
        <v>46</v>
      </c>
      <c r="H5759" s="3" t="s">
        <v>6577</v>
      </c>
      <c r="I5759" s="3" t="s">
        <v>6578</v>
      </c>
      <c r="J5759" s="3" t="s">
        <v>22</v>
      </c>
      <c r="K5759" s="3" t="s">
        <v>23</v>
      </c>
      <c r="L5759" s="3" t="s">
        <v>1466</v>
      </c>
      <c r="M5759" s="3" t="s">
        <v>25</v>
      </c>
      <c r="N5759" s="3">
        <v>40475</v>
      </c>
      <c r="O5759" s="3" t="s">
        <v>26</v>
      </c>
      <c r="P5759" s="3" t="s">
        <v>1490</v>
      </c>
      <c r="Q5759" s="3" t="s">
        <v>28</v>
      </c>
      <c r="R5759" s="3" t="s">
        <v>32</v>
      </c>
      <c r="S5759" s="3" t="s">
        <v>1491</v>
      </c>
      <c r="T5759" s="3">
        <v>866.4</v>
      </c>
      <c r="U5759" s="35" cm="1">
        <f t="array" ref="U5759">INDEX('Pricing Strategy'!$F$4:$F$71,MATCH(1,(Dataset!$O5759='Pricing Strategy'!$B$4:$B$71)*(Dataset!$Q5759='Pricing Strategy'!$C$4:$C$71)*(Dataset!$R5759='Pricing Strategy'!$D$4:$D$71),))</f>
        <v>0.3</v>
      </c>
      <c r="V5759" s="3">
        <f>Dataset!$T5759*(1-Dataset!$U5759)</f>
        <v>606.4799999999999</v>
      </c>
    </row>
    <row r="5760" spans="1:22" x14ac:dyDescent="0.3">
      <c r="A5760" s="32"/>
      <c r="C5760" s="3">
        <v>5755</v>
      </c>
      <c r="D5760" s="3" t="s">
        <v>8465</v>
      </c>
      <c r="E5760" s="34">
        <v>42458</v>
      </c>
      <c r="F5760" s="34">
        <v>42463</v>
      </c>
      <c r="G5760" s="3" t="s">
        <v>19</v>
      </c>
      <c r="H5760" s="3" t="s">
        <v>2011</v>
      </c>
      <c r="I5760" s="3" t="s">
        <v>2012</v>
      </c>
      <c r="J5760" s="3" t="s">
        <v>22</v>
      </c>
      <c r="K5760" s="3" t="s">
        <v>23</v>
      </c>
      <c r="L5760" s="3" t="s">
        <v>314</v>
      </c>
      <c r="M5760" s="3" t="s">
        <v>315</v>
      </c>
      <c r="N5760" s="3">
        <v>22153</v>
      </c>
      <c r="O5760" s="3" t="s">
        <v>26</v>
      </c>
      <c r="P5760" s="3" t="s">
        <v>1282</v>
      </c>
      <c r="Q5760" s="3" t="s">
        <v>42</v>
      </c>
      <c r="R5760" s="3" t="s">
        <v>64</v>
      </c>
      <c r="S5760" s="3" t="s">
        <v>1283</v>
      </c>
      <c r="T5760" s="3">
        <v>5.56</v>
      </c>
      <c r="U5760" s="35" cm="1">
        <f t="array" ref="U5760">INDEX('Pricing Strategy'!$F$4:$F$71,MATCH(1,(Dataset!$O5760='Pricing Strategy'!$B$4:$B$71)*(Dataset!$Q5760='Pricing Strategy'!$C$4:$C$71)*(Dataset!$R5760='Pricing Strategy'!$D$4:$D$71),))</f>
        <v>0.3</v>
      </c>
      <c r="V5760" s="3">
        <f>Dataset!$T5760*(1-Dataset!$U5760)</f>
        <v>3.8919999999999995</v>
      </c>
    </row>
    <row r="5761" spans="1:22" x14ac:dyDescent="0.3">
      <c r="A5761" s="32"/>
      <c r="C5761" s="3">
        <v>5756</v>
      </c>
      <c r="D5761" s="3" t="s">
        <v>8466</v>
      </c>
      <c r="E5761" s="34">
        <v>42291</v>
      </c>
      <c r="F5761" s="34">
        <v>42295</v>
      </c>
      <c r="G5761" s="3" t="s">
        <v>46</v>
      </c>
      <c r="H5761" s="3" t="s">
        <v>5797</v>
      </c>
      <c r="I5761" s="3" t="s">
        <v>5798</v>
      </c>
      <c r="J5761" s="3" t="s">
        <v>22</v>
      </c>
      <c r="K5761" s="3" t="s">
        <v>23</v>
      </c>
      <c r="L5761" s="3" t="s">
        <v>99</v>
      </c>
      <c r="M5761" s="3" t="s">
        <v>100</v>
      </c>
      <c r="N5761" s="3">
        <v>76106</v>
      </c>
      <c r="O5761" s="3" t="s">
        <v>101</v>
      </c>
      <c r="P5761" s="3" t="s">
        <v>7638</v>
      </c>
      <c r="Q5761" s="3" t="s">
        <v>42</v>
      </c>
      <c r="R5761" s="3" t="s">
        <v>74</v>
      </c>
      <c r="S5761" s="3" t="s">
        <v>7639</v>
      </c>
      <c r="T5761" s="3">
        <v>3.16</v>
      </c>
      <c r="U5761" s="35" cm="1">
        <f t="array" ref="U5761">INDEX('Pricing Strategy'!$F$4:$F$71,MATCH(1,(Dataset!$O5761='Pricing Strategy'!$B$4:$B$71)*(Dataset!$Q5761='Pricing Strategy'!$C$4:$C$71)*(Dataset!$R5761='Pricing Strategy'!$D$4:$D$71),))</f>
        <v>0.3</v>
      </c>
      <c r="V5761" s="3">
        <f>Dataset!$T5761*(1-Dataset!$U5761)</f>
        <v>2.2119999999999997</v>
      </c>
    </row>
    <row r="5762" spans="1:22" x14ac:dyDescent="0.3">
      <c r="A5762" s="32"/>
      <c r="C5762" s="3">
        <v>5757</v>
      </c>
      <c r="D5762" s="3" t="s">
        <v>8466</v>
      </c>
      <c r="E5762" s="34">
        <v>42291</v>
      </c>
      <c r="F5762" s="34">
        <v>42295</v>
      </c>
      <c r="G5762" s="3" t="s">
        <v>46</v>
      </c>
      <c r="H5762" s="3" t="s">
        <v>5797</v>
      </c>
      <c r="I5762" s="3" t="s">
        <v>5798</v>
      </c>
      <c r="J5762" s="3" t="s">
        <v>22</v>
      </c>
      <c r="K5762" s="3" t="s">
        <v>23</v>
      </c>
      <c r="L5762" s="3" t="s">
        <v>99</v>
      </c>
      <c r="M5762" s="3" t="s">
        <v>100</v>
      </c>
      <c r="N5762" s="3">
        <v>76106</v>
      </c>
      <c r="O5762" s="3" t="s">
        <v>101</v>
      </c>
      <c r="P5762" s="3" t="s">
        <v>2398</v>
      </c>
      <c r="Q5762" s="3" t="s">
        <v>67</v>
      </c>
      <c r="R5762" s="3" t="s">
        <v>1216</v>
      </c>
      <c r="S5762" s="3" t="s">
        <v>2399</v>
      </c>
      <c r="T5762" s="3">
        <v>1999.96</v>
      </c>
      <c r="U5762" s="35" cm="1">
        <f t="array" ref="U5762">INDEX('Pricing Strategy'!$F$4:$F$71,MATCH(1,(Dataset!$O5762='Pricing Strategy'!$B$4:$B$71)*(Dataset!$Q5762='Pricing Strategy'!$C$4:$C$71)*(Dataset!$R5762='Pricing Strategy'!$D$4:$D$71),))</f>
        <v>0.4</v>
      </c>
      <c r="V5762" s="3">
        <f>Dataset!$T5762*(1-Dataset!$U5762)</f>
        <v>1199.9759999999999</v>
      </c>
    </row>
    <row r="5763" spans="1:22" x14ac:dyDescent="0.3">
      <c r="A5763" s="32"/>
      <c r="C5763" s="3">
        <v>5758</v>
      </c>
      <c r="D5763" s="3" t="s">
        <v>8467</v>
      </c>
      <c r="E5763" s="34">
        <v>42593</v>
      </c>
      <c r="F5763" s="34">
        <v>42598</v>
      </c>
      <c r="G5763" s="3" t="s">
        <v>46</v>
      </c>
      <c r="H5763" s="3" t="s">
        <v>8468</v>
      </c>
      <c r="I5763" s="3" t="s">
        <v>8469</v>
      </c>
      <c r="J5763" s="3" t="s">
        <v>22</v>
      </c>
      <c r="K5763" s="3" t="s">
        <v>23</v>
      </c>
      <c r="L5763" s="3" t="s">
        <v>4594</v>
      </c>
      <c r="M5763" s="3" t="s">
        <v>84</v>
      </c>
      <c r="N5763" s="3">
        <v>27604</v>
      </c>
      <c r="O5763" s="3" t="s">
        <v>26</v>
      </c>
      <c r="P5763" s="3" t="s">
        <v>3962</v>
      </c>
      <c r="Q5763" s="3" t="s">
        <v>28</v>
      </c>
      <c r="R5763" s="3" t="s">
        <v>61</v>
      </c>
      <c r="S5763" s="3" t="s">
        <v>5774</v>
      </c>
      <c r="T5763" s="3">
        <v>46.152000000000001</v>
      </c>
      <c r="U5763" s="35" cm="1">
        <f t="array" ref="U5763">INDEX('Pricing Strategy'!$F$4:$F$71,MATCH(1,(Dataset!$O5763='Pricing Strategy'!$B$4:$B$71)*(Dataset!$Q5763='Pricing Strategy'!$C$4:$C$71)*(Dataset!$R5763='Pricing Strategy'!$D$4:$D$71),))</f>
        <v>0.25</v>
      </c>
      <c r="V5763" s="3">
        <f>Dataset!$T5763*(1-Dataset!$U5763)</f>
        <v>34.614000000000004</v>
      </c>
    </row>
    <row r="5764" spans="1:22" x14ac:dyDescent="0.3">
      <c r="A5764" s="32"/>
      <c r="C5764" s="3">
        <v>5759</v>
      </c>
      <c r="D5764" s="3" t="s">
        <v>8470</v>
      </c>
      <c r="E5764" s="34">
        <v>42696</v>
      </c>
      <c r="F5764" s="34">
        <v>42697</v>
      </c>
      <c r="G5764" s="3" t="s">
        <v>184</v>
      </c>
      <c r="H5764" s="3" t="s">
        <v>58</v>
      </c>
      <c r="I5764" s="3" t="s">
        <v>59</v>
      </c>
      <c r="J5764" s="3" t="s">
        <v>22</v>
      </c>
      <c r="K5764" s="3" t="s">
        <v>23</v>
      </c>
      <c r="L5764" s="3" t="s">
        <v>2332</v>
      </c>
      <c r="M5764" s="3" t="s">
        <v>50</v>
      </c>
      <c r="N5764" s="3">
        <v>33012</v>
      </c>
      <c r="O5764" s="3" t="s">
        <v>26</v>
      </c>
      <c r="P5764" s="3" t="s">
        <v>8189</v>
      </c>
      <c r="Q5764" s="3" t="s">
        <v>67</v>
      </c>
      <c r="R5764" s="3" t="s">
        <v>680</v>
      </c>
      <c r="S5764" s="3" t="s">
        <v>8190</v>
      </c>
      <c r="T5764" s="3">
        <v>32.984999999999999</v>
      </c>
      <c r="U5764" s="35" cm="1">
        <f t="array" ref="U5764">INDEX('Pricing Strategy'!$F$4:$F$71,MATCH(1,(Dataset!$O5764='Pricing Strategy'!$B$4:$B$71)*(Dataset!$Q5764='Pricing Strategy'!$C$4:$C$71)*(Dataset!$R5764='Pricing Strategy'!$D$4:$D$71),))</f>
        <v>0.3</v>
      </c>
      <c r="V5764" s="3">
        <f>Dataset!$T5764*(1-Dataset!$U5764)</f>
        <v>23.089499999999997</v>
      </c>
    </row>
    <row r="5765" spans="1:22" x14ac:dyDescent="0.3">
      <c r="A5765" s="32"/>
      <c r="C5765" s="3">
        <v>5760</v>
      </c>
      <c r="D5765" s="3" t="s">
        <v>8471</v>
      </c>
      <c r="E5765" s="34">
        <v>43099</v>
      </c>
      <c r="F5765" s="34">
        <v>43099</v>
      </c>
      <c r="G5765" s="3" t="s">
        <v>1290</v>
      </c>
      <c r="H5765" s="3" t="s">
        <v>5929</v>
      </c>
      <c r="I5765" s="3" t="s">
        <v>5930</v>
      </c>
      <c r="J5765" s="3" t="s">
        <v>98</v>
      </c>
      <c r="K5765" s="3" t="s">
        <v>23</v>
      </c>
      <c r="L5765" s="3" t="s">
        <v>38</v>
      </c>
      <c r="M5765" s="3" t="s">
        <v>39</v>
      </c>
      <c r="N5765" s="3">
        <v>90032</v>
      </c>
      <c r="O5765" s="3" t="s">
        <v>40</v>
      </c>
      <c r="P5765" s="3" t="s">
        <v>3035</v>
      </c>
      <c r="Q5765" s="3" t="s">
        <v>42</v>
      </c>
      <c r="R5765" s="3" t="s">
        <v>55</v>
      </c>
      <c r="S5765" s="3" t="s">
        <v>3036</v>
      </c>
      <c r="T5765" s="3">
        <v>481.32</v>
      </c>
      <c r="U5765" s="35" cm="1">
        <f t="array" ref="U5765">INDEX('Pricing Strategy'!$F$4:$F$71,MATCH(1,(Dataset!$O5765='Pricing Strategy'!$B$4:$B$71)*(Dataset!$Q5765='Pricing Strategy'!$C$4:$C$71)*(Dataset!$R5765='Pricing Strategy'!$D$4:$D$71),))</f>
        <v>0.5</v>
      </c>
      <c r="V5765" s="3">
        <f>Dataset!$T5765*(1-Dataset!$U5765)</f>
        <v>240.66</v>
      </c>
    </row>
    <row r="5766" spans="1:22" x14ac:dyDescent="0.3">
      <c r="A5766" s="32"/>
      <c r="C5766" s="3">
        <v>5761</v>
      </c>
      <c r="D5766" s="3" t="s">
        <v>8471</v>
      </c>
      <c r="E5766" s="34">
        <v>43099</v>
      </c>
      <c r="F5766" s="34">
        <v>43099</v>
      </c>
      <c r="G5766" s="3" t="s">
        <v>1290</v>
      </c>
      <c r="H5766" s="3" t="s">
        <v>5929</v>
      </c>
      <c r="I5766" s="3" t="s">
        <v>5930</v>
      </c>
      <c r="J5766" s="3" t="s">
        <v>98</v>
      </c>
      <c r="K5766" s="3" t="s">
        <v>23</v>
      </c>
      <c r="L5766" s="3" t="s">
        <v>38</v>
      </c>
      <c r="M5766" s="3" t="s">
        <v>39</v>
      </c>
      <c r="N5766" s="3">
        <v>90032</v>
      </c>
      <c r="O5766" s="3" t="s">
        <v>40</v>
      </c>
      <c r="P5766" s="3" t="s">
        <v>1620</v>
      </c>
      <c r="Q5766" s="3" t="s">
        <v>42</v>
      </c>
      <c r="R5766" s="3" t="s">
        <v>71</v>
      </c>
      <c r="S5766" s="3" t="s">
        <v>1621</v>
      </c>
      <c r="T5766" s="3">
        <v>6.3840000000000003</v>
      </c>
      <c r="U5766" s="35" cm="1">
        <f t="array" ref="U5766">INDEX('Pricing Strategy'!$F$4:$F$71,MATCH(1,(Dataset!$O5766='Pricing Strategy'!$B$4:$B$71)*(Dataset!$Q5766='Pricing Strategy'!$C$4:$C$71)*(Dataset!$R5766='Pricing Strategy'!$D$4:$D$71),))</f>
        <v>0.4</v>
      </c>
      <c r="V5766" s="3">
        <f>Dataset!$T5766*(1-Dataset!$U5766)</f>
        <v>3.8304</v>
      </c>
    </row>
    <row r="5767" spans="1:22" x14ac:dyDescent="0.3">
      <c r="A5767" s="32"/>
      <c r="C5767" s="3">
        <v>5762</v>
      </c>
      <c r="D5767" s="3" t="s">
        <v>8472</v>
      </c>
      <c r="E5767" s="34">
        <v>43324</v>
      </c>
      <c r="F5767" s="34">
        <v>43327</v>
      </c>
      <c r="G5767" s="3" t="s">
        <v>184</v>
      </c>
      <c r="H5767" s="3" t="s">
        <v>5229</v>
      </c>
      <c r="I5767" s="3" t="s">
        <v>5230</v>
      </c>
      <c r="J5767" s="3" t="s">
        <v>22</v>
      </c>
      <c r="K5767" s="3" t="s">
        <v>23</v>
      </c>
      <c r="L5767" s="3" t="s">
        <v>8473</v>
      </c>
      <c r="M5767" s="3" t="s">
        <v>39</v>
      </c>
      <c r="N5767" s="3">
        <v>92630</v>
      </c>
      <c r="O5767" s="3" t="s">
        <v>40</v>
      </c>
      <c r="P5767" s="3" t="s">
        <v>4426</v>
      </c>
      <c r="Q5767" s="3" t="s">
        <v>42</v>
      </c>
      <c r="R5767" s="3" t="s">
        <v>74</v>
      </c>
      <c r="S5767" s="3" t="s">
        <v>4427</v>
      </c>
      <c r="T5767" s="3">
        <v>542.94000000000005</v>
      </c>
      <c r="U5767" s="35" cm="1">
        <f t="array" ref="U5767">INDEX('Pricing Strategy'!$F$4:$F$71,MATCH(1,(Dataset!$O5767='Pricing Strategy'!$B$4:$B$71)*(Dataset!$Q5767='Pricing Strategy'!$C$4:$C$71)*(Dataset!$R5767='Pricing Strategy'!$D$4:$D$71),))</f>
        <v>0.4</v>
      </c>
      <c r="V5767" s="3">
        <f>Dataset!$T5767*(1-Dataset!$U5767)</f>
        <v>325.76400000000001</v>
      </c>
    </row>
    <row r="5768" spans="1:22" x14ac:dyDescent="0.3">
      <c r="A5768" s="32"/>
      <c r="C5768" s="3">
        <v>5763</v>
      </c>
      <c r="D5768" s="3" t="s">
        <v>8472</v>
      </c>
      <c r="E5768" s="34">
        <v>43324</v>
      </c>
      <c r="F5768" s="34">
        <v>43327</v>
      </c>
      <c r="G5768" s="3" t="s">
        <v>184</v>
      </c>
      <c r="H5768" s="3" t="s">
        <v>5229</v>
      </c>
      <c r="I5768" s="3" t="s">
        <v>5230</v>
      </c>
      <c r="J5768" s="3" t="s">
        <v>22</v>
      </c>
      <c r="K5768" s="3" t="s">
        <v>23</v>
      </c>
      <c r="L5768" s="3" t="s">
        <v>8473</v>
      </c>
      <c r="M5768" s="3" t="s">
        <v>39</v>
      </c>
      <c r="N5768" s="3">
        <v>92630</v>
      </c>
      <c r="O5768" s="3" t="s">
        <v>40</v>
      </c>
      <c r="P5768" s="3" t="s">
        <v>3934</v>
      </c>
      <c r="Q5768" s="3" t="s">
        <v>28</v>
      </c>
      <c r="R5768" s="3" t="s">
        <v>61</v>
      </c>
      <c r="S5768" s="3" t="s">
        <v>3935</v>
      </c>
      <c r="T5768" s="3">
        <v>54.92</v>
      </c>
      <c r="U5768" s="35" cm="1">
        <f t="array" ref="U5768">INDEX('Pricing Strategy'!$F$4:$F$71,MATCH(1,(Dataset!$O5768='Pricing Strategy'!$B$4:$B$71)*(Dataset!$Q5768='Pricing Strategy'!$C$4:$C$71)*(Dataset!$R5768='Pricing Strategy'!$D$4:$D$71),))</f>
        <v>0.4</v>
      </c>
      <c r="V5768" s="3">
        <f>Dataset!$T5768*(1-Dataset!$U5768)</f>
        <v>32.951999999999998</v>
      </c>
    </row>
    <row r="5769" spans="1:22" x14ac:dyDescent="0.3">
      <c r="A5769" s="32"/>
      <c r="C5769" s="3">
        <v>5764</v>
      </c>
      <c r="D5769" s="3" t="s">
        <v>8474</v>
      </c>
      <c r="E5769" s="34">
        <v>42677</v>
      </c>
      <c r="F5769" s="34">
        <v>42679</v>
      </c>
      <c r="G5769" s="3" t="s">
        <v>184</v>
      </c>
      <c r="H5769" s="3" t="s">
        <v>791</v>
      </c>
      <c r="I5769" s="3" t="s">
        <v>792</v>
      </c>
      <c r="J5769" s="3" t="s">
        <v>37</v>
      </c>
      <c r="K5769" s="3" t="s">
        <v>23</v>
      </c>
      <c r="L5769" s="3" t="s">
        <v>1173</v>
      </c>
      <c r="M5769" s="3" t="s">
        <v>263</v>
      </c>
      <c r="N5769" s="3">
        <v>11561</v>
      </c>
      <c r="O5769" s="3" t="s">
        <v>144</v>
      </c>
      <c r="P5769" s="3" t="s">
        <v>6907</v>
      </c>
      <c r="Q5769" s="3" t="s">
        <v>28</v>
      </c>
      <c r="R5769" s="3" t="s">
        <v>32</v>
      </c>
      <c r="S5769" s="3" t="s">
        <v>6908</v>
      </c>
      <c r="T5769" s="3">
        <v>1448.82</v>
      </c>
      <c r="U5769" s="35" cm="1">
        <f t="array" ref="U5769">INDEX('Pricing Strategy'!$F$4:$F$71,MATCH(1,(Dataset!$O5769='Pricing Strategy'!$B$4:$B$71)*(Dataset!$Q5769='Pricing Strategy'!$C$4:$C$71)*(Dataset!$R5769='Pricing Strategy'!$D$4:$D$71),))</f>
        <v>0.45</v>
      </c>
      <c r="V5769" s="3">
        <f>Dataset!$T5769*(1-Dataset!$U5769)</f>
        <v>796.851</v>
      </c>
    </row>
    <row r="5770" spans="1:22" x14ac:dyDescent="0.3">
      <c r="A5770" s="32"/>
      <c r="C5770" s="3">
        <v>5765</v>
      </c>
      <c r="D5770" s="3" t="s">
        <v>8475</v>
      </c>
      <c r="E5770" s="34">
        <v>42623</v>
      </c>
      <c r="F5770" s="34">
        <v>42625</v>
      </c>
      <c r="G5770" s="3" t="s">
        <v>19</v>
      </c>
      <c r="H5770" s="3" t="s">
        <v>3650</v>
      </c>
      <c r="I5770" s="3" t="s">
        <v>3651</v>
      </c>
      <c r="J5770" s="3" t="s">
        <v>22</v>
      </c>
      <c r="K5770" s="3" t="s">
        <v>23</v>
      </c>
      <c r="L5770" s="3" t="s">
        <v>91</v>
      </c>
      <c r="M5770" s="3" t="s">
        <v>92</v>
      </c>
      <c r="N5770" s="3">
        <v>98103</v>
      </c>
      <c r="O5770" s="3" t="s">
        <v>40</v>
      </c>
      <c r="P5770" s="3" t="s">
        <v>8377</v>
      </c>
      <c r="Q5770" s="3" t="s">
        <v>42</v>
      </c>
      <c r="R5770" s="3" t="s">
        <v>55</v>
      </c>
      <c r="S5770" s="3" t="s">
        <v>8378</v>
      </c>
      <c r="T5770" s="3">
        <v>353.88</v>
      </c>
      <c r="U5770" s="35" cm="1">
        <f t="array" ref="U5770">INDEX('Pricing Strategy'!$F$4:$F$71,MATCH(1,(Dataset!$O5770='Pricing Strategy'!$B$4:$B$71)*(Dataset!$Q5770='Pricing Strategy'!$C$4:$C$71)*(Dataset!$R5770='Pricing Strategy'!$D$4:$D$71),))</f>
        <v>0.5</v>
      </c>
      <c r="V5770" s="3">
        <f>Dataset!$T5770*(1-Dataset!$U5770)</f>
        <v>176.94</v>
      </c>
    </row>
    <row r="5771" spans="1:22" x14ac:dyDescent="0.3">
      <c r="A5771" s="32"/>
      <c r="C5771" s="3">
        <v>5766</v>
      </c>
      <c r="D5771" s="3" t="s">
        <v>8476</v>
      </c>
      <c r="E5771" s="34">
        <v>42316</v>
      </c>
      <c r="F5771" s="34">
        <v>42322</v>
      </c>
      <c r="G5771" s="3" t="s">
        <v>46</v>
      </c>
      <c r="H5771" s="3" t="s">
        <v>148</v>
      </c>
      <c r="I5771" s="3" t="s">
        <v>149</v>
      </c>
      <c r="J5771" s="3" t="s">
        <v>22</v>
      </c>
      <c r="K5771" s="3" t="s">
        <v>23</v>
      </c>
      <c r="L5771" s="3" t="s">
        <v>8477</v>
      </c>
      <c r="M5771" s="3" t="s">
        <v>39</v>
      </c>
      <c r="N5771" s="3">
        <v>96003</v>
      </c>
      <c r="O5771" s="3" t="s">
        <v>40</v>
      </c>
      <c r="P5771" s="3" t="s">
        <v>3404</v>
      </c>
      <c r="Q5771" s="3" t="s">
        <v>67</v>
      </c>
      <c r="R5771" s="3" t="s">
        <v>68</v>
      </c>
      <c r="S5771" s="3" t="s">
        <v>3405</v>
      </c>
      <c r="T5771" s="3">
        <v>333.57600000000002</v>
      </c>
      <c r="U5771" s="35" cm="1">
        <f t="array" ref="U5771">INDEX('Pricing Strategy'!$F$4:$F$71,MATCH(1,(Dataset!$O5771='Pricing Strategy'!$B$4:$B$71)*(Dataset!$Q5771='Pricing Strategy'!$C$4:$C$71)*(Dataset!$R5771='Pricing Strategy'!$D$4:$D$71),))</f>
        <v>0.4</v>
      </c>
      <c r="V5771" s="3">
        <f>Dataset!$T5771*(1-Dataset!$U5771)</f>
        <v>200.1456</v>
      </c>
    </row>
    <row r="5772" spans="1:22" x14ac:dyDescent="0.3">
      <c r="A5772" s="32"/>
      <c r="C5772" s="3">
        <v>5767</v>
      </c>
      <c r="D5772" s="3" t="s">
        <v>8478</v>
      </c>
      <c r="E5772" s="34">
        <v>43016</v>
      </c>
      <c r="F5772" s="34">
        <v>43023</v>
      </c>
      <c r="G5772" s="3" t="s">
        <v>46</v>
      </c>
      <c r="H5772" s="3" t="s">
        <v>2721</v>
      </c>
      <c r="I5772" s="3" t="s">
        <v>2722</v>
      </c>
      <c r="J5772" s="3" t="s">
        <v>98</v>
      </c>
      <c r="K5772" s="3" t="s">
        <v>23</v>
      </c>
      <c r="L5772" s="3" t="s">
        <v>676</v>
      </c>
      <c r="M5772" s="3" t="s">
        <v>100</v>
      </c>
      <c r="N5772" s="3">
        <v>78207</v>
      </c>
      <c r="O5772" s="3" t="s">
        <v>101</v>
      </c>
      <c r="P5772" s="3" t="s">
        <v>5548</v>
      </c>
      <c r="Q5772" s="3" t="s">
        <v>42</v>
      </c>
      <c r="R5772" s="3" t="s">
        <v>43</v>
      </c>
      <c r="S5772" s="3" t="s">
        <v>5549</v>
      </c>
      <c r="T5772" s="3">
        <v>60.143999999999998</v>
      </c>
      <c r="U5772" s="35" cm="1">
        <f t="array" ref="U5772">INDEX('Pricing Strategy'!$F$4:$F$71,MATCH(1,(Dataset!$O5772='Pricing Strategy'!$B$4:$B$71)*(Dataset!$Q5772='Pricing Strategy'!$C$4:$C$71)*(Dataset!$R5772='Pricing Strategy'!$D$4:$D$71),))</f>
        <v>0.3</v>
      </c>
      <c r="V5772" s="3">
        <f>Dataset!$T5772*(1-Dataset!$U5772)</f>
        <v>42.1008</v>
      </c>
    </row>
    <row r="5773" spans="1:22" x14ac:dyDescent="0.3">
      <c r="A5773" s="32"/>
      <c r="C5773" s="3">
        <v>5768</v>
      </c>
      <c r="D5773" s="3" t="s">
        <v>8479</v>
      </c>
      <c r="E5773" s="34">
        <v>43351</v>
      </c>
      <c r="F5773" s="34">
        <v>43355</v>
      </c>
      <c r="G5773" s="3" t="s">
        <v>19</v>
      </c>
      <c r="H5773" s="3" t="s">
        <v>7871</v>
      </c>
      <c r="I5773" s="3" t="s">
        <v>7872</v>
      </c>
      <c r="J5773" s="3" t="s">
        <v>37</v>
      </c>
      <c r="K5773" s="3" t="s">
        <v>23</v>
      </c>
      <c r="L5773" s="3" t="s">
        <v>180</v>
      </c>
      <c r="M5773" s="3" t="s">
        <v>100</v>
      </c>
      <c r="N5773" s="3">
        <v>77070</v>
      </c>
      <c r="O5773" s="3" t="s">
        <v>101</v>
      </c>
      <c r="P5773" s="3" t="s">
        <v>3643</v>
      </c>
      <c r="Q5773" s="3" t="s">
        <v>67</v>
      </c>
      <c r="R5773" s="3" t="s">
        <v>157</v>
      </c>
      <c r="S5773" s="3" t="s">
        <v>3644</v>
      </c>
      <c r="T5773" s="3">
        <v>85.2</v>
      </c>
      <c r="U5773" s="35" cm="1">
        <f t="array" ref="U5773">INDEX('Pricing Strategy'!$F$4:$F$71,MATCH(1,(Dataset!$O5773='Pricing Strategy'!$B$4:$B$71)*(Dataset!$Q5773='Pricing Strategy'!$C$4:$C$71)*(Dataset!$R5773='Pricing Strategy'!$D$4:$D$71),))</f>
        <v>0.35</v>
      </c>
      <c r="V5773" s="3">
        <f>Dataset!$T5773*(1-Dataset!$U5773)</f>
        <v>55.38</v>
      </c>
    </row>
    <row r="5774" spans="1:22" x14ac:dyDescent="0.3">
      <c r="A5774" s="32"/>
      <c r="C5774" s="3">
        <v>5769</v>
      </c>
      <c r="D5774" s="3" t="s">
        <v>8480</v>
      </c>
      <c r="E5774" s="34">
        <v>42425</v>
      </c>
      <c r="F5774" s="34">
        <v>42430</v>
      </c>
      <c r="G5774" s="3" t="s">
        <v>46</v>
      </c>
      <c r="H5774" s="3" t="s">
        <v>2372</v>
      </c>
      <c r="I5774" s="3" t="s">
        <v>2373</v>
      </c>
      <c r="J5774" s="3" t="s">
        <v>22</v>
      </c>
      <c r="K5774" s="3" t="s">
        <v>23</v>
      </c>
      <c r="L5774" s="3" t="s">
        <v>4912</v>
      </c>
      <c r="M5774" s="3" t="s">
        <v>1245</v>
      </c>
      <c r="N5774" s="3">
        <v>1453</v>
      </c>
      <c r="O5774" s="3" t="s">
        <v>144</v>
      </c>
      <c r="P5774" s="3" t="s">
        <v>4145</v>
      </c>
      <c r="Q5774" s="3" t="s">
        <v>42</v>
      </c>
      <c r="R5774" s="3" t="s">
        <v>43</v>
      </c>
      <c r="S5774" s="3" t="s">
        <v>4146</v>
      </c>
      <c r="T5774" s="3">
        <v>3.15</v>
      </c>
      <c r="U5774" s="35" cm="1">
        <f t="array" ref="U5774">INDEX('Pricing Strategy'!$F$4:$F$71,MATCH(1,(Dataset!$O5774='Pricing Strategy'!$B$4:$B$71)*(Dataset!$Q5774='Pricing Strategy'!$C$4:$C$71)*(Dataset!$R5774='Pricing Strategy'!$D$4:$D$71),))</f>
        <v>0.4</v>
      </c>
      <c r="V5774" s="3">
        <f>Dataset!$T5774*(1-Dataset!$U5774)</f>
        <v>1.89</v>
      </c>
    </row>
    <row r="5775" spans="1:22" x14ac:dyDescent="0.3">
      <c r="A5775" s="32"/>
      <c r="C5775" s="3">
        <v>5770</v>
      </c>
      <c r="D5775" s="3" t="s">
        <v>8480</v>
      </c>
      <c r="E5775" s="34">
        <v>42425</v>
      </c>
      <c r="F5775" s="34">
        <v>42430</v>
      </c>
      <c r="G5775" s="3" t="s">
        <v>46</v>
      </c>
      <c r="H5775" s="3" t="s">
        <v>2372</v>
      </c>
      <c r="I5775" s="3" t="s">
        <v>2373</v>
      </c>
      <c r="J5775" s="3" t="s">
        <v>22</v>
      </c>
      <c r="K5775" s="3" t="s">
        <v>23</v>
      </c>
      <c r="L5775" s="3" t="s">
        <v>4912</v>
      </c>
      <c r="M5775" s="3" t="s">
        <v>1245</v>
      </c>
      <c r="N5775" s="3">
        <v>1453</v>
      </c>
      <c r="O5775" s="3" t="s">
        <v>144</v>
      </c>
      <c r="P5775" s="3" t="s">
        <v>556</v>
      </c>
      <c r="Q5775" s="3" t="s">
        <v>42</v>
      </c>
      <c r="R5775" s="3" t="s">
        <v>86</v>
      </c>
      <c r="S5775" s="3" t="s">
        <v>2190</v>
      </c>
      <c r="T5775" s="3">
        <v>22.72</v>
      </c>
      <c r="U5775" s="35" cm="1">
        <f t="array" ref="U5775">INDEX('Pricing Strategy'!$F$4:$F$71,MATCH(1,(Dataset!$O5775='Pricing Strategy'!$B$4:$B$71)*(Dataset!$Q5775='Pricing Strategy'!$C$4:$C$71)*(Dataset!$R5775='Pricing Strategy'!$D$4:$D$71),))</f>
        <v>0.4</v>
      </c>
      <c r="V5775" s="3">
        <f>Dataset!$T5775*(1-Dataset!$U5775)</f>
        <v>13.632</v>
      </c>
    </row>
    <row r="5776" spans="1:22" x14ac:dyDescent="0.3">
      <c r="A5776" s="32"/>
      <c r="C5776" s="3">
        <v>5771</v>
      </c>
      <c r="D5776" s="3" t="s">
        <v>8481</v>
      </c>
      <c r="E5776" s="34">
        <v>42637</v>
      </c>
      <c r="F5776" s="34">
        <v>42641</v>
      </c>
      <c r="G5776" s="3" t="s">
        <v>46</v>
      </c>
      <c r="H5776" s="3" t="s">
        <v>3893</v>
      </c>
      <c r="I5776" s="3" t="s">
        <v>3894</v>
      </c>
      <c r="J5776" s="3" t="s">
        <v>37</v>
      </c>
      <c r="K5776" s="3" t="s">
        <v>23</v>
      </c>
      <c r="L5776" s="3" t="s">
        <v>38</v>
      </c>
      <c r="M5776" s="3" t="s">
        <v>39</v>
      </c>
      <c r="N5776" s="3">
        <v>90032</v>
      </c>
      <c r="O5776" s="3" t="s">
        <v>40</v>
      </c>
      <c r="P5776" s="3" t="s">
        <v>2047</v>
      </c>
      <c r="Q5776" s="3" t="s">
        <v>28</v>
      </c>
      <c r="R5776" s="3" t="s">
        <v>61</v>
      </c>
      <c r="S5776" s="3" t="s">
        <v>2048</v>
      </c>
      <c r="T5776" s="3">
        <v>14.91</v>
      </c>
      <c r="U5776" s="35" cm="1">
        <f t="array" ref="U5776">INDEX('Pricing Strategy'!$F$4:$F$71,MATCH(1,(Dataset!$O5776='Pricing Strategy'!$B$4:$B$71)*(Dataset!$Q5776='Pricing Strategy'!$C$4:$C$71)*(Dataset!$R5776='Pricing Strategy'!$D$4:$D$71),))</f>
        <v>0.4</v>
      </c>
      <c r="V5776" s="3">
        <f>Dataset!$T5776*(1-Dataset!$U5776)</f>
        <v>8.9459999999999997</v>
      </c>
    </row>
    <row r="5777" spans="1:22" x14ac:dyDescent="0.3">
      <c r="A5777" s="32"/>
      <c r="C5777" s="3">
        <v>5772</v>
      </c>
      <c r="D5777" s="3" t="s">
        <v>8481</v>
      </c>
      <c r="E5777" s="34">
        <v>42637</v>
      </c>
      <c r="F5777" s="34">
        <v>42641</v>
      </c>
      <c r="G5777" s="3" t="s">
        <v>46</v>
      </c>
      <c r="H5777" s="3" t="s">
        <v>3893</v>
      </c>
      <c r="I5777" s="3" t="s">
        <v>3894</v>
      </c>
      <c r="J5777" s="3" t="s">
        <v>37</v>
      </c>
      <c r="K5777" s="3" t="s">
        <v>23</v>
      </c>
      <c r="L5777" s="3" t="s">
        <v>38</v>
      </c>
      <c r="M5777" s="3" t="s">
        <v>39</v>
      </c>
      <c r="N5777" s="3">
        <v>90032</v>
      </c>
      <c r="O5777" s="3" t="s">
        <v>40</v>
      </c>
      <c r="P5777" s="3" t="s">
        <v>5617</v>
      </c>
      <c r="Q5777" s="3" t="s">
        <v>42</v>
      </c>
      <c r="R5777" s="3" t="s">
        <v>74</v>
      </c>
      <c r="S5777" s="3" t="s">
        <v>5618</v>
      </c>
      <c r="T5777" s="3">
        <v>1158.1199999999999</v>
      </c>
      <c r="U5777" s="35" cm="1">
        <f t="array" ref="U5777">INDEX('Pricing Strategy'!$F$4:$F$71,MATCH(1,(Dataset!$O5777='Pricing Strategy'!$B$4:$B$71)*(Dataset!$Q5777='Pricing Strategy'!$C$4:$C$71)*(Dataset!$R5777='Pricing Strategy'!$D$4:$D$71),))</f>
        <v>0.4</v>
      </c>
      <c r="V5777" s="3">
        <f>Dataset!$T5777*(1-Dataset!$U5777)</f>
        <v>694.87199999999996</v>
      </c>
    </row>
    <row r="5778" spans="1:22" x14ac:dyDescent="0.3">
      <c r="A5778" s="32"/>
      <c r="C5778" s="3">
        <v>5773</v>
      </c>
      <c r="D5778" s="3" t="s">
        <v>8482</v>
      </c>
      <c r="E5778" s="34">
        <v>42700</v>
      </c>
      <c r="F5778" s="34">
        <v>42705</v>
      </c>
      <c r="G5778" s="3" t="s">
        <v>46</v>
      </c>
      <c r="H5778" s="3" t="s">
        <v>894</v>
      </c>
      <c r="I5778" s="3" t="s">
        <v>895</v>
      </c>
      <c r="J5778" s="3" t="s">
        <v>37</v>
      </c>
      <c r="K5778" s="3" t="s">
        <v>23</v>
      </c>
      <c r="L5778" s="3" t="s">
        <v>314</v>
      </c>
      <c r="M5778" s="3" t="s">
        <v>593</v>
      </c>
      <c r="N5778" s="3">
        <v>65807</v>
      </c>
      <c r="O5778" s="3" t="s">
        <v>101</v>
      </c>
      <c r="P5778" s="3" t="s">
        <v>1381</v>
      </c>
      <c r="Q5778" s="3" t="s">
        <v>67</v>
      </c>
      <c r="R5778" s="3" t="s">
        <v>1216</v>
      </c>
      <c r="S5778" s="3" t="s">
        <v>1382</v>
      </c>
      <c r="T5778" s="3">
        <v>599.99</v>
      </c>
      <c r="U5778" s="35" cm="1">
        <f t="array" ref="U5778">INDEX('Pricing Strategy'!$F$4:$F$71,MATCH(1,(Dataset!$O5778='Pricing Strategy'!$B$4:$B$71)*(Dataset!$Q5778='Pricing Strategy'!$C$4:$C$71)*(Dataset!$R5778='Pricing Strategy'!$D$4:$D$71),))</f>
        <v>0.4</v>
      </c>
      <c r="V5778" s="3">
        <f>Dataset!$T5778*(1-Dataset!$U5778)</f>
        <v>359.99399999999997</v>
      </c>
    </row>
    <row r="5779" spans="1:22" x14ac:dyDescent="0.3">
      <c r="A5779" s="32"/>
      <c r="C5779" s="3">
        <v>5774</v>
      </c>
      <c r="D5779" s="3" t="s">
        <v>8483</v>
      </c>
      <c r="E5779" s="34">
        <v>42978</v>
      </c>
      <c r="F5779" s="34">
        <v>42984</v>
      </c>
      <c r="G5779" s="3" t="s">
        <v>46</v>
      </c>
      <c r="H5779" s="3" t="s">
        <v>1999</v>
      </c>
      <c r="I5779" s="3" t="s">
        <v>2000</v>
      </c>
      <c r="J5779" s="3" t="s">
        <v>22</v>
      </c>
      <c r="K5779" s="3" t="s">
        <v>23</v>
      </c>
      <c r="L5779" s="3" t="s">
        <v>8048</v>
      </c>
      <c r="M5779" s="3" t="s">
        <v>100</v>
      </c>
      <c r="N5779" s="3">
        <v>76706</v>
      </c>
      <c r="O5779" s="3" t="s">
        <v>101</v>
      </c>
      <c r="P5779" s="3" t="s">
        <v>1411</v>
      </c>
      <c r="Q5779" s="3" t="s">
        <v>42</v>
      </c>
      <c r="R5779" s="3" t="s">
        <v>55</v>
      </c>
      <c r="S5779" s="3" t="s">
        <v>1412</v>
      </c>
      <c r="T5779" s="3">
        <v>23.968</v>
      </c>
      <c r="U5779" s="35" cm="1">
        <f t="array" ref="U5779">INDEX('Pricing Strategy'!$F$4:$F$71,MATCH(1,(Dataset!$O5779='Pricing Strategy'!$B$4:$B$71)*(Dataset!$Q5779='Pricing Strategy'!$C$4:$C$71)*(Dataset!$R5779='Pricing Strategy'!$D$4:$D$71),))</f>
        <v>0.4</v>
      </c>
      <c r="V5779" s="3">
        <f>Dataset!$T5779*(1-Dataset!$U5779)</f>
        <v>14.380799999999999</v>
      </c>
    </row>
    <row r="5780" spans="1:22" x14ac:dyDescent="0.3">
      <c r="A5780" s="32"/>
      <c r="C5780" s="3">
        <v>5775</v>
      </c>
      <c r="D5780" s="3" t="s">
        <v>8484</v>
      </c>
      <c r="E5780" s="34">
        <v>42837</v>
      </c>
      <c r="F5780" s="34">
        <v>42841</v>
      </c>
      <c r="G5780" s="3" t="s">
        <v>46</v>
      </c>
      <c r="H5780" s="3" t="s">
        <v>3729</v>
      </c>
      <c r="I5780" s="3" t="s">
        <v>3730</v>
      </c>
      <c r="J5780" s="3" t="s">
        <v>22</v>
      </c>
      <c r="K5780" s="3" t="s">
        <v>23</v>
      </c>
      <c r="L5780" s="3" t="s">
        <v>38</v>
      </c>
      <c r="M5780" s="3" t="s">
        <v>39</v>
      </c>
      <c r="N5780" s="3">
        <v>90036</v>
      </c>
      <c r="O5780" s="3" t="s">
        <v>40</v>
      </c>
      <c r="P5780" s="3" t="s">
        <v>8386</v>
      </c>
      <c r="Q5780" s="3" t="s">
        <v>28</v>
      </c>
      <c r="R5780" s="3" t="s">
        <v>32</v>
      </c>
      <c r="S5780" s="3" t="s">
        <v>8387</v>
      </c>
      <c r="T5780" s="3">
        <v>638.28800000000001</v>
      </c>
      <c r="U5780" s="35" cm="1">
        <f t="array" ref="U5780">INDEX('Pricing Strategy'!$F$4:$F$71,MATCH(1,(Dataset!$O5780='Pricing Strategy'!$B$4:$B$71)*(Dataset!$Q5780='Pricing Strategy'!$C$4:$C$71)*(Dataset!$R5780='Pricing Strategy'!$D$4:$D$71),))</f>
        <v>0.45</v>
      </c>
      <c r="V5780" s="3">
        <f>Dataset!$T5780*(1-Dataset!$U5780)</f>
        <v>351.05840000000001</v>
      </c>
    </row>
    <row r="5781" spans="1:22" x14ac:dyDescent="0.3">
      <c r="A5781" s="32"/>
      <c r="C5781" s="3">
        <v>5776</v>
      </c>
      <c r="D5781" s="3" t="s">
        <v>8484</v>
      </c>
      <c r="E5781" s="34">
        <v>42837</v>
      </c>
      <c r="F5781" s="34">
        <v>42841</v>
      </c>
      <c r="G5781" s="3" t="s">
        <v>46</v>
      </c>
      <c r="H5781" s="3" t="s">
        <v>3729</v>
      </c>
      <c r="I5781" s="3" t="s">
        <v>3730</v>
      </c>
      <c r="J5781" s="3" t="s">
        <v>22</v>
      </c>
      <c r="K5781" s="3" t="s">
        <v>23</v>
      </c>
      <c r="L5781" s="3" t="s">
        <v>38</v>
      </c>
      <c r="M5781" s="3" t="s">
        <v>39</v>
      </c>
      <c r="N5781" s="3">
        <v>90036</v>
      </c>
      <c r="O5781" s="3" t="s">
        <v>40</v>
      </c>
      <c r="P5781" s="3" t="s">
        <v>2852</v>
      </c>
      <c r="Q5781" s="3" t="s">
        <v>42</v>
      </c>
      <c r="R5781" s="3" t="s">
        <v>71</v>
      </c>
      <c r="S5781" s="3" t="s">
        <v>2853</v>
      </c>
      <c r="T5781" s="3">
        <v>13.208</v>
      </c>
      <c r="U5781" s="35" cm="1">
        <f t="array" ref="U5781">INDEX('Pricing Strategy'!$F$4:$F$71,MATCH(1,(Dataset!$O5781='Pricing Strategy'!$B$4:$B$71)*(Dataset!$Q5781='Pricing Strategy'!$C$4:$C$71)*(Dataset!$R5781='Pricing Strategy'!$D$4:$D$71),))</f>
        <v>0.4</v>
      </c>
      <c r="V5781" s="3">
        <f>Dataset!$T5781*(1-Dataset!$U5781)</f>
        <v>7.9247999999999994</v>
      </c>
    </row>
    <row r="5782" spans="1:22" x14ac:dyDescent="0.3">
      <c r="A5782" s="32"/>
      <c r="C5782" s="3">
        <v>5777</v>
      </c>
      <c r="D5782" s="3" t="s">
        <v>8485</v>
      </c>
      <c r="E5782" s="34">
        <v>43073</v>
      </c>
      <c r="F5782" s="34">
        <v>43077</v>
      </c>
      <c r="G5782" s="3" t="s">
        <v>46</v>
      </c>
      <c r="H5782" s="3" t="s">
        <v>1853</v>
      </c>
      <c r="I5782" s="3" t="s">
        <v>1854</v>
      </c>
      <c r="J5782" s="3" t="s">
        <v>22</v>
      </c>
      <c r="K5782" s="3" t="s">
        <v>23</v>
      </c>
      <c r="L5782" s="3" t="s">
        <v>1562</v>
      </c>
      <c r="M5782" s="3" t="s">
        <v>263</v>
      </c>
      <c r="N5782" s="3">
        <v>13021</v>
      </c>
      <c r="O5782" s="3" t="s">
        <v>144</v>
      </c>
      <c r="P5782" s="3" t="s">
        <v>2446</v>
      </c>
      <c r="Q5782" s="3" t="s">
        <v>42</v>
      </c>
      <c r="R5782" s="3" t="s">
        <v>71</v>
      </c>
      <c r="S5782" s="3" t="s">
        <v>2447</v>
      </c>
      <c r="T5782" s="3">
        <v>15.528</v>
      </c>
      <c r="U5782" s="35" cm="1">
        <f t="array" ref="U5782">INDEX('Pricing Strategy'!$F$4:$F$71,MATCH(1,(Dataset!$O5782='Pricing Strategy'!$B$4:$B$71)*(Dataset!$Q5782='Pricing Strategy'!$C$4:$C$71)*(Dataset!$R5782='Pricing Strategy'!$D$4:$D$71),))</f>
        <v>0.4</v>
      </c>
      <c r="V5782" s="3">
        <f>Dataset!$T5782*(1-Dataset!$U5782)</f>
        <v>9.3168000000000006</v>
      </c>
    </row>
    <row r="5783" spans="1:22" x14ac:dyDescent="0.3">
      <c r="A5783" s="32"/>
      <c r="C5783" s="3">
        <v>5778</v>
      </c>
      <c r="D5783" s="3" t="s">
        <v>8486</v>
      </c>
      <c r="E5783" s="34">
        <v>43073</v>
      </c>
      <c r="F5783" s="34">
        <v>43078</v>
      </c>
      <c r="G5783" s="3" t="s">
        <v>46</v>
      </c>
      <c r="H5783" s="3" t="s">
        <v>3745</v>
      </c>
      <c r="I5783" s="3" t="s">
        <v>3746</v>
      </c>
      <c r="J5783" s="3" t="s">
        <v>22</v>
      </c>
      <c r="K5783" s="3" t="s">
        <v>23</v>
      </c>
      <c r="L5783" s="3" t="s">
        <v>123</v>
      </c>
      <c r="M5783" s="3" t="s">
        <v>39</v>
      </c>
      <c r="N5783" s="3">
        <v>94109</v>
      </c>
      <c r="O5783" s="3" t="s">
        <v>40</v>
      </c>
      <c r="P5783" s="3" t="s">
        <v>3575</v>
      </c>
      <c r="Q5783" s="3" t="s">
        <v>42</v>
      </c>
      <c r="R5783" s="3" t="s">
        <v>86</v>
      </c>
      <c r="S5783" s="3" t="s">
        <v>3576</v>
      </c>
      <c r="T5783" s="3">
        <v>104.85</v>
      </c>
      <c r="U5783" s="35" cm="1">
        <f t="array" ref="U5783">INDEX('Pricing Strategy'!$F$4:$F$71,MATCH(1,(Dataset!$O5783='Pricing Strategy'!$B$4:$B$71)*(Dataset!$Q5783='Pricing Strategy'!$C$4:$C$71)*(Dataset!$R5783='Pricing Strategy'!$D$4:$D$71),))</f>
        <v>0.4</v>
      </c>
      <c r="V5783" s="3">
        <f>Dataset!$T5783*(1-Dataset!$U5783)</f>
        <v>62.91</v>
      </c>
    </row>
    <row r="5784" spans="1:22" x14ac:dyDescent="0.3">
      <c r="A5784" s="32"/>
      <c r="C5784" s="3">
        <v>5779</v>
      </c>
      <c r="D5784" s="3" t="s">
        <v>8487</v>
      </c>
      <c r="E5784" s="34">
        <v>42319</v>
      </c>
      <c r="F5784" s="34">
        <v>42326</v>
      </c>
      <c r="G5784" s="3" t="s">
        <v>46</v>
      </c>
      <c r="H5784" s="3" t="s">
        <v>2289</v>
      </c>
      <c r="I5784" s="3" t="s">
        <v>2290</v>
      </c>
      <c r="J5784" s="3" t="s">
        <v>22</v>
      </c>
      <c r="K5784" s="3" t="s">
        <v>23</v>
      </c>
      <c r="L5784" s="3" t="s">
        <v>38</v>
      </c>
      <c r="M5784" s="3" t="s">
        <v>39</v>
      </c>
      <c r="N5784" s="3">
        <v>90008</v>
      </c>
      <c r="O5784" s="3" t="s">
        <v>40</v>
      </c>
      <c r="P5784" s="3" t="s">
        <v>1569</v>
      </c>
      <c r="Q5784" s="3" t="s">
        <v>42</v>
      </c>
      <c r="R5784" s="3" t="s">
        <v>64</v>
      </c>
      <c r="S5784" s="3" t="s">
        <v>1570</v>
      </c>
      <c r="T5784" s="3">
        <v>30.48</v>
      </c>
      <c r="U5784" s="35" cm="1">
        <f t="array" ref="U5784">INDEX('Pricing Strategy'!$F$4:$F$71,MATCH(1,(Dataset!$O5784='Pricing Strategy'!$B$4:$B$71)*(Dataset!$Q5784='Pricing Strategy'!$C$4:$C$71)*(Dataset!$R5784='Pricing Strategy'!$D$4:$D$71),))</f>
        <v>0.45</v>
      </c>
      <c r="V5784" s="3">
        <f>Dataset!$T5784*(1-Dataset!$U5784)</f>
        <v>16.764000000000003</v>
      </c>
    </row>
    <row r="5785" spans="1:22" x14ac:dyDescent="0.3">
      <c r="A5785" s="32"/>
      <c r="C5785" s="3">
        <v>5780</v>
      </c>
      <c r="D5785" s="3" t="s">
        <v>8487</v>
      </c>
      <c r="E5785" s="34">
        <v>42319</v>
      </c>
      <c r="F5785" s="34">
        <v>42326</v>
      </c>
      <c r="G5785" s="3" t="s">
        <v>46</v>
      </c>
      <c r="H5785" s="3" t="s">
        <v>2289</v>
      </c>
      <c r="I5785" s="3" t="s">
        <v>2290</v>
      </c>
      <c r="J5785" s="3" t="s">
        <v>22</v>
      </c>
      <c r="K5785" s="3" t="s">
        <v>23</v>
      </c>
      <c r="L5785" s="3" t="s">
        <v>38</v>
      </c>
      <c r="M5785" s="3" t="s">
        <v>39</v>
      </c>
      <c r="N5785" s="3">
        <v>90008</v>
      </c>
      <c r="O5785" s="3" t="s">
        <v>40</v>
      </c>
      <c r="P5785" s="3" t="s">
        <v>4625</v>
      </c>
      <c r="Q5785" s="3" t="s">
        <v>28</v>
      </c>
      <c r="R5785" s="3" t="s">
        <v>32</v>
      </c>
      <c r="S5785" s="3" t="s">
        <v>4626</v>
      </c>
      <c r="T5785" s="3">
        <v>112.648</v>
      </c>
      <c r="U5785" s="35" cm="1">
        <f t="array" ref="U5785">INDEX('Pricing Strategy'!$F$4:$F$71,MATCH(1,(Dataset!$O5785='Pricing Strategy'!$B$4:$B$71)*(Dataset!$Q5785='Pricing Strategy'!$C$4:$C$71)*(Dataset!$R5785='Pricing Strategy'!$D$4:$D$71),))</f>
        <v>0.45</v>
      </c>
      <c r="V5785" s="3">
        <f>Dataset!$T5785*(1-Dataset!$U5785)</f>
        <v>61.956400000000002</v>
      </c>
    </row>
    <row r="5786" spans="1:22" x14ac:dyDescent="0.3">
      <c r="A5786" s="32"/>
      <c r="C5786" s="3">
        <v>5781</v>
      </c>
      <c r="D5786" s="3" t="s">
        <v>8488</v>
      </c>
      <c r="E5786" s="34">
        <v>42462</v>
      </c>
      <c r="F5786" s="34">
        <v>42469</v>
      </c>
      <c r="G5786" s="3" t="s">
        <v>46</v>
      </c>
      <c r="H5786" s="3" t="s">
        <v>4017</v>
      </c>
      <c r="I5786" s="3" t="s">
        <v>4018</v>
      </c>
      <c r="J5786" s="3" t="s">
        <v>22</v>
      </c>
      <c r="K5786" s="3" t="s">
        <v>23</v>
      </c>
      <c r="L5786" s="3" t="s">
        <v>38</v>
      </c>
      <c r="M5786" s="3" t="s">
        <v>39</v>
      </c>
      <c r="N5786" s="3">
        <v>90049</v>
      </c>
      <c r="O5786" s="3" t="s">
        <v>40</v>
      </c>
      <c r="P5786" s="3" t="s">
        <v>8489</v>
      </c>
      <c r="Q5786" s="3" t="s">
        <v>67</v>
      </c>
      <c r="R5786" s="3" t="s">
        <v>680</v>
      </c>
      <c r="S5786" s="3" t="s">
        <v>8490</v>
      </c>
      <c r="T5786" s="3">
        <v>71.975999999999999</v>
      </c>
      <c r="U5786" s="35" cm="1">
        <f t="array" ref="U5786">INDEX('Pricing Strategy'!$F$4:$F$71,MATCH(1,(Dataset!$O5786='Pricing Strategy'!$B$4:$B$71)*(Dataset!$Q5786='Pricing Strategy'!$C$4:$C$71)*(Dataset!$R5786='Pricing Strategy'!$D$4:$D$71),))</f>
        <v>0.45</v>
      </c>
      <c r="V5786" s="3">
        <f>Dataset!$T5786*(1-Dataset!$U5786)</f>
        <v>39.586800000000004</v>
      </c>
    </row>
    <row r="5787" spans="1:22" x14ac:dyDescent="0.3">
      <c r="A5787" s="32"/>
      <c r="C5787" s="3">
        <v>5782</v>
      </c>
      <c r="D5787" s="3" t="s">
        <v>8491</v>
      </c>
      <c r="E5787" s="34">
        <v>42716</v>
      </c>
      <c r="F5787" s="34">
        <v>42720</v>
      </c>
      <c r="G5787" s="3" t="s">
        <v>19</v>
      </c>
      <c r="H5787" s="3" t="s">
        <v>1657</v>
      </c>
      <c r="I5787" s="3" t="s">
        <v>1658</v>
      </c>
      <c r="J5787" s="3" t="s">
        <v>22</v>
      </c>
      <c r="K5787" s="3" t="s">
        <v>23</v>
      </c>
      <c r="L5787" s="3" t="s">
        <v>8492</v>
      </c>
      <c r="M5787" s="3" t="s">
        <v>39</v>
      </c>
      <c r="N5787" s="3">
        <v>95928</v>
      </c>
      <c r="O5787" s="3" t="s">
        <v>40</v>
      </c>
      <c r="P5787" s="3" t="s">
        <v>637</v>
      </c>
      <c r="Q5787" s="3" t="s">
        <v>42</v>
      </c>
      <c r="R5787" s="3" t="s">
        <v>64</v>
      </c>
      <c r="S5787" s="3" t="s">
        <v>638</v>
      </c>
      <c r="T5787" s="3">
        <v>2.21</v>
      </c>
      <c r="U5787" s="35" cm="1">
        <f t="array" ref="U5787">INDEX('Pricing Strategy'!$F$4:$F$71,MATCH(1,(Dataset!$O5787='Pricing Strategy'!$B$4:$B$71)*(Dataset!$Q5787='Pricing Strategy'!$C$4:$C$71)*(Dataset!$R5787='Pricing Strategy'!$D$4:$D$71),))</f>
        <v>0.45</v>
      </c>
      <c r="V5787" s="3">
        <f>Dataset!$T5787*(1-Dataset!$U5787)</f>
        <v>1.2155</v>
      </c>
    </row>
    <row r="5788" spans="1:22" x14ac:dyDescent="0.3">
      <c r="A5788" s="32"/>
      <c r="C5788" s="3">
        <v>5783</v>
      </c>
      <c r="D5788" s="3" t="s">
        <v>8491</v>
      </c>
      <c r="E5788" s="34">
        <v>42716</v>
      </c>
      <c r="F5788" s="34">
        <v>42720</v>
      </c>
      <c r="G5788" s="3" t="s">
        <v>19</v>
      </c>
      <c r="H5788" s="3" t="s">
        <v>1657</v>
      </c>
      <c r="I5788" s="3" t="s">
        <v>1658</v>
      </c>
      <c r="J5788" s="3" t="s">
        <v>22</v>
      </c>
      <c r="K5788" s="3" t="s">
        <v>23</v>
      </c>
      <c r="L5788" s="3" t="s">
        <v>8492</v>
      </c>
      <c r="M5788" s="3" t="s">
        <v>39</v>
      </c>
      <c r="N5788" s="3">
        <v>95928</v>
      </c>
      <c r="O5788" s="3" t="s">
        <v>40</v>
      </c>
      <c r="P5788" s="3" t="s">
        <v>3046</v>
      </c>
      <c r="Q5788" s="3" t="s">
        <v>42</v>
      </c>
      <c r="R5788" s="3" t="s">
        <v>169</v>
      </c>
      <c r="S5788" s="3" t="s">
        <v>3047</v>
      </c>
      <c r="T5788" s="3">
        <v>15.52</v>
      </c>
      <c r="U5788" s="35" cm="1">
        <f t="array" ref="U5788">INDEX('Pricing Strategy'!$F$4:$F$71,MATCH(1,(Dataset!$O5788='Pricing Strategy'!$B$4:$B$71)*(Dataset!$Q5788='Pricing Strategy'!$C$4:$C$71)*(Dataset!$R5788='Pricing Strategy'!$D$4:$D$71),))</f>
        <v>0.4</v>
      </c>
      <c r="V5788" s="3">
        <f>Dataset!$T5788*(1-Dataset!$U5788)</f>
        <v>9.3119999999999994</v>
      </c>
    </row>
    <row r="5789" spans="1:22" x14ac:dyDescent="0.3">
      <c r="A5789" s="32"/>
      <c r="C5789" s="3">
        <v>5784</v>
      </c>
      <c r="D5789" s="3" t="s">
        <v>8491</v>
      </c>
      <c r="E5789" s="34">
        <v>42716</v>
      </c>
      <c r="F5789" s="34">
        <v>42720</v>
      </c>
      <c r="G5789" s="3" t="s">
        <v>19</v>
      </c>
      <c r="H5789" s="3" t="s">
        <v>1657</v>
      </c>
      <c r="I5789" s="3" t="s">
        <v>1658</v>
      </c>
      <c r="J5789" s="3" t="s">
        <v>22</v>
      </c>
      <c r="K5789" s="3" t="s">
        <v>23</v>
      </c>
      <c r="L5789" s="3" t="s">
        <v>8492</v>
      </c>
      <c r="M5789" s="3" t="s">
        <v>39</v>
      </c>
      <c r="N5789" s="3">
        <v>95928</v>
      </c>
      <c r="O5789" s="3" t="s">
        <v>40</v>
      </c>
      <c r="P5789" s="3" t="s">
        <v>5533</v>
      </c>
      <c r="Q5789" s="3" t="s">
        <v>42</v>
      </c>
      <c r="R5789" s="3" t="s">
        <v>86</v>
      </c>
      <c r="S5789" s="3" t="s">
        <v>5534</v>
      </c>
      <c r="T5789" s="3">
        <v>36.44</v>
      </c>
      <c r="U5789" s="35" cm="1">
        <f t="array" ref="U5789">INDEX('Pricing Strategy'!$F$4:$F$71,MATCH(1,(Dataset!$O5789='Pricing Strategy'!$B$4:$B$71)*(Dataset!$Q5789='Pricing Strategy'!$C$4:$C$71)*(Dataset!$R5789='Pricing Strategy'!$D$4:$D$71),))</f>
        <v>0.4</v>
      </c>
      <c r="V5789" s="3">
        <f>Dataset!$T5789*(1-Dataset!$U5789)</f>
        <v>21.863999999999997</v>
      </c>
    </row>
    <row r="5790" spans="1:22" x14ac:dyDescent="0.3">
      <c r="A5790" s="32"/>
      <c r="C5790" s="3">
        <v>5785</v>
      </c>
      <c r="D5790" s="3" t="s">
        <v>8493</v>
      </c>
      <c r="E5790" s="34">
        <v>43375</v>
      </c>
      <c r="F5790" s="34">
        <v>43381</v>
      </c>
      <c r="G5790" s="3" t="s">
        <v>46</v>
      </c>
      <c r="H5790" s="3" t="s">
        <v>8313</v>
      </c>
      <c r="I5790" s="3" t="s">
        <v>8314</v>
      </c>
      <c r="J5790" s="3" t="s">
        <v>22</v>
      </c>
      <c r="K5790" s="3" t="s">
        <v>23</v>
      </c>
      <c r="L5790" s="3" t="s">
        <v>314</v>
      </c>
      <c r="M5790" s="3" t="s">
        <v>416</v>
      </c>
      <c r="N5790" s="3">
        <v>97477</v>
      </c>
      <c r="O5790" s="3" t="s">
        <v>40</v>
      </c>
      <c r="P5790" s="3" t="s">
        <v>1445</v>
      </c>
      <c r="Q5790" s="3" t="s">
        <v>28</v>
      </c>
      <c r="R5790" s="3" t="s">
        <v>29</v>
      </c>
      <c r="S5790" s="3" t="s">
        <v>1446</v>
      </c>
      <c r="T5790" s="3">
        <v>217.76400000000001</v>
      </c>
      <c r="U5790" s="35" cm="1">
        <f t="array" ref="U5790">INDEX('Pricing Strategy'!$F$4:$F$71,MATCH(1,(Dataset!$O5790='Pricing Strategy'!$B$4:$B$71)*(Dataset!$Q5790='Pricing Strategy'!$C$4:$C$71)*(Dataset!$R5790='Pricing Strategy'!$D$4:$D$71),))</f>
        <v>0.5</v>
      </c>
      <c r="V5790" s="3">
        <f>Dataset!$T5790*(1-Dataset!$U5790)</f>
        <v>108.88200000000001</v>
      </c>
    </row>
    <row r="5791" spans="1:22" x14ac:dyDescent="0.3">
      <c r="A5791" s="32"/>
      <c r="C5791" s="3">
        <v>5786</v>
      </c>
      <c r="D5791" s="3" t="s">
        <v>8493</v>
      </c>
      <c r="E5791" s="34">
        <v>43375</v>
      </c>
      <c r="F5791" s="34">
        <v>43381</v>
      </c>
      <c r="G5791" s="3" t="s">
        <v>46</v>
      </c>
      <c r="H5791" s="3" t="s">
        <v>8313</v>
      </c>
      <c r="I5791" s="3" t="s">
        <v>8314</v>
      </c>
      <c r="J5791" s="3" t="s">
        <v>22</v>
      </c>
      <c r="K5791" s="3" t="s">
        <v>23</v>
      </c>
      <c r="L5791" s="3" t="s">
        <v>314</v>
      </c>
      <c r="M5791" s="3" t="s">
        <v>416</v>
      </c>
      <c r="N5791" s="3">
        <v>97477</v>
      </c>
      <c r="O5791" s="3" t="s">
        <v>40</v>
      </c>
      <c r="P5791" s="3" t="s">
        <v>2333</v>
      </c>
      <c r="Q5791" s="3" t="s">
        <v>42</v>
      </c>
      <c r="R5791" s="3" t="s">
        <v>575</v>
      </c>
      <c r="S5791" s="3" t="s">
        <v>2334</v>
      </c>
      <c r="T5791" s="3">
        <v>39.072000000000003</v>
      </c>
      <c r="U5791" s="35" cm="1">
        <f t="array" ref="U5791">INDEX('Pricing Strategy'!$F$4:$F$71,MATCH(1,(Dataset!$O5791='Pricing Strategy'!$B$4:$B$71)*(Dataset!$Q5791='Pricing Strategy'!$C$4:$C$71)*(Dataset!$R5791='Pricing Strategy'!$D$4:$D$71),))</f>
        <v>0.45</v>
      </c>
      <c r="V5791" s="3">
        <f>Dataset!$T5791*(1-Dataset!$U5791)</f>
        <v>21.489600000000003</v>
      </c>
    </row>
    <row r="5792" spans="1:22" x14ac:dyDescent="0.3">
      <c r="A5792" s="32"/>
      <c r="C5792" s="3">
        <v>5787</v>
      </c>
      <c r="D5792" s="3" t="s">
        <v>8493</v>
      </c>
      <c r="E5792" s="34">
        <v>43375</v>
      </c>
      <c r="F5792" s="34">
        <v>43381</v>
      </c>
      <c r="G5792" s="3" t="s">
        <v>46</v>
      </c>
      <c r="H5792" s="3" t="s">
        <v>8313</v>
      </c>
      <c r="I5792" s="3" t="s">
        <v>8314</v>
      </c>
      <c r="J5792" s="3" t="s">
        <v>22</v>
      </c>
      <c r="K5792" s="3" t="s">
        <v>23</v>
      </c>
      <c r="L5792" s="3" t="s">
        <v>314</v>
      </c>
      <c r="M5792" s="3" t="s">
        <v>416</v>
      </c>
      <c r="N5792" s="3">
        <v>97477</v>
      </c>
      <c r="O5792" s="3" t="s">
        <v>40</v>
      </c>
      <c r="P5792" s="3" t="s">
        <v>3247</v>
      </c>
      <c r="Q5792" s="3" t="s">
        <v>42</v>
      </c>
      <c r="R5792" s="3" t="s">
        <v>71</v>
      </c>
      <c r="S5792" s="3" t="s">
        <v>3248</v>
      </c>
      <c r="T5792" s="3">
        <v>22.638000000000002</v>
      </c>
      <c r="U5792" s="35" cm="1">
        <f t="array" ref="U5792">INDEX('Pricing Strategy'!$F$4:$F$71,MATCH(1,(Dataset!$O5792='Pricing Strategy'!$B$4:$B$71)*(Dataset!$Q5792='Pricing Strategy'!$C$4:$C$71)*(Dataset!$R5792='Pricing Strategy'!$D$4:$D$71),))</f>
        <v>0.4</v>
      </c>
      <c r="V5792" s="3">
        <f>Dataset!$T5792*(1-Dataset!$U5792)</f>
        <v>13.582800000000001</v>
      </c>
    </row>
    <row r="5793" spans="1:22" x14ac:dyDescent="0.3">
      <c r="A5793" s="32"/>
      <c r="C5793" s="3">
        <v>5788</v>
      </c>
      <c r="D5793" s="3" t="s">
        <v>8493</v>
      </c>
      <c r="E5793" s="34">
        <v>43375</v>
      </c>
      <c r="F5793" s="34">
        <v>43381</v>
      </c>
      <c r="G5793" s="3" t="s">
        <v>46</v>
      </c>
      <c r="H5793" s="3" t="s">
        <v>8313</v>
      </c>
      <c r="I5793" s="3" t="s">
        <v>8314</v>
      </c>
      <c r="J5793" s="3" t="s">
        <v>22</v>
      </c>
      <c r="K5793" s="3" t="s">
        <v>23</v>
      </c>
      <c r="L5793" s="3" t="s">
        <v>314</v>
      </c>
      <c r="M5793" s="3" t="s">
        <v>416</v>
      </c>
      <c r="N5793" s="3">
        <v>97477</v>
      </c>
      <c r="O5793" s="3" t="s">
        <v>40</v>
      </c>
      <c r="P5793" s="3" t="s">
        <v>5722</v>
      </c>
      <c r="Q5793" s="3" t="s">
        <v>42</v>
      </c>
      <c r="R5793" s="3" t="s">
        <v>64</v>
      </c>
      <c r="S5793" s="3" t="s">
        <v>5723</v>
      </c>
      <c r="T5793" s="3">
        <v>95.144000000000005</v>
      </c>
      <c r="U5793" s="35" cm="1">
        <f t="array" ref="U5793">INDEX('Pricing Strategy'!$F$4:$F$71,MATCH(1,(Dataset!$O5793='Pricing Strategy'!$B$4:$B$71)*(Dataset!$Q5793='Pricing Strategy'!$C$4:$C$71)*(Dataset!$R5793='Pricing Strategy'!$D$4:$D$71),))</f>
        <v>0.45</v>
      </c>
      <c r="V5793" s="3">
        <f>Dataset!$T5793*(1-Dataset!$U5793)</f>
        <v>52.329200000000007</v>
      </c>
    </row>
    <row r="5794" spans="1:22" x14ac:dyDescent="0.3">
      <c r="A5794" s="32"/>
      <c r="C5794" s="3">
        <v>5789</v>
      </c>
      <c r="D5794" s="3" t="s">
        <v>8494</v>
      </c>
      <c r="E5794" s="34">
        <v>43200</v>
      </c>
      <c r="F5794" s="34">
        <v>43204</v>
      </c>
      <c r="G5794" s="3" t="s">
        <v>19</v>
      </c>
      <c r="H5794" s="3" t="s">
        <v>8495</v>
      </c>
      <c r="I5794" s="3" t="s">
        <v>8496</v>
      </c>
      <c r="J5794" s="3" t="s">
        <v>37</v>
      </c>
      <c r="K5794" s="3" t="s">
        <v>23</v>
      </c>
      <c r="L5794" s="3" t="s">
        <v>1523</v>
      </c>
      <c r="M5794" s="3" t="s">
        <v>50</v>
      </c>
      <c r="N5794" s="3">
        <v>32216</v>
      </c>
      <c r="O5794" s="3" t="s">
        <v>26</v>
      </c>
      <c r="P5794" s="3" t="s">
        <v>5757</v>
      </c>
      <c r="Q5794" s="3" t="s">
        <v>28</v>
      </c>
      <c r="R5794" s="3" t="s">
        <v>61</v>
      </c>
      <c r="S5794" s="3" t="s">
        <v>5758</v>
      </c>
      <c r="T5794" s="3">
        <v>12.32</v>
      </c>
      <c r="U5794" s="35" cm="1">
        <f t="array" ref="U5794">INDEX('Pricing Strategy'!$F$4:$F$71,MATCH(1,(Dataset!$O5794='Pricing Strategy'!$B$4:$B$71)*(Dataset!$Q5794='Pricing Strategy'!$C$4:$C$71)*(Dataset!$R5794='Pricing Strategy'!$D$4:$D$71),))</f>
        <v>0.25</v>
      </c>
      <c r="V5794" s="3">
        <f>Dataset!$T5794*(1-Dataset!$U5794)</f>
        <v>9.24</v>
      </c>
    </row>
    <row r="5795" spans="1:22" x14ac:dyDescent="0.3">
      <c r="A5795" s="32"/>
      <c r="C5795" s="3">
        <v>5790</v>
      </c>
      <c r="D5795" s="3" t="s">
        <v>8494</v>
      </c>
      <c r="E5795" s="34">
        <v>43200</v>
      </c>
      <c r="F5795" s="34">
        <v>43204</v>
      </c>
      <c r="G5795" s="3" t="s">
        <v>19</v>
      </c>
      <c r="H5795" s="3" t="s">
        <v>8495</v>
      </c>
      <c r="I5795" s="3" t="s">
        <v>8496</v>
      </c>
      <c r="J5795" s="3" t="s">
        <v>37</v>
      </c>
      <c r="K5795" s="3" t="s">
        <v>23</v>
      </c>
      <c r="L5795" s="3" t="s">
        <v>1523</v>
      </c>
      <c r="M5795" s="3" t="s">
        <v>50</v>
      </c>
      <c r="N5795" s="3">
        <v>32216</v>
      </c>
      <c r="O5795" s="3" t="s">
        <v>26</v>
      </c>
      <c r="P5795" s="3" t="s">
        <v>2713</v>
      </c>
      <c r="Q5795" s="3" t="s">
        <v>42</v>
      </c>
      <c r="R5795" s="3" t="s">
        <v>71</v>
      </c>
      <c r="S5795" s="3" t="s">
        <v>2714</v>
      </c>
      <c r="T5795" s="3">
        <v>4.4189999999999996</v>
      </c>
      <c r="U5795" s="35" cm="1">
        <f t="array" ref="U5795">INDEX('Pricing Strategy'!$F$4:$F$71,MATCH(1,(Dataset!$O5795='Pricing Strategy'!$B$4:$B$71)*(Dataset!$Q5795='Pricing Strategy'!$C$4:$C$71)*(Dataset!$R5795='Pricing Strategy'!$D$4:$D$71),))</f>
        <v>0.25</v>
      </c>
      <c r="V5795" s="3">
        <f>Dataset!$T5795*(1-Dataset!$U5795)</f>
        <v>3.3142499999999995</v>
      </c>
    </row>
    <row r="5796" spans="1:22" x14ac:dyDescent="0.3">
      <c r="A5796" s="32"/>
      <c r="C5796" s="3">
        <v>5791</v>
      </c>
      <c r="D5796" s="3" t="s">
        <v>8497</v>
      </c>
      <c r="E5796" s="34">
        <v>43372</v>
      </c>
      <c r="F5796" s="34">
        <v>43375</v>
      </c>
      <c r="G5796" s="3" t="s">
        <v>184</v>
      </c>
      <c r="H5796" s="3" t="s">
        <v>2570</v>
      </c>
      <c r="I5796" s="3" t="s">
        <v>2571</v>
      </c>
      <c r="J5796" s="3" t="s">
        <v>22</v>
      </c>
      <c r="K5796" s="3" t="s">
        <v>23</v>
      </c>
      <c r="L5796" s="3" t="s">
        <v>5958</v>
      </c>
      <c r="M5796" s="3" t="s">
        <v>39</v>
      </c>
      <c r="N5796" s="3">
        <v>93309</v>
      </c>
      <c r="O5796" s="3" t="s">
        <v>40</v>
      </c>
      <c r="P5796" s="3" t="s">
        <v>2575</v>
      </c>
      <c r="Q5796" s="3" t="s">
        <v>42</v>
      </c>
      <c r="R5796" s="3" t="s">
        <v>265</v>
      </c>
      <c r="S5796" s="3" t="s">
        <v>2576</v>
      </c>
      <c r="T5796" s="3">
        <v>35</v>
      </c>
      <c r="U5796" s="35" cm="1">
        <f t="array" ref="U5796">INDEX('Pricing Strategy'!$F$4:$F$71,MATCH(1,(Dataset!$O5796='Pricing Strategy'!$B$4:$B$71)*(Dataset!$Q5796='Pricing Strategy'!$C$4:$C$71)*(Dataset!$R5796='Pricing Strategy'!$D$4:$D$71),))</f>
        <v>0.4</v>
      </c>
      <c r="V5796" s="3">
        <f>Dataset!$T5796*(1-Dataset!$U5796)</f>
        <v>21</v>
      </c>
    </row>
    <row r="5797" spans="1:22" x14ac:dyDescent="0.3">
      <c r="A5797" s="32"/>
      <c r="C5797" s="3">
        <v>5792</v>
      </c>
      <c r="D5797" s="3" t="s">
        <v>8497</v>
      </c>
      <c r="E5797" s="34">
        <v>43372</v>
      </c>
      <c r="F5797" s="34">
        <v>43375</v>
      </c>
      <c r="G5797" s="3" t="s">
        <v>184</v>
      </c>
      <c r="H5797" s="3" t="s">
        <v>2570</v>
      </c>
      <c r="I5797" s="3" t="s">
        <v>2571</v>
      </c>
      <c r="J5797" s="3" t="s">
        <v>22</v>
      </c>
      <c r="K5797" s="3" t="s">
        <v>23</v>
      </c>
      <c r="L5797" s="3" t="s">
        <v>5958</v>
      </c>
      <c r="M5797" s="3" t="s">
        <v>39</v>
      </c>
      <c r="N5797" s="3">
        <v>93309</v>
      </c>
      <c r="O5797" s="3" t="s">
        <v>40</v>
      </c>
      <c r="P5797" s="3" t="s">
        <v>3747</v>
      </c>
      <c r="Q5797" s="3" t="s">
        <v>28</v>
      </c>
      <c r="R5797" s="3" t="s">
        <v>32</v>
      </c>
      <c r="S5797" s="3" t="s">
        <v>3748</v>
      </c>
      <c r="T5797" s="3">
        <v>72.784000000000006</v>
      </c>
      <c r="U5797" s="35" cm="1">
        <f t="array" ref="U5797">INDEX('Pricing Strategy'!$F$4:$F$71,MATCH(1,(Dataset!$O5797='Pricing Strategy'!$B$4:$B$71)*(Dataset!$Q5797='Pricing Strategy'!$C$4:$C$71)*(Dataset!$R5797='Pricing Strategy'!$D$4:$D$71),))</f>
        <v>0.45</v>
      </c>
      <c r="V5797" s="3">
        <f>Dataset!$T5797*(1-Dataset!$U5797)</f>
        <v>40.031200000000005</v>
      </c>
    </row>
    <row r="5798" spans="1:22" x14ac:dyDescent="0.3">
      <c r="A5798" s="32"/>
      <c r="C5798" s="3">
        <v>5793</v>
      </c>
      <c r="D5798" s="3" t="s">
        <v>8497</v>
      </c>
      <c r="E5798" s="34">
        <v>43372</v>
      </c>
      <c r="F5798" s="34">
        <v>43375</v>
      </c>
      <c r="G5798" s="3" t="s">
        <v>184</v>
      </c>
      <c r="H5798" s="3" t="s">
        <v>2570</v>
      </c>
      <c r="I5798" s="3" t="s">
        <v>2571</v>
      </c>
      <c r="J5798" s="3" t="s">
        <v>22</v>
      </c>
      <c r="K5798" s="3" t="s">
        <v>23</v>
      </c>
      <c r="L5798" s="3" t="s">
        <v>5958</v>
      </c>
      <c r="M5798" s="3" t="s">
        <v>39</v>
      </c>
      <c r="N5798" s="3">
        <v>93309</v>
      </c>
      <c r="O5798" s="3" t="s">
        <v>40</v>
      </c>
      <c r="P5798" s="3" t="s">
        <v>1609</v>
      </c>
      <c r="Q5798" s="3" t="s">
        <v>42</v>
      </c>
      <c r="R5798" s="3" t="s">
        <v>74</v>
      </c>
      <c r="S5798" s="3" t="s">
        <v>1610</v>
      </c>
      <c r="T5798" s="3">
        <v>97.84</v>
      </c>
      <c r="U5798" s="35" cm="1">
        <f t="array" ref="U5798">INDEX('Pricing Strategy'!$F$4:$F$71,MATCH(1,(Dataset!$O5798='Pricing Strategy'!$B$4:$B$71)*(Dataset!$Q5798='Pricing Strategy'!$C$4:$C$71)*(Dataset!$R5798='Pricing Strategy'!$D$4:$D$71),))</f>
        <v>0.4</v>
      </c>
      <c r="V5798" s="3">
        <f>Dataset!$T5798*(1-Dataset!$U5798)</f>
        <v>58.704000000000001</v>
      </c>
    </row>
    <row r="5799" spans="1:22" x14ac:dyDescent="0.3">
      <c r="A5799" s="32"/>
      <c r="C5799" s="3">
        <v>5794</v>
      </c>
      <c r="D5799" s="3" t="s">
        <v>8497</v>
      </c>
      <c r="E5799" s="34">
        <v>43372</v>
      </c>
      <c r="F5799" s="34">
        <v>43375</v>
      </c>
      <c r="G5799" s="3" t="s">
        <v>184</v>
      </c>
      <c r="H5799" s="3" t="s">
        <v>2570</v>
      </c>
      <c r="I5799" s="3" t="s">
        <v>2571</v>
      </c>
      <c r="J5799" s="3" t="s">
        <v>22</v>
      </c>
      <c r="K5799" s="3" t="s">
        <v>23</v>
      </c>
      <c r="L5799" s="3" t="s">
        <v>5958</v>
      </c>
      <c r="M5799" s="3" t="s">
        <v>39</v>
      </c>
      <c r="N5799" s="3">
        <v>93309</v>
      </c>
      <c r="O5799" s="3" t="s">
        <v>40</v>
      </c>
      <c r="P5799" s="3" t="s">
        <v>166</v>
      </c>
      <c r="Q5799" s="3" t="s">
        <v>28</v>
      </c>
      <c r="R5799" s="3" t="s">
        <v>61</v>
      </c>
      <c r="S5799" s="3" t="s">
        <v>167</v>
      </c>
      <c r="T5799" s="3">
        <v>51.75</v>
      </c>
      <c r="U5799" s="35" cm="1">
        <f t="array" ref="U5799">INDEX('Pricing Strategy'!$F$4:$F$71,MATCH(1,(Dataset!$O5799='Pricing Strategy'!$B$4:$B$71)*(Dataset!$Q5799='Pricing Strategy'!$C$4:$C$71)*(Dataset!$R5799='Pricing Strategy'!$D$4:$D$71),))</f>
        <v>0.4</v>
      </c>
      <c r="V5799" s="3">
        <f>Dataset!$T5799*(1-Dataset!$U5799)</f>
        <v>31.049999999999997</v>
      </c>
    </row>
    <row r="5800" spans="1:22" x14ac:dyDescent="0.3">
      <c r="A5800" s="32"/>
      <c r="C5800" s="3">
        <v>5795</v>
      </c>
      <c r="D5800" s="3" t="s">
        <v>8497</v>
      </c>
      <c r="E5800" s="34">
        <v>43372</v>
      </c>
      <c r="F5800" s="34">
        <v>43375</v>
      </c>
      <c r="G5800" s="3" t="s">
        <v>184</v>
      </c>
      <c r="H5800" s="3" t="s">
        <v>2570</v>
      </c>
      <c r="I5800" s="3" t="s">
        <v>2571</v>
      </c>
      <c r="J5800" s="3" t="s">
        <v>22</v>
      </c>
      <c r="K5800" s="3" t="s">
        <v>23</v>
      </c>
      <c r="L5800" s="3" t="s">
        <v>5958</v>
      </c>
      <c r="M5800" s="3" t="s">
        <v>39</v>
      </c>
      <c r="N5800" s="3">
        <v>93309</v>
      </c>
      <c r="O5800" s="3" t="s">
        <v>40</v>
      </c>
      <c r="P5800" s="3" t="s">
        <v>2754</v>
      </c>
      <c r="Q5800" s="3" t="s">
        <v>42</v>
      </c>
      <c r="R5800" s="3" t="s">
        <v>71</v>
      </c>
      <c r="S5800" s="3" t="s">
        <v>2755</v>
      </c>
      <c r="T5800" s="3">
        <v>46.671999999999997</v>
      </c>
      <c r="U5800" s="35" cm="1">
        <f t="array" ref="U5800">INDEX('Pricing Strategy'!$F$4:$F$71,MATCH(1,(Dataset!$O5800='Pricing Strategy'!$B$4:$B$71)*(Dataset!$Q5800='Pricing Strategy'!$C$4:$C$71)*(Dataset!$R5800='Pricing Strategy'!$D$4:$D$71),))</f>
        <v>0.4</v>
      </c>
      <c r="V5800" s="3">
        <f>Dataset!$T5800*(1-Dataset!$U5800)</f>
        <v>28.003199999999996</v>
      </c>
    </row>
    <row r="5801" spans="1:22" x14ac:dyDescent="0.3">
      <c r="A5801" s="32"/>
      <c r="C5801" s="3">
        <v>5796</v>
      </c>
      <c r="D5801" s="3" t="s">
        <v>8498</v>
      </c>
      <c r="E5801" s="34">
        <v>42276</v>
      </c>
      <c r="F5801" s="34">
        <v>42280</v>
      </c>
      <c r="G5801" s="3" t="s">
        <v>19</v>
      </c>
      <c r="H5801" s="3" t="s">
        <v>3679</v>
      </c>
      <c r="I5801" s="3" t="s">
        <v>3680</v>
      </c>
      <c r="J5801" s="3" t="s">
        <v>22</v>
      </c>
      <c r="K5801" s="3" t="s">
        <v>23</v>
      </c>
      <c r="L5801" s="3" t="s">
        <v>262</v>
      </c>
      <c r="M5801" s="3" t="s">
        <v>263</v>
      </c>
      <c r="N5801" s="3">
        <v>10011</v>
      </c>
      <c r="O5801" s="3" t="s">
        <v>144</v>
      </c>
      <c r="P5801" s="3" t="s">
        <v>6098</v>
      </c>
      <c r="Q5801" s="3" t="s">
        <v>42</v>
      </c>
      <c r="R5801" s="3" t="s">
        <v>55</v>
      </c>
      <c r="S5801" s="3" t="s">
        <v>6099</v>
      </c>
      <c r="T5801" s="3">
        <v>1395.54</v>
      </c>
      <c r="U5801" s="35" cm="1">
        <f t="array" ref="U5801">INDEX('Pricing Strategy'!$F$4:$F$71,MATCH(1,(Dataset!$O5801='Pricing Strategy'!$B$4:$B$71)*(Dataset!$Q5801='Pricing Strategy'!$C$4:$C$71)*(Dataset!$R5801='Pricing Strategy'!$D$4:$D$71),))</f>
        <v>0.5</v>
      </c>
      <c r="V5801" s="3">
        <f>Dataset!$T5801*(1-Dataset!$U5801)</f>
        <v>697.77</v>
      </c>
    </row>
    <row r="5802" spans="1:22" x14ac:dyDescent="0.3">
      <c r="A5802" s="32"/>
      <c r="C5802" s="3">
        <v>5797</v>
      </c>
      <c r="D5802" s="3" t="s">
        <v>8498</v>
      </c>
      <c r="E5802" s="34">
        <v>42276</v>
      </c>
      <c r="F5802" s="34">
        <v>42280</v>
      </c>
      <c r="G5802" s="3" t="s">
        <v>19</v>
      </c>
      <c r="H5802" s="3" t="s">
        <v>3679</v>
      </c>
      <c r="I5802" s="3" t="s">
        <v>3680</v>
      </c>
      <c r="J5802" s="3" t="s">
        <v>22</v>
      </c>
      <c r="K5802" s="3" t="s">
        <v>23</v>
      </c>
      <c r="L5802" s="3" t="s">
        <v>262</v>
      </c>
      <c r="M5802" s="3" t="s">
        <v>263</v>
      </c>
      <c r="N5802" s="3">
        <v>10011</v>
      </c>
      <c r="O5802" s="3" t="s">
        <v>144</v>
      </c>
      <c r="P5802" s="3" t="s">
        <v>604</v>
      </c>
      <c r="Q5802" s="3" t="s">
        <v>28</v>
      </c>
      <c r="R5802" s="3" t="s">
        <v>61</v>
      </c>
      <c r="S5802" s="3" t="s">
        <v>605</v>
      </c>
      <c r="T5802" s="3">
        <v>117.36</v>
      </c>
      <c r="U5802" s="35" cm="1">
        <f t="array" ref="U5802">INDEX('Pricing Strategy'!$F$4:$F$71,MATCH(1,(Dataset!$O5802='Pricing Strategy'!$B$4:$B$71)*(Dataset!$Q5802='Pricing Strategy'!$C$4:$C$71)*(Dataset!$R5802='Pricing Strategy'!$D$4:$D$71),))</f>
        <v>0.4</v>
      </c>
      <c r="V5802" s="3">
        <f>Dataset!$T5802*(1-Dataset!$U5802)</f>
        <v>70.415999999999997</v>
      </c>
    </row>
    <row r="5803" spans="1:22" x14ac:dyDescent="0.3">
      <c r="A5803" s="32"/>
      <c r="C5803" s="3">
        <v>5798</v>
      </c>
      <c r="D5803" s="3" t="s">
        <v>8498</v>
      </c>
      <c r="E5803" s="34">
        <v>42276</v>
      </c>
      <c r="F5803" s="34">
        <v>42280</v>
      </c>
      <c r="G5803" s="3" t="s">
        <v>19</v>
      </c>
      <c r="H5803" s="3" t="s">
        <v>3679</v>
      </c>
      <c r="I5803" s="3" t="s">
        <v>3680</v>
      </c>
      <c r="J5803" s="3" t="s">
        <v>22</v>
      </c>
      <c r="K5803" s="3" t="s">
        <v>23</v>
      </c>
      <c r="L5803" s="3" t="s">
        <v>262</v>
      </c>
      <c r="M5803" s="3" t="s">
        <v>263</v>
      </c>
      <c r="N5803" s="3">
        <v>10011</v>
      </c>
      <c r="O5803" s="3" t="s">
        <v>144</v>
      </c>
      <c r="P5803" s="3" t="s">
        <v>3571</v>
      </c>
      <c r="Q5803" s="3" t="s">
        <v>42</v>
      </c>
      <c r="R5803" s="3" t="s">
        <v>43</v>
      </c>
      <c r="S5803" s="3" t="s">
        <v>3572</v>
      </c>
      <c r="T5803" s="3">
        <v>18.899999999999999</v>
      </c>
      <c r="U5803" s="35" cm="1">
        <f t="array" ref="U5803">INDEX('Pricing Strategy'!$F$4:$F$71,MATCH(1,(Dataset!$O5803='Pricing Strategy'!$B$4:$B$71)*(Dataset!$Q5803='Pricing Strategy'!$C$4:$C$71)*(Dataset!$R5803='Pricing Strategy'!$D$4:$D$71),))</f>
        <v>0.4</v>
      </c>
      <c r="V5803" s="3">
        <f>Dataset!$T5803*(1-Dataset!$U5803)</f>
        <v>11.339999999999998</v>
      </c>
    </row>
    <row r="5804" spans="1:22" x14ac:dyDescent="0.3">
      <c r="A5804" s="32"/>
      <c r="C5804" s="3">
        <v>5799</v>
      </c>
      <c r="D5804" s="3" t="s">
        <v>8498</v>
      </c>
      <c r="E5804" s="34">
        <v>42276</v>
      </c>
      <c r="F5804" s="34">
        <v>42280</v>
      </c>
      <c r="G5804" s="3" t="s">
        <v>19</v>
      </c>
      <c r="H5804" s="3" t="s">
        <v>3679</v>
      </c>
      <c r="I5804" s="3" t="s">
        <v>3680</v>
      </c>
      <c r="J5804" s="3" t="s">
        <v>22</v>
      </c>
      <c r="K5804" s="3" t="s">
        <v>23</v>
      </c>
      <c r="L5804" s="3" t="s">
        <v>262</v>
      </c>
      <c r="M5804" s="3" t="s">
        <v>263</v>
      </c>
      <c r="N5804" s="3">
        <v>10011</v>
      </c>
      <c r="O5804" s="3" t="s">
        <v>144</v>
      </c>
      <c r="P5804" s="3" t="s">
        <v>3799</v>
      </c>
      <c r="Q5804" s="3" t="s">
        <v>42</v>
      </c>
      <c r="R5804" s="3" t="s">
        <v>86</v>
      </c>
      <c r="S5804" s="3" t="s">
        <v>3800</v>
      </c>
      <c r="T5804" s="3">
        <v>77.52</v>
      </c>
      <c r="U5804" s="35" cm="1">
        <f t="array" ref="U5804">INDEX('Pricing Strategy'!$F$4:$F$71,MATCH(1,(Dataset!$O5804='Pricing Strategy'!$B$4:$B$71)*(Dataset!$Q5804='Pricing Strategy'!$C$4:$C$71)*(Dataset!$R5804='Pricing Strategy'!$D$4:$D$71),))</f>
        <v>0.4</v>
      </c>
      <c r="V5804" s="3">
        <f>Dataset!$T5804*(1-Dataset!$U5804)</f>
        <v>46.511999999999993</v>
      </c>
    </row>
    <row r="5805" spans="1:22" x14ac:dyDescent="0.3">
      <c r="A5805" s="32"/>
      <c r="C5805" s="3">
        <v>5800</v>
      </c>
      <c r="D5805" s="3" t="s">
        <v>8499</v>
      </c>
      <c r="E5805" s="34">
        <v>42236</v>
      </c>
      <c r="F5805" s="34">
        <v>42241</v>
      </c>
      <c r="G5805" s="3" t="s">
        <v>19</v>
      </c>
      <c r="H5805" s="3" t="s">
        <v>2154</v>
      </c>
      <c r="I5805" s="3" t="s">
        <v>2155</v>
      </c>
      <c r="J5805" s="3" t="s">
        <v>22</v>
      </c>
      <c r="K5805" s="3" t="s">
        <v>23</v>
      </c>
      <c r="L5805" s="3" t="s">
        <v>299</v>
      </c>
      <c r="M5805" s="3" t="s">
        <v>207</v>
      </c>
      <c r="N5805" s="3">
        <v>60610</v>
      </c>
      <c r="O5805" s="3" t="s">
        <v>101</v>
      </c>
      <c r="P5805" s="3" t="s">
        <v>6361</v>
      </c>
      <c r="Q5805" s="3" t="s">
        <v>28</v>
      </c>
      <c r="R5805" s="3" t="s">
        <v>32</v>
      </c>
      <c r="S5805" s="3" t="s">
        <v>6362</v>
      </c>
      <c r="T5805" s="3">
        <v>421.37200000000001</v>
      </c>
      <c r="U5805" s="35" cm="1">
        <f t="array" ref="U5805">INDEX('Pricing Strategy'!$F$4:$F$71,MATCH(1,(Dataset!$O5805='Pricing Strategy'!$B$4:$B$71)*(Dataset!$Q5805='Pricing Strategy'!$C$4:$C$71)*(Dataset!$R5805='Pricing Strategy'!$D$4:$D$71),))</f>
        <v>0.35</v>
      </c>
      <c r="V5805" s="3">
        <f>Dataset!$T5805*(1-Dataset!$U5805)</f>
        <v>273.89180000000005</v>
      </c>
    </row>
    <row r="5806" spans="1:22" x14ac:dyDescent="0.3">
      <c r="A5806" s="32"/>
      <c r="C5806" s="3">
        <v>5801</v>
      </c>
      <c r="D5806" s="3" t="s">
        <v>8500</v>
      </c>
      <c r="E5806" s="34">
        <v>42196</v>
      </c>
      <c r="F5806" s="34">
        <v>42199</v>
      </c>
      <c r="G5806" s="3" t="s">
        <v>184</v>
      </c>
      <c r="H5806" s="3" t="s">
        <v>3685</v>
      </c>
      <c r="I5806" s="3" t="s">
        <v>3686</v>
      </c>
      <c r="J5806" s="3" t="s">
        <v>22</v>
      </c>
      <c r="K5806" s="3" t="s">
        <v>23</v>
      </c>
      <c r="L5806" s="3" t="s">
        <v>4178</v>
      </c>
      <c r="M5806" s="3" t="s">
        <v>100</v>
      </c>
      <c r="N5806" s="3">
        <v>79907</v>
      </c>
      <c r="O5806" s="3" t="s">
        <v>101</v>
      </c>
      <c r="P5806" s="3" t="s">
        <v>4605</v>
      </c>
      <c r="Q5806" s="3" t="s">
        <v>67</v>
      </c>
      <c r="R5806" s="3" t="s">
        <v>68</v>
      </c>
      <c r="S5806" s="3" t="s">
        <v>4606</v>
      </c>
      <c r="T5806" s="3">
        <v>575.96799999999996</v>
      </c>
      <c r="U5806" s="35" cm="1">
        <f t="array" ref="U5806">INDEX('Pricing Strategy'!$F$4:$F$71,MATCH(1,(Dataset!$O5806='Pricing Strategy'!$B$4:$B$71)*(Dataset!$Q5806='Pricing Strategy'!$C$4:$C$71)*(Dataset!$R5806='Pricing Strategy'!$D$4:$D$71),))</f>
        <v>0.3</v>
      </c>
      <c r="V5806" s="3">
        <f>Dataset!$T5806*(1-Dataset!$U5806)</f>
        <v>403.17759999999993</v>
      </c>
    </row>
    <row r="5807" spans="1:22" x14ac:dyDescent="0.3">
      <c r="A5807" s="32"/>
      <c r="C5807" s="3">
        <v>5802</v>
      </c>
      <c r="D5807" s="3" t="s">
        <v>8500</v>
      </c>
      <c r="E5807" s="34">
        <v>42196</v>
      </c>
      <c r="F5807" s="34">
        <v>42199</v>
      </c>
      <c r="G5807" s="3" t="s">
        <v>184</v>
      </c>
      <c r="H5807" s="3" t="s">
        <v>3685</v>
      </c>
      <c r="I5807" s="3" t="s">
        <v>3686</v>
      </c>
      <c r="J5807" s="3" t="s">
        <v>22</v>
      </c>
      <c r="K5807" s="3" t="s">
        <v>23</v>
      </c>
      <c r="L5807" s="3" t="s">
        <v>4178</v>
      </c>
      <c r="M5807" s="3" t="s">
        <v>100</v>
      </c>
      <c r="N5807" s="3">
        <v>79907</v>
      </c>
      <c r="O5807" s="3" t="s">
        <v>101</v>
      </c>
      <c r="P5807" s="3" t="s">
        <v>6748</v>
      </c>
      <c r="Q5807" s="3" t="s">
        <v>42</v>
      </c>
      <c r="R5807" s="3" t="s">
        <v>86</v>
      </c>
      <c r="S5807" s="3" t="s">
        <v>6749</v>
      </c>
      <c r="T5807" s="3">
        <v>10.368</v>
      </c>
      <c r="U5807" s="35" cm="1">
        <f t="array" ref="U5807">INDEX('Pricing Strategy'!$F$4:$F$71,MATCH(1,(Dataset!$O5807='Pricing Strategy'!$B$4:$B$71)*(Dataset!$Q5807='Pricing Strategy'!$C$4:$C$71)*(Dataset!$R5807='Pricing Strategy'!$D$4:$D$71),))</f>
        <v>0.3</v>
      </c>
      <c r="V5807" s="3">
        <f>Dataset!$T5807*(1-Dataset!$U5807)</f>
        <v>7.2576000000000001</v>
      </c>
    </row>
    <row r="5808" spans="1:22" x14ac:dyDescent="0.3">
      <c r="A5808" s="32"/>
      <c r="C5808" s="3">
        <v>5803</v>
      </c>
      <c r="D5808" s="3" t="s">
        <v>8501</v>
      </c>
      <c r="E5808" s="34">
        <v>42451</v>
      </c>
      <c r="F5808" s="34">
        <v>42453</v>
      </c>
      <c r="G5808" s="3" t="s">
        <v>184</v>
      </c>
      <c r="H5808" s="3" t="s">
        <v>662</v>
      </c>
      <c r="I5808" s="3" t="s">
        <v>663</v>
      </c>
      <c r="J5808" s="3" t="s">
        <v>22</v>
      </c>
      <c r="K5808" s="3" t="s">
        <v>23</v>
      </c>
      <c r="L5808" s="3" t="s">
        <v>5418</v>
      </c>
      <c r="M5808" s="3" t="s">
        <v>39</v>
      </c>
      <c r="N5808" s="3">
        <v>91360</v>
      </c>
      <c r="O5808" s="3" t="s">
        <v>40</v>
      </c>
      <c r="P5808" s="3" t="s">
        <v>1684</v>
      </c>
      <c r="Q5808" s="3" t="s">
        <v>67</v>
      </c>
      <c r="R5808" s="3" t="s">
        <v>68</v>
      </c>
      <c r="S5808" s="3" t="s">
        <v>1685</v>
      </c>
      <c r="T5808" s="3">
        <v>15.984</v>
      </c>
      <c r="U5808" s="35" cm="1">
        <f t="array" ref="U5808">INDEX('Pricing Strategy'!$F$4:$F$71,MATCH(1,(Dataset!$O5808='Pricing Strategy'!$B$4:$B$71)*(Dataset!$Q5808='Pricing Strategy'!$C$4:$C$71)*(Dataset!$R5808='Pricing Strategy'!$D$4:$D$71),))</f>
        <v>0.4</v>
      </c>
      <c r="V5808" s="3">
        <f>Dataset!$T5808*(1-Dataset!$U5808)</f>
        <v>9.5903999999999989</v>
      </c>
    </row>
    <row r="5809" spans="1:22" x14ac:dyDescent="0.3">
      <c r="A5809" s="32"/>
      <c r="C5809" s="3">
        <v>5804</v>
      </c>
      <c r="D5809" s="3" t="s">
        <v>8502</v>
      </c>
      <c r="E5809" s="34">
        <v>43232</v>
      </c>
      <c r="F5809" s="34">
        <v>43239</v>
      </c>
      <c r="G5809" s="3" t="s">
        <v>46</v>
      </c>
      <c r="H5809" s="3" t="s">
        <v>5929</v>
      </c>
      <c r="I5809" s="3" t="s">
        <v>5930</v>
      </c>
      <c r="J5809" s="3" t="s">
        <v>98</v>
      </c>
      <c r="K5809" s="3" t="s">
        <v>23</v>
      </c>
      <c r="L5809" s="3" t="s">
        <v>314</v>
      </c>
      <c r="M5809" s="3" t="s">
        <v>494</v>
      </c>
      <c r="N5809" s="3">
        <v>45503</v>
      </c>
      <c r="O5809" s="3" t="s">
        <v>144</v>
      </c>
      <c r="P5809" s="3" t="s">
        <v>4168</v>
      </c>
      <c r="Q5809" s="3" t="s">
        <v>42</v>
      </c>
      <c r="R5809" s="3" t="s">
        <v>64</v>
      </c>
      <c r="S5809" s="3" t="s">
        <v>4169</v>
      </c>
      <c r="T5809" s="3">
        <v>10.272</v>
      </c>
      <c r="U5809" s="35" cm="1">
        <f t="array" ref="U5809">INDEX('Pricing Strategy'!$F$4:$F$71,MATCH(1,(Dataset!$O5809='Pricing Strategy'!$B$4:$B$71)*(Dataset!$Q5809='Pricing Strategy'!$C$4:$C$71)*(Dataset!$R5809='Pricing Strategy'!$D$4:$D$71),))</f>
        <v>0.45</v>
      </c>
      <c r="V5809" s="3">
        <f>Dataset!$T5809*(1-Dataset!$U5809)</f>
        <v>5.6496000000000004</v>
      </c>
    </row>
    <row r="5810" spans="1:22" x14ac:dyDescent="0.3">
      <c r="A5810" s="32"/>
      <c r="C5810" s="3">
        <v>5805</v>
      </c>
      <c r="D5810" s="3" t="s">
        <v>8503</v>
      </c>
      <c r="E5810" s="34">
        <v>43417</v>
      </c>
      <c r="F5810" s="34">
        <v>43423</v>
      </c>
      <c r="G5810" s="3" t="s">
        <v>46</v>
      </c>
      <c r="H5810" s="3" t="s">
        <v>6986</v>
      </c>
      <c r="I5810" s="3" t="s">
        <v>6987</v>
      </c>
      <c r="J5810" s="3" t="s">
        <v>37</v>
      </c>
      <c r="K5810" s="3" t="s">
        <v>23</v>
      </c>
      <c r="L5810" s="3" t="s">
        <v>814</v>
      </c>
      <c r="M5810" s="3" t="s">
        <v>100</v>
      </c>
      <c r="N5810" s="3">
        <v>75220</v>
      </c>
      <c r="O5810" s="3" t="s">
        <v>101</v>
      </c>
      <c r="P5810" s="3" t="s">
        <v>4896</v>
      </c>
      <c r="Q5810" s="3" t="s">
        <v>42</v>
      </c>
      <c r="R5810" s="3" t="s">
        <v>55</v>
      </c>
      <c r="S5810" s="3" t="s">
        <v>4897</v>
      </c>
      <c r="T5810" s="3">
        <v>61.792000000000002</v>
      </c>
      <c r="U5810" s="35" cm="1">
        <f t="array" ref="U5810">INDEX('Pricing Strategy'!$F$4:$F$71,MATCH(1,(Dataset!$O5810='Pricing Strategy'!$B$4:$B$71)*(Dataset!$Q5810='Pricing Strategy'!$C$4:$C$71)*(Dataset!$R5810='Pricing Strategy'!$D$4:$D$71),))</f>
        <v>0.4</v>
      </c>
      <c r="V5810" s="3">
        <f>Dataset!$T5810*(1-Dataset!$U5810)</f>
        <v>37.075200000000002</v>
      </c>
    </row>
    <row r="5811" spans="1:22" x14ac:dyDescent="0.3">
      <c r="A5811" s="32"/>
      <c r="C5811" s="3">
        <v>5806</v>
      </c>
      <c r="D5811" s="3" t="s">
        <v>8503</v>
      </c>
      <c r="E5811" s="34">
        <v>43417</v>
      </c>
      <c r="F5811" s="34">
        <v>43423</v>
      </c>
      <c r="G5811" s="3" t="s">
        <v>46</v>
      </c>
      <c r="H5811" s="3" t="s">
        <v>6986</v>
      </c>
      <c r="I5811" s="3" t="s">
        <v>6987</v>
      </c>
      <c r="J5811" s="3" t="s">
        <v>37</v>
      </c>
      <c r="K5811" s="3" t="s">
        <v>23</v>
      </c>
      <c r="L5811" s="3" t="s">
        <v>814</v>
      </c>
      <c r="M5811" s="3" t="s">
        <v>100</v>
      </c>
      <c r="N5811" s="3">
        <v>75220</v>
      </c>
      <c r="O5811" s="3" t="s">
        <v>101</v>
      </c>
      <c r="P5811" s="3" t="s">
        <v>2786</v>
      </c>
      <c r="Q5811" s="3" t="s">
        <v>28</v>
      </c>
      <c r="R5811" s="3" t="s">
        <v>29</v>
      </c>
      <c r="S5811" s="3" t="s">
        <v>2787</v>
      </c>
      <c r="T5811" s="3">
        <v>205.9992</v>
      </c>
      <c r="U5811" s="35" cm="1">
        <f t="array" ref="U5811">INDEX('Pricing Strategy'!$F$4:$F$71,MATCH(1,(Dataset!$O5811='Pricing Strategy'!$B$4:$B$71)*(Dataset!$Q5811='Pricing Strategy'!$C$4:$C$71)*(Dataset!$R5811='Pricing Strategy'!$D$4:$D$71),))</f>
        <v>0.4</v>
      </c>
      <c r="V5811" s="3">
        <f>Dataset!$T5811*(1-Dataset!$U5811)</f>
        <v>123.59952</v>
      </c>
    </row>
    <row r="5812" spans="1:22" x14ac:dyDescent="0.3">
      <c r="A5812" s="32"/>
      <c r="C5812" s="3">
        <v>5807</v>
      </c>
      <c r="D5812" s="3" t="s">
        <v>8504</v>
      </c>
      <c r="E5812" s="34">
        <v>42982</v>
      </c>
      <c r="F5812" s="34">
        <v>42985</v>
      </c>
      <c r="G5812" s="3" t="s">
        <v>19</v>
      </c>
      <c r="H5812" s="3" t="s">
        <v>951</v>
      </c>
      <c r="I5812" s="3" t="s">
        <v>952</v>
      </c>
      <c r="J5812" s="3" t="s">
        <v>22</v>
      </c>
      <c r="K5812" s="3" t="s">
        <v>23</v>
      </c>
      <c r="L5812" s="3" t="s">
        <v>5143</v>
      </c>
      <c r="M5812" s="3" t="s">
        <v>331</v>
      </c>
      <c r="N5812" s="3">
        <v>37918</v>
      </c>
      <c r="O5812" s="3" t="s">
        <v>26</v>
      </c>
      <c r="P5812" s="3" t="s">
        <v>2845</v>
      </c>
      <c r="Q5812" s="3" t="s">
        <v>42</v>
      </c>
      <c r="R5812" s="3" t="s">
        <v>86</v>
      </c>
      <c r="S5812" s="3" t="s">
        <v>2846</v>
      </c>
      <c r="T5812" s="3">
        <v>12.192</v>
      </c>
      <c r="U5812" s="35" cm="1">
        <f t="array" ref="U5812">INDEX('Pricing Strategy'!$F$4:$F$71,MATCH(1,(Dataset!$O5812='Pricing Strategy'!$B$4:$B$71)*(Dataset!$Q5812='Pricing Strategy'!$C$4:$C$71)*(Dataset!$R5812='Pricing Strategy'!$D$4:$D$71),))</f>
        <v>0.25</v>
      </c>
      <c r="V5812" s="3">
        <f>Dataset!$T5812*(1-Dataset!$U5812)</f>
        <v>9.1440000000000001</v>
      </c>
    </row>
    <row r="5813" spans="1:22" x14ac:dyDescent="0.3">
      <c r="A5813" s="32"/>
      <c r="C5813" s="3">
        <v>5808</v>
      </c>
      <c r="D5813" s="3" t="s">
        <v>8504</v>
      </c>
      <c r="E5813" s="34">
        <v>42982</v>
      </c>
      <c r="F5813" s="34">
        <v>42985</v>
      </c>
      <c r="G5813" s="3" t="s">
        <v>19</v>
      </c>
      <c r="H5813" s="3" t="s">
        <v>951</v>
      </c>
      <c r="I5813" s="3" t="s">
        <v>952</v>
      </c>
      <c r="J5813" s="3" t="s">
        <v>22</v>
      </c>
      <c r="K5813" s="3" t="s">
        <v>23</v>
      </c>
      <c r="L5813" s="3" t="s">
        <v>5143</v>
      </c>
      <c r="M5813" s="3" t="s">
        <v>331</v>
      </c>
      <c r="N5813" s="3">
        <v>37918</v>
      </c>
      <c r="O5813" s="3" t="s">
        <v>26</v>
      </c>
      <c r="P5813" s="3" t="s">
        <v>5372</v>
      </c>
      <c r="Q5813" s="3" t="s">
        <v>42</v>
      </c>
      <c r="R5813" s="3" t="s">
        <v>74</v>
      </c>
      <c r="S5813" s="3" t="s">
        <v>5373</v>
      </c>
      <c r="T5813" s="3">
        <v>87.168000000000006</v>
      </c>
      <c r="U5813" s="35" cm="1">
        <f t="array" ref="U5813">INDEX('Pricing Strategy'!$F$4:$F$71,MATCH(1,(Dataset!$O5813='Pricing Strategy'!$B$4:$B$71)*(Dataset!$Q5813='Pricing Strategy'!$C$4:$C$71)*(Dataset!$R5813='Pricing Strategy'!$D$4:$D$71),))</f>
        <v>0.25</v>
      </c>
      <c r="V5813" s="3">
        <f>Dataset!$T5813*(1-Dataset!$U5813)</f>
        <v>65.376000000000005</v>
      </c>
    </row>
    <row r="5814" spans="1:22" x14ac:dyDescent="0.3">
      <c r="A5814" s="32"/>
      <c r="C5814" s="3">
        <v>5809</v>
      </c>
      <c r="D5814" s="3" t="s">
        <v>8504</v>
      </c>
      <c r="E5814" s="34">
        <v>42982</v>
      </c>
      <c r="F5814" s="34">
        <v>42985</v>
      </c>
      <c r="G5814" s="3" t="s">
        <v>19</v>
      </c>
      <c r="H5814" s="3" t="s">
        <v>951</v>
      </c>
      <c r="I5814" s="3" t="s">
        <v>952</v>
      </c>
      <c r="J5814" s="3" t="s">
        <v>22</v>
      </c>
      <c r="K5814" s="3" t="s">
        <v>23</v>
      </c>
      <c r="L5814" s="3" t="s">
        <v>5143</v>
      </c>
      <c r="M5814" s="3" t="s">
        <v>331</v>
      </c>
      <c r="N5814" s="3">
        <v>37918</v>
      </c>
      <c r="O5814" s="3" t="s">
        <v>26</v>
      </c>
      <c r="P5814" s="3" t="s">
        <v>6850</v>
      </c>
      <c r="Q5814" s="3" t="s">
        <v>42</v>
      </c>
      <c r="R5814" s="3" t="s">
        <v>64</v>
      </c>
      <c r="S5814" s="3" t="s">
        <v>6851</v>
      </c>
      <c r="T5814" s="3">
        <v>31.744</v>
      </c>
      <c r="U5814" s="35" cm="1">
        <f t="array" ref="U5814">INDEX('Pricing Strategy'!$F$4:$F$71,MATCH(1,(Dataset!$O5814='Pricing Strategy'!$B$4:$B$71)*(Dataset!$Q5814='Pricing Strategy'!$C$4:$C$71)*(Dataset!$R5814='Pricing Strategy'!$D$4:$D$71),))</f>
        <v>0.3</v>
      </c>
      <c r="V5814" s="3">
        <f>Dataset!$T5814*(1-Dataset!$U5814)</f>
        <v>22.220799999999997</v>
      </c>
    </row>
    <row r="5815" spans="1:22" x14ac:dyDescent="0.3">
      <c r="A5815" s="32"/>
      <c r="C5815" s="3">
        <v>5810</v>
      </c>
      <c r="D5815" s="3" t="s">
        <v>8505</v>
      </c>
      <c r="E5815" s="34">
        <v>42772</v>
      </c>
      <c r="F5815" s="34">
        <v>42777</v>
      </c>
      <c r="G5815" s="3" t="s">
        <v>46</v>
      </c>
      <c r="H5815" s="3" t="s">
        <v>1807</v>
      </c>
      <c r="I5815" s="3" t="s">
        <v>1808</v>
      </c>
      <c r="J5815" s="3" t="s">
        <v>37</v>
      </c>
      <c r="K5815" s="3" t="s">
        <v>23</v>
      </c>
      <c r="L5815" s="3" t="s">
        <v>6248</v>
      </c>
      <c r="M5815" s="3" t="s">
        <v>331</v>
      </c>
      <c r="N5815" s="3">
        <v>37421</v>
      </c>
      <c r="O5815" s="3" t="s">
        <v>26</v>
      </c>
      <c r="P5815" s="3" t="s">
        <v>1860</v>
      </c>
      <c r="Q5815" s="3" t="s">
        <v>28</v>
      </c>
      <c r="R5815" s="3" t="s">
        <v>61</v>
      </c>
      <c r="S5815" s="3" t="s">
        <v>1861</v>
      </c>
      <c r="T5815" s="3">
        <v>132.22399999999999</v>
      </c>
      <c r="U5815" s="35" cm="1">
        <f t="array" ref="U5815">INDEX('Pricing Strategy'!$F$4:$F$71,MATCH(1,(Dataset!$O5815='Pricing Strategy'!$B$4:$B$71)*(Dataset!$Q5815='Pricing Strategy'!$C$4:$C$71)*(Dataset!$R5815='Pricing Strategy'!$D$4:$D$71),))</f>
        <v>0.25</v>
      </c>
      <c r="V5815" s="3">
        <f>Dataset!$T5815*(1-Dataset!$U5815)</f>
        <v>99.167999999999992</v>
      </c>
    </row>
    <row r="5816" spans="1:22" x14ac:dyDescent="0.3">
      <c r="A5816" s="32"/>
      <c r="C5816" s="3">
        <v>5811</v>
      </c>
      <c r="D5816" s="3" t="s">
        <v>8506</v>
      </c>
      <c r="E5816" s="34">
        <v>42451</v>
      </c>
      <c r="F5816" s="34">
        <v>42455</v>
      </c>
      <c r="G5816" s="3" t="s">
        <v>46</v>
      </c>
      <c r="H5816" s="3" t="s">
        <v>2111</v>
      </c>
      <c r="I5816" s="3" t="s">
        <v>2112</v>
      </c>
      <c r="J5816" s="3" t="s">
        <v>37</v>
      </c>
      <c r="K5816" s="3" t="s">
        <v>23</v>
      </c>
      <c r="L5816" s="3" t="s">
        <v>947</v>
      </c>
      <c r="M5816" s="3" t="s">
        <v>39</v>
      </c>
      <c r="N5816" s="3">
        <v>92037</v>
      </c>
      <c r="O5816" s="3" t="s">
        <v>40</v>
      </c>
      <c r="P5816" s="3" t="s">
        <v>3195</v>
      </c>
      <c r="Q5816" s="3" t="s">
        <v>42</v>
      </c>
      <c r="R5816" s="3" t="s">
        <v>86</v>
      </c>
      <c r="S5816" s="3" t="s">
        <v>182</v>
      </c>
      <c r="T5816" s="3">
        <v>105.52</v>
      </c>
      <c r="U5816" s="35" cm="1">
        <f t="array" ref="U5816">INDEX('Pricing Strategy'!$F$4:$F$71,MATCH(1,(Dataset!$O5816='Pricing Strategy'!$B$4:$B$71)*(Dataset!$Q5816='Pricing Strategy'!$C$4:$C$71)*(Dataset!$R5816='Pricing Strategy'!$D$4:$D$71),))</f>
        <v>0.4</v>
      </c>
      <c r="V5816" s="3">
        <f>Dataset!$T5816*(1-Dataset!$U5816)</f>
        <v>63.311999999999998</v>
      </c>
    </row>
    <row r="5817" spans="1:22" x14ac:dyDescent="0.3">
      <c r="A5817" s="32"/>
      <c r="C5817" s="3">
        <v>5812</v>
      </c>
      <c r="D5817" s="3" t="s">
        <v>8506</v>
      </c>
      <c r="E5817" s="34">
        <v>42451</v>
      </c>
      <c r="F5817" s="34">
        <v>42455</v>
      </c>
      <c r="G5817" s="3" t="s">
        <v>46</v>
      </c>
      <c r="H5817" s="3" t="s">
        <v>2111</v>
      </c>
      <c r="I5817" s="3" t="s">
        <v>2112</v>
      </c>
      <c r="J5817" s="3" t="s">
        <v>37</v>
      </c>
      <c r="K5817" s="3" t="s">
        <v>23</v>
      </c>
      <c r="L5817" s="3" t="s">
        <v>947</v>
      </c>
      <c r="M5817" s="3" t="s">
        <v>39</v>
      </c>
      <c r="N5817" s="3">
        <v>92037</v>
      </c>
      <c r="O5817" s="3" t="s">
        <v>40</v>
      </c>
      <c r="P5817" s="3" t="s">
        <v>8507</v>
      </c>
      <c r="Q5817" s="3" t="s">
        <v>28</v>
      </c>
      <c r="R5817" s="3" t="s">
        <v>61</v>
      </c>
      <c r="S5817" s="3" t="s">
        <v>8508</v>
      </c>
      <c r="T5817" s="3">
        <v>91.96</v>
      </c>
      <c r="U5817" s="35" cm="1">
        <f t="array" ref="U5817">INDEX('Pricing Strategy'!$F$4:$F$71,MATCH(1,(Dataset!$O5817='Pricing Strategy'!$B$4:$B$71)*(Dataset!$Q5817='Pricing Strategy'!$C$4:$C$71)*(Dataset!$R5817='Pricing Strategy'!$D$4:$D$71),))</f>
        <v>0.4</v>
      </c>
      <c r="V5817" s="3">
        <f>Dataset!$T5817*(1-Dataset!$U5817)</f>
        <v>55.175999999999995</v>
      </c>
    </row>
    <row r="5818" spans="1:22" x14ac:dyDescent="0.3">
      <c r="A5818" s="32"/>
      <c r="C5818" s="3">
        <v>5813</v>
      </c>
      <c r="D5818" s="3" t="s">
        <v>8506</v>
      </c>
      <c r="E5818" s="34">
        <v>42451</v>
      </c>
      <c r="F5818" s="34">
        <v>42455</v>
      </c>
      <c r="G5818" s="3" t="s">
        <v>46</v>
      </c>
      <c r="H5818" s="3" t="s">
        <v>2111</v>
      </c>
      <c r="I5818" s="3" t="s">
        <v>2112</v>
      </c>
      <c r="J5818" s="3" t="s">
        <v>37</v>
      </c>
      <c r="K5818" s="3" t="s">
        <v>23</v>
      </c>
      <c r="L5818" s="3" t="s">
        <v>947</v>
      </c>
      <c r="M5818" s="3" t="s">
        <v>39</v>
      </c>
      <c r="N5818" s="3">
        <v>92037</v>
      </c>
      <c r="O5818" s="3" t="s">
        <v>40</v>
      </c>
      <c r="P5818" s="3" t="s">
        <v>2530</v>
      </c>
      <c r="Q5818" s="3" t="s">
        <v>67</v>
      </c>
      <c r="R5818" s="3" t="s">
        <v>68</v>
      </c>
      <c r="S5818" s="3" t="s">
        <v>2531</v>
      </c>
      <c r="T5818" s="3">
        <v>1487.9760000000001</v>
      </c>
      <c r="U5818" s="35" cm="1">
        <f t="array" ref="U5818">INDEX('Pricing Strategy'!$F$4:$F$71,MATCH(1,(Dataset!$O5818='Pricing Strategy'!$B$4:$B$71)*(Dataset!$Q5818='Pricing Strategy'!$C$4:$C$71)*(Dataset!$R5818='Pricing Strategy'!$D$4:$D$71),))</f>
        <v>0.4</v>
      </c>
      <c r="V5818" s="3">
        <f>Dataset!$T5818*(1-Dataset!$U5818)</f>
        <v>892.78560000000004</v>
      </c>
    </row>
    <row r="5819" spans="1:22" x14ac:dyDescent="0.3">
      <c r="A5819" s="32"/>
      <c r="C5819" s="3">
        <v>5814</v>
      </c>
      <c r="D5819" s="3" t="s">
        <v>8509</v>
      </c>
      <c r="E5819" s="34">
        <v>42553</v>
      </c>
      <c r="F5819" s="34">
        <v>42554</v>
      </c>
      <c r="G5819" s="3" t="s">
        <v>184</v>
      </c>
      <c r="H5819" s="3" t="s">
        <v>2148</v>
      </c>
      <c r="I5819" s="3" t="s">
        <v>2149</v>
      </c>
      <c r="J5819" s="3" t="s">
        <v>98</v>
      </c>
      <c r="K5819" s="3" t="s">
        <v>23</v>
      </c>
      <c r="L5819" s="3" t="s">
        <v>262</v>
      </c>
      <c r="M5819" s="3" t="s">
        <v>263</v>
      </c>
      <c r="N5819" s="3">
        <v>10024</v>
      </c>
      <c r="O5819" s="3" t="s">
        <v>144</v>
      </c>
      <c r="P5819" s="3" t="s">
        <v>8017</v>
      </c>
      <c r="Q5819" s="3" t="s">
        <v>42</v>
      </c>
      <c r="R5819" s="3" t="s">
        <v>86</v>
      </c>
      <c r="S5819" s="3" t="s">
        <v>8018</v>
      </c>
      <c r="T5819" s="3">
        <v>19.440000000000001</v>
      </c>
      <c r="U5819" s="35" cm="1">
        <f t="array" ref="U5819">INDEX('Pricing Strategy'!$F$4:$F$71,MATCH(1,(Dataset!$O5819='Pricing Strategy'!$B$4:$B$71)*(Dataset!$Q5819='Pricing Strategy'!$C$4:$C$71)*(Dataset!$R5819='Pricing Strategy'!$D$4:$D$71),))</f>
        <v>0.4</v>
      </c>
      <c r="V5819" s="3">
        <f>Dataset!$T5819*(1-Dataset!$U5819)</f>
        <v>11.664</v>
      </c>
    </row>
    <row r="5820" spans="1:22" x14ac:dyDescent="0.3">
      <c r="A5820" s="32"/>
      <c r="C5820" s="3">
        <v>5815</v>
      </c>
      <c r="D5820" s="3" t="s">
        <v>8510</v>
      </c>
      <c r="E5820" s="34">
        <v>42536</v>
      </c>
      <c r="F5820" s="34">
        <v>42538</v>
      </c>
      <c r="G5820" s="3" t="s">
        <v>184</v>
      </c>
      <c r="H5820" s="3" t="s">
        <v>4722</v>
      </c>
      <c r="I5820" s="3" t="s">
        <v>4723</v>
      </c>
      <c r="J5820" s="3" t="s">
        <v>22</v>
      </c>
      <c r="K5820" s="3" t="s">
        <v>23</v>
      </c>
      <c r="L5820" s="3" t="s">
        <v>899</v>
      </c>
      <c r="M5820" s="3" t="s">
        <v>50</v>
      </c>
      <c r="N5820" s="3">
        <v>33614</v>
      </c>
      <c r="O5820" s="3" t="s">
        <v>26</v>
      </c>
      <c r="P5820" s="3" t="s">
        <v>4840</v>
      </c>
      <c r="Q5820" s="3" t="s">
        <v>67</v>
      </c>
      <c r="R5820" s="3" t="s">
        <v>157</v>
      </c>
      <c r="S5820" s="3" t="s">
        <v>4841</v>
      </c>
      <c r="T5820" s="3">
        <v>11.672000000000001</v>
      </c>
      <c r="U5820" s="35" cm="1">
        <f t="array" ref="U5820">INDEX('Pricing Strategy'!$F$4:$F$71,MATCH(1,(Dataset!$O5820='Pricing Strategy'!$B$4:$B$71)*(Dataset!$Q5820='Pricing Strategy'!$C$4:$C$71)*(Dataset!$R5820='Pricing Strategy'!$D$4:$D$71),))</f>
        <v>0.3</v>
      </c>
      <c r="V5820" s="3">
        <f>Dataset!$T5820*(1-Dataset!$U5820)</f>
        <v>8.1704000000000008</v>
      </c>
    </row>
    <row r="5821" spans="1:22" x14ac:dyDescent="0.3">
      <c r="A5821" s="32"/>
      <c r="C5821" s="3">
        <v>5816</v>
      </c>
      <c r="D5821" s="3" t="s">
        <v>8511</v>
      </c>
      <c r="E5821" s="34">
        <v>42334</v>
      </c>
      <c r="F5821" s="34">
        <v>42334</v>
      </c>
      <c r="G5821" s="3" t="s">
        <v>1290</v>
      </c>
      <c r="H5821" s="3" t="s">
        <v>1747</v>
      </c>
      <c r="I5821" s="3" t="s">
        <v>1748</v>
      </c>
      <c r="J5821" s="3" t="s">
        <v>22</v>
      </c>
      <c r="K5821" s="3" t="s">
        <v>23</v>
      </c>
      <c r="L5821" s="3" t="s">
        <v>8512</v>
      </c>
      <c r="M5821" s="3" t="s">
        <v>263</v>
      </c>
      <c r="N5821" s="3">
        <v>13501</v>
      </c>
      <c r="O5821" s="3" t="s">
        <v>144</v>
      </c>
      <c r="P5821" s="3" t="s">
        <v>2340</v>
      </c>
      <c r="Q5821" s="3" t="s">
        <v>67</v>
      </c>
      <c r="R5821" s="3" t="s">
        <v>68</v>
      </c>
      <c r="S5821" s="3" t="s">
        <v>2341</v>
      </c>
      <c r="T5821" s="3">
        <v>279.95999999999998</v>
      </c>
      <c r="U5821" s="35" cm="1">
        <f t="array" ref="U5821">INDEX('Pricing Strategy'!$F$4:$F$71,MATCH(1,(Dataset!$O5821='Pricing Strategy'!$B$4:$B$71)*(Dataset!$Q5821='Pricing Strategy'!$C$4:$C$71)*(Dataset!$R5821='Pricing Strategy'!$D$4:$D$71),))</f>
        <v>0.4</v>
      </c>
      <c r="V5821" s="3">
        <f>Dataset!$T5821*(1-Dataset!$U5821)</f>
        <v>167.97599999999997</v>
      </c>
    </row>
    <row r="5822" spans="1:22" x14ac:dyDescent="0.3">
      <c r="A5822" s="32"/>
      <c r="C5822" s="3">
        <v>5817</v>
      </c>
      <c r="D5822" s="3" t="s">
        <v>8511</v>
      </c>
      <c r="E5822" s="34">
        <v>42334</v>
      </c>
      <c r="F5822" s="34">
        <v>42334</v>
      </c>
      <c r="G5822" s="3" t="s">
        <v>1290</v>
      </c>
      <c r="H5822" s="3" t="s">
        <v>1747</v>
      </c>
      <c r="I5822" s="3" t="s">
        <v>1748</v>
      </c>
      <c r="J5822" s="3" t="s">
        <v>22</v>
      </c>
      <c r="K5822" s="3" t="s">
        <v>23</v>
      </c>
      <c r="L5822" s="3" t="s">
        <v>8512</v>
      </c>
      <c r="M5822" s="3" t="s">
        <v>263</v>
      </c>
      <c r="N5822" s="3">
        <v>13501</v>
      </c>
      <c r="O5822" s="3" t="s">
        <v>144</v>
      </c>
      <c r="P5822" s="3" t="s">
        <v>290</v>
      </c>
      <c r="Q5822" s="3" t="s">
        <v>42</v>
      </c>
      <c r="R5822" s="3" t="s">
        <v>71</v>
      </c>
      <c r="S5822" s="3" t="s">
        <v>291</v>
      </c>
      <c r="T5822" s="3">
        <v>12.912000000000001</v>
      </c>
      <c r="U5822" s="35" cm="1">
        <f t="array" ref="U5822">INDEX('Pricing Strategy'!$F$4:$F$71,MATCH(1,(Dataset!$O5822='Pricing Strategy'!$B$4:$B$71)*(Dataset!$Q5822='Pricing Strategy'!$C$4:$C$71)*(Dataset!$R5822='Pricing Strategy'!$D$4:$D$71),))</f>
        <v>0.4</v>
      </c>
      <c r="V5822" s="3">
        <f>Dataset!$T5822*(1-Dataset!$U5822)</f>
        <v>7.7472000000000003</v>
      </c>
    </row>
    <row r="5823" spans="1:22" x14ac:dyDescent="0.3">
      <c r="A5823" s="32"/>
      <c r="C5823" s="3">
        <v>5818</v>
      </c>
      <c r="D5823" s="3" t="s">
        <v>8511</v>
      </c>
      <c r="E5823" s="34">
        <v>42334</v>
      </c>
      <c r="F5823" s="34">
        <v>42334</v>
      </c>
      <c r="G5823" s="3" t="s">
        <v>1290</v>
      </c>
      <c r="H5823" s="3" t="s">
        <v>1747</v>
      </c>
      <c r="I5823" s="3" t="s">
        <v>1748</v>
      </c>
      <c r="J5823" s="3" t="s">
        <v>22</v>
      </c>
      <c r="K5823" s="3" t="s">
        <v>23</v>
      </c>
      <c r="L5823" s="3" t="s">
        <v>8512</v>
      </c>
      <c r="M5823" s="3" t="s">
        <v>263</v>
      </c>
      <c r="N5823" s="3">
        <v>13501</v>
      </c>
      <c r="O5823" s="3" t="s">
        <v>144</v>
      </c>
      <c r="P5823" s="3" t="s">
        <v>3430</v>
      </c>
      <c r="Q5823" s="3" t="s">
        <v>42</v>
      </c>
      <c r="R5823" s="3" t="s">
        <v>71</v>
      </c>
      <c r="S5823" s="3" t="s">
        <v>3431</v>
      </c>
      <c r="T5823" s="3">
        <v>17.088000000000001</v>
      </c>
      <c r="U5823" s="35" cm="1">
        <f t="array" ref="U5823">INDEX('Pricing Strategy'!$F$4:$F$71,MATCH(1,(Dataset!$O5823='Pricing Strategy'!$B$4:$B$71)*(Dataset!$Q5823='Pricing Strategy'!$C$4:$C$71)*(Dataset!$R5823='Pricing Strategy'!$D$4:$D$71),))</f>
        <v>0.4</v>
      </c>
      <c r="V5823" s="3">
        <f>Dataset!$T5823*(1-Dataset!$U5823)</f>
        <v>10.252800000000001</v>
      </c>
    </row>
    <row r="5824" spans="1:22" x14ac:dyDescent="0.3">
      <c r="A5824" s="32"/>
      <c r="C5824" s="3">
        <v>5819</v>
      </c>
      <c r="D5824" s="3" t="s">
        <v>8511</v>
      </c>
      <c r="E5824" s="34">
        <v>42334</v>
      </c>
      <c r="F5824" s="34">
        <v>42334</v>
      </c>
      <c r="G5824" s="3" t="s">
        <v>1290</v>
      </c>
      <c r="H5824" s="3" t="s">
        <v>1747</v>
      </c>
      <c r="I5824" s="3" t="s">
        <v>1748</v>
      </c>
      <c r="J5824" s="3" t="s">
        <v>22</v>
      </c>
      <c r="K5824" s="3" t="s">
        <v>23</v>
      </c>
      <c r="L5824" s="3" t="s">
        <v>8512</v>
      </c>
      <c r="M5824" s="3" t="s">
        <v>263</v>
      </c>
      <c r="N5824" s="3">
        <v>13501</v>
      </c>
      <c r="O5824" s="3" t="s">
        <v>144</v>
      </c>
      <c r="P5824" s="3" t="s">
        <v>1275</v>
      </c>
      <c r="Q5824" s="3" t="s">
        <v>42</v>
      </c>
      <c r="R5824" s="3" t="s">
        <v>43</v>
      </c>
      <c r="S5824" s="3" t="s">
        <v>1276</v>
      </c>
      <c r="T5824" s="3">
        <v>93.15</v>
      </c>
      <c r="U5824" s="35" cm="1">
        <f t="array" ref="U5824">INDEX('Pricing Strategy'!$F$4:$F$71,MATCH(1,(Dataset!$O5824='Pricing Strategy'!$B$4:$B$71)*(Dataset!$Q5824='Pricing Strategy'!$C$4:$C$71)*(Dataset!$R5824='Pricing Strategy'!$D$4:$D$71),))</f>
        <v>0.4</v>
      </c>
      <c r="V5824" s="3">
        <f>Dataset!$T5824*(1-Dataset!$U5824)</f>
        <v>55.89</v>
      </c>
    </row>
    <row r="5825" spans="1:22" x14ac:dyDescent="0.3">
      <c r="A5825" s="32"/>
      <c r="C5825" s="3">
        <v>5820</v>
      </c>
      <c r="D5825" s="3" t="s">
        <v>8511</v>
      </c>
      <c r="E5825" s="34">
        <v>42334</v>
      </c>
      <c r="F5825" s="34">
        <v>42334</v>
      </c>
      <c r="G5825" s="3" t="s">
        <v>1290</v>
      </c>
      <c r="H5825" s="3" t="s">
        <v>1747</v>
      </c>
      <c r="I5825" s="3" t="s">
        <v>1748</v>
      </c>
      <c r="J5825" s="3" t="s">
        <v>22</v>
      </c>
      <c r="K5825" s="3" t="s">
        <v>23</v>
      </c>
      <c r="L5825" s="3" t="s">
        <v>8512</v>
      </c>
      <c r="M5825" s="3" t="s">
        <v>263</v>
      </c>
      <c r="N5825" s="3">
        <v>13501</v>
      </c>
      <c r="O5825" s="3" t="s">
        <v>144</v>
      </c>
      <c r="P5825" s="3" t="s">
        <v>2922</v>
      </c>
      <c r="Q5825" s="3" t="s">
        <v>42</v>
      </c>
      <c r="R5825" s="3" t="s">
        <v>43</v>
      </c>
      <c r="S5825" s="3" t="s">
        <v>2923</v>
      </c>
      <c r="T5825" s="3">
        <v>11.52</v>
      </c>
      <c r="U5825" s="35" cm="1">
        <f t="array" ref="U5825">INDEX('Pricing Strategy'!$F$4:$F$71,MATCH(1,(Dataset!$O5825='Pricing Strategy'!$B$4:$B$71)*(Dataset!$Q5825='Pricing Strategy'!$C$4:$C$71)*(Dataset!$R5825='Pricing Strategy'!$D$4:$D$71),))</f>
        <v>0.4</v>
      </c>
      <c r="V5825" s="3">
        <f>Dataset!$T5825*(1-Dataset!$U5825)</f>
        <v>6.9119999999999999</v>
      </c>
    </row>
    <row r="5826" spans="1:22" x14ac:dyDescent="0.3">
      <c r="A5826" s="32"/>
      <c r="C5826" s="3">
        <v>5821</v>
      </c>
      <c r="D5826" s="3" t="s">
        <v>8513</v>
      </c>
      <c r="E5826" s="34">
        <v>43232</v>
      </c>
      <c r="F5826" s="34">
        <v>43238</v>
      </c>
      <c r="G5826" s="3" t="s">
        <v>46</v>
      </c>
      <c r="H5826" s="3" t="s">
        <v>7126</v>
      </c>
      <c r="I5826" s="3" t="s">
        <v>7127</v>
      </c>
      <c r="J5826" s="3" t="s">
        <v>37</v>
      </c>
      <c r="K5826" s="3" t="s">
        <v>23</v>
      </c>
      <c r="L5826" s="3" t="s">
        <v>123</v>
      </c>
      <c r="M5826" s="3" t="s">
        <v>39</v>
      </c>
      <c r="N5826" s="3">
        <v>94122</v>
      </c>
      <c r="O5826" s="3" t="s">
        <v>40</v>
      </c>
      <c r="P5826" s="3" t="s">
        <v>5898</v>
      </c>
      <c r="Q5826" s="3" t="s">
        <v>42</v>
      </c>
      <c r="R5826" s="3" t="s">
        <v>575</v>
      </c>
      <c r="S5826" s="3" t="s">
        <v>5899</v>
      </c>
      <c r="T5826" s="3">
        <v>238.62</v>
      </c>
      <c r="U5826" s="35" cm="1">
        <f t="array" ref="U5826">INDEX('Pricing Strategy'!$F$4:$F$71,MATCH(1,(Dataset!$O5826='Pricing Strategy'!$B$4:$B$71)*(Dataset!$Q5826='Pricing Strategy'!$C$4:$C$71)*(Dataset!$R5826='Pricing Strategy'!$D$4:$D$71),))</f>
        <v>0.45</v>
      </c>
      <c r="V5826" s="3">
        <f>Dataset!$T5826*(1-Dataset!$U5826)</f>
        <v>131.24100000000001</v>
      </c>
    </row>
    <row r="5827" spans="1:22" x14ac:dyDescent="0.3">
      <c r="A5827" s="32"/>
      <c r="C5827" s="3">
        <v>5822</v>
      </c>
      <c r="D5827" s="3" t="s">
        <v>8513</v>
      </c>
      <c r="E5827" s="34">
        <v>43232</v>
      </c>
      <c r="F5827" s="34">
        <v>43238</v>
      </c>
      <c r="G5827" s="3" t="s">
        <v>46</v>
      </c>
      <c r="H5827" s="3" t="s">
        <v>7126</v>
      </c>
      <c r="I5827" s="3" t="s">
        <v>7127</v>
      </c>
      <c r="J5827" s="3" t="s">
        <v>37</v>
      </c>
      <c r="K5827" s="3" t="s">
        <v>23</v>
      </c>
      <c r="L5827" s="3" t="s">
        <v>123</v>
      </c>
      <c r="M5827" s="3" t="s">
        <v>39</v>
      </c>
      <c r="N5827" s="3">
        <v>94122</v>
      </c>
      <c r="O5827" s="3" t="s">
        <v>40</v>
      </c>
      <c r="P5827" s="3" t="s">
        <v>4115</v>
      </c>
      <c r="Q5827" s="3" t="s">
        <v>42</v>
      </c>
      <c r="R5827" s="3" t="s">
        <v>74</v>
      </c>
      <c r="S5827" s="3" t="s">
        <v>4116</v>
      </c>
      <c r="T5827" s="3">
        <v>7.77</v>
      </c>
      <c r="U5827" s="35" cm="1">
        <f t="array" ref="U5827">INDEX('Pricing Strategy'!$F$4:$F$71,MATCH(1,(Dataset!$O5827='Pricing Strategy'!$B$4:$B$71)*(Dataset!$Q5827='Pricing Strategy'!$C$4:$C$71)*(Dataset!$R5827='Pricing Strategy'!$D$4:$D$71),))</f>
        <v>0.4</v>
      </c>
      <c r="V5827" s="3">
        <f>Dataset!$T5827*(1-Dataset!$U5827)</f>
        <v>4.6619999999999999</v>
      </c>
    </row>
    <row r="5828" spans="1:22" x14ac:dyDescent="0.3">
      <c r="A5828" s="32"/>
      <c r="C5828" s="3">
        <v>5823</v>
      </c>
      <c r="D5828" s="3" t="s">
        <v>8513</v>
      </c>
      <c r="E5828" s="34">
        <v>43232</v>
      </c>
      <c r="F5828" s="34">
        <v>43238</v>
      </c>
      <c r="G5828" s="3" t="s">
        <v>46</v>
      </c>
      <c r="H5828" s="3" t="s">
        <v>7126</v>
      </c>
      <c r="I5828" s="3" t="s">
        <v>7127</v>
      </c>
      <c r="J5828" s="3" t="s">
        <v>37</v>
      </c>
      <c r="K5828" s="3" t="s">
        <v>23</v>
      </c>
      <c r="L5828" s="3" t="s">
        <v>123</v>
      </c>
      <c r="M5828" s="3" t="s">
        <v>39</v>
      </c>
      <c r="N5828" s="3">
        <v>94122</v>
      </c>
      <c r="O5828" s="3" t="s">
        <v>40</v>
      </c>
      <c r="P5828" s="3" t="s">
        <v>2807</v>
      </c>
      <c r="Q5828" s="3" t="s">
        <v>28</v>
      </c>
      <c r="R5828" s="3" t="s">
        <v>52</v>
      </c>
      <c r="S5828" s="3" t="s">
        <v>2808</v>
      </c>
      <c r="T5828" s="3">
        <v>285.48</v>
      </c>
      <c r="U5828" s="35" cm="1">
        <f t="array" ref="U5828">INDEX('Pricing Strategy'!$F$4:$F$71,MATCH(1,(Dataset!$O5828='Pricing Strategy'!$B$4:$B$71)*(Dataset!$Q5828='Pricing Strategy'!$C$4:$C$71)*(Dataset!$R5828='Pricing Strategy'!$D$4:$D$71),))</f>
        <v>0.45</v>
      </c>
      <c r="V5828" s="3">
        <f>Dataset!$T5828*(1-Dataset!$U5828)</f>
        <v>157.01400000000001</v>
      </c>
    </row>
    <row r="5829" spans="1:22" x14ac:dyDescent="0.3">
      <c r="A5829" s="32"/>
      <c r="C5829" s="3">
        <v>5824</v>
      </c>
      <c r="D5829" s="3" t="s">
        <v>8513</v>
      </c>
      <c r="E5829" s="34">
        <v>43232</v>
      </c>
      <c r="F5829" s="34">
        <v>43238</v>
      </c>
      <c r="G5829" s="3" t="s">
        <v>46</v>
      </c>
      <c r="H5829" s="3" t="s">
        <v>7126</v>
      </c>
      <c r="I5829" s="3" t="s">
        <v>7127</v>
      </c>
      <c r="J5829" s="3" t="s">
        <v>37</v>
      </c>
      <c r="K5829" s="3" t="s">
        <v>23</v>
      </c>
      <c r="L5829" s="3" t="s">
        <v>123</v>
      </c>
      <c r="M5829" s="3" t="s">
        <v>39</v>
      </c>
      <c r="N5829" s="3">
        <v>94122</v>
      </c>
      <c r="O5829" s="3" t="s">
        <v>40</v>
      </c>
      <c r="P5829" s="3" t="s">
        <v>4480</v>
      </c>
      <c r="Q5829" s="3" t="s">
        <v>42</v>
      </c>
      <c r="R5829" s="3" t="s">
        <v>71</v>
      </c>
      <c r="S5829" s="3" t="s">
        <v>4481</v>
      </c>
      <c r="T5829" s="3">
        <v>19.167999999999999</v>
      </c>
      <c r="U5829" s="35" cm="1">
        <f t="array" ref="U5829">INDEX('Pricing Strategy'!$F$4:$F$71,MATCH(1,(Dataset!$O5829='Pricing Strategy'!$B$4:$B$71)*(Dataset!$Q5829='Pricing Strategy'!$C$4:$C$71)*(Dataset!$R5829='Pricing Strategy'!$D$4:$D$71),))</f>
        <v>0.4</v>
      </c>
      <c r="V5829" s="3">
        <f>Dataset!$T5829*(1-Dataset!$U5829)</f>
        <v>11.5008</v>
      </c>
    </row>
    <row r="5830" spans="1:22" x14ac:dyDescent="0.3">
      <c r="A5830" s="32"/>
      <c r="C5830" s="3">
        <v>5825</v>
      </c>
      <c r="D5830" s="3" t="s">
        <v>8514</v>
      </c>
      <c r="E5830" s="34">
        <v>42126</v>
      </c>
      <c r="F5830" s="34">
        <v>42126</v>
      </c>
      <c r="G5830" s="3" t="s">
        <v>1290</v>
      </c>
      <c r="H5830" s="3" t="s">
        <v>2018</v>
      </c>
      <c r="I5830" s="3" t="s">
        <v>2019</v>
      </c>
      <c r="J5830" s="3" t="s">
        <v>22</v>
      </c>
      <c r="K5830" s="3" t="s">
        <v>23</v>
      </c>
      <c r="L5830" s="3" t="s">
        <v>493</v>
      </c>
      <c r="M5830" s="3" t="s">
        <v>494</v>
      </c>
      <c r="N5830" s="3">
        <v>43229</v>
      </c>
      <c r="O5830" s="3" t="s">
        <v>144</v>
      </c>
      <c r="P5830" s="3" t="s">
        <v>3625</v>
      </c>
      <c r="Q5830" s="3" t="s">
        <v>42</v>
      </c>
      <c r="R5830" s="3" t="s">
        <v>74</v>
      </c>
      <c r="S5830" s="3" t="s">
        <v>3626</v>
      </c>
      <c r="T5830" s="3">
        <v>26.135999999999999</v>
      </c>
      <c r="U5830" s="35" cm="1">
        <f t="array" ref="U5830">INDEX('Pricing Strategy'!$F$4:$F$71,MATCH(1,(Dataset!$O5830='Pricing Strategy'!$B$4:$B$71)*(Dataset!$Q5830='Pricing Strategy'!$C$4:$C$71)*(Dataset!$R5830='Pricing Strategy'!$D$4:$D$71),))</f>
        <v>0.4</v>
      </c>
      <c r="V5830" s="3">
        <f>Dataset!$T5830*(1-Dataset!$U5830)</f>
        <v>15.6816</v>
      </c>
    </row>
    <row r="5831" spans="1:22" x14ac:dyDescent="0.3">
      <c r="A5831" s="32"/>
      <c r="C5831" s="3">
        <v>5826</v>
      </c>
      <c r="D5831" s="3" t="s">
        <v>8515</v>
      </c>
      <c r="E5831" s="34">
        <v>43346</v>
      </c>
      <c r="F5831" s="34">
        <v>43349</v>
      </c>
      <c r="G5831" s="3" t="s">
        <v>19</v>
      </c>
      <c r="H5831" s="3" t="s">
        <v>6299</v>
      </c>
      <c r="I5831" s="3" t="s">
        <v>6300</v>
      </c>
      <c r="J5831" s="3" t="s">
        <v>98</v>
      </c>
      <c r="K5831" s="3" t="s">
        <v>23</v>
      </c>
      <c r="L5831" s="3" t="s">
        <v>262</v>
      </c>
      <c r="M5831" s="3" t="s">
        <v>263</v>
      </c>
      <c r="N5831" s="3">
        <v>10035</v>
      </c>
      <c r="O5831" s="3" t="s">
        <v>144</v>
      </c>
      <c r="P5831" s="3" t="s">
        <v>3825</v>
      </c>
      <c r="Q5831" s="3" t="s">
        <v>42</v>
      </c>
      <c r="R5831" s="3" t="s">
        <v>86</v>
      </c>
      <c r="S5831" s="3" t="s">
        <v>3826</v>
      </c>
      <c r="T5831" s="3">
        <v>419.4</v>
      </c>
      <c r="U5831" s="35" cm="1">
        <f t="array" ref="U5831">INDEX('Pricing Strategy'!$F$4:$F$71,MATCH(1,(Dataset!$O5831='Pricing Strategy'!$B$4:$B$71)*(Dataset!$Q5831='Pricing Strategy'!$C$4:$C$71)*(Dataset!$R5831='Pricing Strategy'!$D$4:$D$71),))</f>
        <v>0.4</v>
      </c>
      <c r="V5831" s="3">
        <f>Dataset!$T5831*(1-Dataset!$U5831)</f>
        <v>251.64</v>
      </c>
    </row>
    <row r="5832" spans="1:22" x14ac:dyDescent="0.3">
      <c r="A5832" s="32"/>
      <c r="C5832" s="3">
        <v>5827</v>
      </c>
      <c r="D5832" s="3" t="s">
        <v>8515</v>
      </c>
      <c r="E5832" s="34">
        <v>43346</v>
      </c>
      <c r="F5832" s="34">
        <v>43349</v>
      </c>
      <c r="G5832" s="3" t="s">
        <v>19</v>
      </c>
      <c r="H5832" s="3" t="s">
        <v>6299</v>
      </c>
      <c r="I5832" s="3" t="s">
        <v>6300</v>
      </c>
      <c r="J5832" s="3" t="s">
        <v>98</v>
      </c>
      <c r="K5832" s="3" t="s">
        <v>23</v>
      </c>
      <c r="L5832" s="3" t="s">
        <v>262</v>
      </c>
      <c r="M5832" s="3" t="s">
        <v>263</v>
      </c>
      <c r="N5832" s="3">
        <v>10035</v>
      </c>
      <c r="O5832" s="3" t="s">
        <v>144</v>
      </c>
      <c r="P5832" s="3" t="s">
        <v>7955</v>
      </c>
      <c r="Q5832" s="3" t="s">
        <v>28</v>
      </c>
      <c r="R5832" s="3" t="s">
        <v>32</v>
      </c>
      <c r="S5832" s="3" t="s">
        <v>7956</v>
      </c>
      <c r="T5832" s="3">
        <v>90.801000000000002</v>
      </c>
      <c r="U5832" s="35" cm="1">
        <f t="array" ref="U5832">INDEX('Pricing Strategy'!$F$4:$F$71,MATCH(1,(Dataset!$O5832='Pricing Strategy'!$B$4:$B$71)*(Dataset!$Q5832='Pricing Strategy'!$C$4:$C$71)*(Dataset!$R5832='Pricing Strategy'!$D$4:$D$71),))</f>
        <v>0.45</v>
      </c>
      <c r="V5832" s="3">
        <f>Dataset!$T5832*(1-Dataset!$U5832)</f>
        <v>49.940550000000002</v>
      </c>
    </row>
    <row r="5833" spans="1:22" x14ac:dyDescent="0.3">
      <c r="A5833" s="32"/>
      <c r="C5833" s="3">
        <v>5828</v>
      </c>
      <c r="D5833" s="3" t="s">
        <v>8515</v>
      </c>
      <c r="E5833" s="34">
        <v>43346</v>
      </c>
      <c r="F5833" s="34">
        <v>43349</v>
      </c>
      <c r="G5833" s="3" t="s">
        <v>19</v>
      </c>
      <c r="H5833" s="3" t="s">
        <v>6299</v>
      </c>
      <c r="I5833" s="3" t="s">
        <v>6300</v>
      </c>
      <c r="J5833" s="3" t="s">
        <v>98</v>
      </c>
      <c r="K5833" s="3" t="s">
        <v>23</v>
      </c>
      <c r="L5833" s="3" t="s">
        <v>262</v>
      </c>
      <c r="M5833" s="3" t="s">
        <v>263</v>
      </c>
      <c r="N5833" s="3">
        <v>10035</v>
      </c>
      <c r="O5833" s="3" t="s">
        <v>144</v>
      </c>
      <c r="P5833" s="3" t="s">
        <v>889</v>
      </c>
      <c r="Q5833" s="3" t="s">
        <v>28</v>
      </c>
      <c r="R5833" s="3" t="s">
        <v>32</v>
      </c>
      <c r="S5833" s="3" t="s">
        <v>890</v>
      </c>
      <c r="T5833" s="3">
        <v>181.76400000000001</v>
      </c>
      <c r="U5833" s="35" cm="1">
        <f t="array" ref="U5833">INDEX('Pricing Strategy'!$F$4:$F$71,MATCH(1,(Dataset!$O5833='Pricing Strategy'!$B$4:$B$71)*(Dataset!$Q5833='Pricing Strategy'!$C$4:$C$71)*(Dataset!$R5833='Pricing Strategy'!$D$4:$D$71),))</f>
        <v>0.45</v>
      </c>
      <c r="V5833" s="3">
        <f>Dataset!$T5833*(1-Dataset!$U5833)</f>
        <v>99.97020000000002</v>
      </c>
    </row>
    <row r="5834" spans="1:22" x14ac:dyDescent="0.3">
      <c r="A5834" s="32"/>
      <c r="C5834" s="3">
        <v>5829</v>
      </c>
      <c r="D5834" s="3" t="s">
        <v>8515</v>
      </c>
      <c r="E5834" s="34">
        <v>43346</v>
      </c>
      <c r="F5834" s="34">
        <v>43349</v>
      </c>
      <c r="G5834" s="3" t="s">
        <v>19</v>
      </c>
      <c r="H5834" s="3" t="s">
        <v>6299</v>
      </c>
      <c r="I5834" s="3" t="s">
        <v>6300</v>
      </c>
      <c r="J5834" s="3" t="s">
        <v>98</v>
      </c>
      <c r="K5834" s="3" t="s">
        <v>23</v>
      </c>
      <c r="L5834" s="3" t="s">
        <v>262</v>
      </c>
      <c r="M5834" s="3" t="s">
        <v>263</v>
      </c>
      <c r="N5834" s="3">
        <v>10035</v>
      </c>
      <c r="O5834" s="3" t="s">
        <v>144</v>
      </c>
      <c r="P5834" s="3" t="s">
        <v>4229</v>
      </c>
      <c r="Q5834" s="3" t="s">
        <v>42</v>
      </c>
      <c r="R5834" s="3" t="s">
        <v>64</v>
      </c>
      <c r="S5834" s="3" t="s">
        <v>4230</v>
      </c>
      <c r="T5834" s="3">
        <v>5.56</v>
      </c>
      <c r="U5834" s="35" cm="1">
        <f t="array" ref="U5834">INDEX('Pricing Strategy'!$F$4:$F$71,MATCH(1,(Dataset!$O5834='Pricing Strategy'!$B$4:$B$71)*(Dataset!$Q5834='Pricing Strategy'!$C$4:$C$71)*(Dataset!$R5834='Pricing Strategy'!$D$4:$D$71),))</f>
        <v>0.45</v>
      </c>
      <c r="V5834" s="3">
        <f>Dataset!$T5834*(1-Dataset!$U5834)</f>
        <v>3.0579999999999998</v>
      </c>
    </row>
    <row r="5835" spans="1:22" x14ac:dyDescent="0.3">
      <c r="A5835" s="32"/>
      <c r="C5835" s="3">
        <v>5830</v>
      </c>
      <c r="D5835" s="3" t="s">
        <v>8516</v>
      </c>
      <c r="E5835" s="34">
        <v>43072</v>
      </c>
      <c r="F5835" s="34">
        <v>43076</v>
      </c>
      <c r="G5835" s="3" t="s">
        <v>46</v>
      </c>
      <c r="H5835" s="3" t="s">
        <v>3887</v>
      </c>
      <c r="I5835" s="3" t="s">
        <v>3888</v>
      </c>
      <c r="J5835" s="3" t="s">
        <v>22</v>
      </c>
      <c r="K5835" s="3" t="s">
        <v>23</v>
      </c>
      <c r="L5835" s="3" t="s">
        <v>1466</v>
      </c>
      <c r="M5835" s="3" t="s">
        <v>250</v>
      </c>
      <c r="N5835" s="3">
        <v>47374</v>
      </c>
      <c r="O5835" s="3" t="s">
        <v>101</v>
      </c>
      <c r="P5835" s="3" t="s">
        <v>1225</v>
      </c>
      <c r="Q5835" s="3" t="s">
        <v>28</v>
      </c>
      <c r="R5835" s="3" t="s">
        <v>52</v>
      </c>
      <c r="S5835" s="3" t="s">
        <v>1226</v>
      </c>
      <c r="T5835" s="3">
        <v>581.96</v>
      </c>
      <c r="U5835" s="35" cm="1">
        <f t="array" ref="U5835">INDEX('Pricing Strategy'!$F$4:$F$71,MATCH(1,(Dataset!$O5835='Pricing Strategy'!$B$4:$B$71)*(Dataset!$Q5835='Pricing Strategy'!$C$4:$C$71)*(Dataset!$R5835='Pricing Strategy'!$D$4:$D$71),))</f>
        <v>0.35</v>
      </c>
      <c r="V5835" s="3">
        <f>Dataset!$T5835*(1-Dataset!$U5835)</f>
        <v>378.27400000000006</v>
      </c>
    </row>
    <row r="5836" spans="1:22" x14ac:dyDescent="0.3">
      <c r="A5836" s="32"/>
      <c r="C5836" s="3">
        <v>5831</v>
      </c>
      <c r="D5836" s="3" t="s">
        <v>8516</v>
      </c>
      <c r="E5836" s="34">
        <v>43072</v>
      </c>
      <c r="F5836" s="34">
        <v>43076</v>
      </c>
      <c r="G5836" s="3" t="s">
        <v>46</v>
      </c>
      <c r="H5836" s="3" t="s">
        <v>3887</v>
      </c>
      <c r="I5836" s="3" t="s">
        <v>3888</v>
      </c>
      <c r="J5836" s="3" t="s">
        <v>22</v>
      </c>
      <c r="K5836" s="3" t="s">
        <v>23</v>
      </c>
      <c r="L5836" s="3" t="s">
        <v>1466</v>
      </c>
      <c r="M5836" s="3" t="s">
        <v>250</v>
      </c>
      <c r="N5836" s="3">
        <v>47374</v>
      </c>
      <c r="O5836" s="3" t="s">
        <v>101</v>
      </c>
      <c r="P5836" s="3" t="s">
        <v>4583</v>
      </c>
      <c r="Q5836" s="3" t="s">
        <v>28</v>
      </c>
      <c r="R5836" s="3" t="s">
        <v>32</v>
      </c>
      <c r="S5836" s="3" t="s">
        <v>4584</v>
      </c>
      <c r="T5836" s="3">
        <v>29.98</v>
      </c>
      <c r="U5836" s="35" cm="1">
        <f t="array" ref="U5836">INDEX('Pricing Strategy'!$F$4:$F$71,MATCH(1,(Dataset!$O5836='Pricing Strategy'!$B$4:$B$71)*(Dataset!$Q5836='Pricing Strategy'!$C$4:$C$71)*(Dataset!$R5836='Pricing Strategy'!$D$4:$D$71),))</f>
        <v>0.35</v>
      </c>
      <c r="V5836" s="3">
        <f>Dataset!$T5836*(1-Dataset!$U5836)</f>
        <v>19.487000000000002</v>
      </c>
    </row>
    <row r="5837" spans="1:22" x14ac:dyDescent="0.3">
      <c r="A5837" s="32"/>
      <c r="C5837" s="3">
        <v>5832</v>
      </c>
      <c r="D5837" s="3" t="s">
        <v>8517</v>
      </c>
      <c r="E5837" s="34">
        <v>42569</v>
      </c>
      <c r="F5837" s="34">
        <v>42573</v>
      </c>
      <c r="G5837" s="3" t="s">
        <v>46</v>
      </c>
      <c r="H5837" s="3" t="s">
        <v>2386</v>
      </c>
      <c r="I5837" s="3" t="s">
        <v>2387</v>
      </c>
      <c r="J5837" s="3" t="s">
        <v>22</v>
      </c>
      <c r="K5837" s="3" t="s">
        <v>23</v>
      </c>
      <c r="L5837" s="3" t="s">
        <v>947</v>
      </c>
      <c r="M5837" s="3" t="s">
        <v>39</v>
      </c>
      <c r="N5837" s="3">
        <v>92105</v>
      </c>
      <c r="O5837" s="3" t="s">
        <v>40</v>
      </c>
      <c r="P5837" s="3" t="s">
        <v>5332</v>
      </c>
      <c r="Q5837" s="3" t="s">
        <v>67</v>
      </c>
      <c r="R5837" s="3" t="s">
        <v>157</v>
      </c>
      <c r="S5837" s="3" t="s">
        <v>5333</v>
      </c>
      <c r="T5837" s="3">
        <v>519.96</v>
      </c>
      <c r="U5837" s="35" cm="1">
        <f t="array" ref="U5837">INDEX('Pricing Strategy'!$F$4:$F$71,MATCH(1,(Dataset!$O5837='Pricing Strategy'!$B$4:$B$71)*(Dataset!$Q5837='Pricing Strategy'!$C$4:$C$71)*(Dataset!$R5837='Pricing Strategy'!$D$4:$D$71),))</f>
        <v>0.45</v>
      </c>
      <c r="V5837" s="3">
        <f>Dataset!$T5837*(1-Dataset!$U5837)</f>
        <v>285.97800000000007</v>
      </c>
    </row>
    <row r="5838" spans="1:22" x14ac:dyDescent="0.3">
      <c r="A5838" s="32"/>
      <c r="C5838" s="3">
        <v>5833</v>
      </c>
      <c r="D5838" s="3" t="s">
        <v>8518</v>
      </c>
      <c r="E5838" s="34">
        <v>42937</v>
      </c>
      <c r="F5838" s="34">
        <v>42942</v>
      </c>
      <c r="G5838" s="3" t="s">
        <v>46</v>
      </c>
      <c r="H5838" s="3" t="s">
        <v>3729</v>
      </c>
      <c r="I5838" s="3" t="s">
        <v>3730</v>
      </c>
      <c r="J5838" s="3" t="s">
        <v>22</v>
      </c>
      <c r="K5838" s="3" t="s">
        <v>23</v>
      </c>
      <c r="L5838" s="3" t="s">
        <v>83</v>
      </c>
      <c r="M5838" s="3" t="s">
        <v>84</v>
      </c>
      <c r="N5838" s="3">
        <v>28027</v>
      </c>
      <c r="O5838" s="3" t="s">
        <v>26</v>
      </c>
      <c r="P5838" s="3" t="s">
        <v>3717</v>
      </c>
      <c r="Q5838" s="3" t="s">
        <v>42</v>
      </c>
      <c r="R5838" s="3" t="s">
        <v>43</v>
      </c>
      <c r="S5838" s="3" t="s">
        <v>3718</v>
      </c>
      <c r="T5838" s="3">
        <v>6.2640000000000002</v>
      </c>
      <c r="U5838" s="35" cm="1">
        <f t="array" ref="U5838">INDEX('Pricing Strategy'!$F$4:$F$71,MATCH(1,(Dataset!$O5838='Pricing Strategy'!$B$4:$B$71)*(Dataset!$Q5838='Pricing Strategy'!$C$4:$C$71)*(Dataset!$R5838='Pricing Strategy'!$D$4:$D$71),))</f>
        <v>0.25</v>
      </c>
      <c r="V5838" s="3">
        <f>Dataset!$T5838*(1-Dataset!$U5838)</f>
        <v>4.6980000000000004</v>
      </c>
    </row>
    <row r="5839" spans="1:22" x14ac:dyDescent="0.3">
      <c r="A5839" s="32"/>
      <c r="C5839" s="3">
        <v>5834</v>
      </c>
      <c r="D5839" s="3" t="s">
        <v>8518</v>
      </c>
      <c r="E5839" s="34">
        <v>42937</v>
      </c>
      <c r="F5839" s="34">
        <v>42942</v>
      </c>
      <c r="G5839" s="3" t="s">
        <v>46</v>
      </c>
      <c r="H5839" s="3" t="s">
        <v>3729</v>
      </c>
      <c r="I5839" s="3" t="s">
        <v>3730</v>
      </c>
      <c r="J5839" s="3" t="s">
        <v>22</v>
      </c>
      <c r="K5839" s="3" t="s">
        <v>23</v>
      </c>
      <c r="L5839" s="3" t="s">
        <v>83</v>
      </c>
      <c r="M5839" s="3" t="s">
        <v>84</v>
      </c>
      <c r="N5839" s="3">
        <v>28027</v>
      </c>
      <c r="O5839" s="3" t="s">
        <v>26</v>
      </c>
      <c r="P5839" s="3" t="s">
        <v>3747</v>
      </c>
      <c r="Q5839" s="3" t="s">
        <v>28</v>
      </c>
      <c r="R5839" s="3" t="s">
        <v>32</v>
      </c>
      <c r="S5839" s="3" t="s">
        <v>3748</v>
      </c>
      <c r="T5839" s="3">
        <v>363.92</v>
      </c>
      <c r="U5839" s="35" cm="1">
        <f t="array" ref="U5839">INDEX('Pricing Strategy'!$F$4:$F$71,MATCH(1,(Dataset!$O5839='Pricing Strategy'!$B$4:$B$71)*(Dataset!$Q5839='Pricing Strategy'!$C$4:$C$71)*(Dataset!$R5839='Pricing Strategy'!$D$4:$D$71),))</f>
        <v>0.3</v>
      </c>
      <c r="V5839" s="3">
        <f>Dataset!$T5839*(1-Dataset!$U5839)</f>
        <v>254.744</v>
      </c>
    </row>
    <row r="5840" spans="1:22" x14ac:dyDescent="0.3">
      <c r="A5840" s="32"/>
      <c r="C5840" s="3">
        <v>5835</v>
      </c>
      <c r="D5840" s="3" t="s">
        <v>8519</v>
      </c>
      <c r="E5840" s="34">
        <v>42530</v>
      </c>
      <c r="F5840" s="34">
        <v>42537</v>
      </c>
      <c r="G5840" s="3" t="s">
        <v>46</v>
      </c>
      <c r="H5840" s="3" t="s">
        <v>669</v>
      </c>
      <c r="I5840" s="3" t="s">
        <v>670</v>
      </c>
      <c r="J5840" s="3" t="s">
        <v>22</v>
      </c>
      <c r="K5840" s="3" t="s">
        <v>23</v>
      </c>
      <c r="L5840" s="3" t="s">
        <v>1420</v>
      </c>
      <c r="M5840" s="3" t="s">
        <v>50</v>
      </c>
      <c r="N5840" s="3">
        <v>33178</v>
      </c>
      <c r="O5840" s="3" t="s">
        <v>26</v>
      </c>
      <c r="P5840" s="3" t="s">
        <v>7318</v>
      </c>
      <c r="Q5840" s="3" t="s">
        <v>42</v>
      </c>
      <c r="R5840" s="3" t="s">
        <v>71</v>
      </c>
      <c r="S5840" s="3" t="s">
        <v>7319</v>
      </c>
      <c r="T5840" s="3">
        <v>64.2</v>
      </c>
      <c r="U5840" s="35" cm="1">
        <f t="array" ref="U5840">INDEX('Pricing Strategy'!$F$4:$F$71,MATCH(1,(Dataset!$O5840='Pricing Strategy'!$B$4:$B$71)*(Dataset!$Q5840='Pricing Strategy'!$C$4:$C$71)*(Dataset!$R5840='Pricing Strategy'!$D$4:$D$71),))</f>
        <v>0.25</v>
      </c>
      <c r="V5840" s="3">
        <f>Dataset!$T5840*(1-Dataset!$U5840)</f>
        <v>48.150000000000006</v>
      </c>
    </row>
    <row r="5841" spans="1:22" x14ac:dyDescent="0.3">
      <c r="A5841" s="32"/>
      <c r="C5841" s="3">
        <v>5836</v>
      </c>
      <c r="D5841" s="3" t="s">
        <v>8519</v>
      </c>
      <c r="E5841" s="34">
        <v>42530</v>
      </c>
      <c r="F5841" s="34">
        <v>42537</v>
      </c>
      <c r="G5841" s="3" t="s">
        <v>46</v>
      </c>
      <c r="H5841" s="3" t="s">
        <v>669</v>
      </c>
      <c r="I5841" s="3" t="s">
        <v>670</v>
      </c>
      <c r="J5841" s="3" t="s">
        <v>22</v>
      </c>
      <c r="K5841" s="3" t="s">
        <v>23</v>
      </c>
      <c r="L5841" s="3" t="s">
        <v>1420</v>
      </c>
      <c r="M5841" s="3" t="s">
        <v>50</v>
      </c>
      <c r="N5841" s="3">
        <v>33178</v>
      </c>
      <c r="O5841" s="3" t="s">
        <v>26</v>
      </c>
      <c r="P5841" s="3" t="s">
        <v>4648</v>
      </c>
      <c r="Q5841" s="3" t="s">
        <v>42</v>
      </c>
      <c r="R5841" s="3" t="s">
        <v>71</v>
      </c>
      <c r="S5841" s="3" t="s">
        <v>4649</v>
      </c>
      <c r="T5841" s="3">
        <v>38.520000000000003</v>
      </c>
      <c r="U5841" s="35" cm="1">
        <f t="array" ref="U5841">INDEX('Pricing Strategy'!$F$4:$F$71,MATCH(1,(Dataset!$O5841='Pricing Strategy'!$B$4:$B$71)*(Dataset!$Q5841='Pricing Strategy'!$C$4:$C$71)*(Dataset!$R5841='Pricing Strategy'!$D$4:$D$71),))</f>
        <v>0.25</v>
      </c>
      <c r="V5841" s="3">
        <f>Dataset!$T5841*(1-Dataset!$U5841)</f>
        <v>28.89</v>
      </c>
    </row>
    <row r="5842" spans="1:22" x14ac:dyDescent="0.3">
      <c r="A5842" s="32"/>
      <c r="C5842" s="3">
        <v>5837</v>
      </c>
      <c r="D5842" s="3" t="s">
        <v>8519</v>
      </c>
      <c r="E5842" s="34">
        <v>42530</v>
      </c>
      <c r="F5842" s="34">
        <v>42537</v>
      </c>
      <c r="G5842" s="3" t="s">
        <v>46</v>
      </c>
      <c r="H5842" s="3" t="s">
        <v>669</v>
      </c>
      <c r="I5842" s="3" t="s">
        <v>670</v>
      </c>
      <c r="J5842" s="3" t="s">
        <v>22</v>
      </c>
      <c r="K5842" s="3" t="s">
        <v>23</v>
      </c>
      <c r="L5842" s="3" t="s">
        <v>1420</v>
      </c>
      <c r="M5842" s="3" t="s">
        <v>50</v>
      </c>
      <c r="N5842" s="3">
        <v>33178</v>
      </c>
      <c r="O5842" s="3" t="s">
        <v>26</v>
      </c>
      <c r="P5842" s="3" t="s">
        <v>7779</v>
      </c>
      <c r="Q5842" s="3" t="s">
        <v>67</v>
      </c>
      <c r="R5842" s="3" t="s">
        <v>157</v>
      </c>
      <c r="S5842" s="3" t="s">
        <v>7780</v>
      </c>
      <c r="T5842" s="3">
        <v>72.599999999999994</v>
      </c>
      <c r="U5842" s="35" cm="1">
        <f t="array" ref="U5842">INDEX('Pricing Strategy'!$F$4:$F$71,MATCH(1,(Dataset!$O5842='Pricing Strategy'!$B$4:$B$71)*(Dataset!$Q5842='Pricing Strategy'!$C$4:$C$71)*(Dataset!$R5842='Pricing Strategy'!$D$4:$D$71),))</f>
        <v>0.3</v>
      </c>
      <c r="V5842" s="3">
        <f>Dataset!$T5842*(1-Dataset!$U5842)</f>
        <v>50.819999999999993</v>
      </c>
    </row>
    <row r="5843" spans="1:22" x14ac:dyDescent="0.3">
      <c r="A5843" s="32"/>
      <c r="C5843" s="3">
        <v>5838</v>
      </c>
      <c r="D5843" s="3" t="s">
        <v>8520</v>
      </c>
      <c r="E5843" s="34">
        <v>43431</v>
      </c>
      <c r="F5843" s="34">
        <v>43437</v>
      </c>
      <c r="G5843" s="3" t="s">
        <v>46</v>
      </c>
      <c r="H5843" s="3" t="s">
        <v>8521</v>
      </c>
      <c r="I5843" s="3" t="s">
        <v>8522</v>
      </c>
      <c r="J5843" s="3" t="s">
        <v>22</v>
      </c>
      <c r="K5843" s="3" t="s">
        <v>23</v>
      </c>
      <c r="L5843" s="3" t="s">
        <v>38</v>
      </c>
      <c r="M5843" s="3" t="s">
        <v>39</v>
      </c>
      <c r="N5843" s="3">
        <v>90036</v>
      </c>
      <c r="O5843" s="3" t="s">
        <v>40</v>
      </c>
      <c r="P5843" s="3" t="s">
        <v>8523</v>
      </c>
      <c r="Q5843" s="3" t="s">
        <v>67</v>
      </c>
      <c r="R5843" s="3" t="s">
        <v>68</v>
      </c>
      <c r="S5843" s="3" t="s">
        <v>8524</v>
      </c>
      <c r="T5843" s="3">
        <v>57.567999999999998</v>
      </c>
      <c r="U5843" s="35" cm="1">
        <f t="array" ref="U5843">INDEX('Pricing Strategy'!$F$4:$F$71,MATCH(1,(Dataset!$O5843='Pricing Strategy'!$B$4:$B$71)*(Dataset!$Q5843='Pricing Strategy'!$C$4:$C$71)*(Dataset!$R5843='Pricing Strategy'!$D$4:$D$71),))</f>
        <v>0.4</v>
      </c>
      <c r="V5843" s="3">
        <f>Dataset!$T5843*(1-Dataset!$U5843)</f>
        <v>34.540799999999997</v>
      </c>
    </row>
    <row r="5844" spans="1:22" x14ac:dyDescent="0.3">
      <c r="A5844" s="32"/>
      <c r="C5844" s="3">
        <v>5839</v>
      </c>
      <c r="D5844" s="3" t="s">
        <v>8525</v>
      </c>
      <c r="E5844" s="34">
        <v>42456</v>
      </c>
      <c r="F5844" s="34">
        <v>42463</v>
      </c>
      <c r="G5844" s="3" t="s">
        <v>46</v>
      </c>
      <c r="H5844" s="3" t="s">
        <v>5253</v>
      </c>
      <c r="I5844" s="3" t="s">
        <v>5254</v>
      </c>
      <c r="J5844" s="3" t="s">
        <v>22</v>
      </c>
      <c r="K5844" s="3" t="s">
        <v>23</v>
      </c>
      <c r="L5844" s="3" t="s">
        <v>91</v>
      </c>
      <c r="M5844" s="3" t="s">
        <v>92</v>
      </c>
      <c r="N5844" s="3">
        <v>98115</v>
      </c>
      <c r="O5844" s="3" t="s">
        <v>40</v>
      </c>
      <c r="P5844" s="3" t="s">
        <v>8526</v>
      </c>
      <c r="Q5844" s="3" t="s">
        <v>42</v>
      </c>
      <c r="R5844" s="3" t="s">
        <v>55</v>
      </c>
      <c r="S5844" s="3" t="s">
        <v>8527</v>
      </c>
      <c r="T5844" s="3">
        <v>83.7</v>
      </c>
      <c r="U5844" s="35" cm="1">
        <f t="array" ref="U5844">INDEX('Pricing Strategy'!$F$4:$F$71,MATCH(1,(Dataset!$O5844='Pricing Strategy'!$B$4:$B$71)*(Dataset!$Q5844='Pricing Strategy'!$C$4:$C$71)*(Dataset!$R5844='Pricing Strategy'!$D$4:$D$71),))</f>
        <v>0.5</v>
      </c>
      <c r="V5844" s="3">
        <f>Dataset!$T5844*(1-Dataset!$U5844)</f>
        <v>41.85</v>
      </c>
    </row>
    <row r="5845" spans="1:22" x14ac:dyDescent="0.3">
      <c r="A5845" s="32"/>
      <c r="C5845" s="3">
        <v>5840</v>
      </c>
      <c r="D5845" s="3" t="s">
        <v>8528</v>
      </c>
      <c r="E5845" s="34">
        <v>42635</v>
      </c>
      <c r="F5845" s="34">
        <v>42639</v>
      </c>
      <c r="G5845" s="3" t="s">
        <v>19</v>
      </c>
      <c r="H5845" s="3" t="s">
        <v>6205</v>
      </c>
      <c r="I5845" s="3" t="s">
        <v>6206</v>
      </c>
      <c r="J5845" s="3" t="s">
        <v>98</v>
      </c>
      <c r="K5845" s="3" t="s">
        <v>23</v>
      </c>
      <c r="L5845" s="3" t="s">
        <v>1127</v>
      </c>
      <c r="M5845" s="3" t="s">
        <v>315</v>
      </c>
      <c r="N5845" s="3">
        <v>22204</v>
      </c>
      <c r="O5845" s="3" t="s">
        <v>26</v>
      </c>
      <c r="P5845" s="3" t="s">
        <v>4791</v>
      </c>
      <c r="Q5845" s="3" t="s">
        <v>42</v>
      </c>
      <c r="R5845" s="3" t="s">
        <v>86</v>
      </c>
      <c r="S5845" s="3" t="s">
        <v>4792</v>
      </c>
      <c r="T5845" s="3">
        <v>32.4</v>
      </c>
      <c r="U5845" s="35" cm="1">
        <f t="array" ref="U5845">INDEX('Pricing Strategy'!$F$4:$F$71,MATCH(1,(Dataset!$O5845='Pricing Strategy'!$B$4:$B$71)*(Dataset!$Q5845='Pricing Strategy'!$C$4:$C$71)*(Dataset!$R5845='Pricing Strategy'!$D$4:$D$71),))</f>
        <v>0.25</v>
      </c>
      <c r="V5845" s="3">
        <f>Dataset!$T5845*(1-Dataset!$U5845)</f>
        <v>24.299999999999997</v>
      </c>
    </row>
    <row r="5846" spans="1:22" x14ac:dyDescent="0.3">
      <c r="A5846" s="32"/>
      <c r="C5846" s="3">
        <v>5841</v>
      </c>
      <c r="D5846" s="3" t="s">
        <v>8528</v>
      </c>
      <c r="E5846" s="34">
        <v>42635</v>
      </c>
      <c r="F5846" s="34">
        <v>42639</v>
      </c>
      <c r="G5846" s="3" t="s">
        <v>19</v>
      </c>
      <c r="H5846" s="3" t="s">
        <v>6205</v>
      </c>
      <c r="I5846" s="3" t="s">
        <v>6206</v>
      </c>
      <c r="J5846" s="3" t="s">
        <v>98</v>
      </c>
      <c r="K5846" s="3" t="s">
        <v>23</v>
      </c>
      <c r="L5846" s="3" t="s">
        <v>1127</v>
      </c>
      <c r="M5846" s="3" t="s">
        <v>315</v>
      </c>
      <c r="N5846" s="3">
        <v>22204</v>
      </c>
      <c r="O5846" s="3" t="s">
        <v>26</v>
      </c>
      <c r="P5846" s="3" t="s">
        <v>3619</v>
      </c>
      <c r="Q5846" s="3" t="s">
        <v>28</v>
      </c>
      <c r="R5846" s="3" t="s">
        <v>61</v>
      </c>
      <c r="S5846" s="3" t="s">
        <v>3620</v>
      </c>
      <c r="T5846" s="3">
        <v>47.98</v>
      </c>
      <c r="U5846" s="35" cm="1">
        <f t="array" ref="U5846">INDEX('Pricing Strategy'!$F$4:$F$71,MATCH(1,(Dataset!$O5846='Pricing Strategy'!$B$4:$B$71)*(Dataset!$Q5846='Pricing Strategy'!$C$4:$C$71)*(Dataset!$R5846='Pricing Strategy'!$D$4:$D$71),))</f>
        <v>0.25</v>
      </c>
      <c r="V5846" s="3">
        <f>Dataset!$T5846*(1-Dataset!$U5846)</f>
        <v>35.984999999999999</v>
      </c>
    </row>
    <row r="5847" spans="1:22" x14ac:dyDescent="0.3">
      <c r="A5847" s="32"/>
      <c r="C5847" s="3">
        <v>5842</v>
      </c>
      <c r="D5847" s="3" t="s">
        <v>8529</v>
      </c>
      <c r="E5847" s="34">
        <v>42691</v>
      </c>
      <c r="F5847" s="34">
        <v>42695</v>
      </c>
      <c r="G5847" s="3" t="s">
        <v>46</v>
      </c>
      <c r="H5847" s="3" t="s">
        <v>5044</v>
      </c>
      <c r="I5847" s="3" t="s">
        <v>5045</v>
      </c>
      <c r="J5847" s="3" t="s">
        <v>22</v>
      </c>
      <c r="K5847" s="3" t="s">
        <v>23</v>
      </c>
      <c r="L5847" s="3" t="s">
        <v>947</v>
      </c>
      <c r="M5847" s="3" t="s">
        <v>39</v>
      </c>
      <c r="N5847" s="3">
        <v>92105</v>
      </c>
      <c r="O5847" s="3" t="s">
        <v>40</v>
      </c>
      <c r="P5847" s="3" t="s">
        <v>8530</v>
      </c>
      <c r="Q5847" s="3" t="s">
        <v>67</v>
      </c>
      <c r="R5847" s="3" t="s">
        <v>68</v>
      </c>
      <c r="S5847" s="3" t="s">
        <v>8531</v>
      </c>
      <c r="T5847" s="3">
        <v>415.96800000000002</v>
      </c>
      <c r="U5847" s="35" cm="1">
        <f t="array" ref="U5847">INDEX('Pricing Strategy'!$F$4:$F$71,MATCH(1,(Dataset!$O5847='Pricing Strategy'!$B$4:$B$71)*(Dataset!$Q5847='Pricing Strategy'!$C$4:$C$71)*(Dataset!$R5847='Pricing Strategy'!$D$4:$D$71),))</f>
        <v>0.4</v>
      </c>
      <c r="V5847" s="3">
        <f>Dataset!$T5847*(1-Dataset!$U5847)</f>
        <v>249.58080000000001</v>
      </c>
    </row>
    <row r="5848" spans="1:22" x14ac:dyDescent="0.3">
      <c r="A5848" s="32"/>
      <c r="C5848" s="3">
        <v>5843</v>
      </c>
      <c r="D5848" s="3" t="s">
        <v>8529</v>
      </c>
      <c r="E5848" s="34">
        <v>42691</v>
      </c>
      <c r="F5848" s="34">
        <v>42695</v>
      </c>
      <c r="G5848" s="3" t="s">
        <v>46</v>
      </c>
      <c r="H5848" s="3" t="s">
        <v>5044</v>
      </c>
      <c r="I5848" s="3" t="s">
        <v>5045</v>
      </c>
      <c r="J5848" s="3" t="s">
        <v>22</v>
      </c>
      <c r="K5848" s="3" t="s">
        <v>23</v>
      </c>
      <c r="L5848" s="3" t="s">
        <v>947</v>
      </c>
      <c r="M5848" s="3" t="s">
        <v>39</v>
      </c>
      <c r="N5848" s="3">
        <v>92105</v>
      </c>
      <c r="O5848" s="3" t="s">
        <v>40</v>
      </c>
      <c r="P5848" s="3" t="s">
        <v>3448</v>
      </c>
      <c r="Q5848" s="3" t="s">
        <v>42</v>
      </c>
      <c r="R5848" s="3" t="s">
        <v>55</v>
      </c>
      <c r="S5848" s="3" t="s">
        <v>3449</v>
      </c>
      <c r="T5848" s="3">
        <v>304.89999999999998</v>
      </c>
      <c r="U5848" s="35" cm="1">
        <f t="array" ref="U5848">INDEX('Pricing Strategy'!$F$4:$F$71,MATCH(1,(Dataset!$O5848='Pricing Strategy'!$B$4:$B$71)*(Dataset!$Q5848='Pricing Strategy'!$C$4:$C$71)*(Dataset!$R5848='Pricing Strategy'!$D$4:$D$71),))</f>
        <v>0.5</v>
      </c>
      <c r="V5848" s="3">
        <f>Dataset!$T5848*(1-Dataset!$U5848)</f>
        <v>152.44999999999999</v>
      </c>
    </row>
    <row r="5849" spans="1:22" x14ac:dyDescent="0.3">
      <c r="A5849" s="32"/>
      <c r="C5849" s="3">
        <v>5844</v>
      </c>
      <c r="D5849" s="3" t="s">
        <v>8529</v>
      </c>
      <c r="E5849" s="34">
        <v>42691</v>
      </c>
      <c r="F5849" s="34">
        <v>42695</v>
      </c>
      <c r="G5849" s="3" t="s">
        <v>46</v>
      </c>
      <c r="H5849" s="3" t="s">
        <v>5044</v>
      </c>
      <c r="I5849" s="3" t="s">
        <v>5045</v>
      </c>
      <c r="J5849" s="3" t="s">
        <v>22</v>
      </c>
      <c r="K5849" s="3" t="s">
        <v>23</v>
      </c>
      <c r="L5849" s="3" t="s">
        <v>947</v>
      </c>
      <c r="M5849" s="3" t="s">
        <v>39</v>
      </c>
      <c r="N5849" s="3">
        <v>92105</v>
      </c>
      <c r="O5849" s="3" t="s">
        <v>40</v>
      </c>
      <c r="P5849" s="3" t="s">
        <v>7796</v>
      </c>
      <c r="Q5849" s="3" t="s">
        <v>28</v>
      </c>
      <c r="R5849" s="3" t="s">
        <v>61</v>
      </c>
      <c r="S5849" s="3" t="s">
        <v>7797</v>
      </c>
      <c r="T5849" s="3">
        <v>80.959999999999994</v>
      </c>
      <c r="U5849" s="35" cm="1">
        <f t="array" ref="U5849">INDEX('Pricing Strategy'!$F$4:$F$71,MATCH(1,(Dataset!$O5849='Pricing Strategy'!$B$4:$B$71)*(Dataset!$Q5849='Pricing Strategy'!$C$4:$C$71)*(Dataset!$R5849='Pricing Strategy'!$D$4:$D$71),))</f>
        <v>0.4</v>
      </c>
      <c r="V5849" s="3">
        <f>Dataset!$T5849*(1-Dataset!$U5849)</f>
        <v>48.575999999999993</v>
      </c>
    </row>
    <row r="5850" spans="1:22" x14ac:dyDescent="0.3">
      <c r="A5850" s="32"/>
      <c r="C5850" s="3">
        <v>5845</v>
      </c>
      <c r="D5850" s="3" t="s">
        <v>8529</v>
      </c>
      <c r="E5850" s="34">
        <v>42691</v>
      </c>
      <c r="F5850" s="34">
        <v>42695</v>
      </c>
      <c r="G5850" s="3" t="s">
        <v>46</v>
      </c>
      <c r="H5850" s="3" t="s">
        <v>5044</v>
      </c>
      <c r="I5850" s="3" t="s">
        <v>5045</v>
      </c>
      <c r="J5850" s="3" t="s">
        <v>22</v>
      </c>
      <c r="K5850" s="3" t="s">
        <v>23</v>
      </c>
      <c r="L5850" s="3" t="s">
        <v>947</v>
      </c>
      <c r="M5850" s="3" t="s">
        <v>39</v>
      </c>
      <c r="N5850" s="3">
        <v>92105</v>
      </c>
      <c r="O5850" s="3" t="s">
        <v>40</v>
      </c>
      <c r="P5850" s="3" t="s">
        <v>7532</v>
      </c>
      <c r="Q5850" s="3" t="s">
        <v>42</v>
      </c>
      <c r="R5850" s="3" t="s">
        <v>55</v>
      </c>
      <c r="S5850" s="3" t="s">
        <v>7533</v>
      </c>
      <c r="T5850" s="3">
        <v>777.21</v>
      </c>
      <c r="U5850" s="35" cm="1">
        <f t="array" ref="U5850">INDEX('Pricing Strategy'!$F$4:$F$71,MATCH(1,(Dataset!$O5850='Pricing Strategy'!$B$4:$B$71)*(Dataset!$Q5850='Pricing Strategy'!$C$4:$C$71)*(Dataset!$R5850='Pricing Strategy'!$D$4:$D$71),))</f>
        <v>0.5</v>
      </c>
      <c r="V5850" s="3">
        <f>Dataset!$T5850*(1-Dataset!$U5850)</f>
        <v>388.60500000000002</v>
      </c>
    </row>
    <row r="5851" spans="1:22" x14ac:dyDescent="0.3">
      <c r="A5851" s="32"/>
      <c r="C5851" s="3">
        <v>5846</v>
      </c>
      <c r="D5851" s="3" t="s">
        <v>8529</v>
      </c>
      <c r="E5851" s="34">
        <v>42691</v>
      </c>
      <c r="F5851" s="34">
        <v>42695</v>
      </c>
      <c r="G5851" s="3" t="s">
        <v>46</v>
      </c>
      <c r="H5851" s="3" t="s">
        <v>5044</v>
      </c>
      <c r="I5851" s="3" t="s">
        <v>5045</v>
      </c>
      <c r="J5851" s="3" t="s">
        <v>22</v>
      </c>
      <c r="K5851" s="3" t="s">
        <v>23</v>
      </c>
      <c r="L5851" s="3" t="s">
        <v>947</v>
      </c>
      <c r="M5851" s="3" t="s">
        <v>39</v>
      </c>
      <c r="N5851" s="3">
        <v>92105</v>
      </c>
      <c r="O5851" s="3" t="s">
        <v>40</v>
      </c>
      <c r="P5851" s="3" t="s">
        <v>3877</v>
      </c>
      <c r="Q5851" s="3" t="s">
        <v>42</v>
      </c>
      <c r="R5851" s="3" t="s">
        <v>86</v>
      </c>
      <c r="S5851" s="3" t="s">
        <v>3878</v>
      </c>
      <c r="T5851" s="3">
        <v>32.4</v>
      </c>
      <c r="U5851" s="35" cm="1">
        <f t="array" ref="U5851">INDEX('Pricing Strategy'!$F$4:$F$71,MATCH(1,(Dataset!$O5851='Pricing Strategy'!$B$4:$B$71)*(Dataset!$Q5851='Pricing Strategy'!$C$4:$C$71)*(Dataset!$R5851='Pricing Strategy'!$D$4:$D$71),))</f>
        <v>0.4</v>
      </c>
      <c r="V5851" s="3">
        <f>Dataset!$T5851*(1-Dataset!$U5851)</f>
        <v>19.439999999999998</v>
      </c>
    </row>
    <row r="5852" spans="1:22" x14ac:dyDescent="0.3">
      <c r="A5852" s="32"/>
      <c r="C5852" s="3">
        <v>5847</v>
      </c>
      <c r="D5852" s="3" t="s">
        <v>8529</v>
      </c>
      <c r="E5852" s="34">
        <v>42691</v>
      </c>
      <c r="F5852" s="34">
        <v>42695</v>
      </c>
      <c r="G5852" s="3" t="s">
        <v>46</v>
      </c>
      <c r="H5852" s="3" t="s">
        <v>5044</v>
      </c>
      <c r="I5852" s="3" t="s">
        <v>5045</v>
      </c>
      <c r="J5852" s="3" t="s">
        <v>22</v>
      </c>
      <c r="K5852" s="3" t="s">
        <v>23</v>
      </c>
      <c r="L5852" s="3" t="s">
        <v>947</v>
      </c>
      <c r="M5852" s="3" t="s">
        <v>39</v>
      </c>
      <c r="N5852" s="3">
        <v>92105</v>
      </c>
      <c r="O5852" s="3" t="s">
        <v>40</v>
      </c>
      <c r="P5852" s="3" t="s">
        <v>3501</v>
      </c>
      <c r="Q5852" s="3" t="s">
        <v>28</v>
      </c>
      <c r="R5852" s="3" t="s">
        <v>32</v>
      </c>
      <c r="S5852" s="3" t="s">
        <v>3502</v>
      </c>
      <c r="T5852" s="3">
        <v>225.56800000000001</v>
      </c>
      <c r="U5852" s="35" cm="1">
        <f t="array" ref="U5852">INDEX('Pricing Strategy'!$F$4:$F$71,MATCH(1,(Dataset!$O5852='Pricing Strategy'!$B$4:$B$71)*(Dataset!$Q5852='Pricing Strategy'!$C$4:$C$71)*(Dataset!$R5852='Pricing Strategy'!$D$4:$D$71),))</f>
        <v>0.45</v>
      </c>
      <c r="V5852" s="3">
        <f>Dataset!$T5852*(1-Dataset!$U5852)</f>
        <v>124.06240000000001</v>
      </c>
    </row>
    <row r="5853" spans="1:22" x14ac:dyDescent="0.3">
      <c r="A5853" s="32"/>
      <c r="C5853" s="3">
        <v>5848</v>
      </c>
      <c r="D5853" s="3" t="s">
        <v>8529</v>
      </c>
      <c r="E5853" s="34">
        <v>42691</v>
      </c>
      <c r="F5853" s="34">
        <v>42695</v>
      </c>
      <c r="G5853" s="3" t="s">
        <v>46</v>
      </c>
      <c r="H5853" s="3" t="s">
        <v>5044</v>
      </c>
      <c r="I5853" s="3" t="s">
        <v>5045</v>
      </c>
      <c r="J5853" s="3" t="s">
        <v>22</v>
      </c>
      <c r="K5853" s="3" t="s">
        <v>23</v>
      </c>
      <c r="L5853" s="3" t="s">
        <v>947</v>
      </c>
      <c r="M5853" s="3" t="s">
        <v>39</v>
      </c>
      <c r="N5853" s="3">
        <v>92105</v>
      </c>
      <c r="O5853" s="3" t="s">
        <v>40</v>
      </c>
      <c r="P5853" s="3" t="s">
        <v>4487</v>
      </c>
      <c r="Q5853" s="3" t="s">
        <v>28</v>
      </c>
      <c r="R5853" s="3" t="s">
        <v>61</v>
      </c>
      <c r="S5853" s="3" t="s">
        <v>4488</v>
      </c>
      <c r="T5853" s="3">
        <v>36.6</v>
      </c>
      <c r="U5853" s="35" cm="1">
        <f t="array" ref="U5853">INDEX('Pricing Strategy'!$F$4:$F$71,MATCH(1,(Dataset!$O5853='Pricing Strategy'!$B$4:$B$71)*(Dataset!$Q5853='Pricing Strategy'!$C$4:$C$71)*(Dataset!$R5853='Pricing Strategy'!$D$4:$D$71),))</f>
        <v>0.4</v>
      </c>
      <c r="V5853" s="3">
        <f>Dataset!$T5853*(1-Dataset!$U5853)</f>
        <v>21.96</v>
      </c>
    </row>
    <row r="5854" spans="1:22" x14ac:dyDescent="0.3">
      <c r="A5854" s="32"/>
      <c r="C5854" s="3">
        <v>5849</v>
      </c>
      <c r="D5854" s="3" t="s">
        <v>8532</v>
      </c>
      <c r="E5854" s="34">
        <v>42684</v>
      </c>
      <c r="F5854" s="34">
        <v>42688</v>
      </c>
      <c r="G5854" s="3" t="s">
        <v>46</v>
      </c>
      <c r="H5854" s="3" t="s">
        <v>1529</v>
      </c>
      <c r="I5854" s="3" t="s">
        <v>1530</v>
      </c>
      <c r="J5854" s="3" t="s">
        <v>98</v>
      </c>
      <c r="K5854" s="3" t="s">
        <v>23</v>
      </c>
      <c r="L5854" s="3" t="s">
        <v>563</v>
      </c>
      <c r="M5854" s="3" t="s">
        <v>225</v>
      </c>
      <c r="N5854" s="3">
        <v>55113</v>
      </c>
      <c r="O5854" s="3" t="s">
        <v>101</v>
      </c>
      <c r="P5854" s="3" t="s">
        <v>3310</v>
      </c>
      <c r="Q5854" s="3" t="s">
        <v>42</v>
      </c>
      <c r="R5854" s="3" t="s">
        <v>74</v>
      </c>
      <c r="S5854" s="3" t="s">
        <v>3311</v>
      </c>
      <c r="T5854" s="3">
        <v>715.64</v>
      </c>
      <c r="U5854" s="35" cm="1">
        <f t="array" ref="U5854">INDEX('Pricing Strategy'!$F$4:$F$71,MATCH(1,(Dataset!$O5854='Pricing Strategy'!$B$4:$B$71)*(Dataset!$Q5854='Pricing Strategy'!$C$4:$C$71)*(Dataset!$R5854='Pricing Strategy'!$D$4:$D$71),))</f>
        <v>0.3</v>
      </c>
      <c r="V5854" s="3">
        <f>Dataset!$T5854*(1-Dataset!$U5854)</f>
        <v>500.94799999999998</v>
      </c>
    </row>
    <row r="5855" spans="1:22" x14ac:dyDescent="0.3">
      <c r="A5855" s="32"/>
      <c r="C5855" s="3">
        <v>5850</v>
      </c>
      <c r="D5855" s="3" t="s">
        <v>8532</v>
      </c>
      <c r="E5855" s="34">
        <v>42684</v>
      </c>
      <c r="F5855" s="34">
        <v>42688</v>
      </c>
      <c r="G5855" s="3" t="s">
        <v>46</v>
      </c>
      <c r="H5855" s="3" t="s">
        <v>1529</v>
      </c>
      <c r="I5855" s="3" t="s">
        <v>1530</v>
      </c>
      <c r="J5855" s="3" t="s">
        <v>98</v>
      </c>
      <c r="K5855" s="3" t="s">
        <v>23</v>
      </c>
      <c r="L5855" s="3" t="s">
        <v>563</v>
      </c>
      <c r="M5855" s="3" t="s">
        <v>225</v>
      </c>
      <c r="N5855" s="3">
        <v>55113</v>
      </c>
      <c r="O5855" s="3" t="s">
        <v>101</v>
      </c>
      <c r="P5855" s="3" t="s">
        <v>5006</v>
      </c>
      <c r="Q5855" s="3" t="s">
        <v>42</v>
      </c>
      <c r="R5855" s="3" t="s">
        <v>55</v>
      </c>
      <c r="S5855" s="3" t="s">
        <v>5007</v>
      </c>
      <c r="T5855" s="3">
        <v>795.51</v>
      </c>
      <c r="U5855" s="35" cm="1">
        <f t="array" ref="U5855">INDEX('Pricing Strategy'!$F$4:$F$71,MATCH(1,(Dataset!$O5855='Pricing Strategy'!$B$4:$B$71)*(Dataset!$Q5855='Pricing Strategy'!$C$4:$C$71)*(Dataset!$R5855='Pricing Strategy'!$D$4:$D$71),))</f>
        <v>0.4</v>
      </c>
      <c r="V5855" s="3">
        <f>Dataset!$T5855*(1-Dataset!$U5855)</f>
        <v>477.30599999999998</v>
      </c>
    </row>
    <row r="5856" spans="1:22" x14ac:dyDescent="0.3">
      <c r="A5856" s="32"/>
      <c r="C5856" s="3">
        <v>5851</v>
      </c>
      <c r="D5856" s="3" t="s">
        <v>8532</v>
      </c>
      <c r="E5856" s="34">
        <v>42684</v>
      </c>
      <c r="F5856" s="34">
        <v>42688</v>
      </c>
      <c r="G5856" s="3" t="s">
        <v>46</v>
      </c>
      <c r="H5856" s="3" t="s">
        <v>1529</v>
      </c>
      <c r="I5856" s="3" t="s">
        <v>1530</v>
      </c>
      <c r="J5856" s="3" t="s">
        <v>98</v>
      </c>
      <c r="K5856" s="3" t="s">
        <v>23</v>
      </c>
      <c r="L5856" s="3" t="s">
        <v>563</v>
      </c>
      <c r="M5856" s="3" t="s">
        <v>225</v>
      </c>
      <c r="N5856" s="3">
        <v>55113</v>
      </c>
      <c r="O5856" s="3" t="s">
        <v>101</v>
      </c>
      <c r="P5856" s="3" t="s">
        <v>6857</v>
      </c>
      <c r="Q5856" s="3" t="s">
        <v>67</v>
      </c>
      <c r="R5856" s="3" t="s">
        <v>1216</v>
      </c>
      <c r="S5856" s="3" t="s">
        <v>6858</v>
      </c>
      <c r="T5856" s="3">
        <v>549.99</v>
      </c>
      <c r="U5856" s="35" cm="1">
        <f t="array" ref="U5856">INDEX('Pricing Strategy'!$F$4:$F$71,MATCH(1,(Dataset!$O5856='Pricing Strategy'!$B$4:$B$71)*(Dataset!$Q5856='Pricing Strategy'!$C$4:$C$71)*(Dataset!$R5856='Pricing Strategy'!$D$4:$D$71),))</f>
        <v>0.4</v>
      </c>
      <c r="V5856" s="3">
        <f>Dataset!$T5856*(1-Dataset!$U5856)</f>
        <v>329.99399999999997</v>
      </c>
    </row>
    <row r="5857" spans="1:22" x14ac:dyDescent="0.3">
      <c r="A5857" s="32"/>
      <c r="C5857" s="3">
        <v>5852</v>
      </c>
      <c r="D5857" s="3" t="s">
        <v>8532</v>
      </c>
      <c r="E5857" s="34">
        <v>42684</v>
      </c>
      <c r="F5857" s="34">
        <v>42688</v>
      </c>
      <c r="G5857" s="3" t="s">
        <v>46</v>
      </c>
      <c r="H5857" s="3" t="s">
        <v>1529</v>
      </c>
      <c r="I5857" s="3" t="s">
        <v>1530</v>
      </c>
      <c r="J5857" s="3" t="s">
        <v>98</v>
      </c>
      <c r="K5857" s="3" t="s">
        <v>23</v>
      </c>
      <c r="L5857" s="3" t="s">
        <v>563</v>
      </c>
      <c r="M5857" s="3" t="s">
        <v>225</v>
      </c>
      <c r="N5857" s="3">
        <v>55113</v>
      </c>
      <c r="O5857" s="3" t="s">
        <v>101</v>
      </c>
      <c r="P5857" s="3" t="s">
        <v>1726</v>
      </c>
      <c r="Q5857" s="3" t="s">
        <v>42</v>
      </c>
      <c r="R5857" s="3" t="s">
        <v>71</v>
      </c>
      <c r="S5857" s="3" t="s">
        <v>1727</v>
      </c>
      <c r="T5857" s="3">
        <v>74.760000000000005</v>
      </c>
      <c r="U5857" s="35" cm="1">
        <f t="array" ref="U5857">INDEX('Pricing Strategy'!$F$4:$F$71,MATCH(1,(Dataset!$O5857='Pricing Strategy'!$B$4:$B$71)*(Dataset!$Q5857='Pricing Strategy'!$C$4:$C$71)*(Dataset!$R5857='Pricing Strategy'!$D$4:$D$71),))</f>
        <v>0.3</v>
      </c>
      <c r="V5857" s="3">
        <f>Dataset!$T5857*(1-Dataset!$U5857)</f>
        <v>52.332000000000001</v>
      </c>
    </row>
    <row r="5858" spans="1:22" x14ac:dyDescent="0.3">
      <c r="A5858" s="32"/>
      <c r="C5858" s="3">
        <v>5853</v>
      </c>
      <c r="D5858" s="3" t="s">
        <v>8532</v>
      </c>
      <c r="E5858" s="34">
        <v>42684</v>
      </c>
      <c r="F5858" s="34">
        <v>42688</v>
      </c>
      <c r="G5858" s="3" t="s">
        <v>46</v>
      </c>
      <c r="H5858" s="3" t="s">
        <v>1529</v>
      </c>
      <c r="I5858" s="3" t="s">
        <v>1530</v>
      </c>
      <c r="J5858" s="3" t="s">
        <v>98</v>
      </c>
      <c r="K5858" s="3" t="s">
        <v>23</v>
      </c>
      <c r="L5858" s="3" t="s">
        <v>563</v>
      </c>
      <c r="M5858" s="3" t="s">
        <v>225</v>
      </c>
      <c r="N5858" s="3">
        <v>55113</v>
      </c>
      <c r="O5858" s="3" t="s">
        <v>101</v>
      </c>
      <c r="P5858" s="3" t="s">
        <v>921</v>
      </c>
      <c r="Q5858" s="3" t="s">
        <v>28</v>
      </c>
      <c r="R5858" s="3" t="s">
        <v>61</v>
      </c>
      <c r="S5858" s="3" t="s">
        <v>922</v>
      </c>
      <c r="T5858" s="3">
        <v>29.22</v>
      </c>
      <c r="U5858" s="35" cm="1">
        <f t="array" ref="U5858">INDEX('Pricing Strategy'!$F$4:$F$71,MATCH(1,(Dataset!$O5858='Pricing Strategy'!$B$4:$B$71)*(Dataset!$Q5858='Pricing Strategy'!$C$4:$C$71)*(Dataset!$R5858='Pricing Strategy'!$D$4:$D$71),))</f>
        <v>0.3</v>
      </c>
      <c r="V5858" s="3">
        <f>Dataset!$T5858*(1-Dataset!$U5858)</f>
        <v>20.453999999999997</v>
      </c>
    </row>
    <row r="5859" spans="1:22" x14ac:dyDescent="0.3">
      <c r="A5859" s="32"/>
      <c r="C5859" s="3">
        <v>5854</v>
      </c>
      <c r="D5859" s="3" t="s">
        <v>8533</v>
      </c>
      <c r="E5859" s="34">
        <v>42257</v>
      </c>
      <c r="F5859" s="34">
        <v>42261</v>
      </c>
      <c r="G5859" s="3" t="s">
        <v>46</v>
      </c>
      <c r="H5859" s="3" t="s">
        <v>4458</v>
      </c>
      <c r="I5859" s="3" t="s">
        <v>4459</v>
      </c>
      <c r="J5859" s="3" t="s">
        <v>98</v>
      </c>
      <c r="K5859" s="3" t="s">
        <v>23</v>
      </c>
      <c r="L5859" s="3" t="s">
        <v>2982</v>
      </c>
      <c r="M5859" s="3" t="s">
        <v>315</v>
      </c>
      <c r="N5859" s="3">
        <v>23464</v>
      </c>
      <c r="O5859" s="3" t="s">
        <v>26</v>
      </c>
      <c r="P5859" s="3" t="s">
        <v>1223</v>
      </c>
      <c r="Q5859" s="3" t="s">
        <v>42</v>
      </c>
      <c r="R5859" s="3" t="s">
        <v>71</v>
      </c>
      <c r="S5859" s="3" t="s">
        <v>1224</v>
      </c>
      <c r="T5859" s="3">
        <v>9.64</v>
      </c>
      <c r="U5859" s="35" cm="1">
        <f t="array" ref="U5859">INDEX('Pricing Strategy'!$F$4:$F$71,MATCH(1,(Dataset!$O5859='Pricing Strategy'!$B$4:$B$71)*(Dataset!$Q5859='Pricing Strategy'!$C$4:$C$71)*(Dataset!$R5859='Pricing Strategy'!$D$4:$D$71),))</f>
        <v>0.25</v>
      </c>
      <c r="V5859" s="3">
        <f>Dataset!$T5859*(1-Dataset!$U5859)</f>
        <v>7.23</v>
      </c>
    </row>
    <row r="5860" spans="1:22" x14ac:dyDescent="0.3">
      <c r="A5860" s="32"/>
      <c r="C5860" s="3">
        <v>5855</v>
      </c>
      <c r="D5860" s="3" t="s">
        <v>8534</v>
      </c>
      <c r="E5860" s="34">
        <v>42587</v>
      </c>
      <c r="F5860" s="34">
        <v>42593</v>
      </c>
      <c r="G5860" s="3" t="s">
        <v>46</v>
      </c>
      <c r="H5860" s="3" t="s">
        <v>6642</v>
      </c>
      <c r="I5860" s="3" t="s">
        <v>6643</v>
      </c>
      <c r="J5860" s="3" t="s">
        <v>37</v>
      </c>
      <c r="K5860" s="3" t="s">
        <v>23</v>
      </c>
      <c r="L5860" s="3" t="s">
        <v>814</v>
      </c>
      <c r="M5860" s="3" t="s">
        <v>100</v>
      </c>
      <c r="N5860" s="3">
        <v>75220</v>
      </c>
      <c r="O5860" s="3" t="s">
        <v>101</v>
      </c>
      <c r="P5860" s="3" t="s">
        <v>4809</v>
      </c>
      <c r="Q5860" s="3" t="s">
        <v>42</v>
      </c>
      <c r="R5860" s="3" t="s">
        <v>55</v>
      </c>
      <c r="S5860" s="3" t="s">
        <v>4810</v>
      </c>
      <c r="T5860" s="3">
        <v>33.488</v>
      </c>
      <c r="U5860" s="35" cm="1">
        <f t="array" ref="U5860">INDEX('Pricing Strategy'!$F$4:$F$71,MATCH(1,(Dataset!$O5860='Pricing Strategy'!$B$4:$B$71)*(Dataset!$Q5860='Pricing Strategy'!$C$4:$C$71)*(Dataset!$R5860='Pricing Strategy'!$D$4:$D$71),))</f>
        <v>0.4</v>
      </c>
      <c r="V5860" s="3">
        <f>Dataset!$T5860*(1-Dataset!$U5860)</f>
        <v>20.0928</v>
      </c>
    </row>
    <row r="5861" spans="1:22" x14ac:dyDescent="0.3">
      <c r="A5861" s="32"/>
      <c r="C5861" s="3">
        <v>5856</v>
      </c>
      <c r="D5861" s="3" t="s">
        <v>8534</v>
      </c>
      <c r="E5861" s="34">
        <v>42587</v>
      </c>
      <c r="F5861" s="34">
        <v>42593</v>
      </c>
      <c r="G5861" s="3" t="s">
        <v>46</v>
      </c>
      <c r="H5861" s="3" t="s">
        <v>6642</v>
      </c>
      <c r="I5861" s="3" t="s">
        <v>6643</v>
      </c>
      <c r="J5861" s="3" t="s">
        <v>37</v>
      </c>
      <c r="K5861" s="3" t="s">
        <v>23</v>
      </c>
      <c r="L5861" s="3" t="s">
        <v>814</v>
      </c>
      <c r="M5861" s="3" t="s">
        <v>100</v>
      </c>
      <c r="N5861" s="3">
        <v>75220</v>
      </c>
      <c r="O5861" s="3" t="s">
        <v>101</v>
      </c>
      <c r="P5861" s="3" t="s">
        <v>6445</v>
      </c>
      <c r="Q5861" s="3" t="s">
        <v>42</v>
      </c>
      <c r="R5861" s="3" t="s">
        <v>575</v>
      </c>
      <c r="S5861" s="3" t="s">
        <v>6446</v>
      </c>
      <c r="T5861" s="3">
        <v>23.04</v>
      </c>
      <c r="U5861" s="35" cm="1">
        <f t="array" ref="U5861">INDEX('Pricing Strategy'!$F$4:$F$71,MATCH(1,(Dataset!$O5861='Pricing Strategy'!$B$4:$B$71)*(Dataset!$Q5861='Pricing Strategy'!$C$4:$C$71)*(Dataset!$R5861='Pricing Strategy'!$D$4:$D$71),))</f>
        <v>0.35</v>
      </c>
      <c r="V5861" s="3">
        <f>Dataset!$T5861*(1-Dataset!$U5861)</f>
        <v>14.975999999999999</v>
      </c>
    </row>
    <row r="5862" spans="1:22" x14ac:dyDescent="0.3">
      <c r="A5862" s="32"/>
      <c r="C5862" s="3">
        <v>5857</v>
      </c>
      <c r="D5862" s="3" t="s">
        <v>8534</v>
      </c>
      <c r="E5862" s="34">
        <v>42587</v>
      </c>
      <c r="F5862" s="34">
        <v>42593</v>
      </c>
      <c r="G5862" s="3" t="s">
        <v>46</v>
      </c>
      <c r="H5862" s="3" t="s">
        <v>6642</v>
      </c>
      <c r="I5862" s="3" t="s">
        <v>6643</v>
      </c>
      <c r="J5862" s="3" t="s">
        <v>37</v>
      </c>
      <c r="K5862" s="3" t="s">
        <v>23</v>
      </c>
      <c r="L5862" s="3" t="s">
        <v>814</v>
      </c>
      <c r="M5862" s="3" t="s">
        <v>100</v>
      </c>
      <c r="N5862" s="3">
        <v>75220</v>
      </c>
      <c r="O5862" s="3" t="s">
        <v>101</v>
      </c>
      <c r="P5862" s="3" t="s">
        <v>5222</v>
      </c>
      <c r="Q5862" s="3" t="s">
        <v>42</v>
      </c>
      <c r="R5862" s="3" t="s">
        <v>71</v>
      </c>
      <c r="S5862" s="3" t="s">
        <v>5223</v>
      </c>
      <c r="T5862" s="3">
        <v>1.3620000000000001</v>
      </c>
      <c r="U5862" s="35" cm="1">
        <f t="array" ref="U5862">INDEX('Pricing Strategy'!$F$4:$F$71,MATCH(1,(Dataset!$O5862='Pricing Strategy'!$B$4:$B$71)*(Dataset!$Q5862='Pricing Strategy'!$C$4:$C$71)*(Dataset!$R5862='Pricing Strategy'!$D$4:$D$71),))</f>
        <v>0.3</v>
      </c>
      <c r="V5862" s="3">
        <f>Dataset!$T5862*(1-Dataset!$U5862)</f>
        <v>0.95340000000000003</v>
      </c>
    </row>
    <row r="5863" spans="1:22" x14ac:dyDescent="0.3">
      <c r="A5863" s="32"/>
      <c r="C5863" s="3">
        <v>5858</v>
      </c>
      <c r="D5863" s="3" t="s">
        <v>8534</v>
      </c>
      <c r="E5863" s="34">
        <v>42587</v>
      </c>
      <c r="F5863" s="34">
        <v>42593</v>
      </c>
      <c r="G5863" s="3" t="s">
        <v>46</v>
      </c>
      <c r="H5863" s="3" t="s">
        <v>6642</v>
      </c>
      <c r="I5863" s="3" t="s">
        <v>6643</v>
      </c>
      <c r="J5863" s="3" t="s">
        <v>37</v>
      </c>
      <c r="K5863" s="3" t="s">
        <v>23</v>
      </c>
      <c r="L5863" s="3" t="s">
        <v>814</v>
      </c>
      <c r="M5863" s="3" t="s">
        <v>100</v>
      </c>
      <c r="N5863" s="3">
        <v>75220</v>
      </c>
      <c r="O5863" s="3" t="s">
        <v>101</v>
      </c>
      <c r="P5863" s="3" t="s">
        <v>5067</v>
      </c>
      <c r="Q5863" s="3" t="s">
        <v>28</v>
      </c>
      <c r="R5863" s="3" t="s">
        <v>61</v>
      </c>
      <c r="S5863" s="3" t="s">
        <v>5068</v>
      </c>
      <c r="T5863" s="3">
        <v>14.76</v>
      </c>
      <c r="U5863" s="35" cm="1">
        <f t="array" ref="U5863">INDEX('Pricing Strategy'!$F$4:$F$71,MATCH(1,(Dataset!$O5863='Pricing Strategy'!$B$4:$B$71)*(Dataset!$Q5863='Pricing Strategy'!$C$4:$C$71)*(Dataset!$R5863='Pricing Strategy'!$D$4:$D$71),))</f>
        <v>0.3</v>
      </c>
      <c r="V5863" s="3">
        <f>Dataset!$T5863*(1-Dataset!$U5863)</f>
        <v>10.331999999999999</v>
      </c>
    </row>
    <row r="5864" spans="1:22" x14ac:dyDescent="0.3">
      <c r="A5864" s="32"/>
      <c r="C5864" s="3">
        <v>5859</v>
      </c>
      <c r="D5864" s="3" t="s">
        <v>8535</v>
      </c>
      <c r="E5864" s="34">
        <v>43346</v>
      </c>
      <c r="F5864" s="34">
        <v>43350</v>
      </c>
      <c r="G5864" s="3" t="s">
        <v>19</v>
      </c>
      <c r="H5864" s="3" t="s">
        <v>2487</v>
      </c>
      <c r="I5864" s="3" t="s">
        <v>2488</v>
      </c>
      <c r="J5864" s="3" t="s">
        <v>22</v>
      </c>
      <c r="K5864" s="3" t="s">
        <v>23</v>
      </c>
      <c r="L5864" s="3" t="s">
        <v>83</v>
      </c>
      <c r="M5864" s="3" t="s">
        <v>39</v>
      </c>
      <c r="N5864" s="3">
        <v>94521</v>
      </c>
      <c r="O5864" s="3" t="s">
        <v>40</v>
      </c>
      <c r="P5864" s="3" t="s">
        <v>7056</v>
      </c>
      <c r="Q5864" s="3" t="s">
        <v>28</v>
      </c>
      <c r="R5864" s="3" t="s">
        <v>29</v>
      </c>
      <c r="S5864" s="3" t="s">
        <v>7057</v>
      </c>
      <c r="T5864" s="3">
        <v>239.666</v>
      </c>
      <c r="U5864" s="35" cm="1">
        <f t="array" ref="U5864">INDEX('Pricing Strategy'!$F$4:$F$71,MATCH(1,(Dataset!$O5864='Pricing Strategy'!$B$4:$B$71)*(Dataset!$Q5864='Pricing Strategy'!$C$4:$C$71)*(Dataset!$R5864='Pricing Strategy'!$D$4:$D$71),))</f>
        <v>0.5</v>
      </c>
      <c r="V5864" s="3">
        <f>Dataset!$T5864*(1-Dataset!$U5864)</f>
        <v>119.833</v>
      </c>
    </row>
    <row r="5865" spans="1:22" x14ac:dyDescent="0.3">
      <c r="A5865" s="32"/>
      <c r="C5865" s="3">
        <v>5860</v>
      </c>
      <c r="D5865" s="3" t="s">
        <v>8536</v>
      </c>
      <c r="E5865" s="34">
        <v>42675</v>
      </c>
      <c r="F5865" s="34">
        <v>42682</v>
      </c>
      <c r="G5865" s="3" t="s">
        <v>46</v>
      </c>
      <c r="H5865" s="3" t="s">
        <v>5904</v>
      </c>
      <c r="I5865" s="3" t="s">
        <v>5905</v>
      </c>
      <c r="J5865" s="3" t="s">
        <v>22</v>
      </c>
      <c r="K5865" s="3" t="s">
        <v>23</v>
      </c>
      <c r="L5865" s="3" t="s">
        <v>8537</v>
      </c>
      <c r="M5865" s="3" t="s">
        <v>1709</v>
      </c>
      <c r="N5865" s="3">
        <v>72032</v>
      </c>
      <c r="O5865" s="3" t="s">
        <v>26</v>
      </c>
      <c r="P5865" s="3" t="s">
        <v>3925</v>
      </c>
      <c r="Q5865" s="3" t="s">
        <v>28</v>
      </c>
      <c r="R5865" s="3" t="s">
        <v>52</v>
      </c>
      <c r="S5865" s="3" t="s">
        <v>3926</v>
      </c>
      <c r="T5865" s="3">
        <v>301.95999999999998</v>
      </c>
      <c r="U5865" s="35" cm="1">
        <f t="array" ref="U5865">INDEX('Pricing Strategy'!$F$4:$F$71,MATCH(1,(Dataset!$O5865='Pricing Strategy'!$B$4:$B$71)*(Dataset!$Q5865='Pricing Strategy'!$C$4:$C$71)*(Dataset!$R5865='Pricing Strategy'!$D$4:$D$71),))</f>
        <v>0.3</v>
      </c>
      <c r="V5865" s="3">
        <f>Dataset!$T5865*(1-Dataset!$U5865)</f>
        <v>211.37199999999999</v>
      </c>
    </row>
    <row r="5866" spans="1:22" x14ac:dyDescent="0.3">
      <c r="A5866" s="32"/>
      <c r="C5866" s="3">
        <v>5861</v>
      </c>
      <c r="D5866" s="3" t="s">
        <v>8538</v>
      </c>
      <c r="E5866" s="34">
        <v>42489</v>
      </c>
      <c r="F5866" s="34">
        <v>42494</v>
      </c>
      <c r="G5866" s="3" t="s">
        <v>19</v>
      </c>
      <c r="H5866" s="3" t="s">
        <v>719</v>
      </c>
      <c r="I5866" s="3" t="s">
        <v>720</v>
      </c>
      <c r="J5866" s="3" t="s">
        <v>98</v>
      </c>
      <c r="K5866" s="3" t="s">
        <v>23</v>
      </c>
      <c r="L5866" s="3" t="s">
        <v>142</v>
      </c>
      <c r="M5866" s="3" t="s">
        <v>143</v>
      </c>
      <c r="N5866" s="3">
        <v>19120</v>
      </c>
      <c r="O5866" s="3" t="s">
        <v>144</v>
      </c>
      <c r="P5866" s="3" t="s">
        <v>4185</v>
      </c>
      <c r="Q5866" s="3" t="s">
        <v>42</v>
      </c>
      <c r="R5866" s="3" t="s">
        <v>86</v>
      </c>
      <c r="S5866" s="3" t="s">
        <v>4186</v>
      </c>
      <c r="T5866" s="3">
        <v>7.968</v>
      </c>
      <c r="U5866" s="35" cm="1">
        <f t="array" ref="U5866">INDEX('Pricing Strategy'!$F$4:$F$71,MATCH(1,(Dataset!$O5866='Pricing Strategy'!$B$4:$B$71)*(Dataset!$Q5866='Pricing Strategy'!$C$4:$C$71)*(Dataset!$R5866='Pricing Strategy'!$D$4:$D$71),))</f>
        <v>0.4</v>
      </c>
      <c r="V5866" s="3">
        <f>Dataset!$T5866*(1-Dataset!$U5866)</f>
        <v>4.7808000000000002</v>
      </c>
    </row>
    <row r="5867" spans="1:22" x14ac:dyDescent="0.3">
      <c r="A5867" s="32"/>
      <c r="C5867" s="3">
        <v>5862</v>
      </c>
      <c r="D5867" s="3" t="s">
        <v>8539</v>
      </c>
      <c r="E5867" s="34">
        <v>42856</v>
      </c>
      <c r="F5867" s="34">
        <v>42859</v>
      </c>
      <c r="G5867" s="3" t="s">
        <v>19</v>
      </c>
      <c r="H5867" s="3" t="s">
        <v>5681</v>
      </c>
      <c r="I5867" s="3" t="s">
        <v>5682</v>
      </c>
      <c r="J5867" s="3" t="s">
        <v>22</v>
      </c>
      <c r="K5867" s="3" t="s">
        <v>23</v>
      </c>
      <c r="L5867" s="3" t="s">
        <v>5147</v>
      </c>
      <c r="M5867" s="3" t="s">
        <v>1709</v>
      </c>
      <c r="N5867" s="3">
        <v>72209</v>
      </c>
      <c r="O5867" s="3" t="s">
        <v>26</v>
      </c>
      <c r="P5867" s="3" t="s">
        <v>8540</v>
      </c>
      <c r="Q5867" s="3" t="s">
        <v>42</v>
      </c>
      <c r="R5867" s="3" t="s">
        <v>86</v>
      </c>
      <c r="S5867" s="3" t="s">
        <v>8541</v>
      </c>
      <c r="T5867" s="3">
        <v>109.92</v>
      </c>
      <c r="U5867" s="35" cm="1">
        <f t="array" ref="U5867">INDEX('Pricing Strategy'!$F$4:$F$71,MATCH(1,(Dataset!$O5867='Pricing Strategy'!$B$4:$B$71)*(Dataset!$Q5867='Pricing Strategy'!$C$4:$C$71)*(Dataset!$R5867='Pricing Strategy'!$D$4:$D$71),))</f>
        <v>0.25</v>
      </c>
      <c r="V5867" s="3">
        <f>Dataset!$T5867*(1-Dataset!$U5867)</f>
        <v>82.44</v>
      </c>
    </row>
    <row r="5868" spans="1:22" x14ac:dyDescent="0.3">
      <c r="A5868" s="32"/>
      <c r="C5868" s="3">
        <v>5863</v>
      </c>
      <c r="D5868" s="3" t="s">
        <v>8539</v>
      </c>
      <c r="E5868" s="34">
        <v>42856</v>
      </c>
      <c r="F5868" s="34">
        <v>42859</v>
      </c>
      <c r="G5868" s="3" t="s">
        <v>19</v>
      </c>
      <c r="H5868" s="3" t="s">
        <v>5681</v>
      </c>
      <c r="I5868" s="3" t="s">
        <v>5682</v>
      </c>
      <c r="J5868" s="3" t="s">
        <v>22</v>
      </c>
      <c r="K5868" s="3" t="s">
        <v>23</v>
      </c>
      <c r="L5868" s="3" t="s">
        <v>5147</v>
      </c>
      <c r="M5868" s="3" t="s">
        <v>1709</v>
      </c>
      <c r="N5868" s="3">
        <v>72209</v>
      </c>
      <c r="O5868" s="3" t="s">
        <v>26</v>
      </c>
      <c r="P5868" s="3" t="s">
        <v>5363</v>
      </c>
      <c r="Q5868" s="3" t="s">
        <v>42</v>
      </c>
      <c r="R5868" s="3" t="s">
        <v>86</v>
      </c>
      <c r="S5868" s="3" t="s">
        <v>5364</v>
      </c>
      <c r="T5868" s="3">
        <v>19.440000000000001</v>
      </c>
      <c r="U5868" s="35" cm="1">
        <f t="array" ref="U5868">INDEX('Pricing Strategy'!$F$4:$F$71,MATCH(1,(Dataset!$O5868='Pricing Strategy'!$B$4:$B$71)*(Dataset!$Q5868='Pricing Strategy'!$C$4:$C$71)*(Dataset!$R5868='Pricing Strategy'!$D$4:$D$71),))</f>
        <v>0.25</v>
      </c>
      <c r="V5868" s="3">
        <f>Dataset!$T5868*(1-Dataset!$U5868)</f>
        <v>14.580000000000002</v>
      </c>
    </row>
    <row r="5869" spans="1:22" x14ac:dyDescent="0.3">
      <c r="A5869" s="32"/>
      <c r="C5869" s="3">
        <v>5864</v>
      </c>
      <c r="D5869" s="3" t="s">
        <v>8539</v>
      </c>
      <c r="E5869" s="34">
        <v>42856</v>
      </c>
      <c r="F5869" s="34">
        <v>42859</v>
      </c>
      <c r="G5869" s="3" t="s">
        <v>19</v>
      </c>
      <c r="H5869" s="3" t="s">
        <v>5681</v>
      </c>
      <c r="I5869" s="3" t="s">
        <v>5682</v>
      </c>
      <c r="J5869" s="3" t="s">
        <v>22</v>
      </c>
      <c r="K5869" s="3" t="s">
        <v>23</v>
      </c>
      <c r="L5869" s="3" t="s">
        <v>5147</v>
      </c>
      <c r="M5869" s="3" t="s">
        <v>1709</v>
      </c>
      <c r="N5869" s="3">
        <v>72209</v>
      </c>
      <c r="O5869" s="3" t="s">
        <v>26</v>
      </c>
      <c r="P5869" s="3" t="s">
        <v>3123</v>
      </c>
      <c r="Q5869" s="3" t="s">
        <v>42</v>
      </c>
      <c r="R5869" s="3" t="s">
        <v>64</v>
      </c>
      <c r="S5869" s="3" t="s">
        <v>3124</v>
      </c>
      <c r="T5869" s="3">
        <v>11.16</v>
      </c>
      <c r="U5869" s="35" cm="1">
        <f t="array" ref="U5869">INDEX('Pricing Strategy'!$F$4:$F$71,MATCH(1,(Dataset!$O5869='Pricing Strategy'!$B$4:$B$71)*(Dataset!$Q5869='Pricing Strategy'!$C$4:$C$71)*(Dataset!$R5869='Pricing Strategy'!$D$4:$D$71),))</f>
        <v>0.3</v>
      </c>
      <c r="V5869" s="3">
        <f>Dataset!$T5869*(1-Dataset!$U5869)</f>
        <v>7.8119999999999994</v>
      </c>
    </row>
    <row r="5870" spans="1:22" x14ac:dyDescent="0.3">
      <c r="A5870" s="32"/>
      <c r="C5870" s="3">
        <v>5865</v>
      </c>
      <c r="D5870" s="3" t="s">
        <v>8542</v>
      </c>
      <c r="E5870" s="34">
        <v>42221</v>
      </c>
      <c r="F5870" s="34">
        <v>42223</v>
      </c>
      <c r="G5870" s="3" t="s">
        <v>19</v>
      </c>
      <c r="H5870" s="3" t="s">
        <v>5305</v>
      </c>
      <c r="I5870" s="3" t="s">
        <v>5306</v>
      </c>
      <c r="J5870" s="3" t="s">
        <v>37</v>
      </c>
      <c r="K5870" s="3" t="s">
        <v>23</v>
      </c>
      <c r="L5870" s="3" t="s">
        <v>4614</v>
      </c>
      <c r="M5870" s="3" t="s">
        <v>745</v>
      </c>
      <c r="N5870" s="3">
        <v>6450</v>
      </c>
      <c r="O5870" s="3" t="s">
        <v>144</v>
      </c>
      <c r="P5870" s="3" t="s">
        <v>5197</v>
      </c>
      <c r="Q5870" s="3" t="s">
        <v>42</v>
      </c>
      <c r="R5870" s="3" t="s">
        <v>74</v>
      </c>
      <c r="S5870" s="3" t="s">
        <v>5198</v>
      </c>
      <c r="T5870" s="3">
        <v>79.47</v>
      </c>
      <c r="U5870" s="35" cm="1">
        <f t="array" ref="U5870">INDEX('Pricing Strategy'!$F$4:$F$71,MATCH(1,(Dataset!$O5870='Pricing Strategy'!$B$4:$B$71)*(Dataset!$Q5870='Pricing Strategy'!$C$4:$C$71)*(Dataset!$R5870='Pricing Strategy'!$D$4:$D$71),))</f>
        <v>0.4</v>
      </c>
      <c r="V5870" s="3">
        <f>Dataset!$T5870*(1-Dataset!$U5870)</f>
        <v>47.681999999999995</v>
      </c>
    </row>
    <row r="5871" spans="1:22" x14ac:dyDescent="0.3">
      <c r="A5871" s="32"/>
      <c r="C5871" s="3">
        <v>5866</v>
      </c>
      <c r="D5871" s="3" t="s">
        <v>8542</v>
      </c>
      <c r="E5871" s="34">
        <v>42221</v>
      </c>
      <c r="F5871" s="34">
        <v>42223</v>
      </c>
      <c r="G5871" s="3" t="s">
        <v>19</v>
      </c>
      <c r="H5871" s="3" t="s">
        <v>5305</v>
      </c>
      <c r="I5871" s="3" t="s">
        <v>5306</v>
      </c>
      <c r="J5871" s="3" t="s">
        <v>37</v>
      </c>
      <c r="K5871" s="3" t="s">
        <v>23</v>
      </c>
      <c r="L5871" s="3" t="s">
        <v>4614</v>
      </c>
      <c r="M5871" s="3" t="s">
        <v>745</v>
      </c>
      <c r="N5871" s="3">
        <v>6450</v>
      </c>
      <c r="O5871" s="3" t="s">
        <v>144</v>
      </c>
      <c r="P5871" s="3" t="s">
        <v>7073</v>
      </c>
      <c r="Q5871" s="3" t="s">
        <v>42</v>
      </c>
      <c r="R5871" s="3" t="s">
        <v>64</v>
      </c>
      <c r="S5871" s="3" t="s">
        <v>7074</v>
      </c>
      <c r="T5871" s="3">
        <v>4.5599999999999996</v>
      </c>
      <c r="U5871" s="35" cm="1">
        <f t="array" ref="U5871">INDEX('Pricing Strategy'!$F$4:$F$71,MATCH(1,(Dataset!$O5871='Pricing Strategy'!$B$4:$B$71)*(Dataset!$Q5871='Pricing Strategy'!$C$4:$C$71)*(Dataset!$R5871='Pricing Strategy'!$D$4:$D$71),))</f>
        <v>0.45</v>
      </c>
      <c r="V5871" s="3">
        <f>Dataset!$T5871*(1-Dataset!$U5871)</f>
        <v>2.508</v>
      </c>
    </row>
    <row r="5872" spans="1:22" x14ac:dyDescent="0.3">
      <c r="A5872" s="32"/>
      <c r="C5872" s="3">
        <v>5867</v>
      </c>
      <c r="D5872" s="3" t="s">
        <v>8542</v>
      </c>
      <c r="E5872" s="34">
        <v>42221</v>
      </c>
      <c r="F5872" s="34">
        <v>42223</v>
      </c>
      <c r="G5872" s="3" t="s">
        <v>19</v>
      </c>
      <c r="H5872" s="3" t="s">
        <v>5305</v>
      </c>
      <c r="I5872" s="3" t="s">
        <v>5306</v>
      </c>
      <c r="J5872" s="3" t="s">
        <v>37</v>
      </c>
      <c r="K5872" s="3" t="s">
        <v>23</v>
      </c>
      <c r="L5872" s="3" t="s">
        <v>4614</v>
      </c>
      <c r="M5872" s="3" t="s">
        <v>745</v>
      </c>
      <c r="N5872" s="3">
        <v>6450</v>
      </c>
      <c r="O5872" s="3" t="s">
        <v>144</v>
      </c>
      <c r="P5872" s="3" t="s">
        <v>2458</v>
      </c>
      <c r="Q5872" s="3" t="s">
        <v>28</v>
      </c>
      <c r="R5872" s="3" t="s">
        <v>32</v>
      </c>
      <c r="S5872" s="3" t="s">
        <v>2459</v>
      </c>
      <c r="T5872" s="3">
        <v>1133.3499999999999</v>
      </c>
      <c r="U5872" s="35" cm="1">
        <f t="array" ref="U5872">INDEX('Pricing Strategy'!$F$4:$F$71,MATCH(1,(Dataset!$O5872='Pricing Strategy'!$B$4:$B$71)*(Dataset!$Q5872='Pricing Strategy'!$C$4:$C$71)*(Dataset!$R5872='Pricing Strategy'!$D$4:$D$71),))</f>
        <v>0.45</v>
      </c>
      <c r="V5872" s="3">
        <f>Dataset!$T5872*(1-Dataset!$U5872)</f>
        <v>623.34249999999997</v>
      </c>
    </row>
    <row r="5873" spans="1:22" x14ac:dyDescent="0.3">
      <c r="A5873" s="32"/>
      <c r="C5873" s="3">
        <v>5868</v>
      </c>
      <c r="D5873" s="3" t="s">
        <v>8543</v>
      </c>
      <c r="E5873" s="34">
        <v>42739</v>
      </c>
      <c r="F5873" s="34">
        <v>42743</v>
      </c>
      <c r="G5873" s="3" t="s">
        <v>46</v>
      </c>
      <c r="H5873" s="3" t="s">
        <v>1131</v>
      </c>
      <c r="I5873" s="3" t="s">
        <v>1132</v>
      </c>
      <c r="J5873" s="3" t="s">
        <v>37</v>
      </c>
      <c r="K5873" s="3" t="s">
        <v>23</v>
      </c>
      <c r="L5873" s="3" t="s">
        <v>142</v>
      </c>
      <c r="M5873" s="3" t="s">
        <v>143</v>
      </c>
      <c r="N5873" s="3">
        <v>19143</v>
      </c>
      <c r="O5873" s="3" t="s">
        <v>144</v>
      </c>
      <c r="P5873" s="3" t="s">
        <v>1989</v>
      </c>
      <c r="Q5873" s="3" t="s">
        <v>42</v>
      </c>
      <c r="R5873" s="3" t="s">
        <v>64</v>
      </c>
      <c r="S5873" s="3" t="s">
        <v>1990</v>
      </c>
      <c r="T5873" s="3">
        <v>4.6719999999999997</v>
      </c>
      <c r="U5873" s="35" cm="1">
        <f t="array" ref="U5873">INDEX('Pricing Strategy'!$F$4:$F$71,MATCH(1,(Dataset!$O5873='Pricing Strategy'!$B$4:$B$71)*(Dataset!$Q5873='Pricing Strategy'!$C$4:$C$71)*(Dataset!$R5873='Pricing Strategy'!$D$4:$D$71),))</f>
        <v>0.45</v>
      </c>
      <c r="V5873" s="3">
        <f>Dataset!$T5873*(1-Dataset!$U5873)</f>
        <v>2.5695999999999999</v>
      </c>
    </row>
    <row r="5874" spans="1:22" x14ac:dyDescent="0.3">
      <c r="A5874" s="32"/>
      <c r="C5874" s="3">
        <v>5869</v>
      </c>
      <c r="D5874" s="3" t="s">
        <v>8543</v>
      </c>
      <c r="E5874" s="34">
        <v>42739</v>
      </c>
      <c r="F5874" s="34">
        <v>42743</v>
      </c>
      <c r="G5874" s="3" t="s">
        <v>46</v>
      </c>
      <c r="H5874" s="3" t="s">
        <v>1131</v>
      </c>
      <c r="I5874" s="3" t="s">
        <v>1132</v>
      </c>
      <c r="J5874" s="3" t="s">
        <v>37</v>
      </c>
      <c r="K5874" s="3" t="s">
        <v>23</v>
      </c>
      <c r="L5874" s="3" t="s">
        <v>142</v>
      </c>
      <c r="M5874" s="3" t="s">
        <v>143</v>
      </c>
      <c r="N5874" s="3">
        <v>19143</v>
      </c>
      <c r="O5874" s="3" t="s">
        <v>144</v>
      </c>
      <c r="P5874" s="3" t="s">
        <v>3573</v>
      </c>
      <c r="Q5874" s="3" t="s">
        <v>42</v>
      </c>
      <c r="R5874" s="3" t="s">
        <v>71</v>
      </c>
      <c r="S5874" s="3" t="s">
        <v>3574</v>
      </c>
      <c r="T5874" s="3">
        <v>104.58</v>
      </c>
      <c r="U5874" s="35" cm="1">
        <f t="array" ref="U5874">INDEX('Pricing Strategy'!$F$4:$F$71,MATCH(1,(Dataset!$O5874='Pricing Strategy'!$B$4:$B$71)*(Dataset!$Q5874='Pricing Strategy'!$C$4:$C$71)*(Dataset!$R5874='Pricing Strategy'!$D$4:$D$71),))</f>
        <v>0.4</v>
      </c>
      <c r="V5874" s="3">
        <f>Dataset!$T5874*(1-Dataset!$U5874)</f>
        <v>62.747999999999998</v>
      </c>
    </row>
    <row r="5875" spans="1:22" x14ac:dyDescent="0.3">
      <c r="A5875" s="32"/>
      <c r="C5875" s="3">
        <v>5870</v>
      </c>
      <c r="D5875" s="3" t="s">
        <v>8544</v>
      </c>
      <c r="E5875" s="34">
        <v>43046</v>
      </c>
      <c r="F5875" s="34">
        <v>43051</v>
      </c>
      <c r="G5875" s="3" t="s">
        <v>46</v>
      </c>
      <c r="H5875" s="3" t="s">
        <v>6154</v>
      </c>
      <c r="I5875" s="3" t="s">
        <v>6155</v>
      </c>
      <c r="J5875" s="3" t="s">
        <v>98</v>
      </c>
      <c r="K5875" s="3" t="s">
        <v>23</v>
      </c>
      <c r="L5875" s="3" t="s">
        <v>8545</v>
      </c>
      <c r="M5875" s="3" t="s">
        <v>8546</v>
      </c>
      <c r="N5875" s="3">
        <v>82001</v>
      </c>
      <c r="O5875" s="3" t="s">
        <v>40</v>
      </c>
      <c r="P5875" s="3" t="s">
        <v>1728</v>
      </c>
      <c r="Q5875" s="3" t="s">
        <v>28</v>
      </c>
      <c r="R5875" s="3" t="s">
        <v>32</v>
      </c>
      <c r="S5875" s="3" t="s">
        <v>1729</v>
      </c>
      <c r="T5875" s="3">
        <v>1603.136</v>
      </c>
      <c r="U5875" s="35" cm="1">
        <f t="array" ref="U5875">INDEX('Pricing Strategy'!$F$4:$F$71,MATCH(1,(Dataset!$O5875='Pricing Strategy'!$B$4:$B$71)*(Dataset!$Q5875='Pricing Strategy'!$C$4:$C$71)*(Dataset!$R5875='Pricing Strategy'!$D$4:$D$71),))</f>
        <v>0.45</v>
      </c>
      <c r="V5875" s="3">
        <f>Dataset!$T5875*(1-Dataset!$U5875)</f>
        <v>881.72480000000007</v>
      </c>
    </row>
    <row r="5876" spans="1:22" x14ac:dyDescent="0.3">
      <c r="A5876" s="32"/>
      <c r="C5876" s="3">
        <v>5871</v>
      </c>
      <c r="D5876" s="3" t="s">
        <v>8547</v>
      </c>
      <c r="E5876" s="34">
        <v>42900</v>
      </c>
      <c r="F5876" s="34">
        <v>42900</v>
      </c>
      <c r="G5876" s="3" t="s">
        <v>1290</v>
      </c>
      <c r="H5876" s="3" t="s">
        <v>1576</v>
      </c>
      <c r="I5876" s="3" t="s">
        <v>1577</v>
      </c>
      <c r="J5876" s="3" t="s">
        <v>37</v>
      </c>
      <c r="K5876" s="3" t="s">
        <v>23</v>
      </c>
      <c r="L5876" s="3" t="s">
        <v>1885</v>
      </c>
      <c r="M5876" s="3" t="s">
        <v>39</v>
      </c>
      <c r="N5876" s="3">
        <v>92804</v>
      </c>
      <c r="O5876" s="3" t="s">
        <v>40</v>
      </c>
      <c r="P5876" s="3" t="s">
        <v>8265</v>
      </c>
      <c r="Q5876" s="3" t="s">
        <v>28</v>
      </c>
      <c r="R5876" s="3" t="s">
        <v>52</v>
      </c>
      <c r="S5876" s="3" t="s">
        <v>8266</v>
      </c>
      <c r="T5876" s="3">
        <v>1293.4880000000001</v>
      </c>
      <c r="U5876" s="35" cm="1">
        <f t="array" ref="U5876">INDEX('Pricing Strategy'!$F$4:$F$71,MATCH(1,(Dataset!$O5876='Pricing Strategy'!$B$4:$B$71)*(Dataset!$Q5876='Pricing Strategy'!$C$4:$C$71)*(Dataset!$R5876='Pricing Strategy'!$D$4:$D$71),))</f>
        <v>0.45</v>
      </c>
      <c r="V5876" s="3">
        <f>Dataset!$T5876*(1-Dataset!$U5876)</f>
        <v>711.41840000000013</v>
      </c>
    </row>
    <row r="5877" spans="1:22" x14ac:dyDescent="0.3">
      <c r="A5877" s="32"/>
      <c r="C5877" s="3">
        <v>5872</v>
      </c>
      <c r="D5877" s="3" t="s">
        <v>8548</v>
      </c>
      <c r="E5877" s="34">
        <v>43002</v>
      </c>
      <c r="F5877" s="34">
        <v>43006</v>
      </c>
      <c r="G5877" s="3" t="s">
        <v>46</v>
      </c>
      <c r="H5877" s="3" t="s">
        <v>662</v>
      </c>
      <c r="I5877" s="3" t="s">
        <v>663</v>
      </c>
      <c r="J5877" s="3" t="s">
        <v>22</v>
      </c>
      <c r="K5877" s="3" t="s">
        <v>23</v>
      </c>
      <c r="L5877" s="3" t="s">
        <v>534</v>
      </c>
      <c r="M5877" s="3" t="s">
        <v>250</v>
      </c>
      <c r="N5877" s="3">
        <v>47401</v>
      </c>
      <c r="O5877" s="3" t="s">
        <v>101</v>
      </c>
      <c r="P5877" s="3" t="s">
        <v>456</v>
      </c>
      <c r="Q5877" s="3" t="s">
        <v>28</v>
      </c>
      <c r="R5877" s="3" t="s">
        <v>61</v>
      </c>
      <c r="S5877" s="3" t="s">
        <v>457</v>
      </c>
      <c r="T5877" s="3">
        <v>127.95</v>
      </c>
      <c r="U5877" s="35" cm="1">
        <f t="array" ref="U5877">INDEX('Pricing Strategy'!$F$4:$F$71,MATCH(1,(Dataset!$O5877='Pricing Strategy'!$B$4:$B$71)*(Dataset!$Q5877='Pricing Strategy'!$C$4:$C$71)*(Dataset!$R5877='Pricing Strategy'!$D$4:$D$71),))</f>
        <v>0.3</v>
      </c>
      <c r="V5877" s="3">
        <f>Dataset!$T5877*(1-Dataset!$U5877)</f>
        <v>89.564999999999998</v>
      </c>
    </row>
    <row r="5878" spans="1:22" x14ac:dyDescent="0.3">
      <c r="A5878" s="32"/>
      <c r="C5878" s="3">
        <v>5873</v>
      </c>
      <c r="D5878" s="3" t="s">
        <v>8549</v>
      </c>
      <c r="E5878" s="34">
        <v>43189</v>
      </c>
      <c r="F5878" s="34">
        <v>43193</v>
      </c>
      <c r="G5878" s="3" t="s">
        <v>46</v>
      </c>
      <c r="H5878" s="3" t="s">
        <v>3921</v>
      </c>
      <c r="I5878" s="3" t="s">
        <v>3922</v>
      </c>
      <c r="J5878" s="3" t="s">
        <v>98</v>
      </c>
      <c r="K5878" s="3" t="s">
        <v>23</v>
      </c>
      <c r="L5878" s="3" t="s">
        <v>493</v>
      </c>
      <c r="M5878" s="3" t="s">
        <v>1272</v>
      </c>
      <c r="N5878" s="3">
        <v>31907</v>
      </c>
      <c r="O5878" s="3" t="s">
        <v>26</v>
      </c>
      <c r="P5878" s="3" t="s">
        <v>219</v>
      </c>
      <c r="Q5878" s="3" t="s">
        <v>42</v>
      </c>
      <c r="R5878" s="3" t="s">
        <v>55</v>
      </c>
      <c r="S5878" s="3" t="s">
        <v>220</v>
      </c>
      <c r="T5878" s="3">
        <v>59.76</v>
      </c>
      <c r="U5878" s="35" cm="1">
        <f t="array" ref="U5878">INDEX('Pricing Strategy'!$F$4:$F$71,MATCH(1,(Dataset!$O5878='Pricing Strategy'!$B$4:$B$71)*(Dataset!$Q5878='Pricing Strategy'!$C$4:$C$71)*(Dataset!$R5878='Pricing Strategy'!$D$4:$D$71),))</f>
        <v>0.35</v>
      </c>
      <c r="V5878" s="3">
        <f>Dataset!$T5878*(1-Dataset!$U5878)</f>
        <v>38.844000000000001</v>
      </c>
    </row>
    <row r="5879" spans="1:22" x14ac:dyDescent="0.3">
      <c r="A5879" s="32"/>
      <c r="C5879" s="3">
        <v>5874</v>
      </c>
      <c r="D5879" s="3" t="s">
        <v>8550</v>
      </c>
      <c r="E5879" s="34">
        <v>43255</v>
      </c>
      <c r="F5879" s="34">
        <v>43255</v>
      </c>
      <c r="G5879" s="3" t="s">
        <v>1290</v>
      </c>
      <c r="H5879" s="3" t="s">
        <v>3163</v>
      </c>
      <c r="I5879" s="3" t="s">
        <v>3164</v>
      </c>
      <c r="J5879" s="3" t="s">
        <v>98</v>
      </c>
      <c r="K5879" s="3" t="s">
        <v>23</v>
      </c>
      <c r="L5879" s="3" t="s">
        <v>3270</v>
      </c>
      <c r="M5879" s="3" t="s">
        <v>1709</v>
      </c>
      <c r="N5879" s="3">
        <v>72401</v>
      </c>
      <c r="O5879" s="3" t="s">
        <v>26</v>
      </c>
      <c r="P5879" s="3" t="s">
        <v>4333</v>
      </c>
      <c r="Q5879" s="3" t="s">
        <v>42</v>
      </c>
      <c r="R5879" s="3" t="s">
        <v>71</v>
      </c>
      <c r="S5879" s="3" t="s">
        <v>4334</v>
      </c>
      <c r="T5879" s="3">
        <v>108.08</v>
      </c>
      <c r="U5879" s="35" cm="1">
        <f t="array" ref="U5879">INDEX('Pricing Strategy'!$F$4:$F$71,MATCH(1,(Dataset!$O5879='Pricing Strategy'!$B$4:$B$71)*(Dataset!$Q5879='Pricing Strategy'!$C$4:$C$71)*(Dataset!$R5879='Pricing Strategy'!$D$4:$D$71),))</f>
        <v>0.25</v>
      </c>
      <c r="V5879" s="3">
        <f>Dataset!$T5879*(1-Dataset!$U5879)</f>
        <v>81.06</v>
      </c>
    </row>
    <row r="5880" spans="1:22" x14ac:dyDescent="0.3">
      <c r="A5880" s="32"/>
      <c r="C5880" s="3">
        <v>5875</v>
      </c>
      <c r="D5880" s="3" t="s">
        <v>8550</v>
      </c>
      <c r="E5880" s="34">
        <v>43255</v>
      </c>
      <c r="F5880" s="34">
        <v>43255</v>
      </c>
      <c r="G5880" s="3" t="s">
        <v>1290</v>
      </c>
      <c r="H5880" s="3" t="s">
        <v>3163</v>
      </c>
      <c r="I5880" s="3" t="s">
        <v>3164</v>
      </c>
      <c r="J5880" s="3" t="s">
        <v>98</v>
      </c>
      <c r="K5880" s="3" t="s">
        <v>23</v>
      </c>
      <c r="L5880" s="3" t="s">
        <v>3270</v>
      </c>
      <c r="M5880" s="3" t="s">
        <v>1709</v>
      </c>
      <c r="N5880" s="3">
        <v>72401</v>
      </c>
      <c r="O5880" s="3" t="s">
        <v>26</v>
      </c>
      <c r="P5880" s="3" t="s">
        <v>5376</v>
      </c>
      <c r="Q5880" s="3" t="s">
        <v>42</v>
      </c>
      <c r="R5880" s="3" t="s">
        <v>71</v>
      </c>
      <c r="S5880" s="3" t="s">
        <v>5377</v>
      </c>
      <c r="T5880" s="3">
        <v>9.5399999999999991</v>
      </c>
      <c r="U5880" s="35" cm="1">
        <f t="array" ref="U5880">INDEX('Pricing Strategy'!$F$4:$F$71,MATCH(1,(Dataset!$O5880='Pricing Strategy'!$B$4:$B$71)*(Dataset!$Q5880='Pricing Strategy'!$C$4:$C$71)*(Dataset!$R5880='Pricing Strategy'!$D$4:$D$71),))</f>
        <v>0.25</v>
      </c>
      <c r="V5880" s="3">
        <f>Dataset!$T5880*(1-Dataset!$U5880)</f>
        <v>7.1549999999999994</v>
      </c>
    </row>
    <row r="5881" spans="1:22" x14ac:dyDescent="0.3">
      <c r="A5881" s="32"/>
      <c r="C5881" s="3">
        <v>5876</v>
      </c>
      <c r="D5881" s="3" t="s">
        <v>8551</v>
      </c>
      <c r="E5881" s="34">
        <v>42467</v>
      </c>
      <c r="F5881" s="34">
        <v>42469</v>
      </c>
      <c r="G5881" s="3" t="s">
        <v>184</v>
      </c>
      <c r="H5881" s="3" t="s">
        <v>749</v>
      </c>
      <c r="I5881" s="3" t="s">
        <v>750</v>
      </c>
      <c r="J5881" s="3" t="s">
        <v>98</v>
      </c>
      <c r="K5881" s="3" t="s">
        <v>23</v>
      </c>
      <c r="L5881" s="3" t="s">
        <v>142</v>
      </c>
      <c r="M5881" s="3" t="s">
        <v>143</v>
      </c>
      <c r="N5881" s="3">
        <v>19140</v>
      </c>
      <c r="O5881" s="3" t="s">
        <v>144</v>
      </c>
      <c r="P5881" s="3" t="s">
        <v>2192</v>
      </c>
      <c r="Q5881" s="3" t="s">
        <v>42</v>
      </c>
      <c r="R5881" s="3" t="s">
        <v>64</v>
      </c>
      <c r="S5881" s="3" t="s">
        <v>2193</v>
      </c>
      <c r="T5881" s="3">
        <v>11.736000000000001</v>
      </c>
      <c r="U5881" s="35" cm="1">
        <f t="array" ref="U5881">INDEX('Pricing Strategy'!$F$4:$F$71,MATCH(1,(Dataset!$O5881='Pricing Strategy'!$B$4:$B$71)*(Dataset!$Q5881='Pricing Strategy'!$C$4:$C$71)*(Dataset!$R5881='Pricing Strategy'!$D$4:$D$71),))</f>
        <v>0.45</v>
      </c>
      <c r="V5881" s="3">
        <f>Dataset!$T5881*(1-Dataset!$U5881)</f>
        <v>6.4548000000000005</v>
      </c>
    </row>
    <row r="5882" spans="1:22" x14ac:dyDescent="0.3">
      <c r="A5882" s="32"/>
      <c r="C5882" s="3">
        <v>5877</v>
      </c>
      <c r="D5882" s="3" t="s">
        <v>8552</v>
      </c>
      <c r="E5882" s="34">
        <v>42145</v>
      </c>
      <c r="F5882" s="34">
        <v>42150</v>
      </c>
      <c r="G5882" s="3" t="s">
        <v>46</v>
      </c>
      <c r="H5882" s="3" t="s">
        <v>3674</v>
      </c>
      <c r="I5882" s="3" t="s">
        <v>3675</v>
      </c>
      <c r="J5882" s="3" t="s">
        <v>98</v>
      </c>
      <c r="K5882" s="3" t="s">
        <v>23</v>
      </c>
      <c r="L5882" s="3" t="s">
        <v>1481</v>
      </c>
      <c r="M5882" s="3" t="s">
        <v>1245</v>
      </c>
      <c r="N5882" s="3">
        <v>1841</v>
      </c>
      <c r="O5882" s="3" t="s">
        <v>144</v>
      </c>
      <c r="P5882" s="3" t="s">
        <v>2599</v>
      </c>
      <c r="Q5882" s="3" t="s">
        <v>42</v>
      </c>
      <c r="R5882" s="3" t="s">
        <v>71</v>
      </c>
      <c r="S5882" s="3" t="s">
        <v>2600</v>
      </c>
      <c r="T5882" s="3">
        <v>447.86</v>
      </c>
      <c r="U5882" s="35" cm="1">
        <f t="array" ref="U5882">INDEX('Pricing Strategy'!$F$4:$F$71,MATCH(1,(Dataset!$O5882='Pricing Strategy'!$B$4:$B$71)*(Dataset!$Q5882='Pricing Strategy'!$C$4:$C$71)*(Dataset!$R5882='Pricing Strategy'!$D$4:$D$71),))</f>
        <v>0.4</v>
      </c>
      <c r="V5882" s="3">
        <f>Dataset!$T5882*(1-Dataset!$U5882)</f>
        <v>268.71600000000001</v>
      </c>
    </row>
    <row r="5883" spans="1:22" x14ac:dyDescent="0.3">
      <c r="A5883" s="32"/>
      <c r="C5883" s="3">
        <v>5878</v>
      </c>
      <c r="D5883" s="3" t="s">
        <v>8552</v>
      </c>
      <c r="E5883" s="34">
        <v>42145</v>
      </c>
      <c r="F5883" s="34">
        <v>42150</v>
      </c>
      <c r="G5883" s="3" t="s">
        <v>46</v>
      </c>
      <c r="H5883" s="3" t="s">
        <v>3674</v>
      </c>
      <c r="I5883" s="3" t="s">
        <v>3675</v>
      </c>
      <c r="J5883" s="3" t="s">
        <v>98</v>
      </c>
      <c r="K5883" s="3" t="s">
        <v>23</v>
      </c>
      <c r="L5883" s="3" t="s">
        <v>1481</v>
      </c>
      <c r="M5883" s="3" t="s">
        <v>1245</v>
      </c>
      <c r="N5883" s="3">
        <v>1841</v>
      </c>
      <c r="O5883" s="3" t="s">
        <v>144</v>
      </c>
      <c r="P5883" s="3" t="s">
        <v>7521</v>
      </c>
      <c r="Q5883" s="3" t="s">
        <v>42</v>
      </c>
      <c r="R5883" s="3" t="s">
        <v>86</v>
      </c>
      <c r="S5883" s="3" t="s">
        <v>7522</v>
      </c>
      <c r="T5883" s="3">
        <v>17.940000000000001</v>
      </c>
      <c r="U5883" s="35" cm="1">
        <f t="array" ref="U5883">INDEX('Pricing Strategy'!$F$4:$F$71,MATCH(1,(Dataset!$O5883='Pricing Strategy'!$B$4:$B$71)*(Dataset!$Q5883='Pricing Strategy'!$C$4:$C$71)*(Dataset!$R5883='Pricing Strategy'!$D$4:$D$71),))</f>
        <v>0.4</v>
      </c>
      <c r="V5883" s="3">
        <f>Dataset!$T5883*(1-Dataset!$U5883)</f>
        <v>10.764000000000001</v>
      </c>
    </row>
    <row r="5884" spans="1:22" x14ac:dyDescent="0.3">
      <c r="A5884" s="32"/>
      <c r="C5884" s="3">
        <v>5879</v>
      </c>
      <c r="D5884" s="3" t="s">
        <v>8552</v>
      </c>
      <c r="E5884" s="34">
        <v>42145</v>
      </c>
      <c r="F5884" s="34">
        <v>42150</v>
      </c>
      <c r="G5884" s="3" t="s">
        <v>46</v>
      </c>
      <c r="H5884" s="3" t="s">
        <v>3674</v>
      </c>
      <c r="I5884" s="3" t="s">
        <v>3675</v>
      </c>
      <c r="J5884" s="3" t="s">
        <v>98</v>
      </c>
      <c r="K5884" s="3" t="s">
        <v>23</v>
      </c>
      <c r="L5884" s="3" t="s">
        <v>1481</v>
      </c>
      <c r="M5884" s="3" t="s">
        <v>1245</v>
      </c>
      <c r="N5884" s="3">
        <v>1841</v>
      </c>
      <c r="O5884" s="3" t="s">
        <v>144</v>
      </c>
      <c r="P5884" s="3" t="s">
        <v>5598</v>
      </c>
      <c r="Q5884" s="3" t="s">
        <v>42</v>
      </c>
      <c r="R5884" s="3" t="s">
        <v>74</v>
      </c>
      <c r="S5884" s="3" t="s">
        <v>5599</v>
      </c>
      <c r="T5884" s="3">
        <v>245.88</v>
      </c>
      <c r="U5884" s="35" cm="1">
        <f t="array" ref="U5884">INDEX('Pricing Strategy'!$F$4:$F$71,MATCH(1,(Dataset!$O5884='Pricing Strategy'!$B$4:$B$71)*(Dataset!$Q5884='Pricing Strategy'!$C$4:$C$71)*(Dataset!$R5884='Pricing Strategy'!$D$4:$D$71),))</f>
        <v>0.4</v>
      </c>
      <c r="V5884" s="3">
        <f>Dataset!$T5884*(1-Dataset!$U5884)</f>
        <v>147.52799999999999</v>
      </c>
    </row>
    <row r="5885" spans="1:22" x14ac:dyDescent="0.3">
      <c r="A5885" s="32"/>
      <c r="C5885" s="3">
        <v>5880</v>
      </c>
      <c r="D5885" s="3" t="s">
        <v>8553</v>
      </c>
      <c r="E5885" s="34">
        <v>42983</v>
      </c>
      <c r="F5885" s="34">
        <v>42989</v>
      </c>
      <c r="G5885" s="3" t="s">
        <v>46</v>
      </c>
      <c r="H5885" s="3" t="s">
        <v>5253</v>
      </c>
      <c r="I5885" s="3" t="s">
        <v>5254</v>
      </c>
      <c r="J5885" s="3" t="s">
        <v>22</v>
      </c>
      <c r="K5885" s="3" t="s">
        <v>23</v>
      </c>
      <c r="L5885" s="3" t="s">
        <v>262</v>
      </c>
      <c r="M5885" s="3" t="s">
        <v>263</v>
      </c>
      <c r="N5885" s="3">
        <v>10011</v>
      </c>
      <c r="O5885" s="3" t="s">
        <v>144</v>
      </c>
      <c r="P5885" s="3" t="s">
        <v>5858</v>
      </c>
      <c r="Q5885" s="3" t="s">
        <v>42</v>
      </c>
      <c r="R5885" s="3" t="s">
        <v>86</v>
      </c>
      <c r="S5885" s="3" t="s">
        <v>5859</v>
      </c>
      <c r="T5885" s="3">
        <v>192.16</v>
      </c>
      <c r="U5885" s="35" cm="1">
        <f t="array" ref="U5885">INDEX('Pricing Strategy'!$F$4:$F$71,MATCH(1,(Dataset!$O5885='Pricing Strategy'!$B$4:$B$71)*(Dataset!$Q5885='Pricing Strategy'!$C$4:$C$71)*(Dataset!$R5885='Pricing Strategy'!$D$4:$D$71),))</f>
        <v>0.4</v>
      </c>
      <c r="V5885" s="3">
        <f>Dataset!$T5885*(1-Dataset!$U5885)</f>
        <v>115.29599999999999</v>
      </c>
    </row>
    <row r="5886" spans="1:22" x14ac:dyDescent="0.3">
      <c r="A5886" s="32"/>
      <c r="C5886" s="3">
        <v>5881</v>
      </c>
      <c r="D5886" s="3" t="s">
        <v>8554</v>
      </c>
      <c r="E5886" s="34">
        <v>42996</v>
      </c>
      <c r="F5886" s="34">
        <v>43000</v>
      </c>
      <c r="G5886" s="3" t="s">
        <v>46</v>
      </c>
      <c r="H5886" s="3" t="s">
        <v>4013</v>
      </c>
      <c r="I5886" s="3" t="s">
        <v>4014</v>
      </c>
      <c r="J5886" s="3" t="s">
        <v>37</v>
      </c>
      <c r="K5886" s="3" t="s">
        <v>23</v>
      </c>
      <c r="L5886" s="3" t="s">
        <v>947</v>
      </c>
      <c r="M5886" s="3" t="s">
        <v>39</v>
      </c>
      <c r="N5886" s="3">
        <v>92105</v>
      </c>
      <c r="O5886" s="3" t="s">
        <v>40</v>
      </c>
      <c r="P5886" s="3" t="s">
        <v>1728</v>
      </c>
      <c r="Q5886" s="3" t="s">
        <v>28</v>
      </c>
      <c r="R5886" s="3" t="s">
        <v>32</v>
      </c>
      <c r="S5886" s="3" t="s">
        <v>1729</v>
      </c>
      <c r="T5886" s="3">
        <v>801.56799999999998</v>
      </c>
      <c r="U5886" s="35" cm="1">
        <f t="array" ref="U5886">INDEX('Pricing Strategy'!$F$4:$F$71,MATCH(1,(Dataset!$O5886='Pricing Strategy'!$B$4:$B$71)*(Dataset!$Q5886='Pricing Strategy'!$C$4:$C$71)*(Dataset!$R5886='Pricing Strategy'!$D$4:$D$71),))</f>
        <v>0.45</v>
      </c>
      <c r="V5886" s="3">
        <f>Dataset!$T5886*(1-Dataset!$U5886)</f>
        <v>440.86240000000004</v>
      </c>
    </row>
    <row r="5887" spans="1:22" x14ac:dyDescent="0.3">
      <c r="A5887" s="32"/>
      <c r="C5887" s="3">
        <v>5882</v>
      </c>
      <c r="D5887" s="3" t="s">
        <v>8554</v>
      </c>
      <c r="E5887" s="34">
        <v>42996</v>
      </c>
      <c r="F5887" s="34">
        <v>43000</v>
      </c>
      <c r="G5887" s="3" t="s">
        <v>46</v>
      </c>
      <c r="H5887" s="3" t="s">
        <v>4013</v>
      </c>
      <c r="I5887" s="3" t="s">
        <v>4014</v>
      </c>
      <c r="J5887" s="3" t="s">
        <v>37</v>
      </c>
      <c r="K5887" s="3" t="s">
        <v>23</v>
      </c>
      <c r="L5887" s="3" t="s">
        <v>947</v>
      </c>
      <c r="M5887" s="3" t="s">
        <v>39</v>
      </c>
      <c r="N5887" s="3">
        <v>92105</v>
      </c>
      <c r="O5887" s="3" t="s">
        <v>40</v>
      </c>
      <c r="P5887" s="3" t="s">
        <v>3280</v>
      </c>
      <c r="Q5887" s="3" t="s">
        <v>42</v>
      </c>
      <c r="R5887" s="3" t="s">
        <v>86</v>
      </c>
      <c r="S5887" s="3" t="s">
        <v>3281</v>
      </c>
      <c r="T5887" s="3">
        <v>368.91</v>
      </c>
      <c r="U5887" s="35" cm="1">
        <f t="array" ref="U5887">INDEX('Pricing Strategy'!$F$4:$F$71,MATCH(1,(Dataset!$O5887='Pricing Strategy'!$B$4:$B$71)*(Dataset!$Q5887='Pricing Strategy'!$C$4:$C$71)*(Dataset!$R5887='Pricing Strategy'!$D$4:$D$71),))</f>
        <v>0.4</v>
      </c>
      <c r="V5887" s="3">
        <f>Dataset!$T5887*(1-Dataset!$U5887)</f>
        <v>221.346</v>
      </c>
    </row>
    <row r="5888" spans="1:22" x14ac:dyDescent="0.3">
      <c r="A5888" s="32"/>
      <c r="C5888" s="3">
        <v>5883</v>
      </c>
      <c r="D5888" s="3" t="s">
        <v>8554</v>
      </c>
      <c r="E5888" s="34">
        <v>42996</v>
      </c>
      <c r="F5888" s="34">
        <v>43000</v>
      </c>
      <c r="G5888" s="3" t="s">
        <v>46</v>
      </c>
      <c r="H5888" s="3" t="s">
        <v>4013</v>
      </c>
      <c r="I5888" s="3" t="s">
        <v>4014</v>
      </c>
      <c r="J5888" s="3" t="s">
        <v>37</v>
      </c>
      <c r="K5888" s="3" t="s">
        <v>23</v>
      </c>
      <c r="L5888" s="3" t="s">
        <v>947</v>
      </c>
      <c r="M5888" s="3" t="s">
        <v>39</v>
      </c>
      <c r="N5888" s="3">
        <v>92105</v>
      </c>
      <c r="O5888" s="3" t="s">
        <v>40</v>
      </c>
      <c r="P5888" s="3" t="s">
        <v>3191</v>
      </c>
      <c r="Q5888" s="3" t="s">
        <v>28</v>
      </c>
      <c r="R5888" s="3" t="s">
        <v>32</v>
      </c>
      <c r="S5888" s="3" t="s">
        <v>3192</v>
      </c>
      <c r="T5888" s="3">
        <v>885.52800000000002</v>
      </c>
      <c r="U5888" s="35" cm="1">
        <f t="array" ref="U5888">INDEX('Pricing Strategy'!$F$4:$F$71,MATCH(1,(Dataset!$O5888='Pricing Strategy'!$B$4:$B$71)*(Dataset!$Q5888='Pricing Strategy'!$C$4:$C$71)*(Dataset!$R5888='Pricing Strategy'!$D$4:$D$71),))</f>
        <v>0.45</v>
      </c>
      <c r="V5888" s="3">
        <f>Dataset!$T5888*(1-Dataset!$U5888)</f>
        <v>487.04040000000003</v>
      </c>
    </row>
    <row r="5889" spans="1:22" x14ac:dyDescent="0.3">
      <c r="A5889" s="32"/>
      <c r="C5889" s="3">
        <v>5884</v>
      </c>
      <c r="D5889" s="3" t="s">
        <v>8555</v>
      </c>
      <c r="E5889" s="34">
        <v>42807</v>
      </c>
      <c r="F5889" s="34">
        <v>42809</v>
      </c>
      <c r="G5889" s="3" t="s">
        <v>19</v>
      </c>
      <c r="H5889" s="3" t="s">
        <v>4770</v>
      </c>
      <c r="I5889" s="3" t="s">
        <v>4771</v>
      </c>
      <c r="J5889" s="3" t="s">
        <v>37</v>
      </c>
      <c r="K5889" s="3" t="s">
        <v>23</v>
      </c>
      <c r="L5889" s="3" t="s">
        <v>123</v>
      </c>
      <c r="M5889" s="3" t="s">
        <v>39</v>
      </c>
      <c r="N5889" s="3">
        <v>94109</v>
      </c>
      <c r="O5889" s="3" t="s">
        <v>40</v>
      </c>
      <c r="P5889" s="3" t="s">
        <v>1482</v>
      </c>
      <c r="Q5889" s="3" t="s">
        <v>28</v>
      </c>
      <c r="R5889" s="3" t="s">
        <v>61</v>
      </c>
      <c r="S5889" s="3" t="s">
        <v>1483</v>
      </c>
      <c r="T5889" s="3">
        <v>28.28</v>
      </c>
      <c r="U5889" s="35" cm="1">
        <f t="array" ref="U5889">INDEX('Pricing Strategy'!$F$4:$F$71,MATCH(1,(Dataset!$O5889='Pricing Strategy'!$B$4:$B$71)*(Dataset!$Q5889='Pricing Strategy'!$C$4:$C$71)*(Dataset!$R5889='Pricing Strategy'!$D$4:$D$71),))</f>
        <v>0.4</v>
      </c>
      <c r="V5889" s="3">
        <f>Dataset!$T5889*(1-Dataset!$U5889)</f>
        <v>16.968</v>
      </c>
    </row>
    <row r="5890" spans="1:22" x14ac:dyDescent="0.3">
      <c r="A5890" s="32"/>
      <c r="C5890" s="3">
        <v>5885</v>
      </c>
      <c r="D5890" s="3" t="s">
        <v>8555</v>
      </c>
      <c r="E5890" s="34">
        <v>42807</v>
      </c>
      <c r="F5890" s="34">
        <v>42809</v>
      </c>
      <c r="G5890" s="3" t="s">
        <v>19</v>
      </c>
      <c r="H5890" s="3" t="s">
        <v>4770</v>
      </c>
      <c r="I5890" s="3" t="s">
        <v>4771</v>
      </c>
      <c r="J5890" s="3" t="s">
        <v>37</v>
      </c>
      <c r="K5890" s="3" t="s">
        <v>23</v>
      </c>
      <c r="L5890" s="3" t="s">
        <v>123</v>
      </c>
      <c r="M5890" s="3" t="s">
        <v>39</v>
      </c>
      <c r="N5890" s="3">
        <v>94109</v>
      </c>
      <c r="O5890" s="3" t="s">
        <v>40</v>
      </c>
      <c r="P5890" s="3" t="s">
        <v>5595</v>
      </c>
      <c r="Q5890" s="3" t="s">
        <v>42</v>
      </c>
      <c r="R5890" s="3" t="s">
        <v>575</v>
      </c>
      <c r="S5890" s="3" t="s">
        <v>5596</v>
      </c>
      <c r="T5890" s="3">
        <v>4912.59</v>
      </c>
      <c r="U5890" s="35" cm="1">
        <f t="array" ref="U5890">INDEX('Pricing Strategy'!$F$4:$F$71,MATCH(1,(Dataset!$O5890='Pricing Strategy'!$B$4:$B$71)*(Dataset!$Q5890='Pricing Strategy'!$C$4:$C$71)*(Dataset!$R5890='Pricing Strategy'!$D$4:$D$71),))</f>
        <v>0.45</v>
      </c>
      <c r="V5890" s="3">
        <f>Dataset!$T5890*(1-Dataset!$U5890)</f>
        <v>2701.9245000000001</v>
      </c>
    </row>
    <row r="5891" spans="1:22" x14ac:dyDescent="0.3">
      <c r="A5891" s="32"/>
      <c r="C5891" s="3">
        <v>5886</v>
      </c>
      <c r="D5891" s="3" t="s">
        <v>8556</v>
      </c>
      <c r="E5891" s="34">
        <v>42293</v>
      </c>
      <c r="F5891" s="34">
        <v>42294</v>
      </c>
      <c r="G5891" s="3" t="s">
        <v>1290</v>
      </c>
      <c r="H5891" s="3" t="s">
        <v>1747</v>
      </c>
      <c r="I5891" s="3" t="s">
        <v>1748</v>
      </c>
      <c r="J5891" s="3" t="s">
        <v>22</v>
      </c>
      <c r="K5891" s="3" t="s">
        <v>23</v>
      </c>
      <c r="L5891" s="3" t="s">
        <v>123</v>
      </c>
      <c r="M5891" s="3" t="s">
        <v>39</v>
      </c>
      <c r="N5891" s="3">
        <v>94110</v>
      </c>
      <c r="O5891" s="3" t="s">
        <v>40</v>
      </c>
      <c r="P5891" s="3" t="s">
        <v>3726</v>
      </c>
      <c r="Q5891" s="3" t="s">
        <v>42</v>
      </c>
      <c r="R5891" s="3" t="s">
        <v>71</v>
      </c>
      <c r="S5891" s="3" t="s">
        <v>3727</v>
      </c>
      <c r="T5891" s="3">
        <v>14.352</v>
      </c>
      <c r="U5891" s="35" cm="1">
        <f t="array" ref="U5891">INDEX('Pricing Strategy'!$F$4:$F$71,MATCH(1,(Dataset!$O5891='Pricing Strategy'!$B$4:$B$71)*(Dataset!$Q5891='Pricing Strategy'!$C$4:$C$71)*(Dataset!$R5891='Pricing Strategy'!$D$4:$D$71),))</f>
        <v>0.4</v>
      </c>
      <c r="V5891" s="3">
        <f>Dataset!$T5891*(1-Dataset!$U5891)</f>
        <v>8.6112000000000002</v>
      </c>
    </row>
    <row r="5892" spans="1:22" x14ac:dyDescent="0.3">
      <c r="A5892" s="32"/>
      <c r="C5892" s="3">
        <v>5887</v>
      </c>
      <c r="D5892" s="3" t="s">
        <v>8556</v>
      </c>
      <c r="E5892" s="34">
        <v>42293</v>
      </c>
      <c r="F5892" s="34">
        <v>42294</v>
      </c>
      <c r="G5892" s="3" t="s">
        <v>1290</v>
      </c>
      <c r="H5892" s="3" t="s">
        <v>1747</v>
      </c>
      <c r="I5892" s="3" t="s">
        <v>1748</v>
      </c>
      <c r="J5892" s="3" t="s">
        <v>22</v>
      </c>
      <c r="K5892" s="3" t="s">
        <v>23</v>
      </c>
      <c r="L5892" s="3" t="s">
        <v>123</v>
      </c>
      <c r="M5892" s="3" t="s">
        <v>39</v>
      </c>
      <c r="N5892" s="3">
        <v>94110</v>
      </c>
      <c r="O5892" s="3" t="s">
        <v>40</v>
      </c>
      <c r="P5892" s="3" t="s">
        <v>2355</v>
      </c>
      <c r="Q5892" s="3" t="s">
        <v>67</v>
      </c>
      <c r="R5892" s="3" t="s">
        <v>157</v>
      </c>
      <c r="S5892" s="3" t="s">
        <v>2356</v>
      </c>
      <c r="T5892" s="3">
        <v>179.97</v>
      </c>
      <c r="U5892" s="35" cm="1">
        <f t="array" ref="U5892">INDEX('Pricing Strategy'!$F$4:$F$71,MATCH(1,(Dataset!$O5892='Pricing Strategy'!$B$4:$B$71)*(Dataset!$Q5892='Pricing Strategy'!$C$4:$C$71)*(Dataset!$R5892='Pricing Strategy'!$D$4:$D$71),))</f>
        <v>0.45</v>
      </c>
      <c r="V5892" s="3">
        <f>Dataset!$T5892*(1-Dataset!$U5892)</f>
        <v>98.983500000000006</v>
      </c>
    </row>
    <row r="5893" spans="1:22" x14ac:dyDescent="0.3">
      <c r="A5893" s="32"/>
      <c r="C5893" s="3">
        <v>5888</v>
      </c>
      <c r="D5893" s="3" t="s">
        <v>8557</v>
      </c>
      <c r="E5893" s="34">
        <v>43381</v>
      </c>
      <c r="F5893" s="34">
        <v>43384</v>
      </c>
      <c r="G5893" s="3" t="s">
        <v>184</v>
      </c>
      <c r="H5893" s="3" t="s">
        <v>8558</v>
      </c>
      <c r="I5893" s="3" t="s">
        <v>8559</v>
      </c>
      <c r="J5893" s="3" t="s">
        <v>37</v>
      </c>
      <c r="K5893" s="3" t="s">
        <v>23</v>
      </c>
      <c r="L5893" s="3" t="s">
        <v>7310</v>
      </c>
      <c r="M5893" s="3" t="s">
        <v>1400</v>
      </c>
      <c r="N5893" s="3">
        <v>2920</v>
      </c>
      <c r="O5893" s="3" t="s">
        <v>144</v>
      </c>
      <c r="P5893" s="3" t="s">
        <v>5562</v>
      </c>
      <c r="Q5893" s="3" t="s">
        <v>42</v>
      </c>
      <c r="R5893" s="3" t="s">
        <v>55</v>
      </c>
      <c r="S5893" s="3" t="s">
        <v>5563</v>
      </c>
      <c r="T5893" s="3">
        <v>42.76</v>
      </c>
      <c r="U5893" s="35" cm="1">
        <f t="array" ref="U5893">INDEX('Pricing Strategy'!$F$4:$F$71,MATCH(1,(Dataset!$O5893='Pricing Strategy'!$B$4:$B$71)*(Dataset!$Q5893='Pricing Strategy'!$C$4:$C$71)*(Dataset!$R5893='Pricing Strategy'!$D$4:$D$71),))</f>
        <v>0.5</v>
      </c>
      <c r="V5893" s="3">
        <f>Dataset!$T5893*(1-Dataset!$U5893)</f>
        <v>21.38</v>
      </c>
    </row>
    <row r="5894" spans="1:22" x14ac:dyDescent="0.3">
      <c r="A5894" s="32"/>
      <c r="C5894" s="3">
        <v>5889</v>
      </c>
      <c r="D5894" s="3" t="s">
        <v>8560</v>
      </c>
      <c r="E5894" s="34">
        <v>42497</v>
      </c>
      <c r="F5894" s="34">
        <v>42502</v>
      </c>
      <c r="G5894" s="3" t="s">
        <v>46</v>
      </c>
      <c r="H5894" s="3" t="s">
        <v>3531</v>
      </c>
      <c r="I5894" s="3" t="s">
        <v>3532</v>
      </c>
      <c r="J5894" s="3" t="s">
        <v>22</v>
      </c>
      <c r="K5894" s="3" t="s">
        <v>23</v>
      </c>
      <c r="L5894" s="3" t="s">
        <v>8561</v>
      </c>
      <c r="M5894" s="3" t="s">
        <v>25</v>
      </c>
      <c r="N5894" s="3">
        <v>42301</v>
      </c>
      <c r="O5894" s="3" t="s">
        <v>26</v>
      </c>
      <c r="P5894" s="3" t="s">
        <v>8562</v>
      </c>
      <c r="Q5894" s="3" t="s">
        <v>42</v>
      </c>
      <c r="R5894" s="3" t="s">
        <v>86</v>
      </c>
      <c r="S5894" s="3" t="s">
        <v>8563</v>
      </c>
      <c r="T5894" s="3">
        <v>45.68</v>
      </c>
      <c r="U5894" s="35" cm="1">
        <f t="array" ref="U5894">INDEX('Pricing Strategy'!$F$4:$F$71,MATCH(1,(Dataset!$O5894='Pricing Strategy'!$B$4:$B$71)*(Dataset!$Q5894='Pricing Strategy'!$C$4:$C$71)*(Dataset!$R5894='Pricing Strategy'!$D$4:$D$71),))</f>
        <v>0.25</v>
      </c>
      <c r="V5894" s="3">
        <f>Dataset!$T5894*(1-Dataset!$U5894)</f>
        <v>34.26</v>
      </c>
    </row>
    <row r="5895" spans="1:22" x14ac:dyDescent="0.3">
      <c r="A5895" s="32"/>
      <c r="C5895" s="3">
        <v>5890</v>
      </c>
      <c r="D5895" s="3" t="s">
        <v>8564</v>
      </c>
      <c r="E5895" s="34">
        <v>42839</v>
      </c>
      <c r="F5895" s="34">
        <v>42842</v>
      </c>
      <c r="G5895" s="3" t="s">
        <v>184</v>
      </c>
      <c r="H5895" s="3" t="s">
        <v>7987</v>
      </c>
      <c r="I5895" s="3" t="s">
        <v>7988</v>
      </c>
      <c r="J5895" s="3" t="s">
        <v>22</v>
      </c>
      <c r="K5895" s="3" t="s">
        <v>23</v>
      </c>
      <c r="L5895" s="3" t="s">
        <v>4498</v>
      </c>
      <c r="M5895" s="3" t="s">
        <v>2739</v>
      </c>
      <c r="N5895" s="3">
        <v>21215</v>
      </c>
      <c r="O5895" s="3" t="s">
        <v>144</v>
      </c>
      <c r="P5895" s="3" t="s">
        <v>4373</v>
      </c>
      <c r="Q5895" s="3" t="s">
        <v>42</v>
      </c>
      <c r="R5895" s="3" t="s">
        <v>71</v>
      </c>
      <c r="S5895" s="3" t="s">
        <v>4374</v>
      </c>
      <c r="T5895" s="3">
        <v>25.06</v>
      </c>
      <c r="U5895" s="35" cm="1">
        <f t="array" ref="U5895">INDEX('Pricing Strategy'!$F$4:$F$71,MATCH(1,(Dataset!$O5895='Pricing Strategy'!$B$4:$B$71)*(Dataset!$Q5895='Pricing Strategy'!$C$4:$C$71)*(Dataset!$R5895='Pricing Strategy'!$D$4:$D$71),))</f>
        <v>0.4</v>
      </c>
      <c r="V5895" s="3">
        <f>Dataset!$T5895*(1-Dataset!$U5895)</f>
        <v>15.035999999999998</v>
      </c>
    </row>
    <row r="5896" spans="1:22" x14ac:dyDescent="0.3">
      <c r="A5896" s="32"/>
      <c r="C5896" s="3">
        <v>5891</v>
      </c>
      <c r="D5896" s="3" t="s">
        <v>8565</v>
      </c>
      <c r="E5896" s="34">
        <v>43060</v>
      </c>
      <c r="F5896" s="34">
        <v>43065</v>
      </c>
      <c r="G5896" s="3" t="s">
        <v>46</v>
      </c>
      <c r="H5896" s="3" t="s">
        <v>7422</v>
      </c>
      <c r="I5896" s="3" t="s">
        <v>7423</v>
      </c>
      <c r="J5896" s="3" t="s">
        <v>22</v>
      </c>
      <c r="K5896" s="3" t="s">
        <v>23</v>
      </c>
      <c r="L5896" s="3" t="s">
        <v>299</v>
      </c>
      <c r="M5896" s="3" t="s">
        <v>207</v>
      </c>
      <c r="N5896" s="3">
        <v>60610</v>
      </c>
      <c r="O5896" s="3" t="s">
        <v>101</v>
      </c>
      <c r="P5896" s="3" t="s">
        <v>2705</v>
      </c>
      <c r="Q5896" s="3" t="s">
        <v>42</v>
      </c>
      <c r="R5896" s="3" t="s">
        <v>86</v>
      </c>
      <c r="S5896" s="3" t="s">
        <v>2706</v>
      </c>
      <c r="T5896" s="3">
        <v>38.432000000000002</v>
      </c>
      <c r="U5896" s="35" cm="1">
        <f t="array" ref="U5896">INDEX('Pricing Strategy'!$F$4:$F$71,MATCH(1,(Dataset!$O5896='Pricing Strategy'!$B$4:$B$71)*(Dataset!$Q5896='Pricing Strategy'!$C$4:$C$71)*(Dataset!$R5896='Pricing Strategy'!$D$4:$D$71),))</f>
        <v>0.3</v>
      </c>
      <c r="V5896" s="3">
        <f>Dataset!$T5896*(1-Dataset!$U5896)</f>
        <v>26.9024</v>
      </c>
    </row>
    <row r="5897" spans="1:22" x14ac:dyDescent="0.3">
      <c r="A5897" s="32"/>
      <c r="C5897" s="3">
        <v>5892</v>
      </c>
      <c r="D5897" s="3" t="s">
        <v>8565</v>
      </c>
      <c r="E5897" s="34">
        <v>43060</v>
      </c>
      <c r="F5897" s="34">
        <v>43065</v>
      </c>
      <c r="G5897" s="3" t="s">
        <v>46</v>
      </c>
      <c r="H5897" s="3" t="s">
        <v>7422</v>
      </c>
      <c r="I5897" s="3" t="s">
        <v>7423</v>
      </c>
      <c r="J5897" s="3" t="s">
        <v>22</v>
      </c>
      <c r="K5897" s="3" t="s">
        <v>23</v>
      </c>
      <c r="L5897" s="3" t="s">
        <v>299</v>
      </c>
      <c r="M5897" s="3" t="s">
        <v>207</v>
      </c>
      <c r="N5897" s="3">
        <v>60610</v>
      </c>
      <c r="O5897" s="3" t="s">
        <v>101</v>
      </c>
      <c r="P5897" s="3" t="s">
        <v>632</v>
      </c>
      <c r="Q5897" s="3" t="s">
        <v>42</v>
      </c>
      <c r="R5897" s="3" t="s">
        <v>55</v>
      </c>
      <c r="S5897" s="3" t="s">
        <v>633</v>
      </c>
      <c r="T5897" s="3">
        <v>21.568000000000001</v>
      </c>
      <c r="U5897" s="35" cm="1">
        <f t="array" ref="U5897">INDEX('Pricing Strategy'!$F$4:$F$71,MATCH(1,(Dataset!$O5897='Pricing Strategy'!$B$4:$B$71)*(Dataset!$Q5897='Pricing Strategy'!$C$4:$C$71)*(Dataset!$R5897='Pricing Strategy'!$D$4:$D$71),))</f>
        <v>0.4</v>
      </c>
      <c r="V5897" s="3">
        <f>Dataset!$T5897*(1-Dataset!$U5897)</f>
        <v>12.940800000000001</v>
      </c>
    </row>
    <row r="5898" spans="1:22" x14ac:dyDescent="0.3">
      <c r="A5898" s="32"/>
      <c r="C5898" s="3">
        <v>5893</v>
      </c>
      <c r="D5898" s="3" t="s">
        <v>8565</v>
      </c>
      <c r="E5898" s="34">
        <v>43060</v>
      </c>
      <c r="F5898" s="34">
        <v>43065</v>
      </c>
      <c r="G5898" s="3" t="s">
        <v>46</v>
      </c>
      <c r="H5898" s="3" t="s">
        <v>7422</v>
      </c>
      <c r="I5898" s="3" t="s">
        <v>7423</v>
      </c>
      <c r="J5898" s="3" t="s">
        <v>22</v>
      </c>
      <c r="K5898" s="3" t="s">
        <v>23</v>
      </c>
      <c r="L5898" s="3" t="s">
        <v>299</v>
      </c>
      <c r="M5898" s="3" t="s">
        <v>207</v>
      </c>
      <c r="N5898" s="3">
        <v>60610</v>
      </c>
      <c r="O5898" s="3" t="s">
        <v>101</v>
      </c>
      <c r="P5898" s="3" t="s">
        <v>659</v>
      </c>
      <c r="Q5898" s="3" t="s">
        <v>67</v>
      </c>
      <c r="R5898" s="3" t="s">
        <v>157</v>
      </c>
      <c r="S5898" s="3" t="s">
        <v>660</v>
      </c>
      <c r="T5898" s="3">
        <v>81.575999999999993</v>
      </c>
      <c r="U5898" s="35" cm="1">
        <f t="array" ref="U5898">INDEX('Pricing Strategy'!$F$4:$F$71,MATCH(1,(Dataset!$O5898='Pricing Strategy'!$B$4:$B$71)*(Dataset!$Q5898='Pricing Strategy'!$C$4:$C$71)*(Dataset!$R5898='Pricing Strategy'!$D$4:$D$71),))</f>
        <v>0.35</v>
      </c>
      <c r="V5898" s="3">
        <f>Dataset!$T5898*(1-Dataset!$U5898)</f>
        <v>53.0244</v>
      </c>
    </row>
    <row r="5899" spans="1:22" x14ac:dyDescent="0.3">
      <c r="A5899" s="32"/>
      <c r="C5899" s="3">
        <v>5894</v>
      </c>
      <c r="D5899" s="3" t="s">
        <v>8566</v>
      </c>
      <c r="E5899" s="34">
        <v>43353</v>
      </c>
      <c r="F5899" s="34">
        <v>43357</v>
      </c>
      <c r="G5899" s="3" t="s">
        <v>46</v>
      </c>
      <c r="H5899" s="3" t="s">
        <v>7950</v>
      </c>
      <c r="I5899" s="3" t="s">
        <v>7951</v>
      </c>
      <c r="J5899" s="3" t="s">
        <v>22</v>
      </c>
      <c r="K5899" s="3" t="s">
        <v>23</v>
      </c>
      <c r="L5899" s="3" t="s">
        <v>1738</v>
      </c>
      <c r="M5899" s="3" t="s">
        <v>1272</v>
      </c>
      <c r="N5899" s="3">
        <v>30318</v>
      </c>
      <c r="O5899" s="3" t="s">
        <v>26</v>
      </c>
      <c r="P5899" s="3" t="s">
        <v>3902</v>
      </c>
      <c r="Q5899" s="3" t="s">
        <v>42</v>
      </c>
      <c r="R5899" s="3" t="s">
        <v>71</v>
      </c>
      <c r="S5899" s="3" t="s">
        <v>3903</v>
      </c>
      <c r="T5899" s="3">
        <v>2.78</v>
      </c>
      <c r="U5899" s="35" cm="1">
        <f t="array" ref="U5899">INDEX('Pricing Strategy'!$F$4:$F$71,MATCH(1,(Dataset!$O5899='Pricing Strategy'!$B$4:$B$71)*(Dataset!$Q5899='Pricing Strategy'!$C$4:$C$71)*(Dataset!$R5899='Pricing Strategy'!$D$4:$D$71),))</f>
        <v>0.25</v>
      </c>
      <c r="V5899" s="3">
        <f>Dataset!$T5899*(1-Dataset!$U5899)</f>
        <v>2.085</v>
      </c>
    </row>
    <row r="5900" spans="1:22" x14ac:dyDescent="0.3">
      <c r="A5900" s="32"/>
      <c r="C5900" s="3">
        <v>5895</v>
      </c>
      <c r="D5900" s="3" t="s">
        <v>8567</v>
      </c>
      <c r="E5900" s="34">
        <v>43352</v>
      </c>
      <c r="F5900" s="34">
        <v>43357</v>
      </c>
      <c r="G5900" s="3" t="s">
        <v>46</v>
      </c>
      <c r="H5900" s="3" t="s">
        <v>3945</v>
      </c>
      <c r="I5900" s="3" t="s">
        <v>3946</v>
      </c>
      <c r="J5900" s="3" t="s">
        <v>37</v>
      </c>
      <c r="K5900" s="3" t="s">
        <v>23</v>
      </c>
      <c r="L5900" s="3" t="s">
        <v>38</v>
      </c>
      <c r="M5900" s="3" t="s">
        <v>39</v>
      </c>
      <c r="N5900" s="3">
        <v>90036</v>
      </c>
      <c r="O5900" s="3" t="s">
        <v>40</v>
      </c>
      <c r="P5900" s="3" t="s">
        <v>5273</v>
      </c>
      <c r="Q5900" s="3" t="s">
        <v>42</v>
      </c>
      <c r="R5900" s="3" t="s">
        <v>55</v>
      </c>
      <c r="S5900" s="3" t="s">
        <v>5274</v>
      </c>
      <c r="T5900" s="3">
        <v>99.87</v>
      </c>
      <c r="U5900" s="35" cm="1">
        <f t="array" ref="U5900">INDEX('Pricing Strategy'!$F$4:$F$71,MATCH(1,(Dataset!$O5900='Pricing Strategy'!$B$4:$B$71)*(Dataset!$Q5900='Pricing Strategy'!$C$4:$C$71)*(Dataset!$R5900='Pricing Strategy'!$D$4:$D$71),))</f>
        <v>0.5</v>
      </c>
      <c r="V5900" s="3">
        <f>Dataset!$T5900*(1-Dataset!$U5900)</f>
        <v>49.935000000000002</v>
      </c>
    </row>
    <row r="5901" spans="1:22" x14ac:dyDescent="0.3">
      <c r="A5901" s="32"/>
      <c r="C5901" s="3">
        <v>5896</v>
      </c>
      <c r="D5901" s="3" t="s">
        <v>8568</v>
      </c>
      <c r="E5901" s="34">
        <v>42309</v>
      </c>
      <c r="F5901" s="34">
        <v>42316</v>
      </c>
      <c r="G5901" s="3" t="s">
        <v>46</v>
      </c>
      <c r="H5901" s="3" t="s">
        <v>4057</v>
      </c>
      <c r="I5901" s="3" t="s">
        <v>4058</v>
      </c>
      <c r="J5901" s="3" t="s">
        <v>98</v>
      </c>
      <c r="K5901" s="3" t="s">
        <v>23</v>
      </c>
      <c r="L5901" s="3" t="s">
        <v>38</v>
      </c>
      <c r="M5901" s="3" t="s">
        <v>39</v>
      </c>
      <c r="N5901" s="3">
        <v>90049</v>
      </c>
      <c r="O5901" s="3" t="s">
        <v>40</v>
      </c>
      <c r="P5901" s="3" t="s">
        <v>8462</v>
      </c>
      <c r="Q5901" s="3" t="s">
        <v>42</v>
      </c>
      <c r="R5901" s="3" t="s">
        <v>43</v>
      </c>
      <c r="S5901" s="3" t="s">
        <v>8463</v>
      </c>
      <c r="T5901" s="3">
        <v>44.4</v>
      </c>
      <c r="U5901" s="35" cm="1">
        <f t="array" ref="U5901">INDEX('Pricing Strategy'!$F$4:$F$71,MATCH(1,(Dataset!$O5901='Pricing Strategy'!$B$4:$B$71)*(Dataset!$Q5901='Pricing Strategy'!$C$4:$C$71)*(Dataset!$R5901='Pricing Strategy'!$D$4:$D$71),))</f>
        <v>0.4</v>
      </c>
      <c r="V5901" s="3">
        <f>Dataset!$T5901*(1-Dataset!$U5901)</f>
        <v>26.639999999999997</v>
      </c>
    </row>
    <row r="5902" spans="1:22" x14ac:dyDescent="0.3">
      <c r="A5902" s="32"/>
      <c r="C5902" s="3">
        <v>5897</v>
      </c>
      <c r="D5902" s="3" t="s">
        <v>8568</v>
      </c>
      <c r="E5902" s="34">
        <v>42309</v>
      </c>
      <c r="F5902" s="34">
        <v>42316</v>
      </c>
      <c r="G5902" s="3" t="s">
        <v>46</v>
      </c>
      <c r="H5902" s="3" t="s">
        <v>4057</v>
      </c>
      <c r="I5902" s="3" t="s">
        <v>4058</v>
      </c>
      <c r="J5902" s="3" t="s">
        <v>98</v>
      </c>
      <c r="K5902" s="3" t="s">
        <v>23</v>
      </c>
      <c r="L5902" s="3" t="s">
        <v>38</v>
      </c>
      <c r="M5902" s="3" t="s">
        <v>39</v>
      </c>
      <c r="N5902" s="3">
        <v>90049</v>
      </c>
      <c r="O5902" s="3" t="s">
        <v>40</v>
      </c>
      <c r="P5902" s="3" t="s">
        <v>4456</v>
      </c>
      <c r="Q5902" s="3" t="s">
        <v>42</v>
      </c>
      <c r="R5902" s="3" t="s">
        <v>86</v>
      </c>
      <c r="S5902" s="3" t="s">
        <v>182</v>
      </c>
      <c r="T5902" s="3">
        <v>21.4</v>
      </c>
      <c r="U5902" s="35" cm="1">
        <f t="array" ref="U5902">INDEX('Pricing Strategy'!$F$4:$F$71,MATCH(1,(Dataset!$O5902='Pricing Strategy'!$B$4:$B$71)*(Dataset!$Q5902='Pricing Strategy'!$C$4:$C$71)*(Dataset!$R5902='Pricing Strategy'!$D$4:$D$71),))</f>
        <v>0.4</v>
      </c>
      <c r="V5902" s="3">
        <f>Dataset!$T5902*(1-Dataset!$U5902)</f>
        <v>12.839999999999998</v>
      </c>
    </row>
    <row r="5903" spans="1:22" x14ac:dyDescent="0.3">
      <c r="A5903" s="32"/>
      <c r="C5903" s="3">
        <v>5898</v>
      </c>
      <c r="D5903" s="3" t="s">
        <v>8569</v>
      </c>
      <c r="E5903" s="34">
        <v>42828</v>
      </c>
      <c r="F5903" s="34">
        <v>42834</v>
      </c>
      <c r="G5903" s="3" t="s">
        <v>46</v>
      </c>
      <c r="H5903" s="3" t="s">
        <v>121</v>
      </c>
      <c r="I5903" s="3" t="s">
        <v>122</v>
      </c>
      <c r="J5903" s="3" t="s">
        <v>22</v>
      </c>
      <c r="K5903" s="3" t="s">
        <v>23</v>
      </c>
      <c r="L5903" s="3" t="s">
        <v>1466</v>
      </c>
      <c r="M5903" s="3" t="s">
        <v>250</v>
      </c>
      <c r="N5903" s="3">
        <v>47374</v>
      </c>
      <c r="O5903" s="3" t="s">
        <v>101</v>
      </c>
      <c r="P5903" s="3" t="s">
        <v>408</v>
      </c>
      <c r="Q5903" s="3" t="s">
        <v>28</v>
      </c>
      <c r="R5903" s="3" t="s">
        <v>61</v>
      </c>
      <c r="S5903" s="3" t="s">
        <v>409</v>
      </c>
      <c r="T5903" s="3">
        <v>71.12</v>
      </c>
      <c r="U5903" s="35" cm="1">
        <f t="array" ref="U5903">INDEX('Pricing Strategy'!$F$4:$F$71,MATCH(1,(Dataset!$O5903='Pricing Strategy'!$B$4:$B$71)*(Dataset!$Q5903='Pricing Strategy'!$C$4:$C$71)*(Dataset!$R5903='Pricing Strategy'!$D$4:$D$71),))</f>
        <v>0.3</v>
      </c>
      <c r="V5903" s="3">
        <f>Dataset!$T5903*(1-Dataset!$U5903)</f>
        <v>49.783999999999999</v>
      </c>
    </row>
    <row r="5904" spans="1:22" x14ac:dyDescent="0.3">
      <c r="A5904" s="32"/>
      <c r="C5904" s="3">
        <v>5899</v>
      </c>
      <c r="D5904" s="3" t="s">
        <v>8569</v>
      </c>
      <c r="E5904" s="34">
        <v>42828</v>
      </c>
      <c r="F5904" s="34">
        <v>42834</v>
      </c>
      <c r="G5904" s="3" t="s">
        <v>46</v>
      </c>
      <c r="H5904" s="3" t="s">
        <v>121</v>
      </c>
      <c r="I5904" s="3" t="s">
        <v>122</v>
      </c>
      <c r="J5904" s="3" t="s">
        <v>22</v>
      </c>
      <c r="K5904" s="3" t="s">
        <v>23</v>
      </c>
      <c r="L5904" s="3" t="s">
        <v>1466</v>
      </c>
      <c r="M5904" s="3" t="s">
        <v>250</v>
      </c>
      <c r="N5904" s="3">
        <v>47374</v>
      </c>
      <c r="O5904" s="3" t="s">
        <v>101</v>
      </c>
      <c r="P5904" s="3" t="s">
        <v>5870</v>
      </c>
      <c r="Q5904" s="3" t="s">
        <v>67</v>
      </c>
      <c r="R5904" s="3" t="s">
        <v>68</v>
      </c>
      <c r="S5904" s="3" t="s">
        <v>5871</v>
      </c>
      <c r="T5904" s="3">
        <v>259.95999999999998</v>
      </c>
      <c r="U5904" s="35" cm="1">
        <f t="array" ref="U5904">INDEX('Pricing Strategy'!$F$4:$F$71,MATCH(1,(Dataset!$O5904='Pricing Strategy'!$B$4:$B$71)*(Dataset!$Q5904='Pricing Strategy'!$C$4:$C$71)*(Dataset!$R5904='Pricing Strategy'!$D$4:$D$71),))</f>
        <v>0.3</v>
      </c>
      <c r="V5904" s="3">
        <f>Dataset!$T5904*(1-Dataset!$U5904)</f>
        <v>181.97199999999998</v>
      </c>
    </row>
    <row r="5905" spans="1:22" x14ac:dyDescent="0.3">
      <c r="A5905" s="32"/>
      <c r="C5905" s="3">
        <v>5900</v>
      </c>
      <c r="D5905" s="3" t="s">
        <v>8570</v>
      </c>
      <c r="E5905" s="34">
        <v>43112</v>
      </c>
      <c r="F5905" s="34">
        <v>43116</v>
      </c>
      <c r="G5905" s="3" t="s">
        <v>46</v>
      </c>
      <c r="H5905" s="3" t="s">
        <v>2683</v>
      </c>
      <c r="I5905" s="3" t="s">
        <v>2684</v>
      </c>
      <c r="J5905" s="3" t="s">
        <v>37</v>
      </c>
      <c r="K5905" s="3" t="s">
        <v>23</v>
      </c>
      <c r="L5905" s="3" t="s">
        <v>123</v>
      </c>
      <c r="M5905" s="3" t="s">
        <v>39</v>
      </c>
      <c r="N5905" s="3">
        <v>94110</v>
      </c>
      <c r="O5905" s="3" t="s">
        <v>40</v>
      </c>
      <c r="P5905" s="3" t="s">
        <v>4693</v>
      </c>
      <c r="Q5905" s="3" t="s">
        <v>42</v>
      </c>
      <c r="R5905" s="3" t="s">
        <v>169</v>
      </c>
      <c r="S5905" s="3" t="s">
        <v>667</v>
      </c>
      <c r="T5905" s="3">
        <v>9.7799999999999994</v>
      </c>
      <c r="U5905" s="35" cm="1">
        <f t="array" ref="U5905">INDEX('Pricing Strategy'!$F$4:$F$71,MATCH(1,(Dataset!$O5905='Pricing Strategy'!$B$4:$B$71)*(Dataset!$Q5905='Pricing Strategy'!$C$4:$C$71)*(Dataset!$R5905='Pricing Strategy'!$D$4:$D$71),))</f>
        <v>0.4</v>
      </c>
      <c r="V5905" s="3">
        <f>Dataset!$T5905*(1-Dataset!$U5905)</f>
        <v>5.8679999999999994</v>
      </c>
    </row>
    <row r="5906" spans="1:22" x14ac:dyDescent="0.3">
      <c r="A5906" s="32"/>
      <c r="C5906" s="3">
        <v>5901</v>
      </c>
      <c r="D5906" s="3" t="s">
        <v>8571</v>
      </c>
      <c r="E5906" s="34">
        <v>42694</v>
      </c>
      <c r="F5906" s="34">
        <v>42698</v>
      </c>
      <c r="G5906" s="3" t="s">
        <v>46</v>
      </c>
      <c r="H5906" s="3" t="s">
        <v>5123</v>
      </c>
      <c r="I5906" s="3" t="s">
        <v>5124</v>
      </c>
      <c r="J5906" s="3" t="s">
        <v>98</v>
      </c>
      <c r="K5906" s="3" t="s">
        <v>23</v>
      </c>
      <c r="L5906" s="3" t="s">
        <v>123</v>
      </c>
      <c r="M5906" s="3" t="s">
        <v>39</v>
      </c>
      <c r="N5906" s="3">
        <v>94122</v>
      </c>
      <c r="O5906" s="3" t="s">
        <v>40</v>
      </c>
      <c r="P5906" s="3" t="s">
        <v>1834</v>
      </c>
      <c r="Q5906" s="3" t="s">
        <v>42</v>
      </c>
      <c r="R5906" s="3" t="s">
        <v>71</v>
      </c>
      <c r="S5906" s="3" t="s">
        <v>1835</v>
      </c>
      <c r="T5906" s="3">
        <v>24.192</v>
      </c>
      <c r="U5906" s="35" cm="1">
        <f t="array" ref="U5906">INDEX('Pricing Strategy'!$F$4:$F$71,MATCH(1,(Dataset!$O5906='Pricing Strategy'!$B$4:$B$71)*(Dataset!$Q5906='Pricing Strategy'!$C$4:$C$71)*(Dataset!$R5906='Pricing Strategy'!$D$4:$D$71),))</f>
        <v>0.4</v>
      </c>
      <c r="V5906" s="3">
        <f>Dataset!$T5906*(1-Dataset!$U5906)</f>
        <v>14.5152</v>
      </c>
    </row>
    <row r="5907" spans="1:22" x14ac:dyDescent="0.3">
      <c r="A5907" s="32"/>
      <c r="C5907" s="3">
        <v>5902</v>
      </c>
      <c r="D5907" s="3" t="s">
        <v>8572</v>
      </c>
      <c r="E5907" s="34">
        <v>43066</v>
      </c>
      <c r="F5907" s="34">
        <v>43071</v>
      </c>
      <c r="G5907" s="3" t="s">
        <v>46</v>
      </c>
      <c r="H5907" s="3" t="s">
        <v>2752</v>
      </c>
      <c r="I5907" s="3" t="s">
        <v>2753</v>
      </c>
      <c r="J5907" s="3" t="s">
        <v>37</v>
      </c>
      <c r="K5907" s="3" t="s">
        <v>23</v>
      </c>
      <c r="L5907" s="3" t="s">
        <v>786</v>
      </c>
      <c r="M5907" s="3" t="s">
        <v>787</v>
      </c>
      <c r="N5907" s="3">
        <v>7090</v>
      </c>
      <c r="O5907" s="3" t="s">
        <v>144</v>
      </c>
      <c r="P5907" s="3" t="s">
        <v>4700</v>
      </c>
      <c r="Q5907" s="3" t="s">
        <v>28</v>
      </c>
      <c r="R5907" s="3" t="s">
        <v>61</v>
      </c>
      <c r="S5907" s="3" t="s">
        <v>4701</v>
      </c>
      <c r="T5907" s="3">
        <v>31.56</v>
      </c>
      <c r="U5907" s="35" cm="1">
        <f t="array" ref="U5907">INDEX('Pricing Strategy'!$F$4:$F$71,MATCH(1,(Dataset!$O5907='Pricing Strategy'!$B$4:$B$71)*(Dataset!$Q5907='Pricing Strategy'!$C$4:$C$71)*(Dataset!$R5907='Pricing Strategy'!$D$4:$D$71),))</f>
        <v>0.4</v>
      </c>
      <c r="V5907" s="3">
        <f>Dataset!$T5907*(1-Dataset!$U5907)</f>
        <v>18.936</v>
      </c>
    </row>
    <row r="5908" spans="1:22" x14ac:dyDescent="0.3">
      <c r="A5908" s="32"/>
      <c r="C5908" s="3">
        <v>5903</v>
      </c>
      <c r="D5908" s="3" t="s">
        <v>8573</v>
      </c>
      <c r="E5908" s="34">
        <v>43410</v>
      </c>
      <c r="F5908" s="34">
        <v>43410</v>
      </c>
      <c r="G5908" s="3" t="s">
        <v>1290</v>
      </c>
      <c r="H5908" s="3" t="s">
        <v>749</v>
      </c>
      <c r="I5908" s="3" t="s">
        <v>750</v>
      </c>
      <c r="J5908" s="3" t="s">
        <v>98</v>
      </c>
      <c r="K5908" s="3" t="s">
        <v>23</v>
      </c>
      <c r="L5908" s="3" t="s">
        <v>123</v>
      </c>
      <c r="M5908" s="3" t="s">
        <v>39</v>
      </c>
      <c r="N5908" s="3">
        <v>94122</v>
      </c>
      <c r="O5908" s="3" t="s">
        <v>40</v>
      </c>
      <c r="P5908" s="3" t="s">
        <v>1452</v>
      </c>
      <c r="Q5908" s="3" t="s">
        <v>42</v>
      </c>
      <c r="R5908" s="3" t="s">
        <v>86</v>
      </c>
      <c r="S5908" s="3" t="s">
        <v>1453</v>
      </c>
      <c r="T5908" s="3">
        <v>59.94</v>
      </c>
      <c r="U5908" s="35" cm="1">
        <f t="array" ref="U5908">INDEX('Pricing Strategy'!$F$4:$F$71,MATCH(1,(Dataset!$O5908='Pricing Strategy'!$B$4:$B$71)*(Dataset!$Q5908='Pricing Strategy'!$C$4:$C$71)*(Dataset!$R5908='Pricing Strategy'!$D$4:$D$71),))</f>
        <v>0.4</v>
      </c>
      <c r="V5908" s="3">
        <f>Dataset!$T5908*(1-Dataset!$U5908)</f>
        <v>35.963999999999999</v>
      </c>
    </row>
    <row r="5909" spans="1:22" x14ac:dyDescent="0.3">
      <c r="A5909" s="32"/>
      <c r="C5909" s="3">
        <v>5904</v>
      </c>
      <c r="D5909" s="3" t="s">
        <v>8573</v>
      </c>
      <c r="E5909" s="34">
        <v>43410</v>
      </c>
      <c r="F5909" s="34">
        <v>43410</v>
      </c>
      <c r="G5909" s="3" t="s">
        <v>1290</v>
      </c>
      <c r="H5909" s="3" t="s">
        <v>749</v>
      </c>
      <c r="I5909" s="3" t="s">
        <v>750</v>
      </c>
      <c r="J5909" s="3" t="s">
        <v>98</v>
      </c>
      <c r="K5909" s="3" t="s">
        <v>23</v>
      </c>
      <c r="L5909" s="3" t="s">
        <v>123</v>
      </c>
      <c r="M5909" s="3" t="s">
        <v>39</v>
      </c>
      <c r="N5909" s="3">
        <v>94122</v>
      </c>
      <c r="O5909" s="3" t="s">
        <v>40</v>
      </c>
      <c r="P5909" s="3" t="s">
        <v>7926</v>
      </c>
      <c r="Q5909" s="3" t="s">
        <v>42</v>
      </c>
      <c r="R5909" s="3" t="s">
        <v>86</v>
      </c>
      <c r="S5909" s="3" t="s">
        <v>182</v>
      </c>
      <c r="T5909" s="3">
        <v>45.36</v>
      </c>
      <c r="U5909" s="35" cm="1">
        <f t="array" ref="U5909">INDEX('Pricing Strategy'!$F$4:$F$71,MATCH(1,(Dataset!$O5909='Pricing Strategy'!$B$4:$B$71)*(Dataset!$Q5909='Pricing Strategy'!$C$4:$C$71)*(Dataset!$R5909='Pricing Strategy'!$D$4:$D$71),))</f>
        <v>0.4</v>
      </c>
      <c r="V5909" s="3">
        <f>Dataset!$T5909*(1-Dataset!$U5909)</f>
        <v>27.215999999999998</v>
      </c>
    </row>
    <row r="5910" spans="1:22" x14ac:dyDescent="0.3">
      <c r="A5910" s="32"/>
      <c r="C5910" s="3">
        <v>5905</v>
      </c>
      <c r="D5910" s="3" t="s">
        <v>8573</v>
      </c>
      <c r="E5910" s="34">
        <v>43410</v>
      </c>
      <c r="F5910" s="34">
        <v>43410</v>
      </c>
      <c r="G5910" s="3" t="s">
        <v>1290</v>
      </c>
      <c r="H5910" s="3" t="s">
        <v>749</v>
      </c>
      <c r="I5910" s="3" t="s">
        <v>750</v>
      </c>
      <c r="J5910" s="3" t="s">
        <v>98</v>
      </c>
      <c r="K5910" s="3" t="s">
        <v>23</v>
      </c>
      <c r="L5910" s="3" t="s">
        <v>123</v>
      </c>
      <c r="M5910" s="3" t="s">
        <v>39</v>
      </c>
      <c r="N5910" s="3">
        <v>94122</v>
      </c>
      <c r="O5910" s="3" t="s">
        <v>40</v>
      </c>
      <c r="P5910" s="3" t="s">
        <v>7930</v>
      </c>
      <c r="Q5910" s="3" t="s">
        <v>42</v>
      </c>
      <c r="R5910" s="3" t="s">
        <v>86</v>
      </c>
      <c r="S5910" s="3" t="s">
        <v>7931</v>
      </c>
      <c r="T5910" s="3">
        <v>26.4</v>
      </c>
      <c r="U5910" s="35" cm="1">
        <f t="array" ref="U5910">INDEX('Pricing Strategy'!$F$4:$F$71,MATCH(1,(Dataset!$O5910='Pricing Strategy'!$B$4:$B$71)*(Dataset!$Q5910='Pricing Strategy'!$C$4:$C$71)*(Dataset!$R5910='Pricing Strategy'!$D$4:$D$71),))</f>
        <v>0.4</v>
      </c>
      <c r="V5910" s="3">
        <f>Dataset!$T5910*(1-Dataset!$U5910)</f>
        <v>15.839999999999998</v>
      </c>
    </row>
    <row r="5911" spans="1:22" x14ac:dyDescent="0.3">
      <c r="A5911" s="32"/>
      <c r="C5911" s="3">
        <v>5906</v>
      </c>
      <c r="D5911" s="3" t="s">
        <v>8573</v>
      </c>
      <c r="E5911" s="34">
        <v>43410</v>
      </c>
      <c r="F5911" s="34">
        <v>43410</v>
      </c>
      <c r="G5911" s="3" t="s">
        <v>1290</v>
      </c>
      <c r="H5911" s="3" t="s">
        <v>749</v>
      </c>
      <c r="I5911" s="3" t="s">
        <v>750</v>
      </c>
      <c r="J5911" s="3" t="s">
        <v>98</v>
      </c>
      <c r="K5911" s="3" t="s">
        <v>23</v>
      </c>
      <c r="L5911" s="3" t="s">
        <v>123</v>
      </c>
      <c r="M5911" s="3" t="s">
        <v>39</v>
      </c>
      <c r="N5911" s="3">
        <v>94122</v>
      </c>
      <c r="O5911" s="3" t="s">
        <v>40</v>
      </c>
      <c r="P5911" s="3" t="s">
        <v>7456</v>
      </c>
      <c r="Q5911" s="3" t="s">
        <v>42</v>
      </c>
      <c r="R5911" s="3" t="s">
        <v>43</v>
      </c>
      <c r="S5911" s="3" t="s">
        <v>7457</v>
      </c>
      <c r="T5911" s="3">
        <v>41.4</v>
      </c>
      <c r="U5911" s="35" cm="1">
        <f t="array" ref="U5911">INDEX('Pricing Strategy'!$F$4:$F$71,MATCH(1,(Dataset!$O5911='Pricing Strategy'!$B$4:$B$71)*(Dataset!$Q5911='Pricing Strategy'!$C$4:$C$71)*(Dataset!$R5911='Pricing Strategy'!$D$4:$D$71),))</f>
        <v>0.4</v>
      </c>
      <c r="V5911" s="3">
        <f>Dataset!$T5911*(1-Dataset!$U5911)</f>
        <v>24.84</v>
      </c>
    </row>
    <row r="5912" spans="1:22" x14ac:dyDescent="0.3">
      <c r="A5912" s="32"/>
      <c r="C5912" s="3">
        <v>5907</v>
      </c>
      <c r="D5912" s="3" t="s">
        <v>8573</v>
      </c>
      <c r="E5912" s="34">
        <v>43410</v>
      </c>
      <c r="F5912" s="34">
        <v>43410</v>
      </c>
      <c r="G5912" s="3" t="s">
        <v>1290</v>
      </c>
      <c r="H5912" s="3" t="s">
        <v>749</v>
      </c>
      <c r="I5912" s="3" t="s">
        <v>750</v>
      </c>
      <c r="J5912" s="3" t="s">
        <v>98</v>
      </c>
      <c r="K5912" s="3" t="s">
        <v>23</v>
      </c>
      <c r="L5912" s="3" t="s">
        <v>123</v>
      </c>
      <c r="M5912" s="3" t="s">
        <v>39</v>
      </c>
      <c r="N5912" s="3">
        <v>94122</v>
      </c>
      <c r="O5912" s="3" t="s">
        <v>40</v>
      </c>
      <c r="P5912" s="3" t="s">
        <v>2572</v>
      </c>
      <c r="Q5912" s="3" t="s">
        <v>67</v>
      </c>
      <c r="R5912" s="3" t="s">
        <v>157</v>
      </c>
      <c r="S5912" s="3" t="s">
        <v>2573</v>
      </c>
      <c r="T5912" s="3">
        <v>16.95</v>
      </c>
      <c r="U5912" s="35" cm="1">
        <f t="array" ref="U5912">INDEX('Pricing Strategy'!$F$4:$F$71,MATCH(1,(Dataset!$O5912='Pricing Strategy'!$B$4:$B$71)*(Dataset!$Q5912='Pricing Strategy'!$C$4:$C$71)*(Dataset!$R5912='Pricing Strategy'!$D$4:$D$71),))</f>
        <v>0.45</v>
      </c>
      <c r="V5912" s="3">
        <f>Dataset!$T5912*(1-Dataset!$U5912)</f>
        <v>9.3224999999999998</v>
      </c>
    </row>
    <row r="5913" spans="1:22" x14ac:dyDescent="0.3">
      <c r="A5913" s="32"/>
      <c r="C5913" s="3">
        <v>5908</v>
      </c>
      <c r="D5913" s="3" t="s">
        <v>8574</v>
      </c>
      <c r="E5913" s="34">
        <v>43071</v>
      </c>
      <c r="F5913" s="34">
        <v>43076</v>
      </c>
      <c r="G5913" s="3" t="s">
        <v>46</v>
      </c>
      <c r="H5913" s="3" t="s">
        <v>3945</v>
      </c>
      <c r="I5913" s="3" t="s">
        <v>3946</v>
      </c>
      <c r="J5913" s="3" t="s">
        <v>37</v>
      </c>
      <c r="K5913" s="3" t="s">
        <v>23</v>
      </c>
      <c r="L5913" s="3" t="s">
        <v>627</v>
      </c>
      <c r="M5913" s="3" t="s">
        <v>39</v>
      </c>
      <c r="N5913" s="3">
        <v>95123</v>
      </c>
      <c r="O5913" s="3" t="s">
        <v>40</v>
      </c>
      <c r="P5913" s="3" t="s">
        <v>4333</v>
      </c>
      <c r="Q5913" s="3" t="s">
        <v>42</v>
      </c>
      <c r="R5913" s="3" t="s">
        <v>71</v>
      </c>
      <c r="S5913" s="3" t="s">
        <v>4334</v>
      </c>
      <c r="T5913" s="3">
        <v>24.704000000000001</v>
      </c>
      <c r="U5913" s="35" cm="1">
        <f t="array" ref="U5913">INDEX('Pricing Strategy'!$F$4:$F$71,MATCH(1,(Dataset!$O5913='Pricing Strategy'!$B$4:$B$71)*(Dataset!$Q5913='Pricing Strategy'!$C$4:$C$71)*(Dataset!$R5913='Pricing Strategy'!$D$4:$D$71),))</f>
        <v>0.4</v>
      </c>
      <c r="V5913" s="3">
        <f>Dataset!$T5913*(1-Dataset!$U5913)</f>
        <v>14.8224</v>
      </c>
    </row>
    <row r="5914" spans="1:22" x14ac:dyDescent="0.3">
      <c r="A5914" s="32"/>
      <c r="C5914" s="3">
        <v>5909</v>
      </c>
      <c r="D5914" s="3" t="s">
        <v>8574</v>
      </c>
      <c r="E5914" s="34">
        <v>43071</v>
      </c>
      <c r="F5914" s="34">
        <v>43076</v>
      </c>
      <c r="G5914" s="3" t="s">
        <v>46</v>
      </c>
      <c r="H5914" s="3" t="s">
        <v>3945</v>
      </c>
      <c r="I5914" s="3" t="s">
        <v>3946</v>
      </c>
      <c r="J5914" s="3" t="s">
        <v>37</v>
      </c>
      <c r="K5914" s="3" t="s">
        <v>23</v>
      </c>
      <c r="L5914" s="3" t="s">
        <v>627</v>
      </c>
      <c r="M5914" s="3" t="s">
        <v>39</v>
      </c>
      <c r="N5914" s="3">
        <v>95123</v>
      </c>
      <c r="O5914" s="3" t="s">
        <v>40</v>
      </c>
      <c r="P5914" s="3" t="s">
        <v>3687</v>
      </c>
      <c r="Q5914" s="3" t="s">
        <v>42</v>
      </c>
      <c r="R5914" s="3" t="s">
        <v>74</v>
      </c>
      <c r="S5914" s="3" t="s">
        <v>3688</v>
      </c>
      <c r="T5914" s="3">
        <v>59.7</v>
      </c>
      <c r="U5914" s="35" cm="1">
        <f t="array" ref="U5914">INDEX('Pricing Strategy'!$F$4:$F$71,MATCH(1,(Dataset!$O5914='Pricing Strategy'!$B$4:$B$71)*(Dataset!$Q5914='Pricing Strategy'!$C$4:$C$71)*(Dataset!$R5914='Pricing Strategy'!$D$4:$D$71),))</f>
        <v>0.4</v>
      </c>
      <c r="V5914" s="3">
        <f>Dataset!$T5914*(1-Dataset!$U5914)</f>
        <v>35.82</v>
      </c>
    </row>
    <row r="5915" spans="1:22" x14ac:dyDescent="0.3">
      <c r="A5915" s="32"/>
      <c r="C5915" s="3">
        <v>5910</v>
      </c>
      <c r="D5915" s="3" t="s">
        <v>8574</v>
      </c>
      <c r="E5915" s="34">
        <v>43071</v>
      </c>
      <c r="F5915" s="34">
        <v>43076</v>
      </c>
      <c r="G5915" s="3" t="s">
        <v>46</v>
      </c>
      <c r="H5915" s="3" t="s">
        <v>3945</v>
      </c>
      <c r="I5915" s="3" t="s">
        <v>3946</v>
      </c>
      <c r="J5915" s="3" t="s">
        <v>37</v>
      </c>
      <c r="K5915" s="3" t="s">
        <v>23</v>
      </c>
      <c r="L5915" s="3" t="s">
        <v>627</v>
      </c>
      <c r="M5915" s="3" t="s">
        <v>39</v>
      </c>
      <c r="N5915" s="3">
        <v>95123</v>
      </c>
      <c r="O5915" s="3" t="s">
        <v>40</v>
      </c>
      <c r="P5915" s="3" t="s">
        <v>6859</v>
      </c>
      <c r="Q5915" s="3" t="s">
        <v>28</v>
      </c>
      <c r="R5915" s="3" t="s">
        <v>61</v>
      </c>
      <c r="S5915" s="3" t="s">
        <v>6860</v>
      </c>
      <c r="T5915" s="3">
        <v>14.52</v>
      </c>
      <c r="U5915" s="35" cm="1">
        <f t="array" ref="U5915">INDEX('Pricing Strategy'!$F$4:$F$71,MATCH(1,(Dataset!$O5915='Pricing Strategy'!$B$4:$B$71)*(Dataset!$Q5915='Pricing Strategy'!$C$4:$C$71)*(Dataset!$R5915='Pricing Strategy'!$D$4:$D$71),))</f>
        <v>0.4</v>
      </c>
      <c r="V5915" s="3">
        <f>Dataset!$T5915*(1-Dataset!$U5915)</f>
        <v>8.7119999999999997</v>
      </c>
    </row>
    <row r="5916" spans="1:22" x14ac:dyDescent="0.3">
      <c r="A5916" s="32"/>
      <c r="C5916" s="3">
        <v>5911</v>
      </c>
      <c r="D5916" s="3" t="s">
        <v>8574</v>
      </c>
      <c r="E5916" s="34">
        <v>43071</v>
      </c>
      <c r="F5916" s="34">
        <v>43076</v>
      </c>
      <c r="G5916" s="3" t="s">
        <v>46</v>
      </c>
      <c r="H5916" s="3" t="s">
        <v>3945</v>
      </c>
      <c r="I5916" s="3" t="s">
        <v>3946</v>
      </c>
      <c r="J5916" s="3" t="s">
        <v>37</v>
      </c>
      <c r="K5916" s="3" t="s">
        <v>23</v>
      </c>
      <c r="L5916" s="3" t="s">
        <v>627</v>
      </c>
      <c r="M5916" s="3" t="s">
        <v>39</v>
      </c>
      <c r="N5916" s="3">
        <v>95123</v>
      </c>
      <c r="O5916" s="3" t="s">
        <v>40</v>
      </c>
      <c r="P5916" s="3" t="s">
        <v>5379</v>
      </c>
      <c r="Q5916" s="3" t="s">
        <v>42</v>
      </c>
      <c r="R5916" s="3" t="s">
        <v>71</v>
      </c>
      <c r="S5916" s="3" t="s">
        <v>5380</v>
      </c>
      <c r="T5916" s="3">
        <v>104.184</v>
      </c>
      <c r="U5916" s="35" cm="1">
        <f t="array" ref="U5916">INDEX('Pricing Strategy'!$F$4:$F$71,MATCH(1,(Dataset!$O5916='Pricing Strategy'!$B$4:$B$71)*(Dataset!$Q5916='Pricing Strategy'!$C$4:$C$71)*(Dataset!$R5916='Pricing Strategy'!$D$4:$D$71),))</f>
        <v>0.4</v>
      </c>
      <c r="V5916" s="3">
        <f>Dataset!$T5916*(1-Dataset!$U5916)</f>
        <v>62.510399999999997</v>
      </c>
    </row>
    <row r="5917" spans="1:22" x14ac:dyDescent="0.3">
      <c r="A5917" s="32"/>
      <c r="C5917" s="3">
        <v>5912</v>
      </c>
      <c r="D5917" s="3" t="s">
        <v>8575</v>
      </c>
      <c r="E5917" s="34">
        <v>43086</v>
      </c>
      <c r="F5917" s="34">
        <v>43091</v>
      </c>
      <c r="G5917" s="3" t="s">
        <v>46</v>
      </c>
      <c r="H5917" s="3" t="s">
        <v>5873</v>
      </c>
      <c r="I5917" s="3" t="s">
        <v>5874</v>
      </c>
      <c r="J5917" s="3" t="s">
        <v>98</v>
      </c>
      <c r="K5917" s="3" t="s">
        <v>23</v>
      </c>
      <c r="L5917" s="3" t="s">
        <v>91</v>
      </c>
      <c r="M5917" s="3" t="s">
        <v>92</v>
      </c>
      <c r="N5917" s="3">
        <v>98115</v>
      </c>
      <c r="O5917" s="3" t="s">
        <v>40</v>
      </c>
      <c r="P5917" s="3" t="s">
        <v>757</v>
      </c>
      <c r="Q5917" s="3" t="s">
        <v>42</v>
      </c>
      <c r="R5917" s="3" t="s">
        <v>55</v>
      </c>
      <c r="S5917" s="3" t="s">
        <v>758</v>
      </c>
      <c r="T5917" s="3">
        <v>46.53</v>
      </c>
      <c r="U5917" s="35" cm="1">
        <f t="array" ref="U5917">INDEX('Pricing Strategy'!$F$4:$F$71,MATCH(1,(Dataset!$O5917='Pricing Strategy'!$B$4:$B$71)*(Dataset!$Q5917='Pricing Strategy'!$C$4:$C$71)*(Dataset!$R5917='Pricing Strategy'!$D$4:$D$71),))</f>
        <v>0.5</v>
      </c>
      <c r="V5917" s="3">
        <f>Dataset!$T5917*(1-Dataset!$U5917)</f>
        <v>23.265000000000001</v>
      </c>
    </row>
    <row r="5918" spans="1:22" x14ac:dyDescent="0.3">
      <c r="A5918" s="32"/>
      <c r="C5918" s="3">
        <v>5913</v>
      </c>
      <c r="D5918" s="3" t="s">
        <v>8576</v>
      </c>
      <c r="E5918" s="34">
        <v>42240</v>
      </c>
      <c r="F5918" s="34">
        <v>42242</v>
      </c>
      <c r="G5918" s="3" t="s">
        <v>19</v>
      </c>
      <c r="H5918" s="3" t="s">
        <v>552</v>
      </c>
      <c r="I5918" s="3" t="s">
        <v>553</v>
      </c>
      <c r="J5918" s="3" t="s">
        <v>37</v>
      </c>
      <c r="K5918" s="3" t="s">
        <v>23</v>
      </c>
      <c r="L5918" s="3" t="s">
        <v>8561</v>
      </c>
      <c r="M5918" s="3" t="s">
        <v>25</v>
      </c>
      <c r="N5918" s="3">
        <v>42301</v>
      </c>
      <c r="O5918" s="3" t="s">
        <v>26</v>
      </c>
      <c r="P5918" s="3" t="s">
        <v>8577</v>
      </c>
      <c r="Q5918" s="3" t="s">
        <v>42</v>
      </c>
      <c r="R5918" s="3" t="s">
        <v>575</v>
      </c>
      <c r="S5918" s="3" t="s">
        <v>8578</v>
      </c>
      <c r="T5918" s="3">
        <v>25.5</v>
      </c>
      <c r="U5918" s="35" cm="1">
        <f t="array" ref="U5918">INDEX('Pricing Strategy'!$F$4:$F$71,MATCH(1,(Dataset!$O5918='Pricing Strategy'!$B$4:$B$71)*(Dataset!$Q5918='Pricing Strategy'!$C$4:$C$71)*(Dataset!$R5918='Pricing Strategy'!$D$4:$D$71),))</f>
        <v>0.3</v>
      </c>
      <c r="V5918" s="3">
        <f>Dataset!$T5918*(1-Dataset!$U5918)</f>
        <v>17.849999999999998</v>
      </c>
    </row>
    <row r="5919" spans="1:22" x14ac:dyDescent="0.3">
      <c r="A5919" s="32"/>
      <c r="C5919" s="3">
        <v>5914</v>
      </c>
      <c r="D5919" s="3" t="s">
        <v>8579</v>
      </c>
      <c r="E5919" s="34">
        <v>42630</v>
      </c>
      <c r="F5919" s="34">
        <v>42636</v>
      </c>
      <c r="G5919" s="3" t="s">
        <v>46</v>
      </c>
      <c r="H5919" s="3" t="s">
        <v>7028</v>
      </c>
      <c r="I5919" s="3" t="s">
        <v>7029</v>
      </c>
      <c r="J5919" s="3" t="s">
        <v>22</v>
      </c>
      <c r="K5919" s="3" t="s">
        <v>23</v>
      </c>
      <c r="L5919" s="3" t="s">
        <v>262</v>
      </c>
      <c r="M5919" s="3" t="s">
        <v>263</v>
      </c>
      <c r="N5919" s="3">
        <v>10035</v>
      </c>
      <c r="O5919" s="3" t="s">
        <v>144</v>
      </c>
      <c r="P5919" s="3" t="s">
        <v>1515</v>
      </c>
      <c r="Q5919" s="3" t="s">
        <v>42</v>
      </c>
      <c r="R5919" s="3" t="s">
        <v>55</v>
      </c>
      <c r="S5919" s="3" t="s">
        <v>1516</v>
      </c>
      <c r="T5919" s="3">
        <v>14.9</v>
      </c>
      <c r="U5919" s="35" cm="1">
        <f t="array" ref="U5919">INDEX('Pricing Strategy'!$F$4:$F$71,MATCH(1,(Dataset!$O5919='Pricing Strategy'!$B$4:$B$71)*(Dataset!$Q5919='Pricing Strategy'!$C$4:$C$71)*(Dataset!$R5919='Pricing Strategy'!$D$4:$D$71),))</f>
        <v>0.5</v>
      </c>
      <c r="V5919" s="3">
        <f>Dataset!$T5919*(1-Dataset!$U5919)</f>
        <v>7.45</v>
      </c>
    </row>
    <row r="5920" spans="1:22" x14ac:dyDescent="0.3">
      <c r="A5920" s="32"/>
      <c r="C5920" s="3">
        <v>5915</v>
      </c>
      <c r="D5920" s="3" t="s">
        <v>8579</v>
      </c>
      <c r="E5920" s="34">
        <v>42630</v>
      </c>
      <c r="F5920" s="34">
        <v>42636</v>
      </c>
      <c r="G5920" s="3" t="s">
        <v>46</v>
      </c>
      <c r="H5920" s="3" t="s">
        <v>7028</v>
      </c>
      <c r="I5920" s="3" t="s">
        <v>7029</v>
      </c>
      <c r="J5920" s="3" t="s">
        <v>22</v>
      </c>
      <c r="K5920" s="3" t="s">
        <v>23</v>
      </c>
      <c r="L5920" s="3" t="s">
        <v>262</v>
      </c>
      <c r="M5920" s="3" t="s">
        <v>263</v>
      </c>
      <c r="N5920" s="3">
        <v>10035</v>
      </c>
      <c r="O5920" s="3" t="s">
        <v>144</v>
      </c>
      <c r="P5920" s="3" t="s">
        <v>253</v>
      </c>
      <c r="Q5920" s="3" t="s">
        <v>42</v>
      </c>
      <c r="R5920" s="3" t="s">
        <v>43</v>
      </c>
      <c r="S5920" s="3" t="s">
        <v>254</v>
      </c>
      <c r="T5920" s="3">
        <v>87.71</v>
      </c>
      <c r="U5920" s="35" cm="1">
        <f t="array" ref="U5920">INDEX('Pricing Strategy'!$F$4:$F$71,MATCH(1,(Dataset!$O5920='Pricing Strategy'!$B$4:$B$71)*(Dataset!$Q5920='Pricing Strategy'!$C$4:$C$71)*(Dataset!$R5920='Pricing Strategy'!$D$4:$D$71),))</f>
        <v>0.4</v>
      </c>
      <c r="V5920" s="3">
        <f>Dataset!$T5920*(1-Dataset!$U5920)</f>
        <v>52.625999999999998</v>
      </c>
    </row>
    <row r="5921" spans="1:22" x14ac:dyDescent="0.3">
      <c r="A5921" s="32"/>
      <c r="C5921" s="3">
        <v>5916</v>
      </c>
      <c r="D5921" s="3" t="s">
        <v>8579</v>
      </c>
      <c r="E5921" s="34">
        <v>42630</v>
      </c>
      <c r="F5921" s="34">
        <v>42636</v>
      </c>
      <c r="G5921" s="3" t="s">
        <v>46</v>
      </c>
      <c r="H5921" s="3" t="s">
        <v>7028</v>
      </c>
      <c r="I5921" s="3" t="s">
        <v>7029</v>
      </c>
      <c r="J5921" s="3" t="s">
        <v>22</v>
      </c>
      <c r="K5921" s="3" t="s">
        <v>23</v>
      </c>
      <c r="L5921" s="3" t="s">
        <v>262</v>
      </c>
      <c r="M5921" s="3" t="s">
        <v>263</v>
      </c>
      <c r="N5921" s="3">
        <v>10035</v>
      </c>
      <c r="O5921" s="3" t="s">
        <v>144</v>
      </c>
      <c r="P5921" s="3" t="s">
        <v>3551</v>
      </c>
      <c r="Q5921" s="3" t="s">
        <v>28</v>
      </c>
      <c r="R5921" s="3" t="s">
        <v>32</v>
      </c>
      <c r="S5921" s="3" t="s">
        <v>3552</v>
      </c>
      <c r="T5921" s="3">
        <v>199.76400000000001</v>
      </c>
      <c r="U5921" s="35" cm="1">
        <f t="array" ref="U5921">INDEX('Pricing Strategy'!$F$4:$F$71,MATCH(1,(Dataset!$O5921='Pricing Strategy'!$B$4:$B$71)*(Dataset!$Q5921='Pricing Strategy'!$C$4:$C$71)*(Dataset!$R5921='Pricing Strategy'!$D$4:$D$71),))</f>
        <v>0.45</v>
      </c>
      <c r="V5921" s="3">
        <f>Dataset!$T5921*(1-Dataset!$U5921)</f>
        <v>109.87020000000001</v>
      </c>
    </row>
    <row r="5922" spans="1:22" x14ac:dyDescent="0.3">
      <c r="A5922" s="32"/>
      <c r="C5922" s="3">
        <v>5917</v>
      </c>
      <c r="D5922" s="3" t="s">
        <v>8579</v>
      </c>
      <c r="E5922" s="34">
        <v>42630</v>
      </c>
      <c r="F5922" s="34">
        <v>42636</v>
      </c>
      <c r="G5922" s="3" t="s">
        <v>46</v>
      </c>
      <c r="H5922" s="3" t="s">
        <v>7028</v>
      </c>
      <c r="I5922" s="3" t="s">
        <v>7029</v>
      </c>
      <c r="J5922" s="3" t="s">
        <v>22</v>
      </c>
      <c r="K5922" s="3" t="s">
        <v>23</v>
      </c>
      <c r="L5922" s="3" t="s">
        <v>262</v>
      </c>
      <c r="M5922" s="3" t="s">
        <v>263</v>
      </c>
      <c r="N5922" s="3">
        <v>10035</v>
      </c>
      <c r="O5922" s="3" t="s">
        <v>144</v>
      </c>
      <c r="P5922" s="3" t="s">
        <v>1546</v>
      </c>
      <c r="Q5922" s="3" t="s">
        <v>42</v>
      </c>
      <c r="R5922" s="3" t="s">
        <v>55</v>
      </c>
      <c r="S5922" s="3" t="s">
        <v>1547</v>
      </c>
      <c r="T5922" s="3">
        <v>94.6</v>
      </c>
      <c r="U5922" s="35" cm="1">
        <f t="array" ref="U5922">INDEX('Pricing Strategy'!$F$4:$F$71,MATCH(1,(Dataset!$O5922='Pricing Strategy'!$B$4:$B$71)*(Dataset!$Q5922='Pricing Strategy'!$C$4:$C$71)*(Dataset!$R5922='Pricing Strategy'!$D$4:$D$71),))</f>
        <v>0.5</v>
      </c>
      <c r="V5922" s="3">
        <f>Dataset!$T5922*(1-Dataset!$U5922)</f>
        <v>47.3</v>
      </c>
    </row>
    <row r="5923" spans="1:22" x14ac:dyDescent="0.3">
      <c r="A5923" s="32"/>
      <c r="C5923" s="3">
        <v>5918</v>
      </c>
      <c r="D5923" s="3" t="s">
        <v>8579</v>
      </c>
      <c r="E5923" s="34">
        <v>42630</v>
      </c>
      <c r="F5923" s="34">
        <v>42636</v>
      </c>
      <c r="G5923" s="3" t="s">
        <v>46</v>
      </c>
      <c r="H5923" s="3" t="s">
        <v>7028</v>
      </c>
      <c r="I5923" s="3" t="s">
        <v>7029</v>
      </c>
      <c r="J5923" s="3" t="s">
        <v>22</v>
      </c>
      <c r="K5923" s="3" t="s">
        <v>23</v>
      </c>
      <c r="L5923" s="3" t="s">
        <v>262</v>
      </c>
      <c r="M5923" s="3" t="s">
        <v>263</v>
      </c>
      <c r="N5923" s="3">
        <v>10035</v>
      </c>
      <c r="O5923" s="3" t="s">
        <v>144</v>
      </c>
      <c r="P5923" s="3" t="s">
        <v>162</v>
      </c>
      <c r="Q5923" s="3" t="s">
        <v>28</v>
      </c>
      <c r="R5923" s="3" t="s">
        <v>29</v>
      </c>
      <c r="S5923" s="3" t="s">
        <v>163</v>
      </c>
      <c r="T5923" s="3">
        <v>4228.7039999999997</v>
      </c>
      <c r="U5923" s="35" cm="1">
        <f t="array" ref="U5923">INDEX('Pricing Strategy'!$F$4:$F$71,MATCH(1,(Dataset!$O5923='Pricing Strategy'!$B$4:$B$71)*(Dataset!$Q5923='Pricing Strategy'!$C$4:$C$71)*(Dataset!$R5923='Pricing Strategy'!$D$4:$D$71),))</f>
        <v>0.5</v>
      </c>
      <c r="V5923" s="3">
        <f>Dataset!$T5923*(1-Dataset!$U5923)</f>
        <v>2114.3519999999999</v>
      </c>
    </row>
    <row r="5924" spans="1:22" x14ac:dyDescent="0.3">
      <c r="A5924" s="32"/>
      <c r="C5924" s="3">
        <v>5919</v>
      </c>
      <c r="D5924" s="3" t="s">
        <v>8579</v>
      </c>
      <c r="E5924" s="34">
        <v>42630</v>
      </c>
      <c r="F5924" s="34">
        <v>42636</v>
      </c>
      <c r="G5924" s="3" t="s">
        <v>46</v>
      </c>
      <c r="H5924" s="3" t="s">
        <v>7028</v>
      </c>
      <c r="I5924" s="3" t="s">
        <v>7029</v>
      </c>
      <c r="J5924" s="3" t="s">
        <v>22</v>
      </c>
      <c r="K5924" s="3" t="s">
        <v>23</v>
      </c>
      <c r="L5924" s="3" t="s">
        <v>262</v>
      </c>
      <c r="M5924" s="3" t="s">
        <v>263</v>
      </c>
      <c r="N5924" s="3">
        <v>10035</v>
      </c>
      <c r="O5924" s="3" t="s">
        <v>144</v>
      </c>
      <c r="P5924" s="3" t="s">
        <v>5025</v>
      </c>
      <c r="Q5924" s="3" t="s">
        <v>28</v>
      </c>
      <c r="R5924" s="3" t="s">
        <v>29</v>
      </c>
      <c r="S5924" s="3" t="s">
        <v>5026</v>
      </c>
      <c r="T5924" s="3">
        <v>2003.92</v>
      </c>
      <c r="U5924" s="35" cm="1">
        <f t="array" ref="U5924">INDEX('Pricing Strategy'!$F$4:$F$71,MATCH(1,(Dataset!$O5924='Pricing Strategy'!$B$4:$B$71)*(Dataset!$Q5924='Pricing Strategy'!$C$4:$C$71)*(Dataset!$R5924='Pricing Strategy'!$D$4:$D$71),))</f>
        <v>0.5</v>
      </c>
      <c r="V5924" s="3">
        <f>Dataset!$T5924*(1-Dataset!$U5924)</f>
        <v>1001.96</v>
      </c>
    </row>
    <row r="5925" spans="1:22" x14ac:dyDescent="0.3">
      <c r="A5925" s="32"/>
      <c r="C5925" s="3">
        <v>5920</v>
      </c>
      <c r="D5925" s="3" t="s">
        <v>8579</v>
      </c>
      <c r="E5925" s="34">
        <v>42630</v>
      </c>
      <c r="F5925" s="34">
        <v>42636</v>
      </c>
      <c r="G5925" s="3" t="s">
        <v>46</v>
      </c>
      <c r="H5925" s="3" t="s">
        <v>7028</v>
      </c>
      <c r="I5925" s="3" t="s">
        <v>7029</v>
      </c>
      <c r="J5925" s="3" t="s">
        <v>22</v>
      </c>
      <c r="K5925" s="3" t="s">
        <v>23</v>
      </c>
      <c r="L5925" s="3" t="s">
        <v>262</v>
      </c>
      <c r="M5925" s="3" t="s">
        <v>263</v>
      </c>
      <c r="N5925" s="3">
        <v>10035</v>
      </c>
      <c r="O5925" s="3" t="s">
        <v>144</v>
      </c>
      <c r="P5925" s="3" t="s">
        <v>2340</v>
      </c>
      <c r="Q5925" s="3" t="s">
        <v>67</v>
      </c>
      <c r="R5925" s="3" t="s">
        <v>68</v>
      </c>
      <c r="S5925" s="3" t="s">
        <v>2341</v>
      </c>
      <c r="T5925" s="3">
        <v>209.97</v>
      </c>
      <c r="U5925" s="35" cm="1">
        <f t="array" ref="U5925">INDEX('Pricing Strategy'!$F$4:$F$71,MATCH(1,(Dataset!$O5925='Pricing Strategy'!$B$4:$B$71)*(Dataset!$Q5925='Pricing Strategy'!$C$4:$C$71)*(Dataset!$R5925='Pricing Strategy'!$D$4:$D$71),))</f>
        <v>0.4</v>
      </c>
      <c r="V5925" s="3">
        <f>Dataset!$T5925*(1-Dataset!$U5925)</f>
        <v>125.982</v>
      </c>
    </row>
    <row r="5926" spans="1:22" x14ac:dyDescent="0.3">
      <c r="A5926" s="32"/>
      <c r="C5926" s="3">
        <v>5921</v>
      </c>
      <c r="D5926" s="3" t="s">
        <v>8579</v>
      </c>
      <c r="E5926" s="34">
        <v>42630</v>
      </c>
      <c r="F5926" s="34">
        <v>42636</v>
      </c>
      <c r="G5926" s="3" t="s">
        <v>46</v>
      </c>
      <c r="H5926" s="3" t="s">
        <v>7028</v>
      </c>
      <c r="I5926" s="3" t="s">
        <v>7029</v>
      </c>
      <c r="J5926" s="3" t="s">
        <v>22</v>
      </c>
      <c r="K5926" s="3" t="s">
        <v>23</v>
      </c>
      <c r="L5926" s="3" t="s">
        <v>262</v>
      </c>
      <c r="M5926" s="3" t="s">
        <v>263</v>
      </c>
      <c r="N5926" s="3">
        <v>10035</v>
      </c>
      <c r="O5926" s="3" t="s">
        <v>144</v>
      </c>
      <c r="P5926" s="3" t="s">
        <v>2997</v>
      </c>
      <c r="Q5926" s="3" t="s">
        <v>67</v>
      </c>
      <c r="R5926" s="3" t="s">
        <v>157</v>
      </c>
      <c r="S5926" s="3" t="s">
        <v>2998</v>
      </c>
      <c r="T5926" s="3">
        <v>659.9</v>
      </c>
      <c r="U5926" s="35" cm="1">
        <f t="array" ref="U5926">INDEX('Pricing Strategy'!$F$4:$F$71,MATCH(1,(Dataset!$O5926='Pricing Strategy'!$B$4:$B$71)*(Dataset!$Q5926='Pricing Strategy'!$C$4:$C$71)*(Dataset!$R5926='Pricing Strategy'!$D$4:$D$71),))</f>
        <v>0.45</v>
      </c>
      <c r="V5926" s="3">
        <f>Dataset!$T5926*(1-Dataset!$U5926)</f>
        <v>362.94499999999999</v>
      </c>
    </row>
    <row r="5927" spans="1:22" x14ac:dyDescent="0.3">
      <c r="A5927" s="32"/>
      <c r="C5927" s="3">
        <v>5922</v>
      </c>
      <c r="D5927" s="3" t="s">
        <v>8579</v>
      </c>
      <c r="E5927" s="34">
        <v>42630</v>
      </c>
      <c r="F5927" s="34">
        <v>42636</v>
      </c>
      <c r="G5927" s="3" t="s">
        <v>46</v>
      </c>
      <c r="H5927" s="3" t="s">
        <v>7028</v>
      </c>
      <c r="I5927" s="3" t="s">
        <v>7029</v>
      </c>
      <c r="J5927" s="3" t="s">
        <v>22</v>
      </c>
      <c r="K5927" s="3" t="s">
        <v>23</v>
      </c>
      <c r="L5927" s="3" t="s">
        <v>262</v>
      </c>
      <c r="M5927" s="3" t="s">
        <v>263</v>
      </c>
      <c r="N5927" s="3">
        <v>10035</v>
      </c>
      <c r="O5927" s="3" t="s">
        <v>144</v>
      </c>
      <c r="P5927" s="3" t="s">
        <v>1626</v>
      </c>
      <c r="Q5927" s="3" t="s">
        <v>42</v>
      </c>
      <c r="R5927" s="3" t="s">
        <v>86</v>
      </c>
      <c r="S5927" s="3" t="s">
        <v>1627</v>
      </c>
      <c r="T5927" s="3">
        <v>110.96</v>
      </c>
      <c r="U5927" s="35" cm="1">
        <f t="array" ref="U5927">INDEX('Pricing Strategy'!$F$4:$F$71,MATCH(1,(Dataset!$O5927='Pricing Strategy'!$B$4:$B$71)*(Dataset!$Q5927='Pricing Strategy'!$C$4:$C$71)*(Dataset!$R5927='Pricing Strategy'!$D$4:$D$71),))</f>
        <v>0.4</v>
      </c>
      <c r="V5927" s="3">
        <f>Dataset!$T5927*(1-Dataset!$U5927)</f>
        <v>66.575999999999993</v>
      </c>
    </row>
    <row r="5928" spans="1:22" x14ac:dyDescent="0.3">
      <c r="A5928" s="32"/>
      <c r="C5928" s="3">
        <v>5923</v>
      </c>
      <c r="D5928" s="3" t="s">
        <v>8579</v>
      </c>
      <c r="E5928" s="34">
        <v>42630</v>
      </c>
      <c r="F5928" s="34">
        <v>42636</v>
      </c>
      <c r="G5928" s="3" t="s">
        <v>46</v>
      </c>
      <c r="H5928" s="3" t="s">
        <v>7028</v>
      </c>
      <c r="I5928" s="3" t="s">
        <v>7029</v>
      </c>
      <c r="J5928" s="3" t="s">
        <v>22</v>
      </c>
      <c r="K5928" s="3" t="s">
        <v>23</v>
      </c>
      <c r="L5928" s="3" t="s">
        <v>262</v>
      </c>
      <c r="M5928" s="3" t="s">
        <v>263</v>
      </c>
      <c r="N5928" s="3">
        <v>10035</v>
      </c>
      <c r="O5928" s="3" t="s">
        <v>144</v>
      </c>
      <c r="P5928" s="3" t="s">
        <v>4179</v>
      </c>
      <c r="Q5928" s="3" t="s">
        <v>67</v>
      </c>
      <c r="R5928" s="3" t="s">
        <v>68</v>
      </c>
      <c r="S5928" s="3" t="s">
        <v>4180</v>
      </c>
      <c r="T5928" s="3">
        <v>67.8</v>
      </c>
      <c r="U5928" s="35" cm="1">
        <f t="array" ref="U5928">INDEX('Pricing Strategy'!$F$4:$F$71,MATCH(1,(Dataset!$O5928='Pricing Strategy'!$B$4:$B$71)*(Dataset!$Q5928='Pricing Strategy'!$C$4:$C$71)*(Dataset!$R5928='Pricing Strategy'!$D$4:$D$71),))</f>
        <v>0.4</v>
      </c>
      <c r="V5928" s="3">
        <f>Dataset!$T5928*(1-Dataset!$U5928)</f>
        <v>40.68</v>
      </c>
    </row>
    <row r="5929" spans="1:22" x14ac:dyDescent="0.3">
      <c r="A5929" s="32"/>
      <c r="C5929" s="3">
        <v>5924</v>
      </c>
      <c r="D5929" s="3" t="s">
        <v>8580</v>
      </c>
      <c r="E5929" s="34">
        <v>43065</v>
      </c>
      <c r="F5929" s="34">
        <v>43069</v>
      </c>
      <c r="G5929" s="3" t="s">
        <v>19</v>
      </c>
      <c r="H5929" s="3" t="s">
        <v>1359</v>
      </c>
      <c r="I5929" s="3" t="s">
        <v>1360</v>
      </c>
      <c r="J5929" s="3" t="s">
        <v>37</v>
      </c>
      <c r="K5929" s="3" t="s">
        <v>23</v>
      </c>
      <c r="L5929" s="3" t="s">
        <v>262</v>
      </c>
      <c r="M5929" s="3" t="s">
        <v>263</v>
      </c>
      <c r="N5929" s="3">
        <v>10011</v>
      </c>
      <c r="O5929" s="3" t="s">
        <v>144</v>
      </c>
      <c r="P5929" s="3" t="s">
        <v>3810</v>
      </c>
      <c r="Q5929" s="3" t="s">
        <v>28</v>
      </c>
      <c r="R5929" s="3" t="s">
        <v>52</v>
      </c>
      <c r="S5929" s="3" t="s">
        <v>3811</v>
      </c>
      <c r="T5929" s="3">
        <v>313.17599999999999</v>
      </c>
      <c r="U5929" s="35" cm="1">
        <f t="array" ref="U5929">INDEX('Pricing Strategy'!$F$4:$F$71,MATCH(1,(Dataset!$O5929='Pricing Strategy'!$B$4:$B$71)*(Dataset!$Q5929='Pricing Strategy'!$C$4:$C$71)*(Dataset!$R5929='Pricing Strategy'!$D$4:$D$71),))</f>
        <v>0.45</v>
      </c>
      <c r="V5929" s="3">
        <f>Dataset!$T5929*(1-Dataset!$U5929)</f>
        <v>172.24680000000001</v>
      </c>
    </row>
    <row r="5930" spans="1:22" x14ac:dyDescent="0.3">
      <c r="A5930" s="32"/>
      <c r="C5930" s="3">
        <v>5925</v>
      </c>
      <c r="D5930" s="3" t="s">
        <v>8581</v>
      </c>
      <c r="E5930" s="34">
        <v>43423</v>
      </c>
      <c r="F5930" s="34">
        <v>43426</v>
      </c>
      <c r="G5930" s="3" t="s">
        <v>19</v>
      </c>
      <c r="H5930" s="3" t="s">
        <v>5087</v>
      </c>
      <c r="I5930" s="3" t="s">
        <v>5088</v>
      </c>
      <c r="J5930" s="3" t="s">
        <v>22</v>
      </c>
      <c r="K5930" s="3" t="s">
        <v>23</v>
      </c>
      <c r="L5930" s="3" t="s">
        <v>314</v>
      </c>
      <c r="M5930" s="3" t="s">
        <v>315</v>
      </c>
      <c r="N5930" s="3">
        <v>22153</v>
      </c>
      <c r="O5930" s="3" t="s">
        <v>26</v>
      </c>
      <c r="P5930" s="3" t="s">
        <v>4997</v>
      </c>
      <c r="Q5930" s="3" t="s">
        <v>42</v>
      </c>
      <c r="R5930" s="3" t="s">
        <v>64</v>
      </c>
      <c r="S5930" s="3" t="s">
        <v>4998</v>
      </c>
      <c r="T5930" s="3">
        <v>22.96</v>
      </c>
      <c r="U5930" s="35" cm="1">
        <f t="array" ref="U5930">INDEX('Pricing Strategy'!$F$4:$F$71,MATCH(1,(Dataset!$O5930='Pricing Strategy'!$B$4:$B$71)*(Dataset!$Q5930='Pricing Strategy'!$C$4:$C$71)*(Dataset!$R5930='Pricing Strategy'!$D$4:$D$71),))</f>
        <v>0.3</v>
      </c>
      <c r="V5930" s="3">
        <f>Dataset!$T5930*(1-Dataset!$U5930)</f>
        <v>16.071999999999999</v>
      </c>
    </row>
    <row r="5931" spans="1:22" x14ac:dyDescent="0.3">
      <c r="A5931" s="32"/>
      <c r="C5931" s="3">
        <v>5926</v>
      </c>
      <c r="D5931" s="3" t="s">
        <v>8582</v>
      </c>
      <c r="E5931" s="34">
        <v>43254</v>
      </c>
      <c r="F5931" s="34">
        <v>43259</v>
      </c>
      <c r="G5931" s="3" t="s">
        <v>46</v>
      </c>
      <c r="H5931" s="3" t="s">
        <v>2030</v>
      </c>
      <c r="I5931" s="3" t="s">
        <v>2031</v>
      </c>
      <c r="J5931" s="3" t="s">
        <v>37</v>
      </c>
      <c r="K5931" s="3" t="s">
        <v>23</v>
      </c>
      <c r="L5931" s="3" t="s">
        <v>5674</v>
      </c>
      <c r="M5931" s="3" t="s">
        <v>92</v>
      </c>
      <c r="N5931" s="3">
        <v>98226</v>
      </c>
      <c r="O5931" s="3" t="s">
        <v>40</v>
      </c>
      <c r="P5931" s="3" t="s">
        <v>3880</v>
      </c>
      <c r="Q5931" s="3" t="s">
        <v>67</v>
      </c>
      <c r="R5931" s="3" t="s">
        <v>157</v>
      </c>
      <c r="S5931" s="3" t="s">
        <v>3881</v>
      </c>
      <c r="T5931" s="3">
        <v>1099.5</v>
      </c>
      <c r="U5931" s="35" cm="1">
        <f t="array" ref="U5931">INDEX('Pricing Strategy'!$F$4:$F$71,MATCH(1,(Dataset!$O5931='Pricing Strategy'!$B$4:$B$71)*(Dataset!$Q5931='Pricing Strategy'!$C$4:$C$71)*(Dataset!$R5931='Pricing Strategy'!$D$4:$D$71),))</f>
        <v>0.45</v>
      </c>
      <c r="V5931" s="3">
        <f>Dataset!$T5931*(1-Dataset!$U5931)</f>
        <v>604.72500000000002</v>
      </c>
    </row>
    <row r="5932" spans="1:22" x14ac:dyDescent="0.3">
      <c r="A5932" s="32"/>
      <c r="C5932" s="3">
        <v>5927</v>
      </c>
      <c r="D5932" s="3" t="s">
        <v>8583</v>
      </c>
      <c r="E5932" s="34">
        <v>42102</v>
      </c>
      <c r="F5932" s="34">
        <v>42106</v>
      </c>
      <c r="G5932" s="3" t="s">
        <v>46</v>
      </c>
      <c r="H5932" s="3" t="s">
        <v>211</v>
      </c>
      <c r="I5932" s="3" t="s">
        <v>212</v>
      </c>
      <c r="J5932" s="3" t="s">
        <v>37</v>
      </c>
      <c r="K5932" s="3" t="s">
        <v>23</v>
      </c>
      <c r="L5932" s="3" t="s">
        <v>353</v>
      </c>
      <c r="M5932" s="3" t="s">
        <v>354</v>
      </c>
      <c r="N5932" s="3">
        <v>35601</v>
      </c>
      <c r="O5932" s="3" t="s">
        <v>26</v>
      </c>
      <c r="P5932" s="3" t="s">
        <v>8320</v>
      </c>
      <c r="Q5932" s="3" t="s">
        <v>28</v>
      </c>
      <c r="R5932" s="3" t="s">
        <v>52</v>
      </c>
      <c r="S5932" s="3" t="s">
        <v>8321</v>
      </c>
      <c r="T5932" s="3">
        <v>1215.92</v>
      </c>
      <c r="U5932" s="35" cm="1">
        <f t="array" ref="U5932">INDEX('Pricing Strategy'!$F$4:$F$71,MATCH(1,(Dataset!$O5932='Pricing Strategy'!$B$4:$B$71)*(Dataset!$Q5932='Pricing Strategy'!$C$4:$C$71)*(Dataset!$R5932='Pricing Strategy'!$D$4:$D$71),))</f>
        <v>0.3</v>
      </c>
      <c r="V5932" s="3">
        <f>Dataset!$T5932*(1-Dataset!$U5932)</f>
        <v>851.14400000000001</v>
      </c>
    </row>
    <row r="5933" spans="1:22" x14ac:dyDescent="0.3">
      <c r="A5933" s="32"/>
      <c r="C5933" s="3">
        <v>5928</v>
      </c>
      <c r="D5933" s="3" t="s">
        <v>8584</v>
      </c>
      <c r="E5933" s="34">
        <v>42288</v>
      </c>
      <c r="F5933" s="34">
        <v>42292</v>
      </c>
      <c r="G5933" s="3" t="s">
        <v>46</v>
      </c>
      <c r="H5933" s="3" t="s">
        <v>5174</v>
      </c>
      <c r="I5933" s="3" t="s">
        <v>5175</v>
      </c>
      <c r="J5933" s="3" t="s">
        <v>37</v>
      </c>
      <c r="K5933" s="3" t="s">
        <v>23</v>
      </c>
      <c r="L5933" s="3" t="s">
        <v>1708</v>
      </c>
      <c r="M5933" s="3" t="s">
        <v>1709</v>
      </c>
      <c r="N5933" s="3">
        <v>72701</v>
      </c>
      <c r="O5933" s="3" t="s">
        <v>26</v>
      </c>
      <c r="P5933" s="3" t="s">
        <v>41</v>
      </c>
      <c r="Q5933" s="3" t="s">
        <v>42</v>
      </c>
      <c r="R5933" s="3" t="s">
        <v>43</v>
      </c>
      <c r="S5933" s="3" t="s">
        <v>44</v>
      </c>
      <c r="T5933" s="3">
        <v>7.31</v>
      </c>
      <c r="U5933" s="35" cm="1">
        <f t="array" ref="U5933">INDEX('Pricing Strategy'!$F$4:$F$71,MATCH(1,(Dataset!$O5933='Pricing Strategy'!$B$4:$B$71)*(Dataset!$Q5933='Pricing Strategy'!$C$4:$C$71)*(Dataset!$R5933='Pricing Strategy'!$D$4:$D$71),))</f>
        <v>0.25</v>
      </c>
      <c r="V5933" s="3">
        <f>Dataset!$T5933*(1-Dataset!$U5933)</f>
        <v>5.4824999999999999</v>
      </c>
    </row>
    <row r="5934" spans="1:22" x14ac:dyDescent="0.3">
      <c r="A5934" s="32"/>
      <c r="C5934" s="3">
        <v>5929</v>
      </c>
      <c r="D5934" s="3" t="s">
        <v>8584</v>
      </c>
      <c r="E5934" s="34">
        <v>42288</v>
      </c>
      <c r="F5934" s="34">
        <v>42292</v>
      </c>
      <c r="G5934" s="3" t="s">
        <v>46</v>
      </c>
      <c r="H5934" s="3" t="s">
        <v>5174</v>
      </c>
      <c r="I5934" s="3" t="s">
        <v>5175</v>
      </c>
      <c r="J5934" s="3" t="s">
        <v>37</v>
      </c>
      <c r="K5934" s="3" t="s">
        <v>23</v>
      </c>
      <c r="L5934" s="3" t="s">
        <v>1708</v>
      </c>
      <c r="M5934" s="3" t="s">
        <v>1709</v>
      </c>
      <c r="N5934" s="3">
        <v>72701</v>
      </c>
      <c r="O5934" s="3" t="s">
        <v>26</v>
      </c>
      <c r="P5934" s="3" t="s">
        <v>5540</v>
      </c>
      <c r="Q5934" s="3" t="s">
        <v>28</v>
      </c>
      <c r="R5934" s="3" t="s">
        <v>61</v>
      </c>
      <c r="S5934" s="3" t="s">
        <v>5541</v>
      </c>
      <c r="T5934" s="3">
        <v>8.92</v>
      </c>
      <c r="U5934" s="35" cm="1">
        <f t="array" ref="U5934">INDEX('Pricing Strategy'!$F$4:$F$71,MATCH(1,(Dataset!$O5934='Pricing Strategy'!$B$4:$B$71)*(Dataset!$Q5934='Pricing Strategy'!$C$4:$C$71)*(Dataset!$R5934='Pricing Strategy'!$D$4:$D$71),))</f>
        <v>0.25</v>
      </c>
      <c r="V5934" s="3">
        <f>Dataset!$T5934*(1-Dataset!$U5934)</f>
        <v>6.6899999999999995</v>
      </c>
    </row>
    <row r="5935" spans="1:22" x14ac:dyDescent="0.3">
      <c r="A5935" s="32"/>
      <c r="C5935" s="3">
        <v>5930</v>
      </c>
      <c r="D5935" s="3" t="s">
        <v>8585</v>
      </c>
      <c r="E5935" s="34">
        <v>43288</v>
      </c>
      <c r="F5935" s="34">
        <v>43290</v>
      </c>
      <c r="G5935" s="3" t="s">
        <v>184</v>
      </c>
      <c r="H5935" s="3" t="s">
        <v>1817</v>
      </c>
      <c r="I5935" s="3" t="s">
        <v>1818</v>
      </c>
      <c r="J5935" s="3" t="s">
        <v>22</v>
      </c>
      <c r="K5935" s="3" t="s">
        <v>23</v>
      </c>
      <c r="L5935" s="3" t="s">
        <v>142</v>
      </c>
      <c r="M5935" s="3" t="s">
        <v>143</v>
      </c>
      <c r="N5935" s="3">
        <v>19120</v>
      </c>
      <c r="O5935" s="3" t="s">
        <v>144</v>
      </c>
      <c r="P5935" s="3" t="s">
        <v>2612</v>
      </c>
      <c r="Q5935" s="3" t="s">
        <v>28</v>
      </c>
      <c r="R5935" s="3" t="s">
        <v>29</v>
      </c>
      <c r="S5935" s="3" t="s">
        <v>2613</v>
      </c>
      <c r="T5935" s="3">
        <v>87.21</v>
      </c>
      <c r="U5935" s="35" cm="1">
        <f t="array" ref="U5935">INDEX('Pricing Strategy'!$F$4:$F$71,MATCH(1,(Dataset!$O5935='Pricing Strategy'!$B$4:$B$71)*(Dataset!$Q5935='Pricing Strategy'!$C$4:$C$71)*(Dataset!$R5935='Pricing Strategy'!$D$4:$D$71),))</f>
        <v>0.5</v>
      </c>
      <c r="V5935" s="3">
        <f>Dataset!$T5935*(1-Dataset!$U5935)</f>
        <v>43.604999999999997</v>
      </c>
    </row>
    <row r="5936" spans="1:22" x14ac:dyDescent="0.3">
      <c r="A5936" s="32"/>
      <c r="C5936" s="3">
        <v>5931</v>
      </c>
      <c r="D5936" s="3" t="s">
        <v>8585</v>
      </c>
      <c r="E5936" s="34">
        <v>43288</v>
      </c>
      <c r="F5936" s="34">
        <v>43290</v>
      </c>
      <c r="G5936" s="3" t="s">
        <v>184</v>
      </c>
      <c r="H5936" s="3" t="s">
        <v>1817</v>
      </c>
      <c r="I5936" s="3" t="s">
        <v>1818</v>
      </c>
      <c r="J5936" s="3" t="s">
        <v>22</v>
      </c>
      <c r="K5936" s="3" t="s">
        <v>23</v>
      </c>
      <c r="L5936" s="3" t="s">
        <v>142</v>
      </c>
      <c r="M5936" s="3" t="s">
        <v>143</v>
      </c>
      <c r="N5936" s="3">
        <v>19120</v>
      </c>
      <c r="O5936" s="3" t="s">
        <v>144</v>
      </c>
      <c r="P5936" s="3" t="s">
        <v>1057</v>
      </c>
      <c r="Q5936" s="3" t="s">
        <v>42</v>
      </c>
      <c r="R5936" s="3" t="s">
        <v>86</v>
      </c>
      <c r="S5936" s="3" t="s">
        <v>1058</v>
      </c>
      <c r="T5936" s="3">
        <v>15.552</v>
      </c>
      <c r="U5936" s="35" cm="1">
        <f t="array" ref="U5936">INDEX('Pricing Strategy'!$F$4:$F$71,MATCH(1,(Dataset!$O5936='Pricing Strategy'!$B$4:$B$71)*(Dataset!$Q5936='Pricing Strategy'!$C$4:$C$71)*(Dataset!$R5936='Pricing Strategy'!$D$4:$D$71),))</f>
        <v>0.4</v>
      </c>
      <c r="V5936" s="3">
        <f>Dataset!$T5936*(1-Dataset!$U5936)</f>
        <v>9.3311999999999991</v>
      </c>
    </row>
    <row r="5937" spans="1:22" x14ac:dyDescent="0.3">
      <c r="A5937" s="32"/>
      <c r="C5937" s="3">
        <v>5932</v>
      </c>
      <c r="D5937" s="3" t="s">
        <v>8585</v>
      </c>
      <c r="E5937" s="34">
        <v>43288</v>
      </c>
      <c r="F5937" s="34">
        <v>43290</v>
      </c>
      <c r="G5937" s="3" t="s">
        <v>184</v>
      </c>
      <c r="H5937" s="3" t="s">
        <v>1817</v>
      </c>
      <c r="I5937" s="3" t="s">
        <v>1818</v>
      </c>
      <c r="J5937" s="3" t="s">
        <v>22</v>
      </c>
      <c r="K5937" s="3" t="s">
        <v>23</v>
      </c>
      <c r="L5937" s="3" t="s">
        <v>142</v>
      </c>
      <c r="M5937" s="3" t="s">
        <v>143</v>
      </c>
      <c r="N5937" s="3">
        <v>19120</v>
      </c>
      <c r="O5937" s="3" t="s">
        <v>144</v>
      </c>
      <c r="P5937" s="3" t="s">
        <v>1678</v>
      </c>
      <c r="Q5937" s="3" t="s">
        <v>67</v>
      </c>
      <c r="R5937" s="3" t="s">
        <v>68</v>
      </c>
      <c r="S5937" s="3" t="s">
        <v>1679</v>
      </c>
      <c r="T5937" s="3">
        <v>683.98800000000006</v>
      </c>
      <c r="U5937" s="35" cm="1">
        <f t="array" ref="U5937">INDEX('Pricing Strategy'!$F$4:$F$71,MATCH(1,(Dataset!$O5937='Pricing Strategy'!$B$4:$B$71)*(Dataset!$Q5937='Pricing Strategy'!$C$4:$C$71)*(Dataset!$R5937='Pricing Strategy'!$D$4:$D$71),))</f>
        <v>0.4</v>
      </c>
      <c r="V5937" s="3">
        <f>Dataset!$T5937*(1-Dataset!$U5937)</f>
        <v>410.39280000000002</v>
      </c>
    </row>
    <row r="5938" spans="1:22" x14ac:dyDescent="0.3">
      <c r="A5938" s="32"/>
      <c r="C5938" s="3">
        <v>5933</v>
      </c>
      <c r="D5938" s="3" t="s">
        <v>8585</v>
      </c>
      <c r="E5938" s="34">
        <v>43288</v>
      </c>
      <c r="F5938" s="34">
        <v>43290</v>
      </c>
      <c r="G5938" s="3" t="s">
        <v>184</v>
      </c>
      <c r="H5938" s="3" t="s">
        <v>1817</v>
      </c>
      <c r="I5938" s="3" t="s">
        <v>1818</v>
      </c>
      <c r="J5938" s="3" t="s">
        <v>22</v>
      </c>
      <c r="K5938" s="3" t="s">
        <v>23</v>
      </c>
      <c r="L5938" s="3" t="s">
        <v>142</v>
      </c>
      <c r="M5938" s="3" t="s">
        <v>143</v>
      </c>
      <c r="N5938" s="3">
        <v>19120</v>
      </c>
      <c r="O5938" s="3" t="s">
        <v>144</v>
      </c>
      <c r="P5938" s="3" t="s">
        <v>5940</v>
      </c>
      <c r="Q5938" s="3" t="s">
        <v>42</v>
      </c>
      <c r="R5938" s="3" t="s">
        <v>55</v>
      </c>
      <c r="S5938" s="3" t="s">
        <v>5941</v>
      </c>
      <c r="T5938" s="3">
        <v>13.391999999999999</v>
      </c>
      <c r="U5938" s="35" cm="1">
        <f t="array" ref="U5938">INDEX('Pricing Strategy'!$F$4:$F$71,MATCH(1,(Dataset!$O5938='Pricing Strategy'!$B$4:$B$71)*(Dataset!$Q5938='Pricing Strategy'!$C$4:$C$71)*(Dataset!$R5938='Pricing Strategy'!$D$4:$D$71),))</f>
        <v>0.5</v>
      </c>
      <c r="V5938" s="3">
        <f>Dataset!$T5938*(1-Dataset!$U5938)</f>
        <v>6.6959999999999997</v>
      </c>
    </row>
    <row r="5939" spans="1:22" x14ac:dyDescent="0.3">
      <c r="A5939" s="32"/>
      <c r="C5939" s="3">
        <v>5934</v>
      </c>
      <c r="D5939" s="3" t="s">
        <v>8585</v>
      </c>
      <c r="E5939" s="34">
        <v>43288</v>
      </c>
      <c r="F5939" s="34">
        <v>43290</v>
      </c>
      <c r="G5939" s="3" t="s">
        <v>184</v>
      </c>
      <c r="H5939" s="3" t="s">
        <v>1817</v>
      </c>
      <c r="I5939" s="3" t="s">
        <v>1818</v>
      </c>
      <c r="J5939" s="3" t="s">
        <v>22</v>
      </c>
      <c r="K5939" s="3" t="s">
        <v>23</v>
      </c>
      <c r="L5939" s="3" t="s">
        <v>142</v>
      </c>
      <c r="M5939" s="3" t="s">
        <v>143</v>
      </c>
      <c r="N5939" s="3">
        <v>19120</v>
      </c>
      <c r="O5939" s="3" t="s">
        <v>144</v>
      </c>
      <c r="P5939" s="3" t="s">
        <v>7746</v>
      </c>
      <c r="Q5939" s="3" t="s">
        <v>67</v>
      </c>
      <c r="R5939" s="3" t="s">
        <v>157</v>
      </c>
      <c r="S5939" s="3" t="s">
        <v>7747</v>
      </c>
      <c r="T5939" s="3">
        <v>16.776</v>
      </c>
      <c r="U5939" s="35" cm="1">
        <f t="array" ref="U5939">INDEX('Pricing Strategy'!$F$4:$F$71,MATCH(1,(Dataset!$O5939='Pricing Strategy'!$B$4:$B$71)*(Dataset!$Q5939='Pricing Strategy'!$C$4:$C$71)*(Dataset!$R5939='Pricing Strategy'!$D$4:$D$71),))</f>
        <v>0.45</v>
      </c>
      <c r="V5939" s="3">
        <f>Dataset!$T5939*(1-Dataset!$U5939)</f>
        <v>9.2268000000000008</v>
      </c>
    </row>
    <row r="5940" spans="1:22" x14ac:dyDescent="0.3">
      <c r="A5940" s="32"/>
      <c r="C5940" s="3">
        <v>5935</v>
      </c>
      <c r="D5940" s="3" t="s">
        <v>8585</v>
      </c>
      <c r="E5940" s="34">
        <v>43288</v>
      </c>
      <c r="F5940" s="34">
        <v>43290</v>
      </c>
      <c r="G5940" s="3" t="s">
        <v>184</v>
      </c>
      <c r="H5940" s="3" t="s">
        <v>1817</v>
      </c>
      <c r="I5940" s="3" t="s">
        <v>1818</v>
      </c>
      <c r="J5940" s="3" t="s">
        <v>22</v>
      </c>
      <c r="K5940" s="3" t="s">
        <v>23</v>
      </c>
      <c r="L5940" s="3" t="s">
        <v>142</v>
      </c>
      <c r="M5940" s="3" t="s">
        <v>143</v>
      </c>
      <c r="N5940" s="3">
        <v>19120</v>
      </c>
      <c r="O5940" s="3" t="s">
        <v>144</v>
      </c>
      <c r="P5940" s="3" t="s">
        <v>2997</v>
      </c>
      <c r="Q5940" s="3" t="s">
        <v>67</v>
      </c>
      <c r="R5940" s="3" t="s">
        <v>157</v>
      </c>
      <c r="S5940" s="3" t="s">
        <v>2998</v>
      </c>
      <c r="T5940" s="3">
        <v>527.91999999999996</v>
      </c>
      <c r="U5940" s="35" cm="1">
        <f t="array" ref="U5940">INDEX('Pricing Strategy'!$F$4:$F$71,MATCH(1,(Dataset!$O5940='Pricing Strategy'!$B$4:$B$71)*(Dataset!$Q5940='Pricing Strategy'!$C$4:$C$71)*(Dataset!$R5940='Pricing Strategy'!$D$4:$D$71),))</f>
        <v>0.45</v>
      </c>
      <c r="V5940" s="3">
        <f>Dataset!$T5940*(1-Dataset!$U5940)</f>
        <v>290.35599999999999</v>
      </c>
    </row>
    <row r="5941" spans="1:22" x14ac:dyDescent="0.3">
      <c r="A5941" s="32"/>
      <c r="C5941" s="3">
        <v>5936</v>
      </c>
      <c r="D5941" s="3" t="s">
        <v>8586</v>
      </c>
      <c r="E5941" s="34">
        <v>42920</v>
      </c>
      <c r="F5941" s="34">
        <v>42920</v>
      </c>
      <c r="G5941" s="3" t="s">
        <v>1290</v>
      </c>
      <c r="H5941" s="3" t="s">
        <v>436</v>
      </c>
      <c r="I5941" s="3" t="s">
        <v>437</v>
      </c>
      <c r="J5941" s="3" t="s">
        <v>98</v>
      </c>
      <c r="K5941" s="3" t="s">
        <v>23</v>
      </c>
      <c r="L5941" s="3" t="s">
        <v>91</v>
      </c>
      <c r="M5941" s="3" t="s">
        <v>92</v>
      </c>
      <c r="N5941" s="3">
        <v>98103</v>
      </c>
      <c r="O5941" s="3" t="s">
        <v>40</v>
      </c>
      <c r="P5941" s="3" t="s">
        <v>2071</v>
      </c>
      <c r="Q5941" s="3" t="s">
        <v>28</v>
      </c>
      <c r="R5941" s="3" t="s">
        <v>61</v>
      </c>
      <c r="S5941" s="3" t="s">
        <v>2072</v>
      </c>
      <c r="T5941" s="3">
        <v>25.4</v>
      </c>
      <c r="U5941" s="35" cm="1">
        <f t="array" ref="U5941">INDEX('Pricing Strategy'!$F$4:$F$71,MATCH(1,(Dataset!$O5941='Pricing Strategy'!$B$4:$B$71)*(Dataset!$Q5941='Pricing Strategy'!$C$4:$C$71)*(Dataset!$R5941='Pricing Strategy'!$D$4:$D$71),))</f>
        <v>0.4</v>
      </c>
      <c r="V5941" s="3">
        <f>Dataset!$T5941*(1-Dataset!$U5941)</f>
        <v>15.239999999999998</v>
      </c>
    </row>
    <row r="5942" spans="1:22" x14ac:dyDescent="0.3">
      <c r="A5942" s="32"/>
      <c r="C5942" s="3">
        <v>5937</v>
      </c>
      <c r="D5942" s="3" t="s">
        <v>8586</v>
      </c>
      <c r="E5942" s="34">
        <v>42920</v>
      </c>
      <c r="F5942" s="34">
        <v>42920</v>
      </c>
      <c r="G5942" s="3" t="s">
        <v>1290</v>
      </c>
      <c r="H5942" s="3" t="s">
        <v>436</v>
      </c>
      <c r="I5942" s="3" t="s">
        <v>437</v>
      </c>
      <c r="J5942" s="3" t="s">
        <v>98</v>
      </c>
      <c r="K5942" s="3" t="s">
        <v>23</v>
      </c>
      <c r="L5942" s="3" t="s">
        <v>91</v>
      </c>
      <c r="M5942" s="3" t="s">
        <v>92</v>
      </c>
      <c r="N5942" s="3">
        <v>98103</v>
      </c>
      <c r="O5942" s="3" t="s">
        <v>40</v>
      </c>
      <c r="P5942" s="3" t="s">
        <v>4787</v>
      </c>
      <c r="Q5942" s="3" t="s">
        <v>67</v>
      </c>
      <c r="R5942" s="3" t="s">
        <v>68</v>
      </c>
      <c r="S5942" s="3" t="s">
        <v>4788</v>
      </c>
      <c r="T5942" s="3">
        <v>177.48</v>
      </c>
      <c r="U5942" s="35" cm="1">
        <f t="array" ref="U5942">INDEX('Pricing Strategy'!$F$4:$F$71,MATCH(1,(Dataset!$O5942='Pricing Strategy'!$B$4:$B$71)*(Dataset!$Q5942='Pricing Strategy'!$C$4:$C$71)*(Dataset!$R5942='Pricing Strategy'!$D$4:$D$71),))</f>
        <v>0.4</v>
      </c>
      <c r="V5942" s="3">
        <f>Dataset!$T5942*(1-Dataset!$U5942)</f>
        <v>106.48799999999999</v>
      </c>
    </row>
    <row r="5943" spans="1:22" x14ac:dyDescent="0.3">
      <c r="A5943" s="32"/>
      <c r="C5943" s="3">
        <v>5938</v>
      </c>
      <c r="D5943" s="3" t="s">
        <v>8586</v>
      </c>
      <c r="E5943" s="34">
        <v>42920</v>
      </c>
      <c r="F5943" s="34">
        <v>42920</v>
      </c>
      <c r="G5943" s="3" t="s">
        <v>1290</v>
      </c>
      <c r="H5943" s="3" t="s">
        <v>436</v>
      </c>
      <c r="I5943" s="3" t="s">
        <v>437</v>
      </c>
      <c r="J5943" s="3" t="s">
        <v>98</v>
      </c>
      <c r="K5943" s="3" t="s">
        <v>23</v>
      </c>
      <c r="L5943" s="3" t="s">
        <v>91</v>
      </c>
      <c r="M5943" s="3" t="s">
        <v>92</v>
      </c>
      <c r="N5943" s="3">
        <v>98103</v>
      </c>
      <c r="O5943" s="3" t="s">
        <v>40</v>
      </c>
      <c r="P5943" s="3" t="s">
        <v>3899</v>
      </c>
      <c r="Q5943" s="3" t="s">
        <v>67</v>
      </c>
      <c r="R5943" s="3" t="s">
        <v>68</v>
      </c>
      <c r="S5943" s="3" t="s">
        <v>3900</v>
      </c>
      <c r="T5943" s="3">
        <v>71.975999999999999</v>
      </c>
      <c r="U5943" s="35" cm="1">
        <f t="array" ref="U5943">INDEX('Pricing Strategy'!$F$4:$F$71,MATCH(1,(Dataset!$O5943='Pricing Strategy'!$B$4:$B$71)*(Dataset!$Q5943='Pricing Strategy'!$C$4:$C$71)*(Dataset!$R5943='Pricing Strategy'!$D$4:$D$71),))</f>
        <v>0.4</v>
      </c>
      <c r="V5943" s="3">
        <f>Dataset!$T5943*(1-Dataset!$U5943)</f>
        <v>43.185600000000001</v>
      </c>
    </row>
    <row r="5944" spans="1:22" x14ac:dyDescent="0.3">
      <c r="A5944" s="32"/>
      <c r="C5944" s="3">
        <v>5939</v>
      </c>
      <c r="D5944" s="3" t="s">
        <v>8587</v>
      </c>
      <c r="E5944" s="34">
        <v>43239</v>
      </c>
      <c r="F5944" s="34">
        <v>43245</v>
      </c>
      <c r="G5944" s="3" t="s">
        <v>46</v>
      </c>
      <c r="H5944" s="3" t="s">
        <v>5752</v>
      </c>
      <c r="I5944" s="3" t="s">
        <v>5753</v>
      </c>
      <c r="J5944" s="3" t="s">
        <v>22</v>
      </c>
      <c r="K5944" s="3" t="s">
        <v>23</v>
      </c>
      <c r="L5944" s="3" t="s">
        <v>4352</v>
      </c>
      <c r="M5944" s="3" t="s">
        <v>100</v>
      </c>
      <c r="N5944" s="3">
        <v>75023</v>
      </c>
      <c r="O5944" s="3" t="s">
        <v>101</v>
      </c>
      <c r="P5944" s="3" t="s">
        <v>4854</v>
      </c>
      <c r="Q5944" s="3" t="s">
        <v>67</v>
      </c>
      <c r="R5944" s="3" t="s">
        <v>68</v>
      </c>
      <c r="S5944" s="3" t="s">
        <v>4855</v>
      </c>
      <c r="T5944" s="3">
        <v>95.992000000000004</v>
      </c>
      <c r="U5944" s="35" cm="1">
        <f t="array" ref="U5944">INDEX('Pricing Strategy'!$F$4:$F$71,MATCH(1,(Dataset!$O5944='Pricing Strategy'!$B$4:$B$71)*(Dataset!$Q5944='Pricing Strategy'!$C$4:$C$71)*(Dataset!$R5944='Pricing Strategy'!$D$4:$D$71),))</f>
        <v>0.3</v>
      </c>
      <c r="V5944" s="3">
        <f>Dataset!$T5944*(1-Dataset!$U5944)</f>
        <v>67.194400000000002</v>
      </c>
    </row>
    <row r="5945" spans="1:22" x14ac:dyDescent="0.3">
      <c r="A5945" s="32"/>
      <c r="C5945" s="3">
        <v>5940</v>
      </c>
      <c r="D5945" s="3" t="s">
        <v>8587</v>
      </c>
      <c r="E5945" s="34">
        <v>43239</v>
      </c>
      <c r="F5945" s="34">
        <v>43245</v>
      </c>
      <c r="G5945" s="3" t="s">
        <v>46</v>
      </c>
      <c r="H5945" s="3" t="s">
        <v>5752</v>
      </c>
      <c r="I5945" s="3" t="s">
        <v>5753</v>
      </c>
      <c r="J5945" s="3" t="s">
        <v>22</v>
      </c>
      <c r="K5945" s="3" t="s">
        <v>23</v>
      </c>
      <c r="L5945" s="3" t="s">
        <v>4352</v>
      </c>
      <c r="M5945" s="3" t="s">
        <v>100</v>
      </c>
      <c r="N5945" s="3">
        <v>75023</v>
      </c>
      <c r="O5945" s="3" t="s">
        <v>101</v>
      </c>
      <c r="P5945" s="3" t="s">
        <v>8012</v>
      </c>
      <c r="Q5945" s="3" t="s">
        <v>42</v>
      </c>
      <c r="R5945" s="3" t="s">
        <v>43</v>
      </c>
      <c r="S5945" s="3" t="s">
        <v>8013</v>
      </c>
      <c r="T5945" s="3">
        <v>13.215999999999999</v>
      </c>
      <c r="U5945" s="35" cm="1">
        <f t="array" ref="U5945">INDEX('Pricing Strategy'!$F$4:$F$71,MATCH(1,(Dataset!$O5945='Pricing Strategy'!$B$4:$B$71)*(Dataset!$Q5945='Pricing Strategy'!$C$4:$C$71)*(Dataset!$R5945='Pricing Strategy'!$D$4:$D$71),))</f>
        <v>0.3</v>
      </c>
      <c r="V5945" s="3">
        <f>Dataset!$T5945*(1-Dataset!$U5945)</f>
        <v>9.251199999999999</v>
      </c>
    </row>
    <row r="5946" spans="1:22" x14ac:dyDescent="0.3">
      <c r="A5946" s="32"/>
      <c r="C5946" s="3">
        <v>5941</v>
      </c>
      <c r="D5946" s="3" t="s">
        <v>8588</v>
      </c>
      <c r="E5946" s="34">
        <v>43385</v>
      </c>
      <c r="F5946" s="34">
        <v>43387</v>
      </c>
      <c r="G5946" s="3" t="s">
        <v>19</v>
      </c>
      <c r="H5946" s="3" t="s">
        <v>2944</v>
      </c>
      <c r="I5946" s="3" t="s">
        <v>2945</v>
      </c>
      <c r="J5946" s="3" t="s">
        <v>22</v>
      </c>
      <c r="K5946" s="3" t="s">
        <v>23</v>
      </c>
      <c r="L5946" s="3" t="s">
        <v>38</v>
      </c>
      <c r="M5946" s="3" t="s">
        <v>39</v>
      </c>
      <c r="N5946" s="3">
        <v>90049</v>
      </c>
      <c r="O5946" s="3" t="s">
        <v>40</v>
      </c>
      <c r="P5946" s="3" t="s">
        <v>1856</v>
      </c>
      <c r="Q5946" s="3" t="s">
        <v>67</v>
      </c>
      <c r="R5946" s="3" t="s">
        <v>157</v>
      </c>
      <c r="S5946" s="3" t="s">
        <v>1857</v>
      </c>
      <c r="T5946" s="3">
        <v>435.84</v>
      </c>
      <c r="U5946" s="35" cm="1">
        <f t="array" ref="U5946">INDEX('Pricing Strategy'!$F$4:$F$71,MATCH(1,(Dataset!$O5946='Pricing Strategy'!$B$4:$B$71)*(Dataset!$Q5946='Pricing Strategy'!$C$4:$C$71)*(Dataset!$R5946='Pricing Strategy'!$D$4:$D$71),))</f>
        <v>0.45</v>
      </c>
      <c r="V5946" s="3">
        <f>Dataset!$T5946*(1-Dataset!$U5946)</f>
        <v>239.71200000000002</v>
      </c>
    </row>
    <row r="5947" spans="1:22" x14ac:dyDescent="0.3">
      <c r="A5947" s="32"/>
      <c r="C5947" s="3">
        <v>5942</v>
      </c>
      <c r="D5947" s="3" t="s">
        <v>8588</v>
      </c>
      <c r="E5947" s="34">
        <v>43385</v>
      </c>
      <c r="F5947" s="34">
        <v>43387</v>
      </c>
      <c r="G5947" s="3" t="s">
        <v>19</v>
      </c>
      <c r="H5947" s="3" t="s">
        <v>2944</v>
      </c>
      <c r="I5947" s="3" t="s">
        <v>2945</v>
      </c>
      <c r="J5947" s="3" t="s">
        <v>22</v>
      </c>
      <c r="K5947" s="3" t="s">
        <v>23</v>
      </c>
      <c r="L5947" s="3" t="s">
        <v>38</v>
      </c>
      <c r="M5947" s="3" t="s">
        <v>39</v>
      </c>
      <c r="N5947" s="3">
        <v>90049</v>
      </c>
      <c r="O5947" s="3" t="s">
        <v>40</v>
      </c>
      <c r="P5947" s="3" t="s">
        <v>583</v>
      </c>
      <c r="Q5947" s="3" t="s">
        <v>42</v>
      </c>
      <c r="R5947" s="3" t="s">
        <v>64</v>
      </c>
      <c r="S5947" s="3" t="s">
        <v>584</v>
      </c>
      <c r="T5947" s="3">
        <v>5.88</v>
      </c>
      <c r="U5947" s="35" cm="1">
        <f t="array" ref="U5947">INDEX('Pricing Strategy'!$F$4:$F$71,MATCH(1,(Dataset!$O5947='Pricing Strategy'!$B$4:$B$71)*(Dataset!$Q5947='Pricing Strategy'!$C$4:$C$71)*(Dataset!$R5947='Pricing Strategy'!$D$4:$D$71),))</f>
        <v>0.45</v>
      </c>
      <c r="V5947" s="3">
        <f>Dataset!$T5947*(1-Dataset!$U5947)</f>
        <v>3.234</v>
      </c>
    </row>
    <row r="5948" spans="1:22" x14ac:dyDescent="0.3">
      <c r="A5948" s="32"/>
      <c r="C5948" s="3">
        <v>5943</v>
      </c>
      <c r="D5948" s="3" t="s">
        <v>8589</v>
      </c>
      <c r="E5948" s="34">
        <v>42953</v>
      </c>
      <c r="F5948" s="34">
        <v>42960</v>
      </c>
      <c r="G5948" s="3" t="s">
        <v>46</v>
      </c>
      <c r="H5948" s="3" t="s">
        <v>3014</v>
      </c>
      <c r="I5948" s="3" t="s">
        <v>3015</v>
      </c>
      <c r="J5948" s="3" t="s">
        <v>22</v>
      </c>
      <c r="K5948" s="3" t="s">
        <v>23</v>
      </c>
      <c r="L5948" s="3" t="s">
        <v>38</v>
      </c>
      <c r="M5948" s="3" t="s">
        <v>39</v>
      </c>
      <c r="N5948" s="3">
        <v>90032</v>
      </c>
      <c r="O5948" s="3" t="s">
        <v>40</v>
      </c>
      <c r="P5948" s="3" t="s">
        <v>834</v>
      </c>
      <c r="Q5948" s="3" t="s">
        <v>67</v>
      </c>
      <c r="R5948" s="3" t="s">
        <v>68</v>
      </c>
      <c r="S5948" s="3" t="s">
        <v>835</v>
      </c>
      <c r="T5948" s="3">
        <v>211.16800000000001</v>
      </c>
      <c r="U5948" s="35" cm="1">
        <f t="array" ref="U5948">INDEX('Pricing Strategy'!$F$4:$F$71,MATCH(1,(Dataset!$O5948='Pricing Strategy'!$B$4:$B$71)*(Dataset!$Q5948='Pricing Strategy'!$C$4:$C$71)*(Dataset!$R5948='Pricing Strategy'!$D$4:$D$71),))</f>
        <v>0.4</v>
      </c>
      <c r="V5948" s="3">
        <f>Dataset!$T5948*(1-Dataset!$U5948)</f>
        <v>126.7008</v>
      </c>
    </row>
    <row r="5949" spans="1:22" x14ac:dyDescent="0.3">
      <c r="A5949" s="32"/>
      <c r="C5949" s="3">
        <v>5944</v>
      </c>
      <c r="D5949" s="3" t="s">
        <v>8590</v>
      </c>
      <c r="E5949" s="34">
        <v>42241</v>
      </c>
      <c r="F5949" s="34">
        <v>42245</v>
      </c>
      <c r="G5949" s="3" t="s">
        <v>46</v>
      </c>
      <c r="H5949" s="3" t="s">
        <v>260</v>
      </c>
      <c r="I5949" s="3" t="s">
        <v>261</v>
      </c>
      <c r="J5949" s="3" t="s">
        <v>37</v>
      </c>
      <c r="K5949" s="3" t="s">
        <v>23</v>
      </c>
      <c r="L5949" s="3" t="s">
        <v>38</v>
      </c>
      <c r="M5949" s="3" t="s">
        <v>39</v>
      </c>
      <c r="N5949" s="3">
        <v>90036</v>
      </c>
      <c r="O5949" s="3" t="s">
        <v>40</v>
      </c>
      <c r="P5949" s="3" t="s">
        <v>6087</v>
      </c>
      <c r="Q5949" s="3" t="s">
        <v>28</v>
      </c>
      <c r="R5949" s="3" t="s">
        <v>61</v>
      </c>
      <c r="S5949" s="3" t="s">
        <v>6088</v>
      </c>
      <c r="T5949" s="3">
        <v>6.28</v>
      </c>
      <c r="U5949" s="35" cm="1">
        <f t="array" ref="U5949">INDEX('Pricing Strategy'!$F$4:$F$71,MATCH(1,(Dataset!$O5949='Pricing Strategy'!$B$4:$B$71)*(Dataset!$Q5949='Pricing Strategy'!$C$4:$C$71)*(Dataset!$R5949='Pricing Strategy'!$D$4:$D$71),))</f>
        <v>0.4</v>
      </c>
      <c r="V5949" s="3">
        <f>Dataset!$T5949*(1-Dataset!$U5949)</f>
        <v>3.7679999999999998</v>
      </c>
    </row>
    <row r="5950" spans="1:22" x14ac:dyDescent="0.3">
      <c r="A5950" s="32"/>
      <c r="C5950" s="3">
        <v>5945</v>
      </c>
      <c r="D5950" s="3" t="s">
        <v>8590</v>
      </c>
      <c r="E5950" s="34">
        <v>42241</v>
      </c>
      <c r="F5950" s="34">
        <v>42245</v>
      </c>
      <c r="G5950" s="3" t="s">
        <v>46</v>
      </c>
      <c r="H5950" s="3" t="s">
        <v>260</v>
      </c>
      <c r="I5950" s="3" t="s">
        <v>261</v>
      </c>
      <c r="J5950" s="3" t="s">
        <v>37</v>
      </c>
      <c r="K5950" s="3" t="s">
        <v>23</v>
      </c>
      <c r="L5950" s="3" t="s">
        <v>38</v>
      </c>
      <c r="M5950" s="3" t="s">
        <v>39</v>
      </c>
      <c r="N5950" s="3">
        <v>90036</v>
      </c>
      <c r="O5950" s="3" t="s">
        <v>40</v>
      </c>
      <c r="P5950" s="3" t="s">
        <v>1752</v>
      </c>
      <c r="Q5950" s="3" t="s">
        <v>67</v>
      </c>
      <c r="R5950" s="3" t="s">
        <v>157</v>
      </c>
      <c r="S5950" s="3" t="s">
        <v>1753</v>
      </c>
      <c r="T5950" s="3">
        <v>95.1</v>
      </c>
      <c r="U5950" s="35" cm="1">
        <f t="array" ref="U5950">INDEX('Pricing Strategy'!$F$4:$F$71,MATCH(1,(Dataset!$O5950='Pricing Strategy'!$B$4:$B$71)*(Dataset!$Q5950='Pricing Strategy'!$C$4:$C$71)*(Dataset!$R5950='Pricing Strategy'!$D$4:$D$71),))</f>
        <v>0.45</v>
      </c>
      <c r="V5950" s="3">
        <f>Dataset!$T5950*(1-Dataset!$U5950)</f>
        <v>52.305</v>
      </c>
    </row>
    <row r="5951" spans="1:22" x14ac:dyDescent="0.3">
      <c r="A5951" s="32"/>
      <c r="C5951" s="3">
        <v>5946</v>
      </c>
      <c r="D5951" s="3" t="s">
        <v>8590</v>
      </c>
      <c r="E5951" s="34">
        <v>42241</v>
      </c>
      <c r="F5951" s="34">
        <v>42245</v>
      </c>
      <c r="G5951" s="3" t="s">
        <v>46</v>
      </c>
      <c r="H5951" s="3" t="s">
        <v>260</v>
      </c>
      <c r="I5951" s="3" t="s">
        <v>261</v>
      </c>
      <c r="J5951" s="3" t="s">
        <v>37</v>
      </c>
      <c r="K5951" s="3" t="s">
        <v>23</v>
      </c>
      <c r="L5951" s="3" t="s">
        <v>38</v>
      </c>
      <c r="M5951" s="3" t="s">
        <v>39</v>
      </c>
      <c r="N5951" s="3">
        <v>90036</v>
      </c>
      <c r="O5951" s="3" t="s">
        <v>40</v>
      </c>
      <c r="P5951" s="3" t="s">
        <v>5535</v>
      </c>
      <c r="Q5951" s="3" t="s">
        <v>42</v>
      </c>
      <c r="R5951" s="3" t="s">
        <v>86</v>
      </c>
      <c r="S5951" s="3" t="s">
        <v>5536</v>
      </c>
      <c r="T5951" s="3">
        <v>25.92</v>
      </c>
      <c r="U5951" s="35" cm="1">
        <f t="array" ref="U5951">INDEX('Pricing Strategy'!$F$4:$F$71,MATCH(1,(Dataset!$O5951='Pricing Strategy'!$B$4:$B$71)*(Dataset!$Q5951='Pricing Strategy'!$C$4:$C$71)*(Dataset!$R5951='Pricing Strategy'!$D$4:$D$71),))</f>
        <v>0.4</v>
      </c>
      <c r="V5951" s="3">
        <f>Dataset!$T5951*(1-Dataset!$U5951)</f>
        <v>15.552</v>
      </c>
    </row>
    <row r="5952" spans="1:22" x14ac:dyDescent="0.3">
      <c r="A5952" s="32"/>
      <c r="C5952" s="3">
        <v>5947</v>
      </c>
      <c r="D5952" s="3" t="s">
        <v>8590</v>
      </c>
      <c r="E5952" s="34">
        <v>42241</v>
      </c>
      <c r="F5952" s="34">
        <v>42245</v>
      </c>
      <c r="G5952" s="3" t="s">
        <v>46</v>
      </c>
      <c r="H5952" s="3" t="s">
        <v>260</v>
      </c>
      <c r="I5952" s="3" t="s">
        <v>261</v>
      </c>
      <c r="J5952" s="3" t="s">
        <v>37</v>
      </c>
      <c r="K5952" s="3" t="s">
        <v>23</v>
      </c>
      <c r="L5952" s="3" t="s">
        <v>38</v>
      </c>
      <c r="M5952" s="3" t="s">
        <v>39</v>
      </c>
      <c r="N5952" s="3">
        <v>90036</v>
      </c>
      <c r="O5952" s="3" t="s">
        <v>40</v>
      </c>
      <c r="P5952" s="3" t="s">
        <v>2991</v>
      </c>
      <c r="Q5952" s="3" t="s">
        <v>42</v>
      </c>
      <c r="R5952" s="3" t="s">
        <v>55</v>
      </c>
      <c r="S5952" s="3" t="s">
        <v>2992</v>
      </c>
      <c r="T5952" s="3">
        <v>48.84</v>
      </c>
      <c r="U5952" s="35" cm="1">
        <f t="array" ref="U5952">INDEX('Pricing Strategy'!$F$4:$F$71,MATCH(1,(Dataset!$O5952='Pricing Strategy'!$B$4:$B$71)*(Dataset!$Q5952='Pricing Strategy'!$C$4:$C$71)*(Dataset!$R5952='Pricing Strategy'!$D$4:$D$71),))</f>
        <v>0.5</v>
      </c>
      <c r="V5952" s="3">
        <f>Dataset!$T5952*(1-Dataset!$U5952)</f>
        <v>24.42</v>
      </c>
    </row>
    <row r="5953" spans="1:22" x14ac:dyDescent="0.3">
      <c r="A5953" s="32"/>
      <c r="C5953" s="3">
        <v>5948</v>
      </c>
      <c r="D5953" s="3" t="s">
        <v>8591</v>
      </c>
      <c r="E5953" s="34">
        <v>42627</v>
      </c>
      <c r="F5953" s="34">
        <v>42631</v>
      </c>
      <c r="G5953" s="3" t="s">
        <v>19</v>
      </c>
      <c r="H5953" s="3" t="s">
        <v>4533</v>
      </c>
      <c r="I5953" s="3" t="s">
        <v>4534</v>
      </c>
      <c r="J5953" s="3" t="s">
        <v>98</v>
      </c>
      <c r="K5953" s="3" t="s">
        <v>23</v>
      </c>
      <c r="L5953" s="3" t="s">
        <v>1378</v>
      </c>
      <c r="M5953" s="3" t="s">
        <v>485</v>
      </c>
      <c r="N5953" s="3">
        <v>50315</v>
      </c>
      <c r="O5953" s="3" t="s">
        <v>101</v>
      </c>
      <c r="P5953" s="3" t="s">
        <v>6381</v>
      </c>
      <c r="Q5953" s="3" t="s">
        <v>42</v>
      </c>
      <c r="R5953" s="3" t="s">
        <v>71</v>
      </c>
      <c r="S5953" s="3" t="s">
        <v>6382</v>
      </c>
      <c r="T5953" s="3">
        <v>25.9</v>
      </c>
      <c r="U5953" s="35" cm="1">
        <f t="array" ref="U5953">INDEX('Pricing Strategy'!$F$4:$F$71,MATCH(1,(Dataset!$O5953='Pricing Strategy'!$B$4:$B$71)*(Dataset!$Q5953='Pricing Strategy'!$C$4:$C$71)*(Dataset!$R5953='Pricing Strategy'!$D$4:$D$71),))</f>
        <v>0.3</v>
      </c>
      <c r="V5953" s="3">
        <f>Dataset!$T5953*(1-Dataset!$U5953)</f>
        <v>18.13</v>
      </c>
    </row>
    <row r="5954" spans="1:22" x14ac:dyDescent="0.3">
      <c r="A5954" s="32"/>
      <c r="C5954" s="3">
        <v>5949</v>
      </c>
      <c r="D5954" s="3" t="s">
        <v>8592</v>
      </c>
      <c r="E5954" s="34">
        <v>43164</v>
      </c>
      <c r="F5954" s="34">
        <v>43164</v>
      </c>
      <c r="G5954" s="3" t="s">
        <v>1290</v>
      </c>
      <c r="H5954" s="3" t="s">
        <v>995</v>
      </c>
      <c r="I5954" s="3" t="s">
        <v>996</v>
      </c>
      <c r="J5954" s="3" t="s">
        <v>37</v>
      </c>
      <c r="K5954" s="3" t="s">
        <v>23</v>
      </c>
      <c r="L5954" s="3" t="s">
        <v>5284</v>
      </c>
      <c r="M5954" s="3" t="s">
        <v>1489</v>
      </c>
      <c r="N5954" s="3">
        <v>38671</v>
      </c>
      <c r="O5954" s="3" t="s">
        <v>26</v>
      </c>
      <c r="P5954" s="3" t="s">
        <v>2989</v>
      </c>
      <c r="Q5954" s="3" t="s">
        <v>42</v>
      </c>
      <c r="R5954" s="3" t="s">
        <v>169</v>
      </c>
      <c r="S5954" s="3" t="s">
        <v>2990</v>
      </c>
      <c r="T5954" s="3">
        <v>42.68</v>
      </c>
      <c r="U5954" s="35" cm="1">
        <f t="array" ref="U5954">INDEX('Pricing Strategy'!$F$4:$F$71,MATCH(1,(Dataset!$O5954='Pricing Strategy'!$B$4:$B$71)*(Dataset!$Q5954='Pricing Strategy'!$C$4:$C$71)*(Dataset!$R5954='Pricing Strategy'!$D$4:$D$71),))</f>
        <v>0.25</v>
      </c>
      <c r="V5954" s="3">
        <f>Dataset!$T5954*(1-Dataset!$U5954)</f>
        <v>32.01</v>
      </c>
    </row>
    <row r="5955" spans="1:22" x14ac:dyDescent="0.3">
      <c r="A5955" s="32"/>
      <c r="C5955" s="3">
        <v>5950</v>
      </c>
      <c r="D5955" s="3" t="s">
        <v>8592</v>
      </c>
      <c r="E5955" s="34">
        <v>43164</v>
      </c>
      <c r="F5955" s="34">
        <v>43164</v>
      </c>
      <c r="G5955" s="3" t="s">
        <v>1290</v>
      </c>
      <c r="H5955" s="3" t="s">
        <v>995</v>
      </c>
      <c r="I5955" s="3" t="s">
        <v>996</v>
      </c>
      <c r="J5955" s="3" t="s">
        <v>37</v>
      </c>
      <c r="K5955" s="3" t="s">
        <v>23</v>
      </c>
      <c r="L5955" s="3" t="s">
        <v>5284</v>
      </c>
      <c r="M5955" s="3" t="s">
        <v>1489</v>
      </c>
      <c r="N5955" s="3">
        <v>38671</v>
      </c>
      <c r="O5955" s="3" t="s">
        <v>26</v>
      </c>
      <c r="P5955" s="3" t="s">
        <v>1596</v>
      </c>
      <c r="Q5955" s="3" t="s">
        <v>67</v>
      </c>
      <c r="R5955" s="3" t="s">
        <v>157</v>
      </c>
      <c r="S5955" s="3" t="s">
        <v>1597</v>
      </c>
      <c r="T5955" s="3">
        <v>299.97000000000003</v>
      </c>
      <c r="U5955" s="35" cm="1">
        <f t="array" ref="U5955">INDEX('Pricing Strategy'!$F$4:$F$71,MATCH(1,(Dataset!$O5955='Pricing Strategy'!$B$4:$B$71)*(Dataset!$Q5955='Pricing Strategy'!$C$4:$C$71)*(Dataset!$R5955='Pricing Strategy'!$D$4:$D$71),))</f>
        <v>0.3</v>
      </c>
      <c r="V5955" s="3">
        <f>Dataset!$T5955*(1-Dataset!$U5955)</f>
        <v>209.97900000000001</v>
      </c>
    </row>
    <row r="5956" spans="1:22" x14ac:dyDescent="0.3">
      <c r="A5956" s="32"/>
      <c r="C5956" s="3">
        <v>5951</v>
      </c>
      <c r="D5956" s="3" t="s">
        <v>8592</v>
      </c>
      <c r="E5956" s="34">
        <v>43164</v>
      </c>
      <c r="F5956" s="34">
        <v>43164</v>
      </c>
      <c r="G5956" s="3" t="s">
        <v>1290</v>
      </c>
      <c r="H5956" s="3" t="s">
        <v>995</v>
      </c>
      <c r="I5956" s="3" t="s">
        <v>996</v>
      </c>
      <c r="J5956" s="3" t="s">
        <v>37</v>
      </c>
      <c r="K5956" s="3" t="s">
        <v>23</v>
      </c>
      <c r="L5956" s="3" t="s">
        <v>5284</v>
      </c>
      <c r="M5956" s="3" t="s">
        <v>1489</v>
      </c>
      <c r="N5956" s="3">
        <v>38671</v>
      </c>
      <c r="O5956" s="3" t="s">
        <v>26</v>
      </c>
      <c r="P5956" s="3" t="s">
        <v>704</v>
      </c>
      <c r="Q5956" s="3" t="s">
        <v>42</v>
      </c>
      <c r="R5956" s="3" t="s">
        <v>74</v>
      </c>
      <c r="S5956" s="3" t="s">
        <v>705</v>
      </c>
      <c r="T5956" s="3">
        <v>262.24</v>
      </c>
      <c r="U5956" s="35" cm="1">
        <f t="array" ref="U5956">INDEX('Pricing Strategy'!$F$4:$F$71,MATCH(1,(Dataset!$O5956='Pricing Strategy'!$B$4:$B$71)*(Dataset!$Q5956='Pricing Strategy'!$C$4:$C$71)*(Dataset!$R5956='Pricing Strategy'!$D$4:$D$71),))</f>
        <v>0.25</v>
      </c>
      <c r="V5956" s="3">
        <f>Dataset!$T5956*(1-Dataset!$U5956)</f>
        <v>196.68</v>
      </c>
    </row>
    <row r="5957" spans="1:22" x14ac:dyDescent="0.3">
      <c r="A5957" s="32"/>
      <c r="C5957" s="3">
        <v>5952</v>
      </c>
      <c r="D5957" s="3" t="s">
        <v>8592</v>
      </c>
      <c r="E5957" s="34">
        <v>43164</v>
      </c>
      <c r="F5957" s="34">
        <v>43164</v>
      </c>
      <c r="G5957" s="3" t="s">
        <v>1290</v>
      </c>
      <c r="H5957" s="3" t="s">
        <v>995</v>
      </c>
      <c r="I5957" s="3" t="s">
        <v>996</v>
      </c>
      <c r="J5957" s="3" t="s">
        <v>37</v>
      </c>
      <c r="K5957" s="3" t="s">
        <v>23</v>
      </c>
      <c r="L5957" s="3" t="s">
        <v>5284</v>
      </c>
      <c r="M5957" s="3" t="s">
        <v>1489</v>
      </c>
      <c r="N5957" s="3">
        <v>38671</v>
      </c>
      <c r="O5957" s="3" t="s">
        <v>26</v>
      </c>
      <c r="P5957" s="3" t="s">
        <v>3573</v>
      </c>
      <c r="Q5957" s="3" t="s">
        <v>42</v>
      </c>
      <c r="R5957" s="3" t="s">
        <v>71</v>
      </c>
      <c r="S5957" s="3" t="s">
        <v>8593</v>
      </c>
      <c r="T5957" s="3">
        <v>234.36</v>
      </c>
      <c r="U5957" s="35" cm="1">
        <f t="array" ref="U5957">INDEX('Pricing Strategy'!$F$4:$F$71,MATCH(1,(Dataset!$O5957='Pricing Strategy'!$B$4:$B$71)*(Dataset!$Q5957='Pricing Strategy'!$C$4:$C$71)*(Dataset!$R5957='Pricing Strategy'!$D$4:$D$71),))</f>
        <v>0.25</v>
      </c>
      <c r="V5957" s="3">
        <f>Dataset!$T5957*(1-Dataset!$U5957)</f>
        <v>175.77</v>
      </c>
    </row>
    <row r="5958" spans="1:22" x14ac:dyDescent="0.3">
      <c r="A5958" s="32"/>
      <c r="C5958" s="3">
        <v>5953</v>
      </c>
      <c r="D5958" s="3" t="s">
        <v>8594</v>
      </c>
      <c r="E5958" s="34">
        <v>43205</v>
      </c>
      <c r="F5958" s="34">
        <v>43211</v>
      </c>
      <c r="G5958" s="3" t="s">
        <v>46</v>
      </c>
      <c r="H5958" s="3" t="s">
        <v>1499</v>
      </c>
      <c r="I5958" s="3" t="s">
        <v>1500</v>
      </c>
      <c r="J5958" s="3" t="s">
        <v>98</v>
      </c>
      <c r="K5958" s="3" t="s">
        <v>23</v>
      </c>
      <c r="L5958" s="3" t="s">
        <v>180</v>
      </c>
      <c r="M5958" s="3" t="s">
        <v>100</v>
      </c>
      <c r="N5958" s="3">
        <v>77041</v>
      </c>
      <c r="O5958" s="3" t="s">
        <v>101</v>
      </c>
      <c r="P5958" s="3" t="s">
        <v>8595</v>
      </c>
      <c r="Q5958" s="3" t="s">
        <v>42</v>
      </c>
      <c r="R5958" s="3" t="s">
        <v>86</v>
      </c>
      <c r="S5958" s="3" t="s">
        <v>8596</v>
      </c>
      <c r="T5958" s="3">
        <v>20.736000000000001</v>
      </c>
      <c r="U5958" s="35" cm="1">
        <f t="array" ref="U5958">INDEX('Pricing Strategy'!$F$4:$F$71,MATCH(1,(Dataset!$O5958='Pricing Strategy'!$B$4:$B$71)*(Dataset!$Q5958='Pricing Strategy'!$C$4:$C$71)*(Dataset!$R5958='Pricing Strategy'!$D$4:$D$71),))</f>
        <v>0.3</v>
      </c>
      <c r="V5958" s="3">
        <f>Dataset!$T5958*(1-Dataset!$U5958)</f>
        <v>14.5152</v>
      </c>
    </row>
    <row r="5959" spans="1:22" x14ac:dyDescent="0.3">
      <c r="A5959" s="32"/>
      <c r="C5959" s="3">
        <v>5954</v>
      </c>
      <c r="D5959" s="3" t="s">
        <v>8597</v>
      </c>
      <c r="E5959" s="34">
        <v>42093</v>
      </c>
      <c r="F5959" s="34">
        <v>42094</v>
      </c>
      <c r="G5959" s="3" t="s">
        <v>184</v>
      </c>
      <c r="H5959" s="3" t="s">
        <v>7291</v>
      </c>
      <c r="I5959" s="3" t="s">
        <v>7292</v>
      </c>
      <c r="J5959" s="3" t="s">
        <v>37</v>
      </c>
      <c r="K5959" s="3" t="s">
        <v>23</v>
      </c>
      <c r="L5959" s="3" t="s">
        <v>262</v>
      </c>
      <c r="M5959" s="3" t="s">
        <v>263</v>
      </c>
      <c r="N5959" s="3">
        <v>10009</v>
      </c>
      <c r="O5959" s="3" t="s">
        <v>144</v>
      </c>
      <c r="P5959" s="3" t="s">
        <v>7849</v>
      </c>
      <c r="Q5959" s="3" t="s">
        <v>42</v>
      </c>
      <c r="R5959" s="3" t="s">
        <v>64</v>
      </c>
      <c r="S5959" s="3" t="s">
        <v>7850</v>
      </c>
      <c r="T5959" s="3">
        <v>10.5</v>
      </c>
      <c r="U5959" s="35" cm="1">
        <f t="array" ref="U5959">INDEX('Pricing Strategy'!$F$4:$F$71,MATCH(1,(Dataset!$O5959='Pricing Strategy'!$B$4:$B$71)*(Dataset!$Q5959='Pricing Strategy'!$C$4:$C$71)*(Dataset!$R5959='Pricing Strategy'!$D$4:$D$71),))</f>
        <v>0.45</v>
      </c>
      <c r="V5959" s="3">
        <f>Dataset!$T5959*(1-Dataset!$U5959)</f>
        <v>5.7750000000000004</v>
      </c>
    </row>
    <row r="5960" spans="1:22" x14ac:dyDescent="0.3">
      <c r="A5960" s="32"/>
      <c r="C5960" s="3">
        <v>5955</v>
      </c>
      <c r="D5960" s="3" t="s">
        <v>8598</v>
      </c>
      <c r="E5960" s="34">
        <v>42319</v>
      </c>
      <c r="F5960" s="34">
        <v>42323</v>
      </c>
      <c r="G5960" s="3" t="s">
        <v>19</v>
      </c>
      <c r="H5960" s="3" t="s">
        <v>7629</v>
      </c>
      <c r="I5960" s="3" t="s">
        <v>7630</v>
      </c>
      <c r="J5960" s="3" t="s">
        <v>37</v>
      </c>
      <c r="K5960" s="3" t="s">
        <v>23</v>
      </c>
      <c r="L5960" s="3" t="s">
        <v>4777</v>
      </c>
      <c r="M5960" s="3" t="s">
        <v>143</v>
      </c>
      <c r="N5960" s="3">
        <v>19601</v>
      </c>
      <c r="O5960" s="3" t="s">
        <v>144</v>
      </c>
      <c r="P5960" s="3" t="s">
        <v>6043</v>
      </c>
      <c r="Q5960" s="3" t="s">
        <v>28</v>
      </c>
      <c r="R5960" s="3" t="s">
        <v>61</v>
      </c>
      <c r="S5960" s="3" t="s">
        <v>6044</v>
      </c>
      <c r="T5960" s="3">
        <v>23.968</v>
      </c>
      <c r="U5960" s="35" cm="1">
        <f t="array" ref="U5960">INDEX('Pricing Strategy'!$F$4:$F$71,MATCH(1,(Dataset!$O5960='Pricing Strategy'!$B$4:$B$71)*(Dataset!$Q5960='Pricing Strategy'!$C$4:$C$71)*(Dataset!$R5960='Pricing Strategy'!$D$4:$D$71),))</f>
        <v>0.4</v>
      </c>
      <c r="V5960" s="3">
        <f>Dataset!$T5960*(1-Dataset!$U5960)</f>
        <v>14.380799999999999</v>
      </c>
    </row>
    <row r="5961" spans="1:22" x14ac:dyDescent="0.3">
      <c r="A5961" s="32"/>
      <c r="C5961" s="3">
        <v>5956</v>
      </c>
      <c r="D5961" s="3" t="s">
        <v>8598</v>
      </c>
      <c r="E5961" s="34">
        <v>42319</v>
      </c>
      <c r="F5961" s="34">
        <v>42323</v>
      </c>
      <c r="G5961" s="3" t="s">
        <v>19</v>
      </c>
      <c r="H5961" s="3" t="s">
        <v>7629</v>
      </c>
      <c r="I5961" s="3" t="s">
        <v>7630</v>
      </c>
      <c r="J5961" s="3" t="s">
        <v>37</v>
      </c>
      <c r="K5961" s="3" t="s">
        <v>23</v>
      </c>
      <c r="L5961" s="3" t="s">
        <v>4777</v>
      </c>
      <c r="M5961" s="3" t="s">
        <v>143</v>
      </c>
      <c r="N5961" s="3">
        <v>19601</v>
      </c>
      <c r="O5961" s="3" t="s">
        <v>144</v>
      </c>
      <c r="P5961" s="3" t="s">
        <v>197</v>
      </c>
      <c r="Q5961" s="3" t="s">
        <v>28</v>
      </c>
      <c r="R5961" s="3" t="s">
        <v>29</v>
      </c>
      <c r="S5961" s="3" t="s">
        <v>198</v>
      </c>
      <c r="T5961" s="3">
        <v>521.96</v>
      </c>
      <c r="U5961" s="35" cm="1">
        <f t="array" ref="U5961">INDEX('Pricing Strategy'!$F$4:$F$71,MATCH(1,(Dataset!$O5961='Pricing Strategy'!$B$4:$B$71)*(Dataset!$Q5961='Pricing Strategy'!$C$4:$C$71)*(Dataset!$R5961='Pricing Strategy'!$D$4:$D$71),))</f>
        <v>0.5</v>
      </c>
      <c r="V5961" s="3">
        <f>Dataset!$T5961*(1-Dataset!$U5961)</f>
        <v>260.98</v>
      </c>
    </row>
    <row r="5962" spans="1:22" x14ac:dyDescent="0.3">
      <c r="A5962" s="32"/>
      <c r="C5962" s="3">
        <v>5957</v>
      </c>
      <c r="D5962" s="3" t="s">
        <v>8599</v>
      </c>
      <c r="E5962" s="34">
        <v>42806</v>
      </c>
      <c r="F5962" s="34">
        <v>42809</v>
      </c>
      <c r="G5962" s="3" t="s">
        <v>19</v>
      </c>
      <c r="H5962" s="3" t="s">
        <v>1359</v>
      </c>
      <c r="I5962" s="3" t="s">
        <v>1360</v>
      </c>
      <c r="J5962" s="3" t="s">
        <v>37</v>
      </c>
      <c r="K5962" s="3" t="s">
        <v>23</v>
      </c>
      <c r="L5962" s="3" t="s">
        <v>123</v>
      </c>
      <c r="M5962" s="3" t="s">
        <v>39</v>
      </c>
      <c r="N5962" s="3">
        <v>94109</v>
      </c>
      <c r="O5962" s="3" t="s">
        <v>40</v>
      </c>
      <c r="P5962" s="3" t="s">
        <v>1096</v>
      </c>
      <c r="Q5962" s="3" t="s">
        <v>42</v>
      </c>
      <c r="R5962" s="3" t="s">
        <v>55</v>
      </c>
      <c r="S5962" s="3" t="s">
        <v>1097</v>
      </c>
      <c r="T5962" s="3">
        <v>676.55</v>
      </c>
      <c r="U5962" s="35" cm="1">
        <f t="array" ref="U5962">INDEX('Pricing Strategy'!$F$4:$F$71,MATCH(1,(Dataset!$O5962='Pricing Strategy'!$B$4:$B$71)*(Dataset!$Q5962='Pricing Strategy'!$C$4:$C$71)*(Dataset!$R5962='Pricing Strategy'!$D$4:$D$71),))</f>
        <v>0.5</v>
      </c>
      <c r="V5962" s="3">
        <f>Dataset!$T5962*(1-Dataset!$U5962)</f>
        <v>338.27499999999998</v>
      </c>
    </row>
    <row r="5963" spans="1:22" x14ac:dyDescent="0.3">
      <c r="A5963" s="32"/>
      <c r="C5963" s="3">
        <v>5958</v>
      </c>
      <c r="D5963" s="3" t="s">
        <v>8599</v>
      </c>
      <c r="E5963" s="34">
        <v>42806</v>
      </c>
      <c r="F5963" s="34">
        <v>42809</v>
      </c>
      <c r="G5963" s="3" t="s">
        <v>19</v>
      </c>
      <c r="H5963" s="3" t="s">
        <v>1359</v>
      </c>
      <c r="I5963" s="3" t="s">
        <v>1360</v>
      </c>
      <c r="J5963" s="3" t="s">
        <v>37</v>
      </c>
      <c r="K5963" s="3" t="s">
        <v>23</v>
      </c>
      <c r="L5963" s="3" t="s">
        <v>123</v>
      </c>
      <c r="M5963" s="3" t="s">
        <v>39</v>
      </c>
      <c r="N5963" s="3">
        <v>94109</v>
      </c>
      <c r="O5963" s="3" t="s">
        <v>40</v>
      </c>
      <c r="P5963" s="3" t="s">
        <v>5167</v>
      </c>
      <c r="Q5963" s="3" t="s">
        <v>42</v>
      </c>
      <c r="R5963" s="3" t="s">
        <v>74</v>
      </c>
      <c r="S5963" s="3" t="s">
        <v>5168</v>
      </c>
      <c r="T5963" s="3">
        <v>154.9</v>
      </c>
      <c r="U5963" s="35" cm="1">
        <f t="array" ref="U5963">INDEX('Pricing Strategy'!$F$4:$F$71,MATCH(1,(Dataset!$O5963='Pricing Strategy'!$B$4:$B$71)*(Dataset!$Q5963='Pricing Strategy'!$C$4:$C$71)*(Dataset!$R5963='Pricing Strategy'!$D$4:$D$71),))</f>
        <v>0.4</v>
      </c>
      <c r="V5963" s="3">
        <f>Dataset!$T5963*(1-Dataset!$U5963)</f>
        <v>92.94</v>
      </c>
    </row>
    <row r="5964" spans="1:22" x14ac:dyDescent="0.3">
      <c r="A5964" s="32"/>
      <c r="C5964" s="3">
        <v>5959</v>
      </c>
      <c r="D5964" s="3" t="s">
        <v>8599</v>
      </c>
      <c r="E5964" s="34">
        <v>42806</v>
      </c>
      <c r="F5964" s="34">
        <v>42809</v>
      </c>
      <c r="G5964" s="3" t="s">
        <v>19</v>
      </c>
      <c r="H5964" s="3" t="s">
        <v>1359</v>
      </c>
      <c r="I5964" s="3" t="s">
        <v>1360</v>
      </c>
      <c r="J5964" s="3" t="s">
        <v>37</v>
      </c>
      <c r="K5964" s="3" t="s">
        <v>23</v>
      </c>
      <c r="L5964" s="3" t="s">
        <v>123</v>
      </c>
      <c r="M5964" s="3" t="s">
        <v>39</v>
      </c>
      <c r="N5964" s="3">
        <v>94109</v>
      </c>
      <c r="O5964" s="3" t="s">
        <v>40</v>
      </c>
      <c r="P5964" s="3" t="s">
        <v>2579</v>
      </c>
      <c r="Q5964" s="3" t="s">
        <v>42</v>
      </c>
      <c r="R5964" s="3" t="s">
        <v>169</v>
      </c>
      <c r="S5964" s="3" t="s">
        <v>2580</v>
      </c>
      <c r="T5964" s="3">
        <v>30.56</v>
      </c>
      <c r="U5964" s="35" cm="1">
        <f t="array" ref="U5964">INDEX('Pricing Strategy'!$F$4:$F$71,MATCH(1,(Dataset!$O5964='Pricing Strategy'!$B$4:$B$71)*(Dataset!$Q5964='Pricing Strategy'!$C$4:$C$71)*(Dataset!$R5964='Pricing Strategy'!$D$4:$D$71),))</f>
        <v>0.4</v>
      </c>
      <c r="V5964" s="3">
        <f>Dataset!$T5964*(1-Dataset!$U5964)</f>
        <v>18.335999999999999</v>
      </c>
    </row>
    <row r="5965" spans="1:22" x14ac:dyDescent="0.3">
      <c r="A5965" s="32"/>
      <c r="C5965" s="3">
        <v>5960</v>
      </c>
      <c r="D5965" s="3" t="s">
        <v>8599</v>
      </c>
      <c r="E5965" s="34">
        <v>42806</v>
      </c>
      <c r="F5965" s="34">
        <v>42809</v>
      </c>
      <c r="G5965" s="3" t="s">
        <v>19</v>
      </c>
      <c r="H5965" s="3" t="s">
        <v>1359</v>
      </c>
      <c r="I5965" s="3" t="s">
        <v>1360</v>
      </c>
      <c r="J5965" s="3" t="s">
        <v>37</v>
      </c>
      <c r="K5965" s="3" t="s">
        <v>23</v>
      </c>
      <c r="L5965" s="3" t="s">
        <v>123</v>
      </c>
      <c r="M5965" s="3" t="s">
        <v>39</v>
      </c>
      <c r="N5965" s="3">
        <v>94109</v>
      </c>
      <c r="O5965" s="3" t="s">
        <v>40</v>
      </c>
      <c r="P5965" s="3" t="s">
        <v>2439</v>
      </c>
      <c r="Q5965" s="3" t="s">
        <v>28</v>
      </c>
      <c r="R5965" s="3" t="s">
        <v>32</v>
      </c>
      <c r="S5965" s="3" t="s">
        <v>2440</v>
      </c>
      <c r="T5965" s="3">
        <v>770.35199999999998</v>
      </c>
      <c r="U5965" s="35" cm="1">
        <f t="array" ref="U5965">INDEX('Pricing Strategy'!$F$4:$F$71,MATCH(1,(Dataset!$O5965='Pricing Strategy'!$B$4:$B$71)*(Dataset!$Q5965='Pricing Strategy'!$C$4:$C$71)*(Dataset!$R5965='Pricing Strategy'!$D$4:$D$71),))</f>
        <v>0.45</v>
      </c>
      <c r="V5965" s="3">
        <f>Dataset!$T5965*(1-Dataset!$U5965)</f>
        <v>423.6936</v>
      </c>
    </row>
    <row r="5966" spans="1:22" x14ac:dyDescent="0.3">
      <c r="A5966" s="32"/>
      <c r="C5966" s="3">
        <v>5961</v>
      </c>
      <c r="D5966" s="3" t="s">
        <v>8600</v>
      </c>
      <c r="E5966" s="34">
        <v>43140</v>
      </c>
      <c r="F5966" s="34">
        <v>43145</v>
      </c>
      <c r="G5966" s="3" t="s">
        <v>19</v>
      </c>
      <c r="H5966" s="3" t="s">
        <v>4242</v>
      </c>
      <c r="I5966" s="3" t="s">
        <v>4243</v>
      </c>
      <c r="J5966" s="3" t="s">
        <v>37</v>
      </c>
      <c r="K5966" s="3" t="s">
        <v>23</v>
      </c>
      <c r="L5966" s="3" t="s">
        <v>38</v>
      </c>
      <c r="M5966" s="3" t="s">
        <v>39</v>
      </c>
      <c r="N5966" s="3">
        <v>90045</v>
      </c>
      <c r="O5966" s="3" t="s">
        <v>40</v>
      </c>
      <c r="P5966" s="3" t="s">
        <v>4936</v>
      </c>
      <c r="Q5966" s="3" t="s">
        <v>28</v>
      </c>
      <c r="R5966" s="3" t="s">
        <v>61</v>
      </c>
      <c r="S5966" s="3" t="s">
        <v>4937</v>
      </c>
      <c r="T5966" s="3">
        <v>21.12</v>
      </c>
      <c r="U5966" s="35" cm="1">
        <f t="array" ref="U5966">INDEX('Pricing Strategy'!$F$4:$F$71,MATCH(1,(Dataset!$O5966='Pricing Strategy'!$B$4:$B$71)*(Dataset!$Q5966='Pricing Strategy'!$C$4:$C$71)*(Dataset!$R5966='Pricing Strategy'!$D$4:$D$71),))</f>
        <v>0.4</v>
      </c>
      <c r="V5966" s="3">
        <f>Dataset!$T5966*(1-Dataset!$U5966)</f>
        <v>12.672000000000001</v>
      </c>
    </row>
    <row r="5967" spans="1:22" x14ac:dyDescent="0.3">
      <c r="A5967" s="32"/>
      <c r="C5967" s="3">
        <v>5962</v>
      </c>
      <c r="D5967" s="3" t="s">
        <v>8601</v>
      </c>
      <c r="E5967" s="34">
        <v>42319</v>
      </c>
      <c r="F5967" s="34">
        <v>42321</v>
      </c>
      <c r="G5967" s="3" t="s">
        <v>19</v>
      </c>
      <c r="H5967" s="3" t="s">
        <v>178</v>
      </c>
      <c r="I5967" s="3" t="s">
        <v>179</v>
      </c>
      <c r="J5967" s="3" t="s">
        <v>98</v>
      </c>
      <c r="K5967" s="3" t="s">
        <v>23</v>
      </c>
      <c r="L5967" s="3" t="s">
        <v>38</v>
      </c>
      <c r="M5967" s="3" t="s">
        <v>39</v>
      </c>
      <c r="N5967" s="3">
        <v>90004</v>
      </c>
      <c r="O5967" s="3" t="s">
        <v>40</v>
      </c>
      <c r="P5967" s="3" t="s">
        <v>2006</v>
      </c>
      <c r="Q5967" s="3" t="s">
        <v>67</v>
      </c>
      <c r="R5967" s="3" t="s">
        <v>68</v>
      </c>
      <c r="S5967" s="3" t="s">
        <v>2007</v>
      </c>
      <c r="T5967" s="3">
        <v>575.928</v>
      </c>
      <c r="U5967" s="35" cm="1">
        <f t="array" ref="U5967">INDEX('Pricing Strategy'!$F$4:$F$71,MATCH(1,(Dataset!$O5967='Pricing Strategy'!$B$4:$B$71)*(Dataset!$Q5967='Pricing Strategy'!$C$4:$C$71)*(Dataset!$R5967='Pricing Strategy'!$D$4:$D$71),))</f>
        <v>0.4</v>
      </c>
      <c r="V5967" s="3">
        <f>Dataset!$T5967*(1-Dataset!$U5967)</f>
        <v>345.55680000000001</v>
      </c>
    </row>
    <row r="5968" spans="1:22" x14ac:dyDescent="0.3">
      <c r="A5968" s="32"/>
      <c r="C5968" s="3">
        <v>5963</v>
      </c>
      <c r="D5968" s="3" t="s">
        <v>8601</v>
      </c>
      <c r="E5968" s="34">
        <v>42319</v>
      </c>
      <c r="F5968" s="34">
        <v>42321</v>
      </c>
      <c r="G5968" s="3" t="s">
        <v>19</v>
      </c>
      <c r="H5968" s="3" t="s">
        <v>178</v>
      </c>
      <c r="I5968" s="3" t="s">
        <v>179</v>
      </c>
      <c r="J5968" s="3" t="s">
        <v>98</v>
      </c>
      <c r="K5968" s="3" t="s">
        <v>23</v>
      </c>
      <c r="L5968" s="3" t="s">
        <v>38</v>
      </c>
      <c r="M5968" s="3" t="s">
        <v>39</v>
      </c>
      <c r="N5968" s="3">
        <v>90004</v>
      </c>
      <c r="O5968" s="3" t="s">
        <v>40</v>
      </c>
      <c r="P5968" s="3" t="s">
        <v>4097</v>
      </c>
      <c r="Q5968" s="3" t="s">
        <v>42</v>
      </c>
      <c r="R5968" s="3" t="s">
        <v>74</v>
      </c>
      <c r="S5968" s="3" t="s">
        <v>4098</v>
      </c>
      <c r="T5968" s="3">
        <v>7.78</v>
      </c>
      <c r="U5968" s="35" cm="1">
        <f t="array" ref="U5968">INDEX('Pricing Strategy'!$F$4:$F$71,MATCH(1,(Dataset!$O5968='Pricing Strategy'!$B$4:$B$71)*(Dataset!$Q5968='Pricing Strategy'!$C$4:$C$71)*(Dataset!$R5968='Pricing Strategy'!$D$4:$D$71),))</f>
        <v>0.4</v>
      </c>
      <c r="V5968" s="3">
        <f>Dataset!$T5968*(1-Dataset!$U5968)</f>
        <v>4.6680000000000001</v>
      </c>
    </row>
    <row r="5969" spans="1:22" x14ac:dyDescent="0.3">
      <c r="A5969" s="32"/>
      <c r="C5969" s="3">
        <v>5964</v>
      </c>
      <c r="D5969" s="3" t="s">
        <v>8601</v>
      </c>
      <c r="E5969" s="34">
        <v>42319</v>
      </c>
      <c r="F5969" s="34">
        <v>42321</v>
      </c>
      <c r="G5969" s="3" t="s">
        <v>19</v>
      </c>
      <c r="H5969" s="3" t="s">
        <v>178</v>
      </c>
      <c r="I5969" s="3" t="s">
        <v>179</v>
      </c>
      <c r="J5969" s="3" t="s">
        <v>98</v>
      </c>
      <c r="K5969" s="3" t="s">
        <v>23</v>
      </c>
      <c r="L5969" s="3" t="s">
        <v>38</v>
      </c>
      <c r="M5969" s="3" t="s">
        <v>39</v>
      </c>
      <c r="N5969" s="3">
        <v>90004</v>
      </c>
      <c r="O5969" s="3" t="s">
        <v>40</v>
      </c>
      <c r="P5969" s="3" t="s">
        <v>2977</v>
      </c>
      <c r="Q5969" s="3" t="s">
        <v>42</v>
      </c>
      <c r="R5969" s="3" t="s">
        <v>86</v>
      </c>
      <c r="S5969" s="3" t="s">
        <v>2978</v>
      </c>
      <c r="T5969" s="3">
        <v>123.92</v>
      </c>
      <c r="U5969" s="35" cm="1">
        <f t="array" ref="U5969">INDEX('Pricing Strategy'!$F$4:$F$71,MATCH(1,(Dataset!$O5969='Pricing Strategy'!$B$4:$B$71)*(Dataset!$Q5969='Pricing Strategy'!$C$4:$C$71)*(Dataset!$R5969='Pricing Strategy'!$D$4:$D$71),))</f>
        <v>0.4</v>
      </c>
      <c r="V5969" s="3">
        <f>Dataset!$T5969*(1-Dataset!$U5969)</f>
        <v>74.352000000000004</v>
      </c>
    </row>
    <row r="5970" spans="1:22" x14ac:dyDescent="0.3">
      <c r="A5970" s="32"/>
      <c r="C5970" s="3">
        <v>5965</v>
      </c>
      <c r="D5970" s="3" t="s">
        <v>8602</v>
      </c>
      <c r="E5970" s="34">
        <v>43332</v>
      </c>
      <c r="F5970" s="34">
        <v>43337</v>
      </c>
      <c r="G5970" s="3" t="s">
        <v>46</v>
      </c>
      <c r="H5970" s="3" t="s">
        <v>7938</v>
      </c>
      <c r="I5970" s="3" t="s">
        <v>7939</v>
      </c>
      <c r="J5970" s="3" t="s">
        <v>37</v>
      </c>
      <c r="K5970" s="3" t="s">
        <v>23</v>
      </c>
      <c r="L5970" s="3" t="s">
        <v>123</v>
      </c>
      <c r="M5970" s="3" t="s">
        <v>39</v>
      </c>
      <c r="N5970" s="3">
        <v>94109</v>
      </c>
      <c r="O5970" s="3" t="s">
        <v>40</v>
      </c>
      <c r="P5970" s="3" t="s">
        <v>5415</v>
      </c>
      <c r="Q5970" s="3" t="s">
        <v>42</v>
      </c>
      <c r="R5970" s="3" t="s">
        <v>575</v>
      </c>
      <c r="S5970" s="3" t="s">
        <v>5416</v>
      </c>
      <c r="T5970" s="3">
        <v>17.22</v>
      </c>
      <c r="U5970" s="35" cm="1">
        <f t="array" ref="U5970">INDEX('Pricing Strategy'!$F$4:$F$71,MATCH(1,(Dataset!$O5970='Pricing Strategy'!$B$4:$B$71)*(Dataset!$Q5970='Pricing Strategy'!$C$4:$C$71)*(Dataset!$R5970='Pricing Strategy'!$D$4:$D$71),))</f>
        <v>0.45</v>
      </c>
      <c r="V5970" s="3">
        <f>Dataset!$T5970*(1-Dataset!$U5970)</f>
        <v>9.4710000000000001</v>
      </c>
    </row>
    <row r="5971" spans="1:22" x14ac:dyDescent="0.3">
      <c r="A5971" s="32"/>
      <c r="C5971" s="3">
        <v>5966</v>
      </c>
      <c r="D5971" s="3" t="s">
        <v>8602</v>
      </c>
      <c r="E5971" s="34">
        <v>43332</v>
      </c>
      <c r="F5971" s="34">
        <v>43337</v>
      </c>
      <c r="G5971" s="3" t="s">
        <v>46</v>
      </c>
      <c r="H5971" s="3" t="s">
        <v>7938</v>
      </c>
      <c r="I5971" s="3" t="s">
        <v>7939</v>
      </c>
      <c r="J5971" s="3" t="s">
        <v>37</v>
      </c>
      <c r="K5971" s="3" t="s">
        <v>23</v>
      </c>
      <c r="L5971" s="3" t="s">
        <v>123</v>
      </c>
      <c r="M5971" s="3" t="s">
        <v>39</v>
      </c>
      <c r="N5971" s="3">
        <v>94109</v>
      </c>
      <c r="O5971" s="3" t="s">
        <v>40</v>
      </c>
      <c r="P5971" s="3" t="s">
        <v>520</v>
      </c>
      <c r="Q5971" s="3" t="s">
        <v>42</v>
      </c>
      <c r="R5971" s="3" t="s">
        <v>55</v>
      </c>
      <c r="S5971" s="3" t="s">
        <v>521</v>
      </c>
      <c r="T5971" s="3">
        <v>226.56</v>
      </c>
      <c r="U5971" s="35" cm="1">
        <f t="array" ref="U5971">INDEX('Pricing Strategy'!$F$4:$F$71,MATCH(1,(Dataset!$O5971='Pricing Strategy'!$B$4:$B$71)*(Dataset!$Q5971='Pricing Strategy'!$C$4:$C$71)*(Dataset!$R5971='Pricing Strategy'!$D$4:$D$71),))</f>
        <v>0.5</v>
      </c>
      <c r="V5971" s="3">
        <f>Dataset!$T5971*(1-Dataset!$U5971)</f>
        <v>113.28</v>
      </c>
    </row>
    <row r="5972" spans="1:22" x14ac:dyDescent="0.3">
      <c r="A5972" s="32"/>
      <c r="C5972" s="3">
        <v>5967</v>
      </c>
      <c r="D5972" s="3" t="s">
        <v>8602</v>
      </c>
      <c r="E5972" s="34">
        <v>43332</v>
      </c>
      <c r="F5972" s="34">
        <v>43337</v>
      </c>
      <c r="G5972" s="3" t="s">
        <v>46</v>
      </c>
      <c r="H5972" s="3" t="s">
        <v>7938</v>
      </c>
      <c r="I5972" s="3" t="s">
        <v>7939</v>
      </c>
      <c r="J5972" s="3" t="s">
        <v>37</v>
      </c>
      <c r="K5972" s="3" t="s">
        <v>23</v>
      </c>
      <c r="L5972" s="3" t="s">
        <v>123</v>
      </c>
      <c r="M5972" s="3" t="s">
        <v>39</v>
      </c>
      <c r="N5972" s="3">
        <v>94109</v>
      </c>
      <c r="O5972" s="3" t="s">
        <v>40</v>
      </c>
      <c r="P5972" s="3" t="s">
        <v>6496</v>
      </c>
      <c r="Q5972" s="3" t="s">
        <v>67</v>
      </c>
      <c r="R5972" s="3" t="s">
        <v>68</v>
      </c>
      <c r="S5972" s="3" t="s">
        <v>6497</v>
      </c>
      <c r="T5972" s="3">
        <v>107.88</v>
      </c>
      <c r="U5972" s="35" cm="1">
        <f t="array" ref="U5972">INDEX('Pricing Strategy'!$F$4:$F$71,MATCH(1,(Dataset!$O5972='Pricing Strategy'!$B$4:$B$71)*(Dataset!$Q5972='Pricing Strategy'!$C$4:$C$71)*(Dataset!$R5972='Pricing Strategy'!$D$4:$D$71),))</f>
        <v>0.4</v>
      </c>
      <c r="V5972" s="3">
        <f>Dataset!$T5972*(1-Dataset!$U5972)</f>
        <v>64.727999999999994</v>
      </c>
    </row>
    <row r="5973" spans="1:22" x14ac:dyDescent="0.3">
      <c r="A5973" s="32"/>
      <c r="C5973" s="3">
        <v>5968</v>
      </c>
      <c r="D5973" s="3" t="s">
        <v>8603</v>
      </c>
      <c r="E5973" s="34">
        <v>42750</v>
      </c>
      <c r="F5973" s="34">
        <v>42752</v>
      </c>
      <c r="G5973" s="3" t="s">
        <v>184</v>
      </c>
      <c r="H5973" s="3" t="s">
        <v>2793</v>
      </c>
      <c r="I5973" s="3" t="s">
        <v>2794</v>
      </c>
      <c r="J5973" s="3" t="s">
        <v>98</v>
      </c>
      <c r="K5973" s="3" t="s">
        <v>23</v>
      </c>
      <c r="L5973" s="3" t="s">
        <v>262</v>
      </c>
      <c r="M5973" s="3" t="s">
        <v>263</v>
      </c>
      <c r="N5973" s="3">
        <v>10009</v>
      </c>
      <c r="O5973" s="3" t="s">
        <v>144</v>
      </c>
      <c r="P5973" s="3" t="s">
        <v>6540</v>
      </c>
      <c r="Q5973" s="3" t="s">
        <v>42</v>
      </c>
      <c r="R5973" s="3" t="s">
        <v>86</v>
      </c>
      <c r="S5973" s="3" t="s">
        <v>6541</v>
      </c>
      <c r="T5973" s="3">
        <v>81.98</v>
      </c>
      <c r="U5973" s="35" cm="1">
        <f t="array" ref="U5973">INDEX('Pricing Strategy'!$F$4:$F$71,MATCH(1,(Dataset!$O5973='Pricing Strategy'!$B$4:$B$71)*(Dataset!$Q5973='Pricing Strategy'!$C$4:$C$71)*(Dataset!$R5973='Pricing Strategy'!$D$4:$D$71),))</f>
        <v>0.4</v>
      </c>
      <c r="V5973" s="3">
        <f>Dataset!$T5973*(1-Dataset!$U5973)</f>
        <v>49.188000000000002</v>
      </c>
    </row>
    <row r="5974" spans="1:22" x14ac:dyDescent="0.3">
      <c r="A5974" s="32"/>
      <c r="C5974" s="3">
        <v>5969</v>
      </c>
      <c r="D5974" s="3" t="s">
        <v>8604</v>
      </c>
      <c r="E5974" s="34">
        <v>42205</v>
      </c>
      <c r="F5974" s="34">
        <v>42207</v>
      </c>
      <c r="G5974" s="3" t="s">
        <v>184</v>
      </c>
      <c r="H5974" s="3" t="s">
        <v>1959</v>
      </c>
      <c r="I5974" s="3" t="s">
        <v>1960</v>
      </c>
      <c r="J5974" s="3" t="s">
        <v>22</v>
      </c>
      <c r="K5974" s="3" t="s">
        <v>23</v>
      </c>
      <c r="L5974" s="3" t="s">
        <v>947</v>
      </c>
      <c r="M5974" s="3" t="s">
        <v>39</v>
      </c>
      <c r="N5974" s="3">
        <v>92105</v>
      </c>
      <c r="O5974" s="3" t="s">
        <v>40</v>
      </c>
      <c r="P5974" s="3" t="s">
        <v>3825</v>
      </c>
      <c r="Q5974" s="3" t="s">
        <v>42</v>
      </c>
      <c r="R5974" s="3" t="s">
        <v>86</v>
      </c>
      <c r="S5974" s="3" t="s">
        <v>3826</v>
      </c>
      <c r="T5974" s="3">
        <v>104.85</v>
      </c>
      <c r="U5974" s="35" cm="1">
        <f t="array" ref="U5974">INDEX('Pricing Strategy'!$F$4:$F$71,MATCH(1,(Dataset!$O5974='Pricing Strategy'!$B$4:$B$71)*(Dataset!$Q5974='Pricing Strategy'!$C$4:$C$71)*(Dataset!$R5974='Pricing Strategy'!$D$4:$D$71),))</f>
        <v>0.4</v>
      </c>
      <c r="V5974" s="3">
        <f>Dataset!$T5974*(1-Dataset!$U5974)</f>
        <v>62.91</v>
      </c>
    </row>
    <row r="5975" spans="1:22" x14ac:dyDescent="0.3">
      <c r="A5975" s="32"/>
      <c r="C5975" s="3">
        <v>5970</v>
      </c>
      <c r="D5975" s="3" t="s">
        <v>8604</v>
      </c>
      <c r="E5975" s="34">
        <v>42205</v>
      </c>
      <c r="F5975" s="34">
        <v>42207</v>
      </c>
      <c r="G5975" s="3" t="s">
        <v>184</v>
      </c>
      <c r="H5975" s="3" t="s">
        <v>1959</v>
      </c>
      <c r="I5975" s="3" t="s">
        <v>1960</v>
      </c>
      <c r="J5975" s="3" t="s">
        <v>22</v>
      </c>
      <c r="K5975" s="3" t="s">
        <v>23</v>
      </c>
      <c r="L5975" s="3" t="s">
        <v>947</v>
      </c>
      <c r="M5975" s="3" t="s">
        <v>39</v>
      </c>
      <c r="N5975" s="3">
        <v>92105</v>
      </c>
      <c r="O5975" s="3" t="s">
        <v>40</v>
      </c>
      <c r="P5975" s="3" t="s">
        <v>1208</v>
      </c>
      <c r="Q5975" s="3" t="s">
        <v>42</v>
      </c>
      <c r="R5975" s="3" t="s">
        <v>71</v>
      </c>
      <c r="S5975" s="3" t="s">
        <v>1209</v>
      </c>
      <c r="T5975" s="3">
        <v>8.7040000000000006</v>
      </c>
      <c r="U5975" s="35" cm="1">
        <f t="array" ref="U5975">INDEX('Pricing Strategy'!$F$4:$F$71,MATCH(1,(Dataset!$O5975='Pricing Strategy'!$B$4:$B$71)*(Dataset!$Q5975='Pricing Strategy'!$C$4:$C$71)*(Dataset!$R5975='Pricing Strategy'!$D$4:$D$71),))</f>
        <v>0.4</v>
      </c>
      <c r="V5975" s="3">
        <f>Dataset!$T5975*(1-Dataset!$U5975)</f>
        <v>5.2224000000000004</v>
      </c>
    </row>
    <row r="5976" spans="1:22" x14ac:dyDescent="0.3">
      <c r="A5976" s="32"/>
      <c r="C5976" s="3">
        <v>5971</v>
      </c>
      <c r="D5976" s="3" t="s">
        <v>8604</v>
      </c>
      <c r="E5976" s="34">
        <v>42205</v>
      </c>
      <c r="F5976" s="34">
        <v>42207</v>
      </c>
      <c r="G5976" s="3" t="s">
        <v>184</v>
      </c>
      <c r="H5976" s="3" t="s">
        <v>1959</v>
      </c>
      <c r="I5976" s="3" t="s">
        <v>1960</v>
      </c>
      <c r="J5976" s="3" t="s">
        <v>22</v>
      </c>
      <c r="K5976" s="3" t="s">
        <v>23</v>
      </c>
      <c r="L5976" s="3" t="s">
        <v>947</v>
      </c>
      <c r="M5976" s="3" t="s">
        <v>39</v>
      </c>
      <c r="N5976" s="3">
        <v>92105</v>
      </c>
      <c r="O5976" s="3" t="s">
        <v>40</v>
      </c>
      <c r="P5976" s="3" t="s">
        <v>1536</v>
      </c>
      <c r="Q5976" s="3" t="s">
        <v>42</v>
      </c>
      <c r="R5976" s="3" t="s">
        <v>86</v>
      </c>
      <c r="S5976" s="3" t="s">
        <v>1537</v>
      </c>
      <c r="T5976" s="3">
        <v>19.920000000000002</v>
      </c>
      <c r="U5976" s="35" cm="1">
        <f t="array" ref="U5976">INDEX('Pricing Strategy'!$F$4:$F$71,MATCH(1,(Dataset!$O5976='Pricing Strategy'!$B$4:$B$71)*(Dataset!$Q5976='Pricing Strategy'!$C$4:$C$71)*(Dataset!$R5976='Pricing Strategy'!$D$4:$D$71),))</f>
        <v>0.4</v>
      </c>
      <c r="V5976" s="3">
        <f>Dataset!$T5976*(1-Dataset!$U5976)</f>
        <v>11.952</v>
      </c>
    </row>
    <row r="5977" spans="1:22" x14ac:dyDescent="0.3">
      <c r="A5977" s="32"/>
      <c r="C5977" s="3">
        <v>5972</v>
      </c>
      <c r="D5977" s="3" t="s">
        <v>8604</v>
      </c>
      <c r="E5977" s="34">
        <v>42205</v>
      </c>
      <c r="F5977" s="34">
        <v>42207</v>
      </c>
      <c r="G5977" s="3" t="s">
        <v>184</v>
      </c>
      <c r="H5977" s="3" t="s">
        <v>1959</v>
      </c>
      <c r="I5977" s="3" t="s">
        <v>1960</v>
      </c>
      <c r="J5977" s="3" t="s">
        <v>22</v>
      </c>
      <c r="K5977" s="3" t="s">
        <v>23</v>
      </c>
      <c r="L5977" s="3" t="s">
        <v>947</v>
      </c>
      <c r="M5977" s="3" t="s">
        <v>39</v>
      </c>
      <c r="N5977" s="3">
        <v>92105</v>
      </c>
      <c r="O5977" s="3" t="s">
        <v>40</v>
      </c>
      <c r="P5977" s="3" t="s">
        <v>2391</v>
      </c>
      <c r="Q5977" s="3" t="s">
        <v>28</v>
      </c>
      <c r="R5977" s="3" t="s">
        <v>61</v>
      </c>
      <c r="S5977" s="3" t="s">
        <v>2392</v>
      </c>
      <c r="T5977" s="3">
        <v>43.02</v>
      </c>
      <c r="U5977" s="35" cm="1">
        <f t="array" ref="U5977">INDEX('Pricing Strategy'!$F$4:$F$71,MATCH(1,(Dataset!$O5977='Pricing Strategy'!$B$4:$B$71)*(Dataset!$Q5977='Pricing Strategy'!$C$4:$C$71)*(Dataset!$R5977='Pricing Strategy'!$D$4:$D$71),))</f>
        <v>0.4</v>
      </c>
      <c r="V5977" s="3">
        <f>Dataset!$T5977*(1-Dataset!$U5977)</f>
        <v>25.812000000000001</v>
      </c>
    </row>
    <row r="5978" spans="1:22" x14ac:dyDescent="0.3">
      <c r="A5978" s="32"/>
      <c r="C5978" s="3">
        <v>5973</v>
      </c>
      <c r="D5978" s="3" t="s">
        <v>8605</v>
      </c>
      <c r="E5978" s="34">
        <v>43137</v>
      </c>
      <c r="F5978" s="34">
        <v>43142</v>
      </c>
      <c r="G5978" s="3" t="s">
        <v>46</v>
      </c>
      <c r="H5978" s="3" t="s">
        <v>3556</v>
      </c>
      <c r="I5978" s="3" t="s">
        <v>3557</v>
      </c>
      <c r="J5978" s="3" t="s">
        <v>22</v>
      </c>
      <c r="K5978" s="3" t="s">
        <v>23</v>
      </c>
      <c r="L5978" s="3" t="s">
        <v>262</v>
      </c>
      <c r="M5978" s="3" t="s">
        <v>263</v>
      </c>
      <c r="N5978" s="3">
        <v>10024</v>
      </c>
      <c r="O5978" s="3" t="s">
        <v>144</v>
      </c>
      <c r="P5978" s="3" t="s">
        <v>3096</v>
      </c>
      <c r="Q5978" s="3" t="s">
        <v>28</v>
      </c>
      <c r="R5978" s="3" t="s">
        <v>29</v>
      </c>
      <c r="S5978" s="3" t="s">
        <v>3097</v>
      </c>
      <c r="T5978" s="3">
        <v>240.78399999999999</v>
      </c>
      <c r="U5978" s="35" cm="1">
        <f t="array" ref="U5978">INDEX('Pricing Strategy'!$F$4:$F$71,MATCH(1,(Dataset!$O5978='Pricing Strategy'!$B$4:$B$71)*(Dataset!$Q5978='Pricing Strategy'!$C$4:$C$71)*(Dataset!$R5978='Pricing Strategy'!$D$4:$D$71),))</f>
        <v>0.5</v>
      </c>
      <c r="V5978" s="3">
        <f>Dataset!$T5978*(1-Dataset!$U5978)</f>
        <v>120.392</v>
      </c>
    </row>
    <row r="5979" spans="1:22" x14ac:dyDescent="0.3">
      <c r="A5979" s="32"/>
      <c r="C5979" s="3">
        <v>5974</v>
      </c>
      <c r="D5979" s="3" t="s">
        <v>8606</v>
      </c>
      <c r="E5979" s="34">
        <v>42729</v>
      </c>
      <c r="F5979" s="34">
        <v>42733</v>
      </c>
      <c r="G5979" s="3" t="s">
        <v>46</v>
      </c>
      <c r="H5979" s="3" t="s">
        <v>719</v>
      </c>
      <c r="I5979" s="3" t="s">
        <v>720</v>
      </c>
      <c r="J5979" s="3" t="s">
        <v>98</v>
      </c>
      <c r="K5979" s="3" t="s">
        <v>23</v>
      </c>
      <c r="L5979" s="3" t="s">
        <v>262</v>
      </c>
      <c r="M5979" s="3" t="s">
        <v>263</v>
      </c>
      <c r="N5979" s="3">
        <v>10011</v>
      </c>
      <c r="O5979" s="3" t="s">
        <v>144</v>
      </c>
      <c r="P5979" s="3" t="s">
        <v>6207</v>
      </c>
      <c r="Q5979" s="3" t="s">
        <v>42</v>
      </c>
      <c r="R5979" s="3" t="s">
        <v>74</v>
      </c>
      <c r="S5979" s="3" t="s">
        <v>6208</v>
      </c>
      <c r="T5979" s="3">
        <v>414.96</v>
      </c>
      <c r="U5979" s="35" cm="1">
        <f t="array" ref="U5979">INDEX('Pricing Strategy'!$F$4:$F$71,MATCH(1,(Dataset!$O5979='Pricing Strategy'!$B$4:$B$71)*(Dataset!$Q5979='Pricing Strategy'!$C$4:$C$71)*(Dataset!$R5979='Pricing Strategy'!$D$4:$D$71),))</f>
        <v>0.4</v>
      </c>
      <c r="V5979" s="3">
        <f>Dataset!$T5979*(1-Dataset!$U5979)</f>
        <v>248.97599999999997</v>
      </c>
    </row>
    <row r="5980" spans="1:22" x14ac:dyDescent="0.3">
      <c r="A5980" s="32"/>
      <c r="C5980" s="3">
        <v>5975</v>
      </c>
      <c r="D5980" s="3" t="s">
        <v>8607</v>
      </c>
      <c r="E5980" s="34">
        <v>43016</v>
      </c>
      <c r="F5980" s="34">
        <v>43021</v>
      </c>
      <c r="G5980" s="3" t="s">
        <v>46</v>
      </c>
      <c r="H5980" s="3" t="s">
        <v>1211</v>
      </c>
      <c r="I5980" s="3" t="s">
        <v>1212</v>
      </c>
      <c r="J5980" s="3" t="s">
        <v>22</v>
      </c>
      <c r="K5980" s="3" t="s">
        <v>23</v>
      </c>
      <c r="L5980" s="3" t="s">
        <v>463</v>
      </c>
      <c r="M5980" s="3" t="s">
        <v>84</v>
      </c>
      <c r="N5980" s="3">
        <v>28205</v>
      </c>
      <c r="O5980" s="3" t="s">
        <v>26</v>
      </c>
      <c r="P5980" s="3" t="s">
        <v>3450</v>
      </c>
      <c r="Q5980" s="3" t="s">
        <v>42</v>
      </c>
      <c r="R5980" s="3" t="s">
        <v>55</v>
      </c>
      <c r="S5980" s="3" t="s">
        <v>3451</v>
      </c>
      <c r="T5980" s="3">
        <v>387.72</v>
      </c>
      <c r="U5980" s="35" cm="1">
        <f t="array" ref="U5980">INDEX('Pricing Strategy'!$F$4:$F$71,MATCH(1,(Dataset!$O5980='Pricing Strategy'!$B$4:$B$71)*(Dataset!$Q5980='Pricing Strategy'!$C$4:$C$71)*(Dataset!$R5980='Pricing Strategy'!$D$4:$D$71),))</f>
        <v>0.35</v>
      </c>
      <c r="V5980" s="3">
        <f>Dataset!$T5980*(1-Dataset!$U5980)</f>
        <v>252.01800000000003</v>
      </c>
    </row>
    <row r="5981" spans="1:22" x14ac:dyDescent="0.3">
      <c r="A5981" s="32"/>
      <c r="C5981" s="3">
        <v>5976</v>
      </c>
      <c r="D5981" s="3" t="s">
        <v>8608</v>
      </c>
      <c r="E5981" s="34">
        <v>43294</v>
      </c>
      <c r="F5981" s="34">
        <v>43298</v>
      </c>
      <c r="G5981" s="3" t="s">
        <v>46</v>
      </c>
      <c r="H5981" s="3" t="s">
        <v>5803</v>
      </c>
      <c r="I5981" s="3" t="s">
        <v>5804</v>
      </c>
      <c r="J5981" s="3" t="s">
        <v>37</v>
      </c>
      <c r="K5981" s="3" t="s">
        <v>23</v>
      </c>
      <c r="L5981" s="3" t="s">
        <v>6504</v>
      </c>
      <c r="M5981" s="3" t="s">
        <v>4536</v>
      </c>
      <c r="N5981" s="3">
        <v>66212</v>
      </c>
      <c r="O5981" s="3" t="s">
        <v>101</v>
      </c>
      <c r="P5981" s="3" t="s">
        <v>2874</v>
      </c>
      <c r="Q5981" s="3" t="s">
        <v>42</v>
      </c>
      <c r="R5981" s="3" t="s">
        <v>55</v>
      </c>
      <c r="S5981" s="3" t="s">
        <v>2875</v>
      </c>
      <c r="T5981" s="3">
        <v>360.38</v>
      </c>
      <c r="U5981" s="35" cm="1">
        <f t="array" ref="U5981">INDEX('Pricing Strategy'!$F$4:$F$71,MATCH(1,(Dataset!$O5981='Pricing Strategy'!$B$4:$B$71)*(Dataset!$Q5981='Pricing Strategy'!$C$4:$C$71)*(Dataset!$R5981='Pricing Strategy'!$D$4:$D$71),))</f>
        <v>0.4</v>
      </c>
      <c r="V5981" s="3">
        <f>Dataset!$T5981*(1-Dataset!$U5981)</f>
        <v>216.22799999999998</v>
      </c>
    </row>
    <row r="5982" spans="1:22" x14ac:dyDescent="0.3">
      <c r="A5982" s="32"/>
      <c r="C5982" s="3">
        <v>5977</v>
      </c>
      <c r="D5982" s="3" t="s">
        <v>8608</v>
      </c>
      <c r="E5982" s="34">
        <v>43294</v>
      </c>
      <c r="F5982" s="34">
        <v>43298</v>
      </c>
      <c r="G5982" s="3" t="s">
        <v>46</v>
      </c>
      <c r="H5982" s="3" t="s">
        <v>5803</v>
      </c>
      <c r="I5982" s="3" t="s">
        <v>5804</v>
      </c>
      <c r="J5982" s="3" t="s">
        <v>37</v>
      </c>
      <c r="K5982" s="3" t="s">
        <v>23</v>
      </c>
      <c r="L5982" s="3" t="s">
        <v>6504</v>
      </c>
      <c r="M5982" s="3" t="s">
        <v>4536</v>
      </c>
      <c r="N5982" s="3">
        <v>66212</v>
      </c>
      <c r="O5982" s="3" t="s">
        <v>101</v>
      </c>
      <c r="P5982" s="3" t="s">
        <v>3871</v>
      </c>
      <c r="Q5982" s="3" t="s">
        <v>42</v>
      </c>
      <c r="R5982" s="3" t="s">
        <v>86</v>
      </c>
      <c r="S5982" s="3" t="s">
        <v>3872</v>
      </c>
      <c r="T5982" s="3">
        <v>13.56</v>
      </c>
      <c r="U5982" s="35" cm="1">
        <f t="array" ref="U5982">INDEX('Pricing Strategy'!$F$4:$F$71,MATCH(1,(Dataset!$O5982='Pricing Strategy'!$B$4:$B$71)*(Dataset!$Q5982='Pricing Strategy'!$C$4:$C$71)*(Dataset!$R5982='Pricing Strategy'!$D$4:$D$71),))</f>
        <v>0.3</v>
      </c>
      <c r="V5982" s="3">
        <f>Dataset!$T5982*(1-Dataset!$U5982)</f>
        <v>9.4919999999999991</v>
      </c>
    </row>
    <row r="5983" spans="1:22" x14ac:dyDescent="0.3">
      <c r="A5983" s="32"/>
      <c r="C5983" s="3">
        <v>5978</v>
      </c>
      <c r="D5983" s="3" t="s">
        <v>8609</v>
      </c>
      <c r="E5983" s="34">
        <v>43214</v>
      </c>
      <c r="F5983" s="34">
        <v>43215</v>
      </c>
      <c r="G5983" s="3" t="s">
        <v>184</v>
      </c>
      <c r="H5983" s="3" t="s">
        <v>5322</v>
      </c>
      <c r="I5983" s="3" t="s">
        <v>5323</v>
      </c>
      <c r="J5983" s="3" t="s">
        <v>22</v>
      </c>
      <c r="K5983" s="3" t="s">
        <v>23</v>
      </c>
      <c r="L5983" s="3" t="s">
        <v>1825</v>
      </c>
      <c r="M5983" s="3" t="s">
        <v>306</v>
      </c>
      <c r="N5983" s="3">
        <v>85204</v>
      </c>
      <c r="O5983" s="3" t="s">
        <v>40</v>
      </c>
      <c r="P5983" s="3" t="s">
        <v>1204</v>
      </c>
      <c r="Q5983" s="3" t="s">
        <v>67</v>
      </c>
      <c r="R5983" s="3" t="s">
        <v>68</v>
      </c>
      <c r="S5983" s="3" t="s">
        <v>1205</v>
      </c>
      <c r="T5983" s="3">
        <v>552</v>
      </c>
      <c r="U5983" s="35" cm="1">
        <f t="array" ref="U5983">INDEX('Pricing Strategy'!$F$4:$F$71,MATCH(1,(Dataset!$O5983='Pricing Strategy'!$B$4:$B$71)*(Dataset!$Q5983='Pricing Strategy'!$C$4:$C$71)*(Dataset!$R5983='Pricing Strategy'!$D$4:$D$71),))</f>
        <v>0.4</v>
      </c>
      <c r="V5983" s="3">
        <f>Dataset!$T5983*(1-Dataset!$U5983)</f>
        <v>331.2</v>
      </c>
    </row>
    <row r="5984" spans="1:22" x14ac:dyDescent="0.3">
      <c r="A5984" s="32"/>
      <c r="C5984" s="3">
        <v>5979</v>
      </c>
      <c r="D5984" s="3" t="s">
        <v>8610</v>
      </c>
      <c r="E5984" s="34">
        <v>42254</v>
      </c>
      <c r="F5984" s="34">
        <v>42260</v>
      </c>
      <c r="G5984" s="3" t="s">
        <v>46</v>
      </c>
      <c r="H5984" s="3" t="s">
        <v>436</v>
      </c>
      <c r="I5984" s="3" t="s">
        <v>437</v>
      </c>
      <c r="J5984" s="3" t="s">
        <v>98</v>
      </c>
      <c r="K5984" s="3" t="s">
        <v>23</v>
      </c>
      <c r="L5984" s="3" t="s">
        <v>4554</v>
      </c>
      <c r="M5984" s="3" t="s">
        <v>646</v>
      </c>
      <c r="N5984" s="3">
        <v>74133</v>
      </c>
      <c r="O5984" s="3" t="s">
        <v>101</v>
      </c>
      <c r="P5984" s="3" t="s">
        <v>3828</v>
      </c>
      <c r="Q5984" s="3" t="s">
        <v>28</v>
      </c>
      <c r="R5984" s="3" t="s">
        <v>52</v>
      </c>
      <c r="S5984" s="3" t="s">
        <v>3279</v>
      </c>
      <c r="T5984" s="3">
        <v>429.9</v>
      </c>
      <c r="U5984" s="35" cm="1">
        <f t="array" ref="U5984">INDEX('Pricing Strategy'!$F$4:$F$71,MATCH(1,(Dataset!$O5984='Pricing Strategy'!$B$4:$B$71)*(Dataset!$Q5984='Pricing Strategy'!$C$4:$C$71)*(Dataset!$R5984='Pricing Strategy'!$D$4:$D$71),))</f>
        <v>0.35</v>
      </c>
      <c r="V5984" s="3">
        <f>Dataset!$T5984*(1-Dataset!$U5984)</f>
        <v>279.435</v>
      </c>
    </row>
    <row r="5985" spans="1:22" x14ac:dyDescent="0.3">
      <c r="A5985" s="32"/>
      <c r="C5985" s="3">
        <v>5980</v>
      </c>
      <c r="D5985" s="3" t="s">
        <v>8610</v>
      </c>
      <c r="E5985" s="34">
        <v>42254</v>
      </c>
      <c r="F5985" s="34">
        <v>42260</v>
      </c>
      <c r="G5985" s="3" t="s">
        <v>46</v>
      </c>
      <c r="H5985" s="3" t="s">
        <v>436</v>
      </c>
      <c r="I5985" s="3" t="s">
        <v>437</v>
      </c>
      <c r="J5985" s="3" t="s">
        <v>98</v>
      </c>
      <c r="K5985" s="3" t="s">
        <v>23</v>
      </c>
      <c r="L5985" s="3" t="s">
        <v>4554</v>
      </c>
      <c r="M5985" s="3" t="s">
        <v>646</v>
      </c>
      <c r="N5985" s="3">
        <v>74133</v>
      </c>
      <c r="O5985" s="3" t="s">
        <v>101</v>
      </c>
      <c r="P5985" s="3" t="s">
        <v>164</v>
      </c>
      <c r="Q5985" s="3" t="s">
        <v>42</v>
      </c>
      <c r="R5985" s="3" t="s">
        <v>71</v>
      </c>
      <c r="S5985" s="3" t="s">
        <v>165</v>
      </c>
      <c r="T5985" s="3">
        <v>32.06</v>
      </c>
      <c r="U5985" s="35" cm="1">
        <f t="array" ref="U5985">INDEX('Pricing Strategy'!$F$4:$F$71,MATCH(1,(Dataset!$O5985='Pricing Strategy'!$B$4:$B$71)*(Dataset!$Q5985='Pricing Strategy'!$C$4:$C$71)*(Dataset!$R5985='Pricing Strategy'!$D$4:$D$71),))</f>
        <v>0.3</v>
      </c>
      <c r="V5985" s="3">
        <f>Dataset!$T5985*(1-Dataset!$U5985)</f>
        <v>22.442</v>
      </c>
    </row>
    <row r="5986" spans="1:22" x14ac:dyDescent="0.3">
      <c r="A5986" s="32"/>
      <c r="C5986" s="3">
        <v>5981</v>
      </c>
      <c r="D5986" s="3" t="s">
        <v>8610</v>
      </c>
      <c r="E5986" s="34">
        <v>42254</v>
      </c>
      <c r="F5986" s="34">
        <v>42260</v>
      </c>
      <c r="G5986" s="3" t="s">
        <v>46</v>
      </c>
      <c r="H5986" s="3" t="s">
        <v>436</v>
      </c>
      <c r="I5986" s="3" t="s">
        <v>437</v>
      </c>
      <c r="J5986" s="3" t="s">
        <v>98</v>
      </c>
      <c r="K5986" s="3" t="s">
        <v>23</v>
      </c>
      <c r="L5986" s="3" t="s">
        <v>4554</v>
      </c>
      <c r="M5986" s="3" t="s">
        <v>646</v>
      </c>
      <c r="N5986" s="3">
        <v>74133</v>
      </c>
      <c r="O5986" s="3" t="s">
        <v>101</v>
      </c>
      <c r="P5986" s="3" t="s">
        <v>714</v>
      </c>
      <c r="Q5986" s="3" t="s">
        <v>28</v>
      </c>
      <c r="R5986" s="3" t="s">
        <v>32</v>
      </c>
      <c r="S5986" s="3" t="s">
        <v>715</v>
      </c>
      <c r="T5986" s="3">
        <v>161.96</v>
      </c>
      <c r="U5986" s="35" cm="1">
        <f t="array" ref="U5986">INDEX('Pricing Strategy'!$F$4:$F$71,MATCH(1,(Dataset!$O5986='Pricing Strategy'!$B$4:$B$71)*(Dataset!$Q5986='Pricing Strategy'!$C$4:$C$71)*(Dataset!$R5986='Pricing Strategy'!$D$4:$D$71),))</f>
        <v>0.35</v>
      </c>
      <c r="V5986" s="3">
        <f>Dataset!$T5986*(1-Dataset!$U5986)</f>
        <v>105.27400000000002</v>
      </c>
    </row>
    <row r="5987" spans="1:22" x14ac:dyDescent="0.3">
      <c r="A5987" s="32"/>
      <c r="C5987" s="3">
        <v>5982</v>
      </c>
      <c r="D5987" s="3" t="s">
        <v>8610</v>
      </c>
      <c r="E5987" s="34">
        <v>42254</v>
      </c>
      <c r="F5987" s="34">
        <v>42260</v>
      </c>
      <c r="G5987" s="3" t="s">
        <v>46</v>
      </c>
      <c r="H5987" s="3" t="s">
        <v>436</v>
      </c>
      <c r="I5987" s="3" t="s">
        <v>437</v>
      </c>
      <c r="J5987" s="3" t="s">
        <v>98</v>
      </c>
      <c r="K5987" s="3" t="s">
        <v>23</v>
      </c>
      <c r="L5987" s="3" t="s">
        <v>4554</v>
      </c>
      <c r="M5987" s="3" t="s">
        <v>646</v>
      </c>
      <c r="N5987" s="3">
        <v>74133</v>
      </c>
      <c r="O5987" s="3" t="s">
        <v>101</v>
      </c>
      <c r="P5987" s="3" t="s">
        <v>1334</v>
      </c>
      <c r="Q5987" s="3" t="s">
        <v>42</v>
      </c>
      <c r="R5987" s="3" t="s">
        <v>55</v>
      </c>
      <c r="S5987" s="3" t="s">
        <v>1335</v>
      </c>
      <c r="T5987" s="3">
        <v>19.86</v>
      </c>
      <c r="U5987" s="35" cm="1">
        <f t="array" ref="U5987">INDEX('Pricing Strategy'!$F$4:$F$71,MATCH(1,(Dataset!$O5987='Pricing Strategy'!$B$4:$B$71)*(Dataset!$Q5987='Pricing Strategy'!$C$4:$C$71)*(Dataset!$R5987='Pricing Strategy'!$D$4:$D$71),))</f>
        <v>0.4</v>
      </c>
      <c r="V5987" s="3">
        <f>Dataset!$T5987*(1-Dataset!$U5987)</f>
        <v>11.915999999999999</v>
      </c>
    </row>
    <row r="5988" spans="1:22" x14ac:dyDescent="0.3">
      <c r="A5988" s="32"/>
      <c r="C5988" s="3">
        <v>5983</v>
      </c>
      <c r="D5988" s="3" t="s">
        <v>8611</v>
      </c>
      <c r="E5988" s="34">
        <v>43060</v>
      </c>
      <c r="F5988" s="34">
        <v>43067</v>
      </c>
      <c r="G5988" s="3" t="s">
        <v>46</v>
      </c>
      <c r="H5988" s="3" t="s">
        <v>1371</v>
      </c>
      <c r="I5988" s="3" t="s">
        <v>1372</v>
      </c>
      <c r="J5988" s="3" t="s">
        <v>22</v>
      </c>
      <c r="K5988" s="3" t="s">
        <v>23</v>
      </c>
      <c r="L5988" s="3" t="s">
        <v>262</v>
      </c>
      <c r="M5988" s="3" t="s">
        <v>263</v>
      </c>
      <c r="N5988" s="3">
        <v>10035</v>
      </c>
      <c r="O5988" s="3" t="s">
        <v>144</v>
      </c>
      <c r="P5988" s="3" t="s">
        <v>7338</v>
      </c>
      <c r="Q5988" s="3" t="s">
        <v>42</v>
      </c>
      <c r="R5988" s="3" t="s">
        <v>86</v>
      </c>
      <c r="S5988" s="3" t="s">
        <v>7339</v>
      </c>
      <c r="T5988" s="3">
        <v>12.96</v>
      </c>
      <c r="U5988" s="35" cm="1">
        <f t="array" ref="U5988">INDEX('Pricing Strategy'!$F$4:$F$71,MATCH(1,(Dataset!$O5988='Pricing Strategy'!$B$4:$B$71)*(Dataset!$Q5988='Pricing Strategy'!$C$4:$C$71)*(Dataset!$R5988='Pricing Strategy'!$D$4:$D$71),))</f>
        <v>0.4</v>
      </c>
      <c r="V5988" s="3">
        <f>Dataset!$T5988*(1-Dataset!$U5988)</f>
        <v>7.7759999999999998</v>
      </c>
    </row>
    <row r="5989" spans="1:22" x14ac:dyDescent="0.3">
      <c r="A5989" s="32"/>
      <c r="C5989" s="3">
        <v>5984</v>
      </c>
      <c r="D5989" s="3" t="s">
        <v>8612</v>
      </c>
      <c r="E5989" s="34">
        <v>43359</v>
      </c>
      <c r="F5989" s="34">
        <v>43361</v>
      </c>
      <c r="G5989" s="3" t="s">
        <v>19</v>
      </c>
      <c r="H5989" s="3" t="s">
        <v>6494</v>
      </c>
      <c r="I5989" s="3" t="s">
        <v>6495</v>
      </c>
      <c r="J5989" s="3" t="s">
        <v>22</v>
      </c>
      <c r="K5989" s="3" t="s">
        <v>23</v>
      </c>
      <c r="L5989" s="3" t="s">
        <v>142</v>
      </c>
      <c r="M5989" s="3" t="s">
        <v>143</v>
      </c>
      <c r="N5989" s="3">
        <v>19143</v>
      </c>
      <c r="O5989" s="3" t="s">
        <v>144</v>
      </c>
      <c r="P5989" s="3" t="s">
        <v>2460</v>
      </c>
      <c r="Q5989" s="3" t="s">
        <v>42</v>
      </c>
      <c r="R5989" s="3" t="s">
        <v>86</v>
      </c>
      <c r="S5989" s="3" t="s">
        <v>2461</v>
      </c>
      <c r="T5989" s="3">
        <v>20.544</v>
      </c>
      <c r="U5989" s="35" cm="1">
        <f t="array" ref="U5989">INDEX('Pricing Strategy'!$F$4:$F$71,MATCH(1,(Dataset!$O5989='Pricing Strategy'!$B$4:$B$71)*(Dataset!$Q5989='Pricing Strategy'!$C$4:$C$71)*(Dataset!$R5989='Pricing Strategy'!$D$4:$D$71),))</f>
        <v>0.4</v>
      </c>
      <c r="V5989" s="3">
        <f>Dataset!$T5989*(1-Dataset!$U5989)</f>
        <v>12.3264</v>
      </c>
    </row>
    <row r="5990" spans="1:22" x14ac:dyDescent="0.3">
      <c r="A5990" s="32"/>
      <c r="C5990" s="3">
        <v>5985</v>
      </c>
      <c r="D5990" s="3" t="s">
        <v>8613</v>
      </c>
      <c r="E5990" s="34">
        <v>42935</v>
      </c>
      <c r="F5990" s="34">
        <v>42941</v>
      </c>
      <c r="G5990" s="3" t="s">
        <v>46</v>
      </c>
      <c r="H5990" s="3" t="s">
        <v>4875</v>
      </c>
      <c r="I5990" s="3" t="s">
        <v>4876</v>
      </c>
      <c r="J5990" s="3" t="s">
        <v>22</v>
      </c>
      <c r="K5990" s="3" t="s">
        <v>23</v>
      </c>
      <c r="L5990" s="3" t="s">
        <v>7623</v>
      </c>
      <c r="M5990" s="3" t="s">
        <v>1489</v>
      </c>
      <c r="N5990" s="3">
        <v>39401</v>
      </c>
      <c r="O5990" s="3" t="s">
        <v>26</v>
      </c>
      <c r="P5990" s="3" t="s">
        <v>5994</v>
      </c>
      <c r="Q5990" s="3" t="s">
        <v>28</v>
      </c>
      <c r="R5990" s="3" t="s">
        <v>61</v>
      </c>
      <c r="S5990" s="3" t="s">
        <v>5995</v>
      </c>
      <c r="T5990" s="3">
        <v>185.58</v>
      </c>
      <c r="U5990" s="35" cm="1">
        <f t="array" ref="U5990">INDEX('Pricing Strategy'!$F$4:$F$71,MATCH(1,(Dataset!$O5990='Pricing Strategy'!$B$4:$B$71)*(Dataset!$Q5990='Pricing Strategy'!$C$4:$C$71)*(Dataset!$R5990='Pricing Strategy'!$D$4:$D$71),))</f>
        <v>0.25</v>
      </c>
      <c r="V5990" s="3">
        <f>Dataset!$T5990*(1-Dataset!$U5990)</f>
        <v>139.185</v>
      </c>
    </row>
    <row r="5991" spans="1:22" x14ac:dyDescent="0.3">
      <c r="A5991" s="32"/>
      <c r="C5991" s="3">
        <v>5986</v>
      </c>
      <c r="D5991" s="3" t="s">
        <v>8613</v>
      </c>
      <c r="E5991" s="34">
        <v>42935</v>
      </c>
      <c r="F5991" s="34">
        <v>42941</v>
      </c>
      <c r="G5991" s="3" t="s">
        <v>46</v>
      </c>
      <c r="H5991" s="3" t="s">
        <v>4875</v>
      </c>
      <c r="I5991" s="3" t="s">
        <v>4876</v>
      </c>
      <c r="J5991" s="3" t="s">
        <v>22</v>
      </c>
      <c r="K5991" s="3" t="s">
        <v>23</v>
      </c>
      <c r="L5991" s="3" t="s">
        <v>7623</v>
      </c>
      <c r="M5991" s="3" t="s">
        <v>1489</v>
      </c>
      <c r="N5991" s="3">
        <v>39401</v>
      </c>
      <c r="O5991" s="3" t="s">
        <v>26</v>
      </c>
      <c r="P5991" s="3" t="s">
        <v>6813</v>
      </c>
      <c r="Q5991" s="3" t="s">
        <v>42</v>
      </c>
      <c r="R5991" s="3" t="s">
        <v>71</v>
      </c>
      <c r="S5991" s="3" t="s">
        <v>6814</v>
      </c>
      <c r="T5991" s="3">
        <v>77.56</v>
      </c>
      <c r="U5991" s="35" cm="1">
        <f t="array" ref="U5991">INDEX('Pricing Strategy'!$F$4:$F$71,MATCH(1,(Dataset!$O5991='Pricing Strategy'!$B$4:$B$71)*(Dataset!$Q5991='Pricing Strategy'!$C$4:$C$71)*(Dataset!$R5991='Pricing Strategy'!$D$4:$D$71),))</f>
        <v>0.25</v>
      </c>
      <c r="V5991" s="3">
        <f>Dataset!$T5991*(1-Dataset!$U5991)</f>
        <v>58.17</v>
      </c>
    </row>
    <row r="5992" spans="1:22" x14ac:dyDescent="0.3">
      <c r="A5992" s="32"/>
      <c r="C5992" s="3">
        <v>5987</v>
      </c>
      <c r="D5992" s="3" t="s">
        <v>8613</v>
      </c>
      <c r="E5992" s="34">
        <v>42935</v>
      </c>
      <c r="F5992" s="34">
        <v>42941</v>
      </c>
      <c r="G5992" s="3" t="s">
        <v>46</v>
      </c>
      <c r="H5992" s="3" t="s">
        <v>4875</v>
      </c>
      <c r="I5992" s="3" t="s">
        <v>4876</v>
      </c>
      <c r="J5992" s="3" t="s">
        <v>22</v>
      </c>
      <c r="K5992" s="3" t="s">
        <v>23</v>
      </c>
      <c r="L5992" s="3" t="s">
        <v>7623</v>
      </c>
      <c r="M5992" s="3" t="s">
        <v>1489</v>
      </c>
      <c r="N5992" s="3">
        <v>39401</v>
      </c>
      <c r="O5992" s="3" t="s">
        <v>26</v>
      </c>
      <c r="P5992" s="3" t="s">
        <v>884</v>
      </c>
      <c r="Q5992" s="3" t="s">
        <v>42</v>
      </c>
      <c r="R5992" s="3" t="s">
        <v>55</v>
      </c>
      <c r="S5992" s="3" t="s">
        <v>885</v>
      </c>
      <c r="T5992" s="3">
        <v>87.92</v>
      </c>
      <c r="U5992" s="35" cm="1">
        <f t="array" ref="U5992">INDEX('Pricing Strategy'!$F$4:$F$71,MATCH(1,(Dataset!$O5992='Pricing Strategy'!$B$4:$B$71)*(Dataset!$Q5992='Pricing Strategy'!$C$4:$C$71)*(Dataset!$R5992='Pricing Strategy'!$D$4:$D$71),))</f>
        <v>0.35</v>
      </c>
      <c r="V5992" s="3">
        <f>Dataset!$T5992*(1-Dataset!$U5992)</f>
        <v>57.148000000000003</v>
      </c>
    </row>
    <row r="5993" spans="1:22" x14ac:dyDescent="0.3">
      <c r="A5993" s="32"/>
      <c r="C5993" s="3">
        <v>5988</v>
      </c>
      <c r="D5993" s="3" t="s">
        <v>8613</v>
      </c>
      <c r="E5993" s="34">
        <v>42935</v>
      </c>
      <c r="F5993" s="34">
        <v>42941</v>
      </c>
      <c r="G5993" s="3" t="s">
        <v>46</v>
      </c>
      <c r="H5993" s="3" t="s">
        <v>4875</v>
      </c>
      <c r="I5993" s="3" t="s">
        <v>4876</v>
      </c>
      <c r="J5993" s="3" t="s">
        <v>22</v>
      </c>
      <c r="K5993" s="3" t="s">
        <v>23</v>
      </c>
      <c r="L5993" s="3" t="s">
        <v>7623</v>
      </c>
      <c r="M5993" s="3" t="s">
        <v>1489</v>
      </c>
      <c r="N5993" s="3">
        <v>39401</v>
      </c>
      <c r="O5993" s="3" t="s">
        <v>26</v>
      </c>
      <c r="P5993" s="3" t="s">
        <v>6540</v>
      </c>
      <c r="Q5993" s="3" t="s">
        <v>42</v>
      </c>
      <c r="R5993" s="3" t="s">
        <v>86</v>
      </c>
      <c r="S5993" s="3" t="s">
        <v>6541</v>
      </c>
      <c r="T5993" s="3">
        <v>245.94</v>
      </c>
      <c r="U5993" s="35" cm="1">
        <f t="array" ref="U5993">INDEX('Pricing Strategy'!$F$4:$F$71,MATCH(1,(Dataset!$O5993='Pricing Strategy'!$B$4:$B$71)*(Dataset!$Q5993='Pricing Strategy'!$C$4:$C$71)*(Dataset!$R5993='Pricing Strategy'!$D$4:$D$71),))</f>
        <v>0.25</v>
      </c>
      <c r="V5993" s="3">
        <f>Dataset!$T5993*(1-Dataset!$U5993)</f>
        <v>184.45499999999998</v>
      </c>
    </row>
    <row r="5994" spans="1:22" x14ac:dyDescent="0.3">
      <c r="A5994" s="32"/>
      <c r="C5994" s="3">
        <v>5989</v>
      </c>
      <c r="D5994" s="3" t="s">
        <v>8613</v>
      </c>
      <c r="E5994" s="34">
        <v>42935</v>
      </c>
      <c r="F5994" s="34">
        <v>42941</v>
      </c>
      <c r="G5994" s="3" t="s">
        <v>46</v>
      </c>
      <c r="H5994" s="3" t="s">
        <v>4875</v>
      </c>
      <c r="I5994" s="3" t="s">
        <v>4876</v>
      </c>
      <c r="J5994" s="3" t="s">
        <v>22</v>
      </c>
      <c r="K5994" s="3" t="s">
        <v>23</v>
      </c>
      <c r="L5994" s="3" t="s">
        <v>7623</v>
      </c>
      <c r="M5994" s="3" t="s">
        <v>1489</v>
      </c>
      <c r="N5994" s="3">
        <v>39401</v>
      </c>
      <c r="O5994" s="3" t="s">
        <v>26</v>
      </c>
      <c r="P5994" s="3" t="s">
        <v>1865</v>
      </c>
      <c r="Q5994" s="3" t="s">
        <v>42</v>
      </c>
      <c r="R5994" s="3" t="s">
        <v>71</v>
      </c>
      <c r="S5994" s="3" t="s">
        <v>1866</v>
      </c>
      <c r="T5994" s="3">
        <v>8.6</v>
      </c>
      <c r="U5994" s="35" cm="1">
        <f t="array" ref="U5994">INDEX('Pricing Strategy'!$F$4:$F$71,MATCH(1,(Dataset!$O5994='Pricing Strategy'!$B$4:$B$71)*(Dataset!$Q5994='Pricing Strategy'!$C$4:$C$71)*(Dataset!$R5994='Pricing Strategy'!$D$4:$D$71),))</f>
        <v>0.25</v>
      </c>
      <c r="V5994" s="3">
        <f>Dataset!$T5994*(1-Dataset!$U5994)</f>
        <v>6.4499999999999993</v>
      </c>
    </row>
    <row r="5995" spans="1:22" x14ac:dyDescent="0.3">
      <c r="A5995" s="32"/>
      <c r="C5995" s="3">
        <v>5990</v>
      </c>
      <c r="D5995" s="3" t="s">
        <v>8613</v>
      </c>
      <c r="E5995" s="34">
        <v>42935</v>
      </c>
      <c r="F5995" s="34">
        <v>42941</v>
      </c>
      <c r="G5995" s="3" t="s">
        <v>46</v>
      </c>
      <c r="H5995" s="3" t="s">
        <v>4875</v>
      </c>
      <c r="I5995" s="3" t="s">
        <v>4876</v>
      </c>
      <c r="J5995" s="3" t="s">
        <v>22</v>
      </c>
      <c r="K5995" s="3" t="s">
        <v>23</v>
      </c>
      <c r="L5995" s="3" t="s">
        <v>7623</v>
      </c>
      <c r="M5995" s="3" t="s">
        <v>1489</v>
      </c>
      <c r="N5995" s="3">
        <v>39401</v>
      </c>
      <c r="O5995" s="3" t="s">
        <v>26</v>
      </c>
      <c r="P5995" s="3" t="s">
        <v>7495</v>
      </c>
      <c r="Q5995" s="3" t="s">
        <v>28</v>
      </c>
      <c r="R5995" s="3" t="s">
        <v>29</v>
      </c>
      <c r="S5995" s="3" t="s">
        <v>7496</v>
      </c>
      <c r="T5995" s="3">
        <v>504.9</v>
      </c>
      <c r="U5995" s="35" cm="1">
        <f t="array" ref="U5995">INDEX('Pricing Strategy'!$F$4:$F$71,MATCH(1,(Dataset!$O5995='Pricing Strategy'!$B$4:$B$71)*(Dataset!$Q5995='Pricing Strategy'!$C$4:$C$71)*(Dataset!$R5995='Pricing Strategy'!$D$4:$D$71),))</f>
        <v>0.35</v>
      </c>
      <c r="V5995" s="3">
        <f>Dataset!$T5995*(1-Dataset!$U5995)</f>
        <v>328.185</v>
      </c>
    </row>
    <row r="5996" spans="1:22" x14ac:dyDescent="0.3">
      <c r="A5996" s="32"/>
      <c r="C5996" s="3">
        <v>5991</v>
      </c>
      <c r="D5996" s="3" t="s">
        <v>8614</v>
      </c>
      <c r="E5996" s="34">
        <v>43358</v>
      </c>
      <c r="F5996" s="34">
        <v>43364</v>
      </c>
      <c r="G5996" s="3" t="s">
        <v>46</v>
      </c>
      <c r="H5996" s="3" t="s">
        <v>2493</v>
      </c>
      <c r="I5996" s="3" t="s">
        <v>2494</v>
      </c>
      <c r="J5996" s="3" t="s">
        <v>22</v>
      </c>
      <c r="K5996" s="3" t="s">
        <v>23</v>
      </c>
      <c r="L5996" s="3" t="s">
        <v>38</v>
      </c>
      <c r="M5996" s="3" t="s">
        <v>39</v>
      </c>
      <c r="N5996" s="3">
        <v>90049</v>
      </c>
      <c r="O5996" s="3" t="s">
        <v>40</v>
      </c>
      <c r="P5996" s="3" t="s">
        <v>4729</v>
      </c>
      <c r="Q5996" s="3" t="s">
        <v>42</v>
      </c>
      <c r="R5996" s="3" t="s">
        <v>71</v>
      </c>
      <c r="S5996" s="3" t="s">
        <v>4730</v>
      </c>
      <c r="T5996" s="3">
        <v>2357.4879999999998</v>
      </c>
      <c r="U5996" s="35" cm="1">
        <f t="array" ref="U5996">INDEX('Pricing Strategy'!$F$4:$F$71,MATCH(1,(Dataset!$O5996='Pricing Strategy'!$B$4:$B$71)*(Dataset!$Q5996='Pricing Strategy'!$C$4:$C$71)*(Dataset!$R5996='Pricing Strategy'!$D$4:$D$71),))</f>
        <v>0.4</v>
      </c>
      <c r="V5996" s="3">
        <f>Dataset!$T5996*(1-Dataset!$U5996)</f>
        <v>1414.4927999999998</v>
      </c>
    </row>
    <row r="5997" spans="1:22" x14ac:dyDescent="0.3">
      <c r="A5997" s="32"/>
      <c r="C5997" s="3">
        <v>5992</v>
      </c>
      <c r="D5997" s="3" t="s">
        <v>8614</v>
      </c>
      <c r="E5997" s="34">
        <v>43358</v>
      </c>
      <c r="F5997" s="34">
        <v>43364</v>
      </c>
      <c r="G5997" s="3" t="s">
        <v>46</v>
      </c>
      <c r="H5997" s="3" t="s">
        <v>2493</v>
      </c>
      <c r="I5997" s="3" t="s">
        <v>2494</v>
      </c>
      <c r="J5997" s="3" t="s">
        <v>22</v>
      </c>
      <c r="K5997" s="3" t="s">
        <v>23</v>
      </c>
      <c r="L5997" s="3" t="s">
        <v>38</v>
      </c>
      <c r="M5997" s="3" t="s">
        <v>39</v>
      </c>
      <c r="N5997" s="3">
        <v>90049</v>
      </c>
      <c r="O5997" s="3" t="s">
        <v>40</v>
      </c>
      <c r="P5997" s="3" t="s">
        <v>834</v>
      </c>
      <c r="Q5997" s="3" t="s">
        <v>67</v>
      </c>
      <c r="R5997" s="3" t="s">
        <v>68</v>
      </c>
      <c r="S5997" s="3" t="s">
        <v>835</v>
      </c>
      <c r="T5997" s="3">
        <v>369.54399999999998</v>
      </c>
      <c r="U5997" s="35" cm="1">
        <f t="array" ref="U5997">INDEX('Pricing Strategy'!$F$4:$F$71,MATCH(1,(Dataset!$O5997='Pricing Strategy'!$B$4:$B$71)*(Dataset!$Q5997='Pricing Strategy'!$C$4:$C$71)*(Dataset!$R5997='Pricing Strategy'!$D$4:$D$71),))</f>
        <v>0.4</v>
      </c>
      <c r="V5997" s="3">
        <f>Dataset!$T5997*(1-Dataset!$U5997)</f>
        <v>221.72639999999998</v>
      </c>
    </row>
    <row r="5998" spans="1:22" x14ac:dyDescent="0.3">
      <c r="A5998" s="32"/>
      <c r="C5998" s="3">
        <v>5993</v>
      </c>
      <c r="D5998" s="3" t="s">
        <v>8614</v>
      </c>
      <c r="E5998" s="34">
        <v>43358</v>
      </c>
      <c r="F5998" s="34">
        <v>43364</v>
      </c>
      <c r="G5998" s="3" t="s">
        <v>46</v>
      </c>
      <c r="H5998" s="3" t="s">
        <v>2493</v>
      </c>
      <c r="I5998" s="3" t="s">
        <v>2494</v>
      </c>
      <c r="J5998" s="3" t="s">
        <v>22</v>
      </c>
      <c r="K5998" s="3" t="s">
        <v>23</v>
      </c>
      <c r="L5998" s="3" t="s">
        <v>38</v>
      </c>
      <c r="M5998" s="3" t="s">
        <v>39</v>
      </c>
      <c r="N5998" s="3">
        <v>90049</v>
      </c>
      <c r="O5998" s="3" t="s">
        <v>40</v>
      </c>
      <c r="P5998" s="3" t="s">
        <v>1539</v>
      </c>
      <c r="Q5998" s="3" t="s">
        <v>28</v>
      </c>
      <c r="R5998" s="3" t="s">
        <v>32</v>
      </c>
      <c r="S5998" s="3" t="s">
        <v>1540</v>
      </c>
      <c r="T5998" s="3">
        <v>184.75200000000001</v>
      </c>
      <c r="U5998" s="35" cm="1">
        <f t="array" ref="U5998">INDEX('Pricing Strategy'!$F$4:$F$71,MATCH(1,(Dataset!$O5998='Pricing Strategy'!$B$4:$B$71)*(Dataset!$Q5998='Pricing Strategy'!$C$4:$C$71)*(Dataset!$R5998='Pricing Strategy'!$D$4:$D$71),))</f>
        <v>0.45</v>
      </c>
      <c r="V5998" s="3">
        <f>Dataset!$T5998*(1-Dataset!$U5998)</f>
        <v>101.61360000000002</v>
      </c>
    </row>
    <row r="5999" spans="1:22" x14ac:dyDescent="0.3">
      <c r="A5999" s="32"/>
      <c r="C5999" s="3">
        <v>5994</v>
      </c>
      <c r="D5999" s="3" t="s">
        <v>8615</v>
      </c>
      <c r="E5999" s="34">
        <v>43080</v>
      </c>
      <c r="F5999" s="34">
        <v>43080</v>
      </c>
      <c r="G5999" s="3" t="s">
        <v>1290</v>
      </c>
      <c r="H5999" s="3" t="s">
        <v>3099</v>
      </c>
      <c r="I5999" s="3" t="s">
        <v>3100</v>
      </c>
      <c r="J5999" s="3" t="s">
        <v>37</v>
      </c>
      <c r="K5999" s="3" t="s">
        <v>23</v>
      </c>
      <c r="L5999" s="3" t="s">
        <v>493</v>
      </c>
      <c r="M5999" s="3" t="s">
        <v>494</v>
      </c>
      <c r="N5999" s="3">
        <v>43229</v>
      </c>
      <c r="O5999" s="3" t="s">
        <v>144</v>
      </c>
      <c r="P5999" s="3" t="s">
        <v>2812</v>
      </c>
      <c r="Q5999" s="3" t="s">
        <v>42</v>
      </c>
      <c r="R5999" s="3" t="s">
        <v>55</v>
      </c>
      <c r="S5999" s="3" t="s">
        <v>2813</v>
      </c>
      <c r="T5999" s="3">
        <v>64.959999999999994</v>
      </c>
      <c r="U5999" s="35" cm="1">
        <f t="array" ref="U5999">INDEX('Pricing Strategy'!$F$4:$F$71,MATCH(1,(Dataset!$O5999='Pricing Strategy'!$B$4:$B$71)*(Dataset!$Q5999='Pricing Strategy'!$C$4:$C$71)*(Dataset!$R5999='Pricing Strategy'!$D$4:$D$71),))</f>
        <v>0.5</v>
      </c>
      <c r="V5999" s="3">
        <f>Dataset!$T5999*(1-Dataset!$U5999)</f>
        <v>32.479999999999997</v>
      </c>
    </row>
    <row r="6000" spans="1:22" x14ac:dyDescent="0.3">
      <c r="A6000" s="32"/>
      <c r="C6000" s="3">
        <v>5995</v>
      </c>
      <c r="D6000" s="3" t="s">
        <v>8615</v>
      </c>
      <c r="E6000" s="34">
        <v>43080</v>
      </c>
      <c r="F6000" s="34">
        <v>43080</v>
      </c>
      <c r="G6000" s="3" t="s">
        <v>1290</v>
      </c>
      <c r="H6000" s="3" t="s">
        <v>3099</v>
      </c>
      <c r="I6000" s="3" t="s">
        <v>3100</v>
      </c>
      <c r="J6000" s="3" t="s">
        <v>37</v>
      </c>
      <c r="K6000" s="3" t="s">
        <v>23</v>
      </c>
      <c r="L6000" s="3" t="s">
        <v>493</v>
      </c>
      <c r="M6000" s="3" t="s">
        <v>494</v>
      </c>
      <c r="N6000" s="3">
        <v>43229</v>
      </c>
      <c r="O6000" s="3" t="s">
        <v>144</v>
      </c>
      <c r="P6000" s="3" t="s">
        <v>6833</v>
      </c>
      <c r="Q6000" s="3" t="s">
        <v>42</v>
      </c>
      <c r="R6000" s="3" t="s">
        <v>575</v>
      </c>
      <c r="S6000" s="3" t="s">
        <v>6834</v>
      </c>
      <c r="T6000" s="3">
        <v>13.52</v>
      </c>
      <c r="U6000" s="35" cm="1">
        <f t="array" ref="U6000">INDEX('Pricing Strategy'!$F$4:$F$71,MATCH(1,(Dataset!$O6000='Pricing Strategy'!$B$4:$B$71)*(Dataset!$Q6000='Pricing Strategy'!$C$4:$C$71)*(Dataset!$R6000='Pricing Strategy'!$D$4:$D$71),))</f>
        <v>0.45</v>
      </c>
      <c r="V6000" s="3">
        <f>Dataset!$T6000*(1-Dataset!$U6000)</f>
        <v>7.4359999999999999</v>
      </c>
    </row>
    <row r="6001" spans="1:22" x14ac:dyDescent="0.3">
      <c r="A6001" s="32"/>
      <c r="C6001" s="3">
        <v>5996</v>
      </c>
      <c r="D6001" s="3" t="s">
        <v>8615</v>
      </c>
      <c r="E6001" s="34">
        <v>43080</v>
      </c>
      <c r="F6001" s="34">
        <v>43080</v>
      </c>
      <c r="G6001" s="3" t="s">
        <v>1290</v>
      </c>
      <c r="H6001" s="3" t="s">
        <v>3099</v>
      </c>
      <c r="I6001" s="3" t="s">
        <v>3100</v>
      </c>
      <c r="J6001" s="3" t="s">
        <v>37</v>
      </c>
      <c r="K6001" s="3" t="s">
        <v>23</v>
      </c>
      <c r="L6001" s="3" t="s">
        <v>493</v>
      </c>
      <c r="M6001" s="3" t="s">
        <v>494</v>
      </c>
      <c r="N6001" s="3">
        <v>43229</v>
      </c>
      <c r="O6001" s="3" t="s">
        <v>144</v>
      </c>
      <c r="P6001" s="3" t="s">
        <v>6960</v>
      </c>
      <c r="Q6001" s="3" t="s">
        <v>28</v>
      </c>
      <c r="R6001" s="3" t="s">
        <v>32</v>
      </c>
      <c r="S6001" s="3" t="s">
        <v>6961</v>
      </c>
      <c r="T6001" s="3">
        <v>458.43</v>
      </c>
      <c r="U6001" s="35" cm="1">
        <f t="array" ref="U6001">INDEX('Pricing Strategy'!$F$4:$F$71,MATCH(1,(Dataset!$O6001='Pricing Strategy'!$B$4:$B$71)*(Dataset!$Q6001='Pricing Strategy'!$C$4:$C$71)*(Dataset!$R6001='Pricing Strategy'!$D$4:$D$71),))</f>
        <v>0.45</v>
      </c>
      <c r="V6001" s="3">
        <f>Dataset!$T6001*(1-Dataset!$U6001)</f>
        <v>252.13650000000001</v>
      </c>
    </row>
    <row r="6002" spans="1:22" x14ac:dyDescent="0.3">
      <c r="A6002" s="32"/>
      <c r="C6002" s="3">
        <v>5997</v>
      </c>
      <c r="D6002" s="3" t="s">
        <v>8615</v>
      </c>
      <c r="E6002" s="34">
        <v>43080</v>
      </c>
      <c r="F6002" s="34">
        <v>43080</v>
      </c>
      <c r="G6002" s="3" t="s">
        <v>1290</v>
      </c>
      <c r="H6002" s="3" t="s">
        <v>3099</v>
      </c>
      <c r="I6002" s="3" t="s">
        <v>3100</v>
      </c>
      <c r="J6002" s="3" t="s">
        <v>37</v>
      </c>
      <c r="K6002" s="3" t="s">
        <v>23</v>
      </c>
      <c r="L6002" s="3" t="s">
        <v>493</v>
      </c>
      <c r="M6002" s="3" t="s">
        <v>494</v>
      </c>
      <c r="N6002" s="3">
        <v>43229</v>
      </c>
      <c r="O6002" s="3" t="s">
        <v>144</v>
      </c>
      <c r="P6002" s="3" t="s">
        <v>2515</v>
      </c>
      <c r="Q6002" s="3" t="s">
        <v>42</v>
      </c>
      <c r="R6002" s="3" t="s">
        <v>74</v>
      </c>
      <c r="S6002" s="3" t="s">
        <v>3339</v>
      </c>
      <c r="T6002" s="3">
        <v>387.13600000000002</v>
      </c>
      <c r="U6002" s="35" cm="1">
        <f t="array" ref="U6002">INDEX('Pricing Strategy'!$F$4:$F$71,MATCH(1,(Dataset!$O6002='Pricing Strategy'!$B$4:$B$71)*(Dataset!$Q6002='Pricing Strategy'!$C$4:$C$71)*(Dataset!$R6002='Pricing Strategy'!$D$4:$D$71),))</f>
        <v>0.4</v>
      </c>
      <c r="V6002" s="3">
        <f>Dataset!$T6002*(1-Dataset!$U6002)</f>
        <v>232.2816</v>
      </c>
    </row>
    <row r="6003" spans="1:22" x14ac:dyDescent="0.3">
      <c r="A6003" s="32"/>
      <c r="C6003" s="3">
        <v>5998</v>
      </c>
      <c r="D6003" s="3" t="s">
        <v>8615</v>
      </c>
      <c r="E6003" s="34">
        <v>43080</v>
      </c>
      <c r="F6003" s="34">
        <v>43080</v>
      </c>
      <c r="G6003" s="3" t="s">
        <v>1290</v>
      </c>
      <c r="H6003" s="3" t="s">
        <v>3099</v>
      </c>
      <c r="I6003" s="3" t="s">
        <v>3100</v>
      </c>
      <c r="J6003" s="3" t="s">
        <v>37</v>
      </c>
      <c r="K6003" s="3" t="s">
        <v>23</v>
      </c>
      <c r="L6003" s="3" t="s">
        <v>493</v>
      </c>
      <c r="M6003" s="3" t="s">
        <v>494</v>
      </c>
      <c r="N6003" s="3">
        <v>43229</v>
      </c>
      <c r="O6003" s="3" t="s">
        <v>144</v>
      </c>
      <c r="P6003" s="3" t="s">
        <v>3778</v>
      </c>
      <c r="Q6003" s="3" t="s">
        <v>28</v>
      </c>
      <c r="R6003" s="3" t="s">
        <v>52</v>
      </c>
      <c r="S6003" s="3" t="s">
        <v>3779</v>
      </c>
      <c r="T6003" s="3">
        <v>328.59</v>
      </c>
      <c r="U6003" s="35" cm="1">
        <f t="array" ref="U6003">INDEX('Pricing Strategy'!$F$4:$F$71,MATCH(1,(Dataset!$O6003='Pricing Strategy'!$B$4:$B$71)*(Dataset!$Q6003='Pricing Strategy'!$C$4:$C$71)*(Dataset!$R6003='Pricing Strategy'!$D$4:$D$71),))</f>
        <v>0.45</v>
      </c>
      <c r="V6003" s="3">
        <f>Dataset!$T6003*(1-Dataset!$U6003)</f>
        <v>180.72450000000001</v>
      </c>
    </row>
    <row r="6004" spans="1:22" x14ac:dyDescent="0.3">
      <c r="A6004" s="32"/>
      <c r="C6004" s="3">
        <v>5999</v>
      </c>
      <c r="D6004" s="3" t="s">
        <v>8616</v>
      </c>
      <c r="E6004" s="34">
        <v>42348</v>
      </c>
      <c r="F6004" s="34">
        <v>42352</v>
      </c>
      <c r="G6004" s="3" t="s">
        <v>46</v>
      </c>
      <c r="H6004" s="3" t="s">
        <v>581</v>
      </c>
      <c r="I6004" s="3" t="s">
        <v>582</v>
      </c>
      <c r="J6004" s="3" t="s">
        <v>37</v>
      </c>
      <c r="K6004" s="3" t="s">
        <v>23</v>
      </c>
      <c r="L6004" s="3" t="s">
        <v>8617</v>
      </c>
      <c r="M6004" s="3" t="s">
        <v>6264</v>
      </c>
      <c r="N6004" s="3">
        <v>83605</v>
      </c>
      <c r="O6004" s="3" t="s">
        <v>40</v>
      </c>
      <c r="P6004" s="3" t="s">
        <v>3501</v>
      </c>
      <c r="Q6004" s="3" t="s">
        <v>28</v>
      </c>
      <c r="R6004" s="3" t="s">
        <v>32</v>
      </c>
      <c r="S6004" s="3" t="s">
        <v>3502</v>
      </c>
      <c r="T6004" s="3">
        <v>338.35199999999998</v>
      </c>
      <c r="U6004" s="35" cm="1">
        <f t="array" ref="U6004">INDEX('Pricing Strategy'!$F$4:$F$71,MATCH(1,(Dataset!$O6004='Pricing Strategy'!$B$4:$B$71)*(Dataset!$Q6004='Pricing Strategy'!$C$4:$C$71)*(Dataset!$R6004='Pricing Strategy'!$D$4:$D$71),))</f>
        <v>0.45</v>
      </c>
      <c r="V6004" s="3">
        <f>Dataset!$T6004*(1-Dataset!$U6004)</f>
        <v>186.09360000000001</v>
      </c>
    </row>
    <row r="6005" spans="1:22" x14ac:dyDescent="0.3">
      <c r="A6005" s="32"/>
      <c r="C6005" s="3">
        <v>6000</v>
      </c>
      <c r="D6005" s="3" t="s">
        <v>8616</v>
      </c>
      <c r="E6005" s="34">
        <v>42348</v>
      </c>
      <c r="F6005" s="34">
        <v>42352</v>
      </c>
      <c r="G6005" s="3" t="s">
        <v>46</v>
      </c>
      <c r="H6005" s="3" t="s">
        <v>581</v>
      </c>
      <c r="I6005" s="3" t="s">
        <v>582</v>
      </c>
      <c r="J6005" s="3" t="s">
        <v>37</v>
      </c>
      <c r="K6005" s="3" t="s">
        <v>23</v>
      </c>
      <c r="L6005" s="3" t="s">
        <v>8617</v>
      </c>
      <c r="M6005" s="3" t="s">
        <v>6264</v>
      </c>
      <c r="N6005" s="3">
        <v>83605</v>
      </c>
      <c r="O6005" s="3" t="s">
        <v>40</v>
      </c>
      <c r="P6005" s="3" t="s">
        <v>2783</v>
      </c>
      <c r="Q6005" s="3" t="s">
        <v>42</v>
      </c>
      <c r="R6005" s="3" t="s">
        <v>86</v>
      </c>
      <c r="S6005" s="3" t="s">
        <v>2784</v>
      </c>
      <c r="T6005" s="3">
        <v>25.92</v>
      </c>
      <c r="U6005" s="35" cm="1">
        <f t="array" ref="U6005">INDEX('Pricing Strategy'!$F$4:$F$71,MATCH(1,(Dataset!$O6005='Pricing Strategy'!$B$4:$B$71)*(Dataset!$Q6005='Pricing Strategy'!$C$4:$C$71)*(Dataset!$R6005='Pricing Strategy'!$D$4:$D$71),))</f>
        <v>0.4</v>
      </c>
      <c r="V6005" s="3">
        <f>Dataset!$T6005*(1-Dataset!$U6005)</f>
        <v>15.552</v>
      </c>
    </row>
    <row r="6006" spans="1:22" x14ac:dyDescent="0.3">
      <c r="A6006" s="32"/>
      <c r="C6006" s="3">
        <v>6001</v>
      </c>
      <c r="D6006" s="3" t="s">
        <v>8616</v>
      </c>
      <c r="E6006" s="34">
        <v>42348</v>
      </c>
      <c r="F6006" s="34">
        <v>42352</v>
      </c>
      <c r="G6006" s="3" t="s">
        <v>46</v>
      </c>
      <c r="H6006" s="3" t="s">
        <v>581</v>
      </c>
      <c r="I6006" s="3" t="s">
        <v>582</v>
      </c>
      <c r="J6006" s="3" t="s">
        <v>37</v>
      </c>
      <c r="K6006" s="3" t="s">
        <v>23</v>
      </c>
      <c r="L6006" s="3" t="s">
        <v>8617</v>
      </c>
      <c r="M6006" s="3" t="s">
        <v>6264</v>
      </c>
      <c r="N6006" s="3">
        <v>83605</v>
      </c>
      <c r="O6006" s="3" t="s">
        <v>40</v>
      </c>
      <c r="P6006" s="3" t="s">
        <v>1548</v>
      </c>
      <c r="Q6006" s="3" t="s">
        <v>42</v>
      </c>
      <c r="R6006" s="3" t="s">
        <v>86</v>
      </c>
      <c r="S6006" s="3" t="s">
        <v>1549</v>
      </c>
      <c r="T6006" s="3">
        <v>91.36</v>
      </c>
      <c r="U6006" s="35" cm="1">
        <f t="array" ref="U6006">INDEX('Pricing Strategy'!$F$4:$F$71,MATCH(1,(Dataset!$O6006='Pricing Strategy'!$B$4:$B$71)*(Dataset!$Q6006='Pricing Strategy'!$C$4:$C$71)*(Dataset!$R6006='Pricing Strategy'!$D$4:$D$71),))</f>
        <v>0.4</v>
      </c>
      <c r="V6006" s="3">
        <f>Dataset!$T6006*(1-Dataset!$U6006)</f>
        <v>54.815999999999995</v>
      </c>
    </row>
    <row r="6007" spans="1:22" x14ac:dyDescent="0.3">
      <c r="A6007" s="32"/>
      <c r="C6007" s="3">
        <v>6002</v>
      </c>
      <c r="D6007" s="3" t="s">
        <v>8618</v>
      </c>
      <c r="E6007" s="34">
        <v>42351</v>
      </c>
      <c r="F6007" s="34">
        <v>42355</v>
      </c>
      <c r="G6007" s="3" t="s">
        <v>46</v>
      </c>
      <c r="H6007" s="3" t="s">
        <v>5050</v>
      </c>
      <c r="I6007" s="3" t="s">
        <v>5051</v>
      </c>
      <c r="J6007" s="3" t="s">
        <v>37</v>
      </c>
      <c r="K6007" s="3" t="s">
        <v>23</v>
      </c>
      <c r="L6007" s="3" t="s">
        <v>540</v>
      </c>
      <c r="M6007" s="3" t="s">
        <v>306</v>
      </c>
      <c r="N6007" s="3">
        <v>85023</v>
      </c>
      <c r="O6007" s="3" t="s">
        <v>40</v>
      </c>
      <c r="P6007" s="3" t="s">
        <v>4578</v>
      </c>
      <c r="Q6007" s="3" t="s">
        <v>28</v>
      </c>
      <c r="R6007" s="3" t="s">
        <v>61</v>
      </c>
      <c r="S6007" s="3" t="s">
        <v>4579</v>
      </c>
      <c r="T6007" s="3">
        <v>87.96</v>
      </c>
      <c r="U6007" s="35" cm="1">
        <f t="array" ref="U6007">INDEX('Pricing Strategy'!$F$4:$F$71,MATCH(1,(Dataset!$O6007='Pricing Strategy'!$B$4:$B$71)*(Dataset!$Q6007='Pricing Strategy'!$C$4:$C$71)*(Dataset!$R6007='Pricing Strategy'!$D$4:$D$71),))</f>
        <v>0.4</v>
      </c>
      <c r="V6007" s="3">
        <f>Dataset!$T6007*(1-Dataset!$U6007)</f>
        <v>52.775999999999996</v>
      </c>
    </row>
    <row r="6008" spans="1:22" x14ac:dyDescent="0.3">
      <c r="A6008" s="32"/>
      <c r="C6008" s="3">
        <v>6003</v>
      </c>
      <c r="D6008" s="3" t="s">
        <v>8618</v>
      </c>
      <c r="E6008" s="34">
        <v>42351</v>
      </c>
      <c r="F6008" s="34">
        <v>42355</v>
      </c>
      <c r="G6008" s="3" t="s">
        <v>46</v>
      </c>
      <c r="H6008" s="3" t="s">
        <v>5050</v>
      </c>
      <c r="I6008" s="3" t="s">
        <v>5051</v>
      </c>
      <c r="J6008" s="3" t="s">
        <v>37</v>
      </c>
      <c r="K6008" s="3" t="s">
        <v>23</v>
      </c>
      <c r="L6008" s="3" t="s">
        <v>540</v>
      </c>
      <c r="M6008" s="3" t="s">
        <v>306</v>
      </c>
      <c r="N6008" s="3">
        <v>85023</v>
      </c>
      <c r="O6008" s="3" t="s">
        <v>40</v>
      </c>
      <c r="P6008" s="3" t="s">
        <v>2056</v>
      </c>
      <c r="Q6008" s="3" t="s">
        <v>42</v>
      </c>
      <c r="R6008" s="3" t="s">
        <v>71</v>
      </c>
      <c r="S6008" s="3" t="s">
        <v>2057</v>
      </c>
      <c r="T6008" s="3">
        <v>5.2140000000000004</v>
      </c>
      <c r="U6008" s="35" cm="1">
        <f t="array" ref="U6008">INDEX('Pricing Strategy'!$F$4:$F$71,MATCH(1,(Dataset!$O6008='Pricing Strategy'!$B$4:$B$71)*(Dataset!$Q6008='Pricing Strategy'!$C$4:$C$71)*(Dataset!$R6008='Pricing Strategy'!$D$4:$D$71),))</f>
        <v>0.4</v>
      </c>
      <c r="V6008" s="3">
        <f>Dataset!$T6008*(1-Dataset!$U6008)</f>
        <v>3.1284000000000001</v>
      </c>
    </row>
    <row r="6009" spans="1:22" x14ac:dyDescent="0.3">
      <c r="A6009" s="32"/>
      <c r="C6009" s="3">
        <v>6004</v>
      </c>
      <c r="D6009" s="3" t="s">
        <v>8619</v>
      </c>
      <c r="E6009" s="34">
        <v>43364</v>
      </c>
      <c r="F6009" s="34">
        <v>43370</v>
      </c>
      <c r="G6009" s="3" t="s">
        <v>46</v>
      </c>
      <c r="H6009" s="3" t="s">
        <v>2453</v>
      </c>
      <c r="I6009" s="3" t="s">
        <v>2454</v>
      </c>
      <c r="J6009" s="3" t="s">
        <v>22</v>
      </c>
      <c r="K6009" s="3" t="s">
        <v>23</v>
      </c>
      <c r="L6009" s="3" t="s">
        <v>1420</v>
      </c>
      <c r="M6009" s="3" t="s">
        <v>50</v>
      </c>
      <c r="N6009" s="3">
        <v>33142</v>
      </c>
      <c r="O6009" s="3" t="s">
        <v>26</v>
      </c>
      <c r="P6009" s="3" t="s">
        <v>458</v>
      </c>
      <c r="Q6009" s="3" t="s">
        <v>42</v>
      </c>
      <c r="R6009" s="3" t="s">
        <v>71</v>
      </c>
      <c r="S6009" s="3" t="s">
        <v>459</v>
      </c>
      <c r="T6009" s="3">
        <v>12.294</v>
      </c>
      <c r="U6009" s="35" cm="1">
        <f t="array" ref="U6009">INDEX('Pricing Strategy'!$F$4:$F$71,MATCH(1,(Dataset!$O6009='Pricing Strategy'!$B$4:$B$71)*(Dataset!$Q6009='Pricing Strategy'!$C$4:$C$71)*(Dataset!$R6009='Pricing Strategy'!$D$4:$D$71),))</f>
        <v>0.25</v>
      </c>
      <c r="V6009" s="3">
        <f>Dataset!$T6009*(1-Dataset!$U6009)</f>
        <v>9.2205000000000013</v>
      </c>
    </row>
    <row r="6010" spans="1:22" x14ac:dyDescent="0.3">
      <c r="A6010" s="32"/>
      <c r="C6010" s="3">
        <v>6005</v>
      </c>
      <c r="D6010" s="3" t="s">
        <v>8620</v>
      </c>
      <c r="E6010" s="34">
        <v>43350</v>
      </c>
      <c r="F6010" s="34">
        <v>43354</v>
      </c>
      <c r="G6010" s="3" t="s">
        <v>46</v>
      </c>
      <c r="H6010" s="3" t="s">
        <v>3068</v>
      </c>
      <c r="I6010" s="3" t="s">
        <v>3069</v>
      </c>
      <c r="J6010" s="3" t="s">
        <v>22</v>
      </c>
      <c r="K6010" s="3" t="s">
        <v>23</v>
      </c>
      <c r="L6010" s="3" t="s">
        <v>38</v>
      </c>
      <c r="M6010" s="3" t="s">
        <v>39</v>
      </c>
      <c r="N6010" s="3">
        <v>90004</v>
      </c>
      <c r="O6010" s="3" t="s">
        <v>40</v>
      </c>
      <c r="P6010" s="3" t="s">
        <v>2450</v>
      </c>
      <c r="Q6010" s="3" t="s">
        <v>28</v>
      </c>
      <c r="R6010" s="3" t="s">
        <v>61</v>
      </c>
      <c r="S6010" s="3" t="s">
        <v>2451</v>
      </c>
      <c r="T6010" s="3">
        <v>19.760000000000002</v>
      </c>
      <c r="U6010" s="35" cm="1">
        <f t="array" ref="U6010">INDEX('Pricing Strategy'!$F$4:$F$71,MATCH(1,(Dataset!$O6010='Pricing Strategy'!$B$4:$B$71)*(Dataset!$Q6010='Pricing Strategy'!$C$4:$C$71)*(Dataset!$R6010='Pricing Strategy'!$D$4:$D$71),))</f>
        <v>0.4</v>
      </c>
      <c r="V6010" s="3">
        <f>Dataset!$T6010*(1-Dataset!$U6010)</f>
        <v>11.856</v>
      </c>
    </row>
    <row r="6011" spans="1:22" x14ac:dyDescent="0.3">
      <c r="A6011" s="32"/>
      <c r="C6011" s="3">
        <v>6006</v>
      </c>
      <c r="D6011" s="3" t="s">
        <v>8621</v>
      </c>
      <c r="E6011" s="34">
        <v>42676</v>
      </c>
      <c r="F6011" s="34">
        <v>42681</v>
      </c>
      <c r="G6011" s="3" t="s">
        <v>46</v>
      </c>
      <c r="H6011" s="3" t="s">
        <v>5029</v>
      </c>
      <c r="I6011" s="3" t="s">
        <v>5030</v>
      </c>
      <c r="J6011" s="3" t="s">
        <v>22</v>
      </c>
      <c r="K6011" s="3" t="s">
        <v>23</v>
      </c>
      <c r="L6011" s="3" t="s">
        <v>272</v>
      </c>
      <c r="M6011" s="3" t="s">
        <v>263</v>
      </c>
      <c r="N6011" s="3">
        <v>12180</v>
      </c>
      <c r="O6011" s="3" t="s">
        <v>144</v>
      </c>
      <c r="P6011" s="3" t="s">
        <v>6599</v>
      </c>
      <c r="Q6011" s="3" t="s">
        <v>28</v>
      </c>
      <c r="R6011" s="3" t="s">
        <v>32</v>
      </c>
      <c r="S6011" s="3" t="s">
        <v>6600</v>
      </c>
      <c r="T6011" s="3">
        <v>109.764</v>
      </c>
      <c r="U6011" s="35" cm="1">
        <f t="array" ref="U6011">INDEX('Pricing Strategy'!$F$4:$F$71,MATCH(1,(Dataset!$O6011='Pricing Strategy'!$B$4:$B$71)*(Dataset!$Q6011='Pricing Strategy'!$C$4:$C$71)*(Dataset!$R6011='Pricing Strategy'!$D$4:$D$71),))</f>
        <v>0.45</v>
      </c>
      <c r="V6011" s="3">
        <f>Dataset!$T6011*(1-Dataset!$U6011)</f>
        <v>60.370200000000004</v>
      </c>
    </row>
    <row r="6012" spans="1:22" x14ac:dyDescent="0.3">
      <c r="A6012" s="32"/>
      <c r="C6012" s="3">
        <v>6007</v>
      </c>
      <c r="D6012" s="3" t="s">
        <v>8622</v>
      </c>
      <c r="E6012" s="34">
        <v>43445</v>
      </c>
      <c r="F6012" s="34">
        <v>43452</v>
      </c>
      <c r="G6012" s="3" t="s">
        <v>46</v>
      </c>
      <c r="H6012" s="3" t="s">
        <v>3959</v>
      </c>
      <c r="I6012" s="3" t="s">
        <v>3960</v>
      </c>
      <c r="J6012" s="3" t="s">
        <v>37</v>
      </c>
      <c r="K6012" s="3" t="s">
        <v>23</v>
      </c>
      <c r="L6012" s="3" t="s">
        <v>3928</v>
      </c>
      <c r="M6012" s="3" t="s">
        <v>1245</v>
      </c>
      <c r="N6012" s="3">
        <v>2740</v>
      </c>
      <c r="O6012" s="3" t="s">
        <v>144</v>
      </c>
      <c r="P6012" s="3" t="s">
        <v>5313</v>
      </c>
      <c r="Q6012" s="3" t="s">
        <v>67</v>
      </c>
      <c r="R6012" s="3" t="s">
        <v>68</v>
      </c>
      <c r="S6012" s="3" t="s">
        <v>5314</v>
      </c>
      <c r="T6012" s="3">
        <v>128.85</v>
      </c>
      <c r="U6012" s="35" cm="1">
        <f t="array" ref="U6012">INDEX('Pricing Strategy'!$F$4:$F$71,MATCH(1,(Dataset!$O6012='Pricing Strategy'!$B$4:$B$71)*(Dataset!$Q6012='Pricing Strategy'!$C$4:$C$71)*(Dataset!$R6012='Pricing Strategy'!$D$4:$D$71),))</f>
        <v>0.4</v>
      </c>
      <c r="V6012" s="3">
        <f>Dataset!$T6012*(1-Dataset!$U6012)</f>
        <v>77.309999999999988</v>
      </c>
    </row>
    <row r="6013" spans="1:22" x14ac:dyDescent="0.3">
      <c r="A6013" s="32"/>
      <c r="C6013" s="3">
        <v>6008</v>
      </c>
      <c r="D6013" s="3" t="s">
        <v>8623</v>
      </c>
      <c r="E6013" s="34">
        <v>43191</v>
      </c>
      <c r="F6013" s="34">
        <v>43193</v>
      </c>
      <c r="G6013" s="3" t="s">
        <v>184</v>
      </c>
      <c r="H6013" s="3" t="s">
        <v>2764</v>
      </c>
      <c r="I6013" s="3" t="s">
        <v>2765</v>
      </c>
      <c r="J6013" s="3" t="s">
        <v>37</v>
      </c>
      <c r="K6013" s="3" t="s">
        <v>23</v>
      </c>
      <c r="L6013" s="3" t="s">
        <v>2582</v>
      </c>
      <c r="M6013" s="3" t="s">
        <v>379</v>
      </c>
      <c r="N6013" s="3">
        <v>29501</v>
      </c>
      <c r="O6013" s="3" t="s">
        <v>26</v>
      </c>
      <c r="P6013" s="3" t="s">
        <v>456</v>
      </c>
      <c r="Q6013" s="3" t="s">
        <v>28</v>
      </c>
      <c r="R6013" s="3" t="s">
        <v>61</v>
      </c>
      <c r="S6013" s="3" t="s">
        <v>457</v>
      </c>
      <c r="T6013" s="3">
        <v>127.95</v>
      </c>
      <c r="U6013" s="35" cm="1">
        <f t="array" ref="U6013">INDEX('Pricing Strategy'!$F$4:$F$71,MATCH(1,(Dataset!$O6013='Pricing Strategy'!$B$4:$B$71)*(Dataset!$Q6013='Pricing Strategy'!$C$4:$C$71)*(Dataset!$R6013='Pricing Strategy'!$D$4:$D$71),))</f>
        <v>0.25</v>
      </c>
      <c r="V6013" s="3">
        <f>Dataset!$T6013*(1-Dataset!$U6013)</f>
        <v>95.962500000000006</v>
      </c>
    </row>
    <row r="6014" spans="1:22" x14ac:dyDescent="0.3">
      <c r="A6014" s="32"/>
      <c r="C6014" s="3">
        <v>6009</v>
      </c>
      <c r="D6014" s="3" t="s">
        <v>8624</v>
      </c>
      <c r="E6014" s="34">
        <v>42734</v>
      </c>
      <c r="F6014" s="34">
        <v>42738</v>
      </c>
      <c r="G6014" s="3" t="s">
        <v>46</v>
      </c>
      <c r="H6014" s="3" t="s">
        <v>482</v>
      </c>
      <c r="I6014" s="3" t="s">
        <v>483</v>
      </c>
      <c r="J6014" s="3" t="s">
        <v>22</v>
      </c>
      <c r="K6014" s="3" t="s">
        <v>23</v>
      </c>
      <c r="L6014" s="3" t="s">
        <v>38</v>
      </c>
      <c r="M6014" s="3" t="s">
        <v>39</v>
      </c>
      <c r="N6014" s="3">
        <v>90049</v>
      </c>
      <c r="O6014" s="3" t="s">
        <v>40</v>
      </c>
      <c r="P6014" s="3" t="s">
        <v>4560</v>
      </c>
      <c r="Q6014" s="3" t="s">
        <v>42</v>
      </c>
      <c r="R6014" s="3" t="s">
        <v>86</v>
      </c>
      <c r="S6014" s="3" t="s">
        <v>4561</v>
      </c>
      <c r="T6014" s="3">
        <v>68.52</v>
      </c>
      <c r="U6014" s="35" cm="1">
        <f t="array" ref="U6014">INDEX('Pricing Strategy'!$F$4:$F$71,MATCH(1,(Dataset!$O6014='Pricing Strategy'!$B$4:$B$71)*(Dataset!$Q6014='Pricing Strategy'!$C$4:$C$71)*(Dataset!$R6014='Pricing Strategy'!$D$4:$D$71),))</f>
        <v>0.4</v>
      </c>
      <c r="V6014" s="3">
        <f>Dataset!$T6014*(1-Dataset!$U6014)</f>
        <v>41.111999999999995</v>
      </c>
    </row>
    <row r="6015" spans="1:22" x14ac:dyDescent="0.3">
      <c r="A6015" s="32"/>
      <c r="C6015" s="3">
        <v>6010</v>
      </c>
      <c r="D6015" s="3" t="s">
        <v>8624</v>
      </c>
      <c r="E6015" s="34">
        <v>42734</v>
      </c>
      <c r="F6015" s="34">
        <v>42738</v>
      </c>
      <c r="G6015" s="3" t="s">
        <v>46</v>
      </c>
      <c r="H6015" s="3" t="s">
        <v>482</v>
      </c>
      <c r="I6015" s="3" t="s">
        <v>483</v>
      </c>
      <c r="J6015" s="3" t="s">
        <v>22</v>
      </c>
      <c r="K6015" s="3" t="s">
        <v>23</v>
      </c>
      <c r="L6015" s="3" t="s">
        <v>38</v>
      </c>
      <c r="M6015" s="3" t="s">
        <v>39</v>
      </c>
      <c r="N6015" s="3">
        <v>90049</v>
      </c>
      <c r="O6015" s="3" t="s">
        <v>40</v>
      </c>
      <c r="P6015" s="3" t="s">
        <v>1401</v>
      </c>
      <c r="Q6015" s="3" t="s">
        <v>42</v>
      </c>
      <c r="R6015" s="3" t="s">
        <v>55</v>
      </c>
      <c r="S6015" s="3" t="s">
        <v>1402</v>
      </c>
      <c r="T6015" s="3">
        <v>74.94</v>
      </c>
      <c r="U6015" s="35" cm="1">
        <f t="array" ref="U6015">INDEX('Pricing Strategy'!$F$4:$F$71,MATCH(1,(Dataset!$O6015='Pricing Strategy'!$B$4:$B$71)*(Dataset!$Q6015='Pricing Strategy'!$C$4:$C$71)*(Dataset!$R6015='Pricing Strategy'!$D$4:$D$71),))</f>
        <v>0.5</v>
      </c>
      <c r="V6015" s="3">
        <f>Dataset!$T6015*(1-Dataset!$U6015)</f>
        <v>37.47</v>
      </c>
    </row>
    <row r="6016" spans="1:22" x14ac:dyDescent="0.3">
      <c r="A6016" s="32"/>
      <c r="C6016" s="3">
        <v>6011</v>
      </c>
      <c r="D6016" s="3" t="s">
        <v>8624</v>
      </c>
      <c r="E6016" s="34">
        <v>42734</v>
      </c>
      <c r="F6016" s="34">
        <v>42738</v>
      </c>
      <c r="G6016" s="3" t="s">
        <v>46</v>
      </c>
      <c r="H6016" s="3" t="s">
        <v>482</v>
      </c>
      <c r="I6016" s="3" t="s">
        <v>483</v>
      </c>
      <c r="J6016" s="3" t="s">
        <v>22</v>
      </c>
      <c r="K6016" s="3" t="s">
        <v>23</v>
      </c>
      <c r="L6016" s="3" t="s">
        <v>38</v>
      </c>
      <c r="M6016" s="3" t="s">
        <v>39</v>
      </c>
      <c r="N6016" s="3">
        <v>90049</v>
      </c>
      <c r="O6016" s="3" t="s">
        <v>40</v>
      </c>
      <c r="P6016" s="3" t="s">
        <v>2596</v>
      </c>
      <c r="Q6016" s="3" t="s">
        <v>67</v>
      </c>
      <c r="R6016" s="3" t="s">
        <v>680</v>
      </c>
      <c r="S6016" s="3" t="s">
        <v>2597</v>
      </c>
      <c r="T6016" s="3">
        <v>2548.56</v>
      </c>
      <c r="U6016" s="35" cm="1">
        <f t="array" ref="U6016">INDEX('Pricing Strategy'!$F$4:$F$71,MATCH(1,(Dataset!$O6016='Pricing Strategy'!$B$4:$B$71)*(Dataset!$Q6016='Pricing Strategy'!$C$4:$C$71)*(Dataset!$R6016='Pricing Strategy'!$D$4:$D$71),))</f>
        <v>0.45</v>
      </c>
      <c r="V6016" s="3">
        <f>Dataset!$T6016*(1-Dataset!$U6016)</f>
        <v>1401.7080000000001</v>
      </c>
    </row>
    <row r="6017" spans="1:22" x14ac:dyDescent="0.3">
      <c r="A6017" s="32"/>
      <c r="C6017" s="3">
        <v>6012</v>
      </c>
      <c r="D6017" s="3" t="s">
        <v>8624</v>
      </c>
      <c r="E6017" s="34">
        <v>42734</v>
      </c>
      <c r="F6017" s="34">
        <v>42738</v>
      </c>
      <c r="G6017" s="3" t="s">
        <v>46</v>
      </c>
      <c r="H6017" s="3" t="s">
        <v>482</v>
      </c>
      <c r="I6017" s="3" t="s">
        <v>483</v>
      </c>
      <c r="J6017" s="3" t="s">
        <v>22</v>
      </c>
      <c r="K6017" s="3" t="s">
        <v>23</v>
      </c>
      <c r="L6017" s="3" t="s">
        <v>38</v>
      </c>
      <c r="M6017" s="3" t="s">
        <v>39</v>
      </c>
      <c r="N6017" s="3">
        <v>90049</v>
      </c>
      <c r="O6017" s="3" t="s">
        <v>40</v>
      </c>
      <c r="P6017" s="3" t="s">
        <v>955</v>
      </c>
      <c r="Q6017" s="3" t="s">
        <v>42</v>
      </c>
      <c r="R6017" s="3" t="s">
        <v>169</v>
      </c>
      <c r="S6017" s="3" t="s">
        <v>956</v>
      </c>
      <c r="T6017" s="3">
        <v>271.44</v>
      </c>
      <c r="U6017" s="35" cm="1">
        <f t="array" ref="U6017">INDEX('Pricing Strategy'!$F$4:$F$71,MATCH(1,(Dataset!$O6017='Pricing Strategy'!$B$4:$B$71)*(Dataset!$Q6017='Pricing Strategy'!$C$4:$C$71)*(Dataset!$R6017='Pricing Strategy'!$D$4:$D$71),))</f>
        <v>0.4</v>
      </c>
      <c r="V6017" s="3">
        <f>Dataset!$T6017*(1-Dataset!$U6017)</f>
        <v>162.864</v>
      </c>
    </row>
    <row r="6018" spans="1:22" x14ac:dyDescent="0.3">
      <c r="A6018" s="32"/>
      <c r="C6018" s="3">
        <v>6013</v>
      </c>
      <c r="D6018" s="3" t="s">
        <v>8624</v>
      </c>
      <c r="E6018" s="34">
        <v>42734</v>
      </c>
      <c r="F6018" s="34">
        <v>42738</v>
      </c>
      <c r="G6018" s="3" t="s">
        <v>46</v>
      </c>
      <c r="H6018" s="3" t="s">
        <v>482</v>
      </c>
      <c r="I6018" s="3" t="s">
        <v>483</v>
      </c>
      <c r="J6018" s="3" t="s">
        <v>22</v>
      </c>
      <c r="K6018" s="3" t="s">
        <v>23</v>
      </c>
      <c r="L6018" s="3" t="s">
        <v>38</v>
      </c>
      <c r="M6018" s="3" t="s">
        <v>39</v>
      </c>
      <c r="N6018" s="3">
        <v>90049</v>
      </c>
      <c r="O6018" s="3" t="s">
        <v>40</v>
      </c>
      <c r="P6018" s="3" t="s">
        <v>4782</v>
      </c>
      <c r="Q6018" s="3" t="s">
        <v>67</v>
      </c>
      <c r="R6018" s="3" t="s">
        <v>68</v>
      </c>
      <c r="S6018" s="3" t="s">
        <v>4783</v>
      </c>
      <c r="T6018" s="3">
        <v>287.88</v>
      </c>
      <c r="U6018" s="35" cm="1">
        <f t="array" ref="U6018">INDEX('Pricing Strategy'!$F$4:$F$71,MATCH(1,(Dataset!$O6018='Pricing Strategy'!$B$4:$B$71)*(Dataset!$Q6018='Pricing Strategy'!$C$4:$C$71)*(Dataset!$R6018='Pricing Strategy'!$D$4:$D$71),))</f>
        <v>0.4</v>
      </c>
      <c r="V6018" s="3">
        <f>Dataset!$T6018*(1-Dataset!$U6018)</f>
        <v>172.72799999999998</v>
      </c>
    </row>
    <row r="6019" spans="1:22" x14ac:dyDescent="0.3">
      <c r="A6019" s="32"/>
      <c r="C6019" s="3">
        <v>6014</v>
      </c>
      <c r="D6019" s="3" t="s">
        <v>8625</v>
      </c>
      <c r="E6019" s="34">
        <v>42804</v>
      </c>
      <c r="F6019" s="34">
        <v>42805</v>
      </c>
      <c r="G6019" s="3" t="s">
        <v>184</v>
      </c>
      <c r="H6019" s="3" t="s">
        <v>5104</v>
      </c>
      <c r="I6019" s="3" t="s">
        <v>5105</v>
      </c>
      <c r="J6019" s="3" t="s">
        <v>98</v>
      </c>
      <c r="K6019" s="3" t="s">
        <v>23</v>
      </c>
      <c r="L6019" s="3" t="s">
        <v>38</v>
      </c>
      <c r="M6019" s="3" t="s">
        <v>39</v>
      </c>
      <c r="N6019" s="3">
        <v>90008</v>
      </c>
      <c r="O6019" s="3" t="s">
        <v>40</v>
      </c>
      <c r="P6019" s="3" t="s">
        <v>4410</v>
      </c>
      <c r="Q6019" s="3" t="s">
        <v>42</v>
      </c>
      <c r="R6019" s="3" t="s">
        <v>86</v>
      </c>
      <c r="S6019" s="3" t="s">
        <v>4411</v>
      </c>
      <c r="T6019" s="3">
        <v>14.9</v>
      </c>
      <c r="U6019" s="35" cm="1">
        <f t="array" ref="U6019">INDEX('Pricing Strategy'!$F$4:$F$71,MATCH(1,(Dataset!$O6019='Pricing Strategy'!$B$4:$B$71)*(Dataset!$Q6019='Pricing Strategy'!$C$4:$C$71)*(Dataset!$R6019='Pricing Strategy'!$D$4:$D$71),))</f>
        <v>0.4</v>
      </c>
      <c r="V6019" s="3">
        <f>Dataset!$T6019*(1-Dataset!$U6019)</f>
        <v>8.94</v>
      </c>
    </row>
    <row r="6020" spans="1:22" x14ac:dyDescent="0.3">
      <c r="A6020" s="32"/>
      <c r="C6020" s="3">
        <v>6015</v>
      </c>
      <c r="D6020" s="3" t="s">
        <v>8625</v>
      </c>
      <c r="E6020" s="34">
        <v>42804</v>
      </c>
      <c r="F6020" s="34">
        <v>42805</v>
      </c>
      <c r="G6020" s="3" t="s">
        <v>184</v>
      </c>
      <c r="H6020" s="3" t="s">
        <v>5104</v>
      </c>
      <c r="I6020" s="3" t="s">
        <v>5105</v>
      </c>
      <c r="J6020" s="3" t="s">
        <v>98</v>
      </c>
      <c r="K6020" s="3" t="s">
        <v>23</v>
      </c>
      <c r="L6020" s="3" t="s">
        <v>38</v>
      </c>
      <c r="M6020" s="3" t="s">
        <v>39</v>
      </c>
      <c r="N6020" s="3">
        <v>90008</v>
      </c>
      <c r="O6020" s="3" t="s">
        <v>40</v>
      </c>
      <c r="P6020" s="3" t="s">
        <v>4601</v>
      </c>
      <c r="Q6020" s="3" t="s">
        <v>67</v>
      </c>
      <c r="R6020" s="3" t="s">
        <v>68</v>
      </c>
      <c r="S6020" s="3" t="s">
        <v>4602</v>
      </c>
      <c r="T6020" s="3">
        <v>4158.9120000000003</v>
      </c>
      <c r="U6020" s="35" cm="1">
        <f t="array" ref="U6020">INDEX('Pricing Strategy'!$F$4:$F$71,MATCH(1,(Dataset!$O6020='Pricing Strategy'!$B$4:$B$71)*(Dataset!$Q6020='Pricing Strategy'!$C$4:$C$71)*(Dataset!$R6020='Pricing Strategy'!$D$4:$D$71),))</f>
        <v>0.4</v>
      </c>
      <c r="V6020" s="3">
        <f>Dataset!$T6020*(1-Dataset!$U6020)</f>
        <v>2495.3472000000002</v>
      </c>
    </row>
    <row r="6021" spans="1:22" x14ac:dyDescent="0.3">
      <c r="A6021" s="32"/>
      <c r="C6021" s="3">
        <v>6016</v>
      </c>
      <c r="D6021" s="3" t="s">
        <v>8626</v>
      </c>
      <c r="E6021" s="34">
        <v>42100</v>
      </c>
      <c r="F6021" s="34">
        <v>42106</v>
      </c>
      <c r="G6021" s="3" t="s">
        <v>46</v>
      </c>
      <c r="H6021" s="3" t="s">
        <v>6160</v>
      </c>
      <c r="I6021" s="3" t="s">
        <v>6161</v>
      </c>
      <c r="J6021" s="3" t="s">
        <v>37</v>
      </c>
      <c r="K6021" s="3" t="s">
        <v>23</v>
      </c>
      <c r="L6021" s="3" t="s">
        <v>38</v>
      </c>
      <c r="M6021" s="3" t="s">
        <v>39</v>
      </c>
      <c r="N6021" s="3">
        <v>90049</v>
      </c>
      <c r="O6021" s="3" t="s">
        <v>40</v>
      </c>
      <c r="P6021" s="3" t="s">
        <v>8507</v>
      </c>
      <c r="Q6021" s="3" t="s">
        <v>28</v>
      </c>
      <c r="R6021" s="3" t="s">
        <v>61</v>
      </c>
      <c r="S6021" s="3" t="s">
        <v>8508</v>
      </c>
      <c r="T6021" s="3">
        <v>91.96</v>
      </c>
      <c r="U6021" s="35" cm="1">
        <f t="array" ref="U6021">INDEX('Pricing Strategy'!$F$4:$F$71,MATCH(1,(Dataset!$O6021='Pricing Strategy'!$B$4:$B$71)*(Dataset!$Q6021='Pricing Strategy'!$C$4:$C$71)*(Dataset!$R6021='Pricing Strategy'!$D$4:$D$71),))</f>
        <v>0.4</v>
      </c>
      <c r="V6021" s="3">
        <f>Dataset!$T6021*(1-Dataset!$U6021)</f>
        <v>55.175999999999995</v>
      </c>
    </row>
    <row r="6022" spans="1:22" x14ac:dyDescent="0.3">
      <c r="A6022" s="32"/>
      <c r="C6022" s="3">
        <v>6017</v>
      </c>
      <c r="D6022" s="3" t="s">
        <v>8626</v>
      </c>
      <c r="E6022" s="34">
        <v>42100</v>
      </c>
      <c r="F6022" s="34">
        <v>42106</v>
      </c>
      <c r="G6022" s="3" t="s">
        <v>46</v>
      </c>
      <c r="H6022" s="3" t="s">
        <v>6160</v>
      </c>
      <c r="I6022" s="3" t="s">
        <v>6161</v>
      </c>
      <c r="J6022" s="3" t="s">
        <v>37</v>
      </c>
      <c r="K6022" s="3" t="s">
        <v>23</v>
      </c>
      <c r="L6022" s="3" t="s">
        <v>38</v>
      </c>
      <c r="M6022" s="3" t="s">
        <v>39</v>
      </c>
      <c r="N6022" s="3">
        <v>90049</v>
      </c>
      <c r="O6022" s="3" t="s">
        <v>40</v>
      </c>
      <c r="P6022" s="3" t="s">
        <v>1134</v>
      </c>
      <c r="Q6022" s="3" t="s">
        <v>28</v>
      </c>
      <c r="R6022" s="3" t="s">
        <v>61</v>
      </c>
      <c r="S6022" s="3" t="s">
        <v>1135</v>
      </c>
      <c r="T6022" s="3">
        <v>33.11</v>
      </c>
      <c r="U6022" s="35" cm="1">
        <f t="array" ref="U6022">INDEX('Pricing Strategy'!$F$4:$F$71,MATCH(1,(Dataset!$O6022='Pricing Strategy'!$B$4:$B$71)*(Dataset!$Q6022='Pricing Strategy'!$C$4:$C$71)*(Dataset!$R6022='Pricing Strategy'!$D$4:$D$71),))</f>
        <v>0.4</v>
      </c>
      <c r="V6022" s="3">
        <f>Dataset!$T6022*(1-Dataset!$U6022)</f>
        <v>19.866</v>
      </c>
    </row>
    <row r="6023" spans="1:22" x14ac:dyDescent="0.3">
      <c r="A6023" s="32"/>
      <c r="C6023" s="3">
        <v>6018</v>
      </c>
      <c r="D6023" s="3" t="s">
        <v>8626</v>
      </c>
      <c r="E6023" s="34">
        <v>42100</v>
      </c>
      <c r="F6023" s="34">
        <v>42106</v>
      </c>
      <c r="G6023" s="3" t="s">
        <v>46</v>
      </c>
      <c r="H6023" s="3" t="s">
        <v>6160</v>
      </c>
      <c r="I6023" s="3" t="s">
        <v>6161</v>
      </c>
      <c r="J6023" s="3" t="s">
        <v>37</v>
      </c>
      <c r="K6023" s="3" t="s">
        <v>23</v>
      </c>
      <c r="L6023" s="3" t="s">
        <v>38</v>
      </c>
      <c r="M6023" s="3" t="s">
        <v>39</v>
      </c>
      <c r="N6023" s="3">
        <v>90049</v>
      </c>
      <c r="O6023" s="3" t="s">
        <v>40</v>
      </c>
      <c r="P6023" s="3" t="s">
        <v>4667</v>
      </c>
      <c r="Q6023" s="3" t="s">
        <v>42</v>
      </c>
      <c r="R6023" s="3" t="s">
        <v>86</v>
      </c>
      <c r="S6023" s="3" t="s">
        <v>4668</v>
      </c>
      <c r="T6023" s="3">
        <v>19.440000000000001</v>
      </c>
      <c r="U6023" s="35" cm="1">
        <f t="array" ref="U6023">INDEX('Pricing Strategy'!$F$4:$F$71,MATCH(1,(Dataset!$O6023='Pricing Strategy'!$B$4:$B$71)*(Dataset!$Q6023='Pricing Strategy'!$C$4:$C$71)*(Dataset!$R6023='Pricing Strategy'!$D$4:$D$71),))</f>
        <v>0.4</v>
      </c>
      <c r="V6023" s="3">
        <f>Dataset!$T6023*(1-Dataset!$U6023)</f>
        <v>11.664</v>
      </c>
    </row>
    <row r="6024" spans="1:22" x14ac:dyDescent="0.3">
      <c r="A6024" s="32"/>
      <c r="C6024" s="3">
        <v>6019</v>
      </c>
      <c r="D6024" s="3" t="s">
        <v>8626</v>
      </c>
      <c r="E6024" s="34">
        <v>42100</v>
      </c>
      <c r="F6024" s="34">
        <v>42106</v>
      </c>
      <c r="G6024" s="3" t="s">
        <v>46</v>
      </c>
      <c r="H6024" s="3" t="s">
        <v>6160</v>
      </c>
      <c r="I6024" s="3" t="s">
        <v>6161</v>
      </c>
      <c r="J6024" s="3" t="s">
        <v>37</v>
      </c>
      <c r="K6024" s="3" t="s">
        <v>23</v>
      </c>
      <c r="L6024" s="3" t="s">
        <v>38</v>
      </c>
      <c r="M6024" s="3" t="s">
        <v>39</v>
      </c>
      <c r="N6024" s="3">
        <v>90049</v>
      </c>
      <c r="O6024" s="3" t="s">
        <v>40</v>
      </c>
      <c r="P6024" s="3" t="s">
        <v>6308</v>
      </c>
      <c r="Q6024" s="3" t="s">
        <v>42</v>
      </c>
      <c r="R6024" s="3" t="s">
        <v>86</v>
      </c>
      <c r="S6024" s="3" t="s">
        <v>6309</v>
      </c>
      <c r="T6024" s="3">
        <v>55.48</v>
      </c>
      <c r="U6024" s="35" cm="1">
        <f t="array" ref="U6024">INDEX('Pricing Strategy'!$F$4:$F$71,MATCH(1,(Dataset!$O6024='Pricing Strategy'!$B$4:$B$71)*(Dataset!$Q6024='Pricing Strategy'!$C$4:$C$71)*(Dataset!$R6024='Pricing Strategy'!$D$4:$D$71),))</f>
        <v>0.4</v>
      </c>
      <c r="V6024" s="3">
        <f>Dataset!$T6024*(1-Dataset!$U6024)</f>
        <v>33.287999999999997</v>
      </c>
    </row>
    <row r="6025" spans="1:22" x14ac:dyDescent="0.3">
      <c r="A6025" s="32"/>
      <c r="C6025" s="3">
        <v>6020</v>
      </c>
      <c r="D6025" s="3" t="s">
        <v>8627</v>
      </c>
      <c r="E6025" s="34">
        <v>42282</v>
      </c>
      <c r="F6025" s="34">
        <v>42287</v>
      </c>
      <c r="G6025" s="3" t="s">
        <v>19</v>
      </c>
      <c r="H6025" s="3" t="s">
        <v>5671</v>
      </c>
      <c r="I6025" s="3" t="s">
        <v>5672</v>
      </c>
      <c r="J6025" s="3" t="s">
        <v>22</v>
      </c>
      <c r="K6025" s="3" t="s">
        <v>23</v>
      </c>
      <c r="L6025" s="3" t="s">
        <v>493</v>
      </c>
      <c r="M6025" s="3" t="s">
        <v>494</v>
      </c>
      <c r="N6025" s="3">
        <v>43229</v>
      </c>
      <c r="O6025" s="3" t="s">
        <v>144</v>
      </c>
      <c r="P6025" s="3" t="s">
        <v>73</v>
      </c>
      <c r="Q6025" s="3" t="s">
        <v>42</v>
      </c>
      <c r="R6025" s="3" t="s">
        <v>74</v>
      </c>
      <c r="S6025" s="3" t="s">
        <v>75</v>
      </c>
      <c r="T6025" s="3">
        <v>91.92</v>
      </c>
      <c r="U6025" s="35" cm="1">
        <f t="array" ref="U6025">INDEX('Pricing Strategy'!$F$4:$F$71,MATCH(1,(Dataset!$O6025='Pricing Strategy'!$B$4:$B$71)*(Dataset!$Q6025='Pricing Strategy'!$C$4:$C$71)*(Dataset!$R6025='Pricing Strategy'!$D$4:$D$71),))</f>
        <v>0.4</v>
      </c>
      <c r="V6025" s="3">
        <f>Dataset!$T6025*(1-Dataset!$U6025)</f>
        <v>55.152000000000001</v>
      </c>
    </row>
    <row r="6026" spans="1:22" x14ac:dyDescent="0.3">
      <c r="A6026" s="32"/>
      <c r="C6026" s="3">
        <v>6021</v>
      </c>
      <c r="D6026" s="3" t="s">
        <v>8628</v>
      </c>
      <c r="E6026" s="34">
        <v>42960</v>
      </c>
      <c r="F6026" s="34">
        <v>42960</v>
      </c>
      <c r="G6026" s="3" t="s">
        <v>1290</v>
      </c>
      <c r="H6026" s="3" t="s">
        <v>5797</v>
      </c>
      <c r="I6026" s="3" t="s">
        <v>5798</v>
      </c>
      <c r="J6026" s="3" t="s">
        <v>22</v>
      </c>
      <c r="K6026" s="3" t="s">
        <v>23</v>
      </c>
      <c r="L6026" s="3" t="s">
        <v>8629</v>
      </c>
      <c r="M6026" s="3" t="s">
        <v>734</v>
      </c>
      <c r="N6026" s="3">
        <v>70065</v>
      </c>
      <c r="O6026" s="3" t="s">
        <v>26</v>
      </c>
      <c r="P6026" s="3" t="s">
        <v>5291</v>
      </c>
      <c r="Q6026" s="3" t="s">
        <v>42</v>
      </c>
      <c r="R6026" s="3" t="s">
        <v>74</v>
      </c>
      <c r="S6026" s="3" t="s">
        <v>1430</v>
      </c>
      <c r="T6026" s="3">
        <v>17.34</v>
      </c>
      <c r="U6026" s="35" cm="1">
        <f t="array" ref="U6026">INDEX('Pricing Strategy'!$F$4:$F$71,MATCH(1,(Dataset!$O6026='Pricing Strategy'!$B$4:$B$71)*(Dataset!$Q6026='Pricing Strategy'!$C$4:$C$71)*(Dataset!$R6026='Pricing Strategy'!$D$4:$D$71),))</f>
        <v>0.25</v>
      </c>
      <c r="V6026" s="3">
        <f>Dataset!$T6026*(1-Dataset!$U6026)</f>
        <v>13.004999999999999</v>
      </c>
    </row>
    <row r="6027" spans="1:22" x14ac:dyDescent="0.3">
      <c r="A6027" s="32"/>
      <c r="C6027" s="3">
        <v>6022</v>
      </c>
      <c r="D6027" s="3" t="s">
        <v>8628</v>
      </c>
      <c r="E6027" s="34">
        <v>42960</v>
      </c>
      <c r="F6027" s="34">
        <v>42960</v>
      </c>
      <c r="G6027" s="3" t="s">
        <v>1290</v>
      </c>
      <c r="H6027" s="3" t="s">
        <v>5797</v>
      </c>
      <c r="I6027" s="3" t="s">
        <v>5798</v>
      </c>
      <c r="J6027" s="3" t="s">
        <v>22</v>
      </c>
      <c r="K6027" s="3" t="s">
        <v>23</v>
      </c>
      <c r="L6027" s="3" t="s">
        <v>8629</v>
      </c>
      <c r="M6027" s="3" t="s">
        <v>734</v>
      </c>
      <c r="N6027" s="3">
        <v>70065</v>
      </c>
      <c r="O6027" s="3" t="s">
        <v>26</v>
      </c>
      <c r="P6027" s="3" t="s">
        <v>1415</v>
      </c>
      <c r="Q6027" s="3" t="s">
        <v>67</v>
      </c>
      <c r="R6027" s="3" t="s">
        <v>157</v>
      </c>
      <c r="S6027" s="3" t="s">
        <v>1416</v>
      </c>
      <c r="T6027" s="3">
        <v>71.98</v>
      </c>
      <c r="U6027" s="35" cm="1">
        <f t="array" ref="U6027">INDEX('Pricing Strategy'!$F$4:$F$71,MATCH(1,(Dataset!$O6027='Pricing Strategy'!$B$4:$B$71)*(Dataset!$Q6027='Pricing Strategy'!$C$4:$C$71)*(Dataset!$R6027='Pricing Strategy'!$D$4:$D$71),))</f>
        <v>0.3</v>
      </c>
      <c r="V6027" s="3">
        <f>Dataset!$T6027*(1-Dataset!$U6027)</f>
        <v>50.386000000000003</v>
      </c>
    </row>
    <row r="6028" spans="1:22" x14ac:dyDescent="0.3">
      <c r="A6028" s="32"/>
      <c r="C6028" s="3">
        <v>6023</v>
      </c>
      <c r="D6028" s="3" t="s">
        <v>8630</v>
      </c>
      <c r="E6028" s="34">
        <v>42325</v>
      </c>
      <c r="F6028" s="34">
        <v>42329</v>
      </c>
      <c r="G6028" s="3" t="s">
        <v>46</v>
      </c>
      <c r="H6028" s="3" t="s">
        <v>776</v>
      </c>
      <c r="I6028" s="3" t="s">
        <v>777</v>
      </c>
      <c r="J6028" s="3" t="s">
        <v>22</v>
      </c>
      <c r="K6028" s="3" t="s">
        <v>23</v>
      </c>
      <c r="L6028" s="3" t="s">
        <v>8311</v>
      </c>
      <c r="M6028" s="3" t="s">
        <v>100</v>
      </c>
      <c r="N6028" s="3">
        <v>75104</v>
      </c>
      <c r="O6028" s="3" t="s">
        <v>101</v>
      </c>
      <c r="P6028" s="3" t="s">
        <v>497</v>
      </c>
      <c r="Q6028" s="3" t="s">
        <v>42</v>
      </c>
      <c r="R6028" s="3" t="s">
        <v>169</v>
      </c>
      <c r="S6028" s="3" t="s">
        <v>498</v>
      </c>
      <c r="T6028" s="3">
        <v>7.08</v>
      </c>
      <c r="U6028" s="35" cm="1">
        <f t="array" ref="U6028">INDEX('Pricing Strategy'!$F$4:$F$71,MATCH(1,(Dataset!$O6028='Pricing Strategy'!$B$4:$B$71)*(Dataset!$Q6028='Pricing Strategy'!$C$4:$C$71)*(Dataset!$R6028='Pricing Strategy'!$D$4:$D$71),))</f>
        <v>0.3</v>
      </c>
      <c r="V6028" s="3">
        <f>Dataset!$T6028*(1-Dataset!$U6028)</f>
        <v>4.9559999999999995</v>
      </c>
    </row>
    <row r="6029" spans="1:22" x14ac:dyDescent="0.3">
      <c r="A6029" s="32"/>
      <c r="C6029" s="3">
        <v>6024</v>
      </c>
      <c r="D6029" s="3" t="s">
        <v>8631</v>
      </c>
      <c r="E6029" s="34">
        <v>43214</v>
      </c>
      <c r="F6029" s="34">
        <v>43217</v>
      </c>
      <c r="G6029" s="3" t="s">
        <v>184</v>
      </c>
      <c r="H6029" s="3" t="s">
        <v>2683</v>
      </c>
      <c r="I6029" s="3" t="s">
        <v>2684</v>
      </c>
      <c r="J6029" s="3" t="s">
        <v>37</v>
      </c>
      <c r="K6029" s="3" t="s">
        <v>23</v>
      </c>
      <c r="L6029" s="3" t="s">
        <v>3583</v>
      </c>
      <c r="M6029" s="3" t="s">
        <v>1400</v>
      </c>
      <c r="N6029" s="3">
        <v>2908</v>
      </c>
      <c r="O6029" s="3" t="s">
        <v>144</v>
      </c>
      <c r="P6029" s="3" t="s">
        <v>4248</v>
      </c>
      <c r="Q6029" s="3" t="s">
        <v>67</v>
      </c>
      <c r="R6029" s="3" t="s">
        <v>157</v>
      </c>
      <c r="S6029" s="3" t="s">
        <v>4249</v>
      </c>
      <c r="T6029" s="3">
        <v>69.98</v>
      </c>
      <c r="U6029" s="35" cm="1">
        <f t="array" ref="U6029">INDEX('Pricing Strategy'!$F$4:$F$71,MATCH(1,(Dataset!$O6029='Pricing Strategy'!$B$4:$B$71)*(Dataset!$Q6029='Pricing Strategy'!$C$4:$C$71)*(Dataset!$R6029='Pricing Strategy'!$D$4:$D$71),))</f>
        <v>0.45</v>
      </c>
      <c r="V6029" s="3">
        <f>Dataset!$T6029*(1-Dataset!$U6029)</f>
        <v>38.489000000000004</v>
      </c>
    </row>
    <row r="6030" spans="1:22" x14ac:dyDescent="0.3">
      <c r="A6030" s="32"/>
      <c r="C6030" s="3">
        <v>6025</v>
      </c>
      <c r="D6030" s="3" t="s">
        <v>8632</v>
      </c>
      <c r="E6030" s="34">
        <v>43336</v>
      </c>
      <c r="F6030" s="34">
        <v>43338</v>
      </c>
      <c r="G6030" s="3" t="s">
        <v>19</v>
      </c>
      <c r="H6030" s="3" t="s">
        <v>6000</v>
      </c>
      <c r="I6030" s="3" t="s">
        <v>6001</v>
      </c>
      <c r="J6030" s="3" t="s">
        <v>22</v>
      </c>
      <c r="K6030" s="3" t="s">
        <v>23</v>
      </c>
      <c r="L6030" s="3" t="s">
        <v>2473</v>
      </c>
      <c r="M6030" s="3" t="s">
        <v>494</v>
      </c>
      <c r="N6030" s="3">
        <v>43130</v>
      </c>
      <c r="O6030" s="3" t="s">
        <v>144</v>
      </c>
      <c r="P6030" s="3" t="s">
        <v>8075</v>
      </c>
      <c r="Q6030" s="3" t="s">
        <v>42</v>
      </c>
      <c r="R6030" s="3" t="s">
        <v>74</v>
      </c>
      <c r="S6030" s="3" t="s">
        <v>8076</v>
      </c>
      <c r="T6030" s="3">
        <v>646.27200000000005</v>
      </c>
      <c r="U6030" s="35" cm="1">
        <f t="array" ref="U6030">INDEX('Pricing Strategy'!$F$4:$F$71,MATCH(1,(Dataset!$O6030='Pricing Strategy'!$B$4:$B$71)*(Dataset!$Q6030='Pricing Strategy'!$C$4:$C$71)*(Dataset!$R6030='Pricing Strategy'!$D$4:$D$71),))</f>
        <v>0.4</v>
      </c>
      <c r="V6030" s="3">
        <f>Dataset!$T6030*(1-Dataset!$U6030)</f>
        <v>387.76320000000004</v>
      </c>
    </row>
    <row r="6031" spans="1:22" x14ac:dyDescent="0.3">
      <c r="A6031" s="32"/>
      <c r="C6031" s="3">
        <v>6026</v>
      </c>
      <c r="D6031" s="3" t="s">
        <v>8632</v>
      </c>
      <c r="E6031" s="34">
        <v>43336</v>
      </c>
      <c r="F6031" s="34">
        <v>43338</v>
      </c>
      <c r="G6031" s="3" t="s">
        <v>19</v>
      </c>
      <c r="H6031" s="3" t="s">
        <v>6000</v>
      </c>
      <c r="I6031" s="3" t="s">
        <v>6001</v>
      </c>
      <c r="J6031" s="3" t="s">
        <v>22</v>
      </c>
      <c r="K6031" s="3" t="s">
        <v>23</v>
      </c>
      <c r="L6031" s="3" t="s">
        <v>2473</v>
      </c>
      <c r="M6031" s="3" t="s">
        <v>494</v>
      </c>
      <c r="N6031" s="3">
        <v>43130</v>
      </c>
      <c r="O6031" s="3" t="s">
        <v>144</v>
      </c>
      <c r="P6031" s="3" t="s">
        <v>2845</v>
      </c>
      <c r="Q6031" s="3" t="s">
        <v>42</v>
      </c>
      <c r="R6031" s="3" t="s">
        <v>86</v>
      </c>
      <c r="S6031" s="3" t="s">
        <v>6816</v>
      </c>
      <c r="T6031" s="3">
        <v>10.368</v>
      </c>
      <c r="U6031" s="35" cm="1">
        <f t="array" ref="U6031">INDEX('Pricing Strategy'!$F$4:$F$71,MATCH(1,(Dataset!$O6031='Pricing Strategy'!$B$4:$B$71)*(Dataset!$Q6031='Pricing Strategy'!$C$4:$C$71)*(Dataset!$R6031='Pricing Strategy'!$D$4:$D$71),))</f>
        <v>0.4</v>
      </c>
      <c r="V6031" s="3">
        <f>Dataset!$T6031*(1-Dataset!$U6031)</f>
        <v>6.2207999999999997</v>
      </c>
    </row>
    <row r="6032" spans="1:22" x14ac:dyDescent="0.3">
      <c r="A6032" s="32"/>
      <c r="C6032" s="3">
        <v>6027</v>
      </c>
      <c r="D6032" s="3" t="s">
        <v>8633</v>
      </c>
      <c r="E6032" s="34">
        <v>43154</v>
      </c>
      <c r="F6032" s="34">
        <v>43161</v>
      </c>
      <c r="G6032" s="3" t="s">
        <v>46</v>
      </c>
      <c r="H6032" s="3" t="s">
        <v>4814</v>
      </c>
      <c r="I6032" s="3" t="s">
        <v>4815</v>
      </c>
      <c r="J6032" s="3" t="s">
        <v>37</v>
      </c>
      <c r="K6032" s="3" t="s">
        <v>23</v>
      </c>
      <c r="L6032" s="3" t="s">
        <v>91</v>
      </c>
      <c r="M6032" s="3" t="s">
        <v>92</v>
      </c>
      <c r="N6032" s="3">
        <v>98115</v>
      </c>
      <c r="O6032" s="3" t="s">
        <v>40</v>
      </c>
      <c r="P6032" s="3" t="s">
        <v>6222</v>
      </c>
      <c r="Q6032" s="3" t="s">
        <v>42</v>
      </c>
      <c r="R6032" s="3" t="s">
        <v>265</v>
      </c>
      <c r="S6032" s="3" t="s">
        <v>6223</v>
      </c>
      <c r="T6032" s="3">
        <v>8.4</v>
      </c>
      <c r="U6032" s="35" cm="1">
        <f t="array" ref="U6032">INDEX('Pricing Strategy'!$F$4:$F$71,MATCH(1,(Dataset!$O6032='Pricing Strategy'!$B$4:$B$71)*(Dataset!$Q6032='Pricing Strategy'!$C$4:$C$71)*(Dataset!$R6032='Pricing Strategy'!$D$4:$D$71),))</f>
        <v>0.4</v>
      </c>
      <c r="V6032" s="3">
        <f>Dataset!$T6032*(1-Dataset!$U6032)</f>
        <v>5.04</v>
      </c>
    </row>
    <row r="6033" spans="1:22" x14ac:dyDescent="0.3">
      <c r="A6033" s="32"/>
      <c r="C6033" s="3">
        <v>6028</v>
      </c>
      <c r="D6033" s="3" t="s">
        <v>8633</v>
      </c>
      <c r="E6033" s="34">
        <v>43154</v>
      </c>
      <c r="F6033" s="34">
        <v>43161</v>
      </c>
      <c r="G6033" s="3" t="s">
        <v>46</v>
      </c>
      <c r="H6033" s="3" t="s">
        <v>4814</v>
      </c>
      <c r="I6033" s="3" t="s">
        <v>4815</v>
      </c>
      <c r="J6033" s="3" t="s">
        <v>37</v>
      </c>
      <c r="K6033" s="3" t="s">
        <v>23</v>
      </c>
      <c r="L6033" s="3" t="s">
        <v>91</v>
      </c>
      <c r="M6033" s="3" t="s">
        <v>92</v>
      </c>
      <c r="N6033" s="3">
        <v>98115</v>
      </c>
      <c r="O6033" s="3" t="s">
        <v>40</v>
      </c>
      <c r="P6033" s="3" t="s">
        <v>3252</v>
      </c>
      <c r="Q6033" s="3" t="s">
        <v>67</v>
      </c>
      <c r="R6033" s="3" t="s">
        <v>68</v>
      </c>
      <c r="S6033" s="3" t="s">
        <v>3253</v>
      </c>
      <c r="T6033" s="3">
        <v>71.959999999999994</v>
      </c>
      <c r="U6033" s="35" cm="1">
        <f t="array" ref="U6033">INDEX('Pricing Strategy'!$F$4:$F$71,MATCH(1,(Dataset!$O6033='Pricing Strategy'!$B$4:$B$71)*(Dataset!$Q6033='Pricing Strategy'!$C$4:$C$71)*(Dataset!$R6033='Pricing Strategy'!$D$4:$D$71),))</f>
        <v>0.4</v>
      </c>
      <c r="V6033" s="3">
        <f>Dataset!$T6033*(1-Dataset!$U6033)</f>
        <v>43.175999999999995</v>
      </c>
    </row>
    <row r="6034" spans="1:22" x14ac:dyDescent="0.3">
      <c r="A6034" s="32"/>
      <c r="C6034" s="3">
        <v>6029</v>
      </c>
      <c r="D6034" s="3" t="s">
        <v>8634</v>
      </c>
      <c r="E6034" s="34">
        <v>43058</v>
      </c>
      <c r="F6034" s="34">
        <v>43060</v>
      </c>
      <c r="G6034" s="3" t="s">
        <v>184</v>
      </c>
      <c r="H6034" s="3" t="s">
        <v>2477</v>
      </c>
      <c r="I6034" s="3" t="s">
        <v>2478</v>
      </c>
      <c r="J6034" s="3" t="s">
        <v>22</v>
      </c>
      <c r="K6034" s="3" t="s">
        <v>23</v>
      </c>
      <c r="L6034" s="3" t="s">
        <v>1523</v>
      </c>
      <c r="M6034" s="3" t="s">
        <v>84</v>
      </c>
      <c r="N6034" s="3">
        <v>28540</v>
      </c>
      <c r="O6034" s="3" t="s">
        <v>26</v>
      </c>
      <c r="P6034" s="3" t="s">
        <v>2666</v>
      </c>
      <c r="Q6034" s="3" t="s">
        <v>42</v>
      </c>
      <c r="R6034" s="3" t="s">
        <v>64</v>
      </c>
      <c r="S6034" s="3" t="s">
        <v>2667</v>
      </c>
      <c r="T6034" s="3">
        <v>18.48</v>
      </c>
      <c r="U6034" s="35" cm="1">
        <f t="array" ref="U6034">INDEX('Pricing Strategy'!$F$4:$F$71,MATCH(1,(Dataset!$O6034='Pricing Strategy'!$B$4:$B$71)*(Dataset!$Q6034='Pricing Strategy'!$C$4:$C$71)*(Dataset!$R6034='Pricing Strategy'!$D$4:$D$71),))</f>
        <v>0.3</v>
      </c>
      <c r="V6034" s="3">
        <f>Dataset!$T6034*(1-Dataset!$U6034)</f>
        <v>12.936</v>
      </c>
    </row>
    <row r="6035" spans="1:22" x14ac:dyDescent="0.3">
      <c r="A6035" s="32"/>
      <c r="C6035" s="3">
        <v>6030</v>
      </c>
      <c r="D6035" s="3" t="s">
        <v>8635</v>
      </c>
      <c r="E6035" s="34">
        <v>43053</v>
      </c>
      <c r="F6035" s="34">
        <v>43054</v>
      </c>
      <c r="G6035" s="3" t="s">
        <v>184</v>
      </c>
      <c r="H6035" s="3" t="s">
        <v>5567</v>
      </c>
      <c r="I6035" s="3" t="s">
        <v>5568</v>
      </c>
      <c r="J6035" s="3" t="s">
        <v>22</v>
      </c>
      <c r="K6035" s="3" t="s">
        <v>23</v>
      </c>
      <c r="L6035" s="3" t="s">
        <v>38</v>
      </c>
      <c r="M6035" s="3" t="s">
        <v>39</v>
      </c>
      <c r="N6035" s="3">
        <v>90049</v>
      </c>
      <c r="O6035" s="3" t="s">
        <v>40</v>
      </c>
      <c r="P6035" s="3" t="s">
        <v>3722</v>
      </c>
      <c r="Q6035" s="3" t="s">
        <v>42</v>
      </c>
      <c r="R6035" s="3" t="s">
        <v>64</v>
      </c>
      <c r="S6035" s="3" t="s">
        <v>3723</v>
      </c>
      <c r="T6035" s="3">
        <v>9.84</v>
      </c>
      <c r="U6035" s="35" cm="1">
        <f t="array" ref="U6035">INDEX('Pricing Strategy'!$F$4:$F$71,MATCH(1,(Dataset!$O6035='Pricing Strategy'!$B$4:$B$71)*(Dataset!$Q6035='Pricing Strategy'!$C$4:$C$71)*(Dataset!$R6035='Pricing Strategy'!$D$4:$D$71),))</f>
        <v>0.45</v>
      </c>
      <c r="V6035" s="3">
        <f>Dataset!$T6035*(1-Dataset!$U6035)</f>
        <v>5.4119999999999999</v>
      </c>
    </row>
    <row r="6036" spans="1:22" x14ac:dyDescent="0.3">
      <c r="A6036" s="32"/>
      <c r="C6036" s="3">
        <v>6031</v>
      </c>
      <c r="D6036" s="3" t="s">
        <v>8636</v>
      </c>
      <c r="E6036" s="34">
        <v>43287</v>
      </c>
      <c r="F6036" s="34">
        <v>43287</v>
      </c>
      <c r="G6036" s="3" t="s">
        <v>1290</v>
      </c>
      <c r="H6036" s="3" t="s">
        <v>7312</v>
      </c>
      <c r="I6036" s="3" t="s">
        <v>7313</v>
      </c>
      <c r="J6036" s="3" t="s">
        <v>22</v>
      </c>
      <c r="K6036" s="3" t="s">
        <v>23</v>
      </c>
      <c r="L6036" s="3" t="s">
        <v>1420</v>
      </c>
      <c r="M6036" s="3" t="s">
        <v>50</v>
      </c>
      <c r="N6036" s="3">
        <v>33142</v>
      </c>
      <c r="O6036" s="3" t="s">
        <v>26</v>
      </c>
      <c r="P6036" s="3" t="s">
        <v>4736</v>
      </c>
      <c r="Q6036" s="3" t="s">
        <v>28</v>
      </c>
      <c r="R6036" s="3" t="s">
        <v>32</v>
      </c>
      <c r="S6036" s="3" t="s">
        <v>4737</v>
      </c>
      <c r="T6036" s="3">
        <v>239.24</v>
      </c>
      <c r="U6036" s="35" cm="1">
        <f t="array" ref="U6036">INDEX('Pricing Strategy'!$F$4:$F$71,MATCH(1,(Dataset!$O6036='Pricing Strategy'!$B$4:$B$71)*(Dataset!$Q6036='Pricing Strategy'!$C$4:$C$71)*(Dataset!$R6036='Pricing Strategy'!$D$4:$D$71),))</f>
        <v>0.3</v>
      </c>
      <c r="V6036" s="3">
        <f>Dataset!$T6036*(1-Dataset!$U6036)</f>
        <v>167.46799999999999</v>
      </c>
    </row>
    <row r="6037" spans="1:22" x14ac:dyDescent="0.3">
      <c r="A6037" s="32"/>
      <c r="C6037" s="3">
        <v>6032</v>
      </c>
      <c r="D6037" s="3" t="s">
        <v>8637</v>
      </c>
      <c r="E6037" s="34">
        <v>43094</v>
      </c>
      <c r="F6037" s="34">
        <v>43101</v>
      </c>
      <c r="G6037" s="3" t="s">
        <v>46</v>
      </c>
      <c r="H6037" s="3" t="s">
        <v>1397</v>
      </c>
      <c r="I6037" s="3" t="s">
        <v>1398</v>
      </c>
      <c r="J6037" s="3" t="s">
        <v>37</v>
      </c>
      <c r="K6037" s="3" t="s">
        <v>23</v>
      </c>
      <c r="L6037" s="3" t="s">
        <v>8638</v>
      </c>
      <c r="M6037" s="3" t="s">
        <v>2698</v>
      </c>
      <c r="N6037" s="3">
        <v>3060</v>
      </c>
      <c r="O6037" s="3" t="s">
        <v>144</v>
      </c>
      <c r="P6037" s="3" t="s">
        <v>4936</v>
      </c>
      <c r="Q6037" s="3" t="s">
        <v>28</v>
      </c>
      <c r="R6037" s="3" t="s">
        <v>61</v>
      </c>
      <c r="S6037" s="3" t="s">
        <v>4937</v>
      </c>
      <c r="T6037" s="3">
        <v>21.12</v>
      </c>
      <c r="U6037" s="35" cm="1">
        <f t="array" ref="U6037">INDEX('Pricing Strategy'!$F$4:$F$71,MATCH(1,(Dataset!$O6037='Pricing Strategy'!$B$4:$B$71)*(Dataset!$Q6037='Pricing Strategy'!$C$4:$C$71)*(Dataset!$R6037='Pricing Strategy'!$D$4:$D$71),))</f>
        <v>0.4</v>
      </c>
      <c r="V6037" s="3">
        <f>Dataset!$T6037*(1-Dataset!$U6037)</f>
        <v>12.672000000000001</v>
      </c>
    </row>
    <row r="6038" spans="1:22" x14ac:dyDescent="0.3">
      <c r="A6038" s="32"/>
      <c r="C6038" s="3">
        <v>6033</v>
      </c>
      <c r="D6038" s="3" t="s">
        <v>8639</v>
      </c>
      <c r="E6038" s="34">
        <v>43213</v>
      </c>
      <c r="F6038" s="34">
        <v>43215</v>
      </c>
      <c r="G6038" s="3" t="s">
        <v>184</v>
      </c>
      <c r="H6038" s="3" t="s">
        <v>1242</v>
      </c>
      <c r="I6038" s="3" t="s">
        <v>1243</v>
      </c>
      <c r="J6038" s="3" t="s">
        <v>22</v>
      </c>
      <c r="K6038" s="3" t="s">
        <v>23</v>
      </c>
      <c r="L6038" s="3" t="s">
        <v>262</v>
      </c>
      <c r="M6038" s="3" t="s">
        <v>263</v>
      </c>
      <c r="N6038" s="3">
        <v>10011</v>
      </c>
      <c r="O6038" s="3" t="s">
        <v>144</v>
      </c>
      <c r="P6038" s="3" t="s">
        <v>574</v>
      </c>
      <c r="Q6038" s="3" t="s">
        <v>42</v>
      </c>
      <c r="R6038" s="3" t="s">
        <v>575</v>
      </c>
      <c r="S6038" s="3" t="s">
        <v>576</v>
      </c>
      <c r="T6038" s="3">
        <v>54.9</v>
      </c>
      <c r="U6038" s="35" cm="1">
        <f t="array" ref="U6038">INDEX('Pricing Strategy'!$F$4:$F$71,MATCH(1,(Dataset!$O6038='Pricing Strategy'!$B$4:$B$71)*(Dataset!$Q6038='Pricing Strategy'!$C$4:$C$71)*(Dataset!$R6038='Pricing Strategy'!$D$4:$D$71),))</f>
        <v>0.45</v>
      </c>
      <c r="V6038" s="3">
        <f>Dataset!$T6038*(1-Dataset!$U6038)</f>
        <v>30.195</v>
      </c>
    </row>
    <row r="6039" spans="1:22" x14ac:dyDescent="0.3">
      <c r="A6039" s="32"/>
      <c r="C6039" s="3">
        <v>6034</v>
      </c>
      <c r="D6039" s="3" t="s">
        <v>8640</v>
      </c>
      <c r="E6039" s="34">
        <v>42718</v>
      </c>
      <c r="F6039" s="34">
        <v>42722</v>
      </c>
      <c r="G6039" s="3" t="s">
        <v>46</v>
      </c>
      <c r="H6039" s="3" t="s">
        <v>3796</v>
      </c>
      <c r="I6039" s="3" t="s">
        <v>3797</v>
      </c>
      <c r="J6039" s="3" t="s">
        <v>98</v>
      </c>
      <c r="K6039" s="3" t="s">
        <v>23</v>
      </c>
      <c r="L6039" s="3" t="s">
        <v>38</v>
      </c>
      <c r="M6039" s="3" t="s">
        <v>39</v>
      </c>
      <c r="N6039" s="3">
        <v>90036</v>
      </c>
      <c r="O6039" s="3" t="s">
        <v>40</v>
      </c>
      <c r="P6039" s="3" t="s">
        <v>6545</v>
      </c>
      <c r="Q6039" s="3" t="s">
        <v>28</v>
      </c>
      <c r="R6039" s="3" t="s">
        <v>61</v>
      </c>
      <c r="S6039" s="3" t="s">
        <v>6546</v>
      </c>
      <c r="T6039" s="3">
        <v>15.24</v>
      </c>
      <c r="U6039" s="35" cm="1">
        <f t="array" ref="U6039">INDEX('Pricing Strategy'!$F$4:$F$71,MATCH(1,(Dataset!$O6039='Pricing Strategy'!$B$4:$B$71)*(Dataset!$Q6039='Pricing Strategy'!$C$4:$C$71)*(Dataset!$R6039='Pricing Strategy'!$D$4:$D$71),))</f>
        <v>0.4</v>
      </c>
      <c r="V6039" s="3">
        <f>Dataset!$T6039*(1-Dataset!$U6039)</f>
        <v>9.1440000000000001</v>
      </c>
    </row>
    <row r="6040" spans="1:22" x14ac:dyDescent="0.3">
      <c r="A6040" s="32"/>
      <c r="C6040" s="3">
        <v>6035</v>
      </c>
      <c r="D6040" s="3" t="s">
        <v>8641</v>
      </c>
      <c r="E6040" s="34">
        <v>42479</v>
      </c>
      <c r="F6040" s="34">
        <v>42485</v>
      </c>
      <c r="G6040" s="3" t="s">
        <v>46</v>
      </c>
      <c r="H6040" s="3" t="s">
        <v>2570</v>
      </c>
      <c r="I6040" s="3" t="s">
        <v>2571</v>
      </c>
      <c r="J6040" s="3" t="s">
        <v>22</v>
      </c>
      <c r="K6040" s="3" t="s">
        <v>23</v>
      </c>
      <c r="L6040" s="3" t="s">
        <v>4220</v>
      </c>
      <c r="M6040" s="3" t="s">
        <v>100</v>
      </c>
      <c r="N6040" s="3">
        <v>75007</v>
      </c>
      <c r="O6040" s="3" t="s">
        <v>101</v>
      </c>
      <c r="P6040" s="3" t="s">
        <v>1609</v>
      </c>
      <c r="Q6040" s="3" t="s">
        <v>42</v>
      </c>
      <c r="R6040" s="3" t="s">
        <v>74</v>
      </c>
      <c r="S6040" s="3" t="s">
        <v>1610</v>
      </c>
      <c r="T6040" s="3">
        <v>19.568000000000001</v>
      </c>
      <c r="U6040" s="35" cm="1">
        <f t="array" ref="U6040">INDEX('Pricing Strategy'!$F$4:$F$71,MATCH(1,(Dataset!$O6040='Pricing Strategy'!$B$4:$B$71)*(Dataset!$Q6040='Pricing Strategy'!$C$4:$C$71)*(Dataset!$R6040='Pricing Strategy'!$D$4:$D$71),))</f>
        <v>0.3</v>
      </c>
      <c r="V6040" s="3">
        <f>Dataset!$T6040*(1-Dataset!$U6040)</f>
        <v>13.6976</v>
      </c>
    </row>
    <row r="6041" spans="1:22" x14ac:dyDescent="0.3">
      <c r="A6041" s="32"/>
      <c r="C6041" s="3">
        <v>6036</v>
      </c>
      <c r="D6041" s="3" t="s">
        <v>8641</v>
      </c>
      <c r="E6041" s="34">
        <v>42479</v>
      </c>
      <c r="F6041" s="34">
        <v>42485</v>
      </c>
      <c r="G6041" s="3" t="s">
        <v>46</v>
      </c>
      <c r="H6041" s="3" t="s">
        <v>2570</v>
      </c>
      <c r="I6041" s="3" t="s">
        <v>2571</v>
      </c>
      <c r="J6041" s="3" t="s">
        <v>22</v>
      </c>
      <c r="K6041" s="3" t="s">
        <v>23</v>
      </c>
      <c r="L6041" s="3" t="s">
        <v>4220</v>
      </c>
      <c r="M6041" s="3" t="s">
        <v>100</v>
      </c>
      <c r="N6041" s="3">
        <v>75007</v>
      </c>
      <c r="O6041" s="3" t="s">
        <v>101</v>
      </c>
      <c r="P6041" s="3" t="s">
        <v>2983</v>
      </c>
      <c r="Q6041" s="3" t="s">
        <v>42</v>
      </c>
      <c r="R6041" s="3" t="s">
        <v>71</v>
      </c>
      <c r="S6041" s="3" t="s">
        <v>2984</v>
      </c>
      <c r="T6041" s="3">
        <v>310.392</v>
      </c>
      <c r="U6041" s="35" cm="1">
        <f t="array" ref="U6041">INDEX('Pricing Strategy'!$F$4:$F$71,MATCH(1,(Dataset!$O6041='Pricing Strategy'!$B$4:$B$71)*(Dataset!$Q6041='Pricing Strategy'!$C$4:$C$71)*(Dataset!$R6041='Pricing Strategy'!$D$4:$D$71),))</f>
        <v>0.3</v>
      </c>
      <c r="V6041" s="3">
        <f>Dataset!$T6041*(1-Dataset!$U6041)</f>
        <v>217.27439999999999</v>
      </c>
    </row>
    <row r="6042" spans="1:22" x14ac:dyDescent="0.3">
      <c r="A6042" s="32"/>
      <c r="C6042" s="3">
        <v>6037</v>
      </c>
      <c r="D6042" s="3" t="s">
        <v>8642</v>
      </c>
      <c r="E6042" s="34">
        <v>42982</v>
      </c>
      <c r="F6042" s="34">
        <v>42986</v>
      </c>
      <c r="G6042" s="3" t="s">
        <v>46</v>
      </c>
      <c r="H6042" s="3" t="s">
        <v>7162</v>
      </c>
      <c r="I6042" s="3" t="s">
        <v>7163</v>
      </c>
      <c r="J6042" s="3" t="s">
        <v>22</v>
      </c>
      <c r="K6042" s="3" t="s">
        <v>23</v>
      </c>
      <c r="L6042" s="3" t="s">
        <v>7974</v>
      </c>
      <c r="M6042" s="3" t="s">
        <v>25</v>
      </c>
      <c r="N6042" s="3">
        <v>40324</v>
      </c>
      <c r="O6042" s="3" t="s">
        <v>26</v>
      </c>
      <c r="P6042" s="3" t="s">
        <v>1494</v>
      </c>
      <c r="Q6042" s="3" t="s">
        <v>28</v>
      </c>
      <c r="R6042" s="3" t="s">
        <v>61</v>
      </c>
      <c r="S6042" s="3" t="s">
        <v>1495</v>
      </c>
      <c r="T6042" s="3">
        <v>42.6</v>
      </c>
      <c r="U6042" s="35" cm="1">
        <f t="array" ref="U6042">INDEX('Pricing Strategy'!$F$4:$F$71,MATCH(1,(Dataset!$O6042='Pricing Strategy'!$B$4:$B$71)*(Dataset!$Q6042='Pricing Strategy'!$C$4:$C$71)*(Dataset!$R6042='Pricing Strategy'!$D$4:$D$71),))</f>
        <v>0.25</v>
      </c>
      <c r="V6042" s="3">
        <f>Dataset!$T6042*(1-Dataset!$U6042)</f>
        <v>31.950000000000003</v>
      </c>
    </row>
    <row r="6043" spans="1:22" x14ac:dyDescent="0.3">
      <c r="A6043" s="32"/>
      <c r="C6043" s="3">
        <v>6038</v>
      </c>
      <c r="D6043" s="3" t="s">
        <v>8642</v>
      </c>
      <c r="E6043" s="34">
        <v>42982</v>
      </c>
      <c r="F6043" s="34">
        <v>42986</v>
      </c>
      <c r="G6043" s="3" t="s">
        <v>46</v>
      </c>
      <c r="H6043" s="3" t="s">
        <v>7162</v>
      </c>
      <c r="I6043" s="3" t="s">
        <v>7163</v>
      </c>
      <c r="J6043" s="3" t="s">
        <v>22</v>
      </c>
      <c r="K6043" s="3" t="s">
        <v>23</v>
      </c>
      <c r="L6043" s="3" t="s">
        <v>7974</v>
      </c>
      <c r="M6043" s="3" t="s">
        <v>25</v>
      </c>
      <c r="N6043" s="3">
        <v>40324</v>
      </c>
      <c r="O6043" s="3" t="s">
        <v>26</v>
      </c>
      <c r="P6043" s="3" t="s">
        <v>1605</v>
      </c>
      <c r="Q6043" s="3" t="s">
        <v>42</v>
      </c>
      <c r="R6043" s="3" t="s">
        <v>71</v>
      </c>
      <c r="S6043" s="3" t="s">
        <v>1606</v>
      </c>
      <c r="T6043" s="3">
        <v>113.94</v>
      </c>
      <c r="U6043" s="35" cm="1">
        <f t="array" ref="U6043">INDEX('Pricing Strategy'!$F$4:$F$71,MATCH(1,(Dataset!$O6043='Pricing Strategy'!$B$4:$B$71)*(Dataset!$Q6043='Pricing Strategy'!$C$4:$C$71)*(Dataset!$R6043='Pricing Strategy'!$D$4:$D$71),))</f>
        <v>0.25</v>
      </c>
      <c r="V6043" s="3">
        <f>Dataset!$T6043*(1-Dataset!$U6043)</f>
        <v>85.454999999999998</v>
      </c>
    </row>
    <row r="6044" spans="1:22" x14ac:dyDescent="0.3">
      <c r="A6044" s="32"/>
      <c r="C6044" s="3">
        <v>6039</v>
      </c>
      <c r="D6044" s="3" t="s">
        <v>8642</v>
      </c>
      <c r="E6044" s="34">
        <v>42982</v>
      </c>
      <c r="F6044" s="34">
        <v>42986</v>
      </c>
      <c r="G6044" s="3" t="s">
        <v>46</v>
      </c>
      <c r="H6044" s="3" t="s">
        <v>7162</v>
      </c>
      <c r="I6044" s="3" t="s">
        <v>7163</v>
      </c>
      <c r="J6044" s="3" t="s">
        <v>22</v>
      </c>
      <c r="K6044" s="3" t="s">
        <v>23</v>
      </c>
      <c r="L6044" s="3" t="s">
        <v>7974</v>
      </c>
      <c r="M6044" s="3" t="s">
        <v>25</v>
      </c>
      <c r="N6044" s="3">
        <v>40324</v>
      </c>
      <c r="O6044" s="3" t="s">
        <v>26</v>
      </c>
      <c r="P6044" s="3" t="s">
        <v>2218</v>
      </c>
      <c r="Q6044" s="3" t="s">
        <v>42</v>
      </c>
      <c r="R6044" s="3" t="s">
        <v>55</v>
      </c>
      <c r="S6044" s="3" t="s">
        <v>2219</v>
      </c>
      <c r="T6044" s="3">
        <v>129.91999999999999</v>
      </c>
      <c r="U6044" s="35" cm="1">
        <f t="array" ref="U6044">INDEX('Pricing Strategy'!$F$4:$F$71,MATCH(1,(Dataset!$O6044='Pricing Strategy'!$B$4:$B$71)*(Dataset!$Q6044='Pricing Strategy'!$C$4:$C$71)*(Dataset!$R6044='Pricing Strategy'!$D$4:$D$71),))</f>
        <v>0.35</v>
      </c>
      <c r="V6044" s="3">
        <f>Dataset!$T6044*(1-Dataset!$U6044)</f>
        <v>84.447999999999993</v>
      </c>
    </row>
    <row r="6045" spans="1:22" x14ac:dyDescent="0.3">
      <c r="A6045" s="32"/>
      <c r="C6045" s="3">
        <v>6040</v>
      </c>
      <c r="D6045" s="3" t="s">
        <v>8642</v>
      </c>
      <c r="E6045" s="34">
        <v>42982</v>
      </c>
      <c r="F6045" s="34">
        <v>42986</v>
      </c>
      <c r="G6045" s="3" t="s">
        <v>46</v>
      </c>
      <c r="H6045" s="3" t="s">
        <v>7162</v>
      </c>
      <c r="I6045" s="3" t="s">
        <v>7163</v>
      </c>
      <c r="J6045" s="3" t="s">
        <v>22</v>
      </c>
      <c r="K6045" s="3" t="s">
        <v>23</v>
      </c>
      <c r="L6045" s="3" t="s">
        <v>7974</v>
      </c>
      <c r="M6045" s="3" t="s">
        <v>25</v>
      </c>
      <c r="N6045" s="3">
        <v>40324</v>
      </c>
      <c r="O6045" s="3" t="s">
        <v>26</v>
      </c>
      <c r="P6045" s="3" t="s">
        <v>5176</v>
      </c>
      <c r="Q6045" s="3" t="s">
        <v>42</v>
      </c>
      <c r="R6045" s="3" t="s">
        <v>64</v>
      </c>
      <c r="S6045" s="3" t="s">
        <v>5177</v>
      </c>
      <c r="T6045" s="3">
        <v>5.28</v>
      </c>
      <c r="U6045" s="35" cm="1">
        <f t="array" ref="U6045">INDEX('Pricing Strategy'!$F$4:$F$71,MATCH(1,(Dataset!$O6045='Pricing Strategy'!$B$4:$B$71)*(Dataset!$Q6045='Pricing Strategy'!$C$4:$C$71)*(Dataset!$R6045='Pricing Strategy'!$D$4:$D$71),))</f>
        <v>0.3</v>
      </c>
      <c r="V6045" s="3">
        <f>Dataset!$T6045*(1-Dataset!$U6045)</f>
        <v>3.6959999999999997</v>
      </c>
    </row>
    <row r="6046" spans="1:22" x14ac:dyDescent="0.3">
      <c r="A6046" s="32"/>
      <c r="C6046" s="3">
        <v>6041</v>
      </c>
      <c r="D6046" s="3" t="s">
        <v>8643</v>
      </c>
      <c r="E6046" s="34">
        <v>43367</v>
      </c>
      <c r="F6046" s="34">
        <v>43372</v>
      </c>
      <c r="G6046" s="3" t="s">
        <v>46</v>
      </c>
      <c r="H6046" s="3" t="s">
        <v>1171</v>
      </c>
      <c r="I6046" s="3" t="s">
        <v>1172</v>
      </c>
      <c r="J6046" s="3" t="s">
        <v>37</v>
      </c>
      <c r="K6046" s="3" t="s">
        <v>23</v>
      </c>
      <c r="L6046" s="3" t="s">
        <v>38</v>
      </c>
      <c r="M6046" s="3" t="s">
        <v>39</v>
      </c>
      <c r="N6046" s="3">
        <v>90008</v>
      </c>
      <c r="O6046" s="3" t="s">
        <v>40</v>
      </c>
      <c r="P6046" s="3" t="s">
        <v>4470</v>
      </c>
      <c r="Q6046" s="3" t="s">
        <v>67</v>
      </c>
      <c r="R6046" s="3" t="s">
        <v>68</v>
      </c>
      <c r="S6046" s="3" t="s">
        <v>4471</v>
      </c>
      <c r="T6046" s="3">
        <v>859.2</v>
      </c>
      <c r="U6046" s="35" cm="1">
        <f t="array" ref="U6046">INDEX('Pricing Strategy'!$F$4:$F$71,MATCH(1,(Dataset!$O6046='Pricing Strategy'!$B$4:$B$71)*(Dataset!$Q6046='Pricing Strategy'!$C$4:$C$71)*(Dataset!$R6046='Pricing Strategy'!$D$4:$D$71),))</f>
        <v>0.4</v>
      </c>
      <c r="V6046" s="3">
        <f>Dataset!$T6046*(1-Dataset!$U6046)</f>
        <v>515.52</v>
      </c>
    </row>
    <row r="6047" spans="1:22" x14ac:dyDescent="0.3">
      <c r="A6047" s="32"/>
      <c r="C6047" s="3">
        <v>6042</v>
      </c>
      <c r="D6047" s="3" t="s">
        <v>8643</v>
      </c>
      <c r="E6047" s="34">
        <v>43367</v>
      </c>
      <c r="F6047" s="34">
        <v>43372</v>
      </c>
      <c r="G6047" s="3" t="s">
        <v>46</v>
      </c>
      <c r="H6047" s="3" t="s">
        <v>1171</v>
      </c>
      <c r="I6047" s="3" t="s">
        <v>1172</v>
      </c>
      <c r="J6047" s="3" t="s">
        <v>37</v>
      </c>
      <c r="K6047" s="3" t="s">
        <v>23</v>
      </c>
      <c r="L6047" s="3" t="s">
        <v>38</v>
      </c>
      <c r="M6047" s="3" t="s">
        <v>39</v>
      </c>
      <c r="N6047" s="3">
        <v>90008</v>
      </c>
      <c r="O6047" s="3" t="s">
        <v>40</v>
      </c>
      <c r="P6047" s="3" t="s">
        <v>8644</v>
      </c>
      <c r="Q6047" s="3" t="s">
        <v>67</v>
      </c>
      <c r="R6047" s="3" t="s">
        <v>680</v>
      </c>
      <c r="S6047" s="3" t="s">
        <v>8645</v>
      </c>
      <c r="T6047" s="3">
        <v>506.28</v>
      </c>
      <c r="U6047" s="35" cm="1">
        <f t="array" ref="U6047">INDEX('Pricing Strategy'!$F$4:$F$71,MATCH(1,(Dataset!$O6047='Pricing Strategy'!$B$4:$B$71)*(Dataset!$Q6047='Pricing Strategy'!$C$4:$C$71)*(Dataset!$R6047='Pricing Strategy'!$D$4:$D$71),))</f>
        <v>0.45</v>
      </c>
      <c r="V6047" s="3">
        <f>Dataset!$T6047*(1-Dataset!$U6047)</f>
        <v>278.45400000000001</v>
      </c>
    </row>
    <row r="6048" spans="1:22" x14ac:dyDescent="0.3">
      <c r="A6048" s="32"/>
      <c r="C6048" s="3">
        <v>6043</v>
      </c>
      <c r="D6048" s="3" t="s">
        <v>8646</v>
      </c>
      <c r="E6048" s="34">
        <v>42770</v>
      </c>
      <c r="F6048" s="34">
        <v>42774</v>
      </c>
      <c r="G6048" s="3" t="s">
        <v>46</v>
      </c>
      <c r="H6048" s="3" t="s">
        <v>160</v>
      </c>
      <c r="I6048" s="3" t="s">
        <v>161</v>
      </c>
      <c r="J6048" s="3" t="s">
        <v>22</v>
      </c>
      <c r="K6048" s="3" t="s">
        <v>23</v>
      </c>
      <c r="L6048" s="3" t="s">
        <v>2137</v>
      </c>
      <c r="M6048" s="3" t="s">
        <v>306</v>
      </c>
      <c r="N6048" s="3">
        <v>85635</v>
      </c>
      <c r="O6048" s="3" t="s">
        <v>40</v>
      </c>
      <c r="P6048" s="3" t="s">
        <v>4418</v>
      </c>
      <c r="Q6048" s="3" t="s">
        <v>28</v>
      </c>
      <c r="R6048" s="3" t="s">
        <v>61</v>
      </c>
      <c r="S6048" s="3" t="s">
        <v>4419</v>
      </c>
      <c r="T6048" s="3">
        <v>14.368</v>
      </c>
      <c r="U6048" s="35" cm="1">
        <f t="array" ref="U6048">INDEX('Pricing Strategy'!$F$4:$F$71,MATCH(1,(Dataset!$O6048='Pricing Strategy'!$B$4:$B$71)*(Dataset!$Q6048='Pricing Strategy'!$C$4:$C$71)*(Dataset!$R6048='Pricing Strategy'!$D$4:$D$71),))</f>
        <v>0.4</v>
      </c>
      <c r="V6048" s="3">
        <f>Dataset!$T6048*(1-Dataset!$U6048)</f>
        <v>8.6207999999999991</v>
      </c>
    </row>
    <row r="6049" spans="1:22" x14ac:dyDescent="0.3">
      <c r="A6049" s="32"/>
      <c r="C6049" s="3">
        <v>6044</v>
      </c>
      <c r="D6049" s="3" t="s">
        <v>8647</v>
      </c>
      <c r="E6049" s="34">
        <v>43239</v>
      </c>
      <c r="F6049" s="34">
        <v>43244</v>
      </c>
      <c r="G6049" s="3" t="s">
        <v>19</v>
      </c>
      <c r="H6049" s="3" t="s">
        <v>2826</v>
      </c>
      <c r="I6049" s="3" t="s">
        <v>2827</v>
      </c>
      <c r="J6049" s="3" t="s">
        <v>37</v>
      </c>
      <c r="K6049" s="3" t="s">
        <v>23</v>
      </c>
      <c r="L6049" s="3" t="s">
        <v>5143</v>
      </c>
      <c r="M6049" s="3" t="s">
        <v>331</v>
      </c>
      <c r="N6049" s="3">
        <v>37918</v>
      </c>
      <c r="O6049" s="3" t="s">
        <v>26</v>
      </c>
      <c r="P6049" s="3" t="s">
        <v>2097</v>
      </c>
      <c r="Q6049" s="3" t="s">
        <v>28</v>
      </c>
      <c r="R6049" s="3" t="s">
        <v>32</v>
      </c>
      <c r="S6049" s="3" t="s">
        <v>2098</v>
      </c>
      <c r="T6049" s="3">
        <v>314.35199999999998</v>
      </c>
      <c r="U6049" s="35" cm="1">
        <f t="array" ref="U6049">INDEX('Pricing Strategy'!$F$4:$F$71,MATCH(1,(Dataset!$O6049='Pricing Strategy'!$B$4:$B$71)*(Dataset!$Q6049='Pricing Strategy'!$C$4:$C$71)*(Dataset!$R6049='Pricing Strategy'!$D$4:$D$71),))</f>
        <v>0.3</v>
      </c>
      <c r="V6049" s="3">
        <f>Dataset!$T6049*(1-Dataset!$U6049)</f>
        <v>220.04639999999998</v>
      </c>
    </row>
    <row r="6050" spans="1:22" x14ac:dyDescent="0.3">
      <c r="A6050" s="32"/>
      <c r="C6050" s="3">
        <v>6045</v>
      </c>
      <c r="D6050" s="3" t="s">
        <v>8647</v>
      </c>
      <c r="E6050" s="34">
        <v>43239</v>
      </c>
      <c r="F6050" s="34">
        <v>43244</v>
      </c>
      <c r="G6050" s="3" t="s">
        <v>19</v>
      </c>
      <c r="H6050" s="3" t="s">
        <v>2826</v>
      </c>
      <c r="I6050" s="3" t="s">
        <v>2827</v>
      </c>
      <c r="J6050" s="3" t="s">
        <v>37</v>
      </c>
      <c r="K6050" s="3" t="s">
        <v>23</v>
      </c>
      <c r="L6050" s="3" t="s">
        <v>5143</v>
      </c>
      <c r="M6050" s="3" t="s">
        <v>331</v>
      </c>
      <c r="N6050" s="3">
        <v>37918</v>
      </c>
      <c r="O6050" s="3" t="s">
        <v>26</v>
      </c>
      <c r="P6050" s="3" t="s">
        <v>4185</v>
      </c>
      <c r="Q6050" s="3" t="s">
        <v>42</v>
      </c>
      <c r="R6050" s="3" t="s">
        <v>86</v>
      </c>
      <c r="S6050" s="3" t="s">
        <v>4186</v>
      </c>
      <c r="T6050" s="3">
        <v>27.888000000000002</v>
      </c>
      <c r="U6050" s="35" cm="1">
        <f t="array" ref="U6050">INDEX('Pricing Strategy'!$F$4:$F$71,MATCH(1,(Dataset!$O6050='Pricing Strategy'!$B$4:$B$71)*(Dataset!$Q6050='Pricing Strategy'!$C$4:$C$71)*(Dataset!$R6050='Pricing Strategy'!$D$4:$D$71),))</f>
        <v>0.25</v>
      </c>
      <c r="V6050" s="3">
        <f>Dataset!$T6050*(1-Dataset!$U6050)</f>
        <v>20.916</v>
      </c>
    </row>
    <row r="6051" spans="1:22" x14ac:dyDescent="0.3">
      <c r="A6051" s="32"/>
      <c r="C6051" s="3">
        <v>6046</v>
      </c>
      <c r="D6051" s="3" t="s">
        <v>8648</v>
      </c>
      <c r="E6051" s="34">
        <v>42616</v>
      </c>
      <c r="F6051" s="34">
        <v>42621</v>
      </c>
      <c r="G6051" s="3" t="s">
        <v>46</v>
      </c>
      <c r="H6051" s="3" t="s">
        <v>3671</v>
      </c>
      <c r="I6051" s="3" t="s">
        <v>3672</v>
      </c>
      <c r="J6051" s="3" t="s">
        <v>37</v>
      </c>
      <c r="K6051" s="3" t="s">
        <v>23</v>
      </c>
      <c r="L6051" s="3" t="s">
        <v>1311</v>
      </c>
      <c r="M6051" s="3" t="s">
        <v>306</v>
      </c>
      <c r="N6051" s="3">
        <v>85705</v>
      </c>
      <c r="O6051" s="3" t="s">
        <v>40</v>
      </c>
      <c r="P6051" s="3" t="s">
        <v>4262</v>
      </c>
      <c r="Q6051" s="3" t="s">
        <v>28</v>
      </c>
      <c r="R6051" s="3" t="s">
        <v>61</v>
      </c>
      <c r="S6051" s="3" t="s">
        <v>4263</v>
      </c>
      <c r="T6051" s="3">
        <v>238.15199999999999</v>
      </c>
      <c r="U6051" s="35" cm="1">
        <f t="array" ref="U6051">INDEX('Pricing Strategy'!$F$4:$F$71,MATCH(1,(Dataset!$O6051='Pricing Strategy'!$B$4:$B$71)*(Dataset!$Q6051='Pricing Strategy'!$C$4:$C$71)*(Dataset!$R6051='Pricing Strategy'!$D$4:$D$71),))</f>
        <v>0.4</v>
      </c>
      <c r="V6051" s="3">
        <f>Dataset!$T6051*(1-Dataset!$U6051)</f>
        <v>142.8912</v>
      </c>
    </row>
    <row r="6052" spans="1:22" x14ac:dyDescent="0.3">
      <c r="A6052" s="32"/>
      <c r="C6052" s="3">
        <v>6047</v>
      </c>
      <c r="D6052" s="3" t="s">
        <v>8649</v>
      </c>
      <c r="E6052" s="34">
        <v>42895</v>
      </c>
      <c r="F6052" s="34">
        <v>42902</v>
      </c>
      <c r="G6052" s="3" t="s">
        <v>46</v>
      </c>
      <c r="H6052" s="3" t="s">
        <v>6284</v>
      </c>
      <c r="I6052" s="3" t="s">
        <v>6285</v>
      </c>
      <c r="J6052" s="3" t="s">
        <v>98</v>
      </c>
      <c r="K6052" s="3" t="s">
        <v>23</v>
      </c>
      <c r="L6052" s="3" t="s">
        <v>405</v>
      </c>
      <c r="M6052" s="3" t="s">
        <v>225</v>
      </c>
      <c r="N6052" s="3">
        <v>55407</v>
      </c>
      <c r="O6052" s="3" t="s">
        <v>101</v>
      </c>
      <c r="P6052" s="3" t="s">
        <v>8265</v>
      </c>
      <c r="Q6052" s="3" t="s">
        <v>28</v>
      </c>
      <c r="R6052" s="3" t="s">
        <v>52</v>
      </c>
      <c r="S6052" s="3" t="s">
        <v>8266</v>
      </c>
      <c r="T6052" s="3">
        <v>692.94</v>
      </c>
      <c r="U6052" s="35" cm="1">
        <f t="array" ref="U6052">INDEX('Pricing Strategy'!$F$4:$F$71,MATCH(1,(Dataset!$O6052='Pricing Strategy'!$B$4:$B$71)*(Dataset!$Q6052='Pricing Strategy'!$C$4:$C$71)*(Dataset!$R6052='Pricing Strategy'!$D$4:$D$71),))</f>
        <v>0.35</v>
      </c>
      <c r="V6052" s="3">
        <f>Dataset!$T6052*(1-Dataset!$U6052)</f>
        <v>450.41100000000006</v>
      </c>
    </row>
    <row r="6053" spans="1:22" x14ac:dyDescent="0.3">
      <c r="A6053" s="32"/>
      <c r="C6053" s="3">
        <v>6048</v>
      </c>
      <c r="D6053" s="3" t="s">
        <v>8650</v>
      </c>
      <c r="E6053" s="34">
        <v>42681</v>
      </c>
      <c r="F6053" s="34">
        <v>42685</v>
      </c>
      <c r="G6053" s="3" t="s">
        <v>46</v>
      </c>
      <c r="H6053" s="3" t="s">
        <v>2409</v>
      </c>
      <c r="I6053" s="3" t="s">
        <v>2410</v>
      </c>
      <c r="J6053" s="3" t="s">
        <v>37</v>
      </c>
      <c r="K6053" s="3" t="s">
        <v>23</v>
      </c>
      <c r="L6053" s="3" t="s">
        <v>1420</v>
      </c>
      <c r="M6053" s="3" t="s">
        <v>50</v>
      </c>
      <c r="N6053" s="3">
        <v>33142</v>
      </c>
      <c r="O6053" s="3" t="s">
        <v>26</v>
      </c>
      <c r="P6053" s="3" t="s">
        <v>2216</v>
      </c>
      <c r="Q6053" s="3" t="s">
        <v>42</v>
      </c>
      <c r="R6053" s="3" t="s">
        <v>71</v>
      </c>
      <c r="S6053" s="3" t="s">
        <v>2217</v>
      </c>
      <c r="T6053" s="3">
        <v>16.146000000000001</v>
      </c>
      <c r="U6053" s="35" cm="1">
        <f t="array" ref="U6053">INDEX('Pricing Strategy'!$F$4:$F$71,MATCH(1,(Dataset!$O6053='Pricing Strategy'!$B$4:$B$71)*(Dataset!$Q6053='Pricing Strategy'!$C$4:$C$71)*(Dataset!$R6053='Pricing Strategy'!$D$4:$D$71),))</f>
        <v>0.25</v>
      </c>
      <c r="V6053" s="3">
        <f>Dataset!$T6053*(1-Dataset!$U6053)</f>
        <v>12.109500000000001</v>
      </c>
    </row>
    <row r="6054" spans="1:22" x14ac:dyDescent="0.3">
      <c r="A6054" s="32"/>
      <c r="C6054" s="3">
        <v>6049</v>
      </c>
      <c r="D6054" s="3" t="s">
        <v>8650</v>
      </c>
      <c r="E6054" s="34">
        <v>42681</v>
      </c>
      <c r="F6054" s="34">
        <v>42685</v>
      </c>
      <c r="G6054" s="3" t="s">
        <v>46</v>
      </c>
      <c r="H6054" s="3" t="s">
        <v>2409</v>
      </c>
      <c r="I6054" s="3" t="s">
        <v>2410</v>
      </c>
      <c r="J6054" s="3" t="s">
        <v>37</v>
      </c>
      <c r="K6054" s="3" t="s">
        <v>23</v>
      </c>
      <c r="L6054" s="3" t="s">
        <v>1420</v>
      </c>
      <c r="M6054" s="3" t="s">
        <v>50</v>
      </c>
      <c r="N6054" s="3">
        <v>33142</v>
      </c>
      <c r="O6054" s="3" t="s">
        <v>26</v>
      </c>
      <c r="P6054" s="3" t="s">
        <v>4724</v>
      </c>
      <c r="Q6054" s="3" t="s">
        <v>42</v>
      </c>
      <c r="R6054" s="3" t="s">
        <v>71</v>
      </c>
      <c r="S6054" s="3" t="s">
        <v>4725</v>
      </c>
      <c r="T6054" s="3">
        <v>1345.4849999999999</v>
      </c>
      <c r="U6054" s="35" cm="1">
        <f t="array" ref="U6054">INDEX('Pricing Strategy'!$F$4:$F$71,MATCH(1,(Dataset!$O6054='Pricing Strategy'!$B$4:$B$71)*(Dataset!$Q6054='Pricing Strategy'!$C$4:$C$71)*(Dataset!$R6054='Pricing Strategy'!$D$4:$D$71),))</f>
        <v>0.25</v>
      </c>
      <c r="V6054" s="3">
        <f>Dataset!$T6054*(1-Dataset!$U6054)</f>
        <v>1009.11375</v>
      </c>
    </row>
    <row r="6055" spans="1:22" x14ac:dyDescent="0.3">
      <c r="A6055" s="32"/>
      <c r="C6055" s="3">
        <v>6050</v>
      </c>
      <c r="D6055" s="3" t="s">
        <v>8651</v>
      </c>
      <c r="E6055" s="34">
        <v>42901</v>
      </c>
      <c r="F6055" s="34">
        <v>42904</v>
      </c>
      <c r="G6055" s="3" t="s">
        <v>184</v>
      </c>
      <c r="H6055" s="3" t="s">
        <v>1747</v>
      </c>
      <c r="I6055" s="3" t="s">
        <v>1748</v>
      </c>
      <c r="J6055" s="3" t="s">
        <v>22</v>
      </c>
      <c r="K6055" s="3" t="s">
        <v>23</v>
      </c>
      <c r="L6055" s="3" t="s">
        <v>180</v>
      </c>
      <c r="M6055" s="3" t="s">
        <v>100</v>
      </c>
      <c r="N6055" s="3">
        <v>77036</v>
      </c>
      <c r="O6055" s="3" t="s">
        <v>101</v>
      </c>
      <c r="P6055" s="3" t="s">
        <v>7720</v>
      </c>
      <c r="Q6055" s="3" t="s">
        <v>42</v>
      </c>
      <c r="R6055" s="3" t="s">
        <v>86</v>
      </c>
      <c r="S6055" s="3" t="s">
        <v>7721</v>
      </c>
      <c r="T6055" s="3">
        <v>173.488</v>
      </c>
      <c r="U6055" s="35" cm="1">
        <f t="array" ref="U6055">INDEX('Pricing Strategy'!$F$4:$F$71,MATCH(1,(Dataset!$O6055='Pricing Strategy'!$B$4:$B$71)*(Dataset!$Q6055='Pricing Strategy'!$C$4:$C$71)*(Dataset!$R6055='Pricing Strategy'!$D$4:$D$71),))</f>
        <v>0.3</v>
      </c>
      <c r="V6055" s="3">
        <f>Dataset!$T6055*(1-Dataset!$U6055)</f>
        <v>121.44159999999999</v>
      </c>
    </row>
    <row r="6056" spans="1:22" x14ac:dyDescent="0.3">
      <c r="A6056" s="32"/>
      <c r="C6056" s="3">
        <v>6051</v>
      </c>
      <c r="D6056" s="3" t="s">
        <v>8652</v>
      </c>
      <c r="E6056" s="34">
        <v>42485</v>
      </c>
      <c r="F6056" s="34">
        <v>42490</v>
      </c>
      <c r="G6056" s="3" t="s">
        <v>46</v>
      </c>
      <c r="H6056" s="3" t="s">
        <v>8653</v>
      </c>
      <c r="I6056" s="3" t="s">
        <v>8654</v>
      </c>
      <c r="J6056" s="3" t="s">
        <v>22</v>
      </c>
      <c r="K6056" s="3" t="s">
        <v>23</v>
      </c>
      <c r="L6056" s="3" t="s">
        <v>2551</v>
      </c>
      <c r="M6056" s="3" t="s">
        <v>110</v>
      </c>
      <c r="N6056" s="3">
        <v>53209</v>
      </c>
      <c r="O6056" s="3" t="s">
        <v>101</v>
      </c>
      <c r="P6056" s="3" t="s">
        <v>1314</v>
      </c>
      <c r="Q6056" s="3" t="s">
        <v>42</v>
      </c>
      <c r="R6056" s="3" t="s">
        <v>64</v>
      </c>
      <c r="S6056" s="3" t="s">
        <v>1315</v>
      </c>
      <c r="T6056" s="3">
        <v>57.75</v>
      </c>
      <c r="U6056" s="35" cm="1">
        <f t="array" ref="U6056">INDEX('Pricing Strategy'!$F$4:$F$71,MATCH(1,(Dataset!$O6056='Pricing Strategy'!$B$4:$B$71)*(Dataset!$Q6056='Pricing Strategy'!$C$4:$C$71)*(Dataset!$R6056='Pricing Strategy'!$D$4:$D$71),))</f>
        <v>0.35</v>
      </c>
      <c r="V6056" s="3">
        <f>Dataset!$T6056*(1-Dataset!$U6056)</f>
        <v>37.537500000000001</v>
      </c>
    </row>
    <row r="6057" spans="1:22" x14ac:dyDescent="0.3">
      <c r="A6057" s="32"/>
      <c r="C6057" s="3">
        <v>6052</v>
      </c>
      <c r="D6057" s="3" t="s">
        <v>8652</v>
      </c>
      <c r="E6057" s="34">
        <v>42485</v>
      </c>
      <c r="F6057" s="34">
        <v>42490</v>
      </c>
      <c r="G6057" s="3" t="s">
        <v>46</v>
      </c>
      <c r="H6057" s="3" t="s">
        <v>8653</v>
      </c>
      <c r="I6057" s="3" t="s">
        <v>8654</v>
      </c>
      <c r="J6057" s="3" t="s">
        <v>22</v>
      </c>
      <c r="K6057" s="3" t="s">
        <v>23</v>
      </c>
      <c r="L6057" s="3" t="s">
        <v>2551</v>
      </c>
      <c r="M6057" s="3" t="s">
        <v>110</v>
      </c>
      <c r="N6057" s="3">
        <v>53209</v>
      </c>
      <c r="O6057" s="3" t="s">
        <v>101</v>
      </c>
      <c r="P6057" s="3" t="s">
        <v>5372</v>
      </c>
      <c r="Q6057" s="3" t="s">
        <v>42</v>
      </c>
      <c r="R6057" s="3" t="s">
        <v>74</v>
      </c>
      <c r="S6057" s="3" t="s">
        <v>5373</v>
      </c>
      <c r="T6057" s="3">
        <v>272.39999999999998</v>
      </c>
      <c r="U6057" s="35" cm="1">
        <f t="array" ref="U6057">INDEX('Pricing Strategy'!$F$4:$F$71,MATCH(1,(Dataset!$O6057='Pricing Strategy'!$B$4:$B$71)*(Dataset!$Q6057='Pricing Strategy'!$C$4:$C$71)*(Dataset!$R6057='Pricing Strategy'!$D$4:$D$71),))</f>
        <v>0.3</v>
      </c>
      <c r="V6057" s="3">
        <f>Dataset!$T6057*(1-Dataset!$U6057)</f>
        <v>190.67999999999998</v>
      </c>
    </row>
    <row r="6058" spans="1:22" x14ac:dyDescent="0.3">
      <c r="A6058" s="32"/>
      <c r="C6058" s="3">
        <v>6053</v>
      </c>
      <c r="D6058" s="3" t="s">
        <v>8655</v>
      </c>
      <c r="E6058" s="34">
        <v>43001</v>
      </c>
      <c r="F6058" s="34">
        <v>43004</v>
      </c>
      <c r="G6058" s="3" t="s">
        <v>19</v>
      </c>
      <c r="H6058" s="3" t="s">
        <v>1612</v>
      </c>
      <c r="I6058" s="3" t="s">
        <v>1613</v>
      </c>
      <c r="J6058" s="3" t="s">
        <v>98</v>
      </c>
      <c r="K6058" s="3" t="s">
        <v>23</v>
      </c>
      <c r="L6058" s="3" t="s">
        <v>2473</v>
      </c>
      <c r="M6058" s="3" t="s">
        <v>494</v>
      </c>
      <c r="N6058" s="3">
        <v>43130</v>
      </c>
      <c r="O6058" s="3" t="s">
        <v>144</v>
      </c>
      <c r="P6058" s="3" t="s">
        <v>4064</v>
      </c>
      <c r="Q6058" s="3" t="s">
        <v>42</v>
      </c>
      <c r="R6058" s="3" t="s">
        <v>86</v>
      </c>
      <c r="S6058" s="3" t="s">
        <v>4065</v>
      </c>
      <c r="T6058" s="3">
        <v>11.952</v>
      </c>
      <c r="U6058" s="35" cm="1">
        <f t="array" ref="U6058">INDEX('Pricing Strategy'!$F$4:$F$71,MATCH(1,(Dataset!$O6058='Pricing Strategy'!$B$4:$B$71)*(Dataset!$Q6058='Pricing Strategy'!$C$4:$C$71)*(Dataset!$R6058='Pricing Strategy'!$D$4:$D$71),))</f>
        <v>0.4</v>
      </c>
      <c r="V6058" s="3">
        <f>Dataset!$T6058*(1-Dataset!$U6058)</f>
        <v>7.1711999999999998</v>
      </c>
    </row>
    <row r="6059" spans="1:22" x14ac:dyDescent="0.3">
      <c r="A6059" s="32"/>
      <c r="C6059" s="3">
        <v>6054</v>
      </c>
      <c r="D6059" s="3" t="s">
        <v>8655</v>
      </c>
      <c r="E6059" s="34">
        <v>43001</v>
      </c>
      <c r="F6059" s="34">
        <v>43004</v>
      </c>
      <c r="G6059" s="3" t="s">
        <v>19</v>
      </c>
      <c r="H6059" s="3" t="s">
        <v>1612</v>
      </c>
      <c r="I6059" s="3" t="s">
        <v>1613</v>
      </c>
      <c r="J6059" s="3" t="s">
        <v>98</v>
      </c>
      <c r="K6059" s="3" t="s">
        <v>23</v>
      </c>
      <c r="L6059" s="3" t="s">
        <v>2473</v>
      </c>
      <c r="M6059" s="3" t="s">
        <v>494</v>
      </c>
      <c r="N6059" s="3">
        <v>43130</v>
      </c>
      <c r="O6059" s="3" t="s">
        <v>144</v>
      </c>
      <c r="P6059" s="3" t="s">
        <v>6139</v>
      </c>
      <c r="Q6059" s="3" t="s">
        <v>28</v>
      </c>
      <c r="R6059" s="3" t="s">
        <v>61</v>
      </c>
      <c r="S6059" s="3" t="s">
        <v>6140</v>
      </c>
      <c r="T6059" s="3">
        <v>28</v>
      </c>
      <c r="U6059" s="35" cm="1">
        <f t="array" ref="U6059">INDEX('Pricing Strategy'!$F$4:$F$71,MATCH(1,(Dataset!$O6059='Pricing Strategy'!$B$4:$B$71)*(Dataset!$Q6059='Pricing Strategy'!$C$4:$C$71)*(Dataset!$R6059='Pricing Strategy'!$D$4:$D$71),))</f>
        <v>0.4</v>
      </c>
      <c r="V6059" s="3">
        <f>Dataset!$T6059*(1-Dataset!$U6059)</f>
        <v>16.8</v>
      </c>
    </row>
    <row r="6060" spans="1:22" x14ac:dyDescent="0.3">
      <c r="A6060" s="32"/>
      <c r="C6060" s="3">
        <v>6055</v>
      </c>
      <c r="D6060" s="3" t="s">
        <v>8655</v>
      </c>
      <c r="E6060" s="34">
        <v>43001</v>
      </c>
      <c r="F6060" s="34">
        <v>43004</v>
      </c>
      <c r="G6060" s="3" t="s">
        <v>19</v>
      </c>
      <c r="H6060" s="3" t="s">
        <v>1612</v>
      </c>
      <c r="I6060" s="3" t="s">
        <v>1613</v>
      </c>
      <c r="J6060" s="3" t="s">
        <v>98</v>
      </c>
      <c r="K6060" s="3" t="s">
        <v>23</v>
      </c>
      <c r="L6060" s="3" t="s">
        <v>2473</v>
      </c>
      <c r="M6060" s="3" t="s">
        <v>494</v>
      </c>
      <c r="N6060" s="3">
        <v>43130</v>
      </c>
      <c r="O6060" s="3" t="s">
        <v>144</v>
      </c>
      <c r="P6060" s="3" t="s">
        <v>2731</v>
      </c>
      <c r="Q6060" s="3" t="s">
        <v>42</v>
      </c>
      <c r="R6060" s="3" t="s">
        <v>71</v>
      </c>
      <c r="S6060" s="3" t="s">
        <v>2732</v>
      </c>
      <c r="T6060" s="3">
        <v>12.201000000000001</v>
      </c>
      <c r="U6060" s="35" cm="1">
        <f t="array" ref="U6060">INDEX('Pricing Strategy'!$F$4:$F$71,MATCH(1,(Dataset!$O6060='Pricing Strategy'!$B$4:$B$71)*(Dataset!$Q6060='Pricing Strategy'!$C$4:$C$71)*(Dataset!$R6060='Pricing Strategy'!$D$4:$D$71),))</f>
        <v>0.4</v>
      </c>
      <c r="V6060" s="3">
        <f>Dataset!$T6060*(1-Dataset!$U6060)</f>
        <v>7.3205999999999998</v>
      </c>
    </row>
    <row r="6061" spans="1:22" x14ac:dyDescent="0.3">
      <c r="A6061" s="32"/>
      <c r="C6061" s="3">
        <v>6056</v>
      </c>
      <c r="D6061" s="3" t="s">
        <v>8656</v>
      </c>
      <c r="E6061" s="34">
        <v>42965</v>
      </c>
      <c r="F6061" s="34">
        <v>42967</v>
      </c>
      <c r="G6061" s="3" t="s">
        <v>184</v>
      </c>
      <c r="H6061" s="3" t="s">
        <v>1487</v>
      </c>
      <c r="I6061" s="3" t="s">
        <v>1488</v>
      </c>
      <c r="J6061" s="3" t="s">
        <v>22</v>
      </c>
      <c r="K6061" s="3" t="s">
        <v>23</v>
      </c>
      <c r="L6061" s="3" t="s">
        <v>7045</v>
      </c>
      <c r="M6061" s="3" t="s">
        <v>100</v>
      </c>
      <c r="N6061" s="3">
        <v>78539</v>
      </c>
      <c r="O6061" s="3" t="s">
        <v>101</v>
      </c>
      <c r="P6061" s="3" t="s">
        <v>5492</v>
      </c>
      <c r="Q6061" s="3" t="s">
        <v>42</v>
      </c>
      <c r="R6061" s="3" t="s">
        <v>71</v>
      </c>
      <c r="S6061" s="3" t="s">
        <v>5493</v>
      </c>
      <c r="T6061" s="3">
        <v>2.0680000000000001</v>
      </c>
      <c r="U6061" s="35" cm="1">
        <f t="array" ref="U6061">INDEX('Pricing Strategy'!$F$4:$F$71,MATCH(1,(Dataset!$O6061='Pricing Strategy'!$B$4:$B$71)*(Dataset!$Q6061='Pricing Strategy'!$C$4:$C$71)*(Dataset!$R6061='Pricing Strategy'!$D$4:$D$71),))</f>
        <v>0.3</v>
      </c>
      <c r="V6061" s="3">
        <f>Dataset!$T6061*(1-Dataset!$U6061)</f>
        <v>1.4476</v>
      </c>
    </row>
    <row r="6062" spans="1:22" x14ac:dyDescent="0.3">
      <c r="A6062" s="32"/>
      <c r="C6062" s="3">
        <v>6057</v>
      </c>
      <c r="D6062" s="3" t="s">
        <v>8656</v>
      </c>
      <c r="E6062" s="34">
        <v>42965</v>
      </c>
      <c r="F6062" s="34">
        <v>42967</v>
      </c>
      <c r="G6062" s="3" t="s">
        <v>184</v>
      </c>
      <c r="H6062" s="3" t="s">
        <v>1487</v>
      </c>
      <c r="I6062" s="3" t="s">
        <v>1488</v>
      </c>
      <c r="J6062" s="3" t="s">
        <v>22</v>
      </c>
      <c r="K6062" s="3" t="s">
        <v>23</v>
      </c>
      <c r="L6062" s="3" t="s">
        <v>7045</v>
      </c>
      <c r="M6062" s="3" t="s">
        <v>100</v>
      </c>
      <c r="N6062" s="3">
        <v>78539</v>
      </c>
      <c r="O6062" s="3" t="s">
        <v>101</v>
      </c>
      <c r="P6062" s="3" t="s">
        <v>5807</v>
      </c>
      <c r="Q6062" s="3" t="s">
        <v>42</v>
      </c>
      <c r="R6062" s="3" t="s">
        <v>86</v>
      </c>
      <c r="S6062" s="3" t="s">
        <v>5808</v>
      </c>
      <c r="T6062" s="3">
        <v>83.84</v>
      </c>
      <c r="U6062" s="35" cm="1">
        <f t="array" ref="U6062">INDEX('Pricing Strategy'!$F$4:$F$71,MATCH(1,(Dataset!$O6062='Pricing Strategy'!$B$4:$B$71)*(Dataset!$Q6062='Pricing Strategy'!$C$4:$C$71)*(Dataset!$R6062='Pricing Strategy'!$D$4:$D$71),))</f>
        <v>0.3</v>
      </c>
      <c r="V6062" s="3">
        <f>Dataset!$T6062*(1-Dataset!$U6062)</f>
        <v>58.687999999999995</v>
      </c>
    </row>
    <row r="6063" spans="1:22" x14ac:dyDescent="0.3">
      <c r="A6063" s="32"/>
      <c r="C6063" s="3">
        <v>6058</v>
      </c>
      <c r="D6063" s="3" t="s">
        <v>8657</v>
      </c>
      <c r="E6063" s="34">
        <v>42065</v>
      </c>
      <c r="F6063" s="34">
        <v>42071</v>
      </c>
      <c r="G6063" s="3" t="s">
        <v>46</v>
      </c>
      <c r="H6063" s="3" t="s">
        <v>5343</v>
      </c>
      <c r="I6063" s="3" t="s">
        <v>5344</v>
      </c>
      <c r="J6063" s="3" t="s">
        <v>98</v>
      </c>
      <c r="K6063" s="3" t="s">
        <v>23</v>
      </c>
      <c r="L6063" s="3" t="s">
        <v>262</v>
      </c>
      <c r="M6063" s="3" t="s">
        <v>263</v>
      </c>
      <c r="N6063" s="3">
        <v>10009</v>
      </c>
      <c r="O6063" s="3" t="s">
        <v>144</v>
      </c>
      <c r="P6063" s="3" t="s">
        <v>666</v>
      </c>
      <c r="Q6063" s="3" t="s">
        <v>42</v>
      </c>
      <c r="R6063" s="3" t="s">
        <v>169</v>
      </c>
      <c r="S6063" s="3" t="s">
        <v>667</v>
      </c>
      <c r="T6063" s="3">
        <v>11.36</v>
      </c>
      <c r="U6063" s="35" cm="1">
        <f t="array" ref="U6063">INDEX('Pricing Strategy'!$F$4:$F$71,MATCH(1,(Dataset!$O6063='Pricing Strategy'!$B$4:$B$71)*(Dataset!$Q6063='Pricing Strategy'!$C$4:$C$71)*(Dataset!$R6063='Pricing Strategy'!$D$4:$D$71),))</f>
        <v>0.4</v>
      </c>
      <c r="V6063" s="3">
        <f>Dataset!$T6063*(1-Dataset!$U6063)</f>
        <v>6.8159999999999998</v>
      </c>
    </row>
    <row r="6064" spans="1:22" x14ac:dyDescent="0.3">
      <c r="A6064" s="32"/>
      <c r="C6064" s="3">
        <v>6059</v>
      </c>
      <c r="D6064" s="3" t="s">
        <v>8657</v>
      </c>
      <c r="E6064" s="34">
        <v>42065</v>
      </c>
      <c r="F6064" s="34">
        <v>42071</v>
      </c>
      <c r="G6064" s="3" t="s">
        <v>46</v>
      </c>
      <c r="H6064" s="3" t="s">
        <v>5343</v>
      </c>
      <c r="I6064" s="3" t="s">
        <v>5344</v>
      </c>
      <c r="J6064" s="3" t="s">
        <v>98</v>
      </c>
      <c r="K6064" s="3" t="s">
        <v>23</v>
      </c>
      <c r="L6064" s="3" t="s">
        <v>262</v>
      </c>
      <c r="M6064" s="3" t="s">
        <v>263</v>
      </c>
      <c r="N6064" s="3">
        <v>10009</v>
      </c>
      <c r="O6064" s="3" t="s">
        <v>144</v>
      </c>
      <c r="P6064" s="3" t="s">
        <v>279</v>
      </c>
      <c r="Q6064" s="3" t="s">
        <v>42</v>
      </c>
      <c r="R6064" s="3" t="s">
        <v>86</v>
      </c>
      <c r="S6064" s="3" t="s">
        <v>280</v>
      </c>
      <c r="T6064" s="3">
        <v>36.4</v>
      </c>
      <c r="U6064" s="35" cm="1">
        <f t="array" ref="U6064">INDEX('Pricing Strategy'!$F$4:$F$71,MATCH(1,(Dataset!$O6064='Pricing Strategy'!$B$4:$B$71)*(Dataset!$Q6064='Pricing Strategy'!$C$4:$C$71)*(Dataset!$R6064='Pricing Strategy'!$D$4:$D$71),))</f>
        <v>0.4</v>
      </c>
      <c r="V6064" s="3">
        <f>Dataset!$T6064*(1-Dataset!$U6064)</f>
        <v>21.84</v>
      </c>
    </row>
    <row r="6065" spans="1:22" x14ac:dyDescent="0.3">
      <c r="A6065" s="32"/>
      <c r="C6065" s="3">
        <v>6060</v>
      </c>
      <c r="D6065" s="3" t="s">
        <v>8658</v>
      </c>
      <c r="E6065" s="34">
        <v>42368</v>
      </c>
      <c r="F6065" s="34">
        <v>42372</v>
      </c>
      <c r="G6065" s="3" t="s">
        <v>46</v>
      </c>
      <c r="H6065" s="3" t="s">
        <v>2629</v>
      </c>
      <c r="I6065" s="3" t="s">
        <v>2630</v>
      </c>
      <c r="J6065" s="3" t="s">
        <v>22</v>
      </c>
      <c r="K6065" s="3" t="s">
        <v>23</v>
      </c>
      <c r="L6065" s="3" t="s">
        <v>142</v>
      </c>
      <c r="M6065" s="3" t="s">
        <v>143</v>
      </c>
      <c r="N6065" s="3">
        <v>19120</v>
      </c>
      <c r="O6065" s="3" t="s">
        <v>144</v>
      </c>
      <c r="P6065" s="3" t="s">
        <v>6821</v>
      </c>
      <c r="Q6065" s="3" t="s">
        <v>67</v>
      </c>
      <c r="R6065" s="3" t="s">
        <v>157</v>
      </c>
      <c r="S6065" s="3" t="s">
        <v>6822</v>
      </c>
      <c r="T6065" s="3">
        <v>27.968</v>
      </c>
      <c r="U6065" s="35" cm="1">
        <f t="array" ref="U6065">INDEX('Pricing Strategy'!$F$4:$F$71,MATCH(1,(Dataset!$O6065='Pricing Strategy'!$B$4:$B$71)*(Dataset!$Q6065='Pricing Strategy'!$C$4:$C$71)*(Dataset!$R6065='Pricing Strategy'!$D$4:$D$71),))</f>
        <v>0.45</v>
      </c>
      <c r="V6065" s="3">
        <f>Dataset!$T6065*(1-Dataset!$U6065)</f>
        <v>15.382400000000001</v>
      </c>
    </row>
    <row r="6066" spans="1:22" x14ac:dyDescent="0.3">
      <c r="A6066" s="32"/>
      <c r="C6066" s="3">
        <v>6061</v>
      </c>
      <c r="D6066" s="3" t="s">
        <v>8659</v>
      </c>
      <c r="E6066" s="34">
        <v>42470</v>
      </c>
      <c r="F6066" s="34">
        <v>42476</v>
      </c>
      <c r="G6066" s="3" t="s">
        <v>46</v>
      </c>
      <c r="H6066" s="3" t="s">
        <v>2163</v>
      </c>
      <c r="I6066" s="3" t="s">
        <v>2164</v>
      </c>
      <c r="J6066" s="3" t="s">
        <v>98</v>
      </c>
      <c r="K6066" s="3" t="s">
        <v>23</v>
      </c>
      <c r="L6066" s="3" t="s">
        <v>385</v>
      </c>
      <c r="M6066" s="3" t="s">
        <v>263</v>
      </c>
      <c r="N6066" s="3">
        <v>14609</v>
      </c>
      <c r="O6066" s="3" t="s">
        <v>144</v>
      </c>
      <c r="P6066" s="3" t="s">
        <v>3289</v>
      </c>
      <c r="Q6066" s="3" t="s">
        <v>42</v>
      </c>
      <c r="R6066" s="3" t="s">
        <v>55</v>
      </c>
      <c r="S6066" s="3" t="s">
        <v>3290</v>
      </c>
      <c r="T6066" s="3">
        <v>142.04</v>
      </c>
      <c r="U6066" s="35" cm="1">
        <f t="array" ref="U6066">INDEX('Pricing Strategy'!$F$4:$F$71,MATCH(1,(Dataset!$O6066='Pricing Strategy'!$B$4:$B$71)*(Dataset!$Q6066='Pricing Strategy'!$C$4:$C$71)*(Dataset!$R6066='Pricing Strategy'!$D$4:$D$71),))</f>
        <v>0.5</v>
      </c>
      <c r="V6066" s="3">
        <f>Dataset!$T6066*(1-Dataset!$U6066)</f>
        <v>71.02</v>
      </c>
    </row>
    <row r="6067" spans="1:22" x14ac:dyDescent="0.3">
      <c r="A6067" s="32"/>
      <c r="C6067" s="3">
        <v>6062</v>
      </c>
      <c r="D6067" s="3" t="s">
        <v>8659</v>
      </c>
      <c r="E6067" s="34">
        <v>42470</v>
      </c>
      <c r="F6067" s="34">
        <v>42476</v>
      </c>
      <c r="G6067" s="3" t="s">
        <v>46</v>
      </c>
      <c r="H6067" s="3" t="s">
        <v>2163</v>
      </c>
      <c r="I6067" s="3" t="s">
        <v>2164</v>
      </c>
      <c r="J6067" s="3" t="s">
        <v>98</v>
      </c>
      <c r="K6067" s="3" t="s">
        <v>23</v>
      </c>
      <c r="L6067" s="3" t="s">
        <v>385</v>
      </c>
      <c r="M6067" s="3" t="s">
        <v>263</v>
      </c>
      <c r="N6067" s="3">
        <v>14609</v>
      </c>
      <c r="O6067" s="3" t="s">
        <v>144</v>
      </c>
      <c r="P6067" s="3" t="s">
        <v>1128</v>
      </c>
      <c r="Q6067" s="3" t="s">
        <v>42</v>
      </c>
      <c r="R6067" s="3" t="s">
        <v>64</v>
      </c>
      <c r="S6067" s="3" t="s">
        <v>1129</v>
      </c>
      <c r="T6067" s="3">
        <v>14.67</v>
      </c>
      <c r="U6067" s="35" cm="1">
        <f t="array" ref="U6067">INDEX('Pricing Strategy'!$F$4:$F$71,MATCH(1,(Dataset!$O6067='Pricing Strategy'!$B$4:$B$71)*(Dataset!$Q6067='Pricing Strategy'!$C$4:$C$71)*(Dataset!$R6067='Pricing Strategy'!$D$4:$D$71),))</f>
        <v>0.45</v>
      </c>
      <c r="V6067" s="3">
        <f>Dataset!$T6067*(1-Dataset!$U6067)</f>
        <v>8.0685000000000002</v>
      </c>
    </row>
    <row r="6068" spans="1:22" x14ac:dyDescent="0.3">
      <c r="A6068" s="32"/>
      <c r="C6068" s="3">
        <v>6063</v>
      </c>
      <c r="D6068" s="3" t="s">
        <v>8660</v>
      </c>
      <c r="E6068" s="34">
        <v>42729</v>
      </c>
      <c r="F6068" s="34">
        <v>42734</v>
      </c>
      <c r="G6068" s="3" t="s">
        <v>19</v>
      </c>
      <c r="H6068" s="3" t="s">
        <v>2232</v>
      </c>
      <c r="I6068" s="3" t="s">
        <v>2233</v>
      </c>
      <c r="J6068" s="3" t="s">
        <v>22</v>
      </c>
      <c r="K6068" s="3" t="s">
        <v>23</v>
      </c>
      <c r="L6068" s="3" t="s">
        <v>947</v>
      </c>
      <c r="M6068" s="3" t="s">
        <v>39</v>
      </c>
      <c r="N6068" s="3">
        <v>92037</v>
      </c>
      <c r="O6068" s="3" t="s">
        <v>40</v>
      </c>
      <c r="P6068" s="3" t="s">
        <v>3317</v>
      </c>
      <c r="Q6068" s="3" t="s">
        <v>67</v>
      </c>
      <c r="R6068" s="3" t="s">
        <v>1216</v>
      </c>
      <c r="S6068" s="3" t="s">
        <v>3318</v>
      </c>
      <c r="T6068" s="3">
        <v>1199.96</v>
      </c>
      <c r="U6068" s="35" cm="1">
        <f t="array" ref="U6068">INDEX('Pricing Strategy'!$F$4:$F$71,MATCH(1,(Dataset!$O6068='Pricing Strategy'!$B$4:$B$71)*(Dataset!$Q6068='Pricing Strategy'!$C$4:$C$71)*(Dataset!$R6068='Pricing Strategy'!$D$4:$D$71),))</f>
        <v>0.5</v>
      </c>
      <c r="V6068" s="3">
        <f>Dataset!$T6068*(1-Dataset!$U6068)</f>
        <v>599.98</v>
      </c>
    </row>
    <row r="6069" spans="1:22" x14ac:dyDescent="0.3">
      <c r="A6069" s="32"/>
      <c r="C6069" s="3">
        <v>6064</v>
      </c>
      <c r="D6069" s="3" t="s">
        <v>8660</v>
      </c>
      <c r="E6069" s="34">
        <v>42729</v>
      </c>
      <c r="F6069" s="34">
        <v>42734</v>
      </c>
      <c r="G6069" s="3" t="s">
        <v>19</v>
      </c>
      <c r="H6069" s="3" t="s">
        <v>2232</v>
      </c>
      <c r="I6069" s="3" t="s">
        <v>2233</v>
      </c>
      <c r="J6069" s="3" t="s">
        <v>22</v>
      </c>
      <c r="K6069" s="3" t="s">
        <v>23</v>
      </c>
      <c r="L6069" s="3" t="s">
        <v>947</v>
      </c>
      <c r="M6069" s="3" t="s">
        <v>39</v>
      </c>
      <c r="N6069" s="3">
        <v>92037</v>
      </c>
      <c r="O6069" s="3" t="s">
        <v>40</v>
      </c>
      <c r="P6069" s="3" t="s">
        <v>3116</v>
      </c>
      <c r="Q6069" s="3" t="s">
        <v>42</v>
      </c>
      <c r="R6069" s="3" t="s">
        <v>86</v>
      </c>
      <c r="S6069" s="3" t="s">
        <v>3117</v>
      </c>
      <c r="T6069" s="3">
        <v>12.6</v>
      </c>
      <c r="U6069" s="35" cm="1">
        <f t="array" ref="U6069">INDEX('Pricing Strategy'!$F$4:$F$71,MATCH(1,(Dataset!$O6069='Pricing Strategy'!$B$4:$B$71)*(Dataset!$Q6069='Pricing Strategy'!$C$4:$C$71)*(Dataset!$R6069='Pricing Strategy'!$D$4:$D$71),))</f>
        <v>0.4</v>
      </c>
      <c r="V6069" s="3">
        <f>Dataset!$T6069*(1-Dataset!$U6069)</f>
        <v>7.56</v>
      </c>
    </row>
    <row r="6070" spans="1:22" x14ac:dyDescent="0.3">
      <c r="A6070" s="32"/>
      <c r="C6070" s="3">
        <v>6065</v>
      </c>
      <c r="D6070" s="3" t="s">
        <v>8660</v>
      </c>
      <c r="E6070" s="34">
        <v>42729</v>
      </c>
      <c r="F6070" s="34">
        <v>42734</v>
      </c>
      <c r="G6070" s="3" t="s">
        <v>19</v>
      </c>
      <c r="H6070" s="3" t="s">
        <v>2232</v>
      </c>
      <c r="I6070" s="3" t="s">
        <v>2233</v>
      </c>
      <c r="J6070" s="3" t="s">
        <v>22</v>
      </c>
      <c r="K6070" s="3" t="s">
        <v>23</v>
      </c>
      <c r="L6070" s="3" t="s">
        <v>947</v>
      </c>
      <c r="M6070" s="3" t="s">
        <v>39</v>
      </c>
      <c r="N6070" s="3">
        <v>92037</v>
      </c>
      <c r="O6070" s="3" t="s">
        <v>40</v>
      </c>
      <c r="P6070" s="3" t="s">
        <v>1769</v>
      </c>
      <c r="Q6070" s="3" t="s">
        <v>42</v>
      </c>
      <c r="R6070" s="3" t="s">
        <v>86</v>
      </c>
      <c r="S6070" s="3" t="s">
        <v>1770</v>
      </c>
      <c r="T6070" s="3">
        <v>17.940000000000001</v>
      </c>
      <c r="U6070" s="35" cm="1">
        <f t="array" ref="U6070">INDEX('Pricing Strategy'!$F$4:$F$71,MATCH(1,(Dataset!$O6070='Pricing Strategy'!$B$4:$B$71)*(Dataset!$Q6070='Pricing Strategy'!$C$4:$C$71)*(Dataset!$R6070='Pricing Strategy'!$D$4:$D$71),))</f>
        <v>0.4</v>
      </c>
      <c r="V6070" s="3">
        <f>Dataset!$T6070*(1-Dataset!$U6070)</f>
        <v>10.764000000000001</v>
      </c>
    </row>
    <row r="6071" spans="1:22" x14ac:dyDescent="0.3">
      <c r="A6071" s="32"/>
      <c r="C6071" s="3">
        <v>6066</v>
      </c>
      <c r="D6071" s="3" t="s">
        <v>8661</v>
      </c>
      <c r="E6071" s="34">
        <v>42465</v>
      </c>
      <c r="F6071" s="34">
        <v>42467</v>
      </c>
      <c r="G6071" s="3" t="s">
        <v>184</v>
      </c>
      <c r="H6071" s="3" t="s">
        <v>652</v>
      </c>
      <c r="I6071" s="3" t="s">
        <v>653</v>
      </c>
      <c r="J6071" s="3" t="s">
        <v>22</v>
      </c>
      <c r="K6071" s="3" t="s">
        <v>23</v>
      </c>
      <c r="L6071" s="3" t="s">
        <v>142</v>
      </c>
      <c r="M6071" s="3" t="s">
        <v>143</v>
      </c>
      <c r="N6071" s="3">
        <v>19120</v>
      </c>
      <c r="O6071" s="3" t="s">
        <v>144</v>
      </c>
      <c r="P6071" s="3" t="s">
        <v>2495</v>
      </c>
      <c r="Q6071" s="3" t="s">
        <v>42</v>
      </c>
      <c r="R6071" s="3" t="s">
        <v>43</v>
      </c>
      <c r="S6071" s="3" t="s">
        <v>2496</v>
      </c>
      <c r="T6071" s="3">
        <v>23.904</v>
      </c>
      <c r="U6071" s="35" cm="1">
        <f t="array" ref="U6071">INDEX('Pricing Strategy'!$F$4:$F$71,MATCH(1,(Dataset!$O6071='Pricing Strategy'!$B$4:$B$71)*(Dataset!$Q6071='Pricing Strategy'!$C$4:$C$71)*(Dataset!$R6071='Pricing Strategy'!$D$4:$D$71),))</f>
        <v>0.4</v>
      </c>
      <c r="V6071" s="3">
        <f>Dataset!$T6071*(1-Dataset!$U6071)</f>
        <v>14.3424</v>
      </c>
    </row>
    <row r="6072" spans="1:22" x14ac:dyDescent="0.3">
      <c r="A6072" s="32"/>
      <c r="C6072" s="3">
        <v>6067</v>
      </c>
      <c r="D6072" s="3" t="s">
        <v>8662</v>
      </c>
      <c r="E6072" s="34">
        <v>42386</v>
      </c>
      <c r="F6072" s="34">
        <v>42392</v>
      </c>
      <c r="G6072" s="3" t="s">
        <v>46</v>
      </c>
      <c r="H6072" s="3" t="s">
        <v>7263</v>
      </c>
      <c r="I6072" s="3" t="s">
        <v>7264</v>
      </c>
      <c r="J6072" s="3" t="s">
        <v>22</v>
      </c>
      <c r="K6072" s="3" t="s">
        <v>23</v>
      </c>
      <c r="L6072" s="3" t="s">
        <v>8663</v>
      </c>
      <c r="M6072" s="3" t="s">
        <v>331</v>
      </c>
      <c r="N6072" s="3">
        <v>38134</v>
      </c>
      <c r="O6072" s="3" t="s">
        <v>26</v>
      </c>
      <c r="P6072" s="3" t="s">
        <v>4831</v>
      </c>
      <c r="Q6072" s="3" t="s">
        <v>42</v>
      </c>
      <c r="R6072" s="3" t="s">
        <v>575</v>
      </c>
      <c r="S6072" s="3" t="s">
        <v>4832</v>
      </c>
      <c r="T6072" s="3">
        <v>88.96</v>
      </c>
      <c r="U6072" s="35" cm="1">
        <f t="array" ref="U6072">INDEX('Pricing Strategy'!$F$4:$F$71,MATCH(1,(Dataset!$O6072='Pricing Strategy'!$B$4:$B$71)*(Dataset!$Q6072='Pricing Strategy'!$C$4:$C$71)*(Dataset!$R6072='Pricing Strategy'!$D$4:$D$71),))</f>
        <v>0.3</v>
      </c>
      <c r="V6072" s="3">
        <f>Dataset!$T6072*(1-Dataset!$U6072)</f>
        <v>62.271999999999991</v>
      </c>
    </row>
    <row r="6073" spans="1:22" x14ac:dyDescent="0.3">
      <c r="A6073" s="32"/>
      <c r="C6073" s="3">
        <v>6068</v>
      </c>
      <c r="D6073" s="3" t="s">
        <v>8664</v>
      </c>
      <c r="E6073" s="34">
        <v>43240</v>
      </c>
      <c r="F6073" s="34">
        <v>43244</v>
      </c>
      <c r="G6073" s="3" t="s">
        <v>46</v>
      </c>
      <c r="H6073" s="3" t="s">
        <v>2132</v>
      </c>
      <c r="I6073" s="3" t="s">
        <v>2133</v>
      </c>
      <c r="J6073" s="3" t="s">
        <v>98</v>
      </c>
      <c r="K6073" s="3" t="s">
        <v>23</v>
      </c>
      <c r="L6073" s="3" t="s">
        <v>1119</v>
      </c>
      <c r="M6073" s="3" t="s">
        <v>39</v>
      </c>
      <c r="N6073" s="3">
        <v>90712</v>
      </c>
      <c r="O6073" s="3" t="s">
        <v>40</v>
      </c>
      <c r="P6073" s="3" t="s">
        <v>1587</v>
      </c>
      <c r="Q6073" s="3" t="s">
        <v>28</v>
      </c>
      <c r="R6073" s="3" t="s">
        <v>32</v>
      </c>
      <c r="S6073" s="3" t="s">
        <v>1588</v>
      </c>
      <c r="T6073" s="3">
        <v>518.27200000000005</v>
      </c>
      <c r="U6073" s="35" cm="1">
        <f t="array" ref="U6073">INDEX('Pricing Strategy'!$F$4:$F$71,MATCH(1,(Dataset!$O6073='Pricing Strategy'!$B$4:$B$71)*(Dataset!$Q6073='Pricing Strategy'!$C$4:$C$71)*(Dataset!$R6073='Pricing Strategy'!$D$4:$D$71),))</f>
        <v>0.45</v>
      </c>
      <c r="V6073" s="3">
        <f>Dataset!$T6073*(1-Dataset!$U6073)</f>
        <v>285.04960000000005</v>
      </c>
    </row>
    <row r="6074" spans="1:22" x14ac:dyDescent="0.3">
      <c r="A6074" s="32"/>
      <c r="C6074" s="3">
        <v>6069</v>
      </c>
      <c r="D6074" s="3" t="s">
        <v>8664</v>
      </c>
      <c r="E6074" s="34">
        <v>43240</v>
      </c>
      <c r="F6074" s="34">
        <v>43244</v>
      </c>
      <c r="G6074" s="3" t="s">
        <v>46</v>
      </c>
      <c r="H6074" s="3" t="s">
        <v>2132</v>
      </c>
      <c r="I6074" s="3" t="s">
        <v>2133</v>
      </c>
      <c r="J6074" s="3" t="s">
        <v>98</v>
      </c>
      <c r="K6074" s="3" t="s">
        <v>23</v>
      </c>
      <c r="L6074" s="3" t="s">
        <v>1119</v>
      </c>
      <c r="M6074" s="3" t="s">
        <v>39</v>
      </c>
      <c r="N6074" s="3">
        <v>90712</v>
      </c>
      <c r="O6074" s="3" t="s">
        <v>40</v>
      </c>
      <c r="P6074" s="3" t="s">
        <v>3031</v>
      </c>
      <c r="Q6074" s="3" t="s">
        <v>28</v>
      </c>
      <c r="R6074" s="3" t="s">
        <v>61</v>
      </c>
      <c r="S6074" s="3" t="s">
        <v>3032</v>
      </c>
      <c r="T6074" s="3">
        <v>6.98</v>
      </c>
      <c r="U6074" s="35" cm="1">
        <f t="array" ref="U6074">INDEX('Pricing Strategy'!$F$4:$F$71,MATCH(1,(Dataset!$O6074='Pricing Strategy'!$B$4:$B$71)*(Dataset!$Q6074='Pricing Strategy'!$C$4:$C$71)*(Dataset!$R6074='Pricing Strategy'!$D$4:$D$71),))</f>
        <v>0.4</v>
      </c>
      <c r="V6074" s="3">
        <f>Dataset!$T6074*(1-Dataset!$U6074)</f>
        <v>4.1879999999999997</v>
      </c>
    </row>
    <row r="6075" spans="1:22" x14ac:dyDescent="0.3">
      <c r="A6075" s="32"/>
      <c r="C6075" s="3">
        <v>6070</v>
      </c>
      <c r="D6075" s="3" t="s">
        <v>8664</v>
      </c>
      <c r="E6075" s="34">
        <v>43240</v>
      </c>
      <c r="F6075" s="34">
        <v>43244</v>
      </c>
      <c r="G6075" s="3" t="s">
        <v>46</v>
      </c>
      <c r="H6075" s="3" t="s">
        <v>2132</v>
      </c>
      <c r="I6075" s="3" t="s">
        <v>2133</v>
      </c>
      <c r="J6075" s="3" t="s">
        <v>98</v>
      </c>
      <c r="K6075" s="3" t="s">
        <v>23</v>
      </c>
      <c r="L6075" s="3" t="s">
        <v>1119</v>
      </c>
      <c r="M6075" s="3" t="s">
        <v>39</v>
      </c>
      <c r="N6075" s="3">
        <v>90712</v>
      </c>
      <c r="O6075" s="3" t="s">
        <v>40</v>
      </c>
      <c r="P6075" s="3" t="s">
        <v>8665</v>
      </c>
      <c r="Q6075" s="3" t="s">
        <v>67</v>
      </c>
      <c r="R6075" s="3" t="s">
        <v>680</v>
      </c>
      <c r="S6075" s="3" t="s">
        <v>8666</v>
      </c>
      <c r="T6075" s="3">
        <v>343.2</v>
      </c>
      <c r="U6075" s="35" cm="1">
        <f t="array" ref="U6075">INDEX('Pricing Strategy'!$F$4:$F$71,MATCH(1,(Dataset!$O6075='Pricing Strategy'!$B$4:$B$71)*(Dataset!$Q6075='Pricing Strategy'!$C$4:$C$71)*(Dataset!$R6075='Pricing Strategy'!$D$4:$D$71),))</f>
        <v>0.45</v>
      </c>
      <c r="V6075" s="3">
        <f>Dataset!$T6075*(1-Dataset!$U6075)</f>
        <v>188.76000000000002</v>
      </c>
    </row>
    <row r="6076" spans="1:22" x14ac:dyDescent="0.3">
      <c r="A6076" s="32"/>
      <c r="C6076" s="3">
        <v>6071</v>
      </c>
      <c r="D6076" s="3" t="s">
        <v>8667</v>
      </c>
      <c r="E6076" s="34">
        <v>43325</v>
      </c>
      <c r="F6076" s="34">
        <v>43332</v>
      </c>
      <c r="G6076" s="3" t="s">
        <v>46</v>
      </c>
      <c r="H6076" s="3" t="s">
        <v>3945</v>
      </c>
      <c r="I6076" s="3" t="s">
        <v>3946</v>
      </c>
      <c r="J6076" s="3" t="s">
        <v>37</v>
      </c>
      <c r="K6076" s="3" t="s">
        <v>23</v>
      </c>
      <c r="L6076" s="3" t="s">
        <v>142</v>
      </c>
      <c r="M6076" s="3" t="s">
        <v>143</v>
      </c>
      <c r="N6076" s="3">
        <v>19120</v>
      </c>
      <c r="O6076" s="3" t="s">
        <v>144</v>
      </c>
      <c r="P6076" s="3" t="s">
        <v>2623</v>
      </c>
      <c r="Q6076" s="3" t="s">
        <v>42</v>
      </c>
      <c r="R6076" s="3" t="s">
        <v>43</v>
      </c>
      <c r="S6076" s="3" t="s">
        <v>2624</v>
      </c>
      <c r="T6076" s="3">
        <v>17.544</v>
      </c>
      <c r="U6076" s="35" cm="1">
        <f t="array" ref="U6076">INDEX('Pricing Strategy'!$F$4:$F$71,MATCH(1,(Dataset!$O6076='Pricing Strategy'!$B$4:$B$71)*(Dataset!$Q6076='Pricing Strategy'!$C$4:$C$71)*(Dataset!$R6076='Pricing Strategy'!$D$4:$D$71),))</f>
        <v>0.4</v>
      </c>
      <c r="V6076" s="3">
        <f>Dataset!$T6076*(1-Dataset!$U6076)</f>
        <v>10.526400000000001</v>
      </c>
    </row>
    <row r="6077" spans="1:22" x14ac:dyDescent="0.3">
      <c r="A6077" s="32"/>
      <c r="C6077" s="3">
        <v>6072</v>
      </c>
      <c r="D6077" s="3" t="s">
        <v>8668</v>
      </c>
      <c r="E6077" s="34">
        <v>42735</v>
      </c>
      <c r="F6077" s="34">
        <v>42739</v>
      </c>
      <c r="G6077" s="3" t="s">
        <v>46</v>
      </c>
      <c r="H6077" s="3" t="s">
        <v>8372</v>
      </c>
      <c r="I6077" s="3" t="s">
        <v>8373</v>
      </c>
      <c r="J6077" s="3" t="s">
        <v>22</v>
      </c>
      <c r="K6077" s="3" t="s">
        <v>23</v>
      </c>
      <c r="L6077" s="3" t="s">
        <v>1237</v>
      </c>
      <c r="M6077" s="3" t="s">
        <v>100</v>
      </c>
      <c r="N6077" s="3">
        <v>78745</v>
      </c>
      <c r="O6077" s="3" t="s">
        <v>101</v>
      </c>
      <c r="P6077" s="3" t="s">
        <v>2431</v>
      </c>
      <c r="Q6077" s="3" t="s">
        <v>42</v>
      </c>
      <c r="R6077" s="3" t="s">
        <v>55</v>
      </c>
      <c r="S6077" s="3" t="s">
        <v>2432</v>
      </c>
      <c r="T6077" s="3">
        <v>152.68799999999999</v>
      </c>
      <c r="U6077" s="35" cm="1">
        <f t="array" ref="U6077">INDEX('Pricing Strategy'!$F$4:$F$71,MATCH(1,(Dataset!$O6077='Pricing Strategy'!$B$4:$B$71)*(Dataset!$Q6077='Pricing Strategy'!$C$4:$C$71)*(Dataset!$R6077='Pricing Strategy'!$D$4:$D$71),))</f>
        <v>0.4</v>
      </c>
      <c r="V6077" s="3">
        <f>Dataset!$T6077*(1-Dataset!$U6077)</f>
        <v>91.612799999999993</v>
      </c>
    </row>
    <row r="6078" spans="1:22" x14ac:dyDescent="0.3">
      <c r="A6078" s="32"/>
      <c r="C6078" s="3">
        <v>6073</v>
      </c>
      <c r="D6078" s="3" t="s">
        <v>8668</v>
      </c>
      <c r="E6078" s="34">
        <v>42735</v>
      </c>
      <c r="F6078" s="34">
        <v>42739</v>
      </c>
      <c r="G6078" s="3" t="s">
        <v>46</v>
      </c>
      <c r="H6078" s="3" t="s">
        <v>8372</v>
      </c>
      <c r="I6078" s="3" t="s">
        <v>8373</v>
      </c>
      <c r="J6078" s="3" t="s">
        <v>22</v>
      </c>
      <c r="K6078" s="3" t="s">
        <v>23</v>
      </c>
      <c r="L6078" s="3" t="s">
        <v>1237</v>
      </c>
      <c r="M6078" s="3" t="s">
        <v>100</v>
      </c>
      <c r="N6078" s="3">
        <v>78745</v>
      </c>
      <c r="O6078" s="3" t="s">
        <v>101</v>
      </c>
      <c r="P6078" s="3" t="s">
        <v>3302</v>
      </c>
      <c r="Q6078" s="3" t="s">
        <v>42</v>
      </c>
      <c r="R6078" s="3" t="s">
        <v>265</v>
      </c>
      <c r="S6078" s="3" t="s">
        <v>3303</v>
      </c>
      <c r="T6078" s="3">
        <v>3.488</v>
      </c>
      <c r="U6078" s="35" cm="1">
        <f t="array" ref="U6078">INDEX('Pricing Strategy'!$F$4:$F$71,MATCH(1,(Dataset!$O6078='Pricing Strategy'!$B$4:$B$71)*(Dataset!$Q6078='Pricing Strategy'!$C$4:$C$71)*(Dataset!$R6078='Pricing Strategy'!$D$4:$D$71),))</f>
        <v>0.3</v>
      </c>
      <c r="V6078" s="3">
        <f>Dataset!$T6078*(1-Dataset!$U6078)</f>
        <v>2.4415999999999998</v>
      </c>
    </row>
    <row r="6079" spans="1:22" x14ac:dyDescent="0.3">
      <c r="A6079" s="32"/>
      <c r="C6079" s="3">
        <v>6074</v>
      </c>
      <c r="D6079" s="3" t="s">
        <v>8668</v>
      </c>
      <c r="E6079" s="34">
        <v>42735</v>
      </c>
      <c r="F6079" s="34">
        <v>42739</v>
      </c>
      <c r="G6079" s="3" t="s">
        <v>46</v>
      </c>
      <c r="H6079" s="3" t="s">
        <v>8372</v>
      </c>
      <c r="I6079" s="3" t="s">
        <v>8373</v>
      </c>
      <c r="J6079" s="3" t="s">
        <v>22</v>
      </c>
      <c r="K6079" s="3" t="s">
        <v>23</v>
      </c>
      <c r="L6079" s="3" t="s">
        <v>1237</v>
      </c>
      <c r="M6079" s="3" t="s">
        <v>100</v>
      </c>
      <c r="N6079" s="3">
        <v>78745</v>
      </c>
      <c r="O6079" s="3" t="s">
        <v>101</v>
      </c>
      <c r="P6079" s="3" t="s">
        <v>1296</v>
      </c>
      <c r="Q6079" s="3" t="s">
        <v>42</v>
      </c>
      <c r="R6079" s="3" t="s">
        <v>575</v>
      </c>
      <c r="S6079" s="3" t="s">
        <v>1297</v>
      </c>
      <c r="T6079" s="3">
        <v>5.8879999999999999</v>
      </c>
      <c r="U6079" s="35" cm="1">
        <f t="array" ref="U6079">INDEX('Pricing Strategy'!$F$4:$F$71,MATCH(1,(Dataset!$O6079='Pricing Strategy'!$B$4:$B$71)*(Dataset!$Q6079='Pricing Strategy'!$C$4:$C$71)*(Dataset!$R6079='Pricing Strategy'!$D$4:$D$71),))</f>
        <v>0.35</v>
      </c>
      <c r="V6079" s="3">
        <f>Dataset!$T6079*(1-Dataset!$U6079)</f>
        <v>3.8271999999999999</v>
      </c>
    </row>
    <row r="6080" spans="1:22" x14ac:dyDescent="0.3">
      <c r="A6080" s="32"/>
      <c r="C6080" s="3">
        <v>6075</v>
      </c>
      <c r="D6080" s="3" t="s">
        <v>8669</v>
      </c>
      <c r="E6080" s="34">
        <v>43459</v>
      </c>
      <c r="F6080" s="34">
        <v>43463</v>
      </c>
      <c r="G6080" s="3" t="s">
        <v>46</v>
      </c>
      <c r="H6080" s="3" t="s">
        <v>791</v>
      </c>
      <c r="I6080" s="3" t="s">
        <v>792</v>
      </c>
      <c r="J6080" s="3" t="s">
        <v>37</v>
      </c>
      <c r="K6080" s="3" t="s">
        <v>23</v>
      </c>
      <c r="L6080" s="3" t="s">
        <v>38</v>
      </c>
      <c r="M6080" s="3" t="s">
        <v>39</v>
      </c>
      <c r="N6080" s="3">
        <v>90008</v>
      </c>
      <c r="O6080" s="3" t="s">
        <v>40</v>
      </c>
      <c r="P6080" s="3" t="s">
        <v>5000</v>
      </c>
      <c r="Q6080" s="3" t="s">
        <v>42</v>
      </c>
      <c r="R6080" s="3" t="s">
        <v>71</v>
      </c>
      <c r="S6080" s="3" t="s">
        <v>5001</v>
      </c>
      <c r="T6080" s="3">
        <v>153.55199999999999</v>
      </c>
      <c r="U6080" s="35" cm="1">
        <f t="array" ref="U6080">INDEX('Pricing Strategy'!$F$4:$F$71,MATCH(1,(Dataset!$O6080='Pricing Strategy'!$B$4:$B$71)*(Dataset!$Q6080='Pricing Strategy'!$C$4:$C$71)*(Dataset!$R6080='Pricing Strategy'!$D$4:$D$71),))</f>
        <v>0.4</v>
      </c>
      <c r="V6080" s="3">
        <f>Dataset!$T6080*(1-Dataset!$U6080)</f>
        <v>92.131199999999993</v>
      </c>
    </row>
    <row r="6081" spans="1:22" x14ac:dyDescent="0.3">
      <c r="A6081" s="32"/>
      <c r="C6081" s="3">
        <v>6076</v>
      </c>
      <c r="D6081" s="3" t="s">
        <v>8669</v>
      </c>
      <c r="E6081" s="34">
        <v>43459</v>
      </c>
      <c r="F6081" s="34">
        <v>43463</v>
      </c>
      <c r="G6081" s="3" t="s">
        <v>46</v>
      </c>
      <c r="H6081" s="3" t="s">
        <v>791</v>
      </c>
      <c r="I6081" s="3" t="s">
        <v>792</v>
      </c>
      <c r="J6081" s="3" t="s">
        <v>37</v>
      </c>
      <c r="K6081" s="3" t="s">
        <v>23</v>
      </c>
      <c r="L6081" s="3" t="s">
        <v>38</v>
      </c>
      <c r="M6081" s="3" t="s">
        <v>39</v>
      </c>
      <c r="N6081" s="3">
        <v>90008</v>
      </c>
      <c r="O6081" s="3" t="s">
        <v>40</v>
      </c>
      <c r="P6081" s="3" t="s">
        <v>1096</v>
      </c>
      <c r="Q6081" s="3" t="s">
        <v>42</v>
      </c>
      <c r="R6081" s="3" t="s">
        <v>55</v>
      </c>
      <c r="S6081" s="3" t="s">
        <v>1097</v>
      </c>
      <c r="T6081" s="3">
        <v>270.62</v>
      </c>
      <c r="U6081" s="35" cm="1">
        <f t="array" ref="U6081">INDEX('Pricing Strategy'!$F$4:$F$71,MATCH(1,(Dataset!$O6081='Pricing Strategy'!$B$4:$B$71)*(Dataset!$Q6081='Pricing Strategy'!$C$4:$C$71)*(Dataset!$R6081='Pricing Strategy'!$D$4:$D$71),))</f>
        <v>0.5</v>
      </c>
      <c r="V6081" s="3">
        <f>Dataset!$T6081*(1-Dataset!$U6081)</f>
        <v>135.31</v>
      </c>
    </row>
    <row r="6082" spans="1:22" x14ac:dyDescent="0.3">
      <c r="A6082" s="32"/>
      <c r="C6082" s="3">
        <v>6077</v>
      </c>
      <c r="D6082" s="3" t="s">
        <v>8670</v>
      </c>
      <c r="E6082" s="34">
        <v>42979</v>
      </c>
      <c r="F6082" s="34">
        <v>42985</v>
      </c>
      <c r="G6082" s="3" t="s">
        <v>46</v>
      </c>
      <c r="H6082" s="3" t="s">
        <v>2570</v>
      </c>
      <c r="I6082" s="3" t="s">
        <v>2571</v>
      </c>
      <c r="J6082" s="3" t="s">
        <v>22</v>
      </c>
      <c r="K6082" s="3" t="s">
        <v>23</v>
      </c>
      <c r="L6082" s="3" t="s">
        <v>262</v>
      </c>
      <c r="M6082" s="3" t="s">
        <v>263</v>
      </c>
      <c r="N6082" s="3">
        <v>10011</v>
      </c>
      <c r="O6082" s="3" t="s">
        <v>144</v>
      </c>
      <c r="P6082" s="3" t="s">
        <v>1847</v>
      </c>
      <c r="Q6082" s="3" t="s">
        <v>67</v>
      </c>
      <c r="R6082" s="3" t="s">
        <v>157</v>
      </c>
      <c r="S6082" s="3" t="s">
        <v>1848</v>
      </c>
      <c r="T6082" s="3">
        <v>468.9</v>
      </c>
      <c r="U6082" s="35" cm="1">
        <f t="array" ref="U6082">INDEX('Pricing Strategy'!$F$4:$F$71,MATCH(1,(Dataset!$O6082='Pricing Strategy'!$B$4:$B$71)*(Dataset!$Q6082='Pricing Strategy'!$C$4:$C$71)*(Dataset!$R6082='Pricing Strategy'!$D$4:$D$71),))</f>
        <v>0.45</v>
      </c>
      <c r="V6082" s="3">
        <f>Dataset!$T6082*(1-Dataset!$U6082)</f>
        <v>257.89499999999998</v>
      </c>
    </row>
    <row r="6083" spans="1:22" x14ac:dyDescent="0.3">
      <c r="A6083" s="32"/>
      <c r="C6083" s="3">
        <v>6078</v>
      </c>
      <c r="D6083" s="3" t="s">
        <v>8670</v>
      </c>
      <c r="E6083" s="34">
        <v>42979</v>
      </c>
      <c r="F6083" s="34">
        <v>42985</v>
      </c>
      <c r="G6083" s="3" t="s">
        <v>46</v>
      </c>
      <c r="H6083" s="3" t="s">
        <v>2570</v>
      </c>
      <c r="I6083" s="3" t="s">
        <v>2571</v>
      </c>
      <c r="J6083" s="3" t="s">
        <v>22</v>
      </c>
      <c r="K6083" s="3" t="s">
        <v>23</v>
      </c>
      <c r="L6083" s="3" t="s">
        <v>262</v>
      </c>
      <c r="M6083" s="3" t="s">
        <v>263</v>
      </c>
      <c r="N6083" s="3">
        <v>10011</v>
      </c>
      <c r="O6083" s="3" t="s">
        <v>144</v>
      </c>
      <c r="P6083" s="3" t="s">
        <v>6514</v>
      </c>
      <c r="Q6083" s="3" t="s">
        <v>67</v>
      </c>
      <c r="R6083" s="3" t="s">
        <v>157</v>
      </c>
      <c r="S6083" s="3" t="s">
        <v>6515</v>
      </c>
      <c r="T6083" s="3">
        <v>72.48</v>
      </c>
      <c r="U6083" s="35" cm="1">
        <f t="array" ref="U6083">INDEX('Pricing Strategy'!$F$4:$F$71,MATCH(1,(Dataset!$O6083='Pricing Strategy'!$B$4:$B$71)*(Dataset!$Q6083='Pricing Strategy'!$C$4:$C$71)*(Dataset!$R6083='Pricing Strategy'!$D$4:$D$71),))</f>
        <v>0.45</v>
      </c>
      <c r="V6083" s="3">
        <f>Dataset!$T6083*(1-Dataset!$U6083)</f>
        <v>39.864000000000004</v>
      </c>
    </row>
    <row r="6084" spans="1:22" x14ac:dyDescent="0.3">
      <c r="A6084" s="32"/>
      <c r="C6084" s="3">
        <v>6079</v>
      </c>
      <c r="D6084" s="3" t="s">
        <v>8670</v>
      </c>
      <c r="E6084" s="34">
        <v>42979</v>
      </c>
      <c r="F6084" s="34">
        <v>42985</v>
      </c>
      <c r="G6084" s="3" t="s">
        <v>46</v>
      </c>
      <c r="H6084" s="3" t="s">
        <v>2570</v>
      </c>
      <c r="I6084" s="3" t="s">
        <v>2571</v>
      </c>
      <c r="J6084" s="3" t="s">
        <v>22</v>
      </c>
      <c r="K6084" s="3" t="s">
        <v>23</v>
      </c>
      <c r="L6084" s="3" t="s">
        <v>262</v>
      </c>
      <c r="M6084" s="3" t="s">
        <v>263</v>
      </c>
      <c r="N6084" s="3">
        <v>10011</v>
      </c>
      <c r="O6084" s="3" t="s">
        <v>144</v>
      </c>
      <c r="P6084" s="3" t="s">
        <v>1951</v>
      </c>
      <c r="Q6084" s="3" t="s">
        <v>42</v>
      </c>
      <c r="R6084" s="3" t="s">
        <v>575</v>
      </c>
      <c r="S6084" s="3" t="s">
        <v>1952</v>
      </c>
      <c r="T6084" s="3">
        <v>10.95</v>
      </c>
      <c r="U6084" s="35" cm="1">
        <f t="array" ref="U6084">INDEX('Pricing Strategy'!$F$4:$F$71,MATCH(1,(Dataset!$O6084='Pricing Strategy'!$B$4:$B$71)*(Dataset!$Q6084='Pricing Strategy'!$C$4:$C$71)*(Dataset!$R6084='Pricing Strategy'!$D$4:$D$71),))</f>
        <v>0.45</v>
      </c>
      <c r="V6084" s="3">
        <f>Dataset!$T6084*(1-Dataset!$U6084)</f>
        <v>6.0225</v>
      </c>
    </row>
    <row r="6085" spans="1:22" x14ac:dyDescent="0.3">
      <c r="A6085" s="32"/>
      <c r="C6085" s="3">
        <v>6080</v>
      </c>
      <c r="D6085" s="3" t="s">
        <v>8670</v>
      </c>
      <c r="E6085" s="34">
        <v>42979</v>
      </c>
      <c r="F6085" s="34">
        <v>42985</v>
      </c>
      <c r="G6085" s="3" t="s">
        <v>46</v>
      </c>
      <c r="H6085" s="3" t="s">
        <v>2570</v>
      </c>
      <c r="I6085" s="3" t="s">
        <v>2571</v>
      </c>
      <c r="J6085" s="3" t="s">
        <v>22</v>
      </c>
      <c r="K6085" s="3" t="s">
        <v>23</v>
      </c>
      <c r="L6085" s="3" t="s">
        <v>262</v>
      </c>
      <c r="M6085" s="3" t="s">
        <v>263</v>
      </c>
      <c r="N6085" s="3">
        <v>10011</v>
      </c>
      <c r="O6085" s="3" t="s">
        <v>144</v>
      </c>
      <c r="P6085" s="3" t="s">
        <v>1716</v>
      </c>
      <c r="Q6085" s="3" t="s">
        <v>28</v>
      </c>
      <c r="R6085" s="3" t="s">
        <v>61</v>
      </c>
      <c r="S6085" s="3" t="s">
        <v>1717</v>
      </c>
      <c r="T6085" s="3">
        <v>191.82</v>
      </c>
      <c r="U6085" s="35" cm="1">
        <f t="array" ref="U6085">INDEX('Pricing Strategy'!$F$4:$F$71,MATCH(1,(Dataset!$O6085='Pricing Strategy'!$B$4:$B$71)*(Dataset!$Q6085='Pricing Strategy'!$C$4:$C$71)*(Dataset!$R6085='Pricing Strategy'!$D$4:$D$71),))</f>
        <v>0.4</v>
      </c>
      <c r="V6085" s="3">
        <f>Dataset!$T6085*(1-Dataset!$U6085)</f>
        <v>115.092</v>
      </c>
    </row>
    <row r="6086" spans="1:22" x14ac:dyDescent="0.3">
      <c r="A6086" s="32"/>
      <c r="C6086" s="3">
        <v>6081</v>
      </c>
      <c r="D6086" s="3" t="s">
        <v>8671</v>
      </c>
      <c r="E6086" s="34">
        <v>43317</v>
      </c>
      <c r="F6086" s="34">
        <v>43320</v>
      </c>
      <c r="G6086" s="3" t="s">
        <v>184</v>
      </c>
      <c r="H6086" s="3" t="s">
        <v>1068</v>
      </c>
      <c r="I6086" s="3" t="s">
        <v>1069</v>
      </c>
      <c r="J6086" s="3" t="s">
        <v>98</v>
      </c>
      <c r="K6086" s="3" t="s">
        <v>23</v>
      </c>
      <c r="L6086" s="3" t="s">
        <v>180</v>
      </c>
      <c r="M6086" s="3" t="s">
        <v>100</v>
      </c>
      <c r="N6086" s="3">
        <v>77070</v>
      </c>
      <c r="O6086" s="3" t="s">
        <v>101</v>
      </c>
      <c r="P6086" s="3" t="s">
        <v>4913</v>
      </c>
      <c r="Q6086" s="3" t="s">
        <v>42</v>
      </c>
      <c r="R6086" s="3" t="s">
        <v>55</v>
      </c>
      <c r="S6086" s="3" t="s">
        <v>4914</v>
      </c>
      <c r="T6086" s="3">
        <v>151.05600000000001</v>
      </c>
      <c r="U6086" s="35" cm="1">
        <f t="array" ref="U6086">INDEX('Pricing Strategy'!$F$4:$F$71,MATCH(1,(Dataset!$O6086='Pricing Strategy'!$B$4:$B$71)*(Dataset!$Q6086='Pricing Strategy'!$C$4:$C$71)*(Dataset!$R6086='Pricing Strategy'!$D$4:$D$71),))</f>
        <v>0.4</v>
      </c>
      <c r="V6086" s="3">
        <f>Dataset!$T6086*(1-Dataset!$U6086)</f>
        <v>90.633600000000001</v>
      </c>
    </row>
    <row r="6087" spans="1:22" x14ac:dyDescent="0.3">
      <c r="A6087" s="32"/>
      <c r="C6087" s="3">
        <v>6082</v>
      </c>
      <c r="D6087" s="3" t="s">
        <v>8672</v>
      </c>
      <c r="E6087" s="34">
        <v>42053</v>
      </c>
      <c r="F6087" s="34">
        <v>42053</v>
      </c>
      <c r="G6087" s="3" t="s">
        <v>1290</v>
      </c>
      <c r="H6087" s="3" t="s">
        <v>1555</v>
      </c>
      <c r="I6087" s="3" t="s">
        <v>1556</v>
      </c>
      <c r="J6087" s="3" t="s">
        <v>22</v>
      </c>
      <c r="K6087" s="3" t="s">
        <v>23</v>
      </c>
      <c r="L6087" s="3" t="s">
        <v>4886</v>
      </c>
      <c r="M6087" s="3" t="s">
        <v>100</v>
      </c>
      <c r="N6087" s="3">
        <v>79424</v>
      </c>
      <c r="O6087" s="3" t="s">
        <v>101</v>
      </c>
      <c r="P6087" s="3" t="s">
        <v>7030</v>
      </c>
      <c r="Q6087" s="3" t="s">
        <v>28</v>
      </c>
      <c r="R6087" s="3" t="s">
        <v>61</v>
      </c>
      <c r="S6087" s="3" t="s">
        <v>7031</v>
      </c>
      <c r="T6087" s="3">
        <v>25.16</v>
      </c>
      <c r="U6087" s="35" cm="1">
        <f t="array" ref="U6087">INDEX('Pricing Strategy'!$F$4:$F$71,MATCH(1,(Dataset!$O6087='Pricing Strategy'!$B$4:$B$71)*(Dataset!$Q6087='Pricing Strategy'!$C$4:$C$71)*(Dataset!$R6087='Pricing Strategy'!$D$4:$D$71),))</f>
        <v>0.3</v>
      </c>
      <c r="V6087" s="3">
        <f>Dataset!$T6087*(1-Dataset!$U6087)</f>
        <v>17.611999999999998</v>
      </c>
    </row>
    <row r="6088" spans="1:22" x14ac:dyDescent="0.3">
      <c r="A6088" s="32"/>
      <c r="C6088" s="3">
        <v>6083</v>
      </c>
      <c r="D6088" s="3" t="s">
        <v>8673</v>
      </c>
      <c r="E6088" s="34">
        <v>43061</v>
      </c>
      <c r="F6088" s="34">
        <v>43066</v>
      </c>
      <c r="G6088" s="3" t="s">
        <v>46</v>
      </c>
      <c r="H6088" s="3" t="s">
        <v>1647</v>
      </c>
      <c r="I6088" s="3" t="s">
        <v>1648</v>
      </c>
      <c r="J6088" s="3" t="s">
        <v>22</v>
      </c>
      <c r="K6088" s="3" t="s">
        <v>23</v>
      </c>
      <c r="L6088" s="3" t="s">
        <v>180</v>
      </c>
      <c r="M6088" s="3" t="s">
        <v>100</v>
      </c>
      <c r="N6088" s="3">
        <v>77095</v>
      </c>
      <c r="O6088" s="3" t="s">
        <v>101</v>
      </c>
      <c r="P6088" s="3" t="s">
        <v>6381</v>
      </c>
      <c r="Q6088" s="3" t="s">
        <v>42</v>
      </c>
      <c r="R6088" s="3" t="s">
        <v>71</v>
      </c>
      <c r="S6088" s="3" t="s">
        <v>6382</v>
      </c>
      <c r="T6088" s="3">
        <v>6.2160000000000002</v>
      </c>
      <c r="U6088" s="35" cm="1">
        <f t="array" ref="U6088">INDEX('Pricing Strategy'!$F$4:$F$71,MATCH(1,(Dataset!$O6088='Pricing Strategy'!$B$4:$B$71)*(Dataset!$Q6088='Pricing Strategy'!$C$4:$C$71)*(Dataset!$R6088='Pricing Strategy'!$D$4:$D$71),))</f>
        <v>0.3</v>
      </c>
      <c r="V6088" s="3">
        <f>Dataset!$T6088*(1-Dataset!$U6088)</f>
        <v>4.3511999999999995</v>
      </c>
    </row>
    <row r="6089" spans="1:22" x14ac:dyDescent="0.3">
      <c r="A6089" s="32"/>
      <c r="C6089" s="3">
        <v>6084</v>
      </c>
      <c r="D6089" s="3" t="s">
        <v>8673</v>
      </c>
      <c r="E6089" s="34">
        <v>43061</v>
      </c>
      <c r="F6089" s="34">
        <v>43066</v>
      </c>
      <c r="G6089" s="3" t="s">
        <v>46</v>
      </c>
      <c r="H6089" s="3" t="s">
        <v>1647</v>
      </c>
      <c r="I6089" s="3" t="s">
        <v>1648</v>
      </c>
      <c r="J6089" s="3" t="s">
        <v>22</v>
      </c>
      <c r="K6089" s="3" t="s">
        <v>23</v>
      </c>
      <c r="L6089" s="3" t="s">
        <v>180</v>
      </c>
      <c r="M6089" s="3" t="s">
        <v>100</v>
      </c>
      <c r="N6089" s="3">
        <v>77095</v>
      </c>
      <c r="O6089" s="3" t="s">
        <v>101</v>
      </c>
      <c r="P6089" s="3" t="s">
        <v>7101</v>
      </c>
      <c r="Q6089" s="3" t="s">
        <v>42</v>
      </c>
      <c r="R6089" s="3" t="s">
        <v>64</v>
      </c>
      <c r="S6089" s="3" t="s">
        <v>7102</v>
      </c>
      <c r="T6089" s="3">
        <v>23.616</v>
      </c>
      <c r="U6089" s="35" cm="1">
        <f t="array" ref="U6089">INDEX('Pricing Strategy'!$F$4:$F$71,MATCH(1,(Dataset!$O6089='Pricing Strategy'!$B$4:$B$71)*(Dataset!$Q6089='Pricing Strategy'!$C$4:$C$71)*(Dataset!$R6089='Pricing Strategy'!$D$4:$D$71),))</f>
        <v>0.35</v>
      </c>
      <c r="V6089" s="3">
        <f>Dataset!$T6089*(1-Dataset!$U6089)</f>
        <v>15.3504</v>
      </c>
    </row>
    <row r="6090" spans="1:22" x14ac:dyDescent="0.3">
      <c r="A6090" s="32"/>
      <c r="C6090" s="3">
        <v>6085</v>
      </c>
      <c r="D6090" s="3" t="s">
        <v>8673</v>
      </c>
      <c r="E6090" s="34">
        <v>43061</v>
      </c>
      <c r="F6090" s="34">
        <v>43066</v>
      </c>
      <c r="G6090" s="3" t="s">
        <v>46</v>
      </c>
      <c r="H6090" s="3" t="s">
        <v>1647</v>
      </c>
      <c r="I6090" s="3" t="s">
        <v>1648</v>
      </c>
      <c r="J6090" s="3" t="s">
        <v>22</v>
      </c>
      <c r="K6090" s="3" t="s">
        <v>23</v>
      </c>
      <c r="L6090" s="3" t="s">
        <v>180</v>
      </c>
      <c r="M6090" s="3" t="s">
        <v>100</v>
      </c>
      <c r="N6090" s="3">
        <v>77095</v>
      </c>
      <c r="O6090" s="3" t="s">
        <v>101</v>
      </c>
      <c r="P6090" s="3" t="s">
        <v>5668</v>
      </c>
      <c r="Q6090" s="3" t="s">
        <v>67</v>
      </c>
      <c r="R6090" s="3" t="s">
        <v>157</v>
      </c>
      <c r="S6090" s="3" t="s">
        <v>5669</v>
      </c>
      <c r="T6090" s="3">
        <v>24.032</v>
      </c>
      <c r="U6090" s="35" cm="1">
        <f t="array" ref="U6090">INDEX('Pricing Strategy'!$F$4:$F$71,MATCH(1,(Dataset!$O6090='Pricing Strategy'!$B$4:$B$71)*(Dataset!$Q6090='Pricing Strategy'!$C$4:$C$71)*(Dataset!$R6090='Pricing Strategy'!$D$4:$D$71),))</f>
        <v>0.35</v>
      </c>
      <c r="V6090" s="3">
        <f>Dataset!$T6090*(1-Dataset!$U6090)</f>
        <v>15.620800000000001</v>
      </c>
    </row>
    <row r="6091" spans="1:22" x14ac:dyDescent="0.3">
      <c r="A6091" s="32"/>
      <c r="C6091" s="3">
        <v>6086</v>
      </c>
      <c r="D6091" s="3" t="s">
        <v>8673</v>
      </c>
      <c r="E6091" s="34">
        <v>43061</v>
      </c>
      <c r="F6091" s="34">
        <v>43066</v>
      </c>
      <c r="G6091" s="3" t="s">
        <v>46</v>
      </c>
      <c r="H6091" s="3" t="s">
        <v>1647</v>
      </c>
      <c r="I6091" s="3" t="s">
        <v>1648</v>
      </c>
      <c r="J6091" s="3" t="s">
        <v>22</v>
      </c>
      <c r="K6091" s="3" t="s">
        <v>23</v>
      </c>
      <c r="L6091" s="3" t="s">
        <v>180</v>
      </c>
      <c r="M6091" s="3" t="s">
        <v>100</v>
      </c>
      <c r="N6091" s="3">
        <v>77095</v>
      </c>
      <c r="O6091" s="3" t="s">
        <v>101</v>
      </c>
      <c r="P6091" s="3" t="s">
        <v>3717</v>
      </c>
      <c r="Q6091" s="3" t="s">
        <v>42</v>
      </c>
      <c r="R6091" s="3" t="s">
        <v>43</v>
      </c>
      <c r="S6091" s="3" t="s">
        <v>3718</v>
      </c>
      <c r="T6091" s="3">
        <v>2.0880000000000001</v>
      </c>
      <c r="U6091" s="35" cm="1">
        <f t="array" ref="U6091">INDEX('Pricing Strategy'!$F$4:$F$71,MATCH(1,(Dataset!$O6091='Pricing Strategy'!$B$4:$B$71)*(Dataset!$Q6091='Pricing Strategy'!$C$4:$C$71)*(Dataset!$R6091='Pricing Strategy'!$D$4:$D$71),))</f>
        <v>0.3</v>
      </c>
      <c r="V6091" s="3">
        <f>Dataset!$T6091*(1-Dataset!$U6091)</f>
        <v>1.4616</v>
      </c>
    </row>
    <row r="6092" spans="1:22" x14ac:dyDescent="0.3">
      <c r="A6092" s="32"/>
      <c r="C6092" s="3">
        <v>6087</v>
      </c>
      <c r="D6092" s="3" t="s">
        <v>8673</v>
      </c>
      <c r="E6092" s="34">
        <v>43061</v>
      </c>
      <c r="F6092" s="34">
        <v>43066</v>
      </c>
      <c r="G6092" s="3" t="s">
        <v>46</v>
      </c>
      <c r="H6092" s="3" t="s">
        <v>1647</v>
      </c>
      <c r="I6092" s="3" t="s">
        <v>1648</v>
      </c>
      <c r="J6092" s="3" t="s">
        <v>22</v>
      </c>
      <c r="K6092" s="3" t="s">
        <v>23</v>
      </c>
      <c r="L6092" s="3" t="s">
        <v>180</v>
      </c>
      <c r="M6092" s="3" t="s">
        <v>100</v>
      </c>
      <c r="N6092" s="3">
        <v>77095</v>
      </c>
      <c r="O6092" s="3" t="s">
        <v>101</v>
      </c>
      <c r="P6092" s="3" t="s">
        <v>5748</v>
      </c>
      <c r="Q6092" s="3" t="s">
        <v>42</v>
      </c>
      <c r="R6092" s="3" t="s">
        <v>71</v>
      </c>
      <c r="S6092" s="3" t="s">
        <v>5749</v>
      </c>
      <c r="T6092" s="3">
        <v>4.4880000000000004</v>
      </c>
      <c r="U6092" s="35" cm="1">
        <f t="array" ref="U6092">INDEX('Pricing Strategy'!$F$4:$F$71,MATCH(1,(Dataset!$O6092='Pricing Strategy'!$B$4:$B$71)*(Dataset!$Q6092='Pricing Strategy'!$C$4:$C$71)*(Dataset!$R6092='Pricing Strategy'!$D$4:$D$71),))</f>
        <v>0.3</v>
      </c>
      <c r="V6092" s="3">
        <f>Dataset!$T6092*(1-Dataset!$U6092)</f>
        <v>3.1415999999999999</v>
      </c>
    </row>
    <row r="6093" spans="1:22" x14ac:dyDescent="0.3">
      <c r="A6093" s="32"/>
      <c r="C6093" s="3">
        <v>6088</v>
      </c>
      <c r="D6093" s="3" t="s">
        <v>8674</v>
      </c>
      <c r="E6093" s="34">
        <v>42718</v>
      </c>
      <c r="F6093" s="34">
        <v>42722</v>
      </c>
      <c r="G6093" s="3" t="s">
        <v>46</v>
      </c>
      <c r="H6093" s="3" t="s">
        <v>152</v>
      </c>
      <c r="I6093" s="3" t="s">
        <v>153</v>
      </c>
      <c r="J6093" s="3" t="s">
        <v>22</v>
      </c>
      <c r="K6093" s="3" t="s">
        <v>23</v>
      </c>
      <c r="L6093" s="3" t="s">
        <v>1713</v>
      </c>
      <c r="M6093" s="3" t="s">
        <v>39</v>
      </c>
      <c r="N6093" s="3">
        <v>92627</v>
      </c>
      <c r="O6093" s="3" t="s">
        <v>40</v>
      </c>
      <c r="P6093" s="3" t="s">
        <v>921</v>
      </c>
      <c r="Q6093" s="3" t="s">
        <v>28</v>
      </c>
      <c r="R6093" s="3" t="s">
        <v>61</v>
      </c>
      <c r="S6093" s="3" t="s">
        <v>922</v>
      </c>
      <c r="T6093" s="3">
        <v>29.22</v>
      </c>
      <c r="U6093" s="35" cm="1">
        <f t="array" ref="U6093">INDEX('Pricing Strategy'!$F$4:$F$71,MATCH(1,(Dataset!$O6093='Pricing Strategy'!$B$4:$B$71)*(Dataset!$Q6093='Pricing Strategy'!$C$4:$C$71)*(Dataset!$R6093='Pricing Strategy'!$D$4:$D$71),))</f>
        <v>0.4</v>
      </c>
      <c r="V6093" s="3">
        <f>Dataset!$T6093*(1-Dataset!$U6093)</f>
        <v>17.532</v>
      </c>
    </row>
    <row r="6094" spans="1:22" x14ac:dyDescent="0.3">
      <c r="A6094" s="32"/>
      <c r="C6094" s="3">
        <v>6089</v>
      </c>
      <c r="D6094" s="3" t="s">
        <v>8675</v>
      </c>
      <c r="E6094" s="34">
        <v>42534</v>
      </c>
      <c r="F6094" s="34">
        <v>42538</v>
      </c>
      <c r="G6094" s="3" t="s">
        <v>46</v>
      </c>
      <c r="H6094" s="3" t="s">
        <v>4617</v>
      </c>
      <c r="I6094" s="3" t="s">
        <v>4618</v>
      </c>
      <c r="J6094" s="3" t="s">
        <v>37</v>
      </c>
      <c r="K6094" s="3" t="s">
        <v>23</v>
      </c>
      <c r="L6094" s="3" t="s">
        <v>3266</v>
      </c>
      <c r="M6094" s="3" t="s">
        <v>1272</v>
      </c>
      <c r="N6094" s="3">
        <v>30076</v>
      </c>
      <c r="O6094" s="3" t="s">
        <v>26</v>
      </c>
      <c r="P6094" s="3" t="s">
        <v>2646</v>
      </c>
      <c r="Q6094" s="3" t="s">
        <v>42</v>
      </c>
      <c r="R6094" s="3" t="s">
        <v>86</v>
      </c>
      <c r="S6094" s="3" t="s">
        <v>2647</v>
      </c>
      <c r="T6094" s="3">
        <v>6.48</v>
      </c>
      <c r="U6094" s="35" cm="1">
        <f t="array" ref="U6094">INDEX('Pricing Strategy'!$F$4:$F$71,MATCH(1,(Dataset!$O6094='Pricing Strategy'!$B$4:$B$71)*(Dataset!$Q6094='Pricing Strategy'!$C$4:$C$71)*(Dataset!$R6094='Pricing Strategy'!$D$4:$D$71),))</f>
        <v>0.25</v>
      </c>
      <c r="V6094" s="3">
        <f>Dataset!$T6094*(1-Dataset!$U6094)</f>
        <v>4.8600000000000003</v>
      </c>
    </row>
    <row r="6095" spans="1:22" x14ac:dyDescent="0.3">
      <c r="A6095" s="32"/>
      <c r="C6095" s="3">
        <v>6090</v>
      </c>
      <c r="D6095" s="3" t="s">
        <v>8676</v>
      </c>
      <c r="E6095" s="34">
        <v>43462</v>
      </c>
      <c r="F6095" s="34">
        <v>43465</v>
      </c>
      <c r="G6095" s="3" t="s">
        <v>19</v>
      </c>
      <c r="H6095" s="3" t="s">
        <v>2752</v>
      </c>
      <c r="I6095" s="3" t="s">
        <v>2753</v>
      </c>
      <c r="J6095" s="3" t="s">
        <v>37</v>
      </c>
      <c r="K6095" s="3" t="s">
        <v>23</v>
      </c>
      <c r="L6095" s="3" t="s">
        <v>7995</v>
      </c>
      <c r="M6095" s="3" t="s">
        <v>453</v>
      </c>
      <c r="N6095" s="3">
        <v>80538</v>
      </c>
      <c r="O6095" s="3" t="s">
        <v>40</v>
      </c>
      <c r="P6095" s="3" t="s">
        <v>3578</v>
      </c>
      <c r="Q6095" s="3" t="s">
        <v>42</v>
      </c>
      <c r="R6095" s="3" t="s">
        <v>71</v>
      </c>
      <c r="S6095" s="3" t="s">
        <v>3579</v>
      </c>
      <c r="T6095" s="3">
        <v>1.1879999999999999</v>
      </c>
      <c r="U6095" s="35" cm="1">
        <f t="array" ref="U6095">INDEX('Pricing Strategy'!$F$4:$F$71,MATCH(1,(Dataset!$O6095='Pricing Strategy'!$B$4:$B$71)*(Dataset!$Q6095='Pricing Strategy'!$C$4:$C$71)*(Dataset!$R6095='Pricing Strategy'!$D$4:$D$71),))</f>
        <v>0.4</v>
      </c>
      <c r="V6095" s="3">
        <f>Dataset!$T6095*(1-Dataset!$U6095)</f>
        <v>0.71279999999999999</v>
      </c>
    </row>
    <row r="6096" spans="1:22" x14ac:dyDescent="0.3">
      <c r="A6096" s="32"/>
      <c r="C6096" s="3">
        <v>6091</v>
      </c>
      <c r="D6096" s="3" t="s">
        <v>8677</v>
      </c>
      <c r="E6096" s="34">
        <v>43363</v>
      </c>
      <c r="F6096" s="34">
        <v>43369</v>
      </c>
      <c r="G6096" s="3" t="s">
        <v>46</v>
      </c>
      <c r="H6096" s="3" t="s">
        <v>2306</v>
      </c>
      <c r="I6096" s="3" t="s">
        <v>2307</v>
      </c>
      <c r="J6096" s="3" t="s">
        <v>22</v>
      </c>
      <c r="K6096" s="3" t="s">
        <v>23</v>
      </c>
      <c r="L6096" s="3" t="s">
        <v>262</v>
      </c>
      <c r="M6096" s="3" t="s">
        <v>263</v>
      </c>
      <c r="N6096" s="3">
        <v>10035</v>
      </c>
      <c r="O6096" s="3" t="s">
        <v>144</v>
      </c>
      <c r="P6096" s="3" t="s">
        <v>3627</v>
      </c>
      <c r="Q6096" s="3" t="s">
        <v>28</v>
      </c>
      <c r="R6096" s="3" t="s">
        <v>32</v>
      </c>
      <c r="S6096" s="3" t="s">
        <v>3628</v>
      </c>
      <c r="T6096" s="3">
        <v>272.64600000000002</v>
      </c>
      <c r="U6096" s="35" cm="1">
        <f t="array" ref="U6096">INDEX('Pricing Strategy'!$F$4:$F$71,MATCH(1,(Dataset!$O6096='Pricing Strategy'!$B$4:$B$71)*(Dataset!$Q6096='Pricing Strategy'!$C$4:$C$71)*(Dataset!$R6096='Pricing Strategy'!$D$4:$D$71),))</f>
        <v>0.45</v>
      </c>
      <c r="V6096" s="3">
        <f>Dataset!$T6096*(1-Dataset!$U6096)</f>
        <v>149.95530000000002</v>
      </c>
    </row>
    <row r="6097" spans="1:22" x14ac:dyDescent="0.3">
      <c r="A6097" s="32"/>
      <c r="C6097" s="3">
        <v>6092</v>
      </c>
      <c r="D6097" s="3" t="s">
        <v>8677</v>
      </c>
      <c r="E6097" s="34">
        <v>43363</v>
      </c>
      <c r="F6097" s="34">
        <v>43369</v>
      </c>
      <c r="G6097" s="3" t="s">
        <v>46</v>
      </c>
      <c r="H6097" s="3" t="s">
        <v>2306</v>
      </c>
      <c r="I6097" s="3" t="s">
        <v>2307</v>
      </c>
      <c r="J6097" s="3" t="s">
        <v>22</v>
      </c>
      <c r="K6097" s="3" t="s">
        <v>23</v>
      </c>
      <c r="L6097" s="3" t="s">
        <v>262</v>
      </c>
      <c r="M6097" s="3" t="s">
        <v>263</v>
      </c>
      <c r="N6097" s="3">
        <v>10035</v>
      </c>
      <c r="O6097" s="3" t="s">
        <v>144</v>
      </c>
      <c r="P6097" s="3" t="s">
        <v>8678</v>
      </c>
      <c r="Q6097" s="3" t="s">
        <v>67</v>
      </c>
      <c r="R6097" s="3" t="s">
        <v>157</v>
      </c>
      <c r="S6097" s="3" t="s">
        <v>8679</v>
      </c>
      <c r="T6097" s="3">
        <v>212.8</v>
      </c>
      <c r="U6097" s="35" cm="1">
        <f t="array" ref="U6097">INDEX('Pricing Strategy'!$F$4:$F$71,MATCH(1,(Dataset!$O6097='Pricing Strategy'!$B$4:$B$71)*(Dataset!$Q6097='Pricing Strategy'!$C$4:$C$71)*(Dataset!$R6097='Pricing Strategy'!$D$4:$D$71),))</f>
        <v>0.45</v>
      </c>
      <c r="V6097" s="3">
        <f>Dataset!$T6097*(1-Dataset!$U6097)</f>
        <v>117.04000000000002</v>
      </c>
    </row>
    <row r="6098" spans="1:22" x14ac:dyDescent="0.3">
      <c r="A6098" s="32"/>
      <c r="C6098" s="3">
        <v>6093</v>
      </c>
      <c r="D6098" s="3" t="s">
        <v>8677</v>
      </c>
      <c r="E6098" s="34">
        <v>43363</v>
      </c>
      <c r="F6098" s="34">
        <v>43369</v>
      </c>
      <c r="G6098" s="3" t="s">
        <v>46</v>
      </c>
      <c r="H6098" s="3" t="s">
        <v>2306</v>
      </c>
      <c r="I6098" s="3" t="s">
        <v>2307</v>
      </c>
      <c r="J6098" s="3" t="s">
        <v>22</v>
      </c>
      <c r="K6098" s="3" t="s">
        <v>23</v>
      </c>
      <c r="L6098" s="3" t="s">
        <v>262</v>
      </c>
      <c r="M6098" s="3" t="s">
        <v>263</v>
      </c>
      <c r="N6098" s="3">
        <v>10035</v>
      </c>
      <c r="O6098" s="3" t="s">
        <v>144</v>
      </c>
      <c r="P6098" s="3" t="s">
        <v>7563</v>
      </c>
      <c r="Q6098" s="3" t="s">
        <v>42</v>
      </c>
      <c r="R6098" s="3" t="s">
        <v>86</v>
      </c>
      <c r="S6098" s="3" t="s">
        <v>7564</v>
      </c>
      <c r="T6098" s="3">
        <v>38.520000000000003</v>
      </c>
      <c r="U6098" s="35" cm="1">
        <f t="array" ref="U6098">INDEX('Pricing Strategy'!$F$4:$F$71,MATCH(1,(Dataset!$O6098='Pricing Strategy'!$B$4:$B$71)*(Dataset!$Q6098='Pricing Strategy'!$C$4:$C$71)*(Dataset!$R6098='Pricing Strategy'!$D$4:$D$71),))</f>
        <v>0.4</v>
      </c>
      <c r="V6098" s="3">
        <f>Dataset!$T6098*(1-Dataset!$U6098)</f>
        <v>23.112000000000002</v>
      </c>
    </row>
    <row r="6099" spans="1:22" x14ac:dyDescent="0.3">
      <c r="A6099" s="32"/>
      <c r="C6099" s="3">
        <v>6094</v>
      </c>
      <c r="D6099" s="3" t="s">
        <v>8677</v>
      </c>
      <c r="E6099" s="34">
        <v>43363</v>
      </c>
      <c r="F6099" s="34">
        <v>43369</v>
      </c>
      <c r="G6099" s="3" t="s">
        <v>46</v>
      </c>
      <c r="H6099" s="3" t="s">
        <v>2306</v>
      </c>
      <c r="I6099" s="3" t="s">
        <v>2307</v>
      </c>
      <c r="J6099" s="3" t="s">
        <v>22</v>
      </c>
      <c r="K6099" s="3" t="s">
        <v>23</v>
      </c>
      <c r="L6099" s="3" t="s">
        <v>262</v>
      </c>
      <c r="M6099" s="3" t="s">
        <v>263</v>
      </c>
      <c r="N6099" s="3">
        <v>10035</v>
      </c>
      <c r="O6099" s="3" t="s">
        <v>144</v>
      </c>
      <c r="P6099" s="3" t="s">
        <v>1856</v>
      </c>
      <c r="Q6099" s="3" t="s">
        <v>67</v>
      </c>
      <c r="R6099" s="3" t="s">
        <v>157</v>
      </c>
      <c r="S6099" s="3" t="s">
        <v>1857</v>
      </c>
      <c r="T6099" s="3">
        <v>72.64</v>
      </c>
      <c r="U6099" s="35" cm="1">
        <f t="array" ref="U6099">INDEX('Pricing Strategy'!$F$4:$F$71,MATCH(1,(Dataset!$O6099='Pricing Strategy'!$B$4:$B$71)*(Dataset!$Q6099='Pricing Strategy'!$C$4:$C$71)*(Dataset!$R6099='Pricing Strategy'!$D$4:$D$71),))</f>
        <v>0.45</v>
      </c>
      <c r="V6099" s="3">
        <f>Dataset!$T6099*(1-Dataset!$U6099)</f>
        <v>39.952000000000005</v>
      </c>
    </row>
    <row r="6100" spans="1:22" x14ac:dyDescent="0.3">
      <c r="A6100" s="32"/>
      <c r="C6100" s="3">
        <v>6095</v>
      </c>
      <c r="D6100" s="3" t="s">
        <v>8677</v>
      </c>
      <c r="E6100" s="34">
        <v>43363</v>
      </c>
      <c r="F6100" s="34">
        <v>43369</v>
      </c>
      <c r="G6100" s="3" t="s">
        <v>46</v>
      </c>
      <c r="H6100" s="3" t="s">
        <v>2306</v>
      </c>
      <c r="I6100" s="3" t="s">
        <v>2307</v>
      </c>
      <c r="J6100" s="3" t="s">
        <v>22</v>
      </c>
      <c r="K6100" s="3" t="s">
        <v>23</v>
      </c>
      <c r="L6100" s="3" t="s">
        <v>262</v>
      </c>
      <c r="M6100" s="3" t="s">
        <v>263</v>
      </c>
      <c r="N6100" s="3">
        <v>10035</v>
      </c>
      <c r="O6100" s="3" t="s">
        <v>144</v>
      </c>
      <c r="P6100" s="3" t="s">
        <v>345</v>
      </c>
      <c r="Q6100" s="3" t="s">
        <v>42</v>
      </c>
      <c r="R6100" s="3" t="s">
        <v>55</v>
      </c>
      <c r="S6100" s="3" t="s">
        <v>346</v>
      </c>
      <c r="T6100" s="3">
        <v>45.4</v>
      </c>
      <c r="U6100" s="35" cm="1">
        <f t="array" ref="U6100">INDEX('Pricing Strategy'!$F$4:$F$71,MATCH(1,(Dataset!$O6100='Pricing Strategy'!$B$4:$B$71)*(Dataset!$Q6100='Pricing Strategy'!$C$4:$C$71)*(Dataset!$R6100='Pricing Strategy'!$D$4:$D$71),))</f>
        <v>0.5</v>
      </c>
      <c r="V6100" s="3">
        <f>Dataset!$T6100*(1-Dataset!$U6100)</f>
        <v>22.7</v>
      </c>
    </row>
    <row r="6101" spans="1:22" x14ac:dyDescent="0.3">
      <c r="A6101" s="32"/>
      <c r="C6101" s="3">
        <v>6096</v>
      </c>
      <c r="D6101" s="3" t="s">
        <v>8677</v>
      </c>
      <c r="E6101" s="34">
        <v>43363</v>
      </c>
      <c r="F6101" s="34">
        <v>43369</v>
      </c>
      <c r="G6101" s="3" t="s">
        <v>46</v>
      </c>
      <c r="H6101" s="3" t="s">
        <v>2306</v>
      </c>
      <c r="I6101" s="3" t="s">
        <v>2307</v>
      </c>
      <c r="J6101" s="3" t="s">
        <v>22</v>
      </c>
      <c r="K6101" s="3" t="s">
        <v>23</v>
      </c>
      <c r="L6101" s="3" t="s">
        <v>262</v>
      </c>
      <c r="M6101" s="3" t="s">
        <v>263</v>
      </c>
      <c r="N6101" s="3">
        <v>10035</v>
      </c>
      <c r="O6101" s="3" t="s">
        <v>144</v>
      </c>
      <c r="P6101" s="3" t="s">
        <v>1266</v>
      </c>
      <c r="Q6101" s="3" t="s">
        <v>42</v>
      </c>
      <c r="R6101" s="3" t="s">
        <v>86</v>
      </c>
      <c r="S6101" s="3" t="s">
        <v>1267</v>
      </c>
      <c r="T6101" s="3">
        <v>13.76</v>
      </c>
      <c r="U6101" s="35" cm="1">
        <f t="array" ref="U6101">INDEX('Pricing Strategy'!$F$4:$F$71,MATCH(1,(Dataset!$O6101='Pricing Strategy'!$B$4:$B$71)*(Dataset!$Q6101='Pricing Strategy'!$C$4:$C$71)*(Dataset!$R6101='Pricing Strategy'!$D$4:$D$71),))</f>
        <v>0.4</v>
      </c>
      <c r="V6101" s="3">
        <f>Dataset!$T6101*(1-Dataset!$U6101)</f>
        <v>8.2560000000000002</v>
      </c>
    </row>
    <row r="6102" spans="1:22" x14ac:dyDescent="0.3">
      <c r="A6102" s="32"/>
      <c r="C6102" s="3">
        <v>6097</v>
      </c>
      <c r="D6102" s="3" t="s">
        <v>8677</v>
      </c>
      <c r="E6102" s="34">
        <v>43363</v>
      </c>
      <c r="F6102" s="34">
        <v>43369</v>
      </c>
      <c r="G6102" s="3" t="s">
        <v>46</v>
      </c>
      <c r="H6102" s="3" t="s">
        <v>2306</v>
      </c>
      <c r="I6102" s="3" t="s">
        <v>2307</v>
      </c>
      <c r="J6102" s="3" t="s">
        <v>22</v>
      </c>
      <c r="K6102" s="3" t="s">
        <v>23</v>
      </c>
      <c r="L6102" s="3" t="s">
        <v>262</v>
      </c>
      <c r="M6102" s="3" t="s">
        <v>263</v>
      </c>
      <c r="N6102" s="3">
        <v>10035</v>
      </c>
      <c r="O6102" s="3" t="s">
        <v>144</v>
      </c>
      <c r="P6102" s="3" t="s">
        <v>257</v>
      </c>
      <c r="Q6102" s="3" t="s">
        <v>28</v>
      </c>
      <c r="R6102" s="3" t="s">
        <v>32</v>
      </c>
      <c r="S6102" s="3" t="s">
        <v>258</v>
      </c>
      <c r="T6102" s="3">
        <v>80.991</v>
      </c>
      <c r="U6102" s="35" cm="1">
        <f t="array" ref="U6102">INDEX('Pricing Strategy'!$F$4:$F$71,MATCH(1,(Dataset!$O6102='Pricing Strategy'!$B$4:$B$71)*(Dataset!$Q6102='Pricing Strategy'!$C$4:$C$71)*(Dataset!$R6102='Pricing Strategy'!$D$4:$D$71),))</f>
        <v>0.45</v>
      </c>
      <c r="V6102" s="3">
        <f>Dataset!$T6102*(1-Dataset!$U6102)</f>
        <v>44.545050000000003</v>
      </c>
    </row>
    <row r="6103" spans="1:22" x14ac:dyDescent="0.3">
      <c r="A6103" s="32"/>
      <c r="C6103" s="3">
        <v>6098</v>
      </c>
      <c r="D6103" s="3" t="s">
        <v>8677</v>
      </c>
      <c r="E6103" s="34">
        <v>43363</v>
      </c>
      <c r="F6103" s="34">
        <v>43369</v>
      </c>
      <c r="G6103" s="3" t="s">
        <v>46</v>
      </c>
      <c r="H6103" s="3" t="s">
        <v>2306</v>
      </c>
      <c r="I6103" s="3" t="s">
        <v>2307</v>
      </c>
      <c r="J6103" s="3" t="s">
        <v>22</v>
      </c>
      <c r="K6103" s="3" t="s">
        <v>23</v>
      </c>
      <c r="L6103" s="3" t="s">
        <v>262</v>
      </c>
      <c r="M6103" s="3" t="s">
        <v>263</v>
      </c>
      <c r="N6103" s="3">
        <v>10035</v>
      </c>
      <c r="O6103" s="3" t="s">
        <v>144</v>
      </c>
      <c r="P6103" s="3" t="s">
        <v>793</v>
      </c>
      <c r="Q6103" s="3" t="s">
        <v>42</v>
      </c>
      <c r="R6103" s="3" t="s">
        <v>71</v>
      </c>
      <c r="S6103" s="3" t="s">
        <v>794</v>
      </c>
      <c r="T6103" s="3">
        <v>11.784000000000001</v>
      </c>
      <c r="U6103" s="35" cm="1">
        <f t="array" ref="U6103">INDEX('Pricing Strategy'!$F$4:$F$71,MATCH(1,(Dataset!$O6103='Pricing Strategy'!$B$4:$B$71)*(Dataset!$Q6103='Pricing Strategy'!$C$4:$C$71)*(Dataset!$R6103='Pricing Strategy'!$D$4:$D$71),))</f>
        <v>0.4</v>
      </c>
      <c r="V6103" s="3">
        <f>Dataset!$T6103*(1-Dataset!$U6103)</f>
        <v>7.0704000000000002</v>
      </c>
    </row>
    <row r="6104" spans="1:22" x14ac:dyDescent="0.3">
      <c r="A6104" s="32"/>
      <c r="C6104" s="3">
        <v>6099</v>
      </c>
      <c r="D6104" s="3" t="s">
        <v>8677</v>
      </c>
      <c r="E6104" s="34">
        <v>43363</v>
      </c>
      <c r="F6104" s="34">
        <v>43369</v>
      </c>
      <c r="G6104" s="3" t="s">
        <v>46</v>
      </c>
      <c r="H6104" s="3" t="s">
        <v>2306</v>
      </c>
      <c r="I6104" s="3" t="s">
        <v>2307</v>
      </c>
      <c r="J6104" s="3" t="s">
        <v>22</v>
      </c>
      <c r="K6104" s="3" t="s">
        <v>23</v>
      </c>
      <c r="L6104" s="3" t="s">
        <v>262</v>
      </c>
      <c r="M6104" s="3" t="s">
        <v>263</v>
      </c>
      <c r="N6104" s="3">
        <v>10035</v>
      </c>
      <c r="O6104" s="3" t="s">
        <v>144</v>
      </c>
      <c r="P6104" s="3" t="s">
        <v>264</v>
      </c>
      <c r="Q6104" s="3" t="s">
        <v>42</v>
      </c>
      <c r="R6104" s="3" t="s">
        <v>265</v>
      </c>
      <c r="S6104" s="3" t="s">
        <v>266</v>
      </c>
      <c r="T6104" s="3">
        <v>4.3600000000000003</v>
      </c>
      <c r="U6104" s="35" cm="1">
        <f t="array" ref="U6104">INDEX('Pricing Strategy'!$F$4:$F$71,MATCH(1,(Dataset!$O6104='Pricing Strategy'!$B$4:$B$71)*(Dataset!$Q6104='Pricing Strategy'!$C$4:$C$71)*(Dataset!$R6104='Pricing Strategy'!$D$4:$D$71),))</f>
        <v>0.4</v>
      </c>
      <c r="V6104" s="3">
        <f>Dataset!$T6104*(1-Dataset!$U6104)</f>
        <v>2.6160000000000001</v>
      </c>
    </row>
    <row r="6105" spans="1:22" x14ac:dyDescent="0.3">
      <c r="A6105" s="32"/>
      <c r="C6105" s="3">
        <v>6100</v>
      </c>
      <c r="D6105" s="3" t="s">
        <v>8677</v>
      </c>
      <c r="E6105" s="34">
        <v>43363</v>
      </c>
      <c r="F6105" s="34">
        <v>43369</v>
      </c>
      <c r="G6105" s="3" t="s">
        <v>46</v>
      </c>
      <c r="H6105" s="3" t="s">
        <v>2306</v>
      </c>
      <c r="I6105" s="3" t="s">
        <v>2307</v>
      </c>
      <c r="J6105" s="3" t="s">
        <v>22</v>
      </c>
      <c r="K6105" s="3" t="s">
        <v>23</v>
      </c>
      <c r="L6105" s="3" t="s">
        <v>262</v>
      </c>
      <c r="M6105" s="3" t="s">
        <v>263</v>
      </c>
      <c r="N6105" s="3">
        <v>10035</v>
      </c>
      <c r="O6105" s="3" t="s">
        <v>144</v>
      </c>
      <c r="P6105" s="3" t="s">
        <v>1136</v>
      </c>
      <c r="Q6105" s="3" t="s">
        <v>28</v>
      </c>
      <c r="R6105" s="3" t="s">
        <v>32</v>
      </c>
      <c r="S6105" s="3" t="s">
        <v>1137</v>
      </c>
      <c r="T6105" s="3">
        <v>2888.127</v>
      </c>
      <c r="U6105" s="35" cm="1">
        <f t="array" ref="U6105">INDEX('Pricing Strategy'!$F$4:$F$71,MATCH(1,(Dataset!$O6105='Pricing Strategy'!$B$4:$B$71)*(Dataset!$Q6105='Pricing Strategy'!$C$4:$C$71)*(Dataset!$R6105='Pricing Strategy'!$D$4:$D$71),))</f>
        <v>0.45</v>
      </c>
      <c r="V6105" s="3">
        <f>Dataset!$T6105*(1-Dataset!$U6105)</f>
        <v>1588.4698500000002</v>
      </c>
    </row>
    <row r="6106" spans="1:22" x14ac:dyDescent="0.3">
      <c r="A6106" s="32"/>
      <c r="C6106" s="3">
        <v>6101</v>
      </c>
      <c r="D6106" s="3" t="s">
        <v>8677</v>
      </c>
      <c r="E6106" s="34">
        <v>43363</v>
      </c>
      <c r="F6106" s="34">
        <v>43369</v>
      </c>
      <c r="G6106" s="3" t="s">
        <v>46</v>
      </c>
      <c r="H6106" s="3" t="s">
        <v>2306</v>
      </c>
      <c r="I6106" s="3" t="s">
        <v>2307</v>
      </c>
      <c r="J6106" s="3" t="s">
        <v>22</v>
      </c>
      <c r="K6106" s="3" t="s">
        <v>23</v>
      </c>
      <c r="L6106" s="3" t="s">
        <v>262</v>
      </c>
      <c r="M6106" s="3" t="s">
        <v>263</v>
      </c>
      <c r="N6106" s="3">
        <v>10035</v>
      </c>
      <c r="O6106" s="3" t="s">
        <v>144</v>
      </c>
      <c r="P6106" s="3" t="s">
        <v>4601</v>
      </c>
      <c r="Q6106" s="3" t="s">
        <v>67</v>
      </c>
      <c r="R6106" s="3" t="s">
        <v>68</v>
      </c>
      <c r="S6106" s="3" t="s">
        <v>4602</v>
      </c>
      <c r="T6106" s="3">
        <v>1299.6600000000001</v>
      </c>
      <c r="U6106" s="35" cm="1">
        <f t="array" ref="U6106">INDEX('Pricing Strategy'!$F$4:$F$71,MATCH(1,(Dataset!$O6106='Pricing Strategy'!$B$4:$B$71)*(Dataset!$Q6106='Pricing Strategy'!$C$4:$C$71)*(Dataset!$R6106='Pricing Strategy'!$D$4:$D$71),))</f>
        <v>0.4</v>
      </c>
      <c r="V6106" s="3">
        <f>Dataset!$T6106*(1-Dataset!$U6106)</f>
        <v>779.79600000000005</v>
      </c>
    </row>
    <row r="6107" spans="1:22" x14ac:dyDescent="0.3">
      <c r="A6107" s="32"/>
      <c r="C6107" s="3">
        <v>6102</v>
      </c>
      <c r="D6107" s="3" t="s">
        <v>8677</v>
      </c>
      <c r="E6107" s="34">
        <v>43363</v>
      </c>
      <c r="F6107" s="34">
        <v>43369</v>
      </c>
      <c r="G6107" s="3" t="s">
        <v>46</v>
      </c>
      <c r="H6107" s="3" t="s">
        <v>2306</v>
      </c>
      <c r="I6107" s="3" t="s">
        <v>2307</v>
      </c>
      <c r="J6107" s="3" t="s">
        <v>22</v>
      </c>
      <c r="K6107" s="3" t="s">
        <v>23</v>
      </c>
      <c r="L6107" s="3" t="s">
        <v>262</v>
      </c>
      <c r="M6107" s="3" t="s">
        <v>263</v>
      </c>
      <c r="N6107" s="3">
        <v>10035</v>
      </c>
      <c r="O6107" s="3" t="s">
        <v>144</v>
      </c>
      <c r="P6107" s="3" t="s">
        <v>1728</v>
      </c>
      <c r="Q6107" s="3" t="s">
        <v>28</v>
      </c>
      <c r="R6107" s="3" t="s">
        <v>32</v>
      </c>
      <c r="S6107" s="3" t="s">
        <v>1729</v>
      </c>
      <c r="T6107" s="3">
        <v>2254.41</v>
      </c>
      <c r="U6107" s="35" cm="1">
        <f t="array" ref="U6107">INDEX('Pricing Strategy'!$F$4:$F$71,MATCH(1,(Dataset!$O6107='Pricing Strategy'!$B$4:$B$71)*(Dataset!$Q6107='Pricing Strategy'!$C$4:$C$71)*(Dataset!$R6107='Pricing Strategy'!$D$4:$D$71),))</f>
        <v>0.45</v>
      </c>
      <c r="V6107" s="3">
        <f>Dataset!$T6107*(1-Dataset!$U6107)</f>
        <v>1239.9255000000001</v>
      </c>
    </row>
    <row r="6108" spans="1:22" x14ac:dyDescent="0.3">
      <c r="A6108" s="32"/>
      <c r="C6108" s="3">
        <v>6103</v>
      </c>
      <c r="D6108" s="3" t="s">
        <v>8677</v>
      </c>
      <c r="E6108" s="34">
        <v>43363</v>
      </c>
      <c r="F6108" s="34">
        <v>43369</v>
      </c>
      <c r="G6108" s="3" t="s">
        <v>46</v>
      </c>
      <c r="H6108" s="3" t="s">
        <v>2306</v>
      </c>
      <c r="I6108" s="3" t="s">
        <v>2307</v>
      </c>
      <c r="J6108" s="3" t="s">
        <v>22</v>
      </c>
      <c r="K6108" s="3" t="s">
        <v>23</v>
      </c>
      <c r="L6108" s="3" t="s">
        <v>262</v>
      </c>
      <c r="M6108" s="3" t="s">
        <v>263</v>
      </c>
      <c r="N6108" s="3">
        <v>10035</v>
      </c>
      <c r="O6108" s="3" t="s">
        <v>144</v>
      </c>
      <c r="P6108" s="3" t="s">
        <v>610</v>
      </c>
      <c r="Q6108" s="3" t="s">
        <v>67</v>
      </c>
      <c r="R6108" s="3" t="s">
        <v>68</v>
      </c>
      <c r="S6108" s="3" t="s">
        <v>611</v>
      </c>
      <c r="T6108" s="3">
        <v>104.85</v>
      </c>
      <c r="U6108" s="35" cm="1">
        <f t="array" ref="U6108">INDEX('Pricing Strategy'!$F$4:$F$71,MATCH(1,(Dataset!$O6108='Pricing Strategy'!$B$4:$B$71)*(Dataset!$Q6108='Pricing Strategy'!$C$4:$C$71)*(Dataset!$R6108='Pricing Strategy'!$D$4:$D$71),))</f>
        <v>0.4</v>
      </c>
      <c r="V6108" s="3">
        <f>Dataset!$T6108*(1-Dataset!$U6108)</f>
        <v>62.91</v>
      </c>
    </row>
    <row r="6109" spans="1:22" x14ac:dyDescent="0.3">
      <c r="A6109" s="32"/>
      <c r="C6109" s="3">
        <v>6104</v>
      </c>
      <c r="D6109" s="3" t="s">
        <v>8677</v>
      </c>
      <c r="E6109" s="34">
        <v>43363</v>
      </c>
      <c r="F6109" s="34">
        <v>43369</v>
      </c>
      <c r="G6109" s="3" t="s">
        <v>46</v>
      </c>
      <c r="H6109" s="3" t="s">
        <v>2306</v>
      </c>
      <c r="I6109" s="3" t="s">
        <v>2307</v>
      </c>
      <c r="J6109" s="3" t="s">
        <v>22</v>
      </c>
      <c r="K6109" s="3" t="s">
        <v>23</v>
      </c>
      <c r="L6109" s="3" t="s">
        <v>262</v>
      </c>
      <c r="M6109" s="3" t="s">
        <v>263</v>
      </c>
      <c r="N6109" s="3">
        <v>10035</v>
      </c>
      <c r="O6109" s="3" t="s">
        <v>144</v>
      </c>
      <c r="P6109" s="3" t="s">
        <v>386</v>
      </c>
      <c r="Q6109" s="3" t="s">
        <v>67</v>
      </c>
      <c r="R6109" s="3" t="s">
        <v>157</v>
      </c>
      <c r="S6109" s="3" t="s">
        <v>387</v>
      </c>
      <c r="T6109" s="3">
        <v>59.97</v>
      </c>
      <c r="U6109" s="35" cm="1">
        <f t="array" ref="U6109">INDEX('Pricing Strategy'!$F$4:$F$71,MATCH(1,(Dataset!$O6109='Pricing Strategy'!$B$4:$B$71)*(Dataset!$Q6109='Pricing Strategy'!$C$4:$C$71)*(Dataset!$R6109='Pricing Strategy'!$D$4:$D$71),))</f>
        <v>0.45</v>
      </c>
      <c r="V6109" s="3">
        <f>Dataset!$T6109*(1-Dataset!$U6109)</f>
        <v>32.983499999999999</v>
      </c>
    </row>
    <row r="6110" spans="1:22" x14ac:dyDescent="0.3">
      <c r="A6110" s="32"/>
      <c r="C6110" s="3">
        <v>6105</v>
      </c>
      <c r="D6110" s="3" t="s">
        <v>8680</v>
      </c>
      <c r="E6110" s="34">
        <v>43334</v>
      </c>
      <c r="F6110" s="34">
        <v>43336</v>
      </c>
      <c r="G6110" s="3" t="s">
        <v>184</v>
      </c>
      <c r="H6110" s="3" t="s">
        <v>5932</v>
      </c>
      <c r="I6110" s="3" t="s">
        <v>5933</v>
      </c>
      <c r="J6110" s="3" t="s">
        <v>98</v>
      </c>
      <c r="K6110" s="3" t="s">
        <v>23</v>
      </c>
      <c r="L6110" s="3" t="s">
        <v>142</v>
      </c>
      <c r="M6110" s="3" t="s">
        <v>143</v>
      </c>
      <c r="N6110" s="3">
        <v>19143</v>
      </c>
      <c r="O6110" s="3" t="s">
        <v>144</v>
      </c>
      <c r="P6110" s="3" t="s">
        <v>2879</v>
      </c>
      <c r="Q6110" s="3" t="s">
        <v>28</v>
      </c>
      <c r="R6110" s="3" t="s">
        <v>52</v>
      </c>
      <c r="S6110" s="3" t="s">
        <v>2880</v>
      </c>
      <c r="T6110" s="3">
        <v>314.53199999999998</v>
      </c>
      <c r="U6110" s="35" cm="1">
        <f t="array" ref="U6110">INDEX('Pricing Strategy'!$F$4:$F$71,MATCH(1,(Dataset!$O6110='Pricing Strategy'!$B$4:$B$71)*(Dataset!$Q6110='Pricing Strategy'!$C$4:$C$71)*(Dataset!$R6110='Pricing Strategy'!$D$4:$D$71),))</f>
        <v>0.45</v>
      </c>
      <c r="V6110" s="3">
        <f>Dataset!$T6110*(1-Dataset!$U6110)</f>
        <v>172.99260000000001</v>
      </c>
    </row>
    <row r="6111" spans="1:22" x14ac:dyDescent="0.3">
      <c r="A6111" s="32"/>
      <c r="C6111" s="3">
        <v>6106</v>
      </c>
      <c r="D6111" s="3" t="s">
        <v>8681</v>
      </c>
      <c r="E6111" s="34">
        <v>42539</v>
      </c>
      <c r="F6111" s="34">
        <v>42543</v>
      </c>
      <c r="G6111" s="3" t="s">
        <v>46</v>
      </c>
      <c r="H6111" s="3" t="s">
        <v>3395</v>
      </c>
      <c r="I6111" s="3" t="s">
        <v>3396</v>
      </c>
      <c r="J6111" s="3" t="s">
        <v>37</v>
      </c>
      <c r="K6111" s="3" t="s">
        <v>23</v>
      </c>
      <c r="L6111" s="3" t="s">
        <v>1420</v>
      </c>
      <c r="M6111" s="3" t="s">
        <v>50</v>
      </c>
      <c r="N6111" s="3">
        <v>33178</v>
      </c>
      <c r="O6111" s="3" t="s">
        <v>26</v>
      </c>
      <c r="P6111" s="3" t="s">
        <v>1264</v>
      </c>
      <c r="Q6111" s="3" t="s">
        <v>42</v>
      </c>
      <c r="R6111" s="3" t="s">
        <v>64</v>
      </c>
      <c r="S6111" s="3" t="s">
        <v>1265</v>
      </c>
      <c r="T6111" s="3">
        <v>13.632</v>
      </c>
      <c r="U6111" s="35" cm="1">
        <f t="array" ref="U6111">INDEX('Pricing Strategy'!$F$4:$F$71,MATCH(1,(Dataset!$O6111='Pricing Strategy'!$B$4:$B$71)*(Dataset!$Q6111='Pricing Strategy'!$C$4:$C$71)*(Dataset!$R6111='Pricing Strategy'!$D$4:$D$71),))</f>
        <v>0.3</v>
      </c>
      <c r="V6111" s="3">
        <f>Dataset!$T6111*(1-Dataset!$U6111)</f>
        <v>9.5423999999999989</v>
      </c>
    </row>
    <row r="6112" spans="1:22" x14ac:dyDescent="0.3">
      <c r="A6112" s="32"/>
      <c r="C6112" s="3">
        <v>6107</v>
      </c>
      <c r="D6112" s="3" t="s">
        <v>8682</v>
      </c>
      <c r="E6112" s="34">
        <v>42358</v>
      </c>
      <c r="F6112" s="34">
        <v>42363</v>
      </c>
      <c r="G6112" s="3" t="s">
        <v>46</v>
      </c>
      <c r="H6112" s="3" t="s">
        <v>5060</v>
      </c>
      <c r="I6112" s="3" t="s">
        <v>5061</v>
      </c>
      <c r="J6112" s="3" t="s">
        <v>22</v>
      </c>
      <c r="K6112" s="3" t="s">
        <v>23</v>
      </c>
      <c r="L6112" s="3" t="s">
        <v>756</v>
      </c>
      <c r="M6112" s="3" t="s">
        <v>100</v>
      </c>
      <c r="N6112" s="3">
        <v>75051</v>
      </c>
      <c r="O6112" s="3" t="s">
        <v>101</v>
      </c>
      <c r="P6112" s="3" t="s">
        <v>2076</v>
      </c>
      <c r="Q6112" s="3" t="s">
        <v>42</v>
      </c>
      <c r="R6112" s="3" t="s">
        <v>74</v>
      </c>
      <c r="S6112" s="3" t="s">
        <v>2077</v>
      </c>
      <c r="T6112" s="3">
        <v>19.431999999999999</v>
      </c>
      <c r="U6112" s="35" cm="1">
        <f t="array" ref="U6112">INDEX('Pricing Strategy'!$F$4:$F$71,MATCH(1,(Dataset!$O6112='Pricing Strategy'!$B$4:$B$71)*(Dataset!$Q6112='Pricing Strategy'!$C$4:$C$71)*(Dataset!$R6112='Pricing Strategy'!$D$4:$D$71),))</f>
        <v>0.3</v>
      </c>
      <c r="V6112" s="3">
        <f>Dataset!$T6112*(1-Dataset!$U6112)</f>
        <v>13.602399999999998</v>
      </c>
    </row>
    <row r="6113" spans="1:22" x14ac:dyDescent="0.3">
      <c r="A6113" s="32"/>
      <c r="C6113" s="3">
        <v>6108</v>
      </c>
      <c r="D6113" s="3" t="s">
        <v>8682</v>
      </c>
      <c r="E6113" s="34">
        <v>42358</v>
      </c>
      <c r="F6113" s="34">
        <v>42363</v>
      </c>
      <c r="G6113" s="3" t="s">
        <v>46</v>
      </c>
      <c r="H6113" s="3" t="s">
        <v>5060</v>
      </c>
      <c r="I6113" s="3" t="s">
        <v>5061</v>
      </c>
      <c r="J6113" s="3" t="s">
        <v>22</v>
      </c>
      <c r="K6113" s="3" t="s">
        <v>23</v>
      </c>
      <c r="L6113" s="3" t="s">
        <v>756</v>
      </c>
      <c r="M6113" s="3" t="s">
        <v>100</v>
      </c>
      <c r="N6113" s="3">
        <v>75051</v>
      </c>
      <c r="O6113" s="3" t="s">
        <v>101</v>
      </c>
      <c r="P6113" s="3" t="s">
        <v>3771</v>
      </c>
      <c r="Q6113" s="3" t="s">
        <v>67</v>
      </c>
      <c r="R6113" s="3" t="s">
        <v>157</v>
      </c>
      <c r="S6113" s="3" t="s">
        <v>3772</v>
      </c>
      <c r="T6113" s="3">
        <v>65.44</v>
      </c>
      <c r="U6113" s="35" cm="1">
        <f t="array" ref="U6113">INDEX('Pricing Strategy'!$F$4:$F$71,MATCH(1,(Dataset!$O6113='Pricing Strategy'!$B$4:$B$71)*(Dataset!$Q6113='Pricing Strategy'!$C$4:$C$71)*(Dataset!$R6113='Pricing Strategy'!$D$4:$D$71),))</f>
        <v>0.35</v>
      </c>
      <c r="V6113" s="3">
        <f>Dataset!$T6113*(1-Dataset!$U6113)</f>
        <v>42.536000000000001</v>
      </c>
    </row>
    <row r="6114" spans="1:22" x14ac:dyDescent="0.3">
      <c r="A6114" s="32"/>
      <c r="C6114" s="3">
        <v>6109</v>
      </c>
      <c r="D6114" s="3" t="s">
        <v>8683</v>
      </c>
      <c r="E6114" s="34">
        <v>42989</v>
      </c>
      <c r="F6114" s="34">
        <v>42994</v>
      </c>
      <c r="G6114" s="3" t="s">
        <v>46</v>
      </c>
      <c r="H6114" s="3" t="s">
        <v>4714</v>
      </c>
      <c r="I6114" s="3" t="s">
        <v>4715</v>
      </c>
      <c r="J6114" s="3" t="s">
        <v>22</v>
      </c>
      <c r="K6114" s="3" t="s">
        <v>23</v>
      </c>
      <c r="L6114" s="3" t="s">
        <v>299</v>
      </c>
      <c r="M6114" s="3" t="s">
        <v>207</v>
      </c>
      <c r="N6114" s="3">
        <v>60653</v>
      </c>
      <c r="O6114" s="3" t="s">
        <v>101</v>
      </c>
      <c r="P6114" s="3" t="s">
        <v>6735</v>
      </c>
      <c r="Q6114" s="3" t="s">
        <v>42</v>
      </c>
      <c r="R6114" s="3" t="s">
        <v>43</v>
      </c>
      <c r="S6114" s="3" t="s">
        <v>6736</v>
      </c>
      <c r="T6114" s="3">
        <v>6</v>
      </c>
      <c r="U6114" s="35" cm="1">
        <f t="array" ref="U6114">INDEX('Pricing Strategy'!$F$4:$F$71,MATCH(1,(Dataset!$O6114='Pricing Strategy'!$B$4:$B$71)*(Dataset!$Q6114='Pricing Strategy'!$C$4:$C$71)*(Dataset!$R6114='Pricing Strategy'!$D$4:$D$71),))</f>
        <v>0.3</v>
      </c>
      <c r="V6114" s="3">
        <f>Dataset!$T6114*(1-Dataset!$U6114)</f>
        <v>4.1999999999999993</v>
      </c>
    </row>
    <row r="6115" spans="1:22" x14ac:dyDescent="0.3">
      <c r="A6115" s="32"/>
      <c r="C6115" s="3">
        <v>6110</v>
      </c>
      <c r="D6115" s="3" t="s">
        <v>8683</v>
      </c>
      <c r="E6115" s="34">
        <v>42989</v>
      </c>
      <c r="F6115" s="34">
        <v>42994</v>
      </c>
      <c r="G6115" s="3" t="s">
        <v>46</v>
      </c>
      <c r="H6115" s="3" t="s">
        <v>4714</v>
      </c>
      <c r="I6115" s="3" t="s">
        <v>4715</v>
      </c>
      <c r="J6115" s="3" t="s">
        <v>22</v>
      </c>
      <c r="K6115" s="3" t="s">
        <v>23</v>
      </c>
      <c r="L6115" s="3" t="s">
        <v>299</v>
      </c>
      <c r="M6115" s="3" t="s">
        <v>207</v>
      </c>
      <c r="N6115" s="3">
        <v>60653</v>
      </c>
      <c r="O6115" s="3" t="s">
        <v>101</v>
      </c>
      <c r="P6115" s="3" t="s">
        <v>5376</v>
      </c>
      <c r="Q6115" s="3" t="s">
        <v>42</v>
      </c>
      <c r="R6115" s="3" t="s">
        <v>71</v>
      </c>
      <c r="S6115" s="3" t="s">
        <v>5377</v>
      </c>
      <c r="T6115" s="3">
        <v>1.9079999999999999</v>
      </c>
      <c r="U6115" s="35" cm="1">
        <f t="array" ref="U6115">INDEX('Pricing Strategy'!$F$4:$F$71,MATCH(1,(Dataset!$O6115='Pricing Strategy'!$B$4:$B$71)*(Dataset!$Q6115='Pricing Strategy'!$C$4:$C$71)*(Dataset!$R6115='Pricing Strategy'!$D$4:$D$71),))</f>
        <v>0.3</v>
      </c>
      <c r="V6115" s="3">
        <f>Dataset!$T6115*(1-Dataset!$U6115)</f>
        <v>1.3355999999999999</v>
      </c>
    </row>
    <row r="6116" spans="1:22" x14ac:dyDescent="0.3">
      <c r="A6116" s="32"/>
      <c r="C6116" s="3">
        <v>6111</v>
      </c>
      <c r="D6116" s="3" t="s">
        <v>8684</v>
      </c>
      <c r="E6116" s="34">
        <v>43051</v>
      </c>
      <c r="F6116" s="34">
        <v>43055</v>
      </c>
      <c r="G6116" s="3" t="s">
        <v>46</v>
      </c>
      <c r="H6116" s="3" t="s">
        <v>7110</v>
      </c>
      <c r="I6116" s="3" t="s">
        <v>7111</v>
      </c>
      <c r="J6116" s="3" t="s">
        <v>22</v>
      </c>
      <c r="K6116" s="3" t="s">
        <v>23</v>
      </c>
      <c r="L6116" s="3" t="s">
        <v>3876</v>
      </c>
      <c r="M6116" s="3" t="s">
        <v>494</v>
      </c>
      <c r="N6116" s="3">
        <v>44134</v>
      </c>
      <c r="O6116" s="3" t="s">
        <v>144</v>
      </c>
      <c r="P6116" s="3" t="s">
        <v>6361</v>
      </c>
      <c r="Q6116" s="3" t="s">
        <v>28</v>
      </c>
      <c r="R6116" s="3" t="s">
        <v>32</v>
      </c>
      <c r="S6116" s="3" t="s">
        <v>6362</v>
      </c>
      <c r="T6116" s="3">
        <v>1474.8019999999999</v>
      </c>
      <c r="U6116" s="35" cm="1">
        <f t="array" ref="U6116">INDEX('Pricing Strategy'!$F$4:$F$71,MATCH(1,(Dataset!$O6116='Pricing Strategy'!$B$4:$B$71)*(Dataset!$Q6116='Pricing Strategy'!$C$4:$C$71)*(Dataset!$R6116='Pricing Strategy'!$D$4:$D$71),))</f>
        <v>0.45</v>
      </c>
      <c r="V6116" s="3">
        <f>Dataset!$T6116*(1-Dataset!$U6116)</f>
        <v>811.14110000000005</v>
      </c>
    </row>
    <row r="6117" spans="1:22" x14ac:dyDescent="0.3">
      <c r="A6117" s="32"/>
      <c r="C6117" s="3">
        <v>6112</v>
      </c>
      <c r="D6117" s="3" t="s">
        <v>8684</v>
      </c>
      <c r="E6117" s="34">
        <v>43051</v>
      </c>
      <c r="F6117" s="34">
        <v>43055</v>
      </c>
      <c r="G6117" s="3" t="s">
        <v>46</v>
      </c>
      <c r="H6117" s="3" t="s">
        <v>7110</v>
      </c>
      <c r="I6117" s="3" t="s">
        <v>7111</v>
      </c>
      <c r="J6117" s="3" t="s">
        <v>22</v>
      </c>
      <c r="K6117" s="3" t="s">
        <v>23</v>
      </c>
      <c r="L6117" s="3" t="s">
        <v>3876</v>
      </c>
      <c r="M6117" s="3" t="s">
        <v>494</v>
      </c>
      <c r="N6117" s="3">
        <v>44134</v>
      </c>
      <c r="O6117" s="3" t="s">
        <v>144</v>
      </c>
      <c r="P6117" s="3" t="s">
        <v>102</v>
      </c>
      <c r="Q6117" s="3" t="s">
        <v>42</v>
      </c>
      <c r="R6117" s="3" t="s">
        <v>74</v>
      </c>
      <c r="S6117" s="3" t="s">
        <v>103</v>
      </c>
      <c r="T6117" s="3">
        <v>110.096</v>
      </c>
      <c r="U6117" s="35" cm="1">
        <f t="array" ref="U6117">INDEX('Pricing Strategy'!$F$4:$F$71,MATCH(1,(Dataset!$O6117='Pricing Strategy'!$B$4:$B$71)*(Dataset!$Q6117='Pricing Strategy'!$C$4:$C$71)*(Dataset!$R6117='Pricing Strategy'!$D$4:$D$71),))</f>
        <v>0.4</v>
      </c>
      <c r="V6117" s="3">
        <f>Dataset!$T6117*(1-Dataset!$U6117)</f>
        <v>66.057599999999994</v>
      </c>
    </row>
    <row r="6118" spans="1:22" x14ac:dyDescent="0.3">
      <c r="A6118" s="32"/>
      <c r="C6118" s="3">
        <v>6113</v>
      </c>
      <c r="D6118" s="3" t="s">
        <v>8684</v>
      </c>
      <c r="E6118" s="34">
        <v>43051</v>
      </c>
      <c r="F6118" s="34">
        <v>43055</v>
      </c>
      <c r="G6118" s="3" t="s">
        <v>46</v>
      </c>
      <c r="H6118" s="3" t="s">
        <v>7110</v>
      </c>
      <c r="I6118" s="3" t="s">
        <v>7111</v>
      </c>
      <c r="J6118" s="3" t="s">
        <v>22</v>
      </c>
      <c r="K6118" s="3" t="s">
        <v>23</v>
      </c>
      <c r="L6118" s="3" t="s">
        <v>3876</v>
      </c>
      <c r="M6118" s="3" t="s">
        <v>494</v>
      </c>
      <c r="N6118" s="3">
        <v>44134</v>
      </c>
      <c r="O6118" s="3" t="s">
        <v>144</v>
      </c>
      <c r="P6118" s="3" t="s">
        <v>866</v>
      </c>
      <c r="Q6118" s="3" t="s">
        <v>42</v>
      </c>
      <c r="R6118" s="3" t="s">
        <v>265</v>
      </c>
      <c r="S6118" s="3" t="s">
        <v>867</v>
      </c>
      <c r="T6118" s="3">
        <v>16.751999999999999</v>
      </c>
      <c r="U6118" s="35" cm="1">
        <f t="array" ref="U6118">INDEX('Pricing Strategy'!$F$4:$F$71,MATCH(1,(Dataset!$O6118='Pricing Strategy'!$B$4:$B$71)*(Dataset!$Q6118='Pricing Strategy'!$C$4:$C$71)*(Dataset!$R6118='Pricing Strategy'!$D$4:$D$71),))</f>
        <v>0.4</v>
      </c>
      <c r="V6118" s="3">
        <f>Dataset!$T6118*(1-Dataset!$U6118)</f>
        <v>10.0512</v>
      </c>
    </row>
    <row r="6119" spans="1:22" x14ac:dyDescent="0.3">
      <c r="A6119" s="32"/>
      <c r="C6119" s="3">
        <v>6114</v>
      </c>
      <c r="D6119" s="3" t="s">
        <v>8684</v>
      </c>
      <c r="E6119" s="34">
        <v>43051</v>
      </c>
      <c r="F6119" s="34">
        <v>43055</v>
      </c>
      <c r="G6119" s="3" t="s">
        <v>46</v>
      </c>
      <c r="H6119" s="3" t="s">
        <v>7110</v>
      </c>
      <c r="I6119" s="3" t="s">
        <v>7111</v>
      </c>
      <c r="J6119" s="3" t="s">
        <v>22</v>
      </c>
      <c r="K6119" s="3" t="s">
        <v>23</v>
      </c>
      <c r="L6119" s="3" t="s">
        <v>3876</v>
      </c>
      <c r="M6119" s="3" t="s">
        <v>494</v>
      </c>
      <c r="N6119" s="3">
        <v>44134</v>
      </c>
      <c r="O6119" s="3" t="s">
        <v>144</v>
      </c>
      <c r="P6119" s="3" t="s">
        <v>31</v>
      </c>
      <c r="Q6119" s="3" t="s">
        <v>28</v>
      </c>
      <c r="R6119" s="3" t="s">
        <v>32</v>
      </c>
      <c r="S6119" s="3" t="s">
        <v>33</v>
      </c>
      <c r="T6119" s="3">
        <v>1537.0740000000001</v>
      </c>
      <c r="U6119" s="35" cm="1">
        <f t="array" ref="U6119">INDEX('Pricing Strategy'!$F$4:$F$71,MATCH(1,(Dataset!$O6119='Pricing Strategy'!$B$4:$B$71)*(Dataset!$Q6119='Pricing Strategy'!$C$4:$C$71)*(Dataset!$R6119='Pricing Strategy'!$D$4:$D$71),))</f>
        <v>0.45</v>
      </c>
      <c r="V6119" s="3">
        <f>Dataset!$T6119*(1-Dataset!$U6119)</f>
        <v>845.39070000000015</v>
      </c>
    </row>
    <row r="6120" spans="1:22" x14ac:dyDescent="0.3">
      <c r="A6120" s="32"/>
      <c r="C6120" s="3">
        <v>6115</v>
      </c>
      <c r="D6120" s="3" t="s">
        <v>8684</v>
      </c>
      <c r="E6120" s="34">
        <v>43051</v>
      </c>
      <c r="F6120" s="34">
        <v>43055</v>
      </c>
      <c r="G6120" s="3" t="s">
        <v>46</v>
      </c>
      <c r="H6120" s="3" t="s">
        <v>7110</v>
      </c>
      <c r="I6120" s="3" t="s">
        <v>7111</v>
      </c>
      <c r="J6120" s="3" t="s">
        <v>22</v>
      </c>
      <c r="K6120" s="3" t="s">
        <v>23</v>
      </c>
      <c r="L6120" s="3" t="s">
        <v>3876</v>
      </c>
      <c r="M6120" s="3" t="s">
        <v>494</v>
      </c>
      <c r="N6120" s="3">
        <v>44134</v>
      </c>
      <c r="O6120" s="3" t="s">
        <v>144</v>
      </c>
      <c r="P6120" s="3" t="s">
        <v>2439</v>
      </c>
      <c r="Q6120" s="3" t="s">
        <v>28</v>
      </c>
      <c r="R6120" s="3" t="s">
        <v>32</v>
      </c>
      <c r="S6120" s="3" t="s">
        <v>2440</v>
      </c>
      <c r="T6120" s="3">
        <v>449.37200000000001</v>
      </c>
      <c r="U6120" s="35" cm="1">
        <f t="array" ref="U6120">INDEX('Pricing Strategy'!$F$4:$F$71,MATCH(1,(Dataset!$O6120='Pricing Strategy'!$B$4:$B$71)*(Dataset!$Q6120='Pricing Strategy'!$C$4:$C$71)*(Dataset!$R6120='Pricing Strategy'!$D$4:$D$71),))</f>
        <v>0.45</v>
      </c>
      <c r="V6120" s="3">
        <f>Dataset!$T6120*(1-Dataset!$U6120)</f>
        <v>247.15460000000002</v>
      </c>
    </row>
    <row r="6121" spans="1:22" x14ac:dyDescent="0.3">
      <c r="A6121" s="32"/>
      <c r="C6121" s="3">
        <v>6116</v>
      </c>
      <c r="D6121" s="3" t="s">
        <v>8685</v>
      </c>
      <c r="E6121" s="34">
        <v>42808</v>
      </c>
      <c r="F6121" s="34">
        <v>42814</v>
      </c>
      <c r="G6121" s="3" t="s">
        <v>46</v>
      </c>
      <c r="H6121" s="3" t="s">
        <v>625</v>
      </c>
      <c r="I6121" s="3" t="s">
        <v>626</v>
      </c>
      <c r="J6121" s="3" t="s">
        <v>37</v>
      </c>
      <c r="K6121" s="3" t="s">
        <v>23</v>
      </c>
      <c r="L6121" s="3" t="s">
        <v>8686</v>
      </c>
      <c r="M6121" s="3" t="s">
        <v>39</v>
      </c>
      <c r="N6121" s="3">
        <v>94061</v>
      </c>
      <c r="O6121" s="3" t="s">
        <v>40</v>
      </c>
      <c r="P6121" s="3" t="s">
        <v>228</v>
      </c>
      <c r="Q6121" s="3" t="s">
        <v>42</v>
      </c>
      <c r="R6121" s="3" t="s">
        <v>71</v>
      </c>
      <c r="S6121" s="3" t="s">
        <v>229</v>
      </c>
      <c r="T6121" s="3">
        <v>41.904000000000003</v>
      </c>
      <c r="U6121" s="35" cm="1">
        <f t="array" ref="U6121">INDEX('Pricing Strategy'!$F$4:$F$71,MATCH(1,(Dataset!$O6121='Pricing Strategy'!$B$4:$B$71)*(Dataset!$Q6121='Pricing Strategy'!$C$4:$C$71)*(Dataset!$R6121='Pricing Strategy'!$D$4:$D$71),))</f>
        <v>0.4</v>
      </c>
      <c r="V6121" s="3">
        <f>Dataset!$T6121*(1-Dataset!$U6121)</f>
        <v>25.142400000000002</v>
      </c>
    </row>
    <row r="6122" spans="1:22" x14ac:dyDescent="0.3">
      <c r="A6122" s="32"/>
      <c r="C6122" s="3">
        <v>6117</v>
      </c>
      <c r="D6122" s="3" t="s">
        <v>8687</v>
      </c>
      <c r="E6122" s="34">
        <v>43052</v>
      </c>
      <c r="F6122" s="34">
        <v>43058</v>
      </c>
      <c r="G6122" s="3" t="s">
        <v>46</v>
      </c>
      <c r="H6122" s="3" t="s">
        <v>3997</v>
      </c>
      <c r="I6122" s="3" t="s">
        <v>3998</v>
      </c>
      <c r="J6122" s="3" t="s">
        <v>98</v>
      </c>
      <c r="K6122" s="3" t="s">
        <v>23</v>
      </c>
      <c r="L6122" s="3" t="s">
        <v>262</v>
      </c>
      <c r="M6122" s="3" t="s">
        <v>263</v>
      </c>
      <c r="N6122" s="3">
        <v>10011</v>
      </c>
      <c r="O6122" s="3" t="s">
        <v>144</v>
      </c>
      <c r="P6122" s="3" t="s">
        <v>8688</v>
      </c>
      <c r="Q6122" s="3" t="s">
        <v>67</v>
      </c>
      <c r="R6122" s="3" t="s">
        <v>68</v>
      </c>
      <c r="S6122" s="3" t="s">
        <v>8689</v>
      </c>
      <c r="T6122" s="3">
        <v>2279.96</v>
      </c>
      <c r="U6122" s="35" cm="1">
        <f t="array" ref="U6122">INDEX('Pricing Strategy'!$F$4:$F$71,MATCH(1,(Dataset!$O6122='Pricing Strategy'!$B$4:$B$71)*(Dataset!$Q6122='Pricing Strategy'!$C$4:$C$71)*(Dataset!$R6122='Pricing Strategy'!$D$4:$D$71),))</f>
        <v>0.4</v>
      </c>
      <c r="V6122" s="3">
        <f>Dataset!$T6122*(1-Dataset!$U6122)</f>
        <v>1367.9759999999999</v>
      </c>
    </row>
    <row r="6123" spans="1:22" x14ac:dyDescent="0.3">
      <c r="A6123" s="32"/>
      <c r="C6123" s="3">
        <v>6118</v>
      </c>
      <c r="D6123" s="3" t="s">
        <v>8687</v>
      </c>
      <c r="E6123" s="34">
        <v>43052</v>
      </c>
      <c r="F6123" s="34">
        <v>43058</v>
      </c>
      <c r="G6123" s="3" t="s">
        <v>46</v>
      </c>
      <c r="H6123" s="3" t="s">
        <v>3997</v>
      </c>
      <c r="I6123" s="3" t="s">
        <v>3998</v>
      </c>
      <c r="J6123" s="3" t="s">
        <v>98</v>
      </c>
      <c r="K6123" s="3" t="s">
        <v>23</v>
      </c>
      <c r="L6123" s="3" t="s">
        <v>262</v>
      </c>
      <c r="M6123" s="3" t="s">
        <v>263</v>
      </c>
      <c r="N6123" s="3">
        <v>10011</v>
      </c>
      <c r="O6123" s="3" t="s">
        <v>144</v>
      </c>
      <c r="P6123" s="3" t="s">
        <v>2495</v>
      </c>
      <c r="Q6123" s="3" t="s">
        <v>42</v>
      </c>
      <c r="R6123" s="3" t="s">
        <v>43</v>
      </c>
      <c r="S6123" s="3" t="s">
        <v>2496</v>
      </c>
      <c r="T6123" s="3">
        <v>14.94</v>
      </c>
      <c r="U6123" s="35" cm="1">
        <f t="array" ref="U6123">INDEX('Pricing Strategy'!$F$4:$F$71,MATCH(1,(Dataset!$O6123='Pricing Strategy'!$B$4:$B$71)*(Dataset!$Q6123='Pricing Strategy'!$C$4:$C$71)*(Dataset!$R6123='Pricing Strategy'!$D$4:$D$71),))</f>
        <v>0.4</v>
      </c>
      <c r="V6123" s="3">
        <f>Dataset!$T6123*(1-Dataset!$U6123)</f>
        <v>8.9639999999999986</v>
      </c>
    </row>
    <row r="6124" spans="1:22" x14ac:dyDescent="0.3">
      <c r="A6124" s="32"/>
      <c r="C6124" s="3">
        <v>6119</v>
      </c>
      <c r="D6124" s="3" t="s">
        <v>8690</v>
      </c>
      <c r="E6124" s="34">
        <v>43362</v>
      </c>
      <c r="F6124" s="34">
        <v>43368</v>
      </c>
      <c r="G6124" s="3" t="s">
        <v>46</v>
      </c>
      <c r="H6124" s="3" t="s">
        <v>2769</v>
      </c>
      <c r="I6124" s="3" t="s">
        <v>2770</v>
      </c>
      <c r="J6124" s="3" t="s">
        <v>37</v>
      </c>
      <c r="K6124" s="3" t="s">
        <v>23</v>
      </c>
      <c r="L6124" s="3" t="s">
        <v>314</v>
      </c>
      <c r="M6124" s="3" t="s">
        <v>416</v>
      </c>
      <c r="N6124" s="3">
        <v>97477</v>
      </c>
      <c r="O6124" s="3" t="s">
        <v>40</v>
      </c>
      <c r="P6124" s="3" t="s">
        <v>2006</v>
      </c>
      <c r="Q6124" s="3" t="s">
        <v>67</v>
      </c>
      <c r="R6124" s="3" t="s">
        <v>68</v>
      </c>
      <c r="S6124" s="3" t="s">
        <v>2007</v>
      </c>
      <c r="T6124" s="3">
        <v>191.976</v>
      </c>
      <c r="U6124" s="35" cm="1">
        <f t="array" ref="U6124">INDEX('Pricing Strategy'!$F$4:$F$71,MATCH(1,(Dataset!$O6124='Pricing Strategy'!$B$4:$B$71)*(Dataset!$Q6124='Pricing Strategy'!$C$4:$C$71)*(Dataset!$R6124='Pricing Strategy'!$D$4:$D$71),))</f>
        <v>0.4</v>
      </c>
      <c r="V6124" s="3">
        <f>Dataset!$T6124*(1-Dataset!$U6124)</f>
        <v>115.18559999999999</v>
      </c>
    </row>
    <row r="6125" spans="1:22" x14ac:dyDescent="0.3">
      <c r="A6125" s="32"/>
      <c r="C6125" s="3">
        <v>6120</v>
      </c>
      <c r="D6125" s="3" t="s">
        <v>8690</v>
      </c>
      <c r="E6125" s="34">
        <v>43362</v>
      </c>
      <c r="F6125" s="34">
        <v>43368</v>
      </c>
      <c r="G6125" s="3" t="s">
        <v>46</v>
      </c>
      <c r="H6125" s="3" t="s">
        <v>2769</v>
      </c>
      <c r="I6125" s="3" t="s">
        <v>2770</v>
      </c>
      <c r="J6125" s="3" t="s">
        <v>37</v>
      </c>
      <c r="K6125" s="3" t="s">
        <v>23</v>
      </c>
      <c r="L6125" s="3" t="s">
        <v>314</v>
      </c>
      <c r="M6125" s="3" t="s">
        <v>416</v>
      </c>
      <c r="N6125" s="3">
        <v>97477</v>
      </c>
      <c r="O6125" s="3" t="s">
        <v>40</v>
      </c>
      <c r="P6125" s="3" t="s">
        <v>4251</v>
      </c>
      <c r="Q6125" s="3" t="s">
        <v>42</v>
      </c>
      <c r="R6125" s="3" t="s">
        <v>64</v>
      </c>
      <c r="S6125" s="3" t="s">
        <v>4252</v>
      </c>
      <c r="T6125" s="3">
        <v>23.832000000000001</v>
      </c>
      <c r="U6125" s="35" cm="1">
        <f t="array" ref="U6125">INDEX('Pricing Strategy'!$F$4:$F$71,MATCH(1,(Dataset!$O6125='Pricing Strategy'!$B$4:$B$71)*(Dataset!$Q6125='Pricing Strategy'!$C$4:$C$71)*(Dataset!$R6125='Pricing Strategy'!$D$4:$D$71),))</f>
        <v>0.45</v>
      </c>
      <c r="V6125" s="3">
        <f>Dataset!$T6125*(1-Dataset!$U6125)</f>
        <v>13.107600000000001</v>
      </c>
    </row>
    <row r="6126" spans="1:22" x14ac:dyDescent="0.3">
      <c r="A6126" s="32"/>
      <c r="C6126" s="3">
        <v>6121</v>
      </c>
      <c r="D6126" s="3" t="s">
        <v>8690</v>
      </c>
      <c r="E6126" s="34">
        <v>43362</v>
      </c>
      <c r="F6126" s="34">
        <v>43368</v>
      </c>
      <c r="G6126" s="3" t="s">
        <v>46</v>
      </c>
      <c r="H6126" s="3" t="s">
        <v>2769</v>
      </c>
      <c r="I6126" s="3" t="s">
        <v>2770</v>
      </c>
      <c r="J6126" s="3" t="s">
        <v>37</v>
      </c>
      <c r="K6126" s="3" t="s">
        <v>23</v>
      </c>
      <c r="L6126" s="3" t="s">
        <v>314</v>
      </c>
      <c r="M6126" s="3" t="s">
        <v>416</v>
      </c>
      <c r="N6126" s="3">
        <v>97477</v>
      </c>
      <c r="O6126" s="3" t="s">
        <v>40</v>
      </c>
      <c r="P6126" s="3" t="s">
        <v>1716</v>
      </c>
      <c r="Q6126" s="3" t="s">
        <v>28</v>
      </c>
      <c r="R6126" s="3" t="s">
        <v>61</v>
      </c>
      <c r="S6126" s="3" t="s">
        <v>1717</v>
      </c>
      <c r="T6126" s="3">
        <v>409.21600000000001</v>
      </c>
      <c r="U6126" s="35" cm="1">
        <f t="array" ref="U6126">INDEX('Pricing Strategy'!$F$4:$F$71,MATCH(1,(Dataset!$O6126='Pricing Strategy'!$B$4:$B$71)*(Dataset!$Q6126='Pricing Strategy'!$C$4:$C$71)*(Dataset!$R6126='Pricing Strategy'!$D$4:$D$71),))</f>
        <v>0.4</v>
      </c>
      <c r="V6126" s="3">
        <f>Dataset!$T6126*(1-Dataset!$U6126)</f>
        <v>245.52959999999999</v>
      </c>
    </row>
    <row r="6127" spans="1:22" x14ac:dyDescent="0.3">
      <c r="A6127" s="32"/>
      <c r="C6127" s="3">
        <v>6122</v>
      </c>
      <c r="D6127" s="3" t="s">
        <v>8690</v>
      </c>
      <c r="E6127" s="34">
        <v>43362</v>
      </c>
      <c r="F6127" s="34">
        <v>43368</v>
      </c>
      <c r="G6127" s="3" t="s">
        <v>46</v>
      </c>
      <c r="H6127" s="3" t="s">
        <v>2769</v>
      </c>
      <c r="I6127" s="3" t="s">
        <v>2770</v>
      </c>
      <c r="J6127" s="3" t="s">
        <v>37</v>
      </c>
      <c r="K6127" s="3" t="s">
        <v>23</v>
      </c>
      <c r="L6127" s="3" t="s">
        <v>314</v>
      </c>
      <c r="M6127" s="3" t="s">
        <v>416</v>
      </c>
      <c r="N6127" s="3">
        <v>97477</v>
      </c>
      <c r="O6127" s="3" t="s">
        <v>40</v>
      </c>
      <c r="P6127" s="3" t="s">
        <v>1445</v>
      </c>
      <c r="Q6127" s="3" t="s">
        <v>28</v>
      </c>
      <c r="R6127" s="3" t="s">
        <v>29</v>
      </c>
      <c r="S6127" s="3" t="s">
        <v>1446</v>
      </c>
      <c r="T6127" s="3">
        <v>72.587999999999994</v>
      </c>
      <c r="U6127" s="35" cm="1">
        <f t="array" ref="U6127">INDEX('Pricing Strategy'!$F$4:$F$71,MATCH(1,(Dataset!$O6127='Pricing Strategy'!$B$4:$B$71)*(Dataset!$Q6127='Pricing Strategy'!$C$4:$C$71)*(Dataset!$R6127='Pricing Strategy'!$D$4:$D$71),))</f>
        <v>0.5</v>
      </c>
      <c r="V6127" s="3">
        <f>Dataset!$T6127*(1-Dataset!$U6127)</f>
        <v>36.293999999999997</v>
      </c>
    </row>
    <row r="6128" spans="1:22" x14ac:dyDescent="0.3">
      <c r="A6128" s="32"/>
      <c r="C6128" s="3">
        <v>6123</v>
      </c>
      <c r="D6128" s="3" t="s">
        <v>8691</v>
      </c>
      <c r="E6128" s="34">
        <v>43438</v>
      </c>
      <c r="F6128" s="34">
        <v>43443</v>
      </c>
      <c r="G6128" s="3" t="s">
        <v>46</v>
      </c>
      <c r="H6128" s="3" t="s">
        <v>4858</v>
      </c>
      <c r="I6128" s="3" t="s">
        <v>4859</v>
      </c>
      <c r="J6128" s="3" t="s">
        <v>22</v>
      </c>
      <c r="K6128" s="3" t="s">
        <v>23</v>
      </c>
      <c r="L6128" s="3" t="s">
        <v>299</v>
      </c>
      <c r="M6128" s="3" t="s">
        <v>207</v>
      </c>
      <c r="N6128" s="3">
        <v>60610</v>
      </c>
      <c r="O6128" s="3" t="s">
        <v>101</v>
      </c>
      <c r="P6128" s="3" t="s">
        <v>5921</v>
      </c>
      <c r="Q6128" s="3" t="s">
        <v>42</v>
      </c>
      <c r="R6128" s="3" t="s">
        <v>55</v>
      </c>
      <c r="S6128" s="3" t="s">
        <v>5922</v>
      </c>
      <c r="T6128" s="3">
        <v>61.567999999999998</v>
      </c>
      <c r="U6128" s="35" cm="1">
        <f t="array" ref="U6128">INDEX('Pricing Strategy'!$F$4:$F$71,MATCH(1,(Dataset!$O6128='Pricing Strategy'!$B$4:$B$71)*(Dataset!$Q6128='Pricing Strategy'!$C$4:$C$71)*(Dataset!$R6128='Pricing Strategy'!$D$4:$D$71),))</f>
        <v>0.4</v>
      </c>
      <c r="V6128" s="3">
        <f>Dataset!$T6128*(1-Dataset!$U6128)</f>
        <v>36.940799999999996</v>
      </c>
    </row>
    <row r="6129" spans="1:22" x14ac:dyDescent="0.3">
      <c r="A6129" s="32"/>
      <c r="C6129" s="3">
        <v>6124</v>
      </c>
      <c r="D6129" s="3" t="s">
        <v>8692</v>
      </c>
      <c r="E6129" s="34">
        <v>42613</v>
      </c>
      <c r="F6129" s="34">
        <v>42618</v>
      </c>
      <c r="G6129" s="3" t="s">
        <v>46</v>
      </c>
      <c r="H6129" s="3" t="s">
        <v>1499</v>
      </c>
      <c r="I6129" s="3" t="s">
        <v>1500</v>
      </c>
      <c r="J6129" s="3" t="s">
        <v>98</v>
      </c>
      <c r="K6129" s="3" t="s">
        <v>23</v>
      </c>
      <c r="L6129" s="3" t="s">
        <v>7168</v>
      </c>
      <c r="M6129" s="3" t="s">
        <v>100</v>
      </c>
      <c r="N6129" s="3">
        <v>76021</v>
      </c>
      <c r="O6129" s="3" t="s">
        <v>101</v>
      </c>
      <c r="P6129" s="3" t="s">
        <v>5057</v>
      </c>
      <c r="Q6129" s="3" t="s">
        <v>42</v>
      </c>
      <c r="R6129" s="3" t="s">
        <v>86</v>
      </c>
      <c r="S6129" s="3" t="s">
        <v>5058</v>
      </c>
      <c r="T6129" s="3">
        <v>20.96</v>
      </c>
      <c r="U6129" s="35" cm="1">
        <f t="array" ref="U6129">INDEX('Pricing Strategy'!$F$4:$F$71,MATCH(1,(Dataset!$O6129='Pricing Strategy'!$B$4:$B$71)*(Dataset!$Q6129='Pricing Strategy'!$C$4:$C$71)*(Dataset!$R6129='Pricing Strategy'!$D$4:$D$71),))</f>
        <v>0.3</v>
      </c>
      <c r="V6129" s="3">
        <f>Dataset!$T6129*(1-Dataset!$U6129)</f>
        <v>14.671999999999999</v>
      </c>
    </row>
    <row r="6130" spans="1:22" x14ac:dyDescent="0.3">
      <c r="A6130" s="32"/>
      <c r="C6130" s="3">
        <v>6125</v>
      </c>
      <c r="D6130" s="3" t="s">
        <v>8693</v>
      </c>
      <c r="E6130" s="34">
        <v>43254</v>
      </c>
      <c r="F6130" s="34">
        <v>43258</v>
      </c>
      <c r="G6130" s="3" t="s">
        <v>46</v>
      </c>
      <c r="H6130" s="3" t="s">
        <v>1397</v>
      </c>
      <c r="I6130" s="3" t="s">
        <v>1398</v>
      </c>
      <c r="J6130" s="3" t="s">
        <v>37</v>
      </c>
      <c r="K6130" s="3" t="s">
        <v>23</v>
      </c>
      <c r="L6130" s="3" t="s">
        <v>38</v>
      </c>
      <c r="M6130" s="3" t="s">
        <v>39</v>
      </c>
      <c r="N6130" s="3">
        <v>90036</v>
      </c>
      <c r="O6130" s="3" t="s">
        <v>40</v>
      </c>
      <c r="P6130" s="3" t="s">
        <v>4162</v>
      </c>
      <c r="Q6130" s="3" t="s">
        <v>67</v>
      </c>
      <c r="R6130" s="3" t="s">
        <v>157</v>
      </c>
      <c r="S6130" s="3" t="s">
        <v>4163</v>
      </c>
      <c r="T6130" s="3">
        <v>44.75</v>
      </c>
      <c r="U6130" s="35" cm="1">
        <f t="array" ref="U6130">INDEX('Pricing Strategy'!$F$4:$F$71,MATCH(1,(Dataset!$O6130='Pricing Strategy'!$B$4:$B$71)*(Dataset!$Q6130='Pricing Strategy'!$C$4:$C$71)*(Dataset!$R6130='Pricing Strategy'!$D$4:$D$71),))</f>
        <v>0.45</v>
      </c>
      <c r="V6130" s="3">
        <f>Dataset!$T6130*(1-Dataset!$U6130)</f>
        <v>24.612500000000001</v>
      </c>
    </row>
    <row r="6131" spans="1:22" x14ac:dyDescent="0.3">
      <c r="A6131" s="32"/>
      <c r="C6131" s="3">
        <v>6126</v>
      </c>
      <c r="D6131" s="3" t="s">
        <v>8693</v>
      </c>
      <c r="E6131" s="34">
        <v>43254</v>
      </c>
      <c r="F6131" s="34">
        <v>43258</v>
      </c>
      <c r="G6131" s="3" t="s">
        <v>46</v>
      </c>
      <c r="H6131" s="3" t="s">
        <v>1397</v>
      </c>
      <c r="I6131" s="3" t="s">
        <v>1398</v>
      </c>
      <c r="J6131" s="3" t="s">
        <v>37</v>
      </c>
      <c r="K6131" s="3" t="s">
        <v>23</v>
      </c>
      <c r="L6131" s="3" t="s">
        <v>38</v>
      </c>
      <c r="M6131" s="3" t="s">
        <v>39</v>
      </c>
      <c r="N6131" s="3">
        <v>90036</v>
      </c>
      <c r="O6131" s="3" t="s">
        <v>40</v>
      </c>
      <c r="P6131" s="3" t="s">
        <v>8694</v>
      </c>
      <c r="Q6131" s="3" t="s">
        <v>42</v>
      </c>
      <c r="R6131" s="3" t="s">
        <v>86</v>
      </c>
      <c r="S6131" s="3" t="s">
        <v>8695</v>
      </c>
      <c r="T6131" s="3">
        <v>11.96</v>
      </c>
      <c r="U6131" s="35" cm="1">
        <f t="array" ref="U6131">INDEX('Pricing Strategy'!$F$4:$F$71,MATCH(1,(Dataset!$O6131='Pricing Strategy'!$B$4:$B$71)*(Dataset!$Q6131='Pricing Strategy'!$C$4:$C$71)*(Dataset!$R6131='Pricing Strategy'!$D$4:$D$71),))</f>
        <v>0.4</v>
      </c>
      <c r="V6131" s="3">
        <f>Dataset!$T6131*(1-Dataset!$U6131)</f>
        <v>7.1760000000000002</v>
      </c>
    </row>
    <row r="6132" spans="1:22" x14ac:dyDescent="0.3">
      <c r="A6132" s="32"/>
      <c r="C6132" s="3">
        <v>6127</v>
      </c>
      <c r="D6132" s="3" t="s">
        <v>8693</v>
      </c>
      <c r="E6132" s="34">
        <v>43254</v>
      </c>
      <c r="F6132" s="34">
        <v>43258</v>
      </c>
      <c r="G6132" s="3" t="s">
        <v>46</v>
      </c>
      <c r="H6132" s="3" t="s">
        <v>1397</v>
      </c>
      <c r="I6132" s="3" t="s">
        <v>1398</v>
      </c>
      <c r="J6132" s="3" t="s">
        <v>37</v>
      </c>
      <c r="K6132" s="3" t="s">
        <v>23</v>
      </c>
      <c r="L6132" s="3" t="s">
        <v>38</v>
      </c>
      <c r="M6132" s="3" t="s">
        <v>39</v>
      </c>
      <c r="N6132" s="3">
        <v>90036</v>
      </c>
      <c r="O6132" s="3" t="s">
        <v>40</v>
      </c>
      <c r="P6132" s="3" t="s">
        <v>3009</v>
      </c>
      <c r="Q6132" s="3" t="s">
        <v>42</v>
      </c>
      <c r="R6132" s="3" t="s">
        <v>71</v>
      </c>
      <c r="S6132" s="3" t="s">
        <v>3010</v>
      </c>
      <c r="T6132" s="3">
        <v>3.9119999999999999</v>
      </c>
      <c r="U6132" s="35" cm="1">
        <f t="array" ref="U6132">INDEX('Pricing Strategy'!$F$4:$F$71,MATCH(1,(Dataset!$O6132='Pricing Strategy'!$B$4:$B$71)*(Dataset!$Q6132='Pricing Strategy'!$C$4:$C$71)*(Dataset!$R6132='Pricing Strategy'!$D$4:$D$71),))</f>
        <v>0.4</v>
      </c>
      <c r="V6132" s="3">
        <f>Dataset!$T6132*(1-Dataset!$U6132)</f>
        <v>2.3472</v>
      </c>
    </row>
    <row r="6133" spans="1:22" x14ac:dyDescent="0.3">
      <c r="A6133" s="32"/>
      <c r="C6133" s="3">
        <v>6128</v>
      </c>
      <c r="D6133" s="3" t="s">
        <v>8696</v>
      </c>
      <c r="E6133" s="34">
        <v>42825</v>
      </c>
      <c r="F6133" s="34">
        <v>42831</v>
      </c>
      <c r="G6133" s="3" t="s">
        <v>46</v>
      </c>
      <c r="H6133" s="3" t="s">
        <v>4760</v>
      </c>
      <c r="I6133" s="3" t="s">
        <v>4761</v>
      </c>
      <c r="J6133" s="3" t="s">
        <v>22</v>
      </c>
      <c r="K6133" s="3" t="s">
        <v>23</v>
      </c>
      <c r="L6133" s="3" t="s">
        <v>262</v>
      </c>
      <c r="M6133" s="3" t="s">
        <v>263</v>
      </c>
      <c r="N6133" s="3">
        <v>10009</v>
      </c>
      <c r="O6133" s="3" t="s">
        <v>144</v>
      </c>
      <c r="P6133" s="3" t="s">
        <v>699</v>
      </c>
      <c r="Q6133" s="3" t="s">
        <v>28</v>
      </c>
      <c r="R6133" s="3" t="s">
        <v>32</v>
      </c>
      <c r="S6133" s="3" t="s">
        <v>700</v>
      </c>
      <c r="T6133" s="3">
        <v>327.99599999999998</v>
      </c>
      <c r="U6133" s="35" cm="1">
        <f t="array" ref="U6133">INDEX('Pricing Strategy'!$F$4:$F$71,MATCH(1,(Dataset!$O6133='Pricing Strategy'!$B$4:$B$71)*(Dataset!$Q6133='Pricing Strategy'!$C$4:$C$71)*(Dataset!$R6133='Pricing Strategy'!$D$4:$D$71),))</f>
        <v>0.45</v>
      </c>
      <c r="V6133" s="3">
        <f>Dataset!$T6133*(1-Dataset!$U6133)</f>
        <v>180.39780000000002</v>
      </c>
    </row>
    <row r="6134" spans="1:22" x14ac:dyDescent="0.3">
      <c r="A6134" s="32"/>
      <c r="C6134" s="3">
        <v>6129</v>
      </c>
      <c r="D6134" s="3" t="s">
        <v>8697</v>
      </c>
      <c r="E6134" s="34">
        <v>42302</v>
      </c>
      <c r="F6134" s="34">
        <v>42305</v>
      </c>
      <c r="G6134" s="3" t="s">
        <v>184</v>
      </c>
      <c r="H6134" s="3" t="s">
        <v>6424</v>
      </c>
      <c r="I6134" s="3" t="s">
        <v>6425</v>
      </c>
      <c r="J6134" s="3" t="s">
        <v>37</v>
      </c>
      <c r="K6134" s="3" t="s">
        <v>23</v>
      </c>
      <c r="L6134" s="3" t="s">
        <v>123</v>
      </c>
      <c r="M6134" s="3" t="s">
        <v>39</v>
      </c>
      <c r="N6134" s="3">
        <v>94109</v>
      </c>
      <c r="O6134" s="3" t="s">
        <v>40</v>
      </c>
      <c r="P6134" s="3" t="s">
        <v>4333</v>
      </c>
      <c r="Q6134" s="3" t="s">
        <v>42</v>
      </c>
      <c r="R6134" s="3" t="s">
        <v>71</v>
      </c>
      <c r="S6134" s="3" t="s">
        <v>4334</v>
      </c>
      <c r="T6134" s="3">
        <v>49.408000000000001</v>
      </c>
      <c r="U6134" s="35" cm="1">
        <f t="array" ref="U6134">INDEX('Pricing Strategy'!$F$4:$F$71,MATCH(1,(Dataset!$O6134='Pricing Strategy'!$B$4:$B$71)*(Dataset!$Q6134='Pricing Strategy'!$C$4:$C$71)*(Dataset!$R6134='Pricing Strategy'!$D$4:$D$71),))</f>
        <v>0.4</v>
      </c>
      <c r="V6134" s="3">
        <f>Dataset!$T6134*(1-Dataset!$U6134)</f>
        <v>29.6448</v>
      </c>
    </row>
    <row r="6135" spans="1:22" x14ac:dyDescent="0.3">
      <c r="A6135" s="32"/>
      <c r="C6135" s="3">
        <v>6130</v>
      </c>
      <c r="D6135" s="3" t="s">
        <v>8698</v>
      </c>
      <c r="E6135" s="34">
        <v>43185</v>
      </c>
      <c r="F6135" s="34">
        <v>43192</v>
      </c>
      <c r="G6135" s="3" t="s">
        <v>46</v>
      </c>
      <c r="H6135" s="3" t="s">
        <v>8699</v>
      </c>
      <c r="I6135" s="3" t="s">
        <v>8700</v>
      </c>
      <c r="J6135" s="3" t="s">
        <v>98</v>
      </c>
      <c r="K6135" s="3" t="s">
        <v>23</v>
      </c>
      <c r="L6135" s="3" t="s">
        <v>2982</v>
      </c>
      <c r="M6135" s="3" t="s">
        <v>315</v>
      </c>
      <c r="N6135" s="3">
        <v>23464</v>
      </c>
      <c r="O6135" s="3" t="s">
        <v>26</v>
      </c>
      <c r="P6135" s="3" t="s">
        <v>3643</v>
      </c>
      <c r="Q6135" s="3" t="s">
        <v>67</v>
      </c>
      <c r="R6135" s="3" t="s">
        <v>157</v>
      </c>
      <c r="S6135" s="3" t="s">
        <v>3644</v>
      </c>
      <c r="T6135" s="3">
        <v>53.25</v>
      </c>
      <c r="U6135" s="35" cm="1">
        <f t="array" ref="U6135">INDEX('Pricing Strategy'!$F$4:$F$71,MATCH(1,(Dataset!$O6135='Pricing Strategy'!$B$4:$B$71)*(Dataset!$Q6135='Pricing Strategy'!$C$4:$C$71)*(Dataset!$R6135='Pricing Strategy'!$D$4:$D$71),))</f>
        <v>0.3</v>
      </c>
      <c r="V6135" s="3">
        <f>Dataset!$T6135*(1-Dataset!$U6135)</f>
        <v>37.274999999999999</v>
      </c>
    </row>
    <row r="6136" spans="1:22" x14ac:dyDescent="0.3">
      <c r="A6136" s="32"/>
      <c r="C6136" s="3">
        <v>6131</v>
      </c>
      <c r="D6136" s="3" t="s">
        <v>8698</v>
      </c>
      <c r="E6136" s="34">
        <v>43185</v>
      </c>
      <c r="F6136" s="34">
        <v>43192</v>
      </c>
      <c r="G6136" s="3" t="s">
        <v>46</v>
      </c>
      <c r="H6136" s="3" t="s">
        <v>8699</v>
      </c>
      <c r="I6136" s="3" t="s">
        <v>8700</v>
      </c>
      <c r="J6136" s="3" t="s">
        <v>98</v>
      </c>
      <c r="K6136" s="3" t="s">
        <v>23</v>
      </c>
      <c r="L6136" s="3" t="s">
        <v>2982</v>
      </c>
      <c r="M6136" s="3" t="s">
        <v>315</v>
      </c>
      <c r="N6136" s="3">
        <v>23464</v>
      </c>
      <c r="O6136" s="3" t="s">
        <v>26</v>
      </c>
      <c r="P6136" s="3" t="s">
        <v>3995</v>
      </c>
      <c r="Q6136" s="3" t="s">
        <v>42</v>
      </c>
      <c r="R6136" s="3" t="s">
        <v>265</v>
      </c>
      <c r="S6136" s="3" t="s">
        <v>559</v>
      </c>
      <c r="T6136" s="3">
        <v>3.76</v>
      </c>
      <c r="U6136" s="35" cm="1">
        <f t="array" ref="U6136">INDEX('Pricing Strategy'!$F$4:$F$71,MATCH(1,(Dataset!$O6136='Pricing Strategy'!$B$4:$B$71)*(Dataset!$Q6136='Pricing Strategy'!$C$4:$C$71)*(Dataset!$R6136='Pricing Strategy'!$D$4:$D$71),))</f>
        <v>0.25</v>
      </c>
      <c r="V6136" s="3">
        <f>Dataset!$T6136*(1-Dataset!$U6136)</f>
        <v>2.82</v>
      </c>
    </row>
    <row r="6137" spans="1:22" x14ac:dyDescent="0.3">
      <c r="A6137" s="32"/>
      <c r="C6137" s="3">
        <v>6132</v>
      </c>
      <c r="D6137" s="3" t="s">
        <v>8701</v>
      </c>
      <c r="E6137" s="34">
        <v>42365</v>
      </c>
      <c r="F6137" s="34">
        <v>42369</v>
      </c>
      <c r="G6137" s="3" t="s">
        <v>46</v>
      </c>
      <c r="H6137" s="3" t="s">
        <v>2915</v>
      </c>
      <c r="I6137" s="3" t="s">
        <v>2916</v>
      </c>
      <c r="J6137" s="3" t="s">
        <v>98</v>
      </c>
      <c r="K6137" s="3" t="s">
        <v>23</v>
      </c>
      <c r="L6137" s="3" t="s">
        <v>262</v>
      </c>
      <c r="M6137" s="3" t="s">
        <v>263</v>
      </c>
      <c r="N6137" s="3">
        <v>10011</v>
      </c>
      <c r="O6137" s="3" t="s">
        <v>144</v>
      </c>
      <c r="P6137" s="3" t="s">
        <v>891</v>
      </c>
      <c r="Q6137" s="3" t="s">
        <v>28</v>
      </c>
      <c r="R6137" s="3" t="s">
        <v>32</v>
      </c>
      <c r="S6137" s="3" t="s">
        <v>892</v>
      </c>
      <c r="T6137" s="3">
        <v>767.21400000000006</v>
      </c>
      <c r="U6137" s="35" cm="1">
        <f t="array" ref="U6137">INDEX('Pricing Strategy'!$F$4:$F$71,MATCH(1,(Dataset!$O6137='Pricing Strategy'!$B$4:$B$71)*(Dataset!$Q6137='Pricing Strategy'!$C$4:$C$71)*(Dataset!$R6137='Pricing Strategy'!$D$4:$D$71),))</f>
        <v>0.45</v>
      </c>
      <c r="V6137" s="3">
        <f>Dataset!$T6137*(1-Dataset!$U6137)</f>
        <v>421.96770000000004</v>
      </c>
    </row>
    <row r="6138" spans="1:22" x14ac:dyDescent="0.3">
      <c r="A6138" s="32"/>
      <c r="C6138" s="3">
        <v>6133</v>
      </c>
      <c r="D6138" s="3" t="s">
        <v>8702</v>
      </c>
      <c r="E6138" s="34">
        <v>43358</v>
      </c>
      <c r="F6138" s="34">
        <v>43363</v>
      </c>
      <c r="G6138" s="3" t="s">
        <v>46</v>
      </c>
      <c r="H6138" s="3" t="s">
        <v>2245</v>
      </c>
      <c r="I6138" s="3" t="s">
        <v>2246</v>
      </c>
      <c r="J6138" s="3" t="s">
        <v>22</v>
      </c>
      <c r="K6138" s="3" t="s">
        <v>23</v>
      </c>
      <c r="L6138" s="3" t="s">
        <v>8703</v>
      </c>
      <c r="M6138" s="3" t="s">
        <v>331</v>
      </c>
      <c r="N6138" s="3">
        <v>37087</v>
      </c>
      <c r="O6138" s="3" t="s">
        <v>26</v>
      </c>
      <c r="P6138" s="3" t="s">
        <v>6540</v>
      </c>
      <c r="Q6138" s="3" t="s">
        <v>42</v>
      </c>
      <c r="R6138" s="3" t="s">
        <v>86</v>
      </c>
      <c r="S6138" s="3" t="s">
        <v>6541</v>
      </c>
      <c r="T6138" s="3">
        <v>163.96</v>
      </c>
      <c r="U6138" s="35" cm="1">
        <f t="array" ref="U6138">INDEX('Pricing Strategy'!$F$4:$F$71,MATCH(1,(Dataset!$O6138='Pricing Strategy'!$B$4:$B$71)*(Dataset!$Q6138='Pricing Strategy'!$C$4:$C$71)*(Dataset!$R6138='Pricing Strategy'!$D$4:$D$71),))</f>
        <v>0.25</v>
      </c>
      <c r="V6138" s="3">
        <f>Dataset!$T6138*(1-Dataset!$U6138)</f>
        <v>122.97</v>
      </c>
    </row>
    <row r="6139" spans="1:22" x14ac:dyDescent="0.3">
      <c r="A6139" s="32"/>
      <c r="C6139" s="3">
        <v>6134</v>
      </c>
      <c r="D6139" s="3" t="s">
        <v>8704</v>
      </c>
      <c r="E6139" s="34">
        <v>42963</v>
      </c>
      <c r="F6139" s="34">
        <v>42966</v>
      </c>
      <c r="G6139" s="3" t="s">
        <v>184</v>
      </c>
      <c r="H6139" s="3" t="s">
        <v>8705</v>
      </c>
      <c r="I6139" s="3" t="s">
        <v>8706</v>
      </c>
      <c r="J6139" s="3" t="s">
        <v>37</v>
      </c>
      <c r="K6139" s="3" t="s">
        <v>23</v>
      </c>
      <c r="L6139" s="3" t="s">
        <v>38</v>
      </c>
      <c r="M6139" s="3" t="s">
        <v>39</v>
      </c>
      <c r="N6139" s="3">
        <v>90045</v>
      </c>
      <c r="O6139" s="3" t="s">
        <v>40</v>
      </c>
      <c r="P6139" s="3" t="s">
        <v>6566</v>
      </c>
      <c r="Q6139" s="3" t="s">
        <v>28</v>
      </c>
      <c r="R6139" s="3" t="s">
        <v>52</v>
      </c>
      <c r="S6139" s="3" t="s">
        <v>6567</v>
      </c>
      <c r="T6139" s="3">
        <v>161.28</v>
      </c>
      <c r="U6139" s="35" cm="1">
        <f t="array" ref="U6139">INDEX('Pricing Strategy'!$F$4:$F$71,MATCH(1,(Dataset!$O6139='Pricing Strategy'!$B$4:$B$71)*(Dataset!$Q6139='Pricing Strategy'!$C$4:$C$71)*(Dataset!$R6139='Pricing Strategy'!$D$4:$D$71),))</f>
        <v>0.45</v>
      </c>
      <c r="V6139" s="3">
        <f>Dataset!$T6139*(1-Dataset!$U6139)</f>
        <v>88.704000000000008</v>
      </c>
    </row>
    <row r="6140" spans="1:22" x14ac:dyDescent="0.3">
      <c r="A6140" s="32"/>
      <c r="C6140" s="3">
        <v>6135</v>
      </c>
      <c r="D6140" s="3" t="s">
        <v>8707</v>
      </c>
      <c r="E6140" s="34">
        <v>43043</v>
      </c>
      <c r="F6140" s="34">
        <v>43043</v>
      </c>
      <c r="G6140" s="3" t="s">
        <v>1290</v>
      </c>
      <c r="H6140" s="3" t="s">
        <v>5620</v>
      </c>
      <c r="I6140" s="3" t="s">
        <v>5621</v>
      </c>
      <c r="J6140" s="3" t="s">
        <v>22</v>
      </c>
      <c r="K6140" s="3" t="s">
        <v>23</v>
      </c>
      <c r="L6140" s="3" t="s">
        <v>6927</v>
      </c>
      <c r="M6140" s="3" t="s">
        <v>39</v>
      </c>
      <c r="N6140" s="3">
        <v>91911</v>
      </c>
      <c r="O6140" s="3" t="s">
        <v>40</v>
      </c>
      <c r="P6140" s="3" t="s">
        <v>1122</v>
      </c>
      <c r="Q6140" s="3" t="s">
        <v>42</v>
      </c>
      <c r="R6140" s="3" t="s">
        <v>64</v>
      </c>
      <c r="S6140" s="3" t="s">
        <v>1123</v>
      </c>
      <c r="T6140" s="3">
        <v>192.8</v>
      </c>
      <c r="U6140" s="35" cm="1">
        <f t="array" ref="U6140">INDEX('Pricing Strategy'!$F$4:$F$71,MATCH(1,(Dataset!$O6140='Pricing Strategy'!$B$4:$B$71)*(Dataset!$Q6140='Pricing Strategy'!$C$4:$C$71)*(Dataset!$R6140='Pricing Strategy'!$D$4:$D$71),))</f>
        <v>0.45</v>
      </c>
      <c r="V6140" s="3">
        <f>Dataset!$T6140*(1-Dataset!$U6140)</f>
        <v>106.04000000000002</v>
      </c>
    </row>
    <row r="6141" spans="1:22" x14ac:dyDescent="0.3">
      <c r="A6141" s="32"/>
      <c r="C6141" s="3">
        <v>6136</v>
      </c>
      <c r="D6141" s="3" t="s">
        <v>8708</v>
      </c>
      <c r="E6141" s="34">
        <v>42661</v>
      </c>
      <c r="F6141" s="34">
        <v>42665</v>
      </c>
      <c r="G6141" s="3" t="s">
        <v>46</v>
      </c>
      <c r="H6141" s="3" t="s">
        <v>5343</v>
      </c>
      <c r="I6141" s="3" t="s">
        <v>5344</v>
      </c>
      <c r="J6141" s="3" t="s">
        <v>98</v>
      </c>
      <c r="K6141" s="3" t="s">
        <v>23</v>
      </c>
      <c r="L6141" s="3" t="s">
        <v>7293</v>
      </c>
      <c r="M6141" s="3" t="s">
        <v>100</v>
      </c>
      <c r="N6141" s="3">
        <v>78501</v>
      </c>
      <c r="O6141" s="3" t="s">
        <v>101</v>
      </c>
      <c r="P6141" s="3" t="s">
        <v>6876</v>
      </c>
      <c r="Q6141" s="3" t="s">
        <v>67</v>
      </c>
      <c r="R6141" s="3" t="s">
        <v>157</v>
      </c>
      <c r="S6141" s="3" t="s">
        <v>6877</v>
      </c>
      <c r="T6141" s="3">
        <v>27.696000000000002</v>
      </c>
      <c r="U6141" s="35" cm="1">
        <f t="array" ref="U6141">INDEX('Pricing Strategy'!$F$4:$F$71,MATCH(1,(Dataset!$O6141='Pricing Strategy'!$B$4:$B$71)*(Dataset!$Q6141='Pricing Strategy'!$C$4:$C$71)*(Dataset!$R6141='Pricing Strategy'!$D$4:$D$71),))</f>
        <v>0.35</v>
      </c>
      <c r="V6141" s="3">
        <f>Dataset!$T6141*(1-Dataset!$U6141)</f>
        <v>18.002400000000002</v>
      </c>
    </row>
    <row r="6142" spans="1:22" x14ac:dyDescent="0.3">
      <c r="A6142" s="32"/>
      <c r="C6142" s="3">
        <v>6137</v>
      </c>
      <c r="D6142" s="3" t="s">
        <v>8708</v>
      </c>
      <c r="E6142" s="34">
        <v>42661</v>
      </c>
      <c r="F6142" s="34">
        <v>42665</v>
      </c>
      <c r="G6142" s="3" t="s">
        <v>46</v>
      </c>
      <c r="H6142" s="3" t="s">
        <v>5343</v>
      </c>
      <c r="I6142" s="3" t="s">
        <v>5344</v>
      </c>
      <c r="J6142" s="3" t="s">
        <v>98</v>
      </c>
      <c r="K6142" s="3" t="s">
        <v>23</v>
      </c>
      <c r="L6142" s="3" t="s">
        <v>7293</v>
      </c>
      <c r="M6142" s="3" t="s">
        <v>100</v>
      </c>
      <c r="N6142" s="3">
        <v>78501</v>
      </c>
      <c r="O6142" s="3" t="s">
        <v>101</v>
      </c>
      <c r="P6142" s="3" t="s">
        <v>5360</v>
      </c>
      <c r="Q6142" s="3" t="s">
        <v>42</v>
      </c>
      <c r="R6142" s="3" t="s">
        <v>74</v>
      </c>
      <c r="S6142" s="3" t="s">
        <v>5361</v>
      </c>
      <c r="T6142" s="3">
        <v>73.164000000000001</v>
      </c>
      <c r="U6142" s="35" cm="1">
        <f t="array" ref="U6142">INDEX('Pricing Strategy'!$F$4:$F$71,MATCH(1,(Dataset!$O6142='Pricing Strategy'!$B$4:$B$71)*(Dataset!$Q6142='Pricing Strategy'!$C$4:$C$71)*(Dataset!$R6142='Pricing Strategy'!$D$4:$D$71),))</f>
        <v>0.3</v>
      </c>
      <c r="V6142" s="3">
        <f>Dataset!$T6142*(1-Dataset!$U6142)</f>
        <v>51.214799999999997</v>
      </c>
    </row>
    <row r="6143" spans="1:22" x14ac:dyDescent="0.3">
      <c r="A6143" s="32"/>
      <c r="C6143" s="3">
        <v>6138</v>
      </c>
      <c r="D6143" s="3" t="s">
        <v>8709</v>
      </c>
      <c r="E6143" s="34">
        <v>43039</v>
      </c>
      <c r="F6143" s="34">
        <v>43043</v>
      </c>
      <c r="G6143" s="3" t="s">
        <v>19</v>
      </c>
      <c r="H6143" s="3" t="s">
        <v>3166</v>
      </c>
      <c r="I6143" s="3" t="s">
        <v>3167</v>
      </c>
      <c r="J6143" s="3" t="s">
        <v>22</v>
      </c>
      <c r="K6143" s="3" t="s">
        <v>23</v>
      </c>
      <c r="L6143" s="3" t="s">
        <v>7242</v>
      </c>
      <c r="M6143" s="3" t="s">
        <v>50</v>
      </c>
      <c r="N6143" s="3">
        <v>33021</v>
      </c>
      <c r="O6143" s="3" t="s">
        <v>26</v>
      </c>
      <c r="P6143" s="3" t="s">
        <v>1867</v>
      </c>
      <c r="Q6143" s="3" t="s">
        <v>42</v>
      </c>
      <c r="R6143" s="3" t="s">
        <v>86</v>
      </c>
      <c r="S6143" s="3" t="s">
        <v>1868</v>
      </c>
      <c r="T6143" s="3">
        <v>32.064</v>
      </c>
      <c r="U6143" s="35" cm="1">
        <f t="array" ref="U6143">INDEX('Pricing Strategy'!$F$4:$F$71,MATCH(1,(Dataset!$O6143='Pricing Strategy'!$B$4:$B$71)*(Dataset!$Q6143='Pricing Strategy'!$C$4:$C$71)*(Dataset!$R6143='Pricing Strategy'!$D$4:$D$71),))</f>
        <v>0.25</v>
      </c>
      <c r="V6143" s="3">
        <f>Dataset!$T6143*(1-Dataset!$U6143)</f>
        <v>24.048000000000002</v>
      </c>
    </row>
    <row r="6144" spans="1:22" x14ac:dyDescent="0.3">
      <c r="A6144" s="32"/>
      <c r="C6144" s="3">
        <v>6139</v>
      </c>
      <c r="D6144" s="3" t="s">
        <v>8710</v>
      </c>
      <c r="E6144" s="34">
        <v>42093</v>
      </c>
      <c r="F6144" s="34">
        <v>42098</v>
      </c>
      <c r="G6144" s="3" t="s">
        <v>46</v>
      </c>
      <c r="H6144" s="3" t="s">
        <v>2629</v>
      </c>
      <c r="I6144" s="3" t="s">
        <v>2630</v>
      </c>
      <c r="J6144" s="3" t="s">
        <v>22</v>
      </c>
      <c r="K6144" s="3" t="s">
        <v>23</v>
      </c>
      <c r="L6144" s="3" t="s">
        <v>123</v>
      </c>
      <c r="M6144" s="3" t="s">
        <v>39</v>
      </c>
      <c r="N6144" s="3">
        <v>94110</v>
      </c>
      <c r="O6144" s="3" t="s">
        <v>40</v>
      </c>
      <c r="P6144" s="3" t="s">
        <v>1671</v>
      </c>
      <c r="Q6144" s="3" t="s">
        <v>28</v>
      </c>
      <c r="R6144" s="3" t="s">
        <v>29</v>
      </c>
      <c r="S6144" s="3" t="s">
        <v>1672</v>
      </c>
      <c r="T6144" s="3">
        <v>205.666</v>
      </c>
      <c r="U6144" s="35" cm="1">
        <f t="array" ref="U6144">INDEX('Pricing Strategy'!$F$4:$F$71,MATCH(1,(Dataset!$O6144='Pricing Strategy'!$B$4:$B$71)*(Dataset!$Q6144='Pricing Strategy'!$C$4:$C$71)*(Dataset!$R6144='Pricing Strategy'!$D$4:$D$71),))</f>
        <v>0.5</v>
      </c>
      <c r="V6144" s="3">
        <f>Dataset!$T6144*(1-Dataset!$U6144)</f>
        <v>102.833</v>
      </c>
    </row>
    <row r="6145" spans="1:22" x14ac:dyDescent="0.3">
      <c r="A6145" s="32"/>
      <c r="C6145" s="3">
        <v>6140</v>
      </c>
      <c r="D6145" s="3" t="s">
        <v>8711</v>
      </c>
      <c r="E6145" s="34">
        <v>42478</v>
      </c>
      <c r="F6145" s="34">
        <v>42480</v>
      </c>
      <c r="G6145" s="3" t="s">
        <v>184</v>
      </c>
      <c r="H6145" s="3" t="s">
        <v>6955</v>
      </c>
      <c r="I6145" s="3" t="s">
        <v>6956</v>
      </c>
      <c r="J6145" s="3" t="s">
        <v>22</v>
      </c>
      <c r="K6145" s="3" t="s">
        <v>23</v>
      </c>
      <c r="L6145" s="3" t="s">
        <v>8712</v>
      </c>
      <c r="M6145" s="3" t="s">
        <v>39</v>
      </c>
      <c r="N6145" s="3">
        <v>93454</v>
      </c>
      <c r="O6145" s="3" t="s">
        <v>40</v>
      </c>
      <c r="P6145" s="3" t="s">
        <v>5921</v>
      </c>
      <c r="Q6145" s="3" t="s">
        <v>42</v>
      </c>
      <c r="R6145" s="3" t="s">
        <v>55</v>
      </c>
      <c r="S6145" s="3" t="s">
        <v>5922</v>
      </c>
      <c r="T6145" s="3">
        <v>115.44</v>
      </c>
      <c r="U6145" s="35" cm="1">
        <f t="array" ref="U6145">INDEX('Pricing Strategy'!$F$4:$F$71,MATCH(1,(Dataset!$O6145='Pricing Strategy'!$B$4:$B$71)*(Dataset!$Q6145='Pricing Strategy'!$C$4:$C$71)*(Dataset!$R6145='Pricing Strategy'!$D$4:$D$71),))</f>
        <v>0.5</v>
      </c>
      <c r="V6145" s="3">
        <f>Dataset!$T6145*(1-Dataset!$U6145)</f>
        <v>57.72</v>
      </c>
    </row>
    <row r="6146" spans="1:22" x14ac:dyDescent="0.3">
      <c r="A6146" s="32"/>
      <c r="C6146" s="3">
        <v>6141</v>
      </c>
      <c r="D6146" s="3" t="s">
        <v>8713</v>
      </c>
      <c r="E6146" s="34">
        <v>43290</v>
      </c>
      <c r="F6146" s="34">
        <v>43296</v>
      </c>
      <c r="G6146" s="3" t="s">
        <v>46</v>
      </c>
      <c r="H6146" s="3" t="s">
        <v>3697</v>
      </c>
      <c r="I6146" s="3" t="s">
        <v>3698</v>
      </c>
      <c r="J6146" s="3" t="s">
        <v>22</v>
      </c>
      <c r="K6146" s="3" t="s">
        <v>23</v>
      </c>
      <c r="L6146" s="3" t="s">
        <v>1293</v>
      </c>
      <c r="M6146" s="3" t="s">
        <v>745</v>
      </c>
      <c r="N6146" s="3">
        <v>6040</v>
      </c>
      <c r="O6146" s="3" t="s">
        <v>144</v>
      </c>
      <c r="P6146" s="3" t="s">
        <v>8540</v>
      </c>
      <c r="Q6146" s="3" t="s">
        <v>42</v>
      </c>
      <c r="R6146" s="3" t="s">
        <v>86</v>
      </c>
      <c r="S6146" s="3" t="s">
        <v>8541</v>
      </c>
      <c r="T6146" s="3">
        <v>274.8</v>
      </c>
      <c r="U6146" s="35" cm="1">
        <f t="array" ref="U6146">INDEX('Pricing Strategy'!$F$4:$F$71,MATCH(1,(Dataset!$O6146='Pricing Strategy'!$B$4:$B$71)*(Dataset!$Q6146='Pricing Strategy'!$C$4:$C$71)*(Dataset!$R6146='Pricing Strategy'!$D$4:$D$71),))</f>
        <v>0.4</v>
      </c>
      <c r="V6146" s="3">
        <f>Dataset!$T6146*(1-Dataset!$U6146)</f>
        <v>164.88</v>
      </c>
    </row>
    <row r="6147" spans="1:22" x14ac:dyDescent="0.3">
      <c r="A6147" s="32"/>
      <c r="C6147" s="3">
        <v>6142</v>
      </c>
      <c r="D6147" s="3" t="s">
        <v>8713</v>
      </c>
      <c r="E6147" s="34">
        <v>43290</v>
      </c>
      <c r="F6147" s="34">
        <v>43296</v>
      </c>
      <c r="G6147" s="3" t="s">
        <v>46</v>
      </c>
      <c r="H6147" s="3" t="s">
        <v>3697</v>
      </c>
      <c r="I6147" s="3" t="s">
        <v>3698</v>
      </c>
      <c r="J6147" s="3" t="s">
        <v>22</v>
      </c>
      <c r="K6147" s="3" t="s">
        <v>23</v>
      </c>
      <c r="L6147" s="3" t="s">
        <v>1293</v>
      </c>
      <c r="M6147" s="3" t="s">
        <v>745</v>
      </c>
      <c r="N6147" s="3">
        <v>6040</v>
      </c>
      <c r="O6147" s="3" t="s">
        <v>144</v>
      </c>
      <c r="P6147" s="3" t="s">
        <v>4669</v>
      </c>
      <c r="Q6147" s="3" t="s">
        <v>42</v>
      </c>
      <c r="R6147" s="3" t="s">
        <v>55</v>
      </c>
      <c r="S6147" s="3" t="s">
        <v>4670</v>
      </c>
      <c r="T6147" s="3">
        <v>195.64</v>
      </c>
      <c r="U6147" s="35" cm="1">
        <f t="array" ref="U6147">INDEX('Pricing Strategy'!$F$4:$F$71,MATCH(1,(Dataset!$O6147='Pricing Strategy'!$B$4:$B$71)*(Dataset!$Q6147='Pricing Strategy'!$C$4:$C$71)*(Dataset!$R6147='Pricing Strategy'!$D$4:$D$71),))</f>
        <v>0.5</v>
      </c>
      <c r="V6147" s="3">
        <f>Dataset!$T6147*(1-Dataset!$U6147)</f>
        <v>97.82</v>
      </c>
    </row>
    <row r="6148" spans="1:22" x14ac:dyDescent="0.3">
      <c r="A6148" s="32"/>
      <c r="C6148" s="3">
        <v>6143</v>
      </c>
      <c r="D6148" s="3" t="s">
        <v>8713</v>
      </c>
      <c r="E6148" s="34">
        <v>43290</v>
      </c>
      <c r="F6148" s="34">
        <v>43296</v>
      </c>
      <c r="G6148" s="3" t="s">
        <v>46</v>
      </c>
      <c r="H6148" s="3" t="s">
        <v>3697</v>
      </c>
      <c r="I6148" s="3" t="s">
        <v>3698</v>
      </c>
      <c r="J6148" s="3" t="s">
        <v>22</v>
      </c>
      <c r="K6148" s="3" t="s">
        <v>23</v>
      </c>
      <c r="L6148" s="3" t="s">
        <v>1293</v>
      </c>
      <c r="M6148" s="3" t="s">
        <v>745</v>
      </c>
      <c r="N6148" s="3">
        <v>6040</v>
      </c>
      <c r="O6148" s="3" t="s">
        <v>144</v>
      </c>
      <c r="P6148" s="3" t="s">
        <v>3754</v>
      </c>
      <c r="Q6148" s="3" t="s">
        <v>67</v>
      </c>
      <c r="R6148" s="3" t="s">
        <v>68</v>
      </c>
      <c r="S6148" s="3" t="s">
        <v>3755</v>
      </c>
      <c r="T6148" s="3">
        <v>257.98</v>
      </c>
      <c r="U6148" s="35" cm="1">
        <f t="array" ref="U6148">INDEX('Pricing Strategy'!$F$4:$F$71,MATCH(1,(Dataset!$O6148='Pricing Strategy'!$B$4:$B$71)*(Dataset!$Q6148='Pricing Strategy'!$C$4:$C$71)*(Dataset!$R6148='Pricing Strategy'!$D$4:$D$71),))</f>
        <v>0.4</v>
      </c>
      <c r="V6148" s="3">
        <f>Dataset!$T6148*(1-Dataset!$U6148)</f>
        <v>154.78800000000001</v>
      </c>
    </row>
    <row r="6149" spans="1:22" x14ac:dyDescent="0.3">
      <c r="A6149" s="32"/>
      <c r="C6149" s="3">
        <v>6144</v>
      </c>
      <c r="D6149" s="3" t="s">
        <v>8713</v>
      </c>
      <c r="E6149" s="34">
        <v>43290</v>
      </c>
      <c r="F6149" s="34">
        <v>43296</v>
      </c>
      <c r="G6149" s="3" t="s">
        <v>46</v>
      </c>
      <c r="H6149" s="3" t="s">
        <v>3697</v>
      </c>
      <c r="I6149" s="3" t="s">
        <v>3698</v>
      </c>
      <c r="J6149" s="3" t="s">
        <v>22</v>
      </c>
      <c r="K6149" s="3" t="s">
        <v>23</v>
      </c>
      <c r="L6149" s="3" t="s">
        <v>1293</v>
      </c>
      <c r="M6149" s="3" t="s">
        <v>745</v>
      </c>
      <c r="N6149" s="3">
        <v>6040</v>
      </c>
      <c r="O6149" s="3" t="s">
        <v>144</v>
      </c>
      <c r="P6149" s="3" t="s">
        <v>6850</v>
      </c>
      <c r="Q6149" s="3" t="s">
        <v>42</v>
      </c>
      <c r="R6149" s="3" t="s">
        <v>64</v>
      </c>
      <c r="S6149" s="3" t="s">
        <v>6851</v>
      </c>
      <c r="T6149" s="3">
        <v>119.04</v>
      </c>
      <c r="U6149" s="35" cm="1">
        <f t="array" ref="U6149">INDEX('Pricing Strategy'!$F$4:$F$71,MATCH(1,(Dataset!$O6149='Pricing Strategy'!$B$4:$B$71)*(Dataset!$Q6149='Pricing Strategy'!$C$4:$C$71)*(Dataset!$R6149='Pricing Strategy'!$D$4:$D$71),))</f>
        <v>0.45</v>
      </c>
      <c r="V6149" s="3">
        <f>Dataset!$T6149*(1-Dataset!$U6149)</f>
        <v>65.472000000000008</v>
      </c>
    </row>
    <row r="6150" spans="1:22" x14ac:dyDescent="0.3">
      <c r="A6150" s="32"/>
      <c r="C6150" s="3">
        <v>6145</v>
      </c>
      <c r="D6150" s="3" t="s">
        <v>8714</v>
      </c>
      <c r="E6150" s="34">
        <v>43278</v>
      </c>
      <c r="F6150" s="34">
        <v>43282</v>
      </c>
      <c r="G6150" s="3" t="s">
        <v>46</v>
      </c>
      <c r="H6150" s="3" t="s">
        <v>1880</v>
      </c>
      <c r="I6150" s="3" t="s">
        <v>1881</v>
      </c>
      <c r="J6150" s="3" t="s">
        <v>22</v>
      </c>
      <c r="K6150" s="3" t="s">
        <v>23</v>
      </c>
      <c r="L6150" s="3" t="s">
        <v>2533</v>
      </c>
      <c r="M6150" s="3" t="s">
        <v>134</v>
      </c>
      <c r="N6150" s="3">
        <v>68104</v>
      </c>
      <c r="O6150" s="3" t="s">
        <v>101</v>
      </c>
      <c r="P6150" s="3" t="s">
        <v>4256</v>
      </c>
      <c r="Q6150" s="3" t="s">
        <v>42</v>
      </c>
      <c r="R6150" s="3" t="s">
        <v>86</v>
      </c>
      <c r="S6150" s="3" t="s">
        <v>4257</v>
      </c>
      <c r="T6150" s="3">
        <v>20.07</v>
      </c>
      <c r="U6150" s="35" cm="1">
        <f t="array" ref="U6150">INDEX('Pricing Strategy'!$F$4:$F$71,MATCH(1,(Dataset!$O6150='Pricing Strategy'!$B$4:$B$71)*(Dataset!$Q6150='Pricing Strategy'!$C$4:$C$71)*(Dataset!$R6150='Pricing Strategy'!$D$4:$D$71),))</f>
        <v>0.3</v>
      </c>
      <c r="V6150" s="3">
        <f>Dataset!$T6150*(1-Dataset!$U6150)</f>
        <v>14.048999999999999</v>
      </c>
    </row>
    <row r="6151" spans="1:22" x14ac:dyDescent="0.3">
      <c r="A6151" s="32"/>
      <c r="C6151" s="3">
        <v>6146</v>
      </c>
      <c r="D6151" s="3" t="s">
        <v>8715</v>
      </c>
      <c r="E6151" s="34">
        <v>42360</v>
      </c>
      <c r="F6151" s="34">
        <v>42364</v>
      </c>
      <c r="G6151" s="3" t="s">
        <v>46</v>
      </c>
      <c r="H6151" s="3" t="s">
        <v>7147</v>
      </c>
      <c r="I6151" s="3" t="s">
        <v>7148</v>
      </c>
      <c r="J6151" s="3" t="s">
        <v>22</v>
      </c>
      <c r="K6151" s="3" t="s">
        <v>23</v>
      </c>
      <c r="L6151" s="3" t="s">
        <v>627</v>
      </c>
      <c r="M6151" s="3" t="s">
        <v>39</v>
      </c>
      <c r="N6151" s="3">
        <v>95123</v>
      </c>
      <c r="O6151" s="3" t="s">
        <v>40</v>
      </c>
      <c r="P6151" s="3" t="s">
        <v>1944</v>
      </c>
      <c r="Q6151" s="3" t="s">
        <v>42</v>
      </c>
      <c r="R6151" s="3" t="s">
        <v>64</v>
      </c>
      <c r="S6151" s="3" t="s">
        <v>1945</v>
      </c>
      <c r="T6151" s="3">
        <v>11.76</v>
      </c>
      <c r="U6151" s="35" cm="1">
        <f t="array" ref="U6151">INDEX('Pricing Strategy'!$F$4:$F$71,MATCH(1,(Dataset!$O6151='Pricing Strategy'!$B$4:$B$71)*(Dataset!$Q6151='Pricing Strategy'!$C$4:$C$71)*(Dataset!$R6151='Pricing Strategy'!$D$4:$D$71),))</f>
        <v>0.45</v>
      </c>
      <c r="V6151" s="3">
        <f>Dataset!$T6151*(1-Dataset!$U6151)</f>
        <v>6.468</v>
      </c>
    </row>
    <row r="6152" spans="1:22" x14ac:dyDescent="0.3">
      <c r="A6152" s="32"/>
      <c r="C6152" s="3">
        <v>6147</v>
      </c>
      <c r="D6152" s="3" t="s">
        <v>8716</v>
      </c>
      <c r="E6152" s="34">
        <v>43425</v>
      </c>
      <c r="F6152" s="34">
        <v>43429</v>
      </c>
      <c r="G6152" s="3" t="s">
        <v>46</v>
      </c>
      <c r="H6152" s="3" t="s">
        <v>5293</v>
      </c>
      <c r="I6152" s="3" t="s">
        <v>5294</v>
      </c>
      <c r="J6152" s="3" t="s">
        <v>37</v>
      </c>
      <c r="K6152" s="3" t="s">
        <v>23</v>
      </c>
      <c r="L6152" s="3" t="s">
        <v>123</v>
      </c>
      <c r="M6152" s="3" t="s">
        <v>39</v>
      </c>
      <c r="N6152" s="3">
        <v>94122</v>
      </c>
      <c r="O6152" s="3" t="s">
        <v>40</v>
      </c>
      <c r="P6152" s="3" t="s">
        <v>1944</v>
      </c>
      <c r="Q6152" s="3" t="s">
        <v>42</v>
      </c>
      <c r="R6152" s="3" t="s">
        <v>64</v>
      </c>
      <c r="S6152" s="3" t="s">
        <v>1945</v>
      </c>
      <c r="T6152" s="3">
        <v>11.76</v>
      </c>
      <c r="U6152" s="35" cm="1">
        <f t="array" ref="U6152">INDEX('Pricing Strategy'!$F$4:$F$71,MATCH(1,(Dataset!$O6152='Pricing Strategy'!$B$4:$B$71)*(Dataset!$Q6152='Pricing Strategy'!$C$4:$C$71)*(Dataset!$R6152='Pricing Strategy'!$D$4:$D$71),))</f>
        <v>0.45</v>
      </c>
      <c r="V6152" s="3">
        <f>Dataset!$T6152*(1-Dataset!$U6152)</f>
        <v>6.468</v>
      </c>
    </row>
    <row r="6153" spans="1:22" x14ac:dyDescent="0.3">
      <c r="A6153" s="32"/>
      <c r="C6153" s="3">
        <v>6148</v>
      </c>
      <c r="D6153" s="3" t="s">
        <v>8716</v>
      </c>
      <c r="E6153" s="34">
        <v>43425</v>
      </c>
      <c r="F6153" s="34">
        <v>43429</v>
      </c>
      <c r="G6153" s="3" t="s">
        <v>46</v>
      </c>
      <c r="H6153" s="3" t="s">
        <v>5293</v>
      </c>
      <c r="I6153" s="3" t="s">
        <v>5294</v>
      </c>
      <c r="J6153" s="3" t="s">
        <v>37</v>
      </c>
      <c r="K6153" s="3" t="s">
        <v>23</v>
      </c>
      <c r="L6153" s="3" t="s">
        <v>123</v>
      </c>
      <c r="M6153" s="3" t="s">
        <v>39</v>
      </c>
      <c r="N6153" s="3">
        <v>94122</v>
      </c>
      <c r="O6153" s="3" t="s">
        <v>40</v>
      </c>
      <c r="P6153" s="3" t="s">
        <v>3868</v>
      </c>
      <c r="Q6153" s="3" t="s">
        <v>42</v>
      </c>
      <c r="R6153" s="3" t="s">
        <v>71</v>
      </c>
      <c r="S6153" s="3" t="s">
        <v>3869</v>
      </c>
      <c r="T6153" s="3">
        <v>40.735999999999997</v>
      </c>
      <c r="U6153" s="35" cm="1">
        <f t="array" ref="U6153">INDEX('Pricing Strategy'!$F$4:$F$71,MATCH(1,(Dataset!$O6153='Pricing Strategy'!$B$4:$B$71)*(Dataset!$Q6153='Pricing Strategy'!$C$4:$C$71)*(Dataset!$R6153='Pricing Strategy'!$D$4:$D$71),))</f>
        <v>0.4</v>
      </c>
      <c r="V6153" s="3">
        <f>Dataset!$T6153*(1-Dataset!$U6153)</f>
        <v>24.441599999999998</v>
      </c>
    </row>
    <row r="6154" spans="1:22" x14ac:dyDescent="0.3">
      <c r="A6154" s="32"/>
      <c r="C6154" s="3">
        <v>6149</v>
      </c>
      <c r="D6154" s="3" t="s">
        <v>8717</v>
      </c>
      <c r="E6154" s="34">
        <v>42913</v>
      </c>
      <c r="F6154" s="34">
        <v>42915</v>
      </c>
      <c r="G6154" s="3" t="s">
        <v>19</v>
      </c>
      <c r="H6154" s="3" t="s">
        <v>6026</v>
      </c>
      <c r="I6154" s="3" t="s">
        <v>6027</v>
      </c>
      <c r="J6154" s="3" t="s">
        <v>22</v>
      </c>
      <c r="K6154" s="3" t="s">
        <v>23</v>
      </c>
      <c r="L6154" s="3" t="s">
        <v>123</v>
      </c>
      <c r="M6154" s="3" t="s">
        <v>39</v>
      </c>
      <c r="N6154" s="3">
        <v>94109</v>
      </c>
      <c r="O6154" s="3" t="s">
        <v>40</v>
      </c>
      <c r="P6154" s="3" t="s">
        <v>6740</v>
      </c>
      <c r="Q6154" s="3" t="s">
        <v>67</v>
      </c>
      <c r="R6154" s="3" t="s">
        <v>68</v>
      </c>
      <c r="S6154" s="3" t="s">
        <v>6741</v>
      </c>
      <c r="T6154" s="3">
        <v>201.584</v>
      </c>
      <c r="U6154" s="35" cm="1">
        <f t="array" ref="U6154">INDEX('Pricing Strategy'!$F$4:$F$71,MATCH(1,(Dataset!$O6154='Pricing Strategy'!$B$4:$B$71)*(Dataset!$Q6154='Pricing Strategy'!$C$4:$C$71)*(Dataset!$R6154='Pricing Strategy'!$D$4:$D$71),))</f>
        <v>0.4</v>
      </c>
      <c r="V6154" s="3">
        <f>Dataset!$T6154*(1-Dataset!$U6154)</f>
        <v>120.9504</v>
      </c>
    </row>
    <row r="6155" spans="1:22" x14ac:dyDescent="0.3">
      <c r="A6155" s="32"/>
      <c r="C6155" s="3">
        <v>6150</v>
      </c>
      <c r="D6155" s="3" t="s">
        <v>8718</v>
      </c>
      <c r="E6155" s="34">
        <v>43462</v>
      </c>
      <c r="F6155" s="34">
        <v>43465</v>
      </c>
      <c r="G6155" s="3" t="s">
        <v>184</v>
      </c>
      <c r="H6155" s="3" t="s">
        <v>6315</v>
      </c>
      <c r="I6155" s="3" t="s">
        <v>6316</v>
      </c>
      <c r="J6155" s="3" t="s">
        <v>37</v>
      </c>
      <c r="K6155" s="3" t="s">
        <v>23</v>
      </c>
      <c r="L6155" s="3" t="s">
        <v>1173</v>
      </c>
      <c r="M6155" s="3" t="s">
        <v>39</v>
      </c>
      <c r="N6155" s="3">
        <v>90805</v>
      </c>
      <c r="O6155" s="3" t="s">
        <v>40</v>
      </c>
      <c r="P6155" s="3" t="s">
        <v>277</v>
      </c>
      <c r="Q6155" s="3" t="s">
        <v>28</v>
      </c>
      <c r="R6155" s="3" t="s">
        <v>32</v>
      </c>
      <c r="S6155" s="3" t="s">
        <v>278</v>
      </c>
      <c r="T6155" s="3">
        <v>340.70400000000001</v>
      </c>
      <c r="U6155" s="35" cm="1">
        <f t="array" ref="U6155">INDEX('Pricing Strategy'!$F$4:$F$71,MATCH(1,(Dataset!$O6155='Pricing Strategy'!$B$4:$B$71)*(Dataset!$Q6155='Pricing Strategy'!$C$4:$C$71)*(Dataset!$R6155='Pricing Strategy'!$D$4:$D$71),))</f>
        <v>0.45</v>
      </c>
      <c r="V6155" s="3">
        <f>Dataset!$T6155*(1-Dataset!$U6155)</f>
        <v>187.38720000000001</v>
      </c>
    </row>
    <row r="6156" spans="1:22" x14ac:dyDescent="0.3">
      <c r="A6156" s="32"/>
      <c r="C6156" s="3">
        <v>6151</v>
      </c>
      <c r="D6156" s="3" t="s">
        <v>8719</v>
      </c>
      <c r="E6156" s="34">
        <v>42833</v>
      </c>
      <c r="F6156" s="34">
        <v>42836</v>
      </c>
      <c r="G6156" s="3" t="s">
        <v>184</v>
      </c>
      <c r="H6156" s="3" t="s">
        <v>4474</v>
      </c>
      <c r="I6156" s="3" t="s">
        <v>4475</v>
      </c>
      <c r="J6156" s="3" t="s">
        <v>22</v>
      </c>
      <c r="K6156" s="3" t="s">
        <v>23</v>
      </c>
      <c r="L6156" s="3" t="s">
        <v>493</v>
      </c>
      <c r="M6156" s="3" t="s">
        <v>1272</v>
      </c>
      <c r="N6156" s="3">
        <v>31907</v>
      </c>
      <c r="O6156" s="3" t="s">
        <v>26</v>
      </c>
      <c r="P6156" s="3" t="s">
        <v>6702</v>
      </c>
      <c r="Q6156" s="3" t="s">
        <v>28</v>
      </c>
      <c r="R6156" s="3" t="s">
        <v>29</v>
      </c>
      <c r="S6156" s="3" t="s">
        <v>6703</v>
      </c>
      <c r="T6156" s="3">
        <v>354.9</v>
      </c>
      <c r="U6156" s="35" cm="1">
        <f t="array" ref="U6156">INDEX('Pricing Strategy'!$F$4:$F$71,MATCH(1,(Dataset!$O6156='Pricing Strategy'!$B$4:$B$71)*(Dataset!$Q6156='Pricing Strategy'!$C$4:$C$71)*(Dataset!$R6156='Pricing Strategy'!$D$4:$D$71),))</f>
        <v>0.35</v>
      </c>
      <c r="V6156" s="3">
        <f>Dataset!$T6156*(1-Dataset!$U6156)</f>
        <v>230.685</v>
      </c>
    </row>
    <row r="6157" spans="1:22" x14ac:dyDescent="0.3">
      <c r="A6157" s="32"/>
      <c r="C6157" s="3">
        <v>6152</v>
      </c>
      <c r="D6157" s="3" t="s">
        <v>8720</v>
      </c>
      <c r="E6157" s="34">
        <v>42081</v>
      </c>
      <c r="F6157" s="34">
        <v>42084</v>
      </c>
      <c r="G6157" s="3" t="s">
        <v>19</v>
      </c>
      <c r="H6157" s="3" t="s">
        <v>7277</v>
      </c>
      <c r="I6157" s="3" t="s">
        <v>7278</v>
      </c>
      <c r="J6157" s="3" t="s">
        <v>98</v>
      </c>
      <c r="K6157" s="3" t="s">
        <v>23</v>
      </c>
      <c r="L6157" s="3" t="s">
        <v>123</v>
      </c>
      <c r="M6157" s="3" t="s">
        <v>39</v>
      </c>
      <c r="N6157" s="3">
        <v>94110</v>
      </c>
      <c r="O6157" s="3" t="s">
        <v>40</v>
      </c>
      <c r="P6157" s="3" t="s">
        <v>7056</v>
      </c>
      <c r="Q6157" s="3" t="s">
        <v>28</v>
      </c>
      <c r="R6157" s="3" t="s">
        <v>29</v>
      </c>
      <c r="S6157" s="3" t="s">
        <v>7057</v>
      </c>
      <c r="T6157" s="3">
        <v>1198.33</v>
      </c>
      <c r="U6157" s="35" cm="1">
        <f t="array" ref="U6157">INDEX('Pricing Strategy'!$F$4:$F$71,MATCH(1,(Dataset!$O6157='Pricing Strategy'!$B$4:$B$71)*(Dataset!$Q6157='Pricing Strategy'!$C$4:$C$71)*(Dataset!$R6157='Pricing Strategy'!$D$4:$D$71),))</f>
        <v>0.5</v>
      </c>
      <c r="V6157" s="3">
        <f>Dataset!$T6157*(1-Dataset!$U6157)</f>
        <v>599.16499999999996</v>
      </c>
    </row>
    <row r="6158" spans="1:22" x14ac:dyDescent="0.3">
      <c r="A6158" s="32"/>
      <c r="C6158" s="3">
        <v>6153</v>
      </c>
      <c r="D6158" s="3" t="s">
        <v>8721</v>
      </c>
      <c r="E6158" s="34">
        <v>43284</v>
      </c>
      <c r="F6158" s="34">
        <v>43289</v>
      </c>
      <c r="G6158" s="3" t="s">
        <v>46</v>
      </c>
      <c r="H6158" s="3" t="s">
        <v>2987</v>
      </c>
      <c r="I6158" s="3" t="s">
        <v>2988</v>
      </c>
      <c r="J6158" s="3" t="s">
        <v>22</v>
      </c>
      <c r="K6158" s="3" t="s">
        <v>23</v>
      </c>
      <c r="L6158" s="3" t="s">
        <v>38</v>
      </c>
      <c r="M6158" s="3" t="s">
        <v>39</v>
      </c>
      <c r="N6158" s="3">
        <v>90004</v>
      </c>
      <c r="O6158" s="3" t="s">
        <v>40</v>
      </c>
      <c r="P6158" s="3" t="s">
        <v>884</v>
      </c>
      <c r="Q6158" s="3" t="s">
        <v>42</v>
      </c>
      <c r="R6158" s="3" t="s">
        <v>55</v>
      </c>
      <c r="S6158" s="3" t="s">
        <v>885</v>
      </c>
      <c r="T6158" s="3">
        <v>87.92</v>
      </c>
      <c r="U6158" s="35" cm="1">
        <f t="array" ref="U6158">INDEX('Pricing Strategy'!$F$4:$F$71,MATCH(1,(Dataset!$O6158='Pricing Strategy'!$B$4:$B$71)*(Dataset!$Q6158='Pricing Strategy'!$C$4:$C$71)*(Dataset!$R6158='Pricing Strategy'!$D$4:$D$71),))</f>
        <v>0.5</v>
      </c>
      <c r="V6158" s="3">
        <f>Dataset!$T6158*(1-Dataset!$U6158)</f>
        <v>43.96</v>
      </c>
    </row>
    <row r="6159" spans="1:22" x14ac:dyDescent="0.3">
      <c r="A6159" s="32"/>
      <c r="C6159" s="3">
        <v>6154</v>
      </c>
      <c r="D6159" s="3" t="s">
        <v>8722</v>
      </c>
      <c r="E6159" s="34">
        <v>43210</v>
      </c>
      <c r="F6159" s="34">
        <v>43213</v>
      </c>
      <c r="G6159" s="3" t="s">
        <v>184</v>
      </c>
      <c r="H6159" s="3" t="s">
        <v>477</v>
      </c>
      <c r="I6159" s="3" t="s">
        <v>478</v>
      </c>
      <c r="J6159" s="3" t="s">
        <v>37</v>
      </c>
      <c r="K6159" s="3" t="s">
        <v>23</v>
      </c>
      <c r="L6159" s="3" t="s">
        <v>142</v>
      </c>
      <c r="M6159" s="3" t="s">
        <v>143</v>
      </c>
      <c r="N6159" s="3">
        <v>19120</v>
      </c>
      <c r="O6159" s="3" t="s">
        <v>144</v>
      </c>
      <c r="P6159" s="3" t="s">
        <v>5861</v>
      </c>
      <c r="Q6159" s="3" t="s">
        <v>28</v>
      </c>
      <c r="R6159" s="3" t="s">
        <v>61</v>
      </c>
      <c r="S6159" s="3" t="s">
        <v>5862</v>
      </c>
      <c r="T6159" s="3">
        <v>51.968000000000004</v>
      </c>
      <c r="U6159" s="35" cm="1">
        <f t="array" ref="U6159">INDEX('Pricing Strategy'!$F$4:$F$71,MATCH(1,(Dataset!$O6159='Pricing Strategy'!$B$4:$B$71)*(Dataset!$Q6159='Pricing Strategy'!$C$4:$C$71)*(Dataset!$R6159='Pricing Strategy'!$D$4:$D$71),))</f>
        <v>0.4</v>
      </c>
      <c r="V6159" s="3">
        <f>Dataset!$T6159*(1-Dataset!$U6159)</f>
        <v>31.180800000000001</v>
      </c>
    </row>
    <row r="6160" spans="1:22" x14ac:dyDescent="0.3">
      <c r="A6160" s="32"/>
      <c r="C6160" s="3">
        <v>6155</v>
      </c>
      <c r="D6160" s="3" t="s">
        <v>8722</v>
      </c>
      <c r="E6160" s="34">
        <v>43210</v>
      </c>
      <c r="F6160" s="34">
        <v>43213</v>
      </c>
      <c r="G6160" s="3" t="s">
        <v>184</v>
      </c>
      <c r="H6160" s="3" t="s">
        <v>477</v>
      </c>
      <c r="I6160" s="3" t="s">
        <v>478</v>
      </c>
      <c r="J6160" s="3" t="s">
        <v>37</v>
      </c>
      <c r="K6160" s="3" t="s">
        <v>23</v>
      </c>
      <c r="L6160" s="3" t="s">
        <v>142</v>
      </c>
      <c r="M6160" s="3" t="s">
        <v>143</v>
      </c>
      <c r="N6160" s="3">
        <v>19120</v>
      </c>
      <c r="O6160" s="3" t="s">
        <v>144</v>
      </c>
      <c r="P6160" s="3" t="s">
        <v>364</v>
      </c>
      <c r="Q6160" s="3" t="s">
        <v>42</v>
      </c>
      <c r="R6160" s="3" t="s">
        <v>55</v>
      </c>
      <c r="S6160" s="3" t="s">
        <v>365</v>
      </c>
      <c r="T6160" s="3">
        <v>51.335999999999999</v>
      </c>
      <c r="U6160" s="35" cm="1">
        <f t="array" ref="U6160">INDEX('Pricing Strategy'!$F$4:$F$71,MATCH(1,(Dataset!$O6160='Pricing Strategy'!$B$4:$B$71)*(Dataset!$Q6160='Pricing Strategy'!$C$4:$C$71)*(Dataset!$R6160='Pricing Strategy'!$D$4:$D$71),))</f>
        <v>0.5</v>
      </c>
      <c r="V6160" s="3">
        <f>Dataset!$T6160*(1-Dataset!$U6160)</f>
        <v>25.667999999999999</v>
      </c>
    </row>
    <row r="6161" spans="1:22" x14ac:dyDescent="0.3">
      <c r="A6161" s="32"/>
      <c r="C6161" s="3">
        <v>6156</v>
      </c>
      <c r="D6161" s="3" t="s">
        <v>8722</v>
      </c>
      <c r="E6161" s="34">
        <v>43210</v>
      </c>
      <c r="F6161" s="34">
        <v>43213</v>
      </c>
      <c r="G6161" s="3" t="s">
        <v>184</v>
      </c>
      <c r="H6161" s="3" t="s">
        <v>477</v>
      </c>
      <c r="I6161" s="3" t="s">
        <v>478</v>
      </c>
      <c r="J6161" s="3" t="s">
        <v>37</v>
      </c>
      <c r="K6161" s="3" t="s">
        <v>23</v>
      </c>
      <c r="L6161" s="3" t="s">
        <v>142</v>
      </c>
      <c r="M6161" s="3" t="s">
        <v>143</v>
      </c>
      <c r="N6161" s="3">
        <v>19120</v>
      </c>
      <c r="O6161" s="3" t="s">
        <v>144</v>
      </c>
      <c r="P6161" s="3" t="s">
        <v>1578</v>
      </c>
      <c r="Q6161" s="3" t="s">
        <v>42</v>
      </c>
      <c r="R6161" s="3" t="s">
        <v>55</v>
      </c>
      <c r="S6161" s="3" t="s">
        <v>1579</v>
      </c>
      <c r="T6161" s="3">
        <v>332.70400000000001</v>
      </c>
      <c r="U6161" s="35" cm="1">
        <f t="array" ref="U6161">INDEX('Pricing Strategy'!$F$4:$F$71,MATCH(1,(Dataset!$O6161='Pricing Strategy'!$B$4:$B$71)*(Dataset!$Q6161='Pricing Strategy'!$C$4:$C$71)*(Dataset!$R6161='Pricing Strategy'!$D$4:$D$71),))</f>
        <v>0.5</v>
      </c>
      <c r="V6161" s="3">
        <f>Dataset!$T6161*(1-Dataset!$U6161)</f>
        <v>166.352</v>
      </c>
    </row>
    <row r="6162" spans="1:22" x14ac:dyDescent="0.3">
      <c r="A6162" s="32"/>
      <c r="C6162" s="3">
        <v>6157</v>
      </c>
      <c r="D6162" s="3" t="s">
        <v>8722</v>
      </c>
      <c r="E6162" s="34">
        <v>43210</v>
      </c>
      <c r="F6162" s="34">
        <v>43213</v>
      </c>
      <c r="G6162" s="3" t="s">
        <v>184</v>
      </c>
      <c r="H6162" s="3" t="s">
        <v>477</v>
      </c>
      <c r="I6162" s="3" t="s">
        <v>478</v>
      </c>
      <c r="J6162" s="3" t="s">
        <v>37</v>
      </c>
      <c r="K6162" s="3" t="s">
        <v>23</v>
      </c>
      <c r="L6162" s="3" t="s">
        <v>142</v>
      </c>
      <c r="M6162" s="3" t="s">
        <v>143</v>
      </c>
      <c r="N6162" s="3">
        <v>19120</v>
      </c>
      <c r="O6162" s="3" t="s">
        <v>144</v>
      </c>
      <c r="P6162" s="3" t="s">
        <v>5702</v>
      </c>
      <c r="Q6162" s="3" t="s">
        <v>28</v>
      </c>
      <c r="R6162" s="3" t="s">
        <v>61</v>
      </c>
      <c r="S6162" s="3" t="s">
        <v>5703</v>
      </c>
      <c r="T6162" s="3">
        <v>42.408000000000001</v>
      </c>
      <c r="U6162" s="35" cm="1">
        <f t="array" ref="U6162">INDEX('Pricing Strategy'!$F$4:$F$71,MATCH(1,(Dataset!$O6162='Pricing Strategy'!$B$4:$B$71)*(Dataset!$Q6162='Pricing Strategy'!$C$4:$C$71)*(Dataset!$R6162='Pricing Strategy'!$D$4:$D$71),))</f>
        <v>0.4</v>
      </c>
      <c r="V6162" s="3">
        <f>Dataset!$T6162*(1-Dataset!$U6162)</f>
        <v>25.444800000000001</v>
      </c>
    </row>
    <row r="6163" spans="1:22" x14ac:dyDescent="0.3">
      <c r="A6163" s="32"/>
      <c r="C6163" s="3">
        <v>6158</v>
      </c>
      <c r="D6163" s="3" t="s">
        <v>8723</v>
      </c>
      <c r="E6163" s="34">
        <v>42950</v>
      </c>
      <c r="F6163" s="34">
        <v>42952</v>
      </c>
      <c r="G6163" s="3" t="s">
        <v>19</v>
      </c>
      <c r="H6163" s="3" t="s">
        <v>7443</v>
      </c>
      <c r="I6163" s="3" t="s">
        <v>7444</v>
      </c>
      <c r="J6163" s="3" t="s">
        <v>22</v>
      </c>
      <c r="K6163" s="3" t="s">
        <v>23</v>
      </c>
      <c r="L6163" s="3" t="s">
        <v>4554</v>
      </c>
      <c r="M6163" s="3" t="s">
        <v>646</v>
      </c>
      <c r="N6163" s="3">
        <v>74133</v>
      </c>
      <c r="O6163" s="3" t="s">
        <v>101</v>
      </c>
      <c r="P6163" s="3" t="s">
        <v>501</v>
      </c>
      <c r="Q6163" s="3" t="s">
        <v>42</v>
      </c>
      <c r="R6163" s="3" t="s">
        <v>169</v>
      </c>
      <c r="S6163" s="3" t="s">
        <v>502</v>
      </c>
      <c r="T6163" s="3">
        <v>81.540000000000006</v>
      </c>
      <c r="U6163" s="35" cm="1">
        <f t="array" ref="U6163">INDEX('Pricing Strategy'!$F$4:$F$71,MATCH(1,(Dataset!$O6163='Pricing Strategy'!$B$4:$B$71)*(Dataset!$Q6163='Pricing Strategy'!$C$4:$C$71)*(Dataset!$R6163='Pricing Strategy'!$D$4:$D$71),))</f>
        <v>0.3</v>
      </c>
      <c r="V6163" s="3">
        <f>Dataset!$T6163*(1-Dataset!$U6163)</f>
        <v>57.078000000000003</v>
      </c>
    </row>
    <row r="6164" spans="1:22" x14ac:dyDescent="0.3">
      <c r="A6164" s="32"/>
      <c r="C6164" s="3">
        <v>6159</v>
      </c>
      <c r="D6164" s="3" t="s">
        <v>8723</v>
      </c>
      <c r="E6164" s="34">
        <v>42950</v>
      </c>
      <c r="F6164" s="34">
        <v>42952</v>
      </c>
      <c r="G6164" s="3" t="s">
        <v>19</v>
      </c>
      <c r="H6164" s="3" t="s">
        <v>7443</v>
      </c>
      <c r="I6164" s="3" t="s">
        <v>7444</v>
      </c>
      <c r="J6164" s="3" t="s">
        <v>22</v>
      </c>
      <c r="K6164" s="3" t="s">
        <v>23</v>
      </c>
      <c r="L6164" s="3" t="s">
        <v>4554</v>
      </c>
      <c r="M6164" s="3" t="s">
        <v>646</v>
      </c>
      <c r="N6164" s="3">
        <v>74133</v>
      </c>
      <c r="O6164" s="3" t="s">
        <v>101</v>
      </c>
      <c r="P6164" s="3" t="s">
        <v>8724</v>
      </c>
      <c r="Q6164" s="3" t="s">
        <v>67</v>
      </c>
      <c r="R6164" s="3" t="s">
        <v>157</v>
      </c>
      <c r="S6164" s="3" t="s">
        <v>8725</v>
      </c>
      <c r="T6164" s="3">
        <v>167.28</v>
      </c>
      <c r="U6164" s="35" cm="1">
        <f t="array" ref="U6164">INDEX('Pricing Strategy'!$F$4:$F$71,MATCH(1,(Dataset!$O6164='Pricing Strategy'!$B$4:$B$71)*(Dataset!$Q6164='Pricing Strategy'!$C$4:$C$71)*(Dataset!$R6164='Pricing Strategy'!$D$4:$D$71),))</f>
        <v>0.35</v>
      </c>
      <c r="V6164" s="3">
        <f>Dataset!$T6164*(1-Dataset!$U6164)</f>
        <v>108.732</v>
      </c>
    </row>
    <row r="6165" spans="1:22" x14ac:dyDescent="0.3">
      <c r="A6165" s="32"/>
      <c r="C6165" s="3">
        <v>6160</v>
      </c>
      <c r="D6165" s="3" t="s">
        <v>8726</v>
      </c>
      <c r="E6165" s="34">
        <v>43072</v>
      </c>
      <c r="F6165" s="34">
        <v>43078</v>
      </c>
      <c r="G6165" s="3" t="s">
        <v>46</v>
      </c>
      <c r="H6165" s="3" t="s">
        <v>2523</v>
      </c>
      <c r="I6165" s="3" t="s">
        <v>2524</v>
      </c>
      <c r="J6165" s="3" t="s">
        <v>22</v>
      </c>
      <c r="K6165" s="3" t="s">
        <v>23</v>
      </c>
      <c r="L6165" s="3" t="s">
        <v>38</v>
      </c>
      <c r="M6165" s="3" t="s">
        <v>39</v>
      </c>
      <c r="N6165" s="3">
        <v>90049</v>
      </c>
      <c r="O6165" s="3" t="s">
        <v>40</v>
      </c>
      <c r="P6165" s="3" t="s">
        <v>7508</v>
      </c>
      <c r="Q6165" s="3" t="s">
        <v>42</v>
      </c>
      <c r="R6165" s="3" t="s">
        <v>55</v>
      </c>
      <c r="S6165" s="3" t="s">
        <v>7509</v>
      </c>
      <c r="T6165" s="3">
        <v>772.68</v>
      </c>
      <c r="U6165" s="35" cm="1">
        <f t="array" ref="U6165">INDEX('Pricing Strategy'!$F$4:$F$71,MATCH(1,(Dataset!$O6165='Pricing Strategy'!$B$4:$B$71)*(Dataset!$Q6165='Pricing Strategy'!$C$4:$C$71)*(Dataset!$R6165='Pricing Strategy'!$D$4:$D$71),))</f>
        <v>0.5</v>
      </c>
      <c r="V6165" s="3">
        <f>Dataset!$T6165*(1-Dataset!$U6165)</f>
        <v>386.34</v>
      </c>
    </row>
    <row r="6166" spans="1:22" x14ac:dyDescent="0.3">
      <c r="A6166" s="32"/>
      <c r="C6166" s="3">
        <v>6161</v>
      </c>
      <c r="D6166" s="3" t="s">
        <v>8727</v>
      </c>
      <c r="E6166" s="34">
        <v>42082</v>
      </c>
      <c r="F6166" s="34">
        <v>42084</v>
      </c>
      <c r="G6166" s="3" t="s">
        <v>184</v>
      </c>
      <c r="H6166" s="3" t="s">
        <v>1781</v>
      </c>
      <c r="I6166" s="3" t="s">
        <v>1782</v>
      </c>
      <c r="J6166" s="3" t="s">
        <v>37</v>
      </c>
      <c r="K6166" s="3" t="s">
        <v>23</v>
      </c>
      <c r="L6166" s="3" t="s">
        <v>1794</v>
      </c>
      <c r="M6166" s="3" t="s">
        <v>50</v>
      </c>
      <c r="N6166" s="3">
        <v>33801</v>
      </c>
      <c r="O6166" s="3" t="s">
        <v>26</v>
      </c>
      <c r="P6166" s="3" t="s">
        <v>2034</v>
      </c>
      <c r="Q6166" s="3" t="s">
        <v>67</v>
      </c>
      <c r="R6166" s="3" t="s">
        <v>68</v>
      </c>
      <c r="S6166" s="3" t="s">
        <v>2035</v>
      </c>
      <c r="T6166" s="3">
        <v>323.976</v>
      </c>
      <c r="U6166" s="35" cm="1">
        <f t="array" ref="U6166">INDEX('Pricing Strategy'!$F$4:$F$71,MATCH(1,(Dataset!$O6166='Pricing Strategy'!$B$4:$B$71)*(Dataset!$Q6166='Pricing Strategy'!$C$4:$C$71)*(Dataset!$R6166='Pricing Strategy'!$D$4:$D$71),))</f>
        <v>0.25</v>
      </c>
      <c r="V6166" s="3">
        <f>Dataset!$T6166*(1-Dataset!$U6166)</f>
        <v>242.982</v>
      </c>
    </row>
    <row r="6167" spans="1:22" x14ac:dyDescent="0.3">
      <c r="A6167" s="32"/>
      <c r="C6167" s="3">
        <v>6162</v>
      </c>
      <c r="D6167" s="3" t="s">
        <v>8727</v>
      </c>
      <c r="E6167" s="34">
        <v>42082</v>
      </c>
      <c r="F6167" s="34">
        <v>42084</v>
      </c>
      <c r="G6167" s="3" t="s">
        <v>184</v>
      </c>
      <c r="H6167" s="3" t="s">
        <v>1781</v>
      </c>
      <c r="I6167" s="3" t="s">
        <v>1782</v>
      </c>
      <c r="J6167" s="3" t="s">
        <v>37</v>
      </c>
      <c r="K6167" s="3" t="s">
        <v>23</v>
      </c>
      <c r="L6167" s="3" t="s">
        <v>1794</v>
      </c>
      <c r="M6167" s="3" t="s">
        <v>50</v>
      </c>
      <c r="N6167" s="3">
        <v>33801</v>
      </c>
      <c r="O6167" s="3" t="s">
        <v>26</v>
      </c>
      <c r="P6167" s="3" t="s">
        <v>4568</v>
      </c>
      <c r="Q6167" s="3" t="s">
        <v>42</v>
      </c>
      <c r="R6167" s="3" t="s">
        <v>43</v>
      </c>
      <c r="S6167" s="3" t="s">
        <v>4569</v>
      </c>
      <c r="T6167" s="3">
        <v>11.808</v>
      </c>
      <c r="U6167" s="35" cm="1">
        <f t="array" ref="U6167">INDEX('Pricing Strategy'!$F$4:$F$71,MATCH(1,(Dataset!$O6167='Pricing Strategy'!$B$4:$B$71)*(Dataset!$Q6167='Pricing Strategy'!$C$4:$C$71)*(Dataset!$R6167='Pricing Strategy'!$D$4:$D$71),))</f>
        <v>0.25</v>
      </c>
      <c r="V6167" s="3">
        <f>Dataset!$T6167*(1-Dataset!$U6167)</f>
        <v>8.8559999999999999</v>
      </c>
    </row>
    <row r="6168" spans="1:22" x14ac:dyDescent="0.3">
      <c r="A6168" s="32"/>
      <c r="C6168" s="3">
        <v>6163</v>
      </c>
      <c r="D6168" s="3" t="s">
        <v>8727</v>
      </c>
      <c r="E6168" s="34">
        <v>42082</v>
      </c>
      <c r="F6168" s="34">
        <v>42084</v>
      </c>
      <c r="G6168" s="3" t="s">
        <v>184</v>
      </c>
      <c r="H6168" s="3" t="s">
        <v>1781</v>
      </c>
      <c r="I6168" s="3" t="s">
        <v>1782</v>
      </c>
      <c r="J6168" s="3" t="s">
        <v>37</v>
      </c>
      <c r="K6168" s="3" t="s">
        <v>23</v>
      </c>
      <c r="L6168" s="3" t="s">
        <v>1794</v>
      </c>
      <c r="M6168" s="3" t="s">
        <v>50</v>
      </c>
      <c r="N6168" s="3">
        <v>33801</v>
      </c>
      <c r="O6168" s="3" t="s">
        <v>26</v>
      </c>
      <c r="P6168" s="3" t="s">
        <v>1484</v>
      </c>
      <c r="Q6168" s="3" t="s">
        <v>42</v>
      </c>
      <c r="R6168" s="3" t="s">
        <v>55</v>
      </c>
      <c r="S6168" s="3" t="s">
        <v>1485</v>
      </c>
      <c r="T6168" s="3">
        <v>26.16</v>
      </c>
      <c r="U6168" s="35" cm="1">
        <f t="array" ref="U6168">INDEX('Pricing Strategy'!$F$4:$F$71,MATCH(1,(Dataset!$O6168='Pricing Strategy'!$B$4:$B$71)*(Dataset!$Q6168='Pricing Strategy'!$C$4:$C$71)*(Dataset!$R6168='Pricing Strategy'!$D$4:$D$71),))</f>
        <v>0.35</v>
      </c>
      <c r="V6168" s="3">
        <f>Dataset!$T6168*(1-Dataset!$U6168)</f>
        <v>17.004000000000001</v>
      </c>
    </row>
    <row r="6169" spans="1:22" x14ac:dyDescent="0.3">
      <c r="A6169" s="32"/>
      <c r="C6169" s="3">
        <v>6164</v>
      </c>
      <c r="D6169" s="3" t="s">
        <v>8727</v>
      </c>
      <c r="E6169" s="34">
        <v>42082</v>
      </c>
      <c r="F6169" s="34">
        <v>42084</v>
      </c>
      <c r="G6169" s="3" t="s">
        <v>184</v>
      </c>
      <c r="H6169" s="3" t="s">
        <v>1781</v>
      </c>
      <c r="I6169" s="3" t="s">
        <v>1782</v>
      </c>
      <c r="J6169" s="3" t="s">
        <v>37</v>
      </c>
      <c r="K6169" s="3" t="s">
        <v>23</v>
      </c>
      <c r="L6169" s="3" t="s">
        <v>1794</v>
      </c>
      <c r="M6169" s="3" t="s">
        <v>50</v>
      </c>
      <c r="N6169" s="3">
        <v>33801</v>
      </c>
      <c r="O6169" s="3" t="s">
        <v>26</v>
      </c>
      <c r="P6169" s="3" t="s">
        <v>5817</v>
      </c>
      <c r="Q6169" s="3" t="s">
        <v>42</v>
      </c>
      <c r="R6169" s="3" t="s">
        <v>71</v>
      </c>
      <c r="S6169" s="3" t="s">
        <v>5818</v>
      </c>
      <c r="T6169" s="3">
        <v>33.57</v>
      </c>
      <c r="U6169" s="35" cm="1">
        <f t="array" ref="U6169">INDEX('Pricing Strategy'!$F$4:$F$71,MATCH(1,(Dataset!$O6169='Pricing Strategy'!$B$4:$B$71)*(Dataset!$Q6169='Pricing Strategy'!$C$4:$C$71)*(Dataset!$R6169='Pricing Strategy'!$D$4:$D$71),))</f>
        <v>0.25</v>
      </c>
      <c r="V6169" s="3">
        <f>Dataset!$T6169*(1-Dataset!$U6169)</f>
        <v>25.177500000000002</v>
      </c>
    </row>
    <row r="6170" spans="1:22" x14ac:dyDescent="0.3">
      <c r="A6170" s="32"/>
      <c r="C6170" s="3">
        <v>6165</v>
      </c>
      <c r="D6170" s="3" t="s">
        <v>8727</v>
      </c>
      <c r="E6170" s="34">
        <v>42082</v>
      </c>
      <c r="F6170" s="34">
        <v>42084</v>
      </c>
      <c r="G6170" s="3" t="s">
        <v>184</v>
      </c>
      <c r="H6170" s="3" t="s">
        <v>1781</v>
      </c>
      <c r="I6170" s="3" t="s">
        <v>1782</v>
      </c>
      <c r="J6170" s="3" t="s">
        <v>37</v>
      </c>
      <c r="K6170" s="3" t="s">
        <v>23</v>
      </c>
      <c r="L6170" s="3" t="s">
        <v>1794</v>
      </c>
      <c r="M6170" s="3" t="s">
        <v>50</v>
      </c>
      <c r="N6170" s="3">
        <v>33801</v>
      </c>
      <c r="O6170" s="3" t="s">
        <v>26</v>
      </c>
      <c r="P6170" s="3" t="s">
        <v>4104</v>
      </c>
      <c r="Q6170" s="3" t="s">
        <v>28</v>
      </c>
      <c r="R6170" s="3" t="s">
        <v>61</v>
      </c>
      <c r="S6170" s="3" t="s">
        <v>1285</v>
      </c>
      <c r="T6170" s="3">
        <v>4.992</v>
      </c>
      <c r="U6170" s="35" cm="1">
        <f t="array" ref="U6170">INDEX('Pricing Strategy'!$F$4:$F$71,MATCH(1,(Dataset!$O6170='Pricing Strategy'!$B$4:$B$71)*(Dataset!$Q6170='Pricing Strategy'!$C$4:$C$71)*(Dataset!$R6170='Pricing Strategy'!$D$4:$D$71),))</f>
        <v>0.25</v>
      </c>
      <c r="V6170" s="3">
        <f>Dataset!$T6170*(1-Dataset!$U6170)</f>
        <v>3.7439999999999998</v>
      </c>
    </row>
    <row r="6171" spans="1:22" x14ac:dyDescent="0.3">
      <c r="A6171" s="32"/>
      <c r="C6171" s="3">
        <v>6166</v>
      </c>
      <c r="D6171" s="3" t="s">
        <v>8727</v>
      </c>
      <c r="E6171" s="34">
        <v>42082</v>
      </c>
      <c r="F6171" s="34">
        <v>42084</v>
      </c>
      <c r="G6171" s="3" t="s">
        <v>184</v>
      </c>
      <c r="H6171" s="3" t="s">
        <v>1781</v>
      </c>
      <c r="I6171" s="3" t="s">
        <v>1782</v>
      </c>
      <c r="J6171" s="3" t="s">
        <v>37</v>
      </c>
      <c r="K6171" s="3" t="s">
        <v>23</v>
      </c>
      <c r="L6171" s="3" t="s">
        <v>1794</v>
      </c>
      <c r="M6171" s="3" t="s">
        <v>50</v>
      </c>
      <c r="N6171" s="3">
        <v>33801</v>
      </c>
      <c r="O6171" s="3" t="s">
        <v>26</v>
      </c>
      <c r="P6171" s="3" t="s">
        <v>7635</v>
      </c>
      <c r="Q6171" s="3" t="s">
        <v>28</v>
      </c>
      <c r="R6171" s="3" t="s">
        <v>61</v>
      </c>
      <c r="S6171" s="3" t="s">
        <v>7636</v>
      </c>
      <c r="T6171" s="3">
        <v>20.015999999999998</v>
      </c>
      <c r="U6171" s="35" cm="1">
        <f t="array" ref="U6171">INDEX('Pricing Strategy'!$F$4:$F$71,MATCH(1,(Dataset!$O6171='Pricing Strategy'!$B$4:$B$71)*(Dataset!$Q6171='Pricing Strategy'!$C$4:$C$71)*(Dataset!$R6171='Pricing Strategy'!$D$4:$D$71),))</f>
        <v>0.25</v>
      </c>
      <c r="V6171" s="3">
        <f>Dataset!$T6171*(1-Dataset!$U6171)</f>
        <v>15.011999999999999</v>
      </c>
    </row>
    <row r="6172" spans="1:22" x14ac:dyDescent="0.3">
      <c r="A6172" s="32"/>
      <c r="C6172" s="3">
        <v>6167</v>
      </c>
      <c r="D6172" s="3" t="s">
        <v>8727</v>
      </c>
      <c r="E6172" s="34">
        <v>42082</v>
      </c>
      <c r="F6172" s="34">
        <v>42084</v>
      </c>
      <c r="G6172" s="3" t="s">
        <v>184</v>
      </c>
      <c r="H6172" s="3" t="s">
        <v>1781</v>
      </c>
      <c r="I6172" s="3" t="s">
        <v>1782</v>
      </c>
      <c r="J6172" s="3" t="s">
        <v>37</v>
      </c>
      <c r="K6172" s="3" t="s">
        <v>23</v>
      </c>
      <c r="L6172" s="3" t="s">
        <v>1794</v>
      </c>
      <c r="M6172" s="3" t="s">
        <v>50</v>
      </c>
      <c r="N6172" s="3">
        <v>33801</v>
      </c>
      <c r="O6172" s="3" t="s">
        <v>26</v>
      </c>
      <c r="P6172" s="3" t="s">
        <v>8678</v>
      </c>
      <c r="Q6172" s="3" t="s">
        <v>67</v>
      </c>
      <c r="R6172" s="3" t="s">
        <v>157</v>
      </c>
      <c r="S6172" s="3" t="s">
        <v>8679</v>
      </c>
      <c r="T6172" s="3">
        <v>170.24</v>
      </c>
      <c r="U6172" s="35" cm="1">
        <f t="array" ref="U6172">INDEX('Pricing Strategy'!$F$4:$F$71,MATCH(1,(Dataset!$O6172='Pricing Strategy'!$B$4:$B$71)*(Dataset!$Q6172='Pricing Strategy'!$C$4:$C$71)*(Dataset!$R6172='Pricing Strategy'!$D$4:$D$71),))</f>
        <v>0.3</v>
      </c>
      <c r="V6172" s="3">
        <f>Dataset!$T6172*(1-Dataset!$U6172)</f>
        <v>119.16799999999999</v>
      </c>
    </row>
    <row r="6173" spans="1:22" x14ac:dyDescent="0.3">
      <c r="A6173" s="32"/>
      <c r="C6173" s="3">
        <v>6168</v>
      </c>
      <c r="D6173" s="3" t="s">
        <v>8728</v>
      </c>
      <c r="E6173" s="34">
        <v>42480</v>
      </c>
      <c r="F6173" s="34">
        <v>42485</v>
      </c>
      <c r="G6173" s="3" t="s">
        <v>46</v>
      </c>
      <c r="H6173" s="3" t="s">
        <v>2493</v>
      </c>
      <c r="I6173" s="3" t="s">
        <v>2494</v>
      </c>
      <c r="J6173" s="3" t="s">
        <v>22</v>
      </c>
      <c r="K6173" s="3" t="s">
        <v>23</v>
      </c>
      <c r="L6173" s="3" t="s">
        <v>180</v>
      </c>
      <c r="M6173" s="3" t="s">
        <v>100</v>
      </c>
      <c r="N6173" s="3">
        <v>77036</v>
      </c>
      <c r="O6173" s="3" t="s">
        <v>101</v>
      </c>
      <c r="P6173" s="3" t="s">
        <v>556</v>
      </c>
      <c r="Q6173" s="3" t="s">
        <v>42</v>
      </c>
      <c r="R6173" s="3" t="s">
        <v>86</v>
      </c>
      <c r="S6173" s="3" t="s">
        <v>557</v>
      </c>
      <c r="T6173" s="3">
        <v>117.456</v>
      </c>
      <c r="U6173" s="35" cm="1">
        <f t="array" ref="U6173">INDEX('Pricing Strategy'!$F$4:$F$71,MATCH(1,(Dataset!$O6173='Pricing Strategy'!$B$4:$B$71)*(Dataset!$Q6173='Pricing Strategy'!$C$4:$C$71)*(Dataset!$R6173='Pricing Strategy'!$D$4:$D$71),))</f>
        <v>0.3</v>
      </c>
      <c r="V6173" s="3">
        <f>Dataset!$T6173*(1-Dataset!$U6173)</f>
        <v>82.219200000000001</v>
      </c>
    </row>
    <row r="6174" spans="1:22" x14ac:dyDescent="0.3">
      <c r="A6174" s="32"/>
      <c r="C6174" s="3">
        <v>6169</v>
      </c>
      <c r="D6174" s="3" t="s">
        <v>8729</v>
      </c>
      <c r="E6174" s="34">
        <v>42632</v>
      </c>
      <c r="F6174" s="34">
        <v>42635</v>
      </c>
      <c r="G6174" s="3" t="s">
        <v>19</v>
      </c>
      <c r="H6174" s="3" t="s">
        <v>3853</v>
      </c>
      <c r="I6174" s="3" t="s">
        <v>3854</v>
      </c>
      <c r="J6174" s="3" t="s">
        <v>37</v>
      </c>
      <c r="K6174" s="3" t="s">
        <v>23</v>
      </c>
      <c r="L6174" s="3" t="s">
        <v>38</v>
      </c>
      <c r="M6174" s="3" t="s">
        <v>39</v>
      </c>
      <c r="N6174" s="3">
        <v>90008</v>
      </c>
      <c r="O6174" s="3" t="s">
        <v>40</v>
      </c>
      <c r="P6174" s="3" t="s">
        <v>1927</v>
      </c>
      <c r="Q6174" s="3" t="s">
        <v>42</v>
      </c>
      <c r="R6174" s="3" t="s">
        <v>86</v>
      </c>
      <c r="S6174" s="3" t="s">
        <v>1928</v>
      </c>
      <c r="T6174" s="3">
        <v>22.96</v>
      </c>
      <c r="U6174" s="35" cm="1">
        <f t="array" ref="U6174">INDEX('Pricing Strategy'!$F$4:$F$71,MATCH(1,(Dataset!$O6174='Pricing Strategy'!$B$4:$B$71)*(Dataset!$Q6174='Pricing Strategy'!$C$4:$C$71)*(Dataset!$R6174='Pricing Strategy'!$D$4:$D$71),))</f>
        <v>0.4</v>
      </c>
      <c r="V6174" s="3">
        <f>Dataset!$T6174*(1-Dataset!$U6174)</f>
        <v>13.776</v>
      </c>
    </row>
    <row r="6175" spans="1:22" x14ac:dyDescent="0.3">
      <c r="A6175" s="32"/>
      <c r="C6175" s="3">
        <v>6170</v>
      </c>
      <c r="D6175" s="3" t="s">
        <v>8730</v>
      </c>
      <c r="E6175" s="34">
        <v>42243</v>
      </c>
      <c r="F6175" s="34">
        <v>42246</v>
      </c>
      <c r="G6175" s="3" t="s">
        <v>19</v>
      </c>
      <c r="H6175" s="3" t="s">
        <v>3887</v>
      </c>
      <c r="I6175" s="3" t="s">
        <v>3888</v>
      </c>
      <c r="J6175" s="3" t="s">
        <v>22</v>
      </c>
      <c r="K6175" s="3" t="s">
        <v>23</v>
      </c>
      <c r="L6175" s="3" t="s">
        <v>314</v>
      </c>
      <c r="M6175" s="3" t="s">
        <v>315</v>
      </c>
      <c r="N6175" s="3">
        <v>22153</v>
      </c>
      <c r="O6175" s="3" t="s">
        <v>26</v>
      </c>
      <c r="P6175" s="3" t="s">
        <v>1867</v>
      </c>
      <c r="Q6175" s="3" t="s">
        <v>42</v>
      </c>
      <c r="R6175" s="3" t="s">
        <v>86</v>
      </c>
      <c r="S6175" s="3" t="s">
        <v>1868</v>
      </c>
      <c r="T6175" s="3">
        <v>13.36</v>
      </c>
      <c r="U6175" s="35" cm="1">
        <f t="array" ref="U6175">INDEX('Pricing Strategy'!$F$4:$F$71,MATCH(1,(Dataset!$O6175='Pricing Strategy'!$B$4:$B$71)*(Dataset!$Q6175='Pricing Strategy'!$C$4:$C$71)*(Dataset!$R6175='Pricing Strategy'!$D$4:$D$71),))</f>
        <v>0.25</v>
      </c>
      <c r="V6175" s="3">
        <f>Dataset!$T6175*(1-Dataset!$U6175)</f>
        <v>10.02</v>
      </c>
    </row>
    <row r="6176" spans="1:22" x14ac:dyDescent="0.3">
      <c r="A6176" s="32"/>
      <c r="C6176" s="3">
        <v>6171</v>
      </c>
      <c r="D6176" s="3" t="s">
        <v>8731</v>
      </c>
      <c r="E6176" s="34">
        <v>43088</v>
      </c>
      <c r="F6176" s="34">
        <v>43093</v>
      </c>
      <c r="G6176" s="3" t="s">
        <v>19</v>
      </c>
      <c r="H6176" s="3" t="s">
        <v>8732</v>
      </c>
      <c r="I6176" s="3" t="s">
        <v>8733</v>
      </c>
      <c r="J6176" s="3" t="s">
        <v>37</v>
      </c>
      <c r="K6176" s="3" t="s">
        <v>23</v>
      </c>
      <c r="L6176" s="3" t="s">
        <v>262</v>
      </c>
      <c r="M6176" s="3" t="s">
        <v>263</v>
      </c>
      <c r="N6176" s="3">
        <v>10035</v>
      </c>
      <c r="O6176" s="3" t="s">
        <v>144</v>
      </c>
      <c r="P6176" s="3" t="s">
        <v>5775</v>
      </c>
      <c r="Q6176" s="3" t="s">
        <v>42</v>
      </c>
      <c r="R6176" s="3" t="s">
        <v>71</v>
      </c>
      <c r="S6176" s="3" t="s">
        <v>5776</v>
      </c>
      <c r="T6176" s="3">
        <v>34.247999999999998</v>
      </c>
      <c r="U6176" s="35" cm="1">
        <f t="array" ref="U6176">INDEX('Pricing Strategy'!$F$4:$F$71,MATCH(1,(Dataset!$O6176='Pricing Strategy'!$B$4:$B$71)*(Dataset!$Q6176='Pricing Strategy'!$C$4:$C$71)*(Dataset!$R6176='Pricing Strategy'!$D$4:$D$71),))</f>
        <v>0.4</v>
      </c>
      <c r="V6176" s="3">
        <f>Dataset!$T6176*(1-Dataset!$U6176)</f>
        <v>20.548799999999996</v>
      </c>
    </row>
    <row r="6177" spans="1:22" x14ac:dyDescent="0.3">
      <c r="A6177" s="32"/>
      <c r="C6177" s="3">
        <v>6172</v>
      </c>
      <c r="D6177" s="3" t="s">
        <v>8731</v>
      </c>
      <c r="E6177" s="34">
        <v>43088</v>
      </c>
      <c r="F6177" s="34">
        <v>43093</v>
      </c>
      <c r="G6177" s="3" t="s">
        <v>19</v>
      </c>
      <c r="H6177" s="3" t="s">
        <v>8732</v>
      </c>
      <c r="I6177" s="3" t="s">
        <v>8733</v>
      </c>
      <c r="J6177" s="3" t="s">
        <v>37</v>
      </c>
      <c r="K6177" s="3" t="s">
        <v>23</v>
      </c>
      <c r="L6177" s="3" t="s">
        <v>262</v>
      </c>
      <c r="M6177" s="3" t="s">
        <v>263</v>
      </c>
      <c r="N6177" s="3">
        <v>10035</v>
      </c>
      <c r="O6177" s="3" t="s">
        <v>144</v>
      </c>
      <c r="P6177" s="3" t="s">
        <v>3234</v>
      </c>
      <c r="Q6177" s="3" t="s">
        <v>42</v>
      </c>
      <c r="R6177" s="3" t="s">
        <v>64</v>
      </c>
      <c r="S6177" s="3" t="s">
        <v>3235</v>
      </c>
      <c r="T6177" s="3">
        <v>3.52</v>
      </c>
      <c r="U6177" s="35" cm="1">
        <f t="array" ref="U6177">INDEX('Pricing Strategy'!$F$4:$F$71,MATCH(1,(Dataset!$O6177='Pricing Strategy'!$B$4:$B$71)*(Dataset!$Q6177='Pricing Strategy'!$C$4:$C$71)*(Dataset!$R6177='Pricing Strategy'!$D$4:$D$71),))</f>
        <v>0.45</v>
      </c>
      <c r="V6177" s="3">
        <f>Dataset!$T6177*(1-Dataset!$U6177)</f>
        <v>1.9360000000000002</v>
      </c>
    </row>
    <row r="6178" spans="1:22" x14ac:dyDescent="0.3">
      <c r="A6178" s="32"/>
      <c r="C6178" s="3">
        <v>6173</v>
      </c>
      <c r="D6178" s="3" t="s">
        <v>8734</v>
      </c>
      <c r="E6178" s="34">
        <v>42218</v>
      </c>
      <c r="F6178" s="34">
        <v>42224</v>
      </c>
      <c r="G6178" s="3" t="s">
        <v>46</v>
      </c>
      <c r="H6178" s="3" t="s">
        <v>1068</v>
      </c>
      <c r="I6178" s="3" t="s">
        <v>1069</v>
      </c>
      <c r="J6178" s="3" t="s">
        <v>98</v>
      </c>
      <c r="K6178" s="3" t="s">
        <v>23</v>
      </c>
      <c r="L6178" s="3" t="s">
        <v>314</v>
      </c>
      <c r="M6178" s="3" t="s">
        <v>593</v>
      </c>
      <c r="N6178" s="3">
        <v>65807</v>
      </c>
      <c r="O6178" s="3" t="s">
        <v>101</v>
      </c>
      <c r="P6178" s="3" t="s">
        <v>3724</v>
      </c>
      <c r="Q6178" s="3" t="s">
        <v>42</v>
      </c>
      <c r="R6178" s="3" t="s">
        <v>71</v>
      </c>
      <c r="S6178" s="3" t="s">
        <v>3725</v>
      </c>
      <c r="T6178" s="3">
        <v>26.7</v>
      </c>
      <c r="U6178" s="35" cm="1">
        <f t="array" ref="U6178">INDEX('Pricing Strategy'!$F$4:$F$71,MATCH(1,(Dataset!$O6178='Pricing Strategy'!$B$4:$B$71)*(Dataset!$Q6178='Pricing Strategy'!$C$4:$C$71)*(Dataset!$R6178='Pricing Strategy'!$D$4:$D$71),))</f>
        <v>0.3</v>
      </c>
      <c r="V6178" s="3">
        <f>Dataset!$T6178*(1-Dataset!$U6178)</f>
        <v>18.689999999999998</v>
      </c>
    </row>
    <row r="6179" spans="1:22" x14ac:dyDescent="0.3">
      <c r="A6179" s="32"/>
      <c r="C6179" s="3">
        <v>6174</v>
      </c>
      <c r="D6179" s="3" t="s">
        <v>8734</v>
      </c>
      <c r="E6179" s="34">
        <v>42218</v>
      </c>
      <c r="F6179" s="34">
        <v>42224</v>
      </c>
      <c r="G6179" s="3" t="s">
        <v>46</v>
      </c>
      <c r="H6179" s="3" t="s">
        <v>1068</v>
      </c>
      <c r="I6179" s="3" t="s">
        <v>1069</v>
      </c>
      <c r="J6179" s="3" t="s">
        <v>98</v>
      </c>
      <c r="K6179" s="3" t="s">
        <v>23</v>
      </c>
      <c r="L6179" s="3" t="s">
        <v>314</v>
      </c>
      <c r="M6179" s="3" t="s">
        <v>593</v>
      </c>
      <c r="N6179" s="3">
        <v>65807</v>
      </c>
      <c r="O6179" s="3" t="s">
        <v>101</v>
      </c>
      <c r="P6179" s="3" t="s">
        <v>7425</v>
      </c>
      <c r="Q6179" s="3" t="s">
        <v>67</v>
      </c>
      <c r="R6179" s="3" t="s">
        <v>157</v>
      </c>
      <c r="S6179" s="3" t="s">
        <v>7426</v>
      </c>
      <c r="T6179" s="3">
        <v>21.2</v>
      </c>
      <c r="U6179" s="35" cm="1">
        <f t="array" ref="U6179">INDEX('Pricing Strategy'!$F$4:$F$71,MATCH(1,(Dataset!$O6179='Pricing Strategy'!$B$4:$B$71)*(Dataset!$Q6179='Pricing Strategy'!$C$4:$C$71)*(Dataset!$R6179='Pricing Strategy'!$D$4:$D$71),))</f>
        <v>0.35</v>
      </c>
      <c r="V6179" s="3">
        <f>Dataset!$T6179*(1-Dataset!$U6179)</f>
        <v>13.78</v>
      </c>
    </row>
    <row r="6180" spans="1:22" x14ac:dyDescent="0.3">
      <c r="A6180" s="32"/>
      <c r="C6180" s="3">
        <v>6175</v>
      </c>
      <c r="D6180" s="3" t="s">
        <v>8734</v>
      </c>
      <c r="E6180" s="34">
        <v>42218</v>
      </c>
      <c r="F6180" s="34">
        <v>42224</v>
      </c>
      <c r="G6180" s="3" t="s">
        <v>46</v>
      </c>
      <c r="H6180" s="3" t="s">
        <v>1068</v>
      </c>
      <c r="I6180" s="3" t="s">
        <v>1069</v>
      </c>
      <c r="J6180" s="3" t="s">
        <v>98</v>
      </c>
      <c r="K6180" s="3" t="s">
        <v>23</v>
      </c>
      <c r="L6180" s="3" t="s">
        <v>314</v>
      </c>
      <c r="M6180" s="3" t="s">
        <v>593</v>
      </c>
      <c r="N6180" s="3">
        <v>65807</v>
      </c>
      <c r="O6180" s="3" t="s">
        <v>101</v>
      </c>
      <c r="P6180" s="3" t="s">
        <v>4279</v>
      </c>
      <c r="Q6180" s="3" t="s">
        <v>42</v>
      </c>
      <c r="R6180" s="3" t="s">
        <v>55</v>
      </c>
      <c r="S6180" s="3" t="s">
        <v>4280</v>
      </c>
      <c r="T6180" s="3">
        <v>838.38</v>
      </c>
      <c r="U6180" s="35" cm="1">
        <f t="array" ref="U6180">INDEX('Pricing Strategy'!$F$4:$F$71,MATCH(1,(Dataset!$O6180='Pricing Strategy'!$B$4:$B$71)*(Dataset!$Q6180='Pricing Strategy'!$C$4:$C$71)*(Dataset!$R6180='Pricing Strategy'!$D$4:$D$71),))</f>
        <v>0.4</v>
      </c>
      <c r="V6180" s="3">
        <f>Dataset!$T6180*(1-Dataset!$U6180)</f>
        <v>503.02799999999996</v>
      </c>
    </row>
    <row r="6181" spans="1:22" x14ac:dyDescent="0.3">
      <c r="A6181" s="32"/>
      <c r="C6181" s="3">
        <v>6176</v>
      </c>
      <c r="D6181" s="3" t="s">
        <v>8735</v>
      </c>
      <c r="E6181" s="34">
        <v>42634</v>
      </c>
      <c r="F6181" s="34">
        <v>42639</v>
      </c>
      <c r="G6181" s="3" t="s">
        <v>46</v>
      </c>
      <c r="H6181" s="3" t="s">
        <v>6177</v>
      </c>
      <c r="I6181" s="3" t="s">
        <v>6178</v>
      </c>
      <c r="J6181" s="3" t="s">
        <v>22</v>
      </c>
      <c r="K6181" s="3" t="s">
        <v>23</v>
      </c>
      <c r="L6181" s="3" t="s">
        <v>378</v>
      </c>
      <c r="M6181" s="3" t="s">
        <v>379</v>
      </c>
      <c r="N6181" s="3">
        <v>29203</v>
      </c>
      <c r="O6181" s="3" t="s">
        <v>26</v>
      </c>
      <c r="P6181" s="3" t="s">
        <v>3041</v>
      </c>
      <c r="Q6181" s="3" t="s">
        <v>28</v>
      </c>
      <c r="R6181" s="3" t="s">
        <v>32</v>
      </c>
      <c r="S6181" s="3" t="s">
        <v>3042</v>
      </c>
      <c r="T6181" s="3">
        <v>1690.04</v>
      </c>
      <c r="U6181" s="35" cm="1">
        <f t="array" ref="U6181">INDEX('Pricing Strategy'!$F$4:$F$71,MATCH(1,(Dataset!$O6181='Pricing Strategy'!$B$4:$B$71)*(Dataset!$Q6181='Pricing Strategy'!$C$4:$C$71)*(Dataset!$R6181='Pricing Strategy'!$D$4:$D$71),))</f>
        <v>0.3</v>
      </c>
      <c r="V6181" s="3">
        <f>Dataset!$T6181*(1-Dataset!$U6181)</f>
        <v>1183.0279999999998</v>
      </c>
    </row>
    <row r="6182" spans="1:22" x14ac:dyDescent="0.3">
      <c r="A6182" s="32"/>
      <c r="C6182" s="3">
        <v>6177</v>
      </c>
      <c r="D6182" s="3" t="s">
        <v>8735</v>
      </c>
      <c r="E6182" s="34">
        <v>42634</v>
      </c>
      <c r="F6182" s="34">
        <v>42639</v>
      </c>
      <c r="G6182" s="3" t="s">
        <v>46</v>
      </c>
      <c r="H6182" s="3" t="s">
        <v>6177</v>
      </c>
      <c r="I6182" s="3" t="s">
        <v>6178</v>
      </c>
      <c r="J6182" s="3" t="s">
        <v>22</v>
      </c>
      <c r="K6182" s="3" t="s">
        <v>23</v>
      </c>
      <c r="L6182" s="3" t="s">
        <v>378</v>
      </c>
      <c r="M6182" s="3" t="s">
        <v>379</v>
      </c>
      <c r="N6182" s="3">
        <v>29203</v>
      </c>
      <c r="O6182" s="3" t="s">
        <v>26</v>
      </c>
      <c r="P6182" s="3" t="s">
        <v>2242</v>
      </c>
      <c r="Q6182" s="3" t="s">
        <v>42</v>
      </c>
      <c r="R6182" s="3" t="s">
        <v>55</v>
      </c>
      <c r="S6182" s="3" t="s">
        <v>2243</v>
      </c>
      <c r="T6182" s="3">
        <v>85.96</v>
      </c>
      <c r="U6182" s="35" cm="1">
        <f t="array" ref="U6182">INDEX('Pricing Strategy'!$F$4:$F$71,MATCH(1,(Dataset!$O6182='Pricing Strategy'!$B$4:$B$71)*(Dataset!$Q6182='Pricing Strategy'!$C$4:$C$71)*(Dataset!$R6182='Pricing Strategy'!$D$4:$D$71),))</f>
        <v>0.35</v>
      </c>
      <c r="V6182" s="3">
        <f>Dataset!$T6182*(1-Dataset!$U6182)</f>
        <v>55.873999999999995</v>
      </c>
    </row>
    <row r="6183" spans="1:22" x14ac:dyDescent="0.3">
      <c r="A6183" s="32"/>
      <c r="C6183" s="3">
        <v>6178</v>
      </c>
      <c r="D6183" s="3" t="s">
        <v>8735</v>
      </c>
      <c r="E6183" s="34">
        <v>42634</v>
      </c>
      <c r="F6183" s="34">
        <v>42639</v>
      </c>
      <c r="G6183" s="3" t="s">
        <v>46</v>
      </c>
      <c r="H6183" s="3" t="s">
        <v>6177</v>
      </c>
      <c r="I6183" s="3" t="s">
        <v>6178</v>
      </c>
      <c r="J6183" s="3" t="s">
        <v>22</v>
      </c>
      <c r="K6183" s="3" t="s">
        <v>23</v>
      </c>
      <c r="L6183" s="3" t="s">
        <v>378</v>
      </c>
      <c r="M6183" s="3" t="s">
        <v>379</v>
      </c>
      <c r="N6183" s="3">
        <v>29203</v>
      </c>
      <c r="O6183" s="3" t="s">
        <v>26</v>
      </c>
      <c r="P6183" s="3" t="s">
        <v>7756</v>
      </c>
      <c r="Q6183" s="3" t="s">
        <v>42</v>
      </c>
      <c r="R6183" s="3" t="s">
        <v>169</v>
      </c>
      <c r="S6183" s="3" t="s">
        <v>7757</v>
      </c>
      <c r="T6183" s="3">
        <v>121.96</v>
      </c>
      <c r="U6183" s="35" cm="1">
        <f t="array" ref="U6183">INDEX('Pricing Strategy'!$F$4:$F$71,MATCH(1,(Dataset!$O6183='Pricing Strategy'!$B$4:$B$71)*(Dataset!$Q6183='Pricing Strategy'!$C$4:$C$71)*(Dataset!$R6183='Pricing Strategy'!$D$4:$D$71),))</f>
        <v>0.25</v>
      </c>
      <c r="V6183" s="3">
        <f>Dataset!$T6183*(1-Dataset!$U6183)</f>
        <v>91.47</v>
      </c>
    </row>
    <row r="6184" spans="1:22" x14ac:dyDescent="0.3">
      <c r="A6184" s="32"/>
      <c r="C6184" s="3">
        <v>6179</v>
      </c>
      <c r="D6184" s="3" t="s">
        <v>8735</v>
      </c>
      <c r="E6184" s="34">
        <v>42634</v>
      </c>
      <c r="F6184" s="34">
        <v>42639</v>
      </c>
      <c r="G6184" s="3" t="s">
        <v>46</v>
      </c>
      <c r="H6184" s="3" t="s">
        <v>6177</v>
      </c>
      <c r="I6184" s="3" t="s">
        <v>6178</v>
      </c>
      <c r="J6184" s="3" t="s">
        <v>22</v>
      </c>
      <c r="K6184" s="3" t="s">
        <v>23</v>
      </c>
      <c r="L6184" s="3" t="s">
        <v>378</v>
      </c>
      <c r="M6184" s="3" t="s">
        <v>379</v>
      </c>
      <c r="N6184" s="3">
        <v>29203</v>
      </c>
      <c r="O6184" s="3" t="s">
        <v>26</v>
      </c>
      <c r="P6184" s="3" t="s">
        <v>8736</v>
      </c>
      <c r="Q6184" s="3" t="s">
        <v>42</v>
      </c>
      <c r="R6184" s="3" t="s">
        <v>86</v>
      </c>
      <c r="S6184" s="3" t="s">
        <v>8737</v>
      </c>
      <c r="T6184" s="3">
        <v>23.92</v>
      </c>
      <c r="U6184" s="35" cm="1">
        <f t="array" ref="U6184">INDEX('Pricing Strategy'!$F$4:$F$71,MATCH(1,(Dataset!$O6184='Pricing Strategy'!$B$4:$B$71)*(Dataset!$Q6184='Pricing Strategy'!$C$4:$C$71)*(Dataset!$R6184='Pricing Strategy'!$D$4:$D$71),))</f>
        <v>0.25</v>
      </c>
      <c r="V6184" s="3">
        <f>Dataset!$T6184*(1-Dataset!$U6184)</f>
        <v>17.940000000000001</v>
      </c>
    </row>
    <row r="6185" spans="1:22" x14ac:dyDescent="0.3">
      <c r="A6185" s="32"/>
      <c r="C6185" s="3">
        <v>6180</v>
      </c>
      <c r="D6185" s="3" t="s">
        <v>8735</v>
      </c>
      <c r="E6185" s="34">
        <v>42634</v>
      </c>
      <c r="F6185" s="34">
        <v>42639</v>
      </c>
      <c r="G6185" s="3" t="s">
        <v>46</v>
      </c>
      <c r="H6185" s="3" t="s">
        <v>6177</v>
      </c>
      <c r="I6185" s="3" t="s">
        <v>6178</v>
      </c>
      <c r="J6185" s="3" t="s">
        <v>22</v>
      </c>
      <c r="K6185" s="3" t="s">
        <v>23</v>
      </c>
      <c r="L6185" s="3" t="s">
        <v>378</v>
      </c>
      <c r="M6185" s="3" t="s">
        <v>379</v>
      </c>
      <c r="N6185" s="3">
        <v>29203</v>
      </c>
      <c r="O6185" s="3" t="s">
        <v>26</v>
      </c>
      <c r="P6185" s="3" t="s">
        <v>3546</v>
      </c>
      <c r="Q6185" s="3" t="s">
        <v>42</v>
      </c>
      <c r="R6185" s="3" t="s">
        <v>55</v>
      </c>
      <c r="S6185" s="3" t="s">
        <v>3547</v>
      </c>
      <c r="T6185" s="3">
        <v>63.96</v>
      </c>
      <c r="U6185" s="35" cm="1">
        <f t="array" ref="U6185">INDEX('Pricing Strategy'!$F$4:$F$71,MATCH(1,(Dataset!$O6185='Pricing Strategy'!$B$4:$B$71)*(Dataset!$Q6185='Pricing Strategy'!$C$4:$C$71)*(Dataset!$R6185='Pricing Strategy'!$D$4:$D$71),))</f>
        <v>0.35</v>
      </c>
      <c r="V6185" s="3">
        <f>Dataset!$T6185*(1-Dataset!$U6185)</f>
        <v>41.574000000000005</v>
      </c>
    </row>
    <row r="6186" spans="1:22" x14ac:dyDescent="0.3">
      <c r="A6186" s="32"/>
      <c r="C6186" s="3">
        <v>6181</v>
      </c>
      <c r="D6186" s="3" t="s">
        <v>8735</v>
      </c>
      <c r="E6186" s="34">
        <v>42634</v>
      </c>
      <c r="F6186" s="34">
        <v>42639</v>
      </c>
      <c r="G6186" s="3" t="s">
        <v>46</v>
      </c>
      <c r="H6186" s="3" t="s">
        <v>6177</v>
      </c>
      <c r="I6186" s="3" t="s">
        <v>6178</v>
      </c>
      <c r="J6186" s="3" t="s">
        <v>22</v>
      </c>
      <c r="K6186" s="3" t="s">
        <v>23</v>
      </c>
      <c r="L6186" s="3" t="s">
        <v>378</v>
      </c>
      <c r="M6186" s="3" t="s">
        <v>379</v>
      </c>
      <c r="N6186" s="3">
        <v>29203</v>
      </c>
      <c r="O6186" s="3" t="s">
        <v>26</v>
      </c>
      <c r="P6186" s="3" t="s">
        <v>5653</v>
      </c>
      <c r="Q6186" s="3" t="s">
        <v>67</v>
      </c>
      <c r="R6186" s="3" t="s">
        <v>68</v>
      </c>
      <c r="S6186" s="3" t="s">
        <v>5654</v>
      </c>
      <c r="T6186" s="3">
        <v>629.95000000000005</v>
      </c>
      <c r="U6186" s="35" cm="1">
        <f t="array" ref="U6186">INDEX('Pricing Strategy'!$F$4:$F$71,MATCH(1,(Dataset!$O6186='Pricing Strategy'!$B$4:$B$71)*(Dataset!$Q6186='Pricing Strategy'!$C$4:$C$71)*(Dataset!$R6186='Pricing Strategy'!$D$4:$D$71),))</f>
        <v>0.25</v>
      </c>
      <c r="V6186" s="3">
        <f>Dataset!$T6186*(1-Dataset!$U6186)</f>
        <v>472.46250000000003</v>
      </c>
    </row>
    <row r="6187" spans="1:22" x14ac:dyDescent="0.3">
      <c r="A6187" s="32"/>
      <c r="C6187" s="3">
        <v>6182</v>
      </c>
      <c r="D6187" s="3" t="s">
        <v>8735</v>
      </c>
      <c r="E6187" s="34">
        <v>42634</v>
      </c>
      <c r="F6187" s="34">
        <v>42639</v>
      </c>
      <c r="G6187" s="3" t="s">
        <v>46</v>
      </c>
      <c r="H6187" s="3" t="s">
        <v>6177</v>
      </c>
      <c r="I6187" s="3" t="s">
        <v>6178</v>
      </c>
      <c r="J6187" s="3" t="s">
        <v>22</v>
      </c>
      <c r="K6187" s="3" t="s">
        <v>23</v>
      </c>
      <c r="L6187" s="3" t="s">
        <v>378</v>
      </c>
      <c r="M6187" s="3" t="s">
        <v>379</v>
      </c>
      <c r="N6187" s="3">
        <v>29203</v>
      </c>
      <c r="O6187" s="3" t="s">
        <v>26</v>
      </c>
      <c r="P6187" s="3" t="s">
        <v>2051</v>
      </c>
      <c r="Q6187" s="3" t="s">
        <v>67</v>
      </c>
      <c r="R6187" s="3" t="s">
        <v>68</v>
      </c>
      <c r="S6187" s="3" t="s">
        <v>2052</v>
      </c>
      <c r="T6187" s="3">
        <v>113.73</v>
      </c>
      <c r="U6187" s="35" cm="1">
        <f t="array" ref="U6187">INDEX('Pricing Strategy'!$F$4:$F$71,MATCH(1,(Dataset!$O6187='Pricing Strategy'!$B$4:$B$71)*(Dataset!$Q6187='Pricing Strategy'!$C$4:$C$71)*(Dataset!$R6187='Pricing Strategy'!$D$4:$D$71),))</f>
        <v>0.25</v>
      </c>
      <c r="V6187" s="3">
        <f>Dataset!$T6187*(1-Dataset!$U6187)</f>
        <v>85.297499999999999</v>
      </c>
    </row>
    <row r="6188" spans="1:22" x14ac:dyDescent="0.3">
      <c r="A6188" s="32"/>
      <c r="C6188" s="3">
        <v>6183</v>
      </c>
      <c r="D6188" s="3" t="s">
        <v>8735</v>
      </c>
      <c r="E6188" s="34">
        <v>42634</v>
      </c>
      <c r="F6188" s="34">
        <v>42639</v>
      </c>
      <c r="G6188" s="3" t="s">
        <v>46</v>
      </c>
      <c r="H6188" s="3" t="s">
        <v>6177</v>
      </c>
      <c r="I6188" s="3" t="s">
        <v>6178</v>
      </c>
      <c r="J6188" s="3" t="s">
        <v>22</v>
      </c>
      <c r="K6188" s="3" t="s">
        <v>23</v>
      </c>
      <c r="L6188" s="3" t="s">
        <v>378</v>
      </c>
      <c r="M6188" s="3" t="s">
        <v>379</v>
      </c>
      <c r="N6188" s="3">
        <v>29203</v>
      </c>
      <c r="O6188" s="3" t="s">
        <v>26</v>
      </c>
      <c r="P6188" s="3" t="s">
        <v>1373</v>
      </c>
      <c r="Q6188" s="3" t="s">
        <v>42</v>
      </c>
      <c r="R6188" s="3" t="s">
        <v>71</v>
      </c>
      <c r="S6188" s="3" t="s">
        <v>1374</v>
      </c>
      <c r="T6188" s="3">
        <v>14.6</v>
      </c>
      <c r="U6188" s="35" cm="1">
        <f t="array" ref="U6188">INDEX('Pricing Strategy'!$F$4:$F$71,MATCH(1,(Dataset!$O6188='Pricing Strategy'!$B$4:$B$71)*(Dataset!$Q6188='Pricing Strategy'!$C$4:$C$71)*(Dataset!$R6188='Pricing Strategy'!$D$4:$D$71),))</f>
        <v>0.25</v>
      </c>
      <c r="V6188" s="3">
        <f>Dataset!$T6188*(1-Dataset!$U6188)</f>
        <v>10.95</v>
      </c>
    </row>
    <row r="6189" spans="1:22" x14ac:dyDescent="0.3">
      <c r="A6189" s="32"/>
      <c r="C6189" s="3">
        <v>6184</v>
      </c>
      <c r="D6189" s="3" t="s">
        <v>8735</v>
      </c>
      <c r="E6189" s="34">
        <v>42634</v>
      </c>
      <c r="F6189" s="34">
        <v>42639</v>
      </c>
      <c r="G6189" s="3" t="s">
        <v>46</v>
      </c>
      <c r="H6189" s="3" t="s">
        <v>6177</v>
      </c>
      <c r="I6189" s="3" t="s">
        <v>6178</v>
      </c>
      <c r="J6189" s="3" t="s">
        <v>22</v>
      </c>
      <c r="K6189" s="3" t="s">
        <v>23</v>
      </c>
      <c r="L6189" s="3" t="s">
        <v>378</v>
      </c>
      <c r="M6189" s="3" t="s">
        <v>379</v>
      </c>
      <c r="N6189" s="3">
        <v>29203</v>
      </c>
      <c r="O6189" s="3" t="s">
        <v>26</v>
      </c>
      <c r="P6189" s="3" t="s">
        <v>111</v>
      </c>
      <c r="Q6189" s="3" t="s">
        <v>42</v>
      </c>
      <c r="R6189" s="3" t="s">
        <v>55</v>
      </c>
      <c r="S6189" s="3" t="s">
        <v>112</v>
      </c>
      <c r="T6189" s="3">
        <v>887.84</v>
      </c>
      <c r="U6189" s="35" cm="1">
        <f t="array" ref="U6189">INDEX('Pricing Strategy'!$F$4:$F$71,MATCH(1,(Dataset!$O6189='Pricing Strategy'!$B$4:$B$71)*(Dataset!$Q6189='Pricing Strategy'!$C$4:$C$71)*(Dataset!$R6189='Pricing Strategy'!$D$4:$D$71),))</f>
        <v>0.35</v>
      </c>
      <c r="V6189" s="3">
        <f>Dataset!$T6189*(1-Dataset!$U6189)</f>
        <v>577.096</v>
      </c>
    </row>
    <row r="6190" spans="1:22" x14ac:dyDescent="0.3">
      <c r="A6190" s="32"/>
      <c r="C6190" s="3">
        <v>6185</v>
      </c>
      <c r="D6190" s="3" t="s">
        <v>8738</v>
      </c>
      <c r="E6190" s="34">
        <v>43080</v>
      </c>
      <c r="F6190" s="34">
        <v>43082</v>
      </c>
      <c r="G6190" s="3" t="s">
        <v>184</v>
      </c>
      <c r="H6190" s="3" t="s">
        <v>4106</v>
      </c>
      <c r="I6190" s="3" t="s">
        <v>4107</v>
      </c>
      <c r="J6190" s="3" t="s">
        <v>98</v>
      </c>
      <c r="K6190" s="3" t="s">
        <v>23</v>
      </c>
      <c r="L6190" s="3" t="s">
        <v>415</v>
      </c>
      <c r="M6190" s="3" t="s">
        <v>416</v>
      </c>
      <c r="N6190" s="3">
        <v>97206</v>
      </c>
      <c r="O6190" s="3" t="s">
        <v>40</v>
      </c>
      <c r="P6190" s="3" t="s">
        <v>199</v>
      </c>
      <c r="Q6190" s="3" t="s">
        <v>28</v>
      </c>
      <c r="R6190" s="3" t="s">
        <v>32</v>
      </c>
      <c r="S6190" s="3" t="s">
        <v>200</v>
      </c>
      <c r="T6190" s="3">
        <v>403.92</v>
      </c>
      <c r="U6190" s="35" cm="1">
        <f t="array" ref="U6190">INDEX('Pricing Strategy'!$F$4:$F$71,MATCH(1,(Dataset!$O6190='Pricing Strategy'!$B$4:$B$71)*(Dataset!$Q6190='Pricing Strategy'!$C$4:$C$71)*(Dataset!$R6190='Pricing Strategy'!$D$4:$D$71),))</f>
        <v>0.45</v>
      </c>
      <c r="V6190" s="3">
        <f>Dataset!$T6190*(1-Dataset!$U6190)</f>
        <v>222.15600000000003</v>
      </c>
    </row>
    <row r="6191" spans="1:22" x14ac:dyDescent="0.3">
      <c r="A6191" s="32"/>
      <c r="C6191" s="3">
        <v>6186</v>
      </c>
      <c r="D6191" s="3" t="s">
        <v>8739</v>
      </c>
      <c r="E6191" s="34">
        <v>42589</v>
      </c>
      <c r="F6191" s="34">
        <v>42594</v>
      </c>
      <c r="G6191" s="3" t="s">
        <v>46</v>
      </c>
      <c r="H6191" s="3" t="s">
        <v>5286</v>
      </c>
      <c r="I6191" s="3" t="s">
        <v>5287</v>
      </c>
      <c r="J6191" s="3" t="s">
        <v>22</v>
      </c>
      <c r="K6191" s="3" t="s">
        <v>23</v>
      </c>
      <c r="L6191" s="3" t="s">
        <v>142</v>
      </c>
      <c r="M6191" s="3" t="s">
        <v>143</v>
      </c>
      <c r="N6191" s="3">
        <v>19120</v>
      </c>
      <c r="O6191" s="3" t="s">
        <v>144</v>
      </c>
      <c r="P6191" s="3" t="s">
        <v>3211</v>
      </c>
      <c r="Q6191" s="3" t="s">
        <v>42</v>
      </c>
      <c r="R6191" s="3" t="s">
        <v>64</v>
      </c>
      <c r="S6191" s="3" t="s">
        <v>3212</v>
      </c>
      <c r="T6191" s="3">
        <v>106.8</v>
      </c>
      <c r="U6191" s="35" cm="1">
        <f t="array" ref="U6191">INDEX('Pricing Strategy'!$F$4:$F$71,MATCH(1,(Dataset!$O6191='Pricing Strategy'!$B$4:$B$71)*(Dataset!$Q6191='Pricing Strategy'!$C$4:$C$71)*(Dataset!$R6191='Pricing Strategy'!$D$4:$D$71),))</f>
        <v>0.45</v>
      </c>
      <c r="V6191" s="3">
        <f>Dataset!$T6191*(1-Dataset!$U6191)</f>
        <v>58.74</v>
      </c>
    </row>
    <row r="6192" spans="1:22" x14ac:dyDescent="0.3">
      <c r="A6192" s="32"/>
      <c r="C6192" s="3">
        <v>6187</v>
      </c>
      <c r="D6192" s="3" t="s">
        <v>8740</v>
      </c>
      <c r="E6192" s="34">
        <v>42689</v>
      </c>
      <c r="F6192" s="34">
        <v>42691</v>
      </c>
      <c r="G6192" s="3" t="s">
        <v>184</v>
      </c>
      <c r="H6192" s="3" t="s">
        <v>1623</v>
      </c>
      <c r="I6192" s="3" t="s">
        <v>1624</v>
      </c>
      <c r="J6192" s="3" t="s">
        <v>37</v>
      </c>
      <c r="K6192" s="3" t="s">
        <v>23</v>
      </c>
      <c r="L6192" s="3" t="s">
        <v>262</v>
      </c>
      <c r="M6192" s="3" t="s">
        <v>263</v>
      </c>
      <c r="N6192" s="3">
        <v>10035</v>
      </c>
      <c r="O6192" s="3" t="s">
        <v>144</v>
      </c>
      <c r="P6192" s="3" t="s">
        <v>1546</v>
      </c>
      <c r="Q6192" s="3" t="s">
        <v>42</v>
      </c>
      <c r="R6192" s="3" t="s">
        <v>55</v>
      </c>
      <c r="S6192" s="3" t="s">
        <v>1547</v>
      </c>
      <c r="T6192" s="3">
        <v>70.95</v>
      </c>
      <c r="U6192" s="35" cm="1">
        <f t="array" ref="U6192">INDEX('Pricing Strategy'!$F$4:$F$71,MATCH(1,(Dataset!$O6192='Pricing Strategy'!$B$4:$B$71)*(Dataset!$Q6192='Pricing Strategy'!$C$4:$C$71)*(Dataset!$R6192='Pricing Strategy'!$D$4:$D$71),))</f>
        <v>0.5</v>
      </c>
      <c r="V6192" s="3">
        <f>Dataset!$T6192*(1-Dataset!$U6192)</f>
        <v>35.475000000000001</v>
      </c>
    </row>
    <row r="6193" spans="1:22" x14ac:dyDescent="0.3">
      <c r="A6193" s="32"/>
      <c r="C6193" s="3">
        <v>6188</v>
      </c>
      <c r="D6193" s="3" t="s">
        <v>8740</v>
      </c>
      <c r="E6193" s="34">
        <v>42689</v>
      </c>
      <c r="F6193" s="34">
        <v>42691</v>
      </c>
      <c r="G6193" s="3" t="s">
        <v>184</v>
      </c>
      <c r="H6193" s="3" t="s">
        <v>1623</v>
      </c>
      <c r="I6193" s="3" t="s">
        <v>1624</v>
      </c>
      <c r="J6193" s="3" t="s">
        <v>37</v>
      </c>
      <c r="K6193" s="3" t="s">
        <v>23</v>
      </c>
      <c r="L6193" s="3" t="s">
        <v>262</v>
      </c>
      <c r="M6193" s="3" t="s">
        <v>263</v>
      </c>
      <c r="N6193" s="3">
        <v>10035</v>
      </c>
      <c r="O6193" s="3" t="s">
        <v>144</v>
      </c>
      <c r="P6193" s="3" t="s">
        <v>5521</v>
      </c>
      <c r="Q6193" s="3" t="s">
        <v>42</v>
      </c>
      <c r="R6193" s="3" t="s">
        <v>71</v>
      </c>
      <c r="S6193" s="3" t="s">
        <v>5522</v>
      </c>
      <c r="T6193" s="3">
        <v>34.944000000000003</v>
      </c>
      <c r="U6193" s="35" cm="1">
        <f t="array" ref="U6193">INDEX('Pricing Strategy'!$F$4:$F$71,MATCH(1,(Dataset!$O6193='Pricing Strategy'!$B$4:$B$71)*(Dataset!$Q6193='Pricing Strategy'!$C$4:$C$71)*(Dataset!$R6193='Pricing Strategy'!$D$4:$D$71),))</f>
        <v>0.4</v>
      </c>
      <c r="V6193" s="3">
        <f>Dataset!$T6193*(1-Dataset!$U6193)</f>
        <v>20.9664</v>
      </c>
    </row>
    <row r="6194" spans="1:22" x14ac:dyDescent="0.3">
      <c r="A6194" s="32"/>
      <c r="C6194" s="3">
        <v>6189</v>
      </c>
      <c r="D6194" s="3" t="s">
        <v>8740</v>
      </c>
      <c r="E6194" s="34">
        <v>42689</v>
      </c>
      <c r="F6194" s="34">
        <v>42691</v>
      </c>
      <c r="G6194" s="3" t="s">
        <v>184</v>
      </c>
      <c r="H6194" s="3" t="s">
        <v>1623</v>
      </c>
      <c r="I6194" s="3" t="s">
        <v>1624</v>
      </c>
      <c r="J6194" s="3" t="s">
        <v>37</v>
      </c>
      <c r="K6194" s="3" t="s">
        <v>23</v>
      </c>
      <c r="L6194" s="3" t="s">
        <v>262</v>
      </c>
      <c r="M6194" s="3" t="s">
        <v>263</v>
      </c>
      <c r="N6194" s="3">
        <v>10035</v>
      </c>
      <c r="O6194" s="3" t="s">
        <v>144</v>
      </c>
      <c r="P6194" s="3" t="s">
        <v>4138</v>
      </c>
      <c r="Q6194" s="3" t="s">
        <v>42</v>
      </c>
      <c r="R6194" s="3" t="s">
        <v>64</v>
      </c>
      <c r="S6194" s="3" t="s">
        <v>4139</v>
      </c>
      <c r="T6194" s="3">
        <v>119.04</v>
      </c>
      <c r="U6194" s="35" cm="1">
        <f t="array" ref="U6194">INDEX('Pricing Strategy'!$F$4:$F$71,MATCH(1,(Dataset!$O6194='Pricing Strategy'!$B$4:$B$71)*(Dataset!$Q6194='Pricing Strategy'!$C$4:$C$71)*(Dataset!$R6194='Pricing Strategy'!$D$4:$D$71),))</f>
        <v>0.45</v>
      </c>
      <c r="V6194" s="3">
        <f>Dataset!$T6194*(1-Dataset!$U6194)</f>
        <v>65.472000000000008</v>
      </c>
    </row>
    <row r="6195" spans="1:22" x14ac:dyDescent="0.3">
      <c r="A6195" s="32"/>
      <c r="C6195" s="3">
        <v>6190</v>
      </c>
      <c r="D6195" s="3" t="s">
        <v>8741</v>
      </c>
      <c r="E6195" s="34">
        <v>43194</v>
      </c>
      <c r="F6195" s="34">
        <v>43198</v>
      </c>
      <c r="G6195" s="3" t="s">
        <v>46</v>
      </c>
      <c r="H6195" s="3" t="s">
        <v>4899</v>
      </c>
      <c r="I6195" s="3" t="s">
        <v>4900</v>
      </c>
      <c r="J6195" s="3" t="s">
        <v>22</v>
      </c>
      <c r="K6195" s="3" t="s">
        <v>23</v>
      </c>
      <c r="L6195" s="3" t="s">
        <v>8742</v>
      </c>
      <c r="M6195" s="3" t="s">
        <v>207</v>
      </c>
      <c r="N6195" s="3">
        <v>60016</v>
      </c>
      <c r="O6195" s="3" t="s">
        <v>101</v>
      </c>
      <c r="P6195" s="3" t="s">
        <v>4782</v>
      </c>
      <c r="Q6195" s="3" t="s">
        <v>67</v>
      </c>
      <c r="R6195" s="3" t="s">
        <v>68</v>
      </c>
      <c r="S6195" s="3" t="s">
        <v>4783</v>
      </c>
      <c r="T6195" s="3">
        <v>383.84</v>
      </c>
      <c r="U6195" s="35" cm="1">
        <f t="array" ref="U6195">INDEX('Pricing Strategy'!$F$4:$F$71,MATCH(1,(Dataset!$O6195='Pricing Strategy'!$B$4:$B$71)*(Dataset!$Q6195='Pricing Strategy'!$C$4:$C$71)*(Dataset!$R6195='Pricing Strategy'!$D$4:$D$71),))</f>
        <v>0.3</v>
      </c>
      <c r="V6195" s="3">
        <f>Dataset!$T6195*(1-Dataset!$U6195)</f>
        <v>268.68799999999999</v>
      </c>
    </row>
    <row r="6196" spans="1:22" x14ac:dyDescent="0.3">
      <c r="A6196" s="32"/>
      <c r="C6196" s="3">
        <v>6191</v>
      </c>
      <c r="D6196" s="3" t="s">
        <v>8743</v>
      </c>
      <c r="E6196" s="34">
        <v>43093</v>
      </c>
      <c r="F6196" s="34">
        <v>43097</v>
      </c>
      <c r="G6196" s="3" t="s">
        <v>46</v>
      </c>
      <c r="H6196" s="3" t="s">
        <v>2829</v>
      </c>
      <c r="I6196" s="3" t="s">
        <v>2830</v>
      </c>
      <c r="J6196" s="3" t="s">
        <v>22</v>
      </c>
      <c r="K6196" s="3" t="s">
        <v>23</v>
      </c>
      <c r="L6196" s="3" t="s">
        <v>262</v>
      </c>
      <c r="M6196" s="3" t="s">
        <v>263</v>
      </c>
      <c r="N6196" s="3">
        <v>10035</v>
      </c>
      <c r="O6196" s="3" t="s">
        <v>144</v>
      </c>
      <c r="P6196" s="3" t="s">
        <v>8244</v>
      </c>
      <c r="Q6196" s="3" t="s">
        <v>28</v>
      </c>
      <c r="R6196" s="3" t="s">
        <v>61</v>
      </c>
      <c r="S6196" s="3" t="s">
        <v>8245</v>
      </c>
      <c r="T6196" s="3">
        <v>799.56</v>
      </c>
      <c r="U6196" s="35" cm="1">
        <f t="array" ref="U6196">INDEX('Pricing Strategy'!$F$4:$F$71,MATCH(1,(Dataset!$O6196='Pricing Strategy'!$B$4:$B$71)*(Dataset!$Q6196='Pricing Strategy'!$C$4:$C$71)*(Dataset!$R6196='Pricing Strategy'!$D$4:$D$71),))</f>
        <v>0.4</v>
      </c>
      <c r="V6196" s="3">
        <f>Dataset!$T6196*(1-Dataset!$U6196)</f>
        <v>479.73599999999993</v>
      </c>
    </row>
    <row r="6197" spans="1:22" x14ac:dyDescent="0.3">
      <c r="A6197" s="32"/>
      <c r="C6197" s="3">
        <v>6192</v>
      </c>
      <c r="D6197" s="3" t="s">
        <v>8744</v>
      </c>
      <c r="E6197" s="34">
        <v>43447</v>
      </c>
      <c r="F6197" s="34">
        <v>43447</v>
      </c>
      <c r="G6197" s="3" t="s">
        <v>1290</v>
      </c>
      <c r="H6197" s="3" t="s">
        <v>5250</v>
      </c>
      <c r="I6197" s="3" t="s">
        <v>5251</v>
      </c>
      <c r="J6197" s="3" t="s">
        <v>22</v>
      </c>
      <c r="K6197" s="3" t="s">
        <v>23</v>
      </c>
      <c r="L6197" s="3" t="s">
        <v>91</v>
      </c>
      <c r="M6197" s="3" t="s">
        <v>92</v>
      </c>
      <c r="N6197" s="3">
        <v>98103</v>
      </c>
      <c r="O6197" s="3" t="s">
        <v>40</v>
      </c>
      <c r="P6197" s="3" t="s">
        <v>1826</v>
      </c>
      <c r="Q6197" s="3" t="s">
        <v>42</v>
      </c>
      <c r="R6197" s="3" t="s">
        <v>55</v>
      </c>
      <c r="S6197" s="3" t="s">
        <v>1827</v>
      </c>
      <c r="T6197" s="3">
        <v>31.44</v>
      </c>
      <c r="U6197" s="35" cm="1">
        <f t="array" ref="U6197">INDEX('Pricing Strategy'!$F$4:$F$71,MATCH(1,(Dataset!$O6197='Pricing Strategy'!$B$4:$B$71)*(Dataset!$Q6197='Pricing Strategy'!$C$4:$C$71)*(Dataset!$R6197='Pricing Strategy'!$D$4:$D$71),))</f>
        <v>0.5</v>
      </c>
      <c r="V6197" s="3">
        <f>Dataset!$T6197*(1-Dataset!$U6197)</f>
        <v>15.72</v>
      </c>
    </row>
    <row r="6198" spans="1:22" x14ac:dyDescent="0.3">
      <c r="A6198" s="32"/>
      <c r="C6198" s="3">
        <v>6193</v>
      </c>
      <c r="D6198" s="3" t="s">
        <v>8745</v>
      </c>
      <c r="E6198" s="34">
        <v>43456</v>
      </c>
      <c r="F6198" s="34">
        <v>43460</v>
      </c>
      <c r="G6198" s="3" t="s">
        <v>46</v>
      </c>
      <c r="H6198" s="3" t="s">
        <v>7443</v>
      </c>
      <c r="I6198" s="3" t="s">
        <v>7444</v>
      </c>
      <c r="J6198" s="3" t="s">
        <v>22</v>
      </c>
      <c r="K6198" s="3" t="s">
        <v>23</v>
      </c>
      <c r="L6198" s="3" t="s">
        <v>180</v>
      </c>
      <c r="M6198" s="3" t="s">
        <v>100</v>
      </c>
      <c r="N6198" s="3">
        <v>77095</v>
      </c>
      <c r="O6198" s="3" t="s">
        <v>101</v>
      </c>
      <c r="P6198" s="3" t="s">
        <v>2783</v>
      </c>
      <c r="Q6198" s="3" t="s">
        <v>42</v>
      </c>
      <c r="R6198" s="3" t="s">
        <v>86</v>
      </c>
      <c r="S6198" s="3" t="s">
        <v>2784</v>
      </c>
      <c r="T6198" s="3">
        <v>25.92</v>
      </c>
      <c r="U6198" s="35" cm="1">
        <f t="array" ref="U6198">INDEX('Pricing Strategy'!$F$4:$F$71,MATCH(1,(Dataset!$O6198='Pricing Strategy'!$B$4:$B$71)*(Dataset!$Q6198='Pricing Strategy'!$C$4:$C$71)*(Dataset!$R6198='Pricing Strategy'!$D$4:$D$71),))</f>
        <v>0.3</v>
      </c>
      <c r="V6198" s="3">
        <f>Dataset!$T6198*(1-Dataset!$U6198)</f>
        <v>18.143999999999998</v>
      </c>
    </row>
    <row r="6199" spans="1:22" x14ac:dyDescent="0.3">
      <c r="A6199" s="32"/>
      <c r="C6199" s="3">
        <v>6194</v>
      </c>
      <c r="D6199" s="3" t="s">
        <v>8745</v>
      </c>
      <c r="E6199" s="34">
        <v>43456</v>
      </c>
      <c r="F6199" s="34">
        <v>43460</v>
      </c>
      <c r="G6199" s="3" t="s">
        <v>46</v>
      </c>
      <c r="H6199" s="3" t="s">
        <v>7443</v>
      </c>
      <c r="I6199" s="3" t="s">
        <v>7444</v>
      </c>
      <c r="J6199" s="3" t="s">
        <v>22</v>
      </c>
      <c r="K6199" s="3" t="s">
        <v>23</v>
      </c>
      <c r="L6199" s="3" t="s">
        <v>180</v>
      </c>
      <c r="M6199" s="3" t="s">
        <v>100</v>
      </c>
      <c r="N6199" s="3">
        <v>77095</v>
      </c>
      <c r="O6199" s="3" t="s">
        <v>101</v>
      </c>
      <c r="P6199" s="3" t="s">
        <v>3349</v>
      </c>
      <c r="Q6199" s="3" t="s">
        <v>42</v>
      </c>
      <c r="R6199" s="3" t="s">
        <v>71</v>
      </c>
      <c r="S6199" s="3" t="s">
        <v>3350</v>
      </c>
      <c r="T6199" s="3">
        <v>6.33</v>
      </c>
      <c r="U6199" s="35" cm="1">
        <f t="array" ref="U6199">INDEX('Pricing Strategy'!$F$4:$F$71,MATCH(1,(Dataset!$O6199='Pricing Strategy'!$B$4:$B$71)*(Dataset!$Q6199='Pricing Strategy'!$C$4:$C$71)*(Dataset!$R6199='Pricing Strategy'!$D$4:$D$71),))</f>
        <v>0.3</v>
      </c>
      <c r="V6199" s="3">
        <f>Dataset!$T6199*(1-Dataset!$U6199)</f>
        <v>4.431</v>
      </c>
    </row>
    <row r="6200" spans="1:22" x14ac:dyDescent="0.3">
      <c r="A6200" s="32"/>
      <c r="C6200" s="3">
        <v>6195</v>
      </c>
      <c r="D6200" s="3" t="s">
        <v>8745</v>
      </c>
      <c r="E6200" s="34">
        <v>43456</v>
      </c>
      <c r="F6200" s="34">
        <v>43460</v>
      </c>
      <c r="G6200" s="3" t="s">
        <v>46</v>
      </c>
      <c r="H6200" s="3" t="s">
        <v>7443</v>
      </c>
      <c r="I6200" s="3" t="s">
        <v>7444</v>
      </c>
      <c r="J6200" s="3" t="s">
        <v>22</v>
      </c>
      <c r="K6200" s="3" t="s">
        <v>23</v>
      </c>
      <c r="L6200" s="3" t="s">
        <v>180</v>
      </c>
      <c r="M6200" s="3" t="s">
        <v>100</v>
      </c>
      <c r="N6200" s="3">
        <v>77095</v>
      </c>
      <c r="O6200" s="3" t="s">
        <v>101</v>
      </c>
      <c r="P6200" s="3" t="s">
        <v>2501</v>
      </c>
      <c r="Q6200" s="3" t="s">
        <v>42</v>
      </c>
      <c r="R6200" s="3" t="s">
        <v>86</v>
      </c>
      <c r="S6200" s="3" t="s">
        <v>2502</v>
      </c>
      <c r="T6200" s="3">
        <v>75.88</v>
      </c>
      <c r="U6200" s="35" cm="1">
        <f t="array" ref="U6200">INDEX('Pricing Strategy'!$F$4:$F$71,MATCH(1,(Dataset!$O6200='Pricing Strategy'!$B$4:$B$71)*(Dataset!$Q6200='Pricing Strategy'!$C$4:$C$71)*(Dataset!$R6200='Pricing Strategy'!$D$4:$D$71),))</f>
        <v>0.3</v>
      </c>
      <c r="V6200" s="3">
        <f>Dataset!$T6200*(1-Dataset!$U6200)</f>
        <v>53.115999999999993</v>
      </c>
    </row>
    <row r="6201" spans="1:22" x14ac:dyDescent="0.3">
      <c r="A6201" s="32"/>
      <c r="C6201" s="3">
        <v>6196</v>
      </c>
      <c r="D6201" s="3" t="s">
        <v>8746</v>
      </c>
      <c r="E6201" s="34">
        <v>43394</v>
      </c>
      <c r="F6201" s="34">
        <v>43401</v>
      </c>
      <c r="G6201" s="3" t="s">
        <v>46</v>
      </c>
      <c r="H6201" s="3" t="s">
        <v>3155</v>
      </c>
      <c r="I6201" s="3" t="s">
        <v>3156</v>
      </c>
      <c r="J6201" s="3" t="s">
        <v>22</v>
      </c>
      <c r="K6201" s="3" t="s">
        <v>23</v>
      </c>
      <c r="L6201" s="3" t="s">
        <v>142</v>
      </c>
      <c r="M6201" s="3" t="s">
        <v>143</v>
      </c>
      <c r="N6201" s="3">
        <v>19143</v>
      </c>
      <c r="O6201" s="3" t="s">
        <v>144</v>
      </c>
      <c r="P6201" s="3" t="s">
        <v>3506</v>
      </c>
      <c r="Q6201" s="3" t="s">
        <v>67</v>
      </c>
      <c r="R6201" s="3" t="s">
        <v>68</v>
      </c>
      <c r="S6201" s="3" t="s">
        <v>3507</v>
      </c>
      <c r="T6201" s="3">
        <v>329.988</v>
      </c>
      <c r="U6201" s="35" cm="1">
        <f t="array" ref="U6201">INDEX('Pricing Strategy'!$F$4:$F$71,MATCH(1,(Dataset!$O6201='Pricing Strategy'!$B$4:$B$71)*(Dataset!$Q6201='Pricing Strategy'!$C$4:$C$71)*(Dataset!$R6201='Pricing Strategy'!$D$4:$D$71),))</f>
        <v>0.4</v>
      </c>
      <c r="V6201" s="3">
        <f>Dataset!$T6201*(1-Dataset!$U6201)</f>
        <v>197.99279999999999</v>
      </c>
    </row>
    <row r="6202" spans="1:22" x14ac:dyDescent="0.3">
      <c r="A6202" s="32"/>
      <c r="C6202" s="3">
        <v>6197</v>
      </c>
      <c r="D6202" s="3" t="s">
        <v>8746</v>
      </c>
      <c r="E6202" s="34">
        <v>43394</v>
      </c>
      <c r="F6202" s="34">
        <v>43401</v>
      </c>
      <c r="G6202" s="3" t="s">
        <v>46</v>
      </c>
      <c r="H6202" s="3" t="s">
        <v>3155</v>
      </c>
      <c r="I6202" s="3" t="s">
        <v>3156</v>
      </c>
      <c r="J6202" s="3" t="s">
        <v>22</v>
      </c>
      <c r="K6202" s="3" t="s">
        <v>23</v>
      </c>
      <c r="L6202" s="3" t="s">
        <v>142</v>
      </c>
      <c r="M6202" s="3" t="s">
        <v>143</v>
      </c>
      <c r="N6202" s="3">
        <v>19143</v>
      </c>
      <c r="O6202" s="3" t="s">
        <v>144</v>
      </c>
      <c r="P6202" s="3" t="s">
        <v>4254</v>
      </c>
      <c r="Q6202" s="3" t="s">
        <v>42</v>
      </c>
      <c r="R6202" s="3" t="s">
        <v>55</v>
      </c>
      <c r="S6202" s="3" t="s">
        <v>4255</v>
      </c>
      <c r="T6202" s="3">
        <v>71.376000000000005</v>
      </c>
      <c r="U6202" s="35" cm="1">
        <f t="array" ref="U6202">INDEX('Pricing Strategy'!$F$4:$F$71,MATCH(1,(Dataset!$O6202='Pricing Strategy'!$B$4:$B$71)*(Dataset!$Q6202='Pricing Strategy'!$C$4:$C$71)*(Dataset!$R6202='Pricing Strategy'!$D$4:$D$71),))</f>
        <v>0.5</v>
      </c>
      <c r="V6202" s="3">
        <f>Dataset!$T6202*(1-Dataset!$U6202)</f>
        <v>35.688000000000002</v>
      </c>
    </row>
    <row r="6203" spans="1:22" x14ac:dyDescent="0.3">
      <c r="A6203" s="32"/>
      <c r="C6203" s="3">
        <v>6198</v>
      </c>
      <c r="D6203" s="3" t="s">
        <v>8747</v>
      </c>
      <c r="E6203" s="34">
        <v>42687</v>
      </c>
      <c r="F6203" s="34">
        <v>42691</v>
      </c>
      <c r="G6203" s="3" t="s">
        <v>46</v>
      </c>
      <c r="H6203" s="3" t="s">
        <v>1330</v>
      </c>
      <c r="I6203" s="3" t="s">
        <v>1331</v>
      </c>
      <c r="J6203" s="3" t="s">
        <v>22</v>
      </c>
      <c r="K6203" s="3" t="s">
        <v>23</v>
      </c>
      <c r="L6203" s="3" t="s">
        <v>493</v>
      </c>
      <c r="M6203" s="3" t="s">
        <v>250</v>
      </c>
      <c r="N6203" s="3">
        <v>47201</v>
      </c>
      <c r="O6203" s="3" t="s">
        <v>101</v>
      </c>
      <c r="P6203" s="3" t="s">
        <v>5533</v>
      </c>
      <c r="Q6203" s="3" t="s">
        <v>42</v>
      </c>
      <c r="R6203" s="3" t="s">
        <v>86</v>
      </c>
      <c r="S6203" s="3" t="s">
        <v>5534</v>
      </c>
      <c r="T6203" s="3">
        <v>63.77</v>
      </c>
      <c r="U6203" s="35" cm="1">
        <f t="array" ref="U6203">INDEX('Pricing Strategy'!$F$4:$F$71,MATCH(1,(Dataset!$O6203='Pricing Strategy'!$B$4:$B$71)*(Dataset!$Q6203='Pricing Strategy'!$C$4:$C$71)*(Dataset!$R6203='Pricing Strategy'!$D$4:$D$71),))</f>
        <v>0.3</v>
      </c>
      <c r="V6203" s="3">
        <f>Dataset!$T6203*(1-Dataset!$U6203)</f>
        <v>44.639000000000003</v>
      </c>
    </row>
    <row r="6204" spans="1:22" x14ac:dyDescent="0.3">
      <c r="A6204" s="32"/>
      <c r="C6204" s="3">
        <v>6199</v>
      </c>
      <c r="D6204" s="3" t="s">
        <v>8747</v>
      </c>
      <c r="E6204" s="34">
        <v>42687</v>
      </c>
      <c r="F6204" s="34">
        <v>42691</v>
      </c>
      <c r="G6204" s="3" t="s">
        <v>46</v>
      </c>
      <c r="H6204" s="3" t="s">
        <v>1330</v>
      </c>
      <c r="I6204" s="3" t="s">
        <v>1331</v>
      </c>
      <c r="J6204" s="3" t="s">
        <v>22</v>
      </c>
      <c r="K6204" s="3" t="s">
        <v>23</v>
      </c>
      <c r="L6204" s="3" t="s">
        <v>493</v>
      </c>
      <c r="M6204" s="3" t="s">
        <v>250</v>
      </c>
      <c r="N6204" s="3">
        <v>47201</v>
      </c>
      <c r="O6204" s="3" t="s">
        <v>101</v>
      </c>
      <c r="P6204" s="3" t="s">
        <v>5080</v>
      </c>
      <c r="Q6204" s="3" t="s">
        <v>67</v>
      </c>
      <c r="R6204" s="3" t="s">
        <v>68</v>
      </c>
      <c r="S6204" s="3" t="s">
        <v>5081</v>
      </c>
      <c r="T6204" s="3">
        <v>50.97</v>
      </c>
      <c r="U6204" s="35" cm="1">
        <f t="array" ref="U6204">INDEX('Pricing Strategy'!$F$4:$F$71,MATCH(1,(Dataset!$O6204='Pricing Strategy'!$B$4:$B$71)*(Dataset!$Q6204='Pricing Strategy'!$C$4:$C$71)*(Dataset!$R6204='Pricing Strategy'!$D$4:$D$71),))</f>
        <v>0.3</v>
      </c>
      <c r="V6204" s="3">
        <f>Dataset!$T6204*(1-Dataset!$U6204)</f>
        <v>35.678999999999995</v>
      </c>
    </row>
    <row r="6205" spans="1:22" x14ac:dyDescent="0.3">
      <c r="A6205" s="32"/>
      <c r="C6205" s="3">
        <v>6200</v>
      </c>
      <c r="D6205" s="3" t="s">
        <v>8747</v>
      </c>
      <c r="E6205" s="34">
        <v>42687</v>
      </c>
      <c r="F6205" s="34">
        <v>42691</v>
      </c>
      <c r="G6205" s="3" t="s">
        <v>46</v>
      </c>
      <c r="H6205" s="3" t="s">
        <v>1330</v>
      </c>
      <c r="I6205" s="3" t="s">
        <v>1331</v>
      </c>
      <c r="J6205" s="3" t="s">
        <v>22</v>
      </c>
      <c r="K6205" s="3" t="s">
        <v>23</v>
      </c>
      <c r="L6205" s="3" t="s">
        <v>493</v>
      </c>
      <c r="M6205" s="3" t="s">
        <v>250</v>
      </c>
      <c r="N6205" s="3">
        <v>47201</v>
      </c>
      <c r="O6205" s="3" t="s">
        <v>101</v>
      </c>
      <c r="P6205" s="3" t="s">
        <v>2705</v>
      </c>
      <c r="Q6205" s="3" t="s">
        <v>42</v>
      </c>
      <c r="R6205" s="3" t="s">
        <v>86</v>
      </c>
      <c r="S6205" s="3" t="s">
        <v>2706</v>
      </c>
      <c r="T6205" s="3">
        <v>96.08</v>
      </c>
      <c r="U6205" s="35" cm="1">
        <f t="array" ref="U6205">INDEX('Pricing Strategy'!$F$4:$F$71,MATCH(1,(Dataset!$O6205='Pricing Strategy'!$B$4:$B$71)*(Dataset!$Q6205='Pricing Strategy'!$C$4:$C$71)*(Dataset!$R6205='Pricing Strategy'!$D$4:$D$71),))</f>
        <v>0.3</v>
      </c>
      <c r="V6205" s="3">
        <f>Dataset!$T6205*(1-Dataset!$U6205)</f>
        <v>67.256</v>
      </c>
    </row>
    <row r="6206" spans="1:22" x14ac:dyDescent="0.3">
      <c r="A6206" s="32"/>
      <c r="C6206" s="3">
        <v>6201</v>
      </c>
      <c r="D6206" s="3" t="s">
        <v>8748</v>
      </c>
      <c r="E6206" s="34">
        <v>42476</v>
      </c>
      <c r="F6206" s="34">
        <v>42480</v>
      </c>
      <c r="G6206" s="3" t="s">
        <v>46</v>
      </c>
      <c r="H6206" s="3" t="s">
        <v>8358</v>
      </c>
      <c r="I6206" s="3" t="s">
        <v>8359</v>
      </c>
      <c r="J6206" s="3" t="s">
        <v>22</v>
      </c>
      <c r="K6206" s="3" t="s">
        <v>23</v>
      </c>
      <c r="L6206" s="3" t="s">
        <v>2382</v>
      </c>
      <c r="M6206" s="3" t="s">
        <v>207</v>
      </c>
      <c r="N6206" s="3">
        <v>60201</v>
      </c>
      <c r="O6206" s="3" t="s">
        <v>101</v>
      </c>
      <c r="P6206" s="3" t="s">
        <v>4297</v>
      </c>
      <c r="Q6206" s="3" t="s">
        <v>67</v>
      </c>
      <c r="R6206" s="3" t="s">
        <v>1216</v>
      </c>
      <c r="S6206" s="3" t="s">
        <v>4298</v>
      </c>
      <c r="T6206" s="3">
        <v>1439.9680000000001</v>
      </c>
      <c r="U6206" s="35" cm="1">
        <f t="array" ref="U6206">INDEX('Pricing Strategy'!$F$4:$F$71,MATCH(1,(Dataset!$O6206='Pricing Strategy'!$B$4:$B$71)*(Dataset!$Q6206='Pricing Strategy'!$C$4:$C$71)*(Dataset!$R6206='Pricing Strategy'!$D$4:$D$71),))</f>
        <v>0.4</v>
      </c>
      <c r="V6206" s="3">
        <f>Dataset!$T6206*(1-Dataset!$U6206)</f>
        <v>863.98080000000004</v>
      </c>
    </row>
    <row r="6207" spans="1:22" x14ac:dyDescent="0.3">
      <c r="A6207" s="32"/>
      <c r="C6207" s="3">
        <v>6202</v>
      </c>
      <c r="D6207" s="3" t="s">
        <v>8748</v>
      </c>
      <c r="E6207" s="34">
        <v>42476</v>
      </c>
      <c r="F6207" s="34">
        <v>42480</v>
      </c>
      <c r="G6207" s="3" t="s">
        <v>46</v>
      </c>
      <c r="H6207" s="3" t="s">
        <v>8358</v>
      </c>
      <c r="I6207" s="3" t="s">
        <v>8359</v>
      </c>
      <c r="J6207" s="3" t="s">
        <v>22</v>
      </c>
      <c r="K6207" s="3" t="s">
        <v>23</v>
      </c>
      <c r="L6207" s="3" t="s">
        <v>2382</v>
      </c>
      <c r="M6207" s="3" t="s">
        <v>207</v>
      </c>
      <c r="N6207" s="3">
        <v>60201</v>
      </c>
      <c r="O6207" s="3" t="s">
        <v>101</v>
      </c>
      <c r="P6207" s="3" t="s">
        <v>7779</v>
      </c>
      <c r="Q6207" s="3" t="s">
        <v>67</v>
      </c>
      <c r="R6207" s="3" t="s">
        <v>157</v>
      </c>
      <c r="S6207" s="3" t="s">
        <v>7780</v>
      </c>
      <c r="T6207" s="3">
        <v>43.56</v>
      </c>
      <c r="U6207" s="35" cm="1">
        <f t="array" ref="U6207">INDEX('Pricing Strategy'!$F$4:$F$71,MATCH(1,(Dataset!$O6207='Pricing Strategy'!$B$4:$B$71)*(Dataset!$Q6207='Pricing Strategy'!$C$4:$C$71)*(Dataset!$R6207='Pricing Strategy'!$D$4:$D$71),))</f>
        <v>0.35</v>
      </c>
      <c r="V6207" s="3">
        <f>Dataset!$T6207*(1-Dataset!$U6207)</f>
        <v>28.314000000000004</v>
      </c>
    </row>
    <row r="6208" spans="1:22" x14ac:dyDescent="0.3">
      <c r="A6208" s="32"/>
      <c r="C6208" s="3">
        <v>6203</v>
      </c>
      <c r="D6208" s="3" t="s">
        <v>8749</v>
      </c>
      <c r="E6208" s="34">
        <v>43085</v>
      </c>
      <c r="F6208" s="34">
        <v>43092</v>
      </c>
      <c r="G6208" s="3" t="s">
        <v>46</v>
      </c>
      <c r="H6208" s="3" t="s">
        <v>107</v>
      </c>
      <c r="I6208" s="3" t="s">
        <v>108</v>
      </c>
      <c r="J6208" s="3" t="s">
        <v>22</v>
      </c>
      <c r="K6208" s="3" t="s">
        <v>23</v>
      </c>
      <c r="L6208" s="3" t="s">
        <v>6126</v>
      </c>
      <c r="M6208" s="3" t="s">
        <v>39</v>
      </c>
      <c r="N6208" s="3">
        <v>92307</v>
      </c>
      <c r="O6208" s="3" t="s">
        <v>40</v>
      </c>
      <c r="P6208" s="3" t="s">
        <v>3501</v>
      </c>
      <c r="Q6208" s="3" t="s">
        <v>28</v>
      </c>
      <c r="R6208" s="3" t="s">
        <v>32</v>
      </c>
      <c r="S6208" s="3" t="s">
        <v>3502</v>
      </c>
      <c r="T6208" s="3">
        <v>563.91999999999996</v>
      </c>
      <c r="U6208" s="35" cm="1">
        <f t="array" ref="U6208">INDEX('Pricing Strategy'!$F$4:$F$71,MATCH(1,(Dataset!$O6208='Pricing Strategy'!$B$4:$B$71)*(Dataset!$Q6208='Pricing Strategy'!$C$4:$C$71)*(Dataset!$R6208='Pricing Strategy'!$D$4:$D$71),))</f>
        <v>0.45</v>
      </c>
      <c r="V6208" s="3">
        <f>Dataset!$T6208*(1-Dataset!$U6208)</f>
        <v>310.15600000000001</v>
      </c>
    </row>
    <row r="6209" spans="1:22" x14ac:dyDescent="0.3">
      <c r="A6209" s="32"/>
      <c r="C6209" s="3">
        <v>6204</v>
      </c>
      <c r="D6209" s="3" t="s">
        <v>8750</v>
      </c>
      <c r="E6209" s="34">
        <v>43029</v>
      </c>
      <c r="F6209" s="34">
        <v>43035</v>
      </c>
      <c r="G6209" s="3" t="s">
        <v>46</v>
      </c>
      <c r="H6209" s="3" t="s">
        <v>5322</v>
      </c>
      <c r="I6209" s="3" t="s">
        <v>5323</v>
      </c>
      <c r="J6209" s="3" t="s">
        <v>22</v>
      </c>
      <c r="K6209" s="3" t="s">
        <v>23</v>
      </c>
      <c r="L6209" s="3" t="s">
        <v>493</v>
      </c>
      <c r="M6209" s="3" t="s">
        <v>494</v>
      </c>
      <c r="N6209" s="3">
        <v>43229</v>
      </c>
      <c r="O6209" s="3" t="s">
        <v>144</v>
      </c>
      <c r="P6209" s="3" t="s">
        <v>7702</v>
      </c>
      <c r="Q6209" s="3" t="s">
        <v>67</v>
      </c>
      <c r="R6209" s="3" t="s">
        <v>68</v>
      </c>
      <c r="S6209" s="3" t="s">
        <v>7703</v>
      </c>
      <c r="T6209" s="3">
        <v>235.15199999999999</v>
      </c>
      <c r="U6209" s="35" cm="1">
        <f t="array" ref="U6209">INDEX('Pricing Strategy'!$F$4:$F$71,MATCH(1,(Dataset!$O6209='Pricing Strategy'!$B$4:$B$71)*(Dataset!$Q6209='Pricing Strategy'!$C$4:$C$71)*(Dataset!$R6209='Pricing Strategy'!$D$4:$D$71),))</f>
        <v>0.4</v>
      </c>
      <c r="V6209" s="3">
        <f>Dataset!$T6209*(1-Dataset!$U6209)</f>
        <v>141.09119999999999</v>
      </c>
    </row>
    <row r="6210" spans="1:22" x14ac:dyDescent="0.3">
      <c r="A6210" s="32"/>
      <c r="C6210" s="3">
        <v>6205</v>
      </c>
      <c r="D6210" s="3" t="s">
        <v>8751</v>
      </c>
      <c r="E6210" s="34">
        <v>43435</v>
      </c>
      <c r="F6210" s="34">
        <v>43437</v>
      </c>
      <c r="G6210" s="3" t="s">
        <v>184</v>
      </c>
      <c r="H6210" s="3" t="s">
        <v>3135</v>
      </c>
      <c r="I6210" s="3" t="s">
        <v>3136</v>
      </c>
      <c r="J6210" s="3" t="s">
        <v>98</v>
      </c>
      <c r="K6210" s="3" t="s">
        <v>23</v>
      </c>
      <c r="L6210" s="3" t="s">
        <v>5184</v>
      </c>
      <c r="M6210" s="3" t="s">
        <v>494</v>
      </c>
      <c r="N6210" s="3">
        <v>43302</v>
      </c>
      <c r="O6210" s="3" t="s">
        <v>144</v>
      </c>
      <c r="P6210" s="3" t="s">
        <v>2993</v>
      </c>
      <c r="Q6210" s="3" t="s">
        <v>28</v>
      </c>
      <c r="R6210" s="3" t="s">
        <v>61</v>
      </c>
      <c r="S6210" s="3" t="s">
        <v>2994</v>
      </c>
      <c r="T6210" s="3">
        <v>7.7119999999999997</v>
      </c>
      <c r="U6210" s="35" cm="1">
        <f t="array" ref="U6210">INDEX('Pricing Strategy'!$F$4:$F$71,MATCH(1,(Dataset!$O6210='Pricing Strategy'!$B$4:$B$71)*(Dataset!$Q6210='Pricing Strategy'!$C$4:$C$71)*(Dataset!$R6210='Pricing Strategy'!$D$4:$D$71),))</f>
        <v>0.4</v>
      </c>
      <c r="V6210" s="3">
        <f>Dataset!$T6210*(1-Dataset!$U6210)</f>
        <v>4.6271999999999993</v>
      </c>
    </row>
    <row r="6211" spans="1:22" x14ac:dyDescent="0.3">
      <c r="A6211" s="32"/>
      <c r="C6211" s="3">
        <v>6206</v>
      </c>
      <c r="D6211" s="3" t="s">
        <v>8752</v>
      </c>
      <c r="E6211" s="34">
        <v>43028</v>
      </c>
      <c r="F6211" s="34">
        <v>43032</v>
      </c>
      <c r="G6211" s="3" t="s">
        <v>19</v>
      </c>
      <c r="H6211" s="3" t="s">
        <v>2664</v>
      </c>
      <c r="I6211" s="3" t="s">
        <v>2665</v>
      </c>
      <c r="J6211" s="3" t="s">
        <v>22</v>
      </c>
      <c r="K6211" s="3" t="s">
        <v>23</v>
      </c>
      <c r="L6211" s="3" t="s">
        <v>180</v>
      </c>
      <c r="M6211" s="3" t="s">
        <v>100</v>
      </c>
      <c r="N6211" s="3">
        <v>77095</v>
      </c>
      <c r="O6211" s="3" t="s">
        <v>101</v>
      </c>
      <c r="P6211" s="3" t="s">
        <v>5533</v>
      </c>
      <c r="Q6211" s="3" t="s">
        <v>42</v>
      </c>
      <c r="R6211" s="3" t="s">
        <v>86</v>
      </c>
      <c r="S6211" s="3" t="s">
        <v>5534</v>
      </c>
      <c r="T6211" s="3">
        <v>51.015999999999998</v>
      </c>
      <c r="U6211" s="35" cm="1">
        <f t="array" ref="U6211">INDEX('Pricing Strategy'!$F$4:$F$71,MATCH(1,(Dataset!$O6211='Pricing Strategy'!$B$4:$B$71)*(Dataset!$Q6211='Pricing Strategy'!$C$4:$C$71)*(Dataset!$R6211='Pricing Strategy'!$D$4:$D$71),))</f>
        <v>0.3</v>
      </c>
      <c r="V6211" s="3">
        <f>Dataset!$T6211*(1-Dataset!$U6211)</f>
        <v>35.711199999999998</v>
      </c>
    </row>
    <row r="6212" spans="1:22" x14ac:dyDescent="0.3">
      <c r="A6212" s="32"/>
      <c r="C6212" s="3">
        <v>6207</v>
      </c>
      <c r="D6212" s="3" t="s">
        <v>8752</v>
      </c>
      <c r="E6212" s="34">
        <v>43028</v>
      </c>
      <c r="F6212" s="34">
        <v>43032</v>
      </c>
      <c r="G6212" s="3" t="s">
        <v>19</v>
      </c>
      <c r="H6212" s="3" t="s">
        <v>2664</v>
      </c>
      <c r="I6212" s="3" t="s">
        <v>2665</v>
      </c>
      <c r="J6212" s="3" t="s">
        <v>22</v>
      </c>
      <c r="K6212" s="3" t="s">
        <v>23</v>
      </c>
      <c r="L6212" s="3" t="s">
        <v>180</v>
      </c>
      <c r="M6212" s="3" t="s">
        <v>100</v>
      </c>
      <c r="N6212" s="3">
        <v>77095</v>
      </c>
      <c r="O6212" s="3" t="s">
        <v>101</v>
      </c>
      <c r="P6212" s="3" t="s">
        <v>2138</v>
      </c>
      <c r="Q6212" s="3" t="s">
        <v>42</v>
      </c>
      <c r="R6212" s="3" t="s">
        <v>265</v>
      </c>
      <c r="S6212" s="3" t="s">
        <v>559</v>
      </c>
      <c r="T6212" s="3">
        <v>25.248000000000001</v>
      </c>
      <c r="U6212" s="35" cm="1">
        <f t="array" ref="U6212">INDEX('Pricing Strategy'!$F$4:$F$71,MATCH(1,(Dataset!$O6212='Pricing Strategy'!$B$4:$B$71)*(Dataset!$Q6212='Pricing Strategy'!$C$4:$C$71)*(Dataset!$R6212='Pricing Strategy'!$D$4:$D$71),))</f>
        <v>0.3</v>
      </c>
      <c r="V6212" s="3">
        <f>Dataset!$T6212*(1-Dataset!$U6212)</f>
        <v>17.6736</v>
      </c>
    </row>
    <row r="6213" spans="1:22" x14ac:dyDescent="0.3">
      <c r="A6213" s="32"/>
      <c r="C6213" s="3">
        <v>6208</v>
      </c>
      <c r="D6213" s="3" t="s">
        <v>8752</v>
      </c>
      <c r="E6213" s="34">
        <v>43028</v>
      </c>
      <c r="F6213" s="34">
        <v>43032</v>
      </c>
      <c r="G6213" s="3" t="s">
        <v>19</v>
      </c>
      <c r="H6213" s="3" t="s">
        <v>2664</v>
      </c>
      <c r="I6213" s="3" t="s">
        <v>2665</v>
      </c>
      <c r="J6213" s="3" t="s">
        <v>22</v>
      </c>
      <c r="K6213" s="3" t="s">
        <v>23</v>
      </c>
      <c r="L6213" s="3" t="s">
        <v>180</v>
      </c>
      <c r="M6213" s="3" t="s">
        <v>100</v>
      </c>
      <c r="N6213" s="3">
        <v>77095</v>
      </c>
      <c r="O6213" s="3" t="s">
        <v>101</v>
      </c>
      <c r="P6213" s="3" t="s">
        <v>1550</v>
      </c>
      <c r="Q6213" s="3" t="s">
        <v>28</v>
      </c>
      <c r="R6213" s="3" t="s">
        <v>32</v>
      </c>
      <c r="S6213" s="3" t="s">
        <v>1551</v>
      </c>
      <c r="T6213" s="3">
        <v>56.686</v>
      </c>
      <c r="U6213" s="35" cm="1">
        <f t="array" ref="U6213">INDEX('Pricing Strategy'!$F$4:$F$71,MATCH(1,(Dataset!$O6213='Pricing Strategy'!$B$4:$B$71)*(Dataset!$Q6213='Pricing Strategy'!$C$4:$C$71)*(Dataset!$R6213='Pricing Strategy'!$D$4:$D$71),))</f>
        <v>0.35</v>
      </c>
      <c r="V6213" s="3">
        <f>Dataset!$T6213*(1-Dataset!$U6213)</f>
        <v>36.8459</v>
      </c>
    </row>
    <row r="6214" spans="1:22" x14ac:dyDescent="0.3">
      <c r="A6214" s="32"/>
      <c r="C6214" s="3">
        <v>6209</v>
      </c>
      <c r="D6214" s="3" t="s">
        <v>8753</v>
      </c>
      <c r="E6214" s="34">
        <v>43372</v>
      </c>
      <c r="F6214" s="34">
        <v>43376</v>
      </c>
      <c r="G6214" s="3" t="s">
        <v>46</v>
      </c>
      <c r="H6214" s="3" t="s">
        <v>4673</v>
      </c>
      <c r="I6214" s="3" t="s">
        <v>4674</v>
      </c>
      <c r="J6214" s="3" t="s">
        <v>37</v>
      </c>
      <c r="K6214" s="3" t="s">
        <v>23</v>
      </c>
      <c r="L6214" s="3" t="s">
        <v>5184</v>
      </c>
      <c r="M6214" s="3" t="s">
        <v>494</v>
      </c>
      <c r="N6214" s="3">
        <v>43302</v>
      </c>
      <c r="O6214" s="3" t="s">
        <v>144</v>
      </c>
      <c r="P6214" s="3" t="s">
        <v>3546</v>
      </c>
      <c r="Q6214" s="3" t="s">
        <v>42</v>
      </c>
      <c r="R6214" s="3" t="s">
        <v>55</v>
      </c>
      <c r="S6214" s="3" t="s">
        <v>3547</v>
      </c>
      <c r="T6214" s="3">
        <v>51.167999999999999</v>
      </c>
      <c r="U6214" s="35" cm="1">
        <f t="array" ref="U6214">INDEX('Pricing Strategy'!$F$4:$F$71,MATCH(1,(Dataset!$O6214='Pricing Strategy'!$B$4:$B$71)*(Dataset!$Q6214='Pricing Strategy'!$C$4:$C$71)*(Dataset!$R6214='Pricing Strategy'!$D$4:$D$71),))</f>
        <v>0.5</v>
      </c>
      <c r="V6214" s="3">
        <f>Dataset!$T6214*(1-Dataset!$U6214)</f>
        <v>25.584</v>
      </c>
    </row>
    <row r="6215" spans="1:22" x14ac:dyDescent="0.3">
      <c r="A6215" s="32"/>
      <c r="C6215" s="3">
        <v>6210</v>
      </c>
      <c r="D6215" s="3" t="s">
        <v>8754</v>
      </c>
      <c r="E6215" s="34">
        <v>43330</v>
      </c>
      <c r="F6215" s="34">
        <v>43337</v>
      </c>
      <c r="G6215" s="3" t="s">
        <v>46</v>
      </c>
      <c r="H6215" s="3" t="s">
        <v>3807</v>
      </c>
      <c r="I6215" s="3" t="s">
        <v>3808</v>
      </c>
      <c r="J6215" s="3" t="s">
        <v>37</v>
      </c>
      <c r="K6215" s="3" t="s">
        <v>23</v>
      </c>
      <c r="L6215" s="3" t="s">
        <v>91</v>
      </c>
      <c r="M6215" s="3" t="s">
        <v>92</v>
      </c>
      <c r="N6215" s="3">
        <v>98103</v>
      </c>
      <c r="O6215" s="3" t="s">
        <v>40</v>
      </c>
      <c r="P6215" s="3" t="s">
        <v>2983</v>
      </c>
      <c r="Q6215" s="3" t="s">
        <v>42</v>
      </c>
      <c r="R6215" s="3" t="s">
        <v>71</v>
      </c>
      <c r="S6215" s="3" t="s">
        <v>2984</v>
      </c>
      <c r="T6215" s="3">
        <v>2793.5279999999998</v>
      </c>
      <c r="U6215" s="35" cm="1">
        <f t="array" ref="U6215">INDEX('Pricing Strategy'!$F$4:$F$71,MATCH(1,(Dataset!$O6215='Pricing Strategy'!$B$4:$B$71)*(Dataset!$Q6215='Pricing Strategy'!$C$4:$C$71)*(Dataset!$R6215='Pricing Strategy'!$D$4:$D$71),))</f>
        <v>0.4</v>
      </c>
      <c r="V6215" s="3">
        <f>Dataset!$T6215*(1-Dataset!$U6215)</f>
        <v>1676.1167999999998</v>
      </c>
    </row>
    <row r="6216" spans="1:22" x14ac:dyDescent="0.3">
      <c r="A6216" s="32"/>
      <c r="C6216" s="3">
        <v>6211</v>
      </c>
      <c r="D6216" s="3" t="s">
        <v>8754</v>
      </c>
      <c r="E6216" s="34">
        <v>43330</v>
      </c>
      <c r="F6216" s="34">
        <v>43337</v>
      </c>
      <c r="G6216" s="3" t="s">
        <v>46</v>
      </c>
      <c r="H6216" s="3" t="s">
        <v>3807</v>
      </c>
      <c r="I6216" s="3" t="s">
        <v>3808</v>
      </c>
      <c r="J6216" s="3" t="s">
        <v>37</v>
      </c>
      <c r="K6216" s="3" t="s">
        <v>23</v>
      </c>
      <c r="L6216" s="3" t="s">
        <v>91</v>
      </c>
      <c r="M6216" s="3" t="s">
        <v>92</v>
      </c>
      <c r="N6216" s="3">
        <v>98103</v>
      </c>
      <c r="O6216" s="3" t="s">
        <v>40</v>
      </c>
      <c r="P6216" s="3" t="s">
        <v>1518</v>
      </c>
      <c r="Q6216" s="3" t="s">
        <v>42</v>
      </c>
      <c r="R6216" s="3" t="s">
        <v>55</v>
      </c>
      <c r="S6216" s="3" t="s">
        <v>1519</v>
      </c>
      <c r="T6216" s="3">
        <v>1000.02</v>
      </c>
      <c r="U6216" s="35" cm="1">
        <f t="array" ref="U6216">INDEX('Pricing Strategy'!$F$4:$F$71,MATCH(1,(Dataset!$O6216='Pricing Strategy'!$B$4:$B$71)*(Dataset!$Q6216='Pricing Strategy'!$C$4:$C$71)*(Dataset!$R6216='Pricing Strategy'!$D$4:$D$71),))</f>
        <v>0.5</v>
      </c>
      <c r="V6216" s="3">
        <f>Dataset!$T6216*(1-Dataset!$U6216)</f>
        <v>500.01</v>
      </c>
    </row>
    <row r="6217" spans="1:22" x14ac:dyDescent="0.3">
      <c r="A6217" s="32"/>
      <c r="C6217" s="3">
        <v>6212</v>
      </c>
      <c r="D6217" s="3" t="s">
        <v>8754</v>
      </c>
      <c r="E6217" s="34">
        <v>43330</v>
      </c>
      <c r="F6217" s="34">
        <v>43337</v>
      </c>
      <c r="G6217" s="3" t="s">
        <v>46</v>
      </c>
      <c r="H6217" s="3" t="s">
        <v>3807</v>
      </c>
      <c r="I6217" s="3" t="s">
        <v>3808</v>
      </c>
      <c r="J6217" s="3" t="s">
        <v>37</v>
      </c>
      <c r="K6217" s="3" t="s">
        <v>23</v>
      </c>
      <c r="L6217" s="3" t="s">
        <v>91</v>
      </c>
      <c r="M6217" s="3" t="s">
        <v>92</v>
      </c>
      <c r="N6217" s="3">
        <v>98103</v>
      </c>
      <c r="O6217" s="3" t="s">
        <v>40</v>
      </c>
      <c r="P6217" s="3" t="s">
        <v>1956</v>
      </c>
      <c r="Q6217" s="3" t="s">
        <v>28</v>
      </c>
      <c r="R6217" s="3" t="s">
        <v>61</v>
      </c>
      <c r="S6217" s="3" t="s">
        <v>1957</v>
      </c>
      <c r="T6217" s="3">
        <v>65.94</v>
      </c>
      <c r="U6217" s="35" cm="1">
        <f t="array" ref="U6217">INDEX('Pricing Strategy'!$F$4:$F$71,MATCH(1,(Dataset!$O6217='Pricing Strategy'!$B$4:$B$71)*(Dataset!$Q6217='Pricing Strategy'!$C$4:$C$71)*(Dataset!$R6217='Pricing Strategy'!$D$4:$D$71),))</f>
        <v>0.4</v>
      </c>
      <c r="V6217" s="3">
        <f>Dataset!$T6217*(1-Dataset!$U6217)</f>
        <v>39.564</v>
      </c>
    </row>
    <row r="6218" spans="1:22" x14ac:dyDescent="0.3">
      <c r="A6218" s="32"/>
      <c r="C6218" s="3">
        <v>6213</v>
      </c>
      <c r="D6218" s="3" t="s">
        <v>8755</v>
      </c>
      <c r="E6218" s="34">
        <v>43416</v>
      </c>
      <c r="F6218" s="34">
        <v>43420</v>
      </c>
      <c r="G6218" s="3" t="s">
        <v>19</v>
      </c>
      <c r="H6218" s="3" t="s">
        <v>798</v>
      </c>
      <c r="I6218" s="3" t="s">
        <v>799</v>
      </c>
      <c r="J6218" s="3" t="s">
        <v>22</v>
      </c>
      <c r="K6218" s="3" t="s">
        <v>23</v>
      </c>
      <c r="L6218" s="3" t="s">
        <v>8756</v>
      </c>
      <c r="M6218" s="3" t="s">
        <v>92</v>
      </c>
      <c r="N6218" s="3">
        <v>98632</v>
      </c>
      <c r="O6218" s="3" t="s">
        <v>40</v>
      </c>
      <c r="P6218" s="3" t="s">
        <v>3249</v>
      </c>
      <c r="Q6218" s="3" t="s">
        <v>42</v>
      </c>
      <c r="R6218" s="3" t="s">
        <v>265</v>
      </c>
      <c r="S6218" s="3" t="s">
        <v>559</v>
      </c>
      <c r="T6218" s="3">
        <v>18.239999999999998</v>
      </c>
      <c r="U6218" s="35" cm="1">
        <f t="array" ref="U6218">INDEX('Pricing Strategy'!$F$4:$F$71,MATCH(1,(Dataset!$O6218='Pricing Strategy'!$B$4:$B$71)*(Dataset!$Q6218='Pricing Strategy'!$C$4:$C$71)*(Dataset!$R6218='Pricing Strategy'!$D$4:$D$71),))</f>
        <v>0.4</v>
      </c>
      <c r="V6218" s="3">
        <f>Dataset!$T6218*(1-Dataset!$U6218)</f>
        <v>10.943999999999999</v>
      </c>
    </row>
    <row r="6219" spans="1:22" x14ac:dyDescent="0.3">
      <c r="A6219" s="32"/>
      <c r="C6219" s="3">
        <v>6214</v>
      </c>
      <c r="D6219" s="3" t="s">
        <v>8755</v>
      </c>
      <c r="E6219" s="34">
        <v>43416</v>
      </c>
      <c r="F6219" s="34">
        <v>43420</v>
      </c>
      <c r="G6219" s="3" t="s">
        <v>19</v>
      </c>
      <c r="H6219" s="3" t="s">
        <v>798</v>
      </c>
      <c r="I6219" s="3" t="s">
        <v>799</v>
      </c>
      <c r="J6219" s="3" t="s">
        <v>22</v>
      </c>
      <c r="K6219" s="3" t="s">
        <v>23</v>
      </c>
      <c r="L6219" s="3" t="s">
        <v>8756</v>
      </c>
      <c r="M6219" s="3" t="s">
        <v>92</v>
      </c>
      <c r="N6219" s="3">
        <v>98632</v>
      </c>
      <c r="O6219" s="3" t="s">
        <v>40</v>
      </c>
      <c r="P6219" s="3" t="s">
        <v>1994</v>
      </c>
      <c r="Q6219" s="3" t="s">
        <v>42</v>
      </c>
      <c r="R6219" s="3" t="s">
        <v>74</v>
      </c>
      <c r="S6219" s="3" t="s">
        <v>1995</v>
      </c>
      <c r="T6219" s="3">
        <v>76.12</v>
      </c>
      <c r="U6219" s="35" cm="1">
        <f t="array" ref="U6219">INDEX('Pricing Strategy'!$F$4:$F$71,MATCH(1,(Dataset!$O6219='Pricing Strategy'!$B$4:$B$71)*(Dataset!$Q6219='Pricing Strategy'!$C$4:$C$71)*(Dataset!$R6219='Pricing Strategy'!$D$4:$D$71),))</f>
        <v>0.4</v>
      </c>
      <c r="V6219" s="3">
        <f>Dataset!$T6219*(1-Dataset!$U6219)</f>
        <v>45.672000000000004</v>
      </c>
    </row>
    <row r="6220" spans="1:22" x14ac:dyDescent="0.3">
      <c r="A6220" s="32"/>
      <c r="C6220" s="3">
        <v>6215</v>
      </c>
      <c r="D6220" s="3" t="s">
        <v>8757</v>
      </c>
      <c r="E6220" s="34">
        <v>42288</v>
      </c>
      <c r="F6220" s="34">
        <v>42292</v>
      </c>
      <c r="G6220" s="3" t="s">
        <v>46</v>
      </c>
      <c r="H6220" s="3" t="s">
        <v>2011</v>
      </c>
      <c r="I6220" s="3" t="s">
        <v>2012</v>
      </c>
      <c r="J6220" s="3" t="s">
        <v>22</v>
      </c>
      <c r="K6220" s="3" t="s">
        <v>23</v>
      </c>
      <c r="L6220" s="3" t="s">
        <v>5977</v>
      </c>
      <c r="M6220" s="3" t="s">
        <v>39</v>
      </c>
      <c r="N6220" s="3">
        <v>90278</v>
      </c>
      <c r="O6220" s="3" t="s">
        <v>40</v>
      </c>
      <c r="P6220" s="3" t="s">
        <v>2292</v>
      </c>
      <c r="Q6220" s="3" t="s">
        <v>42</v>
      </c>
      <c r="R6220" s="3" t="s">
        <v>169</v>
      </c>
      <c r="S6220" s="3" t="s">
        <v>2293</v>
      </c>
      <c r="T6220" s="3">
        <v>7.64</v>
      </c>
      <c r="U6220" s="35" cm="1">
        <f t="array" ref="U6220">INDEX('Pricing Strategy'!$F$4:$F$71,MATCH(1,(Dataset!$O6220='Pricing Strategy'!$B$4:$B$71)*(Dataset!$Q6220='Pricing Strategy'!$C$4:$C$71)*(Dataset!$R6220='Pricing Strategy'!$D$4:$D$71),))</f>
        <v>0.4</v>
      </c>
      <c r="V6220" s="3">
        <f>Dataset!$T6220*(1-Dataset!$U6220)</f>
        <v>4.5839999999999996</v>
      </c>
    </row>
    <row r="6221" spans="1:22" x14ac:dyDescent="0.3">
      <c r="A6221" s="32"/>
      <c r="C6221" s="3">
        <v>6216</v>
      </c>
      <c r="D6221" s="3" t="s">
        <v>8758</v>
      </c>
      <c r="E6221" s="34">
        <v>42702</v>
      </c>
      <c r="F6221" s="34">
        <v>42707</v>
      </c>
      <c r="G6221" s="3" t="s">
        <v>46</v>
      </c>
      <c r="H6221" s="3" t="s">
        <v>3913</v>
      </c>
      <c r="I6221" s="3" t="s">
        <v>3914</v>
      </c>
      <c r="J6221" s="3" t="s">
        <v>37</v>
      </c>
      <c r="K6221" s="3" t="s">
        <v>23</v>
      </c>
      <c r="L6221" s="3" t="s">
        <v>262</v>
      </c>
      <c r="M6221" s="3" t="s">
        <v>263</v>
      </c>
      <c r="N6221" s="3">
        <v>10035</v>
      </c>
      <c r="O6221" s="3" t="s">
        <v>144</v>
      </c>
      <c r="P6221" s="3" t="s">
        <v>870</v>
      </c>
      <c r="Q6221" s="3" t="s">
        <v>28</v>
      </c>
      <c r="R6221" s="3" t="s">
        <v>61</v>
      </c>
      <c r="S6221" s="3" t="s">
        <v>871</v>
      </c>
      <c r="T6221" s="3">
        <v>68.16</v>
      </c>
      <c r="U6221" s="35" cm="1">
        <f t="array" ref="U6221">INDEX('Pricing Strategy'!$F$4:$F$71,MATCH(1,(Dataset!$O6221='Pricing Strategy'!$B$4:$B$71)*(Dataset!$Q6221='Pricing Strategy'!$C$4:$C$71)*(Dataset!$R6221='Pricing Strategy'!$D$4:$D$71),))</f>
        <v>0.4</v>
      </c>
      <c r="V6221" s="3">
        <f>Dataset!$T6221*(1-Dataset!$U6221)</f>
        <v>40.895999999999994</v>
      </c>
    </row>
    <row r="6222" spans="1:22" x14ac:dyDescent="0.3">
      <c r="A6222" s="32"/>
      <c r="C6222" s="3">
        <v>6217</v>
      </c>
      <c r="D6222" s="3" t="s">
        <v>8758</v>
      </c>
      <c r="E6222" s="34">
        <v>42702</v>
      </c>
      <c r="F6222" s="34">
        <v>42707</v>
      </c>
      <c r="G6222" s="3" t="s">
        <v>46</v>
      </c>
      <c r="H6222" s="3" t="s">
        <v>3913</v>
      </c>
      <c r="I6222" s="3" t="s">
        <v>3914</v>
      </c>
      <c r="J6222" s="3" t="s">
        <v>37</v>
      </c>
      <c r="K6222" s="3" t="s">
        <v>23</v>
      </c>
      <c r="L6222" s="3" t="s">
        <v>262</v>
      </c>
      <c r="M6222" s="3" t="s">
        <v>263</v>
      </c>
      <c r="N6222" s="3">
        <v>10035</v>
      </c>
      <c r="O6222" s="3" t="s">
        <v>144</v>
      </c>
      <c r="P6222" s="3" t="s">
        <v>3275</v>
      </c>
      <c r="Q6222" s="3" t="s">
        <v>42</v>
      </c>
      <c r="R6222" s="3" t="s">
        <v>169</v>
      </c>
      <c r="S6222" s="3" t="s">
        <v>667</v>
      </c>
      <c r="T6222" s="3">
        <v>62.24</v>
      </c>
      <c r="U6222" s="35" cm="1">
        <f t="array" ref="U6222">INDEX('Pricing Strategy'!$F$4:$F$71,MATCH(1,(Dataset!$O6222='Pricing Strategy'!$B$4:$B$71)*(Dataset!$Q6222='Pricing Strategy'!$C$4:$C$71)*(Dataset!$R6222='Pricing Strategy'!$D$4:$D$71),))</f>
        <v>0.4</v>
      </c>
      <c r="V6222" s="3">
        <f>Dataset!$T6222*(1-Dataset!$U6222)</f>
        <v>37.344000000000001</v>
      </c>
    </row>
    <row r="6223" spans="1:22" x14ac:dyDescent="0.3">
      <c r="A6223" s="32"/>
      <c r="C6223" s="3">
        <v>6218</v>
      </c>
      <c r="D6223" s="3" t="s">
        <v>8759</v>
      </c>
      <c r="E6223" s="34">
        <v>42578</v>
      </c>
      <c r="F6223" s="34">
        <v>42584</v>
      </c>
      <c r="G6223" s="3" t="s">
        <v>46</v>
      </c>
      <c r="H6223" s="3" t="s">
        <v>2570</v>
      </c>
      <c r="I6223" s="3" t="s">
        <v>2571</v>
      </c>
      <c r="J6223" s="3" t="s">
        <v>22</v>
      </c>
      <c r="K6223" s="3" t="s">
        <v>23</v>
      </c>
      <c r="L6223" s="3" t="s">
        <v>1475</v>
      </c>
      <c r="M6223" s="3" t="s">
        <v>25</v>
      </c>
      <c r="N6223" s="3">
        <v>40214</v>
      </c>
      <c r="O6223" s="3" t="s">
        <v>26</v>
      </c>
      <c r="P6223" s="3" t="s">
        <v>4555</v>
      </c>
      <c r="Q6223" s="3" t="s">
        <v>67</v>
      </c>
      <c r="R6223" s="3" t="s">
        <v>68</v>
      </c>
      <c r="S6223" s="3" t="s">
        <v>4556</v>
      </c>
      <c r="T6223" s="3">
        <v>29.97</v>
      </c>
      <c r="U6223" s="35" cm="1">
        <f t="array" ref="U6223">INDEX('Pricing Strategy'!$F$4:$F$71,MATCH(1,(Dataset!$O6223='Pricing Strategy'!$B$4:$B$71)*(Dataset!$Q6223='Pricing Strategy'!$C$4:$C$71)*(Dataset!$R6223='Pricing Strategy'!$D$4:$D$71),))</f>
        <v>0.25</v>
      </c>
      <c r="V6223" s="3">
        <f>Dataset!$T6223*(1-Dataset!$U6223)</f>
        <v>22.477499999999999</v>
      </c>
    </row>
    <row r="6224" spans="1:22" x14ac:dyDescent="0.3">
      <c r="A6224" s="32"/>
      <c r="C6224" s="3">
        <v>6219</v>
      </c>
      <c r="D6224" s="3" t="s">
        <v>8760</v>
      </c>
      <c r="E6224" s="34">
        <v>43028</v>
      </c>
      <c r="F6224" s="34">
        <v>43034</v>
      </c>
      <c r="G6224" s="3" t="s">
        <v>46</v>
      </c>
      <c r="H6224" s="3" t="s">
        <v>4875</v>
      </c>
      <c r="I6224" s="3" t="s">
        <v>4876</v>
      </c>
      <c r="J6224" s="3" t="s">
        <v>22</v>
      </c>
      <c r="K6224" s="3" t="s">
        <v>23</v>
      </c>
      <c r="L6224" s="3" t="s">
        <v>2388</v>
      </c>
      <c r="M6224" s="3" t="s">
        <v>234</v>
      </c>
      <c r="N6224" s="3">
        <v>48183</v>
      </c>
      <c r="O6224" s="3" t="s">
        <v>101</v>
      </c>
      <c r="P6224" s="3" t="s">
        <v>4027</v>
      </c>
      <c r="Q6224" s="3" t="s">
        <v>67</v>
      </c>
      <c r="R6224" s="3" t="s">
        <v>68</v>
      </c>
      <c r="S6224" s="3" t="s">
        <v>4028</v>
      </c>
      <c r="T6224" s="3">
        <v>125.7</v>
      </c>
      <c r="U6224" s="35" cm="1">
        <f t="array" ref="U6224">INDEX('Pricing Strategy'!$F$4:$F$71,MATCH(1,(Dataset!$O6224='Pricing Strategy'!$B$4:$B$71)*(Dataset!$Q6224='Pricing Strategy'!$C$4:$C$71)*(Dataset!$R6224='Pricing Strategy'!$D$4:$D$71),))</f>
        <v>0.3</v>
      </c>
      <c r="V6224" s="3">
        <f>Dataset!$T6224*(1-Dataset!$U6224)</f>
        <v>87.99</v>
      </c>
    </row>
    <row r="6225" spans="1:22" x14ac:dyDescent="0.3">
      <c r="A6225" s="32"/>
      <c r="C6225" s="3">
        <v>6220</v>
      </c>
      <c r="D6225" s="3" t="s">
        <v>8760</v>
      </c>
      <c r="E6225" s="34">
        <v>43028</v>
      </c>
      <c r="F6225" s="34">
        <v>43034</v>
      </c>
      <c r="G6225" s="3" t="s">
        <v>46</v>
      </c>
      <c r="H6225" s="3" t="s">
        <v>4875</v>
      </c>
      <c r="I6225" s="3" t="s">
        <v>4876</v>
      </c>
      <c r="J6225" s="3" t="s">
        <v>22</v>
      </c>
      <c r="K6225" s="3" t="s">
        <v>23</v>
      </c>
      <c r="L6225" s="3" t="s">
        <v>2388</v>
      </c>
      <c r="M6225" s="3" t="s">
        <v>234</v>
      </c>
      <c r="N6225" s="3">
        <v>48183</v>
      </c>
      <c r="O6225" s="3" t="s">
        <v>101</v>
      </c>
      <c r="P6225" s="3" t="s">
        <v>2587</v>
      </c>
      <c r="Q6225" s="3" t="s">
        <v>67</v>
      </c>
      <c r="R6225" s="3" t="s">
        <v>68</v>
      </c>
      <c r="S6225" s="3" t="s">
        <v>2588</v>
      </c>
      <c r="T6225" s="3">
        <v>191.98</v>
      </c>
      <c r="U6225" s="35" cm="1">
        <f t="array" ref="U6225">INDEX('Pricing Strategy'!$F$4:$F$71,MATCH(1,(Dataset!$O6225='Pricing Strategy'!$B$4:$B$71)*(Dataset!$Q6225='Pricing Strategy'!$C$4:$C$71)*(Dataset!$R6225='Pricing Strategy'!$D$4:$D$71),))</f>
        <v>0.3</v>
      </c>
      <c r="V6225" s="3">
        <f>Dataset!$T6225*(1-Dataset!$U6225)</f>
        <v>134.386</v>
      </c>
    </row>
    <row r="6226" spans="1:22" x14ac:dyDescent="0.3">
      <c r="A6226" s="32"/>
      <c r="C6226" s="3">
        <v>6221</v>
      </c>
      <c r="D6226" s="3" t="s">
        <v>8760</v>
      </c>
      <c r="E6226" s="34">
        <v>43028</v>
      </c>
      <c r="F6226" s="34">
        <v>43034</v>
      </c>
      <c r="G6226" s="3" t="s">
        <v>46</v>
      </c>
      <c r="H6226" s="3" t="s">
        <v>4875</v>
      </c>
      <c r="I6226" s="3" t="s">
        <v>4876</v>
      </c>
      <c r="J6226" s="3" t="s">
        <v>22</v>
      </c>
      <c r="K6226" s="3" t="s">
        <v>23</v>
      </c>
      <c r="L6226" s="3" t="s">
        <v>2388</v>
      </c>
      <c r="M6226" s="3" t="s">
        <v>234</v>
      </c>
      <c r="N6226" s="3">
        <v>48183</v>
      </c>
      <c r="O6226" s="3" t="s">
        <v>101</v>
      </c>
      <c r="P6226" s="3" t="s">
        <v>1515</v>
      </c>
      <c r="Q6226" s="3" t="s">
        <v>42</v>
      </c>
      <c r="R6226" s="3" t="s">
        <v>55</v>
      </c>
      <c r="S6226" s="3" t="s">
        <v>1516</v>
      </c>
      <c r="T6226" s="3">
        <v>20.86</v>
      </c>
      <c r="U6226" s="35" cm="1">
        <f t="array" ref="U6226">INDEX('Pricing Strategy'!$F$4:$F$71,MATCH(1,(Dataset!$O6226='Pricing Strategy'!$B$4:$B$71)*(Dataset!$Q6226='Pricing Strategy'!$C$4:$C$71)*(Dataset!$R6226='Pricing Strategy'!$D$4:$D$71),))</f>
        <v>0.4</v>
      </c>
      <c r="V6226" s="3">
        <f>Dataset!$T6226*(1-Dataset!$U6226)</f>
        <v>12.516</v>
      </c>
    </row>
    <row r="6227" spans="1:22" x14ac:dyDescent="0.3">
      <c r="A6227" s="32"/>
      <c r="C6227" s="3">
        <v>6222</v>
      </c>
      <c r="D6227" s="3" t="s">
        <v>8761</v>
      </c>
      <c r="E6227" s="34">
        <v>43357</v>
      </c>
      <c r="F6227" s="34">
        <v>43361</v>
      </c>
      <c r="G6227" s="3" t="s">
        <v>19</v>
      </c>
      <c r="H6227" s="3" t="s">
        <v>6225</v>
      </c>
      <c r="I6227" s="3" t="s">
        <v>6226</v>
      </c>
      <c r="J6227" s="3" t="s">
        <v>22</v>
      </c>
      <c r="K6227" s="3" t="s">
        <v>23</v>
      </c>
      <c r="L6227" s="3" t="s">
        <v>38</v>
      </c>
      <c r="M6227" s="3" t="s">
        <v>39</v>
      </c>
      <c r="N6227" s="3">
        <v>90045</v>
      </c>
      <c r="O6227" s="3" t="s">
        <v>40</v>
      </c>
      <c r="P6227" s="3" t="s">
        <v>3571</v>
      </c>
      <c r="Q6227" s="3" t="s">
        <v>42</v>
      </c>
      <c r="R6227" s="3" t="s">
        <v>43</v>
      </c>
      <c r="S6227" s="3" t="s">
        <v>3572</v>
      </c>
      <c r="T6227" s="3">
        <v>56.7</v>
      </c>
      <c r="U6227" s="35" cm="1">
        <f t="array" ref="U6227">INDEX('Pricing Strategy'!$F$4:$F$71,MATCH(1,(Dataset!$O6227='Pricing Strategy'!$B$4:$B$71)*(Dataset!$Q6227='Pricing Strategy'!$C$4:$C$71)*(Dataset!$R6227='Pricing Strategy'!$D$4:$D$71),))</f>
        <v>0.4</v>
      </c>
      <c r="V6227" s="3">
        <f>Dataset!$T6227*(1-Dataset!$U6227)</f>
        <v>34.020000000000003</v>
      </c>
    </row>
    <row r="6228" spans="1:22" x14ac:dyDescent="0.3">
      <c r="A6228" s="32"/>
      <c r="C6228" s="3">
        <v>6223</v>
      </c>
      <c r="D6228" s="3" t="s">
        <v>8762</v>
      </c>
      <c r="E6228" s="34">
        <v>43457</v>
      </c>
      <c r="F6228" s="34">
        <v>43461</v>
      </c>
      <c r="G6228" s="3" t="s">
        <v>46</v>
      </c>
      <c r="H6228" s="3" t="s">
        <v>1837</v>
      </c>
      <c r="I6228" s="3" t="s">
        <v>1838</v>
      </c>
      <c r="J6228" s="3" t="s">
        <v>22</v>
      </c>
      <c r="K6228" s="3" t="s">
        <v>23</v>
      </c>
      <c r="L6228" s="3" t="s">
        <v>8763</v>
      </c>
      <c r="M6228" s="3" t="s">
        <v>331</v>
      </c>
      <c r="N6228" s="3">
        <v>37075</v>
      </c>
      <c r="O6228" s="3" t="s">
        <v>26</v>
      </c>
      <c r="P6228" s="3" t="s">
        <v>870</v>
      </c>
      <c r="Q6228" s="3" t="s">
        <v>28</v>
      </c>
      <c r="R6228" s="3" t="s">
        <v>61</v>
      </c>
      <c r="S6228" s="3" t="s">
        <v>871</v>
      </c>
      <c r="T6228" s="3">
        <v>72.703999999999994</v>
      </c>
      <c r="U6228" s="35" cm="1">
        <f t="array" ref="U6228">INDEX('Pricing Strategy'!$F$4:$F$71,MATCH(1,(Dataset!$O6228='Pricing Strategy'!$B$4:$B$71)*(Dataset!$Q6228='Pricing Strategy'!$C$4:$C$71)*(Dataset!$R6228='Pricing Strategy'!$D$4:$D$71),))</f>
        <v>0.25</v>
      </c>
      <c r="V6228" s="3">
        <f>Dataset!$T6228*(1-Dataset!$U6228)</f>
        <v>54.527999999999992</v>
      </c>
    </row>
    <row r="6229" spans="1:22" x14ac:dyDescent="0.3">
      <c r="A6229" s="32"/>
      <c r="C6229" s="3">
        <v>6224</v>
      </c>
      <c r="D6229" s="3" t="s">
        <v>8762</v>
      </c>
      <c r="E6229" s="34">
        <v>43457</v>
      </c>
      <c r="F6229" s="34">
        <v>43461</v>
      </c>
      <c r="G6229" s="3" t="s">
        <v>46</v>
      </c>
      <c r="H6229" s="3" t="s">
        <v>1837</v>
      </c>
      <c r="I6229" s="3" t="s">
        <v>1838</v>
      </c>
      <c r="J6229" s="3" t="s">
        <v>22</v>
      </c>
      <c r="K6229" s="3" t="s">
        <v>23</v>
      </c>
      <c r="L6229" s="3" t="s">
        <v>8763</v>
      </c>
      <c r="M6229" s="3" t="s">
        <v>331</v>
      </c>
      <c r="N6229" s="3">
        <v>37075</v>
      </c>
      <c r="O6229" s="3" t="s">
        <v>26</v>
      </c>
      <c r="P6229" s="3" t="s">
        <v>3536</v>
      </c>
      <c r="Q6229" s="3" t="s">
        <v>42</v>
      </c>
      <c r="R6229" s="3" t="s">
        <v>64</v>
      </c>
      <c r="S6229" s="3" t="s">
        <v>3537</v>
      </c>
      <c r="T6229" s="3">
        <v>12.263999999999999</v>
      </c>
      <c r="U6229" s="35" cm="1">
        <f t="array" ref="U6229">INDEX('Pricing Strategy'!$F$4:$F$71,MATCH(1,(Dataset!$O6229='Pricing Strategy'!$B$4:$B$71)*(Dataset!$Q6229='Pricing Strategy'!$C$4:$C$71)*(Dataset!$R6229='Pricing Strategy'!$D$4:$D$71),))</f>
        <v>0.3</v>
      </c>
      <c r="V6229" s="3">
        <f>Dataset!$T6229*(1-Dataset!$U6229)</f>
        <v>8.5847999999999995</v>
      </c>
    </row>
    <row r="6230" spans="1:22" x14ac:dyDescent="0.3">
      <c r="A6230" s="32"/>
      <c r="C6230" s="3">
        <v>6225</v>
      </c>
      <c r="D6230" s="3" t="s">
        <v>8762</v>
      </c>
      <c r="E6230" s="34">
        <v>43457</v>
      </c>
      <c r="F6230" s="34">
        <v>43461</v>
      </c>
      <c r="G6230" s="3" t="s">
        <v>46</v>
      </c>
      <c r="H6230" s="3" t="s">
        <v>1837</v>
      </c>
      <c r="I6230" s="3" t="s">
        <v>1838</v>
      </c>
      <c r="J6230" s="3" t="s">
        <v>22</v>
      </c>
      <c r="K6230" s="3" t="s">
        <v>23</v>
      </c>
      <c r="L6230" s="3" t="s">
        <v>8763</v>
      </c>
      <c r="M6230" s="3" t="s">
        <v>331</v>
      </c>
      <c r="N6230" s="3">
        <v>37075</v>
      </c>
      <c r="O6230" s="3" t="s">
        <v>26</v>
      </c>
      <c r="P6230" s="3" t="s">
        <v>336</v>
      </c>
      <c r="Q6230" s="3" t="s">
        <v>42</v>
      </c>
      <c r="R6230" s="3" t="s">
        <v>55</v>
      </c>
      <c r="S6230" s="3" t="s">
        <v>337</v>
      </c>
      <c r="T6230" s="3">
        <v>218.352</v>
      </c>
      <c r="U6230" s="35" cm="1">
        <f t="array" ref="U6230">INDEX('Pricing Strategy'!$F$4:$F$71,MATCH(1,(Dataset!$O6230='Pricing Strategy'!$B$4:$B$71)*(Dataset!$Q6230='Pricing Strategy'!$C$4:$C$71)*(Dataset!$R6230='Pricing Strategy'!$D$4:$D$71),))</f>
        <v>0.35</v>
      </c>
      <c r="V6230" s="3">
        <f>Dataset!$T6230*(1-Dataset!$U6230)</f>
        <v>141.9288</v>
      </c>
    </row>
    <row r="6231" spans="1:22" x14ac:dyDescent="0.3">
      <c r="A6231" s="32"/>
      <c r="C6231" s="3">
        <v>6226</v>
      </c>
      <c r="D6231" s="3" t="s">
        <v>8764</v>
      </c>
      <c r="E6231" s="34">
        <v>42648</v>
      </c>
      <c r="F6231" s="34">
        <v>42652</v>
      </c>
      <c r="G6231" s="3" t="s">
        <v>46</v>
      </c>
      <c r="H6231" s="3" t="s">
        <v>1915</v>
      </c>
      <c r="I6231" s="3" t="s">
        <v>1916</v>
      </c>
      <c r="J6231" s="3" t="s">
        <v>22</v>
      </c>
      <c r="K6231" s="3" t="s">
        <v>23</v>
      </c>
      <c r="L6231" s="3" t="s">
        <v>415</v>
      </c>
      <c r="M6231" s="3" t="s">
        <v>416</v>
      </c>
      <c r="N6231" s="3">
        <v>97206</v>
      </c>
      <c r="O6231" s="3" t="s">
        <v>40</v>
      </c>
      <c r="P6231" s="3" t="s">
        <v>6317</v>
      </c>
      <c r="Q6231" s="3" t="s">
        <v>28</v>
      </c>
      <c r="R6231" s="3" t="s">
        <v>29</v>
      </c>
      <c r="S6231" s="3" t="s">
        <v>6318</v>
      </c>
      <c r="T6231" s="3">
        <v>66.293999999999997</v>
      </c>
      <c r="U6231" s="35" cm="1">
        <f t="array" ref="U6231">INDEX('Pricing Strategy'!$F$4:$F$71,MATCH(1,(Dataset!$O6231='Pricing Strategy'!$B$4:$B$71)*(Dataset!$Q6231='Pricing Strategy'!$C$4:$C$71)*(Dataset!$R6231='Pricing Strategy'!$D$4:$D$71),))</f>
        <v>0.5</v>
      </c>
      <c r="V6231" s="3">
        <f>Dataset!$T6231*(1-Dataset!$U6231)</f>
        <v>33.146999999999998</v>
      </c>
    </row>
    <row r="6232" spans="1:22" x14ac:dyDescent="0.3">
      <c r="A6232" s="32"/>
      <c r="C6232" s="3">
        <v>6227</v>
      </c>
      <c r="D6232" s="3" t="s">
        <v>8764</v>
      </c>
      <c r="E6232" s="34">
        <v>42648</v>
      </c>
      <c r="F6232" s="34">
        <v>42652</v>
      </c>
      <c r="G6232" s="3" t="s">
        <v>46</v>
      </c>
      <c r="H6232" s="3" t="s">
        <v>1915</v>
      </c>
      <c r="I6232" s="3" t="s">
        <v>1916</v>
      </c>
      <c r="J6232" s="3" t="s">
        <v>22</v>
      </c>
      <c r="K6232" s="3" t="s">
        <v>23</v>
      </c>
      <c r="L6232" s="3" t="s">
        <v>415</v>
      </c>
      <c r="M6232" s="3" t="s">
        <v>416</v>
      </c>
      <c r="N6232" s="3">
        <v>97206</v>
      </c>
      <c r="O6232" s="3" t="s">
        <v>40</v>
      </c>
      <c r="P6232" s="3" t="s">
        <v>6132</v>
      </c>
      <c r="Q6232" s="3" t="s">
        <v>28</v>
      </c>
      <c r="R6232" s="3" t="s">
        <v>32</v>
      </c>
      <c r="S6232" s="3" t="s">
        <v>6133</v>
      </c>
      <c r="T6232" s="3">
        <v>291.16800000000001</v>
      </c>
      <c r="U6232" s="35" cm="1">
        <f t="array" ref="U6232">INDEX('Pricing Strategy'!$F$4:$F$71,MATCH(1,(Dataset!$O6232='Pricing Strategy'!$B$4:$B$71)*(Dataset!$Q6232='Pricing Strategy'!$C$4:$C$71)*(Dataset!$R6232='Pricing Strategy'!$D$4:$D$71),))</f>
        <v>0.45</v>
      </c>
      <c r="V6232" s="3">
        <f>Dataset!$T6232*(1-Dataset!$U6232)</f>
        <v>160.14240000000001</v>
      </c>
    </row>
    <row r="6233" spans="1:22" x14ac:dyDescent="0.3">
      <c r="A6233" s="32"/>
      <c r="C6233" s="3">
        <v>6228</v>
      </c>
      <c r="D6233" s="3" t="s">
        <v>8765</v>
      </c>
      <c r="E6233" s="34">
        <v>42310</v>
      </c>
      <c r="F6233" s="34">
        <v>42315</v>
      </c>
      <c r="G6233" s="3" t="s">
        <v>46</v>
      </c>
      <c r="H6233" s="3" t="s">
        <v>1189</v>
      </c>
      <c r="I6233" s="3" t="s">
        <v>1190</v>
      </c>
      <c r="J6233" s="3" t="s">
        <v>22</v>
      </c>
      <c r="K6233" s="3" t="s">
        <v>23</v>
      </c>
      <c r="L6233" s="3" t="s">
        <v>3932</v>
      </c>
      <c r="M6233" s="3" t="s">
        <v>100</v>
      </c>
      <c r="N6233" s="3">
        <v>75061</v>
      </c>
      <c r="O6233" s="3" t="s">
        <v>101</v>
      </c>
      <c r="P6233" s="3" t="s">
        <v>2673</v>
      </c>
      <c r="Q6233" s="3" t="s">
        <v>67</v>
      </c>
      <c r="R6233" s="3" t="s">
        <v>68</v>
      </c>
      <c r="S6233" s="3" t="s">
        <v>2674</v>
      </c>
      <c r="T6233" s="3">
        <v>88.775999999999996</v>
      </c>
      <c r="U6233" s="35" cm="1">
        <f t="array" ref="U6233">INDEX('Pricing Strategy'!$F$4:$F$71,MATCH(1,(Dataset!$O6233='Pricing Strategy'!$B$4:$B$71)*(Dataset!$Q6233='Pricing Strategy'!$C$4:$C$71)*(Dataset!$R6233='Pricing Strategy'!$D$4:$D$71),))</f>
        <v>0.3</v>
      </c>
      <c r="V6233" s="3">
        <f>Dataset!$T6233*(1-Dataset!$U6233)</f>
        <v>62.143199999999993</v>
      </c>
    </row>
    <row r="6234" spans="1:22" x14ac:dyDescent="0.3">
      <c r="A6234" s="32"/>
      <c r="C6234" s="3">
        <v>6229</v>
      </c>
      <c r="D6234" s="3" t="s">
        <v>8766</v>
      </c>
      <c r="E6234" s="34">
        <v>42757</v>
      </c>
      <c r="F6234" s="34">
        <v>42762</v>
      </c>
      <c r="G6234" s="3" t="s">
        <v>46</v>
      </c>
      <c r="H6234" s="3" t="s">
        <v>3402</v>
      </c>
      <c r="I6234" s="3" t="s">
        <v>3403</v>
      </c>
      <c r="J6234" s="3" t="s">
        <v>98</v>
      </c>
      <c r="K6234" s="3" t="s">
        <v>23</v>
      </c>
      <c r="L6234" s="3" t="s">
        <v>2182</v>
      </c>
      <c r="M6234" s="3" t="s">
        <v>494</v>
      </c>
      <c r="N6234" s="3">
        <v>44105</v>
      </c>
      <c r="O6234" s="3" t="s">
        <v>144</v>
      </c>
      <c r="P6234" s="3" t="s">
        <v>208</v>
      </c>
      <c r="Q6234" s="3" t="s">
        <v>67</v>
      </c>
      <c r="R6234" s="3" t="s">
        <v>68</v>
      </c>
      <c r="S6234" s="3" t="s">
        <v>209</v>
      </c>
      <c r="T6234" s="3">
        <v>110.376</v>
      </c>
      <c r="U6234" s="35" cm="1">
        <f t="array" ref="U6234">INDEX('Pricing Strategy'!$F$4:$F$71,MATCH(1,(Dataset!$O6234='Pricing Strategy'!$B$4:$B$71)*(Dataset!$Q6234='Pricing Strategy'!$C$4:$C$71)*(Dataset!$R6234='Pricing Strategy'!$D$4:$D$71),))</f>
        <v>0.4</v>
      </c>
      <c r="V6234" s="3">
        <f>Dataset!$T6234*(1-Dataset!$U6234)</f>
        <v>66.2256</v>
      </c>
    </row>
    <row r="6235" spans="1:22" x14ac:dyDescent="0.3">
      <c r="A6235" s="32"/>
      <c r="C6235" s="3">
        <v>6230</v>
      </c>
      <c r="D6235" s="3" t="s">
        <v>8766</v>
      </c>
      <c r="E6235" s="34">
        <v>42757</v>
      </c>
      <c r="F6235" s="34">
        <v>42762</v>
      </c>
      <c r="G6235" s="3" t="s">
        <v>46</v>
      </c>
      <c r="H6235" s="3" t="s">
        <v>3402</v>
      </c>
      <c r="I6235" s="3" t="s">
        <v>3403</v>
      </c>
      <c r="J6235" s="3" t="s">
        <v>98</v>
      </c>
      <c r="K6235" s="3" t="s">
        <v>23</v>
      </c>
      <c r="L6235" s="3" t="s">
        <v>2182</v>
      </c>
      <c r="M6235" s="3" t="s">
        <v>494</v>
      </c>
      <c r="N6235" s="3">
        <v>44105</v>
      </c>
      <c r="O6235" s="3" t="s">
        <v>144</v>
      </c>
      <c r="P6235" s="3" t="s">
        <v>226</v>
      </c>
      <c r="Q6235" s="3" t="s">
        <v>67</v>
      </c>
      <c r="R6235" s="3" t="s">
        <v>157</v>
      </c>
      <c r="S6235" s="3" t="s">
        <v>227</v>
      </c>
      <c r="T6235" s="3">
        <v>55.176000000000002</v>
      </c>
      <c r="U6235" s="35" cm="1">
        <f t="array" ref="U6235">INDEX('Pricing Strategy'!$F$4:$F$71,MATCH(1,(Dataset!$O6235='Pricing Strategy'!$B$4:$B$71)*(Dataset!$Q6235='Pricing Strategy'!$C$4:$C$71)*(Dataset!$R6235='Pricing Strategy'!$D$4:$D$71),))</f>
        <v>0.45</v>
      </c>
      <c r="V6235" s="3">
        <f>Dataset!$T6235*(1-Dataset!$U6235)</f>
        <v>30.346800000000002</v>
      </c>
    </row>
    <row r="6236" spans="1:22" x14ac:dyDescent="0.3">
      <c r="A6236" s="32"/>
      <c r="C6236" s="3">
        <v>6231</v>
      </c>
      <c r="D6236" s="3" t="s">
        <v>8767</v>
      </c>
      <c r="E6236" s="34">
        <v>43292</v>
      </c>
      <c r="F6236" s="34">
        <v>43298</v>
      </c>
      <c r="G6236" s="3" t="s">
        <v>46</v>
      </c>
      <c r="H6236" s="3" t="s">
        <v>4282</v>
      </c>
      <c r="I6236" s="3" t="s">
        <v>4283</v>
      </c>
      <c r="J6236" s="3" t="s">
        <v>22</v>
      </c>
      <c r="K6236" s="3" t="s">
        <v>23</v>
      </c>
      <c r="L6236" s="3" t="s">
        <v>8768</v>
      </c>
      <c r="M6236" s="3" t="s">
        <v>485</v>
      </c>
      <c r="N6236" s="3">
        <v>50701</v>
      </c>
      <c r="O6236" s="3" t="s">
        <v>101</v>
      </c>
      <c r="P6236" s="3" t="s">
        <v>3039</v>
      </c>
      <c r="Q6236" s="3" t="s">
        <v>42</v>
      </c>
      <c r="R6236" s="3" t="s">
        <v>64</v>
      </c>
      <c r="S6236" s="3" t="s">
        <v>3040</v>
      </c>
      <c r="T6236" s="3">
        <v>30.32</v>
      </c>
      <c r="U6236" s="35" cm="1">
        <f t="array" ref="U6236">INDEX('Pricing Strategy'!$F$4:$F$71,MATCH(1,(Dataset!$O6236='Pricing Strategy'!$B$4:$B$71)*(Dataset!$Q6236='Pricing Strategy'!$C$4:$C$71)*(Dataset!$R6236='Pricing Strategy'!$D$4:$D$71),))</f>
        <v>0.35</v>
      </c>
      <c r="V6236" s="3">
        <f>Dataset!$T6236*(1-Dataset!$U6236)</f>
        <v>19.708000000000002</v>
      </c>
    </row>
    <row r="6237" spans="1:22" x14ac:dyDescent="0.3">
      <c r="A6237" s="32"/>
      <c r="C6237" s="3">
        <v>6232</v>
      </c>
      <c r="D6237" s="3" t="s">
        <v>8769</v>
      </c>
      <c r="E6237" s="34">
        <v>43354</v>
      </c>
      <c r="F6237" s="34">
        <v>43354</v>
      </c>
      <c r="G6237" s="3" t="s">
        <v>1290</v>
      </c>
      <c r="H6237" s="3" t="s">
        <v>1936</v>
      </c>
      <c r="I6237" s="3" t="s">
        <v>1937</v>
      </c>
      <c r="J6237" s="3" t="s">
        <v>22</v>
      </c>
      <c r="K6237" s="3" t="s">
        <v>23</v>
      </c>
      <c r="L6237" s="3" t="s">
        <v>91</v>
      </c>
      <c r="M6237" s="3" t="s">
        <v>92</v>
      </c>
      <c r="N6237" s="3">
        <v>98105</v>
      </c>
      <c r="O6237" s="3" t="s">
        <v>40</v>
      </c>
      <c r="P6237" s="3" t="s">
        <v>2484</v>
      </c>
      <c r="Q6237" s="3" t="s">
        <v>28</v>
      </c>
      <c r="R6237" s="3" t="s">
        <v>32</v>
      </c>
      <c r="S6237" s="3" t="s">
        <v>2485</v>
      </c>
      <c r="T6237" s="3">
        <v>177.56800000000001</v>
      </c>
      <c r="U6237" s="35" cm="1">
        <f t="array" ref="U6237">INDEX('Pricing Strategy'!$F$4:$F$71,MATCH(1,(Dataset!$O6237='Pricing Strategy'!$B$4:$B$71)*(Dataset!$Q6237='Pricing Strategy'!$C$4:$C$71)*(Dataset!$R6237='Pricing Strategy'!$D$4:$D$71),))</f>
        <v>0.45</v>
      </c>
      <c r="V6237" s="3">
        <f>Dataset!$T6237*(1-Dataset!$U6237)</f>
        <v>97.662400000000019</v>
      </c>
    </row>
    <row r="6238" spans="1:22" x14ac:dyDescent="0.3">
      <c r="A6238" s="32"/>
      <c r="C6238" s="3">
        <v>6233</v>
      </c>
      <c r="D6238" s="3" t="s">
        <v>8769</v>
      </c>
      <c r="E6238" s="34">
        <v>43354</v>
      </c>
      <c r="F6238" s="34">
        <v>43354</v>
      </c>
      <c r="G6238" s="3" t="s">
        <v>1290</v>
      </c>
      <c r="H6238" s="3" t="s">
        <v>1936</v>
      </c>
      <c r="I6238" s="3" t="s">
        <v>1937</v>
      </c>
      <c r="J6238" s="3" t="s">
        <v>22</v>
      </c>
      <c r="K6238" s="3" t="s">
        <v>23</v>
      </c>
      <c r="L6238" s="3" t="s">
        <v>91</v>
      </c>
      <c r="M6238" s="3" t="s">
        <v>92</v>
      </c>
      <c r="N6238" s="3">
        <v>98105</v>
      </c>
      <c r="O6238" s="3" t="s">
        <v>40</v>
      </c>
      <c r="P6238" s="3" t="s">
        <v>1981</v>
      </c>
      <c r="Q6238" s="3" t="s">
        <v>42</v>
      </c>
      <c r="R6238" s="3" t="s">
        <v>86</v>
      </c>
      <c r="S6238" s="3" t="s">
        <v>1982</v>
      </c>
      <c r="T6238" s="3">
        <v>19.440000000000001</v>
      </c>
      <c r="U6238" s="35" cm="1">
        <f t="array" ref="U6238">INDEX('Pricing Strategy'!$F$4:$F$71,MATCH(1,(Dataset!$O6238='Pricing Strategy'!$B$4:$B$71)*(Dataset!$Q6238='Pricing Strategy'!$C$4:$C$71)*(Dataset!$R6238='Pricing Strategy'!$D$4:$D$71),))</f>
        <v>0.4</v>
      </c>
      <c r="V6238" s="3">
        <f>Dataset!$T6238*(1-Dataset!$U6238)</f>
        <v>11.664</v>
      </c>
    </row>
    <row r="6239" spans="1:22" x14ac:dyDescent="0.3">
      <c r="A6239" s="32"/>
      <c r="C6239" s="3">
        <v>6234</v>
      </c>
      <c r="D6239" s="3" t="s">
        <v>8769</v>
      </c>
      <c r="E6239" s="34">
        <v>43354</v>
      </c>
      <c r="F6239" s="34">
        <v>43354</v>
      </c>
      <c r="G6239" s="3" t="s">
        <v>1290</v>
      </c>
      <c r="H6239" s="3" t="s">
        <v>1936</v>
      </c>
      <c r="I6239" s="3" t="s">
        <v>1937</v>
      </c>
      <c r="J6239" s="3" t="s">
        <v>22</v>
      </c>
      <c r="K6239" s="3" t="s">
        <v>23</v>
      </c>
      <c r="L6239" s="3" t="s">
        <v>91</v>
      </c>
      <c r="M6239" s="3" t="s">
        <v>92</v>
      </c>
      <c r="N6239" s="3">
        <v>98105</v>
      </c>
      <c r="O6239" s="3" t="s">
        <v>40</v>
      </c>
      <c r="P6239" s="3" t="s">
        <v>1983</v>
      </c>
      <c r="Q6239" s="3" t="s">
        <v>42</v>
      </c>
      <c r="R6239" s="3" t="s">
        <v>86</v>
      </c>
      <c r="S6239" s="3" t="s">
        <v>1984</v>
      </c>
      <c r="T6239" s="3">
        <v>71.28</v>
      </c>
      <c r="U6239" s="35" cm="1">
        <f t="array" ref="U6239">INDEX('Pricing Strategy'!$F$4:$F$71,MATCH(1,(Dataset!$O6239='Pricing Strategy'!$B$4:$B$71)*(Dataset!$Q6239='Pricing Strategy'!$C$4:$C$71)*(Dataset!$R6239='Pricing Strategy'!$D$4:$D$71),))</f>
        <v>0.4</v>
      </c>
      <c r="V6239" s="3">
        <f>Dataset!$T6239*(1-Dataset!$U6239)</f>
        <v>42.768000000000001</v>
      </c>
    </row>
    <row r="6240" spans="1:22" x14ac:dyDescent="0.3">
      <c r="A6240" s="32"/>
      <c r="C6240" s="3">
        <v>6235</v>
      </c>
      <c r="D6240" s="3" t="s">
        <v>8769</v>
      </c>
      <c r="E6240" s="34">
        <v>43354</v>
      </c>
      <c r="F6240" s="34">
        <v>43354</v>
      </c>
      <c r="G6240" s="3" t="s">
        <v>1290</v>
      </c>
      <c r="H6240" s="3" t="s">
        <v>1936</v>
      </c>
      <c r="I6240" s="3" t="s">
        <v>1937</v>
      </c>
      <c r="J6240" s="3" t="s">
        <v>22</v>
      </c>
      <c r="K6240" s="3" t="s">
        <v>23</v>
      </c>
      <c r="L6240" s="3" t="s">
        <v>91</v>
      </c>
      <c r="M6240" s="3" t="s">
        <v>92</v>
      </c>
      <c r="N6240" s="3">
        <v>98105</v>
      </c>
      <c r="O6240" s="3" t="s">
        <v>40</v>
      </c>
      <c r="P6240" s="3" t="s">
        <v>6371</v>
      </c>
      <c r="Q6240" s="3" t="s">
        <v>42</v>
      </c>
      <c r="R6240" s="3" t="s">
        <v>71</v>
      </c>
      <c r="S6240" s="3" t="s">
        <v>6372</v>
      </c>
      <c r="T6240" s="3">
        <v>1471.96</v>
      </c>
      <c r="U6240" s="35" cm="1">
        <f t="array" ref="U6240">INDEX('Pricing Strategy'!$F$4:$F$71,MATCH(1,(Dataset!$O6240='Pricing Strategy'!$B$4:$B$71)*(Dataset!$Q6240='Pricing Strategy'!$C$4:$C$71)*(Dataset!$R6240='Pricing Strategy'!$D$4:$D$71),))</f>
        <v>0.4</v>
      </c>
      <c r="V6240" s="3">
        <f>Dataset!$T6240*(1-Dataset!$U6240)</f>
        <v>883.17600000000004</v>
      </c>
    </row>
    <row r="6241" spans="1:22" x14ac:dyDescent="0.3">
      <c r="A6241" s="32"/>
      <c r="C6241" s="3">
        <v>6236</v>
      </c>
      <c r="D6241" s="3" t="s">
        <v>8769</v>
      </c>
      <c r="E6241" s="34">
        <v>43354</v>
      </c>
      <c r="F6241" s="34">
        <v>43354</v>
      </c>
      <c r="G6241" s="3" t="s">
        <v>1290</v>
      </c>
      <c r="H6241" s="3" t="s">
        <v>1936</v>
      </c>
      <c r="I6241" s="3" t="s">
        <v>1937</v>
      </c>
      <c r="J6241" s="3" t="s">
        <v>22</v>
      </c>
      <c r="K6241" s="3" t="s">
        <v>23</v>
      </c>
      <c r="L6241" s="3" t="s">
        <v>91</v>
      </c>
      <c r="M6241" s="3" t="s">
        <v>92</v>
      </c>
      <c r="N6241" s="3">
        <v>98105</v>
      </c>
      <c r="O6241" s="3" t="s">
        <v>40</v>
      </c>
      <c r="P6241" s="3" t="s">
        <v>8770</v>
      </c>
      <c r="Q6241" s="3" t="s">
        <v>67</v>
      </c>
      <c r="R6241" s="3" t="s">
        <v>68</v>
      </c>
      <c r="S6241" s="3" t="s">
        <v>8771</v>
      </c>
      <c r="T6241" s="3">
        <v>79.959999999999994</v>
      </c>
      <c r="U6241" s="35" cm="1">
        <f t="array" ref="U6241">INDEX('Pricing Strategy'!$F$4:$F$71,MATCH(1,(Dataset!$O6241='Pricing Strategy'!$B$4:$B$71)*(Dataset!$Q6241='Pricing Strategy'!$C$4:$C$71)*(Dataset!$R6241='Pricing Strategy'!$D$4:$D$71),))</f>
        <v>0.4</v>
      </c>
      <c r="V6241" s="3">
        <f>Dataset!$T6241*(1-Dataset!$U6241)</f>
        <v>47.975999999999992</v>
      </c>
    </row>
    <row r="6242" spans="1:22" x14ac:dyDescent="0.3">
      <c r="A6242" s="32"/>
      <c r="C6242" s="3">
        <v>6237</v>
      </c>
      <c r="D6242" s="3" t="s">
        <v>8772</v>
      </c>
      <c r="E6242" s="34">
        <v>42789</v>
      </c>
      <c r="F6242" s="34">
        <v>42793</v>
      </c>
      <c r="G6242" s="3" t="s">
        <v>46</v>
      </c>
      <c r="H6242" s="3" t="s">
        <v>1221</v>
      </c>
      <c r="I6242" s="3" t="s">
        <v>1222</v>
      </c>
      <c r="J6242" s="3" t="s">
        <v>37</v>
      </c>
      <c r="K6242" s="3" t="s">
        <v>23</v>
      </c>
      <c r="L6242" s="3" t="s">
        <v>142</v>
      </c>
      <c r="M6242" s="3" t="s">
        <v>143</v>
      </c>
      <c r="N6242" s="3">
        <v>19120</v>
      </c>
      <c r="O6242" s="3" t="s">
        <v>144</v>
      </c>
      <c r="P6242" s="3" t="s">
        <v>1010</v>
      </c>
      <c r="Q6242" s="3" t="s">
        <v>42</v>
      </c>
      <c r="R6242" s="3" t="s">
        <v>169</v>
      </c>
      <c r="S6242" s="3" t="s">
        <v>1011</v>
      </c>
      <c r="T6242" s="3">
        <v>57.576000000000001</v>
      </c>
      <c r="U6242" s="35" cm="1">
        <f t="array" ref="U6242">INDEX('Pricing Strategy'!$F$4:$F$71,MATCH(1,(Dataset!$O6242='Pricing Strategy'!$B$4:$B$71)*(Dataset!$Q6242='Pricing Strategy'!$C$4:$C$71)*(Dataset!$R6242='Pricing Strategy'!$D$4:$D$71),))</f>
        <v>0.4</v>
      </c>
      <c r="V6242" s="3">
        <f>Dataset!$T6242*(1-Dataset!$U6242)</f>
        <v>34.5456</v>
      </c>
    </row>
    <row r="6243" spans="1:22" x14ac:dyDescent="0.3">
      <c r="A6243" s="32"/>
      <c r="C6243" s="3">
        <v>6238</v>
      </c>
      <c r="D6243" s="3" t="s">
        <v>8773</v>
      </c>
      <c r="E6243" s="34">
        <v>42757</v>
      </c>
      <c r="F6243" s="34">
        <v>42764</v>
      </c>
      <c r="G6243" s="3" t="s">
        <v>46</v>
      </c>
      <c r="H6243" s="3" t="s">
        <v>4288</v>
      </c>
      <c r="I6243" s="3" t="s">
        <v>4289</v>
      </c>
      <c r="J6243" s="3" t="s">
        <v>22</v>
      </c>
      <c r="K6243" s="3" t="s">
        <v>23</v>
      </c>
      <c r="L6243" s="3" t="s">
        <v>262</v>
      </c>
      <c r="M6243" s="3" t="s">
        <v>263</v>
      </c>
      <c r="N6243" s="3">
        <v>10009</v>
      </c>
      <c r="O6243" s="3" t="s">
        <v>144</v>
      </c>
      <c r="P6243" s="3" t="s">
        <v>5118</v>
      </c>
      <c r="Q6243" s="3" t="s">
        <v>42</v>
      </c>
      <c r="R6243" s="3" t="s">
        <v>71</v>
      </c>
      <c r="S6243" s="3" t="s">
        <v>5119</v>
      </c>
      <c r="T6243" s="3">
        <v>26.335999999999999</v>
      </c>
      <c r="U6243" s="35" cm="1">
        <f t="array" ref="U6243">INDEX('Pricing Strategy'!$F$4:$F$71,MATCH(1,(Dataset!$O6243='Pricing Strategy'!$B$4:$B$71)*(Dataset!$Q6243='Pricing Strategy'!$C$4:$C$71)*(Dataset!$R6243='Pricing Strategy'!$D$4:$D$71),))</f>
        <v>0.4</v>
      </c>
      <c r="V6243" s="3">
        <f>Dataset!$T6243*(1-Dataset!$U6243)</f>
        <v>15.801599999999999</v>
      </c>
    </row>
    <row r="6244" spans="1:22" x14ac:dyDescent="0.3">
      <c r="A6244" s="32"/>
      <c r="C6244" s="3">
        <v>6239</v>
      </c>
      <c r="D6244" s="3" t="s">
        <v>8774</v>
      </c>
      <c r="E6244" s="34">
        <v>42716</v>
      </c>
      <c r="F6244" s="34">
        <v>42720</v>
      </c>
      <c r="G6244" s="3" t="s">
        <v>46</v>
      </c>
      <c r="H6244" s="3" t="s">
        <v>3838</v>
      </c>
      <c r="I6244" s="3" t="s">
        <v>3839</v>
      </c>
      <c r="J6244" s="3" t="s">
        <v>22</v>
      </c>
      <c r="K6244" s="3" t="s">
        <v>23</v>
      </c>
      <c r="L6244" s="3" t="s">
        <v>627</v>
      </c>
      <c r="M6244" s="3" t="s">
        <v>39</v>
      </c>
      <c r="N6244" s="3">
        <v>95123</v>
      </c>
      <c r="O6244" s="3" t="s">
        <v>40</v>
      </c>
      <c r="P6244" s="3" t="s">
        <v>5217</v>
      </c>
      <c r="Q6244" s="3" t="s">
        <v>28</v>
      </c>
      <c r="R6244" s="3" t="s">
        <v>61</v>
      </c>
      <c r="S6244" s="3" t="s">
        <v>5218</v>
      </c>
      <c r="T6244" s="3">
        <v>166.5</v>
      </c>
      <c r="U6244" s="35" cm="1">
        <f t="array" ref="U6244">INDEX('Pricing Strategy'!$F$4:$F$71,MATCH(1,(Dataset!$O6244='Pricing Strategy'!$B$4:$B$71)*(Dataset!$Q6244='Pricing Strategy'!$C$4:$C$71)*(Dataset!$R6244='Pricing Strategy'!$D$4:$D$71),))</f>
        <v>0.4</v>
      </c>
      <c r="V6244" s="3">
        <f>Dataset!$T6244*(1-Dataset!$U6244)</f>
        <v>99.899999999999991</v>
      </c>
    </row>
    <row r="6245" spans="1:22" x14ac:dyDescent="0.3">
      <c r="A6245" s="32"/>
      <c r="C6245" s="3">
        <v>6240</v>
      </c>
      <c r="D6245" s="3" t="s">
        <v>8774</v>
      </c>
      <c r="E6245" s="34">
        <v>42716</v>
      </c>
      <c r="F6245" s="34">
        <v>42720</v>
      </c>
      <c r="G6245" s="3" t="s">
        <v>46</v>
      </c>
      <c r="H6245" s="3" t="s">
        <v>3838</v>
      </c>
      <c r="I6245" s="3" t="s">
        <v>3839</v>
      </c>
      <c r="J6245" s="3" t="s">
        <v>22</v>
      </c>
      <c r="K6245" s="3" t="s">
        <v>23</v>
      </c>
      <c r="L6245" s="3" t="s">
        <v>627</v>
      </c>
      <c r="M6245" s="3" t="s">
        <v>39</v>
      </c>
      <c r="N6245" s="3">
        <v>95123</v>
      </c>
      <c r="O6245" s="3" t="s">
        <v>40</v>
      </c>
      <c r="P6245" s="3" t="s">
        <v>2874</v>
      </c>
      <c r="Q6245" s="3" t="s">
        <v>42</v>
      </c>
      <c r="R6245" s="3" t="s">
        <v>55</v>
      </c>
      <c r="S6245" s="3" t="s">
        <v>2875</v>
      </c>
      <c r="T6245" s="3">
        <v>360.38</v>
      </c>
      <c r="U6245" s="35" cm="1">
        <f t="array" ref="U6245">INDEX('Pricing Strategy'!$F$4:$F$71,MATCH(1,(Dataset!$O6245='Pricing Strategy'!$B$4:$B$71)*(Dataset!$Q6245='Pricing Strategy'!$C$4:$C$71)*(Dataset!$R6245='Pricing Strategy'!$D$4:$D$71),))</f>
        <v>0.5</v>
      </c>
      <c r="V6245" s="3">
        <f>Dataset!$T6245*(1-Dataset!$U6245)</f>
        <v>180.19</v>
      </c>
    </row>
    <row r="6246" spans="1:22" x14ac:dyDescent="0.3">
      <c r="A6246" s="32"/>
      <c r="C6246" s="3">
        <v>6241</v>
      </c>
      <c r="D6246" s="3" t="s">
        <v>8775</v>
      </c>
      <c r="E6246" s="34">
        <v>43037</v>
      </c>
      <c r="F6246" s="34">
        <v>43040</v>
      </c>
      <c r="G6246" s="3" t="s">
        <v>19</v>
      </c>
      <c r="H6246" s="3" t="s">
        <v>940</v>
      </c>
      <c r="I6246" s="3" t="s">
        <v>941</v>
      </c>
      <c r="J6246" s="3" t="s">
        <v>22</v>
      </c>
      <c r="K6246" s="3" t="s">
        <v>23</v>
      </c>
      <c r="L6246" s="3" t="s">
        <v>38</v>
      </c>
      <c r="M6246" s="3" t="s">
        <v>39</v>
      </c>
      <c r="N6246" s="3">
        <v>90008</v>
      </c>
      <c r="O6246" s="3" t="s">
        <v>40</v>
      </c>
      <c r="P6246" s="3" t="s">
        <v>3527</v>
      </c>
      <c r="Q6246" s="3" t="s">
        <v>42</v>
      </c>
      <c r="R6246" s="3" t="s">
        <v>71</v>
      </c>
      <c r="S6246" s="3" t="s">
        <v>3528</v>
      </c>
      <c r="T6246" s="3">
        <v>11.744</v>
      </c>
      <c r="U6246" s="35" cm="1">
        <f t="array" ref="U6246">INDEX('Pricing Strategy'!$F$4:$F$71,MATCH(1,(Dataset!$O6246='Pricing Strategy'!$B$4:$B$71)*(Dataset!$Q6246='Pricing Strategy'!$C$4:$C$71)*(Dataset!$R6246='Pricing Strategy'!$D$4:$D$71),))</f>
        <v>0.4</v>
      </c>
      <c r="V6246" s="3">
        <f>Dataset!$T6246*(1-Dataset!$U6246)</f>
        <v>7.0463999999999993</v>
      </c>
    </row>
    <row r="6247" spans="1:22" x14ac:dyDescent="0.3">
      <c r="A6247" s="32"/>
      <c r="C6247" s="3">
        <v>6242</v>
      </c>
      <c r="D6247" s="3" t="s">
        <v>8776</v>
      </c>
      <c r="E6247" s="34">
        <v>43248</v>
      </c>
      <c r="F6247" s="34">
        <v>43251</v>
      </c>
      <c r="G6247" s="3" t="s">
        <v>19</v>
      </c>
      <c r="H6247" s="3" t="s">
        <v>5629</v>
      </c>
      <c r="I6247" s="3" t="s">
        <v>5630</v>
      </c>
      <c r="J6247" s="3" t="s">
        <v>37</v>
      </c>
      <c r="K6247" s="3" t="s">
        <v>23</v>
      </c>
      <c r="L6247" s="3" t="s">
        <v>83</v>
      </c>
      <c r="M6247" s="3" t="s">
        <v>2698</v>
      </c>
      <c r="N6247" s="3">
        <v>3301</v>
      </c>
      <c r="O6247" s="3" t="s">
        <v>144</v>
      </c>
      <c r="P6247" s="3" t="s">
        <v>5994</v>
      </c>
      <c r="Q6247" s="3" t="s">
        <v>28</v>
      </c>
      <c r="R6247" s="3" t="s">
        <v>61</v>
      </c>
      <c r="S6247" s="3" t="s">
        <v>5995</v>
      </c>
      <c r="T6247" s="3">
        <v>247.44</v>
      </c>
      <c r="U6247" s="35" cm="1">
        <f t="array" ref="U6247">INDEX('Pricing Strategy'!$F$4:$F$71,MATCH(1,(Dataset!$O6247='Pricing Strategy'!$B$4:$B$71)*(Dataset!$Q6247='Pricing Strategy'!$C$4:$C$71)*(Dataset!$R6247='Pricing Strategy'!$D$4:$D$71),))</f>
        <v>0.4</v>
      </c>
      <c r="V6247" s="3">
        <f>Dataset!$T6247*(1-Dataset!$U6247)</f>
        <v>148.464</v>
      </c>
    </row>
    <row r="6248" spans="1:22" x14ac:dyDescent="0.3">
      <c r="A6248" s="32"/>
      <c r="C6248" s="3">
        <v>6243</v>
      </c>
      <c r="D6248" s="3" t="s">
        <v>8777</v>
      </c>
      <c r="E6248" s="34">
        <v>42359</v>
      </c>
      <c r="F6248" s="34">
        <v>42366</v>
      </c>
      <c r="G6248" s="3" t="s">
        <v>46</v>
      </c>
      <c r="H6248" s="3" t="s">
        <v>4213</v>
      </c>
      <c r="I6248" s="3" t="s">
        <v>4214</v>
      </c>
      <c r="J6248" s="3" t="s">
        <v>98</v>
      </c>
      <c r="K6248" s="3" t="s">
        <v>23</v>
      </c>
      <c r="L6248" s="3" t="s">
        <v>378</v>
      </c>
      <c r="M6248" s="3" t="s">
        <v>331</v>
      </c>
      <c r="N6248" s="3">
        <v>38401</v>
      </c>
      <c r="O6248" s="3" t="s">
        <v>26</v>
      </c>
      <c r="P6248" s="3" t="s">
        <v>3923</v>
      </c>
      <c r="Q6248" s="3" t="s">
        <v>42</v>
      </c>
      <c r="R6248" s="3" t="s">
        <v>71</v>
      </c>
      <c r="S6248" s="3" t="s">
        <v>3924</v>
      </c>
      <c r="T6248" s="3">
        <v>18.239999999999998</v>
      </c>
      <c r="U6248" s="35" cm="1">
        <f t="array" ref="U6248">INDEX('Pricing Strategy'!$F$4:$F$71,MATCH(1,(Dataset!$O6248='Pricing Strategy'!$B$4:$B$71)*(Dataset!$Q6248='Pricing Strategy'!$C$4:$C$71)*(Dataset!$R6248='Pricing Strategy'!$D$4:$D$71),))</f>
        <v>0.25</v>
      </c>
      <c r="V6248" s="3">
        <f>Dataset!$T6248*(1-Dataset!$U6248)</f>
        <v>13.68</v>
      </c>
    </row>
    <row r="6249" spans="1:22" x14ac:dyDescent="0.3">
      <c r="A6249" s="32"/>
      <c r="C6249" s="3">
        <v>6244</v>
      </c>
      <c r="D6249" s="3" t="s">
        <v>8778</v>
      </c>
      <c r="E6249" s="34">
        <v>43063</v>
      </c>
      <c r="F6249" s="34">
        <v>43067</v>
      </c>
      <c r="G6249" s="3" t="s">
        <v>46</v>
      </c>
      <c r="H6249" s="3" t="s">
        <v>5483</v>
      </c>
      <c r="I6249" s="3" t="s">
        <v>5484</v>
      </c>
      <c r="J6249" s="3" t="s">
        <v>98</v>
      </c>
      <c r="K6249" s="3" t="s">
        <v>23</v>
      </c>
      <c r="L6249" s="3" t="s">
        <v>4128</v>
      </c>
      <c r="M6249" s="3" t="s">
        <v>92</v>
      </c>
      <c r="N6249" s="3">
        <v>98006</v>
      </c>
      <c r="O6249" s="3" t="s">
        <v>40</v>
      </c>
      <c r="P6249" s="3" t="s">
        <v>6833</v>
      </c>
      <c r="Q6249" s="3" t="s">
        <v>42</v>
      </c>
      <c r="R6249" s="3" t="s">
        <v>575</v>
      </c>
      <c r="S6249" s="3" t="s">
        <v>6834</v>
      </c>
      <c r="T6249" s="3">
        <v>25.35</v>
      </c>
      <c r="U6249" s="35" cm="1">
        <f t="array" ref="U6249">INDEX('Pricing Strategy'!$F$4:$F$71,MATCH(1,(Dataset!$O6249='Pricing Strategy'!$B$4:$B$71)*(Dataset!$Q6249='Pricing Strategy'!$C$4:$C$71)*(Dataset!$R6249='Pricing Strategy'!$D$4:$D$71),))</f>
        <v>0.45</v>
      </c>
      <c r="V6249" s="3">
        <f>Dataset!$T6249*(1-Dataset!$U6249)</f>
        <v>13.942500000000003</v>
      </c>
    </row>
    <row r="6250" spans="1:22" x14ac:dyDescent="0.3">
      <c r="A6250" s="32"/>
      <c r="C6250" s="3">
        <v>6245</v>
      </c>
      <c r="D6250" s="3" t="s">
        <v>8779</v>
      </c>
      <c r="E6250" s="34">
        <v>42694</v>
      </c>
      <c r="F6250" s="34">
        <v>42699</v>
      </c>
      <c r="G6250" s="3" t="s">
        <v>46</v>
      </c>
      <c r="H6250" s="3" t="s">
        <v>6299</v>
      </c>
      <c r="I6250" s="3" t="s">
        <v>6300</v>
      </c>
      <c r="J6250" s="3" t="s">
        <v>98</v>
      </c>
      <c r="K6250" s="3" t="s">
        <v>23</v>
      </c>
      <c r="L6250" s="3" t="s">
        <v>91</v>
      </c>
      <c r="M6250" s="3" t="s">
        <v>92</v>
      </c>
      <c r="N6250" s="3">
        <v>98105</v>
      </c>
      <c r="O6250" s="3" t="s">
        <v>40</v>
      </c>
      <c r="P6250" s="3" t="s">
        <v>4675</v>
      </c>
      <c r="Q6250" s="3" t="s">
        <v>42</v>
      </c>
      <c r="R6250" s="3" t="s">
        <v>64</v>
      </c>
      <c r="S6250" s="3" t="s">
        <v>4676</v>
      </c>
      <c r="T6250" s="3">
        <v>119.04</v>
      </c>
      <c r="U6250" s="35" cm="1">
        <f t="array" ref="U6250">INDEX('Pricing Strategy'!$F$4:$F$71,MATCH(1,(Dataset!$O6250='Pricing Strategy'!$B$4:$B$71)*(Dataset!$Q6250='Pricing Strategy'!$C$4:$C$71)*(Dataset!$R6250='Pricing Strategy'!$D$4:$D$71),))</f>
        <v>0.45</v>
      </c>
      <c r="V6250" s="3">
        <f>Dataset!$T6250*(1-Dataset!$U6250)</f>
        <v>65.472000000000008</v>
      </c>
    </row>
    <row r="6251" spans="1:22" x14ac:dyDescent="0.3">
      <c r="A6251" s="32"/>
      <c r="C6251" s="3">
        <v>6246</v>
      </c>
      <c r="D6251" s="3" t="s">
        <v>8779</v>
      </c>
      <c r="E6251" s="34">
        <v>42694</v>
      </c>
      <c r="F6251" s="34">
        <v>42699</v>
      </c>
      <c r="G6251" s="3" t="s">
        <v>46</v>
      </c>
      <c r="H6251" s="3" t="s">
        <v>6299</v>
      </c>
      <c r="I6251" s="3" t="s">
        <v>6300</v>
      </c>
      <c r="J6251" s="3" t="s">
        <v>98</v>
      </c>
      <c r="K6251" s="3" t="s">
        <v>23</v>
      </c>
      <c r="L6251" s="3" t="s">
        <v>91</v>
      </c>
      <c r="M6251" s="3" t="s">
        <v>92</v>
      </c>
      <c r="N6251" s="3">
        <v>98105</v>
      </c>
      <c r="O6251" s="3" t="s">
        <v>40</v>
      </c>
      <c r="P6251" s="3" t="s">
        <v>5067</v>
      </c>
      <c r="Q6251" s="3" t="s">
        <v>28</v>
      </c>
      <c r="R6251" s="3" t="s">
        <v>61</v>
      </c>
      <c r="S6251" s="3" t="s">
        <v>5068</v>
      </c>
      <c r="T6251" s="3">
        <v>22.14</v>
      </c>
      <c r="U6251" s="35" cm="1">
        <f t="array" ref="U6251">INDEX('Pricing Strategy'!$F$4:$F$71,MATCH(1,(Dataset!$O6251='Pricing Strategy'!$B$4:$B$71)*(Dataset!$Q6251='Pricing Strategy'!$C$4:$C$71)*(Dataset!$R6251='Pricing Strategy'!$D$4:$D$71),))</f>
        <v>0.4</v>
      </c>
      <c r="V6251" s="3">
        <f>Dataset!$T6251*(1-Dataset!$U6251)</f>
        <v>13.284000000000001</v>
      </c>
    </row>
    <row r="6252" spans="1:22" x14ac:dyDescent="0.3">
      <c r="A6252" s="32"/>
      <c r="C6252" s="3">
        <v>6247</v>
      </c>
      <c r="D6252" s="3" t="s">
        <v>8779</v>
      </c>
      <c r="E6252" s="34">
        <v>42694</v>
      </c>
      <c r="F6252" s="34">
        <v>42699</v>
      </c>
      <c r="G6252" s="3" t="s">
        <v>46</v>
      </c>
      <c r="H6252" s="3" t="s">
        <v>6299</v>
      </c>
      <c r="I6252" s="3" t="s">
        <v>6300</v>
      </c>
      <c r="J6252" s="3" t="s">
        <v>98</v>
      </c>
      <c r="K6252" s="3" t="s">
        <v>23</v>
      </c>
      <c r="L6252" s="3" t="s">
        <v>91</v>
      </c>
      <c r="M6252" s="3" t="s">
        <v>92</v>
      </c>
      <c r="N6252" s="3">
        <v>98105</v>
      </c>
      <c r="O6252" s="3" t="s">
        <v>40</v>
      </c>
      <c r="P6252" s="3" t="s">
        <v>7746</v>
      </c>
      <c r="Q6252" s="3" t="s">
        <v>67</v>
      </c>
      <c r="R6252" s="3" t="s">
        <v>157</v>
      </c>
      <c r="S6252" s="3" t="s">
        <v>7747</v>
      </c>
      <c r="T6252" s="3">
        <v>13.98</v>
      </c>
      <c r="U6252" s="35" cm="1">
        <f t="array" ref="U6252">INDEX('Pricing Strategy'!$F$4:$F$71,MATCH(1,(Dataset!$O6252='Pricing Strategy'!$B$4:$B$71)*(Dataset!$Q6252='Pricing Strategy'!$C$4:$C$71)*(Dataset!$R6252='Pricing Strategy'!$D$4:$D$71),))</f>
        <v>0.45</v>
      </c>
      <c r="V6252" s="3">
        <f>Dataset!$T6252*(1-Dataset!$U6252)</f>
        <v>7.6890000000000009</v>
      </c>
    </row>
    <row r="6253" spans="1:22" x14ac:dyDescent="0.3">
      <c r="A6253" s="32"/>
      <c r="C6253" s="3">
        <v>6248</v>
      </c>
      <c r="D6253" s="3" t="s">
        <v>8780</v>
      </c>
      <c r="E6253" s="34">
        <v>43249</v>
      </c>
      <c r="F6253" s="34">
        <v>43255</v>
      </c>
      <c r="G6253" s="3" t="s">
        <v>46</v>
      </c>
      <c r="H6253" s="3" t="s">
        <v>5161</v>
      </c>
      <c r="I6253" s="3" t="s">
        <v>5162</v>
      </c>
      <c r="J6253" s="3" t="s">
        <v>22</v>
      </c>
      <c r="K6253" s="3" t="s">
        <v>23</v>
      </c>
      <c r="L6253" s="3" t="s">
        <v>493</v>
      </c>
      <c r="M6253" s="3" t="s">
        <v>250</v>
      </c>
      <c r="N6253" s="3">
        <v>47201</v>
      </c>
      <c r="O6253" s="3" t="s">
        <v>101</v>
      </c>
      <c r="P6253" s="3" t="s">
        <v>5379</v>
      </c>
      <c r="Q6253" s="3" t="s">
        <v>42</v>
      </c>
      <c r="R6253" s="3" t="s">
        <v>71</v>
      </c>
      <c r="S6253" s="3" t="s">
        <v>5380</v>
      </c>
      <c r="T6253" s="3">
        <v>43.41</v>
      </c>
      <c r="U6253" s="35" cm="1">
        <f t="array" ref="U6253">INDEX('Pricing Strategy'!$F$4:$F$71,MATCH(1,(Dataset!$O6253='Pricing Strategy'!$B$4:$B$71)*(Dataset!$Q6253='Pricing Strategy'!$C$4:$C$71)*(Dataset!$R6253='Pricing Strategy'!$D$4:$D$71),))</f>
        <v>0.3</v>
      </c>
      <c r="V6253" s="3">
        <f>Dataset!$T6253*(1-Dataset!$U6253)</f>
        <v>30.386999999999997</v>
      </c>
    </row>
    <row r="6254" spans="1:22" x14ac:dyDescent="0.3">
      <c r="A6254" s="32"/>
      <c r="C6254" s="3">
        <v>6249</v>
      </c>
      <c r="D6254" s="3" t="s">
        <v>8780</v>
      </c>
      <c r="E6254" s="34">
        <v>43249</v>
      </c>
      <c r="F6254" s="34">
        <v>43255</v>
      </c>
      <c r="G6254" s="3" t="s">
        <v>46</v>
      </c>
      <c r="H6254" s="3" t="s">
        <v>5161</v>
      </c>
      <c r="I6254" s="3" t="s">
        <v>5162</v>
      </c>
      <c r="J6254" s="3" t="s">
        <v>22</v>
      </c>
      <c r="K6254" s="3" t="s">
        <v>23</v>
      </c>
      <c r="L6254" s="3" t="s">
        <v>493</v>
      </c>
      <c r="M6254" s="3" t="s">
        <v>250</v>
      </c>
      <c r="N6254" s="3">
        <v>47201</v>
      </c>
      <c r="O6254" s="3" t="s">
        <v>101</v>
      </c>
      <c r="P6254" s="3" t="s">
        <v>4104</v>
      </c>
      <c r="Q6254" s="3" t="s">
        <v>28</v>
      </c>
      <c r="R6254" s="3" t="s">
        <v>61</v>
      </c>
      <c r="S6254" s="3" t="s">
        <v>1285</v>
      </c>
      <c r="T6254" s="3">
        <v>6.24</v>
      </c>
      <c r="U6254" s="35" cm="1">
        <f t="array" ref="U6254">INDEX('Pricing Strategy'!$F$4:$F$71,MATCH(1,(Dataset!$O6254='Pricing Strategy'!$B$4:$B$71)*(Dataset!$Q6254='Pricing Strategy'!$C$4:$C$71)*(Dataset!$R6254='Pricing Strategy'!$D$4:$D$71),))</f>
        <v>0.3</v>
      </c>
      <c r="V6254" s="3">
        <f>Dataset!$T6254*(1-Dataset!$U6254)</f>
        <v>4.3679999999999994</v>
      </c>
    </row>
    <row r="6255" spans="1:22" x14ac:dyDescent="0.3">
      <c r="A6255" s="32"/>
      <c r="C6255" s="3">
        <v>6250</v>
      </c>
      <c r="D6255" s="3" t="s">
        <v>8780</v>
      </c>
      <c r="E6255" s="34">
        <v>43249</v>
      </c>
      <c r="F6255" s="34">
        <v>43255</v>
      </c>
      <c r="G6255" s="3" t="s">
        <v>46</v>
      </c>
      <c r="H6255" s="3" t="s">
        <v>5161</v>
      </c>
      <c r="I6255" s="3" t="s">
        <v>5162</v>
      </c>
      <c r="J6255" s="3" t="s">
        <v>22</v>
      </c>
      <c r="K6255" s="3" t="s">
        <v>23</v>
      </c>
      <c r="L6255" s="3" t="s">
        <v>493</v>
      </c>
      <c r="M6255" s="3" t="s">
        <v>250</v>
      </c>
      <c r="N6255" s="3">
        <v>47201</v>
      </c>
      <c r="O6255" s="3" t="s">
        <v>101</v>
      </c>
      <c r="P6255" s="3" t="s">
        <v>8781</v>
      </c>
      <c r="Q6255" s="3" t="s">
        <v>42</v>
      </c>
      <c r="R6255" s="3" t="s">
        <v>74</v>
      </c>
      <c r="S6255" s="3" t="s">
        <v>8782</v>
      </c>
      <c r="T6255" s="3">
        <v>465.16</v>
      </c>
      <c r="U6255" s="35" cm="1">
        <f t="array" ref="U6255">INDEX('Pricing Strategy'!$F$4:$F$71,MATCH(1,(Dataset!$O6255='Pricing Strategy'!$B$4:$B$71)*(Dataset!$Q6255='Pricing Strategy'!$C$4:$C$71)*(Dataset!$R6255='Pricing Strategy'!$D$4:$D$71),))</f>
        <v>0.3</v>
      </c>
      <c r="V6255" s="3">
        <f>Dataset!$T6255*(1-Dataset!$U6255)</f>
        <v>325.61200000000002</v>
      </c>
    </row>
    <row r="6256" spans="1:22" x14ac:dyDescent="0.3">
      <c r="A6256" s="32"/>
      <c r="C6256" s="3">
        <v>6251</v>
      </c>
      <c r="D6256" s="3" t="s">
        <v>8780</v>
      </c>
      <c r="E6256" s="34">
        <v>43249</v>
      </c>
      <c r="F6256" s="34">
        <v>43255</v>
      </c>
      <c r="G6256" s="3" t="s">
        <v>46</v>
      </c>
      <c r="H6256" s="3" t="s">
        <v>5161</v>
      </c>
      <c r="I6256" s="3" t="s">
        <v>5162</v>
      </c>
      <c r="J6256" s="3" t="s">
        <v>22</v>
      </c>
      <c r="K6256" s="3" t="s">
        <v>23</v>
      </c>
      <c r="L6256" s="3" t="s">
        <v>493</v>
      </c>
      <c r="M6256" s="3" t="s">
        <v>250</v>
      </c>
      <c r="N6256" s="3">
        <v>47201</v>
      </c>
      <c r="O6256" s="3" t="s">
        <v>101</v>
      </c>
      <c r="P6256" s="3" t="s">
        <v>935</v>
      </c>
      <c r="Q6256" s="3" t="s">
        <v>42</v>
      </c>
      <c r="R6256" s="3" t="s">
        <v>86</v>
      </c>
      <c r="S6256" s="3" t="s">
        <v>936</v>
      </c>
      <c r="T6256" s="3">
        <v>7.98</v>
      </c>
      <c r="U6256" s="35" cm="1">
        <f t="array" ref="U6256">INDEX('Pricing Strategy'!$F$4:$F$71,MATCH(1,(Dataset!$O6256='Pricing Strategy'!$B$4:$B$71)*(Dataset!$Q6256='Pricing Strategy'!$C$4:$C$71)*(Dataset!$R6256='Pricing Strategy'!$D$4:$D$71),))</f>
        <v>0.3</v>
      </c>
      <c r="V6256" s="3">
        <f>Dataset!$T6256*(1-Dataset!$U6256)</f>
        <v>5.5860000000000003</v>
      </c>
    </row>
    <row r="6257" spans="1:22" x14ac:dyDescent="0.3">
      <c r="A6257" s="32"/>
      <c r="C6257" s="3">
        <v>6252</v>
      </c>
      <c r="D6257" s="3" t="s">
        <v>8783</v>
      </c>
      <c r="E6257" s="34">
        <v>42340</v>
      </c>
      <c r="F6257" s="34">
        <v>42342</v>
      </c>
      <c r="G6257" s="3" t="s">
        <v>184</v>
      </c>
      <c r="H6257" s="3" t="s">
        <v>3650</v>
      </c>
      <c r="I6257" s="3" t="s">
        <v>3651</v>
      </c>
      <c r="J6257" s="3" t="s">
        <v>22</v>
      </c>
      <c r="K6257" s="3" t="s">
        <v>23</v>
      </c>
      <c r="L6257" s="3" t="s">
        <v>299</v>
      </c>
      <c r="M6257" s="3" t="s">
        <v>207</v>
      </c>
      <c r="N6257" s="3">
        <v>60623</v>
      </c>
      <c r="O6257" s="3" t="s">
        <v>101</v>
      </c>
      <c r="P6257" s="3" t="s">
        <v>1429</v>
      </c>
      <c r="Q6257" s="3" t="s">
        <v>42</v>
      </c>
      <c r="R6257" s="3" t="s">
        <v>74</v>
      </c>
      <c r="S6257" s="3" t="s">
        <v>1430</v>
      </c>
      <c r="T6257" s="3">
        <v>2.3940000000000001</v>
      </c>
      <c r="U6257" s="35" cm="1">
        <f t="array" ref="U6257">INDEX('Pricing Strategy'!$F$4:$F$71,MATCH(1,(Dataset!$O6257='Pricing Strategy'!$B$4:$B$71)*(Dataset!$Q6257='Pricing Strategy'!$C$4:$C$71)*(Dataset!$R6257='Pricing Strategy'!$D$4:$D$71),))</f>
        <v>0.3</v>
      </c>
      <c r="V6257" s="3">
        <f>Dataset!$T6257*(1-Dataset!$U6257)</f>
        <v>1.6758</v>
      </c>
    </row>
    <row r="6258" spans="1:22" x14ac:dyDescent="0.3">
      <c r="A6258" s="32"/>
      <c r="C6258" s="3">
        <v>6253</v>
      </c>
      <c r="D6258" s="3" t="s">
        <v>8784</v>
      </c>
      <c r="E6258" s="34">
        <v>42101</v>
      </c>
      <c r="F6258" s="34">
        <v>42101</v>
      </c>
      <c r="G6258" s="3" t="s">
        <v>1290</v>
      </c>
      <c r="H6258" s="3" t="s">
        <v>784</v>
      </c>
      <c r="I6258" s="3" t="s">
        <v>785</v>
      </c>
      <c r="J6258" s="3" t="s">
        <v>98</v>
      </c>
      <c r="K6258" s="3" t="s">
        <v>23</v>
      </c>
      <c r="L6258" s="3" t="s">
        <v>7787</v>
      </c>
      <c r="M6258" s="3" t="s">
        <v>1272</v>
      </c>
      <c r="N6258" s="3">
        <v>30062</v>
      </c>
      <c r="O6258" s="3" t="s">
        <v>26</v>
      </c>
      <c r="P6258" s="3" t="s">
        <v>1900</v>
      </c>
      <c r="Q6258" s="3" t="s">
        <v>42</v>
      </c>
      <c r="R6258" s="3" t="s">
        <v>86</v>
      </c>
      <c r="S6258" s="3" t="s">
        <v>1901</v>
      </c>
      <c r="T6258" s="3">
        <v>58.32</v>
      </c>
      <c r="U6258" s="35" cm="1">
        <f t="array" ref="U6258">INDEX('Pricing Strategy'!$F$4:$F$71,MATCH(1,(Dataset!$O6258='Pricing Strategy'!$B$4:$B$71)*(Dataset!$Q6258='Pricing Strategy'!$C$4:$C$71)*(Dataset!$R6258='Pricing Strategy'!$D$4:$D$71),))</f>
        <v>0.25</v>
      </c>
      <c r="V6258" s="3">
        <f>Dataset!$T6258*(1-Dataset!$U6258)</f>
        <v>43.74</v>
      </c>
    </row>
    <row r="6259" spans="1:22" x14ac:dyDescent="0.3">
      <c r="A6259" s="32"/>
      <c r="C6259" s="3">
        <v>6254</v>
      </c>
      <c r="D6259" s="3" t="s">
        <v>8784</v>
      </c>
      <c r="E6259" s="34">
        <v>42101</v>
      </c>
      <c r="F6259" s="34">
        <v>42101</v>
      </c>
      <c r="G6259" s="3" t="s">
        <v>1290</v>
      </c>
      <c r="H6259" s="3" t="s">
        <v>784</v>
      </c>
      <c r="I6259" s="3" t="s">
        <v>785</v>
      </c>
      <c r="J6259" s="3" t="s">
        <v>98</v>
      </c>
      <c r="K6259" s="3" t="s">
        <v>23</v>
      </c>
      <c r="L6259" s="3" t="s">
        <v>7787</v>
      </c>
      <c r="M6259" s="3" t="s">
        <v>1272</v>
      </c>
      <c r="N6259" s="3">
        <v>30062</v>
      </c>
      <c r="O6259" s="3" t="s">
        <v>26</v>
      </c>
      <c r="P6259" s="3" t="s">
        <v>4327</v>
      </c>
      <c r="Q6259" s="3" t="s">
        <v>67</v>
      </c>
      <c r="R6259" s="3" t="s">
        <v>68</v>
      </c>
      <c r="S6259" s="3" t="s">
        <v>4328</v>
      </c>
      <c r="T6259" s="3">
        <v>200.97</v>
      </c>
      <c r="U6259" s="35" cm="1">
        <f t="array" ref="U6259">INDEX('Pricing Strategy'!$F$4:$F$71,MATCH(1,(Dataset!$O6259='Pricing Strategy'!$B$4:$B$71)*(Dataset!$Q6259='Pricing Strategy'!$C$4:$C$71)*(Dataset!$R6259='Pricing Strategy'!$D$4:$D$71),))</f>
        <v>0.25</v>
      </c>
      <c r="V6259" s="3">
        <f>Dataset!$T6259*(1-Dataset!$U6259)</f>
        <v>150.72749999999999</v>
      </c>
    </row>
    <row r="6260" spans="1:22" x14ac:dyDescent="0.3">
      <c r="A6260" s="32"/>
      <c r="C6260" s="3">
        <v>6255</v>
      </c>
      <c r="D6260" s="3" t="s">
        <v>8785</v>
      </c>
      <c r="E6260" s="34">
        <v>42621</v>
      </c>
      <c r="F6260" s="34">
        <v>42627</v>
      </c>
      <c r="G6260" s="3" t="s">
        <v>46</v>
      </c>
      <c r="H6260" s="3" t="s">
        <v>846</v>
      </c>
      <c r="I6260" s="3" t="s">
        <v>847</v>
      </c>
      <c r="J6260" s="3" t="s">
        <v>37</v>
      </c>
      <c r="K6260" s="3" t="s">
        <v>23</v>
      </c>
      <c r="L6260" s="3" t="s">
        <v>1819</v>
      </c>
      <c r="M6260" s="3" t="s">
        <v>354</v>
      </c>
      <c r="N6260" s="3">
        <v>36116</v>
      </c>
      <c r="O6260" s="3" t="s">
        <v>26</v>
      </c>
      <c r="P6260" s="3" t="s">
        <v>6830</v>
      </c>
      <c r="Q6260" s="3" t="s">
        <v>28</v>
      </c>
      <c r="R6260" s="3" t="s">
        <v>61</v>
      </c>
      <c r="S6260" s="3" t="s">
        <v>6831</v>
      </c>
      <c r="T6260" s="3">
        <v>21.36</v>
      </c>
      <c r="U6260" s="35" cm="1">
        <f t="array" ref="U6260">INDEX('Pricing Strategy'!$F$4:$F$71,MATCH(1,(Dataset!$O6260='Pricing Strategy'!$B$4:$B$71)*(Dataset!$Q6260='Pricing Strategy'!$C$4:$C$71)*(Dataset!$R6260='Pricing Strategy'!$D$4:$D$71),))</f>
        <v>0.25</v>
      </c>
      <c r="V6260" s="3">
        <f>Dataset!$T6260*(1-Dataset!$U6260)</f>
        <v>16.02</v>
      </c>
    </row>
    <row r="6261" spans="1:22" x14ac:dyDescent="0.3">
      <c r="A6261" s="32"/>
      <c r="C6261" s="3">
        <v>6256</v>
      </c>
      <c r="D6261" s="3" t="s">
        <v>8786</v>
      </c>
      <c r="E6261" s="34">
        <v>43352</v>
      </c>
      <c r="F6261" s="34">
        <v>43358</v>
      </c>
      <c r="G6261" s="3" t="s">
        <v>46</v>
      </c>
      <c r="H6261" s="3" t="s">
        <v>1177</v>
      </c>
      <c r="I6261" s="3" t="s">
        <v>1178</v>
      </c>
      <c r="J6261" s="3" t="s">
        <v>37</v>
      </c>
      <c r="K6261" s="3" t="s">
        <v>23</v>
      </c>
      <c r="L6261" s="3" t="s">
        <v>4352</v>
      </c>
      <c r="M6261" s="3" t="s">
        <v>100</v>
      </c>
      <c r="N6261" s="3">
        <v>75023</v>
      </c>
      <c r="O6261" s="3" t="s">
        <v>101</v>
      </c>
      <c r="P6261" s="3" t="s">
        <v>388</v>
      </c>
      <c r="Q6261" s="3" t="s">
        <v>42</v>
      </c>
      <c r="R6261" s="3" t="s">
        <v>43</v>
      </c>
      <c r="S6261" s="3" t="s">
        <v>389</v>
      </c>
      <c r="T6261" s="3">
        <v>9.8559999999999999</v>
      </c>
      <c r="U6261" s="35" cm="1">
        <f t="array" ref="U6261">INDEX('Pricing Strategy'!$F$4:$F$71,MATCH(1,(Dataset!$O6261='Pricing Strategy'!$B$4:$B$71)*(Dataset!$Q6261='Pricing Strategy'!$C$4:$C$71)*(Dataset!$R6261='Pricing Strategy'!$D$4:$D$71),))</f>
        <v>0.3</v>
      </c>
      <c r="V6261" s="3">
        <f>Dataset!$T6261*(1-Dataset!$U6261)</f>
        <v>6.8991999999999996</v>
      </c>
    </row>
    <row r="6262" spans="1:22" x14ac:dyDescent="0.3">
      <c r="A6262" s="32"/>
      <c r="C6262" s="3">
        <v>6257</v>
      </c>
      <c r="D6262" s="3" t="s">
        <v>8787</v>
      </c>
      <c r="E6262" s="34">
        <v>42619</v>
      </c>
      <c r="F6262" s="34">
        <v>42621</v>
      </c>
      <c r="G6262" s="3" t="s">
        <v>19</v>
      </c>
      <c r="H6262" s="3" t="s">
        <v>3375</v>
      </c>
      <c r="I6262" s="3" t="s">
        <v>3376</v>
      </c>
      <c r="J6262" s="3" t="s">
        <v>98</v>
      </c>
      <c r="K6262" s="3" t="s">
        <v>23</v>
      </c>
      <c r="L6262" s="3" t="s">
        <v>1062</v>
      </c>
      <c r="M6262" s="3" t="s">
        <v>50</v>
      </c>
      <c r="N6262" s="3">
        <v>33319</v>
      </c>
      <c r="O6262" s="3" t="s">
        <v>26</v>
      </c>
      <c r="P6262" s="3" t="s">
        <v>5938</v>
      </c>
      <c r="Q6262" s="3" t="s">
        <v>42</v>
      </c>
      <c r="R6262" s="3" t="s">
        <v>71</v>
      </c>
      <c r="S6262" s="3" t="s">
        <v>5939</v>
      </c>
      <c r="T6262" s="3">
        <v>3.444</v>
      </c>
      <c r="U6262" s="35" cm="1">
        <f t="array" ref="U6262">INDEX('Pricing Strategy'!$F$4:$F$71,MATCH(1,(Dataset!$O6262='Pricing Strategy'!$B$4:$B$71)*(Dataset!$Q6262='Pricing Strategy'!$C$4:$C$71)*(Dataset!$R6262='Pricing Strategy'!$D$4:$D$71),))</f>
        <v>0.25</v>
      </c>
      <c r="V6262" s="3">
        <f>Dataset!$T6262*(1-Dataset!$U6262)</f>
        <v>2.5830000000000002</v>
      </c>
    </row>
    <row r="6263" spans="1:22" x14ac:dyDescent="0.3">
      <c r="A6263" s="32"/>
      <c r="C6263" s="3">
        <v>6258</v>
      </c>
      <c r="D6263" s="3" t="s">
        <v>8788</v>
      </c>
      <c r="E6263" s="34">
        <v>43406</v>
      </c>
      <c r="F6263" s="34">
        <v>43410</v>
      </c>
      <c r="G6263" s="3" t="s">
        <v>19</v>
      </c>
      <c r="H6263" s="3" t="s">
        <v>2142</v>
      </c>
      <c r="I6263" s="3" t="s">
        <v>2143</v>
      </c>
      <c r="J6263" s="3" t="s">
        <v>37</v>
      </c>
      <c r="K6263" s="3" t="s">
        <v>23</v>
      </c>
      <c r="L6263" s="3" t="s">
        <v>493</v>
      </c>
      <c r="M6263" s="3" t="s">
        <v>494</v>
      </c>
      <c r="N6263" s="3">
        <v>43229</v>
      </c>
      <c r="O6263" s="3" t="s">
        <v>144</v>
      </c>
      <c r="P6263" s="3" t="s">
        <v>1065</v>
      </c>
      <c r="Q6263" s="3" t="s">
        <v>42</v>
      </c>
      <c r="R6263" s="3" t="s">
        <v>575</v>
      </c>
      <c r="S6263" s="3" t="s">
        <v>1066</v>
      </c>
      <c r="T6263" s="3">
        <v>384.59199999999998</v>
      </c>
      <c r="U6263" s="35" cm="1">
        <f t="array" ref="U6263">INDEX('Pricing Strategy'!$F$4:$F$71,MATCH(1,(Dataset!$O6263='Pricing Strategy'!$B$4:$B$71)*(Dataset!$Q6263='Pricing Strategy'!$C$4:$C$71)*(Dataset!$R6263='Pricing Strategy'!$D$4:$D$71),))</f>
        <v>0.45</v>
      </c>
      <c r="V6263" s="3">
        <f>Dataset!$T6263*(1-Dataset!$U6263)</f>
        <v>211.5256</v>
      </c>
    </row>
    <row r="6264" spans="1:22" x14ac:dyDescent="0.3">
      <c r="A6264" s="32"/>
      <c r="C6264" s="3">
        <v>6259</v>
      </c>
      <c r="D6264" s="3" t="s">
        <v>8789</v>
      </c>
      <c r="E6264" s="34">
        <v>42457</v>
      </c>
      <c r="F6264" s="34">
        <v>42459</v>
      </c>
      <c r="G6264" s="3" t="s">
        <v>19</v>
      </c>
      <c r="H6264" s="3" t="s">
        <v>5111</v>
      </c>
      <c r="I6264" s="3" t="s">
        <v>5112</v>
      </c>
      <c r="J6264" s="3" t="s">
        <v>22</v>
      </c>
      <c r="K6264" s="3" t="s">
        <v>23</v>
      </c>
      <c r="L6264" s="3" t="s">
        <v>262</v>
      </c>
      <c r="M6264" s="3" t="s">
        <v>263</v>
      </c>
      <c r="N6264" s="3">
        <v>10009</v>
      </c>
      <c r="O6264" s="3" t="s">
        <v>144</v>
      </c>
      <c r="P6264" s="3" t="s">
        <v>2579</v>
      </c>
      <c r="Q6264" s="3" t="s">
        <v>42</v>
      </c>
      <c r="R6264" s="3" t="s">
        <v>169</v>
      </c>
      <c r="S6264" s="3" t="s">
        <v>2580</v>
      </c>
      <c r="T6264" s="3">
        <v>22.92</v>
      </c>
      <c r="U6264" s="35" cm="1">
        <f t="array" ref="U6264">INDEX('Pricing Strategy'!$F$4:$F$71,MATCH(1,(Dataset!$O6264='Pricing Strategy'!$B$4:$B$71)*(Dataset!$Q6264='Pricing Strategy'!$C$4:$C$71)*(Dataset!$R6264='Pricing Strategy'!$D$4:$D$71),))</f>
        <v>0.4</v>
      </c>
      <c r="V6264" s="3">
        <f>Dataset!$T6264*(1-Dataset!$U6264)</f>
        <v>13.752000000000001</v>
      </c>
    </row>
    <row r="6265" spans="1:22" x14ac:dyDescent="0.3">
      <c r="A6265" s="32"/>
      <c r="C6265" s="3">
        <v>6260</v>
      </c>
      <c r="D6265" s="3" t="s">
        <v>8790</v>
      </c>
      <c r="E6265" s="34">
        <v>42595</v>
      </c>
      <c r="F6265" s="34">
        <v>42599</v>
      </c>
      <c r="G6265" s="3" t="s">
        <v>19</v>
      </c>
      <c r="H6265" s="3" t="s">
        <v>2232</v>
      </c>
      <c r="I6265" s="3" t="s">
        <v>2233</v>
      </c>
      <c r="J6265" s="3" t="s">
        <v>22</v>
      </c>
      <c r="K6265" s="3" t="s">
        <v>23</v>
      </c>
      <c r="L6265" s="3" t="s">
        <v>1466</v>
      </c>
      <c r="M6265" s="3" t="s">
        <v>250</v>
      </c>
      <c r="N6265" s="3">
        <v>47374</v>
      </c>
      <c r="O6265" s="3" t="s">
        <v>101</v>
      </c>
      <c r="P6265" s="3" t="s">
        <v>3127</v>
      </c>
      <c r="Q6265" s="3" t="s">
        <v>42</v>
      </c>
      <c r="R6265" s="3" t="s">
        <v>71</v>
      </c>
      <c r="S6265" s="3" t="s">
        <v>3128</v>
      </c>
      <c r="T6265" s="3">
        <v>11.36</v>
      </c>
      <c r="U6265" s="35" cm="1">
        <f t="array" ref="U6265">INDEX('Pricing Strategy'!$F$4:$F$71,MATCH(1,(Dataset!$O6265='Pricing Strategy'!$B$4:$B$71)*(Dataset!$Q6265='Pricing Strategy'!$C$4:$C$71)*(Dataset!$R6265='Pricing Strategy'!$D$4:$D$71),))</f>
        <v>0.3</v>
      </c>
      <c r="V6265" s="3">
        <f>Dataset!$T6265*(1-Dataset!$U6265)</f>
        <v>7.9519999999999991</v>
      </c>
    </row>
    <row r="6266" spans="1:22" x14ac:dyDescent="0.3">
      <c r="A6266" s="32"/>
      <c r="C6266" s="3">
        <v>6261</v>
      </c>
      <c r="D6266" s="3" t="s">
        <v>8791</v>
      </c>
      <c r="E6266" s="34">
        <v>42502</v>
      </c>
      <c r="F6266" s="34">
        <v>42508</v>
      </c>
      <c r="G6266" s="3" t="s">
        <v>46</v>
      </c>
      <c r="H6266" s="3" t="s">
        <v>1701</v>
      </c>
      <c r="I6266" s="3" t="s">
        <v>1702</v>
      </c>
      <c r="J6266" s="3" t="s">
        <v>22</v>
      </c>
      <c r="K6266" s="3" t="s">
        <v>23</v>
      </c>
      <c r="L6266" s="3" t="s">
        <v>91</v>
      </c>
      <c r="M6266" s="3" t="s">
        <v>92</v>
      </c>
      <c r="N6266" s="3">
        <v>98115</v>
      </c>
      <c r="O6266" s="3" t="s">
        <v>40</v>
      </c>
      <c r="P6266" s="3" t="s">
        <v>2040</v>
      </c>
      <c r="Q6266" s="3" t="s">
        <v>42</v>
      </c>
      <c r="R6266" s="3" t="s">
        <v>71</v>
      </c>
      <c r="S6266" s="3" t="s">
        <v>2041</v>
      </c>
      <c r="T6266" s="3">
        <v>14.592000000000001</v>
      </c>
      <c r="U6266" s="35" cm="1">
        <f t="array" ref="U6266">INDEX('Pricing Strategy'!$F$4:$F$71,MATCH(1,(Dataset!$O6266='Pricing Strategy'!$B$4:$B$71)*(Dataset!$Q6266='Pricing Strategy'!$C$4:$C$71)*(Dataset!$R6266='Pricing Strategy'!$D$4:$D$71),))</f>
        <v>0.4</v>
      </c>
      <c r="V6266" s="3">
        <f>Dataset!$T6266*(1-Dataset!$U6266)</f>
        <v>8.7552000000000003</v>
      </c>
    </row>
    <row r="6267" spans="1:22" x14ac:dyDescent="0.3">
      <c r="A6267" s="32"/>
      <c r="C6267" s="3">
        <v>6262</v>
      </c>
      <c r="D6267" s="3" t="s">
        <v>8792</v>
      </c>
      <c r="E6267" s="34">
        <v>43304</v>
      </c>
      <c r="F6267" s="34">
        <v>43308</v>
      </c>
      <c r="G6267" s="3" t="s">
        <v>46</v>
      </c>
      <c r="H6267" s="3" t="s">
        <v>7938</v>
      </c>
      <c r="I6267" s="3" t="s">
        <v>7939</v>
      </c>
      <c r="J6267" s="3" t="s">
        <v>37</v>
      </c>
      <c r="K6267" s="3" t="s">
        <v>23</v>
      </c>
      <c r="L6267" s="3" t="s">
        <v>1173</v>
      </c>
      <c r="M6267" s="3" t="s">
        <v>263</v>
      </c>
      <c r="N6267" s="3">
        <v>11561</v>
      </c>
      <c r="O6267" s="3" t="s">
        <v>144</v>
      </c>
      <c r="P6267" s="3" t="s">
        <v>1275</v>
      </c>
      <c r="Q6267" s="3" t="s">
        <v>42</v>
      </c>
      <c r="R6267" s="3" t="s">
        <v>43</v>
      </c>
      <c r="S6267" s="3" t="s">
        <v>1276</v>
      </c>
      <c r="T6267" s="3">
        <v>41.4</v>
      </c>
      <c r="U6267" s="35" cm="1">
        <f t="array" ref="U6267">INDEX('Pricing Strategy'!$F$4:$F$71,MATCH(1,(Dataset!$O6267='Pricing Strategy'!$B$4:$B$71)*(Dataset!$Q6267='Pricing Strategy'!$C$4:$C$71)*(Dataset!$R6267='Pricing Strategy'!$D$4:$D$71),))</f>
        <v>0.4</v>
      </c>
      <c r="V6267" s="3">
        <f>Dataset!$T6267*(1-Dataset!$U6267)</f>
        <v>24.84</v>
      </c>
    </row>
    <row r="6268" spans="1:22" x14ac:dyDescent="0.3">
      <c r="A6268" s="32"/>
      <c r="C6268" s="3">
        <v>6263</v>
      </c>
      <c r="D6268" s="3" t="s">
        <v>8793</v>
      </c>
      <c r="E6268" s="34">
        <v>43002</v>
      </c>
      <c r="F6268" s="34">
        <v>43004</v>
      </c>
      <c r="G6268" s="3" t="s">
        <v>184</v>
      </c>
      <c r="H6268" s="3" t="s">
        <v>1291</v>
      </c>
      <c r="I6268" s="3" t="s">
        <v>1292</v>
      </c>
      <c r="J6268" s="3" t="s">
        <v>37</v>
      </c>
      <c r="K6268" s="3" t="s">
        <v>23</v>
      </c>
      <c r="L6268" s="3" t="s">
        <v>3106</v>
      </c>
      <c r="M6268" s="3" t="s">
        <v>207</v>
      </c>
      <c r="N6268" s="3">
        <v>61107</v>
      </c>
      <c r="O6268" s="3" t="s">
        <v>101</v>
      </c>
      <c r="P6268" s="3" t="s">
        <v>1513</v>
      </c>
      <c r="Q6268" s="3" t="s">
        <v>42</v>
      </c>
      <c r="R6268" s="3" t="s">
        <v>71</v>
      </c>
      <c r="S6268" s="3" t="s">
        <v>1514</v>
      </c>
      <c r="T6268" s="3">
        <v>442.37200000000001</v>
      </c>
      <c r="U6268" s="35" cm="1">
        <f t="array" ref="U6268">INDEX('Pricing Strategy'!$F$4:$F$71,MATCH(1,(Dataset!$O6268='Pricing Strategy'!$B$4:$B$71)*(Dataset!$Q6268='Pricing Strategy'!$C$4:$C$71)*(Dataset!$R6268='Pricing Strategy'!$D$4:$D$71),))</f>
        <v>0.3</v>
      </c>
      <c r="V6268" s="3">
        <f>Dataset!$T6268*(1-Dataset!$U6268)</f>
        <v>309.66039999999998</v>
      </c>
    </row>
    <row r="6269" spans="1:22" x14ac:dyDescent="0.3">
      <c r="A6269" s="32"/>
      <c r="C6269" s="3">
        <v>6264</v>
      </c>
      <c r="D6269" s="3" t="s">
        <v>8794</v>
      </c>
      <c r="E6269" s="34">
        <v>43225</v>
      </c>
      <c r="F6269" s="34">
        <v>43230</v>
      </c>
      <c r="G6269" s="3" t="s">
        <v>46</v>
      </c>
      <c r="H6269" s="3" t="s">
        <v>3807</v>
      </c>
      <c r="I6269" s="3" t="s">
        <v>3808</v>
      </c>
      <c r="J6269" s="3" t="s">
        <v>37</v>
      </c>
      <c r="K6269" s="3" t="s">
        <v>23</v>
      </c>
      <c r="L6269" s="3" t="s">
        <v>493</v>
      </c>
      <c r="M6269" s="3" t="s">
        <v>1272</v>
      </c>
      <c r="N6269" s="3">
        <v>31907</v>
      </c>
      <c r="O6269" s="3" t="s">
        <v>26</v>
      </c>
      <c r="P6269" s="3" t="s">
        <v>4041</v>
      </c>
      <c r="Q6269" s="3" t="s">
        <v>42</v>
      </c>
      <c r="R6269" s="3" t="s">
        <v>71</v>
      </c>
      <c r="S6269" s="3" t="s">
        <v>4042</v>
      </c>
      <c r="T6269" s="3">
        <v>34.5</v>
      </c>
      <c r="U6269" s="35" cm="1">
        <f t="array" ref="U6269">INDEX('Pricing Strategy'!$F$4:$F$71,MATCH(1,(Dataset!$O6269='Pricing Strategy'!$B$4:$B$71)*(Dataset!$Q6269='Pricing Strategy'!$C$4:$C$71)*(Dataset!$R6269='Pricing Strategy'!$D$4:$D$71),))</f>
        <v>0.25</v>
      </c>
      <c r="V6269" s="3">
        <f>Dataset!$T6269*(1-Dataset!$U6269)</f>
        <v>25.875</v>
      </c>
    </row>
    <row r="6270" spans="1:22" x14ac:dyDescent="0.3">
      <c r="A6270" s="32"/>
      <c r="C6270" s="3">
        <v>6265</v>
      </c>
      <c r="D6270" s="3" t="s">
        <v>8795</v>
      </c>
      <c r="E6270" s="34">
        <v>43014</v>
      </c>
      <c r="F6270" s="34">
        <v>43014</v>
      </c>
      <c r="G6270" s="3" t="s">
        <v>1290</v>
      </c>
      <c r="H6270" s="3" t="s">
        <v>858</v>
      </c>
      <c r="I6270" s="3" t="s">
        <v>859</v>
      </c>
      <c r="J6270" s="3" t="s">
        <v>22</v>
      </c>
      <c r="K6270" s="3" t="s">
        <v>23</v>
      </c>
      <c r="L6270" s="3" t="s">
        <v>4554</v>
      </c>
      <c r="M6270" s="3" t="s">
        <v>646</v>
      </c>
      <c r="N6270" s="3">
        <v>74133</v>
      </c>
      <c r="O6270" s="3" t="s">
        <v>101</v>
      </c>
      <c r="P6270" s="3" t="s">
        <v>321</v>
      </c>
      <c r="Q6270" s="3" t="s">
        <v>42</v>
      </c>
      <c r="R6270" s="3" t="s">
        <v>71</v>
      </c>
      <c r="S6270" s="3" t="s">
        <v>322</v>
      </c>
      <c r="T6270" s="3">
        <v>28.85</v>
      </c>
      <c r="U6270" s="35" cm="1">
        <f t="array" ref="U6270">INDEX('Pricing Strategy'!$F$4:$F$71,MATCH(1,(Dataset!$O6270='Pricing Strategy'!$B$4:$B$71)*(Dataset!$Q6270='Pricing Strategy'!$C$4:$C$71)*(Dataset!$R6270='Pricing Strategy'!$D$4:$D$71),))</f>
        <v>0.3</v>
      </c>
      <c r="V6270" s="3">
        <f>Dataset!$T6270*(1-Dataset!$U6270)</f>
        <v>20.195</v>
      </c>
    </row>
    <row r="6271" spans="1:22" x14ac:dyDescent="0.3">
      <c r="A6271" s="32"/>
      <c r="C6271" s="3">
        <v>6266</v>
      </c>
      <c r="D6271" s="3" t="s">
        <v>8796</v>
      </c>
      <c r="E6271" s="34">
        <v>42311</v>
      </c>
      <c r="F6271" s="34">
        <v>42316</v>
      </c>
      <c r="G6271" s="3" t="s">
        <v>46</v>
      </c>
      <c r="H6271" s="3" t="s">
        <v>2074</v>
      </c>
      <c r="I6271" s="3" t="s">
        <v>2075</v>
      </c>
      <c r="J6271" s="3" t="s">
        <v>22</v>
      </c>
      <c r="K6271" s="3" t="s">
        <v>23</v>
      </c>
      <c r="L6271" s="3" t="s">
        <v>5666</v>
      </c>
      <c r="M6271" s="3" t="s">
        <v>331</v>
      </c>
      <c r="N6271" s="3">
        <v>37211</v>
      </c>
      <c r="O6271" s="3" t="s">
        <v>26</v>
      </c>
      <c r="P6271" s="3" t="s">
        <v>3267</v>
      </c>
      <c r="Q6271" s="3" t="s">
        <v>42</v>
      </c>
      <c r="R6271" s="3" t="s">
        <v>86</v>
      </c>
      <c r="S6271" s="3" t="s">
        <v>3268</v>
      </c>
      <c r="T6271" s="3">
        <v>3.488</v>
      </c>
      <c r="U6271" s="35" cm="1">
        <f t="array" ref="U6271">INDEX('Pricing Strategy'!$F$4:$F$71,MATCH(1,(Dataset!$O6271='Pricing Strategy'!$B$4:$B$71)*(Dataset!$Q6271='Pricing Strategy'!$C$4:$C$71)*(Dataset!$R6271='Pricing Strategy'!$D$4:$D$71),))</f>
        <v>0.25</v>
      </c>
      <c r="V6271" s="3">
        <f>Dataset!$T6271*(1-Dataset!$U6271)</f>
        <v>2.6160000000000001</v>
      </c>
    </row>
    <row r="6272" spans="1:22" x14ac:dyDescent="0.3">
      <c r="A6272" s="32"/>
      <c r="C6272" s="3">
        <v>6267</v>
      </c>
      <c r="D6272" s="3" t="s">
        <v>8796</v>
      </c>
      <c r="E6272" s="34">
        <v>42311</v>
      </c>
      <c r="F6272" s="34">
        <v>42316</v>
      </c>
      <c r="G6272" s="3" t="s">
        <v>46</v>
      </c>
      <c r="H6272" s="3" t="s">
        <v>2074</v>
      </c>
      <c r="I6272" s="3" t="s">
        <v>2075</v>
      </c>
      <c r="J6272" s="3" t="s">
        <v>22</v>
      </c>
      <c r="K6272" s="3" t="s">
        <v>23</v>
      </c>
      <c r="L6272" s="3" t="s">
        <v>5666</v>
      </c>
      <c r="M6272" s="3" t="s">
        <v>331</v>
      </c>
      <c r="N6272" s="3">
        <v>37211</v>
      </c>
      <c r="O6272" s="3" t="s">
        <v>26</v>
      </c>
      <c r="P6272" s="3" t="s">
        <v>2653</v>
      </c>
      <c r="Q6272" s="3" t="s">
        <v>42</v>
      </c>
      <c r="R6272" s="3" t="s">
        <v>86</v>
      </c>
      <c r="S6272" s="3" t="s">
        <v>2654</v>
      </c>
      <c r="T6272" s="3">
        <v>143.85599999999999</v>
      </c>
      <c r="U6272" s="35" cm="1">
        <f t="array" ref="U6272">INDEX('Pricing Strategy'!$F$4:$F$71,MATCH(1,(Dataset!$O6272='Pricing Strategy'!$B$4:$B$71)*(Dataset!$Q6272='Pricing Strategy'!$C$4:$C$71)*(Dataset!$R6272='Pricing Strategy'!$D$4:$D$71),))</f>
        <v>0.25</v>
      </c>
      <c r="V6272" s="3">
        <f>Dataset!$T6272*(1-Dataset!$U6272)</f>
        <v>107.892</v>
      </c>
    </row>
    <row r="6273" spans="1:22" x14ac:dyDescent="0.3">
      <c r="A6273" s="32"/>
      <c r="C6273" s="3">
        <v>6268</v>
      </c>
      <c r="D6273" s="3" t="s">
        <v>8797</v>
      </c>
      <c r="E6273" s="34">
        <v>42644</v>
      </c>
      <c r="F6273" s="34">
        <v>42647</v>
      </c>
      <c r="G6273" s="3" t="s">
        <v>19</v>
      </c>
      <c r="H6273" s="3" t="s">
        <v>731</v>
      </c>
      <c r="I6273" s="3" t="s">
        <v>732</v>
      </c>
      <c r="J6273" s="3" t="s">
        <v>98</v>
      </c>
      <c r="K6273" s="3" t="s">
        <v>23</v>
      </c>
      <c r="L6273" s="3" t="s">
        <v>8798</v>
      </c>
      <c r="M6273" s="3" t="s">
        <v>1245</v>
      </c>
      <c r="N6273" s="3">
        <v>2138</v>
      </c>
      <c r="O6273" s="3" t="s">
        <v>144</v>
      </c>
      <c r="P6273" s="3" t="s">
        <v>1922</v>
      </c>
      <c r="Q6273" s="3" t="s">
        <v>67</v>
      </c>
      <c r="R6273" s="3" t="s">
        <v>68</v>
      </c>
      <c r="S6273" s="3" t="s">
        <v>1923</v>
      </c>
      <c r="T6273" s="3">
        <v>311.98</v>
      </c>
      <c r="U6273" s="35" cm="1">
        <f t="array" ref="U6273">INDEX('Pricing Strategy'!$F$4:$F$71,MATCH(1,(Dataset!$O6273='Pricing Strategy'!$B$4:$B$71)*(Dataset!$Q6273='Pricing Strategy'!$C$4:$C$71)*(Dataset!$R6273='Pricing Strategy'!$D$4:$D$71),))</f>
        <v>0.4</v>
      </c>
      <c r="V6273" s="3">
        <f>Dataset!$T6273*(1-Dataset!$U6273)</f>
        <v>187.18800000000002</v>
      </c>
    </row>
    <row r="6274" spans="1:22" x14ac:dyDescent="0.3">
      <c r="A6274" s="32"/>
      <c r="C6274" s="3">
        <v>6269</v>
      </c>
      <c r="D6274" s="3" t="s">
        <v>8797</v>
      </c>
      <c r="E6274" s="34">
        <v>42644</v>
      </c>
      <c r="F6274" s="34">
        <v>42647</v>
      </c>
      <c r="G6274" s="3" t="s">
        <v>19</v>
      </c>
      <c r="H6274" s="3" t="s">
        <v>731</v>
      </c>
      <c r="I6274" s="3" t="s">
        <v>732</v>
      </c>
      <c r="J6274" s="3" t="s">
        <v>98</v>
      </c>
      <c r="K6274" s="3" t="s">
        <v>23</v>
      </c>
      <c r="L6274" s="3" t="s">
        <v>8798</v>
      </c>
      <c r="M6274" s="3" t="s">
        <v>1245</v>
      </c>
      <c r="N6274" s="3">
        <v>2138</v>
      </c>
      <c r="O6274" s="3" t="s">
        <v>144</v>
      </c>
      <c r="P6274" s="3" t="s">
        <v>5626</v>
      </c>
      <c r="Q6274" s="3" t="s">
        <v>42</v>
      </c>
      <c r="R6274" s="3" t="s">
        <v>71</v>
      </c>
      <c r="S6274" s="3" t="s">
        <v>1219</v>
      </c>
      <c r="T6274" s="3">
        <v>22.45</v>
      </c>
      <c r="U6274" s="35" cm="1">
        <f t="array" ref="U6274">INDEX('Pricing Strategy'!$F$4:$F$71,MATCH(1,(Dataset!$O6274='Pricing Strategy'!$B$4:$B$71)*(Dataset!$Q6274='Pricing Strategy'!$C$4:$C$71)*(Dataset!$R6274='Pricing Strategy'!$D$4:$D$71),))</f>
        <v>0.4</v>
      </c>
      <c r="V6274" s="3">
        <f>Dataset!$T6274*(1-Dataset!$U6274)</f>
        <v>13.469999999999999</v>
      </c>
    </row>
    <row r="6275" spans="1:22" x14ac:dyDescent="0.3">
      <c r="A6275" s="32"/>
      <c r="C6275" s="3">
        <v>6270</v>
      </c>
      <c r="D6275" s="3" t="s">
        <v>8799</v>
      </c>
      <c r="E6275" s="34">
        <v>43436</v>
      </c>
      <c r="F6275" s="34">
        <v>43440</v>
      </c>
      <c r="G6275" s="3" t="s">
        <v>46</v>
      </c>
      <c r="H6275" s="3" t="s">
        <v>1534</v>
      </c>
      <c r="I6275" s="3" t="s">
        <v>1535</v>
      </c>
      <c r="J6275" s="3" t="s">
        <v>37</v>
      </c>
      <c r="K6275" s="3" t="s">
        <v>23</v>
      </c>
      <c r="L6275" s="3" t="s">
        <v>3204</v>
      </c>
      <c r="M6275" s="3" t="s">
        <v>39</v>
      </c>
      <c r="N6275" s="3">
        <v>94601</v>
      </c>
      <c r="O6275" s="3" t="s">
        <v>40</v>
      </c>
      <c r="P6275" s="3" t="s">
        <v>612</v>
      </c>
      <c r="Q6275" s="3" t="s">
        <v>67</v>
      </c>
      <c r="R6275" s="3" t="s">
        <v>68</v>
      </c>
      <c r="S6275" s="3" t="s">
        <v>613</v>
      </c>
      <c r="T6275" s="3">
        <v>39.991999999999997</v>
      </c>
      <c r="U6275" s="35" cm="1">
        <f t="array" ref="U6275">INDEX('Pricing Strategy'!$F$4:$F$71,MATCH(1,(Dataset!$O6275='Pricing Strategy'!$B$4:$B$71)*(Dataset!$Q6275='Pricing Strategy'!$C$4:$C$71)*(Dataset!$R6275='Pricing Strategy'!$D$4:$D$71),))</f>
        <v>0.4</v>
      </c>
      <c r="V6275" s="3">
        <f>Dataset!$T6275*(1-Dataset!$U6275)</f>
        <v>23.995199999999997</v>
      </c>
    </row>
    <row r="6276" spans="1:22" x14ac:dyDescent="0.3">
      <c r="A6276" s="32"/>
      <c r="C6276" s="3">
        <v>6271</v>
      </c>
      <c r="D6276" s="3" t="s">
        <v>8799</v>
      </c>
      <c r="E6276" s="34">
        <v>43436</v>
      </c>
      <c r="F6276" s="34">
        <v>43440</v>
      </c>
      <c r="G6276" s="3" t="s">
        <v>46</v>
      </c>
      <c r="H6276" s="3" t="s">
        <v>1534</v>
      </c>
      <c r="I6276" s="3" t="s">
        <v>1535</v>
      </c>
      <c r="J6276" s="3" t="s">
        <v>37</v>
      </c>
      <c r="K6276" s="3" t="s">
        <v>23</v>
      </c>
      <c r="L6276" s="3" t="s">
        <v>3204</v>
      </c>
      <c r="M6276" s="3" t="s">
        <v>39</v>
      </c>
      <c r="N6276" s="3">
        <v>94601</v>
      </c>
      <c r="O6276" s="3" t="s">
        <v>40</v>
      </c>
      <c r="P6276" s="3" t="s">
        <v>6907</v>
      </c>
      <c r="Q6276" s="3" t="s">
        <v>28</v>
      </c>
      <c r="R6276" s="3" t="s">
        <v>32</v>
      </c>
      <c r="S6276" s="3" t="s">
        <v>6908</v>
      </c>
      <c r="T6276" s="3">
        <v>1159.056</v>
      </c>
      <c r="U6276" s="35" cm="1">
        <f t="array" ref="U6276">INDEX('Pricing Strategy'!$F$4:$F$71,MATCH(1,(Dataset!$O6276='Pricing Strategy'!$B$4:$B$71)*(Dataset!$Q6276='Pricing Strategy'!$C$4:$C$71)*(Dataset!$R6276='Pricing Strategy'!$D$4:$D$71),))</f>
        <v>0.45</v>
      </c>
      <c r="V6276" s="3">
        <f>Dataset!$T6276*(1-Dataset!$U6276)</f>
        <v>637.48080000000004</v>
      </c>
    </row>
    <row r="6277" spans="1:22" x14ac:dyDescent="0.3">
      <c r="A6277" s="32"/>
      <c r="C6277" s="3">
        <v>6272</v>
      </c>
      <c r="D6277" s="3" t="s">
        <v>8799</v>
      </c>
      <c r="E6277" s="34">
        <v>43436</v>
      </c>
      <c r="F6277" s="34">
        <v>43440</v>
      </c>
      <c r="G6277" s="3" t="s">
        <v>46</v>
      </c>
      <c r="H6277" s="3" t="s">
        <v>1534</v>
      </c>
      <c r="I6277" s="3" t="s">
        <v>1535</v>
      </c>
      <c r="J6277" s="3" t="s">
        <v>37</v>
      </c>
      <c r="K6277" s="3" t="s">
        <v>23</v>
      </c>
      <c r="L6277" s="3" t="s">
        <v>3204</v>
      </c>
      <c r="M6277" s="3" t="s">
        <v>39</v>
      </c>
      <c r="N6277" s="3">
        <v>94601</v>
      </c>
      <c r="O6277" s="3" t="s">
        <v>40</v>
      </c>
      <c r="P6277" s="3" t="s">
        <v>3558</v>
      </c>
      <c r="Q6277" s="3" t="s">
        <v>42</v>
      </c>
      <c r="R6277" s="3" t="s">
        <v>64</v>
      </c>
      <c r="S6277" s="3" t="s">
        <v>3559</v>
      </c>
      <c r="T6277" s="3">
        <v>179.9</v>
      </c>
      <c r="U6277" s="35" cm="1">
        <f t="array" ref="U6277">INDEX('Pricing Strategy'!$F$4:$F$71,MATCH(1,(Dataset!$O6277='Pricing Strategy'!$B$4:$B$71)*(Dataset!$Q6277='Pricing Strategy'!$C$4:$C$71)*(Dataset!$R6277='Pricing Strategy'!$D$4:$D$71),))</f>
        <v>0.45</v>
      </c>
      <c r="V6277" s="3">
        <f>Dataset!$T6277*(1-Dataset!$U6277)</f>
        <v>98.945000000000007</v>
      </c>
    </row>
    <row r="6278" spans="1:22" x14ac:dyDescent="0.3">
      <c r="A6278" s="32"/>
      <c r="C6278" s="3">
        <v>6273</v>
      </c>
      <c r="D6278" s="3" t="s">
        <v>8800</v>
      </c>
      <c r="E6278" s="34">
        <v>43445</v>
      </c>
      <c r="F6278" s="34">
        <v>43446</v>
      </c>
      <c r="G6278" s="3" t="s">
        <v>184</v>
      </c>
      <c r="H6278" s="3" t="s">
        <v>1339</v>
      </c>
      <c r="I6278" s="3" t="s">
        <v>1340</v>
      </c>
      <c r="J6278" s="3" t="s">
        <v>37</v>
      </c>
      <c r="K6278" s="3" t="s">
        <v>23</v>
      </c>
      <c r="L6278" s="3" t="s">
        <v>8801</v>
      </c>
      <c r="M6278" s="3" t="s">
        <v>207</v>
      </c>
      <c r="N6278" s="3">
        <v>60067</v>
      </c>
      <c r="O6278" s="3" t="s">
        <v>101</v>
      </c>
      <c r="P6278" s="3" t="s">
        <v>4800</v>
      </c>
      <c r="Q6278" s="3" t="s">
        <v>67</v>
      </c>
      <c r="R6278" s="3" t="s">
        <v>157</v>
      </c>
      <c r="S6278" s="3" t="s">
        <v>4801</v>
      </c>
      <c r="T6278" s="3">
        <v>116.312</v>
      </c>
      <c r="U6278" s="35" cm="1">
        <f t="array" ref="U6278">INDEX('Pricing Strategy'!$F$4:$F$71,MATCH(1,(Dataset!$O6278='Pricing Strategy'!$B$4:$B$71)*(Dataset!$Q6278='Pricing Strategy'!$C$4:$C$71)*(Dataset!$R6278='Pricing Strategy'!$D$4:$D$71),))</f>
        <v>0.35</v>
      </c>
      <c r="V6278" s="3">
        <f>Dataset!$T6278*(1-Dataset!$U6278)</f>
        <v>75.602800000000002</v>
      </c>
    </row>
    <row r="6279" spans="1:22" x14ac:dyDescent="0.3">
      <c r="A6279" s="32"/>
      <c r="C6279" s="3">
        <v>6274</v>
      </c>
      <c r="D6279" s="3" t="s">
        <v>8802</v>
      </c>
      <c r="E6279" s="34">
        <v>42933</v>
      </c>
      <c r="F6279" s="34">
        <v>42938</v>
      </c>
      <c r="G6279" s="3" t="s">
        <v>19</v>
      </c>
      <c r="H6279" s="3" t="s">
        <v>5182</v>
      </c>
      <c r="I6279" s="3" t="s">
        <v>5183</v>
      </c>
      <c r="J6279" s="3" t="s">
        <v>22</v>
      </c>
      <c r="K6279" s="3" t="s">
        <v>23</v>
      </c>
      <c r="L6279" s="3" t="s">
        <v>91</v>
      </c>
      <c r="M6279" s="3" t="s">
        <v>92</v>
      </c>
      <c r="N6279" s="3">
        <v>98105</v>
      </c>
      <c r="O6279" s="3" t="s">
        <v>40</v>
      </c>
      <c r="P6279" s="3" t="s">
        <v>5692</v>
      </c>
      <c r="Q6279" s="3" t="s">
        <v>28</v>
      </c>
      <c r="R6279" s="3" t="s">
        <v>61</v>
      </c>
      <c r="S6279" s="3" t="s">
        <v>5693</v>
      </c>
      <c r="T6279" s="3">
        <v>12.42</v>
      </c>
      <c r="U6279" s="35" cm="1">
        <f t="array" ref="U6279">INDEX('Pricing Strategy'!$F$4:$F$71,MATCH(1,(Dataset!$O6279='Pricing Strategy'!$B$4:$B$71)*(Dataset!$Q6279='Pricing Strategy'!$C$4:$C$71)*(Dataset!$R6279='Pricing Strategy'!$D$4:$D$71),))</f>
        <v>0.4</v>
      </c>
      <c r="V6279" s="3">
        <f>Dataset!$T6279*(1-Dataset!$U6279)</f>
        <v>7.452</v>
      </c>
    </row>
    <row r="6280" spans="1:22" x14ac:dyDescent="0.3">
      <c r="A6280" s="32"/>
      <c r="C6280" s="3">
        <v>6275</v>
      </c>
      <c r="D6280" s="3" t="s">
        <v>8802</v>
      </c>
      <c r="E6280" s="34">
        <v>42933</v>
      </c>
      <c r="F6280" s="34">
        <v>42938</v>
      </c>
      <c r="G6280" s="3" t="s">
        <v>19</v>
      </c>
      <c r="H6280" s="3" t="s">
        <v>5182</v>
      </c>
      <c r="I6280" s="3" t="s">
        <v>5183</v>
      </c>
      <c r="J6280" s="3" t="s">
        <v>22</v>
      </c>
      <c r="K6280" s="3" t="s">
        <v>23</v>
      </c>
      <c r="L6280" s="3" t="s">
        <v>91</v>
      </c>
      <c r="M6280" s="3" t="s">
        <v>92</v>
      </c>
      <c r="N6280" s="3">
        <v>98105</v>
      </c>
      <c r="O6280" s="3" t="s">
        <v>40</v>
      </c>
      <c r="P6280" s="3" t="s">
        <v>8803</v>
      </c>
      <c r="Q6280" s="3" t="s">
        <v>67</v>
      </c>
      <c r="R6280" s="3" t="s">
        <v>157</v>
      </c>
      <c r="S6280" s="3" t="s">
        <v>8804</v>
      </c>
      <c r="T6280" s="3">
        <v>428.4</v>
      </c>
      <c r="U6280" s="35" cm="1">
        <f t="array" ref="U6280">INDEX('Pricing Strategy'!$F$4:$F$71,MATCH(1,(Dataset!$O6280='Pricing Strategy'!$B$4:$B$71)*(Dataset!$Q6280='Pricing Strategy'!$C$4:$C$71)*(Dataset!$R6280='Pricing Strategy'!$D$4:$D$71),))</f>
        <v>0.45</v>
      </c>
      <c r="V6280" s="3">
        <f>Dataset!$T6280*(1-Dataset!$U6280)</f>
        <v>235.62</v>
      </c>
    </row>
    <row r="6281" spans="1:22" x14ac:dyDescent="0.3">
      <c r="A6281" s="32"/>
      <c r="C6281" s="3">
        <v>6276</v>
      </c>
      <c r="D6281" s="3" t="s">
        <v>8802</v>
      </c>
      <c r="E6281" s="34">
        <v>42933</v>
      </c>
      <c r="F6281" s="34">
        <v>42938</v>
      </c>
      <c r="G6281" s="3" t="s">
        <v>19</v>
      </c>
      <c r="H6281" s="3" t="s">
        <v>5182</v>
      </c>
      <c r="I6281" s="3" t="s">
        <v>5183</v>
      </c>
      <c r="J6281" s="3" t="s">
        <v>22</v>
      </c>
      <c r="K6281" s="3" t="s">
        <v>23</v>
      </c>
      <c r="L6281" s="3" t="s">
        <v>91</v>
      </c>
      <c r="M6281" s="3" t="s">
        <v>92</v>
      </c>
      <c r="N6281" s="3">
        <v>98105</v>
      </c>
      <c r="O6281" s="3" t="s">
        <v>40</v>
      </c>
      <c r="P6281" s="3" t="s">
        <v>7001</v>
      </c>
      <c r="Q6281" s="3" t="s">
        <v>28</v>
      </c>
      <c r="R6281" s="3" t="s">
        <v>61</v>
      </c>
      <c r="S6281" s="3" t="s">
        <v>7002</v>
      </c>
      <c r="T6281" s="3">
        <v>24.75</v>
      </c>
      <c r="U6281" s="35" cm="1">
        <f t="array" ref="U6281">INDEX('Pricing Strategy'!$F$4:$F$71,MATCH(1,(Dataset!$O6281='Pricing Strategy'!$B$4:$B$71)*(Dataset!$Q6281='Pricing Strategy'!$C$4:$C$71)*(Dataset!$R6281='Pricing Strategy'!$D$4:$D$71),))</f>
        <v>0.4</v>
      </c>
      <c r="V6281" s="3">
        <f>Dataset!$T6281*(1-Dataset!$U6281)</f>
        <v>14.85</v>
      </c>
    </row>
    <row r="6282" spans="1:22" x14ac:dyDescent="0.3">
      <c r="A6282" s="32"/>
      <c r="C6282" s="3">
        <v>6277</v>
      </c>
      <c r="D6282" s="3" t="s">
        <v>8802</v>
      </c>
      <c r="E6282" s="34">
        <v>42933</v>
      </c>
      <c r="F6282" s="34">
        <v>42938</v>
      </c>
      <c r="G6282" s="3" t="s">
        <v>19</v>
      </c>
      <c r="H6282" s="3" t="s">
        <v>5182</v>
      </c>
      <c r="I6282" s="3" t="s">
        <v>5183</v>
      </c>
      <c r="J6282" s="3" t="s">
        <v>22</v>
      </c>
      <c r="K6282" s="3" t="s">
        <v>23</v>
      </c>
      <c r="L6282" s="3" t="s">
        <v>91</v>
      </c>
      <c r="M6282" s="3" t="s">
        <v>92</v>
      </c>
      <c r="N6282" s="3">
        <v>98105</v>
      </c>
      <c r="O6282" s="3" t="s">
        <v>40</v>
      </c>
      <c r="P6282" s="3" t="s">
        <v>1197</v>
      </c>
      <c r="Q6282" s="3" t="s">
        <v>42</v>
      </c>
      <c r="R6282" s="3" t="s">
        <v>43</v>
      </c>
      <c r="S6282" s="3" t="s">
        <v>1198</v>
      </c>
      <c r="T6282" s="3">
        <v>87.71</v>
      </c>
      <c r="U6282" s="35" cm="1">
        <f t="array" ref="U6282">INDEX('Pricing Strategy'!$F$4:$F$71,MATCH(1,(Dataset!$O6282='Pricing Strategy'!$B$4:$B$71)*(Dataset!$Q6282='Pricing Strategy'!$C$4:$C$71)*(Dataset!$R6282='Pricing Strategy'!$D$4:$D$71),))</f>
        <v>0.4</v>
      </c>
      <c r="V6282" s="3">
        <f>Dataset!$T6282*(1-Dataset!$U6282)</f>
        <v>52.625999999999998</v>
      </c>
    </row>
    <row r="6283" spans="1:22" x14ac:dyDescent="0.3">
      <c r="A6283" s="32"/>
      <c r="C6283" s="3">
        <v>6278</v>
      </c>
      <c r="D6283" s="3" t="s">
        <v>8802</v>
      </c>
      <c r="E6283" s="34">
        <v>42933</v>
      </c>
      <c r="F6283" s="34">
        <v>42938</v>
      </c>
      <c r="G6283" s="3" t="s">
        <v>19</v>
      </c>
      <c r="H6283" s="3" t="s">
        <v>5182</v>
      </c>
      <c r="I6283" s="3" t="s">
        <v>5183</v>
      </c>
      <c r="J6283" s="3" t="s">
        <v>22</v>
      </c>
      <c r="K6283" s="3" t="s">
        <v>23</v>
      </c>
      <c r="L6283" s="3" t="s">
        <v>91</v>
      </c>
      <c r="M6283" s="3" t="s">
        <v>92</v>
      </c>
      <c r="N6283" s="3">
        <v>98105</v>
      </c>
      <c r="O6283" s="3" t="s">
        <v>40</v>
      </c>
      <c r="P6283" s="3" t="s">
        <v>273</v>
      </c>
      <c r="Q6283" s="3" t="s">
        <v>42</v>
      </c>
      <c r="R6283" s="3" t="s">
        <v>55</v>
      </c>
      <c r="S6283" s="3" t="s">
        <v>274</v>
      </c>
      <c r="T6283" s="3">
        <v>69.52</v>
      </c>
      <c r="U6283" s="35" cm="1">
        <f t="array" ref="U6283">INDEX('Pricing Strategy'!$F$4:$F$71,MATCH(1,(Dataset!$O6283='Pricing Strategy'!$B$4:$B$71)*(Dataset!$Q6283='Pricing Strategy'!$C$4:$C$71)*(Dataset!$R6283='Pricing Strategy'!$D$4:$D$71),))</f>
        <v>0.5</v>
      </c>
      <c r="V6283" s="3">
        <f>Dataset!$T6283*(1-Dataset!$U6283)</f>
        <v>34.76</v>
      </c>
    </row>
    <row r="6284" spans="1:22" x14ac:dyDescent="0.3">
      <c r="A6284" s="32"/>
      <c r="C6284" s="3">
        <v>6279</v>
      </c>
      <c r="D6284" s="3" t="s">
        <v>8802</v>
      </c>
      <c r="E6284" s="34">
        <v>42933</v>
      </c>
      <c r="F6284" s="34">
        <v>42938</v>
      </c>
      <c r="G6284" s="3" t="s">
        <v>19</v>
      </c>
      <c r="H6284" s="3" t="s">
        <v>5182</v>
      </c>
      <c r="I6284" s="3" t="s">
        <v>5183</v>
      </c>
      <c r="J6284" s="3" t="s">
        <v>22</v>
      </c>
      <c r="K6284" s="3" t="s">
        <v>23</v>
      </c>
      <c r="L6284" s="3" t="s">
        <v>91</v>
      </c>
      <c r="M6284" s="3" t="s">
        <v>92</v>
      </c>
      <c r="N6284" s="3">
        <v>98105</v>
      </c>
      <c r="O6284" s="3" t="s">
        <v>40</v>
      </c>
      <c r="P6284" s="3" t="s">
        <v>3060</v>
      </c>
      <c r="Q6284" s="3" t="s">
        <v>67</v>
      </c>
      <c r="R6284" s="3" t="s">
        <v>68</v>
      </c>
      <c r="S6284" s="3" t="s">
        <v>3061</v>
      </c>
      <c r="T6284" s="3">
        <v>20.783999999999999</v>
      </c>
      <c r="U6284" s="35" cm="1">
        <f t="array" ref="U6284">INDEX('Pricing Strategy'!$F$4:$F$71,MATCH(1,(Dataset!$O6284='Pricing Strategy'!$B$4:$B$71)*(Dataset!$Q6284='Pricing Strategy'!$C$4:$C$71)*(Dataset!$R6284='Pricing Strategy'!$D$4:$D$71),))</f>
        <v>0.4</v>
      </c>
      <c r="V6284" s="3">
        <f>Dataset!$T6284*(1-Dataset!$U6284)</f>
        <v>12.4704</v>
      </c>
    </row>
    <row r="6285" spans="1:22" x14ac:dyDescent="0.3">
      <c r="A6285" s="32"/>
      <c r="C6285" s="3">
        <v>6280</v>
      </c>
      <c r="D6285" s="3" t="s">
        <v>8802</v>
      </c>
      <c r="E6285" s="34">
        <v>42933</v>
      </c>
      <c r="F6285" s="34">
        <v>42938</v>
      </c>
      <c r="G6285" s="3" t="s">
        <v>19</v>
      </c>
      <c r="H6285" s="3" t="s">
        <v>5182</v>
      </c>
      <c r="I6285" s="3" t="s">
        <v>5183</v>
      </c>
      <c r="J6285" s="3" t="s">
        <v>22</v>
      </c>
      <c r="K6285" s="3" t="s">
        <v>23</v>
      </c>
      <c r="L6285" s="3" t="s">
        <v>91</v>
      </c>
      <c r="M6285" s="3" t="s">
        <v>92</v>
      </c>
      <c r="N6285" s="3">
        <v>98105</v>
      </c>
      <c r="O6285" s="3" t="s">
        <v>40</v>
      </c>
      <c r="P6285" s="3" t="s">
        <v>3774</v>
      </c>
      <c r="Q6285" s="3" t="s">
        <v>42</v>
      </c>
      <c r="R6285" s="3" t="s">
        <v>71</v>
      </c>
      <c r="S6285" s="3" t="s">
        <v>3775</v>
      </c>
      <c r="T6285" s="3">
        <v>12.816000000000001</v>
      </c>
      <c r="U6285" s="35" cm="1">
        <f t="array" ref="U6285">INDEX('Pricing Strategy'!$F$4:$F$71,MATCH(1,(Dataset!$O6285='Pricing Strategy'!$B$4:$B$71)*(Dataset!$Q6285='Pricing Strategy'!$C$4:$C$71)*(Dataset!$R6285='Pricing Strategy'!$D$4:$D$71),))</f>
        <v>0.4</v>
      </c>
      <c r="V6285" s="3">
        <f>Dataset!$T6285*(1-Dataset!$U6285)</f>
        <v>7.6896000000000004</v>
      </c>
    </row>
    <row r="6286" spans="1:22" x14ac:dyDescent="0.3">
      <c r="A6286" s="32"/>
      <c r="C6286" s="3">
        <v>6281</v>
      </c>
      <c r="D6286" s="3" t="s">
        <v>8805</v>
      </c>
      <c r="E6286" s="34">
        <v>43232</v>
      </c>
      <c r="F6286" s="34">
        <v>43236</v>
      </c>
      <c r="G6286" s="3" t="s">
        <v>46</v>
      </c>
      <c r="H6286" s="3" t="s">
        <v>858</v>
      </c>
      <c r="I6286" s="3" t="s">
        <v>859</v>
      </c>
      <c r="J6286" s="3" t="s">
        <v>22</v>
      </c>
      <c r="K6286" s="3" t="s">
        <v>23</v>
      </c>
      <c r="L6286" s="3" t="s">
        <v>1007</v>
      </c>
      <c r="M6286" s="3" t="s">
        <v>494</v>
      </c>
      <c r="N6286" s="3">
        <v>45231</v>
      </c>
      <c r="O6286" s="3" t="s">
        <v>144</v>
      </c>
      <c r="P6286" s="3" t="s">
        <v>4568</v>
      </c>
      <c r="Q6286" s="3" t="s">
        <v>42</v>
      </c>
      <c r="R6286" s="3" t="s">
        <v>43</v>
      </c>
      <c r="S6286" s="3" t="s">
        <v>4569</v>
      </c>
      <c r="T6286" s="3">
        <v>5.9039999999999999</v>
      </c>
      <c r="U6286" s="35" cm="1">
        <f t="array" ref="U6286">INDEX('Pricing Strategy'!$F$4:$F$71,MATCH(1,(Dataset!$O6286='Pricing Strategy'!$B$4:$B$71)*(Dataset!$Q6286='Pricing Strategy'!$C$4:$C$71)*(Dataset!$R6286='Pricing Strategy'!$D$4:$D$71),))</f>
        <v>0.4</v>
      </c>
      <c r="V6286" s="3">
        <f>Dataset!$T6286*(1-Dataset!$U6286)</f>
        <v>3.5423999999999998</v>
      </c>
    </row>
    <row r="6287" spans="1:22" x14ac:dyDescent="0.3">
      <c r="A6287" s="32"/>
      <c r="C6287" s="3">
        <v>6282</v>
      </c>
      <c r="D6287" s="3" t="s">
        <v>8806</v>
      </c>
      <c r="E6287" s="34">
        <v>42694</v>
      </c>
      <c r="F6287" s="34">
        <v>42700</v>
      </c>
      <c r="G6287" s="3" t="s">
        <v>46</v>
      </c>
      <c r="H6287" s="3" t="s">
        <v>4403</v>
      </c>
      <c r="I6287" s="3" t="s">
        <v>4404</v>
      </c>
      <c r="J6287" s="3" t="s">
        <v>22</v>
      </c>
      <c r="K6287" s="3" t="s">
        <v>23</v>
      </c>
      <c r="L6287" s="3" t="s">
        <v>5184</v>
      </c>
      <c r="M6287" s="3" t="s">
        <v>494</v>
      </c>
      <c r="N6287" s="3">
        <v>43302</v>
      </c>
      <c r="O6287" s="3" t="s">
        <v>144</v>
      </c>
      <c r="P6287" s="3" t="s">
        <v>8807</v>
      </c>
      <c r="Q6287" s="3" t="s">
        <v>28</v>
      </c>
      <c r="R6287" s="3" t="s">
        <v>61</v>
      </c>
      <c r="S6287" s="3" t="s">
        <v>8808</v>
      </c>
      <c r="T6287" s="3">
        <v>63.823999999999998</v>
      </c>
      <c r="U6287" s="35" cm="1">
        <f t="array" ref="U6287">INDEX('Pricing Strategy'!$F$4:$F$71,MATCH(1,(Dataset!$O6287='Pricing Strategy'!$B$4:$B$71)*(Dataset!$Q6287='Pricing Strategy'!$C$4:$C$71)*(Dataset!$R6287='Pricing Strategy'!$D$4:$D$71),))</f>
        <v>0.4</v>
      </c>
      <c r="V6287" s="3">
        <f>Dataset!$T6287*(1-Dataset!$U6287)</f>
        <v>38.294399999999996</v>
      </c>
    </row>
    <row r="6288" spans="1:22" x14ac:dyDescent="0.3">
      <c r="A6288" s="32"/>
      <c r="C6288" s="3">
        <v>6283</v>
      </c>
      <c r="D6288" s="3" t="s">
        <v>8806</v>
      </c>
      <c r="E6288" s="34">
        <v>42694</v>
      </c>
      <c r="F6288" s="34">
        <v>42700</v>
      </c>
      <c r="G6288" s="3" t="s">
        <v>46</v>
      </c>
      <c r="H6288" s="3" t="s">
        <v>4403</v>
      </c>
      <c r="I6288" s="3" t="s">
        <v>4404</v>
      </c>
      <c r="J6288" s="3" t="s">
        <v>22</v>
      </c>
      <c r="K6288" s="3" t="s">
        <v>23</v>
      </c>
      <c r="L6288" s="3" t="s">
        <v>5184</v>
      </c>
      <c r="M6288" s="3" t="s">
        <v>494</v>
      </c>
      <c r="N6288" s="3">
        <v>43302</v>
      </c>
      <c r="O6288" s="3" t="s">
        <v>144</v>
      </c>
      <c r="P6288" s="3" t="s">
        <v>8377</v>
      </c>
      <c r="Q6288" s="3" t="s">
        <v>42</v>
      </c>
      <c r="R6288" s="3" t="s">
        <v>55</v>
      </c>
      <c r="S6288" s="3" t="s">
        <v>8378</v>
      </c>
      <c r="T6288" s="3">
        <v>141.55199999999999</v>
      </c>
      <c r="U6288" s="35" cm="1">
        <f t="array" ref="U6288">INDEX('Pricing Strategy'!$F$4:$F$71,MATCH(1,(Dataset!$O6288='Pricing Strategy'!$B$4:$B$71)*(Dataset!$Q6288='Pricing Strategy'!$C$4:$C$71)*(Dataset!$R6288='Pricing Strategy'!$D$4:$D$71),))</f>
        <v>0.5</v>
      </c>
      <c r="V6288" s="3">
        <f>Dataset!$T6288*(1-Dataset!$U6288)</f>
        <v>70.775999999999996</v>
      </c>
    </row>
    <row r="6289" spans="1:22" x14ac:dyDescent="0.3">
      <c r="A6289" s="32"/>
      <c r="C6289" s="3">
        <v>6284</v>
      </c>
      <c r="D6289" s="3" t="s">
        <v>8809</v>
      </c>
      <c r="E6289" s="34">
        <v>43002</v>
      </c>
      <c r="F6289" s="34">
        <v>43006</v>
      </c>
      <c r="G6289" s="3" t="s">
        <v>46</v>
      </c>
      <c r="H6289" s="3" t="s">
        <v>4770</v>
      </c>
      <c r="I6289" s="3" t="s">
        <v>4771</v>
      </c>
      <c r="J6289" s="3" t="s">
        <v>37</v>
      </c>
      <c r="K6289" s="3" t="s">
        <v>23</v>
      </c>
      <c r="L6289" s="3" t="s">
        <v>38</v>
      </c>
      <c r="M6289" s="3" t="s">
        <v>39</v>
      </c>
      <c r="N6289" s="3">
        <v>90049</v>
      </c>
      <c r="O6289" s="3" t="s">
        <v>40</v>
      </c>
      <c r="P6289" s="3" t="s">
        <v>7756</v>
      </c>
      <c r="Q6289" s="3" t="s">
        <v>42</v>
      </c>
      <c r="R6289" s="3" t="s">
        <v>169</v>
      </c>
      <c r="S6289" s="3" t="s">
        <v>7757</v>
      </c>
      <c r="T6289" s="3">
        <v>304.89999999999998</v>
      </c>
      <c r="U6289" s="35" cm="1">
        <f t="array" ref="U6289">INDEX('Pricing Strategy'!$F$4:$F$71,MATCH(1,(Dataset!$O6289='Pricing Strategy'!$B$4:$B$71)*(Dataset!$Q6289='Pricing Strategy'!$C$4:$C$71)*(Dataset!$R6289='Pricing Strategy'!$D$4:$D$71),))</f>
        <v>0.4</v>
      </c>
      <c r="V6289" s="3">
        <f>Dataset!$T6289*(1-Dataset!$U6289)</f>
        <v>182.93999999999997</v>
      </c>
    </row>
    <row r="6290" spans="1:22" x14ac:dyDescent="0.3">
      <c r="A6290" s="32"/>
      <c r="C6290" s="3">
        <v>6285</v>
      </c>
      <c r="D6290" s="3" t="s">
        <v>8809</v>
      </c>
      <c r="E6290" s="34">
        <v>43002</v>
      </c>
      <c r="F6290" s="34">
        <v>43006</v>
      </c>
      <c r="G6290" s="3" t="s">
        <v>46</v>
      </c>
      <c r="H6290" s="3" t="s">
        <v>4770</v>
      </c>
      <c r="I6290" s="3" t="s">
        <v>4771</v>
      </c>
      <c r="J6290" s="3" t="s">
        <v>37</v>
      </c>
      <c r="K6290" s="3" t="s">
        <v>23</v>
      </c>
      <c r="L6290" s="3" t="s">
        <v>38</v>
      </c>
      <c r="M6290" s="3" t="s">
        <v>39</v>
      </c>
      <c r="N6290" s="3">
        <v>90049</v>
      </c>
      <c r="O6290" s="3" t="s">
        <v>40</v>
      </c>
      <c r="P6290" s="3" t="s">
        <v>4625</v>
      </c>
      <c r="Q6290" s="3" t="s">
        <v>28</v>
      </c>
      <c r="R6290" s="3" t="s">
        <v>32</v>
      </c>
      <c r="S6290" s="3" t="s">
        <v>4626</v>
      </c>
      <c r="T6290" s="3">
        <v>563.24</v>
      </c>
      <c r="U6290" s="35" cm="1">
        <f t="array" ref="U6290">INDEX('Pricing Strategy'!$F$4:$F$71,MATCH(1,(Dataset!$O6290='Pricing Strategy'!$B$4:$B$71)*(Dataset!$Q6290='Pricing Strategy'!$C$4:$C$71)*(Dataset!$R6290='Pricing Strategy'!$D$4:$D$71),))</f>
        <v>0.45</v>
      </c>
      <c r="V6290" s="3">
        <f>Dataset!$T6290*(1-Dataset!$U6290)</f>
        <v>309.78200000000004</v>
      </c>
    </row>
    <row r="6291" spans="1:22" x14ac:dyDescent="0.3">
      <c r="A6291" s="32"/>
      <c r="C6291" s="3">
        <v>6286</v>
      </c>
      <c r="D6291" s="3" t="s">
        <v>8810</v>
      </c>
      <c r="E6291" s="34">
        <v>43029</v>
      </c>
      <c r="F6291" s="34">
        <v>43034</v>
      </c>
      <c r="G6291" s="3" t="s">
        <v>46</v>
      </c>
      <c r="H6291" s="3" t="s">
        <v>846</v>
      </c>
      <c r="I6291" s="3" t="s">
        <v>847</v>
      </c>
      <c r="J6291" s="3" t="s">
        <v>37</v>
      </c>
      <c r="K6291" s="3" t="s">
        <v>23</v>
      </c>
      <c r="L6291" s="3" t="s">
        <v>1119</v>
      </c>
      <c r="M6291" s="3" t="s">
        <v>494</v>
      </c>
      <c r="N6291" s="3">
        <v>44107</v>
      </c>
      <c r="O6291" s="3" t="s">
        <v>144</v>
      </c>
      <c r="P6291" s="3" t="s">
        <v>5073</v>
      </c>
      <c r="Q6291" s="3" t="s">
        <v>28</v>
      </c>
      <c r="R6291" s="3" t="s">
        <v>52</v>
      </c>
      <c r="S6291" s="3" t="s">
        <v>5074</v>
      </c>
      <c r="T6291" s="3">
        <v>661.17600000000004</v>
      </c>
      <c r="U6291" s="35" cm="1">
        <f t="array" ref="U6291">INDEX('Pricing Strategy'!$F$4:$F$71,MATCH(1,(Dataset!$O6291='Pricing Strategy'!$B$4:$B$71)*(Dataset!$Q6291='Pricing Strategy'!$C$4:$C$71)*(Dataset!$R6291='Pricing Strategy'!$D$4:$D$71),))</f>
        <v>0.45</v>
      </c>
      <c r="V6291" s="3">
        <f>Dataset!$T6291*(1-Dataset!$U6291)</f>
        <v>363.64680000000004</v>
      </c>
    </row>
    <row r="6292" spans="1:22" x14ac:dyDescent="0.3">
      <c r="A6292" s="32"/>
      <c r="C6292" s="3">
        <v>6287</v>
      </c>
      <c r="D6292" s="3" t="s">
        <v>8811</v>
      </c>
      <c r="E6292" s="34">
        <v>43032</v>
      </c>
      <c r="F6292" s="34">
        <v>43039</v>
      </c>
      <c r="G6292" s="3" t="s">
        <v>46</v>
      </c>
      <c r="H6292" s="3" t="s">
        <v>2848</v>
      </c>
      <c r="I6292" s="3" t="s">
        <v>2849</v>
      </c>
      <c r="J6292" s="3" t="s">
        <v>98</v>
      </c>
      <c r="K6292" s="3" t="s">
        <v>23</v>
      </c>
      <c r="L6292" s="3" t="s">
        <v>8703</v>
      </c>
      <c r="M6292" s="3" t="s">
        <v>331</v>
      </c>
      <c r="N6292" s="3">
        <v>37087</v>
      </c>
      <c r="O6292" s="3" t="s">
        <v>26</v>
      </c>
      <c r="P6292" s="3" t="s">
        <v>3271</v>
      </c>
      <c r="Q6292" s="3" t="s">
        <v>67</v>
      </c>
      <c r="R6292" s="3" t="s">
        <v>68</v>
      </c>
      <c r="S6292" s="3" t="s">
        <v>3272</v>
      </c>
      <c r="T6292" s="3">
        <v>239.976</v>
      </c>
      <c r="U6292" s="35" cm="1">
        <f t="array" ref="U6292">INDEX('Pricing Strategy'!$F$4:$F$71,MATCH(1,(Dataset!$O6292='Pricing Strategy'!$B$4:$B$71)*(Dataset!$Q6292='Pricing Strategy'!$C$4:$C$71)*(Dataset!$R6292='Pricing Strategy'!$D$4:$D$71),))</f>
        <v>0.25</v>
      </c>
      <c r="V6292" s="3">
        <f>Dataset!$T6292*(1-Dataset!$U6292)</f>
        <v>179.982</v>
      </c>
    </row>
    <row r="6293" spans="1:22" x14ac:dyDescent="0.3">
      <c r="A6293" s="32"/>
      <c r="C6293" s="3">
        <v>6288</v>
      </c>
      <c r="D6293" s="3" t="s">
        <v>8812</v>
      </c>
      <c r="E6293" s="34">
        <v>42193</v>
      </c>
      <c r="F6293" s="34">
        <v>42197</v>
      </c>
      <c r="G6293" s="3" t="s">
        <v>46</v>
      </c>
      <c r="H6293" s="3" t="s">
        <v>1576</v>
      </c>
      <c r="I6293" s="3" t="s">
        <v>1577</v>
      </c>
      <c r="J6293" s="3" t="s">
        <v>37</v>
      </c>
      <c r="K6293" s="3" t="s">
        <v>23</v>
      </c>
      <c r="L6293" s="3" t="s">
        <v>123</v>
      </c>
      <c r="M6293" s="3" t="s">
        <v>39</v>
      </c>
      <c r="N6293" s="3">
        <v>94122</v>
      </c>
      <c r="O6293" s="3" t="s">
        <v>40</v>
      </c>
      <c r="P6293" s="3" t="s">
        <v>4032</v>
      </c>
      <c r="Q6293" s="3" t="s">
        <v>28</v>
      </c>
      <c r="R6293" s="3" t="s">
        <v>52</v>
      </c>
      <c r="S6293" s="3" t="s">
        <v>4033</v>
      </c>
      <c r="T6293" s="3">
        <v>502.488</v>
      </c>
      <c r="U6293" s="35" cm="1">
        <f t="array" ref="U6293">INDEX('Pricing Strategy'!$F$4:$F$71,MATCH(1,(Dataset!$O6293='Pricing Strategy'!$B$4:$B$71)*(Dataset!$Q6293='Pricing Strategy'!$C$4:$C$71)*(Dataset!$R6293='Pricing Strategy'!$D$4:$D$71),))</f>
        <v>0.45</v>
      </c>
      <c r="V6293" s="3">
        <f>Dataset!$T6293*(1-Dataset!$U6293)</f>
        <v>276.36840000000001</v>
      </c>
    </row>
    <row r="6294" spans="1:22" x14ac:dyDescent="0.3">
      <c r="A6294" s="32"/>
      <c r="C6294" s="3">
        <v>6289</v>
      </c>
      <c r="D6294" s="3" t="s">
        <v>8812</v>
      </c>
      <c r="E6294" s="34">
        <v>42193</v>
      </c>
      <c r="F6294" s="34">
        <v>42197</v>
      </c>
      <c r="G6294" s="3" t="s">
        <v>46</v>
      </c>
      <c r="H6294" s="3" t="s">
        <v>1576</v>
      </c>
      <c r="I6294" s="3" t="s">
        <v>1577</v>
      </c>
      <c r="J6294" s="3" t="s">
        <v>37</v>
      </c>
      <c r="K6294" s="3" t="s">
        <v>23</v>
      </c>
      <c r="L6294" s="3" t="s">
        <v>123</v>
      </c>
      <c r="M6294" s="3" t="s">
        <v>39</v>
      </c>
      <c r="N6294" s="3">
        <v>94122</v>
      </c>
      <c r="O6294" s="3" t="s">
        <v>40</v>
      </c>
      <c r="P6294" s="3" t="s">
        <v>3132</v>
      </c>
      <c r="Q6294" s="3" t="s">
        <v>42</v>
      </c>
      <c r="R6294" s="3" t="s">
        <v>71</v>
      </c>
      <c r="S6294" s="3" t="s">
        <v>3133</v>
      </c>
      <c r="T6294" s="3">
        <v>196.70400000000001</v>
      </c>
      <c r="U6294" s="35" cm="1">
        <f t="array" ref="U6294">INDEX('Pricing Strategy'!$F$4:$F$71,MATCH(1,(Dataset!$O6294='Pricing Strategy'!$B$4:$B$71)*(Dataset!$Q6294='Pricing Strategy'!$C$4:$C$71)*(Dataset!$R6294='Pricing Strategy'!$D$4:$D$71),))</f>
        <v>0.4</v>
      </c>
      <c r="V6294" s="3">
        <f>Dataset!$T6294*(1-Dataset!$U6294)</f>
        <v>118.0224</v>
      </c>
    </row>
    <row r="6295" spans="1:22" x14ac:dyDescent="0.3">
      <c r="A6295" s="32"/>
      <c r="C6295" s="3">
        <v>6290</v>
      </c>
      <c r="D6295" s="3" t="s">
        <v>8813</v>
      </c>
      <c r="E6295" s="34">
        <v>42442</v>
      </c>
      <c r="F6295" s="34">
        <v>42447</v>
      </c>
      <c r="G6295" s="3" t="s">
        <v>19</v>
      </c>
      <c r="H6295" s="3" t="s">
        <v>3121</v>
      </c>
      <c r="I6295" s="3" t="s">
        <v>3122</v>
      </c>
      <c r="J6295" s="3" t="s">
        <v>98</v>
      </c>
      <c r="K6295" s="3" t="s">
        <v>23</v>
      </c>
      <c r="L6295" s="3" t="s">
        <v>8492</v>
      </c>
      <c r="M6295" s="3" t="s">
        <v>39</v>
      </c>
      <c r="N6295" s="3">
        <v>95928</v>
      </c>
      <c r="O6295" s="3" t="s">
        <v>40</v>
      </c>
      <c r="P6295" s="3" t="s">
        <v>529</v>
      </c>
      <c r="Q6295" s="3" t="s">
        <v>28</v>
      </c>
      <c r="R6295" s="3" t="s">
        <v>32</v>
      </c>
      <c r="S6295" s="3" t="s">
        <v>530</v>
      </c>
      <c r="T6295" s="3">
        <v>915.13599999999997</v>
      </c>
      <c r="U6295" s="35" cm="1">
        <f t="array" ref="U6295">INDEX('Pricing Strategy'!$F$4:$F$71,MATCH(1,(Dataset!$O6295='Pricing Strategy'!$B$4:$B$71)*(Dataset!$Q6295='Pricing Strategy'!$C$4:$C$71)*(Dataset!$R6295='Pricing Strategy'!$D$4:$D$71),))</f>
        <v>0.45</v>
      </c>
      <c r="V6295" s="3">
        <f>Dataset!$T6295*(1-Dataset!$U6295)</f>
        <v>503.32480000000004</v>
      </c>
    </row>
    <row r="6296" spans="1:22" x14ac:dyDescent="0.3">
      <c r="A6296" s="32"/>
      <c r="C6296" s="3">
        <v>6291</v>
      </c>
      <c r="D6296" s="3" t="s">
        <v>8813</v>
      </c>
      <c r="E6296" s="34">
        <v>42442</v>
      </c>
      <c r="F6296" s="34">
        <v>42447</v>
      </c>
      <c r="G6296" s="3" t="s">
        <v>19</v>
      </c>
      <c r="H6296" s="3" t="s">
        <v>3121</v>
      </c>
      <c r="I6296" s="3" t="s">
        <v>3122</v>
      </c>
      <c r="J6296" s="3" t="s">
        <v>98</v>
      </c>
      <c r="K6296" s="3" t="s">
        <v>23</v>
      </c>
      <c r="L6296" s="3" t="s">
        <v>8492</v>
      </c>
      <c r="M6296" s="3" t="s">
        <v>39</v>
      </c>
      <c r="N6296" s="3">
        <v>95928</v>
      </c>
      <c r="O6296" s="3" t="s">
        <v>40</v>
      </c>
      <c r="P6296" s="3" t="s">
        <v>1996</v>
      </c>
      <c r="Q6296" s="3" t="s">
        <v>28</v>
      </c>
      <c r="R6296" s="3" t="s">
        <v>61</v>
      </c>
      <c r="S6296" s="3" t="s">
        <v>1997</v>
      </c>
      <c r="T6296" s="3">
        <v>327.76</v>
      </c>
      <c r="U6296" s="35" cm="1">
        <f t="array" ref="U6296">INDEX('Pricing Strategy'!$F$4:$F$71,MATCH(1,(Dataset!$O6296='Pricing Strategy'!$B$4:$B$71)*(Dataset!$Q6296='Pricing Strategy'!$C$4:$C$71)*(Dataset!$R6296='Pricing Strategy'!$D$4:$D$71),))</f>
        <v>0.4</v>
      </c>
      <c r="V6296" s="3">
        <f>Dataset!$T6296*(1-Dataset!$U6296)</f>
        <v>196.65599999999998</v>
      </c>
    </row>
    <row r="6297" spans="1:22" x14ac:dyDescent="0.3">
      <c r="A6297" s="32"/>
      <c r="C6297" s="3">
        <v>6292</v>
      </c>
      <c r="D6297" s="3" t="s">
        <v>8814</v>
      </c>
      <c r="E6297" s="34">
        <v>43436</v>
      </c>
      <c r="F6297" s="34">
        <v>43439</v>
      </c>
      <c r="G6297" s="3" t="s">
        <v>184</v>
      </c>
      <c r="H6297" s="3" t="s">
        <v>2100</v>
      </c>
      <c r="I6297" s="3" t="s">
        <v>2101</v>
      </c>
      <c r="J6297" s="3" t="s">
        <v>22</v>
      </c>
      <c r="K6297" s="3" t="s">
        <v>23</v>
      </c>
      <c r="L6297" s="3" t="s">
        <v>1978</v>
      </c>
      <c r="M6297" s="3" t="s">
        <v>315</v>
      </c>
      <c r="N6297" s="3">
        <v>24153</v>
      </c>
      <c r="O6297" s="3" t="s">
        <v>26</v>
      </c>
      <c r="P6297" s="3" t="s">
        <v>4525</v>
      </c>
      <c r="Q6297" s="3" t="s">
        <v>28</v>
      </c>
      <c r="R6297" s="3" t="s">
        <v>32</v>
      </c>
      <c r="S6297" s="3" t="s">
        <v>4526</v>
      </c>
      <c r="T6297" s="3">
        <v>701.96</v>
      </c>
      <c r="U6297" s="35" cm="1">
        <f t="array" ref="U6297">INDEX('Pricing Strategy'!$F$4:$F$71,MATCH(1,(Dataset!$O6297='Pricing Strategy'!$B$4:$B$71)*(Dataset!$Q6297='Pricing Strategy'!$C$4:$C$71)*(Dataset!$R6297='Pricing Strategy'!$D$4:$D$71),))</f>
        <v>0.3</v>
      </c>
      <c r="V6297" s="3">
        <f>Dataset!$T6297*(1-Dataset!$U6297)</f>
        <v>491.37200000000001</v>
      </c>
    </row>
    <row r="6298" spans="1:22" x14ac:dyDescent="0.3">
      <c r="A6298" s="32"/>
      <c r="C6298" s="3">
        <v>6293</v>
      </c>
      <c r="D6298" s="3" t="s">
        <v>8815</v>
      </c>
      <c r="E6298" s="34">
        <v>42482</v>
      </c>
      <c r="F6298" s="34">
        <v>42486</v>
      </c>
      <c r="G6298" s="3" t="s">
        <v>46</v>
      </c>
      <c r="H6298" s="3" t="s">
        <v>5497</v>
      </c>
      <c r="I6298" s="3" t="s">
        <v>5498</v>
      </c>
      <c r="J6298" s="3" t="s">
        <v>22</v>
      </c>
      <c r="K6298" s="3" t="s">
        <v>23</v>
      </c>
      <c r="L6298" s="3" t="s">
        <v>38</v>
      </c>
      <c r="M6298" s="3" t="s">
        <v>39</v>
      </c>
      <c r="N6298" s="3">
        <v>90008</v>
      </c>
      <c r="O6298" s="3" t="s">
        <v>40</v>
      </c>
      <c r="P6298" s="3" t="s">
        <v>2673</v>
      </c>
      <c r="Q6298" s="3" t="s">
        <v>67</v>
      </c>
      <c r="R6298" s="3" t="s">
        <v>68</v>
      </c>
      <c r="S6298" s="3" t="s">
        <v>2674</v>
      </c>
      <c r="T6298" s="3">
        <v>88.775999999999996</v>
      </c>
      <c r="U6298" s="35" cm="1">
        <f t="array" ref="U6298">INDEX('Pricing Strategy'!$F$4:$F$71,MATCH(1,(Dataset!$O6298='Pricing Strategy'!$B$4:$B$71)*(Dataset!$Q6298='Pricing Strategy'!$C$4:$C$71)*(Dataset!$R6298='Pricing Strategy'!$D$4:$D$71),))</f>
        <v>0.4</v>
      </c>
      <c r="V6298" s="3">
        <f>Dataset!$T6298*(1-Dataset!$U6298)</f>
        <v>53.265599999999999</v>
      </c>
    </row>
    <row r="6299" spans="1:22" x14ac:dyDescent="0.3">
      <c r="A6299" s="32"/>
      <c r="C6299" s="3">
        <v>6294</v>
      </c>
      <c r="D6299" s="3" t="s">
        <v>8815</v>
      </c>
      <c r="E6299" s="34">
        <v>42482</v>
      </c>
      <c r="F6299" s="34">
        <v>42486</v>
      </c>
      <c r="G6299" s="3" t="s">
        <v>46</v>
      </c>
      <c r="H6299" s="3" t="s">
        <v>5497</v>
      </c>
      <c r="I6299" s="3" t="s">
        <v>5498</v>
      </c>
      <c r="J6299" s="3" t="s">
        <v>22</v>
      </c>
      <c r="K6299" s="3" t="s">
        <v>23</v>
      </c>
      <c r="L6299" s="3" t="s">
        <v>38</v>
      </c>
      <c r="M6299" s="3" t="s">
        <v>39</v>
      </c>
      <c r="N6299" s="3">
        <v>90008</v>
      </c>
      <c r="O6299" s="3" t="s">
        <v>40</v>
      </c>
      <c r="P6299" s="3" t="s">
        <v>5767</v>
      </c>
      <c r="Q6299" s="3" t="s">
        <v>42</v>
      </c>
      <c r="R6299" s="3" t="s">
        <v>64</v>
      </c>
      <c r="S6299" s="3" t="s">
        <v>5768</v>
      </c>
      <c r="T6299" s="3">
        <v>64.14</v>
      </c>
      <c r="U6299" s="35" cm="1">
        <f t="array" ref="U6299">INDEX('Pricing Strategy'!$F$4:$F$71,MATCH(1,(Dataset!$O6299='Pricing Strategy'!$B$4:$B$71)*(Dataset!$Q6299='Pricing Strategy'!$C$4:$C$71)*(Dataset!$R6299='Pricing Strategy'!$D$4:$D$71),))</f>
        <v>0.45</v>
      </c>
      <c r="V6299" s="3">
        <f>Dataset!$T6299*(1-Dataset!$U6299)</f>
        <v>35.277000000000001</v>
      </c>
    </row>
    <row r="6300" spans="1:22" x14ac:dyDescent="0.3">
      <c r="A6300" s="32"/>
      <c r="C6300" s="3">
        <v>6295</v>
      </c>
      <c r="D6300" s="3" t="s">
        <v>8816</v>
      </c>
      <c r="E6300" s="34">
        <v>42263</v>
      </c>
      <c r="F6300" s="34">
        <v>42266</v>
      </c>
      <c r="G6300" s="3" t="s">
        <v>184</v>
      </c>
      <c r="H6300" s="3" t="s">
        <v>5050</v>
      </c>
      <c r="I6300" s="3" t="s">
        <v>5051</v>
      </c>
      <c r="J6300" s="3" t="s">
        <v>37</v>
      </c>
      <c r="K6300" s="3" t="s">
        <v>23</v>
      </c>
      <c r="L6300" s="3" t="s">
        <v>262</v>
      </c>
      <c r="M6300" s="3" t="s">
        <v>263</v>
      </c>
      <c r="N6300" s="3">
        <v>10024</v>
      </c>
      <c r="O6300" s="3" t="s">
        <v>144</v>
      </c>
      <c r="P6300" s="3" t="s">
        <v>2876</v>
      </c>
      <c r="Q6300" s="3" t="s">
        <v>42</v>
      </c>
      <c r="R6300" s="3" t="s">
        <v>71</v>
      </c>
      <c r="S6300" s="3" t="s">
        <v>2877</v>
      </c>
      <c r="T6300" s="3">
        <v>33.552</v>
      </c>
      <c r="U6300" s="35" cm="1">
        <f t="array" ref="U6300">INDEX('Pricing Strategy'!$F$4:$F$71,MATCH(1,(Dataset!$O6300='Pricing Strategy'!$B$4:$B$71)*(Dataset!$Q6300='Pricing Strategy'!$C$4:$C$71)*(Dataset!$R6300='Pricing Strategy'!$D$4:$D$71),))</f>
        <v>0.4</v>
      </c>
      <c r="V6300" s="3">
        <f>Dataset!$T6300*(1-Dataset!$U6300)</f>
        <v>20.1312</v>
      </c>
    </row>
    <row r="6301" spans="1:22" x14ac:dyDescent="0.3">
      <c r="A6301" s="32"/>
      <c r="C6301" s="3">
        <v>6296</v>
      </c>
      <c r="D6301" s="3" t="s">
        <v>8817</v>
      </c>
      <c r="E6301" s="34">
        <v>42366</v>
      </c>
      <c r="F6301" s="34">
        <v>42370</v>
      </c>
      <c r="G6301" s="3" t="s">
        <v>46</v>
      </c>
      <c r="H6301" s="3" t="s">
        <v>2676</v>
      </c>
      <c r="I6301" s="3" t="s">
        <v>2677</v>
      </c>
      <c r="J6301" s="3" t="s">
        <v>37</v>
      </c>
      <c r="K6301" s="3" t="s">
        <v>23</v>
      </c>
      <c r="L6301" s="3" t="s">
        <v>8818</v>
      </c>
      <c r="M6301" s="3" t="s">
        <v>1245</v>
      </c>
      <c r="N6301" s="3">
        <v>1915</v>
      </c>
      <c r="O6301" s="3" t="s">
        <v>144</v>
      </c>
      <c r="P6301" s="3" t="s">
        <v>5617</v>
      </c>
      <c r="Q6301" s="3" t="s">
        <v>42</v>
      </c>
      <c r="R6301" s="3" t="s">
        <v>74</v>
      </c>
      <c r="S6301" s="3" t="s">
        <v>5618</v>
      </c>
      <c r="T6301" s="3">
        <v>1737.18</v>
      </c>
      <c r="U6301" s="35" cm="1">
        <f t="array" ref="U6301">INDEX('Pricing Strategy'!$F$4:$F$71,MATCH(1,(Dataset!$O6301='Pricing Strategy'!$B$4:$B$71)*(Dataset!$Q6301='Pricing Strategy'!$C$4:$C$71)*(Dataset!$R6301='Pricing Strategy'!$D$4:$D$71),))</f>
        <v>0.4</v>
      </c>
      <c r="V6301" s="3">
        <f>Dataset!$T6301*(1-Dataset!$U6301)</f>
        <v>1042.308</v>
      </c>
    </row>
    <row r="6302" spans="1:22" x14ac:dyDescent="0.3">
      <c r="A6302" s="32"/>
      <c r="C6302" s="3">
        <v>6297</v>
      </c>
      <c r="D6302" s="3" t="s">
        <v>8817</v>
      </c>
      <c r="E6302" s="34">
        <v>42366</v>
      </c>
      <c r="F6302" s="34">
        <v>42370</v>
      </c>
      <c r="G6302" s="3" t="s">
        <v>46</v>
      </c>
      <c r="H6302" s="3" t="s">
        <v>2676</v>
      </c>
      <c r="I6302" s="3" t="s">
        <v>2677</v>
      </c>
      <c r="J6302" s="3" t="s">
        <v>37</v>
      </c>
      <c r="K6302" s="3" t="s">
        <v>23</v>
      </c>
      <c r="L6302" s="3" t="s">
        <v>8818</v>
      </c>
      <c r="M6302" s="3" t="s">
        <v>1245</v>
      </c>
      <c r="N6302" s="3">
        <v>1915</v>
      </c>
      <c r="O6302" s="3" t="s">
        <v>144</v>
      </c>
      <c r="P6302" s="3" t="s">
        <v>1654</v>
      </c>
      <c r="Q6302" s="3" t="s">
        <v>42</v>
      </c>
      <c r="R6302" s="3" t="s">
        <v>55</v>
      </c>
      <c r="S6302" s="3" t="s">
        <v>1655</v>
      </c>
      <c r="T6302" s="3">
        <v>704.25</v>
      </c>
      <c r="U6302" s="35" cm="1">
        <f t="array" ref="U6302">INDEX('Pricing Strategy'!$F$4:$F$71,MATCH(1,(Dataset!$O6302='Pricing Strategy'!$B$4:$B$71)*(Dataset!$Q6302='Pricing Strategy'!$C$4:$C$71)*(Dataset!$R6302='Pricing Strategy'!$D$4:$D$71),))</f>
        <v>0.5</v>
      </c>
      <c r="V6302" s="3">
        <f>Dataset!$T6302*(1-Dataset!$U6302)</f>
        <v>352.125</v>
      </c>
    </row>
    <row r="6303" spans="1:22" x14ac:dyDescent="0.3">
      <c r="A6303" s="32"/>
      <c r="C6303" s="3">
        <v>6298</v>
      </c>
      <c r="D6303" s="3" t="s">
        <v>8817</v>
      </c>
      <c r="E6303" s="34">
        <v>42366</v>
      </c>
      <c r="F6303" s="34">
        <v>42370</v>
      </c>
      <c r="G6303" s="3" t="s">
        <v>46</v>
      </c>
      <c r="H6303" s="3" t="s">
        <v>2676</v>
      </c>
      <c r="I6303" s="3" t="s">
        <v>2677</v>
      </c>
      <c r="J6303" s="3" t="s">
        <v>37</v>
      </c>
      <c r="K6303" s="3" t="s">
        <v>23</v>
      </c>
      <c r="L6303" s="3" t="s">
        <v>8818</v>
      </c>
      <c r="M6303" s="3" t="s">
        <v>1245</v>
      </c>
      <c r="N6303" s="3">
        <v>1915</v>
      </c>
      <c r="O6303" s="3" t="s">
        <v>144</v>
      </c>
      <c r="P6303" s="3" t="s">
        <v>8182</v>
      </c>
      <c r="Q6303" s="3" t="s">
        <v>42</v>
      </c>
      <c r="R6303" s="3" t="s">
        <v>86</v>
      </c>
      <c r="S6303" s="3" t="s">
        <v>8183</v>
      </c>
      <c r="T6303" s="3">
        <v>141.76</v>
      </c>
      <c r="U6303" s="35" cm="1">
        <f t="array" ref="U6303">INDEX('Pricing Strategy'!$F$4:$F$71,MATCH(1,(Dataset!$O6303='Pricing Strategy'!$B$4:$B$71)*(Dataset!$Q6303='Pricing Strategy'!$C$4:$C$71)*(Dataset!$R6303='Pricing Strategy'!$D$4:$D$71),))</f>
        <v>0.4</v>
      </c>
      <c r="V6303" s="3">
        <f>Dataset!$T6303*(1-Dataset!$U6303)</f>
        <v>85.055999999999997</v>
      </c>
    </row>
    <row r="6304" spans="1:22" x14ac:dyDescent="0.3">
      <c r="A6304" s="32"/>
      <c r="C6304" s="3">
        <v>6299</v>
      </c>
      <c r="D6304" s="3" t="s">
        <v>8819</v>
      </c>
      <c r="E6304" s="34">
        <v>42298</v>
      </c>
      <c r="F6304" s="34">
        <v>42303</v>
      </c>
      <c r="G6304" s="3" t="s">
        <v>46</v>
      </c>
      <c r="H6304" s="3" t="s">
        <v>2059</v>
      </c>
      <c r="I6304" s="3" t="s">
        <v>2060</v>
      </c>
      <c r="J6304" s="3" t="s">
        <v>37</v>
      </c>
      <c r="K6304" s="3" t="s">
        <v>23</v>
      </c>
      <c r="L6304" s="3" t="s">
        <v>947</v>
      </c>
      <c r="M6304" s="3" t="s">
        <v>39</v>
      </c>
      <c r="N6304" s="3">
        <v>92024</v>
      </c>
      <c r="O6304" s="3" t="s">
        <v>40</v>
      </c>
      <c r="P6304" s="3" t="s">
        <v>281</v>
      </c>
      <c r="Q6304" s="3" t="s">
        <v>42</v>
      </c>
      <c r="R6304" s="3" t="s">
        <v>71</v>
      </c>
      <c r="S6304" s="3" t="s">
        <v>282</v>
      </c>
      <c r="T6304" s="3">
        <v>36.36</v>
      </c>
      <c r="U6304" s="35" cm="1">
        <f t="array" ref="U6304">INDEX('Pricing Strategy'!$F$4:$F$71,MATCH(1,(Dataset!$O6304='Pricing Strategy'!$B$4:$B$71)*(Dataset!$Q6304='Pricing Strategy'!$C$4:$C$71)*(Dataset!$R6304='Pricing Strategy'!$D$4:$D$71),))</f>
        <v>0.4</v>
      </c>
      <c r="V6304" s="3">
        <f>Dataset!$T6304*(1-Dataset!$U6304)</f>
        <v>21.815999999999999</v>
      </c>
    </row>
    <row r="6305" spans="1:22" x14ac:dyDescent="0.3">
      <c r="A6305" s="32"/>
      <c r="C6305" s="3">
        <v>6300</v>
      </c>
      <c r="D6305" s="3" t="s">
        <v>8820</v>
      </c>
      <c r="E6305" s="34">
        <v>43434</v>
      </c>
      <c r="F6305" s="34">
        <v>43437</v>
      </c>
      <c r="G6305" s="3" t="s">
        <v>184</v>
      </c>
      <c r="H6305" s="3" t="s">
        <v>5247</v>
      </c>
      <c r="I6305" s="3" t="s">
        <v>5248</v>
      </c>
      <c r="J6305" s="3" t="s">
        <v>98</v>
      </c>
      <c r="K6305" s="3" t="s">
        <v>23</v>
      </c>
      <c r="L6305" s="3" t="s">
        <v>123</v>
      </c>
      <c r="M6305" s="3" t="s">
        <v>39</v>
      </c>
      <c r="N6305" s="3">
        <v>94109</v>
      </c>
      <c r="O6305" s="3" t="s">
        <v>40</v>
      </c>
      <c r="P6305" s="3" t="s">
        <v>8821</v>
      </c>
      <c r="Q6305" s="3" t="s">
        <v>28</v>
      </c>
      <c r="R6305" s="3" t="s">
        <v>61</v>
      </c>
      <c r="S6305" s="3" t="s">
        <v>8822</v>
      </c>
      <c r="T6305" s="3">
        <v>25.83</v>
      </c>
      <c r="U6305" s="35" cm="1">
        <f t="array" ref="U6305">INDEX('Pricing Strategy'!$F$4:$F$71,MATCH(1,(Dataset!$O6305='Pricing Strategy'!$B$4:$B$71)*(Dataset!$Q6305='Pricing Strategy'!$C$4:$C$71)*(Dataset!$R6305='Pricing Strategy'!$D$4:$D$71),))</f>
        <v>0.4</v>
      </c>
      <c r="V6305" s="3">
        <f>Dataset!$T6305*(1-Dataset!$U6305)</f>
        <v>15.497999999999998</v>
      </c>
    </row>
    <row r="6306" spans="1:22" x14ac:dyDescent="0.3">
      <c r="A6306" s="32"/>
      <c r="C6306" s="3">
        <v>6301</v>
      </c>
      <c r="D6306" s="3" t="s">
        <v>8823</v>
      </c>
      <c r="E6306" s="34">
        <v>42161</v>
      </c>
      <c r="F6306" s="34">
        <v>42167</v>
      </c>
      <c r="G6306" s="3" t="s">
        <v>46</v>
      </c>
      <c r="H6306" s="3" t="s">
        <v>5763</v>
      </c>
      <c r="I6306" s="3" t="s">
        <v>5764</v>
      </c>
      <c r="J6306" s="3" t="s">
        <v>22</v>
      </c>
      <c r="K6306" s="3" t="s">
        <v>23</v>
      </c>
      <c r="L6306" s="3" t="s">
        <v>299</v>
      </c>
      <c r="M6306" s="3" t="s">
        <v>207</v>
      </c>
      <c r="N6306" s="3">
        <v>60623</v>
      </c>
      <c r="O6306" s="3" t="s">
        <v>101</v>
      </c>
      <c r="P6306" s="3" t="s">
        <v>458</v>
      </c>
      <c r="Q6306" s="3" t="s">
        <v>42</v>
      </c>
      <c r="R6306" s="3" t="s">
        <v>71</v>
      </c>
      <c r="S6306" s="3" t="s">
        <v>459</v>
      </c>
      <c r="T6306" s="3">
        <v>24.588000000000001</v>
      </c>
      <c r="U6306" s="35" cm="1">
        <f t="array" ref="U6306">INDEX('Pricing Strategy'!$F$4:$F$71,MATCH(1,(Dataset!$O6306='Pricing Strategy'!$B$4:$B$71)*(Dataset!$Q6306='Pricing Strategy'!$C$4:$C$71)*(Dataset!$R6306='Pricing Strategy'!$D$4:$D$71),))</f>
        <v>0.3</v>
      </c>
      <c r="V6306" s="3">
        <f>Dataset!$T6306*(1-Dataset!$U6306)</f>
        <v>17.211600000000001</v>
      </c>
    </row>
    <row r="6307" spans="1:22" x14ac:dyDescent="0.3">
      <c r="A6307" s="32"/>
      <c r="C6307" s="3">
        <v>6302</v>
      </c>
      <c r="D6307" s="3" t="s">
        <v>8823</v>
      </c>
      <c r="E6307" s="34">
        <v>42161</v>
      </c>
      <c r="F6307" s="34">
        <v>42167</v>
      </c>
      <c r="G6307" s="3" t="s">
        <v>46</v>
      </c>
      <c r="H6307" s="3" t="s">
        <v>5763</v>
      </c>
      <c r="I6307" s="3" t="s">
        <v>5764</v>
      </c>
      <c r="J6307" s="3" t="s">
        <v>22</v>
      </c>
      <c r="K6307" s="3" t="s">
        <v>23</v>
      </c>
      <c r="L6307" s="3" t="s">
        <v>299</v>
      </c>
      <c r="M6307" s="3" t="s">
        <v>207</v>
      </c>
      <c r="N6307" s="3">
        <v>60623</v>
      </c>
      <c r="O6307" s="3" t="s">
        <v>101</v>
      </c>
      <c r="P6307" s="3" t="s">
        <v>2960</v>
      </c>
      <c r="Q6307" s="3" t="s">
        <v>42</v>
      </c>
      <c r="R6307" s="3" t="s">
        <v>169</v>
      </c>
      <c r="S6307" s="3" t="s">
        <v>2961</v>
      </c>
      <c r="T6307" s="3">
        <v>13.984</v>
      </c>
      <c r="U6307" s="35" cm="1">
        <f t="array" ref="U6307">INDEX('Pricing Strategy'!$F$4:$F$71,MATCH(1,(Dataset!$O6307='Pricing Strategy'!$B$4:$B$71)*(Dataset!$Q6307='Pricing Strategy'!$C$4:$C$71)*(Dataset!$R6307='Pricing Strategy'!$D$4:$D$71),))</f>
        <v>0.3</v>
      </c>
      <c r="V6307" s="3">
        <f>Dataset!$T6307*(1-Dataset!$U6307)</f>
        <v>9.7888000000000002</v>
      </c>
    </row>
    <row r="6308" spans="1:22" x14ac:dyDescent="0.3">
      <c r="A6308" s="32"/>
      <c r="C6308" s="3">
        <v>6303</v>
      </c>
      <c r="D6308" s="3" t="s">
        <v>8824</v>
      </c>
      <c r="E6308" s="34">
        <v>43427</v>
      </c>
      <c r="F6308" s="34">
        <v>43431</v>
      </c>
      <c r="G6308" s="3" t="s">
        <v>46</v>
      </c>
      <c r="H6308" s="3" t="s">
        <v>989</v>
      </c>
      <c r="I6308" s="3" t="s">
        <v>990</v>
      </c>
      <c r="J6308" s="3" t="s">
        <v>22</v>
      </c>
      <c r="K6308" s="3" t="s">
        <v>23</v>
      </c>
      <c r="L6308" s="3" t="s">
        <v>814</v>
      </c>
      <c r="M6308" s="3" t="s">
        <v>100</v>
      </c>
      <c r="N6308" s="3">
        <v>75220</v>
      </c>
      <c r="O6308" s="3" t="s">
        <v>101</v>
      </c>
      <c r="P6308" s="3" t="s">
        <v>7702</v>
      </c>
      <c r="Q6308" s="3" t="s">
        <v>67</v>
      </c>
      <c r="R6308" s="3" t="s">
        <v>68</v>
      </c>
      <c r="S6308" s="3" t="s">
        <v>7703</v>
      </c>
      <c r="T6308" s="3">
        <v>195.96</v>
      </c>
      <c r="U6308" s="35" cm="1">
        <f t="array" ref="U6308">INDEX('Pricing Strategy'!$F$4:$F$71,MATCH(1,(Dataset!$O6308='Pricing Strategy'!$B$4:$B$71)*(Dataset!$Q6308='Pricing Strategy'!$C$4:$C$71)*(Dataset!$R6308='Pricing Strategy'!$D$4:$D$71),))</f>
        <v>0.3</v>
      </c>
      <c r="V6308" s="3">
        <f>Dataset!$T6308*(1-Dataset!$U6308)</f>
        <v>137.172</v>
      </c>
    </row>
    <row r="6309" spans="1:22" x14ac:dyDescent="0.3">
      <c r="A6309" s="32"/>
      <c r="C6309" s="3">
        <v>6304</v>
      </c>
      <c r="D6309" s="3" t="s">
        <v>8825</v>
      </c>
      <c r="E6309" s="34">
        <v>43269</v>
      </c>
      <c r="F6309" s="34">
        <v>43271</v>
      </c>
      <c r="G6309" s="3" t="s">
        <v>19</v>
      </c>
      <c r="H6309" s="3" t="s">
        <v>635</v>
      </c>
      <c r="I6309" s="3" t="s">
        <v>636</v>
      </c>
      <c r="J6309" s="3" t="s">
        <v>98</v>
      </c>
      <c r="K6309" s="3" t="s">
        <v>23</v>
      </c>
      <c r="L6309" s="3" t="s">
        <v>5974</v>
      </c>
      <c r="M6309" s="3" t="s">
        <v>100</v>
      </c>
      <c r="N6309" s="3">
        <v>78415</v>
      </c>
      <c r="O6309" s="3" t="s">
        <v>101</v>
      </c>
      <c r="P6309" s="3" t="s">
        <v>4342</v>
      </c>
      <c r="Q6309" s="3" t="s">
        <v>42</v>
      </c>
      <c r="R6309" s="3" t="s">
        <v>86</v>
      </c>
      <c r="S6309" s="3" t="s">
        <v>4343</v>
      </c>
      <c r="T6309" s="3">
        <v>74.352000000000004</v>
      </c>
      <c r="U6309" s="35" cm="1">
        <f t="array" ref="U6309">INDEX('Pricing Strategy'!$F$4:$F$71,MATCH(1,(Dataset!$O6309='Pricing Strategy'!$B$4:$B$71)*(Dataset!$Q6309='Pricing Strategy'!$C$4:$C$71)*(Dataset!$R6309='Pricing Strategy'!$D$4:$D$71),))</f>
        <v>0.3</v>
      </c>
      <c r="V6309" s="3">
        <f>Dataset!$T6309*(1-Dataset!$U6309)</f>
        <v>52.046399999999998</v>
      </c>
    </row>
    <row r="6310" spans="1:22" x14ac:dyDescent="0.3">
      <c r="A6310" s="32"/>
      <c r="C6310" s="3">
        <v>6305</v>
      </c>
      <c r="D6310" s="3" t="s">
        <v>8826</v>
      </c>
      <c r="E6310" s="34">
        <v>43225</v>
      </c>
      <c r="F6310" s="34">
        <v>43225</v>
      </c>
      <c r="G6310" s="3" t="s">
        <v>1290</v>
      </c>
      <c r="H6310" s="3" t="s">
        <v>4048</v>
      </c>
      <c r="I6310" s="3" t="s">
        <v>4049</v>
      </c>
      <c r="J6310" s="3" t="s">
        <v>22</v>
      </c>
      <c r="K6310" s="3" t="s">
        <v>23</v>
      </c>
      <c r="L6310" s="3" t="s">
        <v>262</v>
      </c>
      <c r="M6310" s="3" t="s">
        <v>263</v>
      </c>
      <c r="N6310" s="3">
        <v>10035</v>
      </c>
      <c r="O6310" s="3" t="s">
        <v>144</v>
      </c>
      <c r="P6310" s="3" t="s">
        <v>2781</v>
      </c>
      <c r="Q6310" s="3" t="s">
        <v>42</v>
      </c>
      <c r="R6310" s="3" t="s">
        <v>86</v>
      </c>
      <c r="S6310" s="3" t="s">
        <v>2782</v>
      </c>
      <c r="T6310" s="3">
        <v>6.68</v>
      </c>
      <c r="U6310" s="35" cm="1">
        <f t="array" ref="U6310">INDEX('Pricing Strategy'!$F$4:$F$71,MATCH(1,(Dataset!$O6310='Pricing Strategy'!$B$4:$B$71)*(Dataset!$Q6310='Pricing Strategy'!$C$4:$C$71)*(Dataset!$R6310='Pricing Strategy'!$D$4:$D$71),))</f>
        <v>0.4</v>
      </c>
      <c r="V6310" s="3">
        <f>Dataset!$T6310*(1-Dataset!$U6310)</f>
        <v>4.008</v>
      </c>
    </row>
    <row r="6311" spans="1:22" x14ac:dyDescent="0.3">
      <c r="A6311" s="32"/>
      <c r="C6311" s="3">
        <v>6306</v>
      </c>
      <c r="D6311" s="3" t="s">
        <v>8827</v>
      </c>
      <c r="E6311" s="34">
        <v>43043</v>
      </c>
      <c r="F6311" s="34">
        <v>43045</v>
      </c>
      <c r="G6311" s="3" t="s">
        <v>19</v>
      </c>
      <c r="H6311" s="3" t="s">
        <v>7267</v>
      </c>
      <c r="I6311" s="3" t="s">
        <v>7268</v>
      </c>
      <c r="J6311" s="3" t="s">
        <v>37</v>
      </c>
      <c r="K6311" s="3" t="s">
        <v>23</v>
      </c>
      <c r="L6311" s="3" t="s">
        <v>8828</v>
      </c>
      <c r="M6311" s="3" t="s">
        <v>416</v>
      </c>
      <c r="N6311" s="3">
        <v>97405</v>
      </c>
      <c r="O6311" s="3" t="s">
        <v>40</v>
      </c>
      <c r="P6311" s="3" t="s">
        <v>6989</v>
      </c>
      <c r="Q6311" s="3" t="s">
        <v>42</v>
      </c>
      <c r="R6311" s="3" t="s">
        <v>575</v>
      </c>
      <c r="S6311" s="3" t="s">
        <v>6990</v>
      </c>
      <c r="T6311" s="3">
        <v>17.584</v>
      </c>
      <c r="U6311" s="35" cm="1">
        <f t="array" ref="U6311">INDEX('Pricing Strategy'!$F$4:$F$71,MATCH(1,(Dataset!$O6311='Pricing Strategy'!$B$4:$B$71)*(Dataset!$Q6311='Pricing Strategy'!$C$4:$C$71)*(Dataset!$R6311='Pricing Strategy'!$D$4:$D$71),))</f>
        <v>0.45</v>
      </c>
      <c r="V6311" s="3">
        <f>Dataset!$T6311*(1-Dataset!$U6311)</f>
        <v>9.6712000000000007</v>
      </c>
    </row>
    <row r="6312" spans="1:22" x14ac:dyDescent="0.3">
      <c r="A6312" s="32"/>
      <c r="C6312" s="3">
        <v>6307</v>
      </c>
      <c r="D6312" s="3" t="s">
        <v>8827</v>
      </c>
      <c r="E6312" s="34">
        <v>43043</v>
      </c>
      <c r="F6312" s="34">
        <v>43045</v>
      </c>
      <c r="G6312" s="3" t="s">
        <v>19</v>
      </c>
      <c r="H6312" s="3" t="s">
        <v>7267</v>
      </c>
      <c r="I6312" s="3" t="s">
        <v>7268</v>
      </c>
      <c r="J6312" s="3" t="s">
        <v>37</v>
      </c>
      <c r="K6312" s="3" t="s">
        <v>23</v>
      </c>
      <c r="L6312" s="3" t="s">
        <v>8828</v>
      </c>
      <c r="M6312" s="3" t="s">
        <v>416</v>
      </c>
      <c r="N6312" s="3">
        <v>97405</v>
      </c>
      <c r="O6312" s="3" t="s">
        <v>40</v>
      </c>
      <c r="P6312" s="3" t="s">
        <v>6960</v>
      </c>
      <c r="Q6312" s="3" t="s">
        <v>28</v>
      </c>
      <c r="R6312" s="3" t="s">
        <v>32</v>
      </c>
      <c r="S6312" s="3" t="s">
        <v>6961</v>
      </c>
      <c r="T6312" s="3">
        <v>104.78400000000001</v>
      </c>
      <c r="U6312" s="35" cm="1">
        <f t="array" ref="U6312">INDEX('Pricing Strategy'!$F$4:$F$71,MATCH(1,(Dataset!$O6312='Pricing Strategy'!$B$4:$B$71)*(Dataset!$Q6312='Pricing Strategy'!$C$4:$C$71)*(Dataset!$R6312='Pricing Strategy'!$D$4:$D$71),))</f>
        <v>0.45</v>
      </c>
      <c r="V6312" s="3">
        <f>Dataset!$T6312*(1-Dataset!$U6312)</f>
        <v>57.631200000000007</v>
      </c>
    </row>
    <row r="6313" spans="1:22" x14ac:dyDescent="0.3">
      <c r="A6313" s="32"/>
      <c r="C6313" s="3">
        <v>6308</v>
      </c>
      <c r="D6313" s="3" t="s">
        <v>8827</v>
      </c>
      <c r="E6313" s="34">
        <v>43043</v>
      </c>
      <c r="F6313" s="34">
        <v>43045</v>
      </c>
      <c r="G6313" s="3" t="s">
        <v>19</v>
      </c>
      <c r="H6313" s="3" t="s">
        <v>7267</v>
      </c>
      <c r="I6313" s="3" t="s">
        <v>7268</v>
      </c>
      <c r="J6313" s="3" t="s">
        <v>37</v>
      </c>
      <c r="K6313" s="3" t="s">
        <v>23</v>
      </c>
      <c r="L6313" s="3" t="s">
        <v>8828</v>
      </c>
      <c r="M6313" s="3" t="s">
        <v>416</v>
      </c>
      <c r="N6313" s="3">
        <v>97405</v>
      </c>
      <c r="O6313" s="3" t="s">
        <v>40</v>
      </c>
      <c r="P6313" s="3" t="s">
        <v>7574</v>
      </c>
      <c r="Q6313" s="3" t="s">
        <v>42</v>
      </c>
      <c r="R6313" s="3" t="s">
        <v>86</v>
      </c>
      <c r="S6313" s="3" t="s">
        <v>7575</v>
      </c>
      <c r="T6313" s="3">
        <v>47.951999999999998</v>
      </c>
      <c r="U6313" s="35" cm="1">
        <f t="array" ref="U6313">INDEX('Pricing Strategy'!$F$4:$F$71,MATCH(1,(Dataset!$O6313='Pricing Strategy'!$B$4:$B$71)*(Dataset!$Q6313='Pricing Strategy'!$C$4:$C$71)*(Dataset!$R6313='Pricing Strategy'!$D$4:$D$71),))</f>
        <v>0.4</v>
      </c>
      <c r="V6313" s="3">
        <f>Dataset!$T6313*(1-Dataset!$U6313)</f>
        <v>28.771199999999997</v>
      </c>
    </row>
    <row r="6314" spans="1:22" x14ac:dyDescent="0.3">
      <c r="A6314" s="32"/>
      <c r="C6314" s="3">
        <v>6309</v>
      </c>
      <c r="D6314" s="3" t="s">
        <v>8827</v>
      </c>
      <c r="E6314" s="34">
        <v>43043</v>
      </c>
      <c r="F6314" s="34">
        <v>43045</v>
      </c>
      <c r="G6314" s="3" t="s">
        <v>19</v>
      </c>
      <c r="H6314" s="3" t="s">
        <v>7267</v>
      </c>
      <c r="I6314" s="3" t="s">
        <v>7268</v>
      </c>
      <c r="J6314" s="3" t="s">
        <v>37</v>
      </c>
      <c r="K6314" s="3" t="s">
        <v>23</v>
      </c>
      <c r="L6314" s="3" t="s">
        <v>8828</v>
      </c>
      <c r="M6314" s="3" t="s">
        <v>416</v>
      </c>
      <c r="N6314" s="3">
        <v>97405</v>
      </c>
      <c r="O6314" s="3" t="s">
        <v>40</v>
      </c>
      <c r="P6314" s="3" t="s">
        <v>7271</v>
      </c>
      <c r="Q6314" s="3" t="s">
        <v>28</v>
      </c>
      <c r="R6314" s="3" t="s">
        <v>32</v>
      </c>
      <c r="S6314" s="3" t="s">
        <v>7272</v>
      </c>
      <c r="T6314" s="3">
        <v>650.35199999999998</v>
      </c>
      <c r="U6314" s="35" cm="1">
        <f t="array" ref="U6314">INDEX('Pricing Strategy'!$F$4:$F$71,MATCH(1,(Dataset!$O6314='Pricing Strategy'!$B$4:$B$71)*(Dataset!$Q6314='Pricing Strategy'!$C$4:$C$71)*(Dataset!$R6314='Pricing Strategy'!$D$4:$D$71),))</f>
        <v>0.45</v>
      </c>
      <c r="V6314" s="3">
        <f>Dataset!$T6314*(1-Dataset!$U6314)</f>
        <v>357.6936</v>
      </c>
    </row>
    <row r="6315" spans="1:22" x14ac:dyDescent="0.3">
      <c r="A6315" s="32"/>
      <c r="C6315" s="3">
        <v>6310</v>
      </c>
      <c r="D6315" s="3" t="s">
        <v>8827</v>
      </c>
      <c r="E6315" s="34">
        <v>43043</v>
      </c>
      <c r="F6315" s="34">
        <v>43045</v>
      </c>
      <c r="G6315" s="3" t="s">
        <v>19</v>
      </c>
      <c r="H6315" s="3" t="s">
        <v>7267</v>
      </c>
      <c r="I6315" s="3" t="s">
        <v>7268</v>
      </c>
      <c r="J6315" s="3" t="s">
        <v>37</v>
      </c>
      <c r="K6315" s="3" t="s">
        <v>23</v>
      </c>
      <c r="L6315" s="3" t="s">
        <v>8828</v>
      </c>
      <c r="M6315" s="3" t="s">
        <v>416</v>
      </c>
      <c r="N6315" s="3">
        <v>97405</v>
      </c>
      <c r="O6315" s="3" t="s">
        <v>40</v>
      </c>
      <c r="P6315" s="3" t="s">
        <v>1973</v>
      </c>
      <c r="Q6315" s="3" t="s">
        <v>42</v>
      </c>
      <c r="R6315" s="3" t="s">
        <v>43</v>
      </c>
      <c r="S6315" s="3" t="s">
        <v>1974</v>
      </c>
      <c r="T6315" s="3">
        <v>629.18399999999997</v>
      </c>
      <c r="U6315" s="35" cm="1">
        <f t="array" ref="U6315">INDEX('Pricing Strategy'!$F$4:$F$71,MATCH(1,(Dataset!$O6315='Pricing Strategy'!$B$4:$B$71)*(Dataset!$Q6315='Pricing Strategy'!$C$4:$C$71)*(Dataset!$R6315='Pricing Strategy'!$D$4:$D$71),))</f>
        <v>0.4</v>
      </c>
      <c r="V6315" s="3">
        <f>Dataset!$T6315*(1-Dataset!$U6315)</f>
        <v>377.51039999999995</v>
      </c>
    </row>
    <row r="6316" spans="1:22" x14ac:dyDescent="0.3">
      <c r="A6316" s="32"/>
      <c r="C6316" s="3">
        <v>6311</v>
      </c>
      <c r="D6316" s="3" t="s">
        <v>8827</v>
      </c>
      <c r="E6316" s="34">
        <v>43043</v>
      </c>
      <c r="F6316" s="34">
        <v>43045</v>
      </c>
      <c r="G6316" s="3" t="s">
        <v>19</v>
      </c>
      <c r="H6316" s="3" t="s">
        <v>7267</v>
      </c>
      <c r="I6316" s="3" t="s">
        <v>7268</v>
      </c>
      <c r="J6316" s="3" t="s">
        <v>37</v>
      </c>
      <c r="K6316" s="3" t="s">
        <v>23</v>
      </c>
      <c r="L6316" s="3" t="s">
        <v>8828</v>
      </c>
      <c r="M6316" s="3" t="s">
        <v>416</v>
      </c>
      <c r="N6316" s="3">
        <v>97405</v>
      </c>
      <c r="O6316" s="3" t="s">
        <v>40</v>
      </c>
      <c r="P6316" s="3" t="s">
        <v>2501</v>
      </c>
      <c r="Q6316" s="3" t="s">
        <v>42</v>
      </c>
      <c r="R6316" s="3" t="s">
        <v>86</v>
      </c>
      <c r="S6316" s="3" t="s">
        <v>2502</v>
      </c>
      <c r="T6316" s="3">
        <v>15.176</v>
      </c>
      <c r="U6316" s="35" cm="1">
        <f t="array" ref="U6316">INDEX('Pricing Strategy'!$F$4:$F$71,MATCH(1,(Dataset!$O6316='Pricing Strategy'!$B$4:$B$71)*(Dataset!$Q6316='Pricing Strategy'!$C$4:$C$71)*(Dataset!$R6316='Pricing Strategy'!$D$4:$D$71),))</f>
        <v>0.4</v>
      </c>
      <c r="V6316" s="3">
        <f>Dataset!$T6316*(1-Dataset!$U6316)</f>
        <v>9.105599999999999</v>
      </c>
    </row>
    <row r="6317" spans="1:22" x14ac:dyDescent="0.3">
      <c r="A6317" s="32"/>
      <c r="C6317" s="3">
        <v>6312</v>
      </c>
      <c r="D6317" s="3" t="s">
        <v>8829</v>
      </c>
      <c r="E6317" s="34">
        <v>42258</v>
      </c>
      <c r="F6317" s="34">
        <v>42263</v>
      </c>
      <c r="G6317" s="3" t="s">
        <v>46</v>
      </c>
      <c r="H6317" s="3" t="s">
        <v>7801</v>
      </c>
      <c r="I6317" s="3" t="s">
        <v>7802</v>
      </c>
      <c r="J6317" s="3" t="s">
        <v>22</v>
      </c>
      <c r="K6317" s="3" t="s">
        <v>23</v>
      </c>
      <c r="L6317" s="3" t="s">
        <v>8830</v>
      </c>
      <c r="M6317" s="3" t="s">
        <v>39</v>
      </c>
      <c r="N6317" s="3">
        <v>93030</v>
      </c>
      <c r="O6317" s="3" t="s">
        <v>40</v>
      </c>
      <c r="P6317" s="3" t="s">
        <v>456</v>
      </c>
      <c r="Q6317" s="3" t="s">
        <v>28</v>
      </c>
      <c r="R6317" s="3" t="s">
        <v>61</v>
      </c>
      <c r="S6317" s="3" t="s">
        <v>457</v>
      </c>
      <c r="T6317" s="3">
        <v>127.95</v>
      </c>
      <c r="U6317" s="35" cm="1">
        <f t="array" ref="U6317">INDEX('Pricing Strategy'!$F$4:$F$71,MATCH(1,(Dataset!$O6317='Pricing Strategy'!$B$4:$B$71)*(Dataset!$Q6317='Pricing Strategy'!$C$4:$C$71)*(Dataset!$R6317='Pricing Strategy'!$D$4:$D$71),))</f>
        <v>0.4</v>
      </c>
      <c r="V6317" s="3">
        <f>Dataset!$T6317*(1-Dataset!$U6317)</f>
        <v>76.77</v>
      </c>
    </row>
    <row r="6318" spans="1:22" x14ac:dyDescent="0.3">
      <c r="A6318" s="32"/>
      <c r="C6318" s="3">
        <v>6313</v>
      </c>
      <c r="D6318" s="3" t="s">
        <v>8831</v>
      </c>
      <c r="E6318" s="34">
        <v>43147</v>
      </c>
      <c r="F6318" s="34">
        <v>43152</v>
      </c>
      <c r="G6318" s="3" t="s">
        <v>46</v>
      </c>
      <c r="H6318" s="3" t="s">
        <v>2043</v>
      </c>
      <c r="I6318" s="3" t="s">
        <v>2044</v>
      </c>
      <c r="J6318" s="3" t="s">
        <v>37</v>
      </c>
      <c r="K6318" s="3" t="s">
        <v>23</v>
      </c>
      <c r="L6318" s="3" t="s">
        <v>744</v>
      </c>
      <c r="M6318" s="3" t="s">
        <v>745</v>
      </c>
      <c r="N6318" s="3">
        <v>6824</v>
      </c>
      <c r="O6318" s="3" t="s">
        <v>144</v>
      </c>
      <c r="P6318" s="3" t="s">
        <v>7508</v>
      </c>
      <c r="Q6318" s="3" t="s">
        <v>42</v>
      </c>
      <c r="R6318" s="3" t="s">
        <v>55</v>
      </c>
      <c r="S6318" s="3" t="s">
        <v>7509</v>
      </c>
      <c r="T6318" s="3">
        <v>579.51</v>
      </c>
      <c r="U6318" s="35" cm="1">
        <f t="array" ref="U6318">INDEX('Pricing Strategy'!$F$4:$F$71,MATCH(1,(Dataset!$O6318='Pricing Strategy'!$B$4:$B$71)*(Dataset!$Q6318='Pricing Strategy'!$C$4:$C$71)*(Dataset!$R6318='Pricing Strategy'!$D$4:$D$71),))</f>
        <v>0.5</v>
      </c>
      <c r="V6318" s="3">
        <f>Dataset!$T6318*(1-Dataset!$U6318)</f>
        <v>289.755</v>
      </c>
    </row>
    <row r="6319" spans="1:22" x14ac:dyDescent="0.3">
      <c r="A6319" s="32"/>
      <c r="C6319" s="3">
        <v>6314</v>
      </c>
      <c r="D6319" s="3" t="s">
        <v>8831</v>
      </c>
      <c r="E6319" s="34">
        <v>43147</v>
      </c>
      <c r="F6319" s="34">
        <v>43152</v>
      </c>
      <c r="G6319" s="3" t="s">
        <v>46</v>
      </c>
      <c r="H6319" s="3" t="s">
        <v>2043</v>
      </c>
      <c r="I6319" s="3" t="s">
        <v>2044</v>
      </c>
      <c r="J6319" s="3" t="s">
        <v>37</v>
      </c>
      <c r="K6319" s="3" t="s">
        <v>23</v>
      </c>
      <c r="L6319" s="3" t="s">
        <v>744</v>
      </c>
      <c r="M6319" s="3" t="s">
        <v>745</v>
      </c>
      <c r="N6319" s="3">
        <v>6824</v>
      </c>
      <c r="O6319" s="3" t="s">
        <v>144</v>
      </c>
      <c r="P6319" s="3" t="s">
        <v>5041</v>
      </c>
      <c r="Q6319" s="3" t="s">
        <v>67</v>
      </c>
      <c r="R6319" s="3" t="s">
        <v>68</v>
      </c>
      <c r="S6319" s="3" t="s">
        <v>5042</v>
      </c>
      <c r="T6319" s="3">
        <v>14.99</v>
      </c>
      <c r="U6319" s="35" cm="1">
        <f t="array" ref="U6319">INDEX('Pricing Strategy'!$F$4:$F$71,MATCH(1,(Dataset!$O6319='Pricing Strategy'!$B$4:$B$71)*(Dataset!$Q6319='Pricing Strategy'!$C$4:$C$71)*(Dataset!$R6319='Pricing Strategy'!$D$4:$D$71),))</f>
        <v>0.4</v>
      </c>
      <c r="V6319" s="3">
        <f>Dataset!$T6319*(1-Dataset!$U6319)</f>
        <v>8.9939999999999998</v>
      </c>
    </row>
    <row r="6320" spans="1:22" x14ac:dyDescent="0.3">
      <c r="A6320" s="32"/>
      <c r="C6320" s="3">
        <v>6315</v>
      </c>
      <c r="D6320" s="3" t="s">
        <v>8832</v>
      </c>
      <c r="E6320" s="34">
        <v>42332</v>
      </c>
      <c r="F6320" s="34">
        <v>42337</v>
      </c>
      <c r="G6320" s="3" t="s">
        <v>46</v>
      </c>
      <c r="H6320" s="3" t="s">
        <v>2043</v>
      </c>
      <c r="I6320" s="3" t="s">
        <v>2044</v>
      </c>
      <c r="J6320" s="3" t="s">
        <v>37</v>
      </c>
      <c r="K6320" s="3" t="s">
        <v>23</v>
      </c>
      <c r="L6320" s="3" t="s">
        <v>324</v>
      </c>
      <c r="M6320" s="3" t="s">
        <v>234</v>
      </c>
      <c r="N6320" s="3">
        <v>49201</v>
      </c>
      <c r="O6320" s="3" t="s">
        <v>101</v>
      </c>
      <c r="P6320" s="3" t="s">
        <v>486</v>
      </c>
      <c r="Q6320" s="3" t="s">
        <v>42</v>
      </c>
      <c r="R6320" s="3" t="s">
        <v>64</v>
      </c>
      <c r="S6320" s="3" t="s">
        <v>487</v>
      </c>
      <c r="T6320" s="3">
        <v>151.91999999999999</v>
      </c>
      <c r="U6320" s="35" cm="1">
        <f t="array" ref="U6320">INDEX('Pricing Strategy'!$F$4:$F$71,MATCH(1,(Dataset!$O6320='Pricing Strategy'!$B$4:$B$71)*(Dataset!$Q6320='Pricing Strategy'!$C$4:$C$71)*(Dataset!$R6320='Pricing Strategy'!$D$4:$D$71),))</f>
        <v>0.35</v>
      </c>
      <c r="V6320" s="3">
        <f>Dataset!$T6320*(1-Dataset!$U6320)</f>
        <v>98.74799999999999</v>
      </c>
    </row>
    <row r="6321" spans="1:22" x14ac:dyDescent="0.3">
      <c r="A6321" s="32"/>
      <c r="C6321" s="3">
        <v>6316</v>
      </c>
      <c r="D6321" s="3" t="s">
        <v>8832</v>
      </c>
      <c r="E6321" s="34">
        <v>42332</v>
      </c>
      <c r="F6321" s="34">
        <v>42337</v>
      </c>
      <c r="G6321" s="3" t="s">
        <v>46</v>
      </c>
      <c r="H6321" s="3" t="s">
        <v>2043</v>
      </c>
      <c r="I6321" s="3" t="s">
        <v>2044</v>
      </c>
      <c r="J6321" s="3" t="s">
        <v>37</v>
      </c>
      <c r="K6321" s="3" t="s">
        <v>23</v>
      </c>
      <c r="L6321" s="3" t="s">
        <v>324</v>
      </c>
      <c r="M6321" s="3" t="s">
        <v>234</v>
      </c>
      <c r="N6321" s="3">
        <v>49201</v>
      </c>
      <c r="O6321" s="3" t="s">
        <v>101</v>
      </c>
      <c r="P6321" s="3" t="s">
        <v>1973</v>
      </c>
      <c r="Q6321" s="3" t="s">
        <v>42</v>
      </c>
      <c r="R6321" s="3" t="s">
        <v>43</v>
      </c>
      <c r="S6321" s="3" t="s">
        <v>1974</v>
      </c>
      <c r="T6321" s="3">
        <v>196.62</v>
      </c>
      <c r="U6321" s="35" cm="1">
        <f t="array" ref="U6321">INDEX('Pricing Strategy'!$F$4:$F$71,MATCH(1,(Dataset!$O6321='Pricing Strategy'!$B$4:$B$71)*(Dataset!$Q6321='Pricing Strategy'!$C$4:$C$71)*(Dataset!$R6321='Pricing Strategy'!$D$4:$D$71),))</f>
        <v>0.3</v>
      </c>
      <c r="V6321" s="3">
        <f>Dataset!$T6321*(1-Dataset!$U6321)</f>
        <v>137.63399999999999</v>
      </c>
    </row>
    <row r="6322" spans="1:22" x14ac:dyDescent="0.3">
      <c r="A6322" s="32"/>
      <c r="C6322" s="3">
        <v>6317</v>
      </c>
      <c r="D6322" s="3" t="s">
        <v>8832</v>
      </c>
      <c r="E6322" s="34">
        <v>42332</v>
      </c>
      <c r="F6322" s="34">
        <v>42337</v>
      </c>
      <c r="G6322" s="3" t="s">
        <v>46</v>
      </c>
      <c r="H6322" s="3" t="s">
        <v>2043</v>
      </c>
      <c r="I6322" s="3" t="s">
        <v>2044</v>
      </c>
      <c r="J6322" s="3" t="s">
        <v>37</v>
      </c>
      <c r="K6322" s="3" t="s">
        <v>23</v>
      </c>
      <c r="L6322" s="3" t="s">
        <v>324</v>
      </c>
      <c r="M6322" s="3" t="s">
        <v>234</v>
      </c>
      <c r="N6322" s="3">
        <v>49201</v>
      </c>
      <c r="O6322" s="3" t="s">
        <v>101</v>
      </c>
      <c r="P6322" s="3" t="s">
        <v>5858</v>
      </c>
      <c r="Q6322" s="3" t="s">
        <v>42</v>
      </c>
      <c r="R6322" s="3" t="s">
        <v>86</v>
      </c>
      <c r="S6322" s="3" t="s">
        <v>5859</v>
      </c>
      <c r="T6322" s="3">
        <v>144.12</v>
      </c>
      <c r="U6322" s="35" cm="1">
        <f t="array" ref="U6322">INDEX('Pricing Strategy'!$F$4:$F$71,MATCH(1,(Dataset!$O6322='Pricing Strategy'!$B$4:$B$71)*(Dataset!$Q6322='Pricing Strategy'!$C$4:$C$71)*(Dataset!$R6322='Pricing Strategy'!$D$4:$D$71),))</f>
        <v>0.3</v>
      </c>
      <c r="V6322" s="3">
        <f>Dataset!$T6322*(1-Dataset!$U6322)</f>
        <v>100.884</v>
      </c>
    </row>
    <row r="6323" spans="1:22" x14ac:dyDescent="0.3">
      <c r="A6323" s="32"/>
      <c r="C6323" s="3">
        <v>6318</v>
      </c>
      <c r="D6323" s="3" t="s">
        <v>8832</v>
      </c>
      <c r="E6323" s="34">
        <v>42332</v>
      </c>
      <c r="F6323" s="34">
        <v>42337</v>
      </c>
      <c r="G6323" s="3" t="s">
        <v>46</v>
      </c>
      <c r="H6323" s="3" t="s">
        <v>2043</v>
      </c>
      <c r="I6323" s="3" t="s">
        <v>2044</v>
      </c>
      <c r="J6323" s="3" t="s">
        <v>37</v>
      </c>
      <c r="K6323" s="3" t="s">
        <v>23</v>
      </c>
      <c r="L6323" s="3" t="s">
        <v>324</v>
      </c>
      <c r="M6323" s="3" t="s">
        <v>234</v>
      </c>
      <c r="N6323" s="3">
        <v>49201</v>
      </c>
      <c r="O6323" s="3" t="s">
        <v>101</v>
      </c>
      <c r="P6323" s="3" t="s">
        <v>935</v>
      </c>
      <c r="Q6323" s="3" t="s">
        <v>42</v>
      </c>
      <c r="R6323" s="3" t="s">
        <v>86</v>
      </c>
      <c r="S6323" s="3" t="s">
        <v>936</v>
      </c>
      <c r="T6323" s="3">
        <v>15.96</v>
      </c>
      <c r="U6323" s="35" cm="1">
        <f t="array" ref="U6323">INDEX('Pricing Strategy'!$F$4:$F$71,MATCH(1,(Dataset!$O6323='Pricing Strategy'!$B$4:$B$71)*(Dataset!$Q6323='Pricing Strategy'!$C$4:$C$71)*(Dataset!$R6323='Pricing Strategy'!$D$4:$D$71),))</f>
        <v>0.3</v>
      </c>
      <c r="V6323" s="3">
        <f>Dataset!$T6323*(1-Dataset!$U6323)</f>
        <v>11.172000000000001</v>
      </c>
    </row>
    <row r="6324" spans="1:22" x14ac:dyDescent="0.3">
      <c r="A6324" s="32"/>
      <c r="C6324" s="3">
        <v>6319</v>
      </c>
      <c r="D6324" s="3" t="s">
        <v>8833</v>
      </c>
      <c r="E6324" s="34">
        <v>43429</v>
      </c>
      <c r="F6324" s="34">
        <v>43433</v>
      </c>
      <c r="G6324" s="3" t="s">
        <v>19</v>
      </c>
      <c r="H6324" s="3" t="s">
        <v>4142</v>
      </c>
      <c r="I6324" s="3" t="s">
        <v>4143</v>
      </c>
      <c r="J6324" s="3" t="s">
        <v>37</v>
      </c>
      <c r="K6324" s="3" t="s">
        <v>23</v>
      </c>
      <c r="L6324" s="3" t="s">
        <v>4090</v>
      </c>
      <c r="M6324" s="3" t="s">
        <v>39</v>
      </c>
      <c r="N6324" s="3">
        <v>92677</v>
      </c>
      <c r="O6324" s="3" t="s">
        <v>40</v>
      </c>
      <c r="P6324" s="3" t="s">
        <v>6795</v>
      </c>
      <c r="Q6324" s="3" t="s">
        <v>67</v>
      </c>
      <c r="R6324" s="3" t="s">
        <v>68</v>
      </c>
      <c r="S6324" s="3" t="s">
        <v>6796</v>
      </c>
      <c r="T6324" s="3">
        <v>39.96</v>
      </c>
      <c r="U6324" s="35" cm="1">
        <f t="array" ref="U6324">INDEX('Pricing Strategy'!$F$4:$F$71,MATCH(1,(Dataset!$O6324='Pricing Strategy'!$B$4:$B$71)*(Dataset!$Q6324='Pricing Strategy'!$C$4:$C$71)*(Dataset!$R6324='Pricing Strategy'!$D$4:$D$71),))</f>
        <v>0.4</v>
      </c>
      <c r="V6324" s="3">
        <f>Dataset!$T6324*(1-Dataset!$U6324)</f>
        <v>23.975999999999999</v>
      </c>
    </row>
    <row r="6325" spans="1:22" x14ac:dyDescent="0.3">
      <c r="A6325" s="32"/>
      <c r="C6325" s="3">
        <v>6320</v>
      </c>
      <c r="D6325" s="3" t="s">
        <v>8833</v>
      </c>
      <c r="E6325" s="34">
        <v>43429</v>
      </c>
      <c r="F6325" s="34">
        <v>43433</v>
      </c>
      <c r="G6325" s="3" t="s">
        <v>19</v>
      </c>
      <c r="H6325" s="3" t="s">
        <v>4142</v>
      </c>
      <c r="I6325" s="3" t="s">
        <v>4143</v>
      </c>
      <c r="J6325" s="3" t="s">
        <v>37</v>
      </c>
      <c r="K6325" s="3" t="s">
        <v>23</v>
      </c>
      <c r="L6325" s="3" t="s">
        <v>4090</v>
      </c>
      <c r="M6325" s="3" t="s">
        <v>39</v>
      </c>
      <c r="N6325" s="3">
        <v>92677</v>
      </c>
      <c r="O6325" s="3" t="s">
        <v>40</v>
      </c>
      <c r="P6325" s="3" t="s">
        <v>556</v>
      </c>
      <c r="Q6325" s="3" t="s">
        <v>42</v>
      </c>
      <c r="R6325" s="3" t="s">
        <v>86</v>
      </c>
      <c r="S6325" s="3" t="s">
        <v>2190</v>
      </c>
      <c r="T6325" s="3">
        <v>34.08</v>
      </c>
      <c r="U6325" s="35" cm="1">
        <f t="array" ref="U6325">INDEX('Pricing Strategy'!$F$4:$F$71,MATCH(1,(Dataset!$O6325='Pricing Strategy'!$B$4:$B$71)*(Dataset!$Q6325='Pricing Strategy'!$C$4:$C$71)*(Dataset!$R6325='Pricing Strategy'!$D$4:$D$71),))</f>
        <v>0.4</v>
      </c>
      <c r="V6325" s="3">
        <f>Dataset!$T6325*(1-Dataset!$U6325)</f>
        <v>20.447999999999997</v>
      </c>
    </row>
    <row r="6326" spans="1:22" x14ac:dyDescent="0.3">
      <c r="A6326" s="32"/>
      <c r="C6326" s="3">
        <v>6321</v>
      </c>
      <c r="D6326" s="3" t="s">
        <v>8834</v>
      </c>
      <c r="E6326" s="34">
        <v>43371</v>
      </c>
      <c r="F6326" s="34">
        <v>43375</v>
      </c>
      <c r="G6326" s="3" t="s">
        <v>46</v>
      </c>
      <c r="H6326" s="3" t="s">
        <v>1157</v>
      </c>
      <c r="I6326" s="3" t="s">
        <v>1158</v>
      </c>
      <c r="J6326" s="3" t="s">
        <v>37</v>
      </c>
      <c r="K6326" s="3" t="s">
        <v>23</v>
      </c>
      <c r="L6326" s="3" t="s">
        <v>1523</v>
      </c>
      <c r="M6326" s="3" t="s">
        <v>50</v>
      </c>
      <c r="N6326" s="3">
        <v>32216</v>
      </c>
      <c r="O6326" s="3" t="s">
        <v>26</v>
      </c>
      <c r="P6326" s="3" t="s">
        <v>2276</v>
      </c>
      <c r="Q6326" s="3" t="s">
        <v>42</v>
      </c>
      <c r="R6326" s="3" t="s">
        <v>86</v>
      </c>
      <c r="S6326" s="3" t="s">
        <v>2277</v>
      </c>
      <c r="T6326" s="3">
        <v>10.368</v>
      </c>
      <c r="U6326" s="35" cm="1">
        <f t="array" ref="U6326">INDEX('Pricing Strategy'!$F$4:$F$71,MATCH(1,(Dataset!$O6326='Pricing Strategy'!$B$4:$B$71)*(Dataset!$Q6326='Pricing Strategy'!$C$4:$C$71)*(Dataset!$R6326='Pricing Strategy'!$D$4:$D$71),))</f>
        <v>0.25</v>
      </c>
      <c r="V6326" s="3">
        <f>Dataset!$T6326*(1-Dataset!$U6326)</f>
        <v>7.7759999999999998</v>
      </c>
    </row>
    <row r="6327" spans="1:22" x14ac:dyDescent="0.3">
      <c r="A6327" s="32"/>
      <c r="C6327" s="3">
        <v>6322</v>
      </c>
      <c r="D6327" s="3" t="s">
        <v>8835</v>
      </c>
      <c r="E6327" s="34">
        <v>42290</v>
      </c>
      <c r="F6327" s="34">
        <v>42294</v>
      </c>
      <c r="G6327" s="3" t="s">
        <v>46</v>
      </c>
      <c r="H6327" s="3" t="s">
        <v>2169</v>
      </c>
      <c r="I6327" s="3" t="s">
        <v>2170</v>
      </c>
      <c r="J6327" s="3" t="s">
        <v>37</v>
      </c>
      <c r="K6327" s="3" t="s">
        <v>23</v>
      </c>
      <c r="L6327" s="3" t="s">
        <v>2297</v>
      </c>
      <c r="M6327" s="3" t="s">
        <v>263</v>
      </c>
      <c r="N6327" s="3">
        <v>10550</v>
      </c>
      <c r="O6327" s="3" t="s">
        <v>144</v>
      </c>
      <c r="P6327" s="3" t="s">
        <v>1968</v>
      </c>
      <c r="Q6327" s="3" t="s">
        <v>42</v>
      </c>
      <c r="R6327" s="3" t="s">
        <v>71</v>
      </c>
      <c r="S6327" s="3" t="s">
        <v>1969</v>
      </c>
      <c r="T6327" s="3">
        <v>7.7519999999999998</v>
      </c>
      <c r="U6327" s="35" cm="1">
        <f t="array" ref="U6327">INDEX('Pricing Strategy'!$F$4:$F$71,MATCH(1,(Dataset!$O6327='Pricing Strategy'!$B$4:$B$71)*(Dataset!$Q6327='Pricing Strategy'!$C$4:$C$71)*(Dataset!$R6327='Pricing Strategy'!$D$4:$D$71),))</f>
        <v>0.4</v>
      </c>
      <c r="V6327" s="3">
        <f>Dataset!$T6327*(1-Dataset!$U6327)</f>
        <v>4.6511999999999993</v>
      </c>
    </row>
    <row r="6328" spans="1:22" x14ac:dyDescent="0.3">
      <c r="A6328" s="32"/>
      <c r="C6328" s="3">
        <v>6323</v>
      </c>
      <c r="D6328" s="3" t="s">
        <v>8836</v>
      </c>
      <c r="E6328" s="34">
        <v>42158</v>
      </c>
      <c r="F6328" s="34">
        <v>42162</v>
      </c>
      <c r="G6328" s="3" t="s">
        <v>19</v>
      </c>
      <c r="H6328" s="3" t="s">
        <v>1510</v>
      </c>
      <c r="I6328" s="3" t="s">
        <v>1511</v>
      </c>
      <c r="J6328" s="3" t="s">
        <v>98</v>
      </c>
      <c r="K6328" s="3" t="s">
        <v>23</v>
      </c>
      <c r="L6328" s="3" t="s">
        <v>5316</v>
      </c>
      <c r="M6328" s="3" t="s">
        <v>234</v>
      </c>
      <c r="N6328" s="3">
        <v>48640</v>
      </c>
      <c r="O6328" s="3" t="s">
        <v>101</v>
      </c>
      <c r="P6328" s="3" t="s">
        <v>2579</v>
      </c>
      <c r="Q6328" s="3" t="s">
        <v>42</v>
      </c>
      <c r="R6328" s="3" t="s">
        <v>169</v>
      </c>
      <c r="S6328" s="3" t="s">
        <v>2580</v>
      </c>
      <c r="T6328" s="3">
        <v>15.28</v>
      </c>
      <c r="U6328" s="35" cm="1">
        <f t="array" ref="U6328">INDEX('Pricing Strategy'!$F$4:$F$71,MATCH(1,(Dataset!$O6328='Pricing Strategy'!$B$4:$B$71)*(Dataset!$Q6328='Pricing Strategy'!$C$4:$C$71)*(Dataset!$R6328='Pricing Strategy'!$D$4:$D$71),))</f>
        <v>0.3</v>
      </c>
      <c r="V6328" s="3">
        <f>Dataset!$T6328*(1-Dataset!$U6328)</f>
        <v>10.696</v>
      </c>
    </row>
    <row r="6329" spans="1:22" x14ac:dyDescent="0.3">
      <c r="A6329" s="32"/>
      <c r="C6329" s="3">
        <v>6324</v>
      </c>
      <c r="D6329" s="3" t="s">
        <v>8837</v>
      </c>
      <c r="E6329" s="34">
        <v>42172</v>
      </c>
      <c r="F6329" s="34">
        <v>42178</v>
      </c>
      <c r="G6329" s="3" t="s">
        <v>46</v>
      </c>
      <c r="H6329" s="3" t="s">
        <v>4749</v>
      </c>
      <c r="I6329" s="3" t="s">
        <v>4750</v>
      </c>
      <c r="J6329" s="3" t="s">
        <v>22</v>
      </c>
      <c r="K6329" s="3" t="s">
        <v>23</v>
      </c>
      <c r="L6329" s="3" t="s">
        <v>603</v>
      </c>
      <c r="M6329" s="3" t="s">
        <v>241</v>
      </c>
      <c r="N6329" s="3">
        <v>19711</v>
      </c>
      <c r="O6329" s="3" t="s">
        <v>144</v>
      </c>
      <c r="P6329" s="3" t="s">
        <v>8189</v>
      </c>
      <c r="Q6329" s="3" t="s">
        <v>67</v>
      </c>
      <c r="R6329" s="3" t="s">
        <v>680</v>
      </c>
      <c r="S6329" s="3" t="s">
        <v>8190</v>
      </c>
      <c r="T6329" s="3">
        <v>65.97</v>
      </c>
      <c r="U6329" s="35" cm="1">
        <f t="array" ref="U6329">INDEX('Pricing Strategy'!$F$4:$F$71,MATCH(1,(Dataset!$O6329='Pricing Strategy'!$B$4:$B$71)*(Dataset!$Q6329='Pricing Strategy'!$C$4:$C$71)*(Dataset!$R6329='Pricing Strategy'!$D$4:$D$71),))</f>
        <v>0.45</v>
      </c>
      <c r="V6329" s="3">
        <f>Dataset!$T6329*(1-Dataset!$U6329)</f>
        <v>36.283500000000004</v>
      </c>
    </row>
    <row r="6330" spans="1:22" x14ac:dyDescent="0.3">
      <c r="A6330" s="32"/>
      <c r="C6330" s="3">
        <v>6325</v>
      </c>
      <c r="D6330" s="3" t="s">
        <v>8838</v>
      </c>
      <c r="E6330" s="34">
        <v>42672</v>
      </c>
      <c r="F6330" s="34">
        <v>42676</v>
      </c>
      <c r="G6330" s="3" t="s">
        <v>46</v>
      </c>
      <c r="H6330" s="3" t="s">
        <v>2025</v>
      </c>
      <c r="I6330" s="3" t="s">
        <v>2026</v>
      </c>
      <c r="J6330" s="3" t="s">
        <v>37</v>
      </c>
      <c r="K6330" s="3" t="s">
        <v>23</v>
      </c>
      <c r="L6330" s="3" t="s">
        <v>123</v>
      </c>
      <c r="M6330" s="3" t="s">
        <v>39</v>
      </c>
      <c r="N6330" s="3">
        <v>94109</v>
      </c>
      <c r="O6330" s="3" t="s">
        <v>40</v>
      </c>
      <c r="P6330" s="3" t="s">
        <v>1867</v>
      </c>
      <c r="Q6330" s="3" t="s">
        <v>42</v>
      </c>
      <c r="R6330" s="3" t="s">
        <v>86</v>
      </c>
      <c r="S6330" s="3" t="s">
        <v>1868</v>
      </c>
      <c r="T6330" s="3">
        <v>33.4</v>
      </c>
      <c r="U6330" s="35" cm="1">
        <f t="array" ref="U6330">INDEX('Pricing Strategy'!$F$4:$F$71,MATCH(1,(Dataset!$O6330='Pricing Strategy'!$B$4:$B$71)*(Dataset!$Q6330='Pricing Strategy'!$C$4:$C$71)*(Dataset!$R6330='Pricing Strategy'!$D$4:$D$71),))</f>
        <v>0.4</v>
      </c>
      <c r="V6330" s="3">
        <f>Dataset!$T6330*(1-Dataset!$U6330)</f>
        <v>20.04</v>
      </c>
    </row>
    <row r="6331" spans="1:22" x14ac:dyDescent="0.3">
      <c r="A6331" s="32"/>
      <c r="C6331" s="3">
        <v>6326</v>
      </c>
      <c r="D6331" s="3" t="s">
        <v>8838</v>
      </c>
      <c r="E6331" s="34">
        <v>42672</v>
      </c>
      <c r="F6331" s="34">
        <v>42676</v>
      </c>
      <c r="G6331" s="3" t="s">
        <v>46</v>
      </c>
      <c r="H6331" s="3" t="s">
        <v>2025</v>
      </c>
      <c r="I6331" s="3" t="s">
        <v>2026</v>
      </c>
      <c r="J6331" s="3" t="s">
        <v>37</v>
      </c>
      <c r="K6331" s="3" t="s">
        <v>23</v>
      </c>
      <c r="L6331" s="3" t="s">
        <v>123</v>
      </c>
      <c r="M6331" s="3" t="s">
        <v>39</v>
      </c>
      <c r="N6331" s="3">
        <v>94109</v>
      </c>
      <c r="O6331" s="3" t="s">
        <v>40</v>
      </c>
      <c r="P6331" s="3" t="s">
        <v>1710</v>
      </c>
      <c r="Q6331" s="3" t="s">
        <v>42</v>
      </c>
      <c r="R6331" s="3" t="s">
        <v>169</v>
      </c>
      <c r="S6331" s="3" t="s">
        <v>1711</v>
      </c>
      <c r="T6331" s="3">
        <v>210.84</v>
      </c>
      <c r="U6331" s="35" cm="1">
        <f t="array" ref="U6331">INDEX('Pricing Strategy'!$F$4:$F$71,MATCH(1,(Dataset!$O6331='Pricing Strategy'!$B$4:$B$71)*(Dataset!$Q6331='Pricing Strategy'!$C$4:$C$71)*(Dataset!$R6331='Pricing Strategy'!$D$4:$D$71),))</f>
        <v>0.4</v>
      </c>
      <c r="V6331" s="3">
        <f>Dataset!$T6331*(1-Dataset!$U6331)</f>
        <v>126.50399999999999</v>
      </c>
    </row>
    <row r="6332" spans="1:22" x14ac:dyDescent="0.3">
      <c r="A6332" s="32"/>
      <c r="C6332" s="3">
        <v>6327</v>
      </c>
      <c r="D6332" s="3" t="s">
        <v>8839</v>
      </c>
      <c r="E6332" s="34">
        <v>42024</v>
      </c>
      <c r="F6332" s="34">
        <v>42030</v>
      </c>
      <c r="G6332" s="3" t="s">
        <v>46</v>
      </c>
      <c r="H6332" s="3" t="s">
        <v>1657</v>
      </c>
      <c r="I6332" s="3" t="s">
        <v>1658</v>
      </c>
      <c r="J6332" s="3" t="s">
        <v>22</v>
      </c>
      <c r="K6332" s="3" t="s">
        <v>23</v>
      </c>
      <c r="L6332" s="3" t="s">
        <v>233</v>
      </c>
      <c r="M6332" s="3" t="s">
        <v>234</v>
      </c>
      <c r="N6332" s="3">
        <v>48185</v>
      </c>
      <c r="O6332" s="3" t="s">
        <v>101</v>
      </c>
      <c r="P6332" s="3" t="s">
        <v>54</v>
      </c>
      <c r="Q6332" s="3" t="s">
        <v>42</v>
      </c>
      <c r="R6332" s="3" t="s">
        <v>55</v>
      </c>
      <c r="S6332" s="3" t="s">
        <v>56</v>
      </c>
      <c r="T6332" s="3">
        <v>13.98</v>
      </c>
      <c r="U6332" s="35" cm="1">
        <f t="array" ref="U6332">INDEX('Pricing Strategy'!$F$4:$F$71,MATCH(1,(Dataset!$O6332='Pricing Strategy'!$B$4:$B$71)*(Dataset!$Q6332='Pricing Strategy'!$C$4:$C$71)*(Dataset!$R6332='Pricing Strategy'!$D$4:$D$71),))</f>
        <v>0.4</v>
      </c>
      <c r="V6332" s="3">
        <f>Dataset!$T6332*(1-Dataset!$U6332)</f>
        <v>8.3879999999999999</v>
      </c>
    </row>
    <row r="6333" spans="1:22" x14ac:dyDescent="0.3">
      <c r="A6333" s="32"/>
      <c r="C6333" s="3">
        <v>6328</v>
      </c>
      <c r="D6333" s="3" t="s">
        <v>8839</v>
      </c>
      <c r="E6333" s="34">
        <v>42024</v>
      </c>
      <c r="F6333" s="34">
        <v>42030</v>
      </c>
      <c r="G6333" s="3" t="s">
        <v>46</v>
      </c>
      <c r="H6333" s="3" t="s">
        <v>1657</v>
      </c>
      <c r="I6333" s="3" t="s">
        <v>1658</v>
      </c>
      <c r="J6333" s="3" t="s">
        <v>22</v>
      </c>
      <c r="K6333" s="3" t="s">
        <v>23</v>
      </c>
      <c r="L6333" s="3" t="s">
        <v>233</v>
      </c>
      <c r="M6333" s="3" t="s">
        <v>234</v>
      </c>
      <c r="N6333" s="3">
        <v>48185</v>
      </c>
      <c r="O6333" s="3" t="s">
        <v>101</v>
      </c>
      <c r="P6333" s="3" t="s">
        <v>1086</v>
      </c>
      <c r="Q6333" s="3" t="s">
        <v>28</v>
      </c>
      <c r="R6333" s="3" t="s">
        <v>61</v>
      </c>
      <c r="S6333" s="3" t="s">
        <v>1087</v>
      </c>
      <c r="T6333" s="3">
        <v>272.94</v>
      </c>
      <c r="U6333" s="35" cm="1">
        <f t="array" ref="U6333">INDEX('Pricing Strategy'!$F$4:$F$71,MATCH(1,(Dataset!$O6333='Pricing Strategy'!$B$4:$B$71)*(Dataset!$Q6333='Pricing Strategy'!$C$4:$C$71)*(Dataset!$R6333='Pricing Strategy'!$D$4:$D$71),))</f>
        <v>0.3</v>
      </c>
      <c r="V6333" s="3">
        <f>Dataset!$T6333*(1-Dataset!$U6333)</f>
        <v>191.05799999999999</v>
      </c>
    </row>
    <row r="6334" spans="1:22" x14ac:dyDescent="0.3">
      <c r="A6334" s="32"/>
      <c r="C6334" s="3">
        <v>6329</v>
      </c>
      <c r="D6334" s="3" t="s">
        <v>8839</v>
      </c>
      <c r="E6334" s="34">
        <v>42024</v>
      </c>
      <c r="F6334" s="34">
        <v>42030</v>
      </c>
      <c r="G6334" s="3" t="s">
        <v>46</v>
      </c>
      <c r="H6334" s="3" t="s">
        <v>1657</v>
      </c>
      <c r="I6334" s="3" t="s">
        <v>1658</v>
      </c>
      <c r="J6334" s="3" t="s">
        <v>22</v>
      </c>
      <c r="K6334" s="3" t="s">
        <v>23</v>
      </c>
      <c r="L6334" s="3" t="s">
        <v>233</v>
      </c>
      <c r="M6334" s="3" t="s">
        <v>234</v>
      </c>
      <c r="N6334" s="3">
        <v>48185</v>
      </c>
      <c r="O6334" s="3" t="s">
        <v>101</v>
      </c>
      <c r="P6334" s="3" t="s">
        <v>2079</v>
      </c>
      <c r="Q6334" s="3" t="s">
        <v>42</v>
      </c>
      <c r="R6334" s="3" t="s">
        <v>71</v>
      </c>
      <c r="S6334" s="3" t="s">
        <v>2080</v>
      </c>
      <c r="T6334" s="3">
        <v>19.05</v>
      </c>
      <c r="U6334" s="35" cm="1">
        <f t="array" ref="U6334">INDEX('Pricing Strategy'!$F$4:$F$71,MATCH(1,(Dataset!$O6334='Pricing Strategy'!$B$4:$B$71)*(Dataset!$Q6334='Pricing Strategy'!$C$4:$C$71)*(Dataset!$R6334='Pricing Strategy'!$D$4:$D$71),))</f>
        <v>0.3</v>
      </c>
      <c r="V6334" s="3">
        <f>Dataset!$T6334*(1-Dataset!$U6334)</f>
        <v>13.334999999999999</v>
      </c>
    </row>
    <row r="6335" spans="1:22" x14ac:dyDescent="0.3">
      <c r="A6335" s="32"/>
      <c r="C6335" s="3">
        <v>6330</v>
      </c>
      <c r="D6335" s="3" t="s">
        <v>8839</v>
      </c>
      <c r="E6335" s="34">
        <v>42024</v>
      </c>
      <c r="F6335" s="34">
        <v>42030</v>
      </c>
      <c r="G6335" s="3" t="s">
        <v>46</v>
      </c>
      <c r="H6335" s="3" t="s">
        <v>1657</v>
      </c>
      <c r="I6335" s="3" t="s">
        <v>1658</v>
      </c>
      <c r="J6335" s="3" t="s">
        <v>22</v>
      </c>
      <c r="K6335" s="3" t="s">
        <v>23</v>
      </c>
      <c r="L6335" s="3" t="s">
        <v>233</v>
      </c>
      <c r="M6335" s="3" t="s">
        <v>234</v>
      </c>
      <c r="N6335" s="3">
        <v>48185</v>
      </c>
      <c r="O6335" s="3" t="s">
        <v>101</v>
      </c>
      <c r="P6335" s="3" t="s">
        <v>102</v>
      </c>
      <c r="Q6335" s="3" t="s">
        <v>42</v>
      </c>
      <c r="R6335" s="3" t="s">
        <v>74</v>
      </c>
      <c r="S6335" s="3" t="s">
        <v>103</v>
      </c>
      <c r="T6335" s="3">
        <v>247.71600000000001</v>
      </c>
      <c r="U6335" s="35" cm="1">
        <f t="array" ref="U6335">INDEX('Pricing Strategy'!$F$4:$F$71,MATCH(1,(Dataset!$O6335='Pricing Strategy'!$B$4:$B$71)*(Dataset!$Q6335='Pricing Strategy'!$C$4:$C$71)*(Dataset!$R6335='Pricing Strategy'!$D$4:$D$71),))</f>
        <v>0.3</v>
      </c>
      <c r="V6335" s="3">
        <f>Dataset!$T6335*(1-Dataset!$U6335)</f>
        <v>173.40119999999999</v>
      </c>
    </row>
    <row r="6336" spans="1:22" x14ac:dyDescent="0.3">
      <c r="A6336" s="32"/>
      <c r="C6336" s="3">
        <v>6331</v>
      </c>
      <c r="D6336" s="3" t="s">
        <v>8839</v>
      </c>
      <c r="E6336" s="34">
        <v>42024</v>
      </c>
      <c r="F6336" s="34">
        <v>42030</v>
      </c>
      <c r="G6336" s="3" t="s">
        <v>46</v>
      </c>
      <c r="H6336" s="3" t="s">
        <v>1657</v>
      </c>
      <c r="I6336" s="3" t="s">
        <v>1658</v>
      </c>
      <c r="J6336" s="3" t="s">
        <v>22</v>
      </c>
      <c r="K6336" s="3" t="s">
        <v>23</v>
      </c>
      <c r="L6336" s="3" t="s">
        <v>233</v>
      </c>
      <c r="M6336" s="3" t="s">
        <v>234</v>
      </c>
      <c r="N6336" s="3">
        <v>48185</v>
      </c>
      <c r="O6336" s="3" t="s">
        <v>101</v>
      </c>
      <c r="P6336" s="3" t="s">
        <v>5273</v>
      </c>
      <c r="Q6336" s="3" t="s">
        <v>42</v>
      </c>
      <c r="R6336" s="3" t="s">
        <v>55</v>
      </c>
      <c r="S6336" s="3" t="s">
        <v>5274</v>
      </c>
      <c r="T6336" s="3">
        <v>66.58</v>
      </c>
      <c r="U6336" s="35" cm="1">
        <f t="array" ref="U6336">INDEX('Pricing Strategy'!$F$4:$F$71,MATCH(1,(Dataset!$O6336='Pricing Strategy'!$B$4:$B$71)*(Dataset!$Q6336='Pricing Strategy'!$C$4:$C$71)*(Dataset!$R6336='Pricing Strategy'!$D$4:$D$71),))</f>
        <v>0.4</v>
      </c>
      <c r="V6336" s="3">
        <f>Dataset!$T6336*(1-Dataset!$U6336)</f>
        <v>39.948</v>
      </c>
    </row>
    <row r="6337" spans="1:22" x14ac:dyDescent="0.3">
      <c r="A6337" s="32"/>
      <c r="C6337" s="3">
        <v>6332</v>
      </c>
      <c r="D6337" s="3" t="s">
        <v>8839</v>
      </c>
      <c r="E6337" s="34">
        <v>42024</v>
      </c>
      <c r="F6337" s="34">
        <v>42030</v>
      </c>
      <c r="G6337" s="3" t="s">
        <v>46</v>
      </c>
      <c r="H6337" s="3" t="s">
        <v>1657</v>
      </c>
      <c r="I6337" s="3" t="s">
        <v>1658</v>
      </c>
      <c r="J6337" s="3" t="s">
        <v>22</v>
      </c>
      <c r="K6337" s="3" t="s">
        <v>23</v>
      </c>
      <c r="L6337" s="3" t="s">
        <v>233</v>
      </c>
      <c r="M6337" s="3" t="s">
        <v>234</v>
      </c>
      <c r="N6337" s="3">
        <v>48185</v>
      </c>
      <c r="O6337" s="3" t="s">
        <v>101</v>
      </c>
      <c r="P6337" s="3" t="s">
        <v>4237</v>
      </c>
      <c r="Q6337" s="3" t="s">
        <v>42</v>
      </c>
      <c r="R6337" s="3" t="s">
        <v>64</v>
      </c>
      <c r="S6337" s="3" t="s">
        <v>4238</v>
      </c>
      <c r="T6337" s="3">
        <v>43.92</v>
      </c>
      <c r="U6337" s="35" cm="1">
        <f t="array" ref="U6337">INDEX('Pricing Strategy'!$F$4:$F$71,MATCH(1,(Dataset!$O6337='Pricing Strategy'!$B$4:$B$71)*(Dataset!$Q6337='Pricing Strategy'!$C$4:$C$71)*(Dataset!$R6337='Pricing Strategy'!$D$4:$D$71),))</f>
        <v>0.35</v>
      </c>
      <c r="V6337" s="3">
        <f>Dataset!$T6337*(1-Dataset!$U6337)</f>
        <v>28.548000000000002</v>
      </c>
    </row>
    <row r="6338" spans="1:22" x14ac:dyDescent="0.3">
      <c r="A6338" s="32"/>
      <c r="C6338" s="3">
        <v>6333</v>
      </c>
      <c r="D6338" s="3" t="s">
        <v>8839</v>
      </c>
      <c r="E6338" s="34">
        <v>42024</v>
      </c>
      <c r="F6338" s="34">
        <v>42030</v>
      </c>
      <c r="G6338" s="3" t="s">
        <v>46</v>
      </c>
      <c r="H6338" s="3" t="s">
        <v>1657</v>
      </c>
      <c r="I6338" s="3" t="s">
        <v>1658</v>
      </c>
      <c r="J6338" s="3" t="s">
        <v>22</v>
      </c>
      <c r="K6338" s="3" t="s">
        <v>23</v>
      </c>
      <c r="L6338" s="3" t="s">
        <v>233</v>
      </c>
      <c r="M6338" s="3" t="s">
        <v>234</v>
      </c>
      <c r="N6338" s="3">
        <v>48185</v>
      </c>
      <c r="O6338" s="3" t="s">
        <v>101</v>
      </c>
      <c r="P6338" s="3" t="s">
        <v>3412</v>
      </c>
      <c r="Q6338" s="3" t="s">
        <v>28</v>
      </c>
      <c r="R6338" s="3" t="s">
        <v>61</v>
      </c>
      <c r="S6338" s="3" t="s">
        <v>3413</v>
      </c>
      <c r="T6338" s="3">
        <v>14.73</v>
      </c>
      <c r="U6338" s="35" cm="1">
        <f t="array" ref="U6338">INDEX('Pricing Strategy'!$F$4:$F$71,MATCH(1,(Dataset!$O6338='Pricing Strategy'!$B$4:$B$71)*(Dataset!$Q6338='Pricing Strategy'!$C$4:$C$71)*(Dataset!$R6338='Pricing Strategy'!$D$4:$D$71),))</f>
        <v>0.3</v>
      </c>
      <c r="V6338" s="3">
        <f>Dataset!$T6338*(1-Dataset!$U6338)</f>
        <v>10.311</v>
      </c>
    </row>
    <row r="6339" spans="1:22" x14ac:dyDescent="0.3">
      <c r="A6339" s="32"/>
      <c r="C6339" s="3">
        <v>6334</v>
      </c>
      <c r="D6339" s="3" t="s">
        <v>8839</v>
      </c>
      <c r="E6339" s="34">
        <v>42024</v>
      </c>
      <c r="F6339" s="34">
        <v>42030</v>
      </c>
      <c r="G6339" s="3" t="s">
        <v>46</v>
      </c>
      <c r="H6339" s="3" t="s">
        <v>1657</v>
      </c>
      <c r="I6339" s="3" t="s">
        <v>1658</v>
      </c>
      <c r="J6339" s="3" t="s">
        <v>22</v>
      </c>
      <c r="K6339" s="3" t="s">
        <v>23</v>
      </c>
      <c r="L6339" s="3" t="s">
        <v>233</v>
      </c>
      <c r="M6339" s="3" t="s">
        <v>234</v>
      </c>
      <c r="N6339" s="3">
        <v>48185</v>
      </c>
      <c r="O6339" s="3" t="s">
        <v>101</v>
      </c>
      <c r="P6339" s="3" t="s">
        <v>3883</v>
      </c>
      <c r="Q6339" s="3" t="s">
        <v>42</v>
      </c>
      <c r="R6339" s="3" t="s">
        <v>71</v>
      </c>
      <c r="S6339" s="3" t="s">
        <v>1214</v>
      </c>
      <c r="T6339" s="3">
        <v>29.7</v>
      </c>
      <c r="U6339" s="35" cm="1">
        <f t="array" ref="U6339">INDEX('Pricing Strategy'!$F$4:$F$71,MATCH(1,(Dataset!$O6339='Pricing Strategy'!$B$4:$B$71)*(Dataset!$Q6339='Pricing Strategy'!$C$4:$C$71)*(Dataset!$R6339='Pricing Strategy'!$D$4:$D$71),))</f>
        <v>0.3</v>
      </c>
      <c r="V6339" s="3">
        <f>Dataset!$T6339*(1-Dataset!$U6339)</f>
        <v>20.79</v>
      </c>
    </row>
    <row r="6340" spans="1:22" x14ac:dyDescent="0.3">
      <c r="A6340" s="32"/>
      <c r="C6340" s="3">
        <v>6335</v>
      </c>
      <c r="D6340" s="3" t="s">
        <v>8840</v>
      </c>
      <c r="E6340" s="34">
        <v>42196</v>
      </c>
      <c r="F6340" s="34">
        <v>42200</v>
      </c>
      <c r="G6340" s="3" t="s">
        <v>46</v>
      </c>
      <c r="H6340" s="3" t="s">
        <v>6667</v>
      </c>
      <c r="I6340" s="3" t="s">
        <v>6668</v>
      </c>
      <c r="J6340" s="3" t="s">
        <v>22</v>
      </c>
      <c r="K6340" s="3" t="s">
        <v>23</v>
      </c>
      <c r="L6340" s="3" t="s">
        <v>262</v>
      </c>
      <c r="M6340" s="3" t="s">
        <v>263</v>
      </c>
      <c r="N6340" s="3">
        <v>10011</v>
      </c>
      <c r="O6340" s="3" t="s">
        <v>144</v>
      </c>
      <c r="P6340" s="3" t="s">
        <v>1251</v>
      </c>
      <c r="Q6340" s="3" t="s">
        <v>42</v>
      </c>
      <c r="R6340" s="3" t="s">
        <v>86</v>
      </c>
      <c r="S6340" s="3" t="s">
        <v>1252</v>
      </c>
      <c r="T6340" s="3">
        <v>49.12</v>
      </c>
      <c r="U6340" s="35" cm="1">
        <f t="array" ref="U6340">INDEX('Pricing Strategy'!$F$4:$F$71,MATCH(1,(Dataset!$O6340='Pricing Strategy'!$B$4:$B$71)*(Dataset!$Q6340='Pricing Strategy'!$C$4:$C$71)*(Dataset!$R6340='Pricing Strategy'!$D$4:$D$71),))</f>
        <v>0.4</v>
      </c>
      <c r="V6340" s="3">
        <f>Dataset!$T6340*(1-Dataset!$U6340)</f>
        <v>29.471999999999998</v>
      </c>
    </row>
    <row r="6341" spans="1:22" x14ac:dyDescent="0.3">
      <c r="A6341" s="32"/>
      <c r="C6341" s="3">
        <v>6336</v>
      </c>
      <c r="D6341" s="3" t="s">
        <v>8840</v>
      </c>
      <c r="E6341" s="34">
        <v>42196</v>
      </c>
      <c r="F6341" s="34">
        <v>42200</v>
      </c>
      <c r="G6341" s="3" t="s">
        <v>46</v>
      </c>
      <c r="H6341" s="3" t="s">
        <v>6667</v>
      </c>
      <c r="I6341" s="3" t="s">
        <v>6668</v>
      </c>
      <c r="J6341" s="3" t="s">
        <v>22</v>
      </c>
      <c r="K6341" s="3" t="s">
        <v>23</v>
      </c>
      <c r="L6341" s="3" t="s">
        <v>262</v>
      </c>
      <c r="M6341" s="3" t="s">
        <v>263</v>
      </c>
      <c r="N6341" s="3">
        <v>10011</v>
      </c>
      <c r="O6341" s="3" t="s">
        <v>144</v>
      </c>
      <c r="P6341" s="3" t="s">
        <v>4825</v>
      </c>
      <c r="Q6341" s="3" t="s">
        <v>42</v>
      </c>
      <c r="R6341" s="3" t="s">
        <v>71</v>
      </c>
      <c r="S6341" s="3" t="s">
        <v>4826</v>
      </c>
      <c r="T6341" s="3">
        <v>18.28</v>
      </c>
      <c r="U6341" s="35" cm="1">
        <f t="array" ref="U6341">INDEX('Pricing Strategy'!$F$4:$F$71,MATCH(1,(Dataset!$O6341='Pricing Strategy'!$B$4:$B$71)*(Dataset!$Q6341='Pricing Strategy'!$C$4:$C$71)*(Dataset!$R6341='Pricing Strategy'!$D$4:$D$71),))</f>
        <v>0.4</v>
      </c>
      <c r="V6341" s="3">
        <f>Dataset!$T6341*(1-Dataset!$U6341)</f>
        <v>10.968</v>
      </c>
    </row>
    <row r="6342" spans="1:22" x14ac:dyDescent="0.3">
      <c r="A6342" s="32"/>
      <c r="C6342" s="3">
        <v>6337</v>
      </c>
      <c r="D6342" s="3" t="s">
        <v>8841</v>
      </c>
      <c r="E6342" s="34">
        <v>42977</v>
      </c>
      <c r="F6342" s="34">
        <v>42984</v>
      </c>
      <c r="G6342" s="3" t="s">
        <v>46</v>
      </c>
      <c r="H6342" s="3" t="s">
        <v>6476</v>
      </c>
      <c r="I6342" s="3" t="s">
        <v>6477</v>
      </c>
      <c r="J6342" s="3" t="s">
        <v>22</v>
      </c>
      <c r="K6342" s="3" t="s">
        <v>23</v>
      </c>
      <c r="L6342" s="3" t="s">
        <v>38</v>
      </c>
      <c r="M6342" s="3" t="s">
        <v>39</v>
      </c>
      <c r="N6342" s="3">
        <v>90008</v>
      </c>
      <c r="O6342" s="3" t="s">
        <v>40</v>
      </c>
      <c r="P6342" s="3" t="s">
        <v>6571</v>
      </c>
      <c r="Q6342" s="3" t="s">
        <v>28</v>
      </c>
      <c r="R6342" s="3" t="s">
        <v>61</v>
      </c>
      <c r="S6342" s="3" t="s">
        <v>6572</v>
      </c>
      <c r="T6342" s="3">
        <v>47.04</v>
      </c>
      <c r="U6342" s="35" cm="1">
        <f t="array" ref="U6342">INDEX('Pricing Strategy'!$F$4:$F$71,MATCH(1,(Dataset!$O6342='Pricing Strategy'!$B$4:$B$71)*(Dataset!$Q6342='Pricing Strategy'!$C$4:$C$71)*(Dataset!$R6342='Pricing Strategy'!$D$4:$D$71),))</f>
        <v>0.4</v>
      </c>
      <c r="V6342" s="3">
        <f>Dataset!$T6342*(1-Dataset!$U6342)</f>
        <v>28.224</v>
      </c>
    </row>
    <row r="6343" spans="1:22" x14ac:dyDescent="0.3">
      <c r="A6343" s="32"/>
      <c r="C6343" s="3">
        <v>6338</v>
      </c>
      <c r="D6343" s="3" t="s">
        <v>8841</v>
      </c>
      <c r="E6343" s="34">
        <v>42977</v>
      </c>
      <c r="F6343" s="34">
        <v>42984</v>
      </c>
      <c r="G6343" s="3" t="s">
        <v>46</v>
      </c>
      <c r="H6343" s="3" t="s">
        <v>6476</v>
      </c>
      <c r="I6343" s="3" t="s">
        <v>6477</v>
      </c>
      <c r="J6343" s="3" t="s">
        <v>22</v>
      </c>
      <c r="K6343" s="3" t="s">
        <v>23</v>
      </c>
      <c r="L6343" s="3" t="s">
        <v>38</v>
      </c>
      <c r="M6343" s="3" t="s">
        <v>39</v>
      </c>
      <c r="N6343" s="3">
        <v>90008</v>
      </c>
      <c r="O6343" s="3" t="s">
        <v>40</v>
      </c>
      <c r="P6343" s="3" t="s">
        <v>6352</v>
      </c>
      <c r="Q6343" s="3" t="s">
        <v>67</v>
      </c>
      <c r="R6343" s="3" t="s">
        <v>68</v>
      </c>
      <c r="S6343" s="3" t="s">
        <v>6353</v>
      </c>
      <c r="T6343" s="3">
        <v>339.96</v>
      </c>
      <c r="U6343" s="35" cm="1">
        <f t="array" ref="U6343">INDEX('Pricing Strategy'!$F$4:$F$71,MATCH(1,(Dataset!$O6343='Pricing Strategy'!$B$4:$B$71)*(Dataset!$Q6343='Pricing Strategy'!$C$4:$C$71)*(Dataset!$R6343='Pricing Strategy'!$D$4:$D$71),))</f>
        <v>0.4</v>
      </c>
      <c r="V6343" s="3">
        <f>Dataset!$T6343*(1-Dataset!$U6343)</f>
        <v>203.97599999999997</v>
      </c>
    </row>
    <row r="6344" spans="1:22" x14ac:dyDescent="0.3">
      <c r="A6344" s="32"/>
      <c r="C6344" s="3">
        <v>6339</v>
      </c>
      <c r="D6344" s="3" t="s">
        <v>8842</v>
      </c>
      <c r="E6344" s="34">
        <v>43378</v>
      </c>
      <c r="F6344" s="34">
        <v>43382</v>
      </c>
      <c r="G6344" s="3" t="s">
        <v>46</v>
      </c>
      <c r="H6344" s="3" t="s">
        <v>4008</v>
      </c>
      <c r="I6344" s="3" t="s">
        <v>4009</v>
      </c>
      <c r="J6344" s="3" t="s">
        <v>37</v>
      </c>
      <c r="K6344" s="3" t="s">
        <v>23</v>
      </c>
      <c r="L6344" s="3" t="s">
        <v>262</v>
      </c>
      <c r="M6344" s="3" t="s">
        <v>263</v>
      </c>
      <c r="N6344" s="3">
        <v>10035</v>
      </c>
      <c r="O6344" s="3" t="s">
        <v>144</v>
      </c>
      <c r="P6344" s="3" t="s">
        <v>6460</v>
      </c>
      <c r="Q6344" s="3" t="s">
        <v>67</v>
      </c>
      <c r="R6344" s="3" t="s">
        <v>68</v>
      </c>
      <c r="S6344" s="3" t="s">
        <v>6461</v>
      </c>
      <c r="T6344" s="3">
        <v>87.8</v>
      </c>
      <c r="U6344" s="35" cm="1">
        <f t="array" ref="U6344">INDEX('Pricing Strategy'!$F$4:$F$71,MATCH(1,(Dataset!$O6344='Pricing Strategy'!$B$4:$B$71)*(Dataset!$Q6344='Pricing Strategy'!$C$4:$C$71)*(Dataset!$R6344='Pricing Strategy'!$D$4:$D$71),))</f>
        <v>0.4</v>
      </c>
      <c r="V6344" s="3">
        <f>Dataset!$T6344*(1-Dataset!$U6344)</f>
        <v>52.68</v>
      </c>
    </row>
    <row r="6345" spans="1:22" x14ac:dyDescent="0.3">
      <c r="A6345" s="32"/>
      <c r="C6345" s="3">
        <v>6340</v>
      </c>
      <c r="D6345" s="3" t="s">
        <v>8842</v>
      </c>
      <c r="E6345" s="34">
        <v>43378</v>
      </c>
      <c r="F6345" s="34">
        <v>43382</v>
      </c>
      <c r="G6345" s="3" t="s">
        <v>46</v>
      </c>
      <c r="H6345" s="3" t="s">
        <v>4008</v>
      </c>
      <c r="I6345" s="3" t="s">
        <v>4009</v>
      </c>
      <c r="J6345" s="3" t="s">
        <v>37</v>
      </c>
      <c r="K6345" s="3" t="s">
        <v>23</v>
      </c>
      <c r="L6345" s="3" t="s">
        <v>262</v>
      </c>
      <c r="M6345" s="3" t="s">
        <v>263</v>
      </c>
      <c r="N6345" s="3">
        <v>10035</v>
      </c>
      <c r="O6345" s="3" t="s">
        <v>144</v>
      </c>
      <c r="P6345" s="3" t="s">
        <v>3191</v>
      </c>
      <c r="Q6345" s="3" t="s">
        <v>28</v>
      </c>
      <c r="R6345" s="3" t="s">
        <v>32</v>
      </c>
      <c r="S6345" s="3" t="s">
        <v>3192</v>
      </c>
      <c r="T6345" s="3">
        <v>221.38200000000001</v>
      </c>
      <c r="U6345" s="35" cm="1">
        <f t="array" ref="U6345">INDEX('Pricing Strategy'!$F$4:$F$71,MATCH(1,(Dataset!$O6345='Pricing Strategy'!$B$4:$B$71)*(Dataset!$Q6345='Pricing Strategy'!$C$4:$C$71)*(Dataset!$R6345='Pricing Strategy'!$D$4:$D$71),))</f>
        <v>0.45</v>
      </c>
      <c r="V6345" s="3">
        <f>Dataset!$T6345*(1-Dataset!$U6345)</f>
        <v>121.76010000000001</v>
      </c>
    </row>
    <row r="6346" spans="1:22" x14ac:dyDescent="0.3">
      <c r="A6346" s="32"/>
      <c r="C6346" s="3">
        <v>6341</v>
      </c>
      <c r="D6346" s="3" t="s">
        <v>8842</v>
      </c>
      <c r="E6346" s="34">
        <v>43378</v>
      </c>
      <c r="F6346" s="34">
        <v>43382</v>
      </c>
      <c r="G6346" s="3" t="s">
        <v>46</v>
      </c>
      <c r="H6346" s="3" t="s">
        <v>4008</v>
      </c>
      <c r="I6346" s="3" t="s">
        <v>4009</v>
      </c>
      <c r="J6346" s="3" t="s">
        <v>37</v>
      </c>
      <c r="K6346" s="3" t="s">
        <v>23</v>
      </c>
      <c r="L6346" s="3" t="s">
        <v>262</v>
      </c>
      <c r="M6346" s="3" t="s">
        <v>263</v>
      </c>
      <c r="N6346" s="3">
        <v>10035</v>
      </c>
      <c r="O6346" s="3" t="s">
        <v>144</v>
      </c>
      <c r="P6346" s="3" t="s">
        <v>7382</v>
      </c>
      <c r="Q6346" s="3" t="s">
        <v>67</v>
      </c>
      <c r="R6346" s="3" t="s">
        <v>680</v>
      </c>
      <c r="S6346" s="3" t="s">
        <v>7383</v>
      </c>
      <c r="T6346" s="3">
        <v>5199.96</v>
      </c>
      <c r="U6346" s="35" cm="1">
        <f t="array" ref="U6346">INDEX('Pricing Strategy'!$F$4:$F$71,MATCH(1,(Dataset!$O6346='Pricing Strategy'!$B$4:$B$71)*(Dataset!$Q6346='Pricing Strategy'!$C$4:$C$71)*(Dataset!$R6346='Pricing Strategy'!$D$4:$D$71),))</f>
        <v>0.45</v>
      </c>
      <c r="V6346" s="3">
        <f>Dataset!$T6346*(1-Dataset!$U6346)</f>
        <v>2859.9780000000001</v>
      </c>
    </row>
    <row r="6347" spans="1:22" x14ac:dyDescent="0.3">
      <c r="A6347" s="32"/>
      <c r="C6347" s="3">
        <v>6342</v>
      </c>
      <c r="D6347" s="3" t="s">
        <v>8843</v>
      </c>
      <c r="E6347" s="34">
        <v>43100</v>
      </c>
      <c r="F6347" s="34">
        <v>43102</v>
      </c>
      <c r="G6347" s="3" t="s">
        <v>184</v>
      </c>
      <c r="H6347" s="3" t="s">
        <v>4749</v>
      </c>
      <c r="I6347" s="3" t="s">
        <v>4750</v>
      </c>
      <c r="J6347" s="3" t="s">
        <v>22</v>
      </c>
      <c r="K6347" s="3" t="s">
        <v>23</v>
      </c>
      <c r="L6347" s="3" t="s">
        <v>2473</v>
      </c>
      <c r="M6347" s="3" t="s">
        <v>494</v>
      </c>
      <c r="N6347" s="3">
        <v>43130</v>
      </c>
      <c r="O6347" s="3" t="s">
        <v>144</v>
      </c>
      <c r="P6347" s="3" t="s">
        <v>4669</v>
      </c>
      <c r="Q6347" s="3" t="s">
        <v>42</v>
      </c>
      <c r="R6347" s="3" t="s">
        <v>55</v>
      </c>
      <c r="S6347" s="3" t="s">
        <v>4670</v>
      </c>
      <c r="T6347" s="3">
        <v>156.512</v>
      </c>
      <c r="U6347" s="35" cm="1">
        <f t="array" ref="U6347">INDEX('Pricing Strategy'!$F$4:$F$71,MATCH(1,(Dataset!$O6347='Pricing Strategy'!$B$4:$B$71)*(Dataset!$Q6347='Pricing Strategy'!$C$4:$C$71)*(Dataset!$R6347='Pricing Strategy'!$D$4:$D$71),))</f>
        <v>0.5</v>
      </c>
      <c r="V6347" s="3">
        <f>Dataset!$T6347*(1-Dataset!$U6347)</f>
        <v>78.256</v>
      </c>
    </row>
    <row r="6348" spans="1:22" x14ac:dyDescent="0.3">
      <c r="A6348" s="32"/>
      <c r="C6348" s="3">
        <v>6343</v>
      </c>
      <c r="D6348" s="3" t="s">
        <v>8844</v>
      </c>
      <c r="E6348" s="34">
        <v>42436</v>
      </c>
      <c r="F6348" s="34">
        <v>42439</v>
      </c>
      <c r="G6348" s="3" t="s">
        <v>184</v>
      </c>
      <c r="H6348" s="3" t="s">
        <v>6144</v>
      </c>
      <c r="I6348" s="3" t="s">
        <v>6145</v>
      </c>
      <c r="J6348" s="3" t="s">
        <v>98</v>
      </c>
      <c r="K6348" s="3" t="s">
        <v>23</v>
      </c>
      <c r="L6348" s="3" t="s">
        <v>603</v>
      </c>
      <c r="M6348" s="3" t="s">
        <v>241</v>
      </c>
      <c r="N6348" s="3">
        <v>19711</v>
      </c>
      <c r="O6348" s="3" t="s">
        <v>144</v>
      </c>
      <c r="P6348" s="3" t="s">
        <v>992</v>
      </c>
      <c r="Q6348" s="3" t="s">
        <v>67</v>
      </c>
      <c r="R6348" s="3" t="s">
        <v>157</v>
      </c>
      <c r="S6348" s="3" t="s">
        <v>993</v>
      </c>
      <c r="T6348" s="3">
        <v>119.85</v>
      </c>
      <c r="U6348" s="35" cm="1">
        <f t="array" ref="U6348">INDEX('Pricing Strategy'!$F$4:$F$71,MATCH(1,(Dataset!$O6348='Pricing Strategy'!$B$4:$B$71)*(Dataset!$Q6348='Pricing Strategy'!$C$4:$C$71)*(Dataset!$R6348='Pricing Strategy'!$D$4:$D$71),))</f>
        <v>0.45</v>
      </c>
      <c r="V6348" s="3">
        <f>Dataset!$T6348*(1-Dataset!$U6348)</f>
        <v>65.917500000000004</v>
      </c>
    </row>
    <row r="6349" spans="1:22" x14ac:dyDescent="0.3">
      <c r="A6349" s="32"/>
      <c r="C6349" s="3">
        <v>6344</v>
      </c>
      <c r="D6349" s="3" t="s">
        <v>8844</v>
      </c>
      <c r="E6349" s="34">
        <v>42436</v>
      </c>
      <c r="F6349" s="34">
        <v>42439</v>
      </c>
      <c r="G6349" s="3" t="s">
        <v>184</v>
      </c>
      <c r="H6349" s="3" t="s">
        <v>6144</v>
      </c>
      <c r="I6349" s="3" t="s">
        <v>6145</v>
      </c>
      <c r="J6349" s="3" t="s">
        <v>98</v>
      </c>
      <c r="K6349" s="3" t="s">
        <v>23</v>
      </c>
      <c r="L6349" s="3" t="s">
        <v>603</v>
      </c>
      <c r="M6349" s="3" t="s">
        <v>241</v>
      </c>
      <c r="N6349" s="3">
        <v>19711</v>
      </c>
      <c r="O6349" s="3" t="s">
        <v>144</v>
      </c>
      <c r="P6349" s="3" t="s">
        <v>1336</v>
      </c>
      <c r="Q6349" s="3" t="s">
        <v>42</v>
      </c>
      <c r="R6349" s="3" t="s">
        <v>71</v>
      </c>
      <c r="S6349" s="3" t="s">
        <v>1337</v>
      </c>
      <c r="T6349" s="3">
        <v>30.44</v>
      </c>
      <c r="U6349" s="35" cm="1">
        <f t="array" ref="U6349">INDEX('Pricing Strategy'!$F$4:$F$71,MATCH(1,(Dataset!$O6349='Pricing Strategy'!$B$4:$B$71)*(Dataset!$Q6349='Pricing Strategy'!$C$4:$C$71)*(Dataset!$R6349='Pricing Strategy'!$D$4:$D$71),))</f>
        <v>0.4</v>
      </c>
      <c r="V6349" s="3">
        <f>Dataset!$T6349*(1-Dataset!$U6349)</f>
        <v>18.263999999999999</v>
      </c>
    </row>
    <row r="6350" spans="1:22" x14ac:dyDescent="0.3">
      <c r="A6350" s="32"/>
      <c r="C6350" s="3">
        <v>6345</v>
      </c>
      <c r="D6350" s="3" t="s">
        <v>8844</v>
      </c>
      <c r="E6350" s="34">
        <v>42436</v>
      </c>
      <c r="F6350" s="34">
        <v>42439</v>
      </c>
      <c r="G6350" s="3" t="s">
        <v>184</v>
      </c>
      <c r="H6350" s="3" t="s">
        <v>6144</v>
      </c>
      <c r="I6350" s="3" t="s">
        <v>6145</v>
      </c>
      <c r="J6350" s="3" t="s">
        <v>98</v>
      </c>
      <c r="K6350" s="3" t="s">
        <v>23</v>
      </c>
      <c r="L6350" s="3" t="s">
        <v>603</v>
      </c>
      <c r="M6350" s="3" t="s">
        <v>241</v>
      </c>
      <c r="N6350" s="3">
        <v>19711</v>
      </c>
      <c r="O6350" s="3" t="s">
        <v>144</v>
      </c>
      <c r="P6350" s="3" t="s">
        <v>3937</v>
      </c>
      <c r="Q6350" s="3" t="s">
        <v>42</v>
      </c>
      <c r="R6350" s="3" t="s">
        <v>71</v>
      </c>
      <c r="S6350" s="3" t="s">
        <v>3938</v>
      </c>
      <c r="T6350" s="3">
        <v>69.28</v>
      </c>
      <c r="U6350" s="35" cm="1">
        <f t="array" ref="U6350">INDEX('Pricing Strategy'!$F$4:$F$71,MATCH(1,(Dataset!$O6350='Pricing Strategy'!$B$4:$B$71)*(Dataset!$Q6350='Pricing Strategy'!$C$4:$C$71)*(Dataset!$R6350='Pricing Strategy'!$D$4:$D$71),))</f>
        <v>0.4</v>
      </c>
      <c r="V6350" s="3">
        <f>Dataset!$T6350*(1-Dataset!$U6350)</f>
        <v>41.567999999999998</v>
      </c>
    </row>
    <row r="6351" spans="1:22" x14ac:dyDescent="0.3">
      <c r="A6351" s="32"/>
      <c r="C6351" s="3">
        <v>6346</v>
      </c>
      <c r="D6351" s="3" t="s">
        <v>8844</v>
      </c>
      <c r="E6351" s="34">
        <v>42436</v>
      </c>
      <c r="F6351" s="34">
        <v>42439</v>
      </c>
      <c r="G6351" s="3" t="s">
        <v>184</v>
      </c>
      <c r="H6351" s="3" t="s">
        <v>6144</v>
      </c>
      <c r="I6351" s="3" t="s">
        <v>6145</v>
      </c>
      <c r="J6351" s="3" t="s">
        <v>98</v>
      </c>
      <c r="K6351" s="3" t="s">
        <v>23</v>
      </c>
      <c r="L6351" s="3" t="s">
        <v>603</v>
      </c>
      <c r="M6351" s="3" t="s">
        <v>241</v>
      </c>
      <c r="N6351" s="3">
        <v>19711</v>
      </c>
      <c r="O6351" s="3" t="s">
        <v>144</v>
      </c>
      <c r="P6351" s="3" t="s">
        <v>7059</v>
      </c>
      <c r="Q6351" s="3" t="s">
        <v>67</v>
      </c>
      <c r="R6351" s="3" t="s">
        <v>68</v>
      </c>
      <c r="S6351" s="3" t="s">
        <v>7060</v>
      </c>
      <c r="T6351" s="3">
        <v>587.97</v>
      </c>
      <c r="U6351" s="35" cm="1">
        <f t="array" ref="U6351">INDEX('Pricing Strategy'!$F$4:$F$71,MATCH(1,(Dataset!$O6351='Pricing Strategy'!$B$4:$B$71)*(Dataset!$Q6351='Pricing Strategy'!$C$4:$C$71)*(Dataset!$R6351='Pricing Strategy'!$D$4:$D$71),))</f>
        <v>0.4</v>
      </c>
      <c r="V6351" s="3">
        <f>Dataset!$T6351*(1-Dataset!$U6351)</f>
        <v>352.78199999999998</v>
      </c>
    </row>
    <row r="6352" spans="1:22" x14ac:dyDescent="0.3">
      <c r="A6352" s="32"/>
      <c r="C6352" s="3">
        <v>6347</v>
      </c>
      <c r="D6352" s="3" t="s">
        <v>8845</v>
      </c>
      <c r="E6352" s="34">
        <v>43393</v>
      </c>
      <c r="F6352" s="34">
        <v>43393</v>
      </c>
      <c r="G6352" s="3" t="s">
        <v>1290</v>
      </c>
      <c r="H6352" s="3" t="s">
        <v>436</v>
      </c>
      <c r="I6352" s="3" t="s">
        <v>437</v>
      </c>
      <c r="J6352" s="3" t="s">
        <v>98</v>
      </c>
      <c r="K6352" s="3" t="s">
        <v>23</v>
      </c>
      <c r="L6352" s="3" t="s">
        <v>262</v>
      </c>
      <c r="M6352" s="3" t="s">
        <v>263</v>
      </c>
      <c r="N6352" s="3">
        <v>10024</v>
      </c>
      <c r="O6352" s="3" t="s">
        <v>144</v>
      </c>
      <c r="P6352" s="3" t="s">
        <v>4489</v>
      </c>
      <c r="Q6352" s="3" t="s">
        <v>42</v>
      </c>
      <c r="R6352" s="3" t="s">
        <v>43</v>
      </c>
      <c r="S6352" s="3" t="s">
        <v>4490</v>
      </c>
      <c r="T6352" s="3">
        <v>24.55</v>
      </c>
      <c r="U6352" s="35" cm="1">
        <f t="array" ref="U6352">INDEX('Pricing Strategy'!$F$4:$F$71,MATCH(1,(Dataset!$O6352='Pricing Strategy'!$B$4:$B$71)*(Dataset!$Q6352='Pricing Strategy'!$C$4:$C$71)*(Dataset!$R6352='Pricing Strategy'!$D$4:$D$71),))</f>
        <v>0.4</v>
      </c>
      <c r="V6352" s="3">
        <f>Dataset!$T6352*(1-Dataset!$U6352)</f>
        <v>14.73</v>
      </c>
    </row>
    <row r="6353" spans="1:22" x14ac:dyDescent="0.3">
      <c r="A6353" s="32"/>
      <c r="C6353" s="3">
        <v>6348</v>
      </c>
      <c r="D6353" s="3" t="s">
        <v>8846</v>
      </c>
      <c r="E6353" s="34">
        <v>42491</v>
      </c>
      <c r="F6353" s="34">
        <v>42496</v>
      </c>
      <c r="G6353" s="3" t="s">
        <v>46</v>
      </c>
      <c r="H6353" s="3" t="s">
        <v>1189</v>
      </c>
      <c r="I6353" s="3" t="s">
        <v>1190</v>
      </c>
      <c r="J6353" s="3" t="s">
        <v>22</v>
      </c>
      <c r="K6353" s="3" t="s">
        <v>23</v>
      </c>
      <c r="L6353" s="3" t="s">
        <v>123</v>
      </c>
      <c r="M6353" s="3" t="s">
        <v>39</v>
      </c>
      <c r="N6353" s="3">
        <v>94109</v>
      </c>
      <c r="O6353" s="3" t="s">
        <v>40</v>
      </c>
      <c r="P6353" s="3" t="s">
        <v>1336</v>
      </c>
      <c r="Q6353" s="3" t="s">
        <v>42</v>
      </c>
      <c r="R6353" s="3" t="s">
        <v>71</v>
      </c>
      <c r="S6353" s="3" t="s">
        <v>1337</v>
      </c>
      <c r="T6353" s="3">
        <v>12.176</v>
      </c>
      <c r="U6353" s="35" cm="1">
        <f t="array" ref="U6353">INDEX('Pricing Strategy'!$F$4:$F$71,MATCH(1,(Dataset!$O6353='Pricing Strategy'!$B$4:$B$71)*(Dataset!$Q6353='Pricing Strategy'!$C$4:$C$71)*(Dataset!$R6353='Pricing Strategy'!$D$4:$D$71),))</f>
        <v>0.4</v>
      </c>
      <c r="V6353" s="3">
        <f>Dataset!$T6353*(1-Dataset!$U6353)</f>
        <v>7.3056000000000001</v>
      </c>
    </row>
    <row r="6354" spans="1:22" x14ac:dyDescent="0.3">
      <c r="A6354" s="32"/>
      <c r="C6354" s="3">
        <v>6349</v>
      </c>
      <c r="D6354" s="3" t="s">
        <v>8846</v>
      </c>
      <c r="E6354" s="34">
        <v>42491</v>
      </c>
      <c r="F6354" s="34">
        <v>42496</v>
      </c>
      <c r="G6354" s="3" t="s">
        <v>46</v>
      </c>
      <c r="H6354" s="3" t="s">
        <v>1189</v>
      </c>
      <c r="I6354" s="3" t="s">
        <v>1190</v>
      </c>
      <c r="J6354" s="3" t="s">
        <v>22</v>
      </c>
      <c r="K6354" s="3" t="s">
        <v>23</v>
      </c>
      <c r="L6354" s="3" t="s">
        <v>123</v>
      </c>
      <c r="M6354" s="3" t="s">
        <v>39</v>
      </c>
      <c r="N6354" s="3">
        <v>94109</v>
      </c>
      <c r="O6354" s="3" t="s">
        <v>40</v>
      </c>
      <c r="P6354" s="3" t="s">
        <v>1039</v>
      </c>
      <c r="Q6354" s="3" t="s">
        <v>42</v>
      </c>
      <c r="R6354" s="3" t="s">
        <v>55</v>
      </c>
      <c r="S6354" s="3" t="s">
        <v>1040</v>
      </c>
      <c r="T6354" s="3">
        <v>37.32</v>
      </c>
      <c r="U6354" s="35" cm="1">
        <f t="array" ref="U6354">INDEX('Pricing Strategy'!$F$4:$F$71,MATCH(1,(Dataset!$O6354='Pricing Strategy'!$B$4:$B$71)*(Dataset!$Q6354='Pricing Strategy'!$C$4:$C$71)*(Dataset!$R6354='Pricing Strategy'!$D$4:$D$71),))</f>
        <v>0.5</v>
      </c>
      <c r="V6354" s="3">
        <f>Dataset!$T6354*(1-Dataset!$U6354)</f>
        <v>18.66</v>
      </c>
    </row>
    <row r="6355" spans="1:22" x14ac:dyDescent="0.3">
      <c r="A6355" s="32"/>
      <c r="C6355" s="3">
        <v>6350</v>
      </c>
      <c r="D6355" s="3" t="s">
        <v>8846</v>
      </c>
      <c r="E6355" s="34">
        <v>42491</v>
      </c>
      <c r="F6355" s="34">
        <v>42496</v>
      </c>
      <c r="G6355" s="3" t="s">
        <v>46</v>
      </c>
      <c r="H6355" s="3" t="s">
        <v>1189</v>
      </c>
      <c r="I6355" s="3" t="s">
        <v>1190</v>
      </c>
      <c r="J6355" s="3" t="s">
        <v>22</v>
      </c>
      <c r="K6355" s="3" t="s">
        <v>23</v>
      </c>
      <c r="L6355" s="3" t="s">
        <v>123</v>
      </c>
      <c r="M6355" s="3" t="s">
        <v>39</v>
      </c>
      <c r="N6355" s="3">
        <v>94109</v>
      </c>
      <c r="O6355" s="3" t="s">
        <v>40</v>
      </c>
      <c r="P6355" s="3" t="s">
        <v>1406</v>
      </c>
      <c r="Q6355" s="3" t="s">
        <v>42</v>
      </c>
      <c r="R6355" s="3" t="s">
        <v>575</v>
      </c>
      <c r="S6355" s="3" t="s">
        <v>1407</v>
      </c>
      <c r="T6355" s="3">
        <v>35.06</v>
      </c>
      <c r="U6355" s="35" cm="1">
        <f t="array" ref="U6355">INDEX('Pricing Strategy'!$F$4:$F$71,MATCH(1,(Dataset!$O6355='Pricing Strategy'!$B$4:$B$71)*(Dataset!$Q6355='Pricing Strategy'!$C$4:$C$71)*(Dataset!$R6355='Pricing Strategy'!$D$4:$D$71),))</f>
        <v>0.45</v>
      </c>
      <c r="V6355" s="3">
        <f>Dataset!$T6355*(1-Dataset!$U6355)</f>
        <v>19.283000000000001</v>
      </c>
    </row>
    <row r="6356" spans="1:22" x14ac:dyDescent="0.3">
      <c r="A6356" s="32"/>
      <c r="C6356" s="3">
        <v>6351</v>
      </c>
      <c r="D6356" s="3" t="s">
        <v>8847</v>
      </c>
      <c r="E6356" s="34">
        <v>43346</v>
      </c>
      <c r="F6356" s="34">
        <v>43351</v>
      </c>
      <c r="G6356" s="3" t="s">
        <v>46</v>
      </c>
      <c r="H6356" s="3" t="s">
        <v>1309</v>
      </c>
      <c r="I6356" s="3" t="s">
        <v>1310</v>
      </c>
      <c r="J6356" s="3" t="s">
        <v>22</v>
      </c>
      <c r="K6356" s="3" t="s">
        <v>23</v>
      </c>
      <c r="L6356" s="3" t="s">
        <v>814</v>
      </c>
      <c r="M6356" s="3" t="s">
        <v>100</v>
      </c>
      <c r="N6356" s="3">
        <v>75217</v>
      </c>
      <c r="O6356" s="3" t="s">
        <v>101</v>
      </c>
      <c r="P6356" s="3" t="s">
        <v>3125</v>
      </c>
      <c r="Q6356" s="3" t="s">
        <v>28</v>
      </c>
      <c r="R6356" s="3" t="s">
        <v>61</v>
      </c>
      <c r="S6356" s="3" t="s">
        <v>3126</v>
      </c>
      <c r="T6356" s="3">
        <v>108.4</v>
      </c>
      <c r="U6356" s="35" cm="1">
        <f t="array" ref="U6356">INDEX('Pricing Strategy'!$F$4:$F$71,MATCH(1,(Dataset!$O6356='Pricing Strategy'!$B$4:$B$71)*(Dataset!$Q6356='Pricing Strategy'!$C$4:$C$71)*(Dataset!$R6356='Pricing Strategy'!$D$4:$D$71),))</f>
        <v>0.3</v>
      </c>
      <c r="V6356" s="3">
        <f>Dataset!$T6356*(1-Dataset!$U6356)</f>
        <v>75.88</v>
      </c>
    </row>
    <row r="6357" spans="1:22" x14ac:dyDescent="0.3">
      <c r="A6357" s="32"/>
      <c r="C6357" s="3">
        <v>6352</v>
      </c>
      <c r="D6357" s="3" t="s">
        <v>8848</v>
      </c>
      <c r="E6357" s="34">
        <v>43407</v>
      </c>
      <c r="F6357" s="34">
        <v>43412</v>
      </c>
      <c r="G6357" s="3" t="s">
        <v>46</v>
      </c>
      <c r="H6357" s="3" t="s">
        <v>6063</v>
      </c>
      <c r="I6357" s="3" t="s">
        <v>6064</v>
      </c>
      <c r="J6357" s="3" t="s">
        <v>37</v>
      </c>
      <c r="K6357" s="3" t="s">
        <v>23</v>
      </c>
      <c r="L6357" s="3" t="s">
        <v>1420</v>
      </c>
      <c r="M6357" s="3" t="s">
        <v>50</v>
      </c>
      <c r="N6357" s="3">
        <v>33178</v>
      </c>
      <c r="O6357" s="3" t="s">
        <v>26</v>
      </c>
      <c r="P6357" s="3" t="s">
        <v>3704</v>
      </c>
      <c r="Q6357" s="3" t="s">
        <v>67</v>
      </c>
      <c r="R6357" s="3" t="s">
        <v>68</v>
      </c>
      <c r="S6357" s="3" t="s">
        <v>3705</v>
      </c>
      <c r="T6357" s="3">
        <v>361.37599999999998</v>
      </c>
      <c r="U6357" s="35" cm="1">
        <f t="array" ref="U6357">INDEX('Pricing Strategy'!$F$4:$F$71,MATCH(1,(Dataset!$O6357='Pricing Strategy'!$B$4:$B$71)*(Dataset!$Q6357='Pricing Strategy'!$C$4:$C$71)*(Dataset!$R6357='Pricing Strategy'!$D$4:$D$71),))</f>
        <v>0.25</v>
      </c>
      <c r="V6357" s="3">
        <f>Dataset!$T6357*(1-Dataset!$U6357)</f>
        <v>271.03199999999998</v>
      </c>
    </row>
    <row r="6358" spans="1:22" x14ac:dyDescent="0.3">
      <c r="A6358" s="32"/>
      <c r="C6358" s="3">
        <v>6353</v>
      </c>
      <c r="D6358" s="3" t="s">
        <v>8849</v>
      </c>
      <c r="E6358" s="34">
        <v>42626</v>
      </c>
      <c r="F6358" s="34">
        <v>42632</v>
      </c>
      <c r="G6358" s="3" t="s">
        <v>46</v>
      </c>
      <c r="H6358" s="3" t="s">
        <v>6081</v>
      </c>
      <c r="I6358" s="3" t="s">
        <v>6082</v>
      </c>
      <c r="J6358" s="3" t="s">
        <v>22</v>
      </c>
      <c r="K6358" s="3" t="s">
        <v>23</v>
      </c>
      <c r="L6358" s="3" t="s">
        <v>142</v>
      </c>
      <c r="M6358" s="3" t="s">
        <v>143</v>
      </c>
      <c r="N6358" s="3">
        <v>19120</v>
      </c>
      <c r="O6358" s="3" t="s">
        <v>144</v>
      </c>
      <c r="P6358" s="3" t="s">
        <v>4950</v>
      </c>
      <c r="Q6358" s="3" t="s">
        <v>42</v>
      </c>
      <c r="R6358" s="3" t="s">
        <v>71</v>
      </c>
      <c r="S6358" s="3" t="s">
        <v>4951</v>
      </c>
      <c r="T6358" s="3">
        <v>2.4119999999999999</v>
      </c>
      <c r="U6358" s="35" cm="1">
        <f t="array" ref="U6358">INDEX('Pricing Strategy'!$F$4:$F$71,MATCH(1,(Dataset!$O6358='Pricing Strategy'!$B$4:$B$71)*(Dataset!$Q6358='Pricing Strategy'!$C$4:$C$71)*(Dataset!$R6358='Pricing Strategy'!$D$4:$D$71),))</f>
        <v>0.4</v>
      </c>
      <c r="V6358" s="3">
        <f>Dataset!$T6358*(1-Dataset!$U6358)</f>
        <v>1.4471999999999998</v>
      </c>
    </row>
    <row r="6359" spans="1:22" x14ac:dyDescent="0.3">
      <c r="A6359" s="32"/>
      <c r="C6359" s="3">
        <v>6354</v>
      </c>
      <c r="D6359" s="3" t="s">
        <v>8850</v>
      </c>
      <c r="E6359" s="34">
        <v>42619</v>
      </c>
      <c r="F6359" s="34">
        <v>42625</v>
      </c>
      <c r="G6359" s="3" t="s">
        <v>46</v>
      </c>
      <c r="H6359" s="3" t="s">
        <v>303</v>
      </c>
      <c r="I6359" s="3" t="s">
        <v>304</v>
      </c>
      <c r="J6359" s="3" t="s">
        <v>37</v>
      </c>
      <c r="K6359" s="3" t="s">
        <v>23</v>
      </c>
      <c r="L6359" s="3" t="s">
        <v>262</v>
      </c>
      <c r="M6359" s="3" t="s">
        <v>263</v>
      </c>
      <c r="N6359" s="3">
        <v>10011</v>
      </c>
      <c r="O6359" s="3" t="s">
        <v>144</v>
      </c>
      <c r="P6359" s="3" t="s">
        <v>7123</v>
      </c>
      <c r="Q6359" s="3" t="s">
        <v>42</v>
      </c>
      <c r="R6359" s="3" t="s">
        <v>74</v>
      </c>
      <c r="S6359" s="3" t="s">
        <v>7124</v>
      </c>
      <c r="T6359" s="3">
        <v>8.39</v>
      </c>
      <c r="U6359" s="35" cm="1">
        <f t="array" ref="U6359">INDEX('Pricing Strategy'!$F$4:$F$71,MATCH(1,(Dataset!$O6359='Pricing Strategy'!$B$4:$B$71)*(Dataset!$Q6359='Pricing Strategy'!$C$4:$C$71)*(Dataset!$R6359='Pricing Strategy'!$D$4:$D$71),))</f>
        <v>0.4</v>
      </c>
      <c r="V6359" s="3">
        <f>Dataset!$T6359*(1-Dataset!$U6359)</f>
        <v>5.0339999999999998</v>
      </c>
    </row>
    <row r="6360" spans="1:22" x14ac:dyDescent="0.3">
      <c r="A6360" s="32"/>
      <c r="C6360" s="3">
        <v>6355</v>
      </c>
      <c r="D6360" s="3" t="s">
        <v>8850</v>
      </c>
      <c r="E6360" s="34">
        <v>42619</v>
      </c>
      <c r="F6360" s="34">
        <v>42625</v>
      </c>
      <c r="G6360" s="3" t="s">
        <v>46</v>
      </c>
      <c r="H6360" s="3" t="s">
        <v>303</v>
      </c>
      <c r="I6360" s="3" t="s">
        <v>304</v>
      </c>
      <c r="J6360" s="3" t="s">
        <v>37</v>
      </c>
      <c r="K6360" s="3" t="s">
        <v>23</v>
      </c>
      <c r="L6360" s="3" t="s">
        <v>262</v>
      </c>
      <c r="M6360" s="3" t="s">
        <v>263</v>
      </c>
      <c r="N6360" s="3">
        <v>10011</v>
      </c>
      <c r="O6360" s="3" t="s">
        <v>144</v>
      </c>
      <c r="P6360" s="3" t="s">
        <v>3850</v>
      </c>
      <c r="Q6360" s="3" t="s">
        <v>67</v>
      </c>
      <c r="R6360" s="3" t="s">
        <v>68</v>
      </c>
      <c r="S6360" s="3" t="s">
        <v>3851</v>
      </c>
      <c r="T6360" s="3">
        <v>337.98</v>
      </c>
      <c r="U6360" s="35" cm="1">
        <f t="array" ref="U6360">INDEX('Pricing Strategy'!$F$4:$F$71,MATCH(1,(Dataset!$O6360='Pricing Strategy'!$B$4:$B$71)*(Dataset!$Q6360='Pricing Strategy'!$C$4:$C$71)*(Dataset!$R6360='Pricing Strategy'!$D$4:$D$71),))</f>
        <v>0.4</v>
      </c>
      <c r="V6360" s="3">
        <f>Dataset!$T6360*(1-Dataset!$U6360)</f>
        <v>202.78800000000001</v>
      </c>
    </row>
    <row r="6361" spans="1:22" x14ac:dyDescent="0.3">
      <c r="A6361" s="32"/>
      <c r="C6361" s="3">
        <v>6356</v>
      </c>
      <c r="D6361" s="3" t="s">
        <v>8851</v>
      </c>
      <c r="E6361" s="34">
        <v>42283</v>
      </c>
      <c r="F6361" s="34">
        <v>42290</v>
      </c>
      <c r="G6361" s="3" t="s">
        <v>46</v>
      </c>
      <c r="H6361" s="3" t="s">
        <v>4836</v>
      </c>
      <c r="I6361" s="3" t="s">
        <v>4837</v>
      </c>
      <c r="J6361" s="3" t="s">
        <v>22</v>
      </c>
      <c r="K6361" s="3" t="s">
        <v>23</v>
      </c>
      <c r="L6361" s="3" t="s">
        <v>142</v>
      </c>
      <c r="M6361" s="3" t="s">
        <v>143</v>
      </c>
      <c r="N6361" s="3">
        <v>19120</v>
      </c>
      <c r="O6361" s="3" t="s">
        <v>144</v>
      </c>
      <c r="P6361" s="3" t="s">
        <v>832</v>
      </c>
      <c r="Q6361" s="3" t="s">
        <v>42</v>
      </c>
      <c r="R6361" s="3" t="s">
        <v>55</v>
      </c>
      <c r="S6361" s="3" t="s">
        <v>833</v>
      </c>
      <c r="T6361" s="3">
        <v>83.92</v>
      </c>
      <c r="U6361" s="35" cm="1">
        <f t="array" ref="U6361">INDEX('Pricing Strategy'!$F$4:$F$71,MATCH(1,(Dataset!$O6361='Pricing Strategy'!$B$4:$B$71)*(Dataset!$Q6361='Pricing Strategy'!$C$4:$C$71)*(Dataset!$R6361='Pricing Strategy'!$D$4:$D$71),))</f>
        <v>0.5</v>
      </c>
      <c r="V6361" s="3">
        <f>Dataset!$T6361*(1-Dataset!$U6361)</f>
        <v>41.96</v>
      </c>
    </row>
    <row r="6362" spans="1:22" x14ac:dyDescent="0.3">
      <c r="A6362" s="32"/>
      <c r="C6362" s="3">
        <v>6357</v>
      </c>
      <c r="D6362" s="3" t="s">
        <v>8852</v>
      </c>
      <c r="E6362" s="34">
        <v>43123</v>
      </c>
      <c r="F6362" s="34">
        <v>43128</v>
      </c>
      <c r="G6362" s="3" t="s">
        <v>46</v>
      </c>
      <c r="H6362" s="3" t="s">
        <v>2422</v>
      </c>
      <c r="I6362" s="3" t="s">
        <v>2423</v>
      </c>
      <c r="J6362" s="3" t="s">
        <v>37</v>
      </c>
      <c r="K6362" s="3" t="s">
        <v>23</v>
      </c>
      <c r="L6362" s="3" t="s">
        <v>91</v>
      </c>
      <c r="M6362" s="3" t="s">
        <v>92</v>
      </c>
      <c r="N6362" s="3">
        <v>98103</v>
      </c>
      <c r="O6362" s="3" t="s">
        <v>40</v>
      </c>
      <c r="P6362" s="3" t="s">
        <v>4743</v>
      </c>
      <c r="Q6362" s="3" t="s">
        <v>42</v>
      </c>
      <c r="R6362" s="3" t="s">
        <v>71</v>
      </c>
      <c r="S6362" s="3" t="s">
        <v>4744</v>
      </c>
      <c r="T6362" s="3">
        <v>19.68</v>
      </c>
      <c r="U6362" s="35" cm="1">
        <f t="array" ref="U6362">INDEX('Pricing Strategy'!$F$4:$F$71,MATCH(1,(Dataset!$O6362='Pricing Strategy'!$B$4:$B$71)*(Dataset!$Q6362='Pricing Strategy'!$C$4:$C$71)*(Dataset!$R6362='Pricing Strategy'!$D$4:$D$71),))</f>
        <v>0.4</v>
      </c>
      <c r="V6362" s="3">
        <f>Dataset!$T6362*(1-Dataset!$U6362)</f>
        <v>11.808</v>
      </c>
    </row>
    <row r="6363" spans="1:22" x14ac:dyDescent="0.3">
      <c r="A6363" s="32"/>
      <c r="C6363" s="3">
        <v>6358</v>
      </c>
      <c r="D6363" s="3" t="s">
        <v>8852</v>
      </c>
      <c r="E6363" s="34">
        <v>43123</v>
      </c>
      <c r="F6363" s="34">
        <v>43128</v>
      </c>
      <c r="G6363" s="3" t="s">
        <v>46</v>
      </c>
      <c r="H6363" s="3" t="s">
        <v>2422</v>
      </c>
      <c r="I6363" s="3" t="s">
        <v>2423</v>
      </c>
      <c r="J6363" s="3" t="s">
        <v>37</v>
      </c>
      <c r="K6363" s="3" t="s">
        <v>23</v>
      </c>
      <c r="L6363" s="3" t="s">
        <v>91</v>
      </c>
      <c r="M6363" s="3" t="s">
        <v>92</v>
      </c>
      <c r="N6363" s="3">
        <v>98103</v>
      </c>
      <c r="O6363" s="3" t="s">
        <v>40</v>
      </c>
      <c r="P6363" s="3" t="s">
        <v>2929</v>
      </c>
      <c r="Q6363" s="3" t="s">
        <v>42</v>
      </c>
      <c r="R6363" s="3" t="s">
        <v>86</v>
      </c>
      <c r="S6363" s="3" t="s">
        <v>2930</v>
      </c>
      <c r="T6363" s="3">
        <v>25.92</v>
      </c>
      <c r="U6363" s="35" cm="1">
        <f t="array" ref="U6363">INDEX('Pricing Strategy'!$F$4:$F$71,MATCH(1,(Dataset!$O6363='Pricing Strategy'!$B$4:$B$71)*(Dataset!$Q6363='Pricing Strategy'!$C$4:$C$71)*(Dataset!$R6363='Pricing Strategy'!$D$4:$D$71),))</f>
        <v>0.4</v>
      </c>
      <c r="V6363" s="3">
        <f>Dataset!$T6363*(1-Dataset!$U6363)</f>
        <v>15.552</v>
      </c>
    </row>
    <row r="6364" spans="1:22" x14ac:dyDescent="0.3">
      <c r="A6364" s="32"/>
      <c r="C6364" s="3">
        <v>6359</v>
      </c>
      <c r="D6364" s="3" t="s">
        <v>8852</v>
      </c>
      <c r="E6364" s="34">
        <v>43123</v>
      </c>
      <c r="F6364" s="34">
        <v>43128</v>
      </c>
      <c r="G6364" s="3" t="s">
        <v>46</v>
      </c>
      <c r="H6364" s="3" t="s">
        <v>2422</v>
      </c>
      <c r="I6364" s="3" t="s">
        <v>2423</v>
      </c>
      <c r="J6364" s="3" t="s">
        <v>37</v>
      </c>
      <c r="K6364" s="3" t="s">
        <v>23</v>
      </c>
      <c r="L6364" s="3" t="s">
        <v>91</v>
      </c>
      <c r="M6364" s="3" t="s">
        <v>92</v>
      </c>
      <c r="N6364" s="3">
        <v>98103</v>
      </c>
      <c r="O6364" s="3" t="s">
        <v>40</v>
      </c>
      <c r="P6364" s="3" t="s">
        <v>3980</v>
      </c>
      <c r="Q6364" s="3" t="s">
        <v>42</v>
      </c>
      <c r="R6364" s="3" t="s">
        <v>86</v>
      </c>
      <c r="S6364" s="3" t="s">
        <v>3981</v>
      </c>
      <c r="T6364" s="3">
        <v>6.48</v>
      </c>
      <c r="U6364" s="35" cm="1">
        <f t="array" ref="U6364">INDEX('Pricing Strategy'!$F$4:$F$71,MATCH(1,(Dataset!$O6364='Pricing Strategy'!$B$4:$B$71)*(Dataset!$Q6364='Pricing Strategy'!$C$4:$C$71)*(Dataset!$R6364='Pricing Strategy'!$D$4:$D$71),))</f>
        <v>0.4</v>
      </c>
      <c r="V6364" s="3">
        <f>Dataset!$T6364*(1-Dataset!$U6364)</f>
        <v>3.8879999999999999</v>
      </c>
    </row>
    <row r="6365" spans="1:22" x14ac:dyDescent="0.3">
      <c r="A6365" s="32"/>
      <c r="C6365" s="3">
        <v>6360</v>
      </c>
      <c r="D6365" s="3" t="s">
        <v>8852</v>
      </c>
      <c r="E6365" s="34">
        <v>43123</v>
      </c>
      <c r="F6365" s="34">
        <v>43128</v>
      </c>
      <c r="G6365" s="3" t="s">
        <v>46</v>
      </c>
      <c r="H6365" s="3" t="s">
        <v>2422</v>
      </c>
      <c r="I6365" s="3" t="s">
        <v>2423</v>
      </c>
      <c r="J6365" s="3" t="s">
        <v>37</v>
      </c>
      <c r="K6365" s="3" t="s">
        <v>23</v>
      </c>
      <c r="L6365" s="3" t="s">
        <v>91</v>
      </c>
      <c r="M6365" s="3" t="s">
        <v>92</v>
      </c>
      <c r="N6365" s="3">
        <v>98103</v>
      </c>
      <c r="O6365" s="3" t="s">
        <v>40</v>
      </c>
      <c r="P6365" s="3" t="s">
        <v>8523</v>
      </c>
      <c r="Q6365" s="3" t="s">
        <v>67</v>
      </c>
      <c r="R6365" s="3" t="s">
        <v>68</v>
      </c>
      <c r="S6365" s="3" t="s">
        <v>8524</v>
      </c>
      <c r="T6365" s="3">
        <v>86.352000000000004</v>
      </c>
      <c r="U6365" s="35" cm="1">
        <f t="array" ref="U6365">INDEX('Pricing Strategy'!$F$4:$F$71,MATCH(1,(Dataset!$O6365='Pricing Strategy'!$B$4:$B$71)*(Dataset!$Q6365='Pricing Strategy'!$C$4:$C$71)*(Dataset!$R6365='Pricing Strategy'!$D$4:$D$71),))</f>
        <v>0.4</v>
      </c>
      <c r="V6365" s="3">
        <f>Dataset!$T6365*(1-Dataset!$U6365)</f>
        <v>51.811199999999999</v>
      </c>
    </row>
    <row r="6366" spans="1:22" x14ac:dyDescent="0.3">
      <c r="A6366" s="32"/>
      <c r="C6366" s="3">
        <v>6361</v>
      </c>
      <c r="D6366" s="3" t="s">
        <v>8853</v>
      </c>
      <c r="E6366" s="34">
        <v>42714</v>
      </c>
      <c r="F6366" s="34">
        <v>42719</v>
      </c>
      <c r="G6366" s="3" t="s">
        <v>46</v>
      </c>
      <c r="H6366" s="3" t="s">
        <v>8237</v>
      </c>
      <c r="I6366" s="3" t="s">
        <v>8238</v>
      </c>
      <c r="J6366" s="3" t="s">
        <v>98</v>
      </c>
      <c r="K6366" s="3" t="s">
        <v>23</v>
      </c>
      <c r="L6366" s="3" t="s">
        <v>38</v>
      </c>
      <c r="M6366" s="3" t="s">
        <v>39</v>
      </c>
      <c r="N6366" s="3">
        <v>90032</v>
      </c>
      <c r="O6366" s="3" t="s">
        <v>40</v>
      </c>
      <c r="P6366" s="3" t="s">
        <v>6242</v>
      </c>
      <c r="Q6366" s="3" t="s">
        <v>42</v>
      </c>
      <c r="R6366" s="3" t="s">
        <v>64</v>
      </c>
      <c r="S6366" s="3" t="s">
        <v>6243</v>
      </c>
      <c r="T6366" s="3">
        <v>56.3</v>
      </c>
      <c r="U6366" s="35" cm="1">
        <f t="array" ref="U6366">INDEX('Pricing Strategy'!$F$4:$F$71,MATCH(1,(Dataset!$O6366='Pricing Strategy'!$B$4:$B$71)*(Dataset!$Q6366='Pricing Strategy'!$C$4:$C$71)*(Dataset!$R6366='Pricing Strategy'!$D$4:$D$71),))</f>
        <v>0.45</v>
      </c>
      <c r="V6366" s="3">
        <f>Dataset!$T6366*(1-Dataset!$U6366)</f>
        <v>30.965</v>
      </c>
    </row>
    <row r="6367" spans="1:22" x14ac:dyDescent="0.3">
      <c r="A6367" s="32"/>
      <c r="C6367" s="3">
        <v>6362</v>
      </c>
      <c r="D6367" s="3" t="s">
        <v>8854</v>
      </c>
      <c r="E6367" s="34">
        <v>42333</v>
      </c>
      <c r="F6367" s="34">
        <v>42338</v>
      </c>
      <c r="G6367" s="3" t="s">
        <v>46</v>
      </c>
      <c r="H6367" s="3" t="s">
        <v>2817</v>
      </c>
      <c r="I6367" s="3" t="s">
        <v>2818</v>
      </c>
      <c r="J6367" s="3" t="s">
        <v>22</v>
      </c>
      <c r="K6367" s="3" t="s">
        <v>23</v>
      </c>
      <c r="L6367" s="3" t="s">
        <v>314</v>
      </c>
      <c r="M6367" s="3" t="s">
        <v>416</v>
      </c>
      <c r="N6367" s="3">
        <v>97477</v>
      </c>
      <c r="O6367" s="3" t="s">
        <v>40</v>
      </c>
      <c r="P6367" s="3" t="s">
        <v>6950</v>
      </c>
      <c r="Q6367" s="3" t="s">
        <v>42</v>
      </c>
      <c r="R6367" s="3" t="s">
        <v>64</v>
      </c>
      <c r="S6367" s="3" t="s">
        <v>6951</v>
      </c>
      <c r="T6367" s="3">
        <v>51.015999999999998</v>
      </c>
      <c r="U6367" s="35" cm="1">
        <f t="array" ref="U6367">INDEX('Pricing Strategy'!$F$4:$F$71,MATCH(1,(Dataset!$O6367='Pricing Strategy'!$B$4:$B$71)*(Dataset!$Q6367='Pricing Strategy'!$C$4:$C$71)*(Dataset!$R6367='Pricing Strategy'!$D$4:$D$71),))</f>
        <v>0.45</v>
      </c>
      <c r="V6367" s="3">
        <f>Dataset!$T6367*(1-Dataset!$U6367)</f>
        <v>28.058800000000002</v>
      </c>
    </row>
    <row r="6368" spans="1:22" x14ac:dyDescent="0.3">
      <c r="A6368" s="32"/>
      <c r="C6368" s="3">
        <v>6363</v>
      </c>
      <c r="D6368" s="3" t="s">
        <v>8855</v>
      </c>
      <c r="E6368" s="34">
        <v>43425</v>
      </c>
      <c r="F6368" s="34">
        <v>43429</v>
      </c>
      <c r="G6368" s="3" t="s">
        <v>46</v>
      </c>
      <c r="H6368" s="3" t="s">
        <v>2004</v>
      </c>
      <c r="I6368" s="3" t="s">
        <v>2005</v>
      </c>
      <c r="J6368" s="3" t="s">
        <v>22</v>
      </c>
      <c r="K6368" s="3" t="s">
        <v>23</v>
      </c>
      <c r="L6368" s="3" t="s">
        <v>8856</v>
      </c>
      <c r="M6368" s="3" t="s">
        <v>92</v>
      </c>
      <c r="N6368" s="3">
        <v>98059</v>
      </c>
      <c r="O6368" s="3" t="s">
        <v>40</v>
      </c>
      <c r="P6368" s="3" t="s">
        <v>1724</v>
      </c>
      <c r="Q6368" s="3" t="s">
        <v>42</v>
      </c>
      <c r="R6368" s="3" t="s">
        <v>71</v>
      </c>
      <c r="S6368" s="3" t="s">
        <v>1725</v>
      </c>
      <c r="T6368" s="3">
        <v>150.80000000000001</v>
      </c>
      <c r="U6368" s="35" cm="1">
        <f t="array" ref="U6368">INDEX('Pricing Strategy'!$F$4:$F$71,MATCH(1,(Dataset!$O6368='Pricing Strategy'!$B$4:$B$71)*(Dataset!$Q6368='Pricing Strategy'!$C$4:$C$71)*(Dataset!$R6368='Pricing Strategy'!$D$4:$D$71),))</f>
        <v>0.4</v>
      </c>
      <c r="V6368" s="3">
        <f>Dataset!$T6368*(1-Dataset!$U6368)</f>
        <v>90.48</v>
      </c>
    </row>
    <row r="6369" spans="1:22" x14ac:dyDescent="0.3">
      <c r="A6369" s="32"/>
      <c r="C6369" s="3">
        <v>6364</v>
      </c>
      <c r="D6369" s="3" t="s">
        <v>8855</v>
      </c>
      <c r="E6369" s="34">
        <v>43425</v>
      </c>
      <c r="F6369" s="34">
        <v>43429</v>
      </c>
      <c r="G6369" s="3" t="s">
        <v>46</v>
      </c>
      <c r="H6369" s="3" t="s">
        <v>2004</v>
      </c>
      <c r="I6369" s="3" t="s">
        <v>2005</v>
      </c>
      <c r="J6369" s="3" t="s">
        <v>22</v>
      </c>
      <c r="K6369" s="3" t="s">
        <v>23</v>
      </c>
      <c r="L6369" s="3" t="s">
        <v>8856</v>
      </c>
      <c r="M6369" s="3" t="s">
        <v>92</v>
      </c>
      <c r="N6369" s="3">
        <v>98059</v>
      </c>
      <c r="O6369" s="3" t="s">
        <v>40</v>
      </c>
      <c r="P6369" s="3" t="s">
        <v>8857</v>
      </c>
      <c r="Q6369" s="3" t="s">
        <v>67</v>
      </c>
      <c r="R6369" s="3" t="s">
        <v>680</v>
      </c>
      <c r="S6369" s="3" t="s">
        <v>8858</v>
      </c>
      <c r="T6369" s="3">
        <v>1039.992</v>
      </c>
      <c r="U6369" s="35" cm="1">
        <f t="array" ref="U6369">INDEX('Pricing Strategy'!$F$4:$F$71,MATCH(1,(Dataset!$O6369='Pricing Strategy'!$B$4:$B$71)*(Dataset!$Q6369='Pricing Strategy'!$C$4:$C$71)*(Dataset!$R6369='Pricing Strategy'!$D$4:$D$71),))</f>
        <v>0.45</v>
      </c>
      <c r="V6369" s="3">
        <f>Dataset!$T6369*(1-Dataset!$U6369)</f>
        <v>571.99560000000008</v>
      </c>
    </row>
    <row r="6370" spans="1:22" x14ac:dyDescent="0.3">
      <c r="A6370" s="32"/>
      <c r="C6370" s="3">
        <v>6365</v>
      </c>
      <c r="D6370" s="3" t="s">
        <v>8855</v>
      </c>
      <c r="E6370" s="34">
        <v>43425</v>
      </c>
      <c r="F6370" s="34">
        <v>43429</v>
      </c>
      <c r="G6370" s="3" t="s">
        <v>46</v>
      </c>
      <c r="H6370" s="3" t="s">
        <v>2004</v>
      </c>
      <c r="I6370" s="3" t="s">
        <v>2005</v>
      </c>
      <c r="J6370" s="3" t="s">
        <v>22</v>
      </c>
      <c r="K6370" s="3" t="s">
        <v>23</v>
      </c>
      <c r="L6370" s="3" t="s">
        <v>8856</v>
      </c>
      <c r="M6370" s="3" t="s">
        <v>92</v>
      </c>
      <c r="N6370" s="3">
        <v>98059</v>
      </c>
      <c r="O6370" s="3" t="s">
        <v>40</v>
      </c>
      <c r="P6370" s="3" t="s">
        <v>8017</v>
      </c>
      <c r="Q6370" s="3" t="s">
        <v>42</v>
      </c>
      <c r="R6370" s="3" t="s">
        <v>86</v>
      </c>
      <c r="S6370" s="3" t="s">
        <v>8018</v>
      </c>
      <c r="T6370" s="3">
        <v>51.84</v>
      </c>
      <c r="U6370" s="35" cm="1">
        <f t="array" ref="U6370">INDEX('Pricing Strategy'!$F$4:$F$71,MATCH(1,(Dataset!$O6370='Pricing Strategy'!$B$4:$B$71)*(Dataset!$Q6370='Pricing Strategy'!$C$4:$C$71)*(Dataset!$R6370='Pricing Strategy'!$D$4:$D$71),))</f>
        <v>0.4</v>
      </c>
      <c r="V6370" s="3">
        <f>Dataset!$T6370*(1-Dataset!$U6370)</f>
        <v>31.103999999999999</v>
      </c>
    </row>
    <row r="6371" spans="1:22" x14ac:dyDescent="0.3">
      <c r="A6371" s="32"/>
      <c r="C6371" s="3">
        <v>6366</v>
      </c>
      <c r="D6371" s="3" t="s">
        <v>8859</v>
      </c>
      <c r="E6371" s="34">
        <v>43194</v>
      </c>
      <c r="F6371" s="34">
        <v>43195</v>
      </c>
      <c r="G6371" s="3" t="s">
        <v>184</v>
      </c>
      <c r="H6371" s="3" t="s">
        <v>2353</v>
      </c>
      <c r="I6371" s="3" t="s">
        <v>2354</v>
      </c>
      <c r="J6371" s="3" t="s">
        <v>98</v>
      </c>
      <c r="K6371" s="3" t="s">
        <v>23</v>
      </c>
      <c r="L6371" s="3" t="s">
        <v>262</v>
      </c>
      <c r="M6371" s="3" t="s">
        <v>263</v>
      </c>
      <c r="N6371" s="3">
        <v>10009</v>
      </c>
      <c r="O6371" s="3" t="s">
        <v>144</v>
      </c>
      <c r="P6371" s="3" t="s">
        <v>8860</v>
      </c>
      <c r="Q6371" s="3" t="s">
        <v>67</v>
      </c>
      <c r="R6371" s="3" t="s">
        <v>68</v>
      </c>
      <c r="S6371" s="3" t="s">
        <v>8861</v>
      </c>
      <c r="T6371" s="3">
        <v>41.22</v>
      </c>
      <c r="U6371" s="35" cm="1">
        <f t="array" ref="U6371">INDEX('Pricing Strategy'!$F$4:$F$71,MATCH(1,(Dataset!$O6371='Pricing Strategy'!$B$4:$B$71)*(Dataset!$Q6371='Pricing Strategy'!$C$4:$C$71)*(Dataset!$R6371='Pricing Strategy'!$D$4:$D$71),))</f>
        <v>0.4</v>
      </c>
      <c r="V6371" s="3">
        <f>Dataset!$T6371*(1-Dataset!$U6371)</f>
        <v>24.731999999999999</v>
      </c>
    </row>
    <row r="6372" spans="1:22" x14ac:dyDescent="0.3">
      <c r="A6372" s="32"/>
      <c r="C6372" s="3">
        <v>6367</v>
      </c>
      <c r="D6372" s="3" t="s">
        <v>8859</v>
      </c>
      <c r="E6372" s="34">
        <v>43194</v>
      </c>
      <c r="F6372" s="34">
        <v>43195</v>
      </c>
      <c r="G6372" s="3" t="s">
        <v>184</v>
      </c>
      <c r="H6372" s="3" t="s">
        <v>2353</v>
      </c>
      <c r="I6372" s="3" t="s">
        <v>2354</v>
      </c>
      <c r="J6372" s="3" t="s">
        <v>98</v>
      </c>
      <c r="K6372" s="3" t="s">
        <v>23</v>
      </c>
      <c r="L6372" s="3" t="s">
        <v>262</v>
      </c>
      <c r="M6372" s="3" t="s">
        <v>263</v>
      </c>
      <c r="N6372" s="3">
        <v>10009</v>
      </c>
      <c r="O6372" s="3" t="s">
        <v>144</v>
      </c>
      <c r="P6372" s="3" t="s">
        <v>1065</v>
      </c>
      <c r="Q6372" s="3" t="s">
        <v>42</v>
      </c>
      <c r="R6372" s="3" t="s">
        <v>575</v>
      </c>
      <c r="S6372" s="3" t="s">
        <v>1066</v>
      </c>
      <c r="T6372" s="3">
        <v>240.37</v>
      </c>
      <c r="U6372" s="35" cm="1">
        <f t="array" ref="U6372">INDEX('Pricing Strategy'!$F$4:$F$71,MATCH(1,(Dataset!$O6372='Pricing Strategy'!$B$4:$B$71)*(Dataset!$Q6372='Pricing Strategy'!$C$4:$C$71)*(Dataset!$R6372='Pricing Strategy'!$D$4:$D$71),))</f>
        <v>0.45</v>
      </c>
      <c r="V6372" s="3">
        <f>Dataset!$T6372*(1-Dataset!$U6372)</f>
        <v>132.20350000000002</v>
      </c>
    </row>
    <row r="6373" spans="1:22" x14ac:dyDescent="0.3">
      <c r="A6373" s="32"/>
      <c r="C6373" s="3">
        <v>6368</v>
      </c>
      <c r="D6373" s="3" t="s">
        <v>8859</v>
      </c>
      <c r="E6373" s="34">
        <v>43194</v>
      </c>
      <c r="F6373" s="34">
        <v>43195</v>
      </c>
      <c r="G6373" s="3" t="s">
        <v>184</v>
      </c>
      <c r="H6373" s="3" t="s">
        <v>2353</v>
      </c>
      <c r="I6373" s="3" t="s">
        <v>2354</v>
      </c>
      <c r="J6373" s="3" t="s">
        <v>98</v>
      </c>
      <c r="K6373" s="3" t="s">
        <v>23</v>
      </c>
      <c r="L6373" s="3" t="s">
        <v>262</v>
      </c>
      <c r="M6373" s="3" t="s">
        <v>263</v>
      </c>
      <c r="N6373" s="3">
        <v>10009</v>
      </c>
      <c r="O6373" s="3" t="s">
        <v>144</v>
      </c>
      <c r="P6373" s="3" t="s">
        <v>1850</v>
      </c>
      <c r="Q6373" s="3" t="s">
        <v>67</v>
      </c>
      <c r="R6373" s="3" t="s">
        <v>68</v>
      </c>
      <c r="S6373" s="3" t="s">
        <v>1851</v>
      </c>
      <c r="T6373" s="3">
        <v>119.02</v>
      </c>
      <c r="U6373" s="35" cm="1">
        <f t="array" ref="U6373">INDEX('Pricing Strategy'!$F$4:$F$71,MATCH(1,(Dataset!$O6373='Pricing Strategy'!$B$4:$B$71)*(Dataset!$Q6373='Pricing Strategy'!$C$4:$C$71)*(Dataset!$R6373='Pricing Strategy'!$D$4:$D$71),))</f>
        <v>0.4</v>
      </c>
      <c r="V6373" s="3">
        <f>Dataset!$T6373*(1-Dataset!$U6373)</f>
        <v>71.411999999999992</v>
      </c>
    </row>
    <row r="6374" spans="1:22" x14ac:dyDescent="0.3">
      <c r="A6374" s="32"/>
      <c r="C6374" s="3">
        <v>6369</v>
      </c>
      <c r="D6374" s="3" t="s">
        <v>8862</v>
      </c>
      <c r="E6374" s="34">
        <v>43239</v>
      </c>
      <c r="F6374" s="34">
        <v>43244</v>
      </c>
      <c r="G6374" s="3" t="s">
        <v>46</v>
      </c>
      <c r="H6374" s="3" t="s">
        <v>1676</v>
      </c>
      <c r="I6374" s="3" t="s">
        <v>1677</v>
      </c>
      <c r="J6374" s="3" t="s">
        <v>22</v>
      </c>
      <c r="K6374" s="3" t="s">
        <v>23</v>
      </c>
      <c r="L6374" s="3" t="s">
        <v>627</v>
      </c>
      <c r="M6374" s="3" t="s">
        <v>39</v>
      </c>
      <c r="N6374" s="3">
        <v>95123</v>
      </c>
      <c r="O6374" s="3" t="s">
        <v>40</v>
      </c>
      <c r="P6374" s="3" t="s">
        <v>4807</v>
      </c>
      <c r="Q6374" s="3" t="s">
        <v>42</v>
      </c>
      <c r="R6374" s="3" t="s">
        <v>71</v>
      </c>
      <c r="S6374" s="3" t="s">
        <v>4808</v>
      </c>
      <c r="T6374" s="3">
        <v>133.12</v>
      </c>
      <c r="U6374" s="35" cm="1">
        <f t="array" ref="U6374">INDEX('Pricing Strategy'!$F$4:$F$71,MATCH(1,(Dataset!$O6374='Pricing Strategy'!$B$4:$B$71)*(Dataset!$Q6374='Pricing Strategy'!$C$4:$C$71)*(Dataset!$R6374='Pricing Strategy'!$D$4:$D$71),))</f>
        <v>0.4</v>
      </c>
      <c r="V6374" s="3">
        <f>Dataset!$T6374*(1-Dataset!$U6374)</f>
        <v>79.872</v>
      </c>
    </row>
    <row r="6375" spans="1:22" x14ac:dyDescent="0.3">
      <c r="A6375" s="32"/>
      <c r="C6375" s="3">
        <v>6370</v>
      </c>
      <c r="D6375" s="3" t="s">
        <v>8863</v>
      </c>
      <c r="E6375" s="34">
        <v>43011</v>
      </c>
      <c r="F6375" s="34">
        <v>43015</v>
      </c>
      <c r="G6375" s="3" t="s">
        <v>46</v>
      </c>
      <c r="H6375" s="3" t="s">
        <v>7267</v>
      </c>
      <c r="I6375" s="3" t="s">
        <v>7268</v>
      </c>
      <c r="J6375" s="3" t="s">
        <v>37</v>
      </c>
      <c r="K6375" s="3" t="s">
        <v>23</v>
      </c>
      <c r="L6375" s="3" t="s">
        <v>756</v>
      </c>
      <c r="M6375" s="3" t="s">
        <v>100</v>
      </c>
      <c r="N6375" s="3">
        <v>75051</v>
      </c>
      <c r="O6375" s="3" t="s">
        <v>101</v>
      </c>
      <c r="P6375" s="3" t="s">
        <v>1138</v>
      </c>
      <c r="Q6375" s="3" t="s">
        <v>28</v>
      </c>
      <c r="R6375" s="3" t="s">
        <v>61</v>
      </c>
      <c r="S6375" s="3" t="s">
        <v>1139</v>
      </c>
      <c r="T6375" s="3">
        <v>38.08</v>
      </c>
      <c r="U6375" s="35" cm="1">
        <f t="array" ref="U6375">INDEX('Pricing Strategy'!$F$4:$F$71,MATCH(1,(Dataset!$O6375='Pricing Strategy'!$B$4:$B$71)*(Dataset!$Q6375='Pricing Strategy'!$C$4:$C$71)*(Dataset!$R6375='Pricing Strategy'!$D$4:$D$71),))</f>
        <v>0.3</v>
      </c>
      <c r="V6375" s="3">
        <f>Dataset!$T6375*(1-Dataset!$U6375)</f>
        <v>26.655999999999999</v>
      </c>
    </row>
    <row r="6376" spans="1:22" x14ac:dyDescent="0.3">
      <c r="A6376" s="32"/>
      <c r="C6376" s="3">
        <v>6371</v>
      </c>
      <c r="D6376" s="3" t="s">
        <v>8864</v>
      </c>
      <c r="E6376" s="34">
        <v>43060</v>
      </c>
      <c r="F6376" s="34">
        <v>43060</v>
      </c>
      <c r="G6376" s="3" t="s">
        <v>1290</v>
      </c>
      <c r="H6376" s="3" t="s">
        <v>3793</v>
      </c>
      <c r="I6376" s="3" t="s">
        <v>3794</v>
      </c>
      <c r="J6376" s="3" t="s">
        <v>98</v>
      </c>
      <c r="K6376" s="3" t="s">
        <v>23</v>
      </c>
      <c r="L6376" s="3" t="s">
        <v>262</v>
      </c>
      <c r="M6376" s="3" t="s">
        <v>263</v>
      </c>
      <c r="N6376" s="3">
        <v>10009</v>
      </c>
      <c r="O6376" s="3" t="s">
        <v>144</v>
      </c>
      <c r="P6376" s="3" t="s">
        <v>6581</v>
      </c>
      <c r="Q6376" s="3" t="s">
        <v>28</v>
      </c>
      <c r="R6376" s="3" t="s">
        <v>29</v>
      </c>
      <c r="S6376" s="3" t="s">
        <v>6582</v>
      </c>
      <c r="T6376" s="3">
        <v>113.568</v>
      </c>
      <c r="U6376" s="35" cm="1">
        <f t="array" ref="U6376">INDEX('Pricing Strategy'!$F$4:$F$71,MATCH(1,(Dataset!$O6376='Pricing Strategy'!$B$4:$B$71)*(Dataset!$Q6376='Pricing Strategy'!$C$4:$C$71)*(Dataset!$R6376='Pricing Strategy'!$D$4:$D$71),))</f>
        <v>0.5</v>
      </c>
      <c r="V6376" s="3">
        <f>Dataset!$T6376*(1-Dataset!$U6376)</f>
        <v>56.783999999999999</v>
      </c>
    </row>
    <row r="6377" spans="1:22" x14ac:dyDescent="0.3">
      <c r="A6377" s="32"/>
      <c r="C6377" s="3">
        <v>6372</v>
      </c>
      <c r="D6377" s="3" t="s">
        <v>8865</v>
      </c>
      <c r="E6377" s="34">
        <v>43376</v>
      </c>
      <c r="F6377" s="34">
        <v>43378</v>
      </c>
      <c r="G6377" s="3" t="s">
        <v>19</v>
      </c>
      <c r="H6377" s="3" t="s">
        <v>2132</v>
      </c>
      <c r="I6377" s="3" t="s">
        <v>2133</v>
      </c>
      <c r="J6377" s="3" t="s">
        <v>98</v>
      </c>
      <c r="K6377" s="3" t="s">
        <v>23</v>
      </c>
      <c r="L6377" s="3" t="s">
        <v>262</v>
      </c>
      <c r="M6377" s="3" t="s">
        <v>263</v>
      </c>
      <c r="N6377" s="3">
        <v>10009</v>
      </c>
      <c r="O6377" s="3" t="s">
        <v>144</v>
      </c>
      <c r="P6377" s="3" t="s">
        <v>479</v>
      </c>
      <c r="Q6377" s="3" t="s">
        <v>28</v>
      </c>
      <c r="R6377" s="3" t="s">
        <v>61</v>
      </c>
      <c r="S6377" s="3" t="s">
        <v>480</v>
      </c>
      <c r="T6377" s="3">
        <v>83.92</v>
      </c>
      <c r="U6377" s="35" cm="1">
        <f t="array" ref="U6377">INDEX('Pricing Strategy'!$F$4:$F$71,MATCH(1,(Dataset!$O6377='Pricing Strategy'!$B$4:$B$71)*(Dataset!$Q6377='Pricing Strategy'!$C$4:$C$71)*(Dataset!$R6377='Pricing Strategy'!$D$4:$D$71),))</f>
        <v>0.4</v>
      </c>
      <c r="V6377" s="3">
        <f>Dataset!$T6377*(1-Dataset!$U6377)</f>
        <v>50.351999999999997</v>
      </c>
    </row>
    <row r="6378" spans="1:22" x14ac:dyDescent="0.3">
      <c r="A6378" s="32"/>
      <c r="C6378" s="3">
        <v>6373</v>
      </c>
      <c r="D6378" s="3" t="s">
        <v>8865</v>
      </c>
      <c r="E6378" s="34">
        <v>43376</v>
      </c>
      <c r="F6378" s="34">
        <v>43378</v>
      </c>
      <c r="G6378" s="3" t="s">
        <v>19</v>
      </c>
      <c r="H6378" s="3" t="s">
        <v>2132</v>
      </c>
      <c r="I6378" s="3" t="s">
        <v>2133</v>
      </c>
      <c r="J6378" s="3" t="s">
        <v>98</v>
      </c>
      <c r="K6378" s="3" t="s">
        <v>23</v>
      </c>
      <c r="L6378" s="3" t="s">
        <v>262</v>
      </c>
      <c r="M6378" s="3" t="s">
        <v>263</v>
      </c>
      <c r="N6378" s="3">
        <v>10009</v>
      </c>
      <c r="O6378" s="3" t="s">
        <v>144</v>
      </c>
      <c r="P6378" s="3" t="s">
        <v>3101</v>
      </c>
      <c r="Q6378" s="3" t="s">
        <v>42</v>
      </c>
      <c r="R6378" s="3" t="s">
        <v>64</v>
      </c>
      <c r="S6378" s="3" t="s">
        <v>3102</v>
      </c>
      <c r="T6378" s="3">
        <v>6.63</v>
      </c>
      <c r="U6378" s="35" cm="1">
        <f t="array" ref="U6378">INDEX('Pricing Strategy'!$F$4:$F$71,MATCH(1,(Dataset!$O6378='Pricing Strategy'!$B$4:$B$71)*(Dataset!$Q6378='Pricing Strategy'!$C$4:$C$71)*(Dataset!$R6378='Pricing Strategy'!$D$4:$D$71),))</f>
        <v>0.45</v>
      </c>
      <c r="V6378" s="3">
        <f>Dataset!$T6378*(1-Dataset!$U6378)</f>
        <v>3.6465000000000001</v>
      </c>
    </row>
    <row r="6379" spans="1:22" x14ac:dyDescent="0.3">
      <c r="A6379" s="32"/>
      <c r="C6379" s="3">
        <v>6374</v>
      </c>
      <c r="D6379" s="3" t="s">
        <v>8865</v>
      </c>
      <c r="E6379" s="34">
        <v>43376</v>
      </c>
      <c r="F6379" s="34">
        <v>43378</v>
      </c>
      <c r="G6379" s="3" t="s">
        <v>19</v>
      </c>
      <c r="H6379" s="3" t="s">
        <v>2132</v>
      </c>
      <c r="I6379" s="3" t="s">
        <v>2133</v>
      </c>
      <c r="J6379" s="3" t="s">
        <v>98</v>
      </c>
      <c r="K6379" s="3" t="s">
        <v>23</v>
      </c>
      <c r="L6379" s="3" t="s">
        <v>262</v>
      </c>
      <c r="M6379" s="3" t="s">
        <v>263</v>
      </c>
      <c r="N6379" s="3">
        <v>10009</v>
      </c>
      <c r="O6379" s="3" t="s">
        <v>144</v>
      </c>
      <c r="P6379" s="3" t="s">
        <v>2708</v>
      </c>
      <c r="Q6379" s="3" t="s">
        <v>67</v>
      </c>
      <c r="R6379" s="3" t="s">
        <v>157</v>
      </c>
      <c r="S6379" s="3" t="s">
        <v>2709</v>
      </c>
      <c r="T6379" s="3">
        <v>371.97</v>
      </c>
      <c r="U6379" s="35" cm="1">
        <f t="array" ref="U6379">INDEX('Pricing Strategy'!$F$4:$F$71,MATCH(1,(Dataset!$O6379='Pricing Strategy'!$B$4:$B$71)*(Dataset!$Q6379='Pricing Strategy'!$C$4:$C$71)*(Dataset!$R6379='Pricing Strategy'!$D$4:$D$71),))</f>
        <v>0.45</v>
      </c>
      <c r="V6379" s="3">
        <f>Dataset!$T6379*(1-Dataset!$U6379)</f>
        <v>204.58350000000004</v>
      </c>
    </row>
    <row r="6380" spans="1:22" x14ac:dyDescent="0.3">
      <c r="A6380" s="32"/>
      <c r="C6380" s="3">
        <v>6375</v>
      </c>
      <c r="D6380" s="3" t="s">
        <v>8866</v>
      </c>
      <c r="E6380" s="34">
        <v>42123</v>
      </c>
      <c r="F6380" s="34">
        <v>42127</v>
      </c>
      <c r="G6380" s="3" t="s">
        <v>46</v>
      </c>
      <c r="H6380" s="3" t="s">
        <v>1346</v>
      </c>
      <c r="I6380" s="3" t="s">
        <v>1347</v>
      </c>
      <c r="J6380" s="3" t="s">
        <v>37</v>
      </c>
      <c r="K6380" s="3" t="s">
        <v>23</v>
      </c>
      <c r="L6380" s="3" t="s">
        <v>330</v>
      </c>
      <c r="M6380" s="3" t="s">
        <v>331</v>
      </c>
      <c r="N6380" s="3">
        <v>38109</v>
      </c>
      <c r="O6380" s="3" t="s">
        <v>26</v>
      </c>
      <c r="P6380" s="3" t="s">
        <v>2558</v>
      </c>
      <c r="Q6380" s="3" t="s">
        <v>28</v>
      </c>
      <c r="R6380" s="3" t="s">
        <v>32</v>
      </c>
      <c r="S6380" s="3" t="s">
        <v>2559</v>
      </c>
      <c r="T6380" s="3">
        <v>561.58399999999995</v>
      </c>
      <c r="U6380" s="35" cm="1">
        <f t="array" ref="U6380">INDEX('Pricing Strategy'!$F$4:$F$71,MATCH(1,(Dataset!$O6380='Pricing Strategy'!$B$4:$B$71)*(Dataset!$Q6380='Pricing Strategy'!$C$4:$C$71)*(Dataset!$R6380='Pricing Strategy'!$D$4:$D$71),))</f>
        <v>0.3</v>
      </c>
      <c r="V6380" s="3">
        <f>Dataset!$T6380*(1-Dataset!$U6380)</f>
        <v>393.10879999999992</v>
      </c>
    </row>
    <row r="6381" spans="1:22" x14ac:dyDescent="0.3">
      <c r="A6381" s="32"/>
      <c r="C6381" s="3">
        <v>6376</v>
      </c>
      <c r="D6381" s="3" t="s">
        <v>8866</v>
      </c>
      <c r="E6381" s="34">
        <v>42123</v>
      </c>
      <c r="F6381" s="34">
        <v>42127</v>
      </c>
      <c r="G6381" s="3" t="s">
        <v>46</v>
      </c>
      <c r="H6381" s="3" t="s">
        <v>1346</v>
      </c>
      <c r="I6381" s="3" t="s">
        <v>1347</v>
      </c>
      <c r="J6381" s="3" t="s">
        <v>37</v>
      </c>
      <c r="K6381" s="3" t="s">
        <v>23</v>
      </c>
      <c r="L6381" s="3" t="s">
        <v>330</v>
      </c>
      <c r="M6381" s="3" t="s">
        <v>331</v>
      </c>
      <c r="N6381" s="3">
        <v>38109</v>
      </c>
      <c r="O6381" s="3" t="s">
        <v>26</v>
      </c>
      <c r="P6381" s="3" t="s">
        <v>1401</v>
      </c>
      <c r="Q6381" s="3" t="s">
        <v>42</v>
      </c>
      <c r="R6381" s="3" t="s">
        <v>55</v>
      </c>
      <c r="S6381" s="3" t="s">
        <v>1402</v>
      </c>
      <c r="T6381" s="3">
        <v>99.92</v>
      </c>
      <c r="U6381" s="35" cm="1">
        <f t="array" ref="U6381">INDEX('Pricing Strategy'!$F$4:$F$71,MATCH(1,(Dataset!$O6381='Pricing Strategy'!$B$4:$B$71)*(Dataset!$Q6381='Pricing Strategy'!$C$4:$C$71)*(Dataset!$R6381='Pricing Strategy'!$D$4:$D$71),))</f>
        <v>0.35</v>
      </c>
      <c r="V6381" s="3">
        <f>Dataset!$T6381*(1-Dataset!$U6381)</f>
        <v>64.948000000000008</v>
      </c>
    </row>
    <row r="6382" spans="1:22" x14ac:dyDescent="0.3">
      <c r="A6382" s="32"/>
      <c r="C6382" s="3">
        <v>6377</v>
      </c>
      <c r="D6382" s="3" t="s">
        <v>8867</v>
      </c>
      <c r="E6382" s="34">
        <v>43015</v>
      </c>
      <c r="F6382" s="34">
        <v>43018</v>
      </c>
      <c r="G6382" s="3" t="s">
        <v>184</v>
      </c>
      <c r="H6382" s="3" t="s">
        <v>5157</v>
      </c>
      <c r="I6382" s="3" t="s">
        <v>5158</v>
      </c>
      <c r="J6382" s="3" t="s">
        <v>98</v>
      </c>
      <c r="K6382" s="3" t="s">
        <v>23</v>
      </c>
      <c r="L6382" s="3" t="s">
        <v>142</v>
      </c>
      <c r="M6382" s="3" t="s">
        <v>143</v>
      </c>
      <c r="N6382" s="3">
        <v>19143</v>
      </c>
      <c r="O6382" s="3" t="s">
        <v>144</v>
      </c>
      <c r="P6382" s="3" t="s">
        <v>388</v>
      </c>
      <c r="Q6382" s="3" t="s">
        <v>42</v>
      </c>
      <c r="R6382" s="3" t="s">
        <v>43</v>
      </c>
      <c r="S6382" s="3" t="s">
        <v>389</v>
      </c>
      <c r="T6382" s="3">
        <v>4.9279999999999999</v>
      </c>
      <c r="U6382" s="35" cm="1">
        <f t="array" ref="U6382">INDEX('Pricing Strategy'!$F$4:$F$71,MATCH(1,(Dataset!$O6382='Pricing Strategy'!$B$4:$B$71)*(Dataset!$Q6382='Pricing Strategy'!$C$4:$C$71)*(Dataset!$R6382='Pricing Strategy'!$D$4:$D$71),))</f>
        <v>0.4</v>
      </c>
      <c r="V6382" s="3">
        <f>Dataset!$T6382*(1-Dataset!$U6382)</f>
        <v>2.9567999999999999</v>
      </c>
    </row>
    <row r="6383" spans="1:22" x14ac:dyDescent="0.3">
      <c r="A6383" s="32"/>
      <c r="C6383" s="3">
        <v>6378</v>
      </c>
      <c r="D6383" s="3" t="s">
        <v>8868</v>
      </c>
      <c r="E6383" s="34">
        <v>43084</v>
      </c>
      <c r="F6383" s="34">
        <v>43091</v>
      </c>
      <c r="G6383" s="3" t="s">
        <v>46</v>
      </c>
      <c r="H6383" s="3" t="s">
        <v>4680</v>
      </c>
      <c r="I6383" s="3" t="s">
        <v>4681</v>
      </c>
      <c r="J6383" s="3" t="s">
        <v>22</v>
      </c>
      <c r="K6383" s="3" t="s">
        <v>23</v>
      </c>
      <c r="L6383" s="3" t="s">
        <v>38</v>
      </c>
      <c r="M6383" s="3" t="s">
        <v>39</v>
      </c>
      <c r="N6383" s="3">
        <v>90004</v>
      </c>
      <c r="O6383" s="3" t="s">
        <v>40</v>
      </c>
      <c r="P6383" s="3" t="s">
        <v>5067</v>
      </c>
      <c r="Q6383" s="3" t="s">
        <v>28</v>
      </c>
      <c r="R6383" s="3" t="s">
        <v>61</v>
      </c>
      <c r="S6383" s="3" t="s">
        <v>5068</v>
      </c>
      <c r="T6383" s="3">
        <v>14.76</v>
      </c>
      <c r="U6383" s="35" cm="1">
        <f t="array" ref="U6383">INDEX('Pricing Strategy'!$F$4:$F$71,MATCH(1,(Dataset!$O6383='Pricing Strategy'!$B$4:$B$71)*(Dataset!$Q6383='Pricing Strategy'!$C$4:$C$71)*(Dataset!$R6383='Pricing Strategy'!$D$4:$D$71),))</f>
        <v>0.4</v>
      </c>
      <c r="V6383" s="3">
        <f>Dataset!$T6383*(1-Dataset!$U6383)</f>
        <v>8.8559999999999999</v>
      </c>
    </row>
    <row r="6384" spans="1:22" x14ac:dyDescent="0.3">
      <c r="A6384" s="32"/>
      <c r="C6384" s="3">
        <v>6379</v>
      </c>
      <c r="D6384" s="3" t="s">
        <v>8869</v>
      </c>
      <c r="E6384" s="34">
        <v>43200</v>
      </c>
      <c r="F6384" s="34">
        <v>43204</v>
      </c>
      <c r="G6384" s="3" t="s">
        <v>46</v>
      </c>
      <c r="H6384" s="3" t="s">
        <v>7676</v>
      </c>
      <c r="I6384" s="3" t="s">
        <v>7677</v>
      </c>
      <c r="J6384" s="3" t="s">
        <v>98</v>
      </c>
      <c r="K6384" s="3" t="s">
        <v>23</v>
      </c>
      <c r="L6384" s="3" t="s">
        <v>7710</v>
      </c>
      <c r="M6384" s="3" t="s">
        <v>745</v>
      </c>
      <c r="N6384" s="3">
        <v>6708</v>
      </c>
      <c r="O6384" s="3" t="s">
        <v>144</v>
      </c>
      <c r="P6384" s="3" t="s">
        <v>1596</v>
      </c>
      <c r="Q6384" s="3" t="s">
        <v>67</v>
      </c>
      <c r="R6384" s="3" t="s">
        <v>157</v>
      </c>
      <c r="S6384" s="3" t="s">
        <v>1597</v>
      </c>
      <c r="T6384" s="3">
        <v>99.99</v>
      </c>
      <c r="U6384" s="35" cm="1">
        <f t="array" ref="U6384">INDEX('Pricing Strategy'!$F$4:$F$71,MATCH(1,(Dataset!$O6384='Pricing Strategy'!$B$4:$B$71)*(Dataset!$Q6384='Pricing Strategy'!$C$4:$C$71)*(Dataset!$R6384='Pricing Strategy'!$D$4:$D$71),))</f>
        <v>0.45</v>
      </c>
      <c r="V6384" s="3">
        <f>Dataset!$T6384*(1-Dataset!$U6384)</f>
        <v>54.994500000000002</v>
      </c>
    </row>
    <row r="6385" spans="1:22" x14ac:dyDescent="0.3">
      <c r="A6385" s="32"/>
      <c r="C6385" s="3">
        <v>6380</v>
      </c>
      <c r="D6385" s="3" t="s">
        <v>8869</v>
      </c>
      <c r="E6385" s="34">
        <v>43200</v>
      </c>
      <c r="F6385" s="34">
        <v>43204</v>
      </c>
      <c r="G6385" s="3" t="s">
        <v>46</v>
      </c>
      <c r="H6385" s="3" t="s">
        <v>7676</v>
      </c>
      <c r="I6385" s="3" t="s">
        <v>7677</v>
      </c>
      <c r="J6385" s="3" t="s">
        <v>98</v>
      </c>
      <c r="K6385" s="3" t="s">
        <v>23</v>
      </c>
      <c r="L6385" s="3" t="s">
        <v>7710</v>
      </c>
      <c r="M6385" s="3" t="s">
        <v>745</v>
      </c>
      <c r="N6385" s="3">
        <v>6708</v>
      </c>
      <c r="O6385" s="3" t="s">
        <v>144</v>
      </c>
      <c r="P6385" s="3" t="s">
        <v>5203</v>
      </c>
      <c r="Q6385" s="3" t="s">
        <v>42</v>
      </c>
      <c r="R6385" s="3" t="s">
        <v>55</v>
      </c>
      <c r="S6385" s="3" t="s">
        <v>5204</v>
      </c>
      <c r="T6385" s="3">
        <v>286.14999999999998</v>
      </c>
      <c r="U6385" s="35" cm="1">
        <f t="array" ref="U6385">INDEX('Pricing Strategy'!$F$4:$F$71,MATCH(1,(Dataset!$O6385='Pricing Strategy'!$B$4:$B$71)*(Dataset!$Q6385='Pricing Strategy'!$C$4:$C$71)*(Dataset!$R6385='Pricing Strategy'!$D$4:$D$71),))</f>
        <v>0.5</v>
      </c>
      <c r="V6385" s="3">
        <f>Dataset!$T6385*(1-Dataset!$U6385)</f>
        <v>143.07499999999999</v>
      </c>
    </row>
    <row r="6386" spans="1:22" x14ac:dyDescent="0.3">
      <c r="A6386" s="32"/>
      <c r="C6386" s="3">
        <v>6381</v>
      </c>
      <c r="D6386" s="3" t="s">
        <v>8870</v>
      </c>
      <c r="E6386" s="34">
        <v>42102</v>
      </c>
      <c r="F6386" s="34">
        <v>42107</v>
      </c>
      <c r="G6386" s="3" t="s">
        <v>46</v>
      </c>
      <c r="H6386" s="3" t="s">
        <v>4030</v>
      </c>
      <c r="I6386" s="3" t="s">
        <v>4031</v>
      </c>
      <c r="J6386" s="3" t="s">
        <v>98</v>
      </c>
      <c r="K6386" s="3" t="s">
        <v>23</v>
      </c>
      <c r="L6386" s="3" t="s">
        <v>8031</v>
      </c>
      <c r="M6386" s="3" t="s">
        <v>306</v>
      </c>
      <c r="N6386" s="3">
        <v>85224</v>
      </c>
      <c r="O6386" s="3" t="s">
        <v>40</v>
      </c>
      <c r="P6386" s="3" t="s">
        <v>6416</v>
      </c>
      <c r="Q6386" s="3" t="s">
        <v>42</v>
      </c>
      <c r="R6386" s="3" t="s">
        <v>265</v>
      </c>
      <c r="S6386" s="3" t="s">
        <v>6417</v>
      </c>
      <c r="T6386" s="3">
        <v>49.792000000000002</v>
      </c>
      <c r="U6386" s="35" cm="1">
        <f t="array" ref="U6386">INDEX('Pricing Strategy'!$F$4:$F$71,MATCH(1,(Dataset!$O6386='Pricing Strategy'!$B$4:$B$71)*(Dataset!$Q6386='Pricing Strategy'!$C$4:$C$71)*(Dataset!$R6386='Pricing Strategy'!$D$4:$D$71),))</f>
        <v>0.4</v>
      </c>
      <c r="V6386" s="3">
        <f>Dataset!$T6386*(1-Dataset!$U6386)</f>
        <v>29.8752</v>
      </c>
    </row>
    <row r="6387" spans="1:22" x14ac:dyDescent="0.3">
      <c r="A6387" s="32"/>
      <c r="C6387" s="3">
        <v>6382</v>
      </c>
      <c r="D6387" s="3" t="s">
        <v>8871</v>
      </c>
      <c r="E6387" s="34">
        <v>42823</v>
      </c>
      <c r="F6387" s="34">
        <v>42827</v>
      </c>
      <c r="G6387" s="3" t="s">
        <v>46</v>
      </c>
      <c r="H6387" s="3" t="s">
        <v>1555</v>
      </c>
      <c r="I6387" s="3" t="s">
        <v>1556</v>
      </c>
      <c r="J6387" s="3" t="s">
        <v>22</v>
      </c>
      <c r="K6387" s="3" t="s">
        <v>23</v>
      </c>
      <c r="L6387" s="3" t="s">
        <v>314</v>
      </c>
      <c r="M6387" s="3" t="s">
        <v>494</v>
      </c>
      <c r="N6387" s="3">
        <v>45503</v>
      </c>
      <c r="O6387" s="3" t="s">
        <v>144</v>
      </c>
      <c r="P6387" s="3" t="s">
        <v>2234</v>
      </c>
      <c r="Q6387" s="3" t="s">
        <v>28</v>
      </c>
      <c r="R6387" s="3" t="s">
        <v>29</v>
      </c>
      <c r="S6387" s="3" t="s">
        <v>2235</v>
      </c>
      <c r="T6387" s="3">
        <v>299.97500000000002</v>
      </c>
      <c r="U6387" s="35" cm="1">
        <f t="array" ref="U6387">INDEX('Pricing Strategy'!$F$4:$F$71,MATCH(1,(Dataset!$O6387='Pricing Strategy'!$B$4:$B$71)*(Dataset!$Q6387='Pricing Strategy'!$C$4:$C$71)*(Dataset!$R6387='Pricing Strategy'!$D$4:$D$71),))</f>
        <v>0.5</v>
      </c>
      <c r="V6387" s="3">
        <f>Dataset!$T6387*(1-Dataset!$U6387)</f>
        <v>149.98750000000001</v>
      </c>
    </row>
    <row r="6388" spans="1:22" x14ac:dyDescent="0.3">
      <c r="A6388" s="32"/>
      <c r="C6388" s="3">
        <v>6383</v>
      </c>
      <c r="D6388" s="3" t="s">
        <v>8871</v>
      </c>
      <c r="E6388" s="34">
        <v>42823</v>
      </c>
      <c r="F6388" s="34">
        <v>42827</v>
      </c>
      <c r="G6388" s="3" t="s">
        <v>46</v>
      </c>
      <c r="H6388" s="3" t="s">
        <v>1555</v>
      </c>
      <c r="I6388" s="3" t="s">
        <v>1556</v>
      </c>
      <c r="J6388" s="3" t="s">
        <v>22</v>
      </c>
      <c r="K6388" s="3" t="s">
        <v>23</v>
      </c>
      <c r="L6388" s="3" t="s">
        <v>314</v>
      </c>
      <c r="M6388" s="3" t="s">
        <v>494</v>
      </c>
      <c r="N6388" s="3">
        <v>45503</v>
      </c>
      <c r="O6388" s="3" t="s">
        <v>144</v>
      </c>
      <c r="P6388" s="3" t="s">
        <v>5429</v>
      </c>
      <c r="Q6388" s="3" t="s">
        <v>67</v>
      </c>
      <c r="R6388" s="3" t="s">
        <v>68</v>
      </c>
      <c r="S6388" s="3" t="s">
        <v>5430</v>
      </c>
      <c r="T6388" s="3">
        <v>158.376</v>
      </c>
      <c r="U6388" s="35" cm="1">
        <f t="array" ref="U6388">INDEX('Pricing Strategy'!$F$4:$F$71,MATCH(1,(Dataset!$O6388='Pricing Strategy'!$B$4:$B$71)*(Dataset!$Q6388='Pricing Strategy'!$C$4:$C$71)*(Dataset!$R6388='Pricing Strategy'!$D$4:$D$71),))</f>
        <v>0.4</v>
      </c>
      <c r="V6388" s="3">
        <f>Dataset!$T6388*(1-Dataset!$U6388)</f>
        <v>95.025599999999997</v>
      </c>
    </row>
    <row r="6389" spans="1:22" x14ac:dyDescent="0.3">
      <c r="A6389" s="32"/>
      <c r="C6389" s="3">
        <v>6384</v>
      </c>
      <c r="D6389" s="3" t="s">
        <v>8872</v>
      </c>
      <c r="E6389" s="34">
        <v>43115</v>
      </c>
      <c r="F6389" s="34">
        <v>43118</v>
      </c>
      <c r="G6389" s="3" t="s">
        <v>184</v>
      </c>
      <c r="H6389" s="3" t="s">
        <v>5567</v>
      </c>
      <c r="I6389" s="3" t="s">
        <v>5568</v>
      </c>
      <c r="J6389" s="3" t="s">
        <v>22</v>
      </c>
      <c r="K6389" s="3" t="s">
        <v>23</v>
      </c>
      <c r="L6389" s="3" t="s">
        <v>1237</v>
      </c>
      <c r="M6389" s="3" t="s">
        <v>100</v>
      </c>
      <c r="N6389" s="3">
        <v>78745</v>
      </c>
      <c r="O6389" s="3" t="s">
        <v>101</v>
      </c>
      <c r="P6389" s="3" t="s">
        <v>3132</v>
      </c>
      <c r="Q6389" s="3" t="s">
        <v>42</v>
      </c>
      <c r="R6389" s="3" t="s">
        <v>71</v>
      </c>
      <c r="S6389" s="3" t="s">
        <v>3133</v>
      </c>
      <c r="T6389" s="3">
        <v>32.783999999999999</v>
      </c>
      <c r="U6389" s="35" cm="1">
        <f t="array" ref="U6389">INDEX('Pricing Strategy'!$F$4:$F$71,MATCH(1,(Dataset!$O6389='Pricing Strategy'!$B$4:$B$71)*(Dataset!$Q6389='Pricing Strategy'!$C$4:$C$71)*(Dataset!$R6389='Pricing Strategy'!$D$4:$D$71),))</f>
        <v>0.3</v>
      </c>
      <c r="V6389" s="3">
        <f>Dataset!$T6389*(1-Dataset!$U6389)</f>
        <v>22.948799999999999</v>
      </c>
    </row>
    <row r="6390" spans="1:22" x14ac:dyDescent="0.3">
      <c r="A6390" s="32"/>
      <c r="C6390" s="3">
        <v>6385</v>
      </c>
      <c r="D6390" s="3" t="s">
        <v>8872</v>
      </c>
      <c r="E6390" s="34">
        <v>43115</v>
      </c>
      <c r="F6390" s="34">
        <v>43118</v>
      </c>
      <c r="G6390" s="3" t="s">
        <v>184</v>
      </c>
      <c r="H6390" s="3" t="s">
        <v>5567</v>
      </c>
      <c r="I6390" s="3" t="s">
        <v>5568</v>
      </c>
      <c r="J6390" s="3" t="s">
        <v>22</v>
      </c>
      <c r="K6390" s="3" t="s">
        <v>23</v>
      </c>
      <c r="L6390" s="3" t="s">
        <v>1237</v>
      </c>
      <c r="M6390" s="3" t="s">
        <v>100</v>
      </c>
      <c r="N6390" s="3">
        <v>78745</v>
      </c>
      <c r="O6390" s="3" t="s">
        <v>101</v>
      </c>
      <c r="P6390" s="3" t="s">
        <v>1018</v>
      </c>
      <c r="Q6390" s="3" t="s">
        <v>67</v>
      </c>
      <c r="R6390" s="3" t="s">
        <v>157</v>
      </c>
      <c r="S6390" s="3" t="s">
        <v>1019</v>
      </c>
      <c r="T6390" s="3">
        <v>47.984000000000002</v>
      </c>
      <c r="U6390" s="35" cm="1">
        <f t="array" ref="U6390">INDEX('Pricing Strategy'!$F$4:$F$71,MATCH(1,(Dataset!$O6390='Pricing Strategy'!$B$4:$B$71)*(Dataset!$Q6390='Pricing Strategy'!$C$4:$C$71)*(Dataset!$R6390='Pricing Strategy'!$D$4:$D$71),))</f>
        <v>0.35</v>
      </c>
      <c r="V6390" s="3">
        <f>Dataset!$T6390*(1-Dataset!$U6390)</f>
        <v>31.189600000000002</v>
      </c>
    </row>
    <row r="6391" spans="1:22" x14ac:dyDescent="0.3">
      <c r="A6391" s="32"/>
      <c r="C6391" s="3">
        <v>6386</v>
      </c>
      <c r="D6391" s="3" t="s">
        <v>8872</v>
      </c>
      <c r="E6391" s="34">
        <v>43115</v>
      </c>
      <c r="F6391" s="34">
        <v>43118</v>
      </c>
      <c r="G6391" s="3" t="s">
        <v>184</v>
      </c>
      <c r="H6391" s="3" t="s">
        <v>5567</v>
      </c>
      <c r="I6391" s="3" t="s">
        <v>5568</v>
      </c>
      <c r="J6391" s="3" t="s">
        <v>22</v>
      </c>
      <c r="K6391" s="3" t="s">
        <v>23</v>
      </c>
      <c r="L6391" s="3" t="s">
        <v>1237</v>
      </c>
      <c r="M6391" s="3" t="s">
        <v>100</v>
      </c>
      <c r="N6391" s="3">
        <v>78745</v>
      </c>
      <c r="O6391" s="3" t="s">
        <v>101</v>
      </c>
      <c r="P6391" s="3" t="s">
        <v>7041</v>
      </c>
      <c r="Q6391" s="3" t="s">
        <v>67</v>
      </c>
      <c r="R6391" s="3" t="s">
        <v>157</v>
      </c>
      <c r="S6391" s="3" t="s">
        <v>7042</v>
      </c>
      <c r="T6391" s="3">
        <v>62.591999999999999</v>
      </c>
      <c r="U6391" s="35" cm="1">
        <f t="array" ref="U6391">INDEX('Pricing Strategy'!$F$4:$F$71,MATCH(1,(Dataset!$O6391='Pricing Strategy'!$B$4:$B$71)*(Dataset!$Q6391='Pricing Strategy'!$C$4:$C$71)*(Dataset!$R6391='Pricing Strategy'!$D$4:$D$71),))</f>
        <v>0.35</v>
      </c>
      <c r="V6391" s="3">
        <f>Dataset!$T6391*(1-Dataset!$U6391)</f>
        <v>40.684800000000003</v>
      </c>
    </row>
    <row r="6392" spans="1:22" x14ac:dyDescent="0.3">
      <c r="A6392" s="32"/>
      <c r="C6392" s="3">
        <v>6387</v>
      </c>
      <c r="D6392" s="3" t="s">
        <v>8872</v>
      </c>
      <c r="E6392" s="34">
        <v>43115</v>
      </c>
      <c r="F6392" s="34">
        <v>43118</v>
      </c>
      <c r="G6392" s="3" t="s">
        <v>184</v>
      </c>
      <c r="H6392" s="3" t="s">
        <v>5567</v>
      </c>
      <c r="I6392" s="3" t="s">
        <v>5568</v>
      </c>
      <c r="J6392" s="3" t="s">
        <v>22</v>
      </c>
      <c r="K6392" s="3" t="s">
        <v>23</v>
      </c>
      <c r="L6392" s="3" t="s">
        <v>1237</v>
      </c>
      <c r="M6392" s="3" t="s">
        <v>100</v>
      </c>
      <c r="N6392" s="3">
        <v>78745</v>
      </c>
      <c r="O6392" s="3" t="s">
        <v>101</v>
      </c>
      <c r="P6392" s="3" t="s">
        <v>1598</v>
      </c>
      <c r="Q6392" s="3" t="s">
        <v>42</v>
      </c>
      <c r="R6392" s="3" t="s">
        <v>71</v>
      </c>
      <c r="S6392" s="3" t="s">
        <v>1599</v>
      </c>
      <c r="T6392" s="3">
        <v>4.2759999999999998</v>
      </c>
      <c r="U6392" s="35" cm="1">
        <f t="array" ref="U6392">INDEX('Pricing Strategy'!$F$4:$F$71,MATCH(1,(Dataset!$O6392='Pricing Strategy'!$B$4:$B$71)*(Dataset!$Q6392='Pricing Strategy'!$C$4:$C$71)*(Dataset!$R6392='Pricing Strategy'!$D$4:$D$71),))</f>
        <v>0.3</v>
      </c>
      <c r="V6392" s="3">
        <f>Dataset!$T6392*(1-Dataset!$U6392)</f>
        <v>2.9931999999999999</v>
      </c>
    </row>
    <row r="6393" spans="1:22" x14ac:dyDescent="0.3">
      <c r="A6393" s="32"/>
      <c r="C6393" s="3">
        <v>6388</v>
      </c>
      <c r="D6393" s="3" t="s">
        <v>8873</v>
      </c>
      <c r="E6393" s="34">
        <v>42034</v>
      </c>
      <c r="F6393" s="34">
        <v>42039</v>
      </c>
      <c r="G6393" s="3" t="s">
        <v>46</v>
      </c>
      <c r="H6393" s="3" t="s">
        <v>1371</v>
      </c>
      <c r="I6393" s="3" t="s">
        <v>1372</v>
      </c>
      <c r="J6393" s="3" t="s">
        <v>22</v>
      </c>
      <c r="K6393" s="3" t="s">
        <v>23</v>
      </c>
      <c r="L6393" s="3" t="s">
        <v>879</v>
      </c>
      <c r="M6393" s="3" t="s">
        <v>234</v>
      </c>
      <c r="N6393" s="3">
        <v>48234</v>
      </c>
      <c r="O6393" s="3" t="s">
        <v>101</v>
      </c>
      <c r="P6393" s="3" t="s">
        <v>2032</v>
      </c>
      <c r="Q6393" s="3" t="s">
        <v>42</v>
      </c>
      <c r="R6393" s="3" t="s">
        <v>86</v>
      </c>
      <c r="S6393" s="3" t="s">
        <v>2033</v>
      </c>
      <c r="T6393" s="3">
        <v>10.56</v>
      </c>
      <c r="U6393" s="35" cm="1">
        <f t="array" ref="U6393">INDEX('Pricing Strategy'!$F$4:$F$71,MATCH(1,(Dataset!$O6393='Pricing Strategy'!$B$4:$B$71)*(Dataset!$Q6393='Pricing Strategy'!$C$4:$C$71)*(Dataset!$R6393='Pricing Strategy'!$D$4:$D$71),))</f>
        <v>0.3</v>
      </c>
      <c r="V6393" s="3">
        <f>Dataset!$T6393*(1-Dataset!$U6393)</f>
        <v>7.3919999999999995</v>
      </c>
    </row>
    <row r="6394" spans="1:22" x14ac:dyDescent="0.3">
      <c r="A6394" s="32"/>
      <c r="C6394" s="3">
        <v>6389</v>
      </c>
      <c r="D6394" s="3" t="s">
        <v>8873</v>
      </c>
      <c r="E6394" s="34">
        <v>42034</v>
      </c>
      <c r="F6394" s="34">
        <v>42039</v>
      </c>
      <c r="G6394" s="3" t="s">
        <v>46</v>
      </c>
      <c r="H6394" s="3" t="s">
        <v>1371</v>
      </c>
      <c r="I6394" s="3" t="s">
        <v>1372</v>
      </c>
      <c r="J6394" s="3" t="s">
        <v>22</v>
      </c>
      <c r="K6394" s="3" t="s">
        <v>23</v>
      </c>
      <c r="L6394" s="3" t="s">
        <v>879</v>
      </c>
      <c r="M6394" s="3" t="s">
        <v>234</v>
      </c>
      <c r="N6394" s="3">
        <v>48234</v>
      </c>
      <c r="O6394" s="3" t="s">
        <v>101</v>
      </c>
      <c r="P6394" s="3" t="s">
        <v>682</v>
      </c>
      <c r="Q6394" s="3" t="s">
        <v>42</v>
      </c>
      <c r="R6394" s="3" t="s">
        <v>55</v>
      </c>
      <c r="S6394" s="3" t="s">
        <v>683</v>
      </c>
      <c r="T6394" s="3">
        <v>229.94</v>
      </c>
      <c r="U6394" s="35" cm="1">
        <f t="array" ref="U6394">INDEX('Pricing Strategy'!$F$4:$F$71,MATCH(1,(Dataset!$O6394='Pricing Strategy'!$B$4:$B$71)*(Dataset!$Q6394='Pricing Strategy'!$C$4:$C$71)*(Dataset!$R6394='Pricing Strategy'!$D$4:$D$71),))</f>
        <v>0.4</v>
      </c>
      <c r="V6394" s="3">
        <f>Dataset!$T6394*(1-Dataset!$U6394)</f>
        <v>137.964</v>
      </c>
    </row>
    <row r="6395" spans="1:22" x14ac:dyDescent="0.3">
      <c r="A6395" s="32"/>
      <c r="C6395" s="3">
        <v>6390</v>
      </c>
      <c r="D6395" s="3" t="s">
        <v>8874</v>
      </c>
      <c r="E6395" s="34">
        <v>42407</v>
      </c>
      <c r="F6395" s="34">
        <v>42411</v>
      </c>
      <c r="G6395" s="3" t="s">
        <v>46</v>
      </c>
      <c r="H6395" s="3" t="s">
        <v>3862</v>
      </c>
      <c r="I6395" s="3" t="s">
        <v>3863</v>
      </c>
      <c r="J6395" s="3" t="s">
        <v>37</v>
      </c>
      <c r="K6395" s="3" t="s">
        <v>23</v>
      </c>
      <c r="L6395" s="3" t="s">
        <v>314</v>
      </c>
      <c r="M6395" s="3" t="s">
        <v>315</v>
      </c>
      <c r="N6395" s="3">
        <v>22153</v>
      </c>
      <c r="O6395" s="3" t="s">
        <v>26</v>
      </c>
      <c r="P6395" s="3" t="s">
        <v>2470</v>
      </c>
      <c r="Q6395" s="3" t="s">
        <v>42</v>
      </c>
      <c r="R6395" s="3" t="s">
        <v>169</v>
      </c>
      <c r="S6395" s="3" t="s">
        <v>2471</v>
      </c>
      <c r="T6395" s="3">
        <v>311.14999999999998</v>
      </c>
      <c r="U6395" s="35" cm="1">
        <f t="array" ref="U6395">INDEX('Pricing Strategy'!$F$4:$F$71,MATCH(1,(Dataset!$O6395='Pricing Strategy'!$B$4:$B$71)*(Dataset!$Q6395='Pricing Strategy'!$C$4:$C$71)*(Dataset!$R6395='Pricing Strategy'!$D$4:$D$71),))</f>
        <v>0.25</v>
      </c>
      <c r="V6395" s="3">
        <f>Dataset!$T6395*(1-Dataset!$U6395)</f>
        <v>233.36249999999998</v>
      </c>
    </row>
    <row r="6396" spans="1:22" x14ac:dyDescent="0.3">
      <c r="A6396" s="32"/>
      <c r="C6396" s="3">
        <v>6391</v>
      </c>
      <c r="D6396" s="3" t="s">
        <v>8874</v>
      </c>
      <c r="E6396" s="34">
        <v>42407</v>
      </c>
      <c r="F6396" s="34">
        <v>42411</v>
      </c>
      <c r="G6396" s="3" t="s">
        <v>46</v>
      </c>
      <c r="H6396" s="3" t="s">
        <v>3862</v>
      </c>
      <c r="I6396" s="3" t="s">
        <v>3863</v>
      </c>
      <c r="J6396" s="3" t="s">
        <v>37</v>
      </c>
      <c r="K6396" s="3" t="s">
        <v>23</v>
      </c>
      <c r="L6396" s="3" t="s">
        <v>314</v>
      </c>
      <c r="M6396" s="3" t="s">
        <v>315</v>
      </c>
      <c r="N6396" s="3">
        <v>22153</v>
      </c>
      <c r="O6396" s="3" t="s">
        <v>26</v>
      </c>
      <c r="P6396" s="3" t="s">
        <v>917</v>
      </c>
      <c r="Q6396" s="3" t="s">
        <v>42</v>
      </c>
      <c r="R6396" s="3" t="s">
        <v>86</v>
      </c>
      <c r="S6396" s="3" t="s">
        <v>918</v>
      </c>
      <c r="T6396" s="3">
        <v>12.96</v>
      </c>
      <c r="U6396" s="35" cm="1">
        <f t="array" ref="U6396">INDEX('Pricing Strategy'!$F$4:$F$71,MATCH(1,(Dataset!$O6396='Pricing Strategy'!$B$4:$B$71)*(Dataset!$Q6396='Pricing Strategy'!$C$4:$C$71)*(Dataset!$R6396='Pricing Strategy'!$D$4:$D$71),))</f>
        <v>0.25</v>
      </c>
      <c r="V6396" s="3">
        <f>Dataset!$T6396*(1-Dataset!$U6396)</f>
        <v>9.7200000000000006</v>
      </c>
    </row>
    <row r="6397" spans="1:22" x14ac:dyDescent="0.3">
      <c r="A6397" s="32"/>
      <c r="C6397" s="3">
        <v>6392</v>
      </c>
      <c r="D6397" s="3" t="s">
        <v>8875</v>
      </c>
      <c r="E6397" s="34">
        <v>43083</v>
      </c>
      <c r="F6397" s="34">
        <v>43088</v>
      </c>
      <c r="G6397" s="3" t="s">
        <v>46</v>
      </c>
      <c r="H6397" s="3" t="s">
        <v>107</v>
      </c>
      <c r="I6397" s="3" t="s">
        <v>108</v>
      </c>
      <c r="J6397" s="3" t="s">
        <v>22</v>
      </c>
      <c r="K6397" s="3" t="s">
        <v>23</v>
      </c>
      <c r="L6397" s="3" t="s">
        <v>262</v>
      </c>
      <c r="M6397" s="3" t="s">
        <v>263</v>
      </c>
      <c r="N6397" s="3">
        <v>10011</v>
      </c>
      <c r="O6397" s="3" t="s">
        <v>144</v>
      </c>
      <c r="P6397" s="3" t="s">
        <v>6330</v>
      </c>
      <c r="Q6397" s="3" t="s">
        <v>42</v>
      </c>
      <c r="R6397" s="3" t="s">
        <v>86</v>
      </c>
      <c r="S6397" s="3" t="s">
        <v>6331</v>
      </c>
      <c r="T6397" s="3">
        <v>14.62</v>
      </c>
      <c r="U6397" s="35" cm="1">
        <f t="array" ref="U6397">INDEX('Pricing Strategy'!$F$4:$F$71,MATCH(1,(Dataset!$O6397='Pricing Strategy'!$B$4:$B$71)*(Dataset!$Q6397='Pricing Strategy'!$C$4:$C$71)*(Dataset!$R6397='Pricing Strategy'!$D$4:$D$71),))</f>
        <v>0.4</v>
      </c>
      <c r="V6397" s="3">
        <f>Dataset!$T6397*(1-Dataset!$U6397)</f>
        <v>8.7719999999999985</v>
      </c>
    </row>
    <row r="6398" spans="1:22" x14ac:dyDescent="0.3">
      <c r="A6398" s="32"/>
      <c r="C6398" s="3">
        <v>6393</v>
      </c>
      <c r="D6398" s="3" t="s">
        <v>8875</v>
      </c>
      <c r="E6398" s="34">
        <v>43083</v>
      </c>
      <c r="F6398" s="34">
        <v>43088</v>
      </c>
      <c r="G6398" s="3" t="s">
        <v>46</v>
      </c>
      <c r="H6398" s="3" t="s">
        <v>107</v>
      </c>
      <c r="I6398" s="3" t="s">
        <v>108</v>
      </c>
      <c r="J6398" s="3" t="s">
        <v>22</v>
      </c>
      <c r="K6398" s="3" t="s">
        <v>23</v>
      </c>
      <c r="L6398" s="3" t="s">
        <v>262</v>
      </c>
      <c r="M6398" s="3" t="s">
        <v>263</v>
      </c>
      <c r="N6398" s="3">
        <v>10011</v>
      </c>
      <c r="O6398" s="3" t="s">
        <v>144</v>
      </c>
      <c r="P6398" s="3" t="s">
        <v>4763</v>
      </c>
      <c r="Q6398" s="3" t="s">
        <v>42</v>
      </c>
      <c r="R6398" s="3" t="s">
        <v>43</v>
      </c>
      <c r="S6398" s="3" t="s">
        <v>4764</v>
      </c>
      <c r="T6398" s="3">
        <v>5.76</v>
      </c>
      <c r="U6398" s="35" cm="1">
        <f t="array" ref="U6398">INDEX('Pricing Strategy'!$F$4:$F$71,MATCH(1,(Dataset!$O6398='Pricing Strategy'!$B$4:$B$71)*(Dataset!$Q6398='Pricing Strategy'!$C$4:$C$71)*(Dataset!$R6398='Pricing Strategy'!$D$4:$D$71),))</f>
        <v>0.4</v>
      </c>
      <c r="V6398" s="3">
        <f>Dataset!$T6398*(1-Dataset!$U6398)</f>
        <v>3.456</v>
      </c>
    </row>
    <row r="6399" spans="1:22" x14ac:dyDescent="0.3">
      <c r="A6399" s="32"/>
      <c r="C6399" s="3">
        <v>6394</v>
      </c>
      <c r="D6399" s="3" t="s">
        <v>8875</v>
      </c>
      <c r="E6399" s="34">
        <v>43083</v>
      </c>
      <c r="F6399" s="34">
        <v>43088</v>
      </c>
      <c r="G6399" s="3" t="s">
        <v>46</v>
      </c>
      <c r="H6399" s="3" t="s">
        <v>107</v>
      </c>
      <c r="I6399" s="3" t="s">
        <v>108</v>
      </c>
      <c r="J6399" s="3" t="s">
        <v>22</v>
      </c>
      <c r="K6399" s="3" t="s">
        <v>23</v>
      </c>
      <c r="L6399" s="3" t="s">
        <v>262</v>
      </c>
      <c r="M6399" s="3" t="s">
        <v>263</v>
      </c>
      <c r="N6399" s="3">
        <v>10011</v>
      </c>
      <c r="O6399" s="3" t="s">
        <v>144</v>
      </c>
      <c r="P6399" s="3" t="s">
        <v>495</v>
      </c>
      <c r="Q6399" s="3" t="s">
        <v>42</v>
      </c>
      <c r="R6399" s="3" t="s">
        <v>265</v>
      </c>
      <c r="S6399" s="3" t="s">
        <v>496</v>
      </c>
      <c r="T6399" s="3">
        <v>21.48</v>
      </c>
      <c r="U6399" s="35" cm="1">
        <f t="array" ref="U6399">INDEX('Pricing Strategy'!$F$4:$F$71,MATCH(1,(Dataset!$O6399='Pricing Strategy'!$B$4:$B$71)*(Dataset!$Q6399='Pricing Strategy'!$C$4:$C$71)*(Dataset!$R6399='Pricing Strategy'!$D$4:$D$71),))</f>
        <v>0.4</v>
      </c>
      <c r="V6399" s="3">
        <f>Dataset!$T6399*(1-Dataset!$U6399)</f>
        <v>12.888</v>
      </c>
    </row>
    <row r="6400" spans="1:22" x14ac:dyDescent="0.3">
      <c r="A6400" s="32"/>
      <c r="C6400" s="3">
        <v>6395</v>
      </c>
      <c r="D6400" s="3" t="s">
        <v>8875</v>
      </c>
      <c r="E6400" s="34">
        <v>43083</v>
      </c>
      <c r="F6400" s="34">
        <v>43088</v>
      </c>
      <c r="G6400" s="3" t="s">
        <v>46</v>
      </c>
      <c r="H6400" s="3" t="s">
        <v>107</v>
      </c>
      <c r="I6400" s="3" t="s">
        <v>108</v>
      </c>
      <c r="J6400" s="3" t="s">
        <v>22</v>
      </c>
      <c r="K6400" s="3" t="s">
        <v>23</v>
      </c>
      <c r="L6400" s="3" t="s">
        <v>262</v>
      </c>
      <c r="M6400" s="3" t="s">
        <v>263</v>
      </c>
      <c r="N6400" s="3">
        <v>10011</v>
      </c>
      <c r="O6400" s="3" t="s">
        <v>144</v>
      </c>
      <c r="P6400" s="3" t="s">
        <v>4262</v>
      </c>
      <c r="Q6400" s="3" t="s">
        <v>28</v>
      </c>
      <c r="R6400" s="3" t="s">
        <v>61</v>
      </c>
      <c r="S6400" s="3" t="s">
        <v>4263</v>
      </c>
      <c r="T6400" s="3">
        <v>396.92</v>
      </c>
      <c r="U6400" s="35" cm="1">
        <f t="array" ref="U6400">INDEX('Pricing Strategy'!$F$4:$F$71,MATCH(1,(Dataset!$O6400='Pricing Strategy'!$B$4:$B$71)*(Dataset!$Q6400='Pricing Strategy'!$C$4:$C$71)*(Dataset!$R6400='Pricing Strategy'!$D$4:$D$71),))</f>
        <v>0.4</v>
      </c>
      <c r="V6400" s="3">
        <f>Dataset!$T6400*(1-Dataset!$U6400)</f>
        <v>238.15199999999999</v>
      </c>
    </row>
    <row r="6401" spans="1:22" x14ac:dyDescent="0.3">
      <c r="A6401" s="32"/>
      <c r="C6401" s="3">
        <v>6396</v>
      </c>
      <c r="D6401" s="3" t="s">
        <v>8875</v>
      </c>
      <c r="E6401" s="34">
        <v>43083</v>
      </c>
      <c r="F6401" s="34">
        <v>43088</v>
      </c>
      <c r="G6401" s="3" t="s">
        <v>46</v>
      </c>
      <c r="H6401" s="3" t="s">
        <v>107</v>
      </c>
      <c r="I6401" s="3" t="s">
        <v>108</v>
      </c>
      <c r="J6401" s="3" t="s">
        <v>22</v>
      </c>
      <c r="K6401" s="3" t="s">
        <v>23</v>
      </c>
      <c r="L6401" s="3" t="s">
        <v>262</v>
      </c>
      <c r="M6401" s="3" t="s">
        <v>263</v>
      </c>
      <c r="N6401" s="3">
        <v>10011</v>
      </c>
      <c r="O6401" s="3" t="s">
        <v>144</v>
      </c>
      <c r="P6401" s="3" t="s">
        <v>1767</v>
      </c>
      <c r="Q6401" s="3" t="s">
        <v>42</v>
      </c>
      <c r="R6401" s="3" t="s">
        <v>55</v>
      </c>
      <c r="S6401" s="3" t="s">
        <v>1768</v>
      </c>
      <c r="T6401" s="3">
        <v>17.149999999999999</v>
      </c>
      <c r="U6401" s="35" cm="1">
        <f t="array" ref="U6401">INDEX('Pricing Strategy'!$F$4:$F$71,MATCH(1,(Dataset!$O6401='Pricing Strategy'!$B$4:$B$71)*(Dataset!$Q6401='Pricing Strategy'!$C$4:$C$71)*(Dataset!$R6401='Pricing Strategy'!$D$4:$D$71),))</f>
        <v>0.5</v>
      </c>
      <c r="V6401" s="3">
        <f>Dataset!$T6401*(1-Dataset!$U6401)</f>
        <v>8.5749999999999993</v>
      </c>
    </row>
    <row r="6402" spans="1:22" x14ac:dyDescent="0.3">
      <c r="A6402" s="32"/>
      <c r="C6402" s="3">
        <v>6397</v>
      </c>
      <c r="D6402" s="3" t="s">
        <v>8875</v>
      </c>
      <c r="E6402" s="34">
        <v>43083</v>
      </c>
      <c r="F6402" s="34">
        <v>43088</v>
      </c>
      <c r="G6402" s="3" t="s">
        <v>46</v>
      </c>
      <c r="H6402" s="3" t="s">
        <v>107</v>
      </c>
      <c r="I6402" s="3" t="s">
        <v>108</v>
      </c>
      <c r="J6402" s="3" t="s">
        <v>22</v>
      </c>
      <c r="K6402" s="3" t="s">
        <v>23</v>
      </c>
      <c r="L6402" s="3" t="s">
        <v>262</v>
      </c>
      <c r="M6402" s="3" t="s">
        <v>263</v>
      </c>
      <c r="N6402" s="3">
        <v>10011</v>
      </c>
      <c r="O6402" s="3" t="s">
        <v>144</v>
      </c>
      <c r="P6402" s="3" t="s">
        <v>8876</v>
      </c>
      <c r="Q6402" s="3" t="s">
        <v>42</v>
      </c>
      <c r="R6402" s="3" t="s">
        <v>71</v>
      </c>
      <c r="S6402" s="3" t="s">
        <v>8877</v>
      </c>
      <c r="T6402" s="3">
        <v>23.12</v>
      </c>
      <c r="U6402" s="35" cm="1">
        <f t="array" ref="U6402">INDEX('Pricing Strategy'!$F$4:$F$71,MATCH(1,(Dataset!$O6402='Pricing Strategy'!$B$4:$B$71)*(Dataset!$Q6402='Pricing Strategy'!$C$4:$C$71)*(Dataset!$R6402='Pricing Strategy'!$D$4:$D$71),))</f>
        <v>0.4</v>
      </c>
      <c r="V6402" s="3">
        <f>Dataset!$T6402*(1-Dataset!$U6402)</f>
        <v>13.872</v>
      </c>
    </row>
    <row r="6403" spans="1:22" x14ac:dyDescent="0.3">
      <c r="A6403" s="32"/>
      <c r="C6403" s="3">
        <v>6398</v>
      </c>
      <c r="D6403" s="3" t="s">
        <v>8878</v>
      </c>
      <c r="E6403" s="34">
        <v>43404</v>
      </c>
      <c r="F6403" s="34">
        <v>43408</v>
      </c>
      <c r="G6403" s="3" t="s">
        <v>46</v>
      </c>
      <c r="H6403" s="3" t="s">
        <v>5009</v>
      </c>
      <c r="I6403" s="3" t="s">
        <v>5010</v>
      </c>
      <c r="J6403" s="3" t="s">
        <v>98</v>
      </c>
      <c r="K6403" s="3" t="s">
        <v>23</v>
      </c>
      <c r="L6403" s="3" t="s">
        <v>814</v>
      </c>
      <c r="M6403" s="3" t="s">
        <v>100</v>
      </c>
      <c r="N6403" s="3">
        <v>75217</v>
      </c>
      <c r="O6403" s="3" t="s">
        <v>101</v>
      </c>
      <c r="P6403" s="3" t="s">
        <v>1114</v>
      </c>
      <c r="Q6403" s="3" t="s">
        <v>42</v>
      </c>
      <c r="R6403" s="3" t="s">
        <v>64</v>
      </c>
      <c r="S6403" s="3" t="s">
        <v>1115</v>
      </c>
      <c r="T6403" s="3">
        <v>5.2480000000000002</v>
      </c>
      <c r="U6403" s="35" cm="1">
        <f t="array" ref="U6403">INDEX('Pricing Strategy'!$F$4:$F$71,MATCH(1,(Dataset!$O6403='Pricing Strategy'!$B$4:$B$71)*(Dataset!$Q6403='Pricing Strategy'!$C$4:$C$71)*(Dataset!$R6403='Pricing Strategy'!$D$4:$D$71),))</f>
        <v>0.35</v>
      </c>
      <c r="V6403" s="3">
        <f>Dataset!$T6403*(1-Dataset!$U6403)</f>
        <v>3.4112000000000005</v>
      </c>
    </row>
    <row r="6404" spans="1:22" x14ac:dyDescent="0.3">
      <c r="A6404" s="32"/>
      <c r="C6404" s="3">
        <v>6399</v>
      </c>
      <c r="D6404" s="3" t="s">
        <v>8879</v>
      </c>
      <c r="E6404" s="34">
        <v>43318</v>
      </c>
      <c r="F6404" s="34">
        <v>43324</v>
      </c>
      <c r="G6404" s="3" t="s">
        <v>46</v>
      </c>
      <c r="H6404" s="3" t="s">
        <v>391</v>
      </c>
      <c r="I6404" s="3" t="s">
        <v>392</v>
      </c>
      <c r="J6404" s="3" t="s">
        <v>98</v>
      </c>
      <c r="K6404" s="3" t="s">
        <v>23</v>
      </c>
      <c r="L6404" s="3" t="s">
        <v>83</v>
      </c>
      <c r="M6404" s="3" t="s">
        <v>2698</v>
      </c>
      <c r="N6404" s="3">
        <v>3301</v>
      </c>
      <c r="O6404" s="3" t="s">
        <v>144</v>
      </c>
      <c r="P6404" s="3" t="s">
        <v>5821</v>
      </c>
      <c r="Q6404" s="3" t="s">
        <v>67</v>
      </c>
      <c r="R6404" s="3" t="s">
        <v>68</v>
      </c>
      <c r="S6404" s="3" t="s">
        <v>5822</v>
      </c>
      <c r="T6404" s="3">
        <v>824.95</v>
      </c>
      <c r="U6404" s="35" cm="1">
        <f t="array" ref="U6404">INDEX('Pricing Strategy'!$F$4:$F$71,MATCH(1,(Dataset!$O6404='Pricing Strategy'!$B$4:$B$71)*(Dataset!$Q6404='Pricing Strategy'!$C$4:$C$71)*(Dataset!$R6404='Pricing Strategy'!$D$4:$D$71),))</f>
        <v>0.4</v>
      </c>
      <c r="V6404" s="3">
        <f>Dataset!$T6404*(1-Dataset!$U6404)</f>
        <v>494.97</v>
      </c>
    </row>
    <row r="6405" spans="1:22" x14ac:dyDescent="0.3">
      <c r="A6405" s="32"/>
      <c r="C6405" s="3">
        <v>6400</v>
      </c>
      <c r="D6405" s="3" t="s">
        <v>8879</v>
      </c>
      <c r="E6405" s="34">
        <v>43318</v>
      </c>
      <c r="F6405" s="34">
        <v>43324</v>
      </c>
      <c r="G6405" s="3" t="s">
        <v>46</v>
      </c>
      <c r="H6405" s="3" t="s">
        <v>391</v>
      </c>
      <c r="I6405" s="3" t="s">
        <v>392</v>
      </c>
      <c r="J6405" s="3" t="s">
        <v>98</v>
      </c>
      <c r="K6405" s="3" t="s">
        <v>23</v>
      </c>
      <c r="L6405" s="3" t="s">
        <v>83</v>
      </c>
      <c r="M6405" s="3" t="s">
        <v>2698</v>
      </c>
      <c r="N6405" s="3">
        <v>3301</v>
      </c>
      <c r="O6405" s="3" t="s">
        <v>144</v>
      </c>
      <c r="P6405" s="3" t="s">
        <v>4122</v>
      </c>
      <c r="Q6405" s="3" t="s">
        <v>42</v>
      </c>
      <c r="R6405" s="3" t="s">
        <v>43</v>
      </c>
      <c r="S6405" s="3" t="s">
        <v>4123</v>
      </c>
      <c r="T6405" s="3">
        <v>24.64</v>
      </c>
      <c r="U6405" s="35" cm="1">
        <f t="array" ref="U6405">INDEX('Pricing Strategy'!$F$4:$F$71,MATCH(1,(Dataset!$O6405='Pricing Strategy'!$B$4:$B$71)*(Dataset!$Q6405='Pricing Strategy'!$C$4:$C$71)*(Dataset!$R6405='Pricing Strategy'!$D$4:$D$71),))</f>
        <v>0.4</v>
      </c>
      <c r="V6405" s="3">
        <f>Dataset!$T6405*(1-Dataset!$U6405)</f>
        <v>14.783999999999999</v>
      </c>
    </row>
    <row r="6406" spans="1:22" x14ac:dyDescent="0.3">
      <c r="A6406" s="32"/>
      <c r="C6406" s="3">
        <v>6401</v>
      </c>
      <c r="D6406" s="3" t="s">
        <v>8879</v>
      </c>
      <c r="E6406" s="34">
        <v>43318</v>
      </c>
      <c r="F6406" s="34">
        <v>43324</v>
      </c>
      <c r="G6406" s="3" t="s">
        <v>46</v>
      </c>
      <c r="H6406" s="3" t="s">
        <v>391</v>
      </c>
      <c r="I6406" s="3" t="s">
        <v>392</v>
      </c>
      <c r="J6406" s="3" t="s">
        <v>98</v>
      </c>
      <c r="K6406" s="3" t="s">
        <v>23</v>
      </c>
      <c r="L6406" s="3" t="s">
        <v>83</v>
      </c>
      <c r="M6406" s="3" t="s">
        <v>2698</v>
      </c>
      <c r="N6406" s="3">
        <v>3301</v>
      </c>
      <c r="O6406" s="3" t="s">
        <v>144</v>
      </c>
      <c r="P6406" s="3" t="s">
        <v>486</v>
      </c>
      <c r="Q6406" s="3" t="s">
        <v>42</v>
      </c>
      <c r="R6406" s="3" t="s">
        <v>64</v>
      </c>
      <c r="S6406" s="3" t="s">
        <v>487</v>
      </c>
      <c r="T6406" s="3">
        <v>227.88</v>
      </c>
      <c r="U6406" s="35" cm="1">
        <f t="array" ref="U6406">INDEX('Pricing Strategy'!$F$4:$F$71,MATCH(1,(Dataset!$O6406='Pricing Strategy'!$B$4:$B$71)*(Dataset!$Q6406='Pricing Strategy'!$C$4:$C$71)*(Dataset!$R6406='Pricing Strategy'!$D$4:$D$71),))</f>
        <v>0.45</v>
      </c>
      <c r="V6406" s="3">
        <f>Dataset!$T6406*(1-Dataset!$U6406)</f>
        <v>125.334</v>
      </c>
    </row>
    <row r="6407" spans="1:22" x14ac:dyDescent="0.3">
      <c r="A6407" s="32"/>
      <c r="C6407" s="3">
        <v>6402</v>
      </c>
      <c r="D6407" s="3" t="s">
        <v>8880</v>
      </c>
      <c r="E6407" s="34">
        <v>43250</v>
      </c>
      <c r="F6407" s="34">
        <v>43251</v>
      </c>
      <c r="G6407" s="3" t="s">
        <v>184</v>
      </c>
      <c r="H6407" s="3" t="s">
        <v>1971</v>
      </c>
      <c r="I6407" s="3" t="s">
        <v>1972</v>
      </c>
      <c r="J6407" s="3" t="s">
        <v>22</v>
      </c>
      <c r="K6407" s="3" t="s">
        <v>23</v>
      </c>
      <c r="L6407" s="3" t="s">
        <v>4274</v>
      </c>
      <c r="M6407" s="3" t="s">
        <v>734</v>
      </c>
      <c r="N6407" s="3">
        <v>70506</v>
      </c>
      <c r="O6407" s="3" t="s">
        <v>26</v>
      </c>
      <c r="P6407" s="3" t="s">
        <v>4478</v>
      </c>
      <c r="Q6407" s="3" t="s">
        <v>28</v>
      </c>
      <c r="R6407" s="3" t="s">
        <v>29</v>
      </c>
      <c r="S6407" s="3" t="s">
        <v>4479</v>
      </c>
      <c r="T6407" s="3">
        <v>241.96</v>
      </c>
      <c r="U6407" s="35" cm="1">
        <f t="array" ref="U6407">INDEX('Pricing Strategy'!$F$4:$F$71,MATCH(1,(Dataset!$O6407='Pricing Strategy'!$B$4:$B$71)*(Dataset!$Q6407='Pricing Strategy'!$C$4:$C$71)*(Dataset!$R6407='Pricing Strategy'!$D$4:$D$71),))</f>
        <v>0.35</v>
      </c>
      <c r="V6407" s="3">
        <f>Dataset!$T6407*(1-Dataset!$U6407)</f>
        <v>157.274</v>
      </c>
    </row>
    <row r="6408" spans="1:22" x14ac:dyDescent="0.3">
      <c r="A6408" s="32"/>
      <c r="C6408" s="3">
        <v>6403</v>
      </c>
      <c r="D6408" s="3" t="s">
        <v>8880</v>
      </c>
      <c r="E6408" s="34">
        <v>43250</v>
      </c>
      <c r="F6408" s="34">
        <v>43251</v>
      </c>
      <c r="G6408" s="3" t="s">
        <v>184</v>
      </c>
      <c r="H6408" s="3" t="s">
        <v>1971</v>
      </c>
      <c r="I6408" s="3" t="s">
        <v>1972</v>
      </c>
      <c r="J6408" s="3" t="s">
        <v>22</v>
      </c>
      <c r="K6408" s="3" t="s">
        <v>23</v>
      </c>
      <c r="L6408" s="3" t="s">
        <v>4274</v>
      </c>
      <c r="M6408" s="3" t="s">
        <v>734</v>
      </c>
      <c r="N6408" s="3">
        <v>70506</v>
      </c>
      <c r="O6408" s="3" t="s">
        <v>26</v>
      </c>
      <c r="P6408" s="3" t="s">
        <v>4239</v>
      </c>
      <c r="Q6408" s="3" t="s">
        <v>42</v>
      </c>
      <c r="R6408" s="3" t="s">
        <v>71</v>
      </c>
      <c r="S6408" s="3" t="s">
        <v>4240</v>
      </c>
      <c r="T6408" s="3">
        <v>3.89</v>
      </c>
      <c r="U6408" s="35" cm="1">
        <f t="array" ref="U6408">INDEX('Pricing Strategy'!$F$4:$F$71,MATCH(1,(Dataset!$O6408='Pricing Strategy'!$B$4:$B$71)*(Dataset!$Q6408='Pricing Strategy'!$C$4:$C$71)*(Dataset!$R6408='Pricing Strategy'!$D$4:$D$71),))</f>
        <v>0.25</v>
      </c>
      <c r="V6408" s="3">
        <f>Dataset!$T6408*(1-Dataset!$U6408)</f>
        <v>2.9175</v>
      </c>
    </row>
    <row r="6409" spans="1:22" x14ac:dyDescent="0.3">
      <c r="A6409" s="32"/>
      <c r="C6409" s="3">
        <v>6404</v>
      </c>
      <c r="D6409" s="3" t="s">
        <v>8880</v>
      </c>
      <c r="E6409" s="34">
        <v>43250</v>
      </c>
      <c r="F6409" s="34">
        <v>43251</v>
      </c>
      <c r="G6409" s="3" t="s">
        <v>184</v>
      </c>
      <c r="H6409" s="3" t="s">
        <v>1971</v>
      </c>
      <c r="I6409" s="3" t="s">
        <v>1972</v>
      </c>
      <c r="J6409" s="3" t="s">
        <v>22</v>
      </c>
      <c r="K6409" s="3" t="s">
        <v>23</v>
      </c>
      <c r="L6409" s="3" t="s">
        <v>4274</v>
      </c>
      <c r="M6409" s="3" t="s">
        <v>734</v>
      </c>
      <c r="N6409" s="3">
        <v>70506</v>
      </c>
      <c r="O6409" s="3" t="s">
        <v>26</v>
      </c>
      <c r="P6409" s="3" t="s">
        <v>6830</v>
      </c>
      <c r="Q6409" s="3" t="s">
        <v>28</v>
      </c>
      <c r="R6409" s="3" t="s">
        <v>61</v>
      </c>
      <c r="S6409" s="3" t="s">
        <v>6831</v>
      </c>
      <c r="T6409" s="3">
        <v>8.01</v>
      </c>
      <c r="U6409" s="35" cm="1">
        <f t="array" ref="U6409">INDEX('Pricing Strategy'!$F$4:$F$71,MATCH(1,(Dataset!$O6409='Pricing Strategy'!$B$4:$B$71)*(Dataset!$Q6409='Pricing Strategy'!$C$4:$C$71)*(Dataset!$R6409='Pricing Strategy'!$D$4:$D$71),))</f>
        <v>0.25</v>
      </c>
      <c r="V6409" s="3">
        <f>Dataset!$T6409*(1-Dataset!$U6409)</f>
        <v>6.0075000000000003</v>
      </c>
    </row>
    <row r="6410" spans="1:22" x14ac:dyDescent="0.3">
      <c r="A6410" s="32"/>
      <c r="C6410" s="3">
        <v>6405</v>
      </c>
      <c r="D6410" s="3" t="s">
        <v>8881</v>
      </c>
      <c r="E6410" s="34">
        <v>42704</v>
      </c>
      <c r="F6410" s="34">
        <v>42709</v>
      </c>
      <c r="G6410" s="3" t="s">
        <v>46</v>
      </c>
      <c r="H6410" s="3" t="s">
        <v>4474</v>
      </c>
      <c r="I6410" s="3" t="s">
        <v>4475</v>
      </c>
      <c r="J6410" s="3" t="s">
        <v>22</v>
      </c>
      <c r="K6410" s="3" t="s">
        <v>23</v>
      </c>
      <c r="L6410" s="3" t="s">
        <v>4594</v>
      </c>
      <c r="M6410" s="3" t="s">
        <v>84</v>
      </c>
      <c r="N6410" s="3">
        <v>27604</v>
      </c>
      <c r="O6410" s="3" t="s">
        <v>26</v>
      </c>
      <c r="P6410" s="3" t="s">
        <v>4787</v>
      </c>
      <c r="Q6410" s="3" t="s">
        <v>67</v>
      </c>
      <c r="R6410" s="3" t="s">
        <v>68</v>
      </c>
      <c r="S6410" s="3" t="s">
        <v>4788</v>
      </c>
      <c r="T6410" s="3">
        <v>177.48</v>
      </c>
      <c r="U6410" s="35" cm="1">
        <f t="array" ref="U6410">INDEX('Pricing Strategy'!$F$4:$F$71,MATCH(1,(Dataset!$O6410='Pricing Strategy'!$B$4:$B$71)*(Dataset!$Q6410='Pricing Strategy'!$C$4:$C$71)*(Dataset!$R6410='Pricing Strategy'!$D$4:$D$71),))</f>
        <v>0.25</v>
      </c>
      <c r="V6410" s="3">
        <f>Dataset!$T6410*(1-Dataset!$U6410)</f>
        <v>133.10999999999999</v>
      </c>
    </row>
    <row r="6411" spans="1:22" x14ac:dyDescent="0.3">
      <c r="A6411" s="32"/>
      <c r="C6411" s="3">
        <v>6406</v>
      </c>
      <c r="D6411" s="3" t="s">
        <v>8882</v>
      </c>
      <c r="E6411" s="34">
        <v>43343</v>
      </c>
      <c r="F6411" s="34">
        <v>43345</v>
      </c>
      <c r="G6411" s="3" t="s">
        <v>19</v>
      </c>
      <c r="H6411" s="3" t="s">
        <v>2549</v>
      </c>
      <c r="I6411" s="3" t="s">
        <v>2550</v>
      </c>
      <c r="J6411" s="3" t="s">
        <v>37</v>
      </c>
      <c r="K6411" s="3" t="s">
        <v>23</v>
      </c>
      <c r="L6411" s="3" t="s">
        <v>4682</v>
      </c>
      <c r="M6411" s="3" t="s">
        <v>92</v>
      </c>
      <c r="N6411" s="3">
        <v>99207</v>
      </c>
      <c r="O6411" s="3" t="s">
        <v>40</v>
      </c>
      <c r="P6411" s="3" t="s">
        <v>1590</v>
      </c>
      <c r="Q6411" s="3" t="s">
        <v>28</v>
      </c>
      <c r="R6411" s="3" t="s">
        <v>32</v>
      </c>
      <c r="S6411" s="3" t="s">
        <v>1591</v>
      </c>
      <c r="T6411" s="3">
        <v>569.56799999999998</v>
      </c>
      <c r="U6411" s="35" cm="1">
        <f t="array" ref="U6411">INDEX('Pricing Strategy'!$F$4:$F$71,MATCH(1,(Dataset!$O6411='Pricing Strategy'!$B$4:$B$71)*(Dataset!$Q6411='Pricing Strategy'!$C$4:$C$71)*(Dataset!$R6411='Pricing Strategy'!$D$4:$D$71),))</f>
        <v>0.45</v>
      </c>
      <c r="V6411" s="3">
        <f>Dataset!$T6411*(1-Dataset!$U6411)</f>
        <v>313.26240000000001</v>
      </c>
    </row>
    <row r="6412" spans="1:22" x14ac:dyDescent="0.3">
      <c r="A6412" s="32"/>
      <c r="C6412" s="3">
        <v>6407</v>
      </c>
      <c r="D6412" s="3" t="s">
        <v>8882</v>
      </c>
      <c r="E6412" s="34">
        <v>43343</v>
      </c>
      <c r="F6412" s="34">
        <v>43345</v>
      </c>
      <c r="G6412" s="3" t="s">
        <v>19</v>
      </c>
      <c r="H6412" s="3" t="s">
        <v>2549</v>
      </c>
      <c r="I6412" s="3" t="s">
        <v>2550</v>
      </c>
      <c r="J6412" s="3" t="s">
        <v>37</v>
      </c>
      <c r="K6412" s="3" t="s">
        <v>23</v>
      </c>
      <c r="L6412" s="3" t="s">
        <v>4682</v>
      </c>
      <c r="M6412" s="3" t="s">
        <v>92</v>
      </c>
      <c r="N6412" s="3">
        <v>99207</v>
      </c>
      <c r="O6412" s="3" t="s">
        <v>40</v>
      </c>
      <c r="P6412" s="3" t="s">
        <v>364</v>
      </c>
      <c r="Q6412" s="3" t="s">
        <v>42</v>
      </c>
      <c r="R6412" s="3" t="s">
        <v>55</v>
      </c>
      <c r="S6412" s="3" t="s">
        <v>365</v>
      </c>
      <c r="T6412" s="3">
        <v>149.72999999999999</v>
      </c>
      <c r="U6412" s="35" cm="1">
        <f t="array" ref="U6412">INDEX('Pricing Strategy'!$F$4:$F$71,MATCH(1,(Dataset!$O6412='Pricing Strategy'!$B$4:$B$71)*(Dataset!$Q6412='Pricing Strategy'!$C$4:$C$71)*(Dataset!$R6412='Pricing Strategy'!$D$4:$D$71),))</f>
        <v>0.5</v>
      </c>
      <c r="V6412" s="3">
        <f>Dataset!$T6412*(1-Dataset!$U6412)</f>
        <v>74.864999999999995</v>
      </c>
    </row>
    <row r="6413" spans="1:22" x14ac:dyDescent="0.3">
      <c r="A6413" s="32"/>
      <c r="C6413" s="3">
        <v>6408</v>
      </c>
      <c r="D6413" s="3" t="s">
        <v>8883</v>
      </c>
      <c r="E6413" s="34">
        <v>43234</v>
      </c>
      <c r="F6413" s="34">
        <v>43235</v>
      </c>
      <c r="G6413" s="3" t="s">
        <v>184</v>
      </c>
      <c r="H6413" s="3" t="s">
        <v>1880</v>
      </c>
      <c r="I6413" s="3" t="s">
        <v>1881</v>
      </c>
      <c r="J6413" s="3" t="s">
        <v>22</v>
      </c>
      <c r="K6413" s="3" t="s">
        <v>23</v>
      </c>
      <c r="L6413" s="3" t="s">
        <v>180</v>
      </c>
      <c r="M6413" s="3" t="s">
        <v>100</v>
      </c>
      <c r="N6413" s="3">
        <v>77041</v>
      </c>
      <c r="O6413" s="3" t="s">
        <v>101</v>
      </c>
      <c r="P6413" s="3" t="s">
        <v>4774</v>
      </c>
      <c r="Q6413" s="3" t="s">
        <v>28</v>
      </c>
      <c r="R6413" s="3" t="s">
        <v>32</v>
      </c>
      <c r="S6413" s="3" t="s">
        <v>4775</v>
      </c>
      <c r="T6413" s="3">
        <v>899.43</v>
      </c>
      <c r="U6413" s="35" cm="1">
        <f t="array" ref="U6413">INDEX('Pricing Strategy'!$F$4:$F$71,MATCH(1,(Dataset!$O6413='Pricing Strategy'!$B$4:$B$71)*(Dataset!$Q6413='Pricing Strategy'!$C$4:$C$71)*(Dataset!$R6413='Pricing Strategy'!$D$4:$D$71),))</f>
        <v>0.35</v>
      </c>
      <c r="V6413" s="3">
        <f>Dataset!$T6413*(1-Dataset!$U6413)</f>
        <v>584.62950000000001</v>
      </c>
    </row>
    <row r="6414" spans="1:22" x14ac:dyDescent="0.3">
      <c r="A6414" s="32"/>
      <c r="C6414" s="3">
        <v>6409</v>
      </c>
      <c r="D6414" s="3" t="s">
        <v>8883</v>
      </c>
      <c r="E6414" s="34">
        <v>43234</v>
      </c>
      <c r="F6414" s="34">
        <v>43235</v>
      </c>
      <c r="G6414" s="3" t="s">
        <v>184</v>
      </c>
      <c r="H6414" s="3" t="s">
        <v>1880</v>
      </c>
      <c r="I6414" s="3" t="s">
        <v>1881</v>
      </c>
      <c r="J6414" s="3" t="s">
        <v>22</v>
      </c>
      <c r="K6414" s="3" t="s">
        <v>23</v>
      </c>
      <c r="L6414" s="3" t="s">
        <v>180</v>
      </c>
      <c r="M6414" s="3" t="s">
        <v>100</v>
      </c>
      <c r="N6414" s="3">
        <v>77041</v>
      </c>
      <c r="O6414" s="3" t="s">
        <v>101</v>
      </c>
      <c r="P6414" s="3" t="s">
        <v>4717</v>
      </c>
      <c r="Q6414" s="3" t="s">
        <v>42</v>
      </c>
      <c r="R6414" s="3" t="s">
        <v>64</v>
      </c>
      <c r="S6414" s="3" t="s">
        <v>4718</v>
      </c>
      <c r="T6414" s="3">
        <v>46.2</v>
      </c>
      <c r="U6414" s="35" cm="1">
        <f t="array" ref="U6414">INDEX('Pricing Strategy'!$F$4:$F$71,MATCH(1,(Dataset!$O6414='Pricing Strategy'!$B$4:$B$71)*(Dataset!$Q6414='Pricing Strategy'!$C$4:$C$71)*(Dataset!$R6414='Pricing Strategy'!$D$4:$D$71),))</f>
        <v>0.35</v>
      </c>
      <c r="V6414" s="3">
        <f>Dataset!$T6414*(1-Dataset!$U6414)</f>
        <v>30.03</v>
      </c>
    </row>
    <row r="6415" spans="1:22" x14ac:dyDescent="0.3">
      <c r="A6415" s="32"/>
      <c r="C6415" s="3">
        <v>6410</v>
      </c>
      <c r="D6415" s="3" t="s">
        <v>8883</v>
      </c>
      <c r="E6415" s="34">
        <v>43234</v>
      </c>
      <c r="F6415" s="34">
        <v>43235</v>
      </c>
      <c r="G6415" s="3" t="s">
        <v>184</v>
      </c>
      <c r="H6415" s="3" t="s">
        <v>1880</v>
      </c>
      <c r="I6415" s="3" t="s">
        <v>1881</v>
      </c>
      <c r="J6415" s="3" t="s">
        <v>22</v>
      </c>
      <c r="K6415" s="3" t="s">
        <v>23</v>
      </c>
      <c r="L6415" s="3" t="s">
        <v>180</v>
      </c>
      <c r="M6415" s="3" t="s">
        <v>100</v>
      </c>
      <c r="N6415" s="3">
        <v>77041</v>
      </c>
      <c r="O6415" s="3" t="s">
        <v>101</v>
      </c>
      <c r="P6415" s="3" t="s">
        <v>8884</v>
      </c>
      <c r="Q6415" s="3" t="s">
        <v>42</v>
      </c>
      <c r="R6415" s="3" t="s">
        <v>86</v>
      </c>
      <c r="S6415" s="3" t="s">
        <v>8885</v>
      </c>
      <c r="T6415" s="3">
        <v>47.951999999999998</v>
      </c>
      <c r="U6415" s="35" cm="1">
        <f t="array" ref="U6415">INDEX('Pricing Strategy'!$F$4:$F$71,MATCH(1,(Dataset!$O6415='Pricing Strategy'!$B$4:$B$71)*(Dataset!$Q6415='Pricing Strategy'!$C$4:$C$71)*(Dataset!$R6415='Pricing Strategy'!$D$4:$D$71),))</f>
        <v>0.3</v>
      </c>
      <c r="V6415" s="3">
        <f>Dataset!$T6415*(1-Dataset!$U6415)</f>
        <v>33.566399999999994</v>
      </c>
    </row>
    <row r="6416" spans="1:22" x14ac:dyDescent="0.3">
      <c r="A6416" s="32"/>
      <c r="C6416" s="3">
        <v>6411</v>
      </c>
      <c r="D6416" s="3" t="s">
        <v>8883</v>
      </c>
      <c r="E6416" s="34">
        <v>43234</v>
      </c>
      <c r="F6416" s="34">
        <v>43235</v>
      </c>
      <c r="G6416" s="3" t="s">
        <v>184</v>
      </c>
      <c r="H6416" s="3" t="s">
        <v>1880</v>
      </c>
      <c r="I6416" s="3" t="s">
        <v>1881</v>
      </c>
      <c r="J6416" s="3" t="s">
        <v>22</v>
      </c>
      <c r="K6416" s="3" t="s">
        <v>23</v>
      </c>
      <c r="L6416" s="3" t="s">
        <v>180</v>
      </c>
      <c r="M6416" s="3" t="s">
        <v>100</v>
      </c>
      <c r="N6416" s="3">
        <v>77041</v>
      </c>
      <c r="O6416" s="3" t="s">
        <v>101</v>
      </c>
      <c r="P6416" s="3" t="s">
        <v>6795</v>
      </c>
      <c r="Q6416" s="3" t="s">
        <v>67</v>
      </c>
      <c r="R6416" s="3" t="s">
        <v>68</v>
      </c>
      <c r="S6416" s="3" t="s">
        <v>6796</v>
      </c>
      <c r="T6416" s="3">
        <v>7.992</v>
      </c>
      <c r="U6416" s="35" cm="1">
        <f t="array" ref="U6416">INDEX('Pricing Strategy'!$F$4:$F$71,MATCH(1,(Dataset!$O6416='Pricing Strategy'!$B$4:$B$71)*(Dataset!$Q6416='Pricing Strategy'!$C$4:$C$71)*(Dataset!$R6416='Pricing Strategy'!$D$4:$D$71),))</f>
        <v>0.3</v>
      </c>
      <c r="V6416" s="3">
        <f>Dataset!$T6416*(1-Dataset!$U6416)</f>
        <v>5.5943999999999994</v>
      </c>
    </row>
    <row r="6417" spans="1:22" x14ac:dyDescent="0.3">
      <c r="A6417" s="32"/>
      <c r="C6417" s="3">
        <v>6412</v>
      </c>
      <c r="D6417" s="3" t="s">
        <v>8883</v>
      </c>
      <c r="E6417" s="34">
        <v>43234</v>
      </c>
      <c r="F6417" s="34">
        <v>43235</v>
      </c>
      <c r="G6417" s="3" t="s">
        <v>184</v>
      </c>
      <c r="H6417" s="3" t="s">
        <v>1880</v>
      </c>
      <c r="I6417" s="3" t="s">
        <v>1881</v>
      </c>
      <c r="J6417" s="3" t="s">
        <v>22</v>
      </c>
      <c r="K6417" s="3" t="s">
        <v>23</v>
      </c>
      <c r="L6417" s="3" t="s">
        <v>180</v>
      </c>
      <c r="M6417" s="3" t="s">
        <v>100</v>
      </c>
      <c r="N6417" s="3">
        <v>77041</v>
      </c>
      <c r="O6417" s="3" t="s">
        <v>101</v>
      </c>
      <c r="P6417" s="3" t="s">
        <v>7644</v>
      </c>
      <c r="Q6417" s="3" t="s">
        <v>42</v>
      </c>
      <c r="R6417" s="3" t="s">
        <v>86</v>
      </c>
      <c r="S6417" s="3" t="s">
        <v>7645</v>
      </c>
      <c r="T6417" s="3">
        <v>76.864000000000004</v>
      </c>
      <c r="U6417" s="35" cm="1">
        <f t="array" ref="U6417">INDEX('Pricing Strategy'!$F$4:$F$71,MATCH(1,(Dataset!$O6417='Pricing Strategy'!$B$4:$B$71)*(Dataset!$Q6417='Pricing Strategy'!$C$4:$C$71)*(Dataset!$R6417='Pricing Strategy'!$D$4:$D$71),))</f>
        <v>0.3</v>
      </c>
      <c r="V6417" s="3">
        <f>Dataset!$T6417*(1-Dataset!$U6417)</f>
        <v>53.8048</v>
      </c>
    </row>
    <row r="6418" spans="1:22" x14ac:dyDescent="0.3">
      <c r="A6418" s="32"/>
      <c r="C6418" s="3">
        <v>6413</v>
      </c>
      <c r="D6418" s="3" t="s">
        <v>8886</v>
      </c>
      <c r="E6418" s="34">
        <v>43329</v>
      </c>
      <c r="F6418" s="34">
        <v>43335</v>
      </c>
      <c r="G6418" s="3" t="s">
        <v>46</v>
      </c>
      <c r="H6418" s="3" t="s">
        <v>5009</v>
      </c>
      <c r="I6418" s="3" t="s">
        <v>5010</v>
      </c>
      <c r="J6418" s="3" t="s">
        <v>98</v>
      </c>
      <c r="K6418" s="3" t="s">
        <v>23</v>
      </c>
      <c r="L6418" s="3" t="s">
        <v>1475</v>
      </c>
      <c r="M6418" s="3" t="s">
        <v>25</v>
      </c>
      <c r="N6418" s="3">
        <v>40214</v>
      </c>
      <c r="O6418" s="3" t="s">
        <v>26</v>
      </c>
      <c r="P6418" s="3" t="s">
        <v>614</v>
      </c>
      <c r="Q6418" s="3" t="s">
        <v>42</v>
      </c>
      <c r="R6418" s="3" t="s">
        <v>71</v>
      </c>
      <c r="S6418" s="3" t="s">
        <v>615</v>
      </c>
      <c r="T6418" s="3">
        <v>102.93</v>
      </c>
      <c r="U6418" s="35" cm="1">
        <f t="array" ref="U6418">INDEX('Pricing Strategy'!$F$4:$F$71,MATCH(1,(Dataset!$O6418='Pricing Strategy'!$B$4:$B$71)*(Dataset!$Q6418='Pricing Strategy'!$C$4:$C$71)*(Dataset!$R6418='Pricing Strategy'!$D$4:$D$71),))</f>
        <v>0.25</v>
      </c>
      <c r="V6418" s="3">
        <f>Dataset!$T6418*(1-Dataset!$U6418)</f>
        <v>77.197500000000005</v>
      </c>
    </row>
    <row r="6419" spans="1:22" x14ac:dyDescent="0.3">
      <c r="A6419" s="32"/>
      <c r="C6419" s="3">
        <v>6414</v>
      </c>
      <c r="D6419" s="3" t="s">
        <v>8886</v>
      </c>
      <c r="E6419" s="34">
        <v>43329</v>
      </c>
      <c r="F6419" s="34">
        <v>43335</v>
      </c>
      <c r="G6419" s="3" t="s">
        <v>46</v>
      </c>
      <c r="H6419" s="3" t="s">
        <v>5009</v>
      </c>
      <c r="I6419" s="3" t="s">
        <v>5010</v>
      </c>
      <c r="J6419" s="3" t="s">
        <v>98</v>
      </c>
      <c r="K6419" s="3" t="s">
        <v>23</v>
      </c>
      <c r="L6419" s="3" t="s">
        <v>1475</v>
      </c>
      <c r="M6419" s="3" t="s">
        <v>25</v>
      </c>
      <c r="N6419" s="3">
        <v>40214</v>
      </c>
      <c r="O6419" s="3" t="s">
        <v>26</v>
      </c>
      <c r="P6419" s="3" t="s">
        <v>3771</v>
      </c>
      <c r="Q6419" s="3" t="s">
        <v>67</v>
      </c>
      <c r="R6419" s="3" t="s">
        <v>157</v>
      </c>
      <c r="S6419" s="3" t="s">
        <v>3772</v>
      </c>
      <c r="T6419" s="3">
        <v>98.16</v>
      </c>
      <c r="U6419" s="35" cm="1">
        <f t="array" ref="U6419">INDEX('Pricing Strategy'!$F$4:$F$71,MATCH(1,(Dataset!$O6419='Pricing Strategy'!$B$4:$B$71)*(Dataset!$Q6419='Pricing Strategy'!$C$4:$C$71)*(Dataset!$R6419='Pricing Strategy'!$D$4:$D$71),))</f>
        <v>0.3</v>
      </c>
      <c r="V6419" s="3">
        <f>Dataset!$T6419*(1-Dataset!$U6419)</f>
        <v>68.711999999999989</v>
      </c>
    </row>
    <row r="6420" spans="1:22" x14ac:dyDescent="0.3">
      <c r="A6420" s="32"/>
      <c r="C6420" s="3">
        <v>6415</v>
      </c>
      <c r="D6420" s="3" t="s">
        <v>8887</v>
      </c>
      <c r="E6420" s="34">
        <v>43414</v>
      </c>
      <c r="F6420" s="34">
        <v>43418</v>
      </c>
      <c r="G6420" s="3" t="s">
        <v>19</v>
      </c>
      <c r="H6420" s="3" t="s">
        <v>5997</v>
      </c>
      <c r="I6420" s="3" t="s">
        <v>5998</v>
      </c>
      <c r="J6420" s="3" t="s">
        <v>98</v>
      </c>
      <c r="K6420" s="3" t="s">
        <v>23</v>
      </c>
      <c r="L6420" s="3" t="s">
        <v>7242</v>
      </c>
      <c r="M6420" s="3" t="s">
        <v>50</v>
      </c>
      <c r="N6420" s="3">
        <v>33021</v>
      </c>
      <c r="O6420" s="3" t="s">
        <v>26</v>
      </c>
      <c r="P6420" s="3" t="s">
        <v>8219</v>
      </c>
      <c r="Q6420" s="3" t="s">
        <v>42</v>
      </c>
      <c r="R6420" s="3" t="s">
        <v>71</v>
      </c>
      <c r="S6420" s="3" t="s">
        <v>8220</v>
      </c>
      <c r="T6420" s="3">
        <v>11.52</v>
      </c>
      <c r="U6420" s="35" cm="1">
        <f t="array" ref="U6420">INDEX('Pricing Strategy'!$F$4:$F$71,MATCH(1,(Dataset!$O6420='Pricing Strategy'!$B$4:$B$71)*(Dataset!$Q6420='Pricing Strategy'!$C$4:$C$71)*(Dataset!$R6420='Pricing Strategy'!$D$4:$D$71),))</f>
        <v>0.25</v>
      </c>
      <c r="V6420" s="3">
        <f>Dataset!$T6420*(1-Dataset!$U6420)</f>
        <v>8.64</v>
      </c>
    </row>
    <row r="6421" spans="1:22" x14ac:dyDescent="0.3">
      <c r="A6421" s="32"/>
      <c r="C6421" s="3">
        <v>6416</v>
      </c>
      <c r="D6421" s="3" t="s">
        <v>8888</v>
      </c>
      <c r="E6421" s="34">
        <v>43333</v>
      </c>
      <c r="F6421" s="34">
        <v>43333</v>
      </c>
      <c r="G6421" s="3" t="s">
        <v>1290</v>
      </c>
      <c r="H6421" s="3" t="s">
        <v>3261</v>
      </c>
      <c r="I6421" s="3" t="s">
        <v>3262</v>
      </c>
      <c r="J6421" s="3" t="s">
        <v>37</v>
      </c>
      <c r="K6421" s="3" t="s">
        <v>23</v>
      </c>
      <c r="L6421" s="3" t="s">
        <v>8031</v>
      </c>
      <c r="M6421" s="3" t="s">
        <v>306</v>
      </c>
      <c r="N6421" s="3">
        <v>85224</v>
      </c>
      <c r="O6421" s="3" t="s">
        <v>40</v>
      </c>
      <c r="P6421" s="3" t="s">
        <v>2562</v>
      </c>
      <c r="Q6421" s="3" t="s">
        <v>42</v>
      </c>
      <c r="R6421" s="3" t="s">
        <v>86</v>
      </c>
      <c r="S6421" s="3" t="s">
        <v>2563</v>
      </c>
      <c r="T6421" s="3">
        <v>83.88</v>
      </c>
      <c r="U6421" s="35" cm="1">
        <f t="array" ref="U6421">INDEX('Pricing Strategy'!$F$4:$F$71,MATCH(1,(Dataset!$O6421='Pricing Strategy'!$B$4:$B$71)*(Dataset!$Q6421='Pricing Strategy'!$C$4:$C$71)*(Dataset!$R6421='Pricing Strategy'!$D$4:$D$71),))</f>
        <v>0.4</v>
      </c>
      <c r="V6421" s="3">
        <f>Dataset!$T6421*(1-Dataset!$U6421)</f>
        <v>50.327999999999996</v>
      </c>
    </row>
    <row r="6422" spans="1:22" x14ac:dyDescent="0.3">
      <c r="A6422" s="32"/>
      <c r="C6422" s="3">
        <v>6417</v>
      </c>
      <c r="D6422" s="3" t="s">
        <v>8889</v>
      </c>
      <c r="E6422" s="34">
        <v>42802</v>
      </c>
      <c r="F6422" s="34">
        <v>42806</v>
      </c>
      <c r="G6422" s="3" t="s">
        <v>46</v>
      </c>
      <c r="H6422" s="3" t="s">
        <v>3152</v>
      </c>
      <c r="I6422" s="3" t="s">
        <v>3153</v>
      </c>
      <c r="J6422" s="3" t="s">
        <v>22</v>
      </c>
      <c r="K6422" s="3" t="s">
        <v>23</v>
      </c>
      <c r="L6422" s="3" t="s">
        <v>142</v>
      </c>
      <c r="M6422" s="3" t="s">
        <v>143</v>
      </c>
      <c r="N6422" s="3">
        <v>19120</v>
      </c>
      <c r="O6422" s="3" t="s">
        <v>144</v>
      </c>
      <c r="P6422" s="3" t="s">
        <v>5837</v>
      </c>
      <c r="Q6422" s="3" t="s">
        <v>67</v>
      </c>
      <c r="R6422" s="3" t="s">
        <v>68</v>
      </c>
      <c r="S6422" s="3" t="s">
        <v>5838</v>
      </c>
      <c r="T6422" s="3">
        <v>108.57599999999999</v>
      </c>
      <c r="U6422" s="35" cm="1">
        <f t="array" ref="U6422">INDEX('Pricing Strategy'!$F$4:$F$71,MATCH(1,(Dataset!$O6422='Pricing Strategy'!$B$4:$B$71)*(Dataset!$Q6422='Pricing Strategy'!$C$4:$C$71)*(Dataset!$R6422='Pricing Strategy'!$D$4:$D$71),))</f>
        <v>0.4</v>
      </c>
      <c r="V6422" s="3">
        <f>Dataset!$T6422*(1-Dataset!$U6422)</f>
        <v>65.145599999999988</v>
      </c>
    </row>
    <row r="6423" spans="1:22" x14ac:dyDescent="0.3">
      <c r="A6423" s="32"/>
      <c r="C6423" s="3">
        <v>6418</v>
      </c>
      <c r="D6423" s="3" t="s">
        <v>8889</v>
      </c>
      <c r="E6423" s="34">
        <v>42802</v>
      </c>
      <c r="F6423" s="34">
        <v>42806</v>
      </c>
      <c r="G6423" s="3" t="s">
        <v>46</v>
      </c>
      <c r="H6423" s="3" t="s">
        <v>3152</v>
      </c>
      <c r="I6423" s="3" t="s">
        <v>3153</v>
      </c>
      <c r="J6423" s="3" t="s">
        <v>22</v>
      </c>
      <c r="K6423" s="3" t="s">
        <v>23</v>
      </c>
      <c r="L6423" s="3" t="s">
        <v>142</v>
      </c>
      <c r="M6423" s="3" t="s">
        <v>143</v>
      </c>
      <c r="N6423" s="3">
        <v>19120</v>
      </c>
      <c r="O6423" s="3" t="s">
        <v>144</v>
      </c>
      <c r="P6423" s="3" t="s">
        <v>4073</v>
      </c>
      <c r="Q6423" s="3" t="s">
        <v>42</v>
      </c>
      <c r="R6423" s="3" t="s">
        <v>265</v>
      </c>
      <c r="S6423" s="3" t="s">
        <v>4074</v>
      </c>
      <c r="T6423" s="3">
        <v>5.984</v>
      </c>
      <c r="U6423" s="35" cm="1">
        <f t="array" ref="U6423">INDEX('Pricing Strategy'!$F$4:$F$71,MATCH(1,(Dataset!$O6423='Pricing Strategy'!$B$4:$B$71)*(Dataset!$Q6423='Pricing Strategy'!$C$4:$C$71)*(Dataset!$R6423='Pricing Strategy'!$D$4:$D$71),))</f>
        <v>0.4</v>
      </c>
      <c r="V6423" s="3">
        <f>Dataset!$T6423*(1-Dataset!$U6423)</f>
        <v>3.5903999999999998</v>
      </c>
    </row>
    <row r="6424" spans="1:22" x14ac:dyDescent="0.3">
      <c r="A6424" s="32"/>
      <c r="C6424" s="3">
        <v>6419</v>
      </c>
      <c r="D6424" s="3" t="s">
        <v>8890</v>
      </c>
      <c r="E6424" s="34">
        <v>43039</v>
      </c>
      <c r="F6424" s="34">
        <v>43044</v>
      </c>
      <c r="G6424" s="3" t="s">
        <v>46</v>
      </c>
      <c r="H6424" s="3" t="s">
        <v>2510</v>
      </c>
      <c r="I6424" s="3" t="s">
        <v>2511</v>
      </c>
      <c r="J6424" s="3" t="s">
        <v>37</v>
      </c>
      <c r="K6424" s="3" t="s">
        <v>23</v>
      </c>
      <c r="L6424" s="3" t="s">
        <v>4554</v>
      </c>
      <c r="M6424" s="3" t="s">
        <v>646</v>
      </c>
      <c r="N6424" s="3">
        <v>74133</v>
      </c>
      <c r="O6424" s="3" t="s">
        <v>101</v>
      </c>
      <c r="P6424" s="3" t="s">
        <v>574</v>
      </c>
      <c r="Q6424" s="3" t="s">
        <v>42</v>
      </c>
      <c r="R6424" s="3" t="s">
        <v>575</v>
      </c>
      <c r="S6424" s="3" t="s">
        <v>576</v>
      </c>
      <c r="T6424" s="3">
        <v>21.96</v>
      </c>
      <c r="U6424" s="35" cm="1">
        <f t="array" ref="U6424">INDEX('Pricing Strategy'!$F$4:$F$71,MATCH(1,(Dataset!$O6424='Pricing Strategy'!$B$4:$B$71)*(Dataset!$Q6424='Pricing Strategy'!$C$4:$C$71)*(Dataset!$R6424='Pricing Strategy'!$D$4:$D$71),))</f>
        <v>0.35</v>
      </c>
      <c r="V6424" s="3">
        <f>Dataset!$T6424*(1-Dataset!$U6424)</f>
        <v>14.274000000000001</v>
      </c>
    </row>
    <row r="6425" spans="1:22" x14ac:dyDescent="0.3">
      <c r="A6425" s="32"/>
      <c r="C6425" s="3">
        <v>6420</v>
      </c>
      <c r="D6425" s="3" t="s">
        <v>8890</v>
      </c>
      <c r="E6425" s="34">
        <v>43039</v>
      </c>
      <c r="F6425" s="34">
        <v>43044</v>
      </c>
      <c r="G6425" s="3" t="s">
        <v>46</v>
      </c>
      <c r="H6425" s="3" t="s">
        <v>2510</v>
      </c>
      <c r="I6425" s="3" t="s">
        <v>2511</v>
      </c>
      <c r="J6425" s="3" t="s">
        <v>37</v>
      </c>
      <c r="K6425" s="3" t="s">
        <v>23</v>
      </c>
      <c r="L6425" s="3" t="s">
        <v>4554</v>
      </c>
      <c r="M6425" s="3" t="s">
        <v>646</v>
      </c>
      <c r="N6425" s="3">
        <v>74133</v>
      </c>
      <c r="O6425" s="3" t="s">
        <v>101</v>
      </c>
      <c r="P6425" s="3" t="s">
        <v>5129</v>
      </c>
      <c r="Q6425" s="3" t="s">
        <v>28</v>
      </c>
      <c r="R6425" s="3" t="s">
        <v>32</v>
      </c>
      <c r="S6425" s="3" t="s">
        <v>5130</v>
      </c>
      <c r="T6425" s="3">
        <v>368.97</v>
      </c>
      <c r="U6425" s="35" cm="1">
        <f t="array" ref="U6425">INDEX('Pricing Strategy'!$F$4:$F$71,MATCH(1,(Dataset!$O6425='Pricing Strategy'!$B$4:$B$71)*(Dataset!$Q6425='Pricing Strategy'!$C$4:$C$71)*(Dataset!$R6425='Pricing Strategy'!$D$4:$D$71),))</f>
        <v>0.35</v>
      </c>
      <c r="V6425" s="3">
        <f>Dataset!$T6425*(1-Dataset!$U6425)</f>
        <v>239.83050000000003</v>
      </c>
    </row>
    <row r="6426" spans="1:22" x14ac:dyDescent="0.3">
      <c r="A6426" s="32"/>
      <c r="C6426" s="3">
        <v>6421</v>
      </c>
      <c r="D6426" s="3" t="s">
        <v>8890</v>
      </c>
      <c r="E6426" s="34">
        <v>43039</v>
      </c>
      <c r="F6426" s="34">
        <v>43044</v>
      </c>
      <c r="G6426" s="3" t="s">
        <v>46</v>
      </c>
      <c r="H6426" s="3" t="s">
        <v>2510</v>
      </c>
      <c r="I6426" s="3" t="s">
        <v>2511</v>
      </c>
      <c r="J6426" s="3" t="s">
        <v>37</v>
      </c>
      <c r="K6426" s="3" t="s">
        <v>23</v>
      </c>
      <c r="L6426" s="3" t="s">
        <v>4554</v>
      </c>
      <c r="M6426" s="3" t="s">
        <v>646</v>
      </c>
      <c r="N6426" s="3">
        <v>74133</v>
      </c>
      <c r="O6426" s="3" t="s">
        <v>101</v>
      </c>
      <c r="P6426" s="3" t="s">
        <v>6811</v>
      </c>
      <c r="Q6426" s="3" t="s">
        <v>42</v>
      </c>
      <c r="R6426" s="3" t="s">
        <v>64</v>
      </c>
      <c r="S6426" s="3" t="s">
        <v>6812</v>
      </c>
      <c r="T6426" s="3">
        <v>12.39</v>
      </c>
      <c r="U6426" s="35" cm="1">
        <f t="array" ref="U6426">INDEX('Pricing Strategy'!$F$4:$F$71,MATCH(1,(Dataset!$O6426='Pricing Strategy'!$B$4:$B$71)*(Dataset!$Q6426='Pricing Strategy'!$C$4:$C$71)*(Dataset!$R6426='Pricing Strategy'!$D$4:$D$71),))</f>
        <v>0.35</v>
      </c>
      <c r="V6426" s="3">
        <f>Dataset!$T6426*(1-Dataset!$U6426)</f>
        <v>8.0535000000000014</v>
      </c>
    </row>
    <row r="6427" spans="1:22" x14ac:dyDescent="0.3">
      <c r="A6427" s="32"/>
      <c r="C6427" s="3">
        <v>6422</v>
      </c>
      <c r="D6427" s="3" t="s">
        <v>8890</v>
      </c>
      <c r="E6427" s="34">
        <v>43039</v>
      </c>
      <c r="F6427" s="34">
        <v>43044</v>
      </c>
      <c r="G6427" s="3" t="s">
        <v>46</v>
      </c>
      <c r="H6427" s="3" t="s">
        <v>2510</v>
      </c>
      <c r="I6427" s="3" t="s">
        <v>2511</v>
      </c>
      <c r="J6427" s="3" t="s">
        <v>37</v>
      </c>
      <c r="K6427" s="3" t="s">
        <v>23</v>
      </c>
      <c r="L6427" s="3" t="s">
        <v>4554</v>
      </c>
      <c r="M6427" s="3" t="s">
        <v>646</v>
      </c>
      <c r="N6427" s="3">
        <v>74133</v>
      </c>
      <c r="O6427" s="3" t="s">
        <v>101</v>
      </c>
      <c r="P6427" s="3" t="s">
        <v>6013</v>
      </c>
      <c r="Q6427" s="3" t="s">
        <v>42</v>
      </c>
      <c r="R6427" s="3" t="s">
        <v>55</v>
      </c>
      <c r="S6427" s="3" t="s">
        <v>6014</v>
      </c>
      <c r="T6427" s="3">
        <v>332.94</v>
      </c>
      <c r="U6427" s="35" cm="1">
        <f t="array" ref="U6427">INDEX('Pricing Strategy'!$F$4:$F$71,MATCH(1,(Dataset!$O6427='Pricing Strategy'!$B$4:$B$71)*(Dataset!$Q6427='Pricing Strategy'!$C$4:$C$71)*(Dataset!$R6427='Pricing Strategy'!$D$4:$D$71),))</f>
        <v>0.4</v>
      </c>
      <c r="V6427" s="3">
        <f>Dataset!$T6427*(1-Dataset!$U6427)</f>
        <v>199.76399999999998</v>
      </c>
    </row>
    <row r="6428" spans="1:22" x14ac:dyDescent="0.3">
      <c r="A6428" s="32"/>
      <c r="C6428" s="3">
        <v>6423</v>
      </c>
      <c r="D6428" s="3" t="s">
        <v>8891</v>
      </c>
      <c r="E6428" s="34">
        <v>42211</v>
      </c>
      <c r="F6428" s="34">
        <v>42217</v>
      </c>
      <c r="G6428" s="3" t="s">
        <v>46</v>
      </c>
      <c r="H6428" s="3" t="s">
        <v>6638</v>
      </c>
      <c r="I6428" s="3" t="s">
        <v>6639</v>
      </c>
      <c r="J6428" s="3" t="s">
        <v>37</v>
      </c>
      <c r="K6428" s="3" t="s">
        <v>23</v>
      </c>
      <c r="L6428" s="3" t="s">
        <v>8324</v>
      </c>
      <c r="M6428" s="3" t="s">
        <v>117</v>
      </c>
      <c r="N6428" s="3">
        <v>84020</v>
      </c>
      <c r="O6428" s="3" t="s">
        <v>40</v>
      </c>
      <c r="P6428" s="3" t="s">
        <v>4389</v>
      </c>
      <c r="Q6428" s="3" t="s">
        <v>67</v>
      </c>
      <c r="R6428" s="3" t="s">
        <v>157</v>
      </c>
      <c r="S6428" s="3" t="s">
        <v>4390</v>
      </c>
      <c r="T6428" s="3">
        <v>111.93</v>
      </c>
      <c r="U6428" s="35" cm="1">
        <f t="array" ref="U6428">INDEX('Pricing Strategy'!$F$4:$F$71,MATCH(1,(Dataset!$O6428='Pricing Strategy'!$B$4:$B$71)*(Dataset!$Q6428='Pricing Strategy'!$C$4:$C$71)*(Dataset!$R6428='Pricing Strategy'!$D$4:$D$71),))</f>
        <v>0.45</v>
      </c>
      <c r="V6428" s="3">
        <f>Dataset!$T6428*(1-Dataset!$U6428)</f>
        <v>61.561500000000009</v>
      </c>
    </row>
    <row r="6429" spans="1:22" x14ac:dyDescent="0.3">
      <c r="A6429" s="32"/>
      <c r="C6429" s="3">
        <v>6424</v>
      </c>
      <c r="D6429" s="3" t="s">
        <v>8892</v>
      </c>
      <c r="E6429" s="34">
        <v>42667</v>
      </c>
      <c r="F6429" s="34">
        <v>42670</v>
      </c>
      <c r="G6429" s="3" t="s">
        <v>184</v>
      </c>
      <c r="H6429" s="3" t="s">
        <v>3088</v>
      </c>
      <c r="I6429" s="3" t="s">
        <v>3089</v>
      </c>
      <c r="J6429" s="3" t="s">
        <v>98</v>
      </c>
      <c r="K6429" s="3" t="s">
        <v>23</v>
      </c>
      <c r="L6429" s="3" t="s">
        <v>3204</v>
      </c>
      <c r="M6429" s="3" t="s">
        <v>39</v>
      </c>
      <c r="N6429" s="3">
        <v>94601</v>
      </c>
      <c r="O6429" s="3" t="s">
        <v>40</v>
      </c>
      <c r="P6429" s="3" t="s">
        <v>1447</v>
      </c>
      <c r="Q6429" s="3" t="s">
        <v>28</v>
      </c>
      <c r="R6429" s="3" t="s">
        <v>32</v>
      </c>
      <c r="S6429" s="3" t="s">
        <v>1448</v>
      </c>
      <c r="T6429" s="3">
        <v>454.27199999999999</v>
      </c>
      <c r="U6429" s="35" cm="1">
        <f t="array" ref="U6429">INDEX('Pricing Strategy'!$F$4:$F$71,MATCH(1,(Dataset!$O6429='Pricing Strategy'!$B$4:$B$71)*(Dataset!$Q6429='Pricing Strategy'!$C$4:$C$71)*(Dataset!$R6429='Pricing Strategy'!$D$4:$D$71),))</f>
        <v>0.45</v>
      </c>
      <c r="V6429" s="3">
        <f>Dataset!$T6429*(1-Dataset!$U6429)</f>
        <v>249.84960000000001</v>
      </c>
    </row>
    <row r="6430" spans="1:22" x14ac:dyDescent="0.3">
      <c r="A6430" s="32"/>
      <c r="C6430" s="3">
        <v>6425</v>
      </c>
      <c r="D6430" s="3" t="s">
        <v>8893</v>
      </c>
      <c r="E6430" s="34">
        <v>43331</v>
      </c>
      <c r="F6430" s="34">
        <v>43336</v>
      </c>
      <c r="G6430" s="3" t="s">
        <v>46</v>
      </c>
      <c r="H6430" s="3" t="s">
        <v>8521</v>
      </c>
      <c r="I6430" s="3" t="s">
        <v>8522</v>
      </c>
      <c r="J6430" s="3" t="s">
        <v>22</v>
      </c>
      <c r="K6430" s="3" t="s">
        <v>23</v>
      </c>
      <c r="L6430" s="3" t="s">
        <v>1481</v>
      </c>
      <c r="M6430" s="3" t="s">
        <v>1245</v>
      </c>
      <c r="N6430" s="3">
        <v>1841</v>
      </c>
      <c r="O6430" s="3" t="s">
        <v>144</v>
      </c>
      <c r="P6430" s="3" t="s">
        <v>6748</v>
      </c>
      <c r="Q6430" s="3" t="s">
        <v>42</v>
      </c>
      <c r="R6430" s="3" t="s">
        <v>86</v>
      </c>
      <c r="S6430" s="3" t="s">
        <v>6749</v>
      </c>
      <c r="T6430" s="3">
        <v>19.440000000000001</v>
      </c>
      <c r="U6430" s="35" cm="1">
        <f t="array" ref="U6430">INDEX('Pricing Strategy'!$F$4:$F$71,MATCH(1,(Dataset!$O6430='Pricing Strategy'!$B$4:$B$71)*(Dataset!$Q6430='Pricing Strategy'!$C$4:$C$71)*(Dataset!$R6430='Pricing Strategy'!$D$4:$D$71),))</f>
        <v>0.4</v>
      </c>
      <c r="V6430" s="3">
        <f>Dataset!$T6430*(1-Dataset!$U6430)</f>
        <v>11.664</v>
      </c>
    </row>
    <row r="6431" spans="1:22" x14ac:dyDescent="0.3">
      <c r="A6431" s="32"/>
      <c r="C6431" s="3">
        <v>6426</v>
      </c>
      <c r="D6431" s="3" t="s">
        <v>8894</v>
      </c>
      <c r="E6431" s="34">
        <v>42878</v>
      </c>
      <c r="F6431" s="34">
        <v>42882</v>
      </c>
      <c r="G6431" s="3" t="s">
        <v>46</v>
      </c>
      <c r="H6431" s="3" t="s">
        <v>6049</v>
      </c>
      <c r="I6431" s="3" t="s">
        <v>6050</v>
      </c>
      <c r="J6431" s="3" t="s">
        <v>22</v>
      </c>
      <c r="K6431" s="3" t="s">
        <v>23</v>
      </c>
      <c r="L6431" s="3" t="s">
        <v>142</v>
      </c>
      <c r="M6431" s="3" t="s">
        <v>143</v>
      </c>
      <c r="N6431" s="3">
        <v>19120</v>
      </c>
      <c r="O6431" s="3" t="s">
        <v>144</v>
      </c>
      <c r="P6431" s="3" t="s">
        <v>5743</v>
      </c>
      <c r="Q6431" s="3" t="s">
        <v>67</v>
      </c>
      <c r="R6431" s="3" t="s">
        <v>1216</v>
      </c>
      <c r="S6431" s="3" t="s">
        <v>5744</v>
      </c>
      <c r="T6431" s="3">
        <v>8399.9760000000006</v>
      </c>
      <c r="U6431" s="35" cm="1">
        <f t="array" ref="U6431">INDEX('Pricing Strategy'!$F$4:$F$71,MATCH(1,(Dataset!$O6431='Pricing Strategy'!$B$4:$B$71)*(Dataset!$Q6431='Pricing Strategy'!$C$4:$C$71)*(Dataset!$R6431='Pricing Strategy'!$D$4:$D$71),))</f>
        <v>0.5</v>
      </c>
      <c r="V6431" s="3">
        <f>Dataset!$T6431*(1-Dataset!$U6431)</f>
        <v>4199.9880000000003</v>
      </c>
    </row>
    <row r="6432" spans="1:22" x14ac:dyDescent="0.3">
      <c r="A6432" s="32"/>
      <c r="C6432" s="3">
        <v>6427</v>
      </c>
      <c r="D6432" s="3" t="s">
        <v>8894</v>
      </c>
      <c r="E6432" s="34">
        <v>42878</v>
      </c>
      <c r="F6432" s="34">
        <v>42882</v>
      </c>
      <c r="G6432" s="3" t="s">
        <v>46</v>
      </c>
      <c r="H6432" s="3" t="s">
        <v>6049</v>
      </c>
      <c r="I6432" s="3" t="s">
        <v>6050</v>
      </c>
      <c r="J6432" s="3" t="s">
        <v>22</v>
      </c>
      <c r="K6432" s="3" t="s">
        <v>23</v>
      </c>
      <c r="L6432" s="3" t="s">
        <v>142</v>
      </c>
      <c r="M6432" s="3" t="s">
        <v>143</v>
      </c>
      <c r="N6432" s="3">
        <v>19120</v>
      </c>
      <c r="O6432" s="3" t="s">
        <v>144</v>
      </c>
      <c r="P6432" s="3" t="s">
        <v>8895</v>
      </c>
      <c r="Q6432" s="3" t="s">
        <v>42</v>
      </c>
      <c r="R6432" s="3" t="s">
        <v>71</v>
      </c>
      <c r="S6432" s="3" t="s">
        <v>8896</v>
      </c>
      <c r="T6432" s="3">
        <v>6.2939999999999996</v>
      </c>
      <c r="U6432" s="35" cm="1">
        <f t="array" ref="U6432">INDEX('Pricing Strategy'!$F$4:$F$71,MATCH(1,(Dataset!$O6432='Pricing Strategy'!$B$4:$B$71)*(Dataset!$Q6432='Pricing Strategy'!$C$4:$C$71)*(Dataset!$R6432='Pricing Strategy'!$D$4:$D$71),))</f>
        <v>0.4</v>
      </c>
      <c r="V6432" s="3">
        <f>Dataset!$T6432*(1-Dataset!$U6432)</f>
        <v>3.7763999999999998</v>
      </c>
    </row>
    <row r="6433" spans="1:22" x14ac:dyDescent="0.3">
      <c r="A6433" s="32"/>
      <c r="C6433" s="3">
        <v>6428</v>
      </c>
      <c r="D6433" s="3" t="s">
        <v>8894</v>
      </c>
      <c r="E6433" s="34">
        <v>42878</v>
      </c>
      <c r="F6433" s="34">
        <v>42882</v>
      </c>
      <c r="G6433" s="3" t="s">
        <v>46</v>
      </c>
      <c r="H6433" s="3" t="s">
        <v>6049</v>
      </c>
      <c r="I6433" s="3" t="s">
        <v>6050</v>
      </c>
      <c r="J6433" s="3" t="s">
        <v>22</v>
      </c>
      <c r="K6433" s="3" t="s">
        <v>23</v>
      </c>
      <c r="L6433" s="3" t="s">
        <v>142</v>
      </c>
      <c r="M6433" s="3" t="s">
        <v>143</v>
      </c>
      <c r="N6433" s="3">
        <v>19120</v>
      </c>
      <c r="O6433" s="3" t="s">
        <v>144</v>
      </c>
      <c r="P6433" s="3" t="s">
        <v>3199</v>
      </c>
      <c r="Q6433" s="3" t="s">
        <v>42</v>
      </c>
      <c r="R6433" s="3" t="s">
        <v>86</v>
      </c>
      <c r="S6433" s="3" t="s">
        <v>3200</v>
      </c>
      <c r="T6433" s="3">
        <v>10.368</v>
      </c>
      <c r="U6433" s="35" cm="1">
        <f t="array" ref="U6433">INDEX('Pricing Strategy'!$F$4:$F$71,MATCH(1,(Dataset!$O6433='Pricing Strategy'!$B$4:$B$71)*(Dataset!$Q6433='Pricing Strategy'!$C$4:$C$71)*(Dataset!$R6433='Pricing Strategy'!$D$4:$D$71),))</f>
        <v>0.4</v>
      </c>
      <c r="V6433" s="3">
        <f>Dataset!$T6433*(1-Dataset!$U6433)</f>
        <v>6.2207999999999997</v>
      </c>
    </row>
    <row r="6434" spans="1:22" x14ac:dyDescent="0.3">
      <c r="A6434" s="32"/>
      <c r="C6434" s="3">
        <v>6429</v>
      </c>
      <c r="D6434" s="3" t="s">
        <v>8894</v>
      </c>
      <c r="E6434" s="34">
        <v>42878</v>
      </c>
      <c r="F6434" s="34">
        <v>42882</v>
      </c>
      <c r="G6434" s="3" t="s">
        <v>46</v>
      </c>
      <c r="H6434" s="3" t="s">
        <v>6049</v>
      </c>
      <c r="I6434" s="3" t="s">
        <v>6050</v>
      </c>
      <c r="J6434" s="3" t="s">
        <v>22</v>
      </c>
      <c r="K6434" s="3" t="s">
        <v>23</v>
      </c>
      <c r="L6434" s="3" t="s">
        <v>142</v>
      </c>
      <c r="M6434" s="3" t="s">
        <v>143</v>
      </c>
      <c r="N6434" s="3">
        <v>19120</v>
      </c>
      <c r="O6434" s="3" t="s">
        <v>144</v>
      </c>
      <c r="P6434" s="3" t="s">
        <v>8897</v>
      </c>
      <c r="Q6434" s="3" t="s">
        <v>67</v>
      </c>
      <c r="R6434" s="3" t="s">
        <v>68</v>
      </c>
      <c r="S6434" s="3" t="s">
        <v>8898</v>
      </c>
      <c r="T6434" s="3">
        <v>122.38200000000001</v>
      </c>
      <c r="U6434" s="35" cm="1">
        <f t="array" ref="U6434">INDEX('Pricing Strategy'!$F$4:$F$71,MATCH(1,(Dataset!$O6434='Pricing Strategy'!$B$4:$B$71)*(Dataset!$Q6434='Pricing Strategy'!$C$4:$C$71)*(Dataset!$R6434='Pricing Strategy'!$D$4:$D$71),))</f>
        <v>0.4</v>
      </c>
      <c r="V6434" s="3">
        <f>Dataset!$T6434*(1-Dataset!$U6434)</f>
        <v>73.429199999999994</v>
      </c>
    </row>
    <row r="6435" spans="1:22" x14ac:dyDescent="0.3">
      <c r="A6435" s="32"/>
      <c r="C6435" s="3">
        <v>6430</v>
      </c>
      <c r="D6435" s="3" t="s">
        <v>8899</v>
      </c>
      <c r="E6435" s="34">
        <v>42311</v>
      </c>
      <c r="F6435" s="34">
        <v>42315</v>
      </c>
      <c r="G6435" s="3" t="s">
        <v>46</v>
      </c>
      <c r="H6435" s="3" t="s">
        <v>1125</v>
      </c>
      <c r="I6435" s="3" t="s">
        <v>1126</v>
      </c>
      <c r="J6435" s="3" t="s">
        <v>22</v>
      </c>
      <c r="K6435" s="3" t="s">
        <v>23</v>
      </c>
      <c r="L6435" s="3" t="s">
        <v>1523</v>
      </c>
      <c r="M6435" s="3" t="s">
        <v>84</v>
      </c>
      <c r="N6435" s="3">
        <v>28540</v>
      </c>
      <c r="O6435" s="3" t="s">
        <v>26</v>
      </c>
      <c r="P6435" s="3" t="s">
        <v>2812</v>
      </c>
      <c r="Q6435" s="3" t="s">
        <v>42</v>
      </c>
      <c r="R6435" s="3" t="s">
        <v>55</v>
      </c>
      <c r="S6435" s="3" t="s">
        <v>2813</v>
      </c>
      <c r="T6435" s="3">
        <v>25.984000000000002</v>
      </c>
      <c r="U6435" s="35" cm="1">
        <f t="array" ref="U6435">INDEX('Pricing Strategy'!$F$4:$F$71,MATCH(1,(Dataset!$O6435='Pricing Strategy'!$B$4:$B$71)*(Dataset!$Q6435='Pricing Strategy'!$C$4:$C$71)*(Dataset!$R6435='Pricing Strategy'!$D$4:$D$71),))</f>
        <v>0.35</v>
      </c>
      <c r="V6435" s="3">
        <f>Dataset!$T6435*(1-Dataset!$U6435)</f>
        <v>16.889600000000002</v>
      </c>
    </row>
    <row r="6436" spans="1:22" x14ac:dyDescent="0.3">
      <c r="A6436" s="32"/>
      <c r="C6436" s="3">
        <v>6431</v>
      </c>
      <c r="D6436" s="3" t="s">
        <v>8899</v>
      </c>
      <c r="E6436" s="34">
        <v>42311</v>
      </c>
      <c r="F6436" s="34">
        <v>42315</v>
      </c>
      <c r="G6436" s="3" t="s">
        <v>46</v>
      </c>
      <c r="H6436" s="3" t="s">
        <v>1125</v>
      </c>
      <c r="I6436" s="3" t="s">
        <v>1126</v>
      </c>
      <c r="J6436" s="3" t="s">
        <v>22</v>
      </c>
      <c r="K6436" s="3" t="s">
        <v>23</v>
      </c>
      <c r="L6436" s="3" t="s">
        <v>1523</v>
      </c>
      <c r="M6436" s="3" t="s">
        <v>84</v>
      </c>
      <c r="N6436" s="3">
        <v>28540</v>
      </c>
      <c r="O6436" s="3" t="s">
        <v>26</v>
      </c>
      <c r="P6436" s="3" t="s">
        <v>506</v>
      </c>
      <c r="Q6436" s="3" t="s">
        <v>28</v>
      </c>
      <c r="R6436" s="3" t="s">
        <v>52</v>
      </c>
      <c r="S6436" s="3" t="s">
        <v>507</v>
      </c>
      <c r="T6436" s="3">
        <v>945.03599999999994</v>
      </c>
      <c r="U6436" s="35" cm="1">
        <f t="array" ref="U6436">INDEX('Pricing Strategy'!$F$4:$F$71,MATCH(1,(Dataset!$O6436='Pricing Strategy'!$B$4:$B$71)*(Dataset!$Q6436='Pricing Strategy'!$C$4:$C$71)*(Dataset!$R6436='Pricing Strategy'!$D$4:$D$71),))</f>
        <v>0.3</v>
      </c>
      <c r="V6436" s="3">
        <f>Dataset!$T6436*(1-Dataset!$U6436)</f>
        <v>661.52519999999993</v>
      </c>
    </row>
    <row r="6437" spans="1:22" x14ac:dyDescent="0.3">
      <c r="A6437" s="32"/>
      <c r="C6437" s="3">
        <v>6432</v>
      </c>
      <c r="D6437" s="3" t="s">
        <v>8899</v>
      </c>
      <c r="E6437" s="34">
        <v>42311</v>
      </c>
      <c r="F6437" s="34">
        <v>42315</v>
      </c>
      <c r="G6437" s="3" t="s">
        <v>46</v>
      </c>
      <c r="H6437" s="3" t="s">
        <v>1125</v>
      </c>
      <c r="I6437" s="3" t="s">
        <v>1126</v>
      </c>
      <c r="J6437" s="3" t="s">
        <v>22</v>
      </c>
      <c r="K6437" s="3" t="s">
        <v>23</v>
      </c>
      <c r="L6437" s="3" t="s">
        <v>1523</v>
      </c>
      <c r="M6437" s="3" t="s">
        <v>84</v>
      </c>
      <c r="N6437" s="3">
        <v>28540</v>
      </c>
      <c r="O6437" s="3" t="s">
        <v>26</v>
      </c>
      <c r="P6437" s="3" t="s">
        <v>5222</v>
      </c>
      <c r="Q6437" s="3" t="s">
        <v>42</v>
      </c>
      <c r="R6437" s="3" t="s">
        <v>71</v>
      </c>
      <c r="S6437" s="3" t="s">
        <v>5223</v>
      </c>
      <c r="T6437" s="3">
        <v>14.301</v>
      </c>
      <c r="U6437" s="35" cm="1">
        <f t="array" ref="U6437">INDEX('Pricing Strategy'!$F$4:$F$71,MATCH(1,(Dataset!$O6437='Pricing Strategy'!$B$4:$B$71)*(Dataset!$Q6437='Pricing Strategy'!$C$4:$C$71)*(Dataset!$R6437='Pricing Strategy'!$D$4:$D$71),))</f>
        <v>0.25</v>
      </c>
      <c r="V6437" s="3">
        <f>Dataset!$T6437*(1-Dataset!$U6437)</f>
        <v>10.72575</v>
      </c>
    </row>
    <row r="6438" spans="1:22" x14ac:dyDescent="0.3">
      <c r="A6438" s="32"/>
      <c r="C6438" s="3">
        <v>6433</v>
      </c>
      <c r="D6438" s="3" t="s">
        <v>8899</v>
      </c>
      <c r="E6438" s="34">
        <v>42311</v>
      </c>
      <c r="F6438" s="34">
        <v>42315</v>
      </c>
      <c r="G6438" s="3" t="s">
        <v>46</v>
      </c>
      <c r="H6438" s="3" t="s">
        <v>1125</v>
      </c>
      <c r="I6438" s="3" t="s">
        <v>1126</v>
      </c>
      <c r="J6438" s="3" t="s">
        <v>22</v>
      </c>
      <c r="K6438" s="3" t="s">
        <v>23</v>
      </c>
      <c r="L6438" s="3" t="s">
        <v>1523</v>
      </c>
      <c r="M6438" s="3" t="s">
        <v>84</v>
      </c>
      <c r="N6438" s="3">
        <v>28540</v>
      </c>
      <c r="O6438" s="3" t="s">
        <v>26</v>
      </c>
      <c r="P6438" s="3" t="s">
        <v>5349</v>
      </c>
      <c r="Q6438" s="3" t="s">
        <v>28</v>
      </c>
      <c r="R6438" s="3" t="s">
        <v>61</v>
      </c>
      <c r="S6438" s="3" t="s">
        <v>5350</v>
      </c>
      <c r="T6438" s="3">
        <v>410.35199999999998</v>
      </c>
      <c r="U6438" s="35" cm="1">
        <f t="array" ref="U6438">INDEX('Pricing Strategy'!$F$4:$F$71,MATCH(1,(Dataset!$O6438='Pricing Strategy'!$B$4:$B$71)*(Dataset!$Q6438='Pricing Strategy'!$C$4:$C$71)*(Dataset!$R6438='Pricing Strategy'!$D$4:$D$71),))</f>
        <v>0.25</v>
      </c>
      <c r="V6438" s="3">
        <f>Dataset!$T6438*(1-Dataset!$U6438)</f>
        <v>307.76400000000001</v>
      </c>
    </row>
    <row r="6439" spans="1:22" x14ac:dyDescent="0.3">
      <c r="A6439" s="32"/>
      <c r="C6439" s="3">
        <v>6434</v>
      </c>
      <c r="D6439" s="3" t="s">
        <v>8900</v>
      </c>
      <c r="E6439" s="34">
        <v>42459</v>
      </c>
      <c r="F6439" s="34">
        <v>42464</v>
      </c>
      <c r="G6439" s="3" t="s">
        <v>46</v>
      </c>
      <c r="H6439" s="3" t="s">
        <v>6755</v>
      </c>
      <c r="I6439" s="3" t="s">
        <v>6756</v>
      </c>
      <c r="J6439" s="3" t="s">
        <v>37</v>
      </c>
      <c r="K6439" s="3" t="s">
        <v>23</v>
      </c>
      <c r="L6439" s="3" t="s">
        <v>299</v>
      </c>
      <c r="M6439" s="3" t="s">
        <v>207</v>
      </c>
      <c r="N6439" s="3">
        <v>60610</v>
      </c>
      <c r="O6439" s="3" t="s">
        <v>101</v>
      </c>
      <c r="P6439" s="3" t="s">
        <v>4010</v>
      </c>
      <c r="Q6439" s="3" t="s">
        <v>42</v>
      </c>
      <c r="R6439" s="3" t="s">
        <v>86</v>
      </c>
      <c r="S6439" s="3" t="s">
        <v>4011</v>
      </c>
      <c r="T6439" s="3">
        <v>23.52</v>
      </c>
      <c r="U6439" s="35" cm="1">
        <f t="array" ref="U6439">INDEX('Pricing Strategy'!$F$4:$F$71,MATCH(1,(Dataset!$O6439='Pricing Strategy'!$B$4:$B$71)*(Dataset!$Q6439='Pricing Strategy'!$C$4:$C$71)*(Dataset!$R6439='Pricing Strategy'!$D$4:$D$71),))</f>
        <v>0.3</v>
      </c>
      <c r="V6439" s="3">
        <f>Dataset!$T6439*(1-Dataset!$U6439)</f>
        <v>16.463999999999999</v>
      </c>
    </row>
    <row r="6440" spans="1:22" x14ac:dyDescent="0.3">
      <c r="A6440" s="32"/>
      <c r="C6440" s="3">
        <v>6435</v>
      </c>
      <c r="D6440" s="3" t="s">
        <v>8900</v>
      </c>
      <c r="E6440" s="34">
        <v>42459</v>
      </c>
      <c r="F6440" s="34">
        <v>42464</v>
      </c>
      <c r="G6440" s="3" t="s">
        <v>46</v>
      </c>
      <c r="H6440" s="3" t="s">
        <v>6755</v>
      </c>
      <c r="I6440" s="3" t="s">
        <v>6756</v>
      </c>
      <c r="J6440" s="3" t="s">
        <v>37</v>
      </c>
      <c r="K6440" s="3" t="s">
        <v>23</v>
      </c>
      <c r="L6440" s="3" t="s">
        <v>299</v>
      </c>
      <c r="M6440" s="3" t="s">
        <v>207</v>
      </c>
      <c r="N6440" s="3">
        <v>60610</v>
      </c>
      <c r="O6440" s="3" t="s">
        <v>101</v>
      </c>
      <c r="P6440" s="3" t="s">
        <v>5837</v>
      </c>
      <c r="Q6440" s="3" t="s">
        <v>67</v>
      </c>
      <c r="R6440" s="3" t="s">
        <v>68</v>
      </c>
      <c r="S6440" s="3" t="s">
        <v>5838</v>
      </c>
      <c r="T6440" s="3">
        <v>180.96</v>
      </c>
      <c r="U6440" s="35" cm="1">
        <f t="array" ref="U6440">INDEX('Pricing Strategy'!$F$4:$F$71,MATCH(1,(Dataset!$O6440='Pricing Strategy'!$B$4:$B$71)*(Dataset!$Q6440='Pricing Strategy'!$C$4:$C$71)*(Dataset!$R6440='Pricing Strategy'!$D$4:$D$71),))</f>
        <v>0.3</v>
      </c>
      <c r="V6440" s="3">
        <f>Dataset!$T6440*(1-Dataset!$U6440)</f>
        <v>126.672</v>
      </c>
    </row>
    <row r="6441" spans="1:22" x14ac:dyDescent="0.3">
      <c r="A6441" s="32"/>
      <c r="C6441" s="3">
        <v>6436</v>
      </c>
      <c r="D6441" s="3" t="s">
        <v>8901</v>
      </c>
      <c r="E6441" s="34">
        <v>43247</v>
      </c>
      <c r="F6441" s="34">
        <v>43249</v>
      </c>
      <c r="G6441" s="3" t="s">
        <v>184</v>
      </c>
      <c r="H6441" s="3" t="s">
        <v>4267</v>
      </c>
      <c r="I6441" s="3" t="s">
        <v>4268</v>
      </c>
      <c r="J6441" s="3" t="s">
        <v>22</v>
      </c>
      <c r="K6441" s="3" t="s">
        <v>23</v>
      </c>
      <c r="L6441" s="3" t="s">
        <v>8418</v>
      </c>
      <c r="M6441" s="3" t="s">
        <v>6264</v>
      </c>
      <c r="N6441" s="3">
        <v>83201</v>
      </c>
      <c r="O6441" s="3" t="s">
        <v>40</v>
      </c>
      <c r="P6441" s="3" t="s">
        <v>6139</v>
      </c>
      <c r="Q6441" s="3" t="s">
        <v>28</v>
      </c>
      <c r="R6441" s="3" t="s">
        <v>61</v>
      </c>
      <c r="S6441" s="3" t="s">
        <v>6140</v>
      </c>
      <c r="T6441" s="3">
        <v>35</v>
      </c>
      <c r="U6441" s="35" cm="1">
        <f t="array" ref="U6441">INDEX('Pricing Strategy'!$F$4:$F$71,MATCH(1,(Dataset!$O6441='Pricing Strategy'!$B$4:$B$71)*(Dataset!$Q6441='Pricing Strategy'!$C$4:$C$71)*(Dataset!$R6441='Pricing Strategy'!$D$4:$D$71),))</f>
        <v>0.4</v>
      </c>
      <c r="V6441" s="3">
        <f>Dataset!$T6441*(1-Dataset!$U6441)</f>
        <v>21</v>
      </c>
    </row>
    <row r="6442" spans="1:22" x14ac:dyDescent="0.3">
      <c r="A6442" s="32"/>
      <c r="C6442" s="3">
        <v>6437</v>
      </c>
      <c r="D6442" s="3" t="s">
        <v>8901</v>
      </c>
      <c r="E6442" s="34">
        <v>43247</v>
      </c>
      <c r="F6442" s="34">
        <v>43249</v>
      </c>
      <c r="G6442" s="3" t="s">
        <v>184</v>
      </c>
      <c r="H6442" s="3" t="s">
        <v>4267</v>
      </c>
      <c r="I6442" s="3" t="s">
        <v>4268</v>
      </c>
      <c r="J6442" s="3" t="s">
        <v>22</v>
      </c>
      <c r="K6442" s="3" t="s">
        <v>23</v>
      </c>
      <c r="L6442" s="3" t="s">
        <v>8418</v>
      </c>
      <c r="M6442" s="3" t="s">
        <v>6264</v>
      </c>
      <c r="N6442" s="3">
        <v>83201</v>
      </c>
      <c r="O6442" s="3" t="s">
        <v>40</v>
      </c>
      <c r="P6442" s="3" t="s">
        <v>2431</v>
      </c>
      <c r="Q6442" s="3" t="s">
        <v>42</v>
      </c>
      <c r="R6442" s="3" t="s">
        <v>55</v>
      </c>
      <c r="S6442" s="3" t="s">
        <v>2432</v>
      </c>
      <c r="T6442" s="3">
        <v>477.15</v>
      </c>
      <c r="U6442" s="35" cm="1">
        <f t="array" ref="U6442">INDEX('Pricing Strategy'!$F$4:$F$71,MATCH(1,(Dataset!$O6442='Pricing Strategy'!$B$4:$B$71)*(Dataset!$Q6442='Pricing Strategy'!$C$4:$C$71)*(Dataset!$R6442='Pricing Strategy'!$D$4:$D$71),))</f>
        <v>0.5</v>
      </c>
      <c r="V6442" s="3">
        <f>Dataset!$T6442*(1-Dataset!$U6442)</f>
        <v>238.57499999999999</v>
      </c>
    </row>
    <row r="6443" spans="1:22" x14ac:dyDescent="0.3">
      <c r="A6443" s="32"/>
      <c r="C6443" s="3">
        <v>6438</v>
      </c>
      <c r="D6443" s="3" t="s">
        <v>8901</v>
      </c>
      <c r="E6443" s="34">
        <v>43247</v>
      </c>
      <c r="F6443" s="34">
        <v>43249</v>
      </c>
      <c r="G6443" s="3" t="s">
        <v>184</v>
      </c>
      <c r="H6443" s="3" t="s">
        <v>4267</v>
      </c>
      <c r="I6443" s="3" t="s">
        <v>4268</v>
      </c>
      <c r="J6443" s="3" t="s">
        <v>22</v>
      </c>
      <c r="K6443" s="3" t="s">
        <v>23</v>
      </c>
      <c r="L6443" s="3" t="s">
        <v>8418</v>
      </c>
      <c r="M6443" s="3" t="s">
        <v>6264</v>
      </c>
      <c r="N6443" s="3">
        <v>83201</v>
      </c>
      <c r="O6443" s="3" t="s">
        <v>40</v>
      </c>
      <c r="P6443" s="3" t="s">
        <v>6052</v>
      </c>
      <c r="Q6443" s="3" t="s">
        <v>67</v>
      </c>
      <c r="R6443" s="3" t="s">
        <v>68</v>
      </c>
      <c r="S6443" s="3" t="s">
        <v>6053</v>
      </c>
      <c r="T6443" s="3">
        <v>302.37599999999998</v>
      </c>
      <c r="U6443" s="35" cm="1">
        <f t="array" ref="U6443">INDEX('Pricing Strategy'!$F$4:$F$71,MATCH(1,(Dataset!$O6443='Pricing Strategy'!$B$4:$B$71)*(Dataset!$Q6443='Pricing Strategy'!$C$4:$C$71)*(Dataset!$R6443='Pricing Strategy'!$D$4:$D$71),))</f>
        <v>0.4</v>
      </c>
      <c r="V6443" s="3">
        <f>Dataset!$T6443*(1-Dataset!$U6443)</f>
        <v>181.42559999999997</v>
      </c>
    </row>
    <row r="6444" spans="1:22" x14ac:dyDescent="0.3">
      <c r="A6444" s="32"/>
      <c r="C6444" s="3">
        <v>6439</v>
      </c>
      <c r="D6444" s="3" t="s">
        <v>8902</v>
      </c>
      <c r="E6444" s="34">
        <v>43448</v>
      </c>
      <c r="F6444" s="34">
        <v>43453</v>
      </c>
      <c r="G6444" s="3" t="s">
        <v>46</v>
      </c>
      <c r="H6444" s="3" t="s">
        <v>561</v>
      </c>
      <c r="I6444" s="3" t="s">
        <v>562</v>
      </c>
      <c r="J6444" s="3" t="s">
        <v>22</v>
      </c>
      <c r="K6444" s="3" t="s">
        <v>23</v>
      </c>
      <c r="L6444" s="3" t="s">
        <v>4352</v>
      </c>
      <c r="M6444" s="3" t="s">
        <v>100</v>
      </c>
      <c r="N6444" s="3">
        <v>75023</v>
      </c>
      <c r="O6444" s="3" t="s">
        <v>101</v>
      </c>
      <c r="P6444" s="3" t="s">
        <v>51</v>
      </c>
      <c r="Q6444" s="3" t="s">
        <v>28</v>
      </c>
      <c r="R6444" s="3" t="s">
        <v>52</v>
      </c>
      <c r="S6444" s="3" t="s">
        <v>53</v>
      </c>
      <c r="T6444" s="3">
        <v>974.98800000000006</v>
      </c>
      <c r="U6444" s="35" cm="1">
        <f t="array" ref="U6444">INDEX('Pricing Strategy'!$F$4:$F$71,MATCH(1,(Dataset!$O6444='Pricing Strategy'!$B$4:$B$71)*(Dataset!$Q6444='Pricing Strategy'!$C$4:$C$71)*(Dataset!$R6444='Pricing Strategy'!$D$4:$D$71),))</f>
        <v>0.35</v>
      </c>
      <c r="V6444" s="3">
        <f>Dataset!$T6444*(1-Dataset!$U6444)</f>
        <v>633.74220000000003</v>
      </c>
    </row>
    <row r="6445" spans="1:22" x14ac:dyDescent="0.3">
      <c r="A6445" s="32"/>
      <c r="C6445" s="3">
        <v>6440</v>
      </c>
      <c r="D6445" s="3" t="s">
        <v>8903</v>
      </c>
      <c r="E6445" s="34">
        <v>42281</v>
      </c>
      <c r="F6445" s="34">
        <v>42283</v>
      </c>
      <c r="G6445" s="3" t="s">
        <v>184</v>
      </c>
      <c r="H6445" s="3" t="s">
        <v>3531</v>
      </c>
      <c r="I6445" s="3" t="s">
        <v>3532</v>
      </c>
      <c r="J6445" s="3" t="s">
        <v>22</v>
      </c>
      <c r="K6445" s="3" t="s">
        <v>23</v>
      </c>
      <c r="L6445" s="3" t="s">
        <v>262</v>
      </c>
      <c r="M6445" s="3" t="s">
        <v>263</v>
      </c>
      <c r="N6445" s="3">
        <v>10024</v>
      </c>
      <c r="O6445" s="3" t="s">
        <v>144</v>
      </c>
      <c r="P6445" s="3" t="s">
        <v>6960</v>
      </c>
      <c r="Q6445" s="3" t="s">
        <v>28</v>
      </c>
      <c r="R6445" s="3" t="s">
        <v>32</v>
      </c>
      <c r="S6445" s="3" t="s">
        <v>6961</v>
      </c>
      <c r="T6445" s="3">
        <v>589.41</v>
      </c>
      <c r="U6445" s="35" cm="1">
        <f t="array" ref="U6445">INDEX('Pricing Strategy'!$F$4:$F$71,MATCH(1,(Dataset!$O6445='Pricing Strategy'!$B$4:$B$71)*(Dataset!$Q6445='Pricing Strategy'!$C$4:$C$71)*(Dataset!$R6445='Pricing Strategy'!$D$4:$D$71),))</f>
        <v>0.45</v>
      </c>
      <c r="V6445" s="3">
        <f>Dataset!$T6445*(1-Dataset!$U6445)</f>
        <v>324.1755</v>
      </c>
    </row>
    <row r="6446" spans="1:22" x14ac:dyDescent="0.3">
      <c r="A6446" s="32"/>
      <c r="C6446" s="3">
        <v>6441</v>
      </c>
      <c r="D6446" s="3" t="s">
        <v>8904</v>
      </c>
      <c r="E6446" s="34">
        <v>43021</v>
      </c>
      <c r="F6446" s="34">
        <v>43028</v>
      </c>
      <c r="G6446" s="3" t="s">
        <v>46</v>
      </c>
      <c r="H6446" s="3" t="s">
        <v>2549</v>
      </c>
      <c r="I6446" s="3" t="s">
        <v>2550</v>
      </c>
      <c r="J6446" s="3" t="s">
        <v>37</v>
      </c>
      <c r="K6446" s="3" t="s">
        <v>23</v>
      </c>
      <c r="L6446" s="3" t="s">
        <v>262</v>
      </c>
      <c r="M6446" s="3" t="s">
        <v>263</v>
      </c>
      <c r="N6446" s="3">
        <v>10024</v>
      </c>
      <c r="O6446" s="3" t="s">
        <v>144</v>
      </c>
      <c r="P6446" s="3" t="s">
        <v>3590</v>
      </c>
      <c r="Q6446" s="3" t="s">
        <v>42</v>
      </c>
      <c r="R6446" s="3" t="s">
        <v>64</v>
      </c>
      <c r="S6446" s="3" t="s">
        <v>3591</v>
      </c>
      <c r="T6446" s="3">
        <v>34.700000000000003</v>
      </c>
      <c r="U6446" s="35" cm="1">
        <f t="array" ref="U6446">INDEX('Pricing Strategy'!$F$4:$F$71,MATCH(1,(Dataset!$O6446='Pricing Strategy'!$B$4:$B$71)*(Dataset!$Q6446='Pricing Strategy'!$C$4:$C$71)*(Dataset!$R6446='Pricing Strategy'!$D$4:$D$71),))</f>
        <v>0.45</v>
      </c>
      <c r="V6446" s="3">
        <f>Dataset!$T6446*(1-Dataset!$U6446)</f>
        <v>19.085000000000004</v>
      </c>
    </row>
    <row r="6447" spans="1:22" x14ac:dyDescent="0.3">
      <c r="A6447" s="32"/>
      <c r="C6447" s="3">
        <v>6442</v>
      </c>
      <c r="D6447" s="3" t="s">
        <v>8904</v>
      </c>
      <c r="E6447" s="34">
        <v>43021</v>
      </c>
      <c r="F6447" s="34">
        <v>43028</v>
      </c>
      <c r="G6447" s="3" t="s">
        <v>46</v>
      </c>
      <c r="H6447" s="3" t="s">
        <v>2549</v>
      </c>
      <c r="I6447" s="3" t="s">
        <v>2550</v>
      </c>
      <c r="J6447" s="3" t="s">
        <v>37</v>
      </c>
      <c r="K6447" s="3" t="s">
        <v>23</v>
      </c>
      <c r="L6447" s="3" t="s">
        <v>262</v>
      </c>
      <c r="M6447" s="3" t="s">
        <v>263</v>
      </c>
      <c r="N6447" s="3">
        <v>10024</v>
      </c>
      <c r="O6447" s="3" t="s">
        <v>144</v>
      </c>
      <c r="P6447" s="3" t="s">
        <v>5273</v>
      </c>
      <c r="Q6447" s="3" t="s">
        <v>42</v>
      </c>
      <c r="R6447" s="3" t="s">
        <v>55</v>
      </c>
      <c r="S6447" s="3" t="s">
        <v>5274</v>
      </c>
      <c r="T6447" s="3">
        <v>99.87</v>
      </c>
      <c r="U6447" s="35" cm="1">
        <f t="array" ref="U6447">INDEX('Pricing Strategy'!$F$4:$F$71,MATCH(1,(Dataset!$O6447='Pricing Strategy'!$B$4:$B$71)*(Dataset!$Q6447='Pricing Strategy'!$C$4:$C$71)*(Dataset!$R6447='Pricing Strategy'!$D$4:$D$71),))</f>
        <v>0.5</v>
      </c>
      <c r="V6447" s="3">
        <f>Dataset!$T6447*(1-Dataset!$U6447)</f>
        <v>49.935000000000002</v>
      </c>
    </row>
    <row r="6448" spans="1:22" x14ac:dyDescent="0.3">
      <c r="A6448" s="32"/>
      <c r="C6448" s="3">
        <v>6443</v>
      </c>
      <c r="D6448" s="3" t="s">
        <v>8904</v>
      </c>
      <c r="E6448" s="34">
        <v>43021</v>
      </c>
      <c r="F6448" s="34">
        <v>43028</v>
      </c>
      <c r="G6448" s="3" t="s">
        <v>46</v>
      </c>
      <c r="H6448" s="3" t="s">
        <v>2549</v>
      </c>
      <c r="I6448" s="3" t="s">
        <v>2550</v>
      </c>
      <c r="J6448" s="3" t="s">
        <v>37</v>
      </c>
      <c r="K6448" s="3" t="s">
        <v>23</v>
      </c>
      <c r="L6448" s="3" t="s">
        <v>262</v>
      </c>
      <c r="M6448" s="3" t="s">
        <v>263</v>
      </c>
      <c r="N6448" s="3">
        <v>10024</v>
      </c>
      <c r="O6448" s="3" t="s">
        <v>144</v>
      </c>
      <c r="P6448" s="3" t="s">
        <v>4977</v>
      </c>
      <c r="Q6448" s="3" t="s">
        <v>42</v>
      </c>
      <c r="R6448" s="3" t="s">
        <v>86</v>
      </c>
      <c r="S6448" s="3" t="s">
        <v>4978</v>
      </c>
      <c r="T6448" s="3">
        <v>37.94</v>
      </c>
      <c r="U6448" s="35" cm="1">
        <f t="array" ref="U6448">INDEX('Pricing Strategy'!$F$4:$F$71,MATCH(1,(Dataset!$O6448='Pricing Strategy'!$B$4:$B$71)*(Dataset!$Q6448='Pricing Strategy'!$C$4:$C$71)*(Dataset!$R6448='Pricing Strategy'!$D$4:$D$71),))</f>
        <v>0.4</v>
      </c>
      <c r="V6448" s="3">
        <f>Dataset!$T6448*(1-Dataset!$U6448)</f>
        <v>22.763999999999999</v>
      </c>
    </row>
    <row r="6449" spans="1:22" x14ac:dyDescent="0.3">
      <c r="A6449" s="32"/>
      <c r="C6449" s="3">
        <v>6444</v>
      </c>
      <c r="D6449" s="3" t="s">
        <v>8904</v>
      </c>
      <c r="E6449" s="34">
        <v>43021</v>
      </c>
      <c r="F6449" s="34">
        <v>43028</v>
      </c>
      <c r="G6449" s="3" t="s">
        <v>46</v>
      </c>
      <c r="H6449" s="3" t="s">
        <v>2549</v>
      </c>
      <c r="I6449" s="3" t="s">
        <v>2550</v>
      </c>
      <c r="J6449" s="3" t="s">
        <v>37</v>
      </c>
      <c r="K6449" s="3" t="s">
        <v>23</v>
      </c>
      <c r="L6449" s="3" t="s">
        <v>262</v>
      </c>
      <c r="M6449" s="3" t="s">
        <v>263</v>
      </c>
      <c r="N6449" s="3">
        <v>10024</v>
      </c>
      <c r="O6449" s="3" t="s">
        <v>144</v>
      </c>
      <c r="P6449" s="3" t="s">
        <v>6428</v>
      </c>
      <c r="Q6449" s="3" t="s">
        <v>42</v>
      </c>
      <c r="R6449" s="3" t="s">
        <v>43</v>
      </c>
      <c r="S6449" s="3" t="s">
        <v>6429</v>
      </c>
      <c r="T6449" s="3">
        <v>24.9</v>
      </c>
      <c r="U6449" s="35" cm="1">
        <f t="array" ref="U6449">INDEX('Pricing Strategy'!$F$4:$F$71,MATCH(1,(Dataset!$O6449='Pricing Strategy'!$B$4:$B$71)*(Dataset!$Q6449='Pricing Strategy'!$C$4:$C$71)*(Dataset!$R6449='Pricing Strategy'!$D$4:$D$71),))</f>
        <v>0.4</v>
      </c>
      <c r="V6449" s="3">
        <f>Dataset!$T6449*(1-Dataset!$U6449)</f>
        <v>14.939999999999998</v>
      </c>
    </row>
    <row r="6450" spans="1:22" x14ac:dyDescent="0.3">
      <c r="A6450" s="32"/>
      <c r="C6450" s="3">
        <v>6445</v>
      </c>
      <c r="D6450" s="3" t="s">
        <v>8904</v>
      </c>
      <c r="E6450" s="34">
        <v>43021</v>
      </c>
      <c r="F6450" s="34">
        <v>43028</v>
      </c>
      <c r="G6450" s="3" t="s">
        <v>46</v>
      </c>
      <c r="H6450" s="3" t="s">
        <v>2549</v>
      </c>
      <c r="I6450" s="3" t="s">
        <v>2550</v>
      </c>
      <c r="J6450" s="3" t="s">
        <v>37</v>
      </c>
      <c r="K6450" s="3" t="s">
        <v>23</v>
      </c>
      <c r="L6450" s="3" t="s">
        <v>262</v>
      </c>
      <c r="M6450" s="3" t="s">
        <v>263</v>
      </c>
      <c r="N6450" s="3">
        <v>10024</v>
      </c>
      <c r="O6450" s="3" t="s">
        <v>144</v>
      </c>
      <c r="P6450" s="3" t="s">
        <v>3513</v>
      </c>
      <c r="Q6450" s="3" t="s">
        <v>28</v>
      </c>
      <c r="R6450" s="3" t="s">
        <v>61</v>
      </c>
      <c r="S6450" s="3" t="s">
        <v>3514</v>
      </c>
      <c r="T6450" s="3">
        <v>82.26</v>
      </c>
      <c r="U6450" s="35" cm="1">
        <f t="array" ref="U6450">INDEX('Pricing Strategy'!$F$4:$F$71,MATCH(1,(Dataset!$O6450='Pricing Strategy'!$B$4:$B$71)*(Dataset!$Q6450='Pricing Strategy'!$C$4:$C$71)*(Dataset!$R6450='Pricing Strategy'!$D$4:$D$71),))</f>
        <v>0.4</v>
      </c>
      <c r="V6450" s="3">
        <f>Dataset!$T6450*(1-Dataset!$U6450)</f>
        <v>49.356000000000002</v>
      </c>
    </row>
    <row r="6451" spans="1:22" x14ac:dyDescent="0.3">
      <c r="A6451" s="32"/>
      <c r="C6451" s="3">
        <v>6446</v>
      </c>
      <c r="D6451" s="3" t="s">
        <v>8905</v>
      </c>
      <c r="E6451" s="34">
        <v>42434</v>
      </c>
      <c r="F6451" s="34">
        <v>42439</v>
      </c>
      <c r="G6451" s="3" t="s">
        <v>46</v>
      </c>
      <c r="H6451" s="3" t="s">
        <v>3077</v>
      </c>
      <c r="I6451" s="3" t="s">
        <v>3078</v>
      </c>
      <c r="J6451" s="3" t="s">
        <v>22</v>
      </c>
      <c r="K6451" s="3" t="s">
        <v>23</v>
      </c>
      <c r="L6451" s="3" t="s">
        <v>299</v>
      </c>
      <c r="M6451" s="3" t="s">
        <v>207</v>
      </c>
      <c r="N6451" s="3">
        <v>60623</v>
      </c>
      <c r="O6451" s="3" t="s">
        <v>101</v>
      </c>
      <c r="P6451" s="3" t="s">
        <v>4319</v>
      </c>
      <c r="Q6451" s="3" t="s">
        <v>42</v>
      </c>
      <c r="R6451" s="3" t="s">
        <v>265</v>
      </c>
      <c r="S6451" s="3" t="s">
        <v>4320</v>
      </c>
      <c r="T6451" s="3">
        <v>7.1040000000000001</v>
      </c>
      <c r="U6451" s="35" cm="1">
        <f t="array" ref="U6451">INDEX('Pricing Strategy'!$F$4:$F$71,MATCH(1,(Dataset!$O6451='Pricing Strategy'!$B$4:$B$71)*(Dataset!$Q6451='Pricing Strategy'!$C$4:$C$71)*(Dataset!$R6451='Pricing Strategy'!$D$4:$D$71),))</f>
        <v>0.3</v>
      </c>
      <c r="V6451" s="3">
        <f>Dataset!$T6451*(1-Dataset!$U6451)</f>
        <v>4.9727999999999994</v>
      </c>
    </row>
    <row r="6452" spans="1:22" x14ac:dyDescent="0.3">
      <c r="A6452" s="32"/>
      <c r="C6452" s="3">
        <v>6447</v>
      </c>
      <c r="D6452" s="3" t="s">
        <v>8906</v>
      </c>
      <c r="E6452" s="34">
        <v>43163</v>
      </c>
      <c r="F6452" s="34">
        <v>43165</v>
      </c>
      <c r="G6452" s="3" t="s">
        <v>19</v>
      </c>
      <c r="H6452" s="3" t="s">
        <v>4182</v>
      </c>
      <c r="I6452" s="3" t="s">
        <v>4183</v>
      </c>
      <c r="J6452" s="3" t="s">
        <v>98</v>
      </c>
      <c r="K6452" s="3" t="s">
        <v>23</v>
      </c>
      <c r="L6452" s="3" t="s">
        <v>180</v>
      </c>
      <c r="M6452" s="3" t="s">
        <v>100</v>
      </c>
      <c r="N6452" s="3">
        <v>77095</v>
      </c>
      <c r="O6452" s="3" t="s">
        <v>101</v>
      </c>
      <c r="P6452" s="3" t="s">
        <v>166</v>
      </c>
      <c r="Q6452" s="3" t="s">
        <v>28</v>
      </c>
      <c r="R6452" s="3" t="s">
        <v>61</v>
      </c>
      <c r="S6452" s="3" t="s">
        <v>167</v>
      </c>
      <c r="T6452" s="3">
        <v>103.5</v>
      </c>
      <c r="U6452" s="35" cm="1">
        <f t="array" ref="U6452">INDEX('Pricing Strategy'!$F$4:$F$71,MATCH(1,(Dataset!$O6452='Pricing Strategy'!$B$4:$B$71)*(Dataset!$Q6452='Pricing Strategy'!$C$4:$C$71)*(Dataset!$R6452='Pricing Strategy'!$D$4:$D$71),))</f>
        <v>0.3</v>
      </c>
      <c r="V6452" s="3">
        <f>Dataset!$T6452*(1-Dataset!$U6452)</f>
        <v>72.449999999999989</v>
      </c>
    </row>
    <row r="6453" spans="1:22" x14ac:dyDescent="0.3">
      <c r="A6453" s="32"/>
      <c r="C6453" s="3">
        <v>6448</v>
      </c>
      <c r="D6453" s="3" t="s">
        <v>8906</v>
      </c>
      <c r="E6453" s="34">
        <v>43163</v>
      </c>
      <c r="F6453" s="34">
        <v>43165</v>
      </c>
      <c r="G6453" s="3" t="s">
        <v>19</v>
      </c>
      <c r="H6453" s="3" t="s">
        <v>4182</v>
      </c>
      <c r="I6453" s="3" t="s">
        <v>4183</v>
      </c>
      <c r="J6453" s="3" t="s">
        <v>98</v>
      </c>
      <c r="K6453" s="3" t="s">
        <v>23</v>
      </c>
      <c r="L6453" s="3" t="s">
        <v>180</v>
      </c>
      <c r="M6453" s="3" t="s">
        <v>100</v>
      </c>
      <c r="N6453" s="3">
        <v>77095</v>
      </c>
      <c r="O6453" s="3" t="s">
        <v>101</v>
      </c>
      <c r="P6453" s="3" t="s">
        <v>4392</v>
      </c>
      <c r="Q6453" s="3" t="s">
        <v>42</v>
      </c>
      <c r="R6453" s="3" t="s">
        <v>43</v>
      </c>
      <c r="S6453" s="3" t="s">
        <v>4393</v>
      </c>
      <c r="T6453" s="3">
        <v>2.464</v>
      </c>
      <c r="U6453" s="35" cm="1">
        <f t="array" ref="U6453">INDEX('Pricing Strategy'!$F$4:$F$71,MATCH(1,(Dataset!$O6453='Pricing Strategy'!$B$4:$B$71)*(Dataset!$Q6453='Pricing Strategy'!$C$4:$C$71)*(Dataset!$R6453='Pricing Strategy'!$D$4:$D$71),))</f>
        <v>0.3</v>
      </c>
      <c r="V6453" s="3">
        <f>Dataset!$T6453*(1-Dataset!$U6453)</f>
        <v>1.7247999999999999</v>
      </c>
    </row>
    <row r="6454" spans="1:22" x14ac:dyDescent="0.3">
      <c r="A6454" s="32"/>
      <c r="C6454" s="3">
        <v>6449</v>
      </c>
      <c r="D6454" s="3" t="s">
        <v>8906</v>
      </c>
      <c r="E6454" s="34">
        <v>43163</v>
      </c>
      <c r="F6454" s="34">
        <v>43165</v>
      </c>
      <c r="G6454" s="3" t="s">
        <v>19</v>
      </c>
      <c r="H6454" s="3" t="s">
        <v>4182</v>
      </c>
      <c r="I6454" s="3" t="s">
        <v>4183</v>
      </c>
      <c r="J6454" s="3" t="s">
        <v>98</v>
      </c>
      <c r="K6454" s="3" t="s">
        <v>23</v>
      </c>
      <c r="L6454" s="3" t="s">
        <v>180</v>
      </c>
      <c r="M6454" s="3" t="s">
        <v>100</v>
      </c>
      <c r="N6454" s="3">
        <v>77095</v>
      </c>
      <c r="O6454" s="3" t="s">
        <v>101</v>
      </c>
      <c r="P6454" s="3" t="s">
        <v>1484</v>
      </c>
      <c r="Q6454" s="3" t="s">
        <v>42</v>
      </c>
      <c r="R6454" s="3" t="s">
        <v>55</v>
      </c>
      <c r="S6454" s="3" t="s">
        <v>1485</v>
      </c>
      <c r="T6454" s="3">
        <v>8.7200000000000006</v>
      </c>
      <c r="U6454" s="35" cm="1">
        <f t="array" ref="U6454">INDEX('Pricing Strategy'!$F$4:$F$71,MATCH(1,(Dataset!$O6454='Pricing Strategy'!$B$4:$B$71)*(Dataset!$Q6454='Pricing Strategy'!$C$4:$C$71)*(Dataset!$R6454='Pricing Strategy'!$D$4:$D$71),))</f>
        <v>0.4</v>
      </c>
      <c r="V6454" s="3">
        <f>Dataset!$T6454*(1-Dataset!$U6454)</f>
        <v>5.2320000000000002</v>
      </c>
    </row>
    <row r="6455" spans="1:22" x14ac:dyDescent="0.3">
      <c r="A6455" s="32"/>
      <c r="C6455" s="3">
        <v>6450</v>
      </c>
      <c r="D6455" s="3" t="s">
        <v>8907</v>
      </c>
      <c r="E6455" s="34">
        <v>42638</v>
      </c>
      <c r="F6455" s="34">
        <v>42642</v>
      </c>
      <c r="G6455" s="3" t="s">
        <v>46</v>
      </c>
      <c r="H6455" s="3" t="s">
        <v>4760</v>
      </c>
      <c r="I6455" s="3" t="s">
        <v>4761</v>
      </c>
      <c r="J6455" s="3" t="s">
        <v>22</v>
      </c>
      <c r="K6455" s="3" t="s">
        <v>23</v>
      </c>
      <c r="L6455" s="3" t="s">
        <v>4614</v>
      </c>
      <c r="M6455" s="3" t="s">
        <v>745</v>
      </c>
      <c r="N6455" s="3">
        <v>6450</v>
      </c>
      <c r="O6455" s="3" t="s">
        <v>144</v>
      </c>
      <c r="P6455" s="3" t="s">
        <v>3815</v>
      </c>
      <c r="Q6455" s="3" t="s">
        <v>42</v>
      </c>
      <c r="R6455" s="3" t="s">
        <v>71</v>
      </c>
      <c r="S6455" s="3" t="s">
        <v>3816</v>
      </c>
      <c r="T6455" s="3">
        <v>10.76</v>
      </c>
      <c r="U6455" s="35" cm="1">
        <f t="array" ref="U6455">INDEX('Pricing Strategy'!$F$4:$F$71,MATCH(1,(Dataset!$O6455='Pricing Strategy'!$B$4:$B$71)*(Dataset!$Q6455='Pricing Strategy'!$C$4:$C$71)*(Dataset!$R6455='Pricing Strategy'!$D$4:$D$71),))</f>
        <v>0.4</v>
      </c>
      <c r="V6455" s="3">
        <f>Dataset!$T6455*(1-Dataset!$U6455)</f>
        <v>6.4559999999999995</v>
      </c>
    </row>
    <row r="6456" spans="1:22" x14ac:dyDescent="0.3">
      <c r="A6456" s="32"/>
      <c r="C6456" s="3">
        <v>6451</v>
      </c>
      <c r="D6456" s="3" t="s">
        <v>8907</v>
      </c>
      <c r="E6456" s="34">
        <v>42638</v>
      </c>
      <c r="F6456" s="34">
        <v>42642</v>
      </c>
      <c r="G6456" s="3" t="s">
        <v>46</v>
      </c>
      <c r="H6456" s="3" t="s">
        <v>4760</v>
      </c>
      <c r="I6456" s="3" t="s">
        <v>4761</v>
      </c>
      <c r="J6456" s="3" t="s">
        <v>22</v>
      </c>
      <c r="K6456" s="3" t="s">
        <v>23</v>
      </c>
      <c r="L6456" s="3" t="s">
        <v>4614</v>
      </c>
      <c r="M6456" s="3" t="s">
        <v>745</v>
      </c>
      <c r="N6456" s="3">
        <v>6450</v>
      </c>
      <c r="O6456" s="3" t="s">
        <v>144</v>
      </c>
      <c r="P6456" s="3" t="s">
        <v>1548</v>
      </c>
      <c r="Q6456" s="3" t="s">
        <v>42</v>
      </c>
      <c r="R6456" s="3" t="s">
        <v>86</v>
      </c>
      <c r="S6456" s="3" t="s">
        <v>1549</v>
      </c>
      <c r="T6456" s="3">
        <v>45.68</v>
      </c>
      <c r="U6456" s="35" cm="1">
        <f t="array" ref="U6456">INDEX('Pricing Strategy'!$F$4:$F$71,MATCH(1,(Dataset!$O6456='Pricing Strategy'!$B$4:$B$71)*(Dataset!$Q6456='Pricing Strategy'!$C$4:$C$71)*(Dataset!$R6456='Pricing Strategy'!$D$4:$D$71),))</f>
        <v>0.4</v>
      </c>
      <c r="V6456" s="3">
        <f>Dataset!$T6456*(1-Dataset!$U6456)</f>
        <v>27.407999999999998</v>
      </c>
    </row>
    <row r="6457" spans="1:22" x14ac:dyDescent="0.3">
      <c r="A6457" s="32"/>
      <c r="C6457" s="3">
        <v>6452</v>
      </c>
      <c r="D6457" s="3" t="s">
        <v>8907</v>
      </c>
      <c r="E6457" s="34">
        <v>42638</v>
      </c>
      <c r="F6457" s="34">
        <v>42642</v>
      </c>
      <c r="G6457" s="3" t="s">
        <v>46</v>
      </c>
      <c r="H6457" s="3" t="s">
        <v>4760</v>
      </c>
      <c r="I6457" s="3" t="s">
        <v>4761</v>
      </c>
      <c r="J6457" s="3" t="s">
        <v>22</v>
      </c>
      <c r="K6457" s="3" t="s">
        <v>23</v>
      </c>
      <c r="L6457" s="3" t="s">
        <v>4614</v>
      </c>
      <c r="M6457" s="3" t="s">
        <v>745</v>
      </c>
      <c r="N6457" s="3">
        <v>6450</v>
      </c>
      <c r="O6457" s="3" t="s">
        <v>144</v>
      </c>
      <c r="P6457" s="3" t="s">
        <v>398</v>
      </c>
      <c r="Q6457" s="3" t="s">
        <v>42</v>
      </c>
      <c r="R6457" s="3" t="s">
        <v>64</v>
      </c>
      <c r="S6457" s="3" t="s">
        <v>399</v>
      </c>
      <c r="T6457" s="3">
        <v>6.7</v>
      </c>
      <c r="U6457" s="35" cm="1">
        <f t="array" ref="U6457">INDEX('Pricing Strategy'!$F$4:$F$71,MATCH(1,(Dataset!$O6457='Pricing Strategy'!$B$4:$B$71)*(Dataset!$Q6457='Pricing Strategy'!$C$4:$C$71)*(Dataset!$R6457='Pricing Strategy'!$D$4:$D$71),))</f>
        <v>0.45</v>
      </c>
      <c r="V6457" s="3">
        <f>Dataset!$T6457*(1-Dataset!$U6457)</f>
        <v>3.6850000000000005</v>
      </c>
    </row>
    <row r="6458" spans="1:22" x14ac:dyDescent="0.3">
      <c r="A6458" s="32"/>
      <c r="C6458" s="3">
        <v>6453</v>
      </c>
      <c r="D6458" s="3" t="s">
        <v>8908</v>
      </c>
      <c r="E6458" s="34">
        <v>42723</v>
      </c>
      <c r="F6458" s="34">
        <v>42727</v>
      </c>
      <c r="G6458" s="3" t="s">
        <v>19</v>
      </c>
      <c r="H6458" s="3" t="s">
        <v>6548</v>
      </c>
      <c r="I6458" s="3" t="s">
        <v>6549</v>
      </c>
      <c r="J6458" s="3" t="s">
        <v>22</v>
      </c>
      <c r="K6458" s="3" t="s">
        <v>23</v>
      </c>
      <c r="L6458" s="3" t="s">
        <v>8909</v>
      </c>
      <c r="M6458" s="3" t="s">
        <v>207</v>
      </c>
      <c r="N6458" s="3">
        <v>60025</v>
      </c>
      <c r="O6458" s="3" t="s">
        <v>101</v>
      </c>
      <c r="P6458" s="3" t="s">
        <v>3859</v>
      </c>
      <c r="Q6458" s="3" t="s">
        <v>67</v>
      </c>
      <c r="R6458" s="3" t="s">
        <v>68</v>
      </c>
      <c r="S6458" s="3" t="s">
        <v>3860</v>
      </c>
      <c r="T6458" s="3">
        <v>158.376</v>
      </c>
      <c r="U6458" s="35" cm="1">
        <f t="array" ref="U6458">INDEX('Pricing Strategy'!$F$4:$F$71,MATCH(1,(Dataset!$O6458='Pricing Strategy'!$B$4:$B$71)*(Dataset!$Q6458='Pricing Strategy'!$C$4:$C$71)*(Dataset!$R6458='Pricing Strategy'!$D$4:$D$71),))</f>
        <v>0.3</v>
      </c>
      <c r="V6458" s="3">
        <f>Dataset!$T6458*(1-Dataset!$U6458)</f>
        <v>110.86319999999999</v>
      </c>
    </row>
    <row r="6459" spans="1:22" x14ac:dyDescent="0.3">
      <c r="A6459" s="32"/>
      <c r="C6459" s="3">
        <v>6454</v>
      </c>
      <c r="D6459" s="3" t="s">
        <v>8910</v>
      </c>
      <c r="E6459" s="34">
        <v>42651</v>
      </c>
      <c r="F6459" s="34">
        <v>42656</v>
      </c>
      <c r="G6459" s="3" t="s">
        <v>46</v>
      </c>
      <c r="H6459" s="3" t="s">
        <v>4564</v>
      </c>
      <c r="I6459" s="3" t="s">
        <v>4565</v>
      </c>
      <c r="J6459" s="3" t="s">
        <v>22</v>
      </c>
      <c r="K6459" s="3" t="s">
        <v>23</v>
      </c>
      <c r="L6459" s="3" t="s">
        <v>180</v>
      </c>
      <c r="M6459" s="3" t="s">
        <v>100</v>
      </c>
      <c r="N6459" s="3">
        <v>77036</v>
      </c>
      <c r="O6459" s="3" t="s">
        <v>101</v>
      </c>
      <c r="P6459" s="3" t="s">
        <v>6652</v>
      </c>
      <c r="Q6459" s="3" t="s">
        <v>42</v>
      </c>
      <c r="R6459" s="3" t="s">
        <v>64</v>
      </c>
      <c r="S6459" s="3" t="s">
        <v>6653</v>
      </c>
      <c r="T6459" s="3">
        <v>3.44</v>
      </c>
      <c r="U6459" s="35" cm="1">
        <f t="array" ref="U6459">INDEX('Pricing Strategy'!$F$4:$F$71,MATCH(1,(Dataset!$O6459='Pricing Strategy'!$B$4:$B$71)*(Dataset!$Q6459='Pricing Strategy'!$C$4:$C$71)*(Dataset!$R6459='Pricing Strategy'!$D$4:$D$71),))</f>
        <v>0.35</v>
      </c>
      <c r="V6459" s="3">
        <f>Dataset!$T6459*(1-Dataset!$U6459)</f>
        <v>2.2360000000000002</v>
      </c>
    </row>
    <row r="6460" spans="1:22" x14ac:dyDescent="0.3">
      <c r="A6460" s="32"/>
      <c r="C6460" s="3">
        <v>6455</v>
      </c>
      <c r="D6460" s="3" t="s">
        <v>8911</v>
      </c>
      <c r="E6460" s="34">
        <v>43312</v>
      </c>
      <c r="F6460" s="34">
        <v>43315</v>
      </c>
      <c r="G6460" s="3" t="s">
        <v>184</v>
      </c>
      <c r="H6460" s="3" t="s">
        <v>6323</v>
      </c>
      <c r="I6460" s="3" t="s">
        <v>6324</v>
      </c>
      <c r="J6460" s="3" t="s">
        <v>22</v>
      </c>
      <c r="K6460" s="3" t="s">
        <v>23</v>
      </c>
      <c r="L6460" s="3" t="s">
        <v>123</v>
      </c>
      <c r="M6460" s="3" t="s">
        <v>39</v>
      </c>
      <c r="N6460" s="3">
        <v>94110</v>
      </c>
      <c r="O6460" s="3" t="s">
        <v>40</v>
      </c>
      <c r="P6460" s="3" t="s">
        <v>393</v>
      </c>
      <c r="Q6460" s="3" t="s">
        <v>42</v>
      </c>
      <c r="R6460" s="3" t="s">
        <v>55</v>
      </c>
      <c r="S6460" s="3" t="s">
        <v>394</v>
      </c>
      <c r="T6460" s="3">
        <v>56.56</v>
      </c>
      <c r="U6460" s="35" cm="1">
        <f t="array" ref="U6460">INDEX('Pricing Strategy'!$F$4:$F$71,MATCH(1,(Dataset!$O6460='Pricing Strategy'!$B$4:$B$71)*(Dataset!$Q6460='Pricing Strategy'!$C$4:$C$71)*(Dataset!$R6460='Pricing Strategy'!$D$4:$D$71),))</f>
        <v>0.5</v>
      </c>
      <c r="V6460" s="3">
        <f>Dataset!$T6460*(1-Dataset!$U6460)</f>
        <v>28.28</v>
      </c>
    </row>
    <row r="6461" spans="1:22" x14ac:dyDescent="0.3">
      <c r="A6461" s="32"/>
      <c r="C6461" s="3">
        <v>6456</v>
      </c>
      <c r="D6461" s="3" t="s">
        <v>8911</v>
      </c>
      <c r="E6461" s="34">
        <v>43312</v>
      </c>
      <c r="F6461" s="34">
        <v>43315</v>
      </c>
      <c r="G6461" s="3" t="s">
        <v>184</v>
      </c>
      <c r="H6461" s="3" t="s">
        <v>6323</v>
      </c>
      <c r="I6461" s="3" t="s">
        <v>6324</v>
      </c>
      <c r="J6461" s="3" t="s">
        <v>22</v>
      </c>
      <c r="K6461" s="3" t="s">
        <v>23</v>
      </c>
      <c r="L6461" s="3" t="s">
        <v>123</v>
      </c>
      <c r="M6461" s="3" t="s">
        <v>39</v>
      </c>
      <c r="N6461" s="3">
        <v>94110</v>
      </c>
      <c r="O6461" s="3" t="s">
        <v>40</v>
      </c>
      <c r="P6461" s="3" t="s">
        <v>4936</v>
      </c>
      <c r="Q6461" s="3" t="s">
        <v>28</v>
      </c>
      <c r="R6461" s="3" t="s">
        <v>61</v>
      </c>
      <c r="S6461" s="3" t="s">
        <v>4937</v>
      </c>
      <c r="T6461" s="3">
        <v>36.96</v>
      </c>
      <c r="U6461" s="35" cm="1">
        <f t="array" ref="U6461">INDEX('Pricing Strategy'!$F$4:$F$71,MATCH(1,(Dataset!$O6461='Pricing Strategy'!$B$4:$B$71)*(Dataset!$Q6461='Pricing Strategy'!$C$4:$C$71)*(Dataset!$R6461='Pricing Strategy'!$D$4:$D$71),))</f>
        <v>0.4</v>
      </c>
      <c r="V6461" s="3">
        <f>Dataset!$T6461*(1-Dataset!$U6461)</f>
        <v>22.175999999999998</v>
      </c>
    </row>
    <row r="6462" spans="1:22" x14ac:dyDescent="0.3">
      <c r="A6462" s="32"/>
      <c r="C6462" s="3">
        <v>6457</v>
      </c>
      <c r="D6462" s="3" t="s">
        <v>8912</v>
      </c>
      <c r="E6462" s="34">
        <v>42221</v>
      </c>
      <c r="F6462" s="34">
        <v>42227</v>
      </c>
      <c r="G6462" s="3" t="s">
        <v>46</v>
      </c>
      <c r="H6462" s="3" t="s">
        <v>625</v>
      </c>
      <c r="I6462" s="3" t="s">
        <v>626</v>
      </c>
      <c r="J6462" s="3" t="s">
        <v>37</v>
      </c>
      <c r="K6462" s="3" t="s">
        <v>23</v>
      </c>
      <c r="L6462" s="3" t="s">
        <v>262</v>
      </c>
      <c r="M6462" s="3" t="s">
        <v>263</v>
      </c>
      <c r="N6462" s="3">
        <v>10009</v>
      </c>
      <c r="O6462" s="3" t="s">
        <v>144</v>
      </c>
      <c r="P6462" s="3" t="s">
        <v>4970</v>
      </c>
      <c r="Q6462" s="3" t="s">
        <v>67</v>
      </c>
      <c r="R6462" s="3" t="s">
        <v>68</v>
      </c>
      <c r="S6462" s="3" t="s">
        <v>4971</v>
      </c>
      <c r="T6462" s="3">
        <v>135.99</v>
      </c>
      <c r="U6462" s="35" cm="1">
        <f t="array" ref="U6462">INDEX('Pricing Strategy'!$F$4:$F$71,MATCH(1,(Dataset!$O6462='Pricing Strategy'!$B$4:$B$71)*(Dataset!$Q6462='Pricing Strategy'!$C$4:$C$71)*(Dataset!$R6462='Pricing Strategy'!$D$4:$D$71),))</f>
        <v>0.4</v>
      </c>
      <c r="V6462" s="3">
        <f>Dataset!$T6462*(1-Dataset!$U6462)</f>
        <v>81.594000000000008</v>
      </c>
    </row>
    <row r="6463" spans="1:22" x14ac:dyDescent="0.3">
      <c r="A6463" s="32"/>
      <c r="C6463" s="3">
        <v>6458</v>
      </c>
      <c r="D6463" s="3" t="s">
        <v>8912</v>
      </c>
      <c r="E6463" s="34">
        <v>42221</v>
      </c>
      <c r="F6463" s="34">
        <v>42227</v>
      </c>
      <c r="G6463" s="3" t="s">
        <v>46</v>
      </c>
      <c r="H6463" s="3" t="s">
        <v>625</v>
      </c>
      <c r="I6463" s="3" t="s">
        <v>626</v>
      </c>
      <c r="J6463" s="3" t="s">
        <v>37</v>
      </c>
      <c r="K6463" s="3" t="s">
        <v>23</v>
      </c>
      <c r="L6463" s="3" t="s">
        <v>262</v>
      </c>
      <c r="M6463" s="3" t="s">
        <v>263</v>
      </c>
      <c r="N6463" s="3">
        <v>10009</v>
      </c>
      <c r="O6463" s="3" t="s">
        <v>144</v>
      </c>
      <c r="P6463" s="3" t="s">
        <v>7073</v>
      </c>
      <c r="Q6463" s="3" t="s">
        <v>42</v>
      </c>
      <c r="R6463" s="3" t="s">
        <v>64</v>
      </c>
      <c r="S6463" s="3" t="s">
        <v>7074</v>
      </c>
      <c r="T6463" s="3">
        <v>15.96</v>
      </c>
      <c r="U6463" s="35" cm="1">
        <f t="array" ref="U6463">INDEX('Pricing Strategy'!$F$4:$F$71,MATCH(1,(Dataset!$O6463='Pricing Strategy'!$B$4:$B$71)*(Dataset!$Q6463='Pricing Strategy'!$C$4:$C$71)*(Dataset!$R6463='Pricing Strategy'!$D$4:$D$71),))</f>
        <v>0.45</v>
      </c>
      <c r="V6463" s="3">
        <f>Dataset!$T6463*(1-Dataset!$U6463)</f>
        <v>8.7780000000000005</v>
      </c>
    </row>
    <row r="6464" spans="1:22" x14ac:dyDescent="0.3">
      <c r="A6464" s="32"/>
      <c r="C6464" s="3">
        <v>6459</v>
      </c>
      <c r="D6464" s="3" t="s">
        <v>8913</v>
      </c>
      <c r="E6464" s="34">
        <v>43234</v>
      </c>
      <c r="F6464" s="34">
        <v>43237</v>
      </c>
      <c r="G6464" s="3" t="s">
        <v>184</v>
      </c>
      <c r="H6464" s="3" t="s">
        <v>2676</v>
      </c>
      <c r="I6464" s="3" t="s">
        <v>2677</v>
      </c>
      <c r="J6464" s="3" t="s">
        <v>37</v>
      </c>
      <c r="K6464" s="3" t="s">
        <v>23</v>
      </c>
      <c r="L6464" s="3" t="s">
        <v>4498</v>
      </c>
      <c r="M6464" s="3" t="s">
        <v>2739</v>
      </c>
      <c r="N6464" s="3">
        <v>21215</v>
      </c>
      <c r="O6464" s="3" t="s">
        <v>144</v>
      </c>
      <c r="P6464" s="3" t="s">
        <v>3389</v>
      </c>
      <c r="Q6464" s="3" t="s">
        <v>42</v>
      </c>
      <c r="R6464" s="3" t="s">
        <v>64</v>
      </c>
      <c r="S6464" s="3" t="s">
        <v>3390</v>
      </c>
      <c r="T6464" s="3">
        <v>3.76</v>
      </c>
      <c r="U6464" s="35" cm="1">
        <f t="array" ref="U6464">INDEX('Pricing Strategy'!$F$4:$F$71,MATCH(1,(Dataset!$O6464='Pricing Strategy'!$B$4:$B$71)*(Dataset!$Q6464='Pricing Strategy'!$C$4:$C$71)*(Dataset!$R6464='Pricing Strategy'!$D$4:$D$71),))</f>
        <v>0.45</v>
      </c>
      <c r="V6464" s="3">
        <f>Dataset!$T6464*(1-Dataset!$U6464)</f>
        <v>2.0680000000000001</v>
      </c>
    </row>
    <row r="6465" spans="1:22" x14ac:dyDescent="0.3">
      <c r="A6465" s="32"/>
      <c r="C6465" s="3">
        <v>6460</v>
      </c>
      <c r="D6465" s="3" t="s">
        <v>8913</v>
      </c>
      <c r="E6465" s="34">
        <v>43234</v>
      </c>
      <c r="F6465" s="34">
        <v>43237</v>
      </c>
      <c r="G6465" s="3" t="s">
        <v>184</v>
      </c>
      <c r="H6465" s="3" t="s">
        <v>2676</v>
      </c>
      <c r="I6465" s="3" t="s">
        <v>2677</v>
      </c>
      <c r="J6465" s="3" t="s">
        <v>37</v>
      </c>
      <c r="K6465" s="3" t="s">
        <v>23</v>
      </c>
      <c r="L6465" s="3" t="s">
        <v>4498</v>
      </c>
      <c r="M6465" s="3" t="s">
        <v>2739</v>
      </c>
      <c r="N6465" s="3">
        <v>21215</v>
      </c>
      <c r="O6465" s="3" t="s">
        <v>144</v>
      </c>
      <c r="P6465" s="3" t="s">
        <v>1652</v>
      </c>
      <c r="Q6465" s="3" t="s">
        <v>42</v>
      </c>
      <c r="R6465" s="3" t="s">
        <v>64</v>
      </c>
      <c r="S6465" s="3" t="s">
        <v>1653</v>
      </c>
      <c r="T6465" s="3">
        <v>14.7</v>
      </c>
      <c r="U6465" s="35" cm="1">
        <f t="array" ref="U6465">INDEX('Pricing Strategy'!$F$4:$F$71,MATCH(1,(Dataset!$O6465='Pricing Strategy'!$B$4:$B$71)*(Dataset!$Q6465='Pricing Strategy'!$C$4:$C$71)*(Dataset!$R6465='Pricing Strategy'!$D$4:$D$71),))</f>
        <v>0.45</v>
      </c>
      <c r="V6465" s="3">
        <f>Dataset!$T6465*(1-Dataset!$U6465)</f>
        <v>8.0850000000000009</v>
      </c>
    </row>
    <row r="6466" spans="1:22" x14ac:dyDescent="0.3">
      <c r="A6466" s="32"/>
      <c r="C6466" s="3">
        <v>6461</v>
      </c>
      <c r="D6466" s="3" t="s">
        <v>8913</v>
      </c>
      <c r="E6466" s="34">
        <v>43234</v>
      </c>
      <c r="F6466" s="34">
        <v>43237</v>
      </c>
      <c r="G6466" s="3" t="s">
        <v>184</v>
      </c>
      <c r="H6466" s="3" t="s">
        <v>2676</v>
      </c>
      <c r="I6466" s="3" t="s">
        <v>2677</v>
      </c>
      <c r="J6466" s="3" t="s">
        <v>37</v>
      </c>
      <c r="K6466" s="3" t="s">
        <v>23</v>
      </c>
      <c r="L6466" s="3" t="s">
        <v>4498</v>
      </c>
      <c r="M6466" s="3" t="s">
        <v>2739</v>
      </c>
      <c r="N6466" s="3">
        <v>21215</v>
      </c>
      <c r="O6466" s="3" t="s">
        <v>144</v>
      </c>
      <c r="P6466" s="3" t="s">
        <v>6113</v>
      </c>
      <c r="Q6466" s="3" t="s">
        <v>42</v>
      </c>
      <c r="R6466" s="3" t="s">
        <v>64</v>
      </c>
      <c r="S6466" s="3" t="s">
        <v>6114</v>
      </c>
      <c r="T6466" s="3">
        <v>37.200000000000003</v>
      </c>
      <c r="U6466" s="35" cm="1">
        <f t="array" ref="U6466">INDEX('Pricing Strategy'!$F$4:$F$71,MATCH(1,(Dataset!$O6466='Pricing Strategy'!$B$4:$B$71)*(Dataset!$Q6466='Pricing Strategy'!$C$4:$C$71)*(Dataset!$R6466='Pricing Strategy'!$D$4:$D$71),))</f>
        <v>0.45</v>
      </c>
      <c r="V6466" s="3">
        <f>Dataset!$T6466*(1-Dataset!$U6466)</f>
        <v>20.460000000000004</v>
      </c>
    </row>
    <row r="6467" spans="1:22" x14ac:dyDescent="0.3">
      <c r="A6467" s="32"/>
      <c r="C6467" s="3">
        <v>6462</v>
      </c>
      <c r="D6467" s="3" t="s">
        <v>8913</v>
      </c>
      <c r="E6467" s="34">
        <v>43234</v>
      </c>
      <c r="F6467" s="34">
        <v>43237</v>
      </c>
      <c r="G6467" s="3" t="s">
        <v>184</v>
      </c>
      <c r="H6467" s="3" t="s">
        <v>2676</v>
      </c>
      <c r="I6467" s="3" t="s">
        <v>2677</v>
      </c>
      <c r="J6467" s="3" t="s">
        <v>37</v>
      </c>
      <c r="K6467" s="3" t="s">
        <v>23</v>
      </c>
      <c r="L6467" s="3" t="s">
        <v>4498</v>
      </c>
      <c r="M6467" s="3" t="s">
        <v>2739</v>
      </c>
      <c r="N6467" s="3">
        <v>21215</v>
      </c>
      <c r="O6467" s="3" t="s">
        <v>144</v>
      </c>
      <c r="P6467" s="3" t="s">
        <v>4173</v>
      </c>
      <c r="Q6467" s="3" t="s">
        <v>67</v>
      </c>
      <c r="R6467" s="3" t="s">
        <v>157</v>
      </c>
      <c r="S6467" s="3" t="s">
        <v>4174</v>
      </c>
      <c r="T6467" s="3">
        <v>89.97</v>
      </c>
      <c r="U6467" s="35" cm="1">
        <f t="array" ref="U6467">INDEX('Pricing Strategy'!$F$4:$F$71,MATCH(1,(Dataset!$O6467='Pricing Strategy'!$B$4:$B$71)*(Dataset!$Q6467='Pricing Strategy'!$C$4:$C$71)*(Dataset!$R6467='Pricing Strategy'!$D$4:$D$71),))</f>
        <v>0.45</v>
      </c>
      <c r="V6467" s="3">
        <f>Dataset!$T6467*(1-Dataset!$U6467)</f>
        <v>49.483500000000006</v>
      </c>
    </row>
    <row r="6468" spans="1:22" x14ac:dyDescent="0.3">
      <c r="A6468" s="32"/>
      <c r="C6468" s="3">
        <v>6463</v>
      </c>
      <c r="D6468" s="3" t="s">
        <v>8913</v>
      </c>
      <c r="E6468" s="34">
        <v>43234</v>
      </c>
      <c r="F6468" s="34">
        <v>43237</v>
      </c>
      <c r="G6468" s="3" t="s">
        <v>184</v>
      </c>
      <c r="H6468" s="3" t="s">
        <v>2676</v>
      </c>
      <c r="I6468" s="3" t="s">
        <v>2677</v>
      </c>
      <c r="J6468" s="3" t="s">
        <v>37</v>
      </c>
      <c r="K6468" s="3" t="s">
        <v>23</v>
      </c>
      <c r="L6468" s="3" t="s">
        <v>4498</v>
      </c>
      <c r="M6468" s="3" t="s">
        <v>2739</v>
      </c>
      <c r="N6468" s="3">
        <v>21215</v>
      </c>
      <c r="O6468" s="3" t="s">
        <v>144</v>
      </c>
      <c r="P6468" s="3" t="s">
        <v>6960</v>
      </c>
      <c r="Q6468" s="3" t="s">
        <v>28</v>
      </c>
      <c r="R6468" s="3" t="s">
        <v>32</v>
      </c>
      <c r="S6468" s="3" t="s">
        <v>6961</v>
      </c>
      <c r="T6468" s="3">
        <v>261.95999999999998</v>
      </c>
      <c r="U6468" s="35" cm="1">
        <f t="array" ref="U6468">INDEX('Pricing Strategy'!$F$4:$F$71,MATCH(1,(Dataset!$O6468='Pricing Strategy'!$B$4:$B$71)*(Dataset!$Q6468='Pricing Strategy'!$C$4:$C$71)*(Dataset!$R6468='Pricing Strategy'!$D$4:$D$71),))</f>
        <v>0.45</v>
      </c>
      <c r="V6468" s="3">
        <f>Dataset!$T6468*(1-Dataset!$U6468)</f>
        <v>144.078</v>
      </c>
    </row>
    <row r="6469" spans="1:22" x14ac:dyDescent="0.3">
      <c r="A6469" s="32"/>
      <c r="C6469" s="3">
        <v>6464</v>
      </c>
      <c r="D6469" s="3" t="s">
        <v>8913</v>
      </c>
      <c r="E6469" s="34">
        <v>43234</v>
      </c>
      <c r="F6469" s="34">
        <v>43237</v>
      </c>
      <c r="G6469" s="3" t="s">
        <v>184</v>
      </c>
      <c r="H6469" s="3" t="s">
        <v>2676</v>
      </c>
      <c r="I6469" s="3" t="s">
        <v>2677</v>
      </c>
      <c r="J6469" s="3" t="s">
        <v>37</v>
      </c>
      <c r="K6469" s="3" t="s">
        <v>23</v>
      </c>
      <c r="L6469" s="3" t="s">
        <v>4498</v>
      </c>
      <c r="M6469" s="3" t="s">
        <v>2739</v>
      </c>
      <c r="N6469" s="3">
        <v>21215</v>
      </c>
      <c r="O6469" s="3" t="s">
        <v>144</v>
      </c>
      <c r="P6469" s="3" t="s">
        <v>849</v>
      </c>
      <c r="Q6469" s="3" t="s">
        <v>42</v>
      </c>
      <c r="R6469" s="3" t="s">
        <v>43</v>
      </c>
      <c r="S6469" s="3" t="s">
        <v>850</v>
      </c>
      <c r="T6469" s="3">
        <v>74</v>
      </c>
      <c r="U6469" s="35" cm="1">
        <f t="array" ref="U6469">INDEX('Pricing Strategy'!$F$4:$F$71,MATCH(1,(Dataset!$O6469='Pricing Strategy'!$B$4:$B$71)*(Dataset!$Q6469='Pricing Strategy'!$C$4:$C$71)*(Dataset!$R6469='Pricing Strategy'!$D$4:$D$71),))</f>
        <v>0.4</v>
      </c>
      <c r="V6469" s="3">
        <f>Dataset!$T6469*(1-Dataset!$U6469)</f>
        <v>44.4</v>
      </c>
    </row>
    <row r="6470" spans="1:22" x14ac:dyDescent="0.3">
      <c r="A6470" s="32"/>
      <c r="C6470" s="3">
        <v>6465</v>
      </c>
      <c r="D6470" s="3" t="s">
        <v>8914</v>
      </c>
      <c r="E6470" s="34">
        <v>43000</v>
      </c>
      <c r="F6470" s="34">
        <v>43006</v>
      </c>
      <c r="G6470" s="3" t="s">
        <v>46</v>
      </c>
      <c r="H6470" s="3" t="s">
        <v>2958</v>
      </c>
      <c r="I6470" s="3" t="s">
        <v>2959</v>
      </c>
      <c r="J6470" s="3" t="s">
        <v>98</v>
      </c>
      <c r="K6470" s="3" t="s">
        <v>23</v>
      </c>
      <c r="L6470" s="3" t="s">
        <v>1475</v>
      </c>
      <c r="M6470" s="3" t="s">
        <v>25</v>
      </c>
      <c r="N6470" s="3">
        <v>40214</v>
      </c>
      <c r="O6470" s="3" t="s">
        <v>26</v>
      </c>
      <c r="P6470" s="3" t="s">
        <v>6349</v>
      </c>
      <c r="Q6470" s="3" t="s">
        <v>28</v>
      </c>
      <c r="R6470" s="3" t="s">
        <v>61</v>
      </c>
      <c r="S6470" s="3" t="s">
        <v>6350</v>
      </c>
      <c r="T6470" s="3">
        <v>13.28</v>
      </c>
      <c r="U6470" s="35" cm="1">
        <f t="array" ref="U6470">INDEX('Pricing Strategy'!$F$4:$F$71,MATCH(1,(Dataset!$O6470='Pricing Strategy'!$B$4:$B$71)*(Dataset!$Q6470='Pricing Strategy'!$C$4:$C$71)*(Dataset!$R6470='Pricing Strategy'!$D$4:$D$71),))</f>
        <v>0.25</v>
      </c>
      <c r="V6470" s="3">
        <f>Dataset!$T6470*(1-Dataset!$U6470)</f>
        <v>9.9599999999999991</v>
      </c>
    </row>
    <row r="6471" spans="1:22" x14ac:dyDescent="0.3">
      <c r="A6471" s="32"/>
      <c r="C6471" s="3">
        <v>6466</v>
      </c>
      <c r="D6471" s="3" t="s">
        <v>8915</v>
      </c>
      <c r="E6471" s="34">
        <v>42687</v>
      </c>
      <c r="F6471" s="34">
        <v>42691</v>
      </c>
      <c r="G6471" s="3" t="s">
        <v>46</v>
      </c>
      <c r="H6471" s="3" t="s">
        <v>1823</v>
      </c>
      <c r="I6471" s="3" t="s">
        <v>1824</v>
      </c>
      <c r="J6471" s="3" t="s">
        <v>22</v>
      </c>
      <c r="K6471" s="3" t="s">
        <v>23</v>
      </c>
      <c r="L6471" s="3" t="s">
        <v>8703</v>
      </c>
      <c r="M6471" s="3" t="s">
        <v>331</v>
      </c>
      <c r="N6471" s="3">
        <v>37087</v>
      </c>
      <c r="O6471" s="3" t="s">
        <v>26</v>
      </c>
      <c r="P6471" s="3" t="s">
        <v>8365</v>
      </c>
      <c r="Q6471" s="3" t="s">
        <v>42</v>
      </c>
      <c r="R6471" s="3" t="s">
        <v>55</v>
      </c>
      <c r="S6471" s="3" t="s">
        <v>8366</v>
      </c>
      <c r="T6471" s="3">
        <v>84.96</v>
      </c>
      <c r="U6471" s="35" cm="1">
        <f t="array" ref="U6471">INDEX('Pricing Strategy'!$F$4:$F$71,MATCH(1,(Dataset!$O6471='Pricing Strategy'!$B$4:$B$71)*(Dataset!$Q6471='Pricing Strategy'!$C$4:$C$71)*(Dataset!$R6471='Pricing Strategy'!$D$4:$D$71),))</f>
        <v>0.35</v>
      </c>
      <c r="V6471" s="3">
        <f>Dataset!$T6471*(1-Dataset!$U6471)</f>
        <v>55.223999999999997</v>
      </c>
    </row>
    <row r="6472" spans="1:22" x14ac:dyDescent="0.3">
      <c r="A6472" s="32"/>
      <c r="C6472" s="3">
        <v>6467</v>
      </c>
      <c r="D6472" s="3" t="s">
        <v>8916</v>
      </c>
      <c r="E6472" s="34">
        <v>43242</v>
      </c>
      <c r="F6472" s="34">
        <v>43245</v>
      </c>
      <c r="G6472" s="3" t="s">
        <v>19</v>
      </c>
      <c r="H6472" s="3" t="s">
        <v>152</v>
      </c>
      <c r="I6472" s="3" t="s">
        <v>153</v>
      </c>
      <c r="J6472" s="3" t="s">
        <v>22</v>
      </c>
      <c r="K6472" s="3" t="s">
        <v>23</v>
      </c>
      <c r="L6472" s="3" t="s">
        <v>38</v>
      </c>
      <c r="M6472" s="3" t="s">
        <v>39</v>
      </c>
      <c r="N6472" s="3">
        <v>90008</v>
      </c>
      <c r="O6472" s="3" t="s">
        <v>40</v>
      </c>
      <c r="P6472" s="3" t="s">
        <v>7041</v>
      </c>
      <c r="Q6472" s="3" t="s">
        <v>67</v>
      </c>
      <c r="R6472" s="3" t="s">
        <v>157</v>
      </c>
      <c r="S6472" s="3" t="s">
        <v>7042</v>
      </c>
      <c r="T6472" s="3">
        <v>68.459999999999994</v>
      </c>
      <c r="U6472" s="35" cm="1">
        <f t="array" ref="U6472">INDEX('Pricing Strategy'!$F$4:$F$71,MATCH(1,(Dataset!$O6472='Pricing Strategy'!$B$4:$B$71)*(Dataset!$Q6472='Pricing Strategy'!$C$4:$C$71)*(Dataset!$R6472='Pricing Strategy'!$D$4:$D$71),))</f>
        <v>0.45</v>
      </c>
      <c r="V6472" s="3">
        <f>Dataset!$T6472*(1-Dataset!$U6472)</f>
        <v>37.652999999999999</v>
      </c>
    </row>
    <row r="6473" spans="1:22" x14ac:dyDescent="0.3">
      <c r="A6473" s="32"/>
      <c r="C6473" s="3">
        <v>6468</v>
      </c>
      <c r="D6473" s="3" t="s">
        <v>8917</v>
      </c>
      <c r="E6473" s="34">
        <v>43071</v>
      </c>
      <c r="F6473" s="34">
        <v>43077</v>
      </c>
      <c r="G6473" s="3" t="s">
        <v>46</v>
      </c>
      <c r="H6473" s="3" t="s">
        <v>4106</v>
      </c>
      <c r="I6473" s="3" t="s">
        <v>4107</v>
      </c>
      <c r="J6473" s="3" t="s">
        <v>98</v>
      </c>
      <c r="K6473" s="3" t="s">
        <v>23</v>
      </c>
      <c r="L6473" s="3" t="s">
        <v>3583</v>
      </c>
      <c r="M6473" s="3" t="s">
        <v>1400</v>
      </c>
      <c r="N6473" s="3">
        <v>2908</v>
      </c>
      <c r="O6473" s="3" t="s">
        <v>144</v>
      </c>
      <c r="P6473" s="3" t="s">
        <v>1578</v>
      </c>
      <c r="Q6473" s="3" t="s">
        <v>42</v>
      </c>
      <c r="R6473" s="3" t="s">
        <v>55</v>
      </c>
      <c r="S6473" s="3" t="s">
        <v>1579</v>
      </c>
      <c r="T6473" s="3">
        <v>2079.4</v>
      </c>
      <c r="U6473" s="35" cm="1">
        <f t="array" ref="U6473">INDEX('Pricing Strategy'!$F$4:$F$71,MATCH(1,(Dataset!$O6473='Pricing Strategy'!$B$4:$B$71)*(Dataset!$Q6473='Pricing Strategy'!$C$4:$C$71)*(Dataset!$R6473='Pricing Strategy'!$D$4:$D$71),))</f>
        <v>0.5</v>
      </c>
      <c r="V6473" s="3">
        <f>Dataset!$T6473*(1-Dataset!$U6473)</f>
        <v>1039.7</v>
      </c>
    </row>
    <row r="6474" spans="1:22" x14ac:dyDescent="0.3">
      <c r="A6474" s="32"/>
      <c r="C6474" s="3">
        <v>6469</v>
      </c>
      <c r="D6474" s="3" t="s">
        <v>8917</v>
      </c>
      <c r="E6474" s="34">
        <v>43071</v>
      </c>
      <c r="F6474" s="34">
        <v>43077</v>
      </c>
      <c r="G6474" s="3" t="s">
        <v>46</v>
      </c>
      <c r="H6474" s="3" t="s">
        <v>4106</v>
      </c>
      <c r="I6474" s="3" t="s">
        <v>4107</v>
      </c>
      <c r="J6474" s="3" t="s">
        <v>98</v>
      </c>
      <c r="K6474" s="3" t="s">
        <v>23</v>
      </c>
      <c r="L6474" s="3" t="s">
        <v>3583</v>
      </c>
      <c r="M6474" s="3" t="s">
        <v>1400</v>
      </c>
      <c r="N6474" s="3">
        <v>2908</v>
      </c>
      <c r="O6474" s="3" t="s">
        <v>144</v>
      </c>
      <c r="P6474" s="3" t="s">
        <v>4244</v>
      </c>
      <c r="Q6474" s="3" t="s">
        <v>67</v>
      </c>
      <c r="R6474" s="3" t="s">
        <v>68</v>
      </c>
      <c r="S6474" s="3" t="s">
        <v>4245</v>
      </c>
      <c r="T6474" s="3">
        <v>629.95000000000005</v>
      </c>
      <c r="U6474" s="35" cm="1">
        <f t="array" ref="U6474">INDEX('Pricing Strategy'!$F$4:$F$71,MATCH(1,(Dataset!$O6474='Pricing Strategy'!$B$4:$B$71)*(Dataset!$Q6474='Pricing Strategy'!$C$4:$C$71)*(Dataset!$R6474='Pricing Strategy'!$D$4:$D$71),))</f>
        <v>0.4</v>
      </c>
      <c r="V6474" s="3">
        <f>Dataset!$T6474*(1-Dataset!$U6474)</f>
        <v>377.97</v>
      </c>
    </row>
    <row r="6475" spans="1:22" x14ac:dyDescent="0.3">
      <c r="A6475" s="32"/>
      <c r="C6475" s="3">
        <v>6470</v>
      </c>
      <c r="D6475" s="3" t="s">
        <v>8917</v>
      </c>
      <c r="E6475" s="34">
        <v>43071</v>
      </c>
      <c r="F6475" s="34">
        <v>43077</v>
      </c>
      <c r="G6475" s="3" t="s">
        <v>46</v>
      </c>
      <c r="H6475" s="3" t="s">
        <v>4106</v>
      </c>
      <c r="I6475" s="3" t="s">
        <v>4107</v>
      </c>
      <c r="J6475" s="3" t="s">
        <v>98</v>
      </c>
      <c r="K6475" s="3" t="s">
        <v>23</v>
      </c>
      <c r="L6475" s="3" t="s">
        <v>3583</v>
      </c>
      <c r="M6475" s="3" t="s">
        <v>1400</v>
      </c>
      <c r="N6475" s="3">
        <v>2908</v>
      </c>
      <c r="O6475" s="3" t="s">
        <v>144</v>
      </c>
      <c r="P6475" s="3" t="s">
        <v>1716</v>
      </c>
      <c r="Q6475" s="3" t="s">
        <v>28</v>
      </c>
      <c r="R6475" s="3" t="s">
        <v>61</v>
      </c>
      <c r="S6475" s="3" t="s">
        <v>8147</v>
      </c>
      <c r="T6475" s="3">
        <v>72.42</v>
      </c>
      <c r="U6475" s="35" cm="1">
        <f t="array" ref="U6475">INDEX('Pricing Strategy'!$F$4:$F$71,MATCH(1,(Dataset!$O6475='Pricing Strategy'!$B$4:$B$71)*(Dataset!$Q6475='Pricing Strategy'!$C$4:$C$71)*(Dataset!$R6475='Pricing Strategy'!$D$4:$D$71),))</f>
        <v>0.4</v>
      </c>
      <c r="V6475" s="3">
        <f>Dataset!$T6475*(1-Dataset!$U6475)</f>
        <v>43.451999999999998</v>
      </c>
    </row>
    <row r="6476" spans="1:22" x14ac:dyDescent="0.3">
      <c r="A6476" s="32"/>
      <c r="C6476" s="3">
        <v>6471</v>
      </c>
      <c r="D6476" s="3" t="s">
        <v>8918</v>
      </c>
      <c r="E6476" s="34">
        <v>42611</v>
      </c>
      <c r="F6476" s="34">
        <v>42615</v>
      </c>
      <c r="G6476" s="3" t="s">
        <v>46</v>
      </c>
      <c r="H6476" s="3" t="s">
        <v>3178</v>
      </c>
      <c r="I6476" s="3" t="s">
        <v>3179</v>
      </c>
      <c r="J6476" s="3" t="s">
        <v>98</v>
      </c>
      <c r="K6476" s="3" t="s">
        <v>23</v>
      </c>
      <c r="L6476" s="3" t="s">
        <v>879</v>
      </c>
      <c r="M6476" s="3" t="s">
        <v>234</v>
      </c>
      <c r="N6476" s="3">
        <v>48234</v>
      </c>
      <c r="O6476" s="3" t="s">
        <v>101</v>
      </c>
      <c r="P6476" s="3" t="s">
        <v>3859</v>
      </c>
      <c r="Q6476" s="3" t="s">
        <v>67</v>
      </c>
      <c r="R6476" s="3" t="s">
        <v>68</v>
      </c>
      <c r="S6476" s="3" t="s">
        <v>3860</v>
      </c>
      <c r="T6476" s="3">
        <v>131.97999999999999</v>
      </c>
      <c r="U6476" s="35" cm="1">
        <f t="array" ref="U6476">INDEX('Pricing Strategy'!$F$4:$F$71,MATCH(1,(Dataset!$O6476='Pricing Strategy'!$B$4:$B$71)*(Dataset!$Q6476='Pricing Strategy'!$C$4:$C$71)*(Dataset!$R6476='Pricing Strategy'!$D$4:$D$71),))</f>
        <v>0.3</v>
      </c>
      <c r="V6476" s="3">
        <f>Dataset!$T6476*(1-Dataset!$U6476)</f>
        <v>92.385999999999981</v>
      </c>
    </row>
    <row r="6477" spans="1:22" x14ac:dyDescent="0.3">
      <c r="A6477" s="32"/>
      <c r="C6477" s="3">
        <v>6472</v>
      </c>
      <c r="D6477" s="3" t="s">
        <v>8918</v>
      </c>
      <c r="E6477" s="34">
        <v>42611</v>
      </c>
      <c r="F6477" s="34">
        <v>42615</v>
      </c>
      <c r="G6477" s="3" t="s">
        <v>46</v>
      </c>
      <c r="H6477" s="3" t="s">
        <v>3178</v>
      </c>
      <c r="I6477" s="3" t="s">
        <v>3179</v>
      </c>
      <c r="J6477" s="3" t="s">
        <v>98</v>
      </c>
      <c r="K6477" s="3" t="s">
        <v>23</v>
      </c>
      <c r="L6477" s="3" t="s">
        <v>879</v>
      </c>
      <c r="M6477" s="3" t="s">
        <v>234</v>
      </c>
      <c r="N6477" s="3">
        <v>48234</v>
      </c>
      <c r="O6477" s="3" t="s">
        <v>101</v>
      </c>
      <c r="P6477" s="3" t="s">
        <v>3771</v>
      </c>
      <c r="Q6477" s="3" t="s">
        <v>67</v>
      </c>
      <c r="R6477" s="3" t="s">
        <v>157</v>
      </c>
      <c r="S6477" s="3" t="s">
        <v>3772</v>
      </c>
      <c r="T6477" s="3">
        <v>114.52</v>
      </c>
      <c r="U6477" s="35" cm="1">
        <f t="array" ref="U6477">INDEX('Pricing Strategy'!$F$4:$F$71,MATCH(1,(Dataset!$O6477='Pricing Strategy'!$B$4:$B$71)*(Dataset!$Q6477='Pricing Strategy'!$C$4:$C$71)*(Dataset!$R6477='Pricing Strategy'!$D$4:$D$71),))</f>
        <v>0.35</v>
      </c>
      <c r="V6477" s="3">
        <f>Dataset!$T6477*(1-Dataset!$U6477)</f>
        <v>74.438000000000002</v>
      </c>
    </row>
    <row r="6478" spans="1:22" x14ac:dyDescent="0.3">
      <c r="A6478" s="32"/>
      <c r="C6478" s="3">
        <v>6473</v>
      </c>
      <c r="D6478" s="3" t="s">
        <v>8919</v>
      </c>
      <c r="E6478" s="34">
        <v>42161</v>
      </c>
      <c r="F6478" s="34">
        <v>42165</v>
      </c>
      <c r="G6478" s="3" t="s">
        <v>46</v>
      </c>
      <c r="H6478" s="3" t="s">
        <v>7054</v>
      </c>
      <c r="I6478" s="3" t="s">
        <v>7055</v>
      </c>
      <c r="J6478" s="3" t="s">
        <v>98</v>
      </c>
      <c r="K6478" s="3" t="s">
        <v>23</v>
      </c>
      <c r="L6478" s="3" t="s">
        <v>180</v>
      </c>
      <c r="M6478" s="3" t="s">
        <v>100</v>
      </c>
      <c r="N6478" s="3">
        <v>77070</v>
      </c>
      <c r="O6478" s="3" t="s">
        <v>101</v>
      </c>
      <c r="P6478" s="3" t="s">
        <v>1197</v>
      </c>
      <c r="Q6478" s="3" t="s">
        <v>42</v>
      </c>
      <c r="R6478" s="3" t="s">
        <v>43</v>
      </c>
      <c r="S6478" s="3" t="s">
        <v>1198</v>
      </c>
      <c r="T6478" s="3">
        <v>100.24</v>
      </c>
      <c r="U6478" s="35" cm="1">
        <f t="array" ref="U6478">INDEX('Pricing Strategy'!$F$4:$F$71,MATCH(1,(Dataset!$O6478='Pricing Strategy'!$B$4:$B$71)*(Dataset!$Q6478='Pricing Strategy'!$C$4:$C$71)*(Dataset!$R6478='Pricing Strategy'!$D$4:$D$71),))</f>
        <v>0.3</v>
      </c>
      <c r="V6478" s="3">
        <f>Dataset!$T6478*(1-Dataset!$U6478)</f>
        <v>70.167999999999992</v>
      </c>
    </row>
    <row r="6479" spans="1:22" x14ac:dyDescent="0.3">
      <c r="A6479" s="32"/>
      <c r="C6479" s="3">
        <v>6474</v>
      </c>
      <c r="D6479" s="3" t="s">
        <v>8920</v>
      </c>
      <c r="E6479" s="34">
        <v>42812</v>
      </c>
      <c r="F6479" s="34">
        <v>42814</v>
      </c>
      <c r="G6479" s="3" t="s">
        <v>19</v>
      </c>
      <c r="H6479" s="3" t="s">
        <v>640</v>
      </c>
      <c r="I6479" s="3" t="s">
        <v>641</v>
      </c>
      <c r="J6479" s="3" t="s">
        <v>22</v>
      </c>
      <c r="K6479" s="3" t="s">
        <v>23</v>
      </c>
      <c r="L6479" s="3" t="s">
        <v>378</v>
      </c>
      <c r="M6479" s="3" t="s">
        <v>331</v>
      </c>
      <c r="N6479" s="3">
        <v>38401</v>
      </c>
      <c r="O6479" s="3" t="s">
        <v>26</v>
      </c>
      <c r="P6479" s="3" t="s">
        <v>3782</v>
      </c>
      <c r="Q6479" s="3" t="s">
        <v>42</v>
      </c>
      <c r="R6479" s="3" t="s">
        <v>74</v>
      </c>
      <c r="S6479" s="3" t="s">
        <v>3783</v>
      </c>
      <c r="T6479" s="3">
        <v>871.8</v>
      </c>
      <c r="U6479" s="35" cm="1">
        <f t="array" ref="U6479">INDEX('Pricing Strategy'!$F$4:$F$71,MATCH(1,(Dataset!$O6479='Pricing Strategy'!$B$4:$B$71)*(Dataset!$Q6479='Pricing Strategy'!$C$4:$C$71)*(Dataset!$R6479='Pricing Strategy'!$D$4:$D$71),))</f>
        <v>0.25</v>
      </c>
      <c r="V6479" s="3">
        <f>Dataset!$T6479*(1-Dataset!$U6479)</f>
        <v>653.84999999999991</v>
      </c>
    </row>
    <row r="6480" spans="1:22" x14ac:dyDescent="0.3">
      <c r="A6480" s="32"/>
      <c r="C6480" s="3">
        <v>6475</v>
      </c>
      <c r="D6480" s="3" t="s">
        <v>8921</v>
      </c>
      <c r="E6480" s="34">
        <v>42018</v>
      </c>
      <c r="F6480" s="34">
        <v>42019</v>
      </c>
      <c r="G6480" s="3" t="s">
        <v>184</v>
      </c>
      <c r="H6480" s="3" t="s">
        <v>303</v>
      </c>
      <c r="I6480" s="3" t="s">
        <v>304</v>
      </c>
      <c r="J6480" s="3" t="s">
        <v>37</v>
      </c>
      <c r="K6480" s="3" t="s">
        <v>23</v>
      </c>
      <c r="L6480" s="3" t="s">
        <v>142</v>
      </c>
      <c r="M6480" s="3" t="s">
        <v>143</v>
      </c>
      <c r="N6480" s="3">
        <v>19140</v>
      </c>
      <c r="O6480" s="3" t="s">
        <v>144</v>
      </c>
      <c r="P6480" s="3" t="s">
        <v>3614</v>
      </c>
      <c r="Q6480" s="3" t="s">
        <v>28</v>
      </c>
      <c r="R6480" s="3" t="s">
        <v>29</v>
      </c>
      <c r="S6480" s="3" t="s">
        <v>3615</v>
      </c>
      <c r="T6480" s="3">
        <v>61.96</v>
      </c>
      <c r="U6480" s="35" cm="1">
        <f t="array" ref="U6480">INDEX('Pricing Strategy'!$F$4:$F$71,MATCH(1,(Dataset!$O6480='Pricing Strategy'!$B$4:$B$71)*(Dataset!$Q6480='Pricing Strategy'!$C$4:$C$71)*(Dataset!$R6480='Pricing Strategy'!$D$4:$D$71),))</f>
        <v>0.5</v>
      </c>
      <c r="V6480" s="3">
        <f>Dataset!$T6480*(1-Dataset!$U6480)</f>
        <v>30.98</v>
      </c>
    </row>
    <row r="6481" spans="1:22" x14ac:dyDescent="0.3">
      <c r="A6481" s="32"/>
      <c r="C6481" s="3">
        <v>6476</v>
      </c>
      <c r="D6481" s="3" t="s">
        <v>8922</v>
      </c>
      <c r="E6481" s="34">
        <v>43254</v>
      </c>
      <c r="F6481" s="34">
        <v>43261</v>
      </c>
      <c r="G6481" s="3" t="s">
        <v>46</v>
      </c>
      <c r="H6481" s="3" t="s">
        <v>7723</v>
      </c>
      <c r="I6481" s="3" t="s">
        <v>7724</v>
      </c>
      <c r="J6481" s="3" t="s">
        <v>22</v>
      </c>
      <c r="K6481" s="3" t="s">
        <v>23</v>
      </c>
      <c r="L6481" s="3" t="s">
        <v>1353</v>
      </c>
      <c r="M6481" s="3" t="s">
        <v>50</v>
      </c>
      <c r="N6481" s="3">
        <v>33024</v>
      </c>
      <c r="O6481" s="3" t="s">
        <v>26</v>
      </c>
      <c r="P6481" s="3" t="s">
        <v>3435</v>
      </c>
      <c r="Q6481" s="3" t="s">
        <v>42</v>
      </c>
      <c r="R6481" s="3" t="s">
        <v>71</v>
      </c>
      <c r="S6481" s="3" t="s">
        <v>3436</v>
      </c>
      <c r="T6481" s="3">
        <v>4.5540000000000003</v>
      </c>
      <c r="U6481" s="35" cm="1">
        <f t="array" ref="U6481">INDEX('Pricing Strategy'!$F$4:$F$71,MATCH(1,(Dataset!$O6481='Pricing Strategy'!$B$4:$B$71)*(Dataset!$Q6481='Pricing Strategy'!$C$4:$C$71)*(Dataset!$R6481='Pricing Strategy'!$D$4:$D$71),))</f>
        <v>0.25</v>
      </c>
      <c r="V6481" s="3">
        <f>Dataset!$T6481*(1-Dataset!$U6481)</f>
        <v>3.4155000000000002</v>
      </c>
    </row>
    <row r="6482" spans="1:22" x14ac:dyDescent="0.3">
      <c r="A6482" s="32"/>
      <c r="C6482" s="3">
        <v>6477</v>
      </c>
      <c r="D6482" s="3" t="s">
        <v>8922</v>
      </c>
      <c r="E6482" s="34">
        <v>43254</v>
      </c>
      <c r="F6482" s="34">
        <v>43261</v>
      </c>
      <c r="G6482" s="3" t="s">
        <v>46</v>
      </c>
      <c r="H6482" s="3" t="s">
        <v>7723</v>
      </c>
      <c r="I6482" s="3" t="s">
        <v>7724</v>
      </c>
      <c r="J6482" s="3" t="s">
        <v>22</v>
      </c>
      <c r="K6482" s="3" t="s">
        <v>23</v>
      </c>
      <c r="L6482" s="3" t="s">
        <v>1353</v>
      </c>
      <c r="M6482" s="3" t="s">
        <v>50</v>
      </c>
      <c r="N6482" s="3">
        <v>33024</v>
      </c>
      <c r="O6482" s="3" t="s">
        <v>26</v>
      </c>
      <c r="P6482" s="3" t="s">
        <v>809</v>
      </c>
      <c r="Q6482" s="3" t="s">
        <v>42</v>
      </c>
      <c r="R6482" s="3" t="s">
        <v>74</v>
      </c>
      <c r="S6482" s="3" t="s">
        <v>810</v>
      </c>
      <c r="T6482" s="3">
        <v>5.2</v>
      </c>
      <c r="U6482" s="35" cm="1">
        <f t="array" ref="U6482">INDEX('Pricing Strategy'!$F$4:$F$71,MATCH(1,(Dataset!$O6482='Pricing Strategy'!$B$4:$B$71)*(Dataset!$Q6482='Pricing Strategy'!$C$4:$C$71)*(Dataset!$R6482='Pricing Strategy'!$D$4:$D$71),))</f>
        <v>0.25</v>
      </c>
      <c r="V6482" s="3">
        <f>Dataset!$T6482*(1-Dataset!$U6482)</f>
        <v>3.9000000000000004</v>
      </c>
    </row>
    <row r="6483" spans="1:22" x14ac:dyDescent="0.3">
      <c r="A6483" s="32"/>
      <c r="C6483" s="3">
        <v>6478</v>
      </c>
      <c r="D6483" s="3" t="s">
        <v>8922</v>
      </c>
      <c r="E6483" s="34">
        <v>43254</v>
      </c>
      <c r="F6483" s="34">
        <v>43261</v>
      </c>
      <c r="G6483" s="3" t="s">
        <v>46</v>
      </c>
      <c r="H6483" s="3" t="s">
        <v>7723</v>
      </c>
      <c r="I6483" s="3" t="s">
        <v>7724</v>
      </c>
      <c r="J6483" s="3" t="s">
        <v>22</v>
      </c>
      <c r="K6483" s="3" t="s">
        <v>23</v>
      </c>
      <c r="L6483" s="3" t="s">
        <v>1353</v>
      </c>
      <c r="M6483" s="3" t="s">
        <v>50</v>
      </c>
      <c r="N6483" s="3">
        <v>33024</v>
      </c>
      <c r="O6483" s="3" t="s">
        <v>26</v>
      </c>
      <c r="P6483" s="3" t="s">
        <v>906</v>
      </c>
      <c r="Q6483" s="3" t="s">
        <v>67</v>
      </c>
      <c r="R6483" s="3" t="s">
        <v>157</v>
      </c>
      <c r="S6483" s="3" t="s">
        <v>907</v>
      </c>
      <c r="T6483" s="3">
        <v>205.99199999999999</v>
      </c>
      <c r="U6483" s="35" cm="1">
        <f t="array" ref="U6483">INDEX('Pricing Strategy'!$F$4:$F$71,MATCH(1,(Dataset!$O6483='Pricing Strategy'!$B$4:$B$71)*(Dataset!$Q6483='Pricing Strategy'!$C$4:$C$71)*(Dataset!$R6483='Pricing Strategy'!$D$4:$D$71),))</f>
        <v>0.3</v>
      </c>
      <c r="V6483" s="3">
        <f>Dataset!$T6483*(1-Dataset!$U6483)</f>
        <v>144.19439999999997</v>
      </c>
    </row>
    <row r="6484" spans="1:22" x14ac:dyDescent="0.3">
      <c r="A6484" s="32"/>
      <c r="C6484" s="3">
        <v>6479</v>
      </c>
      <c r="D6484" s="3" t="s">
        <v>8922</v>
      </c>
      <c r="E6484" s="34">
        <v>43254</v>
      </c>
      <c r="F6484" s="34">
        <v>43261</v>
      </c>
      <c r="G6484" s="3" t="s">
        <v>46</v>
      </c>
      <c r="H6484" s="3" t="s">
        <v>7723</v>
      </c>
      <c r="I6484" s="3" t="s">
        <v>7724</v>
      </c>
      <c r="J6484" s="3" t="s">
        <v>22</v>
      </c>
      <c r="K6484" s="3" t="s">
        <v>23</v>
      </c>
      <c r="L6484" s="3" t="s">
        <v>1353</v>
      </c>
      <c r="M6484" s="3" t="s">
        <v>50</v>
      </c>
      <c r="N6484" s="3">
        <v>33024</v>
      </c>
      <c r="O6484" s="3" t="s">
        <v>26</v>
      </c>
      <c r="P6484" s="3" t="s">
        <v>4585</v>
      </c>
      <c r="Q6484" s="3" t="s">
        <v>42</v>
      </c>
      <c r="R6484" s="3" t="s">
        <v>86</v>
      </c>
      <c r="S6484" s="3" t="s">
        <v>4586</v>
      </c>
      <c r="T6484" s="3">
        <v>15.552</v>
      </c>
      <c r="U6484" s="35" cm="1">
        <f t="array" ref="U6484">INDEX('Pricing Strategy'!$F$4:$F$71,MATCH(1,(Dataset!$O6484='Pricing Strategy'!$B$4:$B$71)*(Dataset!$Q6484='Pricing Strategy'!$C$4:$C$71)*(Dataset!$R6484='Pricing Strategy'!$D$4:$D$71),))</f>
        <v>0.25</v>
      </c>
      <c r="V6484" s="3">
        <f>Dataset!$T6484*(1-Dataset!$U6484)</f>
        <v>11.664</v>
      </c>
    </row>
    <row r="6485" spans="1:22" x14ac:dyDescent="0.3">
      <c r="A6485" s="32"/>
      <c r="C6485" s="3">
        <v>6480</v>
      </c>
      <c r="D6485" s="3" t="s">
        <v>8922</v>
      </c>
      <c r="E6485" s="34">
        <v>43254</v>
      </c>
      <c r="F6485" s="34">
        <v>43261</v>
      </c>
      <c r="G6485" s="3" t="s">
        <v>46</v>
      </c>
      <c r="H6485" s="3" t="s">
        <v>7723</v>
      </c>
      <c r="I6485" s="3" t="s">
        <v>7724</v>
      </c>
      <c r="J6485" s="3" t="s">
        <v>22</v>
      </c>
      <c r="K6485" s="3" t="s">
        <v>23</v>
      </c>
      <c r="L6485" s="3" t="s">
        <v>1353</v>
      </c>
      <c r="M6485" s="3" t="s">
        <v>50</v>
      </c>
      <c r="N6485" s="3">
        <v>33024</v>
      </c>
      <c r="O6485" s="3" t="s">
        <v>26</v>
      </c>
      <c r="P6485" s="3" t="s">
        <v>4244</v>
      </c>
      <c r="Q6485" s="3" t="s">
        <v>67</v>
      </c>
      <c r="R6485" s="3" t="s">
        <v>68</v>
      </c>
      <c r="S6485" s="3" t="s">
        <v>4245</v>
      </c>
      <c r="T6485" s="3">
        <v>503.96</v>
      </c>
      <c r="U6485" s="35" cm="1">
        <f t="array" ref="U6485">INDEX('Pricing Strategy'!$F$4:$F$71,MATCH(1,(Dataset!$O6485='Pricing Strategy'!$B$4:$B$71)*(Dataset!$Q6485='Pricing Strategy'!$C$4:$C$71)*(Dataset!$R6485='Pricing Strategy'!$D$4:$D$71),))</f>
        <v>0.25</v>
      </c>
      <c r="V6485" s="3">
        <f>Dataset!$T6485*(1-Dataset!$U6485)</f>
        <v>377.96999999999997</v>
      </c>
    </row>
    <row r="6486" spans="1:22" x14ac:dyDescent="0.3">
      <c r="A6486" s="32"/>
      <c r="C6486" s="3">
        <v>6481</v>
      </c>
      <c r="D6486" s="3" t="s">
        <v>8922</v>
      </c>
      <c r="E6486" s="34">
        <v>43254</v>
      </c>
      <c r="F6486" s="34">
        <v>43261</v>
      </c>
      <c r="G6486" s="3" t="s">
        <v>46</v>
      </c>
      <c r="H6486" s="3" t="s">
        <v>7723</v>
      </c>
      <c r="I6486" s="3" t="s">
        <v>7724</v>
      </c>
      <c r="J6486" s="3" t="s">
        <v>22</v>
      </c>
      <c r="K6486" s="3" t="s">
        <v>23</v>
      </c>
      <c r="L6486" s="3" t="s">
        <v>1353</v>
      </c>
      <c r="M6486" s="3" t="s">
        <v>50</v>
      </c>
      <c r="N6486" s="3">
        <v>33024</v>
      </c>
      <c r="O6486" s="3" t="s">
        <v>26</v>
      </c>
      <c r="P6486" s="3" t="s">
        <v>5301</v>
      </c>
      <c r="Q6486" s="3" t="s">
        <v>42</v>
      </c>
      <c r="R6486" s="3" t="s">
        <v>74</v>
      </c>
      <c r="S6486" s="3" t="s">
        <v>5302</v>
      </c>
      <c r="T6486" s="3">
        <v>24.472000000000001</v>
      </c>
      <c r="U6486" s="35" cm="1">
        <f t="array" ref="U6486">INDEX('Pricing Strategy'!$F$4:$F$71,MATCH(1,(Dataset!$O6486='Pricing Strategy'!$B$4:$B$71)*(Dataset!$Q6486='Pricing Strategy'!$C$4:$C$71)*(Dataset!$R6486='Pricing Strategy'!$D$4:$D$71),))</f>
        <v>0.25</v>
      </c>
      <c r="V6486" s="3">
        <f>Dataset!$T6486*(1-Dataset!$U6486)</f>
        <v>18.353999999999999</v>
      </c>
    </row>
    <row r="6487" spans="1:22" x14ac:dyDescent="0.3">
      <c r="A6487" s="32"/>
      <c r="C6487" s="3">
        <v>6482</v>
      </c>
      <c r="D6487" s="3" t="s">
        <v>8922</v>
      </c>
      <c r="E6487" s="34">
        <v>43254</v>
      </c>
      <c r="F6487" s="34">
        <v>43261</v>
      </c>
      <c r="G6487" s="3" t="s">
        <v>46</v>
      </c>
      <c r="H6487" s="3" t="s">
        <v>7723</v>
      </c>
      <c r="I6487" s="3" t="s">
        <v>7724</v>
      </c>
      <c r="J6487" s="3" t="s">
        <v>22</v>
      </c>
      <c r="K6487" s="3" t="s">
        <v>23</v>
      </c>
      <c r="L6487" s="3" t="s">
        <v>1353</v>
      </c>
      <c r="M6487" s="3" t="s">
        <v>50</v>
      </c>
      <c r="N6487" s="3">
        <v>33024</v>
      </c>
      <c r="O6487" s="3" t="s">
        <v>26</v>
      </c>
      <c r="P6487" s="3" t="s">
        <v>1617</v>
      </c>
      <c r="Q6487" s="3" t="s">
        <v>28</v>
      </c>
      <c r="R6487" s="3" t="s">
        <v>29</v>
      </c>
      <c r="S6487" s="3" t="s">
        <v>1618</v>
      </c>
      <c r="T6487" s="3">
        <v>241.56800000000001</v>
      </c>
      <c r="U6487" s="35" cm="1">
        <f t="array" ref="U6487">INDEX('Pricing Strategy'!$F$4:$F$71,MATCH(1,(Dataset!$O6487='Pricing Strategy'!$B$4:$B$71)*(Dataset!$Q6487='Pricing Strategy'!$C$4:$C$71)*(Dataset!$R6487='Pricing Strategy'!$D$4:$D$71),))</f>
        <v>0.35</v>
      </c>
      <c r="V6487" s="3">
        <f>Dataset!$T6487*(1-Dataset!$U6487)</f>
        <v>157.01920000000001</v>
      </c>
    </row>
    <row r="6488" spans="1:22" x14ac:dyDescent="0.3">
      <c r="A6488" s="32"/>
      <c r="C6488" s="3">
        <v>6483</v>
      </c>
      <c r="D6488" s="3" t="s">
        <v>8922</v>
      </c>
      <c r="E6488" s="34">
        <v>43254</v>
      </c>
      <c r="F6488" s="34">
        <v>43261</v>
      </c>
      <c r="G6488" s="3" t="s">
        <v>46</v>
      </c>
      <c r="H6488" s="3" t="s">
        <v>7723</v>
      </c>
      <c r="I6488" s="3" t="s">
        <v>7724</v>
      </c>
      <c r="J6488" s="3" t="s">
        <v>22</v>
      </c>
      <c r="K6488" s="3" t="s">
        <v>23</v>
      </c>
      <c r="L6488" s="3" t="s">
        <v>1353</v>
      </c>
      <c r="M6488" s="3" t="s">
        <v>50</v>
      </c>
      <c r="N6488" s="3">
        <v>33024</v>
      </c>
      <c r="O6488" s="3" t="s">
        <v>26</v>
      </c>
      <c r="P6488" s="3" t="s">
        <v>7141</v>
      </c>
      <c r="Q6488" s="3" t="s">
        <v>67</v>
      </c>
      <c r="R6488" s="3" t="s">
        <v>157</v>
      </c>
      <c r="S6488" s="3" t="s">
        <v>7142</v>
      </c>
      <c r="T6488" s="3">
        <v>110.4</v>
      </c>
      <c r="U6488" s="35" cm="1">
        <f t="array" ref="U6488">INDEX('Pricing Strategy'!$F$4:$F$71,MATCH(1,(Dataset!$O6488='Pricing Strategy'!$B$4:$B$71)*(Dataset!$Q6488='Pricing Strategy'!$C$4:$C$71)*(Dataset!$R6488='Pricing Strategy'!$D$4:$D$71),))</f>
        <v>0.3</v>
      </c>
      <c r="V6488" s="3">
        <f>Dataset!$T6488*(1-Dataset!$U6488)</f>
        <v>77.28</v>
      </c>
    </row>
    <row r="6489" spans="1:22" x14ac:dyDescent="0.3">
      <c r="A6489" s="32"/>
      <c r="C6489" s="3">
        <v>6484</v>
      </c>
      <c r="D6489" s="3" t="s">
        <v>8923</v>
      </c>
      <c r="E6489" s="34">
        <v>43254</v>
      </c>
      <c r="F6489" s="34">
        <v>43260</v>
      </c>
      <c r="G6489" s="3" t="s">
        <v>46</v>
      </c>
      <c r="H6489" s="3" t="s">
        <v>3959</v>
      </c>
      <c r="I6489" s="3" t="s">
        <v>3960</v>
      </c>
      <c r="J6489" s="3" t="s">
        <v>37</v>
      </c>
      <c r="K6489" s="3" t="s">
        <v>23</v>
      </c>
      <c r="L6489" s="3" t="s">
        <v>262</v>
      </c>
      <c r="M6489" s="3" t="s">
        <v>263</v>
      </c>
      <c r="N6489" s="3">
        <v>10011</v>
      </c>
      <c r="O6489" s="3" t="s">
        <v>144</v>
      </c>
      <c r="P6489" s="3" t="s">
        <v>3331</v>
      </c>
      <c r="Q6489" s="3" t="s">
        <v>28</v>
      </c>
      <c r="R6489" s="3" t="s">
        <v>52</v>
      </c>
      <c r="S6489" s="3" t="s">
        <v>3332</v>
      </c>
      <c r="T6489" s="3">
        <v>384.76799999999997</v>
      </c>
      <c r="U6489" s="35" cm="1">
        <f t="array" ref="U6489">INDEX('Pricing Strategy'!$F$4:$F$71,MATCH(1,(Dataset!$O6489='Pricing Strategy'!$B$4:$B$71)*(Dataset!$Q6489='Pricing Strategy'!$C$4:$C$71)*(Dataset!$R6489='Pricing Strategy'!$D$4:$D$71),))</f>
        <v>0.45</v>
      </c>
      <c r="V6489" s="3">
        <f>Dataset!$T6489*(1-Dataset!$U6489)</f>
        <v>211.6224</v>
      </c>
    </row>
    <row r="6490" spans="1:22" x14ac:dyDescent="0.3">
      <c r="A6490" s="32"/>
      <c r="C6490" s="3">
        <v>6485</v>
      </c>
      <c r="D6490" s="3" t="s">
        <v>8923</v>
      </c>
      <c r="E6490" s="34">
        <v>43254</v>
      </c>
      <c r="F6490" s="34">
        <v>43260</v>
      </c>
      <c r="G6490" s="3" t="s">
        <v>46</v>
      </c>
      <c r="H6490" s="3" t="s">
        <v>3959</v>
      </c>
      <c r="I6490" s="3" t="s">
        <v>3960</v>
      </c>
      <c r="J6490" s="3" t="s">
        <v>37</v>
      </c>
      <c r="K6490" s="3" t="s">
        <v>23</v>
      </c>
      <c r="L6490" s="3" t="s">
        <v>262</v>
      </c>
      <c r="M6490" s="3" t="s">
        <v>263</v>
      </c>
      <c r="N6490" s="3">
        <v>10011</v>
      </c>
      <c r="O6490" s="3" t="s">
        <v>144</v>
      </c>
      <c r="P6490" s="3" t="s">
        <v>8110</v>
      </c>
      <c r="Q6490" s="3" t="s">
        <v>67</v>
      </c>
      <c r="R6490" s="3" t="s">
        <v>680</v>
      </c>
      <c r="S6490" s="3" t="s">
        <v>8111</v>
      </c>
      <c r="T6490" s="3">
        <v>78.66</v>
      </c>
      <c r="U6490" s="35" cm="1">
        <f t="array" ref="U6490">INDEX('Pricing Strategy'!$F$4:$F$71,MATCH(1,(Dataset!$O6490='Pricing Strategy'!$B$4:$B$71)*(Dataset!$Q6490='Pricing Strategy'!$C$4:$C$71)*(Dataset!$R6490='Pricing Strategy'!$D$4:$D$71),))</f>
        <v>0.45</v>
      </c>
      <c r="V6490" s="3">
        <f>Dataset!$T6490*(1-Dataset!$U6490)</f>
        <v>43.262999999999998</v>
      </c>
    </row>
    <row r="6491" spans="1:22" x14ac:dyDescent="0.3">
      <c r="A6491" s="32"/>
      <c r="C6491" s="3">
        <v>6486</v>
      </c>
      <c r="D6491" s="3" t="s">
        <v>8923</v>
      </c>
      <c r="E6491" s="34">
        <v>43254</v>
      </c>
      <c r="F6491" s="34">
        <v>43260</v>
      </c>
      <c r="G6491" s="3" t="s">
        <v>46</v>
      </c>
      <c r="H6491" s="3" t="s">
        <v>3959</v>
      </c>
      <c r="I6491" s="3" t="s">
        <v>3960</v>
      </c>
      <c r="J6491" s="3" t="s">
        <v>37</v>
      </c>
      <c r="K6491" s="3" t="s">
        <v>23</v>
      </c>
      <c r="L6491" s="3" t="s">
        <v>262</v>
      </c>
      <c r="M6491" s="3" t="s">
        <v>263</v>
      </c>
      <c r="N6491" s="3">
        <v>10011</v>
      </c>
      <c r="O6491" s="3" t="s">
        <v>144</v>
      </c>
      <c r="P6491" s="3" t="s">
        <v>2947</v>
      </c>
      <c r="Q6491" s="3" t="s">
        <v>42</v>
      </c>
      <c r="R6491" s="3" t="s">
        <v>86</v>
      </c>
      <c r="S6491" s="3" t="s">
        <v>2948</v>
      </c>
      <c r="T6491" s="3">
        <v>45.36</v>
      </c>
      <c r="U6491" s="35" cm="1">
        <f t="array" ref="U6491">INDEX('Pricing Strategy'!$F$4:$F$71,MATCH(1,(Dataset!$O6491='Pricing Strategy'!$B$4:$B$71)*(Dataset!$Q6491='Pricing Strategy'!$C$4:$C$71)*(Dataset!$R6491='Pricing Strategy'!$D$4:$D$71),))</f>
        <v>0.4</v>
      </c>
      <c r="V6491" s="3">
        <f>Dataset!$T6491*(1-Dataset!$U6491)</f>
        <v>27.215999999999998</v>
      </c>
    </row>
    <row r="6492" spans="1:22" x14ac:dyDescent="0.3">
      <c r="A6492" s="32"/>
      <c r="C6492" s="3">
        <v>6487</v>
      </c>
      <c r="D6492" s="3" t="s">
        <v>8924</v>
      </c>
      <c r="E6492" s="34">
        <v>42450</v>
      </c>
      <c r="F6492" s="34">
        <v>42455</v>
      </c>
      <c r="G6492" s="3" t="s">
        <v>46</v>
      </c>
      <c r="H6492" s="3" t="s">
        <v>4135</v>
      </c>
      <c r="I6492" s="3" t="s">
        <v>4136</v>
      </c>
      <c r="J6492" s="3" t="s">
        <v>22</v>
      </c>
      <c r="K6492" s="3" t="s">
        <v>23</v>
      </c>
      <c r="L6492" s="3" t="s">
        <v>1523</v>
      </c>
      <c r="M6492" s="3" t="s">
        <v>84</v>
      </c>
      <c r="N6492" s="3">
        <v>28540</v>
      </c>
      <c r="O6492" s="3" t="s">
        <v>26</v>
      </c>
      <c r="P6492" s="3" t="s">
        <v>937</v>
      </c>
      <c r="Q6492" s="3" t="s">
        <v>42</v>
      </c>
      <c r="R6492" s="3" t="s">
        <v>74</v>
      </c>
      <c r="S6492" s="3" t="s">
        <v>938</v>
      </c>
      <c r="T6492" s="3">
        <v>962.08</v>
      </c>
      <c r="U6492" s="35" cm="1">
        <f t="array" ref="U6492">INDEX('Pricing Strategy'!$F$4:$F$71,MATCH(1,(Dataset!$O6492='Pricing Strategy'!$B$4:$B$71)*(Dataset!$Q6492='Pricing Strategy'!$C$4:$C$71)*(Dataset!$R6492='Pricing Strategy'!$D$4:$D$71),))</f>
        <v>0.25</v>
      </c>
      <c r="V6492" s="3">
        <f>Dataset!$T6492*(1-Dataset!$U6492)</f>
        <v>721.56000000000006</v>
      </c>
    </row>
    <row r="6493" spans="1:22" x14ac:dyDescent="0.3">
      <c r="A6493" s="32"/>
      <c r="C6493" s="3">
        <v>6488</v>
      </c>
      <c r="D6493" s="3" t="s">
        <v>8924</v>
      </c>
      <c r="E6493" s="34">
        <v>42450</v>
      </c>
      <c r="F6493" s="34">
        <v>42455</v>
      </c>
      <c r="G6493" s="3" t="s">
        <v>46</v>
      </c>
      <c r="H6493" s="3" t="s">
        <v>4135</v>
      </c>
      <c r="I6493" s="3" t="s">
        <v>4136</v>
      </c>
      <c r="J6493" s="3" t="s">
        <v>22</v>
      </c>
      <c r="K6493" s="3" t="s">
        <v>23</v>
      </c>
      <c r="L6493" s="3" t="s">
        <v>1523</v>
      </c>
      <c r="M6493" s="3" t="s">
        <v>84</v>
      </c>
      <c r="N6493" s="3">
        <v>28540</v>
      </c>
      <c r="O6493" s="3" t="s">
        <v>26</v>
      </c>
      <c r="P6493" s="3" t="s">
        <v>5775</v>
      </c>
      <c r="Q6493" s="3" t="s">
        <v>42</v>
      </c>
      <c r="R6493" s="3" t="s">
        <v>71</v>
      </c>
      <c r="S6493" s="3" t="s">
        <v>5776</v>
      </c>
      <c r="T6493" s="3">
        <v>12.843</v>
      </c>
      <c r="U6493" s="35" cm="1">
        <f t="array" ref="U6493">INDEX('Pricing Strategy'!$F$4:$F$71,MATCH(1,(Dataset!$O6493='Pricing Strategy'!$B$4:$B$71)*(Dataset!$Q6493='Pricing Strategy'!$C$4:$C$71)*(Dataset!$R6493='Pricing Strategy'!$D$4:$D$71),))</f>
        <v>0.25</v>
      </c>
      <c r="V6493" s="3">
        <f>Dataset!$T6493*(1-Dataset!$U6493)</f>
        <v>9.6322499999999991</v>
      </c>
    </row>
    <row r="6494" spans="1:22" x14ac:dyDescent="0.3">
      <c r="A6494" s="32"/>
      <c r="C6494" s="3">
        <v>6489</v>
      </c>
      <c r="D6494" s="3" t="s">
        <v>8924</v>
      </c>
      <c r="E6494" s="34">
        <v>42450</v>
      </c>
      <c r="F6494" s="34">
        <v>42455</v>
      </c>
      <c r="G6494" s="3" t="s">
        <v>46</v>
      </c>
      <c r="H6494" s="3" t="s">
        <v>4135</v>
      </c>
      <c r="I6494" s="3" t="s">
        <v>4136</v>
      </c>
      <c r="J6494" s="3" t="s">
        <v>22</v>
      </c>
      <c r="K6494" s="3" t="s">
        <v>23</v>
      </c>
      <c r="L6494" s="3" t="s">
        <v>1523</v>
      </c>
      <c r="M6494" s="3" t="s">
        <v>84</v>
      </c>
      <c r="N6494" s="3">
        <v>28540</v>
      </c>
      <c r="O6494" s="3" t="s">
        <v>26</v>
      </c>
      <c r="P6494" s="3" t="s">
        <v>630</v>
      </c>
      <c r="Q6494" s="3" t="s">
        <v>42</v>
      </c>
      <c r="R6494" s="3" t="s">
        <v>86</v>
      </c>
      <c r="S6494" s="3" t="s">
        <v>631</v>
      </c>
      <c r="T6494" s="3">
        <v>295.45600000000002</v>
      </c>
      <c r="U6494" s="35" cm="1">
        <f t="array" ref="U6494">INDEX('Pricing Strategy'!$F$4:$F$71,MATCH(1,(Dataset!$O6494='Pricing Strategy'!$B$4:$B$71)*(Dataset!$Q6494='Pricing Strategy'!$C$4:$C$71)*(Dataset!$R6494='Pricing Strategy'!$D$4:$D$71),))</f>
        <v>0.25</v>
      </c>
      <c r="V6494" s="3">
        <f>Dataset!$T6494*(1-Dataset!$U6494)</f>
        <v>221.59200000000001</v>
      </c>
    </row>
    <row r="6495" spans="1:22" x14ac:dyDescent="0.3">
      <c r="A6495" s="32"/>
      <c r="C6495" s="3">
        <v>6490</v>
      </c>
      <c r="D6495" s="3" t="s">
        <v>8925</v>
      </c>
      <c r="E6495" s="34">
        <v>43362</v>
      </c>
      <c r="F6495" s="34">
        <v>43367</v>
      </c>
      <c r="G6495" s="3" t="s">
        <v>46</v>
      </c>
      <c r="H6495" s="3" t="s">
        <v>2829</v>
      </c>
      <c r="I6495" s="3" t="s">
        <v>2830</v>
      </c>
      <c r="J6495" s="3" t="s">
        <v>22</v>
      </c>
      <c r="K6495" s="3" t="s">
        <v>23</v>
      </c>
      <c r="L6495" s="3" t="s">
        <v>262</v>
      </c>
      <c r="M6495" s="3" t="s">
        <v>263</v>
      </c>
      <c r="N6495" s="3">
        <v>10011</v>
      </c>
      <c r="O6495" s="3" t="s">
        <v>144</v>
      </c>
      <c r="P6495" s="3" t="s">
        <v>5991</v>
      </c>
      <c r="Q6495" s="3" t="s">
        <v>42</v>
      </c>
      <c r="R6495" s="3" t="s">
        <v>86</v>
      </c>
      <c r="S6495" s="3" t="s">
        <v>5992</v>
      </c>
      <c r="T6495" s="3">
        <v>32.4</v>
      </c>
      <c r="U6495" s="35" cm="1">
        <f t="array" ref="U6495">INDEX('Pricing Strategy'!$F$4:$F$71,MATCH(1,(Dataset!$O6495='Pricing Strategy'!$B$4:$B$71)*(Dataset!$Q6495='Pricing Strategy'!$C$4:$C$71)*(Dataset!$R6495='Pricing Strategy'!$D$4:$D$71),))</f>
        <v>0.4</v>
      </c>
      <c r="V6495" s="3">
        <f>Dataset!$T6495*(1-Dataset!$U6495)</f>
        <v>19.439999999999998</v>
      </c>
    </row>
    <row r="6496" spans="1:22" x14ac:dyDescent="0.3">
      <c r="A6496" s="32"/>
      <c r="C6496" s="3">
        <v>6491</v>
      </c>
      <c r="D6496" s="3" t="s">
        <v>8926</v>
      </c>
      <c r="E6496" s="34">
        <v>42262</v>
      </c>
      <c r="F6496" s="34">
        <v>42266</v>
      </c>
      <c r="G6496" s="3" t="s">
        <v>46</v>
      </c>
      <c r="H6496" s="3" t="s">
        <v>7784</v>
      </c>
      <c r="I6496" s="3" t="s">
        <v>7785</v>
      </c>
      <c r="J6496" s="3" t="s">
        <v>37</v>
      </c>
      <c r="K6496" s="3" t="s">
        <v>23</v>
      </c>
      <c r="L6496" s="3" t="s">
        <v>142</v>
      </c>
      <c r="M6496" s="3" t="s">
        <v>143</v>
      </c>
      <c r="N6496" s="3">
        <v>19120</v>
      </c>
      <c r="O6496" s="3" t="s">
        <v>144</v>
      </c>
      <c r="P6496" s="3" t="s">
        <v>2327</v>
      </c>
      <c r="Q6496" s="3" t="s">
        <v>28</v>
      </c>
      <c r="R6496" s="3" t="s">
        <v>61</v>
      </c>
      <c r="S6496" s="3" t="s">
        <v>2328</v>
      </c>
      <c r="T6496" s="3">
        <v>103.93600000000001</v>
      </c>
      <c r="U6496" s="35" cm="1">
        <f t="array" ref="U6496">INDEX('Pricing Strategy'!$F$4:$F$71,MATCH(1,(Dataset!$O6496='Pricing Strategy'!$B$4:$B$71)*(Dataset!$Q6496='Pricing Strategy'!$C$4:$C$71)*(Dataset!$R6496='Pricing Strategy'!$D$4:$D$71),))</f>
        <v>0.4</v>
      </c>
      <c r="V6496" s="3">
        <f>Dataset!$T6496*(1-Dataset!$U6496)</f>
        <v>62.361600000000003</v>
      </c>
    </row>
    <row r="6497" spans="1:22" x14ac:dyDescent="0.3">
      <c r="A6497" s="32"/>
      <c r="C6497" s="3">
        <v>6492</v>
      </c>
      <c r="D6497" s="3" t="s">
        <v>8927</v>
      </c>
      <c r="E6497" s="34">
        <v>43059</v>
      </c>
      <c r="F6497" s="34">
        <v>43064</v>
      </c>
      <c r="G6497" s="3" t="s">
        <v>46</v>
      </c>
      <c r="H6497" s="3" t="s">
        <v>1171</v>
      </c>
      <c r="I6497" s="3" t="s">
        <v>1172</v>
      </c>
      <c r="J6497" s="3" t="s">
        <v>37</v>
      </c>
      <c r="K6497" s="3" t="s">
        <v>23</v>
      </c>
      <c r="L6497" s="3" t="s">
        <v>6055</v>
      </c>
      <c r="M6497" s="3" t="s">
        <v>50</v>
      </c>
      <c r="N6497" s="3">
        <v>32839</v>
      </c>
      <c r="O6497" s="3" t="s">
        <v>26</v>
      </c>
      <c r="P6497" s="3" t="s">
        <v>851</v>
      </c>
      <c r="Q6497" s="3" t="s">
        <v>28</v>
      </c>
      <c r="R6497" s="3" t="s">
        <v>29</v>
      </c>
      <c r="S6497" s="3" t="s">
        <v>852</v>
      </c>
      <c r="T6497" s="3">
        <v>289.56799999999998</v>
      </c>
      <c r="U6497" s="35" cm="1">
        <f t="array" ref="U6497">INDEX('Pricing Strategy'!$F$4:$F$71,MATCH(1,(Dataset!$O6497='Pricing Strategy'!$B$4:$B$71)*(Dataset!$Q6497='Pricing Strategy'!$C$4:$C$71)*(Dataset!$R6497='Pricing Strategy'!$D$4:$D$71),))</f>
        <v>0.35</v>
      </c>
      <c r="V6497" s="3">
        <f>Dataset!$T6497*(1-Dataset!$U6497)</f>
        <v>188.2192</v>
      </c>
    </row>
    <row r="6498" spans="1:22" x14ac:dyDescent="0.3">
      <c r="A6498" s="32"/>
      <c r="C6498" s="3">
        <v>6493</v>
      </c>
      <c r="D6498" s="3" t="s">
        <v>8927</v>
      </c>
      <c r="E6498" s="34">
        <v>43059</v>
      </c>
      <c r="F6498" s="34">
        <v>43064</v>
      </c>
      <c r="G6498" s="3" t="s">
        <v>46</v>
      </c>
      <c r="H6498" s="3" t="s">
        <v>1171</v>
      </c>
      <c r="I6498" s="3" t="s">
        <v>1172</v>
      </c>
      <c r="J6498" s="3" t="s">
        <v>37</v>
      </c>
      <c r="K6498" s="3" t="s">
        <v>23</v>
      </c>
      <c r="L6498" s="3" t="s">
        <v>6055</v>
      </c>
      <c r="M6498" s="3" t="s">
        <v>50</v>
      </c>
      <c r="N6498" s="3">
        <v>32839</v>
      </c>
      <c r="O6498" s="3" t="s">
        <v>26</v>
      </c>
      <c r="P6498" s="3" t="s">
        <v>1334</v>
      </c>
      <c r="Q6498" s="3" t="s">
        <v>42</v>
      </c>
      <c r="R6498" s="3" t="s">
        <v>55</v>
      </c>
      <c r="S6498" s="3" t="s">
        <v>1335</v>
      </c>
      <c r="T6498" s="3">
        <v>39.72</v>
      </c>
      <c r="U6498" s="35" cm="1">
        <f t="array" ref="U6498">INDEX('Pricing Strategy'!$F$4:$F$71,MATCH(1,(Dataset!$O6498='Pricing Strategy'!$B$4:$B$71)*(Dataset!$Q6498='Pricing Strategy'!$C$4:$C$71)*(Dataset!$R6498='Pricing Strategy'!$D$4:$D$71),))</f>
        <v>0.35</v>
      </c>
      <c r="V6498" s="3">
        <f>Dataset!$T6498*(1-Dataset!$U6498)</f>
        <v>25.818000000000001</v>
      </c>
    </row>
    <row r="6499" spans="1:22" x14ac:dyDescent="0.3">
      <c r="A6499" s="32"/>
      <c r="C6499" s="3">
        <v>6494</v>
      </c>
      <c r="D6499" s="3" t="s">
        <v>8927</v>
      </c>
      <c r="E6499" s="34">
        <v>43059</v>
      </c>
      <c r="F6499" s="34">
        <v>43064</v>
      </c>
      <c r="G6499" s="3" t="s">
        <v>46</v>
      </c>
      <c r="H6499" s="3" t="s">
        <v>1171</v>
      </c>
      <c r="I6499" s="3" t="s">
        <v>1172</v>
      </c>
      <c r="J6499" s="3" t="s">
        <v>37</v>
      </c>
      <c r="K6499" s="3" t="s">
        <v>23</v>
      </c>
      <c r="L6499" s="3" t="s">
        <v>6055</v>
      </c>
      <c r="M6499" s="3" t="s">
        <v>50</v>
      </c>
      <c r="N6499" s="3">
        <v>32839</v>
      </c>
      <c r="O6499" s="3" t="s">
        <v>26</v>
      </c>
      <c r="P6499" s="3" t="s">
        <v>4307</v>
      </c>
      <c r="Q6499" s="3" t="s">
        <v>67</v>
      </c>
      <c r="R6499" s="3" t="s">
        <v>68</v>
      </c>
      <c r="S6499" s="3" t="s">
        <v>4308</v>
      </c>
      <c r="T6499" s="3">
        <v>244.768</v>
      </c>
      <c r="U6499" s="35" cm="1">
        <f t="array" ref="U6499">INDEX('Pricing Strategy'!$F$4:$F$71,MATCH(1,(Dataset!$O6499='Pricing Strategy'!$B$4:$B$71)*(Dataset!$Q6499='Pricing Strategy'!$C$4:$C$71)*(Dataset!$R6499='Pricing Strategy'!$D$4:$D$71),))</f>
        <v>0.25</v>
      </c>
      <c r="V6499" s="3">
        <f>Dataset!$T6499*(1-Dataset!$U6499)</f>
        <v>183.57599999999999</v>
      </c>
    </row>
    <row r="6500" spans="1:22" x14ac:dyDescent="0.3">
      <c r="A6500" s="32"/>
      <c r="C6500" s="3">
        <v>6495</v>
      </c>
      <c r="D6500" s="3" t="s">
        <v>8928</v>
      </c>
      <c r="E6500" s="34">
        <v>43401</v>
      </c>
      <c r="F6500" s="34">
        <v>43405</v>
      </c>
      <c r="G6500" s="3" t="s">
        <v>19</v>
      </c>
      <c r="H6500" s="3" t="s">
        <v>1432</v>
      </c>
      <c r="I6500" s="3" t="s">
        <v>1433</v>
      </c>
      <c r="J6500" s="3" t="s">
        <v>22</v>
      </c>
      <c r="K6500" s="3" t="s">
        <v>23</v>
      </c>
      <c r="L6500" s="3" t="s">
        <v>180</v>
      </c>
      <c r="M6500" s="3" t="s">
        <v>100</v>
      </c>
      <c r="N6500" s="3">
        <v>77095</v>
      </c>
      <c r="O6500" s="3" t="s">
        <v>101</v>
      </c>
      <c r="P6500" s="3" t="s">
        <v>242</v>
      </c>
      <c r="Q6500" s="3" t="s">
        <v>67</v>
      </c>
      <c r="R6500" s="3" t="s">
        <v>157</v>
      </c>
      <c r="S6500" s="3" t="s">
        <v>243</v>
      </c>
      <c r="T6500" s="3">
        <v>24</v>
      </c>
      <c r="U6500" s="35" cm="1">
        <f t="array" ref="U6500">INDEX('Pricing Strategy'!$F$4:$F$71,MATCH(1,(Dataset!$O6500='Pricing Strategy'!$B$4:$B$71)*(Dataset!$Q6500='Pricing Strategy'!$C$4:$C$71)*(Dataset!$R6500='Pricing Strategy'!$D$4:$D$71),))</f>
        <v>0.35</v>
      </c>
      <c r="V6500" s="3">
        <f>Dataset!$T6500*(1-Dataset!$U6500)</f>
        <v>15.600000000000001</v>
      </c>
    </row>
    <row r="6501" spans="1:22" x14ac:dyDescent="0.3">
      <c r="A6501" s="32"/>
      <c r="C6501" s="3">
        <v>6496</v>
      </c>
      <c r="D6501" s="3" t="s">
        <v>8928</v>
      </c>
      <c r="E6501" s="34">
        <v>43401</v>
      </c>
      <c r="F6501" s="34">
        <v>43405</v>
      </c>
      <c r="G6501" s="3" t="s">
        <v>19</v>
      </c>
      <c r="H6501" s="3" t="s">
        <v>1432</v>
      </c>
      <c r="I6501" s="3" t="s">
        <v>1433</v>
      </c>
      <c r="J6501" s="3" t="s">
        <v>22</v>
      </c>
      <c r="K6501" s="3" t="s">
        <v>23</v>
      </c>
      <c r="L6501" s="3" t="s">
        <v>180</v>
      </c>
      <c r="M6501" s="3" t="s">
        <v>100</v>
      </c>
      <c r="N6501" s="3">
        <v>77095</v>
      </c>
      <c r="O6501" s="3" t="s">
        <v>101</v>
      </c>
      <c r="P6501" s="3" t="s">
        <v>1154</v>
      </c>
      <c r="Q6501" s="3" t="s">
        <v>42</v>
      </c>
      <c r="R6501" s="3" t="s">
        <v>86</v>
      </c>
      <c r="S6501" s="3" t="s">
        <v>1155</v>
      </c>
      <c r="T6501" s="3">
        <v>15.552</v>
      </c>
      <c r="U6501" s="35" cm="1">
        <f t="array" ref="U6501">INDEX('Pricing Strategy'!$F$4:$F$71,MATCH(1,(Dataset!$O6501='Pricing Strategy'!$B$4:$B$71)*(Dataset!$Q6501='Pricing Strategy'!$C$4:$C$71)*(Dataset!$R6501='Pricing Strategy'!$D$4:$D$71),))</f>
        <v>0.3</v>
      </c>
      <c r="V6501" s="3">
        <f>Dataset!$T6501*(1-Dataset!$U6501)</f>
        <v>10.886399999999998</v>
      </c>
    </row>
    <row r="6502" spans="1:22" x14ac:dyDescent="0.3">
      <c r="A6502" s="32"/>
      <c r="C6502" s="3">
        <v>6497</v>
      </c>
      <c r="D6502" s="3" t="s">
        <v>8928</v>
      </c>
      <c r="E6502" s="34">
        <v>43401</v>
      </c>
      <c r="F6502" s="34">
        <v>43405</v>
      </c>
      <c r="G6502" s="3" t="s">
        <v>19</v>
      </c>
      <c r="H6502" s="3" t="s">
        <v>1432</v>
      </c>
      <c r="I6502" s="3" t="s">
        <v>1433</v>
      </c>
      <c r="J6502" s="3" t="s">
        <v>22</v>
      </c>
      <c r="K6502" s="3" t="s">
        <v>23</v>
      </c>
      <c r="L6502" s="3" t="s">
        <v>180</v>
      </c>
      <c r="M6502" s="3" t="s">
        <v>100</v>
      </c>
      <c r="N6502" s="3">
        <v>77095</v>
      </c>
      <c r="O6502" s="3" t="s">
        <v>101</v>
      </c>
      <c r="P6502" s="3" t="s">
        <v>3771</v>
      </c>
      <c r="Q6502" s="3" t="s">
        <v>67</v>
      </c>
      <c r="R6502" s="3" t="s">
        <v>157</v>
      </c>
      <c r="S6502" s="3" t="s">
        <v>3772</v>
      </c>
      <c r="T6502" s="3">
        <v>26.175999999999998</v>
      </c>
      <c r="U6502" s="35" cm="1">
        <f t="array" ref="U6502">INDEX('Pricing Strategy'!$F$4:$F$71,MATCH(1,(Dataset!$O6502='Pricing Strategy'!$B$4:$B$71)*(Dataset!$Q6502='Pricing Strategy'!$C$4:$C$71)*(Dataset!$R6502='Pricing Strategy'!$D$4:$D$71),))</f>
        <v>0.35</v>
      </c>
      <c r="V6502" s="3">
        <f>Dataset!$T6502*(1-Dataset!$U6502)</f>
        <v>17.014399999999998</v>
      </c>
    </row>
    <row r="6503" spans="1:22" x14ac:dyDescent="0.3">
      <c r="A6503" s="32"/>
      <c r="C6503" s="3">
        <v>6498</v>
      </c>
      <c r="D6503" s="3" t="s">
        <v>8929</v>
      </c>
      <c r="E6503" s="34">
        <v>42575</v>
      </c>
      <c r="F6503" s="34">
        <v>42579</v>
      </c>
      <c r="G6503" s="3" t="s">
        <v>46</v>
      </c>
      <c r="H6503" s="3" t="s">
        <v>8930</v>
      </c>
      <c r="I6503" s="3" t="s">
        <v>8931</v>
      </c>
      <c r="J6503" s="3" t="s">
        <v>98</v>
      </c>
      <c r="K6503" s="3" t="s">
        <v>23</v>
      </c>
      <c r="L6503" s="3" t="s">
        <v>1475</v>
      </c>
      <c r="M6503" s="3" t="s">
        <v>25</v>
      </c>
      <c r="N6503" s="3">
        <v>40214</v>
      </c>
      <c r="O6503" s="3" t="s">
        <v>26</v>
      </c>
      <c r="P6503" s="3" t="s">
        <v>60</v>
      </c>
      <c r="Q6503" s="3" t="s">
        <v>28</v>
      </c>
      <c r="R6503" s="3" t="s">
        <v>61</v>
      </c>
      <c r="S6503" s="3" t="s">
        <v>62</v>
      </c>
      <c r="T6503" s="3">
        <v>20.94</v>
      </c>
      <c r="U6503" s="35" cm="1">
        <f t="array" ref="U6503">INDEX('Pricing Strategy'!$F$4:$F$71,MATCH(1,(Dataset!$O6503='Pricing Strategy'!$B$4:$B$71)*(Dataset!$Q6503='Pricing Strategy'!$C$4:$C$71)*(Dataset!$R6503='Pricing Strategy'!$D$4:$D$71),))</f>
        <v>0.25</v>
      </c>
      <c r="V6503" s="3">
        <f>Dataset!$T6503*(1-Dataset!$U6503)</f>
        <v>15.705000000000002</v>
      </c>
    </row>
    <row r="6504" spans="1:22" x14ac:dyDescent="0.3">
      <c r="A6504" s="32"/>
      <c r="C6504" s="3">
        <v>6499</v>
      </c>
      <c r="D6504" s="3" t="s">
        <v>8929</v>
      </c>
      <c r="E6504" s="34">
        <v>42575</v>
      </c>
      <c r="F6504" s="34">
        <v>42579</v>
      </c>
      <c r="G6504" s="3" t="s">
        <v>46</v>
      </c>
      <c r="H6504" s="3" t="s">
        <v>8930</v>
      </c>
      <c r="I6504" s="3" t="s">
        <v>8931</v>
      </c>
      <c r="J6504" s="3" t="s">
        <v>98</v>
      </c>
      <c r="K6504" s="3" t="s">
        <v>23</v>
      </c>
      <c r="L6504" s="3" t="s">
        <v>1475</v>
      </c>
      <c r="M6504" s="3" t="s">
        <v>25</v>
      </c>
      <c r="N6504" s="3">
        <v>40214</v>
      </c>
      <c r="O6504" s="3" t="s">
        <v>26</v>
      </c>
      <c r="P6504" s="3" t="s">
        <v>1905</v>
      </c>
      <c r="Q6504" s="3" t="s">
        <v>42</v>
      </c>
      <c r="R6504" s="3" t="s">
        <v>71</v>
      </c>
      <c r="S6504" s="3" t="s">
        <v>1906</v>
      </c>
      <c r="T6504" s="3">
        <v>135.09</v>
      </c>
      <c r="U6504" s="35" cm="1">
        <f t="array" ref="U6504">INDEX('Pricing Strategy'!$F$4:$F$71,MATCH(1,(Dataset!$O6504='Pricing Strategy'!$B$4:$B$71)*(Dataset!$Q6504='Pricing Strategy'!$C$4:$C$71)*(Dataset!$R6504='Pricing Strategy'!$D$4:$D$71),))</f>
        <v>0.25</v>
      </c>
      <c r="V6504" s="3">
        <f>Dataset!$T6504*(1-Dataset!$U6504)</f>
        <v>101.3175</v>
      </c>
    </row>
    <row r="6505" spans="1:22" x14ac:dyDescent="0.3">
      <c r="A6505" s="32"/>
      <c r="C6505" s="3">
        <v>6500</v>
      </c>
      <c r="D6505" s="3" t="s">
        <v>8929</v>
      </c>
      <c r="E6505" s="34">
        <v>42575</v>
      </c>
      <c r="F6505" s="34">
        <v>42579</v>
      </c>
      <c r="G6505" s="3" t="s">
        <v>46</v>
      </c>
      <c r="H6505" s="3" t="s">
        <v>8930</v>
      </c>
      <c r="I6505" s="3" t="s">
        <v>8931</v>
      </c>
      <c r="J6505" s="3" t="s">
        <v>98</v>
      </c>
      <c r="K6505" s="3" t="s">
        <v>23</v>
      </c>
      <c r="L6505" s="3" t="s">
        <v>1475</v>
      </c>
      <c r="M6505" s="3" t="s">
        <v>25</v>
      </c>
      <c r="N6505" s="3">
        <v>40214</v>
      </c>
      <c r="O6505" s="3" t="s">
        <v>26</v>
      </c>
      <c r="P6505" s="3" t="s">
        <v>4968</v>
      </c>
      <c r="Q6505" s="3" t="s">
        <v>67</v>
      </c>
      <c r="R6505" s="3" t="s">
        <v>157</v>
      </c>
      <c r="S6505" s="3" t="s">
        <v>4969</v>
      </c>
      <c r="T6505" s="3">
        <v>279.86</v>
      </c>
      <c r="U6505" s="35" cm="1">
        <f t="array" ref="U6505">INDEX('Pricing Strategy'!$F$4:$F$71,MATCH(1,(Dataset!$O6505='Pricing Strategy'!$B$4:$B$71)*(Dataset!$Q6505='Pricing Strategy'!$C$4:$C$71)*(Dataset!$R6505='Pricing Strategy'!$D$4:$D$71),))</f>
        <v>0.3</v>
      </c>
      <c r="V6505" s="3">
        <f>Dataset!$T6505*(1-Dataset!$U6505)</f>
        <v>195.90199999999999</v>
      </c>
    </row>
    <row r="6506" spans="1:22" x14ac:dyDescent="0.3">
      <c r="A6506" s="32"/>
      <c r="C6506" s="3">
        <v>6501</v>
      </c>
      <c r="D6506" s="3" t="s">
        <v>8929</v>
      </c>
      <c r="E6506" s="34">
        <v>42575</v>
      </c>
      <c r="F6506" s="34">
        <v>42579</v>
      </c>
      <c r="G6506" s="3" t="s">
        <v>46</v>
      </c>
      <c r="H6506" s="3" t="s">
        <v>8930</v>
      </c>
      <c r="I6506" s="3" t="s">
        <v>8931</v>
      </c>
      <c r="J6506" s="3" t="s">
        <v>98</v>
      </c>
      <c r="K6506" s="3" t="s">
        <v>23</v>
      </c>
      <c r="L6506" s="3" t="s">
        <v>1475</v>
      </c>
      <c r="M6506" s="3" t="s">
        <v>25</v>
      </c>
      <c r="N6506" s="3">
        <v>40214</v>
      </c>
      <c r="O6506" s="3" t="s">
        <v>26</v>
      </c>
      <c r="P6506" s="3" t="s">
        <v>1905</v>
      </c>
      <c r="Q6506" s="3" t="s">
        <v>42</v>
      </c>
      <c r="R6506" s="3" t="s">
        <v>71</v>
      </c>
      <c r="S6506" s="3" t="s">
        <v>1906</v>
      </c>
      <c r="T6506" s="3">
        <v>90.06</v>
      </c>
      <c r="U6506" s="35" cm="1">
        <f t="array" ref="U6506">INDEX('Pricing Strategy'!$F$4:$F$71,MATCH(1,(Dataset!$O6506='Pricing Strategy'!$B$4:$B$71)*(Dataset!$Q6506='Pricing Strategy'!$C$4:$C$71)*(Dataset!$R6506='Pricing Strategy'!$D$4:$D$71),))</f>
        <v>0.25</v>
      </c>
      <c r="V6506" s="3">
        <f>Dataset!$T6506*(1-Dataset!$U6506)</f>
        <v>67.545000000000002</v>
      </c>
    </row>
    <row r="6507" spans="1:22" x14ac:dyDescent="0.3">
      <c r="A6507" s="32"/>
      <c r="C6507" s="3">
        <v>6502</v>
      </c>
      <c r="D6507" s="3" t="s">
        <v>8932</v>
      </c>
      <c r="E6507" s="34">
        <v>42310</v>
      </c>
      <c r="F6507" s="34">
        <v>42314</v>
      </c>
      <c r="G6507" s="3" t="s">
        <v>46</v>
      </c>
      <c r="H6507" s="3" t="s">
        <v>6577</v>
      </c>
      <c r="I6507" s="3" t="s">
        <v>6578</v>
      </c>
      <c r="J6507" s="3" t="s">
        <v>22</v>
      </c>
      <c r="K6507" s="3" t="s">
        <v>23</v>
      </c>
      <c r="L6507" s="3" t="s">
        <v>848</v>
      </c>
      <c r="M6507" s="3" t="s">
        <v>494</v>
      </c>
      <c r="N6507" s="3">
        <v>44256</v>
      </c>
      <c r="O6507" s="3" t="s">
        <v>144</v>
      </c>
      <c r="P6507" s="3" t="s">
        <v>6386</v>
      </c>
      <c r="Q6507" s="3" t="s">
        <v>67</v>
      </c>
      <c r="R6507" s="3" t="s">
        <v>68</v>
      </c>
      <c r="S6507" s="3" t="s">
        <v>6387</v>
      </c>
      <c r="T6507" s="3">
        <v>539.96400000000006</v>
      </c>
      <c r="U6507" s="35" cm="1">
        <f t="array" ref="U6507">INDEX('Pricing Strategy'!$F$4:$F$71,MATCH(1,(Dataset!$O6507='Pricing Strategy'!$B$4:$B$71)*(Dataset!$Q6507='Pricing Strategy'!$C$4:$C$71)*(Dataset!$R6507='Pricing Strategy'!$D$4:$D$71),))</f>
        <v>0.4</v>
      </c>
      <c r="V6507" s="3">
        <f>Dataset!$T6507*(1-Dataset!$U6507)</f>
        <v>323.97840000000002</v>
      </c>
    </row>
    <row r="6508" spans="1:22" x14ac:dyDescent="0.3">
      <c r="A6508" s="32"/>
      <c r="C6508" s="3">
        <v>6503</v>
      </c>
      <c r="D6508" s="3" t="s">
        <v>8932</v>
      </c>
      <c r="E6508" s="34">
        <v>42310</v>
      </c>
      <c r="F6508" s="34">
        <v>42314</v>
      </c>
      <c r="G6508" s="3" t="s">
        <v>46</v>
      </c>
      <c r="H6508" s="3" t="s">
        <v>6577</v>
      </c>
      <c r="I6508" s="3" t="s">
        <v>6578</v>
      </c>
      <c r="J6508" s="3" t="s">
        <v>22</v>
      </c>
      <c r="K6508" s="3" t="s">
        <v>23</v>
      </c>
      <c r="L6508" s="3" t="s">
        <v>848</v>
      </c>
      <c r="M6508" s="3" t="s">
        <v>494</v>
      </c>
      <c r="N6508" s="3">
        <v>44256</v>
      </c>
      <c r="O6508" s="3" t="s">
        <v>144</v>
      </c>
      <c r="P6508" s="3" t="s">
        <v>765</v>
      </c>
      <c r="Q6508" s="3" t="s">
        <v>67</v>
      </c>
      <c r="R6508" s="3" t="s">
        <v>68</v>
      </c>
      <c r="S6508" s="3" t="s">
        <v>766</v>
      </c>
      <c r="T6508" s="3">
        <v>50.231999999999999</v>
      </c>
      <c r="U6508" s="35" cm="1">
        <f t="array" ref="U6508">INDEX('Pricing Strategy'!$F$4:$F$71,MATCH(1,(Dataset!$O6508='Pricing Strategy'!$B$4:$B$71)*(Dataset!$Q6508='Pricing Strategy'!$C$4:$C$71)*(Dataset!$R6508='Pricing Strategy'!$D$4:$D$71),))</f>
        <v>0.4</v>
      </c>
      <c r="V6508" s="3">
        <f>Dataset!$T6508*(1-Dataset!$U6508)</f>
        <v>30.139199999999999</v>
      </c>
    </row>
    <row r="6509" spans="1:22" x14ac:dyDescent="0.3">
      <c r="A6509" s="32"/>
      <c r="C6509" s="3">
        <v>6504</v>
      </c>
      <c r="D6509" s="3" t="s">
        <v>8932</v>
      </c>
      <c r="E6509" s="34">
        <v>42310</v>
      </c>
      <c r="F6509" s="34">
        <v>42314</v>
      </c>
      <c r="G6509" s="3" t="s">
        <v>46</v>
      </c>
      <c r="H6509" s="3" t="s">
        <v>6577</v>
      </c>
      <c r="I6509" s="3" t="s">
        <v>6578</v>
      </c>
      <c r="J6509" s="3" t="s">
        <v>22</v>
      </c>
      <c r="K6509" s="3" t="s">
        <v>23</v>
      </c>
      <c r="L6509" s="3" t="s">
        <v>848</v>
      </c>
      <c r="M6509" s="3" t="s">
        <v>494</v>
      </c>
      <c r="N6509" s="3">
        <v>44256</v>
      </c>
      <c r="O6509" s="3" t="s">
        <v>144</v>
      </c>
      <c r="P6509" s="3" t="s">
        <v>1598</v>
      </c>
      <c r="Q6509" s="3" t="s">
        <v>42</v>
      </c>
      <c r="R6509" s="3" t="s">
        <v>71</v>
      </c>
      <c r="S6509" s="3" t="s">
        <v>1599</v>
      </c>
      <c r="T6509" s="3">
        <v>19.242000000000001</v>
      </c>
      <c r="U6509" s="35" cm="1">
        <f t="array" ref="U6509">INDEX('Pricing Strategy'!$F$4:$F$71,MATCH(1,(Dataset!$O6509='Pricing Strategy'!$B$4:$B$71)*(Dataset!$Q6509='Pricing Strategy'!$C$4:$C$71)*(Dataset!$R6509='Pricing Strategy'!$D$4:$D$71),))</f>
        <v>0.4</v>
      </c>
      <c r="V6509" s="3">
        <f>Dataset!$T6509*(1-Dataset!$U6509)</f>
        <v>11.545199999999999</v>
      </c>
    </row>
    <row r="6510" spans="1:22" x14ac:dyDescent="0.3">
      <c r="A6510" s="32"/>
      <c r="C6510" s="3">
        <v>6505</v>
      </c>
      <c r="D6510" s="3" t="s">
        <v>8933</v>
      </c>
      <c r="E6510" s="34">
        <v>43421</v>
      </c>
      <c r="F6510" s="34">
        <v>43426</v>
      </c>
      <c r="G6510" s="3" t="s">
        <v>19</v>
      </c>
      <c r="H6510" s="3" t="s">
        <v>846</v>
      </c>
      <c r="I6510" s="3" t="s">
        <v>847</v>
      </c>
      <c r="J6510" s="3" t="s">
        <v>37</v>
      </c>
      <c r="K6510" s="3" t="s">
        <v>23</v>
      </c>
      <c r="L6510" s="3" t="s">
        <v>262</v>
      </c>
      <c r="M6510" s="3" t="s">
        <v>263</v>
      </c>
      <c r="N6510" s="3">
        <v>10011</v>
      </c>
      <c r="O6510" s="3" t="s">
        <v>144</v>
      </c>
      <c r="P6510" s="3" t="s">
        <v>1578</v>
      </c>
      <c r="Q6510" s="3" t="s">
        <v>42</v>
      </c>
      <c r="R6510" s="3" t="s">
        <v>55</v>
      </c>
      <c r="S6510" s="3" t="s">
        <v>1579</v>
      </c>
      <c r="T6510" s="3">
        <v>1247.6400000000001</v>
      </c>
      <c r="U6510" s="35" cm="1">
        <f t="array" ref="U6510">INDEX('Pricing Strategy'!$F$4:$F$71,MATCH(1,(Dataset!$O6510='Pricing Strategy'!$B$4:$B$71)*(Dataset!$Q6510='Pricing Strategy'!$C$4:$C$71)*(Dataset!$R6510='Pricing Strategy'!$D$4:$D$71),))</f>
        <v>0.5</v>
      </c>
      <c r="V6510" s="3">
        <f>Dataset!$T6510*(1-Dataset!$U6510)</f>
        <v>623.82000000000005</v>
      </c>
    </row>
    <row r="6511" spans="1:22" x14ac:dyDescent="0.3">
      <c r="A6511" s="32"/>
      <c r="C6511" s="3">
        <v>6506</v>
      </c>
      <c r="D6511" s="3" t="s">
        <v>8934</v>
      </c>
      <c r="E6511" s="34">
        <v>42912</v>
      </c>
      <c r="F6511" s="34">
        <v>42916</v>
      </c>
      <c r="G6511" s="3" t="s">
        <v>46</v>
      </c>
      <c r="H6511" s="3" t="s">
        <v>8935</v>
      </c>
      <c r="I6511" s="3" t="s">
        <v>8936</v>
      </c>
      <c r="J6511" s="3" t="s">
        <v>37</v>
      </c>
      <c r="K6511" s="3" t="s">
        <v>23</v>
      </c>
      <c r="L6511" s="3" t="s">
        <v>299</v>
      </c>
      <c r="M6511" s="3" t="s">
        <v>207</v>
      </c>
      <c r="N6511" s="3">
        <v>60653</v>
      </c>
      <c r="O6511" s="3" t="s">
        <v>101</v>
      </c>
      <c r="P6511" s="3" t="s">
        <v>637</v>
      </c>
      <c r="Q6511" s="3" t="s">
        <v>42</v>
      </c>
      <c r="R6511" s="3" t="s">
        <v>64</v>
      </c>
      <c r="S6511" s="3" t="s">
        <v>638</v>
      </c>
      <c r="T6511" s="3">
        <v>5.3040000000000003</v>
      </c>
      <c r="U6511" s="35" cm="1">
        <f t="array" ref="U6511">INDEX('Pricing Strategy'!$F$4:$F$71,MATCH(1,(Dataset!$O6511='Pricing Strategy'!$B$4:$B$71)*(Dataset!$Q6511='Pricing Strategy'!$C$4:$C$71)*(Dataset!$R6511='Pricing Strategy'!$D$4:$D$71),))</f>
        <v>0.35</v>
      </c>
      <c r="V6511" s="3">
        <f>Dataset!$T6511*(1-Dataset!$U6511)</f>
        <v>3.4476000000000004</v>
      </c>
    </row>
    <row r="6512" spans="1:22" x14ac:dyDescent="0.3">
      <c r="A6512" s="32"/>
      <c r="C6512" s="3">
        <v>6507</v>
      </c>
      <c r="D6512" s="3" t="s">
        <v>8937</v>
      </c>
      <c r="E6512" s="34">
        <v>43017</v>
      </c>
      <c r="F6512" s="34">
        <v>43019</v>
      </c>
      <c r="G6512" s="3" t="s">
        <v>19</v>
      </c>
      <c r="H6512" s="3" t="s">
        <v>2169</v>
      </c>
      <c r="I6512" s="3" t="s">
        <v>2170</v>
      </c>
      <c r="J6512" s="3" t="s">
        <v>37</v>
      </c>
      <c r="K6512" s="3" t="s">
        <v>23</v>
      </c>
      <c r="L6512" s="3" t="s">
        <v>142</v>
      </c>
      <c r="M6512" s="3" t="s">
        <v>143</v>
      </c>
      <c r="N6512" s="3">
        <v>19143</v>
      </c>
      <c r="O6512" s="3" t="s">
        <v>144</v>
      </c>
      <c r="P6512" s="3" t="s">
        <v>8694</v>
      </c>
      <c r="Q6512" s="3" t="s">
        <v>42</v>
      </c>
      <c r="R6512" s="3" t="s">
        <v>86</v>
      </c>
      <c r="S6512" s="3" t="s">
        <v>8695</v>
      </c>
      <c r="T6512" s="3">
        <v>19.135999999999999</v>
      </c>
      <c r="U6512" s="35" cm="1">
        <f t="array" ref="U6512">INDEX('Pricing Strategy'!$F$4:$F$71,MATCH(1,(Dataset!$O6512='Pricing Strategy'!$B$4:$B$71)*(Dataset!$Q6512='Pricing Strategy'!$C$4:$C$71)*(Dataset!$R6512='Pricing Strategy'!$D$4:$D$71),))</f>
        <v>0.4</v>
      </c>
      <c r="V6512" s="3">
        <f>Dataset!$T6512*(1-Dataset!$U6512)</f>
        <v>11.481599999999998</v>
      </c>
    </row>
    <row r="6513" spans="1:22" x14ac:dyDescent="0.3">
      <c r="A6513" s="32"/>
      <c r="C6513" s="3">
        <v>6508</v>
      </c>
      <c r="D6513" s="3" t="s">
        <v>8937</v>
      </c>
      <c r="E6513" s="34">
        <v>43017</v>
      </c>
      <c r="F6513" s="34">
        <v>43019</v>
      </c>
      <c r="G6513" s="3" t="s">
        <v>19</v>
      </c>
      <c r="H6513" s="3" t="s">
        <v>2169</v>
      </c>
      <c r="I6513" s="3" t="s">
        <v>2170</v>
      </c>
      <c r="J6513" s="3" t="s">
        <v>37</v>
      </c>
      <c r="K6513" s="3" t="s">
        <v>23</v>
      </c>
      <c r="L6513" s="3" t="s">
        <v>142</v>
      </c>
      <c r="M6513" s="3" t="s">
        <v>143</v>
      </c>
      <c r="N6513" s="3">
        <v>19143</v>
      </c>
      <c r="O6513" s="3" t="s">
        <v>144</v>
      </c>
      <c r="P6513" s="3" t="s">
        <v>2240</v>
      </c>
      <c r="Q6513" s="3" t="s">
        <v>28</v>
      </c>
      <c r="R6513" s="3" t="s">
        <v>61</v>
      </c>
      <c r="S6513" s="3" t="s">
        <v>2241</v>
      </c>
      <c r="T6513" s="3">
        <v>332.83199999999999</v>
      </c>
      <c r="U6513" s="35" cm="1">
        <f t="array" ref="U6513">INDEX('Pricing Strategy'!$F$4:$F$71,MATCH(1,(Dataset!$O6513='Pricing Strategy'!$B$4:$B$71)*(Dataset!$Q6513='Pricing Strategy'!$C$4:$C$71)*(Dataset!$R6513='Pricing Strategy'!$D$4:$D$71),))</f>
        <v>0.4</v>
      </c>
      <c r="V6513" s="3">
        <f>Dataset!$T6513*(1-Dataset!$U6513)</f>
        <v>199.69919999999999</v>
      </c>
    </row>
    <row r="6514" spans="1:22" x14ac:dyDescent="0.3">
      <c r="A6514" s="32"/>
      <c r="C6514" s="3">
        <v>6509</v>
      </c>
      <c r="D6514" s="3" t="s">
        <v>8938</v>
      </c>
      <c r="E6514" s="34">
        <v>43454</v>
      </c>
      <c r="F6514" s="34">
        <v>43460</v>
      </c>
      <c r="G6514" s="3" t="s">
        <v>46</v>
      </c>
      <c r="H6514" s="3" t="s">
        <v>724</v>
      </c>
      <c r="I6514" s="3" t="s">
        <v>725</v>
      </c>
      <c r="J6514" s="3" t="s">
        <v>37</v>
      </c>
      <c r="K6514" s="3" t="s">
        <v>23</v>
      </c>
      <c r="L6514" s="3" t="s">
        <v>262</v>
      </c>
      <c r="M6514" s="3" t="s">
        <v>263</v>
      </c>
      <c r="N6514" s="3">
        <v>10009</v>
      </c>
      <c r="O6514" s="3" t="s">
        <v>144</v>
      </c>
      <c r="P6514" s="3" t="s">
        <v>1251</v>
      </c>
      <c r="Q6514" s="3" t="s">
        <v>42</v>
      </c>
      <c r="R6514" s="3" t="s">
        <v>86</v>
      </c>
      <c r="S6514" s="3" t="s">
        <v>1444</v>
      </c>
      <c r="T6514" s="3">
        <v>279.89999999999998</v>
      </c>
      <c r="U6514" s="35" cm="1">
        <f t="array" ref="U6514">INDEX('Pricing Strategy'!$F$4:$F$71,MATCH(1,(Dataset!$O6514='Pricing Strategy'!$B$4:$B$71)*(Dataset!$Q6514='Pricing Strategy'!$C$4:$C$71)*(Dataset!$R6514='Pricing Strategy'!$D$4:$D$71),))</f>
        <v>0.4</v>
      </c>
      <c r="V6514" s="3">
        <f>Dataset!$T6514*(1-Dataset!$U6514)</f>
        <v>167.93999999999997</v>
      </c>
    </row>
    <row r="6515" spans="1:22" x14ac:dyDescent="0.3">
      <c r="A6515" s="32"/>
      <c r="C6515" s="3">
        <v>6510</v>
      </c>
      <c r="D6515" s="3" t="s">
        <v>8938</v>
      </c>
      <c r="E6515" s="34">
        <v>43454</v>
      </c>
      <c r="F6515" s="34">
        <v>43460</v>
      </c>
      <c r="G6515" s="3" t="s">
        <v>46</v>
      </c>
      <c r="H6515" s="3" t="s">
        <v>724</v>
      </c>
      <c r="I6515" s="3" t="s">
        <v>725</v>
      </c>
      <c r="J6515" s="3" t="s">
        <v>37</v>
      </c>
      <c r="K6515" s="3" t="s">
        <v>23</v>
      </c>
      <c r="L6515" s="3" t="s">
        <v>262</v>
      </c>
      <c r="M6515" s="3" t="s">
        <v>263</v>
      </c>
      <c r="N6515" s="3">
        <v>10009</v>
      </c>
      <c r="O6515" s="3" t="s">
        <v>144</v>
      </c>
      <c r="P6515" s="3" t="s">
        <v>1199</v>
      </c>
      <c r="Q6515" s="3" t="s">
        <v>42</v>
      </c>
      <c r="R6515" s="3" t="s">
        <v>71</v>
      </c>
      <c r="S6515" s="3" t="s">
        <v>1200</v>
      </c>
      <c r="T6515" s="3">
        <v>50.351999999999997</v>
      </c>
      <c r="U6515" s="35" cm="1">
        <f t="array" ref="U6515">INDEX('Pricing Strategy'!$F$4:$F$71,MATCH(1,(Dataset!$O6515='Pricing Strategy'!$B$4:$B$71)*(Dataset!$Q6515='Pricing Strategy'!$C$4:$C$71)*(Dataset!$R6515='Pricing Strategy'!$D$4:$D$71),))</f>
        <v>0.4</v>
      </c>
      <c r="V6515" s="3">
        <f>Dataset!$T6515*(1-Dataset!$U6515)</f>
        <v>30.211199999999998</v>
      </c>
    </row>
    <row r="6516" spans="1:22" x14ac:dyDescent="0.3">
      <c r="A6516" s="32"/>
      <c r="C6516" s="3">
        <v>6511</v>
      </c>
      <c r="D6516" s="3" t="s">
        <v>8938</v>
      </c>
      <c r="E6516" s="34">
        <v>43454</v>
      </c>
      <c r="F6516" s="34">
        <v>43460</v>
      </c>
      <c r="G6516" s="3" t="s">
        <v>46</v>
      </c>
      <c r="H6516" s="3" t="s">
        <v>724</v>
      </c>
      <c r="I6516" s="3" t="s">
        <v>725</v>
      </c>
      <c r="J6516" s="3" t="s">
        <v>37</v>
      </c>
      <c r="K6516" s="3" t="s">
        <v>23</v>
      </c>
      <c r="L6516" s="3" t="s">
        <v>262</v>
      </c>
      <c r="M6516" s="3" t="s">
        <v>263</v>
      </c>
      <c r="N6516" s="3">
        <v>10009</v>
      </c>
      <c r="O6516" s="3" t="s">
        <v>144</v>
      </c>
      <c r="P6516" s="3" t="s">
        <v>2947</v>
      </c>
      <c r="Q6516" s="3" t="s">
        <v>42</v>
      </c>
      <c r="R6516" s="3" t="s">
        <v>86</v>
      </c>
      <c r="S6516" s="3" t="s">
        <v>2948</v>
      </c>
      <c r="T6516" s="3">
        <v>34.020000000000003</v>
      </c>
      <c r="U6516" s="35" cm="1">
        <f t="array" ref="U6516">INDEX('Pricing Strategy'!$F$4:$F$71,MATCH(1,(Dataset!$O6516='Pricing Strategy'!$B$4:$B$71)*(Dataset!$Q6516='Pricing Strategy'!$C$4:$C$71)*(Dataset!$R6516='Pricing Strategy'!$D$4:$D$71),))</f>
        <v>0.4</v>
      </c>
      <c r="V6516" s="3">
        <f>Dataset!$T6516*(1-Dataset!$U6516)</f>
        <v>20.412000000000003</v>
      </c>
    </row>
    <row r="6517" spans="1:22" x14ac:dyDescent="0.3">
      <c r="A6517" s="32"/>
      <c r="C6517" s="3">
        <v>6512</v>
      </c>
      <c r="D6517" s="3" t="s">
        <v>8939</v>
      </c>
      <c r="E6517" s="34">
        <v>43165</v>
      </c>
      <c r="F6517" s="34">
        <v>43169</v>
      </c>
      <c r="G6517" s="3" t="s">
        <v>46</v>
      </c>
      <c r="H6517" s="3" t="s">
        <v>8237</v>
      </c>
      <c r="I6517" s="3" t="s">
        <v>8238</v>
      </c>
      <c r="J6517" s="3" t="s">
        <v>98</v>
      </c>
      <c r="K6517" s="3" t="s">
        <v>23</v>
      </c>
      <c r="L6517" s="3" t="s">
        <v>123</v>
      </c>
      <c r="M6517" s="3" t="s">
        <v>39</v>
      </c>
      <c r="N6517" s="3">
        <v>94109</v>
      </c>
      <c r="O6517" s="3" t="s">
        <v>40</v>
      </c>
      <c r="P6517" s="3" t="s">
        <v>2747</v>
      </c>
      <c r="Q6517" s="3" t="s">
        <v>42</v>
      </c>
      <c r="R6517" s="3" t="s">
        <v>64</v>
      </c>
      <c r="S6517" s="3" t="s">
        <v>2748</v>
      </c>
      <c r="T6517" s="3">
        <v>23.88</v>
      </c>
      <c r="U6517" s="35" cm="1">
        <f t="array" ref="U6517">INDEX('Pricing Strategy'!$F$4:$F$71,MATCH(1,(Dataset!$O6517='Pricing Strategy'!$B$4:$B$71)*(Dataset!$Q6517='Pricing Strategy'!$C$4:$C$71)*(Dataset!$R6517='Pricing Strategy'!$D$4:$D$71),))</f>
        <v>0.45</v>
      </c>
      <c r="V6517" s="3">
        <f>Dataset!$T6517*(1-Dataset!$U6517)</f>
        <v>13.134</v>
      </c>
    </row>
    <row r="6518" spans="1:22" x14ac:dyDescent="0.3">
      <c r="A6518" s="32"/>
      <c r="C6518" s="3">
        <v>6513</v>
      </c>
      <c r="D6518" s="3" t="s">
        <v>8939</v>
      </c>
      <c r="E6518" s="34">
        <v>43165</v>
      </c>
      <c r="F6518" s="34">
        <v>43169</v>
      </c>
      <c r="G6518" s="3" t="s">
        <v>46</v>
      </c>
      <c r="H6518" s="3" t="s">
        <v>8237</v>
      </c>
      <c r="I6518" s="3" t="s">
        <v>8238</v>
      </c>
      <c r="J6518" s="3" t="s">
        <v>98</v>
      </c>
      <c r="K6518" s="3" t="s">
        <v>23</v>
      </c>
      <c r="L6518" s="3" t="s">
        <v>123</v>
      </c>
      <c r="M6518" s="3" t="s">
        <v>39</v>
      </c>
      <c r="N6518" s="3">
        <v>94109</v>
      </c>
      <c r="O6518" s="3" t="s">
        <v>40</v>
      </c>
      <c r="P6518" s="3" t="s">
        <v>5615</v>
      </c>
      <c r="Q6518" s="3" t="s">
        <v>42</v>
      </c>
      <c r="R6518" s="3" t="s">
        <v>43</v>
      </c>
      <c r="S6518" s="3" t="s">
        <v>5616</v>
      </c>
      <c r="T6518" s="3">
        <v>11.52</v>
      </c>
      <c r="U6518" s="35" cm="1">
        <f t="array" ref="U6518">INDEX('Pricing Strategy'!$F$4:$F$71,MATCH(1,(Dataset!$O6518='Pricing Strategy'!$B$4:$B$71)*(Dataset!$Q6518='Pricing Strategy'!$C$4:$C$71)*(Dataset!$R6518='Pricing Strategy'!$D$4:$D$71),))</f>
        <v>0.4</v>
      </c>
      <c r="V6518" s="3">
        <f>Dataset!$T6518*(1-Dataset!$U6518)</f>
        <v>6.9119999999999999</v>
      </c>
    </row>
    <row r="6519" spans="1:22" x14ac:dyDescent="0.3">
      <c r="A6519" s="32"/>
      <c r="C6519" s="3">
        <v>6514</v>
      </c>
      <c r="D6519" s="3" t="s">
        <v>8939</v>
      </c>
      <c r="E6519" s="34">
        <v>43165</v>
      </c>
      <c r="F6519" s="34">
        <v>43169</v>
      </c>
      <c r="G6519" s="3" t="s">
        <v>46</v>
      </c>
      <c r="H6519" s="3" t="s">
        <v>8237</v>
      </c>
      <c r="I6519" s="3" t="s">
        <v>8238</v>
      </c>
      <c r="J6519" s="3" t="s">
        <v>98</v>
      </c>
      <c r="K6519" s="3" t="s">
        <v>23</v>
      </c>
      <c r="L6519" s="3" t="s">
        <v>123</v>
      </c>
      <c r="M6519" s="3" t="s">
        <v>39</v>
      </c>
      <c r="N6519" s="3">
        <v>94109</v>
      </c>
      <c r="O6519" s="3" t="s">
        <v>40</v>
      </c>
      <c r="P6519" s="3" t="s">
        <v>6540</v>
      </c>
      <c r="Q6519" s="3" t="s">
        <v>42</v>
      </c>
      <c r="R6519" s="3" t="s">
        <v>86</v>
      </c>
      <c r="S6519" s="3" t="s">
        <v>6541</v>
      </c>
      <c r="T6519" s="3">
        <v>286.93</v>
      </c>
      <c r="U6519" s="35" cm="1">
        <f t="array" ref="U6519">INDEX('Pricing Strategy'!$F$4:$F$71,MATCH(1,(Dataset!$O6519='Pricing Strategy'!$B$4:$B$71)*(Dataset!$Q6519='Pricing Strategy'!$C$4:$C$71)*(Dataset!$R6519='Pricing Strategy'!$D$4:$D$71),))</f>
        <v>0.4</v>
      </c>
      <c r="V6519" s="3">
        <f>Dataset!$T6519*(1-Dataset!$U6519)</f>
        <v>172.15799999999999</v>
      </c>
    </row>
    <row r="6520" spans="1:22" x14ac:dyDescent="0.3">
      <c r="A6520" s="32"/>
      <c r="C6520" s="3">
        <v>6515</v>
      </c>
      <c r="D6520" s="3" t="s">
        <v>8939</v>
      </c>
      <c r="E6520" s="34">
        <v>43165</v>
      </c>
      <c r="F6520" s="34">
        <v>43169</v>
      </c>
      <c r="G6520" s="3" t="s">
        <v>46</v>
      </c>
      <c r="H6520" s="3" t="s">
        <v>8237</v>
      </c>
      <c r="I6520" s="3" t="s">
        <v>8238</v>
      </c>
      <c r="J6520" s="3" t="s">
        <v>98</v>
      </c>
      <c r="K6520" s="3" t="s">
        <v>23</v>
      </c>
      <c r="L6520" s="3" t="s">
        <v>123</v>
      </c>
      <c r="M6520" s="3" t="s">
        <v>39</v>
      </c>
      <c r="N6520" s="3">
        <v>94109</v>
      </c>
      <c r="O6520" s="3" t="s">
        <v>40</v>
      </c>
      <c r="P6520" s="3" t="s">
        <v>3754</v>
      </c>
      <c r="Q6520" s="3" t="s">
        <v>67</v>
      </c>
      <c r="R6520" s="3" t="s">
        <v>68</v>
      </c>
      <c r="S6520" s="3" t="s">
        <v>3755</v>
      </c>
      <c r="T6520" s="3">
        <v>206.38399999999999</v>
      </c>
      <c r="U6520" s="35" cm="1">
        <f t="array" ref="U6520">INDEX('Pricing Strategy'!$F$4:$F$71,MATCH(1,(Dataset!$O6520='Pricing Strategy'!$B$4:$B$71)*(Dataset!$Q6520='Pricing Strategy'!$C$4:$C$71)*(Dataset!$R6520='Pricing Strategy'!$D$4:$D$71),))</f>
        <v>0.4</v>
      </c>
      <c r="V6520" s="3">
        <f>Dataset!$T6520*(1-Dataset!$U6520)</f>
        <v>123.83039999999998</v>
      </c>
    </row>
    <row r="6521" spans="1:22" x14ac:dyDescent="0.3">
      <c r="A6521" s="32"/>
      <c r="C6521" s="3">
        <v>6516</v>
      </c>
      <c r="D6521" s="3" t="s">
        <v>8940</v>
      </c>
      <c r="E6521" s="34">
        <v>43358</v>
      </c>
      <c r="F6521" s="34">
        <v>43362</v>
      </c>
      <c r="G6521" s="3" t="s">
        <v>46</v>
      </c>
      <c r="H6521" s="3" t="s">
        <v>4205</v>
      </c>
      <c r="I6521" s="3" t="s">
        <v>4206</v>
      </c>
      <c r="J6521" s="3" t="s">
        <v>22</v>
      </c>
      <c r="K6521" s="3" t="s">
        <v>23</v>
      </c>
      <c r="L6521" s="3" t="s">
        <v>123</v>
      </c>
      <c r="M6521" s="3" t="s">
        <v>39</v>
      </c>
      <c r="N6521" s="3">
        <v>94122</v>
      </c>
      <c r="O6521" s="3" t="s">
        <v>40</v>
      </c>
      <c r="P6521" s="3" t="s">
        <v>3747</v>
      </c>
      <c r="Q6521" s="3" t="s">
        <v>28</v>
      </c>
      <c r="R6521" s="3" t="s">
        <v>32</v>
      </c>
      <c r="S6521" s="3" t="s">
        <v>3748</v>
      </c>
      <c r="T6521" s="3">
        <v>218.352</v>
      </c>
      <c r="U6521" s="35" cm="1">
        <f t="array" ref="U6521">INDEX('Pricing Strategy'!$F$4:$F$71,MATCH(1,(Dataset!$O6521='Pricing Strategy'!$B$4:$B$71)*(Dataset!$Q6521='Pricing Strategy'!$C$4:$C$71)*(Dataset!$R6521='Pricing Strategy'!$D$4:$D$71),))</f>
        <v>0.45</v>
      </c>
      <c r="V6521" s="3">
        <f>Dataset!$T6521*(1-Dataset!$U6521)</f>
        <v>120.09360000000001</v>
      </c>
    </row>
    <row r="6522" spans="1:22" x14ac:dyDescent="0.3">
      <c r="A6522" s="32"/>
      <c r="C6522" s="3">
        <v>6517</v>
      </c>
      <c r="D6522" s="3" t="s">
        <v>8940</v>
      </c>
      <c r="E6522" s="34">
        <v>43358</v>
      </c>
      <c r="F6522" s="34">
        <v>43362</v>
      </c>
      <c r="G6522" s="3" t="s">
        <v>46</v>
      </c>
      <c r="H6522" s="3" t="s">
        <v>4205</v>
      </c>
      <c r="I6522" s="3" t="s">
        <v>4206</v>
      </c>
      <c r="J6522" s="3" t="s">
        <v>22</v>
      </c>
      <c r="K6522" s="3" t="s">
        <v>23</v>
      </c>
      <c r="L6522" s="3" t="s">
        <v>123</v>
      </c>
      <c r="M6522" s="3" t="s">
        <v>39</v>
      </c>
      <c r="N6522" s="3">
        <v>94122</v>
      </c>
      <c r="O6522" s="3" t="s">
        <v>40</v>
      </c>
      <c r="P6522" s="3" t="s">
        <v>4226</v>
      </c>
      <c r="Q6522" s="3" t="s">
        <v>28</v>
      </c>
      <c r="R6522" s="3" t="s">
        <v>61</v>
      </c>
      <c r="S6522" s="3" t="s">
        <v>4227</v>
      </c>
      <c r="T6522" s="3">
        <v>529.9</v>
      </c>
      <c r="U6522" s="35" cm="1">
        <f t="array" ref="U6522">INDEX('Pricing Strategy'!$F$4:$F$71,MATCH(1,(Dataset!$O6522='Pricing Strategy'!$B$4:$B$71)*(Dataset!$Q6522='Pricing Strategy'!$C$4:$C$71)*(Dataset!$R6522='Pricing Strategy'!$D$4:$D$71),))</f>
        <v>0.4</v>
      </c>
      <c r="V6522" s="3">
        <f>Dataset!$T6522*(1-Dataset!$U6522)</f>
        <v>317.94</v>
      </c>
    </row>
    <row r="6523" spans="1:22" x14ac:dyDescent="0.3">
      <c r="A6523" s="32"/>
      <c r="C6523" s="3">
        <v>6518</v>
      </c>
      <c r="D6523" s="3" t="s">
        <v>8940</v>
      </c>
      <c r="E6523" s="34">
        <v>43358</v>
      </c>
      <c r="F6523" s="34">
        <v>43362</v>
      </c>
      <c r="G6523" s="3" t="s">
        <v>46</v>
      </c>
      <c r="H6523" s="3" t="s">
        <v>4205</v>
      </c>
      <c r="I6523" s="3" t="s">
        <v>4206</v>
      </c>
      <c r="J6523" s="3" t="s">
        <v>22</v>
      </c>
      <c r="K6523" s="3" t="s">
        <v>23</v>
      </c>
      <c r="L6523" s="3" t="s">
        <v>123</v>
      </c>
      <c r="M6523" s="3" t="s">
        <v>39</v>
      </c>
      <c r="N6523" s="3">
        <v>94122</v>
      </c>
      <c r="O6523" s="3" t="s">
        <v>40</v>
      </c>
      <c r="P6523" s="3" t="s">
        <v>4251</v>
      </c>
      <c r="Q6523" s="3" t="s">
        <v>42</v>
      </c>
      <c r="R6523" s="3" t="s">
        <v>64</v>
      </c>
      <c r="S6523" s="3" t="s">
        <v>4252</v>
      </c>
      <c r="T6523" s="3">
        <v>99.3</v>
      </c>
      <c r="U6523" s="35" cm="1">
        <f t="array" ref="U6523">INDEX('Pricing Strategy'!$F$4:$F$71,MATCH(1,(Dataset!$O6523='Pricing Strategy'!$B$4:$B$71)*(Dataset!$Q6523='Pricing Strategy'!$C$4:$C$71)*(Dataset!$R6523='Pricing Strategy'!$D$4:$D$71),))</f>
        <v>0.45</v>
      </c>
      <c r="V6523" s="3">
        <f>Dataset!$T6523*(1-Dataset!$U6523)</f>
        <v>54.615000000000002</v>
      </c>
    </row>
    <row r="6524" spans="1:22" x14ac:dyDescent="0.3">
      <c r="A6524" s="32"/>
      <c r="C6524" s="3">
        <v>6519</v>
      </c>
      <c r="D6524" s="3" t="s">
        <v>8940</v>
      </c>
      <c r="E6524" s="34">
        <v>43358</v>
      </c>
      <c r="F6524" s="34">
        <v>43362</v>
      </c>
      <c r="G6524" s="3" t="s">
        <v>46</v>
      </c>
      <c r="H6524" s="3" t="s">
        <v>4205</v>
      </c>
      <c r="I6524" s="3" t="s">
        <v>4206</v>
      </c>
      <c r="J6524" s="3" t="s">
        <v>22</v>
      </c>
      <c r="K6524" s="3" t="s">
        <v>23</v>
      </c>
      <c r="L6524" s="3" t="s">
        <v>123</v>
      </c>
      <c r="M6524" s="3" t="s">
        <v>39</v>
      </c>
      <c r="N6524" s="3">
        <v>94122</v>
      </c>
      <c r="O6524" s="3" t="s">
        <v>40</v>
      </c>
      <c r="P6524" s="3" t="s">
        <v>5372</v>
      </c>
      <c r="Q6524" s="3" t="s">
        <v>42</v>
      </c>
      <c r="R6524" s="3" t="s">
        <v>74</v>
      </c>
      <c r="S6524" s="3" t="s">
        <v>5373</v>
      </c>
      <c r="T6524" s="3">
        <v>108.96</v>
      </c>
      <c r="U6524" s="35" cm="1">
        <f t="array" ref="U6524">INDEX('Pricing Strategy'!$F$4:$F$71,MATCH(1,(Dataset!$O6524='Pricing Strategy'!$B$4:$B$71)*(Dataset!$Q6524='Pricing Strategy'!$C$4:$C$71)*(Dataset!$R6524='Pricing Strategy'!$D$4:$D$71),))</f>
        <v>0.4</v>
      </c>
      <c r="V6524" s="3">
        <f>Dataset!$T6524*(1-Dataset!$U6524)</f>
        <v>65.375999999999991</v>
      </c>
    </row>
    <row r="6525" spans="1:22" x14ac:dyDescent="0.3">
      <c r="A6525" s="32"/>
      <c r="C6525" s="3">
        <v>6520</v>
      </c>
      <c r="D6525" s="3" t="s">
        <v>8940</v>
      </c>
      <c r="E6525" s="34">
        <v>43358</v>
      </c>
      <c r="F6525" s="34">
        <v>43362</v>
      </c>
      <c r="G6525" s="3" t="s">
        <v>46</v>
      </c>
      <c r="H6525" s="3" t="s">
        <v>4205</v>
      </c>
      <c r="I6525" s="3" t="s">
        <v>4206</v>
      </c>
      <c r="J6525" s="3" t="s">
        <v>22</v>
      </c>
      <c r="K6525" s="3" t="s">
        <v>23</v>
      </c>
      <c r="L6525" s="3" t="s">
        <v>123</v>
      </c>
      <c r="M6525" s="3" t="s">
        <v>39</v>
      </c>
      <c r="N6525" s="3">
        <v>94122</v>
      </c>
      <c r="O6525" s="3" t="s">
        <v>40</v>
      </c>
      <c r="P6525" s="3" t="s">
        <v>1834</v>
      </c>
      <c r="Q6525" s="3" t="s">
        <v>42</v>
      </c>
      <c r="R6525" s="3" t="s">
        <v>71</v>
      </c>
      <c r="S6525" s="3" t="s">
        <v>1835</v>
      </c>
      <c r="T6525" s="3">
        <v>2.6880000000000002</v>
      </c>
      <c r="U6525" s="35" cm="1">
        <f t="array" ref="U6525">INDEX('Pricing Strategy'!$F$4:$F$71,MATCH(1,(Dataset!$O6525='Pricing Strategy'!$B$4:$B$71)*(Dataset!$Q6525='Pricing Strategy'!$C$4:$C$71)*(Dataset!$R6525='Pricing Strategy'!$D$4:$D$71),))</f>
        <v>0.4</v>
      </c>
      <c r="V6525" s="3">
        <f>Dataset!$T6525*(1-Dataset!$U6525)</f>
        <v>1.6128</v>
      </c>
    </row>
    <row r="6526" spans="1:22" x14ac:dyDescent="0.3">
      <c r="A6526" s="32"/>
      <c r="C6526" s="3">
        <v>6521</v>
      </c>
      <c r="D6526" s="3" t="s">
        <v>8941</v>
      </c>
      <c r="E6526" s="34">
        <v>43116</v>
      </c>
      <c r="F6526" s="34">
        <v>43118</v>
      </c>
      <c r="G6526" s="3" t="s">
        <v>19</v>
      </c>
      <c r="H6526" s="3" t="s">
        <v>4035</v>
      </c>
      <c r="I6526" s="3" t="s">
        <v>4036</v>
      </c>
      <c r="J6526" s="3" t="s">
        <v>22</v>
      </c>
      <c r="K6526" s="3" t="s">
        <v>23</v>
      </c>
      <c r="L6526" s="3" t="s">
        <v>324</v>
      </c>
      <c r="M6526" s="3" t="s">
        <v>234</v>
      </c>
      <c r="N6526" s="3">
        <v>49201</v>
      </c>
      <c r="O6526" s="3" t="s">
        <v>101</v>
      </c>
      <c r="P6526" s="3" t="s">
        <v>1255</v>
      </c>
      <c r="Q6526" s="3" t="s">
        <v>42</v>
      </c>
      <c r="R6526" s="3" t="s">
        <v>71</v>
      </c>
      <c r="S6526" s="3" t="s">
        <v>1256</v>
      </c>
      <c r="T6526" s="3">
        <v>5443.96</v>
      </c>
      <c r="U6526" s="35" cm="1">
        <f t="array" ref="U6526">INDEX('Pricing Strategy'!$F$4:$F$71,MATCH(1,(Dataset!$O6526='Pricing Strategy'!$B$4:$B$71)*(Dataset!$Q6526='Pricing Strategy'!$C$4:$C$71)*(Dataset!$R6526='Pricing Strategy'!$D$4:$D$71),))</f>
        <v>0.3</v>
      </c>
      <c r="V6526" s="3">
        <f>Dataset!$T6526*(1-Dataset!$U6526)</f>
        <v>3810.7719999999999</v>
      </c>
    </row>
    <row r="6527" spans="1:22" x14ac:dyDescent="0.3">
      <c r="A6527" s="32"/>
      <c r="C6527" s="3">
        <v>6522</v>
      </c>
      <c r="D6527" s="3" t="s">
        <v>8941</v>
      </c>
      <c r="E6527" s="34">
        <v>43116</v>
      </c>
      <c r="F6527" s="34">
        <v>43118</v>
      </c>
      <c r="G6527" s="3" t="s">
        <v>19</v>
      </c>
      <c r="H6527" s="3" t="s">
        <v>4035</v>
      </c>
      <c r="I6527" s="3" t="s">
        <v>4036</v>
      </c>
      <c r="J6527" s="3" t="s">
        <v>22</v>
      </c>
      <c r="K6527" s="3" t="s">
        <v>23</v>
      </c>
      <c r="L6527" s="3" t="s">
        <v>324</v>
      </c>
      <c r="M6527" s="3" t="s">
        <v>234</v>
      </c>
      <c r="N6527" s="3">
        <v>49201</v>
      </c>
      <c r="O6527" s="3" t="s">
        <v>101</v>
      </c>
      <c r="P6527" s="3" t="s">
        <v>7955</v>
      </c>
      <c r="Q6527" s="3" t="s">
        <v>28</v>
      </c>
      <c r="R6527" s="3" t="s">
        <v>32</v>
      </c>
      <c r="S6527" s="3" t="s">
        <v>7956</v>
      </c>
      <c r="T6527" s="3">
        <v>302.67</v>
      </c>
      <c r="U6527" s="35" cm="1">
        <f t="array" ref="U6527">INDEX('Pricing Strategy'!$F$4:$F$71,MATCH(1,(Dataset!$O6527='Pricing Strategy'!$B$4:$B$71)*(Dataset!$Q6527='Pricing Strategy'!$C$4:$C$71)*(Dataset!$R6527='Pricing Strategy'!$D$4:$D$71),))</f>
        <v>0.35</v>
      </c>
      <c r="V6527" s="3">
        <f>Dataset!$T6527*(1-Dataset!$U6527)</f>
        <v>196.73550000000003</v>
      </c>
    </row>
    <row r="6528" spans="1:22" x14ac:dyDescent="0.3">
      <c r="A6528" s="32"/>
      <c r="C6528" s="3">
        <v>6523</v>
      </c>
      <c r="D6528" s="3" t="s">
        <v>8941</v>
      </c>
      <c r="E6528" s="34">
        <v>43116</v>
      </c>
      <c r="F6528" s="34">
        <v>43118</v>
      </c>
      <c r="G6528" s="3" t="s">
        <v>19</v>
      </c>
      <c r="H6528" s="3" t="s">
        <v>4035</v>
      </c>
      <c r="I6528" s="3" t="s">
        <v>4036</v>
      </c>
      <c r="J6528" s="3" t="s">
        <v>22</v>
      </c>
      <c r="K6528" s="3" t="s">
        <v>23</v>
      </c>
      <c r="L6528" s="3" t="s">
        <v>324</v>
      </c>
      <c r="M6528" s="3" t="s">
        <v>234</v>
      </c>
      <c r="N6528" s="3">
        <v>49201</v>
      </c>
      <c r="O6528" s="3" t="s">
        <v>101</v>
      </c>
      <c r="P6528" s="3" t="s">
        <v>8942</v>
      </c>
      <c r="Q6528" s="3" t="s">
        <v>42</v>
      </c>
      <c r="R6528" s="3" t="s">
        <v>86</v>
      </c>
      <c r="S6528" s="3" t="s">
        <v>8943</v>
      </c>
      <c r="T6528" s="3">
        <v>56.07</v>
      </c>
      <c r="U6528" s="35" cm="1">
        <f t="array" ref="U6528">INDEX('Pricing Strategy'!$F$4:$F$71,MATCH(1,(Dataset!$O6528='Pricing Strategy'!$B$4:$B$71)*(Dataset!$Q6528='Pricing Strategy'!$C$4:$C$71)*(Dataset!$R6528='Pricing Strategy'!$D$4:$D$71),))</f>
        <v>0.3</v>
      </c>
      <c r="V6528" s="3">
        <f>Dataset!$T6528*(1-Dataset!$U6528)</f>
        <v>39.248999999999995</v>
      </c>
    </row>
    <row r="6529" spans="1:22" x14ac:dyDescent="0.3">
      <c r="A6529" s="32"/>
      <c r="C6529" s="3">
        <v>6524</v>
      </c>
      <c r="D6529" s="3" t="s">
        <v>8944</v>
      </c>
      <c r="E6529" s="34">
        <v>42923</v>
      </c>
      <c r="F6529" s="34">
        <v>42929</v>
      </c>
      <c r="G6529" s="3" t="s">
        <v>46</v>
      </c>
      <c r="H6529" s="3" t="s">
        <v>3178</v>
      </c>
      <c r="I6529" s="3" t="s">
        <v>3179</v>
      </c>
      <c r="J6529" s="3" t="s">
        <v>98</v>
      </c>
      <c r="K6529" s="3" t="s">
        <v>23</v>
      </c>
      <c r="L6529" s="3" t="s">
        <v>142</v>
      </c>
      <c r="M6529" s="3" t="s">
        <v>143</v>
      </c>
      <c r="N6529" s="3">
        <v>19120</v>
      </c>
      <c r="O6529" s="3" t="s">
        <v>144</v>
      </c>
      <c r="P6529" s="3" t="s">
        <v>7181</v>
      </c>
      <c r="Q6529" s="3" t="s">
        <v>42</v>
      </c>
      <c r="R6529" s="3" t="s">
        <v>43</v>
      </c>
      <c r="S6529" s="3" t="s">
        <v>7182</v>
      </c>
      <c r="T6529" s="3">
        <v>10.08</v>
      </c>
      <c r="U6529" s="35" cm="1">
        <f t="array" ref="U6529">INDEX('Pricing Strategy'!$F$4:$F$71,MATCH(1,(Dataset!$O6529='Pricing Strategy'!$B$4:$B$71)*(Dataset!$Q6529='Pricing Strategy'!$C$4:$C$71)*(Dataset!$R6529='Pricing Strategy'!$D$4:$D$71),))</f>
        <v>0.4</v>
      </c>
      <c r="V6529" s="3">
        <f>Dataset!$T6529*(1-Dataset!$U6529)</f>
        <v>6.048</v>
      </c>
    </row>
    <row r="6530" spans="1:22" x14ac:dyDescent="0.3">
      <c r="A6530" s="32"/>
      <c r="C6530" s="3">
        <v>6525</v>
      </c>
      <c r="D6530" s="3" t="s">
        <v>8944</v>
      </c>
      <c r="E6530" s="34">
        <v>42923</v>
      </c>
      <c r="F6530" s="34">
        <v>42929</v>
      </c>
      <c r="G6530" s="3" t="s">
        <v>46</v>
      </c>
      <c r="H6530" s="3" t="s">
        <v>3178</v>
      </c>
      <c r="I6530" s="3" t="s">
        <v>3179</v>
      </c>
      <c r="J6530" s="3" t="s">
        <v>98</v>
      </c>
      <c r="K6530" s="3" t="s">
        <v>23</v>
      </c>
      <c r="L6530" s="3" t="s">
        <v>142</v>
      </c>
      <c r="M6530" s="3" t="s">
        <v>143</v>
      </c>
      <c r="N6530" s="3">
        <v>19120</v>
      </c>
      <c r="O6530" s="3" t="s">
        <v>144</v>
      </c>
      <c r="P6530" s="3" t="s">
        <v>3788</v>
      </c>
      <c r="Q6530" s="3" t="s">
        <v>67</v>
      </c>
      <c r="R6530" s="3" t="s">
        <v>68</v>
      </c>
      <c r="S6530" s="3" t="s">
        <v>3789</v>
      </c>
      <c r="T6530" s="3">
        <v>59.994</v>
      </c>
      <c r="U6530" s="35" cm="1">
        <f t="array" ref="U6530">INDEX('Pricing Strategy'!$F$4:$F$71,MATCH(1,(Dataset!$O6530='Pricing Strategy'!$B$4:$B$71)*(Dataset!$Q6530='Pricing Strategy'!$C$4:$C$71)*(Dataset!$R6530='Pricing Strategy'!$D$4:$D$71),))</f>
        <v>0.4</v>
      </c>
      <c r="V6530" s="3">
        <f>Dataset!$T6530*(1-Dataset!$U6530)</f>
        <v>35.996400000000001</v>
      </c>
    </row>
    <row r="6531" spans="1:22" x14ac:dyDescent="0.3">
      <c r="A6531" s="32"/>
      <c r="C6531" s="3">
        <v>6526</v>
      </c>
      <c r="D6531" s="3" t="s">
        <v>8944</v>
      </c>
      <c r="E6531" s="34">
        <v>42923</v>
      </c>
      <c r="F6531" s="34">
        <v>42929</v>
      </c>
      <c r="G6531" s="3" t="s">
        <v>46</v>
      </c>
      <c r="H6531" s="3" t="s">
        <v>3178</v>
      </c>
      <c r="I6531" s="3" t="s">
        <v>3179</v>
      </c>
      <c r="J6531" s="3" t="s">
        <v>98</v>
      </c>
      <c r="K6531" s="3" t="s">
        <v>23</v>
      </c>
      <c r="L6531" s="3" t="s">
        <v>142</v>
      </c>
      <c r="M6531" s="3" t="s">
        <v>143</v>
      </c>
      <c r="N6531" s="3">
        <v>19120</v>
      </c>
      <c r="O6531" s="3" t="s">
        <v>144</v>
      </c>
      <c r="P6531" s="3" t="s">
        <v>173</v>
      </c>
      <c r="Q6531" s="3" t="s">
        <v>42</v>
      </c>
      <c r="R6531" s="3" t="s">
        <v>71</v>
      </c>
      <c r="S6531" s="3" t="s">
        <v>174</v>
      </c>
      <c r="T6531" s="3">
        <v>5.7149999999999999</v>
      </c>
      <c r="U6531" s="35" cm="1">
        <f t="array" ref="U6531">INDEX('Pricing Strategy'!$F$4:$F$71,MATCH(1,(Dataset!$O6531='Pricing Strategy'!$B$4:$B$71)*(Dataset!$Q6531='Pricing Strategy'!$C$4:$C$71)*(Dataset!$R6531='Pricing Strategy'!$D$4:$D$71),))</f>
        <v>0.4</v>
      </c>
      <c r="V6531" s="3">
        <f>Dataset!$T6531*(1-Dataset!$U6531)</f>
        <v>3.4289999999999998</v>
      </c>
    </row>
    <row r="6532" spans="1:22" x14ac:dyDescent="0.3">
      <c r="A6532" s="32"/>
      <c r="C6532" s="3">
        <v>6527</v>
      </c>
      <c r="D6532" s="3" t="s">
        <v>8944</v>
      </c>
      <c r="E6532" s="34">
        <v>42923</v>
      </c>
      <c r="F6532" s="34">
        <v>42929</v>
      </c>
      <c r="G6532" s="3" t="s">
        <v>46</v>
      </c>
      <c r="H6532" s="3" t="s">
        <v>3178</v>
      </c>
      <c r="I6532" s="3" t="s">
        <v>3179</v>
      </c>
      <c r="J6532" s="3" t="s">
        <v>98</v>
      </c>
      <c r="K6532" s="3" t="s">
        <v>23</v>
      </c>
      <c r="L6532" s="3" t="s">
        <v>142</v>
      </c>
      <c r="M6532" s="3" t="s">
        <v>143</v>
      </c>
      <c r="N6532" s="3">
        <v>19120</v>
      </c>
      <c r="O6532" s="3" t="s">
        <v>144</v>
      </c>
      <c r="P6532" s="3" t="s">
        <v>5675</v>
      </c>
      <c r="Q6532" s="3" t="s">
        <v>42</v>
      </c>
      <c r="R6532" s="3" t="s">
        <v>71</v>
      </c>
      <c r="S6532" s="3" t="s">
        <v>2370</v>
      </c>
      <c r="T6532" s="3">
        <v>9.42</v>
      </c>
      <c r="U6532" s="35" cm="1">
        <f t="array" ref="U6532">INDEX('Pricing Strategy'!$F$4:$F$71,MATCH(1,(Dataset!$O6532='Pricing Strategy'!$B$4:$B$71)*(Dataset!$Q6532='Pricing Strategy'!$C$4:$C$71)*(Dataset!$R6532='Pricing Strategy'!$D$4:$D$71),))</f>
        <v>0.4</v>
      </c>
      <c r="V6532" s="3">
        <f>Dataset!$T6532*(1-Dataset!$U6532)</f>
        <v>5.6520000000000001</v>
      </c>
    </row>
    <row r="6533" spans="1:22" x14ac:dyDescent="0.3">
      <c r="A6533" s="32"/>
      <c r="C6533" s="3">
        <v>6528</v>
      </c>
      <c r="D6533" s="3" t="s">
        <v>8945</v>
      </c>
      <c r="E6533" s="34">
        <v>43092</v>
      </c>
      <c r="F6533" s="34">
        <v>43097</v>
      </c>
      <c r="G6533" s="3" t="s">
        <v>19</v>
      </c>
      <c r="H6533" s="3" t="s">
        <v>6016</v>
      </c>
      <c r="I6533" s="3" t="s">
        <v>6017</v>
      </c>
      <c r="J6533" s="3" t="s">
        <v>37</v>
      </c>
      <c r="K6533" s="3" t="s">
        <v>23</v>
      </c>
      <c r="L6533" s="3" t="s">
        <v>1399</v>
      </c>
      <c r="M6533" s="3" t="s">
        <v>1400</v>
      </c>
      <c r="N6533" s="3">
        <v>2886</v>
      </c>
      <c r="O6533" s="3" t="s">
        <v>144</v>
      </c>
      <c r="P6533" s="3" t="s">
        <v>2398</v>
      </c>
      <c r="Q6533" s="3" t="s">
        <v>67</v>
      </c>
      <c r="R6533" s="3" t="s">
        <v>1216</v>
      </c>
      <c r="S6533" s="3" t="s">
        <v>2399</v>
      </c>
      <c r="T6533" s="3">
        <v>1999.96</v>
      </c>
      <c r="U6533" s="35" cm="1">
        <f t="array" ref="U6533">INDEX('Pricing Strategy'!$F$4:$F$71,MATCH(1,(Dataset!$O6533='Pricing Strategy'!$B$4:$B$71)*(Dataset!$Q6533='Pricing Strategy'!$C$4:$C$71)*(Dataset!$R6533='Pricing Strategy'!$D$4:$D$71),))</f>
        <v>0.5</v>
      </c>
      <c r="V6533" s="3">
        <f>Dataset!$T6533*(1-Dataset!$U6533)</f>
        <v>999.98</v>
      </c>
    </row>
    <row r="6534" spans="1:22" x14ac:dyDescent="0.3">
      <c r="A6534" s="32"/>
      <c r="C6534" s="3">
        <v>6529</v>
      </c>
      <c r="D6534" s="3" t="s">
        <v>8946</v>
      </c>
      <c r="E6534" s="34">
        <v>42360</v>
      </c>
      <c r="F6534" s="34">
        <v>42364</v>
      </c>
      <c r="G6534" s="3" t="s">
        <v>46</v>
      </c>
      <c r="H6534" s="3" t="s">
        <v>3402</v>
      </c>
      <c r="I6534" s="3" t="s">
        <v>3403</v>
      </c>
      <c r="J6534" s="3" t="s">
        <v>98</v>
      </c>
      <c r="K6534" s="3" t="s">
        <v>23</v>
      </c>
      <c r="L6534" s="3" t="s">
        <v>262</v>
      </c>
      <c r="M6534" s="3" t="s">
        <v>263</v>
      </c>
      <c r="N6534" s="3">
        <v>10024</v>
      </c>
      <c r="O6534" s="3" t="s">
        <v>144</v>
      </c>
      <c r="P6534" s="3" t="s">
        <v>8947</v>
      </c>
      <c r="Q6534" s="3" t="s">
        <v>42</v>
      </c>
      <c r="R6534" s="3" t="s">
        <v>55</v>
      </c>
      <c r="S6534" s="3" t="s">
        <v>8948</v>
      </c>
      <c r="T6534" s="3">
        <v>216.4</v>
      </c>
      <c r="U6534" s="35" cm="1">
        <f t="array" ref="U6534">INDEX('Pricing Strategy'!$F$4:$F$71,MATCH(1,(Dataset!$O6534='Pricing Strategy'!$B$4:$B$71)*(Dataset!$Q6534='Pricing Strategy'!$C$4:$C$71)*(Dataset!$R6534='Pricing Strategy'!$D$4:$D$71),))</f>
        <v>0.5</v>
      </c>
      <c r="V6534" s="3">
        <f>Dataset!$T6534*(1-Dataset!$U6534)</f>
        <v>108.2</v>
      </c>
    </row>
    <row r="6535" spans="1:22" x14ac:dyDescent="0.3">
      <c r="A6535" s="32"/>
      <c r="C6535" s="3">
        <v>6530</v>
      </c>
      <c r="D6535" s="3" t="s">
        <v>8949</v>
      </c>
      <c r="E6535" s="34">
        <v>42058</v>
      </c>
      <c r="F6535" s="34">
        <v>42062</v>
      </c>
      <c r="G6535" s="3" t="s">
        <v>46</v>
      </c>
      <c r="H6535" s="3" t="s">
        <v>6205</v>
      </c>
      <c r="I6535" s="3" t="s">
        <v>6206</v>
      </c>
      <c r="J6535" s="3" t="s">
        <v>98</v>
      </c>
      <c r="K6535" s="3" t="s">
        <v>23</v>
      </c>
      <c r="L6535" s="3" t="s">
        <v>4178</v>
      </c>
      <c r="M6535" s="3" t="s">
        <v>100</v>
      </c>
      <c r="N6535" s="3">
        <v>79907</v>
      </c>
      <c r="O6535" s="3" t="s">
        <v>101</v>
      </c>
      <c r="P6535" s="3" t="s">
        <v>3377</v>
      </c>
      <c r="Q6535" s="3" t="s">
        <v>42</v>
      </c>
      <c r="R6535" s="3" t="s">
        <v>43</v>
      </c>
      <c r="S6535" s="3" t="s">
        <v>3378</v>
      </c>
      <c r="T6535" s="3">
        <v>6.9359999999999999</v>
      </c>
      <c r="U6535" s="35" cm="1">
        <f t="array" ref="U6535">INDEX('Pricing Strategy'!$F$4:$F$71,MATCH(1,(Dataset!$O6535='Pricing Strategy'!$B$4:$B$71)*(Dataset!$Q6535='Pricing Strategy'!$C$4:$C$71)*(Dataset!$R6535='Pricing Strategy'!$D$4:$D$71),))</f>
        <v>0.3</v>
      </c>
      <c r="V6535" s="3">
        <f>Dataset!$T6535*(1-Dataset!$U6535)</f>
        <v>4.8552</v>
      </c>
    </row>
    <row r="6536" spans="1:22" x14ac:dyDescent="0.3">
      <c r="A6536" s="32"/>
      <c r="C6536" s="3">
        <v>6531</v>
      </c>
      <c r="D6536" s="3" t="s">
        <v>8949</v>
      </c>
      <c r="E6536" s="34">
        <v>42058</v>
      </c>
      <c r="F6536" s="34">
        <v>42062</v>
      </c>
      <c r="G6536" s="3" t="s">
        <v>46</v>
      </c>
      <c r="H6536" s="3" t="s">
        <v>6205</v>
      </c>
      <c r="I6536" s="3" t="s">
        <v>6206</v>
      </c>
      <c r="J6536" s="3" t="s">
        <v>98</v>
      </c>
      <c r="K6536" s="3" t="s">
        <v>23</v>
      </c>
      <c r="L6536" s="3" t="s">
        <v>4178</v>
      </c>
      <c r="M6536" s="3" t="s">
        <v>100</v>
      </c>
      <c r="N6536" s="3">
        <v>79907</v>
      </c>
      <c r="O6536" s="3" t="s">
        <v>101</v>
      </c>
      <c r="P6536" s="3" t="s">
        <v>3051</v>
      </c>
      <c r="Q6536" s="3" t="s">
        <v>42</v>
      </c>
      <c r="R6536" s="3" t="s">
        <v>71</v>
      </c>
      <c r="S6536" s="3" t="s">
        <v>3052</v>
      </c>
      <c r="T6536" s="3">
        <v>4.4279999999999999</v>
      </c>
      <c r="U6536" s="35" cm="1">
        <f t="array" ref="U6536">INDEX('Pricing Strategy'!$F$4:$F$71,MATCH(1,(Dataset!$O6536='Pricing Strategy'!$B$4:$B$71)*(Dataset!$Q6536='Pricing Strategy'!$C$4:$C$71)*(Dataset!$R6536='Pricing Strategy'!$D$4:$D$71),))</f>
        <v>0.3</v>
      </c>
      <c r="V6536" s="3">
        <f>Dataset!$T6536*(1-Dataset!$U6536)</f>
        <v>3.0995999999999997</v>
      </c>
    </row>
    <row r="6537" spans="1:22" x14ac:dyDescent="0.3">
      <c r="A6537" s="32"/>
      <c r="C6537" s="3">
        <v>6532</v>
      </c>
      <c r="D6537" s="3" t="s">
        <v>8950</v>
      </c>
      <c r="E6537" s="34">
        <v>43438</v>
      </c>
      <c r="F6537" s="34">
        <v>43442</v>
      </c>
      <c r="G6537" s="3" t="s">
        <v>46</v>
      </c>
      <c r="H6537" s="3" t="s">
        <v>1999</v>
      </c>
      <c r="I6537" s="3" t="s">
        <v>2000</v>
      </c>
      <c r="J6537" s="3" t="s">
        <v>22</v>
      </c>
      <c r="K6537" s="3" t="s">
        <v>23</v>
      </c>
      <c r="L6537" s="3" t="s">
        <v>385</v>
      </c>
      <c r="M6537" s="3" t="s">
        <v>225</v>
      </c>
      <c r="N6537" s="3">
        <v>55901</v>
      </c>
      <c r="O6537" s="3" t="s">
        <v>101</v>
      </c>
      <c r="P6537" s="3" t="s">
        <v>4129</v>
      </c>
      <c r="Q6537" s="3" t="s">
        <v>42</v>
      </c>
      <c r="R6537" s="3" t="s">
        <v>64</v>
      </c>
      <c r="S6537" s="3" t="s">
        <v>4130</v>
      </c>
      <c r="T6537" s="3">
        <v>8.8000000000000007</v>
      </c>
      <c r="U6537" s="35" cm="1">
        <f t="array" ref="U6537">INDEX('Pricing Strategy'!$F$4:$F$71,MATCH(1,(Dataset!$O6537='Pricing Strategy'!$B$4:$B$71)*(Dataset!$Q6537='Pricing Strategy'!$C$4:$C$71)*(Dataset!$R6537='Pricing Strategy'!$D$4:$D$71),))</f>
        <v>0.35</v>
      </c>
      <c r="V6537" s="3">
        <f>Dataset!$T6537*(1-Dataset!$U6537)</f>
        <v>5.7200000000000006</v>
      </c>
    </row>
    <row r="6538" spans="1:22" x14ac:dyDescent="0.3">
      <c r="A6538" s="32"/>
      <c r="C6538" s="3">
        <v>6533</v>
      </c>
      <c r="D6538" s="3" t="s">
        <v>8950</v>
      </c>
      <c r="E6538" s="34">
        <v>43438</v>
      </c>
      <c r="F6538" s="34">
        <v>43442</v>
      </c>
      <c r="G6538" s="3" t="s">
        <v>46</v>
      </c>
      <c r="H6538" s="3" t="s">
        <v>1999</v>
      </c>
      <c r="I6538" s="3" t="s">
        <v>2000</v>
      </c>
      <c r="J6538" s="3" t="s">
        <v>22</v>
      </c>
      <c r="K6538" s="3" t="s">
        <v>23</v>
      </c>
      <c r="L6538" s="3" t="s">
        <v>385</v>
      </c>
      <c r="M6538" s="3" t="s">
        <v>225</v>
      </c>
      <c r="N6538" s="3">
        <v>55901</v>
      </c>
      <c r="O6538" s="3" t="s">
        <v>101</v>
      </c>
      <c r="P6538" s="3" t="s">
        <v>8803</v>
      </c>
      <c r="Q6538" s="3" t="s">
        <v>67</v>
      </c>
      <c r="R6538" s="3" t="s">
        <v>157</v>
      </c>
      <c r="S6538" s="3" t="s">
        <v>8804</v>
      </c>
      <c r="T6538" s="3">
        <v>142.80000000000001</v>
      </c>
      <c r="U6538" s="35" cm="1">
        <f t="array" ref="U6538">INDEX('Pricing Strategy'!$F$4:$F$71,MATCH(1,(Dataset!$O6538='Pricing Strategy'!$B$4:$B$71)*(Dataset!$Q6538='Pricing Strategy'!$C$4:$C$71)*(Dataset!$R6538='Pricing Strategy'!$D$4:$D$71),))</f>
        <v>0.35</v>
      </c>
      <c r="V6538" s="3">
        <f>Dataset!$T6538*(1-Dataset!$U6538)</f>
        <v>92.820000000000007</v>
      </c>
    </row>
    <row r="6539" spans="1:22" x14ac:dyDescent="0.3">
      <c r="A6539" s="32"/>
      <c r="C6539" s="3">
        <v>6534</v>
      </c>
      <c r="D6539" s="3" t="s">
        <v>8950</v>
      </c>
      <c r="E6539" s="34">
        <v>43438</v>
      </c>
      <c r="F6539" s="34">
        <v>43442</v>
      </c>
      <c r="G6539" s="3" t="s">
        <v>46</v>
      </c>
      <c r="H6539" s="3" t="s">
        <v>1999</v>
      </c>
      <c r="I6539" s="3" t="s">
        <v>2000</v>
      </c>
      <c r="J6539" s="3" t="s">
        <v>22</v>
      </c>
      <c r="K6539" s="3" t="s">
        <v>23</v>
      </c>
      <c r="L6539" s="3" t="s">
        <v>385</v>
      </c>
      <c r="M6539" s="3" t="s">
        <v>225</v>
      </c>
      <c r="N6539" s="3">
        <v>55901</v>
      </c>
      <c r="O6539" s="3" t="s">
        <v>101</v>
      </c>
      <c r="P6539" s="3" t="s">
        <v>7006</v>
      </c>
      <c r="Q6539" s="3" t="s">
        <v>67</v>
      </c>
      <c r="R6539" s="3" t="s">
        <v>157</v>
      </c>
      <c r="S6539" s="3" t="s">
        <v>7007</v>
      </c>
      <c r="T6539" s="3">
        <v>399.95</v>
      </c>
      <c r="U6539" s="35" cm="1">
        <f t="array" ref="U6539">INDEX('Pricing Strategy'!$F$4:$F$71,MATCH(1,(Dataset!$O6539='Pricing Strategy'!$B$4:$B$71)*(Dataset!$Q6539='Pricing Strategy'!$C$4:$C$71)*(Dataset!$R6539='Pricing Strategy'!$D$4:$D$71),))</f>
        <v>0.35</v>
      </c>
      <c r="V6539" s="3">
        <f>Dataset!$T6539*(1-Dataset!$U6539)</f>
        <v>259.96750000000003</v>
      </c>
    </row>
    <row r="6540" spans="1:22" x14ac:dyDescent="0.3">
      <c r="A6540" s="32"/>
      <c r="C6540" s="3">
        <v>6535</v>
      </c>
      <c r="D6540" s="3" t="s">
        <v>8951</v>
      </c>
      <c r="E6540" s="34">
        <v>42325</v>
      </c>
      <c r="F6540" s="34">
        <v>42330</v>
      </c>
      <c r="G6540" s="3" t="s">
        <v>46</v>
      </c>
      <c r="H6540" s="3" t="s">
        <v>1880</v>
      </c>
      <c r="I6540" s="3" t="s">
        <v>1881</v>
      </c>
      <c r="J6540" s="3" t="s">
        <v>22</v>
      </c>
      <c r="K6540" s="3" t="s">
        <v>23</v>
      </c>
      <c r="L6540" s="3" t="s">
        <v>3458</v>
      </c>
      <c r="M6540" s="3" t="s">
        <v>263</v>
      </c>
      <c r="N6540" s="3">
        <v>14215</v>
      </c>
      <c r="O6540" s="3" t="s">
        <v>144</v>
      </c>
      <c r="P6540" s="3" t="s">
        <v>4724</v>
      </c>
      <c r="Q6540" s="3" t="s">
        <v>42</v>
      </c>
      <c r="R6540" s="3" t="s">
        <v>71</v>
      </c>
      <c r="S6540" s="3" t="s">
        <v>4725</v>
      </c>
      <c r="T6540" s="3">
        <v>2152.7759999999998</v>
      </c>
      <c r="U6540" s="35" cm="1">
        <f t="array" ref="U6540">INDEX('Pricing Strategy'!$F$4:$F$71,MATCH(1,(Dataset!$O6540='Pricing Strategy'!$B$4:$B$71)*(Dataset!$Q6540='Pricing Strategy'!$C$4:$C$71)*(Dataset!$R6540='Pricing Strategy'!$D$4:$D$71),))</f>
        <v>0.4</v>
      </c>
      <c r="V6540" s="3">
        <f>Dataset!$T6540*(1-Dataset!$U6540)</f>
        <v>1291.6655999999998</v>
      </c>
    </row>
    <row r="6541" spans="1:22" x14ac:dyDescent="0.3">
      <c r="A6541" s="32"/>
      <c r="C6541" s="3">
        <v>6536</v>
      </c>
      <c r="D6541" s="3" t="s">
        <v>8951</v>
      </c>
      <c r="E6541" s="34">
        <v>42325</v>
      </c>
      <c r="F6541" s="34">
        <v>42330</v>
      </c>
      <c r="G6541" s="3" t="s">
        <v>46</v>
      </c>
      <c r="H6541" s="3" t="s">
        <v>1880</v>
      </c>
      <c r="I6541" s="3" t="s">
        <v>1881</v>
      </c>
      <c r="J6541" s="3" t="s">
        <v>22</v>
      </c>
      <c r="K6541" s="3" t="s">
        <v>23</v>
      </c>
      <c r="L6541" s="3" t="s">
        <v>3458</v>
      </c>
      <c r="M6541" s="3" t="s">
        <v>263</v>
      </c>
      <c r="N6541" s="3">
        <v>14215</v>
      </c>
      <c r="O6541" s="3" t="s">
        <v>144</v>
      </c>
      <c r="P6541" s="3" t="s">
        <v>5025</v>
      </c>
      <c r="Q6541" s="3" t="s">
        <v>28</v>
      </c>
      <c r="R6541" s="3" t="s">
        <v>29</v>
      </c>
      <c r="S6541" s="3" t="s">
        <v>5026</v>
      </c>
      <c r="T6541" s="3">
        <v>4007.84</v>
      </c>
      <c r="U6541" s="35" cm="1">
        <f t="array" ref="U6541">INDEX('Pricing Strategy'!$F$4:$F$71,MATCH(1,(Dataset!$O6541='Pricing Strategy'!$B$4:$B$71)*(Dataset!$Q6541='Pricing Strategy'!$C$4:$C$71)*(Dataset!$R6541='Pricing Strategy'!$D$4:$D$71),))</f>
        <v>0.5</v>
      </c>
      <c r="V6541" s="3">
        <f>Dataset!$T6541*(1-Dataset!$U6541)</f>
        <v>2003.92</v>
      </c>
    </row>
    <row r="6542" spans="1:22" x14ac:dyDescent="0.3">
      <c r="A6542" s="32"/>
      <c r="C6542" s="3">
        <v>6537</v>
      </c>
      <c r="D6542" s="3" t="s">
        <v>8952</v>
      </c>
      <c r="E6542" s="34">
        <v>42297</v>
      </c>
      <c r="F6542" s="34">
        <v>42300</v>
      </c>
      <c r="G6542" s="3" t="s">
        <v>184</v>
      </c>
      <c r="H6542" s="3" t="s">
        <v>791</v>
      </c>
      <c r="I6542" s="3" t="s">
        <v>792</v>
      </c>
      <c r="J6542" s="3" t="s">
        <v>37</v>
      </c>
      <c r="K6542" s="3" t="s">
        <v>23</v>
      </c>
      <c r="L6542" s="3" t="s">
        <v>5143</v>
      </c>
      <c r="M6542" s="3" t="s">
        <v>331</v>
      </c>
      <c r="N6542" s="3">
        <v>37918</v>
      </c>
      <c r="O6542" s="3" t="s">
        <v>26</v>
      </c>
      <c r="P6542" s="3" t="s">
        <v>3778</v>
      </c>
      <c r="Q6542" s="3" t="s">
        <v>28</v>
      </c>
      <c r="R6542" s="3" t="s">
        <v>52</v>
      </c>
      <c r="S6542" s="3" t="s">
        <v>3779</v>
      </c>
      <c r="T6542" s="3">
        <v>328.59</v>
      </c>
      <c r="U6542" s="35" cm="1">
        <f t="array" ref="U6542">INDEX('Pricing Strategy'!$F$4:$F$71,MATCH(1,(Dataset!$O6542='Pricing Strategy'!$B$4:$B$71)*(Dataset!$Q6542='Pricing Strategy'!$C$4:$C$71)*(Dataset!$R6542='Pricing Strategy'!$D$4:$D$71),))</f>
        <v>0.3</v>
      </c>
      <c r="V6542" s="3">
        <f>Dataset!$T6542*(1-Dataset!$U6542)</f>
        <v>230.01299999999998</v>
      </c>
    </row>
    <row r="6543" spans="1:22" x14ac:dyDescent="0.3">
      <c r="A6543" s="32"/>
      <c r="C6543" s="3">
        <v>6538</v>
      </c>
      <c r="D6543" s="3" t="s">
        <v>8952</v>
      </c>
      <c r="E6543" s="34">
        <v>42297</v>
      </c>
      <c r="F6543" s="34">
        <v>42300</v>
      </c>
      <c r="G6543" s="3" t="s">
        <v>184</v>
      </c>
      <c r="H6543" s="3" t="s">
        <v>791</v>
      </c>
      <c r="I6543" s="3" t="s">
        <v>792</v>
      </c>
      <c r="J6543" s="3" t="s">
        <v>37</v>
      </c>
      <c r="K6543" s="3" t="s">
        <v>23</v>
      </c>
      <c r="L6543" s="3" t="s">
        <v>5143</v>
      </c>
      <c r="M6543" s="3" t="s">
        <v>331</v>
      </c>
      <c r="N6543" s="3">
        <v>37918</v>
      </c>
      <c r="O6543" s="3" t="s">
        <v>26</v>
      </c>
      <c r="P6543" s="3" t="s">
        <v>1413</v>
      </c>
      <c r="Q6543" s="3" t="s">
        <v>42</v>
      </c>
      <c r="R6543" s="3" t="s">
        <v>55</v>
      </c>
      <c r="S6543" s="3" t="s">
        <v>1414</v>
      </c>
      <c r="T6543" s="3">
        <v>98.352000000000004</v>
      </c>
      <c r="U6543" s="35" cm="1">
        <f t="array" ref="U6543">INDEX('Pricing Strategy'!$F$4:$F$71,MATCH(1,(Dataset!$O6543='Pricing Strategy'!$B$4:$B$71)*(Dataset!$Q6543='Pricing Strategy'!$C$4:$C$71)*(Dataset!$R6543='Pricing Strategy'!$D$4:$D$71),))</f>
        <v>0.35</v>
      </c>
      <c r="V6543" s="3">
        <f>Dataset!$T6543*(1-Dataset!$U6543)</f>
        <v>63.928800000000003</v>
      </c>
    </row>
    <row r="6544" spans="1:22" x14ac:dyDescent="0.3">
      <c r="A6544" s="32"/>
      <c r="C6544" s="3">
        <v>6539</v>
      </c>
      <c r="D6544" s="3" t="s">
        <v>8953</v>
      </c>
      <c r="E6544" s="34">
        <v>42668</v>
      </c>
      <c r="F6544" s="34">
        <v>42673</v>
      </c>
      <c r="G6544" s="3" t="s">
        <v>46</v>
      </c>
      <c r="H6544" s="3" t="s">
        <v>818</v>
      </c>
      <c r="I6544" s="3" t="s">
        <v>819</v>
      </c>
      <c r="J6544" s="3" t="s">
        <v>37</v>
      </c>
      <c r="K6544" s="3" t="s">
        <v>23</v>
      </c>
      <c r="L6544" s="3" t="s">
        <v>603</v>
      </c>
      <c r="M6544" s="3" t="s">
        <v>241</v>
      </c>
      <c r="N6544" s="3">
        <v>19711</v>
      </c>
      <c r="O6544" s="3" t="s">
        <v>144</v>
      </c>
      <c r="P6544" s="3" t="s">
        <v>2177</v>
      </c>
      <c r="Q6544" s="3" t="s">
        <v>67</v>
      </c>
      <c r="R6544" s="3" t="s">
        <v>68</v>
      </c>
      <c r="S6544" s="3" t="s">
        <v>2178</v>
      </c>
      <c r="T6544" s="3">
        <v>158.99</v>
      </c>
      <c r="U6544" s="35" cm="1">
        <f t="array" ref="U6544">INDEX('Pricing Strategy'!$F$4:$F$71,MATCH(1,(Dataset!$O6544='Pricing Strategy'!$B$4:$B$71)*(Dataset!$Q6544='Pricing Strategy'!$C$4:$C$71)*(Dataset!$R6544='Pricing Strategy'!$D$4:$D$71),))</f>
        <v>0.4</v>
      </c>
      <c r="V6544" s="3">
        <f>Dataset!$T6544*(1-Dataset!$U6544)</f>
        <v>95.394000000000005</v>
      </c>
    </row>
    <row r="6545" spans="1:22" x14ac:dyDescent="0.3">
      <c r="A6545" s="32"/>
      <c r="C6545" s="3">
        <v>6540</v>
      </c>
      <c r="D6545" s="3" t="s">
        <v>8953</v>
      </c>
      <c r="E6545" s="34">
        <v>42668</v>
      </c>
      <c r="F6545" s="34">
        <v>42673</v>
      </c>
      <c r="G6545" s="3" t="s">
        <v>46</v>
      </c>
      <c r="H6545" s="3" t="s">
        <v>818</v>
      </c>
      <c r="I6545" s="3" t="s">
        <v>819</v>
      </c>
      <c r="J6545" s="3" t="s">
        <v>37</v>
      </c>
      <c r="K6545" s="3" t="s">
        <v>23</v>
      </c>
      <c r="L6545" s="3" t="s">
        <v>603</v>
      </c>
      <c r="M6545" s="3" t="s">
        <v>241</v>
      </c>
      <c r="N6545" s="3">
        <v>19711</v>
      </c>
      <c r="O6545" s="3" t="s">
        <v>144</v>
      </c>
      <c r="P6545" s="3" t="s">
        <v>5499</v>
      </c>
      <c r="Q6545" s="3" t="s">
        <v>28</v>
      </c>
      <c r="R6545" s="3" t="s">
        <v>32</v>
      </c>
      <c r="S6545" s="3" t="s">
        <v>5500</v>
      </c>
      <c r="T6545" s="3">
        <v>291.10000000000002</v>
      </c>
      <c r="U6545" s="35" cm="1">
        <f t="array" ref="U6545">INDEX('Pricing Strategy'!$F$4:$F$71,MATCH(1,(Dataset!$O6545='Pricing Strategy'!$B$4:$B$71)*(Dataset!$Q6545='Pricing Strategy'!$C$4:$C$71)*(Dataset!$R6545='Pricing Strategy'!$D$4:$D$71),))</f>
        <v>0.45</v>
      </c>
      <c r="V6545" s="3">
        <f>Dataset!$T6545*(1-Dataset!$U6545)</f>
        <v>160.10500000000002</v>
      </c>
    </row>
    <row r="6546" spans="1:22" x14ac:dyDescent="0.3">
      <c r="A6546" s="32"/>
      <c r="C6546" s="3">
        <v>6541</v>
      </c>
      <c r="D6546" s="3" t="s">
        <v>8954</v>
      </c>
      <c r="E6546" s="34">
        <v>43420</v>
      </c>
      <c r="F6546" s="34">
        <v>43423</v>
      </c>
      <c r="G6546" s="3" t="s">
        <v>184</v>
      </c>
      <c r="H6546" s="3" t="s">
        <v>3531</v>
      </c>
      <c r="I6546" s="3" t="s">
        <v>3532</v>
      </c>
      <c r="J6546" s="3" t="s">
        <v>22</v>
      </c>
      <c r="K6546" s="3" t="s">
        <v>23</v>
      </c>
      <c r="L6546" s="3" t="s">
        <v>91</v>
      </c>
      <c r="M6546" s="3" t="s">
        <v>92</v>
      </c>
      <c r="N6546" s="3">
        <v>98103</v>
      </c>
      <c r="O6546" s="3" t="s">
        <v>40</v>
      </c>
      <c r="P6546" s="3" t="s">
        <v>7315</v>
      </c>
      <c r="Q6546" s="3" t="s">
        <v>42</v>
      </c>
      <c r="R6546" s="3" t="s">
        <v>86</v>
      </c>
      <c r="S6546" s="3" t="s">
        <v>7316</v>
      </c>
      <c r="T6546" s="3">
        <v>73.680000000000007</v>
      </c>
      <c r="U6546" s="35" cm="1">
        <f t="array" ref="U6546">INDEX('Pricing Strategy'!$F$4:$F$71,MATCH(1,(Dataset!$O6546='Pricing Strategy'!$B$4:$B$71)*(Dataset!$Q6546='Pricing Strategy'!$C$4:$C$71)*(Dataset!$R6546='Pricing Strategy'!$D$4:$D$71),))</f>
        <v>0.4</v>
      </c>
      <c r="V6546" s="3">
        <f>Dataset!$T6546*(1-Dataset!$U6546)</f>
        <v>44.208000000000006</v>
      </c>
    </row>
    <row r="6547" spans="1:22" x14ac:dyDescent="0.3">
      <c r="A6547" s="32"/>
      <c r="C6547" s="3">
        <v>6542</v>
      </c>
      <c r="D6547" s="3" t="s">
        <v>8954</v>
      </c>
      <c r="E6547" s="34">
        <v>43420</v>
      </c>
      <c r="F6547" s="34">
        <v>43423</v>
      </c>
      <c r="G6547" s="3" t="s">
        <v>184</v>
      </c>
      <c r="H6547" s="3" t="s">
        <v>3531</v>
      </c>
      <c r="I6547" s="3" t="s">
        <v>3532</v>
      </c>
      <c r="J6547" s="3" t="s">
        <v>22</v>
      </c>
      <c r="K6547" s="3" t="s">
        <v>23</v>
      </c>
      <c r="L6547" s="3" t="s">
        <v>91</v>
      </c>
      <c r="M6547" s="3" t="s">
        <v>92</v>
      </c>
      <c r="N6547" s="3">
        <v>98103</v>
      </c>
      <c r="O6547" s="3" t="s">
        <v>40</v>
      </c>
      <c r="P6547" s="3" t="s">
        <v>2265</v>
      </c>
      <c r="Q6547" s="3" t="s">
        <v>28</v>
      </c>
      <c r="R6547" s="3" t="s">
        <v>61</v>
      </c>
      <c r="S6547" s="3" t="s">
        <v>2266</v>
      </c>
      <c r="T6547" s="3">
        <v>139.91999999999999</v>
      </c>
      <c r="U6547" s="35" cm="1">
        <f t="array" ref="U6547">INDEX('Pricing Strategy'!$F$4:$F$71,MATCH(1,(Dataset!$O6547='Pricing Strategy'!$B$4:$B$71)*(Dataset!$Q6547='Pricing Strategy'!$C$4:$C$71)*(Dataset!$R6547='Pricing Strategy'!$D$4:$D$71),))</f>
        <v>0.4</v>
      </c>
      <c r="V6547" s="3">
        <f>Dataset!$T6547*(1-Dataset!$U6547)</f>
        <v>83.951999999999984</v>
      </c>
    </row>
    <row r="6548" spans="1:22" x14ac:dyDescent="0.3">
      <c r="A6548" s="32"/>
      <c r="C6548" s="3">
        <v>6543</v>
      </c>
      <c r="D6548" s="3" t="s">
        <v>8954</v>
      </c>
      <c r="E6548" s="34">
        <v>43420</v>
      </c>
      <c r="F6548" s="34">
        <v>43423</v>
      </c>
      <c r="G6548" s="3" t="s">
        <v>184</v>
      </c>
      <c r="H6548" s="3" t="s">
        <v>3531</v>
      </c>
      <c r="I6548" s="3" t="s">
        <v>3532</v>
      </c>
      <c r="J6548" s="3" t="s">
        <v>22</v>
      </c>
      <c r="K6548" s="3" t="s">
        <v>23</v>
      </c>
      <c r="L6548" s="3" t="s">
        <v>91</v>
      </c>
      <c r="M6548" s="3" t="s">
        <v>92</v>
      </c>
      <c r="N6548" s="3">
        <v>98103</v>
      </c>
      <c r="O6548" s="3" t="s">
        <v>40</v>
      </c>
      <c r="P6548" s="3" t="s">
        <v>6496</v>
      </c>
      <c r="Q6548" s="3" t="s">
        <v>67</v>
      </c>
      <c r="R6548" s="3" t="s">
        <v>68</v>
      </c>
      <c r="S6548" s="3" t="s">
        <v>6497</v>
      </c>
      <c r="T6548" s="3">
        <v>107.88</v>
      </c>
      <c r="U6548" s="35" cm="1">
        <f t="array" ref="U6548">INDEX('Pricing Strategy'!$F$4:$F$71,MATCH(1,(Dataset!$O6548='Pricing Strategy'!$B$4:$B$71)*(Dataset!$Q6548='Pricing Strategy'!$C$4:$C$71)*(Dataset!$R6548='Pricing Strategy'!$D$4:$D$71),))</f>
        <v>0.4</v>
      </c>
      <c r="V6548" s="3">
        <f>Dataset!$T6548*(1-Dataset!$U6548)</f>
        <v>64.727999999999994</v>
      </c>
    </row>
    <row r="6549" spans="1:22" x14ac:dyDescent="0.3">
      <c r="A6549" s="32"/>
      <c r="C6549" s="3">
        <v>6544</v>
      </c>
      <c r="D6549" s="3" t="s">
        <v>8954</v>
      </c>
      <c r="E6549" s="34">
        <v>43420</v>
      </c>
      <c r="F6549" s="34">
        <v>43423</v>
      </c>
      <c r="G6549" s="3" t="s">
        <v>184</v>
      </c>
      <c r="H6549" s="3" t="s">
        <v>3531</v>
      </c>
      <c r="I6549" s="3" t="s">
        <v>3532</v>
      </c>
      <c r="J6549" s="3" t="s">
        <v>22</v>
      </c>
      <c r="K6549" s="3" t="s">
        <v>23</v>
      </c>
      <c r="L6549" s="3" t="s">
        <v>91</v>
      </c>
      <c r="M6549" s="3" t="s">
        <v>92</v>
      </c>
      <c r="N6549" s="3">
        <v>98103</v>
      </c>
      <c r="O6549" s="3" t="s">
        <v>40</v>
      </c>
      <c r="P6549" s="3" t="s">
        <v>5273</v>
      </c>
      <c r="Q6549" s="3" t="s">
        <v>42</v>
      </c>
      <c r="R6549" s="3" t="s">
        <v>55</v>
      </c>
      <c r="S6549" s="3" t="s">
        <v>5274</v>
      </c>
      <c r="T6549" s="3">
        <v>33.29</v>
      </c>
      <c r="U6549" s="35" cm="1">
        <f t="array" ref="U6549">INDEX('Pricing Strategy'!$F$4:$F$71,MATCH(1,(Dataset!$O6549='Pricing Strategy'!$B$4:$B$71)*(Dataset!$Q6549='Pricing Strategy'!$C$4:$C$71)*(Dataset!$R6549='Pricing Strategy'!$D$4:$D$71),))</f>
        <v>0.5</v>
      </c>
      <c r="V6549" s="3">
        <f>Dataset!$T6549*(1-Dataset!$U6549)</f>
        <v>16.645</v>
      </c>
    </row>
    <row r="6550" spans="1:22" x14ac:dyDescent="0.3">
      <c r="A6550" s="32"/>
      <c r="C6550" s="3">
        <v>6545</v>
      </c>
      <c r="D6550" s="3" t="s">
        <v>8955</v>
      </c>
      <c r="E6550" s="34">
        <v>43234</v>
      </c>
      <c r="F6550" s="34">
        <v>43238</v>
      </c>
      <c r="G6550" s="3" t="s">
        <v>46</v>
      </c>
      <c r="H6550" s="3" t="s">
        <v>247</v>
      </c>
      <c r="I6550" s="3" t="s">
        <v>248</v>
      </c>
      <c r="J6550" s="3" t="s">
        <v>22</v>
      </c>
      <c r="K6550" s="3" t="s">
        <v>23</v>
      </c>
      <c r="L6550" s="3" t="s">
        <v>2182</v>
      </c>
      <c r="M6550" s="3" t="s">
        <v>494</v>
      </c>
      <c r="N6550" s="3">
        <v>44105</v>
      </c>
      <c r="O6550" s="3" t="s">
        <v>144</v>
      </c>
      <c r="P6550" s="3" t="s">
        <v>6813</v>
      </c>
      <c r="Q6550" s="3" t="s">
        <v>42</v>
      </c>
      <c r="R6550" s="3" t="s">
        <v>71</v>
      </c>
      <c r="S6550" s="3" t="s">
        <v>6814</v>
      </c>
      <c r="T6550" s="3">
        <v>58.17</v>
      </c>
      <c r="U6550" s="35" cm="1">
        <f t="array" ref="U6550">INDEX('Pricing Strategy'!$F$4:$F$71,MATCH(1,(Dataset!$O6550='Pricing Strategy'!$B$4:$B$71)*(Dataset!$Q6550='Pricing Strategy'!$C$4:$C$71)*(Dataset!$R6550='Pricing Strategy'!$D$4:$D$71),))</f>
        <v>0.4</v>
      </c>
      <c r="V6550" s="3">
        <f>Dataset!$T6550*(1-Dataset!$U6550)</f>
        <v>34.902000000000001</v>
      </c>
    </row>
    <row r="6551" spans="1:22" x14ac:dyDescent="0.3">
      <c r="A6551" s="32"/>
      <c r="C6551" s="3">
        <v>6546</v>
      </c>
      <c r="D6551" s="3" t="s">
        <v>8955</v>
      </c>
      <c r="E6551" s="34">
        <v>43234</v>
      </c>
      <c r="F6551" s="34">
        <v>43238</v>
      </c>
      <c r="G6551" s="3" t="s">
        <v>46</v>
      </c>
      <c r="H6551" s="3" t="s">
        <v>247</v>
      </c>
      <c r="I6551" s="3" t="s">
        <v>248</v>
      </c>
      <c r="J6551" s="3" t="s">
        <v>22</v>
      </c>
      <c r="K6551" s="3" t="s">
        <v>23</v>
      </c>
      <c r="L6551" s="3" t="s">
        <v>2182</v>
      </c>
      <c r="M6551" s="3" t="s">
        <v>494</v>
      </c>
      <c r="N6551" s="3">
        <v>44105</v>
      </c>
      <c r="O6551" s="3" t="s">
        <v>144</v>
      </c>
      <c r="P6551" s="3" t="s">
        <v>3285</v>
      </c>
      <c r="Q6551" s="3" t="s">
        <v>42</v>
      </c>
      <c r="R6551" s="3" t="s">
        <v>43</v>
      </c>
      <c r="S6551" s="3" t="s">
        <v>3286</v>
      </c>
      <c r="T6551" s="3">
        <v>5.04</v>
      </c>
      <c r="U6551" s="35" cm="1">
        <f t="array" ref="U6551">INDEX('Pricing Strategy'!$F$4:$F$71,MATCH(1,(Dataset!$O6551='Pricing Strategy'!$B$4:$B$71)*(Dataset!$Q6551='Pricing Strategy'!$C$4:$C$71)*(Dataset!$R6551='Pricing Strategy'!$D$4:$D$71),))</f>
        <v>0.4</v>
      </c>
      <c r="V6551" s="3">
        <f>Dataset!$T6551*(1-Dataset!$U6551)</f>
        <v>3.024</v>
      </c>
    </row>
    <row r="6552" spans="1:22" x14ac:dyDescent="0.3">
      <c r="A6552" s="32"/>
      <c r="C6552" s="3">
        <v>6547</v>
      </c>
      <c r="D6552" s="3" t="s">
        <v>8955</v>
      </c>
      <c r="E6552" s="34">
        <v>43234</v>
      </c>
      <c r="F6552" s="34">
        <v>43238</v>
      </c>
      <c r="G6552" s="3" t="s">
        <v>46</v>
      </c>
      <c r="H6552" s="3" t="s">
        <v>247</v>
      </c>
      <c r="I6552" s="3" t="s">
        <v>248</v>
      </c>
      <c r="J6552" s="3" t="s">
        <v>22</v>
      </c>
      <c r="K6552" s="3" t="s">
        <v>23</v>
      </c>
      <c r="L6552" s="3" t="s">
        <v>2182</v>
      </c>
      <c r="M6552" s="3" t="s">
        <v>494</v>
      </c>
      <c r="N6552" s="3">
        <v>44105</v>
      </c>
      <c r="O6552" s="3" t="s">
        <v>144</v>
      </c>
      <c r="P6552" s="3" t="s">
        <v>7720</v>
      </c>
      <c r="Q6552" s="3" t="s">
        <v>42</v>
      </c>
      <c r="R6552" s="3" t="s">
        <v>86</v>
      </c>
      <c r="S6552" s="3" t="s">
        <v>7721</v>
      </c>
      <c r="T6552" s="3">
        <v>24.783999999999999</v>
      </c>
      <c r="U6552" s="35" cm="1">
        <f t="array" ref="U6552">INDEX('Pricing Strategy'!$F$4:$F$71,MATCH(1,(Dataset!$O6552='Pricing Strategy'!$B$4:$B$71)*(Dataset!$Q6552='Pricing Strategy'!$C$4:$C$71)*(Dataset!$R6552='Pricing Strategy'!$D$4:$D$71),))</f>
        <v>0.4</v>
      </c>
      <c r="V6552" s="3">
        <f>Dataset!$T6552*(1-Dataset!$U6552)</f>
        <v>14.870399999999998</v>
      </c>
    </row>
    <row r="6553" spans="1:22" x14ac:dyDescent="0.3">
      <c r="A6553" s="32"/>
      <c r="C6553" s="3">
        <v>6548</v>
      </c>
      <c r="D6553" s="3" t="s">
        <v>8956</v>
      </c>
      <c r="E6553" s="34">
        <v>42064</v>
      </c>
      <c r="F6553" s="34">
        <v>42068</v>
      </c>
      <c r="G6553" s="3" t="s">
        <v>46</v>
      </c>
      <c r="H6553" s="3" t="s">
        <v>6040</v>
      </c>
      <c r="I6553" s="3" t="s">
        <v>6041</v>
      </c>
      <c r="J6553" s="3" t="s">
        <v>98</v>
      </c>
      <c r="K6553" s="3" t="s">
        <v>23</v>
      </c>
      <c r="L6553" s="3" t="s">
        <v>5485</v>
      </c>
      <c r="M6553" s="3" t="s">
        <v>207</v>
      </c>
      <c r="N6553" s="3">
        <v>60126</v>
      </c>
      <c r="O6553" s="3" t="s">
        <v>101</v>
      </c>
      <c r="P6553" s="3" t="s">
        <v>380</v>
      </c>
      <c r="Q6553" s="3" t="s">
        <v>28</v>
      </c>
      <c r="R6553" s="3" t="s">
        <v>32</v>
      </c>
      <c r="S6553" s="3" t="s">
        <v>381</v>
      </c>
      <c r="T6553" s="3">
        <v>634.11599999999999</v>
      </c>
      <c r="U6553" s="35" cm="1">
        <f t="array" ref="U6553">INDEX('Pricing Strategy'!$F$4:$F$71,MATCH(1,(Dataset!$O6553='Pricing Strategy'!$B$4:$B$71)*(Dataset!$Q6553='Pricing Strategy'!$C$4:$C$71)*(Dataset!$R6553='Pricing Strategy'!$D$4:$D$71),))</f>
        <v>0.35</v>
      </c>
      <c r="V6553" s="3">
        <f>Dataset!$T6553*(1-Dataset!$U6553)</f>
        <v>412.17540000000002</v>
      </c>
    </row>
    <row r="6554" spans="1:22" x14ac:dyDescent="0.3">
      <c r="A6554" s="32"/>
      <c r="C6554" s="3">
        <v>6549</v>
      </c>
      <c r="D6554" s="3" t="s">
        <v>8956</v>
      </c>
      <c r="E6554" s="34">
        <v>42064</v>
      </c>
      <c r="F6554" s="34">
        <v>42068</v>
      </c>
      <c r="G6554" s="3" t="s">
        <v>46</v>
      </c>
      <c r="H6554" s="3" t="s">
        <v>6040</v>
      </c>
      <c r="I6554" s="3" t="s">
        <v>6041</v>
      </c>
      <c r="J6554" s="3" t="s">
        <v>98</v>
      </c>
      <c r="K6554" s="3" t="s">
        <v>23</v>
      </c>
      <c r="L6554" s="3" t="s">
        <v>5485</v>
      </c>
      <c r="M6554" s="3" t="s">
        <v>207</v>
      </c>
      <c r="N6554" s="3">
        <v>60126</v>
      </c>
      <c r="O6554" s="3" t="s">
        <v>101</v>
      </c>
      <c r="P6554" s="3" t="s">
        <v>8337</v>
      </c>
      <c r="Q6554" s="3" t="s">
        <v>42</v>
      </c>
      <c r="R6554" s="3" t="s">
        <v>86</v>
      </c>
      <c r="S6554" s="3" t="s">
        <v>8338</v>
      </c>
      <c r="T6554" s="3">
        <v>17.472000000000001</v>
      </c>
      <c r="U6554" s="35" cm="1">
        <f t="array" ref="U6554">INDEX('Pricing Strategy'!$F$4:$F$71,MATCH(1,(Dataset!$O6554='Pricing Strategy'!$B$4:$B$71)*(Dataset!$Q6554='Pricing Strategy'!$C$4:$C$71)*(Dataset!$R6554='Pricing Strategy'!$D$4:$D$71),))</f>
        <v>0.3</v>
      </c>
      <c r="V6554" s="3">
        <f>Dataset!$T6554*(1-Dataset!$U6554)</f>
        <v>12.230399999999999</v>
      </c>
    </row>
    <row r="6555" spans="1:22" x14ac:dyDescent="0.3">
      <c r="A6555" s="32"/>
      <c r="C6555" s="3">
        <v>6550</v>
      </c>
      <c r="D6555" s="3" t="s">
        <v>8957</v>
      </c>
      <c r="E6555" s="34">
        <v>42581</v>
      </c>
      <c r="F6555" s="34">
        <v>42583</v>
      </c>
      <c r="G6555" s="3" t="s">
        <v>184</v>
      </c>
      <c r="H6555" s="3" t="s">
        <v>6374</v>
      </c>
      <c r="I6555" s="3" t="s">
        <v>6375</v>
      </c>
      <c r="J6555" s="3" t="s">
        <v>98</v>
      </c>
      <c r="K6555" s="3" t="s">
        <v>23</v>
      </c>
      <c r="L6555" s="3" t="s">
        <v>932</v>
      </c>
      <c r="M6555" s="3" t="s">
        <v>225</v>
      </c>
      <c r="N6555" s="3">
        <v>55044</v>
      </c>
      <c r="O6555" s="3" t="s">
        <v>101</v>
      </c>
      <c r="P6555" s="3" t="s">
        <v>3107</v>
      </c>
      <c r="Q6555" s="3" t="s">
        <v>28</v>
      </c>
      <c r="R6555" s="3" t="s">
        <v>32</v>
      </c>
      <c r="S6555" s="3" t="s">
        <v>3108</v>
      </c>
      <c r="T6555" s="3">
        <v>155.88</v>
      </c>
      <c r="U6555" s="35" cm="1">
        <f t="array" ref="U6555">INDEX('Pricing Strategy'!$F$4:$F$71,MATCH(1,(Dataset!$O6555='Pricing Strategy'!$B$4:$B$71)*(Dataset!$Q6555='Pricing Strategy'!$C$4:$C$71)*(Dataset!$R6555='Pricing Strategy'!$D$4:$D$71),))</f>
        <v>0.35</v>
      </c>
      <c r="V6555" s="3">
        <f>Dataset!$T6555*(1-Dataset!$U6555)</f>
        <v>101.322</v>
      </c>
    </row>
    <row r="6556" spans="1:22" x14ac:dyDescent="0.3">
      <c r="A6556" s="32"/>
      <c r="C6556" s="3">
        <v>6551</v>
      </c>
      <c r="D6556" s="3" t="s">
        <v>8958</v>
      </c>
      <c r="E6556" s="34">
        <v>42675</v>
      </c>
      <c r="F6556" s="34">
        <v>42677</v>
      </c>
      <c r="G6556" s="3" t="s">
        <v>19</v>
      </c>
      <c r="H6556" s="3" t="s">
        <v>3599</v>
      </c>
      <c r="I6556" s="3" t="s">
        <v>3600</v>
      </c>
      <c r="J6556" s="3" t="s">
        <v>22</v>
      </c>
      <c r="K6556" s="3" t="s">
        <v>23</v>
      </c>
      <c r="L6556" s="3" t="s">
        <v>262</v>
      </c>
      <c r="M6556" s="3" t="s">
        <v>263</v>
      </c>
      <c r="N6556" s="3">
        <v>10035</v>
      </c>
      <c r="O6556" s="3" t="s">
        <v>144</v>
      </c>
      <c r="P6556" s="3" t="s">
        <v>6132</v>
      </c>
      <c r="Q6556" s="3" t="s">
        <v>28</v>
      </c>
      <c r="R6556" s="3" t="s">
        <v>32</v>
      </c>
      <c r="S6556" s="3" t="s">
        <v>6133</v>
      </c>
      <c r="T6556" s="3">
        <v>327.56400000000002</v>
      </c>
      <c r="U6556" s="35" cm="1">
        <f t="array" ref="U6556">INDEX('Pricing Strategy'!$F$4:$F$71,MATCH(1,(Dataset!$O6556='Pricing Strategy'!$B$4:$B$71)*(Dataset!$Q6556='Pricing Strategy'!$C$4:$C$71)*(Dataset!$R6556='Pricing Strategy'!$D$4:$D$71),))</f>
        <v>0.45</v>
      </c>
      <c r="V6556" s="3">
        <f>Dataset!$T6556*(1-Dataset!$U6556)</f>
        <v>180.16020000000003</v>
      </c>
    </row>
    <row r="6557" spans="1:22" x14ac:dyDescent="0.3">
      <c r="A6557" s="32"/>
      <c r="C6557" s="3">
        <v>6552</v>
      </c>
      <c r="D6557" s="3" t="s">
        <v>8959</v>
      </c>
      <c r="E6557" s="34">
        <v>43450</v>
      </c>
      <c r="F6557" s="34">
        <v>43455</v>
      </c>
      <c r="G6557" s="3" t="s">
        <v>19</v>
      </c>
      <c r="H6557" s="3" t="s">
        <v>436</v>
      </c>
      <c r="I6557" s="3" t="s">
        <v>437</v>
      </c>
      <c r="J6557" s="3" t="s">
        <v>98</v>
      </c>
      <c r="K6557" s="3" t="s">
        <v>23</v>
      </c>
      <c r="L6557" s="3" t="s">
        <v>38</v>
      </c>
      <c r="M6557" s="3" t="s">
        <v>39</v>
      </c>
      <c r="N6557" s="3">
        <v>90036</v>
      </c>
      <c r="O6557" s="3" t="s">
        <v>40</v>
      </c>
      <c r="P6557" s="3" t="s">
        <v>1867</v>
      </c>
      <c r="Q6557" s="3" t="s">
        <v>42</v>
      </c>
      <c r="R6557" s="3" t="s">
        <v>86</v>
      </c>
      <c r="S6557" s="3" t="s">
        <v>1868</v>
      </c>
      <c r="T6557" s="3">
        <v>13.36</v>
      </c>
      <c r="U6557" s="35" cm="1">
        <f t="array" ref="U6557">INDEX('Pricing Strategy'!$F$4:$F$71,MATCH(1,(Dataset!$O6557='Pricing Strategy'!$B$4:$B$71)*(Dataset!$Q6557='Pricing Strategy'!$C$4:$C$71)*(Dataset!$R6557='Pricing Strategy'!$D$4:$D$71),))</f>
        <v>0.4</v>
      </c>
      <c r="V6557" s="3">
        <f>Dataset!$T6557*(1-Dataset!$U6557)</f>
        <v>8.016</v>
      </c>
    </row>
    <row r="6558" spans="1:22" x14ac:dyDescent="0.3">
      <c r="A6558" s="32"/>
      <c r="C6558" s="3">
        <v>6553</v>
      </c>
      <c r="D6558" s="3" t="s">
        <v>8959</v>
      </c>
      <c r="E6558" s="34">
        <v>43450</v>
      </c>
      <c r="F6558" s="34">
        <v>43455</v>
      </c>
      <c r="G6558" s="3" t="s">
        <v>19</v>
      </c>
      <c r="H6558" s="3" t="s">
        <v>436</v>
      </c>
      <c r="I6558" s="3" t="s">
        <v>437</v>
      </c>
      <c r="J6558" s="3" t="s">
        <v>98</v>
      </c>
      <c r="K6558" s="3" t="s">
        <v>23</v>
      </c>
      <c r="L6558" s="3" t="s">
        <v>38</v>
      </c>
      <c r="M6558" s="3" t="s">
        <v>39</v>
      </c>
      <c r="N6558" s="3">
        <v>90036</v>
      </c>
      <c r="O6558" s="3" t="s">
        <v>40</v>
      </c>
      <c r="P6558" s="3" t="s">
        <v>3790</v>
      </c>
      <c r="Q6558" s="3" t="s">
        <v>42</v>
      </c>
      <c r="R6558" s="3" t="s">
        <v>55</v>
      </c>
      <c r="S6558" s="3" t="s">
        <v>3791</v>
      </c>
      <c r="T6558" s="3">
        <v>158.9</v>
      </c>
      <c r="U6558" s="35" cm="1">
        <f t="array" ref="U6558">INDEX('Pricing Strategy'!$F$4:$F$71,MATCH(1,(Dataset!$O6558='Pricing Strategy'!$B$4:$B$71)*(Dataset!$Q6558='Pricing Strategy'!$C$4:$C$71)*(Dataset!$R6558='Pricing Strategy'!$D$4:$D$71),))</f>
        <v>0.5</v>
      </c>
      <c r="V6558" s="3">
        <f>Dataset!$T6558*(1-Dataset!$U6558)</f>
        <v>79.45</v>
      </c>
    </row>
    <row r="6559" spans="1:22" x14ac:dyDescent="0.3">
      <c r="A6559" s="32"/>
      <c r="C6559" s="3">
        <v>6554</v>
      </c>
      <c r="D6559" s="3" t="s">
        <v>8960</v>
      </c>
      <c r="E6559" s="34">
        <v>42297</v>
      </c>
      <c r="F6559" s="34">
        <v>42299</v>
      </c>
      <c r="G6559" s="3" t="s">
        <v>19</v>
      </c>
      <c r="H6559" s="3" t="s">
        <v>546</v>
      </c>
      <c r="I6559" s="3" t="s">
        <v>547</v>
      </c>
      <c r="J6559" s="3" t="s">
        <v>98</v>
      </c>
      <c r="K6559" s="3" t="s">
        <v>23</v>
      </c>
      <c r="L6559" s="3" t="s">
        <v>299</v>
      </c>
      <c r="M6559" s="3" t="s">
        <v>207</v>
      </c>
      <c r="N6559" s="3">
        <v>60653</v>
      </c>
      <c r="O6559" s="3" t="s">
        <v>101</v>
      </c>
      <c r="P6559" s="3" t="s">
        <v>2300</v>
      </c>
      <c r="Q6559" s="3" t="s">
        <v>67</v>
      </c>
      <c r="R6559" s="3" t="s">
        <v>157</v>
      </c>
      <c r="S6559" s="3" t="s">
        <v>2301</v>
      </c>
      <c r="T6559" s="3">
        <v>319.96800000000002</v>
      </c>
      <c r="U6559" s="35" cm="1">
        <f t="array" ref="U6559">INDEX('Pricing Strategy'!$F$4:$F$71,MATCH(1,(Dataset!$O6559='Pricing Strategy'!$B$4:$B$71)*(Dataset!$Q6559='Pricing Strategy'!$C$4:$C$71)*(Dataset!$R6559='Pricing Strategy'!$D$4:$D$71),))</f>
        <v>0.35</v>
      </c>
      <c r="V6559" s="3">
        <f>Dataset!$T6559*(1-Dataset!$U6559)</f>
        <v>207.97920000000002</v>
      </c>
    </row>
    <row r="6560" spans="1:22" x14ac:dyDescent="0.3">
      <c r="A6560" s="32"/>
      <c r="C6560" s="3">
        <v>6555</v>
      </c>
      <c r="D6560" s="3" t="s">
        <v>8960</v>
      </c>
      <c r="E6560" s="34">
        <v>42297</v>
      </c>
      <c r="F6560" s="34">
        <v>42299</v>
      </c>
      <c r="G6560" s="3" t="s">
        <v>19</v>
      </c>
      <c r="H6560" s="3" t="s">
        <v>546</v>
      </c>
      <c r="I6560" s="3" t="s">
        <v>547</v>
      </c>
      <c r="J6560" s="3" t="s">
        <v>98</v>
      </c>
      <c r="K6560" s="3" t="s">
        <v>23</v>
      </c>
      <c r="L6560" s="3" t="s">
        <v>299</v>
      </c>
      <c r="M6560" s="3" t="s">
        <v>207</v>
      </c>
      <c r="N6560" s="3">
        <v>60653</v>
      </c>
      <c r="O6560" s="3" t="s">
        <v>101</v>
      </c>
      <c r="P6560" s="3" t="s">
        <v>7567</v>
      </c>
      <c r="Q6560" s="3" t="s">
        <v>42</v>
      </c>
      <c r="R6560" s="3" t="s">
        <v>55</v>
      </c>
      <c r="S6560" s="3" t="s">
        <v>7568</v>
      </c>
      <c r="T6560" s="3">
        <v>505.32</v>
      </c>
      <c r="U6560" s="35" cm="1">
        <f t="array" ref="U6560">INDEX('Pricing Strategy'!$F$4:$F$71,MATCH(1,(Dataset!$O6560='Pricing Strategy'!$B$4:$B$71)*(Dataset!$Q6560='Pricing Strategy'!$C$4:$C$71)*(Dataset!$R6560='Pricing Strategy'!$D$4:$D$71),))</f>
        <v>0.4</v>
      </c>
      <c r="V6560" s="3">
        <f>Dataset!$T6560*(1-Dataset!$U6560)</f>
        <v>303.19200000000001</v>
      </c>
    </row>
    <row r="6561" spans="1:22" x14ac:dyDescent="0.3">
      <c r="A6561" s="32"/>
      <c r="C6561" s="3">
        <v>6556</v>
      </c>
      <c r="D6561" s="3" t="s">
        <v>8960</v>
      </c>
      <c r="E6561" s="34">
        <v>42297</v>
      </c>
      <c r="F6561" s="34">
        <v>42299</v>
      </c>
      <c r="G6561" s="3" t="s">
        <v>19</v>
      </c>
      <c r="H6561" s="3" t="s">
        <v>546</v>
      </c>
      <c r="I6561" s="3" t="s">
        <v>547</v>
      </c>
      <c r="J6561" s="3" t="s">
        <v>98</v>
      </c>
      <c r="K6561" s="3" t="s">
        <v>23</v>
      </c>
      <c r="L6561" s="3" t="s">
        <v>299</v>
      </c>
      <c r="M6561" s="3" t="s">
        <v>207</v>
      </c>
      <c r="N6561" s="3">
        <v>60653</v>
      </c>
      <c r="O6561" s="3" t="s">
        <v>101</v>
      </c>
      <c r="P6561" s="3" t="s">
        <v>8961</v>
      </c>
      <c r="Q6561" s="3" t="s">
        <v>42</v>
      </c>
      <c r="R6561" s="3" t="s">
        <v>86</v>
      </c>
      <c r="S6561" s="3" t="s">
        <v>8962</v>
      </c>
      <c r="T6561" s="3">
        <v>3.8079999999999998</v>
      </c>
      <c r="U6561" s="35" cm="1">
        <f t="array" ref="U6561">INDEX('Pricing Strategy'!$F$4:$F$71,MATCH(1,(Dataset!$O6561='Pricing Strategy'!$B$4:$B$71)*(Dataset!$Q6561='Pricing Strategy'!$C$4:$C$71)*(Dataset!$R6561='Pricing Strategy'!$D$4:$D$71),))</f>
        <v>0.3</v>
      </c>
      <c r="V6561" s="3">
        <f>Dataset!$T6561*(1-Dataset!$U6561)</f>
        <v>2.6655999999999995</v>
      </c>
    </row>
    <row r="6562" spans="1:22" x14ac:dyDescent="0.3">
      <c r="A6562" s="32"/>
      <c r="C6562" s="3">
        <v>6557</v>
      </c>
      <c r="D6562" s="3" t="s">
        <v>8960</v>
      </c>
      <c r="E6562" s="34">
        <v>42297</v>
      </c>
      <c r="F6562" s="34">
        <v>42299</v>
      </c>
      <c r="G6562" s="3" t="s">
        <v>19</v>
      </c>
      <c r="H6562" s="3" t="s">
        <v>546</v>
      </c>
      <c r="I6562" s="3" t="s">
        <v>547</v>
      </c>
      <c r="J6562" s="3" t="s">
        <v>98</v>
      </c>
      <c r="K6562" s="3" t="s">
        <v>23</v>
      </c>
      <c r="L6562" s="3" t="s">
        <v>299</v>
      </c>
      <c r="M6562" s="3" t="s">
        <v>207</v>
      </c>
      <c r="N6562" s="3">
        <v>60653</v>
      </c>
      <c r="O6562" s="3" t="s">
        <v>101</v>
      </c>
      <c r="P6562" s="3" t="s">
        <v>5379</v>
      </c>
      <c r="Q6562" s="3" t="s">
        <v>42</v>
      </c>
      <c r="R6562" s="3" t="s">
        <v>71</v>
      </c>
      <c r="S6562" s="3" t="s">
        <v>5380</v>
      </c>
      <c r="T6562" s="3">
        <v>8.6820000000000004</v>
      </c>
      <c r="U6562" s="35" cm="1">
        <f t="array" ref="U6562">INDEX('Pricing Strategy'!$F$4:$F$71,MATCH(1,(Dataset!$O6562='Pricing Strategy'!$B$4:$B$71)*(Dataset!$Q6562='Pricing Strategy'!$C$4:$C$71)*(Dataset!$R6562='Pricing Strategy'!$D$4:$D$71),))</f>
        <v>0.3</v>
      </c>
      <c r="V6562" s="3">
        <f>Dataset!$T6562*(1-Dataset!$U6562)</f>
        <v>6.0773999999999999</v>
      </c>
    </row>
    <row r="6563" spans="1:22" x14ac:dyDescent="0.3">
      <c r="A6563" s="32"/>
      <c r="C6563" s="3">
        <v>6558</v>
      </c>
      <c r="D6563" s="3" t="s">
        <v>8960</v>
      </c>
      <c r="E6563" s="34">
        <v>42297</v>
      </c>
      <c r="F6563" s="34">
        <v>42299</v>
      </c>
      <c r="G6563" s="3" t="s">
        <v>19</v>
      </c>
      <c r="H6563" s="3" t="s">
        <v>546</v>
      </c>
      <c r="I6563" s="3" t="s">
        <v>547</v>
      </c>
      <c r="J6563" s="3" t="s">
        <v>98</v>
      </c>
      <c r="K6563" s="3" t="s">
        <v>23</v>
      </c>
      <c r="L6563" s="3" t="s">
        <v>299</v>
      </c>
      <c r="M6563" s="3" t="s">
        <v>207</v>
      </c>
      <c r="N6563" s="3">
        <v>60653</v>
      </c>
      <c r="O6563" s="3" t="s">
        <v>101</v>
      </c>
      <c r="P6563" s="3" t="s">
        <v>2257</v>
      </c>
      <c r="Q6563" s="3" t="s">
        <v>42</v>
      </c>
      <c r="R6563" s="3" t="s">
        <v>43</v>
      </c>
      <c r="S6563" s="3" t="s">
        <v>2258</v>
      </c>
      <c r="T6563" s="3">
        <v>24.423999999999999</v>
      </c>
      <c r="U6563" s="35" cm="1">
        <f t="array" ref="U6563">INDEX('Pricing Strategy'!$F$4:$F$71,MATCH(1,(Dataset!$O6563='Pricing Strategy'!$B$4:$B$71)*(Dataset!$Q6563='Pricing Strategy'!$C$4:$C$71)*(Dataset!$R6563='Pricing Strategy'!$D$4:$D$71),))</f>
        <v>0.3</v>
      </c>
      <c r="V6563" s="3">
        <f>Dataset!$T6563*(1-Dataset!$U6563)</f>
        <v>17.096799999999998</v>
      </c>
    </row>
    <row r="6564" spans="1:22" x14ac:dyDescent="0.3">
      <c r="A6564" s="32"/>
      <c r="C6564" s="3">
        <v>6559</v>
      </c>
      <c r="D6564" s="3" t="s">
        <v>8963</v>
      </c>
      <c r="E6564" s="34">
        <v>42526</v>
      </c>
      <c r="F6564" s="34">
        <v>42531</v>
      </c>
      <c r="G6564" s="3" t="s">
        <v>46</v>
      </c>
      <c r="H6564" s="3" t="s">
        <v>4142</v>
      </c>
      <c r="I6564" s="3" t="s">
        <v>4143</v>
      </c>
      <c r="J6564" s="3" t="s">
        <v>37</v>
      </c>
      <c r="K6564" s="3" t="s">
        <v>23</v>
      </c>
      <c r="L6564" s="3" t="s">
        <v>3458</v>
      </c>
      <c r="M6564" s="3" t="s">
        <v>263</v>
      </c>
      <c r="N6564" s="3">
        <v>14215</v>
      </c>
      <c r="O6564" s="3" t="s">
        <v>144</v>
      </c>
      <c r="P6564" s="3" t="s">
        <v>1933</v>
      </c>
      <c r="Q6564" s="3" t="s">
        <v>28</v>
      </c>
      <c r="R6564" s="3" t="s">
        <v>32</v>
      </c>
      <c r="S6564" s="3" t="s">
        <v>1934</v>
      </c>
      <c r="T6564" s="3">
        <v>1522.6379999999999</v>
      </c>
      <c r="U6564" s="35" cm="1">
        <f t="array" ref="U6564">INDEX('Pricing Strategy'!$F$4:$F$71,MATCH(1,(Dataset!$O6564='Pricing Strategy'!$B$4:$B$71)*(Dataset!$Q6564='Pricing Strategy'!$C$4:$C$71)*(Dataset!$R6564='Pricing Strategy'!$D$4:$D$71),))</f>
        <v>0.45</v>
      </c>
      <c r="V6564" s="3">
        <f>Dataset!$T6564*(1-Dataset!$U6564)</f>
        <v>837.45090000000005</v>
      </c>
    </row>
    <row r="6565" spans="1:22" x14ac:dyDescent="0.3">
      <c r="A6565" s="32"/>
      <c r="C6565" s="3">
        <v>6560</v>
      </c>
      <c r="D6565" s="3" t="s">
        <v>8964</v>
      </c>
      <c r="E6565" s="34">
        <v>42937</v>
      </c>
      <c r="F6565" s="34">
        <v>42942</v>
      </c>
      <c r="G6565" s="3" t="s">
        <v>46</v>
      </c>
      <c r="H6565" s="3" t="s">
        <v>3862</v>
      </c>
      <c r="I6565" s="3" t="s">
        <v>3863</v>
      </c>
      <c r="J6565" s="3" t="s">
        <v>37</v>
      </c>
      <c r="K6565" s="3" t="s">
        <v>23</v>
      </c>
      <c r="L6565" s="3" t="s">
        <v>563</v>
      </c>
      <c r="M6565" s="3" t="s">
        <v>39</v>
      </c>
      <c r="N6565" s="3">
        <v>95661</v>
      </c>
      <c r="O6565" s="3" t="s">
        <v>40</v>
      </c>
      <c r="P6565" s="3" t="s">
        <v>3804</v>
      </c>
      <c r="Q6565" s="3" t="s">
        <v>42</v>
      </c>
      <c r="R6565" s="3" t="s">
        <v>169</v>
      </c>
      <c r="S6565" s="3" t="s">
        <v>3805</v>
      </c>
      <c r="T6565" s="3">
        <v>419.9</v>
      </c>
      <c r="U6565" s="35" cm="1">
        <f t="array" ref="U6565">INDEX('Pricing Strategy'!$F$4:$F$71,MATCH(1,(Dataset!$O6565='Pricing Strategy'!$B$4:$B$71)*(Dataset!$Q6565='Pricing Strategy'!$C$4:$C$71)*(Dataset!$R6565='Pricing Strategy'!$D$4:$D$71),))</f>
        <v>0.4</v>
      </c>
      <c r="V6565" s="3">
        <f>Dataset!$T6565*(1-Dataset!$U6565)</f>
        <v>251.93999999999997</v>
      </c>
    </row>
    <row r="6566" spans="1:22" x14ac:dyDescent="0.3">
      <c r="A6566" s="32"/>
      <c r="C6566" s="3">
        <v>6561</v>
      </c>
      <c r="D6566" s="3" t="s">
        <v>8964</v>
      </c>
      <c r="E6566" s="34">
        <v>42937</v>
      </c>
      <c r="F6566" s="34">
        <v>42942</v>
      </c>
      <c r="G6566" s="3" t="s">
        <v>46</v>
      </c>
      <c r="H6566" s="3" t="s">
        <v>3862</v>
      </c>
      <c r="I6566" s="3" t="s">
        <v>3863</v>
      </c>
      <c r="J6566" s="3" t="s">
        <v>37</v>
      </c>
      <c r="K6566" s="3" t="s">
        <v>23</v>
      </c>
      <c r="L6566" s="3" t="s">
        <v>563</v>
      </c>
      <c r="M6566" s="3" t="s">
        <v>39</v>
      </c>
      <c r="N6566" s="3">
        <v>95661</v>
      </c>
      <c r="O6566" s="3" t="s">
        <v>40</v>
      </c>
      <c r="P6566" s="3" t="s">
        <v>1442</v>
      </c>
      <c r="Q6566" s="3" t="s">
        <v>42</v>
      </c>
      <c r="R6566" s="3" t="s">
        <v>43</v>
      </c>
      <c r="S6566" s="3" t="s">
        <v>1443</v>
      </c>
      <c r="T6566" s="3">
        <v>3.15</v>
      </c>
      <c r="U6566" s="35" cm="1">
        <f t="array" ref="U6566">INDEX('Pricing Strategy'!$F$4:$F$71,MATCH(1,(Dataset!$O6566='Pricing Strategy'!$B$4:$B$71)*(Dataset!$Q6566='Pricing Strategy'!$C$4:$C$71)*(Dataset!$R6566='Pricing Strategy'!$D$4:$D$71),))</f>
        <v>0.4</v>
      </c>
      <c r="V6566" s="3">
        <f>Dataset!$T6566*(1-Dataset!$U6566)</f>
        <v>1.89</v>
      </c>
    </row>
    <row r="6567" spans="1:22" x14ac:dyDescent="0.3">
      <c r="A6567" s="32"/>
      <c r="C6567" s="3">
        <v>6562</v>
      </c>
      <c r="D6567" s="3" t="s">
        <v>8965</v>
      </c>
      <c r="E6567" s="34">
        <v>43190</v>
      </c>
      <c r="F6567" s="34">
        <v>43192</v>
      </c>
      <c r="G6567" s="3" t="s">
        <v>184</v>
      </c>
      <c r="H6567" s="3" t="s">
        <v>5382</v>
      </c>
      <c r="I6567" s="3" t="s">
        <v>5383</v>
      </c>
      <c r="J6567" s="3" t="s">
        <v>37</v>
      </c>
      <c r="K6567" s="3" t="s">
        <v>23</v>
      </c>
      <c r="L6567" s="3" t="s">
        <v>1127</v>
      </c>
      <c r="M6567" s="3" t="s">
        <v>100</v>
      </c>
      <c r="N6567" s="3">
        <v>76017</v>
      </c>
      <c r="O6567" s="3" t="s">
        <v>101</v>
      </c>
      <c r="P6567" s="3" t="s">
        <v>2862</v>
      </c>
      <c r="Q6567" s="3" t="s">
        <v>42</v>
      </c>
      <c r="R6567" s="3" t="s">
        <v>74</v>
      </c>
      <c r="S6567" s="3" t="s">
        <v>2863</v>
      </c>
      <c r="T6567" s="3">
        <v>33.619999999999997</v>
      </c>
      <c r="U6567" s="35" cm="1">
        <f t="array" ref="U6567">INDEX('Pricing Strategy'!$F$4:$F$71,MATCH(1,(Dataset!$O6567='Pricing Strategy'!$B$4:$B$71)*(Dataset!$Q6567='Pricing Strategy'!$C$4:$C$71)*(Dataset!$R6567='Pricing Strategy'!$D$4:$D$71),))</f>
        <v>0.3</v>
      </c>
      <c r="V6567" s="3">
        <f>Dataset!$T6567*(1-Dataset!$U6567)</f>
        <v>23.533999999999995</v>
      </c>
    </row>
    <row r="6568" spans="1:22" x14ac:dyDescent="0.3">
      <c r="A6568" s="32"/>
      <c r="C6568" s="3">
        <v>6563</v>
      </c>
      <c r="D6568" s="3" t="s">
        <v>8966</v>
      </c>
      <c r="E6568" s="34">
        <v>42131</v>
      </c>
      <c r="F6568" s="34">
        <v>42136</v>
      </c>
      <c r="G6568" s="3" t="s">
        <v>46</v>
      </c>
      <c r="H6568" s="3" t="s">
        <v>4917</v>
      </c>
      <c r="I6568" s="3" t="s">
        <v>4918</v>
      </c>
      <c r="J6568" s="3" t="s">
        <v>22</v>
      </c>
      <c r="K6568" s="3" t="s">
        <v>23</v>
      </c>
      <c r="L6568" s="3" t="s">
        <v>1481</v>
      </c>
      <c r="M6568" s="3" t="s">
        <v>1245</v>
      </c>
      <c r="N6568" s="3">
        <v>1841</v>
      </c>
      <c r="O6568" s="3" t="s">
        <v>144</v>
      </c>
      <c r="P6568" s="3" t="s">
        <v>290</v>
      </c>
      <c r="Q6568" s="3" t="s">
        <v>42</v>
      </c>
      <c r="R6568" s="3" t="s">
        <v>71</v>
      </c>
      <c r="S6568" s="3" t="s">
        <v>291</v>
      </c>
      <c r="T6568" s="3">
        <v>16.14</v>
      </c>
      <c r="U6568" s="35" cm="1">
        <f t="array" ref="U6568">INDEX('Pricing Strategy'!$F$4:$F$71,MATCH(1,(Dataset!$O6568='Pricing Strategy'!$B$4:$B$71)*(Dataset!$Q6568='Pricing Strategy'!$C$4:$C$71)*(Dataset!$R6568='Pricing Strategy'!$D$4:$D$71),))</f>
        <v>0.4</v>
      </c>
      <c r="V6568" s="3">
        <f>Dataset!$T6568*(1-Dataset!$U6568)</f>
        <v>9.6839999999999993</v>
      </c>
    </row>
    <row r="6569" spans="1:22" x14ac:dyDescent="0.3">
      <c r="A6569" s="32"/>
      <c r="C6569" s="3">
        <v>6564</v>
      </c>
      <c r="D6569" s="3" t="s">
        <v>8966</v>
      </c>
      <c r="E6569" s="34">
        <v>42131</v>
      </c>
      <c r="F6569" s="34">
        <v>42136</v>
      </c>
      <c r="G6569" s="3" t="s">
        <v>46</v>
      </c>
      <c r="H6569" s="3" t="s">
        <v>4917</v>
      </c>
      <c r="I6569" s="3" t="s">
        <v>4918</v>
      </c>
      <c r="J6569" s="3" t="s">
        <v>22</v>
      </c>
      <c r="K6569" s="3" t="s">
        <v>23</v>
      </c>
      <c r="L6569" s="3" t="s">
        <v>1481</v>
      </c>
      <c r="M6569" s="3" t="s">
        <v>1245</v>
      </c>
      <c r="N6569" s="3">
        <v>1841</v>
      </c>
      <c r="O6569" s="3" t="s">
        <v>144</v>
      </c>
      <c r="P6569" s="3" t="s">
        <v>6948</v>
      </c>
      <c r="Q6569" s="3" t="s">
        <v>28</v>
      </c>
      <c r="R6569" s="3" t="s">
        <v>52</v>
      </c>
      <c r="S6569" s="3" t="s">
        <v>6949</v>
      </c>
      <c r="T6569" s="3">
        <v>194.25</v>
      </c>
      <c r="U6569" s="35" cm="1">
        <f t="array" ref="U6569">INDEX('Pricing Strategy'!$F$4:$F$71,MATCH(1,(Dataset!$O6569='Pricing Strategy'!$B$4:$B$71)*(Dataset!$Q6569='Pricing Strategy'!$C$4:$C$71)*(Dataset!$R6569='Pricing Strategy'!$D$4:$D$71),))</f>
        <v>0.45</v>
      </c>
      <c r="V6569" s="3">
        <f>Dataset!$T6569*(1-Dataset!$U6569)</f>
        <v>106.83750000000001</v>
      </c>
    </row>
    <row r="6570" spans="1:22" x14ac:dyDescent="0.3">
      <c r="A6570" s="32"/>
      <c r="C6570" s="3">
        <v>6565</v>
      </c>
      <c r="D6570" s="3" t="s">
        <v>8966</v>
      </c>
      <c r="E6570" s="34">
        <v>42131</v>
      </c>
      <c r="F6570" s="34">
        <v>42136</v>
      </c>
      <c r="G6570" s="3" t="s">
        <v>46</v>
      </c>
      <c r="H6570" s="3" t="s">
        <v>4917</v>
      </c>
      <c r="I6570" s="3" t="s">
        <v>4918</v>
      </c>
      <c r="J6570" s="3" t="s">
        <v>22</v>
      </c>
      <c r="K6570" s="3" t="s">
        <v>23</v>
      </c>
      <c r="L6570" s="3" t="s">
        <v>1481</v>
      </c>
      <c r="M6570" s="3" t="s">
        <v>1245</v>
      </c>
      <c r="N6570" s="3">
        <v>1841</v>
      </c>
      <c r="O6570" s="3" t="s">
        <v>144</v>
      </c>
      <c r="P6570" s="3" t="s">
        <v>2610</v>
      </c>
      <c r="Q6570" s="3" t="s">
        <v>42</v>
      </c>
      <c r="R6570" s="3" t="s">
        <v>64</v>
      </c>
      <c r="S6570" s="3" t="s">
        <v>2611</v>
      </c>
      <c r="T6570" s="3">
        <v>8.64</v>
      </c>
      <c r="U6570" s="35" cm="1">
        <f t="array" ref="U6570">INDEX('Pricing Strategy'!$F$4:$F$71,MATCH(1,(Dataset!$O6570='Pricing Strategy'!$B$4:$B$71)*(Dataset!$Q6570='Pricing Strategy'!$C$4:$C$71)*(Dataset!$R6570='Pricing Strategy'!$D$4:$D$71),))</f>
        <v>0.45</v>
      </c>
      <c r="V6570" s="3">
        <f>Dataset!$T6570*(1-Dataset!$U6570)</f>
        <v>4.7520000000000007</v>
      </c>
    </row>
    <row r="6571" spans="1:22" x14ac:dyDescent="0.3">
      <c r="A6571" s="32"/>
      <c r="C6571" s="3">
        <v>6566</v>
      </c>
      <c r="D6571" s="3" t="s">
        <v>8966</v>
      </c>
      <c r="E6571" s="34">
        <v>42131</v>
      </c>
      <c r="F6571" s="34">
        <v>42136</v>
      </c>
      <c r="G6571" s="3" t="s">
        <v>46</v>
      </c>
      <c r="H6571" s="3" t="s">
        <v>4917</v>
      </c>
      <c r="I6571" s="3" t="s">
        <v>4918</v>
      </c>
      <c r="J6571" s="3" t="s">
        <v>22</v>
      </c>
      <c r="K6571" s="3" t="s">
        <v>23</v>
      </c>
      <c r="L6571" s="3" t="s">
        <v>1481</v>
      </c>
      <c r="M6571" s="3" t="s">
        <v>1245</v>
      </c>
      <c r="N6571" s="3">
        <v>1841</v>
      </c>
      <c r="O6571" s="3" t="s">
        <v>144</v>
      </c>
      <c r="P6571" s="3" t="s">
        <v>2479</v>
      </c>
      <c r="Q6571" s="3" t="s">
        <v>28</v>
      </c>
      <c r="R6571" s="3" t="s">
        <v>32</v>
      </c>
      <c r="S6571" s="3" t="s">
        <v>2480</v>
      </c>
      <c r="T6571" s="3">
        <v>872.32</v>
      </c>
      <c r="U6571" s="35" cm="1">
        <f t="array" ref="U6571">INDEX('Pricing Strategy'!$F$4:$F$71,MATCH(1,(Dataset!$O6571='Pricing Strategy'!$B$4:$B$71)*(Dataset!$Q6571='Pricing Strategy'!$C$4:$C$71)*(Dataset!$R6571='Pricing Strategy'!$D$4:$D$71),))</f>
        <v>0.45</v>
      </c>
      <c r="V6571" s="3">
        <f>Dataset!$T6571*(1-Dataset!$U6571)</f>
        <v>479.77600000000007</v>
      </c>
    </row>
    <row r="6572" spans="1:22" x14ac:dyDescent="0.3">
      <c r="A6572" s="32"/>
      <c r="C6572" s="3">
        <v>6567</v>
      </c>
      <c r="D6572" s="3" t="s">
        <v>8967</v>
      </c>
      <c r="E6572" s="34">
        <v>43136</v>
      </c>
      <c r="F6572" s="34">
        <v>43139</v>
      </c>
      <c r="G6572" s="3" t="s">
        <v>19</v>
      </c>
      <c r="H6572" s="3" t="s">
        <v>776</v>
      </c>
      <c r="I6572" s="3" t="s">
        <v>777</v>
      </c>
      <c r="J6572" s="3" t="s">
        <v>22</v>
      </c>
      <c r="K6572" s="3" t="s">
        <v>23</v>
      </c>
      <c r="L6572" s="3" t="s">
        <v>8048</v>
      </c>
      <c r="M6572" s="3" t="s">
        <v>100</v>
      </c>
      <c r="N6572" s="3">
        <v>76706</v>
      </c>
      <c r="O6572" s="3" t="s">
        <v>101</v>
      </c>
      <c r="P6572" s="3" t="s">
        <v>2211</v>
      </c>
      <c r="Q6572" s="3" t="s">
        <v>42</v>
      </c>
      <c r="R6572" s="3" t="s">
        <v>71</v>
      </c>
      <c r="S6572" s="3" t="s">
        <v>2212</v>
      </c>
      <c r="T6572" s="3">
        <v>243.99199999999999</v>
      </c>
      <c r="U6572" s="35" cm="1">
        <f t="array" ref="U6572">INDEX('Pricing Strategy'!$F$4:$F$71,MATCH(1,(Dataset!$O6572='Pricing Strategy'!$B$4:$B$71)*(Dataset!$Q6572='Pricing Strategy'!$C$4:$C$71)*(Dataset!$R6572='Pricing Strategy'!$D$4:$D$71),))</f>
        <v>0.3</v>
      </c>
      <c r="V6572" s="3">
        <f>Dataset!$T6572*(1-Dataset!$U6572)</f>
        <v>170.7944</v>
      </c>
    </row>
    <row r="6573" spans="1:22" x14ac:dyDescent="0.3">
      <c r="A6573" s="32"/>
      <c r="C6573" s="3">
        <v>6568</v>
      </c>
      <c r="D6573" s="3" t="s">
        <v>8967</v>
      </c>
      <c r="E6573" s="34">
        <v>43136</v>
      </c>
      <c r="F6573" s="34">
        <v>43139</v>
      </c>
      <c r="G6573" s="3" t="s">
        <v>19</v>
      </c>
      <c r="H6573" s="3" t="s">
        <v>776</v>
      </c>
      <c r="I6573" s="3" t="s">
        <v>777</v>
      </c>
      <c r="J6573" s="3" t="s">
        <v>22</v>
      </c>
      <c r="K6573" s="3" t="s">
        <v>23</v>
      </c>
      <c r="L6573" s="3" t="s">
        <v>8048</v>
      </c>
      <c r="M6573" s="3" t="s">
        <v>100</v>
      </c>
      <c r="N6573" s="3">
        <v>76706</v>
      </c>
      <c r="O6573" s="3" t="s">
        <v>101</v>
      </c>
      <c r="P6573" s="3" t="s">
        <v>5428</v>
      </c>
      <c r="Q6573" s="3" t="s">
        <v>42</v>
      </c>
      <c r="R6573" s="3" t="s">
        <v>64</v>
      </c>
      <c r="S6573" s="3" t="s">
        <v>3040</v>
      </c>
      <c r="T6573" s="3">
        <v>7.12</v>
      </c>
      <c r="U6573" s="35" cm="1">
        <f t="array" ref="U6573">INDEX('Pricing Strategy'!$F$4:$F$71,MATCH(1,(Dataset!$O6573='Pricing Strategy'!$B$4:$B$71)*(Dataset!$Q6573='Pricing Strategy'!$C$4:$C$71)*(Dataset!$R6573='Pricing Strategy'!$D$4:$D$71),))</f>
        <v>0.35</v>
      </c>
      <c r="V6573" s="3">
        <f>Dataset!$T6573*(1-Dataset!$U6573)</f>
        <v>4.6280000000000001</v>
      </c>
    </row>
    <row r="6574" spans="1:22" x14ac:dyDescent="0.3">
      <c r="A6574" s="32"/>
      <c r="C6574" s="3">
        <v>6569</v>
      </c>
      <c r="D6574" s="3" t="s">
        <v>8968</v>
      </c>
      <c r="E6574" s="34">
        <v>42112</v>
      </c>
      <c r="F6574" s="34">
        <v>42116</v>
      </c>
      <c r="G6574" s="3" t="s">
        <v>46</v>
      </c>
      <c r="H6574" s="3" t="s">
        <v>286</v>
      </c>
      <c r="I6574" s="3" t="s">
        <v>287</v>
      </c>
      <c r="J6574" s="3" t="s">
        <v>22</v>
      </c>
      <c r="K6574" s="3" t="s">
        <v>23</v>
      </c>
      <c r="L6574" s="3" t="s">
        <v>180</v>
      </c>
      <c r="M6574" s="3" t="s">
        <v>100</v>
      </c>
      <c r="N6574" s="3">
        <v>77095</v>
      </c>
      <c r="O6574" s="3" t="s">
        <v>101</v>
      </c>
      <c r="P6574" s="3" t="s">
        <v>283</v>
      </c>
      <c r="Q6574" s="3" t="s">
        <v>42</v>
      </c>
      <c r="R6574" s="3" t="s">
        <v>64</v>
      </c>
      <c r="S6574" s="3" t="s">
        <v>284</v>
      </c>
      <c r="T6574" s="3">
        <v>2.6880000000000002</v>
      </c>
      <c r="U6574" s="35" cm="1">
        <f t="array" ref="U6574">INDEX('Pricing Strategy'!$F$4:$F$71,MATCH(1,(Dataset!$O6574='Pricing Strategy'!$B$4:$B$71)*(Dataset!$Q6574='Pricing Strategy'!$C$4:$C$71)*(Dataset!$R6574='Pricing Strategy'!$D$4:$D$71),))</f>
        <v>0.35</v>
      </c>
      <c r="V6574" s="3">
        <f>Dataset!$T6574*(1-Dataset!$U6574)</f>
        <v>1.7472000000000001</v>
      </c>
    </row>
    <row r="6575" spans="1:22" x14ac:dyDescent="0.3">
      <c r="A6575" s="32"/>
      <c r="C6575" s="3">
        <v>6570</v>
      </c>
      <c r="D6575" s="3" t="s">
        <v>8968</v>
      </c>
      <c r="E6575" s="34">
        <v>42112</v>
      </c>
      <c r="F6575" s="34">
        <v>42116</v>
      </c>
      <c r="G6575" s="3" t="s">
        <v>46</v>
      </c>
      <c r="H6575" s="3" t="s">
        <v>286</v>
      </c>
      <c r="I6575" s="3" t="s">
        <v>287</v>
      </c>
      <c r="J6575" s="3" t="s">
        <v>22</v>
      </c>
      <c r="K6575" s="3" t="s">
        <v>23</v>
      </c>
      <c r="L6575" s="3" t="s">
        <v>180</v>
      </c>
      <c r="M6575" s="3" t="s">
        <v>100</v>
      </c>
      <c r="N6575" s="3">
        <v>77095</v>
      </c>
      <c r="O6575" s="3" t="s">
        <v>101</v>
      </c>
      <c r="P6575" s="3" t="s">
        <v>1164</v>
      </c>
      <c r="Q6575" s="3" t="s">
        <v>28</v>
      </c>
      <c r="R6575" s="3" t="s">
        <v>32</v>
      </c>
      <c r="S6575" s="3" t="s">
        <v>1165</v>
      </c>
      <c r="T6575" s="3">
        <v>317.05799999999999</v>
      </c>
      <c r="U6575" s="35" cm="1">
        <f t="array" ref="U6575">INDEX('Pricing Strategy'!$F$4:$F$71,MATCH(1,(Dataset!$O6575='Pricing Strategy'!$B$4:$B$71)*(Dataset!$Q6575='Pricing Strategy'!$C$4:$C$71)*(Dataset!$R6575='Pricing Strategy'!$D$4:$D$71),))</f>
        <v>0.35</v>
      </c>
      <c r="V6575" s="3">
        <f>Dataset!$T6575*(1-Dataset!$U6575)</f>
        <v>206.08770000000001</v>
      </c>
    </row>
    <row r="6576" spans="1:22" x14ac:dyDescent="0.3">
      <c r="A6576" s="32"/>
      <c r="C6576" s="3">
        <v>6571</v>
      </c>
      <c r="D6576" s="3" t="s">
        <v>8968</v>
      </c>
      <c r="E6576" s="34">
        <v>42112</v>
      </c>
      <c r="F6576" s="34">
        <v>42116</v>
      </c>
      <c r="G6576" s="3" t="s">
        <v>46</v>
      </c>
      <c r="H6576" s="3" t="s">
        <v>286</v>
      </c>
      <c r="I6576" s="3" t="s">
        <v>287</v>
      </c>
      <c r="J6576" s="3" t="s">
        <v>22</v>
      </c>
      <c r="K6576" s="3" t="s">
        <v>23</v>
      </c>
      <c r="L6576" s="3" t="s">
        <v>180</v>
      </c>
      <c r="M6576" s="3" t="s">
        <v>100</v>
      </c>
      <c r="N6576" s="3">
        <v>77095</v>
      </c>
      <c r="O6576" s="3" t="s">
        <v>101</v>
      </c>
      <c r="P6576" s="3" t="s">
        <v>2470</v>
      </c>
      <c r="Q6576" s="3" t="s">
        <v>42</v>
      </c>
      <c r="R6576" s="3" t="s">
        <v>169</v>
      </c>
      <c r="S6576" s="3" t="s">
        <v>2471</v>
      </c>
      <c r="T6576" s="3">
        <v>149.352</v>
      </c>
      <c r="U6576" s="35" cm="1">
        <f t="array" ref="U6576">INDEX('Pricing Strategy'!$F$4:$F$71,MATCH(1,(Dataset!$O6576='Pricing Strategy'!$B$4:$B$71)*(Dataset!$Q6576='Pricing Strategy'!$C$4:$C$71)*(Dataset!$R6576='Pricing Strategy'!$D$4:$D$71),))</f>
        <v>0.3</v>
      </c>
      <c r="V6576" s="3">
        <f>Dataset!$T6576*(1-Dataset!$U6576)</f>
        <v>104.54639999999999</v>
      </c>
    </row>
    <row r="6577" spans="1:22" x14ac:dyDescent="0.3">
      <c r="A6577" s="32"/>
      <c r="C6577" s="3">
        <v>6572</v>
      </c>
      <c r="D6577" s="3" t="s">
        <v>8968</v>
      </c>
      <c r="E6577" s="34">
        <v>42112</v>
      </c>
      <c r="F6577" s="34">
        <v>42116</v>
      </c>
      <c r="G6577" s="3" t="s">
        <v>46</v>
      </c>
      <c r="H6577" s="3" t="s">
        <v>286</v>
      </c>
      <c r="I6577" s="3" t="s">
        <v>287</v>
      </c>
      <c r="J6577" s="3" t="s">
        <v>22</v>
      </c>
      <c r="K6577" s="3" t="s">
        <v>23</v>
      </c>
      <c r="L6577" s="3" t="s">
        <v>180</v>
      </c>
      <c r="M6577" s="3" t="s">
        <v>100</v>
      </c>
      <c r="N6577" s="3">
        <v>77095</v>
      </c>
      <c r="O6577" s="3" t="s">
        <v>101</v>
      </c>
      <c r="P6577" s="3" t="s">
        <v>6543</v>
      </c>
      <c r="Q6577" s="3" t="s">
        <v>67</v>
      </c>
      <c r="R6577" s="3" t="s">
        <v>157</v>
      </c>
      <c r="S6577" s="3" t="s">
        <v>6544</v>
      </c>
      <c r="T6577" s="3">
        <v>227.976</v>
      </c>
      <c r="U6577" s="35" cm="1">
        <f t="array" ref="U6577">INDEX('Pricing Strategy'!$F$4:$F$71,MATCH(1,(Dataset!$O6577='Pricing Strategy'!$B$4:$B$71)*(Dataset!$Q6577='Pricing Strategy'!$C$4:$C$71)*(Dataset!$R6577='Pricing Strategy'!$D$4:$D$71),))</f>
        <v>0.35</v>
      </c>
      <c r="V6577" s="3">
        <f>Dataset!$T6577*(1-Dataset!$U6577)</f>
        <v>148.18440000000001</v>
      </c>
    </row>
    <row r="6578" spans="1:22" x14ac:dyDescent="0.3">
      <c r="A6578" s="32"/>
      <c r="C6578" s="3">
        <v>6573</v>
      </c>
      <c r="D6578" s="3" t="s">
        <v>8969</v>
      </c>
      <c r="E6578" s="34">
        <v>42865</v>
      </c>
      <c r="F6578" s="34">
        <v>42871</v>
      </c>
      <c r="G6578" s="3" t="s">
        <v>46</v>
      </c>
      <c r="H6578" s="3" t="s">
        <v>7422</v>
      </c>
      <c r="I6578" s="3" t="s">
        <v>7423</v>
      </c>
      <c r="J6578" s="3" t="s">
        <v>22</v>
      </c>
      <c r="K6578" s="3" t="s">
        <v>23</v>
      </c>
      <c r="L6578" s="3" t="s">
        <v>91</v>
      </c>
      <c r="M6578" s="3" t="s">
        <v>92</v>
      </c>
      <c r="N6578" s="3">
        <v>98105</v>
      </c>
      <c r="O6578" s="3" t="s">
        <v>40</v>
      </c>
      <c r="P6578" s="3" t="s">
        <v>5295</v>
      </c>
      <c r="Q6578" s="3" t="s">
        <v>42</v>
      </c>
      <c r="R6578" s="3" t="s">
        <v>86</v>
      </c>
      <c r="S6578" s="3" t="s">
        <v>5296</v>
      </c>
      <c r="T6578" s="3">
        <v>11.96</v>
      </c>
      <c r="U6578" s="35" cm="1">
        <f t="array" ref="U6578">INDEX('Pricing Strategy'!$F$4:$F$71,MATCH(1,(Dataset!$O6578='Pricing Strategy'!$B$4:$B$71)*(Dataset!$Q6578='Pricing Strategy'!$C$4:$C$71)*(Dataset!$R6578='Pricing Strategy'!$D$4:$D$71),))</f>
        <v>0.4</v>
      </c>
      <c r="V6578" s="3">
        <f>Dataset!$T6578*(1-Dataset!$U6578)</f>
        <v>7.1760000000000002</v>
      </c>
    </row>
    <row r="6579" spans="1:22" x14ac:dyDescent="0.3">
      <c r="A6579" s="32"/>
      <c r="C6579" s="3">
        <v>6574</v>
      </c>
      <c r="D6579" s="3" t="s">
        <v>8970</v>
      </c>
      <c r="E6579" s="34">
        <v>43064</v>
      </c>
      <c r="F6579" s="34">
        <v>43069</v>
      </c>
      <c r="G6579" s="3" t="s">
        <v>46</v>
      </c>
      <c r="H6579" s="3" t="s">
        <v>8558</v>
      </c>
      <c r="I6579" s="3" t="s">
        <v>8559</v>
      </c>
      <c r="J6579" s="3" t="s">
        <v>37</v>
      </c>
      <c r="K6579" s="3" t="s">
        <v>23</v>
      </c>
      <c r="L6579" s="3" t="s">
        <v>2128</v>
      </c>
      <c r="M6579" s="3" t="s">
        <v>787</v>
      </c>
      <c r="N6579" s="3">
        <v>7060</v>
      </c>
      <c r="O6579" s="3" t="s">
        <v>144</v>
      </c>
      <c r="P6579" s="3" t="s">
        <v>1654</v>
      </c>
      <c r="Q6579" s="3" t="s">
        <v>42</v>
      </c>
      <c r="R6579" s="3" t="s">
        <v>55</v>
      </c>
      <c r="S6579" s="3" t="s">
        <v>1655</v>
      </c>
      <c r="T6579" s="3">
        <v>563.4</v>
      </c>
      <c r="U6579" s="35" cm="1">
        <f t="array" ref="U6579">INDEX('Pricing Strategy'!$F$4:$F$71,MATCH(1,(Dataset!$O6579='Pricing Strategy'!$B$4:$B$71)*(Dataset!$Q6579='Pricing Strategy'!$C$4:$C$71)*(Dataset!$R6579='Pricing Strategy'!$D$4:$D$71),))</f>
        <v>0.5</v>
      </c>
      <c r="V6579" s="3">
        <f>Dataset!$T6579*(1-Dataset!$U6579)</f>
        <v>281.7</v>
      </c>
    </row>
    <row r="6580" spans="1:22" x14ac:dyDescent="0.3">
      <c r="A6580" s="32"/>
      <c r="C6580" s="3">
        <v>6575</v>
      </c>
      <c r="D6580" s="3" t="s">
        <v>8970</v>
      </c>
      <c r="E6580" s="34">
        <v>43064</v>
      </c>
      <c r="F6580" s="34">
        <v>43069</v>
      </c>
      <c r="G6580" s="3" t="s">
        <v>46</v>
      </c>
      <c r="H6580" s="3" t="s">
        <v>8558</v>
      </c>
      <c r="I6580" s="3" t="s">
        <v>8559</v>
      </c>
      <c r="J6580" s="3" t="s">
        <v>37</v>
      </c>
      <c r="K6580" s="3" t="s">
        <v>23</v>
      </c>
      <c r="L6580" s="3" t="s">
        <v>2128</v>
      </c>
      <c r="M6580" s="3" t="s">
        <v>787</v>
      </c>
      <c r="N6580" s="3">
        <v>7060</v>
      </c>
      <c r="O6580" s="3" t="s">
        <v>144</v>
      </c>
      <c r="P6580" s="3" t="s">
        <v>8971</v>
      </c>
      <c r="Q6580" s="3" t="s">
        <v>67</v>
      </c>
      <c r="R6580" s="3" t="s">
        <v>680</v>
      </c>
      <c r="S6580" s="3" t="s">
        <v>8972</v>
      </c>
      <c r="T6580" s="3">
        <v>319.92</v>
      </c>
      <c r="U6580" s="35" cm="1">
        <f t="array" ref="U6580">INDEX('Pricing Strategy'!$F$4:$F$71,MATCH(1,(Dataset!$O6580='Pricing Strategy'!$B$4:$B$71)*(Dataset!$Q6580='Pricing Strategy'!$C$4:$C$71)*(Dataset!$R6580='Pricing Strategy'!$D$4:$D$71),))</f>
        <v>0.45</v>
      </c>
      <c r="V6580" s="3">
        <f>Dataset!$T6580*(1-Dataset!$U6580)</f>
        <v>175.95600000000002</v>
      </c>
    </row>
    <row r="6581" spans="1:22" x14ac:dyDescent="0.3">
      <c r="A6581" s="32"/>
      <c r="C6581" s="3">
        <v>6576</v>
      </c>
      <c r="D6581" s="3" t="s">
        <v>8973</v>
      </c>
      <c r="E6581" s="34">
        <v>43162</v>
      </c>
      <c r="F6581" s="34">
        <v>43167</v>
      </c>
      <c r="G6581" s="3" t="s">
        <v>46</v>
      </c>
      <c r="H6581" s="3" t="s">
        <v>6946</v>
      </c>
      <c r="I6581" s="3" t="s">
        <v>6947</v>
      </c>
      <c r="J6581" s="3" t="s">
        <v>22</v>
      </c>
      <c r="K6581" s="3" t="s">
        <v>23</v>
      </c>
      <c r="L6581" s="3" t="s">
        <v>38</v>
      </c>
      <c r="M6581" s="3" t="s">
        <v>39</v>
      </c>
      <c r="N6581" s="3">
        <v>90008</v>
      </c>
      <c r="O6581" s="3" t="s">
        <v>40</v>
      </c>
      <c r="P6581" s="3" t="s">
        <v>6691</v>
      </c>
      <c r="Q6581" s="3" t="s">
        <v>67</v>
      </c>
      <c r="R6581" s="3" t="s">
        <v>157</v>
      </c>
      <c r="S6581" s="3" t="s">
        <v>6692</v>
      </c>
      <c r="T6581" s="3">
        <v>1049.44</v>
      </c>
      <c r="U6581" s="35" cm="1">
        <f t="array" ref="U6581">INDEX('Pricing Strategy'!$F$4:$F$71,MATCH(1,(Dataset!$O6581='Pricing Strategy'!$B$4:$B$71)*(Dataset!$Q6581='Pricing Strategy'!$C$4:$C$71)*(Dataset!$R6581='Pricing Strategy'!$D$4:$D$71),))</f>
        <v>0.45</v>
      </c>
      <c r="V6581" s="3">
        <f>Dataset!$T6581*(1-Dataset!$U6581)</f>
        <v>577.19200000000012</v>
      </c>
    </row>
    <row r="6582" spans="1:22" x14ac:dyDescent="0.3">
      <c r="A6582" s="32"/>
      <c r="C6582" s="3">
        <v>6577</v>
      </c>
      <c r="D6582" s="3" t="s">
        <v>8973</v>
      </c>
      <c r="E6582" s="34">
        <v>43162</v>
      </c>
      <c r="F6582" s="34">
        <v>43167</v>
      </c>
      <c r="G6582" s="3" t="s">
        <v>46</v>
      </c>
      <c r="H6582" s="3" t="s">
        <v>6946</v>
      </c>
      <c r="I6582" s="3" t="s">
        <v>6947</v>
      </c>
      <c r="J6582" s="3" t="s">
        <v>22</v>
      </c>
      <c r="K6582" s="3" t="s">
        <v>23</v>
      </c>
      <c r="L6582" s="3" t="s">
        <v>38</v>
      </c>
      <c r="M6582" s="3" t="s">
        <v>39</v>
      </c>
      <c r="N6582" s="3">
        <v>90008</v>
      </c>
      <c r="O6582" s="3" t="s">
        <v>40</v>
      </c>
      <c r="P6582" s="3" t="s">
        <v>277</v>
      </c>
      <c r="Q6582" s="3" t="s">
        <v>28</v>
      </c>
      <c r="R6582" s="3" t="s">
        <v>32</v>
      </c>
      <c r="S6582" s="3" t="s">
        <v>278</v>
      </c>
      <c r="T6582" s="3">
        <v>170.352</v>
      </c>
      <c r="U6582" s="35" cm="1">
        <f t="array" ref="U6582">INDEX('Pricing Strategy'!$F$4:$F$71,MATCH(1,(Dataset!$O6582='Pricing Strategy'!$B$4:$B$71)*(Dataset!$Q6582='Pricing Strategy'!$C$4:$C$71)*(Dataset!$R6582='Pricing Strategy'!$D$4:$D$71),))</f>
        <v>0.45</v>
      </c>
      <c r="V6582" s="3">
        <f>Dataset!$T6582*(1-Dataset!$U6582)</f>
        <v>93.693600000000004</v>
      </c>
    </row>
    <row r="6583" spans="1:22" x14ac:dyDescent="0.3">
      <c r="A6583" s="32"/>
      <c r="C6583" s="3">
        <v>6578</v>
      </c>
      <c r="D6583" s="3" t="s">
        <v>8974</v>
      </c>
      <c r="E6583" s="34">
        <v>42710</v>
      </c>
      <c r="F6583" s="34">
        <v>42715</v>
      </c>
      <c r="G6583" s="3" t="s">
        <v>19</v>
      </c>
      <c r="H6583" s="3" t="s">
        <v>1701</v>
      </c>
      <c r="I6583" s="3" t="s">
        <v>1702</v>
      </c>
      <c r="J6583" s="3" t="s">
        <v>22</v>
      </c>
      <c r="K6583" s="3" t="s">
        <v>23</v>
      </c>
      <c r="L6583" s="3" t="s">
        <v>1127</v>
      </c>
      <c r="M6583" s="3" t="s">
        <v>315</v>
      </c>
      <c r="N6583" s="3">
        <v>22204</v>
      </c>
      <c r="O6583" s="3" t="s">
        <v>26</v>
      </c>
      <c r="P6583" s="3" t="s">
        <v>4515</v>
      </c>
      <c r="Q6583" s="3" t="s">
        <v>67</v>
      </c>
      <c r="R6583" s="3" t="s">
        <v>68</v>
      </c>
      <c r="S6583" s="3" t="s">
        <v>4516</v>
      </c>
      <c r="T6583" s="3">
        <v>173.94</v>
      </c>
      <c r="U6583" s="35" cm="1">
        <f t="array" ref="U6583">INDEX('Pricing Strategy'!$F$4:$F$71,MATCH(1,(Dataset!$O6583='Pricing Strategy'!$B$4:$B$71)*(Dataset!$Q6583='Pricing Strategy'!$C$4:$C$71)*(Dataset!$R6583='Pricing Strategy'!$D$4:$D$71),))</f>
        <v>0.25</v>
      </c>
      <c r="V6583" s="3">
        <f>Dataset!$T6583*(1-Dataset!$U6583)</f>
        <v>130.45499999999998</v>
      </c>
    </row>
    <row r="6584" spans="1:22" x14ac:dyDescent="0.3">
      <c r="A6584" s="32"/>
      <c r="C6584" s="3">
        <v>6579</v>
      </c>
      <c r="D6584" s="3" t="s">
        <v>8975</v>
      </c>
      <c r="E6584" s="34">
        <v>42241</v>
      </c>
      <c r="F6584" s="34">
        <v>42246</v>
      </c>
      <c r="G6584" s="3" t="s">
        <v>46</v>
      </c>
      <c r="H6584" s="3" t="s">
        <v>5250</v>
      </c>
      <c r="I6584" s="3" t="s">
        <v>5251</v>
      </c>
      <c r="J6584" s="3" t="s">
        <v>22</v>
      </c>
      <c r="K6584" s="3" t="s">
        <v>23</v>
      </c>
      <c r="L6584" s="3" t="s">
        <v>91</v>
      </c>
      <c r="M6584" s="3" t="s">
        <v>92</v>
      </c>
      <c r="N6584" s="3">
        <v>98103</v>
      </c>
      <c r="O6584" s="3" t="s">
        <v>40</v>
      </c>
      <c r="P6584" s="3" t="s">
        <v>4605</v>
      </c>
      <c r="Q6584" s="3" t="s">
        <v>67</v>
      </c>
      <c r="R6584" s="3" t="s">
        <v>68</v>
      </c>
      <c r="S6584" s="3" t="s">
        <v>4606</v>
      </c>
      <c r="T6584" s="3">
        <v>1007.944</v>
      </c>
      <c r="U6584" s="35" cm="1">
        <f t="array" ref="U6584">INDEX('Pricing Strategy'!$F$4:$F$71,MATCH(1,(Dataset!$O6584='Pricing Strategy'!$B$4:$B$71)*(Dataset!$Q6584='Pricing Strategy'!$C$4:$C$71)*(Dataset!$R6584='Pricing Strategy'!$D$4:$D$71),))</f>
        <v>0.4</v>
      </c>
      <c r="V6584" s="3">
        <f>Dataset!$T6584*(1-Dataset!$U6584)</f>
        <v>604.76639999999998</v>
      </c>
    </row>
    <row r="6585" spans="1:22" x14ac:dyDescent="0.3">
      <c r="A6585" s="32"/>
      <c r="C6585" s="3">
        <v>6580</v>
      </c>
      <c r="D6585" s="3" t="s">
        <v>8976</v>
      </c>
      <c r="E6585" s="34">
        <v>43030</v>
      </c>
      <c r="F6585" s="34">
        <v>43030</v>
      </c>
      <c r="G6585" s="3" t="s">
        <v>1290</v>
      </c>
      <c r="H6585" s="3" t="s">
        <v>5904</v>
      </c>
      <c r="I6585" s="3" t="s">
        <v>5905</v>
      </c>
      <c r="J6585" s="3" t="s">
        <v>22</v>
      </c>
      <c r="K6585" s="3" t="s">
        <v>23</v>
      </c>
      <c r="L6585" s="3" t="s">
        <v>91</v>
      </c>
      <c r="M6585" s="3" t="s">
        <v>92</v>
      </c>
      <c r="N6585" s="3">
        <v>98105</v>
      </c>
      <c r="O6585" s="3" t="s">
        <v>40</v>
      </c>
      <c r="P6585" s="3" t="s">
        <v>4314</v>
      </c>
      <c r="Q6585" s="3" t="s">
        <v>42</v>
      </c>
      <c r="R6585" s="3" t="s">
        <v>86</v>
      </c>
      <c r="S6585" s="3" t="s">
        <v>4315</v>
      </c>
      <c r="T6585" s="3">
        <v>6.68</v>
      </c>
      <c r="U6585" s="35" cm="1">
        <f t="array" ref="U6585">INDEX('Pricing Strategy'!$F$4:$F$71,MATCH(1,(Dataset!$O6585='Pricing Strategy'!$B$4:$B$71)*(Dataset!$Q6585='Pricing Strategy'!$C$4:$C$71)*(Dataset!$R6585='Pricing Strategy'!$D$4:$D$71),))</f>
        <v>0.4</v>
      </c>
      <c r="V6585" s="3">
        <f>Dataset!$T6585*(1-Dataset!$U6585)</f>
        <v>4.008</v>
      </c>
    </row>
    <row r="6586" spans="1:22" x14ac:dyDescent="0.3">
      <c r="A6586" s="32"/>
      <c r="C6586" s="3">
        <v>6581</v>
      </c>
      <c r="D6586" s="3" t="s">
        <v>8976</v>
      </c>
      <c r="E6586" s="34">
        <v>43030</v>
      </c>
      <c r="F6586" s="34">
        <v>43030</v>
      </c>
      <c r="G6586" s="3" t="s">
        <v>1290</v>
      </c>
      <c r="H6586" s="3" t="s">
        <v>5904</v>
      </c>
      <c r="I6586" s="3" t="s">
        <v>5905</v>
      </c>
      <c r="J6586" s="3" t="s">
        <v>22</v>
      </c>
      <c r="K6586" s="3" t="s">
        <v>23</v>
      </c>
      <c r="L6586" s="3" t="s">
        <v>91</v>
      </c>
      <c r="M6586" s="3" t="s">
        <v>92</v>
      </c>
      <c r="N6586" s="3">
        <v>98105</v>
      </c>
      <c r="O6586" s="3" t="s">
        <v>40</v>
      </c>
      <c r="P6586" s="3" t="s">
        <v>7189</v>
      </c>
      <c r="Q6586" s="3" t="s">
        <v>42</v>
      </c>
      <c r="R6586" s="3" t="s">
        <v>64</v>
      </c>
      <c r="S6586" s="3" t="s">
        <v>4230</v>
      </c>
      <c r="T6586" s="3">
        <v>8.34</v>
      </c>
      <c r="U6586" s="35" cm="1">
        <f t="array" ref="U6586">INDEX('Pricing Strategy'!$F$4:$F$71,MATCH(1,(Dataset!$O6586='Pricing Strategy'!$B$4:$B$71)*(Dataset!$Q6586='Pricing Strategy'!$C$4:$C$71)*(Dataset!$R6586='Pricing Strategy'!$D$4:$D$71),))</f>
        <v>0.45</v>
      </c>
      <c r="V6586" s="3">
        <f>Dataset!$T6586*(1-Dataset!$U6586)</f>
        <v>4.5870000000000006</v>
      </c>
    </row>
    <row r="6587" spans="1:22" x14ac:dyDescent="0.3">
      <c r="A6587" s="32"/>
      <c r="C6587" s="3">
        <v>6582</v>
      </c>
      <c r="D6587" s="3" t="s">
        <v>8976</v>
      </c>
      <c r="E6587" s="34">
        <v>43030</v>
      </c>
      <c r="F6587" s="34">
        <v>43030</v>
      </c>
      <c r="G6587" s="3" t="s">
        <v>1290</v>
      </c>
      <c r="H6587" s="3" t="s">
        <v>5904</v>
      </c>
      <c r="I6587" s="3" t="s">
        <v>5905</v>
      </c>
      <c r="J6587" s="3" t="s">
        <v>22</v>
      </c>
      <c r="K6587" s="3" t="s">
        <v>23</v>
      </c>
      <c r="L6587" s="3" t="s">
        <v>91</v>
      </c>
      <c r="M6587" s="3" t="s">
        <v>92</v>
      </c>
      <c r="N6587" s="3">
        <v>98105</v>
      </c>
      <c r="O6587" s="3" t="s">
        <v>40</v>
      </c>
      <c r="P6587" s="3" t="s">
        <v>8977</v>
      </c>
      <c r="Q6587" s="3" t="s">
        <v>28</v>
      </c>
      <c r="R6587" s="3" t="s">
        <v>61</v>
      </c>
      <c r="S6587" s="3" t="s">
        <v>8978</v>
      </c>
      <c r="T6587" s="3">
        <v>101.94</v>
      </c>
      <c r="U6587" s="35" cm="1">
        <f t="array" ref="U6587">INDEX('Pricing Strategy'!$F$4:$F$71,MATCH(1,(Dataset!$O6587='Pricing Strategy'!$B$4:$B$71)*(Dataset!$Q6587='Pricing Strategy'!$C$4:$C$71)*(Dataset!$R6587='Pricing Strategy'!$D$4:$D$71),))</f>
        <v>0.4</v>
      </c>
      <c r="V6587" s="3">
        <f>Dataset!$T6587*(1-Dataset!$U6587)</f>
        <v>61.163999999999994</v>
      </c>
    </row>
    <row r="6588" spans="1:22" x14ac:dyDescent="0.3">
      <c r="A6588" s="32"/>
      <c r="C6588" s="3">
        <v>6583</v>
      </c>
      <c r="D6588" s="3" t="s">
        <v>8979</v>
      </c>
      <c r="E6588" s="34">
        <v>42954</v>
      </c>
      <c r="F6588" s="34">
        <v>42958</v>
      </c>
      <c r="G6588" s="3" t="s">
        <v>46</v>
      </c>
      <c r="H6588" s="3" t="s">
        <v>552</v>
      </c>
      <c r="I6588" s="3" t="s">
        <v>553</v>
      </c>
      <c r="J6588" s="3" t="s">
        <v>37</v>
      </c>
      <c r="K6588" s="3" t="s">
        <v>23</v>
      </c>
      <c r="L6588" s="3" t="s">
        <v>2537</v>
      </c>
      <c r="M6588" s="3" t="s">
        <v>92</v>
      </c>
      <c r="N6588" s="3">
        <v>98026</v>
      </c>
      <c r="O6588" s="3" t="s">
        <v>40</v>
      </c>
      <c r="P6588" s="3" t="s">
        <v>2355</v>
      </c>
      <c r="Q6588" s="3" t="s">
        <v>67</v>
      </c>
      <c r="R6588" s="3" t="s">
        <v>157</v>
      </c>
      <c r="S6588" s="3" t="s">
        <v>2356</v>
      </c>
      <c r="T6588" s="3">
        <v>179.97</v>
      </c>
      <c r="U6588" s="35" cm="1">
        <f t="array" ref="U6588">INDEX('Pricing Strategy'!$F$4:$F$71,MATCH(1,(Dataset!$O6588='Pricing Strategy'!$B$4:$B$71)*(Dataset!$Q6588='Pricing Strategy'!$C$4:$C$71)*(Dataset!$R6588='Pricing Strategy'!$D$4:$D$71),))</f>
        <v>0.45</v>
      </c>
      <c r="V6588" s="3">
        <f>Dataset!$T6588*(1-Dataset!$U6588)</f>
        <v>98.983500000000006</v>
      </c>
    </row>
    <row r="6589" spans="1:22" x14ac:dyDescent="0.3">
      <c r="A6589" s="32"/>
      <c r="C6589" s="3">
        <v>6584</v>
      </c>
      <c r="D6589" s="3" t="s">
        <v>8980</v>
      </c>
      <c r="E6589" s="34">
        <v>43302</v>
      </c>
      <c r="F6589" s="34">
        <v>43308</v>
      </c>
      <c r="G6589" s="3" t="s">
        <v>46</v>
      </c>
      <c r="H6589" s="3" t="s">
        <v>4899</v>
      </c>
      <c r="I6589" s="3" t="s">
        <v>4900</v>
      </c>
      <c r="J6589" s="3" t="s">
        <v>22</v>
      </c>
      <c r="K6589" s="3" t="s">
        <v>23</v>
      </c>
      <c r="L6589" s="3" t="s">
        <v>1978</v>
      </c>
      <c r="M6589" s="3" t="s">
        <v>315</v>
      </c>
      <c r="N6589" s="3">
        <v>24153</v>
      </c>
      <c r="O6589" s="3" t="s">
        <v>26</v>
      </c>
      <c r="P6589" s="3" t="s">
        <v>5722</v>
      </c>
      <c r="Q6589" s="3" t="s">
        <v>42</v>
      </c>
      <c r="R6589" s="3" t="s">
        <v>64</v>
      </c>
      <c r="S6589" s="3" t="s">
        <v>5723</v>
      </c>
      <c r="T6589" s="3">
        <v>101.94</v>
      </c>
      <c r="U6589" s="35" cm="1">
        <f t="array" ref="U6589">INDEX('Pricing Strategy'!$F$4:$F$71,MATCH(1,(Dataset!$O6589='Pricing Strategy'!$B$4:$B$71)*(Dataset!$Q6589='Pricing Strategy'!$C$4:$C$71)*(Dataset!$R6589='Pricing Strategy'!$D$4:$D$71),))</f>
        <v>0.3</v>
      </c>
      <c r="V6589" s="3">
        <f>Dataset!$T6589*(1-Dataset!$U6589)</f>
        <v>71.35799999999999</v>
      </c>
    </row>
    <row r="6590" spans="1:22" x14ac:dyDescent="0.3">
      <c r="A6590" s="32"/>
      <c r="C6590" s="3">
        <v>6585</v>
      </c>
      <c r="D6590" s="3" t="s">
        <v>8980</v>
      </c>
      <c r="E6590" s="34">
        <v>43302</v>
      </c>
      <c r="F6590" s="34">
        <v>43308</v>
      </c>
      <c r="G6590" s="3" t="s">
        <v>46</v>
      </c>
      <c r="H6590" s="3" t="s">
        <v>4899</v>
      </c>
      <c r="I6590" s="3" t="s">
        <v>4900</v>
      </c>
      <c r="J6590" s="3" t="s">
        <v>22</v>
      </c>
      <c r="K6590" s="3" t="s">
        <v>23</v>
      </c>
      <c r="L6590" s="3" t="s">
        <v>1978</v>
      </c>
      <c r="M6590" s="3" t="s">
        <v>315</v>
      </c>
      <c r="N6590" s="3">
        <v>24153</v>
      </c>
      <c r="O6590" s="3" t="s">
        <v>26</v>
      </c>
      <c r="P6590" s="3" t="s">
        <v>2749</v>
      </c>
      <c r="Q6590" s="3" t="s">
        <v>67</v>
      </c>
      <c r="R6590" s="3" t="s">
        <v>68</v>
      </c>
      <c r="S6590" s="3" t="s">
        <v>2750</v>
      </c>
      <c r="T6590" s="3">
        <v>271.95999999999998</v>
      </c>
      <c r="U6590" s="35" cm="1">
        <f t="array" ref="U6590">INDEX('Pricing Strategy'!$F$4:$F$71,MATCH(1,(Dataset!$O6590='Pricing Strategy'!$B$4:$B$71)*(Dataset!$Q6590='Pricing Strategy'!$C$4:$C$71)*(Dataset!$R6590='Pricing Strategy'!$D$4:$D$71),))</f>
        <v>0.25</v>
      </c>
      <c r="V6590" s="3">
        <f>Dataset!$T6590*(1-Dataset!$U6590)</f>
        <v>203.96999999999997</v>
      </c>
    </row>
    <row r="6591" spans="1:22" x14ac:dyDescent="0.3">
      <c r="A6591" s="32"/>
      <c r="C6591" s="3">
        <v>6586</v>
      </c>
      <c r="D6591" s="3" t="s">
        <v>8980</v>
      </c>
      <c r="E6591" s="34">
        <v>43302</v>
      </c>
      <c r="F6591" s="34">
        <v>43308</v>
      </c>
      <c r="G6591" s="3" t="s">
        <v>46</v>
      </c>
      <c r="H6591" s="3" t="s">
        <v>4899</v>
      </c>
      <c r="I6591" s="3" t="s">
        <v>4900</v>
      </c>
      <c r="J6591" s="3" t="s">
        <v>22</v>
      </c>
      <c r="K6591" s="3" t="s">
        <v>23</v>
      </c>
      <c r="L6591" s="3" t="s">
        <v>1978</v>
      </c>
      <c r="M6591" s="3" t="s">
        <v>315</v>
      </c>
      <c r="N6591" s="3">
        <v>24153</v>
      </c>
      <c r="O6591" s="3" t="s">
        <v>26</v>
      </c>
      <c r="P6591" s="3" t="s">
        <v>1020</v>
      </c>
      <c r="Q6591" s="3" t="s">
        <v>28</v>
      </c>
      <c r="R6591" s="3" t="s">
        <v>61</v>
      </c>
      <c r="S6591" s="3" t="s">
        <v>1021</v>
      </c>
      <c r="T6591" s="3">
        <v>8.8000000000000007</v>
      </c>
      <c r="U6591" s="35" cm="1">
        <f t="array" ref="U6591">INDEX('Pricing Strategy'!$F$4:$F$71,MATCH(1,(Dataset!$O6591='Pricing Strategy'!$B$4:$B$71)*(Dataset!$Q6591='Pricing Strategy'!$C$4:$C$71)*(Dataset!$R6591='Pricing Strategy'!$D$4:$D$71),))</f>
        <v>0.25</v>
      </c>
      <c r="V6591" s="3">
        <f>Dataset!$T6591*(1-Dataset!$U6591)</f>
        <v>6.6000000000000005</v>
      </c>
    </row>
    <row r="6592" spans="1:22" x14ac:dyDescent="0.3">
      <c r="A6592" s="32"/>
      <c r="C6592" s="3">
        <v>6587</v>
      </c>
      <c r="D6592" s="3" t="s">
        <v>8980</v>
      </c>
      <c r="E6592" s="34">
        <v>43302</v>
      </c>
      <c r="F6592" s="34">
        <v>43308</v>
      </c>
      <c r="G6592" s="3" t="s">
        <v>46</v>
      </c>
      <c r="H6592" s="3" t="s">
        <v>4899</v>
      </c>
      <c r="I6592" s="3" t="s">
        <v>4900</v>
      </c>
      <c r="J6592" s="3" t="s">
        <v>22</v>
      </c>
      <c r="K6592" s="3" t="s">
        <v>23</v>
      </c>
      <c r="L6592" s="3" t="s">
        <v>1978</v>
      </c>
      <c r="M6592" s="3" t="s">
        <v>315</v>
      </c>
      <c r="N6592" s="3">
        <v>24153</v>
      </c>
      <c r="O6592" s="3" t="s">
        <v>26</v>
      </c>
      <c r="P6592" s="3" t="s">
        <v>3722</v>
      </c>
      <c r="Q6592" s="3" t="s">
        <v>42</v>
      </c>
      <c r="R6592" s="3" t="s">
        <v>64</v>
      </c>
      <c r="S6592" s="3" t="s">
        <v>3723</v>
      </c>
      <c r="T6592" s="3">
        <v>19.68</v>
      </c>
      <c r="U6592" s="35" cm="1">
        <f t="array" ref="U6592">INDEX('Pricing Strategy'!$F$4:$F$71,MATCH(1,(Dataset!$O6592='Pricing Strategy'!$B$4:$B$71)*(Dataset!$Q6592='Pricing Strategy'!$C$4:$C$71)*(Dataset!$R6592='Pricing Strategy'!$D$4:$D$71),))</f>
        <v>0.3</v>
      </c>
      <c r="V6592" s="3">
        <f>Dataset!$T6592*(1-Dataset!$U6592)</f>
        <v>13.776</v>
      </c>
    </row>
    <row r="6593" spans="1:22" x14ac:dyDescent="0.3">
      <c r="A6593" s="32"/>
      <c r="C6593" s="3">
        <v>6588</v>
      </c>
      <c r="D6593" s="3" t="s">
        <v>8980</v>
      </c>
      <c r="E6593" s="34">
        <v>43302</v>
      </c>
      <c r="F6593" s="34">
        <v>43308</v>
      </c>
      <c r="G6593" s="3" t="s">
        <v>46</v>
      </c>
      <c r="H6593" s="3" t="s">
        <v>4899</v>
      </c>
      <c r="I6593" s="3" t="s">
        <v>4900</v>
      </c>
      <c r="J6593" s="3" t="s">
        <v>22</v>
      </c>
      <c r="K6593" s="3" t="s">
        <v>23</v>
      </c>
      <c r="L6593" s="3" t="s">
        <v>1978</v>
      </c>
      <c r="M6593" s="3" t="s">
        <v>315</v>
      </c>
      <c r="N6593" s="3">
        <v>24153</v>
      </c>
      <c r="O6593" s="3" t="s">
        <v>26</v>
      </c>
      <c r="P6593" s="3" t="s">
        <v>2786</v>
      </c>
      <c r="Q6593" s="3" t="s">
        <v>28</v>
      </c>
      <c r="R6593" s="3" t="s">
        <v>29</v>
      </c>
      <c r="S6593" s="3" t="s">
        <v>2787</v>
      </c>
      <c r="T6593" s="3">
        <v>302.94</v>
      </c>
      <c r="U6593" s="35" cm="1">
        <f t="array" ref="U6593">INDEX('Pricing Strategy'!$F$4:$F$71,MATCH(1,(Dataset!$O6593='Pricing Strategy'!$B$4:$B$71)*(Dataset!$Q6593='Pricing Strategy'!$C$4:$C$71)*(Dataset!$R6593='Pricing Strategy'!$D$4:$D$71),))</f>
        <v>0.35</v>
      </c>
      <c r="V6593" s="3">
        <f>Dataset!$T6593*(1-Dataset!$U6593)</f>
        <v>196.911</v>
      </c>
    </row>
    <row r="6594" spans="1:22" x14ac:dyDescent="0.3">
      <c r="A6594" s="32"/>
      <c r="C6594" s="3">
        <v>6589</v>
      </c>
      <c r="D6594" s="3" t="s">
        <v>8980</v>
      </c>
      <c r="E6594" s="34">
        <v>43302</v>
      </c>
      <c r="F6594" s="34">
        <v>43308</v>
      </c>
      <c r="G6594" s="3" t="s">
        <v>46</v>
      </c>
      <c r="H6594" s="3" t="s">
        <v>4899</v>
      </c>
      <c r="I6594" s="3" t="s">
        <v>4900</v>
      </c>
      <c r="J6594" s="3" t="s">
        <v>22</v>
      </c>
      <c r="K6594" s="3" t="s">
        <v>23</v>
      </c>
      <c r="L6594" s="3" t="s">
        <v>1978</v>
      </c>
      <c r="M6594" s="3" t="s">
        <v>315</v>
      </c>
      <c r="N6594" s="3">
        <v>24153</v>
      </c>
      <c r="O6594" s="3" t="s">
        <v>26</v>
      </c>
      <c r="P6594" s="3" t="s">
        <v>2303</v>
      </c>
      <c r="Q6594" s="3" t="s">
        <v>42</v>
      </c>
      <c r="R6594" s="3" t="s">
        <v>71</v>
      </c>
      <c r="S6594" s="3" t="s">
        <v>2304</v>
      </c>
      <c r="T6594" s="3">
        <v>14.94</v>
      </c>
      <c r="U6594" s="35" cm="1">
        <f t="array" ref="U6594">INDEX('Pricing Strategy'!$F$4:$F$71,MATCH(1,(Dataset!$O6594='Pricing Strategy'!$B$4:$B$71)*(Dataset!$Q6594='Pricing Strategy'!$C$4:$C$71)*(Dataset!$R6594='Pricing Strategy'!$D$4:$D$71),))</f>
        <v>0.25</v>
      </c>
      <c r="V6594" s="3">
        <f>Dataset!$T6594*(1-Dataset!$U6594)</f>
        <v>11.205</v>
      </c>
    </row>
    <row r="6595" spans="1:22" x14ac:dyDescent="0.3">
      <c r="A6595" s="32"/>
      <c r="C6595" s="3">
        <v>6590</v>
      </c>
      <c r="D6595" s="3" t="s">
        <v>8980</v>
      </c>
      <c r="E6595" s="34">
        <v>43302</v>
      </c>
      <c r="F6595" s="34">
        <v>43308</v>
      </c>
      <c r="G6595" s="3" t="s">
        <v>46</v>
      </c>
      <c r="H6595" s="3" t="s">
        <v>4899</v>
      </c>
      <c r="I6595" s="3" t="s">
        <v>4900</v>
      </c>
      <c r="J6595" s="3" t="s">
        <v>22</v>
      </c>
      <c r="K6595" s="3" t="s">
        <v>23</v>
      </c>
      <c r="L6595" s="3" t="s">
        <v>1978</v>
      </c>
      <c r="M6595" s="3" t="s">
        <v>315</v>
      </c>
      <c r="N6595" s="3">
        <v>24153</v>
      </c>
      <c r="O6595" s="3" t="s">
        <v>26</v>
      </c>
      <c r="P6595" s="3" t="s">
        <v>1607</v>
      </c>
      <c r="Q6595" s="3" t="s">
        <v>42</v>
      </c>
      <c r="R6595" s="3" t="s">
        <v>575</v>
      </c>
      <c r="S6595" s="3" t="s">
        <v>1608</v>
      </c>
      <c r="T6595" s="3">
        <v>231.72</v>
      </c>
      <c r="U6595" s="35" cm="1">
        <f t="array" ref="U6595">INDEX('Pricing Strategy'!$F$4:$F$71,MATCH(1,(Dataset!$O6595='Pricing Strategy'!$B$4:$B$71)*(Dataset!$Q6595='Pricing Strategy'!$C$4:$C$71)*(Dataset!$R6595='Pricing Strategy'!$D$4:$D$71),))</f>
        <v>0.3</v>
      </c>
      <c r="V6595" s="3">
        <f>Dataset!$T6595*(1-Dataset!$U6595)</f>
        <v>162.20399999999998</v>
      </c>
    </row>
    <row r="6596" spans="1:22" x14ac:dyDescent="0.3">
      <c r="A6596" s="32"/>
      <c r="C6596" s="3">
        <v>6591</v>
      </c>
      <c r="D6596" s="3" t="s">
        <v>8981</v>
      </c>
      <c r="E6596" s="34">
        <v>42086</v>
      </c>
      <c r="F6596" s="34">
        <v>42089</v>
      </c>
      <c r="G6596" s="3" t="s">
        <v>184</v>
      </c>
      <c r="H6596" s="3" t="s">
        <v>6476</v>
      </c>
      <c r="I6596" s="3" t="s">
        <v>6477</v>
      </c>
      <c r="J6596" s="3" t="s">
        <v>22</v>
      </c>
      <c r="K6596" s="3" t="s">
        <v>23</v>
      </c>
      <c r="L6596" s="3" t="s">
        <v>8982</v>
      </c>
      <c r="M6596" s="3" t="s">
        <v>50</v>
      </c>
      <c r="N6596" s="3">
        <v>33445</v>
      </c>
      <c r="O6596" s="3" t="s">
        <v>26</v>
      </c>
      <c r="P6596" s="3" t="s">
        <v>2416</v>
      </c>
      <c r="Q6596" s="3" t="s">
        <v>42</v>
      </c>
      <c r="R6596" s="3" t="s">
        <v>43</v>
      </c>
      <c r="S6596" s="3" t="s">
        <v>2417</v>
      </c>
      <c r="T6596" s="3">
        <v>9.9120000000000008</v>
      </c>
      <c r="U6596" s="35" cm="1">
        <f t="array" ref="U6596">INDEX('Pricing Strategy'!$F$4:$F$71,MATCH(1,(Dataset!$O6596='Pricing Strategy'!$B$4:$B$71)*(Dataset!$Q6596='Pricing Strategy'!$C$4:$C$71)*(Dataset!$R6596='Pricing Strategy'!$D$4:$D$71),))</f>
        <v>0.25</v>
      </c>
      <c r="V6596" s="3">
        <f>Dataset!$T6596*(1-Dataset!$U6596)</f>
        <v>7.4340000000000011</v>
      </c>
    </row>
    <row r="6597" spans="1:22" x14ac:dyDescent="0.3">
      <c r="A6597" s="32"/>
      <c r="C6597" s="3">
        <v>6592</v>
      </c>
      <c r="D6597" s="3" t="s">
        <v>8983</v>
      </c>
      <c r="E6597" s="34">
        <v>42490</v>
      </c>
      <c r="F6597" s="34">
        <v>42496</v>
      </c>
      <c r="G6597" s="3" t="s">
        <v>46</v>
      </c>
      <c r="H6597" s="3" t="s">
        <v>131</v>
      </c>
      <c r="I6597" s="3" t="s">
        <v>132</v>
      </c>
      <c r="J6597" s="3" t="s">
        <v>37</v>
      </c>
      <c r="K6597" s="3" t="s">
        <v>23</v>
      </c>
      <c r="L6597" s="3" t="s">
        <v>123</v>
      </c>
      <c r="M6597" s="3" t="s">
        <v>39</v>
      </c>
      <c r="N6597" s="3">
        <v>94110</v>
      </c>
      <c r="O6597" s="3" t="s">
        <v>40</v>
      </c>
      <c r="P6597" s="3" t="s">
        <v>1314</v>
      </c>
      <c r="Q6597" s="3" t="s">
        <v>42</v>
      </c>
      <c r="R6597" s="3" t="s">
        <v>64</v>
      </c>
      <c r="S6597" s="3" t="s">
        <v>1315</v>
      </c>
      <c r="T6597" s="3">
        <v>34.65</v>
      </c>
      <c r="U6597" s="35" cm="1">
        <f t="array" ref="U6597">INDEX('Pricing Strategy'!$F$4:$F$71,MATCH(1,(Dataset!$O6597='Pricing Strategy'!$B$4:$B$71)*(Dataset!$Q6597='Pricing Strategy'!$C$4:$C$71)*(Dataset!$R6597='Pricing Strategy'!$D$4:$D$71),))</f>
        <v>0.45</v>
      </c>
      <c r="V6597" s="3">
        <f>Dataset!$T6597*(1-Dataset!$U6597)</f>
        <v>19.057500000000001</v>
      </c>
    </row>
    <row r="6598" spans="1:22" x14ac:dyDescent="0.3">
      <c r="A6598" s="32"/>
      <c r="C6598" s="3">
        <v>6593</v>
      </c>
      <c r="D6598" s="3" t="s">
        <v>8983</v>
      </c>
      <c r="E6598" s="34">
        <v>42490</v>
      </c>
      <c r="F6598" s="34">
        <v>42496</v>
      </c>
      <c r="G6598" s="3" t="s">
        <v>46</v>
      </c>
      <c r="H6598" s="3" t="s">
        <v>131</v>
      </c>
      <c r="I6598" s="3" t="s">
        <v>132</v>
      </c>
      <c r="J6598" s="3" t="s">
        <v>37</v>
      </c>
      <c r="K6598" s="3" t="s">
        <v>23</v>
      </c>
      <c r="L6598" s="3" t="s">
        <v>123</v>
      </c>
      <c r="M6598" s="3" t="s">
        <v>39</v>
      </c>
      <c r="N6598" s="3">
        <v>94110</v>
      </c>
      <c r="O6598" s="3" t="s">
        <v>40</v>
      </c>
      <c r="P6598" s="3" t="s">
        <v>1938</v>
      </c>
      <c r="Q6598" s="3" t="s">
        <v>67</v>
      </c>
      <c r="R6598" s="3" t="s">
        <v>68</v>
      </c>
      <c r="S6598" s="3" t="s">
        <v>1939</v>
      </c>
      <c r="T6598" s="3">
        <v>19.8</v>
      </c>
      <c r="U6598" s="35" cm="1">
        <f t="array" ref="U6598">INDEX('Pricing Strategy'!$F$4:$F$71,MATCH(1,(Dataset!$O6598='Pricing Strategy'!$B$4:$B$71)*(Dataset!$Q6598='Pricing Strategy'!$C$4:$C$71)*(Dataset!$R6598='Pricing Strategy'!$D$4:$D$71),))</f>
        <v>0.4</v>
      </c>
      <c r="V6598" s="3">
        <f>Dataset!$T6598*(1-Dataset!$U6598)</f>
        <v>11.88</v>
      </c>
    </row>
    <row r="6599" spans="1:22" x14ac:dyDescent="0.3">
      <c r="A6599" s="32"/>
      <c r="C6599" s="3">
        <v>6594</v>
      </c>
      <c r="D6599" s="3" t="s">
        <v>8984</v>
      </c>
      <c r="E6599" s="34">
        <v>42899</v>
      </c>
      <c r="F6599" s="34">
        <v>42902</v>
      </c>
      <c r="G6599" s="3" t="s">
        <v>19</v>
      </c>
      <c r="H6599" s="3" t="s">
        <v>1880</v>
      </c>
      <c r="I6599" s="3" t="s">
        <v>1881</v>
      </c>
      <c r="J6599" s="3" t="s">
        <v>22</v>
      </c>
      <c r="K6599" s="3" t="s">
        <v>23</v>
      </c>
      <c r="L6599" s="3" t="s">
        <v>262</v>
      </c>
      <c r="M6599" s="3" t="s">
        <v>263</v>
      </c>
      <c r="N6599" s="3">
        <v>10024</v>
      </c>
      <c r="O6599" s="3" t="s">
        <v>144</v>
      </c>
      <c r="P6599" s="3" t="s">
        <v>2102</v>
      </c>
      <c r="Q6599" s="3" t="s">
        <v>42</v>
      </c>
      <c r="R6599" s="3" t="s">
        <v>71</v>
      </c>
      <c r="S6599" s="3" t="s">
        <v>2103</v>
      </c>
      <c r="T6599" s="3">
        <v>33.567999999999998</v>
      </c>
      <c r="U6599" s="35" cm="1">
        <f t="array" ref="U6599">INDEX('Pricing Strategy'!$F$4:$F$71,MATCH(1,(Dataset!$O6599='Pricing Strategy'!$B$4:$B$71)*(Dataset!$Q6599='Pricing Strategy'!$C$4:$C$71)*(Dataset!$R6599='Pricing Strategy'!$D$4:$D$71),))</f>
        <v>0.4</v>
      </c>
      <c r="V6599" s="3">
        <f>Dataset!$T6599*(1-Dataset!$U6599)</f>
        <v>20.140799999999999</v>
      </c>
    </row>
    <row r="6600" spans="1:22" x14ac:dyDescent="0.3">
      <c r="A6600" s="32"/>
      <c r="C6600" s="3">
        <v>6595</v>
      </c>
      <c r="D6600" s="3" t="s">
        <v>8985</v>
      </c>
      <c r="E6600" s="34">
        <v>42494</v>
      </c>
      <c r="F6600" s="34">
        <v>42501</v>
      </c>
      <c r="G6600" s="3" t="s">
        <v>46</v>
      </c>
      <c r="H6600" s="3" t="s">
        <v>3848</v>
      </c>
      <c r="I6600" s="3" t="s">
        <v>3849</v>
      </c>
      <c r="J6600" s="3" t="s">
        <v>37</v>
      </c>
      <c r="K6600" s="3" t="s">
        <v>23</v>
      </c>
      <c r="L6600" s="3" t="s">
        <v>4380</v>
      </c>
      <c r="M6600" s="3" t="s">
        <v>250</v>
      </c>
      <c r="N6600" s="3">
        <v>46203</v>
      </c>
      <c r="O6600" s="3" t="s">
        <v>101</v>
      </c>
      <c r="P6600" s="3" t="s">
        <v>2528</v>
      </c>
      <c r="Q6600" s="3" t="s">
        <v>42</v>
      </c>
      <c r="R6600" s="3" t="s">
        <v>64</v>
      </c>
      <c r="S6600" s="3" t="s">
        <v>2529</v>
      </c>
      <c r="T6600" s="3">
        <v>125.93</v>
      </c>
      <c r="U6600" s="35" cm="1">
        <f t="array" ref="U6600">INDEX('Pricing Strategy'!$F$4:$F$71,MATCH(1,(Dataset!$O6600='Pricing Strategy'!$B$4:$B$71)*(Dataset!$Q6600='Pricing Strategy'!$C$4:$C$71)*(Dataset!$R6600='Pricing Strategy'!$D$4:$D$71),))</f>
        <v>0.35</v>
      </c>
      <c r="V6600" s="3">
        <f>Dataset!$T6600*(1-Dataset!$U6600)</f>
        <v>81.854500000000002</v>
      </c>
    </row>
    <row r="6601" spans="1:22" x14ac:dyDescent="0.3">
      <c r="A6601" s="32"/>
      <c r="C6601" s="3">
        <v>6596</v>
      </c>
      <c r="D6601" s="3" t="s">
        <v>8986</v>
      </c>
      <c r="E6601" s="34">
        <v>43213</v>
      </c>
      <c r="F6601" s="34">
        <v>43216</v>
      </c>
      <c r="G6601" s="3" t="s">
        <v>184</v>
      </c>
      <c r="H6601" s="3" t="s">
        <v>509</v>
      </c>
      <c r="I6601" s="3" t="s">
        <v>510</v>
      </c>
      <c r="J6601" s="3" t="s">
        <v>37</v>
      </c>
      <c r="K6601" s="3" t="s">
        <v>23</v>
      </c>
      <c r="L6601" s="3" t="s">
        <v>493</v>
      </c>
      <c r="M6601" s="3" t="s">
        <v>494</v>
      </c>
      <c r="N6601" s="3">
        <v>43229</v>
      </c>
      <c r="O6601" s="3" t="s">
        <v>144</v>
      </c>
      <c r="P6601" s="3" t="s">
        <v>1778</v>
      </c>
      <c r="Q6601" s="3" t="s">
        <v>42</v>
      </c>
      <c r="R6601" s="3" t="s">
        <v>71</v>
      </c>
      <c r="S6601" s="3" t="s">
        <v>1779</v>
      </c>
      <c r="T6601" s="3">
        <v>11.76</v>
      </c>
      <c r="U6601" s="35" cm="1">
        <f t="array" ref="U6601">INDEX('Pricing Strategy'!$F$4:$F$71,MATCH(1,(Dataset!$O6601='Pricing Strategy'!$B$4:$B$71)*(Dataset!$Q6601='Pricing Strategy'!$C$4:$C$71)*(Dataset!$R6601='Pricing Strategy'!$D$4:$D$71),))</f>
        <v>0.4</v>
      </c>
      <c r="V6601" s="3">
        <f>Dataset!$T6601*(1-Dataset!$U6601)</f>
        <v>7.056</v>
      </c>
    </row>
    <row r="6602" spans="1:22" x14ac:dyDescent="0.3">
      <c r="A6602" s="32"/>
      <c r="C6602" s="3">
        <v>6597</v>
      </c>
      <c r="D6602" s="3" t="s">
        <v>8986</v>
      </c>
      <c r="E6602" s="34">
        <v>43213</v>
      </c>
      <c r="F6602" s="34">
        <v>43216</v>
      </c>
      <c r="G6602" s="3" t="s">
        <v>184</v>
      </c>
      <c r="H6602" s="3" t="s">
        <v>509</v>
      </c>
      <c r="I6602" s="3" t="s">
        <v>510</v>
      </c>
      <c r="J6602" s="3" t="s">
        <v>37</v>
      </c>
      <c r="K6602" s="3" t="s">
        <v>23</v>
      </c>
      <c r="L6602" s="3" t="s">
        <v>493</v>
      </c>
      <c r="M6602" s="3" t="s">
        <v>494</v>
      </c>
      <c r="N6602" s="3">
        <v>43229</v>
      </c>
      <c r="O6602" s="3" t="s">
        <v>144</v>
      </c>
      <c r="P6602" s="3" t="s">
        <v>564</v>
      </c>
      <c r="Q6602" s="3" t="s">
        <v>42</v>
      </c>
      <c r="R6602" s="3" t="s">
        <v>86</v>
      </c>
      <c r="S6602" s="3" t="s">
        <v>565</v>
      </c>
      <c r="T6602" s="3">
        <v>5.3440000000000003</v>
      </c>
      <c r="U6602" s="35" cm="1">
        <f t="array" ref="U6602">INDEX('Pricing Strategy'!$F$4:$F$71,MATCH(1,(Dataset!$O6602='Pricing Strategy'!$B$4:$B$71)*(Dataset!$Q6602='Pricing Strategy'!$C$4:$C$71)*(Dataset!$R6602='Pricing Strategy'!$D$4:$D$71),))</f>
        <v>0.4</v>
      </c>
      <c r="V6602" s="3">
        <f>Dataset!$T6602*(1-Dataset!$U6602)</f>
        <v>3.2063999999999999</v>
      </c>
    </row>
    <row r="6603" spans="1:22" x14ac:dyDescent="0.3">
      <c r="A6603" s="32"/>
      <c r="C6603" s="3">
        <v>6598</v>
      </c>
      <c r="D6603" s="3" t="s">
        <v>8987</v>
      </c>
      <c r="E6603" s="34">
        <v>42161</v>
      </c>
      <c r="F6603" s="34">
        <v>42167</v>
      </c>
      <c r="G6603" s="3" t="s">
        <v>46</v>
      </c>
      <c r="H6603" s="3" t="s">
        <v>5814</v>
      </c>
      <c r="I6603" s="3" t="s">
        <v>5815</v>
      </c>
      <c r="J6603" s="3" t="s">
        <v>22</v>
      </c>
      <c r="K6603" s="3" t="s">
        <v>23</v>
      </c>
      <c r="L6603" s="3" t="s">
        <v>1523</v>
      </c>
      <c r="M6603" s="3" t="s">
        <v>50</v>
      </c>
      <c r="N6603" s="3">
        <v>32216</v>
      </c>
      <c r="O6603" s="3" t="s">
        <v>26</v>
      </c>
      <c r="P6603" s="3" t="s">
        <v>1022</v>
      </c>
      <c r="Q6603" s="3" t="s">
        <v>42</v>
      </c>
      <c r="R6603" s="3" t="s">
        <v>71</v>
      </c>
      <c r="S6603" s="3" t="s">
        <v>1023</v>
      </c>
      <c r="T6603" s="3">
        <v>1.365</v>
      </c>
      <c r="U6603" s="35" cm="1">
        <f t="array" ref="U6603">INDEX('Pricing Strategy'!$F$4:$F$71,MATCH(1,(Dataset!$O6603='Pricing Strategy'!$B$4:$B$71)*(Dataset!$Q6603='Pricing Strategy'!$C$4:$C$71)*(Dataset!$R6603='Pricing Strategy'!$D$4:$D$71),))</f>
        <v>0.25</v>
      </c>
      <c r="V6603" s="3">
        <f>Dataset!$T6603*(1-Dataset!$U6603)</f>
        <v>1.0237499999999999</v>
      </c>
    </row>
    <row r="6604" spans="1:22" x14ac:dyDescent="0.3">
      <c r="A6604" s="32"/>
      <c r="C6604" s="3">
        <v>6599</v>
      </c>
      <c r="D6604" s="3" t="s">
        <v>8987</v>
      </c>
      <c r="E6604" s="34">
        <v>42161</v>
      </c>
      <c r="F6604" s="34">
        <v>42167</v>
      </c>
      <c r="G6604" s="3" t="s">
        <v>46</v>
      </c>
      <c r="H6604" s="3" t="s">
        <v>5814</v>
      </c>
      <c r="I6604" s="3" t="s">
        <v>5815</v>
      </c>
      <c r="J6604" s="3" t="s">
        <v>22</v>
      </c>
      <c r="K6604" s="3" t="s">
        <v>23</v>
      </c>
      <c r="L6604" s="3" t="s">
        <v>1523</v>
      </c>
      <c r="M6604" s="3" t="s">
        <v>50</v>
      </c>
      <c r="N6604" s="3">
        <v>32216</v>
      </c>
      <c r="O6604" s="3" t="s">
        <v>26</v>
      </c>
      <c r="P6604" s="3" t="s">
        <v>5852</v>
      </c>
      <c r="Q6604" s="3" t="s">
        <v>42</v>
      </c>
      <c r="R6604" s="3" t="s">
        <v>86</v>
      </c>
      <c r="S6604" s="3" t="s">
        <v>5853</v>
      </c>
      <c r="T6604" s="3">
        <v>62.015999999999998</v>
      </c>
      <c r="U6604" s="35" cm="1">
        <f t="array" ref="U6604">INDEX('Pricing Strategy'!$F$4:$F$71,MATCH(1,(Dataset!$O6604='Pricing Strategy'!$B$4:$B$71)*(Dataset!$Q6604='Pricing Strategy'!$C$4:$C$71)*(Dataset!$R6604='Pricing Strategy'!$D$4:$D$71),))</f>
        <v>0.25</v>
      </c>
      <c r="V6604" s="3">
        <f>Dataset!$T6604*(1-Dataset!$U6604)</f>
        <v>46.512</v>
      </c>
    </row>
    <row r="6605" spans="1:22" x14ac:dyDescent="0.3">
      <c r="A6605" s="32"/>
      <c r="C6605" s="3">
        <v>6600</v>
      </c>
      <c r="D6605" s="3" t="s">
        <v>8988</v>
      </c>
      <c r="E6605" s="34">
        <v>42340</v>
      </c>
      <c r="F6605" s="34">
        <v>42345</v>
      </c>
      <c r="G6605" s="3" t="s">
        <v>46</v>
      </c>
      <c r="H6605" s="3" t="s">
        <v>222</v>
      </c>
      <c r="I6605" s="3" t="s">
        <v>223</v>
      </c>
      <c r="J6605" s="3" t="s">
        <v>37</v>
      </c>
      <c r="K6605" s="3" t="s">
        <v>23</v>
      </c>
      <c r="L6605" s="3" t="s">
        <v>3218</v>
      </c>
      <c r="M6605" s="3" t="s">
        <v>2739</v>
      </c>
      <c r="N6605" s="3">
        <v>20735</v>
      </c>
      <c r="O6605" s="3" t="s">
        <v>144</v>
      </c>
      <c r="P6605" s="3" t="s">
        <v>2045</v>
      </c>
      <c r="Q6605" s="3" t="s">
        <v>28</v>
      </c>
      <c r="R6605" s="3" t="s">
        <v>61</v>
      </c>
      <c r="S6605" s="3" t="s">
        <v>2046</v>
      </c>
      <c r="T6605" s="3">
        <v>60.72</v>
      </c>
      <c r="U6605" s="35" cm="1">
        <f t="array" ref="U6605">INDEX('Pricing Strategy'!$F$4:$F$71,MATCH(1,(Dataset!$O6605='Pricing Strategy'!$B$4:$B$71)*(Dataset!$Q6605='Pricing Strategy'!$C$4:$C$71)*(Dataset!$R6605='Pricing Strategy'!$D$4:$D$71),))</f>
        <v>0.4</v>
      </c>
      <c r="V6605" s="3">
        <f>Dataset!$T6605*(1-Dataset!$U6605)</f>
        <v>36.431999999999995</v>
      </c>
    </row>
    <row r="6606" spans="1:22" x14ac:dyDescent="0.3">
      <c r="A6606" s="32"/>
      <c r="C6606" s="3">
        <v>6601</v>
      </c>
      <c r="D6606" s="3" t="s">
        <v>8988</v>
      </c>
      <c r="E6606" s="34">
        <v>42340</v>
      </c>
      <c r="F6606" s="34">
        <v>42345</v>
      </c>
      <c r="G6606" s="3" t="s">
        <v>46</v>
      </c>
      <c r="H6606" s="3" t="s">
        <v>222</v>
      </c>
      <c r="I6606" s="3" t="s">
        <v>223</v>
      </c>
      <c r="J6606" s="3" t="s">
        <v>37</v>
      </c>
      <c r="K6606" s="3" t="s">
        <v>23</v>
      </c>
      <c r="L6606" s="3" t="s">
        <v>3218</v>
      </c>
      <c r="M6606" s="3" t="s">
        <v>2739</v>
      </c>
      <c r="N6606" s="3">
        <v>20735</v>
      </c>
      <c r="O6606" s="3" t="s">
        <v>144</v>
      </c>
      <c r="P6606" s="3" t="s">
        <v>6010</v>
      </c>
      <c r="Q6606" s="3" t="s">
        <v>42</v>
      </c>
      <c r="R6606" s="3" t="s">
        <v>86</v>
      </c>
      <c r="S6606" s="3" t="s">
        <v>6011</v>
      </c>
      <c r="T6606" s="3">
        <v>146.82</v>
      </c>
      <c r="U6606" s="35" cm="1">
        <f t="array" ref="U6606">INDEX('Pricing Strategy'!$F$4:$F$71,MATCH(1,(Dataset!$O6606='Pricing Strategy'!$B$4:$B$71)*(Dataset!$Q6606='Pricing Strategy'!$C$4:$C$71)*(Dataset!$R6606='Pricing Strategy'!$D$4:$D$71),))</f>
        <v>0.4</v>
      </c>
      <c r="V6606" s="3">
        <f>Dataset!$T6606*(1-Dataset!$U6606)</f>
        <v>88.091999999999999</v>
      </c>
    </row>
    <row r="6607" spans="1:22" x14ac:dyDescent="0.3">
      <c r="A6607" s="32"/>
      <c r="C6607" s="3">
        <v>6602</v>
      </c>
      <c r="D6607" s="3" t="s">
        <v>8988</v>
      </c>
      <c r="E6607" s="34">
        <v>42340</v>
      </c>
      <c r="F6607" s="34">
        <v>42345</v>
      </c>
      <c r="G6607" s="3" t="s">
        <v>46</v>
      </c>
      <c r="H6607" s="3" t="s">
        <v>222</v>
      </c>
      <c r="I6607" s="3" t="s">
        <v>223</v>
      </c>
      <c r="J6607" s="3" t="s">
        <v>37</v>
      </c>
      <c r="K6607" s="3" t="s">
        <v>23</v>
      </c>
      <c r="L6607" s="3" t="s">
        <v>3218</v>
      </c>
      <c r="M6607" s="3" t="s">
        <v>2739</v>
      </c>
      <c r="N6607" s="3">
        <v>20735</v>
      </c>
      <c r="O6607" s="3" t="s">
        <v>144</v>
      </c>
      <c r="P6607" s="3" t="s">
        <v>4583</v>
      </c>
      <c r="Q6607" s="3" t="s">
        <v>28</v>
      </c>
      <c r="R6607" s="3" t="s">
        <v>32</v>
      </c>
      <c r="S6607" s="3" t="s">
        <v>4584</v>
      </c>
      <c r="T6607" s="3">
        <v>239.84</v>
      </c>
      <c r="U6607" s="35" cm="1">
        <f t="array" ref="U6607">INDEX('Pricing Strategy'!$F$4:$F$71,MATCH(1,(Dataset!$O6607='Pricing Strategy'!$B$4:$B$71)*(Dataset!$Q6607='Pricing Strategy'!$C$4:$C$71)*(Dataset!$R6607='Pricing Strategy'!$D$4:$D$71),))</f>
        <v>0.45</v>
      </c>
      <c r="V6607" s="3">
        <f>Dataset!$T6607*(1-Dataset!$U6607)</f>
        <v>131.91200000000001</v>
      </c>
    </row>
    <row r="6608" spans="1:22" x14ac:dyDescent="0.3">
      <c r="A6608" s="32"/>
      <c r="C6608" s="3">
        <v>6603</v>
      </c>
      <c r="D6608" s="3" t="s">
        <v>8988</v>
      </c>
      <c r="E6608" s="34">
        <v>42340</v>
      </c>
      <c r="F6608" s="34">
        <v>42345</v>
      </c>
      <c r="G6608" s="3" t="s">
        <v>46</v>
      </c>
      <c r="H6608" s="3" t="s">
        <v>222</v>
      </c>
      <c r="I6608" s="3" t="s">
        <v>223</v>
      </c>
      <c r="J6608" s="3" t="s">
        <v>37</v>
      </c>
      <c r="K6608" s="3" t="s">
        <v>23</v>
      </c>
      <c r="L6608" s="3" t="s">
        <v>3218</v>
      </c>
      <c r="M6608" s="3" t="s">
        <v>2739</v>
      </c>
      <c r="N6608" s="3">
        <v>20735</v>
      </c>
      <c r="O6608" s="3" t="s">
        <v>144</v>
      </c>
      <c r="P6608" s="3" t="s">
        <v>1140</v>
      </c>
      <c r="Q6608" s="3" t="s">
        <v>42</v>
      </c>
      <c r="R6608" s="3" t="s">
        <v>43</v>
      </c>
      <c r="S6608" s="3" t="s">
        <v>1141</v>
      </c>
      <c r="T6608" s="3">
        <v>15.66</v>
      </c>
      <c r="U6608" s="35" cm="1">
        <f t="array" ref="U6608">INDEX('Pricing Strategy'!$F$4:$F$71,MATCH(1,(Dataset!$O6608='Pricing Strategy'!$B$4:$B$71)*(Dataset!$Q6608='Pricing Strategy'!$C$4:$C$71)*(Dataset!$R6608='Pricing Strategy'!$D$4:$D$71),))</f>
        <v>0.4</v>
      </c>
      <c r="V6608" s="3">
        <f>Dataset!$T6608*(1-Dataset!$U6608)</f>
        <v>9.395999999999999</v>
      </c>
    </row>
    <row r="6609" spans="1:22" x14ac:dyDescent="0.3">
      <c r="A6609" s="32"/>
      <c r="C6609" s="3">
        <v>6604</v>
      </c>
      <c r="D6609" s="3" t="s">
        <v>8989</v>
      </c>
      <c r="E6609" s="34">
        <v>43268</v>
      </c>
      <c r="F6609" s="34">
        <v>43271</v>
      </c>
      <c r="G6609" s="3" t="s">
        <v>184</v>
      </c>
      <c r="H6609" s="3" t="s">
        <v>3000</v>
      </c>
      <c r="I6609" s="3" t="s">
        <v>3001</v>
      </c>
      <c r="J6609" s="3" t="s">
        <v>22</v>
      </c>
      <c r="K6609" s="3" t="s">
        <v>23</v>
      </c>
      <c r="L6609" s="3" t="s">
        <v>8990</v>
      </c>
      <c r="M6609" s="3" t="s">
        <v>453</v>
      </c>
      <c r="N6609" s="3">
        <v>80022</v>
      </c>
      <c r="O6609" s="3" t="s">
        <v>40</v>
      </c>
      <c r="P6609" s="3" t="s">
        <v>3448</v>
      </c>
      <c r="Q6609" s="3" t="s">
        <v>42</v>
      </c>
      <c r="R6609" s="3" t="s">
        <v>55</v>
      </c>
      <c r="S6609" s="3" t="s">
        <v>3449</v>
      </c>
      <c r="T6609" s="3">
        <v>146.352</v>
      </c>
      <c r="U6609" s="35" cm="1">
        <f t="array" ref="U6609">INDEX('Pricing Strategy'!$F$4:$F$71,MATCH(1,(Dataset!$O6609='Pricing Strategy'!$B$4:$B$71)*(Dataset!$Q6609='Pricing Strategy'!$C$4:$C$71)*(Dataset!$R6609='Pricing Strategy'!$D$4:$D$71),))</f>
        <v>0.5</v>
      </c>
      <c r="V6609" s="3">
        <f>Dataset!$T6609*(1-Dataset!$U6609)</f>
        <v>73.176000000000002</v>
      </c>
    </row>
    <row r="6610" spans="1:22" x14ac:dyDescent="0.3">
      <c r="A6610" s="32"/>
      <c r="C6610" s="3">
        <v>6605</v>
      </c>
      <c r="D6610" s="3" t="s">
        <v>8991</v>
      </c>
      <c r="E6610" s="34">
        <v>42881</v>
      </c>
      <c r="F6610" s="34">
        <v>42886</v>
      </c>
      <c r="G6610" s="3" t="s">
        <v>46</v>
      </c>
      <c r="H6610" s="3" t="s">
        <v>5814</v>
      </c>
      <c r="I6610" s="3" t="s">
        <v>5815</v>
      </c>
      <c r="J6610" s="3" t="s">
        <v>22</v>
      </c>
      <c r="K6610" s="3" t="s">
        <v>23</v>
      </c>
      <c r="L6610" s="3" t="s">
        <v>2545</v>
      </c>
      <c r="M6610" s="3" t="s">
        <v>39</v>
      </c>
      <c r="N6610" s="3">
        <v>92704</v>
      </c>
      <c r="O6610" s="3" t="s">
        <v>40</v>
      </c>
      <c r="P6610" s="3" t="s">
        <v>1917</v>
      </c>
      <c r="Q6610" s="3" t="s">
        <v>42</v>
      </c>
      <c r="R6610" s="3" t="s">
        <v>265</v>
      </c>
      <c r="S6610" s="3" t="s">
        <v>1918</v>
      </c>
      <c r="T6610" s="3">
        <v>5.94</v>
      </c>
      <c r="U6610" s="35" cm="1">
        <f t="array" ref="U6610">INDEX('Pricing Strategy'!$F$4:$F$71,MATCH(1,(Dataset!$O6610='Pricing Strategy'!$B$4:$B$71)*(Dataset!$Q6610='Pricing Strategy'!$C$4:$C$71)*(Dataset!$R6610='Pricing Strategy'!$D$4:$D$71),))</f>
        <v>0.4</v>
      </c>
      <c r="V6610" s="3">
        <f>Dataset!$T6610*(1-Dataset!$U6610)</f>
        <v>3.5640000000000001</v>
      </c>
    </row>
    <row r="6611" spans="1:22" x14ac:dyDescent="0.3">
      <c r="A6611" s="32"/>
      <c r="C6611" s="3">
        <v>6606</v>
      </c>
      <c r="D6611" s="3" t="s">
        <v>8991</v>
      </c>
      <c r="E6611" s="34">
        <v>42881</v>
      </c>
      <c r="F6611" s="34">
        <v>42886</v>
      </c>
      <c r="G6611" s="3" t="s">
        <v>46</v>
      </c>
      <c r="H6611" s="3" t="s">
        <v>5814</v>
      </c>
      <c r="I6611" s="3" t="s">
        <v>5815</v>
      </c>
      <c r="J6611" s="3" t="s">
        <v>22</v>
      </c>
      <c r="K6611" s="3" t="s">
        <v>23</v>
      </c>
      <c r="L6611" s="3" t="s">
        <v>2545</v>
      </c>
      <c r="M6611" s="3" t="s">
        <v>39</v>
      </c>
      <c r="N6611" s="3">
        <v>92704</v>
      </c>
      <c r="O6611" s="3" t="s">
        <v>40</v>
      </c>
      <c r="P6611" s="3" t="s">
        <v>3953</v>
      </c>
      <c r="Q6611" s="3" t="s">
        <v>42</v>
      </c>
      <c r="R6611" s="3" t="s">
        <v>86</v>
      </c>
      <c r="S6611" s="3" t="s">
        <v>3954</v>
      </c>
      <c r="T6611" s="3">
        <v>45.36</v>
      </c>
      <c r="U6611" s="35" cm="1">
        <f t="array" ref="U6611">INDEX('Pricing Strategy'!$F$4:$F$71,MATCH(1,(Dataset!$O6611='Pricing Strategy'!$B$4:$B$71)*(Dataset!$Q6611='Pricing Strategy'!$C$4:$C$71)*(Dataset!$R6611='Pricing Strategy'!$D$4:$D$71),))</f>
        <v>0.4</v>
      </c>
      <c r="V6611" s="3">
        <f>Dataset!$T6611*(1-Dataset!$U6611)</f>
        <v>27.215999999999998</v>
      </c>
    </row>
    <row r="6612" spans="1:22" x14ac:dyDescent="0.3">
      <c r="A6612" s="32"/>
      <c r="C6612" s="3">
        <v>6607</v>
      </c>
      <c r="D6612" s="3" t="s">
        <v>8991</v>
      </c>
      <c r="E6612" s="34">
        <v>42881</v>
      </c>
      <c r="F6612" s="34">
        <v>42886</v>
      </c>
      <c r="G6612" s="3" t="s">
        <v>46</v>
      </c>
      <c r="H6612" s="3" t="s">
        <v>5814</v>
      </c>
      <c r="I6612" s="3" t="s">
        <v>5815</v>
      </c>
      <c r="J6612" s="3" t="s">
        <v>22</v>
      </c>
      <c r="K6612" s="3" t="s">
        <v>23</v>
      </c>
      <c r="L6612" s="3" t="s">
        <v>2545</v>
      </c>
      <c r="M6612" s="3" t="s">
        <v>39</v>
      </c>
      <c r="N6612" s="3">
        <v>92704</v>
      </c>
      <c r="O6612" s="3" t="s">
        <v>40</v>
      </c>
      <c r="P6612" s="3" t="s">
        <v>3063</v>
      </c>
      <c r="Q6612" s="3" t="s">
        <v>67</v>
      </c>
      <c r="R6612" s="3" t="s">
        <v>68</v>
      </c>
      <c r="S6612" s="3" t="s">
        <v>3064</v>
      </c>
      <c r="T6612" s="3">
        <v>211.16800000000001</v>
      </c>
      <c r="U6612" s="35" cm="1">
        <f t="array" ref="U6612">INDEX('Pricing Strategy'!$F$4:$F$71,MATCH(1,(Dataset!$O6612='Pricing Strategy'!$B$4:$B$71)*(Dataset!$Q6612='Pricing Strategy'!$C$4:$C$71)*(Dataset!$R6612='Pricing Strategy'!$D$4:$D$71),))</f>
        <v>0.4</v>
      </c>
      <c r="V6612" s="3">
        <f>Dataset!$T6612*(1-Dataset!$U6612)</f>
        <v>126.7008</v>
      </c>
    </row>
    <row r="6613" spans="1:22" x14ac:dyDescent="0.3">
      <c r="A6613" s="32"/>
      <c r="C6613" s="3">
        <v>6608</v>
      </c>
      <c r="D6613" s="3" t="s">
        <v>8991</v>
      </c>
      <c r="E6613" s="34">
        <v>42881</v>
      </c>
      <c r="F6613" s="34">
        <v>42886</v>
      </c>
      <c r="G6613" s="3" t="s">
        <v>46</v>
      </c>
      <c r="H6613" s="3" t="s">
        <v>5814</v>
      </c>
      <c r="I6613" s="3" t="s">
        <v>5815</v>
      </c>
      <c r="J6613" s="3" t="s">
        <v>22</v>
      </c>
      <c r="K6613" s="3" t="s">
        <v>23</v>
      </c>
      <c r="L6613" s="3" t="s">
        <v>2545</v>
      </c>
      <c r="M6613" s="3" t="s">
        <v>39</v>
      </c>
      <c r="N6613" s="3">
        <v>92704</v>
      </c>
      <c r="O6613" s="3" t="s">
        <v>40</v>
      </c>
      <c r="P6613" s="3" t="s">
        <v>889</v>
      </c>
      <c r="Q6613" s="3" t="s">
        <v>28</v>
      </c>
      <c r="R6613" s="3" t="s">
        <v>32</v>
      </c>
      <c r="S6613" s="3" t="s">
        <v>890</v>
      </c>
      <c r="T6613" s="3">
        <v>484.70400000000001</v>
      </c>
      <c r="U6613" s="35" cm="1">
        <f t="array" ref="U6613">INDEX('Pricing Strategy'!$F$4:$F$71,MATCH(1,(Dataset!$O6613='Pricing Strategy'!$B$4:$B$71)*(Dataset!$Q6613='Pricing Strategy'!$C$4:$C$71)*(Dataset!$R6613='Pricing Strategy'!$D$4:$D$71),))</f>
        <v>0.45</v>
      </c>
      <c r="V6613" s="3">
        <f>Dataset!$T6613*(1-Dataset!$U6613)</f>
        <v>266.58720000000005</v>
      </c>
    </row>
    <row r="6614" spans="1:22" x14ac:dyDescent="0.3">
      <c r="A6614" s="32"/>
      <c r="C6614" s="3">
        <v>6609</v>
      </c>
      <c r="D6614" s="3" t="s">
        <v>8991</v>
      </c>
      <c r="E6614" s="34">
        <v>42881</v>
      </c>
      <c r="F6614" s="34">
        <v>42886</v>
      </c>
      <c r="G6614" s="3" t="s">
        <v>46</v>
      </c>
      <c r="H6614" s="3" t="s">
        <v>5814</v>
      </c>
      <c r="I6614" s="3" t="s">
        <v>5815</v>
      </c>
      <c r="J6614" s="3" t="s">
        <v>22</v>
      </c>
      <c r="K6614" s="3" t="s">
        <v>23</v>
      </c>
      <c r="L6614" s="3" t="s">
        <v>2545</v>
      </c>
      <c r="M6614" s="3" t="s">
        <v>39</v>
      </c>
      <c r="N6614" s="3">
        <v>92704</v>
      </c>
      <c r="O6614" s="3" t="s">
        <v>40</v>
      </c>
      <c r="P6614" s="3" t="s">
        <v>6520</v>
      </c>
      <c r="Q6614" s="3" t="s">
        <v>67</v>
      </c>
      <c r="R6614" s="3" t="s">
        <v>680</v>
      </c>
      <c r="S6614" s="3" t="s">
        <v>6521</v>
      </c>
      <c r="T6614" s="3">
        <v>371.976</v>
      </c>
      <c r="U6614" s="35" cm="1">
        <f t="array" ref="U6614">INDEX('Pricing Strategy'!$F$4:$F$71,MATCH(1,(Dataset!$O6614='Pricing Strategy'!$B$4:$B$71)*(Dataset!$Q6614='Pricing Strategy'!$C$4:$C$71)*(Dataset!$R6614='Pricing Strategy'!$D$4:$D$71),))</f>
        <v>0.45</v>
      </c>
      <c r="V6614" s="3">
        <f>Dataset!$T6614*(1-Dataset!$U6614)</f>
        <v>204.58680000000001</v>
      </c>
    </row>
    <row r="6615" spans="1:22" x14ac:dyDescent="0.3">
      <c r="A6615" s="32"/>
      <c r="C6615" s="3">
        <v>6610</v>
      </c>
      <c r="D6615" s="3" t="s">
        <v>8992</v>
      </c>
      <c r="E6615" s="34">
        <v>42439</v>
      </c>
      <c r="F6615" s="34">
        <v>42439</v>
      </c>
      <c r="G6615" s="3" t="s">
        <v>1290</v>
      </c>
      <c r="H6615" s="3" t="s">
        <v>131</v>
      </c>
      <c r="I6615" s="3" t="s">
        <v>132</v>
      </c>
      <c r="J6615" s="3" t="s">
        <v>37</v>
      </c>
      <c r="K6615" s="3" t="s">
        <v>23</v>
      </c>
      <c r="L6615" s="3" t="s">
        <v>3218</v>
      </c>
      <c r="M6615" s="3" t="s">
        <v>2739</v>
      </c>
      <c r="N6615" s="3">
        <v>20735</v>
      </c>
      <c r="O6615" s="3" t="s">
        <v>144</v>
      </c>
      <c r="P6615" s="3" t="s">
        <v>1298</v>
      </c>
      <c r="Q6615" s="3" t="s">
        <v>42</v>
      </c>
      <c r="R6615" s="3" t="s">
        <v>55</v>
      </c>
      <c r="S6615" s="3" t="s">
        <v>1299</v>
      </c>
      <c r="T6615" s="3">
        <v>89.82</v>
      </c>
      <c r="U6615" s="35" cm="1">
        <f t="array" ref="U6615">INDEX('Pricing Strategy'!$F$4:$F$71,MATCH(1,(Dataset!$O6615='Pricing Strategy'!$B$4:$B$71)*(Dataset!$Q6615='Pricing Strategy'!$C$4:$C$71)*(Dataset!$R6615='Pricing Strategy'!$D$4:$D$71),))</f>
        <v>0.5</v>
      </c>
      <c r="V6615" s="3">
        <f>Dataset!$T6615*(1-Dataset!$U6615)</f>
        <v>44.91</v>
      </c>
    </row>
    <row r="6616" spans="1:22" x14ac:dyDescent="0.3">
      <c r="A6616" s="32"/>
      <c r="C6616" s="3">
        <v>6611</v>
      </c>
      <c r="D6616" s="3" t="s">
        <v>8993</v>
      </c>
      <c r="E6616" s="34">
        <v>43028</v>
      </c>
      <c r="F6616" s="34">
        <v>43030</v>
      </c>
      <c r="G6616" s="3" t="s">
        <v>184</v>
      </c>
      <c r="H6616" s="3" t="s">
        <v>1033</v>
      </c>
      <c r="I6616" s="3" t="s">
        <v>1034</v>
      </c>
      <c r="J6616" s="3" t="s">
        <v>37</v>
      </c>
      <c r="K6616" s="3" t="s">
        <v>23</v>
      </c>
      <c r="L6616" s="3" t="s">
        <v>38</v>
      </c>
      <c r="M6616" s="3" t="s">
        <v>39</v>
      </c>
      <c r="N6616" s="3">
        <v>90049</v>
      </c>
      <c r="O6616" s="3" t="s">
        <v>40</v>
      </c>
      <c r="P6616" s="3" t="s">
        <v>4950</v>
      </c>
      <c r="Q6616" s="3" t="s">
        <v>42</v>
      </c>
      <c r="R6616" s="3" t="s">
        <v>71</v>
      </c>
      <c r="S6616" s="3" t="s">
        <v>4951</v>
      </c>
      <c r="T6616" s="3">
        <v>19.295999999999999</v>
      </c>
      <c r="U6616" s="35" cm="1">
        <f t="array" ref="U6616">INDEX('Pricing Strategy'!$F$4:$F$71,MATCH(1,(Dataset!$O6616='Pricing Strategy'!$B$4:$B$71)*(Dataset!$Q6616='Pricing Strategy'!$C$4:$C$71)*(Dataset!$R6616='Pricing Strategy'!$D$4:$D$71),))</f>
        <v>0.4</v>
      </c>
      <c r="V6616" s="3">
        <f>Dataset!$T6616*(1-Dataset!$U6616)</f>
        <v>11.577599999999999</v>
      </c>
    </row>
    <row r="6617" spans="1:22" x14ac:dyDescent="0.3">
      <c r="A6617" s="32"/>
      <c r="C6617" s="3">
        <v>6612</v>
      </c>
      <c r="D6617" s="3" t="s">
        <v>8994</v>
      </c>
      <c r="E6617" s="34">
        <v>42481</v>
      </c>
      <c r="F6617" s="34">
        <v>42488</v>
      </c>
      <c r="G6617" s="3" t="s">
        <v>46</v>
      </c>
      <c r="H6617" s="3" t="s">
        <v>8313</v>
      </c>
      <c r="I6617" s="3" t="s">
        <v>8314</v>
      </c>
      <c r="J6617" s="3" t="s">
        <v>22</v>
      </c>
      <c r="K6617" s="3" t="s">
        <v>23</v>
      </c>
      <c r="L6617" s="3" t="s">
        <v>1475</v>
      </c>
      <c r="M6617" s="3" t="s">
        <v>25</v>
      </c>
      <c r="N6617" s="3">
        <v>40214</v>
      </c>
      <c r="O6617" s="3" t="s">
        <v>26</v>
      </c>
      <c r="P6617" s="3" t="s">
        <v>1084</v>
      </c>
      <c r="Q6617" s="3" t="s">
        <v>28</v>
      </c>
      <c r="R6617" s="3" t="s">
        <v>32</v>
      </c>
      <c r="S6617" s="3" t="s">
        <v>1085</v>
      </c>
      <c r="T6617" s="3">
        <v>191.96</v>
      </c>
      <c r="U6617" s="35" cm="1">
        <f t="array" ref="U6617">INDEX('Pricing Strategy'!$F$4:$F$71,MATCH(1,(Dataset!$O6617='Pricing Strategy'!$B$4:$B$71)*(Dataset!$Q6617='Pricing Strategy'!$C$4:$C$71)*(Dataset!$R6617='Pricing Strategy'!$D$4:$D$71),))</f>
        <v>0.3</v>
      </c>
      <c r="V6617" s="3">
        <f>Dataset!$T6617*(1-Dataset!$U6617)</f>
        <v>134.37199999999999</v>
      </c>
    </row>
    <row r="6618" spans="1:22" x14ac:dyDescent="0.3">
      <c r="A6618" s="32"/>
      <c r="C6618" s="3">
        <v>6613</v>
      </c>
      <c r="D6618" s="3" t="s">
        <v>8994</v>
      </c>
      <c r="E6618" s="34">
        <v>42481</v>
      </c>
      <c r="F6618" s="34">
        <v>42488</v>
      </c>
      <c r="G6618" s="3" t="s">
        <v>46</v>
      </c>
      <c r="H6618" s="3" t="s">
        <v>8313</v>
      </c>
      <c r="I6618" s="3" t="s">
        <v>8314</v>
      </c>
      <c r="J6618" s="3" t="s">
        <v>22</v>
      </c>
      <c r="K6618" s="3" t="s">
        <v>23</v>
      </c>
      <c r="L6618" s="3" t="s">
        <v>1475</v>
      </c>
      <c r="M6618" s="3" t="s">
        <v>25</v>
      </c>
      <c r="N6618" s="3">
        <v>40214</v>
      </c>
      <c r="O6618" s="3" t="s">
        <v>26</v>
      </c>
      <c r="P6618" s="3" t="s">
        <v>128</v>
      </c>
      <c r="Q6618" s="3" t="s">
        <v>42</v>
      </c>
      <c r="R6618" s="3" t="s">
        <v>71</v>
      </c>
      <c r="S6618" s="3" t="s">
        <v>129</v>
      </c>
      <c r="T6618" s="3">
        <v>21.3</v>
      </c>
      <c r="U6618" s="35" cm="1">
        <f t="array" ref="U6618">INDEX('Pricing Strategy'!$F$4:$F$71,MATCH(1,(Dataset!$O6618='Pricing Strategy'!$B$4:$B$71)*(Dataset!$Q6618='Pricing Strategy'!$C$4:$C$71)*(Dataset!$R6618='Pricing Strategy'!$D$4:$D$71),))</f>
        <v>0.25</v>
      </c>
      <c r="V6618" s="3">
        <f>Dataset!$T6618*(1-Dataset!$U6618)</f>
        <v>15.975000000000001</v>
      </c>
    </row>
    <row r="6619" spans="1:22" x14ac:dyDescent="0.3">
      <c r="A6619" s="32"/>
      <c r="C6619" s="3">
        <v>6614</v>
      </c>
      <c r="D6619" s="3" t="s">
        <v>8994</v>
      </c>
      <c r="E6619" s="34">
        <v>42481</v>
      </c>
      <c r="F6619" s="34">
        <v>42488</v>
      </c>
      <c r="G6619" s="3" t="s">
        <v>46</v>
      </c>
      <c r="H6619" s="3" t="s">
        <v>8313</v>
      </c>
      <c r="I6619" s="3" t="s">
        <v>8314</v>
      </c>
      <c r="J6619" s="3" t="s">
        <v>22</v>
      </c>
      <c r="K6619" s="3" t="s">
        <v>23</v>
      </c>
      <c r="L6619" s="3" t="s">
        <v>1475</v>
      </c>
      <c r="M6619" s="3" t="s">
        <v>25</v>
      </c>
      <c r="N6619" s="3">
        <v>40214</v>
      </c>
      <c r="O6619" s="3" t="s">
        <v>26</v>
      </c>
      <c r="P6619" s="3" t="s">
        <v>2088</v>
      </c>
      <c r="Q6619" s="3" t="s">
        <v>67</v>
      </c>
      <c r="R6619" s="3" t="s">
        <v>68</v>
      </c>
      <c r="S6619" s="3" t="s">
        <v>2089</v>
      </c>
      <c r="T6619" s="3">
        <v>469.95</v>
      </c>
      <c r="U6619" s="35" cm="1">
        <f t="array" ref="U6619">INDEX('Pricing Strategy'!$F$4:$F$71,MATCH(1,(Dataset!$O6619='Pricing Strategy'!$B$4:$B$71)*(Dataset!$Q6619='Pricing Strategy'!$C$4:$C$71)*(Dataset!$R6619='Pricing Strategy'!$D$4:$D$71),))</f>
        <v>0.25</v>
      </c>
      <c r="V6619" s="3">
        <f>Dataset!$T6619*(1-Dataset!$U6619)</f>
        <v>352.46249999999998</v>
      </c>
    </row>
    <row r="6620" spans="1:22" x14ac:dyDescent="0.3">
      <c r="A6620" s="32"/>
      <c r="C6620" s="3">
        <v>6615</v>
      </c>
      <c r="D6620" s="3" t="s">
        <v>8994</v>
      </c>
      <c r="E6620" s="34">
        <v>42481</v>
      </c>
      <c r="F6620" s="34">
        <v>42488</v>
      </c>
      <c r="G6620" s="3" t="s">
        <v>46</v>
      </c>
      <c r="H6620" s="3" t="s">
        <v>8313</v>
      </c>
      <c r="I6620" s="3" t="s">
        <v>8314</v>
      </c>
      <c r="J6620" s="3" t="s">
        <v>22</v>
      </c>
      <c r="K6620" s="3" t="s">
        <v>23</v>
      </c>
      <c r="L6620" s="3" t="s">
        <v>1475</v>
      </c>
      <c r="M6620" s="3" t="s">
        <v>25</v>
      </c>
      <c r="N6620" s="3">
        <v>40214</v>
      </c>
      <c r="O6620" s="3" t="s">
        <v>26</v>
      </c>
      <c r="P6620" s="3" t="s">
        <v>2265</v>
      </c>
      <c r="Q6620" s="3" t="s">
        <v>28</v>
      </c>
      <c r="R6620" s="3" t="s">
        <v>61</v>
      </c>
      <c r="S6620" s="3" t="s">
        <v>2266</v>
      </c>
      <c r="T6620" s="3">
        <v>209.88</v>
      </c>
      <c r="U6620" s="35" cm="1">
        <f t="array" ref="U6620">INDEX('Pricing Strategy'!$F$4:$F$71,MATCH(1,(Dataset!$O6620='Pricing Strategy'!$B$4:$B$71)*(Dataset!$Q6620='Pricing Strategy'!$C$4:$C$71)*(Dataset!$R6620='Pricing Strategy'!$D$4:$D$71),))</f>
        <v>0.25</v>
      </c>
      <c r="V6620" s="3">
        <f>Dataset!$T6620*(1-Dataset!$U6620)</f>
        <v>157.41</v>
      </c>
    </row>
    <row r="6621" spans="1:22" x14ac:dyDescent="0.3">
      <c r="A6621" s="32"/>
      <c r="C6621" s="3">
        <v>6616</v>
      </c>
      <c r="D6621" s="3" t="s">
        <v>8995</v>
      </c>
      <c r="E6621" s="34">
        <v>42903</v>
      </c>
      <c r="F6621" s="34">
        <v>42905</v>
      </c>
      <c r="G6621" s="3" t="s">
        <v>184</v>
      </c>
      <c r="H6621" s="3" t="s">
        <v>1371</v>
      </c>
      <c r="I6621" s="3" t="s">
        <v>1372</v>
      </c>
      <c r="J6621" s="3" t="s">
        <v>22</v>
      </c>
      <c r="K6621" s="3" t="s">
        <v>23</v>
      </c>
      <c r="L6621" s="3" t="s">
        <v>38</v>
      </c>
      <c r="M6621" s="3" t="s">
        <v>39</v>
      </c>
      <c r="N6621" s="3">
        <v>90045</v>
      </c>
      <c r="O6621" s="3" t="s">
        <v>40</v>
      </c>
      <c r="P6621" s="3" t="s">
        <v>7056</v>
      </c>
      <c r="Q6621" s="3" t="s">
        <v>28</v>
      </c>
      <c r="R6621" s="3" t="s">
        <v>29</v>
      </c>
      <c r="S6621" s="3" t="s">
        <v>7057</v>
      </c>
      <c r="T6621" s="3">
        <v>239.666</v>
      </c>
      <c r="U6621" s="35" cm="1">
        <f t="array" ref="U6621">INDEX('Pricing Strategy'!$F$4:$F$71,MATCH(1,(Dataset!$O6621='Pricing Strategy'!$B$4:$B$71)*(Dataset!$Q6621='Pricing Strategy'!$C$4:$C$71)*(Dataset!$R6621='Pricing Strategy'!$D$4:$D$71),))</f>
        <v>0.5</v>
      </c>
      <c r="V6621" s="3">
        <f>Dataset!$T6621*(1-Dataset!$U6621)</f>
        <v>119.833</v>
      </c>
    </row>
    <row r="6622" spans="1:22" x14ac:dyDescent="0.3">
      <c r="A6622" s="32"/>
      <c r="C6622" s="3">
        <v>6617</v>
      </c>
      <c r="D6622" s="3" t="s">
        <v>8995</v>
      </c>
      <c r="E6622" s="34">
        <v>42903</v>
      </c>
      <c r="F6622" s="34">
        <v>42905</v>
      </c>
      <c r="G6622" s="3" t="s">
        <v>184</v>
      </c>
      <c r="H6622" s="3" t="s">
        <v>1371</v>
      </c>
      <c r="I6622" s="3" t="s">
        <v>1372</v>
      </c>
      <c r="J6622" s="3" t="s">
        <v>22</v>
      </c>
      <c r="K6622" s="3" t="s">
        <v>23</v>
      </c>
      <c r="L6622" s="3" t="s">
        <v>38</v>
      </c>
      <c r="M6622" s="3" t="s">
        <v>39</v>
      </c>
      <c r="N6622" s="3">
        <v>90045</v>
      </c>
      <c r="O6622" s="3" t="s">
        <v>40</v>
      </c>
      <c r="P6622" s="3" t="s">
        <v>5524</v>
      </c>
      <c r="Q6622" s="3" t="s">
        <v>42</v>
      </c>
      <c r="R6622" s="3" t="s">
        <v>43</v>
      </c>
      <c r="S6622" s="3" t="s">
        <v>5525</v>
      </c>
      <c r="T6622" s="3">
        <v>22.5</v>
      </c>
      <c r="U6622" s="35" cm="1">
        <f t="array" ref="U6622">INDEX('Pricing Strategy'!$F$4:$F$71,MATCH(1,(Dataset!$O6622='Pricing Strategy'!$B$4:$B$71)*(Dataset!$Q6622='Pricing Strategy'!$C$4:$C$71)*(Dataset!$R6622='Pricing Strategy'!$D$4:$D$71),))</f>
        <v>0.4</v>
      </c>
      <c r="V6622" s="3">
        <f>Dataset!$T6622*(1-Dataset!$U6622)</f>
        <v>13.5</v>
      </c>
    </row>
    <row r="6623" spans="1:22" x14ac:dyDescent="0.3">
      <c r="A6623" s="32"/>
      <c r="C6623" s="3">
        <v>6618</v>
      </c>
      <c r="D6623" s="3" t="s">
        <v>8995</v>
      </c>
      <c r="E6623" s="34">
        <v>42903</v>
      </c>
      <c r="F6623" s="34">
        <v>42905</v>
      </c>
      <c r="G6623" s="3" t="s">
        <v>184</v>
      </c>
      <c r="H6623" s="3" t="s">
        <v>1371</v>
      </c>
      <c r="I6623" s="3" t="s">
        <v>1372</v>
      </c>
      <c r="J6623" s="3" t="s">
        <v>22</v>
      </c>
      <c r="K6623" s="3" t="s">
        <v>23</v>
      </c>
      <c r="L6623" s="3" t="s">
        <v>38</v>
      </c>
      <c r="M6623" s="3" t="s">
        <v>39</v>
      </c>
      <c r="N6623" s="3">
        <v>90045</v>
      </c>
      <c r="O6623" s="3" t="s">
        <v>40</v>
      </c>
      <c r="P6623" s="3" t="s">
        <v>8540</v>
      </c>
      <c r="Q6623" s="3" t="s">
        <v>42</v>
      </c>
      <c r="R6623" s="3" t="s">
        <v>86</v>
      </c>
      <c r="S6623" s="3" t="s">
        <v>8541</v>
      </c>
      <c r="T6623" s="3">
        <v>219.84</v>
      </c>
      <c r="U6623" s="35" cm="1">
        <f t="array" ref="U6623">INDEX('Pricing Strategy'!$F$4:$F$71,MATCH(1,(Dataset!$O6623='Pricing Strategy'!$B$4:$B$71)*(Dataset!$Q6623='Pricing Strategy'!$C$4:$C$71)*(Dataset!$R6623='Pricing Strategy'!$D$4:$D$71),))</f>
        <v>0.4</v>
      </c>
      <c r="V6623" s="3">
        <f>Dataset!$T6623*(1-Dataset!$U6623)</f>
        <v>131.904</v>
      </c>
    </row>
    <row r="6624" spans="1:22" x14ac:dyDescent="0.3">
      <c r="A6624" s="32"/>
      <c r="C6624" s="3">
        <v>6619</v>
      </c>
      <c r="D6624" s="3" t="s">
        <v>8996</v>
      </c>
      <c r="E6624" s="34">
        <v>43113</v>
      </c>
      <c r="F6624" s="34">
        <v>43118</v>
      </c>
      <c r="G6624" s="3" t="s">
        <v>19</v>
      </c>
      <c r="H6624" s="3" t="s">
        <v>3671</v>
      </c>
      <c r="I6624" s="3" t="s">
        <v>3672</v>
      </c>
      <c r="J6624" s="3" t="s">
        <v>37</v>
      </c>
      <c r="K6624" s="3" t="s">
        <v>23</v>
      </c>
      <c r="L6624" s="3" t="s">
        <v>314</v>
      </c>
      <c r="M6624" s="3" t="s">
        <v>593</v>
      </c>
      <c r="N6624" s="3">
        <v>65807</v>
      </c>
      <c r="O6624" s="3" t="s">
        <v>101</v>
      </c>
      <c r="P6624" s="3" t="s">
        <v>5535</v>
      </c>
      <c r="Q6624" s="3" t="s">
        <v>42</v>
      </c>
      <c r="R6624" s="3" t="s">
        <v>86</v>
      </c>
      <c r="S6624" s="3" t="s">
        <v>5536</v>
      </c>
      <c r="T6624" s="3">
        <v>32.4</v>
      </c>
      <c r="U6624" s="35" cm="1">
        <f t="array" ref="U6624">INDEX('Pricing Strategy'!$F$4:$F$71,MATCH(1,(Dataset!$O6624='Pricing Strategy'!$B$4:$B$71)*(Dataset!$Q6624='Pricing Strategy'!$C$4:$C$71)*(Dataset!$R6624='Pricing Strategy'!$D$4:$D$71),))</f>
        <v>0.3</v>
      </c>
      <c r="V6624" s="3">
        <f>Dataset!$T6624*(1-Dataset!$U6624)</f>
        <v>22.679999999999996</v>
      </c>
    </row>
    <row r="6625" spans="1:22" x14ac:dyDescent="0.3">
      <c r="A6625" s="32"/>
      <c r="C6625" s="3">
        <v>6620</v>
      </c>
      <c r="D6625" s="3" t="s">
        <v>8996</v>
      </c>
      <c r="E6625" s="34">
        <v>43113</v>
      </c>
      <c r="F6625" s="34">
        <v>43118</v>
      </c>
      <c r="G6625" s="3" t="s">
        <v>19</v>
      </c>
      <c r="H6625" s="3" t="s">
        <v>3671</v>
      </c>
      <c r="I6625" s="3" t="s">
        <v>3672</v>
      </c>
      <c r="J6625" s="3" t="s">
        <v>37</v>
      </c>
      <c r="K6625" s="3" t="s">
        <v>23</v>
      </c>
      <c r="L6625" s="3" t="s">
        <v>314</v>
      </c>
      <c r="M6625" s="3" t="s">
        <v>593</v>
      </c>
      <c r="N6625" s="3">
        <v>65807</v>
      </c>
      <c r="O6625" s="3" t="s">
        <v>101</v>
      </c>
      <c r="P6625" s="3" t="s">
        <v>8362</v>
      </c>
      <c r="Q6625" s="3" t="s">
        <v>42</v>
      </c>
      <c r="R6625" s="3" t="s">
        <v>64</v>
      </c>
      <c r="S6625" s="3" t="s">
        <v>8363</v>
      </c>
      <c r="T6625" s="3">
        <v>209.94</v>
      </c>
      <c r="U6625" s="35" cm="1">
        <f t="array" ref="U6625">INDEX('Pricing Strategy'!$F$4:$F$71,MATCH(1,(Dataset!$O6625='Pricing Strategy'!$B$4:$B$71)*(Dataset!$Q6625='Pricing Strategy'!$C$4:$C$71)*(Dataset!$R6625='Pricing Strategy'!$D$4:$D$71),))</f>
        <v>0.35</v>
      </c>
      <c r="V6625" s="3">
        <f>Dataset!$T6625*(1-Dataset!$U6625)</f>
        <v>136.46100000000001</v>
      </c>
    </row>
    <row r="6626" spans="1:22" x14ac:dyDescent="0.3">
      <c r="A6626" s="32"/>
      <c r="C6626" s="3">
        <v>6621</v>
      </c>
      <c r="D6626" s="3" t="s">
        <v>8996</v>
      </c>
      <c r="E6626" s="34">
        <v>43113</v>
      </c>
      <c r="F6626" s="34">
        <v>43118</v>
      </c>
      <c r="G6626" s="3" t="s">
        <v>19</v>
      </c>
      <c r="H6626" s="3" t="s">
        <v>3671</v>
      </c>
      <c r="I6626" s="3" t="s">
        <v>3672</v>
      </c>
      <c r="J6626" s="3" t="s">
        <v>37</v>
      </c>
      <c r="K6626" s="3" t="s">
        <v>23</v>
      </c>
      <c r="L6626" s="3" t="s">
        <v>314</v>
      </c>
      <c r="M6626" s="3" t="s">
        <v>593</v>
      </c>
      <c r="N6626" s="3">
        <v>65807</v>
      </c>
      <c r="O6626" s="3" t="s">
        <v>101</v>
      </c>
      <c r="P6626" s="3" t="s">
        <v>1802</v>
      </c>
      <c r="Q6626" s="3" t="s">
        <v>42</v>
      </c>
      <c r="R6626" s="3" t="s">
        <v>575</v>
      </c>
      <c r="S6626" s="3" t="s">
        <v>1803</v>
      </c>
      <c r="T6626" s="3">
        <v>4164.05</v>
      </c>
      <c r="U6626" s="35" cm="1">
        <f t="array" ref="U6626">INDEX('Pricing Strategy'!$F$4:$F$71,MATCH(1,(Dataset!$O6626='Pricing Strategy'!$B$4:$B$71)*(Dataset!$Q6626='Pricing Strategy'!$C$4:$C$71)*(Dataset!$R6626='Pricing Strategy'!$D$4:$D$71),))</f>
        <v>0.35</v>
      </c>
      <c r="V6626" s="3">
        <f>Dataset!$T6626*(1-Dataset!$U6626)</f>
        <v>2706.6325000000002</v>
      </c>
    </row>
    <row r="6627" spans="1:22" x14ac:dyDescent="0.3">
      <c r="A6627" s="32"/>
      <c r="C6627" s="3">
        <v>6622</v>
      </c>
      <c r="D6627" s="3" t="s">
        <v>8996</v>
      </c>
      <c r="E6627" s="34">
        <v>43113</v>
      </c>
      <c r="F6627" s="34">
        <v>43118</v>
      </c>
      <c r="G6627" s="3" t="s">
        <v>19</v>
      </c>
      <c r="H6627" s="3" t="s">
        <v>3671</v>
      </c>
      <c r="I6627" s="3" t="s">
        <v>3672</v>
      </c>
      <c r="J6627" s="3" t="s">
        <v>37</v>
      </c>
      <c r="K6627" s="3" t="s">
        <v>23</v>
      </c>
      <c r="L6627" s="3" t="s">
        <v>314</v>
      </c>
      <c r="M6627" s="3" t="s">
        <v>593</v>
      </c>
      <c r="N6627" s="3">
        <v>65807</v>
      </c>
      <c r="O6627" s="3" t="s">
        <v>101</v>
      </c>
      <c r="P6627" s="3" t="s">
        <v>6702</v>
      </c>
      <c r="Q6627" s="3" t="s">
        <v>28</v>
      </c>
      <c r="R6627" s="3" t="s">
        <v>29</v>
      </c>
      <c r="S6627" s="3" t="s">
        <v>6703</v>
      </c>
      <c r="T6627" s="3">
        <v>212.94</v>
      </c>
      <c r="U6627" s="35" cm="1">
        <f t="array" ref="U6627">INDEX('Pricing Strategy'!$F$4:$F$71,MATCH(1,(Dataset!$O6627='Pricing Strategy'!$B$4:$B$71)*(Dataset!$Q6627='Pricing Strategy'!$C$4:$C$71)*(Dataset!$R6627='Pricing Strategy'!$D$4:$D$71),))</f>
        <v>0.4</v>
      </c>
      <c r="V6627" s="3">
        <f>Dataset!$T6627*(1-Dataset!$U6627)</f>
        <v>127.764</v>
      </c>
    </row>
    <row r="6628" spans="1:22" x14ac:dyDescent="0.3">
      <c r="A6628" s="32"/>
      <c r="C6628" s="3">
        <v>6623</v>
      </c>
      <c r="D6628" s="3" t="s">
        <v>8997</v>
      </c>
      <c r="E6628" s="34">
        <v>42253</v>
      </c>
      <c r="F6628" s="34">
        <v>42256</v>
      </c>
      <c r="G6628" s="3" t="s">
        <v>184</v>
      </c>
      <c r="H6628" s="3" t="s">
        <v>8998</v>
      </c>
      <c r="I6628" s="3" t="s">
        <v>8999</v>
      </c>
      <c r="J6628" s="3" t="s">
        <v>37</v>
      </c>
      <c r="K6628" s="3" t="s">
        <v>23</v>
      </c>
      <c r="L6628" s="3" t="s">
        <v>123</v>
      </c>
      <c r="M6628" s="3" t="s">
        <v>39</v>
      </c>
      <c r="N6628" s="3">
        <v>94109</v>
      </c>
      <c r="O6628" s="3" t="s">
        <v>40</v>
      </c>
      <c r="P6628" s="3" t="s">
        <v>60</v>
      </c>
      <c r="Q6628" s="3" t="s">
        <v>28</v>
      </c>
      <c r="R6628" s="3" t="s">
        <v>61</v>
      </c>
      <c r="S6628" s="3" t="s">
        <v>62</v>
      </c>
      <c r="T6628" s="3">
        <v>41.88</v>
      </c>
      <c r="U6628" s="35" cm="1">
        <f t="array" ref="U6628">INDEX('Pricing Strategy'!$F$4:$F$71,MATCH(1,(Dataset!$O6628='Pricing Strategy'!$B$4:$B$71)*(Dataset!$Q6628='Pricing Strategy'!$C$4:$C$71)*(Dataset!$R6628='Pricing Strategy'!$D$4:$D$71),))</f>
        <v>0.4</v>
      </c>
      <c r="V6628" s="3">
        <f>Dataset!$T6628*(1-Dataset!$U6628)</f>
        <v>25.128</v>
      </c>
    </row>
    <row r="6629" spans="1:22" x14ac:dyDescent="0.3">
      <c r="A6629" s="32"/>
      <c r="C6629" s="3">
        <v>6624</v>
      </c>
      <c r="D6629" s="3" t="s">
        <v>8997</v>
      </c>
      <c r="E6629" s="34">
        <v>42253</v>
      </c>
      <c r="F6629" s="34">
        <v>42256</v>
      </c>
      <c r="G6629" s="3" t="s">
        <v>184</v>
      </c>
      <c r="H6629" s="3" t="s">
        <v>8998</v>
      </c>
      <c r="I6629" s="3" t="s">
        <v>8999</v>
      </c>
      <c r="J6629" s="3" t="s">
        <v>37</v>
      </c>
      <c r="K6629" s="3" t="s">
        <v>23</v>
      </c>
      <c r="L6629" s="3" t="s">
        <v>123</v>
      </c>
      <c r="M6629" s="3" t="s">
        <v>39</v>
      </c>
      <c r="N6629" s="3">
        <v>94109</v>
      </c>
      <c r="O6629" s="3" t="s">
        <v>40</v>
      </c>
      <c r="P6629" s="3" t="s">
        <v>2229</v>
      </c>
      <c r="Q6629" s="3" t="s">
        <v>42</v>
      </c>
      <c r="R6629" s="3" t="s">
        <v>43</v>
      </c>
      <c r="S6629" s="3" t="s">
        <v>2230</v>
      </c>
      <c r="T6629" s="3">
        <v>58.48</v>
      </c>
      <c r="U6629" s="35" cm="1">
        <f t="array" ref="U6629">INDEX('Pricing Strategy'!$F$4:$F$71,MATCH(1,(Dataset!$O6629='Pricing Strategy'!$B$4:$B$71)*(Dataset!$Q6629='Pricing Strategy'!$C$4:$C$71)*(Dataset!$R6629='Pricing Strategy'!$D$4:$D$71),))</f>
        <v>0.4</v>
      </c>
      <c r="V6629" s="3">
        <f>Dataset!$T6629*(1-Dataset!$U6629)</f>
        <v>35.087999999999994</v>
      </c>
    </row>
    <row r="6630" spans="1:22" x14ac:dyDescent="0.3">
      <c r="A6630" s="32"/>
      <c r="C6630" s="3">
        <v>6625</v>
      </c>
      <c r="D6630" s="3" t="s">
        <v>9000</v>
      </c>
      <c r="E6630" s="34">
        <v>42388</v>
      </c>
      <c r="F6630" s="34">
        <v>42392</v>
      </c>
      <c r="G6630" s="3" t="s">
        <v>46</v>
      </c>
      <c r="H6630" s="3" t="s">
        <v>3352</v>
      </c>
      <c r="I6630" s="3" t="s">
        <v>3353</v>
      </c>
      <c r="J6630" s="3" t="s">
        <v>22</v>
      </c>
      <c r="K6630" s="3" t="s">
        <v>23</v>
      </c>
      <c r="L6630" s="3" t="s">
        <v>9001</v>
      </c>
      <c r="M6630" s="3" t="s">
        <v>100</v>
      </c>
      <c r="N6630" s="3">
        <v>77590</v>
      </c>
      <c r="O6630" s="3" t="s">
        <v>101</v>
      </c>
      <c r="P6630" s="3" t="s">
        <v>4863</v>
      </c>
      <c r="Q6630" s="3" t="s">
        <v>28</v>
      </c>
      <c r="R6630" s="3" t="s">
        <v>52</v>
      </c>
      <c r="S6630" s="3" t="s">
        <v>4864</v>
      </c>
      <c r="T6630" s="3">
        <v>102.438</v>
      </c>
      <c r="U6630" s="35" cm="1">
        <f t="array" ref="U6630">INDEX('Pricing Strategy'!$F$4:$F$71,MATCH(1,(Dataset!$O6630='Pricing Strategy'!$B$4:$B$71)*(Dataset!$Q6630='Pricing Strategy'!$C$4:$C$71)*(Dataset!$R6630='Pricing Strategy'!$D$4:$D$71),))</f>
        <v>0.35</v>
      </c>
      <c r="V6630" s="3">
        <f>Dataset!$T6630*(1-Dataset!$U6630)</f>
        <v>66.584699999999998</v>
      </c>
    </row>
    <row r="6631" spans="1:22" x14ac:dyDescent="0.3">
      <c r="A6631" s="32"/>
      <c r="C6631" s="3">
        <v>6626</v>
      </c>
      <c r="D6631" s="3" t="s">
        <v>9000</v>
      </c>
      <c r="E6631" s="34">
        <v>42388</v>
      </c>
      <c r="F6631" s="34">
        <v>42392</v>
      </c>
      <c r="G6631" s="3" t="s">
        <v>46</v>
      </c>
      <c r="H6631" s="3" t="s">
        <v>3352</v>
      </c>
      <c r="I6631" s="3" t="s">
        <v>3353</v>
      </c>
      <c r="J6631" s="3" t="s">
        <v>22</v>
      </c>
      <c r="K6631" s="3" t="s">
        <v>23</v>
      </c>
      <c r="L6631" s="3" t="s">
        <v>9001</v>
      </c>
      <c r="M6631" s="3" t="s">
        <v>100</v>
      </c>
      <c r="N6631" s="3">
        <v>77590</v>
      </c>
      <c r="O6631" s="3" t="s">
        <v>101</v>
      </c>
      <c r="P6631" s="3" t="s">
        <v>6146</v>
      </c>
      <c r="Q6631" s="3" t="s">
        <v>28</v>
      </c>
      <c r="R6631" s="3" t="s">
        <v>32</v>
      </c>
      <c r="S6631" s="3" t="s">
        <v>6147</v>
      </c>
      <c r="T6631" s="3">
        <v>199.304</v>
      </c>
      <c r="U6631" s="35" cm="1">
        <f t="array" ref="U6631">INDEX('Pricing Strategy'!$F$4:$F$71,MATCH(1,(Dataset!$O6631='Pricing Strategy'!$B$4:$B$71)*(Dataset!$Q6631='Pricing Strategy'!$C$4:$C$71)*(Dataset!$R6631='Pricing Strategy'!$D$4:$D$71),))</f>
        <v>0.35</v>
      </c>
      <c r="V6631" s="3">
        <f>Dataset!$T6631*(1-Dataset!$U6631)</f>
        <v>129.54760000000002</v>
      </c>
    </row>
    <row r="6632" spans="1:22" x14ac:dyDescent="0.3">
      <c r="A6632" s="32"/>
      <c r="C6632" s="3">
        <v>6627</v>
      </c>
      <c r="D6632" s="3" t="s">
        <v>9002</v>
      </c>
      <c r="E6632" s="34">
        <v>42352</v>
      </c>
      <c r="F6632" s="34">
        <v>42359</v>
      </c>
      <c r="G6632" s="3" t="s">
        <v>46</v>
      </c>
      <c r="H6632" s="3" t="s">
        <v>4053</v>
      </c>
      <c r="I6632" s="3" t="s">
        <v>4054</v>
      </c>
      <c r="J6632" s="3" t="s">
        <v>22</v>
      </c>
      <c r="K6632" s="3" t="s">
        <v>23</v>
      </c>
      <c r="L6632" s="3" t="s">
        <v>262</v>
      </c>
      <c r="M6632" s="3" t="s">
        <v>263</v>
      </c>
      <c r="N6632" s="3">
        <v>10024</v>
      </c>
      <c r="O6632" s="3" t="s">
        <v>144</v>
      </c>
      <c r="P6632" s="3" t="s">
        <v>7237</v>
      </c>
      <c r="Q6632" s="3" t="s">
        <v>67</v>
      </c>
      <c r="R6632" s="3" t="s">
        <v>680</v>
      </c>
      <c r="S6632" s="3" t="s">
        <v>7238</v>
      </c>
      <c r="T6632" s="3">
        <v>6999.96</v>
      </c>
      <c r="U6632" s="35" cm="1">
        <f t="array" ref="U6632">INDEX('Pricing Strategy'!$F$4:$F$71,MATCH(1,(Dataset!$O6632='Pricing Strategy'!$B$4:$B$71)*(Dataset!$Q6632='Pricing Strategy'!$C$4:$C$71)*(Dataset!$R6632='Pricing Strategy'!$D$4:$D$71),))</f>
        <v>0.45</v>
      </c>
      <c r="V6632" s="3">
        <f>Dataset!$T6632*(1-Dataset!$U6632)</f>
        <v>3849.9780000000005</v>
      </c>
    </row>
    <row r="6633" spans="1:22" x14ac:dyDescent="0.3">
      <c r="A6633" s="32"/>
      <c r="C6633" s="3">
        <v>6628</v>
      </c>
      <c r="D6633" s="3" t="s">
        <v>9003</v>
      </c>
      <c r="E6633" s="34">
        <v>42147</v>
      </c>
      <c r="F6633" s="34">
        <v>42151</v>
      </c>
      <c r="G6633" s="3" t="s">
        <v>46</v>
      </c>
      <c r="H6633" s="3" t="s">
        <v>4760</v>
      </c>
      <c r="I6633" s="3" t="s">
        <v>4761</v>
      </c>
      <c r="J6633" s="3" t="s">
        <v>22</v>
      </c>
      <c r="K6633" s="3" t="s">
        <v>23</v>
      </c>
      <c r="L6633" s="3" t="s">
        <v>4128</v>
      </c>
      <c r="M6633" s="3" t="s">
        <v>92</v>
      </c>
      <c r="N6633" s="3">
        <v>98006</v>
      </c>
      <c r="O6633" s="3" t="s">
        <v>40</v>
      </c>
      <c r="P6633" s="3" t="s">
        <v>406</v>
      </c>
      <c r="Q6633" s="3" t="s">
        <v>42</v>
      </c>
      <c r="R6633" s="3" t="s">
        <v>86</v>
      </c>
      <c r="S6633" s="3" t="s">
        <v>407</v>
      </c>
      <c r="T6633" s="3">
        <v>12.96</v>
      </c>
      <c r="U6633" s="35" cm="1">
        <f t="array" ref="U6633">INDEX('Pricing Strategy'!$F$4:$F$71,MATCH(1,(Dataset!$O6633='Pricing Strategy'!$B$4:$B$71)*(Dataset!$Q6633='Pricing Strategy'!$C$4:$C$71)*(Dataset!$R6633='Pricing Strategy'!$D$4:$D$71),))</f>
        <v>0.4</v>
      </c>
      <c r="V6633" s="3">
        <f>Dataset!$T6633*(1-Dataset!$U6633)</f>
        <v>7.7759999999999998</v>
      </c>
    </row>
    <row r="6634" spans="1:22" x14ac:dyDescent="0.3">
      <c r="A6634" s="32"/>
      <c r="C6634" s="3">
        <v>6629</v>
      </c>
      <c r="D6634" s="3" t="s">
        <v>9004</v>
      </c>
      <c r="E6634" s="34">
        <v>42632</v>
      </c>
      <c r="F6634" s="34">
        <v>42635</v>
      </c>
      <c r="G6634" s="3" t="s">
        <v>19</v>
      </c>
      <c r="H6634" s="3" t="s">
        <v>4631</v>
      </c>
      <c r="I6634" s="3" t="s">
        <v>4632</v>
      </c>
      <c r="J6634" s="3" t="s">
        <v>22</v>
      </c>
      <c r="K6634" s="3" t="s">
        <v>23</v>
      </c>
      <c r="L6634" s="3" t="s">
        <v>262</v>
      </c>
      <c r="M6634" s="3" t="s">
        <v>263</v>
      </c>
      <c r="N6634" s="3">
        <v>10024</v>
      </c>
      <c r="O6634" s="3" t="s">
        <v>144</v>
      </c>
      <c r="P6634" s="3" t="s">
        <v>923</v>
      </c>
      <c r="Q6634" s="3" t="s">
        <v>67</v>
      </c>
      <c r="R6634" s="3" t="s">
        <v>68</v>
      </c>
      <c r="S6634" s="3" t="s">
        <v>924</v>
      </c>
      <c r="T6634" s="3">
        <v>279.86</v>
      </c>
      <c r="U6634" s="35" cm="1">
        <f t="array" ref="U6634">INDEX('Pricing Strategy'!$F$4:$F$71,MATCH(1,(Dataset!$O6634='Pricing Strategy'!$B$4:$B$71)*(Dataset!$Q6634='Pricing Strategy'!$C$4:$C$71)*(Dataset!$R6634='Pricing Strategy'!$D$4:$D$71),))</f>
        <v>0.4</v>
      </c>
      <c r="V6634" s="3">
        <f>Dataset!$T6634*(1-Dataset!$U6634)</f>
        <v>167.916</v>
      </c>
    </row>
    <row r="6635" spans="1:22" x14ac:dyDescent="0.3">
      <c r="A6635" s="32"/>
      <c r="C6635" s="3">
        <v>6630</v>
      </c>
      <c r="D6635" s="3" t="s">
        <v>9005</v>
      </c>
      <c r="E6635" s="34">
        <v>42645</v>
      </c>
      <c r="F6635" s="34">
        <v>42649</v>
      </c>
      <c r="G6635" s="3" t="s">
        <v>46</v>
      </c>
      <c r="H6635" s="3" t="s">
        <v>3965</v>
      </c>
      <c r="I6635" s="3" t="s">
        <v>3966</v>
      </c>
      <c r="J6635" s="3" t="s">
        <v>98</v>
      </c>
      <c r="K6635" s="3" t="s">
        <v>23</v>
      </c>
      <c r="L6635" s="3" t="s">
        <v>9006</v>
      </c>
      <c r="M6635" s="3" t="s">
        <v>84</v>
      </c>
      <c r="N6635" s="3">
        <v>27893</v>
      </c>
      <c r="O6635" s="3" t="s">
        <v>26</v>
      </c>
      <c r="P6635" s="3" t="s">
        <v>4743</v>
      </c>
      <c r="Q6635" s="3" t="s">
        <v>42</v>
      </c>
      <c r="R6635" s="3" t="s">
        <v>71</v>
      </c>
      <c r="S6635" s="3" t="s">
        <v>4744</v>
      </c>
      <c r="T6635" s="3">
        <v>7.38</v>
      </c>
      <c r="U6635" s="35" cm="1">
        <f t="array" ref="U6635">INDEX('Pricing Strategy'!$F$4:$F$71,MATCH(1,(Dataset!$O6635='Pricing Strategy'!$B$4:$B$71)*(Dataset!$Q6635='Pricing Strategy'!$C$4:$C$71)*(Dataset!$R6635='Pricing Strategy'!$D$4:$D$71),))</f>
        <v>0.25</v>
      </c>
      <c r="V6635" s="3">
        <f>Dataset!$T6635*(1-Dataset!$U6635)</f>
        <v>5.5350000000000001</v>
      </c>
    </row>
    <row r="6636" spans="1:22" x14ac:dyDescent="0.3">
      <c r="A6636" s="32"/>
      <c r="C6636" s="3">
        <v>6631</v>
      </c>
      <c r="D6636" s="3" t="s">
        <v>9007</v>
      </c>
      <c r="E6636" s="34">
        <v>43094</v>
      </c>
      <c r="F6636" s="34">
        <v>43099</v>
      </c>
      <c r="G6636" s="3" t="s">
        <v>46</v>
      </c>
      <c r="H6636" s="3" t="s">
        <v>4804</v>
      </c>
      <c r="I6636" s="3" t="s">
        <v>4805</v>
      </c>
      <c r="J6636" s="3" t="s">
        <v>22</v>
      </c>
      <c r="K6636" s="3" t="s">
        <v>23</v>
      </c>
      <c r="L6636" s="3" t="s">
        <v>91</v>
      </c>
      <c r="M6636" s="3" t="s">
        <v>92</v>
      </c>
      <c r="N6636" s="3">
        <v>98115</v>
      </c>
      <c r="O6636" s="3" t="s">
        <v>40</v>
      </c>
      <c r="P6636" s="3" t="s">
        <v>3951</v>
      </c>
      <c r="Q6636" s="3" t="s">
        <v>28</v>
      </c>
      <c r="R6636" s="3" t="s">
        <v>32</v>
      </c>
      <c r="S6636" s="3" t="s">
        <v>3952</v>
      </c>
      <c r="T6636" s="3">
        <v>698.35199999999998</v>
      </c>
      <c r="U6636" s="35" cm="1">
        <f t="array" ref="U6636">INDEX('Pricing Strategy'!$F$4:$F$71,MATCH(1,(Dataset!$O6636='Pricing Strategy'!$B$4:$B$71)*(Dataset!$Q6636='Pricing Strategy'!$C$4:$C$71)*(Dataset!$R6636='Pricing Strategy'!$D$4:$D$71),))</f>
        <v>0.45</v>
      </c>
      <c r="V6636" s="3">
        <f>Dataset!$T6636*(1-Dataset!$U6636)</f>
        <v>384.09360000000004</v>
      </c>
    </row>
    <row r="6637" spans="1:22" x14ac:dyDescent="0.3">
      <c r="A6637" s="32"/>
      <c r="C6637" s="3">
        <v>6632</v>
      </c>
      <c r="D6637" s="3" t="s">
        <v>9007</v>
      </c>
      <c r="E6637" s="34">
        <v>43094</v>
      </c>
      <c r="F6637" s="34">
        <v>43099</v>
      </c>
      <c r="G6637" s="3" t="s">
        <v>46</v>
      </c>
      <c r="H6637" s="3" t="s">
        <v>4804</v>
      </c>
      <c r="I6637" s="3" t="s">
        <v>4805</v>
      </c>
      <c r="J6637" s="3" t="s">
        <v>22</v>
      </c>
      <c r="K6637" s="3" t="s">
        <v>23</v>
      </c>
      <c r="L6637" s="3" t="s">
        <v>91</v>
      </c>
      <c r="M6637" s="3" t="s">
        <v>92</v>
      </c>
      <c r="N6637" s="3">
        <v>98115</v>
      </c>
      <c r="O6637" s="3" t="s">
        <v>40</v>
      </c>
      <c r="P6637" s="3" t="s">
        <v>4435</v>
      </c>
      <c r="Q6637" s="3" t="s">
        <v>28</v>
      </c>
      <c r="R6637" s="3" t="s">
        <v>52</v>
      </c>
      <c r="S6637" s="3" t="s">
        <v>4436</v>
      </c>
      <c r="T6637" s="3">
        <v>1747.25</v>
      </c>
      <c r="U6637" s="35" cm="1">
        <f t="array" ref="U6637">INDEX('Pricing Strategy'!$F$4:$F$71,MATCH(1,(Dataset!$O6637='Pricing Strategy'!$B$4:$B$71)*(Dataset!$Q6637='Pricing Strategy'!$C$4:$C$71)*(Dataset!$R6637='Pricing Strategy'!$D$4:$D$71),))</f>
        <v>0.45</v>
      </c>
      <c r="V6637" s="3">
        <f>Dataset!$T6637*(1-Dataset!$U6637)</f>
        <v>960.98750000000007</v>
      </c>
    </row>
    <row r="6638" spans="1:22" x14ac:dyDescent="0.3">
      <c r="A6638" s="32"/>
      <c r="C6638" s="3">
        <v>6633</v>
      </c>
      <c r="D6638" s="3" t="s">
        <v>9008</v>
      </c>
      <c r="E6638" s="34">
        <v>42861</v>
      </c>
      <c r="F6638" s="34">
        <v>42863</v>
      </c>
      <c r="G6638" s="3" t="s">
        <v>19</v>
      </c>
      <c r="H6638" s="3" t="s">
        <v>4533</v>
      </c>
      <c r="I6638" s="3" t="s">
        <v>4534</v>
      </c>
      <c r="J6638" s="3" t="s">
        <v>98</v>
      </c>
      <c r="K6638" s="3" t="s">
        <v>23</v>
      </c>
      <c r="L6638" s="3" t="s">
        <v>314</v>
      </c>
      <c r="M6638" s="3" t="s">
        <v>593</v>
      </c>
      <c r="N6638" s="3">
        <v>65807</v>
      </c>
      <c r="O6638" s="3" t="s">
        <v>101</v>
      </c>
      <c r="P6638" s="3" t="s">
        <v>5372</v>
      </c>
      <c r="Q6638" s="3" t="s">
        <v>42</v>
      </c>
      <c r="R6638" s="3" t="s">
        <v>74</v>
      </c>
      <c r="S6638" s="3" t="s">
        <v>5373</v>
      </c>
      <c r="T6638" s="3">
        <v>54.48</v>
      </c>
      <c r="U6638" s="35" cm="1">
        <f t="array" ref="U6638">INDEX('Pricing Strategy'!$F$4:$F$71,MATCH(1,(Dataset!$O6638='Pricing Strategy'!$B$4:$B$71)*(Dataset!$Q6638='Pricing Strategy'!$C$4:$C$71)*(Dataset!$R6638='Pricing Strategy'!$D$4:$D$71),))</f>
        <v>0.3</v>
      </c>
      <c r="V6638" s="3">
        <f>Dataset!$T6638*(1-Dataset!$U6638)</f>
        <v>38.135999999999996</v>
      </c>
    </row>
    <row r="6639" spans="1:22" x14ac:dyDescent="0.3">
      <c r="A6639" s="32"/>
      <c r="C6639" s="3">
        <v>6634</v>
      </c>
      <c r="D6639" s="3" t="s">
        <v>9009</v>
      </c>
      <c r="E6639" s="34">
        <v>43032</v>
      </c>
      <c r="F6639" s="34">
        <v>43032</v>
      </c>
      <c r="G6639" s="3" t="s">
        <v>1290</v>
      </c>
      <c r="H6639" s="3" t="s">
        <v>1696</v>
      </c>
      <c r="I6639" s="3" t="s">
        <v>1697</v>
      </c>
      <c r="J6639" s="3" t="s">
        <v>22</v>
      </c>
      <c r="K6639" s="3" t="s">
        <v>23</v>
      </c>
      <c r="L6639" s="3" t="s">
        <v>123</v>
      </c>
      <c r="M6639" s="3" t="s">
        <v>39</v>
      </c>
      <c r="N6639" s="3">
        <v>94109</v>
      </c>
      <c r="O6639" s="3" t="s">
        <v>40</v>
      </c>
      <c r="P6639" s="3" t="s">
        <v>2546</v>
      </c>
      <c r="Q6639" s="3" t="s">
        <v>67</v>
      </c>
      <c r="R6639" s="3" t="s">
        <v>157</v>
      </c>
      <c r="S6639" s="3" t="s">
        <v>2547</v>
      </c>
      <c r="T6639" s="3">
        <v>199.99</v>
      </c>
      <c r="U6639" s="35" cm="1">
        <f t="array" ref="U6639">INDEX('Pricing Strategy'!$F$4:$F$71,MATCH(1,(Dataset!$O6639='Pricing Strategy'!$B$4:$B$71)*(Dataset!$Q6639='Pricing Strategy'!$C$4:$C$71)*(Dataset!$R6639='Pricing Strategy'!$D$4:$D$71),))</f>
        <v>0.45</v>
      </c>
      <c r="V6639" s="3">
        <f>Dataset!$T6639*(1-Dataset!$U6639)</f>
        <v>109.99450000000002</v>
      </c>
    </row>
    <row r="6640" spans="1:22" x14ac:dyDescent="0.3">
      <c r="A6640" s="32"/>
      <c r="C6640" s="3">
        <v>6635</v>
      </c>
      <c r="D6640" s="3" t="s">
        <v>9010</v>
      </c>
      <c r="E6640" s="34">
        <v>43226</v>
      </c>
      <c r="F6640" s="34">
        <v>43226</v>
      </c>
      <c r="G6640" s="3" t="s">
        <v>1290</v>
      </c>
      <c r="H6640" s="3" t="s">
        <v>3940</v>
      </c>
      <c r="I6640" s="3" t="s">
        <v>3941</v>
      </c>
      <c r="J6640" s="3" t="s">
        <v>22</v>
      </c>
      <c r="K6640" s="3" t="s">
        <v>23</v>
      </c>
      <c r="L6640" s="3" t="s">
        <v>463</v>
      </c>
      <c r="M6640" s="3" t="s">
        <v>84</v>
      </c>
      <c r="N6640" s="3">
        <v>28205</v>
      </c>
      <c r="O6640" s="3" t="s">
        <v>26</v>
      </c>
      <c r="P6640" s="3" t="s">
        <v>1387</v>
      </c>
      <c r="Q6640" s="3" t="s">
        <v>42</v>
      </c>
      <c r="R6640" s="3" t="s">
        <v>71</v>
      </c>
      <c r="S6640" s="3" t="s">
        <v>1388</v>
      </c>
      <c r="T6640" s="3">
        <v>68.540999999999997</v>
      </c>
      <c r="U6640" s="35" cm="1">
        <f t="array" ref="U6640">INDEX('Pricing Strategy'!$F$4:$F$71,MATCH(1,(Dataset!$O6640='Pricing Strategy'!$B$4:$B$71)*(Dataset!$Q6640='Pricing Strategy'!$C$4:$C$71)*(Dataset!$R6640='Pricing Strategy'!$D$4:$D$71),))</f>
        <v>0.25</v>
      </c>
      <c r="V6640" s="3">
        <f>Dataset!$T6640*(1-Dataset!$U6640)</f>
        <v>51.405749999999998</v>
      </c>
    </row>
    <row r="6641" spans="1:22" x14ac:dyDescent="0.3">
      <c r="A6641" s="32"/>
      <c r="C6641" s="3">
        <v>6636</v>
      </c>
      <c r="D6641" s="3" t="s">
        <v>9010</v>
      </c>
      <c r="E6641" s="34">
        <v>43226</v>
      </c>
      <c r="F6641" s="34">
        <v>43226</v>
      </c>
      <c r="G6641" s="3" t="s">
        <v>1290</v>
      </c>
      <c r="H6641" s="3" t="s">
        <v>3940</v>
      </c>
      <c r="I6641" s="3" t="s">
        <v>3941</v>
      </c>
      <c r="J6641" s="3" t="s">
        <v>22</v>
      </c>
      <c r="K6641" s="3" t="s">
        <v>23</v>
      </c>
      <c r="L6641" s="3" t="s">
        <v>463</v>
      </c>
      <c r="M6641" s="3" t="s">
        <v>84</v>
      </c>
      <c r="N6641" s="3">
        <v>28205</v>
      </c>
      <c r="O6641" s="3" t="s">
        <v>26</v>
      </c>
      <c r="P6641" s="3" t="s">
        <v>188</v>
      </c>
      <c r="Q6641" s="3" t="s">
        <v>67</v>
      </c>
      <c r="R6641" s="3" t="s">
        <v>68</v>
      </c>
      <c r="S6641" s="3" t="s">
        <v>189</v>
      </c>
      <c r="T6641" s="3">
        <v>627.16800000000001</v>
      </c>
      <c r="U6641" s="35" cm="1">
        <f t="array" ref="U6641">INDEX('Pricing Strategy'!$F$4:$F$71,MATCH(1,(Dataset!$O6641='Pricing Strategy'!$B$4:$B$71)*(Dataset!$Q6641='Pricing Strategy'!$C$4:$C$71)*(Dataset!$R6641='Pricing Strategy'!$D$4:$D$71),))</f>
        <v>0.25</v>
      </c>
      <c r="V6641" s="3">
        <f>Dataset!$T6641*(1-Dataset!$U6641)</f>
        <v>470.37599999999998</v>
      </c>
    </row>
    <row r="6642" spans="1:22" x14ac:dyDescent="0.3">
      <c r="A6642" s="32"/>
      <c r="C6642" s="3">
        <v>6637</v>
      </c>
      <c r="D6642" s="3" t="s">
        <v>9010</v>
      </c>
      <c r="E6642" s="34">
        <v>43226</v>
      </c>
      <c r="F6642" s="34">
        <v>43226</v>
      </c>
      <c r="G6642" s="3" t="s">
        <v>1290</v>
      </c>
      <c r="H6642" s="3" t="s">
        <v>3940</v>
      </c>
      <c r="I6642" s="3" t="s">
        <v>3941</v>
      </c>
      <c r="J6642" s="3" t="s">
        <v>22</v>
      </c>
      <c r="K6642" s="3" t="s">
        <v>23</v>
      </c>
      <c r="L6642" s="3" t="s">
        <v>463</v>
      </c>
      <c r="M6642" s="3" t="s">
        <v>84</v>
      </c>
      <c r="N6642" s="3">
        <v>28205</v>
      </c>
      <c r="O6642" s="3" t="s">
        <v>26</v>
      </c>
      <c r="P6642" s="3" t="s">
        <v>2257</v>
      </c>
      <c r="Q6642" s="3" t="s">
        <v>42</v>
      </c>
      <c r="R6642" s="3" t="s">
        <v>43</v>
      </c>
      <c r="S6642" s="3" t="s">
        <v>2258</v>
      </c>
      <c r="T6642" s="3">
        <v>122.12</v>
      </c>
      <c r="U6642" s="35" cm="1">
        <f t="array" ref="U6642">INDEX('Pricing Strategy'!$F$4:$F$71,MATCH(1,(Dataset!$O6642='Pricing Strategy'!$B$4:$B$71)*(Dataset!$Q6642='Pricing Strategy'!$C$4:$C$71)*(Dataset!$R6642='Pricing Strategy'!$D$4:$D$71),))</f>
        <v>0.25</v>
      </c>
      <c r="V6642" s="3">
        <f>Dataset!$T6642*(1-Dataset!$U6642)</f>
        <v>91.59</v>
      </c>
    </row>
    <row r="6643" spans="1:22" x14ac:dyDescent="0.3">
      <c r="A6643" s="32"/>
      <c r="C6643" s="3">
        <v>6638</v>
      </c>
      <c r="D6643" s="3" t="s">
        <v>9011</v>
      </c>
      <c r="E6643" s="34">
        <v>43431</v>
      </c>
      <c r="F6643" s="34">
        <v>43434</v>
      </c>
      <c r="G6643" s="3" t="s">
        <v>19</v>
      </c>
      <c r="H6643" s="3" t="s">
        <v>2180</v>
      </c>
      <c r="I6643" s="3" t="s">
        <v>2181</v>
      </c>
      <c r="J6643" s="3" t="s">
        <v>22</v>
      </c>
      <c r="K6643" s="3" t="s">
        <v>23</v>
      </c>
      <c r="L6643" s="3" t="s">
        <v>262</v>
      </c>
      <c r="M6643" s="3" t="s">
        <v>263</v>
      </c>
      <c r="N6643" s="3">
        <v>10011</v>
      </c>
      <c r="O6643" s="3" t="s">
        <v>144</v>
      </c>
      <c r="P6643" s="3" t="s">
        <v>1470</v>
      </c>
      <c r="Q6643" s="3" t="s">
        <v>42</v>
      </c>
      <c r="R6643" s="3" t="s">
        <v>64</v>
      </c>
      <c r="S6643" s="3" t="s">
        <v>1471</v>
      </c>
      <c r="T6643" s="3">
        <v>6.99</v>
      </c>
      <c r="U6643" s="35" cm="1">
        <f t="array" ref="U6643">INDEX('Pricing Strategy'!$F$4:$F$71,MATCH(1,(Dataset!$O6643='Pricing Strategy'!$B$4:$B$71)*(Dataset!$Q6643='Pricing Strategy'!$C$4:$C$71)*(Dataset!$R6643='Pricing Strategy'!$D$4:$D$71),))</f>
        <v>0.45</v>
      </c>
      <c r="V6643" s="3">
        <f>Dataset!$T6643*(1-Dataset!$U6643)</f>
        <v>3.8445000000000005</v>
      </c>
    </row>
    <row r="6644" spans="1:22" x14ac:dyDescent="0.3">
      <c r="A6644" s="32"/>
      <c r="C6644" s="3">
        <v>6639</v>
      </c>
      <c r="D6644" s="3" t="s">
        <v>9011</v>
      </c>
      <c r="E6644" s="34">
        <v>43431</v>
      </c>
      <c r="F6644" s="34">
        <v>43434</v>
      </c>
      <c r="G6644" s="3" t="s">
        <v>19</v>
      </c>
      <c r="H6644" s="3" t="s">
        <v>2180</v>
      </c>
      <c r="I6644" s="3" t="s">
        <v>2181</v>
      </c>
      <c r="J6644" s="3" t="s">
        <v>22</v>
      </c>
      <c r="K6644" s="3" t="s">
        <v>23</v>
      </c>
      <c r="L6644" s="3" t="s">
        <v>262</v>
      </c>
      <c r="M6644" s="3" t="s">
        <v>263</v>
      </c>
      <c r="N6644" s="3">
        <v>10011</v>
      </c>
      <c r="O6644" s="3" t="s">
        <v>144</v>
      </c>
      <c r="P6644" s="3" t="s">
        <v>5817</v>
      </c>
      <c r="Q6644" s="3" t="s">
        <v>42</v>
      </c>
      <c r="R6644" s="3" t="s">
        <v>71</v>
      </c>
      <c r="S6644" s="3" t="s">
        <v>5818</v>
      </c>
      <c r="T6644" s="3">
        <v>107.42400000000001</v>
      </c>
      <c r="U6644" s="35" cm="1">
        <f t="array" ref="U6644">INDEX('Pricing Strategy'!$F$4:$F$71,MATCH(1,(Dataset!$O6644='Pricing Strategy'!$B$4:$B$71)*(Dataset!$Q6644='Pricing Strategy'!$C$4:$C$71)*(Dataset!$R6644='Pricing Strategy'!$D$4:$D$71),))</f>
        <v>0.4</v>
      </c>
      <c r="V6644" s="3">
        <f>Dataset!$T6644*(1-Dataset!$U6644)</f>
        <v>64.454400000000007</v>
      </c>
    </row>
    <row r="6645" spans="1:22" x14ac:dyDescent="0.3">
      <c r="A6645" s="32"/>
      <c r="C6645" s="3">
        <v>6640</v>
      </c>
      <c r="D6645" s="3" t="s">
        <v>9012</v>
      </c>
      <c r="E6645" s="34">
        <v>42308</v>
      </c>
      <c r="F6645" s="34">
        <v>42310</v>
      </c>
      <c r="G6645" s="3" t="s">
        <v>19</v>
      </c>
      <c r="H6645" s="3" t="s">
        <v>2676</v>
      </c>
      <c r="I6645" s="3" t="s">
        <v>2677</v>
      </c>
      <c r="J6645" s="3" t="s">
        <v>37</v>
      </c>
      <c r="K6645" s="3" t="s">
        <v>23</v>
      </c>
      <c r="L6645" s="3" t="s">
        <v>2631</v>
      </c>
      <c r="M6645" s="3" t="s">
        <v>494</v>
      </c>
      <c r="N6645" s="3">
        <v>44052</v>
      </c>
      <c r="O6645" s="3" t="s">
        <v>144</v>
      </c>
      <c r="P6645" s="3" t="s">
        <v>4955</v>
      </c>
      <c r="Q6645" s="3" t="s">
        <v>28</v>
      </c>
      <c r="R6645" s="3" t="s">
        <v>52</v>
      </c>
      <c r="S6645" s="3" t="s">
        <v>4956</v>
      </c>
      <c r="T6645" s="3">
        <v>1421.664</v>
      </c>
      <c r="U6645" s="35" cm="1">
        <f t="array" ref="U6645">INDEX('Pricing Strategy'!$F$4:$F$71,MATCH(1,(Dataset!$O6645='Pricing Strategy'!$B$4:$B$71)*(Dataset!$Q6645='Pricing Strategy'!$C$4:$C$71)*(Dataset!$R6645='Pricing Strategy'!$D$4:$D$71),))</f>
        <v>0.45</v>
      </c>
      <c r="V6645" s="3">
        <f>Dataset!$T6645*(1-Dataset!$U6645)</f>
        <v>781.91520000000003</v>
      </c>
    </row>
    <row r="6646" spans="1:22" x14ac:dyDescent="0.3">
      <c r="A6646" s="32"/>
      <c r="C6646" s="3">
        <v>6641</v>
      </c>
      <c r="D6646" s="3" t="s">
        <v>9013</v>
      </c>
      <c r="E6646" s="34">
        <v>43317</v>
      </c>
      <c r="F6646" s="34">
        <v>43321</v>
      </c>
      <c r="G6646" s="3" t="s">
        <v>46</v>
      </c>
      <c r="H6646" s="3" t="s">
        <v>231</v>
      </c>
      <c r="I6646" s="3" t="s">
        <v>232</v>
      </c>
      <c r="J6646" s="3" t="s">
        <v>22</v>
      </c>
      <c r="K6646" s="3" t="s">
        <v>23</v>
      </c>
      <c r="L6646" s="3" t="s">
        <v>4380</v>
      </c>
      <c r="M6646" s="3" t="s">
        <v>250</v>
      </c>
      <c r="N6646" s="3">
        <v>46203</v>
      </c>
      <c r="O6646" s="3" t="s">
        <v>101</v>
      </c>
      <c r="P6646" s="3" t="s">
        <v>2102</v>
      </c>
      <c r="Q6646" s="3" t="s">
        <v>42</v>
      </c>
      <c r="R6646" s="3" t="s">
        <v>71</v>
      </c>
      <c r="S6646" s="3" t="s">
        <v>2103</v>
      </c>
      <c r="T6646" s="3">
        <v>125.88</v>
      </c>
      <c r="U6646" s="35" cm="1">
        <f t="array" ref="U6646">INDEX('Pricing Strategy'!$F$4:$F$71,MATCH(1,(Dataset!$O6646='Pricing Strategy'!$B$4:$B$71)*(Dataset!$Q6646='Pricing Strategy'!$C$4:$C$71)*(Dataset!$R6646='Pricing Strategy'!$D$4:$D$71),))</f>
        <v>0.3</v>
      </c>
      <c r="V6646" s="3">
        <f>Dataset!$T6646*(1-Dataset!$U6646)</f>
        <v>88.115999999999985</v>
      </c>
    </row>
    <row r="6647" spans="1:22" x14ac:dyDescent="0.3">
      <c r="A6647" s="32"/>
      <c r="C6647" s="3">
        <v>6642</v>
      </c>
      <c r="D6647" s="3" t="s">
        <v>9013</v>
      </c>
      <c r="E6647" s="34">
        <v>43317</v>
      </c>
      <c r="F6647" s="34">
        <v>43321</v>
      </c>
      <c r="G6647" s="3" t="s">
        <v>46</v>
      </c>
      <c r="H6647" s="3" t="s">
        <v>231</v>
      </c>
      <c r="I6647" s="3" t="s">
        <v>232</v>
      </c>
      <c r="J6647" s="3" t="s">
        <v>22</v>
      </c>
      <c r="K6647" s="3" t="s">
        <v>23</v>
      </c>
      <c r="L6647" s="3" t="s">
        <v>4380</v>
      </c>
      <c r="M6647" s="3" t="s">
        <v>250</v>
      </c>
      <c r="N6647" s="3">
        <v>46203</v>
      </c>
      <c r="O6647" s="3" t="s">
        <v>101</v>
      </c>
      <c r="P6647" s="3" t="s">
        <v>2669</v>
      </c>
      <c r="Q6647" s="3" t="s">
        <v>67</v>
      </c>
      <c r="R6647" s="3" t="s">
        <v>157</v>
      </c>
      <c r="S6647" s="3" t="s">
        <v>2670</v>
      </c>
      <c r="T6647" s="3">
        <v>79.78</v>
      </c>
      <c r="U6647" s="35" cm="1">
        <f t="array" ref="U6647">INDEX('Pricing Strategy'!$F$4:$F$71,MATCH(1,(Dataset!$O6647='Pricing Strategy'!$B$4:$B$71)*(Dataset!$Q6647='Pricing Strategy'!$C$4:$C$71)*(Dataset!$R6647='Pricing Strategy'!$D$4:$D$71),))</f>
        <v>0.35</v>
      </c>
      <c r="V6647" s="3">
        <f>Dataset!$T6647*(1-Dataset!$U6647)</f>
        <v>51.856999999999999</v>
      </c>
    </row>
    <row r="6648" spans="1:22" x14ac:dyDescent="0.3">
      <c r="A6648" s="32"/>
      <c r="C6648" s="3">
        <v>6643</v>
      </c>
      <c r="D6648" s="3" t="s">
        <v>9013</v>
      </c>
      <c r="E6648" s="34">
        <v>43317</v>
      </c>
      <c r="F6648" s="34">
        <v>43321</v>
      </c>
      <c r="G6648" s="3" t="s">
        <v>46</v>
      </c>
      <c r="H6648" s="3" t="s">
        <v>231</v>
      </c>
      <c r="I6648" s="3" t="s">
        <v>232</v>
      </c>
      <c r="J6648" s="3" t="s">
        <v>22</v>
      </c>
      <c r="K6648" s="3" t="s">
        <v>23</v>
      </c>
      <c r="L6648" s="3" t="s">
        <v>4380</v>
      </c>
      <c r="M6648" s="3" t="s">
        <v>250</v>
      </c>
      <c r="N6648" s="3">
        <v>46203</v>
      </c>
      <c r="O6648" s="3" t="s">
        <v>101</v>
      </c>
      <c r="P6648" s="3" t="s">
        <v>8462</v>
      </c>
      <c r="Q6648" s="3" t="s">
        <v>42</v>
      </c>
      <c r="R6648" s="3" t="s">
        <v>43</v>
      </c>
      <c r="S6648" s="3" t="s">
        <v>8463</v>
      </c>
      <c r="T6648" s="3">
        <v>133.19999999999999</v>
      </c>
      <c r="U6648" s="35" cm="1">
        <f t="array" ref="U6648">INDEX('Pricing Strategy'!$F$4:$F$71,MATCH(1,(Dataset!$O6648='Pricing Strategy'!$B$4:$B$71)*(Dataset!$Q6648='Pricing Strategy'!$C$4:$C$71)*(Dataset!$R6648='Pricing Strategy'!$D$4:$D$71),))</f>
        <v>0.3</v>
      </c>
      <c r="V6648" s="3">
        <f>Dataset!$T6648*(1-Dataset!$U6648)</f>
        <v>93.239999999999981</v>
      </c>
    </row>
    <row r="6649" spans="1:22" x14ac:dyDescent="0.3">
      <c r="A6649" s="32"/>
      <c r="C6649" s="3">
        <v>6644</v>
      </c>
      <c r="D6649" s="3" t="s">
        <v>9014</v>
      </c>
      <c r="E6649" s="34">
        <v>42592</v>
      </c>
      <c r="F6649" s="34">
        <v>42598</v>
      </c>
      <c r="G6649" s="3" t="s">
        <v>46</v>
      </c>
      <c r="H6649" s="3" t="s">
        <v>5060</v>
      </c>
      <c r="I6649" s="3" t="s">
        <v>5061</v>
      </c>
      <c r="J6649" s="3" t="s">
        <v>22</v>
      </c>
      <c r="K6649" s="3" t="s">
        <v>23</v>
      </c>
      <c r="L6649" s="3" t="s">
        <v>4588</v>
      </c>
      <c r="M6649" s="3" t="s">
        <v>416</v>
      </c>
      <c r="N6649" s="3">
        <v>97756</v>
      </c>
      <c r="O6649" s="3" t="s">
        <v>40</v>
      </c>
      <c r="P6649" s="3" t="s">
        <v>3213</v>
      </c>
      <c r="Q6649" s="3" t="s">
        <v>67</v>
      </c>
      <c r="R6649" s="3" t="s">
        <v>68</v>
      </c>
      <c r="S6649" s="3" t="s">
        <v>3214</v>
      </c>
      <c r="T6649" s="3">
        <v>438.36799999999999</v>
      </c>
      <c r="U6649" s="35" cm="1">
        <f t="array" ref="U6649">INDEX('Pricing Strategy'!$F$4:$F$71,MATCH(1,(Dataset!$O6649='Pricing Strategy'!$B$4:$B$71)*(Dataset!$Q6649='Pricing Strategy'!$C$4:$C$71)*(Dataset!$R6649='Pricing Strategy'!$D$4:$D$71),))</f>
        <v>0.4</v>
      </c>
      <c r="V6649" s="3">
        <f>Dataset!$T6649*(1-Dataset!$U6649)</f>
        <v>263.02080000000001</v>
      </c>
    </row>
    <row r="6650" spans="1:22" x14ac:dyDescent="0.3">
      <c r="A6650" s="32"/>
      <c r="C6650" s="3">
        <v>6645</v>
      </c>
      <c r="D6650" s="3" t="s">
        <v>9014</v>
      </c>
      <c r="E6650" s="34">
        <v>42592</v>
      </c>
      <c r="F6650" s="34">
        <v>42598</v>
      </c>
      <c r="G6650" s="3" t="s">
        <v>46</v>
      </c>
      <c r="H6650" s="3" t="s">
        <v>5060</v>
      </c>
      <c r="I6650" s="3" t="s">
        <v>5061</v>
      </c>
      <c r="J6650" s="3" t="s">
        <v>22</v>
      </c>
      <c r="K6650" s="3" t="s">
        <v>23</v>
      </c>
      <c r="L6650" s="3" t="s">
        <v>4588</v>
      </c>
      <c r="M6650" s="3" t="s">
        <v>416</v>
      </c>
      <c r="N6650" s="3">
        <v>97756</v>
      </c>
      <c r="O6650" s="3" t="s">
        <v>40</v>
      </c>
      <c r="P6650" s="3" t="s">
        <v>3033</v>
      </c>
      <c r="Q6650" s="3" t="s">
        <v>67</v>
      </c>
      <c r="R6650" s="3" t="s">
        <v>68</v>
      </c>
      <c r="S6650" s="3" t="s">
        <v>3034</v>
      </c>
      <c r="T6650" s="3">
        <v>139.94399999999999</v>
      </c>
      <c r="U6650" s="35" cm="1">
        <f t="array" ref="U6650">INDEX('Pricing Strategy'!$F$4:$F$71,MATCH(1,(Dataset!$O6650='Pricing Strategy'!$B$4:$B$71)*(Dataset!$Q6650='Pricing Strategy'!$C$4:$C$71)*(Dataset!$R6650='Pricing Strategy'!$D$4:$D$71),))</f>
        <v>0.4</v>
      </c>
      <c r="V6650" s="3">
        <f>Dataset!$T6650*(1-Dataset!$U6650)</f>
        <v>83.966399999999993</v>
      </c>
    </row>
    <row r="6651" spans="1:22" x14ac:dyDescent="0.3">
      <c r="A6651" s="32"/>
      <c r="C6651" s="3">
        <v>6646</v>
      </c>
      <c r="D6651" s="3" t="s">
        <v>9014</v>
      </c>
      <c r="E6651" s="34">
        <v>42592</v>
      </c>
      <c r="F6651" s="34">
        <v>42598</v>
      </c>
      <c r="G6651" s="3" t="s">
        <v>46</v>
      </c>
      <c r="H6651" s="3" t="s">
        <v>5060</v>
      </c>
      <c r="I6651" s="3" t="s">
        <v>5061</v>
      </c>
      <c r="J6651" s="3" t="s">
        <v>22</v>
      </c>
      <c r="K6651" s="3" t="s">
        <v>23</v>
      </c>
      <c r="L6651" s="3" t="s">
        <v>4588</v>
      </c>
      <c r="M6651" s="3" t="s">
        <v>416</v>
      </c>
      <c r="N6651" s="3">
        <v>97756</v>
      </c>
      <c r="O6651" s="3" t="s">
        <v>40</v>
      </c>
      <c r="P6651" s="3" t="s">
        <v>2278</v>
      </c>
      <c r="Q6651" s="3" t="s">
        <v>42</v>
      </c>
      <c r="R6651" s="3" t="s">
        <v>74</v>
      </c>
      <c r="S6651" s="3" t="s">
        <v>2279</v>
      </c>
      <c r="T6651" s="3">
        <v>133.47200000000001</v>
      </c>
      <c r="U6651" s="35" cm="1">
        <f t="array" ref="U6651">INDEX('Pricing Strategy'!$F$4:$F$71,MATCH(1,(Dataset!$O6651='Pricing Strategy'!$B$4:$B$71)*(Dataset!$Q6651='Pricing Strategy'!$C$4:$C$71)*(Dataset!$R6651='Pricing Strategy'!$D$4:$D$71),))</f>
        <v>0.4</v>
      </c>
      <c r="V6651" s="3">
        <f>Dataset!$T6651*(1-Dataset!$U6651)</f>
        <v>80.083200000000005</v>
      </c>
    </row>
    <row r="6652" spans="1:22" x14ac:dyDescent="0.3">
      <c r="A6652" s="32"/>
      <c r="C6652" s="3">
        <v>6647</v>
      </c>
      <c r="D6652" s="3" t="s">
        <v>9015</v>
      </c>
      <c r="E6652" s="34">
        <v>43084</v>
      </c>
      <c r="F6652" s="34">
        <v>43090</v>
      </c>
      <c r="G6652" s="3" t="s">
        <v>46</v>
      </c>
      <c r="H6652" s="3" t="s">
        <v>4088</v>
      </c>
      <c r="I6652" s="3" t="s">
        <v>4089</v>
      </c>
      <c r="J6652" s="3" t="s">
        <v>98</v>
      </c>
      <c r="K6652" s="3" t="s">
        <v>23</v>
      </c>
      <c r="L6652" s="3" t="s">
        <v>314</v>
      </c>
      <c r="M6652" s="3" t="s">
        <v>416</v>
      </c>
      <c r="N6652" s="3">
        <v>97477</v>
      </c>
      <c r="O6652" s="3" t="s">
        <v>40</v>
      </c>
      <c r="P6652" s="3" t="s">
        <v>902</v>
      </c>
      <c r="Q6652" s="3" t="s">
        <v>28</v>
      </c>
      <c r="R6652" s="3" t="s">
        <v>52</v>
      </c>
      <c r="S6652" s="3" t="s">
        <v>903</v>
      </c>
      <c r="T6652" s="3">
        <v>564.19500000000005</v>
      </c>
      <c r="U6652" s="35" cm="1">
        <f t="array" ref="U6652">INDEX('Pricing Strategy'!$F$4:$F$71,MATCH(1,(Dataset!$O6652='Pricing Strategy'!$B$4:$B$71)*(Dataset!$Q6652='Pricing Strategy'!$C$4:$C$71)*(Dataset!$R6652='Pricing Strategy'!$D$4:$D$71),))</f>
        <v>0.45</v>
      </c>
      <c r="V6652" s="3">
        <f>Dataset!$T6652*(1-Dataset!$U6652)</f>
        <v>310.30725000000007</v>
      </c>
    </row>
    <row r="6653" spans="1:22" x14ac:dyDescent="0.3">
      <c r="A6653" s="32"/>
      <c r="C6653" s="3">
        <v>6648</v>
      </c>
      <c r="D6653" s="3" t="s">
        <v>9015</v>
      </c>
      <c r="E6653" s="34">
        <v>43084</v>
      </c>
      <c r="F6653" s="34">
        <v>43090</v>
      </c>
      <c r="G6653" s="3" t="s">
        <v>46</v>
      </c>
      <c r="H6653" s="3" t="s">
        <v>4088</v>
      </c>
      <c r="I6653" s="3" t="s">
        <v>4089</v>
      </c>
      <c r="J6653" s="3" t="s">
        <v>98</v>
      </c>
      <c r="K6653" s="3" t="s">
        <v>23</v>
      </c>
      <c r="L6653" s="3" t="s">
        <v>314</v>
      </c>
      <c r="M6653" s="3" t="s">
        <v>416</v>
      </c>
      <c r="N6653" s="3">
        <v>97477</v>
      </c>
      <c r="O6653" s="3" t="s">
        <v>40</v>
      </c>
      <c r="P6653" s="3" t="s">
        <v>5372</v>
      </c>
      <c r="Q6653" s="3" t="s">
        <v>42</v>
      </c>
      <c r="R6653" s="3" t="s">
        <v>74</v>
      </c>
      <c r="S6653" s="3" t="s">
        <v>5373</v>
      </c>
      <c r="T6653" s="3">
        <v>87.168000000000006</v>
      </c>
      <c r="U6653" s="35" cm="1">
        <f t="array" ref="U6653">INDEX('Pricing Strategy'!$F$4:$F$71,MATCH(1,(Dataset!$O6653='Pricing Strategy'!$B$4:$B$71)*(Dataset!$Q6653='Pricing Strategy'!$C$4:$C$71)*(Dataset!$R6653='Pricing Strategy'!$D$4:$D$71),))</f>
        <v>0.4</v>
      </c>
      <c r="V6653" s="3">
        <f>Dataset!$T6653*(1-Dataset!$U6653)</f>
        <v>52.300800000000002</v>
      </c>
    </row>
    <row r="6654" spans="1:22" x14ac:dyDescent="0.3">
      <c r="A6654" s="32"/>
      <c r="C6654" s="3">
        <v>6649</v>
      </c>
      <c r="D6654" s="3" t="s">
        <v>9016</v>
      </c>
      <c r="E6654" s="34">
        <v>43351</v>
      </c>
      <c r="F6654" s="34">
        <v>43354</v>
      </c>
      <c r="G6654" s="3" t="s">
        <v>184</v>
      </c>
      <c r="H6654" s="3" t="s">
        <v>2412</v>
      </c>
      <c r="I6654" s="3" t="s">
        <v>2413</v>
      </c>
      <c r="J6654" s="3" t="s">
        <v>37</v>
      </c>
      <c r="K6654" s="3" t="s">
        <v>23</v>
      </c>
      <c r="L6654" s="3" t="s">
        <v>1127</v>
      </c>
      <c r="M6654" s="3" t="s">
        <v>100</v>
      </c>
      <c r="N6654" s="3">
        <v>76017</v>
      </c>
      <c r="O6654" s="3" t="s">
        <v>101</v>
      </c>
      <c r="P6654" s="3" t="s">
        <v>1831</v>
      </c>
      <c r="Q6654" s="3" t="s">
        <v>42</v>
      </c>
      <c r="R6654" s="3" t="s">
        <v>71</v>
      </c>
      <c r="S6654" s="3" t="s">
        <v>1832</v>
      </c>
      <c r="T6654" s="3">
        <v>42.616</v>
      </c>
      <c r="U6654" s="35" cm="1">
        <f t="array" ref="U6654">INDEX('Pricing Strategy'!$F$4:$F$71,MATCH(1,(Dataset!$O6654='Pricing Strategy'!$B$4:$B$71)*(Dataset!$Q6654='Pricing Strategy'!$C$4:$C$71)*(Dataset!$R6654='Pricing Strategy'!$D$4:$D$71),))</f>
        <v>0.3</v>
      </c>
      <c r="V6654" s="3">
        <f>Dataset!$T6654*(1-Dataset!$U6654)</f>
        <v>29.831199999999999</v>
      </c>
    </row>
    <row r="6655" spans="1:22" x14ac:dyDescent="0.3">
      <c r="A6655" s="32"/>
      <c r="C6655" s="3">
        <v>6650</v>
      </c>
      <c r="D6655" s="3" t="s">
        <v>9016</v>
      </c>
      <c r="E6655" s="34">
        <v>43351</v>
      </c>
      <c r="F6655" s="34">
        <v>43354</v>
      </c>
      <c r="G6655" s="3" t="s">
        <v>184</v>
      </c>
      <c r="H6655" s="3" t="s">
        <v>2412</v>
      </c>
      <c r="I6655" s="3" t="s">
        <v>2413</v>
      </c>
      <c r="J6655" s="3" t="s">
        <v>37</v>
      </c>
      <c r="K6655" s="3" t="s">
        <v>23</v>
      </c>
      <c r="L6655" s="3" t="s">
        <v>1127</v>
      </c>
      <c r="M6655" s="3" t="s">
        <v>100</v>
      </c>
      <c r="N6655" s="3">
        <v>76017</v>
      </c>
      <c r="O6655" s="3" t="s">
        <v>101</v>
      </c>
      <c r="P6655" s="3" t="s">
        <v>7667</v>
      </c>
      <c r="Q6655" s="3" t="s">
        <v>67</v>
      </c>
      <c r="R6655" s="3" t="s">
        <v>1216</v>
      </c>
      <c r="S6655" s="3" t="s">
        <v>7668</v>
      </c>
      <c r="T6655" s="3">
        <v>319.98399999999998</v>
      </c>
      <c r="U6655" s="35" cm="1">
        <f t="array" ref="U6655">INDEX('Pricing Strategy'!$F$4:$F$71,MATCH(1,(Dataset!$O6655='Pricing Strategy'!$B$4:$B$71)*(Dataset!$Q6655='Pricing Strategy'!$C$4:$C$71)*(Dataset!$R6655='Pricing Strategy'!$D$4:$D$71),))</f>
        <v>0.4</v>
      </c>
      <c r="V6655" s="3">
        <f>Dataset!$T6655*(1-Dataset!$U6655)</f>
        <v>191.99039999999999</v>
      </c>
    </row>
    <row r="6656" spans="1:22" x14ac:dyDescent="0.3">
      <c r="A6656" s="32"/>
      <c r="C6656" s="3">
        <v>6651</v>
      </c>
      <c r="D6656" s="3" t="s">
        <v>9016</v>
      </c>
      <c r="E6656" s="34">
        <v>43351</v>
      </c>
      <c r="F6656" s="34">
        <v>43354</v>
      </c>
      <c r="G6656" s="3" t="s">
        <v>184</v>
      </c>
      <c r="H6656" s="3" t="s">
        <v>2412</v>
      </c>
      <c r="I6656" s="3" t="s">
        <v>2413</v>
      </c>
      <c r="J6656" s="3" t="s">
        <v>37</v>
      </c>
      <c r="K6656" s="3" t="s">
        <v>23</v>
      </c>
      <c r="L6656" s="3" t="s">
        <v>1127</v>
      </c>
      <c r="M6656" s="3" t="s">
        <v>100</v>
      </c>
      <c r="N6656" s="3">
        <v>76017</v>
      </c>
      <c r="O6656" s="3" t="s">
        <v>101</v>
      </c>
      <c r="P6656" s="3" t="s">
        <v>1090</v>
      </c>
      <c r="Q6656" s="3" t="s">
        <v>42</v>
      </c>
      <c r="R6656" s="3" t="s">
        <v>265</v>
      </c>
      <c r="S6656" s="3" t="s">
        <v>1091</v>
      </c>
      <c r="T6656" s="3">
        <v>45.92</v>
      </c>
      <c r="U6656" s="35" cm="1">
        <f t="array" ref="U6656">INDEX('Pricing Strategy'!$F$4:$F$71,MATCH(1,(Dataset!$O6656='Pricing Strategy'!$B$4:$B$71)*(Dataset!$Q6656='Pricing Strategy'!$C$4:$C$71)*(Dataset!$R6656='Pricing Strategy'!$D$4:$D$71),))</f>
        <v>0.3</v>
      </c>
      <c r="V6656" s="3">
        <f>Dataset!$T6656*(1-Dataset!$U6656)</f>
        <v>32.143999999999998</v>
      </c>
    </row>
    <row r="6657" spans="1:22" x14ac:dyDescent="0.3">
      <c r="A6657" s="32"/>
      <c r="C6657" s="3">
        <v>6652</v>
      </c>
      <c r="D6657" s="3" t="s">
        <v>9016</v>
      </c>
      <c r="E6657" s="34">
        <v>43351</v>
      </c>
      <c r="F6657" s="34">
        <v>43354</v>
      </c>
      <c r="G6657" s="3" t="s">
        <v>184</v>
      </c>
      <c r="H6657" s="3" t="s">
        <v>2412</v>
      </c>
      <c r="I6657" s="3" t="s">
        <v>2413</v>
      </c>
      <c r="J6657" s="3" t="s">
        <v>37</v>
      </c>
      <c r="K6657" s="3" t="s">
        <v>23</v>
      </c>
      <c r="L6657" s="3" t="s">
        <v>1127</v>
      </c>
      <c r="M6657" s="3" t="s">
        <v>100</v>
      </c>
      <c r="N6657" s="3">
        <v>76017</v>
      </c>
      <c r="O6657" s="3" t="s">
        <v>101</v>
      </c>
      <c r="P6657" s="3" t="s">
        <v>2936</v>
      </c>
      <c r="Q6657" s="3" t="s">
        <v>28</v>
      </c>
      <c r="R6657" s="3" t="s">
        <v>61</v>
      </c>
      <c r="S6657" s="3" t="s">
        <v>2937</v>
      </c>
      <c r="T6657" s="3">
        <v>21.184000000000001</v>
      </c>
      <c r="U6657" s="35" cm="1">
        <f t="array" ref="U6657">INDEX('Pricing Strategy'!$F$4:$F$71,MATCH(1,(Dataset!$O6657='Pricing Strategy'!$B$4:$B$71)*(Dataset!$Q6657='Pricing Strategy'!$C$4:$C$71)*(Dataset!$R6657='Pricing Strategy'!$D$4:$D$71),))</f>
        <v>0.3</v>
      </c>
      <c r="V6657" s="3">
        <f>Dataset!$T6657*(1-Dataset!$U6657)</f>
        <v>14.828799999999999</v>
      </c>
    </row>
    <row r="6658" spans="1:22" x14ac:dyDescent="0.3">
      <c r="A6658" s="32"/>
      <c r="C6658" s="3">
        <v>6653</v>
      </c>
      <c r="D6658" s="3" t="s">
        <v>9016</v>
      </c>
      <c r="E6658" s="34">
        <v>43351</v>
      </c>
      <c r="F6658" s="34">
        <v>43354</v>
      </c>
      <c r="G6658" s="3" t="s">
        <v>184</v>
      </c>
      <c r="H6658" s="3" t="s">
        <v>2412</v>
      </c>
      <c r="I6658" s="3" t="s">
        <v>2413</v>
      </c>
      <c r="J6658" s="3" t="s">
        <v>37</v>
      </c>
      <c r="K6658" s="3" t="s">
        <v>23</v>
      </c>
      <c r="L6658" s="3" t="s">
        <v>1127</v>
      </c>
      <c r="M6658" s="3" t="s">
        <v>100</v>
      </c>
      <c r="N6658" s="3">
        <v>76017</v>
      </c>
      <c r="O6658" s="3" t="s">
        <v>101</v>
      </c>
      <c r="P6658" s="3" t="s">
        <v>767</v>
      </c>
      <c r="Q6658" s="3" t="s">
        <v>42</v>
      </c>
      <c r="R6658" s="3" t="s">
        <v>86</v>
      </c>
      <c r="S6658" s="3" t="s">
        <v>768</v>
      </c>
      <c r="T6658" s="3">
        <v>20.736000000000001</v>
      </c>
      <c r="U6658" s="35" cm="1">
        <f t="array" ref="U6658">INDEX('Pricing Strategy'!$F$4:$F$71,MATCH(1,(Dataset!$O6658='Pricing Strategy'!$B$4:$B$71)*(Dataset!$Q6658='Pricing Strategy'!$C$4:$C$71)*(Dataset!$R6658='Pricing Strategy'!$D$4:$D$71),))</f>
        <v>0.3</v>
      </c>
      <c r="V6658" s="3">
        <f>Dataset!$T6658*(1-Dataset!$U6658)</f>
        <v>14.5152</v>
      </c>
    </row>
    <row r="6659" spans="1:22" x14ac:dyDescent="0.3">
      <c r="A6659" s="32"/>
      <c r="C6659" s="3">
        <v>6654</v>
      </c>
      <c r="D6659" s="3" t="s">
        <v>9016</v>
      </c>
      <c r="E6659" s="34">
        <v>43351</v>
      </c>
      <c r="F6659" s="34">
        <v>43354</v>
      </c>
      <c r="G6659" s="3" t="s">
        <v>184</v>
      </c>
      <c r="H6659" s="3" t="s">
        <v>2412</v>
      </c>
      <c r="I6659" s="3" t="s">
        <v>2413</v>
      </c>
      <c r="J6659" s="3" t="s">
        <v>37</v>
      </c>
      <c r="K6659" s="3" t="s">
        <v>23</v>
      </c>
      <c r="L6659" s="3" t="s">
        <v>1127</v>
      </c>
      <c r="M6659" s="3" t="s">
        <v>100</v>
      </c>
      <c r="N6659" s="3">
        <v>76017</v>
      </c>
      <c r="O6659" s="3" t="s">
        <v>101</v>
      </c>
      <c r="P6659" s="3" t="s">
        <v>6599</v>
      </c>
      <c r="Q6659" s="3" t="s">
        <v>28</v>
      </c>
      <c r="R6659" s="3" t="s">
        <v>32</v>
      </c>
      <c r="S6659" s="3" t="s">
        <v>6600</v>
      </c>
      <c r="T6659" s="3">
        <v>213.43</v>
      </c>
      <c r="U6659" s="35" cm="1">
        <f t="array" ref="U6659">INDEX('Pricing Strategy'!$F$4:$F$71,MATCH(1,(Dataset!$O6659='Pricing Strategy'!$B$4:$B$71)*(Dataset!$Q6659='Pricing Strategy'!$C$4:$C$71)*(Dataset!$R6659='Pricing Strategy'!$D$4:$D$71),))</f>
        <v>0.35</v>
      </c>
      <c r="V6659" s="3">
        <f>Dataset!$T6659*(1-Dataset!$U6659)</f>
        <v>138.7295</v>
      </c>
    </row>
    <row r="6660" spans="1:22" x14ac:dyDescent="0.3">
      <c r="A6660" s="32"/>
      <c r="C6660" s="3">
        <v>6655</v>
      </c>
      <c r="D6660" s="3" t="s">
        <v>9017</v>
      </c>
      <c r="E6660" s="34">
        <v>43151</v>
      </c>
      <c r="F6660" s="34">
        <v>43158</v>
      </c>
      <c r="G6660" s="3" t="s">
        <v>46</v>
      </c>
      <c r="H6660" s="3" t="s">
        <v>3820</v>
      </c>
      <c r="I6660" s="3" t="s">
        <v>3821</v>
      </c>
      <c r="J6660" s="3" t="s">
        <v>98</v>
      </c>
      <c r="K6660" s="3" t="s">
        <v>23</v>
      </c>
      <c r="L6660" s="3" t="s">
        <v>305</v>
      </c>
      <c r="M6660" s="3" t="s">
        <v>306</v>
      </c>
      <c r="N6660" s="3">
        <v>85234</v>
      </c>
      <c r="O6660" s="3" t="s">
        <v>40</v>
      </c>
      <c r="P6660" s="3" t="s">
        <v>3404</v>
      </c>
      <c r="Q6660" s="3" t="s">
        <v>67</v>
      </c>
      <c r="R6660" s="3" t="s">
        <v>68</v>
      </c>
      <c r="S6660" s="3" t="s">
        <v>3405</v>
      </c>
      <c r="T6660" s="3">
        <v>333.57600000000002</v>
      </c>
      <c r="U6660" s="35" cm="1">
        <f t="array" ref="U6660">INDEX('Pricing Strategy'!$F$4:$F$71,MATCH(1,(Dataset!$O6660='Pricing Strategy'!$B$4:$B$71)*(Dataset!$Q6660='Pricing Strategy'!$C$4:$C$71)*(Dataset!$R6660='Pricing Strategy'!$D$4:$D$71),))</f>
        <v>0.4</v>
      </c>
      <c r="V6660" s="3">
        <f>Dataset!$T6660*(1-Dataset!$U6660)</f>
        <v>200.1456</v>
      </c>
    </row>
    <row r="6661" spans="1:22" x14ac:dyDescent="0.3">
      <c r="A6661" s="32"/>
      <c r="C6661" s="3">
        <v>6656</v>
      </c>
      <c r="D6661" s="3" t="s">
        <v>9017</v>
      </c>
      <c r="E6661" s="34">
        <v>43151</v>
      </c>
      <c r="F6661" s="34">
        <v>43158</v>
      </c>
      <c r="G6661" s="3" t="s">
        <v>46</v>
      </c>
      <c r="H6661" s="3" t="s">
        <v>3820</v>
      </c>
      <c r="I6661" s="3" t="s">
        <v>3821</v>
      </c>
      <c r="J6661" s="3" t="s">
        <v>98</v>
      </c>
      <c r="K6661" s="3" t="s">
        <v>23</v>
      </c>
      <c r="L6661" s="3" t="s">
        <v>305</v>
      </c>
      <c r="M6661" s="3" t="s">
        <v>306</v>
      </c>
      <c r="N6661" s="3">
        <v>85234</v>
      </c>
      <c r="O6661" s="3" t="s">
        <v>40</v>
      </c>
      <c r="P6661" s="3" t="s">
        <v>4940</v>
      </c>
      <c r="Q6661" s="3" t="s">
        <v>67</v>
      </c>
      <c r="R6661" s="3" t="s">
        <v>157</v>
      </c>
      <c r="S6661" s="3" t="s">
        <v>4941</v>
      </c>
      <c r="T6661" s="3">
        <v>31.992000000000001</v>
      </c>
      <c r="U6661" s="35" cm="1">
        <f t="array" ref="U6661">INDEX('Pricing Strategy'!$F$4:$F$71,MATCH(1,(Dataset!$O6661='Pricing Strategy'!$B$4:$B$71)*(Dataset!$Q6661='Pricing Strategy'!$C$4:$C$71)*(Dataset!$R6661='Pricing Strategy'!$D$4:$D$71),))</f>
        <v>0.45</v>
      </c>
      <c r="V6661" s="3">
        <f>Dataset!$T6661*(1-Dataset!$U6661)</f>
        <v>17.595600000000001</v>
      </c>
    </row>
    <row r="6662" spans="1:22" x14ac:dyDescent="0.3">
      <c r="A6662" s="32"/>
      <c r="C6662" s="3">
        <v>6657</v>
      </c>
      <c r="D6662" s="3" t="s">
        <v>9017</v>
      </c>
      <c r="E6662" s="34">
        <v>43151</v>
      </c>
      <c r="F6662" s="34">
        <v>43158</v>
      </c>
      <c r="G6662" s="3" t="s">
        <v>46</v>
      </c>
      <c r="H6662" s="3" t="s">
        <v>3820</v>
      </c>
      <c r="I6662" s="3" t="s">
        <v>3821</v>
      </c>
      <c r="J6662" s="3" t="s">
        <v>98</v>
      </c>
      <c r="K6662" s="3" t="s">
        <v>23</v>
      </c>
      <c r="L6662" s="3" t="s">
        <v>305</v>
      </c>
      <c r="M6662" s="3" t="s">
        <v>306</v>
      </c>
      <c r="N6662" s="3">
        <v>85234</v>
      </c>
      <c r="O6662" s="3" t="s">
        <v>40</v>
      </c>
      <c r="P6662" s="3" t="s">
        <v>3546</v>
      </c>
      <c r="Q6662" s="3" t="s">
        <v>42</v>
      </c>
      <c r="R6662" s="3" t="s">
        <v>55</v>
      </c>
      <c r="S6662" s="3" t="s">
        <v>3547</v>
      </c>
      <c r="T6662" s="3">
        <v>51.167999999999999</v>
      </c>
      <c r="U6662" s="35" cm="1">
        <f t="array" ref="U6662">INDEX('Pricing Strategy'!$F$4:$F$71,MATCH(1,(Dataset!$O6662='Pricing Strategy'!$B$4:$B$71)*(Dataset!$Q6662='Pricing Strategy'!$C$4:$C$71)*(Dataset!$R6662='Pricing Strategy'!$D$4:$D$71),))</f>
        <v>0.5</v>
      </c>
      <c r="V6662" s="3">
        <f>Dataset!$T6662*(1-Dataset!$U6662)</f>
        <v>25.584</v>
      </c>
    </row>
    <row r="6663" spans="1:22" x14ac:dyDescent="0.3">
      <c r="A6663" s="32"/>
      <c r="C6663" s="3">
        <v>6658</v>
      </c>
      <c r="D6663" s="3" t="s">
        <v>9017</v>
      </c>
      <c r="E6663" s="34">
        <v>43151</v>
      </c>
      <c r="F6663" s="34">
        <v>43158</v>
      </c>
      <c r="G6663" s="3" t="s">
        <v>46</v>
      </c>
      <c r="H6663" s="3" t="s">
        <v>3820</v>
      </c>
      <c r="I6663" s="3" t="s">
        <v>3821</v>
      </c>
      <c r="J6663" s="3" t="s">
        <v>98</v>
      </c>
      <c r="K6663" s="3" t="s">
        <v>23</v>
      </c>
      <c r="L6663" s="3" t="s">
        <v>305</v>
      </c>
      <c r="M6663" s="3" t="s">
        <v>306</v>
      </c>
      <c r="N6663" s="3">
        <v>85234</v>
      </c>
      <c r="O6663" s="3" t="s">
        <v>40</v>
      </c>
      <c r="P6663" s="3" t="s">
        <v>6443</v>
      </c>
      <c r="Q6663" s="3" t="s">
        <v>42</v>
      </c>
      <c r="R6663" s="3" t="s">
        <v>169</v>
      </c>
      <c r="S6663" s="3" t="s">
        <v>6444</v>
      </c>
      <c r="T6663" s="3">
        <v>10.64</v>
      </c>
      <c r="U6663" s="35" cm="1">
        <f t="array" ref="U6663">INDEX('Pricing Strategy'!$F$4:$F$71,MATCH(1,(Dataset!$O6663='Pricing Strategy'!$B$4:$B$71)*(Dataset!$Q6663='Pricing Strategy'!$C$4:$C$71)*(Dataset!$R6663='Pricing Strategy'!$D$4:$D$71),))</f>
        <v>0.4</v>
      </c>
      <c r="V6663" s="3">
        <f>Dataset!$T6663*(1-Dataset!$U6663)</f>
        <v>6.3840000000000003</v>
      </c>
    </row>
    <row r="6664" spans="1:22" x14ac:dyDescent="0.3">
      <c r="A6664" s="32"/>
      <c r="C6664" s="3">
        <v>6659</v>
      </c>
      <c r="D6664" s="3" t="s">
        <v>9017</v>
      </c>
      <c r="E6664" s="34">
        <v>43151</v>
      </c>
      <c r="F6664" s="34">
        <v>43158</v>
      </c>
      <c r="G6664" s="3" t="s">
        <v>46</v>
      </c>
      <c r="H6664" s="3" t="s">
        <v>3820</v>
      </c>
      <c r="I6664" s="3" t="s">
        <v>3821</v>
      </c>
      <c r="J6664" s="3" t="s">
        <v>98</v>
      </c>
      <c r="K6664" s="3" t="s">
        <v>23</v>
      </c>
      <c r="L6664" s="3" t="s">
        <v>305</v>
      </c>
      <c r="M6664" s="3" t="s">
        <v>306</v>
      </c>
      <c r="N6664" s="3">
        <v>85234</v>
      </c>
      <c r="O6664" s="3" t="s">
        <v>40</v>
      </c>
      <c r="P6664" s="3" t="s">
        <v>2309</v>
      </c>
      <c r="Q6664" s="3" t="s">
        <v>28</v>
      </c>
      <c r="R6664" s="3" t="s">
        <v>61</v>
      </c>
      <c r="S6664" s="3" t="s">
        <v>2310</v>
      </c>
      <c r="T6664" s="3">
        <v>68.703999999999994</v>
      </c>
      <c r="U6664" s="35" cm="1">
        <f t="array" ref="U6664">INDEX('Pricing Strategy'!$F$4:$F$71,MATCH(1,(Dataset!$O6664='Pricing Strategy'!$B$4:$B$71)*(Dataset!$Q6664='Pricing Strategy'!$C$4:$C$71)*(Dataset!$R6664='Pricing Strategy'!$D$4:$D$71),))</f>
        <v>0.4</v>
      </c>
      <c r="V6664" s="3">
        <f>Dataset!$T6664*(1-Dataset!$U6664)</f>
        <v>41.222399999999993</v>
      </c>
    </row>
    <row r="6665" spans="1:22" x14ac:dyDescent="0.3">
      <c r="A6665" s="32"/>
      <c r="C6665" s="3">
        <v>6660</v>
      </c>
      <c r="D6665" s="3" t="s">
        <v>9017</v>
      </c>
      <c r="E6665" s="34">
        <v>43151</v>
      </c>
      <c r="F6665" s="34">
        <v>43158</v>
      </c>
      <c r="G6665" s="3" t="s">
        <v>46</v>
      </c>
      <c r="H6665" s="3" t="s">
        <v>3820</v>
      </c>
      <c r="I6665" s="3" t="s">
        <v>3821</v>
      </c>
      <c r="J6665" s="3" t="s">
        <v>98</v>
      </c>
      <c r="K6665" s="3" t="s">
        <v>23</v>
      </c>
      <c r="L6665" s="3" t="s">
        <v>305</v>
      </c>
      <c r="M6665" s="3" t="s">
        <v>306</v>
      </c>
      <c r="N6665" s="3">
        <v>85234</v>
      </c>
      <c r="O6665" s="3" t="s">
        <v>40</v>
      </c>
      <c r="P6665" s="3" t="s">
        <v>3828</v>
      </c>
      <c r="Q6665" s="3" t="s">
        <v>28</v>
      </c>
      <c r="R6665" s="3" t="s">
        <v>52</v>
      </c>
      <c r="S6665" s="3" t="s">
        <v>3279</v>
      </c>
      <c r="T6665" s="3">
        <v>386.91</v>
      </c>
      <c r="U6665" s="35" cm="1">
        <f t="array" ref="U6665">INDEX('Pricing Strategy'!$F$4:$F$71,MATCH(1,(Dataset!$O6665='Pricing Strategy'!$B$4:$B$71)*(Dataset!$Q6665='Pricing Strategy'!$C$4:$C$71)*(Dataset!$R6665='Pricing Strategy'!$D$4:$D$71),))</f>
        <v>0.45</v>
      </c>
      <c r="V6665" s="3">
        <f>Dataset!$T6665*(1-Dataset!$U6665)</f>
        <v>212.80050000000003</v>
      </c>
    </row>
    <row r="6666" spans="1:22" x14ac:dyDescent="0.3">
      <c r="A6666" s="32"/>
      <c r="C6666" s="3">
        <v>6661</v>
      </c>
      <c r="D6666" s="3" t="s">
        <v>9018</v>
      </c>
      <c r="E6666" s="34">
        <v>42590</v>
      </c>
      <c r="F6666" s="34">
        <v>42592</v>
      </c>
      <c r="G6666" s="3" t="s">
        <v>19</v>
      </c>
      <c r="H6666" s="3" t="s">
        <v>5200</v>
      </c>
      <c r="I6666" s="3" t="s">
        <v>5201</v>
      </c>
      <c r="J6666" s="3" t="s">
        <v>22</v>
      </c>
      <c r="K6666" s="3" t="s">
        <v>23</v>
      </c>
      <c r="L6666" s="3" t="s">
        <v>1481</v>
      </c>
      <c r="M6666" s="3" t="s">
        <v>1245</v>
      </c>
      <c r="N6666" s="3">
        <v>1841</v>
      </c>
      <c r="O6666" s="3" t="s">
        <v>144</v>
      </c>
      <c r="P6666" s="3" t="s">
        <v>7348</v>
      </c>
      <c r="Q6666" s="3" t="s">
        <v>42</v>
      </c>
      <c r="R6666" s="3" t="s">
        <v>64</v>
      </c>
      <c r="S6666" s="3" t="s">
        <v>7349</v>
      </c>
      <c r="T6666" s="3">
        <v>39.659999999999997</v>
      </c>
      <c r="U6666" s="35" cm="1">
        <f t="array" ref="U6666">INDEX('Pricing Strategy'!$F$4:$F$71,MATCH(1,(Dataset!$O6666='Pricing Strategy'!$B$4:$B$71)*(Dataset!$Q6666='Pricing Strategy'!$C$4:$C$71)*(Dataset!$R6666='Pricing Strategy'!$D$4:$D$71),))</f>
        <v>0.45</v>
      </c>
      <c r="V6666" s="3">
        <f>Dataset!$T6666*(1-Dataset!$U6666)</f>
        <v>21.812999999999999</v>
      </c>
    </row>
    <row r="6667" spans="1:22" x14ac:dyDescent="0.3">
      <c r="A6667" s="32"/>
      <c r="C6667" s="3">
        <v>6662</v>
      </c>
      <c r="D6667" s="3" t="s">
        <v>9018</v>
      </c>
      <c r="E6667" s="34">
        <v>42590</v>
      </c>
      <c r="F6667" s="34">
        <v>42592</v>
      </c>
      <c r="G6667" s="3" t="s">
        <v>19</v>
      </c>
      <c r="H6667" s="3" t="s">
        <v>5200</v>
      </c>
      <c r="I6667" s="3" t="s">
        <v>5201</v>
      </c>
      <c r="J6667" s="3" t="s">
        <v>22</v>
      </c>
      <c r="K6667" s="3" t="s">
        <v>23</v>
      </c>
      <c r="L6667" s="3" t="s">
        <v>1481</v>
      </c>
      <c r="M6667" s="3" t="s">
        <v>1245</v>
      </c>
      <c r="N6667" s="3">
        <v>1841</v>
      </c>
      <c r="O6667" s="3" t="s">
        <v>144</v>
      </c>
      <c r="P6667" s="3" t="s">
        <v>4188</v>
      </c>
      <c r="Q6667" s="3" t="s">
        <v>42</v>
      </c>
      <c r="R6667" s="3" t="s">
        <v>74</v>
      </c>
      <c r="S6667" s="3" t="s">
        <v>4189</v>
      </c>
      <c r="T6667" s="3">
        <v>113.92</v>
      </c>
      <c r="U6667" s="35" cm="1">
        <f t="array" ref="U6667">INDEX('Pricing Strategy'!$F$4:$F$71,MATCH(1,(Dataset!$O6667='Pricing Strategy'!$B$4:$B$71)*(Dataset!$Q6667='Pricing Strategy'!$C$4:$C$71)*(Dataset!$R6667='Pricing Strategy'!$D$4:$D$71),))</f>
        <v>0.4</v>
      </c>
      <c r="V6667" s="3">
        <f>Dataset!$T6667*(1-Dataset!$U6667)</f>
        <v>68.352000000000004</v>
      </c>
    </row>
    <row r="6668" spans="1:22" x14ac:dyDescent="0.3">
      <c r="A6668" s="32"/>
      <c r="C6668" s="3">
        <v>6663</v>
      </c>
      <c r="D6668" s="3" t="s">
        <v>9018</v>
      </c>
      <c r="E6668" s="34">
        <v>42590</v>
      </c>
      <c r="F6668" s="34">
        <v>42592</v>
      </c>
      <c r="G6668" s="3" t="s">
        <v>19</v>
      </c>
      <c r="H6668" s="3" t="s">
        <v>5200</v>
      </c>
      <c r="I6668" s="3" t="s">
        <v>5201</v>
      </c>
      <c r="J6668" s="3" t="s">
        <v>22</v>
      </c>
      <c r="K6668" s="3" t="s">
        <v>23</v>
      </c>
      <c r="L6668" s="3" t="s">
        <v>1481</v>
      </c>
      <c r="M6668" s="3" t="s">
        <v>1245</v>
      </c>
      <c r="N6668" s="3">
        <v>1841</v>
      </c>
      <c r="O6668" s="3" t="s">
        <v>144</v>
      </c>
      <c r="P6668" s="3" t="s">
        <v>5000</v>
      </c>
      <c r="Q6668" s="3" t="s">
        <v>42</v>
      </c>
      <c r="R6668" s="3" t="s">
        <v>71</v>
      </c>
      <c r="S6668" s="3" t="s">
        <v>5001</v>
      </c>
      <c r="T6668" s="3">
        <v>447.86</v>
      </c>
      <c r="U6668" s="35" cm="1">
        <f t="array" ref="U6668">INDEX('Pricing Strategy'!$F$4:$F$71,MATCH(1,(Dataset!$O6668='Pricing Strategy'!$B$4:$B$71)*(Dataset!$Q6668='Pricing Strategy'!$C$4:$C$71)*(Dataset!$R6668='Pricing Strategy'!$D$4:$D$71),))</f>
        <v>0.4</v>
      </c>
      <c r="V6668" s="3">
        <f>Dataset!$T6668*(1-Dataset!$U6668)</f>
        <v>268.71600000000001</v>
      </c>
    </row>
    <row r="6669" spans="1:22" x14ac:dyDescent="0.3">
      <c r="A6669" s="32"/>
      <c r="C6669" s="3">
        <v>6664</v>
      </c>
      <c r="D6669" s="3" t="s">
        <v>9019</v>
      </c>
      <c r="E6669" s="34">
        <v>43399</v>
      </c>
      <c r="F6669" s="34">
        <v>43405</v>
      </c>
      <c r="G6669" s="3" t="s">
        <v>46</v>
      </c>
      <c r="H6669" s="3" t="s">
        <v>1894</v>
      </c>
      <c r="I6669" s="3" t="s">
        <v>1895</v>
      </c>
      <c r="J6669" s="3" t="s">
        <v>22</v>
      </c>
      <c r="K6669" s="3" t="s">
        <v>23</v>
      </c>
      <c r="L6669" s="3" t="s">
        <v>2982</v>
      </c>
      <c r="M6669" s="3" t="s">
        <v>315</v>
      </c>
      <c r="N6669" s="3">
        <v>23464</v>
      </c>
      <c r="O6669" s="3" t="s">
        <v>26</v>
      </c>
      <c r="P6669" s="3" t="s">
        <v>2807</v>
      </c>
      <c r="Q6669" s="3" t="s">
        <v>28</v>
      </c>
      <c r="R6669" s="3" t="s">
        <v>52</v>
      </c>
      <c r="S6669" s="3" t="s">
        <v>2808</v>
      </c>
      <c r="T6669" s="3">
        <v>356.85</v>
      </c>
      <c r="U6669" s="35" cm="1">
        <f t="array" ref="U6669">INDEX('Pricing Strategy'!$F$4:$F$71,MATCH(1,(Dataset!$O6669='Pricing Strategy'!$B$4:$B$71)*(Dataset!$Q6669='Pricing Strategy'!$C$4:$C$71)*(Dataset!$R6669='Pricing Strategy'!$D$4:$D$71),))</f>
        <v>0.3</v>
      </c>
      <c r="V6669" s="3">
        <f>Dataset!$T6669*(1-Dataset!$U6669)</f>
        <v>249.79499999999999</v>
      </c>
    </row>
    <row r="6670" spans="1:22" x14ac:dyDescent="0.3">
      <c r="A6670" s="32"/>
      <c r="C6670" s="3">
        <v>6665</v>
      </c>
      <c r="D6670" s="3" t="s">
        <v>9019</v>
      </c>
      <c r="E6670" s="34">
        <v>43399</v>
      </c>
      <c r="F6670" s="34">
        <v>43405</v>
      </c>
      <c r="G6670" s="3" t="s">
        <v>46</v>
      </c>
      <c r="H6670" s="3" t="s">
        <v>1894</v>
      </c>
      <c r="I6670" s="3" t="s">
        <v>1895</v>
      </c>
      <c r="J6670" s="3" t="s">
        <v>22</v>
      </c>
      <c r="K6670" s="3" t="s">
        <v>23</v>
      </c>
      <c r="L6670" s="3" t="s">
        <v>2982</v>
      </c>
      <c r="M6670" s="3" t="s">
        <v>315</v>
      </c>
      <c r="N6670" s="3">
        <v>23464</v>
      </c>
      <c r="O6670" s="3" t="s">
        <v>26</v>
      </c>
      <c r="P6670" s="3" t="s">
        <v>3295</v>
      </c>
      <c r="Q6670" s="3" t="s">
        <v>42</v>
      </c>
      <c r="R6670" s="3" t="s">
        <v>169</v>
      </c>
      <c r="S6670" s="3" t="s">
        <v>3296</v>
      </c>
      <c r="T6670" s="3">
        <v>251.58</v>
      </c>
      <c r="U6670" s="35" cm="1">
        <f t="array" ref="U6670">INDEX('Pricing Strategy'!$F$4:$F$71,MATCH(1,(Dataset!$O6670='Pricing Strategy'!$B$4:$B$71)*(Dataset!$Q6670='Pricing Strategy'!$C$4:$C$71)*(Dataset!$R6670='Pricing Strategy'!$D$4:$D$71),))</f>
        <v>0.25</v>
      </c>
      <c r="V6670" s="3">
        <f>Dataset!$T6670*(1-Dataset!$U6670)</f>
        <v>188.685</v>
      </c>
    </row>
    <row r="6671" spans="1:22" x14ac:dyDescent="0.3">
      <c r="A6671" s="32"/>
      <c r="C6671" s="3">
        <v>6666</v>
      </c>
      <c r="D6671" s="3" t="s">
        <v>9020</v>
      </c>
      <c r="E6671" s="34">
        <v>42930</v>
      </c>
      <c r="F6671" s="34">
        <v>42934</v>
      </c>
      <c r="G6671" s="3" t="s">
        <v>19</v>
      </c>
      <c r="H6671" s="3" t="s">
        <v>3023</v>
      </c>
      <c r="I6671" s="3" t="s">
        <v>3024</v>
      </c>
      <c r="J6671" s="3" t="s">
        <v>22</v>
      </c>
      <c r="K6671" s="3" t="s">
        <v>23</v>
      </c>
      <c r="L6671" s="3" t="s">
        <v>3932</v>
      </c>
      <c r="M6671" s="3" t="s">
        <v>100</v>
      </c>
      <c r="N6671" s="3">
        <v>75061</v>
      </c>
      <c r="O6671" s="3" t="s">
        <v>101</v>
      </c>
      <c r="P6671" s="3" t="s">
        <v>8540</v>
      </c>
      <c r="Q6671" s="3" t="s">
        <v>42</v>
      </c>
      <c r="R6671" s="3" t="s">
        <v>86</v>
      </c>
      <c r="S6671" s="3" t="s">
        <v>8541</v>
      </c>
      <c r="T6671" s="3">
        <v>219.84</v>
      </c>
      <c r="U6671" s="35" cm="1">
        <f t="array" ref="U6671">INDEX('Pricing Strategy'!$F$4:$F$71,MATCH(1,(Dataset!$O6671='Pricing Strategy'!$B$4:$B$71)*(Dataset!$Q6671='Pricing Strategy'!$C$4:$C$71)*(Dataset!$R6671='Pricing Strategy'!$D$4:$D$71),))</f>
        <v>0.3</v>
      </c>
      <c r="V6671" s="3">
        <f>Dataset!$T6671*(1-Dataset!$U6671)</f>
        <v>153.88800000000001</v>
      </c>
    </row>
    <row r="6672" spans="1:22" x14ac:dyDescent="0.3">
      <c r="A6672" s="32"/>
      <c r="C6672" s="3">
        <v>6667</v>
      </c>
      <c r="D6672" s="3" t="s">
        <v>9021</v>
      </c>
      <c r="E6672" s="34">
        <v>43232</v>
      </c>
      <c r="F6672" s="34">
        <v>43234</v>
      </c>
      <c r="G6672" s="3" t="s">
        <v>19</v>
      </c>
      <c r="H6672" s="3" t="s">
        <v>1908</v>
      </c>
      <c r="I6672" s="3" t="s">
        <v>1909</v>
      </c>
      <c r="J6672" s="3" t="s">
        <v>22</v>
      </c>
      <c r="K6672" s="3" t="s">
        <v>23</v>
      </c>
      <c r="L6672" s="3" t="s">
        <v>3942</v>
      </c>
      <c r="M6672" s="3" t="s">
        <v>787</v>
      </c>
      <c r="N6672" s="3">
        <v>8360</v>
      </c>
      <c r="O6672" s="3" t="s">
        <v>144</v>
      </c>
      <c r="P6672" s="3" t="s">
        <v>7658</v>
      </c>
      <c r="Q6672" s="3" t="s">
        <v>28</v>
      </c>
      <c r="R6672" s="3" t="s">
        <v>61</v>
      </c>
      <c r="S6672" s="3" t="s">
        <v>7659</v>
      </c>
      <c r="T6672" s="3">
        <v>42.85</v>
      </c>
      <c r="U6672" s="35" cm="1">
        <f t="array" ref="U6672">INDEX('Pricing Strategy'!$F$4:$F$71,MATCH(1,(Dataset!$O6672='Pricing Strategy'!$B$4:$B$71)*(Dataset!$Q6672='Pricing Strategy'!$C$4:$C$71)*(Dataset!$R6672='Pricing Strategy'!$D$4:$D$71),))</f>
        <v>0.4</v>
      </c>
      <c r="V6672" s="3">
        <f>Dataset!$T6672*(1-Dataset!$U6672)</f>
        <v>25.71</v>
      </c>
    </row>
    <row r="6673" spans="1:22" x14ac:dyDescent="0.3">
      <c r="A6673" s="32"/>
      <c r="C6673" s="3">
        <v>6668</v>
      </c>
      <c r="D6673" s="3" t="s">
        <v>9021</v>
      </c>
      <c r="E6673" s="34">
        <v>43232</v>
      </c>
      <c r="F6673" s="34">
        <v>43234</v>
      </c>
      <c r="G6673" s="3" t="s">
        <v>19</v>
      </c>
      <c r="H6673" s="3" t="s">
        <v>1908</v>
      </c>
      <c r="I6673" s="3" t="s">
        <v>1909</v>
      </c>
      <c r="J6673" s="3" t="s">
        <v>22</v>
      </c>
      <c r="K6673" s="3" t="s">
        <v>23</v>
      </c>
      <c r="L6673" s="3" t="s">
        <v>3942</v>
      </c>
      <c r="M6673" s="3" t="s">
        <v>787</v>
      </c>
      <c r="N6673" s="3">
        <v>8360</v>
      </c>
      <c r="O6673" s="3" t="s">
        <v>144</v>
      </c>
      <c r="P6673" s="3" t="s">
        <v>2503</v>
      </c>
      <c r="Q6673" s="3" t="s">
        <v>42</v>
      </c>
      <c r="R6673" s="3" t="s">
        <v>43</v>
      </c>
      <c r="S6673" s="3" t="s">
        <v>2504</v>
      </c>
      <c r="T6673" s="3">
        <v>6.16</v>
      </c>
      <c r="U6673" s="35" cm="1">
        <f t="array" ref="U6673">INDEX('Pricing Strategy'!$F$4:$F$71,MATCH(1,(Dataset!$O6673='Pricing Strategy'!$B$4:$B$71)*(Dataset!$Q6673='Pricing Strategy'!$C$4:$C$71)*(Dataset!$R6673='Pricing Strategy'!$D$4:$D$71),))</f>
        <v>0.4</v>
      </c>
      <c r="V6673" s="3">
        <f>Dataset!$T6673*(1-Dataset!$U6673)</f>
        <v>3.6959999999999997</v>
      </c>
    </row>
    <row r="6674" spans="1:22" x14ac:dyDescent="0.3">
      <c r="A6674" s="32"/>
      <c r="C6674" s="3">
        <v>6669</v>
      </c>
      <c r="D6674" s="3" t="s">
        <v>9021</v>
      </c>
      <c r="E6674" s="34">
        <v>43232</v>
      </c>
      <c r="F6674" s="34">
        <v>43234</v>
      </c>
      <c r="G6674" s="3" t="s">
        <v>19</v>
      </c>
      <c r="H6674" s="3" t="s">
        <v>1908</v>
      </c>
      <c r="I6674" s="3" t="s">
        <v>1909</v>
      </c>
      <c r="J6674" s="3" t="s">
        <v>22</v>
      </c>
      <c r="K6674" s="3" t="s">
        <v>23</v>
      </c>
      <c r="L6674" s="3" t="s">
        <v>3942</v>
      </c>
      <c r="M6674" s="3" t="s">
        <v>787</v>
      </c>
      <c r="N6674" s="3">
        <v>8360</v>
      </c>
      <c r="O6674" s="3" t="s">
        <v>144</v>
      </c>
      <c r="P6674" s="3" t="s">
        <v>8577</v>
      </c>
      <c r="Q6674" s="3" t="s">
        <v>42</v>
      </c>
      <c r="R6674" s="3" t="s">
        <v>575</v>
      </c>
      <c r="S6674" s="3" t="s">
        <v>8578</v>
      </c>
      <c r="T6674" s="3">
        <v>17</v>
      </c>
      <c r="U6674" s="35" cm="1">
        <f t="array" ref="U6674">INDEX('Pricing Strategy'!$F$4:$F$71,MATCH(1,(Dataset!$O6674='Pricing Strategy'!$B$4:$B$71)*(Dataset!$Q6674='Pricing Strategy'!$C$4:$C$71)*(Dataset!$R6674='Pricing Strategy'!$D$4:$D$71),))</f>
        <v>0.45</v>
      </c>
      <c r="V6674" s="3">
        <f>Dataset!$T6674*(1-Dataset!$U6674)</f>
        <v>9.3500000000000014</v>
      </c>
    </row>
    <row r="6675" spans="1:22" x14ac:dyDescent="0.3">
      <c r="A6675" s="32"/>
      <c r="C6675" s="3">
        <v>6670</v>
      </c>
      <c r="D6675" s="3" t="s">
        <v>9021</v>
      </c>
      <c r="E6675" s="34">
        <v>43232</v>
      </c>
      <c r="F6675" s="34">
        <v>43234</v>
      </c>
      <c r="G6675" s="3" t="s">
        <v>19</v>
      </c>
      <c r="H6675" s="3" t="s">
        <v>1908</v>
      </c>
      <c r="I6675" s="3" t="s">
        <v>1909</v>
      </c>
      <c r="J6675" s="3" t="s">
        <v>22</v>
      </c>
      <c r="K6675" s="3" t="s">
        <v>23</v>
      </c>
      <c r="L6675" s="3" t="s">
        <v>3942</v>
      </c>
      <c r="M6675" s="3" t="s">
        <v>787</v>
      </c>
      <c r="N6675" s="3">
        <v>8360</v>
      </c>
      <c r="O6675" s="3" t="s">
        <v>144</v>
      </c>
      <c r="P6675" s="3" t="s">
        <v>6821</v>
      </c>
      <c r="Q6675" s="3" t="s">
        <v>67</v>
      </c>
      <c r="R6675" s="3" t="s">
        <v>157</v>
      </c>
      <c r="S6675" s="3" t="s">
        <v>6822</v>
      </c>
      <c r="T6675" s="3">
        <v>87.4</v>
      </c>
      <c r="U6675" s="35" cm="1">
        <f t="array" ref="U6675">INDEX('Pricing Strategy'!$F$4:$F$71,MATCH(1,(Dataset!$O6675='Pricing Strategy'!$B$4:$B$71)*(Dataset!$Q6675='Pricing Strategy'!$C$4:$C$71)*(Dataset!$R6675='Pricing Strategy'!$D$4:$D$71),))</f>
        <v>0.45</v>
      </c>
      <c r="V6675" s="3">
        <f>Dataset!$T6675*(1-Dataset!$U6675)</f>
        <v>48.070000000000007</v>
      </c>
    </row>
    <row r="6676" spans="1:22" x14ac:dyDescent="0.3">
      <c r="A6676" s="32"/>
      <c r="C6676" s="3">
        <v>6671</v>
      </c>
      <c r="D6676" s="3" t="s">
        <v>9022</v>
      </c>
      <c r="E6676" s="34">
        <v>43245</v>
      </c>
      <c r="F6676" s="34">
        <v>43249</v>
      </c>
      <c r="G6676" s="3" t="s">
        <v>46</v>
      </c>
      <c r="H6676" s="3" t="s">
        <v>3509</v>
      </c>
      <c r="I6676" s="3" t="s">
        <v>3510</v>
      </c>
      <c r="J6676" s="3" t="s">
        <v>98</v>
      </c>
      <c r="K6676" s="3" t="s">
        <v>23</v>
      </c>
      <c r="L6676" s="3" t="s">
        <v>493</v>
      </c>
      <c r="M6676" s="3" t="s">
        <v>1272</v>
      </c>
      <c r="N6676" s="3">
        <v>31907</v>
      </c>
      <c r="O6676" s="3" t="s">
        <v>26</v>
      </c>
      <c r="P6676" s="3" t="s">
        <v>2049</v>
      </c>
      <c r="Q6676" s="3" t="s">
        <v>42</v>
      </c>
      <c r="R6676" s="3" t="s">
        <v>71</v>
      </c>
      <c r="S6676" s="3" t="s">
        <v>2050</v>
      </c>
      <c r="T6676" s="3">
        <v>29.84</v>
      </c>
      <c r="U6676" s="35" cm="1">
        <f t="array" ref="U6676">INDEX('Pricing Strategy'!$F$4:$F$71,MATCH(1,(Dataset!$O6676='Pricing Strategy'!$B$4:$B$71)*(Dataset!$Q6676='Pricing Strategy'!$C$4:$C$71)*(Dataset!$R6676='Pricing Strategy'!$D$4:$D$71),))</f>
        <v>0.25</v>
      </c>
      <c r="V6676" s="3">
        <f>Dataset!$T6676*(1-Dataset!$U6676)</f>
        <v>22.38</v>
      </c>
    </row>
    <row r="6677" spans="1:22" x14ac:dyDescent="0.3">
      <c r="A6677" s="32"/>
      <c r="C6677" s="3">
        <v>6672</v>
      </c>
      <c r="D6677" s="3" t="s">
        <v>9023</v>
      </c>
      <c r="E6677" s="34">
        <v>42239</v>
      </c>
      <c r="F6677" s="34">
        <v>42243</v>
      </c>
      <c r="G6677" s="3" t="s">
        <v>19</v>
      </c>
      <c r="H6677" s="3" t="s">
        <v>4349</v>
      </c>
      <c r="I6677" s="3" t="s">
        <v>4350</v>
      </c>
      <c r="J6677" s="3" t="s">
        <v>37</v>
      </c>
      <c r="K6677" s="3" t="s">
        <v>23</v>
      </c>
      <c r="L6677" s="3" t="s">
        <v>38</v>
      </c>
      <c r="M6677" s="3" t="s">
        <v>39</v>
      </c>
      <c r="N6677" s="3">
        <v>90032</v>
      </c>
      <c r="O6677" s="3" t="s">
        <v>40</v>
      </c>
      <c r="P6677" s="3" t="s">
        <v>2261</v>
      </c>
      <c r="Q6677" s="3" t="s">
        <v>42</v>
      </c>
      <c r="R6677" s="3" t="s">
        <v>71</v>
      </c>
      <c r="S6677" s="3" t="s">
        <v>2262</v>
      </c>
      <c r="T6677" s="3">
        <v>49.567999999999998</v>
      </c>
      <c r="U6677" s="35" cm="1">
        <f t="array" ref="U6677">INDEX('Pricing Strategy'!$F$4:$F$71,MATCH(1,(Dataset!$O6677='Pricing Strategy'!$B$4:$B$71)*(Dataset!$Q6677='Pricing Strategy'!$C$4:$C$71)*(Dataset!$R6677='Pricing Strategy'!$D$4:$D$71),))</f>
        <v>0.4</v>
      </c>
      <c r="V6677" s="3">
        <f>Dataset!$T6677*(1-Dataset!$U6677)</f>
        <v>29.740799999999997</v>
      </c>
    </row>
    <row r="6678" spans="1:22" x14ac:dyDescent="0.3">
      <c r="A6678" s="32"/>
      <c r="C6678" s="3">
        <v>6673</v>
      </c>
      <c r="D6678" s="3" t="s">
        <v>9024</v>
      </c>
      <c r="E6678" s="34">
        <v>42624</v>
      </c>
      <c r="F6678" s="34">
        <v>42629</v>
      </c>
      <c r="G6678" s="3" t="s">
        <v>46</v>
      </c>
      <c r="H6678" s="3" t="s">
        <v>979</v>
      </c>
      <c r="I6678" s="3" t="s">
        <v>980</v>
      </c>
      <c r="J6678" s="3" t="s">
        <v>37</v>
      </c>
      <c r="K6678" s="3" t="s">
        <v>23</v>
      </c>
      <c r="L6678" s="3" t="s">
        <v>947</v>
      </c>
      <c r="M6678" s="3" t="s">
        <v>39</v>
      </c>
      <c r="N6678" s="3">
        <v>92024</v>
      </c>
      <c r="O6678" s="3" t="s">
        <v>40</v>
      </c>
      <c r="P6678" s="3" t="s">
        <v>486</v>
      </c>
      <c r="Q6678" s="3" t="s">
        <v>42</v>
      </c>
      <c r="R6678" s="3" t="s">
        <v>64</v>
      </c>
      <c r="S6678" s="3" t="s">
        <v>487</v>
      </c>
      <c r="T6678" s="3">
        <v>265.86</v>
      </c>
      <c r="U6678" s="35" cm="1">
        <f t="array" ref="U6678">INDEX('Pricing Strategy'!$F$4:$F$71,MATCH(1,(Dataset!$O6678='Pricing Strategy'!$B$4:$B$71)*(Dataset!$Q6678='Pricing Strategy'!$C$4:$C$71)*(Dataset!$R6678='Pricing Strategy'!$D$4:$D$71),))</f>
        <v>0.45</v>
      </c>
      <c r="V6678" s="3">
        <f>Dataset!$T6678*(1-Dataset!$U6678)</f>
        <v>146.22300000000001</v>
      </c>
    </row>
    <row r="6679" spans="1:22" x14ac:dyDescent="0.3">
      <c r="A6679" s="32"/>
      <c r="C6679" s="3">
        <v>6674</v>
      </c>
      <c r="D6679" s="3" t="s">
        <v>9025</v>
      </c>
      <c r="E6679" s="34">
        <v>42618</v>
      </c>
      <c r="F6679" s="34">
        <v>42625</v>
      </c>
      <c r="G6679" s="3" t="s">
        <v>46</v>
      </c>
      <c r="H6679" s="3" t="s">
        <v>617</v>
      </c>
      <c r="I6679" s="3" t="s">
        <v>618</v>
      </c>
      <c r="J6679" s="3" t="s">
        <v>98</v>
      </c>
      <c r="K6679" s="3" t="s">
        <v>23</v>
      </c>
      <c r="L6679" s="3" t="s">
        <v>4716</v>
      </c>
      <c r="M6679" s="3" t="s">
        <v>315</v>
      </c>
      <c r="N6679" s="3">
        <v>22901</v>
      </c>
      <c r="O6679" s="3" t="s">
        <v>26</v>
      </c>
      <c r="P6679" s="3" t="s">
        <v>9026</v>
      </c>
      <c r="Q6679" s="3" t="s">
        <v>28</v>
      </c>
      <c r="R6679" s="3" t="s">
        <v>61</v>
      </c>
      <c r="S6679" s="3" t="s">
        <v>9027</v>
      </c>
      <c r="T6679" s="3">
        <v>67.959999999999994</v>
      </c>
      <c r="U6679" s="35" cm="1">
        <f t="array" ref="U6679">INDEX('Pricing Strategy'!$F$4:$F$71,MATCH(1,(Dataset!$O6679='Pricing Strategy'!$B$4:$B$71)*(Dataset!$Q6679='Pricing Strategy'!$C$4:$C$71)*(Dataset!$R6679='Pricing Strategy'!$D$4:$D$71),))</f>
        <v>0.25</v>
      </c>
      <c r="V6679" s="3">
        <f>Dataset!$T6679*(1-Dataset!$U6679)</f>
        <v>50.97</v>
      </c>
    </row>
    <row r="6680" spans="1:22" x14ac:dyDescent="0.3">
      <c r="A6680" s="32"/>
      <c r="C6680" s="3">
        <v>6675</v>
      </c>
      <c r="D6680" s="3" t="s">
        <v>9028</v>
      </c>
      <c r="E6680" s="34">
        <v>42695</v>
      </c>
      <c r="F6680" s="34">
        <v>42697</v>
      </c>
      <c r="G6680" s="3" t="s">
        <v>19</v>
      </c>
      <c r="H6680" s="3" t="s">
        <v>5982</v>
      </c>
      <c r="I6680" s="3" t="s">
        <v>5983</v>
      </c>
      <c r="J6680" s="3" t="s">
        <v>22</v>
      </c>
      <c r="K6680" s="3" t="s">
        <v>23</v>
      </c>
      <c r="L6680" s="3" t="s">
        <v>1481</v>
      </c>
      <c r="M6680" s="3" t="s">
        <v>250</v>
      </c>
      <c r="N6680" s="3">
        <v>46226</v>
      </c>
      <c r="O6680" s="3" t="s">
        <v>101</v>
      </c>
      <c r="P6680" s="3" t="s">
        <v>3325</v>
      </c>
      <c r="Q6680" s="3" t="s">
        <v>42</v>
      </c>
      <c r="R6680" s="3" t="s">
        <v>64</v>
      </c>
      <c r="S6680" s="3" t="s">
        <v>3326</v>
      </c>
      <c r="T6680" s="3">
        <v>10.92</v>
      </c>
      <c r="U6680" s="35" cm="1">
        <f t="array" ref="U6680">INDEX('Pricing Strategy'!$F$4:$F$71,MATCH(1,(Dataset!$O6680='Pricing Strategy'!$B$4:$B$71)*(Dataset!$Q6680='Pricing Strategy'!$C$4:$C$71)*(Dataset!$R6680='Pricing Strategy'!$D$4:$D$71),))</f>
        <v>0.35</v>
      </c>
      <c r="V6680" s="3">
        <f>Dataset!$T6680*(1-Dataset!$U6680)</f>
        <v>7.0979999999999999</v>
      </c>
    </row>
    <row r="6681" spans="1:22" x14ac:dyDescent="0.3">
      <c r="A6681" s="32"/>
      <c r="C6681" s="3">
        <v>6676</v>
      </c>
      <c r="D6681" s="3" t="s">
        <v>9028</v>
      </c>
      <c r="E6681" s="34">
        <v>42695</v>
      </c>
      <c r="F6681" s="34">
        <v>42697</v>
      </c>
      <c r="G6681" s="3" t="s">
        <v>19</v>
      </c>
      <c r="H6681" s="3" t="s">
        <v>5982</v>
      </c>
      <c r="I6681" s="3" t="s">
        <v>5983</v>
      </c>
      <c r="J6681" s="3" t="s">
        <v>22</v>
      </c>
      <c r="K6681" s="3" t="s">
        <v>23</v>
      </c>
      <c r="L6681" s="3" t="s">
        <v>1481</v>
      </c>
      <c r="M6681" s="3" t="s">
        <v>250</v>
      </c>
      <c r="N6681" s="3">
        <v>46226</v>
      </c>
      <c r="O6681" s="3" t="s">
        <v>101</v>
      </c>
      <c r="P6681" s="3" t="s">
        <v>9029</v>
      </c>
      <c r="Q6681" s="3" t="s">
        <v>67</v>
      </c>
      <c r="R6681" s="3" t="s">
        <v>680</v>
      </c>
      <c r="S6681" s="3" t="s">
        <v>9030</v>
      </c>
      <c r="T6681" s="3">
        <v>83.9</v>
      </c>
      <c r="U6681" s="35" cm="1">
        <f t="array" ref="U6681">INDEX('Pricing Strategy'!$F$4:$F$71,MATCH(1,(Dataset!$O6681='Pricing Strategy'!$B$4:$B$71)*(Dataset!$Q6681='Pricing Strategy'!$C$4:$C$71)*(Dataset!$R6681='Pricing Strategy'!$D$4:$D$71),))</f>
        <v>0.35</v>
      </c>
      <c r="V6681" s="3">
        <f>Dataset!$T6681*(1-Dataset!$U6681)</f>
        <v>54.535000000000004</v>
      </c>
    </row>
    <row r="6682" spans="1:22" x14ac:dyDescent="0.3">
      <c r="A6682" s="32"/>
      <c r="C6682" s="3">
        <v>6677</v>
      </c>
      <c r="D6682" s="3" t="s">
        <v>9028</v>
      </c>
      <c r="E6682" s="34">
        <v>42695</v>
      </c>
      <c r="F6682" s="34">
        <v>42697</v>
      </c>
      <c r="G6682" s="3" t="s">
        <v>19</v>
      </c>
      <c r="H6682" s="3" t="s">
        <v>5982</v>
      </c>
      <c r="I6682" s="3" t="s">
        <v>5983</v>
      </c>
      <c r="J6682" s="3" t="s">
        <v>22</v>
      </c>
      <c r="K6682" s="3" t="s">
        <v>23</v>
      </c>
      <c r="L6682" s="3" t="s">
        <v>1481</v>
      </c>
      <c r="M6682" s="3" t="s">
        <v>250</v>
      </c>
      <c r="N6682" s="3">
        <v>46226</v>
      </c>
      <c r="O6682" s="3" t="s">
        <v>101</v>
      </c>
      <c r="P6682" s="3" t="s">
        <v>7638</v>
      </c>
      <c r="Q6682" s="3" t="s">
        <v>42</v>
      </c>
      <c r="R6682" s="3" t="s">
        <v>74</v>
      </c>
      <c r="S6682" s="3" t="s">
        <v>7639</v>
      </c>
      <c r="T6682" s="3">
        <v>19.75</v>
      </c>
      <c r="U6682" s="35" cm="1">
        <f t="array" ref="U6682">INDEX('Pricing Strategy'!$F$4:$F$71,MATCH(1,(Dataset!$O6682='Pricing Strategy'!$B$4:$B$71)*(Dataset!$Q6682='Pricing Strategy'!$C$4:$C$71)*(Dataset!$R6682='Pricing Strategy'!$D$4:$D$71),))</f>
        <v>0.3</v>
      </c>
      <c r="V6682" s="3">
        <f>Dataset!$T6682*(1-Dataset!$U6682)</f>
        <v>13.824999999999999</v>
      </c>
    </row>
    <row r="6683" spans="1:22" x14ac:dyDescent="0.3">
      <c r="A6683" s="32"/>
      <c r="C6683" s="3">
        <v>6678</v>
      </c>
      <c r="D6683" s="3" t="s">
        <v>9028</v>
      </c>
      <c r="E6683" s="34">
        <v>42695</v>
      </c>
      <c r="F6683" s="34">
        <v>42697</v>
      </c>
      <c r="G6683" s="3" t="s">
        <v>19</v>
      </c>
      <c r="H6683" s="3" t="s">
        <v>5982</v>
      </c>
      <c r="I6683" s="3" t="s">
        <v>5983</v>
      </c>
      <c r="J6683" s="3" t="s">
        <v>22</v>
      </c>
      <c r="K6683" s="3" t="s">
        <v>23</v>
      </c>
      <c r="L6683" s="3" t="s">
        <v>1481</v>
      </c>
      <c r="M6683" s="3" t="s">
        <v>250</v>
      </c>
      <c r="N6683" s="3">
        <v>46226</v>
      </c>
      <c r="O6683" s="3" t="s">
        <v>101</v>
      </c>
      <c r="P6683" s="3" t="s">
        <v>6691</v>
      </c>
      <c r="Q6683" s="3" t="s">
        <v>67</v>
      </c>
      <c r="R6683" s="3" t="s">
        <v>157</v>
      </c>
      <c r="S6683" s="3" t="s">
        <v>6692</v>
      </c>
      <c r="T6683" s="3">
        <v>393.54</v>
      </c>
      <c r="U6683" s="35" cm="1">
        <f t="array" ref="U6683">INDEX('Pricing Strategy'!$F$4:$F$71,MATCH(1,(Dataset!$O6683='Pricing Strategy'!$B$4:$B$71)*(Dataset!$Q6683='Pricing Strategy'!$C$4:$C$71)*(Dataset!$R6683='Pricing Strategy'!$D$4:$D$71),))</f>
        <v>0.35</v>
      </c>
      <c r="V6683" s="3">
        <f>Dataset!$T6683*(1-Dataset!$U6683)</f>
        <v>255.80100000000002</v>
      </c>
    </row>
    <row r="6684" spans="1:22" x14ac:dyDescent="0.3">
      <c r="A6684" s="32"/>
      <c r="C6684" s="3">
        <v>6679</v>
      </c>
      <c r="D6684" s="3" t="s">
        <v>9031</v>
      </c>
      <c r="E6684" s="34">
        <v>42287</v>
      </c>
      <c r="F6684" s="34">
        <v>42291</v>
      </c>
      <c r="G6684" s="3" t="s">
        <v>46</v>
      </c>
      <c r="H6684" s="3" t="s">
        <v>1499</v>
      </c>
      <c r="I6684" s="3" t="s">
        <v>1500</v>
      </c>
      <c r="J6684" s="3" t="s">
        <v>98</v>
      </c>
      <c r="K6684" s="3" t="s">
        <v>23</v>
      </c>
      <c r="L6684" s="3" t="s">
        <v>540</v>
      </c>
      <c r="M6684" s="3" t="s">
        <v>306</v>
      </c>
      <c r="N6684" s="3">
        <v>85023</v>
      </c>
      <c r="O6684" s="3" t="s">
        <v>40</v>
      </c>
      <c r="P6684" s="3" t="s">
        <v>3511</v>
      </c>
      <c r="Q6684" s="3" t="s">
        <v>28</v>
      </c>
      <c r="R6684" s="3" t="s">
        <v>61</v>
      </c>
      <c r="S6684" s="3" t="s">
        <v>3512</v>
      </c>
      <c r="T6684" s="3">
        <v>46.872</v>
      </c>
      <c r="U6684" s="35" cm="1">
        <f t="array" ref="U6684">INDEX('Pricing Strategy'!$F$4:$F$71,MATCH(1,(Dataset!$O6684='Pricing Strategy'!$B$4:$B$71)*(Dataset!$Q6684='Pricing Strategy'!$C$4:$C$71)*(Dataset!$R6684='Pricing Strategy'!$D$4:$D$71),))</f>
        <v>0.4</v>
      </c>
      <c r="V6684" s="3">
        <f>Dataset!$T6684*(1-Dataset!$U6684)</f>
        <v>28.123200000000001</v>
      </c>
    </row>
    <row r="6685" spans="1:22" x14ac:dyDescent="0.3">
      <c r="A6685" s="32"/>
      <c r="C6685" s="3">
        <v>6680</v>
      </c>
      <c r="D6685" s="3" t="s">
        <v>9032</v>
      </c>
      <c r="E6685" s="34">
        <v>43345</v>
      </c>
      <c r="F6685" s="34">
        <v>43350</v>
      </c>
      <c r="G6685" s="3" t="s">
        <v>19</v>
      </c>
      <c r="H6685" s="3" t="s">
        <v>270</v>
      </c>
      <c r="I6685" s="3" t="s">
        <v>271</v>
      </c>
      <c r="J6685" s="3" t="s">
        <v>22</v>
      </c>
      <c r="K6685" s="3" t="s">
        <v>23</v>
      </c>
      <c r="L6685" s="3" t="s">
        <v>4614</v>
      </c>
      <c r="M6685" s="3" t="s">
        <v>745</v>
      </c>
      <c r="N6685" s="3">
        <v>6450</v>
      </c>
      <c r="O6685" s="3" t="s">
        <v>144</v>
      </c>
      <c r="P6685" s="3" t="s">
        <v>1484</v>
      </c>
      <c r="Q6685" s="3" t="s">
        <v>42</v>
      </c>
      <c r="R6685" s="3" t="s">
        <v>55</v>
      </c>
      <c r="S6685" s="3" t="s">
        <v>1485</v>
      </c>
      <c r="T6685" s="3">
        <v>10.9</v>
      </c>
      <c r="U6685" s="35" cm="1">
        <f t="array" ref="U6685">INDEX('Pricing Strategy'!$F$4:$F$71,MATCH(1,(Dataset!$O6685='Pricing Strategy'!$B$4:$B$71)*(Dataset!$Q6685='Pricing Strategy'!$C$4:$C$71)*(Dataset!$R6685='Pricing Strategy'!$D$4:$D$71),))</f>
        <v>0.5</v>
      </c>
      <c r="V6685" s="3">
        <f>Dataset!$T6685*(1-Dataset!$U6685)</f>
        <v>5.45</v>
      </c>
    </row>
    <row r="6686" spans="1:22" x14ac:dyDescent="0.3">
      <c r="A6686" s="32"/>
      <c r="C6686" s="3">
        <v>6681</v>
      </c>
      <c r="D6686" s="3" t="s">
        <v>9032</v>
      </c>
      <c r="E6686" s="34">
        <v>43345</v>
      </c>
      <c r="F6686" s="34">
        <v>43350</v>
      </c>
      <c r="G6686" s="3" t="s">
        <v>19</v>
      </c>
      <c r="H6686" s="3" t="s">
        <v>270</v>
      </c>
      <c r="I6686" s="3" t="s">
        <v>271</v>
      </c>
      <c r="J6686" s="3" t="s">
        <v>22</v>
      </c>
      <c r="K6686" s="3" t="s">
        <v>23</v>
      </c>
      <c r="L6686" s="3" t="s">
        <v>4614</v>
      </c>
      <c r="M6686" s="3" t="s">
        <v>745</v>
      </c>
      <c r="N6686" s="3">
        <v>6450</v>
      </c>
      <c r="O6686" s="3" t="s">
        <v>144</v>
      </c>
      <c r="P6686" s="3" t="s">
        <v>1452</v>
      </c>
      <c r="Q6686" s="3" t="s">
        <v>42</v>
      </c>
      <c r="R6686" s="3" t="s">
        <v>86</v>
      </c>
      <c r="S6686" s="3" t="s">
        <v>1453</v>
      </c>
      <c r="T6686" s="3">
        <v>79.92</v>
      </c>
      <c r="U6686" s="35" cm="1">
        <f t="array" ref="U6686">INDEX('Pricing Strategy'!$F$4:$F$71,MATCH(1,(Dataset!$O6686='Pricing Strategy'!$B$4:$B$71)*(Dataset!$Q6686='Pricing Strategy'!$C$4:$C$71)*(Dataset!$R6686='Pricing Strategy'!$D$4:$D$71),))</f>
        <v>0.4</v>
      </c>
      <c r="V6686" s="3">
        <f>Dataset!$T6686*(1-Dataset!$U6686)</f>
        <v>47.951999999999998</v>
      </c>
    </row>
    <row r="6687" spans="1:22" x14ac:dyDescent="0.3">
      <c r="A6687" s="32"/>
      <c r="C6687" s="3">
        <v>6682</v>
      </c>
      <c r="D6687" s="3" t="s">
        <v>9032</v>
      </c>
      <c r="E6687" s="34">
        <v>43345</v>
      </c>
      <c r="F6687" s="34">
        <v>43350</v>
      </c>
      <c r="G6687" s="3" t="s">
        <v>19</v>
      </c>
      <c r="H6687" s="3" t="s">
        <v>270</v>
      </c>
      <c r="I6687" s="3" t="s">
        <v>271</v>
      </c>
      <c r="J6687" s="3" t="s">
        <v>22</v>
      </c>
      <c r="K6687" s="3" t="s">
        <v>23</v>
      </c>
      <c r="L6687" s="3" t="s">
        <v>4614</v>
      </c>
      <c r="M6687" s="3" t="s">
        <v>745</v>
      </c>
      <c r="N6687" s="3">
        <v>6450</v>
      </c>
      <c r="O6687" s="3" t="s">
        <v>144</v>
      </c>
      <c r="P6687" s="3" t="s">
        <v>7159</v>
      </c>
      <c r="Q6687" s="3" t="s">
        <v>42</v>
      </c>
      <c r="R6687" s="3" t="s">
        <v>86</v>
      </c>
      <c r="S6687" s="3" t="s">
        <v>7160</v>
      </c>
      <c r="T6687" s="3">
        <v>146.82</v>
      </c>
      <c r="U6687" s="35" cm="1">
        <f t="array" ref="U6687">INDEX('Pricing Strategy'!$F$4:$F$71,MATCH(1,(Dataset!$O6687='Pricing Strategy'!$B$4:$B$71)*(Dataset!$Q6687='Pricing Strategy'!$C$4:$C$71)*(Dataset!$R6687='Pricing Strategy'!$D$4:$D$71),))</f>
        <v>0.4</v>
      </c>
      <c r="V6687" s="3">
        <f>Dataset!$T6687*(1-Dataset!$U6687)</f>
        <v>88.091999999999999</v>
      </c>
    </row>
    <row r="6688" spans="1:22" x14ac:dyDescent="0.3">
      <c r="A6688" s="32"/>
      <c r="C6688" s="3">
        <v>6683</v>
      </c>
      <c r="D6688" s="3" t="s">
        <v>9033</v>
      </c>
      <c r="E6688" s="34">
        <v>43101</v>
      </c>
      <c r="F6688" s="34">
        <v>43102</v>
      </c>
      <c r="G6688" s="3" t="s">
        <v>184</v>
      </c>
      <c r="H6688" s="3" t="s">
        <v>4213</v>
      </c>
      <c r="I6688" s="3" t="s">
        <v>4214</v>
      </c>
      <c r="J6688" s="3" t="s">
        <v>98</v>
      </c>
      <c r="K6688" s="3" t="s">
        <v>23</v>
      </c>
      <c r="L6688" s="3" t="s">
        <v>609</v>
      </c>
      <c r="M6688" s="3" t="s">
        <v>110</v>
      </c>
      <c r="N6688" s="3">
        <v>53132</v>
      </c>
      <c r="O6688" s="3" t="s">
        <v>101</v>
      </c>
      <c r="P6688" s="3" t="s">
        <v>2940</v>
      </c>
      <c r="Q6688" s="3" t="s">
        <v>42</v>
      </c>
      <c r="R6688" s="3" t="s">
        <v>71</v>
      </c>
      <c r="S6688" s="3" t="s">
        <v>2941</v>
      </c>
      <c r="T6688" s="3">
        <v>3.6</v>
      </c>
      <c r="U6688" s="35" cm="1">
        <f t="array" ref="U6688">INDEX('Pricing Strategy'!$F$4:$F$71,MATCH(1,(Dataset!$O6688='Pricing Strategy'!$B$4:$B$71)*(Dataset!$Q6688='Pricing Strategy'!$C$4:$C$71)*(Dataset!$R6688='Pricing Strategy'!$D$4:$D$71),))</f>
        <v>0.3</v>
      </c>
      <c r="V6688" s="3">
        <f>Dataset!$T6688*(1-Dataset!$U6688)</f>
        <v>2.52</v>
      </c>
    </row>
    <row r="6689" spans="1:22" x14ac:dyDescent="0.3">
      <c r="A6689" s="32"/>
      <c r="C6689" s="3">
        <v>6684</v>
      </c>
      <c r="D6689" s="3" t="s">
        <v>9034</v>
      </c>
      <c r="E6689" s="34">
        <v>42313</v>
      </c>
      <c r="F6689" s="34">
        <v>42318</v>
      </c>
      <c r="G6689" s="3" t="s">
        <v>46</v>
      </c>
      <c r="H6689" s="3" t="s">
        <v>3054</v>
      </c>
      <c r="I6689" s="3" t="s">
        <v>3055</v>
      </c>
      <c r="J6689" s="3" t="s">
        <v>98</v>
      </c>
      <c r="K6689" s="3" t="s">
        <v>23</v>
      </c>
      <c r="L6689" s="3" t="s">
        <v>38</v>
      </c>
      <c r="M6689" s="3" t="s">
        <v>39</v>
      </c>
      <c r="N6689" s="3">
        <v>90008</v>
      </c>
      <c r="O6689" s="3" t="s">
        <v>40</v>
      </c>
      <c r="P6689" s="3" t="s">
        <v>6595</v>
      </c>
      <c r="Q6689" s="3" t="s">
        <v>28</v>
      </c>
      <c r="R6689" s="3" t="s">
        <v>61</v>
      </c>
      <c r="S6689" s="3" t="s">
        <v>6596</v>
      </c>
      <c r="T6689" s="3">
        <v>20.04</v>
      </c>
      <c r="U6689" s="35" cm="1">
        <f t="array" ref="U6689">INDEX('Pricing Strategy'!$F$4:$F$71,MATCH(1,(Dataset!$O6689='Pricing Strategy'!$B$4:$B$71)*(Dataset!$Q6689='Pricing Strategy'!$C$4:$C$71)*(Dataset!$R6689='Pricing Strategy'!$D$4:$D$71),))</f>
        <v>0.4</v>
      </c>
      <c r="V6689" s="3">
        <f>Dataset!$T6689*(1-Dataset!$U6689)</f>
        <v>12.023999999999999</v>
      </c>
    </row>
    <row r="6690" spans="1:22" x14ac:dyDescent="0.3">
      <c r="A6690" s="32"/>
      <c r="C6690" s="3">
        <v>6685</v>
      </c>
      <c r="D6690" s="3" t="s">
        <v>9035</v>
      </c>
      <c r="E6690" s="34">
        <v>42721</v>
      </c>
      <c r="F6690" s="34">
        <v>42726</v>
      </c>
      <c r="G6690" s="3" t="s">
        <v>46</v>
      </c>
      <c r="H6690" s="3" t="s">
        <v>4176</v>
      </c>
      <c r="I6690" s="3" t="s">
        <v>4177</v>
      </c>
      <c r="J6690" s="3" t="s">
        <v>22</v>
      </c>
      <c r="K6690" s="3" t="s">
        <v>23</v>
      </c>
      <c r="L6690" s="3" t="s">
        <v>534</v>
      </c>
      <c r="M6690" s="3" t="s">
        <v>207</v>
      </c>
      <c r="N6690" s="3">
        <v>61701</v>
      </c>
      <c r="O6690" s="3" t="s">
        <v>101</v>
      </c>
      <c r="P6690" s="3" t="s">
        <v>3516</v>
      </c>
      <c r="Q6690" s="3" t="s">
        <v>42</v>
      </c>
      <c r="R6690" s="3" t="s">
        <v>55</v>
      </c>
      <c r="S6690" s="3" t="s">
        <v>3517</v>
      </c>
      <c r="T6690" s="3">
        <v>180.01599999999999</v>
      </c>
      <c r="U6690" s="35" cm="1">
        <f t="array" ref="U6690">INDEX('Pricing Strategy'!$F$4:$F$71,MATCH(1,(Dataset!$O6690='Pricing Strategy'!$B$4:$B$71)*(Dataset!$Q6690='Pricing Strategy'!$C$4:$C$71)*(Dataset!$R6690='Pricing Strategy'!$D$4:$D$71),))</f>
        <v>0.4</v>
      </c>
      <c r="V6690" s="3">
        <f>Dataset!$T6690*(1-Dataset!$U6690)</f>
        <v>108.00959999999999</v>
      </c>
    </row>
    <row r="6691" spans="1:22" x14ac:dyDescent="0.3">
      <c r="A6691" s="32"/>
      <c r="C6691" s="3">
        <v>6686</v>
      </c>
      <c r="D6691" s="3" t="s">
        <v>9035</v>
      </c>
      <c r="E6691" s="34">
        <v>42721</v>
      </c>
      <c r="F6691" s="34">
        <v>42726</v>
      </c>
      <c r="G6691" s="3" t="s">
        <v>46</v>
      </c>
      <c r="H6691" s="3" t="s">
        <v>4176</v>
      </c>
      <c r="I6691" s="3" t="s">
        <v>4177</v>
      </c>
      <c r="J6691" s="3" t="s">
        <v>22</v>
      </c>
      <c r="K6691" s="3" t="s">
        <v>23</v>
      </c>
      <c r="L6691" s="3" t="s">
        <v>534</v>
      </c>
      <c r="M6691" s="3" t="s">
        <v>207</v>
      </c>
      <c r="N6691" s="3">
        <v>61701</v>
      </c>
      <c r="O6691" s="3" t="s">
        <v>101</v>
      </c>
      <c r="P6691" s="3" t="s">
        <v>2680</v>
      </c>
      <c r="Q6691" s="3" t="s">
        <v>28</v>
      </c>
      <c r="R6691" s="3" t="s">
        <v>61</v>
      </c>
      <c r="S6691" s="3" t="s">
        <v>2681</v>
      </c>
      <c r="T6691" s="3">
        <v>41.552</v>
      </c>
      <c r="U6691" s="35" cm="1">
        <f t="array" ref="U6691">INDEX('Pricing Strategy'!$F$4:$F$71,MATCH(1,(Dataset!$O6691='Pricing Strategy'!$B$4:$B$71)*(Dataset!$Q6691='Pricing Strategy'!$C$4:$C$71)*(Dataset!$R6691='Pricing Strategy'!$D$4:$D$71),))</f>
        <v>0.3</v>
      </c>
      <c r="V6691" s="3">
        <f>Dataset!$T6691*(1-Dataset!$U6691)</f>
        <v>29.086399999999998</v>
      </c>
    </row>
    <row r="6692" spans="1:22" x14ac:dyDescent="0.3">
      <c r="A6692" s="32"/>
      <c r="C6692" s="3">
        <v>6687</v>
      </c>
      <c r="D6692" s="3" t="s">
        <v>9035</v>
      </c>
      <c r="E6692" s="34">
        <v>42721</v>
      </c>
      <c r="F6692" s="34">
        <v>42726</v>
      </c>
      <c r="G6692" s="3" t="s">
        <v>46</v>
      </c>
      <c r="H6692" s="3" t="s">
        <v>4176</v>
      </c>
      <c r="I6692" s="3" t="s">
        <v>4177</v>
      </c>
      <c r="J6692" s="3" t="s">
        <v>22</v>
      </c>
      <c r="K6692" s="3" t="s">
        <v>23</v>
      </c>
      <c r="L6692" s="3" t="s">
        <v>534</v>
      </c>
      <c r="M6692" s="3" t="s">
        <v>207</v>
      </c>
      <c r="N6692" s="3">
        <v>61701</v>
      </c>
      <c r="O6692" s="3" t="s">
        <v>101</v>
      </c>
      <c r="P6692" s="3" t="s">
        <v>3722</v>
      </c>
      <c r="Q6692" s="3" t="s">
        <v>42</v>
      </c>
      <c r="R6692" s="3" t="s">
        <v>64</v>
      </c>
      <c r="S6692" s="3" t="s">
        <v>3723</v>
      </c>
      <c r="T6692" s="3">
        <v>13.12</v>
      </c>
      <c r="U6692" s="35" cm="1">
        <f t="array" ref="U6692">INDEX('Pricing Strategy'!$F$4:$F$71,MATCH(1,(Dataset!$O6692='Pricing Strategy'!$B$4:$B$71)*(Dataset!$Q6692='Pricing Strategy'!$C$4:$C$71)*(Dataset!$R6692='Pricing Strategy'!$D$4:$D$71),))</f>
        <v>0.35</v>
      </c>
      <c r="V6692" s="3">
        <f>Dataset!$T6692*(1-Dataset!$U6692)</f>
        <v>8.5280000000000005</v>
      </c>
    </row>
    <row r="6693" spans="1:22" x14ac:dyDescent="0.3">
      <c r="A6693" s="32"/>
      <c r="C6693" s="3">
        <v>6688</v>
      </c>
      <c r="D6693" s="3" t="s">
        <v>9036</v>
      </c>
      <c r="E6693" s="34">
        <v>42504</v>
      </c>
      <c r="F6693" s="34">
        <v>42511</v>
      </c>
      <c r="G6693" s="3" t="s">
        <v>46</v>
      </c>
      <c r="H6693" s="3" t="s">
        <v>5797</v>
      </c>
      <c r="I6693" s="3" t="s">
        <v>5798</v>
      </c>
      <c r="J6693" s="3" t="s">
        <v>22</v>
      </c>
      <c r="K6693" s="3" t="s">
        <v>23</v>
      </c>
      <c r="L6693" s="3" t="s">
        <v>38</v>
      </c>
      <c r="M6693" s="3" t="s">
        <v>39</v>
      </c>
      <c r="N6693" s="3">
        <v>90032</v>
      </c>
      <c r="O6693" s="3" t="s">
        <v>40</v>
      </c>
      <c r="P6693" s="3" t="s">
        <v>5604</v>
      </c>
      <c r="Q6693" s="3" t="s">
        <v>42</v>
      </c>
      <c r="R6693" s="3" t="s">
        <v>55</v>
      </c>
      <c r="S6693" s="3" t="s">
        <v>5605</v>
      </c>
      <c r="T6693" s="3">
        <v>1117.92</v>
      </c>
      <c r="U6693" s="35" cm="1">
        <f t="array" ref="U6693">INDEX('Pricing Strategy'!$F$4:$F$71,MATCH(1,(Dataset!$O6693='Pricing Strategy'!$B$4:$B$71)*(Dataset!$Q6693='Pricing Strategy'!$C$4:$C$71)*(Dataset!$R6693='Pricing Strategy'!$D$4:$D$71),))</f>
        <v>0.5</v>
      </c>
      <c r="V6693" s="3">
        <f>Dataset!$T6693*(1-Dataset!$U6693)</f>
        <v>558.96</v>
      </c>
    </row>
    <row r="6694" spans="1:22" x14ac:dyDescent="0.3">
      <c r="A6694" s="32"/>
      <c r="C6694" s="3">
        <v>6689</v>
      </c>
      <c r="D6694" s="3" t="s">
        <v>9037</v>
      </c>
      <c r="E6694" s="34">
        <v>43169</v>
      </c>
      <c r="F6694" s="34">
        <v>43174</v>
      </c>
      <c r="G6694" s="3" t="s">
        <v>19</v>
      </c>
      <c r="H6694" s="3" t="s">
        <v>6486</v>
      </c>
      <c r="I6694" s="3" t="s">
        <v>6487</v>
      </c>
      <c r="J6694" s="3" t="s">
        <v>37</v>
      </c>
      <c r="K6694" s="3" t="s">
        <v>23</v>
      </c>
      <c r="L6694" s="3" t="s">
        <v>123</v>
      </c>
      <c r="M6694" s="3" t="s">
        <v>39</v>
      </c>
      <c r="N6694" s="3">
        <v>94109</v>
      </c>
      <c r="O6694" s="3" t="s">
        <v>40</v>
      </c>
      <c r="P6694" s="3" t="s">
        <v>4521</v>
      </c>
      <c r="Q6694" s="3" t="s">
        <v>67</v>
      </c>
      <c r="R6694" s="3" t="s">
        <v>157</v>
      </c>
      <c r="S6694" s="3" t="s">
        <v>4522</v>
      </c>
      <c r="T6694" s="3">
        <v>111.96</v>
      </c>
      <c r="U6694" s="35" cm="1">
        <f t="array" ref="U6694">INDEX('Pricing Strategy'!$F$4:$F$71,MATCH(1,(Dataset!$O6694='Pricing Strategy'!$B$4:$B$71)*(Dataset!$Q6694='Pricing Strategy'!$C$4:$C$71)*(Dataset!$R6694='Pricing Strategy'!$D$4:$D$71),))</f>
        <v>0.45</v>
      </c>
      <c r="V6694" s="3">
        <f>Dataset!$T6694*(1-Dataset!$U6694)</f>
        <v>61.578000000000003</v>
      </c>
    </row>
    <row r="6695" spans="1:22" x14ac:dyDescent="0.3">
      <c r="A6695" s="32"/>
      <c r="C6695" s="3">
        <v>6690</v>
      </c>
      <c r="D6695" s="3" t="s">
        <v>9038</v>
      </c>
      <c r="E6695" s="34">
        <v>43436</v>
      </c>
      <c r="F6695" s="34">
        <v>43443</v>
      </c>
      <c r="G6695" s="3" t="s">
        <v>46</v>
      </c>
      <c r="H6695" s="3" t="s">
        <v>4518</v>
      </c>
      <c r="I6695" s="3" t="s">
        <v>4519</v>
      </c>
      <c r="J6695" s="3" t="s">
        <v>37</v>
      </c>
      <c r="K6695" s="3" t="s">
        <v>23</v>
      </c>
      <c r="L6695" s="3" t="s">
        <v>180</v>
      </c>
      <c r="M6695" s="3" t="s">
        <v>100</v>
      </c>
      <c r="N6695" s="3">
        <v>77095</v>
      </c>
      <c r="O6695" s="3" t="s">
        <v>101</v>
      </c>
      <c r="P6695" s="3" t="s">
        <v>5211</v>
      </c>
      <c r="Q6695" s="3" t="s">
        <v>42</v>
      </c>
      <c r="R6695" s="3" t="s">
        <v>64</v>
      </c>
      <c r="S6695" s="3" t="s">
        <v>5212</v>
      </c>
      <c r="T6695" s="3">
        <v>12.16</v>
      </c>
      <c r="U6695" s="35" cm="1">
        <f t="array" ref="U6695">INDEX('Pricing Strategy'!$F$4:$F$71,MATCH(1,(Dataset!$O6695='Pricing Strategy'!$B$4:$B$71)*(Dataset!$Q6695='Pricing Strategy'!$C$4:$C$71)*(Dataset!$R6695='Pricing Strategy'!$D$4:$D$71),))</f>
        <v>0.35</v>
      </c>
      <c r="V6695" s="3">
        <f>Dataset!$T6695*(1-Dataset!$U6695)</f>
        <v>7.9040000000000008</v>
      </c>
    </row>
    <row r="6696" spans="1:22" x14ac:dyDescent="0.3">
      <c r="A6696" s="32"/>
      <c r="C6696" s="3">
        <v>6691</v>
      </c>
      <c r="D6696" s="3" t="s">
        <v>9039</v>
      </c>
      <c r="E6696" s="34">
        <v>43312</v>
      </c>
      <c r="F6696" s="34">
        <v>43317</v>
      </c>
      <c r="G6696" s="3" t="s">
        <v>46</v>
      </c>
      <c r="H6696" s="3" t="s">
        <v>5589</v>
      </c>
      <c r="I6696" s="3" t="s">
        <v>5590</v>
      </c>
      <c r="J6696" s="3" t="s">
        <v>37</v>
      </c>
      <c r="K6696" s="3" t="s">
        <v>23</v>
      </c>
      <c r="L6696" s="3" t="s">
        <v>2551</v>
      </c>
      <c r="M6696" s="3" t="s">
        <v>110</v>
      </c>
      <c r="N6696" s="3">
        <v>53209</v>
      </c>
      <c r="O6696" s="3" t="s">
        <v>101</v>
      </c>
      <c r="P6696" s="3" t="s">
        <v>971</v>
      </c>
      <c r="Q6696" s="3" t="s">
        <v>42</v>
      </c>
      <c r="R6696" s="3" t="s">
        <v>71</v>
      </c>
      <c r="S6696" s="3" t="s">
        <v>972</v>
      </c>
      <c r="T6696" s="3">
        <v>17.52</v>
      </c>
      <c r="U6696" s="35" cm="1">
        <f t="array" ref="U6696">INDEX('Pricing Strategy'!$F$4:$F$71,MATCH(1,(Dataset!$O6696='Pricing Strategy'!$B$4:$B$71)*(Dataset!$Q6696='Pricing Strategy'!$C$4:$C$71)*(Dataset!$R6696='Pricing Strategy'!$D$4:$D$71),))</f>
        <v>0.3</v>
      </c>
      <c r="V6696" s="3">
        <f>Dataset!$T6696*(1-Dataset!$U6696)</f>
        <v>12.263999999999999</v>
      </c>
    </row>
    <row r="6697" spans="1:22" x14ac:dyDescent="0.3">
      <c r="A6697" s="32"/>
      <c r="C6697" s="3">
        <v>6692</v>
      </c>
      <c r="D6697" s="3" t="s">
        <v>9039</v>
      </c>
      <c r="E6697" s="34">
        <v>43312</v>
      </c>
      <c r="F6697" s="34">
        <v>43317</v>
      </c>
      <c r="G6697" s="3" t="s">
        <v>46</v>
      </c>
      <c r="H6697" s="3" t="s">
        <v>5589</v>
      </c>
      <c r="I6697" s="3" t="s">
        <v>5590</v>
      </c>
      <c r="J6697" s="3" t="s">
        <v>37</v>
      </c>
      <c r="K6697" s="3" t="s">
        <v>23</v>
      </c>
      <c r="L6697" s="3" t="s">
        <v>2551</v>
      </c>
      <c r="M6697" s="3" t="s">
        <v>110</v>
      </c>
      <c r="N6697" s="3">
        <v>53209</v>
      </c>
      <c r="O6697" s="3" t="s">
        <v>101</v>
      </c>
      <c r="P6697" s="3" t="s">
        <v>1594</v>
      </c>
      <c r="Q6697" s="3" t="s">
        <v>42</v>
      </c>
      <c r="R6697" s="3" t="s">
        <v>74</v>
      </c>
      <c r="S6697" s="3" t="s">
        <v>1595</v>
      </c>
      <c r="T6697" s="3">
        <v>155.88</v>
      </c>
      <c r="U6697" s="35" cm="1">
        <f t="array" ref="U6697">INDEX('Pricing Strategy'!$F$4:$F$71,MATCH(1,(Dataset!$O6697='Pricing Strategy'!$B$4:$B$71)*(Dataset!$Q6697='Pricing Strategy'!$C$4:$C$71)*(Dataset!$R6697='Pricing Strategy'!$D$4:$D$71),))</f>
        <v>0.3</v>
      </c>
      <c r="V6697" s="3">
        <f>Dataset!$T6697*(1-Dataset!$U6697)</f>
        <v>109.11599999999999</v>
      </c>
    </row>
    <row r="6698" spans="1:22" x14ac:dyDescent="0.3">
      <c r="A6698" s="32"/>
      <c r="C6698" s="3">
        <v>6693</v>
      </c>
      <c r="D6698" s="3" t="s">
        <v>9040</v>
      </c>
      <c r="E6698" s="34">
        <v>43323</v>
      </c>
      <c r="F6698" s="34">
        <v>43325</v>
      </c>
      <c r="G6698" s="3" t="s">
        <v>19</v>
      </c>
      <c r="H6698" s="3" t="s">
        <v>5997</v>
      </c>
      <c r="I6698" s="3" t="s">
        <v>5998</v>
      </c>
      <c r="J6698" s="3" t="s">
        <v>98</v>
      </c>
      <c r="K6698" s="3" t="s">
        <v>23</v>
      </c>
      <c r="L6698" s="3" t="s">
        <v>6083</v>
      </c>
      <c r="M6698" s="3" t="s">
        <v>734</v>
      </c>
      <c r="N6698" s="3">
        <v>70601</v>
      </c>
      <c r="O6698" s="3" t="s">
        <v>26</v>
      </c>
      <c r="P6698" s="3" t="s">
        <v>5379</v>
      </c>
      <c r="Q6698" s="3" t="s">
        <v>42</v>
      </c>
      <c r="R6698" s="3" t="s">
        <v>71</v>
      </c>
      <c r="S6698" s="3" t="s">
        <v>5380</v>
      </c>
      <c r="T6698" s="3">
        <v>477.51</v>
      </c>
      <c r="U6698" s="35" cm="1">
        <f t="array" ref="U6698">INDEX('Pricing Strategy'!$F$4:$F$71,MATCH(1,(Dataset!$O6698='Pricing Strategy'!$B$4:$B$71)*(Dataset!$Q6698='Pricing Strategy'!$C$4:$C$71)*(Dataset!$R6698='Pricing Strategy'!$D$4:$D$71),))</f>
        <v>0.25</v>
      </c>
      <c r="V6698" s="3">
        <f>Dataset!$T6698*(1-Dataset!$U6698)</f>
        <v>358.13249999999999</v>
      </c>
    </row>
    <row r="6699" spans="1:22" x14ac:dyDescent="0.3">
      <c r="A6699" s="32"/>
      <c r="C6699" s="3">
        <v>6694</v>
      </c>
      <c r="D6699" s="3" t="s">
        <v>9041</v>
      </c>
      <c r="E6699" s="34">
        <v>43373</v>
      </c>
      <c r="F6699" s="34">
        <v>43375</v>
      </c>
      <c r="G6699" s="3" t="s">
        <v>19</v>
      </c>
      <c r="H6699" s="3" t="s">
        <v>6455</v>
      </c>
      <c r="I6699" s="3" t="s">
        <v>6456</v>
      </c>
      <c r="J6699" s="3" t="s">
        <v>22</v>
      </c>
      <c r="K6699" s="3" t="s">
        <v>23</v>
      </c>
      <c r="L6699" s="3" t="s">
        <v>4498</v>
      </c>
      <c r="M6699" s="3" t="s">
        <v>2739</v>
      </c>
      <c r="N6699" s="3">
        <v>21215</v>
      </c>
      <c r="O6699" s="3" t="s">
        <v>144</v>
      </c>
      <c r="P6699" s="3" t="s">
        <v>5781</v>
      </c>
      <c r="Q6699" s="3" t="s">
        <v>42</v>
      </c>
      <c r="R6699" s="3" t="s">
        <v>86</v>
      </c>
      <c r="S6699" s="3" t="s">
        <v>5782</v>
      </c>
      <c r="T6699" s="3">
        <v>164.88</v>
      </c>
      <c r="U6699" s="35" cm="1">
        <f t="array" ref="U6699">INDEX('Pricing Strategy'!$F$4:$F$71,MATCH(1,(Dataset!$O6699='Pricing Strategy'!$B$4:$B$71)*(Dataset!$Q6699='Pricing Strategy'!$C$4:$C$71)*(Dataset!$R6699='Pricing Strategy'!$D$4:$D$71),))</f>
        <v>0.4</v>
      </c>
      <c r="V6699" s="3">
        <f>Dataset!$T6699*(1-Dataset!$U6699)</f>
        <v>98.927999999999997</v>
      </c>
    </row>
    <row r="6700" spans="1:22" x14ac:dyDescent="0.3">
      <c r="A6700" s="32"/>
      <c r="C6700" s="3">
        <v>6695</v>
      </c>
      <c r="D6700" s="3" t="s">
        <v>9042</v>
      </c>
      <c r="E6700" s="34">
        <v>42973</v>
      </c>
      <c r="F6700" s="34">
        <v>42977</v>
      </c>
      <c r="G6700" s="3" t="s">
        <v>46</v>
      </c>
      <c r="H6700" s="3" t="s">
        <v>8930</v>
      </c>
      <c r="I6700" s="3" t="s">
        <v>8931</v>
      </c>
      <c r="J6700" s="3" t="s">
        <v>98</v>
      </c>
      <c r="K6700" s="3" t="s">
        <v>23</v>
      </c>
      <c r="L6700" s="3" t="s">
        <v>609</v>
      </c>
      <c r="M6700" s="3" t="s">
        <v>110</v>
      </c>
      <c r="N6700" s="3">
        <v>53132</v>
      </c>
      <c r="O6700" s="3" t="s">
        <v>101</v>
      </c>
      <c r="P6700" s="3" t="s">
        <v>4389</v>
      </c>
      <c r="Q6700" s="3" t="s">
        <v>67</v>
      </c>
      <c r="R6700" s="3" t="s">
        <v>157</v>
      </c>
      <c r="S6700" s="3" t="s">
        <v>4390</v>
      </c>
      <c r="T6700" s="3">
        <v>47.97</v>
      </c>
      <c r="U6700" s="35" cm="1">
        <f t="array" ref="U6700">INDEX('Pricing Strategy'!$F$4:$F$71,MATCH(1,(Dataset!$O6700='Pricing Strategy'!$B$4:$B$71)*(Dataset!$Q6700='Pricing Strategy'!$C$4:$C$71)*(Dataset!$R6700='Pricing Strategy'!$D$4:$D$71),))</f>
        <v>0.35</v>
      </c>
      <c r="V6700" s="3">
        <f>Dataset!$T6700*(1-Dataset!$U6700)</f>
        <v>31.180500000000002</v>
      </c>
    </row>
    <row r="6701" spans="1:22" x14ac:dyDescent="0.3">
      <c r="A6701" s="32"/>
      <c r="C6701" s="3">
        <v>6696</v>
      </c>
      <c r="D6701" s="3" t="s">
        <v>9043</v>
      </c>
      <c r="E6701" s="34">
        <v>43071</v>
      </c>
      <c r="F6701" s="34">
        <v>43076</v>
      </c>
      <c r="G6701" s="3" t="s">
        <v>46</v>
      </c>
      <c r="H6701" s="3" t="s">
        <v>3697</v>
      </c>
      <c r="I6701" s="3" t="s">
        <v>3698</v>
      </c>
      <c r="J6701" s="3" t="s">
        <v>22</v>
      </c>
      <c r="K6701" s="3" t="s">
        <v>23</v>
      </c>
      <c r="L6701" s="3" t="s">
        <v>262</v>
      </c>
      <c r="M6701" s="3" t="s">
        <v>263</v>
      </c>
      <c r="N6701" s="3">
        <v>10024</v>
      </c>
      <c r="O6701" s="3" t="s">
        <v>144</v>
      </c>
      <c r="P6701" s="3" t="s">
        <v>6993</v>
      </c>
      <c r="Q6701" s="3" t="s">
        <v>42</v>
      </c>
      <c r="R6701" s="3" t="s">
        <v>71</v>
      </c>
      <c r="S6701" s="3" t="s">
        <v>6994</v>
      </c>
      <c r="T6701" s="3">
        <v>415.17599999999999</v>
      </c>
      <c r="U6701" s="35" cm="1">
        <f t="array" ref="U6701">INDEX('Pricing Strategy'!$F$4:$F$71,MATCH(1,(Dataset!$O6701='Pricing Strategy'!$B$4:$B$71)*(Dataset!$Q6701='Pricing Strategy'!$C$4:$C$71)*(Dataset!$R6701='Pricing Strategy'!$D$4:$D$71),))</f>
        <v>0.4</v>
      </c>
      <c r="V6701" s="3">
        <f>Dataset!$T6701*(1-Dataset!$U6701)</f>
        <v>249.10559999999998</v>
      </c>
    </row>
    <row r="6702" spans="1:22" x14ac:dyDescent="0.3">
      <c r="A6702" s="32"/>
      <c r="C6702" s="3">
        <v>6697</v>
      </c>
      <c r="D6702" s="3" t="s">
        <v>9043</v>
      </c>
      <c r="E6702" s="34">
        <v>43071</v>
      </c>
      <c r="F6702" s="34">
        <v>43076</v>
      </c>
      <c r="G6702" s="3" t="s">
        <v>46</v>
      </c>
      <c r="H6702" s="3" t="s">
        <v>3697</v>
      </c>
      <c r="I6702" s="3" t="s">
        <v>3698</v>
      </c>
      <c r="J6702" s="3" t="s">
        <v>22</v>
      </c>
      <c r="K6702" s="3" t="s">
        <v>23</v>
      </c>
      <c r="L6702" s="3" t="s">
        <v>262</v>
      </c>
      <c r="M6702" s="3" t="s">
        <v>263</v>
      </c>
      <c r="N6702" s="3">
        <v>10024</v>
      </c>
      <c r="O6702" s="3" t="s">
        <v>144</v>
      </c>
      <c r="P6702" s="3" t="s">
        <v>3527</v>
      </c>
      <c r="Q6702" s="3" t="s">
        <v>42</v>
      </c>
      <c r="R6702" s="3" t="s">
        <v>71</v>
      </c>
      <c r="S6702" s="3" t="s">
        <v>3528</v>
      </c>
      <c r="T6702" s="3">
        <v>35.231999999999999</v>
      </c>
      <c r="U6702" s="35" cm="1">
        <f t="array" ref="U6702">INDEX('Pricing Strategy'!$F$4:$F$71,MATCH(1,(Dataset!$O6702='Pricing Strategy'!$B$4:$B$71)*(Dataset!$Q6702='Pricing Strategy'!$C$4:$C$71)*(Dataset!$R6702='Pricing Strategy'!$D$4:$D$71),))</f>
        <v>0.4</v>
      </c>
      <c r="V6702" s="3">
        <f>Dataset!$T6702*(1-Dataset!$U6702)</f>
        <v>21.139199999999999</v>
      </c>
    </row>
    <row r="6703" spans="1:22" x14ac:dyDescent="0.3">
      <c r="A6703" s="32"/>
      <c r="C6703" s="3">
        <v>6698</v>
      </c>
      <c r="D6703" s="3" t="s">
        <v>9043</v>
      </c>
      <c r="E6703" s="34">
        <v>43071</v>
      </c>
      <c r="F6703" s="34">
        <v>43076</v>
      </c>
      <c r="G6703" s="3" t="s">
        <v>46</v>
      </c>
      <c r="H6703" s="3" t="s">
        <v>3697</v>
      </c>
      <c r="I6703" s="3" t="s">
        <v>3698</v>
      </c>
      <c r="J6703" s="3" t="s">
        <v>22</v>
      </c>
      <c r="K6703" s="3" t="s">
        <v>23</v>
      </c>
      <c r="L6703" s="3" t="s">
        <v>262</v>
      </c>
      <c r="M6703" s="3" t="s">
        <v>263</v>
      </c>
      <c r="N6703" s="3">
        <v>10024</v>
      </c>
      <c r="O6703" s="3" t="s">
        <v>144</v>
      </c>
      <c r="P6703" s="3" t="s">
        <v>5781</v>
      </c>
      <c r="Q6703" s="3" t="s">
        <v>42</v>
      </c>
      <c r="R6703" s="3" t="s">
        <v>86</v>
      </c>
      <c r="S6703" s="3" t="s">
        <v>5782</v>
      </c>
      <c r="T6703" s="3">
        <v>54.96</v>
      </c>
      <c r="U6703" s="35" cm="1">
        <f t="array" ref="U6703">INDEX('Pricing Strategy'!$F$4:$F$71,MATCH(1,(Dataset!$O6703='Pricing Strategy'!$B$4:$B$71)*(Dataset!$Q6703='Pricing Strategy'!$C$4:$C$71)*(Dataset!$R6703='Pricing Strategy'!$D$4:$D$71),))</f>
        <v>0.4</v>
      </c>
      <c r="V6703" s="3">
        <f>Dataset!$T6703*(1-Dataset!$U6703)</f>
        <v>32.975999999999999</v>
      </c>
    </row>
    <row r="6704" spans="1:22" x14ac:dyDescent="0.3">
      <c r="A6704" s="32"/>
      <c r="C6704" s="3">
        <v>6699</v>
      </c>
      <c r="D6704" s="3" t="s">
        <v>9044</v>
      </c>
      <c r="E6704" s="34">
        <v>43302</v>
      </c>
      <c r="F6704" s="34">
        <v>43306</v>
      </c>
      <c r="G6704" s="3" t="s">
        <v>46</v>
      </c>
      <c r="H6704" s="3" t="s">
        <v>4354</v>
      </c>
      <c r="I6704" s="3" t="s">
        <v>4355</v>
      </c>
      <c r="J6704" s="3" t="s">
        <v>22</v>
      </c>
      <c r="K6704" s="3" t="s">
        <v>23</v>
      </c>
      <c r="L6704" s="3" t="s">
        <v>947</v>
      </c>
      <c r="M6704" s="3" t="s">
        <v>39</v>
      </c>
      <c r="N6704" s="3">
        <v>92024</v>
      </c>
      <c r="O6704" s="3" t="s">
        <v>40</v>
      </c>
      <c r="P6704" s="3" t="s">
        <v>9045</v>
      </c>
      <c r="Q6704" s="3" t="s">
        <v>42</v>
      </c>
      <c r="R6704" s="3" t="s">
        <v>86</v>
      </c>
      <c r="S6704" s="3" t="s">
        <v>9046</v>
      </c>
      <c r="T6704" s="3">
        <v>16.34</v>
      </c>
      <c r="U6704" s="35" cm="1">
        <f t="array" ref="U6704">INDEX('Pricing Strategy'!$F$4:$F$71,MATCH(1,(Dataset!$O6704='Pricing Strategy'!$B$4:$B$71)*(Dataset!$Q6704='Pricing Strategy'!$C$4:$C$71)*(Dataset!$R6704='Pricing Strategy'!$D$4:$D$71),))</f>
        <v>0.4</v>
      </c>
      <c r="V6704" s="3">
        <f>Dataset!$T6704*(1-Dataset!$U6704)</f>
        <v>9.8040000000000003</v>
      </c>
    </row>
    <row r="6705" spans="1:22" x14ac:dyDescent="0.3">
      <c r="A6705" s="32"/>
      <c r="C6705" s="3">
        <v>6700</v>
      </c>
      <c r="D6705" s="3" t="s">
        <v>9044</v>
      </c>
      <c r="E6705" s="34">
        <v>43302</v>
      </c>
      <c r="F6705" s="34">
        <v>43306</v>
      </c>
      <c r="G6705" s="3" t="s">
        <v>46</v>
      </c>
      <c r="H6705" s="3" t="s">
        <v>4354</v>
      </c>
      <c r="I6705" s="3" t="s">
        <v>4355</v>
      </c>
      <c r="J6705" s="3" t="s">
        <v>22</v>
      </c>
      <c r="K6705" s="3" t="s">
        <v>23</v>
      </c>
      <c r="L6705" s="3" t="s">
        <v>947</v>
      </c>
      <c r="M6705" s="3" t="s">
        <v>39</v>
      </c>
      <c r="N6705" s="3">
        <v>92024</v>
      </c>
      <c r="O6705" s="3" t="s">
        <v>40</v>
      </c>
      <c r="P6705" s="3" t="s">
        <v>4625</v>
      </c>
      <c r="Q6705" s="3" t="s">
        <v>28</v>
      </c>
      <c r="R6705" s="3" t="s">
        <v>32</v>
      </c>
      <c r="S6705" s="3" t="s">
        <v>4626</v>
      </c>
      <c r="T6705" s="3">
        <v>225.29599999999999</v>
      </c>
      <c r="U6705" s="35" cm="1">
        <f t="array" ref="U6705">INDEX('Pricing Strategy'!$F$4:$F$71,MATCH(1,(Dataset!$O6705='Pricing Strategy'!$B$4:$B$71)*(Dataset!$Q6705='Pricing Strategy'!$C$4:$C$71)*(Dataset!$R6705='Pricing Strategy'!$D$4:$D$71),))</f>
        <v>0.45</v>
      </c>
      <c r="V6705" s="3">
        <f>Dataset!$T6705*(1-Dataset!$U6705)</f>
        <v>123.9128</v>
      </c>
    </row>
    <row r="6706" spans="1:22" x14ac:dyDescent="0.3">
      <c r="A6706" s="32"/>
      <c r="C6706" s="3">
        <v>6701</v>
      </c>
      <c r="D6706" s="3" t="s">
        <v>9044</v>
      </c>
      <c r="E6706" s="34">
        <v>43302</v>
      </c>
      <c r="F6706" s="34">
        <v>43306</v>
      </c>
      <c r="G6706" s="3" t="s">
        <v>46</v>
      </c>
      <c r="H6706" s="3" t="s">
        <v>4354</v>
      </c>
      <c r="I6706" s="3" t="s">
        <v>4355</v>
      </c>
      <c r="J6706" s="3" t="s">
        <v>22</v>
      </c>
      <c r="K6706" s="3" t="s">
        <v>23</v>
      </c>
      <c r="L6706" s="3" t="s">
        <v>947</v>
      </c>
      <c r="M6706" s="3" t="s">
        <v>39</v>
      </c>
      <c r="N6706" s="3">
        <v>92024</v>
      </c>
      <c r="O6706" s="3" t="s">
        <v>40</v>
      </c>
      <c r="P6706" s="3" t="s">
        <v>1199</v>
      </c>
      <c r="Q6706" s="3" t="s">
        <v>42</v>
      </c>
      <c r="R6706" s="3" t="s">
        <v>71</v>
      </c>
      <c r="S6706" s="3" t="s">
        <v>1200</v>
      </c>
      <c r="T6706" s="3">
        <v>50.351999999999997</v>
      </c>
      <c r="U6706" s="35" cm="1">
        <f t="array" ref="U6706">INDEX('Pricing Strategy'!$F$4:$F$71,MATCH(1,(Dataset!$O6706='Pricing Strategy'!$B$4:$B$71)*(Dataset!$Q6706='Pricing Strategy'!$C$4:$C$71)*(Dataset!$R6706='Pricing Strategy'!$D$4:$D$71),))</f>
        <v>0.4</v>
      </c>
      <c r="V6706" s="3">
        <f>Dataset!$T6706*(1-Dataset!$U6706)</f>
        <v>30.211199999999998</v>
      </c>
    </row>
    <row r="6707" spans="1:22" x14ac:dyDescent="0.3">
      <c r="A6707" s="32"/>
      <c r="C6707" s="3">
        <v>6702</v>
      </c>
      <c r="D6707" s="3" t="s">
        <v>9047</v>
      </c>
      <c r="E6707" s="34">
        <v>42510</v>
      </c>
      <c r="F6707" s="34">
        <v>42514</v>
      </c>
      <c r="G6707" s="3" t="s">
        <v>46</v>
      </c>
      <c r="H6707" s="3" t="s">
        <v>4149</v>
      </c>
      <c r="I6707" s="3" t="s">
        <v>4150</v>
      </c>
      <c r="J6707" s="3" t="s">
        <v>22</v>
      </c>
      <c r="K6707" s="3" t="s">
        <v>23</v>
      </c>
      <c r="L6707" s="3" t="s">
        <v>9006</v>
      </c>
      <c r="M6707" s="3" t="s">
        <v>84</v>
      </c>
      <c r="N6707" s="3">
        <v>27893</v>
      </c>
      <c r="O6707" s="3" t="s">
        <v>26</v>
      </c>
      <c r="P6707" s="3" t="s">
        <v>4628</v>
      </c>
      <c r="Q6707" s="3" t="s">
        <v>28</v>
      </c>
      <c r="R6707" s="3" t="s">
        <v>61</v>
      </c>
      <c r="S6707" s="3" t="s">
        <v>4629</v>
      </c>
      <c r="T6707" s="3">
        <v>163.136</v>
      </c>
      <c r="U6707" s="35" cm="1">
        <f t="array" ref="U6707">INDEX('Pricing Strategy'!$F$4:$F$71,MATCH(1,(Dataset!$O6707='Pricing Strategy'!$B$4:$B$71)*(Dataset!$Q6707='Pricing Strategy'!$C$4:$C$71)*(Dataset!$R6707='Pricing Strategy'!$D$4:$D$71),))</f>
        <v>0.25</v>
      </c>
      <c r="V6707" s="3">
        <f>Dataset!$T6707*(1-Dataset!$U6707)</f>
        <v>122.352</v>
      </c>
    </row>
    <row r="6708" spans="1:22" x14ac:dyDescent="0.3">
      <c r="A6708" s="32"/>
      <c r="C6708" s="3">
        <v>6703</v>
      </c>
      <c r="D6708" s="3" t="s">
        <v>9047</v>
      </c>
      <c r="E6708" s="34">
        <v>42510</v>
      </c>
      <c r="F6708" s="34">
        <v>42514</v>
      </c>
      <c r="G6708" s="3" t="s">
        <v>46</v>
      </c>
      <c r="H6708" s="3" t="s">
        <v>4149</v>
      </c>
      <c r="I6708" s="3" t="s">
        <v>4150</v>
      </c>
      <c r="J6708" s="3" t="s">
        <v>22</v>
      </c>
      <c r="K6708" s="3" t="s">
        <v>23</v>
      </c>
      <c r="L6708" s="3" t="s">
        <v>9006</v>
      </c>
      <c r="M6708" s="3" t="s">
        <v>84</v>
      </c>
      <c r="N6708" s="3">
        <v>27893</v>
      </c>
      <c r="O6708" s="3" t="s">
        <v>26</v>
      </c>
      <c r="P6708" s="3" t="s">
        <v>3430</v>
      </c>
      <c r="Q6708" s="3" t="s">
        <v>42</v>
      </c>
      <c r="R6708" s="3" t="s">
        <v>71</v>
      </c>
      <c r="S6708" s="3" t="s">
        <v>3431</v>
      </c>
      <c r="T6708" s="3">
        <v>6.4080000000000004</v>
      </c>
      <c r="U6708" s="35" cm="1">
        <f t="array" ref="U6708">INDEX('Pricing Strategy'!$F$4:$F$71,MATCH(1,(Dataset!$O6708='Pricing Strategy'!$B$4:$B$71)*(Dataset!$Q6708='Pricing Strategy'!$C$4:$C$71)*(Dataset!$R6708='Pricing Strategy'!$D$4:$D$71),))</f>
        <v>0.25</v>
      </c>
      <c r="V6708" s="3">
        <f>Dataset!$T6708*(1-Dataset!$U6708)</f>
        <v>4.806</v>
      </c>
    </row>
    <row r="6709" spans="1:22" x14ac:dyDescent="0.3">
      <c r="A6709" s="32"/>
      <c r="C6709" s="3">
        <v>6704</v>
      </c>
      <c r="D6709" s="3" t="s">
        <v>9048</v>
      </c>
      <c r="E6709" s="34">
        <v>42544</v>
      </c>
      <c r="F6709" s="34">
        <v>42549</v>
      </c>
      <c r="G6709" s="3" t="s">
        <v>46</v>
      </c>
      <c r="H6709" s="3" t="s">
        <v>3264</v>
      </c>
      <c r="I6709" s="3" t="s">
        <v>3265</v>
      </c>
      <c r="J6709" s="3" t="s">
        <v>22</v>
      </c>
      <c r="K6709" s="3" t="s">
        <v>23</v>
      </c>
      <c r="L6709" s="3" t="s">
        <v>1173</v>
      </c>
      <c r="M6709" s="3" t="s">
        <v>39</v>
      </c>
      <c r="N6709" s="3">
        <v>90805</v>
      </c>
      <c r="O6709" s="3" t="s">
        <v>40</v>
      </c>
      <c r="P6709" s="3" t="s">
        <v>4970</v>
      </c>
      <c r="Q6709" s="3" t="s">
        <v>67</v>
      </c>
      <c r="R6709" s="3" t="s">
        <v>68</v>
      </c>
      <c r="S6709" s="3" t="s">
        <v>4971</v>
      </c>
      <c r="T6709" s="3">
        <v>217.584</v>
      </c>
      <c r="U6709" s="35" cm="1">
        <f t="array" ref="U6709">INDEX('Pricing Strategy'!$F$4:$F$71,MATCH(1,(Dataset!$O6709='Pricing Strategy'!$B$4:$B$71)*(Dataset!$Q6709='Pricing Strategy'!$C$4:$C$71)*(Dataset!$R6709='Pricing Strategy'!$D$4:$D$71),))</f>
        <v>0.4</v>
      </c>
      <c r="V6709" s="3">
        <f>Dataset!$T6709*(1-Dataset!$U6709)</f>
        <v>130.5504</v>
      </c>
    </row>
    <row r="6710" spans="1:22" x14ac:dyDescent="0.3">
      <c r="A6710" s="32"/>
      <c r="C6710" s="3">
        <v>6705</v>
      </c>
      <c r="D6710" s="3" t="s">
        <v>9048</v>
      </c>
      <c r="E6710" s="34">
        <v>42544</v>
      </c>
      <c r="F6710" s="34">
        <v>42549</v>
      </c>
      <c r="G6710" s="3" t="s">
        <v>46</v>
      </c>
      <c r="H6710" s="3" t="s">
        <v>3264</v>
      </c>
      <c r="I6710" s="3" t="s">
        <v>3265</v>
      </c>
      <c r="J6710" s="3" t="s">
        <v>22</v>
      </c>
      <c r="K6710" s="3" t="s">
        <v>23</v>
      </c>
      <c r="L6710" s="3" t="s">
        <v>1173</v>
      </c>
      <c r="M6710" s="3" t="s">
        <v>39</v>
      </c>
      <c r="N6710" s="3">
        <v>90805</v>
      </c>
      <c r="O6710" s="3" t="s">
        <v>40</v>
      </c>
      <c r="P6710" s="3" t="s">
        <v>3147</v>
      </c>
      <c r="Q6710" s="3" t="s">
        <v>42</v>
      </c>
      <c r="R6710" s="3" t="s">
        <v>265</v>
      </c>
      <c r="S6710" s="3" t="s">
        <v>3148</v>
      </c>
      <c r="T6710" s="3">
        <v>5.43</v>
      </c>
      <c r="U6710" s="35" cm="1">
        <f t="array" ref="U6710">INDEX('Pricing Strategy'!$F$4:$F$71,MATCH(1,(Dataset!$O6710='Pricing Strategy'!$B$4:$B$71)*(Dataset!$Q6710='Pricing Strategy'!$C$4:$C$71)*(Dataset!$R6710='Pricing Strategy'!$D$4:$D$71),))</f>
        <v>0.4</v>
      </c>
      <c r="V6710" s="3">
        <f>Dataset!$T6710*(1-Dataset!$U6710)</f>
        <v>3.2579999999999996</v>
      </c>
    </row>
    <row r="6711" spans="1:22" x14ac:dyDescent="0.3">
      <c r="A6711" s="32"/>
      <c r="C6711" s="3">
        <v>6706</v>
      </c>
      <c r="D6711" s="3" t="s">
        <v>9048</v>
      </c>
      <c r="E6711" s="34">
        <v>42544</v>
      </c>
      <c r="F6711" s="34">
        <v>42549</v>
      </c>
      <c r="G6711" s="3" t="s">
        <v>46</v>
      </c>
      <c r="H6711" s="3" t="s">
        <v>3264</v>
      </c>
      <c r="I6711" s="3" t="s">
        <v>3265</v>
      </c>
      <c r="J6711" s="3" t="s">
        <v>22</v>
      </c>
      <c r="K6711" s="3" t="s">
        <v>23</v>
      </c>
      <c r="L6711" s="3" t="s">
        <v>1173</v>
      </c>
      <c r="M6711" s="3" t="s">
        <v>39</v>
      </c>
      <c r="N6711" s="3">
        <v>90805</v>
      </c>
      <c r="O6711" s="3" t="s">
        <v>40</v>
      </c>
      <c r="P6711" s="3" t="s">
        <v>690</v>
      </c>
      <c r="Q6711" s="3" t="s">
        <v>67</v>
      </c>
      <c r="R6711" s="3" t="s">
        <v>68</v>
      </c>
      <c r="S6711" s="3" t="s">
        <v>691</v>
      </c>
      <c r="T6711" s="3">
        <v>143.976</v>
      </c>
      <c r="U6711" s="35" cm="1">
        <f t="array" ref="U6711">INDEX('Pricing Strategy'!$F$4:$F$71,MATCH(1,(Dataset!$O6711='Pricing Strategy'!$B$4:$B$71)*(Dataset!$Q6711='Pricing Strategy'!$C$4:$C$71)*(Dataset!$R6711='Pricing Strategy'!$D$4:$D$71),))</f>
        <v>0.4</v>
      </c>
      <c r="V6711" s="3">
        <f>Dataset!$T6711*(1-Dataset!$U6711)</f>
        <v>86.385599999999997</v>
      </c>
    </row>
    <row r="6712" spans="1:22" x14ac:dyDescent="0.3">
      <c r="A6712" s="32"/>
      <c r="C6712" s="3">
        <v>6707</v>
      </c>
      <c r="D6712" s="3" t="s">
        <v>9049</v>
      </c>
      <c r="E6712" s="34">
        <v>42988</v>
      </c>
      <c r="F6712" s="34">
        <v>42993</v>
      </c>
      <c r="G6712" s="3" t="s">
        <v>46</v>
      </c>
      <c r="H6712" s="3" t="s">
        <v>2330</v>
      </c>
      <c r="I6712" s="3" t="s">
        <v>2331</v>
      </c>
      <c r="J6712" s="3" t="s">
        <v>37</v>
      </c>
      <c r="K6712" s="3" t="s">
        <v>23</v>
      </c>
      <c r="L6712" s="3" t="s">
        <v>49</v>
      </c>
      <c r="M6712" s="3" t="s">
        <v>50</v>
      </c>
      <c r="N6712" s="3">
        <v>33311</v>
      </c>
      <c r="O6712" s="3" t="s">
        <v>26</v>
      </c>
      <c r="P6712" s="3" t="s">
        <v>3568</v>
      </c>
      <c r="Q6712" s="3" t="s">
        <v>67</v>
      </c>
      <c r="R6712" s="3" t="s">
        <v>68</v>
      </c>
      <c r="S6712" s="3" t="s">
        <v>3569</v>
      </c>
      <c r="T6712" s="3">
        <v>519.67999999999995</v>
      </c>
      <c r="U6712" s="35" cm="1">
        <f t="array" ref="U6712">INDEX('Pricing Strategy'!$F$4:$F$71,MATCH(1,(Dataset!$O6712='Pricing Strategy'!$B$4:$B$71)*(Dataset!$Q6712='Pricing Strategy'!$C$4:$C$71)*(Dataset!$R6712='Pricing Strategy'!$D$4:$D$71),))</f>
        <v>0.25</v>
      </c>
      <c r="V6712" s="3">
        <f>Dataset!$T6712*(1-Dataset!$U6712)</f>
        <v>389.76</v>
      </c>
    </row>
    <row r="6713" spans="1:22" x14ac:dyDescent="0.3">
      <c r="A6713" s="32"/>
      <c r="C6713" s="3">
        <v>6708</v>
      </c>
      <c r="D6713" s="3" t="s">
        <v>9050</v>
      </c>
      <c r="E6713" s="34">
        <v>42107</v>
      </c>
      <c r="F6713" s="34">
        <v>42112</v>
      </c>
      <c r="G6713" s="3" t="s">
        <v>46</v>
      </c>
      <c r="H6713" s="3" t="s">
        <v>3442</v>
      </c>
      <c r="I6713" s="3" t="s">
        <v>3443</v>
      </c>
      <c r="J6713" s="3" t="s">
        <v>98</v>
      </c>
      <c r="K6713" s="3" t="s">
        <v>23</v>
      </c>
      <c r="L6713" s="3" t="s">
        <v>4498</v>
      </c>
      <c r="M6713" s="3" t="s">
        <v>2739</v>
      </c>
      <c r="N6713" s="3">
        <v>21215</v>
      </c>
      <c r="O6713" s="3" t="s">
        <v>144</v>
      </c>
      <c r="P6713" s="3" t="s">
        <v>9051</v>
      </c>
      <c r="Q6713" s="3" t="s">
        <v>42</v>
      </c>
      <c r="R6713" s="3" t="s">
        <v>43</v>
      </c>
      <c r="S6713" s="3" t="s">
        <v>9052</v>
      </c>
      <c r="T6713" s="3">
        <v>7.83</v>
      </c>
      <c r="U6713" s="35" cm="1">
        <f t="array" ref="U6713">INDEX('Pricing Strategy'!$F$4:$F$71,MATCH(1,(Dataset!$O6713='Pricing Strategy'!$B$4:$B$71)*(Dataset!$Q6713='Pricing Strategy'!$C$4:$C$71)*(Dataset!$R6713='Pricing Strategy'!$D$4:$D$71),))</f>
        <v>0.4</v>
      </c>
      <c r="V6713" s="3">
        <f>Dataset!$T6713*(1-Dataset!$U6713)</f>
        <v>4.6979999999999995</v>
      </c>
    </row>
    <row r="6714" spans="1:22" x14ac:dyDescent="0.3">
      <c r="A6714" s="32"/>
      <c r="C6714" s="3">
        <v>6709</v>
      </c>
      <c r="D6714" s="3" t="s">
        <v>9053</v>
      </c>
      <c r="E6714" s="34">
        <v>42688</v>
      </c>
      <c r="F6714" s="34">
        <v>42693</v>
      </c>
      <c r="G6714" s="3" t="s">
        <v>46</v>
      </c>
      <c r="H6714" s="3" t="s">
        <v>445</v>
      </c>
      <c r="I6714" s="3" t="s">
        <v>446</v>
      </c>
      <c r="J6714" s="3" t="s">
        <v>22</v>
      </c>
      <c r="K6714" s="3" t="s">
        <v>23</v>
      </c>
      <c r="L6714" s="3" t="s">
        <v>9054</v>
      </c>
      <c r="M6714" s="3" t="s">
        <v>665</v>
      </c>
      <c r="N6714" s="3">
        <v>87124</v>
      </c>
      <c r="O6714" s="3" t="s">
        <v>40</v>
      </c>
      <c r="P6714" s="3" t="s">
        <v>684</v>
      </c>
      <c r="Q6714" s="3" t="s">
        <v>28</v>
      </c>
      <c r="R6714" s="3" t="s">
        <v>32</v>
      </c>
      <c r="S6714" s="3" t="s">
        <v>685</v>
      </c>
      <c r="T6714" s="3">
        <v>883.84</v>
      </c>
      <c r="U6714" s="35" cm="1">
        <f t="array" ref="U6714">INDEX('Pricing Strategy'!$F$4:$F$71,MATCH(1,(Dataset!$O6714='Pricing Strategy'!$B$4:$B$71)*(Dataset!$Q6714='Pricing Strategy'!$C$4:$C$71)*(Dataset!$R6714='Pricing Strategy'!$D$4:$D$71),))</f>
        <v>0.45</v>
      </c>
      <c r="V6714" s="3">
        <f>Dataset!$T6714*(1-Dataset!$U6714)</f>
        <v>486.11200000000008</v>
      </c>
    </row>
    <row r="6715" spans="1:22" x14ac:dyDescent="0.3">
      <c r="A6715" s="32"/>
      <c r="C6715" s="3">
        <v>6710</v>
      </c>
      <c r="D6715" s="3" t="s">
        <v>9053</v>
      </c>
      <c r="E6715" s="34">
        <v>42688</v>
      </c>
      <c r="F6715" s="34">
        <v>42693</v>
      </c>
      <c r="G6715" s="3" t="s">
        <v>46</v>
      </c>
      <c r="H6715" s="3" t="s">
        <v>445</v>
      </c>
      <c r="I6715" s="3" t="s">
        <v>446</v>
      </c>
      <c r="J6715" s="3" t="s">
        <v>22</v>
      </c>
      <c r="K6715" s="3" t="s">
        <v>23</v>
      </c>
      <c r="L6715" s="3" t="s">
        <v>9054</v>
      </c>
      <c r="M6715" s="3" t="s">
        <v>665</v>
      </c>
      <c r="N6715" s="3">
        <v>87124</v>
      </c>
      <c r="O6715" s="3" t="s">
        <v>40</v>
      </c>
      <c r="P6715" s="3" t="s">
        <v>1084</v>
      </c>
      <c r="Q6715" s="3" t="s">
        <v>28</v>
      </c>
      <c r="R6715" s="3" t="s">
        <v>32</v>
      </c>
      <c r="S6715" s="3" t="s">
        <v>1085</v>
      </c>
      <c r="T6715" s="3">
        <v>230.352</v>
      </c>
      <c r="U6715" s="35" cm="1">
        <f t="array" ref="U6715">INDEX('Pricing Strategy'!$F$4:$F$71,MATCH(1,(Dataset!$O6715='Pricing Strategy'!$B$4:$B$71)*(Dataset!$Q6715='Pricing Strategy'!$C$4:$C$71)*(Dataset!$R6715='Pricing Strategy'!$D$4:$D$71),))</f>
        <v>0.45</v>
      </c>
      <c r="V6715" s="3">
        <f>Dataset!$T6715*(1-Dataset!$U6715)</f>
        <v>126.69360000000002</v>
      </c>
    </row>
    <row r="6716" spans="1:22" x14ac:dyDescent="0.3">
      <c r="A6716" s="32"/>
      <c r="C6716" s="3">
        <v>6711</v>
      </c>
      <c r="D6716" s="3" t="s">
        <v>9055</v>
      </c>
      <c r="E6716" s="34">
        <v>43078</v>
      </c>
      <c r="F6716" s="34">
        <v>43081</v>
      </c>
      <c r="G6716" s="3" t="s">
        <v>184</v>
      </c>
      <c r="H6716" s="3" t="s">
        <v>625</v>
      </c>
      <c r="I6716" s="3" t="s">
        <v>626</v>
      </c>
      <c r="J6716" s="3" t="s">
        <v>37</v>
      </c>
      <c r="K6716" s="3" t="s">
        <v>23</v>
      </c>
      <c r="L6716" s="3" t="s">
        <v>5031</v>
      </c>
      <c r="M6716" s="3" t="s">
        <v>39</v>
      </c>
      <c r="N6716" s="3">
        <v>95207</v>
      </c>
      <c r="O6716" s="3" t="s">
        <v>40</v>
      </c>
      <c r="P6716" s="3" t="s">
        <v>4648</v>
      </c>
      <c r="Q6716" s="3" t="s">
        <v>42</v>
      </c>
      <c r="R6716" s="3" t="s">
        <v>71</v>
      </c>
      <c r="S6716" s="3" t="s">
        <v>4649</v>
      </c>
      <c r="T6716" s="3">
        <v>273.92</v>
      </c>
      <c r="U6716" s="35" cm="1">
        <f t="array" ref="U6716">INDEX('Pricing Strategy'!$F$4:$F$71,MATCH(1,(Dataset!$O6716='Pricing Strategy'!$B$4:$B$71)*(Dataset!$Q6716='Pricing Strategy'!$C$4:$C$71)*(Dataset!$R6716='Pricing Strategy'!$D$4:$D$71),))</f>
        <v>0.4</v>
      </c>
      <c r="V6716" s="3">
        <f>Dataset!$T6716*(1-Dataset!$U6716)</f>
        <v>164.352</v>
      </c>
    </row>
    <row r="6717" spans="1:22" x14ac:dyDescent="0.3">
      <c r="A6717" s="32"/>
      <c r="C6717" s="3">
        <v>6712</v>
      </c>
      <c r="D6717" s="3" t="s">
        <v>9056</v>
      </c>
      <c r="E6717" s="34">
        <v>43330</v>
      </c>
      <c r="F6717" s="34">
        <v>43333</v>
      </c>
      <c r="G6717" s="3" t="s">
        <v>19</v>
      </c>
      <c r="H6717" s="3" t="s">
        <v>2543</v>
      </c>
      <c r="I6717" s="3" t="s">
        <v>2544</v>
      </c>
      <c r="J6717" s="3" t="s">
        <v>22</v>
      </c>
      <c r="K6717" s="3" t="s">
        <v>23</v>
      </c>
      <c r="L6717" s="3" t="s">
        <v>493</v>
      </c>
      <c r="M6717" s="3" t="s">
        <v>494</v>
      </c>
      <c r="N6717" s="3">
        <v>43229</v>
      </c>
      <c r="O6717" s="3" t="s">
        <v>144</v>
      </c>
      <c r="P6717" s="3" t="s">
        <v>4059</v>
      </c>
      <c r="Q6717" s="3" t="s">
        <v>42</v>
      </c>
      <c r="R6717" s="3" t="s">
        <v>64</v>
      </c>
      <c r="S6717" s="3" t="s">
        <v>4060</v>
      </c>
      <c r="T6717" s="3">
        <v>9.9120000000000008</v>
      </c>
      <c r="U6717" s="35" cm="1">
        <f t="array" ref="U6717">INDEX('Pricing Strategy'!$F$4:$F$71,MATCH(1,(Dataset!$O6717='Pricing Strategy'!$B$4:$B$71)*(Dataset!$Q6717='Pricing Strategy'!$C$4:$C$71)*(Dataset!$R6717='Pricing Strategy'!$D$4:$D$71),))</f>
        <v>0.45</v>
      </c>
      <c r="V6717" s="3">
        <f>Dataset!$T6717*(1-Dataset!$U6717)</f>
        <v>5.4516000000000009</v>
      </c>
    </row>
    <row r="6718" spans="1:22" x14ac:dyDescent="0.3">
      <c r="A6718" s="32"/>
      <c r="C6718" s="3">
        <v>6713</v>
      </c>
      <c r="D6718" s="3" t="s">
        <v>9057</v>
      </c>
      <c r="E6718" s="34">
        <v>43448</v>
      </c>
      <c r="F6718" s="34">
        <v>43448</v>
      </c>
      <c r="G6718" s="3" t="s">
        <v>1290</v>
      </c>
      <c r="H6718" s="3" t="s">
        <v>640</v>
      </c>
      <c r="I6718" s="3" t="s">
        <v>641</v>
      </c>
      <c r="J6718" s="3" t="s">
        <v>22</v>
      </c>
      <c r="K6718" s="3" t="s">
        <v>23</v>
      </c>
      <c r="L6718" s="3" t="s">
        <v>4295</v>
      </c>
      <c r="M6718" s="3" t="s">
        <v>207</v>
      </c>
      <c r="N6718" s="3">
        <v>60076</v>
      </c>
      <c r="O6718" s="3" t="s">
        <v>101</v>
      </c>
      <c r="P6718" s="3" t="s">
        <v>5405</v>
      </c>
      <c r="Q6718" s="3" t="s">
        <v>28</v>
      </c>
      <c r="R6718" s="3" t="s">
        <v>61</v>
      </c>
      <c r="S6718" s="3" t="s">
        <v>5406</v>
      </c>
      <c r="T6718" s="3">
        <v>266.35199999999998</v>
      </c>
      <c r="U6718" s="35" cm="1">
        <f t="array" ref="U6718">INDEX('Pricing Strategy'!$F$4:$F$71,MATCH(1,(Dataset!$O6718='Pricing Strategy'!$B$4:$B$71)*(Dataset!$Q6718='Pricing Strategy'!$C$4:$C$71)*(Dataset!$R6718='Pricing Strategy'!$D$4:$D$71),))</f>
        <v>0.3</v>
      </c>
      <c r="V6718" s="3">
        <f>Dataset!$T6718*(1-Dataset!$U6718)</f>
        <v>186.44639999999998</v>
      </c>
    </row>
    <row r="6719" spans="1:22" x14ac:dyDescent="0.3">
      <c r="A6719" s="32"/>
      <c r="C6719" s="3">
        <v>6714</v>
      </c>
      <c r="D6719" s="3" t="s">
        <v>9057</v>
      </c>
      <c r="E6719" s="34">
        <v>43448</v>
      </c>
      <c r="F6719" s="34">
        <v>43448</v>
      </c>
      <c r="G6719" s="3" t="s">
        <v>1290</v>
      </c>
      <c r="H6719" s="3" t="s">
        <v>640</v>
      </c>
      <c r="I6719" s="3" t="s">
        <v>641</v>
      </c>
      <c r="J6719" s="3" t="s">
        <v>22</v>
      </c>
      <c r="K6719" s="3" t="s">
        <v>23</v>
      </c>
      <c r="L6719" s="3" t="s">
        <v>4295</v>
      </c>
      <c r="M6719" s="3" t="s">
        <v>207</v>
      </c>
      <c r="N6719" s="3">
        <v>60076</v>
      </c>
      <c r="O6719" s="3" t="s">
        <v>101</v>
      </c>
      <c r="P6719" s="3" t="s">
        <v>1082</v>
      </c>
      <c r="Q6719" s="3" t="s">
        <v>28</v>
      </c>
      <c r="R6719" s="3" t="s">
        <v>61</v>
      </c>
      <c r="S6719" s="3" t="s">
        <v>1083</v>
      </c>
      <c r="T6719" s="3">
        <v>56.328000000000003</v>
      </c>
      <c r="U6719" s="35" cm="1">
        <f t="array" ref="U6719">INDEX('Pricing Strategy'!$F$4:$F$71,MATCH(1,(Dataset!$O6719='Pricing Strategy'!$B$4:$B$71)*(Dataset!$Q6719='Pricing Strategy'!$C$4:$C$71)*(Dataset!$R6719='Pricing Strategy'!$D$4:$D$71),))</f>
        <v>0.3</v>
      </c>
      <c r="V6719" s="3">
        <f>Dataset!$T6719*(1-Dataset!$U6719)</f>
        <v>39.429600000000001</v>
      </c>
    </row>
    <row r="6720" spans="1:22" x14ac:dyDescent="0.3">
      <c r="A6720" s="32"/>
      <c r="C6720" s="3">
        <v>6715</v>
      </c>
      <c r="D6720" s="3" t="s">
        <v>9057</v>
      </c>
      <c r="E6720" s="34">
        <v>43448</v>
      </c>
      <c r="F6720" s="34">
        <v>43448</v>
      </c>
      <c r="G6720" s="3" t="s">
        <v>1290</v>
      </c>
      <c r="H6720" s="3" t="s">
        <v>640</v>
      </c>
      <c r="I6720" s="3" t="s">
        <v>641</v>
      </c>
      <c r="J6720" s="3" t="s">
        <v>22</v>
      </c>
      <c r="K6720" s="3" t="s">
        <v>23</v>
      </c>
      <c r="L6720" s="3" t="s">
        <v>4295</v>
      </c>
      <c r="M6720" s="3" t="s">
        <v>207</v>
      </c>
      <c r="N6720" s="3">
        <v>60076</v>
      </c>
      <c r="O6720" s="3" t="s">
        <v>101</v>
      </c>
      <c r="P6720" s="3" t="s">
        <v>3771</v>
      </c>
      <c r="Q6720" s="3" t="s">
        <v>67</v>
      </c>
      <c r="R6720" s="3" t="s">
        <v>157</v>
      </c>
      <c r="S6720" s="3" t="s">
        <v>3772</v>
      </c>
      <c r="T6720" s="3">
        <v>39.264000000000003</v>
      </c>
      <c r="U6720" s="35" cm="1">
        <f t="array" ref="U6720">INDEX('Pricing Strategy'!$F$4:$F$71,MATCH(1,(Dataset!$O6720='Pricing Strategy'!$B$4:$B$71)*(Dataset!$Q6720='Pricing Strategy'!$C$4:$C$71)*(Dataset!$R6720='Pricing Strategy'!$D$4:$D$71),))</f>
        <v>0.35</v>
      </c>
      <c r="V6720" s="3">
        <f>Dataset!$T6720*(1-Dataset!$U6720)</f>
        <v>25.521600000000003</v>
      </c>
    </row>
    <row r="6721" spans="1:22" x14ac:dyDescent="0.3">
      <c r="A6721" s="32"/>
      <c r="C6721" s="3">
        <v>6716</v>
      </c>
      <c r="D6721" s="3" t="s">
        <v>9057</v>
      </c>
      <c r="E6721" s="34">
        <v>43448</v>
      </c>
      <c r="F6721" s="34">
        <v>43448</v>
      </c>
      <c r="G6721" s="3" t="s">
        <v>1290</v>
      </c>
      <c r="H6721" s="3" t="s">
        <v>640</v>
      </c>
      <c r="I6721" s="3" t="s">
        <v>641</v>
      </c>
      <c r="J6721" s="3" t="s">
        <v>22</v>
      </c>
      <c r="K6721" s="3" t="s">
        <v>23</v>
      </c>
      <c r="L6721" s="3" t="s">
        <v>4295</v>
      </c>
      <c r="M6721" s="3" t="s">
        <v>207</v>
      </c>
      <c r="N6721" s="3">
        <v>60076</v>
      </c>
      <c r="O6721" s="3" t="s">
        <v>101</v>
      </c>
      <c r="P6721" s="3" t="s">
        <v>6850</v>
      </c>
      <c r="Q6721" s="3" t="s">
        <v>42</v>
      </c>
      <c r="R6721" s="3" t="s">
        <v>64</v>
      </c>
      <c r="S6721" s="3" t="s">
        <v>6851</v>
      </c>
      <c r="T6721" s="3">
        <v>95.231999999999999</v>
      </c>
      <c r="U6721" s="35" cm="1">
        <f t="array" ref="U6721">INDEX('Pricing Strategy'!$F$4:$F$71,MATCH(1,(Dataset!$O6721='Pricing Strategy'!$B$4:$B$71)*(Dataset!$Q6721='Pricing Strategy'!$C$4:$C$71)*(Dataset!$R6721='Pricing Strategy'!$D$4:$D$71),))</f>
        <v>0.35</v>
      </c>
      <c r="V6721" s="3">
        <f>Dataset!$T6721*(1-Dataset!$U6721)</f>
        <v>61.900800000000004</v>
      </c>
    </row>
    <row r="6722" spans="1:22" x14ac:dyDescent="0.3">
      <c r="A6722" s="32"/>
      <c r="C6722" s="3">
        <v>6717</v>
      </c>
      <c r="D6722" s="3" t="s">
        <v>9058</v>
      </c>
      <c r="E6722" s="34">
        <v>42833</v>
      </c>
      <c r="F6722" s="34">
        <v>42840</v>
      </c>
      <c r="G6722" s="3" t="s">
        <v>46</v>
      </c>
      <c r="H6722" s="3" t="s">
        <v>2312</v>
      </c>
      <c r="I6722" s="3" t="s">
        <v>2313</v>
      </c>
      <c r="J6722" s="3" t="s">
        <v>98</v>
      </c>
      <c r="K6722" s="3" t="s">
        <v>23</v>
      </c>
      <c r="L6722" s="3" t="s">
        <v>5770</v>
      </c>
      <c r="M6722" s="3" t="s">
        <v>1709</v>
      </c>
      <c r="N6722" s="3">
        <v>71901</v>
      </c>
      <c r="O6722" s="3" t="s">
        <v>26</v>
      </c>
      <c r="P6722" s="3" t="s">
        <v>2575</v>
      </c>
      <c r="Q6722" s="3" t="s">
        <v>42</v>
      </c>
      <c r="R6722" s="3" t="s">
        <v>265</v>
      </c>
      <c r="S6722" s="3" t="s">
        <v>2576</v>
      </c>
      <c r="T6722" s="3">
        <v>30</v>
      </c>
      <c r="U6722" s="35" cm="1">
        <f t="array" ref="U6722">INDEX('Pricing Strategy'!$F$4:$F$71,MATCH(1,(Dataset!$O6722='Pricing Strategy'!$B$4:$B$71)*(Dataset!$Q6722='Pricing Strategy'!$C$4:$C$71)*(Dataset!$R6722='Pricing Strategy'!$D$4:$D$71),))</f>
        <v>0.25</v>
      </c>
      <c r="V6722" s="3">
        <f>Dataset!$T6722*(1-Dataset!$U6722)</f>
        <v>22.5</v>
      </c>
    </row>
    <row r="6723" spans="1:22" x14ac:dyDescent="0.3">
      <c r="A6723" s="32"/>
      <c r="C6723" s="3">
        <v>6718</v>
      </c>
      <c r="D6723" s="3" t="s">
        <v>9058</v>
      </c>
      <c r="E6723" s="34">
        <v>42833</v>
      </c>
      <c r="F6723" s="34">
        <v>42840</v>
      </c>
      <c r="G6723" s="3" t="s">
        <v>46</v>
      </c>
      <c r="H6723" s="3" t="s">
        <v>2312</v>
      </c>
      <c r="I6723" s="3" t="s">
        <v>2313</v>
      </c>
      <c r="J6723" s="3" t="s">
        <v>98</v>
      </c>
      <c r="K6723" s="3" t="s">
        <v>23</v>
      </c>
      <c r="L6723" s="3" t="s">
        <v>5770</v>
      </c>
      <c r="M6723" s="3" t="s">
        <v>1709</v>
      </c>
      <c r="N6723" s="3">
        <v>71901</v>
      </c>
      <c r="O6723" s="3" t="s">
        <v>26</v>
      </c>
      <c r="P6723" s="3" t="s">
        <v>2129</v>
      </c>
      <c r="Q6723" s="3" t="s">
        <v>42</v>
      </c>
      <c r="R6723" s="3" t="s">
        <v>86</v>
      </c>
      <c r="S6723" s="3" t="s">
        <v>2130</v>
      </c>
      <c r="T6723" s="3">
        <v>25.92</v>
      </c>
      <c r="U6723" s="35" cm="1">
        <f t="array" ref="U6723">INDEX('Pricing Strategy'!$F$4:$F$71,MATCH(1,(Dataset!$O6723='Pricing Strategy'!$B$4:$B$71)*(Dataset!$Q6723='Pricing Strategy'!$C$4:$C$71)*(Dataset!$R6723='Pricing Strategy'!$D$4:$D$71),))</f>
        <v>0.25</v>
      </c>
      <c r="V6723" s="3">
        <f>Dataset!$T6723*(1-Dataset!$U6723)</f>
        <v>19.440000000000001</v>
      </c>
    </row>
    <row r="6724" spans="1:22" x14ac:dyDescent="0.3">
      <c r="A6724" s="32"/>
      <c r="C6724" s="3">
        <v>6719</v>
      </c>
      <c r="D6724" s="3" t="s">
        <v>9058</v>
      </c>
      <c r="E6724" s="34">
        <v>42833</v>
      </c>
      <c r="F6724" s="34">
        <v>42840</v>
      </c>
      <c r="G6724" s="3" t="s">
        <v>46</v>
      </c>
      <c r="H6724" s="3" t="s">
        <v>2312</v>
      </c>
      <c r="I6724" s="3" t="s">
        <v>2313</v>
      </c>
      <c r="J6724" s="3" t="s">
        <v>98</v>
      </c>
      <c r="K6724" s="3" t="s">
        <v>23</v>
      </c>
      <c r="L6724" s="3" t="s">
        <v>5770</v>
      </c>
      <c r="M6724" s="3" t="s">
        <v>1709</v>
      </c>
      <c r="N6724" s="3">
        <v>71901</v>
      </c>
      <c r="O6724" s="3" t="s">
        <v>26</v>
      </c>
      <c r="P6724" s="3" t="s">
        <v>3470</v>
      </c>
      <c r="Q6724" s="3" t="s">
        <v>28</v>
      </c>
      <c r="R6724" s="3" t="s">
        <v>61</v>
      </c>
      <c r="S6724" s="3" t="s">
        <v>3471</v>
      </c>
      <c r="T6724" s="3">
        <v>159.91999999999999</v>
      </c>
      <c r="U6724" s="35" cm="1">
        <f t="array" ref="U6724">INDEX('Pricing Strategy'!$F$4:$F$71,MATCH(1,(Dataset!$O6724='Pricing Strategy'!$B$4:$B$71)*(Dataset!$Q6724='Pricing Strategy'!$C$4:$C$71)*(Dataset!$R6724='Pricing Strategy'!$D$4:$D$71),))</f>
        <v>0.25</v>
      </c>
      <c r="V6724" s="3">
        <f>Dataset!$T6724*(1-Dataset!$U6724)</f>
        <v>119.94</v>
      </c>
    </row>
    <row r="6725" spans="1:22" x14ac:dyDescent="0.3">
      <c r="A6725" s="32"/>
      <c r="C6725" s="3">
        <v>6720</v>
      </c>
      <c r="D6725" s="3" t="s">
        <v>9059</v>
      </c>
      <c r="E6725" s="34">
        <v>43085</v>
      </c>
      <c r="F6725" s="34">
        <v>43088</v>
      </c>
      <c r="G6725" s="3" t="s">
        <v>184</v>
      </c>
      <c r="H6725" s="3" t="s">
        <v>140</v>
      </c>
      <c r="I6725" s="3" t="s">
        <v>141</v>
      </c>
      <c r="J6725" s="3" t="s">
        <v>22</v>
      </c>
      <c r="K6725" s="3" t="s">
        <v>23</v>
      </c>
      <c r="L6725" s="3" t="s">
        <v>9060</v>
      </c>
      <c r="M6725" s="3" t="s">
        <v>84</v>
      </c>
      <c r="N6725" s="3">
        <v>27534</v>
      </c>
      <c r="O6725" s="3" t="s">
        <v>26</v>
      </c>
      <c r="P6725" s="3" t="s">
        <v>3656</v>
      </c>
      <c r="Q6725" s="3" t="s">
        <v>42</v>
      </c>
      <c r="R6725" s="3" t="s">
        <v>74</v>
      </c>
      <c r="S6725" s="3" t="s">
        <v>3657</v>
      </c>
      <c r="T6725" s="3">
        <v>34.944000000000003</v>
      </c>
      <c r="U6725" s="35" cm="1">
        <f t="array" ref="U6725">INDEX('Pricing Strategy'!$F$4:$F$71,MATCH(1,(Dataset!$O6725='Pricing Strategy'!$B$4:$B$71)*(Dataset!$Q6725='Pricing Strategy'!$C$4:$C$71)*(Dataset!$R6725='Pricing Strategy'!$D$4:$D$71),))</f>
        <v>0.25</v>
      </c>
      <c r="V6725" s="3">
        <f>Dataset!$T6725*(1-Dataset!$U6725)</f>
        <v>26.208000000000002</v>
      </c>
    </row>
    <row r="6726" spans="1:22" x14ac:dyDescent="0.3">
      <c r="A6726" s="32"/>
      <c r="C6726" s="3">
        <v>6721</v>
      </c>
      <c r="D6726" s="3" t="s">
        <v>9061</v>
      </c>
      <c r="E6726" s="34">
        <v>43362</v>
      </c>
      <c r="F6726" s="34">
        <v>43367</v>
      </c>
      <c r="G6726" s="3" t="s">
        <v>46</v>
      </c>
      <c r="H6726" s="3" t="s">
        <v>2641</v>
      </c>
      <c r="I6726" s="3" t="s">
        <v>2642</v>
      </c>
      <c r="J6726" s="3" t="s">
        <v>37</v>
      </c>
      <c r="K6726" s="3" t="s">
        <v>23</v>
      </c>
      <c r="L6726" s="3" t="s">
        <v>38</v>
      </c>
      <c r="M6726" s="3" t="s">
        <v>39</v>
      </c>
      <c r="N6726" s="3">
        <v>90032</v>
      </c>
      <c r="O6726" s="3" t="s">
        <v>40</v>
      </c>
      <c r="P6726" s="3" t="s">
        <v>2467</v>
      </c>
      <c r="Q6726" s="3" t="s">
        <v>67</v>
      </c>
      <c r="R6726" s="3" t="s">
        <v>157</v>
      </c>
      <c r="S6726" s="3" t="s">
        <v>2468</v>
      </c>
      <c r="T6726" s="3">
        <v>149.94999999999999</v>
      </c>
      <c r="U6726" s="35" cm="1">
        <f t="array" ref="U6726">INDEX('Pricing Strategy'!$F$4:$F$71,MATCH(1,(Dataset!$O6726='Pricing Strategy'!$B$4:$B$71)*(Dataset!$Q6726='Pricing Strategy'!$C$4:$C$71)*(Dataset!$R6726='Pricing Strategy'!$D$4:$D$71),))</f>
        <v>0.45</v>
      </c>
      <c r="V6726" s="3">
        <f>Dataset!$T6726*(1-Dataset!$U6726)</f>
        <v>82.472499999999997</v>
      </c>
    </row>
    <row r="6727" spans="1:22" x14ac:dyDescent="0.3">
      <c r="A6727" s="32"/>
      <c r="C6727" s="3">
        <v>6722</v>
      </c>
      <c r="D6727" s="3" t="s">
        <v>9061</v>
      </c>
      <c r="E6727" s="34">
        <v>43362</v>
      </c>
      <c r="F6727" s="34">
        <v>43367</v>
      </c>
      <c r="G6727" s="3" t="s">
        <v>46</v>
      </c>
      <c r="H6727" s="3" t="s">
        <v>2641</v>
      </c>
      <c r="I6727" s="3" t="s">
        <v>2642</v>
      </c>
      <c r="J6727" s="3" t="s">
        <v>37</v>
      </c>
      <c r="K6727" s="3" t="s">
        <v>23</v>
      </c>
      <c r="L6727" s="3" t="s">
        <v>38</v>
      </c>
      <c r="M6727" s="3" t="s">
        <v>39</v>
      </c>
      <c r="N6727" s="3">
        <v>90032</v>
      </c>
      <c r="O6727" s="3" t="s">
        <v>40</v>
      </c>
      <c r="P6727" s="3" t="s">
        <v>8414</v>
      </c>
      <c r="Q6727" s="3" t="s">
        <v>42</v>
      </c>
      <c r="R6727" s="3" t="s">
        <v>64</v>
      </c>
      <c r="S6727" s="3" t="s">
        <v>8415</v>
      </c>
      <c r="T6727" s="3">
        <v>23.32</v>
      </c>
      <c r="U6727" s="35" cm="1">
        <f t="array" ref="U6727">INDEX('Pricing Strategy'!$F$4:$F$71,MATCH(1,(Dataset!$O6727='Pricing Strategy'!$B$4:$B$71)*(Dataset!$Q6727='Pricing Strategy'!$C$4:$C$71)*(Dataset!$R6727='Pricing Strategy'!$D$4:$D$71),))</f>
        <v>0.45</v>
      </c>
      <c r="V6727" s="3">
        <f>Dataset!$T6727*(1-Dataset!$U6727)</f>
        <v>12.826000000000001</v>
      </c>
    </row>
    <row r="6728" spans="1:22" x14ac:dyDescent="0.3">
      <c r="A6728" s="32"/>
      <c r="C6728" s="3">
        <v>6723</v>
      </c>
      <c r="D6728" s="3" t="s">
        <v>9061</v>
      </c>
      <c r="E6728" s="34">
        <v>43362</v>
      </c>
      <c r="F6728" s="34">
        <v>43367</v>
      </c>
      <c r="G6728" s="3" t="s">
        <v>46</v>
      </c>
      <c r="H6728" s="3" t="s">
        <v>2641</v>
      </c>
      <c r="I6728" s="3" t="s">
        <v>2642</v>
      </c>
      <c r="J6728" s="3" t="s">
        <v>37</v>
      </c>
      <c r="K6728" s="3" t="s">
        <v>23</v>
      </c>
      <c r="L6728" s="3" t="s">
        <v>38</v>
      </c>
      <c r="M6728" s="3" t="s">
        <v>39</v>
      </c>
      <c r="N6728" s="3">
        <v>90032</v>
      </c>
      <c r="O6728" s="3" t="s">
        <v>40</v>
      </c>
      <c r="P6728" s="3" t="s">
        <v>5096</v>
      </c>
      <c r="Q6728" s="3" t="s">
        <v>42</v>
      </c>
      <c r="R6728" s="3" t="s">
        <v>64</v>
      </c>
      <c r="S6728" s="3" t="s">
        <v>5097</v>
      </c>
      <c r="T6728" s="3">
        <v>16.739999999999998</v>
      </c>
      <c r="U6728" s="35" cm="1">
        <f t="array" ref="U6728">INDEX('Pricing Strategy'!$F$4:$F$71,MATCH(1,(Dataset!$O6728='Pricing Strategy'!$B$4:$B$71)*(Dataset!$Q6728='Pricing Strategy'!$C$4:$C$71)*(Dataset!$R6728='Pricing Strategy'!$D$4:$D$71),))</f>
        <v>0.45</v>
      </c>
      <c r="V6728" s="3">
        <f>Dataset!$T6728*(1-Dataset!$U6728)</f>
        <v>9.2070000000000007</v>
      </c>
    </row>
    <row r="6729" spans="1:22" x14ac:dyDescent="0.3">
      <c r="A6729" s="32"/>
      <c r="C6729" s="3">
        <v>6724</v>
      </c>
      <c r="D6729" s="3" t="s">
        <v>9062</v>
      </c>
      <c r="E6729" s="34">
        <v>43347</v>
      </c>
      <c r="F6729" s="34">
        <v>43349</v>
      </c>
      <c r="G6729" s="3" t="s">
        <v>19</v>
      </c>
      <c r="H6729" s="3" t="s">
        <v>6897</v>
      </c>
      <c r="I6729" s="3" t="s">
        <v>6898</v>
      </c>
      <c r="J6729" s="3" t="s">
        <v>22</v>
      </c>
      <c r="K6729" s="3" t="s">
        <v>23</v>
      </c>
      <c r="L6729" s="3" t="s">
        <v>8638</v>
      </c>
      <c r="M6729" s="3" t="s">
        <v>2698</v>
      </c>
      <c r="N6729" s="3">
        <v>3060</v>
      </c>
      <c r="O6729" s="3" t="s">
        <v>144</v>
      </c>
      <c r="P6729" s="3" t="s">
        <v>4399</v>
      </c>
      <c r="Q6729" s="3" t="s">
        <v>42</v>
      </c>
      <c r="R6729" s="3" t="s">
        <v>265</v>
      </c>
      <c r="S6729" s="3" t="s">
        <v>559</v>
      </c>
      <c r="T6729" s="3">
        <v>14.82</v>
      </c>
      <c r="U6729" s="35" cm="1">
        <f t="array" ref="U6729">INDEX('Pricing Strategy'!$F$4:$F$71,MATCH(1,(Dataset!$O6729='Pricing Strategy'!$B$4:$B$71)*(Dataset!$Q6729='Pricing Strategy'!$C$4:$C$71)*(Dataset!$R6729='Pricing Strategy'!$D$4:$D$71),))</f>
        <v>0.4</v>
      </c>
      <c r="V6729" s="3">
        <f>Dataset!$T6729*(1-Dataset!$U6729)</f>
        <v>8.8919999999999995</v>
      </c>
    </row>
    <row r="6730" spans="1:22" x14ac:dyDescent="0.3">
      <c r="A6730" s="32"/>
      <c r="C6730" s="3">
        <v>6725</v>
      </c>
      <c r="D6730" s="3" t="s">
        <v>9063</v>
      </c>
      <c r="E6730" s="34">
        <v>42990</v>
      </c>
      <c r="F6730" s="34">
        <v>42994</v>
      </c>
      <c r="G6730" s="3" t="s">
        <v>46</v>
      </c>
      <c r="H6730" s="3" t="s">
        <v>1941</v>
      </c>
      <c r="I6730" s="3" t="s">
        <v>1942</v>
      </c>
      <c r="J6730" s="3" t="s">
        <v>22</v>
      </c>
      <c r="K6730" s="3" t="s">
        <v>23</v>
      </c>
      <c r="L6730" s="3" t="s">
        <v>91</v>
      </c>
      <c r="M6730" s="3" t="s">
        <v>92</v>
      </c>
      <c r="N6730" s="3">
        <v>98103</v>
      </c>
      <c r="O6730" s="3" t="s">
        <v>40</v>
      </c>
      <c r="P6730" s="3" t="s">
        <v>866</v>
      </c>
      <c r="Q6730" s="3" t="s">
        <v>42</v>
      </c>
      <c r="R6730" s="3" t="s">
        <v>265</v>
      </c>
      <c r="S6730" s="3" t="s">
        <v>867</v>
      </c>
      <c r="T6730" s="3">
        <v>10.47</v>
      </c>
      <c r="U6730" s="35" cm="1">
        <f t="array" ref="U6730">INDEX('Pricing Strategy'!$F$4:$F$71,MATCH(1,(Dataset!$O6730='Pricing Strategy'!$B$4:$B$71)*(Dataset!$Q6730='Pricing Strategy'!$C$4:$C$71)*(Dataset!$R6730='Pricing Strategy'!$D$4:$D$71),))</f>
        <v>0.4</v>
      </c>
      <c r="V6730" s="3">
        <f>Dataset!$T6730*(1-Dataset!$U6730)</f>
        <v>6.282</v>
      </c>
    </row>
    <row r="6731" spans="1:22" x14ac:dyDescent="0.3">
      <c r="A6731" s="32"/>
      <c r="C6731" s="3">
        <v>6726</v>
      </c>
      <c r="D6731" s="3" t="s">
        <v>9063</v>
      </c>
      <c r="E6731" s="34">
        <v>42990</v>
      </c>
      <c r="F6731" s="34">
        <v>42994</v>
      </c>
      <c r="G6731" s="3" t="s">
        <v>46</v>
      </c>
      <c r="H6731" s="3" t="s">
        <v>1941</v>
      </c>
      <c r="I6731" s="3" t="s">
        <v>1942</v>
      </c>
      <c r="J6731" s="3" t="s">
        <v>22</v>
      </c>
      <c r="K6731" s="3" t="s">
        <v>23</v>
      </c>
      <c r="L6731" s="3" t="s">
        <v>91</v>
      </c>
      <c r="M6731" s="3" t="s">
        <v>92</v>
      </c>
      <c r="N6731" s="3">
        <v>98103</v>
      </c>
      <c r="O6731" s="3" t="s">
        <v>40</v>
      </c>
      <c r="P6731" s="3" t="s">
        <v>7386</v>
      </c>
      <c r="Q6731" s="3" t="s">
        <v>42</v>
      </c>
      <c r="R6731" s="3" t="s">
        <v>43</v>
      </c>
      <c r="S6731" s="3" t="s">
        <v>7387</v>
      </c>
      <c r="T6731" s="3">
        <v>11.07</v>
      </c>
      <c r="U6731" s="35" cm="1">
        <f t="array" ref="U6731">INDEX('Pricing Strategy'!$F$4:$F$71,MATCH(1,(Dataset!$O6731='Pricing Strategy'!$B$4:$B$71)*(Dataset!$Q6731='Pricing Strategy'!$C$4:$C$71)*(Dataset!$R6731='Pricing Strategy'!$D$4:$D$71),))</f>
        <v>0.4</v>
      </c>
      <c r="V6731" s="3">
        <f>Dataset!$T6731*(1-Dataset!$U6731)</f>
        <v>6.6420000000000003</v>
      </c>
    </row>
    <row r="6732" spans="1:22" x14ac:dyDescent="0.3">
      <c r="A6732" s="32"/>
      <c r="C6732" s="3">
        <v>6727</v>
      </c>
      <c r="D6732" s="3" t="s">
        <v>9063</v>
      </c>
      <c r="E6732" s="34">
        <v>42990</v>
      </c>
      <c r="F6732" s="34">
        <v>42994</v>
      </c>
      <c r="G6732" s="3" t="s">
        <v>46</v>
      </c>
      <c r="H6732" s="3" t="s">
        <v>1941</v>
      </c>
      <c r="I6732" s="3" t="s">
        <v>1942</v>
      </c>
      <c r="J6732" s="3" t="s">
        <v>22</v>
      </c>
      <c r="K6732" s="3" t="s">
        <v>23</v>
      </c>
      <c r="L6732" s="3" t="s">
        <v>91</v>
      </c>
      <c r="M6732" s="3" t="s">
        <v>92</v>
      </c>
      <c r="N6732" s="3">
        <v>98103</v>
      </c>
      <c r="O6732" s="3" t="s">
        <v>40</v>
      </c>
      <c r="P6732" s="3" t="s">
        <v>2446</v>
      </c>
      <c r="Q6732" s="3" t="s">
        <v>42</v>
      </c>
      <c r="R6732" s="3" t="s">
        <v>71</v>
      </c>
      <c r="S6732" s="3" t="s">
        <v>2447</v>
      </c>
      <c r="T6732" s="3">
        <v>20.704000000000001</v>
      </c>
      <c r="U6732" s="35" cm="1">
        <f t="array" ref="U6732">INDEX('Pricing Strategy'!$F$4:$F$71,MATCH(1,(Dataset!$O6732='Pricing Strategy'!$B$4:$B$71)*(Dataset!$Q6732='Pricing Strategy'!$C$4:$C$71)*(Dataset!$R6732='Pricing Strategy'!$D$4:$D$71),))</f>
        <v>0.4</v>
      </c>
      <c r="V6732" s="3">
        <f>Dataset!$T6732*(1-Dataset!$U6732)</f>
        <v>12.4224</v>
      </c>
    </row>
    <row r="6733" spans="1:22" x14ac:dyDescent="0.3">
      <c r="A6733" s="32"/>
      <c r="C6733" s="3">
        <v>6728</v>
      </c>
      <c r="D6733" s="3" t="s">
        <v>9064</v>
      </c>
      <c r="E6733" s="34">
        <v>43322</v>
      </c>
      <c r="F6733" s="34">
        <v>43327</v>
      </c>
      <c r="G6733" s="3" t="s">
        <v>19</v>
      </c>
      <c r="H6733" s="3" t="s">
        <v>2330</v>
      </c>
      <c r="I6733" s="3" t="s">
        <v>2331</v>
      </c>
      <c r="J6733" s="3" t="s">
        <v>37</v>
      </c>
      <c r="K6733" s="3" t="s">
        <v>23</v>
      </c>
      <c r="L6733" s="3" t="s">
        <v>1466</v>
      </c>
      <c r="M6733" s="3" t="s">
        <v>250</v>
      </c>
      <c r="N6733" s="3">
        <v>47374</v>
      </c>
      <c r="O6733" s="3" t="s">
        <v>101</v>
      </c>
      <c r="P6733" s="3" t="s">
        <v>8182</v>
      </c>
      <c r="Q6733" s="3" t="s">
        <v>42</v>
      </c>
      <c r="R6733" s="3" t="s">
        <v>86</v>
      </c>
      <c r="S6733" s="3" t="s">
        <v>8183</v>
      </c>
      <c r="T6733" s="3">
        <v>177.2</v>
      </c>
      <c r="U6733" s="35" cm="1">
        <f t="array" ref="U6733">INDEX('Pricing Strategy'!$F$4:$F$71,MATCH(1,(Dataset!$O6733='Pricing Strategy'!$B$4:$B$71)*(Dataset!$Q6733='Pricing Strategy'!$C$4:$C$71)*(Dataset!$R6733='Pricing Strategy'!$D$4:$D$71),))</f>
        <v>0.3</v>
      </c>
      <c r="V6733" s="3">
        <f>Dataset!$T6733*(1-Dataset!$U6733)</f>
        <v>124.03999999999998</v>
      </c>
    </row>
    <row r="6734" spans="1:22" x14ac:dyDescent="0.3">
      <c r="A6734" s="32"/>
      <c r="C6734" s="3">
        <v>6729</v>
      </c>
      <c r="D6734" s="3" t="s">
        <v>9065</v>
      </c>
      <c r="E6734" s="34">
        <v>43043</v>
      </c>
      <c r="F6734" s="34">
        <v>43048</v>
      </c>
      <c r="G6734" s="3" t="s">
        <v>46</v>
      </c>
      <c r="H6734" s="3" t="s">
        <v>6869</v>
      </c>
      <c r="I6734" s="3" t="s">
        <v>6870</v>
      </c>
      <c r="J6734" s="3" t="s">
        <v>37</v>
      </c>
      <c r="K6734" s="3" t="s">
        <v>23</v>
      </c>
      <c r="L6734" s="3" t="s">
        <v>1420</v>
      </c>
      <c r="M6734" s="3" t="s">
        <v>50</v>
      </c>
      <c r="N6734" s="3">
        <v>33180</v>
      </c>
      <c r="O6734" s="3" t="s">
        <v>26</v>
      </c>
      <c r="P6734" s="3" t="s">
        <v>4700</v>
      </c>
      <c r="Q6734" s="3" t="s">
        <v>28</v>
      </c>
      <c r="R6734" s="3" t="s">
        <v>61</v>
      </c>
      <c r="S6734" s="3" t="s">
        <v>4701</v>
      </c>
      <c r="T6734" s="3">
        <v>50.496000000000002</v>
      </c>
      <c r="U6734" s="35" cm="1">
        <f t="array" ref="U6734">INDEX('Pricing Strategy'!$F$4:$F$71,MATCH(1,(Dataset!$O6734='Pricing Strategy'!$B$4:$B$71)*(Dataset!$Q6734='Pricing Strategy'!$C$4:$C$71)*(Dataset!$R6734='Pricing Strategy'!$D$4:$D$71),))</f>
        <v>0.25</v>
      </c>
      <c r="V6734" s="3">
        <f>Dataset!$T6734*(1-Dataset!$U6734)</f>
        <v>37.872</v>
      </c>
    </row>
    <row r="6735" spans="1:22" x14ac:dyDescent="0.3">
      <c r="A6735" s="32"/>
      <c r="C6735" s="3">
        <v>6730</v>
      </c>
      <c r="D6735" s="3" t="s">
        <v>9066</v>
      </c>
      <c r="E6735" s="34">
        <v>42539</v>
      </c>
      <c r="F6735" s="34">
        <v>42541</v>
      </c>
      <c r="G6735" s="3" t="s">
        <v>184</v>
      </c>
      <c r="H6735" s="3" t="s">
        <v>2442</v>
      </c>
      <c r="I6735" s="3" t="s">
        <v>2443</v>
      </c>
      <c r="J6735" s="3" t="s">
        <v>37</v>
      </c>
      <c r="K6735" s="3" t="s">
        <v>23</v>
      </c>
      <c r="L6735" s="3" t="s">
        <v>3798</v>
      </c>
      <c r="M6735" s="3" t="s">
        <v>331</v>
      </c>
      <c r="N6735" s="3">
        <v>37167</v>
      </c>
      <c r="O6735" s="3" t="s">
        <v>26</v>
      </c>
      <c r="P6735" s="3" t="s">
        <v>5222</v>
      </c>
      <c r="Q6735" s="3" t="s">
        <v>42</v>
      </c>
      <c r="R6735" s="3" t="s">
        <v>71</v>
      </c>
      <c r="S6735" s="3" t="s">
        <v>5223</v>
      </c>
      <c r="T6735" s="3">
        <v>6.1289999999999996</v>
      </c>
      <c r="U6735" s="35" cm="1">
        <f t="array" ref="U6735">INDEX('Pricing Strategy'!$F$4:$F$71,MATCH(1,(Dataset!$O6735='Pricing Strategy'!$B$4:$B$71)*(Dataset!$Q6735='Pricing Strategy'!$C$4:$C$71)*(Dataset!$R6735='Pricing Strategy'!$D$4:$D$71),))</f>
        <v>0.25</v>
      </c>
      <c r="V6735" s="3">
        <f>Dataset!$T6735*(1-Dataset!$U6735)</f>
        <v>4.5967500000000001</v>
      </c>
    </row>
    <row r="6736" spans="1:22" x14ac:dyDescent="0.3">
      <c r="A6736" s="32"/>
      <c r="C6736" s="3">
        <v>6731</v>
      </c>
      <c r="D6736" s="3" t="s">
        <v>9066</v>
      </c>
      <c r="E6736" s="34">
        <v>42539</v>
      </c>
      <c r="F6736" s="34">
        <v>42541</v>
      </c>
      <c r="G6736" s="3" t="s">
        <v>184</v>
      </c>
      <c r="H6736" s="3" t="s">
        <v>2442</v>
      </c>
      <c r="I6736" s="3" t="s">
        <v>2443</v>
      </c>
      <c r="J6736" s="3" t="s">
        <v>37</v>
      </c>
      <c r="K6736" s="3" t="s">
        <v>23</v>
      </c>
      <c r="L6736" s="3" t="s">
        <v>3798</v>
      </c>
      <c r="M6736" s="3" t="s">
        <v>331</v>
      </c>
      <c r="N6736" s="3">
        <v>37167</v>
      </c>
      <c r="O6736" s="3" t="s">
        <v>26</v>
      </c>
      <c r="P6736" s="3" t="s">
        <v>942</v>
      </c>
      <c r="Q6736" s="3" t="s">
        <v>28</v>
      </c>
      <c r="R6736" s="3" t="s">
        <v>32</v>
      </c>
      <c r="S6736" s="3" t="s">
        <v>943</v>
      </c>
      <c r="T6736" s="3">
        <v>643.13599999999997</v>
      </c>
      <c r="U6736" s="35" cm="1">
        <f t="array" ref="U6736">INDEX('Pricing Strategy'!$F$4:$F$71,MATCH(1,(Dataset!$O6736='Pricing Strategy'!$B$4:$B$71)*(Dataset!$Q6736='Pricing Strategy'!$C$4:$C$71)*(Dataset!$R6736='Pricing Strategy'!$D$4:$D$71),))</f>
        <v>0.3</v>
      </c>
      <c r="V6736" s="3">
        <f>Dataset!$T6736*(1-Dataset!$U6736)</f>
        <v>450.19519999999994</v>
      </c>
    </row>
    <row r="6737" spans="1:22" x14ac:dyDescent="0.3">
      <c r="A6737" s="32"/>
      <c r="C6737" s="3">
        <v>6732</v>
      </c>
      <c r="D6737" s="3" t="s">
        <v>9066</v>
      </c>
      <c r="E6737" s="34">
        <v>42539</v>
      </c>
      <c r="F6737" s="34">
        <v>42541</v>
      </c>
      <c r="G6737" s="3" t="s">
        <v>184</v>
      </c>
      <c r="H6737" s="3" t="s">
        <v>2442</v>
      </c>
      <c r="I6737" s="3" t="s">
        <v>2443</v>
      </c>
      <c r="J6737" s="3" t="s">
        <v>37</v>
      </c>
      <c r="K6737" s="3" t="s">
        <v>23</v>
      </c>
      <c r="L6737" s="3" t="s">
        <v>3798</v>
      </c>
      <c r="M6737" s="3" t="s">
        <v>331</v>
      </c>
      <c r="N6737" s="3">
        <v>37167</v>
      </c>
      <c r="O6737" s="3" t="s">
        <v>26</v>
      </c>
      <c r="P6737" s="3" t="s">
        <v>1154</v>
      </c>
      <c r="Q6737" s="3" t="s">
        <v>42</v>
      </c>
      <c r="R6737" s="3" t="s">
        <v>86</v>
      </c>
      <c r="S6737" s="3" t="s">
        <v>1155</v>
      </c>
      <c r="T6737" s="3">
        <v>20.736000000000001</v>
      </c>
      <c r="U6737" s="35" cm="1">
        <f t="array" ref="U6737">INDEX('Pricing Strategy'!$F$4:$F$71,MATCH(1,(Dataset!$O6737='Pricing Strategy'!$B$4:$B$71)*(Dataset!$Q6737='Pricing Strategy'!$C$4:$C$71)*(Dataset!$R6737='Pricing Strategy'!$D$4:$D$71),))</f>
        <v>0.25</v>
      </c>
      <c r="V6737" s="3">
        <f>Dataset!$T6737*(1-Dataset!$U6737)</f>
        <v>15.552</v>
      </c>
    </row>
    <row r="6738" spans="1:22" x14ac:dyDescent="0.3">
      <c r="A6738" s="32"/>
      <c r="C6738" s="3">
        <v>6733</v>
      </c>
      <c r="D6738" s="3" t="s">
        <v>9067</v>
      </c>
      <c r="E6738" s="34">
        <v>42189</v>
      </c>
      <c r="F6738" s="34">
        <v>42192</v>
      </c>
      <c r="G6738" s="3" t="s">
        <v>184</v>
      </c>
      <c r="H6738" s="3" t="s">
        <v>6986</v>
      </c>
      <c r="I6738" s="3" t="s">
        <v>6987</v>
      </c>
      <c r="J6738" s="3" t="s">
        <v>37</v>
      </c>
      <c r="K6738" s="3" t="s">
        <v>23</v>
      </c>
      <c r="L6738" s="3" t="s">
        <v>452</v>
      </c>
      <c r="M6738" s="3" t="s">
        <v>453</v>
      </c>
      <c r="N6738" s="3">
        <v>80013</v>
      </c>
      <c r="O6738" s="3" t="s">
        <v>40</v>
      </c>
      <c r="P6738" s="3" t="s">
        <v>6308</v>
      </c>
      <c r="Q6738" s="3" t="s">
        <v>42</v>
      </c>
      <c r="R6738" s="3" t="s">
        <v>86</v>
      </c>
      <c r="S6738" s="3" t="s">
        <v>6309</v>
      </c>
      <c r="T6738" s="3">
        <v>177.536</v>
      </c>
      <c r="U6738" s="35" cm="1">
        <f t="array" ref="U6738">INDEX('Pricing Strategy'!$F$4:$F$71,MATCH(1,(Dataset!$O6738='Pricing Strategy'!$B$4:$B$71)*(Dataset!$Q6738='Pricing Strategy'!$C$4:$C$71)*(Dataset!$R6738='Pricing Strategy'!$D$4:$D$71),))</f>
        <v>0.4</v>
      </c>
      <c r="V6738" s="3">
        <f>Dataset!$T6738*(1-Dataset!$U6738)</f>
        <v>106.52159999999999</v>
      </c>
    </row>
    <row r="6739" spans="1:22" x14ac:dyDescent="0.3">
      <c r="A6739" s="32"/>
      <c r="C6739" s="3">
        <v>6734</v>
      </c>
      <c r="D6739" s="3" t="s">
        <v>9067</v>
      </c>
      <c r="E6739" s="34">
        <v>42189</v>
      </c>
      <c r="F6739" s="34">
        <v>42192</v>
      </c>
      <c r="G6739" s="3" t="s">
        <v>184</v>
      </c>
      <c r="H6739" s="3" t="s">
        <v>6986</v>
      </c>
      <c r="I6739" s="3" t="s">
        <v>6987</v>
      </c>
      <c r="J6739" s="3" t="s">
        <v>37</v>
      </c>
      <c r="K6739" s="3" t="s">
        <v>23</v>
      </c>
      <c r="L6739" s="3" t="s">
        <v>452</v>
      </c>
      <c r="M6739" s="3" t="s">
        <v>453</v>
      </c>
      <c r="N6739" s="3">
        <v>80013</v>
      </c>
      <c r="O6739" s="3" t="s">
        <v>40</v>
      </c>
      <c r="P6739" s="3" t="s">
        <v>5137</v>
      </c>
      <c r="Q6739" s="3" t="s">
        <v>42</v>
      </c>
      <c r="R6739" s="3" t="s">
        <v>74</v>
      </c>
      <c r="S6739" s="3" t="s">
        <v>5138</v>
      </c>
      <c r="T6739" s="3">
        <v>32.432000000000002</v>
      </c>
      <c r="U6739" s="35" cm="1">
        <f t="array" ref="U6739">INDEX('Pricing Strategy'!$F$4:$F$71,MATCH(1,(Dataset!$O6739='Pricing Strategy'!$B$4:$B$71)*(Dataset!$Q6739='Pricing Strategy'!$C$4:$C$71)*(Dataset!$R6739='Pricing Strategy'!$D$4:$D$71),))</f>
        <v>0.4</v>
      </c>
      <c r="V6739" s="3">
        <f>Dataset!$T6739*(1-Dataset!$U6739)</f>
        <v>19.459199999999999</v>
      </c>
    </row>
    <row r="6740" spans="1:22" x14ac:dyDescent="0.3">
      <c r="A6740" s="32"/>
      <c r="C6740" s="3">
        <v>6735</v>
      </c>
      <c r="D6740" s="3" t="s">
        <v>9068</v>
      </c>
      <c r="E6740" s="34">
        <v>42724</v>
      </c>
      <c r="F6740" s="34">
        <v>42729</v>
      </c>
      <c r="G6740" s="3" t="s">
        <v>46</v>
      </c>
      <c r="H6740" s="3" t="s">
        <v>8699</v>
      </c>
      <c r="I6740" s="3" t="s">
        <v>8700</v>
      </c>
      <c r="J6740" s="3" t="s">
        <v>98</v>
      </c>
      <c r="K6740" s="3" t="s">
        <v>23</v>
      </c>
      <c r="L6740" s="3" t="s">
        <v>1420</v>
      </c>
      <c r="M6740" s="3" t="s">
        <v>50</v>
      </c>
      <c r="N6740" s="3">
        <v>33142</v>
      </c>
      <c r="O6740" s="3" t="s">
        <v>26</v>
      </c>
      <c r="P6740" s="3" t="s">
        <v>2623</v>
      </c>
      <c r="Q6740" s="3" t="s">
        <v>42</v>
      </c>
      <c r="R6740" s="3" t="s">
        <v>43</v>
      </c>
      <c r="S6740" s="3" t="s">
        <v>2624</v>
      </c>
      <c r="T6740" s="3">
        <v>11.696</v>
      </c>
      <c r="U6740" s="35" cm="1">
        <f t="array" ref="U6740">INDEX('Pricing Strategy'!$F$4:$F$71,MATCH(1,(Dataset!$O6740='Pricing Strategy'!$B$4:$B$71)*(Dataset!$Q6740='Pricing Strategy'!$C$4:$C$71)*(Dataset!$R6740='Pricing Strategy'!$D$4:$D$71),))</f>
        <v>0.25</v>
      </c>
      <c r="V6740" s="3">
        <f>Dataset!$T6740*(1-Dataset!$U6740)</f>
        <v>8.7720000000000002</v>
      </c>
    </row>
    <row r="6741" spans="1:22" x14ac:dyDescent="0.3">
      <c r="A6741" s="32"/>
      <c r="C6741" s="3">
        <v>6736</v>
      </c>
      <c r="D6741" s="3" t="s">
        <v>9069</v>
      </c>
      <c r="E6741" s="34">
        <v>42835</v>
      </c>
      <c r="F6741" s="34">
        <v>42842</v>
      </c>
      <c r="G6741" s="3" t="s">
        <v>46</v>
      </c>
      <c r="H6741" s="3" t="s">
        <v>4564</v>
      </c>
      <c r="I6741" s="3" t="s">
        <v>4565</v>
      </c>
      <c r="J6741" s="3" t="s">
        <v>22</v>
      </c>
      <c r="K6741" s="3" t="s">
        <v>23</v>
      </c>
      <c r="L6741" s="3" t="s">
        <v>123</v>
      </c>
      <c r="M6741" s="3" t="s">
        <v>39</v>
      </c>
      <c r="N6741" s="3">
        <v>94122</v>
      </c>
      <c r="O6741" s="3" t="s">
        <v>40</v>
      </c>
      <c r="P6741" s="3" t="s">
        <v>3857</v>
      </c>
      <c r="Q6741" s="3" t="s">
        <v>42</v>
      </c>
      <c r="R6741" s="3" t="s">
        <v>74</v>
      </c>
      <c r="S6741" s="3" t="s">
        <v>3858</v>
      </c>
      <c r="T6741" s="3">
        <v>113.76</v>
      </c>
      <c r="U6741" s="35" cm="1">
        <f t="array" ref="U6741">INDEX('Pricing Strategy'!$F$4:$F$71,MATCH(1,(Dataset!$O6741='Pricing Strategy'!$B$4:$B$71)*(Dataset!$Q6741='Pricing Strategy'!$C$4:$C$71)*(Dataset!$R6741='Pricing Strategy'!$D$4:$D$71),))</f>
        <v>0.4</v>
      </c>
      <c r="V6741" s="3">
        <f>Dataset!$T6741*(1-Dataset!$U6741)</f>
        <v>68.256</v>
      </c>
    </row>
    <row r="6742" spans="1:22" x14ac:dyDescent="0.3">
      <c r="A6742" s="32"/>
      <c r="C6742" s="3">
        <v>6737</v>
      </c>
      <c r="D6742" s="3" t="s">
        <v>9069</v>
      </c>
      <c r="E6742" s="34">
        <v>42835</v>
      </c>
      <c r="F6742" s="34">
        <v>42842</v>
      </c>
      <c r="G6742" s="3" t="s">
        <v>46</v>
      </c>
      <c r="H6742" s="3" t="s">
        <v>4564</v>
      </c>
      <c r="I6742" s="3" t="s">
        <v>4565</v>
      </c>
      <c r="J6742" s="3" t="s">
        <v>22</v>
      </c>
      <c r="K6742" s="3" t="s">
        <v>23</v>
      </c>
      <c r="L6742" s="3" t="s">
        <v>123</v>
      </c>
      <c r="M6742" s="3" t="s">
        <v>39</v>
      </c>
      <c r="N6742" s="3">
        <v>94122</v>
      </c>
      <c r="O6742" s="3" t="s">
        <v>40</v>
      </c>
      <c r="P6742" s="3" t="s">
        <v>7508</v>
      </c>
      <c r="Q6742" s="3" t="s">
        <v>42</v>
      </c>
      <c r="R6742" s="3" t="s">
        <v>55</v>
      </c>
      <c r="S6742" s="3" t="s">
        <v>7509</v>
      </c>
      <c r="T6742" s="3">
        <v>579.51</v>
      </c>
      <c r="U6742" s="35" cm="1">
        <f t="array" ref="U6742">INDEX('Pricing Strategy'!$F$4:$F$71,MATCH(1,(Dataset!$O6742='Pricing Strategy'!$B$4:$B$71)*(Dataset!$Q6742='Pricing Strategy'!$C$4:$C$71)*(Dataset!$R6742='Pricing Strategy'!$D$4:$D$71),))</f>
        <v>0.5</v>
      </c>
      <c r="V6742" s="3">
        <f>Dataset!$T6742*(1-Dataset!$U6742)</f>
        <v>289.755</v>
      </c>
    </row>
    <row r="6743" spans="1:22" x14ac:dyDescent="0.3">
      <c r="A6743" s="32"/>
      <c r="C6743" s="3">
        <v>6738</v>
      </c>
      <c r="D6743" s="3" t="s">
        <v>9069</v>
      </c>
      <c r="E6743" s="34">
        <v>42835</v>
      </c>
      <c r="F6743" s="34">
        <v>42842</v>
      </c>
      <c r="G6743" s="3" t="s">
        <v>46</v>
      </c>
      <c r="H6743" s="3" t="s">
        <v>4564</v>
      </c>
      <c r="I6743" s="3" t="s">
        <v>4565</v>
      </c>
      <c r="J6743" s="3" t="s">
        <v>22</v>
      </c>
      <c r="K6743" s="3" t="s">
        <v>23</v>
      </c>
      <c r="L6743" s="3" t="s">
        <v>123</v>
      </c>
      <c r="M6743" s="3" t="s">
        <v>39</v>
      </c>
      <c r="N6743" s="3">
        <v>94122</v>
      </c>
      <c r="O6743" s="3" t="s">
        <v>40</v>
      </c>
      <c r="P6743" s="3" t="s">
        <v>8526</v>
      </c>
      <c r="Q6743" s="3" t="s">
        <v>42</v>
      </c>
      <c r="R6743" s="3" t="s">
        <v>55</v>
      </c>
      <c r="S6743" s="3" t="s">
        <v>8527</v>
      </c>
      <c r="T6743" s="3">
        <v>150.66</v>
      </c>
      <c r="U6743" s="35" cm="1">
        <f t="array" ref="U6743">INDEX('Pricing Strategy'!$F$4:$F$71,MATCH(1,(Dataset!$O6743='Pricing Strategy'!$B$4:$B$71)*(Dataset!$Q6743='Pricing Strategy'!$C$4:$C$71)*(Dataset!$R6743='Pricing Strategy'!$D$4:$D$71),))</f>
        <v>0.5</v>
      </c>
      <c r="V6743" s="3">
        <f>Dataset!$T6743*(1-Dataset!$U6743)</f>
        <v>75.33</v>
      </c>
    </row>
    <row r="6744" spans="1:22" x14ac:dyDescent="0.3">
      <c r="A6744" s="32"/>
      <c r="C6744" s="3">
        <v>6739</v>
      </c>
      <c r="D6744" s="3" t="s">
        <v>9069</v>
      </c>
      <c r="E6744" s="34">
        <v>42835</v>
      </c>
      <c r="F6744" s="34">
        <v>42842</v>
      </c>
      <c r="G6744" s="3" t="s">
        <v>46</v>
      </c>
      <c r="H6744" s="3" t="s">
        <v>4564</v>
      </c>
      <c r="I6744" s="3" t="s">
        <v>4565</v>
      </c>
      <c r="J6744" s="3" t="s">
        <v>22</v>
      </c>
      <c r="K6744" s="3" t="s">
        <v>23</v>
      </c>
      <c r="L6744" s="3" t="s">
        <v>123</v>
      </c>
      <c r="M6744" s="3" t="s">
        <v>39</v>
      </c>
      <c r="N6744" s="3">
        <v>94122</v>
      </c>
      <c r="O6744" s="3" t="s">
        <v>40</v>
      </c>
      <c r="P6744" s="3" t="s">
        <v>1905</v>
      </c>
      <c r="Q6744" s="3" t="s">
        <v>42</v>
      </c>
      <c r="R6744" s="3" t="s">
        <v>71</v>
      </c>
      <c r="S6744" s="3" t="s">
        <v>1906</v>
      </c>
      <c r="T6744" s="3">
        <v>48.031999999999996</v>
      </c>
      <c r="U6744" s="35" cm="1">
        <f t="array" ref="U6744">INDEX('Pricing Strategy'!$F$4:$F$71,MATCH(1,(Dataset!$O6744='Pricing Strategy'!$B$4:$B$71)*(Dataset!$Q6744='Pricing Strategy'!$C$4:$C$71)*(Dataset!$R6744='Pricing Strategy'!$D$4:$D$71),))</f>
        <v>0.4</v>
      </c>
      <c r="V6744" s="3">
        <f>Dataset!$T6744*(1-Dataset!$U6744)</f>
        <v>28.819199999999995</v>
      </c>
    </row>
    <row r="6745" spans="1:22" x14ac:dyDescent="0.3">
      <c r="A6745" s="32"/>
      <c r="C6745" s="3">
        <v>6740</v>
      </c>
      <c r="D6745" s="3" t="s">
        <v>9070</v>
      </c>
      <c r="E6745" s="34">
        <v>42150</v>
      </c>
      <c r="F6745" s="34">
        <v>42155</v>
      </c>
      <c r="G6745" s="3" t="s">
        <v>46</v>
      </c>
      <c r="H6745" s="3" t="s">
        <v>4330</v>
      </c>
      <c r="I6745" s="3" t="s">
        <v>4331</v>
      </c>
      <c r="J6745" s="3" t="s">
        <v>22</v>
      </c>
      <c r="K6745" s="3" t="s">
        <v>23</v>
      </c>
      <c r="L6745" s="3" t="s">
        <v>299</v>
      </c>
      <c r="M6745" s="3" t="s">
        <v>207</v>
      </c>
      <c r="N6745" s="3">
        <v>60623</v>
      </c>
      <c r="O6745" s="3" t="s">
        <v>101</v>
      </c>
      <c r="P6745" s="3" t="s">
        <v>5562</v>
      </c>
      <c r="Q6745" s="3" t="s">
        <v>42</v>
      </c>
      <c r="R6745" s="3" t="s">
        <v>55</v>
      </c>
      <c r="S6745" s="3" t="s">
        <v>5563</v>
      </c>
      <c r="T6745" s="3">
        <v>102.624</v>
      </c>
      <c r="U6745" s="35" cm="1">
        <f t="array" ref="U6745">INDEX('Pricing Strategy'!$F$4:$F$71,MATCH(1,(Dataset!$O6745='Pricing Strategy'!$B$4:$B$71)*(Dataset!$Q6745='Pricing Strategy'!$C$4:$C$71)*(Dataset!$R6745='Pricing Strategy'!$D$4:$D$71),))</f>
        <v>0.4</v>
      </c>
      <c r="V6745" s="3">
        <f>Dataset!$T6745*(1-Dataset!$U6745)</f>
        <v>61.574399999999997</v>
      </c>
    </row>
    <row r="6746" spans="1:22" x14ac:dyDescent="0.3">
      <c r="A6746" s="32"/>
      <c r="C6746" s="3">
        <v>6741</v>
      </c>
      <c r="D6746" s="3" t="s">
        <v>9070</v>
      </c>
      <c r="E6746" s="34">
        <v>42150</v>
      </c>
      <c r="F6746" s="34">
        <v>42155</v>
      </c>
      <c r="G6746" s="3" t="s">
        <v>46</v>
      </c>
      <c r="H6746" s="3" t="s">
        <v>4330</v>
      </c>
      <c r="I6746" s="3" t="s">
        <v>4331</v>
      </c>
      <c r="J6746" s="3" t="s">
        <v>22</v>
      </c>
      <c r="K6746" s="3" t="s">
        <v>23</v>
      </c>
      <c r="L6746" s="3" t="s">
        <v>299</v>
      </c>
      <c r="M6746" s="3" t="s">
        <v>207</v>
      </c>
      <c r="N6746" s="3">
        <v>60623</v>
      </c>
      <c r="O6746" s="3" t="s">
        <v>101</v>
      </c>
      <c r="P6746" s="3" t="s">
        <v>4774</v>
      </c>
      <c r="Q6746" s="3" t="s">
        <v>28</v>
      </c>
      <c r="R6746" s="3" t="s">
        <v>32</v>
      </c>
      <c r="S6746" s="3" t="s">
        <v>4775</v>
      </c>
      <c r="T6746" s="3">
        <v>359.77199999999999</v>
      </c>
      <c r="U6746" s="35" cm="1">
        <f t="array" ref="U6746">INDEX('Pricing Strategy'!$F$4:$F$71,MATCH(1,(Dataset!$O6746='Pricing Strategy'!$B$4:$B$71)*(Dataset!$Q6746='Pricing Strategy'!$C$4:$C$71)*(Dataset!$R6746='Pricing Strategy'!$D$4:$D$71),))</f>
        <v>0.35</v>
      </c>
      <c r="V6746" s="3">
        <f>Dataset!$T6746*(1-Dataset!$U6746)</f>
        <v>233.8518</v>
      </c>
    </row>
    <row r="6747" spans="1:22" x14ac:dyDescent="0.3">
      <c r="A6747" s="32"/>
      <c r="C6747" s="3">
        <v>6742</v>
      </c>
      <c r="D6747" s="3" t="s">
        <v>9070</v>
      </c>
      <c r="E6747" s="34">
        <v>42150</v>
      </c>
      <c r="F6747" s="34">
        <v>42155</v>
      </c>
      <c r="G6747" s="3" t="s">
        <v>46</v>
      </c>
      <c r="H6747" s="3" t="s">
        <v>4330</v>
      </c>
      <c r="I6747" s="3" t="s">
        <v>4331</v>
      </c>
      <c r="J6747" s="3" t="s">
        <v>22</v>
      </c>
      <c r="K6747" s="3" t="s">
        <v>23</v>
      </c>
      <c r="L6747" s="3" t="s">
        <v>299</v>
      </c>
      <c r="M6747" s="3" t="s">
        <v>207</v>
      </c>
      <c r="N6747" s="3">
        <v>60623</v>
      </c>
      <c r="O6747" s="3" t="s">
        <v>101</v>
      </c>
      <c r="P6747" s="3" t="s">
        <v>3123</v>
      </c>
      <c r="Q6747" s="3" t="s">
        <v>42</v>
      </c>
      <c r="R6747" s="3" t="s">
        <v>64</v>
      </c>
      <c r="S6747" s="3" t="s">
        <v>3124</v>
      </c>
      <c r="T6747" s="3">
        <v>13.391999999999999</v>
      </c>
      <c r="U6747" s="35" cm="1">
        <f t="array" ref="U6747">INDEX('Pricing Strategy'!$F$4:$F$71,MATCH(1,(Dataset!$O6747='Pricing Strategy'!$B$4:$B$71)*(Dataset!$Q6747='Pricing Strategy'!$C$4:$C$71)*(Dataset!$R6747='Pricing Strategy'!$D$4:$D$71),))</f>
        <v>0.35</v>
      </c>
      <c r="V6747" s="3">
        <f>Dataset!$T6747*(1-Dataset!$U6747)</f>
        <v>8.7048000000000005</v>
      </c>
    </row>
    <row r="6748" spans="1:22" x14ac:dyDescent="0.3">
      <c r="A6748" s="32"/>
      <c r="C6748" s="3">
        <v>6743</v>
      </c>
      <c r="D6748" s="3" t="s">
        <v>9071</v>
      </c>
      <c r="E6748" s="34">
        <v>43287</v>
      </c>
      <c r="F6748" s="34">
        <v>43292</v>
      </c>
      <c r="G6748" s="3" t="s">
        <v>46</v>
      </c>
      <c r="H6748" s="3" t="s">
        <v>1189</v>
      </c>
      <c r="I6748" s="3" t="s">
        <v>1190</v>
      </c>
      <c r="J6748" s="3" t="s">
        <v>22</v>
      </c>
      <c r="K6748" s="3" t="s">
        <v>23</v>
      </c>
      <c r="L6748" s="3" t="s">
        <v>38</v>
      </c>
      <c r="M6748" s="3" t="s">
        <v>39</v>
      </c>
      <c r="N6748" s="3">
        <v>90008</v>
      </c>
      <c r="O6748" s="3" t="s">
        <v>40</v>
      </c>
      <c r="P6748" s="3" t="s">
        <v>300</v>
      </c>
      <c r="Q6748" s="3" t="s">
        <v>28</v>
      </c>
      <c r="R6748" s="3" t="s">
        <v>32</v>
      </c>
      <c r="S6748" s="3" t="s">
        <v>548</v>
      </c>
      <c r="T6748" s="3">
        <v>122.136</v>
      </c>
      <c r="U6748" s="35" cm="1">
        <f t="array" ref="U6748">INDEX('Pricing Strategy'!$F$4:$F$71,MATCH(1,(Dataset!$O6748='Pricing Strategy'!$B$4:$B$71)*(Dataset!$Q6748='Pricing Strategy'!$C$4:$C$71)*(Dataset!$R6748='Pricing Strategy'!$D$4:$D$71),))</f>
        <v>0.45</v>
      </c>
      <c r="V6748" s="3">
        <f>Dataset!$T6748*(1-Dataset!$U6748)</f>
        <v>67.174800000000005</v>
      </c>
    </row>
    <row r="6749" spans="1:22" x14ac:dyDescent="0.3">
      <c r="A6749" s="32"/>
      <c r="C6749" s="3">
        <v>6744</v>
      </c>
      <c r="D6749" s="3" t="s">
        <v>9072</v>
      </c>
      <c r="E6749" s="34">
        <v>42416</v>
      </c>
      <c r="F6749" s="34">
        <v>42420</v>
      </c>
      <c r="G6749" s="3" t="s">
        <v>46</v>
      </c>
      <c r="H6749" s="3" t="s">
        <v>1157</v>
      </c>
      <c r="I6749" s="3" t="s">
        <v>1158</v>
      </c>
      <c r="J6749" s="3" t="s">
        <v>37</v>
      </c>
      <c r="K6749" s="3" t="s">
        <v>23</v>
      </c>
      <c r="L6749" s="3" t="s">
        <v>240</v>
      </c>
      <c r="M6749" s="3" t="s">
        <v>2698</v>
      </c>
      <c r="N6749" s="3">
        <v>3820</v>
      </c>
      <c r="O6749" s="3" t="s">
        <v>144</v>
      </c>
      <c r="P6749" s="3" t="s">
        <v>654</v>
      </c>
      <c r="Q6749" s="3" t="s">
        <v>42</v>
      </c>
      <c r="R6749" s="3" t="s">
        <v>86</v>
      </c>
      <c r="S6749" s="3" t="s">
        <v>655</v>
      </c>
      <c r="T6749" s="3">
        <v>35.880000000000003</v>
      </c>
      <c r="U6749" s="35" cm="1">
        <f t="array" ref="U6749">INDEX('Pricing Strategy'!$F$4:$F$71,MATCH(1,(Dataset!$O6749='Pricing Strategy'!$B$4:$B$71)*(Dataset!$Q6749='Pricing Strategy'!$C$4:$C$71)*(Dataset!$R6749='Pricing Strategy'!$D$4:$D$71),))</f>
        <v>0.4</v>
      </c>
      <c r="V6749" s="3">
        <f>Dataset!$T6749*(1-Dataset!$U6749)</f>
        <v>21.528000000000002</v>
      </c>
    </row>
    <row r="6750" spans="1:22" x14ac:dyDescent="0.3">
      <c r="A6750" s="32"/>
      <c r="C6750" s="3">
        <v>6745</v>
      </c>
      <c r="D6750" s="3" t="s">
        <v>9073</v>
      </c>
      <c r="E6750" s="34">
        <v>43267</v>
      </c>
      <c r="F6750" s="34">
        <v>43269</v>
      </c>
      <c r="G6750" s="3" t="s">
        <v>19</v>
      </c>
      <c r="H6750" s="3" t="s">
        <v>3264</v>
      </c>
      <c r="I6750" s="3" t="s">
        <v>3265</v>
      </c>
      <c r="J6750" s="3" t="s">
        <v>22</v>
      </c>
      <c r="K6750" s="3" t="s">
        <v>23</v>
      </c>
      <c r="L6750" s="3" t="s">
        <v>865</v>
      </c>
      <c r="M6750" s="3" t="s">
        <v>494</v>
      </c>
      <c r="N6750" s="3">
        <v>43017</v>
      </c>
      <c r="O6750" s="3" t="s">
        <v>144</v>
      </c>
      <c r="P6750" s="3" t="s">
        <v>2300</v>
      </c>
      <c r="Q6750" s="3" t="s">
        <v>67</v>
      </c>
      <c r="R6750" s="3" t="s">
        <v>157</v>
      </c>
      <c r="S6750" s="3" t="s">
        <v>2301</v>
      </c>
      <c r="T6750" s="3">
        <v>479.952</v>
      </c>
      <c r="U6750" s="35" cm="1">
        <f t="array" ref="U6750">INDEX('Pricing Strategy'!$F$4:$F$71,MATCH(1,(Dataset!$O6750='Pricing Strategy'!$B$4:$B$71)*(Dataset!$Q6750='Pricing Strategy'!$C$4:$C$71)*(Dataset!$R6750='Pricing Strategy'!$D$4:$D$71),))</f>
        <v>0.45</v>
      </c>
      <c r="V6750" s="3">
        <f>Dataset!$T6750*(1-Dataset!$U6750)</f>
        <v>263.97360000000003</v>
      </c>
    </row>
    <row r="6751" spans="1:22" x14ac:dyDescent="0.3">
      <c r="A6751" s="32"/>
      <c r="C6751" s="3">
        <v>6746</v>
      </c>
      <c r="D6751" s="3" t="s">
        <v>9073</v>
      </c>
      <c r="E6751" s="34">
        <v>43267</v>
      </c>
      <c r="F6751" s="34">
        <v>43269</v>
      </c>
      <c r="G6751" s="3" t="s">
        <v>19</v>
      </c>
      <c r="H6751" s="3" t="s">
        <v>3264</v>
      </c>
      <c r="I6751" s="3" t="s">
        <v>3265</v>
      </c>
      <c r="J6751" s="3" t="s">
        <v>22</v>
      </c>
      <c r="K6751" s="3" t="s">
        <v>23</v>
      </c>
      <c r="L6751" s="3" t="s">
        <v>865</v>
      </c>
      <c r="M6751" s="3" t="s">
        <v>494</v>
      </c>
      <c r="N6751" s="3">
        <v>43017</v>
      </c>
      <c r="O6751" s="3" t="s">
        <v>144</v>
      </c>
      <c r="P6751" s="3" t="s">
        <v>1030</v>
      </c>
      <c r="Q6751" s="3" t="s">
        <v>42</v>
      </c>
      <c r="R6751" s="3" t="s">
        <v>64</v>
      </c>
      <c r="S6751" s="3" t="s">
        <v>1031</v>
      </c>
      <c r="T6751" s="3">
        <v>23.92</v>
      </c>
      <c r="U6751" s="35" cm="1">
        <f t="array" ref="U6751">INDEX('Pricing Strategy'!$F$4:$F$71,MATCH(1,(Dataset!$O6751='Pricing Strategy'!$B$4:$B$71)*(Dataset!$Q6751='Pricing Strategy'!$C$4:$C$71)*(Dataset!$R6751='Pricing Strategy'!$D$4:$D$71),))</f>
        <v>0.45</v>
      </c>
      <c r="V6751" s="3">
        <f>Dataset!$T6751*(1-Dataset!$U6751)</f>
        <v>13.156000000000002</v>
      </c>
    </row>
    <row r="6752" spans="1:22" x14ac:dyDescent="0.3">
      <c r="A6752" s="32"/>
      <c r="C6752" s="3">
        <v>6747</v>
      </c>
      <c r="D6752" s="3" t="s">
        <v>9074</v>
      </c>
      <c r="E6752" s="34">
        <v>43417</v>
      </c>
      <c r="F6752" s="34">
        <v>43420</v>
      </c>
      <c r="G6752" s="3" t="s">
        <v>184</v>
      </c>
      <c r="H6752" s="3" t="s">
        <v>339</v>
      </c>
      <c r="I6752" s="3" t="s">
        <v>340</v>
      </c>
      <c r="J6752" s="3" t="s">
        <v>37</v>
      </c>
      <c r="K6752" s="3" t="s">
        <v>23</v>
      </c>
      <c r="L6752" s="3" t="s">
        <v>262</v>
      </c>
      <c r="M6752" s="3" t="s">
        <v>263</v>
      </c>
      <c r="N6752" s="3">
        <v>10009</v>
      </c>
      <c r="O6752" s="3" t="s">
        <v>144</v>
      </c>
      <c r="P6752" s="3" t="s">
        <v>6052</v>
      </c>
      <c r="Q6752" s="3" t="s">
        <v>67</v>
      </c>
      <c r="R6752" s="3" t="s">
        <v>68</v>
      </c>
      <c r="S6752" s="3" t="s">
        <v>6053</v>
      </c>
      <c r="T6752" s="3">
        <v>629.95000000000005</v>
      </c>
      <c r="U6752" s="35" cm="1">
        <f t="array" ref="U6752">INDEX('Pricing Strategy'!$F$4:$F$71,MATCH(1,(Dataset!$O6752='Pricing Strategy'!$B$4:$B$71)*(Dataset!$Q6752='Pricing Strategy'!$C$4:$C$71)*(Dataset!$R6752='Pricing Strategy'!$D$4:$D$71),))</f>
        <v>0.4</v>
      </c>
      <c r="V6752" s="3">
        <f>Dataset!$T6752*(1-Dataset!$U6752)</f>
        <v>377.97</v>
      </c>
    </row>
    <row r="6753" spans="1:22" x14ac:dyDescent="0.3">
      <c r="A6753" s="32"/>
      <c r="C6753" s="3">
        <v>6748</v>
      </c>
      <c r="D6753" s="3" t="s">
        <v>9075</v>
      </c>
      <c r="E6753" s="34">
        <v>43445</v>
      </c>
      <c r="F6753" s="34">
        <v>43449</v>
      </c>
      <c r="G6753" s="3" t="s">
        <v>46</v>
      </c>
      <c r="H6753" s="3" t="s">
        <v>1823</v>
      </c>
      <c r="I6753" s="3" t="s">
        <v>1824</v>
      </c>
      <c r="J6753" s="3" t="s">
        <v>22</v>
      </c>
      <c r="K6753" s="3" t="s">
        <v>23</v>
      </c>
      <c r="L6753" s="3" t="s">
        <v>262</v>
      </c>
      <c r="M6753" s="3" t="s">
        <v>263</v>
      </c>
      <c r="N6753" s="3">
        <v>10035</v>
      </c>
      <c r="O6753" s="3" t="s">
        <v>144</v>
      </c>
      <c r="P6753" s="3" t="s">
        <v>1714</v>
      </c>
      <c r="Q6753" s="3" t="s">
        <v>42</v>
      </c>
      <c r="R6753" s="3" t="s">
        <v>71</v>
      </c>
      <c r="S6753" s="3" t="s">
        <v>1715</v>
      </c>
      <c r="T6753" s="3">
        <v>14.952</v>
      </c>
      <c r="U6753" s="35" cm="1">
        <f t="array" ref="U6753">INDEX('Pricing Strategy'!$F$4:$F$71,MATCH(1,(Dataset!$O6753='Pricing Strategy'!$B$4:$B$71)*(Dataset!$Q6753='Pricing Strategy'!$C$4:$C$71)*(Dataset!$R6753='Pricing Strategy'!$D$4:$D$71),))</f>
        <v>0.4</v>
      </c>
      <c r="V6753" s="3">
        <f>Dataset!$T6753*(1-Dataset!$U6753)</f>
        <v>8.9711999999999996</v>
      </c>
    </row>
    <row r="6754" spans="1:22" x14ac:dyDescent="0.3">
      <c r="A6754" s="32"/>
      <c r="C6754" s="3">
        <v>6749</v>
      </c>
      <c r="D6754" s="3" t="s">
        <v>9075</v>
      </c>
      <c r="E6754" s="34">
        <v>43445</v>
      </c>
      <c r="F6754" s="34">
        <v>43449</v>
      </c>
      <c r="G6754" s="3" t="s">
        <v>46</v>
      </c>
      <c r="H6754" s="3" t="s">
        <v>1823</v>
      </c>
      <c r="I6754" s="3" t="s">
        <v>1824</v>
      </c>
      <c r="J6754" s="3" t="s">
        <v>22</v>
      </c>
      <c r="K6754" s="3" t="s">
        <v>23</v>
      </c>
      <c r="L6754" s="3" t="s">
        <v>262</v>
      </c>
      <c r="M6754" s="3" t="s">
        <v>263</v>
      </c>
      <c r="N6754" s="3">
        <v>10035</v>
      </c>
      <c r="O6754" s="3" t="s">
        <v>144</v>
      </c>
      <c r="P6754" s="3" t="s">
        <v>5571</v>
      </c>
      <c r="Q6754" s="3" t="s">
        <v>42</v>
      </c>
      <c r="R6754" s="3" t="s">
        <v>86</v>
      </c>
      <c r="S6754" s="3" t="s">
        <v>5572</v>
      </c>
      <c r="T6754" s="3">
        <v>17.940000000000001</v>
      </c>
      <c r="U6754" s="35" cm="1">
        <f t="array" ref="U6754">INDEX('Pricing Strategy'!$F$4:$F$71,MATCH(1,(Dataset!$O6754='Pricing Strategy'!$B$4:$B$71)*(Dataset!$Q6754='Pricing Strategy'!$C$4:$C$71)*(Dataset!$R6754='Pricing Strategy'!$D$4:$D$71),))</f>
        <v>0.4</v>
      </c>
      <c r="V6754" s="3">
        <f>Dataset!$T6754*(1-Dataset!$U6754)</f>
        <v>10.764000000000001</v>
      </c>
    </row>
    <row r="6755" spans="1:22" x14ac:dyDescent="0.3">
      <c r="A6755" s="32"/>
      <c r="C6755" s="3">
        <v>6750</v>
      </c>
      <c r="D6755" s="3" t="s">
        <v>9075</v>
      </c>
      <c r="E6755" s="34">
        <v>43445</v>
      </c>
      <c r="F6755" s="34">
        <v>43449</v>
      </c>
      <c r="G6755" s="3" t="s">
        <v>46</v>
      </c>
      <c r="H6755" s="3" t="s">
        <v>1823</v>
      </c>
      <c r="I6755" s="3" t="s">
        <v>1824</v>
      </c>
      <c r="J6755" s="3" t="s">
        <v>22</v>
      </c>
      <c r="K6755" s="3" t="s">
        <v>23</v>
      </c>
      <c r="L6755" s="3" t="s">
        <v>262</v>
      </c>
      <c r="M6755" s="3" t="s">
        <v>263</v>
      </c>
      <c r="N6755" s="3">
        <v>10035</v>
      </c>
      <c r="O6755" s="3" t="s">
        <v>144</v>
      </c>
      <c r="P6755" s="3" t="s">
        <v>7944</v>
      </c>
      <c r="Q6755" s="3" t="s">
        <v>67</v>
      </c>
      <c r="R6755" s="3" t="s">
        <v>68</v>
      </c>
      <c r="S6755" s="3" t="s">
        <v>7945</v>
      </c>
      <c r="T6755" s="3">
        <v>116.98</v>
      </c>
      <c r="U6755" s="35" cm="1">
        <f t="array" ref="U6755">INDEX('Pricing Strategy'!$F$4:$F$71,MATCH(1,(Dataset!$O6755='Pricing Strategy'!$B$4:$B$71)*(Dataset!$Q6755='Pricing Strategy'!$C$4:$C$71)*(Dataset!$R6755='Pricing Strategy'!$D$4:$D$71),))</f>
        <v>0.4</v>
      </c>
      <c r="V6755" s="3">
        <f>Dataset!$T6755*(1-Dataset!$U6755)</f>
        <v>70.188000000000002</v>
      </c>
    </row>
    <row r="6756" spans="1:22" x14ac:dyDescent="0.3">
      <c r="A6756" s="32"/>
      <c r="C6756" s="3">
        <v>6751</v>
      </c>
      <c r="D6756" s="3" t="s">
        <v>9076</v>
      </c>
      <c r="E6756" s="34">
        <v>42914</v>
      </c>
      <c r="F6756" s="34">
        <v>42916</v>
      </c>
      <c r="G6756" s="3" t="s">
        <v>19</v>
      </c>
      <c r="H6756" s="3" t="s">
        <v>6123</v>
      </c>
      <c r="I6756" s="3" t="s">
        <v>6124</v>
      </c>
      <c r="J6756" s="3" t="s">
        <v>22</v>
      </c>
      <c r="K6756" s="3" t="s">
        <v>23</v>
      </c>
      <c r="L6756" s="3" t="s">
        <v>4830</v>
      </c>
      <c r="M6756" s="3" t="s">
        <v>787</v>
      </c>
      <c r="N6756" s="3">
        <v>7501</v>
      </c>
      <c r="O6756" s="3" t="s">
        <v>144</v>
      </c>
      <c r="P6756" s="3" t="s">
        <v>6599</v>
      </c>
      <c r="Q6756" s="3" t="s">
        <v>28</v>
      </c>
      <c r="R6756" s="3" t="s">
        <v>32</v>
      </c>
      <c r="S6756" s="3" t="s">
        <v>6600</v>
      </c>
      <c r="T6756" s="3">
        <v>121.96</v>
      </c>
      <c r="U6756" s="35" cm="1">
        <f t="array" ref="U6756">INDEX('Pricing Strategy'!$F$4:$F$71,MATCH(1,(Dataset!$O6756='Pricing Strategy'!$B$4:$B$71)*(Dataset!$Q6756='Pricing Strategy'!$C$4:$C$71)*(Dataset!$R6756='Pricing Strategy'!$D$4:$D$71),))</f>
        <v>0.45</v>
      </c>
      <c r="V6756" s="3">
        <f>Dataset!$T6756*(1-Dataset!$U6756)</f>
        <v>67.078000000000003</v>
      </c>
    </row>
    <row r="6757" spans="1:22" x14ac:dyDescent="0.3">
      <c r="A6757" s="32"/>
      <c r="C6757" s="3">
        <v>6752</v>
      </c>
      <c r="D6757" s="3" t="s">
        <v>9076</v>
      </c>
      <c r="E6757" s="34">
        <v>42914</v>
      </c>
      <c r="F6757" s="34">
        <v>42916</v>
      </c>
      <c r="G6757" s="3" t="s">
        <v>19</v>
      </c>
      <c r="H6757" s="3" t="s">
        <v>6123</v>
      </c>
      <c r="I6757" s="3" t="s">
        <v>6124</v>
      </c>
      <c r="J6757" s="3" t="s">
        <v>22</v>
      </c>
      <c r="K6757" s="3" t="s">
        <v>23</v>
      </c>
      <c r="L6757" s="3" t="s">
        <v>4830</v>
      </c>
      <c r="M6757" s="3" t="s">
        <v>787</v>
      </c>
      <c r="N6757" s="3">
        <v>7501</v>
      </c>
      <c r="O6757" s="3" t="s">
        <v>144</v>
      </c>
      <c r="P6757" s="3" t="s">
        <v>6510</v>
      </c>
      <c r="Q6757" s="3" t="s">
        <v>42</v>
      </c>
      <c r="R6757" s="3" t="s">
        <v>74</v>
      </c>
      <c r="S6757" s="3" t="s">
        <v>6511</v>
      </c>
      <c r="T6757" s="3">
        <v>8.74</v>
      </c>
      <c r="U6757" s="35" cm="1">
        <f t="array" ref="U6757">INDEX('Pricing Strategy'!$F$4:$F$71,MATCH(1,(Dataset!$O6757='Pricing Strategy'!$B$4:$B$71)*(Dataset!$Q6757='Pricing Strategy'!$C$4:$C$71)*(Dataset!$R6757='Pricing Strategy'!$D$4:$D$71),))</f>
        <v>0.4</v>
      </c>
      <c r="V6757" s="3">
        <f>Dataset!$T6757*(1-Dataset!$U6757)</f>
        <v>5.2439999999999998</v>
      </c>
    </row>
    <row r="6758" spans="1:22" x14ac:dyDescent="0.3">
      <c r="A6758" s="32"/>
      <c r="C6758" s="3">
        <v>6753</v>
      </c>
      <c r="D6758" s="3" t="s">
        <v>9076</v>
      </c>
      <c r="E6758" s="34">
        <v>42914</v>
      </c>
      <c r="F6758" s="34">
        <v>42916</v>
      </c>
      <c r="G6758" s="3" t="s">
        <v>19</v>
      </c>
      <c r="H6758" s="3" t="s">
        <v>6123</v>
      </c>
      <c r="I6758" s="3" t="s">
        <v>6124</v>
      </c>
      <c r="J6758" s="3" t="s">
        <v>22</v>
      </c>
      <c r="K6758" s="3" t="s">
        <v>23</v>
      </c>
      <c r="L6758" s="3" t="s">
        <v>4830</v>
      </c>
      <c r="M6758" s="3" t="s">
        <v>787</v>
      </c>
      <c r="N6758" s="3">
        <v>7501</v>
      </c>
      <c r="O6758" s="3" t="s">
        <v>144</v>
      </c>
      <c r="P6758" s="3" t="s">
        <v>1322</v>
      </c>
      <c r="Q6758" s="3" t="s">
        <v>42</v>
      </c>
      <c r="R6758" s="3" t="s">
        <v>86</v>
      </c>
      <c r="S6758" s="3" t="s">
        <v>1323</v>
      </c>
      <c r="T6758" s="3">
        <v>61.96</v>
      </c>
      <c r="U6758" s="35" cm="1">
        <f t="array" ref="U6758">INDEX('Pricing Strategy'!$F$4:$F$71,MATCH(1,(Dataset!$O6758='Pricing Strategy'!$B$4:$B$71)*(Dataset!$Q6758='Pricing Strategy'!$C$4:$C$71)*(Dataset!$R6758='Pricing Strategy'!$D$4:$D$71),))</f>
        <v>0.4</v>
      </c>
      <c r="V6758" s="3">
        <f>Dataset!$T6758*(1-Dataset!$U6758)</f>
        <v>37.176000000000002</v>
      </c>
    </row>
    <row r="6759" spans="1:22" x14ac:dyDescent="0.3">
      <c r="A6759" s="32"/>
      <c r="C6759" s="3">
        <v>6754</v>
      </c>
      <c r="D6759" s="3" t="s">
        <v>9076</v>
      </c>
      <c r="E6759" s="34">
        <v>42914</v>
      </c>
      <c r="F6759" s="34">
        <v>42916</v>
      </c>
      <c r="G6759" s="3" t="s">
        <v>19</v>
      </c>
      <c r="H6759" s="3" t="s">
        <v>6123</v>
      </c>
      <c r="I6759" s="3" t="s">
        <v>6124</v>
      </c>
      <c r="J6759" s="3" t="s">
        <v>22</v>
      </c>
      <c r="K6759" s="3" t="s">
        <v>23</v>
      </c>
      <c r="L6759" s="3" t="s">
        <v>4830</v>
      </c>
      <c r="M6759" s="3" t="s">
        <v>787</v>
      </c>
      <c r="N6759" s="3">
        <v>7501</v>
      </c>
      <c r="O6759" s="3" t="s">
        <v>144</v>
      </c>
      <c r="P6759" s="3" t="s">
        <v>5826</v>
      </c>
      <c r="Q6759" s="3" t="s">
        <v>42</v>
      </c>
      <c r="R6759" s="3" t="s">
        <v>71</v>
      </c>
      <c r="S6759" s="3" t="s">
        <v>5827</v>
      </c>
      <c r="T6759" s="3">
        <v>7.96</v>
      </c>
      <c r="U6759" s="35" cm="1">
        <f t="array" ref="U6759">INDEX('Pricing Strategy'!$F$4:$F$71,MATCH(1,(Dataset!$O6759='Pricing Strategy'!$B$4:$B$71)*(Dataset!$Q6759='Pricing Strategy'!$C$4:$C$71)*(Dataset!$R6759='Pricing Strategy'!$D$4:$D$71),))</f>
        <v>0.4</v>
      </c>
      <c r="V6759" s="3">
        <f>Dataset!$T6759*(1-Dataset!$U6759)</f>
        <v>4.7759999999999998</v>
      </c>
    </row>
    <row r="6760" spans="1:22" x14ac:dyDescent="0.3">
      <c r="A6760" s="32"/>
      <c r="C6760" s="3">
        <v>6755</v>
      </c>
      <c r="D6760" s="3" t="s">
        <v>9076</v>
      </c>
      <c r="E6760" s="34">
        <v>42914</v>
      </c>
      <c r="F6760" s="34">
        <v>42916</v>
      </c>
      <c r="G6760" s="3" t="s">
        <v>19</v>
      </c>
      <c r="H6760" s="3" t="s">
        <v>6123</v>
      </c>
      <c r="I6760" s="3" t="s">
        <v>6124</v>
      </c>
      <c r="J6760" s="3" t="s">
        <v>22</v>
      </c>
      <c r="K6760" s="3" t="s">
        <v>23</v>
      </c>
      <c r="L6760" s="3" t="s">
        <v>4830</v>
      </c>
      <c r="M6760" s="3" t="s">
        <v>787</v>
      </c>
      <c r="N6760" s="3">
        <v>7501</v>
      </c>
      <c r="O6760" s="3" t="s">
        <v>144</v>
      </c>
      <c r="P6760" s="3" t="s">
        <v>102</v>
      </c>
      <c r="Q6760" s="3" t="s">
        <v>42</v>
      </c>
      <c r="R6760" s="3" t="s">
        <v>74</v>
      </c>
      <c r="S6760" s="3" t="s">
        <v>103</v>
      </c>
      <c r="T6760" s="3">
        <v>275.24</v>
      </c>
      <c r="U6760" s="35" cm="1">
        <f t="array" ref="U6760">INDEX('Pricing Strategy'!$F$4:$F$71,MATCH(1,(Dataset!$O6760='Pricing Strategy'!$B$4:$B$71)*(Dataset!$Q6760='Pricing Strategy'!$C$4:$C$71)*(Dataset!$R6760='Pricing Strategy'!$D$4:$D$71),))</f>
        <v>0.4</v>
      </c>
      <c r="V6760" s="3">
        <f>Dataset!$T6760*(1-Dataset!$U6760)</f>
        <v>165.14400000000001</v>
      </c>
    </row>
    <row r="6761" spans="1:22" x14ac:dyDescent="0.3">
      <c r="A6761" s="32"/>
      <c r="C6761" s="3">
        <v>6756</v>
      </c>
      <c r="D6761" s="3" t="s">
        <v>9077</v>
      </c>
      <c r="E6761" s="34">
        <v>43358</v>
      </c>
      <c r="F6761" s="34">
        <v>43362</v>
      </c>
      <c r="G6761" s="3" t="s">
        <v>46</v>
      </c>
      <c r="H6761" s="3" t="s">
        <v>9078</v>
      </c>
      <c r="I6761" s="3" t="s">
        <v>9079</v>
      </c>
      <c r="J6761" s="3" t="s">
        <v>37</v>
      </c>
      <c r="K6761" s="3" t="s">
        <v>23</v>
      </c>
      <c r="L6761" s="3" t="s">
        <v>1119</v>
      </c>
      <c r="M6761" s="3" t="s">
        <v>787</v>
      </c>
      <c r="N6761" s="3">
        <v>8701</v>
      </c>
      <c r="O6761" s="3" t="s">
        <v>144</v>
      </c>
      <c r="P6761" s="3" t="s">
        <v>6162</v>
      </c>
      <c r="Q6761" s="3" t="s">
        <v>28</v>
      </c>
      <c r="R6761" s="3" t="s">
        <v>61</v>
      </c>
      <c r="S6761" s="3" t="s">
        <v>6163</v>
      </c>
      <c r="T6761" s="3">
        <v>47.4</v>
      </c>
      <c r="U6761" s="35" cm="1">
        <f t="array" ref="U6761">INDEX('Pricing Strategy'!$F$4:$F$71,MATCH(1,(Dataset!$O6761='Pricing Strategy'!$B$4:$B$71)*(Dataset!$Q6761='Pricing Strategy'!$C$4:$C$71)*(Dataset!$R6761='Pricing Strategy'!$D$4:$D$71),))</f>
        <v>0.4</v>
      </c>
      <c r="V6761" s="3">
        <f>Dataset!$T6761*(1-Dataset!$U6761)</f>
        <v>28.439999999999998</v>
      </c>
    </row>
    <row r="6762" spans="1:22" x14ac:dyDescent="0.3">
      <c r="A6762" s="32"/>
      <c r="C6762" s="3">
        <v>6757</v>
      </c>
      <c r="D6762" s="3" t="s">
        <v>9077</v>
      </c>
      <c r="E6762" s="34">
        <v>43358</v>
      </c>
      <c r="F6762" s="34">
        <v>43362</v>
      </c>
      <c r="G6762" s="3" t="s">
        <v>46</v>
      </c>
      <c r="H6762" s="3" t="s">
        <v>9078</v>
      </c>
      <c r="I6762" s="3" t="s">
        <v>9079</v>
      </c>
      <c r="J6762" s="3" t="s">
        <v>37</v>
      </c>
      <c r="K6762" s="3" t="s">
        <v>23</v>
      </c>
      <c r="L6762" s="3" t="s">
        <v>1119</v>
      </c>
      <c r="M6762" s="3" t="s">
        <v>787</v>
      </c>
      <c r="N6762" s="3">
        <v>8701</v>
      </c>
      <c r="O6762" s="3" t="s">
        <v>144</v>
      </c>
      <c r="P6762" s="3" t="s">
        <v>6957</v>
      </c>
      <c r="Q6762" s="3" t="s">
        <v>28</v>
      </c>
      <c r="R6762" s="3" t="s">
        <v>32</v>
      </c>
      <c r="S6762" s="3" t="s">
        <v>6958</v>
      </c>
      <c r="T6762" s="3">
        <v>512.96</v>
      </c>
      <c r="U6762" s="35" cm="1">
        <f t="array" ref="U6762">INDEX('Pricing Strategy'!$F$4:$F$71,MATCH(1,(Dataset!$O6762='Pricing Strategy'!$B$4:$B$71)*(Dataset!$Q6762='Pricing Strategy'!$C$4:$C$71)*(Dataset!$R6762='Pricing Strategy'!$D$4:$D$71),))</f>
        <v>0.45</v>
      </c>
      <c r="V6762" s="3">
        <f>Dataset!$T6762*(1-Dataset!$U6762)</f>
        <v>282.12800000000004</v>
      </c>
    </row>
    <row r="6763" spans="1:22" x14ac:dyDescent="0.3">
      <c r="A6763" s="32"/>
      <c r="C6763" s="3">
        <v>6758</v>
      </c>
      <c r="D6763" s="3" t="s">
        <v>9077</v>
      </c>
      <c r="E6763" s="34">
        <v>43358</v>
      </c>
      <c r="F6763" s="34">
        <v>43362</v>
      </c>
      <c r="G6763" s="3" t="s">
        <v>46</v>
      </c>
      <c r="H6763" s="3" t="s">
        <v>9078</v>
      </c>
      <c r="I6763" s="3" t="s">
        <v>9079</v>
      </c>
      <c r="J6763" s="3" t="s">
        <v>37</v>
      </c>
      <c r="K6763" s="3" t="s">
        <v>23</v>
      </c>
      <c r="L6763" s="3" t="s">
        <v>1119</v>
      </c>
      <c r="M6763" s="3" t="s">
        <v>787</v>
      </c>
      <c r="N6763" s="3">
        <v>8701</v>
      </c>
      <c r="O6763" s="3" t="s">
        <v>144</v>
      </c>
      <c r="P6763" s="3" t="s">
        <v>3145</v>
      </c>
      <c r="Q6763" s="3" t="s">
        <v>67</v>
      </c>
      <c r="R6763" s="3" t="s">
        <v>68</v>
      </c>
      <c r="S6763" s="3" t="s">
        <v>3146</v>
      </c>
      <c r="T6763" s="3">
        <v>395.94</v>
      </c>
      <c r="U6763" s="35" cm="1">
        <f t="array" ref="U6763">INDEX('Pricing Strategy'!$F$4:$F$71,MATCH(1,(Dataset!$O6763='Pricing Strategy'!$B$4:$B$71)*(Dataset!$Q6763='Pricing Strategy'!$C$4:$C$71)*(Dataset!$R6763='Pricing Strategy'!$D$4:$D$71),))</f>
        <v>0.4</v>
      </c>
      <c r="V6763" s="3">
        <f>Dataset!$T6763*(1-Dataset!$U6763)</f>
        <v>237.56399999999999</v>
      </c>
    </row>
    <row r="6764" spans="1:22" x14ac:dyDescent="0.3">
      <c r="A6764" s="32"/>
      <c r="C6764" s="3">
        <v>6759</v>
      </c>
      <c r="D6764" s="3" t="s">
        <v>9077</v>
      </c>
      <c r="E6764" s="34">
        <v>43358</v>
      </c>
      <c r="F6764" s="34">
        <v>43362</v>
      </c>
      <c r="G6764" s="3" t="s">
        <v>46</v>
      </c>
      <c r="H6764" s="3" t="s">
        <v>9078</v>
      </c>
      <c r="I6764" s="3" t="s">
        <v>9079</v>
      </c>
      <c r="J6764" s="3" t="s">
        <v>37</v>
      </c>
      <c r="K6764" s="3" t="s">
        <v>23</v>
      </c>
      <c r="L6764" s="3" t="s">
        <v>1119</v>
      </c>
      <c r="M6764" s="3" t="s">
        <v>787</v>
      </c>
      <c r="N6764" s="3">
        <v>8701</v>
      </c>
      <c r="O6764" s="3" t="s">
        <v>144</v>
      </c>
      <c r="P6764" s="3" t="s">
        <v>1413</v>
      </c>
      <c r="Q6764" s="3" t="s">
        <v>42</v>
      </c>
      <c r="R6764" s="3" t="s">
        <v>55</v>
      </c>
      <c r="S6764" s="3" t="s">
        <v>1414</v>
      </c>
      <c r="T6764" s="3">
        <v>81.96</v>
      </c>
      <c r="U6764" s="35" cm="1">
        <f t="array" ref="U6764">INDEX('Pricing Strategy'!$F$4:$F$71,MATCH(1,(Dataset!$O6764='Pricing Strategy'!$B$4:$B$71)*(Dataset!$Q6764='Pricing Strategy'!$C$4:$C$71)*(Dataset!$R6764='Pricing Strategy'!$D$4:$D$71),))</f>
        <v>0.5</v>
      </c>
      <c r="V6764" s="3">
        <f>Dataset!$T6764*(1-Dataset!$U6764)</f>
        <v>40.98</v>
      </c>
    </row>
    <row r="6765" spans="1:22" x14ac:dyDescent="0.3">
      <c r="A6765" s="32"/>
      <c r="C6765" s="3">
        <v>6760</v>
      </c>
      <c r="D6765" s="3" t="s">
        <v>9080</v>
      </c>
      <c r="E6765" s="34">
        <v>43436</v>
      </c>
      <c r="F6765" s="34">
        <v>43442</v>
      </c>
      <c r="G6765" s="3" t="s">
        <v>46</v>
      </c>
      <c r="H6765" s="3" t="s">
        <v>8372</v>
      </c>
      <c r="I6765" s="3" t="s">
        <v>8373</v>
      </c>
      <c r="J6765" s="3" t="s">
        <v>22</v>
      </c>
      <c r="K6765" s="3" t="s">
        <v>23</v>
      </c>
      <c r="L6765" s="3" t="s">
        <v>4494</v>
      </c>
      <c r="M6765" s="3" t="s">
        <v>84</v>
      </c>
      <c r="N6765" s="3">
        <v>27405</v>
      </c>
      <c r="O6765" s="3" t="s">
        <v>26</v>
      </c>
      <c r="P6765" s="3" t="s">
        <v>3477</v>
      </c>
      <c r="Q6765" s="3" t="s">
        <v>42</v>
      </c>
      <c r="R6765" s="3" t="s">
        <v>64</v>
      </c>
      <c r="S6765" s="3" t="s">
        <v>3478</v>
      </c>
      <c r="T6765" s="3">
        <v>32.776000000000003</v>
      </c>
      <c r="U6765" s="35" cm="1">
        <f t="array" ref="U6765">INDEX('Pricing Strategy'!$F$4:$F$71,MATCH(1,(Dataset!$O6765='Pricing Strategy'!$B$4:$B$71)*(Dataset!$Q6765='Pricing Strategy'!$C$4:$C$71)*(Dataset!$R6765='Pricing Strategy'!$D$4:$D$71),))</f>
        <v>0.3</v>
      </c>
      <c r="V6765" s="3">
        <f>Dataset!$T6765*(1-Dataset!$U6765)</f>
        <v>22.943200000000001</v>
      </c>
    </row>
    <row r="6766" spans="1:22" x14ac:dyDescent="0.3">
      <c r="A6766" s="32"/>
      <c r="C6766" s="3">
        <v>6761</v>
      </c>
      <c r="D6766" s="3" t="s">
        <v>9081</v>
      </c>
      <c r="E6766" s="34">
        <v>43277</v>
      </c>
      <c r="F6766" s="34">
        <v>43281</v>
      </c>
      <c r="G6766" s="3" t="s">
        <v>46</v>
      </c>
      <c r="H6766" s="3" t="s">
        <v>1351</v>
      </c>
      <c r="I6766" s="3" t="s">
        <v>1352</v>
      </c>
      <c r="J6766" s="3" t="s">
        <v>22</v>
      </c>
      <c r="K6766" s="3" t="s">
        <v>23</v>
      </c>
      <c r="L6766" s="3" t="s">
        <v>262</v>
      </c>
      <c r="M6766" s="3" t="s">
        <v>263</v>
      </c>
      <c r="N6766" s="3">
        <v>10035</v>
      </c>
      <c r="O6766" s="3" t="s">
        <v>144</v>
      </c>
      <c r="P6766" s="3" t="s">
        <v>336</v>
      </c>
      <c r="Q6766" s="3" t="s">
        <v>42</v>
      </c>
      <c r="R6766" s="3" t="s">
        <v>55</v>
      </c>
      <c r="S6766" s="3" t="s">
        <v>337</v>
      </c>
      <c r="T6766" s="3">
        <v>272.94</v>
      </c>
      <c r="U6766" s="35" cm="1">
        <f t="array" ref="U6766">INDEX('Pricing Strategy'!$F$4:$F$71,MATCH(1,(Dataset!$O6766='Pricing Strategy'!$B$4:$B$71)*(Dataset!$Q6766='Pricing Strategy'!$C$4:$C$71)*(Dataset!$R6766='Pricing Strategy'!$D$4:$D$71),))</f>
        <v>0.5</v>
      </c>
      <c r="V6766" s="3">
        <f>Dataset!$T6766*(1-Dataset!$U6766)</f>
        <v>136.47</v>
      </c>
    </row>
    <row r="6767" spans="1:22" x14ac:dyDescent="0.3">
      <c r="A6767" s="32"/>
      <c r="C6767" s="3">
        <v>6762</v>
      </c>
      <c r="D6767" s="3" t="s">
        <v>9082</v>
      </c>
      <c r="E6767" s="34">
        <v>42940</v>
      </c>
      <c r="F6767" s="34">
        <v>42942</v>
      </c>
      <c r="G6767" s="3" t="s">
        <v>19</v>
      </c>
      <c r="H6767" s="3" t="s">
        <v>6802</v>
      </c>
      <c r="I6767" s="3" t="s">
        <v>6803</v>
      </c>
      <c r="J6767" s="3" t="s">
        <v>37</v>
      </c>
      <c r="K6767" s="3" t="s">
        <v>23</v>
      </c>
      <c r="L6767" s="3" t="s">
        <v>262</v>
      </c>
      <c r="M6767" s="3" t="s">
        <v>263</v>
      </c>
      <c r="N6767" s="3">
        <v>10035</v>
      </c>
      <c r="O6767" s="3" t="s">
        <v>144</v>
      </c>
      <c r="P6767" s="3" t="s">
        <v>3501</v>
      </c>
      <c r="Q6767" s="3" t="s">
        <v>28</v>
      </c>
      <c r="R6767" s="3" t="s">
        <v>32</v>
      </c>
      <c r="S6767" s="3" t="s">
        <v>3502</v>
      </c>
      <c r="T6767" s="3">
        <v>253.76400000000001</v>
      </c>
      <c r="U6767" s="35" cm="1">
        <f t="array" ref="U6767">INDEX('Pricing Strategy'!$F$4:$F$71,MATCH(1,(Dataset!$O6767='Pricing Strategy'!$B$4:$B$71)*(Dataset!$Q6767='Pricing Strategy'!$C$4:$C$71)*(Dataset!$R6767='Pricing Strategy'!$D$4:$D$71),))</f>
        <v>0.45</v>
      </c>
      <c r="V6767" s="3">
        <f>Dataset!$T6767*(1-Dataset!$U6767)</f>
        <v>139.57020000000003</v>
      </c>
    </row>
    <row r="6768" spans="1:22" x14ac:dyDescent="0.3">
      <c r="A6768" s="32"/>
      <c r="C6768" s="3">
        <v>6763</v>
      </c>
      <c r="D6768" s="3" t="s">
        <v>9083</v>
      </c>
      <c r="E6768" s="34">
        <v>42980</v>
      </c>
      <c r="F6768" s="34">
        <v>42986</v>
      </c>
      <c r="G6768" s="3" t="s">
        <v>46</v>
      </c>
      <c r="H6768" s="3" t="s">
        <v>1817</v>
      </c>
      <c r="I6768" s="3" t="s">
        <v>1818</v>
      </c>
      <c r="J6768" s="3" t="s">
        <v>22</v>
      </c>
      <c r="K6768" s="3" t="s">
        <v>23</v>
      </c>
      <c r="L6768" s="3" t="s">
        <v>299</v>
      </c>
      <c r="M6768" s="3" t="s">
        <v>207</v>
      </c>
      <c r="N6768" s="3">
        <v>60623</v>
      </c>
      <c r="O6768" s="3" t="s">
        <v>101</v>
      </c>
      <c r="P6768" s="3" t="s">
        <v>41</v>
      </c>
      <c r="Q6768" s="3" t="s">
        <v>42</v>
      </c>
      <c r="R6768" s="3" t="s">
        <v>43</v>
      </c>
      <c r="S6768" s="3" t="s">
        <v>44</v>
      </c>
      <c r="T6768" s="3">
        <v>29.24</v>
      </c>
      <c r="U6768" s="35" cm="1">
        <f t="array" ref="U6768">INDEX('Pricing Strategy'!$F$4:$F$71,MATCH(1,(Dataset!$O6768='Pricing Strategy'!$B$4:$B$71)*(Dataset!$Q6768='Pricing Strategy'!$C$4:$C$71)*(Dataset!$R6768='Pricing Strategy'!$D$4:$D$71),))</f>
        <v>0.3</v>
      </c>
      <c r="V6768" s="3">
        <f>Dataset!$T6768*(1-Dataset!$U6768)</f>
        <v>20.467999999999996</v>
      </c>
    </row>
    <row r="6769" spans="1:22" x14ac:dyDescent="0.3">
      <c r="A6769" s="32"/>
      <c r="C6769" s="3">
        <v>6764</v>
      </c>
      <c r="D6769" s="3" t="s">
        <v>9083</v>
      </c>
      <c r="E6769" s="34">
        <v>42980</v>
      </c>
      <c r="F6769" s="34">
        <v>42986</v>
      </c>
      <c r="G6769" s="3" t="s">
        <v>46</v>
      </c>
      <c r="H6769" s="3" t="s">
        <v>1817</v>
      </c>
      <c r="I6769" s="3" t="s">
        <v>1818</v>
      </c>
      <c r="J6769" s="3" t="s">
        <v>22</v>
      </c>
      <c r="K6769" s="3" t="s">
        <v>23</v>
      </c>
      <c r="L6769" s="3" t="s">
        <v>299</v>
      </c>
      <c r="M6769" s="3" t="s">
        <v>207</v>
      </c>
      <c r="N6769" s="3">
        <v>60623</v>
      </c>
      <c r="O6769" s="3" t="s">
        <v>101</v>
      </c>
      <c r="P6769" s="3" t="s">
        <v>884</v>
      </c>
      <c r="Q6769" s="3" t="s">
        <v>42</v>
      </c>
      <c r="R6769" s="3" t="s">
        <v>55</v>
      </c>
      <c r="S6769" s="3" t="s">
        <v>885</v>
      </c>
      <c r="T6769" s="3">
        <v>35.167999999999999</v>
      </c>
      <c r="U6769" s="35" cm="1">
        <f t="array" ref="U6769">INDEX('Pricing Strategy'!$F$4:$F$71,MATCH(1,(Dataset!$O6769='Pricing Strategy'!$B$4:$B$71)*(Dataset!$Q6769='Pricing Strategy'!$C$4:$C$71)*(Dataset!$R6769='Pricing Strategy'!$D$4:$D$71),))</f>
        <v>0.4</v>
      </c>
      <c r="V6769" s="3">
        <f>Dataset!$T6769*(1-Dataset!$U6769)</f>
        <v>21.1008</v>
      </c>
    </row>
    <row r="6770" spans="1:22" x14ac:dyDescent="0.3">
      <c r="A6770" s="32"/>
      <c r="C6770" s="3">
        <v>6765</v>
      </c>
      <c r="D6770" s="3" t="s">
        <v>9083</v>
      </c>
      <c r="E6770" s="34">
        <v>42980</v>
      </c>
      <c r="F6770" s="34">
        <v>42986</v>
      </c>
      <c r="G6770" s="3" t="s">
        <v>46</v>
      </c>
      <c r="H6770" s="3" t="s">
        <v>1817</v>
      </c>
      <c r="I6770" s="3" t="s">
        <v>1818</v>
      </c>
      <c r="J6770" s="3" t="s">
        <v>22</v>
      </c>
      <c r="K6770" s="3" t="s">
        <v>23</v>
      </c>
      <c r="L6770" s="3" t="s">
        <v>299</v>
      </c>
      <c r="M6770" s="3" t="s">
        <v>207</v>
      </c>
      <c r="N6770" s="3">
        <v>60623</v>
      </c>
      <c r="O6770" s="3" t="s">
        <v>101</v>
      </c>
      <c r="P6770" s="3" t="s">
        <v>9084</v>
      </c>
      <c r="Q6770" s="3" t="s">
        <v>67</v>
      </c>
      <c r="R6770" s="3" t="s">
        <v>680</v>
      </c>
      <c r="S6770" s="3" t="s">
        <v>9085</v>
      </c>
      <c r="T6770" s="3">
        <v>1362.9</v>
      </c>
      <c r="U6770" s="35" cm="1">
        <f t="array" ref="U6770">INDEX('Pricing Strategy'!$F$4:$F$71,MATCH(1,(Dataset!$O6770='Pricing Strategy'!$B$4:$B$71)*(Dataset!$Q6770='Pricing Strategy'!$C$4:$C$71)*(Dataset!$R6770='Pricing Strategy'!$D$4:$D$71),))</f>
        <v>0.35</v>
      </c>
      <c r="V6770" s="3">
        <f>Dataset!$T6770*(1-Dataset!$U6770)</f>
        <v>885.8850000000001</v>
      </c>
    </row>
    <row r="6771" spans="1:22" x14ac:dyDescent="0.3">
      <c r="A6771" s="32"/>
      <c r="C6771" s="3">
        <v>6766</v>
      </c>
      <c r="D6771" s="3" t="s">
        <v>9086</v>
      </c>
      <c r="E6771" s="34">
        <v>43210</v>
      </c>
      <c r="F6771" s="34">
        <v>43214</v>
      </c>
      <c r="G6771" s="3" t="s">
        <v>46</v>
      </c>
      <c r="H6771" s="3" t="s">
        <v>6465</v>
      </c>
      <c r="I6771" s="3" t="s">
        <v>6466</v>
      </c>
      <c r="J6771" s="3" t="s">
        <v>22</v>
      </c>
      <c r="K6771" s="3" t="s">
        <v>23</v>
      </c>
      <c r="L6771" s="3" t="s">
        <v>299</v>
      </c>
      <c r="M6771" s="3" t="s">
        <v>207</v>
      </c>
      <c r="N6771" s="3">
        <v>60653</v>
      </c>
      <c r="O6771" s="3" t="s">
        <v>101</v>
      </c>
      <c r="P6771" s="3" t="s">
        <v>1164</v>
      </c>
      <c r="Q6771" s="3" t="s">
        <v>28</v>
      </c>
      <c r="R6771" s="3" t="s">
        <v>32</v>
      </c>
      <c r="S6771" s="3" t="s">
        <v>1165</v>
      </c>
      <c r="T6771" s="3">
        <v>317.05799999999999</v>
      </c>
      <c r="U6771" s="35" cm="1">
        <f t="array" ref="U6771">INDEX('Pricing Strategy'!$F$4:$F$71,MATCH(1,(Dataset!$O6771='Pricing Strategy'!$B$4:$B$71)*(Dataset!$Q6771='Pricing Strategy'!$C$4:$C$71)*(Dataset!$R6771='Pricing Strategy'!$D$4:$D$71),))</f>
        <v>0.35</v>
      </c>
      <c r="V6771" s="3">
        <f>Dataset!$T6771*(1-Dataset!$U6771)</f>
        <v>206.08770000000001</v>
      </c>
    </row>
    <row r="6772" spans="1:22" x14ac:dyDescent="0.3">
      <c r="A6772" s="32"/>
      <c r="C6772" s="3">
        <v>6767</v>
      </c>
      <c r="D6772" s="3" t="s">
        <v>9086</v>
      </c>
      <c r="E6772" s="34">
        <v>43210</v>
      </c>
      <c r="F6772" s="34">
        <v>43214</v>
      </c>
      <c r="G6772" s="3" t="s">
        <v>46</v>
      </c>
      <c r="H6772" s="3" t="s">
        <v>6465</v>
      </c>
      <c r="I6772" s="3" t="s">
        <v>6466</v>
      </c>
      <c r="J6772" s="3" t="s">
        <v>22</v>
      </c>
      <c r="K6772" s="3" t="s">
        <v>23</v>
      </c>
      <c r="L6772" s="3" t="s">
        <v>299</v>
      </c>
      <c r="M6772" s="3" t="s">
        <v>207</v>
      </c>
      <c r="N6772" s="3">
        <v>60653</v>
      </c>
      <c r="O6772" s="3" t="s">
        <v>101</v>
      </c>
      <c r="P6772" s="3" t="s">
        <v>175</v>
      </c>
      <c r="Q6772" s="3" t="s">
        <v>42</v>
      </c>
      <c r="R6772" s="3" t="s">
        <v>64</v>
      </c>
      <c r="S6772" s="3" t="s">
        <v>176</v>
      </c>
      <c r="T6772" s="3">
        <v>15.76</v>
      </c>
      <c r="U6772" s="35" cm="1">
        <f t="array" ref="U6772">INDEX('Pricing Strategy'!$F$4:$F$71,MATCH(1,(Dataset!$O6772='Pricing Strategy'!$B$4:$B$71)*(Dataset!$Q6772='Pricing Strategy'!$C$4:$C$71)*(Dataset!$R6772='Pricing Strategy'!$D$4:$D$71),))</f>
        <v>0.35</v>
      </c>
      <c r="V6772" s="3">
        <f>Dataset!$T6772*(1-Dataset!$U6772)</f>
        <v>10.244</v>
      </c>
    </row>
    <row r="6773" spans="1:22" x14ac:dyDescent="0.3">
      <c r="A6773" s="32"/>
      <c r="C6773" s="3">
        <v>6768</v>
      </c>
      <c r="D6773" s="3" t="s">
        <v>9086</v>
      </c>
      <c r="E6773" s="34">
        <v>43210</v>
      </c>
      <c r="F6773" s="34">
        <v>43214</v>
      </c>
      <c r="G6773" s="3" t="s">
        <v>46</v>
      </c>
      <c r="H6773" s="3" t="s">
        <v>6465</v>
      </c>
      <c r="I6773" s="3" t="s">
        <v>6466</v>
      </c>
      <c r="J6773" s="3" t="s">
        <v>22</v>
      </c>
      <c r="K6773" s="3" t="s">
        <v>23</v>
      </c>
      <c r="L6773" s="3" t="s">
        <v>299</v>
      </c>
      <c r="M6773" s="3" t="s">
        <v>207</v>
      </c>
      <c r="N6773" s="3">
        <v>60653</v>
      </c>
      <c r="O6773" s="3" t="s">
        <v>101</v>
      </c>
      <c r="P6773" s="3" t="s">
        <v>4070</v>
      </c>
      <c r="Q6773" s="3" t="s">
        <v>28</v>
      </c>
      <c r="R6773" s="3" t="s">
        <v>61</v>
      </c>
      <c r="S6773" s="3" t="s">
        <v>4071</v>
      </c>
      <c r="T6773" s="3">
        <v>14.56</v>
      </c>
      <c r="U6773" s="35" cm="1">
        <f t="array" ref="U6773">INDEX('Pricing Strategy'!$F$4:$F$71,MATCH(1,(Dataset!$O6773='Pricing Strategy'!$B$4:$B$71)*(Dataset!$Q6773='Pricing Strategy'!$C$4:$C$71)*(Dataset!$R6773='Pricing Strategy'!$D$4:$D$71),))</f>
        <v>0.3</v>
      </c>
      <c r="V6773" s="3">
        <f>Dataset!$T6773*(1-Dataset!$U6773)</f>
        <v>10.192</v>
      </c>
    </row>
    <row r="6774" spans="1:22" x14ac:dyDescent="0.3">
      <c r="A6774" s="32"/>
      <c r="C6774" s="3">
        <v>6769</v>
      </c>
      <c r="D6774" s="3" t="s">
        <v>9087</v>
      </c>
      <c r="E6774" s="34">
        <v>42228</v>
      </c>
      <c r="F6774" s="34">
        <v>42232</v>
      </c>
      <c r="G6774" s="3" t="s">
        <v>46</v>
      </c>
      <c r="H6774" s="3" t="s">
        <v>7126</v>
      </c>
      <c r="I6774" s="3" t="s">
        <v>7127</v>
      </c>
      <c r="J6774" s="3" t="s">
        <v>37</v>
      </c>
      <c r="K6774" s="3" t="s">
        <v>23</v>
      </c>
      <c r="L6774" s="3" t="s">
        <v>1119</v>
      </c>
      <c r="M6774" s="3" t="s">
        <v>787</v>
      </c>
      <c r="N6774" s="3">
        <v>8701</v>
      </c>
      <c r="O6774" s="3" t="s">
        <v>144</v>
      </c>
      <c r="P6774" s="3" t="s">
        <v>3548</v>
      </c>
      <c r="Q6774" s="3" t="s">
        <v>42</v>
      </c>
      <c r="R6774" s="3" t="s">
        <v>71</v>
      </c>
      <c r="S6774" s="3" t="s">
        <v>3549</v>
      </c>
      <c r="T6774" s="3">
        <v>196.21</v>
      </c>
      <c r="U6774" s="35" cm="1">
        <f t="array" ref="U6774">INDEX('Pricing Strategy'!$F$4:$F$71,MATCH(1,(Dataset!$O6774='Pricing Strategy'!$B$4:$B$71)*(Dataset!$Q6774='Pricing Strategy'!$C$4:$C$71)*(Dataset!$R6774='Pricing Strategy'!$D$4:$D$71),))</f>
        <v>0.4</v>
      </c>
      <c r="V6774" s="3">
        <f>Dataset!$T6774*(1-Dataset!$U6774)</f>
        <v>117.726</v>
      </c>
    </row>
    <row r="6775" spans="1:22" x14ac:dyDescent="0.3">
      <c r="A6775" s="32"/>
      <c r="C6775" s="3">
        <v>6770</v>
      </c>
      <c r="D6775" s="3" t="s">
        <v>9088</v>
      </c>
      <c r="E6775" s="34">
        <v>43362</v>
      </c>
      <c r="F6775" s="34">
        <v>43366</v>
      </c>
      <c r="G6775" s="3" t="s">
        <v>46</v>
      </c>
      <c r="H6775" s="3" t="s">
        <v>5929</v>
      </c>
      <c r="I6775" s="3" t="s">
        <v>5930</v>
      </c>
      <c r="J6775" s="3" t="s">
        <v>98</v>
      </c>
      <c r="K6775" s="3" t="s">
        <v>23</v>
      </c>
      <c r="L6775" s="3" t="s">
        <v>493</v>
      </c>
      <c r="M6775" s="3" t="s">
        <v>1272</v>
      </c>
      <c r="N6775" s="3">
        <v>31907</v>
      </c>
      <c r="O6775" s="3" t="s">
        <v>26</v>
      </c>
      <c r="P6775" s="3" t="s">
        <v>7478</v>
      </c>
      <c r="Q6775" s="3" t="s">
        <v>42</v>
      </c>
      <c r="R6775" s="3" t="s">
        <v>64</v>
      </c>
      <c r="S6775" s="3" t="s">
        <v>7479</v>
      </c>
      <c r="T6775" s="3">
        <v>35.4</v>
      </c>
      <c r="U6775" s="35" cm="1">
        <f t="array" ref="U6775">INDEX('Pricing Strategy'!$F$4:$F$71,MATCH(1,(Dataset!$O6775='Pricing Strategy'!$B$4:$B$71)*(Dataset!$Q6775='Pricing Strategy'!$C$4:$C$71)*(Dataset!$R6775='Pricing Strategy'!$D$4:$D$71),))</f>
        <v>0.3</v>
      </c>
      <c r="V6775" s="3">
        <f>Dataset!$T6775*(1-Dataset!$U6775)</f>
        <v>24.779999999999998</v>
      </c>
    </row>
    <row r="6776" spans="1:22" x14ac:dyDescent="0.3">
      <c r="A6776" s="32"/>
      <c r="C6776" s="3">
        <v>6771</v>
      </c>
      <c r="D6776" s="3" t="s">
        <v>9089</v>
      </c>
      <c r="E6776" s="34">
        <v>43443</v>
      </c>
      <c r="F6776" s="34">
        <v>43447</v>
      </c>
      <c r="G6776" s="3" t="s">
        <v>46</v>
      </c>
      <c r="H6776" s="3" t="s">
        <v>6788</v>
      </c>
      <c r="I6776" s="3" t="s">
        <v>6789</v>
      </c>
      <c r="J6776" s="3" t="s">
        <v>37</v>
      </c>
      <c r="K6776" s="3" t="s">
        <v>23</v>
      </c>
      <c r="L6776" s="3" t="s">
        <v>540</v>
      </c>
      <c r="M6776" s="3" t="s">
        <v>306</v>
      </c>
      <c r="N6776" s="3">
        <v>85023</v>
      </c>
      <c r="O6776" s="3" t="s">
        <v>40</v>
      </c>
      <c r="P6776" s="3" t="s">
        <v>4299</v>
      </c>
      <c r="Q6776" s="3" t="s">
        <v>42</v>
      </c>
      <c r="R6776" s="3" t="s">
        <v>86</v>
      </c>
      <c r="S6776" s="3" t="s">
        <v>4300</v>
      </c>
      <c r="T6776" s="3">
        <v>419.4</v>
      </c>
      <c r="U6776" s="35" cm="1">
        <f t="array" ref="U6776">INDEX('Pricing Strategy'!$F$4:$F$71,MATCH(1,(Dataset!$O6776='Pricing Strategy'!$B$4:$B$71)*(Dataset!$Q6776='Pricing Strategy'!$C$4:$C$71)*(Dataset!$R6776='Pricing Strategy'!$D$4:$D$71),))</f>
        <v>0.4</v>
      </c>
      <c r="V6776" s="3">
        <f>Dataset!$T6776*(1-Dataset!$U6776)</f>
        <v>251.64</v>
      </c>
    </row>
    <row r="6777" spans="1:22" x14ac:dyDescent="0.3">
      <c r="A6777" s="32"/>
      <c r="C6777" s="3">
        <v>6772</v>
      </c>
      <c r="D6777" s="3" t="s">
        <v>9089</v>
      </c>
      <c r="E6777" s="34">
        <v>43443</v>
      </c>
      <c r="F6777" s="34">
        <v>43447</v>
      </c>
      <c r="G6777" s="3" t="s">
        <v>46</v>
      </c>
      <c r="H6777" s="3" t="s">
        <v>6788</v>
      </c>
      <c r="I6777" s="3" t="s">
        <v>6789</v>
      </c>
      <c r="J6777" s="3" t="s">
        <v>37</v>
      </c>
      <c r="K6777" s="3" t="s">
        <v>23</v>
      </c>
      <c r="L6777" s="3" t="s">
        <v>540</v>
      </c>
      <c r="M6777" s="3" t="s">
        <v>306</v>
      </c>
      <c r="N6777" s="3">
        <v>85023</v>
      </c>
      <c r="O6777" s="3" t="s">
        <v>40</v>
      </c>
      <c r="P6777" s="3" t="s">
        <v>8876</v>
      </c>
      <c r="Q6777" s="3" t="s">
        <v>42</v>
      </c>
      <c r="R6777" s="3" t="s">
        <v>71</v>
      </c>
      <c r="S6777" s="3" t="s">
        <v>8877</v>
      </c>
      <c r="T6777" s="3">
        <v>13.005000000000001</v>
      </c>
      <c r="U6777" s="35" cm="1">
        <f t="array" ref="U6777">INDEX('Pricing Strategy'!$F$4:$F$71,MATCH(1,(Dataset!$O6777='Pricing Strategy'!$B$4:$B$71)*(Dataset!$Q6777='Pricing Strategy'!$C$4:$C$71)*(Dataset!$R6777='Pricing Strategy'!$D$4:$D$71),))</f>
        <v>0.4</v>
      </c>
      <c r="V6777" s="3">
        <f>Dataset!$T6777*(1-Dataset!$U6777)</f>
        <v>7.8029999999999999</v>
      </c>
    </row>
    <row r="6778" spans="1:22" x14ac:dyDescent="0.3">
      <c r="A6778" s="32"/>
      <c r="C6778" s="3">
        <v>6773</v>
      </c>
      <c r="D6778" s="3" t="s">
        <v>9090</v>
      </c>
      <c r="E6778" s="34">
        <v>43043</v>
      </c>
      <c r="F6778" s="34">
        <v>43047</v>
      </c>
      <c r="G6778" s="3" t="s">
        <v>46</v>
      </c>
      <c r="H6778" s="3" t="s">
        <v>1681</v>
      </c>
      <c r="I6778" s="3" t="s">
        <v>1682</v>
      </c>
      <c r="J6778" s="3" t="s">
        <v>98</v>
      </c>
      <c r="K6778" s="3" t="s">
        <v>23</v>
      </c>
      <c r="L6778" s="3" t="s">
        <v>38</v>
      </c>
      <c r="M6778" s="3" t="s">
        <v>39</v>
      </c>
      <c r="N6778" s="3">
        <v>90004</v>
      </c>
      <c r="O6778" s="3" t="s">
        <v>40</v>
      </c>
      <c r="P6778" s="3" t="s">
        <v>1223</v>
      </c>
      <c r="Q6778" s="3" t="s">
        <v>42</v>
      </c>
      <c r="R6778" s="3" t="s">
        <v>71</v>
      </c>
      <c r="S6778" s="3" t="s">
        <v>1224</v>
      </c>
      <c r="T6778" s="3">
        <v>7.7119999999999997</v>
      </c>
      <c r="U6778" s="35" cm="1">
        <f t="array" ref="U6778">INDEX('Pricing Strategy'!$F$4:$F$71,MATCH(1,(Dataset!$O6778='Pricing Strategy'!$B$4:$B$71)*(Dataset!$Q6778='Pricing Strategy'!$C$4:$C$71)*(Dataset!$R6778='Pricing Strategy'!$D$4:$D$71),))</f>
        <v>0.4</v>
      </c>
      <c r="V6778" s="3">
        <f>Dataset!$T6778*(1-Dataset!$U6778)</f>
        <v>4.6271999999999993</v>
      </c>
    </row>
    <row r="6779" spans="1:22" x14ac:dyDescent="0.3">
      <c r="A6779" s="32"/>
      <c r="C6779" s="3">
        <v>6774</v>
      </c>
      <c r="D6779" s="3" t="s">
        <v>9090</v>
      </c>
      <c r="E6779" s="34">
        <v>43043</v>
      </c>
      <c r="F6779" s="34">
        <v>43047</v>
      </c>
      <c r="G6779" s="3" t="s">
        <v>46</v>
      </c>
      <c r="H6779" s="3" t="s">
        <v>1681</v>
      </c>
      <c r="I6779" s="3" t="s">
        <v>1682</v>
      </c>
      <c r="J6779" s="3" t="s">
        <v>98</v>
      </c>
      <c r="K6779" s="3" t="s">
        <v>23</v>
      </c>
      <c r="L6779" s="3" t="s">
        <v>38</v>
      </c>
      <c r="M6779" s="3" t="s">
        <v>39</v>
      </c>
      <c r="N6779" s="3">
        <v>90004</v>
      </c>
      <c r="O6779" s="3" t="s">
        <v>40</v>
      </c>
      <c r="P6779" s="3" t="s">
        <v>6936</v>
      </c>
      <c r="Q6779" s="3" t="s">
        <v>42</v>
      </c>
      <c r="R6779" s="3" t="s">
        <v>71</v>
      </c>
      <c r="S6779" s="3" t="s">
        <v>6937</v>
      </c>
      <c r="T6779" s="3">
        <v>4.1760000000000002</v>
      </c>
      <c r="U6779" s="35" cm="1">
        <f t="array" ref="U6779">INDEX('Pricing Strategy'!$F$4:$F$71,MATCH(1,(Dataset!$O6779='Pricing Strategy'!$B$4:$B$71)*(Dataset!$Q6779='Pricing Strategy'!$C$4:$C$71)*(Dataset!$R6779='Pricing Strategy'!$D$4:$D$71),))</f>
        <v>0.4</v>
      </c>
      <c r="V6779" s="3">
        <f>Dataset!$T6779*(1-Dataset!$U6779)</f>
        <v>2.5055999999999998</v>
      </c>
    </row>
    <row r="6780" spans="1:22" x14ac:dyDescent="0.3">
      <c r="A6780" s="32"/>
      <c r="C6780" s="3">
        <v>6775</v>
      </c>
      <c r="D6780" s="3" t="s">
        <v>9090</v>
      </c>
      <c r="E6780" s="34">
        <v>43043</v>
      </c>
      <c r="F6780" s="34">
        <v>43047</v>
      </c>
      <c r="G6780" s="3" t="s">
        <v>46</v>
      </c>
      <c r="H6780" s="3" t="s">
        <v>1681</v>
      </c>
      <c r="I6780" s="3" t="s">
        <v>1682</v>
      </c>
      <c r="J6780" s="3" t="s">
        <v>98</v>
      </c>
      <c r="K6780" s="3" t="s">
        <v>23</v>
      </c>
      <c r="L6780" s="3" t="s">
        <v>38</v>
      </c>
      <c r="M6780" s="3" t="s">
        <v>39</v>
      </c>
      <c r="N6780" s="3">
        <v>90004</v>
      </c>
      <c r="O6780" s="3" t="s">
        <v>40</v>
      </c>
      <c r="P6780" s="3" t="s">
        <v>9091</v>
      </c>
      <c r="Q6780" s="3" t="s">
        <v>42</v>
      </c>
      <c r="R6780" s="3" t="s">
        <v>86</v>
      </c>
      <c r="S6780" s="3" t="s">
        <v>9092</v>
      </c>
      <c r="T6780" s="3">
        <v>38.880000000000003</v>
      </c>
      <c r="U6780" s="35" cm="1">
        <f t="array" ref="U6780">INDEX('Pricing Strategy'!$F$4:$F$71,MATCH(1,(Dataset!$O6780='Pricing Strategy'!$B$4:$B$71)*(Dataset!$Q6780='Pricing Strategy'!$C$4:$C$71)*(Dataset!$R6780='Pricing Strategy'!$D$4:$D$71),))</f>
        <v>0.4</v>
      </c>
      <c r="V6780" s="3">
        <f>Dataset!$T6780*(1-Dataset!$U6780)</f>
        <v>23.327999999999999</v>
      </c>
    </row>
    <row r="6781" spans="1:22" x14ac:dyDescent="0.3">
      <c r="A6781" s="32"/>
      <c r="C6781" s="3">
        <v>6776</v>
      </c>
      <c r="D6781" s="3" t="s">
        <v>9093</v>
      </c>
      <c r="E6781" s="34">
        <v>42458</v>
      </c>
      <c r="F6781" s="34">
        <v>42464</v>
      </c>
      <c r="G6781" s="3" t="s">
        <v>46</v>
      </c>
      <c r="H6781" s="3" t="s">
        <v>3700</v>
      </c>
      <c r="I6781" s="3" t="s">
        <v>3701</v>
      </c>
      <c r="J6781" s="3" t="s">
        <v>22</v>
      </c>
      <c r="K6781" s="3" t="s">
        <v>23</v>
      </c>
      <c r="L6781" s="3" t="s">
        <v>262</v>
      </c>
      <c r="M6781" s="3" t="s">
        <v>263</v>
      </c>
      <c r="N6781" s="3">
        <v>10024</v>
      </c>
      <c r="O6781" s="3" t="s">
        <v>144</v>
      </c>
      <c r="P6781" s="3" t="s">
        <v>1028</v>
      </c>
      <c r="Q6781" s="3" t="s">
        <v>42</v>
      </c>
      <c r="R6781" s="3" t="s">
        <v>86</v>
      </c>
      <c r="S6781" s="3" t="s">
        <v>1029</v>
      </c>
      <c r="T6781" s="3">
        <v>17.64</v>
      </c>
      <c r="U6781" s="35" cm="1">
        <f t="array" ref="U6781">INDEX('Pricing Strategy'!$F$4:$F$71,MATCH(1,(Dataset!$O6781='Pricing Strategy'!$B$4:$B$71)*(Dataset!$Q6781='Pricing Strategy'!$C$4:$C$71)*(Dataset!$R6781='Pricing Strategy'!$D$4:$D$71),))</f>
        <v>0.4</v>
      </c>
      <c r="V6781" s="3">
        <f>Dataset!$T6781*(1-Dataset!$U6781)</f>
        <v>10.584</v>
      </c>
    </row>
    <row r="6782" spans="1:22" x14ac:dyDescent="0.3">
      <c r="A6782" s="32"/>
      <c r="C6782" s="3">
        <v>6777</v>
      </c>
      <c r="D6782" s="3" t="s">
        <v>9094</v>
      </c>
      <c r="E6782" s="34">
        <v>42983</v>
      </c>
      <c r="F6782" s="34">
        <v>42989</v>
      </c>
      <c r="G6782" s="3" t="s">
        <v>46</v>
      </c>
      <c r="H6782" s="3" t="s">
        <v>6379</v>
      </c>
      <c r="I6782" s="3" t="s">
        <v>6380</v>
      </c>
      <c r="J6782" s="3" t="s">
        <v>22</v>
      </c>
      <c r="K6782" s="3" t="s">
        <v>23</v>
      </c>
      <c r="L6782" s="3" t="s">
        <v>676</v>
      </c>
      <c r="M6782" s="3" t="s">
        <v>100</v>
      </c>
      <c r="N6782" s="3">
        <v>78207</v>
      </c>
      <c r="O6782" s="3" t="s">
        <v>101</v>
      </c>
      <c r="P6782" s="3" t="s">
        <v>213</v>
      </c>
      <c r="Q6782" s="3" t="s">
        <v>42</v>
      </c>
      <c r="R6782" s="3" t="s">
        <v>55</v>
      </c>
      <c r="S6782" s="3" t="s">
        <v>214</v>
      </c>
      <c r="T6782" s="3">
        <v>93.456000000000003</v>
      </c>
      <c r="U6782" s="35" cm="1">
        <f t="array" ref="U6782">INDEX('Pricing Strategy'!$F$4:$F$71,MATCH(1,(Dataset!$O6782='Pricing Strategy'!$B$4:$B$71)*(Dataset!$Q6782='Pricing Strategy'!$C$4:$C$71)*(Dataset!$R6782='Pricing Strategy'!$D$4:$D$71),))</f>
        <v>0.4</v>
      </c>
      <c r="V6782" s="3">
        <f>Dataset!$T6782*(1-Dataset!$U6782)</f>
        <v>56.073599999999999</v>
      </c>
    </row>
    <row r="6783" spans="1:22" x14ac:dyDescent="0.3">
      <c r="A6783" s="32"/>
      <c r="C6783" s="3">
        <v>6778</v>
      </c>
      <c r="D6783" s="3" t="s">
        <v>9095</v>
      </c>
      <c r="E6783" s="34">
        <v>43128</v>
      </c>
      <c r="F6783" s="34">
        <v>43132</v>
      </c>
      <c r="G6783" s="3" t="s">
        <v>46</v>
      </c>
      <c r="H6783" s="3" t="s">
        <v>5793</v>
      </c>
      <c r="I6783" s="3" t="s">
        <v>5794</v>
      </c>
      <c r="J6783" s="3" t="s">
        <v>98</v>
      </c>
      <c r="K6783" s="3" t="s">
        <v>23</v>
      </c>
      <c r="L6783" s="3" t="s">
        <v>262</v>
      </c>
      <c r="M6783" s="3" t="s">
        <v>263</v>
      </c>
      <c r="N6783" s="3">
        <v>10009</v>
      </c>
      <c r="O6783" s="3" t="s">
        <v>144</v>
      </c>
      <c r="P6783" s="3" t="s">
        <v>4953</v>
      </c>
      <c r="Q6783" s="3" t="s">
        <v>67</v>
      </c>
      <c r="R6783" s="3" t="s">
        <v>157</v>
      </c>
      <c r="S6783" s="3" t="s">
        <v>4954</v>
      </c>
      <c r="T6783" s="3">
        <v>449.91</v>
      </c>
      <c r="U6783" s="35" cm="1">
        <f t="array" ref="U6783">INDEX('Pricing Strategy'!$F$4:$F$71,MATCH(1,(Dataset!$O6783='Pricing Strategy'!$B$4:$B$71)*(Dataset!$Q6783='Pricing Strategy'!$C$4:$C$71)*(Dataset!$R6783='Pricing Strategy'!$D$4:$D$71),))</f>
        <v>0.45</v>
      </c>
      <c r="V6783" s="3">
        <f>Dataset!$T6783*(1-Dataset!$U6783)</f>
        <v>247.45050000000003</v>
      </c>
    </row>
    <row r="6784" spans="1:22" x14ac:dyDescent="0.3">
      <c r="A6784" s="32"/>
      <c r="C6784" s="3">
        <v>6779</v>
      </c>
      <c r="D6784" s="3" t="s">
        <v>9096</v>
      </c>
      <c r="E6784" s="34">
        <v>42981</v>
      </c>
      <c r="F6784" s="34">
        <v>42986</v>
      </c>
      <c r="G6784" s="3" t="s">
        <v>19</v>
      </c>
      <c r="H6784" s="3" t="s">
        <v>4378</v>
      </c>
      <c r="I6784" s="3" t="s">
        <v>4379</v>
      </c>
      <c r="J6784" s="3" t="s">
        <v>22</v>
      </c>
      <c r="K6784" s="3" t="s">
        <v>23</v>
      </c>
      <c r="L6784" s="3" t="s">
        <v>4498</v>
      </c>
      <c r="M6784" s="3" t="s">
        <v>2739</v>
      </c>
      <c r="N6784" s="3">
        <v>21215</v>
      </c>
      <c r="O6784" s="3" t="s">
        <v>144</v>
      </c>
      <c r="P6784" s="3" t="s">
        <v>4482</v>
      </c>
      <c r="Q6784" s="3" t="s">
        <v>28</v>
      </c>
      <c r="R6784" s="3" t="s">
        <v>29</v>
      </c>
      <c r="S6784" s="3" t="s">
        <v>4483</v>
      </c>
      <c r="T6784" s="3">
        <v>344.94</v>
      </c>
      <c r="U6784" s="35" cm="1">
        <f t="array" ref="U6784">INDEX('Pricing Strategy'!$F$4:$F$71,MATCH(1,(Dataset!$O6784='Pricing Strategy'!$B$4:$B$71)*(Dataset!$Q6784='Pricing Strategy'!$C$4:$C$71)*(Dataset!$R6784='Pricing Strategy'!$D$4:$D$71),))</f>
        <v>0.5</v>
      </c>
      <c r="V6784" s="3">
        <f>Dataset!$T6784*(1-Dataset!$U6784)</f>
        <v>172.47</v>
      </c>
    </row>
    <row r="6785" spans="1:22" x14ac:dyDescent="0.3">
      <c r="A6785" s="32"/>
      <c r="C6785" s="3">
        <v>6780</v>
      </c>
      <c r="D6785" s="3" t="s">
        <v>9096</v>
      </c>
      <c r="E6785" s="34">
        <v>42981</v>
      </c>
      <c r="F6785" s="34">
        <v>42986</v>
      </c>
      <c r="G6785" s="3" t="s">
        <v>19</v>
      </c>
      <c r="H6785" s="3" t="s">
        <v>4378</v>
      </c>
      <c r="I6785" s="3" t="s">
        <v>4379</v>
      </c>
      <c r="J6785" s="3" t="s">
        <v>22</v>
      </c>
      <c r="K6785" s="3" t="s">
        <v>23</v>
      </c>
      <c r="L6785" s="3" t="s">
        <v>4498</v>
      </c>
      <c r="M6785" s="3" t="s">
        <v>2739</v>
      </c>
      <c r="N6785" s="3">
        <v>21215</v>
      </c>
      <c r="O6785" s="3" t="s">
        <v>144</v>
      </c>
      <c r="P6785" s="3" t="s">
        <v>5067</v>
      </c>
      <c r="Q6785" s="3" t="s">
        <v>28</v>
      </c>
      <c r="R6785" s="3" t="s">
        <v>61</v>
      </c>
      <c r="S6785" s="3" t="s">
        <v>5068</v>
      </c>
      <c r="T6785" s="3">
        <v>14.76</v>
      </c>
      <c r="U6785" s="35" cm="1">
        <f t="array" ref="U6785">INDEX('Pricing Strategy'!$F$4:$F$71,MATCH(1,(Dataset!$O6785='Pricing Strategy'!$B$4:$B$71)*(Dataset!$Q6785='Pricing Strategy'!$C$4:$C$71)*(Dataset!$R6785='Pricing Strategy'!$D$4:$D$71),))</f>
        <v>0.4</v>
      </c>
      <c r="V6785" s="3">
        <f>Dataset!$T6785*(1-Dataset!$U6785)</f>
        <v>8.8559999999999999</v>
      </c>
    </row>
    <row r="6786" spans="1:22" x14ac:dyDescent="0.3">
      <c r="A6786" s="32"/>
      <c r="C6786" s="3">
        <v>6781</v>
      </c>
      <c r="D6786" s="3" t="s">
        <v>9096</v>
      </c>
      <c r="E6786" s="34">
        <v>42981</v>
      </c>
      <c r="F6786" s="34">
        <v>42986</v>
      </c>
      <c r="G6786" s="3" t="s">
        <v>19</v>
      </c>
      <c r="H6786" s="3" t="s">
        <v>4378</v>
      </c>
      <c r="I6786" s="3" t="s">
        <v>4379</v>
      </c>
      <c r="J6786" s="3" t="s">
        <v>22</v>
      </c>
      <c r="K6786" s="3" t="s">
        <v>23</v>
      </c>
      <c r="L6786" s="3" t="s">
        <v>4498</v>
      </c>
      <c r="M6786" s="3" t="s">
        <v>2739</v>
      </c>
      <c r="N6786" s="3">
        <v>21215</v>
      </c>
      <c r="O6786" s="3" t="s">
        <v>144</v>
      </c>
      <c r="P6786" s="3" t="s">
        <v>3313</v>
      </c>
      <c r="Q6786" s="3" t="s">
        <v>42</v>
      </c>
      <c r="R6786" s="3" t="s">
        <v>71</v>
      </c>
      <c r="S6786" s="3" t="s">
        <v>3314</v>
      </c>
      <c r="T6786" s="3">
        <v>12.76</v>
      </c>
      <c r="U6786" s="35" cm="1">
        <f t="array" ref="U6786">INDEX('Pricing Strategy'!$F$4:$F$71,MATCH(1,(Dataset!$O6786='Pricing Strategy'!$B$4:$B$71)*(Dataset!$Q6786='Pricing Strategy'!$C$4:$C$71)*(Dataset!$R6786='Pricing Strategy'!$D$4:$D$71),))</f>
        <v>0.4</v>
      </c>
      <c r="V6786" s="3">
        <f>Dataset!$T6786*(1-Dataset!$U6786)</f>
        <v>7.6559999999999997</v>
      </c>
    </row>
    <row r="6787" spans="1:22" x14ac:dyDescent="0.3">
      <c r="A6787" s="32"/>
      <c r="C6787" s="3">
        <v>6782</v>
      </c>
      <c r="D6787" s="3" t="s">
        <v>9096</v>
      </c>
      <c r="E6787" s="34">
        <v>42981</v>
      </c>
      <c r="F6787" s="34">
        <v>42986</v>
      </c>
      <c r="G6787" s="3" t="s">
        <v>19</v>
      </c>
      <c r="H6787" s="3" t="s">
        <v>4378</v>
      </c>
      <c r="I6787" s="3" t="s">
        <v>4379</v>
      </c>
      <c r="J6787" s="3" t="s">
        <v>22</v>
      </c>
      <c r="K6787" s="3" t="s">
        <v>23</v>
      </c>
      <c r="L6787" s="3" t="s">
        <v>4498</v>
      </c>
      <c r="M6787" s="3" t="s">
        <v>2739</v>
      </c>
      <c r="N6787" s="3">
        <v>21215</v>
      </c>
      <c r="O6787" s="3" t="s">
        <v>144</v>
      </c>
      <c r="P6787" s="3" t="s">
        <v>2623</v>
      </c>
      <c r="Q6787" s="3" t="s">
        <v>42</v>
      </c>
      <c r="R6787" s="3" t="s">
        <v>43</v>
      </c>
      <c r="S6787" s="3" t="s">
        <v>2624</v>
      </c>
      <c r="T6787" s="3">
        <v>58.48</v>
      </c>
      <c r="U6787" s="35" cm="1">
        <f t="array" ref="U6787">INDEX('Pricing Strategy'!$F$4:$F$71,MATCH(1,(Dataset!$O6787='Pricing Strategy'!$B$4:$B$71)*(Dataset!$Q6787='Pricing Strategy'!$C$4:$C$71)*(Dataset!$R6787='Pricing Strategy'!$D$4:$D$71),))</f>
        <v>0.4</v>
      </c>
      <c r="V6787" s="3">
        <f>Dataset!$T6787*(1-Dataset!$U6787)</f>
        <v>35.087999999999994</v>
      </c>
    </row>
    <row r="6788" spans="1:22" x14ac:dyDescent="0.3">
      <c r="A6788" s="32"/>
      <c r="C6788" s="3">
        <v>6783</v>
      </c>
      <c r="D6788" s="3" t="s">
        <v>9097</v>
      </c>
      <c r="E6788" s="34">
        <v>43306</v>
      </c>
      <c r="F6788" s="34">
        <v>43309</v>
      </c>
      <c r="G6788" s="3" t="s">
        <v>19</v>
      </c>
      <c r="H6788" s="3" t="s">
        <v>4688</v>
      </c>
      <c r="I6788" s="3" t="s">
        <v>4689</v>
      </c>
      <c r="J6788" s="3" t="s">
        <v>22</v>
      </c>
      <c r="K6788" s="3" t="s">
        <v>23</v>
      </c>
      <c r="L6788" s="3" t="s">
        <v>142</v>
      </c>
      <c r="M6788" s="3" t="s">
        <v>143</v>
      </c>
      <c r="N6788" s="3">
        <v>19143</v>
      </c>
      <c r="O6788" s="3" t="s">
        <v>144</v>
      </c>
      <c r="P6788" s="3" t="s">
        <v>2113</v>
      </c>
      <c r="Q6788" s="3" t="s">
        <v>28</v>
      </c>
      <c r="R6788" s="3" t="s">
        <v>61</v>
      </c>
      <c r="S6788" s="3" t="s">
        <v>2114</v>
      </c>
      <c r="T6788" s="3">
        <v>20.096</v>
      </c>
      <c r="U6788" s="35" cm="1">
        <f t="array" ref="U6788">INDEX('Pricing Strategy'!$F$4:$F$71,MATCH(1,(Dataset!$O6788='Pricing Strategy'!$B$4:$B$71)*(Dataset!$Q6788='Pricing Strategy'!$C$4:$C$71)*(Dataset!$R6788='Pricing Strategy'!$D$4:$D$71),))</f>
        <v>0.4</v>
      </c>
      <c r="V6788" s="3">
        <f>Dataset!$T6788*(1-Dataset!$U6788)</f>
        <v>12.057599999999999</v>
      </c>
    </row>
    <row r="6789" spans="1:22" x14ac:dyDescent="0.3">
      <c r="A6789" s="32"/>
      <c r="C6789" s="3">
        <v>6784</v>
      </c>
      <c r="D6789" s="3" t="s">
        <v>9097</v>
      </c>
      <c r="E6789" s="34">
        <v>43306</v>
      </c>
      <c r="F6789" s="34">
        <v>43309</v>
      </c>
      <c r="G6789" s="3" t="s">
        <v>19</v>
      </c>
      <c r="H6789" s="3" t="s">
        <v>4688</v>
      </c>
      <c r="I6789" s="3" t="s">
        <v>4689</v>
      </c>
      <c r="J6789" s="3" t="s">
        <v>22</v>
      </c>
      <c r="K6789" s="3" t="s">
        <v>23</v>
      </c>
      <c r="L6789" s="3" t="s">
        <v>142</v>
      </c>
      <c r="M6789" s="3" t="s">
        <v>143</v>
      </c>
      <c r="N6789" s="3">
        <v>19143</v>
      </c>
      <c r="O6789" s="3" t="s">
        <v>144</v>
      </c>
      <c r="P6789" s="3" t="s">
        <v>9098</v>
      </c>
      <c r="Q6789" s="3" t="s">
        <v>42</v>
      </c>
      <c r="R6789" s="3" t="s">
        <v>575</v>
      </c>
      <c r="S6789" s="3" t="s">
        <v>9099</v>
      </c>
      <c r="T6789" s="3">
        <v>37.752000000000002</v>
      </c>
      <c r="U6789" s="35" cm="1">
        <f t="array" ref="U6789">INDEX('Pricing Strategy'!$F$4:$F$71,MATCH(1,(Dataset!$O6789='Pricing Strategy'!$B$4:$B$71)*(Dataset!$Q6789='Pricing Strategy'!$C$4:$C$71)*(Dataset!$R6789='Pricing Strategy'!$D$4:$D$71),))</f>
        <v>0.45</v>
      </c>
      <c r="V6789" s="3">
        <f>Dataset!$T6789*(1-Dataset!$U6789)</f>
        <v>20.763600000000004</v>
      </c>
    </row>
    <row r="6790" spans="1:22" x14ac:dyDescent="0.3">
      <c r="A6790" s="32"/>
      <c r="C6790" s="3">
        <v>6785</v>
      </c>
      <c r="D6790" s="3" t="s">
        <v>9097</v>
      </c>
      <c r="E6790" s="34">
        <v>43306</v>
      </c>
      <c r="F6790" s="34">
        <v>43309</v>
      </c>
      <c r="G6790" s="3" t="s">
        <v>19</v>
      </c>
      <c r="H6790" s="3" t="s">
        <v>4688</v>
      </c>
      <c r="I6790" s="3" t="s">
        <v>4689</v>
      </c>
      <c r="J6790" s="3" t="s">
        <v>22</v>
      </c>
      <c r="K6790" s="3" t="s">
        <v>23</v>
      </c>
      <c r="L6790" s="3" t="s">
        <v>142</v>
      </c>
      <c r="M6790" s="3" t="s">
        <v>143</v>
      </c>
      <c r="N6790" s="3">
        <v>19143</v>
      </c>
      <c r="O6790" s="3" t="s">
        <v>144</v>
      </c>
      <c r="P6790" s="3" t="s">
        <v>8265</v>
      </c>
      <c r="Q6790" s="3" t="s">
        <v>28</v>
      </c>
      <c r="R6790" s="3" t="s">
        <v>52</v>
      </c>
      <c r="S6790" s="3" t="s">
        <v>8266</v>
      </c>
      <c r="T6790" s="3">
        <v>138.58799999999999</v>
      </c>
      <c r="U6790" s="35" cm="1">
        <f t="array" ref="U6790">INDEX('Pricing Strategy'!$F$4:$F$71,MATCH(1,(Dataset!$O6790='Pricing Strategy'!$B$4:$B$71)*(Dataset!$Q6790='Pricing Strategy'!$C$4:$C$71)*(Dataset!$R6790='Pricing Strategy'!$D$4:$D$71),))</f>
        <v>0.45</v>
      </c>
      <c r="V6790" s="3">
        <f>Dataset!$T6790*(1-Dataset!$U6790)</f>
        <v>76.223399999999998</v>
      </c>
    </row>
    <row r="6791" spans="1:22" x14ac:dyDescent="0.3">
      <c r="A6791" s="32"/>
      <c r="C6791" s="3">
        <v>6786</v>
      </c>
      <c r="D6791" s="3" t="s">
        <v>9097</v>
      </c>
      <c r="E6791" s="34">
        <v>43306</v>
      </c>
      <c r="F6791" s="34">
        <v>43309</v>
      </c>
      <c r="G6791" s="3" t="s">
        <v>19</v>
      </c>
      <c r="H6791" s="3" t="s">
        <v>4688</v>
      </c>
      <c r="I6791" s="3" t="s">
        <v>4689</v>
      </c>
      <c r="J6791" s="3" t="s">
        <v>22</v>
      </c>
      <c r="K6791" s="3" t="s">
        <v>23</v>
      </c>
      <c r="L6791" s="3" t="s">
        <v>142</v>
      </c>
      <c r="M6791" s="3" t="s">
        <v>143</v>
      </c>
      <c r="N6791" s="3">
        <v>19143</v>
      </c>
      <c r="O6791" s="3" t="s">
        <v>144</v>
      </c>
      <c r="P6791" s="3" t="s">
        <v>1544</v>
      </c>
      <c r="Q6791" s="3" t="s">
        <v>42</v>
      </c>
      <c r="R6791" s="3" t="s">
        <v>55</v>
      </c>
      <c r="S6791" s="3" t="s">
        <v>1545</v>
      </c>
      <c r="T6791" s="3">
        <v>259.92</v>
      </c>
      <c r="U6791" s="35" cm="1">
        <f t="array" ref="U6791">INDEX('Pricing Strategy'!$F$4:$F$71,MATCH(1,(Dataset!$O6791='Pricing Strategy'!$B$4:$B$71)*(Dataset!$Q6791='Pricing Strategy'!$C$4:$C$71)*(Dataset!$R6791='Pricing Strategy'!$D$4:$D$71),))</f>
        <v>0.5</v>
      </c>
      <c r="V6791" s="3">
        <f>Dataset!$T6791*(1-Dataset!$U6791)</f>
        <v>129.96</v>
      </c>
    </row>
    <row r="6792" spans="1:22" x14ac:dyDescent="0.3">
      <c r="A6792" s="32"/>
      <c r="C6792" s="3">
        <v>6787</v>
      </c>
      <c r="D6792" s="3" t="s">
        <v>9097</v>
      </c>
      <c r="E6792" s="34">
        <v>43306</v>
      </c>
      <c r="F6792" s="34">
        <v>43309</v>
      </c>
      <c r="G6792" s="3" t="s">
        <v>19</v>
      </c>
      <c r="H6792" s="3" t="s">
        <v>4688</v>
      </c>
      <c r="I6792" s="3" t="s">
        <v>4689</v>
      </c>
      <c r="J6792" s="3" t="s">
        <v>22</v>
      </c>
      <c r="K6792" s="3" t="s">
        <v>23</v>
      </c>
      <c r="L6792" s="3" t="s">
        <v>142</v>
      </c>
      <c r="M6792" s="3" t="s">
        <v>143</v>
      </c>
      <c r="N6792" s="3">
        <v>19143</v>
      </c>
      <c r="O6792" s="3" t="s">
        <v>144</v>
      </c>
      <c r="P6792" s="3" t="s">
        <v>1057</v>
      </c>
      <c r="Q6792" s="3" t="s">
        <v>42</v>
      </c>
      <c r="R6792" s="3" t="s">
        <v>86</v>
      </c>
      <c r="S6792" s="3" t="s">
        <v>1058</v>
      </c>
      <c r="T6792" s="3">
        <v>20.736000000000001</v>
      </c>
      <c r="U6792" s="35" cm="1">
        <f t="array" ref="U6792">INDEX('Pricing Strategy'!$F$4:$F$71,MATCH(1,(Dataset!$O6792='Pricing Strategy'!$B$4:$B$71)*(Dataset!$Q6792='Pricing Strategy'!$C$4:$C$71)*(Dataset!$R6792='Pricing Strategy'!$D$4:$D$71),))</f>
        <v>0.4</v>
      </c>
      <c r="V6792" s="3">
        <f>Dataset!$T6792*(1-Dataset!$U6792)</f>
        <v>12.441599999999999</v>
      </c>
    </row>
    <row r="6793" spans="1:22" x14ac:dyDescent="0.3">
      <c r="A6793" s="32"/>
      <c r="C6793" s="3">
        <v>6788</v>
      </c>
      <c r="D6793" s="3" t="s">
        <v>9100</v>
      </c>
      <c r="E6793" s="34">
        <v>42626</v>
      </c>
      <c r="F6793" s="34">
        <v>42633</v>
      </c>
      <c r="G6793" s="3" t="s">
        <v>46</v>
      </c>
      <c r="H6793" s="3" t="s">
        <v>858</v>
      </c>
      <c r="I6793" s="3" t="s">
        <v>859</v>
      </c>
      <c r="J6793" s="3" t="s">
        <v>22</v>
      </c>
      <c r="K6793" s="3" t="s">
        <v>23</v>
      </c>
      <c r="L6793" s="3" t="s">
        <v>1738</v>
      </c>
      <c r="M6793" s="3" t="s">
        <v>1272</v>
      </c>
      <c r="N6793" s="3">
        <v>30318</v>
      </c>
      <c r="O6793" s="3" t="s">
        <v>26</v>
      </c>
      <c r="P6793" s="3" t="s">
        <v>3074</v>
      </c>
      <c r="Q6793" s="3" t="s">
        <v>28</v>
      </c>
      <c r="R6793" s="3" t="s">
        <v>61</v>
      </c>
      <c r="S6793" s="3" t="s">
        <v>3075</v>
      </c>
      <c r="T6793" s="3">
        <v>129.93</v>
      </c>
      <c r="U6793" s="35" cm="1">
        <f t="array" ref="U6793">INDEX('Pricing Strategy'!$F$4:$F$71,MATCH(1,(Dataset!$O6793='Pricing Strategy'!$B$4:$B$71)*(Dataset!$Q6793='Pricing Strategy'!$C$4:$C$71)*(Dataset!$R6793='Pricing Strategy'!$D$4:$D$71),))</f>
        <v>0.25</v>
      </c>
      <c r="V6793" s="3">
        <f>Dataset!$T6793*(1-Dataset!$U6793)</f>
        <v>97.447500000000005</v>
      </c>
    </row>
    <row r="6794" spans="1:22" x14ac:dyDescent="0.3">
      <c r="A6794" s="32"/>
      <c r="C6794" s="3">
        <v>6789</v>
      </c>
      <c r="D6794" s="3" t="s">
        <v>9100</v>
      </c>
      <c r="E6794" s="34">
        <v>42626</v>
      </c>
      <c r="F6794" s="34">
        <v>42633</v>
      </c>
      <c r="G6794" s="3" t="s">
        <v>46</v>
      </c>
      <c r="H6794" s="3" t="s">
        <v>858</v>
      </c>
      <c r="I6794" s="3" t="s">
        <v>859</v>
      </c>
      <c r="J6794" s="3" t="s">
        <v>22</v>
      </c>
      <c r="K6794" s="3" t="s">
        <v>23</v>
      </c>
      <c r="L6794" s="3" t="s">
        <v>1738</v>
      </c>
      <c r="M6794" s="3" t="s">
        <v>1272</v>
      </c>
      <c r="N6794" s="3">
        <v>30318</v>
      </c>
      <c r="O6794" s="3" t="s">
        <v>26</v>
      </c>
      <c r="P6794" s="3" t="s">
        <v>3884</v>
      </c>
      <c r="Q6794" s="3" t="s">
        <v>42</v>
      </c>
      <c r="R6794" s="3" t="s">
        <v>86</v>
      </c>
      <c r="S6794" s="3" t="s">
        <v>3885</v>
      </c>
      <c r="T6794" s="3">
        <v>69.930000000000007</v>
      </c>
      <c r="U6794" s="35" cm="1">
        <f t="array" ref="U6794">INDEX('Pricing Strategy'!$F$4:$F$71,MATCH(1,(Dataset!$O6794='Pricing Strategy'!$B$4:$B$71)*(Dataset!$Q6794='Pricing Strategy'!$C$4:$C$71)*(Dataset!$R6794='Pricing Strategy'!$D$4:$D$71),))</f>
        <v>0.25</v>
      </c>
      <c r="V6794" s="3">
        <f>Dataset!$T6794*(1-Dataset!$U6794)</f>
        <v>52.447500000000005</v>
      </c>
    </row>
    <row r="6795" spans="1:22" x14ac:dyDescent="0.3">
      <c r="A6795" s="32"/>
      <c r="C6795" s="3">
        <v>6790</v>
      </c>
      <c r="D6795" s="3" t="s">
        <v>9101</v>
      </c>
      <c r="E6795" s="34">
        <v>42620</v>
      </c>
      <c r="F6795" s="34">
        <v>42622</v>
      </c>
      <c r="G6795" s="3" t="s">
        <v>19</v>
      </c>
      <c r="H6795" s="3" t="s">
        <v>4958</v>
      </c>
      <c r="I6795" s="3" t="s">
        <v>4959</v>
      </c>
      <c r="J6795" s="3" t="s">
        <v>37</v>
      </c>
      <c r="K6795" s="3" t="s">
        <v>23</v>
      </c>
      <c r="L6795" s="3" t="s">
        <v>369</v>
      </c>
      <c r="M6795" s="3" t="s">
        <v>84</v>
      </c>
      <c r="N6795" s="3">
        <v>27707</v>
      </c>
      <c r="O6795" s="3" t="s">
        <v>26</v>
      </c>
      <c r="P6795" s="3" t="s">
        <v>1567</v>
      </c>
      <c r="Q6795" s="3" t="s">
        <v>42</v>
      </c>
      <c r="R6795" s="3" t="s">
        <v>64</v>
      </c>
      <c r="S6795" s="3" t="s">
        <v>1568</v>
      </c>
      <c r="T6795" s="3">
        <v>140.73599999999999</v>
      </c>
      <c r="U6795" s="35" cm="1">
        <f t="array" ref="U6795">INDEX('Pricing Strategy'!$F$4:$F$71,MATCH(1,(Dataset!$O6795='Pricing Strategy'!$B$4:$B$71)*(Dataset!$Q6795='Pricing Strategy'!$C$4:$C$71)*(Dataset!$R6795='Pricing Strategy'!$D$4:$D$71),))</f>
        <v>0.3</v>
      </c>
      <c r="V6795" s="3">
        <f>Dataset!$T6795*(1-Dataset!$U6795)</f>
        <v>98.515199999999993</v>
      </c>
    </row>
    <row r="6796" spans="1:22" x14ac:dyDescent="0.3">
      <c r="A6796" s="32"/>
      <c r="C6796" s="3">
        <v>6791</v>
      </c>
      <c r="D6796" s="3" t="s">
        <v>9102</v>
      </c>
      <c r="E6796" s="34">
        <v>43055</v>
      </c>
      <c r="F6796" s="34">
        <v>43056</v>
      </c>
      <c r="G6796" s="3" t="s">
        <v>184</v>
      </c>
      <c r="H6796" s="3" t="s">
        <v>9103</v>
      </c>
      <c r="I6796" s="3" t="s">
        <v>9104</v>
      </c>
      <c r="J6796" s="3" t="s">
        <v>22</v>
      </c>
      <c r="K6796" s="3" t="s">
        <v>23</v>
      </c>
      <c r="L6796" s="3" t="s">
        <v>563</v>
      </c>
      <c r="M6796" s="3" t="s">
        <v>39</v>
      </c>
      <c r="N6796" s="3">
        <v>95661</v>
      </c>
      <c r="O6796" s="3" t="s">
        <v>40</v>
      </c>
      <c r="P6796" s="3" t="s">
        <v>1044</v>
      </c>
      <c r="Q6796" s="3" t="s">
        <v>42</v>
      </c>
      <c r="R6796" s="3" t="s">
        <v>71</v>
      </c>
      <c r="S6796" s="3" t="s">
        <v>1045</v>
      </c>
      <c r="T6796" s="3">
        <v>8.32</v>
      </c>
      <c r="U6796" s="35" cm="1">
        <f t="array" ref="U6796">INDEX('Pricing Strategy'!$F$4:$F$71,MATCH(1,(Dataset!$O6796='Pricing Strategy'!$B$4:$B$71)*(Dataset!$Q6796='Pricing Strategy'!$C$4:$C$71)*(Dataset!$R6796='Pricing Strategy'!$D$4:$D$71),))</f>
        <v>0.4</v>
      </c>
      <c r="V6796" s="3">
        <f>Dataset!$T6796*(1-Dataset!$U6796)</f>
        <v>4.992</v>
      </c>
    </row>
    <row r="6797" spans="1:22" x14ac:dyDescent="0.3">
      <c r="A6797" s="32"/>
      <c r="C6797" s="3">
        <v>6792</v>
      </c>
      <c r="D6797" s="3" t="s">
        <v>9105</v>
      </c>
      <c r="E6797" s="34">
        <v>43049</v>
      </c>
      <c r="F6797" s="34">
        <v>43054</v>
      </c>
      <c r="G6797" s="3" t="s">
        <v>46</v>
      </c>
      <c r="H6797" s="3" t="s">
        <v>3442</v>
      </c>
      <c r="I6797" s="3" t="s">
        <v>3443</v>
      </c>
      <c r="J6797" s="3" t="s">
        <v>98</v>
      </c>
      <c r="K6797" s="3" t="s">
        <v>23</v>
      </c>
      <c r="L6797" s="3" t="s">
        <v>5400</v>
      </c>
      <c r="M6797" s="3" t="s">
        <v>39</v>
      </c>
      <c r="N6797" s="3">
        <v>95823</v>
      </c>
      <c r="O6797" s="3" t="s">
        <v>40</v>
      </c>
      <c r="P6797" s="3" t="s">
        <v>7115</v>
      </c>
      <c r="Q6797" s="3" t="s">
        <v>28</v>
      </c>
      <c r="R6797" s="3" t="s">
        <v>61</v>
      </c>
      <c r="S6797" s="3" t="s">
        <v>7116</v>
      </c>
      <c r="T6797" s="3">
        <v>9.98</v>
      </c>
      <c r="U6797" s="35" cm="1">
        <f t="array" ref="U6797">INDEX('Pricing Strategy'!$F$4:$F$71,MATCH(1,(Dataset!$O6797='Pricing Strategy'!$B$4:$B$71)*(Dataset!$Q6797='Pricing Strategy'!$C$4:$C$71)*(Dataset!$R6797='Pricing Strategy'!$D$4:$D$71),))</f>
        <v>0.4</v>
      </c>
      <c r="V6797" s="3">
        <f>Dataset!$T6797*(1-Dataset!$U6797)</f>
        <v>5.9880000000000004</v>
      </c>
    </row>
    <row r="6798" spans="1:22" x14ac:dyDescent="0.3">
      <c r="A6798" s="32"/>
      <c r="C6798" s="3">
        <v>6793</v>
      </c>
      <c r="D6798" s="3" t="s">
        <v>9106</v>
      </c>
      <c r="E6798" s="34">
        <v>42231</v>
      </c>
      <c r="F6798" s="34">
        <v>42234</v>
      </c>
      <c r="G6798" s="3" t="s">
        <v>184</v>
      </c>
      <c r="H6798" s="3" t="s">
        <v>3264</v>
      </c>
      <c r="I6798" s="3" t="s">
        <v>3265</v>
      </c>
      <c r="J6798" s="3" t="s">
        <v>22</v>
      </c>
      <c r="K6798" s="3" t="s">
        <v>23</v>
      </c>
      <c r="L6798" s="3" t="s">
        <v>744</v>
      </c>
      <c r="M6798" s="3" t="s">
        <v>745</v>
      </c>
      <c r="N6798" s="3">
        <v>6824</v>
      </c>
      <c r="O6798" s="3" t="s">
        <v>144</v>
      </c>
      <c r="P6798" s="3" t="s">
        <v>2102</v>
      </c>
      <c r="Q6798" s="3" t="s">
        <v>42</v>
      </c>
      <c r="R6798" s="3" t="s">
        <v>71</v>
      </c>
      <c r="S6798" s="3" t="s">
        <v>2103</v>
      </c>
      <c r="T6798" s="3">
        <v>62.94</v>
      </c>
      <c r="U6798" s="35" cm="1">
        <f t="array" ref="U6798">INDEX('Pricing Strategy'!$F$4:$F$71,MATCH(1,(Dataset!$O6798='Pricing Strategy'!$B$4:$B$71)*(Dataset!$Q6798='Pricing Strategy'!$C$4:$C$71)*(Dataset!$R6798='Pricing Strategy'!$D$4:$D$71),))</f>
        <v>0.4</v>
      </c>
      <c r="V6798" s="3">
        <f>Dataset!$T6798*(1-Dataset!$U6798)</f>
        <v>37.763999999999996</v>
      </c>
    </row>
    <row r="6799" spans="1:22" x14ac:dyDescent="0.3">
      <c r="A6799" s="32"/>
      <c r="C6799" s="3">
        <v>6794</v>
      </c>
      <c r="D6799" s="3" t="s">
        <v>9107</v>
      </c>
      <c r="E6799" s="34">
        <v>42690</v>
      </c>
      <c r="F6799" s="34">
        <v>42694</v>
      </c>
      <c r="G6799" s="3" t="s">
        <v>46</v>
      </c>
      <c r="H6799" s="3" t="s">
        <v>1781</v>
      </c>
      <c r="I6799" s="3" t="s">
        <v>1782</v>
      </c>
      <c r="J6799" s="3" t="s">
        <v>37</v>
      </c>
      <c r="K6799" s="3" t="s">
        <v>23</v>
      </c>
      <c r="L6799" s="3" t="s">
        <v>299</v>
      </c>
      <c r="M6799" s="3" t="s">
        <v>207</v>
      </c>
      <c r="N6799" s="3">
        <v>60610</v>
      </c>
      <c r="O6799" s="3" t="s">
        <v>101</v>
      </c>
      <c r="P6799" s="3" t="s">
        <v>4082</v>
      </c>
      <c r="Q6799" s="3" t="s">
        <v>42</v>
      </c>
      <c r="R6799" s="3" t="s">
        <v>55</v>
      </c>
      <c r="S6799" s="3" t="s">
        <v>4083</v>
      </c>
      <c r="T6799" s="3">
        <v>21.488</v>
      </c>
      <c r="U6799" s="35" cm="1">
        <f t="array" ref="U6799">INDEX('Pricing Strategy'!$F$4:$F$71,MATCH(1,(Dataset!$O6799='Pricing Strategy'!$B$4:$B$71)*(Dataset!$Q6799='Pricing Strategy'!$C$4:$C$71)*(Dataset!$R6799='Pricing Strategy'!$D$4:$D$71),))</f>
        <v>0.4</v>
      </c>
      <c r="V6799" s="3">
        <f>Dataset!$T6799*(1-Dataset!$U6799)</f>
        <v>12.892799999999999</v>
      </c>
    </row>
    <row r="6800" spans="1:22" x14ac:dyDescent="0.3">
      <c r="A6800" s="32"/>
      <c r="C6800" s="3">
        <v>6795</v>
      </c>
      <c r="D6800" s="3" t="s">
        <v>9107</v>
      </c>
      <c r="E6800" s="34">
        <v>42690</v>
      </c>
      <c r="F6800" s="34">
        <v>42694</v>
      </c>
      <c r="G6800" s="3" t="s">
        <v>46</v>
      </c>
      <c r="H6800" s="3" t="s">
        <v>1781</v>
      </c>
      <c r="I6800" s="3" t="s">
        <v>1782</v>
      </c>
      <c r="J6800" s="3" t="s">
        <v>37</v>
      </c>
      <c r="K6800" s="3" t="s">
        <v>23</v>
      </c>
      <c r="L6800" s="3" t="s">
        <v>299</v>
      </c>
      <c r="M6800" s="3" t="s">
        <v>207</v>
      </c>
      <c r="N6800" s="3">
        <v>60610</v>
      </c>
      <c r="O6800" s="3" t="s">
        <v>101</v>
      </c>
      <c r="P6800" s="3" t="s">
        <v>5206</v>
      </c>
      <c r="Q6800" s="3" t="s">
        <v>67</v>
      </c>
      <c r="R6800" s="3" t="s">
        <v>68</v>
      </c>
      <c r="S6800" s="3" t="s">
        <v>5207</v>
      </c>
      <c r="T6800" s="3">
        <v>239.976</v>
      </c>
      <c r="U6800" s="35" cm="1">
        <f t="array" ref="U6800">INDEX('Pricing Strategy'!$F$4:$F$71,MATCH(1,(Dataset!$O6800='Pricing Strategy'!$B$4:$B$71)*(Dataset!$Q6800='Pricing Strategy'!$C$4:$C$71)*(Dataset!$R6800='Pricing Strategy'!$D$4:$D$71),))</f>
        <v>0.3</v>
      </c>
      <c r="V6800" s="3">
        <f>Dataset!$T6800*(1-Dataset!$U6800)</f>
        <v>167.98319999999998</v>
      </c>
    </row>
    <row r="6801" spans="1:22" x14ac:dyDescent="0.3">
      <c r="A6801" s="32"/>
      <c r="C6801" s="3">
        <v>6796</v>
      </c>
      <c r="D6801" s="3" t="s">
        <v>9107</v>
      </c>
      <c r="E6801" s="34">
        <v>42690</v>
      </c>
      <c r="F6801" s="34">
        <v>42694</v>
      </c>
      <c r="G6801" s="3" t="s">
        <v>46</v>
      </c>
      <c r="H6801" s="3" t="s">
        <v>1781</v>
      </c>
      <c r="I6801" s="3" t="s">
        <v>1782</v>
      </c>
      <c r="J6801" s="3" t="s">
        <v>37</v>
      </c>
      <c r="K6801" s="3" t="s">
        <v>23</v>
      </c>
      <c r="L6801" s="3" t="s">
        <v>299</v>
      </c>
      <c r="M6801" s="3" t="s">
        <v>207</v>
      </c>
      <c r="N6801" s="3">
        <v>60610</v>
      </c>
      <c r="O6801" s="3" t="s">
        <v>101</v>
      </c>
      <c r="P6801" s="3" t="s">
        <v>7153</v>
      </c>
      <c r="Q6801" s="3" t="s">
        <v>28</v>
      </c>
      <c r="R6801" s="3" t="s">
        <v>61</v>
      </c>
      <c r="S6801" s="3" t="s">
        <v>7154</v>
      </c>
      <c r="T6801" s="3">
        <v>34.503999999999998</v>
      </c>
      <c r="U6801" s="35" cm="1">
        <f t="array" ref="U6801">INDEX('Pricing Strategy'!$F$4:$F$71,MATCH(1,(Dataset!$O6801='Pricing Strategy'!$B$4:$B$71)*(Dataset!$Q6801='Pricing Strategy'!$C$4:$C$71)*(Dataset!$R6801='Pricing Strategy'!$D$4:$D$71),))</f>
        <v>0.3</v>
      </c>
      <c r="V6801" s="3">
        <f>Dataset!$T6801*(1-Dataset!$U6801)</f>
        <v>24.152799999999996</v>
      </c>
    </row>
    <row r="6802" spans="1:22" x14ac:dyDescent="0.3">
      <c r="A6802" s="32"/>
      <c r="C6802" s="3">
        <v>6797</v>
      </c>
      <c r="D6802" s="3" t="s">
        <v>9108</v>
      </c>
      <c r="E6802" s="34">
        <v>42607</v>
      </c>
      <c r="F6802" s="34">
        <v>42607</v>
      </c>
      <c r="G6802" s="3" t="s">
        <v>1290</v>
      </c>
      <c r="H6802" s="3" t="s">
        <v>4176</v>
      </c>
      <c r="I6802" s="3" t="s">
        <v>4177</v>
      </c>
      <c r="J6802" s="3" t="s">
        <v>22</v>
      </c>
      <c r="K6802" s="3" t="s">
        <v>23</v>
      </c>
      <c r="L6802" s="3" t="s">
        <v>180</v>
      </c>
      <c r="M6802" s="3" t="s">
        <v>100</v>
      </c>
      <c r="N6802" s="3">
        <v>77041</v>
      </c>
      <c r="O6802" s="3" t="s">
        <v>101</v>
      </c>
      <c r="P6802" s="3" t="s">
        <v>3934</v>
      </c>
      <c r="Q6802" s="3" t="s">
        <v>28</v>
      </c>
      <c r="R6802" s="3" t="s">
        <v>61</v>
      </c>
      <c r="S6802" s="3" t="s">
        <v>5152</v>
      </c>
      <c r="T6802" s="3">
        <v>20.103999999999999</v>
      </c>
      <c r="U6802" s="35" cm="1">
        <f t="array" ref="U6802">INDEX('Pricing Strategy'!$F$4:$F$71,MATCH(1,(Dataset!$O6802='Pricing Strategy'!$B$4:$B$71)*(Dataset!$Q6802='Pricing Strategy'!$C$4:$C$71)*(Dataset!$R6802='Pricing Strategy'!$D$4:$D$71),))</f>
        <v>0.3</v>
      </c>
      <c r="V6802" s="3">
        <f>Dataset!$T6802*(1-Dataset!$U6802)</f>
        <v>14.072799999999999</v>
      </c>
    </row>
    <row r="6803" spans="1:22" x14ac:dyDescent="0.3">
      <c r="A6803" s="32"/>
      <c r="C6803" s="3">
        <v>6798</v>
      </c>
      <c r="D6803" s="3" t="s">
        <v>9108</v>
      </c>
      <c r="E6803" s="34">
        <v>42607</v>
      </c>
      <c r="F6803" s="34">
        <v>42607</v>
      </c>
      <c r="G6803" s="3" t="s">
        <v>1290</v>
      </c>
      <c r="H6803" s="3" t="s">
        <v>4176</v>
      </c>
      <c r="I6803" s="3" t="s">
        <v>4177</v>
      </c>
      <c r="J6803" s="3" t="s">
        <v>22</v>
      </c>
      <c r="K6803" s="3" t="s">
        <v>23</v>
      </c>
      <c r="L6803" s="3" t="s">
        <v>180</v>
      </c>
      <c r="M6803" s="3" t="s">
        <v>100</v>
      </c>
      <c r="N6803" s="3">
        <v>77041</v>
      </c>
      <c r="O6803" s="3" t="s">
        <v>101</v>
      </c>
      <c r="P6803" s="3" t="s">
        <v>1605</v>
      </c>
      <c r="Q6803" s="3" t="s">
        <v>42</v>
      </c>
      <c r="R6803" s="3" t="s">
        <v>71</v>
      </c>
      <c r="S6803" s="3" t="s">
        <v>1606</v>
      </c>
      <c r="T6803" s="3">
        <v>3.798</v>
      </c>
      <c r="U6803" s="35" cm="1">
        <f t="array" ref="U6803">INDEX('Pricing Strategy'!$F$4:$F$71,MATCH(1,(Dataset!$O6803='Pricing Strategy'!$B$4:$B$71)*(Dataset!$Q6803='Pricing Strategy'!$C$4:$C$71)*(Dataset!$R6803='Pricing Strategy'!$D$4:$D$71),))</f>
        <v>0.3</v>
      </c>
      <c r="V6803" s="3">
        <f>Dataset!$T6803*(1-Dataset!$U6803)</f>
        <v>2.6585999999999999</v>
      </c>
    </row>
    <row r="6804" spans="1:22" x14ac:dyDescent="0.3">
      <c r="A6804" s="32"/>
      <c r="C6804" s="3">
        <v>6799</v>
      </c>
      <c r="D6804" s="3" t="s">
        <v>9108</v>
      </c>
      <c r="E6804" s="34">
        <v>42607</v>
      </c>
      <c r="F6804" s="34">
        <v>42607</v>
      </c>
      <c r="G6804" s="3" t="s">
        <v>1290</v>
      </c>
      <c r="H6804" s="3" t="s">
        <v>4176</v>
      </c>
      <c r="I6804" s="3" t="s">
        <v>4177</v>
      </c>
      <c r="J6804" s="3" t="s">
        <v>22</v>
      </c>
      <c r="K6804" s="3" t="s">
        <v>23</v>
      </c>
      <c r="L6804" s="3" t="s">
        <v>180</v>
      </c>
      <c r="M6804" s="3" t="s">
        <v>100</v>
      </c>
      <c r="N6804" s="3">
        <v>77041</v>
      </c>
      <c r="O6804" s="3" t="s">
        <v>101</v>
      </c>
      <c r="P6804" s="3" t="s">
        <v>9109</v>
      </c>
      <c r="Q6804" s="3" t="s">
        <v>28</v>
      </c>
      <c r="R6804" s="3" t="s">
        <v>61</v>
      </c>
      <c r="S6804" s="3" t="s">
        <v>9110</v>
      </c>
      <c r="T6804" s="3">
        <v>7.88</v>
      </c>
      <c r="U6804" s="35" cm="1">
        <f t="array" ref="U6804">INDEX('Pricing Strategy'!$F$4:$F$71,MATCH(1,(Dataset!$O6804='Pricing Strategy'!$B$4:$B$71)*(Dataset!$Q6804='Pricing Strategy'!$C$4:$C$71)*(Dataset!$R6804='Pricing Strategy'!$D$4:$D$71),))</f>
        <v>0.3</v>
      </c>
      <c r="V6804" s="3">
        <f>Dataset!$T6804*(1-Dataset!$U6804)</f>
        <v>5.516</v>
      </c>
    </row>
    <row r="6805" spans="1:22" x14ac:dyDescent="0.3">
      <c r="A6805" s="32"/>
      <c r="C6805" s="3">
        <v>6800</v>
      </c>
      <c r="D6805" s="3" t="s">
        <v>9111</v>
      </c>
      <c r="E6805" s="34">
        <v>43094</v>
      </c>
      <c r="F6805" s="34">
        <v>43101</v>
      </c>
      <c r="G6805" s="3" t="s">
        <v>46</v>
      </c>
      <c r="H6805" s="3" t="s">
        <v>3646</v>
      </c>
      <c r="I6805" s="3" t="s">
        <v>3647</v>
      </c>
      <c r="J6805" s="3" t="s">
        <v>37</v>
      </c>
      <c r="K6805" s="3" t="s">
        <v>23</v>
      </c>
      <c r="L6805" s="3" t="s">
        <v>540</v>
      </c>
      <c r="M6805" s="3" t="s">
        <v>306</v>
      </c>
      <c r="N6805" s="3">
        <v>85023</v>
      </c>
      <c r="O6805" s="3" t="s">
        <v>40</v>
      </c>
      <c r="P6805" s="3" t="s">
        <v>925</v>
      </c>
      <c r="Q6805" s="3" t="s">
        <v>28</v>
      </c>
      <c r="R6805" s="3" t="s">
        <v>52</v>
      </c>
      <c r="S6805" s="3" t="s">
        <v>926</v>
      </c>
      <c r="T6805" s="3">
        <v>35.445</v>
      </c>
      <c r="U6805" s="35" cm="1">
        <f t="array" ref="U6805">INDEX('Pricing Strategy'!$F$4:$F$71,MATCH(1,(Dataset!$O6805='Pricing Strategy'!$B$4:$B$71)*(Dataset!$Q6805='Pricing Strategy'!$C$4:$C$71)*(Dataset!$R6805='Pricing Strategy'!$D$4:$D$71),))</f>
        <v>0.45</v>
      </c>
      <c r="V6805" s="3">
        <f>Dataset!$T6805*(1-Dataset!$U6805)</f>
        <v>19.494750000000003</v>
      </c>
    </row>
    <row r="6806" spans="1:22" x14ac:dyDescent="0.3">
      <c r="A6806" s="32"/>
      <c r="C6806" s="3">
        <v>6801</v>
      </c>
      <c r="D6806" s="3" t="s">
        <v>9111</v>
      </c>
      <c r="E6806" s="34">
        <v>43094</v>
      </c>
      <c r="F6806" s="34">
        <v>43101</v>
      </c>
      <c r="G6806" s="3" t="s">
        <v>46</v>
      </c>
      <c r="H6806" s="3" t="s">
        <v>3646</v>
      </c>
      <c r="I6806" s="3" t="s">
        <v>3647</v>
      </c>
      <c r="J6806" s="3" t="s">
        <v>37</v>
      </c>
      <c r="K6806" s="3" t="s">
        <v>23</v>
      </c>
      <c r="L6806" s="3" t="s">
        <v>540</v>
      </c>
      <c r="M6806" s="3" t="s">
        <v>306</v>
      </c>
      <c r="N6806" s="3">
        <v>85023</v>
      </c>
      <c r="O6806" s="3" t="s">
        <v>40</v>
      </c>
      <c r="P6806" s="3" t="s">
        <v>5716</v>
      </c>
      <c r="Q6806" s="3" t="s">
        <v>67</v>
      </c>
      <c r="R6806" s="3" t="s">
        <v>680</v>
      </c>
      <c r="S6806" s="3" t="s">
        <v>5717</v>
      </c>
      <c r="T6806" s="3">
        <v>269.97000000000003</v>
      </c>
      <c r="U6806" s="35" cm="1">
        <f t="array" ref="U6806">INDEX('Pricing Strategy'!$F$4:$F$71,MATCH(1,(Dataset!$O6806='Pricing Strategy'!$B$4:$B$71)*(Dataset!$Q6806='Pricing Strategy'!$C$4:$C$71)*(Dataset!$R6806='Pricing Strategy'!$D$4:$D$71),))</f>
        <v>0.45</v>
      </c>
      <c r="V6806" s="3">
        <f>Dataset!$T6806*(1-Dataset!$U6806)</f>
        <v>148.48350000000002</v>
      </c>
    </row>
    <row r="6807" spans="1:22" x14ac:dyDescent="0.3">
      <c r="A6807" s="32"/>
      <c r="C6807" s="3">
        <v>6802</v>
      </c>
      <c r="D6807" s="3" t="s">
        <v>9111</v>
      </c>
      <c r="E6807" s="34">
        <v>43094</v>
      </c>
      <c r="F6807" s="34">
        <v>43101</v>
      </c>
      <c r="G6807" s="3" t="s">
        <v>46</v>
      </c>
      <c r="H6807" s="3" t="s">
        <v>3646</v>
      </c>
      <c r="I6807" s="3" t="s">
        <v>3647</v>
      </c>
      <c r="J6807" s="3" t="s">
        <v>37</v>
      </c>
      <c r="K6807" s="3" t="s">
        <v>23</v>
      </c>
      <c r="L6807" s="3" t="s">
        <v>540</v>
      </c>
      <c r="M6807" s="3" t="s">
        <v>306</v>
      </c>
      <c r="N6807" s="3">
        <v>85023</v>
      </c>
      <c r="O6807" s="3" t="s">
        <v>40</v>
      </c>
      <c r="P6807" s="3" t="s">
        <v>4823</v>
      </c>
      <c r="Q6807" s="3" t="s">
        <v>67</v>
      </c>
      <c r="R6807" s="3" t="s">
        <v>157</v>
      </c>
      <c r="S6807" s="3" t="s">
        <v>4824</v>
      </c>
      <c r="T6807" s="3">
        <v>45.12</v>
      </c>
      <c r="U6807" s="35" cm="1">
        <f t="array" ref="U6807">INDEX('Pricing Strategy'!$F$4:$F$71,MATCH(1,(Dataset!$O6807='Pricing Strategy'!$B$4:$B$71)*(Dataset!$Q6807='Pricing Strategy'!$C$4:$C$71)*(Dataset!$R6807='Pricing Strategy'!$D$4:$D$71),))</f>
        <v>0.45</v>
      </c>
      <c r="V6807" s="3">
        <f>Dataset!$T6807*(1-Dataset!$U6807)</f>
        <v>24.815999999999999</v>
      </c>
    </row>
    <row r="6808" spans="1:22" x14ac:dyDescent="0.3">
      <c r="A6808" s="32"/>
      <c r="C6808" s="3">
        <v>6803</v>
      </c>
      <c r="D6808" s="3" t="s">
        <v>9111</v>
      </c>
      <c r="E6808" s="34">
        <v>43094</v>
      </c>
      <c r="F6808" s="34">
        <v>43101</v>
      </c>
      <c r="G6808" s="3" t="s">
        <v>46</v>
      </c>
      <c r="H6808" s="3" t="s">
        <v>3646</v>
      </c>
      <c r="I6808" s="3" t="s">
        <v>3647</v>
      </c>
      <c r="J6808" s="3" t="s">
        <v>37</v>
      </c>
      <c r="K6808" s="3" t="s">
        <v>23</v>
      </c>
      <c r="L6808" s="3" t="s">
        <v>540</v>
      </c>
      <c r="M6808" s="3" t="s">
        <v>306</v>
      </c>
      <c r="N6808" s="3">
        <v>85023</v>
      </c>
      <c r="O6808" s="3" t="s">
        <v>40</v>
      </c>
      <c r="P6808" s="3" t="s">
        <v>2833</v>
      </c>
      <c r="Q6808" s="3" t="s">
        <v>67</v>
      </c>
      <c r="R6808" s="3" t="s">
        <v>157</v>
      </c>
      <c r="S6808" s="3" t="s">
        <v>2834</v>
      </c>
      <c r="T6808" s="3">
        <v>100.8</v>
      </c>
      <c r="U6808" s="35" cm="1">
        <f t="array" ref="U6808">INDEX('Pricing Strategy'!$F$4:$F$71,MATCH(1,(Dataset!$O6808='Pricing Strategy'!$B$4:$B$71)*(Dataset!$Q6808='Pricing Strategy'!$C$4:$C$71)*(Dataset!$R6808='Pricing Strategy'!$D$4:$D$71),))</f>
        <v>0.45</v>
      </c>
      <c r="V6808" s="3">
        <f>Dataset!$T6808*(1-Dataset!$U6808)</f>
        <v>55.440000000000005</v>
      </c>
    </row>
    <row r="6809" spans="1:22" x14ac:dyDescent="0.3">
      <c r="A6809" s="32"/>
      <c r="C6809" s="3">
        <v>6804</v>
      </c>
      <c r="D6809" s="3" t="s">
        <v>9111</v>
      </c>
      <c r="E6809" s="34">
        <v>43094</v>
      </c>
      <c r="F6809" s="34">
        <v>43101</v>
      </c>
      <c r="G6809" s="3" t="s">
        <v>46</v>
      </c>
      <c r="H6809" s="3" t="s">
        <v>3646</v>
      </c>
      <c r="I6809" s="3" t="s">
        <v>3647</v>
      </c>
      <c r="J6809" s="3" t="s">
        <v>37</v>
      </c>
      <c r="K6809" s="3" t="s">
        <v>23</v>
      </c>
      <c r="L6809" s="3" t="s">
        <v>540</v>
      </c>
      <c r="M6809" s="3" t="s">
        <v>306</v>
      </c>
      <c r="N6809" s="3">
        <v>85023</v>
      </c>
      <c r="O6809" s="3" t="s">
        <v>40</v>
      </c>
      <c r="P6809" s="3" t="s">
        <v>4583</v>
      </c>
      <c r="Q6809" s="3" t="s">
        <v>28</v>
      </c>
      <c r="R6809" s="3" t="s">
        <v>32</v>
      </c>
      <c r="S6809" s="3" t="s">
        <v>4584</v>
      </c>
      <c r="T6809" s="3">
        <v>47.968000000000004</v>
      </c>
      <c r="U6809" s="35" cm="1">
        <f t="array" ref="U6809">INDEX('Pricing Strategy'!$F$4:$F$71,MATCH(1,(Dataset!$O6809='Pricing Strategy'!$B$4:$B$71)*(Dataset!$Q6809='Pricing Strategy'!$C$4:$C$71)*(Dataset!$R6809='Pricing Strategy'!$D$4:$D$71),))</f>
        <v>0.45</v>
      </c>
      <c r="V6809" s="3">
        <f>Dataset!$T6809*(1-Dataset!$U6809)</f>
        <v>26.382400000000004</v>
      </c>
    </row>
    <row r="6810" spans="1:22" x14ac:dyDescent="0.3">
      <c r="A6810" s="32"/>
      <c r="C6810" s="3">
        <v>6805</v>
      </c>
      <c r="D6810" s="3" t="s">
        <v>9112</v>
      </c>
      <c r="E6810" s="34">
        <v>42282</v>
      </c>
      <c r="F6810" s="34">
        <v>42283</v>
      </c>
      <c r="G6810" s="3" t="s">
        <v>184</v>
      </c>
      <c r="H6810" s="3" t="s">
        <v>1432</v>
      </c>
      <c r="I6810" s="3" t="s">
        <v>1433</v>
      </c>
      <c r="J6810" s="3" t="s">
        <v>22</v>
      </c>
      <c r="K6810" s="3" t="s">
        <v>23</v>
      </c>
      <c r="L6810" s="3" t="s">
        <v>4045</v>
      </c>
      <c r="M6810" s="3" t="s">
        <v>39</v>
      </c>
      <c r="N6810" s="3">
        <v>91767</v>
      </c>
      <c r="O6810" s="3" t="s">
        <v>40</v>
      </c>
      <c r="P6810" s="3" t="s">
        <v>4953</v>
      </c>
      <c r="Q6810" s="3" t="s">
        <v>67</v>
      </c>
      <c r="R6810" s="3" t="s">
        <v>157</v>
      </c>
      <c r="S6810" s="3" t="s">
        <v>4954</v>
      </c>
      <c r="T6810" s="3">
        <v>99.98</v>
      </c>
      <c r="U6810" s="35" cm="1">
        <f t="array" ref="U6810">INDEX('Pricing Strategy'!$F$4:$F$71,MATCH(1,(Dataset!$O6810='Pricing Strategy'!$B$4:$B$71)*(Dataset!$Q6810='Pricing Strategy'!$C$4:$C$71)*(Dataset!$R6810='Pricing Strategy'!$D$4:$D$71),))</f>
        <v>0.45</v>
      </c>
      <c r="V6810" s="3">
        <f>Dataset!$T6810*(1-Dataset!$U6810)</f>
        <v>54.989000000000004</v>
      </c>
    </row>
    <row r="6811" spans="1:22" x14ac:dyDescent="0.3">
      <c r="A6811" s="32"/>
      <c r="C6811" s="3">
        <v>6806</v>
      </c>
      <c r="D6811" s="3" t="s">
        <v>9113</v>
      </c>
      <c r="E6811" s="34">
        <v>42330</v>
      </c>
      <c r="F6811" s="34">
        <v>42333</v>
      </c>
      <c r="G6811" s="3" t="s">
        <v>184</v>
      </c>
      <c r="H6811" s="3" t="s">
        <v>4349</v>
      </c>
      <c r="I6811" s="3" t="s">
        <v>4350</v>
      </c>
      <c r="J6811" s="3" t="s">
        <v>37</v>
      </c>
      <c r="K6811" s="3" t="s">
        <v>23</v>
      </c>
      <c r="L6811" s="3" t="s">
        <v>1738</v>
      </c>
      <c r="M6811" s="3" t="s">
        <v>1272</v>
      </c>
      <c r="N6811" s="3">
        <v>30318</v>
      </c>
      <c r="O6811" s="3" t="s">
        <v>26</v>
      </c>
      <c r="P6811" s="3" t="s">
        <v>5710</v>
      </c>
      <c r="Q6811" s="3" t="s">
        <v>42</v>
      </c>
      <c r="R6811" s="3" t="s">
        <v>86</v>
      </c>
      <c r="S6811" s="3" t="s">
        <v>5711</v>
      </c>
      <c r="T6811" s="3">
        <v>9.9600000000000009</v>
      </c>
      <c r="U6811" s="35" cm="1">
        <f t="array" ref="U6811">INDEX('Pricing Strategy'!$F$4:$F$71,MATCH(1,(Dataset!$O6811='Pricing Strategy'!$B$4:$B$71)*(Dataset!$Q6811='Pricing Strategy'!$C$4:$C$71)*(Dataset!$R6811='Pricing Strategy'!$D$4:$D$71),))</f>
        <v>0.25</v>
      </c>
      <c r="V6811" s="3">
        <f>Dataset!$T6811*(1-Dataset!$U6811)</f>
        <v>7.4700000000000006</v>
      </c>
    </row>
    <row r="6812" spans="1:22" x14ac:dyDescent="0.3">
      <c r="A6812" s="32"/>
      <c r="C6812" s="3">
        <v>6807</v>
      </c>
      <c r="D6812" s="3" t="s">
        <v>9114</v>
      </c>
      <c r="E6812" s="34">
        <v>43459</v>
      </c>
      <c r="F6812" s="34">
        <v>43463</v>
      </c>
      <c r="G6812" s="3" t="s">
        <v>46</v>
      </c>
      <c r="H6812" s="3" t="s">
        <v>2030</v>
      </c>
      <c r="I6812" s="3" t="s">
        <v>2031</v>
      </c>
      <c r="J6812" s="3" t="s">
        <v>37</v>
      </c>
      <c r="K6812" s="3" t="s">
        <v>23</v>
      </c>
      <c r="L6812" s="3" t="s">
        <v>4102</v>
      </c>
      <c r="M6812" s="3" t="s">
        <v>92</v>
      </c>
      <c r="N6812" s="3">
        <v>98208</v>
      </c>
      <c r="O6812" s="3" t="s">
        <v>40</v>
      </c>
      <c r="P6812" s="3" t="s">
        <v>1223</v>
      </c>
      <c r="Q6812" s="3" t="s">
        <v>42</v>
      </c>
      <c r="R6812" s="3" t="s">
        <v>71</v>
      </c>
      <c r="S6812" s="3" t="s">
        <v>1224</v>
      </c>
      <c r="T6812" s="3">
        <v>3.8559999999999999</v>
      </c>
      <c r="U6812" s="35" cm="1">
        <f t="array" ref="U6812">INDEX('Pricing Strategy'!$F$4:$F$71,MATCH(1,(Dataset!$O6812='Pricing Strategy'!$B$4:$B$71)*(Dataset!$Q6812='Pricing Strategy'!$C$4:$C$71)*(Dataset!$R6812='Pricing Strategy'!$D$4:$D$71),))</f>
        <v>0.4</v>
      </c>
      <c r="V6812" s="3">
        <f>Dataset!$T6812*(1-Dataset!$U6812)</f>
        <v>2.3135999999999997</v>
      </c>
    </row>
    <row r="6813" spans="1:22" x14ac:dyDescent="0.3">
      <c r="A6813" s="32"/>
      <c r="C6813" s="3">
        <v>6808</v>
      </c>
      <c r="D6813" s="3" t="s">
        <v>9115</v>
      </c>
      <c r="E6813" s="34">
        <v>42460</v>
      </c>
      <c r="F6813" s="34">
        <v>42465</v>
      </c>
      <c r="G6813" s="3" t="s">
        <v>46</v>
      </c>
      <c r="H6813" s="3" t="s">
        <v>1576</v>
      </c>
      <c r="I6813" s="3" t="s">
        <v>1577</v>
      </c>
      <c r="J6813" s="3" t="s">
        <v>37</v>
      </c>
      <c r="K6813" s="3" t="s">
        <v>23</v>
      </c>
      <c r="L6813" s="3" t="s">
        <v>180</v>
      </c>
      <c r="M6813" s="3" t="s">
        <v>100</v>
      </c>
      <c r="N6813" s="3">
        <v>77095</v>
      </c>
      <c r="O6813" s="3" t="s">
        <v>101</v>
      </c>
      <c r="P6813" s="3" t="s">
        <v>1732</v>
      </c>
      <c r="Q6813" s="3" t="s">
        <v>42</v>
      </c>
      <c r="R6813" s="3" t="s">
        <v>86</v>
      </c>
      <c r="S6813" s="3" t="s">
        <v>1733</v>
      </c>
      <c r="T6813" s="3">
        <v>98.376000000000005</v>
      </c>
      <c r="U6813" s="35" cm="1">
        <f t="array" ref="U6813">INDEX('Pricing Strategy'!$F$4:$F$71,MATCH(1,(Dataset!$O6813='Pricing Strategy'!$B$4:$B$71)*(Dataset!$Q6813='Pricing Strategy'!$C$4:$C$71)*(Dataset!$R6813='Pricing Strategy'!$D$4:$D$71),))</f>
        <v>0.3</v>
      </c>
      <c r="V6813" s="3">
        <f>Dataset!$T6813*(1-Dataset!$U6813)</f>
        <v>68.863199999999992</v>
      </c>
    </row>
    <row r="6814" spans="1:22" x14ac:dyDescent="0.3">
      <c r="A6814" s="32"/>
      <c r="C6814" s="3">
        <v>6809</v>
      </c>
      <c r="D6814" s="3" t="s">
        <v>9115</v>
      </c>
      <c r="E6814" s="34">
        <v>42460</v>
      </c>
      <c r="F6814" s="34">
        <v>42465</v>
      </c>
      <c r="G6814" s="3" t="s">
        <v>46</v>
      </c>
      <c r="H6814" s="3" t="s">
        <v>1576</v>
      </c>
      <c r="I6814" s="3" t="s">
        <v>1577</v>
      </c>
      <c r="J6814" s="3" t="s">
        <v>37</v>
      </c>
      <c r="K6814" s="3" t="s">
        <v>23</v>
      </c>
      <c r="L6814" s="3" t="s">
        <v>180</v>
      </c>
      <c r="M6814" s="3" t="s">
        <v>100</v>
      </c>
      <c r="N6814" s="3">
        <v>77095</v>
      </c>
      <c r="O6814" s="3" t="s">
        <v>101</v>
      </c>
      <c r="P6814" s="3" t="s">
        <v>7096</v>
      </c>
      <c r="Q6814" s="3" t="s">
        <v>28</v>
      </c>
      <c r="R6814" s="3" t="s">
        <v>61</v>
      </c>
      <c r="S6814" s="3" t="s">
        <v>7097</v>
      </c>
      <c r="T6814" s="3">
        <v>22.38</v>
      </c>
      <c r="U6814" s="35" cm="1">
        <f t="array" ref="U6814">INDEX('Pricing Strategy'!$F$4:$F$71,MATCH(1,(Dataset!$O6814='Pricing Strategy'!$B$4:$B$71)*(Dataset!$Q6814='Pricing Strategy'!$C$4:$C$71)*(Dataset!$R6814='Pricing Strategy'!$D$4:$D$71),))</f>
        <v>0.3</v>
      </c>
      <c r="V6814" s="3">
        <f>Dataset!$T6814*(1-Dataset!$U6814)</f>
        <v>15.665999999999999</v>
      </c>
    </row>
    <row r="6815" spans="1:22" x14ac:dyDescent="0.3">
      <c r="A6815" s="32"/>
      <c r="C6815" s="3">
        <v>6810</v>
      </c>
      <c r="D6815" s="3" t="s">
        <v>9116</v>
      </c>
      <c r="E6815" s="34">
        <v>43357</v>
      </c>
      <c r="F6815" s="34">
        <v>43358</v>
      </c>
      <c r="G6815" s="3" t="s">
        <v>184</v>
      </c>
      <c r="H6815" s="3" t="s">
        <v>4367</v>
      </c>
      <c r="I6815" s="3" t="s">
        <v>4368</v>
      </c>
      <c r="J6815" s="3" t="s">
        <v>22</v>
      </c>
      <c r="K6815" s="3" t="s">
        <v>23</v>
      </c>
      <c r="L6815" s="3" t="s">
        <v>142</v>
      </c>
      <c r="M6815" s="3" t="s">
        <v>143</v>
      </c>
      <c r="N6815" s="3">
        <v>19140</v>
      </c>
      <c r="O6815" s="3" t="s">
        <v>144</v>
      </c>
      <c r="P6815" s="3" t="s">
        <v>2446</v>
      </c>
      <c r="Q6815" s="3" t="s">
        <v>42</v>
      </c>
      <c r="R6815" s="3" t="s">
        <v>71</v>
      </c>
      <c r="S6815" s="3" t="s">
        <v>2447</v>
      </c>
      <c r="T6815" s="3">
        <v>3.8820000000000001</v>
      </c>
      <c r="U6815" s="35" cm="1">
        <f t="array" ref="U6815">INDEX('Pricing Strategy'!$F$4:$F$71,MATCH(1,(Dataset!$O6815='Pricing Strategy'!$B$4:$B$71)*(Dataset!$Q6815='Pricing Strategy'!$C$4:$C$71)*(Dataset!$R6815='Pricing Strategy'!$D$4:$D$71),))</f>
        <v>0.4</v>
      </c>
      <c r="V6815" s="3">
        <f>Dataset!$T6815*(1-Dataset!$U6815)</f>
        <v>2.3292000000000002</v>
      </c>
    </row>
    <row r="6816" spans="1:22" x14ac:dyDescent="0.3">
      <c r="A6816" s="32"/>
      <c r="C6816" s="3">
        <v>6811</v>
      </c>
      <c r="D6816" s="3" t="s">
        <v>9116</v>
      </c>
      <c r="E6816" s="34">
        <v>43357</v>
      </c>
      <c r="F6816" s="34">
        <v>43358</v>
      </c>
      <c r="G6816" s="3" t="s">
        <v>184</v>
      </c>
      <c r="H6816" s="3" t="s">
        <v>4367</v>
      </c>
      <c r="I6816" s="3" t="s">
        <v>4368</v>
      </c>
      <c r="J6816" s="3" t="s">
        <v>22</v>
      </c>
      <c r="K6816" s="3" t="s">
        <v>23</v>
      </c>
      <c r="L6816" s="3" t="s">
        <v>142</v>
      </c>
      <c r="M6816" s="3" t="s">
        <v>143</v>
      </c>
      <c r="N6816" s="3">
        <v>19140</v>
      </c>
      <c r="O6816" s="3" t="s">
        <v>144</v>
      </c>
      <c r="P6816" s="3" t="s">
        <v>9029</v>
      </c>
      <c r="Q6816" s="3" t="s">
        <v>67</v>
      </c>
      <c r="R6816" s="3" t="s">
        <v>680</v>
      </c>
      <c r="S6816" s="3" t="s">
        <v>9030</v>
      </c>
      <c r="T6816" s="3">
        <v>12.585000000000001</v>
      </c>
      <c r="U6816" s="35" cm="1">
        <f t="array" ref="U6816">INDEX('Pricing Strategy'!$F$4:$F$71,MATCH(1,(Dataset!$O6816='Pricing Strategy'!$B$4:$B$71)*(Dataset!$Q6816='Pricing Strategy'!$C$4:$C$71)*(Dataset!$R6816='Pricing Strategy'!$D$4:$D$71),))</f>
        <v>0.45</v>
      </c>
      <c r="V6816" s="3">
        <f>Dataset!$T6816*(1-Dataset!$U6816)</f>
        <v>6.9217500000000012</v>
      </c>
    </row>
    <row r="6817" spans="1:22" x14ac:dyDescent="0.3">
      <c r="A6817" s="32"/>
      <c r="C6817" s="3">
        <v>6812</v>
      </c>
      <c r="D6817" s="3" t="s">
        <v>9116</v>
      </c>
      <c r="E6817" s="34">
        <v>43357</v>
      </c>
      <c r="F6817" s="34">
        <v>43358</v>
      </c>
      <c r="G6817" s="3" t="s">
        <v>184</v>
      </c>
      <c r="H6817" s="3" t="s">
        <v>4367</v>
      </c>
      <c r="I6817" s="3" t="s">
        <v>4368</v>
      </c>
      <c r="J6817" s="3" t="s">
        <v>22</v>
      </c>
      <c r="K6817" s="3" t="s">
        <v>23</v>
      </c>
      <c r="L6817" s="3" t="s">
        <v>142</v>
      </c>
      <c r="M6817" s="3" t="s">
        <v>143</v>
      </c>
      <c r="N6817" s="3">
        <v>19140</v>
      </c>
      <c r="O6817" s="3" t="s">
        <v>144</v>
      </c>
      <c r="P6817" s="3" t="s">
        <v>1550</v>
      </c>
      <c r="Q6817" s="3" t="s">
        <v>28</v>
      </c>
      <c r="R6817" s="3" t="s">
        <v>32</v>
      </c>
      <c r="S6817" s="3" t="s">
        <v>1551</v>
      </c>
      <c r="T6817" s="3">
        <v>113.372</v>
      </c>
      <c r="U6817" s="35" cm="1">
        <f t="array" ref="U6817">INDEX('Pricing Strategy'!$F$4:$F$71,MATCH(1,(Dataset!$O6817='Pricing Strategy'!$B$4:$B$71)*(Dataset!$Q6817='Pricing Strategy'!$C$4:$C$71)*(Dataset!$R6817='Pricing Strategy'!$D$4:$D$71),))</f>
        <v>0.45</v>
      </c>
      <c r="V6817" s="3">
        <f>Dataset!$T6817*(1-Dataset!$U6817)</f>
        <v>62.354600000000005</v>
      </c>
    </row>
    <row r="6818" spans="1:22" x14ac:dyDescent="0.3">
      <c r="A6818" s="32"/>
      <c r="C6818" s="3">
        <v>6813</v>
      </c>
      <c r="D6818" s="3" t="s">
        <v>9116</v>
      </c>
      <c r="E6818" s="34">
        <v>43357</v>
      </c>
      <c r="F6818" s="34">
        <v>43358</v>
      </c>
      <c r="G6818" s="3" t="s">
        <v>184</v>
      </c>
      <c r="H6818" s="3" t="s">
        <v>4367</v>
      </c>
      <c r="I6818" s="3" t="s">
        <v>4368</v>
      </c>
      <c r="J6818" s="3" t="s">
        <v>22</v>
      </c>
      <c r="K6818" s="3" t="s">
        <v>23</v>
      </c>
      <c r="L6818" s="3" t="s">
        <v>142</v>
      </c>
      <c r="M6818" s="3" t="s">
        <v>143</v>
      </c>
      <c r="N6818" s="3">
        <v>19140</v>
      </c>
      <c r="O6818" s="3" t="s">
        <v>144</v>
      </c>
      <c r="P6818" s="3" t="s">
        <v>3079</v>
      </c>
      <c r="Q6818" s="3" t="s">
        <v>42</v>
      </c>
      <c r="R6818" s="3" t="s">
        <v>71</v>
      </c>
      <c r="S6818" s="3" t="s">
        <v>3080</v>
      </c>
      <c r="T6818" s="3">
        <v>18.312000000000001</v>
      </c>
      <c r="U6818" s="35" cm="1">
        <f t="array" ref="U6818">INDEX('Pricing Strategy'!$F$4:$F$71,MATCH(1,(Dataset!$O6818='Pricing Strategy'!$B$4:$B$71)*(Dataset!$Q6818='Pricing Strategy'!$C$4:$C$71)*(Dataset!$R6818='Pricing Strategy'!$D$4:$D$71),))</f>
        <v>0.4</v>
      </c>
      <c r="V6818" s="3">
        <f>Dataset!$T6818*(1-Dataset!$U6818)</f>
        <v>10.9872</v>
      </c>
    </row>
    <row r="6819" spans="1:22" x14ac:dyDescent="0.3">
      <c r="A6819" s="32"/>
      <c r="C6819" s="3">
        <v>6814</v>
      </c>
      <c r="D6819" s="3" t="s">
        <v>9116</v>
      </c>
      <c r="E6819" s="34">
        <v>43357</v>
      </c>
      <c r="F6819" s="34">
        <v>43358</v>
      </c>
      <c r="G6819" s="3" t="s">
        <v>184</v>
      </c>
      <c r="H6819" s="3" t="s">
        <v>4367</v>
      </c>
      <c r="I6819" s="3" t="s">
        <v>4368</v>
      </c>
      <c r="J6819" s="3" t="s">
        <v>22</v>
      </c>
      <c r="K6819" s="3" t="s">
        <v>23</v>
      </c>
      <c r="L6819" s="3" t="s">
        <v>142</v>
      </c>
      <c r="M6819" s="3" t="s">
        <v>143</v>
      </c>
      <c r="N6819" s="3">
        <v>19140</v>
      </c>
      <c r="O6819" s="3" t="s">
        <v>144</v>
      </c>
      <c r="P6819" s="3" t="s">
        <v>9117</v>
      </c>
      <c r="Q6819" s="3" t="s">
        <v>28</v>
      </c>
      <c r="R6819" s="3" t="s">
        <v>61</v>
      </c>
      <c r="S6819" s="3" t="s">
        <v>9118</v>
      </c>
      <c r="T6819" s="3">
        <v>127.93600000000001</v>
      </c>
      <c r="U6819" s="35" cm="1">
        <f t="array" ref="U6819">INDEX('Pricing Strategy'!$F$4:$F$71,MATCH(1,(Dataset!$O6819='Pricing Strategy'!$B$4:$B$71)*(Dataset!$Q6819='Pricing Strategy'!$C$4:$C$71)*(Dataset!$R6819='Pricing Strategy'!$D$4:$D$71),))</f>
        <v>0.4</v>
      </c>
      <c r="V6819" s="3">
        <f>Dataset!$T6819*(1-Dataset!$U6819)</f>
        <v>76.761600000000001</v>
      </c>
    </row>
    <row r="6820" spans="1:22" x14ac:dyDescent="0.3">
      <c r="A6820" s="32"/>
      <c r="C6820" s="3">
        <v>6815</v>
      </c>
      <c r="D6820" s="3" t="s">
        <v>9116</v>
      </c>
      <c r="E6820" s="34">
        <v>43357</v>
      </c>
      <c r="F6820" s="34">
        <v>43358</v>
      </c>
      <c r="G6820" s="3" t="s">
        <v>184</v>
      </c>
      <c r="H6820" s="3" t="s">
        <v>4367</v>
      </c>
      <c r="I6820" s="3" t="s">
        <v>4368</v>
      </c>
      <c r="J6820" s="3" t="s">
        <v>22</v>
      </c>
      <c r="K6820" s="3" t="s">
        <v>23</v>
      </c>
      <c r="L6820" s="3" t="s">
        <v>142</v>
      </c>
      <c r="M6820" s="3" t="s">
        <v>143</v>
      </c>
      <c r="N6820" s="3">
        <v>19140</v>
      </c>
      <c r="O6820" s="3" t="s">
        <v>144</v>
      </c>
      <c r="P6820" s="3" t="s">
        <v>1361</v>
      </c>
      <c r="Q6820" s="3" t="s">
        <v>67</v>
      </c>
      <c r="R6820" s="3" t="s">
        <v>680</v>
      </c>
      <c r="S6820" s="3" t="s">
        <v>1362</v>
      </c>
      <c r="T6820" s="3">
        <v>241.17</v>
      </c>
      <c r="U6820" s="35" cm="1">
        <f t="array" ref="U6820">INDEX('Pricing Strategy'!$F$4:$F$71,MATCH(1,(Dataset!$O6820='Pricing Strategy'!$B$4:$B$71)*(Dataset!$Q6820='Pricing Strategy'!$C$4:$C$71)*(Dataset!$R6820='Pricing Strategy'!$D$4:$D$71),))</f>
        <v>0.45</v>
      </c>
      <c r="V6820" s="3">
        <f>Dataset!$T6820*(1-Dataset!$U6820)</f>
        <v>132.64350000000002</v>
      </c>
    </row>
    <row r="6821" spans="1:22" x14ac:dyDescent="0.3">
      <c r="A6821" s="32"/>
      <c r="C6821" s="3">
        <v>6816</v>
      </c>
      <c r="D6821" s="3" t="s">
        <v>9119</v>
      </c>
      <c r="E6821" s="34">
        <v>42172</v>
      </c>
      <c r="F6821" s="34">
        <v>42176</v>
      </c>
      <c r="G6821" s="3" t="s">
        <v>46</v>
      </c>
      <c r="H6821" s="3" t="s">
        <v>4062</v>
      </c>
      <c r="I6821" s="3" t="s">
        <v>4063</v>
      </c>
      <c r="J6821" s="3" t="s">
        <v>22</v>
      </c>
      <c r="K6821" s="3" t="s">
        <v>23</v>
      </c>
      <c r="L6821" s="3" t="s">
        <v>91</v>
      </c>
      <c r="M6821" s="3" t="s">
        <v>92</v>
      </c>
      <c r="N6821" s="3">
        <v>98105</v>
      </c>
      <c r="O6821" s="3" t="s">
        <v>40</v>
      </c>
      <c r="P6821" s="3" t="s">
        <v>4104</v>
      </c>
      <c r="Q6821" s="3" t="s">
        <v>28</v>
      </c>
      <c r="R6821" s="3" t="s">
        <v>61</v>
      </c>
      <c r="S6821" s="3" t="s">
        <v>1285</v>
      </c>
      <c r="T6821" s="3">
        <v>6.24</v>
      </c>
      <c r="U6821" s="35" cm="1">
        <f t="array" ref="U6821">INDEX('Pricing Strategy'!$F$4:$F$71,MATCH(1,(Dataset!$O6821='Pricing Strategy'!$B$4:$B$71)*(Dataset!$Q6821='Pricing Strategy'!$C$4:$C$71)*(Dataset!$R6821='Pricing Strategy'!$D$4:$D$71),))</f>
        <v>0.4</v>
      </c>
      <c r="V6821" s="3">
        <f>Dataset!$T6821*(1-Dataset!$U6821)</f>
        <v>3.7439999999999998</v>
      </c>
    </row>
    <row r="6822" spans="1:22" x14ac:dyDescent="0.3">
      <c r="A6822" s="32"/>
      <c r="C6822" s="3">
        <v>6817</v>
      </c>
      <c r="D6822" s="3" t="s">
        <v>9119</v>
      </c>
      <c r="E6822" s="34">
        <v>42172</v>
      </c>
      <c r="F6822" s="34">
        <v>42176</v>
      </c>
      <c r="G6822" s="3" t="s">
        <v>46</v>
      </c>
      <c r="H6822" s="3" t="s">
        <v>4062</v>
      </c>
      <c r="I6822" s="3" t="s">
        <v>4063</v>
      </c>
      <c r="J6822" s="3" t="s">
        <v>22</v>
      </c>
      <c r="K6822" s="3" t="s">
        <v>23</v>
      </c>
      <c r="L6822" s="3" t="s">
        <v>91</v>
      </c>
      <c r="M6822" s="3" t="s">
        <v>92</v>
      </c>
      <c r="N6822" s="3">
        <v>98105</v>
      </c>
      <c r="O6822" s="3" t="s">
        <v>40</v>
      </c>
      <c r="P6822" s="3" t="s">
        <v>1174</v>
      </c>
      <c r="Q6822" s="3" t="s">
        <v>42</v>
      </c>
      <c r="R6822" s="3" t="s">
        <v>265</v>
      </c>
      <c r="S6822" s="3" t="s">
        <v>1175</v>
      </c>
      <c r="T6822" s="3">
        <v>17.899999999999999</v>
      </c>
      <c r="U6822" s="35" cm="1">
        <f t="array" ref="U6822">INDEX('Pricing Strategy'!$F$4:$F$71,MATCH(1,(Dataset!$O6822='Pricing Strategy'!$B$4:$B$71)*(Dataset!$Q6822='Pricing Strategy'!$C$4:$C$71)*(Dataset!$R6822='Pricing Strategy'!$D$4:$D$71),))</f>
        <v>0.4</v>
      </c>
      <c r="V6822" s="3">
        <f>Dataset!$T6822*(1-Dataset!$U6822)</f>
        <v>10.739999999999998</v>
      </c>
    </row>
    <row r="6823" spans="1:22" x14ac:dyDescent="0.3">
      <c r="A6823" s="32"/>
      <c r="C6823" s="3">
        <v>6818</v>
      </c>
      <c r="D6823" s="3" t="s">
        <v>9119</v>
      </c>
      <c r="E6823" s="34">
        <v>42172</v>
      </c>
      <c r="F6823" s="34">
        <v>42176</v>
      </c>
      <c r="G6823" s="3" t="s">
        <v>46</v>
      </c>
      <c r="H6823" s="3" t="s">
        <v>4062</v>
      </c>
      <c r="I6823" s="3" t="s">
        <v>4063</v>
      </c>
      <c r="J6823" s="3" t="s">
        <v>22</v>
      </c>
      <c r="K6823" s="3" t="s">
        <v>23</v>
      </c>
      <c r="L6823" s="3" t="s">
        <v>91</v>
      </c>
      <c r="M6823" s="3" t="s">
        <v>92</v>
      </c>
      <c r="N6823" s="3">
        <v>98105</v>
      </c>
      <c r="O6823" s="3" t="s">
        <v>40</v>
      </c>
      <c r="P6823" s="3" t="s">
        <v>1255</v>
      </c>
      <c r="Q6823" s="3" t="s">
        <v>42</v>
      </c>
      <c r="R6823" s="3" t="s">
        <v>71</v>
      </c>
      <c r="S6823" s="3" t="s">
        <v>1256</v>
      </c>
      <c r="T6823" s="3">
        <v>3266.3760000000002</v>
      </c>
      <c r="U6823" s="35" cm="1">
        <f t="array" ref="U6823">INDEX('Pricing Strategy'!$F$4:$F$71,MATCH(1,(Dataset!$O6823='Pricing Strategy'!$B$4:$B$71)*(Dataset!$Q6823='Pricing Strategy'!$C$4:$C$71)*(Dataset!$R6823='Pricing Strategy'!$D$4:$D$71),))</f>
        <v>0.4</v>
      </c>
      <c r="V6823" s="3">
        <f>Dataset!$T6823*(1-Dataset!$U6823)</f>
        <v>1959.8256000000001</v>
      </c>
    </row>
    <row r="6824" spans="1:22" x14ac:dyDescent="0.3">
      <c r="A6824" s="32"/>
      <c r="C6824" s="3">
        <v>6819</v>
      </c>
      <c r="D6824" s="3" t="s">
        <v>9120</v>
      </c>
      <c r="E6824" s="34">
        <v>43462</v>
      </c>
      <c r="F6824" s="34">
        <v>43466</v>
      </c>
      <c r="G6824" s="3" t="s">
        <v>46</v>
      </c>
      <c r="H6824" s="3" t="s">
        <v>5629</v>
      </c>
      <c r="I6824" s="3" t="s">
        <v>5630</v>
      </c>
      <c r="J6824" s="3" t="s">
        <v>37</v>
      </c>
      <c r="K6824" s="3" t="s">
        <v>23</v>
      </c>
      <c r="L6824" s="3" t="s">
        <v>1386</v>
      </c>
      <c r="M6824" s="3" t="s">
        <v>207</v>
      </c>
      <c r="N6824" s="3">
        <v>61604</v>
      </c>
      <c r="O6824" s="3" t="s">
        <v>101</v>
      </c>
      <c r="P6824" s="3" t="s">
        <v>5490</v>
      </c>
      <c r="Q6824" s="3" t="s">
        <v>42</v>
      </c>
      <c r="R6824" s="3" t="s">
        <v>71</v>
      </c>
      <c r="S6824" s="3" t="s">
        <v>5491</v>
      </c>
      <c r="T6824" s="3">
        <v>1.68</v>
      </c>
      <c r="U6824" s="35" cm="1">
        <f t="array" ref="U6824">INDEX('Pricing Strategy'!$F$4:$F$71,MATCH(1,(Dataset!$O6824='Pricing Strategy'!$B$4:$B$71)*(Dataset!$Q6824='Pricing Strategy'!$C$4:$C$71)*(Dataset!$R6824='Pricing Strategy'!$D$4:$D$71),))</f>
        <v>0.3</v>
      </c>
      <c r="V6824" s="3">
        <f>Dataset!$T6824*(1-Dataset!$U6824)</f>
        <v>1.1759999999999999</v>
      </c>
    </row>
    <row r="6825" spans="1:22" x14ac:dyDescent="0.3">
      <c r="A6825" s="32"/>
      <c r="C6825" s="3">
        <v>6820</v>
      </c>
      <c r="D6825" s="3" t="s">
        <v>9120</v>
      </c>
      <c r="E6825" s="34">
        <v>43462</v>
      </c>
      <c r="F6825" s="34">
        <v>43466</v>
      </c>
      <c r="G6825" s="3" t="s">
        <v>46</v>
      </c>
      <c r="H6825" s="3" t="s">
        <v>5629</v>
      </c>
      <c r="I6825" s="3" t="s">
        <v>5630</v>
      </c>
      <c r="J6825" s="3" t="s">
        <v>37</v>
      </c>
      <c r="K6825" s="3" t="s">
        <v>23</v>
      </c>
      <c r="L6825" s="3" t="s">
        <v>1386</v>
      </c>
      <c r="M6825" s="3" t="s">
        <v>207</v>
      </c>
      <c r="N6825" s="3">
        <v>61604</v>
      </c>
      <c r="O6825" s="3" t="s">
        <v>101</v>
      </c>
      <c r="P6825" s="3" t="s">
        <v>6349</v>
      </c>
      <c r="Q6825" s="3" t="s">
        <v>28</v>
      </c>
      <c r="R6825" s="3" t="s">
        <v>61</v>
      </c>
      <c r="S6825" s="3" t="s">
        <v>6350</v>
      </c>
      <c r="T6825" s="3">
        <v>7.968</v>
      </c>
      <c r="U6825" s="35" cm="1">
        <f t="array" ref="U6825">INDEX('Pricing Strategy'!$F$4:$F$71,MATCH(1,(Dataset!$O6825='Pricing Strategy'!$B$4:$B$71)*(Dataset!$Q6825='Pricing Strategy'!$C$4:$C$71)*(Dataset!$R6825='Pricing Strategy'!$D$4:$D$71),))</f>
        <v>0.3</v>
      </c>
      <c r="V6825" s="3">
        <f>Dataset!$T6825*(1-Dataset!$U6825)</f>
        <v>5.5775999999999994</v>
      </c>
    </row>
    <row r="6826" spans="1:22" x14ac:dyDescent="0.3">
      <c r="A6826" s="32"/>
      <c r="C6826" s="3">
        <v>6821</v>
      </c>
      <c r="D6826" s="3" t="s">
        <v>9120</v>
      </c>
      <c r="E6826" s="34">
        <v>43462</v>
      </c>
      <c r="F6826" s="34">
        <v>43466</v>
      </c>
      <c r="G6826" s="3" t="s">
        <v>46</v>
      </c>
      <c r="H6826" s="3" t="s">
        <v>5629</v>
      </c>
      <c r="I6826" s="3" t="s">
        <v>5630</v>
      </c>
      <c r="J6826" s="3" t="s">
        <v>37</v>
      </c>
      <c r="K6826" s="3" t="s">
        <v>23</v>
      </c>
      <c r="L6826" s="3" t="s">
        <v>1386</v>
      </c>
      <c r="M6826" s="3" t="s">
        <v>207</v>
      </c>
      <c r="N6826" s="3">
        <v>61604</v>
      </c>
      <c r="O6826" s="3" t="s">
        <v>101</v>
      </c>
      <c r="P6826" s="3" t="s">
        <v>714</v>
      </c>
      <c r="Q6826" s="3" t="s">
        <v>28</v>
      </c>
      <c r="R6826" s="3" t="s">
        <v>32</v>
      </c>
      <c r="S6826" s="3" t="s">
        <v>715</v>
      </c>
      <c r="T6826" s="3">
        <v>113.372</v>
      </c>
      <c r="U6826" s="35" cm="1">
        <f t="array" ref="U6826">INDEX('Pricing Strategy'!$F$4:$F$71,MATCH(1,(Dataset!$O6826='Pricing Strategy'!$B$4:$B$71)*(Dataset!$Q6826='Pricing Strategy'!$C$4:$C$71)*(Dataset!$R6826='Pricing Strategy'!$D$4:$D$71),))</f>
        <v>0.35</v>
      </c>
      <c r="V6826" s="3">
        <f>Dataset!$T6826*(1-Dataset!$U6826)</f>
        <v>73.691800000000001</v>
      </c>
    </row>
    <row r="6827" spans="1:22" x14ac:dyDescent="0.3">
      <c r="A6827" s="32"/>
      <c r="C6827" s="3">
        <v>6822</v>
      </c>
      <c r="D6827" s="3" t="s">
        <v>9120</v>
      </c>
      <c r="E6827" s="34">
        <v>43462</v>
      </c>
      <c r="F6827" s="34">
        <v>43466</v>
      </c>
      <c r="G6827" s="3" t="s">
        <v>46</v>
      </c>
      <c r="H6827" s="3" t="s">
        <v>5629</v>
      </c>
      <c r="I6827" s="3" t="s">
        <v>5630</v>
      </c>
      <c r="J6827" s="3" t="s">
        <v>37</v>
      </c>
      <c r="K6827" s="3" t="s">
        <v>23</v>
      </c>
      <c r="L6827" s="3" t="s">
        <v>1386</v>
      </c>
      <c r="M6827" s="3" t="s">
        <v>207</v>
      </c>
      <c r="N6827" s="3">
        <v>61604</v>
      </c>
      <c r="O6827" s="3" t="s">
        <v>101</v>
      </c>
      <c r="P6827" s="3" t="s">
        <v>1363</v>
      </c>
      <c r="Q6827" s="3" t="s">
        <v>28</v>
      </c>
      <c r="R6827" s="3" t="s">
        <v>61</v>
      </c>
      <c r="S6827" s="3" t="s">
        <v>1364</v>
      </c>
      <c r="T6827" s="3">
        <v>2.96</v>
      </c>
      <c r="U6827" s="35" cm="1">
        <f t="array" ref="U6827">INDEX('Pricing Strategy'!$F$4:$F$71,MATCH(1,(Dataset!$O6827='Pricing Strategy'!$B$4:$B$71)*(Dataset!$Q6827='Pricing Strategy'!$C$4:$C$71)*(Dataset!$R6827='Pricing Strategy'!$D$4:$D$71),))</f>
        <v>0.3</v>
      </c>
      <c r="V6827" s="3">
        <f>Dataset!$T6827*(1-Dataset!$U6827)</f>
        <v>2.0720000000000001</v>
      </c>
    </row>
    <row r="6828" spans="1:22" x14ac:dyDescent="0.3">
      <c r="A6828" s="32"/>
      <c r="C6828" s="3">
        <v>6823</v>
      </c>
      <c r="D6828" s="3" t="s">
        <v>9121</v>
      </c>
      <c r="E6828" s="34">
        <v>43406</v>
      </c>
      <c r="F6828" s="34">
        <v>43411</v>
      </c>
      <c r="G6828" s="3" t="s">
        <v>46</v>
      </c>
      <c r="H6828" s="3" t="s">
        <v>3974</v>
      </c>
      <c r="I6828" s="3" t="s">
        <v>3975</v>
      </c>
      <c r="J6828" s="3" t="s">
        <v>22</v>
      </c>
      <c r="K6828" s="3" t="s">
        <v>23</v>
      </c>
      <c r="L6828" s="3" t="s">
        <v>38</v>
      </c>
      <c r="M6828" s="3" t="s">
        <v>39</v>
      </c>
      <c r="N6828" s="3">
        <v>90036</v>
      </c>
      <c r="O6828" s="3" t="s">
        <v>40</v>
      </c>
      <c r="P6828" s="3" t="s">
        <v>2862</v>
      </c>
      <c r="Q6828" s="3" t="s">
        <v>42</v>
      </c>
      <c r="R6828" s="3" t="s">
        <v>74</v>
      </c>
      <c r="S6828" s="3" t="s">
        <v>2863</v>
      </c>
      <c r="T6828" s="3">
        <v>168.1</v>
      </c>
      <c r="U6828" s="35" cm="1">
        <f t="array" ref="U6828">INDEX('Pricing Strategy'!$F$4:$F$71,MATCH(1,(Dataset!$O6828='Pricing Strategy'!$B$4:$B$71)*(Dataset!$Q6828='Pricing Strategy'!$C$4:$C$71)*(Dataset!$R6828='Pricing Strategy'!$D$4:$D$71),))</f>
        <v>0.4</v>
      </c>
      <c r="V6828" s="3">
        <f>Dataset!$T6828*(1-Dataset!$U6828)</f>
        <v>100.86</v>
      </c>
    </row>
    <row r="6829" spans="1:22" x14ac:dyDescent="0.3">
      <c r="A6829" s="32"/>
      <c r="C6829" s="3">
        <v>6824</v>
      </c>
      <c r="D6829" s="3" t="s">
        <v>9122</v>
      </c>
      <c r="E6829" s="34">
        <v>42576</v>
      </c>
      <c r="F6829" s="34">
        <v>42580</v>
      </c>
      <c r="G6829" s="3" t="s">
        <v>46</v>
      </c>
      <c r="H6829" s="3" t="s">
        <v>3807</v>
      </c>
      <c r="I6829" s="3" t="s">
        <v>3808</v>
      </c>
      <c r="J6829" s="3" t="s">
        <v>37</v>
      </c>
      <c r="K6829" s="3" t="s">
        <v>23</v>
      </c>
      <c r="L6829" s="3" t="s">
        <v>1819</v>
      </c>
      <c r="M6829" s="3" t="s">
        <v>354</v>
      </c>
      <c r="N6829" s="3">
        <v>36116</v>
      </c>
      <c r="O6829" s="3" t="s">
        <v>26</v>
      </c>
      <c r="P6829" s="3" t="s">
        <v>1804</v>
      </c>
      <c r="Q6829" s="3" t="s">
        <v>42</v>
      </c>
      <c r="R6829" s="3" t="s">
        <v>169</v>
      </c>
      <c r="S6829" s="3" t="s">
        <v>1805</v>
      </c>
      <c r="T6829" s="3">
        <v>98.46</v>
      </c>
      <c r="U6829" s="35" cm="1">
        <f t="array" ref="U6829">INDEX('Pricing Strategy'!$F$4:$F$71,MATCH(1,(Dataset!$O6829='Pricing Strategy'!$B$4:$B$71)*(Dataset!$Q6829='Pricing Strategy'!$C$4:$C$71)*(Dataset!$R6829='Pricing Strategy'!$D$4:$D$71),))</f>
        <v>0.25</v>
      </c>
      <c r="V6829" s="3">
        <f>Dataset!$T6829*(1-Dataset!$U6829)</f>
        <v>73.844999999999999</v>
      </c>
    </row>
    <row r="6830" spans="1:22" x14ac:dyDescent="0.3">
      <c r="A6830" s="32"/>
      <c r="C6830" s="3">
        <v>6825</v>
      </c>
      <c r="D6830" s="3" t="s">
        <v>9122</v>
      </c>
      <c r="E6830" s="34">
        <v>42576</v>
      </c>
      <c r="F6830" s="34">
        <v>42580</v>
      </c>
      <c r="G6830" s="3" t="s">
        <v>46</v>
      </c>
      <c r="H6830" s="3" t="s">
        <v>3807</v>
      </c>
      <c r="I6830" s="3" t="s">
        <v>3808</v>
      </c>
      <c r="J6830" s="3" t="s">
        <v>37</v>
      </c>
      <c r="K6830" s="3" t="s">
        <v>23</v>
      </c>
      <c r="L6830" s="3" t="s">
        <v>1819</v>
      </c>
      <c r="M6830" s="3" t="s">
        <v>354</v>
      </c>
      <c r="N6830" s="3">
        <v>36116</v>
      </c>
      <c r="O6830" s="3" t="s">
        <v>26</v>
      </c>
      <c r="P6830" s="3" t="s">
        <v>1438</v>
      </c>
      <c r="Q6830" s="3" t="s">
        <v>28</v>
      </c>
      <c r="R6830" s="3" t="s">
        <v>52</v>
      </c>
      <c r="S6830" s="3" t="s">
        <v>1439</v>
      </c>
      <c r="T6830" s="3">
        <v>358.58</v>
      </c>
      <c r="U6830" s="35" cm="1">
        <f t="array" ref="U6830">INDEX('Pricing Strategy'!$F$4:$F$71,MATCH(1,(Dataset!$O6830='Pricing Strategy'!$B$4:$B$71)*(Dataset!$Q6830='Pricing Strategy'!$C$4:$C$71)*(Dataset!$R6830='Pricing Strategy'!$D$4:$D$71),))</f>
        <v>0.3</v>
      </c>
      <c r="V6830" s="3">
        <f>Dataset!$T6830*(1-Dataset!$U6830)</f>
        <v>251.00599999999997</v>
      </c>
    </row>
    <row r="6831" spans="1:22" x14ac:dyDescent="0.3">
      <c r="A6831" s="32"/>
      <c r="C6831" s="3">
        <v>6826</v>
      </c>
      <c r="D6831" s="3" t="s">
        <v>9123</v>
      </c>
      <c r="E6831" s="34">
        <v>43010</v>
      </c>
      <c r="F6831" s="34">
        <v>43017</v>
      </c>
      <c r="G6831" s="3" t="s">
        <v>46</v>
      </c>
      <c r="H6831" s="3" t="s">
        <v>4965</v>
      </c>
      <c r="I6831" s="3" t="s">
        <v>4966</v>
      </c>
      <c r="J6831" s="3" t="s">
        <v>37</v>
      </c>
      <c r="K6831" s="3" t="s">
        <v>23</v>
      </c>
      <c r="L6831" s="3" t="s">
        <v>4274</v>
      </c>
      <c r="M6831" s="3" t="s">
        <v>250</v>
      </c>
      <c r="N6831" s="3">
        <v>47905</v>
      </c>
      <c r="O6831" s="3" t="s">
        <v>101</v>
      </c>
      <c r="P6831" s="3" t="s">
        <v>2812</v>
      </c>
      <c r="Q6831" s="3" t="s">
        <v>42</v>
      </c>
      <c r="R6831" s="3" t="s">
        <v>55</v>
      </c>
      <c r="S6831" s="3" t="s">
        <v>2813</v>
      </c>
      <c r="T6831" s="3">
        <v>32.479999999999997</v>
      </c>
      <c r="U6831" s="35" cm="1">
        <f t="array" ref="U6831">INDEX('Pricing Strategy'!$F$4:$F$71,MATCH(1,(Dataset!$O6831='Pricing Strategy'!$B$4:$B$71)*(Dataset!$Q6831='Pricing Strategy'!$C$4:$C$71)*(Dataset!$R6831='Pricing Strategy'!$D$4:$D$71),))</f>
        <v>0.4</v>
      </c>
      <c r="V6831" s="3">
        <f>Dataset!$T6831*(1-Dataset!$U6831)</f>
        <v>19.487999999999996</v>
      </c>
    </row>
    <row r="6832" spans="1:22" x14ac:dyDescent="0.3">
      <c r="A6832" s="32"/>
      <c r="C6832" s="3">
        <v>6827</v>
      </c>
      <c r="D6832" s="3" t="s">
        <v>9123</v>
      </c>
      <c r="E6832" s="34">
        <v>43010</v>
      </c>
      <c r="F6832" s="34">
        <v>43017</v>
      </c>
      <c r="G6832" s="3" t="s">
        <v>46</v>
      </c>
      <c r="H6832" s="3" t="s">
        <v>4965</v>
      </c>
      <c r="I6832" s="3" t="s">
        <v>4966</v>
      </c>
      <c r="J6832" s="3" t="s">
        <v>37</v>
      </c>
      <c r="K6832" s="3" t="s">
        <v>23</v>
      </c>
      <c r="L6832" s="3" t="s">
        <v>4274</v>
      </c>
      <c r="M6832" s="3" t="s">
        <v>250</v>
      </c>
      <c r="N6832" s="3">
        <v>47905</v>
      </c>
      <c r="O6832" s="3" t="s">
        <v>101</v>
      </c>
      <c r="P6832" s="3" t="s">
        <v>5743</v>
      </c>
      <c r="Q6832" s="3" t="s">
        <v>67</v>
      </c>
      <c r="R6832" s="3" t="s">
        <v>1216</v>
      </c>
      <c r="S6832" s="3" t="s">
        <v>5744</v>
      </c>
      <c r="T6832" s="3">
        <v>17499.95</v>
      </c>
      <c r="U6832" s="35" cm="1">
        <f t="array" ref="U6832">INDEX('Pricing Strategy'!$F$4:$F$71,MATCH(1,(Dataset!$O6832='Pricing Strategy'!$B$4:$B$71)*(Dataset!$Q6832='Pricing Strategy'!$C$4:$C$71)*(Dataset!$R6832='Pricing Strategy'!$D$4:$D$71),))</f>
        <v>0.4</v>
      </c>
      <c r="V6832" s="3">
        <f>Dataset!$T6832*(1-Dataset!$U6832)</f>
        <v>10499.97</v>
      </c>
    </row>
    <row r="6833" spans="1:22" x14ac:dyDescent="0.3">
      <c r="A6833" s="32"/>
      <c r="C6833" s="3">
        <v>6828</v>
      </c>
      <c r="D6833" s="3" t="s">
        <v>9123</v>
      </c>
      <c r="E6833" s="34">
        <v>43010</v>
      </c>
      <c r="F6833" s="34">
        <v>43017</v>
      </c>
      <c r="G6833" s="3" t="s">
        <v>46</v>
      </c>
      <c r="H6833" s="3" t="s">
        <v>4965</v>
      </c>
      <c r="I6833" s="3" t="s">
        <v>4966</v>
      </c>
      <c r="J6833" s="3" t="s">
        <v>37</v>
      </c>
      <c r="K6833" s="3" t="s">
        <v>23</v>
      </c>
      <c r="L6833" s="3" t="s">
        <v>4274</v>
      </c>
      <c r="M6833" s="3" t="s">
        <v>250</v>
      </c>
      <c r="N6833" s="3">
        <v>47905</v>
      </c>
      <c r="O6833" s="3" t="s">
        <v>101</v>
      </c>
      <c r="P6833" s="3" t="s">
        <v>6371</v>
      </c>
      <c r="Q6833" s="3" t="s">
        <v>42</v>
      </c>
      <c r="R6833" s="3" t="s">
        <v>71</v>
      </c>
      <c r="S6833" s="3" t="s">
        <v>6372</v>
      </c>
      <c r="T6833" s="3">
        <v>735.98</v>
      </c>
      <c r="U6833" s="35" cm="1">
        <f t="array" ref="U6833">INDEX('Pricing Strategy'!$F$4:$F$71,MATCH(1,(Dataset!$O6833='Pricing Strategy'!$B$4:$B$71)*(Dataset!$Q6833='Pricing Strategy'!$C$4:$C$71)*(Dataset!$R6833='Pricing Strategy'!$D$4:$D$71),))</f>
        <v>0.3</v>
      </c>
      <c r="V6833" s="3">
        <f>Dataset!$T6833*(1-Dataset!$U6833)</f>
        <v>515.18600000000004</v>
      </c>
    </row>
    <row r="6834" spans="1:22" x14ac:dyDescent="0.3">
      <c r="A6834" s="32"/>
      <c r="C6834" s="3">
        <v>6829</v>
      </c>
      <c r="D6834" s="3" t="s">
        <v>9123</v>
      </c>
      <c r="E6834" s="34">
        <v>43010</v>
      </c>
      <c r="F6834" s="34">
        <v>43017</v>
      </c>
      <c r="G6834" s="3" t="s">
        <v>46</v>
      </c>
      <c r="H6834" s="3" t="s">
        <v>4965</v>
      </c>
      <c r="I6834" s="3" t="s">
        <v>4966</v>
      </c>
      <c r="J6834" s="3" t="s">
        <v>37</v>
      </c>
      <c r="K6834" s="3" t="s">
        <v>23</v>
      </c>
      <c r="L6834" s="3" t="s">
        <v>4274</v>
      </c>
      <c r="M6834" s="3" t="s">
        <v>250</v>
      </c>
      <c r="N6834" s="3">
        <v>47905</v>
      </c>
      <c r="O6834" s="3" t="s">
        <v>101</v>
      </c>
      <c r="P6834" s="3" t="s">
        <v>2713</v>
      </c>
      <c r="Q6834" s="3" t="s">
        <v>42</v>
      </c>
      <c r="R6834" s="3" t="s">
        <v>71</v>
      </c>
      <c r="S6834" s="3" t="s">
        <v>2714</v>
      </c>
      <c r="T6834" s="3">
        <v>34.369999999999997</v>
      </c>
      <c r="U6834" s="35" cm="1">
        <f t="array" ref="U6834">INDEX('Pricing Strategy'!$F$4:$F$71,MATCH(1,(Dataset!$O6834='Pricing Strategy'!$B$4:$B$71)*(Dataset!$Q6834='Pricing Strategy'!$C$4:$C$71)*(Dataset!$R6834='Pricing Strategy'!$D$4:$D$71),))</f>
        <v>0.3</v>
      </c>
      <c r="V6834" s="3">
        <f>Dataset!$T6834*(1-Dataset!$U6834)</f>
        <v>24.058999999999997</v>
      </c>
    </row>
    <row r="6835" spans="1:22" x14ac:dyDescent="0.3">
      <c r="A6835" s="32"/>
      <c r="C6835" s="3">
        <v>6830</v>
      </c>
      <c r="D6835" s="3" t="s">
        <v>9123</v>
      </c>
      <c r="E6835" s="34">
        <v>43010</v>
      </c>
      <c r="F6835" s="34">
        <v>43017</v>
      </c>
      <c r="G6835" s="3" t="s">
        <v>46</v>
      </c>
      <c r="H6835" s="3" t="s">
        <v>4965</v>
      </c>
      <c r="I6835" s="3" t="s">
        <v>4966</v>
      </c>
      <c r="J6835" s="3" t="s">
        <v>37</v>
      </c>
      <c r="K6835" s="3" t="s">
        <v>23</v>
      </c>
      <c r="L6835" s="3" t="s">
        <v>4274</v>
      </c>
      <c r="M6835" s="3" t="s">
        <v>250</v>
      </c>
      <c r="N6835" s="3">
        <v>47905</v>
      </c>
      <c r="O6835" s="3" t="s">
        <v>101</v>
      </c>
      <c r="P6835" s="3" t="s">
        <v>874</v>
      </c>
      <c r="Q6835" s="3" t="s">
        <v>42</v>
      </c>
      <c r="R6835" s="3" t="s">
        <v>64</v>
      </c>
      <c r="S6835" s="3" t="s">
        <v>875</v>
      </c>
      <c r="T6835" s="3">
        <v>33.96</v>
      </c>
      <c r="U6835" s="35" cm="1">
        <f t="array" ref="U6835">INDEX('Pricing Strategy'!$F$4:$F$71,MATCH(1,(Dataset!$O6835='Pricing Strategy'!$B$4:$B$71)*(Dataset!$Q6835='Pricing Strategy'!$C$4:$C$71)*(Dataset!$R6835='Pricing Strategy'!$D$4:$D$71),))</f>
        <v>0.35</v>
      </c>
      <c r="V6835" s="3">
        <f>Dataset!$T6835*(1-Dataset!$U6835)</f>
        <v>22.074000000000002</v>
      </c>
    </row>
    <row r="6836" spans="1:22" x14ac:dyDescent="0.3">
      <c r="A6836" s="32"/>
      <c r="C6836" s="3">
        <v>6831</v>
      </c>
      <c r="D6836" s="3" t="s">
        <v>9124</v>
      </c>
      <c r="E6836" s="34">
        <v>43093</v>
      </c>
      <c r="F6836" s="34">
        <v>43096</v>
      </c>
      <c r="G6836" s="3" t="s">
        <v>19</v>
      </c>
      <c r="H6836" s="3" t="s">
        <v>3890</v>
      </c>
      <c r="I6836" s="3" t="s">
        <v>3891</v>
      </c>
      <c r="J6836" s="3" t="s">
        <v>37</v>
      </c>
      <c r="K6836" s="3" t="s">
        <v>23</v>
      </c>
      <c r="L6836" s="3" t="s">
        <v>262</v>
      </c>
      <c r="M6836" s="3" t="s">
        <v>263</v>
      </c>
      <c r="N6836" s="3">
        <v>10009</v>
      </c>
      <c r="O6836" s="3" t="s">
        <v>144</v>
      </c>
      <c r="P6836" s="3" t="s">
        <v>3859</v>
      </c>
      <c r="Q6836" s="3" t="s">
        <v>67</v>
      </c>
      <c r="R6836" s="3" t="s">
        <v>68</v>
      </c>
      <c r="S6836" s="3" t="s">
        <v>3860</v>
      </c>
      <c r="T6836" s="3">
        <v>197.97</v>
      </c>
      <c r="U6836" s="35" cm="1">
        <f t="array" ref="U6836">INDEX('Pricing Strategy'!$F$4:$F$71,MATCH(1,(Dataset!$O6836='Pricing Strategy'!$B$4:$B$71)*(Dataset!$Q6836='Pricing Strategy'!$C$4:$C$71)*(Dataset!$R6836='Pricing Strategy'!$D$4:$D$71),))</f>
        <v>0.4</v>
      </c>
      <c r="V6836" s="3">
        <f>Dataset!$T6836*(1-Dataset!$U6836)</f>
        <v>118.782</v>
      </c>
    </row>
    <row r="6837" spans="1:22" x14ac:dyDescent="0.3">
      <c r="A6837" s="32"/>
      <c r="C6837" s="3">
        <v>6832</v>
      </c>
      <c r="D6837" s="3" t="s">
        <v>9125</v>
      </c>
      <c r="E6837" s="34">
        <v>43302</v>
      </c>
      <c r="F6837" s="34">
        <v>43308</v>
      </c>
      <c r="G6837" s="3" t="s">
        <v>46</v>
      </c>
      <c r="H6837" s="3" t="s">
        <v>7762</v>
      </c>
      <c r="I6837" s="3" t="s">
        <v>7763</v>
      </c>
      <c r="J6837" s="3" t="s">
        <v>22</v>
      </c>
      <c r="K6837" s="3" t="s">
        <v>23</v>
      </c>
      <c r="L6837" s="3" t="s">
        <v>262</v>
      </c>
      <c r="M6837" s="3" t="s">
        <v>263</v>
      </c>
      <c r="N6837" s="3">
        <v>10024</v>
      </c>
      <c r="O6837" s="3" t="s">
        <v>144</v>
      </c>
      <c r="P6837" s="3" t="s">
        <v>5301</v>
      </c>
      <c r="Q6837" s="3" t="s">
        <v>42</v>
      </c>
      <c r="R6837" s="3" t="s">
        <v>74</v>
      </c>
      <c r="S6837" s="3" t="s">
        <v>5302</v>
      </c>
      <c r="T6837" s="3">
        <v>17.48</v>
      </c>
      <c r="U6837" s="35" cm="1">
        <f t="array" ref="U6837">INDEX('Pricing Strategy'!$F$4:$F$71,MATCH(1,(Dataset!$O6837='Pricing Strategy'!$B$4:$B$71)*(Dataset!$Q6837='Pricing Strategy'!$C$4:$C$71)*(Dataset!$R6837='Pricing Strategy'!$D$4:$D$71),))</f>
        <v>0.4</v>
      </c>
      <c r="V6837" s="3">
        <f>Dataset!$T6837*(1-Dataset!$U6837)</f>
        <v>10.488</v>
      </c>
    </row>
    <row r="6838" spans="1:22" x14ac:dyDescent="0.3">
      <c r="A6838" s="32"/>
      <c r="C6838" s="3">
        <v>6833</v>
      </c>
      <c r="D6838" s="3" t="s">
        <v>9126</v>
      </c>
      <c r="E6838" s="34">
        <v>42653</v>
      </c>
      <c r="F6838" s="34">
        <v>42660</v>
      </c>
      <c r="G6838" s="3" t="s">
        <v>46</v>
      </c>
      <c r="H6838" s="3" t="s">
        <v>2281</v>
      </c>
      <c r="I6838" s="3" t="s">
        <v>2282</v>
      </c>
      <c r="J6838" s="3" t="s">
        <v>22</v>
      </c>
      <c r="K6838" s="3" t="s">
        <v>23</v>
      </c>
      <c r="L6838" s="3" t="s">
        <v>299</v>
      </c>
      <c r="M6838" s="3" t="s">
        <v>207</v>
      </c>
      <c r="N6838" s="3">
        <v>60610</v>
      </c>
      <c r="O6838" s="3" t="s">
        <v>101</v>
      </c>
      <c r="P6838" s="3" t="s">
        <v>5849</v>
      </c>
      <c r="Q6838" s="3" t="s">
        <v>42</v>
      </c>
      <c r="R6838" s="3" t="s">
        <v>64</v>
      </c>
      <c r="S6838" s="3" t="s">
        <v>5850</v>
      </c>
      <c r="T6838" s="3">
        <v>8.016</v>
      </c>
      <c r="U6838" s="35" cm="1">
        <f t="array" ref="U6838">INDEX('Pricing Strategy'!$F$4:$F$71,MATCH(1,(Dataset!$O6838='Pricing Strategy'!$B$4:$B$71)*(Dataset!$Q6838='Pricing Strategy'!$C$4:$C$71)*(Dataset!$R6838='Pricing Strategy'!$D$4:$D$71),))</f>
        <v>0.35</v>
      </c>
      <c r="V6838" s="3">
        <f>Dataset!$T6838*(1-Dataset!$U6838)</f>
        <v>5.2103999999999999</v>
      </c>
    </row>
    <row r="6839" spans="1:22" x14ac:dyDescent="0.3">
      <c r="A6839" s="32"/>
      <c r="C6839" s="3">
        <v>6834</v>
      </c>
      <c r="D6839" s="3" t="s">
        <v>9127</v>
      </c>
      <c r="E6839" s="34">
        <v>42986</v>
      </c>
      <c r="F6839" s="34">
        <v>42986</v>
      </c>
      <c r="G6839" s="3" t="s">
        <v>1290</v>
      </c>
      <c r="H6839" s="3" t="s">
        <v>2543</v>
      </c>
      <c r="I6839" s="3" t="s">
        <v>2544</v>
      </c>
      <c r="J6839" s="3" t="s">
        <v>22</v>
      </c>
      <c r="K6839" s="3" t="s">
        <v>23</v>
      </c>
      <c r="L6839" s="3" t="s">
        <v>2545</v>
      </c>
      <c r="M6839" s="3" t="s">
        <v>39</v>
      </c>
      <c r="N6839" s="3">
        <v>92704</v>
      </c>
      <c r="O6839" s="3" t="s">
        <v>40</v>
      </c>
      <c r="P6839" s="3" t="s">
        <v>3778</v>
      </c>
      <c r="Q6839" s="3" t="s">
        <v>28</v>
      </c>
      <c r="R6839" s="3" t="s">
        <v>52</v>
      </c>
      <c r="S6839" s="3" t="s">
        <v>3779</v>
      </c>
      <c r="T6839" s="3">
        <v>146.04</v>
      </c>
      <c r="U6839" s="35" cm="1">
        <f t="array" ref="U6839">INDEX('Pricing Strategy'!$F$4:$F$71,MATCH(1,(Dataset!$O6839='Pricing Strategy'!$B$4:$B$71)*(Dataset!$Q6839='Pricing Strategy'!$C$4:$C$71)*(Dataset!$R6839='Pricing Strategy'!$D$4:$D$71),))</f>
        <v>0.45</v>
      </c>
      <c r="V6839" s="3">
        <f>Dataset!$T6839*(1-Dataset!$U6839)</f>
        <v>80.322000000000003</v>
      </c>
    </row>
    <row r="6840" spans="1:22" x14ac:dyDescent="0.3">
      <c r="A6840" s="32"/>
      <c r="C6840" s="3">
        <v>6835</v>
      </c>
      <c r="D6840" s="3" t="s">
        <v>9128</v>
      </c>
      <c r="E6840" s="34">
        <v>43059</v>
      </c>
      <c r="F6840" s="34">
        <v>43063</v>
      </c>
      <c r="G6840" s="3" t="s">
        <v>46</v>
      </c>
      <c r="H6840" s="3" t="s">
        <v>5340</v>
      </c>
      <c r="I6840" s="3" t="s">
        <v>5341</v>
      </c>
      <c r="J6840" s="3" t="s">
        <v>37</v>
      </c>
      <c r="K6840" s="3" t="s">
        <v>23</v>
      </c>
      <c r="L6840" s="3" t="s">
        <v>9129</v>
      </c>
      <c r="M6840" s="3" t="s">
        <v>39</v>
      </c>
      <c r="N6840" s="3">
        <v>90640</v>
      </c>
      <c r="O6840" s="3" t="s">
        <v>40</v>
      </c>
      <c r="P6840" s="3" t="s">
        <v>8724</v>
      </c>
      <c r="Q6840" s="3" t="s">
        <v>67</v>
      </c>
      <c r="R6840" s="3" t="s">
        <v>157</v>
      </c>
      <c r="S6840" s="3" t="s">
        <v>8725</v>
      </c>
      <c r="T6840" s="3">
        <v>27.88</v>
      </c>
      <c r="U6840" s="35" cm="1">
        <f t="array" ref="U6840">INDEX('Pricing Strategy'!$F$4:$F$71,MATCH(1,(Dataset!$O6840='Pricing Strategy'!$B$4:$B$71)*(Dataset!$Q6840='Pricing Strategy'!$C$4:$C$71)*(Dataset!$R6840='Pricing Strategy'!$D$4:$D$71),))</f>
        <v>0.45</v>
      </c>
      <c r="V6840" s="3">
        <f>Dataset!$T6840*(1-Dataset!$U6840)</f>
        <v>15.334000000000001</v>
      </c>
    </row>
    <row r="6841" spans="1:22" x14ac:dyDescent="0.3">
      <c r="A6841" s="32"/>
      <c r="C6841" s="3">
        <v>6836</v>
      </c>
      <c r="D6841" s="3" t="s">
        <v>9130</v>
      </c>
      <c r="E6841" s="34">
        <v>43388</v>
      </c>
      <c r="F6841" s="34">
        <v>43393</v>
      </c>
      <c r="G6841" s="3" t="s">
        <v>46</v>
      </c>
      <c r="H6841" s="3" t="s">
        <v>3261</v>
      </c>
      <c r="I6841" s="3" t="s">
        <v>3262</v>
      </c>
      <c r="J6841" s="3" t="s">
        <v>37</v>
      </c>
      <c r="K6841" s="3" t="s">
        <v>23</v>
      </c>
      <c r="L6841" s="3" t="s">
        <v>5418</v>
      </c>
      <c r="M6841" s="3" t="s">
        <v>39</v>
      </c>
      <c r="N6841" s="3">
        <v>91360</v>
      </c>
      <c r="O6841" s="3" t="s">
        <v>40</v>
      </c>
      <c r="P6841" s="3" t="s">
        <v>2257</v>
      </c>
      <c r="Q6841" s="3" t="s">
        <v>42</v>
      </c>
      <c r="R6841" s="3" t="s">
        <v>43</v>
      </c>
      <c r="S6841" s="3" t="s">
        <v>2258</v>
      </c>
      <c r="T6841" s="3">
        <v>152.65</v>
      </c>
      <c r="U6841" s="35" cm="1">
        <f t="array" ref="U6841">INDEX('Pricing Strategy'!$F$4:$F$71,MATCH(1,(Dataset!$O6841='Pricing Strategy'!$B$4:$B$71)*(Dataset!$Q6841='Pricing Strategy'!$C$4:$C$71)*(Dataset!$R6841='Pricing Strategy'!$D$4:$D$71),))</f>
        <v>0.4</v>
      </c>
      <c r="V6841" s="3">
        <f>Dataset!$T6841*(1-Dataset!$U6841)</f>
        <v>91.59</v>
      </c>
    </row>
    <row r="6842" spans="1:22" x14ac:dyDescent="0.3">
      <c r="A6842" s="32"/>
      <c r="C6842" s="3">
        <v>6837</v>
      </c>
      <c r="D6842" s="3" t="s">
        <v>9130</v>
      </c>
      <c r="E6842" s="34">
        <v>43388</v>
      </c>
      <c r="F6842" s="34">
        <v>43393</v>
      </c>
      <c r="G6842" s="3" t="s">
        <v>46</v>
      </c>
      <c r="H6842" s="3" t="s">
        <v>3261</v>
      </c>
      <c r="I6842" s="3" t="s">
        <v>3262</v>
      </c>
      <c r="J6842" s="3" t="s">
        <v>37</v>
      </c>
      <c r="K6842" s="3" t="s">
        <v>23</v>
      </c>
      <c r="L6842" s="3" t="s">
        <v>5418</v>
      </c>
      <c r="M6842" s="3" t="s">
        <v>39</v>
      </c>
      <c r="N6842" s="3">
        <v>91360</v>
      </c>
      <c r="O6842" s="3" t="s">
        <v>40</v>
      </c>
      <c r="P6842" s="3" t="s">
        <v>870</v>
      </c>
      <c r="Q6842" s="3" t="s">
        <v>28</v>
      </c>
      <c r="R6842" s="3" t="s">
        <v>61</v>
      </c>
      <c r="S6842" s="3" t="s">
        <v>871</v>
      </c>
      <c r="T6842" s="3">
        <v>22.72</v>
      </c>
      <c r="U6842" s="35" cm="1">
        <f t="array" ref="U6842">INDEX('Pricing Strategy'!$F$4:$F$71,MATCH(1,(Dataset!$O6842='Pricing Strategy'!$B$4:$B$71)*(Dataset!$Q6842='Pricing Strategy'!$C$4:$C$71)*(Dataset!$R6842='Pricing Strategy'!$D$4:$D$71),))</f>
        <v>0.4</v>
      </c>
      <c r="V6842" s="3">
        <f>Dataset!$T6842*(1-Dataset!$U6842)</f>
        <v>13.632</v>
      </c>
    </row>
    <row r="6843" spans="1:22" x14ac:dyDescent="0.3">
      <c r="A6843" s="32"/>
      <c r="C6843" s="3">
        <v>6838</v>
      </c>
      <c r="D6843" s="3" t="s">
        <v>9131</v>
      </c>
      <c r="E6843" s="34">
        <v>42557</v>
      </c>
      <c r="F6843" s="34">
        <v>42563</v>
      </c>
      <c r="G6843" s="3" t="s">
        <v>46</v>
      </c>
      <c r="H6843" s="3" t="s">
        <v>4617</v>
      </c>
      <c r="I6843" s="3" t="s">
        <v>4618</v>
      </c>
      <c r="J6843" s="3" t="s">
        <v>37</v>
      </c>
      <c r="K6843" s="3" t="s">
        <v>23</v>
      </c>
      <c r="L6843" s="3" t="s">
        <v>3942</v>
      </c>
      <c r="M6843" s="3" t="s">
        <v>787</v>
      </c>
      <c r="N6843" s="3">
        <v>8360</v>
      </c>
      <c r="O6843" s="3" t="s">
        <v>144</v>
      </c>
      <c r="P6843" s="3" t="s">
        <v>1282</v>
      </c>
      <c r="Q6843" s="3" t="s">
        <v>42</v>
      </c>
      <c r="R6843" s="3" t="s">
        <v>64</v>
      </c>
      <c r="S6843" s="3" t="s">
        <v>1283</v>
      </c>
      <c r="T6843" s="3">
        <v>11.12</v>
      </c>
      <c r="U6843" s="35" cm="1">
        <f t="array" ref="U6843">INDEX('Pricing Strategy'!$F$4:$F$71,MATCH(1,(Dataset!$O6843='Pricing Strategy'!$B$4:$B$71)*(Dataset!$Q6843='Pricing Strategy'!$C$4:$C$71)*(Dataset!$R6843='Pricing Strategy'!$D$4:$D$71),))</f>
        <v>0.45</v>
      </c>
      <c r="V6843" s="3">
        <f>Dataset!$T6843*(1-Dataset!$U6843)</f>
        <v>6.1159999999999997</v>
      </c>
    </row>
    <row r="6844" spans="1:22" x14ac:dyDescent="0.3">
      <c r="A6844" s="32"/>
      <c r="C6844" s="3">
        <v>6839</v>
      </c>
      <c r="D6844" s="3" t="s">
        <v>9132</v>
      </c>
      <c r="E6844" s="34">
        <v>43136</v>
      </c>
      <c r="F6844" s="34">
        <v>43140</v>
      </c>
      <c r="G6844" s="3" t="s">
        <v>46</v>
      </c>
      <c r="H6844" s="3" t="s">
        <v>6755</v>
      </c>
      <c r="I6844" s="3" t="s">
        <v>6756</v>
      </c>
      <c r="J6844" s="3" t="s">
        <v>37</v>
      </c>
      <c r="K6844" s="3" t="s">
        <v>23</v>
      </c>
      <c r="L6844" s="3" t="s">
        <v>2870</v>
      </c>
      <c r="M6844" s="3" t="s">
        <v>39</v>
      </c>
      <c r="N6844" s="3">
        <v>90503</v>
      </c>
      <c r="O6844" s="3" t="s">
        <v>40</v>
      </c>
      <c r="P6844" s="3" t="s">
        <v>8241</v>
      </c>
      <c r="Q6844" s="3" t="s">
        <v>42</v>
      </c>
      <c r="R6844" s="3" t="s">
        <v>74</v>
      </c>
      <c r="S6844" s="3" t="s">
        <v>8242</v>
      </c>
      <c r="T6844" s="3">
        <v>1640.7</v>
      </c>
      <c r="U6844" s="35" cm="1">
        <f t="array" ref="U6844">INDEX('Pricing Strategy'!$F$4:$F$71,MATCH(1,(Dataset!$O6844='Pricing Strategy'!$B$4:$B$71)*(Dataset!$Q6844='Pricing Strategy'!$C$4:$C$71)*(Dataset!$R6844='Pricing Strategy'!$D$4:$D$71),))</f>
        <v>0.4</v>
      </c>
      <c r="V6844" s="3">
        <f>Dataset!$T6844*(1-Dataset!$U6844)</f>
        <v>984.42</v>
      </c>
    </row>
    <row r="6845" spans="1:22" x14ac:dyDescent="0.3">
      <c r="A6845" s="32"/>
      <c r="C6845" s="3">
        <v>6840</v>
      </c>
      <c r="D6845" s="3" t="s">
        <v>9132</v>
      </c>
      <c r="E6845" s="34">
        <v>43136</v>
      </c>
      <c r="F6845" s="34">
        <v>43140</v>
      </c>
      <c r="G6845" s="3" t="s">
        <v>46</v>
      </c>
      <c r="H6845" s="3" t="s">
        <v>6755</v>
      </c>
      <c r="I6845" s="3" t="s">
        <v>6756</v>
      </c>
      <c r="J6845" s="3" t="s">
        <v>37</v>
      </c>
      <c r="K6845" s="3" t="s">
        <v>23</v>
      </c>
      <c r="L6845" s="3" t="s">
        <v>2870</v>
      </c>
      <c r="M6845" s="3" t="s">
        <v>39</v>
      </c>
      <c r="N6845" s="3">
        <v>90503</v>
      </c>
      <c r="O6845" s="3" t="s">
        <v>40</v>
      </c>
      <c r="P6845" s="3" t="s">
        <v>3568</v>
      </c>
      <c r="Q6845" s="3" t="s">
        <v>67</v>
      </c>
      <c r="R6845" s="3" t="s">
        <v>68</v>
      </c>
      <c r="S6845" s="3" t="s">
        <v>3569</v>
      </c>
      <c r="T6845" s="3">
        <v>371.2</v>
      </c>
      <c r="U6845" s="35" cm="1">
        <f t="array" ref="U6845">INDEX('Pricing Strategy'!$F$4:$F$71,MATCH(1,(Dataset!$O6845='Pricing Strategy'!$B$4:$B$71)*(Dataset!$Q6845='Pricing Strategy'!$C$4:$C$71)*(Dataset!$R6845='Pricing Strategy'!$D$4:$D$71),))</f>
        <v>0.4</v>
      </c>
      <c r="V6845" s="3">
        <f>Dataset!$T6845*(1-Dataset!$U6845)</f>
        <v>222.72</v>
      </c>
    </row>
    <row r="6846" spans="1:22" x14ac:dyDescent="0.3">
      <c r="A6846" s="32"/>
      <c r="C6846" s="3">
        <v>6841</v>
      </c>
      <c r="D6846" s="3" t="s">
        <v>9133</v>
      </c>
      <c r="E6846" s="34">
        <v>42710</v>
      </c>
      <c r="F6846" s="34">
        <v>42711</v>
      </c>
      <c r="G6846" s="3" t="s">
        <v>184</v>
      </c>
      <c r="H6846" s="3" t="s">
        <v>4088</v>
      </c>
      <c r="I6846" s="3" t="s">
        <v>4089</v>
      </c>
      <c r="J6846" s="3" t="s">
        <v>98</v>
      </c>
      <c r="K6846" s="3" t="s">
        <v>23</v>
      </c>
      <c r="L6846" s="3" t="s">
        <v>272</v>
      </c>
      <c r="M6846" s="3" t="s">
        <v>494</v>
      </c>
      <c r="N6846" s="3">
        <v>45373</v>
      </c>
      <c r="O6846" s="3" t="s">
        <v>144</v>
      </c>
      <c r="P6846" s="3" t="s">
        <v>410</v>
      </c>
      <c r="Q6846" s="3" t="s">
        <v>42</v>
      </c>
      <c r="R6846" s="3" t="s">
        <v>71</v>
      </c>
      <c r="S6846" s="3" t="s">
        <v>411</v>
      </c>
      <c r="T6846" s="3">
        <v>14.832000000000001</v>
      </c>
      <c r="U6846" s="35" cm="1">
        <f t="array" ref="U6846">INDEX('Pricing Strategy'!$F$4:$F$71,MATCH(1,(Dataset!$O6846='Pricing Strategy'!$B$4:$B$71)*(Dataset!$Q6846='Pricing Strategy'!$C$4:$C$71)*(Dataset!$R6846='Pricing Strategy'!$D$4:$D$71),))</f>
        <v>0.4</v>
      </c>
      <c r="V6846" s="3">
        <f>Dataset!$T6846*(1-Dataset!$U6846)</f>
        <v>8.8992000000000004</v>
      </c>
    </row>
    <row r="6847" spans="1:22" x14ac:dyDescent="0.3">
      <c r="A6847" s="32"/>
      <c r="C6847" s="3">
        <v>6842</v>
      </c>
      <c r="D6847" s="3" t="s">
        <v>9134</v>
      </c>
      <c r="E6847" s="34">
        <v>42990</v>
      </c>
      <c r="F6847" s="34">
        <v>42995</v>
      </c>
      <c r="G6847" s="3" t="s">
        <v>46</v>
      </c>
      <c r="H6847" s="3" t="s">
        <v>2434</v>
      </c>
      <c r="I6847" s="3" t="s">
        <v>2435</v>
      </c>
      <c r="J6847" s="3" t="s">
        <v>37</v>
      </c>
      <c r="K6847" s="3" t="s">
        <v>23</v>
      </c>
      <c r="L6847" s="3" t="s">
        <v>314</v>
      </c>
      <c r="M6847" s="3" t="s">
        <v>315</v>
      </c>
      <c r="N6847" s="3">
        <v>22153</v>
      </c>
      <c r="O6847" s="3" t="s">
        <v>26</v>
      </c>
      <c r="P6847" s="3" t="s">
        <v>7696</v>
      </c>
      <c r="Q6847" s="3" t="s">
        <v>67</v>
      </c>
      <c r="R6847" s="3" t="s">
        <v>157</v>
      </c>
      <c r="S6847" s="3" t="s">
        <v>7697</v>
      </c>
      <c r="T6847" s="3">
        <v>20.7</v>
      </c>
      <c r="U6847" s="35" cm="1">
        <f t="array" ref="U6847">INDEX('Pricing Strategy'!$F$4:$F$71,MATCH(1,(Dataset!$O6847='Pricing Strategy'!$B$4:$B$71)*(Dataset!$Q6847='Pricing Strategy'!$C$4:$C$71)*(Dataset!$R6847='Pricing Strategy'!$D$4:$D$71),))</f>
        <v>0.3</v>
      </c>
      <c r="V6847" s="3">
        <f>Dataset!$T6847*(1-Dataset!$U6847)</f>
        <v>14.489999999999998</v>
      </c>
    </row>
    <row r="6848" spans="1:22" x14ac:dyDescent="0.3">
      <c r="A6848" s="32"/>
      <c r="C6848" s="3">
        <v>6843</v>
      </c>
      <c r="D6848" s="3" t="s">
        <v>9134</v>
      </c>
      <c r="E6848" s="34">
        <v>42990</v>
      </c>
      <c r="F6848" s="34">
        <v>42995</v>
      </c>
      <c r="G6848" s="3" t="s">
        <v>46</v>
      </c>
      <c r="H6848" s="3" t="s">
        <v>2434</v>
      </c>
      <c r="I6848" s="3" t="s">
        <v>2435</v>
      </c>
      <c r="J6848" s="3" t="s">
        <v>37</v>
      </c>
      <c r="K6848" s="3" t="s">
        <v>23</v>
      </c>
      <c r="L6848" s="3" t="s">
        <v>314</v>
      </c>
      <c r="M6848" s="3" t="s">
        <v>315</v>
      </c>
      <c r="N6848" s="3">
        <v>22153</v>
      </c>
      <c r="O6848" s="3" t="s">
        <v>26</v>
      </c>
      <c r="P6848" s="3" t="s">
        <v>4943</v>
      </c>
      <c r="Q6848" s="3" t="s">
        <v>42</v>
      </c>
      <c r="R6848" s="3" t="s">
        <v>265</v>
      </c>
      <c r="S6848" s="3" t="s">
        <v>559</v>
      </c>
      <c r="T6848" s="3">
        <v>11.34</v>
      </c>
      <c r="U6848" s="35" cm="1">
        <f t="array" ref="U6848">INDEX('Pricing Strategy'!$F$4:$F$71,MATCH(1,(Dataset!$O6848='Pricing Strategy'!$B$4:$B$71)*(Dataset!$Q6848='Pricing Strategy'!$C$4:$C$71)*(Dataset!$R6848='Pricing Strategy'!$D$4:$D$71),))</f>
        <v>0.25</v>
      </c>
      <c r="V6848" s="3">
        <f>Dataset!$T6848*(1-Dataset!$U6848)</f>
        <v>8.504999999999999</v>
      </c>
    </row>
    <row r="6849" spans="1:22" x14ac:dyDescent="0.3">
      <c r="A6849" s="32"/>
      <c r="C6849" s="3">
        <v>6844</v>
      </c>
      <c r="D6849" s="3" t="s">
        <v>9134</v>
      </c>
      <c r="E6849" s="34">
        <v>42990</v>
      </c>
      <c r="F6849" s="34">
        <v>42995</v>
      </c>
      <c r="G6849" s="3" t="s">
        <v>46</v>
      </c>
      <c r="H6849" s="3" t="s">
        <v>2434</v>
      </c>
      <c r="I6849" s="3" t="s">
        <v>2435</v>
      </c>
      <c r="J6849" s="3" t="s">
        <v>37</v>
      </c>
      <c r="K6849" s="3" t="s">
        <v>23</v>
      </c>
      <c r="L6849" s="3" t="s">
        <v>314</v>
      </c>
      <c r="M6849" s="3" t="s">
        <v>315</v>
      </c>
      <c r="N6849" s="3">
        <v>22153</v>
      </c>
      <c r="O6849" s="3" t="s">
        <v>26</v>
      </c>
      <c r="P6849" s="3" t="s">
        <v>4095</v>
      </c>
      <c r="Q6849" s="3" t="s">
        <v>42</v>
      </c>
      <c r="R6849" s="3" t="s">
        <v>55</v>
      </c>
      <c r="S6849" s="3" t="s">
        <v>4096</v>
      </c>
      <c r="T6849" s="3">
        <v>67.900000000000006</v>
      </c>
      <c r="U6849" s="35" cm="1">
        <f t="array" ref="U6849">INDEX('Pricing Strategy'!$F$4:$F$71,MATCH(1,(Dataset!$O6849='Pricing Strategy'!$B$4:$B$71)*(Dataset!$Q6849='Pricing Strategy'!$C$4:$C$71)*(Dataset!$R6849='Pricing Strategy'!$D$4:$D$71),))</f>
        <v>0.35</v>
      </c>
      <c r="V6849" s="3">
        <f>Dataset!$T6849*(1-Dataset!$U6849)</f>
        <v>44.135000000000005</v>
      </c>
    </row>
    <row r="6850" spans="1:22" x14ac:dyDescent="0.3">
      <c r="A6850" s="32"/>
      <c r="C6850" s="3">
        <v>6845</v>
      </c>
      <c r="D6850" s="3" t="s">
        <v>9134</v>
      </c>
      <c r="E6850" s="34">
        <v>42990</v>
      </c>
      <c r="F6850" s="34">
        <v>42995</v>
      </c>
      <c r="G6850" s="3" t="s">
        <v>46</v>
      </c>
      <c r="H6850" s="3" t="s">
        <v>2434</v>
      </c>
      <c r="I6850" s="3" t="s">
        <v>2435</v>
      </c>
      <c r="J6850" s="3" t="s">
        <v>37</v>
      </c>
      <c r="K6850" s="3" t="s">
        <v>23</v>
      </c>
      <c r="L6850" s="3" t="s">
        <v>314</v>
      </c>
      <c r="M6850" s="3" t="s">
        <v>315</v>
      </c>
      <c r="N6850" s="3">
        <v>22153</v>
      </c>
      <c r="O6850" s="3" t="s">
        <v>26</v>
      </c>
      <c r="P6850" s="3" t="s">
        <v>9135</v>
      </c>
      <c r="Q6850" s="3" t="s">
        <v>28</v>
      </c>
      <c r="R6850" s="3" t="s">
        <v>32</v>
      </c>
      <c r="S6850" s="3" t="s">
        <v>9136</v>
      </c>
      <c r="T6850" s="3">
        <v>1059.1199999999999</v>
      </c>
      <c r="U6850" s="35" cm="1">
        <f t="array" ref="U6850">INDEX('Pricing Strategy'!$F$4:$F$71,MATCH(1,(Dataset!$O6850='Pricing Strategy'!$B$4:$B$71)*(Dataset!$Q6850='Pricing Strategy'!$C$4:$C$71)*(Dataset!$R6850='Pricing Strategy'!$D$4:$D$71),))</f>
        <v>0.3</v>
      </c>
      <c r="V6850" s="3">
        <f>Dataset!$T6850*(1-Dataset!$U6850)</f>
        <v>741.3839999999999</v>
      </c>
    </row>
    <row r="6851" spans="1:22" x14ac:dyDescent="0.3">
      <c r="A6851" s="32"/>
      <c r="C6851" s="3">
        <v>6846</v>
      </c>
      <c r="D6851" s="3" t="s">
        <v>9137</v>
      </c>
      <c r="E6851" s="34">
        <v>42191</v>
      </c>
      <c r="F6851" s="34">
        <v>42197</v>
      </c>
      <c r="G6851" s="3" t="s">
        <v>46</v>
      </c>
      <c r="H6851" s="3" t="s">
        <v>5325</v>
      </c>
      <c r="I6851" s="3" t="s">
        <v>5326</v>
      </c>
      <c r="J6851" s="3" t="s">
        <v>98</v>
      </c>
      <c r="K6851" s="3" t="s">
        <v>23</v>
      </c>
      <c r="L6851" s="3" t="s">
        <v>9138</v>
      </c>
      <c r="M6851" s="3" t="s">
        <v>39</v>
      </c>
      <c r="N6851" s="3">
        <v>92020</v>
      </c>
      <c r="O6851" s="3" t="s">
        <v>40</v>
      </c>
      <c r="P6851" s="3" t="s">
        <v>4736</v>
      </c>
      <c r="Q6851" s="3" t="s">
        <v>28</v>
      </c>
      <c r="R6851" s="3" t="s">
        <v>32</v>
      </c>
      <c r="S6851" s="3" t="s">
        <v>4737</v>
      </c>
      <c r="T6851" s="3">
        <v>478.48</v>
      </c>
      <c r="U6851" s="35" cm="1">
        <f t="array" ref="U6851">INDEX('Pricing Strategy'!$F$4:$F$71,MATCH(1,(Dataset!$O6851='Pricing Strategy'!$B$4:$B$71)*(Dataset!$Q6851='Pricing Strategy'!$C$4:$C$71)*(Dataset!$R6851='Pricing Strategy'!$D$4:$D$71),))</f>
        <v>0.45</v>
      </c>
      <c r="V6851" s="3">
        <f>Dataset!$T6851*(1-Dataset!$U6851)</f>
        <v>263.16400000000004</v>
      </c>
    </row>
    <row r="6852" spans="1:22" x14ac:dyDescent="0.3">
      <c r="A6852" s="32"/>
      <c r="C6852" s="3">
        <v>6847</v>
      </c>
      <c r="D6852" s="3" t="s">
        <v>9139</v>
      </c>
      <c r="E6852" s="34">
        <v>42864</v>
      </c>
      <c r="F6852" s="34">
        <v>42869</v>
      </c>
      <c r="G6852" s="3" t="s">
        <v>46</v>
      </c>
      <c r="H6852" s="3" t="s">
        <v>5305</v>
      </c>
      <c r="I6852" s="3" t="s">
        <v>5306</v>
      </c>
      <c r="J6852" s="3" t="s">
        <v>37</v>
      </c>
      <c r="K6852" s="3" t="s">
        <v>23</v>
      </c>
      <c r="L6852" s="3" t="s">
        <v>38</v>
      </c>
      <c r="M6852" s="3" t="s">
        <v>39</v>
      </c>
      <c r="N6852" s="3">
        <v>90036</v>
      </c>
      <c r="O6852" s="3" t="s">
        <v>40</v>
      </c>
      <c r="P6852" s="3" t="s">
        <v>8942</v>
      </c>
      <c r="Q6852" s="3" t="s">
        <v>42</v>
      </c>
      <c r="R6852" s="3" t="s">
        <v>86</v>
      </c>
      <c r="S6852" s="3" t="s">
        <v>8943</v>
      </c>
      <c r="T6852" s="3">
        <v>32.04</v>
      </c>
      <c r="U6852" s="35" cm="1">
        <f t="array" ref="U6852">INDEX('Pricing Strategy'!$F$4:$F$71,MATCH(1,(Dataset!$O6852='Pricing Strategy'!$B$4:$B$71)*(Dataset!$Q6852='Pricing Strategy'!$C$4:$C$71)*(Dataset!$R6852='Pricing Strategy'!$D$4:$D$71),))</f>
        <v>0.4</v>
      </c>
      <c r="V6852" s="3">
        <f>Dataset!$T6852*(1-Dataset!$U6852)</f>
        <v>19.224</v>
      </c>
    </row>
    <row r="6853" spans="1:22" x14ac:dyDescent="0.3">
      <c r="A6853" s="32"/>
      <c r="C6853" s="3">
        <v>6848</v>
      </c>
      <c r="D6853" s="3" t="s">
        <v>9140</v>
      </c>
      <c r="E6853" s="34">
        <v>42934</v>
      </c>
      <c r="F6853" s="34">
        <v>42938</v>
      </c>
      <c r="G6853" s="3" t="s">
        <v>46</v>
      </c>
      <c r="H6853" s="3" t="s">
        <v>643</v>
      </c>
      <c r="I6853" s="3" t="s">
        <v>644</v>
      </c>
      <c r="J6853" s="3" t="s">
        <v>22</v>
      </c>
      <c r="K6853" s="3" t="s">
        <v>23</v>
      </c>
      <c r="L6853" s="3" t="s">
        <v>540</v>
      </c>
      <c r="M6853" s="3" t="s">
        <v>306</v>
      </c>
      <c r="N6853" s="3">
        <v>85023</v>
      </c>
      <c r="O6853" s="3" t="s">
        <v>40</v>
      </c>
      <c r="P6853" s="3" t="s">
        <v>1673</v>
      </c>
      <c r="Q6853" s="3" t="s">
        <v>67</v>
      </c>
      <c r="R6853" s="3" t="s">
        <v>68</v>
      </c>
      <c r="S6853" s="3" t="s">
        <v>1674</v>
      </c>
      <c r="T6853" s="3">
        <v>55.991999999999997</v>
      </c>
      <c r="U6853" s="35" cm="1">
        <f t="array" ref="U6853">INDEX('Pricing Strategy'!$F$4:$F$71,MATCH(1,(Dataset!$O6853='Pricing Strategy'!$B$4:$B$71)*(Dataset!$Q6853='Pricing Strategy'!$C$4:$C$71)*(Dataset!$R6853='Pricing Strategy'!$D$4:$D$71),))</f>
        <v>0.4</v>
      </c>
      <c r="V6853" s="3">
        <f>Dataset!$T6853*(1-Dataset!$U6853)</f>
        <v>33.595199999999998</v>
      </c>
    </row>
    <row r="6854" spans="1:22" x14ac:dyDescent="0.3">
      <c r="A6854" s="32"/>
      <c r="C6854" s="3">
        <v>6849</v>
      </c>
      <c r="D6854" s="3" t="s">
        <v>9141</v>
      </c>
      <c r="E6854" s="34">
        <v>42904</v>
      </c>
      <c r="F6854" s="34">
        <v>42907</v>
      </c>
      <c r="G6854" s="3" t="s">
        <v>184</v>
      </c>
      <c r="H6854" s="3" t="s">
        <v>5189</v>
      </c>
      <c r="I6854" s="3" t="s">
        <v>5190</v>
      </c>
      <c r="J6854" s="3" t="s">
        <v>22</v>
      </c>
      <c r="K6854" s="3" t="s">
        <v>23</v>
      </c>
      <c r="L6854" s="3" t="s">
        <v>8095</v>
      </c>
      <c r="M6854" s="3" t="s">
        <v>207</v>
      </c>
      <c r="N6854" s="3">
        <v>60423</v>
      </c>
      <c r="O6854" s="3" t="s">
        <v>101</v>
      </c>
      <c r="P6854" s="3" t="s">
        <v>7644</v>
      </c>
      <c r="Q6854" s="3" t="s">
        <v>42</v>
      </c>
      <c r="R6854" s="3" t="s">
        <v>86</v>
      </c>
      <c r="S6854" s="3" t="s">
        <v>7645</v>
      </c>
      <c r="T6854" s="3">
        <v>76.864000000000004</v>
      </c>
      <c r="U6854" s="35" cm="1">
        <f t="array" ref="U6854">INDEX('Pricing Strategy'!$F$4:$F$71,MATCH(1,(Dataset!$O6854='Pricing Strategy'!$B$4:$B$71)*(Dataset!$Q6854='Pricing Strategy'!$C$4:$C$71)*(Dataset!$R6854='Pricing Strategy'!$D$4:$D$71),))</f>
        <v>0.3</v>
      </c>
      <c r="V6854" s="3">
        <f>Dataset!$T6854*(1-Dataset!$U6854)</f>
        <v>53.8048</v>
      </c>
    </row>
    <row r="6855" spans="1:22" x14ac:dyDescent="0.3">
      <c r="A6855" s="32"/>
      <c r="C6855" s="3">
        <v>6850</v>
      </c>
      <c r="D6855" s="3" t="s">
        <v>9142</v>
      </c>
      <c r="E6855" s="34">
        <v>42114</v>
      </c>
      <c r="F6855" s="34">
        <v>42119</v>
      </c>
      <c r="G6855" s="3" t="s">
        <v>46</v>
      </c>
      <c r="H6855" s="3" t="s">
        <v>4680</v>
      </c>
      <c r="I6855" s="3" t="s">
        <v>4681</v>
      </c>
      <c r="J6855" s="3" t="s">
        <v>22</v>
      </c>
      <c r="K6855" s="3" t="s">
        <v>23</v>
      </c>
      <c r="L6855" s="3" t="s">
        <v>38</v>
      </c>
      <c r="M6855" s="3" t="s">
        <v>39</v>
      </c>
      <c r="N6855" s="3">
        <v>90045</v>
      </c>
      <c r="O6855" s="3" t="s">
        <v>40</v>
      </c>
      <c r="P6855" s="3" t="s">
        <v>6043</v>
      </c>
      <c r="Q6855" s="3" t="s">
        <v>28</v>
      </c>
      <c r="R6855" s="3" t="s">
        <v>61</v>
      </c>
      <c r="S6855" s="3" t="s">
        <v>6044</v>
      </c>
      <c r="T6855" s="3">
        <v>59.92</v>
      </c>
      <c r="U6855" s="35" cm="1">
        <f t="array" ref="U6855">INDEX('Pricing Strategy'!$F$4:$F$71,MATCH(1,(Dataset!$O6855='Pricing Strategy'!$B$4:$B$71)*(Dataset!$Q6855='Pricing Strategy'!$C$4:$C$71)*(Dataset!$R6855='Pricing Strategy'!$D$4:$D$71),))</f>
        <v>0.4</v>
      </c>
      <c r="V6855" s="3">
        <f>Dataset!$T6855*(1-Dataset!$U6855)</f>
        <v>35.951999999999998</v>
      </c>
    </row>
    <row r="6856" spans="1:22" x14ac:dyDescent="0.3">
      <c r="A6856" s="32"/>
      <c r="C6856" s="3">
        <v>6851</v>
      </c>
      <c r="D6856" s="3" t="s">
        <v>9143</v>
      </c>
      <c r="E6856" s="34">
        <v>42743</v>
      </c>
      <c r="F6856" s="34">
        <v>42747</v>
      </c>
      <c r="G6856" s="3" t="s">
        <v>46</v>
      </c>
      <c r="H6856" s="3" t="s">
        <v>6638</v>
      </c>
      <c r="I6856" s="3" t="s">
        <v>6639</v>
      </c>
      <c r="J6856" s="3" t="s">
        <v>37</v>
      </c>
      <c r="K6856" s="3" t="s">
        <v>23</v>
      </c>
      <c r="L6856" s="3" t="s">
        <v>609</v>
      </c>
      <c r="M6856" s="3" t="s">
        <v>110</v>
      </c>
      <c r="N6856" s="3">
        <v>53132</v>
      </c>
      <c r="O6856" s="3" t="s">
        <v>101</v>
      </c>
      <c r="P6856" s="3" t="s">
        <v>197</v>
      </c>
      <c r="Q6856" s="3" t="s">
        <v>28</v>
      </c>
      <c r="R6856" s="3" t="s">
        <v>29</v>
      </c>
      <c r="S6856" s="3" t="s">
        <v>198</v>
      </c>
      <c r="T6856" s="3">
        <v>1565.88</v>
      </c>
      <c r="U6856" s="35" cm="1">
        <f t="array" ref="U6856">INDEX('Pricing Strategy'!$F$4:$F$71,MATCH(1,(Dataset!$O6856='Pricing Strategy'!$B$4:$B$71)*(Dataset!$Q6856='Pricing Strategy'!$C$4:$C$71)*(Dataset!$R6856='Pricing Strategy'!$D$4:$D$71),))</f>
        <v>0.4</v>
      </c>
      <c r="V6856" s="3">
        <f>Dataset!$T6856*(1-Dataset!$U6856)</f>
        <v>939.52800000000002</v>
      </c>
    </row>
    <row r="6857" spans="1:22" x14ac:dyDescent="0.3">
      <c r="A6857" s="32"/>
      <c r="C6857" s="3">
        <v>6852</v>
      </c>
      <c r="D6857" s="3" t="s">
        <v>9143</v>
      </c>
      <c r="E6857" s="34">
        <v>42743</v>
      </c>
      <c r="F6857" s="34">
        <v>42747</v>
      </c>
      <c r="G6857" s="3" t="s">
        <v>46</v>
      </c>
      <c r="H6857" s="3" t="s">
        <v>6638</v>
      </c>
      <c r="I6857" s="3" t="s">
        <v>6639</v>
      </c>
      <c r="J6857" s="3" t="s">
        <v>37</v>
      </c>
      <c r="K6857" s="3" t="s">
        <v>23</v>
      </c>
      <c r="L6857" s="3" t="s">
        <v>609</v>
      </c>
      <c r="M6857" s="3" t="s">
        <v>110</v>
      </c>
      <c r="N6857" s="3">
        <v>53132</v>
      </c>
      <c r="O6857" s="3" t="s">
        <v>101</v>
      </c>
      <c r="P6857" s="3" t="s">
        <v>281</v>
      </c>
      <c r="Q6857" s="3" t="s">
        <v>42</v>
      </c>
      <c r="R6857" s="3" t="s">
        <v>71</v>
      </c>
      <c r="S6857" s="3" t="s">
        <v>282</v>
      </c>
      <c r="T6857" s="3">
        <v>106.05</v>
      </c>
      <c r="U6857" s="35" cm="1">
        <f t="array" ref="U6857">INDEX('Pricing Strategy'!$F$4:$F$71,MATCH(1,(Dataset!$O6857='Pricing Strategy'!$B$4:$B$71)*(Dataset!$Q6857='Pricing Strategy'!$C$4:$C$71)*(Dataset!$R6857='Pricing Strategy'!$D$4:$D$71),))</f>
        <v>0.3</v>
      </c>
      <c r="V6857" s="3">
        <f>Dataset!$T6857*(1-Dataset!$U6857)</f>
        <v>74.234999999999999</v>
      </c>
    </row>
    <row r="6858" spans="1:22" x14ac:dyDescent="0.3">
      <c r="A6858" s="32"/>
      <c r="C6858" s="3">
        <v>6853</v>
      </c>
      <c r="D6858" s="3" t="s">
        <v>9144</v>
      </c>
      <c r="E6858" s="34">
        <v>43457</v>
      </c>
      <c r="F6858" s="34">
        <v>43462</v>
      </c>
      <c r="G6858" s="3" t="s">
        <v>19</v>
      </c>
      <c r="H6858" s="3" t="s">
        <v>7784</v>
      </c>
      <c r="I6858" s="3" t="s">
        <v>7785</v>
      </c>
      <c r="J6858" s="3" t="s">
        <v>37</v>
      </c>
      <c r="K6858" s="3" t="s">
        <v>23</v>
      </c>
      <c r="L6858" s="3" t="s">
        <v>5147</v>
      </c>
      <c r="M6858" s="3" t="s">
        <v>1709</v>
      </c>
      <c r="N6858" s="3">
        <v>72209</v>
      </c>
      <c r="O6858" s="3" t="s">
        <v>26</v>
      </c>
      <c r="P6858" s="3" t="s">
        <v>757</v>
      </c>
      <c r="Q6858" s="3" t="s">
        <v>42</v>
      </c>
      <c r="R6858" s="3" t="s">
        <v>55</v>
      </c>
      <c r="S6858" s="3" t="s">
        <v>758</v>
      </c>
      <c r="T6858" s="3">
        <v>62.04</v>
      </c>
      <c r="U6858" s="35" cm="1">
        <f t="array" ref="U6858">INDEX('Pricing Strategy'!$F$4:$F$71,MATCH(1,(Dataset!$O6858='Pricing Strategy'!$B$4:$B$71)*(Dataset!$Q6858='Pricing Strategy'!$C$4:$C$71)*(Dataset!$R6858='Pricing Strategy'!$D$4:$D$71),))</f>
        <v>0.35</v>
      </c>
      <c r="V6858" s="3">
        <f>Dataset!$T6858*(1-Dataset!$U6858)</f>
        <v>40.326000000000001</v>
      </c>
    </row>
    <row r="6859" spans="1:22" x14ac:dyDescent="0.3">
      <c r="A6859" s="32"/>
      <c r="C6859" s="3">
        <v>6854</v>
      </c>
      <c r="D6859" s="3" t="s">
        <v>9144</v>
      </c>
      <c r="E6859" s="34">
        <v>43457</v>
      </c>
      <c r="F6859" s="34">
        <v>43462</v>
      </c>
      <c r="G6859" s="3" t="s">
        <v>19</v>
      </c>
      <c r="H6859" s="3" t="s">
        <v>7784</v>
      </c>
      <c r="I6859" s="3" t="s">
        <v>7785</v>
      </c>
      <c r="J6859" s="3" t="s">
        <v>37</v>
      </c>
      <c r="K6859" s="3" t="s">
        <v>23</v>
      </c>
      <c r="L6859" s="3" t="s">
        <v>5147</v>
      </c>
      <c r="M6859" s="3" t="s">
        <v>1709</v>
      </c>
      <c r="N6859" s="3">
        <v>72209</v>
      </c>
      <c r="O6859" s="3" t="s">
        <v>26</v>
      </c>
      <c r="P6859" s="3" t="s">
        <v>5821</v>
      </c>
      <c r="Q6859" s="3" t="s">
        <v>67</v>
      </c>
      <c r="R6859" s="3" t="s">
        <v>68</v>
      </c>
      <c r="S6859" s="3" t="s">
        <v>5822</v>
      </c>
      <c r="T6859" s="3">
        <v>494.97</v>
      </c>
      <c r="U6859" s="35" cm="1">
        <f t="array" ref="U6859">INDEX('Pricing Strategy'!$F$4:$F$71,MATCH(1,(Dataset!$O6859='Pricing Strategy'!$B$4:$B$71)*(Dataset!$Q6859='Pricing Strategy'!$C$4:$C$71)*(Dataset!$R6859='Pricing Strategy'!$D$4:$D$71),))</f>
        <v>0.25</v>
      </c>
      <c r="V6859" s="3">
        <f>Dataset!$T6859*(1-Dataset!$U6859)</f>
        <v>371.22750000000002</v>
      </c>
    </row>
    <row r="6860" spans="1:22" x14ac:dyDescent="0.3">
      <c r="A6860" s="32"/>
      <c r="C6860" s="3">
        <v>6855</v>
      </c>
      <c r="D6860" s="3" t="s">
        <v>9144</v>
      </c>
      <c r="E6860" s="34">
        <v>43457</v>
      </c>
      <c r="F6860" s="34">
        <v>43462</v>
      </c>
      <c r="G6860" s="3" t="s">
        <v>19</v>
      </c>
      <c r="H6860" s="3" t="s">
        <v>7784</v>
      </c>
      <c r="I6860" s="3" t="s">
        <v>7785</v>
      </c>
      <c r="J6860" s="3" t="s">
        <v>37</v>
      </c>
      <c r="K6860" s="3" t="s">
        <v>23</v>
      </c>
      <c r="L6860" s="3" t="s">
        <v>5147</v>
      </c>
      <c r="M6860" s="3" t="s">
        <v>1709</v>
      </c>
      <c r="N6860" s="3">
        <v>72209</v>
      </c>
      <c r="O6860" s="3" t="s">
        <v>26</v>
      </c>
      <c r="P6860" s="3" t="s">
        <v>838</v>
      </c>
      <c r="Q6860" s="3" t="s">
        <v>42</v>
      </c>
      <c r="R6860" s="3" t="s">
        <v>55</v>
      </c>
      <c r="S6860" s="3" t="s">
        <v>839</v>
      </c>
      <c r="T6860" s="3">
        <v>367.96</v>
      </c>
      <c r="U6860" s="35" cm="1">
        <f t="array" ref="U6860">INDEX('Pricing Strategy'!$F$4:$F$71,MATCH(1,(Dataset!$O6860='Pricing Strategy'!$B$4:$B$71)*(Dataset!$Q6860='Pricing Strategy'!$C$4:$C$71)*(Dataset!$R6860='Pricing Strategy'!$D$4:$D$71),))</f>
        <v>0.35</v>
      </c>
      <c r="V6860" s="3">
        <f>Dataset!$T6860*(1-Dataset!$U6860)</f>
        <v>239.17400000000001</v>
      </c>
    </row>
    <row r="6861" spans="1:22" x14ac:dyDescent="0.3">
      <c r="A6861" s="32"/>
      <c r="C6861" s="3">
        <v>6856</v>
      </c>
      <c r="D6861" s="3" t="s">
        <v>9144</v>
      </c>
      <c r="E6861" s="34">
        <v>43457</v>
      </c>
      <c r="F6861" s="34">
        <v>43462</v>
      </c>
      <c r="G6861" s="3" t="s">
        <v>19</v>
      </c>
      <c r="H6861" s="3" t="s">
        <v>7784</v>
      </c>
      <c r="I6861" s="3" t="s">
        <v>7785</v>
      </c>
      <c r="J6861" s="3" t="s">
        <v>37</v>
      </c>
      <c r="K6861" s="3" t="s">
        <v>23</v>
      </c>
      <c r="L6861" s="3" t="s">
        <v>5147</v>
      </c>
      <c r="M6861" s="3" t="s">
        <v>1709</v>
      </c>
      <c r="N6861" s="3">
        <v>72209</v>
      </c>
      <c r="O6861" s="3" t="s">
        <v>26</v>
      </c>
      <c r="P6861" s="3" t="s">
        <v>4544</v>
      </c>
      <c r="Q6861" s="3" t="s">
        <v>42</v>
      </c>
      <c r="R6861" s="3" t="s">
        <v>86</v>
      </c>
      <c r="S6861" s="3" t="s">
        <v>4545</v>
      </c>
      <c r="T6861" s="3">
        <v>44.96</v>
      </c>
      <c r="U6861" s="35" cm="1">
        <f t="array" ref="U6861">INDEX('Pricing Strategy'!$F$4:$F$71,MATCH(1,(Dataset!$O6861='Pricing Strategy'!$B$4:$B$71)*(Dataset!$Q6861='Pricing Strategy'!$C$4:$C$71)*(Dataset!$R6861='Pricing Strategy'!$D$4:$D$71),))</f>
        <v>0.25</v>
      </c>
      <c r="V6861" s="3">
        <f>Dataset!$T6861*(1-Dataset!$U6861)</f>
        <v>33.72</v>
      </c>
    </row>
    <row r="6862" spans="1:22" x14ac:dyDescent="0.3">
      <c r="A6862" s="32"/>
      <c r="C6862" s="3">
        <v>6857</v>
      </c>
      <c r="D6862" s="3" t="s">
        <v>9144</v>
      </c>
      <c r="E6862" s="34">
        <v>43457</v>
      </c>
      <c r="F6862" s="34">
        <v>43462</v>
      </c>
      <c r="G6862" s="3" t="s">
        <v>19</v>
      </c>
      <c r="H6862" s="3" t="s">
        <v>7784</v>
      </c>
      <c r="I6862" s="3" t="s">
        <v>7785</v>
      </c>
      <c r="J6862" s="3" t="s">
        <v>37</v>
      </c>
      <c r="K6862" s="3" t="s">
        <v>23</v>
      </c>
      <c r="L6862" s="3" t="s">
        <v>5147</v>
      </c>
      <c r="M6862" s="3" t="s">
        <v>1709</v>
      </c>
      <c r="N6862" s="3">
        <v>72209</v>
      </c>
      <c r="O6862" s="3" t="s">
        <v>26</v>
      </c>
      <c r="P6862" s="3" t="s">
        <v>7756</v>
      </c>
      <c r="Q6862" s="3" t="s">
        <v>42</v>
      </c>
      <c r="R6862" s="3" t="s">
        <v>169</v>
      </c>
      <c r="S6862" s="3" t="s">
        <v>7757</v>
      </c>
      <c r="T6862" s="3">
        <v>182.94</v>
      </c>
      <c r="U6862" s="35" cm="1">
        <f t="array" ref="U6862">INDEX('Pricing Strategy'!$F$4:$F$71,MATCH(1,(Dataset!$O6862='Pricing Strategy'!$B$4:$B$71)*(Dataset!$Q6862='Pricing Strategy'!$C$4:$C$71)*(Dataset!$R6862='Pricing Strategy'!$D$4:$D$71),))</f>
        <v>0.25</v>
      </c>
      <c r="V6862" s="3">
        <f>Dataset!$T6862*(1-Dataset!$U6862)</f>
        <v>137.20499999999998</v>
      </c>
    </row>
    <row r="6863" spans="1:22" x14ac:dyDescent="0.3">
      <c r="A6863" s="32"/>
      <c r="C6863" s="3">
        <v>6858</v>
      </c>
      <c r="D6863" s="3" t="s">
        <v>9145</v>
      </c>
      <c r="E6863" s="34">
        <v>43207</v>
      </c>
      <c r="F6863" s="34">
        <v>43212</v>
      </c>
      <c r="G6863" s="3" t="s">
        <v>46</v>
      </c>
      <c r="H6863" s="3" t="s">
        <v>4367</v>
      </c>
      <c r="I6863" s="3" t="s">
        <v>4368</v>
      </c>
      <c r="J6863" s="3" t="s">
        <v>22</v>
      </c>
      <c r="K6863" s="3" t="s">
        <v>23</v>
      </c>
      <c r="L6863" s="3" t="s">
        <v>38</v>
      </c>
      <c r="M6863" s="3" t="s">
        <v>39</v>
      </c>
      <c r="N6863" s="3">
        <v>90008</v>
      </c>
      <c r="O6863" s="3" t="s">
        <v>40</v>
      </c>
      <c r="P6863" s="3" t="s">
        <v>3706</v>
      </c>
      <c r="Q6863" s="3" t="s">
        <v>42</v>
      </c>
      <c r="R6863" s="3" t="s">
        <v>86</v>
      </c>
      <c r="S6863" s="3" t="s">
        <v>3707</v>
      </c>
      <c r="T6863" s="3">
        <v>28.14</v>
      </c>
      <c r="U6863" s="35" cm="1">
        <f t="array" ref="U6863">INDEX('Pricing Strategy'!$F$4:$F$71,MATCH(1,(Dataset!$O6863='Pricing Strategy'!$B$4:$B$71)*(Dataset!$Q6863='Pricing Strategy'!$C$4:$C$71)*(Dataset!$R6863='Pricing Strategy'!$D$4:$D$71),))</f>
        <v>0.4</v>
      </c>
      <c r="V6863" s="3">
        <f>Dataset!$T6863*(1-Dataset!$U6863)</f>
        <v>16.884</v>
      </c>
    </row>
    <row r="6864" spans="1:22" x14ac:dyDescent="0.3">
      <c r="A6864" s="32"/>
      <c r="C6864" s="3">
        <v>6859</v>
      </c>
      <c r="D6864" s="3" t="s">
        <v>9145</v>
      </c>
      <c r="E6864" s="34">
        <v>43207</v>
      </c>
      <c r="F6864" s="34">
        <v>43212</v>
      </c>
      <c r="G6864" s="3" t="s">
        <v>46</v>
      </c>
      <c r="H6864" s="3" t="s">
        <v>4367</v>
      </c>
      <c r="I6864" s="3" t="s">
        <v>4368</v>
      </c>
      <c r="J6864" s="3" t="s">
        <v>22</v>
      </c>
      <c r="K6864" s="3" t="s">
        <v>23</v>
      </c>
      <c r="L6864" s="3" t="s">
        <v>38</v>
      </c>
      <c r="M6864" s="3" t="s">
        <v>39</v>
      </c>
      <c r="N6864" s="3">
        <v>90008</v>
      </c>
      <c r="O6864" s="3" t="s">
        <v>40</v>
      </c>
      <c r="P6864" s="3" t="s">
        <v>3630</v>
      </c>
      <c r="Q6864" s="3" t="s">
        <v>42</v>
      </c>
      <c r="R6864" s="3" t="s">
        <v>43</v>
      </c>
      <c r="S6864" s="3" t="s">
        <v>3631</v>
      </c>
      <c r="T6864" s="3">
        <v>7.38</v>
      </c>
      <c r="U6864" s="35" cm="1">
        <f t="array" ref="U6864">INDEX('Pricing Strategy'!$F$4:$F$71,MATCH(1,(Dataset!$O6864='Pricing Strategy'!$B$4:$B$71)*(Dataset!$Q6864='Pricing Strategy'!$C$4:$C$71)*(Dataset!$R6864='Pricing Strategy'!$D$4:$D$71),))</f>
        <v>0.4</v>
      </c>
      <c r="V6864" s="3">
        <f>Dataset!$T6864*(1-Dataset!$U6864)</f>
        <v>4.4279999999999999</v>
      </c>
    </row>
    <row r="6865" spans="1:22" x14ac:dyDescent="0.3">
      <c r="A6865" s="32"/>
      <c r="C6865" s="3">
        <v>6860</v>
      </c>
      <c r="D6865" s="3" t="s">
        <v>9145</v>
      </c>
      <c r="E6865" s="34">
        <v>43207</v>
      </c>
      <c r="F6865" s="34">
        <v>43212</v>
      </c>
      <c r="G6865" s="3" t="s">
        <v>46</v>
      </c>
      <c r="H6865" s="3" t="s">
        <v>4367</v>
      </c>
      <c r="I6865" s="3" t="s">
        <v>4368</v>
      </c>
      <c r="J6865" s="3" t="s">
        <v>22</v>
      </c>
      <c r="K6865" s="3" t="s">
        <v>23</v>
      </c>
      <c r="L6865" s="3" t="s">
        <v>38</v>
      </c>
      <c r="M6865" s="3" t="s">
        <v>39</v>
      </c>
      <c r="N6865" s="3">
        <v>90008</v>
      </c>
      <c r="O6865" s="3" t="s">
        <v>40</v>
      </c>
      <c r="P6865" s="3" t="s">
        <v>3302</v>
      </c>
      <c r="Q6865" s="3" t="s">
        <v>42</v>
      </c>
      <c r="R6865" s="3" t="s">
        <v>265</v>
      </c>
      <c r="S6865" s="3" t="s">
        <v>3303</v>
      </c>
      <c r="T6865" s="3">
        <v>10.9</v>
      </c>
      <c r="U6865" s="35" cm="1">
        <f t="array" ref="U6865">INDEX('Pricing Strategy'!$F$4:$F$71,MATCH(1,(Dataset!$O6865='Pricing Strategy'!$B$4:$B$71)*(Dataset!$Q6865='Pricing Strategy'!$C$4:$C$71)*(Dataset!$R6865='Pricing Strategy'!$D$4:$D$71),))</f>
        <v>0.4</v>
      </c>
      <c r="V6865" s="3">
        <f>Dataset!$T6865*(1-Dataset!$U6865)</f>
        <v>6.54</v>
      </c>
    </row>
    <row r="6866" spans="1:22" x14ac:dyDescent="0.3">
      <c r="A6866" s="32"/>
      <c r="C6866" s="3">
        <v>6861</v>
      </c>
      <c r="D6866" s="3" t="s">
        <v>9145</v>
      </c>
      <c r="E6866" s="34">
        <v>43207</v>
      </c>
      <c r="F6866" s="34">
        <v>43212</v>
      </c>
      <c r="G6866" s="3" t="s">
        <v>46</v>
      </c>
      <c r="H6866" s="3" t="s">
        <v>4367</v>
      </c>
      <c r="I6866" s="3" t="s">
        <v>4368</v>
      </c>
      <c r="J6866" s="3" t="s">
        <v>22</v>
      </c>
      <c r="K6866" s="3" t="s">
        <v>23</v>
      </c>
      <c r="L6866" s="3" t="s">
        <v>38</v>
      </c>
      <c r="M6866" s="3" t="s">
        <v>39</v>
      </c>
      <c r="N6866" s="3">
        <v>90008</v>
      </c>
      <c r="O6866" s="3" t="s">
        <v>40</v>
      </c>
      <c r="P6866" s="3" t="s">
        <v>2362</v>
      </c>
      <c r="Q6866" s="3" t="s">
        <v>67</v>
      </c>
      <c r="R6866" s="3" t="s">
        <v>157</v>
      </c>
      <c r="S6866" s="3" t="s">
        <v>2363</v>
      </c>
      <c r="T6866" s="3">
        <v>274.89</v>
      </c>
      <c r="U6866" s="35" cm="1">
        <f t="array" ref="U6866">INDEX('Pricing Strategy'!$F$4:$F$71,MATCH(1,(Dataset!$O6866='Pricing Strategy'!$B$4:$B$71)*(Dataset!$Q6866='Pricing Strategy'!$C$4:$C$71)*(Dataset!$R6866='Pricing Strategy'!$D$4:$D$71),))</f>
        <v>0.45</v>
      </c>
      <c r="V6866" s="3">
        <f>Dataset!$T6866*(1-Dataset!$U6866)</f>
        <v>151.18950000000001</v>
      </c>
    </row>
    <row r="6867" spans="1:22" x14ac:dyDescent="0.3">
      <c r="A6867" s="32"/>
      <c r="C6867" s="3">
        <v>6862</v>
      </c>
      <c r="D6867" s="3" t="s">
        <v>9145</v>
      </c>
      <c r="E6867" s="34">
        <v>43207</v>
      </c>
      <c r="F6867" s="34">
        <v>43212</v>
      </c>
      <c r="G6867" s="3" t="s">
        <v>46</v>
      </c>
      <c r="H6867" s="3" t="s">
        <v>4367</v>
      </c>
      <c r="I6867" s="3" t="s">
        <v>4368</v>
      </c>
      <c r="J6867" s="3" t="s">
        <v>22</v>
      </c>
      <c r="K6867" s="3" t="s">
        <v>23</v>
      </c>
      <c r="L6867" s="3" t="s">
        <v>38</v>
      </c>
      <c r="M6867" s="3" t="s">
        <v>39</v>
      </c>
      <c r="N6867" s="3">
        <v>90008</v>
      </c>
      <c r="O6867" s="3" t="s">
        <v>40</v>
      </c>
      <c r="P6867" s="3" t="s">
        <v>4763</v>
      </c>
      <c r="Q6867" s="3" t="s">
        <v>42</v>
      </c>
      <c r="R6867" s="3" t="s">
        <v>43</v>
      </c>
      <c r="S6867" s="3" t="s">
        <v>4764</v>
      </c>
      <c r="T6867" s="3">
        <v>23.04</v>
      </c>
      <c r="U6867" s="35" cm="1">
        <f t="array" ref="U6867">INDEX('Pricing Strategy'!$F$4:$F$71,MATCH(1,(Dataset!$O6867='Pricing Strategy'!$B$4:$B$71)*(Dataset!$Q6867='Pricing Strategy'!$C$4:$C$71)*(Dataset!$R6867='Pricing Strategy'!$D$4:$D$71),))</f>
        <v>0.4</v>
      </c>
      <c r="V6867" s="3">
        <f>Dataset!$T6867*(1-Dataset!$U6867)</f>
        <v>13.824</v>
      </c>
    </row>
    <row r="6868" spans="1:22" x14ac:dyDescent="0.3">
      <c r="A6868" s="32"/>
      <c r="C6868" s="3">
        <v>6863</v>
      </c>
      <c r="D6868" s="3" t="s">
        <v>9145</v>
      </c>
      <c r="E6868" s="34">
        <v>43207</v>
      </c>
      <c r="F6868" s="34">
        <v>43212</v>
      </c>
      <c r="G6868" s="3" t="s">
        <v>46</v>
      </c>
      <c r="H6868" s="3" t="s">
        <v>4367</v>
      </c>
      <c r="I6868" s="3" t="s">
        <v>4368</v>
      </c>
      <c r="J6868" s="3" t="s">
        <v>22</v>
      </c>
      <c r="K6868" s="3" t="s">
        <v>23</v>
      </c>
      <c r="L6868" s="3" t="s">
        <v>38</v>
      </c>
      <c r="M6868" s="3" t="s">
        <v>39</v>
      </c>
      <c r="N6868" s="3">
        <v>90008</v>
      </c>
      <c r="O6868" s="3" t="s">
        <v>40</v>
      </c>
      <c r="P6868" s="3" t="s">
        <v>4845</v>
      </c>
      <c r="Q6868" s="3" t="s">
        <v>28</v>
      </c>
      <c r="R6868" s="3" t="s">
        <v>32</v>
      </c>
      <c r="S6868" s="3" t="s">
        <v>4846</v>
      </c>
      <c r="T6868" s="3">
        <v>218.352</v>
      </c>
      <c r="U6868" s="35" cm="1">
        <f t="array" ref="U6868">INDEX('Pricing Strategy'!$F$4:$F$71,MATCH(1,(Dataset!$O6868='Pricing Strategy'!$B$4:$B$71)*(Dataset!$Q6868='Pricing Strategy'!$C$4:$C$71)*(Dataset!$R6868='Pricing Strategy'!$D$4:$D$71),))</f>
        <v>0.45</v>
      </c>
      <c r="V6868" s="3">
        <f>Dataset!$T6868*(1-Dataset!$U6868)</f>
        <v>120.09360000000001</v>
      </c>
    </row>
    <row r="6869" spans="1:22" x14ac:dyDescent="0.3">
      <c r="A6869" s="32"/>
      <c r="C6869" s="3">
        <v>6864</v>
      </c>
      <c r="D6869" s="3" t="s">
        <v>9146</v>
      </c>
      <c r="E6869" s="34">
        <v>43435</v>
      </c>
      <c r="F6869" s="34">
        <v>43442</v>
      </c>
      <c r="G6869" s="3" t="s">
        <v>46</v>
      </c>
      <c r="H6869" s="3" t="s">
        <v>1721</v>
      </c>
      <c r="I6869" s="3" t="s">
        <v>1722</v>
      </c>
      <c r="J6869" s="3" t="s">
        <v>37</v>
      </c>
      <c r="K6869" s="3" t="s">
        <v>23</v>
      </c>
      <c r="L6869" s="3" t="s">
        <v>676</v>
      </c>
      <c r="M6869" s="3" t="s">
        <v>100</v>
      </c>
      <c r="N6869" s="3">
        <v>78207</v>
      </c>
      <c r="O6869" s="3" t="s">
        <v>101</v>
      </c>
      <c r="P6869" s="3" t="s">
        <v>6019</v>
      </c>
      <c r="Q6869" s="3" t="s">
        <v>42</v>
      </c>
      <c r="R6869" s="3" t="s">
        <v>86</v>
      </c>
      <c r="S6869" s="3" t="s">
        <v>6020</v>
      </c>
      <c r="T6869" s="3">
        <v>10.368</v>
      </c>
      <c r="U6869" s="35" cm="1">
        <f t="array" ref="U6869">INDEX('Pricing Strategy'!$F$4:$F$71,MATCH(1,(Dataset!$O6869='Pricing Strategy'!$B$4:$B$71)*(Dataset!$Q6869='Pricing Strategy'!$C$4:$C$71)*(Dataset!$R6869='Pricing Strategy'!$D$4:$D$71),))</f>
        <v>0.3</v>
      </c>
      <c r="V6869" s="3">
        <f>Dataset!$T6869*(1-Dataset!$U6869)</f>
        <v>7.2576000000000001</v>
      </c>
    </row>
    <row r="6870" spans="1:22" x14ac:dyDescent="0.3">
      <c r="A6870" s="32"/>
      <c r="C6870" s="3">
        <v>6865</v>
      </c>
      <c r="D6870" s="3" t="s">
        <v>9147</v>
      </c>
      <c r="E6870" s="34">
        <v>42968</v>
      </c>
      <c r="F6870" s="34">
        <v>42975</v>
      </c>
      <c r="G6870" s="3" t="s">
        <v>46</v>
      </c>
      <c r="H6870" s="3" t="s">
        <v>4780</v>
      </c>
      <c r="I6870" s="3" t="s">
        <v>4781</v>
      </c>
      <c r="J6870" s="3" t="s">
        <v>37</v>
      </c>
      <c r="K6870" s="3" t="s">
        <v>23</v>
      </c>
      <c r="L6870" s="3" t="s">
        <v>38</v>
      </c>
      <c r="M6870" s="3" t="s">
        <v>39</v>
      </c>
      <c r="N6870" s="3">
        <v>90004</v>
      </c>
      <c r="O6870" s="3" t="s">
        <v>40</v>
      </c>
      <c r="P6870" s="3" t="s">
        <v>2902</v>
      </c>
      <c r="Q6870" s="3" t="s">
        <v>42</v>
      </c>
      <c r="R6870" s="3" t="s">
        <v>71</v>
      </c>
      <c r="S6870" s="3" t="s">
        <v>2903</v>
      </c>
      <c r="T6870" s="3">
        <v>12.672000000000001</v>
      </c>
      <c r="U6870" s="35" cm="1">
        <f t="array" ref="U6870">INDEX('Pricing Strategy'!$F$4:$F$71,MATCH(1,(Dataset!$O6870='Pricing Strategy'!$B$4:$B$71)*(Dataset!$Q6870='Pricing Strategy'!$C$4:$C$71)*(Dataset!$R6870='Pricing Strategy'!$D$4:$D$71),))</f>
        <v>0.4</v>
      </c>
      <c r="V6870" s="3">
        <f>Dataset!$T6870*(1-Dataset!$U6870)</f>
        <v>7.6032000000000002</v>
      </c>
    </row>
    <row r="6871" spans="1:22" x14ac:dyDescent="0.3">
      <c r="A6871" s="32"/>
      <c r="C6871" s="3">
        <v>6866</v>
      </c>
      <c r="D6871" s="3" t="s">
        <v>9147</v>
      </c>
      <c r="E6871" s="34">
        <v>42968</v>
      </c>
      <c r="F6871" s="34">
        <v>42975</v>
      </c>
      <c r="G6871" s="3" t="s">
        <v>46</v>
      </c>
      <c r="H6871" s="3" t="s">
        <v>4780</v>
      </c>
      <c r="I6871" s="3" t="s">
        <v>4781</v>
      </c>
      <c r="J6871" s="3" t="s">
        <v>37</v>
      </c>
      <c r="K6871" s="3" t="s">
        <v>23</v>
      </c>
      <c r="L6871" s="3" t="s">
        <v>38</v>
      </c>
      <c r="M6871" s="3" t="s">
        <v>39</v>
      </c>
      <c r="N6871" s="3">
        <v>90004</v>
      </c>
      <c r="O6871" s="3" t="s">
        <v>40</v>
      </c>
      <c r="P6871" s="3" t="s">
        <v>1784</v>
      </c>
      <c r="Q6871" s="3" t="s">
        <v>67</v>
      </c>
      <c r="R6871" s="3" t="s">
        <v>68</v>
      </c>
      <c r="S6871" s="3" t="s">
        <v>1785</v>
      </c>
      <c r="T6871" s="3">
        <v>91.96</v>
      </c>
      <c r="U6871" s="35" cm="1">
        <f t="array" ref="U6871">INDEX('Pricing Strategy'!$F$4:$F$71,MATCH(1,(Dataset!$O6871='Pricing Strategy'!$B$4:$B$71)*(Dataset!$Q6871='Pricing Strategy'!$C$4:$C$71)*(Dataset!$R6871='Pricing Strategy'!$D$4:$D$71),))</f>
        <v>0.4</v>
      </c>
      <c r="V6871" s="3">
        <f>Dataset!$T6871*(1-Dataset!$U6871)</f>
        <v>55.175999999999995</v>
      </c>
    </row>
    <row r="6872" spans="1:22" x14ac:dyDescent="0.3">
      <c r="A6872" s="32"/>
      <c r="C6872" s="3">
        <v>6867</v>
      </c>
      <c r="D6872" s="3" t="s">
        <v>9147</v>
      </c>
      <c r="E6872" s="34">
        <v>42968</v>
      </c>
      <c r="F6872" s="34">
        <v>42975</v>
      </c>
      <c r="G6872" s="3" t="s">
        <v>46</v>
      </c>
      <c r="H6872" s="3" t="s">
        <v>4780</v>
      </c>
      <c r="I6872" s="3" t="s">
        <v>4781</v>
      </c>
      <c r="J6872" s="3" t="s">
        <v>37</v>
      </c>
      <c r="K6872" s="3" t="s">
        <v>23</v>
      </c>
      <c r="L6872" s="3" t="s">
        <v>38</v>
      </c>
      <c r="M6872" s="3" t="s">
        <v>39</v>
      </c>
      <c r="N6872" s="3">
        <v>90004</v>
      </c>
      <c r="O6872" s="3" t="s">
        <v>40</v>
      </c>
      <c r="P6872" s="3" t="s">
        <v>474</v>
      </c>
      <c r="Q6872" s="3" t="s">
        <v>67</v>
      </c>
      <c r="R6872" s="3" t="s">
        <v>157</v>
      </c>
      <c r="S6872" s="3" t="s">
        <v>475</v>
      </c>
      <c r="T6872" s="3">
        <v>254.97</v>
      </c>
      <c r="U6872" s="35" cm="1">
        <f t="array" ref="U6872">INDEX('Pricing Strategy'!$F$4:$F$71,MATCH(1,(Dataset!$O6872='Pricing Strategy'!$B$4:$B$71)*(Dataset!$Q6872='Pricing Strategy'!$C$4:$C$71)*(Dataset!$R6872='Pricing Strategy'!$D$4:$D$71),))</f>
        <v>0.45</v>
      </c>
      <c r="V6872" s="3">
        <f>Dataset!$T6872*(1-Dataset!$U6872)</f>
        <v>140.23350000000002</v>
      </c>
    </row>
    <row r="6873" spans="1:22" x14ac:dyDescent="0.3">
      <c r="A6873" s="32"/>
      <c r="C6873" s="3">
        <v>6868</v>
      </c>
      <c r="D6873" s="3" t="s">
        <v>9147</v>
      </c>
      <c r="E6873" s="34">
        <v>42968</v>
      </c>
      <c r="F6873" s="34">
        <v>42975</v>
      </c>
      <c r="G6873" s="3" t="s">
        <v>46</v>
      </c>
      <c r="H6873" s="3" t="s">
        <v>4780</v>
      </c>
      <c r="I6873" s="3" t="s">
        <v>4781</v>
      </c>
      <c r="J6873" s="3" t="s">
        <v>37</v>
      </c>
      <c r="K6873" s="3" t="s">
        <v>23</v>
      </c>
      <c r="L6873" s="3" t="s">
        <v>38</v>
      </c>
      <c r="M6873" s="3" t="s">
        <v>39</v>
      </c>
      <c r="N6873" s="3">
        <v>90004</v>
      </c>
      <c r="O6873" s="3" t="s">
        <v>40</v>
      </c>
      <c r="P6873" s="3" t="s">
        <v>5967</v>
      </c>
      <c r="Q6873" s="3" t="s">
        <v>67</v>
      </c>
      <c r="R6873" s="3" t="s">
        <v>68</v>
      </c>
      <c r="S6873" s="3" t="s">
        <v>5968</v>
      </c>
      <c r="T6873" s="3">
        <v>31.984000000000002</v>
      </c>
      <c r="U6873" s="35" cm="1">
        <f t="array" ref="U6873">INDEX('Pricing Strategy'!$F$4:$F$71,MATCH(1,(Dataset!$O6873='Pricing Strategy'!$B$4:$B$71)*(Dataset!$Q6873='Pricing Strategy'!$C$4:$C$71)*(Dataset!$R6873='Pricing Strategy'!$D$4:$D$71),))</f>
        <v>0.4</v>
      </c>
      <c r="V6873" s="3">
        <f>Dataset!$T6873*(1-Dataset!$U6873)</f>
        <v>19.1904</v>
      </c>
    </row>
    <row r="6874" spans="1:22" x14ac:dyDescent="0.3">
      <c r="A6874" s="32"/>
      <c r="C6874" s="3">
        <v>6869</v>
      </c>
      <c r="D6874" s="3" t="s">
        <v>9147</v>
      </c>
      <c r="E6874" s="34">
        <v>42968</v>
      </c>
      <c r="F6874" s="34">
        <v>42975</v>
      </c>
      <c r="G6874" s="3" t="s">
        <v>46</v>
      </c>
      <c r="H6874" s="3" t="s">
        <v>4780</v>
      </c>
      <c r="I6874" s="3" t="s">
        <v>4781</v>
      </c>
      <c r="J6874" s="3" t="s">
        <v>37</v>
      </c>
      <c r="K6874" s="3" t="s">
        <v>23</v>
      </c>
      <c r="L6874" s="3" t="s">
        <v>38</v>
      </c>
      <c r="M6874" s="3" t="s">
        <v>39</v>
      </c>
      <c r="N6874" s="3">
        <v>90004</v>
      </c>
      <c r="O6874" s="3" t="s">
        <v>40</v>
      </c>
      <c r="P6874" s="3" t="s">
        <v>5704</v>
      </c>
      <c r="Q6874" s="3" t="s">
        <v>28</v>
      </c>
      <c r="R6874" s="3" t="s">
        <v>52</v>
      </c>
      <c r="S6874" s="3" t="s">
        <v>5705</v>
      </c>
      <c r="T6874" s="3">
        <v>2887.056</v>
      </c>
      <c r="U6874" s="35" cm="1">
        <f t="array" ref="U6874">INDEX('Pricing Strategy'!$F$4:$F$71,MATCH(1,(Dataset!$O6874='Pricing Strategy'!$B$4:$B$71)*(Dataset!$Q6874='Pricing Strategy'!$C$4:$C$71)*(Dataset!$R6874='Pricing Strategy'!$D$4:$D$71),))</f>
        <v>0.45</v>
      </c>
      <c r="V6874" s="3">
        <f>Dataset!$T6874*(1-Dataset!$U6874)</f>
        <v>1587.8808000000001</v>
      </c>
    </row>
    <row r="6875" spans="1:22" x14ac:dyDescent="0.3">
      <c r="A6875" s="32"/>
      <c r="C6875" s="3">
        <v>6870</v>
      </c>
      <c r="D6875" s="3" t="s">
        <v>9147</v>
      </c>
      <c r="E6875" s="34">
        <v>42968</v>
      </c>
      <c r="F6875" s="34">
        <v>42975</v>
      </c>
      <c r="G6875" s="3" t="s">
        <v>46</v>
      </c>
      <c r="H6875" s="3" t="s">
        <v>4780</v>
      </c>
      <c r="I6875" s="3" t="s">
        <v>4781</v>
      </c>
      <c r="J6875" s="3" t="s">
        <v>37</v>
      </c>
      <c r="K6875" s="3" t="s">
        <v>23</v>
      </c>
      <c r="L6875" s="3" t="s">
        <v>38</v>
      </c>
      <c r="M6875" s="3" t="s">
        <v>39</v>
      </c>
      <c r="N6875" s="3">
        <v>90004</v>
      </c>
      <c r="O6875" s="3" t="s">
        <v>40</v>
      </c>
      <c r="P6875" s="3" t="s">
        <v>6179</v>
      </c>
      <c r="Q6875" s="3" t="s">
        <v>42</v>
      </c>
      <c r="R6875" s="3" t="s">
        <v>86</v>
      </c>
      <c r="S6875" s="3" t="s">
        <v>6180</v>
      </c>
      <c r="T6875" s="3">
        <v>12.96</v>
      </c>
      <c r="U6875" s="35" cm="1">
        <f t="array" ref="U6875">INDEX('Pricing Strategy'!$F$4:$F$71,MATCH(1,(Dataset!$O6875='Pricing Strategy'!$B$4:$B$71)*(Dataset!$Q6875='Pricing Strategy'!$C$4:$C$71)*(Dataset!$R6875='Pricing Strategy'!$D$4:$D$71),))</f>
        <v>0.4</v>
      </c>
      <c r="V6875" s="3">
        <f>Dataset!$T6875*(1-Dataset!$U6875)</f>
        <v>7.7759999999999998</v>
      </c>
    </row>
    <row r="6876" spans="1:22" x14ac:dyDescent="0.3">
      <c r="A6876" s="32"/>
      <c r="C6876" s="3">
        <v>6871</v>
      </c>
      <c r="D6876" s="3" t="s">
        <v>9147</v>
      </c>
      <c r="E6876" s="34">
        <v>42968</v>
      </c>
      <c r="F6876" s="34">
        <v>42975</v>
      </c>
      <c r="G6876" s="3" t="s">
        <v>46</v>
      </c>
      <c r="H6876" s="3" t="s">
        <v>4780</v>
      </c>
      <c r="I6876" s="3" t="s">
        <v>4781</v>
      </c>
      <c r="J6876" s="3" t="s">
        <v>37</v>
      </c>
      <c r="K6876" s="3" t="s">
        <v>23</v>
      </c>
      <c r="L6876" s="3" t="s">
        <v>38</v>
      </c>
      <c r="M6876" s="3" t="s">
        <v>39</v>
      </c>
      <c r="N6876" s="3">
        <v>90004</v>
      </c>
      <c r="O6876" s="3" t="s">
        <v>40</v>
      </c>
      <c r="P6876" s="3" t="s">
        <v>7107</v>
      </c>
      <c r="Q6876" s="3" t="s">
        <v>42</v>
      </c>
      <c r="R6876" s="3" t="s">
        <v>86</v>
      </c>
      <c r="S6876" s="3" t="s">
        <v>7108</v>
      </c>
      <c r="T6876" s="3">
        <v>47.52</v>
      </c>
      <c r="U6876" s="35" cm="1">
        <f t="array" ref="U6876">INDEX('Pricing Strategy'!$F$4:$F$71,MATCH(1,(Dataset!$O6876='Pricing Strategy'!$B$4:$B$71)*(Dataset!$Q6876='Pricing Strategy'!$C$4:$C$71)*(Dataset!$R6876='Pricing Strategy'!$D$4:$D$71),))</f>
        <v>0.4</v>
      </c>
      <c r="V6876" s="3">
        <f>Dataset!$T6876*(1-Dataset!$U6876)</f>
        <v>28.512</v>
      </c>
    </row>
    <row r="6877" spans="1:22" x14ac:dyDescent="0.3">
      <c r="A6877" s="32"/>
      <c r="C6877" s="3">
        <v>6872</v>
      </c>
      <c r="D6877" s="3" t="s">
        <v>9148</v>
      </c>
      <c r="E6877" s="34">
        <v>43074</v>
      </c>
      <c r="F6877" s="34">
        <v>43077</v>
      </c>
      <c r="G6877" s="3" t="s">
        <v>19</v>
      </c>
      <c r="H6877" s="3" t="s">
        <v>5050</v>
      </c>
      <c r="I6877" s="3" t="s">
        <v>5051</v>
      </c>
      <c r="J6877" s="3" t="s">
        <v>37</v>
      </c>
      <c r="K6877" s="3" t="s">
        <v>23</v>
      </c>
      <c r="L6877" s="3" t="s">
        <v>299</v>
      </c>
      <c r="M6877" s="3" t="s">
        <v>207</v>
      </c>
      <c r="N6877" s="3">
        <v>60610</v>
      </c>
      <c r="O6877" s="3" t="s">
        <v>101</v>
      </c>
      <c r="P6877" s="3" t="s">
        <v>2685</v>
      </c>
      <c r="Q6877" s="3" t="s">
        <v>42</v>
      </c>
      <c r="R6877" s="3" t="s">
        <v>43</v>
      </c>
      <c r="S6877" s="3" t="s">
        <v>2686</v>
      </c>
      <c r="T6877" s="3">
        <v>11.952</v>
      </c>
      <c r="U6877" s="35" cm="1">
        <f t="array" ref="U6877">INDEX('Pricing Strategy'!$F$4:$F$71,MATCH(1,(Dataset!$O6877='Pricing Strategy'!$B$4:$B$71)*(Dataset!$Q6877='Pricing Strategy'!$C$4:$C$71)*(Dataset!$R6877='Pricing Strategy'!$D$4:$D$71),))</f>
        <v>0.3</v>
      </c>
      <c r="V6877" s="3">
        <f>Dataset!$T6877*(1-Dataset!$U6877)</f>
        <v>8.3663999999999987</v>
      </c>
    </row>
    <row r="6878" spans="1:22" x14ac:dyDescent="0.3">
      <c r="A6878" s="32"/>
      <c r="C6878" s="3">
        <v>6873</v>
      </c>
      <c r="D6878" s="3" t="s">
        <v>9149</v>
      </c>
      <c r="E6878" s="34">
        <v>42720</v>
      </c>
      <c r="F6878" s="34">
        <v>42723</v>
      </c>
      <c r="G6878" s="3" t="s">
        <v>184</v>
      </c>
      <c r="H6878" s="3" t="s">
        <v>590</v>
      </c>
      <c r="I6878" s="3" t="s">
        <v>591</v>
      </c>
      <c r="J6878" s="3" t="s">
        <v>22</v>
      </c>
      <c r="K6878" s="3" t="s">
        <v>23</v>
      </c>
      <c r="L6878" s="3" t="s">
        <v>91</v>
      </c>
      <c r="M6878" s="3" t="s">
        <v>92</v>
      </c>
      <c r="N6878" s="3">
        <v>98105</v>
      </c>
      <c r="O6878" s="3" t="s">
        <v>40</v>
      </c>
      <c r="P6878" s="3" t="s">
        <v>7535</v>
      </c>
      <c r="Q6878" s="3" t="s">
        <v>42</v>
      </c>
      <c r="R6878" s="3" t="s">
        <v>86</v>
      </c>
      <c r="S6878" s="3" t="s">
        <v>7536</v>
      </c>
      <c r="T6878" s="3">
        <v>4.9800000000000004</v>
      </c>
      <c r="U6878" s="35" cm="1">
        <f t="array" ref="U6878">INDEX('Pricing Strategy'!$F$4:$F$71,MATCH(1,(Dataset!$O6878='Pricing Strategy'!$B$4:$B$71)*(Dataset!$Q6878='Pricing Strategy'!$C$4:$C$71)*(Dataset!$R6878='Pricing Strategy'!$D$4:$D$71),))</f>
        <v>0.4</v>
      </c>
      <c r="V6878" s="3">
        <f>Dataset!$T6878*(1-Dataset!$U6878)</f>
        <v>2.988</v>
      </c>
    </row>
    <row r="6879" spans="1:22" x14ac:dyDescent="0.3">
      <c r="A6879" s="32"/>
      <c r="C6879" s="3">
        <v>6874</v>
      </c>
      <c r="D6879" s="3" t="s">
        <v>9150</v>
      </c>
      <c r="E6879" s="34">
        <v>42294</v>
      </c>
      <c r="F6879" s="34">
        <v>42299</v>
      </c>
      <c r="G6879" s="3" t="s">
        <v>19</v>
      </c>
      <c r="H6879" s="3" t="s">
        <v>160</v>
      </c>
      <c r="I6879" s="3" t="s">
        <v>161</v>
      </c>
      <c r="J6879" s="3" t="s">
        <v>22</v>
      </c>
      <c r="K6879" s="3" t="s">
        <v>23</v>
      </c>
      <c r="L6879" s="3" t="s">
        <v>9151</v>
      </c>
      <c r="M6879" s="3" t="s">
        <v>100</v>
      </c>
      <c r="N6879" s="3">
        <v>77705</v>
      </c>
      <c r="O6879" s="3" t="s">
        <v>101</v>
      </c>
      <c r="P6879" s="3" t="s">
        <v>3247</v>
      </c>
      <c r="Q6879" s="3" t="s">
        <v>42</v>
      </c>
      <c r="R6879" s="3" t="s">
        <v>71</v>
      </c>
      <c r="S6879" s="3" t="s">
        <v>3248</v>
      </c>
      <c r="T6879" s="3">
        <v>10.78</v>
      </c>
      <c r="U6879" s="35" cm="1">
        <f t="array" ref="U6879">INDEX('Pricing Strategy'!$F$4:$F$71,MATCH(1,(Dataset!$O6879='Pricing Strategy'!$B$4:$B$71)*(Dataset!$Q6879='Pricing Strategy'!$C$4:$C$71)*(Dataset!$R6879='Pricing Strategy'!$D$4:$D$71),))</f>
        <v>0.3</v>
      </c>
      <c r="V6879" s="3">
        <f>Dataset!$T6879*(1-Dataset!$U6879)</f>
        <v>7.5459999999999994</v>
      </c>
    </row>
    <row r="6880" spans="1:22" x14ac:dyDescent="0.3">
      <c r="A6880" s="32"/>
      <c r="C6880" s="3">
        <v>6875</v>
      </c>
      <c r="D6880" s="3" t="s">
        <v>9150</v>
      </c>
      <c r="E6880" s="34">
        <v>42294</v>
      </c>
      <c r="F6880" s="34">
        <v>42299</v>
      </c>
      <c r="G6880" s="3" t="s">
        <v>19</v>
      </c>
      <c r="H6880" s="3" t="s">
        <v>160</v>
      </c>
      <c r="I6880" s="3" t="s">
        <v>161</v>
      </c>
      <c r="J6880" s="3" t="s">
        <v>22</v>
      </c>
      <c r="K6880" s="3" t="s">
        <v>23</v>
      </c>
      <c r="L6880" s="3" t="s">
        <v>9151</v>
      </c>
      <c r="M6880" s="3" t="s">
        <v>100</v>
      </c>
      <c r="N6880" s="3">
        <v>77705</v>
      </c>
      <c r="O6880" s="3" t="s">
        <v>101</v>
      </c>
      <c r="P6880" s="3" t="s">
        <v>3761</v>
      </c>
      <c r="Q6880" s="3" t="s">
        <v>67</v>
      </c>
      <c r="R6880" s="3" t="s">
        <v>157</v>
      </c>
      <c r="S6880" s="3" t="s">
        <v>3762</v>
      </c>
      <c r="T6880" s="3">
        <v>119.976</v>
      </c>
      <c r="U6880" s="35" cm="1">
        <f t="array" ref="U6880">INDEX('Pricing Strategy'!$F$4:$F$71,MATCH(1,(Dataset!$O6880='Pricing Strategy'!$B$4:$B$71)*(Dataset!$Q6880='Pricing Strategy'!$C$4:$C$71)*(Dataset!$R6880='Pricing Strategy'!$D$4:$D$71),))</f>
        <v>0.35</v>
      </c>
      <c r="V6880" s="3">
        <f>Dataset!$T6880*(1-Dataset!$U6880)</f>
        <v>77.984400000000008</v>
      </c>
    </row>
    <row r="6881" spans="1:22" x14ac:dyDescent="0.3">
      <c r="A6881" s="32"/>
      <c r="C6881" s="3">
        <v>6876</v>
      </c>
      <c r="D6881" s="3" t="s">
        <v>9152</v>
      </c>
      <c r="E6881" s="34">
        <v>42983</v>
      </c>
      <c r="F6881" s="34">
        <v>42988</v>
      </c>
      <c r="G6881" s="3" t="s">
        <v>46</v>
      </c>
      <c r="H6881" s="3" t="s">
        <v>3887</v>
      </c>
      <c r="I6881" s="3" t="s">
        <v>3888</v>
      </c>
      <c r="J6881" s="3" t="s">
        <v>22</v>
      </c>
      <c r="K6881" s="3" t="s">
        <v>23</v>
      </c>
      <c r="L6881" s="3" t="s">
        <v>4880</v>
      </c>
      <c r="M6881" s="3" t="s">
        <v>315</v>
      </c>
      <c r="N6881" s="3">
        <v>23320</v>
      </c>
      <c r="O6881" s="3" t="s">
        <v>26</v>
      </c>
      <c r="P6881" s="3" t="s">
        <v>5548</v>
      </c>
      <c r="Q6881" s="3" t="s">
        <v>42</v>
      </c>
      <c r="R6881" s="3" t="s">
        <v>43</v>
      </c>
      <c r="S6881" s="3" t="s">
        <v>5549</v>
      </c>
      <c r="T6881" s="3">
        <v>25.06</v>
      </c>
      <c r="U6881" s="35" cm="1">
        <f t="array" ref="U6881">INDEX('Pricing Strategy'!$F$4:$F$71,MATCH(1,(Dataset!$O6881='Pricing Strategy'!$B$4:$B$71)*(Dataset!$Q6881='Pricing Strategy'!$C$4:$C$71)*(Dataset!$R6881='Pricing Strategy'!$D$4:$D$71),))</f>
        <v>0.25</v>
      </c>
      <c r="V6881" s="3">
        <f>Dataset!$T6881*(1-Dataset!$U6881)</f>
        <v>18.794999999999998</v>
      </c>
    </row>
    <row r="6882" spans="1:22" x14ac:dyDescent="0.3">
      <c r="A6882" s="32"/>
      <c r="C6882" s="3">
        <v>6877</v>
      </c>
      <c r="D6882" s="3" t="s">
        <v>9152</v>
      </c>
      <c r="E6882" s="34">
        <v>42983</v>
      </c>
      <c r="F6882" s="34">
        <v>42988</v>
      </c>
      <c r="G6882" s="3" t="s">
        <v>46</v>
      </c>
      <c r="H6882" s="3" t="s">
        <v>3887</v>
      </c>
      <c r="I6882" s="3" t="s">
        <v>3888</v>
      </c>
      <c r="J6882" s="3" t="s">
        <v>22</v>
      </c>
      <c r="K6882" s="3" t="s">
        <v>23</v>
      </c>
      <c r="L6882" s="3" t="s">
        <v>4880</v>
      </c>
      <c r="M6882" s="3" t="s">
        <v>315</v>
      </c>
      <c r="N6882" s="3">
        <v>23320</v>
      </c>
      <c r="O6882" s="3" t="s">
        <v>26</v>
      </c>
      <c r="P6882" s="3" t="s">
        <v>5073</v>
      </c>
      <c r="Q6882" s="3" t="s">
        <v>28</v>
      </c>
      <c r="R6882" s="3" t="s">
        <v>52</v>
      </c>
      <c r="S6882" s="3" t="s">
        <v>5074</v>
      </c>
      <c r="T6882" s="3">
        <v>1652.94</v>
      </c>
      <c r="U6882" s="35" cm="1">
        <f t="array" ref="U6882">INDEX('Pricing Strategy'!$F$4:$F$71,MATCH(1,(Dataset!$O6882='Pricing Strategy'!$B$4:$B$71)*(Dataset!$Q6882='Pricing Strategy'!$C$4:$C$71)*(Dataset!$R6882='Pricing Strategy'!$D$4:$D$71),))</f>
        <v>0.3</v>
      </c>
      <c r="V6882" s="3">
        <f>Dataset!$T6882*(1-Dataset!$U6882)</f>
        <v>1157.058</v>
      </c>
    </row>
    <row r="6883" spans="1:22" x14ac:dyDescent="0.3">
      <c r="A6883" s="32"/>
      <c r="C6883" s="3">
        <v>6878</v>
      </c>
      <c r="D6883" s="3" t="s">
        <v>9153</v>
      </c>
      <c r="E6883" s="34">
        <v>42658</v>
      </c>
      <c r="F6883" s="34">
        <v>42658</v>
      </c>
      <c r="G6883" s="3" t="s">
        <v>1290</v>
      </c>
      <c r="H6883" s="3" t="s">
        <v>20</v>
      </c>
      <c r="I6883" s="3" t="s">
        <v>21</v>
      </c>
      <c r="J6883" s="3" t="s">
        <v>22</v>
      </c>
      <c r="K6883" s="3" t="s">
        <v>23</v>
      </c>
      <c r="L6883" s="3" t="s">
        <v>814</v>
      </c>
      <c r="M6883" s="3" t="s">
        <v>100</v>
      </c>
      <c r="N6883" s="3">
        <v>75217</v>
      </c>
      <c r="O6883" s="3" t="s">
        <v>101</v>
      </c>
      <c r="P6883" s="3" t="s">
        <v>3356</v>
      </c>
      <c r="Q6883" s="3" t="s">
        <v>28</v>
      </c>
      <c r="R6883" s="3" t="s">
        <v>61</v>
      </c>
      <c r="S6883" s="3" t="s">
        <v>3357</v>
      </c>
      <c r="T6883" s="3">
        <v>131.376</v>
      </c>
      <c r="U6883" s="35" cm="1">
        <f t="array" ref="U6883">INDEX('Pricing Strategy'!$F$4:$F$71,MATCH(1,(Dataset!$O6883='Pricing Strategy'!$B$4:$B$71)*(Dataset!$Q6883='Pricing Strategy'!$C$4:$C$71)*(Dataset!$R6883='Pricing Strategy'!$D$4:$D$71),))</f>
        <v>0.3</v>
      </c>
      <c r="V6883" s="3">
        <f>Dataset!$T6883*(1-Dataset!$U6883)</f>
        <v>91.963200000000001</v>
      </c>
    </row>
    <row r="6884" spans="1:22" x14ac:dyDescent="0.3">
      <c r="A6884" s="32"/>
      <c r="C6884" s="3">
        <v>6879</v>
      </c>
      <c r="D6884" s="3" t="s">
        <v>9153</v>
      </c>
      <c r="E6884" s="34">
        <v>42658</v>
      </c>
      <c r="F6884" s="34">
        <v>42658</v>
      </c>
      <c r="G6884" s="3" t="s">
        <v>1290</v>
      </c>
      <c r="H6884" s="3" t="s">
        <v>20</v>
      </c>
      <c r="I6884" s="3" t="s">
        <v>21</v>
      </c>
      <c r="J6884" s="3" t="s">
        <v>22</v>
      </c>
      <c r="K6884" s="3" t="s">
        <v>23</v>
      </c>
      <c r="L6884" s="3" t="s">
        <v>814</v>
      </c>
      <c r="M6884" s="3" t="s">
        <v>100</v>
      </c>
      <c r="N6884" s="3">
        <v>75217</v>
      </c>
      <c r="O6884" s="3" t="s">
        <v>101</v>
      </c>
      <c r="P6884" s="3" t="s">
        <v>4314</v>
      </c>
      <c r="Q6884" s="3" t="s">
        <v>42</v>
      </c>
      <c r="R6884" s="3" t="s">
        <v>86</v>
      </c>
      <c r="S6884" s="3" t="s">
        <v>4315</v>
      </c>
      <c r="T6884" s="3">
        <v>5.3440000000000003</v>
      </c>
      <c r="U6884" s="35" cm="1">
        <f t="array" ref="U6884">INDEX('Pricing Strategy'!$F$4:$F$71,MATCH(1,(Dataset!$O6884='Pricing Strategy'!$B$4:$B$71)*(Dataset!$Q6884='Pricing Strategy'!$C$4:$C$71)*(Dataset!$R6884='Pricing Strategy'!$D$4:$D$71),))</f>
        <v>0.3</v>
      </c>
      <c r="V6884" s="3">
        <f>Dataset!$T6884*(1-Dataset!$U6884)</f>
        <v>3.7408000000000001</v>
      </c>
    </row>
    <row r="6885" spans="1:22" x14ac:dyDescent="0.3">
      <c r="A6885" s="32"/>
      <c r="C6885" s="3">
        <v>6880</v>
      </c>
      <c r="D6885" s="3" t="s">
        <v>9154</v>
      </c>
      <c r="E6885" s="34">
        <v>42705</v>
      </c>
      <c r="F6885" s="34">
        <v>42709</v>
      </c>
      <c r="G6885" s="3" t="s">
        <v>19</v>
      </c>
      <c r="H6885" s="3" t="s">
        <v>617</v>
      </c>
      <c r="I6885" s="3" t="s">
        <v>618</v>
      </c>
      <c r="J6885" s="3" t="s">
        <v>98</v>
      </c>
      <c r="K6885" s="3" t="s">
        <v>23</v>
      </c>
      <c r="L6885" s="3" t="s">
        <v>91</v>
      </c>
      <c r="M6885" s="3" t="s">
        <v>92</v>
      </c>
      <c r="N6885" s="3">
        <v>98105</v>
      </c>
      <c r="O6885" s="3" t="s">
        <v>40</v>
      </c>
      <c r="P6885" s="3" t="s">
        <v>1728</v>
      </c>
      <c r="Q6885" s="3" t="s">
        <v>28</v>
      </c>
      <c r="R6885" s="3" t="s">
        <v>32</v>
      </c>
      <c r="S6885" s="3" t="s">
        <v>1729</v>
      </c>
      <c r="T6885" s="3">
        <v>2003.92</v>
      </c>
      <c r="U6885" s="35" cm="1">
        <f t="array" ref="U6885">INDEX('Pricing Strategy'!$F$4:$F$71,MATCH(1,(Dataset!$O6885='Pricing Strategy'!$B$4:$B$71)*(Dataset!$Q6885='Pricing Strategy'!$C$4:$C$71)*(Dataset!$R6885='Pricing Strategy'!$D$4:$D$71),))</f>
        <v>0.45</v>
      </c>
      <c r="V6885" s="3">
        <f>Dataset!$T6885*(1-Dataset!$U6885)</f>
        <v>1102.1560000000002</v>
      </c>
    </row>
    <row r="6886" spans="1:22" x14ac:dyDescent="0.3">
      <c r="A6886" s="32"/>
      <c r="C6886" s="3">
        <v>6881</v>
      </c>
      <c r="D6886" s="3" t="s">
        <v>9154</v>
      </c>
      <c r="E6886" s="34">
        <v>42705</v>
      </c>
      <c r="F6886" s="34">
        <v>42709</v>
      </c>
      <c r="G6886" s="3" t="s">
        <v>19</v>
      </c>
      <c r="H6886" s="3" t="s">
        <v>617</v>
      </c>
      <c r="I6886" s="3" t="s">
        <v>618</v>
      </c>
      <c r="J6886" s="3" t="s">
        <v>98</v>
      </c>
      <c r="K6886" s="3" t="s">
        <v>23</v>
      </c>
      <c r="L6886" s="3" t="s">
        <v>91</v>
      </c>
      <c r="M6886" s="3" t="s">
        <v>92</v>
      </c>
      <c r="N6886" s="3">
        <v>98105</v>
      </c>
      <c r="O6886" s="3" t="s">
        <v>40</v>
      </c>
      <c r="P6886" s="3" t="s">
        <v>5440</v>
      </c>
      <c r="Q6886" s="3" t="s">
        <v>42</v>
      </c>
      <c r="R6886" s="3" t="s">
        <v>86</v>
      </c>
      <c r="S6886" s="3" t="s">
        <v>5441</v>
      </c>
      <c r="T6886" s="3">
        <v>32.4</v>
      </c>
      <c r="U6886" s="35" cm="1">
        <f t="array" ref="U6886">INDEX('Pricing Strategy'!$F$4:$F$71,MATCH(1,(Dataset!$O6886='Pricing Strategy'!$B$4:$B$71)*(Dataset!$Q6886='Pricing Strategy'!$C$4:$C$71)*(Dataset!$R6886='Pricing Strategy'!$D$4:$D$71),))</f>
        <v>0.4</v>
      </c>
      <c r="V6886" s="3">
        <f>Dataset!$T6886*(1-Dataset!$U6886)</f>
        <v>19.439999999999998</v>
      </c>
    </row>
    <row r="6887" spans="1:22" x14ac:dyDescent="0.3">
      <c r="A6887" s="32"/>
      <c r="C6887" s="3">
        <v>6882</v>
      </c>
      <c r="D6887" s="3" t="s">
        <v>9154</v>
      </c>
      <c r="E6887" s="34">
        <v>42705</v>
      </c>
      <c r="F6887" s="34">
        <v>42709</v>
      </c>
      <c r="G6887" s="3" t="s">
        <v>19</v>
      </c>
      <c r="H6887" s="3" t="s">
        <v>617</v>
      </c>
      <c r="I6887" s="3" t="s">
        <v>618</v>
      </c>
      <c r="J6887" s="3" t="s">
        <v>98</v>
      </c>
      <c r="K6887" s="3" t="s">
        <v>23</v>
      </c>
      <c r="L6887" s="3" t="s">
        <v>91</v>
      </c>
      <c r="M6887" s="3" t="s">
        <v>92</v>
      </c>
      <c r="N6887" s="3">
        <v>98105</v>
      </c>
      <c r="O6887" s="3" t="s">
        <v>40</v>
      </c>
      <c r="P6887" s="3" t="s">
        <v>900</v>
      </c>
      <c r="Q6887" s="3" t="s">
        <v>28</v>
      </c>
      <c r="R6887" s="3" t="s">
        <v>52</v>
      </c>
      <c r="S6887" s="3" t="s">
        <v>901</v>
      </c>
      <c r="T6887" s="3">
        <v>1913.4</v>
      </c>
      <c r="U6887" s="35" cm="1">
        <f t="array" ref="U6887">INDEX('Pricing Strategy'!$F$4:$F$71,MATCH(1,(Dataset!$O6887='Pricing Strategy'!$B$4:$B$71)*(Dataset!$Q6887='Pricing Strategy'!$C$4:$C$71)*(Dataset!$R6887='Pricing Strategy'!$D$4:$D$71),))</f>
        <v>0.45</v>
      </c>
      <c r="V6887" s="3">
        <f>Dataset!$T6887*(1-Dataset!$U6887)</f>
        <v>1052.3700000000001</v>
      </c>
    </row>
    <row r="6888" spans="1:22" x14ac:dyDescent="0.3">
      <c r="A6888" s="32"/>
      <c r="C6888" s="3">
        <v>6883</v>
      </c>
      <c r="D6888" s="3" t="s">
        <v>9154</v>
      </c>
      <c r="E6888" s="34">
        <v>42705</v>
      </c>
      <c r="F6888" s="34">
        <v>42709</v>
      </c>
      <c r="G6888" s="3" t="s">
        <v>19</v>
      </c>
      <c r="H6888" s="3" t="s">
        <v>617</v>
      </c>
      <c r="I6888" s="3" t="s">
        <v>618</v>
      </c>
      <c r="J6888" s="3" t="s">
        <v>98</v>
      </c>
      <c r="K6888" s="3" t="s">
        <v>23</v>
      </c>
      <c r="L6888" s="3" t="s">
        <v>91</v>
      </c>
      <c r="M6888" s="3" t="s">
        <v>92</v>
      </c>
      <c r="N6888" s="3">
        <v>98105</v>
      </c>
      <c r="O6888" s="3" t="s">
        <v>40</v>
      </c>
      <c r="P6888" s="3" t="s">
        <v>4669</v>
      </c>
      <c r="Q6888" s="3" t="s">
        <v>42</v>
      </c>
      <c r="R6888" s="3" t="s">
        <v>55</v>
      </c>
      <c r="S6888" s="3" t="s">
        <v>4670</v>
      </c>
      <c r="T6888" s="3">
        <v>146.72999999999999</v>
      </c>
      <c r="U6888" s="35" cm="1">
        <f t="array" ref="U6888">INDEX('Pricing Strategy'!$F$4:$F$71,MATCH(1,(Dataset!$O6888='Pricing Strategy'!$B$4:$B$71)*(Dataset!$Q6888='Pricing Strategy'!$C$4:$C$71)*(Dataset!$R6888='Pricing Strategy'!$D$4:$D$71),))</f>
        <v>0.5</v>
      </c>
      <c r="V6888" s="3">
        <f>Dataset!$T6888*(1-Dataset!$U6888)</f>
        <v>73.364999999999995</v>
      </c>
    </row>
    <row r="6889" spans="1:22" x14ac:dyDescent="0.3">
      <c r="A6889" s="32"/>
      <c r="C6889" s="3">
        <v>6884</v>
      </c>
      <c r="D6889" s="3" t="s">
        <v>9154</v>
      </c>
      <c r="E6889" s="34">
        <v>42705</v>
      </c>
      <c r="F6889" s="34">
        <v>42709</v>
      </c>
      <c r="G6889" s="3" t="s">
        <v>19</v>
      </c>
      <c r="H6889" s="3" t="s">
        <v>617</v>
      </c>
      <c r="I6889" s="3" t="s">
        <v>618</v>
      </c>
      <c r="J6889" s="3" t="s">
        <v>98</v>
      </c>
      <c r="K6889" s="3" t="s">
        <v>23</v>
      </c>
      <c r="L6889" s="3" t="s">
        <v>91</v>
      </c>
      <c r="M6889" s="3" t="s">
        <v>92</v>
      </c>
      <c r="N6889" s="3">
        <v>98105</v>
      </c>
      <c r="O6889" s="3" t="s">
        <v>40</v>
      </c>
      <c r="P6889" s="3" t="s">
        <v>1548</v>
      </c>
      <c r="Q6889" s="3" t="s">
        <v>42</v>
      </c>
      <c r="R6889" s="3" t="s">
        <v>86</v>
      </c>
      <c r="S6889" s="3" t="s">
        <v>1549</v>
      </c>
      <c r="T6889" s="3">
        <v>114.2</v>
      </c>
      <c r="U6889" s="35" cm="1">
        <f t="array" ref="U6889">INDEX('Pricing Strategy'!$F$4:$F$71,MATCH(1,(Dataset!$O6889='Pricing Strategy'!$B$4:$B$71)*(Dataset!$Q6889='Pricing Strategy'!$C$4:$C$71)*(Dataset!$R6889='Pricing Strategy'!$D$4:$D$71),))</f>
        <v>0.4</v>
      </c>
      <c r="V6889" s="3">
        <f>Dataset!$T6889*(1-Dataset!$U6889)</f>
        <v>68.52</v>
      </c>
    </row>
    <row r="6890" spans="1:22" x14ac:dyDescent="0.3">
      <c r="A6890" s="32"/>
      <c r="C6890" s="3">
        <v>6885</v>
      </c>
      <c r="D6890" s="3" t="s">
        <v>9155</v>
      </c>
      <c r="E6890" s="34">
        <v>42521</v>
      </c>
      <c r="F6890" s="34">
        <v>42525</v>
      </c>
      <c r="G6890" s="3" t="s">
        <v>46</v>
      </c>
      <c r="H6890" s="3" t="s">
        <v>1872</v>
      </c>
      <c r="I6890" s="3" t="s">
        <v>1873</v>
      </c>
      <c r="J6890" s="3" t="s">
        <v>22</v>
      </c>
      <c r="K6890" s="3" t="s">
        <v>23</v>
      </c>
      <c r="L6890" s="3" t="s">
        <v>405</v>
      </c>
      <c r="M6890" s="3" t="s">
        <v>225</v>
      </c>
      <c r="N6890" s="3">
        <v>55407</v>
      </c>
      <c r="O6890" s="3" t="s">
        <v>101</v>
      </c>
      <c r="P6890" s="3" t="s">
        <v>6252</v>
      </c>
      <c r="Q6890" s="3" t="s">
        <v>28</v>
      </c>
      <c r="R6890" s="3" t="s">
        <v>32</v>
      </c>
      <c r="S6890" s="3" t="s">
        <v>6253</v>
      </c>
      <c r="T6890" s="3">
        <v>2567.84</v>
      </c>
      <c r="U6890" s="35" cm="1">
        <f t="array" ref="U6890">INDEX('Pricing Strategy'!$F$4:$F$71,MATCH(1,(Dataset!$O6890='Pricing Strategy'!$B$4:$B$71)*(Dataset!$Q6890='Pricing Strategy'!$C$4:$C$71)*(Dataset!$R6890='Pricing Strategy'!$D$4:$D$71),))</f>
        <v>0.35</v>
      </c>
      <c r="V6890" s="3">
        <f>Dataset!$T6890*(1-Dataset!$U6890)</f>
        <v>1669.0960000000002</v>
      </c>
    </row>
    <row r="6891" spans="1:22" x14ac:dyDescent="0.3">
      <c r="A6891" s="32"/>
      <c r="C6891" s="3">
        <v>6886</v>
      </c>
      <c r="D6891" s="3" t="s">
        <v>9156</v>
      </c>
      <c r="E6891" s="34">
        <v>43353</v>
      </c>
      <c r="F6891" s="34">
        <v>43360</v>
      </c>
      <c r="G6891" s="3" t="s">
        <v>46</v>
      </c>
      <c r="H6891" s="3" t="s">
        <v>3838</v>
      </c>
      <c r="I6891" s="3" t="s">
        <v>3839</v>
      </c>
      <c r="J6891" s="3" t="s">
        <v>22</v>
      </c>
      <c r="K6891" s="3" t="s">
        <v>23</v>
      </c>
      <c r="L6891" s="3" t="s">
        <v>314</v>
      </c>
      <c r="M6891" s="3" t="s">
        <v>494</v>
      </c>
      <c r="N6891" s="3">
        <v>45503</v>
      </c>
      <c r="O6891" s="3" t="s">
        <v>144</v>
      </c>
      <c r="P6891" s="3" t="s">
        <v>464</v>
      </c>
      <c r="Q6891" s="3" t="s">
        <v>67</v>
      </c>
      <c r="R6891" s="3" t="s">
        <v>157</v>
      </c>
      <c r="S6891" s="3" t="s">
        <v>465</v>
      </c>
      <c r="T6891" s="3">
        <v>37.055999999999997</v>
      </c>
      <c r="U6891" s="35" cm="1">
        <f t="array" ref="U6891">INDEX('Pricing Strategy'!$F$4:$F$71,MATCH(1,(Dataset!$O6891='Pricing Strategy'!$B$4:$B$71)*(Dataset!$Q6891='Pricing Strategy'!$C$4:$C$71)*(Dataset!$R6891='Pricing Strategy'!$D$4:$D$71),))</f>
        <v>0.45</v>
      </c>
      <c r="V6891" s="3">
        <f>Dataset!$T6891*(1-Dataset!$U6891)</f>
        <v>20.380800000000001</v>
      </c>
    </row>
    <row r="6892" spans="1:22" x14ac:dyDescent="0.3">
      <c r="A6892" s="32"/>
      <c r="C6892" s="3">
        <v>6887</v>
      </c>
      <c r="D6892" s="3" t="s">
        <v>9156</v>
      </c>
      <c r="E6892" s="34">
        <v>43353</v>
      </c>
      <c r="F6892" s="34">
        <v>43360</v>
      </c>
      <c r="G6892" s="3" t="s">
        <v>46</v>
      </c>
      <c r="H6892" s="3" t="s">
        <v>3838</v>
      </c>
      <c r="I6892" s="3" t="s">
        <v>3839</v>
      </c>
      <c r="J6892" s="3" t="s">
        <v>22</v>
      </c>
      <c r="K6892" s="3" t="s">
        <v>23</v>
      </c>
      <c r="L6892" s="3" t="s">
        <v>314</v>
      </c>
      <c r="M6892" s="3" t="s">
        <v>494</v>
      </c>
      <c r="N6892" s="3">
        <v>45503</v>
      </c>
      <c r="O6892" s="3" t="s">
        <v>144</v>
      </c>
      <c r="P6892" s="3" t="s">
        <v>3999</v>
      </c>
      <c r="Q6892" s="3" t="s">
        <v>67</v>
      </c>
      <c r="R6892" s="3" t="s">
        <v>68</v>
      </c>
      <c r="S6892" s="3" t="s">
        <v>4000</v>
      </c>
      <c r="T6892" s="3">
        <v>259.89600000000002</v>
      </c>
      <c r="U6892" s="35" cm="1">
        <f t="array" ref="U6892">INDEX('Pricing Strategy'!$F$4:$F$71,MATCH(1,(Dataset!$O6892='Pricing Strategy'!$B$4:$B$71)*(Dataset!$Q6892='Pricing Strategy'!$C$4:$C$71)*(Dataset!$R6892='Pricing Strategy'!$D$4:$D$71),))</f>
        <v>0.4</v>
      </c>
      <c r="V6892" s="3">
        <f>Dataset!$T6892*(1-Dataset!$U6892)</f>
        <v>155.9376</v>
      </c>
    </row>
    <row r="6893" spans="1:22" x14ac:dyDescent="0.3">
      <c r="A6893" s="32"/>
      <c r="C6893" s="3">
        <v>6888</v>
      </c>
      <c r="D6893" s="3" t="s">
        <v>9157</v>
      </c>
      <c r="E6893" s="34">
        <v>43215</v>
      </c>
      <c r="F6893" s="34">
        <v>43222</v>
      </c>
      <c r="G6893" s="3" t="s">
        <v>46</v>
      </c>
      <c r="H6893" s="3" t="s">
        <v>2724</v>
      </c>
      <c r="I6893" s="3" t="s">
        <v>2725</v>
      </c>
      <c r="J6893" s="3" t="s">
        <v>22</v>
      </c>
      <c r="K6893" s="3" t="s">
        <v>23</v>
      </c>
      <c r="L6893" s="3" t="s">
        <v>38</v>
      </c>
      <c r="M6893" s="3" t="s">
        <v>39</v>
      </c>
      <c r="N6893" s="3">
        <v>90032</v>
      </c>
      <c r="O6893" s="3" t="s">
        <v>40</v>
      </c>
      <c r="P6893" s="3" t="s">
        <v>325</v>
      </c>
      <c r="Q6893" s="3" t="s">
        <v>42</v>
      </c>
      <c r="R6893" s="3" t="s">
        <v>86</v>
      </c>
      <c r="S6893" s="3" t="s">
        <v>326</v>
      </c>
      <c r="T6893" s="3">
        <v>19.05</v>
      </c>
      <c r="U6893" s="35" cm="1">
        <f t="array" ref="U6893">INDEX('Pricing Strategy'!$F$4:$F$71,MATCH(1,(Dataset!$O6893='Pricing Strategy'!$B$4:$B$71)*(Dataset!$Q6893='Pricing Strategy'!$C$4:$C$71)*(Dataset!$R6893='Pricing Strategy'!$D$4:$D$71),))</f>
        <v>0.4</v>
      </c>
      <c r="V6893" s="3">
        <f>Dataset!$T6893*(1-Dataset!$U6893)</f>
        <v>11.43</v>
      </c>
    </row>
    <row r="6894" spans="1:22" x14ac:dyDescent="0.3">
      <c r="A6894" s="32"/>
      <c r="C6894" s="3">
        <v>6889</v>
      </c>
      <c r="D6894" s="3" t="s">
        <v>9157</v>
      </c>
      <c r="E6894" s="34">
        <v>43215</v>
      </c>
      <c r="F6894" s="34">
        <v>43222</v>
      </c>
      <c r="G6894" s="3" t="s">
        <v>46</v>
      </c>
      <c r="H6894" s="3" t="s">
        <v>2724</v>
      </c>
      <c r="I6894" s="3" t="s">
        <v>2725</v>
      </c>
      <c r="J6894" s="3" t="s">
        <v>22</v>
      </c>
      <c r="K6894" s="3" t="s">
        <v>23</v>
      </c>
      <c r="L6894" s="3" t="s">
        <v>38</v>
      </c>
      <c r="M6894" s="3" t="s">
        <v>39</v>
      </c>
      <c r="N6894" s="3">
        <v>90032</v>
      </c>
      <c r="O6894" s="3" t="s">
        <v>40</v>
      </c>
      <c r="P6894" s="3" t="s">
        <v>3916</v>
      </c>
      <c r="Q6894" s="3" t="s">
        <v>42</v>
      </c>
      <c r="R6894" s="3" t="s">
        <v>71</v>
      </c>
      <c r="S6894" s="3" t="s">
        <v>3917</v>
      </c>
      <c r="T6894" s="3">
        <v>73.343999999999994</v>
      </c>
      <c r="U6894" s="35" cm="1">
        <f t="array" ref="U6894">INDEX('Pricing Strategy'!$F$4:$F$71,MATCH(1,(Dataset!$O6894='Pricing Strategy'!$B$4:$B$71)*(Dataset!$Q6894='Pricing Strategy'!$C$4:$C$71)*(Dataset!$R6894='Pricing Strategy'!$D$4:$D$71),))</f>
        <v>0.4</v>
      </c>
      <c r="V6894" s="3">
        <f>Dataset!$T6894*(1-Dataset!$U6894)</f>
        <v>44.006399999999992</v>
      </c>
    </row>
    <row r="6895" spans="1:22" x14ac:dyDescent="0.3">
      <c r="A6895" s="32"/>
      <c r="C6895" s="3">
        <v>6890</v>
      </c>
      <c r="D6895" s="3" t="s">
        <v>9158</v>
      </c>
      <c r="E6895" s="34">
        <v>43361</v>
      </c>
      <c r="F6895" s="34">
        <v>43365</v>
      </c>
      <c r="G6895" s="3" t="s">
        <v>46</v>
      </c>
      <c r="H6895" s="3" t="s">
        <v>1397</v>
      </c>
      <c r="I6895" s="3" t="s">
        <v>1398</v>
      </c>
      <c r="J6895" s="3" t="s">
        <v>37</v>
      </c>
      <c r="K6895" s="3" t="s">
        <v>23</v>
      </c>
      <c r="L6895" s="3" t="s">
        <v>493</v>
      </c>
      <c r="M6895" s="3" t="s">
        <v>1272</v>
      </c>
      <c r="N6895" s="3">
        <v>31907</v>
      </c>
      <c r="O6895" s="3" t="s">
        <v>26</v>
      </c>
      <c r="P6895" s="3" t="s">
        <v>765</v>
      </c>
      <c r="Q6895" s="3" t="s">
        <v>67</v>
      </c>
      <c r="R6895" s="3" t="s">
        <v>68</v>
      </c>
      <c r="S6895" s="3" t="s">
        <v>766</v>
      </c>
      <c r="T6895" s="3">
        <v>95.68</v>
      </c>
      <c r="U6895" s="35" cm="1">
        <f t="array" ref="U6895">INDEX('Pricing Strategy'!$F$4:$F$71,MATCH(1,(Dataset!$O6895='Pricing Strategy'!$B$4:$B$71)*(Dataset!$Q6895='Pricing Strategy'!$C$4:$C$71)*(Dataset!$R6895='Pricing Strategy'!$D$4:$D$71),))</f>
        <v>0.25</v>
      </c>
      <c r="V6895" s="3">
        <f>Dataset!$T6895*(1-Dataset!$U6895)</f>
        <v>71.760000000000005</v>
      </c>
    </row>
    <row r="6896" spans="1:22" x14ac:dyDescent="0.3">
      <c r="A6896" s="32"/>
      <c r="C6896" s="3">
        <v>6891</v>
      </c>
      <c r="D6896" s="3" t="s">
        <v>9158</v>
      </c>
      <c r="E6896" s="34">
        <v>43361</v>
      </c>
      <c r="F6896" s="34">
        <v>43365</v>
      </c>
      <c r="G6896" s="3" t="s">
        <v>46</v>
      </c>
      <c r="H6896" s="3" t="s">
        <v>1397</v>
      </c>
      <c r="I6896" s="3" t="s">
        <v>1398</v>
      </c>
      <c r="J6896" s="3" t="s">
        <v>37</v>
      </c>
      <c r="K6896" s="3" t="s">
        <v>23</v>
      </c>
      <c r="L6896" s="3" t="s">
        <v>493</v>
      </c>
      <c r="M6896" s="3" t="s">
        <v>1272</v>
      </c>
      <c r="N6896" s="3">
        <v>31907</v>
      </c>
      <c r="O6896" s="3" t="s">
        <v>26</v>
      </c>
      <c r="P6896" s="3" t="s">
        <v>1035</v>
      </c>
      <c r="Q6896" s="3" t="s">
        <v>42</v>
      </c>
      <c r="R6896" s="3" t="s">
        <v>86</v>
      </c>
      <c r="S6896" s="3" t="s">
        <v>1036</v>
      </c>
      <c r="T6896" s="3">
        <v>50.96</v>
      </c>
      <c r="U6896" s="35" cm="1">
        <f t="array" ref="U6896">INDEX('Pricing Strategy'!$F$4:$F$71,MATCH(1,(Dataset!$O6896='Pricing Strategy'!$B$4:$B$71)*(Dataset!$Q6896='Pricing Strategy'!$C$4:$C$71)*(Dataset!$R6896='Pricing Strategy'!$D$4:$D$71),))</f>
        <v>0.25</v>
      </c>
      <c r="V6896" s="3">
        <f>Dataset!$T6896*(1-Dataset!$U6896)</f>
        <v>38.22</v>
      </c>
    </row>
    <row r="6897" spans="1:22" x14ac:dyDescent="0.3">
      <c r="A6897" s="32"/>
      <c r="C6897" s="3">
        <v>6892</v>
      </c>
      <c r="D6897" s="3" t="s">
        <v>9158</v>
      </c>
      <c r="E6897" s="34">
        <v>43361</v>
      </c>
      <c r="F6897" s="34">
        <v>43365</v>
      </c>
      <c r="G6897" s="3" t="s">
        <v>46</v>
      </c>
      <c r="H6897" s="3" t="s">
        <v>1397</v>
      </c>
      <c r="I6897" s="3" t="s">
        <v>1398</v>
      </c>
      <c r="J6897" s="3" t="s">
        <v>37</v>
      </c>
      <c r="K6897" s="3" t="s">
        <v>23</v>
      </c>
      <c r="L6897" s="3" t="s">
        <v>493</v>
      </c>
      <c r="M6897" s="3" t="s">
        <v>1272</v>
      </c>
      <c r="N6897" s="3">
        <v>31907</v>
      </c>
      <c r="O6897" s="3" t="s">
        <v>26</v>
      </c>
      <c r="P6897" s="3" t="s">
        <v>486</v>
      </c>
      <c r="Q6897" s="3" t="s">
        <v>42</v>
      </c>
      <c r="R6897" s="3" t="s">
        <v>64</v>
      </c>
      <c r="S6897" s="3" t="s">
        <v>487</v>
      </c>
      <c r="T6897" s="3">
        <v>113.94</v>
      </c>
      <c r="U6897" s="35" cm="1">
        <f t="array" ref="U6897">INDEX('Pricing Strategy'!$F$4:$F$71,MATCH(1,(Dataset!$O6897='Pricing Strategy'!$B$4:$B$71)*(Dataset!$Q6897='Pricing Strategy'!$C$4:$C$71)*(Dataset!$R6897='Pricing Strategy'!$D$4:$D$71),))</f>
        <v>0.3</v>
      </c>
      <c r="V6897" s="3">
        <f>Dataset!$T6897*(1-Dataset!$U6897)</f>
        <v>79.757999999999996</v>
      </c>
    </row>
    <row r="6898" spans="1:22" x14ac:dyDescent="0.3">
      <c r="A6898" s="32"/>
      <c r="C6898" s="3">
        <v>6893</v>
      </c>
      <c r="D6898" s="3" t="s">
        <v>9158</v>
      </c>
      <c r="E6898" s="34">
        <v>43361</v>
      </c>
      <c r="F6898" s="34">
        <v>43365</v>
      </c>
      <c r="G6898" s="3" t="s">
        <v>46</v>
      </c>
      <c r="H6898" s="3" t="s">
        <v>1397</v>
      </c>
      <c r="I6898" s="3" t="s">
        <v>1398</v>
      </c>
      <c r="J6898" s="3" t="s">
        <v>37</v>
      </c>
      <c r="K6898" s="3" t="s">
        <v>23</v>
      </c>
      <c r="L6898" s="3" t="s">
        <v>493</v>
      </c>
      <c r="M6898" s="3" t="s">
        <v>1272</v>
      </c>
      <c r="N6898" s="3">
        <v>31907</v>
      </c>
      <c r="O6898" s="3" t="s">
        <v>26</v>
      </c>
      <c r="P6898" s="3" t="s">
        <v>6179</v>
      </c>
      <c r="Q6898" s="3" t="s">
        <v>42</v>
      </c>
      <c r="R6898" s="3" t="s">
        <v>86</v>
      </c>
      <c r="S6898" s="3" t="s">
        <v>6180</v>
      </c>
      <c r="T6898" s="3">
        <v>25.92</v>
      </c>
      <c r="U6898" s="35" cm="1">
        <f t="array" ref="U6898">INDEX('Pricing Strategy'!$F$4:$F$71,MATCH(1,(Dataset!$O6898='Pricing Strategy'!$B$4:$B$71)*(Dataset!$Q6898='Pricing Strategy'!$C$4:$C$71)*(Dataset!$R6898='Pricing Strategy'!$D$4:$D$71),))</f>
        <v>0.25</v>
      </c>
      <c r="V6898" s="3">
        <f>Dataset!$T6898*(1-Dataset!$U6898)</f>
        <v>19.440000000000001</v>
      </c>
    </row>
    <row r="6899" spans="1:22" x14ac:dyDescent="0.3">
      <c r="A6899" s="32"/>
      <c r="C6899" s="3">
        <v>6894</v>
      </c>
      <c r="D6899" s="3" t="s">
        <v>9158</v>
      </c>
      <c r="E6899" s="34">
        <v>43361</v>
      </c>
      <c r="F6899" s="34">
        <v>43365</v>
      </c>
      <c r="G6899" s="3" t="s">
        <v>46</v>
      </c>
      <c r="H6899" s="3" t="s">
        <v>1397</v>
      </c>
      <c r="I6899" s="3" t="s">
        <v>1398</v>
      </c>
      <c r="J6899" s="3" t="s">
        <v>37</v>
      </c>
      <c r="K6899" s="3" t="s">
        <v>23</v>
      </c>
      <c r="L6899" s="3" t="s">
        <v>493</v>
      </c>
      <c r="M6899" s="3" t="s">
        <v>1272</v>
      </c>
      <c r="N6899" s="3">
        <v>31907</v>
      </c>
      <c r="O6899" s="3" t="s">
        <v>26</v>
      </c>
      <c r="P6899" s="3" t="s">
        <v>6545</v>
      </c>
      <c r="Q6899" s="3" t="s">
        <v>28</v>
      </c>
      <c r="R6899" s="3" t="s">
        <v>61</v>
      </c>
      <c r="S6899" s="3" t="s">
        <v>6546</v>
      </c>
      <c r="T6899" s="3">
        <v>20.32</v>
      </c>
      <c r="U6899" s="35" cm="1">
        <f t="array" ref="U6899">INDEX('Pricing Strategy'!$F$4:$F$71,MATCH(1,(Dataset!$O6899='Pricing Strategy'!$B$4:$B$71)*(Dataset!$Q6899='Pricing Strategy'!$C$4:$C$71)*(Dataset!$R6899='Pricing Strategy'!$D$4:$D$71),))</f>
        <v>0.25</v>
      </c>
      <c r="V6899" s="3">
        <f>Dataset!$T6899*(1-Dataset!$U6899)</f>
        <v>15.24</v>
      </c>
    </row>
    <row r="6900" spans="1:22" x14ac:dyDescent="0.3">
      <c r="A6900" s="32"/>
      <c r="C6900" s="3">
        <v>6895</v>
      </c>
      <c r="D6900" s="3" t="s">
        <v>9158</v>
      </c>
      <c r="E6900" s="34">
        <v>43361</v>
      </c>
      <c r="F6900" s="34">
        <v>43365</v>
      </c>
      <c r="G6900" s="3" t="s">
        <v>46</v>
      </c>
      <c r="H6900" s="3" t="s">
        <v>1397</v>
      </c>
      <c r="I6900" s="3" t="s">
        <v>1398</v>
      </c>
      <c r="J6900" s="3" t="s">
        <v>37</v>
      </c>
      <c r="K6900" s="3" t="s">
        <v>23</v>
      </c>
      <c r="L6900" s="3" t="s">
        <v>493</v>
      </c>
      <c r="M6900" s="3" t="s">
        <v>1272</v>
      </c>
      <c r="N6900" s="3">
        <v>31907</v>
      </c>
      <c r="O6900" s="3" t="s">
        <v>26</v>
      </c>
      <c r="P6900" s="3" t="s">
        <v>267</v>
      </c>
      <c r="Q6900" s="3" t="s">
        <v>67</v>
      </c>
      <c r="R6900" s="3" t="s">
        <v>68</v>
      </c>
      <c r="S6900" s="3" t="s">
        <v>268</v>
      </c>
      <c r="T6900" s="3">
        <v>411.98</v>
      </c>
      <c r="U6900" s="35" cm="1">
        <f t="array" ref="U6900">INDEX('Pricing Strategy'!$F$4:$F$71,MATCH(1,(Dataset!$O6900='Pricing Strategy'!$B$4:$B$71)*(Dataset!$Q6900='Pricing Strategy'!$C$4:$C$71)*(Dataset!$R6900='Pricing Strategy'!$D$4:$D$71),))</f>
        <v>0.25</v>
      </c>
      <c r="V6900" s="3">
        <f>Dataset!$T6900*(1-Dataset!$U6900)</f>
        <v>308.98500000000001</v>
      </c>
    </row>
    <row r="6901" spans="1:22" x14ac:dyDescent="0.3">
      <c r="A6901" s="32"/>
      <c r="C6901" s="3">
        <v>6896</v>
      </c>
      <c r="D6901" s="3" t="s">
        <v>9158</v>
      </c>
      <c r="E6901" s="34">
        <v>43361</v>
      </c>
      <c r="F6901" s="34">
        <v>43365</v>
      </c>
      <c r="G6901" s="3" t="s">
        <v>46</v>
      </c>
      <c r="H6901" s="3" t="s">
        <v>1397</v>
      </c>
      <c r="I6901" s="3" t="s">
        <v>1398</v>
      </c>
      <c r="J6901" s="3" t="s">
        <v>37</v>
      </c>
      <c r="K6901" s="3" t="s">
        <v>23</v>
      </c>
      <c r="L6901" s="3" t="s">
        <v>493</v>
      </c>
      <c r="M6901" s="3" t="s">
        <v>1272</v>
      </c>
      <c r="N6901" s="3">
        <v>31907</v>
      </c>
      <c r="O6901" s="3" t="s">
        <v>26</v>
      </c>
      <c r="P6901" s="3" t="s">
        <v>2376</v>
      </c>
      <c r="Q6901" s="3" t="s">
        <v>42</v>
      </c>
      <c r="R6901" s="3" t="s">
        <v>575</v>
      </c>
      <c r="S6901" s="3" t="s">
        <v>2377</v>
      </c>
      <c r="T6901" s="3">
        <v>34.479999999999997</v>
      </c>
      <c r="U6901" s="35" cm="1">
        <f t="array" ref="U6901">INDEX('Pricing Strategy'!$F$4:$F$71,MATCH(1,(Dataset!$O6901='Pricing Strategy'!$B$4:$B$71)*(Dataset!$Q6901='Pricing Strategy'!$C$4:$C$71)*(Dataset!$R6901='Pricing Strategy'!$D$4:$D$71),))</f>
        <v>0.3</v>
      </c>
      <c r="V6901" s="3">
        <f>Dataset!$T6901*(1-Dataset!$U6901)</f>
        <v>24.135999999999996</v>
      </c>
    </row>
    <row r="6902" spans="1:22" x14ac:dyDescent="0.3">
      <c r="A6902" s="32"/>
      <c r="C6902" s="3">
        <v>6897</v>
      </c>
      <c r="D6902" s="3" t="s">
        <v>9158</v>
      </c>
      <c r="E6902" s="34">
        <v>43361</v>
      </c>
      <c r="F6902" s="34">
        <v>43365</v>
      </c>
      <c r="G6902" s="3" t="s">
        <v>46</v>
      </c>
      <c r="H6902" s="3" t="s">
        <v>1397</v>
      </c>
      <c r="I6902" s="3" t="s">
        <v>1398</v>
      </c>
      <c r="J6902" s="3" t="s">
        <v>37</v>
      </c>
      <c r="K6902" s="3" t="s">
        <v>23</v>
      </c>
      <c r="L6902" s="3" t="s">
        <v>493</v>
      </c>
      <c r="M6902" s="3" t="s">
        <v>1272</v>
      </c>
      <c r="N6902" s="3">
        <v>31907</v>
      </c>
      <c r="O6902" s="3" t="s">
        <v>26</v>
      </c>
      <c r="P6902" s="3" t="s">
        <v>7679</v>
      </c>
      <c r="Q6902" s="3" t="s">
        <v>42</v>
      </c>
      <c r="R6902" s="3" t="s">
        <v>86</v>
      </c>
      <c r="S6902" s="3" t="s">
        <v>7680</v>
      </c>
      <c r="T6902" s="3">
        <v>244.55</v>
      </c>
      <c r="U6902" s="35" cm="1">
        <f t="array" ref="U6902">INDEX('Pricing Strategy'!$F$4:$F$71,MATCH(1,(Dataset!$O6902='Pricing Strategy'!$B$4:$B$71)*(Dataset!$Q6902='Pricing Strategy'!$C$4:$C$71)*(Dataset!$R6902='Pricing Strategy'!$D$4:$D$71),))</f>
        <v>0.25</v>
      </c>
      <c r="V6902" s="3">
        <f>Dataset!$T6902*(1-Dataset!$U6902)</f>
        <v>183.41250000000002</v>
      </c>
    </row>
    <row r="6903" spans="1:22" x14ac:dyDescent="0.3">
      <c r="A6903" s="32"/>
      <c r="C6903" s="3">
        <v>6898</v>
      </c>
      <c r="D6903" s="3" t="s">
        <v>9159</v>
      </c>
      <c r="E6903" s="34">
        <v>43330</v>
      </c>
      <c r="F6903" s="34">
        <v>43337</v>
      </c>
      <c r="G6903" s="3" t="s">
        <v>46</v>
      </c>
      <c r="H6903" s="3" t="s">
        <v>2004</v>
      </c>
      <c r="I6903" s="3" t="s">
        <v>2005</v>
      </c>
      <c r="J6903" s="3" t="s">
        <v>22</v>
      </c>
      <c r="K6903" s="3" t="s">
        <v>23</v>
      </c>
      <c r="L6903" s="3" t="s">
        <v>1119</v>
      </c>
      <c r="M6903" s="3" t="s">
        <v>494</v>
      </c>
      <c r="N6903" s="3">
        <v>44107</v>
      </c>
      <c r="O6903" s="3" t="s">
        <v>144</v>
      </c>
      <c r="P6903" s="3" t="s">
        <v>4925</v>
      </c>
      <c r="Q6903" s="3" t="s">
        <v>42</v>
      </c>
      <c r="R6903" s="3" t="s">
        <v>71</v>
      </c>
      <c r="S6903" s="3" t="s">
        <v>4926</v>
      </c>
      <c r="T6903" s="3">
        <v>10.782</v>
      </c>
      <c r="U6903" s="35" cm="1">
        <f t="array" ref="U6903">INDEX('Pricing Strategy'!$F$4:$F$71,MATCH(1,(Dataset!$O6903='Pricing Strategy'!$B$4:$B$71)*(Dataset!$Q6903='Pricing Strategy'!$C$4:$C$71)*(Dataset!$R6903='Pricing Strategy'!$D$4:$D$71),))</f>
        <v>0.4</v>
      </c>
      <c r="V6903" s="3">
        <f>Dataset!$T6903*(1-Dataset!$U6903)</f>
        <v>6.4691999999999998</v>
      </c>
    </row>
    <row r="6904" spans="1:22" x14ac:dyDescent="0.3">
      <c r="A6904" s="32"/>
      <c r="C6904" s="3">
        <v>6899</v>
      </c>
      <c r="D6904" s="3" t="s">
        <v>9160</v>
      </c>
      <c r="E6904" s="34">
        <v>42514</v>
      </c>
      <c r="F6904" s="34">
        <v>42516</v>
      </c>
      <c r="G6904" s="3" t="s">
        <v>19</v>
      </c>
      <c r="H6904" s="3" t="s">
        <v>7554</v>
      </c>
      <c r="I6904" s="3" t="s">
        <v>7555</v>
      </c>
      <c r="J6904" s="3" t="s">
        <v>22</v>
      </c>
      <c r="K6904" s="3" t="s">
        <v>23</v>
      </c>
      <c r="L6904" s="3" t="s">
        <v>206</v>
      </c>
      <c r="M6904" s="3" t="s">
        <v>207</v>
      </c>
      <c r="N6904" s="3">
        <v>60540</v>
      </c>
      <c r="O6904" s="3" t="s">
        <v>101</v>
      </c>
      <c r="P6904" s="3" t="s">
        <v>3191</v>
      </c>
      <c r="Q6904" s="3" t="s">
        <v>28</v>
      </c>
      <c r="R6904" s="3" t="s">
        <v>32</v>
      </c>
      <c r="S6904" s="3" t="s">
        <v>3192</v>
      </c>
      <c r="T6904" s="3">
        <v>602.65099999999995</v>
      </c>
      <c r="U6904" s="35" cm="1">
        <f t="array" ref="U6904">INDEX('Pricing Strategy'!$F$4:$F$71,MATCH(1,(Dataset!$O6904='Pricing Strategy'!$B$4:$B$71)*(Dataset!$Q6904='Pricing Strategy'!$C$4:$C$71)*(Dataset!$R6904='Pricing Strategy'!$D$4:$D$71),))</f>
        <v>0.35</v>
      </c>
      <c r="V6904" s="3">
        <f>Dataset!$T6904*(1-Dataset!$U6904)</f>
        <v>391.72314999999998</v>
      </c>
    </row>
    <row r="6905" spans="1:22" x14ac:dyDescent="0.3">
      <c r="A6905" s="32"/>
      <c r="C6905" s="3">
        <v>6900</v>
      </c>
      <c r="D6905" s="3" t="s">
        <v>9160</v>
      </c>
      <c r="E6905" s="34">
        <v>42514</v>
      </c>
      <c r="F6905" s="34">
        <v>42516</v>
      </c>
      <c r="G6905" s="3" t="s">
        <v>19</v>
      </c>
      <c r="H6905" s="3" t="s">
        <v>7554</v>
      </c>
      <c r="I6905" s="3" t="s">
        <v>7555</v>
      </c>
      <c r="J6905" s="3" t="s">
        <v>22</v>
      </c>
      <c r="K6905" s="3" t="s">
        <v>23</v>
      </c>
      <c r="L6905" s="3" t="s">
        <v>206</v>
      </c>
      <c r="M6905" s="3" t="s">
        <v>207</v>
      </c>
      <c r="N6905" s="3">
        <v>60540</v>
      </c>
      <c r="O6905" s="3" t="s">
        <v>101</v>
      </c>
      <c r="P6905" s="3" t="s">
        <v>4838</v>
      </c>
      <c r="Q6905" s="3" t="s">
        <v>42</v>
      </c>
      <c r="R6905" s="3" t="s">
        <v>71</v>
      </c>
      <c r="S6905" s="3" t="s">
        <v>4839</v>
      </c>
      <c r="T6905" s="3">
        <v>7.6559999999999997</v>
      </c>
      <c r="U6905" s="35" cm="1">
        <f t="array" ref="U6905">INDEX('Pricing Strategy'!$F$4:$F$71,MATCH(1,(Dataset!$O6905='Pricing Strategy'!$B$4:$B$71)*(Dataset!$Q6905='Pricing Strategy'!$C$4:$C$71)*(Dataset!$R6905='Pricing Strategy'!$D$4:$D$71),))</f>
        <v>0.3</v>
      </c>
      <c r="V6905" s="3">
        <f>Dataset!$T6905*(1-Dataset!$U6905)</f>
        <v>5.3591999999999995</v>
      </c>
    </row>
    <row r="6906" spans="1:22" x14ac:dyDescent="0.3">
      <c r="A6906" s="32"/>
      <c r="C6906" s="3">
        <v>6901</v>
      </c>
      <c r="D6906" s="3" t="s">
        <v>9161</v>
      </c>
      <c r="E6906" s="34">
        <v>42620</v>
      </c>
      <c r="F6906" s="34">
        <v>42624</v>
      </c>
      <c r="G6906" s="3" t="s">
        <v>46</v>
      </c>
      <c r="H6906" s="3" t="s">
        <v>1601</v>
      </c>
      <c r="I6906" s="3" t="s">
        <v>1602</v>
      </c>
      <c r="J6906" s="3" t="s">
        <v>98</v>
      </c>
      <c r="K6906" s="3" t="s">
        <v>23</v>
      </c>
      <c r="L6906" s="3" t="s">
        <v>262</v>
      </c>
      <c r="M6906" s="3" t="s">
        <v>263</v>
      </c>
      <c r="N6906" s="3">
        <v>10009</v>
      </c>
      <c r="O6906" s="3" t="s">
        <v>144</v>
      </c>
      <c r="P6906" s="3" t="s">
        <v>2567</v>
      </c>
      <c r="Q6906" s="3" t="s">
        <v>67</v>
      </c>
      <c r="R6906" s="3" t="s">
        <v>157</v>
      </c>
      <c r="S6906" s="3" t="s">
        <v>2568</v>
      </c>
      <c r="T6906" s="3">
        <v>559.92999999999995</v>
      </c>
      <c r="U6906" s="35" cm="1">
        <f t="array" ref="U6906">INDEX('Pricing Strategy'!$F$4:$F$71,MATCH(1,(Dataset!$O6906='Pricing Strategy'!$B$4:$B$71)*(Dataset!$Q6906='Pricing Strategy'!$C$4:$C$71)*(Dataset!$R6906='Pricing Strategy'!$D$4:$D$71),))</f>
        <v>0.45</v>
      </c>
      <c r="V6906" s="3">
        <f>Dataset!$T6906*(1-Dataset!$U6906)</f>
        <v>307.9615</v>
      </c>
    </row>
    <row r="6907" spans="1:22" x14ac:dyDescent="0.3">
      <c r="A6907" s="32"/>
      <c r="C6907" s="3">
        <v>6902</v>
      </c>
      <c r="D6907" s="3" t="s">
        <v>9162</v>
      </c>
      <c r="E6907" s="34">
        <v>43305</v>
      </c>
      <c r="F6907" s="34">
        <v>43305</v>
      </c>
      <c r="G6907" s="3" t="s">
        <v>1290</v>
      </c>
      <c r="H6907" s="3" t="s">
        <v>3395</v>
      </c>
      <c r="I6907" s="3" t="s">
        <v>3396</v>
      </c>
      <c r="J6907" s="3" t="s">
        <v>37</v>
      </c>
      <c r="K6907" s="3" t="s">
        <v>23</v>
      </c>
      <c r="L6907" s="3" t="s">
        <v>1457</v>
      </c>
      <c r="M6907" s="3" t="s">
        <v>39</v>
      </c>
      <c r="N6907" s="3">
        <v>92646</v>
      </c>
      <c r="O6907" s="3" t="s">
        <v>40</v>
      </c>
      <c r="P6907" s="3" t="s">
        <v>1215</v>
      </c>
      <c r="Q6907" s="3" t="s">
        <v>67</v>
      </c>
      <c r="R6907" s="3" t="s">
        <v>1216</v>
      </c>
      <c r="S6907" s="3" t="s">
        <v>1217</v>
      </c>
      <c r="T6907" s="3">
        <v>2399.96</v>
      </c>
      <c r="U6907" s="35" cm="1">
        <f t="array" ref="U6907">INDEX('Pricing Strategy'!$F$4:$F$71,MATCH(1,(Dataset!$O6907='Pricing Strategy'!$B$4:$B$71)*(Dataset!$Q6907='Pricing Strategy'!$C$4:$C$71)*(Dataset!$R6907='Pricing Strategy'!$D$4:$D$71),))</f>
        <v>0.5</v>
      </c>
      <c r="V6907" s="3">
        <f>Dataset!$T6907*(1-Dataset!$U6907)</f>
        <v>1199.98</v>
      </c>
    </row>
    <row r="6908" spans="1:22" x14ac:dyDescent="0.3">
      <c r="A6908" s="32"/>
      <c r="C6908" s="3">
        <v>6903</v>
      </c>
      <c r="D6908" s="3" t="s">
        <v>9163</v>
      </c>
      <c r="E6908" s="34">
        <v>43345</v>
      </c>
      <c r="F6908" s="34">
        <v>43351</v>
      </c>
      <c r="G6908" s="3" t="s">
        <v>46</v>
      </c>
      <c r="H6908" s="3" t="s">
        <v>2729</v>
      </c>
      <c r="I6908" s="3" t="s">
        <v>2730</v>
      </c>
      <c r="J6908" s="3" t="s">
        <v>37</v>
      </c>
      <c r="K6908" s="3" t="s">
        <v>23</v>
      </c>
      <c r="L6908" s="3" t="s">
        <v>299</v>
      </c>
      <c r="M6908" s="3" t="s">
        <v>207</v>
      </c>
      <c r="N6908" s="3">
        <v>60653</v>
      </c>
      <c r="O6908" s="3" t="s">
        <v>101</v>
      </c>
      <c r="P6908" s="3" t="s">
        <v>2575</v>
      </c>
      <c r="Q6908" s="3" t="s">
        <v>42</v>
      </c>
      <c r="R6908" s="3" t="s">
        <v>265</v>
      </c>
      <c r="S6908" s="3" t="s">
        <v>2576</v>
      </c>
      <c r="T6908" s="3">
        <v>16</v>
      </c>
      <c r="U6908" s="35" cm="1">
        <f t="array" ref="U6908">INDEX('Pricing Strategy'!$F$4:$F$71,MATCH(1,(Dataset!$O6908='Pricing Strategy'!$B$4:$B$71)*(Dataset!$Q6908='Pricing Strategy'!$C$4:$C$71)*(Dataset!$R6908='Pricing Strategy'!$D$4:$D$71),))</f>
        <v>0.3</v>
      </c>
      <c r="V6908" s="3">
        <f>Dataset!$T6908*(1-Dataset!$U6908)</f>
        <v>11.2</v>
      </c>
    </row>
    <row r="6909" spans="1:22" x14ac:dyDescent="0.3">
      <c r="A6909" s="32"/>
      <c r="C6909" s="3">
        <v>6904</v>
      </c>
      <c r="D6909" s="3" t="s">
        <v>9163</v>
      </c>
      <c r="E6909" s="34">
        <v>43345</v>
      </c>
      <c r="F6909" s="34">
        <v>43351</v>
      </c>
      <c r="G6909" s="3" t="s">
        <v>46</v>
      </c>
      <c r="H6909" s="3" t="s">
        <v>2729</v>
      </c>
      <c r="I6909" s="3" t="s">
        <v>2730</v>
      </c>
      <c r="J6909" s="3" t="s">
        <v>37</v>
      </c>
      <c r="K6909" s="3" t="s">
        <v>23</v>
      </c>
      <c r="L6909" s="3" t="s">
        <v>299</v>
      </c>
      <c r="M6909" s="3" t="s">
        <v>207</v>
      </c>
      <c r="N6909" s="3">
        <v>60653</v>
      </c>
      <c r="O6909" s="3" t="s">
        <v>101</v>
      </c>
      <c r="P6909" s="3" t="s">
        <v>9164</v>
      </c>
      <c r="Q6909" s="3" t="s">
        <v>42</v>
      </c>
      <c r="R6909" s="3" t="s">
        <v>74</v>
      </c>
      <c r="S6909" s="3" t="s">
        <v>9165</v>
      </c>
      <c r="T6909" s="3">
        <v>5.5880000000000001</v>
      </c>
      <c r="U6909" s="35" cm="1">
        <f t="array" ref="U6909">INDEX('Pricing Strategy'!$F$4:$F$71,MATCH(1,(Dataset!$O6909='Pricing Strategy'!$B$4:$B$71)*(Dataset!$Q6909='Pricing Strategy'!$C$4:$C$71)*(Dataset!$R6909='Pricing Strategy'!$D$4:$D$71),))</f>
        <v>0.3</v>
      </c>
      <c r="V6909" s="3">
        <f>Dataset!$T6909*(1-Dataset!$U6909)</f>
        <v>3.9116</v>
      </c>
    </row>
    <row r="6910" spans="1:22" x14ac:dyDescent="0.3">
      <c r="A6910" s="32"/>
      <c r="C6910" s="3">
        <v>6905</v>
      </c>
      <c r="D6910" s="3" t="s">
        <v>9163</v>
      </c>
      <c r="E6910" s="34">
        <v>43345</v>
      </c>
      <c r="F6910" s="34">
        <v>43351</v>
      </c>
      <c r="G6910" s="3" t="s">
        <v>46</v>
      </c>
      <c r="H6910" s="3" t="s">
        <v>2729</v>
      </c>
      <c r="I6910" s="3" t="s">
        <v>2730</v>
      </c>
      <c r="J6910" s="3" t="s">
        <v>37</v>
      </c>
      <c r="K6910" s="3" t="s">
        <v>23</v>
      </c>
      <c r="L6910" s="3" t="s">
        <v>299</v>
      </c>
      <c r="M6910" s="3" t="s">
        <v>207</v>
      </c>
      <c r="N6910" s="3">
        <v>60653</v>
      </c>
      <c r="O6910" s="3" t="s">
        <v>101</v>
      </c>
      <c r="P6910" s="3" t="s">
        <v>8377</v>
      </c>
      <c r="Q6910" s="3" t="s">
        <v>42</v>
      </c>
      <c r="R6910" s="3" t="s">
        <v>55</v>
      </c>
      <c r="S6910" s="3" t="s">
        <v>8378</v>
      </c>
      <c r="T6910" s="3">
        <v>235.92</v>
      </c>
      <c r="U6910" s="35" cm="1">
        <f t="array" ref="U6910">INDEX('Pricing Strategy'!$F$4:$F$71,MATCH(1,(Dataset!$O6910='Pricing Strategy'!$B$4:$B$71)*(Dataset!$Q6910='Pricing Strategy'!$C$4:$C$71)*(Dataset!$R6910='Pricing Strategy'!$D$4:$D$71),))</f>
        <v>0.4</v>
      </c>
      <c r="V6910" s="3">
        <f>Dataset!$T6910*(1-Dataset!$U6910)</f>
        <v>141.55199999999999</v>
      </c>
    </row>
    <row r="6911" spans="1:22" x14ac:dyDescent="0.3">
      <c r="A6911" s="32"/>
      <c r="C6911" s="3">
        <v>6906</v>
      </c>
      <c r="D6911" s="3" t="s">
        <v>9166</v>
      </c>
      <c r="E6911" s="34">
        <v>43440</v>
      </c>
      <c r="F6911" s="34">
        <v>43442</v>
      </c>
      <c r="G6911" s="3" t="s">
        <v>19</v>
      </c>
      <c r="H6911" s="3" t="s">
        <v>2273</v>
      </c>
      <c r="I6911" s="3" t="s">
        <v>2274</v>
      </c>
      <c r="J6911" s="3" t="s">
        <v>37</v>
      </c>
      <c r="K6911" s="3" t="s">
        <v>23</v>
      </c>
      <c r="L6911" s="3" t="s">
        <v>991</v>
      </c>
      <c r="M6911" s="3" t="s">
        <v>39</v>
      </c>
      <c r="N6911" s="3">
        <v>94513</v>
      </c>
      <c r="O6911" s="3" t="s">
        <v>40</v>
      </c>
      <c r="P6911" s="3" t="s">
        <v>2657</v>
      </c>
      <c r="Q6911" s="3" t="s">
        <v>42</v>
      </c>
      <c r="R6911" s="3" t="s">
        <v>55</v>
      </c>
      <c r="S6911" s="3" t="s">
        <v>2658</v>
      </c>
      <c r="T6911" s="3">
        <v>10.68</v>
      </c>
      <c r="U6911" s="35" cm="1">
        <f t="array" ref="U6911">INDEX('Pricing Strategy'!$F$4:$F$71,MATCH(1,(Dataset!$O6911='Pricing Strategy'!$B$4:$B$71)*(Dataset!$Q6911='Pricing Strategy'!$C$4:$C$71)*(Dataset!$R6911='Pricing Strategy'!$D$4:$D$71),))</f>
        <v>0.5</v>
      </c>
      <c r="V6911" s="3">
        <f>Dataset!$T6911*(1-Dataset!$U6911)</f>
        <v>5.34</v>
      </c>
    </row>
    <row r="6912" spans="1:22" x14ac:dyDescent="0.3">
      <c r="A6912" s="32"/>
      <c r="C6912" s="3">
        <v>6907</v>
      </c>
      <c r="D6912" s="3" t="s">
        <v>9167</v>
      </c>
      <c r="E6912" s="34">
        <v>43240</v>
      </c>
      <c r="F6912" s="34">
        <v>43240</v>
      </c>
      <c r="G6912" s="3" t="s">
        <v>1290</v>
      </c>
      <c r="H6912" s="3" t="s">
        <v>1325</v>
      </c>
      <c r="I6912" s="3" t="s">
        <v>1326</v>
      </c>
      <c r="J6912" s="3" t="s">
        <v>37</v>
      </c>
      <c r="K6912" s="3" t="s">
        <v>23</v>
      </c>
      <c r="L6912" s="3" t="s">
        <v>2388</v>
      </c>
      <c r="M6912" s="3" t="s">
        <v>234</v>
      </c>
      <c r="N6912" s="3">
        <v>48183</v>
      </c>
      <c r="O6912" s="3" t="s">
        <v>101</v>
      </c>
      <c r="P6912" s="3" t="s">
        <v>1343</v>
      </c>
      <c r="Q6912" s="3" t="s">
        <v>42</v>
      </c>
      <c r="R6912" s="3" t="s">
        <v>71</v>
      </c>
      <c r="S6912" s="3" t="s">
        <v>1344</v>
      </c>
      <c r="T6912" s="3">
        <v>41.28</v>
      </c>
      <c r="U6912" s="35" cm="1">
        <f t="array" ref="U6912">INDEX('Pricing Strategy'!$F$4:$F$71,MATCH(1,(Dataset!$O6912='Pricing Strategy'!$B$4:$B$71)*(Dataset!$Q6912='Pricing Strategy'!$C$4:$C$71)*(Dataset!$R6912='Pricing Strategy'!$D$4:$D$71),))</f>
        <v>0.3</v>
      </c>
      <c r="V6912" s="3">
        <f>Dataset!$T6912*(1-Dataset!$U6912)</f>
        <v>28.895999999999997</v>
      </c>
    </row>
    <row r="6913" spans="1:22" x14ac:dyDescent="0.3">
      <c r="A6913" s="32"/>
      <c r="C6913" s="3">
        <v>6908</v>
      </c>
      <c r="D6913" s="3" t="s">
        <v>9168</v>
      </c>
      <c r="E6913" s="34">
        <v>43005</v>
      </c>
      <c r="F6913" s="34">
        <v>43011</v>
      </c>
      <c r="G6913" s="3" t="s">
        <v>46</v>
      </c>
      <c r="H6913" s="3" t="s">
        <v>4354</v>
      </c>
      <c r="I6913" s="3" t="s">
        <v>4355</v>
      </c>
      <c r="J6913" s="3" t="s">
        <v>22</v>
      </c>
      <c r="K6913" s="3" t="s">
        <v>23</v>
      </c>
      <c r="L6913" s="3" t="s">
        <v>91</v>
      </c>
      <c r="M6913" s="3" t="s">
        <v>92</v>
      </c>
      <c r="N6913" s="3">
        <v>98103</v>
      </c>
      <c r="O6913" s="3" t="s">
        <v>40</v>
      </c>
      <c r="P6913" s="3" t="s">
        <v>7947</v>
      </c>
      <c r="Q6913" s="3" t="s">
        <v>67</v>
      </c>
      <c r="R6913" s="3" t="s">
        <v>68</v>
      </c>
      <c r="S6913" s="3" t="s">
        <v>7948</v>
      </c>
      <c r="T6913" s="3">
        <v>1001.5839999999999</v>
      </c>
      <c r="U6913" s="35" cm="1">
        <f t="array" ref="U6913">INDEX('Pricing Strategy'!$F$4:$F$71,MATCH(1,(Dataset!$O6913='Pricing Strategy'!$B$4:$B$71)*(Dataset!$Q6913='Pricing Strategy'!$C$4:$C$71)*(Dataset!$R6913='Pricing Strategy'!$D$4:$D$71),))</f>
        <v>0.4</v>
      </c>
      <c r="V6913" s="3">
        <f>Dataset!$T6913*(1-Dataset!$U6913)</f>
        <v>600.95039999999995</v>
      </c>
    </row>
    <row r="6914" spans="1:22" x14ac:dyDescent="0.3">
      <c r="A6914" s="32"/>
      <c r="C6914" s="3">
        <v>6909</v>
      </c>
      <c r="D6914" s="3" t="s">
        <v>9169</v>
      </c>
      <c r="E6914" s="34">
        <v>43444</v>
      </c>
      <c r="F6914" s="34">
        <v>43449</v>
      </c>
      <c r="G6914" s="3" t="s">
        <v>46</v>
      </c>
      <c r="H6914" s="3" t="s">
        <v>607</v>
      </c>
      <c r="I6914" s="3" t="s">
        <v>608</v>
      </c>
      <c r="J6914" s="3" t="s">
        <v>37</v>
      </c>
      <c r="K6914" s="3" t="s">
        <v>23</v>
      </c>
      <c r="L6914" s="3" t="s">
        <v>5519</v>
      </c>
      <c r="M6914" s="3" t="s">
        <v>379</v>
      </c>
      <c r="N6914" s="3">
        <v>29406</v>
      </c>
      <c r="O6914" s="3" t="s">
        <v>26</v>
      </c>
      <c r="P6914" s="3" t="s">
        <v>5067</v>
      </c>
      <c r="Q6914" s="3" t="s">
        <v>28</v>
      </c>
      <c r="R6914" s="3" t="s">
        <v>61</v>
      </c>
      <c r="S6914" s="3" t="s">
        <v>5068</v>
      </c>
      <c r="T6914" s="3">
        <v>14.76</v>
      </c>
      <c r="U6914" s="35" cm="1">
        <f t="array" ref="U6914">INDEX('Pricing Strategy'!$F$4:$F$71,MATCH(1,(Dataset!$O6914='Pricing Strategy'!$B$4:$B$71)*(Dataset!$Q6914='Pricing Strategy'!$C$4:$C$71)*(Dataset!$R6914='Pricing Strategy'!$D$4:$D$71),))</f>
        <v>0.25</v>
      </c>
      <c r="V6914" s="3">
        <f>Dataset!$T6914*(1-Dataset!$U6914)</f>
        <v>11.07</v>
      </c>
    </row>
    <row r="6915" spans="1:22" x14ac:dyDescent="0.3">
      <c r="A6915" s="32"/>
      <c r="C6915" s="3">
        <v>6910</v>
      </c>
      <c r="D6915" s="3" t="s">
        <v>9170</v>
      </c>
      <c r="E6915" s="34">
        <v>42260</v>
      </c>
      <c r="F6915" s="34">
        <v>42265</v>
      </c>
      <c r="G6915" s="3" t="s">
        <v>19</v>
      </c>
      <c r="H6915" s="3" t="s">
        <v>238</v>
      </c>
      <c r="I6915" s="3" t="s">
        <v>239</v>
      </c>
      <c r="J6915" s="3" t="s">
        <v>22</v>
      </c>
      <c r="K6915" s="3" t="s">
        <v>23</v>
      </c>
      <c r="L6915" s="3" t="s">
        <v>493</v>
      </c>
      <c r="M6915" s="3" t="s">
        <v>494</v>
      </c>
      <c r="N6915" s="3">
        <v>43229</v>
      </c>
      <c r="O6915" s="3" t="s">
        <v>144</v>
      </c>
      <c r="P6915" s="3" t="s">
        <v>2967</v>
      </c>
      <c r="Q6915" s="3" t="s">
        <v>42</v>
      </c>
      <c r="R6915" s="3" t="s">
        <v>71</v>
      </c>
      <c r="S6915" s="3" t="s">
        <v>2968</v>
      </c>
      <c r="T6915" s="3">
        <v>2.5019999999999998</v>
      </c>
      <c r="U6915" s="35" cm="1">
        <f t="array" ref="U6915">INDEX('Pricing Strategy'!$F$4:$F$71,MATCH(1,(Dataset!$O6915='Pricing Strategy'!$B$4:$B$71)*(Dataset!$Q6915='Pricing Strategy'!$C$4:$C$71)*(Dataset!$R6915='Pricing Strategy'!$D$4:$D$71),))</f>
        <v>0.4</v>
      </c>
      <c r="V6915" s="3">
        <f>Dataset!$T6915*(1-Dataset!$U6915)</f>
        <v>1.5011999999999999</v>
      </c>
    </row>
    <row r="6916" spans="1:22" x14ac:dyDescent="0.3">
      <c r="A6916" s="32"/>
      <c r="C6916" s="3">
        <v>6911</v>
      </c>
      <c r="D6916" s="3" t="s">
        <v>9171</v>
      </c>
      <c r="E6916" s="34">
        <v>43310</v>
      </c>
      <c r="F6916" s="34">
        <v>43314</v>
      </c>
      <c r="G6916" s="3" t="s">
        <v>46</v>
      </c>
      <c r="H6916" s="3" t="s">
        <v>3014</v>
      </c>
      <c r="I6916" s="3" t="s">
        <v>3015</v>
      </c>
      <c r="J6916" s="3" t="s">
        <v>22</v>
      </c>
      <c r="K6916" s="3" t="s">
        <v>23</v>
      </c>
      <c r="L6916" s="3" t="s">
        <v>91</v>
      </c>
      <c r="M6916" s="3" t="s">
        <v>92</v>
      </c>
      <c r="N6916" s="3">
        <v>98103</v>
      </c>
      <c r="O6916" s="3" t="s">
        <v>40</v>
      </c>
      <c r="P6916" s="3" t="s">
        <v>1076</v>
      </c>
      <c r="Q6916" s="3" t="s">
        <v>28</v>
      </c>
      <c r="R6916" s="3" t="s">
        <v>29</v>
      </c>
      <c r="S6916" s="3" t="s">
        <v>1077</v>
      </c>
      <c r="T6916" s="3">
        <v>115.96</v>
      </c>
      <c r="U6916" s="35" cm="1">
        <f t="array" ref="U6916">INDEX('Pricing Strategy'!$F$4:$F$71,MATCH(1,(Dataset!$O6916='Pricing Strategy'!$B$4:$B$71)*(Dataset!$Q6916='Pricing Strategy'!$C$4:$C$71)*(Dataset!$R6916='Pricing Strategy'!$D$4:$D$71),))</f>
        <v>0.5</v>
      </c>
      <c r="V6916" s="3">
        <f>Dataset!$T6916*(1-Dataset!$U6916)</f>
        <v>57.98</v>
      </c>
    </row>
    <row r="6917" spans="1:22" x14ac:dyDescent="0.3">
      <c r="A6917" s="32"/>
      <c r="C6917" s="3">
        <v>6912</v>
      </c>
      <c r="D6917" s="3" t="s">
        <v>9172</v>
      </c>
      <c r="E6917" s="34">
        <v>43313</v>
      </c>
      <c r="F6917" s="34">
        <v>43317</v>
      </c>
      <c r="G6917" s="3" t="s">
        <v>19</v>
      </c>
      <c r="H6917" s="3" t="s">
        <v>657</v>
      </c>
      <c r="I6917" s="3" t="s">
        <v>658</v>
      </c>
      <c r="J6917" s="3" t="s">
        <v>22</v>
      </c>
      <c r="K6917" s="3" t="s">
        <v>23</v>
      </c>
      <c r="L6917" s="3" t="s">
        <v>123</v>
      </c>
      <c r="M6917" s="3" t="s">
        <v>39</v>
      </c>
      <c r="N6917" s="3">
        <v>94109</v>
      </c>
      <c r="O6917" s="3" t="s">
        <v>40</v>
      </c>
      <c r="P6917" s="3" t="s">
        <v>3224</v>
      </c>
      <c r="Q6917" s="3" t="s">
        <v>42</v>
      </c>
      <c r="R6917" s="3" t="s">
        <v>55</v>
      </c>
      <c r="S6917" s="3" t="s">
        <v>3225</v>
      </c>
      <c r="T6917" s="3">
        <v>186.54</v>
      </c>
      <c r="U6917" s="35" cm="1">
        <f t="array" ref="U6917">INDEX('Pricing Strategy'!$F$4:$F$71,MATCH(1,(Dataset!$O6917='Pricing Strategy'!$B$4:$B$71)*(Dataset!$Q6917='Pricing Strategy'!$C$4:$C$71)*(Dataset!$R6917='Pricing Strategy'!$D$4:$D$71),))</f>
        <v>0.5</v>
      </c>
      <c r="V6917" s="3">
        <f>Dataset!$T6917*(1-Dataset!$U6917)</f>
        <v>93.27</v>
      </c>
    </row>
    <row r="6918" spans="1:22" x14ac:dyDescent="0.3">
      <c r="A6918" s="32"/>
      <c r="C6918" s="3">
        <v>6913</v>
      </c>
      <c r="D6918" s="3" t="s">
        <v>9173</v>
      </c>
      <c r="E6918" s="34">
        <v>43222</v>
      </c>
      <c r="F6918" s="34">
        <v>43225</v>
      </c>
      <c r="G6918" s="3" t="s">
        <v>19</v>
      </c>
      <c r="H6918" s="3" t="s">
        <v>5328</v>
      </c>
      <c r="I6918" s="3" t="s">
        <v>5329</v>
      </c>
      <c r="J6918" s="3" t="s">
        <v>37</v>
      </c>
      <c r="K6918" s="3" t="s">
        <v>23</v>
      </c>
      <c r="L6918" s="3" t="s">
        <v>38</v>
      </c>
      <c r="M6918" s="3" t="s">
        <v>39</v>
      </c>
      <c r="N6918" s="3">
        <v>90049</v>
      </c>
      <c r="O6918" s="3" t="s">
        <v>40</v>
      </c>
      <c r="P6918" s="3" t="s">
        <v>2669</v>
      </c>
      <c r="Q6918" s="3" t="s">
        <v>67</v>
      </c>
      <c r="R6918" s="3" t="s">
        <v>157</v>
      </c>
      <c r="S6918" s="3" t="s">
        <v>2670</v>
      </c>
      <c r="T6918" s="3">
        <v>159.56</v>
      </c>
      <c r="U6918" s="35" cm="1">
        <f t="array" ref="U6918">INDEX('Pricing Strategy'!$F$4:$F$71,MATCH(1,(Dataset!$O6918='Pricing Strategy'!$B$4:$B$71)*(Dataset!$Q6918='Pricing Strategy'!$C$4:$C$71)*(Dataset!$R6918='Pricing Strategy'!$D$4:$D$71),))</f>
        <v>0.45</v>
      </c>
      <c r="V6918" s="3">
        <f>Dataset!$T6918*(1-Dataset!$U6918)</f>
        <v>87.75800000000001</v>
      </c>
    </row>
    <row r="6919" spans="1:22" x14ac:dyDescent="0.3">
      <c r="A6919" s="32"/>
      <c r="C6919" s="3">
        <v>6914</v>
      </c>
      <c r="D6919" s="3" t="s">
        <v>9174</v>
      </c>
      <c r="E6919" s="34">
        <v>42533</v>
      </c>
      <c r="F6919" s="34">
        <v>42537</v>
      </c>
      <c r="G6919" s="3" t="s">
        <v>46</v>
      </c>
      <c r="H6919" s="3" t="s">
        <v>858</v>
      </c>
      <c r="I6919" s="3" t="s">
        <v>859</v>
      </c>
      <c r="J6919" s="3" t="s">
        <v>22</v>
      </c>
      <c r="K6919" s="3" t="s">
        <v>23</v>
      </c>
      <c r="L6919" s="3" t="s">
        <v>9175</v>
      </c>
      <c r="M6919" s="3" t="s">
        <v>50</v>
      </c>
      <c r="N6919" s="3">
        <v>33407</v>
      </c>
      <c r="O6919" s="3" t="s">
        <v>26</v>
      </c>
      <c r="P6919" s="3" t="s">
        <v>466</v>
      </c>
      <c r="Q6919" s="3" t="s">
        <v>67</v>
      </c>
      <c r="R6919" s="3" t="s">
        <v>68</v>
      </c>
      <c r="S6919" s="3" t="s">
        <v>467</v>
      </c>
      <c r="T6919" s="3">
        <v>55.984000000000002</v>
      </c>
      <c r="U6919" s="35" cm="1">
        <f t="array" ref="U6919">INDEX('Pricing Strategy'!$F$4:$F$71,MATCH(1,(Dataset!$O6919='Pricing Strategy'!$B$4:$B$71)*(Dataset!$Q6919='Pricing Strategy'!$C$4:$C$71)*(Dataset!$R6919='Pricing Strategy'!$D$4:$D$71),))</f>
        <v>0.25</v>
      </c>
      <c r="V6919" s="3">
        <f>Dataset!$T6919*(1-Dataset!$U6919)</f>
        <v>41.988</v>
      </c>
    </row>
    <row r="6920" spans="1:22" x14ac:dyDescent="0.3">
      <c r="A6920" s="32"/>
      <c r="C6920" s="3">
        <v>6915</v>
      </c>
      <c r="D6920" s="3" t="s">
        <v>9176</v>
      </c>
      <c r="E6920" s="34">
        <v>42360</v>
      </c>
      <c r="F6920" s="34">
        <v>42367</v>
      </c>
      <c r="G6920" s="3" t="s">
        <v>46</v>
      </c>
      <c r="H6920" s="3" t="s">
        <v>3492</v>
      </c>
      <c r="I6920" s="3" t="s">
        <v>3493</v>
      </c>
      <c r="J6920" s="3" t="s">
        <v>22</v>
      </c>
      <c r="K6920" s="3" t="s">
        <v>23</v>
      </c>
      <c r="L6920" s="3" t="s">
        <v>299</v>
      </c>
      <c r="M6920" s="3" t="s">
        <v>207</v>
      </c>
      <c r="N6920" s="3">
        <v>60623</v>
      </c>
      <c r="O6920" s="3" t="s">
        <v>101</v>
      </c>
      <c r="P6920" s="3" t="s">
        <v>2119</v>
      </c>
      <c r="Q6920" s="3" t="s">
        <v>42</v>
      </c>
      <c r="R6920" s="3" t="s">
        <v>55</v>
      </c>
      <c r="S6920" s="3" t="s">
        <v>2120</v>
      </c>
      <c r="T6920" s="3">
        <v>132.16</v>
      </c>
      <c r="U6920" s="35" cm="1">
        <f t="array" ref="U6920">INDEX('Pricing Strategy'!$F$4:$F$71,MATCH(1,(Dataset!$O6920='Pricing Strategy'!$B$4:$B$71)*(Dataset!$Q6920='Pricing Strategy'!$C$4:$C$71)*(Dataset!$R6920='Pricing Strategy'!$D$4:$D$71),))</f>
        <v>0.4</v>
      </c>
      <c r="V6920" s="3">
        <f>Dataset!$T6920*(1-Dataset!$U6920)</f>
        <v>79.295999999999992</v>
      </c>
    </row>
    <row r="6921" spans="1:22" x14ac:dyDescent="0.3">
      <c r="A6921" s="32"/>
      <c r="C6921" s="3">
        <v>6916</v>
      </c>
      <c r="D6921" s="3" t="s">
        <v>9176</v>
      </c>
      <c r="E6921" s="34">
        <v>42360</v>
      </c>
      <c r="F6921" s="34">
        <v>42367</v>
      </c>
      <c r="G6921" s="3" t="s">
        <v>46</v>
      </c>
      <c r="H6921" s="3" t="s">
        <v>3492</v>
      </c>
      <c r="I6921" s="3" t="s">
        <v>3493</v>
      </c>
      <c r="J6921" s="3" t="s">
        <v>22</v>
      </c>
      <c r="K6921" s="3" t="s">
        <v>23</v>
      </c>
      <c r="L6921" s="3" t="s">
        <v>299</v>
      </c>
      <c r="M6921" s="3" t="s">
        <v>207</v>
      </c>
      <c r="N6921" s="3">
        <v>60623</v>
      </c>
      <c r="O6921" s="3" t="s">
        <v>101</v>
      </c>
      <c r="P6921" s="3" t="s">
        <v>2049</v>
      </c>
      <c r="Q6921" s="3" t="s">
        <v>42</v>
      </c>
      <c r="R6921" s="3" t="s">
        <v>71</v>
      </c>
      <c r="S6921" s="3" t="s">
        <v>2050</v>
      </c>
      <c r="T6921" s="3">
        <v>17.904</v>
      </c>
      <c r="U6921" s="35" cm="1">
        <f t="array" ref="U6921">INDEX('Pricing Strategy'!$F$4:$F$71,MATCH(1,(Dataset!$O6921='Pricing Strategy'!$B$4:$B$71)*(Dataset!$Q6921='Pricing Strategy'!$C$4:$C$71)*(Dataset!$R6921='Pricing Strategy'!$D$4:$D$71),))</f>
        <v>0.3</v>
      </c>
      <c r="V6921" s="3">
        <f>Dataset!$T6921*(1-Dataset!$U6921)</f>
        <v>12.5328</v>
      </c>
    </row>
    <row r="6922" spans="1:22" x14ac:dyDescent="0.3">
      <c r="A6922" s="32"/>
      <c r="C6922" s="3">
        <v>6917</v>
      </c>
      <c r="D6922" s="3" t="s">
        <v>9176</v>
      </c>
      <c r="E6922" s="34">
        <v>42360</v>
      </c>
      <c r="F6922" s="34">
        <v>42367</v>
      </c>
      <c r="G6922" s="3" t="s">
        <v>46</v>
      </c>
      <c r="H6922" s="3" t="s">
        <v>3492</v>
      </c>
      <c r="I6922" s="3" t="s">
        <v>3493</v>
      </c>
      <c r="J6922" s="3" t="s">
        <v>22</v>
      </c>
      <c r="K6922" s="3" t="s">
        <v>23</v>
      </c>
      <c r="L6922" s="3" t="s">
        <v>299</v>
      </c>
      <c r="M6922" s="3" t="s">
        <v>207</v>
      </c>
      <c r="N6922" s="3">
        <v>60623</v>
      </c>
      <c r="O6922" s="3" t="s">
        <v>101</v>
      </c>
      <c r="P6922" s="3" t="s">
        <v>3799</v>
      </c>
      <c r="Q6922" s="3" t="s">
        <v>42</v>
      </c>
      <c r="R6922" s="3" t="s">
        <v>86</v>
      </c>
      <c r="S6922" s="3" t="s">
        <v>3800</v>
      </c>
      <c r="T6922" s="3">
        <v>124.032</v>
      </c>
      <c r="U6922" s="35" cm="1">
        <f t="array" ref="U6922">INDEX('Pricing Strategy'!$F$4:$F$71,MATCH(1,(Dataset!$O6922='Pricing Strategy'!$B$4:$B$71)*(Dataset!$Q6922='Pricing Strategy'!$C$4:$C$71)*(Dataset!$R6922='Pricing Strategy'!$D$4:$D$71),))</f>
        <v>0.3</v>
      </c>
      <c r="V6922" s="3">
        <f>Dataset!$T6922*(1-Dataset!$U6922)</f>
        <v>86.822399999999988</v>
      </c>
    </row>
    <row r="6923" spans="1:22" x14ac:dyDescent="0.3">
      <c r="A6923" s="32"/>
      <c r="C6923" s="3">
        <v>6918</v>
      </c>
      <c r="D6923" s="3" t="s">
        <v>9177</v>
      </c>
      <c r="E6923" s="34">
        <v>42354</v>
      </c>
      <c r="F6923" s="34">
        <v>42359</v>
      </c>
      <c r="G6923" s="3" t="s">
        <v>46</v>
      </c>
      <c r="H6923" s="3" t="s">
        <v>7374</v>
      </c>
      <c r="I6923" s="3" t="s">
        <v>7375</v>
      </c>
      <c r="J6923" s="3" t="s">
        <v>37</v>
      </c>
      <c r="K6923" s="3" t="s">
        <v>23</v>
      </c>
      <c r="L6923" s="3" t="s">
        <v>5400</v>
      </c>
      <c r="M6923" s="3" t="s">
        <v>39</v>
      </c>
      <c r="N6923" s="3">
        <v>95823</v>
      </c>
      <c r="O6923" s="3" t="s">
        <v>40</v>
      </c>
      <c r="P6923" s="3" t="s">
        <v>4525</v>
      </c>
      <c r="Q6923" s="3" t="s">
        <v>28</v>
      </c>
      <c r="R6923" s="3" t="s">
        <v>32</v>
      </c>
      <c r="S6923" s="3" t="s">
        <v>4526</v>
      </c>
      <c r="T6923" s="3">
        <v>1403.92</v>
      </c>
      <c r="U6923" s="35" cm="1">
        <f t="array" ref="U6923">INDEX('Pricing Strategy'!$F$4:$F$71,MATCH(1,(Dataset!$O6923='Pricing Strategy'!$B$4:$B$71)*(Dataset!$Q6923='Pricing Strategy'!$C$4:$C$71)*(Dataset!$R6923='Pricing Strategy'!$D$4:$D$71),))</f>
        <v>0.45</v>
      </c>
      <c r="V6923" s="3">
        <f>Dataset!$T6923*(1-Dataset!$U6923)</f>
        <v>772.15600000000006</v>
      </c>
    </row>
    <row r="6924" spans="1:22" x14ac:dyDescent="0.3">
      <c r="A6924" s="32"/>
      <c r="C6924" s="3">
        <v>6919</v>
      </c>
      <c r="D6924" s="3" t="s">
        <v>9178</v>
      </c>
      <c r="E6924" s="34">
        <v>42841</v>
      </c>
      <c r="F6924" s="34">
        <v>42843</v>
      </c>
      <c r="G6924" s="3" t="s">
        <v>19</v>
      </c>
      <c r="H6924" s="3" t="s">
        <v>2463</v>
      </c>
      <c r="I6924" s="3" t="s">
        <v>2464</v>
      </c>
      <c r="J6924" s="3" t="s">
        <v>22</v>
      </c>
      <c r="K6924" s="3" t="s">
        <v>23</v>
      </c>
      <c r="L6924" s="3" t="s">
        <v>91</v>
      </c>
      <c r="M6924" s="3" t="s">
        <v>92</v>
      </c>
      <c r="N6924" s="3">
        <v>98115</v>
      </c>
      <c r="O6924" s="3" t="s">
        <v>40</v>
      </c>
      <c r="P6924" s="3" t="s">
        <v>6445</v>
      </c>
      <c r="Q6924" s="3" t="s">
        <v>42</v>
      </c>
      <c r="R6924" s="3" t="s">
        <v>575</v>
      </c>
      <c r="S6924" s="3" t="s">
        <v>6446</v>
      </c>
      <c r="T6924" s="3">
        <v>28.8</v>
      </c>
      <c r="U6924" s="35" cm="1">
        <f t="array" ref="U6924">INDEX('Pricing Strategy'!$F$4:$F$71,MATCH(1,(Dataset!$O6924='Pricing Strategy'!$B$4:$B$71)*(Dataset!$Q6924='Pricing Strategy'!$C$4:$C$71)*(Dataset!$R6924='Pricing Strategy'!$D$4:$D$71),))</f>
        <v>0.45</v>
      </c>
      <c r="V6924" s="3">
        <f>Dataset!$T6924*(1-Dataset!$U6924)</f>
        <v>15.840000000000002</v>
      </c>
    </row>
    <row r="6925" spans="1:22" x14ac:dyDescent="0.3">
      <c r="A6925" s="32"/>
      <c r="C6925" s="3">
        <v>6920</v>
      </c>
      <c r="D6925" s="3" t="s">
        <v>9179</v>
      </c>
      <c r="E6925" s="34">
        <v>42511</v>
      </c>
      <c r="F6925" s="34">
        <v>42518</v>
      </c>
      <c r="G6925" s="3" t="s">
        <v>46</v>
      </c>
      <c r="H6925" s="3" t="s">
        <v>3636</v>
      </c>
      <c r="I6925" s="3" t="s">
        <v>3637</v>
      </c>
      <c r="J6925" s="3" t="s">
        <v>37</v>
      </c>
      <c r="K6925" s="3" t="s">
        <v>23</v>
      </c>
      <c r="L6925" s="3" t="s">
        <v>142</v>
      </c>
      <c r="M6925" s="3" t="s">
        <v>143</v>
      </c>
      <c r="N6925" s="3">
        <v>19143</v>
      </c>
      <c r="O6925" s="3" t="s">
        <v>144</v>
      </c>
      <c r="P6925" s="3" t="s">
        <v>3132</v>
      </c>
      <c r="Q6925" s="3" t="s">
        <v>42</v>
      </c>
      <c r="R6925" s="3" t="s">
        <v>71</v>
      </c>
      <c r="S6925" s="3" t="s">
        <v>3133</v>
      </c>
      <c r="T6925" s="3">
        <v>24.588000000000001</v>
      </c>
      <c r="U6925" s="35" cm="1">
        <f t="array" ref="U6925">INDEX('Pricing Strategy'!$F$4:$F$71,MATCH(1,(Dataset!$O6925='Pricing Strategy'!$B$4:$B$71)*(Dataset!$Q6925='Pricing Strategy'!$C$4:$C$71)*(Dataset!$R6925='Pricing Strategy'!$D$4:$D$71),))</f>
        <v>0.4</v>
      </c>
      <c r="V6925" s="3">
        <f>Dataset!$T6925*(1-Dataset!$U6925)</f>
        <v>14.752800000000001</v>
      </c>
    </row>
    <row r="6926" spans="1:22" x14ac:dyDescent="0.3">
      <c r="A6926" s="32"/>
      <c r="C6926" s="3">
        <v>6921</v>
      </c>
      <c r="D6926" s="3" t="s">
        <v>9180</v>
      </c>
      <c r="E6926" s="34">
        <v>43157</v>
      </c>
      <c r="F6926" s="34">
        <v>43161</v>
      </c>
      <c r="G6926" s="3" t="s">
        <v>46</v>
      </c>
      <c r="H6926" s="3" t="s">
        <v>674</v>
      </c>
      <c r="I6926" s="3" t="s">
        <v>675</v>
      </c>
      <c r="J6926" s="3" t="s">
        <v>22</v>
      </c>
      <c r="K6926" s="3" t="s">
        <v>23</v>
      </c>
      <c r="L6926" s="3" t="s">
        <v>8307</v>
      </c>
      <c r="M6926" s="3" t="s">
        <v>39</v>
      </c>
      <c r="N6926" s="3">
        <v>93101</v>
      </c>
      <c r="O6926" s="3" t="s">
        <v>40</v>
      </c>
      <c r="P6926" s="3" t="s">
        <v>2104</v>
      </c>
      <c r="Q6926" s="3" t="s">
        <v>42</v>
      </c>
      <c r="R6926" s="3" t="s">
        <v>74</v>
      </c>
      <c r="S6926" s="3" t="s">
        <v>2105</v>
      </c>
      <c r="T6926" s="3">
        <v>356.79</v>
      </c>
      <c r="U6926" s="35" cm="1">
        <f t="array" ref="U6926">INDEX('Pricing Strategy'!$F$4:$F$71,MATCH(1,(Dataset!$O6926='Pricing Strategy'!$B$4:$B$71)*(Dataset!$Q6926='Pricing Strategy'!$C$4:$C$71)*(Dataset!$R6926='Pricing Strategy'!$D$4:$D$71),))</f>
        <v>0.4</v>
      </c>
      <c r="V6926" s="3">
        <f>Dataset!$T6926*(1-Dataset!$U6926)</f>
        <v>214.07400000000001</v>
      </c>
    </row>
    <row r="6927" spans="1:22" x14ac:dyDescent="0.3">
      <c r="A6927" s="32"/>
      <c r="C6927" s="3">
        <v>6922</v>
      </c>
      <c r="D6927" s="3" t="s">
        <v>9181</v>
      </c>
      <c r="E6927" s="34">
        <v>43194</v>
      </c>
      <c r="F6927" s="34">
        <v>43200</v>
      </c>
      <c r="G6927" s="3" t="s">
        <v>46</v>
      </c>
      <c r="H6927" s="3" t="s">
        <v>3222</v>
      </c>
      <c r="I6927" s="3" t="s">
        <v>3223</v>
      </c>
      <c r="J6927" s="3" t="s">
        <v>98</v>
      </c>
      <c r="K6927" s="3" t="s">
        <v>23</v>
      </c>
      <c r="L6927" s="3" t="s">
        <v>262</v>
      </c>
      <c r="M6927" s="3" t="s">
        <v>263</v>
      </c>
      <c r="N6927" s="3">
        <v>10011</v>
      </c>
      <c r="O6927" s="3" t="s">
        <v>144</v>
      </c>
      <c r="P6927" s="3" t="s">
        <v>2425</v>
      </c>
      <c r="Q6927" s="3" t="s">
        <v>42</v>
      </c>
      <c r="R6927" s="3" t="s">
        <v>169</v>
      </c>
      <c r="S6927" s="3" t="s">
        <v>2426</v>
      </c>
      <c r="T6927" s="3">
        <v>16.98</v>
      </c>
      <c r="U6927" s="35" cm="1">
        <f t="array" ref="U6927">INDEX('Pricing Strategy'!$F$4:$F$71,MATCH(1,(Dataset!$O6927='Pricing Strategy'!$B$4:$B$71)*(Dataset!$Q6927='Pricing Strategy'!$C$4:$C$71)*(Dataset!$R6927='Pricing Strategy'!$D$4:$D$71),))</f>
        <v>0.4</v>
      </c>
      <c r="V6927" s="3">
        <f>Dataset!$T6927*(1-Dataset!$U6927)</f>
        <v>10.188000000000001</v>
      </c>
    </row>
    <row r="6928" spans="1:22" x14ac:dyDescent="0.3">
      <c r="A6928" s="32"/>
      <c r="C6928" s="3">
        <v>6923</v>
      </c>
      <c r="D6928" s="3" t="s">
        <v>9182</v>
      </c>
      <c r="E6928" s="34">
        <v>42445</v>
      </c>
      <c r="F6928" s="34">
        <v>42448</v>
      </c>
      <c r="G6928" s="3" t="s">
        <v>19</v>
      </c>
      <c r="H6928" s="3" t="s">
        <v>3171</v>
      </c>
      <c r="I6928" s="3" t="s">
        <v>3172</v>
      </c>
      <c r="J6928" s="3" t="s">
        <v>22</v>
      </c>
      <c r="K6928" s="3" t="s">
        <v>23</v>
      </c>
      <c r="L6928" s="3" t="s">
        <v>1562</v>
      </c>
      <c r="M6928" s="3" t="s">
        <v>354</v>
      </c>
      <c r="N6928" s="3">
        <v>36830</v>
      </c>
      <c r="O6928" s="3" t="s">
        <v>26</v>
      </c>
      <c r="P6928" s="3" t="s">
        <v>1973</v>
      </c>
      <c r="Q6928" s="3" t="s">
        <v>42</v>
      </c>
      <c r="R6928" s="3" t="s">
        <v>43</v>
      </c>
      <c r="S6928" s="3" t="s">
        <v>1974</v>
      </c>
      <c r="T6928" s="3">
        <v>491.55</v>
      </c>
      <c r="U6928" s="35" cm="1">
        <f t="array" ref="U6928">INDEX('Pricing Strategy'!$F$4:$F$71,MATCH(1,(Dataset!$O6928='Pricing Strategy'!$B$4:$B$71)*(Dataset!$Q6928='Pricing Strategy'!$C$4:$C$71)*(Dataset!$R6928='Pricing Strategy'!$D$4:$D$71),))</f>
        <v>0.25</v>
      </c>
      <c r="V6928" s="3">
        <f>Dataset!$T6928*(1-Dataset!$U6928)</f>
        <v>368.66250000000002</v>
      </c>
    </row>
    <row r="6929" spans="1:22" x14ac:dyDescent="0.3">
      <c r="A6929" s="32"/>
      <c r="C6929" s="3">
        <v>6924</v>
      </c>
      <c r="D6929" s="3" t="s">
        <v>9182</v>
      </c>
      <c r="E6929" s="34">
        <v>42445</v>
      </c>
      <c r="F6929" s="34">
        <v>42448</v>
      </c>
      <c r="G6929" s="3" t="s">
        <v>19</v>
      </c>
      <c r="H6929" s="3" t="s">
        <v>3171</v>
      </c>
      <c r="I6929" s="3" t="s">
        <v>3172</v>
      </c>
      <c r="J6929" s="3" t="s">
        <v>22</v>
      </c>
      <c r="K6929" s="3" t="s">
        <v>23</v>
      </c>
      <c r="L6929" s="3" t="s">
        <v>1562</v>
      </c>
      <c r="M6929" s="3" t="s">
        <v>354</v>
      </c>
      <c r="N6929" s="3">
        <v>36830</v>
      </c>
      <c r="O6929" s="3" t="s">
        <v>26</v>
      </c>
      <c r="P6929" s="3" t="s">
        <v>1693</v>
      </c>
      <c r="Q6929" s="3" t="s">
        <v>42</v>
      </c>
      <c r="R6929" s="3" t="s">
        <v>169</v>
      </c>
      <c r="S6929" s="3" t="s">
        <v>1694</v>
      </c>
      <c r="T6929" s="3">
        <v>7.38</v>
      </c>
      <c r="U6929" s="35" cm="1">
        <f t="array" ref="U6929">INDEX('Pricing Strategy'!$F$4:$F$71,MATCH(1,(Dataset!$O6929='Pricing Strategy'!$B$4:$B$71)*(Dataset!$Q6929='Pricing Strategy'!$C$4:$C$71)*(Dataset!$R6929='Pricing Strategy'!$D$4:$D$71),))</f>
        <v>0.25</v>
      </c>
      <c r="V6929" s="3">
        <f>Dataset!$T6929*(1-Dataset!$U6929)</f>
        <v>5.5350000000000001</v>
      </c>
    </row>
    <row r="6930" spans="1:22" x14ac:dyDescent="0.3">
      <c r="A6930" s="32"/>
      <c r="C6930" s="3">
        <v>6925</v>
      </c>
      <c r="D6930" s="3" t="s">
        <v>9183</v>
      </c>
      <c r="E6930" s="34">
        <v>42704</v>
      </c>
      <c r="F6930" s="34">
        <v>42708</v>
      </c>
      <c r="G6930" s="3" t="s">
        <v>46</v>
      </c>
      <c r="H6930" s="3" t="s">
        <v>4574</v>
      </c>
      <c r="I6930" s="3" t="s">
        <v>4575</v>
      </c>
      <c r="J6930" s="3" t="s">
        <v>22</v>
      </c>
      <c r="K6930" s="3" t="s">
        <v>23</v>
      </c>
      <c r="L6930" s="3" t="s">
        <v>262</v>
      </c>
      <c r="M6930" s="3" t="s">
        <v>263</v>
      </c>
      <c r="N6930" s="3">
        <v>10035</v>
      </c>
      <c r="O6930" s="3" t="s">
        <v>144</v>
      </c>
      <c r="P6930" s="3" t="s">
        <v>3661</v>
      </c>
      <c r="Q6930" s="3" t="s">
        <v>42</v>
      </c>
      <c r="R6930" s="3" t="s">
        <v>86</v>
      </c>
      <c r="S6930" s="3" t="s">
        <v>3662</v>
      </c>
      <c r="T6930" s="3">
        <v>23.66</v>
      </c>
      <c r="U6930" s="35" cm="1">
        <f t="array" ref="U6930">INDEX('Pricing Strategy'!$F$4:$F$71,MATCH(1,(Dataset!$O6930='Pricing Strategy'!$B$4:$B$71)*(Dataset!$Q6930='Pricing Strategy'!$C$4:$C$71)*(Dataset!$R6930='Pricing Strategy'!$D$4:$D$71),))</f>
        <v>0.4</v>
      </c>
      <c r="V6930" s="3">
        <f>Dataset!$T6930*(1-Dataset!$U6930)</f>
        <v>14.196</v>
      </c>
    </row>
    <row r="6931" spans="1:22" x14ac:dyDescent="0.3">
      <c r="A6931" s="32"/>
      <c r="C6931" s="3">
        <v>6926</v>
      </c>
      <c r="D6931" s="3" t="s">
        <v>9183</v>
      </c>
      <c r="E6931" s="34">
        <v>42704</v>
      </c>
      <c r="F6931" s="34">
        <v>42708</v>
      </c>
      <c r="G6931" s="3" t="s">
        <v>46</v>
      </c>
      <c r="H6931" s="3" t="s">
        <v>4574</v>
      </c>
      <c r="I6931" s="3" t="s">
        <v>4575</v>
      </c>
      <c r="J6931" s="3" t="s">
        <v>22</v>
      </c>
      <c r="K6931" s="3" t="s">
        <v>23</v>
      </c>
      <c r="L6931" s="3" t="s">
        <v>262</v>
      </c>
      <c r="M6931" s="3" t="s">
        <v>263</v>
      </c>
      <c r="N6931" s="3">
        <v>10035</v>
      </c>
      <c r="O6931" s="3" t="s">
        <v>144</v>
      </c>
      <c r="P6931" s="3" t="s">
        <v>6702</v>
      </c>
      <c r="Q6931" s="3" t="s">
        <v>28</v>
      </c>
      <c r="R6931" s="3" t="s">
        <v>29</v>
      </c>
      <c r="S6931" s="3" t="s">
        <v>6703</v>
      </c>
      <c r="T6931" s="3">
        <v>681.40800000000002</v>
      </c>
      <c r="U6931" s="35" cm="1">
        <f t="array" ref="U6931">INDEX('Pricing Strategy'!$F$4:$F$71,MATCH(1,(Dataset!$O6931='Pricing Strategy'!$B$4:$B$71)*(Dataset!$Q6931='Pricing Strategy'!$C$4:$C$71)*(Dataset!$R6931='Pricing Strategy'!$D$4:$D$71),))</f>
        <v>0.5</v>
      </c>
      <c r="V6931" s="3">
        <f>Dataset!$T6931*(1-Dataset!$U6931)</f>
        <v>340.70400000000001</v>
      </c>
    </row>
    <row r="6932" spans="1:22" x14ac:dyDescent="0.3">
      <c r="A6932" s="32"/>
      <c r="C6932" s="3">
        <v>6927</v>
      </c>
      <c r="D6932" s="3" t="s">
        <v>9184</v>
      </c>
      <c r="E6932" s="34">
        <v>42944</v>
      </c>
      <c r="F6932" s="34">
        <v>42950</v>
      </c>
      <c r="G6932" s="3" t="s">
        <v>46</v>
      </c>
      <c r="H6932" s="3" t="s">
        <v>7147</v>
      </c>
      <c r="I6932" s="3" t="s">
        <v>7148</v>
      </c>
      <c r="J6932" s="3" t="s">
        <v>22</v>
      </c>
      <c r="K6932" s="3" t="s">
        <v>23</v>
      </c>
      <c r="L6932" s="3" t="s">
        <v>38</v>
      </c>
      <c r="M6932" s="3" t="s">
        <v>39</v>
      </c>
      <c r="N6932" s="3">
        <v>90032</v>
      </c>
      <c r="O6932" s="3" t="s">
        <v>40</v>
      </c>
      <c r="P6932" s="3" t="s">
        <v>8129</v>
      </c>
      <c r="Q6932" s="3" t="s">
        <v>42</v>
      </c>
      <c r="R6932" s="3" t="s">
        <v>43</v>
      </c>
      <c r="S6932" s="3" t="s">
        <v>8130</v>
      </c>
      <c r="T6932" s="3">
        <v>18.899999999999999</v>
      </c>
      <c r="U6932" s="35" cm="1">
        <f t="array" ref="U6932">INDEX('Pricing Strategy'!$F$4:$F$71,MATCH(1,(Dataset!$O6932='Pricing Strategy'!$B$4:$B$71)*(Dataset!$Q6932='Pricing Strategy'!$C$4:$C$71)*(Dataset!$R6932='Pricing Strategy'!$D$4:$D$71),))</f>
        <v>0.4</v>
      </c>
      <c r="V6932" s="3">
        <f>Dataset!$T6932*(1-Dataset!$U6932)</f>
        <v>11.339999999999998</v>
      </c>
    </row>
    <row r="6933" spans="1:22" x14ac:dyDescent="0.3">
      <c r="A6933" s="32"/>
      <c r="C6933" s="3">
        <v>6928</v>
      </c>
      <c r="D6933" s="3" t="s">
        <v>9185</v>
      </c>
      <c r="E6933" s="34">
        <v>42909</v>
      </c>
      <c r="F6933" s="34">
        <v>42911</v>
      </c>
      <c r="G6933" s="3" t="s">
        <v>19</v>
      </c>
      <c r="H6933" s="3" t="s">
        <v>662</v>
      </c>
      <c r="I6933" s="3" t="s">
        <v>663</v>
      </c>
      <c r="J6933" s="3" t="s">
        <v>22</v>
      </c>
      <c r="K6933" s="3" t="s">
        <v>23</v>
      </c>
      <c r="L6933" s="3" t="s">
        <v>123</v>
      </c>
      <c r="M6933" s="3" t="s">
        <v>39</v>
      </c>
      <c r="N6933" s="3">
        <v>94109</v>
      </c>
      <c r="O6933" s="3" t="s">
        <v>40</v>
      </c>
      <c r="P6933" s="3" t="s">
        <v>5023</v>
      </c>
      <c r="Q6933" s="3" t="s">
        <v>42</v>
      </c>
      <c r="R6933" s="3" t="s">
        <v>55</v>
      </c>
      <c r="S6933" s="3" t="s">
        <v>5024</v>
      </c>
      <c r="T6933" s="3">
        <v>93.68</v>
      </c>
      <c r="U6933" s="35" cm="1">
        <f t="array" ref="U6933">INDEX('Pricing Strategy'!$F$4:$F$71,MATCH(1,(Dataset!$O6933='Pricing Strategy'!$B$4:$B$71)*(Dataset!$Q6933='Pricing Strategy'!$C$4:$C$71)*(Dataset!$R6933='Pricing Strategy'!$D$4:$D$71),))</f>
        <v>0.5</v>
      </c>
      <c r="V6933" s="3">
        <f>Dataset!$T6933*(1-Dataset!$U6933)</f>
        <v>46.84</v>
      </c>
    </row>
    <row r="6934" spans="1:22" x14ac:dyDescent="0.3">
      <c r="A6934" s="32"/>
      <c r="C6934" s="3">
        <v>6929</v>
      </c>
      <c r="D6934" s="3" t="s">
        <v>9185</v>
      </c>
      <c r="E6934" s="34">
        <v>42909</v>
      </c>
      <c r="F6934" s="34">
        <v>42911</v>
      </c>
      <c r="G6934" s="3" t="s">
        <v>19</v>
      </c>
      <c r="H6934" s="3" t="s">
        <v>662</v>
      </c>
      <c r="I6934" s="3" t="s">
        <v>663</v>
      </c>
      <c r="J6934" s="3" t="s">
        <v>22</v>
      </c>
      <c r="K6934" s="3" t="s">
        <v>23</v>
      </c>
      <c r="L6934" s="3" t="s">
        <v>123</v>
      </c>
      <c r="M6934" s="3" t="s">
        <v>39</v>
      </c>
      <c r="N6934" s="3">
        <v>94109</v>
      </c>
      <c r="O6934" s="3" t="s">
        <v>40</v>
      </c>
      <c r="P6934" s="3" t="s">
        <v>2229</v>
      </c>
      <c r="Q6934" s="3" t="s">
        <v>42</v>
      </c>
      <c r="R6934" s="3" t="s">
        <v>43</v>
      </c>
      <c r="S6934" s="3" t="s">
        <v>2230</v>
      </c>
      <c r="T6934" s="3">
        <v>21.93</v>
      </c>
      <c r="U6934" s="35" cm="1">
        <f t="array" ref="U6934">INDEX('Pricing Strategy'!$F$4:$F$71,MATCH(1,(Dataset!$O6934='Pricing Strategy'!$B$4:$B$71)*(Dataset!$Q6934='Pricing Strategy'!$C$4:$C$71)*(Dataset!$R6934='Pricing Strategy'!$D$4:$D$71),))</f>
        <v>0.4</v>
      </c>
      <c r="V6934" s="3">
        <f>Dataset!$T6934*(1-Dataset!$U6934)</f>
        <v>13.157999999999999</v>
      </c>
    </row>
    <row r="6935" spans="1:22" x14ac:dyDescent="0.3">
      <c r="A6935" s="32"/>
      <c r="C6935" s="3">
        <v>6930</v>
      </c>
      <c r="D6935" s="3" t="s">
        <v>9185</v>
      </c>
      <c r="E6935" s="34">
        <v>42909</v>
      </c>
      <c r="F6935" s="34">
        <v>42911</v>
      </c>
      <c r="G6935" s="3" t="s">
        <v>19</v>
      </c>
      <c r="H6935" s="3" t="s">
        <v>662</v>
      </c>
      <c r="I6935" s="3" t="s">
        <v>663</v>
      </c>
      <c r="J6935" s="3" t="s">
        <v>22</v>
      </c>
      <c r="K6935" s="3" t="s">
        <v>23</v>
      </c>
      <c r="L6935" s="3" t="s">
        <v>123</v>
      </c>
      <c r="M6935" s="3" t="s">
        <v>39</v>
      </c>
      <c r="N6935" s="3">
        <v>94109</v>
      </c>
      <c r="O6935" s="3" t="s">
        <v>40</v>
      </c>
      <c r="P6935" s="3" t="s">
        <v>1379</v>
      </c>
      <c r="Q6935" s="3" t="s">
        <v>67</v>
      </c>
      <c r="R6935" s="3" t="s">
        <v>68</v>
      </c>
      <c r="S6935" s="3" t="s">
        <v>1380</v>
      </c>
      <c r="T6935" s="3">
        <v>862.34400000000005</v>
      </c>
      <c r="U6935" s="35" cm="1">
        <f t="array" ref="U6935">INDEX('Pricing Strategy'!$F$4:$F$71,MATCH(1,(Dataset!$O6935='Pricing Strategy'!$B$4:$B$71)*(Dataset!$Q6935='Pricing Strategy'!$C$4:$C$71)*(Dataset!$R6935='Pricing Strategy'!$D$4:$D$71),))</f>
        <v>0.4</v>
      </c>
      <c r="V6935" s="3">
        <f>Dataset!$T6935*(1-Dataset!$U6935)</f>
        <v>517.40639999999996</v>
      </c>
    </row>
    <row r="6936" spans="1:22" x14ac:dyDescent="0.3">
      <c r="A6936" s="32"/>
      <c r="C6936" s="3">
        <v>6931</v>
      </c>
      <c r="D6936" s="3" t="s">
        <v>9185</v>
      </c>
      <c r="E6936" s="34">
        <v>42909</v>
      </c>
      <c r="F6936" s="34">
        <v>42911</v>
      </c>
      <c r="G6936" s="3" t="s">
        <v>19</v>
      </c>
      <c r="H6936" s="3" t="s">
        <v>662</v>
      </c>
      <c r="I6936" s="3" t="s">
        <v>663</v>
      </c>
      <c r="J6936" s="3" t="s">
        <v>22</v>
      </c>
      <c r="K6936" s="3" t="s">
        <v>23</v>
      </c>
      <c r="L6936" s="3" t="s">
        <v>123</v>
      </c>
      <c r="M6936" s="3" t="s">
        <v>39</v>
      </c>
      <c r="N6936" s="3">
        <v>94109</v>
      </c>
      <c r="O6936" s="3" t="s">
        <v>40</v>
      </c>
      <c r="P6936" s="3" t="s">
        <v>2653</v>
      </c>
      <c r="Q6936" s="3" t="s">
        <v>42</v>
      </c>
      <c r="R6936" s="3" t="s">
        <v>86</v>
      </c>
      <c r="S6936" s="3" t="s">
        <v>2654</v>
      </c>
      <c r="T6936" s="3">
        <v>19.98</v>
      </c>
      <c r="U6936" s="35" cm="1">
        <f t="array" ref="U6936">INDEX('Pricing Strategy'!$F$4:$F$71,MATCH(1,(Dataset!$O6936='Pricing Strategy'!$B$4:$B$71)*(Dataset!$Q6936='Pricing Strategy'!$C$4:$C$71)*(Dataset!$R6936='Pricing Strategy'!$D$4:$D$71),))</f>
        <v>0.4</v>
      </c>
      <c r="V6936" s="3">
        <f>Dataset!$T6936*(1-Dataset!$U6936)</f>
        <v>11.988</v>
      </c>
    </row>
    <row r="6937" spans="1:22" x14ac:dyDescent="0.3">
      <c r="A6937" s="32"/>
      <c r="C6937" s="3">
        <v>6932</v>
      </c>
      <c r="D6937" s="3" t="s">
        <v>9186</v>
      </c>
      <c r="E6937" s="34">
        <v>42199</v>
      </c>
      <c r="F6937" s="34">
        <v>42203</v>
      </c>
      <c r="G6937" s="3" t="s">
        <v>46</v>
      </c>
      <c r="H6937" s="3" t="s">
        <v>3874</v>
      </c>
      <c r="I6937" s="3" t="s">
        <v>3875</v>
      </c>
      <c r="J6937" s="3" t="s">
        <v>22</v>
      </c>
      <c r="K6937" s="3" t="s">
        <v>23</v>
      </c>
      <c r="L6937" s="3" t="s">
        <v>142</v>
      </c>
      <c r="M6937" s="3" t="s">
        <v>143</v>
      </c>
      <c r="N6937" s="3">
        <v>19140</v>
      </c>
      <c r="O6937" s="3" t="s">
        <v>144</v>
      </c>
      <c r="P6937" s="3" t="s">
        <v>9187</v>
      </c>
      <c r="Q6937" s="3" t="s">
        <v>67</v>
      </c>
      <c r="R6937" s="3" t="s">
        <v>68</v>
      </c>
      <c r="S6937" s="3" t="s">
        <v>9188</v>
      </c>
      <c r="T6937" s="3">
        <v>13.494</v>
      </c>
      <c r="U6937" s="35" cm="1">
        <f t="array" ref="U6937">INDEX('Pricing Strategy'!$F$4:$F$71,MATCH(1,(Dataset!$O6937='Pricing Strategy'!$B$4:$B$71)*(Dataset!$Q6937='Pricing Strategy'!$C$4:$C$71)*(Dataset!$R6937='Pricing Strategy'!$D$4:$D$71),))</f>
        <v>0.4</v>
      </c>
      <c r="V6937" s="3">
        <f>Dataset!$T6937*(1-Dataset!$U6937)</f>
        <v>8.0963999999999992</v>
      </c>
    </row>
    <row r="6938" spans="1:22" x14ac:dyDescent="0.3">
      <c r="A6938" s="32"/>
      <c r="C6938" s="3">
        <v>6933</v>
      </c>
      <c r="D6938" s="3" t="s">
        <v>9186</v>
      </c>
      <c r="E6938" s="34">
        <v>42199</v>
      </c>
      <c r="F6938" s="34">
        <v>42203</v>
      </c>
      <c r="G6938" s="3" t="s">
        <v>46</v>
      </c>
      <c r="H6938" s="3" t="s">
        <v>3874</v>
      </c>
      <c r="I6938" s="3" t="s">
        <v>3875</v>
      </c>
      <c r="J6938" s="3" t="s">
        <v>22</v>
      </c>
      <c r="K6938" s="3" t="s">
        <v>23</v>
      </c>
      <c r="L6938" s="3" t="s">
        <v>142</v>
      </c>
      <c r="M6938" s="3" t="s">
        <v>143</v>
      </c>
      <c r="N6938" s="3">
        <v>19140</v>
      </c>
      <c r="O6938" s="3" t="s">
        <v>144</v>
      </c>
      <c r="P6938" s="3" t="s">
        <v>8138</v>
      </c>
      <c r="Q6938" s="3" t="s">
        <v>67</v>
      </c>
      <c r="R6938" s="3" t="s">
        <v>68</v>
      </c>
      <c r="S6938" s="3" t="s">
        <v>8139</v>
      </c>
      <c r="T6938" s="3">
        <v>23.988</v>
      </c>
      <c r="U6938" s="35" cm="1">
        <f t="array" ref="U6938">INDEX('Pricing Strategy'!$F$4:$F$71,MATCH(1,(Dataset!$O6938='Pricing Strategy'!$B$4:$B$71)*(Dataset!$Q6938='Pricing Strategy'!$C$4:$C$71)*(Dataset!$R6938='Pricing Strategy'!$D$4:$D$71),))</f>
        <v>0.4</v>
      </c>
      <c r="V6938" s="3">
        <f>Dataset!$T6938*(1-Dataset!$U6938)</f>
        <v>14.392799999999999</v>
      </c>
    </row>
    <row r="6939" spans="1:22" x14ac:dyDescent="0.3">
      <c r="A6939" s="32"/>
      <c r="C6939" s="3">
        <v>6934</v>
      </c>
      <c r="D6939" s="3" t="s">
        <v>9186</v>
      </c>
      <c r="E6939" s="34">
        <v>42199</v>
      </c>
      <c r="F6939" s="34">
        <v>42203</v>
      </c>
      <c r="G6939" s="3" t="s">
        <v>46</v>
      </c>
      <c r="H6939" s="3" t="s">
        <v>3874</v>
      </c>
      <c r="I6939" s="3" t="s">
        <v>3875</v>
      </c>
      <c r="J6939" s="3" t="s">
        <v>22</v>
      </c>
      <c r="K6939" s="3" t="s">
        <v>23</v>
      </c>
      <c r="L6939" s="3" t="s">
        <v>142</v>
      </c>
      <c r="M6939" s="3" t="s">
        <v>143</v>
      </c>
      <c r="N6939" s="3">
        <v>19140</v>
      </c>
      <c r="O6939" s="3" t="s">
        <v>144</v>
      </c>
      <c r="P6939" s="3" t="s">
        <v>9117</v>
      </c>
      <c r="Q6939" s="3" t="s">
        <v>28</v>
      </c>
      <c r="R6939" s="3" t="s">
        <v>61</v>
      </c>
      <c r="S6939" s="3" t="s">
        <v>9118</v>
      </c>
      <c r="T6939" s="3">
        <v>31.984000000000002</v>
      </c>
      <c r="U6939" s="35" cm="1">
        <f t="array" ref="U6939">INDEX('Pricing Strategy'!$F$4:$F$71,MATCH(1,(Dataset!$O6939='Pricing Strategy'!$B$4:$B$71)*(Dataset!$Q6939='Pricing Strategy'!$C$4:$C$71)*(Dataset!$R6939='Pricing Strategy'!$D$4:$D$71),))</f>
        <v>0.4</v>
      </c>
      <c r="V6939" s="3">
        <f>Dataset!$T6939*(1-Dataset!$U6939)</f>
        <v>19.1904</v>
      </c>
    </row>
    <row r="6940" spans="1:22" x14ac:dyDescent="0.3">
      <c r="A6940" s="32"/>
      <c r="C6940" s="3">
        <v>6935</v>
      </c>
      <c r="D6940" s="3" t="s">
        <v>9186</v>
      </c>
      <c r="E6940" s="34">
        <v>42199</v>
      </c>
      <c r="F6940" s="34">
        <v>42203</v>
      </c>
      <c r="G6940" s="3" t="s">
        <v>46</v>
      </c>
      <c r="H6940" s="3" t="s">
        <v>3874</v>
      </c>
      <c r="I6940" s="3" t="s">
        <v>3875</v>
      </c>
      <c r="J6940" s="3" t="s">
        <v>22</v>
      </c>
      <c r="K6940" s="3" t="s">
        <v>23</v>
      </c>
      <c r="L6940" s="3" t="s">
        <v>142</v>
      </c>
      <c r="M6940" s="3" t="s">
        <v>143</v>
      </c>
      <c r="N6940" s="3">
        <v>19140</v>
      </c>
      <c r="O6940" s="3" t="s">
        <v>144</v>
      </c>
      <c r="P6940" s="3" t="s">
        <v>4232</v>
      </c>
      <c r="Q6940" s="3" t="s">
        <v>42</v>
      </c>
      <c r="R6940" s="3" t="s">
        <v>64</v>
      </c>
      <c r="S6940" s="3" t="s">
        <v>4233</v>
      </c>
      <c r="T6940" s="3">
        <v>41.584000000000003</v>
      </c>
      <c r="U6940" s="35" cm="1">
        <f t="array" ref="U6940">INDEX('Pricing Strategy'!$F$4:$F$71,MATCH(1,(Dataset!$O6940='Pricing Strategy'!$B$4:$B$71)*(Dataset!$Q6940='Pricing Strategy'!$C$4:$C$71)*(Dataset!$R6940='Pricing Strategy'!$D$4:$D$71),))</f>
        <v>0.45</v>
      </c>
      <c r="V6940" s="3">
        <f>Dataset!$T6940*(1-Dataset!$U6940)</f>
        <v>22.871200000000005</v>
      </c>
    </row>
    <row r="6941" spans="1:22" x14ac:dyDescent="0.3">
      <c r="A6941" s="32"/>
      <c r="C6941" s="3">
        <v>6936</v>
      </c>
      <c r="D6941" s="3" t="s">
        <v>9189</v>
      </c>
      <c r="E6941" s="34">
        <v>43434</v>
      </c>
      <c r="F6941" s="34">
        <v>43437</v>
      </c>
      <c r="G6941" s="3" t="s">
        <v>19</v>
      </c>
      <c r="H6941" s="3" t="s">
        <v>1384</v>
      </c>
      <c r="I6941" s="3" t="s">
        <v>1385</v>
      </c>
      <c r="J6941" s="3" t="s">
        <v>37</v>
      </c>
      <c r="K6941" s="3" t="s">
        <v>23</v>
      </c>
      <c r="L6941" s="3" t="s">
        <v>4178</v>
      </c>
      <c r="M6941" s="3" t="s">
        <v>100</v>
      </c>
      <c r="N6941" s="3">
        <v>79907</v>
      </c>
      <c r="O6941" s="3" t="s">
        <v>101</v>
      </c>
      <c r="P6941" s="3" t="s">
        <v>440</v>
      </c>
      <c r="Q6941" s="3" t="s">
        <v>67</v>
      </c>
      <c r="R6941" s="3" t="s">
        <v>157</v>
      </c>
      <c r="S6941" s="3" t="s">
        <v>441</v>
      </c>
      <c r="T6941" s="3">
        <v>95.975999999999999</v>
      </c>
      <c r="U6941" s="35" cm="1">
        <f t="array" ref="U6941">INDEX('Pricing Strategy'!$F$4:$F$71,MATCH(1,(Dataset!$O6941='Pricing Strategy'!$B$4:$B$71)*(Dataset!$Q6941='Pricing Strategy'!$C$4:$C$71)*(Dataset!$R6941='Pricing Strategy'!$D$4:$D$71),))</f>
        <v>0.35</v>
      </c>
      <c r="V6941" s="3">
        <f>Dataset!$T6941*(1-Dataset!$U6941)</f>
        <v>62.384399999999999</v>
      </c>
    </row>
    <row r="6942" spans="1:22" x14ac:dyDescent="0.3">
      <c r="A6942" s="32"/>
      <c r="C6942" s="3">
        <v>6937</v>
      </c>
      <c r="D6942" s="3" t="s">
        <v>9190</v>
      </c>
      <c r="E6942" s="34">
        <v>42980</v>
      </c>
      <c r="F6942" s="34">
        <v>42982</v>
      </c>
      <c r="G6942" s="3" t="s">
        <v>184</v>
      </c>
      <c r="H6942" s="3" t="s">
        <v>5741</v>
      </c>
      <c r="I6942" s="3" t="s">
        <v>5742</v>
      </c>
      <c r="J6942" s="3" t="s">
        <v>98</v>
      </c>
      <c r="K6942" s="3" t="s">
        <v>23</v>
      </c>
      <c r="L6942" s="3" t="s">
        <v>299</v>
      </c>
      <c r="M6942" s="3" t="s">
        <v>207</v>
      </c>
      <c r="N6942" s="3">
        <v>60653</v>
      </c>
      <c r="O6942" s="3" t="s">
        <v>101</v>
      </c>
      <c r="P6942" s="3" t="s">
        <v>9191</v>
      </c>
      <c r="Q6942" s="3" t="s">
        <v>28</v>
      </c>
      <c r="R6942" s="3" t="s">
        <v>61</v>
      </c>
      <c r="S6942" s="3" t="s">
        <v>9192</v>
      </c>
      <c r="T6942" s="3">
        <v>84.272000000000006</v>
      </c>
      <c r="U6942" s="35" cm="1">
        <f t="array" ref="U6942">INDEX('Pricing Strategy'!$F$4:$F$71,MATCH(1,(Dataset!$O6942='Pricing Strategy'!$B$4:$B$71)*(Dataset!$Q6942='Pricing Strategy'!$C$4:$C$71)*(Dataset!$R6942='Pricing Strategy'!$D$4:$D$71),))</f>
        <v>0.3</v>
      </c>
      <c r="V6942" s="3">
        <f>Dataset!$T6942*(1-Dataset!$U6942)</f>
        <v>58.990400000000001</v>
      </c>
    </row>
    <row r="6943" spans="1:22" x14ac:dyDescent="0.3">
      <c r="A6943" s="32"/>
      <c r="C6943" s="3">
        <v>6938</v>
      </c>
      <c r="D6943" s="3" t="s">
        <v>9193</v>
      </c>
      <c r="E6943" s="34">
        <v>42170</v>
      </c>
      <c r="F6943" s="34">
        <v>42170</v>
      </c>
      <c r="G6943" s="3" t="s">
        <v>1290</v>
      </c>
      <c r="H6943" s="3" t="s">
        <v>4367</v>
      </c>
      <c r="I6943" s="3" t="s">
        <v>4368</v>
      </c>
      <c r="J6943" s="3" t="s">
        <v>22</v>
      </c>
      <c r="K6943" s="3" t="s">
        <v>23</v>
      </c>
      <c r="L6943" s="3" t="s">
        <v>4178</v>
      </c>
      <c r="M6943" s="3" t="s">
        <v>100</v>
      </c>
      <c r="N6943" s="3">
        <v>79907</v>
      </c>
      <c r="O6943" s="3" t="s">
        <v>101</v>
      </c>
      <c r="P6943" s="3" t="s">
        <v>8562</v>
      </c>
      <c r="Q6943" s="3" t="s">
        <v>42</v>
      </c>
      <c r="R6943" s="3" t="s">
        <v>86</v>
      </c>
      <c r="S6943" s="3" t="s">
        <v>8563</v>
      </c>
      <c r="T6943" s="3">
        <v>36.543999999999997</v>
      </c>
      <c r="U6943" s="35" cm="1">
        <f t="array" ref="U6943">INDEX('Pricing Strategy'!$F$4:$F$71,MATCH(1,(Dataset!$O6943='Pricing Strategy'!$B$4:$B$71)*(Dataset!$Q6943='Pricing Strategy'!$C$4:$C$71)*(Dataset!$R6943='Pricing Strategy'!$D$4:$D$71),))</f>
        <v>0.3</v>
      </c>
      <c r="V6943" s="3">
        <f>Dataset!$T6943*(1-Dataset!$U6943)</f>
        <v>25.580799999999996</v>
      </c>
    </row>
    <row r="6944" spans="1:22" x14ac:dyDescent="0.3">
      <c r="A6944" s="32"/>
      <c r="C6944" s="3">
        <v>6939</v>
      </c>
      <c r="D6944" s="3" t="s">
        <v>9194</v>
      </c>
      <c r="E6944" s="34">
        <v>43044</v>
      </c>
      <c r="F6944" s="34">
        <v>43048</v>
      </c>
      <c r="G6944" s="3" t="s">
        <v>46</v>
      </c>
      <c r="H6944" s="3" t="s">
        <v>3492</v>
      </c>
      <c r="I6944" s="3" t="s">
        <v>3493</v>
      </c>
      <c r="J6944" s="3" t="s">
        <v>22</v>
      </c>
      <c r="K6944" s="3" t="s">
        <v>23</v>
      </c>
      <c r="L6944" s="3" t="s">
        <v>91</v>
      </c>
      <c r="M6944" s="3" t="s">
        <v>92</v>
      </c>
      <c r="N6944" s="3">
        <v>98105</v>
      </c>
      <c r="O6944" s="3" t="s">
        <v>40</v>
      </c>
      <c r="P6944" s="3" t="s">
        <v>9195</v>
      </c>
      <c r="Q6944" s="3" t="s">
        <v>67</v>
      </c>
      <c r="R6944" s="3" t="s">
        <v>157</v>
      </c>
      <c r="S6944" s="3" t="s">
        <v>9196</v>
      </c>
      <c r="T6944" s="3">
        <v>479.72</v>
      </c>
      <c r="U6944" s="35" cm="1">
        <f t="array" ref="U6944">INDEX('Pricing Strategy'!$F$4:$F$71,MATCH(1,(Dataset!$O6944='Pricing Strategy'!$B$4:$B$71)*(Dataset!$Q6944='Pricing Strategy'!$C$4:$C$71)*(Dataset!$R6944='Pricing Strategy'!$D$4:$D$71),))</f>
        <v>0.45</v>
      </c>
      <c r="V6944" s="3">
        <f>Dataset!$T6944*(1-Dataset!$U6944)</f>
        <v>263.84600000000006</v>
      </c>
    </row>
    <row r="6945" spans="1:22" x14ac:dyDescent="0.3">
      <c r="A6945" s="32"/>
      <c r="C6945" s="3">
        <v>6940</v>
      </c>
      <c r="D6945" s="3" t="s">
        <v>9197</v>
      </c>
      <c r="E6945" s="34">
        <v>43277</v>
      </c>
      <c r="F6945" s="34">
        <v>43281</v>
      </c>
      <c r="G6945" s="3" t="s">
        <v>46</v>
      </c>
      <c r="H6945" s="3" t="s">
        <v>5382</v>
      </c>
      <c r="I6945" s="3" t="s">
        <v>5383</v>
      </c>
      <c r="J6945" s="3" t="s">
        <v>37</v>
      </c>
      <c r="K6945" s="3" t="s">
        <v>23</v>
      </c>
      <c r="L6945" s="3" t="s">
        <v>262</v>
      </c>
      <c r="M6945" s="3" t="s">
        <v>263</v>
      </c>
      <c r="N6945" s="3">
        <v>10009</v>
      </c>
      <c r="O6945" s="3" t="s">
        <v>144</v>
      </c>
      <c r="P6945" s="3" t="s">
        <v>2599</v>
      </c>
      <c r="Q6945" s="3" t="s">
        <v>42</v>
      </c>
      <c r="R6945" s="3" t="s">
        <v>71</v>
      </c>
      <c r="S6945" s="3" t="s">
        <v>2600</v>
      </c>
      <c r="T6945" s="3">
        <v>102.36799999999999</v>
      </c>
      <c r="U6945" s="35" cm="1">
        <f t="array" ref="U6945">INDEX('Pricing Strategy'!$F$4:$F$71,MATCH(1,(Dataset!$O6945='Pricing Strategy'!$B$4:$B$71)*(Dataset!$Q6945='Pricing Strategy'!$C$4:$C$71)*(Dataset!$R6945='Pricing Strategy'!$D$4:$D$71),))</f>
        <v>0.4</v>
      </c>
      <c r="V6945" s="3">
        <f>Dataset!$T6945*(1-Dataset!$U6945)</f>
        <v>61.420799999999993</v>
      </c>
    </row>
    <row r="6946" spans="1:22" x14ac:dyDescent="0.3">
      <c r="A6946" s="32"/>
      <c r="C6946" s="3">
        <v>6941</v>
      </c>
      <c r="D6946" s="3" t="s">
        <v>9197</v>
      </c>
      <c r="E6946" s="34">
        <v>43277</v>
      </c>
      <c r="F6946" s="34">
        <v>43281</v>
      </c>
      <c r="G6946" s="3" t="s">
        <v>46</v>
      </c>
      <c r="H6946" s="3" t="s">
        <v>5382</v>
      </c>
      <c r="I6946" s="3" t="s">
        <v>5383</v>
      </c>
      <c r="J6946" s="3" t="s">
        <v>37</v>
      </c>
      <c r="K6946" s="3" t="s">
        <v>23</v>
      </c>
      <c r="L6946" s="3" t="s">
        <v>262</v>
      </c>
      <c r="M6946" s="3" t="s">
        <v>263</v>
      </c>
      <c r="N6946" s="3">
        <v>10009</v>
      </c>
      <c r="O6946" s="3" t="s">
        <v>144</v>
      </c>
      <c r="P6946" s="3" t="s">
        <v>2621</v>
      </c>
      <c r="Q6946" s="3" t="s">
        <v>42</v>
      </c>
      <c r="R6946" s="3" t="s">
        <v>575</v>
      </c>
      <c r="S6946" s="3" t="s">
        <v>2622</v>
      </c>
      <c r="T6946" s="3">
        <v>28.4</v>
      </c>
      <c r="U6946" s="35" cm="1">
        <f t="array" ref="U6946">INDEX('Pricing Strategy'!$F$4:$F$71,MATCH(1,(Dataset!$O6946='Pricing Strategy'!$B$4:$B$71)*(Dataset!$Q6946='Pricing Strategy'!$C$4:$C$71)*(Dataset!$R6946='Pricing Strategy'!$D$4:$D$71),))</f>
        <v>0.45</v>
      </c>
      <c r="V6946" s="3">
        <f>Dataset!$T6946*(1-Dataset!$U6946)</f>
        <v>15.620000000000001</v>
      </c>
    </row>
    <row r="6947" spans="1:22" x14ac:dyDescent="0.3">
      <c r="A6947" s="32"/>
      <c r="C6947" s="3">
        <v>6942</v>
      </c>
      <c r="D6947" s="3" t="s">
        <v>9197</v>
      </c>
      <c r="E6947" s="34">
        <v>43277</v>
      </c>
      <c r="F6947" s="34">
        <v>43281</v>
      </c>
      <c r="G6947" s="3" t="s">
        <v>46</v>
      </c>
      <c r="H6947" s="3" t="s">
        <v>5382</v>
      </c>
      <c r="I6947" s="3" t="s">
        <v>5383</v>
      </c>
      <c r="J6947" s="3" t="s">
        <v>37</v>
      </c>
      <c r="K6947" s="3" t="s">
        <v>23</v>
      </c>
      <c r="L6947" s="3" t="s">
        <v>262</v>
      </c>
      <c r="M6947" s="3" t="s">
        <v>263</v>
      </c>
      <c r="N6947" s="3">
        <v>10009</v>
      </c>
      <c r="O6947" s="3" t="s">
        <v>144</v>
      </c>
      <c r="P6947" s="3" t="s">
        <v>2013</v>
      </c>
      <c r="Q6947" s="3" t="s">
        <v>42</v>
      </c>
      <c r="R6947" s="3" t="s">
        <v>55</v>
      </c>
      <c r="S6947" s="3" t="s">
        <v>2014</v>
      </c>
      <c r="T6947" s="3">
        <v>713.88</v>
      </c>
      <c r="U6947" s="35" cm="1">
        <f t="array" ref="U6947">INDEX('Pricing Strategy'!$F$4:$F$71,MATCH(1,(Dataset!$O6947='Pricing Strategy'!$B$4:$B$71)*(Dataset!$Q6947='Pricing Strategy'!$C$4:$C$71)*(Dataset!$R6947='Pricing Strategy'!$D$4:$D$71),))</f>
        <v>0.5</v>
      </c>
      <c r="V6947" s="3">
        <f>Dataset!$T6947*(1-Dataset!$U6947)</f>
        <v>356.94</v>
      </c>
    </row>
    <row r="6948" spans="1:22" x14ac:dyDescent="0.3">
      <c r="A6948" s="32"/>
      <c r="C6948" s="3">
        <v>6943</v>
      </c>
      <c r="D6948" s="3" t="s">
        <v>9197</v>
      </c>
      <c r="E6948" s="34">
        <v>43277</v>
      </c>
      <c r="F6948" s="34">
        <v>43281</v>
      </c>
      <c r="G6948" s="3" t="s">
        <v>46</v>
      </c>
      <c r="H6948" s="3" t="s">
        <v>5382</v>
      </c>
      <c r="I6948" s="3" t="s">
        <v>5383</v>
      </c>
      <c r="J6948" s="3" t="s">
        <v>37</v>
      </c>
      <c r="K6948" s="3" t="s">
        <v>23</v>
      </c>
      <c r="L6948" s="3" t="s">
        <v>262</v>
      </c>
      <c r="M6948" s="3" t="s">
        <v>263</v>
      </c>
      <c r="N6948" s="3">
        <v>10009</v>
      </c>
      <c r="O6948" s="3" t="s">
        <v>144</v>
      </c>
      <c r="P6948" s="3" t="s">
        <v>5186</v>
      </c>
      <c r="Q6948" s="3" t="s">
        <v>42</v>
      </c>
      <c r="R6948" s="3" t="s">
        <v>86</v>
      </c>
      <c r="S6948" s="3" t="s">
        <v>5187</v>
      </c>
      <c r="T6948" s="3">
        <v>68.52</v>
      </c>
      <c r="U6948" s="35" cm="1">
        <f t="array" ref="U6948">INDEX('Pricing Strategy'!$F$4:$F$71,MATCH(1,(Dataset!$O6948='Pricing Strategy'!$B$4:$B$71)*(Dataset!$Q6948='Pricing Strategy'!$C$4:$C$71)*(Dataset!$R6948='Pricing Strategy'!$D$4:$D$71),))</f>
        <v>0.4</v>
      </c>
      <c r="V6948" s="3">
        <f>Dataset!$T6948*(1-Dataset!$U6948)</f>
        <v>41.111999999999995</v>
      </c>
    </row>
    <row r="6949" spans="1:22" x14ac:dyDescent="0.3">
      <c r="A6949" s="32"/>
      <c r="C6949" s="3">
        <v>6944</v>
      </c>
      <c r="D6949" s="3" t="s">
        <v>9198</v>
      </c>
      <c r="E6949" s="34">
        <v>42576</v>
      </c>
      <c r="F6949" s="34">
        <v>42581</v>
      </c>
      <c r="G6949" s="3" t="s">
        <v>46</v>
      </c>
      <c r="H6949" s="3" t="s">
        <v>6696</v>
      </c>
      <c r="I6949" s="3" t="s">
        <v>6697</v>
      </c>
      <c r="J6949" s="3" t="s">
        <v>22</v>
      </c>
      <c r="K6949" s="3" t="s">
        <v>23</v>
      </c>
      <c r="L6949" s="3" t="s">
        <v>38</v>
      </c>
      <c r="M6949" s="3" t="s">
        <v>39</v>
      </c>
      <c r="N6949" s="3">
        <v>90032</v>
      </c>
      <c r="O6949" s="3" t="s">
        <v>40</v>
      </c>
      <c r="P6949" s="3" t="s">
        <v>9199</v>
      </c>
      <c r="Q6949" s="3" t="s">
        <v>67</v>
      </c>
      <c r="R6949" s="3" t="s">
        <v>68</v>
      </c>
      <c r="S6949" s="3" t="s">
        <v>9200</v>
      </c>
      <c r="T6949" s="3">
        <v>623.96</v>
      </c>
      <c r="U6949" s="35" cm="1">
        <f t="array" ref="U6949">INDEX('Pricing Strategy'!$F$4:$F$71,MATCH(1,(Dataset!$O6949='Pricing Strategy'!$B$4:$B$71)*(Dataset!$Q6949='Pricing Strategy'!$C$4:$C$71)*(Dataset!$R6949='Pricing Strategy'!$D$4:$D$71),))</f>
        <v>0.4</v>
      </c>
      <c r="V6949" s="3">
        <f>Dataset!$T6949*(1-Dataset!$U6949)</f>
        <v>374.37600000000003</v>
      </c>
    </row>
    <row r="6950" spans="1:22" x14ac:dyDescent="0.3">
      <c r="A6950" s="32"/>
      <c r="C6950" s="3">
        <v>6945</v>
      </c>
      <c r="D6950" s="3" t="s">
        <v>9201</v>
      </c>
      <c r="E6950" s="34">
        <v>42270</v>
      </c>
      <c r="F6950" s="34">
        <v>42274</v>
      </c>
      <c r="G6950" s="3" t="s">
        <v>46</v>
      </c>
      <c r="H6950" s="3" t="s">
        <v>8292</v>
      </c>
      <c r="I6950" s="3" t="s">
        <v>8293</v>
      </c>
      <c r="J6950" s="3" t="s">
        <v>37</v>
      </c>
      <c r="K6950" s="3" t="s">
        <v>23</v>
      </c>
      <c r="L6950" s="3" t="s">
        <v>603</v>
      </c>
      <c r="M6950" s="3" t="s">
        <v>241</v>
      </c>
      <c r="N6950" s="3">
        <v>19711</v>
      </c>
      <c r="O6950" s="3" t="s">
        <v>144</v>
      </c>
      <c r="P6950" s="3" t="s">
        <v>3902</v>
      </c>
      <c r="Q6950" s="3" t="s">
        <v>42</v>
      </c>
      <c r="R6950" s="3" t="s">
        <v>71</v>
      </c>
      <c r="S6950" s="3" t="s">
        <v>3903</v>
      </c>
      <c r="T6950" s="3">
        <v>11.12</v>
      </c>
      <c r="U6950" s="35" cm="1">
        <f t="array" ref="U6950">INDEX('Pricing Strategy'!$F$4:$F$71,MATCH(1,(Dataset!$O6950='Pricing Strategy'!$B$4:$B$71)*(Dataset!$Q6950='Pricing Strategy'!$C$4:$C$71)*(Dataset!$R6950='Pricing Strategy'!$D$4:$D$71),))</f>
        <v>0.4</v>
      </c>
      <c r="V6950" s="3">
        <f>Dataset!$T6950*(1-Dataset!$U6950)</f>
        <v>6.6719999999999997</v>
      </c>
    </row>
    <row r="6951" spans="1:22" x14ac:dyDescent="0.3">
      <c r="A6951" s="32"/>
      <c r="C6951" s="3">
        <v>6946</v>
      </c>
      <c r="D6951" s="3" t="s">
        <v>9202</v>
      </c>
      <c r="E6951" s="34">
        <v>43008</v>
      </c>
      <c r="F6951" s="34">
        <v>43012</v>
      </c>
      <c r="G6951" s="3" t="s">
        <v>46</v>
      </c>
      <c r="H6951" s="3" t="s">
        <v>3473</v>
      </c>
      <c r="I6951" s="3" t="s">
        <v>3474</v>
      </c>
      <c r="J6951" s="3" t="s">
        <v>22</v>
      </c>
      <c r="K6951" s="3" t="s">
        <v>23</v>
      </c>
      <c r="L6951" s="3" t="s">
        <v>262</v>
      </c>
      <c r="M6951" s="3" t="s">
        <v>263</v>
      </c>
      <c r="N6951" s="3">
        <v>10011</v>
      </c>
      <c r="O6951" s="3" t="s">
        <v>144</v>
      </c>
      <c r="P6951" s="3" t="s">
        <v>4889</v>
      </c>
      <c r="Q6951" s="3" t="s">
        <v>28</v>
      </c>
      <c r="R6951" s="3" t="s">
        <v>29</v>
      </c>
      <c r="S6951" s="3" t="s">
        <v>4890</v>
      </c>
      <c r="T6951" s="3">
        <v>523.91999999999996</v>
      </c>
      <c r="U6951" s="35" cm="1">
        <f t="array" ref="U6951">INDEX('Pricing Strategy'!$F$4:$F$71,MATCH(1,(Dataset!$O6951='Pricing Strategy'!$B$4:$B$71)*(Dataset!$Q6951='Pricing Strategy'!$C$4:$C$71)*(Dataset!$R6951='Pricing Strategy'!$D$4:$D$71),))</f>
        <v>0.5</v>
      </c>
      <c r="V6951" s="3">
        <f>Dataset!$T6951*(1-Dataset!$U6951)</f>
        <v>261.95999999999998</v>
      </c>
    </row>
    <row r="6952" spans="1:22" x14ac:dyDescent="0.3">
      <c r="A6952" s="32"/>
      <c r="C6952" s="3">
        <v>6947</v>
      </c>
      <c r="D6952" s="3" t="s">
        <v>9203</v>
      </c>
      <c r="E6952" s="34">
        <v>42683</v>
      </c>
      <c r="F6952" s="34">
        <v>42687</v>
      </c>
      <c r="G6952" s="3" t="s">
        <v>46</v>
      </c>
      <c r="H6952" s="3" t="s">
        <v>2252</v>
      </c>
      <c r="I6952" s="3" t="s">
        <v>2253</v>
      </c>
      <c r="J6952" s="3" t="s">
        <v>98</v>
      </c>
      <c r="K6952" s="3" t="s">
        <v>23</v>
      </c>
      <c r="L6952" s="3" t="s">
        <v>563</v>
      </c>
      <c r="M6952" s="3" t="s">
        <v>39</v>
      </c>
      <c r="N6952" s="3">
        <v>95661</v>
      </c>
      <c r="O6952" s="3" t="s">
        <v>40</v>
      </c>
      <c r="P6952" s="3" t="s">
        <v>1229</v>
      </c>
      <c r="Q6952" s="3" t="s">
        <v>42</v>
      </c>
      <c r="R6952" s="3" t="s">
        <v>265</v>
      </c>
      <c r="S6952" s="3" t="s">
        <v>1230</v>
      </c>
      <c r="T6952" s="3">
        <v>2.48</v>
      </c>
      <c r="U6952" s="35" cm="1">
        <f t="array" ref="U6952">INDEX('Pricing Strategy'!$F$4:$F$71,MATCH(1,(Dataset!$O6952='Pricing Strategy'!$B$4:$B$71)*(Dataset!$Q6952='Pricing Strategy'!$C$4:$C$71)*(Dataset!$R6952='Pricing Strategy'!$D$4:$D$71),))</f>
        <v>0.4</v>
      </c>
      <c r="V6952" s="3">
        <f>Dataset!$T6952*(1-Dataset!$U6952)</f>
        <v>1.488</v>
      </c>
    </row>
    <row r="6953" spans="1:22" x14ac:dyDescent="0.3">
      <c r="A6953" s="32"/>
      <c r="C6953" s="3">
        <v>6948</v>
      </c>
      <c r="D6953" s="3" t="s">
        <v>9204</v>
      </c>
      <c r="E6953" s="34">
        <v>42485</v>
      </c>
      <c r="F6953" s="34">
        <v>42489</v>
      </c>
      <c r="G6953" s="3" t="s">
        <v>46</v>
      </c>
      <c r="H6953" s="3" t="s">
        <v>1976</v>
      </c>
      <c r="I6953" s="3" t="s">
        <v>1977</v>
      </c>
      <c r="J6953" s="3" t="s">
        <v>22</v>
      </c>
      <c r="K6953" s="3" t="s">
        <v>23</v>
      </c>
      <c r="L6953" s="3" t="s">
        <v>452</v>
      </c>
      <c r="M6953" s="3" t="s">
        <v>207</v>
      </c>
      <c r="N6953" s="3">
        <v>60505</v>
      </c>
      <c r="O6953" s="3" t="s">
        <v>101</v>
      </c>
      <c r="P6953" s="3" t="s">
        <v>3694</v>
      </c>
      <c r="Q6953" s="3" t="s">
        <v>42</v>
      </c>
      <c r="R6953" s="3" t="s">
        <v>55</v>
      </c>
      <c r="S6953" s="3" t="s">
        <v>3695</v>
      </c>
      <c r="T6953" s="3">
        <v>221.024</v>
      </c>
      <c r="U6953" s="35" cm="1">
        <f t="array" ref="U6953">INDEX('Pricing Strategy'!$F$4:$F$71,MATCH(1,(Dataset!$O6953='Pricing Strategy'!$B$4:$B$71)*(Dataset!$Q6953='Pricing Strategy'!$C$4:$C$71)*(Dataset!$R6953='Pricing Strategy'!$D$4:$D$71),))</f>
        <v>0.4</v>
      </c>
      <c r="V6953" s="3">
        <f>Dataset!$T6953*(1-Dataset!$U6953)</f>
        <v>132.61439999999999</v>
      </c>
    </row>
    <row r="6954" spans="1:22" x14ac:dyDescent="0.3">
      <c r="A6954" s="32"/>
      <c r="C6954" s="3">
        <v>6949</v>
      </c>
      <c r="D6954" s="3" t="s">
        <v>9204</v>
      </c>
      <c r="E6954" s="34">
        <v>42485</v>
      </c>
      <c r="F6954" s="34">
        <v>42489</v>
      </c>
      <c r="G6954" s="3" t="s">
        <v>46</v>
      </c>
      <c r="H6954" s="3" t="s">
        <v>1976</v>
      </c>
      <c r="I6954" s="3" t="s">
        <v>1977</v>
      </c>
      <c r="J6954" s="3" t="s">
        <v>22</v>
      </c>
      <c r="K6954" s="3" t="s">
        <v>23</v>
      </c>
      <c r="L6954" s="3" t="s">
        <v>452</v>
      </c>
      <c r="M6954" s="3" t="s">
        <v>207</v>
      </c>
      <c r="N6954" s="3">
        <v>60505</v>
      </c>
      <c r="O6954" s="3" t="s">
        <v>101</v>
      </c>
      <c r="P6954" s="3" t="s">
        <v>6599</v>
      </c>
      <c r="Q6954" s="3" t="s">
        <v>28</v>
      </c>
      <c r="R6954" s="3" t="s">
        <v>32</v>
      </c>
      <c r="S6954" s="3" t="s">
        <v>6600</v>
      </c>
      <c r="T6954" s="3">
        <v>128.05799999999999</v>
      </c>
      <c r="U6954" s="35" cm="1">
        <f t="array" ref="U6954">INDEX('Pricing Strategy'!$F$4:$F$71,MATCH(1,(Dataset!$O6954='Pricing Strategy'!$B$4:$B$71)*(Dataset!$Q6954='Pricing Strategy'!$C$4:$C$71)*(Dataset!$R6954='Pricing Strategy'!$D$4:$D$71),))</f>
        <v>0.35</v>
      </c>
      <c r="V6954" s="3">
        <f>Dataset!$T6954*(1-Dataset!$U6954)</f>
        <v>83.237700000000004</v>
      </c>
    </row>
    <row r="6955" spans="1:22" x14ac:dyDescent="0.3">
      <c r="A6955" s="32"/>
      <c r="C6955" s="3">
        <v>6950</v>
      </c>
      <c r="D6955" s="3" t="s">
        <v>9205</v>
      </c>
      <c r="E6955" s="34">
        <v>43423</v>
      </c>
      <c r="F6955" s="34">
        <v>43423</v>
      </c>
      <c r="G6955" s="3" t="s">
        <v>1290</v>
      </c>
      <c r="H6955" s="3" t="s">
        <v>3345</v>
      </c>
      <c r="I6955" s="3" t="s">
        <v>3346</v>
      </c>
      <c r="J6955" s="3" t="s">
        <v>98</v>
      </c>
      <c r="K6955" s="3" t="s">
        <v>23</v>
      </c>
      <c r="L6955" s="3" t="s">
        <v>262</v>
      </c>
      <c r="M6955" s="3" t="s">
        <v>263</v>
      </c>
      <c r="N6955" s="3">
        <v>10011</v>
      </c>
      <c r="O6955" s="3" t="s">
        <v>144</v>
      </c>
      <c r="P6955" s="3" t="s">
        <v>4499</v>
      </c>
      <c r="Q6955" s="3" t="s">
        <v>42</v>
      </c>
      <c r="R6955" s="3" t="s">
        <v>71</v>
      </c>
      <c r="S6955" s="3" t="s">
        <v>4500</v>
      </c>
      <c r="T6955" s="3">
        <v>58.408000000000001</v>
      </c>
      <c r="U6955" s="35" cm="1">
        <f t="array" ref="U6955">INDEX('Pricing Strategy'!$F$4:$F$71,MATCH(1,(Dataset!$O6955='Pricing Strategy'!$B$4:$B$71)*(Dataset!$Q6955='Pricing Strategy'!$C$4:$C$71)*(Dataset!$R6955='Pricing Strategy'!$D$4:$D$71),))</f>
        <v>0.4</v>
      </c>
      <c r="V6955" s="3">
        <f>Dataset!$T6955*(1-Dataset!$U6955)</f>
        <v>35.044800000000002</v>
      </c>
    </row>
    <row r="6956" spans="1:22" x14ac:dyDescent="0.3">
      <c r="A6956" s="32"/>
      <c r="C6956" s="3">
        <v>6951</v>
      </c>
      <c r="D6956" s="3" t="s">
        <v>9205</v>
      </c>
      <c r="E6956" s="34">
        <v>43423</v>
      </c>
      <c r="F6956" s="34">
        <v>43423</v>
      </c>
      <c r="G6956" s="3" t="s">
        <v>1290</v>
      </c>
      <c r="H6956" s="3" t="s">
        <v>3345</v>
      </c>
      <c r="I6956" s="3" t="s">
        <v>3346</v>
      </c>
      <c r="J6956" s="3" t="s">
        <v>98</v>
      </c>
      <c r="K6956" s="3" t="s">
        <v>23</v>
      </c>
      <c r="L6956" s="3" t="s">
        <v>262</v>
      </c>
      <c r="M6956" s="3" t="s">
        <v>263</v>
      </c>
      <c r="N6956" s="3">
        <v>10011</v>
      </c>
      <c r="O6956" s="3" t="s">
        <v>144</v>
      </c>
      <c r="P6956" s="3" t="s">
        <v>3812</v>
      </c>
      <c r="Q6956" s="3" t="s">
        <v>28</v>
      </c>
      <c r="R6956" s="3" t="s">
        <v>52</v>
      </c>
      <c r="S6956" s="3" t="s">
        <v>3813</v>
      </c>
      <c r="T6956" s="3">
        <v>79.974000000000004</v>
      </c>
      <c r="U6956" s="35" cm="1">
        <f t="array" ref="U6956">INDEX('Pricing Strategy'!$F$4:$F$71,MATCH(1,(Dataset!$O6956='Pricing Strategy'!$B$4:$B$71)*(Dataset!$Q6956='Pricing Strategy'!$C$4:$C$71)*(Dataset!$R6956='Pricing Strategy'!$D$4:$D$71),))</f>
        <v>0.45</v>
      </c>
      <c r="V6956" s="3">
        <f>Dataset!$T6956*(1-Dataset!$U6956)</f>
        <v>43.985700000000008</v>
      </c>
    </row>
    <row r="6957" spans="1:22" x14ac:dyDescent="0.3">
      <c r="A6957" s="32"/>
      <c r="C6957" s="3">
        <v>6952</v>
      </c>
      <c r="D6957" s="3" t="s">
        <v>9206</v>
      </c>
      <c r="E6957" s="34">
        <v>42694</v>
      </c>
      <c r="F6957" s="34">
        <v>42698</v>
      </c>
      <c r="G6957" s="3" t="s">
        <v>46</v>
      </c>
      <c r="H6957" s="3" t="s">
        <v>1177</v>
      </c>
      <c r="I6957" s="3" t="s">
        <v>1178</v>
      </c>
      <c r="J6957" s="3" t="s">
        <v>37</v>
      </c>
      <c r="K6957" s="3" t="s">
        <v>23</v>
      </c>
      <c r="L6957" s="3" t="s">
        <v>814</v>
      </c>
      <c r="M6957" s="3" t="s">
        <v>100</v>
      </c>
      <c r="N6957" s="3">
        <v>75217</v>
      </c>
      <c r="O6957" s="3" t="s">
        <v>101</v>
      </c>
      <c r="P6957" s="3" t="s">
        <v>9207</v>
      </c>
      <c r="Q6957" s="3" t="s">
        <v>67</v>
      </c>
      <c r="R6957" s="3" t="s">
        <v>680</v>
      </c>
      <c r="S6957" s="3" t="s">
        <v>9208</v>
      </c>
      <c r="T6957" s="3">
        <v>479.988</v>
      </c>
      <c r="U6957" s="35" cm="1">
        <f t="array" ref="U6957">INDEX('Pricing Strategy'!$F$4:$F$71,MATCH(1,(Dataset!$O6957='Pricing Strategy'!$B$4:$B$71)*(Dataset!$Q6957='Pricing Strategy'!$C$4:$C$71)*(Dataset!$R6957='Pricing Strategy'!$D$4:$D$71),))</f>
        <v>0.35</v>
      </c>
      <c r="V6957" s="3">
        <f>Dataset!$T6957*(1-Dataset!$U6957)</f>
        <v>311.99220000000003</v>
      </c>
    </row>
    <row r="6958" spans="1:22" x14ac:dyDescent="0.3">
      <c r="A6958" s="32"/>
      <c r="C6958" s="3">
        <v>6953</v>
      </c>
      <c r="D6958" s="3" t="s">
        <v>9209</v>
      </c>
      <c r="E6958" s="34">
        <v>42645</v>
      </c>
      <c r="F6958" s="34">
        <v>42646</v>
      </c>
      <c r="G6958" s="3" t="s">
        <v>184</v>
      </c>
      <c r="H6958" s="3" t="s">
        <v>319</v>
      </c>
      <c r="I6958" s="3" t="s">
        <v>320</v>
      </c>
      <c r="J6958" s="3" t="s">
        <v>22</v>
      </c>
      <c r="K6958" s="3" t="s">
        <v>23</v>
      </c>
      <c r="L6958" s="3" t="s">
        <v>38</v>
      </c>
      <c r="M6958" s="3" t="s">
        <v>39</v>
      </c>
      <c r="N6958" s="3">
        <v>90008</v>
      </c>
      <c r="O6958" s="3" t="s">
        <v>40</v>
      </c>
      <c r="P6958" s="3" t="s">
        <v>4743</v>
      </c>
      <c r="Q6958" s="3" t="s">
        <v>42</v>
      </c>
      <c r="R6958" s="3" t="s">
        <v>71</v>
      </c>
      <c r="S6958" s="3" t="s">
        <v>4744</v>
      </c>
      <c r="T6958" s="3">
        <v>11.808</v>
      </c>
      <c r="U6958" s="35" cm="1">
        <f t="array" ref="U6958">INDEX('Pricing Strategy'!$F$4:$F$71,MATCH(1,(Dataset!$O6958='Pricing Strategy'!$B$4:$B$71)*(Dataset!$Q6958='Pricing Strategy'!$C$4:$C$71)*(Dataset!$R6958='Pricing Strategy'!$D$4:$D$71),))</f>
        <v>0.4</v>
      </c>
      <c r="V6958" s="3">
        <f>Dataset!$T6958*(1-Dataset!$U6958)</f>
        <v>7.0847999999999995</v>
      </c>
    </row>
    <row r="6959" spans="1:22" x14ac:dyDescent="0.3">
      <c r="A6959" s="32"/>
      <c r="C6959" s="3">
        <v>6954</v>
      </c>
      <c r="D6959" s="3" t="s">
        <v>9209</v>
      </c>
      <c r="E6959" s="34">
        <v>42645</v>
      </c>
      <c r="F6959" s="34">
        <v>42646</v>
      </c>
      <c r="G6959" s="3" t="s">
        <v>184</v>
      </c>
      <c r="H6959" s="3" t="s">
        <v>319</v>
      </c>
      <c r="I6959" s="3" t="s">
        <v>320</v>
      </c>
      <c r="J6959" s="3" t="s">
        <v>22</v>
      </c>
      <c r="K6959" s="3" t="s">
        <v>23</v>
      </c>
      <c r="L6959" s="3" t="s">
        <v>38</v>
      </c>
      <c r="M6959" s="3" t="s">
        <v>39</v>
      </c>
      <c r="N6959" s="3">
        <v>90008</v>
      </c>
      <c r="O6959" s="3" t="s">
        <v>40</v>
      </c>
      <c r="P6959" s="3" t="s">
        <v>7012</v>
      </c>
      <c r="Q6959" s="3" t="s">
        <v>42</v>
      </c>
      <c r="R6959" s="3" t="s">
        <v>71</v>
      </c>
      <c r="S6959" s="3" t="s">
        <v>7013</v>
      </c>
      <c r="T6959" s="3">
        <v>53.567999999999998</v>
      </c>
      <c r="U6959" s="35" cm="1">
        <f t="array" ref="U6959">INDEX('Pricing Strategy'!$F$4:$F$71,MATCH(1,(Dataset!$O6959='Pricing Strategy'!$B$4:$B$71)*(Dataset!$Q6959='Pricing Strategy'!$C$4:$C$71)*(Dataset!$R6959='Pricing Strategy'!$D$4:$D$71),))</f>
        <v>0.4</v>
      </c>
      <c r="V6959" s="3">
        <f>Dataset!$T6959*(1-Dataset!$U6959)</f>
        <v>32.140799999999999</v>
      </c>
    </row>
    <row r="6960" spans="1:22" x14ac:dyDescent="0.3">
      <c r="A6960" s="32"/>
      <c r="C6960" s="3">
        <v>6955</v>
      </c>
      <c r="D6960" s="3" t="s">
        <v>9209</v>
      </c>
      <c r="E6960" s="34">
        <v>42645</v>
      </c>
      <c r="F6960" s="34">
        <v>42646</v>
      </c>
      <c r="G6960" s="3" t="s">
        <v>184</v>
      </c>
      <c r="H6960" s="3" t="s">
        <v>319</v>
      </c>
      <c r="I6960" s="3" t="s">
        <v>320</v>
      </c>
      <c r="J6960" s="3" t="s">
        <v>22</v>
      </c>
      <c r="K6960" s="3" t="s">
        <v>23</v>
      </c>
      <c r="L6960" s="3" t="s">
        <v>38</v>
      </c>
      <c r="M6960" s="3" t="s">
        <v>39</v>
      </c>
      <c r="N6960" s="3">
        <v>90008</v>
      </c>
      <c r="O6960" s="3" t="s">
        <v>40</v>
      </c>
      <c r="P6960" s="3" t="s">
        <v>5653</v>
      </c>
      <c r="Q6960" s="3" t="s">
        <v>67</v>
      </c>
      <c r="R6960" s="3" t="s">
        <v>68</v>
      </c>
      <c r="S6960" s="3" t="s">
        <v>5654</v>
      </c>
      <c r="T6960" s="3">
        <v>503.96</v>
      </c>
      <c r="U6960" s="35" cm="1">
        <f t="array" ref="U6960">INDEX('Pricing Strategy'!$F$4:$F$71,MATCH(1,(Dataset!$O6960='Pricing Strategy'!$B$4:$B$71)*(Dataset!$Q6960='Pricing Strategy'!$C$4:$C$71)*(Dataset!$R6960='Pricing Strategy'!$D$4:$D$71),))</f>
        <v>0.4</v>
      </c>
      <c r="V6960" s="3">
        <f>Dataset!$T6960*(1-Dataset!$U6960)</f>
        <v>302.37599999999998</v>
      </c>
    </row>
    <row r="6961" spans="1:22" x14ac:dyDescent="0.3">
      <c r="A6961" s="32"/>
      <c r="C6961" s="3">
        <v>6956</v>
      </c>
      <c r="D6961" s="3" t="s">
        <v>9210</v>
      </c>
      <c r="E6961" s="34">
        <v>42485</v>
      </c>
      <c r="F6961" s="34">
        <v>42492</v>
      </c>
      <c r="G6961" s="3" t="s">
        <v>46</v>
      </c>
      <c r="H6961" s="3" t="s">
        <v>2683</v>
      </c>
      <c r="I6961" s="3" t="s">
        <v>2684</v>
      </c>
      <c r="J6961" s="3" t="s">
        <v>37</v>
      </c>
      <c r="K6961" s="3" t="s">
        <v>23</v>
      </c>
      <c r="L6961" s="3" t="s">
        <v>38</v>
      </c>
      <c r="M6961" s="3" t="s">
        <v>39</v>
      </c>
      <c r="N6961" s="3">
        <v>90004</v>
      </c>
      <c r="O6961" s="3" t="s">
        <v>40</v>
      </c>
      <c r="P6961" s="3" t="s">
        <v>2989</v>
      </c>
      <c r="Q6961" s="3" t="s">
        <v>42</v>
      </c>
      <c r="R6961" s="3" t="s">
        <v>169</v>
      </c>
      <c r="S6961" s="3" t="s">
        <v>2990</v>
      </c>
      <c r="T6961" s="3">
        <v>21.34</v>
      </c>
      <c r="U6961" s="35" cm="1">
        <f t="array" ref="U6961">INDEX('Pricing Strategy'!$F$4:$F$71,MATCH(1,(Dataset!$O6961='Pricing Strategy'!$B$4:$B$71)*(Dataset!$Q6961='Pricing Strategy'!$C$4:$C$71)*(Dataset!$R6961='Pricing Strategy'!$D$4:$D$71),))</f>
        <v>0.4</v>
      </c>
      <c r="V6961" s="3">
        <f>Dataset!$T6961*(1-Dataset!$U6961)</f>
        <v>12.804</v>
      </c>
    </row>
    <row r="6962" spans="1:22" x14ac:dyDescent="0.3">
      <c r="A6962" s="32"/>
      <c r="C6962" s="3">
        <v>6957</v>
      </c>
      <c r="D6962" s="3" t="s">
        <v>9211</v>
      </c>
      <c r="E6962" s="34">
        <v>42930</v>
      </c>
      <c r="F6962" s="34">
        <v>42935</v>
      </c>
      <c r="G6962" s="3" t="s">
        <v>46</v>
      </c>
      <c r="H6962" s="3" t="s">
        <v>9212</v>
      </c>
      <c r="I6962" s="3" t="s">
        <v>9213</v>
      </c>
      <c r="J6962" s="3" t="s">
        <v>22</v>
      </c>
      <c r="K6962" s="3" t="s">
        <v>23</v>
      </c>
      <c r="L6962" s="3" t="s">
        <v>493</v>
      </c>
      <c r="M6962" s="3" t="s">
        <v>1272</v>
      </c>
      <c r="N6962" s="3">
        <v>31907</v>
      </c>
      <c r="O6962" s="3" t="s">
        <v>26</v>
      </c>
      <c r="P6962" s="3" t="s">
        <v>5521</v>
      </c>
      <c r="Q6962" s="3" t="s">
        <v>42</v>
      </c>
      <c r="R6962" s="3" t="s">
        <v>71</v>
      </c>
      <c r="S6962" s="3" t="s">
        <v>5522</v>
      </c>
      <c r="T6962" s="3">
        <v>36.4</v>
      </c>
      <c r="U6962" s="35" cm="1">
        <f t="array" ref="U6962">INDEX('Pricing Strategy'!$F$4:$F$71,MATCH(1,(Dataset!$O6962='Pricing Strategy'!$B$4:$B$71)*(Dataset!$Q6962='Pricing Strategy'!$C$4:$C$71)*(Dataset!$R6962='Pricing Strategy'!$D$4:$D$71),))</f>
        <v>0.25</v>
      </c>
      <c r="V6962" s="3">
        <f>Dataset!$T6962*(1-Dataset!$U6962)</f>
        <v>27.299999999999997</v>
      </c>
    </row>
    <row r="6963" spans="1:22" x14ac:dyDescent="0.3">
      <c r="A6963" s="32"/>
      <c r="C6963" s="3">
        <v>6958</v>
      </c>
      <c r="D6963" s="3" t="s">
        <v>9211</v>
      </c>
      <c r="E6963" s="34">
        <v>42930</v>
      </c>
      <c r="F6963" s="34">
        <v>42935</v>
      </c>
      <c r="G6963" s="3" t="s">
        <v>46</v>
      </c>
      <c r="H6963" s="3" t="s">
        <v>9212</v>
      </c>
      <c r="I6963" s="3" t="s">
        <v>9213</v>
      </c>
      <c r="J6963" s="3" t="s">
        <v>22</v>
      </c>
      <c r="K6963" s="3" t="s">
        <v>23</v>
      </c>
      <c r="L6963" s="3" t="s">
        <v>493</v>
      </c>
      <c r="M6963" s="3" t="s">
        <v>1272</v>
      </c>
      <c r="N6963" s="3">
        <v>31907</v>
      </c>
      <c r="O6963" s="3" t="s">
        <v>26</v>
      </c>
      <c r="P6963" s="3" t="s">
        <v>166</v>
      </c>
      <c r="Q6963" s="3" t="s">
        <v>28</v>
      </c>
      <c r="R6963" s="3" t="s">
        <v>61</v>
      </c>
      <c r="S6963" s="3" t="s">
        <v>167</v>
      </c>
      <c r="T6963" s="3">
        <v>51.75</v>
      </c>
      <c r="U6963" s="35" cm="1">
        <f t="array" ref="U6963">INDEX('Pricing Strategy'!$F$4:$F$71,MATCH(1,(Dataset!$O6963='Pricing Strategy'!$B$4:$B$71)*(Dataset!$Q6963='Pricing Strategy'!$C$4:$C$71)*(Dataset!$R6963='Pricing Strategy'!$D$4:$D$71),))</f>
        <v>0.25</v>
      </c>
      <c r="V6963" s="3">
        <f>Dataset!$T6963*(1-Dataset!$U6963)</f>
        <v>38.8125</v>
      </c>
    </row>
    <row r="6964" spans="1:22" x14ac:dyDescent="0.3">
      <c r="A6964" s="32"/>
      <c r="C6964" s="3">
        <v>6959</v>
      </c>
      <c r="D6964" s="3" t="s">
        <v>9214</v>
      </c>
      <c r="E6964" s="34">
        <v>42640</v>
      </c>
      <c r="F6964" s="34">
        <v>42642</v>
      </c>
      <c r="G6964" s="3" t="s">
        <v>19</v>
      </c>
      <c r="H6964" s="3" t="s">
        <v>4906</v>
      </c>
      <c r="I6964" s="3" t="s">
        <v>4907</v>
      </c>
      <c r="J6964" s="3" t="s">
        <v>98</v>
      </c>
      <c r="K6964" s="3" t="s">
        <v>23</v>
      </c>
      <c r="L6964" s="3" t="s">
        <v>123</v>
      </c>
      <c r="M6964" s="3" t="s">
        <v>39</v>
      </c>
      <c r="N6964" s="3">
        <v>94110</v>
      </c>
      <c r="O6964" s="3" t="s">
        <v>40</v>
      </c>
      <c r="P6964" s="3" t="s">
        <v>757</v>
      </c>
      <c r="Q6964" s="3" t="s">
        <v>42</v>
      </c>
      <c r="R6964" s="3" t="s">
        <v>55</v>
      </c>
      <c r="S6964" s="3" t="s">
        <v>758</v>
      </c>
      <c r="T6964" s="3">
        <v>15.51</v>
      </c>
      <c r="U6964" s="35" cm="1">
        <f t="array" ref="U6964">INDEX('Pricing Strategy'!$F$4:$F$71,MATCH(1,(Dataset!$O6964='Pricing Strategy'!$B$4:$B$71)*(Dataset!$Q6964='Pricing Strategy'!$C$4:$C$71)*(Dataset!$R6964='Pricing Strategy'!$D$4:$D$71),))</f>
        <v>0.5</v>
      </c>
      <c r="V6964" s="3">
        <f>Dataset!$T6964*(1-Dataset!$U6964)</f>
        <v>7.7549999999999999</v>
      </c>
    </row>
    <row r="6965" spans="1:22" x14ac:dyDescent="0.3">
      <c r="A6965" s="32"/>
      <c r="C6965" s="3">
        <v>6960</v>
      </c>
      <c r="D6965" s="3" t="s">
        <v>9214</v>
      </c>
      <c r="E6965" s="34">
        <v>42640</v>
      </c>
      <c r="F6965" s="34">
        <v>42642</v>
      </c>
      <c r="G6965" s="3" t="s">
        <v>19</v>
      </c>
      <c r="H6965" s="3" t="s">
        <v>4906</v>
      </c>
      <c r="I6965" s="3" t="s">
        <v>4907</v>
      </c>
      <c r="J6965" s="3" t="s">
        <v>98</v>
      </c>
      <c r="K6965" s="3" t="s">
        <v>23</v>
      </c>
      <c r="L6965" s="3" t="s">
        <v>123</v>
      </c>
      <c r="M6965" s="3" t="s">
        <v>39</v>
      </c>
      <c r="N6965" s="3">
        <v>94110</v>
      </c>
      <c r="O6965" s="3" t="s">
        <v>40</v>
      </c>
      <c r="P6965" s="3" t="s">
        <v>556</v>
      </c>
      <c r="Q6965" s="3" t="s">
        <v>42</v>
      </c>
      <c r="R6965" s="3" t="s">
        <v>86</v>
      </c>
      <c r="S6965" s="3" t="s">
        <v>557</v>
      </c>
      <c r="T6965" s="3">
        <v>146.82</v>
      </c>
      <c r="U6965" s="35" cm="1">
        <f t="array" ref="U6965">INDEX('Pricing Strategy'!$F$4:$F$71,MATCH(1,(Dataset!$O6965='Pricing Strategy'!$B$4:$B$71)*(Dataset!$Q6965='Pricing Strategy'!$C$4:$C$71)*(Dataset!$R6965='Pricing Strategy'!$D$4:$D$71),))</f>
        <v>0.4</v>
      </c>
      <c r="V6965" s="3">
        <f>Dataset!$T6965*(1-Dataset!$U6965)</f>
        <v>88.091999999999999</v>
      </c>
    </row>
    <row r="6966" spans="1:22" x14ac:dyDescent="0.3">
      <c r="A6966" s="32"/>
      <c r="C6966" s="3">
        <v>6961</v>
      </c>
      <c r="D6966" s="3" t="s">
        <v>9214</v>
      </c>
      <c r="E6966" s="34">
        <v>42640</v>
      </c>
      <c r="F6966" s="34">
        <v>42642</v>
      </c>
      <c r="G6966" s="3" t="s">
        <v>19</v>
      </c>
      <c r="H6966" s="3" t="s">
        <v>4906</v>
      </c>
      <c r="I6966" s="3" t="s">
        <v>4907</v>
      </c>
      <c r="J6966" s="3" t="s">
        <v>98</v>
      </c>
      <c r="K6966" s="3" t="s">
        <v>23</v>
      </c>
      <c r="L6966" s="3" t="s">
        <v>123</v>
      </c>
      <c r="M6966" s="3" t="s">
        <v>39</v>
      </c>
      <c r="N6966" s="3">
        <v>94110</v>
      </c>
      <c r="O6966" s="3" t="s">
        <v>40</v>
      </c>
      <c r="P6966" s="3" t="s">
        <v>1900</v>
      </c>
      <c r="Q6966" s="3" t="s">
        <v>42</v>
      </c>
      <c r="R6966" s="3" t="s">
        <v>86</v>
      </c>
      <c r="S6966" s="3" t="s">
        <v>1901</v>
      </c>
      <c r="T6966" s="3">
        <v>12.96</v>
      </c>
      <c r="U6966" s="35" cm="1">
        <f t="array" ref="U6966">INDEX('Pricing Strategy'!$F$4:$F$71,MATCH(1,(Dataset!$O6966='Pricing Strategy'!$B$4:$B$71)*(Dataset!$Q6966='Pricing Strategy'!$C$4:$C$71)*(Dataset!$R6966='Pricing Strategy'!$D$4:$D$71),))</f>
        <v>0.4</v>
      </c>
      <c r="V6966" s="3">
        <f>Dataset!$T6966*(1-Dataset!$U6966)</f>
        <v>7.7759999999999998</v>
      </c>
    </row>
    <row r="6967" spans="1:22" x14ac:dyDescent="0.3">
      <c r="A6967" s="32"/>
      <c r="C6967" s="3">
        <v>6962</v>
      </c>
      <c r="D6967" s="3" t="s">
        <v>9215</v>
      </c>
      <c r="E6967" s="34">
        <v>43414</v>
      </c>
      <c r="F6967" s="34">
        <v>43414</v>
      </c>
      <c r="G6967" s="3" t="s">
        <v>1290</v>
      </c>
      <c r="H6967" s="3" t="s">
        <v>2915</v>
      </c>
      <c r="I6967" s="3" t="s">
        <v>2916</v>
      </c>
      <c r="J6967" s="3" t="s">
        <v>98</v>
      </c>
      <c r="K6967" s="3" t="s">
        <v>23</v>
      </c>
      <c r="L6967" s="3" t="s">
        <v>2859</v>
      </c>
      <c r="M6967" s="3" t="s">
        <v>39</v>
      </c>
      <c r="N6967" s="3">
        <v>92503</v>
      </c>
      <c r="O6967" s="3" t="s">
        <v>40</v>
      </c>
      <c r="P6967" s="3" t="s">
        <v>4068</v>
      </c>
      <c r="Q6967" s="3" t="s">
        <v>42</v>
      </c>
      <c r="R6967" s="3" t="s">
        <v>64</v>
      </c>
      <c r="S6967" s="3" t="s">
        <v>4069</v>
      </c>
      <c r="T6967" s="3">
        <v>7.8</v>
      </c>
      <c r="U6967" s="35" cm="1">
        <f t="array" ref="U6967">INDEX('Pricing Strategy'!$F$4:$F$71,MATCH(1,(Dataset!$O6967='Pricing Strategy'!$B$4:$B$71)*(Dataset!$Q6967='Pricing Strategy'!$C$4:$C$71)*(Dataset!$R6967='Pricing Strategy'!$D$4:$D$71),))</f>
        <v>0.45</v>
      </c>
      <c r="V6967" s="3">
        <f>Dataset!$T6967*(1-Dataset!$U6967)</f>
        <v>4.29</v>
      </c>
    </row>
    <row r="6968" spans="1:22" x14ac:dyDescent="0.3">
      <c r="A6968" s="32"/>
      <c r="C6968" s="3">
        <v>6963</v>
      </c>
      <c r="D6968" s="3" t="s">
        <v>9216</v>
      </c>
      <c r="E6968" s="34">
        <v>42932</v>
      </c>
      <c r="F6968" s="34">
        <v>42936</v>
      </c>
      <c r="G6968" s="3" t="s">
        <v>19</v>
      </c>
      <c r="H6968" s="3" t="s">
        <v>578</v>
      </c>
      <c r="I6968" s="3" t="s">
        <v>579</v>
      </c>
      <c r="J6968" s="3" t="s">
        <v>37</v>
      </c>
      <c r="K6968" s="3" t="s">
        <v>23</v>
      </c>
      <c r="L6968" s="3" t="s">
        <v>378</v>
      </c>
      <c r="M6968" s="3" t="s">
        <v>379</v>
      </c>
      <c r="N6968" s="3">
        <v>29203</v>
      </c>
      <c r="O6968" s="3" t="s">
        <v>26</v>
      </c>
      <c r="P6968" s="3" t="s">
        <v>168</v>
      </c>
      <c r="Q6968" s="3" t="s">
        <v>42</v>
      </c>
      <c r="R6968" s="3" t="s">
        <v>169</v>
      </c>
      <c r="S6968" s="3" t="s">
        <v>170</v>
      </c>
      <c r="T6968" s="3">
        <v>10.199999999999999</v>
      </c>
      <c r="U6968" s="35" cm="1">
        <f t="array" ref="U6968">INDEX('Pricing Strategy'!$F$4:$F$71,MATCH(1,(Dataset!$O6968='Pricing Strategy'!$B$4:$B$71)*(Dataset!$Q6968='Pricing Strategy'!$C$4:$C$71)*(Dataset!$R6968='Pricing Strategy'!$D$4:$D$71),))</f>
        <v>0.25</v>
      </c>
      <c r="V6968" s="3">
        <f>Dataset!$T6968*(1-Dataset!$U6968)</f>
        <v>7.6499999999999995</v>
      </c>
    </row>
    <row r="6969" spans="1:22" x14ac:dyDescent="0.3">
      <c r="A6969" s="32"/>
      <c r="C6969" s="3">
        <v>6964</v>
      </c>
      <c r="D6969" s="3" t="s">
        <v>9216</v>
      </c>
      <c r="E6969" s="34">
        <v>42932</v>
      </c>
      <c r="F6969" s="34">
        <v>42936</v>
      </c>
      <c r="G6969" s="3" t="s">
        <v>19</v>
      </c>
      <c r="H6969" s="3" t="s">
        <v>578</v>
      </c>
      <c r="I6969" s="3" t="s">
        <v>579</v>
      </c>
      <c r="J6969" s="3" t="s">
        <v>37</v>
      </c>
      <c r="K6969" s="3" t="s">
        <v>23</v>
      </c>
      <c r="L6969" s="3" t="s">
        <v>378</v>
      </c>
      <c r="M6969" s="3" t="s">
        <v>379</v>
      </c>
      <c r="N6969" s="3">
        <v>29203</v>
      </c>
      <c r="O6969" s="3" t="s">
        <v>26</v>
      </c>
      <c r="P6969" s="3" t="s">
        <v>6113</v>
      </c>
      <c r="Q6969" s="3" t="s">
        <v>42</v>
      </c>
      <c r="R6969" s="3" t="s">
        <v>64</v>
      </c>
      <c r="S6969" s="3" t="s">
        <v>6114</v>
      </c>
      <c r="T6969" s="3">
        <v>22.32</v>
      </c>
      <c r="U6969" s="35" cm="1">
        <f t="array" ref="U6969">INDEX('Pricing Strategy'!$F$4:$F$71,MATCH(1,(Dataset!$O6969='Pricing Strategy'!$B$4:$B$71)*(Dataset!$Q6969='Pricing Strategy'!$C$4:$C$71)*(Dataset!$R6969='Pricing Strategy'!$D$4:$D$71),))</f>
        <v>0.3</v>
      </c>
      <c r="V6969" s="3">
        <f>Dataset!$T6969*(1-Dataset!$U6969)</f>
        <v>15.623999999999999</v>
      </c>
    </row>
    <row r="6970" spans="1:22" x14ac:dyDescent="0.3">
      <c r="A6970" s="32"/>
      <c r="C6970" s="3">
        <v>6965</v>
      </c>
      <c r="D6970" s="3" t="s">
        <v>9216</v>
      </c>
      <c r="E6970" s="34">
        <v>42932</v>
      </c>
      <c r="F6970" s="34">
        <v>42936</v>
      </c>
      <c r="G6970" s="3" t="s">
        <v>19</v>
      </c>
      <c r="H6970" s="3" t="s">
        <v>578</v>
      </c>
      <c r="I6970" s="3" t="s">
        <v>579</v>
      </c>
      <c r="J6970" s="3" t="s">
        <v>37</v>
      </c>
      <c r="K6970" s="3" t="s">
        <v>23</v>
      </c>
      <c r="L6970" s="3" t="s">
        <v>378</v>
      </c>
      <c r="M6970" s="3" t="s">
        <v>379</v>
      </c>
      <c r="N6970" s="3">
        <v>29203</v>
      </c>
      <c r="O6970" s="3" t="s">
        <v>26</v>
      </c>
      <c r="P6970" s="3" t="s">
        <v>2108</v>
      </c>
      <c r="Q6970" s="3" t="s">
        <v>42</v>
      </c>
      <c r="R6970" s="3" t="s">
        <v>71</v>
      </c>
      <c r="S6970" s="3" t="s">
        <v>2109</v>
      </c>
      <c r="T6970" s="3">
        <v>24.1</v>
      </c>
      <c r="U6970" s="35" cm="1">
        <f t="array" ref="U6970">INDEX('Pricing Strategy'!$F$4:$F$71,MATCH(1,(Dataset!$O6970='Pricing Strategy'!$B$4:$B$71)*(Dataset!$Q6970='Pricing Strategy'!$C$4:$C$71)*(Dataset!$R6970='Pricing Strategy'!$D$4:$D$71),))</f>
        <v>0.25</v>
      </c>
      <c r="V6970" s="3">
        <f>Dataset!$T6970*(1-Dataset!$U6970)</f>
        <v>18.075000000000003</v>
      </c>
    </row>
    <row r="6971" spans="1:22" x14ac:dyDescent="0.3">
      <c r="A6971" s="32"/>
      <c r="C6971" s="3">
        <v>6966</v>
      </c>
      <c r="D6971" s="3" t="s">
        <v>9216</v>
      </c>
      <c r="E6971" s="34">
        <v>42932</v>
      </c>
      <c r="F6971" s="34">
        <v>42936</v>
      </c>
      <c r="G6971" s="3" t="s">
        <v>19</v>
      </c>
      <c r="H6971" s="3" t="s">
        <v>578</v>
      </c>
      <c r="I6971" s="3" t="s">
        <v>579</v>
      </c>
      <c r="J6971" s="3" t="s">
        <v>37</v>
      </c>
      <c r="K6971" s="3" t="s">
        <v>23</v>
      </c>
      <c r="L6971" s="3" t="s">
        <v>378</v>
      </c>
      <c r="M6971" s="3" t="s">
        <v>379</v>
      </c>
      <c r="N6971" s="3">
        <v>29203</v>
      </c>
      <c r="O6971" s="3" t="s">
        <v>26</v>
      </c>
      <c r="P6971" s="3" t="s">
        <v>5336</v>
      </c>
      <c r="Q6971" s="3" t="s">
        <v>67</v>
      </c>
      <c r="R6971" s="3" t="s">
        <v>157</v>
      </c>
      <c r="S6971" s="3" t="s">
        <v>5337</v>
      </c>
      <c r="T6971" s="3">
        <v>75.98</v>
      </c>
      <c r="U6971" s="35" cm="1">
        <f t="array" ref="U6971">INDEX('Pricing Strategy'!$F$4:$F$71,MATCH(1,(Dataset!$O6971='Pricing Strategy'!$B$4:$B$71)*(Dataset!$Q6971='Pricing Strategy'!$C$4:$C$71)*(Dataset!$R6971='Pricing Strategy'!$D$4:$D$71),))</f>
        <v>0.3</v>
      </c>
      <c r="V6971" s="3">
        <f>Dataset!$T6971*(1-Dataset!$U6971)</f>
        <v>53.186</v>
      </c>
    </row>
    <row r="6972" spans="1:22" x14ac:dyDescent="0.3">
      <c r="A6972" s="32"/>
      <c r="C6972" s="3">
        <v>6967</v>
      </c>
      <c r="D6972" s="3" t="s">
        <v>9216</v>
      </c>
      <c r="E6972" s="34">
        <v>42932</v>
      </c>
      <c r="F6972" s="34">
        <v>42936</v>
      </c>
      <c r="G6972" s="3" t="s">
        <v>19</v>
      </c>
      <c r="H6972" s="3" t="s">
        <v>578</v>
      </c>
      <c r="I6972" s="3" t="s">
        <v>579</v>
      </c>
      <c r="J6972" s="3" t="s">
        <v>37</v>
      </c>
      <c r="K6972" s="3" t="s">
        <v>23</v>
      </c>
      <c r="L6972" s="3" t="s">
        <v>378</v>
      </c>
      <c r="M6972" s="3" t="s">
        <v>379</v>
      </c>
      <c r="N6972" s="3">
        <v>29203</v>
      </c>
      <c r="O6972" s="3" t="s">
        <v>26</v>
      </c>
      <c r="P6972" s="3" t="s">
        <v>1968</v>
      </c>
      <c r="Q6972" s="3" t="s">
        <v>42</v>
      </c>
      <c r="R6972" s="3" t="s">
        <v>71</v>
      </c>
      <c r="S6972" s="3" t="s">
        <v>1969</v>
      </c>
      <c r="T6972" s="3">
        <v>6.46</v>
      </c>
      <c r="U6972" s="35" cm="1">
        <f t="array" ref="U6972">INDEX('Pricing Strategy'!$F$4:$F$71,MATCH(1,(Dataset!$O6972='Pricing Strategy'!$B$4:$B$71)*(Dataset!$Q6972='Pricing Strategy'!$C$4:$C$71)*(Dataset!$R6972='Pricing Strategy'!$D$4:$D$71),))</f>
        <v>0.25</v>
      </c>
      <c r="V6972" s="3">
        <f>Dataset!$T6972*(1-Dataset!$U6972)</f>
        <v>4.8449999999999998</v>
      </c>
    </row>
    <row r="6973" spans="1:22" x14ac:dyDescent="0.3">
      <c r="A6973" s="32"/>
      <c r="C6973" s="3">
        <v>6968</v>
      </c>
      <c r="D6973" s="3" t="s">
        <v>9216</v>
      </c>
      <c r="E6973" s="34">
        <v>42932</v>
      </c>
      <c r="F6973" s="34">
        <v>42936</v>
      </c>
      <c r="G6973" s="3" t="s">
        <v>19</v>
      </c>
      <c r="H6973" s="3" t="s">
        <v>578</v>
      </c>
      <c r="I6973" s="3" t="s">
        <v>579</v>
      </c>
      <c r="J6973" s="3" t="s">
        <v>37</v>
      </c>
      <c r="K6973" s="3" t="s">
        <v>23</v>
      </c>
      <c r="L6973" s="3" t="s">
        <v>378</v>
      </c>
      <c r="M6973" s="3" t="s">
        <v>379</v>
      </c>
      <c r="N6973" s="3">
        <v>29203</v>
      </c>
      <c r="O6973" s="3" t="s">
        <v>26</v>
      </c>
      <c r="P6973" s="3" t="s">
        <v>7068</v>
      </c>
      <c r="Q6973" s="3" t="s">
        <v>42</v>
      </c>
      <c r="R6973" s="3" t="s">
        <v>86</v>
      </c>
      <c r="S6973" s="3" t="s">
        <v>7069</v>
      </c>
      <c r="T6973" s="3">
        <v>60.12</v>
      </c>
      <c r="U6973" s="35" cm="1">
        <f t="array" ref="U6973">INDEX('Pricing Strategy'!$F$4:$F$71,MATCH(1,(Dataset!$O6973='Pricing Strategy'!$B$4:$B$71)*(Dataset!$Q6973='Pricing Strategy'!$C$4:$C$71)*(Dataset!$R6973='Pricing Strategy'!$D$4:$D$71),))</f>
        <v>0.25</v>
      </c>
      <c r="V6973" s="3">
        <f>Dataset!$T6973*(1-Dataset!$U6973)</f>
        <v>45.089999999999996</v>
      </c>
    </row>
    <row r="6974" spans="1:22" x14ac:dyDescent="0.3">
      <c r="A6974" s="32"/>
      <c r="C6974" s="3">
        <v>6969</v>
      </c>
      <c r="D6974" s="3" t="s">
        <v>9217</v>
      </c>
      <c r="E6974" s="34">
        <v>42659</v>
      </c>
      <c r="F6974" s="34">
        <v>42663</v>
      </c>
      <c r="G6974" s="3" t="s">
        <v>19</v>
      </c>
      <c r="H6974" s="3" t="s">
        <v>1479</v>
      </c>
      <c r="I6974" s="3" t="s">
        <v>1480</v>
      </c>
      <c r="J6974" s="3" t="s">
        <v>37</v>
      </c>
      <c r="K6974" s="3" t="s">
        <v>23</v>
      </c>
      <c r="L6974" s="3" t="s">
        <v>262</v>
      </c>
      <c r="M6974" s="3" t="s">
        <v>263</v>
      </c>
      <c r="N6974" s="3">
        <v>10011</v>
      </c>
      <c r="O6974" s="3" t="s">
        <v>144</v>
      </c>
      <c r="P6974" s="3" t="s">
        <v>3506</v>
      </c>
      <c r="Q6974" s="3" t="s">
        <v>67</v>
      </c>
      <c r="R6974" s="3" t="s">
        <v>68</v>
      </c>
      <c r="S6974" s="3" t="s">
        <v>3507</v>
      </c>
      <c r="T6974" s="3">
        <v>824.97</v>
      </c>
      <c r="U6974" s="35" cm="1">
        <f t="array" ref="U6974">INDEX('Pricing Strategy'!$F$4:$F$71,MATCH(1,(Dataset!$O6974='Pricing Strategy'!$B$4:$B$71)*(Dataset!$Q6974='Pricing Strategy'!$C$4:$C$71)*(Dataset!$R6974='Pricing Strategy'!$D$4:$D$71),))</f>
        <v>0.4</v>
      </c>
      <c r="V6974" s="3">
        <f>Dataset!$T6974*(1-Dataset!$U6974)</f>
        <v>494.98199999999997</v>
      </c>
    </row>
    <row r="6975" spans="1:22" x14ac:dyDescent="0.3">
      <c r="A6975" s="32"/>
      <c r="C6975" s="3">
        <v>6970</v>
      </c>
      <c r="D6975" s="3" t="s">
        <v>9218</v>
      </c>
      <c r="E6975" s="34">
        <v>42745</v>
      </c>
      <c r="F6975" s="34">
        <v>42748</v>
      </c>
      <c r="G6975" s="3" t="s">
        <v>19</v>
      </c>
      <c r="H6975" s="3" t="s">
        <v>6225</v>
      </c>
      <c r="I6975" s="3" t="s">
        <v>6226</v>
      </c>
      <c r="J6975" s="3" t="s">
        <v>22</v>
      </c>
      <c r="K6975" s="3" t="s">
        <v>23</v>
      </c>
      <c r="L6975" s="3" t="s">
        <v>8756</v>
      </c>
      <c r="M6975" s="3" t="s">
        <v>92</v>
      </c>
      <c r="N6975" s="3">
        <v>98632</v>
      </c>
      <c r="O6975" s="3" t="s">
        <v>40</v>
      </c>
      <c r="P6975" s="3" t="s">
        <v>2047</v>
      </c>
      <c r="Q6975" s="3" t="s">
        <v>28</v>
      </c>
      <c r="R6975" s="3" t="s">
        <v>61</v>
      </c>
      <c r="S6975" s="3" t="s">
        <v>2048</v>
      </c>
      <c r="T6975" s="3">
        <v>24.85</v>
      </c>
      <c r="U6975" s="35" cm="1">
        <f t="array" ref="U6975">INDEX('Pricing Strategy'!$F$4:$F$71,MATCH(1,(Dataset!$O6975='Pricing Strategy'!$B$4:$B$71)*(Dataset!$Q6975='Pricing Strategy'!$C$4:$C$71)*(Dataset!$R6975='Pricing Strategy'!$D$4:$D$71),))</f>
        <v>0.4</v>
      </c>
      <c r="V6975" s="3">
        <f>Dataset!$T6975*(1-Dataset!$U6975)</f>
        <v>14.91</v>
      </c>
    </row>
    <row r="6976" spans="1:22" x14ac:dyDescent="0.3">
      <c r="A6976" s="32"/>
      <c r="C6976" s="3">
        <v>6971</v>
      </c>
      <c r="D6976" s="3" t="s">
        <v>9219</v>
      </c>
      <c r="E6976" s="34">
        <v>43362</v>
      </c>
      <c r="F6976" s="34">
        <v>43368</v>
      </c>
      <c r="G6976" s="3" t="s">
        <v>46</v>
      </c>
      <c r="H6976" s="3" t="s">
        <v>3833</v>
      </c>
      <c r="I6976" s="3" t="s">
        <v>3834</v>
      </c>
      <c r="J6976" s="3" t="s">
        <v>22</v>
      </c>
      <c r="K6976" s="3" t="s">
        <v>23</v>
      </c>
      <c r="L6976" s="3" t="s">
        <v>540</v>
      </c>
      <c r="M6976" s="3" t="s">
        <v>306</v>
      </c>
      <c r="N6976" s="3">
        <v>85023</v>
      </c>
      <c r="O6976" s="3" t="s">
        <v>40</v>
      </c>
      <c r="P6976" s="3" t="s">
        <v>6763</v>
      </c>
      <c r="Q6976" s="3" t="s">
        <v>42</v>
      </c>
      <c r="R6976" s="3" t="s">
        <v>55</v>
      </c>
      <c r="S6976" s="3" t="s">
        <v>6764</v>
      </c>
      <c r="T6976" s="3">
        <v>12.624000000000001</v>
      </c>
      <c r="U6976" s="35" cm="1">
        <f t="array" ref="U6976">INDEX('Pricing Strategy'!$F$4:$F$71,MATCH(1,(Dataset!$O6976='Pricing Strategy'!$B$4:$B$71)*(Dataset!$Q6976='Pricing Strategy'!$C$4:$C$71)*(Dataset!$R6976='Pricing Strategy'!$D$4:$D$71),))</f>
        <v>0.5</v>
      </c>
      <c r="V6976" s="3">
        <f>Dataset!$T6976*(1-Dataset!$U6976)</f>
        <v>6.3120000000000003</v>
      </c>
    </row>
    <row r="6977" spans="1:22" x14ac:dyDescent="0.3">
      <c r="A6977" s="32"/>
      <c r="C6977" s="3">
        <v>6972</v>
      </c>
      <c r="D6977" s="3" t="s">
        <v>9219</v>
      </c>
      <c r="E6977" s="34">
        <v>43362</v>
      </c>
      <c r="F6977" s="34">
        <v>43368</v>
      </c>
      <c r="G6977" s="3" t="s">
        <v>46</v>
      </c>
      <c r="H6977" s="3" t="s">
        <v>3833</v>
      </c>
      <c r="I6977" s="3" t="s">
        <v>3834</v>
      </c>
      <c r="J6977" s="3" t="s">
        <v>22</v>
      </c>
      <c r="K6977" s="3" t="s">
        <v>23</v>
      </c>
      <c r="L6977" s="3" t="s">
        <v>540</v>
      </c>
      <c r="M6977" s="3" t="s">
        <v>306</v>
      </c>
      <c r="N6977" s="3">
        <v>85023</v>
      </c>
      <c r="O6977" s="3" t="s">
        <v>40</v>
      </c>
      <c r="P6977" s="3" t="s">
        <v>855</v>
      </c>
      <c r="Q6977" s="3" t="s">
        <v>67</v>
      </c>
      <c r="R6977" s="3" t="s">
        <v>157</v>
      </c>
      <c r="S6977" s="3" t="s">
        <v>856</v>
      </c>
      <c r="T6977" s="3">
        <v>89.584000000000003</v>
      </c>
      <c r="U6977" s="35" cm="1">
        <f t="array" ref="U6977">INDEX('Pricing Strategy'!$F$4:$F$71,MATCH(1,(Dataset!$O6977='Pricing Strategy'!$B$4:$B$71)*(Dataset!$Q6977='Pricing Strategy'!$C$4:$C$71)*(Dataset!$R6977='Pricing Strategy'!$D$4:$D$71),))</f>
        <v>0.45</v>
      </c>
      <c r="V6977" s="3">
        <f>Dataset!$T6977*(1-Dataset!$U6977)</f>
        <v>49.271200000000007</v>
      </c>
    </row>
    <row r="6978" spans="1:22" x14ac:dyDescent="0.3">
      <c r="A6978" s="32"/>
      <c r="C6978" s="3">
        <v>6973</v>
      </c>
      <c r="D6978" s="3" t="s">
        <v>9219</v>
      </c>
      <c r="E6978" s="34">
        <v>43362</v>
      </c>
      <c r="F6978" s="34">
        <v>43368</v>
      </c>
      <c r="G6978" s="3" t="s">
        <v>46</v>
      </c>
      <c r="H6978" s="3" t="s">
        <v>3833</v>
      </c>
      <c r="I6978" s="3" t="s">
        <v>3834</v>
      </c>
      <c r="J6978" s="3" t="s">
        <v>22</v>
      </c>
      <c r="K6978" s="3" t="s">
        <v>23</v>
      </c>
      <c r="L6978" s="3" t="s">
        <v>540</v>
      </c>
      <c r="M6978" s="3" t="s">
        <v>306</v>
      </c>
      <c r="N6978" s="3">
        <v>85023</v>
      </c>
      <c r="O6978" s="3" t="s">
        <v>40</v>
      </c>
      <c r="P6978" s="3" t="s">
        <v>6648</v>
      </c>
      <c r="Q6978" s="3" t="s">
        <v>67</v>
      </c>
      <c r="R6978" s="3" t="s">
        <v>68</v>
      </c>
      <c r="S6978" s="3" t="s">
        <v>6649</v>
      </c>
      <c r="T6978" s="3">
        <v>471.92</v>
      </c>
      <c r="U6978" s="35" cm="1">
        <f t="array" ref="U6978">INDEX('Pricing Strategy'!$F$4:$F$71,MATCH(1,(Dataset!$O6978='Pricing Strategy'!$B$4:$B$71)*(Dataset!$Q6978='Pricing Strategy'!$C$4:$C$71)*(Dataset!$R6978='Pricing Strategy'!$D$4:$D$71),))</f>
        <v>0.4</v>
      </c>
      <c r="V6978" s="3">
        <f>Dataset!$T6978*(1-Dataset!$U6978)</f>
        <v>283.15199999999999</v>
      </c>
    </row>
    <row r="6979" spans="1:22" x14ac:dyDescent="0.3">
      <c r="A6979" s="32"/>
      <c r="C6979" s="3">
        <v>6974</v>
      </c>
      <c r="D6979" s="3" t="s">
        <v>9219</v>
      </c>
      <c r="E6979" s="34">
        <v>43362</v>
      </c>
      <c r="F6979" s="34">
        <v>43368</v>
      </c>
      <c r="G6979" s="3" t="s">
        <v>46</v>
      </c>
      <c r="H6979" s="3" t="s">
        <v>3833</v>
      </c>
      <c r="I6979" s="3" t="s">
        <v>3834</v>
      </c>
      <c r="J6979" s="3" t="s">
        <v>22</v>
      </c>
      <c r="K6979" s="3" t="s">
        <v>23</v>
      </c>
      <c r="L6979" s="3" t="s">
        <v>540</v>
      </c>
      <c r="M6979" s="3" t="s">
        <v>306</v>
      </c>
      <c r="N6979" s="3">
        <v>85023</v>
      </c>
      <c r="O6979" s="3" t="s">
        <v>40</v>
      </c>
      <c r="P6979" s="3" t="s">
        <v>281</v>
      </c>
      <c r="Q6979" s="3" t="s">
        <v>42</v>
      </c>
      <c r="R6979" s="3" t="s">
        <v>71</v>
      </c>
      <c r="S6979" s="3" t="s">
        <v>282</v>
      </c>
      <c r="T6979" s="3">
        <v>18.18</v>
      </c>
      <c r="U6979" s="35" cm="1">
        <f t="array" ref="U6979">INDEX('Pricing Strategy'!$F$4:$F$71,MATCH(1,(Dataset!$O6979='Pricing Strategy'!$B$4:$B$71)*(Dataset!$Q6979='Pricing Strategy'!$C$4:$C$71)*(Dataset!$R6979='Pricing Strategy'!$D$4:$D$71),))</f>
        <v>0.4</v>
      </c>
      <c r="V6979" s="3">
        <f>Dataset!$T6979*(1-Dataset!$U6979)</f>
        <v>10.907999999999999</v>
      </c>
    </row>
    <row r="6980" spans="1:22" x14ac:dyDescent="0.3">
      <c r="A6980" s="32"/>
      <c r="C6980" s="3">
        <v>6975</v>
      </c>
      <c r="D6980" s="3" t="s">
        <v>9220</v>
      </c>
      <c r="E6980" s="34">
        <v>43358</v>
      </c>
      <c r="F6980" s="34">
        <v>43362</v>
      </c>
      <c r="G6980" s="3" t="s">
        <v>46</v>
      </c>
      <c r="H6980" s="3" t="s">
        <v>1959</v>
      </c>
      <c r="I6980" s="3" t="s">
        <v>1960</v>
      </c>
      <c r="J6980" s="3" t="s">
        <v>22</v>
      </c>
      <c r="K6980" s="3" t="s">
        <v>23</v>
      </c>
      <c r="L6980" s="3" t="s">
        <v>180</v>
      </c>
      <c r="M6980" s="3" t="s">
        <v>100</v>
      </c>
      <c r="N6980" s="3">
        <v>77095</v>
      </c>
      <c r="O6980" s="3" t="s">
        <v>101</v>
      </c>
      <c r="P6980" s="3" t="s">
        <v>6850</v>
      </c>
      <c r="Q6980" s="3" t="s">
        <v>42</v>
      </c>
      <c r="R6980" s="3" t="s">
        <v>64</v>
      </c>
      <c r="S6980" s="3" t="s">
        <v>6851</v>
      </c>
      <c r="T6980" s="3">
        <v>31.744</v>
      </c>
      <c r="U6980" s="35" cm="1">
        <f t="array" ref="U6980">INDEX('Pricing Strategy'!$F$4:$F$71,MATCH(1,(Dataset!$O6980='Pricing Strategy'!$B$4:$B$71)*(Dataset!$Q6980='Pricing Strategy'!$C$4:$C$71)*(Dataset!$R6980='Pricing Strategy'!$D$4:$D$71),))</f>
        <v>0.35</v>
      </c>
      <c r="V6980" s="3">
        <f>Dataset!$T6980*(1-Dataset!$U6980)</f>
        <v>20.633600000000001</v>
      </c>
    </row>
    <row r="6981" spans="1:22" x14ac:dyDescent="0.3">
      <c r="A6981" s="32"/>
      <c r="C6981" s="3">
        <v>6976</v>
      </c>
      <c r="D6981" s="3" t="s">
        <v>9221</v>
      </c>
      <c r="E6981" s="34">
        <v>42549</v>
      </c>
      <c r="F6981" s="34">
        <v>42553</v>
      </c>
      <c r="G6981" s="3" t="s">
        <v>46</v>
      </c>
      <c r="H6981" s="3" t="s">
        <v>3202</v>
      </c>
      <c r="I6981" s="3" t="s">
        <v>3203</v>
      </c>
      <c r="J6981" s="3" t="s">
        <v>37</v>
      </c>
      <c r="K6981" s="3" t="s">
        <v>23</v>
      </c>
      <c r="L6981" s="3" t="s">
        <v>305</v>
      </c>
      <c r="M6981" s="3" t="s">
        <v>306</v>
      </c>
      <c r="N6981" s="3">
        <v>85234</v>
      </c>
      <c r="O6981" s="3" t="s">
        <v>40</v>
      </c>
      <c r="P6981" s="3" t="s">
        <v>4568</v>
      </c>
      <c r="Q6981" s="3" t="s">
        <v>42</v>
      </c>
      <c r="R6981" s="3" t="s">
        <v>43</v>
      </c>
      <c r="S6981" s="3" t="s">
        <v>4569</v>
      </c>
      <c r="T6981" s="3">
        <v>5.9039999999999999</v>
      </c>
      <c r="U6981" s="35" cm="1">
        <f t="array" ref="U6981">INDEX('Pricing Strategy'!$F$4:$F$71,MATCH(1,(Dataset!$O6981='Pricing Strategy'!$B$4:$B$71)*(Dataset!$Q6981='Pricing Strategy'!$C$4:$C$71)*(Dataset!$R6981='Pricing Strategy'!$D$4:$D$71),))</f>
        <v>0.4</v>
      </c>
      <c r="V6981" s="3">
        <f>Dataset!$T6981*(1-Dataset!$U6981)</f>
        <v>3.5423999999999998</v>
      </c>
    </row>
    <row r="6982" spans="1:22" x14ac:dyDescent="0.3">
      <c r="A6982" s="32"/>
      <c r="C6982" s="3">
        <v>6977</v>
      </c>
      <c r="D6982" s="3" t="s">
        <v>9221</v>
      </c>
      <c r="E6982" s="34">
        <v>42549</v>
      </c>
      <c r="F6982" s="34">
        <v>42553</v>
      </c>
      <c r="G6982" s="3" t="s">
        <v>46</v>
      </c>
      <c r="H6982" s="3" t="s">
        <v>3202</v>
      </c>
      <c r="I6982" s="3" t="s">
        <v>3203</v>
      </c>
      <c r="J6982" s="3" t="s">
        <v>37</v>
      </c>
      <c r="K6982" s="3" t="s">
        <v>23</v>
      </c>
      <c r="L6982" s="3" t="s">
        <v>305</v>
      </c>
      <c r="M6982" s="3" t="s">
        <v>306</v>
      </c>
      <c r="N6982" s="3">
        <v>85234</v>
      </c>
      <c r="O6982" s="3" t="s">
        <v>40</v>
      </c>
      <c r="P6982" s="3" t="s">
        <v>2436</v>
      </c>
      <c r="Q6982" s="3" t="s">
        <v>28</v>
      </c>
      <c r="R6982" s="3" t="s">
        <v>61</v>
      </c>
      <c r="S6982" s="3" t="s">
        <v>2437</v>
      </c>
      <c r="T6982" s="3">
        <v>621.76</v>
      </c>
      <c r="U6982" s="35" cm="1">
        <f t="array" ref="U6982">INDEX('Pricing Strategy'!$F$4:$F$71,MATCH(1,(Dataset!$O6982='Pricing Strategy'!$B$4:$B$71)*(Dataset!$Q6982='Pricing Strategy'!$C$4:$C$71)*(Dataset!$R6982='Pricing Strategy'!$D$4:$D$71),))</f>
        <v>0.4</v>
      </c>
      <c r="V6982" s="3">
        <f>Dataset!$T6982*(1-Dataset!$U6982)</f>
        <v>373.05599999999998</v>
      </c>
    </row>
    <row r="6983" spans="1:22" x14ac:dyDescent="0.3">
      <c r="A6983" s="32"/>
      <c r="C6983" s="3">
        <v>6978</v>
      </c>
      <c r="D6983" s="3" t="s">
        <v>9222</v>
      </c>
      <c r="E6983" s="34">
        <v>43064</v>
      </c>
      <c r="F6983" s="34">
        <v>43067</v>
      </c>
      <c r="G6983" s="3" t="s">
        <v>184</v>
      </c>
      <c r="H6983" s="3" t="s">
        <v>1829</v>
      </c>
      <c r="I6983" s="3" t="s">
        <v>1830</v>
      </c>
      <c r="J6983" s="3" t="s">
        <v>22</v>
      </c>
      <c r="K6983" s="3" t="s">
        <v>23</v>
      </c>
      <c r="L6983" s="3" t="s">
        <v>3270</v>
      </c>
      <c r="M6983" s="3" t="s">
        <v>1709</v>
      </c>
      <c r="N6983" s="3">
        <v>72401</v>
      </c>
      <c r="O6983" s="3" t="s">
        <v>26</v>
      </c>
      <c r="P6983" s="3" t="s">
        <v>3899</v>
      </c>
      <c r="Q6983" s="3" t="s">
        <v>67</v>
      </c>
      <c r="R6983" s="3" t="s">
        <v>68</v>
      </c>
      <c r="S6983" s="3" t="s">
        <v>3900</v>
      </c>
      <c r="T6983" s="3">
        <v>59.98</v>
      </c>
      <c r="U6983" s="35" cm="1">
        <f t="array" ref="U6983">INDEX('Pricing Strategy'!$F$4:$F$71,MATCH(1,(Dataset!$O6983='Pricing Strategy'!$B$4:$B$71)*(Dataset!$Q6983='Pricing Strategy'!$C$4:$C$71)*(Dataset!$R6983='Pricing Strategy'!$D$4:$D$71),))</f>
        <v>0.25</v>
      </c>
      <c r="V6983" s="3">
        <f>Dataset!$T6983*(1-Dataset!$U6983)</f>
        <v>44.984999999999999</v>
      </c>
    </row>
    <row r="6984" spans="1:22" x14ac:dyDescent="0.3">
      <c r="A6984" s="32"/>
      <c r="C6984" s="3">
        <v>6979</v>
      </c>
      <c r="D6984" s="3" t="s">
        <v>9223</v>
      </c>
      <c r="E6984" s="34">
        <v>43429</v>
      </c>
      <c r="F6984" s="34">
        <v>43433</v>
      </c>
      <c r="G6984" s="3" t="s">
        <v>19</v>
      </c>
      <c r="H6984" s="3" t="s">
        <v>951</v>
      </c>
      <c r="I6984" s="3" t="s">
        <v>952</v>
      </c>
      <c r="J6984" s="3" t="s">
        <v>22</v>
      </c>
      <c r="K6984" s="3" t="s">
        <v>23</v>
      </c>
      <c r="L6984" s="3" t="s">
        <v>1738</v>
      </c>
      <c r="M6984" s="3" t="s">
        <v>1272</v>
      </c>
      <c r="N6984" s="3">
        <v>30318</v>
      </c>
      <c r="O6984" s="3" t="s">
        <v>26</v>
      </c>
      <c r="P6984" s="3" t="s">
        <v>1436</v>
      </c>
      <c r="Q6984" s="3" t="s">
        <v>42</v>
      </c>
      <c r="R6984" s="3" t="s">
        <v>86</v>
      </c>
      <c r="S6984" s="3" t="s">
        <v>1437</v>
      </c>
      <c r="T6984" s="3">
        <v>48.87</v>
      </c>
      <c r="U6984" s="35" cm="1">
        <f t="array" ref="U6984">INDEX('Pricing Strategy'!$F$4:$F$71,MATCH(1,(Dataset!$O6984='Pricing Strategy'!$B$4:$B$71)*(Dataset!$Q6984='Pricing Strategy'!$C$4:$C$71)*(Dataset!$R6984='Pricing Strategy'!$D$4:$D$71),))</f>
        <v>0.25</v>
      </c>
      <c r="V6984" s="3">
        <f>Dataset!$T6984*(1-Dataset!$U6984)</f>
        <v>36.652499999999996</v>
      </c>
    </row>
    <row r="6985" spans="1:22" x14ac:dyDescent="0.3">
      <c r="A6985" s="32"/>
      <c r="C6985" s="3">
        <v>6980</v>
      </c>
      <c r="D6985" s="3" t="s">
        <v>9224</v>
      </c>
      <c r="E6985" s="34">
        <v>43114</v>
      </c>
      <c r="F6985" s="34">
        <v>43119</v>
      </c>
      <c r="G6985" s="3" t="s">
        <v>46</v>
      </c>
      <c r="H6985" s="3" t="s">
        <v>47</v>
      </c>
      <c r="I6985" s="3" t="s">
        <v>48</v>
      </c>
      <c r="J6985" s="3" t="s">
        <v>22</v>
      </c>
      <c r="K6985" s="3" t="s">
        <v>23</v>
      </c>
      <c r="L6985" s="3" t="s">
        <v>38</v>
      </c>
      <c r="M6985" s="3" t="s">
        <v>39</v>
      </c>
      <c r="N6985" s="3">
        <v>90036</v>
      </c>
      <c r="O6985" s="3" t="s">
        <v>40</v>
      </c>
      <c r="P6985" s="3" t="s">
        <v>7720</v>
      </c>
      <c r="Q6985" s="3" t="s">
        <v>42</v>
      </c>
      <c r="R6985" s="3" t="s">
        <v>86</v>
      </c>
      <c r="S6985" s="3" t="s">
        <v>7721</v>
      </c>
      <c r="T6985" s="3">
        <v>154.9</v>
      </c>
      <c r="U6985" s="35" cm="1">
        <f t="array" ref="U6985">INDEX('Pricing Strategy'!$F$4:$F$71,MATCH(1,(Dataset!$O6985='Pricing Strategy'!$B$4:$B$71)*(Dataset!$Q6985='Pricing Strategy'!$C$4:$C$71)*(Dataset!$R6985='Pricing Strategy'!$D$4:$D$71),))</f>
        <v>0.4</v>
      </c>
      <c r="V6985" s="3">
        <f>Dataset!$T6985*(1-Dataset!$U6985)</f>
        <v>92.94</v>
      </c>
    </row>
    <row r="6986" spans="1:22" x14ac:dyDescent="0.3">
      <c r="A6986" s="32"/>
      <c r="C6986" s="3">
        <v>6981</v>
      </c>
      <c r="D6986" s="3" t="s">
        <v>9225</v>
      </c>
      <c r="E6986" s="34">
        <v>42315</v>
      </c>
      <c r="F6986" s="34">
        <v>42316</v>
      </c>
      <c r="G6986" s="3" t="s">
        <v>184</v>
      </c>
      <c r="H6986" s="3" t="s">
        <v>1384</v>
      </c>
      <c r="I6986" s="3" t="s">
        <v>1385</v>
      </c>
      <c r="J6986" s="3" t="s">
        <v>37</v>
      </c>
      <c r="K6986" s="3" t="s">
        <v>23</v>
      </c>
      <c r="L6986" s="3" t="s">
        <v>262</v>
      </c>
      <c r="M6986" s="3" t="s">
        <v>263</v>
      </c>
      <c r="N6986" s="3">
        <v>10024</v>
      </c>
      <c r="O6986" s="3" t="s">
        <v>144</v>
      </c>
      <c r="P6986" s="3" t="s">
        <v>4319</v>
      </c>
      <c r="Q6986" s="3" t="s">
        <v>42</v>
      </c>
      <c r="R6986" s="3" t="s">
        <v>265</v>
      </c>
      <c r="S6986" s="3" t="s">
        <v>4320</v>
      </c>
      <c r="T6986" s="3">
        <v>5.92</v>
      </c>
      <c r="U6986" s="35" cm="1">
        <f t="array" ref="U6986">INDEX('Pricing Strategy'!$F$4:$F$71,MATCH(1,(Dataset!$O6986='Pricing Strategy'!$B$4:$B$71)*(Dataset!$Q6986='Pricing Strategy'!$C$4:$C$71)*(Dataset!$R6986='Pricing Strategy'!$D$4:$D$71),))</f>
        <v>0.4</v>
      </c>
      <c r="V6986" s="3">
        <f>Dataset!$T6986*(1-Dataset!$U6986)</f>
        <v>3.552</v>
      </c>
    </row>
    <row r="6987" spans="1:22" x14ac:dyDescent="0.3">
      <c r="A6987" s="32"/>
      <c r="C6987" s="3">
        <v>6982</v>
      </c>
      <c r="D6987" s="3" t="s">
        <v>9225</v>
      </c>
      <c r="E6987" s="34">
        <v>42315</v>
      </c>
      <c r="F6987" s="34">
        <v>42316</v>
      </c>
      <c r="G6987" s="3" t="s">
        <v>184</v>
      </c>
      <c r="H6987" s="3" t="s">
        <v>1384</v>
      </c>
      <c r="I6987" s="3" t="s">
        <v>1385</v>
      </c>
      <c r="J6987" s="3" t="s">
        <v>37</v>
      </c>
      <c r="K6987" s="3" t="s">
        <v>23</v>
      </c>
      <c r="L6987" s="3" t="s">
        <v>262</v>
      </c>
      <c r="M6987" s="3" t="s">
        <v>263</v>
      </c>
      <c r="N6987" s="3">
        <v>10024</v>
      </c>
      <c r="O6987" s="3" t="s">
        <v>144</v>
      </c>
      <c r="P6987" s="3" t="s">
        <v>7063</v>
      </c>
      <c r="Q6987" s="3" t="s">
        <v>42</v>
      </c>
      <c r="R6987" s="3" t="s">
        <v>86</v>
      </c>
      <c r="S6987" s="3" t="s">
        <v>7064</v>
      </c>
      <c r="T6987" s="3">
        <v>30.18</v>
      </c>
      <c r="U6987" s="35" cm="1">
        <f t="array" ref="U6987">INDEX('Pricing Strategy'!$F$4:$F$71,MATCH(1,(Dataset!$O6987='Pricing Strategy'!$B$4:$B$71)*(Dataset!$Q6987='Pricing Strategy'!$C$4:$C$71)*(Dataset!$R6987='Pricing Strategy'!$D$4:$D$71),))</f>
        <v>0.4</v>
      </c>
      <c r="V6987" s="3">
        <f>Dataset!$T6987*(1-Dataset!$U6987)</f>
        <v>18.108000000000001</v>
      </c>
    </row>
    <row r="6988" spans="1:22" x14ac:dyDescent="0.3">
      <c r="A6988" s="32"/>
      <c r="C6988" s="3">
        <v>6983</v>
      </c>
      <c r="D6988" s="3" t="s">
        <v>9226</v>
      </c>
      <c r="E6988" s="34">
        <v>42979</v>
      </c>
      <c r="F6988" s="34">
        <v>42983</v>
      </c>
      <c r="G6988" s="3" t="s">
        <v>46</v>
      </c>
      <c r="H6988" s="3" t="s">
        <v>2900</v>
      </c>
      <c r="I6988" s="3" t="s">
        <v>2901</v>
      </c>
      <c r="J6988" s="3" t="s">
        <v>22</v>
      </c>
      <c r="K6988" s="3" t="s">
        <v>23</v>
      </c>
      <c r="L6988" s="3" t="s">
        <v>879</v>
      </c>
      <c r="M6988" s="3" t="s">
        <v>234</v>
      </c>
      <c r="N6988" s="3">
        <v>48227</v>
      </c>
      <c r="O6988" s="3" t="s">
        <v>101</v>
      </c>
      <c r="P6988" s="3" t="s">
        <v>2108</v>
      </c>
      <c r="Q6988" s="3" t="s">
        <v>42</v>
      </c>
      <c r="R6988" s="3" t="s">
        <v>71</v>
      </c>
      <c r="S6988" s="3" t="s">
        <v>2109</v>
      </c>
      <c r="T6988" s="3">
        <v>24.1</v>
      </c>
      <c r="U6988" s="35" cm="1">
        <f t="array" ref="U6988">INDEX('Pricing Strategy'!$F$4:$F$71,MATCH(1,(Dataset!$O6988='Pricing Strategy'!$B$4:$B$71)*(Dataset!$Q6988='Pricing Strategy'!$C$4:$C$71)*(Dataset!$R6988='Pricing Strategy'!$D$4:$D$71),))</f>
        <v>0.3</v>
      </c>
      <c r="V6988" s="3">
        <f>Dataset!$T6988*(1-Dataset!$U6988)</f>
        <v>16.87</v>
      </c>
    </row>
    <row r="6989" spans="1:22" x14ac:dyDescent="0.3">
      <c r="A6989" s="32"/>
      <c r="C6989" s="3">
        <v>6984</v>
      </c>
      <c r="D6989" s="3" t="s">
        <v>9226</v>
      </c>
      <c r="E6989" s="34">
        <v>42979</v>
      </c>
      <c r="F6989" s="34">
        <v>42983</v>
      </c>
      <c r="G6989" s="3" t="s">
        <v>46</v>
      </c>
      <c r="H6989" s="3" t="s">
        <v>2900</v>
      </c>
      <c r="I6989" s="3" t="s">
        <v>2901</v>
      </c>
      <c r="J6989" s="3" t="s">
        <v>22</v>
      </c>
      <c r="K6989" s="3" t="s">
        <v>23</v>
      </c>
      <c r="L6989" s="3" t="s">
        <v>879</v>
      </c>
      <c r="M6989" s="3" t="s">
        <v>234</v>
      </c>
      <c r="N6989" s="3">
        <v>48227</v>
      </c>
      <c r="O6989" s="3" t="s">
        <v>101</v>
      </c>
      <c r="P6989" s="3" t="s">
        <v>1573</v>
      </c>
      <c r="Q6989" s="3" t="s">
        <v>67</v>
      </c>
      <c r="R6989" s="3" t="s">
        <v>68</v>
      </c>
      <c r="S6989" s="3" t="s">
        <v>1574</v>
      </c>
      <c r="T6989" s="3">
        <v>8.7799999999999994</v>
      </c>
      <c r="U6989" s="35" cm="1">
        <f t="array" ref="U6989">INDEX('Pricing Strategy'!$F$4:$F$71,MATCH(1,(Dataset!$O6989='Pricing Strategy'!$B$4:$B$71)*(Dataset!$Q6989='Pricing Strategy'!$C$4:$C$71)*(Dataset!$R6989='Pricing Strategy'!$D$4:$D$71),))</f>
        <v>0.3</v>
      </c>
      <c r="V6989" s="3">
        <f>Dataset!$T6989*(1-Dataset!$U6989)</f>
        <v>6.145999999999999</v>
      </c>
    </row>
    <row r="6990" spans="1:22" x14ac:dyDescent="0.3">
      <c r="A6990" s="32"/>
      <c r="C6990" s="3">
        <v>6985</v>
      </c>
      <c r="D6990" s="3" t="s">
        <v>9226</v>
      </c>
      <c r="E6990" s="34">
        <v>42979</v>
      </c>
      <c r="F6990" s="34">
        <v>42983</v>
      </c>
      <c r="G6990" s="3" t="s">
        <v>46</v>
      </c>
      <c r="H6990" s="3" t="s">
        <v>2900</v>
      </c>
      <c r="I6990" s="3" t="s">
        <v>2901</v>
      </c>
      <c r="J6990" s="3" t="s">
        <v>22</v>
      </c>
      <c r="K6990" s="3" t="s">
        <v>23</v>
      </c>
      <c r="L6990" s="3" t="s">
        <v>879</v>
      </c>
      <c r="M6990" s="3" t="s">
        <v>234</v>
      </c>
      <c r="N6990" s="3">
        <v>48227</v>
      </c>
      <c r="O6990" s="3" t="s">
        <v>101</v>
      </c>
      <c r="P6990" s="3" t="s">
        <v>2134</v>
      </c>
      <c r="Q6990" s="3" t="s">
        <v>42</v>
      </c>
      <c r="R6990" s="3" t="s">
        <v>74</v>
      </c>
      <c r="S6990" s="3" t="s">
        <v>2135</v>
      </c>
      <c r="T6990" s="3">
        <v>376.74</v>
      </c>
      <c r="U6990" s="35" cm="1">
        <f t="array" ref="U6990">INDEX('Pricing Strategy'!$F$4:$F$71,MATCH(1,(Dataset!$O6990='Pricing Strategy'!$B$4:$B$71)*(Dataset!$Q6990='Pricing Strategy'!$C$4:$C$71)*(Dataset!$R6990='Pricing Strategy'!$D$4:$D$71),))</f>
        <v>0.3</v>
      </c>
      <c r="V6990" s="3">
        <f>Dataset!$T6990*(1-Dataset!$U6990)</f>
        <v>263.71800000000002</v>
      </c>
    </row>
    <row r="6991" spans="1:22" x14ac:dyDescent="0.3">
      <c r="A6991" s="32"/>
      <c r="C6991" s="3">
        <v>6986</v>
      </c>
      <c r="D6991" s="3" t="s">
        <v>9226</v>
      </c>
      <c r="E6991" s="34">
        <v>42979</v>
      </c>
      <c r="F6991" s="34">
        <v>42983</v>
      </c>
      <c r="G6991" s="3" t="s">
        <v>46</v>
      </c>
      <c r="H6991" s="3" t="s">
        <v>2900</v>
      </c>
      <c r="I6991" s="3" t="s">
        <v>2901</v>
      </c>
      <c r="J6991" s="3" t="s">
        <v>22</v>
      </c>
      <c r="K6991" s="3" t="s">
        <v>23</v>
      </c>
      <c r="L6991" s="3" t="s">
        <v>879</v>
      </c>
      <c r="M6991" s="3" t="s">
        <v>234</v>
      </c>
      <c r="N6991" s="3">
        <v>48227</v>
      </c>
      <c r="O6991" s="3" t="s">
        <v>101</v>
      </c>
      <c r="P6991" s="3" t="s">
        <v>3051</v>
      </c>
      <c r="Q6991" s="3" t="s">
        <v>42</v>
      </c>
      <c r="R6991" s="3" t="s">
        <v>71</v>
      </c>
      <c r="S6991" s="3" t="s">
        <v>3052</v>
      </c>
      <c r="T6991" s="3">
        <v>29.52</v>
      </c>
      <c r="U6991" s="35" cm="1">
        <f t="array" ref="U6991">INDEX('Pricing Strategy'!$F$4:$F$71,MATCH(1,(Dataset!$O6991='Pricing Strategy'!$B$4:$B$71)*(Dataset!$Q6991='Pricing Strategy'!$C$4:$C$71)*(Dataset!$R6991='Pricing Strategy'!$D$4:$D$71),))</f>
        <v>0.3</v>
      </c>
      <c r="V6991" s="3">
        <f>Dataset!$T6991*(1-Dataset!$U6991)</f>
        <v>20.663999999999998</v>
      </c>
    </row>
    <row r="6992" spans="1:22" x14ac:dyDescent="0.3">
      <c r="A6992" s="32"/>
      <c r="C6992" s="3">
        <v>6987</v>
      </c>
      <c r="D6992" s="3" t="s">
        <v>9226</v>
      </c>
      <c r="E6992" s="34">
        <v>42979</v>
      </c>
      <c r="F6992" s="34">
        <v>42983</v>
      </c>
      <c r="G6992" s="3" t="s">
        <v>46</v>
      </c>
      <c r="H6992" s="3" t="s">
        <v>2900</v>
      </c>
      <c r="I6992" s="3" t="s">
        <v>2901</v>
      </c>
      <c r="J6992" s="3" t="s">
        <v>22</v>
      </c>
      <c r="K6992" s="3" t="s">
        <v>23</v>
      </c>
      <c r="L6992" s="3" t="s">
        <v>879</v>
      </c>
      <c r="M6992" s="3" t="s">
        <v>234</v>
      </c>
      <c r="N6992" s="3">
        <v>48227</v>
      </c>
      <c r="O6992" s="3" t="s">
        <v>101</v>
      </c>
      <c r="P6992" s="3" t="s">
        <v>3428</v>
      </c>
      <c r="Q6992" s="3" t="s">
        <v>42</v>
      </c>
      <c r="R6992" s="3" t="s">
        <v>64</v>
      </c>
      <c r="S6992" s="3" t="s">
        <v>3429</v>
      </c>
      <c r="T6992" s="3">
        <v>11.96</v>
      </c>
      <c r="U6992" s="35" cm="1">
        <f t="array" ref="U6992">INDEX('Pricing Strategy'!$F$4:$F$71,MATCH(1,(Dataset!$O6992='Pricing Strategy'!$B$4:$B$71)*(Dataset!$Q6992='Pricing Strategy'!$C$4:$C$71)*(Dataset!$R6992='Pricing Strategy'!$D$4:$D$71),))</f>
        <v>0.35</v>
      </c>
      <c r="V6992" s="3">
        <f>Dataset!$T6992*(1-Dataset!$U6992)</f>
        <v>7.7740000000000009</v>
      </c>
    </row>
    <row r="6993" spans="1:22" x14ac:dyDescent="0.3">
      <c r="A6993" s="32"/>
      <c r="C6993" s="3">
        <v>6988</v>
      </c>
      <c r="D6993" s="3" t="s">
        <v>9226</v>
      </c>
      <c r="E6993" s="34">
        <v>42979</v>
      </c>
      <c r="F6993" s="34">
        <v>42983</v>
      </c>
      <c r="G6993" s="3" t="s">
        <v>46</v>
      </c>
      <c r="H6993" s="3" t="s">
        <v>2900</v>
      </c>
      <c r="I6993" s="3" t="s">
        <v>2901</v>
      </c>
      <c r="J6993" s="3" t="s">
        <v>22</v>
      </c>
      <c r="K6993" s="3" t="s">
        <v>23</v>
      </c>
      <c r="L6993" s="3" t="s">
        <v>879</v>
      </c>
      <c r="M6993" s="3" t="s">
        <v>234</v>
      </c>
      <c r="N6993" s="3">
        <v>48227</v>
      </c>
      <c r="O6993" s="3" t="s">
        <v>101</v>
      </c>
      <c r="P6993" s="3" t="s">
        <v>4321</v>
      </c>
      <c r="Q6993" s="3" t="s">
        <v>42</v>
      </c>
      <c r="R6993" s="3" t="s">
        <v>71</v>
      </c>
      <c r="S6993" s="3" t="s">
        <v>4322</v>
      </c>
      <c r="T6993" s="3">
        <v>26.4</v>
      </c>
      <c r="U6993" s="35" cm="1">
        <f t="array" ref="U6993">INDEX('Pricing Strategy'!$F$4:$F$71,MATCH(1,(Dataset!$O6993='Pricing Strategy'!$B$4:$B$71)*(Dataset!$Q6993='Pricing Strategy'!$C$4:$C$71)*(Dataset!$R6993='Pricing Strategy'!$D$4:$D$71),))</f>
        <v>0.3</v>
      </c>
      <c r="V6993" s="3">
        <f>Dataset!$T6993*(1-Dataset!$U6993)</f>
        <v>18.479999999999997</v>
      </c>
    </row>
    <row r="6994" spans="1:22" x14ac:dyDescent="0.3">
      <c r="A6994" s="32"/>
      <c r="C6994" s="3">
        <v>6989</v>
      </c>
      <c r="D6994" s="3" t="s">
        <v>9227</v>
      </c>
      <c r="E6994" s="34">
        <v>43415</v>
      </c>
      <c r="F6994" s="34">
        <v>43420</v>
      </c>
      <c r="G6994" s="3" t="s">
        <v>19</v>
      </c>
      <c r="H6994" s="3" t="s">
        <v>1534</v>
      </c>
      <c r="I6994" s="3" t="s">
        <v>1535</v>
      </c>
      <c r="J6994" s="3" t="s">
        <v>37</v>
      </c>
      <c r="K6994" s="3" t="s">
        <v>23</v>
      </c>
      <c r="L6994" s="3" t="s">
        <v>49</v>
      </c>
      <c r="M6994" s="3" t="s">
        <v>50</v>
      </c>
      <c r="N6994" s="3">
        <v>33311</v>
      </c>
      <c r="O6994" s="3" t="s">
        <v>26</v>
      </c>
      <c r="P6994" s="3" t="s">
        <v>5617</v>
      </c>
      <c r="Q6994" s="3" t="s">
        <v>42</v>
      </c>
      <c r="R6994" s="3" t="s">
        <v>74</v>
      </c>
      <c r="S6994" s="3" t="s">
        <v>5618</v>
      </c>
      <c r="T6994" s="3">
        <v>1158.1199999999999</v>
      </c>
      <c r="U6994" s="35" cm="1">
        <f t="array" ref="U6994">INDEX('Pricing Strategy'!$F$4:$F$71,MATCH(1,(Dataset!$O6994='Pricing Strategy'!$B$4:$B$71)*(Dataset!$Q6994='Pricing Strategy'!$C$4:$C$71)*(Dataset!$R6994='Pricing Strategy'!$D$4:$D$71),))</f>
        <v>0.25</v>
      </c>
      <c r="V6994" s="3">
        <f>Dataset!$T6994*(1-Dataset!$U6994)</f>
        <v>868.58999999999992</v>
      </c>
    </row>
    <row r="6995" spans="1:22" x14ac:dyDescent="0.3">
      <c r="A6995" s="32"/>
      <c r="C6995" s="3">
        <v>6990</v>
      </c>
      <c r="D6995" s="3" t="s">
        <v>9228</v>
      </c>
      <c r="E6995" s="34">
        <v>43445</v>
      </c>
      <c r="F6995" s="34">
        <v>43447</v>
      </c>
      <c r="G6995" s="3" t="s">
        <v>184</v>
      </c>
      <c r="H6995" s="3" t="s">
        <v>5182</v>
      </c>
      <c r="I6995" s="3" t="s">
        <v>5183</v>
      </c>
      <c r="J6995" s="3" t="s">
        <v>22</v>
      </c>
      <c r="K6995" s="3" t="s">
        <v>23</v>
      </c>
      <c r="L6995" s="3" t="s">
        <v>9229</v>
      </c>
      <c r="M6995" s="3" t="s">
        <v>100</v>
      </c>
      <c r="N6995" s="3">
        <v>79605</v>
      </c>
      <c r="O6995" s="3" t="s">
        <v>101</v>
      </c>
      <c r="P6995" s="3" t="s">
        <v>9230</v>
      </c>
      <c r="Q6995" s="3" t="s">
        <v>42</v>
      </c>
      <c r="R6995" s="3" t="s">
        <v>74</v>
      </c>
      <c r="S6995" s="3" t="s">
        <v>9231</v>
      </c>
      <c r="T6995" s="3">
        <v>1.3919999999999999</v>
      </c>
      <c r="U6995" s="35" cm="1">
        <f t="array" ref="U6995">INDEX('Pricing Strategy'!$F$4:$F$71,MATCH(1,(Dataset!$O6995='Pricing Strategy'!$B$4:$B$71)*(Dataset!$Q6995='Pricing Strategy'!$C$4:$C$71)*(Dataset!$R6995='Pricing Strategy'!$D$4:$D$71),))</f>
        <v>0.3</v>
      </c>
      <c r="V6995" s="3">
        <f>Dataset!$T6995*(1-Dataset!$U6995)</f>
        <v>0.97439999999999982</v>
      </c>
    </row>
    <row r="6996" spans="1:22" x14ac:dyDescent="0.3">
      <c r="A6996" s="32"/>
      <c r="C6996" s="3">
        <v>6991</v>
      </c>
      <c r="D6996" s="3" t="s">
        <v>9232</v>
      </c>
      <c r="E6996" s="34">
        <v>42682</v>
      </c>
      <c r="F6996" s="34">
        <v>42687</v>
      </c>
      <c r="G6996" s="3" t="s">
        <v>19</v>
      </c>
      <c r="H6996" s="3" t="s">
        <v>5133</v>
      </c>
      <c r="I6996" s="3" t="s">
        <v>5134</v>
      </c>
      <c r="J6996" s="3" t="s">
        <v>22</v>
      </c>
      <c r="K6996" s="3" t="s">
        <v>23</v>
      </c>
      <c r="L6996" s="3" t="s">
        <v>7560</v>
      </c>
      <c r="M6996" s="3" t="s">
        <v>315</v>
      </c>
      <c r="N6996" s="3">
        <v>23666</v>
      </c>
      <c r="O6996" s="3" t="s">
        <v>26</v>
      </c>
      <c r="P6996" s="3" t="s">
        <v>2594</v>
      </c>
      <c r="Q6996" s="3" t="s">
        <v>42</v>
      </c>
      <c r="R6996" s="3" t="s">
        <v>74</v>
      </c>
      <c r="S6996" s="3" t="s">
        <v>2595</v>
      </c>
      <c r="T6996" s="3">
        <v>44.43</v>
      </c>
      <c r="U6996" s="35" cm="1">
        <f t="array" ref="U6996">INDEX('Pricing Strategy'!$F$4:$F$71,MATCH(1,(Dataset!$O6996='Pricing Strategy'!$B$4:$B$71)*(Dataset!$Q6996='Pricing Strategy'!$C$4:$C$71)*(Dataset!$R6996='Pricing Strategy'!$D$4:$D$71),))</f>
        <v>0.25</v>
      </c>
      <c r="V6996" s="3">
        <f>Dataset!$T6996*(1-Dataset!$U6996)</f>
        <v>33.322499999999998</v>
      </c>
    </row>
    <row r="6997" spans="1:22" x14ac:dyDescent="0.3">
      <c r="A6997" s="32"/>
      <c r="C6997" s="3">
        <v>6992</v>
      </c>
      <c r="D6997" s="3" t="s">
        <v>9232</v>
      </c>
      <c r="E6997" s="34">
        <v>42682</v>
      </c>
      <c r="F6997" s="34">
        <v>42687</v>
      </c>
      <c r="G6997" s="3" t="s">
        <v>19</v>
      </c>
      <c r="H6997" s="3" t="s">
        <v>5133</v>
      </c>
      <c r="I6997" s="3" t="s">
        <v>5134</v>
      </c>
      <c r="J6997" s="3" t="s">
        <v>22</v>
      </c>
      <c r="K6997" s="3" t="s">
        <v>23</v>
      </c>
      <c r="L6997" s="3" t="s">
        <v>7560</v>
      </c>
      <c r="M6997" s="3" t="s">
        <v>315</v>
      </c>
      <c r="N6997" s="3">
        <v>23666</v>
      </c>
      <c r="O6997" s="3" t="s">
        <v>26</v>
      </c>
      <c r="P6997" s="3" t="s">
        <v>5837</v>
      </c>
      <c r="Q6997" s="3" t="s">
        <v>67</v>
      </c>
      <c r="R6997" s="3" t="s">
        <v>68</v>
      </c>
      <c r="S6997" s="3" t="s">
        <v>5838</v>
      </c>
      <c r="T6997" s="3">
        <v>226.2</v>
      </c>
      <c r="U6997" s="35" cm="1">
        <f t="array" ref="U6997">INDEX('Pricing Strategy'!$F$4:$F$71,MATCH(1,(Dataset!$O6997='Pricing Strategy'!$B$4:$B$71)*(Dataset!$Q6997='Pricing Strategy'!$C$4:$C$71)*(Dataset!$R6997='Pricing Strategy'!$D$4:$D$71),))</f>
        <v>0.25</v>
      </c>
      <c r="V6997" s="3">
        <f>Dataset!$T6997*(1-Dataset!$U6997)</f>
        <v>169.64999999999998</v>
      </c>
    </row>
    <row r="6998" spans="1:22" x14ac:dyDescent="0.3">
      <c r="A6998" s="32"/>
      <c r="C6998" s="3">
        <v>6993</v>
      </c>
      <c r="D6998" s="3" t="s">
        <v>9232</v>
      </c>
      <c r="E6998" s="34">
        <v>42682</v>
      </c>
      <c r="F6998" s="34">
        <v>42687</v>
      </c>
      <c r="G6998" s="3" t="s">
        <v>19</v>
      </c>
      <c r="H6998" s="3" t="s">
        <v>5133</v>
      </c>
      <c r="I6998" s="3" t="s">
        <v>5134</v>
      </c>
      <c r="J6998" s="3" t="s">
        <v>22</v>
      </c>
      <c r="K6998" s="3" t="s">
        <v>23</v>
      </c>
      <c r="L6998" s="3" t="s">
        <v>7560</v>
      </c>
      <c r="M6998" s="3" t="s">
        <v>315</v>
      </c>
      <c r="N6998" s="3">
        <v>23666</v>
      </c>
      <c r="O6998" s="3" t="s">
        <v>26</v>
      </c>
      <c r="P6998" s="3" t="s">
        <v>5276</v>
      </c>
      <c r="Q6998" s="3" t="s">
        <v>28</v>
      </c>
      <c r="R6998" s="3" t="s">
        <v>61</v>
      </c>
      <c r="S6998" s="3" t="s">
        <v>5277</v>
      </c>
      <c r="T6998" s="3">
        <v>186.54</v>
      </c>
      <c r="U6998" s="35" cm="1">
        <f t="array" ref="U6998">INDEX('Pricing Strategy'!$F$4:$F$71,MATCH(1,(Dataset!$O6998='Pricing Strategy'!$B$4:$B$71)*(Dataset!$Q6998='Pricing Strategy'!$C$4:$C$71)*(Dataset!$R6998='Pricing Strategy'!$D$4:$D$71),))</f>
        <v>0.25</v>
      </c>
      <c r="V6998" s="3">
        <f>Dataset!$T6998*(1-Dataset!$U6998)</f>
        <v>139.905</v>
      </c>
    </row>
    <row r="6999" spans="1:22" x14ac:dyDescent="0.3">
      <c r="A6999" s="32"/>
      <c r="C6999" s="3">
        <v>6994</v>
      </c>
      <c r="D6999" s="3" t="s">
        <v>9232</v>
      </c>
      <c r="E6999" s="34">
        <v>42682</v>
      </c>
      <c r="F6999" s="34">
        <v>42687</v>
      </c>
      <c r="G6999" s="3" t="s">
        <v>19</v>
      </c>
      <c r="H6999" s="3" t="s">
        <v>5133</v>
      </c>
      <c r="I6999" s="3" t="s">
        <v>5134</v>
      </c>
      <c r="J6999" s="3" t="s">
        <v>22</v>
      </c>
      <c r="K6999" s="3" t="s">
        <v>23</v>
      </c>
      <c r="L6999" s="3" t="s">
        <v>7560</v>
      </c>
      <c r="M6999" s="3" t="s">
        <v>315</v>
      </c>
      <c r="N6999" s="3">
        <v>23666</v>
      </c>
      <c r="O6999" s="3" t="s">
        <v>26</v>
      </c>
      <c r="P6999" s="3" t="s">
        <v>486</v>
      </c>
      <c r="Q6999" s="3" t="s">
        <v>42</v>
      </c>
      <c r="R6999" s="3" t="s">
        <v>64</v>
      </c>
      <c r="S6999" s="3" t="s">
        <v>487</v>
      </c>
      <c r="T6999" s="3">
        <v>265.86</v>
      </c>
      <c r="U6999" s="35" cm="1">
        <f t="array" ref="U6999">INDEX('Pricing Strategy'!$F$4:$F$71,MATCH(1,(Dataset!$O6999='Pricing Strategy'!$B$4:$B$71)*(Dataset!$Q6999='Pricing Strategy'!$C$4:$C$71)*(Dataset!$R6999='Pricing Strategy'!$D$4:$D$71),))</f>
        <v>0.3</v>
      </c>
      <c r="V6999" s="3">
        <f>Dataset!$T6999*(1-Dataset!$U6999)</f>
        <v>186.102</v>
      </c>
    </row>
    <row r="7000" spans="1:22" x14ac:dyDescent="0.3">
      <c r="A7000" s="32"/>
      <c r="C7000" s="3">
        <v>6995</v>
      </c>
      <c r="D7000" s="3" t="s">
        <v>9232</v>
      </c>
      <c r="E7000" s="34">
        <v>42682</v>
      </c>
      <c r="F7000" s="34">
        <v>42687</v>
      </c>
      <c r="G7000" s="3" t="s">
        <v>19</v>
      </c>
      <c r="H7000" s="3" t="s">
        <v>5133</v>
      </c>
      <c r="I7000" s="3" t="s">
        <v>5134</v>
      </c>
      <c r="J7000" s="3" t="s">
        <v>22</v>
      </c>
      <c r="K7000" s="3" t="s">
        <v>23</v>
      </c>
      <c r="L7000" s="3" t="s">
        <v>7560</v>
      </c>
      <c r="M7000" s="3" t="s">
        <v>315</v>
      </c>
      <c r="N7000" s="3">
        <v>23666</v>
      </c>
      <c r="O7000" s="3" t="s">
        <v>26</v>
      </c>
      <c r="P7000" s="3" t="s">
        <v>1232</v>
      </c>
      <c r="Q7000" s="3" t="s">
        <v>42</v>
      </c>
      <c r="R7000" s="3" t="s">
        <v>64</v>
      </c>
      <c r="S7000" s="3" t="s">
        <v>1233</v>
      </c>
      <c r="T7000" s="3">
        <v>27.9</v>
      </c>
      <c r="U7000" s="35" cm="1">
        <f t="array" ref="U7000">INDEX('Pricing Strategy'!$F$4:$F$71,MATCH(1,(Dataset!$O7000='Pricing Strategy'!$B$4:$B$71)*(Dataset!$Q7000='Pricing Strategy'!$C$4:$C$71)*(Dataset!$R7000='Pricing Strategy'!$D$4:$D$71),))</f>
        <v>0.3</v>
      </c>
      <c r="V7000" s="3">
        <f>Dataset!$T7000*(1-Dataset!$U7000)</f>
        <v>19.529999999999998</v>
      </c>
    </row>
    <row r="7001" spans="1:22" x14ac:dyDescent="0.3">
      <c r="A7001" s="32"/>
      <c r="C7001" s="3">
        <v>6996</v>
      </c>
      <c r="D7001" s="3" t="s">
        <v>9233</v>
      </c>
      <c r="E7001" s="34">
        <v>42693</v>
      </c>
      <c r="F7001" s="34">
        <v>42700</v>
      </c>
      <c r="G7001" s="3" t="s">
        <v>46</v>
      </c>
      <c r="H7001" s="3" t="s">
        <v>5731</v>
      </c>
      <c r="I7001" s="3" t="s">
        <v>5732</v>
      </c>
      <c r="J7001" s="3" t="s">
        <v>37</v>
      </c>
      <c r="K7001" s="3" t="s">
        <v>23</v>
      </c>
      <c r="L7001" s="3" t="s">
        <v>1392</v>
      </c>
      <c r="M7001" s="3" t="s">
        <v>1393</v>
      </c>
      <c r="N7001" s="3">
        <v>89115</v>
      </c>
      <c r="O7001" s="3" t="s">
        <v>40</v>
      </c>
      <c r="P7001" s="3" t="s">
        <v>4115</v>
      </c>
      <c r="Q7001" s="3" t="s">
        <v>42</v>
      </c>
      <c r="R7001" s="3" t="s">
        <v>74</v>
      </c>
      <c r="S7001" s="3" t="s">
        <v>4116</v>
      </c>
      <c r="T7001" s="3">
        <v>31.08</v>
      </c>
      <c r="U7001" s="35" cm="1">
        <f t="array" ref="U7001">INDEX('Pricing Strategy'!$F$4:$F$71,MATCH(1,(Dataset!$O7001='Pricing Strategy'!$B$4:$B$71)*(Dataset!$Q7001='Pricing Strategy'!$C$4:$C$71)*(Dataset!$R7001='Pricing Strategy'!$D$4:$D$71),))</f>
        <v>0.4</v>
      </c>
      <c r="V7001" s="3">
        <f>Dataset!$T7001*(1-Dataset!$U7001)</f>
        <v>18.648</v>
      </c>
    </row>
    <row r="7002" spans="1:22" x14ac:dyDescent="0.3">
      <c r="A7002" s="32"/>
      <c r="C7002" s="3">
        <v>6997</v>
      </c>
      <c r="D7002" s="3" t="s">
        <v>9234</v>
      </c>
      <c r="E7002" s="34">
        <v>43457</v>
      </c>
      <c r="F7002" s="34">
        <v>43459</v>
      </c>
      <c r="G7002" s="3" t="s">
        <v>19</v>
      </c>
      <c r="H7002" s="3" t="s">
        <v>702</v>
      </c>
      <c r="I7002" s="3" t="s">
        <v>703</v>
      </c>
      <c r="J7002" s="3" t="s">
        <v>37</v>
      </c>
      <c r="K7002" s="3" t="s">
        <v>23</v>
      </c>
      <c r="L7002" s="3" t="s">
        <v>3106</v>
      </c>
      <c r="M7002" s="3" t="s">
        <v>207</v>
      </c>
      <c r="N7002" s="3">
        <v>61107</v>
      </c>
      <c r="O7002" s="3" t="s">
        <v>101</v>
      </c>
      <c r="P7002" s="3" t="s">
        <v>671</v>
      </c>
      <c r="Q7002" s="3" t="s">
        <v>42</v>
      </c>
      <c r="R7002" s="3" t="s">
        <v>71</v>
      </c>
      <c r="S7002" s="3" t="s">
        <v>672</v>
      </c>
      <c r="T7002" s="3">
        <v>13.84</v>
      </c>
      <c r="U7002" s="35" cm="1">
        <f t="array" ref="U7002">INDEX('Pricing Strategy'!$F$4:$F$71,MATCH(1,(Dataset!$O7002='Pricing Strategy'!$B$4:$B$71)*(Dataset!$Q7002='Pricing Strategy'!$C$4:$C$71)*(Dataset!$R7002='Pricing Strategy'!$D$4:$D$71),))</f>
        <v>0.3</v>
      </c>
      <c r="V7002" s="3">
        <f>Dataset!$T7002*(1-Dataset!$U7002)</f>
        <v>9.6879999999999988</v>
      </c>
    </row>
    <row r="7003" spans="1:22" x14ac:dyDescent="0.3">
      <c r="A7003" s="32"/>
      <c r="C7003" s="3">
        <v>6998</v>
      </c>
      <c r="D7003" s="3" t="s">
        <v>9234</v>
      </c>
      <c r="E7003" s="34">
        <v>43457</v>
      </c>
      <c r="F7003" s="34">
        <v>43459</v>
      </c>
      <c r="G7003" s="3" t="s">
        <v>19</v>
      </c>
      <c r="H7003" s="3" t="s">
        <v>702</v>
      </c>
      <c r="I7003" s="3" t="s">
        <v>703</v>
      </c>
      <c r="J7003" s="3" t="s">
        <v>37</v>
      </c>
      <c r="K7003" s="3" t="s">
        <v>23</v>
      </c>
      <c r="L7003" s="3" t="s">
        <v>3106</v>
      </c>
      <c r="M7003" s="3" t="s">
        <v>207</v>
      </c>
      <c r="N7003" s="3">
        <v>61107</v>
      </c>
      <c r="O7003" s="3" t="s">
        <v>101</v>
      </c>
      <c r="P7003" s="3" t="s">
        <v>4312</v>
      </c>
      <c r="Q7003" s="3" t="s">
        <v>42</v>
      </c>
      <c r="R7003" s="3" t="s">
        <v>86</v>
      </c>
      <c r="S7003" s="3" t="s">
        <v>4313</v>
      </c>
      <c r="T7003" s="3">
        <v>175.87200000000001</v>
      </c>
      <c r="U7003" s="35" cm="1">
        <f t="array" ref="U7003">INDEX('Pricing Strategy'!$F$4:$F$71,MATCH(1,(Dataset!$O7003='Pricing Strategy'!$B$4:$B$71)*(Dataset!$Q7003='Pricing Strategy'!$C$4:$C$71)*(Dataset!$R7003='Pricing Strategy'!$D$4:$D$71),))</f>
        <v>0.3</v>
      </c>
      <c r="V7003" s="3">
        <f>Dataset!$T7003*(1-Dataset!$U7003)</f>
        <v>123.1104</v>
      </c>
    </row>
    <row r="7004" spans="1:22" x14ac:dyDescent="0.3">
      <c r="A7004" s="32"/>
      <c r="C7004" s="3">
        <v>6999</v>
      </c>
      <c r="D7004" s="3" t="s">
        <v>9235</v>
      </c>
      <c r="E7004" s="34">
        <v>42994</v>
      </c>
      <c r="F7004" s="34">
        <v>43000</v>
      </c>
      <c r="G7004" s="3" t="s">
        <v>46</v>
      </c>
      <c r="H7004" s="3" t="s">
        <v>5325</v>
      </c>
      <c r="I7004" s="3" t="s">
        <v>5326</v>
      </c>
      <c r="J7004" s="3" t="s">
        <v>98</v>
      </c>
      <c r="K7004" s="3" t="s">
        <v>23</v>
      </c>
      <c r="L7004" s="3" t="s">
        <v>4090</v>
      </c>
      <c r="M7004" s="3" t="s">
        <v>39</v>
      </c>
      <c r="N7004" s="3">
        <v>92677</v>
      </c>
      <c r="O7004" s="3" t="s">
        <v>40</v>
      </c>
      <c r="P7004" s="3" t="s">
        <v>2845</v>
      </c>
      <c r="Q7004" s="3" t="s">
        <v>42</v>
      </c>
      <c r="R7004" s="3" t="s">
        <v>86</v>
      </c>
      <c r="S7004" s="3" t="s">
        <v>6816</v>
      </c>
      <c r="T7004" s="3">
        <v>12.96</v>
      </c>
      <c r="U7004" s="35" cm="1">
        <f t="array" ref="U7004">INDEX('Pricing Strategy'!$F$4:$F$71,MATCH(1,(Dataset!$O7004='Pricing Strategy'!$B$4:$B$71)*(Dataset!$Q7004='Pricing Strategy'!$C$4:$C$71)*(Dataset!$R7004='Pricing Strategy'!$D$4:$D$71),))</f>
        <v>0.4</v>
      </c>
      <c r="V7004" s="3">
        <f>Dataset!$T7004*(1-Dataset!$U7004)</f>
        <v>7.7759999999999998</v>
      </c>
    </row>
    <row r="7005" spans="1:22" x14ac:dyDescent="0.3">
      <c r="A7005" s="32"/>
      <c r="C7005" s="3">
        <v>7000</v>
      </c>
      <c r="D7005" s="3" t="s">
        <v>9236</v>
      </c>
      <c r="E7005" s="34">
        <v>43246</v>
      </c>
      <c r="F7005" s="34">
        <v>43249</v>
      </c>
      <c r="G7005" s="3" t="s">
        <v>184</v>
      </c>
      <c r="H7005" s="3" t="s">
        <v>1450</v>
      </c>
      <c r="I7005" s="3" t="s">
        <v>1451</v>
      </c>
      <c r="J7005" s="3" t="s">
        <v>37</v>
      </c>
      <c r="K7005" s="3" t="s">
        <v>23</v>
      </c>
      <c r="L7005" s="3" t="s">
        <v>1475</v>
      </c>
      <c r="M7005" s="3" t="s">
        <v>25</v>
      </c>
      <c r="N7005" s="3">
        <v>40214</v>
      </c>
      <c r="O7005" s="3" t="s">
        <v>26</v>
      </c>
      <c r="P7005" s="3" t="s">
        <v>7895</v>
      </c>
      <c r="Q7005" s="3" t="s">
        <v>42</v>
      </c>
      <c r="R7005" s="3" t="s">
        <v>74</v>
      </c>
      <c r="S7005" s="3" t="s">
        <v>7896</v>
      </c>
      <c r="T7005" s="3">
        <v>208.44</v>
      </c>
      <c r="U7005" s="35" cm="1">
        <f t="array" ref="U7005">INDEX('Pricing Strategy'!$F$4:$F$71,MATCH(1,(Dataset!$O7005='Pricing Strategy'!$B$4:$B$71)*(Dataset!$Q7005='Pricing Strategy'!$C$4:$C$71)*(Dataset!$R7005='Pricing Strategy'!$D$4:$D$71),))</f>
        <v>0.25</v>
      </c>
      <c r="V7005" s="3">
        <f>Dataset!$T7005*(1-Dataset!$U7005)</f>
        <v>156.32999999999998</v>
      </c>
    </row>
    <row r="7006" spans="1:22" x14ac:dyDescent="0.3">
      <c r="A7006" s="32"/>
      <c r="C7006" s="3">
        <v>7001</v>
      </c>
      <c r="D7006" s="3" t="s">
        <v>9236</v>
      </c>
      <c r="E7006" s="34">
        <v>43246</v>
      </c>
      <c r="F7006" s="34">
        <v>43249</v>
      </c>
      <c r="G7006" s="3" t="s">
        <v>184</v>
      </c>
      <c r="H7006" s="3" t="s">
        <v>1450</v>
      </c>
      <c r="I7006" s="3" t="s">
        <v>1451</v>
      </c>
      <c r="J7006" s="3" t="s">
        <v>37</v>
      </c>
      <c r="K7006" s="3" t="s">
        <v>23</v>
      </c>
      <c r="L7006" s="3" t="s">
        <v>1475</v>
      </c>
      <c r="M7006" s="3" t="s">
        <v>25</v>
      </c>
      <c r="N7006" s="3">
        <v>40214</v>
      </c>
      <c r="O7006" s="3" t="s">
        <v>26</v>
      </c>
      <c r="P7006" s="3" t="s">
        <v>1961</v>
      </c>
      <c r="Q7006" s="3" t="s">
        <v>42</v>
      </c>
      <c r="R7006" s="3" t="s">
        <v>575</v>
      </c>
      <c r="S7006" s="3" t="s">
        <v>1962</v>
      </c>
      <c r="T7006" s="3">
        <v>25.76</v>
      </c>
      <c r="U7006" s="35" cm="1">
        <f t="array" ref="U7006">INDEX('Pricing Strategy'!$F$4:$F$71,MATCH(1,(Dataset!$O7006='Pricing Strategy'!$B$4:$B$71)*(Dataset!$Q7006='Pricing Strategy'!$C$4:$C$71)*(Dataset!$R7006='Pricing Strategy'!$D$4:$D$71),))</f>
        <v>0.3</v>
      </c>
      <c r="V7006" s="3">
        <f>Dataset!$T7006*(1-Dataset!$U7006)</f>
        <v>18.032</v>
      </c>
    </row>
    <row r="7007" spans="1:22" x14ac:dyDescent="0.3">
      <c r="A7007" s="32"/>
      <c r="C7007" s="3">
        <v>7002</v>
      </c>
      <c r="D7007" s="3" t="s">
        <v>9237</v>
      </c>
      <c r="E7007" s="34">
        <v>42459</v>
      </c>
      <c r="F7007" s="34">
        <v>42463</v>
      </c>
      <c r="G7007" s="3" t="s">
        <v>46</v>
      </c>
      <c r="H7007" s="3" t="s">
        <v>5997</v>
      </c>
      <c r="I7007" s="3" t="s">
        <v>5998</v>
      </c>
      <c r="J7007" s="3" t="s">
        <v>98</v>
      </c>
      <c r="K7007" s="3" t="s">
        <v>23</v>
      </c>
      <c r="L7007" s="3" t="s">
        <v>9238</v>
      </c>
      <c r="M7007" s="3" t="s">
        <v>207</v>
      </c>
      <c r="N7007" s="3">
        <v>61761</v>
      </c>
      <c r="O7007" s="3" t="s">
        <v>101</v>
      </c>
      <c r="P7007" s="3" t="s">
        <v>6960</v>
      </c>
      <c r="Q7007" s="3" t="s">
        <v>28</v>
      </c>
      <c r="R7007" s="3" t="s">
        <v>32</v>
      </c>
      <c r="S7007" s="3" t="s">
        <v>6961</v>
      </c>
      <c r="T7007" s="3">
        <v>366.74400000000003</v>
      </c>
      <c r="U7007" s="35" cm="1">
        <f t="array" ref="U7007">INDEX('Pricing Strategy'!$F$4:$F$71,MATCH(1,(Dataset!$O7007='Pricing Strategy'!$B$4:$B$71)*(Dataset!$Q7007='Pricing Strategy'!$C$4:$C$71)*(Dataset!$R7007='Pricing Strategy'!$D$4:$D$71),))</f>
        <v>0.35</v>
      </c>
      <c r="V7007" s="3">
        <f>Dataset!$T7007*(1-Dataset!$U7007)</f>
        <v>238.38360000000003</v>
      </c>
    </row>
    <row r="7008" spans="1:22" x14ac:dyDescent="0.3">
      <c r="A7008" s="32"/>
      <c r="C7008" s="3">
        <v>7003</v>
      </c>
      <c r="D7008" s="3" t="s">
        <v>9239</v>
      </c>
      <c r="E7008" s="34">
        <v>42235</v>
      </c>
      <c r="F7008" s="34">
        <v>42237</v>
      </c>
      <c r="G7008" s="3" t="s">
        <v>19</v>
      </c>
      <c r="H7008" s="3" t="s">
        <v>6458</v>
      </c>
      <c r="I7008" s="3" t="s">
        <v>6459</v>
      </c>
      <c r="J7008" s="3" t="s">
        <v>37</v>
      </c>
      <c r="K7008" s="3" t="s">
        <v>23</v>
      </c>
      <c r="L7008" s="3" t="s">
        <v>38</v>
      </c>
      <c r="M7008" s="3" t="s">
        <v>39</v>
      </c>
      <c r="N7008" s="3">
        <v>90045</v>
      </c>
      <c r="O7008" s="3" t="s">
        <v>40</v>
      </c>
      <c r="P7008" s="3" t="s">
        <v>1860</v>
      </c>
      <c r="Q7008" s="3" t="s">
        <v>28</v>
      </c>
      <c r="R7008" s="3" t="s">
        <v>61</v>
      </c>
      <c r="S7008" s="3" t="s">
        <v>1861</v>
      </c>
      <c r="T7008" s="3">
        <v>289.24</v>
      </c>
      <c r="U7008" s="35" cm="1">
        <f t="array" ref="U7008">INDEX('Pricing Strategy'!$F$4:$F$71,MATCH(1,(Dataset!$O7008='Pricing Strategy'!$B$4:$B$71)*(Dataset!$Q7008='Pricing Strategy'!$C$4:$C$71)*(Dataset!$R7008='Pricing Strategy'!$D$4:$D$71),))</f>
        <v>0.4</v>
      </c>
      <c r="V7008" s="3">
        <f>Dataset!$T7008*(1-Dataset!$U7008)</f>
        <v>173.54400000000001</v>
      </c>
    </row>
    <row r="7009" spans="1:22" x14ac:dyDescent="0.3">
      <c r="A7009" s="32"/>
      <c r="C7009" s="3">
        <v>7004</v>
      </c>
      <c r="D7009" s="3" t="s">
        <v>9239</v>
      </c>
      <c r="E7009" s="34">
        <v>42235</v>
      </c>
      <c r="F7009" s="34">
        <v>42237</v>
      </c>
      <c r="G7009" s="3" t="s">
        <v>19</v>
      </c>
      <c r="H7009" s="3" t="s">
        <v>6458</v>
      </c>
      <c r="I7009" s="3" t="s">
        <v>6459</v>
      </c>
      <c r="J7009" s="3" t="s">
        <v>37</v>
      </c>
      <c r="K7009" s="3" t="s">
        <v>23</v>
      </c>
      <c r="L7009" s="3" t="s">
        <v>38</v>
      </c>
      <c r="M7009" s="3" t="s">
        <v>39</v>
      </c>
      <c r="N7009" s="3">
        <v>90045</v>
      </c>
      <c r="O7009" s="3" t="s">
        <v>40</v>
      </c>
      <c r="P7009" s="3" t="s">
        <v>5379</v>
      </c>
      <c r="Q7009" s="3" t="s">
        <v>42</v>
      </c>
      <c r="R7009" s="3" t="s">
        <v>71</v>
      </c>
      <c r="S7009" s="3" t="s">
        <v>5380</v>
      </c>
      <c r="T7009" s="3">
        <v>69.456000000000003</v>
      </c>
      <c r="U7009" s="35" cm="1">
        <f t="array" ref="U7009">INDEX('Pricing Strategy'!$F$4:$F$71,MATCH(1,(Dataset!$O7009='Pricing Strategy'!$B$4:$B$71)*(Dataset!$Q7009='Pricing Strategy'!$C$4:$C$71)*(Dataset!$R7009='Pricing Strategy'!$D$4:$D$71),))</f>
        <v>0.4</v>
      </c>
      <c r="V7009" s="3">
        <f>Dataset!$T7009*(1-Dataset!$U7009)</f>
        <v>41.6736</v>
      </c>
    </row>
    <row r="7010" spans="1:22" x14ac:dyDescent="0.3">
      <c r="A7010" s="32"/>
      <c r="C7010" s="3">
        <v>7005</v>
      </c>
      <c r="D7010" s="3" t="s">
        <v>9240</v>
      </c>
      <c r="E7010" s="34">
        <v>42361</v>
      </c>
      <c r="F7010" s="34">
        <v>42366</v>
      </c>
      <c r="G7010" s="3" t="s">
        <v>46</v>
      </c>
      <c r="H7010" s="3" t="s">
        <v>4673</v>
      </c>
      <c r="I7010" s="3" t="s">
        <v>4674</v>
      </c>
      <c r="J7010" s="3" t="s">
        <v>37</v>
      </c>
      <c r="K7010" s="3" t="s">
        <v>23</v>
      </c>
      <c r="L7010" s="3" t="s">
        <v>7389</v>
      </c>
      <c r="M7010" s="3" t="s">
        <v>100</v>
      </c>
      <c r="N7010" s="3">
        <v>77642</v>
      </c>
      <c r="O7010" s="3" t="s">
        <v>101</v>
      </c>
      <c r="P7010" s="3" t="s">
        <v>5777</v>
      </c>
      <c r="Q7010" s="3" t="s">
        <v>42</v>
      </c>
      <c r="R7010" s="3" t="s">
        <v>86</v>
      </c>
      <c r="S7010" s="3" t="s">
        <v>5778</v>
      </c>
      <c r="T7010" s="3">
        <v>5.1840000000000002</v>
      </c>
      <c r="U7010" s="35" cm="1">
        <f t="array" ref="U7010">INDEX('Pricing Strategy'!$F$4:$F$71,MATCH(1,(Dataset!$O7010='Pricing Strategy'!$B$4:$B$71)*(Dataset!$Q7010='Pricing Strategy'!$C$4:$C$71)*(Dataset!$R7010='Pricing Strategy'!$D$4:$D$71),))</f>
        <v>0.3</v>
      </c>
      <c r="V7010" s="3">
        <f>Dataset!$T7010*(1-Dataset!$U7010)</f>
        <v>3.6288</v>
      </c>
    </row>
    <row r="7011" spans="1:22" x14ac:dyDescent="0.3">
      <c r="A7011" s="32"/>
      <c r="C7011" s="3">
        <v>7006</v>
      </c>
      <c r="D7011" s="3" t="s">
        <v>9241</v>
      </c>
      <c r="E7011" s="34">
        <v>42675</v>
      </c>
      <c r="F7011" s="34">
        <v>42679</v>
      </c>
      <c r="G7011" s="3" t="s">
        <v>46</v>
      </c>
      <c r="H7011" s="3" t="s">
        <v>1915</v>
      </c>
      <c r="I7011" s="3" t="s">
        <v>1916</v>
      </c>
      <c r="J7011" s="3" t="s">
        <v>22</v>
      </c>
      <c r="K7011" s="3" t="s">
        <v>23</v>
      </c>
      <c r="L7011" s="3" t="s">
        <v>262</v>
      </c>
      <c r="M7011" s="3" t="s">
        <v>263</v>
      </c>
      <c r="N7011" s="3">
        <v>10009</v>
      </c>
      <c r="O7011" s="3" t="s">
        <v>144</v>
      </c>
      <c r="P7011" s="3" t="s">
        <v>8386</v>
      </c>
      <c r="Q7011" s="3" t="s">
        <v>28</v>
      </c>
      <c r="R7011" s="3" t="s">
        <v>32</v>
      </c>
      <c r="S7011" s="3" t="s">
        <v>8387</v>
      </c>
      <c r="T7011" s="3">
        <v>205.16399999999999</v>
      </c>
      <c r="U7011" s="35" cm="1">
        <f t="array" ref="U7011">INDEX('Pricing Strategy'!$F$4:$F$71,MATCH(1,(Dataset!$O7011='Pricing Strategy'!$B$4:$B$71)*(Dataset!$Q7011='Pricing Strategy'!$C$4:$C$71)*(Dataset!$R7011='Pricing Strategy'!$D$4:$D$71),))</f>
        <v>0.45</v>
      </c>
      <c r="V7011" s="3">
        <f>Dataset!$T7011*(1-Dataset!$U7011)</f>
        <v>112.8402</v>
      </c>
    </row>
    <row r="7012" spans="1:22" x14ac:dyDescent="0.3">
      <c r="A7012" s="32"/>
      <c r="C7012" s="3">
        <v>7007</v>
      </c>
      <c r="D7012" s="3" t="s">
        <v>9242</v>
      </c>
      <c r="E7012" s="34">
        <v>42353</v>
      </c>
      <c r="F7012" s="34">
        <v>42359</v>
      </c>
      <c r="G7012" s="3" t="s">
        <v>46</v>
      </c>
      <c r="H7012" s="3" t="s">
        <v>1157</v>
      </c>
      <c r="I7012" s="3" t="s">
        <v>1158</v>
      </c>
      <c r="J7012" s="3" t="s">
        <v>37</v>
      </c>
      <c r="K7012" s="3" t="s">
        <v>23</v>
      </c>
      <c r="L7012" s="3" t="s">
        <v>299</v>
      </c>
      <c r="M7012" s="3" t="s">
        <v>207</v>
      </c>
      <c r="N7012" s="3">
        <v>60623</v>
      </c>
      <c r="O7012" s="3" t="s">
        <v>101</v>
      </c>
      <c r="P7012" s="3" t="s">
        <v>6060</v>
      </c>
      <c r="Q7012" s="3" t="s">
        <v>28</v>
      </c>
      <c r="R7012" s="3" t="s">
        <v>61</v>
      </c>
      <c r="S7012" s="3" t="s">
        <v>6061</v>
      </c>
      <c r="T7012" s="3">
        <v>8.5440000000000005</v>
      </c>
      <c r="U7012" s="35" cm="1">
        <f t="array" ref="U7012">INDEX('Pricing Strategy'!$F$4:$F$71,MATCH(1,(Dataset!$O7012='Pricing Strategy'!$B$4:$B$71)*(Dataset!$Q7012='Pricing Strategy'!$C$4:$C$71)*(Dataset!$R7012='Pricing Strategy'!$D$4:$D$71),))</f>
        <v>0.3</v>
      </c>
      <c r="V7012" s="3">
        <f>Dataset!$T7012*(1-Dataset!$U7012)</f>
        <v>5.9808000000000003</v>
      </c>
    </row>
    <row r="7013" spans="1:22" x14ac:dyDescent="0.3">
      <c r="A7013" s="32"/>
      <c r="C7013" s="3">
        <v>7008</v>
      </c>
      <c r="D7013" s="3" t="s">
        <v>9243</v>
      </c>
      <c r="E7013" s="34">
        <v>42603</v>
      </c>
      <c r="F7013" s="34">
        <v>42607</v>
      </c>
      <c r="G7013" s="3" t="s">
        <v>46</v>
      </c>
      <c r="H7013" s="3" t="s">
        <v>3959</v>
      </c>
      <c r="I7013" s="3" t="s">
        <v>3960</v>
      </c>
      <c r="J7013" s="3" t="s">
        <v>37</v>
      </c>
      <c r="K7013" s="3" t="s">
        <v>23</v>
      </c>
      <c r="L7013" s="3" t="s">
        <v>314</v>
      </c>
      <c r="M7013" s="3" t="s">
        <v>494</v>
      </c>
      <c r="N7013" s="3">
        <v>45503</v>
      </c>
      <c r="O7013" s="3" t="s">
        <v>144</v>
      </c>
      <c r="P7013" s="3" t="s">
        <v>1598</v>
      </c>
      <c r="Q7013" s="3" t="s">
        <v>42</v>
      </c>
      <c r="R7013" s="3" t="s">
        <v>71</v>
      </c>
      <c r="S7013" s="3" t="s">
        <v>1599</v>
      </c>
      <c r="T7013" s="3">
        <v>12.827999999999999</v>
      </c>
      <c r="U7013" s="35" cm="1">
        <f t="array" ref="U7013">INDEX('Pricing Strategy'!$F$4:$F$71,MATCH(1,(Dataset!$O7013='Pricing Strategy'!$B$4:$B$71)*(Dataset!$Q7013='Pricing Strategy'!$C$4:$C$71)*(Dataset!$R7013='Pricing Strategy'!$D$4:$D$71),))</f>
        <v>0.4</v>
      </c>
      <c r="V7013" s="3">
        <f>Dataset!$T7013*(1-Dataset!$U7013)</f>
        <v>7.6967999999999996</v>
      </c>
    </row>
    <row r="7014" spans="1:22" x14ac:dyDescent="0.3">
      <c r="A7014" s="32"/>
      <c r="C7014" s="3">
        <v>7009</v>
      </c>
      <c r="D7014" s="3" t="s">
        <v>9243</v>
      </c>
      <c r="E7014" s="34">
        <v>42603</v>
      </c>
      <c r="F7014" s="34">
        <v>42607</v>
      </c>
      <c r="G7014" s="3" t="s">
        <v>46</v>
      </c>
      <c r="H7014" s="3" t="s">
        <v>3959</v>
      </c>
      <c r="I7014" s="3" t="s">
        <v>3960</v>
      </c>
      <c r="J7014" s="3" t="s">
        <v>37</v>
      </c>
      <c r="K7014" s="3" t="s">
        <v>23</v>
      </c>
      <c r="L7014" s="3" t="s">
        <v>314</v>
      </c>
      <c r="M7014" s="3" t="s">
        <v>494</v>
      </c>
      <c r="N7014" s="3">
        <v>45503</v>
      </c>
      <c r="O7014" s="3" t="s">
        <v>144</v>
      </c>
      <c r="P7014" s="3" t="s">
        <v>1795</v>
      </c>
      <c r="Q7014" s="3" t="s">
        <v>28</v>
      </c>
      <c r="R7014" s="3" t="s">
        <v>32</v>
      </c>
      <c r="S7014" s="3" t="s">
        <v>1796</v>
      </c>
      <c r="T7014" s="3">
        <v>598.45799999999997</v>
      </c>
      <c r="U7014" s="35" cm="1">
        <f t="array" ref="U7014">INDEX('Pricing Strategy'!$F$4:$F$71,MATCH(1,(Dataset!$O7014='Pricing Strategy'!$B$4:$B$71)*(Dataset!$Q7014='Pricing Strategy'!$C$4:$C$71)*(Dataset!$R7014='Pricing Strategy'!$D$4:$D$71),))</f>
        <v>0.45</v>
      </c>
      <c r="V7014" s="3">
        <f>Dataset!$T7014*(1-Dataset!$U7014)</f>
        <v>329.15190000000001</v>
      </c>
    </row>
    <row r="7015" spans="1:22" x14ac:dyDescent="0.3">
      <c r="A7015" s="32"/>
      <c r="C7015" s="3">
        <v>7010</v>
      </c>
      <c r="D7015" s="3" t="s">
        <v>9243</v>
      </c>
      <c r="E7015" s="34">
        <v>42603</v>
      </c>
      <c r="F7015" s="34">
        <v>42607</v>
      </c>
      <c r="G7015" s="3" t="s">
        <v>46</v>
      </c>
      <c r="H7015" s="3" t="s">
        <v>3959</v>
      </c>
      <c r="I7015" s="3" t="s">
        <v>3960</v>
      </c>
      <c r="J7015" s="3" t="s">
        <v>37</v>
      </c>
      <c r="K7015" s="3" t="s">
        <v>23</v>
      </c>
      <c r="L7015" s="3" t="s">
        <v>314</v>
      </c>
      <c r="M7015" s="3" t="s">
        <v>494</v>
      </c>
      <c r="N7015" s="3">
        <v>45503</v>
      </c>
      <c r="O7015" s="3" t="s">
        <v>144</v>
      </c>
      <c r="P7015" s="3" t="s">
        <v>6550</v>
      </c>
      <c r="Q7015" s="3" t="s">
        <v>28</v>
      </c>
      <c r="R7015" s="3" t="s">
        <v>61</v>
      </c>
      <c r="S7015" s="3" t="s">
        <v>6551</v>
      </c>
      <c r="T7015" s="3">
        <v>25.984000000000002</v>
      </c>
      <c r="U7015" s="35" cm="1">
        <f t="array" ref="U7015">INDEX('Pricing Strategy'!$F$4:$F$71,MATCH(1,(Dataset!$O7015='Pricing Strategy'!$B$4:$B$71)*(Dataset!$Q7015='Pricing Strategy'!$C$4:$C$71)*(Dataset!$R7015='Pricing Strategy'!$D$4:$D$71),))</f>
        <v>0.4</v>
      </c>
      <c r="V7015" s="3">
        <f>Dataset!$T7015*(1-Dataset!$U7015)</f>
        <v>15.590400000000001</v>
      </c>
    </row>
    <row r="7016" spans="1:22" x14ac:dyDescent="0.3">
      <c r="A7016" s="32"/>
      <c r="C7016" s="3">
        <v>7011</v>
      </c>
      <c r="D7016" s="3" t="s">
        <v>9244</v>
      </c>
      <c r="E7016" s="34">
        <v>42147</v>
      </c>
      <c r="F7016" s="34">
        <v>42151</v>
      </c>
      <c r="G7016" s="3" t="s">
        <v>46</v>
      </c>
      <c r="H7016" s="3" t="s">
        <v>1880</v>
      </c>
      <c r="I7016" s="3" t="s">
        <v>1881</v>
      </c>
      <c r="J7016" s="3" t="s">
        <v>22</v>
      </c>
      <c r="K7016" s="3" t="s">
        <v>23</v>
      </c>
      <c r="L7016" s="3" t="s">
        <v>262</v>
      </c>
      <c r="M7016" s="3" t="s">
        <v>263</v>
      </c>
      <c r="N7016" s="3">
        <v>10035</v>
      </c>
      <c r="O7016" s="3" t="s">
        <v>144</v>
      </c>
      <c r="P7016" s="3" t="s">
        <v>5626</v>
      </c>
      <c r="Q7016" s="3" t="s">
        <v>42</v>
      </c>
      <c r="R7016" s="3" t="s">
        <v>71</v>
      </c>
      <c r="S7016" s="3" t="s">
        <v>1219</v>
      </c>
      <c r="T7016" s="3">
        <v>17.96</v>
      </c>
      <c r="U7016" s="35" cm="1">
        <f t="array" ref="U7016">INDEX('Pricing Strategy'!$F$4:$F$71,MATCH(1,(Dataset!$O7016='Pricing Strategy'!$B$4:$B$71)*(Dataset!$Q7016='Pricing Strategy'!$C$4:$C$71)*(Dataset!$R7016='Pricing Strategy'!$D$4:$D$71),))</f>
        <v>0.4</v>
      </c>
      <c r="V7016" s="3">
        <f>Dataset!$T7016*(1-Dataset!$U7016)</f>
        <v>10.776</v>
      </c>
    </row>
    <row r="7017" spans="1:22" x14ac:dyDescent="0.3">
      <c r="A7017" s="32"/>
      <c r="C7017" s="3">
        <v>7012</v>
      </c>
      <c r="D7017" s="3" t="s">
        <v>9244</v>
      </c>
      <c r="E7017" s="34">
        <v>42147</v>
      </c>
      <c r="F7017" s="34">
        <v>42151</v>
      </c>
      <c r="G7017" s="3" t="s">
        <v>46</v>
      </c>
      <c r="H7017" s="3" t="s">
        <v>1880</v>
      </c>
      <c r="I7017" s="3" t="s">
        <v>1881</v>
      </c>
      <c r="J7017" s="3" t="s">
        <v>22</v>
      </c>
      <c r="K7017" s="3" t="s">
        <v>23</v>
      </c>
      <c r="L7017" s="3" t="s">
        <v>262</v>
      </c>
      <c r="M7017" s="3" t="s">
        <v>263</v>
      </c>
      <c r="N7017" s="3">
        <v>10035</v>
      </c>
      <c r="O7017" s="3" t="s">
        <v>144</v>
      </c>
      <c r="P7017" s="3" t="s">
        <v>6881</v>
      </c>
      <c r="Q7017" s="3" t="s">
        <v>42</v>
      </c>
      <c r="R7017" s="3" t="s">
        <v>575</v>
      </c>
      <c r="S7017" s="3" t="s">
        <v>6882</v>
      </c>
      <c r="T7017" s="3">
        <v>5.04</v>
      </c>
      <c r="U7017" s="35" cm="1">
        <f t="array" ref="U7017">INDEX('Pricing Strategy'!$F$4:$F$71,MATCH(1,(Dataset!$O7017='Pricing Strategy'!$B$4:$B$71)*(Dataset!$Q7017='Pricing Strategy'!$C$4:$C$71)*(Dataset!$R7017='Pricing Strategy'!$D$4:$D$71),))</f>
        <v>0.45</v>
      </c>
      <c r="V7017" s="3">
        <f>Dataset!$T7017*(1-Dataset!$U7017)</f>
        <v>2.7720000000000002</v>
      </c>
    </row>
    <row r="7018" spans="1:22" x14ac:dyDescent="0.3">
      <c r="A7018" s="32"/>
      <c r="C7018" s="3">
        <v>7013</v>
      </c>
      <c r="D7018" s="3" t="s">
        <v>9244</v>
      </c>
      <c r="E7018" s="34">
        <v>42147</v>
      </c>
      <c r="F7018" s="34">
        <v>42151</v>
      </c>
      <c r="G7018" s="3" t="s">
        <v>46</v>
      </c>
      <c r="H7018" s="3" t="s">
        <v>1880</v>
      </c>
      <c r="I7018" s="3" t="s">
        <v>1881</v>
      </c>
      <c r="J7018" s="3" t="s">
        <v>22</v>
      </c>
      <c r="K7018" s="3" t="s">
        <v>23</v>
      </c>
      <c r="L7018" s="3" t="s">
        <v>262</v>
      </c>
      <c r="M7018" s="3" t="s">
        <v>263</v>
      </c>
      <c r="N7018" s="3">
        <v>10035</v>
      </c>
      <c r="O7018" s="3" t="s">
        <v>144</v>
      </c>
      <c r="P7018" s="3" t="s">
        <v>355</v>
      </c>
      <c r="Q7018" s="3" t="s">
        <v>42</v>
      </c>
      <c r="R7018" s="3" t="s">
        <v>74</v>
      </c>
      <c r="S7018" s="3" t="s">
        <v>356</v>
      </c>
      <c r="T7018" s="3">
        <v>208.16</v>
      </c>
      <c r="U7018" s="35" cm="1">
        <f t="array" ref="U7018">INDEX('Pricing Strategy'!$F$4:$F$71,MATCH(1,(Dataset!$O7018='Pricing Strategy'!$B$4:$B$71)*(Dataset!$Q7018='Pricing Strategy'!$C$4:$C$71)*(Dataset!$R7018='Pricing Strategy'!$D$4:$D$71),))</f>
        <v>0.4</v>
      </c>
      <c r="V7018" s="3">
        <f>Dataset!$T7018*(1-Dataset!$U7018)</f>
        <v>124.89599999999999</v>
      </c>
    </row>
    <row r="7019" spans="1:22" x14ac:dyDescent="0.3">
      <c r="A7019" s="32"/>
      <c r="C7019" s="3">
        <v>7014</v>
      </c>
      <c r="D7019" s="3" t="s">
        <v>9245</v>
      </c>
      <c r="E7019" s="34">
        <v>43443</v>
      </c>
      <c r="F7019" s="34">
        <v>43445</v>
      </c>
      <c r="G7019" s="3" t="s">
        <v>19</v>
      </c>
      <c r="H7019" s="3" t="s">
        <v>5608</v>
      </c>
      <c r="I7019" s="3" t="s">
        <v>5609</v>
      </c>
      <c r="J7019" s="3" t="s">
        <v>98</v>
      </c>
      <c r="K7019" s="3" t="s">
        <v>23</v>
      </c>
      <c r="L7019" s="3" t="s">
        <v>2643</v>
      </c>
      <c r="M7019" s="3" t="s">
        <v>39</v>
      </c>
      <c r="N7019" s="3">
        <v>93905</v>
      </c>
      <c r="O7019" s="3" t="s">
        <v>40</v>
      </c>
      <c r="P7019" s="3" t="s">
        <v>2612</v>
      </c>
      <c r="Q7019" s="3" t="s">
        <v>28</v>
      </c>
      <c r="R7019" s="3" t="s">
        <v>29</v>
      </c>
      <c r="S7019" s="3" t="s">
        <v>2613</v>
      </c>
      <c r="T7019" s="3">
        <v>148.25700000000001</v>
      </c>
      <c r="U7019" s="35" cm="1">
        <f t="array" ref="U7019">INDEX('Pricing Strategy'!$F$4:$F$71,MATCH(1,(Dataset!$O7019='Pricing Strategy'!$B$4:$B$71)*(Dataset!$Q7019='Pricing Strategy'!$C$4:$C$71)*(Dataset!$R7019='Pricing Strategy'!$D$4:$D$71),))</f>
        <v>0.5</v>
      </c>
      <c r="V7019" s="3">
        <f>Dataset!$T7019*(1-Dataset!$U7019)</f>
        <v>74.128500000000003</v>
      </c>
    </row>
    <row r="7020" spans="1:22" x14ac:dyDescent="0.3">
      <c r="A7020" s="32"/>
      <c r="C7020" s="3">
        <v>7015</v>
      </c>
      <c r="D7020" s="3" t="s">
        <v>9246</v>
      </c>
      <c r="E7020" s="34">
        <v>42074</v>
      </c>
      <c r="F7020" s="34">
        <v>42076</v>
      </c>
      <c r="G7020" s="3" t="s">
        <v>19</v>
      </c>
      <c r="H7020" s="3" t="s">
        <v>4433</v>
      </c>
      <c r="I7020" s="3" t="s">
        <v>4434</v>
      </c>
      <c r="J7020" s="3" t="s">
        <v>37</v>
      </c>
      <c r="K7020" s="3" t="s">
        <v>23</v>
      </c>
      <c r="L7020" s="3" t="s">
        <v>1466</v>
      </c>
      <c r="M7020" s="3" t="s">
        <v>25</v>
      </c>
      <c r="N7020" s="3">
        <v>40475</v>
      </c>
      <c r="O7020" s="3" t="s">
        <v>26</v>
      </c>
      <c r="P7020" s="3" t="s">
        <v>1609</v>
      </c>
      <c r="Q7020" s="3" t="s">
        <v>42</v>
      </c>
      <c r="R7020" s="3" t="s">
        <v>74</v>
      </c>
      <c r="S7020" s="3" t="s">
        <v>1610</v>
      </c>
      <c r="T7020" s="3">
        <v>146.76</v>
      </c>
      <c r="U7020" s="35" cm="1">
        <f t="array" ref="U7020">INDEX('Pricing Strategy'!$F$4:$F$71,MATCH(1,(Dataset!$O7020='Pricing Strategy'!$B$4:$B$71)*(Dataset!$Q7020='Pricing Strategy'!$C$4:$C$71)*(Dataset!$R7020='Pricing Strategy'!$D$4:$D$71),))</f>
        <v>0.25</v>
      </c>
      <c r="V7020" s="3">
        <f>Dataset!$T7020*(1-Dataset!$U7020)</f>
        <v>110.07</v>
      </c>
    </row>
    <row r="7021" spans="1:22" x14ac:dyDescent="0.3">
      <c r="A7021" s="32"/>
      <c r="C7021" s="3">
        <v>7016</v>
      </c>
      <c r="D7021" s="3" t="s">
        <v>9246</v>
      </c>
      <c r="E7021" s="34">
        <v>42074</v>
      </c>
      <c r="F7021" s="34">
        <v>42076</v>
      </c>
      <c r="G7021" s="3" t="s">
        <v>19</v>
      </c>
      <c r="H7021" s="3" t="s">
        <v>4433</v>
      </c>
      <c r="I7021" s="3" t="s">
        <v>4434</v>
      </c>
      <c r="J7021" s="3" t="s">
        <v>37</v>
      </c>
      <c r="K7021" s="3" t="s">
        <v>23</v>
      </c>
      <c r="L7021" s="3" t="s">
        <v>1466</v>
      </c>
      <c r="M7021" s="3" t="s">
        <v>25</v>
      </c>
      <c r="N7021" s="3">
        <v>40475</v>
      </c>
      <c r="O7021" s="3" t="s">
        <v>26</v>
      </c>
      <c r="P7021" s="3" t="s">
        <v>2638</v>
      </c>
      <c r="Q7021" s="3" t="s">
        <v>67</v>
      </c>
      <c r="R7021" s="3" t="s">
        <v>157</v>
      </c>
      <c r="S7021" s="3" t="s">
        <v>2639</v>
      </c>
      <c r="T7021" s="3">
        <v>32.96</v>
      </c>
      <c r="U7021" s="35" cm="1">
        <f t="array" ref="U7021">INDEX('Pricing Strategy'!$F$4:$F$71,MATCH(1,(Dataset!$O7021='Pricing Strategy'!$B$4:$B$71)*(Dataset!$Q7021='Pricing Strategy'!$C$4:$C$71)*(Dataset!$R7021='Pricing Strategy'!$D$4:$D$71),))</f>
        <v>0.3</v>
      </c>
      <c r="V7021" s="3">
        <f>Dataset!$T7021*(1-Dataset!$U7021)</f>
        <v>23.071999999999999</v>
      </c>
    </row>
    <row r="7022" spans="1:22" x14ac:dyDescent="0.3">
      <c r="A7022" s="32"/>
      <c r="C7022" s="3">
        <v>7017</v>
      </c>
      <c r="D7022" s="3" t="s">
        <v>9246</v>
      </c>
      <c r="E7022" s="34">
        <v>42074</v>
      </c>
      <c r="F7022" s="34">
        <v>42076</v>
      </c>
      <c r="G7022" s="3" t="s">
        <v>19</v>
      </c>
      <c r="H7022" s="3" t="s">
        <v>4433</v>
      </c>
      <c r="I7022" s="3" t="s">
        <v>4434</v>
      </c>
      <c r="J7022" s="3" t="s">
        <v>37</v>
      </c>
      <c r="K7022" s="3" t="s">
        <v>23</v>
      </c>
      <c r="L7022" s="3" t="s">
        <v>1466</v>
      </c>
      <c r="M7022" s="3" t="s">
        <v>25</v>
      </c>
      <c r="N7022" s="3">
        <v>40475</v>
      </c>
      <c r="O7022" s="3" t="s">
        <v>26</v>
      </c>
      <c r="P7022" s="3" t="s">
        <v>1820</v>
      </c>
      <c r="Q7022" s="3" t="s">
        <v>67</v>
      </c>
      <c r="R7022" s="3" t="s">
        <v>68</v>
      </c>
      <c r="S7022" s="3" t="s">
        <v>1821</v>
      </c>
      <c r="T7022" s="3">
        <v>587.97</v>
      </c>
      <c r="U7022" s="35" cm="1">
        <f t="array" ref="U7022">INDEX('Pricing Strategy'!$F$4:$F$71,MATCH(1,(Dataset!$O7022='Pricing Strategy'!$B$4:$B$71)*(Dataset!$Q7022='Pricing Strategy'!$C$4:$C$71)*(Dataset!$R7022='Pricing Strategy'!$D$4:$D$71),))</f>
        <v>0.25</v>
      </c>
      <c r="V7022" s="3">
        <f>Dataset!$T7022*(1-Dataset!$U7022)</f>
        <v>440.97750000000002</v>
      </c>
    </row>
    <row r="7023" spans="1:22" x14ac:dyDescent="0.3">
      <c r="A7023" s="32"/>
      <c r="C7023" s="3">
        <v>7018</v>
      </c>
      <c r="D7023" s="3" t="s">
        <v>9246</v>
      </c>
      <c r="E7023" s="34">
        <v>42074</v>
      </c>
      <c r="F7023" s="34">
        <v>42076</v>
      </c>
      <c r="G7023" s="3" t="s">
        <v>19</v>
      </c>
      <c r="H7023" s="3" t="s">
        <v>4433</v>
      </c>
      <c r="I7023" s="3" t="s">
        <v>4434</v>
      </c>
      <c r="J7023" s="3" t="s">
        <v>37</v>
      </c>
      <c r="K7023" s="3" t="s">
        <v>23</v>
      </c>
      <c r="L7023" s="3" t="s">
        <v>1466</v>
      </c>
      <c r="M7023" s="3" t="s">
        <v>25</v>
      </c>
      <c r="N7023" s="3">
        <v>40475</v>
      </c>
      <c r="O7023" s="3" t="s">
        <v>26</v>
      </c>
      <c r="P7023" s="3" t="s">
        <v>6168</v>
      </c>
      <c r="Q7023" s="3" t="s">
        <v>42</v>
      </c>
      <c r="R7023" s="3" t="s">
        <v>86</v>
      </c>
      <c r="S7023" s="3" t="s">
        <v>6169</v>
      </c>
      <c r="T7023" s="3">
        <v>14.94</v>
      </c>
      <c r="U7023" s="35" cm="1">
        <f t="array" ref="U7023">INDEX('Pricing Strategy'!$F$4:$F$71,MATCH(1,(Dataset!$O7023='Pricing Strategy'!$B$4:$B$71)*(Dataset!$Q7023='Pricing Strategy'!$C$4:$C$71)*(Dataset!$R7023='Pricing Strategy'!$D$4:$D$71),))</f>
        <v>0.25</v>
      </c>
      <c r="V7023" s="3">
        <f>Dataset!$T7023*(1-Dataset!$U7023)</f>
        <v>11.205</v>
      </c>
    </row>
    <row r="7024" spans="1:22" x14ac:dyDescent="0.3">
      <c r="A7024" s="32"/>
      <c r="C7024" s="3">
        <v>7019</v>
      </c>
      <c r="D7024" s="3" t="s">
        <v>9247</v>
      </c>
      <c r="E7024" s="34">
        <v>42909</v>
      </c>
      <c r="F7024" s="34">
        <v>42913</v>
      </c>
      <c r="G7024" s="3" t="s">
        <v>19</v>
      </c>
      <c r="H7024" s="3" t="s">
        <v>2702</v>
      </c>
      <c r="I7024" s="3" t="s">
        <v>2703</v>
      </c>
      <c r="J7024" s="3" t="s">
        <v>22</v>
      </c>
      <c r="K7024" s="3" t="s">
        <v>23</v>
      </c>
      <c r="L7024" s="3" t="s">
        <v>262</v>
      </c>
      <c r="M7024" s="3" t="s">
        <v>263</v>
      </c>
      <c r="N7024" s="3">
        <v>10035</v>
      </c>
      <c r="O7024" s="3" t="s">
        <v>144</v>
      </c>
      <c r="P7024" s="3" t="s">
        <v>7386</v>
      </c>
      <c r="Q7024" s="3" t="s">
        <v>42</v>
      </c>
      <c r="R7024" s="3" t="s">
        <v>43</v>
      </c>
      <c r="S7024" s="3" t="s">
        <v>7387</v>
      </c>
      <c r="T7024" s="3">
        <v>25.83</v>
      </c>
      <c r="U7024" s="35" cm="1">
        <f t="array" ref="U7024">INDEX('Pricing Strategy'!$F$4:$F$71,MATCH(1,(Dataset!$O7024='Pricing Strategy'!$B$4:$B$71)*(Dataset!$Q7024='Pricing Strategy'!$C$4:$C$71)*(Dataset!$R7024='Pricing Strategy'!$D$4:$D$71),))</f>
        <v>0.4</v>
      </c>
      <c r="V7024" s="3">
        <f>Dataset!$T7024*(1-Dataset!$U7024)</f>
        <v>15.497999999999998</v>
      </c>
    </row>
    <row r="7025" spans="1:22" x14ac:dyDescent="0.3">
      <c r="A7025" s="32"/>
      <c r="C7025" s="3">
        <v>7020</v>
      </c>
      <c r="D7025" s="3" t="s">
        <v>9248</v>
      </c>
      <c r="E7025" s="34">
        <v>42239</v>
      </c>
      <c r="F7025" s="34">
        <v>42243</v>
      </c>
      <c r="G7025" s="3" t="s">
        <v>46</v>
      </c>
      <c r="H7025" s="3" t="s">
        <v>2289</v>
      </c>
      <c r="I7025" s="3" t="s">
        <v>2290</v>
      </c>
      <c r="J7025" s="3" t="s">
        <v>22</v>
      </c>
      <c r="K7025" s="3" t="s">
        <v>23</v>
      </c>
      <c r="L7025" s="3" t="s">
        <v>806</v>
      </c>
      <c r="M7025" s="3" t="s">
        <v>453</v>
      </c>
      <c r="N7025" s="3">
        <v>80219</v>
      </c>
      <c r="O7025" s="3" t="s">
        <v>40</v>
      </c>
      <c r="P7025" s="3" t="s">
        <v>9249</v>
      </c>
      <c r="Q7025" s="3" t="s">
        <v>42</v>
      </c>
      <c r="R7025" s="3" t="s">
        <v>86</v>
      </c>
      <c r="S7025" s="3" t="s">
        <v>9250</v>
      </c>
      <c r="T7025" s="3">
        <v>15.552</v>
      </c>
      <c r="U7025" s="35" cm="1">
        <f t="array" ref="U7025">INDEX('Pricing Strategy'!$F$4:$F$71,MATCH(1,(Dataset!$O7025='Pricing Strategy'!$B$4:$B$71)*(Dataset!$Q7025='Pricing Strategy'!$C$4:$C$71)*(Dataset!$R7025='Pricing Strategy'!$D$4:$D$71),))</f>
        <v>0.4</v>
      </c>
      <c r="V7025" s="3">
        <f>Dataset!$T7025*(1-Dataset!$U7025)</f>
        <v>9.3311999999999991</v>
      </c>
    </row>
    <row r="7026" spans="1:22" x14ac:dyDescent="0.3">
      <c r="A7026" s="32"/>
      <c r="C7026" s="3">
        <v>7021</v>
      </c>
      <c r="D7026" s="3" t="s">
        <v>9248</v>
      </c>
      <c r="E7026" s="34">
        <v>42239</v>
      </c>
      <c r="F7026" s="34">
        <v>42243</v>
      </c>
      <c r="G7026" s="3" t="s">
        <v>46</v>
      </c>
      <c r="H7026" s="3" t="s">
        <v>2289</v>
      </c>
      <c r="I7026" s="3" t="s">
        <v>2290</v>
      </c>
      <c r="J7026" s="3" t="s">
        <v>22</v>
      </c>
      <c r="K7026" s="3" t="s">
        <v>23</v>
      </c>
      <c r="L7026" s="3" t="s">
        <v>806</v>
      </c>
      <c r="M7026" s="3" t="s">
        <v>453</v>
      </c>
      <c r="N7026" s="3">
        <v>80219</v>
      </c>
      <c r="O7026" s="3" t="s">
        <v>40</v>
      </c>
      <c r="P7026" s="3" t="s">
        <v>8577</v>
      </c>
      <c r="Q7026" s="3" t="s">
        <v>42</v>
      </c>
      <c r="R7026" s="3" t="s">
        <v>575</v>
      </c>
      <c r="S7026" s="3" t="s">
        <v>8578</v>
      </c>
      <c r="T7026" s="3">
        <v>6.8</v>
      </c>
      <c r="U7026" s="35" cm="1">
        <f t="array" ref="U7026">INDEX('Pricing Strategy'!$F$4:$F$71,MATCH(1,(Dataset!$O7026='Pricing Strategy'!$B$4:$B$71)*(Dataset!$Q7026='Pricing Strategy'!$C$4:$C$71)*(Dataset!$R7026='Pricing Strategy'!$D$4:$D$71),))</f>
        <v>0.45</v>
      </c>
      <c r="V7026" s="3">
        <f>Dataset!$T7026*(1-Dataset!$U7026)</f>
        <v>3.74</v>
      </c>
    </row>
    <row r="7027" spans="1:22" x14ac:dyDescent="0.3">
      <c r="A7027" s="32"/>
      <c r="C7027" s="3">
        <v>7022</v>
      </c>
      <c r="D7027" s="3" t="s">
        <v>9248</v>
      </c>
      <c r="E7027" s="34">
        <v>42239</v>
      </c>
      <c r="F7027" s="34">
        <v>42243</v>
      </c>
      <c r="G7027" s="3" t="s">
        <v>46</v>
      </c>
      <c r="H7027" s="3" t="s">
        <v>2289</v>
      </c>
      <c r="I7027" s="3" t="s">
        <v>2290</v>
      </c>
      <c r="J7027" s="3" t="s">
        <v>22</v>
      </c>
      <c r="K7027" s="3" t="s">
        <v>23</v>
      </c>
      <c r="L7027" s="3" t="s">
        <v>806</v>
      </c>
      <c r="M7027" s="3" t="s">
        <v>453</v>
      </c>
      <c r="N7027" s="3">
        <v>80219</v>
      </c>
      <c r="O7027" s="3" t="s">
        <v>40</v>
      </c>
      <c r="P7027" s="3" t="s">
        <v>1020</v>
      </c>
      <c r="Q7027" s="3" t="s">
        <v>28</v>
      </c>
      <c r="R7027" s="3" t="s">
        <v>61</v>
      </c>
      <c r="S7027" s="3" t="s">
        <v>1021</v>
      </c>
      <c r="T7027" s="3">
        <v>4.2240000000000002</v>
      </c>
      <c r="U7027" s="35" cm="1">
        <f t="array" ref="U7027">INDEX('Pricing Strategy'!$F$4:$F$71,MATCH(1,(Dataset!$O7027='Pricing Strategy'!$B$4:$B$71)*(Dataset!$Q7027='Pricing Strategy'!$C$4:$C$71)*(Dataset!$R7027='Pricing Strategy'!$D$4:$D$71),))</f>
        <v>0.4</v>
      </c>
      <c r="V7027" s="3">
        <f>Dataset!$T7027*(1-Dataset!$U7027)</f>
        <v>2.5344000000000002</v>
      </c>
    </row>
    <row r="7028" spans="1:22" x14ac:dyDescent="0.3">
      <c r="A7028" s="32"/>
      <c r="C7028" s="3">
        <v>7023</v>
      </c>
      <c r="D7028" s="3" t="s">
        <v>9248</v>
      </c>
      <c r="E7028" s="34">
        <v>42239</v>
      </c>
      <c r="F7028" s="34">
        <v>42243</v>
      </c>
      <c r="G7028" s="3" t="s">
        <v>46</v>
      </c>
      <c r="H7028" s="3" t="s">
        <v>2289</v>
      </c>
      <c r="I7028" s="3" t="s">
        <v>2290</v>
      </c>
      <c r="J7028" s="3" t="s">
        <v>22</v>
      </c>
      <c r="K7028" s="3" t="s">
        <v>23</v>
      </c>
      <c r="L7028" s="3" t="s">
        <v>806</v>
      </c>
      <c r="M7028" s="3" t="s">
        <v>453</v>
      </c>
      <c r="N7028" s="3">
        <v>80219</v>
      </c>
      <c r="O7028" s="3" t="s">
        <v>40</v>
      </c>
      <c r="P7028" s="3" t="s">
        <v>1644</v>
      </c>
      <c r="Q7028" s="3" t="s">
        <v>67</v>
      </c>
      <c r="R7028" s="3" t="s">
        <v>68</v>
      </c>
      <c r="S7028" s="3" t="s">
        <v>1645</v>
      </c>
      <c r="T7028" s="3">
        <v>143.63999999999999</v>
      </c>
      <c r="U7028" s="35" cm="1">
        <f t="array" ref="U7028">INDEX('Pricing Strategy'!$F$4:$F$71,MATCH(1,(Dataset!$O7028='Pricing Strategy'!$B$4:$B$71)*(Dataset!$Q7028='Pricing Strategy'!$C$4:$C$71)*(Dataset!$R7028='Pricing Strategy'!$D$4:$D$71),))</f>
        <v>0.4</v>
      </c>
      <c r="V7028" s="3">
        <f>Dataset!$T7028*(1-Dataset!$U7028)</f>
        <v>86.183999999999983</v>
      </c>
    </row>
    <row r="7029" spans="1:22" x14ac:dyDescent="0.3">
      <c r="A7029" s="32"/>
      <c r="C7029" s="3">
        <v>7024</v>
      </c>
      <c r="D7029" s="3" t="s">
        <v>9248</v>
      </c>
      <c r="E7029" s="34">
        <v>42239</v>
      </c>
      <c r="F7029" s="34">
        <v>42243</v>
      </c>
      <c r="G7029" s="3" t="s">
        <v>46</v>
      </c>
      <c r="H7029" s="3" t="s">
        <v>2289</v>
      </c>
      <c r="I7029" s="3" t="s">
        <v>2290</v>
      </c>
      <c r="J7029" s="3" t="s">
        <v>22</v>
      </c>
      <c r="K7029" s="3" t="s">
        <v>23</v>
      </c>
      <c r="L7029" s="3" t="s">
        <v>806</v>
      </c>
      <c r="M7029" s="3" t="s">
        <v>453</v>
      </c>
      <c r="N7029" s="3">
        <v>80219</v>
      </c>
      <c r="O7029" s="3" t="s">
        <v>40</v>
      </c>
      <c r="P7029" s="3" t="s">
        <v>2783</v>
      </c>
      <c r="Q7029" s="3" t="s">
        <v>42</v>
      </c>
      <c r="R7029" s="3" t="s">
        <v>86</v>
      </c>
      <c r="S7029" s="3" t="s">
        <v>2784</v>
      </c>
      <c r="T7029" s="3">
        <v>31.103999999999999</v>
      </c>
      <c r="U7029" s="35" cm="1">
        <f t="array" ref="U7029">INDEX('Pricing Strategy'!$F$4:$F$71,MATCH(1,(Dataset!$O7029='Pricing Strategy'!$B$4:$B$71)*(Dataset!$Q7029='Pricing Strategy'!$C$4:$C$71)*(Dataset!$R7029='Pricing Strategy'!$D$4:$D$71),))</f>
        <v>0.4</v>
      </c>
      <c r="V7029" s="3">
        <f>Dataset!$T7029*(1-Dataset!$U7029)</f>
        <v>18.662399999999998</v>
      </c>
    </row>
    <row r="7030" spans="1:22" x14ac:dyDescent="0.3">
      <c r="A7030" s="32"/>
      <c r="C7030" s="3">
        <v>7025</v>
      </c>
      <c r="D7030" s="3" t="s">
        <v>9248</v>
      </c>
      <c r="E7030" s="34">
        <v>42239</v>
      </c>
      <c r="F7030" s="34">
        <v>42243</v>
      </c>
      <c r="G7030" s="3" t="s">
        <v>46</v>
      </c>
      <c r="H7030" s="3" t="s">
        <v>2289</v>
      </c>
      <c r="I7030" s="3" t="s">
        <v>2290</v>
      </c>
      <c r="J7030" s="3" t="s">
        <v>22</v>
      </c>
      <c r="K7030" s="3" t="s">
        <v>23</v>
      </c>
      <c r="L7030" s="3" t="s">
        <v>806</v>
      </c>
      <c r="M7030" s="3" t="s">
        <v>453</v>
      </c>
      <c r="N7030" s="3">
        <v>80219</v>
      </c>
      <c r="O7030" s="3" t="s">
        <v>40</v>
      </c>
      <c r="P7030" s="3" t="s">
        <v>4078</v>
      </c>
      <c r="Q7030" s="3" t="s">
        <v>42</v>
      </c>
      <c r="R7030" s="3" t="s">
        <v>86</v>
      </c>
      <c r="S7030" s="3" t="s">
        <v>4079</v>
      </c>
      <c r="T7030" s="3">
        <v>223.05600000000001</v>
      </c>
      <c r="U7030" s="35" cm="1">
        <f t="array" ref="U7030">INDEX('Pricing Strategy'!$F$4:$F$71,MATCH(1,(Dataset!$O7030='Pricing Strategy'!$B$4:$B$71)*(Dataset!$Q7030='Pricing Strategy'!$C$4:$C$71)*(Dataset!$R7030='Pricing Strategy'!$D$4:$D$71),))</f>
        <v>0.4</v>
      </c>
      <c r="V7030" s="3">
        <f>Dataset!$T7030*(1-Dataset!$U7030)</f>
        <v>133.83359999999999</v>
      </c>
    </row>
    <row r="7031" spans="1:22" x14ac:dyDescent="0.3">
      <c r="A7031" s="32"/>
      <c r="C7031" s="3">
        <v>7026</v>
      </c>
      <c r="D7031" s="3" t="s">
        <v>9251</v>
      </c>
      <c r="E7031" s="34">
        <v>43137</v>
      </c>
      <c r="F7031" s="34">
        <v>43143</v>
      </c>
      <c r="G7031" s="3" t="s">
        <v>46</v>
      </c>
      <c r="H7031" s="3" t="s">
        <v>2169</v>
      </c>
      <c r="I7031" s="3" t="s">
        <v>2170</v>
      </c>
      <c r="J7031" s="3" t="s">
        <v>37</v>
      </c>
      <c r="K7031" s="3" t="s">
        <v>23</v>
      </c>
      <c r="L7031" s="3" t="s">
        <v>262</v>
      </c>
      <c r="M7031" s="3" t="s">
        <v>263</v>
      </c>
      <c r="N7031" s="3">
        <v>10024</v>
      </c>
      <c r="O7031" s="3" t="s">
        <v>144</v>
      </c>
      <c r="P7031" s="3" t="s">
        <v>2051</v>
      </c>
      <c r="Q7031" s="3" t="s">
        <v>67</v>
      </c>
      <c r="R7031" s="3" t="s">
        <v>68</v>
      </c>
      <c r="S7031" s="3" t="s">
        <v>2052</v>
      </c>
      <c r="T7031" s="3">
        <v>227.46</v>
      </c>
      <c r="U7031" s="35" cm="1">
        <f t="array" ref="U7031">INDEX('Pricing Strategy'!$F$4:$F$71,MATCH(1,(Dataset!$O7031='Pricing Strategy'!$B$4:$B$71)*(Dataset!$Q7031='Pricing Strategy'!$C$4:$C$71)*(Dataset!$R7031='Pricing Strategy'!$D$4:$D$71),))</f>
        <v>0.4</v>
      </c>
      <c r="V7031" s="3">
        <f>Dataset!$T7031*(1-Dataset!$U7031)</f>
        <v>136.476</v>
      </c>
    </row>
    <row r="7032" spans="1:22" x14ac:dyDescent="0.3">
      <c r="A7032" s="32"/>
      <c r="C7032" s="3">
        <v>7027</v>
      </c>
      <c r="D7032" s="3" t="s">
        <v>9251</v>
      </c>
      <c r="E7032" s="34">
        <v>43137</v>
      </c>
      <c r="F7032" s="34">
        <v>43143</v>
      </c>
      <c r="G7032" s="3" t="s">
        <v>46</v>
      </c>
      <c r="H7032" s="3" t="s">
        <v>2169</v>
      </c>
      <c r="I7032" s="3" t="s">
        <v>2170</v>
      </c>
      <c r="J7032" s="3" t="s">
        <v>37</v>
      </c>
      <c r="K7032" s="3" t="s">
        <v>23</v>
      </c>
      <c r="L7032" s="3" t="s">
        <v>262</v>
      </c>
      <c r="M7032" s="3" t="s">
        <v>263</v>
      </c>
      <c r="N7032" s="3">
        <v>10024</v>
      </c>
      <c r="O7032" s="3" t="s">
        <v>144</v>
      </c>
      <c r="P7032" s="3" t="s">
        <v>8876</v>
      </c>
      <c r="Q7032" s="3" t="s">
        <v>42</v>
      </c>
      <c r="R7032" s="3" t="s">
        <v>71</v>
      </c>
      <c r="S7032" s="3" t="s">
        <v>8877</v>
      </c>
      <c r="T7032" s="3">
        <v>46.24</v>
      </c>
      <c r="U7032" s="35" cm="1">
        <f t="array" ref="U7032">INDEX('Pricing Strategy'!$F$4:$F$71,MATCH(1,(Dataset!$O7032='Pricing Strategy'!$B$4:$B$71)*(Dataset!$Q7032='Pricing Strategy'!$C$4:$C$71)*(Dataset!$R7032='Pricing Strategy'!$D$4:$D$71),))</f>
        <v>0.4</v>
      </c>
      <c r="V7032" s="3">
        <f>Dataset!$T7032*(1-Dataset!$U7032)</f>
        <v>27.744</v>
      </c>
    </row>
    <row r="7033" spans="1:22" x14ac:dyDescent="0.3">
      <c r="A7033" s="32"/>
      <c r="C7033" s="3">
        <v>7028</v>
      </c>
      <c r="D7033" s="3" t="s">
        <v>9252</v>
      </c>
      <c r="E7033" s="34">
        <v>43129</v>
      </c>
      <c r="F7033" s="34">
        <v>43136</v>
      </c>
      <c r="G7033" s="3" t="s">
        <v>46</v>
      </c>
      <c r="H7033" s="3" t="s">
        <v>2987</v>
      </c>
      <c r="I7033" s="3" t="s">
        <v>2988</v>
      </c>
      <c r="J7033" s="3" t="s">
        <v>22</v>
      </c>
      <c r="K7033" s="3" t="s">
        <v>23</v>
      </c>
      <c r="L7033" s="3" t="s">
        <v>262</v>
      </c>
      <c r="M7033" s="3" t="s">
        <v>263</v>
      </c>
      <c r="N7033" s="3">
        <v>10011</v>
      </c>
      <c r="O7033" s="3" t="s">
        <v>144</v>
      </c>
      <c r="P7033" s="3" t="s">
        <v>2775</v>
      </c>
      <c r="Q7033" s="3" t="s">
        <v>42</v>
      </c>
      <c r="R7033" s="3" t="s">
        <v>43</v>
      </c>
      <c r="S7033" s="3" t="s">
        <v>2776</v>
      </c>
      <c r="T7033" s="3">
        <v>5.22</v>
      </c>
      <c r="U7033" s="35" cm="1">
        <f t="array" ref="U7033">INDEX('Pricing Strategy'!$F$4:$F$71,MATCH(1,(Dataset!$O7033='Pricing Strategy'!$B$4:$B$71)*(Dataset!$Q7033='Pricing Strategy'!$C$4:$C$71)*(Dataset!$R7033='Pricing Strategy'!$D$4:$D$71),))</f>
        <v>0.4</v>
      </c>
      <c r="V7033" s="3">
        <f>Dataset!$T7033*(1-Dataset!$U7033)</f>
        <v>3.1319999999999997</v>
      </c>
    </row>
    <row r="7034" spans="1:22" x14ac:dyDescent="0.3">
      <c r="A7034" s="32"/>
      <c r="C7034" s="3">
        <v>7029</v>
      </c>
      <c r="D7034" s="3" t="s">
        <v>9253</v>
      </c>
      <c r="E7034" s="34">
        <v>43089</v>
      </c>
      <c r="F7034" s="34">
        <v>43092</v>
      </c>
      <c r="G7034" s="3" t="s">
        <v>19</v>
      </c>
      <c r="H7034" s="3" t="s">
        <v>3650</v>
      </c>
      <c r="I7034" s="3" t="s">
        <v>3651</v>
      </c>
      <c r="J7034" s="3" t="s">
        <v>22</v>
      </c>
      <c r="K7034" s="3" t="s">
        <v>23</v>
      </c>
      <c r="L7034" s="3" t="s">
        <v>133</v>
      </c>
      <c r="M7034" s="3" t="s">
        <v>134</v>
      </c>
      <c r="N7034" s="3">
        <v>68025</v>
      </c>
      <c r="O7034" s="3" t="s">
        <v>101</v>
      </c>
      <c r="P7034" s="3" t="s">
        <v>3871</v>
      </c>
      <c r="Q7034" s="3" t="s">
        <v>42</v>
      </c>
      <c r="R7034" s="3" t="s">
        <v>86</v>
      </c>
      <c r="S7034" s="3" t="s">
        <v>3872</v>
      </c>
      <c r="T7034" s="3">
        <v>33.9</v>
      </c>
      <c r="U7034" s="35" cm="1">
        <f t="array" ref="U7034">INDEX('Pricing Strategy'!$F$4:$F$71,MATCH(1,(Dataset!$O7034='Pricing Strategy'!$B$4:$B$71)*(Dataset!$Q7034='Pricing Strategy'!$C$4:$C$71)*(Dataset!$R7034='Pricing Strategy'!$D$4:$D$71),))</f>
        <v>0.3</v>
      </c>
      <c r="V7034" s="3">
        <f>Dataset!$T7034*(1-Dataset!$U7034)</f>
        <v>23.729999999999997</v>
      </c>
    </row>
    <row r="7035" spans="1:22" x14ac:dyDescent="0.3">
      <c r="A7035" s="32"/>
      <c r="C7035" s="3">
        <v>7030</v>
      </c>
      <c r="D7035" s="3" t="s">
        <v>9254</v>
      </c>
      <c r="E7035" s="34">
        <v>43050</v>
      </c>
      <c r="F7035" s="34">
        <v>43055</v>
      </c>
      <c r="G7035" s="3" t="s">
        <v>46</v>
      </c>
      <c r="H7035" s="3" t="s">
        <v>4142</v>
      </c>
      <c r="I7035" s="3" t="s">
        <v>4143</v>
      </c>
      <c r="J7035" s="3" t="s">
        <v>37</v>
      </c>
      <c r="K7035" s="3" t="s">
        <v>23</v>
      </c>
      <c r="L7035" s="3" t="s">
        <v>262</v>
      </c>
      <c r="M7035" s="3" t="s">
        <v>263</v>
      </c>
      <c r="N7035" s="3">
        <v>10011</v>
      </c>
      <c r="O7035" s="3" t="s">
        <v>144</v>
      </c>
      <c r="P7035" s="3" t="s">
        <v>4778</v>
      </c>
      <c r="Q7035" s="3" t="s">
        <v>42</v>
      </c>
      <c r="R7035" s="3" t="s">
        <v>55</v>
      </c>
      <c r="S7035" s="3" t="s">
        <v>2658</v>
      </c>
      <c r="T7035" s="3">
        <v>28.14</v>
      </c>
      <c r="U7035" s="35" cm="1">
        <f t="array" ref="U7035">INDEX('Pricing Strategy'!$F$4:$F$71,MATCH(1,(Dataset!$O7035='Pricing Strategy'!$B$4:$B$71)*(Dataset!$Q7035='Pricing Strategy'!$C$4:$C$71)*(Dataset!$R7035='Pricing Strategy'!$D$4:$D$71),))</f>
        <v>0.5</v>
      </c>
      <c r="V7035" s="3">
        <f>Dataset!$T7035*(1-Dataset!$U7035)</f>
        <v>14.07</v>
      </c>
    </row>
    <row r="7036" spans="1:22" x14ac:dyDescent="0.3">
      <c r="A7036" s="32"/>
      <c r="C7036" s="3">
        <v>7031</v>
      </c>
      <c r="D7036" s="3" t="s">
        <v>9254</v>
      </c>
      <c r="E7036" s="34">
        <v>43050</v>
      </c>
      <c r="F7036" s="34">
        <v>43055</v>
      </c>
      <c r="G7036" s="3" t="s">
        <v>46</v>
      </c>
      <c r="H7036" s="3" t="s">
        <v>4142</v>
      </c>
      <c r="I7036" s="3" t="s">
        <v>4143</v>
      </c>
      <c r="J7036" s="3" t="s">
        <v>37</v>
      </c>
      <c r="K7036" s="3" t="s">
        <v>23</v>
      </c>
      <c r="L7036" s="3" t="s">
        <v>262</v>
      </c>
      <c r="M7036" s="3" t="s">
        <v>263</v>
      </c>
      <c r="N7036" s="3">
        <v>10011</v>
      </c>
      <c r="O7036" s="3" t="s">
        <v>144</v>
      </c>
      <c r="P7036" s="3" t="s">
        <v>6689</v>
      </c>
      <c r="Q7036" s="3" t="s">
        <v>67</v>
      </c>
      <c r="R7036" s="3" t="s">
        <v>157</v>
      </c>
      <c r="S7036" s="3" t="s">
        <v>6690</v>
      </c>
      <c r="T7036" s="3">
        <v>36</v>
      </c>
      <c r="U7036" s="35" cm="1">
        <f t="array" ref="U7036">INDEX('Pricing Strategy'!$F$4:$F$71,MATCH(1,(Dataset!$O7036='Pricing Strategy'!$B$4:$B$71)*(Dataset!$Q7036='Pricing Strategy'!$C$4:$C$71)*(Dataset!$R7036='Pricing Strategy'!$D$4:$D$71),))</f>
        <v>0.45</v>
      </c>
      <c r="V7036" s="3">
        <f>Dataset!$T7036*(1-Dataset!$U7036)</f>
        <v>19.8</v>
      </c>
    </row>
    <row r="7037" spans="1:22" x14ac:dyDescent="0.3">
      <c r="A7037" s="32"/>
      <c r="C7037" s="3">
        <v>7032</v>
      </c>
      <c r="D7037" s="3" t="s">
        <v>9254</v>
      </c>
      <c r="E7037" s="34">
        <v>43050</v>
      </c>
      <c r="F7037" s="34">
        <v>43055</v>
      </c>
      <c r="G7037" s="3" t="s">
        <v>46</v>
      </c>
      <c r="H7037" s="3" t="s">
        <v>4142</v>
      </c>
      <c r="I7037" s="3" t="s">
        <v>4143</v>
      </c>
      <c r="J7037" s="3" t="s">
        <v>37</v>
      </c>
      <c r="K7037" s="3" t="s">
        <v>23</v>
      </c>
      <c r="L7037" s="3" t="s">
        <v>262</v>
      </c>
      <c r="M7037" s="3" t="s">
        <v>263</v>
      </c>
      <c r="N7037" s="3">
        <v>10011</v>
      </c>
      <c r="O7037" s="3" t="s">
        <v>144</v>
      </c>
      <c r="P7037" s="3" t="s">
        <v>1159</v>
      </c>
      <c r="Q7037" s="3" t="s">
        <v>42</v>
      </c>
      <c r="R7037" s="3" t="s">
        <v>64</v>
      </c>
      <c r="S7037" s="3" t="s">
        <v>1160</v>
      </c>
      <c r="T7037" s="3">
        <v>92.94</v>
      </c>
      <c r="U7037" s="35" cm="1">
        <f t="array" ref="U7037">INDEX('Pricing Strategy'!$F$4:$F$71,MATCH(1,(Dataset!$O7037='Pricing Strategy'!$B$4:$B$71)*(Dataset!$Q7037='Pricing Strategy'!$C$4:$C$71)*(Dataset!$R7037='Pricing Strategy'!$D$4:$D$71),))</f>
        <v>0.45</v>
      </c>
      <c r="V7037" s="3">
        <f>Dataset!$T7037*(1-Dataset!$U7037)</f>
        <v>51.117000000000004</v>
      </c>
    </row>
    <row r="7038" spans="1:22" x14ac:dyDescent="0.3">
      <c r="A7038" s="32"/>
      <c r="C7038" s="3">
        <v>7033</v>
      </c>
      <c r="D7038" s="3" t="s">
        <v>9254</v>
      </c>
      <c r="E7038" s="34">
        <v>43050</v>
      </c>
      <c r="F7038" s="34">
        <v>43055</v>
      </c>
      <c r="G7038" s="3" t="s">
        <v>46</v>
      </c>
      <c r="H7038" s="3" t="s">
        <v>4142</v>
      </c>
      <c r="I7038" s="3" t="s">
        <v>4143</v>
      </c>
      <c r="J7038" s="3" t="s">
        <v>37</v>
      </c>
      <c r="K7038" s="3" t="s">
        <v>23</v>
      </c>
      <c r="L7038" s="3" t="s">
        <v>262</v>
      </c>
      <c r="M7038" s="3" t="s">
        <v>263</v>
      </c>
      <c r="N7038" s="3">
        <v>10011</v>
      </c>
      <c r="O7038" s="3" t="s">
        <v>144</v>
      </c>
      <c r="P7038" s="3" t="s">
        <v>4845</v>
      </c>
      <c r="Q7038" s="3" t="s">
        <v>28</v>
      </c>
      <c r="R7038" s="3" t="s">
        <v>32</v>
      </c>
      <c r="S7038" s="3" t="s">
        <v>4846</v>
      </c>
      <c r="T7038" s="3">
        <v>245.64599999999999</v>
      </c>
      <c r="U7038" s="35" cm="1">
        <f t="array" ref="U7038">INDEX('Pricing Strategy'!$F$4:$F$71,MATCH(1,(Dataset!$O7038='Pricing Strategy'!$B$4:$B$71)*(Dataset!$Q7038='Pricing Strategy'!$C$4:$C$71)*(Dataset!$R7038='Pricing Strategy'!$D$4:$D$71),))</f>
        <v>0.45</v>
      </c>
      <c r="V7038" s="3">
        <f>Dataset!$T7038*(1-Dataset!$U7038)</f>
        <v>135.1053</v>
      </c>
    </row>
    <row r="7039" spans="1:22" x14ac:dyDescent="0.3">
      <c r="A7039" s="32"/>
      <c r="C7039" s="3">
        <v>7034</v>
      </c>
      <c r="D7039" s="3" t="s">
        <v>9254</v>
      </c>
      <c r="E7039" s="34">
        <v>43050</v>
      </c>
      <c r="F7039" s="34">
        <v>43055</v>
      </c>
      <c r="G7039" s="3" t="s">
        <v>46</v>
      </c>
      <c r="H7039" s="3" t="s">
        <v>4142</v>
      </c>
      <c r="I7039" s="3" t="s">
        <v>4143</v>
      </c>
      <c r="J7039" s="3" t="s">
        <v>37</v>
      </c>
      <c r="K7039" s="3" t="s">
        <v>23</v>
      </c>
      <c r="L7039" s="3" t="s">
        <v>262</v>
      </c>
      <c r="M7039" s="3" t="s">
        <v>263</v>
      </c>
      <c r="N7039" s="3">
        <v>10011</v>
      </c>
      <c r="O7039" s="3" t="s">
        <v>144</v>
      </c>
      <c r="P7039" s="3" t="s">
        <v>2777</v>
      </c>
      <c r="Q7039" s="3" t="s">
        <v>42</v>
      </c>
      <c r="R7039" s="3" t="s">
        <v>71</v>
      </c>
      <c r="S7039" s="3" t="s">
        <v>2778</v>
      </c>
      <c r="T7039" s="3">
        <v>55.008000000000003</v>
      </c>
      <c r="U7039" s="35" cm="1">
        <f t="array" ref="U7039">INDEX('Pricing Strategy'!$F$4:$F$71,MATCH(1,(Dataset!$O7039='Pricing Strategy'!$B$4:$B$71)*(Dataset!$Q7039='Pricing Strategy'!$C$4:$C$71)*(Dataset!$R7039='Pricing Strategy'!$D$4:$D$71),))</f>
        <v>0.4</v>
      </c>
      <c r="V7039" s="3">
        <f>Dataset!$T7039*(1-Dataset!$U7039)</f>
        <v>33.004800000000003</v>
      </c>
    </row>
    <row r="7040" spans="1:22" x14ac:dyDescent="0.3">
      <c r="A7040" s="32"/>
      <c r="C7040" s="3">
        <v>7035</v>
      </c>
      <c r="D7040" s="3" t="s">
        <v>9254</v>
      </c>
      <c r="E7040" s="34">
        <v>43050</v>
      </c>
      <c r="F7040" s="34">
        <v>43055</v>
      </c>
      <c r="G7040" s="3" t="s">
        <v>46</v>
      </c>
      <c r="H7040" s="3" t="s">
        <v>4142</v>
      </c>
      <c r="I7040" s="3" t="s">
        <v>4143</v>
      </c>
      <c r="J7040" s="3" t="s">
        <v>37</v>
      </c>
      <c r="K7040" s="3" t="s">
        <v>23</v>
      </c>
      <c r="L7040" s="3" t="s">
        <v>262</v>
      </c>
      <c r="M7040" s="3" t="s">
        <v>263</v>
      </c>
      <c r="N7040" s="3">
        <v>10011</v>
      </c>
      <c r="O7040" s="3" t="s">
        <v>144</v>
      </c>
      <c r="P7040" s="3" t="s">
        <v>3527</v>
      </c>
      <c r="Q7040" s="3" t="s">
        <v>42</v>
      </c>
      <c r="R7040" s="3" t="s">
        <v>71</v>
      </c>
      <c r="S7040" s="3" t="s">
        <v>3528</v>
      </c>
      <c r="T7040" s="3">
        <v>35.231999999999999</v>
      </c>
      <c r="U7040" s="35" cm="1">
        <f t="array" ref="U7040">INDEX('Pricing Strategy'!$F$4:$F$71,MATCH(1,(Dataset!$O7040='Pricing Strategy'!$B$4:$B$71)*(Dataset!$Q7040='Pricing Strategy'!$C$4:$C$71)*(Dataset!$R7040='Pricing Strategy'!$D$4:$D$71),))</f>
        <v>0.4</v>
      </c>
      <c r="V7040" s="3">
        <f>Dataset!$T7040*(1-Dataset!$U7040)</f>
        <v>21.139199999999999</v>
      </c>
    </row>
    <row r="7041" spans="1:22" x14ac:dyDescent="0.3">
      <c r="A7041" s="32"/>
      <c r="C7041" s="3">
        <v>7036</v>
      </c>
      <c r="D7041" s="3" t="s">
        <v>9255</v>
      </c>
      <c r="E7041" s="34">
        <v>43413</v>
      </c>
      <c r="F7041" s="34">
        <v>43417</v>
      </c>
      <c r="G7041" s="3" t="s">
        <v>46</v>
      </c>
      <c r="H7041" s="3" t="s">
        <v>4513</v>
      </c>
      <c r="I7041" s="3" t="s">
        <v>4514</v>
      </c>
      <c r="J7041" s="3" t="s">
        <v>37</v>
      </c>
      <c r="K7041" s="3" t="s">
        <v>23</v>
      </c>
      <c r="L7041" s="3" t="s">
        <v>947</v>
      </c>
      <c r="M7041" s="3" t="s">
        <v>39</v>
      </c>
      <c r="N7041" s="3">
        <v>92105</v>
      </c>
      <c r="O7041" s="3" t="s">
        <v>40</v>
      </c>
      <c r="P7041" s="3" t="s">
        <v>2479</v>
      </c>
      <c r="Q7041" s="3" t="s">
        <v>28</v>
      </c>
      <c r="R7041" s="3" t="s">
        <v>32</v>
      </c>
      <c r="S7041" s="3" t="s">
        <v>2480</v>
      </c>
      <c r="T7041" s="3">
        <v>523.39200000000005</v>
      </c>
      <c r="U7041" s="35" cm="1">
        <f t="array" ref="U7041">INDEX('Pricing Strategy'!$F$4:$F$71,MATCH(1,(Dataset!$O7041='Pricing Strategy'!$B$4:$B$71)*(Dataset!$Q7041='Pricing Strategy'!$C$4:$C$71)*(Dataset!$R7041='Pricing Strategy'!$D$4:$D$71),))</f>
        <v>0.45</v>
      </c>
      <c r="V7041" s="3">
        <f>Dataset!$T7041*(1-Dataset!$U7041)</f>
        <v>287.86560000000003</v>
      </c>
    </row>
    <row r="7042" spans="1:22" x14ac:dyDescent="0.3">
      <c r="A7042" s="32"/>
      <c r="C7042" s="3">
        <v>7037</v>
      </c>
      <c r="D7042" s="3" t="s">
        <v>9256</v>
      </c>
      <c r="E7042" s="34">
        <v>42126</v>
      </c>
      <c r="F7042" s="34">
        <v>42128</v>
      </c>
      <c r="G7042" s="3" t="s">
        <v>19</v>
      </c>
      <c r="H7042" s="3" t="s">
        <v>7762</v>
      </c>
      <c r="I7042" s="3" t="s">
        <v>7763</v>
      </c>
      <c r="J7042" s="3" t="s">
        <v>22</v>
      </c>
      <c r="K7042" s="3" t="s">
        <v>23</v>
      </c>
      <c r="L7042" s="3" t="s">
        <v>1794</v>
      </c>
      <c r="M7042" s="3" t="s">
        <v>50</v>
      </c>
      <c r="N7042" s="3">
        <v>33801</v>
      </c>
      <c r="O7042" s="3" t="s">
        <v>26</v>
      </c>
      <c r="P7042" s="3" t="s">
        <v>3317</v>
      </c>
      <c r="Q7042" s="3" t="s">
        <v>67</v>
      </c>
      <c r="R7042" s="3" t="s">
        <v>1216</v>
      </c>
      <c r="S7042" s="3" t="s">
        <v>3318</v>
      </c>
      <c r="T7042" s="3">
        <v>479.98399999999998</v>
      </c>
      <c r="U7042" s="35" cm="1">
        <f t="array" ref="U7042">INDEX('Pricing Strategy'!$F$4:$F$71,MATCH(1,(Dataset!$O7042='Pricing Strategy'!$B$4:$B$71)*(Dataset!$Q7042='Pricing Strategy'!$C$4:$C$71)*(Dataset!$R7042='Pricing Strategy'!$D$4:$D$71),))</f>
        <v>0.35</v>
      </c>
      <c r="V7042" s="3">
        <f>Dataset!$T7042*(1-Dataset!$U7042)</f>
        <v>311.9896</v>
      </c>
    </row>
    <row r="7043" spans="1:22" x14ac:dyDescent="0.3">
      <c r="A7043" s="32"/>
      <c r="C7043" s="3">
        <v>7038</v>
      </c>
      <c r="D7043" s="3" t="s">
        <v>9257</v>
      </c>
      <c r="E7043" s="34">
        <v>43365</v>
      </c>
      <c r="F7043" s="34">
        <v>43370</v>
      </c>
      <c r="G7043" s="3" t="s">
        <v>46</v>
      </c>
      <c r="H7043" s="3" t="s">
        <v>2380</v>
      </c>
      <c r="I7043" s="3" t="s">
        <v>2381</v>
      </c>
      <c r="J7043" s="3" t="s">
        <v>22</v>
      </c>
      <c r="K7043" s="3" t="s">
        <v>23</v>
      </c>
      <c r="L7043" s="3" t="s">
        <v>3798</v>
      </c>
      <c r="M7043" s="3" t="s">
        <v>1272</v>
      </c>
      <c r="N7043" s="3">
        <v>30080</v>
      </c>
      <c r="O7043" s="3" t="s">
        <v>26</v>
      </c>
      <c r="P7043" s="3" t="s">
        <v>5440</v>
      </c>
      <c r="Q7043" s="3" t="s">
        <v>42</v>
      </c>
      <c r="R7043" s="3" t="s">
        <v>86</v>
      </c>
      <c r="S7043" s="3" t="s">
        <v>5441</v>
      </c>
      <c r="T7043" s="3">
        <v>12.96</v>
      </c>
      <c r="U7043" s="35" cm="1">
        <f t="array" ref="U7043">INDEX('Pricing Strategy'!$F$4:$F$71,MATCH(1,(Dataset!$O7043='Pricing Strategy'!$B$4:$B$71)*(Dataset!$Q7043='Pricing Strategy'!$C$4:$C$71)*(Dataset!$R7043='Pricing Strategy'!$D$4:$D$71),))</f>
        <v>0.25</v>
      </c>
      <c r="V7043" s="3">
        <f>Dataset!$T7043*(1-Dataset!$U7043)</f>
        <v>9.7200000000000006</v>
      </c>
    </row>
    <row r="7044" spans="1:22" x14ac:dyDescent="0.3">
      <c r="A7044" s="32"/>
      <c r="C7044" s="3">
        <v>7039</v>
      </c>
      <c r="D7044" s="3" t="s">
        <v>9257</v>
      </c>
      <c r="E7044" s="34">
        <v>43365</v>
      </c>
      <c r="F7044" s="34">
        <v>43370</v>
      </c>
      <c r="G7044" s="3" t="s">
        <v>46</v>
      </c>
      <c r="H7044" s="3" t="s">
        <v>2380</v>
      </c>
      <c r="I7044" s="3" t="s">
        <v>2381</v>
      </c>
      <c r="J7044" s="3" t="s">
        <v>22</v>
      </c>
      <c r="K7044" s="3" t="s">
        <v>23</v>
      </c>
      <c r="L7044" s="3" t="s">
        <v>3798</v>
      </c>
      <c r="M7044" s="3" t="s">
        <v>1272</v>
      </c>
      <c r="N7044" s="3">
        <v>30080</v>
      </c>
      <c r="O7044" s="3" t="s">
        <v>26</v>
      </c>
      <c r="P7044" s="3" t="s">
        <v>9258</v>
      </c>
      <c r="Q7044" s="3" t="s">
        <v>42</v>
      </c>
      <c r="R7044" s="3" t="s">
        <v>64</v>
      </c>
      <c r="S7044" s="3" t="s">
        <v>9259</v>
      </c>
      <c r="T7044" s="3">
        <v>17.940000000000001</v>
      </c>
      <c r="U7044" s="35" cm="1">
        <f t="array" ref="U7044">INDEX('Pricing Strategy'!$F$4:$F$71,MATCH(1,(Dataset!$O7044='Pricing Strategy'!$B$4:$B$71)*(Dataset!$Q7044='Pricing Strategy'!$C$4:$C$71)*(Dataset!$R7044='Pricing Strategy'!$D$4:$D$71),))</f>
        <v>0.3</v>
      </c>
      <c r="V7044" s="3">
        <f>Dataset!$T7044*(1-Dataset!$U7044)</f>
        <v>12.558</v>
      </c>
    </row>
    <row r="7045" spans="1:22" x14ac:dyDescent="0.3">
      <c r="A7045" s="32"/>
      <c r="C7045" s="3">
        <v>7040</v>
      </c>
      <c r="D7045" s="3" t="s">
        <v>9260</v>
      </c>
      <c r="E7045" s="34">
        <v>43451</v>
      </c>
      <c r="F7045" s="34">
        <v>43457</v>
      </c>
      <c r="G7045" s="3" t="s">
        <v>46</v>
      </c>
      <c r="H7045" s="3" t="s">
        <v>2074</v>
      </c>
      <c r="I7045" s="3" t="s">
        <v>2075</v>
      </c>
      <c r="J7045" s="3" t="s">
        <v>22</v>
      </c>
      <c r="K7045" s="3" t="s">
        <v>23</v>
      </c>
      <c r="L7045" s="3" t="s">
        <v>262</v>
      </c>
      <c r="M7045" s="3" t="s">
        <v>263</v>
      </c>
      <c r="N7045" s="3">
        <v>10009</v>
      </c>
      <c r="O7045" s="3" t="s">
        <v>144</v>
      </c>
      <c r="P7045" s="3" t="s">
        <v>933</v>
      </c>
      <c r="Q7045" s="3" t="s">
        <v>42</v>
      </c>
      <c r="R7045" s="3" t="s">
        <v>55</v>
      </c>
      <c r="S7045" s="3" t="s">
        <v>934</v>
      </c>
      <c r="T7045" s="3">
        <v>166.72</v>
      </c>
      <c r="U7045" s="35" cm="1">
        <f t="array" ref="U7045">INDEX('Pricing Strategy'!$F$4:$F$71,MATCH(1,(Dataset!$O7045='Pricing Strategy'!$B$4:$B$71)*(Dataset!$Q7045='Pricing Strategy'!$C$4:$C$71)*(Dataset!$R7045='Pricing Strategy'!$D$4:$D$71),))</f>
        <v>0.5</v>
      </c>
      <c r="V7045" s="3">
        <f>Dataset!$T7045*(1-Dataset!$U7045)</f>
        <v>83.36</v>
      </c>
    </row>
    <row r="7046" spans="1:22" x14ac:dyDescent="0.3">
      <c r="A7046" s="32"/>
      <c r="C7046" s="3">
        <v>7041</v>
      </c>
      <c r="D7046" s="3" t="s">
        <v>9260</v>
      </c>
      <c r="E7046" s="34">
        <v>43451</v>
      </c>
      <c r="F7046" s="34">
        <v>43457</v>
      </c>
      <c r="G7046" s="3" t="s">
        <v>46</v>
      </c>
      <c r="H7046" s="3" t="s">
        <v>2074</v>
      </c>
      <c r="I7046" s="3" t="s">
        <v>2075</v>
      </c>
      <c r="J7046" s="3" t="s">
        <v>22</v>
      </c>
      <c r="K7046" s="3" t="s">
        <v>23</v>
      </c>
      <c r="L7046" s="3" t="s">
        <v>262</v>
      </c>
      <c r="M7046" s="3" t="s">
        <v>263</v>
      </c>
      <c r="N7046" s="3">
        <v>10009</v>
      </c>
      <c r="O7046" s="3" t="s">
        <v>144</v>
      </c>
      <c r="P7046" s="3" t="s">
        <v>5492</v>
      </c>
      <c r="Q7046" s="3" t="s">
        <v>42</v>
      </c>
      <c r="R7046" s="3" t="s">
        <v>71</v>
      </c>
      <c r="S7046" s="3" t="s">
        <v>5493</v>
      </c>
      <c r="T7046" s="3">
        <v>24.815999999999999</v>
      </c>
      <c r="U7046" s="35" cm="1">
        <f t="array" ref="U7046">INDEX('Pricing Strategy'!$F$4:$F$71,MATCH(1,(Dataset!$O7046='Pricing Strategy'!$B$4:$B$71)*(Dataset!$Q7046='Pricing Strategy'!$C$4:$C$71)*(Dataset!$R7046='Pricing Strategy'!$D$4:$D$71),))</f>
        <v>0.4</v>
      </c>
      <c r="V7046" s="3">
        <f>Dataset!$T7046*(1-Dataset!$U7046)</f>
        <v>14.889599999999998</v>
      </c>
    </row>
    <row r="7047" spans="1:22" x14ac:dyDescent="0.3">
      <c r="A7047" s="32"/>
      <c r="C7047" s="3">
        <v>7042</v>
      </c>
      <c r="D7047" s="3" t="s">
        <v>9260</v>
      </c>
      <c r="E7047" s="34">
        <v>43451</v>
      </c>
      <c r="F7047" s="34">
        <v>43457</v>
      </c>
      <c r="G7047" s="3" t="s">
        <v>46</v>
      </c>
      <c r="H7047" s="3" t="s">
        <v>2074</v>
      </c>
      <c r="I7047" s="3" t="s">
        <v>2075</v>
      </c>
      <c r="J7047" s="3" t="s">
        <v>22</v>
      </c>
      <c r="K7047" s="3" t="s">
        <v>23</v>
      </c>
      <c r="L7047" s="3" t="s">
        <v>262</v>
      </c>
      <c r="M7047" s="3" t="s">
        <v>263</v>
      </c>
      <c r="N7047" s="3">
        <v>10009</v>
      </c>
      <c r="O7047" s="3" t="s">
        <v>144</v>
      </c>
      <c r="P7047" s="3" t="s">
        <v>5276</v>
      </c>
      <c r="Q7047" s="3" t="s">
        <v>28</v>
      </c>
      <c r="R7047" s="3" t="s">
        <v>61</v>
      </c>
      <c r="S7047" s="3" t="s">
        <v>5277</v>
      </c>
      <c r="T7047" s="3">
        <v>124.36</v>
      </c>
      <c r="U7047" s="35" cm="1">
        <f t="array" ref="U7047">INDEX('Pricing Strategy'!$F$4:$F$71,MATCH(1,(Dataset!$O7047='Pricing Strategy'!$B$4:$B$71)*(Dataset!$Q7047='Pricing Strategy'!$C$4:$C$71)*(Dataset!$R7047='Pricing Strategy'!$D$4:$D$71),))</f>
        <v>0.4</v>
      </c>
      <c r="V7047" s="3">
        <f>Dataset!$T7047*(1-Dataset!$U7047)</f>
        <v>74.616</v>
      </c>
    </row>
    <row r="7048" spans="1:22" x14ac:dyDescent="0.3">
      <c r="A7048" s="32"/>
      <c r="C7048" s="3">
        <v>7043</v>
      </c>
      <c r="D7048" s="3" t="s">
        <v>9261</v>
      </c>
      <c r="E7048" s="34">
        <v>43299</v>
      </c>
      <c r="F7048" s="34">
        <v>43304</v>
      </c>
      <c r="G7048" s="3" t="s">
        <v>46</v>
      </c>
      <c r="H7048" s="3" t="s">
        <v>2306</v>
      </c>
      <c r="I7048" s="3" t="s">
        <v>2307</v>
      </c>
      <c r="J7048" s="3" t="s">
        <v>22</v>
      </c>
      <c r="K7048" s="3" t="s">
        <v>23</v>
      </c>
      <c r="L7048" s="3" t="s">
        <v>142</v>
      </c>
      <c r="M7048" s="3" t="s">
        <v>143</v>
      </c>
      <c r="N7048" s="3">
        <v>19134</v>
      </c>
      <c r="O7048" s="3" t="s">
        <v>144</v>
      </c>
      <c r="P7048" s="3" t="s">
        <v>7667</v>
      </c>
      <c r="Q7048" s="3" t="s">
        <v>67</v>
      </c>
      <c r="R7048" s="3" t="s">
        <v>1216</v>
      </c>
      <c r="S7048" s="3" t="s">
        <v>7668</v>
      </c>
      <c r="T7048" s="3">
        <v>599.97</v>
      </c>
      <c r="U7048" s="35" cm="1">
        <f t="array" ref="U7048">INDEX('Pricing Strategy'!$F$4:$F$71,MATCH(1,(Dataset!$O7048='Pricing Strategy'!$B$4:$B$71)*(Dataset!$Q7048='Pricing Strategy'!$C$4:$C$71)*(Dataset!$R7048='Pricing Strategy'!$D$4:$D$71),))</f>
        <v>0.5</v>
      </c>
      <c r="V7048" s="3">
        <f>Dataset!$T7048*(1-Dataset!$U7048)</f>
        <v>299.98500000000001</v>
      </c>
    </row>
    <row r="7049" spans="1:22" x14ac:dyDescent="0.3">
      <c r="A7049" s="32"/>
      <c r="C7049" s="3">
        <v>7044</v>
      </c>
      <c r="D7049" s="3" t="s">
        <v>9261</v>
      </c>
      <c r="E7049" s="34">
        <v>43299</v>
      </c>
      <c r="F7049" s="34">
        <v>43304</v>
      </c>
      <c r="G7049" s="3" t="s">
        <v>46</v>
      </c>
      <c r="H7049" s="3" t="s">
        <v>2306</v>
      </c>
      <c r="I7049" s="3" t="s">
        <v>2307</v>
      </c>
      <c r="J7049" s="3" t="s">
        <v>22</v>
      </c>
      <c r="K7049" s="3" t="s">
        <v>23</v>
      </c>
      <c r="L7049" s="3" t="s">
        <v>142</v>
      </c>
      <c r="M7049" s="3" t="s">
        <v>143</v>
      </c>
      <c r="N7049" s="3">
        <v>19134</v>
      </c>
      <c r="O7049" s="3" t="s">
        <v>144</v>
      </c>
      <c r="P7049" s="3" t="s">
        <v>1841</v>
      </c>
      <c r="Q7049" s="3" t="s">
        <v>28</v>
      </c>
      <c r="R7049" s="3" t="s">
        <v>32</v>
      </c>
      <c r="S7049" s="3" t="s">
        <v>1842</v>
      </c>
      <c r="T7049" s="3">
        <v>198.744</v>
      </c>
      <c r="U7049" s="35" cm="1">
        <f t="array" ref="U7049">INDEX('Pricing Strategy'!$F$4:$F$71,MATCH(1,(Dataset!$O7049='Pricing Strategy'!$B$4:$B$71)*(Dataset!$Q7049='Pricing Strategy'!$C$4:$C$71)*(Dataset!$R7049='Pricing Strategy'!$D$4:$D$71),))</f>
        <v>0.45</v>
      </c>
      <c r="V7049" s="3">
        <f>Dataset!$T7049*(1-Dataset!$U7049)</f>
        <v>109.3092</v>
      </c>
    </row>
    <row r="7050" spans="1:22" x14ac:dyDescent="0.3">
      <c r="A7050" s="32"/>
      <c r="C7050" s="3">
        <v>7045</v>
      </c>
      <c r="D7050" s="3" t="s">
        <v>9261</v>
      </c>
      <c r="E7050" s="34">
        <v>43299</v>
      </c>
      <c r="F7050" s="34">
        <v>43304</v>
      </c>
      <c r="G7050" s="3" t="s">
        <v>46</v>
      </c>
      <c r="H7050" s="3" t="s">
        <v>2306</v>
      </c>
      <c r="I7050" s="3" t="s">
        <v>2307</v>
      </c>
      <c r="J7050" s="3" t="s">
        <v>22</v>
      </c>
      <c r="K7050" s="3" t="s">
        <v>23</v>
      </c>
      <c r="L7050" s="3" t="s">
        <v>142</v>
      </c>
      <c r="M7050" s="3" t="s">
        <v>143</v>
      </c>
      <c r="N7050" s="3">
        <v>19134</v>
      </c>
      <c r="O7050" s="3" t="s">
        <v>144</v>
      </c>
      <c r="P7050" s="3" t="s">
        <v>5415</v>
      </c>
      <c r="Q7050" s="3" t="s">
        <v>42</v>
      </c>
      <c r="R7050" s="3" t="s">
        <v>575</v>
      </c>
      <c r="S7050" s="3" t="s">
        <v>5416</v>
      </c>
      <c r="T7050" s="3">
        <v>9.1839999999999993</v>
      </c>
      <c r="U7050" s="35" cm="1">
        <f t="array" ref="U7050">INDEX('Pricing Strategy'!$F$4:$F$71,MATCH(1,(Dataset!$O7050='Pricing Strategy'!$B$4:$B$71)*(Dataset!$Q7050='Pricing Strategy'!$C$4:$C$71)*(Dataset!$R7050='Pricing Strategy'!$D$4:$D$71),))</f>
        <v>0.45</v>
      </c>
      <c r="V7050" s="3">
        <f>Dataset!$T7050*(1-Dataset!$U7050)</f>
        <v>5.0511999999999997</v>
      </c>
    </row>
    <row r="7051" spans="1:22" x14ac:dyDescent="0.3">
      <c r="A7051" s="32"/>
      <c r="C7051" s="3">
        <v>7046</v>
      </c>
      <c r="D7051" s="3" t="s">
        <v>9262</v>
      </c>
      <c r="E7051" s="34">
        <v>43042</v>
      </c>
      <c r="F7051" s="34">
        <v>43048</v>
      </c>
      <c r="G7051" s="3" t="s">
        <v>46</v>
      </c>
      <c r="H7051" s="3" t="s">
        <v>5293</v>
      </c>
      <c r="I7051" s="3" t="s">
        <v>5294</v>
      </c>
      <c r="J7051" s="3" t="s">
        <v>37</v>
      </c>
      <c r="K7051" s="3" t="s">
        <v>23</v>
      </c>
      <c r="L7051" s="3" t="s">
        <v>814</v>
      </c>
      <c r="M7051" s="3" t="s">
        <v>100</v>
      </c>
      <c r="N7051" s="3">
        <v>75217</v>
      </c>
      <c r="O7051" s="3" t="s">
        <v>101</v>
      </c>
      <c r="P7051" s="3" t="s">
        <v>4866</v>
      </c>
      <c r="Q7051" s="3" t="s">
        <v>42</v>
      </c>
      <c r="R7051" s="3" t="s">
        <v>86</v>
      </c>
      <c r="S7051" s="3" t="s">
        <v>4867</v>
      </c>
      <c r="T7051" s="3">
        <v>9.2479999999999993</v>
      </c>
      <c r="U7051" s="35" cm="1">
        <f t="array" ref="U7051">INDEX('Pricing Strategy'!$F$4:$F$71,MATCH(1,(Dataset!$O7051='Pricing Strategy'!$B$4:$B$71)*(Dataset!$Q7051='Pricing Strategy'!$C$4:$C$71)*(Dataset!$R7051='Pricing Strategy'!$D$4:$D$71),))</f>
        <v>0.3</v>
      </c>
      <c r="V7051" s="3">
        <f>Dataset!$T7051*(1-Dataset!$U7051)</f>
        <v>6.4735999999999994</v>
      </c>
    </row>
    <row r="7052" spans="1:22" x14ac:dyDescent="0.3">
      <c r="A7052" s="32"/>
      <c r="C7052" s="3">
        <v>7047</v>
      </c>
      <c r="D7052" s="3" t="s">
        <v>9263</v>
      </c>
      <c r="E7052" s="34">
        <v>42102</v>
      </c>
      <c r="F7052" s="34">
        <v>42106</v>
      </c>
      <c r="G7052" s="3" t="s">
        <v>46</v>
      </c>
      <c r="H7052" s="3" t="s">
        <v>1162</v>
      </c>
      <c r="I7052" s="3" t="s">
        <v>1163</v>
      </c>
      <c r="J7052" s="3" t="s">
        <v>98</v>
      </c>
      <c r="K7052" s="3" t="s">
        <v>23</v>
      </c>
      <c r="L7052" s="3" t="s">
        <v>83</v>
      </c>
      <c r="M7052" s="3" t="s">
        <v>39</v>
      </c>
      <c r="N7052" s="3">
        <v>94521</v>
      </c>
      <c r="O7052" s="3" t="s">
        <v>40</v>
      </c>
      <c r="P7052" s="3" t="s">
        <v>882</v>
      </c>
      <c r="Q7052" s="3" t="s">
        <v>28</v>
      </c>
      <c r="R7052" s="3" t="s">
        <v>52</v>
      </c>
      <c r="S7052" s="3" t="s">
        <v>883</v>
      </c>
      <c r="T7052" s="3">
        <v>99.591999999999999</v>
      </c>
      <c r="U7052" s="35" cm="1">
        <f t="array" ref="U7052">INDEX('Pricing Strategy'!$F$4:$F$71,MATCH(1,(Dataset!$O7052='Pricing Strategy'!$B$4:$B$71)*(Dataset!$Q7052='Pricing Strategy'!$C$4:$C$71)*(Dataset!$R7052='Pricing Strategy'!$D$4:$D$71),))</f>
        <v>0.45</v>
      </c>
      <c r="V7052" s="3">
        <f>Dataset!$T7052*(1-Dataset!$U7052)</f>
        <v>54.775600000000004</v>
      </c>
    </row>
    <row r="7053" spans="1:22" x14ac:dyDescent="0.3">
      <c r="A7053" s="32"/>
      <c r="C7053" s="3">
        <v>7048</v>
      </c>
      <c r="D7053" s="3" t="s">
        <v>9263</v>
      </c>
      <c r="E7053" s="34">
        <v>42102</v>
      </c>
      <c r="F7053" s="34">
        <v>42106</v>
      </c>
      <c r="G7053" s="3" t="s">
        <v>46</v>
      </c>
      <c r="H7053" s="3" t="s">
        <v>1162</v>
      </c>
      <c r="I7053" s="3" t="s">
        <v>1163</v>
      </c>
      <c r="J7053" s="3" t="s">
        <v>98</v>
      </c>
      <c r="K7053" s="3" t="s">
        <v>23</v>
      </c>
      <c r="L7053" s="3" t="s">
        <v>83</v>
      </c>
      <c r="M7053" s="3" t="s">
        <v>39</v>
      </c>
      <c r="N7053" s="3">
        <v>94521</v>
      </c>
      <c r="O7053" s="3" t="s">
        <v>40</v>
      </c>
      <c r="P7053" s="3" t="s">
        <v>1180</v>
      </c>
      <c r="Q7053" s="3" t="s">
        <v>67</v>
      </c>
      <c r="R7053" s="3" t="s">
        <v>157</v>
      </c>
      <c r="S7053" s="3" t="s">
        <v>1181</v>
      </c>
      <c r="T7053" s="3">
        <v>399.96</v>
      </c>
      <c r="U7053" s="35" cm="1">
        <f t="array" ref="U7053">INDEX('Pricing Strategy'!$F$4:$F$71,MATCH(1,(Dataset!$O7053='Pricing Strategy'!$B$4:$B$71)*(Dataset!$Q7053='Pricing Strategy'!$C$4:$C$71)*(Dataset!$R7053='Pricing Strategy'!$D$4:$D$71),))</f>
        <v>0.45</v>
      </c>
      <c r="V7053" s="3">
        <f>Dataset!$T7053*(1-Dataset!$U7053)</f>
        <v>219.97800000000001</v>
      </c>
    </row>
    <row r="7054" spans="1:22" x14ac:dyDescent="0.3">
      <c r="A7054" s="32"/>
      <c r="C7054" s="3">
        <v>7049</v>
      </c>
      <c r="D7054" s="3" t="s">
        <v>9264</v>
      </c>
      <c r="E7054" s="34">
        <v>42961</v>
      </c>
      <c r="F7054" s="34">
        <v>42963</v>
      </c>
      <c r="G7054" s="3" t="s">
        <v>184</v>
      </c>
      <c r="H7054" s="3" t="s">
        <v>2565</v>
      </c>
      <c r="I7054" s="3" t="s">
        <v>2566</v>
      </c>
      <c r="J7054" s="3" t="s">
        <v>22</v>
      </c>
      <c r="K7054" s="3" t="s">
        <v>23</v>
      </c>
      <c r="L7054" s="3" t="s">
        <v>5666</v>
      </c>
      <c r="M7054" s="3" t="s">
        <v>331</v>
      </c>
      <c r="N7054" s="3">
        <v>37211</v>
      </c>
      <c r="O7054" s="3" t="s">
        <v>26</v>
      </c>
      <c r="P7054" s="3" t="s">
        <v>6748</v>
      </c>
      <c r="Q7054" s="3" t="s">
        <v>42</v>
      </c>
      <c r="R7054" s="3" t="s">
        <v>86</v>
      </c>
      <c r="S7054" s="3" t="s">
        <v>6749</v>
      </c>
      <c r="T7054" s="3">
        <v>15.552</v>
      </c>
      <c r="U7054" s="35" cm="1">
        <f t="array" ref="U7054">INDEX('Pricing Strategy'!$F$4:$F$71,MATCH(1,(Dataset!$O7054='Pricing Strategy'!$B$4:$B$71)*(Dataset!$Q7054='Pricing Strategy'!$C$4:$C$71)*(Dataset!$R7054='Pricing Strategy'!$D$4:$D$71),))</f>
        <v>0.25</v>
      </c>
      <c r="V7054" s="3">
        <f>Dataset!$T7054*(1-Dataset!$U7054)</f>
        <v>11.664</v>
      </c>
    </row>
    <row r="7055" spans="1:22" x14ac:dyDescent="0.3">
      <c r="A7055" s="32"/>
      <c r="C7055" s="3">
        <v>7050</v>
      </c>
      <c r="D7055" s="3" t="s">
        <v>9265</v>
      </c>
      <c r="E7055" s="34">
        <v>42272</v>
      </c>
      <c r="F7055" s="34">
        <v>42277</v>
      </c>
      <c r="G7055" s="3" t="s">
        <v>46</v>
      </c>
      <c r="H7055" s="3" t="s">
        <v>5226</v>
      </c>
      <c r="I7055" s="3" t="s">
        <v>5227</v>
      </c>
      <c r="J7055" s="3" t="s">
        <v>98</v>
      </c>
      <c r="K7055" s="3" t="s">
        <v>23</v>
      </c>
      <c r="L7055" s="3" t="s">
        <v>452</v>
      </c>
      <c r="M7055" s="3" t="s">
        <v>453</v>
      </c>
      <c r="N7055" s="3">
        <v>80013</v>
      </c>
      <c r="O7055" s="3" t="s">
        <v>40</v>
      </c>
      <c r="P7055" s="3" t="s">
        <v>6950</v>
      </c>
      <c r="Q7055" s="3" t="s">
        <v>42</v>
      </c>
      <c r="R7055" s="3" t="s">
        <v>64</v>
      </c>
      <c r="S7055" s="3" t="s">
        <v>6951</v>
      </c>
      <c r="T7055" s="3">
        <v>14.576000000000001</v>
      </c>
      <c r="U7055" s="35" cm="1">
        <f t="array" ref="U7055">INDEX('Pricing Strategy'!$F$4:$F$71,MATCH(1,(Dataset!$O7055='Pricing Strategy'!$B$4:$B$71)*(Dataset!$Q7055='Pricing Strategy'!$C$4:$C$71)*(Dataset!$R7055='Pricing Strategy'!$D$4:$D$71),))</f>
        <v>0.45</v>
      </c>
      <c r="V7055" s="3">
        <f>Dataset!$T7055*(1-Dataset!$U7055)</f>
        <v>8.0168000000000017</v>
      </c>
    </row>
    <row r="7056" spans="1:22" x14ac:dyDescent="0.3">
      <c r="A7056" s="32"/>
      <c r="C7056" s="3">
        <v>7051</v>
      </c>
      <c r="D7056" s="3" t="s">
        <v>9266</v>
      </c>
      <c r="E7056" s="34">
        <v>43080</v>
      </c>
      <c r="F7056" s="34">
        <v>43080</v>
      </c>
      <c r="G7056" s="3" t="s">
        <v>1290</v>
      </c>
      <c r="H7056" s="3" t="s">
        <v>5060</v>
      </c>
      <c r="I7056" s="3" t="s">
        <v>5061</v>
      </c>
      <c r="J7056" s="3" t="s">
        <v>22</v>
      </c>
      <c r="K7056" s="3" t="s">
        <v>23</v>
      </c>
      <c r="L7056" s="3" t="s">
        <v>1885</v>
      </c>
      <c r="M7056" s="3" t="s">
        <v>39</v>
      </c>
      <c r="N7056" s="3">
        <v>92804</v>
      </c>
      <c r="O7056" s="3" t="s">
        <v>40</v>
      </c>
      <c r="P7056" s="3" t="s">
        <v>1088</v>
      </c>
      <c r="Q7056" s="3" t="s">
        <v>42</v>
      </c>
      <c r="R7056" s="3" t="s">
        <v>71</v>
      </c>
      <c r="S7056" s="3" t="s">
        <v>1089</v>
      </c>
      <c r="T7056" s="3">
        <v>209.6</v>
      </c>
      <c r="U7056" s="35" cm="1">
        <f t="array" ref="U7056">INDEX('Pricing Strategy'!$F$4:$F$71,MATCH(1,(Dataset!$O7056='Pricing Strategy'!$B$4:$B$71)*(Dataset!$Q7056='Pricing Strategy'!$C$4:$C$71)*(Dataset!$R7056='Pricing Strategy'!$D$4:$D$71),))</f>
        <v>0.4</v>
      </c>
      <c r="V7056" s="3">
        <f>Dataset!$T7056*(1-Dataset!$U7056)</f>
        <v>125.75999999999999</v>
      </c>
    </row>
    <row r="7057" spans="1:22" x14ac:dyDescent="0.3">
      <c r="A7057" s="32"/>
      <c r="C7057" s="3">
        <v>7052</v>
      </c>
      <c r="D7057" s="3" t="s">
        <v>9266</v>
      </c>
      <c r="E7057" s="34">
        <v>43080</v>
      </c>
      <c r="F7057" s="34">
        <v>43080</v>
      </c>
      <c r="G7057" s="3" t="s">
        <v>1290</v>
      </c>
      <c r="H7057" s="3" t="s">
        <v>5060</v>
      </c>
      <c r="I7057" s="3" t="s">
        <v>5061</v>
      </c>
      <c r="J7057" s="3" t="s">
        <v>22</v>
      </c>
      <c r="K7057" s="3" t="s">
        <v>23</v>
      </c>
      <c r="L7057" s="3" t="s">
        <v>1885</v>
      </c>
      <c r="M7057" s="3" t="s">
        <v>39</v>
      </c>
      <c r="N7057" s="3">
        <v>92804</v>
      </c>
      <c r="O7057" s="3" t="s">
        <v>40</v>
      </c>
      <c r="P7057" s="3" t="s">
        <v>8414</v>
      </c>
      <c r="Q7057" s="3" t="s">
        <v>42</v>
      </c>
      <c r="R7057" s="3" t="s">
        <v>64</v>
      </c>
      <c r="S7057" s="3" t="s">
        <v>8415</v>
      </c>
      <c r="T7057" s="3">
        <v>23.32</v>
      </c>
      <c r="U7057" s="35" cm="1">
        <f t="array" ref="U7057">INDEX('Pricing Strategy'!$F$4:$F$71,MATCH(1,(Dataset!$O7057='Pricing Strategy'!$B$4:$B$71)*(Dataset!$Q7057='Pricing Strategy'!$C$4:$C$71)*(Dataset!$R7057='Pricing Strategy'!$D$4:$D$71),))</f>
        <v>0.45</v>
      </c>
      <c r="V7057" s="3">
        <f>Dataset!$T7057*(1-Dataset!$U7057)</f>
        <v>12.826000000000001</v>
      </c>
    </row>
    <row r="7058" spans="1:22" x14ac:dyDescent="0.3">
      <c r="A7058" s="32"/>
      <c r="C7058" s="3">
        <v>7053</v>
      </c>
      <c r="D7058" s="3" t="s">
        <v>9266</v>
      </c>
      <c r="E7058" s="34">
        <v>43080</v>
      </c>
      <c r="F7058" s="34">
        <v>43080</v>
      </c>
      <c r="G7058" s="3" t="s">
        <v>1290</v>
      </c>
      <c r="H7058" s="3" t="s">
        <v>5060</v>
      </c>
      <c r="I7058" s="3" t="s">
        <v>5061</v>
      </c>
      <c r="J7058" s="3" t="s">
        <v>22</v>
      </c>
      <c r="K7058" s="3" t="s">
        <v>23</v>
      </c>
      <c r="L7058" s="3" t="s">
        <v>1885</v>
      </c>
      <c r="M7058" s="3" t="s">
        <v>39</v>
      </c>
      <c r="N7058" s="3">
        <v>92804</v>
      </c>
      <c r="O7058" s="3" t="s">
        <v>40</v>
      </c>
      <c r="P7058" s="3" t="s">
        <v>4711</v>
      </c>
      <c r="Q7058" s="3" t="s">
        <v>42</v>
      </c>
      <c r="R7058" s="3" t="s">
        <v>86</v>
      </c>
      <c r="S7058" s="3" t="s">
        <v>4712</v>
      </c>
      <c r="T7058" s="3">
        <v>30.98</v>
      </c>
      <c r="U7058" s="35" cm="1">
        <f t="array" ref="U7058">INDEX('Pricing Strategy'!$F$4:$F$71,MATCH(1,(Dataset!$O7058='Pricing Strategy'!$B$4:$B$71)*(Dataset!$Q7058='Pricing Strategy'!$C$4:$C$71)*(Dataset!$R7058='Pricing Strategy'!$D$4:$D$71),))</f>
        <v>0.4</v>
      </c>
      <c r="V7058" s="3">
        <f>Dataset!$T7058*(1-Dataset!$U7058)</f>
        <v>18.588000000000001</v>
      </c>
    </row>
    <row r="7059" spans="1:22" x14ac:dyDescent="0.3">
      <c r="A7059" s="32"/>
      <c r="C7059" s="3">
        <v>7054</v>
      </c>
      <c r="D7059" s="3" t="s">
        <v>9266</v>
      </c>
      <c r="E7059" s="34">
        <v>43080</v>
      </c>
      <c r="F7059" s="34">
        <v>43080</v>
      </c>
      <c r="G7059" s="3" t="s">
        <v>1290</v>
      </c>
      <c r="H7059" s="3" t="s">
        <v>5060</v>
      </c>
      <c r="I7059" s="3" t="s">
        <v>5061</v>
      </c>
      <c r="J7059" s="3" t="s">
        <v>22</v>
      </c>
      <c r="K7059" s="3" t="s">
        <v>23</v>
      </c>
      <c r="L7059" s="3" t="s">
        <v>1885</v>
      </c>
      <c r="M7059" s="3" t="s">
        <v>39</v>
      </c>
      <c r="N7059" s="3">
        <v>92804</v>
      </c>
      <c r="O7059" s="3" t="s">
        <v>40</v>
      </c>
      <c r="P7059" s="3" t="s">
        <v>2467</v>
      </c>
      <c r="Q7059" s="3" t="s">
        <v>67</v>
      </c>
      <c r="R7059" s="3" t="s">
        <v>157</v>
      </c>
      <c r="S7059" s="3" t="s">
        <v>2468</v>
      </c>
      <c r="T7059" s="3">
        <v>119.96</v>
      </c>
      <c r="U7059" s="35" cm="1">
        <f t="array" ref="U7059">INDEX('Pricing Strategy'!$F$4:$F$71,MATCH(1,(Dataset!$O7059='Pricing Strategy'!$B$4:$B$71)*(Dataset!$Q7059='Pricing Strategy'!$C$4:$C$71)*(Dataset!$R7059='Pricing Strategy'!$D$4:$D$71),))</f>
        <v>0.45</v>
      </c>
      <c r="V7059" s="3">
        <f>Dataset!$T7059*(1-Dataset!$U7059)</f>
        <v>65.978000000000009</v>
      </c>
    </row>
    <row r="7060" spans="1:22" x14ac:dyDescent="0.3">
      <c r="A7060" s="32"/>
      <c r="C7060" s="3">
        <v>7055</v>
      </c>
      <c r="D7060" s="3" t="s">
        <v>9266</v>
      </c>
      <c r="E7060" s="34">
        <v>43080</v>
      </c>
      <c r="F7060" s="34">
        <v>43080</v>
      </c>
      <c r="G7060" s="3" t="s">
        <v>1290</v>
      </c>
      <c r="H7060" s="3" t="s">
        <v>5060</v>
      </c>
      <c r="I7060" s="3" t="s">
        <v>5061</v>
      </c>
      <c r="J7060" s="3" t="s">
        <v>22</v>
      </c>
      <c r="K7060" s="3" t="s">
        <v>23</v>
      </c>
      <c r="L7060" s="3" t="s">
        <v>1885</v>
      </c>
      <c r="M7060" s="3" t="s">
        <v>39</v>
      </c>
      <c r="N7060" s="3">
        <v>92804</v>
      </c>
      <c r="O7060" s="3" t="s">
        <v>40</v>
      </c>
      <c r="P7060" s="3" t="s">
        <v>4845</v>
      </c>
      <c r="Q7060" s="3" t="s">
        <v>28</v>
      </c>
      <c r="R7060" s="3" t="s">
        <v>32</v>
      </c>
      <c r="S7060" s="3" t="s">
        <v>4846</v>
      </c>
      <c r="T7060" s="3">
        <v>363.92</v>
      </c>
      <c r="U7060" s="35" cm="1">
        <f t="array" ref="U7060">INDEX('Pricing Strategy'!$F$4:$F$71,MATCH(1,(Dataset!$O7060='Pricing Strategy'!$B$4:$B$71)*(Dataset!$Q7060='Pricing Strategy'!$C$4:$C$71)*(Dataset!$R7060='Pricing Strategy'!$D$4:$D$71),))</f>
        <v>0.45</v>
      </c>
      <c r="V7060" s="3">
        <f>Dataset!$T7060*(1-Dataset!$U7060)</f>
        <v>200.15600000000003</v>
      </c>
    </row>
    <row r="7061" spans="1:22" x14ac:dyDescent="0.3">
      <c r="A7061" s="32"/>
      <c r="C7061" s="3">
        <v>7056</v>
      </c>
      <c r="D7061" s="3" t="s">
        <v>9266</v>
      </c>
      <c r="E7061" s="34">
        <v>43080</v>
      </c>
      <c r="F7061" s="34">
        <v>43080</v>
      </c>
      <c r="G7061" s="3" t="s">
        <v>1290</v>
      </c>
      <c r="H7061" s="3" t="s">
        <v>5060</v>
      </c>
      <c r="I7061" s="3" t="s">
        <v>5061</v>
      </c>
      <c r="J7061" s="3" t="s">
        <v>22</v>
      </c>
      <c r="K7061" s="3" t="s">
        <v>23</v>
      </c>
      <c r="L7061" s="3" t="s">
        <v>1885</v>
      </c>
      <c r="M7061" s="3" t="s">
        <v>39</v>
      </c>
      <c r="N7061" s="3">
        <v>92804</v>
      </c>
      <c r="O7061" s="3" t="s">
        <v>40</v>
      </c>
      <c r="P7061" s="3" t="s">
        <v>2049</v>
      </c>
      <c r="Q7061" s="3" t="s">
        <v>42</v>
      </c>
      <c r="R7061" s="3" t="s">
        <v>71</v>
      </c>
      <c r="S7061" s="3" t="s">
        <v>2050</v>
      </c>
      <c r="T7061" s="3">
        <v>35.808</v>
      </c>
      <c r="U7061" s="35" cm="1">
        <f t="array" ref="U7061">INDEX('Pricing Strategy'!$F$4:$F$71,MATCH(1,(Dataset!$O7061='Pricing Strategy'!$B$4:$B$71)*(Dataset!$Q7061='Pricing Strategy'!$C$4:$C$71)*(Dataset!$R7061='Pricing Strategy'!$D$4:$D$71),))</f>
        <v>0.4</v>
      </c>
      <c r="V7061" s="3">
        <f>Dataset!$T7061*(1-Dataset!$U7061)</f>
        <v>21.4848</v>
      </c>
    </row>
    <row r="7062" spans="1:22" x14ac:dyDescent="0.3">
      <c r="A7062" s="32"/>
      <c r="C7062" s="3">
        <v>7057</v>
      </c>
      <c r="D7062" s="3" t="s">
        <v>9266</v>
      </c>
      <c r="E7062" s="34">
        <v>43080</v>
      </c>
      <c r="F7062" s="34">
        <v>43080</v>
      </c>
      <c r="G7062" s="3" t="s">
        <v>1290</v>
      </c>
      <c r="H7062" s="3" t="s">
        <v>5060</v>
      </c>
      <c r="I7062" s="3" t="s">
        <v>5061</v>
      </c>
      <c r="J7062" s="3" t="s">
        <v>22</v>
      </c>
      <c r="K7062" s="3" t="s">
        <v>23</v>
      </c>
      <c r="L7062" s="3" t="s">
        <v>1885</v>
      </c>
      <c r="M7062" s="3" t="s">
        <v>39</v>
      </c>
      <c r="N7062" s="3">
        <v>92804</v>
      </c>
      <c r="O7062" s="3" t="s">
        <v>40</v>
      </c>
      <c r="P7062" s="3" t="s">
        <v>3226</v>
      </c>
      <c r="Q7062" s="3" t="s">
        <v>42</v>
      </c>
      <c r="R7062" s="3" t="s">
        <v>71</v>
      </c>
      <c r="S7062" s="3" t="s">
        <v>3227</v>
      </c>
      <c r="T7062" s="3">
        <v>122.688</v>
      </c>
      <c r="U7062" s="35" cm="1">
        <f t="array" ref="U7062">INDEX('Pricing Strategy'!$F$4:$F$71,MATCH(1,(Dataset!$O7062='Pricing Strategy'!$B$4:$B$71)*(Dataset!$Q7062='Pricing Strategy'!$C$4:$C$71)*(Dataset!$R7062='Pricing Strategy'!$D$4:$D$71),))</f>
        <v>0.4</v>
      </c>
      <c r="V7062" s="3">
        <f>Dataset!$T7062*(1-Dataset!$U7062)</f>
        <v>73.612799999999993</v>
      </c>
    </row>
    <row r="7063" spans="1:22" x14ac:dyDescent="0.3">
      <c r="A7063" s="32"/>
      <c r="C7063" s="3">
        <v>7058</v>
      </c>
      <c r="D7063" s="3" t="s">
        <v>9266</v>
      </c>
      <c r="E7063" s="34">
        <v>43080</v>
      </c>
      <c r="F7063" s="34">
        <v>43080</v>
      </c>
      <c r="G7063" s="3" t="s">
        <v>1290</v>
      </c>
      <c r="H7063" s="3" t="s">
        <v>5060</v>
      </c>
      <c r="I7063" s="3" t="s">
        <v>5061</v>
      </c>
      <c r="J7063" s="3" t="s">
        <v>22</v>
      </c>
      <c r="K7063" s="3" t="s">
        <v>23</v>
      </c>
      <c r="L7063" s="3" t="s">
        <v>1885</v>
      </c>
      <c r="M7063" s="3" t="s">
        <v>39</v>
      </c>
      <c r="N7063" s="3">
        <v>92804</v>
      </c>
      <c r="O7063" s="3" t="s">
        <v>40</v>
      </c>
      <c r="P7063" s="3" t="s">
        <v>3495</v>
      </c>
      <c r="Q7063" s="3" t="s">
        <v>28</v>
      </c>
      <c r="R7063" s="3" t="s">
        <v>52</v>
      </c>
      <c r="S7063" s="3" t="s">
        <v>3496</v>
      </c>
      <c r="T7063" s="3">
        <v>892.13599999999997</v>
      </c>
      <c r="U7063" s="35" cm="1">
        <f t="array" ref="U7063">INDEX('Pricing Strategy'!$F$4:$F$71,MATCH(1,(Dataset!$O7063='Pricing Strategy'!$B$4:$B$71)*(Dataset!$Q7063='Pricing Strategy'!$C$4:$C$71)*(Dataset!$R7063='Pricing Strategy'!$D$4:$D$71),))</f>
        <v>0.45</v>
      </c>
      <c r="V7063" s="3">
        <f>Dataset!$T7063*(1-Dataset!$U7063)</f>
        <v>490.6748</v>
      </c>
    </row>
    <row r="7064" spans="1:22" x14ac:dyDescent="0.3">
      <c r="A7064" s="32"/>
      <c r="C7064" s="3">
        <v>7059</v>
      </c>
      <c r="D7064" s="3" t="s">
        <v>9266</v>
      </c>
      <c r="E7064" s="34">
        <v>43080</v>
      </c>
      <c r="F7064" s="34">
        <v>43080</v>
      </c>
      <c r="G7064" s="3" t="s">
        <v>1290</v>
      </c>
      <c r="H7064" s="3" t="s">
        <v>5060</v>
      </c>
      <c r="I7064" s="3" t="s">
        <v>5061</v>
      </c>
      <c r="J7064" s="3" t="s">
        <v>22</v>
      </c>
      <c r="K7064" s="3" t="s">
        <v>23</v>
      </c>
      <c r="L7064" s="3" t="s">
        <v>1885</v>
      </c>
      <c r="M7064" s="3" t="s">
        <v>39</v>
      </c>
      <c r="N7064" s="3">
        <v>92804</v>
      </c>
      <c r="O7064" s="3" t="s">
        <v>40</v>
      </c>
      <c r="P7064" s="3" t="s">
        <v>8526</v>
      </c>
      <c r="Q7064" s="3" t="s">
        <v>42</v>
      </c>
      <c r="R7064" s="3" t="s">
        <v>55</v>
      </c>
      <c r="S7064" s="3" t="s">
        <v>8527</v>
      </c>
      <c r="T7064" s="3">
        <v>50.22</v>
      </c>
      <c r="U7064" s="35" cm="1">
        <f t="array" ref="U7064">INDEX('Pricing Strategy'!$F$4:$F$71,MATCH(1,(Dataset!$O7064='Pricing Strategy'!$B$4:$B$71)*(Dataset!$Q7064='Pricing Strategy'!$C$4:$C$71)*(Dataset!$R7064='Pricing Strategy'!$D$4:$D$71),))</f>
        <v>0.5</v>
      </c>
      <c r="V7064" s="3">
        <f>Dataset!$T7064*(1-Dataset!$U7064)</f>
        <v>25.11</v>
      </c>
    </row>
    <row r="7065" spans="1:22" x14ac:dyDescent="0.3">
      <c r="A7065" s="32"/>
      <c r="C7065" s="3">
        <v>7060</v>
      </c>
      <c r="D7065" s="3" t="s">
        <v>9266</v>
      </c>
      <c r="E7065" s="34">
        <v>43080</v>
      </c>
      <c r="F7065" s="34">
        <v>43080</v>
      </c>
      <c r="G7065" s="3" t="s">
        <v>1290</v>
      </c>
      <c r="H7065" s="3" t="s">
        <v>5060</v>
      </c>
      <c r="I7065" s="3" t="s">
        <v>5061</v>
      </c>
      <c r="J7065" s="3" t="s">
        <v>22</v>
      </c>
      <c r="K7065" s="3" t="s">
        <v>23</v>
      </c>
      <c r="L7065" s="3" t="s">
        <v>1885</v>
      </c>
      <c r="M7065" s="3" t="s">
        <v>39</v>
      </c>
      <c r="N7065" s="3">
        <v>92804</v>
      </c>
      <c r="O7065" s="3" t="s">
        <v>40</v>
      </c>
      <c r="P7065" s="3" t="s">
        <v>2278</v>
      </c>
      <c r="Q7065" s="3" t="s">
        <v>42</v>
      </c>
      <c r="R7065" s="3" t="s">
        <v>74</v>
      </c>
      <c r="S7065" s="3" t="s">
        <v>2279</v>
      </c>
      <c r="T7065" s="3">
        <v>83.42</v>
      </c>
      <c r="U7065" s="35" cm="1">
        <f t="array" ref="U7065">INDEX('Pricing Strategy'!$F$4:$F$71,MATCH(1,(Dataset!$O7065='Pricing Strategy'!$B$4:$B$71)*(Dataset!$Q7065='Pricing Strategy'!$C$4:$C$71)*(Dataset!$R7065='Pricing Strategy'!$D$4:$D$71),))</f>
        <v>0.4</v>
      </c>
      <c r="V7065" s="3">
        <f>Dataset!$T7065*(1-Dataset!$U7065)</f>
        <v>50.052</v>
      </c>
    </row>
    <row r="7066" spans="1:22" x14ac:dyDescent="0.3">
      <c r="A7066" s="32"/>
      <c r="C7066" s="3">
        <v>7061</v>
      </c>
      <c r="D7066" s="3" t="s">
        <v>9266</v>
      </c>
      <c r="E7066" s="34">
        <v>43080</v>
      </c>
      <c r="F7066" s="34">
        <v>43080</v>
      </c>
      <c r="G7066" s="3" t="s">
        <v>1290</v>
      </c>
      <c r="H7066" s="3" t="s">
        <v>5060</v>
      </c>
      <c r="I7066" s="3" t="s">
        <v>5061</v>
      </c>
      <c r="J7066" s="3" t="s">
        <v>22</v>
      </c>
      <c r="K7066" s="3" t="s">
        <v>23</v>
      </c>
      <c r="L7066" s="3" t="s">
        <v>1885</v>
      </c>
      <c r="M7066" s="3" t="s">
        <v>39</v>
      </c>
      <c r="N7066" s="3">
        <v>92804</v>
      </c>
      <c r="O7066" s="3" t="s">
        <v>40</v>
      </c>
      <c r="P7066" s="3" t="s">
        <v>9267</v>
      </c>
      <c r="Q7066" s="3" t="s">
        <v>42</v>
      </c>
      <c r="R7066" s="3" t="s">
        <v>71</v>
      </c>
      <c r="S7066" s="3" t="s">
        <v>9268</v>
      </c>
      <c r="T7066" s="3">
        <v>5.8719999999999999</v>
      </c>
      <c r="U7066" s="35" cm="1">
        <f t="array" ref="U7066">INDEX('Pricing Strategy'!$F$4:$F$71,MATCH(1,(Dataset!$O7066='Pricing Strategy'!$B$4:$B$71)*(Dataset!$Q7066='Pricing Strategy'!$C$4:$C$71)*(Dataset!$R7066='Pricing Strategy'!$D$4:$D$71),))</f>
        <v>0.4</v>
      </c>
      <c r="V7066" s="3">
        <f>Dataset!$T7066*(1-Dataset!$U7066)</f>
        <v>3.5231999999999997</v>
      </c>
    </row>
    <row r="7067" spans="1:22" x14ac:dyDescent="0.3">
      <c r="A7067" s="32"/>
      <c r="C7067" s="3">
        <v>7062</v>
      </c>
      <c r="D7067" s="3" t="s">
        <v>9269</v>
      </c>
      <c r="E7067" s="34">
        <v>42403</v>
      </c>
      <c r="F7067" s="34">
        <v>42405</v>
      </c>
      <c r="G7067" s="3" t="s">
        <v>19</v>
      </c>
      <c r="H7067" s="3" t="s">
        <v>1505</v>
      </c>
      <c r="I7067" s="3" t="s">
        <v>1506</v>
      </c>
      <c r="J7067" s="3" t="s">
        <v>37</v>
      </c>
      <c r="K7067" s="3" t="s">
        <v>23</v>
      </c>
      <c r="L7067" s="3" t="s">
        <v>3781</v>
      </c>
      <c r="M7067" s="3" t="s">
        <v>117</v>
      </c>
      <c r="N7067" s="3">
        <v>84062</v>
      </c>
      <c r="O7067" s="3" t="s">
        <v>40</v>
      </c>
      <c r="P7067" s="3" t="s">
        <v>3435</v>
      </c>
      <c r="Q7067" s="3" t="s">
        <v>42</v>
      </c>
      <c r="R7067" s="3" t="s">
        <v>71</v>
      </c>
      <c r="S7067" s="3" t="s">
        <v>3436</v>
      </c>
      <c r="T7067" s="3">
        <v>12.144</v>
      </c>
      <c r="U7067" s="35" cm="1">
        <f t="array" ref="U7067">INDEX('Pricing Strategy'!$F$4:$F$71,MATCH(1,(Dataset!$O7067='Pricing Strategy'!$B$4:$B$71)*(Dataset!$Q7067='Pricing Strategy'!$C$4:$C$71)*(Dataset!$R7067='Pricing Strategy'!$D$4:$D$71),))</f>
        <v>0.4</v>
      </c>
      <c r="V7067" s="3">
        <f>Dataset!$T7067*(1-Dataset!$U7067)</f>
        <v>7.2863999999999995</v>
      </c>
    </row>
    <row r="7068" spans="1:22" x14ac:dyDescent="0.3">
      <c r="A7068" s="32"/>
      <c r="C7068" s="3">
        <v>7063</v>
      </c>
      <c r="D7068" s="3" t="s">
        <v>9270</v>
      </c>
      <c r="E7068" s="34">
        <v>43098</v>
      </c>
      <c r="F7068" s="34">
        <v>43100</v>
      </c>
      <c r="G7068" s="3" t="s">
        <v>19</v>
      </c>
      <c r="H7068" s="3" t="s">
        <v>915</v>
      </c>
      <c r="I7068" s="3" t="s">
        <v>916</v>
      </c>
      <c r="J7068" s="3" t="s">
        <v>22</v>
      </c>
      <c r="K7068" s="3" t="s">
        <v>23</v>
      </c>
      <c r="L7068" s="3" t="s">
        <v>314</v>
      </c>
      <c r="M7068" s="3" t="s">
        <v>416</v>
      </c>
      <c r="N7068" s="3">
        <v>97477</v>
      </c>
      <c r="O7068" s="3" t="s">
        <v>40</v>
      </c>
      <c r="P7068" s="3" t="s">
        <v>8408</v>
      </c>
      <c r="Q7068" s="3" t="s">
        <v>42</v>
      </c>
      <c r="R7068" s="3" t="s">
        <v>169</v>
      </c>
      <c r="S7068" s="3" t="s">
        <v>8060</v>
      </c>
      <c r="T7068" s="3">
        <v>27.792000000000002</v>
      </c>
      <c r="U7068" s="35" cm="1">
        <f t="array" ref="U7068">INDEX('Pricing Strategy'!$F$4:$F$71,MATCH(1,(Dataset!$O7068='Pricing Strategy'!$B$4:$B$71)*(Dataset!$Q7068='Pricing Strategy'!$C$4:$C$71)*(Dataset!$R7068='Pricing Strategy'!$D$4:$D$71),))</f>
        <v>0.4</v>
      </c>
      <c r="V7068" s="3">
        <f>Dataset!$T7068*(1-Dataset!$U7068)</f>
        <v>16.6752</v>
      </c>
    </row>
    <row r="7069" spans="1:22" x14ac:dyDescent="0.3">
      <c r="A7069" s="32"/>
      <c r="C7069" s="3">
        <v>7064</v>
      </c>
      <c r="D7069" s="3" t="s">
        <v>9271</v>
      </c>
      <c r="E7069" s="34">
        <v>43343</v>
      </c>
      <c r="F7069" s="34">
        <v>43348</v>
      </c>
      <c r="G7069" s="3" t="s">
        <v>46</v>
      </c>
      <c r="H7069" s="3" t="s">
        <v>3769</v>
      </c>
      <c r="I7069" s="3" t="s">
        <v>3770</v>
      </c>
      <c r="J7069" s="3" t="s">
        <v>98</v>
      </c>
      <c r="K7069" s="3" t="s">
        <v>23</v>
      </c>
      <c r="L7069" s="3" t="s">
        <v>1978</v>
      </c>
      <c r="M7069" s="3" t="s">
        <v>416</v>
      </c>
      <c r="N7069" s="3">
        <v>97301</v>
      </c>
      <c r="O7069" s="3" t="s">
        <v>40</v>
      </c>
      <c r="P7069" s="3" t="s">
        <v>6817</v>
      </c>
      <c r="Q7069" s="3" t="s">
        <v>42</v>
      </c>
      <c r="R7069" s="3" t="s">
        <v>575</v>
      </c>
      <c r="S7069" s="3" t="s">
        <v>6818</v>
      </c>
      <c r="T7069" s="3">
        <v>6.2080000000000002</v>
      </c>
      <c r="U7069" s="35" cm="1">
        <f t="array" ref="U7069">INDEX('Pricing Strategy'!$F$4:$F$71,MATCH(1,(Dataset!$O7069='Pricing Strategy'!$B$4:$B$71)*(Dataset!$Q7069='Pricing Strategy'!$C$4:$C$71)*(Dataset!$R7069='Pricing Strategy'!$D$4:$D$71),))</f>
        <v>0.45</v>
      </c>
      <c r="V7069" s="3">
        <f>Dataset!$T7069*(1-Dataset!$U7069)</f>
        <v>3.4144000000000005</v>
      </c>
    </row>
    <row r="7070" spans="1:22" x14ac:dyDescent="0.3">
      <c r="A7070" s="32"/>
      <c r="C7070" s="3">
        <v>7065</v>
      </c>
      <c r="D7070" s="3" t="s">
        <v>9272</v>
      </c>
      <c r="E7070" s="34">
        <v>43135</v>
      </c>
      <c r="F7070" s="34">
        <v>43140</v>
      </c>
      <c r="G7070" s="3" t="s">
        <v>46</v>
      </c>
      <c r="H7070" s="3" t="s">
        <v>2336</v>
      </c>
      <c r="I7070" s="3" t="s">
        <v>2337</v>
      </c>
      <c r="J7070" s="3" t="s">
        <v>22</v>
      </c>
      <c r="K7070" s="3" t="s">
        <v>23</v>
      </c>
      <c r="L7070" s="3" t="s">
        <v>385</v>
      </c>
      <c r="M7070" s="3" t="s">
        <v>263</v>
      </c>
      <c r="N7070" s="3">
        <v>14609</v>
      </c>
      <c r="O7070" s="3" t="s">
        <v>144</v>
      </c>
      <c r="P7070" s="3" t="s">
        <v>3625</v>
      </c>
      <c r="Q7070" s="3" t="s">
        <v>42</v>
      </c>
      <c r="R7070" s="3" t="s">
        <v>74</v>
      </c>
      <c r="S7070" s="3" t="s">
        <v>3626</v>
      </c>
      <c r="T7070" s="3">
        <v>32.67</v>
      </c>
      <c r="U7070" s="35" cm="1">
        <f t="array" ref="U7070">INDEX('Pricing Strategy'!$F$4:$F$71,MATCH(1,(Dataset!$O7070='Pricing Strategy'!$B$4:$B$71)*(Dataset!$Q7070='Pricing Strategy'!$C$4:$C$71)*(Dataset!$R7070='Pricing Strategy'!$D$4:$D$71),))</f>
        <v>0.4</v>
      </c>
      <c r="V7070" s="3">
        <f>Dataset!$T7070*(1-Dataset!$U7070)</f>
        <v>19.602</v>
      </c>
    </row>
    <row r="7071" spans="1:22" x14ac:dyDescent="0.3">
      <c r="A7071" s="32"/>
      <c r="C7071" s="3">
        <v>7066</v>
      </c>
      <c r="D7071" s="3" t="s">
        <v>9273</v>
      </c>
      <c r="E7071" s="34">
        <v>42344</v>
      </c>
      <c r="F7071" s="34">
        <v>42346</v>
      </c>
      <c r="G7071" s="3" t="s">
        <v>184</v>
      </c>
      <c r="H7071" s="3" t="s">
        <v>2295</v>
      </c>
      <c r="I7071" s="3" t="s">
        <v>2296</v>
      </c>
      <c r="J7071" s="3" t="s">
        <v>37</v>
      </c>
      <c r="K7071" s="3" t="s">
        <v>23</v>
      </c>
      <c r="L7071" s="3" t="s">
        <v>38</v>
      </c>
      <c r="M7071" s="3" t="s">
        <v>39</v>
      </c>
      <c r="N7071" s="3">
        <v>90008</v>
      </c>
      <c r="O7071" s="3" t="s">
        <v>40</v>
      </c>
      <c r="P7071" s="3" t="s">
        <v>2874</v>
      </c>
      <c r="Q7071" s="3" t="s">
        <v>42</v>
      </c>
      <c r="R7071" s="3" t="s">
        <v>55</v>
      </c>
      <c r="S7071" s="3" t="s">
        <v>2875</v>
      </c>
      <c r="T7071" s="3">
        <v>1261.33</v>
      </c>
      <c r="U7071" s="35" cm="1">
        <f t="array" ref="U7071">INDEX('Pricing Strategy'!$F$4:$F$71,MATCH(1,(Dataset!$O7071='Pricing Strategy'!$B$4:$B$71)*(Dataset!$Q7071='Pricing Strategy'!$C$4:$C$71)*(Dataset!$R7071='Pricing Strategy'!$D$4:$D$71),))</f>
        <v>0.5</v>
      </c>
      <c r="V7071" s="3">
        <f>Dataset!$T7071*(1-Dataset!$U7071)</f>
        <v>630.66499999999996</v>
      </c>
    </row>
    <row r="7072" spans="1:22" x14ac:dyDescent="0.3">
      <c r="A7072" s="32"/>
      <c r="C7072" s="3">
        <v>7067</v>
      </c>
      <c r="D7072" s="3" t="s">
        <v>9274</v>
      </c>
      <c r="E7072" s="34">
        <v>42885</v>
      </c>
      <c r="F7072" s="34">
        <v>42889</v>
      </c>
      <c r="G7072" s="3" t="s">
        <v>46</v>
      </c>
      <c r="H7072" s="3" t="s">
        <v>5800</v>
      </c>
      <c r="I7072" s="3" t="s">
        <v>5801</v>
      </c>
      <c r="J7072" s="3" t="s">
        <v>98</v>
      </c>
      <c r="K7072" s="3" t="s">
        <v>23</v>
      </c>
      <c r="L7072" s="3" t="s">
        <v>38</v>
      </c>
      <c r="M7072" s="3" t="s">
        <v>39</v>
      </c>
      <c r="N7072" s="3">
        <v>90049</v>
      </c>
      <c r="O7072" s="3" t="s">
        <v>40</v>
      </c>
      <c r="P7072" s="3" t="s">
        <v>5991</v>
      </c>
      <c r="Q7072" s="3" t="s">
        <v>42</v>
      </c>
      <c r="R7072" s="3" t="s">
        <v>86</v>
      </c>
      <c r="S7072" s="3" t="s">
        <v>5992</v>
      </c>
      <c r="T7072" s="3">
        <v>38.880000000000003</v>
      </c>
      <c r="U7072" s="35" cm="1">
        <f t="array" ref="U7072">INDEX('Pricing Strategy'!$F$4:$F$71,MATCH(1,(Dataset!$O7072='Pricing Strategy'!$B$4:$B$71)*(Dataset!$Q7072='Pricing Strategy'!$C$4:$C$71)*(Dataset!$R7072='Pricing Strategy'!$D$4:$D$71),))</f>
        <v>0.4</v>
      </c>
      <c r="V7072" s="3">
        <f>Dataset!$T7072*(1-Dataset!$U7072)</f>
        <v>23.327999999999999</v>
      </c>
    </row>
    <row r="7073" spans="1:22" x14ac:dyDescent="0.3">
      <c r="A7073" s="32"/>
      <c r="C7073" s="3">
        <v>7068</v>
      </c>
      <c r="D7073" s="3" t="s">
        <v>9275</v>
      </c>
      <c r="E7073" s="34">
        <v>42876</v>
      </c>
      <c r="F7073" s="34">
        <v>42881</v>
      </c>
      <c r="G7073" s="3" t="s">
        <v>46</v>
      </c>
      <c r="H7073" s="3" t="s">
        <v>1339</v>
      </c>
      <c r="I7073" s="3" t="s">
        <v>1340</v>
      </c>
      <c r="J7073" s="3" t="s">
        <v>37</v>
      </c>
      <c r="K7073" s="3" t="s">
        <v>23</v>
      </c>
      <c r="L7073" s="3" t="s">
        <v>814</v>
      </c>
      <c r="M7073" s="3" t="s">
        <v>100</v>
      </c>
      <c r="N7073" s="3">
        <v>75081</v>
      </c>
      <c r="O7073" s="3" t="s">
        <v>101</v>
      </c>
      <c r="P7073" s="3" t="s">
        <v>793</v>
      </c>
      <c r="Q7073" s="3" t="s">
        <v>42</v>
      </c>
      <c r="R7073" s="3" t="s">
        <v>71</v>
      </c>
      <c r="S7073" s="3" t="s">
        <v>794</v>
      </c>
      <c r="T7073" s="3">
        <v>1.964</v>
      </c>
      <c r="U7073" s="35" cm="1">
        <f t="array" ref="U7073">INDEX('Pricing Strategy'!$F$4:$F$71,MATCH(1,(Dataset!$O7073='Pricing Strategy'!$B$4:$B$71)*(Dataset!$Q7073='Pricing Strategy'!$C$4:$C$71)*(Dataset!$R7073='Pricing Strategy'!$D$4:$D$71),))</f>
        <v>0.3</v>
      </c>
      <c r="V7073" s="3">
        <f>Dataset!$T7073*(1-Dataset!$U7073)</f>
        <v>1.3747999999999998</v>
      </c>
    </row>
    <row r="7074" spans="1:22" x14ac:dyDescent="0.3">
      <c r="A7074" s="32"/>
      <c r="C7074" s="3">
        <v>7069</v>
      </c>
      <c r="D7074" s="3" t="s">
        <v>9275</v>
      </c>
      <c r="E7074" s="34">
        <v>42876</v>
      </c>
      <c r="F7074" s="34">
        <v>42881</v>
      </c>
      <c r="G7074" s="3" t="s">
        <v>46</v>
      </c>
      <c r="H7074" s="3" t="s">
        <v>1339</v>
      </c>
      <c r="I7074" s="3" t="s">
        <v>1340</v>
      </c>
      <c r="J7074" s="3" t="s">
        <v>37</v>
      </c>
      <c r="K7074" s="3" t="s">
        <v>23</v>
      </c>
      <c r="L7074" s="3" t="s">
        <v>814</v>
      </c>
      <c r="M7074" s="3" t="s">
        <v>100</v>
      </c>
      <c r="N7074" s="3">
        <v>75081</v>
      </c>
      <c r="O7074" s="3" t="s">
        <v>101</v>
      </c>
      <c r="P7074" s="3" t="s">
        <v>2699</v>
      </c>
      <c r="Q7074" s="3" t="s">
        <v>42</v>
      </c>
      <c r="R7074" s="3" t="s">
        <v>86</v>
      </c>
      <c r="S7074" s="3" t="s">
        <v>2700</v>
      </c>
      <c r="T7074" s="3">
        <v>82.656000000000006</v>
      </c>
      <c r="U7074" s="35" cm="1">
        <f t="array" ref="U7074">INDEX('Pricing Strategy'!$F$4:$F$71,MATCH(1,(Dataset!$O7074='Pricing Strategy'!$B$4:$B$71)*(Dataset!$Q7074='Pricing Strategy'!$C$4:$C$71)*(Dataset!$R7074='Pricing Strategy'!$D$4:$D$71),))</f>
        <v>0.3</v>
      </c>
      <c r="V7074" s="3">
        <f>Dataset!$T7074*(1-Dataset!$U7074)</f>
        <v>57.859200000000001</v>
      </c>
    </row>
    <row r="7075" spans="1:22" x14ac:dyDescent="0.3">
      <c r="A7075" s="32"/>
      <c r="C7075" s="3">
        <v>7070</v>
      </c>
      <c r="D7075" s="3" t="s">
        <v>9276</v>
      </c>
      <c r="E7075" s="34">
        <v>42225</v>
      </c>
      <c r="F7075" s="34">
        <v>42230</v>
      </c>
      <c r="G7075" s="3" t="s">
        <v>46</v>
      </c>
      <c r="H7075" s="3" t="s">
        <v>3581</v>
      </c>
      <c r="I7075" s="3" t="s">
        <v>3582</v>
      </c>
      <c r="J7075" s="3" t="s">
        <v>22</v>
      </c>
      <c r="K7075" s="3" t="s">
        <v>23</v>
      </c>
      <c r="L7075" s="3" t="s">
        <v>3494</v>
      </c>
      <c r="M7075" s="3" t="s">
        <v>39</v>
      </c>
      <c r="N7075" s="3">
        <v>93727</v>
      </c>
      <c r="O7075" s="3" t="s">
        <v>40</v>
      </c>
      <c r="P7075" s="3" t="s">
        <v>1769</v>
      </c>
      <c r="Q7075" s="3" t="s">
        <v>42</v>
      </c>
      <c r="R7075" s="3" t="s">
        <v>86</v>
      </c>
      <c r="S7075" s="3" t="s">
        <v>1770</v>
      </c>
      <c r="T7075" s="3">
        <v>5.98</v>
      </c>
      <c r="U7075" s="35" cm="1">
        <f t="array" ref="U7075">INDEX('Pricing Strategy'!$F$4:$F$71,MATCH(1,(Dataset!$O7075='Pricing Strategy'!$B$4:$B$71)*(Dataset!$Q7075='Pricing Strategy'!$C$4:$C$71)*(Dataset!$R7075='Pricing Strategy'!$D$4:$D$71),))</f>
        <v>0.4</v>
      </c>
      <c r="V7075" s="3">
        <f>Dataset!$T7075*(1-Dataset!$U7075)</f>
        <v>3.5880000000000001</v>
      </c>
    </row>
    <row r="7076" spans="1:22" x14ac:dyDescent="0.3">
      <c r="A7076" s="32"/>
      <c r="C7076" s="3">
        <v>7071</v>
      </c>
      <c r="D7076" s="3" t="s">
        <v>9277</v>
      </c>
      <c r="E7076" s="34">
        <v>42983</v>
      </c>
      <c r="F7076" s="34">
        <v>42988</v>
      </c>
      <c r="G7076" s="3" t="s">
        <v>19</v>
      </c>
      <c r="H7076" s="3" t="s">
        <v>6717</v>
      </c>
      <c r="I7076" s="3" t="s">
        <v>6718</v>
      </c>
      <c r="J7076" s="3" t="s">
        <v>98</v>
      </c>
      <c r="K7076" s="3" t="s">
        <v>23</v>
      </c>
      <c r="L7076" s="3" t="s">
        <v>299</v>
      </c>
      <c r="M7076" s="3" t="s">
        <v>207</v>
      </c>
      <c r="N7076" s="3">
        <v>60653</v>
      </c>
      <c r="O7076" s="3" t="s">
        <v>101</v>
      </c>
      <c r="P7076" s="3" t="s">
        <v>2374</v>
      </c>
      <c r="Q7076" s="3" t="s">
        <v>42</v>
      </c>
      <c r="R7076" s="3" t="s">
        <v>86</v>
      </c>
      <c r="S7076" s="3" t="s">
        <v>2375</v>
      </c>
      <c r="T7076" s="3">
        <v>9.2479999999999993</v>
      </c>
      <c r="U7076" s="35" cm="1">
        <f t="array" ref="U7076">INDEX('Pricing Strategy'!$F$4:$F$71,MATCH(1,(Dataset!$O7076='Pricing Strategy'!$B$4:$B$71)*(Dataset!$Q7076='Pricing Strategy'!$C$4:$C$71)*(Dataset!$R7076='Pricing Strategy'!$D$4:$D$71),))</f>
        <v>0.3</v>
      </c>
      <c r="V7076" s="3">
        <f>Dataset!$T7076*(1-Dataset!$U7076)</f>
        <v>6.4735999999999994</v>
      </c>
    </row>
    <row r="7077" spans="1:22" x14ac:dyDescent="0.3">
      <c r="A7077" s="32"/>
      <c r="C7077" s="3">
        <v>7072</v>
      </c>
      <c r="D7077" s="3" t="s">
        <v>9278</v>
      </c>
      <c r="E7077" s="34">
        <v>42939</v>
      </c>
      <c r="F7077" s="34">
        <v>42944</v>
      </c>
      <c r="G7077" s="3" t="s">
        <v>46</v>
      </c>
      <c r="H7077" s="3" t="s">
        <v>2004</v>
      </c>
      <c r="I7077" s="3" t="s">
        <v>2005</v>
      </c>
      <c r="J7077" s="3" t="s">
        <v>22</v>
      </c>
      <c r="K7077" s="3" t="s">
        <v>23</v>
      </c>
      <c r="L7077" s="3" t="s">
        <v>7293</v>
      </c>
      <c r="M7077" s="3" t="s">
        <v>100</v>
      </c>
      <c r="N7077" s="3">
        <v>78501</v>
      </c>
      <c r="O7077" s="3" t="s">
        <v>101</v>
      </c>
      <c r="P7077" s="3" t="s">
        <v>6256</v>
      </c>
      <c r="Q7077" s="3" t="s">
        <v>42</v>
      </c>
      <c r="R7077" s="3" t="s">
        <v>64</v>
      </c>
      <c r="S7077" s="3" t="s">
        <v>6257</v>
      </c>
      <c r="T7077" s="3">
        <v>4.4480000000000004</v>
      </c>
      <c r="U7077" s="35" cm="1">
        <f t="array" ref="U7077">INDEX('Pricing Strategy'!$F$4:$F$71,MATCH(1,(Dataset!$O7077='Pricing Strategy'!$B$4:$B$71)*(Dataset!$Q7077='Pricing Strategy'!$C$4:$C$71)*(Dataset!$R7077='Pricing Strategy'!$D$4:$D$71),))</f>
        <v>0.35</v>
      </c>
      <c r="V7077" s="3">
        <f>Dataset!$T7077*(1-Dataset!$U7077)</f>
        <v>2.8912000000000004</v>
      </c>
    </row>
    <row r="7078" spans="1:22" x14ac:dyDescent="0.3">
      <c r="A7078" s="32"/>
      <c r="C7078" s="3">
        <v>7073</v>
      </c>
      <c r="D7078" s="3" t="s">
        <v>9278</v>
      </c>
      <c r="E7078" s="34">
        <v>42939</v>
      </c>
      <c r="F7078" s="34">
        <v>42944</v>
      </c>
      <c r="G7078" s="3" t="s">
        <v>46</v>
      </c>
      <c r="H7078" s="3" t="s">
        <v>2004</v>
      </c>
      <c r="I7078" s="3" t="s">
        <v>2005</v>
      </c>
      <c r="J7078" s="3" t="s">
        <v>22</v>
      </c>
      <c r="K7078" s="3" t="s">
        <v>23</v>
      </c>
      <c r="L7078" s="3" t="s">
        <v>7293</v>
      </c>
      <c r="M7078" s="3" t="s">
        <v>100</v>
      </c>
      <c r="N7078" s="3">
        <v>78501</v>
      </c>
      <c r="O7078" s="3" t="s">
        <v>101</v>
      </c>
      <c r="P7078" s="3" t="s">
        <v>4452</v>
      </c>
      <c r="Q7078" s="3" t="s">
        <v>42</v>
      </c>
      <c r="R7078" s="3" t="s">
        <v>86</v>
      </c>
      <c r="S7078" s="3" t="s">
        <v>4453</v>
      </c>
      <c r="T7078" s="3">
        <v>5.1840000000000002</v>
      </c>
      <c r="U7078" s="35" cm="1">
        <f t="array" ref="U7078">INDEX('Pricing Strategy'!$F$4:$F$71,MATCH(1,(Dataset!$O7078='Pricing Strategy'!$B$4:$B$71)*(Dataset!$Q7078='Pricing Strategy'!$C$4:$C$71)*(Dataset!$R7078='Pricing Strategy'!$D$4:$D$71),))</f>
        <v>0.3</v>
      </c>
      <c r="V7078" s="3">
        <f>Dataset!$T7078*(1-Dataset!$U7078)</f>
        <v>3.6288</v>
      </c>
    </row>
    <row r="7079" spans="1:22" x14ac:dyDescent="0.3">
      <c r="A7079" s="32"/>
      <c r="C7079" s="3">
        <v>7074</v>
      </c>
      <c r="D7079" s="3" t="s">
        <v>9278</v>
      </c>
      <c r="E7079" s="34">
        <v>42939</v>
      </c>
      <c r="F7079" s="34">
        <v>42944</v>
      </c>
      <c r="G7079" s="3" t="s">
        <v>46</v>
      </c>
      <c r="H7079" s="3" t="s">
        <v>2004</v>
      </c>
      <c r="I7079" s="3" t="s">
        <v>2005</v>
      </c>
      <c r="J7079" s="3" t="s">
        <v>22</v>
      </c>
      <c r="K7079" s="3" t="s">
        <v>23</v>
      </c>
      <c r="L7079" s="3" t="s">
        <v>7293</v>
      </c>
      <c r="M7079" s="3" t="s">
        <v>100</v>
      </c>
      <c r="N7079" s="3">
        <v>78501</v>
      </c>
      <c r="O7079" s="3" t="s">
        <v>101</v>
      </c>
      <c r="P7079" s="3" t="s">
        <v>1567</v>
      </c>
      <c r="Q7079" s="3" t="s">
        <v>42</v>
      </c>
      <c r="R7079" s="3" t="s">
        <v>64</v>
      </c>
      <c r="S7079" s="3" t="s">
        <v>1568</v>
      </c>
      <c r="T7079" s="3">
        <v>175.92</v>
      </c>
      <c r="U7079" s="35" cm="1">
        <f t="array" ref="U7079">INDEX('Pricing Strategy'!$F$4:$F$71,MATCH(1,(Dataset!$O7079='Pricing Strategy'!$B$4:$B$71)*(Dataset!$Q7079='Pricing Strategy'!$C$4:$C$71)*(Dataset!$R7079='Pricing Strategy'!$D$4:$D$71),))</f>
        <v>0.35</v>
      </c>
      <c r="V7079" s="3">
        <f>Dataset!$T7079*(1-Dataset!$U7079)</f>
        <v>114.348</v>
      </c>
    </row>
    <row r="7080" spans="1:22" x14ac:dyDescent="0.3">
      <c r="A7080" s="32"/>
      <c r="C7080" s="3">
        <v>7075</v>
      </c>
      <c r="D7080" s="3" t="s">
        <v>9278</v>
      </c>
      <c r="E7080" s="34">
        <v>42939</v>
      </c>
      <c r="F7080" s="34">
        <v>42944</v>
      </c>
      <c r="G7080" s="3" t="s">
        <v>46</v>
      </c>
      <c r="H7080" s="3" t="s">
        <v>2004</v>
      </c>
      <c r="I7080" s="3" t="s">
        <v>2005</v>
      </c>
      <c r="J7080" s="3" t="s">
        <v>22</v>
      </c>
      <c r="K7080" s="3" t="s">
        <v>23</v>
      </c>
      <c r="L7080" s="3" t="s">
        <v>7293</v>
      </c>
      <c r="M7080" s="3" t="s">
        <v>100</v>
      </c>
      <c r="N7080" s="3">
        <v>78501</v>
      </c>
      <c r="O7080" s="3" t="s">
        <v>101</v>
      </c>
      <c r="P7080" s="3" t="s">
        <v>3883</v>
      </c>
      <c r="Q7080" s="3" t="s">
        <v>42</v>
      </c>
      <c r="R7080" s="3" t="s">
        <v>71</v>
      </c>
      <c r="S7080" s="3" t="s">
        <v>1214</v>
      </c>
      <c r="T7080" s="3">
        <v>4.7519999999999998</v>
      </c>
      <c r="U7080" s="35" cm="1">
        <f t="array" ref="U7080">INDEX('Pricing Strategy'!$F$4:$F$71,MATCH(1,(Dataset!$O7080='Pricing Strategy'!$B$4:$B$71)*(Dataset!$Q7080='Pricing Strategy'!$C$4:$C$71)*(Dataset!$R7080='Pricing Strategy'!$D$4:$D$71),))</f>
        <v>0.3</v>
      </c>
      <c r="V7080" s="3">
        <f>Dataset!$T7080*(1-Dataset!$U7080)</f>
        <v>3.3263999999999996</v>
      </c>
    </row>
    <row r="7081" spans="1:22" x14ac:dyDescent="0.3">
      <c r="A7081" s="32"/>
      <c r="C7081" s="3">
        <v>7076</v>
      </c>
      <c r="D7081" s="3" t="s">
        <v>9278</v>
      </c>
      <c r="E7081" s="34">
        <v>42939</v>
      </c>
      <c r="F7081" s="34">
        <v>42944</v>
      </c>
      <c r="G7081" s="3" t="s">
        <v>46</v>
      </c>
      <c r="H7081" s="3" t="s">
        <v>2004</v>
      </c>
      <c r="I7081" s="3" t="s">
        <v>2005</v>
      </c>
      <c r="J7081" s="3" t="s">
        <v>22</v>
      </c>
      <c r="K7081" s="3" t="s">
        <v>23</v>
      </c>
      <c r="L7081" s="3" t="s">
        <v>7293</v>
      </c>
      <c r="M7081" s="3" t="s">
        <v>100</v>
      </c>
      <c r="N7081" s="3">
        <v>78501</v>
      </c>
      <c r="O7081" s="3" t="s">
        <v>101</v>
      </c>
      <c r="P7081" s="3" t="s">
        <v>4223</v>
      </c>
      <c r="Q7081" s="3" t="s">
        <v>42</v>
      </c>
      <c r="R7081" s="3" t="s">
        <v>575</v>
      </c>
      <c r="S7081" s="3" t="s">
        <v>4224</v>
      </c>
      <c r="T7081" s="3">
        <v>13.343999999999999</v>
      </c>
      <c r="U7081" s="35" cm="1">
        <f t="array" ref="U7081">INDEX('Pricing Strategy'!$F$4:$F$71,MATCH(1,(Dataset!$O7081='Pricing Strategy'!$B$4:$B$71)*(Dataset!$Q7081='Pricing Strategy'!$C$4:$C$71)*(Dataset!$R7081='Pricing Strategy'!$D$4:$D$71),))</f>
        <v>0.35</v>
      </c>
      <c r="V7081" s="3">
        <f>Dataset!$T7081*(1-Dataset!$U7081)</f>
        <v>8.6736000000000004</v>
      </c>
    </row>
    <row r="7082" spans="1:22" x14ac:dyDescent="0.3">
      <c r="A7082" s="32"/>
      <c r="C7082" s="3">
        <v>7077</v>
      </c>
      <c r="D7082" s="3" t="s">
        <v>9279</v>
      </c>
      <c r="E7082" s="34">
        <v>42867</v>
      </c>
      <c r="F7082" s="34">
        <v>42872</v>
      </c>
      <c r="G7082" s="3" t="s">
        <v>46</v>
      </c>
      <c r="H7082" s="3" t="s">
        <v>7987</v>
      </c>
      <c r="I7082" s="3" t="s">
        <v>7988</v>
      </c>
      <c r="J7082" s="3" t="s">
        <v>22</v>
      </c>
      <c r="K7082" s="3" t="s">
        <v>23</v>
      </c>
      <c r="L7082" s="3" t="s">
        <v>91</v>
      </c>
      <c r="M7082" s="3" t="s">
        <v>92</v>
      </c>
      <c r="N7082" s="3">
        <v>98105</v>
      </c>
      <c r="O7082" s="3" t="s">
        <v>40</v>
      </c>
      <c r="P7082" s="3" t="s">
        <v>2338</v>
      </c>
      <c r="Q7082" s="3" t="s">
        <v>42</v>
      </c>
      <c r="R7082" s="3" t="s">
        <v>169</v>
      </c>
      <c r="S7082" s="3" t="s">
        <v>2339</v>
      </c>
      <c r="T7082" s="3">
        <v>54.9</v>
      </c>
      <c r="U7082" s="35" cm="1">
        <f t="array" ref="U7082">INDEX('Pricing Strategy'!$F$4:$F$71,MATCH(1,(Dataset!$O7082='Pricing Strategy'!$B$4:$B$71)*(Dataset!$Q7082='Pricing Strategy'!$C$4:$C$71)*(Dataset!$R7082='Pricing Strategy'!$D$4:$D$71),))</f>
        <v>0.4</v>
      </c>
      <c r="V7082" s="3">
        <f>Dataset!$T7082*(1-Dataset!$U7082)</f>
        <v>32.94</v>
      </c>
    </row>
    <row r="7083" spans="1:22" x14ac:dyDescent="0.3">
      <c r="A7083" s="32"/>
      <c r="C7083" s="3">
        <v>7078</v>
      </c>
      <c r="D7083" s="3" t="s">
        <v>9280</v>
      </c>
      <c r="E7083" s="34">
        <v>42980</v>
      </c>
      <c r="F7083" s="34">
        <v>42984</v>
      </c>
      <c r="G7083" s="3" t="s">
        <v>46</v>
      </c>
      <c r="H7083" s="3" t="s">
        <v>4804</v>
      </c>
      <c r="I7083" s="3" t="s">
        <v>4805</v>
      </c>
      <c r="J7083" s="3" t="s">
        <v>22</v>
      </c>
      <c r="K7083" s="3" t="s">
        <v>23</v>
      </c>
      <c r="L7083" s="3" t="s">
        <v>463</v>
      </c>
      <c r="M7083" s="3" t="s">
        <v>84</v>
      </c>
      <c r="N7083" s="3">
        <v>28205</v>
      </c>
      <c r="O7083" s="3" t="s">
        <v>26</v>
      </c>
      <c r="P7083" s="3" t="s">
        <v>2474</v>
      </c>
      <c r="Q7083" s="3" t="s">
        <v>42</v>
      </c>
      <c r="R7083" s="3" t="s">
        <v>71</v>
      </c>
      <c r="S7083" s="3" t="s">
        <v>2475</v>
      </c>
      <c r="T7083" s="3">
        <v>22.911000000000001</v>
      </c>
      <c r="U7083" s="35" cm="1">
        <f t="array" ref="U7083">INDEX('Pricing Strategy'!$F$4:$F$71,MATCH(1,(Dataset!$O7083='Pricing Strategy'!$B$4:$B$71)*(Dataset!$Q7083='Pricing Strategy'!$C$4:$C$71)*(Dataset!$R7083='Pricing Strategy'!$D$4:$D$71),))</f>
        <v>0.25</v>
      </c>
      <c r="V7083" s="3">
        <f>Dataset!$T7083*(1-Dataset!$U7083)</f>
        <v>17.183250000000001</v>
      </c>
    </row>
    <row r="7084" spans="1:22" x14ac:dyDescent="0.3">
      <c r="A7084" s="32"/>
      <c r="C7084" s="3">
        <v>7079</v>
      </c>
      <c r="D7084" s="3" t="s">
        <v>9280</v>
      </c>
      <c r="E7084" s="34">
        <v>42980</v>
      </c>
      <c r="F7084" s="34">
        <v>42984</v>
      </c>
      <c r="G7084" s="3" t="s">
        <v>46</v>
      </c>
      <c r="H7084" s="3" t="s">
        <v>4804</v>
      </c>
      <c r="I7084" s="3" t="s">
        <v>4805</v>
      </c>
      <c r="J7084" s="3" t="s">
        <v>22</v>
      </c>
      <c r="K7084" s="3" t="s">
        <v>23</v>
      </c>
      <c r="L7084" s="3" t="s">
        <v>463</v>
      </c>
      <c r="M7084" s="3" t="s">
        <v>84</v>
      </c>
      <c r="N7084" s="3">
        <v>28205</v>
      </c>
      <c r="O7084" s="3" t="s">
        <v>26</v>
      </c>
      <c r="P7084" s="3" t="s">
        <v>5943</v>
      </c>
      <c r="Q7084" s="3" t="s">
        <v>42</v>
      </c>
      <c r="R7084" s="3" t="s">
        <v>74</v>
      </c>
      <c r="S7084" s="3" t="s">
        <v>5944</v>
      </c>
      <c r="T7084" s="3">
        <v>309.45600000000002</v>
      </c>
      <c r="U7084" s="35" cm="1">
        <f t="array" ref="U7084">INDEX('Pricing Strategy'!$F$4:$F$71,MATCH(1,(Dataset!$O7084='Pricing Strategy'!$B$4:$B$71)*(Dataset!$Q7084='Pricing Strategy'!$C$4:$C$71)*(Dataset!$R7084='Pricing Strategy'!$D$4:$D$71),))</f>
        <v>0.25</v>
      </c>
      <c r="V7084" s="3">
        <f>Dataset!$T7084*(1-Dataset!$U7084)</f>
        <v>232.09200000000001</v>
      </c>
    </row>
    <row r="7085" spans="1:22" x14ac:dyDescent="0.3">
      <c r="A7085" s="32"/>
      <c r="C7085" s="3">
        <v>7080</v>
      </c>
      <c r="D7085" s="3" t="s">
        <v>9280</v>
      </c>
      <c r="E7085" s="34">
        <v>42980</v>
      </c>
      <c r="F7085" s="34">
        <v>42984</v>
      </c>
      <c r="G7085" s="3" t="s">
        <v>46</v>
      </c>
      <c r="H7085" s="3" t="s">
        <v>4804</v>
      </c>
      <c r="I7085" s="3" t="s">
        <v>4805</v>
      </c>
      <c r="J7085" s="3" t="s">
        <v>22</v>
      </c>
      <c r="K7085" s="3" t="s">
        <v>23</v>
      </c>
      <c r="L7085" s="3" t="s">
        <v>463</v>
      </c>
      <c r="M7085" s="3" t="s">
        <v>84</v>
      </c>
      <c r="N7085" s="3">
        <v>28205</v>
      </c>
      <c r="O7085" s="3" t="s">
        <v>26</v>
      </c>
      <c r="P7085" s="3" t="s">
        <v>1891</v>
      </c>
      <c r="Q7085" s="3" t="s">
        <v>42</v>
      </c>
      <c r="R7085" s="3" t="s">
        <v>64</v>
      </c>
      <c r="S7085" s="3" t="s">
        <v>1892</v>
      </c>
      <c r="T7085" s="3">
        <v>19.456</v>
      </c>
      <c r="U7085" s="35" cm="1">
        <f t="array" ref="U7085">INDEX('Pricing Strategy'!$F$4:$F$71,MATCH(1,(Dataset!$O7085='Pricing Strategy'!$B$4:$B$71)*(Dataset!$Q7085='Pricing Strategy'!$C$4:$C$71)*(Dataset!$R7085='Pricing Strategy'!$D$4:$D$71),))</f>
        <v>0.3</v>
      </c>
      <c r="V7085" s="3">
        <f>Dataset!$T7085*(1-Dataset!$U7085)</f>
        <v>13.619199999999999</v>
      </c>
    </row>
    <row r="7086" spans="1:22" x14ac:dyDescent="0.3">
      <c r="A7086" s="32"/>
      <c r="C7086" s="3">
        <v>7081</v>
      </c>
      <c r="D7086" s="3" t="s">
        <v>9280</v>
      </c>
      <c r="E7086" s="34">
        <v>42980</v>
      </c>
      <c r="F7086" s="34">
        <v>42984</v>
      </c>
      <c r="G7086" s="3" t="s">
        <v>46</v>
      </c>
      <c r="H7086" s="3" t="s">
        <v>4804</v>
      </c>
      <c r="I7086" s="3" t="s">
        <v>4805</v>
      </c>
      <c r="J7086" s="3" t="s">
        <v>22</v>
      </c>
      <c r="K7086" s="3" t="s">
        <v>23</v>
      </c>
      <c r="L7086" s="3" t="s">
        <v>463</v>
      </c>
      <c r="M7086" s="3" t="s">
        <v>84</v>
      </c>
      <c r="N7086" s="3">
        <v>28205</v>
      </c>
      <c r="O7086" s="3" t="s">
        <v>26</v>
      </c>
      <c r="P7086" s="3" t="s">
        <v>506</v>
      </c>
      <c r="Q7086" s="3" t="s">
        <v>28</v>
      </c>
      <c r="R7086" s="3" t="s">
        <v>52</v>
      </c>
      <c r="S7086" s="3" t="s">
        <v>507</v>
      </c>
      <c r="T7086" s="3">
        <v>472.51799999999997</v>
      </c>
      <c r="U7086" s="35" cm="1">
        <f t="array" ref="U7086">INDEX('Pricing Strategy'!$F$4:$F$71,MATCH(1,(Dataset!$O7086='Pricing Strategy'!$B$4:$B$71)*(Dataset!$Q7086='Pricing Strategy'!$C$4:$C$71)*(Dataset!$R7086='Pricing Strategy'!$D$4:$D$71),))</f>
        <v>0.3</v>
      </c>
      <c r="V7086" s="3">
        <f>Dataset!$T7086*(1-Dataset!$U7086)</f>
        <v>330.76259999999996</v>
      </c>
    </row>
    <row r="7087" spans="1:22" x14ac:dyDescent="0.3">
      <c r="A7087" s="32"/>
      <c r="C7087" s="3">
        <v>7082</v>
      </c>
      <c r="D7087" s="3" t="s">
        <v>9280</v>
      </c>
      <c r="E7087" s="34">
        <v>42980</v>
      </c>
      <c r="F7087" s="34">
        <v>42984</v>
      </c>
      <c r="G7087" s="3" t="s">
        <v>46</v>
      </c>
      <c r="H7087" s="3" t="s">
        <v>4804</v>
      </c>
      <c r="I7087" s="3" t="s">
        <v>4805</v>
      </c>
      <c r="J7087" s="3" t="s">
        <v>22</v>
      </c>
      <c r="K7087" s="3" t="s">
        <v>23</v>
      </c>
      <c r="L7087" s="3" t="s">
        <v>463</v>
      </c>
      <c r="M7087" s="3" t="s">
        <v>84</v>
      </c>
      <c r="N7087" s="3">
        <v>28205</v>
      </c>
      <c r="O7087" s="3" t="s">
        <v>26</v>
      </c>
      <c r="P7087" s="3" t="s">
        <v>2708</v>
      </c>
      <c r="Q7087" s="3" t="s">
        <v>67</v>
      </c>
      <c r="R7087" s="3" t="s">
        <v>157</v>
      </c>
      <c r="S7087" s="3" t="s">
        <v>4269</v>
      </c>
      <c r="T7087" s="3">
        <v>1012.68</v>
      </c>
      <c r="U7087" s="35" cm="1">
        <f t="array" ref="U7087">INDEX('Pricing Strategy'!$F$4:$F$71,MATCH(1,(Dataset!$O7087='Pricing Strategy'!$B$4:$B$71)*(Dataset!$Q7087='Pricing Strategy'!$C$4:$C$71)*(Dataset!$R7087='Pricing Strategy'!$D$4:$D$71),))</f>
        <v>0.3</v>
      </c>
      <c r="V7087" s="3">
        <f>Dataset!$T7087*(1-Dataset!$U7087)</f>
        <v>708.87599999999998</v>
      </c>
    </row>
    <row r="7088" spans="1:22" x14ac:dyDescent="0.3">
      <c r="A7088" s="32"/>
      <c r="C7088" s="3">
        <v>7083</v>
      </c>
      <c r="D7088" s="3" t="s">
        <v>9280</v>
      </c>
      <c r="E7088" s="34">
        <v>42980</v>
      </c>
      <c r="F7088" s="34">
        <v>42984</v>
      </c>
      <c r="G7088" s="3" t="s">
        <v>46</v>
      </c>
      <c r="H7088" s="3" t="s">
        <v>4804</v>
      </c>
      <c r="I7088" s="3" t="s">
        <v>4805</v>
      </c>
      <c r="J7088" s="3" t="s">
        <v>22</v>
      </c>
      <c r="K7088" s="3" t="s">
        <v>23</v>
      </c>
      <c r="L7088" s="3" t="s">
        <v>463</v>
      </c>
      <c r="M7088" s="3" t="s">
        <v>84</v>
      </c>
      <c r="N7088" s="3">
        <v>28205</v>
      </c>
      <c r="O7088" s="3" t="s">
        <v>26</v>
      </c>
      <c r="P7088" s="3" t="s">
        <v>5938</v>
      </c>
      <c r="Q7088" s="3" t="s">
        <v>42</v>
      </c>
      <c r="R7088" s="3" t="s">
        <v>71</v>
      </c>
      <c r="S7088" s="3" t="s">
        <v>5939</v>
      </c>
      <c r="T7088" s="3">
        <v>17.22</v>
      </c>
      <c r="U7088" s="35" cm="1">
        <f t="array" ref="U7088">INDEX('Pricing Strategy'!$F$4:$F$71,MATCH(1,(Dataset!$O7088='Pricing Strategy'!$B$4:$B$71)*(Dataset!$Q7088='Pricing Strategy'!$C$4:$C$71)*(Dataset!$R7088='Pricing Strategy'!$D$4:$D$71),))</f>
        <v>0.25</v>
      </c>
      <c r="V7088" s="3">
        <f>Dataset!$T7088*(1-Dataset!$U7088)</f>
        <v>12.914999999999999</v>
      </c>
    </row>
    <row r="7089" spans="1:22" x14ac:dyDescent="0.3">
      <c r="A7089" s="32"/>
      <c r="C7089" s="3">
        <v>7084</v>
      </c>
      <c r="D7089" s="3" t="s">
        <v>9281</v>
      </c>
      <c r="E7089" s="34">
        <v>43302</v>
      </c>
      <c r="F7089" s="34">
        <v>43306</v>
      </c>
      <c r="G7089" s="3" t="s">
        <v>19</v>
      </c>
      <c r="H7089" s="3" t="s">
        <v>2142</v>
      </c>
      <c r="I7089" s="3" t="s">
        <v>2143</v>
      </c>
      <c r="J7089" s="3" t="s">
        <v>37</v>
      </c>
      <c r="K7089" s="3" t="s">
        <v>23</v>
      </c>
      <c r="L7089" s="3" t="s">
        <v>83</v>
      </c>
      <c r="M7089" s="3" t="s">
        <v>39</v>
      </c>
      <c r="N7089" s="3">
        <v>94521</v>
      </c>
      <c r="O7089" s="3" t="s">
        <v>40</v>
      </c>
      <c r="P7089" s="3" t="s">
        <v>5176</v>
      </c>
      <c r="Q7089" s="3" t="s">
        <v>42</v>
      </c>
      <c r="R7089" s="3" t="s">
        <v>64</v>
      </c>
      <c r="S7089" s="3" t="s">
        <v>5177</v>
      </c>
      <c r="T7089" s="3">
        <v>3.52</v>
      </c>
      <c r="U7089" s="35" cm="1">
        <f t="array" ref="U7089">INDEX('Pricing Strategy'!$F$4:$F$71,MATCH(1,(Dataset!$O7089='Pricing Strategy'!$B$4:$B$71)*(Dataset!$Q7089='Pricing Strategy'!$C$4:$C$71)*(Dataset!$R7089='Pricing Strategy'!$D$4:$D$71),))</f>
        <v>0.45</v>
      </c>
      <c r="V7089" s="3">
        <f>Dataset!$T7089*(1-Dataset!$U7089)</f>
        <v>1.9360000000000002</v>
      </c>
    </row>
    <row r="7090" spans="1:22" x14ac:dyDescent="0.3">
      <c r="A7090" s="32"/>
      <c r="C7090" s="3">
        <v>7085</v>
      </c>
      <c r="D7090" s="3" t="s">
        <v>9281</v>
      </c>
      <c r="E7090" s="34">
        <v>43302</v>
      </c>
      <c r="F7090" s="34">
        <v>43306</v>
      </c>
      <c r="G7090" s="3" t="s">
        <v>19</v>
      </c>
      <c r="H7090" s="3" t="s">
        <v>2142</v>
      </c>
      <c r="I7090" s="3" t="s">
        <v>2143</v>
      </c>
      <c r="J7090" s="3" t="s">
        <v>37</v>
      </c>
      <c r="K7090" s="3" t="s">
        <v>23</v>
      </c>
      <c r="L7090" s="3" t="s">
        <v>83</v>
      </c>
      <c r="M7090" s="3" t="s">
        <v>39</v>
      </c>
      <c r="N7090" s="3">
        <v>94521</v>
      </c>
      <c r="O7090" s="3" t="s">
        <v>40</v>
      </c>
      <c r="P7090" s="3" t="s">
        <v>3704</v>
      </c>
      <c r="Q7090" s="3" t="s">
        <v>67</v>
      </c>
      <c r="R7090" s="3" t="s">
        <v>68</v>
      </c>
      <c r="S7090" s="3" t="s">
        <v>3705</v>
      </c>
      <c r="T7090" s="3">
        <v>1626.192</v>
      </c>
      <c r="U7090" s="35" cm="1">
        <f t="array" ref="U7090">INDEX('Pricing Strategy'!$F$4:$F$71,MATCH(1,(Dataset!$O7090='Pricing Strategy'!$B$4:$B$71)*(Dataset!$Q7090='Pricing Strategy'!$C$4:$C$71)*(Dataset!$R7090='Pricing Strategy'!$D$4:$D$71),))</f>
        <v>0.4</v>
      </c>
      <c r="V7090" s="3">
        <f>Dataset!$T7090*(1-Dataset!$U7090)</f>
        <v>975.71519999999998</v>
      </c>
    </row>
    <row r="7091" spans="1:22" x14ac:dyDescent="0.3">
      <c r="A7091" s="32"/>
      <c r="C7091" s="3">
        <v>7086</v>
      </c>
      <c r="D7091" s="3" t="s">
        <v>9282</v>
      </c>
      <c r="E7091" s="34">
        <v>43368</v>
      </c>
      <c r="F7091" s="34">
        <v>43371</v>
      </c>
      <c r="G7091" s="3" t="s">
        <v>184</v>
      </c>
      <c r="H7091" s="3" t="s">
        <v>2826</v>
      </c>
      <c r="I7091" s="3" t="s">
        <v>2827</v>
      </c>
      <c r="J7091" s="3" t="s">
        <v>37</v>
      </c>
      <c r="K7091" s="3" t="s">
        <v>23</v>
      </c>
      <c r="L7091" s="3" t="s">
        <v>2254</v>
      </c>
      <c r="M7091" s="3" t="s">
        <v>143</v>
      </c>
      <c r="N7091" s="3">
        <v>19013</v>
      </c>
      <c r="O7091" s="3" t="s">
        <v>144</v>
      </c>
      <c r="P7091" s="3" t="s">
        <v>6719</v>
      </c>
      <c r="Q7091" s="3" t="s">
        <v>42</v>
      </c>
      <c r="R7091" s="3" t="s">
        <v>71</v>
      </c>
      <c r="S7091" s="3" t="s">
        <v>6720</v>
      </c>
      <c r="T7091" s="3">
        <v>8.5950000000000006</v>
      </c>
      <c r="U7091" s="35" cm="1">
        <f t="array" ref="U7091">INDEX('Pricing Strategy'!$F$4:$F$71,MATCH(1,(Dataset!$O7091='Pricing Strategy'!$B$4:$B$71)*(Dataset!$Q7091='Pricing Strategy'!$C$4:$C$71)*(Dataset!$R7091='Pricing Strategy'!$D$4:$D$71),))</f>
        <v>0.4</v>
      </c>
      <c r="V7091" s="3">
        <f>Dataset!$T7091*(1-Dataset!$U7091)</f>
        <v>5.157</v>
      </c>
    </row>
    <row r="7092" spans="1:22" x14ac:dyDescent="0.3">
      <c r="A7092" s="32"/>
      <c r="C7092" s="3">
        <v>7087</v>
      </c>
      <c r="D7092" s="3" t="s">
        <v>9282</v>
      </c>
      <c r="E7092" s="34">
        <v>43368</v>
      </c>
      <c r="F7092" s="34">
        <v>43371</v>
      </c>
      <c r="G7092" s="3" t="s">
        <v>184</v>
      </c>
      <c r="H7092" s="3" t="s">
        <v>2826</v>
      </c>
      <c r="I7092" s="3" t="s">
        <v>2827</v>
      </c>
      <c r="J7092" s="3" t="s">
        <v>37</v>
      </c>
      <c r="K7092" s="3" t="s">
        <v>23</v>
      </c>
      <c r="L7092" s="3" t="s">
        <v>2254</v>
      </c>
      <c r="M7092" s="3" t="s">
        <v>143</v>
      </c>
      <c r="N7092" s="3">
        <v>19013</v>
      </c>
      <c r="O7092" s="3" t="s">
        <v>144</v>
      </c>
      <c r="P7092" s="3" t="s">
        <v>5898</v>
      </c>
      <c r="Q7092" s="3" t="s">
        <v>42</v>
      </c>
      <c r="R7092" s="3" t="s">
        <v>575</v>
      </c>
      <c r="S7092" s="3" t="s">
        <v>5899</v>
      </c>
      <c r="T7092" s="3">
        <v>190.89599999999999</v>
      </c>
      <c r="U7092" s="35" cm="1">
        <f t="array" ref="U7092">INDEX('Pricing Strategy'!$F$4:$F$71,MATCH(1,(Dataset!$O7092='Pricing Strategy'!$B$4:$B$71)*(Dataset!$Q7092='Pricing Strategy'!$C$4:$C$71)*(Dataset!$R7092='Pricing Strategy'!$D$4:$D$71),))</f>
        <v>0.45</v>
      </c>
      <c r="V7092" s="3">
        <f>Dataset!$T7092*(1-Dataset!$U7092)</f>
        <v>104.9928</v>
      </c>
    </row>
    <row r="7093" spans="1:22" x14ac:dyDescent="0.3">
      <c r="A7093" s="32"/>
      <c r="C7093" s="3">
        <v>7088</v>
      </c>
      <c r="D7093" s="3" t="s">
        <v>9283</v>
      </c>
      <c r="E7093" s="34">
        <v>43315</v>
      </c>
      <c r="F7093" s="34">
        <v>43318</v>
      </c>
      <c r="G7093" s="3" t="s">
        <v>19</v>
      </c>
      <c r="H7093" s="3" t="s">
        <v>5925</v>
      </c>
      <c r="I7093" s="3" t="s">
        <v>5926</v>
      </c>
      <c r="J7093" s="3" t="s">
        <v>22</v>
      </c>
      <c r="K7093" s="3" t="s">
        <v>23</v>
      </c>
      <c r="L7093" s="3" t="s">
        <v>38</v>
      </c>
      <c r="M7093" s="3" t="s">
        <v>39</v>
      </c>
      <c r="N7093" s="3">
        <v>90004</v>
      </c>
      <c r="O7093" s="3" t="s">
        <v>40</v>
      </c>
      <c r="P7093" s="3" t="s">
        <v>5273</v>
      </c>
      <c r="Q7093" s="3" t="s">
        <v>42</v>
      </c>
      <c r="R7093" s="3" t="s">
        <v>55</v>
      </c>
      <c r="S7093" s="3" t="s">
        <v>5274</v>
      </c>
      <c r="T7093" s="3">
        <v>99.87</v>
      </c>
      <c r="U7093" s="35" cm="1">
        <f t="array" ref="U7093">INDEX('Pricing Strategy'!$F$4:$F$71,MATCH(1,(Dataset!$O7093='Pricing Strategy'!$B$4:$B$71)*(Dataset!$Q7093='Pricing Strategy'!$C$4:$C$71)*(Dataset!$R7093='Pricing Strategy'!$D$4:$D$71),))</f>
        <v>0.5</v>
      </c>
      <c r="V7093" s="3">
        <f>Dataset!$T7093*(1-Dataset!$U7093)</f>
        <v>49.935000000000002</v>
      </c>
    </row>
    <row r="7094" spans="1:22" x14ac:dyDescent="0.3">
      <c r="A7094" s="32"/>
      <c r="C7094" s="3">
        <v>7089</v>
      </c>
      <c r="D7094" s="3" t="s">
        <v>9284</v>
      </c>
      <c r="E7094" s="34">
        <v>42668</v>
      </c>
      <c r="F7094" s="34">
        <v>42670</v>
      </c>
      <c r="G7094" s="3" t="s">
        <v>19</v>
      </c>
      <c r="H7094" s="3" t="s">
        <v>1936</v>
      </c>
      <c r="I7094" s="3" t="s">
        <v>1937</v>
      </c>
      <c r="J7094" s="3" t="s">
        <v>22</v>
      </c>
      <c r="K7094" s="3" t="s">
        <v>23</v>
      </c>
      <c r="L7094" s="3" t="s">
        <v>5475</v>
      </c>
      <c r="M7094" s="3" t="s">
        <v>1393</v>
      </c>
      <c r="N7094" s="3">
        <v>89431</v>
      </c>
      <c r="O7094" s="3" t="s">
        <v>40</v>
      </c>
      <c r="P7094" s="3" t="s">
        <v>4138</v>
      </c>
      <c r="Q7094" s="3" t="s">
        <v>42</v>
      </c>
      <c r="R7094" s="3" t="s">
        <v>64</v>
      </c>
      <c r="S7094" s="3" t="s">
        <v>4139</v>
      </c>
      <c r="T7094" s="3">
        <v>79.36</v>
      </c>
      <c r="U7094" s="35" cm="1">
        <f t="array" ref="U7094">INDEX('Pricing Strategy'!$F$4:$F$71,MATCH(1,(Dataset!$O7094='Pricing Strategy'!$B$4:$B$71)*(Dataset!$Q7094='Pricing Strategy'!$C$4:$C$71)*(Dataset!$R7094='Pricing Strategy'!$D$4:$D$71),))</f>
        <v>0.45</v>
      </c>
      <c r="V7094" s="3">
        <f>Dataset!$T7094*(1-Dataset!$U7094)</f>
        <v>43.648000000000003</v>
      </c>
    </row>
    <row r="7095" spans="1:22" x14ac:dyDescent="0.3">
      <c r="A7095" s="32"/>
      <c r="C7095" s="3">
        <v>7090</v>
      </c>
      <c r="D7095" s="3" t="s">
        <v>9285</v>
      </c>
      <c r="E7095" s="34">
        <v>43266</v>
      </c>
      <c r="F7095" s="34">
        <v>43270</v>
      </c>
      <c r="G7095" s="3" t="s">
        <v>19</v>
      </c>
      <c r="H7095" s="3" t="s">
        <v>1013</v>
      </c>
      <c r="I7095" s="3" t="s">
        <v>1014</v>
      </c>
      <c r="J7095" s="3" t="s">
        <v>37</v>
      </c>
      <c r="K7095" s="3" t="s">
        <v>23</v>
      </c>
      <c r="L7095" s="3" t="s">
        <v>38</v>
      </c>
      <c r="M7095" s="3" t="s">
        <v>39</v>
      </c>
      <c r="N7095" s="3">
        <v>90032</v>
      </c>
      <c r="O7095" s="3" t="s">
        <v>40</v>
      </c>
      <c r="P7095" s="3" t="s">
        <v>4767</v>
      </c>
      <c r="Q7095" s="3" t="s">
        <v>67</v>
      </c>
      <c r="R7095" s="3" t="s">
        <v>68</v>
      </c>
      <c r="S7095" s="3" t="s">
        <v>4768</v>
      </c>
      <c r="T7095" s="3">
        <v>119.96</v>
      </c>
      <c r="U7095" s="35" cm="1">
        <f t="array" ref="U7095">INDEX('Pricing Strategy'!$F$4:$F$71,MATCH(1,(Dataset!$O7095='Pricing Strategy'!$B$4:$B$71)*(Dataset!$Q7095='Pricing Strategy'!$C$4:$C$71)*(Dataset!$R7095='Pricing Strategy'!$D$4:$D$71),))</f>
        <v>0.4</v>
      </c>
      <c r="V7095" s="3">
        <f>Dataset!$T7095*(1-Dataset!$U7095)</f>
        <v>71.975999999999999</v>
      </c>
    </row>
    <row r="7096" spans="1:22" x14ac:dyDescent="0.3">
      <c r="A7096" s="32"/>
      <c r="C7096" s="3">
        <v>7091</v>
      </c>
      <c r="D7096" s="3" t="s">
        <v>9286</v>
      </c>
      <c r="E7096" s="34">
        <v>42378</v>
      </c>
      <c r="F7096" s="34">
        <v>42382</v>
      </c>
      <c r="G7096" s="3" t="s">
        <v>46</v>
      </c>
      <c r="H7096" s="3" t="s">
        <v>4492</v>
      </c>
      <c r="I7096" s="3" t="s">
        <v>4493</v>
      </c>
      <c r="J7096" s="3" t="s">
        <v>22</v>
      </c>
      <c r="K7096" s="3" t="s">
        <v>23</v>
      </c>
      <c r="L7096" s="3" t="s">
        <v>24</v>
      </c>
      <c r="M7096" s="3" t="s">
        <v>25</v>
      </c>
      <c r="N7096" s="3">
        <v>42420</v>
      </c>
      <c r="O7096" s="3" t="s">
        <v>26</v>
      </c>
      <c r="P7096" s="3" t="s">
        <v>1054</v>
      </c>
      <c r="Q7096" s="3" t="s">
        <v>42</v>
      </c>
      <c r="R7096" s="3" t="s">
        <v>86</v>
      </c>
      <c r="S7096" s="3" t="s">
        <v>182</v>
      </c>
      <c r="T7096" s="3">
        <v>106.32</v>
      </c>
      <c r="U7096" s="35" cm="1">
        <f t="array" ref="U7096">INDEX('Pricing Strategy'!$F$4:$F$71,MATCH(1,(Dataset!$O7096='Pricing Strategy'!$B$4:$B$71)*(Dataset!$Q7096='Pricing Strategy'!$C$4:$C$71)*(Dataset!$R7096='Pricing Strategy'!$D$4:$D$71),))</f>
        <v>0.25</v>
      </c>
      <c r="V7096" s="3">
        <f>Dataset!$T7096*(1-Dataset!$U7096)</f>
        <v>79.739999999999995</v>
      </c>
    </row>
    <row r="7097" spans="1:22" x14ac:dyDescent="0.3">
      <c r="A7097" s="32"/>
      <c r="C7097" s="3">
        <v>7092</v>
      </c>
      <c r="D7097" s="3" t="s">
        <v>9286</v>
      </c>
      <c r="E7097" s="34">
        <v>42378</v>
      </c>
      <c r="F7097" s="34">
        <v>42382</v>
      </c>
      <c r="G7097" s="3" t="s">
        <v>46</v>
      </c>
      <c r="H7097" s="3" t="s">
        <v>4492</v>
      </c>
      <c r="I7097" s="3" t="s">
        <v>4493</v>
      </c>
      <c r="J7097" s="3" t="s">
        <v>22</v>
      </c>
      <c r="K7097" s="3" t="s">
        <v>23</v>
      </c>
      <c r="L7097" s="3" t="s">
        <v>24</v>
      </c>
      <c r="M7097" s="3" t="s">
        <v>25</v>
      </c>
      <c r="N7097" s="3">
        <v>42420</v>
      </c>
      <c r="O7097" s="3" t="s">
        <v>26</v>
      </c>
      <c r="P7097" s="3" t="s">
        <v>5372</v>
      </c>
      <c r="Q7097" s="3" t="s">
        <v>42</v>
      </c>
      <c r="R7097" s="3" t="s">
        <v>74</v>
      </c>
      <c r="S7097" s="3" t="s">
        <v>5373</v>
      </c>
      <c r="T7097" s="3">
        <v>163.44</v>
      </c>
      <c r="U7097" s="35" cm="1">
        <f t="array" ref="U7097">INDEX('Pricing Strategy'!$F$4:$F$71,MATCH(1,(Dataset!$O7097='Pricing Strategy'!$B$4:$B$71)*(Dataset!$Q7097='Pricing Strategy'!$C$4:$C$71)*(Dataset!$R7097='Pricing Strategy'!$D$4:$D$71),))</f>
        <v>0.25</v>
      </c>
      <c r="V7097" s="3">
        <f>Dataset!$T7097*(1-Dataset!$U7097)</f>
        <v>122.58</v>
      </c>
    </row>
    <row r="7098" spans="1:22" x14ac:dyDescent="0.3">
      <c r="A7098" s="32"/>
      <c r="C7098" s="3">
        <v>7093</v>
      </c>
      <c r="D7098" s="3" t="s">
        <v>9286</v>
      </c>
      <c r="E7098" s="34">
        <v>42378</v>
      </c>
      <c r="F7098" s="34">
        <v>42382</v>
      </c>
      <c r="G7098" s="3" t="s">
        <v>46</v>
      </c>
      <c r="H7098" s="3" t="s">
        <v>4492</v>
      </c>
      <c r="I7098" s="3" t="s">
        <v>4493</v>
      </c>
      <c r="J7098" s="3" t="s">
        <v>22</v>
      </c>
      <c r="K7098" s="3" t="s">
        <v>23</v>
      </c>
      <c r="L7098" s="3" t="s">
        <v>24</v>
      </c>
      <c r="M7098" s="3" t="s">
        <v>25</v>
      </c>
      <c r="N7098" s="3">
        <v>42420</v>
      </c>
      <c r="O7098" s="3" t="s">
        <v>26</v>
      </c>
      <c r="P7098" s="3" t="s">
        <v>5767</v>
      </c>
      <c r="Q7098" s="3" t="s">
        <v>42</v>
      </c>
      <c r="R7098" s="3" t="s">
        <v>64</v>
      </c>
      <c r="S7098" s="3" t="s">
        <v>5768</v>
      </c>
      <c r="T7098" s="3">
        <v>42.76</v>
      </c>
      <c r="U7098" s="35" cm="1">
        <f t="array" ref="U7098">INDEX('Pricing Strategy'!$F$4:$F$71,MATCH(1,(Dataset!$O7098='Pricing Strategy'!$B$4:$B$71)*(Dataset!$Q7098='Pricing Strategy'!$C$4:$C$71)*(Dataset!$R7098='Pricing Strategy'!$D$4:$D$71),))</f>
        <v>0.3</v>
      </c>
      <c r="V7098" s="3">
        <f>Dataset!$T7098*(1-Dataset!$U7098)</f>
        <v>29.931999999999995</v>
      </c>
    </row>
    <row r="7099" spans="1:22" x14ac:dyDescent="0.3">
      <c r="A7099" s="32"/>
      <c r="C7099" s="3">
        <v>7094</v>
      </c>
      <c r="D7099" s="3" t="s">
        <v>9286</v>
      </c>
      <c r="E7099" s="34">
        <v>42378</v>
      </c>
      <c r="F7099" s="34">
        <v>42382</v>
      </c>
      <c r="G7099" s="3" t="s">
        <v>46</v>
      </c>
      <c r="H7099" s="3" t="s">
        <v>4492</v>
      </c>
      <c r="I7099" s="3" t="s">
        <v>4493</v>
      </c>
      <c r="J7099" s="3" t="s">
        <v>22</v>
      </c>
      <c r="K7099" s="3" t="s">
        <v>23</v>
      </c>
      <c r="L7099" s="3" t="s">
        <v>24</v>
      </c>
      <c r="M7099" s="3" t="s">
        <v>25</v>
      </c>
      <c r="N7099" s="3">
        <v>42420</v>
      </c>
      <c r="O7099" s="3" t="s">
        <v>26</v>
      </c>
      <c r="P7099" s="3" t="s">
        <v>6655</v>
      </c>
      <c r="Q7099" s="3" t="s">
        <v>42</v>
      </c>
      <c r="R7099" s="3" t="s">
        <v>86</v>
      </c>
      <c r="S7099" s="3" t="s">
        <v>6656</v>
      </c>
      <c r="T7099" s="3">
        <v>51.55</v>
      </c>
      <c r="U7099" s="35" cm="1">
        <f t="array" ref="U7099">INDEX('Pricing Strategy'!$F$4:$F$71,MATCH(1,(Dataset!$O7099='Pricing Strategy'!$B$4:$B$71)*(Dataset!$Q7099='Pricing Strategy'!$C$4:$C$71)*(Dataset!$R7099='Pricing Strategy'!$D$4:$D$71),))</f>
        <v>0.25</v>
      </c>
      <c r="V7099" s="3">
        <f>Dataset!$T7099*(1-Dataset!$U7099)</f>
        <v>38.662499999999994</v>
      </c>
    </row>
    <row r="7100" spans="1:22" x14ac:dyDescent="0.3">
      <c r="A7100" s="32"/>
      <c r="C7100" s="3">
        <v>7095</v>
      </c>
      <c r="D7100" s="3" t="s">
        <v>9287</v>
      </c>
      <c r="E7100" s="34">
        <v>42409</v>
      </c>
      <c r="F7100" s="34">
        <v>42413</v>
      </c>
      <c r="G7100" s="3" t="s">
        <v>19</v>
      </c>
      <c r="H7100" s="3" t="s">
        <v>4542</v>
      </c>
      <c r="I7100" s="3" t="s">
        <v>4543</v>
      </c>
      <c r="J7100" s="3" t="s">
        <v>22</v>
      </c>
      <c r="K7100" s="3" t="s">
        <v>23</v>
      </c>
      <c r="L7100" s="3" t="s">
        <v>353</v>
      </c>
      <c r="M7100" s="3" t="s">
        <v>207</v>
      </c>
      <c r="N7100" s="3">
        <v>62521</v>
      </c>
      <c r="O7100" s="3" t="s">
        <v>101</v>
      </c>
      <c r="P7100" s="3" t="s">
        <v>1180</v>
      </c>
      <c r="Q7100" s="3" t="s">
        <v>67</v>
      </c>
      <c r="R7100" s="3" t="s">
        <v>157</v>
      </c>
      <c r="S7100" s="3" t="s">
        <v>1181</v>
      </c>
      <c r="T7100" s="3">
        <v>479.952</v>
      </c>
      <c r="U7100" s="35" cm="1">
        <f t="array" ref="U7100">INDEX('Pricing Strategy'!$F$4:$F$71,MATCH(1,(Dataset!$O7100='Pricing Strategy'!$B$4:$B$71)*(Dataset!$Q7100='Pricing Strategy'!$C$4:$C$71)*(Dataset!$R7100='Pricing Strategy'!$D$4:$D$71),))</f>
        <v>0.35</v>
      </c>
      <c r="V7100" s="3">
        <f>Dataset!$T7100*(1-Dataset!$U7100)</f>
        <v>311.96879999999999</v>
      </c>
    </row>
    <row r="7101" spans="1:22" x14ac:dyDescent="0.3">
      <c r="A7101" s="32"/>
      <c r="C7101" s="3">
        <v>7096</v>
      </c>
      <c r="D7101" s="3" t="s">
        <v>9288</v>
      </c>
      <c r="E7101" s="34">
        <v>42966</v>
      </c>
      <c r="F7101" s="34">
        <v>42967</v>
      </c>
      <c r="G7101" s="3" t="s">
        <v>184</v>
      </c>
      <c r="H7101" s="3" t="s">
        <v>2180</v>
      </c>
      <c r="I7101" s="3" t="s">
        <v>2181</v>
      </c>
      <c r="J7101" s="3" t="s">
        <v>22</v>
      </c>
      <c r="K7101" s="3" t="s">
        <v>23</v>
      </c>
      <c r="L7101" s="3" t="s">
        <v>262</v>
      </c>
      <c r="M7101" s="3" t="s">
        <v>263</v>
      </c>
      <c r="N7101" s="3">
        <v>10009</v>
      </c>
      <c r="O7101" s="3" t="s">
        <v>144</v>
      </c>
      <c r="P7101" s="3" t="s">
        <v>3916</v>
      </c>
      <c r="Q7101" s="3" t="s">
        <v>42</v>
      </c>
      <c r="R7101" s="3" t="s">
        <v>71</v>
      </c>
      <c r="S7101" s="3" t="s">
        <v>3917</v>
      </c>
      <c r="T7101" s="3">
        <v>146.68799999999999</v>
      </c>
      <c r="U7101" s="35" cm="1">
        <f t="array" ref="U7101">INDEX('Pricing Strategy'!$F$4:$F$71,MATCH(1,(Dataset!$O7101='Pricing Strategy'!$B$4:$B$71)*(Dataset!$Q7101='Pricing Strategy'!$C$4:$C$71)*(Dataset!$R7101='Pricing Strategy'!$D$4:$D$71),))</f>
        <v>0.4</v>
      </c>
      <c r="V7101" s="3">
        <f>Dataset!$T7101*(1-Dataset!$U7101)</f>
        <v>88.012799999999984</v>
      </c>
    </row>
    <row r="7102" spans="1:22" x14ac:dyDescent="0.3">
      <c r="A7102" s="32"/>
      <c r="C7102" s="3">
        <v>7097</v>
      </c>
      <c r="D7102" s="3" t="s">
        <v>9288</v>
      </c>
      <c r="E7102" s="34">
        <v>42966</v>
      </c>
      <c r="F7102" s="34">
        <v>42967</v>
      </c>
      <c r="G7102" s="3" t="s">
        <v>184</v>
      </c>
      <c r="H7102" s="3" t="s">
        <v>2180</v>
      </c>
      <c r="I7102" s="3" t="s">
        <v>2181</v>
      </c>
      <c r="J7102" s="3" t="s">
        <v>22</v>
      </c>
      <c r="K7102" s="3" t="s">
        <v>23</v>
      </c>
      <c r="L7102" s="3" t="s">
        <v>262</v>
      </c>
      <c r="M7102" s="3" t="s">
        <v>263</v>
      </c>
      <c r="N7102" s="3">
        <v>10009</v>
      </c>
      <c r="O7102" s="3" t="s">
        <v>144</v>
      </c>
      <c r="P7102" s="3" t="s">
        <v>6993</v>
      </c>
      <c r="Q7102" s="3" t="s">
        <v>42</v>
      </c>
      <c r="R7102" s="3" t="s">
        <v>71</v>
      </c>
      <c r="S7102" s="3" t="s">
        <v>6994</v>
      </c>
      <c r="T7102" s="3">
        <v>276.78399999999999</v>
      </c>
      <c r="U7102" s="35" cm="1">
        <f t="array" ref="U7102">INDEX('Pricing Strategy'!$F$4:$F$71,MATCH(1,(Dataset!$O7102='Pricing Strategy'!$B$4:$B$71)*(Dataset!$Q7102='Pricing Strategy'!$C$4:$C$71)*(Dataset!$R7102='Pricing Strategy'!$D$4:$D$71),))</f>
        <v>0.4</v>
      </c>
      <c r="V7102" s="3">
        <f>Dataset!$T7102*(1-Dataset!$U7102)</f>
        <v>166.07039999999998</v>
      </c>
    </row>
    <row r="7103" spans="1:22" x14ac:dyDescent="0.3">
      <c r="A7103" s="32"/>
      <c r="C7103" s="3">
        <v>7098</v>
      </c>
      <c r="D7103" s="3" t="s">
        <v>9288</v>
      </c>
      <c r="E7103" s="34">
        <v>42966</v>
      </c>
      <c r="F7103" s="34">
        <v>42967</v>
      </c>
      <c r="G7103" s="3" t="s">
        <v>184</v>
      </c>
      <c r="H7103" s="3" t="s">
        <v>2180</v>
      </c>
      <c r="I7103" s="3" t="s">
        <v>2181</v>
      </c>
      <c r="J7103" s="3" t="s">
        <v>22</v>
      </c>
      <c r="K7103" s="3" t="s">
        <v>23</v>
      </c>
      <c r="L7103" s="3" t="s">
        <v>262</v>
      </c>
      <c r="M7103" s="3" t="s">
        <v>263</v>
      </c>
      <c r="N7103" s="3">
        <v>10009</v>
      </c>
      <c r="O7103" s="3" t="s">
        <v>144</v>
      </c>
      <c r="P7103" s="3" t="s">
        <v>3349</v>
      </c>
      <c r="Q7103" s="3" t="s">
        <v>42</v>
      </c>
      <c r="R7103" s="3" t="s">
        <v>71</v>
      </c>
      <c r="S7103" s="3" t="s">
        <v>3350</v>
      </c>
      <c r="T7103" s="3">
        <v>25.32</v>
      </c>
      <c r="U7103" s="35" cm="1">
        <f t="array" ref="U7103">INDEX('Pricing Strategy'!$F$4:$F$71,MATCH(1,(Dataset!$O7103='Pricing Strategy'!$B$4:$B$71)*(Dataset!$Q7103='Pricing Strategy'!$C$4:$C$71)*(Dataset!$R7103='Pricing Strategy'!$D$4:$D$71),))</f>
        <v>0.4</v>
      </c>
      <c r="V7103" s="3">
        <f>Dataset!$T7103*(1-Dataset!$U7103)</f>
        <v>15.192</v>
      </c>
    </row>
    <row r="7104" spans="1:22" x14ac:dyDescent="0.3">
      <c r="A7104" s="32"/>
      <c r="C7104" s="3">
        <v>7099</v>
      </c>
      <c r="D7104" s="3" t="s">
        <v>9289</v>
      </c>
      <c r="E7104" s="34">
        <v>43410</v>
      </c>
      <c r="F7104" s="34">
        <v>43414</v>
      </c>
      <c r="G7104" s="3" t="s">
        <v>46</v>
      </c>
      <c r="H7104" s="3" t="s">
        <v>2202</v>
      </c>
      <c r="I7104" s="3" t="s">
        <v>2203</v>
      </c>
      <c r="J7104" s="3" t="s">
        <v>22</v>
      </c>
      <c r="K7104" s="3" t="s">
        <v>23</v>
      </c>
      <c r="L7104" s="3" t="s">
        <v>262</v>
      </c>
      <c r="M7104" s="3" t="s">
        <v>263</v>
      </c>
      <c r="N7104" s="3">
        <v>10011</v>
      </c>
      <c r="O7104" s="3" t="s">
        <v>144</v>
      </c>
      <c r="P7104" s="3" t="s">
        <v>8182</v>
      </c>
      <c r="Q7104" s="3" t="s">
        <v>42</v>
      </c>
      <c r="R7104" s="3" t="s">
        <v>86</v>
      </c>
      <c r="S7104" s="3" t="s">
        <v>8183</v>
      </c>
      <c r="T7104" s="3">
        <v>318.95999999999998</v>
      </c>
      <c r="U7104" s="35" cm="1">
        <f t="array" ref="U7104">INDEX('Pricing Strategy'!$F$4:$F$71,MATCH(1,(Dataset!$O7104='Pricing Strategy'!$B$4:$B$71)*(Dataset!$Q7104='Pricing Strategy'!$C$4:$C$71)*(Dataset!$R7104='Pricing Strategy'!$D$4:$D$71),))</f>
        <v>0.4</v>
      </c>
      <c r="V7104" s="3">
        <f>Dataset!$T7104*(1-Dataset!$U7104)</f>
        <v>191.37599999999998</v>
      </c>
    </row>
    <row r="7105" spans="1:22" x14ac:dyDescent="0.3">
      <c r="A7105" s="32"/>
      <c r="C7105" s="3">
        <v>7100</v>
      </c>
      <c r="D7105" s="3" t="s">
        <v>9290</v>
      </c>
      <c r="E7105" s="34">
        <v>42730</v>
      </c>
      <c r="F7105" s="34">
        <v>42734</v>
      </c>
      <c r="G7105" s="3" t="s">
        <v>19</v>
      </c>
      <c r="H7105" s="3" t="s">
        <v>5883</v>
      </c>
      <c r="I7105" s="3" t="s">
        <v>5884</v>
      </c>
      <c r="J7105" s="3" t="s">
        <v>22</v>
      </c>
      <c r="K7105" s="3" t="s">
        <v>23</v>
      </c>
      <c r="L7105" s="3" t="s">
        <v>262</v>
      </c>
      <c r="M7105" s="3" t="s">
        <v>263</v>
      </c>
      <c r="N7105" s="3">
        <v>10009</v>
      </c>
      <c r="O7105" s="3" t="s">
        <v>144</v>
      </c>
      <c r="P7105" s="3" t="s">
        <v>8182</v>
      </c>
      <c r="Q7105" s="3" t="s">
        <v>42</v>
      </c>
      <c r="R7105" s="3" t="s">
        <v>86</v>
      </c>
      <c r="S7105" s="3" t="s">
        <v>8183</v>
      </c>
      <c r="T7105" s="3">
        <v>212.64</v>
      </c>
      <c r="U7105" s="35" cm="1">
        <f t="array" ref="U7105">INDEX('Pricing Strategy'!$F$4:$F$71,MATCH(1,(Dataset!$O7105='Pricing Strategy'!$B$4:$B$71)*(Dataset!$Q7105='Pricing Strategy'!$C$4:$C$71)*(Dataset!$R7105='Pricing Strategy'!$D$4:$D$71),))</f>
        <v>0.4</v>
      </c>
      <c r="V7105" s="3">
        <f>Dataset!$T7105*(1-Dataset!$U7105)</f>
        <v>127.58399999999999</v>
      </c>
    </row>
    <row r="7106" spans="1:22" x14ac:dyDescent="0.3">
      <c r="A7106" s="32"/>
      <c r="C7106" s="3">
        <v>7101</v>
      </c>
      <c r="D7106" s="3" t="s">
        <v>9291</v>
      </c>
      <c r="E7106" s="34">
        <v>42331</v>
      </c>
      <c r="F7106" s="34">
        <v>42336</v>
      </c>
      <c r="G7106" s="3" t="s">
        <v>46</v>
      </c>
      <c r="H7106" s="3" t="s">
        <v>2702</v>
      </c>
      <c r="I7106" s="3" t="s">
        <v>2703</v>
      </c>
      <c r="J7106" s="3" t="s">
        <v>22</v>
      </c>
      <c r="K7106" s="3" t="s">
        <v>23</v>
      </c>
      <c r="L7106" s="3" t="s">
        <v>619</v>
      </c>
      <c r="M7106" s="3" t="s">
        <v>306</v>
      </c>
      <c r="N7106" s="3">
        <v>85254</v>
      </c>
      <c r="O7106" s="3" t="s">
        <v>40</v>
      </c>
      <c r="P7106" s="3" t="s">
        <v>4693</v>
      </c>
      <c r="Q7106" s="3" t="s">
        <v>42</v>
      </c>
      <c r="R7106" s="3" t="s">
        <v>169</v>
      </c>
      <c r="S7106" s="3" t="s">
        <v>667</v>
      </c>
      <c r="T7106" s="3">
        <v>23.472000000000001</v>
      </c>
      <c r="U7106" s="35" cm="1">
        <f t="array" ref="U7106">INDEX('Pricing Strategy'!$F$4:$F$71,MATCH(1,(Dataset!$O7106='Pricing Strategy'!$B$4:$B$71)*(Dataset!$Q7106='Pricing Strategy'!$C$4:$C$71)*(Dataset!$R7106='Pricing Strategy'!$D$4:$D$71),))</f>
        <v>0.4</v>
      </c>
      <c r="V7106" s="3">
        <f>Dataset!$T7106*(1-Dataset!$U7106)</f>
        <v>14.0832</v>
      </c>
    </row>
    <row r="7107" spans="1:22" x14ac:dyDescent="0.3">
      <c r="A7107" s="32"/>
      <c r="C7107" s="3">
        <v>7102</v>
      </c>
      <c r="D7107" s="3" t="s">
        <v>9292</v>
      </c>
      <c r="E7107" s="34">
        <v>42948</v>
      </c>
      <c r="F7107" s="34">
        <v>42952</v>
      </c>
      <c r="G7107" s="3" t="s">
        <v>19</v>
      </c>
      <c r="H7107" s="3" t="s">
        <v>7291</v>
      </c>
      <c r="I7107" s="3" t="s">
        <v>7292</v>
      </c>
      <c r="J7107" s="3" t="s">
        <v>37</v>
      </c>
      <c r="K7107" s="3" t="s">
        <v>23</v>
      </c>
      <c r="L7107" s="3" t="s">
        <v>1616</v>
      </c>
      <c r="M7107" s="3" t="s">
        <v>100</v>
      </c>
      <c r="N7107" s="3">
        <v>79109</v>
      </c>
      <c r="O7107" s="3" t="s">
        <v>101</v>
      </c>
      <c r="P7107" s="3" t="s">
        <v>181</v>
      </c>
      <c r="Q7107" s="3" t="s">
        <v>42</v>
      </c>
      <c r="R7107" s="3" t="s">
        <v>86</v>
      </c>
      <c r="S7107" s="3" t="s">
        <v>182</v>
      </c>
      <c r="T7107" s="3">
        <v>19.648</v>
      </c>
      <c r="U7107" s="35" cm="1">
        <f t="array" ref="U7107">INDEX('Pricing Strategy'!$F$4:$F$71,MATCH(1,(Dataset!$O7107='Pricing Strategy'!$B$4:$B$71)*(Dataset!$Q7107='Pricing Strategy'!$C$4:$C$71)*(Dataset!$R7107='Pricing Strategy'!$D$4:$D$71),))</f>
        <v>0.3</v>
      </c>
      <c r="V7107" s="3">
        <f>Dataset!$T7107*(1-Dataset!$U7107)</f>
        <v>13.753599999999999</v>
      </c>
    </row>
    <row r="7108" spans="1:22" x14ac:dyDescent="0.3">
      <c r="A7108" s="32"/>
      <c r="C7108" s="3">
        <v>7103</v>
      </c>
      <c r="D7108" s="3" t="s">
        <v>9293</v>
      </c>
      <c r="E7108" s="34">
        <v>42268</v>
      </c>
      <c r="F7108" s="34">
        <v>42271</v>
      </c>
      <c r="G7108" s="3" t="s">
        <v>184</v>
      </c>
      <c r="H7108" s="3" t="s">
        <v>3423</v>
      </c>
      <c r="I7108" s="3" t="s">
        <v>3424</v>
      </c>
      <c r="J7108" s="3" t="s">
        <v>22</v>
      </c>
      <c r="K7108" s="3" t="s">
        <v>23</v>
      </c>
      <c r="L7108" s="3" t="s">
        <v>142</v>
      </c>
      <c r="M7108" s="3" t="s">
        <v>143</v>
      </c>
      <c r="N7108" s="3">
        <v>19140</v>
      </c>
      <c r="O7108" s="3" t="s">
        <v>144</v>
      </c>
      <c r="P7108" s="3" t="s">
        <v>1373</v>
      </c>
      <c r="Q7108" s="3" t="s">
        <v>42</v>
      </c>
      <c r="R7108" s="3" t="s">
        <v>71</v>
      </c>
      <c r="S7108" s="3" t="s">
        <v>1374</v>
      </c>
      <c r="T7108" s="3">
        <v>6.57</v>
      </c>
      <c r="U7108" s="35" cm="1">
        <f t="array" ref="U7108">INDEX('Pricing Strategy'!$F$4:$F$71,MATCH(1,(Dataset!$O7108='Pricing Strategy'!$B$4:$B$71)*(Dataset!$Q7108='Pricing Strategy'!$C$4:$C$71)*(Dataset!$R7108='Pricing Strategy'!$D$4:$D$71),))</f>
        <v>0.4</v>
      </c>
      <c r="V7108" s="3">
        <f>Dataset!$T7108*(1-Dataset!$U7108)</f>
        <v>3.9420000000000002</v>
      </c>
    </row>
    <row r="7109" spans="1:22" x14ac:dyDescent="0.3">
      <c r="A7109" s="32"/>
      <c r="C7109" s="3">
        <v>7104</v>
      </c>
      <c r="D7109" s="3" t="s">
        <v>9294</v>
      </c>
      <c r="E7109" s="34">
        <v>43347</v>
      </c>
      <c r="F7109" s="34">
        <v>43351</v>
      </c>
      <c r="G7109" s="3" t="s">
        <v>46</v>
      </c>
      <c r="H7109" s="3" t="s">
        <v>3486</v>
      </c>
      <c r="I7109" s="3" t="s">
        <v>3487</v>
      </c>
      <c r="J7109" s="3" t="s">
        <v>22</v>
      </c>
      <c r="K7109" s="3" t="s">
        <v>23</v>
      </c>
      <c r="L7109" s="3" t="s">
        <v>2545</v>
      </c>
      <c r="M7109" s="3" t="s">
        <v>39</v>
      </c>
      <c r="N7109" s="3">
        <v>92704</v>
      </c>
      <c r="O7109" s="3" t="s">
        <v>40</v>
      </c>
      <c r="P7109" s="3" t="s">
        <v>7567</v>
      </c>
      <c r="Q7109" s="3" t="s">
        <v>42</v>
      </c>
      <c r="R7109" s="3" t="s">
        <v>55</v>
      </c>
      <c r="S7109" s="3" t="s">
        <v>7568</v>
      </c>
      <c r="T7109" s="3">
        <v>421.1</v>
      </c>
      <c r="U7109" s="35" cm="1">
        <f t="array" ref="U7109">INDEX('Pricing Strategy'!$F$4:$F$71,MATCH(1,(Dataset!$O7109='Pricing Strategy'!$B$4:$B$71)*(Dataset!$Q7109='Pricing Strategy'!$C$4:$C$71)*(Dataset!$R7109='Pricing Strategy'!$D$4:$D$71),))</f>
        <v>0.5</v>
      </c>
      <c r="V7109" s="3">
        <f>Dataset!$T7109*(1-Dataset!$U7109)</f>
        <v>210.55</v>
      </c>
    </row>
    <row r="7110" spans="1:22" x14ac:dyDescent="0.3">
      <c r="A7110" s="32"/>
      <c r="C7110" s="3">
        <v>7105</v>
      </c>
      <c r="D7110" s="3" t="s">
        <v>9295</v>
      </c>
      <c r="E7110" s="34">
        <v>43270</v>
      </c>
      <c r="F7110" s="34">
        <v>43272</v>
      </c>
      <c r="G7110" s="3" t="s">
        <v>19</v>
      </c>
      <c r="H7110" s="3" t="s">
        <v>4622</v>
      </c>
      <c r="I7110" s="3" t="s">
        <v>4623</v>
      </c>
      <c r="J7110" s="3" t="s">
        <v>37</v>
      </c>
      <c r="K7110" s="3" t="s">
        <v>23</v>
      </c>
      <c r="L7110" s="3" t="s">
        <v>603</v>
      </c>
      <c r="M7110" s="3" t="s">
        <v>494</v>
      </c>
      <c r="N7110" s="3">
        <v>43055</v>
      </c>
      <c r="O7110" s="3" t="s">
        <v>144</v>
      </c>
      <c r="P7110" s="3" t="s">
        <v>1280</v>
      </c>
      <c r="Q7110" s="3" t="s">
        <v>28</v>
      </c>
      <c r="R7110" s="3" t="s">
        <v>32</v>
      </c>
      <c r="S7110" s="3" t="s">
        <v>1281</v>
      </c>
      <c r="T7110" s="3">
        <v>760.11599999999999</v>
      </c>
      <c r="U7110" s="35" cm="1">
        <f t="array" ref="U7110">INDEX('Pricing Strategy'!$F$4:$F$71,MATCH(1,(Dataset!$O7110='Pricing Strategy'!$B$4:$B$71)*(Dataset!$Q7110='Pricing Strategy'!$C$4:$C$71)*(Dataset!$R7110='Pricing Strategy'!$D$4:$D$71),))</f>
        <v>0.45</v>
      </c>
      <c r="V7110" s="3">
        <f>Dataset!$T7110*(1-Dataset!$U7110)</f>
        <v>418.06380000000001</v>
      </c>
    </row>
    <row r="7111" spans="1:22" x14ac:dyDescent="0.3">
      <c r="A7111" s="32"/>
      <c r="C7111" s="3">
        <v>7106</v>
      </c>
      <c r="D7111" s="3" t="s">
        <v>9295</v>
      </c>
      <c r="E7111" s="34">
        <v>43270</v>
      </c>
      <c r="F7111" s="34">
        <v>43272</v>
      </c>
      <c r="G7111" s="3" t="s">
        <v>19</v>
      </c>
      <c r="H7111" s="3" t="s">
        <v>4622</v>
      </c>
      <c r="I7111" s="3" t="s">
        <v>4623</v>
      </c>
      <c r="J7111" s="3" t="s">
        <v>37</v>
      </c>
      <c r="K7111" s="3" t="s">
        <v>23</v>
      </c>
      <c r="L7111" s="3" t="s">
        <v>603</v>
      </c>
      <c r="M7111" s="3" t="s">
        <v>494</v>
      </c>
      <c r="N7111" s="3">
        <v>43055</v>
      </c>
      <c r="O7111" s="3" t="s">
        <v>144</v>
      </c>
      <c r="P7111" s="3" t="s">
        <v>5659</v>
      </c>
      <c r="Q7111" s="3" t="s">
        <v>28</v>
      </c>
      <c r="R7111" s="3" t="s">
        <v>61</v>
      </c>
      <c r="S7111" s="3" t="s">
        <v>5660</v>
      </c>
      <c r="T7111" s="3">
        <v>38.783999999999999</v>
      </c>
      <c r="U7111" s="35" cm="1">
        <f t="array" ref="U7111">INDEX('Pricing Strategy'!$F$4:$F$71,MATCH(1,(Dataset!$O7111='Pricing Strategy'!$B$4:$B$71)*(Dataset!$Q7111='Pricing Strategy'!$C$4:$C$71)*(Dataset!$R7111='Pricing Strategy'!$D$4:$D$71),))</f>
        <v>0.4</v>
      </c>
      <c r="V7111" s="3">
        <f>Dataset!$T7111*(1-Dataset!$U7111)</f>
        <v>23.270399999999999</v>
      </c>
    </row>
    <row r="7112" spans="1:22" x14ac:dyDescent="0.3">
      <c r="A7112" s="32"/>
      <c r="C7112" s="3">
        <v>7107</v>
      </c>
      <c r="D7112" s="3" t="s">
        <v>9295</v>
      </c>
      <c r="E7112" s="34">
        <v>43270</v>
      </c>
      <c r="F7112" s="34">
        <v>43272</v>
      </c>
      <c r="G7112" s="3" t="s">
        <v>19</v>
      </c>
      <c r="H7112" s="3" t="s">
        <v>4622</v>
      </c>
      <c r="I7112" s="3" t="s">
        <v>4623</v>
      </c>
      <c r="J7112" s="3" t="s">
        <v>37</v>
      </c>
      <c r="K7112" s="3" t="s">
        <v>23</v>
      </c>
      <c r="L7112" s="3" t="s">
        <v>603</v>
      </c>
      <c r="M7112" s="3" t="s">
        <v>494</v>
      </c>
      <c r="N7112" s="3">
        <v>43055</v>
      </c>
      <c r="O7112" s="3" t="s">
        <v>144</v>
      </c>
      <c r="P7112" s="3" t="s">
        <v>7149</v>
      </c>
      <c r="Q7112" s="3" t="s">
        <v>67</v>
      </c>
      <c r="R7112" s="3" t="s">
        <v>157</v>
      </c>
      <c r="S7112" s="3" t="s">
        <v>7150</v>
      </c>
      <c r="T7112" s="3">
        <v>122.328</v>
      </c>
      <c r="U7112" s="35" cm="1">
        <f t="array" ref="U7112">INDEX('Pricing Strategy'!$F$4:$F$71,MATCH(1,(Dataset!$O7112='Pricing Strategy'!$B$4:$B$71)*(Dataset!$Q7112='Pricing Strategy'!$C$4:$C$71)*(Dataset!$R7112='Pricing Strategy'!$D$4:$D$71),))</f>
        <v>0.45</v>
      </c>
      <c r="V7112" s="3">
        <f>Dataset!$T7112*(1-Dataset!$U7112)</f>
        <v>67.2804</v>
      </c>
    </row>
    <row r="7113" spans="1:22" x14ac:dyDescent="0.3">
      <c r="A7113" s="32"/>
      <c r="C7113" s="3">
        <v>7108</v>
      </c>
      <c r="D7113" s="3" t="s">
        <v>9296</v>
      </c>
      <c r="E7113" s="34">
        <v>42844</v>
      </c>
      <c r="F7113" s="34">
        <v>42851</v>
      </c>
      <c r="G7113" s="3" t="s">
        <v>46</v>
      </c>
      <c r="H7113" s="3" t="s">
        <v>286</v>
      </c>
      <c r="I7113" s="3" t="s">
        <v>287</v>
      </c>
      <c r="J7113" s="3" t="s">
        <v>22</v>
      </c>
      <c r="K7113" s="3" t="s">
        <v>23</v>
      </c>
      <c r="L7113" s="3" t="s">
        <v>262</v>
      </c>
      <c r="M7113" s="3" t="s">
        <v>263</v>
      </c>
      <c r="N7113" s="3">
        <v>10035</v>
      </c>
      <c r="O7113" s="3" t="s">
        <v>144</v>
      </c>
      <c r="P7113" s="3" t="s">
        <v>2788</v>
      </c>
      <c r="Q7113" s="3" t="s">
        <v>67</v>
      </c>
      <c r="R7113" s="3" t="s">
        <v>68</v>
      </c>
      <c r="S7113" s="3" t="s">
        <v>2789</v>
      </c>
      <c r="T7113" s="3">
        <v>25.98</v>
      </c>
      <c r="U7113" s="35" cm="1">
        <f t="array" ref="U7113">INDEX('Pricing Strategy'!$F$4:$F$71,MATCH(1,(Dataset!$O7113='Pricing Strategy'!$B$4:$B$71)*(Dataset!$Q7113='Pricing Strategy'!$C$4:$C$71)*(Dataset!$R7113='Pricing Strategy'!$D$4:$D$71),))</f>
        <v>0.4</v>
      </c>
      <c r="V7113" s="3">
        <f>Dataset!$T7113*(1-Dataset!$U7113)</f>
        <v>15.587999999999999</v>
      </c>
    </row>
    <row r="7114" spans="1:22" x14ac:dyDescent="0.3">
      <c r="A7114" s="32"/>
      <c r="C7114" s="3">
        <v>7109</v>
      </c>
      <c r="D7114" s="3" t="s">
        <v>9296</v>
      </c>
      <c r="E7114" s="34">
        <v>42844</v>
      </c>
      <c r="F7114" s="34">
        <v>42851</v>
      </c>
      <c r="G7114" s="3" t="s">
        <v>46</v>
      </c>
      <c r="H7114" s="3" t="s">
        <v>286</v>
      </c>
      <c r="I7114" s="3" t="s">
        <v>287</v>
      </c>
      <c r="J7114" s="3" t="s">
        <v>22</v>
      </c>
      <c r="K7114" s="3" t="s">
        <v>23</v>
      </c>
      <c r="L7114" s="3" t="s">
        <v>262</v>
      </c>
      <c r="M7114" s="3" t="s">
        <v>263</v>
      </c>
      <c r="N7114" s="3">
        <v>10035</v>
      </c>
      <c r="O7114" s="3" t="s">
        <v>144</v>
      </c>
      <c r="P7114" s="3" t="s">
        <v>4816</v>
      </c>
      <c r="Q7114" s="3" t="s">
        <v>42</v>
      </c>
      <c r="R7114" s="3" t="s">
        <v>64</v>
      </c>
      <c r="S7114" s="3" t="s">
        <v>4817</v>
      </c>
      <c r="T7114" s="3">
        <v>3.28</v>
      </c>
      <c r="U7114" s="35" cm="1">
        <f t="array" ref="U7114">INDEX('Pricing Strategy'!$F$4:$F$71,MATCH(1,(Dataset!$O7114='Pricing Strategy'!$B$4:$B$71)*(Dataset!$Q7114='Pricing Strategy'!$C$4:$C$71)*(Dataset!$R7114='Pricing Strategy'!$D$4:$D$71),))</f>
        <v>0.45</v>
      </c>
      <c r="V7114" s="3">
        <f>Dataset!$T7114*(1-Dataset!$U7114)</f>
        <v>1.804</v>
      </c>
    </row>
    <row r="7115" spans="1:22" x14ac:dyDescent="0.3">
      <c r="A7115" s="32"/>
      <c r="C7115" s="3">
        <v>7110</v>
      </c>
      <c r="D7115" s="3" t="s">
        <v>9296</v>
      </c>
      <c r="E7115" s="34">
        <v>42844</v>
      </c>
      <c r="F7115" s="34">
        <v>42851</v>
      </c>
      <c r="G7115" s="3" t="s">
        <v>46</v>
      </c>
      <c r="H7115" s="3" t="s">
        <v>286</v>
      </c>
      <c r="I7115" s="3" t="s">
        <v>287</v>
      </c>
      <c r="J7115" s="3" t="s">
        <v>22</v>
      </c>
      <c r="K7115" s="3" t="s">
        <v>23</v>
      </c>
      <c r="L7115" s="3" t="s">
        <v>262</v>
      </c>
      <c r="M7115" s="3" t="s">
        <v>263</v>
      </c>
      <c r="N7115" s="3">
        <v>10035</v>
      </c>
      <c r="O7115" s="3" t="s">
        <v>144</v>
      </c>
      <c r="P7115" s="3" t="s">
        <v>682</v>
      </c>
      <c r="Q7115" s="3" t="s">
        <v>42</v>
      </c>
      <c r="R7115" s="3" t="s">
        <v>55</v>
      </c>
      <c r="S7115" s="3" t="s">
        <v>683</v>
      </c>
      <c r="T7115" s="3">
        <v>459.88</v>
      </c>
      <c r="U7115" s="35" cm="1">
        <f t="array" ref="U7115">INDEX('Pricing Strategy'!$F$4:$F$71,MATCH(1,(Dataset!$O7115='Pricing Strategy'!$B$4:$B$71)*(Dataset!$Q7115='Pricing Strategy'!$C$4:$C$71)*(Dataset!$R7115='Pricing Strategy'!$D$4:$D$71),))</f>
        <v>0.5</v>
      </c>
      <c r="V7115" s="3">
        <f>Dataset!$T7115*(1-Dataset!$U7115)</f>
        <v>229.94</v>
      </c>
    </row>
    <row r="7116" spans="1:22" x14ac:dyDescent="0.3">
      <c r="A7116" s="32"/>
      <c r="C7116" s="3">
        <v>7111</v>
      </c>
      <c r="D7116" s="3" t="s">
        <v>9296</v>
      </c>
      <c r="E7116" s="34">
        <v>42844</v>
      </c>
      <c r="F7116" s="34">
        <v>42851</v>
      </c>
      <c r="G7116" s="3" t="s">
        <v>46</v>
      </c>
      <c r="H7116" s="3" t="s">
        <v>286</v>
      </c>
      <c r="I7116" s="3" t="s">
        <v>287</v>
      </c>
      <c r="J7116" s="3" t="s">
        <v>22</v>
      </c>
      <c r="K7116" s="3" t="s">
        <v>23</v>
      </c>
      <c r="L7116" s="3" t="s">
        <v>262</v>
      </c>
      <c r="M7116" s="3" t="s">
        <v>263</v>
      </c>
      <c r="N7116" s="3">
        <v>10035</v>
      </c>
      <c r="O7116" s="3" t="s">
        <v>144</v>
      </c>
      <c r="P7116" s="3" t="s">
        <v>6817</v>
      </c>
      <c r="Q7116" s="3" t="s">
        <v>42</v>
      </c>
      <c r="R7116" s="3" t="s">
        <v>575</v>
      </c>
      <c r="S7116" s="3" t="s">
        <v>6818</v>
      </c>
      <c r="T7116" s="3">
        <v>7.76</v>
      </c>
      <c r="U7116" s="35" cm="1">
        <f t="array" ref="U7116">INDEX('Pricing Strategy'!$F$4:$F$71,MATCH(1,(Dataset!$O7116='Pricing Strategy'!$B$4:$B$71)*(Dataset!$Q7116='Pricing Strategy'!$C$4:$C$71)*(Dataset!$R7116='Pricing Strategy'!$D$4:$D$71),))</f>
        <v>0.45</v>
      </c>
      <c r="V7116" s="3">
        <f>Dataset!$T7116*(1-Dataset!$U7116)</f>
        <v>4.2679999999999998</v>
      </c>
    </row>
    <row r="7117" spans="1:22" x14ac:dyDescent="0.3">
      <c r="A7117" s="32"/>
      <c r="C7117" s="3">
        <v>7112</v>
      </c>
      <c r="D7117" s="3" t="s">
        <v>9296</v>
      </c>
      <c r="E7117" s="34">
        <v>42844</v>
      </c>
      <c r="F7117" s="34">
        <v>42851</v>
      </c>
      <c r="G7117" s="3" t="s">
        <v>46</v>
      </c>
      <c r="H7117" s="3" t="s">
        <v>286</v>
      </c>
      <c r="I7117" s="3" t="s">
        <v>287</v>
      </c>
      <c r="J7117" s="3" t="s">
        <v>22</v>
      </c>
      <c r="K7117" s="3" t="s">
        <v>23</v>
      </c>
      <c r="L7117" s="3" t="s">
        <v>262</v>
      </c>
      <c r="M7117" s="3" t="s">
        <v>263</v>
      </c>
      <c r="N7117" s="3">
        <v>10035</v>
      </c>
      <c r="O7117" s="3" t="s">
        <v>144</v>
      </c>
      <c r="P7117" s="3" t="s">
        <v>3558</v>
      </c>
      <c r="Q7117" s="3" t="s">
        <v>42</v>
      </c>
      <c r="R7117" s="3" t="s">
        <v>64</v>
      </c>
      <c r="S7117" s="3" t="s">
        <v>3559</v>
      </c>
      <c r="T7117" s="3">
        <v>71.959999999999994</v>
      </c>
      <c r="U7117" s="35" cm="1">
        <f t="array" ref="U7117">INDEX('Pricing Strategy'!$F$4:$F$71,MATCH(1,(Dataset!$O7117='Pricing Strategy'!$B$4:$B$71)*(Dataset!$Q7117='Pricing Strategy'!$C$4:$C$71)*(Dataset!$R7117='Pricing Strategy'!$D$4:$D$71),))</f>
        <v>0.45</v>
      </c>
      <c r="V7117" s="3">
        <f>Dataset!$T7117*(1-Dataset!$U7117)</f>
        <v>39.578000000000003</v>
      </c>
    </row>
    <row r="7118" spans="1:22" x14ac:dyDescent="0.3">
      <c r="A7118" s="32"/>
      <c r="C7118" s="3">
        <v>7113</v>
      </c>
      <c r="D7118" s="3" t="s">
        <v>9296</v>
      </c>
      <c r="E7118" s="34">
        <v>42844</v>
      </c>
      <c r="F7118" s="34">
        <v>42851</v>
      </c>
      <c r="G7118" s="3" t="s">
        <v>46</v>
      </c>
      <c r="H7118" s="3" t="s">
        <v>286</v>
      </c>
      <c r="I7118" s="3" t="s">
        <v>287</v>
      </c>
      <c r="J7118" s="3" t="s">
        <v>22</v>
      </c>
      <c r="K7118" s="3" t="s">
        <v>23</v>
      </c>
      <c r="L7118" s="3" t="s">
        <v>262</v>
      </c>
      <c r="M7118" s="3" t="s">
        <v>263</v>
      </c>
      <c r="N7118" s="3">
        <v>10035</v>
      </c>
      <c r="O7118" s="3" t="s">
        <v>144</v>
      </c>
      <c r="P7118" s="3" t="s">
        <v>574</v>
      </c>
      <c r="Q7118" s="3" t="s">
        <v>42</v>
      </c>
      <c r="R7118" s="3" t="s">
        <v>575</v>
      </c>
      <c r="S7118" s="3" t="s">
        <v>576</v>
      </c>
      <c r="T7118" s="3">
        <v>54.9</v>
      </c>
      <c r="U7118" s="35" cm="1">
        <f t="array" ref="U7118">INDEX('Pricing Strategy'!$F$4:$F$71,MATCH(1,(Dataset!$O7118='Pricing Strategy'!$B$4:$B$71)*(Dataset!$Q7118='Pricing Strategy'!$C$4:$C$71)*(Dataset!$R7118='Pricing Strategy'!$D$4:$D$71),))</f>
        <v>0.45</v>
      </c>
      <c r="V7118" s="3">
        <f>Dataset!$T7118*(1-Dataset!$U7118)</f>
        <v>30.195</v>
      </c>
    </row>
    <row r="7119" spans="1:22" x14ac:dyDescent="0.3">
      <c r="A7119" s="32"/>
      <c r="C7119" s="3">
        <v>7114</v>
      </c>
      <c r="D7119" s="3" t="s">
        <v>9296</v>
      </c>
      <c r="E7119" s="34">
        <v>42844</v>
      </c>
      <c r="F7119" s="34">
        <v>42851</v>
      </c>
      <c r="G7119" s="3" t="s">
        <v>46</v>
      </c>
      <c r="H7119" s="3" t="s">
        <v>286</v>
      </c>
      <c r="I7119" s="3" t="s">
        <v>287</v>
      </c>
      <c r="J7119" s="3" t="s">
        <v>22</v>
      </c>
      <c r="K7119" s="3" t="s">
        <v>23</v>
      </c>
      <c r="L7119" s="3" t="s">
        <v>262</v>
      </c>
      <c r="M7119" s="3" t="s">
        <v>263</v>
      </c>
      <c r="N7119" s="3">
        <v>10035</v>
      </c>
      <c r="O7119" s="3" t="s">
        <v>144</v>
      </c>
      <c r="P7119" s="3" t="s">
        <v>6141</v>
      </c>
      <c r="Q7119" s="3" t="s">
        <v>42</v>
      </c>
      <c r="R7119" s="3" t="s">
        <v>71</v>
      </c>
      <c r="S7119" s="3" t="s">
        <v>6142</v>
      </c>
      <c r="T7119" s="3">
        <v>9.2799999999999994</v>
      </c>
      <c r="U7119" s="35" cm="1">
        <f t="array" ref="U7119">INDEX('Pricing Strategy'!$F$4:$F$71,MATCH(1,(Dataset!$O7119='Pricing Strategy'!$B$4:$B$71)*(Dataset!$Q7119='Pricing Strategy'!$C$4:$C$71)*(Dataset!$R7119='Pricing Strategy'!$D$4:$D$71),))</f>
        <v>0.4</v>
      </c>
      <c r="V7119" s="3">
        <f>Dataset!$T7119*(1-Dataset!$U7119)</f>
        <v>5.5679999999999996</v>
      </c>
    </row>
    <row r="7120" spans="1:22" x14ac:dyDescent="0.3">
      <c r="A7120" s="32"/>
      <c r="C7120" s="3">
        <v>7115</v>
      </c>
      <c r="D7120" s="3" t="s">
        <v>9297</v>
      </c>
      <c r="E7120" s="34">
        <v>42860</v>
      </c>
      <c r="F7120" s="34">
        <v>42861</v>
      </c>
      <c r="G7120" s="3" t="s">
        <v>184</v>
      </c>
      <c r="H7120" s="3" t="s">
        <v>2912</v>
      </c>
      <c r="I7120" s="3" t="s">
        <v>2913</v>
      </c>
      <c r="J7120" s="3" t="s">
        <v>37</v>
      </c>
      <c r="K7120" s="3" t="s">
        <v>23</v>
      </c>
      <c r="L7120" s="3" t="s">
        <v>24</v>
      </c>
      <c r="M7120" s="3" t="s">
        <v>1393</v>
      </c>
      <c r="N7120" s="3">
        <v>89015</v>
      </c>
      <c r="O7120" s="3" t="s">
        <v>40</v>
      </c>
      <c r="P7120" s="3" t="s">
        <v>7501</v>
      </c>
      <c r="Q7120" s="3" t="s">
        <v>28</v>
      </c>
      <c r="R7120" s="3" t="s">
        <v>52</v>
      </c>
      <c r="S7120" s="3" t="s">
        <v>7502</v>
      </c>
      <c r="T7120" s="3">
        <v>1685.88</v>
      </c>
      <c r="U7120" s="35" cm="1">
        <f t="array" ref="U7120">INDEX('Pricing Strategy'!$F$4:$F$71,MATCH(1,(Dataset!$O7120='Pricing Strategy'!$B$4:$B$71)*(Dataset!$Q7120='Pricing Strategy'!$C$4:$C$71)*(Dataset!$R7120='Pricing Strategy'!$D$4:$D$71),))</f>
        <v>0.45</v>
      </c>
      <c r="V7120" s="3">
        <f>Dataset!$T7120*(1-Dataset!$U7120)</f>
        <v>927.23400000000015</v>
      </c>
    </row>
    <row r="7121" spans="1:22" x14ac:dyDescent="0.3">
      <c r="A7121" s="32"/>
      <c r="C7121" s="3">
        <v>7116</v>
      </c>
      <c r="D7121" s="3" t="s">
        <v>9297</v>
      </c>
      <c r="E7121" s="34">
        <v>42860</v>
      </c>
      <c r="F7121" s="34">
        <v>42861</v>
      </c>
      <c r="G7121" s="3" t="s">
        <v>184</v>
      </c>
      <c r="H7121" s="3" t="s">
        <v>2912</v>
      </c>
      <c r="I7121" s="3" t="s">
        <v>2913</v>
      </c>
      <c r="J7121" s="3" t="s">
        <v>37</v>
      </c>
      <c r="K7121" s="3" t="s">
        <v>23</v>
      </c>
      <c r="L7121" s="3" t="s">
        <v>24</v>
      </c>
      <c r="M7121" s="3" t="s">
        <v>1393</v>
      </c>
      <c r="N7121" s="3">
        <v>89015</v>
      </c>
      <c r="O7121" s="3" t="s">
        <v>40</v>
      </c>
      <c r="P7121" s="3" t="s">
        <v>746</v>
      </c>
      <c r="Q7121" s="3" t="s">
        <v>42</v>
      </c>
      <c r="R7121" s="3" t="s">
        <v>71</v>
      </c>
      <c r="S7121" s="3" t="s">
        <v>747</v>
      </c>
      <c r="T7121" s="3">
        <v>5.7279999999999998</v>
      </c>
      <c r="U7121" s="35" cm="1">
        <f t="array" ref="U7121">INDEX('Pricing Strategy'!$F$4:$F$71,MATCH(1,(Dataset!$O7121='Pricing Strategy'!$B$4:$B$71)*(Dataset!$Q7121='Pricing Strategy'!$C$4:$C$71)*(Dataset!$R7121='Pricing Strategy'!$D$4:$D$71),))</f>
        <v>0.4</v>
      </c>
      <c r="V7121" s="3">
        <f>Dataset!$T7121*(1-Dataset!$U7121)</f>
        <v>3.4367999999999999</v>
      </c>
    </row>
    <row r="7122" spans="1:22" x14ac:dyDescent="0.3">
      <c r="A7122" s="32"/>
      <c r="C7122" s="3">
        <v>7117</v>
      </c>
      <c r="D7122" s="3" t="s">
        <v>9298</v>
      </c>
      <c r="E7122" s="34">
        <v>42295</v>
      </c>
      <c r="F7122" s="34">
        <v>42300</v>
      </c>
      <c r="G7122" s="3" t="s">
        <v>19</v>
      </c>
      <c r="H7122" s="3" t="s">
        <v>4118</v>
      </c>
      <c r="I7122" s="3" t="s">
        <v>4119</v>
      </c>
      <c r="J7122" s="3" t="s">
        <v>22</v>
      </c>
      <c r="K7122" s="3" t="s">
        <v>23</v>
      </c>
      <c r="L7122" s="3" t="s">
        <v>91</v>
      </c>
      <c r="M7122" s="3" t="s">
        <v>92</v>
      </c>
      <c r="N7122" s="3">
        <v>98103</v>
      </c>
      <c r="O7122" s="3" t="s">
        <v>40</v>
      </c>
      <c r="P7122" s="3" t="s">
        <v>4342</v>
      </c>
      <c r="Q7122" s="3" t="s">
        <v>42</v>
      </c>
      <c r="R7122" s="3" t="s">
        <v>86</v>
      </c>
      <c r="S7122" s="3" t="s">
        <v>4343</v>
      </c>
      <c r="T7122" s="3">
        <v>61.96</v>
      </c>
      <c r="U7122" s="35" cm="1">
        <f t="array" ref="U7122">INDEX('Pricing Strategy'!$F$4:$F$71,MATCH(1,(Dataset!$O7122='Pricing Strategy'!$B$4:$B$71)*(Dataset!$Q7122='Pricing Strategy'!$C$4:$C$71)*(Dataset!$R7122='Pricing Strategy'!$D$4:$D$71),))</f>
        <v>0.4</v>
      </c>
      <c r="V7122" s="3">
        <f>Dataset!$T7122*(1-Dataset!$U7122)</f>
        <v>37.176000000000002</v>
      </c>
    </row>
    <row r="7123" spans="1:22" x14ac:dyDescent="0.3">
      <c r="A7123" s="32"/>
      <c r="C7123" s="3">
        <v>7118</v>
      </c>
      <c r="D7123" s="3" t="s">
        <v>9298</v>
      </c>
      <c r="E7123" s="34">
        <v>42295</v>
      </c>
      <c r="F7123" s="34">
        <v>42300</v>
      </c>
      <c r="G7123" s="3" t="s">
        <v>19</v>
      </c>
      <c r="H7123" s="3" t="s">
        <v>4118</v>
      </c>
      <c r="I7123" s="3" t="s">
        <v>4119</v>
      </c>
      <c r="J7123" s="3" t="s">
        <v>22</v>
      </c>
      <c r="K7123" s="3" t="s">
        <v>23</v>
      </c>
      <c r="L7123" s="3" t="s">
        <v>91</v>
      </c>
      <c r="M7123" s="3" t="s">
        <v>92</v>
      </c>
      <c r="N7123" s="3">
        <v>98103</v>
      </c>
      <c r="O7123" s="3" t="s">
        <v>40</v>
      </c>
      <c r="P7123" s="3" t="s">
        <v>5490</v>
      </c>
      <c r="Q7123" s="3" t="s">
        <v>42</v>
      </c>
      <c r="R7123" s="3" t="s">
        <v>71</v>
      </c>
      <c r="S7123" s="3" t="s">
        <v>5491</v>
      </c>
      <c r="T7123" s="3">
        <v>1.3440000000000001</v>
      </c>
      <c r="U7123" s="35" cm="1">
        <f t="array" ref="U7123">INDEX('Pricing Strategy'!$F$4:$F$71,MATCH(1,(Dataset!$O7123='Pricing Strategy'!$B$4:$B$71)*(Dataset!$Q7123='Pricing Strategy'!$C$4:$C$71)*(Dataset!$R7123='Pricing Strategy'!$D$4:$D$71),))</f>
        <v>0.4</v>
      </c>
      <c r="V7123" s="3">
        <f>Dataset!$T7123*(1-Dataset!$U7123)</f>
        <v>0.80640000000000001</v>
      </c>
    </row>
    <row r="7124" spans="1:22" x14ac:dyDescent="0.3">
      <c r="A7124" s="32"/>
      <c r="C7124" s="3">
        <v>7119</v>
      </c>
      <c r="D7124" s="3" t="s">
        <v>9299</v>
      </c>
      <c r="E7124" s="34">
        <v>43144</v>
      </c>
      <c r="F7124" s="34">
        <v>43148</v>
      </c>
      <c r="G7124" s="3" t="s">
        <v>46</v>
      </c>
      <c r="H7124" s="3" t="s">
        <v>6347</v>
      </c>
      <c r="I7124" s="3" t="s">
        <v>6348</v>
      </c>
      <c r="J7124" s="3" t="s">
        <v>37</v>
      </c>
      <c r="K7124" s="3" t="s">
        <v>23</v>
      </c>
      <c r="L7124" s="3" t="s">
        <v>262</v>
      </c>
      <c r="M7124" s="3" t="s">
        <v>263</v>
      </c>
      <c r="N7124" s="3">
        <v>10009</v>
      </c>
      <c r="O7124" s="3" t="s">
        <v>144</v>
      </c>
      <c r="P7124" s="3" t="s">
        <v>5442</v>
      </c>
      <c r="Q7124" s="3" t="s">
        <v>42</v>
      </c>
      <c r="R7124" s="3" t="s">
        <v>86</v>
      </c>
      <c r="S7124" s="3" t="s">
        <v>5443</v>
      </c>
      <c r="T7124" s="3">
        <v>17.940000000000001</v>
      </c>
      <c r="U7124" s="35" cm="1">
        <f t="array" ref="U7124">INDEX('Pricing Strategy'!$F$4:$F$71,MATCH(1,(Dataset!$O7124='Pricing Strategy'!$B$4:$B$71)*(Dataset!$Q7124='Pricing Strategy'!$C$4:$C$71)*(Dataset!$R7124='Pricing Strategy'!$D$4:$D$71),))</f>
        <v>0.4</v>
      </c>
      <c r="V7124" s="3">
        <f>Dataset!$T7124*(1-Dataset!$U7124)</f>
        <v>10.764000000000001</v>
      </c>
    </row>
    <row r="7125" spans="1:22" x14ac:dyDescent="0.3">
      <c r="A7125" s="32"/>
      <c r="C7125" s="3">
        <v>7120</v>
      </c>
      <c r="D7125" s="3" t="s">
        <v>9300</v>
      </c>
      <c r="E7125" s="34">
        <v>43421</v>
      </c>
      <c r="F7125" s="34">
        <v>43428</v>
      </c>
      <c r="G7125" s="3" t="s">
        <v>46</v>
      </c>
      <c r="H7125" s="3" t="s">
        <v>509</v>
      </c>
      <c r="I7125" s="3" t="s">
        <v>510</v>
      </c>
      <c r="J7125" s="3" t="s">
        <v>37</v>
      </c>
      <c r="K7125" s="3" t="s">
        <v>23</v>
      </c>
      <c r="L7125" s="3" t="s">
        <v>91</v>
      </c>
      <c r="M7125" s="3" t="s">
        <v>92</v>
      </c>
      <c r="N7125" s="3">
        <v>98103</v>
      </c>
      <c r="O7125" s="3" t="s">
        <v>40</v>
      </c>
      <c r="P7125" s="3" t="s">
        <v>2056</v>
      </c>
      <c r="Q7125" s="3" t="s">
        <v>42</v>
      </c>
      <c r="R7125" s="3" t="s">
        <v>71</v>
      </c>
      <c r="S7125" s="3" t="s">
        <v>2057</v>
      </c>
      <c r="T7125" s="3">
        <v>13.904</v>
      </c>
      <c r="U7125" s="35" cm="1">
        <f t="array" ref="U7125">INDEX('Pricing Strategy'!$F$4:$F$71,MATCH(1,(Dataset!$O7125='Pricing Strategy'!$B$4:$B$71)*(Dataset!$Q7125='Pricing Strategy'!$C$4:$C$71)*(Dataset!$R7125='Pricing Strategy'!$D$4:$D$71),))</f>
        <v>0.4</v>
      </c>
      <c r="V7125" s="3">
        <f>Dataset!$T7125*(1-Dataset!$U7125)</f>
        <v>8.3423999999999996</v>
      </c>
    </row>
    <row r="7126" spans="1:22" x14ac:dyDescent="0.3">
      <c r="A7126" s="32"/>
      <c r="C7126" s="3">
        <v>7121</v>
      </c>
      <c r="D7126" s="3" t="s">
        <v>9301</v>
      </c>
      <c r="E7126" s="34">
        <v>42024</v>
      </c>
      <c r="F7126" s="34">
        <v>42030</v>
      </c>
      <c r="G7126" s="3" t="s">
        <v>46</v>
      </c>
      <c r="H7126" s="3" t="s">
        <v>1319</v>
      </c>
      <c r="I7126" s="3" t="s">
        <v>1320</v>
      </c>
      <c r="J7126" s="3" t="s">
        <v>37</v>
      </c>
      <c r="K7126" s="3" t="s">
        <v>23</v>
      </c>
      <c r="L7126" s="3" t="s">
        <v>3798</v>
      </c>
      <c r="M7126" s="3" t="s">
        <v>331</v>
      </c>
      <c r="N7126" s="3">
        <v>37167</v>
      </c>
      <c r="O7126" s="3" t="s">
        <v>26</v>
      </c>
      <c r="P7126" s="3" t="s">
        <v>4772</v>
      </c>
      <c r="Q7126" s="3" t="s">
        <v>42</v>
      </c>
      <c r="R7126" s="3" t="s">
        <v>71</v>
      </c>
      <c r="S7126" s="3" t="s">
        <v>4773</v>
      </c>
      <c r="T7126" s="3">
        <v>67.194000000000003</v>
      </c>
      <c r="U7126" s="35" cm="1">
        <f t="array" ref="U7126">INDEX('Pricing Strategy'!$F$4:$F$71,MATCH(1,(Dataset!$O7126='Pricing Strategy'!$B$4:$B$71)*(Dataset!$Q7126='Pricing Strategy'!$C$4:$C$71)*(Dataset!$R7126='Pricing Strategy'!$D$4:$D$71),))</f>
        <v>0.25</v>
      </c>
      <c r="V7126" s="3">
        <f>Dataset!$T7126*(1-Dataset!$U7126)</f>
        <v>50.395499999999998</v>
      </c>
    </row>
    <row r="7127" spans="1:22" x14ac:dyDescent="0.3">
      <c r="A7127" s="32"/>
      <c r="C7127" s="3">
        <v>7122</v>
      </c>
      <c r="D7127" s="3" t="s">
        <v>9302</v>
      </c>
      <c r="E7127" s="34">
        <v>43435</v>
      </c>
      <c r="F7127" s="34">
        <v>43442</v>
      </c>
      <c r="G7127" s="3" t="s">
        <v>46</v>
      </c>
      <c r="H7127" s="3" t="s">
        <v>47</v>
      </c>
      <c r="I7127" s="3" t="s">
        <v>48</v>
      </c>
      <c r="J7127" s="3" t="s">
        <v>22</v>
      </c>
      <c r="K7127" s="3" t="s">
        <v>23</v>
      </c>
      <c r="L7127" s="3" t="s">
        <v>91</v>
      </c>
      <c r="M7127" s="3" t="s">
        <v>92</v>
      </c>
      <c r="N7127" s="3">
        <v>98105</v>
      </c>
      <c r="O7127" s="3" t="s">
        <v>40</v>
      </c>
      <c r="P7127" s="3" t="s">
        <v>8694</v>
      </c>
      <c r="Q7127" s="3" t="s">
        <v>42</v>
      </c>
      <c r="R7127" s="3" t="s">
        <v>86</v>
      </c>
      <c r="S7127" s="3" t="s">
        <v>8695</v>
      </c>
      <c r="T7127" s="3">
        <v>41.86</v>
      </c>
      <c r="U7127" s="35" cm="1">
        <f t="array" ref="U7127">INDEX('Pricing Strategy'!$F$4:$F$71,MATCH(1,(Dataset!$O7127='Pricing Strategy'!$B$4:$B$71)*(Dataset!$Q7127='Pricing Strategy'!$C$4:$C$71)*(Dataset!$R7127='Pricing Strategy'!$D$4:$D$71),))</f>
        <v>0.4</v>
      </c>
      <c r="V7127" s="3">
        <f>Dataset!$T7127*(1-Dataset!$U7127)</f>
        <v>25.116</v>
      </c>
    </row>
    <row r="7128" spans="1:22" x14ac:dyDescent="0.3">
      <c r="A7128" s="32"/>
      <c r="C7128" s="3">
        <v>7123</v>
      </c>
      <c r="D7128" s="3" t="s">
        <v>9302</v>
      </c>
      <c r="E7128" s="34">
        <v>43435</v>
      </c>
      <c r="F7128" s="34">
        <v>43442</v>
      </c>
      <c r="G7128" s="3" t="s">
        <v>46</v>
      </c>
      <c r="H7128" s="3" t="s">
        <v>47</v>
      </c>
      <c r="I7128" s="3" t="s">
        <v>48</v>
      </c>
      <c r="J7128" s="3" t="s">
        <v>22</v>
      </c>
      <c r="K7128" s="3" t="s">
        <v>23</v>
      </c>
      <c r="L7128" s="3" t="s">
        <v>91</v>
      </c>
      <c r="M7128" s="3" t="s">
        <v>92</v>
      </c>
      <c r="N7128" s="3">
        <v>98105</v>
      </c>
      <c r="O7128" s="3" t="s">
        <v>40</v>
      </c>
      <c r="P7128" s="3" t="s">
        <v>6581</v>
      </c>
      <c r="Q7128" s="3" t="s">
        <v>28</v>
      </c>
      <c r="R7128" s="3" t="s">
        <v>29</v>
      </c>
      <c r="S7128" s="3" t="s">
        <v>6582</v>
      </c>
      <c r="T7128" s="3">
        <v>141.96</v>
      </c>
      <c r="U7128" s="35" cm="1">
        <f t="array" ref="U7128">INDEX('Pricing Strategy'!$F$4:$F$71,MATCH(1,(Dataset!$O7128='Pricing Strategy'!$B$4:$B$71)*(Dataset!$Q7128='Pricing Strategy'!$C$4:$C$71)*(Dataset!$R7128='Pricing Strategy'!$D$4:$D$71),))</f>
        <v>0.5</v>
      </c>
      <c r="V7128" s="3">
        <f>Dataset!$T7128*(1-Dataset!$U7128)</f>
        <v>70.98</v>
      </c>
    </row>
    <row r="7129" spans="1:22" x14ac:dyDescent="0.3">
      <c r="A7129" s="32"/>
      <c r="C7129" s="3">
        <v>7124</v>
      </c>
      <c r="D7129" s="3" t="s">
        <v>9303</v>
      </c>
      <c r="E7129" s="34">
        <v>42591</v>
      </c>
      <c r="F7129" s="34">
        <v>42598</v>
      </c>
      <c r="G7129" s="3" t="s">
        <v>46</v>
      </c>
      <c r="H7129" s="3" t="s">
        <v>7784</v>
      </c>
      <c r="I7129" s="3" t="s">
        <v>7785</v>
      </c>
      <c r="J7129" s="3" t="s">
        <v>37</v>
      </c>
      <c r="K7129" s="3" t="s">
        <v>23</v>
      </c>
      <c r="L7129" s="3" t="s">
        <v>262</v>
      </c>
      <c r="M7129" s="3" t="s">
        <v>263</v>
      </c>
      <c r="N7129" s="3">
        <v>10035</v>
      </c>
      <c r="O7129" s="3" t="s">
        <v>144</v>
      </c>
      <c r="P7129" s="3" t="s">
        <v>6595</v>
      </c>
      <c r="Q7129" s="3" t="s">
        <v>28</v>
      </c>
      <c r="R7129" s="3" t="s">
        <v>61</v>
      </c>
      <c r="S7129" s="3" t="s">
        <v>6596</v>
      </c>
      <c r="T7129" s="3">
        <v>10.02</v>
      </c>
      <c r="U7129" s="35" cm="1">
        <f t="array" ref="U7129">INDEX('Pricing Strategy'!$F$4:$F$71,MATCH(1,(Dataset!$O7129='Pricing Strategy'!$B$4:$B$71)*(Dataset!$Q7129='Pricing Strategy'!$C$4:$C$71)*(Dataset!$R7129='Pricing Strategy'!$D$4:$D$71),))</f>
        <v>0.4</v>
      </c>
      <c r="V7129" s="3">
        <f>Dataset!$T7129*(1-Dataset!$U7129)</f>
        <v>6.0119999999999996</v>
      </c>
    </row>
    <row r="7130" spans="1:22" x14ac:dyDescent="0.3">
      <c r="A7130" s="32"/>
      <c r="C7130" s="3">
        <v>7125</v>
      </c>
      <c r="D7130" s="3" t="s">
        <v>9303</v>
      </c>
      <c r="E7130" s="34">
        <v>42591</v>
      </c>
      <c r="F7130" s="34">
        <v>42598</v>
      </c>
      <c r="G7130" s="3" t="s">
        <v>46</v>
      </c>
      <c r="H7130" s="3" t="s">
        <v>7784</v>
      </c>
      <c r="I7130" s="3" t="s">
        <v>7785</v>
      </c>
      <c r="J7130" s="3" t="s">
        <v>37</v>
      </c>
      <c r="K7130" s="3" t="s">
        <v>23</v>
      </c>
      <c r="L7130" s="3" t="s">
        <v>262</v>
      </c>
      <c r="M7130" s="3" t="s">
        <v>263</v>
      </c>
      <c r="N7130" s="3">
        <v>10035</v>
      </c>
      <c r="O7130" s="3" t="s">
        <v>144</v>
      </c>
      <c r="P7130" s="3" t="s">
        <v>5858</v>
      </c>
      <c r="Q7130" s="3" t="s">
        <v>42</v>
      </c>
      <c r="R7130" s="3" t="s">
        <v>86</v>
      </c>
      <c r="S7130" s="3" t="s">
        <v>5859</v>
      </c>
      <c r="T7130" s="3">
        <v>144.12</v>
      </c>
      <c r="U7130" s="35" cm="1">
        <f t="array" ref="U7130">INDEX('Pricing Strategy'!$F$4:$F$71,MATCH(1,(Dataset!$O7130='Pricing Strategy'!$B$4:$B$71)*(Dataset!$Q7130='Pricing Strategy'!$C$4:$C$71)*(Dataset!$R7130='Pricing Strategy'!$D$4:$D$71),))</f>
        <v>0.4</v>
      </c>
      <c r="V7130" s="3">
        <f>Dataset!$T7130*(1-Dataset!$U7130)</f>
        <v>86.471999999999994</v>
      </c>
    </row>
    <row r="7131" spans="1:22" x14ac:dyDescent="0.3">
      <c r="A7131" s="32"/>
      <c r="C7131" s="3">
        <v>7126</v>
      </c>
      <c r="D7131" s="3" t="s">
        <v>9304</v>
      </c>
      <c r="E7131" s="34">
        <v>43005</v>
      </c>
      <c r="F7131" s="34">
        <v>43007</v>
      </c>
      <c r="G7131" s="3" t="s">
        <v>19</v>
      </c>
      <c r="H7131" s="3" t="s">
        <v>4267</v>
      </c>
      <c r="I7131" s="3" t="s">
        <v>4268</v>
      </c>
      <c r="J7131" s="3" t="s">
        <v>22</v>
      </c>
      <c r="K7131" s="3" t="s">
        <v>23</v>
      </c>
      <c r="L7131" s="3" t="s">
        <v>1738</v>
      </c>
      <c r="M7131" s="3" t="s">
        <v>1272</v>
      </c>
      <c r="N7131" s="3">
        <v>30318</v>
      </c>
      <c r="O7131" s="3" t="s">
        <v>26</v>
      </c>
      <c r="P7131" s="3" t="s">
        <v>5295</v>
      </c>
      <c r="Q7131" s="3" t="s">
        <v>42</v>
      </c>
      <c r="R7131" s="3" t="s">
        <v>86</v>
      </c>
      <c r="S7131" s="3" t="s">
        <v>5296</v>
      </c>
      <c r="T7131" s="3">
        <v>17.940000000000001</v>
      </c>
      <c r="U7131" s="35" cm="1">
        <f t="array" ref="U7131">INDEX('Pricing Strategy'!$F$4:$F$71,MATCH(1,(Dataset!$O7131='Pricing Strategy'!$B$4:$B$71)*(Dataset!$Q7131='Pricing Strategy'!$C$4:$C$71)*(Dataset!$R7131='Pricing Strategy'!$D$4:$D$71),))</f>
        <v>0.25</v>
      </c>
      <c r="V7131" s="3">
        <f>Dataset!$T7131*(1-Dataset!$U7131)</f>
        <v>13.455000000000002</v>
      </c>
    </row>
    <row r="7132" spans="1:22" x14ac:dyDescent="0.3">
      <c r="A7132" s="32"/>
      <c r="C7132" s="3">
        <v>7127</v>
      </c>
      <c r="D7132" s="3" t="s">
        <v>9304</v>
      </c>
      <c r="E7132" s="34">
        <v>43005</v>
      </c>
      <c r="F7132" s="34">
        <v>43007</v>
      </c>
      <c r="G7132" s="3" t="s">
        <v>19</v>
      </c>
      <c r="H7132" s="3" t="s">
        <v>4267</v>
      </c>
      <c r="I7132" s="3" t="s">
        <v>4268</v>
      </c>
      <c r="J7132" s="3" t="s">
        <v>22</v>
      </c>
      <c r="K7132" s="3" t="s">
        <v>23</v>
      </c>
      <c r="L7132" s="3" t="s">
        <v>1738</v>
      </c>
      <c r="M7132" s="3" t="s">
        <v>1272</v>
      </c>
      <c r="N7132" s="3">
        <v>30318</v>
      </c>
      <c r="O7132" s="3" t="s">
        <v>26</v>
      </c>
      <c r="P7132" s="3" t="s">
        <v>779</v>
      </c>
      <c r="Q7132" s="3" t="s">
        <v>42</v>
      </c>
      <c r="R7132" s="3" t="s">
        <v>64</v>
      </c>
      <c r="S7132" s="3" t="s">
        <v>780</v>
      </c>
      <c r="T7132" s="3">
        <v>13.89</v>
      </c>
      <c r="U7132" s="35" cm="1">
        <f t="array" ref="U7132">INDEX('Pricing Strategy'!$F$4:$F$71,MATCH(1,(Dataset!$O7132='Pricing Strategy'!$B$4:$B$71)*(Dataset!$Q7132='Pricing Strategy'!$C$4:$C$71)*(Dataset!$R7132='Pricing Strategy'!$D$4:$D$71),))</f>
        <v>0.3</v>
      </c>
      <c r="V7132" s="3">
        <f>Dataset!$T7132*(1-Dataset!$U7132)</f>
        <v>9.722999999999999</v>
      </c>
    </row>
    <row r="7133" spans="1:22" x14ac:dyDescent="0.3">
      <c r="A7133" s="32"/>
      <c r="C7133" s="3">
        <v>7128</v>
      </c>
      <c r="D7133" s="3" t="s">
        <v>9305</v>
      </c>
      <c r="E7133" s="34">
        <v>43053</v>
      </c>
      <c r="F7133" s="34">
        <v>43059</v>
      </c>
      <c r="G7133" s="3" t="s">
        <v>46</v>
      </c>
      <c r="H7133" s="3" t="s">
        <v>5229</v>
      </c>
      <c r="I7133" s="3" t="s">
        <v>5230</v>
      </c>
      <c r="J7133" s="3" t="s">
        <v>22</v>
      </c>
      <c r="K7133" s="3" t="s">
        <v>23</v>
      </c>
      <c r="L7133" s="3" t="s">
        <v>603</v>
      </c>
      <c r="M7133" s="3" t="s">
        <v>241</v>
      </c>
      <c r="N7133" s="3">
        <v>19711</v>
      </c>
      <c r="O7133" s="3" t="s">
        <v>144</v>
      </c>
      <c r="P7133" s="3" t="s">
        <v>4510</v>
      </c>
      <c r="Q7133" s="3" t="s">
        <v>42</v>
      </c>
      <c r="R7133" s="3" t="s">
        <v>86</v>
      </c>
      <c r="S7133" s="3" t="s">
        <v>4511</v>
      </c>
      <c r="T7133" s="3">
        <v>16.45</v>
      </c>
      <c r="U7133" s="35" cm="1">
        <f t="array" ref="U7133">INDEX('Pricing Strategy'!$F$4:$F$71,MATCH(1,(Dataset!$O7133='Pricing Strategy'!$B$4:$B$71)*(Dataset!$Q7133='Pricing Strategy'!$C$4:$C$71)*(Dataset!$R7133='Pricing Strategy'!$D$4:$D$71),))</f>
        <v>0.4</v>
      </c>
      <c r="V7133" s="3">
        <f>Dataset!$T7133*(1-Dataset!$U7133)</f>
        <v>9.8699999999999992</v>
      </c>
    </row>
    <row r="7134" spans="1:22" x14ac:dyDescent="0.3">
      <c r="A7134" s="32"/>
      <c r="C7134" s="3">
        <v>7129</v>
      </c>
      <c r="D7134" s="3" t="s">
        <v>9305</v>
      </c>
      <c r="E7134" s="34">
        <v>43053</v>
      </c>
      <c r="F7134" s="34">
        <v>43059</v>
      </c>
      <c r="G7134" s="3" t="s">
        <v>46</v>
      </c>
      <c r="H7134" s="3" t="s">
        <v>5229</v>
      </c>
      <c r="I7134" s="3" t="s">
        <v>5230</v>
      </c>
      <c r="J7134" s="3" t="s">
        <v>22</v>
      </c>
      <c r="K7134" s="3" t="s">
        <v>23</v>
      </c>
      <c r="L7134" s="3" t="s">
        <v>603</v>
      </c>
      <c r="M7134" s="3" t="s">
        <v>241</v>
      </c>
      <c r="N7134" s="3">
        <v>19711</v>
      </c>
      <c r="O7134" s="3" t="s">
        <v>144</v>
      </c>
      <c r="P7134" s="3" t="s">
        <v>6195</v>
      </c>
      <c r="Q7134" s="3" t="s">
        <v>28</v>
      </c>
      <c r="R7134" s="3" t="s">
        <v>61</v>
      </c>
      <c r="S7134" s="3" t="s">
        <v>6196</v>
      </c>
      <c r="T7134" s="3">
        <v>19.920000000000002</v>
      </c>
      <c r="U7134" s="35" cm="1">
        <f t="array" ref="U7134">INDEX('Pricing Strategy'!$F$4:$F$71,MATCH(1,(Dataset!$O7134='Pricing Strategy'!$B$4:$B$71)*(Dataset!$Q7134='Pricing Strategy'!$C$4:$C$71)*(Dataset!$R7134='Pricing Strategy'!$D$4:$D$71),))</f>
        <v>0.4</v>
      </c>
      <c r="V7134" s="3">
        <f>Dataset!$T7134*(1-Dataset!$U7134)</f>
        <v>11.952</v>
      </c>
    </row>
    <row r="7135" spans="1:22" x14ac:dyDescent="0.3">
      <c r="A7135" s="32"/>
      <c r="C7135" s="3">
        <v>7130</v>
      </c>
      <c r="D7135" s="3" t="s">
        <v>9306</v>
      </c>
      <c r="E7135" s="34">
        <v>42841</v>
      </c>
      <c r="F7135" s="34">
        <v>42847</v>
      </c>
      <c r="G7135" s="3" t="s">
        <v>46</v>
      </c>
      <c r="H7135" s="3" t="s">
        <v>107</v>
      </c>
      <c r="I7135" s="3" t="s">
        <v>108</v>
      </c>
      <c r="J7135" s="3" t="s">
        <v>22</v>
      </c>
      <c r="K7135" s="3" t="s">
        <v>23</v>
      </c>
      <c r="L7135" s="3" t="s">
        <v>5666</v>
      </c>
      <c r="M7135" s="3" t="s">
        <v>331</v>
      </c>
      <c r="N7135" s="3">
        <v>37211</v>
      </c>
      <c r="O7135" s="3" t="s">
        <v>26</v>
      </c>
      <c r="P7135" s="3" t="s">
        <v>3562</v>
      </c>
      <c r="Q7135" s="3" t="s">
        <v>67</v>
      </c>
      <c r="R7135" s="3" t="s">
        <v>157</v>
      </c>
      <c r="S7135" s="3" t="s">
        <v>3563</v>
      </c>
      <c r="T7135" s="3">
        <v>35.167999999999999</v>
      </c>
      <c r="U7135" s="35" cm="1">
        <f t="array" ref="U7135">INDEX('Pricing Strategy'!$F$4:$F$71,MATCH(1,(Dataset!$O7135='Pricing Strategy'!$B$4:$B$71)*(Dataset!$Q7135='Pricing Strategy'!$C$4:$C$71)*(Dataset!$R7135='Pricing Strategy'!$D$4:$D$71),))</f>
        <v>0.3</v>
      </c>
      <c r="V7135" s="3">
        <f>Dataset!$T7135*(1-Dataset!$U7135)</f>
        <v>24.617599999999999</v>
      </c>
    </row>
    <row r="7136" spans="1:22" x14ac:dyDescent="0.3">
      <c r="A7136" s="32"/>
      <c r="C7136" s="3">
        <v>7131</v>
      </c>
      <c r="D7136" s="3" t="s">
        <v>9306</v>
      </c>
      <c r="E7136" s="34">
        <v>42841</v>
      </c>
      <c r="F7136" s="34">
        <v>42847</v>
      </c>
      <c r="G7136" s="3" t="s">
        <v>46</v>
      </c>
      <c r="H7136" s="3" t="s">
        <v>107</v>
      </c>
      <c r="I7136" s="3" t="s">
        <v>108</v>
      </c>
      <c r="J7136" s="3" t="s">
        <v>22</v>
      </c>
      <c r="K7136" s="3" t="s">
        <v>23</v>
      </c>
      <c r="L7136" s="3" t="s">
        <v>5666</v>
      </c>
      <c r="M7136" s="3" t="s">
        <v>331</v>
      </c>
      <c r="N7136" s="3">
        <v>37211</v>
      </c>
      <c r="O7136" s="3" t="s">
        <v>26</v>
      </c>
      <c r="P7136" s="3" t="s">
        <v>7521</v>
      </c>
      <c r="Q7136" s="3" t="s">
        <v>42</v>
      </c>
      <c r="R7136" s="3" t="s">
        <v>86</v>
      </c>
      <c r="S7136" s="3" t="s">
        <v>8211</v>
      </c>
      <c r="T7136" s="3">
        <v>123.08799999999999</v>
      </c>
      <c r="U7136" s="35" cm="1">
        <f t="array" ref="U7136">INDEX('Pricing Strategy'!$F$4:$F$71,MATCH(1,(Dataset!$O7136='Pricing Strategy'!$B$4:$B$71)*(Dataset!$Q7136='Pricing Strategy'!$C$4:$C$71)*(Dataset!$R7136='Pricing Strategy'!$D$4:$D$71),))</f>
        <v>0.25</v>
      </c>
      <c r="V7136" s="3">
        <f>Dataset!$T7136*(1-Dataset!$U7136)</f>
        <v>92.316000000000003</v>
      </c>
    </row>
    <row r="7137" spans="1:22" x14ac:dyDescent="0.3">
      <c r="A7137" s="32"/>
      <c r="C7137" s="3">
        <v>7132</v>
      </c>
      <c r="D7137" s="3" t="s">
        <v>9307</v>
      </c>
      <c r="E7137" s="34">
        <v>43430</v>
      </c>
      <c r="F7137" s="34">
        <v>43435</v>
      </c>
      <c r="G7137" s="3" t="s">
        <v>46</v>
      </c>
      <c r="H7137" s="3" t="s">
        <v>4182</v>
      </c>
      <c r="I7137" s="3" t="s">
        <v>4183</v>
      </c>
      <c r="J7137" s="3" t="s">
        <v>98</v>
      </c>
      <c r="K7137" s="3" t="s">
        <v>23</v>
      </c>
      <c r="L7137" s="3" t="s">
        <v>1466</v>
      </c>
      <c r="M7137" s="3" t="s">
        <v>250</v>
      </c>
      <c r="N7137" s="3">
        <v>47374</v>
      </c>
      <c r="O7137" s="3" t="s">
        <v>101</v>
      </c>
      <c r="P7137" s="3" t="s">
        <v>3828</v>
      </c>
      <c r="Q7137" s="3" t="s">
        <v>28</v>
      </c>
      <c r="R7137" s="3" t="s">
        <v>52</v>
      </c>
      <c r="S7137" s="3" t="s">
        <v>3279</v>
      </c>
      <c r="T7137" s="3">
        <v>257.94</v>
      </c>
      <c r="U7137" s="35" cm="1">
        <f t="array" ref="U7137">INDEX('Pricing Strategy'!$F$4:$F$71,MATCH(1,(Dataset!$O7137='Pricing Strategy'!$B$4:$B$71)*(Dataset!$Q7137='Pricing Strategy'!$C$4:$C$71)*(Dataset!$R7137='Pricing Strategy'!$D$4:$D$71),))</f>
        <v>0.35</v>
      </c>
      <c r="V7137" s="3">
        <f>Dataset!$T7137*(1-Dataset!$U7137)</f>
        <v>167.661</v>
      </c>
    </row>
    <row r="7138" spans="1:22" x14ac:dyDescent="0.3">
      <c r="A7138" s="32"/>
      <c r="C7138" s="3">
        <v>7133</v>
      </c>
      <c r="D7138" s="3" t="s">
        <v>9307</v>
      </c>
      <c r="E7138" s="34">
        <v>43430</v>
      </c>
      <c r="F7138" s="34">
        <v>43435</v>
      </c>
      <c r="G7138" s="3" t="s">
        <v>46</v>
      </c>
      <c r="H7138" s="3" t="s">
        <v>4182</v>
      </c>
      <c r="I7138" s="3" t="s">
        <v>4183</v>
      </c>
      <c r="J7138" s="3" t="s">
        <v>98</v>
      </c>
      <c r="K7138" s="3" t="s">
        <v>23</v>
      </c>
      <c r="L7138" s="3" t="s">
        <v>1466</v>
      </c>
      <c r="M7138" s="3" t="s">
        <v>250</v>
      </c>
      <c r="N7138" s="3">
        <v>47374</v>
      </c>
      <c r="O7138" s="3" t="s">
        <v>101</v>
      </c>
      <c r="P7138" s="3" t="s">
        <v>4595</v>
      </c>
      <c r="Q7138" s="3" t="s">
        <v>67</v>
      </c>
      <c r="R7138" s="3" t="s">
        <v>68</v>
      </c>
      <c r="S7138" s="3" t="s">
        <v>4596</v>
      </c>
      <c r="T7138" s="3">
        <v>1879.96</v>
      </c>
      <c r="U7138" s="35" cm="1">
        <f t="array" ref="U7138">INDEX('Pricing Strategy'!$F$4:$F$71,MATCH(1,(Dataset!$O7138='Pricing Strategy'!$B$4:$B$71)*(Dataset!$Q7138='Pricing Strategy'!$C$4:$C$71)*(Dataset!$R7138='Pricing Strategy'!$D$4:$D$71),))</f>
        <v>0.3</v>
      </c>
      <c r="V7138" s="3">
        <f>Dataset!$T7138*(1-Dataset!$U7138)</f>
        <v>1315.972</v>
      </c>
    </row>
    <row r="7139" spans="1:22" x14ac:dyDescent="0.3">
      <c r="A7139" s="32"/>
      <c r="C7139" s="3">
        <v>7134</v>
      </c>
      <c r="D7139" s="3" t="s">
        <v>9307</v>
      </c>
      <c r="E7139" s="34">
        <v>43430</v>
      </c>
      <c r="F7139" s="34">
        <v>43435</v>
      </c>
      <c r="G7139" s="3" t="s">
        <v>46</v>
      </c>
      <c r="H7139" s="3" t="s">
        <v>4182</v>
      </c>
      <c r="I7139" s="3" t="s">
        <v>4183</v>
      </c>
      <c r="J7139" s="3" t="s">
        <v>98</v>
      </c>
      <c r="K7139" s="3" t="s">
        <v>23</v>
      </c>
      <c r="L7139" s="3" t="s">
        <v>1466</v>
      </c>
      <c r="M7139" s="3" t="s">
        <v>250</v>
      </c>
      <c r="N7139" s="3">
        <v>47374</v>
      </c>
      <c r="O7139" s="3" t="s">
        <v>101</v>
      </c>
      <c r="P7139" s="3" t="s">
        <v>3934</v>
      </c>
      <c r="Q7139" s="3" t="s">
        <v>28</v>
      </c>
      <c r="R7139" s="3" t="s">
        <v>61</v>
      </c>
      <c r="S7139" s="3" t="s">
        <v>3935</v>
      </c>
      <c r="T7139" s="3">
        <v>27.46</v>
      </c>
      <c r="U7139" s="35" cm="1">
        <f t="array" ref="U7139">INDEX('Pricing Strategy'!$F$4:$F$71,MATCH(1,(Dataset!$O7139='Pricing Strategy'!$B$4:$B$71)*(Dataset!$Q7139='Pricing Strategy'!$C$4:$C$71)*(Dataset!$R7139='Pricing Strategy'!$D$4:$D$71),))</f>
        <v>0.3</v>
      </c>
      <c r="V7139" s="3">
        <f>Dataset!$T7139*(1-Dataset!$U7139)</f>
        <v>19.221999999999998</v>
      </c>
    </row>
    <row r="7140" spans="1:22" x14ac:dyDescent="0.3">
      <c r="A7140" s="32"/>
      <c r="C7140" s="3">
        <v>7135</v>
      </c>
      <c r="D7140" s="3" t="s">
        <v>9307</v>
      </c>
      <c r="E7140" s="34">
        <v>43430</v>
      </c>
      <c r="F7140" s="34">
        <v>43435</v>
      </c>
      <c r="G7140" s="3" t="s">
        <v>46</v>
      </c>
      <c r="H7140" s="3" t="s">
        <v>4182</v>
      </c>
      <c r="I7140" s="3" t="s">
        <v>4183</v>
      </c>
      <c r="J7140" s="3" t="s">
        <v>98</v>
      </c>
      <c r="K7140" s="3" t="s">
        <v>23</v>
      </c>
      <c r="L7140" s="3" t="s">
        <v>1466</v>
      </c>
      <c r="M7140" s="3" t="s">
        <v>250</v>
      </c>
      <c r="N7140" s="3">
        <v>47374</v>
      </c>
      <c r="O7140" s="3" t="s">
        <v>101</v>
      </c>
      <c r="P7140" s="3" t="s">
        <v>3208</v>
      </c>
      <c r="Q7140" s="3" t="s">
        <v>67</v>
      </c>
      <c r="R7140" s="3" t="s">
        <v>68</v>
      </c>
      <c r="S7140" s="3" t="s">
        <v>3209</v>
      </c>
      <c r="T7140" s="3">
        <v>89.98</v>
      </c>
      <c r="U7140" s="35" cm="1">
        <f t="array" ref="U7140">INDEX('Pricing Strategy'!$F$4:$F$71,MATCH(1,(Dataset!$O7140='Pricing Strategy'!$B$4:$B$71)*(Dataset!$Q7140='Pricing Strategy'!$C$4:$C$71)*(Dataset!$R7140='Pricing Strategy'!$D$4:$D$71),))</f>
        <v>0.3</v>
      </c>
      <c r="V7140" s="3">
        <f>Dataset!$T7140*(1-Dataset!$U7140)</f>
        <v>62.985999999999997</v>
      </c>
    </row>
    <row r="7141" spans="1:22" x14ac:dyDescent="0.3">
      <c r="A7141" s="32"/>
      <c r="C7141" s="3">
        <v>7136</v>
      </c>
      <c r="D7141" s="3" t="s">
        <v>9307</v>
      </c>
      <c r="E7141" s="34">
        <v>43430</v>
      </c>
      <c r="F7141" s="34">
        <v>43435</v>
      </c>
      <c r="G7141" s="3" t="s">
        <v>46</v>
      </c>
      <c r="H7141" s="3" t="s">
        <v>4182</v>
      </c>
      <c r="I7141" s="3" t="s">
        <v>4183</v>
      </c>
      <c r="J7141" s="3" t="s">
        <v>98</v>
      </c>
      <c r="K7141" s="3" t="s">
        <v>23</v>
      </c>
      <c r="L7141" s="3" t="s">
        <v>1466</v>
      </c>
      <c r="M7141" s="3" t="s">
        <v>250</v>
      </c>
      <c r="N7141" s="3">
        <v>47374</v>
      </c>
      <c r="O7141" s="3" t="s">
        <v>101</v>
      </c>
      <c r="P7141" s="3" t="s">
        <v>684</v>
      </c>
      <c r="Q7141" s="3" t="s">
        <v>28</v>
      </c>
      <c r="R7141" s="3" t="s">
        <v>32</v>
      </c>
      <c r="S7141" s="3" t="s">
        <v>685</v>
      </c>
      <c r="T7141" s="3">
        <v>828.6</v>
      </c>
      <c r="U7141" s="35" cm="1">
        <f t="array" ref="U7141">INDEX('Pricing Strategy'!$F$4:$F$71,MATCH(1,(Dataset!$O7141='Pricing Strategy'!$B$4:$B$71)*(Dataset!$Q7141='Pricing Strategy'!$C$4:$C$71)*(Dataset!$R7141='Pricing Strategy'!$D$4:$D$71),))</f>
        <v>0.35</v>
      </c>
      <c r="V7141" s="3">
        <f>Dataset!$T7141*(1-Dataset!$U7141)</f>
        <v>538.59</v>
      </c>
    </row>
    <row r="7142" spans="1:22" x14ac:dyDescent="0.3">
      <c r="A7142" s="32"/>
      <c r="C7142" s="3">
        <v>7137</v>
      </c>
      <c r="D7142" s="3" t="s">
        <v>9308</v>
      </c>
      <c r="E7142" s="34">
        <v>42694</v>
      </c>
      <c r="F7142" s="34">
        <v>42701</v>
      </c>
      <c r="G7142" s="3" t="s">
        <v>46</v>
      </c>
      <c r="H7142" s="3" t="s">
        <v>2372</v>
      </c>
      <c r="I7142" s="3" t="s">
        <v>2373</v>
      </c>
      <c r="J7142" s="3" t="s">
        <v>22</v>
      </c>
      <c r="K7142" s="3" t="s">
        <v>23</v>
      </c>
      <c r="L7142" s="3" t="s">
        <v>1420</v>
      </c>
      <c r="M7142" s="3" t="s">
        <v>50</v>
      </c>
      <c r="N7142" s="3">
        <v>33180</v>
      </c>
      <c r="O7142" s="3" t="s">
        <v>26</v>
      </c>
      <c r="P7142" s="3" t="s">
        <v>2108</v>
      </c>
      <c r="Q7142" s="3" t="s">
        <v>42</v>
      </c>
      <c r="R7142" s="3" t="s">
        <v>71</v>
      </c>
      <c r="S7142" s="3" t="s">
        <v>2109</v>
      </c>
      <c r="T7142" s="3">
        <v>7.23</v>
      </c>
      <c r="U7142" s="35" cm="1">
        <f t="array" ref="U7142">INDEX('Pricing Strategy'!$F$4:$F$71,MATCH(1,(Dataset!$O7142='Pricing Strategy'!$B$4:$B$71)*(Dataset!$Q7142='Pricing Strategy'!$C$4:$C$71)*(Dataset!$R7142='Pricing Strategy'!$D$4:$D$71),))</f>
        <v>0.25</v>
      </c>
      <c r="V7142" s="3">
        <f>Dataset!$T7142*(1-Dataset!$U7142)</f>
        <v>5.4225000000000003</v>
      </c>
    </row>
    <row r="7143" spans="1:22" x14ac:dyDescent="0.3">
      <c r="A7143" s="32"/>
      <c r="C7143" s="3">
        <v>7138</v>
      </c>
      <c r="D7143" s="3" t="s">
        <v>9308</v>
      </c>
      <c r="E7143" s="34">
        <v>42694</v>
      </c>
      <c r="F7143" s="34">
        <v>42701</v>
      </c>
      <c r="G7143" s="3" t="s">
        <v>46</v>
      </c>
      <c r="H7143" s="3" t="s">
        <v>2372</v>
      </c>
      <c r="I7143" s="3" t="s">
        <v>2373</v>
      </c>
      <c r="J7143" s="3" t="s">
        <v>22</v>
      </c>
      <c r="K7143" s="3" t="s">
        <v>23</v>
      </c>
      <c r="L7143" s="3" t="s">
        <v>1420</v>
      </c>
      <c r="M7143" s="3" t="s">
        <v>50</v>
      </c>
      <c r="N7143" s="3">
        <v>33180</v>
      </c>
      <c r="O7143" s="3" t="s">
        <v>26</v>
      </c>
      <c r="P7143" s="3" t="s">
        <v>1484</v>
      </c>
      <c r="Q7143" s="3" t="s">
        <v>42</v>
      </c>
      <c r="R7143" s="3" t="s">
        <v>55</v>
      </c>
      <c r="S7143" s="3" t="s">
        <v>1485</v>
      </c>
      <c r="T7143" s="3">
        <v>17.440000000000001</v>
      </c>
      <c r="U7143" s="35" cm="1">
        <f t="array" ref="U7143">INDEX('Pricing Strategy'!$F$4:$F$71,MATCH(1,(Dataset!$O7143='Pricing Strategy'!$B$4:$B$71)*(Dataset!$Q7143='Pricing Strategy'!$C$4:$C$71)*(Dataset!$R7143='Pricing Strategy'!$D$4:$D$71),))</f>
        <v>0.35</v>
      </c>
      <c r="V7143" s="3">
        <f>Dataset!$T7143*(1-Dataset!$U7143)</f>
        <v>11.336000000000002</v>
      </c>
    </row>
    <row r="7144" spans="1:22" x14ac:dyDescent="0.3">
      <c r="A7144" s="32"/>
      <c r="C7144" s="3">
        <v>7139</v>
      </c>
      <c r="D7144" s="3" t="s">
        <v>9308</v>
      </c>
      <c r="E7144" s="34">
        <v>42694</v>
      </c>
      <c r="F7144" s="34">
        <v>42701</v>
      </c>
      <c r="G7144" s="3" t="s">
        <v>46</v>
      </c>
      <c r="H7144" s="3" t="s">
        <v>2372</v>
      </c>
      <c r="I7144" s="3" t="s">
        <v>2373</v>
      </c>
      <c r="J7144" s="3" t="s">
        <v>22</v>
      </c>
      <c r="K7144" s="3" t="s">
        <v>23</v>
      </c>
      <c r="L7144" s="3" t="s">
        <v>1420</v>
      </c>
      <c r="M7144" s="3" t="s">
        <v>50</v>
      </c>
      <c r="N7144" s="3">
        <v>33180</v>
      </c>
      <c r="O7144" s="3" t="s">
        <v>26</v>
      </c>
      <c r="P7144" s="3" t="s">
        <v>1088</v>
      </c>
      <c r="Q7144" s="3" t="s">
        <v>42</v>
      </c>
      <c r="R7144" s="3" t="s">
        <v>71</v>
      </c>
      <c r="S7144" s="3" t="s">
        <v>1089</v>
      </c>
      <c r="T7144" s="3">
        <v>62.88</v>
      </c>
      <c r="U7144" s="35" cm="1">
        <f t="array" ref="U7144">INDEX('Pricing Strategy'!$F$4:$F$71,MATCH(1,(Dataset!$O7144='Pricing Strategy'!$B$4:$B$71)*(Dataset!$Q7144='Pricing Strategy'!$C$4:$C$71)*(Dataset!$R7144='Pricing Strategy'!$D$4:$D$71),))</f>
        <v>0.25</v>
      </c>
      <c r="V7144" s="3">
        <f>Dataset!$T7144*(1-Dataset!$U7144)</f>
        <v>47.160000000000004</v>
      </c>
    </row>
    <row r="7145" spans="1:22" x14ac:dyDescent="0.3">
      <c r="A7145" s="32"/>
      <c r="C7145" s="3">
        <v>7140</v>
      </c>
      <c r="D7145" s="3" t="s">
        <v>9308</v>
      </c>
      <c r="E7145" s="34">
        <v>42694</v>
      </c>
      <c r="F7145" s="34">
        <v>42701</v>
      </c>
      <c r="G7145" s="3" t="s">
        <v>46</v>
      </c>
      <c r="H7145" s="3" t="s">
        <v>2372</v>
      </c>
      <c r="I7145" s="3" t="s">
        <v>2373</v>
      </c>
      <c r="J7145" s="3" t="s">
        <v>22</v>
      </c>
      <c r="K7145" s="3" t="s">
        <v>23</v>
      </c>
      <c r="L7145" s="3" t="s">
        <v>1420</v>
      </c>
      <c r="M7145" s="3" t="s">
        <v>50</v>
      </c>
      <c r="N7145" s="3">
        <v>33180</v>
      </c>
      <c r="O7145" s="3" t="s">
        <v>26</v>
      </c>
      <c r="P7145" s="3" t="s">
        <v>1671</v>
      </c>
      <c r="Q7145" s="3" t="s">
        <v>28</v>
      </c>
      <c r="R7145" s="3" t="s">
        <v>29</v>
      </c>
      <c r="S7145" s="3" t="s">
        <v>1672</v>
      </c>
      <c r="T7145" s="3">
        <v>290.35199999999998</v>
      </c>
      <c r="U7145" s="35" cm="1">
        <f t="array" ref="U7145">INDEX('Pricing Strategy'!$F$4:$F$71,MATCH(1,(Dataset!$O7145='Pricing Strategy'!$B$4:$B$71)*(Dataset!$Q7145='Pricing Strategy'!$C$4:$C$71)*(Dataset!$R7145='Pricing Strategy'!$D$4:$D$71),))</f>
        <v>0.35</v>
      </c>
      <c r="V7145" s="3">
        <f>Dataset!$T7145*(1-Dataset!$U7145)</f>
        <v>188.72879999999998</v>
      </c>
    </row>
    <row r="7146" spans="1:22" x14ac:dyDescent="0.3">
      <c r="A7146" s="32"/>
      <c r="C7146" s="3">
        <v>7141</v>
      </c>
      <c r="D7146" s="3" t="s">
        <v>9309</v>
      </c>
      <c r="E7146" s="34">
        <v>43350</v>
      </c>
      <c r="F7146" s="34">
        <v>43350</v>
      </c>
      <c r="G7146" s="3" t="s">
        <v>1290</v>
      </c>
      <c r="H7146" s="3" t="s">
        <v>1947</v>
      </c>
      <c r="I7146" s="3" t="s">
        <v>1948</v>
      </c>
      <c r="J7146" s="3" t="s">
        <v>22</v>
      </c>
      <c r="K7146" s="3" t="s">
        <v>23</v>
      </c>
      <c r="L7146" s="3" t="s">
        <v>9310</v>
      </c>
      <c r="M7146" s="3" t="s">
        <v>593</v>
      </c>
      <c r="N7146" s="3">
        <v>63301</v>
      </c>
      <c r="O7146" s="3" t="s">
        <v>101</v>
      </c>
      <c r="P7146" s="3" t="s">
        <v>2819</v>
      </c>
      <c r="Q7146" s="3" t="s">
        <v>67</v>
      </c>
      <c r="R7146" s="3" t="s">
        <v>157</v>
      </c>
      <c r="S7146" s="3" t="s">
        <v>2820</v>
      </c>
      <c r="T7146" s="3">
        <v>113.52</v>
      </c>
      <c r="U7146" s="35" cm="1">
        <f t="array" ref="U7146">INDEX('Pricing Strategy'!$F$4:$F$71,MATCH(1,(Dataset!$O7146='Pricing Strategy'!$B$4:$B$71)*(Dataset!$Q7146='Pricing Strategy'!$C$4:$C$71)*(Dataset!$R7146='Pricing Strategy'!$D$4:$D$71),))</f>
        <v>0.35</v>
      </c>
      <c r="V7146" s="3">
        <f>Dataset!$T7146*(1-Dataset!$U7146)</f>
        <v>73.787999999999997</v>
      </c>
    </row>
    <row r="7147" spans="1:22" x14ac:dyDescent="0.3">
      <c r="A7147" s="32"/>
      <c r="C7147" s="3">
        <v>7142</v>
      </c>
      <c r="D7147" s="3" t="s">
        <v>9309</v>
      </c>
      <c r="E7147" s="34">
        <v>43350</v>
      </c>
      <c r="F7147" s="34">
        <v>43350</v>
      </c>
      <c r="G7147" s="3" t="s">
        <v>1290</v>
      </c>
      <c r="H7147" s="3" t="s">
        <v>1947</v>
      </c>
      <c r="I7147" s="3" t="s">
        <v>1948</v>
      </c>
      <c r="J7147" s="3" t="s">
        <v>22</v>
      </c>
      <c r="K7147" s="3" t="s">
        <v>23</v>
      </c>
      <c r="L7147" s="3" t="s">
        <v>9310</v>
      </c>
      <c r="M7147" s="3" t="s">
        <v>593</v>
      </c>
      <c r="N7147" s="3">
        <v>63301</v>
      </c>
      <c r="O7147" s="3" t="s">
        <v>101</v>
      </c>
      <c r="P7147" s="3" t="s">
        <v>5047</v>
      </c>
      <c r="Q7147" s="3" t="s">
        <v>28</v>
      </c>
      <c r="R7147" s="3" t="s">
        <v>61</v>
      </c>
      <c r="S7147" s="3" t="s">
        <v>5048</v>
      </c>
      <c r="T7147" s="3">
        <v>135.30000000000001</v>
      </c>
      <c r="U7147" s="35" cm="1">
        <f t="array" ref="U7147">INDEX('Pricing Strategy'!$F$4:$F$71,MATCH(1,(Dataset!$O7147='Pricing Strategy'!$B$4:$B$71)*(Dataset!$Q7147='Pricing Strategy'!$C$4:$C$71)*(Dataset!$R7147='Pricing Strategy'!$D$4:$D$71),))</f>
        <v>0.3</v>
      </c>
      <c r="V7147" s="3">
        <f>Dataset!$T7147*(1-Dataset!$U7147)</f>
        <v>94.710000000000008</v>
      </c>
    </row>
    <row r="7148" spans="1:22" x14ac:dyDescent="0.3">
      <c r="A7148" s="32"/>
      <c r="C7148" s="3">
        <v>7143</v>
      </c>
      <c r="D7148" s="3" t="s">
        <v>9311</v>
      </c>
      <c r="E7148" s="34">
        <v>42332</v>
      </c>
      <c r="F7148" s="34">
        <v>42337</v>
      </c>
      <c r="G7148" s="3" t="s">
        <v>46</v>
      </c>
      <c r="H7148" s="3" t="s">
        <v>96</v>
      </c>
      <c r="I7148" s="3" t="s">
        <v>97</v>
      </c>
      <c r="J7148" s="3" t="s">
        <v>98</v>
      </c>
      <c r="K7148" s="3" t="s">
        <v>23</v>
      </c>
      <c r="L7148" s="3" t="s">
        <v>2982</v>
      </c>
      <c r="M7148" s="3" t="s">
        <v>315</v>
      </c>
      <c r="N7148" s="3">
        <v>23464</v>
      </c>
      <c r="O7148" s="3" t="s">
        <v>26</v>
      </c>
      <c r="P7148" s="3" t="s">
        <v>5697</v>
      </c>
      <c r="Q7148" s="3" t="s">
        <v>28</v>
      </c>
      <c r="R7148" s="3" t="s">
        <v>61</v>
      </c>
      <c r="S7148" s="3" t="s">
        <v>5698</v>
      </c>
      <c r="T7148" s="3">
        <v>111.15</v>
      </c>
      <c r="U7148" s="35" cm="1">
        <f t="array" ref="U7148">INDEX('Pricing Strategy'!$F$4:$F$71,MATCH(1,(Dataset!$O7148='Pricing Strategy'!$B$4:$B$71)*(Dataset!$Q7148='Pricing Strategy'!$C$4:$C$71)*(Dataset!$R7148='Pricing Strategy'!$D$4:$D$71),))</f>
        <v>0.25</v>
      </c>
      <c r="V7148" s="3">
        <f>Dataset!$T7148*(1-Dataset!$U7148)</f>
        <v>83.362500000000011</v>
      </c>
    </row>
    <row r="7149" spans="1:22" x14ac:dyDescent="0.3">
      <c r="A7149" s="32"/>
      <c r="C7149" s="3">
        <v>7144</v>
      </c>
      <c r="D7149" s="3" t="s">
        <v>9312</v>
      </c>
      <c r="E7149" s="34">
        <v>43170</v>
      </c>
      <c r="F7149" s="34">
        <v>43175</v>
      </c>
      <c r="G7149" s="3" t="s">
        <v>46</v>
      </c>
      <c r="H7149" s="3" t="s">
        <v>8232</v>
      </c>
      <c r="I7149" s="3" t="s">
        <v>8233</v>
      </c>
      <c r="J7149" s="3" t="s">
        <v>98</v>
      </c>
      <c r="K7149" s="3" t="s">
        <v>23</v>
      </c>
      <c r="L7149" s="3" t="s">
        <v>142</v>
      </c>
      <c r="M7149" s="3" t="s">
        <v>143</v>
      </c>
      <c r="N7149" s="3">
        <v>19140</v>
      </c>
      <c r="O7149" s="3" t="s">
        <v>144</v>
      </c>
      <c r="P7149" s="3" t="s">
        <v>5633</v>
      </c>
      <c r="Q7149" s="3" t="s">
        <v>67</v>
      </c>
      <c r="R7149" s="3" t="s">
        <v>68</v>
      </c>
      <c r="S7149" s="3" t="s">
        <v>5634</v>
      </c>
      <c r="T7149" s="3">
        <v>776.85</v>
      </c>
      <c r="U7149" s="35" cm="1">
        <f t="array" ref="U7149">INDEX('Pricing Strategy'!$F$4:$F$71,MATCH(1,(Dataset!$O7149='Pricing Strategy'!$B$4:$B$71)*(Dataset!$Q7149='Pricing Strategy'!$C$4:$C$71)*(Dataset!$R7149='Pricing Strategy'!$D$4:$D$71),))</f>
        <v>0.4</v>
      </c>
      <c r="V7149" s="3">
        <f>Dataset!$T7149*(1-Dataset!$U7149)</f>
        <v>466.11</v>
      </c>
    </row>
    <row r="7150" spans="1:22" x14ac:dyDescent="0.3">
      <c r="A7150" s="32"/>
      <c r="C7150" s="3">
        <v>7145</v>
      </c>
      <c r="D7150" s="3" t="s">
        <v>9312</v>
      </c>
      <c r="E7150" s="34">
        <v>43170</v>
      </c>
      <c r="F7150" s="34">
        <v>43175</v>
      </c>
      <c r="G7150" s="3" t="s">
        <v>46</v>
      </c>
      <c r="H7150" s="3" t="s">
        <v>8232</v>
      </c>
      <c r="I7150" s="3" t="s">
        <v>8233</v>
      </c>
      <c r="J7150" s="3" t="s">
        <v>98</v>
      </c>
      <c r="K7150" s="3" t="s">
        <v>23</v>
      </c>
      <c r="L7150" s="3" t="s">
        <v>142</v>
      </c>
      <c r="M7150" s="3" t="s">
        <v>143</v>
      </c>
      <c r="N7150" s="3">
        <v>19140</v>
      </c>
      <c r="O7150" s="3" t="s">
        <v>144</v>
      </c>
      <c r="P7150" s="3" t="s">
        <v>458</v>
      </c>
      <c r="Q7150" s="3" t="s">
        <v>42</v>
      </c>
      <c r="R7150" s="3" t="s">
        <v>71</v>
      </c>
      <c r="S7150" s="3" t="s">
        <v>459</v>
      </c>
      <c r="T7150" s="3">
        <v>12.294</v>
      </c>
      <c r="U7150" s="35" cm="1">
        <f t="array" ref="U7150">INDEX('Pricing Strategy'!$F$4:$F$71,MATCH(1,(Dataset!$O7150='Pricing Strategy'!$B$4:$B$71)*(Dataset!$Q7150='Pricing Strategy'!$C$4:$C$71)*(Dataset!$R7150='Pricing Strategy'!$D$4:$D$71),))</f>
        <v>0.4</v>
      </c>
      <c r="V7150" s="3">
        <f>Dataset!$T7150*(1-Dataset!$U7150)</f>
        <v>7.3764000000000003</v>
      </c>
    </row>
    <row r="7151" spans="1:22" x14ac:dyDescent="0.3">
      <c r="A7151" s="32"/>
      <c r="C7151" s="3">
        <v>7146</v>
      </c>
      <c r="D7151" s="3" t="s">
        <v>9312</v>
      </c>
      <c r="E7151" s="34">
        <v>43170</v>
      </c>
      <c r="F7151" s="34">
        <v>43175</v>
      </c>
      <c r="G7151" s="3" t="s">
        <v>46</v>
      </c>
      <c r="H7151" s="3" t="s">
        <v>8232</v>
      </c>
      <c r="I7151" s="3" t="s">
        <v>8233</v>
      </c>
      <c r="J7151" s="3" t="s">
        <v>98</v>
      </c>
      <c r="K7151" s="3" t="s">
        <v>23</v>
      </c>
      <c r="L7151" s="3" t="s">
        <v>142</v>
      </c>
      <c r="M7151" s="3" t="s">
        <v>143</v>
      </c>
      <c r="N7151" s="3">
        <v>19140</v>
      </c>
      <c r="O7151" s="3" t="s">
        <v>144</v>
      </c>
      <c r="P7151" s="3" t="s">
        <v>3278</v>
      </c>
      <c r="Q7151" s="3" t="s">
        <v>28</v>
      </c>
      <c r="R7151" s="3" t="s">
        <v>52</v>
      </c>
      <c r="S7151" s="3" t="s">
        <v>3279</v>
      </c>
      <c r="T7151" s="3">
        <v>154.76400000000001</v>
      </c>
      <c r="U7151" s="35" cm="1">
        <f t="array" ref="U7151">INDEX('Pricing Strategy'!$F$4:$F$71,MATCH(1,(Dataset!$O7151='Pricing Strategy'!$B$4:$B$71)*(Dataset!$Q7151='Pricing Strategy'!$C$4:$C$71)*(Dataset!$R7151='Pricing Strategy'!$D$4:$D$71),))</f>
        <v>0.45</v>
      </c>
      <c r="V7151" s="3">
        <f>Dataset!$T7151*(1-Dataset!$U7151)</f>
        <v>85.120200000000011</v>
      </c>
    </row>
    <row r="7152" spans="1:22" x14ac:dyDescent="0.3">
      <c r="A7152" s="32"/>
      <c r="C7152" s="3">
        <v>7147</v>
      </c>
      <c r="D7152" s="3" t="s">
        <v>9312</v>
      </c>
      <c r="E7152" s="34">
        <v>43170</v>
      </c>
      <c r="F7152" s="34">
        <v>43175</v>
      </c>
      <c r="G7152" s="3" t="s">
        <v>46</v>
      </c>
      <c r="H7152" s="3" t="s">
        <v>8232</v>
      </c>
      <c r="I7152" s="3" t="s">
        <v>8233</v>
      </c>
      <c r="J7152" s="3" t="s">
        <v>98</v>
      </c>
      <c r="K7152" s="3" t="s">
        <v>23</v>
      </c>
      <c r="L7152" s="3" t="s">
        <v>142</v>
      </c>
      <c r="M7152" s="3" t="s">
        <v>143</v>
      </c>
      <c r="N7152" s="3">
        <v>19140</v>
      </c>
      <c r="O7152" s="3" t="s">
        <v>144</v>
      </c>
      <c r="P7152" s="3" t="s">
        <v>8947</v>
      </c>
      <c r="Q7152" s="3" t="s">
        <v>42</v>
      </c>
      <c r="R7152" s="3" t="s">
        <v>55</v>
      </c>
      <c r="S7152" s="3" t="s">
        <v>8948</v>
      </c>
      <c r="T7152" s="3">
        <v>43.28</v>
      </c>
      <c r="U7152" s="35" cm="1">
        <f t="array" ref="U7152">INDEX('Pricing Strategy'!$F$4:$F$71,MATCH(1,(Dataset!$O7152='Pricing Strategy'!$B$4:$B$71)*(Dataset!$Q7152='Pricing Strategy'!$C$4:$C$71)*(Dataset!$R7152='Pricing Strategy'!$D$4:$D$71),))</f>
        <v>0.5</v>
      </c>
      <c r="V7152" s="3">
        <f>Dataset!$T7152*(1-Dataset!$U7152)</f>
        <v>21.64</v>
      </c>
    </row>
    <row r="7153" spans="1:22" x14ac:dyDescent="0.3">
      <c r="A7153" s="32"/>
      <c r="C7153" s="3">
        <v>7148</v>
      </c>
      <c r="D7153" s="3" t="s">
        <v>9313</v>
      </c>
      <c r="E7153" s="34">
        <v>42898</v>
      </c>
      <c r="F7153" s="34">
        <v>42903</v>
      </c>
      <c r="G7153" s="3" t="s">
        <v>46</v>
      </c>
      <c r="H7153" s="3" t="s">
        <v>4858</v>
      </c>
      <c r="I7153" s="3" t="s">
        <v>4859</v>
      </c>
      <c r="J7153" s="3" t="s">
        <v>22</v>
      </c>
      <c r="K7153" s="3" t="s">
        <v>23</v>
      </c>
      <c r="L7153" s="3" t="s">
        <v>1173</v>
      </c>
      <c r="M7153" s="3" t="s">
        <v>263</v>
      </c>
      <c r="N7153" s="3">
        <v>11561</v>
      </c>
      <c r="O7153" s="3" t="s">
        <v>144</v>
      </c>
      <c r="P7153" s="3" t="s">
        <v>4711</v>
      </c>
      <c r="Q7153" s="3" t="s">
        <v>42</v>
      </c>
      <c r="R7153" s="3" t="s">
        <v>86</v>
      </c>
      <c r="S7153" s="3" t="s">
        <v>4712</v>
      </c>
      <c r="T7153" s="3">
        <v>92.94</v>
      </c>
      <c r="U7153" s="35" cm="1">
        <f t="array" ref="U7153">INDEX('Pricing Strategy'!$F$4:$F$71,MATCH(1,(Dataset!$O7153='Pricing Strategy'!$B$4:$B$71)*(Dataset!$Q7153='Pricing Strategy'!$C$4:$C$71)*(Dataset!$R7153='Pricing Strategy'!$D$4:$D$71),))</f>
        <v>0.4</v>
      </c>
      <c r="V7153" s="3">
        <f>Dataset!$T7153*(1-Dataset!$U7153)</f>
        <v>55.763999999999996</v>
      </c>
    </row>
    <row r="7154" spans="1:22" x14ac:dyDescent="0.3">
      <c r="A7154" s="32"/>
      <c r="C7154" s="3">
        <v>7149</v>
      </c>
      <c r="D7154" s="3" t="s">
        <v>9313</v>
      </c>
      <c r="E7154" s="34">
        <v>42898</v>
      </c>
      <c r="F7154" s="34">
        <v>42903</v>
      </c>
      <c r="G7154" s="3" t="s">
        <v>46</v>
      </c>
      <c r="H7154" s="3" t="s">
        <v>4858</v>
      </c>
      <c r="I7154" s="3" t="s">
        <v>4859</v>
      </c>
      <c r="J7154" s="3" t="s">
        <v>22</v>
      </c>
      <c r="K7154" s="3" t="s">
        <v>23</v>
      </c>
      <c r="L7154" s="3" t="s">
        <v>1173</v>
      </c>
      <c r="M7154" s="3" t="s">
        <v>263</v>
      </c>
      <c r="N7154" s="3">
        <v>11561</v>
      </c>
      <c r="O7154" s="3" t="s">
        <v>144</v>
      </c>
      <c r="P7154" s="3" t="s">
        <v>5298</v>
      </c>
      <c r="Q7154" s="3" t="s">
        <v>42</v>
      </c>
      <c r="R7154" s="3" t="s">
        <v>74</v>
      </c>
      <c r="S7154" s="3" t="s">
        <v>5299</v>
      </c>
      <c r="T7154" s="3">
        <v>52.56</v>
      </c>
      <c r="U7154" s="35" cm="1">
        <f t="array" ref="U7154">INDEX('Pricing Strategy'!$F$4:$F$71,MATCH(1,(Dataset!$O7154='Pricing Strategy'!$B$4:$B$71)*(Dataset!$Q7154='Pricing Strategy'!$C$4:$C$71)*(Dataset!$R7154='Pricing Strategy'!$D$4:$D$71),))</f>
        <v>0.4</v>
      </c>
      <c r="V7154" s="3">
        <f>Dataset!$T7154*(1-Dataset!$U7154)</f>
        <v>31.536000000000001</v>
      </c>
    </row>
    <row r="7155" spans="1:22" x14ac:dyDescent="0.3">
      <c r="A7155" s="32"/>
      <c r="C7155" s="3">
        <v>7150</v>
      </c>
      <c r="D7155" s="3" t="s">
        <v>9314</v>
      </c>
      <c r="E7155" s="34">
        <v>42547</v>
      </c>
      <c r="F7155" s="34">
        <v>42551</v>
      </c>
      <c r="G7155" s="3" t="s">
        <v>46</v>
      </c>
      <c r="H7155" s="3" t="s">
        <v>887</v>
      </c>
      <c r="I7155" s="3" t="s">
        <v>888</v>
      </c>
      <c r="J7155" s="3" t="s">
        <v>22</v>
      </c>
      <c r="K7155" s="3" t="s">
        <v>23</v>
      </c>
      <c r="L7155" s="3" t="s">
        <v>180</v>
      </c>
      <c r="M7155" s="3" t="s">
        <v>100</v>
      </c>
      <c r="N7155" s="3">
        <v>77070</v>
      </c>
      <c r="O7155" s="3" t="s">
        <v>101</v>
      </c>
      <c r="P7155" s="3" t="s">
        <v>5021</v>
      </c>
      <c r="Q7155" s="3" t="s">
        <v>67</v>
      </c>
      <c r="R7155" s="3" t="s">
        <v>68</v>
      </c>
      <c r="S7155" s="3" t="s">
        <v>5022</v>
      </c>
      <c r="T7155" s="3">
        <v>971.88</v>
      </c>
      <c r="U7155" s="35" cm="1">
        <f t="array" ref="U7155">INDEX('Pricing Strategy'!$F$4:$F$71,MATCH(1,(Dataset!$O7155='Pricing Strategy'!$B$4:$B$71)*(Dataset!$Q7155='Pricing Strategy'!$C$4:$C$71)*(Dataset!$R7155='Pricing Strategy'!$D$4:$D$71),))</f>
        <v>0.3</v>
      </c>
      <c r="V7155" s="3">
        <f>Dataset!$T7155*(1-Dataset!$U7155)</f>
        <v>680.31599999999992</v>
      </c>
    </row>
    <row r="7156" spans="1:22" x14ac:dyDescent="0.3">
      <c r="A7156" s="32"/>
      <c r="C7156" s="3">
        <v>7151</v>
      </c>
      <c r="D7156" s="3" t="s">
        <v>9315</v>
      </c>
      <c r="E7156" s="34">
        <v>43456</v>
      </c>
      <c r="F7156" s="34">
        <v>43460</v>
      </c>
      <c r="G7156" s="3" t="s">
        <v>46</v>
      </c>
      <c r="H7156" s="3" t="s">
        <v>6216</v>
      </c>
      <c r="I7156" s="3" t="s">
        <v>6217</v>
      </c>
      <c r="J7156" s="3" t="s">
        <v>98</v>
      </c>
      <c r="K7156" s="3" t="s">
        <v>23</v>
      </c>
      <c r="L7156" s="3" t="s">
        <v>7885</v>
      </c>
      <c r="M7156" s="3" t="s">
        <v>354</v>
      </c>
      <c r="N7156" s="3">
        <v>35401</v>
      </c>
      <c r="O7156" s="3" t="s">
        <v>26</v>
      </c>
      <c r="P7156" s="3" t="s">
        <v>1841</v>
      </c>
      <c r="Q7156" s="3" t="s">
        <v>28</v>
      </c>
      <c r="R7156" s="3" t="s">
        <v>32</v>
      </c>
      <c r="S7156" s="3" t="s">
        <v>1842</v>
      </c>
      <c r="T7156" s="3">
        <v>141.96</v>
      </c>
      <c r="U7156" s="35" cm="1">
        <f t="array" ref="U7156">INDEX('Pricing Strategy'!$F$4:$F$71,MATCH(1,(Dataset!$O7156='Pricing Strategy'!$B$4:$B$71)*(Dataset!$Q7156='Pricing Strategy'!$C$4:$C$71)*(Dataset!$R7156='Pricing Strategy'!$D$4:$D$71),))</f>
        <v>0.3</v>
      </c>
      <c r="V7156" s="3">
        <f>Dataset!$T7156*(1-Dataset!$U7156)</f>
        <v>99.372</v>
      </c>
    </row>
    <row r="7157" spans="1:22" x14ac:dyDescent="0.3">
      <c r="A7157" s="32"/>
      <c r="C7157" s="3">
        <v>7152</v>
      </c>
      <c r="D7157" s="3" t="s">
        <v>9316</v>
      </c>
      <c r="E7157" s="34">
        <v>43456</v>
      </c>
      <c r="F7157" s="34">
        <v>43459</v>
      </c>
      <c r="G7157" s="3" t="s">
        <v>19</v>
      </c>
      <c r="H7157" s="3" t="s">
        <v>7443</v>
      </c>
      <c r="I7157" s="3" t="s">
        <v>7444</v>
      </c>
      <c r="J7157" s="3" t="s">
        <v>22</v>
      </c>
      <c r="K7157" s="3" t="s">
        <v>23</v>
      </c>
      <c r="L7157" s="3" t="s">
        <v>1825</v>
      </c>
      <c r="M7157" s="3" t="s">
        <v>306</v>
      </c>
      <c r="N7157" s="3">
        <v>85204</v>
      </c>
      <c r="O7157" s="3" t="s">
        <v>40</v>
      </c>
      <c r="P7157" s="3" t="s">
        <v>3778</v>
      </c>
      <c r="Q7157" s="3" t="s">
        <v>28</v>
      </c>
      <c r="R7157" s="3" t="s">
        <v>52</v>
      </c>
      <c r="S7157" s="3" t="s">
        <v>3779</v>
      </c>
      <c r="T7157" s="3">
        <v>182.55</v>
      </c>
      <c r="U7157" s="35" cm="1">
        <f t="array" ref="U7157">INDEX('Pricing Strategy'!$F$4:$F$71,MATCH(1,(Dataset!$O7157='Pricing Strategy'!$B$4:$B$71)*(Dataset!$Q7157='Pricing Strategy'!$C$4:$C$71)*(Dataset!$R7157='Pricing Strategy'!$D$4:$D$71),))</f>
        <v>0.45</v>
      </c>
      <c r="V7157" s="3">
        <f>Dataset!$T7157*(1-Dataset!$U7157)</f>
        <v>100.40250000000002</v>
      </c>
    </row>
    <row r="7158" spans="1:22" x14ac:dyDescent="0.3">
      <c r="A7158" s="32"/>
      <c r="C7158" s="3">
        <v>7153</v>
      </c>
      <c r="D7158" s="3" t="s">
        <v>9317</v>
      </c>
      <c r="E7158" s="34">
        <v>42286</v>
      </c>
      <c r="F7158" s="34">
        <v>42292</v>
      </c>
      <c r="G7158" s="3" t="s">
        <v>46</v>
      </c>
      <c r="H7158" s="3" t="s">
        <v>1384</v>
      </c>
      <c r="I7158" s="3" t="s">
        <v>1385</v>
      </c>
      <c r="J7158" s="3" t="s">
        <v>37</v>
      </c>
      <c r="K7158" s="3" t="s">
        <v>23</v>
      </c>
      <c r="L7158" s="3" t="s">
        <v>1523</v>
      </c>
      <c r="M7158" s="3" t="s">
        <v>84</v>
      </c>
      <c r="N7158" s="3">
        <v>28540</v>
      </c>
      <c r="O7158" s="3" t="s">
        <v>26</v>
      </c>
      <c r="P7158" s="3" t="s">
        <v>1626</v>
      </c>
      <c r="Q7158" s="3" t="s">
        <v>42</v>
      </c>
      <c r="R7158" s="3" t="s">
        <v>86</v>
      </c>
      <c r="S7158" s="3" t="s">
        <v>1627</v>
      </c>
      <c r="T7158" s="3">
        <v>88.768000000000001</v>
      </c>
      <c r="U7158" s="35" cm="1">
        <f t="array" ref="U7158">INDEX('Pricing Strategy'!$F$4:$F$71,MATCH(1,(Dataset!$O7158='Pricing Strategy'!$B$4:$B$71)*(Dataset!$Q7158='Pricing Strategy'!$C$4:$C$71)*(Dataset!$R7158='Pricing Strategy'!$D$4:$D$71),))</f>
        <v>0.25</v>
      </c>
      <c r="V7158" s="3">
        <f>Dataset!$T7158*(1-Dataset!$U7158)</f>
        <v>66.575999999999993</v>
      </c>
    </row>
    <row r="7159" spans="1:22" x14ac:dyDescent="0.3">
      <c r="A7159" s="32"/>
      <c r="C7159" s="3">
        <v>7154</v>
      </c>
      <c r="D7159" s="3" t="s">
        <v>9318</v>
      </c>
      <c r="E7159" s="34">
        <v>42714</v>
      </c>
      <c r="F7159" s="34">
        <v>42719</v>
      </c>
      <c r="G7159" s="3" t="s">
        <v>46</v>
      </c>
      <c r="H7159" s="3" t="s">
        <v>4135</v>
      </c>
      <c r="I7159" s="3" t="s">
        <v>4136</v>
      </c>
      <c r="J7159" s="3" t="s">
        <v>22</v>
      </c>
      <c r="K7159" s="3" t="s">
        <v>23</v>
      </c>
      <c r="L7159" s="3" t="s">
        <v>299</v>
      </c>
      <c r="M7159" s="3" t="s">
        <v>207</v>
      </c>
      <c r="N7159" s="3">
        <v>60610</v>
      </c>
      <c r="O7159" s="3" t="s">
        <v>101</v>
      </c>
      <c r="P7159" s="3" t="s">
        <v>3857</v>
      </c>
      <c r="Q7159" s="3" t="s">
        <v>42</v>
      </c>
      <c r="R7159" s="3" t="s">
        <v>74</v>
      </c>
      <c r="S7159" s="3" t="s">
        <v>3858</v>
      </c>
      <c r="T7159" s="3">
        <v>53.088000000000001</v>
      </c>
      <c r="U7159" s="35" cm="1">
        <f t="array" ref="U7159">INDEX('Pricing Strategy'!$F$4:$F$71,MATCH(1,(Dataset!$O7159='Pricing Strategy'!$B$4:$B$71)*(Dataset!$Q7159='Pricing Strategy'!$C$4:$C$71)*(Dataset!$R7159='Pricing Strategy'!$D$4:$D$71),))</f>
        <v>0.3</v>
      </c>
      <c r="V7159" s="3">
        <f>Dataset!$T7159*(1-Dataset!$U7159)</f>
        <v>37.1616</v>
      </c>
    </row>
    <row r="7160" spans="1:22" x14ac:dyDescent="0.3">
      <c r="A7160" s="32"/>
      <c r="C7160" s="3">
        <v>7155</v>
      </c>
      <c r="D7160" s="3" t="s">
        <v>9319</v>
      </c>
      <c r="E7160" s="34">
        <v>42729</v>
      </c>
      <c r="F7160" s="34">
        <v>42731</v>
      </c>
      <c r="G7160" s="3" t="s">
        <v>19</v>
      </c>
      <c r="H7160" s="3" t="s">
        <v>238</v>
      </c>
      <c r="I7160" s="3" t="s">
        <v>239</v>
      </c>
      <c r="J7160" s="3" t="s">
        <v>22</v>
      </c>
      <c r="K7160" s="3" t="s">
        <v>23</v>
      </c>
      <c r="L7160" s="3" t="s">
        <v>493</v>
      </c>
      <c r="M7160" s="3" t="s">
        <v>1272</v>
      </c>
      <c r="N7160" s="3">
        <v>31907</v>
      </c>
      <c r="O7160" s="3" t="s">
        <v>26</v>
      </c>
      <c r="P7160" s="3" t="s">
        <v>8507</v>
      </c>
      <c r="Q7160" s="3" t="s">
        <v>28</v>
      </c>
      <c r="R7160" s="3" t="s">
        <v>61</v>
      </c>
      <c r="S7160" s="3" t="s">
        <v>8508</v>
      </c>
      <c r="T7160" s="3">
        <v>275.88</v>
      </c>
      <c r="U7160" s="35" cm="1">
        <f t="array" ref="U7160">INDEX('Pricing Strategy'!$F$4:$F$71,MATCH(1,(Dataset!$O7160='Pricing Strategy'!$B$4:$B$71)*(Dataset!$Q7160='Pricing Strategy'!$C$4:$C$71)*(Dataset!$R7160='Pricing Strategy'!$D$4:$D$71),))</f>
        <v>0.25</v>
      </c>
      <c r="V7160" s="3">
        <f>Dataset!$T7160*(1-Dataset!$U7160)</f>
        <v>206.91</v>
      </c>
    </row>
    <row r="7161" spans="1:22" x14ac:dyDescent="0.3">
      <c r="A7161" s="32"/>
      <c r="C7161" s="3">
        <v>7156</v>
      </c>
      <c r="D7161" s="3" t="s">
        <v>9319</v>
      </c>
      <c r="E7161" s="34">
        <v>42729</v>
      </c>
      <c r="F7161" s="34">
        <v>42731</v>
      </c>
      <c r="G7161" s="3" t="s">
        <v>19</v>
      </c>
      <c r="H7161" s="3" t="s">
        <v>238</v>
      </c>
      <c r="I7161" s="3" t="s">
        <v>239</v>
      </c>
      <c r="J7161" s="3" t="s">
        <v>22</v>
      </c>
      <c r="K7161" s="3" t="s">
        <v>23</v>
      </c>
      <c r="L7161" s="3" t="s">
        <v>493</v>
      </c>
      <c r="M7161" s="3" t="s">
        <v>1272</v>
      </c>
      <c r="N7161" s="3">
        <v>31907</v>
      </c>
      <c r="O7161" s="3" t="s">
        <v>26</v>
      </c>
      <c r="P7161" s="3" t="s">
        <v>1394</v>
      </c>
      <c r="Q7161" s="3" t="s">
        <v>42</v>
      </c>
      <c r="R7161" s="3" t="s">
        <v>71</v>
      </c>
      <c r="S7161" s="3" t="s">
        <v>1395</v>
      </c>
      <c r="T7161" s="3">
        <v>157.9</v>
      </c>
      <c r="U7161" s="35" cm="1">
        <f t="array" ref="U7161">INDEX('Pricing Strategy'!$F$4:$F$71,MATCH(1,(Dataset!$O7161='Pricing Strategy'!$B$4:$B$71)*(Dataset!$Q7161='Pricing Strategy'!$C$4:$C$71)*(Dataset!$R7161='Pricing Strategy'!$D$4:$D$71),))</f>
        <v>0.25</v>
      </c>
      <c r="V7161" s="3">
        <f>Dataset!$T7161*(1-Dataset!$U7161)</f>
        <v>118.42500000000001</v>
      </c>
    </row>
    <row r="7162" spans="1:22" x14ac:dyDescent="0.3">
      <c r="A7162" s="32"/>
      <c r="C7162" s="3">
        <v>7157</v>
      </c>
      <c r="D7162" s="3" t="s">
        <v>9320</v>
      </c>
      <c r="E7162" s="34">
        <v>43219</v>
      </c>
      <c r="F7162" s="34">
        <v>43224</v>
      </c>
      <c r="G7162" s="3" t="s">
        <v>46</v>
      </c>
      <c r="H7162" s="3" t="s">
        <v>3456</v>
      </c>
      <c r="I7162" s="3" t="s">
        <v>3457</v>
      </c>
      <c r="J7162" s="3" t="s">
        <v>22</v>
      </c>
      <c r="K7162" s="3" t="s">
        <v>23</v>
      </c>
      <c r="L7162" s="3" t="s">
        <v>6071</v>
      </c>
      <c r="M7162" s="3" t="s">
        <v>787</v>
      </c>
      <c r="N7162" s="3">
        <v>7050</v>
      </c>
      <c r="O7162" s="3" t="s">
        <v>144</v>
      </c>
      <c r="P7162" s="3" t="s">
        <v>2927</v>
      </c>
      <c r="Q7162" s="3" t="s">
        <v>42</v>
      </c>
      <c r="R7162" s="3" t="s">
        <v>43</v>
      </c>
      <c r="S7162" s="3" t="s">
        <v>2928</v>
      </c>
      <c r="T7162" s="3">
        <v>4.91</v>
      </c>
      <c r="U7162" s="35" cm="1">
        <f t="array" ref="U7162">INDEX('Pricing Strategy'!$F$4:$F$71,MATCH(1,(Dataset!$O7162='Pricing Strategy'!$B$4:$B$71)*(Dataset!$Q7162='Pricing Strategy'!$C$4:$C$71)*(Dataset!$R7162='Pricing Strategy'!$D$4:$D$71),))</f>
        <v>0.4</v>
      </c>
      <c r="V7162" s="3">
        <f>Dataset!$T7162*(1-Dataset!$U7162)</f>
        <v>2.9460000000000002</v>
      </c>
    </row>
    <row r="7163" spans="1:22" x14ac:dyDescent="0.3">
      <c r="A7163" s="32"/>
      <c r="C7163" s="3">
        <v>7158</v>
      </c>
      <c r="D7163" s="3" t="s">
        <v>9321</v>
      </c>
      <c r="E7163" s="34">
        <v>42822</v>
      </c>
      <c r="F7163" s="34">
        <v>42825</v>
      </c>
      <c r="G7163" s="3" t="s">
        <v>19</v>
      </c>
      <c r="H7163" s="3" t="s">
        <v>3531</v>
      </c>
      <c r="I7163" s="3" t="s">
        <v>3532</v>
      </c>
      <c r="J7163" s="3" t="s">
        <v>22</v>
      </c>
      <c r="K7163" s="3" t="s">
        <v>23</v>
      </c>
      <c r="L7163" s="3" t="s">
        <v>38</v>
      </c>
      <c r="M7163" s="3" t="s">
        <v>39</v>
      </c>
      <c r="N7163" s="3">
        <v>90032</v>
      </c>
      <c r="O7163" s="3" t="s">
        <v>40</v>
      </c>
      <c r="P7163" s="3" t="s">
        <v>884</v>
      </c>
      <c r="Q7163" s="3" t="s">
        <v>42</v>
      </c>
      <c r="R7163" s="3" t="s">
        <v>55</v>
      </c>
      <c r="S7163" s="3" t="s">
        <v>885</v>
      </c>
      <c r="T7163" s="3">
        <v>87.92</v>
      </c>
      <c r="U7163" s="35" cm="1">
        <f t="array" ref="U7163">INDEX('Pricing Strategy'!$F$4:$F$71,MATCH(1,(Dataset!$O7163='Pricing Strategy'!$B$4:$B$71)*(Dataset!$Q7163='Pricing Strategy'!$C$4:$C$71)*(Dataset!$R7163='Pricing Strategy'!$D$4:$D$71),))</f>
        <v>0.5</v>
      </c>
      <c r="V7163" s="3">
        <f>Dataset!$T7163*(1-Dataset!$U7163)</f>
        <v>43.96</v>
      </c>
    </row>
    <row r="7164" spans="1:22" x14ac:dyDescent="0.3">
      <c r="A7164" s="32"/>
      <c r="C7164" s="3">
        <v>7159</v>
      </c>
      <c r="D7164" s="3" t="s">
        <v>9321</v>
      </c>
      <c r="E7164" s="34">
        <v>42822</v>
      </c>
      <c r="F7164" s="34">
        <v>42825</v>
      </c>
      <c r="G7164" s="3" t="s">
        <v>19</v>
      </c>
      <c r="H7164" s="3" t="s">
        <v>3531</v>
      </c>
      <c r="I7164" s="3" t="s">
        <v>3532</v>
      </c>
      <c r="J7164" s="3" t="s">
        <v>22</v>
      </c>
      <c r="K7164" s="3" t="s">
        <v>23</v>
      </c>
      <c r="L7164" s="3" t="s">
        <v>38</v>
      </c>
      <c r="M7164" s="3" t="s">
        <v>39</v>
      </c>
      <c r="N7164" s="3">
        <v>90032</v>
      </c>
      <c r="O7164" s="3" t="s">
        <v>40</v>
      </c>
      <c r="P7164" s="3" t="s">
        <v>9322</v>
      </c>
      <c r="Q7164" s="3" t="s">
        <v>42</v>
      </c>
      <c r="R7164" s="3" t="s">
        <v>86</v>
      </c>
      <c r="S7164" s="3" t="s">
        <v>9323</v>
      </c>
      <c r="T7164" s="3">
        <v>5.98</v>
      </c>
      <c r="U7164" s="35" cm="1">
        <f t="array" ref="U7164">INDEX('Pricing Strategy'!$F$4:$F$71,MATCH(1,(Dataset!$O7164='Pricing Strategy'!$B$4:$B$71)*(Dataset!$Q7164='Pricing Strategy'!$C$4:$C$71)*(Dataset!$R7164='Pricing Strategy'!$D$4:$D$71),))</f>
        <v>0.4</v>
      </c>
      <c r="V7164" s="3">
        <f>Dataset!$T7164*(1-Dataset!$U7164)</f>
        <v>3.5880000000000001</v>
      </c>
    </row>
    <row r="7165" spans="1:22" x14ac:dyDescent="0.3">
      <c r="A7165" s="32"/>
      <c r="C7165" s="3">
        <v>7160</v>
      </c>
      <c r="D7165" s="3" t="s">
        <v>9324</v>
      </c>
      <c r="E7165" s="34">
        <v>42503</v>
      </c>
      <c r="F7165" s="34">
        <v>42508</v>
      </c>
      <c r="G7165" s="3" t="s">
        <v>19</v>
      </c>
      <c r="H7165" s="3" t="s">
        <v>3442</v>
      </c>
      <c r="I7165" s="3" t="s">
        <v>3443</v>
      </c>
      <c r="J7165" s="3" t="s">
        <v>98</v>
      </c>
      <c r="K7165" s="3" t="s">
        <v>23</v>
      </c>
      <c r="L7165" s="3" t="s">
        <v>299</v>
      </c>
      <c r="M7165" s="3" t="s">
        <v>207</v>
      </c>
      <c r="N7165" s="3">
        <v>60623</v>
      </c>
      <c r="O7165" s="3" t="s">
        <v>101</v>
      </c>
      <c r="P7165" s="3" t="s">
        <v>3404</v>
      </c>
      <c r="Q7165" s="3" t="s">
        <v>67</v>
      </c>
      <c r="R7165" s="3" t="s">
        <v>68</v>
      </c>
      <c r="S7165" s="3" t="s">
        <v>3405</v>
      </c>
      <c r="T7165" s="3">
        <v>222.38399999999999</v>
      </c>
      <c r="U7165" s="35" cm="1">
        <f t="array" ref="U7165">INDEX('Pricing Strategy'!$F$4:$F$71,MATCH(1,(Dataset!$O7165='Pricing Strategy'!$B$4:$B$71)*(Dataset!$Q7165='Pricing Strategy'!$C$4:$C$71)*(Dataset!$R7165='Pricing Strategy'!$D$4:$D$71),))</f>
        <v>0.3</v>
      </c>
      <c r="V7165" s="3">
        <f>Dataset!$T7165*(1-Dataset!$U7165)</f>
        <v>155.66879999999998</v>
      </c>
    </row>
    <row r="7166" spans="1:22" x14ac:dyDescent="0.3">
      <c r="A7166" s="32"/>
      <c r="C7166" s="3">
        <v>7161</v>
      </c>
      <c r="D7166" s="3" t="s">
        <v>9324</v>
      </c>
      <c r="E7166" s="34">
        <v>42503</v>
      </c>
      <c r="F7166" s="34">
        <v>42508</v>
      </c>
      <c r="G7166" s="3" t="s">
        <v>19</v>
      </c>
      <c r="H7166" s="3" t="s">
        <v>3442</v>
      </c>
      <c r="I7166" s="3" t="s">
        <v>3443</v>
      </c>
      <c r="J7166" s="3" t="s">
        <v>98</v>
      </c>
      <c r="K7166" s="3" t="s">
        <v>23</v>
      </c>
      <c r="L7166" s="3" t="s">
        <v>299</v>
      </c>
      <c r="M7166" s="3" t="s">
        <v>207</v>
      </c>
      <c r="N7166" s="3">
        <v>60623</v>
      </c>
      <c r="O7166" s="3" t="s">
        <v>101</v>
      </c>
      <c r="P7166" s="3" t="s">
        <v>2575</v>
      </c>
      <c r="Q7166" s="3" t="s">
        <v>42</v>
      </c>
      <c r="R7166" s="3" t="s">
        <v>265</v>
      </c>
      <c r="S7166" s="3" t="s">
        <v>2576</v>
      </c>
      <c r="T7166" s="3">
        <v>16</v>
      </c>
      <c r="U7166" s="35" cm="1">
        <f t="array" ref="U7166">INDEX('Pricing Strategy'!$F$4:$F$71,MATCH(1,(Dataset!$O7166='Pricing Strategy'!$B$4:$B$71)*(Dataset!$Q7166='Pricing Strategy'!$C$4:$C$71)*(Dataset!$R7166='Pricing Strategy'!$D$4:$D$71),))</f>
        <v>0.3</v>
      </c>
      <c r="V7166" s="3">
        <f>Dataset!$T7166*(1-Dataset!$U7166)</f>
        <v>11.2</v>
      </c>
    </row>
    <row r="7167" spans="1:22" x14ac:dyDescent="0.3">
      <c r="A7167" s="32"/>
      <c r="C7167" s="3">
        <v>7162</v>
      </c>
      <c r="D7167" s="3" t="s">
        <v>9325</v>
      </c>
      <c r="E7167" s="34">
        <v>42189</v>
      </c>
      <c r="F7167" s="34">
        <v>42194</v>
      </c>
      <c r="G7167" s="3" t="s">
        <v>46</v>
      </c>
      <c r="H7167" s="3" t="s">
        <v>3993</v>
      </c>
      <c r="I7167" s="3" t="s">
        <v>3994</v>
      </c>
      <c r="J7167" s="3" t="s">
        <v>22</v>
      </c>
      <c r="K7167" s="3" t="s">
        <v>23</v>
      </c>
      <c r="L7167" s="3" t="s">
        <v>1466</v>
      </c>
      <c r="M7167" s="3" t="s">
        <v>315</v>
      </c>
      <c r="N7167" s="3">
        <v>23223</v>
      </c>
      <c r="O7167" s="3" t="s">
        <v>26</v>
      </c>
      <c r="P7167" s="3" t="s">
        <v>1341</v>
      </c>
      <c r="Q7167" s="3" t="s">
        <v>42</v>
      </c>
      <c r="R7167" s="3" t="s">
        <v>86</v>
      </c>
      <c r="S7167" s="3" t="s">
        <v>1342</v>
      </c>
      <c r="T7167" s="3">
        <v>21.84</v>
      </c>
      <c r="U7167" s="35" cm="1">
        <f t="array" ref="U7167">INDEX('Pricing Strategy'!$F$4:$F$71,MATCH(1,(Dataset!$O7167='Pricing Strategy'!$B$4:$B$71)*(Dataset!$Q7167='Pricing Strategy'!$C$4:$C$71)*(Dataset!$R7167='Pricing Strategy'!$D$4:$D$71),))</f>
        <v>0.25</v>
      </c>
      <c r="V7167" s="3">
        <f>Dataset!$T7167*(1-Dataset!$U7167)</f>
        <v>16.38</v>
      </c>
    </row>
    <row r="7168" spans="1:22" x14ac:dyDescent="0.3">
      <c r="A7168" s="32"/>
      <c r="C7168" s="3">
        <v>7163</v>
      </c>
      <c r="D7168" s="3" t="s">
        <v>9325</v>
      </c>
      <c r="E7168" s="34">
        <v>42189</v>
      </c>
      <c r="F7168" s="34">
        <v>42194</v>
      </c>
      <c r="G7168" s="3" t="s">
        <v>46</v>
      </c>
      <c r="H7168" s="3" t="s">
        <v>3993</v>
      </c>
      <c r="I7168" s="3" t="s">
        <v>3994</v>
      </c>
      <c r="J7168" s="3" t="s">
        <v>22</v>
      </c>
      <c r="K7168" s="3" t="s">
        <v>23</v>
      </c>
      <c r="L7168" s="3" t="s">
        <v>1466</v>
      </c>
      <c r="M7168" s="3" t="s">
        <v>315</v>
      </c>
      <c r="N7168" s="3">
        <v>23223</v>
      </c>
      <c r="O7168" s="3" t="s">
        <v>26</v>
      </c>
      <c r="P7168" s="3" t="s">
        <v>2917</v>
      </c>
      <c r="Q7168" s="3" t="s">
        <v>42</v>
      </c>
      <c r="R7168" s="3" t="s">
        <v>71</v>
      </c>
      <c r="S7168" s="3" t="s">
        <v>2918</v>
      </c>
      <c r="T7168" s="3">
        <v>15.6</v>
      </c>
      <c r="U7168" s="35" cm="1">
        <f t="array" ref="U7168">INDEX('Pricing Strategy'!$F$4:$F$71,MATCH(1,(Dataset!$O7168='Pricing Strategy'!$B$4:$B$71)*(Dataset!$Q7168='Pricing Strategy'!$C$4:$C$71)*(Dataset!$R7168='Pricing Strategy'!$D$4:$D$71),))</f>
        <v>0.25</v>
      </c>
      <c r="V7168" s="3">
        <f>Dataset!$T7168*(1-Dataset!$U7168)</f>
        <v>11.7</v>
      </c>
    </row>
    <row r="7169" spans="1:22" x14ac:dyDescent="0.3">
      <c r="A7169" s="32"/>
      <c r="C7169" s="3">
        <v>7164</v>
      </c>
      <c r="D7169" s="3" t="s">
        <v>9326</v>
      </c>
      <c r="E7169" s="34">
        <v>42116</v>
      </c>
      <c r="F7169" s="34">
        <v>42118</v>
      </c>
      <c r="G7169" s="3" t="s">
        <v>19</v>
      </c>
      <c r="H7169" s="3" t="s">
        <v>6424</v>
      </c>
      <c r="I7169" s="3" t="s">
        <v>6425</v>
      </c>
      <c r="J7169" s="3" t="s">
        <v>37</v>
      </c>
      <c r="K7169" s="3" t="s">
        <v>23</v>
      </c>
      <c r="L7169" s="3" t="s">
        <v>272</v>
      </c>
      <c r="M7169" s="3" t="s">
        <v>263</v>
      </c>
      <c r="N7169" s="3">
        <v>12180</v>
      </c>
      <c r="O7169" s="3" t="s">
        <v>144</v>
      </c>
      <c r="P7169" s="3" t="s">
        <v>6400</v>
      </c>
      <c r="Q7169" s="3" t="s">
        <v>42</v>
      </c>
      <c r="R7169" s="3" t="s">
        <v>169</v>
      </c>
      <c r="S7169" s="3" t="s">
        <v>667</v>
      </c>
      <c r="T7169" s="3">
        <v>247.84</v>
      </c>
      <c r="U7169" s="35" cm="1">
        <f t="array" ref="U7169">INDEX('Pricing Strategy'!$F$4:$F$71,MATCH(1,(Dataset!$O7169='Pricing Strategy'!$B$4:$B$71)*(Dataset!$Q7169='Pricing Strategy'!$C$4:$C$71)*(Dataset!$R7169='Pricing Strategy'!$D$4:$D$71),))</f>
        <v>0.4</v>
      </c>
      <c r="V7169" s="3">
        <f>Dataset!$T7169*(1-Dataset!$U7169)</f>
        <v>148.70400000000001</v>
      </c>
    </row>
    <row r="7170" spans="1:22" x14ac:dyDescent="0.3">
      <c r="A7170" s="32"/>
      <c r="C7170" s="3">
        <v>7165</v>
      </c>
      <c r="D7170" s="3" t="s">
        <v>9326</v>
      </c>
      <c r="E7170" s="34">
        <v>42116</v>
      </c>
      <c r="F7170" s="34">
        <v>42118</v>
      </c>
      <c r="G7170" s="3" t="s">
        <v>19</v>
      </c>
      <c r="H7170" s="3" t="s">
        <v>6424</v>
      </c>
      <c r="I7170" s="3" t="s">
        <v>6425</v>
      </c>
      <c r="J7170" s="3" t="s">
        <v>37</v>
      </c>
      <c r="K7170" s="3" t="s">
        <v>23</v>
      </c>
      <c r="L7170" s="3" t="s">
        <v>272</v>
      </c>
      <c r="M7170" s="3" t="s">
        <v>263</v>
      </c>
      <c r="N7170" s="3">
        <v>12180</v>
      </c>
      <c r="O7170" s="3" t="s">
        <v>144</v>
      </c>
      <c r="P7170" s="3" t="s">
        <v>3593</v>
      </c>
      <c r="Q7170" s="3" t="s">
        <v>42</v>
      </c>
      <c r="R7170" s="3" t="s">
        <v>71</v>
      </c>
      <c r="S7170" s="3" t="s">
        <v>3594</v>
      </c>
      <c r="T7170" s="3">
        <v>9.9120000000000008</v>
      </c>
      <c r="U7170" s="35" cm="1">
        <f t="array" ref="U7170">INDEX('Pricing Strategy'!$F$4:$F$71,MATCH(1,(Dataset!$O7170='Pricing Strategy'!$B$4:$B$71)*(Dataset!$Q7170='Pricing Strategy'!$C$4:$C$71)*(Dataset!$R7170='Pricing Strategy'!$D$4:$D$71),))</f>
        <v>0.4</v>
      </c>
      <c r="V7170" s="3">
        <f>Dataset!$T7170*(1-Dataset!$U7170)</f>
        <v>5.9472000000000005</v>
      </c>
    </row>
    <row r="7171" spans="1:22" x14ac:dyDescent="0.3">
      <c r="A7171" s="32"/>
      <c r="C7171" s="3">
        <v>7166</v>
      </c>
      <c r="D7171" s="3" t="s">
        <v>9327</v>
      </c>
      <c r="E7171" s="34">
        <v>42997</v>
      </c>
      <c r="F7171" s="34">
        <v>43000</v>
      </c>
      <c r="G7171" s="3" t="s">
        <v>184</v>
      </c>
      <c r="H7171" s="3" t="s">
        <v>2037</v>
      </c>
      <c r="I7171" s="3" t="s">
        <v>2038</v>
      </c>
      <c r="J7171" s="3" t="s">
        <v>22</v>
      </c>
      <c r="K7171" s="3" t="s">
        <v>23</v>
      </c>
      <c r="L7171" s="3" t="s">
        <v>3583</v>
      </c>
      <c r="M7171" s="3" t="s">
        <v>1400</v>
      </c>
      <c r="N7171" s="3">
        <v>2908</v>
      </c>
      <c r="O7171" s="3" t="s">
        <v>144</v>
      </c>
      <c r="P7171" s="3" t="s">
        <v>273</v>
      </c>
      <c r="Q7171" s="3" t="s">
        <v>42</v>
      </c>
      <c r="R7171" s="3" t="s">
        <v>55</v>
      </c>
      <c r="S7171" s="3" t="s">
        <v>274</v>
      </c>
      <c r="T7171" s="3">
        <v>69.52</v>
      </c>
      <c r="U7171" s="35" cm="1">
        <f t="array" ref="U7171">INDEX('Pricing Strategy'!$F$4:$F$71,MATCH(1,(Dataset!$O7171='Pricing Strategy'!$B$4:$B$71)*(Dataset!$Q7171='Pricing Strategy'!$C$4:$C$71)*(Dataset!$R7171='Pricing Strategy'!$D$4:$D$71),))</f>
        <v>0.5</v>
      </c>
      <c r="V7171" s="3">
        <f>Dataset!$T7171*(1-Dataset!$U7171)</f>
        <v>34.76</v>
      </c>
    </row>
    <row r="7172" spans="1:22" x14ac:dyDescent="0.3">
      <c r="A7172" s="32"/>
      <c r="C7172" s="3">
        <v>7167</v>
      </c>
      <c r="D7172" s="3" t="s">
        <v>9328</v>
      </c>
      <c r="E7172" s="34">
        <v>42207</v>
      </c>
      <c r="F7172" s="34">
        <v>42209</v>
      </c>
      <c r="G7172" s="3" t="s">
        <v>19</v>
      </c>
      <c r="H7172" s="3" t="s">
        <v>2237</v>
      </c>
      <c r="I7172" s="3" t="s">
        <v>2238</v>
      </c>
      <c r="J7172" s="3" t="s">
        <v>22</v>
      </c>
      <c r="K7172" s="3" t="s">
        <v>23</v>
      </c>
      <c r="L7172" s="3" t="s">
        <v>123</v>
      </c>
      <c r="M7172" s="3" t="s">
        <v>39</v>
      </c>
      <c r="N7172" s="3">
        <v>94122</v>
      </c>
      <c r="O7172" s="3" t="s">
        <v>40</v>
      </c>
      <c r="P7172" s="3" t="s">
        <v>2538</v>
      </c>
      <c r="Q7172" s="3" t="s">
        <v>42</v>
      </c>
      <c r="R7172" s="3" t="s">
        <v>64</v>
      </c>
      <c r="S7172" s="3" t="s">
        <v>2539</v>
      </c>
      <c r="T7172" s="3">
        <v>11.52</v>
      </c>
      <c r="U7172" s="35" cm="1">
        <f t="array" ref="U7172">INDEX('Pricing Strategy'!$F$4:$F$71,MATCH(1,(Dataset!$O7172='Pricing Strategy'!$B$4:$B$71)*(Dataset!$Q7172='Pricing Strategy'!$C$4:$C$71)*(Dataset!$R7172='Pricing Strategy'!$D$4:$D$71),))</f>
        <v>0.45</v>
      </c>
      <c r="V7172" s="3">
        <f>Dataset!$T7172*(1-Dataset!$U7172)</f>
        <v>6.3360000000000003</v>
      </c>
    </row>
    <row r="7173" spans="1:22" x14ac:dyDescent="0.3">
      <c r="A7173" s="32"/>
      <c r="C7173" s="3">
        <v>7168</v>
      </c>
      <c r="D7173" s="3" t="s">
        <v>9328</v>
      </c>
      <c r="E7173" s="34">
        <v>42207</v>
      </c>
      <c r="F7173" s="34">
        <v>42209</v>
      </c>
      <c r="G7173" s="3" t="s">
        <v>19</v>
      </c>
      <c r="H7173" s="3" t="s">
        <v>2237</v>
      </c>
      <c r="I7173" s="3" t="s">
        <v>2238</v>
      </c>
      <c r="J7173" s="3" t="s">
        <v>22</v>
      </c>
      <c r="K7173" s="3" t="s">
        <v>23</v>
      </c>
      <c r="L7173" s="3" t="s">
        <v>123</v>
      </c>
      <c r="M7173" s="3" t="s">
        <v>39</v>
      </c>
      <c r="N7173" s="3">
        <v>94122</v>
      </c>
      <c r="O7173" s="3" t="s">
        <v>40</v>
      </c>
      <c r="P7173" s="3" t="s">
        <v>4736</v>
      </c>
      <c r="Q7173" s="3" t="s">
        <v>28</v>
      </c>
      <c r="R7173" s="3" t="s">
        <v>32</v>
      </c>
      <c r="S7173" s="3" t="s">
        <v>4737</v>
      </c>
      <c r="T7173" s="3">
        <v>717.72</v>
      </c>
      <c r="U7173" s="35" cm="1">
        <f t="array" ref="U7173">INDEX('Pricing Strategy'!$F$4:$F$71,MATCH(1,(Dataset!$O7173='Pricing Strategy'!$B$4:$B$71)*(Dataset!$Q7173='Pricing Strategy'!$C$4:$C$71)*(Dataset!$R7173='Pricing Strategy'!$D$4:$D$71),))</f>
        <v>0.45</v>
      </c>
      <c r="V7173" s="3">
        <f>Dataset!$T7173*(1-Dataset!$U7173)</f>
        <v>394.74600000000004</v>
      </c>
    </row>
    <row r="7174" spans="1:22" x14ac:dyDescent="0.3">
      <c r="A7174" s="32"/>
      <c r="C7174" s="3">
        <v>7169</v>
      </c>
      <c r="D7174" s="3" t="s">
        <v>9328</v>
      </c>
      <c r="E7174" s="34">
        <v>42207</v>
      </c>
      <c r="F7174" s="34">
        <v>42209</v>
      </c>
      <c r="G7174" s="3" t="s">
        <v>19</v>
      </c>
      <c r="H7174" s="3" t="s">
        <v>2237</v>
      </c>
      <c r="I7174" s="3" t="s">
        <v>2238</v>
      </c>
      <c r="J7174" s="3" t="s">
        <v>22</v>
      </c>
      <c r="K7174" s="3" t="s">
        <v>23</v>
      </c>
      <c r="L7174" s="3" t="s">
        <v>123</v>
      </c>
      <c r="M7174" s="3" t="s">
        <v>39</v>
      </c>
      <c r="N7174" s="3">
        <v>94122</v>
      </c>
      <c r="O7174" s="3" t="s">
        <v>40</v>
      </c>
      <c r="P7174" s="3" t="s">
        <v>1546</v>
      </c>
      <c r="Q7174" s="3" t="s">
        <v>42</v>
      </c>
      <c r="R7174" s="3" t="s">
        <v>55</v>
      </c>
      <c r="S7174" s="3" t="s">
        <v>1547</v>
      </c>
      <c r="T7174" s="3">
        <v>236.5</v>
      </c>
      <c r="U7174" s="35" cm="1">
        <f t="array" ref="U7174">INDEX('Pricing Strategy'!$F$4:$F$71,MATCH(1,(Dataset!$O7174='Pricing Strategy'!$B$4:$B$71)*(Dataset!$Q7174='Pricing Strategy'!$C$4:$C$71)*(Dataset!$R7174='Pricing Strategy'!$D$4:$D$71),))</f>
        <v>0.5</v>
      </c>
      <c r="V7174" s="3">
        <f>Dataset!$T7174*(1-Dataset!$U7174)</f>
        <v>118.25</v>
      </c>
    </row>
    <row r="7175" spans="1:22" x14ac:dyDescent="0.3">
      <c r="A7175" s="32"/>
      <c r="C7175" s="3">
        <v>7170</v>
      </c>
      <c r="D7175" s="3" t="s">
        <v>9328</v>
      </c>
      <c r="E7175" s="34">
        <v>42207</v>
      </c>
      <c r="F7175" s="34">
        <v>42209</v>
      </c>
      <c r="G7175" s="3" t="s">
        <v>19</v>
      </c>
      <c r="H7175" s="3" t="s">
        <v>2237</v>
      </c>
      <c r="I7175" s="3" t="s">
        <v>2238</v>
      </c>
      <c r="J7175" s="3" t="s">
        <v>22</v>
      </c>
      <c r="K7175" s="3" t="s">
        <v>23</v>
      </c>
      <c r="L7175" s="3" t="s">
        <v>123</v>
      </c>
      <c r="M7175" s="3" t="s">
        <v>39</v>
      </c>
      <c r="N7175" s="3">
        <v>94122</v>
      </c>
      <c r="O7175" s="3" t="s">
        <v>40</v>
      </c>
      <c r="P7175" s="3" t="s">
        <v>4683</v>
      </c>
      <c r="Q7175" s="3" t="s">
        <v>28</v>
      </c>
      <c r="R7175" s="3" t="s">
        <v>52</v>
      </c>
      <c r="S7175" s="3" t="s">
        <v>4684</v>
      </c>
      <c r="T7175" s="3">
        <v>170.352</v>
      </c>
      <c r="U7175" s="35" cm="1">
        <f t="array" ref="U7175">INDEX('Pricing Strategy'!$F$4:$F$71,MATCH(1,(Dataset!$O7175='Pricing Strategy'!$B$4:$B$71)*(Dataset!$Q7175='Pricing Strategy'!$C$4:$C$71)*(Dataset!$R7175='Pricing Strategy'!$D$4:$D$71),))</f>
        <v>0.45</v>
      </c>
      <c r="V7175" s="3">
        <f>Dataset!$T7175*(1-Dataset!$U7175)</f>
        <v>93.693600000000004</v>
      </c>
    </row>
    <row r="7176" spans="1:22" x14ac:dyDescent="0.3">
      <c r="A7176" s="32"/>
      <c r="C7176" s="3">
        <v>7171</v>
      </c>
      <c r="D7176" s="3" t="s">
        <v>9329</v>
      </c>
      <c r="E7176" s="34">
        <v>43381</v>
      </c>
      <c r="F7176" s="34">
        <v>43387</v>
      </c>
      <c r="G7176" s="3" t="s">
        <v>46</v>
      </c>
      <c r="H7176" s="3" t="s">
        <v>2523</v>
      </c>
      <c r="I7176" s="3" t="s">
        <v>2524</v>
      </c>
      <c r="J7176" s="3" t="s">
        <v>22</v>
      </c>
      <c r="K7176" s="3" t="s">
        <v>23</v>
      </c>
      <c r="L7176" s="3" t="s">
        <v>262</v>
      </c>
      <c r="M7176" s="3" t="s">
        <v>263</v>
      </c>
      <c r="N7176" s="3">
        <v>10009</v>
      </c>
      <c r="O7176" s="3" t="s">
        <v>144</v>
      </c>
      <c r="P7176" s="3" t="s">
        <v>1550</v>
      </c>
      <c r="Q7176" s="3" t="s">
        <v>28</v>
      </c>
      <c r="R7176" s="3" t="s">
        <v>32</v>
      </c>
      <c r="S7176" s="3" t="s">
        <v>1551</v>
      </c>
      <c r="T7176" s="3">
        <v>145.76400000000001</v>
      </c>
      <c r="U7176" s="35" cm="1">
        <f t="array" ref="U7176">INDEX('Pricing Strategy'!$F$4:$F$71,MATCH(1,(Dataset!$O7176='Pricing Strategy'!$B$4:$B$71)*(Dataset!$Q7176='Pricing Strategy'!$C$4:$C$71)*(Dataset!$R7176='Pricing Strategy'!$D$4:$D$71),))</f>
        <v>0.45</v>
      </c>
      <c r="V7176" s="3">
        <f>Dataset!$T7176*(1-Dataset!$U7176)</f>
        <v>80.170200000000008</v>
      </c>
    </row>
    <row r="7177" spans="1:22" x14ac:dyDescent="0.3">
      <c r="A7177" s="32"/>
      <c r="C7177" s="3">
        <v>7172</v>
      </c>
      <c r="D7177" s="3" t="s">
        <v>9330</v>
      </c>
      <c r="E7177" s="34">
        <v>43215</v>
      </c>
      <c r="F7177" s="34">
        <v>43217</v>
      </c>
      <c r="G7177" s="3" t="s">
        <v>19</v>
      </c>
      <c r="H7177" s="3" t="s">
        <v>5438</v>
      </c>
      <c r="I7177" s="3" t="s">
        <v>5439</v>
      </c>
      <c r="J7177" s="3" t="s">
        <v>22</v>
      </c>
      <c r="K7177" s="3" t="s">
        <v>23</v>
      </c>
      <c r="L7177" s="3" t="s">
        <v>123</v>
      </c>
      <c r="M7177" s="3" t="s">
        <v>39</v>
      </c>
      <c r="N7177" s="3">
        <v>94109</v>
      </c>
      <c r="O7177" s="3" t="s">
        <v>40</v>
      </c>
      <c r="P7177" s="3" t="s">
        <v>1415</v>
      </c>
      <c r="Q7177" s="3" t="s">
        <v>67</v>
      </c>
      <c r="R7177" s="3" t="s">
        <v>157</v>
      </c>
      <c r="S7177" s="3" t="s">
        <v>1416</v>
      </c>
      <c r="T7177" s="3">
        <v>107.97</v>
      </c>
      <c r="U7177" s="35" cm="1">
        <f t="array" ref="U7177">INDEX('Pricing Strategy'!$F$4:$F$71,MATCH(1,(Dataset!$O7177='Pricing Strategy'!$B$4:$B$71)*(Dataset!$Q7177='Pricing Strategy'!$C$4:$C$71)*(Dataset!$R7177='Pricing Strategy'!$D$4:$D$71),))</f>
        <v>0.45</v>
      </c>
      <c r="V7177" s="3">
        <f>Dataset!$T7177*(1-Dataset!$U7177)</f>
        <v>59.383500000000005</v>
      </c>
    </row>
    <row r="7178" spans="1:22" x14ac:dyDescent="0.3">
      <c r="A7178" s="32"/>
      <c r="C7178" s="3">
        <v>7173</v>
      </c>
      <c r="D7178" s="3" t="s">
        <v>9331</v>
      </c>
      <c r="E7178" s="34">
        <v>43185</v>
      </c>
      <c r="F7178" s="34">
        <v>43189</v>
      </c>
      <c r="G7178" s="3" t="s">
        <v>46</v>
      </c>
      <c r="H7178" s="3" t="s">
        <v>818</v>
      </c>
      <c r="I7178" s="3" t="s">
        <v>819</v>
      </c>
      <c r="J7178" s="3" t="s">
        <v>37</v>
      </c>
      <c r="K7178" s="3" t="s">
        <v>23</v>
      </c>
      <c r="L7178" s="3" t="s">
        <v>180</v>
      </c>
      <c r="M7178" s="3" t="s">
        <v>100</v>
      </c>
      <c r="N7178" s="3">
        <v>77070</v>
      </c>
      <c r="O7178" s="3" t="s">
        <v>101</v>
      </c>
      <c r="P7178" s="3" t="s">
        <v>1415</v>
      </c>
      <c r="Q7178" s="3" t="s">
        <v>67</v>
      </c>
      <c r="R7178" s="3" t="s">
        <v>157</v>
      </c>
      <c r="S7178" s="3" t="s">
        <v>1416</v>
      </c>
      <c r="T7178" s="3">
        <v>143.96</v>
      </c>
      <c r="U7178" s="35" cm="1">
        <f t="array" ref="U7178">INDEX('Pricing Strategy'!$F$4:$F$71,MATCH(1,(Dataset!$O7178='Pricing Strategy'!$B$4:$B$71)*(Dataset!$Q7178='Pricing Strategy'!$C$4:$C$71)*(Dataset!$R7178='Pricing Strategy'!$D$4:$D$71),))</f>
        <v>0.35</v>
      </c>
      <c r="V7178" s="3">
        <f>Dataset!$T7178*(1-Dataset!$U7178)</f>
        <v>93.574000000000012</v>
      </c>
    </row>
    <row r="7179" spans="1:22" x14ac:dyDescent="0.3">
      <c r="A7179" s="32"/>
      <c r="C7179" s="3">
        <v>7174</v>
      </c>
      <c r="D7179" s="3" t="s">
        <v>9331</v>
      </c>
      <c r="E7179" s="34">
        <v>43185</v>
      </c>
      <c r="F7179" s="34">
        <v>43189</v>
      </c>
      <c r="G7179" s="3" t="s">
        <v>46</v>
      </c>
      <c r="H7179" s="3" t="s">
        <v>818</v>
      </c>
      <c r="I7179" s="3" t="s">
        <v>819</v>
      </c>
      <c r="J7179" s="3" t="s">
        <v>37</v>
      </c>
      <c r="K7179" s="3" t="s">
        <v>23</v>
      </c>
      <c r="L7179" s="3" t="s">
        <v>180</v>
      </c>
      <c r="M7179" s="3" t="s">
        <v>100</v>
      </c>
      <c r="N7179" s="3">
        <v>77070</v>
      </c>
      <c r="O7179" s="3" t="s">
        <v>101</v>
      </c>
      <c r="P7179" s="3" t="s">
        <v>1381</v>
      </c>
      <c r="Q7179" s="3" t="s">
        <v>67</v>
      </c>
      <c r="R7179" s="3" t="s">
        <v>1216</v>
      </c>
      <c r="S7179" s="3" t="s">
        <v>1382</v>
      </c>
      <c r="T7179" s="3">
        <v>2399.96</v>
      </c>
      <c r="U7179" s="35" cm="1">
        <f t="array" ref="U7179">INDEX('Pricing Strategy'!$F$4:$F$71,MATCH(1,(Dataset!$O7179='Pricing Strategy'!$B$4:$B$71)*(Dataset!$Q7179='Pricing Strategy'!$C$4:$C$71)*(Dataset!$R7179='Pricing Strategy'!$D$4:$D$71),))</f>
        <v>0.4</v>
      </c>
      <c r="V7179" s="3">
        <f>Dataset!$T7179*(1-Dataset!$U7179)</f>
        <v>1439.9759999999999</v>
      </c>
    </row>
    <row r="7180" spans="1:22" x14ac:dyDescent="0.3">
      <c r="A7180" s="32"/>
      <c r="C7180" s="3">
        <v>7175</v>
      </c>
      <c r="D7180" s="3" t="s">
        <v>9331</v>
      </c>
      <c r="E7180" s="34">
        <v>43185</v>
      </c>
      <c r="F7180" s="34">
        <v>43189</v>
      </c>
      <c r="G7180" s="3" t="s">
        <v>46</v>
      </c>
      <c r="H7180" s="3" t="s">
        <v>818</v>
      </c>
      <c r="I7180" s="3" t="s">
        <v>819</v>
      </c>
      <c r="J7180" s="3" t="s">
        <v>37</v>
      </c>
      <c r="K7180" s="3" t="s">
        <v>23</v>
      </c>
      <c r="L7180" s="3" t="s">
        <v>180</v>
      </c>
      <c r="M7180" s="3" t="s">
        <v>100</v>
      </c>
      <c r="N7180" s="3">
        <v>77070</v>
      </c>
      <c r="O7180" s="3" t="s">
        <v>101</v>
      </c>
      <c r="P7180" s="3" t="s">
        <v>5420</v>
      </c>
      <c r="Q7180" s="3" t="s">
        <v>42</v>
      </c>
      <c r="R7180" s="3" t="s">
        <v>86</v>
      </c>
      <c r="S7180" s="3" t="s">
        <v>5421</v>
      </c>
      <c r="T7180" s="3">
        <v>74.352000000000004</v>
      </c>
      <c r="U7180" s="35" cm="1">
        <f t="array" ref="U7180">INDEX('Pricing Strategy'!$F$4:$F$71,MATCH(1,(Dataset!$O7180='Pricing Strategy'!$B$4:$B$71)*(Dataset!$Q7180='Pricing Strategy'!$C$4:$C$71)*(Dataset!$R7180='Pricing Strategy'!$D$4:$D$71),))</f>
        <v>0.3</v>
      </c>
      <c r="V7180" s="3">
        <f>Dataset!$T7180*(1-Dataset!$U7180)</f>
        <v>52.046399999999998</v>
      </c>
    </row>
    <row r="7181" spans="1:22" x14ac:dyDescent="0.3">
      <c r="A7181" s="32"/>
      <c r="C7181" s="3">
        <v>7176</v>
      </c>
      <c r="D7181" s="3" t="s">
        <v>9331</v>
      </c>
      <c r="E7181" s="34">
        <v>43185</v>
      </c>
      <c r="F7181" s="34">
        <v>43189</v>
      </c>
      <c r="G7181" s="3" t="s">
        <v>46</v>
      </c>
      <c r="H7181" s="3" t="s">
        <v>818</v>
      </c>
      <c r="I7181" s="3" t="s">
        <v>819</v>
      </c>
      <c r="J7181" s="3" t="s">
        <v>37</v>
      </c>
      <c r="K7181" s="3" t="s">
        <v>23</v>
      </c>
      <c r="L7181" s="3" t="s">
        <v>180</v>
      </c>
      <c r="M7181" s="3" t="s">
        <v>100</v>
      </c>
      <c r="N7181" s="3">
        <v>77070</v>
      </c>
      <c r="O7181" s="3" t="s">
        <v>101</v>
      </c>
      <c r="P7181" s="3" t="s">
        <v>5372</v>
      </c>
      <c r="Q7181" s="3" t="s">
        <v>42</v>
      </c>
      <c r="R7181" s="3" t="s">
        <v>74</v>
      </c>
      <c r="S7181" s="3" t="s">
        <v>5373</v>
      </c>
      <c r="T7181" s="3">
        <v>87.168000000000006</v>
      </c>
      <c r="U7181" s="35" cm="1">
        <f t="array" ref="U7181">INDEX('Pricing Strategy'!$F$4:$F$71,MATCH(1,(Dataset!$O7181='Pricing Strategy'!$B$4:$B$71)*(Dataset!$Q7181='Pricing Strategy'!$C$4:$C$71)*(Dataset!$R7181='Pricing Strategy'!$D$4:$D$71),))</f>
        <v>0.3</v>
      </c>
      <c r="V7181" s="3">
        <f>Dataset!$T7181*(1-Dataset!$U7181)</f>
        <v>61.017600000000002</v>
      </c>
    </row>
    <row r="7182" spans="1:22" x14ac:dyDescent="0.3">
      <c r="A7182" s="32"/>
      <c r="C7182" s="3">
        <v>7177</v>
      </c>
      <c r="D7182" s="3" t="s">
        <v>9331</v>
      </c>
      <c r="E7182" s="34">
        <v>43185</v>
      </c>
      <c r="F7182" s="34">
        <v>43189</v>
      </c>
      <c r="G7182" s="3" t="s">
        <v>46</v>
      </c>
      <c r="H7182" s="3" t="s">
        <v>818</v>
      </c>
      <c r="I7182" s="3" t="s">
        <v>819</v>
      </c>
      <c r="J7182" s="3" t="s">
        <v>37</v>
      </c>
      <c r="K7182" s="3" t="s">
        <v>23</v>
      </c>
      <c r="L7182" s="3" t="s">
        <v>180</v>
      </c>
      <c r="M7182" s="3" t="s">
        <v>100</v>
      </c>
      <c r="N7182" s="3">
        <v>77070</v>
      </c>
      <c r="O7182" s="3" t="s">
        <v>101</v>
      </c>
      <c r="P7182" s="3" t="s">
        <v>4082</v>
      </c>
      <c r="Q7182" s="3" t="s">
        <v>42</v>
      </c>
      <c r="R7182" s="3" t="s">
        <v>55</v>
      </c>
      <c r="S7182" s="3" t="s">
        <v>4083</v>
      </c>
      <c r="T7182" s="3">
        <v>32.231999999999999</v>
      </c>
      <c r="U7182" s="35" cm="1">
        <f t="array" ref="U7182">INDEX('Pricing Strategy'!$F$4:$F$71,MATCH(1,(Dataset!$O7182='Pricing Strategy'!$B$4:$B$71)*(Dataset!$Q7182='Pricing Strategy'!$C$4:$C$71)*(Dataset!$R7182='Pricing Strategy'!$D$4:$D$71),))</f>
        <v>0.4</v>
      </c>
      <c r="V7182" s="3">
        <f>Dataset!$T7182*(1-Dataset!$U7182)</f>
        <v>19.339199999999998</v>
      </c>
    </row>
    <row r="7183" spans="1:22" x14ac:dyDescent="0.3">
      <c r="A7183" s="32"/>
      <c r="C7183" s="3">
        <v>7178</v>
      </c>
      <c r="D7183" s="3" t="s">
        <v>9332</v>
      </c>
      <c r="E7183" s="34">
        <v>43224</v>
      </c>
      <c r="F7183" s="34">
        <v>43230</v>
      </c>
      <c r="G7183" s="3" t="s">
        <v>46</v>
      </c>
      <c r="H7183" s="3" t="s">
        <v>4199</v>
      </c>
      <c r="I7183" s="3" t="s">
        <v>4200</v>
      </c>
      <c r="J7183" s="3" t="s">
        <v>37</v>
      </c>
      <c r="K7183" s="3" t="s">
        <v>23</v>
      </c>
      <c r="L7183" s="3" t="s">
        <v>142</v>
      </c>
      <c r="M7183" s="3" t="s">
        <v>143</v>
      </c>
      <c r="N7183" s="3">
        <v>19140</v>
      </c>
      <c r="O7183" s="3" t="s">
        <v>144</v>
      </c>
      <c r="P7183" s="3" t="s">
        <v>9267</v>
      </c>
      <c r="Q7183" s="3" t="s">
        <v>42</v>
      </c>
      <c r="R7183" s="3" t="s">
        <v>71</v>
      </c>
      <c r="S7183" s="3" t="s">
        <v>9268</v>
      </c>
      <c r="T7183" s="3">
        <v>2.202</v>
      </c>
      <c r="U7183" s="35" cm="1">
        <f t="array" ref="U7183">INDEX('Pricing Strategy'!$F$4:$F$71,MATCH(1,(Dataset!$O7183='Pricing Strategy'!$B$4:$B$71)*(Dataset!$Q7183='Pricing Strategy'!$C$4:$C$71)*(Dataset!$R7183='Pricing Strategy'!$D$4:$D$71),))</f>
        <v>0.4</v>
      </c>
      <c r="V7183" s="3">
        <f>Dataset!$T7183*(1-Dataset!$U7183)</f>
        <v>1.3211999999999999</v>
      </c>
    </row>
    <row r="7184" spans="1:22" x14ac:dyDescent="0.3">
      <c r="A7184" s="32"/>
      <c r="C7184" s="3">
        <v>7179</v>
      </c>
      <c r="D7184" s="3" t="s">
        <v>9332</v>
      </c>
      <c r="E7184" s="34">
        <v>43224</v>
      </c>
      <c r="F7184" s="34">
        <v>43230</v>
      </c>
      <c r="G7184" s="3" t="s">
        <v>46</v>
      </c>
      <c r="H7184" s="3" t="s">
        <v>4199</v>
      </c>
      <c r="I7184" s="3" t="s">
        <v>4200</v>
      </c>
      <c r="J7184" s="3" t="s">
        <v>37</v>
      </c>
      <c r="K7184" s="3" t="s">
        <v>23</v>
      </c>
      <c r="L7184" s="3" t="s">
        <v>142</v>
      </c>
      <c r="M7184" s="3" t="s">
        <v>143</v>
      </c>
      <c r="N7184" s="3">
        <v>19140</v>
      </c>
      <c r="O7184" s="3" t="s">
        <v>144</v>
      </c>
      <c r="P7184" s="3" t="s">
        <v>3371</v>
      </c>
      <c r="Q7184" s="3" t="s">
        <v>42</v>
      </c>
      <c r="R7184" s="3" t="s">
        <v>71</v>
      </c>
      <c r="S7184" s="3" t="s">
        <v>3372</v>
      </c>
      <c r="T7184" s="3">
        <v>9.3960000000000008</v>
      </c>
      <c r="U7184" s="35" cm="1">
        <f t="array" ref="U7184">INDEX('Pricing Strategy'!$F$4:$F$71,MATCH(1,(Dataset!$O7184='Pricing Strategy'!$B$4:$B$71)*(Dataset!$Q7184='Pricing Strategy'!$C$4:$C$71)*(Dataset!$R7184='Pricing Strategy'!$D$4:$D$71),))</f>
        <v>0.4</v>
      </c>
      <c r="V7184" s="3">
        <f>Dataset!$T7184*(1-Dataset!$U7184)</f>
        <v>5.6375999999999999</v>
      </c>
    </row>
    <row r="7185" spans="1:22" x14ac:dyDescent="0.3">
      <c r="A7185" s="32"/>
      <c r="C7185" s="3">
        <v>7180</v>
      </c>
      <c r="D7185" s="3" t="s">
        <v>9333</v>
      </c>
      <c r="E7185" s="34">
        <v>43053</v>
      </c>
      <c r="F7185" s="34">
        <v>43057</v>
      </c>
      <c r="G7185" s="3" t="s">
        <v>46</v>
      </c>
      <c r="H7185" s="3" t="s">
        <v>491</v>
      </c>
      <c r="I7185" s="3" t="s">
        <v>492</v>
      </c>
      <c r="J7185" s="3" t="s">
        <v>22</v>
      </c>
      <c r="K7185" s="3" t="s">
        <v>23</v>
      </c>
      <c r="L7185" s="3" t="s">
        <v>4498</v>
      </c>
      <c r="M7185" s="3" t="s">
        <v>2739</v>
      </c>
      <c r="N7185" s="3">
        <v>21215</v>
      </c>
      <c r="O7185" s="3" t="s">
        <v>144</v>
      </c>
      <c r="P7185" s="3" t="s">
        <v>6421</v>
      </c>
      <c r="Q7185" s="3" t="s">
        <v>67</v>
      </c>
      <c r="R7185" s="3" t="s">
        <v>68</v>
      </c>
      <c r="S7185" s="3" t="s">
        <v>6422</v>
      </c>
      <c r="T7185" s="3">
        <v>89.97</v>
      </c>
      <c r="U7185" s="35" cm="1">
        <f t="array" ref="U7185">INDEX('Pricing Strategy'!$F$4:$F$71,MATCH(1,(Dataset!$O7185='Pricing Strategy'!$B$4:$B$71)*(Dataset!$Q7185='Pricing Strategy'!$C$4:$C$71)*(Dataset!$R7185='Pricing Strategy'!$D$4:$D$71),))</f>
        <v>0.4</v>
      </c>
      <c r="V7185" s="3">
        <f>Dataset!$T7185*(1-Dataset!$U7185)</f>
        <v>53.981999999999999</v>
      </c>
    </row>
    <row r="7186" spans="1:22" x14ac:dyDescent="0.3">
      <c r="A7186" s="32"/>
      <c r="C7186" s="3">
        <v>7181</v>
      </c>
      <c r="D7186" s="3" t="s">
        <v>9334</v>
      </c>
      <c r="E7186" s="34">
        <v>42010</v>
      </c>
      <c r="F7186" s="34">
        <v>42011</v>
      </c>
      <c r="G7186" s="3" t="s">
        <v>184</v>
      </c>
      <c r="H7186" s="3" t="s">
        <v>6638</v>
      </c>
      <c r="I7186" s="3" t="s">
        <v>6639</v>
      </c>
      <c r="J7186" s="3" t="s">
        <v>37</v>
      </c>
      <c r="K7186" s="3" t="s">
        <v>23</v>
      </c>
      <c r="L7186" s="3" t="s">
        <v>7727</v>
      </c>
      <c r="M7186" s="3" t="s">
        <v>1272</v>
      </c>
      <c r="N7186" s="3">
        <v>30605</v>
      </c>
      <c r="O7186" s="3" t="s">
        <v>26</v>
      </c>
      <c r="P7186" s="3" t="s">
        <v>1264</v>
      </c>
      <c r="Q7186" s="3" t="s">
        <v>42</v>
      </c>
      <c r="R7186" s="3" t="s">
        <v>64</v>
      </c>
      <c r="S7186" s="3" t="s">
        <v>1265</v>
      </c>
      <c r="T7186" s="3">
        <v>12.78</v>
      </c>
      <c r="U7186" s="35" cm="1">
        <f t="array" ref="U7186">INDEX('Pricing Strategy'!$F$4:$F$71,MATCH(1,(Dataset!$O7186='Pricing Strategy'!$B$4:$B$71)*(Dataset!$Q7186='Pricing Strategy'!$C$4:$C$71)*(Dataset!$R7186='Pricing Strategy'!$D$4:$D$71),))</f>
        <v>0.3</v>
      </c>
      <c r="V7186" s="3">
        <f>Dataset!$T7186*(1-Dataset!$U7186)</f>
        <v>8.9459999999999997</v>
      </c>
    </row>
    <row r="7187" spans="1:22" x14ac:dyDescent="0.3">
      <c r="A7187" s="32"/>
      <c r="C7187" s="3">
        <v>7182</v>
      </c>
      <c r="D7187" s="3" t="s">
        <v>9335</v>
      </c>
      <c r="E7187" s="34">
        <v>43096</v>
      </c>
      <c r="F7187" s="34">
        <v>43099</v>
      </c>
      <c r="G7187" s="3" t="s">
        <v>19</v>
      </c>
      <c r="H7187" s="3" t="s">
        <v>5250</v>
      </c>
      <c r="I7187" s="3" t="s">
        <v>5251</v>
      </c>
      <c r="J7187" s="3" t="s">
        <v>22</v>
      </c>
      <c r="K7187" s="3" t="s">
        <v>23</v>
      </c>
      <c r="L7187" s="3" t="s">
        <v>2473</v>
      </c>
      <c r="M7187" s="3" t="s">
        <v>494</v>
      </c>
      <c r="N7187" s="3">
        <v>43130</v>
      </c>
      <c r="O7187" s="3" t="s">
        <v>144</v>
      </c>
      <c r="P7187" s="3" t="s">
        <v>4264</v>
      </c>
      <c r="Q7187" s="3" t="s">
        <v>67</v>
      </c>
      <c r="R7187" s="3" t="s">
        <v>157</v>
      </c>
      <c r="S7187" s="3" t="s">
        <v>4265</v>
      </c>
      <c r="T7187" s="3">
        <v>40</v>
      </c>
      <c r="U7187" s="35" cm="1">
        <f t="array" ref="U7187">INDEX('Pricing Strategy'!$F$4:$F$71,MATCH(1,(Dataset!$O7187='Pricing Strategy'!$B$4:$B$71)*(Dataset!$Q7187='Pricing Strategy'!$C$4:$C$71)*(Dataset!$R7187='Pricing Strategy'!$D$4:$D$71),))</f>
        <v>0.45</v>
      </c>
      <c r="V7187" s="3">
        <f>Dataset!$T7187*(1-Dataset!$U7187)</f>
        <v>22</v>
      </c>
    </row>
    <row r="7188" spans="1:22" x14ac:dyDescent="0.3">
      <c r="A7188" s="32"/>
      <c r="C7188" s="3">
        <v>7183</v>
      </c>
      <c r="D7188" s="3" t="s">
        <v>9336</v>
      </c>
      <c r="E7188" s="34">
        <v>43220</v>
      </c>
      <c r="F7188" s="34">
        <v>43224</v>
      </c>
      <c r="G7188" s="3" t="s">
        <v>46</v>
      </c>
      <c r="H7188" s="3" t="s">
        <v>1068</v>
      </c>
      <c r="I7188" s="3" t="s">
        <v>1069</v>
      </c>
      <c r="J7188" s="3" t="s">
        <v>98</v>
      </c>
      <c r="K7188" s="3" t="s">
        <v>23</v>
      </c>
      <c r="L7188" s="3" t="s">
        <v>38</v>
      </c>
      <c r="M7188" s="3" t="s">
        <v>39</v>
      </c>
      <c r="N7188" s="3">
        <v>90032</v>
      </c>
      <c r="O7188" s="3" t="s">
        <v>40</v>
      </c>
      <c r="P7188" s="3" t="s">
        <v>2731</v>
      </c>
      <c r="Q7188" s="3" t="s">
        <v>42</v>
      </c>
      <c r="R7188" s="3" t="s">
        <v>71</v>
      </c>
      <c r="S7188" s="3" t="s">
        <v>2732</v>
      </c>
      <c r="T7188" s="3">
        <v>23.24</v>
      </c>
      <c r="U7188" s="35" cm="1">
        <f t="array" ref="U7188">INDEX('Pricing Strategy'!$F$4:$F$71,MATCH(1,(Dataset!$O7188='Pricing Strategy'!$B$4:$B$71)*(Dataset!$Q7188='Pricing Strategy'!$C$4:$C$71)*(Dataset!$R7188='Pricing Strategy'!$D$4:$D$71),))</f>
        <v>0.4</v>
      </c>
      <c r="V7188" s="3">
        <f>Dataset!$T7188*(1-Dataset!$U7188)</f>
        <v>13.943999999999999</v>
      </c>
    </row>
    <row r="7189" spans="1:22" x14ac:dyDescent="0.3">
      <c r="A7189" s="32"/>
      <c r="C7189" s="3">
        <v>7184</v>
      </c>
      <c r="D7189" s="3" t="s">
        <v>9337</v>
      </c>
      <c r="E7189" s="34">
        <v>43211</v>
      </c>
      <c r="F7189" s="34">
        <v>43213</v>
      </c>
      <c r="G7189" s="3" t="s">
        <v>184</v>
      </c>
      <c r="H7189" s="3" t="s">
        <v>461</v>
      </c>
      <c r="I7189" s="3" t="s">
        <v>462</v>
      </c>
      <c r="J7189" s="3" t="s">
        <v>22</v>
      </c>
      <c r="K7189" s="3" t="s">
        <v>23</v>
      </c>
      <c r="L7189" s="3" t="s">
        <v>4498</v>
      </c>
      <c r="M7189" s="3" t="s">
        <v>2739</v>
      </c>
      <c r="N7189" s="3">
        <v>21215</v>
      </c>
      <c r="O7189" s="3" t="s">
        <v>144</v>
      </c>
      <c r="P7189" s="3" t="s">
        <v>199</v>
      </c>
      <c r="Q7189" s="3" t="s">
        <v>28</v>
      </c>
      <c r="R7189" s="3" t="s">
        <v>32</v>
      </c>
      <c r="S7189" s="3" t="s">
        <v>200</v>
      </c>
      <c r="T7189" s="3">
        <v>908.82</v>
      </c>
      <c r="U7189" s="35" cm="1">
        <f t="array" ref="U7189">INDEX('Pricing Strategy'!$F$4:$F$71,MATCH(1,(Dataset!$O7189='Pricing Strategy'!$B$4:$B$71)*(Dataset!$Q7189='Pricing Strategy'!$C$4:$C$71)*(Dataset!$R7189='Pricing Strategy'!$D$4:$D$71),))</f>
        <v>0.45</v>
      </c>
      <c r="V7189" s="3">
        <f>Dataset!$T7189*(1-Dataset!$U7189)</f>
        <v>499.85100000000006</v>
      </c>
    </row>
    <row r="7190" spans="1:22" x14ac:dyDescent="0.3">
      <c r="A7190" s="32"/>
      <c r="C7190" s="3">
        <v>7185</v>
      </c>
      <c r="D7190" s="3" t="s">
        <v>9338</v>
      </c>
      <c r="E7190" s="34">
        <v>43329</v>
      </c>
      <c r="F7190" s="34">
        <v>43336</v>
      </c>
      <c r="G7190" s="3" t="s">
        <v>46</v>
      </c>
      <c r="H7190" s="3" t="s">
        <v>4449</v>
      </c>
      <c r="I7190" s="3" t="s">
        <v>4450</v>
      </c>
      <c r="J7190" s="3" t="s">
        <v>98</v>
      </c>
      <c r="K7190" s="3" t="s">
        <v>23</v>
      </c>
      <c r="L7190" s="3" t="s">
        <v>180</v>
      </c>
      <c r="M7190" s="3" t="s">
        <v>100</v>
      </c>
      <c r="N7190" s="3">
        <v>77095</v>
      </c>
      <c r="O7190" s="3" t="s">
        <v>101</v>
      </c>
      <c r="P7190" s="3" t="s">
        <v>6838</v>
      </c>
      <c r="Q7190" s="3" t="s">
        <v>42</v>
      </c>
      <c r="R7190" s="3" t="s">
        <v>575</v>
      </c>
      <c r="S7190" s="3" t="s">
        <v>6839</v>
      </c>
      <c r="T7190" s="3">
        <v>5.5519999999999996</v>
      </c>
      <c r="U7190" s="35" cm="1">
        <f t="array" ref="U7190">INDEX('Pricing Strategy'!$F$4:$F$71,MATCH(1,(Dataset!$O7190='Pricing Strategy'!$B$4:$B$71)*(Dataset!$Q7190='Pricing Strategy'!$C$4:$C$71)*(Dataset!$R7190='Pricing Strategy'!$D$4:$D$71),))</f>
        <v>0.35</v>
      </c>
      <c r="V7190" s="3">
        <f>Dataset!$T7190*(1-Dataset!$U7190)</f>
        <v>3.6088</v>
      </c>
    </row>
    <row r="7191" spans="1:22" x14ac:dyDescent="0.3">
      <c r="A7191" s="32"/>
      <c r="C7191" s="3">
        <v>7186</v>
      </c>
      <c r="D7191" s="3" t="s">
        <v>9338</v>
      </c>
      <c r="E7191" s="34">
        <v>43329</v>
      </c>
      <c r="F7191" s="34">
        <v>43336</v>
      </c>
      <c r="G7191" s="3" t="s">
        <v>46</v>
      </c>
      <c r="H7191" s="3" t="s">
        <v>4449</v>
      </c>
      <c r="I7191" s="3" t="s">
        <v>4450</v>
      </c>
      <c r="J7191" s="3" t="s">
        <v>98</v>
      </c>
      <c r="K7191" s="3" t="s">
        <v>23</v>
      </c>
      <c r="L7191" s="3" t="s">
        <v>180</v>
      </c>
      <c r="M7191" s="3" t="s">
        <v>100</v>
      </c>
      <c r="N7191" s="3">
        <v>77095</v>
      </c>
      <c r="O7191" s="3" t="s">
        <v>101</v>
      </c>
      <c r="P7191" s="3" t="s">
        <v>5849</v>
      </c>
      <c r="Q7191" s="3" t="s">
        <v>42</v>
      </c>
      <c r="R7191" s="3" t="s">
        <v>64</v>
      </c>
      <c r="S7191" s="3" t="s">
        <v>5850</v>
      </c>
      <c r="T7191" s="3">
        <v>8.016</v>
      </c>
      <c r="U7191" s="35" cm="1">
        <f t="array" ref="U7191">INDEX('Pricing Strategy'!$F$4:$F$71,MATCH(1,(Dataset!$O7191='Pricing Strategy'!$B$4:$B$71)*(Dataset!$Q7191='Pricing Strategy'!$C$4:$C$71)*(Dataset!$R7191='Pricing Strategy'!$D$4:$D$71),))</f>
        <v>0.35</v>
      </c>
      <c r="V7191" s="3">
        <f>Dataset!$T7191*(1-Dataset!$U7191)</f>
        <v>5.2103999999999999</v>
      </c>
    </row>
    <row r="7192" spans="1:22" x14ac:dyDescent="0.3">
      <c r="A7192" s="32"/>
      <c r="C7192" s="3">
        <v>7187</v>
      </c>
      <c r="D7192" s="3" t="s">
        <v>9338</v>
      </c>
      <c r="E7192" s="34">
        <v>43329</v>
      </c>
      <c r="F7192" s="34">
        <v>43336</v>
      </c>
      <c r="G7192" s="3" t="s">
        <v>46</v>
      </c>
      <c r="H7192" s="3" t="s">
        <v>4449</v>
      </c>
      <c r="I7192" s="3" t="s">
        <v>4450</v>
      </c>
      <c r="J7192" s="3" t="s">
        <v>98</v>
      </c>
      <c r="K7192" s="3" t="s">
        <v>23</v>
      </c>
      <c r="L7192" s="3" t="s">
        <v>180</v>
      </c>
      <c r="M7192" s="3" t="s">
        <v>100</v>
      </c>
      <c r="N7192" s="3">
        <v>77095</v>
      </c>
      <c r="O7192" s="3" t="s">
        <v>101</v>
      </c>
      <c r="P7192" s="3" t="s">
        <v>5754</v>
      </c>
      <c r="Q7192" s="3" t="s">
        <v>28</v>
      </c>
      <c r="R7192" s="3" t="s">
        <v>32</v>
      </c>
      <c r="S7192" s="3" t="s">
        <v>5755</v>
      </c>
      <c r="T7192" s="3">
        <v>74.591999999999999</v>
      </c>
      <c r="U7192" s="35" cm="1">
        <f t="array" ref="U7192">INDEX('Pricing Strategy'!$F$4:$F$71,MATCH(1,(Dataset!$O7192='Pricing Strategy'!$B$4:$B$71)*(Dataset!$Q7192='Pricing Strategy'!$C$4:$C$71)*(Dataset!$R7192='Pricing Strategy'!$D$4:$D$71),))</f>
        <v>0.35</v>
      </c>
      <c r="V7192" s="3">
        <f>Dataset!$T7192*(1-Dataset!$U7192)</f>
        <v>48.4848</v>
      </c>
    </row>
    <row r="7193" spans="1:22" x14ac:dyDescent="0.3">
      <c r="A7193" s="32"/>
      <c r="C7193" s="3">
        <v>7188</v>
      </c>
      <c r="D7193" s="3" t="s">
        <v>9338</v>
      </c>
      <c r="E7193" s="34">
        <v>43329</v>
      </c>
      <c r="F7193" s="34">
        <v>43336</v>
      </c>
      <c r="G7193" s="3" t="s">
        <v>46</v>
      </c>
      <c r="H7193" s="3" t="s">
        <v>4449</v>
      </c>
      <c r="I7193" s="3" t="s">
        <v>4450</v>
      </c>
      <c r="J7193" s="3" t="s">
        <v>98</v>
      </c>
      <c r="K7193" s="3" t="s">
        <v>23</v>
      </c>
      <c r="L7193" s="3" t="s">
        <v>180</v>
      </c>
      <c r="M7193" s="3" t="s">
        <v>100</v>
      </c>
      <c r="N7193" s="3">
        <v>77095</v>
      </c>
      <c r="O7193" s="3" t="s">
        <v>101</v>
      </c>
      <c r="P7193" s="3" t="s">
        <v>6265</v>
      </c>
      <c r="Q7193" s="3" t="s">
        <v>28</v>
      </c>
      <c r="R7193" s="3" t="s">
        <v>61</v>
      </c>
      <c r="S7193" s="3" t="s">
        <v>6266</v>
      </c>
      <c r="T7193" s="3">
        <v>16.783999999999999</v>
      </c>
      <c r="U7193" s="35" cm="1">
        <f t="array" ref="U7193">INDEX('Pricing Strategy'!$F$4:$F$71,MATCH(1,(Dataset!$O7193='Pricing Strategy'!$B$4:$B$71)*(Dataset!$Q7193='Pricing Strategy'!$C$4:$C$71)*(Dataset!$R7193='Pricing Strategy'!$D$4:$D$71),))</f>
        <v>0.3</v>
      </c>
      <c r="V7193" s="3">
        <f>Dataset!$T7193*(1-Dataset!$U7193)</f>
        <v>11.748799999999999</v>
      </c>
    </row>
    <row r="7194" spans="1:22" x14ac:dyDescent="0.3">
      <c r="A7194" s="32"/>
      <c r="C7194" s="3">
        <v>7189</v>
      </c>
      <c r="D7194" s="3" t="s">
        <v>9338</v>
      </c>
      <c r="E7194" s="34">
        <v>43329</v>
      </c>
      <c r="F7194" s="34">
        <v>43336</v>
      </c>
      <c r="G7194" s="3" t="s">
        <v>46</v>
      </c>
      <c r="H7194" s="3" t="s">
        <v>4449</v>
      </c>
      <c r="I7194" s="3" t="s">
        <v>4450</v>
      </c>
      <c r="J7194" s="3" t="s">
        <v>98</v>
      </c>
      <c r="K7194" s="3" t="s">
        <v>23</v>
      </c>
      <c r="L7194" s="3" t="s">
        <v>180</v>
      </c>
      <c r="M7194" s="3" t="s">
        <v>100</v>
      </c>
      <c r="N7194" s="3">
        <v>77095</v>
      </c>
      <c r="O7194" s="3" t="s">
        <v>101</v>
      </c>
      <c r="P7194" s="3" t="s">
        <v>2076</v>
      </c>
      <c r="Q7194" s="3" t="s">
        <v>42</v>
      </c>
      <c r="R7194" s="3" t="s">
        <v>74</v>
      </c>
      <c r="S7194" s="3" t="s">
        <v>2077</v>
      </c>
      <c r="T7194" s="3">
        <v>38.863999999999997</v>
      </c>
      <c r="U7194" s="35" cm="1">
        <f t="array" ref="U7194">INDEX('Pricing Strategy'!$F$4:$F$71,MATCH(1,(Dataset!$O7194='Pricing Strategy'!$B$4:$B$71)*(Dataset!$Q7194='Pricing Strategy'!$C$4:$C$71)*(Dataset!$R7194='Pricing Strategy'!$D$4:$D$71),))</f>
        <v>0.3</v>
      </c>
      <c r="V7194" s="3">
        <f>Dataset!$T7194*(1-Dataset!$U7194)</f>
        <v>27.204799999999995</v>
      </c>
    </row>
    <row r="7195" spans="1:22" x14ac:dyDescent="0.3">
      <c r="A7195" s="32"/>
      <c r="C7195" s="3">
        <v>7190</v>
      </c>
      <c r="D7195" s="3" t="s">
        <v>9339</v>
      </c>
      <c r="E7195" s="34">
        <v>43051</v>
      </c>
      <c r="F7195" s="34">
        <v>43054</v>
      </c>
      <c r="G7195" s="3" t="s">
        <v>184</v>
      </c>
      <c r="H7195" s="3" t="s">
        <v>930</v>
      </c>
      <c r="I7195" s="3" t="s">
        <v>931</v>
      </c>
      <c r="J7195" s="3" t="s">
        <v>98</v>
      </c>
      <c r="K7195" s="3" t="s">
        <v>23</v>
      </c>
      <c r="L7195" s="3" t="s">
        <v>947</v>
      </c>
      <c r="M7195" s="3" t="s">
        <v>39</v>
      </c>
      <c r="N7195" s="3">
        <v>92024</v>
      </c>
      <c r="O7195" s="3" t="s">
        <v>40</v>
      </c>
      <c r="P7195" s="3" t="s">
        <v>6352</v>
      </c>
      <c r="Q7195" s="3" t="s">
        <v>67</v>
      </c>
      <c r="R7195" s="3" t="s">
        <v>68</v>
      </c>
      <c r="S7195" s="3" t="s">
        <v>6353</v>
      </c>
      <c r="T7195" s="3">
        <v>203.976</v>
      </c>
      <c r="U7195" s="35" cm="1">
        <f t="array" ref="U7195">INDEX('Pricing Strategy'!$F$4:$F$71,MATCH(1,(Dataset!$O7195='Pricing Strategy'!$B$4:$B$71)*(Dataset!$Q7195='Pricing Strategy'!$C$4:$C$71)*(Dataset!$R7195='Pricing Strategy'!$D$4:$D$71),))</f>
        <v>0.4</v>
      </c>
      <c r="V7195" s="3">
        <f>Dataset!$T7195*(1-Dataset!$U7195)</f>
        <v>122.3856</v>
      </c>
    </row>
    <row r="7196" spans="1:22" x14ac:dyDescent="0.3">
      <c r="A7196" s="32"/>
      <c r="C7196" s="3">
        <v>7191</v>
      </c>
      <c r="D7196" s="3" t="s">
        <v>9339</v>
      </c>
      <c r="E7196" s="34">
        <v>43051</v>
      </c>
      <c r="F7196" s="34">
        <v>43054</v>
      </c>
      <c r="G7196" s="3" t="s">
        <v>184</v>
      </c>
      <c r="H7196" s="3" t="s">
        <v>930</v>
      </c>
      <c r="I7196" s="3" t="s">
        <v>931</v>
      </c>
      <c r="J7196" s="3" t="s">
        <v>98</v>
      </c>
      <c r="K7196" s="3" t="s">
        <v>23</v>
      </c>
      <c r="L7196" s="3" t="s">
        <v>947</v>
      </c>
      <c r="M7196" s="3" t="s">
        <v>39</v>
      </c>
      <c r="N7196" s="3">
        <v>92024</v>
      </c>
      <c r="O7196" s="3" t="s">
        <v>40</v>
      </c>
      <c r="P7196" s="3" t="s">
        <v>7501</v>
      </c>
      <c r="Q7196" s="3" t="s">
        <v>28</v>
      </c>
      <c r="R7196" s="3" t="s">
        <v>52</v>
      </c>
      <c r="S7196" s="3" t="s">
        <v>7502</v>
      </c>
      <c r="T7196" s="3">
        <v>674.35199999999998</v>
      </c>
      <c r="U7196" s="35" cm="1">
        <f t="array" ref="U7196">INDEX('Pricing Strategy'!$F$4:$F$71,MATCH(1,(Dataset!$O7196='Pricing Strategy'!$B$4:$B$71)*(Dataset!$Q7196='Pricing Strategy'!$C$4:$C$71)*(Dataset!$R7196='Pricing Strategy'!$D$4:$D$71),))</f>
        <v>0.45</v>
      </c>
      <c r="V7196" s="3">
        <f>Dataset!$T7196*(1-Dataset!$U7196)</f>
        <v>370.89359999999999</v>
      </c>
    </row>
    <row r="7197" spans="1:22" x14ac:dyDescent="0.3">
      <c r="A7197" s="32"/>
      <c r="C7197" s="3">
        <v>7192</v>
      </c>
      <c r="D7197" s="3" t="s">
        <v>9340</v>
      </c>
      <c r="E7197" s="34">
        <v>43009</v>
      </c>
      <c r="F7197" s="34">
        <v>43014</v>
      </c>
      <c r="G7197" s="3" t="s">
        <v>19</v>
      </c>
      <c r="H7197" s="3" t="s">
        <v>4403</v>
      </c>
      <c r="I7197" s="3" t="s">
        <v>4404</v>
      </c>
      <c r="J7197" s="3" t="s">
        <v>22</v>
      </c>
      <c r="K7197" s="3" t="s">
        <v>23</v>
      </c>
      <c r="L7197" s="3" t="s">
        <v>2332</v>
      </c>
      <c r="M7197" s="3" t="s">
        <v>50</v>
      </c>
      <c r="N7197" s="3">
        <v>33012</v>
      </c>
      <c r="O7197" s="3" t="s">
        <v>26</v>
      </c>
      <c r="P7197" s="3" t="s">
        <v>1218</v>
      </c>
      <c r="Q7197" s="3" t="s">
        <v>42</v>
      </c>
      <c r="R7197" s="3" t="s">
        <v>71</v>
      </c>
      <c r="S7197" s="3" t="s">
        <v>1219</v>
      </c>
      <c r="T7197" s="3">
        <v>5.3879999999999999</v>
      </c>
      <c r="U7197" s="35" cm="1">
        <f t="array" ref="U7197">INDEX('Pricing Strategy'!$F$4:$F$71,MATCH(1,(Dataset!$O7197='Pricing Strategy'!$B$4:$B$71)*(Dataset!$Q7197='Pricing Strategy'!$C$4:$C$71)*(Dataset!$R7197='Pricing Strategy'!$D$4:$D$71),))</f>
        <v>0.25</v>
      </c>
      <c r="V7197" s="3">
        <f>Dataset!$T7197*(1-Dataset!$U7197)</f>
        <v>4.0410000000000004</v>
      </c>
    </row>
    <row r="7198" spans="1:22" x14ac:dyDescent="0.3">
      <c r="A7198" s="32"/>
      <c r="C7198" s="3">
        <v>7193</v>
      </c>
      <c r="D7198" s="3" t="s">
        <v>9340</v>
      </c>
      <c r="E7198" s="34">
        <v>43009</v>
      </c>
      <c r="F7198" s="34">
        <v>43014</v>
      </c>
      <c r="G7198" s="3" t="s">
        <v>19</v>
      </c>
      <c r="H7198" s="3" t="s">
        <v>4403</v>
      </c>
      <c r="I7198" s="3" t="s">
        <v>4404</v>
      </c>
      <c r="J7198" s="3" t="s">
        <v>22</v>
      </c>
      <c r="K7198" s="3" t="s">
        <v>23</v>
      </c>
      <c r="L7198" s="3" t="s">
        <v>2332</v>
      </c>
      <c r="M7198" s="3" t="s">
        <v>50</v>
      </c>
      <c r="N7198" s="3">
        <v>33012</v>
      </c>
      <c r="O7198" s="3" t="s">
        <v>26</v>
      </c>
      <c r="P7198" s="3" t="s">
        <v>4646</v>
      </c>
      <c r="Q7198" s="3" t="s">
        <v>42</v>
      </c>
      <c r="R7198" s="3" t="s">
        <v>64</v>
      </c>
      <c r="S7198" s="3" t="s">
        <v>3040</v>
      </c>
      <c r="T7198" s="3">
        <v>30.975999999999999</v>
      </c>
      <c r="U7198" s="35" cm="1">
        <f t="array" ref="U7198">INDEX('Pricing Strategy'!$F$4:$F$71,MATCH(1,(Dataset!$O7198='Pricing Strategy'!$B$4:$B$71)*(Dataset!$Q7198='Pricing Strategy'!$C$4:$C$71)*(Dataset!$R7198='Pricing Strategy'!$D$4:$D$71),))</f>
        <v>0.3</v>
      </c>
      <c r="V7198" s="3">
        <f>Dataset!$T7198*(1-Dataset!$U7198)</f>
        <v>21.683199999999999</v>
      </c>
    </row>
    <row r="7199" spans="1:22" x14ac:dyDescent="0.3">
      <c r="A7199" s="32"/>
      <c r="C7199" s="3">
        <v>7194</v>
      </c>
      <c r="D7199" s="3" t="s">
        <v>9341</v>
      </c>
      <c r="E7199" s="34">
        <v>42778</v>
      </c>
      <c r="F7199" s="34">
        <v>42780</v>
      </c>
      <c r="G7199" s="3" t="s">
        <v>184</v>
      </c>
      <c r="H7199" s="3" t="s">
        <v>3023</v>
      </c>
      <c r="I7199" s="3" t="s">
        <v>3024</v>
      </c>
      <c r="J7199" s="3" t="s">
        <v>22</v>
      </c>
      <c r="K7199" s="3" t="s">
        <v>23</v>
      </c>
      <c r="L7199" s="3" t="s">
        <v>1738</v>
      </c>
      <c r="M7199" s="3" t="s">
        <v>1272</v>
      </c>
      <c r="N7199" s="3">
        <v>30318</v>
      </c>
      <c r="O7199" s="3" t="s">
        <v>26</v>
      </c>
      <c r="P7199" s="3" t="s">
        <v>3516</v>
      </c>
      <c r="Q7199" s="3" t="s">
        <v>42</v>
      </c>
      <c r="R7199" s="3" t="s">
        <v>55</v>
      </c>
      <c r="S7199" s="3" t="s">
        <v>3517</v>
      </c>
      <c r="T7199" s="3">
        <v>1350.12</v>
      </c>
      <c r="U7199" s="35" cm="1">
        <f t="array" ref="U7199">INDEX('Pricing Strategy'!$F$4:$F$71,MATCH(1,(Dataset!$O7199='Pricing Strategy'!$B$4:$B$71)*(Dataset!$Q7199='Pricing Strategy'!$C$4:$C$71)*(Dataset!$R7199='Pricing Strategy'!$D$4:$D$71),))</f>
        <v>0.35</v>
      </c>
      <c r="V7199" s="3">
        <f>Dataset!$T7199*(1-Dataset!$U7199)</f>
        <v>877.57799999999997</v>
      </c>
    </row>
    <row r="7200" spans="1:22" x14ac:dyDescent="0.3">
      <c r="A7200" s="32"/>
      <c r="C7200" s="3">
        <v>7195</v>
      </c>
      <c r="D7200" s="3" t="s">
        <v>9341</v>
      </c>
      <c r="E7200" s="34">
        <v>42778</v>
      </c>
      <c r="F7200" s="34">
        <v>42780</v>
      </c>
      <c r="G7200" s="3" t="s">
        <v>184</v>
      </c>
      <c r="H7200" s="3" t="s">
        <v>3023</v>
      </c>
      <c r="I7200" s="3" t="s">
        <v>3024</v>
      </c>
      <c r="J7200" s="3" t="s">
        <v>22</v>
      </c>
      <c r="K7200" s="3" t="s">
        <v>23</v>
      </c>
      <c r="L7200" s="3" t="s">
        <v>1738</v>
      </c>
      <c r="M7200" s="3" t="s">
        <v>1272</v>
      </c>
      <c r="N7200" s="3">
        <v>30318</v>
      </c>
      <c r="O7200" s="3" t="s">
        <v>26</v>
      </c>
      <c r="P7200" s="3" t="s">
        <v>541</v>
      </c>
      <c r="Q7200" s="3" t="s">
        <v>42</v>
      </c>
      <c r="R7200" s="3" t="s">
        <v>71</v>
      </c>
      <c r="S7200" s="3" t="s">
        <v>542</v>
      </c>
      <c r="T7200" s="3">
        <v>15.92</v>
      </c>
      <c r="U7200" s="35" cm="1">
        <f t="array" ref="U7200">INDEX('Pricing Strategy'!$F$4:$F$71,MATCH(1,(Dataset!$O7200='Pricing Strategy'!$B$4:$B$71)*(Dataset!$Q7200='Pricing Strategy'!$C$4:$C$71)*(Dataset!$R7200='Pricing Strategy'!$D$4:$D$71),))</f>
        <v>0.25</v>
      </c>
      <c r="V7200" s="3">
        <f>Dataset!$T7200*(1-Dataset!$U7200)</f>
        <v>11.94</v>
      </c>
    </row>
    <row r="7201" spans="1:22" x14ac:dyDescent="0.3">
      <c r="A7201" s="32"/>
      <c r="C7201" s="3">
        <v>7196</v>
      </c>
      <c r="D7201" s="3" t="s">
        <v>9342</v>
      </c>
      <c r="E7201" s="34">
        <v>43052</v>
      </c>
      <c r="F7201" s="34">
        <v>43056</v>
      </c>
      <c r="G7201" s="3" t="s">
        <v>46</v>
      </c>
      <c r="H7201" s="3" t="s">
        <v>1529</v>
      </c>
      <c r="I7201" s="3" t="s">
        <v>1530</v>
      </c>
      <c r="J7201" s="3" t="s">
        <v>98</v>
      </c>
      <c r="K7201" s="3" t="s">
        <v>23</v>
      </c>
      <c r="L7201" s="3" t="s">
        <v>91</v>
      </c>
      <c r="M7201" s="3" t="s">
        <v>92</v>
      </c>
      <c r="N7201" s="3">
        <v>98103</v>
      </c>
      <c r="O7201" s="3" t="s">
        <v>40</v>
      </c>
      <c r="P7201" s="3" t="s">
        <v>166</v>
      </c>
      <c r="Q7201" s="3" t="s">
        <v>28</v>
      </c>
      <c r="R7201" s="3" t="s">
        <v>61</v>
      </c>
      <c r="S7201" s="3" t="s">
        <v>5422</v>
      </c>
      <c r="T7201" s="3">
        <v>19.54</v>
      </c>
      <c r="U7201" s="35" cm="1">
        <f t="array" ref="U7201">INDEX('Pricing Strategy'!$F$4:$F$71,MATCH(1,(Dataset!$O7201='Pricing Strategy'!$B$4:$B$71)*(Dataset!$Q7201='Pricing Strategy'!$C$4:$C$71)*(Dataset!$R7201='Pricing Strategy'!$D$4:$D$71),))</f>
        <v>0.4</v>
      </c>
      <c r="V7201" s="3">
        <f>Dataset!$T7201*(1-Dataset!$U7201)</f>
        <v>11.723999999999998</v>
      </c>
    </row>
    <row r="7202" spans="1:22" x14ac:dyDescent="0.3">
      <c r="A7202" s="32"/>
      <c r="C7202" s="3">
        <v>7197</v>
      </c>
      <c r="D7202" s="3" t="s">
        <v>9343</v>
      </c>
      <c r="E7202" s="34">
        <v>42120</v>
      </c>
      <c r="F7202" s="34">
        <v>42124</v>
      </c>
      <c r="G7202" s="3" t="s">
        <v>46</v>
      </c>
      <c r="H7202" s="3" t="s">
        <v>8232</v>
      </c>
      <c r="I7202" s="3" t="s">
        <v>8233</v>
      </c>
      <c r="J7202" s="3" t="s">
        <v>98</v>
      </c>
      <c r="K7202" s="3" t="s">
        <v>23</v>
      </c>
      <c r="L7202" s="3" t="s">
        <v>38</v>
      </c>
      <c r="M7202" s="3" t="s">
        <v>39</v>
      </c>
      <c r="N7202" s="3">
        <v>90036</v>
      </c>
      <c r="O7202" s="3" t="s">
        <v>40</v>
      </c>
      <c r="P7202" s="3" t="s">
        <v>4168</v>
      </c>
      <c r="Q7202" s="3" t="s">
        <v>42</v>
      </c>
      <c r="R7202" s="3" t="s">
        <v>64</v>
      </c>
      <c r="S7202" s="3" t="s">
        <v>4169</v>
      </c>
      <c r="T7202" s="3">
        <v>21.4</v>
      </c>
      <c r="U7202" s="35" cm="1">
        <f t="array" ref="U7202">INDEX('Pricing Strategy'!$F$4:$F$71,MATCH(1,(Dataset!$O7202='Pricing Strategy'!$B$4:$B$71)*(Dataset!$Q7202='Pricing Strategy'!$C$4:$C$71)*(Dataset!$R7202='Pricing Strategy'!$D$4:$D$71),))</f>
        <v>0.45</v>
      </c>
      <c r="V7202" s="3">
        <f>Dataset!$T7202*(1-Dataset!$U7202)</f>
        <v>11.77</v>
      </c>
    </row>
    <row r="7203" spans="1:22" x14ac:dyDescent="0.3">
      <c r="A7203" s="32"/>
      <c r="C7203" s="3">
        <v>7198</v>
      </c>
      <c r="D7203" s="3" t="s">
        <v>9343</v>
      </c>
      <c r="E7203" s="34">
        <v>42120</v>
      </c>
      <c r="F7203" s="34">
        <v>42124</v>
      </c>
      <c r="G7203" s="3" t="s">
        <v>46</v>
      </c>
      <c r="H7203" s="3" t="s">
        <v>8232</v>
      </c>
      <c r="I7203" s="3" t="s">
        <v>8233</v>
      </c>
      <c r="J7203" s="3" t="s">
        <v>98</v>
      </c>
      <c r="K7203" s="3" t="s">
        <v>23</v>
      </c>
      <c r="L7203" s="3" t="s">
        <v>38</v>
      </c>
      <c r="M7203" s="3" t="s">
        <v>39</v>
      </c>
      <c r="N7203" s="3">
        <v>90036</v>
      </c>
      <c r="O7203" s="3" t="s">
        <v>40</v>
      </c>
      <c r="P7203" s="3" t="s">
        <v>8129</v>
      </c>
      <c r="Q7203" s="3" t="s">
        <v>42</v>
      </c>
      <c r="R7203" s="3" t="s">
        <v>43</v>
      </c>
      <c r="S7203" s="3" t="s">
        <v>8130</v>
      </c>
      <c r="T7203" s="3">
        <v>12.6</v>
      </c>
      <c r="U7203" s="35" cm="1">
        <f t="array" ref="U7203">INDEX('Pricing Strategy'!$F$4:$F$71,MATCH(1,(Dataset!$O7203='Pricing Strategy'!$B$4:$B$71)*(Dataset!$Q7203='Pricing Strategy'!$C$4:$C$71)*(Dataset!$R7203='Pricing Strategy'!$D$4:$D$71),))</f>
        <v>0.4</v>
      </c>
      <c r="V7203" s="3">
        <f>Dataset!$T7203*(1-Dataset!$U7203)</f>
        <v>7.56</v>
      </c>
    </row>
    <row r="7204" spans="1:22" x14ac:dyDescent="0.3">
      <c r="A7204" s="32"/>
      <c r="C7204" s="3">
        <v>7199</v>
      </c>
      <c r="D7204" s="3" t="s">
        <v>9344</v>
      </c>
      <c r="E7204" s="34">
        <v>42593</v>
      </c>
      <c r="F7204" s="34">
        <v>42597</v>
      </c>
      <c r="G7204" s="3" t="s">
        <v>46</v>
      </c>
      <c r="H7204" s="3" t="s">
        <v>1529</v>
      </c>
      <c r="I7204" s="3" t="s">
        <v>1530</v>
      </c>
      <c r="J7204" s="3" t="s">
        <v>98</v>
      </c>
      <c r="K7204" s="3" t="s">
        <v>23</v>
      </c>
      <c r="L7204" s="3" t="s">
        <v>262</v>
      </c>
      <c r="M7204" s="3" t="s">
        <v>263</v>
      </c>
      <c r="N7204" s="3">
        <v>10035</v>
      </c>
      <c r="O7204" s="3" t="s">
        <v>144</v>
      </c>
      <c r="P7204" s="3" t="s">
        <v>1030</v>
      </c>
      <c r="Q7204" s="3" t="s">
        <v>42</v>
      </c>
      <c r="R7204" s="3" t="s">
        <v>64</v>
      </c>
      <c r="S7204" s="3" t="s">
        <v>1031</v>
      </c>
      <c r="T7204" s="3">
        <v>11.96</v>
      </c>
      <c r="U7204" s="35" cm="1">
        <f t="array" ref="U7204">INDEX('Pricing Strategy'!$F$4:$F$71,MATCH(1,(Dataset!$O7204='Pricing Strategy'!$B$4:$B$71)*(Dataset!$Q7204='Pricing Strategy'!$C$4:$C$71)*(Dataset!$R7204='Pricing Strategy'!$D$4:$D$71),))</f>
        <v>0.45</v>
      </c>
      <c r="V7204" s="3">
        <f>Dataset!$T7204*(1-Dataset!$U7204)</f>
        <v>6.5780000000000012</v>
      </c>
    </row>
    <row r="7205" spans="1:22" x14ac:dyDescent="0.3">
      <c r="A7205" s="32"/>
      <c r="C7205" s="3">
        <v>7200</v>
      </c>
      <c r="D7205" s="3" t="s">
        <v>9344</v>
      </c>
      <c r="E7205" s="34">
        <v>42593</v>
      </c>
      <c r="F7205" s="34">
        <v>42597</v>
      </c>
      <c r="G7205" s="3" t="s">
        <v>46</v>
      </c>
      <c r="H7205" s="3" t="s">
        <v>1529</v>
      </c>
      <c r="I7205" s="3" t="s">
        <v>1530</v>
      </c>
      <c r="J7205" s="3" t="s">
        <v>98</v>
      </c>
      <c r="K7205" s="3" t="s">
        <v>23</v>
      </c>
      <c r="L7205" s="3" t="s">
        <v>262</v>
      </c>
      <c r="M7205" s="3" t="s">
        <v>263</v>
      </c>
      <c r="N7205" s="3">
        <v>10035</v>
      </c>
      <c r="O7205" s="3" t="s">
        <v>144</v>
      </c>
      <c r="P7205" s="3" t="s">
        <v>1204</v>
      </c>
      <c r="Q7205" s="3" t="s">
        <v>67</v>
      </c>
      <c r="R7205" s="3" t="s">
        <v>68</v>
      </c>
      <c r="S7205" s="3" t="s">
        <v>1205</v>
      </c>
      <c r="T7205" s="3">
        <v>138</v>
      </c>
      <c r="U7205" s="35" cm="1">
        <f t="array" ref="U7205">INDEX('Pricing Strategy'!$F$4:$F$71,MATCH(1,(Dataset!$O7205='Pricing Strategy'!$B$4:$B$71)*(Dataset!$Q7205='Pricing Strategy'!$C$4:$C$71)*(Dataset!$R7205='Pricing Strategy'!$D$4:$D$71),))</f>
        <v>0.4</v>
      </c>
      <c r="V7205" s="3">
        <f>Dataset!$T7205*(1-Dataset!$U7205)</f>
        <v>82.8</v>
      </c>
    </row>
    <row r="7206" spans="1:22" x14ac:dyDescent="0.3">
      <c r="A7206" s="32"/>
      <c r="C7206" s="3">
        <v>7201</v>
      </c>
      <c r="D7206" s="3" t="s">
        <v>9345</v>
      </c>
      <c r="E7206" s="34">
        <v>43066</v>
      </c>
      <c r="F7206" s="34">
        <v>43072</v>
      </c>
      <c r="G7206" s="3" t="s">
        <v>46</v>
      </c>
      <c r="H7206" s="3" t="s">
        <v>4378</v>
      </c>
      <c r="I7206" s="3" t="s">
        <v>4379</v>
      </c>
      <c r="J7206" s="3" t="s">
        <v>22</v>
      </c>
      <c r="K7206" s="3" t="s">
        <v>23</v>
      </c>
      <c r="L7206" s="3" t="s">
        <v>49</v>
      </c>
      <c r="M7206" s="3" t="s">
        <v>50</v>
      </c>
      <c r="N7206" s="3">
        <v>33311</v>
      </c>
      <c r="O7206" s="3" t="s">
        <v>26</v>
      </c>
      <c r="P7206" s="3" t="s">
        <v>5241</v>
      </c>
      <c r="Q7206" s="3" t="s">
        <v>67</v>
      </c>
      <c r="R7206" s="3" t="s">
        <v>68</v>
      </c>
      <c r="S7206" s="3" t="s">
        <v>5242</v>
      </c>
      <c r="T7206" s="3">
        <v>116.76</v>
      </c>
      <c r="U7206" s="35" cm="1">
        <f t="array" ref="U7206">INDEX('Pricing Strategy'!$F$4:$F$71,MATCH(1,(Dataset!$O7206='Pricing Strategy'!$B$4:$B$71)*(Dataset!$Q7206='Pricing Strategy'!$C$4:$C$71)*(Dataset!$R7206='Pricing Strategy'!$D$4:$D$71),))</f>
        <v>0.25</v>
      </c>
      <c r="V7206" s="3">
        <f>Dataset!$T7206*(1-Dataset!$U7206)</f>
        <v>87.570000000000007</v>
      </c>
    </row>
    <row r="7207" spans="1:22" x14ac:dyDescent="0.3">
      <c r="A7207" s="32"/>
      <c r="C7207" s="3">
        <v>7202</v>
      </c>
      <c r="D7207" s="3" t="s">
        <v>9345</v>
      </c>
      <c r="E7207" s="34">
        <v>43066</v>
      </c>
      <c r="F7207" s="34">
        <v>43072</v>
      </c>
      <c r="G7207" s="3" t="s">
        <v>46</v>
      </c>
      <c r="H7207" s="3" t="s">
        <v>4378</v>
      </c>
      <c r="I7207" s="3" t="s">
        <v>4379</v>
      </c>
      <c r="J7207" s="3" t="s">
        <v>22</v>
      </c>
      <c r="K7207" s="3" t="s">
        <v>23</v>
      </c>
      <c r="L7207" s="3" t="s">
        <v>49</v>
      </c>
      <c r="M7207" s="3" t="s">
        <v>50</v>
      </c>
      <c r="N7207" s="3">
        <v>33311</v>
      </c>
      <c r="O7207" s="3" t="s">
        <v>26</v>
      </c>
      <c r="P7207" s="3" t="s">
        <v>3828</v>
      </c>
      <c r="Q7207" s="3" t="s">
        <v>28</v>
      </c>
      <c r="R7207" s="3" t="s">
        <v>52</v>
      </c>
      <c r="S7207" s="3" t="s">
        <v>3279</v>
      </c>
      <c r="T7207" s="3">
        <v>331.02300000000002</v>
      </c>
      <c r="U7207" s="35" cm="1">
        <f t="array" ref="U7207">INDEX('Pricing Strategy'!$F$4:$F$71,MATCH(1,(Dataset!$O7207='Pricing Strategy'!$B$4:$B$71)*(Dataset!$Q7207='Pricing Strategy'!$C$4:$C$71)*(Dataset!$R7207='Pricing Strategy'!$D$4:$D$71),))</f>
        <v>0.3</v>
      </c>
      <c r="V7207" s="3">
        <f>Dataset!$T7207*(1-Dataset!$U7207)</f>
        <v>231.71610000000001</v>
      </c>
    </row>
    <row r="7208" spans="1:22" x14ac:dyDescent="0.3">
      <c r="A7208" s="32"/>
      <c r="C7208" s="3">
        <v>7203</v>
      </c>
      <c r="D7208" s="3" t="s">
        <v>9346</v>
      </c>
      <c r="E7208" s="34">
        <v>43036</v>
      </c>
      <c r="F7208" s="34">
        <v>43036</v>
      </c>
      <c r="G7208" s="3" t="s">
        <v>1290</v>
      </c>
      <c r="H7208" s="3" t="s">
        <v>1270</v>
      </c>
      <c r="I7208" s="3" t="s">
        <v>1271</v>
      </c>
      <c r="J7208" s="3" t="s">
        <v>37</v>
      </c>
      <c r="K7208" s="3" t="s">
        <v>23</v>
      </c>
      <c r="L7208" s="3" t="s">
        <v>385</v>
      </c>
      <c r="M7208" s="3" t="s">
        <v>263</v>
      </c>
      <c r="N7208" s="3">
        <v>14609</v>
      </c>
      <c r="O7208" s="3" t="s">
        <v>144</v>
      </c>
      <c r="P7208" s="3" t="s">
        <v>9347</v>
      </c>
      <c r="Q7208" s="3" t="s">
        <v>28</v>
      </c>
      <c r="R7208" s="3" t="s">
        <v>61</v>
      </c>
      <c r="S7208" s="3" t="s">
        <v>9348</v>
      </c>
      <c r="T7208" s="3">
        <v>756.8</v>
      </c>
      <c r="U7208" s="35" cm="1">
        <f t="array" ref="U7208">INDEX('Pricing Strategy'!$F$4:$F$71,MATCH(1,(Dataset!$O7208='Pricing Strategy'!$B$4:$B$71)*(Dataset!$Q7208='Pricing Strategy'!$C$4:$C$71)*(Dataset!$R7208='Pricing Strategy'!$D$4:$D$71),))</f>
        <v>0.4</v>
      </c>
      <c r="V7208" s="3">
        <f>Dataset!$T7208*(1-Dataset!$U7208)</f>
        <v>454.08</v>
      </c>
    </row>
    <row r="7209" spans="1:22" x14ac:dyDescent="0.3">
      <c r="A7209" s="32"/>
      <c r="C7209" s="3">
        <v>7204</v>
      </c>
      <c r="D7209" s="3" t="s">
        <v>9349</v>
      </c>
      <c r="E7209" s="34">
        <v>42367</v>
      </c>
      <c r="F7209" s="34">
        <v>42371</v>
      </c>
      <c r="G7209" s="3" t="s">
        <v>46</v>
      </c>
      <c r="H7209" s="3" t="s">
        <v>3769</v>
      </c>
      <c r="I7209" s="3" t="s">
        <v>3770</v>
      </c>
      <c r="J7209" s="3" t="s">
        <v>98</v>
      </c>
      <c r="K7209" s="3" t="s">
        <v>23</v>
      </c>
      <c r="L7209" s="3" t="s">
        <v>9310</v>
      </c>
      <c r="M7209" s="3" t="s">
        <v>207</v>
      </c>
      <c r="N7209" s="3">
        <v>60174</v>
      </c>
      <c r="O7209" s="3" t="s">
        <v>101</v>
      </c>
      <c r="P7209" s="3" t="s">
        <v>7604</v>
      </c>
      <c r="Q7209" s="3" t="s">
        <v>28</v>
      </c>
      <c r="R7209" s="3" t="s">
        <v>61</v>
      </c>
      <c r="S7209" s="3" t="s">
        <v>7605</v>
      </c>
      <c r="T7209" s="3">
        <v>8.7360000000000007</v>
      </c>
      <c r="U7209" s="35" cm="1">
        <f t="array" ref="U7209">INDEX('Pricing Strategy'!$F$4:$F$71,MATCH(1,(Dataset!$O7209='Pricing Strategy'!$B$4:$B$71)*(Dataset!$Q7209='Pricing Strategy'!$C$4:$C$71)*(Dataset!$R7209='Pricing Strategy'!$D$4:$D$71),))</f>
        <v>0.3</v>
      </c>
      <c r="V7209" s="3">
        <f>Dataset!$T7209*(1-Dataset!$U7209)</f>
        <v>6.1151999999999997</v>
      </c>
    </row>
    <row r="7210" spans="1:22" x14ac:dyDescent="0.3">
      <c r="A7210" s="32"/>
      <c r="C7210" s="3">
        <v>7205</v>
      </c>
      <c r="D7210" s="3" t="s">
        <v>9350</v>
      </c>
      <c r="E7210" s="34">
        <v>42623</v>
      </c>
      <c r="F7210" s="34">
        <v>42630</v>
      </c>
      <c r="G7210" s="3" t="s">
        <v>46</v>
      </c>
      <c r="H7210" s="3" t="s">
        <v>4125</v>
      </c>
      <c r="I7210" s="3" t="s">
        <v>4126</v>
      </c>
      <c r="J7210" s="3" t="s">
        <v>22</v>
      </c>
      <c r="K7210" s="3" t="s">
        <v>23</v>
      </c>
      <c r="L7210" s="3" t="s">
        <v>262</v>
      </c>
      <c r="M7210" s="3" t="s">
        <v>263</v>
      </c>
      <c r="N7210" s="3">
        <v>10024</v>
      </c>
      <c r="O7210" s="3" t="s">
        <v>144</v>
      </c>
      <c r="P7210" s="3" t="s">
        <v>5211</v>
      </c>
      <c r="Q7210" s="3" t="s">
        <v>42</v>
      </c>
      <c r="R7210" s="3" t="s">
        <v>64</v>
      </c>
      <c r="S7210" s="3" t="s">
        <v>5212</v>
      </c>
      <c r="T7210" s="3">
        <v>6.08</v>
      </c>
      <c r="U7210" s="35" cm="1">
        <f t="array" ref="U7210">INDEX('Pricing Strategy'!$F$4:$F$71,MATCH(1,(Dataset!$O7210='Pricing Strategy'!$B$4:$B$71)*(Dataset!$Q7210='Pricing Strategy'!$C$4:$C$71)*(Dataset!$R7210='Pricing Strategy'!$D$4:$D$71),))</f>
        <v>0.45</v>
      </c>
      <c r="V7210" s="3">
        <f>Dataset!$T7210*(1-Dataset!$U7210)</f>
        <v>3.3440000000000003</v>
      </c>
    </row>
    <row r="7211" spans="1:22" x14ac:dyDescent="0.3">
      <c r="A7211" s="32"/>
      <c r="C7211" s="3">
        <v>7206</v>
      </c>
      <c r="D7211" s="3" t="s">
        <v>9351</v>
      </c>
      <c r="E7211" s="34">
        <v>43375</v>
      </c>
      <c r="F7211" s="34">
        <v>43379</v>
      </c>
      <c r="G7211" s="3" t="s">
        <v>46</v>
      </c>
      <c r="H7211" s="3" t="s">
        <v>3700</v>
      </c>
      <c r="I7211" s="3" t="s">
        <v>3701</v>
      </c>
      <c r="J7211" s="3" t="s">
        <v>22</v>
      </c>
      <c r="K7211" s="3" t="s">
        <v>23</v>
      </c>
      <c r="L7211" s="3" t="s">
        <v>123</v>
      </c>
      <c r="M7211" s="3" t="s">
        <v>39</v>
      </c>
      <c r="N7211" s="3">
        <v>94109</v>
      </c>
      <c r="O7211" s="3" t="s">
        <v>40</v>
      </c>
      <c r="P7211" s="3" t="s">
        <v>2726</v>
      </c>
      <c r="Q7211" s="3" t="s">
        <v>28</v>
      </c>
      <c r="R7211" s="3" t="s">
        <v>61</v>
      </c>
      <c r="S7211" s="3" t="s">
        <v>2727</v>
      </c>
      <c r="T7211" s="3">
        <v>17.46</v>
      </c>
      <c r="U7211" s="35" cm="1">
        <f t="array" ref="U7211">INDEX('Pricing Strategy'!$F$4:$F$71,MATCH(1,(Dataset!$O7211='Pricing Strategy'!$B$4:$B$71)*(Dataset!$Q7211='Pricing Strategy'!$C$4:$C$71)*(Dataset!$R7211='Pricing Strategy'!$D$4:$D$71),))</f>
        <v>0.4</v>
      </c>
      <c r="V7211" s="3">
        <f>Dataset!$T7211*(1-Dataset!$U7211)</f>
        <v>10.476000000000001</v>
      </c>
    </row>
    <row r="7212" spans="1:22" x14ac:dyDescent="0.3">
      <c r="A7212" s="32"/>
      <c r="C7212" s="3">
        <v>7207</v>
      </c>
      <c r="D7212" s="3" t="s">
        <v>9351</v>
      </c>
      <c r="E7212" s="34">
        <v>43375</v>
      </c>
      <c r="F7212" s="34">
        <v>43379</v>
      </c>
      <c r="G7212" s="3" t="s">
        <v>46</v>
      </c>
      <c r="H7212" s="3" t="s">
        <v>3700</v>
      </c>
      <c r="I7212" s="3" t="s">
        <v>3701</v>
      </c>
      <c r="J7212" s="3" t="s">
        <v>22</v>
      </c>
      <c r="K7212" s="3" t="s">
        <v>23</v>
      </c>
      <c r="L7212" s="3" t="s">
        <v>123</v>
      </c>
      <c r="M7212" s="3" t="s">
        <v>39</v>
      </c>
      <c r="N7212" s="3">
        <v>94109</v>
      </c>
      <c r="O7212" s="3" t="s">
        <v>40</v>
      </c>
      <c r="P7212" s="3" t="s">
        <v>9029</v>
      </c>
      <c r="Q7212" s="3" t="s">
        <v>67</v>
      </c>
      <c r="R7212" s="3" t="s">
        <v>680</v>
      </c>
      <c r="S7212" s="3" t="s">
        <v>9030</v>
      </c>
      <c r="T7212" s="3">
        <v>369.16</v>
      </c>
      <c r="U7212" s="35" cm="1">
        <f t="array" ref="U7212">INDEX('Pricing Strategy'!$F$4:$F$71,MATCH(1,(Dataset!$O7212='Pricing Strategy'!$B$4:$B$71)*(Dataset!$Q7212='Pricing Strategy'!$C$4:$C$71)*(Dataset!$R7212='Pricing Strategy'!$D$4:$D$71),))</f>
        <v>0.45</v>
      </c>
      <c r="V7212" s="3">
        <f>Dataset!$T7212*(1-Dataset!$U7212)</f>
        <v>203.03800000000004</v>
      </c>
    </row>
    <row r="7213" spans="1:22" x14ac:dyDescent="0.3">
      <c r="A7213" s="32"/>
      <c r="C7213" s="3">
        <v>7208</v>
      </c>
      <c r="D7213" s="3" t="s">
        <v>9352</v>
      </c>
      <c r="E7213" s="34">
        <v>42989</v>
      </c>
      <c r="F7213" s="34">
        <v>42991</v>
      </c>
      <c r="G7213" s="3" t="s">
        <v>184</v>
      </c>
      <c r="H7213" s="3" t="s">
        <v>204</v>
      </c>
      <c r="I7213" s="3" t="s">
        <v>205</v>
      </c>
      <c r="J7213" s="3" t="s">
        <v>37</v>
      </c>
      <c r="K7213" s="3" t="s">
        <v>23</v>
      </c>
      <c r="L7213" s="3" t="s">
        <v>540</v>
      </c>
      <c r="M7213" s="3" t="s">
        <v>306</v>
      </c>
      <c r="N7213" s="3">
        <v>85023</v>
      </c>
      <c r="O7213" s="3" t="s">
        <v>40</v>
      </c>
      <c r="P7213" s="3" t="s">
        <v>3325</v>
      </c>
      <c r="Q7213" s="3" t="s">
        <v>42</v>
      </c>
      <c r="R7213" s="3" t="s">
        <v>64</v>
      </c>
      <c r="S7213" s="3" t="s">
        <v>3326</v>
      </c>
      <c r="T7213" s="3">
        <v>2.9119999999999999</v>
      </c>
      <c r="U7213" s="35" cm="1">
        <f t="array" ref="U7213">INDEX('Pricing Strategy'!$F$4:$F$71,MATCH(1,(Dataset!$O7213='Pricing Strategy'!$B$4:$B$71)*(Dataset!$Q7213='Pricing Strategy'!$C$4:$C$71)*(Dataset!$R7213='Pricing Strategy'!$D$4:$D$71),))</f>
        <v>0.45</v>
      </c>
      <c r="V7213" s="3">
        <f>Dataset!$T7213*(1-Dataset!$U7213)</f>
        <v>1.6016000000000001</v>
      </c>
    </row>
    <row r="7214" spans="1:22" x14ac:dyDescent="0.3">
      <c r="A7214" s="32"/>
      <c r="C7214" s="3">
        <v>7209</v>
      </c>
      <c r="D7214" s="3" t="s">
        <v>9352</v>
      </c>
      <c r="E7214" s="34">
        <v>42989</v>
      </c>
      <c r="F7214" s="34">
        <v>42991</v>
      </c>
      <c r="G7214" s="3" t="s">
        <v>184</v>
      </c>
      <c r="H7214" s="3" t="s">
        <v>204</v>
      </c>
      <c r="I7214" s="3" t="s">
        <v>205</v>
      </c>
      <c r="J7214" s="3" t="s">
        <v>37</v>
      </c>
      <c r="K7214" s="3" t="s">
        <v>23</v>
      </c>
      <c r="L7214" s="3" t="s">
        <v>540</v>
      </c>
      <c r="M7214" s="3" t="s">
        <v>306</v>
      </c>
      <c r="N7214" s="3">
        <v>85023</v>
      </c>
      <c r="O7214" s="3" t="s">
        <v>40</v>
      </c>
      <c r="P7214" s="3" t="s">
        <v>9249</v>
      </c>
      <c r="Q7214" s="3" t="s">
        <v>42</v>
      </c>
      <c r="R7214" s="3" t="s">
        <v>86</v>
      </c>
      <c r="S7214" s="3" t="s">
        <v>9250</v>
      </c>
      <c r="T7214" s="3">
        <v>20.736000000000001</v>
      </c>
      <c r="U7214" s="35" cm="1">
        <f t="array" ref="U7214">INDEX('Pricing Strategy'!$F$4:$F$71,MATCH(1,(Dataset!$O7214='Pricing Strategy'!$B$4:$B$71)*(Dataset!$Q7214='Pricing Strategy'!$C$4:$C$71)*(Dataset!$R7214='Pricing Strategy'!$D$4:$D$71),))</f>
        <v>0.4</v>
      </c>
      <c r="V7214" s="3">
        <f>Dataset!$T7214*(1-Dataset!$U7214)</f>
        <v>12.441599999999999</v>
      </c>
    </row>
    <row r="7215" spans="1:22" x14ac:dyDescent="0.3">
      <c r="A7215" s="32"/>
      <c r="C7215" s="3">
        <v>7210</v>
      </c>
      <c r="D7215" s="3" t="s">
        <v>9352</v>
      </c>
      <c r="E7215" s="34">
        <v>42989</v>
      </c>
      <c r="F7215" s="34">
        <v>42991</v>
      </c>
      <c r="G7215" s="3" t="s">
        <v>184</v>
      </c>
      <c r="H7215" s="3" t="s">
        <v>204</v>
      </c>
      <c r="I7215" s="3" t="s">
        <v>205</v>
      </c>
      <c r="J7215" s="3" t="s">
        <v>37</v>
      </c>
      <c r="K7215" s="3" t="s">
        <v>23</v>
      </c>
      <c r="L7215" s="3" t="s">
        <v>540</v>
      </c>
      <c r="M7215" s="3" t="s">
        <v>306</v>
      </c>
      <c r="N7215" s="3">
        <v>85023</v>
      </c>
      <c r="O7215" s="3" t="s">
        <v>40</v>
      </c>
      <c r="P7215" s="3" t="s">
        <v>1769</v>
      </c>
      <c r="Q7215" s="3" t="s">
        <v>42</v>
      </c>
      <c r="R7215" s="3" t="s">
        <v>86</v>
      </c>
      <c r="S7215" s="3" t="s">
        <v>1770</v>
      </c>
      <c r="T7215" s="3">
        <v>9.5679999999999996</v>
      </c>
      <c r="U7215" s="35" cm="1">
        <f t="array" ref="U7215">INDEX('Pricing Strategy'!$F$4:$F$71,MATCH(1,(Dataset!$O7215='Pricing Strategy'!$B$4:$B$71)*(Dataset!$Q7215='Pricing Strategy'!$C$4:$C$71)*(Dataset!$R7215='Pricing Strategy'!$D$4:$D$71),))</f>
        <v>0.4</v>
      </c>
      <c r="V7215" s="3">
        <f>Dataset!$T7215*(1-Dataset!$U7215)</f>
        <v>5.7407999999999992</v>
      </c>
    </row>
    <row r="7216" spans="1:22" x14ac:dyDescent="0.3">
      <c r="A7216" s="32"/>
      <c r="C7216" s="3">
        <v>7211</v>
      </c>
      <c r="D7216" s="3" t="s">
        <v>9353</v>
      </c>
      <c r="E7216" s="34">
        <v>42888</v>
      </c>
      <c r="F7216" s="34">
        <v>42892</v>
      </c>
      <c r="G7216" s="3" t="s">
        <v>46</v>
      </c>
      <c r="H7216" s="3" t="s">
        <v>4770</v>
      </c>
      <c r="I7216" s="3" t="s">
        <v>4771</v>
      </c>
      <c r="J7216" s="3" t="s">
        <v>37</v>
      </c>
      <c r="K7216" s="3" t="s">
        <v>23</v>
      </c>
      <c r="L7216" s="3" t="s">
        <v>91</v>
      </c>
      <c r="M7216" s="3" t="s">
        <v>92</v>
      </c>
      <c r="N7216" s="3">
        <v>98115</v>
      </c>
      <c r="O7216" s="3" t="s">
        <v>40</v>
      </c>
      <c r="P7216" s="3" t="s">
        <v>7063</v>
      </c>
      <c r="Q7216" s="3" t="s">
        <v>42</v>
      </c>
      <c r="R7216" s="3" t="s">
        <v>86</v>
      </c>
      <c r="S7216" s="3" t="s">
        <v>7064</v>
      </c>
      <c r="T7216" s="3">
        <v>30.18</v>
      </c>
      <c r="U7216" s="35" cm="1">
        <f t="array" ref="U7216">INDEX('Pricing Strategy'!$F$4:$F$71,MATCH(1,(Dataset!$O7216='Pricing Strategy'!$B$4:$B$71)*(Dataset!$Q7216='Pricing Strategy'!$C$4:$C$71)*(Dataset!$R7216='Pricing Strategy'!$D$4:$D$71),))</f>
        <v>0.4</v>
      </c>
      <c r="V7216" s="3">
        <f>Dataset!$T7216*(1-Dataset!$U7216)</f>
        <v>18.108000000000001</v>
      </c>
    </row>
    <row r="7217" spans="1:22" x14ac:dyDescent="0.3">
      <c r="A7217" s="32"/>
      <c r="C7217" s="3">
        <v>7212</v>
      </c>
      <c r="D7217" s="3" t="s">
        <v>9353</v>
      </c>
      <c r="E7217" s="34">
        <v>42888</v>
      </c>
      <c r="F7217" s="34">
        <v>42892</v>
      </c>
      <c r="G7217" s="3" t="s">
        <v>46</v>
      </c>
      <c r="H7217" s="3" t="s">
        <v>4770</v>
      </c>
      <c r="I7217" s="3" t="s">
        <v>4771</v>
      </c>
      <c r="J7217" s="3" t="s">
        <v>37</v>
      </c>
      <c r="K7217" s="3" t="s">
        <v>23</v>
      </c>
      <c r="L7217" s="3" t="s">
        <v>91</v>
      </c>
      <c r="M7217" s="3" t="s">
        <v>92</v>
      </c>
      <c r="N7217" s="3">
        <v>98115</v>
      </c>
      <c r="O7217" s="3" t="s">
        <v>40</v>
      </c>
      <c r="P7217" s="3" t="s">
        <v>290</v>
      </c>
      <c r="Q7217" s="3" t="s">
        <v>42</v>
      </c>
      <c r="R7217" s="3" t="s">
        <v>71</v>
      </c>
      <c r="S7217" s="3" t="s">
        <v>291</v>
      </c>
      <c r="T7217" s="3">
        <v>51.648000000000003</v>
      </c>
      <c r="U7217" s="35" cm="1">
        <f t="array" ref="U7217">INDEX('Pricing Strategy'!$F$4:$F$71,MATCH(1,(Dataset!$O7217='Pricing Strategy'!$B$4:$B$71)*(Dataset!$Q7217='Pricing Strategy'!$C$4:$C$71)*(Dataset!$R7217='Pricing Strategy'!$D$4:$D$71),))</f>
        <v>0.4</v>
      </c>
      <c r="V7217" s="3">
        <f>Dataset!$T7217*(1-Dataset!$U7217)</f>
        <v>30.988800000000001</v>
      </c>
    </row>
    <row r="7218" spans="1:22" x14ac:dyDescent="0.3">
      <c r="A7218" s="32"/>
      <c r="C7218" s="3">
        <v>7213</v>
      </c>
      <c r="D7218" s="3" t="s">
        <v>9353</v>
      </c>
      <c r="E7218" s="34">
        <v>42888</v>
      </c>
      <c r="F7218" s="34">
        <v>42892</v>
      </c>
      <c r="G7218" s="3" t="s">
        <v>46</v>
      </c>
      <c r="H7218" s="3" t="s">
        <v>4770</v>
      </c>
      <c r="I7218" s="3" t="s">
        <v>4771</v>
      </c>
      <c r="J7218" s="3" t="s">
        <v>37</v>
      </c>
      <c r="K7218" s="3" t="s">
        <v>23</v>
      </c>
      <c r="L7218" s="3" t="s">
        <v>91</v>
      </c>
      <c r="M7218" s="3" t="s">
        <v>92</v>
      </c>
      <c r="N7218" s="3">
        <v>98115</v>
      </c>
      <c r="O7218" s="3" t="s">
        <v>40</v>
      </c>
      <c r="P7218" s="3" t="s">
        <v>2359</v>
      </c>
      <c r="Q7218" s="3" t="s">
        <v>42</v>
      </c>
      <c r="R7218" s="3" t="s">
        <v>71</v>
      </c>
      <c r="S7218" s="3" t="s">
        <v>2360</v>
      </c>
      <c r="T7218" s="3">
        <v>11.231999999999999</v>
      </c>
      <c r="U7218" s="35" cm="1">
        <f t="array" ref="U7218">INDEX('Pricing Strategy'!$F$4:$F$71,MATCH(1,(Dataset!$O7218='Pricing Strategy'!$B$4:$B$71)*(Dataset!$Q7218='Pricing Strategy'!$C$4:$C$71)*(Dataset!$R7218='Pricing Strategy'!$D$4:$D$71),))</f>
        <v>0.4</v>
      </c>
      <c r="V7218" s="3">
        <f>Dataset!$T7218*(1-Dataset!$U7218)</f>
        <v>6.7391999999999994</v>
      </c>
    </row>
    <row r="7219" spans="1:22" x14ac:dyDescent="0.3">
      <c r="A7219" s="32"/>
      <c r="C7219" s="3">
        <v>7214</v>
      </c>
      <c r="D7219" s="3" t="s">
        <v>9354</v>
      </c>
      <c r="E7219" s="34">
        <v>43388</v>
      </c>
      <c r="F7219" s="34">
        <v>43392</v>
      </c>
      <c r="G7219" s="3" t="s">
        <v>46</v>
      </c>
      <c r="H7219" s="3" t="s">
        <v>4272</v>
      </c>
      <c r="I7219" s="3" t="s">
        <v>4273</v>
      </c>
      <c r="J7219" s="3" t="s">
        <v>22</v>
      </c>
      <c r="K7219" s="3" t="s">
        <v>23</v>
      </c>
      <c r="L7219" s="3" t="s">
        <v>9355</v>
      </c>
      <c r="M7219" s="3" t="s">
        <v>39</v>
      </c>
      <c r="N7219" s="3">
        <v>93010</v>
      </c>
      <c r="O7219" s="3" t="s">
        <v>40</v>
      </c>
      <c r="P7219" s="3" t="s">
        <v>4489</v>
      </c>
      <c r="Q7219" s="3" t="s">
        <v>42</v>
      </c>
      <c r="R7219" s="3" t="s">
        <v>43</v>
      </c>
      <c r="S7219" s="3" t="s">
        <v>4490</v>
      </c>
      <c r="T7219" s="3">
        <v>14.73</v>
      </c>
      <c r="U7219" s="35" cm="1">
        <f t="array" ref="U7219">INDEX('Pricing Strategy'!$F$4:$F$71,MATCH(1,(Dataset!$O7219='Pricing Strategy'!$B$4:$B$71)*(Dataset!$Q7219='Pricing Strategy'!$C$4:$C$71)*(Dataset!$R7219='Pricing Strategy'!$D$4:$D$71),))</f>
        <v>0.4</v>
      </c>
      <c r="V7219" s="3">
        <f>Dataset!$T7219*(1-Dataset!$U7219)</f>
        <v>8.8379999999999992</v>
      </c>
    </row>
    <row r="7220" spans="1:22" x14ac:dyDescent="0.3">
      <c r="A7220" s="32"/>
      <c r="C7220" s="3">
        <v>7215</v>
      </c>
      <c r="D7220" s="3" t="s">
        <v>9356</v>
      </c>
      <c r="E7220" s="34">
        <v>42640</v>
      </c>
      <c r="F7220" s="34">
        <v>42643</v>
      </c>
      <c r="G7220" s="3" t="s">
        <v>19</v>
      </c>
      <c r="H7220" s="3" t="s">
        <v>2510</v>
      </c>
      <c r="I7220" s="3" t="s">
        <v>2511</v>
      </c>
      <c r="J7220" s="3" t="s">
        <v>37</v>
      </c>
      <c r="K7220" s="3" t="s">
        <v>23</v>
      </c>
      <c r="L7220" s="3" t="s">
        <v>879</v>
      </c>
      <c r="M7220" s="3" t="s">
        <v>234</v>
      </c>
      <c r="N7220" s="3">
        <v>48205</v>
      </c>
      <c r="O7220" s="3" t="s">
        <v>101</v>
      </c>
      <c r="P7220" s="3" t="s">
        <v>4848</v>
      </c>
      <c r="Q7220" s="3" t="s">
        <v>42</v>
      </c>
      <c r="R7220" s="3" t="s">
        <v>64</v>
      </c>
      <c r="S7220" s="3" t="s">
        <v>4849</v>
      </c>
      <c r="T7220" s="3">
        <v>16.399999999999999</v>
      </c>
      <c r="U7220" s="35" cm="1">
        <f t="array" ref="U7220">INDEX('Pricing Strategy'!$F$4:$F$71,MATCH(1,(Dataset!$O7220='Pricing Strategy'!$B$4:$B$71)*(Dataset!$Q7220='Pricing Strategy'!$C$4:$C$71)*(Dataset!$R7220='Pricing Strategy'!$D$4:$D$71),))</f>
        <v>0.35</v>
      </c>
      <c r="V7220" s="3">
        <f>Dataset!$T7220*(1-Dataset!$U7220)</f>
        <v>10.66</v>
      </c>
    </row>
    <row r="7221" spans="1:22" x14ac:dyDescent="0.3">
      <c r="A7221" s="32"/>
      <c r="C7221" s="3">
        <v>7216</v>
      </c>
      <c r="D7221" s="3" t="s">
        <v>9356</v>
      </c>
      <c r="E7221" s="34">
        <v>42640</v>
      </c>
      <c r="F7221" s="34">
        <v>42643</v>
      </c>
      <c r="G7221" s="3" t="s">
        <v>19</v>
      </c>
      <c r="H7221" s="3" t="s">
        <v>2510</v>
      </c>
      <c r="I7221" s="3" t="s">
        <v>2511</v>
      </c>
      <c r="J7221" s="3" t="s">
        <v>37</v>
      </c>
      <c r="K7221" s="3" t="s">
        <v>23</v>
      </c>
      <c r="L7221" s="3" t="s">
        <v>879</v>
      </c>
      <c r="M7221" s="3" t="s">
        <v>234</v>
      </c>
      <c r="N7221" s="3">
        <v>48205</v>
      </c>
      <c r="O7221" s="3" t="s">
        <v>101</v>
      </c>
      <c r="P7221" s="3" t="s">
        <v>3358</v>
      </c>
      <c r="Q7221" s="3" t="s">
        <v>42</v>
      </c>
      <c r="R7221" s="3" t="s">
        <v>86</v>
      </c>
      <c r="S7221" s="3" t="s">
        <v>3359</v>
      </c>
      <c r="T7221" s="3">
        <v>25.92</v>
      </c>
      <c r="U7221" s="35" cm="1">
        <f t="array" ref="U7221">INDEX('Pricing Strategy'!$F$4:$F$71,MATCH(1,(Dataset!$O7221='Pricing Strategy'!$B$4:$B$71)*(Dataset!$Q7221='Pricing Strategy'!$C$4:$C$71)*(Dataset!$R7221='Pricing Strategy'!$D$4:$D$71),))</f>
        <v>0.3</v>
      </c>
      <c r="V7221" s="3">
        <f>Dataset!$T7221*(1-Dataset!$U7221)</f>
        <v>18.143999999999998</v>
      </c>
    </row>
    <row r="7222" spans="1:22" x14ac:dyDescent="0.3">
      <c r="A7222" s="32"/>
      <c r="C7222" s="3">
        <v>7217</v>
      </c>
      <c r="D7222" s="3" t="s">
        <v>9357</v>
      </c>
      <c r="E7222" s="34">
        <v>42493</v>
      </c>
      <c r="F7222" s="34">
        <v>42496</v>
      </c>
      <c r="G7222" s="3" t="s">
        <v>184</v>
      </c>
      <c r="H7222" s="3" t="s">
        <v>450</v>
      </c>
      <c r="I7222" s="3" t="s">
        <v>451</v>
      </c>
      <c r="J7222" s="3" t="s">
        <v>22</v>
      </c>
      <c r="K7222" s="3" t="s">
        <v>23</v>
      </c>
      <c r="L7222" s="3" t="s">
        <v>123</v>
      </c>
      <c r="M7222" s="3" t="s">
        <v>39</v>
      </c>
      <c r="N7222" s="3">
        <v>94109</v>
      </c>
      <c r="O7222" s="3" t="s">
        <v>40</v>
      </c>
      <c r="P7222" s="3" t="s">
        <v>1760</v>
      </c>
      <c r="Q7222" s="3" t="s">
        <v>42</v>
      </c>
      <c r="R7222" s="3" t="s">
        <v>64</v>
      </c>
      <c r="S7222" s="3" t="s">
        <v>1761</v>
      </c>
      <c r="T7222" s="3">
        <v>8.82</v>
      </c>
      <c r="U7222" s="35" cm="1">
        <f t="array" ref="U7222">INDEX('Pricing Strategy'!$F$4:$F$71,MATCH(1,(Dataset!$O7222='Pricing Strategy'!$B$4:$B$71)*(Dataset!$Q7222='Pricing Strategy'!$C$4:$C$71)*(Dataset!$R7222='Pricing Strategy'!$D$4:$D$71),))</f>
        <v>0.45</v>
      </c>
      <c r="V7222" s="3">
        <f>Dataset!$T7222*(1-Dataset!$U7222)</f>
        <v>4.8510000000000009</v>
      </c>
    </row>
    <row r="7223" spans="1:22" x14ac:dyDescent="0.3">
      <c r="A7223" s="32"/>
      <c r="C7223" s="3">
        <v>7218</v>
      </c>
      <c r="D7223" s="3" t="s">
        <v>9357</v>
      </c>
      <c r="E7223" s="34">
        <v>42493</v>
      </c>
      <c r="F7223" s="34">
        <v>42496</v>
      </c>
      <c r="G7223" s="3" t="s">
        <v>184</v>
      </c>
      <c r="H7223" s="3" t="s">
        <v>450</v>
      </c>
      <c r="I7223" s="3" t="s">
        <v>451</v>
      </c>
      <c r="J7223" s="3" t="s">
        <v>22</v>
      </c>
      <c r="K7223" s="3" t="s">
        <v>23</v>
      </c>
      <c r="L7223" s="3" t="s">
        <v>123</v>
      </c>
      <c r="M7223" s="3" t="s">
        <v>39</v>
      </c>
      <c r="N7223" s="3">
        <v>94109</v>
      </c>
      <c r="O7223" s="3" t="s">
        <v>40</v>
      </c>
      <c r="P7223" s="3" t="s">
        <v>3573</v>
      </c>
      <c r="Q7223" s="3" t="s">
        <v>42</v>
      </c>
      <c r="R7223" s="3" t="s">
        <v>71</v>
      </c>
      <c r="S7223" s="3" t="s">
        <v>8593</v>
      </c>
      <c r="T7223" s="3">
        <v>62.496000000000002</v>
      </c>
      <c r="U7223" s="35" cm="1">
        <f t="array" ref="U7223">INDEX('Pricing Strategy'!$F$4:$F$71,MATCH(1,(Dataset!$O7223='Pricing Strategy'!$B$4:$B$71)*(Dataset!$Q7223='Pricing Strategy'!$C$4:$C$71)*(Dataset!$R7223='Pricing Strategy'!$D$4:$D$71),))</f>
        <v>0.4</v>
      </c>
      <c r="V7223" s="3">
        <f>Dataset!$T7223*(1-Dataset!$U7223)</f>
        <v>37.497599999999998</v>
      </c>
    </row>
    <row r="7224" spans="1:22" x14ac:dyDescent="0.3">
      <c r="A7224" s="32"/>
      <c r="C7224" s="3">
        <v>7219</v>
      </c>
      <c r="D7224" s="3" t="s">
        <v>9357</v>
      </c>
      <c r="E7224" s="34">
        <v>42493</v>
      </c>
      <c r="F7224" s="34">
        <v>42496</v>
      </c>
      <c r="G7224" s="3" t="s">
        <v>184</v>
      </c>
      <c r="H7224" s="3" t="s">
        <v>450</v>
      </c>
      <c r="I7224" s="3" t="s">
        <v>451</v>
      </c>
      <c r="J7224" s="3" t="s">
        <v>22</v>
      </c>
      <c r="K7224" s="3" t="s">
        <v>23</v>
      </c>
      <c r="L7224" s="3" t="s">
        <v>123</v>
      </c>
      <c r="M7224" s="3" t="s">
        <v>39</v>
      </c>
      <c r="N7224" s="3">
        <v>94109</v>
      </c>
      <c r="O7224" s="3" t="s">
        <v>40</v>
      </c>
      <c r="P7224" s="3" t="s">
        <v>474</v>
      </c>
      <c r="Q7224" s="3" t="s">
        <v>67</v>
      </c>
      <c r="R7224" s="3" t="s">
        <v>157</v>
      </c>
      <c r="S7224" s="3" t="s">
        <v>475</v>
      </c>
      <c r="T7224" s="3">
        <v>339.96</v>
      </c>
      <c r="U7224" s="35" cm="1">
        <f t="array" ref="U7224">INDEX('Pricing Strategy'!$F$4:$F$71,MATCH(1,(Dataset!$O7224='Pricing Strategy'!$B$4:$B$71)*(Dataset!$Q7224='Pricing Strategy'!$C$4:$C$71)*(Dataset!$R7224='Pricing Strategy'!$D$4:$D$71),))</f>
        <v>0.45</v>
      </c>
      <c r="V7224" s="3">
        <f>Dataset!$T7224*(1-Dataset!$U7224)</f>
        <v>186.97800000000001</v>
      </c>
    </row>
    <row r="7225" spans="1:22" x14ac:dyDescent="0.3">
      <c r="A7225" s="32"/>
      <c r="C7225" s="3">
        <v>7220</v>
      </c>
      <c r="D7225" s="3" t="s">
        <v>9357</v>
      </c>
      <c r="E7225" s="34">
        <v>42493</v>
      </c>
      <c r="F7225" s="34">
        <v>42496</v>
      </c>
      <c r="G7225" s="3" t="s">
        <v>184</v>
      </c>
      <c r="H7225" s="3" t="s">
        <v>450</v>
      </c>
      <c r="I7225" s="3" t="s">
        <v>451</v>
      </c>
      <c r="J7225" s="3" t="s">
        <v>22</v>
      </c>
      <c r="K7225" s="3" t="s">
        <v>23</v>
      </c>
      <c r="L7225" s="3" t="s">
        <v>123</v>
      </c>
      <c r="M7225" s="3" t="s">
        <v>39</v>
      </c>
      <c r="N7225" s="3">
        <v>94109</v>
      </c>
      <c r="O7225" s="3" t="s">
        <v>40</v>
      </c>
      <c r="P7225" s="3" t="s">
        <v>2261</v>
      </c>
      <c r="Q7225" s="3" t="s">
        <v>42</v>
      </c>
      <c r="R7225" s="3" t="s">
        <v>71</v>
      </c>
      <c r="S7225" s="3" t="s">
        <v>2262</v>
      </c>
      <c r="T7225" s="3">
        <v>49.567999999999998</v>
      </c>
      <c r="U7225" s="35" cm="1">
        <f t="array" ref="U7225">INDEX('Pricing Strategy'!$F$4:$F$71,MATCH(1,(Dataset!$O7225='Pricing Strategy'!$B$4:$B$71)*(Dataset!$Q7225='Pricing Strategy'!$C$4:$C$71)*(Dataset!$R7225='Pricing Strategy'!$D$4:$D$71),))</f>
        <v>0.4</v>
      </c>
      <c r="V7225" s="3">
        <f>Dataset!$T7225*(1-Dataset!$U7225)</f>
        <v>29.740799999999997</v>
      </c>
    </row>
    <row r="7226" spans="1:22" x14ac:dyDescent="0.3">
      <c r="A7226" s="32"/>
      <c r="C7226" s="3">
        <v>7221</v>
      </c>
      <c r="D7226" s="3" t="s">
        <v>9358</v>
      </c>
      <c r="E7226" s="34">
        <v>43109</v>
      </c>
      <c r="F7226" s="34">
        <v>43113</v>
      </c>
      <c r="G7226" s="3" t="s">
        <v>46</v>
      </c>
      <c r="H7226" s="3" t="s">
        <v>3729</v>
      </c>
      <c r="I7226" s="3" t="s">
        <v>3730</v>
      </c>
      <c r="J7226" s="3" t="s">
        <v>22</v>
      </c>
      <c r="K7226" s="3" t="s">
        <v>23</v>
      </c>
      <c r="L7226" s="3" t="s">
        <v>142</v>
      </c>
      <c r="M7226" s="3" t="s">
        <v>143</v>
      </c>
      <c r="N7226" s="3">
        <v>19140</v>
      </c>
      <c r="O7226" s="3" t="s">
        <v>144</v>
      </c>
      <c r="P7226" s="3" t="s">
        <v>2211</v>
      </c>
      <c r="Q7226" s="3" t="s">
        <v>42</v>
      </c>
      <c r="R7226" s="3" t="s">
        <v>71</v>
      </c>
      <c r="S7226" s="3" t="s">
        <v>2212</v>
      </c>
      <c r="T7226" s="3">
        <v>274.49099999999999</v>
      </c>
      <c r="U7226" s="35" cm="1">
        <f t="array" ref="U7226">INDEX('Pricing Strategy'!$F$4:$F$71,MATCH(1,(Dataset!$O7226='Pricing Strategy'!$B$4:$B$71)*(Dataset!$Q7226='Pricing Strategy'!$C$4:$C$71)*(Dataset!$R7226='Pricing Strategy'!$D$4:$D$71),))</f>
        <v>0.4</v>
      </c>
      <c r="V7226" s="3">
        <f>Dataset!$T7226*(1-Dataset!$U7226)</f>
        <v>164.69459999999998</v>
      </c>
    </row>
    <row r="7227" spans="1:22" x14ac:dyDescent="0.3">
      <c r="A7227" s="32"/>
      <c r="C7227" s="3">
        <v>7222</v>
      </c>
      <c r="D7227" s="3" t="s">
        <v>9359</v>
      </c>
      <c r="E7227" s="34">
        <v>43127</v>
      </c>
      <c r="F7227" s="34">
        <v>43131</v>
      </c>
      <c r="G7227" s="3" t="s">
        <v>46</v>
      </c>
      <c r="H7227" s="3" t="s">
        <v>5220</v>
      </c>
      <c r="I7227" s="3" t="s">
        <v>5221</v>
      </c>
      <c r="J7227" s="3" t="s">
        <v>22</v>
      </c>
      <c r="K7227" s="3" t="s">
        <v>23</v>
      </c>
      <c r="L7227" s="3" t="s">
        <v>262</v>
      </c>
      <c r="M7227" s="3" t="s">
        <v>263</v>
      </c>
      <c r="N7227" s="3">
        <v>10035</v>
      </c>
      <c r="O7227" s="3" t="s">
        <v>144</v>
      </c>
      <c r="P7227" s="3" t="s">
        <v>7602</v>
      </c>
      <c r="Q7227" s="3" t="s">
        <v>67</v>
      </c>
      <c r="R7227" s="3" t="s">
        <v>68</v>
      </c>
      <c r="S7227" s="3" t="s">
        <v>7603</v>
      </c>
      <c r="T7227" s="3">
        <v>137.94</v>
      </c>
      <c r="U7227" s="35" cm="1">
        <f t="array" ref="U7227">INDEX('Pricing Strategy'!$F$4:$F$71,MATCH(1,(Dataset!$O7227='Pricing Strategy'!$B$4:$B$71)*(Dataset!$Q7227='Pricing Strategy'!$C$4:$C$71)*(Dataset!$R7227='Pricing Strategy'!$D$4:$D$71),))</f>
        <v>0.4</v>
      </c>
      <c r="V7227" s="3">
        <f>Dataset!$T7227*(1-Dataset!$U7227)</f>
        <v>82.763999999999996</v>
      </c>
    </row>
    <row r="7228" spans="1:22" x14ac:dyDescent="0.3">
      <c r="A7228" s="32"/>
      <c r="C7228" s="3">
        <v>7223</v>
      </c>
      <c r="D7228" s="3" t="s">
        <v>9360</v>
      </c>
      <c r="E7228" s="34">
        <v>43345</v>
      </c>
      <c r="F7228" s="34">
        <v>43349</v>
      </c>
      <c r="G7228" s="3" t="s">
        <v>46</v>
      </c>
      <c r="H7228" s="3" t="s">
        <v>4176</v>
      </c>
      <c r="I7228" s="3" t="s">
        <v>4177</v>
      </c>
      <c r="J7228" s="3" t="s">
        <v>22</v>
      </c>
      <c r="K7228" s="3" t="s">
        <v>23</v>
      </c>
      <c r="L7228" s="3" t="s">
        <v>299</v>
      </c>
      <c r="M7228" s="3" t="s">
        <v>207</v>
      </c>
      <c r="N7228" s="3">
        <v>60623</v>
      </c>
      <c r="O7228" s="3" t="s">
        <v>101</v>
      </c>
      <c r="P7228" s="3" t="s">
        <v>2572</v>
      </c>
      <c r="Q7228" s="3" t="s">
        <v>67</v>
      </c>
      <c r="R7228" s="3" t="s">
        <v>157</v>
      </c>
      <c r="S7228" s="3" t="s">
        <v>2573</v>
      </c>
      <c r="T7228" s="3">
        <v>40.68</v>
      </c>
      <c r="U7228" s="35" cm="1">
        <f t="array" ref="U7228">INDEX('Pricing Strategy'!$F$4:$F$71,MATCH(1,(Dataset!$O7228='Pricing Strategy'!$B$4:$B$71)*(Dataset!$Q7228='Pricing Strategy'!$C$4:$C$71)*(Dataset!$R7228='Pricing Strategy'!$D$4:$D$71),))</f>
        <v>0.35</v>
      </c>
      <c r="V7228" s="3">
        <f>Dataset!$T7228*(1-Dataset!$U7228)</f>
        <v>26.442</v>
      </c>
    </row>
    <row r="7229" spans="1:22" x14ac:dyDescent="0.3">
      <c r="A7229" s="32"/>
      <c r="C7229" s="3">
        <v>7224</v>
      </c>
      <c r="D7229" s="3" t="s">
        <v>9361</v>
      </c>
      <c r="E7229" s="34">
        <v>42930</v>
      </c>
      <c r="F7229" s="34">
        <v>42934</v>
      </c>
      <c r="G7229" s="3" t="s">
        <v>46</v>
      </c>
      <c r="H7229" s="3" t="s">
        <v>1560</v>
      </c>
      <c r="I7229" s="3" t="s">
        <v>1561</v>
      </c>
      <c r="J7229" s="3" t="s">
        <v>22</v>
      </c>
      <c r="K7229" s="3" t="s">
        <v>23</v>
      </c>
      <c r="L7229" s="3" t="s">
        <v>123</v>
      </c>
      <c r="M7229" s="3" t="s">
        <v>39</v>
      </c>
      <c r="N7229" s="3">
        <v>94122</v>
      </c>
      <c r="O7229" s="3" t="s">
        <v>40</v>
      </c>
      <c r="P7229" s="3" t="s">
        <v>208</v>
      </c>
      <c r="Q7229" s="3" t="s">
        <v>67</v>
      </c>
      <c r="R7229" s="3" t="s">
        <v>68</v>
      </c>
      <c r="S7229" s="3" t="s">
        <v>209</v>
      </c>
      <c r="T7229" s="3">
        <v>110.376</v>
      </c>
      <c r="U7229" s="35" cm="1">
        <f t="array" ref="U7229">INDEX('Pricing Strategy'!$F$4:$F$71,MATCH(1,(Dataset!$O7229='Pricing Strategy'!$B$4:$B$71)*(Dataset!$Q7229='Pricing Strategy'!$C$4:$C$71)*(Dataset!$R7229='Pricing Strategy'!$D$4:$D$71),))</f>
        <v>0.4</v>
      </c>
      <c r="V7229" s="3">
        <f>Dataset!$T7229*(1-Dataset!$U7229)</f>
        <v>66.2256</v>
      </c>
    </row>
    <row r="7230" spans="1:22" x14ac:dyDescent="0.3">
      <c r="A7230" s="32"/>
      <c r="C7230" s="3">
        <v>7225</v>
      </c>
      <c r="D7230" s="3" t="s">
        <v>9361</v>
      </c>
      <c r="E7230" s="34">
        <v>42930</v>
      </c>
      <c r="F7230" s="34">
        <v>42934</v>
      </c>
      <c r="G7230" s="3" t="s">
        <v>46</v>
      </c>
      <c r="H7230" s="3" t="s">
        <v>1560</v>
      </c>
      <c r="I7230" s="3" t="s">
        <v>1561</v>
      </c>
      <c r="J7230" s="3" t="s">
        <v>22</v>
      </c>
      <c r="K7230" s="3" t="s">
        <v>23</v>
      </c>
      <c r="L7230" s="3" t="s">
        <v>123</v>
      </c>
      <c r="M7230" s="3" t="s">
        <v>39</v>
      </c>
      <c r="N7230" s="3">
        <v>94122</v>
      </c>
      <c r="O7230" s="3" t="s">
        <v>40</v>
      </c>
      <c r="P7230" s="3" t="s">
        <v>7461</v>
      </c>
      <c r="Q7230" s="3" t="s">
        <v>42</v>
      </c>
      <c r="R7230" s="3" t="s">
        <v>74</v>
      </c>
      <c r="S7230" s="3" t="s">
        <v>7462</v>
      </c>
      <c r="T7230" s="3">
        <v>151.62</v>
      </c>
      <c r="U7230" s="35" cm="1">
        <f t="array" ref="U7230">INDEX('Pricing Strategy'!$F$4:$F$71,MATCH(1,(Dataset!$O7230='Pricing Strategy'!$B$4:$B$71)*(Dataset!$Q7230='Pricing Strategy'!$C$4:$C$71)*(Dataset!$R7230='Pricing Strategy'!$D$4:$D$71),))</f>
        <v>0.4</v>
      </c>
      <c r="V7230" s="3">
        <f>Dataset!$T7230*(1-Dataset!$U7230)</f>
        <v>90.971999999999994</v>
      </c>
    </row>
    <row r="7231" spans="1:22" x14ac:dyDescent="0.3">
      <c r="A7231" s="32"/>
      <c r="C7231" s="3">
        <v>7226</v>
      </c>
      <c r="D7231" s="3" t="s">
        <v>9361</v>
      </c>
      <c r="E7231" s="34">
        <v>42930</v>
      </c>
      <c r="F7231" s="34">
        <v>42934</v>
      </c>
      <c r="G7231" s="3" t="s">
        <v>46</v>
      </c>
      <c r="H7231" s="3" t="s">
        <v>1560</v>
      </c>
      <c r="I7231" s="3" t="s">
        <v>1561</v>
      </c>
      <c r="J7231" s="3" t="s">
        <v>22</v>
      </c>
      <c r="K7231" s="3" t="s">
        <v>23</v>
      </c>
      <c r="L7231" s="3" t="s">
        <v>123</v>
      </c>
      <c r="M7231" s="3" t="s">
        <v>39</v>
      </c>
      <c r="N7231" s="3">
        <v>94122</v>
      </c>
      <c r="O7231" s="3" t="s">
        <v>40</v>
      </c>
      <c r="P7231" s="3" t="s">
        <v>1718</v>
      </c>
      <c r="Q7231" s="3" t="s">
        <v>28</v>
      </c>
      <c r="R7231" s="3" t="s">
        <v>61</v>
      </c>
      <c r="S7231" s="3" t="s">
        <v>1719</v>
      </c>
      <c r="T7231" s="3">
        <v>30.8</v>
      </c>
      <c r="U7231" s="35" cm="1">
        <f t="array" ref="U7231">INDEX('Pricing Strategy'!$F$4:$F$71,MATCH(1,(Dataset!$O7231='Pricing Strategy'!$B$4:$B$71)*(Dataset!$Q7231='Pricing Strategy'!$C$4:$C$71)*(Dataset!$R7231='Pricing Strategy'!$D$4:$D$71),))</f>
        <v>0.4</v>
      </c>
      <c r="V7231" s="3">
        <f>Dataset!$T7231*(1-Dataset!$U7231)</f>
        <v>18.48</v>
      </c>
    </row>
    <row r="7232" spans="1:22" x14ac:dyDescent="0.3">
      <c r="A7232" s="32"/>
      <c r="C7232" s="3">
        <v>7227</v>
      </c>
      <c r="D7232" s="3" t="s">
        <v>9362</v>
      </c>
      <c r="E7232" s="34">
        <v>43155</v>
      </c>
      <c r="F7232" s="34">
        <v>43159</v>
      </c>
      <c r="G7232" s="3" t="s">
        <v>46</v>
      </c>
      <c r="H7232" s="3" t="s">
        <v>216</v>
      </c>
      <c r="I7232" s="3" t="s">
        <v>217</v>
      </c>
      <c r="J7232" s="3" t="s">
        <v>37</v>
      </c>
      <c r="K7232" s="3" t="s">
        <v>23</v>
      </c>
      <c r="L7232" s="3" t="s">
        <v>142</v>
      </c>
      <c r="M7232" s="3" t="s">
        <v>143</v>
      </c>
      <c r="N7232" s="3">
        <v>19134</v>
      </c>
      <c r="O7232" s="3" t="s">
        <v>144</v>
      </c>
      <c r="P7232" s="3" t="s">
        <v>4078</v>
      </c>
      <c r="Q7232" s="3" t="s">
        <v>42</v>
      </c>
      <c r="R7232" s="3" t="s">
        <v>86</v>
      </c>
      <c r="S7232" s="3" t="s">
        <v>4079</v>
      </c>
      <c r="T7232" s="3">
        <v>123.92</v>
      </c>
      <c r="U7232" s="35" cm="1">
        <f t="array" ref="U7232">INDEX('Pricing Strategy'!$F$4:$F$71,MATCH(1,(Dataset!$O7232='Pricing Strategy'!$B$4:$B$71)*(Dataset!$Q7232='Pricing Strategy'!$C$4:$C$71)*(Dataset!$R7232='Pricing Strategy'!$D$4:$D$71),))</f>
        <v>0.4</v>
      </c>
      <c r="V7232" s="3">
        <f>Dataset!$T7232*(1-Dataset!$U7232)</f>
        <v>74.352000000000004</v>
      </c>
    </row>
    <row r="7233" spans="1:22" x14ac:dyDescent="0.3">
      <c r="A7233" s="32"/>
      <c r="C7233" s="3">
        <v>7228</v>
      </c>
      <c r="D7233" s="3" t="s">
        <v>9362</v>
      </c>
      <c r="E7233" s="34">
        <v>43155</v>
      </c>
      <c r="F7233" s="34">
        <v>43159</v>
      </c>
      <c r="G7233" s="3" t="s">
        <v>46</v>
      </c>
      <c r="H7233" s="3" t="s">
        <v>216</v>
      </c>
      <c r="I7233" s="3" t="s">
        <v>217</v>
      </c>
      <c r="J7233" s="3" t="s">
        <v>37</v>
      </c>
      <c r="K7233" s="3" t="s">
        <v>23</v>
      </c>
      <c r="L7233" s="3" t="s">
        <v>142</v>
      </c>
      <c r="M7233" s="3" t="s">
        <v>143</v>
      </c>
      <c r="N7233" s="3">
        <v>19134</v>
      </c>
      <c r="O7233" s="3" t="s">
        <v>144</v>
      </c>
      <c r="P7233" s="3" t="s">
        <v>2997</v>
      </c>
      <c r="Q7233" s="3" t="s">
        <v>67</v>
      </c>
      <c r="R7233" s="3" t="s">
        <v>157</v>
      </c>
      <c r="S7233" s="3" t="s">
        <v>2998</v>
      </c>
      <c r="T7233" s="3">
        <v>1319.8</v>
      </c>
      <c r="U7233" s="35" cm="1">
        <f t="array" ref="U7233">INDEX('Pricing Strategy'!$F$4:$F$71,MATCH(1,(Dataset!$O7233='Pricing Strategy'!$B$4:$B$71)*(Dataset!$Q7233='Pricing Strategy'!$C$4:$C$71)*(Dataset!$R7233='Pricing Strategy'!$D$4:$D$71),))</f>
        <v>0.45</v>
      </c>
      <c r="V7233" s="3">
        <f>Dataset!$T7233*(1-Dataset!$U7233)</f>
        <v>725.89</v>
      </c>
    </row>
    <row r="7234" spans="1:22" x14ac:dyDescent="0.3">
      <c r="A7234" s="32"/>
      <c r="C7234" s="3">
        <v>7229</v>
      </c>
      <c r="D7234" s="3" t="s">
        <v>9363</v>
      </c>
      <c r="E7234" s="34">
        <v>42205</v>
      </c>
      <c r="F7234" s="34">
        <v>42207</v>
      </c>
      <c r="G7234" s="3" t="s">
        <v>184</v>
      </c>
      <c r="H7234" s="3" t="s">
        <v>7422</v>
      </c>
      <c r="I7234" s="3" t="s">
        <v>7423</v>
      </c>
      <c r="J7234" s="3" t="s">
        <v>22</v>
      </c>
      <c r="K7234" s="3" t="s">
        <v>23</v>
      </c>
      <c r="L7234" s="3" t="s">
        <v>123</v>
      </c>
      <c r="M7234" s="3" t="s">
        <v>39</v>
      </c>
      <c r="N7234" s="3">
        <v>94122</v>
      </c>
      <c r="O7234" s="3" t="s">
        <v>40</v>
      </c>
      <c r="P7234" s="3" t="s">
        <v>1714</v>
      </c>
      <c r="Q7234" s="3" t="s">
        <v>42</v>
      </c>
      <c r="R7234" s="3" t="s">
        <v>71</v>
      </c>
      <c r="S7234" s="3" t="s">
        <v>1715</v>
      </c>
      <c r="T7234" s="3">
        <v>89.712000000000003</v>
      </c>
      <c r="U7234" s="35" cm="1">
        <f t="array" ref="U7234">INDEX('Pricing Strategy'!$F$4:$F$71,MATCH(1,(Dataset!$O7234='Pricing Strategy'!$B$4:$B$71)*(Dataset!$Q7234='Pricing Strategy'!$C$4:$C$71)*(Dataset!$R7234='Pricing Strategy'!$D$4:$D$71),))</f>
        <v>0.4</v>
      </c>
      <c r="V7234" s="3">
        <f>Dataset!$T7234*(1-Dataset!$U7234)</f>
        <v>53.827199999999998</v>
      </c>
    </row>
    <row r="7235" spans="1:22" x14ac:dyDescent="0.3">
      <c r="A7235" s="32"/>
      <c r="C7235" s="3">
        <v>7230</v>
      </c>
      <c r="D7235" s="3" t="s">
        <v>9363</v>
      </c>
      <c r="E7235" s="34">
        <v>42205</v>
      </c>
      <c r="F7235" s="34">
        <v>42207</v>
      </c>
      <c r="G7235" s="3" t="s">
        <v>184</v>
      </c>
      <c r="H7235" s="3" t="s">
        <v>7422</v>
      </c>
      <c r="I7235" s="3" t="s">
        <v>7423</v>
      </c>
      <c r="J7235" s="3" t="s">
        <v>22</v>
      </c>
      <c r="K7235" s="3" t="s">
        <v>23</v>
      </c>
      <c r="L7235" s="3" t="s">
        <v>123</v>
      </c>
      <c r="M7235" s="3" t="s">
        <v>39</v>
      </c>
      <c r="N7235" s="3">
        <v>94122</v>
      </c>
      <c r="O7235" s="3" t="s">
        <v>40</v>
      </c>
      <c r="P7235" s="3" t="s">
        <v>948</v>
      </c>
      <c r="Q7235" s="3" t="s">
        <v>42</v>
      </c>
      <c r="R7235" s="3" t="s">
        <v>86</v>
      </c>
      <c r="S7235" s="3" t="s">
        <v>949</v>
      </c>
      <c r="T7235" s="3">
        <v>22.83</v>
      </c>
      <c r="U7235" s="35" cm="1">
        <f t="array" ref="U7235">INDEX('Pricing Strategy'!$F$4:$F$71,MATCH(1,(Dataset!$O7235='Pricing Strategy'!$B$4:$B$71)*(Dataset!$Q7235='Pricing Strategy'!$C$4:$C$71)*(Dataset!$R7235='Pricing Strategy'!$D$4:$D$71),))</f>
        <v>0.4</v>
      </c>
      <c r="V7235" s="3">
        <f>Dataset!$T7235*(1-Dataset!$U7235)</f>
        <v>13.697999999999999</v>
      </c>
    </row>
    <row r="7236" spans="1:22" x14ac:dyDescent="0.3">
      <c r="A7236" s="32"/>
      <c r="C7236" s="3">
        <v>7231</v>
      </c>
      <c r="D7236" s="3" t="s">
        <v>9364</v>
      </c>
      <c r="E7236" s="34">
        <v>43172</v>
      </c>
      <c r="F7236" s="34">
        <v>43174</v>
      </c>
      <c r="G7236" s="3" t="s">
        <v>184</v>
      </c>
      <c r="H7236" s="3" t="s">
        <v>5528</v>
      </c>
      <c r="I7236" s="3" t="s">
        <v>5529</v>
      </c>
      <c r="J7236" s="3" t="s">
        <v>22</v>
      </c>
      <c r="K7236" s="3" t="s">
        <v>23</v>
      </c>
      <c r="L7236" s="3" t="s">
        <v>744</v>
      </c>
      <c r="M7236" s="3" t="s">
        <v>745</v>
      </c>
      <c r="N7236" s="3">
        <v>6824</v>
      </c>
      <c r="O7236" s="3" t="s">
        <v>144</v>
      </c>
      <c r="P7236" s="3" t="s">
        <v>4333</v>
      </c>
      <c r="Q7236" s="3" t="s">
        <v>42</v>
      </c>
      <c r="R7236" s="3" t="s">
        <v>71</v>
      </c>
      <c r="S7236" s="3" t="s">
        <v>4334</v>
      </c>
      <c r="T7236" s="3">
        <v>30.88</v>
      </c>
      <c r="U7236" s="35" cm="1">
        <f t="array" ref="U7236">INDEX('Pricing Strategy'!$F$4:$F$71,MATCH(1,(Dataset!$O7236='Pricing Strategy'!$B$4:$B$71)*(Dataset!$Q7236='Pricing Strategy'!$C$4:$C$71)*(Dataset!$R7236='Pricing Strategy'!$D$4:$D$71),))</f>
        <v>0.4</v>
      </c>
      <c r="V7236" s="3">
        <f>Dataset!$T7236*(1-Dataset!$U7236)</f>
        <v>18.527999999999999</v>
      </c>
    </row>
    <row r="7237" spans="1:22" x14ac:dyDescent="0.3">
      <c r="A7237" s="32"/>
      <c r="C7237" s="3">
        <v>7232</v>
      </c>
      <c r="D7237" s="3" t="s">
        <v>9364</v>
      </c>
      <c r="E7237" s="34">
        <v>43172</v>
      </c>
      <c r="F7237" s="34">
        <v>43174</v>
      </c>
      <c r="G7237" s="3" t="s">
        <v>184</v>
      </c>
      <c r="H7237" s="3" t="s">
        <v>5528</v>
      </c>
      <c r="I7237" s="3" t="s">
        <v>5529</v>
      </c>
      <c r="J7237" s="3" t="s">
        <v>22</v>
      </c>
      <c r="K7237" s="3" t="s">
        <v>23</v>
      </c>
      <c r="L7237" s="3" t="s">
        <v>744</v>
      </c>
      <c r="M7237" s="3" t="s">
        <v>745</v>
      </c>
      <c r="N7237" s="3">
        <v>6824</v>
      </c>
      <c r="O7237" s="3" t="s">
        <v>144</v>
      </c>
      <c r="P7237" s="3" t="s">
        <v>8781</v>
      </c>
      <c r="Q7237" s="3" t="s">
        <v>42</v>
      </c>
      <c r="R7237" s="3" t="s">
        <v>74</v>
      </c>
      <c r="S7237" s="3" t="s">
        <v>8782</v>
      </c>
      <c r="T7237" s="3">
        <v>465.16</v>
      </c>
      <c r="U7237" s="35" cm="1">
        <f t="array" ref="U7237">INDEX('Pricing Strategy'!$F$4:$F$71,MATCH(1,(Dataset!$O7237='Pricing Strategy'!$B$4:$B$71)*(Dataset!$Q7237='Pricing Strategy'!$C$4:$C$71)*(Dataset!$R7237='Pricing Strategy'!$D$4:$D$71),))</f>
        <v>0.4</v>
      </c>
      <c r="V7237" s="3">
        <f>Dataset!$T7237*(1-Dataset!$U7237)</f>
        <v>279.096</v>
      </c>
    </row>
    <row r="7238" spans="1:22" x14ac:dyDescent="0.3">
      <c r="A7238" s="32"/>
      <c r="C7238" s="3">
        <v>7233</v>
      </c>
      <c r="D7238" s="3" t="s">
        <v>9364</v>
      </c>
      <c r="E7238" s="34">
        <v>43172</v>
      </c>
      <c r="F7238" s="34">
        <v>43174</v>
      </c>
      <c r="G7238" s="3" t="s">
        <v>184</v>
      </c>
      <c r="H7238" s="3" t="s">
        <v>5528</v>
      </c>
      <c r="I7238" s="3" t="s">
        <v>5529</v>
      </c>
      <c r="J7238" s="3" t="s">
        <v>22</v>
      </c>
      <c r="K7238" s="3" t="s">
        <v>23</v>
      </c>
      <c r="L7238" s="3" t="s">
        <v>744</v>
      </c>
      <c r="M7238" s="3" t="s">
        <v>745</v>
      </c>
      <c r="N7238" s="3">
        <v>6824</v>
      </c>
      <c r="O7238" s="3" t="s">
        <v>144</v>
      </c>
      <c r="P7238" s="3" t="s">
        <v>3871</v>
      </c>
      <c r="Q7238" s="3" t="s">
        <v>42</v>
      </c>
      <c r="R7238" s="3" t="s">
        <v>86</v>
      </c>
      <c r="S7238" s="3" t="s">
        <v>3872</v>
      </c>
      <c r="T7238" s="3">
        <v>27.12</v>
      </c>
      <c r="U7238" s="35" cm="1">
        <f t="array" ref="U7238">INDEX('Pricing Strategy'!$F$4:$F$71,MATCH(1,(Dataset!$O7238='Pricing Strategy'!$B$4:$B$71)*(Dataset!$Q7238='Pricing Strategy'!$C$4:$C$71)*(Dataset!$R7238='Pricing Strategy'!$D$4:$D$71),))</f>
        <v>0.4</v>
      </c>
      <c r="V7238" s="3">
        <f>Dataset!$T7238*(1-Dataset!$U7238)</f>
        <v>16.271999999999998</v>
      </c>
    </row>
    <row r="7239" spans="1:22" x14ac:dyDescent="0.3">
      <c r="A7239" s="32"/>
      <c r="C7239" s="3">
        <v>7234</v>
      </c>
      <c r="D7239" s="3" t="s">
        <v>9365</v>
      </c>
      <c r="E7239" s="34">
        <v>42802</v>
      </c>
      <c r="F7239" s="34">
        <v>42806</v>
      </c>
      <c r="G7239" s="3" t="s">
        <v>46</v>
      </c>
      <c r="H7239" s="3" t="s">
        <v>6177</v>
      </c>
      <c r="I7239" s="3" t="s">
        <v>6178</v>
      </c>
      <c r="J7239" s="3" t="s">
        <v>22</v>
      </c>
      <c r="K7239" s="3" t="s">
        <v>23</v>
      </c>
      <c r="L7239" s="3" t="s">
        <v>262</v>
      </c>
      <c r="M7239" s="3" t="s">
        <v>263</v>
      </c>
      <c r="N7239" s="3">
        <v>10011</v>
      </c>
      <c r="O7239" s="3" t="s">
        <v>144</v>
      </c>
      <c r="P7239" s="3" t="s">
        <v>1494</v>
      </c>
      <c r="Q7239" s="3" t="s">
        <v>28</v>
      </c>
      <c r="R7239" s="3" t="s">
        <v>61</v>
      </c>
      <c r="S7239" s="3" t="s">
        <v>1495</v>
      </c>
      <c r="T7239" s="3">
        <v>113.6</v>
      </c>
      <c r="U7239" s="35" cm="1">
        <f t="array" ref="U7239">INDEX('Pricing Strategy'!$F$4:$F$71,MATCH(1,(Dataset!$O7239='Pricing Strategy'!$B$4:$B$71)*(Dataset!$Q7239='Pricing Strategy'!$C$4:$C$71)*(Dataset!$R7239='Pricing Strategy'!$D$4:$D$71),))</f>
        <v>0.4</v>
      </c>
      <c r="V7239" s="3">
        <f>Dataset!$T7239*(1-Dataset!$U7239)</f>
        <v>68.16</v>
      </c>
    </row>
    <row r="7240" spans="1:22" x14ac:dyDescent="0.3">
      <c r="A7240" s="32"/>
      <c r="C7240" s="3">
        <v>7235</v>
      </c>
      <c r="D7240" s="3" t="s">
        <v>9365</v>
      </c>
      <c r="E7240" s="34">
        <v>42802</v>
      </c>
      <c r="F7240" s="34">
        <v>42806</v>
      </c>
      <c r="G7240" s="3" t="s">
        <v>46</v>
      </c>
      <c r="H7240" s="3" t="s">
        <v>6177</v>
      </c>
      <c r="I7240" s="3" t="s">
        <v>6178</v>
      </c>
      <c r="J7240" s="3" t="s">
        <v>22</v>
      </c>
      <c r="K7240" s="3" t="s">
        <v>23</v>
      </c>
      <c r="L7240" s="3" t="s">
        <v>262</v>
      </c>
      <c r="M7240" s="3" t="s">
        <v>263</v>
      </c>
      <c r="N7240" s="3">
        <v>10011</v>
      </c>
      <c r="O7240" s="3" t="s">
        <v>144</v>
      </c>
      <c r="P7240" s="3" t="s">
        <v>2129</v>
      </c>
      <c r="Q7240" s="3" t="s">
        <v>42</v>
      </c>
      <c r="R7240" s="3" t="s">
        <v>86</v>
      </c>
      <c r="S7240" s="3" t="s">
        <v>2130</v>
      </c>
      <c r="T7240" s="3">
        <v>12.96</v>
      </c>
      <c r="U7240" s="35" cm="1">
        <f t="array" ref="U7240">INDEX('Pricing Strategy'!$F$4:$F$71,MATCH(1,(Dataset!$O7240='Pricing Strategy'!$B$4:$B$71)*(Dataset!$Q7240='Pricing Strategy'!$C$4:$C$71)*(Dataset!$R7240='Pricing Strategy'!$D$4:$D$71),))</f>
        <v>0.4</v>
      </c>
      <c r="V7240" s="3">
        <f>Dataset!$T7240*(1-Dataset!$U7240)</f>
        <v>7.7759999999999998</v>
      </c>
    </row>
    <row r="7241" spans="1:22" x14ac:dyDescent="0.3">
      <c r="A7241" s="32"/>
      <c r="C7241" s="3">
        <v>7236</v>
      </c>
      <c r="D7241" s="3" t="s">
        <v>9365</v>
      </c>
      <c r="E7241" s="34">
        <v>42802</v>
      </c>
      <c r="F7241" s="34">
        <v>42806</v>
      </c>
      <c r="G7241" s="3" t="s">
        <v>46</v>
      </c>
      <c r="H7241" s="3" t="s">
        <v>6177</v>
      </c>
      <c r="I7241" s="3" t="s">
        <v>6178</v>
      </c>
      <c r="J7241" s="3" t="s">
        <v>22</v>
      </c>
      <c r="K7241" s="3" t="s">
        <v>23</v>
      </c>
      <c r="L7241" s="3" t="s">
        <v>262</v>
      </c>
      <c r="M7241" s="3" t="s">
        <v>263</v>
      </c>
      <c r="N7241" s="3">
        <v>10011</v>
      </c>
      <c r="O7241" s="3" t="s">
        <v>144</v>
      </c>
      <c r="P7241" s="3" t="s">
        <v>5379</v>
      </c>
      <c r="Q7241" s="3" t="s">
        <v>42</v>
      </c>
      <c r="R7241" s="3" t="s">
        <v>71</v>
      </c>
      <c r="S7241" s="3" t="s">
        <v>5380</v>
      </c>
      <c r="T7241" s="3">
        <v>69.456000000000003</v>
      </c>
      <c r="U7241" s="35" cm="1">
        <f t="array" ref="U7241">INDEX('Pricing Strategy'!$F$4:$F$71,MATCH(1,(Dataset!$O7241='Pricing Strategy'!$B$4:$B$71)*(Dataset!$Q7241='Pricing Strategy'!$C$4:$C$71)*(Dataset!$R7241='Pricing Strategy'!$D$4:$D$71),))</f>
        <v>0.4</v>
      </c>
      <c r="V7241" s="3">
        <f>Dataset!$T7241*(1-Dataset!$U7241)</f>
        <v>41.6736</v>
      </c>
    </row>
    <row r="7242" spans="1:22" x14ac:dyDescent="0.3">
      <c r="A7242" s="32"/>
      <c r="C7242" s="3">
        <v>7237</v>
      </c>
      <c r="D7242" s="3" t="s">
        <v>9366</v>
      </c>
      <c r="E7242" s="34">
        <v>42345</v>
      </c>
      <c r="F7242" s="34">
        <v>42348</v>
      </c>
      <c r="G7242" s="3" t="s">
        <v>184</v>
      </c>
      <c r="H7242" s="3" t="s">
        <v>1920</v>
      </c>
      <c r="I7242" s="3" t="s">
        <v>1921</v>
      </c>
      <c r="J7242" s="3" t="s">
        <v>22</v>
      </c>
      <c r="K7242" s="3" t="s">
        <v>23</v>
      </c>
      <c r="L7242" s="3" t="s">
        <v>38</v>
      </c>
      <c r="M7242" s="3" t="s">
        <v>39</v>
      </c>
      <c r="N7242" s="3">
        <v>90049</v>
      </c>
      <c r="O7242" s="3" t="s">
        <v>40</v>
      </c>
      <c r="P7242" s="3" t="s">
        <v>2538</v>
      </c>
      <c r="Q7242" s="3" t="s">
        <v>42</v>
      </c>
      <c r="R7242" s="3" t="s">
        <v>64</v>
      </c>
      <c r="S7242" s="3" t="s">
        <v>2539</v>
      </c>
      <c r="T7242" s="3">
        <v>8.64</v>
      </c>
      <c r="U7242" s="35" cm="1">
        <f t="array" ref="U7242">INDEX('Pricing Strategy'!$F$4:$F$71,MATCH(1,(Dataset!$O7242='Pricing Strategy'!$B$4:$B$71)*(Dataset!$Q7242='Pricing Strategy'!$C$4:$C$71)*(Dataset!$R7242='Pricing Strategy'!$D$4:$D$71),))</f>
        <v>0.45</v>
      </c>
      <c r="V7242" s="3">
        <f>Dataset!$T7242*(1-Dataset!$U7242)</f>
        <v>4.7520000000000007</v>
      </c>
    </row>
    <row r="7243" spans="1:22" x14ac:dyDescent="0.3">
      <c r="A7243" s="32"/>
      <c r="C7243" s="3">
        <v>7238</v>
      </c>
      <c r="D7243" s="3" t="s">
        <v>9367</v>
      </c>
      <c r="E7243" s="34">
        <v>42926</v>
      </c>
      <c r="F7243" s="34">
        <v>42926</v>
      </c>
      <c r="G7243" s="3" t="s">
        <v>1290</v>
      </c>
      <c r="H7243" s="3" t="s">
        <v>894</v>
      </c>
      <c r="I7243" s="3" t="s">
        <v>895</v>
      </c>
      <c r="J7243" s="3" t="s">
        <v>37</v>
      </c>
      <c r="K7243" s="3" t="s">
        <v>23</v>
      </c>
      <c r="L7243" s="3" t="s">
        <v>142</v>
      </c>
      <c r="M7243" s="3" t="s">
        <v>143</v>
      </c>
      <c r="N7243" s="3">
        <v>19143</v>
      </c>
      <c r="O7243" s="3" t="s">
        <v>144</v>
      </c>
      <c r="P7243" s="3" t="s">
        <v>9368</v>
      </c>
      <c r="Q7243" s="3" t="s">
        <v>67</v>
      </c>
      <c r="R7243" s="3" t="s">
        <v>680</v>
      </c>
      <c r="S7243" s="3" t="s">
        <v>9369</v>
      </c>
      <c r="T7243" s="3">
        <v>341.99099999999999</v>
      </c>
      <c r="U7243" s="35" cm="1">
        <f t="array" ref="U7243">INDEX('Pricing Strategy'!$F$4:$F$71,MATCH(1,(Dataset!$O7243='Pricing Strategy'!$B$4:$B$71)*(Dataset!$Q7243='Pricing Strategy'!$C$4:$C$71)*(Dataset!$R7243='Pricing Strategy'!$D$4:$D$71),))</f>
        <v>0.45</v>
      </c>
      <c r="V7243" s="3">
        <f>Dataset!$T7243*(1-Dataset!$U7243)</f>
        <v>188.09505000000001</v>
      </c>
    </row>
    <row r="7244" spans="1:22" x14ac:dyDescent="0.3">
      <c r="A7244" s="32"/>
      <c r="C7244" s="3">
        <v>7239</v>
      </c>
      <c r="D7244" s="3" t="s">
        <v>9370</v>
      </c>
      <c r="E7244" s="34">
        <v>43093</v>
      </c>
      <c r="F7244" s="34">
        <v>43099</v>
      </c>
      <c r="G7244" s="3" t="s">
        <v>46</v>
      </c>
      <c r="H7244" s="3" t="s">
        <v>2124</v>
      </c>
      <c r="I7244" s="3" t="s">
        <v>2125</v>
      </c>
      <c r="J7244" s="3" t="s">
        <v>22</v>
      </c>
      <c r="K7244" s="3" t="s">
        <v>23</v>
      </c>
      <c r="L7244" s="3" t="s">
        <v>627</v>
      </c>
      <c r="M7244" s="3" t="s">
        <v>39</v>
      </c>
      <c r="N7244" s="3">
        <v>95123</v>
      </c>
      <c r="O7244" s="3" t="s">
        <v>40</v>
      </c>
      <c r="P7244" s="3" t="s">
        <v>6087</v>
      </c>
      <c r="Q7244" s="3" t="s">
        <v>28</v>
      </c>
      <c r="R7244" s="3" t="s">
        <v>61</v>
      </c>
      <c r="S7244" s="3" t="s">
        <v>6088</v>
      </c>
      <c r="T7244" s="3">
        <v>43.96</v>
      </c>
      <c r="U7244" s="35" cm="1">
        <f t="array" ref="U7244">INDEX('Pricing Strategy'!$F$4:$F$71,MATCH(1,(Dataset!$O7244='Pricing Strategy'!$B$4:$B$71)*(Dataset!$Q7244='Pricing Strategy'!$C$4:$C$71)*(Dataset!$R7244='Pricing Strategy'!$D$4:$D$71),))</f>
        <v>0.4</v>
      </c>
      <c r="V7244" s="3">
        <f>Dataset!$T7244*(1-Dataset!$U7244)</f>
        <v>26.376000000000001</v>
      </c>
    </row>
    <row r="7245" spans="1:22" x14ac:dyDescent="0.3">
      <c r="A7245" s="32"/>
      <c r="C7245" s="3">
        <v>7240</v>
      </c>
      <c r="D7245" s="3" t="s">
        <v>9370</v>
      </c>
      <c r="E7245" s="34">
        <v>43093</v>
      </c>
      <c r="F7245" s="34">
        <v>43099</v>
      </c>
      <c r="G7245" s="3" t="s">
        <v>46</v>
      </c>
      <c r="H7245" s="3" t="s">
        <v>2124</v>
      </c>
      <c r="I7245" s="3" t="s">
        <v>2125</v>
      </c>
      <c r="J7245" s="3" t="s">
        <v>22</v>
      </c>
      <c r="K7245" s="3" t="s">
        <v>23</v>
      </c>
      <c r="L7245" s="3" t="s">
        <v>627</v>
      </c>
      <c r="M7245" s="3" t="s">
        <v>39</v>
      </c>
      <c r="N7245" s="3">
        <v>95123</v>
      </c>
      <c r="O7245" s="3" t="s">
        <v>40</v>
      </c>
      <c r="P7245" s="3" t="s">
        <v>666</v>
      </c>
      <c r="Q7245" s="3" t="s">
        <v>42</v>
      </c>
      <c r="R7245" s="3" t="s">
        <v>169</v>
      </c>
      <c r="S7245" s="3" t="s">
        <v>667</v>
      </c>
      <c r="T7245" s="3">
        <v>39.76</v>
      </c>
      <c r="U7245" s="35" cm="1">
        <f t="array" ref="U7245">INDEX('Pricing Strategy'!$F$4:$F$71,MATCH(1,(Dataset!$O7245='Pricing Strategy'!$B$4:$B$71)*(Dataset!$Q7245='Pricing Strategy'!$C$4:$C$71)*(Dataset!$R7245='Pricing Strategy'!$D$4:$D$71),))</f>
        <v>0.4</v>
      </c>
      <c r="V7245" s="3">
        <f>Dataset!$T7245*(1-Dataset!$U7245)</f>
        <v>23.855999999999998</v>
      </c>
    </row>
    <row r="7246" spans="1:22" x14ac:dyDescent="0.3">
      <c r="A7246" s="32"/>
      <c r="C7246" s="3">
        <v>7241</v>
      </c>
      <c r="D7246" s="3" t="s">
        <v>9371</v>
      </c>
      <c r="E7246" s="34">
        <v>43213</v>
      </c>
      <c r="F7246" s="34">
        <v>43215</v>
      </c>
      <c r="G7246" s="3" t="s">
        <v>19</v>
      </c>
      <c r="H7246" s="3" t="s">
        <v>2336</v>
      </c>
      <c r="I7246" s="3" t="s">
        <v>2337</v>
      </c>
      <c r="J7246" s="3" t="s">
        <v>22</v>
      </c>
      <c r="K7246" s="3" t="s">
        <v>23</v>
      </c>
      <c r="L7246" s="3" t="s">
        <v>599</v>
      </c>
      <c r="M7246" s="3" t="s">
        <v>39</v>
      </c>
      <c r="N7246" s="3">
        <v>91104</v>
      </c>
      <c r="O7246" s="3" t="s">
        <v>40</v>
      </c>
      <c r="P7246" s="3" t="s">
        <v>6162</v>
      </c>
      <c r="Q7246" s="3" t="s">
        <v>28</v>
      </c>
      <c r="R7246" s="3" t="s">
        <v>61</v>
      </c>
      <c r="S7246" s="3" t="s">
        <v>6163</v>
      </c>
      <c r="T7246" s="3">
        <v>66.36</v>
      </c>
      <c r="U7246" s="35" cm="1">
        <f t="array" ref="U7246">INDEX('Pricing Strategy'!$F$4:$F$71,MATCH(1,(Dataset!$O7246='Pricing Strategy'!$B$4:$B$71)*(Dataset!$Q7246='Pricing Strategy'!$C$4:$C$71)*(Dataset!$R7246='Pricing Strategy'!$D$4:$D$71),))</f>
        <v>0.4</v>
      </c>
      <c r="V7246" s="3">
        <f>Dataset!$T7246*(1-Dataset!$U7246)</f>
        <v>39.815999999999995</v>
      </c>
    </row>
    <row r="7247" spans="1:22" x14ac:dyDescent="0.3">
      <c r="A7247" s="32"/>
      <c r="C7247" s="3">
        <v>7242</v>
      </c>
      <c r="D7247" s="3" t="s">
        <v>9371</v>
      </c>
      <c r="E7247" s="34">
        <v>43213</v>
      </c>
      <c r="F7247" s="34">
        <v>43215</v>
      </c>
      <c r="G7247" s="3" t="s">
        <v>19</v>
      </c>
      <c r="H7247" s="3" t="s">
        <v>2336</v>
      </c>
      <c r="I7247" s="3" t="s">
        <v>2337</v>
      </c>
      <c r="J7247" s="3" t="s">
        <v>22</v>
      </c>
      <c r="K7247" s="3" t="s">
        <v>23</v>
      </c>
      <c r="L7247" s="3" t="s">
        <v>599</v>
      </c>
      <c r="M7247" s="3" t="s">
        <v>39</v>
      </c>
      <c r="N7247" s="3">
        <v>91104</v>
      </c>
      <c r="O7247" s="3" t="s">
        <v>40</v>
      </c>
      <c r="P7247" s="3" t="s">
        <v>2389</v>
      </c>
      <c r="Q7247" s="3" t="s">
        <v>42</v>
      </c>
      <c r="R7247" s="3" t="s">
        <v>71</v>
      </c>
      <c r="S7247" s="3" t="s">
        <v>2390</v>
      </c>
      <c r="T7247" s="3">
        <v>92.88</v>
      </c>
      <c r="U7247" s="35" cm="1">
        <f t="array" ref="U7247">INDEX('Pricing Strategy'!$F$4:$F$71,MATCH(1,(Dataset!$O7247='Pricing Strategy'!$B$4:$B$71)*(Dataset!$Q7247='Pricing Strategy'!$C$4:$C$71)*(Dataset!$R7247='Pricing Strategy'!$D$4:$D$71),))</f>
        <v>0.4</v>
      </c>
      <c r="V7247" s="3">
        <f>Dataset!$T7247*(1-Dataset!$U7247)</f>
        <v>55.727999999999994</v>
      </c>
    </row>
    <row r="7248" spans="1:22" x14ac:dyDescent="0.3">
      <c r="A7248" s="32"/>
      <c r="C7248" s="3">
        <v>7243</v>
      </c>
      <c r="D7248" s="3" t="s">
        <v>9371</v>
      </c>
      <c r="E7248" s="34">
        <v>43213</v>
      </c>
      <c r="F7248" s="34">
        <v>43215</v>
      </c>
      <c r="G7248" s="3" t="s">
        <v>19</v>
      </c>
      <c r="H7248" s="3" t="s">
        <v>2336</v>
      </c>
      <c r="I7248" s="3" t="s">
        <v>2337</v>
      </c>
      <c r="J7248" s="3" t="s">
        <v>22</v>
      </c>
      <c r="K7248" s="3" t="s">
        <v>23</v>
      </c>
      <c r="L7248" s="3" t="s">
        <v>599</v>
      </c>
      <c r="M7248" s="3" t="s">
        <v>39</v>
      </c>
      <c r="N7248" s="3">
        <v>91104</v>
      </c>
      <c r="O7248" s="3" t="s">
        <v>40</v>
      </c>
      <c r="P7248" s="3" t="s">
        <v>1716</v>
      </c>
      <c r="Q7248" s="3" t="s">
        <v>28</v>
      </c>
      <c r="R7248" s="3" t="s">
        <v>61</v>
      </c>
      <c r="S7248" s="3" t="s">
        <v>8147</v>
      </c>
      <c r="T7248" s="3">
        <v>24.14</v>
      </c>
      <c r="U7248" s="35" cm="1">
        <f t="array" ref="U7248">INDEX('Pricing Strategy'!$F$4:$F$71,MATCH(1,(Dataset!$O7248='Pricing Strategy'!$B$4:$B$71)*(Dataset!$Q7248='Pricing Strategy'!$C$4:$C$71)*(Dataset!$R7248='Pricing Strategy'!$D$4:$D$71),))</f>
        <v>0.4</v>
      </c>
      <c r="V7248" s="3">
        <f>Dataset!$T7248*(1-Dataset!$U7248)</f>
        <v>14.484</v>
      </c>
    </row>
    <row r="7249" spans="1:22" x14ac:dyDescent="0.3">
      <c r="A7249" s="32"/>
      <c r="C7249" s="3">
        <v>7244</v>
      </c>
      <c r="D7249" s="3" t="s">
        <v>9372</v>
      </c>
      <c r="E7249" s="34">
        <v>43329</v>
      </c>
      <c r="F7249" s="34">
        <v>43334</v>
      </c>
      <c r="G7249" s="3" t="s">
        <v>19</v>
      </c>
      <c r="H7249" s="3" t="s">
        <v>5264</v>
      </c>
      <c r="I7249" s="3" t="s">
        <v>5265</v>
      </c>
      <c r="J7249" s="3" t="s">
        <v>22</v>
      </c>
      <c r="K7249" s="3" t="s">
        <v>23</v>
      </c>
      <c r="L7249" s="3" t="s">
        <v>142</v>
      </c>
      <c r="M7249" s="3" t="s">
        <v>143</v>
      </c>
      <c r="N7249" s="3">
        <v>19134</v>
      </c>
      <c r="O7249" s="3" t="s">
        <v>144</v>
      </c>
      <c r="P7249" s="3" t="s">
        <v>1874</v>
      </c>
      <c r="Q7249" s="3" t="s">
        <v>28</v>
      </c>
      <c r="R7249" s="3" t="s">
        <v>32</v>
      </c>
      <c r="S7249" s="3" t="s">
        <v>1875</v>
      </c>
      <c r="T7249" s="3">
        <v>4416.174</v>
      </c>
      <c r="U7249" s="35" cm="1">
        <f t="array" ref="U7249">INDEX('Pricing Strategy'!$F$4:$F$71,MATCH(1,(Dataset!$O7249='Pricing Strategy'!$B$4:$B$71)*(Dataset!$Q7249='Pricing Strategy'!$C$4:$C$71)*(Dataset!$R7249='Pricing Strategy'!$D$4:$D$71),))</f>
        <v>0.45</v>
      </c>
      <c r="V7249" s="3">
        <f>Dataset!$T7249*(1-Dataset!$U7249)</f>
        <v>2428.8957</v>
      </c>
    </row>
    <row r="7250" spans="1:22" x14ac:dyDescent="0.3">
      <c r="A7250" s="32"/>
      <c r="C7250" s="3">
        <v>7245</v>
      </c>
      <c r="D7250" s="3" t="s">
        <v>9373</v>
      </c>
      <c r="E7250" s="34">
        <v>43242</v>
      </c>
      <c r="F7250" s="34">
        <v>43245</v>
      </c>
      <c r="G7250" s="3" t="s">
        <v>184</v>
      </c>
      <c r="H7250" s="3" t="s">
        <v>1817</v>
      </c>
      <c r="I7250" s="3" t="s">
        <v>1818</v>
      </c>
      <c r="J7250" s="3" t="s">
        <v>22</v>
      </c>
      <c r="K7250" s="3" t="s">
        <v>23</v>
      </c>
      <c r="L7250" s="3" t="s">
        <v>38</v>
      </c>
      <c r="M7250" s="3" t="s">
        <v>39</v>
      </c>
      <c r="N7250" s="3">
        <v>90049</v>
      </c>
      <c r="O7250" s="3" t="s">
        <v>40</v>
      </c>
      <c r="P7250" s="3" t="s">
        <v>7478</v>
      </c>
      <c r="Q7250" s="3" t="s">
        <v>42</v>
      </c>
      <c r="R7250" s="3" t="s">
        <v>64</v>
      </c>
      <c r="S7250" s="3" t="s">
        <v>7479</v>
      </c>
      <c r="T7250" s="3">
        <v>49.56</v>
      </c>
      <c r="U7250" s="35" cm="1">
        <f t="array" ref="U7250">INDEX('Pricing Strategy'!$F$4:$F$71,MATCH(1,(Dataset!$O7250='Pricing Strategy'!$B$4:$B$71)*(Dataset!$Q7250='Pricing Strategy'!$C$4:$C$71)*(Dataset!$R7250='Pricing Strategy'!$D$4:$D$71),))</f>
        <v>0.45</v>
      </c>
      <c r="V7250" s="3">
        <f>Dataset!$T7250*(1-Dataset!$U7250)</f>
        <v>27.258000000000003</v>
      </c>
    </row>
    <row r="7251" spans="1:22" x14ac:dyDescent="0.3">
      <c r="A7251" s="32"/>
      <c r="C7251" s="3">
        <v>7246</v>
      </c>
      <c r="D7251" s="3" t="s">
        <v>9374</v>
      </c>
      <c r="E7251" s="34">
        <v>43140</v>
      </c>
      <c r="F7251" s="34">
        <v>43144</v>
      </c>
      <c r="G7251" s="3" t="s">
        <v>46</v>
      </c>
      <c r="H7251" s="3" t="s">
        <v>5763</v>
      </c>
      <c r="I7251" s="3" t="s">
        <v>5764</v>
      </c>
      <c r="J7251" s="3" t="s">
        <v>22</v>
      </c>
      <c r="K7251" s="3" t="s">
        <v>23</v>
      </c>
      <c r="L7251" s="3" t="s">
        <v>38</v>
      </c>
      <c r="M7251" s="3" t="s">
        <v>39</v>
      </c>
      <c r="N7251" s="3">
        <v>90032</v>
      </c>
      <c r="O7251" s="3" t="s">
        <v>40</v>
      </c>
      <c r="P7251" s="3" t="s">
        <v>4155</v>
      </c>
      <c r="Q7251" s="3" t="s">
        <v>42</v>
      </c>
      <c r="R7251" s="3" t="s">
        <v>55</v>
      </c>
      <c r="S7251" s="3" t="s">
        <v>4156</v>
      </c>
      <c r="T7251" s="3">
        <v>354.9</v>
      </c>
      <c r="U7251" s="35" cm="1">
        <f t="array" ref="U7251">INDEX('Pricing Strategy'!$F$4:$F$71,MATCH(1,(Dataset!$O7251='Pricing Strategy'!$B$4:$B$71)*(Dataset!$Q7251='Pricing Strategy'!$C$4:$C$71)*(Dataset!$R7251='Pricing Strategy'!$D$4:$D$71),))</f>
        <v>0.5</v>
      </c>
      <c r="V7251" s="3">
        <f>Dataset!$T7251*(1-Dataset!$U7251)</f>
        <v>177.45</v>
      </c>
    </row>
    <row r="7252" spans="1:22" x14ac:dyDescent="0.3">
      <c r="A7252" s="32"/>
      <c r="C7252" s="3">
        <v>7247</v>
      </c>
      <c r="D7252" s="3" t="s">
        <v>9375</v>
      </c>
      <c r="E7252" s="34">
        <v>42066</v>
      </c>
      <c r="F7252" s="34">
        <v>42071</v>
      </c>
      <c r="G7252" s="3" t="s">
        <v>46</v>
      </c>
      <c r="H7252" s="3" t="s">
        <v>2729</v>
      </c>
      <c r="I7252" s="3" t="s">
        <v>2730</v>
      </c>
      <c r="J7252" s="3" t="s">
        <v>37</v>
      </c>
      <c r="K7252" s="3" t="s">
        <v>23</v>
      </c>
      <c r="L7252" s="3" t="s">
        <v>493</v>
      </c>
      <c r="M7252" s="3" t="s">
        <v>494</v>
      </c>
      <c r="N7252" s="3">
        <v>43229</v>
      </c>
      <c r="O7252" s="3" t="s">
        <v>144</v>
      </c>
      <c r="P7252" s="3" t="s">
        <v>8129</v>
      </c>
      <c r="Q7252" s="3" t="s">
        <v>42</v>
      </c>
      <c r="R7252" s="3" t="s">
        <v>43</v>
      </c>
      <c r="S7252" s="3" t="s">
        <v>8130</v>
      </c>
      <c r="T7252" s="3">
        <v>15.12</v>
      </c>
      <c r="U7252" s="35" cm="1">
        <f t="array" ref="U7252">INDEX('Pricing Strategy'!$F$4:$F$71,MATCH(1,(Dataset!$O7252='Pricing Strategy'!$B$4:$B$71)*(Dataset!$Q7252='Pricing Strategy'!$C$4:$C$71)*(Dataset!$R7252='Pricing Strategy'!$D$4:$D$71),))</f>
        <v>0.4</v>
      </c>
      <c r="V7252" s="3">
        <f>Dataset!$T7252*(1-Dataset!$U7252)</f>
        <v>9.0719999999999992</v>
      </c>
    </row>
    <row r="7253" spans="1:22" x14ac:dyDescent="0.3">
      <c r="A7253" s="32"/>
      <c r="C7253" s="3">
        <v>7248</v>
      </c>
      <c r="D7253" s="3" t="s">
        <v>9375</v>
      </c>
      <c r="E7253" s="34">
        <v>42066</v>
      </c>
      <c r="F7253" s="34">
        <v>42071</v>
      </c>
      <c r="G7253" s="3" t="s">
        <v>46</v>
      </c>
      <c r="H7253" s="3" t="s">
        <v>2729</v>
      </c>
      <c r="I7253" s="3" t="s">
        <v>2730</v>
      </c>
      <c r="J7253" s="3" t="s">
        <v>37</v>
      </c>
      <c r="K7253" s="3" t="s">
        <v>23</v>
      </c>
      <c r="L7253" s="3" t="s">
        <v>493</v>
      </c>
      <c r="M7253" s="3" t="s">
        <v>494</v>
      </c>
      <c r="N7253" s="3">
        <v>43229</v>
      </c>
      <c r="O7253" s="3" t="s">
        <v>144</v>
      </c>
      <c r="P7253" s="3" t="s">
        <v>1445</v>
      </c>
      <c r="Q7253" s="3" t="s">
        <v>28</v>
      </c>
      <c r="R7253" s="3" t="s">
        <v>29</v>
      </c>
      <c r="S7253" s="3" t="s">
        <v>1446</v>
      </c>
      <c r="T7253" s="3">
        <v>302.45</v>
      </c>
      <c r="U7253" s="35" cm="1">
        <f t="array" ref="U7253">INDEX('Pricing Strategy'!$F$4:$F$71,MATCH(1,(Dataset!$O7253='Pricing Strategy'!$B$4:$B$71)*(Dataset!$Q7253='Pricing Strategy'!$C$4:$C$71)*(Dataset!$R7253='Pricing Strategy'!$D$4:$D$71),))</f>
        <v>0.5</v>
      </c>
      <c r="V7253" s="3">
        <f>Dataset!$T7253*(1-Dataset!$U7253)</f>
        <v>151.22499999999999</v>
      </c>
    </row>
    <row r="7254" spans="1:22" x14ac:dyDescent="0.3">
      <c r="A7254" s="32"/>
      <c r="C7254" s="3">
        <v>7249</v>
      </c>
      <c r="D7254" s="3" t="s">
        <v>9375</v>
      </c>
      <c r="E7254" s="34">
        <v>42066</v>
      </c>
      <c r="F7254" s="34">
        <v>42071</v>
      </c>
      <c r="G7254" s="3" t="s">
        <v>46</v>
      </c>
      <c r="H7254" s="3" t="s">
        <v>2729</v>
      </c>
      <c r="I7254" s="3" t="s">
        <v>2730</v>
      </c>
      <c r="J7254" s="3" t="s">
        <v>37</v>
      </c>
      <c r="K7254" s="3" t="s">
        <v>23</v>
      </c>
      <c r="L7254" s="3" t="s">
        <v>493</v>
      </c>
      <c r="M7254" s="3" t="s">
        <v>494</v>
      </c>
      <c r="N7254" s="3">
        <v>43229</v>
      </c>
      <c r="O7254" s="3" t="s">
        <v>144</v>
      </c>
      <c r="P7254" s="3" t="s">
        <v>2734</v>
      </c>
      <c r="Q7254" s="3" t="s">
        <v>42</v>
      </c>
      <c r="R7254" s="3" t="s">
        <v>55</v>
      </c>
      <c r="S7254" s="3" t="s">
        <v>2735</v>
      </c>
      <c r="T7254" s="3">
        <v>44.671999999999997</v>
      </c>
      <c r="U7254" s="35" cm="1">
        <f t="array" ref="U7254">INDEX('Pricing Strategy'!$F$4:$F$71,MATCH(1,(Dataset!$O7254='Pricing Strategy'!$B$4:$B$71)*(Dataset!$Q7254='Pricing Strategy'!$C$4:$C$71)*(Dataset!$R7254='Pricing Strategy'!$D$4:$D$71),))</f>
        <v>0.5</v>
      </c>
      <c r="V7254" s="3">
        <f>Dataset!$T7254*(1-Dataset!$U7254)</f>
        <v>22.335999999999999</v>
      </c>
    </row>
    <row r="7255" spans="1:22" x14ac:dyDescent="0.3">
      <c r="A7255" s="32"/>
      <c r="C7255" s="3">
        <v>7250</v>
      </c>
      <c r="D7255" s="3" t="s">
        <v>9376</v>
      </c>
      <c r="E7255" s="34">
        <v>42525</v>
      </c>
      <c r="F7255" s="34">
        <v>42530</v>
      </c>
      <c r="G7255" s="3" t="s">
        <v>19</v>
      </c>
      <c r="H7255" s="3" t="s">
        <v>6123</v>
      </c>
      <c r="I7255" s="3" t="s">
        <v>6124</v>
      </c>
      <c r="J7255" s="3" t="s">
        <v>22</v>
      </c>
      <c r="K7255" s="3" t="s">
        <v>23</v>
      </c>
      <c r="L7255" s="3" t="s">
        <v>38</v>
      </c>
      <c r="M7255" s="3" t="s">
        <v>39</v>
      </c>
      <c r="N7255" s="3">
        <v>90008</v>
      </c>
      <c r="O7255" s="3" t="s">
        <v>40</v>
      </c>
      <c r="P7255" s="3" t="s">
        <v>6924</v>
      </c>
      <c r="Q7255" s="3" t="s">
        <v>67</v>
      </c>
      <c r="R7255" s="3" t="s">
        <v>157</v>
      </c>
      <c r="S7255" s="3" t="s">
        <v>6925</v>
      </c>
      <c r="T7255" s="3">
        <v>119.98</v>
      </c>
      <c r="U7255" s="35" cm="1">
        <f t="array" ref="U7255">INDEX('Pricing Strategy'!$F$4:$F$71,MATCH(1,(Dataset!$O7255='Pricing Strategy'!$B$4:$B$71)*(Dataset!$Q7255='Pricing Strategy'!$C$4:$C$71)*(Dataset!$R7255='Pricing Strategy'!$D$4:$D$71),))</f>
        <v>0.45</v>
      </c>
      <c r="V7255" s="3">
        <f>Dataset!$T7255*(1-Dataset!$U7255)</f>
        <v>65.989000000000004</v>
      </c>
    </row>
    <row r="7256" spans="1:22" x14ac:dyDescent="0.3">
      <c r="A7256" s="32"/>
      <c r="C7256" s="3">
        <v>7251</v>
      </c>
      <c r="D7256" s="3" t="s">
        <v>9376</v>
      </c>
      <c r="E7256" s="34">
        <v>42525</v>
      </c>
      <c r="F7256" s="34">
        <v>42530</v>
      </c>
      <c r="G7256" s="3" t="s">
        <v>19</v>
      </c>
      <c r="H7256" s="3" t="s">
        <v>6123</v>
      </c>
      <c r="I7256" s="3" t="s">
        <v>6124</v>
      </c>
      <c r="J7256" s="3" t="s">
        <v>22</v>
      </c>
      <c r="K7256" s="3" t="s">
        <v>23</v>
      </c>
      <c r="L7256" s="3" t="s">
        <v>38</v>
      </c>
      <c r="M7256" s="3" t="s">
        <v>39</v>
      </c>
      <c r="N7256" s="3">
        <v>90008</v>
      </c>
      <c r="O7256" s="3" t="s">
        <v>40</v>
      </c>
      <c r="P7256" s="3" t="s">
        <v>8229</v>
      </c>
      <c r="Q7256" s="3" t="s">
        <v>67</v>
      </c>
      <c r="R7256" s="3" t="s">
        <v>157</v>
      </c>
      <c r="S7256" s="3" t="s">
        <v>8230</v>
      </c>
      <c r="T7256" s="3">
        <v>989.97</v>
      </c>
      <c r="U7256" s="35" cm="1">
        <f t="array" ref="U7256">INDEX('Pricing Strategy'!$F$4:$F$71,MATCH(1,(Dataset!$O7256='Pricing Strategy'!$B$4:$B$71)*(Dataset!$Q7256='Pricing Strategy'!$C$4:$C$71)*(Dataset!$R7256='Pricing Strategy'!$D$4:$D$71),))</f>
        <v>0.45</v>
      </c>
      <c r="V7256" s="3">
        <f>Dataset!$T7256*(1-Dataset!$U7256)</f>
        <v>544.48350000000005</v>
      </c>
    </row>
    <row r="7257" spans="1:22" x14ac:dyDescent="0.3">
      <c r="A7257" s="32"/>
      <c r="C7257" s="3">
        <v>7252</v>
      </c>
      <c r="D7257" s="3" t="s">
        <v>9377</v>
      </c>
      <c r="E7257" s="34">
        <v>42974</v>
      </c>
      <c r="F7257" s="34">
        <v>42980</v>
      </c>
      <c r="G7257" s="3" t="s">
        <v>46</v>
      </c>
      <c r="H7257" s="3" t="s">
        <v>5328</v>
      </c>
      <c r="I7257" s="3" t="s">
        <v>5329</v>
      </c>
      <c r="J7257" s="3" t="s">
        <v>37</v>
      </c>
      <c r="K7257" s="3" t="s">
        <v>23</v>
      </c>
      <c r="L7257" s="3" t="s">
        <v>7242</v>
      </c>
      <c r="M7257" s="3" t="s">
        <v>50</v>
      </c>
      <c r="N7257" s="3">
        <v>33021</v>
      </c>
      <c r="O7257" s="3" t="s">
        <v>26</v>
      </c>
      <c r="P7257" s="3" t="s">
        <v>9378</v>
      </c>
      <c r="Q7257" s="3" t="s">
        <v>42</v>
      </c>
      <c r="R7257" s="3" t="s">
        <v>43</v>
      </c>
      <c r="S7257" s="3" t="s">
        <v>9379</v>
      </c>
      <c r="T7257" s="3">
        <v>9.2159999999999993</v>
      </c>
      <c r="U7257" s="35" cm="1">
        <f t="array" ref="U7257">INDEX('Pricing Strategy'!$F$4:$F$71,MATCH(1,(Dataset!$O7257='Pricing Strategy'!$B$4:$B$71)*(Dataset!$Q7257='Pricing Strategy'!$C$4:$C$71)*(Dataset!$R7257='Pricing Strategy'!$D$4:$D$71),))</f>
        <v>0.25</v>
      </c>
      <c r="V7257" s="3">
        <f>Dataset!$T7257*(1-Dataset!$U7257)</f>
        <v>6.911999999999999</v>
      </c>
    </row>
    <row r="7258" spans="1:22" x14ac:dyDescent="0.3">
      <c r="A7258" s="32"/>
      <c r="C7258" s="3">
        <v>7253</v>
      </c>
      <c r="D7258" s="3" t="s">
        <v>9380</v>
      </c>
      <c r="E7258" s="34">
        <v>42990</v>
      </c>
      <c r="F7258" s="34">
        <v>42996</v>
      </c>
      <c r="G7258" s="3" t="s">
        <v>46</v>
      </c>
      <c r="H7258" s="3" t="s">
        <v>2330</v>
      </c>
      <c r="I7258" s="3" t="s">
        <v>2331</v>
      </c>
      <c r="J7258" s="3" t="s">
        <v>37</v>
      </c>
      <c r="K7258" s="3" t="s">
        <v>23</v>
      </c>
      <c r="L7258" s="3" t="s">
        <v>563</v>
      </c>
      <c r="M7258" s="3" t="s">
        <v>234</v>
      </c>
      <c r="N7258" s="3">
        <v>48066</v>
      </c>
      <c r="O7258" s="3" t="s">
        <v>101</v>
      </c>
      <c r="P7258" s="3" t="s">
        <v>5186</v>
      </c>
      <c r="Q7258" s="3" t="s">
        <v>42</v>
      </c>
      <c r="R7258" s="3" t="s">
        <v>86</v>
      </c>
      <c r="S7258" s="3" t="s">
        <v>5187</v>
      </c>
      <c r="T7258" s="3">
        <v>68.52</v>
      </c>
      <c r="U7258" s="35" cm="1">
        <f t="array" ref="U7258">INDEX('Pricing Strategy'!$F$4:$F$71,MATCH(1,(Dataset!$O7258='Pricing Strategy'!$B$4:$B$71)*(Dataset!$Q7258='Pricing Strategy'!$C$4:$C$71)*(Dataset!$R7258='Pricing Strategy'!$D$4:$D$71),))</f>
        <v>0.3</v>
      </c>
      <c r="V7258" s="3">
        <f>Dataset!$T7258*(1-Dataset!$U7258)</f>
        <v>47.963999999999992</v>
      </c>
    </row>
    <row r="7259" spans="1:22" x14ac:dyDescent="0.3">
      <c r="A7259" s="32"/>
      <c r="C7259" s="3">
        <v>7254</v>
      </c>
      <c r="D7259" s="3" t="s">
        <v>9381</v>
      </c>
      <c r="E7259" s="34">
        <v>42885</v>
      </c>
      <c r="F7259" s="34">
        <v>42890</v>
      </c>
      <c r="G7259" s="3" t="s">
        <v>46</v>
      </c>
      <c r="H7259" s="3" t="s">
        <v>6144</v>
      </c>
      <c r="I7259" s="3" t="s">
        <v>6145</v>
      </c>
      <c r="J7259" s="3" t="s">
        <v>98</v>
      </c>
      <c r="K7259" s="3" t="s">
        <v>23</v>
      </c>
      <c r="L7259" s="3" t="s">
        <v>7157</v>
      </c>
      <c r="M7259" s="3" t="s">
        <v>110</v>
      </c>
      <c r="N7259" s="3">
        <v>54880</v>
      </c>
      <c r="O7259" s="3" t="s">
        <v>101</v>
      </c>
      <c r="P7259" s="3" t="s">
        <v>711</v>
      </c>
      <c r="Q7259" s="3" t="s">
        <v>42</v>
      </c>
      <c r="R7259" s="3" t="s">
        <v>74</v>
      </c>
      <c r="S7259" s="3" t="s">
        <v>712</v>
      </c>
      <c r="T7259" s="3">
        <v>364.74</v>
      </c>
      <c r="U7259" s="35" cm="1">
        <f t="array" ref="U7259">INDEX('Pricing Strategy'!$F$4:$F$71,MATCH(1,(Dataset!$O7259='Pricing Strategy'!$B$4:$B$71)*(Dataset!$Q7259='Pricing Strategy'!$C$4:$C$71)*(Dataset!$R7259='Pricing Strategy'!$D$4:$D$71),))</f>
        <v>0.3</v>
      </c>
      <c r="V7259" s="3">
        <f>Dataset!$T7259*(1-Dataset!$U7259)</f>
        <v>255.31799999999998</v>
      </c>
    </row>
    <row r="7260" spans="1:22" x14ac:dyDescent="0.3">
      <c r="A7260" s="32"/>
      <c r="C7260" s="3">
        <v>7255</v>
      </c>
      <c r="D7260" s="3" t="s">
        <v>9381</v>
      </c>
      <c r="E7260" s="34">
        <v>42885</v>
      </c>
      <c r="F7260" s="34">
        <v>42890</v>
      </c>
      <c r="G7260" s="3" t="s">
        <v>46</v>
      </c>
      <c r="H7260" s="3" t="s">
        <v>6144</v>
      </c>
      <c r="I7260" s="3" t="s">
        <v>6145</v>
      </c>
      <c r="J7260" s="3" t="s">
        <v>98</v>
      </c>
      <c r="K7260" s="3" t="s">
        <v>23</v>
      </c>
      <c r="L7260" s="3" t="s">
        <v>7157</v>
      </c>
      <c r="M7260" s="3" t="s">
        <v>110</v>
      </c>
      <c r="N7260" s="3">
        <v>54880</v>
      </c>
      <c r="O7260" s="3" t="s">
        <v>101</v>
      </c>
      <c r="P7260" s="3" t="s">
        <v>4751</v>
      </c>
      <c r="Q7260" s="3" t="s">
        <v>28</v>
      </c>
      <c r="R7260" s="3" t="s">
        <v>61</v>
      </c>
      <c r="S7260" s="3" t="s">
        <v>4752</v>
      </c>
      <c r="T7260" s="3">
        <v>47.4</v>
      </c>
      <c r="U7260" s="35" cm="1">
        <f t="array" ref="U7260">INDEX('Pricing Strategy'!$F$4:$F$71,MATCH(1,(Dataset!$O7260='Pricing Strategy'!$B$4:$B$71)*(Dataset!$Q7260='Pricing Strategy'!$C$4:$C$71)*(Dataset!$R7260='Pricing Strategy'!$D$4:$D$71),))</f>
        <v>0.3</v>
      </c>
      <c r="V7260" s="3">
        <f>Dataset!$T7260*(1-Dataset!$U7260)</f>
        <v>33.18</v>
      </c>
    </row>
    <row r="7261" spans="1:22" x14ac:dyDescent="0.3">
      <c r="A7261" s="32"/>
      <c r="C7261" s="3">
        <v>7256</v>
      </c>
      <c r="D7261" s="3" t="s">
        <v>9381</v>
      </c>
      <c r="E7261" s="34">
        <v>42885</v>
      </c>
      <c r="F7261" s="34">
        <v>42890</v>
      </c>
      <c r="G7261" s="3" t="s">
        <v>46</v>
      </c>
      <c r="H7261" s="3" t="s">
        <v>6144</v>
      </c>
      <c r="I7261" s="3" t="s">
        <v>6145</v>
      </c>
      <c r="J7261" s="3" t="s">
        <v>98</v>
      </c>
      <c r="K7261" s="3" t="s">
        <v>23</v>
      </c>
      <c r="L7261" s="3" t="s">
        <v>7157</v>
      </c>
      <c r="M7261" s="3" t="s">
        <v>110</v>
      </c>
      <c r="N7261" s="3">
        <v>54880</v>
      </c>
      <c r="O7261" s="3" t="s">
        <v>101</v>
      </c>
      <c r="P7261" s="3" t="s">
        <v>1039</v>
      </c>
      <c r="Q7261" s="3" t="s">
        <v>42</v>
      </c>
      <c r="R7261" s="3" t="s">
        <v>55</v>
      </c>
      <c r="S7261" s="3" t="s">
        <v>1040</v>
      </c>
      <c r="T7261" s="3">
        <v>49.76</v>
      </c>
      <c r="U7261" s="35" cm="1">
        <f t="array" ref="U7261">INDEX('Pricing Strategy'!$F$4:$F$71,MATCH(1,(Dataset!$O7261='Pricing Strategy'!$B$4:$B$71)*(Dataset!$Q7261='Pricing Strategy'!$C$4:$C$71)*(Dataset!$R7261='Pricing Strategy'!$D$4:$D$71),))</f>
        <v>0.4</v>
      </c>
      <c r="V7261" s="3">
        <f>Dataset!$T7261*(1-Dataset!$U7261)</f>
        <v>29.855999999999998</v>
      </c>
    </row>
    <row r="7262" spans="1:22" x14ac:dyDescent="0.3">
      <c r="A7262" s="32"/>
      <c r="C7262" s="3">
        <v>7257</v>
      </c>
      <c r="D7262" s="3" t="s">
        <v>9381</v>
      </c>
      <c r="E7262" s="34">
        <v>42885</v>
      </c>
      <c r="F7262" s="34">
        <v>42890</v>
      </c>
      <c r="G7262" s="3" t="s">
        <v>46</v>
      </c>
      <c r="H7262" s="3" t="s">
        <v>6144</v>
      </c>
      <c r="I7262" s="3" t="s">
        <v>6145</v>
      </c>
      <c r="J7262" s="3" t="s">
        <v>98</v>
      </c>
      <c r="K7262" s="3" t="s">
        <v>23</v>
      </c>
      <c r="L7262" s="3" t="s">
        <v>7157</v>
      </c>
      <c r="M7262" s="3" t="s">
        <v>110</v>
      </c>
      <c r="N7262" s="3">
        <v>54880</v>
      </c>
      <c r="O7262" s="3" t="s">
        <v>101</v>
      </c>
      <c r="P7262" s="3" t="s">
        <v>1282</v>
      </c>
      <c r="Q7262" s="3" t="s">
        <v>42</v>
      </c>
      <c r="R7262" s="3" t="s">
        <v>64</v>
      </c>
      <c r="S7262" s="3" t="s">
        <v>1283</v>
      </c>
      <c r="T7262" s="3">
        <v>5.56</v>
      </c>
      <c r="U7262" s="35" cm="1">
        <f t="array" ref="U7262">INDEX('Pricing Strategy'!$F$4:$F$71,MATCH(1,(Dataset!$O7262='Pricing Strategy'!$B$4:$B$71)*(Dataset!$Q7262='Pricing Strategy'!$C$4:$C$71)*(Dataset!$R7262='Pricing Strategy'!$D$4:$D$71),))</f>
        <v>0.35</v>
      </c>
      <c r="V7262" s="3">
        <f>Dataset!$T7262*(1-Dataset!$U7262)</f>
        <v>3.6139999999999999</v>
      </c>
    </row>
    <row r="7263" spans="1:22" x14ac:dyDescent="0.3">
      <c r="A7263" s="32"/>
      <c r="C7263" s="3">
        <v>7258</v>
      </c>
      <c r="D7263" s="3" t="s">
        <v>9381</v>
      </c>
      <c r="E7263" s="34">
        <v>42885</v>
      </c>
      <c r="F7263" s="34">
        <v>42890</v>
      </c>
      <c r="G7263" s="3" t="s">
        <v>46</v>
      </c>
      <c r="H7263" s="3" t="s">
        <v>6144</v>
      </c>
      <c r="I7263" s="3" t="s">
        <v>6145</v>
      </c>
      <c r="J7263" s="3" t="s">
        <v>98</v>
      </c>
      <c r="K7263" s="3" t="s">
        <v>23</v>
      </c>
      <c r="L7263" s="3" t="s">
        <v>7157</v>
      </c>
      <c r="M7263" s="3" t="s">
        <v>110</v>
      </c>
      <c r="N7263" s="3">
        <v>54880</v>
      </c>
      <c r="O7263" s="3" t="s">
        <v>101</v>
      </c>
      <c r="P7263" s="3" t="s">
        <v>3575</v>
      </c>
      <c r="Q7263" s="3" t="s">
        <v>42</v>
      </c>
      <c r="R7263" s="3" t="s">
        <v>86</v>
      </c>
      <c r="S7263" s="3" t="s">
        <v>3576</v>
      </c>
      <c r="T7263" s="3">
        <v>629.1</v>
      </c>
      <c r="U7263" s="35" cm="1">
        <f t="array" ref="U7263">INDEX('Pricing Strategy'!$F$4:$F$71,MATCH(1,(Dataset!$O7263='Pricing Strategy'!$B$4:$B$71)*(Dataset!$Q7263='Pricing Strategy'!$C$4:$C$71)*(Dataset!$R7263='Pricing Strategy'!$D$4:$D$71),))</f>
        <v>0.3</v>
      </c>
      <c r="V7263" s="3">
        <f>Dataset!$T7263*(1-Dataset!$U7263)</f>
        <v>440.37</v>
      </c>
    </row>
    <row r="7264" spans="1:22" x14ac:dyDescent="0.3">
      <c r="A7264" s="32"/>
      <c r="C7264" s="3">
        <v>7259</v>
      </c>
      <c r="D7264" s="3" t="s">
        <v>9381</v>
      </c>
      <c r="E7264" s="34">
        <v>42885</v>
      </c>
      <c r="F7264" s="34">
        <v>42890</v>
      </c>
      <c r="G7264" s="3" t="s">
        <v>46</v>
      </c>
      <c r="H7264" s="3" t="s">
        <v>6144</v>
      </c>
      <c r="I7264" s="3" t="s">
        <v>6145</v>
      </c>
      <c r="J7264" s="3" t="s">
        <v>98</v>
      </c>
      <c r="K7264" s="3" t="s">
        <v>23</v>
      </c>
      <c r="L7264" s="3" t="s">
        <v>7157</v>
      </c>
      <c r="M7264" s="3" t="s">
        <v>110</v>
      </c>
      <c r="N7264" s="3">
        <v>54880</v>
      </c>
      <c r="O7264" s="3" t="s">
        <v>101</v>
      </c>
      <c r="P7264" s="3" t="s">
        <v>583</v>
      </c>
      <c r="Q7264" s="3" t="s">
        <v>42</v>
      </c>
      <c r="R7264" s="3" t="s">
        <v>64</v>
      </c>
      <c r="S7264" s="3" t="s">
        <v>584</v>
      </c>
      <c r="T7264" s="3">
        <v>14.7</v>
      </c>
      <c r="U7264" s="35" cm="1">
        <f t="array" ref="U7264">INDEX('Pricing Strategy'!$F$4:$F$71,MATCH(1,(Dataset!$O7264='Pricing Strategy'!$B$4:$B$71)*(Dataset!$Q7264='Pricing Strategy'!$C$4:$C$71)*(Dataset!$R7264='Pricing Strategy'!$D$4:$D$71),))</f>
        <v>0.35</v>
      </c>
      <c r="V7264" s="3">
        <f>Dataset!$T7264*(1-Dataset!$U7264)</f>
        <v>9.5549999999999997</v>
      </c>
    </row>
    <row r="7265" spans="1:22" x14ac:dyDescent="0.3">
      <c r="A7265" s="32"/>
      <c r="C7265" s="3">
        <v>7260</v>
      </c>
      <c r="D7265" s="3" t="s">
        <v>9381</v>
      </c>
      <c r="E7265" s="34">
        <v>42885</v>
      </c>
      <c r="F7265" s="34">
        <v>42890</v>
      </c>
      <c r="G7265" s="3" t="s">
        <v>46</v>
      </c>
      <c r="H7265" s="3" t="s">
        <v>6144</v>
      </c>
      <c r="I7265" s="3" t="s">
        <v>6145</v>
      </c>
      <c r="J7265" s="3" t="s">
        <v>98</v>
      </c>
      <c r="K7265" s="3" t="s">
        <v>23</v>
      </c>
      <c r="L7265" s="3" t="s">
        <v>7157</v>
      </c>
      <c r="M7265" s="3" t="s">
        <v>110</v>
      </c>
      <c r="N7265" s="3">
        <v>54880</v>
      </c>
      <c r="O7265" s="3" t="s">
        <v>101</v>
      </c>
      <c r="P7265" s="3" t="s">
        <v>3817</v>
      </c>
      <c r="Q7265" s="3" t="s">
        <v>42</v>
      </c>
      <c r="R7265" s="3" t="s">
        <v>86</v>
      </c>
      <c r="S7265" s="3" t="s">
        <v>3818</v>
      </c>
      <c r="T7265" s="3">
        <v>45.36</v>
      </c>
      <c r="U7265" s="35" cm="1">
        <f t="array" ref="U7265">INDEX('Pricing Strategy'!$F$4:$F$71,MATCH(1,(Dataset!$O7265='Pricing Strategy'!$B$4:$B$71)*(Dataset!$Q7265='Pricing Strategy'!$C$4:$C$71)*(Dataset!$R7265='Pricing Strategy'!$D$4:$D$71),))</f>
        <v>0.3</v>
      </c>
      <c r="V7265" s="3">
        <f>Dataset!$T7265*(1-Dataset!$U7265)</f>
        <v>31.751999999999999</v>
      </c>
    </row>
    <row r="7266" spans="1:22" x14ac:dyDescent="0.3">
      <c r="A7266" s="32"/>
      <c r="C7266" s="3">
        <v>7261</v>
      </c>
      <c r="D7266" s="3" t="s">
        <v>9381</v>
      </c>
      <c r="E7266" s="34">
        <v>42885</v>
      </c>
      <c r="F7266" s="34">
        <v>42890</v>
      </c>
      <c r="G7266" s="3" t="s">
        <v>46</v>
      </c>
      <c r="H7266" s="3" t="s">
        <v>6144</v>
      </c>
      <c r="I7266" s="3" t="s">
        <v>6145</v>
      </c>
      <c r="J7266" s="3" t="s">
        <v>98</v>
      </c>
      <c r="K7266" s="3" t="s">
        <v>23</v>
      </c>
      <c r="L7266" s="3" t="s">
        <v>7157</v>
      </c>
      <c r="M7266" s="3" t="s">
        <v>110</v>
      </c>
      <c r="N7266" s="3">
        <v>54880</v>
      </c>
      <c r="O7266" s="3" t="s">
        <v>101</v>
      </c>
      <c r="P7266" s="3" t="s">
        <v>4244</v>
      </c>
      <c r="Q7266" s="3" t="s">
        <v>67</v>
      </c>
      <c r="R7266" s="3" t="s">
        <v>68</v>
      </c>
      <c r="S7266" s="3" t="s">
        <v>4245</v>
      </c>
      <c r="T7266" s="3">
        <v>125.99</v>
      </c>
      <c r="U7266" s="35" cm="1">
        <f t="array" ref="U7266">INDEX('Pricing Strategy'!$F$4:$F$71,MATCH(1,(Dataset!$O7266='Pricing Strategy'!$B$4:$B$71)*(Dataset!$Q7266='Pricing Strategy'!$C$4:$C$71)*(Dataset!$R7266='Pricing Strategy'!$D$4:$D$71),))</f>
        <v>0.3</v>
      </c>
      <c r="V7266" s="3">
        <f>Dataset!$T7266*(1-Dataset!$U7266)</f>
        <v>88.192999999999998</v>
      </c>
    </row>
    <row r="7267" spans="1:22" x14ac:dyDescent="0.3">
      <c r="A7267" s="32"/>
      <c r="C7267" s="3">
        <v>7262</v>
      </c>
      <c r="D7267" s="3" t="s">
        <v>9382</v>
      </c>
      <c r="E7267" s="34">
        <v>43261</v>
      </c>
      <c r="F7267" s="34">
        <v>43264</v>
      </c>
      <c r="G7267" s="3" t="s">
        <v>19</v>
      </c>
      <c r="H7267" s="3" t="s">
        <v>3664</v>
      </c>
      <c r="I7267" s="3" t="s">
        <v>3665</v>
      </c>
      <c r="J7267" s="3" t="s">
        <v>37</v>
      </c>
      <c r="K7267" s="3" t="s">
        <v>23</v>
      </c>
      <c r="L7267" s="3" t="s">
        <v>5418</v>
      </c>
      <c r="M7267" s="3" t="s">
        <v>39</v>
      </c>
      <c r="N7267" s="3">
        <v>91360</v>
      </c>
      <c r="O7267" s="3" t="s">
        <v>40</v>
      </c>
      <c r="P7267" s="3" t="s">
        <v>7849</v>
      </c>
      <c r="Q7267" s="3" t="s">
        <v>42</v>
      </c>
      <c r="R7267" s="3" t="s">
        <v>64</v>
      </c>
      <c r="S7267" s="3" t="s">
        <v>7850</v>
      </c>
      <c r="T7267" s="3">
        <v>14.7</v>
      </c>
      <c r="U7267" s="35" cm="1">
        <f t="array" ref="U7267">INDEX('Pricing Strategy'!$F$4:$F$71,MATCH(1,(Dataset!$O7267='Pricing Strategy'!$B$4:$B$71)*(Dataset!$Q7267='Pricing Strategy'!$C$4:$C$71)*(Dataset!$R7267='Pricing Strategy'!$D$4:$D$71),))</f>
        <v>0.45</v>
      </c>
      <c r="V7267" s="3">
        <f>Dataset!$T7267*(1-Dataset!$U7267)</f>
        <v>8.0850000000000009</v>
      </c>
    </row>
    <row r="7268" spans="1:22" x14ac:dyDescent="0.3">
      <c r="A7268" s="32"/>
      <c r="C7268" s="3">
        <v>7263</v>
      </c>
      <c r="D7268" s="3" t="s">
        <v>9383</v>
      </c>
      <c r="E7268" s="34">
        <v>43395</v>
      </c>
      <c r="F7268" s="34">
        <v>43401</v>
      </c>
      <c r="G7268" s="3" t="s">
        <v>46</v>
      </c>
      <c r="H7268" s="3" t="s">
        <v>4242</v>
      </c>
      <c r="I7268" s="3" t="s">
        <v>4243</v>
      </c>
      <c r="J7268" s="3" t="s">
        <v>37</v>
      </c>
      <c r="K7268" s="3" t="s">
        <v>23</v>
      </c>
      <c r="L7268" s="3" t="s">
        <v>142</v>
      </c>
      <c r="M7268" s="3" t="s">
        <v>143</v>
      </c>
      <c r="N7268" s="3">
        <v>19134</v>
      </c>
      <c r="O7268" s="3" t="s">
        <v>144</v>
      </c>
      <c r="P7268" s="3" t="s">
        <v>244</v>
      </c>
      <c r="Q7268" s="3" t="s">
        <v>67</v>
      </c>
      <c r="R7268" s="3" t="s">
        <v>68</v>
      </c>
      <c r="S7268" s="3" t="s">
        <v>245</v>
      </c>
      <c r="T7268" s="3">
        <v>32.700000000000003</v>
      </c>
      <c r="U7268" s="35" cm="1">
        <f t="array" ref="U7268">INDEX('Pricing Strategy'!$F$4:$F$71,MATCH(1,(Dataset!$O7268='Pricing Strategy'!$B$4:$B$71)*(Dataset!$Q7268='Pricing Strategy'!$C$4:$C$71)*(Dataset!$R7268='Pricing Strategy'!$D$4:$D$71),))</f>
        <v>0.4</v>
      </c>
      <c r="V7268" s="3">
        <f>Dataset!$T7268*(1-Dataset!$U7268)</f>
        <v>19.62</v>
      </c>
    </row>
    <row r="7269" spans="1:22" x14ac:dyDescent="0.3">
      <c r="A7269" s="32"/>
      <c r="C7269" s="3">
        <v>7264</v>
      </c>
      <c r="D7269" s="3" t="s">
        <v>9383</v>
      </c>
      <c r="E7269" s="34">
        <v>43395</v>
      </c>
      <c r="F7269" s="34">
        <v>43401</v>
      </c>
      <c r="G7269" s="3" t="s">
        <v>46</v>
      </c>
      <c r="H7269" s="3" t="s">
        <v>4242</v>
      </c>
      <c r="I7269" s="3" t="s">
        <v>4243</v>
      </c>
      <c r="J7269" s="3" t="s">
        <v>37</v>
      </c>
      <c r="K7269" s="3" t="s">
        <v>23</v>
      </c>
      <c r="L7269" s="3" t="s">
        <v>142</v>
      </c>
      <c r="M7269" s="3" t="s">
        <v>143</v>
      </c>
      <c r="N7269" s="3">
        <v>19134</v>
      </c>
      <c r="O7269" s="3" t="s">
        <v>144</v>
      </c>
      <c r="P7269" s="3" t="s">
        <v>7429</v>
      </c>
      <c r="Q7269" s="3" t="s">
        <v>42</v>
      </c>
      <c r="R7269" s="3" t="s">
        <v>169</v>
      </c>
      <c r="S7269" s="3" t="s">
        <v>7430</v>
      </c>
      <c r="T7269" s="3">
        <v>31.68</v>
      </c>
      <c r="U7269" s="35" cm="1">
        <f t="array" ref="U7269">INDEX('Pricing Strategy'!$F$4:$F$71,MATCH(1,(Dataset!$O7269='Pricing Strategy'!$B$4:$B$71)*(Dataset!$Q7269='Pricing Strategy'!$C$4:$C$71)*(Dataset!$R7269='Pricing Strategy'!$D$4:$D$71),))</f>
        <v>0.4</v>
      </c>
      <c r="V7269" s="3">
        <f>Dataset!$T7269*(1-Dataset!$U7269)</f>
        <v>19.007999999999999</v>
      </c>
    </row>
    <row r="7270" spans="1:22" x14ac:dyDescent="0.3">
      <c r="A7270" s="32"/>
      <c r="C7270" s="3">
        <v>7265</v>
      </c>
      <c r="D7270" s="3" t="s">
        <v>9384</v>
      </c>
      <c r="E7270" s="34">
        <v>43264</v>
      </c>
      <c r="F7270" s="34">
        <v>43268</v>
      </c>
      <c r="G7270" s="3" t="s">
        <v>46</v>
      </c>
      <c r="H7270" s="3" t="s">
        <v>383</v>
      </c>
      <c r="I7270" s="3" t="s">
        <v>384</v>
      </c>
      <c r="J7270" s="3" t="s">
        <v>22</v>
      </c>
      <c r="K7270" s="3" t="s">
        <v>23</v>
      </c>
      <c r="L7270" s="3" t="s">
        <v>314</v>
      </c>
      <c r="M7270" s="3" t="s">
        <v>315</v>
      </c>
      <c r="N7270" s="3">
        <v>22153</v>
      </c>
      <c r="O7270" s="3" t="s">
        <v>26</v>
      </c>
      <c r="P7270" s="3" t="s">
        <v>6393</v>
      </c>
      <c r="Q7270" s="3" t="s">
        <v>42</v>
      </c>
      <c r="R7270" s="3" t="s">
        <v>64</v>
      </c>
      <c r="S7270" s="3" t="s">
        <v>6394</v>
      </c>
      <c r="T7270" s="3">
        <v>181.86</v>
      </c>
      <c r="U7270" s="35" cm="1">
        <f t="array" ref="U7270">INDEX('Pricing Strategy'!$F$4:$F$71,MATCH(1,(Dataset!$O7270='Pricing Strategy'!$B$4:$B$71)*(Dataset!$Q7270='Pricing Strategy'!$C$4:$C$71)*(Dataset!$R7270='Pricing Strategy'!$D$4:$D$71),))</f>
        <v>0.3</v>
      </c>
      <c r="V7270" s="3">
        <f>Dataset!$T7270*(1-Dataset!$U7270)</f>
        <v>127.30200000000001</v>
      </c>
    </row>
    <row r="7271" spans="1:22" x14ac:dyDescent="0.3">
      <c r="A7271" s="32"/>
      <c r="C7271" s="3">
        <v>7266</v>
      </c>
      <c r="D7271" s="3" t="s">
        <v>9385</v>
      </c>
      <c r="E7271" s="34">
        <v>42331</v>
      </c>
      <c r="F7271" s="34">
        <v>42334</v>
      </c>
      <c r="G7271" s="3" t="s">
        <v>19</v>
      </c>
      <c r="H7271" s="3" t="s">
        <v>3862</v>
      </c>
      <c r="I7271" s="3" t="s">
        <v>3863</v>
      </c>
      <c r="J7271" s="3" t="s">
        <v>37</v>
      </c>
      <c r="K7271" s="3" t="s">
        <v>23</v>
      </c>
      <c r="L7271" s="3" t="s">
        <v>180</v>
      </c>
      <c r="M7271" s="3" t="s">
        <v>100</v>
      </c>
      <c r="N7271" s="3">
        <v>77095</v>
      </c>
      <c r="O7271" s="3" t="s">
        <v>101</v>
      </c>
      <c r="P7271" s="3" t="s">
        <v>3551</v>
      </c>
      <c r="Q7271" s="3" t="s">
        <v>28</v>
      </c>
      <c r="R7271" s="3" t="s">
        <v>32</v>
      </c>
      <c r="S7271" s="3" t="s">
        <v>3552</v>
      </c>
      <c r="T7271" s="3">
        <v>155.37200000000001</v>
      </c>
      <c r="U7271" s="35" cm="1">
        <f t="array" ref="U7271">INDEX('Pricing Strategy'!$F$4:$F$71,MATCH(1,(Dataset!$O7271='Pricing Strategy'!$B$4:$B$71)*(Dataset!$Q7271='Pricing Strategy'!$C$4:$C$71)*(Dataset!$R7271='Pricing Strategy'!$D$4:$D$71),))</f>
        <v>0.35</v>
      </c>
      <c r="V7271" s="3">
        <f>Dataset!$T7271*(1-Dataset!$U7271)</f>
        <v>100.99180000000001</v>
      </c>
    </row>
    <row r="7272" spans="1:22" x14ac:dyDescent="0.3">
      <c r="A7272" s="32"/>
      <c r="C7272" s="3">
        <v>7267</v>
      </c>
      <c r="D7272" s="3" t="s">
        <v>9386</v>
      </c>
      <c r="E7272" s="34">
        <v>43328</v>
      </c>
      <c r="F7272" s="34">
        <v>43328</v>
      </c>
      <c r="G7272" s="3" t="s">
        <v>1290</v>
      </c>
      <c r="H7272" s="3" t="s">
        <v>6465</v>
      </c>
      <c r="I7272" s="3" t="s">
        <v>6466</v>
      </c>
      <c r="J7272" s="3" t="s">
        <v>22</v>
      </c>
      <c r="K7272" s="3" t="s">
        <v>23</v>
      </c>
      <c r="L7272" s="3" t="s">
        <v>378</v>
      </c>
      <c r="M7272" s="3" t="s">
        <v>331</v>
      </c>
      <c r="N7272" s="3">
        <v>38401</v>
      </c>
      <c r="O7272" s="3" t="s">
        <v>26</v>
      </c>
      <c r="P7272" s="3" t="s">
        <v>2049</v>
      </c>
      <c r="Q7272" s="3" t="s">
        <v>42</v>
      </c>
      <c r="R7272" s="3" t="s">
        <v>71</v>
      </c>
      <c r="S7272" s="3" t="s">
        <v>2050</v>
      </c>
      <c r="T7272" s="3">
        <v>13.428000000000001</v>
      </c>
      <c r="U7272" s="35" cm="1">
        <f t="array" ref="U7272">INDEX('Pricing Strategy'!$F$4:$F$71,MATCH(1,(Dataset!$O7272='Pricing Strategy'!$B$4:$B$71)*(Dataset!$Q7272='Pricing Strategy'!$C$4:$C$71)*(Dataset!$R7272='Pricing Strategy'!$D$4:$D$71),))</f>
        <v>0.25</v>
      </c>
      <c r="V7272" s="3">
        <f>Dataset!$T7272*(1-Dataset!$U7272)</f>
        <v>10.071000000000002</v>
      </c>
    </row>
    <row r="7273" spans="1:22" x14ac:dyDescent="0.3">
      <c r="A7273" s="32"/>
      <c r="C7273" s="3">
        <v>7268</v>
      </c>
      <c r="D7273" s="3" t="s">
        <v>9386</v>
      </c>
      <c r="E7273" s="34">
        <v>43328</v>
      </c>
      <c r="F7273" s="34">
        <v>43328</v>
      </c>
      <c r="G7273" s="3" t="s">
        <v>1290</v>
      </c>
      <c r="H7273" s="3" t="s">
        <v>6465</v>
      </c>
      <c r="I7273" s="3" t="s">
        <v>6466</v>
      </c>
      <c r="J7273" s="3" t="s">
        <v>22</v>
      </c>
      <c r="K7273" s="3" t="s">
        <v>23</v>
      </c>
      <c r="L7273" s="3" t="s">
        <v>378</v>
      </c>
      <c r="M7273" s="3" t="s">
        <v>331</v>
      </c>
      <c r="N7273" s="3">
        <v>38401</v>
      </c>
      <c r="O7273" s="3" t="s">
        <v>26</v>
      </c>
      <c r="P7273" s="3" t="s">
        <v>4020</v>
      </c>
      <c r="Q7273" s="3" t="s">
        <v>42</v>
      </c>
      <c r="R7273" s="3" t="s">
        <v>55</v>
      </c>
      <c r="S7273" s="3" t="s">
        <v>4021</v>
      </c>
      <c r="T7273" s="3">
        <v>67.135999999999996</v>
      </c>
      <c r="U7273" s="35" cm="1">
        <f t="array" ref="U7273">INDEX('Pricing Strategy'!$F$4:$F$71,MATCH(1,(Dataset!$O7273='Pricing Strategy'!$B$4:$B$71)*(Dataset!$Q7273='Pricing Strategy'!$C$4:$C$71)*(Dataset!$R7273='Pricing Strategy'!$D$4:$D$71),))</f>
        <v>0.35</v>
      </c>
      <c r="V7273" s="3">
        <f>Dataset!$T7273*(1-Dataset!$U7273)</f>
        <v>43.638399999999997</v>
      </c>
    </row>
    <row r="7274" spans="1:22" x14ac:dyDescent="0.3">
      <c r="A7274" s="32"/>
      <c r="C7274" s="3">
        <v>7269</v>
      </c>
      <c r="D7274" s="3" t="s">
        <v>9387</v>
      </c>
      <c r="E7274" s="34">
        <v>42749</v>
      </c>
      <c r="F7274" s="34">
        <v>42755</v>
      </c>
      <c r="G7274" s="3" t="s">
        <v>46</v>
      </c>
      <c r="H7274" s="3" t="s">
        <v>1409</v>
      </c>
      <c r="I7274" s="3" t="s">
        <v>1410</v>
      </c>
      <c r="J7274" s="3" t="s">
        <v>22</v>
      </c>
      <c r="K7274" s="3" t="s">
        <v>23</v>
      </c>
      <c r="L7274" s="3" t="s">
        <v>83</v>
      </c>
      <c r="M7274" s="3" t="s">
        <v>84</v>
      </c>
      <c r="N7274" s="3">
        <v>28027</v>
      </c>
      <c r="O7274" s="3" t="s">
        <v>26</v>
      </c>
      <c r="P7274" s="3" t="s">
        <v>6805</v>
      </c>
      <c r="Q7274" s="3" t="s">
        <v>42</v>
      </c>
      <c r="R7274" s="3" t="s">
        <v>86</v>
      </c>
      <c r="S7274" s="3" t="s">
        <v>6806</v>
      </c>
      <c r="T7274" s="3">
        <v>89.567999999999998</v>
      </c>
      <c r="U7274" s="35" cm="1">
        <f t="array" ref="U7274">INDEX('Pricing Strategy'!$F$4:$F$71,MATCH(1,(Dataset!$O7274='Pricing Strategy'!$B$4:$B$71)*(Dataset!$Q7274='Pricing Strategy'!$C$4:$C$71)*(Dataset!$R7274='Pricing Strategy'!$D$4:$D$71),))</f>
        <v>0.25</v>
      </c>
      <c r="V7274" s="3">
        <f>Dataset!$T7274*(1-Dataset!$U7274)</f>
        <v>67.176000000000002</v>
      </c>
    </row>
    <row r="7275" spans="1:22" x14ac:dyDescent="0.3">
      <c r="A7275" s="32"/>
      <c r="C7275" s="3">
        <v>7270</v>
      </c>
      <c r="D7275" s="3" t="s">
        <v>9387</v>
      </c>
      <c r="E7275" s="34">
        <v>42749</v>
      </c>
      <c r="F7275" s="34">
        <v>42755</v>
      </c>
      <c r="G7275" s="3" t="s">
        <v>46</v>
      </c>
      <c r="H7275" s="3" t="s">
        <v>1409</v>
      </c>
      <c r="I7275" s="3" t="s">
        <v>1410</v>
      </c>
      <c r="J7275" s="3" t="s">
        <v>22</v>
      </c>
      <c r="K7275" s="3" t="s">
        <v>23</v>
      </c>
      <c r="L7275" s="3" t="s">
        <v>83</v>
      </c>
      <c r="M7275" s="3" t="s">
        <v>84</v>
      </c>
      <c r="N7275" s="3">
        <v>28027</v>
      </c>
      <c r="O7275" s="3" t="s">
        <v>26</v>
      </c>
      <c r="P7275" s="3" t="s">
        <v>9388</v>
      </c>
      <c r="Q7275" s="3" t="s">
        <v>28</v>
      </c>
      <c r="R7275" s="3" t="s">
        <v>61</v>
      </c>
      <c r="S7275" s="3" t="s">
        <v>9389</v>
      </c>
      <c r="T7275" s="3">
        <v>315.77600000000001</v>
      </c>
      <c r="U7275" s="35" cm="1">
        <f t="array" ref="U7275">INDEX('Pricing Strategy'!$F$4:$F$71,MATCH(1,(Dataset!$O7275='Pricing Strategy'!$B$4:$B$71)*(Dataset!$Q7275='Pricing Strategy'!$C$4:$C$71)*(Dataset!$R7275='Pricing Strategy'!$D$4:$D$71),))</f>
        <v>0.25</v>
      </c>
      <c r="V7275" s="3">
        <f>Dataset!$T7275*(1-Dataset!$U7275)</f>
        <v>236.83199999999999</v>
      </c>
    </row>
    <row r="7276" spans="1:22" x14ac:dyDescent="0.3">
      <c r="A7276" s="32"/>
      <c r="C7276" s="3">
        <v>7271</v>
      </c>
      <c r="D7276" s="3" t="s">
        <v>9390</v>
      </c>
      <c r="E7276" s="34">
        <v>42994</v>
      </c>
      <c r="F7276" s="34">
        <v>43000</v>
      </c>
      <c r="G7276" s="3" t="s">
        <v>46</v>
      </c>
      <c r="H7276" s="3" t="s">
        <v>3945</v>
      </c>
      <c r="I7276" s="3" t="s">
        <v>3946</v>
      </c>
      <c r="J7276" s="3" t="s">
        <v>37</v>
      </c>
      <c r="K7276" s="3" t="s">
        <v>23</v>
      </c>
      <c r="L7276" s="3" t="s">
        <v>627</v>
      </c>
      <c r="M7276" s="3" t="s">
        <v>39</v>
      </c>
      <c r="N7276" s="3">
        <v>95123</v>
      </c>
      <c r="O7276" s="3" t="s">
        <v>40</v>
      </c>
      <c r="P7276" s="3" t="s">
        <v>4654</v>
      </c>
      <c r="Q7276" s="3" t="s">
        <v>28</v>
      </c>
      <c r="R7276" s="3" t="s">
        <v>29</v>
      </c>
      <c r="S7276" s="3" t="s">
        <v>4655</v>
      </c>
      <c r="T7276" s="3">
        <v>273.666</v>
      </c>
      <c r="U7276" s="35" cm="1">
        <f t="array" ref="U7276">INDEX('Pricing Strategy'!$F$4:$F$71,MATCH(1,(Dataset!$O7276='Pricing Strategy'!$B$4:$B$71)*(Dataset!$Q7276='Pricing Strategy'!$C$4:$C$71)*(Dataset!$R7276='Pricing Strategy'!$D$4:$D$71),))</f>
        <v>0.5</v>
      </c>
      <c r="V7276" s="3">
        <f>Dataset!$T7276*(1-Dataset!$U7276)</f>
        <v>136.833</v>
      </c>
    </row>
    <row r="7277" spans="1:22" x14ac:dyDescent="0.3">
      <c r="A7277" s="32"/>
      <c r="C7277" s="3">
        <v>7272</v>
      </c>
      <c r="D7277" s="3" t="s">
        <v>9390</v>
      </c>
      <c r="E7277" s="34">
        <v>42994</v>
      </c>
      <c r="F7277" s="34">
        <v>43000</v>
      </c>
      <c r="G7277" s="3" t="s">
        <v>46</v>
      </c>
      <c r="H7277" s="3" t="s">
        <v>3945</v>
      </c>
      <c r="I7277" s="3" t="s">
        <v>3946</v>
      </c>
      <c r="J7277" s="3" t="s">
        <v>37</v>
      </c>
      <c r="K7277" s="3" t="s">
        <v>23</v>
      </c>
      <c r="L7277" s="3" t="s">
        <v>627</v>
      </c>
      <c r="M7277" s="3" t="s">
        <v>39</v>
      </c>
      <c r="N7277" s="3">
        <v>95123</v>
      </c>
      <c r="O7277" s="3" t="s">
        <v>40</v>
      </c>
      <c r="P7277" s="3" t="s">
        <v>5301</v>
      </c>
      <c r="Q7277" s="3" t="s">
        <v>42</v>
      </c>
      <c r="R7277" s="3" t="s">
        <v>74</v>
      </c>
      <c r="S7277" s="3" t="s">
        <v>5302</v>
      </c>
      <c r="T7277" s="3">
        <v>17.48</v>
      </c>
      <c r="U7277" s="35" cm="1">
        <f t="array" ref="U7277">INDEX('Pricing Strategy'!$F$4:$F$71,MATCH(1,(Dataset!$O7277='Pricing Strategy'!$B$4:$B$71)*(Dataset!$Q7277='Pricing Strategy'!$C$4:$C$71)*(Dataset!$R7277='Pricing Strategy'!$D$4:$D$71),))</f>
        <v>0.4</v>
      </c>
      <c r="V7277" s="3">
        <f>Dataset!$T7277*(1-Dataset!$U7277)</f>
        <v>10.488</v>
      </c>
    </row>
    <row r="7278" spans="1:22" x14ac:dyDescent="0.3">
      <c r="A7278" s="32"/>
      <c r="C7278" s="3">
        <v>7273</v>
      </c>
      <c r="D7278" s="3" t="s">
        <v>9391</v>
      </c>
      <c r="E7278" s="34">
        <v>43018</v>
      </c>
      <c r="F7278" s="34">
        <v>43022</v>
      </c>
      <c r="G7278" s="3" t="s">
        <v>46</v>
      </c>
      <c r="H7278" s="3" t="s">
        <v>3603</v>
      </c>
      <c r="I7278" s="3" t="s">
        <v>3604</v>
      </c>
      <c r="J7278" s="3" t="s">
        <v>37</v>
      </c>
      <c r="K7278" s="3" t="s">
        <v>23</v>
      </c>
      <c r="L7278" s="3" t="s">
        <v>4494</v>
      </c>
      <c r="M7278" s="3" t="s">
        <v>84</v>
      </c>
      <c r="N7278" s="3">
        <v>27405</v>
      </c>
      <c r="O7278" s="3" t="s">
        <v>26</v>
      </c>
      <c r="P7278" s="3" t="s">
        <v>1961</v>
      </c>
      <c r="Q7278" s="3" t="s">
        <v>42</v>
      </c>
      <c r="R7278" s="3" t="s">
        <v>575</v>
      </c>
      <c r="S7278" s="3" t="s">
        <v>1962</v>
      </c>
      <c r="T7278" s="3">
        <v>20.608000000000001</v>
      </c>
      <c r="U7278" s="35" cm="1">
        <f t="array" ref="U7278">INDEX('Pricing Strategy'!$F$4:$F$71,MATCH(1,(Dataset!$O7278='Pricing Strategy'!$B$4:$B$71)*(Dataset!$Q7278='Pricing Strategy'!$C$4:$C$71)*(Dataset!$R7278='Pricing Strategy'!$D$4:$D$71),))</f>
        <v>0.3</v>
      </c>
      <c r="V7278" s="3">
        <f>Dataset!$T7278*(1-Dataset!$U7278)</f>
        <v>14.425599999999999</v>
      </c>
    </row>
    <row r="7279" spans="1:22" x14ac:dyDescent="0.3">
      <c r="A7279" s="32"/>
      <c r="C7279" s="3">
        <v>7274</v>
      </c>
      <c r="D7279" s="3" t="s">
        <v>9391</v>
      </c>
      <c r="E7279" s="34">
        <v>43018</v>
      </c>
      <c r="F7279" s="34">
        <v>43022</v>
      </c>
      <c r="G7279" s="3" t="s">
        <v>46</v>
      </c>
      <c r="H7279" s="3" t="s">
        <v>3603</v>
      </c>
      <c r="I7279" s="3" t="s">
        <v>3604</v>
      </c>
      <c r="J7279" s="3" t="s">
        <v>37</v>
      </c>
      <c r="K7279" s="3" t="s">
        <v>23</v>
      </c>
      <c r="L7279" s="3" t="s">
        <v>4494</v>
      </c>
      <c r="M7279" s="3" t="s">
        <v>84</v>
      </c>
      <c r="N7279" s="3">
        <v>27405</v>
      </c>
      <c r="O7279" s="3" t="s">
        <v>26</v>
      </c>
      <c r="P7279" s="3" t="s">
        <v>1022</v>
      </c>
      <c r="Q7279" s="3" t="s">
        <v>42</v>
      </c>
      <c r="R7279" s="3" t="s">
        <v>71</v>
      </c>
      <c r="S7279" s="3" t="s">
        <v>1023</v>
      </c>
      <c r="T7279" s="3">
        <v>4.0949999999999998</v>
      </c>
      <c r="U7279" s="35" cm="1">
        <f t="array" ref="U7279">INDEX('Pricing Strategy'!$F$4:$F$71,MATCH(1,(Dataset!$O7279='Pricing Strategy'!$B$4:$B$71)*(Dataset!$Q7279='Pricing Strategy'!$C$4:$C$71)*(Dataset!$R7279='Pricing Strategy'!$D$4:$D$71),))</f>
        <v>0.25</v>
      </c>
      <c r="V7279" s="3">
        <f>Dataset!$T7279*(1-Dataset!$U7279)</f>
        <v>3.07125</v>
      </c>
    </row>
    <row r="7280" spans="1:22" x14ac:dyDescent="0.3">
      <c r="A7280" s="32"/>
      <c r="C7280" s="3">
        <v>7275</v>
      </c>
      <c r="D7280" s="3" t="s">
        <v>9392</v>
      </c>
      <c r="E7280" s="34">
        <v>42687</v>
      </c>
      <c r="F7280" s="34">
        <v>42691</v>
      </c>
      <c r="G7280" s="3" t="s">
        <v>46</v>
      </c>
      <c r="H7280" s="3" t="s">
        <v>5157</v>
      </c>
      <c r="I7280" s="3" t="s">
        <v>5158</v>
      </c>
      <c r="J7280" s="3" t="s">
        <v>98</v>
      </c>
      <c r="K7280" s="3" t="s">
        <v>23</v>
      </c>
      <c r="L7280" s="3" t="s">
        <v>8035</v>
      </c>
      <c r="M7280" s="3" t="s">
        <v>1764</v>
      </c>
      <c r="N7280" s="3">
        <v>59601</v>
      </c>
      <c r="O7280" s="3" t="s">
        <v>40</v>
      </c>
      <c r="P7280" s="3" t="s">
        <v>6352</v>
      </c>
      <c r="Q7280" s="3" t="s">
        <v>67</v>
      </c>
      <c r="R7280" s="3" t="s">
        <v>68</v>
      </c>
      <c r="S7280" s="3" t="s">
        <v>6353</v>
      </c>
      <c r="T7280" s="3">
        <v>339.96</v>
      </c>
      <c r="U7280" s="35" cm="1">
        <f t="array" ref="U7280">INDEX('Pricing Strategy'!$F$4:$F$71,MATCH(1,(Dataset!$O7280='Pricing Strategy'!$B$4:$B$71)*(Dataset!$Q7280='Pricing Strategy'!$C$4:$C$71)*(Dataset!$R7280='Pricing Strategy'!$D$4:$D$71),))</f>
        <v>0.4</v>
      </c>
      <c r="V7280" s="3">
        <f>Dataset!$T7280*(1-Dataset!$U7280)</f>
        <v>203.97599999999997</v>
      </c>
    </row>
    <row r="7281" spans="1:22" x14ac:dyDescent="0.3">
      <c r="A7281" s="32"/>
      <c r="C7281" s="3">
        <v>7276</v>
      </c>
      <c r="D7281" s="3" t="s">
        <v>9392</v>
      </c>
      <c r="E7281" s="34">
        <v>42687</v>
      </c>
      <c r="F7281" s="34">
        <v>42691</v>
      </c>
      <c r="G7281" s="3" t="s">
        <v>46</v>
      </c>
      <c r="H7281" s="3" t="s">
        <v>5157</v>
      </c>
      <c r="I7281" s="3" t="s">
        <v>5158</v>
      </c>
      <c r="J7281" s="3" t="s">
        <v>98</v>
      </c>
      <c r="K7281" s="3" t="s">
        <v>23</v>
      </c>
      <c r="L7281" s="3" t="s">
        <v>8035</v>
      </c>
      <c r="M7281" s="3" t="s">
        <v>1764</v>
      </c>
      <c r="N7281" s="3">
        <v>59601</v>
      </c>
      <c r="O7281" s="3" t="s">
        <v>40</v>
      </c>
      <c r="P7281" s="3" t="s">
        <v>2525</v>
      </c>
      <c r="Q7281" s="3" t="s">
        <v>28</v>
      </c>
      <c r="R7281" s="3" t="s">
        <v>61</v>
      </c>
      <c r="S7281" s="3" t="s">
        <v>2526</v>
      </c>
      <c r="T7281" s="3">
        <v>63.98</v>
      </c>
      <c r="U7281" s="35" cm="1">
        <f t="array" ref="U7281">INDEX('Pricing Strategy'!$F$4:$F$71,MATCH(1,(Dataset!$O7281='Pricing Strategy'!$B$4:$B$71)*(Dataset!$Q7281='Pricing Strategy'!$C$4:$C$71)*(Dataset!$R7281='Pricing Strategy'!$D$4:$D$71),))</f>
        <v>0.4</v>
      </c>
      <c r="V7281" s="3">
        <f>Dataset!$T7281*(1-Dataset!$U7281)</f>
        <v>38.387999999999998</v>
      </c>
    </row>
    <row r="7282" spans="1:22" x14ac:dyDescent="0.3">
      <c r="A7282" s="32"/>
      <c r="C7282" s="3">
        <v>7277</v>
      </c>
      <c r="D7282" s="3" t="s">
        <v>9393</v>
      </c>
      <c r="E7282" s="34">
        <v>42310</v>
      </c>
      <c r="F7282" s="34">
        <v>42314</v>
      </c>
      <c r="G7282" s="3" t="s">
        <v>46</v>
      </c>
      <c r="H7282" s="3" t="s">
        <v>3793</v>
      </c>
      <c r="I7282" s="3" t="s">
        <v>3794</v>
      </c>
      <c r="J7282" s="3" t="s">
        <v>98</v>
      </c>
      <c r="K7282" s="3" t="s">
        <v>23</v>
      </c>
      <c r="L7282" s="3" t="s">
        <v>49</v>
      </c>
      <c r="M7282" s="3" t="s">
        <v>50</v>
      </c>
      <c r="N7282" s="3">
        <v>33311</v>
      </c>
      <c r="O7282" s="3" t="s">
        <v>26</v>
      </c>
      <c r="P7282" s="3" t="s">
        <v>5480</v>
      </c>
      <c r="Q7282" s="3" t="s">
        <v>67</v>
      </c>
      <c r="R7282" s="3" t="s">
        <v>157</v>
      </c>
      <c r="S7282" s="3" t="s">
        <v>5481</v>
      </c>
      <c r="T7282" s="3">
        <v>799.92</v>
      </c>
      <c r="U7282" s="35" cm="1">
        <f t="array" ref="U7282">INDEX('Pricing Strategy'!$F$4:$F$71,MATCH(1,(Dataset!$O7282='Pricing Strategy'!$B$4:$B$71)*(Dataset!$Q7282='Pricing Strategy'!$C$4:$C$71)*(Dataset!$R7282='Pricing Strategy'!$D$4:$D$71),))</f>
        <v>0.3</v>
      </c>
      <c r="V7282" s="3">
        <f>Dataset!$T7282*(1-Dataset!$U7282)</f>
        <v>559.94399999999996</v>
      </c>
    </row>
    <row r="7283" spans="1:22" x14ac:dyDescent="0.3">
      <c r="A7283" s="32"/>
      <c r="C7283" s="3">
        <v>7278</v>
      </c>
      <c r="D7283" s="3" t="s">
        <v>9394</v>
      </c>
      <c r="E7283" s="34">
        <v>42935</v>
      </c>
      <c r="F7283" s="34">
        <v>42937</v>
      </c>
      <c r="G7283" s="3" t="s">
        <v>184</v>
      </c>
      <c r="H7283" s="3" t="s">
        <v>3612</v>
      </c>
      <c r="I7283" s="3" t="s">
        <v>3613</v>
      </c>
      <c r="J7283" s="3" t="s">
        <v>98</v>
      </c>
      <c r="K7283" s="3" t="s">
        <v>23</v>
      </c>
      <c r="L7283" s="3" t="s">
        <v>123</v>
      </c>
      <c r="M7283" s="3" t="s">
        <v>39</v>
      </c>
      <c r="N7283" s="3">
        <v>94110</v>
      </c>
      <c r="O7283" s="3" t="s">
        <v>40</v>
      </c>
      <c r="P7283" s="3" t="s">
        <v>9187</v>
      </c>
      <c r="Q7283" s="3" t="s">
        <v>67</v>
      </c>
      <c r="R7283" s="3" t="s">
        <v>68</v>
      </c>
      <c r="S7283" s="3" t="s">
        <v>9188</v>
      </c>
      <c r="T7283" s="3">
        <v>35.984000000000002</v>
      </c>
      <c r="U7283" s="35" cm="1">
        <f t="array" ref="U7283">INDEX('Pricing Strategy'!$F$4:$F$71,MATCH(1,(Dataset!$O7283='Pricing Strategy'!$B$4:$B$71)*(Dataset!$Q7283='Pricing Strategy'!$C$4:$C$71)*(Dataset!$R7283='Pricing Strategy'!$D$4:$D$71),))</f>
        <v>0.4</v>
      </c>
      <c r="V7283" s="3">
        <f>Dataset!$T7283*(1-Dataset!$U7283)</f>
        <v>21.590399999999999</v>
      </c>
    </row>
    <row r="7284" spans="1:22" x14ac:dyDescent="0.3">
      <c r="A7284" s="32"/>
      <c r="C7284" s="3">
        <v>7279</v>
      </c>
      <c r="D7284" s="3" t="s">
        <v>9394</v>
      </c>
      <c r="E7284" s="34">
        <v>42935</v>
      </c>
      <c r="F7284" s="34">
        <v>42937</v>
      </c>
      <c r="G7284" s="3" t="s">
        <v>184</v>
      </c>
      <c r="H7284" s="3" t="s">
        <v>3612</v>
      </c>
      <c r="I7284" s="3" t="s">
        <v>3613</v>
      </c>
      <c r="J7284" s="3" t="s">
        <v>98</v>
      </c>
      <c r="K7284" s="3" t="s">
        <v>23</v>
      </c>
      <c r="L7284" s="3" t="s">
        <v>123</v>
      </c>
      <c r="M7284" s="3" t="s">
        <v>39</v>
      </c>
      <c r="N7284" s="3">
        <v>94110</v>
      </c>
      <c r="O7284" s="3" t="s">
        <v>40</v>
      </c>
      <c r="P7284" s="3" t="s">
        <v>5332</v>
      </c>
      <c r="Q7284" s="3" t="s">
        <v>67</v>
      </c>
      <c r="R7284" s="3" t="s">
        <v>157</v>
      </c>
      <c r="S7284" s="3" t="s">
        <v>5333</v>
      </c>
      <c r="T7284" s="3">
        <v>389.97</v>
      </c>
      <c r="U7284" s="35" cm="1">
        <f t="array" ref="U7284">INDEX('Pricing Strategy'!$F$4:$F$71,MATCH(1,(Dataset!$O7284='Pricing Strategy'!$B$4:$B$71)*(Dataset!$Q7284='Pricing Strategy'!$C$4:$C$71)*(Dataset!$R7284='Pricing Strategy'!$D$4:$D$71),))</f>
        <v>0.45</v>
      </c>
      <c r="V7284" s="3">
        <f>Dataset!$T7284*(1-Dataset!$U7284)</f>
        <v>214.48350000000002</v>
      </c>
    </row>
    <row r="7285" spans="1:22" x14ac:dyDescent="0.3">
      <c r="A7285" s="32"/>
      <c r="C7285" s="3">
        <v>7280</v>
      </c>
      <c r="D7285" s="3" t="s">
        <v>9395</v>
      </c>
      <c r="E7285" s="34">
        <v>42869</v>
      </c>
      <c r="F7285" s="34">
        <v>42869</v>
      </c>
      <c r="G7285" s="3" t="s">
        <v>1290</v>
      </c>
      <c r="H7285" s="3" t="s">
        <v>2173</v>
      </c>
      <c r="I7285" s="3" t="s">
        <v>2174</v>
      </c>
      <c r="J7285" s="3" t="s">
        <v>37</v>
      </c>
      <c r="K7285" s="3" t="s">
        <v>23</v>
      </c>
      <c r="L7285" s="3" t="s">
        <v>7805</v>
      </c>
      <c r="M7285" s="3" t="s">
        <v>306</v>
      </c>
      <c r="N7285" s="3">
        <v>85364</v>
      </c>
      <c r="O7285" s="3" t="s">
        <v>40</v>
      </c>
      <c r="P7285" s="3" t="s">
        <v>906</v>
      </c>
      <c r="Q7285" s="3" t="s">
        <v>67</v>
      </c>
      <c r="R7285" s="3" t="s">
        <v>157</v>
      </c>
      <c r="S7285" s="3" t="s">
        <v>1786</v>
      </c>
      <c r="T7285" s="3">
        <v>185.52799999999999</v>
      </c>
      <c r="U7285" s="35" cm="1">
        <f t="array" ref="U7285">INDEX('Pricing Strategy'!$F$4:$F$71,MATCH(1,(Dataset!$O7285='Pricing Strategy'!$B$4:$B$71)*(Dataset!$Q7285='Pricing Strategy'!$C$4:$C$71)*(Dataset!$R7285='Pricing Strategy'!$D$4:$D$71),))</f>
        <v>0.45</v>
      </c>
      <c r="V7285" s="3">
        <f>Dataset!$T7285*(1-Dataset!$U7285)</f>
        <v>102.04040000000001</v>
      </c>
    </row>
    <row r="7286" spans="1:22" x14ac:dyDescent="0.3">
      <c r="A7286" s="32"/>
      <c r="C7286" s="3">
        <v>7281</v>
      </c>
      <c r="D7286" s="3" t="s">
        <v>9396</v>
      </c>
      <c r="E7286" s="34">
        <v>42421</v>
      </c>
      <c r="F7286" s="34">
        <v>42427</v>
      </c>
      <c r="G7286" s="3" t="s">
        <v>46</v>
      </c>
      <c r="H7286" s="3" t="s">
        <v>5507</v>
      </c>
      <c r="I7286" s="3" t="s">
        <v>5508</v>
      </c>
      <c r="J7286" s="3" t="s">
        <v>22</v>
      </c>
      <c r="K7286" s="3" t="s">
        <v>23</v>
      </c>
      <c r="L7286" s="3" t="s">
        <v>378</v>
      </c>
      <c r="M7286" s="3" t="s">
        <v>2739</v>
      </c>
      <c r="N7286" s="3">
        <v>21044</v>
      </c>
      <c r="O7286" s="3" t="s">
        <v>144</v>
      </c>
      <c r="P7286" s="3" t="s">
        <v>1744</v>
      </c>
      <c r="Q7286" s="3" t="s">
        <v>42</v>
      </c>
      <c r="R7286" s="3" t="s">
        <v>71</v>
      </c>
      <c r="S7286" s="3" t="s">
        <v>1745</v>
      </c>
      <c r="T7286" s="3">
        <v>2541.98</v>
      </c>
      <c r="U7286" s="35" cm="1">
        <f t="array" ref="U7286">INDEX('Pricing Strategy'!$F$4:$F$71,MATCH(1,(Dataset!$O7286='Pricing Strategy'!$B$4:$B$71)*(Dataset!$Q7286='Pricing Strategy'!$C$4:$C$71)*(Dataset!$R7286='Pricing Strategy'!$D$4:$D$71),))</f>
        <v>0.4</v>
      </c>
      <c r="V7286" s="3">
        <f>Dataset!$T7286*(1-Dataset!$U7286)</f>
        <v>1525.1879999999999</v>
      </c>
    </row>
    <row r="7287" spans="1:22" x14ac:dyDescent="0.3">
      <c r="A7287" s="32"/>
      <c r="C7287" s="3">
        <v>7282</v>
      </c>
      <c r="D7287" s="3" t="s">
        <v>9397</v>
      </c>
      <c r="E7287" s="34">
        <v>43389</v>
      </c>
      <c r="F7287" s="34">
        <v>43394</v>
      </c>
      <c r="G7287" s="3" t="s">
        <v>46</v>
      </c>
      <c r="H7287" s="3" t="s">
        <v>6374</v>
      </c>
      <c r="I7287" s="3" t="s">
        <v>6375</v>
      </c>
      <c r="J7287" s="3" t="s">
        <v>98</v>
      </c>
      <c r="K7287" s="3" t="s">
        <v>23</v>
      </c>
      <c r="L7287" s="3" t="s">
        <v>7805</v>
      </c>
      <c r="M7287" s="3" t="s">
        <v>306</v>
      </c>
      <c r="N7287" s="3">
        <v>85364</v>
      </c>
      <c r="O7287" s="3" t="s">
        <v>40</v>
      </c>
      <c r="P7287" s="3" t="s">
        <v>872</v>
      </c>
      <c r="Q7287" s="3" t="s">
        <v>67</v>
      </c>
      <c r="R7287" s="3" t="s">
        <v>680</v>
      </c>
      <c r="S7287" s="3" t="s">
        <v>873</v>
      </c>
      <c r="T7287" s="3">
        <v>599.98500000000001</v>
      </c>
      <c r="U7287" s="35" cm="1">
        <f t="array" ref="U7287">INDEX('Pricing Strategy'!$F$4:$F$71,MATCH(1,(Dataset!$O7287='Pricing Strategy'!$B$4:$B$71)*(Dataset!$Q7287='Pricing Strategy'!$C$4:$C$71)*(Dataset!$R7287='Pricing Strategy'!$D$4:$D$71),))</f>
        <v>0.45</v>
      </c>
      <c r="V7287" s="3">
        <f>Dataset!$T7287*(1-Dataset!$U7287)</f>
        <v>329.99175000000002</v>
      </c>
    </row>
    <row r="7288" spans="1:22" x14ac:dyDescent="0.3">
      <c r="A7288" s="32"/>
      <c r="C7288" s="3">
        <v>7283</v>
      </c>
      <c r="D7288" s="3" t="s">
        <v>9398</v>
      </c>
      <c r="E7288" s="34">
        <v>43273</v>
      </c>
      <c r="F7288" s="34">
        <v>43280</v>
      </c>
      <c r="G7288" s="3" t="s">
        <v>46</v>
      </c>
      <c r="H7288" s="3" t="s">
        <v>2487</v>
      </c>
      <c r="I7288" s="3" t="s">
        <v>2488</v>
      </c>
      <c r="J7288" s="3" t="s">
        <v>22</v>
      </c>
      <c r="K7288" s="3" t="s">
        <v>23</v>
      </c>
      <c r="L7288" s="3" t="s">
        <v>299</v>
      </c>
      <c r="M7288" s="3" t="s">
        <v>207</v>
      </c>
      <c r="N7288" s="3">
        <v>60653</v>
      </c>
      <c r="O7288" s="3" t="s">
        <v>101</v>
      </c>
      <c r="P7288" s="3" t="s">
        <v>3435</v>
      </c>
      <c r="Q7288" s="3" t="s">
        <v>42</v>
      </c>
      <c r="R7288" s="3" t="s">
        <v>71</v>
      </c>
      <c r="S7288" s="3" t="s">
        <v>3436</v>
      </c>
      <c r="T7288" s="3">
        <v>3.036</v>
      </c>
      <c r="U7288" s="35" cm="1">
        <f t="array" ref="U7288">INDEX('Pricing Strategy'!$F$4:$F$71,MATCH(1,(Dataset!$O7288='Pricing Strategy'!$B$4:$B$71)*(Dataset!$Q7288='Pricing Strategy'!$C$4:$C$71)*(Dataset!$R7288='Pricing Strategy'!$D$4:$D$71),))</f>
        <v>0.3</v>
      </c>
      <c r="V7288" s="3">
        <f>Dataset!$T7288*(1-Dataset!$U7288)</f>
        <v>2.1252</v>
      </c>
    </row>
    <row r="7289" spans="1:22" x14ac:dyDescent="0.3">
      <c r="A7289" s="32"/>
      <c r="C7289" s="3">
        <v>7284</v>
      </c>
      <c r="D7289" s="3" t="s">
        <v>9399</v>
      </c>
      <c r="E7289" s="34">
        <v>43352</v>
      </c>
      <c r="F7289" s="34">
        <v>43356</v>
      </c>
      <c r="G7289" s="3" t="s">
        <v>46</v>
      </c>
      <c r="H7289" s="3" t="s">
        <v>812</v>
      </c>
      <c r="I7289" s="3" t="s">
        <v>813</v>
      </c>
      <c r="J7289" s="3" t="s">
        <v>22</v>
      </c>
      <c r="K7289" s="3" t="s">
        <v>23</v>
      </c>
      <c r="L7289" s="3" t="s">
        <v>2182</v>
      </c>
      <c r="M7289" s="3" t="s">
        <v>494</v>
      </c>
      <c r="N7289" s="3">
        <v>44105</v>
      </c>
      <c r="O7289" s="3" t="s">
        <v>144</v>
      </c>
      <c r="P7289" s="3" t="s">
        <v>1246</v>
      </c>
      <c r="Q7289" s="3" t="s">
        <v>42</v>
      </c>
      <c r="R7289" s="3" t="s">
        <v>64</v>
      </c>
      <c r="S7289" s="3" t="s">
        <v>1247</v>
      </c>
      <c r="T7289" s="3">
        <v>25.92</v>
      </c>
      <c r="U7289" s="35" cm="1">
        <f t="array" ref="U7289">INDEX('Pricing Strategy'!$F$4:$F$71,MATCH(1,(Dataset!$O7289='Pricing Strategy'!$B$4:$B$71)*(Dataset!$Q7289='Pricing Strategy'!$C$4:$C$71)*(Dataset!$R7289='Pricing Strategy'!$D$4:$D$71),))</f>
        <v>0.45</v>
      </c>
      <c r="V7289" s="3">
        <f>Dataset!$T7289*(1-Dataset!$U7289)</f>
        <v>14.256000000000002</v>
      </c>
    </row>
    <row r="7290" spans="1:22" x14ac:dyDescent="0.3">
      <c r="A7290" s="32"/>
      <c r="C7290" s="3">
        <v>7285</v>
      </c>
      <c r="D7290" s="3" t="s">
        <v>9399</v>
      </c>
      <c r="E7290" s="34">
        <v>43352</v>
      </c>
      <c r="F7290" s="34">
        <v>43356</v>
      </c>
      <c r="G7290" s="3" t="s">
        <v>46</v>
      </c>
      <c r="H7290" s="3" t="s">
        <v>812</v>
      </c>
      <c r="I7290" s="3" t="s">
        <v>813</v>
      </c>
      <c r="J7290" s="3" t="s">
        <v>22</v>
      </c>
      <c r="K7290" s="3" t="s">
        <v>23</v>
      </c>
      <c r="L7290" s="3" t="s">
        <v>2182</v>
      </c>
      <c r="M7290" s="3" t="s">
        <v>494</v>
      </c>
      <c r="N7290" s="3">
        <v>44105</v>
      </c>
      <c r="O7290" s="3" t="s">
        <v>144</v>
      </c>
      <c r="P7290" s="3" t="s">
        <v>1860</v>
      </c>
      <c r="Q7290" s="3" t="s">
        <v>28</v>
      </c>
      <c r="R7290" s="3" t="s">
        <v>61</v>
      </c>
      <c r="S7290" s="3" t="s">
        <v>1861</v>
      </c>
      <c r="T7290" s="3">
        <v>66.111999999999995</v>
      </c>
      <c r="U7290" s="35" cm="1">
        <f t="array" ref="U7290">INDEX('Pricing Strategy'!$F$4:$F$71,MATCH(1,(Dataset!$O7290='Pricing Strategy'!$B$4:$B$71)*(Dataset!$Q7290='Pricing Strategy'!$C$4:$C$71)*(Dataset!$R7290='Pricing Strategy'!$D$4:$D$71),))</f>
        <v>0.4</v>
      </c>
      <c r="V7290" s="3">
        <f>Dataset!$T7290*(1-Dataset!$U7290)</f>
        <v>39.667199999999994</v>
      </c>
    </row>
    <row r="7291" spans="1:22" x14ac:dyDescent="0.3">
      <c r="A7291" s="32"/>
      <c r="C7291" s="3">
        <v>7286</v>
      </c>
      <c r="D7291" s="3" t="s">
        <v>9400</v>
      </c>
      <c r="E7291" s="34">
        <v>43387</v>
      </c>
      <c r="F7291" s="34">
        <v>43392</v>
      </c>
      <c r="G7291" s="3" t="s">
        <v>46</v>
      </c>
      <c r="H7291" s="3" t="s">
        <v>2651</v>
      </c>
      <c r="I7291" s="3" t="s">
        <v>2652</v>
      </c>
      <c r="J7291" s="3" t="s">
        <v>22</v>
      </c>
      <c r="K7291" s="3" t="s">
        <v>23</v>
      </c>
      <c r="L7291" s="3" t="s">
        <v>123</v>
      </c>
      <c r="M7291" s="3" t="s">
        <v>39</v>
      </c>
      <c r="N7291" s="3">
        <v>94110</v>
      </c>
      <c r="O7291" s="3" t="s">
        <v>40</v>
      </c>
      <c r="P7291" s="3" t="s">
        <v>2207</v>
      </c>
      <c r="Q7291" s="3" t="s">
        <v>67</v>
      </c>
      <c r="R7291" s="3" t="s">
        <v>157</v>
      </c>
      <c r="S7291" s="3" t="s">
        <v>2208</v>
      </c>
      <c r="T7291" s="3">
        <v>46.36</v>
      </c>
      <c r="U7291" s="35" cm="1">
        <f t="array" ref="U7291">INDEX('Pricing Strategy'!$F$4:$F$71,MATCH(1,(Dataset!$O7291='Pricing Strategy'!$B$4:$B$71)*(Dataset!$Q7291='Pricing Strategy'!$C$4:$C$71)*(Dataset!$R7291='Pricing Strategy'!$D$4:$D$71),))</f>
        <v>0.45</v>
      </c>
      <c r="V7291" s="3">
        <f>Dataset!$T7291*(1-Dataset!$U7291)</f>
        <v>25.498000000000001</v>
      </c>
    </row>
    <row r="7292" spans="1:22" x14ac:dyDescent="0.3">
      <c r="A7292" s="32"/>
      <c r="C7292" s="3">
        <v>7287</v>
      </c>
      <c r="D7292" s="3" t="s">
        <v>9401</v>
      </c>
      <c r="E7292" s="34">
        <v>42906</v>
      </c>
      <c r="F7292" s="34">
        <v>42911</v>
      </c>
      <c r="G7292" s="3" t="s">
        <v>46</v>
      </c>
      <c r="H7292" s="3" t="s">
        <v>7358</v>
      </c>
      <c r="I7292" s="3" t="s">
        <v>7359</v>
      </c>
      <c r="J7292" s="3" t="s">
        <v>37</v>
      </c>
      <c r="K7292" s="3" t="s">
        <v>23</v>
      </c>
      <c r="L7292" s="3" t="s">
        <v>4853</v>
      </c>
      <c r="M7292" s="3" t="s">
        <v>646</v>
      </c>
      <c r="N7292" s="3">
        <v>73120</v>
      </c>
      <c r="O7292" s="3" t="s">
        <v>101</v>
      </c>
      <c r="P7292" s="3" t="s">
        <v>7696</v>
      </c>
      <c r="Q7292" s="3" t="s">
        <v>67</v>
      </c>
      <c r="R7292" s="3" t="s">
        <v>157</v>
      </c>
      <c r="S7292" s="3" t="s">
        <v>7697</v>
      </c>
      <c r="T7292" s="3">
        <v>6.9</v>
      </c>
      <c r="U7292" s="35" cm="1">
        <f t="array" ref="U7292">INDEX('Pricing Strategy'!$F$4:$F$71,MATCH(1,(Dataset!$O7292='Pricing Strategy'!$B$4:$B$71)*(Dataset!$Q7292='Pricing Strategy'!$C$4:$C$71)*(Dataset!$R7292='Pricing Strategy'!$D$4:$D$71),))</f>
        <v>0.35</v>
      </c>
      <c r="V7292" s="3">
        <f>Dataset!$T7292*(1-Dataset!$U7292)</f>
        <v>4.4850000000000003</v>
      </c>
    </row>
    <row r="7293" spans="1:22" x14ac:dyDescent="0.3">
      <c r="A7293" s="32"/>
      <c r="C7293" s="3">
        <v>7288</v>
      </c>
      <c r="D7293" s="3" t="s">
        <v>9401</v>
      </c>
      <c r="E7293" s="34">
        <v>42906</v>
      </c>
      <c r="F7293" s="34">
        <v>42911</v>
      </c>
      <c r="G7293" s="3" t="s">
        <v>46</v>
      </c>
      <c r="H7293" s="3" t="s">
        <v>7358</v>
      </c>
      <c r="I7293" s="3" t="s">
        <v>7359</v>
      </c>
      <c r="J7293" s="3" t="s">
        <v>37</v>
      </c>
      <c r="K7293" s="3" t="s">
        <v>23</v>
      </c>
      <c r="L7293" s="3" t="s">
        <v>4853</v>
      </c>
      <c r="M7293" s="3" t="s">
        <v>646</v>
      </c>
      <c r="N7293" s="3">
        <v>73120</v>
      </c>
      <c r="O7293" s="3" t="s">
        <v>101</v>
      </c>
      <c r="P7293" s="3" t="s">
        <v>3962</v>
      </c>
      <c r="Q7293" s="3" t="s">
        <v>28</v>
      </c>
      <c r="R7293" s="3" t="s">
        <v>61</v>
      </c>
      <c r="S7293" s="3" t="s">
        <v>5774</v>
      </c>
      <c r="T7293" s="3">
        <v>57.69</v>
      </c>
      <c r="U7293" s="35" cm="1">
        <f t="array" ref="U7293">INDEX('Pricing Strategy'!$F$4:$F$71,MATCH(1,(Dataset!$O7293='Pricing Strategy'!$B$4:$B$71)*(Dataset!$Q7293='Pricing Strategy'!$C$4:$C$71)*(Dataset!$R7293='Pricing Strategy'!$D$4:$D$71),))</f>
        <v>0.3</v>
      </c>
      <c r="V7293" s="3">
        <f>Dataset!$T7293*(1-Dataset!$U7293)</f>
        <v>40.382999999999996</v>
      </c>
    </row>
    <row r="7294" spans="1:22" x14ac:dyDescent="0.3">
      <c r="A7294" s="32"/>
      <c r="C7294" s="3">
        <v>7289</v>
      </c>
      <c r="D7294" s="3" t="s">
        <v>9402</v>
      </c>
      <c r="E7294" s="34">
        <v>42249</v>
      </c>
      <c r="F7294" s="34">
        <v>42254</v>
      </c>
      <c r="G7294" s="3" t="s">
        <v>46</v>
      </c>
      <c r="H7294" s="3" t="s">
        <v>1149</v>
      </c>
      <c r="I7294" s="3" t="s">
        <v>1150</v>
      </c>
      <c r="J7294" s="3" t="s">
        <v>37</v>
      </c>
      <c r="K7294" s="3" t="s">
        <v>23</v>
      </c>
      <c r="L7294" s="3" t="s">
        <v>180</v>
      </c>
      <c r="M7294" s="3" t="s">
        <v>100</v>
      </c>
      <c r="N7294" s="3">
        <v>77095</v>
      </c>
      <c r="O7294" s="3" t="s">
        <v>101</v>
      </c>
      <c r="P7294" s="3" t="s">
        <v>5746</v>
      </c>
      <c r="Q7294" s="3" t="s">
        <v>67</v>
      </c>
      <c r="R7294" s="3" t="s">
        <v>680</v>
      </c>
      <c r="S7294" s="3" t="s">
        <v>5747</v>
      </c>
      <c r="T7294" s="3">
        <v>559.71</v>
      </c>
      <c r="U7294" s="35" cm="1">
        <f t="array" ref="U7294">INDEX('Pricing Strategy'!$F$4:$F$71,MATCH(1,(Dataset!$O7294='Pricing Strategy'!$B$4:$B$71)*(Dataset!$Q7294='Pricing Strategy'!$C$4:$C$71)*(Dataset!$R7294='Pricing Strategy'!$D$4:$D$71),))</f>
        <v>0.35</v>
      </c>
      <c r="V7294" s="3">
        <f>Dataset!$T7294*(1-Dataset!$U7294)</f>
        <v>363.81150000000002</v>
      </c>
    </row>
    <row r="7295" spans="1:22" x14ac:dyDescent="0.3">
      <c r="A7295" s="32"/>
      <c r="C7295" s="3">
        <v>7290</v>
      </c>
      <c r="D7295" s="3" t="s">
        <v>9403</v>
      </c>
      <c r="E7295" s="34">
        <v>42765</v>
      </c>
      <c r="F7295" s="34">
        <v>42766</v>
      </c>
      <c r="G7295" s="3" t="s">
        <v>184</v>
      </c>
      <c r="H7295" s="3" t="s">
        <v>515</v>
      </c>
      <c r="I7295" s="3" t="s">
        <v>516</v>
      </c>
      <c r="J7295" s="3" t="s">
        <v>22</v>
      </c>
      <c r="K7295" s="3" t="s">
        <v>23</v>
      </c>
      <c r="L7295" s="3" t="s">
        <v>123</v>
      </c>
      <c r="M7295" s="3" t="s">
        <v>39</v>
      </c>
      <c r="N7295" s="3">
        <v>94122</v>
      </c>
      <c r="O7295" s="3" t="s">
        <v>40</v>
      </c>
      <c r="P7295" s="3" t="s">
        <v>1193</v>
      </c>
      <c r="Q7295" s="3" t="s">
        <v>42</v>
      </c>
      <c r="R7295" s="3" t="s">
        <v>55</v>
      </c>
      <c r="S7295" s="3" t="s">
        <v>1194</v>
      </c>
      <c r="T7295" s="3">
        <v>305.01</v>
      </c>
      <c r="U7295" s="35" cm="1">
        <f t="array" ref="U7295">INDEX('Pricing Strategy'!$F$4:$F$71,MATCH(1,(Dataset!$O7295='Pricing Strategy'!$B$4:$B$71)*(Dataset!$Q7295='Pricing Strategy'!$C$4:$C$71)*(Dataset!$R7295='Pricing Strategy'!$D$4:$D$71),))</f>
        <v>0.5</v>
      </c>
      <c r="V7295" s="3">
        <f>Dataset!$T7295*(1-Dataset!$U7295)</f>
        <v>152.505</v>
      </c>
    </row>
    <row r="7296" spans="1:22" x14ac:dyDescent="0.3">
      <c r="A7296" s="32"/>
      <c r="C7296" s="3">
        <v>7291</v>
      </c>
      <c r="D7296" s="3" t="s">
        <v>9403</v>
      </c>
      <c r="E7296" s="34">
        <v>42765</v>
      </c>
      <c r="F7296" s="34">
        <v>42766</v>
      </c>
      <c r="G7296" s="3" t="s">
        <v>184</v>
      </c>
      <c r="H7296" s="3" t="s">
        <v>515</v>
      </c>
      <c r="I7296" s="3" t="s">
        <v>516</v>
      </c>
      <c r="J7296" s="3" t="s">
        <v>22</v>
      </c>
      <c r="K7296" s="3" t="s">
        <v>23</v>
      </c>
      <c r="L7296" s="3" t="s">
        <v>123</v>
      </c>
      <c r="M7296" s="3" t="s">
        <v>39</v>
      </c>
      <c r="N7296" s="3">
        <v>94122</v>
      </c>
      <c r="O7296" s="3" t="s">
        <v>40</v>
      </c>
      <c r="P7296" s="3" t="s">
        <v>572</v>
      </c>
      <c r="Q7296" s="3" t="s">
        <v>42</v>
      </c>
      <c r="R7296" s="3" t="s">
        <v>71</v>
      </c>
      <c r="S7296" s="3" t="s">
        <v>573</v>
      </c>
      <c r="T7296" s="3">
        <v>50.783999999999999</v>
      </c>
      <c r="U7296" s="35" cm="1">
        <f t="array" ref="U7296">INDEX('Pricing Strategy'!$F$4:$F$71,MATCH(1,(Dataset!$O7296='Pricing Strategy'!$B$4:$B$71)*(Dataset!$Q7296='Pricing Strategy'!$C$4:$C$71)*(Dataset!$R7296='Pricing Strategy'!$D$4:$D$71),))</f>
        <v>0.4</v>
      </c>
      <c r="V7296" s="3">
        <f>Dataset!$T7296*(1-Dataset!$U7296)</f>
        <v>30.470399999999998</v>
      </c>
    </row>
    <row r="7297" spans="1:22" x14ac:dyDescent="0.3">
      <c r="A7297" s="32"/>
      <c r="C7297" s="3">
        <v>7292</v>
      </c>
      <c r="D7297" s="3" t="s">
        <v>9403</v>
      </c>
      <c r="E7297" s="34">
        <v>42765</v>
      </c>
      <c r="F7297" s="34">
        <v>42766</v>
      </c>
      <c r="G7297" s="3" t="s">
        <v>184</v>
      </c>
      <c r="H7297" s="3" t="s">
        <v>515</v>
      </c>
      <c r="I7297" s="3" t="s">
        <v>516</v>
      </c>
      <c r="J7297" s="3" t="s">
        <v>22</v>
      </c>
      <c r="K7297" s="3" t="s">
        <v>23</v>
      </c>
      <c r="L7297" s="3" t="s">
        <v>123</v>
      </c>
      <c r="M7297" s="3" t="s">
        <v>39</v>
      </c>
      <c r="N7297" s="3">
        <v>94122</v>
      </c>
      <c r="O7297" s="3" t="s">
        <v>40</v>
      </c>
      <c r="P7297" s="3" t="s">
        <v>1072</v>
      </c>
      <c r="Q7297" s="3" t="s">
        <v>42</v>
      </c>
      <c r="R7297" s="3" t="s">
        <v>43</v>
      </c>
      <c r="S7297" s="3" t="s">
        <v>1073</v>
      </c>
      <c r="T7297" s="3">
        <v>26.01</v>
      </c>
      <c r="U7297" s="35" cm="1">
        <f t="array" ref="U7297">INDEX('Pricing Strategy'!$F$4:$F$71,MATCH(1,(Dataset!$O7297='Pricing Strategy'!$B$4:$B$71)*(Dataset!$Q7297='Pricing Strategy'!$C$4:$C$71)*(Dataset!$R7297='Pricing Strategy'!$D$4:$D$71),))</f>
        <v>0.4</v>
      </c>
      <c r="V7297" s="3">
        <f>Dataset!$T7297*(1-Dataset!$U7297)</f>
        <v>15.606</v>
      </c>
    </row>
    <row r="7298" spans="1:22" x14ac:dyDescent="0.3">
      <c r="A7298" s="32"/>
      <c r="C7298" s="3">
        <v>7293</v>
      </c>
      <c r="D7298" s="3" t="s">
        <v>9404</v>
      </c>
      <c r="E7298" s="34">
        <v>43438</v>
      </c>
      <c r="F7298" s="34">
        <v>43443</v>
      </c>
      <c r="G7298" s="3" t="s">
        <v>46</v>
      </c>
      <c r="H7298" s="3" t="s">
        <v>1992</v>
      </c>
      <c r="I7298" s="3" t="s">
        <v>1993</v>
      </c>
      <c r="J7298" s="3" t="s">
        <v>22</v>
      </c>
      <c r="K7298" s="3" t="s">
        <v>23</v>
      </c>
      <c r="L7298" s="3" t="s">
        <v>5666</v>
      </c>
      <c r="M7298" s="3" t="s">
        <v>331</v>
      </c>
      <c r="N7298" s="3">
        <v>37211</v>
      </c>
      <c r="O7298" s="3" t="s">
        <v>26</v>
      </c>
      <c r="P7298" s="3" t="s">
        <v>9405</v>
      </c>
      <c r="Q7298" s="3" t="s">
        <v>67</v>
      </c>
      <c r="R7298" s="3" t="s">
        <v>680</v>
      </c>
      <c r="S7298" s="3" t="s">
        <v>9085</v>
      </c>
      <c r="T7298" s="3">
        <v>649</v>
      </c>
      <c r="U7298" s="35" cm="1">
        <f t="array" ref="U7298">INDEX('Pricing Strategy'!$F$4:$F$71,MATCH(1,(Dataset!$O7298='Pricing Strategy'!$B$4:$B$71)*(Dataset!$Q7298='Pricing Strategy'!$C$4:$C$71)*(Dataset!$R7298='Pricing Strategy'!$D$4:$D$71),))</f>
        <v>0.3</v>
      </c>
      <c r="V7298" s="3">
        <f>Dataset!$T7298*(1-Dataset!$U7298)</f>
        <v>454.29999999999995</v>
      </c>
    </row>
    <row r="7299" spans="1:22" x14ac:dyDescent="0.3">
      <c r="A7299" s="32"/>
      <c r="C7299" s="3">
        <v>7294</v>
      </c>
      <c r="D7299" s="3" t="s">
        <v>9406</v>
      </c>
      <c r="E7299" s="34">
        <v>42758</v>
      </c>
      <c r="F7299" s="34">
        <v>42764</v>
      </c>
      <c r="G7299" s="3" t="s">
        <v>46</v>
      </c>
      <c r="H7299" s="3" t="s">
        <v>4858</v>
      </c>
      <c r="I7299" s="3" t="s">
        <v>4859</v>
      </c>
      <c r="J7299" s="3" t="s">
        <v>22</v>
      </c>
      <c r="K7299" s="3" t="s">
        <v>23</v>
      </c>
      <c r="L7299" s="3" t="s">
        <v>38</v>
      </c>
      <c r="M7299" s="3" t="s">
        <v>39</v>
      </c>
      <c r="N7299" s="3">
        <v>90036</v>
      </c>
      <c r="O7299" s="3" t="s">
        <v>40</v>
      </c>
      <c r="P7299" s="3" t="s">
        <v>7658</v>
      </c>
      <c r="Q7299" s="3" t="s">
        <v>28</v>
      </c>
      <c r="R7299" s="3" t="s">
        <v>61</v>
      </c>
      <c r="S7299" s="3" t="s">
        <v>7659</v>
      </c>
      <c r="T7299" s="3">
        <v>59.99</v>
      </c>
      <c r="U7299" s="35" cm="1">
        <f t="array" ref="U7299">INDEX('Pricing Strategy'!$F$4:$F$71,MATCH(1,(Dataset!$O7299='Pricing Strategy'!$B$4:$B$71)*(Dataset!$Q7299='Pricing Strategy'!$C$4:$C$71)*(Dataset!$R7299='Pricing Strategy'!$D$4:$D$71),))</f>
        <v>0.4</v>
      </c>
      <c r="V7299" s="3">
        <f>Dataset!$T7299*(1-Dataset!$U7299)</f>
        <v>35.994</v>
      </c>
    </row>
    <row r="7300" spans="1:22" x14ac:dyDescent="0.3">
      <c r="A7300" s="32"/>
      <c r="C7300" s="3">
        <v>7295</v>
      </c>
      <c r="D7300" s="3" t="s">
        <v>9407</v>
      </c>
      <c r="E7300" s="34">
        <v>42516</v>
      </c>
      <c r="F7300" s="34">
        <v>42521</v>
      </c>
      <c r="G7300" s="3" t="s">
        <v>46</v>
      </c>
      <c r="H7300" s="3" t="s">
        <v>662</v>
      </c>
      <c r="I7300" s="3" t="s">
        <v>663</v>
      </c>
      <c r="J7300" s="3" t="s">
        <v>22</v>
      </c>
      <c r="K7300" s="3" t="s">
        <v>23</v>
      </c>
      <c r="L7300" s="3" t="s">
        <v>4128</v>
      </c>
      <c r="M7300" s="3" t="s">
        <v>92</v>
      </c>
      <c r="N7300" s="3">
        <v>98006</v>
      </c>
      <c r="O7300" s="3" t="s">
        <v>40</v>
      </c>
      <c r="P7300" s="3" t="s">
        <v>2045</v>
      </c>
      <c r="Q7300" s="3" t="s">
        <v>28</v>
      </c>
      <c r="R7300" s="3" t="s">
        <v>61</v>
      </c>
      <c r="S7300" s="3" t="s">
        <v>2046</v>
      </c>
      <c r="T7300" s="3">
        <v>20.239999999999998</v>
      </c>
      <c r="U7300" s="35" cm="1">
        <f t="array" ref="U7300">INDEX('Pricing Strategy'!$F$4:$F$71,MATCH(1,(Dataset!$O7300='Pricing Strategy'!$B$4:$B$71)*(Dataset!$Q7300='Pricing Strategy'!$C$4:$C$71)*(Dataset!$R7300='Pricing Strategy'!$D$4:$D$71),))</f>
        <v>0.4</v>
      </c>
      <c r="V7300" s="3">
        <f>Dataset!$T7300*(1-Dataset!$U7300)</f>
        <v>12.143999999999998</v>
      </c>
    </row>
    <row r="7301" spans="1:22" x14ac:dyDescent="0.3">
      <c r="A7301" s="32"/>
      <c r="C7301" s="3">
        <v>7296</v>
      </c>
      <c r="D7301" s="3" t="s">
        <v>9408</v>
      </c>
      <c r="E7301" s="34">
        <v>42128</v>
      </c>
      <c r="F7301" s="34">
        <v>42129</v>
      </c>
      <c r="G7301" s="3" t="s">
        <v>184</v>
      </c>
      <c r="H7301" s="3" t="s">
        <v>3307</v>
      </c>
      <c r="I7301" s="3" t="s">
        <v>3308</v>
      </c>
      <c r="J7301" s="3" t="s">
        <v>22</v>
      </c>
      <c r="K7301" s="3" t="s">
        <v>23</v>
      </c>
      <c r="L7301" s="3" t="s">
        <v>180</v>
      </c>
      <c r="M7301" s="3" t="s">
        <v>100</v>
      </c>
      <c r="N7301" s="3">
        <v>77036</v>
      </c>
      <c r="O7301" s="3" t="s">
        <v>101</v>
      </c>
      <c r="P7301" s="3" t="s">
        <v>6809</v>
      </c>
      <c r="Q7301" s="3" t="s">
        <v>42</v>
      </c>
      <c r="R7301" s="3" t="s">
        <v>64</v>
      </c>
      <c r="S7301" s="3" t="s">
        <v>6810</v>
      </c>
      <c r="T7301" s="3">
        <v>37.840000000000003</v>
      </c>
      <c r="U7301" s="35" cm="1">
        <f t="array" ref="U7301">INDEX('Pricing Strategy'!$F$4:$F$71,MATCH(1,(Dataset!$O7301='Pricing Strategy'!$B$4:$B$71)*(Dataset!$Q7301='Pricing Strategy'!$C$4:$C$71)*(Dataset!$R7301='Pricing Strategy'!$D$4:$D$71),))</f>
        <v>0.35</v>
      </c>
      <c r="V7301" s="3">
        <f>Dataset!$T7301*(1-Dataset!$U7301)</f>
        <v>24.596000000000004</v>
      </c>
    </row>
    <row r="7302" spans="1:22" x14ac:dyDescent="0.3">
      <c r="A7302" s="32"/>
      <c r="C7302" s="3">
        <v>7297</v>
      </c>
      <c r="D7302" s="3" t="s">
        <v>9408</v>
      </c>
      <c r="E7302" s="34">
        <v>42128</v>
      </c>
      <c r="F7302" s="34">
        <v>42129</v>
      </c>
      <c r="G7302" s="3" t="s">
        <v>184</v>
      </c>
      <c r="H7302" s="3" t="s">
        <v>3307</v>
      </c>
      <c r="I7302" s="3" t="s">
        <v>3308</v>
      </c>
      <c r="J7302" s="3" t="s">
        <v>22</v>
      </c>
      <c r="K7302" s="3" t="s">
        <v>23</v>
      </c>
      <c r="L7302" s="3" t="s">
        <v>180</v>
      </c>
      <c r="M7302" s="3" t="s">
        <v>100</v>
      </c>
      <c r="N7302" s="3">
        <v>77036</v>
      </c>
      <c r="O7302" s="3" t="s">
        <v>101</v>
      </c>
      <c r="P7302" s="3" t="s">
        <v>7838</v>
      </c>
      <c r="Q7302" s="3" t="s">
        <v>42</v>
      </c>
      <c r="R7302" s="3" t="s">
        <v>265</v>
      </c>
      <c r="S7302" s="3" t="s">
        <v>7839</v>
      </c>
      <c r="T7302" s="3">
        <v>5.4720000000000004</v>
      </c>
      <c r="U7302" s="35" cm="1">
        <f t="array" ref="U7302">INDEX('Pricing Strategy'!$F$4:$F$71,MATCH(1,(Dataset!$O7302='Pricing Strategy'!$B$4:$B$71)*(Dataset!$Q7302='Pricing Strategy'!$C$4:$C$71)*(Dataset!$R7302='Pricing Strategy'!$D$4:$D$71),))</f>
        <v>0.3</v>
      </c>
      <c r="V7302" s="3">
        <f>Dataset!$T7302*(1-Dataset!$U7302)</f>
        <v>3.8304</v>
      </c>
    </row>
    <row r="7303" spans="1:22" x14ac:dyDescent="0.3">
      <c r="A7303" s="32"/>
      <c r="C7303" s="3">
        <v>7298</v>
      </c>
      <c r="D7303" s="3" t="s">
        <v>9409</v>
      </c>
      <c r="E7303" s="34">
        <v>42410</v>
      </c>
      <c r="F7303" s="34">
        <v>42414</v>
      </c>
      <c r="G7303" s="3" t="s">
        <v>19</v>
      </c>
      <c r="H7303" s="3" t="s">
        <v>2025</v>
      </c>
      <c r="I7303" s="3" t="s">
        <v>2026</v>
      </c>
      <c r="J7303" s="3" t="s">
        <v>37</v>
      </c>
      <c r="K7303" s="3" t="s">
        <v>23</v>
      </c>
      <c r="L7303" s="3" t="s">
        <v>142</v>
      </c>
      <c r="M7303" s="3" t="s">
        <v>143</v>
      </c>
      <c r="N7303" s="3">
        <v>19143</v>
      </c>
      <c r="O7303" s="3" t="s">
        <v>144</v>
      </c>
      <c r="P7303" s="3" t="s">
        <v>4896</v>
      </c>
      <c r="Q7303" s="3" t="s">
        <v>42</v>
      </c>
      <c r="R7303" s="3" t="s">
        <v>55</v>
      </c>
      <c r="S7303" s="3" t="s">
        <v>4897</v>
      </c>
      <c r="T7303" s="3">
        <v>77.239999999999995</v>
      </c>
      <c r="U7303" s="35" cm="1">
        <f t="array" ref="U7303">INDEX('Pricing Strategy'!$F$4:$F$71,MATCH(1,(Dataset!$O7303='Pricing Strategy'!$B$4:$B$71)*(Dataset!$Q7303='Pricing Strategy'!$C$4:$C$71)*(Dataset!$R7303='Pricing Strategy'!$D$4:$D$71),))</f>
        <v>0.5</v>
      </c>
      <c r="V7303" s="3">
        <f>Dataset!$T7303*(1-Dataset!$U7303)</f>
        <v>38.619999999999997</v>
      </c>
    </row>
    <row r="7304" spans="1:22" x14ac:dyDescent="0.3">
      <c r="A7304" s="32"/>
      <c r="C7304" s="3">
        <v>7299</v>
      </c>
      <c r="D7304" s="3" t="s">
        <v>9410</v>
      </c>
      <c r="E7304" s="34">
        <v>42326</v>
      </c>
      <c r="F7304" s="34">
        <v>42329</v>
      </c>
      <c r="G7304" s="3" t="s">
        <v>184</v>
      </c>
      <c r="H7304" s="3" t="s">
        <v>2487</v>
      </c>
      <c r="I7304" s="3" t="s">
        <v>2488</v>
      </c>
      <c r="J7304" s="3" t="s">
        <v>22</v>
      </c>
      <c r="K7304" s="3" t="s">
        <v>23</v>
      </c>
      <c r="L7304" s="3" t="s">
        <v>8742</v>
      </c>
      <c r="M7304" s="3" t="s">
        <v>207</v>
      </c>
      <c r="N7304" s="3">
        <v>60016</v>
      </c>
      <c r="O7304" s="3" t="s">
        <v>101</v>
      </c>
      <c r="P7304" s="3" t="s">
        <v>1105</v>
      </c>
      <c r="Q7304" s="3" t="s">
        <v>28</v>
      </c>
      <c r="R7304" s="3" t="s">
        <v>52</v>
      </c>
      <c r="S7304" s="3" t="s">
        <v>1106</v>
      </c>
      <c r="T7304" s="3">
        <v>292.10000000000002</v>
      </c>
      <c r="U7304" s="35" cm="1">
        <f t="array" ref="U7304">INDEX('Pricing Strategy'!$F$4:$F$71,MATCH(1,(Dataset!$O7304='Pricing Strategy'!$B$4:$B$71)*(Dataset!$Q7304='Pricing Strategy'!$C$4:$C$71)*(Dataset!$R7304='Pricing Strategy'!$D$4:$D$71),))</f>
        <v>0.35</v>
      </c>
      <c r="V7304" s="3">
        <f>Dataset!$T7304*(1-Dataset!$U7304)</f>
        <v>189.86500000000001</v>
      </c>
    </row>
    <row r="7305" spans="1:22" x14ac:dyDescent="0.3">
      <c r="A7305" s="32"/>
      <c r="C7305" s="3">
        <v>7300</v>
      </c>
      <c r="D7305" s="3" t="s">
        <v>9410</v>
      </c>
      <c r="E7305" s="34">
        <v>42326</v>
      </c>
      <c r="F7305" s="34">
        <v>42329</v>
      </c>
      <c r="G7305" s="3" t="s">
        <v>184</v>
      </c>
      <c r="H7305" s="3" t="s">
        <v>2487</v>
      </c>
      <c r="I7305" s="3" t="s">
        <v>2488</v>
      </c>
      <c r="J7305" s="3" t="s">
        <v>22</v>
      </c>
      <c r="K7305" s="3" t="s">
        <v>23</v>
      </c>
      <c r="L7305" s="3" t="s">
        <v>8742</v>
      </c>
      <c r="M7305" s="3" t="s">
        <v>207</v>
      </c>
      <c r="N7305" s="3">
        <v>60016</v>
      </c>
      <c r="O7305" s="3" t="s">
        <v>101</v>
      </c>
      <c r="P7305" s="3" t="s">
        <v>6060</v>
      </c>
      <c r="Q7305" s="3" t="s">
        <v>28</v>
      </c>
      <c r="R7305" s="3" t="s">
        <v>61</v>
      </c>
      <c r="S7305" s="3" t="s">
        <v>6061</v>
      </c>
      <c r="T7305" s="3">
        <v>8.5440000000000005</v>
      </c>
      <c r="U7305" s="35" cm="1">
        <f t="array" ref="U7305">INDEX('Pricing Strategy'!$F$4:$F$71,MATCH(1,(Dataset!$O7305='Pricing Strategy'!$B$4:$B$71)*(Dataset!$Q7305='Pricing Strategy'!$C$4:$C$71)*(Dataset!$R7305='Pricing Strategy'!$D$4:$D$71),))</f>
        <v>0.3</v>
      </c>
      <c r="V7305" s="3">
        <f>Dataset!$T7305*(1-Dataset!$U7305)</f>
        <v>5.9808000000000003</v>
      </c>
    </row>
    <row r="7306" spans="1:22" x14ac:dyDescent="0.3">
      <c r="A7306" s="32"/>
      <c r="C7306" s="3">
        <v>7301</v>
      </c>
      <c r="D7306" s="3" t="s">
        <v>9410</v>
      </c>
      <c r="E7306" s="34">
        <v>42326</v>
      </c>
      <c r="F7306" s="34">
        <v>42329</v>
      </c>
      <c r="G7306" s="3" t="s">
        <v>184</v>
      </c>
      <c r="H7306" s="3" t="s">
        <v>2487</v>
      </c>
      <c r="I7306" s="3" t="s">
        <v>2488</v>
      </c>
      <c r="J7306" s="3" t="s">
        <v>22</v>
      </c>
      <c r="K7306" s="3" t="s">
        <v>23</v>
      </c>
      <c r="L7306" s="3" t="s">
        <v>8742</v>
      </c>
      <c r="M7306" s="3" t="s">
        <v>207</v>
      </c>
      <c r="N7306" s="3">
        <v>60016</v>
      </c>
      <c r="O7306" s="3" t="s">
        <v>101</v>
      </c>
      <c r="P7306" s="3" t="s">
        <v>7495</v>
      </c>
      <c r="Q7306" s="3" t="s">
        <v>28</v>
      </c>
      <c r="R7306" s="3" t="s">
        <v>29</v>
      </c>
      <c r="S7306" s="3" t="s">
        <v>7496</v>
      </c>
      <c r="T7306" s="3">
        <v>424.11599999999999</v>
      </c>
      <c r="U7306" s="35" cm="1">
        <f t="array" ref="U7306">INDEX('Pricing Strategy'!$F$4:$F$71,MATCH(1,(Dataset!$O7306='Pricing Strategy'!$B$4:$B$71)*(Dataset!$Q7306='Pricing Strategy'!$C$4:$C$71)*(Dataset!$R7306='Pricing Strategy'!$D$4:$D$71),))</f>
        <v>0.4</v>
      </c>
      <c r="V7306" s="3">
        <f>Dataset!$T7306*(1-Dataset!$U7306)</f>
        <v>254.46959999999999</v>
      </c>
    </row>
    <row r="7307" spans="1:22" x14ac:dyDescent="0.3">
      <c r="A7307" s="32"/>
      <c r="C7307" s="3">
        <v>7302</v>
      </c>
      <c r="D7307" s="3" t="s">
        <v>9410</v>
      </c>
      <c r="E7307" s="34">
        <v>42326</v>
      </c>
      <c r="F7307" s="34">
        <v>42329</v>
      </c>
      <c r="G7307" s="3" t="s">
        <v>184</v>
      </c>
      <c r="H7307" s="3" t="s">
        <v>2487</v>
      </c>
      <c r="I7307" s="3" t="s">
        <v>2488</v>
      </c>
      <c r="J7307" s="3" t="s">
        <v>22</v>
      </c>
      <c r="K7307" s="3" t="s">
        <v>23</v>
      </c>
      <c r="L7307" s="3" t="s">
        <v>8742</v>
      </c>
      <c r="M7307" s="3" t="s">
        <v>207</v>
      </c>
      <c r="N7307" s="3">
        <v>60016</v>
      </c>
      <c r="O7307" s="3" t="s">
        <v>101</v>
      </c>
      <c r="P7307" s="3" t="s">
        <v>2108</v>
      </c>
      <c r="Q7307" s="3" t="s">
        <v>42</v>
      </c>
      <c r="R7307" s="3" t="s">
        <v>71</v>
      </c>
      <c r="S7307" s="3" t="s">
        <v>2109</v>
      </c>
      <c r="T7307" s="3">
        <v>2.8919999999999999</v>
      </c>
      <c r="U7307" s="35" cm="1">
        <f t="array" ref="U7307">INDEX('Pricing Strategy'!$F$4:$F$71,MATCH(1,(Dataset!$O7307='Pricing Strategy'!$B$4:$B$71)*(Dataset!$Q7307='Pricing Strategy'!$C$4:$C$71)*(Dataset!$R7307='Pricing Strategy'!$D$4:$D$71),))</f>
        <v>0.3</v>
      </c>
      <c r="V7307" s="3">
        <f>Dataset!$T7307*(1-Dataset!$U7307)</f>
        <v>2.0244</v>
      </c>
    </row>
    <row r="7308" spans="1:22" x14ac:dyDescent="0.3">
      <c r="A7308" s="32"/>
      <c r="C7308" s="3">
        <v>7303</v>
      </c>
      <c r="D7308" s="3" t="s">
        <v>9410</v>
      </c>
      <c r="E7308" s="34">
        <v>42326</v>
      </c>
      <c r="F7308" s="34">
        <v>42329</v>
      </c>
      <c r="G7308" s="3" t="s">
        <v>184</v>
      </c>
      <c r="H7308" s="3" t="s">
        <v>2487</v>
      </c>
      <c r="I7308" s="3" t="s">
        <v>2488</v>
      </c>
      <c r="J7308" s="3" t="s">
        <v>22</v>
      </c>
      <c r="K7308" s="3" t="s">
        <v>23</v>
      </c>
      <c r="L7308" s="3" t="s">
        <v>8742</v>
      </c>
      <c r="M7308" s="3" t="s">
        <v>207</v>
      </c>
      <c r="N7308" s="3">
        <v>60016</v>
      </c>
      <c r="O7308" s="3" t="s">
        <v>101</v>
      </c>
      <c r="P7308" s="3" t="s">
        <v>2431</v>
      </c>
      <c r="Q7308" s="3" t="s">
        <v>42</v>
      </c>
      <c r="R7308" s="3" t="s">
        <v>55</v>
      </c>
      <c r="S7308" s="3" t="s">
        <v>2432</v>
      </c>
      <c r="T7308" s="3">
        <v>381.72</v>
      </c>
      <c r="U7308" s="35" cm="1">
        <f t="array" ref="U7308">INDEX('Pricing Strategy'!$F$4:$F$71,MATCH(1,(Dataset!$O7308='Pricing Strategy'!$B$4:$B$71)*(Dataset!$Q7308='Pricing Strategy'!$C$4:$C$71)*(Dataset!$R7308='Pricing Strategy'!$D$4:$D$71),))</f>
        <v>0.4</v>
      </c>
      <c r="V7308" s="3">
        <f>Dataset!$T7308*(1-Dataset!$U7308)</f>
        <v>229.03200000000001</v>
      </c>
    </row>
    <row r="7309" spans="1:22" x14ac:dyDescent="0.3">
      <c r="A7309" s="32"/>
      <c r="C7309" s="3">
        <v>7304</v>
      </c>
      <c r="D7309" s="3" t="s">
        <v>9411</v>
      </c>
      <c r="E7309" s="34">
        <v>43347</v>
      </c>
      <c r="F7309" s="34">
        <v>43351</v>
      </c>
      <c r="G7309" s="3" t="s">
        <v>46</v>
      </c>
      <c r="H7309" s="3" t="s">
        <v>8521</v>
      </c>
      <c r="I7309" s="3" t="s">
        <v>8522</v>
      </c>
      <c r="J7309" s="3" t="s">
        <v>22</v>
      </c>
      <c r="K7309" s="3" t="s">
        <v>23</v>
      </c>
      <c r="L7309" s="3" t="s">
        <v>3467</v>
      </c>
      <c r="M7309" s="3" t="s">
        <v>50</v>
      </c>
      <c r="N7309" s="3">
        <v>33437</v>
      </c>
      <c r="O7309" s="3" t="s">
        <v>26</v>
      </c>
      <c r="P7309" s="3" t="s">
        <v>699</v>
      </c>
      <c r="Q7309" s="3" t="s">
        <v>28</v>
      </c>
      <c r="R7309" s="3" t="s">
        <v>32</v>
      </c>
      <c r="S7309" s="3" t="s">
        <v>700</v>
      </c>
      <c r="T7309" s="3">
        <v>97.183999999999997</v>
      </c>
      <c r="U7309" s="35" cm="1">
        <f t="array" ref="U7309">INDEX('Pricing Strategy'!$F$4:$F$71,MATCH(1,(Dataset!$O7309='Pricing Strategy'!$B$4:$B$71)*(Dataset!$Q7309='Pricing Strategy'!$C$4:$C$71)*(Dataset!$R7309='Pricing Strategy'!$D$4:$D$71),))</f>
        <v>0.3</v>
      </c>
      <c r="V7309" s="3">
        <f>Dataset!$T7309*(1-Dataset!$U7309)</f>
        <v>68.02879999999999</v>
      </c>
    </row>
    <row r="7310" spans="1:22" x14ac:dyDescent="0.3">
      <c r="A7310" s="32"/>
      <c r="C7310" s="3">
        <v>7305</v>
      </c>
      <c r="D7310" s="3" t="s">
        <v>9411</v>
      </c>
      <c r="E7310" s="34">
        <v>43347</v>
      </c>
      <c r="F7310" s="34">
        <v>43351</v>
      </c>
      <c r="G7310" s="3" t="s">
        <v>46</v>
      </c>
      <c r="H7310" s="3" t="s">
        <v>8521</v>
      </c>
      <c r="I7310" s="3" t="s">
        <v>8522</v>
      </c>
      <c r="J7310" s="3" t="s">
        <v>22</v>
      </c>
      <c r="K7310" s="3" t="s">
        <v>23</v>
      </c>
      <c r="L7310" s="3" t="s">
        <v>3467</v>
      </c>
      <c r="M7310" s="3" t="s">
        <v>50</v>
      </c>
      <c r="N7310" s="3">
        <v>33437</v>
      </c>
      <c r="O7310" s="3" t="s">
        <v>26</v>
      </c>
      <c r="P7310" s="3" t="s">
        <v>2860</v>
      </c>
      <c r="Q7310" s="3" t="s">
        <v>42</v>
      </c>
      <c r="R7310" s="3" t="s">
        <v>86</v>
      </c>
      <c r="S7310" s="3" t="s">
        <v>2861</v>
      </c>
      <c r="T7310" s="3">
        <v>10.368</v>
      </c>
      <c r="U7310" s="35" cm="1">
        <f t="array" ref="U7310">INDEX('Pricing Strategy'!$F$4:$F$71,MATCH(1,(Dataset!$O7310='Pricing Strategy'!$B$4:$B$71)*(Dataset!$Q7310='Pricing Strategy'!$C$4:$C$71)*(Dataset!$R7310='Pricing Strategy'!$D$4:$D$71),))</f>
        <v>0.25</v>
      </c>
      <c r="V7310" s="3">
        <f>Dataset!$T7310*(1-Dataset!$U7310)</f>
        <v>7.7759999999999998</v>
      </c>
    </row>
    <row r="7311" spans="1:22" x14ac:dyDescent="0.3">
      <c r="A7311" s="32"/>
      <c r="C7311" s="3">
        <v>7306</v>
      </c>
      <c r="D7311" s="3" t="s">
        <v>9412</v>
      </c>
      <c r="E7311" s="34">
        <v>42092</v>
      </c>
      <c r="F7311" s="34">
        <v>42096</v>
      </c>
      <c r="G7311" s="3" t="s">
        <v>46</v>
      </c>
      <c r="H7311" s="3" t="s">
        <v>1798</v>
      </c>
      <c r="I7311" s="3" t="s">
        <v>1799</v>
      </c>
      <c r="J7311" s="3" t="s">
        <v>22</v>
      </c>
      <c r="K7311" s="3" t="s">
        <v>23</v>
      </c>
      <c r="L7311" s="3" t="s">
        <v>4352</v>
      </c>
      <c r="M7311" s="3" t="s">
        <v>100</v>
      </c>
      <c r="N7311" s="3">
        <v>75023</v>
      </c>
      <c r="O7311" s="3" t="s">
        <v>101</v>
      </c>
      <c r="P7311" s="3" t="s">
        <v>1603</v>
      </c>
      <c r="Q7311" s="3" t="s">
        <v>28</v>
      </c>
      <c r="R7311" s="3" t="s">
        <v>52</v>
      </c>
      <c r="S7311" s="3" t="s">
        <v>1604</v>
      </c>
      <c r="T7311" s="3">
        <v>890.84100000000001</v>
      </c>
      <c r="U7311" s="35" cm="1">
        <f t="array" ref="U7311">INDEX('Pricing Strategy'!$F$4:$F$71,MATCH(1,(Dataset!$O7311='Pricing Strategy'!$B$4:$B$71)*(Dataset!$Q7311='Pricing Strategy'!$C$4:$C$71)*(Dataset!$R7311='Pricing Strategy'!$D$4:$D$71),))</f>
        <v>0.35</v>
      </c>
      <c r="V7311" s="3">
        <f>Dataset!$T7311*(1-Dataset!$U7311)</f>
        <v>579.04665</v>
      </c>
    </row>
    <row r="7312" spans="1:22" x14ac:dyDescent="0.3">
      <c r="A7312" s="32"/>
      <c r="C7312" s="3">
        <v>7307</v>
      </c>
      <c r="D7312" s="3" t="s">
        <v>9413</v>
      </c>
      <c r="E7312" s="34">
        <v>43044</v>
      </c>
      <c r="F7312" s="34">
        <v>43046</v>
      </c>
      <c r="G7312" s="3" t="s">
        <v>19</v>
      </c>
      <c r="H7312" s="3" t="s">
        <v>940</v>
      </c>
      <c r="I7312" s="3" t="s">
        <v>941</v>
      </c>
      <c r="J7312" s="3" t="s">
        <v>22</v>
      </c>
      <c r="K7312" s="3" t="s">
        <v>23</v>
      </c>
      <c r="L7312" s="3" t="s">
        <v>627</v>
      </c>
      <c r="M7312" s="3" t="s">
        <v>39</v>
      </c>
      <c r="N7312" s="3">
        <v>95123</v>
      </c>
      <c r="O7312" s="3" t="s">
        <v>40</v>
      </c>
      <c r="P7312" s="3" t="s">
        <v>6689</v>
      </c>
      <c r="Q7312" s="3" t="s">
        <v>67</v>
      </c>
      <c r="R7312" s="3" t="s">
        <v>157</v>
      </c>
      <c r="S7312" s="3" t="s">
        <v>6690</v>
      </c>
      <c r="T7312" s="3">
        <v>72</v>
      </c>
      <c r="U7312" s="35" cm="1">
        <f t="array" ref="U7312">INDEX('Pricing Strategy'!$F$4:$F$71,MATCH(1,(Dataset!$O7312='Pricing Strategy'!$B$4:$B$71)*(Dataset!$Q7312='Pricing Strategy'!$C$4:$C$71)*(Dataset!$R7312='Pricing Strategy'!$D$4:$D$71),))</f>
        <v>0.45</v>
      </c>
      <c r="V7312" s="3">
        <f>Dataset!$T7312*(1-Dataset!$U7312)</f>
        <v>39.6</v>
      </c>
    </row>
    <row r="7313" spans="1:22" x14ac:dyDescent="0.3">
      <c r="A7313" s="32"/>
      <c r="C7313" s="3">
        <v>7308</v>
      </c>
      <c r="D7313" s="3" t="s">
        <v>9413</v>
      </c>
      <c r="E7313" s="34">
        <v>43044</v>
      </c>
      <c r="F7313" s="34">
        <v>43046</v>
      </c>
      <c r="G7313" s="3" t="s">
        <v>19</v>
      </c>
      <c r="H7313" s="3" t="s">
        <v>940</v>
      </c>
      <c r="I7313" s="3" t="s">
        <v>941</v>
      </c>
      <c r="J7313" s="3" t="s">
        <v>22</v>
      </c>
      <c r="K7313" s="3" t="s">
        <v>23</v>
      </c>
      <c r="L7313" s="3" t="s">
        <v>627</v>
      </c>
      <c r="M7313" s="3" t="s">
        <v>39</v>
      </c>
      <c r="N7313" s="3">
        <v>95123</v>
      </c>
      <c r="O7313" s="3" t="s">
        <v>40</v>
      </c>
      <c r="P7313" s="3" t="s">
        <v>6146</v>
      </c>
      <c r="Q7313" s="3" t="s">
        <v>28</v>
      </c>
      <c r="R7313" s="3" t="s">
        <v>32</v>
      </c>
      <c r="S7313" s="3" t="s">
        <v>6147</v>
      </c>
      <c r="T7313" s="3">
        <v>113.88800000000001</v>
      </c>
      <c r="U7313" s="35" cm="1">
        <f t="array" ref="U7313">INDEX('Pricing Strategy'!$F$4:$F$71,MATCH(1,(Dataset!$O7313='Pricing Strategy'!$B$4:$B$71)*(Dataset!$Q7313='Pricing Strategy'!$C$4:$C$71)*(Dataset!$R7313='Pricing Strategy'!$D$4:$D$71),))</f>
        <v>0.45</v>
      </c>
      <c r="V7313" s="3">
        <f>Dataset!$T7313*(1-Dataset!$U7313)</f>
        <v>62.638400000000011</v>
      </c>
    </row>
    <row r="7314" spans="1:22" x14ac:dyDescent="0.3">
      <c r="A7314" s="32"/>
      <c r="C7314" s="3">
        <v>7309</v>
      </c>
      <c r="D7314" s="3" t="s">
        <v>9413</v>
      </c>
      <c r="E7314" s="34">
        <v>43044</v>
      </c>
      <c r="F7314" s="34">
        <v>43046</v>
      </c>
      <c r="G7314" s="3" t="s">
        <v>19</v>
      </c>
      <c r="H7314" s="3" t="s">
        <v>940</v>
      </c>
      <c r="I7314" s="3" t="s">
        <v>941</v>
      </c>
      <c r="J7314" s="3" t="s">
        <v>22</v>
      </c>
      <c r="K7314" s="3" t="s">
        <v>23</v>
      </c>
      <c r="L7314" s="3" t="s">
        <v>627</v>
      </c>
      <c r="M7314" s="3" t="s">
        <v>39</v>
      </c>
      <c r="N7314" s="3">
        <v>95123</v>
      </c>
      <c r="O7314" s="3" t="s">
        <v>40</v>
      </c>
      <c r="P7314" s="3" t="s">
        <v>1710</v>
      </c>
      <c r="Q7314" s="3" t="s">
        <v>42</v>
      </c>
      <c r="R7314" s="3" t="s">
        <v>169</v>
      </c>
      <c r="S7314" s="3" t="s">
        <v>1711</v>
      </c>
      <c r="T7314" s="3">
        <v>158.13</v>
      </c>
      <c r="U7314" s="35" cm="1">
        <f t="array" ref="U7314">INDEX('Pricing Strategy'!$F$4:$F$71,MATCH(1,(Dataset!$O7314='Pricing Strategy'!$B$4:$B$71)*(Dataset!$Q7314='Pricing Strategy'!$C$4:$C$71)*(Dataset!$R7314='Pricing Strategy'!$D$4:$D$71),))</f>
        <v>0.4</v>
      </c>
      <c r="V7314" s="3">
        <f>Dataset!$T7314*(1-Dataset!$U7314)</f>
        <v>94.878</v>
      </c>
    </row>
    <row r="7315" spans="1:22" x14ac:dyDescent="0.3">
      <c r="A7315" s="32"/>
      <c r="C7315" s="3">
        <v>7310</v>
      </c>
      <c r="D7315" s="3" t="s">
        <v>9414</v>
      </c>
      <c r="E7315" s="34">
        <v>43261</v>
      </c>
      <c r="F7315" s="34">
        <v>43265</v>
      </c>
      <c r="G7315" s="3" t="s">
        <v>19</v>
      </c>
      <c r="H7315" s="3" t="s">
        <v>1319</v>
      </c>
      <c r="I7315" s="3" t="s">
        <v>1320</v>
      </c>
      <c r="J7315" s="3" t="s">
        <v>37</v>
      </c>
      <c r="K7315" s="3" t="s">
        <v>23</v>
      </c>
      <c r="L7315" s="3" t="s">
        <v>262</v>
      </c>
      <c r="M7315" s="3" t="s">
        <v>263</v>
      </c>
      <c r="N7315" s="3">
        <v>10024</v>
      </c>
      <c r="O7315" s="3" t="s">
        <v>144</v>
      </c>
      <c r="P7315" s="3" t="s">
        <v>4872</v>
      </c>
      <c r="Q7315" s="3" t="s">
        <v>42</v>
      </c>
      <c r="R7315" s="3" t="s">
        <v>265</v>
      </c>
      <c r="S7315" s="3" t="s">
        <v>4873</v>
      </c>
      <c r="T7315" s="3">
        <v>14.13</v>
      </c>
      <c r="U7315" s="35" cm="1">
        <f t="array" ref="U7315">INDEX('Pricing Strategy'!$F$4:$F$71,MATCH(1,(Dataset!$O7315='Pricing Strategy'!$B$4:$B$71)*(Dataset!$Q7315='Pricing Strategy'!$C$4:$C$71)*(Dataset!$R7315='Pricing Strategy'!$D$4:$D$71),))</f>
        <v>0.4</v>
      </c>
      <c r="V7315" s="3">
        <f>Dataset!$T7315*(1-Dataset!$U7315)</f>
        <v>8.4779999999999998</v>
      </c>
    </row>
    <row r="7316" spans="1:22" x14ac:dyDescent="0.3">
      <c r="A7316" s="32"/>
      <c r="C7316" s="3">
        <v>7311</v>
      </c>
      <c r="D7316" s="3" t="s">
        <v>9415</v>
      </c>
      <c r="E7316" s="34">
        <v>42592</v>
      </c>
      <c r="F7316" s="34">
        <v>42596</v>
      </c>
      <c r="G7316" s="3" t="s">
        <v>46</v>
      </c>
      <c r="H7316" s="3" t="s">
        <v>1872</v>
      </c>
      <c r="I7316" s="3" t="s">
        <v>1873</v>
      </c>
      <c r="J7316" s="3" t="s">
        <v>22</v>
      </c>
      <c r="K7316" s="3" t="s">
        <v>23</v>
      </c>
      <c r="L7316" s="3" t="s">
        <v>879</v>
      </c>
      <c r="M7316" s="3" t="s">
        <v>234</v>
      </c>
      <c r="N7316" s="3">
        <v>48227</v>
      </c>
      <c r="O7316" s="3" t="s">
        <v>101</v>
      </c>
      <c r="P7316" s="3" t="s">
        <v>2211</v>
      </c>
      <c r="Q7316" s="3" t="s">
        <v>42</v>
      </c>
      <c r="R7316" s="3" t="s">
        <v>71</v>
      </c>
      <c r="S7316" s="3" t="s">
        <v>3605</v>
      </c>
      <c r="T7316" s="3">
        <v>64.75</v>
      </c>
      <c r="U7316" s="35" cm="1">
        <f t="array" ref="U7316">INDEX('Pricing Strategy'!$F$4:$F$71,MATCH(1,(Dataset!$O7316='Pricing Strategy'!$B$4:$B$71)*(Dataset!$Q7316='Pricing Strategy'!$C$4:$C$71)*(Dataset!$R7316='Pricing Strategy'!$D$4:$D$71),))</f>
        <v>0.3</v>
      </c>
      <c r="V7316" s="3">
        <f>Dataset!$T7316*(1-Dataset!$U7316)</f>
        <v>45.324999999999996</v>
      </c>
    </row>
    <row r="7317" spans="1:22" x14ac:dyDescent="0.3">
      <c r="A7317" s="32"/>
      <c r="C7317" s="3">
        <v>7312</v>
      </c>
      <c r="D7317" s="3" t="s">
        <v>9416</v>
      </c>
      <c r="E7317" s="34">
        <v>42652</v>
      </c>
      <c r="F7317" s="34">
        <v>42656</v>
      </c>
      <c r="G7317" s="3" t="s">
        <v>46</v>
      </c>
      <c r="H7317" s="3" t="s">
        <v>5580</v>
      </c>
      <c r="I7317" s="3" t="s">
        <v>5581</v>
      </c>
      <c r="J7317" s="3" t="s">
        <v>22</v>
      </c>
      <c r="K7317" s="3" t="s">
        <v>23</v>
      </c>
      <c r="L7317" s="3" t="s">
        <v>1420</v>
      </c>
      <c r="M7317" s="3" t="s">
        <v>50</v>
      </c>
      <c r="N7317" s="3">
        <v>33178</v>
      </c>
      <c r="O7317" s="3" t="s">
        <v>26</v>
      </c>
      <c r="P7317" s="3" t="s">
        <v>2917</v>
      </c>
      <c r="Q7317" s="3" t="s">
        <v>42</v>
      </c>
      <c r="R7317" s="3" t="s">
        <v>71</v>
      </c>
      <c r="S7317" s="3" t="s">
        <v>2918</v>
      </c>
      <c r="T7317" s="3">
        <v>1.8720000000000001</v>
      </c>
      <c r="U7317" s="35" cm="1">
        <f t="array" ref="U7317">INDEX('Pricing Strategy'!$F$4:$F$71,MATCH(1,(Dataset!$O7317='Pricing Strategy'!$B$4:$B$71)*(Dataset!$Q7317='Pricing Strategy'!$C$4:$C$71)*(Dataset!$R7317='Pricing Strategy'!$D$4:$D$71),))</f>
        <v>0.25</v>
      </c>
      <c r="V7317" s="3">
        <f>Dataset!$T7317*(1-Dataset!$U7317)</f>
        <v>1.4040000000000001</v>
      </c>
    </row>
    <row r="7318" spans="1:22" x14ac:dyDescent="0.3">
      <c r="A7318" s="32"/>
      <c r="C7318" s="3">
        <v>7313</v>
      </c>
      <c r="D7318" s="3" t="s">
        <v>9416</v>
      </c>
      <c r="E7318" s="34">
        <v>42652</v>
      </c>
      <c r="F7318" s="34">
        <v>42656</v>
      </c>
      <c r="G7318" s="3" t="s">
        <v>46</v>
      </c>
      <c r="H7318" s="3" t="s">
        <v>5580</v>
      </c>
      <c r="I7318" s="3" t="s">
        <v>5581</v>
      </c>
      <c r="J7318" s="3" t="s">
        <v>22</v>
      </c>
      <c r="K7318" s="3" t="s">
        <v>23</v>
      </c>
      <c r="L7318" s="3" t="s">
        <v>1420</v>
      </c>
      <c r="M7318" s="3" t="s">
        <v>50</v>
      </c>
      <c r="N7318" s="3">
        <v>33178</v>
      </c>
      <c r="O7318" s="3" t="s">
        <v>26</v>
      </c>
      <c r="P7318" s="3" t="s">
        <v>1714</v>
      </c>
      <c r="Q7318" s="3" t="s">
        <v>42</v>
      </c>
      <c r="R7318" s="3" t="s">
        <v>71</v>
      </c>
      <c r="S7318" s="3" t="s">
        <v>1715</v>
      </c>
      <c r="T7318" s="3">
        <v>11.214</v>
      </c>
      <c r="U7318" s="35" cm="1">
        <f t="array" ref="U7318">INDEX('Pricing Strategy'!$F$4:$F$71,MATCH(1,(Dataset!$O7318='Pricing Strategy'!$B$4:$B$71)*(Dataset!$Q7318='Pricing Strategy'!$C$4:$C$71)*(Dataset!$R7318='Pricing Strategy'!$D$4:$D$71),))</f>
        <v>0.25</v>
      </c>
      <c r="V7318" s="3">
        <f>Dataset!$T7318*(1-Dataset!$U7318)</f>
        <v>8.4105000000000008</v>
      </c>
    </row>
    <row r="7319" spans="1:22" x14ac:dyDescent="0.3">
      <c r="A7319" s="32"/>
      <c r="C7319" s="3">
        <v>7314</v>
      </c>
      <c r="D7319" s="3" t="s">
        <v>9416</v>
      </c>
      <c r="E7319" s="34">
        <v>42652</v>
      </c>
      <c r="F7319" s="34">
        <v>42656</v>
      </c>
      <c r="G7319" s="3" t="s">
        <v>46</v>
      </c>
      <c r="H7319" s="3" t="s">
        <v>5580</v>
      </c>
      <c r="I7319" s="3" t="s">
        <v>5581</v>
      </c>
      <c r="J7319" s="3" t="s">
        <v>22</v>
      </c>
      <c r="K7319" s="3" t="s">
        <v>23</v>
      </c>
      <c r="L7319" s="3" t="s">
        <v>1420</v>
      </c>
      <c r="M7319" s="3" t="s">
        <v>50</v>
      </c>
      <c r="N7319" s="3">
        <v>33178</v>
      </c>
      <c r="O7319" s="3" t="s">
        <v>26</v>
      </c>
      <c r="P7319" s="3" t="s">
        <v>7510</v>
      </c>
      <c r="Q7319" s="3" t="s">
        <v>42</v>
      </c>
      <c r="R7319" s="3" t="s">
        <v>64</v>
      </c>
      <c r="S7319" s="3" t="s">
        <v>7511</v>
      </c>
      <c r="T7319" s="3">
        <v>37.375999999999998</v>
      </c>
      <c r="U7319" s="35" cm="1">
        <f t="array" ref="U7319">INDEX('Pricing Strategy'!$F$4:$F$71,MATCH(1,(Dataset!$O7319='Pricing Strategy'!$B$4:$B$71)*(Dataset!$Q7319='Pricing Strategy'!$C$4:$C$71)*(Dataset!$R7319='Pricing Strategy'!$D$4:$D$71),))</f>
        <v>0.3</v>
      </c>
      <c r="V7319" s="3">
        <f>Dataset!$T7319*(1-Dataset!$U7319)</f>
        <v>26.163199999999996</v>
      </c>
    </row>
    <row r="7320" spans="1:22" x14ac:dyDescent="0.3">
      <c r="A7320" s="32"/>
      <c r="C7320" s="3">
        <v>7315</v>
      </c>
      <c r="D7320" s="3" t="s">
        <v>9417</v>
      </c>
      <c r="E7320" s="34">
        <v>42883</v>
      </c>
      <c r="F7320" s="34">
        <v>42888</v>
      </c>
      <c r="G7320" s="3" t="s">
        <v>46</v>
      </c>
      <c r="H7320" s="3" t="s">
        <v>1601</v>
      </c>
      <c r="I7320" s="3" t="s">
        <v>1602</v>
      </c>
      <c r="J7320" s="3" t="s">
        <v>98</v>
      </c>
      <c r="K7320" s="3" t="s">
        <v>23</v>
      </c>
      <c r="L7320" s="3" t="s">
        <v>1614</v>
      </c>
      <c r="M7320" s="3" t="s">
        <v>207</v>
      </c>
      <c r="N7320" s="3">
        <v>60068</v>
      </c>
      <c r="O7320" s="3" t="s">
        <v>101</v>
      </c>
      <c r="P7320" s="3" t="s">
        <v>4470</v>
      </c>
      <c r="Q7320" s="3" t="s">
        <v>67</v>
      </c>
      <c r="R7320" s="3" t="s">
        <v>68</v>
      </c>
      <c r="S7320" s="3" t="s">
        <v>4471</v>
      </c>
      <c r="T7320" s="3">
        <v>286.39999999999998</v>
      </c>
      <c r="U7320" s="35" cm="1">
        <f t="array" ref="U7320">INDEX('Pricing Strategy'!$F$4:$F$71,MATCH(1,(Dataset!$O7320='Pricing Strategy'!$B$4:$B$71)*(Dataset!$Q7320='Pricing Strategy'!$C$4:$C$71)*(Dataset!$R7320='Pricing Strategy'!$D$4:$D$71),))</f>
        <v>0.3</v>
      </c>
      <c r="V7320" s="3">
        <f>Dataset!$T7320*(1-Dataset!$U7320)</f>
        <v>200.47999999999996</v>
      </c>
    </row>
    <row r="7321" spans="1:22" x14ac:dyDescent="0.3">
      <c r="A7321" s="32"/>
      <c r="C7321" s="3">
        <v>7316</v>
      </c>
      <c r="D7321" s="3" t="s">
        <v>9418</v>
      </c>
      <c r="E7321" s="34">
        <v>43231</v>
      </c>
      <c r="F7321" s="34">
        <v>43236</v>
      </c>
      <c r="G7321" s="3" t="s">
        <v>19</v>
      </c>
      <c r="H7321" s="3" t="s">
        <v>1976</v>
      </c>
      <c r="I7321" s="3" t="s">
        <v>1977</v>
      </c>
      <c r="J7321" s="3" t="s">
        <v>22</v>
      </c>
      <c r="K7321" s="3" t="s">
        <v>23</v>
      </c>
      <c r="L7321" s="3" t="s">
        <v>262</v>
      </c>
      <c r="M7321" s="3" t="s">
        <v>263</v>
      </c>
      <c r="N7321" s="3">
        <v>10024</v>
      </c>
      <c r="O7321" s="3" t="s">
        <v>144</v>
      </c>
      <c r="P7321" s="3" t="s">
        <v>4237</v>
      </c>
      <c r="Q7321" s="3" t="s">
        <v>42</v>
      </c>
      <c r="R7321" s="3" t="s">
        <v>64</v>
      </c>
      <c r="S7321" s="3" t="s">
        <v>4238</v>
      </c>
      <c r="T7321" s="3">
        <v>43.92</v>
      </c>
      <c r="U7321" s="35" cm="1">
        <f t="array" ref="U7321">INDEX('Pricing Strategy'!$F$4:$F$71,MATCH(1,(Dataset!$O7321='Pricing Strategy'!$B$4:$B$71)*(Dataset!$Q7321='Pricing Strategy'!$C$4:$C$71)*(Dataset!$R7321='Pricing Strategy'!$D$4:$D$71),))</f>
        <v>0.45</v>
      </c>
      <c r="V7321" s="3">
        <f>Dataset!$T7321*(1-Dataset!$U7321)</f>
        <v>24.156000000000002</v>
      </c>
    </row>
    <row r="7322" spans="1:22" x14ac:dyDescent="0.3">
      <c r="A7322" s="32"/>
      <c r="C7322" s="3">
        <v>7317</v>
      </c>
      <c r="D7322" s="3" t="s">
        <v>9419</v>
      </c>
      <c r="E7322" s="34">
        <v>43024</v>
      </c>
      <c r="F7322" s="34">
        <v>43028</v>
      </c>
      <c r="G7322" s="3" t="s">
        <v>46</v>
      </c>
      <c r="H7322" s="3" t="s">
        <v>2025</v>
      </c>
      <c r="I7322" s="3" t="s">
        <v>2026</v>
      </c>
      <c r="J7322" s="3" t="s">
        <v>37</v>
      </c>
      <c r="K7322" s="3" t="s">
        <v>23</v>
      </c>
      <c r="L7322" s="3" t="s">
        <v>262</v>
      </c>
      <c r="M7322" s="3" t="s">
        <v>263</v>
      </c>
      <c r="N7322" s="3">
        <v>10011</v>
      </c>
      <c r="O7322" s="3" t="s">
        <v>144</v>
      </c>
      <c r="P7322" s="3" t="s">
        <v>76</v>
      </c>
      <c r="Q7322" s="3" t="s">
        <v>28</v>
      </c>
      <c r="R7322" s="3" t="s">
        <v>52</v>
      </c>
      <c r="S7322" s="3" t="s">
        <v>77</v>
      </c>
      <c r="T7322" s="3">
        <v>142.18199999999999</v>
      </c>
      <c r="U7322" s="35" cm="1">
        <f t="array" ref="U7322">INDEX('Pricing Strategy'!$F$4:$F$71,MATCH(1,(Dataset!$O7322='Pricing Strategy'!$B$4:$B$71)*(Dataset!$Q7322='Pricing Strategy'!$C$4:$C$71)*(Dataset!$R7322='Pricing Strategy'!$D$4:$D$71),))</f>
        <v>0.45</v>
      </c>
      <c r="V7322" s="3">
        <f>Dataset!$T7322*(1-Dataset!$U7322)</f>
        <v>78.200100000000006</v>
      </c>
    </row>
    <row r="7323" spans="1:22" x14ac:dyDescent="0.3">
      <c r="A7323" s="32"/>
      <c r="C7323" s="3">
        <v>7318</v>
      </c>
      <c r="D7323" s="3" t="s">
        <v>9420</v>
      </c>
      <c r="E7323" s="34">
        <v>43421</v>
      </c>
      <c r="F7323" s="34">
        <v>43425</v>
      </c>
      <c r="G7323" s="3" t="s">
        <v>46</v>
      </c>
      <c r="H7323" s="3" t="s">
        <v>4622</v>
      </c>
      <c r="I7323" s="3" t="s">
        <v>4623</v>
      </c>
      <c r="J7323" s="3" t="s">
        <v>37</v>
      </c>
      <c r="K7323" s="3" t="s">
        <v>23</v>
      </c>
      <c r="L7323" s="3" t="s">
        <v>9421</v>
      </c>
      <c r="M7323" s="3" t="s">
        <v>416</v>
      </c>
      <c r="N7323" s="3">
        <v>97123</v>
      </c>
      <c r="O7323" s="3" t="s">
        <v>40</v>
      </c>
      <c r="P7323" s="3" t="s">
        <v>9045</v>
      </c>
      <c r="Q7323" s="3" t="s">
        <v>42</v>
      </c>
      <c r="R7323" s="3" t="s">
        <v>86</v>
      </c>
      <c r="S7323" s="3" t="s">
        <v>9046</v>
      </c>
      <c r="T7323" s="3">
        <v>19.608000000000001</v>
      </c>
      <c r="U7323" s="35" cm="1">
        <f t="array" ref="U7323">INDEX('Pricing Strategy'!$F$4:$F$71,MATCH(1,(Dataset!$O7323='Pricing Strategy'!$B$4:$B$71)*(Dataset!$Q7323='Pricing Strategy'!$C$4:$C$71)*(Dataset!$R7323='Pricing Strategy'!$D$4:$D$71),))</f>
        <v>0.4</v>
      </c>
      <c r="V7323" s="3">
        <f>Dataset!$T7323*(1-Dataset!$U7323)</f>
        <v>11.764799999999999</v>
      </c>
    </row>
    <row r="7324" spans="1:22" x14ac:dyDescent="0.3">
      <c r="A7324" s="32"/>
      <c r="C7324" s="3">
        <v>7319</v>
      </c>
      <c r="D7324" s="3" t="s">
        <v>9420</v>
      </c>
      <c r="E7324" s="34">
        <v>43421</v>
      </c>
      <c r="F7324" s="34">
        <v>43425</v>
      </c>
      <c r="G7324" s="3" t="s">
        <v>46</v>
      </c>
      <c r="H7324" s="3" t="s">
        <v>4622</v>
      </c>
      <c r="I7324" s="3" t="s">
        <v>4623</v>
      </c>
      <c r="J7324" s="3" t="s">
        <v>37</v>
      </c>
      <c r="K7324" s="3" t="s">
        <v>23</v>
      </c>
      <c r="L7324" s="3" t="s">
        <v>9421</v>
      </c>
      <c r="M7324" s="3" t="s">
        <v>416</v>
      </c>
      <c r="N7324" s="3">
        <v>97123</v>
      </c>
      <c r="O7324" s="3" t="s">
        <v>40</v>
      </c>
      <c r="P7324" s="3" t="s">
        <v>3578</v>
      </c>
      <c r="Q7324" s="3" t="s">
        <v>42</v>
      </c>
      <c r="R7324" s="3" t="s">
        <v>71</v>
      </c>
      <c r="S7324" s="3" t="s">
        <v>3579</v>
      </c>
      <c r="T7324" s="3">
        <v>4.1580000000000004</v>
      </c>
      <c r="U7324" s="35" cm="1">
        <f t="array" ref="U7324">INDEX('Pricing Strategy'!$F$4:$F$71,MATCH(1,(Dataset!$O7324='Pricing Strategy'!$B$4:$B$71)*(Dataset!$Q7324='Pricing Strategy'!$C$4:$C$71)*(Dataset!$R7324='Pricing Strategy'!$D$4:$D$71),))</f>
        <v>0.4</v>
      </c>
      <c r="V7324" s="3">
        <f>Dataset!$T7324*(1-Dataset!$U7324)</f>
        <v>2.4948000000000001</v>
      </c>
    </row>
    <row r="7325" spans="1:22" x14ac:dyDescent="0.3">
      <c r="A7325" s="32"/>
      <c r="C7325" s="3">
        <v>7320</v>
      </c>
      <c r="D7325" s="3" t="s">
        <v>9422</v>
      </c>
      <c r="E7325" s="34">
        <v>43430</v>
      </c>
      <c r="F7325" s="34">
        <v>43433</v>
      </c>
      <c r="G7325" s="3" t="s">
        <v>19</v>
      </c>
      <c r="H7325" s="3" t="s">
        <v>3685</v>
      </c>
      <c r="I7325" s="3" t="s">
        <v>3686</v>
      </c>
      <c r="J7325" s="3" t="s">
        <v>22</v>
      </c>
      <c r="K7325" s="3" t="s">
        <v>23</v>
      </c>
      <c r="L7325" s="3" t="s">
        <v>262</v>
      </c>
      <c r="M7325" s="3" t="s">
        <v>263</v>
      </c>
      <c r="N7325" s="3">
        <v>10009</v>
      </c>
      <c r="O7325" s="3" t="s">
        <v>144</v>
      </c>
      <c r="P7325" s="3" t="s">
        <v>3788</v>
      </c>
      <c r="Q7325" s="3" t="s">
        <v>67</v>
      </c>
      <c r="R7325" s="3" t="s">
        <v>68</v>
      </c>
      <c r="S7325" s="3" t="s">
        <v>5709</v>
      </c>
      <c r="T7325" s="3">
        <v>979.95</v>
      </c>
      <c r="U7325" s="35" cm="1">
        <f t="array" ref="U7325">INDEX('Pricing Strategy'!$F$4:$F$71,MATCH(1,(Dataset!$O7325='Pricing Strategy'!$B$4:$B$71)*(Dataset!$Q7325='Pricing Strategy'!$C$4:$C$71)*(Dataset!$R7325='Pricing Strategy'!$D$4:$D$71),))</f>
        <v>0.4</v>
      </c>
      <c r="V7325" s="3">
        <f>Dataset!$T7325*(1-Dataset!$U7325)</f>
        <v>587.97</v>
      </c>
    </row>
    <row r="7326" spans="1:22" x14ac:dyDescent="0.3">
      <c r="A7326" s="32"/>
      <c r="C7326" s="3">
        <v>7321</v>
      </c>
      <c r="D7326" s="3" t="s">
        <v>9422</v>
      </c>
      <c r="E7326" s="34">
        <v>43430</v>
      </c>
      <c r="F7326" s="34">
        <v>43433</v>
      </c>
      <c r="G7326" s="3" t="s">
        <v>19</v>
      </c>
      <c r="H7326" s="3" t="s">
        <v>3685</v>
      </c>
      <c r="I7326" s="3" t="s">
        <v>3686</v>
      </c>
      <c r="J7326" s="3" t="s">
        <v>22</v>
      </c>
      <c r="K7326" s="3" t="s">
        <v>23</v>
      </c>
      <c r="L7326" s="3" t="s">
        <v>262</v>
      </c>
      <c r="M7326" s="3" t="s">
        <v>263</v>
      </c>
      <c r="N7326" s="3">
        <v>10009</v>
      </c>
      <c r="O7326" s="3" t="s">
        <v>144</v>
      </c>
      <c r="P7326" s="3" t="s">
        <v>5047</v>
      </c>
      <c r="Q7326" s="3" t="s">
        <v>28</v>
      </c>
      <c r="R7326" s="3" t="s">
        <v>61</v>
      </c>
      <c r="S7326" s="3" t="s">
        <v>5048</v>
      </c>
      <c r="T7326" s="3">
        <v>135.30000000000001</v>
      </c>
      <c r="U7326" s="35" cm="1">
        <f t="array" ref="U7326">INDEX('Pricing Strategy'!$F$4:$F$71,MATCH(1,(Dataset!$O7326='Pricing Strategy'!$B$4:$B$71)*(Dataset!$Q7326='Pricing Strategy'!$C$4:$C$71)*(Dataset!$R7326='Pricing Strategy'!$D$4:$D$71),))</f>
        <v>0.4</v>
      </c>
      <c r="V7326" s="3">
        <f>Dataset!$T7326*(1-Dataset!$U7326)</f>
        <v>81.180000000000007</v>
      </c>
    </row>
    <row r="7327" spans="1:22" x14ac:dyDescent="0.3">
      <c r="A7327" s="32"/>
      <c r="C7327" s="3">
        <v>7322</v>
      </c>
      <c r="D7327" s="3" t="s">
        <v>9423</v>
      </c>
      <c r="E7327" s="34">
        <v>43346</v>
      </c>
      <c r="F7327" s="34">
        <v>43350</v>
      </c>
      <c r="G7327" s="3" t="s">
        <v>46</v>
      </c>
      <c r="H7327" s="3" t="s">
        <v>4199</v>
      </c>
      <c r="I7327" s="3" t="s">
        <v>4200</v>
      </c>
      <c r="J7327" s="3" t="s">
        <v>37</v>
      </c>
      <c r="K7327" s="3" t="s">
        <v>23</v>
      </c>
      <c r="L7327" s="3" t="s">
        <v>299</v>
      </c>
      <c r="M7327" s="3" t="s">
        <v>207</v>
      </c>
      <c r="N7327" s="3">
        <v>60623</v>
      </c>
      <c r="O7327" s="3" t="s">
        <v>101</v>
      </c>
      <c r="P7327" s="3" t="s">
        <v>4407</v>
      </c>
      <c r="Q7327" s="3" t="s">
        <v>42</v>
      </c>
      <c r="R7327" s="3" t="s">
        <v>86</v>
      </c>
      <c r="S7327" s="3" t="s">
        <v>4408</v>
      </c>
      <c r="T7327" s="3">
        <v>8.9039999999999999</v>
      </c>
      <c r="U7327" s="35" cm="1">
        <f t="array" ref="U7327">INDEX('Pricing Strategy'!$F$4:$F$71,MATCH(1,(Dataset!$O7327='Pricing Strategy'!$B$4:$B$71)*(Dataset!$Q7327='Pricing Strategy'!$C$4:$C$71)*(Dataset!$R7327='Pricing Strategy'!$D$4:$D$71),))</f>
        <v>0.3</v>
      </c>
      <c r="V7327" s="3">
        <f>Dataset!$T7327*(1-Dataset!$U7327)</f>
        <v>6.2327999999999992</v>
      </c>
    </row>
    <row r="7328" spans="1:22" x14ac:dyDescent="0.3">
      <c r="A7328" s="32"/>
      <c r="C7328" s="3">
        <v>7323</v>
      </c>
      <c r="D7328" s="3" t="s">
        <v>9423</v>
      </c>
      <c r="E7328" s="34">
        <v>43346</v>
      </c>
      <c r="F7328" s="34">
        <v>43350</v>
      </c>
      <c r="G7328" s="3" t="s">
        <v>46</v>
      </c>
      <c r="H7328" s="3" t="s">
        <v>4199</v>
      </c>
      <c r="I7328" s="3" t="s">
        <v>4200</v>
      </c>
      <c r="J7328" s="3" t="s">
        <v>37</v>
      </c>
      <c r="K7328" s="3" t="s">
        <v>23</v>
      </c>
      <c r="L7328" s="3" t="s">
        <v>299</v>
      </c>
      <c r="M7328" s="3" t="s">
        <v>207</v>
      </c>
      <c r="N7328" s="3">
        <v>60623</v>
      </c>
      <c r="O7328" s="3" t="s">
        <v>101</v>
      </c>
      <c r="P7328" s="3" t="s">
        <v>2833</v>
      </c>
      <c r="Q7328" s="3" t="s">
        <v>67</v>
      </c>
      <c r="R7328" s="3" t="s">
        <v>157</v>
      </c>
      <c r="S7328" s="3" t="s">
        <v>2834</v>
      </c>
      <c r="T7328" s="3">
        <v>100.8</v>
      </c>
      <c r="U7328" s="35" cm="1">
        <f t="array" ref="U7328">INDEX('Pricing Strategy'!$F$4:$F$71,MATCH(1,(Dataset!$O7328='Pricing Strategy'!$B$4:$B$71)*(Dataset!$Q7328='Pricing Strategy'!$C$4:$C$71)*(Dataset!$R7328='Pricing Strategy'!$D$4:$D$71),))</f>
        <v>0.35</v>
      </c>
      <c r="V7328" s="3">
        <f>Dataset!$T7328*(1-Dataset!$U7328)</f>
        <v>65.52</v>
      </c>
    </row>
    <row r="7329" spans="1:22" x14ac:dyDescent="0.3">
      <c r="A7329" s="32"/>
      <c r="C7329" s="3">
        <v>7324</v>
      </c>
      <c r="D7329" s="3" t="s">
        <v>9424</v>
      </c>
      <c r="E7329" s="34">
        <v>43439</v>
      </c>
      <c r="F7329" s="34">
        <v>43442</v>
      </c>
      <c r="G7329" s="3" t="s">
        <v>184</v>
      </c>
      <c r="H7329" s="3" t="s">
        <v>1954</v>
      </c>
      <c r="I7329" s="3" t="s">
        <v>1955</v>
      </c>
      <c r="J7329" s="3" t="s">
        <v>22</v>
      </c>
      <c r="K7329" s="3" t="s">
        <v>23</v>
      </c>
      <c r="L7329" s="3" t="s">
        <v>262</v>
      </c>
      <c r="M7329" s="3" t="s">
        <v>263</v>
      </c>
      <c r="N7329" s="3">
        <v>10024</v>
      </c>
      <c r="O7329" s="3" t="s">
        <v>144</v>
      </c>
      <c r="P7329" s="3" t="s">
        <v>479</v>
      </c>
      <c r="Q7329" s="3" t="s">
        <v>28</v>
      </c>
      <c r="R7329" s="3" t="s">
        <v>61</v>
      </c>
      <c r="S7329" s="3" t="s">
        <v>480</v>
      </c>
      <c r="T7329" s="3">
        <v>41.96</v>
      </c>
      <c r="U7329" s="35" cm="1">
        <f t="array" ref="U7329">INDEX('Pricing Strategy'!$F$4:$F$71,MATCH(1,(Dataset!$O7329='Pricing Strategy'!$B$4:$B$71)*(Dataset!$Q7329='Pricing Strategy'!$C$4:$C$71)*(Dataset!$R7329='Pricing Strategy'!$D$4:$D$71),))</f>
        <v>0.4</v>
      </c>
      <c r="V7329" s="3">
        <f>Dataset!$T7329*(1-Dataset!$U7329)</f>
        <v>25.175999999999998</v>
      </c>
    </row>
    <row r="7330" spans="1:22" x14ac:dyDescent="0.3">
      <c r="A7330" s="32"/>
      <c r="C7330" s="3">
        <v>7325</v>
      </c>
      <c r="D7330" s="3" t="s">
        <v>9424</v>
      </c>
      <c r="E7330" s="34">
        <v>43439</v>
      </c>
      <c r="F7330" s="34">
        <v>43442</v>
      </c>
      <c r="G7330" s="3" t="s">
        <v>184</v>
      </c>
      <c r="H7330" s="3" t="s">
        <v>1954</v>
      </c>
      <c r="I7330" s="3" t="s">
        <v>1955</v>
      </c>
      <c r="J7330" s="3" t="s">
        <v>22</v>
      </c>
      <c r="K7330" s="3" t="s">
        <v>23</v>
      </c>
      <c r="L7330" s="3" t="s">
        <v>262</v>
      </c>
      <c r="M7330" s="3" t="s">
        <v>263</v>
      </c>
      <c r="N7330" s="3">
        <v>10024</v>
      </c>
      <c r="O7330" s="3" t="s">
        <v>144</v>
      </c>
      <c r="P7330" s="3" t="s">
        <v>1442</v>
      </c>
      <c r="Q7330" s="3" t="s">
        <v>42</v>
      </c>
      <c r="R7330" s="3" t="s">
        <v>43</v>
      </c>
      <c r="S7330" s="3" t="s">
        <v>1443</v>
      </c>
      <c r="T7330" s="3">
        <v>9.4499999999999993</v>
      </c>
      <c r="U7330" s="35" cm="1">
        <f t="array" ref="U7330">INDEX('Pricing Strategy'!$F$4:$F$71,MATCH(1,(Dataset!$O7330='Pricing Strategy'!$B$4:$B$71)*(Dataset!$Q7330='Pricing Strategy'!$C$4:$C$71)*(Dataset!$R7330='Pricing Strategy'!$D$4:$D$71),))</f>
        <v>0.4</v>
      </c>
      <c r="V7330" s="3">
        <f>Dataset!$T7330*(1-Dataset!$U7330)</f>
        <v>5.669999999999999</v>
      </c>
    </row>
    <row r="7331" spans="1:22" x14ac:dyDescent="0.3">
      <c r="A7331" s="32"/>
      <c r="C7331" s="3">
        <v>7326</v>
      </c>
      <c r="D7331" s="3" t="s">
        <v>9425</v>
      </c>
      <c r="E7331" s="34">
        <v>43414</v>
      </c>
      <c r="F7331" s="34">
        <v>43421</v>
      </c>
      <c r="G7331" s="3" t="s">
        <v>46</v>
      </c>
      <c r="H7331" s="3" t="s">
        <v>2227</v>
      </c>
      <c r="I7331" s="3" t="s">
        <v>2228</v>
      </c>
      <c r="J7331" s="3" t="s">
        <v>22</v>
      </c>
      <c r="K7331" s="3" t="s">
        <v>23</v>
      </c>
      <c r="L7331" s="3" t="s">
        <v>7824</v>
      </c>
      <c r="M7331" s="3" t="s">
        <v>92</v>
      </c>
      <c r="N7331" s="3">
        <v>99301</v>
      </c>
      <c r="O7331" s="3" t="s">
        <v>40</v>
      </c>
      <c r="P7331" s="3" t="s">
        <v>5397</v>
      </c>
      <c r="Q7331" s="3" t="s">
        <v>42</v>
      </c>
      <c r="R7331" s="3" t="s">
        <v>74</v>
      </c>
      <c r="S7331" s="3" t="s">
        <v>5398</v>
      </c>
      <c r="T7331" s="3">
        <v>400.8</v>
      </c>
      <c r="U7331" s="35" cm="1">
        <f t="array" ref="U7331">INDEX('Pricing Strategy'!$F$4:$F$71,MATCH(1,(Dataset!$O7331='Pricing Strategy'!$B$4:$B$71)*(Dataset!$Q7331='Pricing Strategy'!$C$4:$C$71)*(Dataset!$R7331='Pricing Strategy'!$D$4:$D$71),))</f>
        <v>0.4</v>
      </c>
      <c r="V7331" s="3">
        <f>Dataset!$T7331*(1-Dataset!$U7331)</f>
        <v>240.48</v>
      </c>
    </row>
    <row r="7332" spans="1:22" x14ac:dyDescent="0.3">
      <c r="A7332" s="32"/>
      <c r="C7332" s="3">
        <v>7327</v>
      </c>
      <c r="D7332" s="3" t="s">
        <v>9425</v>
      </c>
      <c r="E7332" s="34">
        <v>43414</v>
      </c>
      <c r="F7332" s="34">
        <v>43421</v>
      </c>
      <c r="G7332" s="3" t="s">
        <v>46</v>
      </c>
      <c r="H7332" s="3" t="s">
        <v>2227</v>
      </c>
      <c r="I7332" s="3" t="s">
        <v>2228</v>
      </c>
      <c r="J7332" s="3" t="s">
        <v>22</v>
      </c>
      <c r="K7332" s="3" t="s">
        <v>23</v>
      </c>
      <c r="L7332" s="3" t="s">
        <v>7824</v>
      </c>
      <c r="M7332" s="3" t="s">
        <v>92</v>
      </c>
      <c r="N7332" s="3">
        <v>99301</v>
      </c>
      <c r="O7332" s="3" t="s">
        <v>40</v>
      </c>
      <c r="P7332" s="3" t="s">
        <v>1496</v>
      </c>
      <c r="Q7332" s="3" t="s">
        <v>42</v>
      </c>
      <c r="R7332" s="3" t="s">
        <v>71</v>
      </c>
      <c r="S7332" s="3" t="s">
        <v>1497</v>
      </c>
      <c r="T7332" s="3">
        <v>28.792000000000002</v>
      </c>
      <c r="U7332" s="35" cm="1">
        <f t="array" ref="U7332">INDEX('Pricing Strategy'!$F$4:$F$71,MATCH(1,(Dataset!$O7332='Pricing Strategy'!$B$4:$B$71)*(Dataset!$Q7332='Pricing Strategy'!$C$4:$C$71)*(Dataset!$R7332='Pricing Strategy'!$D$4:$D$71),))</f>
        <v>0.4</v>
      </c>
      <c r="V7332" s="3">
        <f>Dataset!$T7332*(1-Dataset!$U7332)</f>
        <v>17.275200000000002</v>
      </c>
    </row>
    <row r="7333" spans="1:22" x14ac:dyDescent="0.3">
      <c r="A7333" s="32"/>
      <c r="C7333" s="3">
        <v>7328</v>
      </c>
      <c r="D7333" s="3" t="s">
        <v>9426</v>
      </c>
      <c r="E7333" s="34">
        <v>42081</v>
      </c>
      <c r="F7333" s="34">
        <v>42087</v>
      </c>
      <c r="G7333" s="3" t="s">
        <v>46</v>
      </c>
      <c r="H7333" s="3" t="s">
        <v>2802</v>
      </c>
      <c r="I7333" s="3" t="s">
        <v>2803</v>
      </c>
      <c r="J7333" s="3" t="s">
        <v>98</v>
      </c>
      <c r="K7333" s="3" t="s">
        <v>23</v>
      </c>
      <c r="L7333" s="3" t="s">
        <v>9427</v>
      </c>
      <c r="M7333" s="3" t="s">
        <v>39</v>
      </c>
      <c r="N7333" s="3">
        <v>91505</v>
      </c>
      <c r="O7333" s="3" t="s">
        <v>40</v>
      </c>
      <c r="P7333" s="3" t="s">
        <v>5217</v>
      </c>
      <c r="Q7333" s="3" t="s">
        <v>28</v>
      </c>
      <c r="R7333" s="3" t="s">
        <v>61</v>
      </c>
      <c r="S7333" s="3" t="s">
        <v>5218</v>
      </c>
      <c r="T7333" s="3">
        <v>111</v>
      </c>
      <c r="U7333" s="35" cm="1">
        <f t="array" ref="U7333">INDEX('Pricing Strategy'!$F$4:$F$71,MATCH(1,(Dataset!$O7333='Pricing Strategy'!$B$4:$B$71)*(Dataset!$Q7333='Pricing Strategy'!$C$4:$C$71)*(Dataset!$R7333='Pricing Strategy'!$D$4:$D$71),))</f>
        <v>0.4</v>
      </c>
      <c r="V7333" s="3">
        <f>Dataset!$T7333*(1-Dataset!$U7333)</f>
        <v>66.599999999999994</v>
      </c>
    </row>
    <row r="7334" spans="1:22" x14ac:dyDescent="0.3">
      <c r="A7334" s="32"/>
      <c r="C7334" s="3">
        <v>7329</v>
      </c>
      <c r="D7334" s="3" t="s">
        <v>9426</v>
      </c>
      <c r="E7334" s="34">
        <v>42081</v>
      </c>
      <c r="F7334" s="34">
        <v>42087</v>
      </c>
      <c r="G7334" s="3" t="s">
        <v>46</v>
      </c>
      <c r="H7334" s="3" t="s">
        <v>2802</v>
      </c>
      <c r="I7334" s="3" t="s">
        <v>2803</v>
      </c>
      <c r="J7334" s="3" t="s">
        <v>98</v>
      </c>
      <c r="K7334" s="3" t="s">
        <v>23</v>
      </c>
      <c r="L7334" s="3" t="s">
        <v>9427</v>
      </c>
      <c r="M7334" s="3" t="s">
        <v>39</v>
      </c>
      <c r="N7334" s="3">
        <v>91505</v>
      </c>
      <c r="O7334" s="3" t="s">
        <v>40</v>
      </c>
      <c r="P7334" s="3" t="s">
        <v>872</v>
      </c>
      <c r="Q7334" s="3" t="s">
        <v>67</v>
      </c>
      <c r="R7334" s="3" t="s">
        <v>680</v>
      </c>
      <c r="S7334" s="3" t="s">
        <v>873</v>
      </c>
      <c r="T7334" s="3">
        <v>1279.9680000000001</v>
      </c>
      <c r="U7334" s="35" cm="1">
        <f t="array" ref="U7334">INDEX('Pricing Strategy'!$F$4:$F$71,MATCH(1,(Dataset!$O7334='Pricing Strategy'!$B$4:$B$71)*(Dataset!$Q7334='Pricing Strategy'!$C$4:$C$71)*(Dataset!$R7334='Pricing Strategy'!$D$4:$D$71),))</f>
        <v>0.45</v>
      </c>
      <c r="V7334" s="3">
        <f>Dataset!$T7334*(1-Dataset!$U7334)</f>
        <v>703.9824000000001</v>
      </c>
    </row>
    <row r="7335" spans="1:22" x14ac:dyDescent="0.3">
      <c r="A7335" s="32"/>
      <c r="C7335" s="3">
        <v>7330</v>
      </c>
      <c r="D7335" s="3" t="s">
        <v>9426</v>
      </c>
      <c r="E7335" s="34">
        <v>42081</v>
      </c>
      <c r="F7335" s="34">
        <v>42087</v>
      </c>
      <c r="G7335" s="3" t="s">
        <v>46</v>
      </c>
      <c r="H7335" s="3" t="s">
        <v>2802</v>
      </c>
      <c r="I7335" s="3" t="s">
        <v>2803</v>
      </c>
      <c r="J7335" s="3" t="s">
        <v>98</v>
      </c>
      <c r="K7335" s="3" t="s">
        <v>23</v>
      </c>
      <c r="L7335" s="3" t="s">
        <v>9427</v>
      </c>
      <c r="M7335" s="3" t="s">
        <v>39</v>
      </c>
      <c r="N7335" s="3">
        <v>91505</v>
      </c>
      <c r="O7335" s="3" t="s">
        <v>40</v>
      </c>
      <c r="P7335" s="3" t="s">
        <v>5006</v>
      </c>
      <c r="Q7335" s="3" t="s">
        <v>42</v>
      </c>
      <c r="R7335" s="3" t="s">
        <v>55</v>
      </c>
      <c r="S7335" s="3" t="s">
        <v>5007</v>
      </c>
      <c r="T7335" s="3">
        <v>1856.19</v>
      </c>
      <c r="U7335" s="35" cm="1">
        <f t="array" ref="U7335">INDEX('Pricing Strategy'!$F$4:$F$71,MATCH(1,(Dataset!$O7335='Pricing Strategy'!$B$4:$B$71)*(Dataset!$Q7335='Pricing Strategy'!$C$4:$C$71)*(Dataset!$R7335='Pricing Strategy'!$D$4:$D$71),))</f>
        <v>0.5</v>
      </c>
      <c r="V7335" s="3">
        <f>Dataset!$T7335*(1-Dataset!$U7335)</f>
        <v>928.09500000000003</v>
      </c>
    </row>
    <row r="7336" spans="1:22" x14ac:dyDescent="0.3">
      <c r="A7336" s="32"/>
      <c r="C7336" s="3">
        <v>7331</v>
      </c>
      <c r="D7336" s="3" t="s">
        <v>9428</v>
      </c>
      <c r="E7336" s="34">
        <v>43051</v>
      </c>
      <c r="F7336" s="34">
        <v>43052</v>
      </c>
      <c r="G7336" s="3" t="s">
        <v>184</v>
      </c>
      <c r="H7336" s="3" t="s">
        <v>625</v>
      </c>
      <c r="I7336" s="3" t="s">
        <v>626</v>
      </c>
      <c r="J7336" s="3" t="s">
        <v>37</v>
      </c>
      <c r="K7336" s="3" t="s">
        <v>23</v>
      </c>
      <c r="L7336" s="3" t="s">
        <v>299</v>
      </c>
      <c r="M7336" s="3" t="s">
        <v>207</v>
      </c>
      <c r="N7336" s="3">
        <v>60623</v>
      </c>
      <c r="O7336" s="3" t="s">
        <v>101</v>
      </c>
      <c r="P7336" s="3" t="s">
        <v>4751</v>
      </c>
      <c r="Q7336" s="3" t="s">
        <v>28</v>
      </c>
      <c r="R7336" s="3" t="s">
        <v>61</v>
      </c>
      <c r="S7336" s="3" t="s">
        <v>4752</v>
      </c>
      <c r="T7336" s="3">
        <v>22.751999999999999</v>
      </c>
      <c r="U7336" s="35" cm="1">
        <f t="array" ref="U7336">INDEX('Pricing Strategy'!$F$4:$F$71,MATCH(1,(Dataset!$O7336='Pricing Strategy'!$B$4:$B$71)*(Dataset!$Q7336='Pricing Strategy'!$C$4:$C$71)*(Dataset!$R7336='Pricing Strategy'!$D$4:$D$71),))</f>
        <v>0.3</v>
      </c>
      <c r="V7336" s="3">
        <f>Dataset!$T7336*(1-Dataset!$U7336)</f>
        <v>15.926399999999997</v>
      </c>
    </row>
    <row r="7337" spans="1:22" x14ac:dyDescent="0.3">
      <c r="A7337" s="32"/>
      <c r="C7337" s="3">
        <v>7332</v>
      </c>
      <c r="D7337" s="3" t="s">
        <v>9429</v>
      </c>
      <c r="E7337" s="34">
        <v>43399</v>
      </c>
      <c r="F7337" s="34">
        <v>43403</v>
      </c>
      <c r="G7337" s="3" t="s">
        <v>46</v>
      </c>
      <c r="H7337" s="3" t="s">
        <v>3893</v>
      </c>
      <c r="I7337" s="3" t="s">
        <v>3894</v>
      </c>
      <c r="J7337" s="3" t="s">
        <v>37</v>
      </c>
      <c r="K7337" s="3" t="s">
        <v>23</v>
      </c>
      <c r="L7337" s="3" t="s">
        <v>2473</v>
      </c>
      <c r="M7337" s="3" t="s">
        <v>143</v>
      </c>
      <c r="N7337" s="3">
        <v>17602</v>
      </c>
      <c r="O7337" s="3" t="s">
        <v>144</v>
      </c>
      <c r="P7337" s="3" t="s">
        <v>986</v>
      </c>
      <c r="Q7337" s="3" t="s">
        <v>67</v>
      </c>
      <c r="R7337" s="3" t="s">
        <v>68</v>
      </c>
      <c r="S7337" s="3" t="s">
        <v>987</v>
      </c>
      <c r="T7337" s="3">
        <v>61.542000000000002</v>
      </c>
      <c r="U7337" s="35" cm="1">
        <f t="array" ref="U7337">INDEX('Pricing Strategy'!$F$4:$F$71,MATCH(1,(Dataset!$O7337='Pricing Strategy'!$B$4:$B$71)*(Dataset!$Q7337='Pricing Strategy'!$C$4:$C$71)*(Dataset!$R7337='Pricing Strategy'!$D$4:$D$71),))</f>
        <v>0.4</v>
      </c>
      <c r="V7337" s="3">
        <f>Dataset!$T7337*(1-Dataset!$U7337)</f>
        <v>36.925199999999997</v>
      </c>
    </row>
    <row r="7338" spans="1:22" x14ac:dyDescent="0.3">
      <c r="A7338" s="32"/>
      <c r="C7338" s="3">
        <v>7333</v>
      </c>
      <c r="D7338" s="3" t="s">
        <v>9429</v>
      </c>
      <c r="E7338" s="34">
        <v>43399</v>
      </c>
      <c r="F7338" s="34">
        <v>43403</v>
      </c>
      <c r="G7338" s="3" t="s">
        <v>46</v>
      </c>
      <c r="H7338" s="3" t="s">
        <v>3893</v>
      </c>
      <c r="I7338" s="3" t="s">
        <v>3894</v>
      </c>
      <c r="J7338" s="3" t="s">
        <v>37</v>
      </c>
      <c r="K7338" s="3" t="s">
        <v>23</v>
      </c>
      <c r="L7338" s="3" t="s">
        <v>2473</v>
      </c>
      <c r="M7338" s="3" t="s">
        <v>143</v>
      </c>
      <c r="N7338" s="3">
        <v>17602</v>
      </c>
      <c r="O7338" s="3" t="s">
        <v>144</v>
      </c>
      <c r="P7338" s="3" t="s">
        <v>6813</v>
      </c>
      <c r="Q7338" s="3" t="s">
        <v>42</v>
      </c>
      <c r="R7338" s="3" t="s">
        <v>71</v>
      </c>
      <c r="S7338" s="3" t="s">
        <v>6814</v>
      </c>
      <c r="T7338" s="3">
        <v>81.438000000000002</v>
      </c>
      <c r="U7338" s="35" cm="1">
        <f t="array" ref="U7338">INDEX('Pricing Strategy'!$F$4:$F$71,MATCH(1,(Dataset!$O7338='Pricing Strategy'!$B$4:$B$71)*(Dataset!$Q7338='Pricing Strategy'!$C$4:$C$71)*(Dataset!$R7338='Pricing Strategy'!$D$4:$D$71),))</f>
        <v>0.4</v>
      </c>
      <c r="V7338" s="3">
        <f>Dataset!$T7338*(1-Dataset!$U7338)</f>
        <v>48.8628</v>
      </c>
    </row>
    <row r="7339" spans="1:22" x14ac:dyDescent="0.3">
      <c r="A7339" s="32"/>
      <c r="C7339" s="3">
        <v>7334</v>
      </c>
      <c r="D7339" s="3" t="s">
        <v>9430</v>
      </c>
      <c r="E7339" s="34">
        <v>42471</v>
      </c>
      <c r="F7339" s="34">
        <v>42477</v>
      </c>
      <c r="G7339" s="3" t="s">
        <v>46</v>
      </c>
      <c r="H7339" s="3" t="s">
        <v>6548</v>
      </c>
      <c r="I7339" s="3" t="s">
        <v>6549</v>
      </c>
      <c r="J7339" s="3" t="s">
        <v>22</v>
      </c>
      <c r="K7339" s="3" t="s">
        <v>23</v>
      </c>
      <c r="L7339" s="3" t="s">
        <v>899</v>
      </c>
      <c r="M7339" s="3" t="s">
        <v>50</v>
      </c>
      <c r="N7339" s="3">
        <v>33614</v>
      </c>
      <c r="O7339" s="3" t="s">
        <v>26</v>
      </c>
      <c r="P7339" s="3" t="s">
        <v>1750</v>
      </c>
      <c r="Q7339" s="3" t="s">
        <v>28</v>
      </c>
      <c r="R7339" s="3" t="s">
        <v>61</v>
      </c>
      <c r="S7339" s="3" t="s">
        <v>1751</v>
      </c>
      <c r="T7339" s="3">
        <v>67.36</v>
      </c>
      <c r="U7339" s="35" cm="1">
        <f t="array" ref="U7339">INDEX('Pricing Strategy'!$F$4:$F$71,MATCH(1,(Dataset!$O7339='Pricing Strategy'!$B$4:$B$71)*(Dataset!$Q7339='Pricing Strategy'!$C$4:$C$71)*(Dataset!$R7339='Pricing Strategy'!$D$4:$D$71),))</f>
        <v>0.25</v>
      </c>
      <c r="V7339" s="3">
        <f>Dataset!$T7339*(1-Dataset!$U7339)</f>
        <v>50.519999999999996</v>
      </c>
    </row>
    <row r="7340" spans="1:22" x14ac:dyDescent="0.3">
      <c r="A7340" s="32"/>
      <c r="C7340" s="3">
        <v>7335</v>
      </c>
      <c r="D7340" s="3" t="s">
        <v>9430</v>
      </c>
      <c r="E7340" s="34">
        <v>42471</v>
      </c>
      <c r="F7340" s="34">
        <v>42477</v>
      </c>
      <c r="G7340" s="3" t="s">
        <v>46</v>
      </c>
      <c r="H7340" s="3" t="s">
        <v>6548</v>
      </c>
      <c r="I7340" s="3" t="s">
        <v>6549</v>
      </c>
      <c r="J7340" s="3" t="s">
        <v>22</v>
      </c>
      <c r="K7340" s="3" t="s">
        <v>23</v>
      </c>
      <c r="L7340" s="3" t="s">
        <v>899</v>
      </c>
      <c r="M7340" s="3" t="s">
        <v>50</v>
      </c>
      <c r="N7340" s="3">
        <v>33614</v>
      </c>
      <c r="O7340" s="3" t="s">
        <v>26</v>
      </c>
      <c r="P7340" s="3" t="s">
        <v>870</v>
      </c>
      <c r="Q7340" s="3" t="s">
        <v>28</v>
      </c>
      <c r="R7340" s="3" t="s">
        <v>61</v>
      </c>
      <c r="S7340" s="3" t="s">
        <v>871</v>
      </c>
      <c r="T7340" s="3">
        <v>54.527999999999999</v>
      </c>
      <c r="U7340" s="35" cm="1">
        <f t="array" ref="U7340">INDEX('Pricing Strategy'!$F$4:$F$71,MATCH(1,(Dataset!$O7340='Pricing Strategy'!$B$4:$B$71)*(Dataset!$Q7340='Pricing Strategy'!$C$4:$C$71)*(Dataset!$R7340='Pricing Strategy'!$D$4:$D$71),))</f>
        <v>0.25</v>
      </c>
      <c r="V7340" s="3">
        <f>Dataset!$T7340*(1-Dataset!$U7340)</f>
        <v>40.896000000000001</v>
      </c>
    </row>
    <row r="7341" spans="1:22" x14ac:dyDescent="0.3">
      <c r="A7341" s="32"/>
      <c r="C7341" s="3">
        <v>7336</v>
      </c>
      <c r="D7341" s="3" t="s">
        <v>9431</v>
      </c>
      <c r="E7341" s="34">
        <v>42729</v>
      </c>
      <c r="F7341" s="34">
        <v>42734</v>
      </c>
      <c r="G7341" s="3" t="s">
        <v>46</v>
      </c>
      <c r="H7341" s="3" t="s">
        <v>5286</v>
      </c>
      <c r="I7341" s="3" t="s">
        <v>5287</v>
      </c>
      <c r="J7341" s="3" t="s">
        <v>22</v>
      </c>
      <c r="K7341" s="3" t="s">
        <v>23</v>
      </c>
      <c r="L7341" s="3" t="s">
        <v>262</v>
      </c>
      <c r="M7341" s="3" t="s">
        <v>263</v>
      </c>
      <c r="N7341" s="3">
        <v>10024</v>
      </c>
      <c r="O7341" s="3" t="s">
        <v>144</v>
      </c>
      <c r="P7341" s="3" t="s">
        <v>2708</v>
      </c>
      <c r="Q7341" s="3" t="s">
        <v>67</v>
      </c>
      <c r="R7341" s="3" t="s">
        <v>157</v>
      </c>
      <c r="S7341" s="3" t="s">
        <v>4269</v>
      </c>
      <c r="T7341" s="3">
        <v>843.9</v>
      </c>
      <c r="U7341" s="35" cm="1">
        <f t="array" ref="U7341">INDEX('Pricing Strategy'!$F$4:$F$71,MATCH(1,(Dataset!$O7341='Pricing Strategy'!$B$4:$B$71)*(Dataset!$Q7341='Pricing Strategy'!$C$4:$C$71)*(Dataset!$R7341='Pricing Strategy'!$D$4:$D$71),))</f>
        <v>0.45</v>
      </c>
      <c r="V7341" s="3">
        <f>Dataset!$T7341*(1-Dataset!$U7341)</f>
        <v>464.14500000000004</v>
      </c>
    </row>
    <row r="7342" spans="1:22" x14ac:dyDescent="0.3">
      <c r="A7342" s="32"/>
      <c r="C7342" s="3">
        <v>7337</v>
      </c>
      <c r="D7342" s="3" t="s">
        <v>9431</v>
      </c>
      <c r="E7342" s="34">
        <v>42729</v>
      </c>
      <c r="F7342" s="34">
        <v>42734</v>
      </c>
      <c r="G7342" s="3" t="s">
        <v>46</v>
      </c>
      <c r="H7342" s="3" t="s">
        <v>5286</v>
      </c>
      <c r="I7342" s="3" t="s">
        <v>5287</v>
      </c>
      <c r="J7342" s="3" t="s">
        <v>22</v>
      </c>
      <c r="K7342" s="3" t="s">
        <v>23</v>
      </c>
      <c r="L7342" s="3" t="s">
        <v>262</v>
      </c>
      <c r="M7342" s="3" t="s">
        <v>263</v>
      </c>
      <c r="N7342" s="3">
        <v>10024</v>
      </c>
      <c r="O7342" s="3" t="s">
        <v>144</v>
      </c>
      <c r="P7342" s="3" t="s">
        <v>763</v>
      </c>
      <c r="Q7342" s="3" t="s">
        <v>28</v>
      </c>
      <c r="R7342" s="3" t="s">
        <v>29</v>
      </c>
      <c r="S7342" s="3" t="s">
        <v>764</v>
      </c>
      <c r="T7342" s="3">
        <v>449.56799999999998</v>
      </c>
      <c r="U7342" s="35" cm="1">
        <f t="array" ref="U7342">INDEX('Pricing Strategy'!$F$4:$F$71,MATCH(1,(Dataset!$O7342='Pricing Strategy'!$B$4:$B$71)*(Dataset!$Q7342='Pricing Strategy'!$C$4:$C$71)*(Dataset!$R7342='Pricing Strategy'!$D$4:$D$71),))</f>
        <v>0.5</v>
      </c>
      <c r="V7342" s="3">
        <f>Dataset!$T7342*(1-Dataset!$U7342)</f>
        <v>224.78399999999999</v>
      </c>
    </row>
    <row r="7343" spans="1:22" x14ac:dyDescent="0.3">
      <c r="A7343" s="32"/>
      <c r="C7343" s="3">
        <v>7338</v>
      </c>
      <c r="D7343" s="3" t="s">
        <v>9432</v>
      </c>
      <c r="E7343" s="34">
        <v>43364</v>
      </c>
      <c r="F7343" s="34">
        <v>43366</v>
      </c>
      <c r="G7343" s="3" t="s">
        <v>184</v>
      </c>
      <c r="H7343" s="3" t="s">
        <v>5340</v>
      </c>
      <c r="I7343" s="3" t="s">
        <v>5341</v>
      </c>
      <c r="J7343" s="3" t="s">
        <v>37</v>
      </c>
      <c r="K7343" s="3" t="s">
        <v>23</v>
      </c>
      <c r="L7343" s="3" t="s">
        <v>38</v>
      </c>
      <c r="M7343" s="3" t="s">
        <v>39</v>
      </c>
      <c r="N7343" s="3">
        <v>90045</v>
      </c>
      <c r="O7343" s="3" t="s">
        <v>40</v>
      </c>
      <c r="P7343" s="3" t="s">
        <v>4020</v>
      </c>
      <c r="Q7343" s="3" t="s">
        <v>42</v>
      </c>
      <c r="R7343" s="3" t="s">
        <v>55</v>
      </c>
      <c r="S7343" s="3" t="s">
        <v>6590</v>
      </c>
      <c r="T7343" s="3">
        <v>15.51</v>
      </c>
      <c r="U7343" s="35" cm="1">
        <f t="array" ref="U7343">INDEX('Pricing Strategy'!$F$4:$F$71,MATCH(1,(Dataset!$O7343='Pricing Strategy'!$B$4:$B$71)*(Dataset!$Q7343='Pricing Strategy'!$C$4:$C$71)*(Dataset!$R7343='Pricing Strategy'!$D$4:$D$71),))</f>
        <v>0.5</v>
      </c>
      <c r="V7343" s="3">
        <f>Dataset!$T7343*(1-Dataset!$U7343)</f>
        <v>7.7549999999999999</v>
      </c>
    </row>
    <row r="7344" spans="1:22" x14ac:dyDescent="0.3">
      <c r="A7344" s="32"/>
      <c r="C7344" s="3">
        <v>7339</v>
      </c>
      <c r="D7344" s="3" t="s">
        <v>9433</v>
      </c>
      <c r="E7344" s="34">
        <v>42358</v>
      </c>
      <c r="F7344" s="34">
        <v>42361</v>
      </c>
      <c r="G7344" s="3" t="s">
        <v>19</v>
      </c>
      <c r="H7344" s="3" t="s">
        <v>3524</v>
      </c>
      <c r="I7344" s="3" t="s">
        <v>3525</v>
      </c>
      <c r="J7344" s="3" t="s">
        <v>37</v>
      </c>
      <c r="K7344" s="3" t="s">
        <v>23</v>
      </c>
      <c r="L7344" s="3" t="s">
        <v>262</v>
      </c>
      <c r="M7344" s="3" t="s">
        <v>263</v>
      </c>
      <c r="N7344" s="3">
        <v>10035</v>
      </c>
      <c r="O7344" s="3" t="s">
        <v>144</v>
      </c>
      <c r="P7344" s="3" t="s">
        <v>6146</v>
      </c>
      <c r="Q7344" s="3" t="s">
        <v>28</v>
      </c>
      <c r="R7344" s="3" t="s">
        <v>32</v>
      </c>
      <c r="S7344" s="3" t="s">
        <v>6147</v>
      </c>
      <c r="T7344" s="3">
        <v>192.18600000000001</v>
      </c>
      <c r="U7344" s="35" cm="1">
        <f t="array" ref="U7344">INDEX('Pricing Strategy'!$F$4:$F$71,MATCH(1,(Dataset!$O7344='Pricing Strategy'!$B$4:$B$71)*(Dataset!$Q7344='Pricing Strategy'!$C$4:$C$71)*(Dataset!$R7344='Pricing Strategy'!$D$4:$D$71),))</f>
        <v>0.45</v>
      </c>
      <c r="V7344" s="3">
        <f>Dataset!$T7344*(1-Dataset!$U7344)</f>
        <v>105.70230000000001</v>
      </c>
    </row>
    <row r="7345" spans="1:22" x14ac:dyDescent="0.3">
      <c r="A7345" s="32"/>
      <c r="C7345" s="3">
        <v>7340</v>
      </c>
      <c r="D7345" s="3" t="s">
        <v>9434</v>
      </c>
      <c r="E7345" s="34">
        <v>42569</v>
      </c>
      <c r="F7345" s="34">
        <v>42572</v>
      </c>
      <c r="G7345" s="3" t="s">
        <v>184</v>
      </c>
      <c r="H7345" s="3" t="s">
        <v>2865</v>
      </c>
      <c r="I7345" s="3" t="s">
        <v>2866</v>
      </c>
      <c r="J7345" s="3" t="s">
        <v>37</v>
      </c>
      <c r="K7345" s="3" t="s">
        <v>23</v>
      </c>
      <c r="L7345" s="3" t="s">
        <v>262</v>
      </c>
      <c r="M7345" s="3" t="s">
        <v>263</v>
      </c>
      <c r="N7345" s="3">
        <v>10009</v>
      </c>
      <c r="O7345" s="3" t="s">
        <v>144</v>
      </c>
      <c r="P7345" s="3" t="s">
        <v>2538</v>
      </c>
      <c r="Q7345" s="3" t="s">
        <v>42</v>
      </c>
      <c r="R7345" s="3" t="s">
        <v>64</v>
      </c>
      <c r="S7345" s="3" t="s">
        <v>2539</v>
      </c>
      <c r="T7345" s="3">
        <v>5.76</v>
      </c>
      <c r="U7345" s="35" cm="1">
        <f t="array" ref="U7345">INDEX('Pricing Strategy'!$F$4:$F$71,MATCH(1,(Dataset!$O7345='Pricing Strategy'!$B$4:$B$71)*(Dataset!$Q7345='Pricing Strategy'!$C$4:$C$71)*(Dataset!$R7345='Pricing Strategy'!$D$4:$D$71),))</f>
        <v>0.45</v>
      </c>
      <c r="V7345" s="3">
        <f>Dataset!$T7345*(1-Dataset!$U7345)</f>
        <v>3.1680000000000001</v>
      </c>
    </row>
    <row r="7346" spans="1:22" x14ac:dyDescent="0.3">
      <c r="A7346" s="32"/>
      <c r="C7346" s="3">
        <v>7341</v>
      </c>
      <c r="D7346" s="3" t="s">
        <v>9435</v>
      </c>
      <c r="E7346" s="34">
        <v>42211</v>
      </c>
      <c r="F7346" s="34">
        <v>42217</v>
      </c>
      <c r="G7346" s="3" t="s">
        <v>46</v>
      </c>
      <c r="H7346" s="3" t="s">
        <v>4149</v>
      </c>
      <c r="I7346" s="3" t="s">
        <v>4150</v>
      </c>
      <c r="J7346" s="3" t="s">
        <v>22</v>
      </c>
      <c r="K7346" s="3" t="s">
        <v>23</v>
      </c>
      <c r="L7346" s="3" t="s">
        <v>1738</v>
      </c>
      <c r="M7346" s="3" t="s">
        <v>1272</v>
      </c>
      <c r="N7346" s="3">
        <v>30318</v>
      </c>
      <c r="O7346" s="3" t="s">
        <v>26</v>
      </c>
      <c r="P7346" s="3" t="s">
        <v>5171</v>
      </c>
      <c r="Q7346" s="3" t="s">
        <v>28</v>
      </c>
      <c r="R7346" s="3" t="s">
        <v>32</v>
      </c>
      <c r="S7346" s="3" t="s">
        <v>5172</v>
      </c>
      <c r="T7346" s="3">
        <v>67.88</v>
      </c>
      <c r="U7346" s="35" cm="1">
        <f t="array" ref="U7346">INDEX('Pricing Strategy'!$F$4:$F$71,MATCH(1,(Dataset!$O7346='Pricing Strategy'!$B$4:$B$71)*(Dataset!$Q7346='Pricing Strategy'!$C$4:$C$71)*(Dataset!$R7346='Pricing Strategy'!$D$4:$D$71),))</f>
        <v>0.3</v>
      </c>
      <c r="V7346" s="3">
        <f>Dataset!$T7346*(1-Dataset!$U7346)</f>
        <v>47.515999999999991</v>
      </c>
    </row>
    <row r="7347" spans="1:22" x14ac:dyDescent="0.3">
      <c r="A7347" s="32"/>
      <c r="C7347" s="3">
        <v>7342</v>
      </c>
      <c r="D7347" s="3" t="s">
        <v>9435</v>
      </c>
      <c r="E7347" s="34">
        <v>42211</v>
      </c>
      <c r="F7347" s="34">
        <v>42217</v>
      </c>
      <c r="G7347" s="3" t="s">
        <v>46</v>
      </c>
      <c r="H7347" s="3" t="s">
        <v>4149</v>
      </c>
      <c r="I7347" s="3" t="s">
        <v>4150</v>
      </c>
      <c r="J7347" s="3" t="s">
        <v>22</v>
      </c>
      <c r="K7347" s="3" t="s">
        <v>23</v>
      </c>
      <c r="L7347" s="3" t="s">
        <v>1738</v>
      </c>
      <c r="M7347" s="3" t="s">
        <v>1272</v>
      </c>
      <c r="N7347" s="3">
        <v>30318</v>
      </c>
      <c r="O7347" s="3" t="s">
        <v>26</v>
      </c>
      <c r="P7347" s="3" t="s">
        <v>253</v>
      </c>
      <c r="Q7347" s="3" t="s">
        <v>42</v>
      </c>
      <c r="R7347" s="3" t="s">
        <v>43</v>
      </c>
      <c r="S7347" s="3" t="s">
        <v>254</v>
      </c>
      <c r="T7347" s="3">
        <v>162.88999999999999</v>
      </c>
      <c r="U7347" s="35" cm="1">
        <f t="array" ref="U7347">INDEX('Pricing Strategy'!$F$4:$F$71,MATCH(1,(Dataset!$O7347='Pricing Strategy'!$B$4:$B$71)*(Dataset!$Q7347='Pricing Strategy'!$C$4:$C$71)*(Dataset!$R7347='Pricing Strategy'!$D$4:$D$71),))</f>
        <v>0.25</v>
      </c>
      <c r="V7347" s="3">
        <f>Dataset!$T7347*(1-Dataset!$U7347)</f>
        <v>122.16749999999999</v>
      </c>
    </row>
    <row r="7348" spans="1:22" x14ac:dyDescent="0.3">
      <c r="A7348" s="32"/>
      <c r="C7348" s="3">
        <v>7343</v>
      </c>
      <c r="D7348" s="3" t="s">
        <v>9435</v>
      </c>
      <c r="E7348" s="34">
        <v>42211</v>
      </c>
      <c r="F7348" s="34">
        <v>42217</v>
      </c>
      <c r="G7348" s="3" t="s">
        <v>46</v>
      </c>
      <c r="H7348" s="3" t="s">
        <v>4149</v>
      </c>
      <c r="I7348" s="3" t="s">
        <v>4150</v>
      </c>
      <c r="J7348" s="3" t="s">
        <v>22</v>
      </c>
      <c r="K7348" s="3" t="s">
        <v>23</v>
      </c>
      <c r="L7348" s="3" t="s">
        <v>1738</v>
      </c>
      <c r="M7348" s="3" t="s">
        <v>1272</v>
      </c>
      <c r="N7348" s="3">
        <v>30318</v>
      </c>
      <c r="O7348" s="3" t="s">
        <v>26</v>
      </c>
      <c r="P7348" s="3" t="s">
        <v>7658</v>
      </c>
      <c r="Q7348" s="3" t="s">
        <v>28</v>
      </c>
      <c r="R7348" s="3" t="s">
        <v>61</v>
      </c>
      <c r="S7348" s="3" t="s">
        <v>7659</v>
      </c>
      <c r="T7348" s="3">
        <v>25.71</v>
      </c>
      <c r="U7348" s="35" cm="1">
        <f t="array" ref="U7348">INDEX('Pricing Strategy'!$F$4:$F$71,MATCH(1,(Dataset!$O7348='Pricing Strategy'!$B$4:$B$71)*(Dataset!$Q7348='Pricing Strategy'!$C$4:$C$71)*(Dataset!$R7348='Pricing Strategy'!$D$4:$D$71),))</f>
        <v>0.25</v>
      </c>
      <c r="V7348" s="3">
        <f>Dataset!$T7348*(1-Dataset!$U7348)</f>
        <v>19.282499999999999</v>
      </c>
    </row>
    <row r="7349" spans="1:22" x14ac:dyDescent="0.3">
      <c r="A7349" s="32"/>
      <c r="C7349" s="3">
        <v>7344</v>
      </c>
      <c r="D7349" s="3" t="s">
        <v>9436</v>
      </c>
      <c r="E7349" s="34">
        <v>42364</v>
      </c>
      <c r="F7349" s="34">
        <v>42370</v>
      </c>
      <c r="G7349" s="3" t="s">
        <v>46</v>
      </c>
      <c r="H7349" s="3" t="s">
        <v>160</v>
      </c>
      <c r="I7349" s="3" t="s">
        <v>161</v>
      </c>
      <c r="J7349" s="3" t="s">
        <v>22</v>
      </c>
      <c r="K7349" s="3" t="s">
        <v>23</v>
      </c>
      <c r="L7349" s="3" t="s">
        <v>262</v>
      </c>
      <c r="M7349" s="3" t="s">
        <v>263</v>
      </c>
      <c r="N7349" s="3">
        <v>10009</v>
      </c>
      <c r="O7349" s="3" t="s">
        <v>144</v>
      </c>
      <c r="P7349" s="3" t="s">
        <v>3546</v>
      </c>
      <c r="Q7349" s="3" t="s">
        <v>42</v>
      </c>
      <c r="R7349" s="3" t="s">
        <v>55</v>
      </c>
      <c r="S7349" s="3" t="s">
        <v>3547</v>
      </c>
      <c r="T7349" s="3">
        <v>191.88</v>
      </c>
      <c r="U7349" s="35" cm="1">
        <f t="array" ref="U7349">INDEX('Pricing Strategy'!$F$4:$F$71,MATCH(1,(Dataset!$O7349='Pricing Strategy'!$B$4:$B$71)*(Dataset!$Q7349='Pricing Strategy'!$C$4:$C$71)*(Dataset!$R7349='Pricing Strategy'!$D$4:$D$71),))</f>
        <v>0.5</v>
      </c>
      <c r="V7349" s="3">
        <f>Dataset!$T7349*(1-Dataset!$U7349)</f>
        <v>95.94</v>
      </c>
    </row>
    <row r="7350" spans="1:22" x14ac:dyDescent="0.3">
      <c r="A7350" s="32"/>
      <c r="C7350" s="3">
        <v>7345</v>
      </c>
      <c r="D7350" s="3" t="s">
        <v>9437</v>
      </c>
      <c r="E7350" s="34">
        <v>43445</v>
      </c>
      <c r="F7350" s="34">
        <v>43451</v>
      </c>
      <c r="G7350" s="3" t="s">
        <v>46</v>
      </c>
      <c r="H7350" s="3" t="s">
        <v>35</v>
      </c>
      <c r="I7350" s="3" t="s">
        <v>36</v>
      </c>
      <c r="J7350" s="3" t="s">
        <v>37</v>
      </c>
      <c r="K7350" s="3" t="s">
        <v>23</v>
      </c>
      <c r="L7350" s="3" t="s">
        <v>1523</v>
      </c>
      <c r="M7350" s="3" t="s">
        <v>50</v>
      </c>
      <c r="N7350" s="3">
        <v>32216</v>
      </c>
      <c r="O7350" s="3" t="s">
        <v>26</v>
      </c>
      <c r="P7350" s="3" t="s">
        <v>807</v>
      </c>
      <c r="Q7350" s="3" t="s">
        <v>28</v>
      </c>
      <c r="R7350" s="3" t="s">
        <v>52</v>
      </c>
      <c r="S7350" s="3" t="s">
        <v>808</v>
      </c>
      <c r="T7350" s="3">
        <v>721.875</v>
      </c>
      <c r="U7350" s="35" cm="1">
        <f t="array" ref="U7350">INDEX('Pricing Strategy'!$F$4:$F$71,MATCH(1,(Dataset!$O7350='Pricing Strategy'!$B$4:$B$71)*(Dataset!$Q7350='Pricing Strategy'!$C$4:$C$71)*(Dataset!$R7350='Pricing Strategy'!$D$4:$D$71),))</f>
        <v>0.3</v>
      </c>
      <c r="V7350" s="3">
        <f>Dataset!$T7350*(1-Dataset!$U7350)</f>
        <v>505.31249999999994</v>
      </c>
    </row>
    <row r="7351" spans="1:22" x14ac:dyDescent="0.3">
      <c r="A7351" s="32"/>
      <c r="C7351" s="3">
        <v>7346</v>
      </c>
      <c r="D7351" s="3" t="s">
        <v>9437</v>
      </c>
      <c r="E7351" s="34">
        <v>43445</v>
      </c>
      <c r="F7351" s="34">
        <v>43451</v>
      </c>
      <c r="G7351" s="3" t="s">
        <v>46</v>
      </c>
      <c r="H7351" s="3" t="s">
        <v>35</v>
      </c>
      <c r="I7351" s="3" t="s">
        <v>36</v>
      </c>
      <c r="J7351" s="3" t="s">
        <v>37</v>
      </c>
      <c r="K7351" s="3" t="s">
        <v>23</v>
      </c>
      <c r="L7351" s="3" t="s">
        <v>1523</v>
      </c>
      <c r="M7351" s="3" t="s">
        <v>50</v>
      </c>
      <c r="N7351" s="3">
        <v>32216</v>
      </c>
      <c r="O7351" s="3" t="s">
        <v>26</v>
      </c>
      <c r="P7351" s="3" t="s">
        <v>1784</v>
      </c>
      <c r="Q7351" s="3" t="s">
        <v>67</v>
      </c>
      <c r="R7351" s="3" t="s">
        <v>68</v>
      </c>
      <c r="S7351" s="3" t="s">
        <v>1785</v>
      </c>
      <c r="T7351" s="3">
        <v>73.567999999999998</v>
      </c>
      <c r="U7351" s="35" cm="1">
        <f t="array" ref="U7351">INDEX('Pricing Strategy'!$F$4:$F$71,MATCH(1,(Dataset!$O7351='Pricing Strategy'!$B$4:$B$71)*(Dataset!$Q7351='Pricing Strategy'!$C$4:$C$71)*(Dataset!$R7351='Pricing Strategy'!$D$4:$D$71),))</f>
        <v>0.25</v>
      </c>
      <c r="V7351" s="3">
        <f>Dataset!$T7351*(1-Dataset!$U7351)</f>
        <v>55.176000000000002</v>
      </c>
    </row>
    <row r="7352" spans="1:22" x14ac:dyDescent="0.3">
      <c r="A7352" s="32"/>
      <c r="C7352" s="3">
        <v>7347</v>
      </c>
      <c r="D7352" s="3" t="s">
        <v>9437</v>
      </c>
      <c r="E7352" s="34">
        <v>43445</v>
      </c>
      <c r="F7352" s="34">
        <v>43451</v>
      </c>
      <c r="G7352" s="3" t="s">
        <v>46</v>
      </c>
      <c r="H7352" s="3" t="s">
        <v>35</v>
      </c>
      <c r="I7352" s="3" t="s">
        <v>36</v>
      </c>
      <c r="J7352" s="3" t="s">
        <v>37</v>
      </c>
      <c r="K7352" s="3" t="s">
        <v>23</v>
      </c>
      <c r="L7352" s="3" t="s">
        <v>1523</v>
      </c>
      <c r="M7352" s="3" t="s">
        <v>50</v>
      </c>
      <c r="N7352" s="3">
        <v>32216</v>
      </c>
      <c r="O7352" s="3" t="s">
        <v>26</v>
      </c>
      <c r="P7352" s="3" t="s">
        <v>874</v>
      </c>
      <c r="Q7352" s="3" t="s">
        <v>42</v>
      </c>
      <c r="R7352" s="3" t="s">
        <v>64</v>
      </c>
      <c r="S7352" s="3" t="s">
        <v>875</v>
      </c>
      <c r="T7352" s="3">
        <v>13.584</v>
      </c>
      <c r="U7352" s="35" cm="1">
        <f t="array" ref="U7352">INDEX('Pricing Strategy'!$F$4:$F$71,MATCH(1,(Dataset!$O7352='Pricing Strategy'!$B$4:$B$71)*(Dataset!$Q7352='Pricing Strategy'!$C$4:$C$71)*(Dataset!$R7352='Pricing Strategy'!$D$4:$D$71),))</f>
        <v>0.3</v>
      </c>
      <c r="V7352" s="3">
        <f>Dataset!$T7352*(1-Dataset!$U7352)</f>
        <v>9.508799999999999</v>
      </c>
    </row>
    <row r="7353" spans="1:22" x14ac:dyDescent="0.3">
      <c r="A7353" s="32"/>
      <c r="C7353" s="3">
        <v>7348</v>
      </c>
      <c r="D7353" s="3" t="s">
        <v>9437</v>
      </c>
      <c r="E7353" s="34">
        <v>43445</v>
      </c>
      <c r="F7353" s="34">
        <v>43451</v>
      </c>
      <c r="G7353" s="3" t="s">
        <v>46</v>
      </c>
      <c r="H7353" s="3" t="s">
        <v>35</v>
      </c>
      <c r="I7353" s="3" t="s">
        <v>36</v>
      </c>
      <c r="J7353" s="3" t="s">
        <v>37</v>
      </c>
      <c r="K7353" s="3" t="s">
        <v>23</v>
      </c>
      <c r="L7353" s="3" t="s">
        <v>1523</v>
      </c>
      <c r="M7353" s="3" t="s">
        <v>50</v>
      </c>
      <c r="N7353" s="3">
        <v>32216</v>
      </c>
      <c r="O7353" s="3" t="s">
        <v>26</v>
      </c>
      <c r="P7353" s="3" t="s">
        <v>1587</v>
      </c>
      <c r="Q7353" s="3" t="s">
        <v>28</v>
      </c>
      <c r="R7353" s="3" t="s">
        <v>32</v>
      </c>
      <c r="S7353" s="3" t="s">
        <v>1588</v>
      </c>
      <c r="T7353" s="3">
        <v>64.784000000000006</v>
      </c>
      <c r="U7353" s="35" cm="1">
        <f t="array" ref="U7353">INDEX('Pricing Strategy'!$F$4:$F$71,MATCH(1,(Dataset!$O7353='Pricing Strategy'!$B$4:$B$71)*(Dataset!$Q7353='Pricing Strategy'!$C$4:$C$71)*(Dataset!$R7353='Pricing Strategy'!$D$4:$D$71),))</f>
        <v>0.3</v>
      </c>
      <c r="V7353" s="3">
        <f>Dataset!$T7353*(1-Dataset!$U7353)</f>
        <v>45.348800000000004</v>
      </c>
    </row>
    <row r="7354" spans="1:22" x14ac:dyDescent="0.3">
      <c r="A7354" s="32"/>
      <c r="C7354" s="3">
        <v>7349</v>
      </c>
      <c r="D7354" s="3" t="s">
        <v>9438</v>
      </c>
      <c r="E7354" s="34">
        <v>42066</v>
      </c>
      <c r="F7354" s="34">
        <v>42070</v>
      </c>
      <c r="G7354" s="3" t="s">
        <v>46</v>
      </c>
      <c r="H7354" s="3" t="s">
        <v>6700</v>
      </c>
      <c r="I7354" s="3" t="s">
        <v>6701</v>
      </c>
      <c r="J7354" s="3" t="s">
        <v>22</v>
      </c>
      <c r="K7354" s="3" t="s">
        <v>23</v>
      </c>
      <c r="L7354" s="3" t="s">
        <v>180</v>
      </c>
      <c r="M7354" s="3" t="s">
        <v>100</v>
      </c>
      <c r="N7354" s="3">
        <v>77095</v>
      </c>
      <c r="O7354" s="3" t="s">
        <v>101</v>
      </c>
      <c r="P7354" s="3" t="s">
        <v>4877</v>
      </c>
      <c r="Q7354" s="3" t="s">
        <v>42</v>
      </c>
      <c r="R7354" s="3" t="s">
        <v>74</v>
      </c>
      <c r="S7354" s="3" t="s">
        <v>4878</v>
      </c>
      <c r="T7354" s="3">
        <v>176.77199999999999</v>
      </c>
      <c r="U7354" s="35" cm="1">
        <f t="array" ref="U7354">INDEX('Pricing Strategy'!$F$4:$F$71,MATCH(1,(Dataset!$O7354='Pricing Strategy'!$B$4:$B$71)*(Dataset!$Q7354='Pricing Strategy'!$C$4:$C$71)*(Dataset!$R7354='Pricing Strategy'!$D$4:$D$71),))</f>
        <v>0.3</v>
      </c>
      <c r="V7354" s="3">
        <f>Dataset!$T7354*(1-Dataset!$U7354)</f>
        <v>123.74039999999998</v>
      </c>
    </row>
    <row r="7355" spans="1:22" x14ac:dyDescent="0.3">
      <c r="A7355" s="32"/>
      <c r="C7355" s="3">
        <v>7350</v>
      </c>
      <c r="D7355" s="3" t="s">
        <v>9439</v>
      </c>
      <c r="E7355" s="34">
        <v>43394</v>
      </c>
      <c r="F7355" s="34">
        <v>43400</v>
      </c>
      <c r="G7355" s="3" t="s">
        <v>46</v>
      </c>
      <c r="H7355" s="3" t="s">
        <v>702</v>
      </c>
      <c r="I7355" s="3" t="s">
        <v>703</v>
      </c>
      <c r="J7355" s="3" t="s">
        <v>37</v>
      </c>
      <c r="K7355" s="3" t="s">
        <v>23</v>
      </c>
      <c r="L7355" s="3" t="s">
        <v>2551</v>
      </c>
      <c r="M7355" s="3" t="s">
        <v>110</v>
      </c>
      <c r="N7355" s="3">
        <v>53209</v>
      </c>
      <c r="O7355" s="3" t="s">
        <v>101</v>
      </c>
      <c r="P7355" s="3" t="s">
        <v>2446</v>
      </c>
      <c r="Q7355" s="3" t="s">
        <v>42</v>
      </c>
      <c r="R7355" s="3" t="s">
        <v>71</v>
      </c>
      <c r="S7355" s="3" t="s">
        <v>2447</v>
      </c>
      <c r="T7355" s="3">
        <v>38.82</v>
      </c>
      <c r="U7355" s="35" cm="1">
        <f t="array" ref="U7355">INDEX('Pricing Strategy'!$F$4:$F$71,MATCH(1,(Dataset!$O7355='Pricing Strategy'!$B$4:$B$71)*(Dataset!$Q7355='Pricing Strategy'!$C$4:$C$71)*(Dataset!$R7355='Pricing Strategy'!$D$4:$D$71),))</f>
        <v>0.3</v>
      </c>
      <c r="V7355" s="3">
        <f>Dataset!$T7355*(1-Dataset!$U7355)</f>
        <v>27.173999999999999</v>
      </c>
    </row>
    <row r="7356" spans="1:22" x14ac:dyDescent="0.3">
      <c r="A7356" s="32"/>
      <c r="C7356" s="3">
        <v>7351</v>
      </c>
      <c r="D7356" s="3" t="s">
        <v>9439</v>
      </c>
      <c r="E7356" s="34">
        <v>43394</v>
      </c>
      <c r="F7356" s="34">
        <v>43400</v>
      </c>
      <c r="G7356" s="3" t="s">
        <v>46</v>
      </c>
      <c r="H7356" s="3" t="s">
        <v>702</v>
      </c>
      <c r="I7356" s="3" t="s">
        <v>703</v>
      </c>
      <c r="J7356" s="3" t="s">
        <v>37</v>
      </c>
      <c r="K7356" s="3" t="s">
        <v>23</v>
      </c>
      <c r="L7356" s="3" t="s">
        <v>2551</v>
      </c>
      <c r="M7356" s="3" t="s">
        <v>110</v>
      </c>
      <c r="N7356" s="3">
        <v>53209</v>
      </c>
      <c r="O7356" s="3" t="s">
        <v>101</v>
      </c>
      <c r="P7356" s="3" t="s">
        <v>971</v>
      </c>
      <c r="Q7356" s="3" t="s">
        <v>42</v>
      </c>
      <c r="R7356" s="3" t="s">
        <v>71</v>
      </c>
      <c r="S7356" s="3" t="s">
        <v>972</v>
      </c>
      <c r="T7356" s="3">
        <v>21.9</v>
      </c>
      <c r="U7356" s="35" cm="1">
        <f t="array" ref="U7356">INDEX('Pricing Strategy'!$F$4:$F$71,MATCH(1,(Dataset!$O7356='Pricing Strategy'!$B$4:$B$71)*(Dataset!$Q7356='Pricing Strategy'!$C$4:$C$71)*(Dataset!$R7356='Pricing Strategy'!$D$4:$D$71),))</f>
        <v>0.3</v>
      </c>
      <c r="V7356" s="3">
        <f>Dataset!$T7356*(1-Dataset!$U7356)</f>
        <v>15.329999999999998</v>
      </c>
    </row>
    <row r="7357" spans="1:22" x14ac:dyDescent="0.3">
      <c r="A7357" s="32"/>
      <c r="C7357" s="3">
        <v>7352</v>
      </c>
      <c r="D7357" s="3" t="s">
        <v>9440</v>
      </c>
      <c r="E7357" s="34">
        <v>43414</v>
      </c>
      <c r="F7357" s="34">
        <v>43420</v>
      </c>
      <c r="G7357" s="3" t="s">
        <v>46</v>
      </c>
      <c r="H7357" s="3" t="s">
        <v>4062</v>
      </c>
      <c r="I7357" s="3" t="s">
        <v>4063</v>
      </c>
      <c r="J7357" s="3" t="s">
        <v>22</v>
      </c>
      <c r="K7357" s="3" t="s">
        <v>23</v>
      </c>
      <c r="L7357" s="3" t="s">
        <v>9441</v>
      </c>
      <c r="M7357" s="3" t="s">
        <v>39</v>
      </c>
      <c r="N7357" s="3">
        <v>95351</v>
      </c>
      <c r="O7357" s="3" t="s">
        <v>40</v>
      </c>
      <c r="P7357" s="3" t="s">
        <v>1582</v>
      </c>
      <c r="Q7357" s="3" t="s">
        <v>67</v>
      </c>
      <c r="R7357" s="3" t="s">
        <v>157</v>
      </c>
      <c r="S7357" s="3" t="s">
        <v>1583</v>
      </c>
      <c r="T7357" s="3">
        <v>111.79</v>
      </c>
      <c r="U7357" s="35" cm="1">
        <f t="array" ref="U7357">INDEX('Pricing Strategy'!$F$4:$F$71,MATCH(1,(Dataset!$O7357='Pricing Strategy'!$B$4:$B$71)*(Dataset!$Q7357='Pricing Strategy'!$C$4:$C$71)*(Dataset!$R7357='Pricing Strategy'!$D$4:$D$71),))</f>
        <v>0.45</v>
      </c>
      <c r="V7357" s="3">
        <f>Dataset!$T7357*(1-Dataset!$U7357)</f>
        <v>61.484500000000011</v>
      </c>
    </row>
    <row r="7358" spans="1:22" x14ac:dyDescent="0.3">
      <c r="A7358" s="32"/>
      <c r="C7358" s="3">
        <v>7353</v>
      </c>
      <c r="D7358" s="3" t="s">
        <v>9442</v>
      </c>
      <c r="E7358" s="34">
        <v>43175</v>
      </c>
      <c r="F7358" s="34">
        <v>43177</v>
      </c>
      <c r="G7358" s="3" t="s">
        <v>19</v>
      </c>
      <c r="H7358" s="3" t="s">
        <v>3135</v>
      </c>
      <c r="I7358" s="3" t="s">
        <v>3136</v>
      </c>
      <c r="J7358" s="3" t="s">
        <v>98</v>
      </c>
      <c r="K7358" s="3" t="s">
        <v>23</v>
      </c>
      <c r="L7358" s="3" t="s">
        <v>1119</v>
      </c>
      <c r="M7358" s="3" t="s">
        <v>494</v>
      </c>
      <c r="N7358" s="3">
        <v>44107</v>
      </c>
      <c r="O7358" s="3" t="s">
        <v>144</v>
      </c>
      <c r="P7358" s="3" t="s">
        <v>3568</v>
      </c>
      <c r="Q7358" s="3" t="s">
        <v>67</v>
      </c>
      <c r="R7358" s="3" t="s">
        <v>68</v>
      </c>
      <c r="S7358" s="3" t="s">
        <v>3569</v>
      </c>
      <c r="T7358" s="3">
        <v>445.44</v>
      </c>
      <c r="U7358" s="35" cm="1">
        <f t="array" ref="U7358">INDEX('Pricing Strategy'!$F$4:$F$71,MATCH(1,(Dataset!$O7358='Pricing Strategy'!$B$4:$B$71)*(Dataset!$Q7358='Pricing Strategy'!$C$4:$C$71)*(Dataset!$R7358='Pricing Strategy'!$D$4:$D$71),))</f>
        <v>0.4</v>
      </c>
      <c r="V7358" s="3">
        <f>Dataset!$T7358*(1-Dataset!$U7358)</f>
        <v>267.26400000000001</v>
      </c>
    </row>
    <row r="7359" spans="1:22" x14ac:dyDescent="0.3">
      <c r="A7359" s="32"/>
      <c r="C7359" s="3">
        <v>7354</v>
      </c>
      <c r="D7359" s="3" t="s">
        <v>9443</v>
      </c>
      <c r="E7359" s="34">
        <v>43000</v>
      </c>
      <c r="F7359" s="34">
        <v>43007</v>
      </c>
      <c r="G7359" s="3" t="s">
        <v>46</v>
      </c>
      <c r="H7359" s="3" t="s">
        <v>3088</v>
      </c>
      <c r="I7359" s="3" t="s">
        <v>3089</v>
      </c>
      <c r="J7359" s="3" t="s">
        <v>98</v>
      </c>
      <c r="K7359" s="3" t="s">
        <v>23</v>
      </c>
      <c r="L7359" s="3" t="s">
        <v>142</v>
      </c>
      <c r="M7359" s="3" t="s">
        <v>143</v>
      </c>
      <c r="N7359" s="3">
        <v>19134</v>
      </c>
      <c r="O7359" s="3" t="s">
        <v>144</v>
      </c>
      <c r="P7359" s="3" t="s">
        <v>2416</v>
      </c>
      <c r="Q7359" s="3" t="s">
        <v>42</v>
      </c>
      <c r="R7359" s="3" t="s">
        <v>43</v>
      </c>
      <c r="S7359" s="3" t="s">
        <v>2417</v>
      </c>
      <c r="T7359" s="3">
        <v>16.52</v>
      </c>
      <c r="U7359" s="35" cm="1">
        <f t="array" ref="U7359">INDEX('Pricing Strategy'!$F$4:$F$71,MATCH(1,(Dataset!$O7359='Pricing Strategy'!$B$4:$B$71)*(Dataset!$Q7359='Pricing Strategy'!$C$4:$C$71)*(Dataset!$R7359='Pricing Strategy'!$D$4:$D$71),))</f>
        <v>0.4</v>
      </c>
      <c r="V7359" s="3">
        <f>Dataset!$T7359*(1-Dataset!$U7359)</f>
        <v>9.911999999999999</v>
      </c>
    </row>
    <row r="7360" spans="1:22" x14ac:dyDescent="0.3">
      <c r="A7360" s="32"/>
      <c r="C7360" s="3">
        <v>7355</v>
      </c>
      <c r="D7360" s="3" t="s">
        <v>9444</v>
      </c>
      <c r="E7360" s="34">
        <v>43137</v>
      </c>
      <c r="F7360" s="34">
        <v>43144</v>
      </c>
      <c r="G7360" s="3" t="s">
        <v>46</v>
      </c>
      <c r="H7360" s="3" t="s">
        <v>3160</v>
      </c>
      <c r="I7360" s="3" t="s">
        <v>3161</v>
      </c>
      <c r="J7360" s="3" t="s">
        <v>98</v>
      </c>
      <c r="K7360" s="3" t="s">
        <v>23</v>
      </c>
      <c r="L7360" s="3" t="s">
        <v>123</v>
      </c>
      <c r="M7360" s="3" t="s">
        <v>39</v>
      </c>
      <c r="N7360" s="3">
        <v>94109</v>
      </c>
      <c r="O7360" s="3" t="s">
        <v>40</v>
      </c>
      <c r="P7360" s="3" t="s">
        <v>8694</v>
      </c>
      <c r="Q7360" s="3" t="s">
        <v>42</v>
      </c>
      <c r="R7360" s="3" t="s">
        <v>86</v>
      </c>
      <c r="S7360" s="3" t="s">
        <v>8695</v>
      </c>
      <c r="T7360" s="3">
        <v>29.9</v>
      </c>
      <c r="U7360" s="35" cm="1">
        <f t="array" ref="U7360">INDEX('Pricing Strategy'!$F$4:$F$71,MATCH(1,(Dataset!$O7360='Pricing Strategy'!$B$4:$B$71)*(Dataset!$Q7360='Pricing Strategy'!$C$4:$C$71)*(Dataset!$R7360='Pricing Strategy'!$D$4:$D$71),))</f>
        <v>0.4</v>
      </c>
      <c r="V7360" s="3">
        <f>Dataset!$T7360*(1-Dataset!$U7360)</f>
        <v>17.939999999999998</v>
      </c>
    </row>
    <row r="7361" spans="1:22" x14ac:dyDescent="0.3">
      <c r="A7361" s="32"/>
      <c r="C7361" s="3">
        <v>7356</v>
      </c>
      <c r="D7361" s="3" t="s">
        <v>9445</v>
      </c>
      <c r="E7361" s="34">
        <v>42735</v>
      </c>
      <c r="F7361" s="34">
        <v>42737</v>
      </c>
      <c r="G7361" s="3" t="s">
        <v>19</v>
      </c>
      <c r="H7361" s="3" t="s">
        <v>6642</v>
      </c>
      <c r="I7361" s="3" t="s">
        <v>6643</v>
      </c>
      <c r="J7361" s="3" t="s">
        <v>37</v>
      </c>
      <c r="K7361" s="3" t="s">
        <v>23</v>
      </c>
      <c r="L7361" s="3" t="s">
        <v>879</v>
      </c>
      <c r="M7361" s="3" t="s">
        <v>234</v>
      </c>
      <c r="N7361" s="3">
        <v>48205</v>
      </c>
      <c r="O7361" s="3" t="s">
        <v>101</v>
      </c>
      <c r="P7361" s="3" t="s">
        <v>3667</v>
      </c>
      <c r="Q7361" s="3" t="s">
        <v>42</v>
      </c>
      <c r="R7361" s="3" t="s">
        <v>71</v>
      </c>
      <c r="S7361" s="3" t="s">
        <v>3668</v>
      </c>
      <c r="T7361" s="3">
        <v>116.4</v>
      </c>
      <c r="U7361" s="35" cm="1">
        <f t="array" ref="U7361">INDEX('Pricing Strategy'!$F$4:$F$71,MATCH(1,(Dataset!$O7361='Pricing Strategy'!$B$4:$B$71)*(Dataset!$Q7361='Pricing Strategy'!$C$4:$C$71)*(Dataset!$R7361='Pricing Strategy'!$D$4:$D$71),))</f>
        <v>0.3</v>
      </c>
      <c r="V7361" s="3">
        <f>Dataset!$T7361*(1-Dataset!$U7361)</f>
        <v>81.48</v>
      </c>
    </row>
    <row r="7362" spans="1:22" x14ac:dyDescent="0.3">
      <c r="A7362" s="32"/>
      <c r="C7362" s="3">
        <v>7357</v>
      </c>
      <c r="D7362" s="3" t="s">
        <v>9446</v>
      </c>
      <c r="E7362" s="34">
        <v>43017</v>
      </c>
      <c r="F7362" s="34">
        <v>43022</v>
      </c>
      <c r="G7362" s="3" t="s">
        <v>46</v>
      </c>
      <c r="H7362" s="3" t="s">
        <v>5247</v>
      </c>
      <c r="I7362" s="3" t="s">
        <v>5248</v>
      </c>
      <c r="J7362" s="3" t="s">
        <v>98</v>
      </c>
      <c r="K7362" s="3" t="s">
        <v>23</v>
      </c>
      <c r="L7362" s="3" t="s">
        <v>540</v>
      </c>
      <c r="M7362" s="3" t="s">
        <v>306</v>
      </c>
      <c r="N7362" s="3">
        <v>85023</v>
      </c>
      <c r="O7362" s="3" t="s">
        <v>40</v>
      </c>
      <c r="P7362" s="3" t="s">
        <v>4129</v>
      </c>
      <c r="Q7362" s="3" t="s">
        <v>42</v>
      </c>
      <c r="R7362" s="3" t="s">
        <v>64</v>
      </c>
      <c r="S7362" s="3" t="s">
        <v>4130</v>
      </c>
      <c r="T7362" s="3">
        <v>1.4079999999999999</v>
      </c>
      <c r="U7362" s="35" cm="1">
        <f t="array" ref="U7362">INDEX('Pricing Strategy'!$F$4:$F$71,MATCH(1,(Dataset!$O7362='Pricing Strategy'!$B$4:$B$71)*(Dataset!$Q7362='Pricing Strategy'!$C$4:$C$71)*(Dataset!$R7362='Pricing Strategy'!$D$4:$D$71),))</f>
        <v>0.45</v>
      </c>
      <c r="V7362" s="3">
        <f>Dataset!$T7362*(1-Dataset!$U7362)</f>
        <v>0.77439999999999998</v>
      </c>
    </row>
    <row r="7363" spans="1:22" x14ac:dyDescent="0.3">
      <c r="A7363" s="32"/>
      <c r="C7363" s="3">
        <v>7358</v>
      </c>
      <c r="D7363" s="3" t="s">
        <v>9446</v>
      </c>
      <c r="E7363" s="34">
        <v>43017</v>
      </c>
      <c r="F7363" s="34">
        <v>43022</v>
      </c>
      <c r="G7363" s="3" t="s">
        <v>46</v>
      </c>
      <c r="H7363" s="3" t="s">
        <v>5247</v>
      </c>
      <c r="I7363" s="3" t="s">
        <v>5248</v>
      </c>
      <c r="J7363" s="3" t="s">
        <v>98</v>
      </c>
      <c r="K7363" s="3" t="s">
        <v>23</v>
      </c>
      <c r="L7363" s="3" t="s">
        <v>540</v>
      </c>
      <c r="M7363" s="3" t="s">
        <v>306</v>
      </c>
      <c r="N7363" s="3">
        <v>85023</v>
      </c>
      <c r="O7363" s="3" t="s">
        <v>40</v>
      </c>
      <c r="P7363" s="3" t="s">
        <v>4226</v>
      </c>
      <c r="Q7363" s="3" t="s">
        <v>28</v>
      </c>
      <c r="R7363" s="3" t="s">
        <v>61</v>
      </c>
      <c r="S7363" s="3" t="s">
        <v>4227</v>
      </c>
      <c r="T7363" s="3">
        <v>169.56800000000001</v>
      </c>
      <c r="U7363" s="35" cm="1">
        <f t="array" ref="U7363">INDEX('Pricing Strategy'!$F$4:$F$71,MATCH(1,(Dataset!$O7363='Pricing Strategy'!$B$4:$B$71)*(Dataset!$Q7363='Pricing Strategy'!$C$4:$C$71)*(Dataset!$R7363='Pricing Strategy'!$D$4:$D$71),))</f>
        <v>0.4</v>
      </c>
      <c r="V7363" s="3">
        <f>Dataset!$T7363*(1-Dataset!$U7363)</f>
        <v>101.74080000000001</v>
      </c>
    </row>
    <row r="7364" spans="1:22" x14ac:dyDescent="0.3">
      <c r="A7364" s="32"/>
      <c r="C7364" s="3">
        <v>7359</v>
      </c>
      <c r="D7364" s="3" t="s">
        <v>9447</v>
      </c>
      <c r="E7364" s="34">
        <v>42368</v>
      </c>
      <c r="F7364" s="34">
        <v>42372</v>
      </c>
      <c r="G7364" s="3" t="s">
        <v>19</v>
      </c>
      <c r="H7364" s="3" t="s">
        <v>7871</v>
      </c>
      <c r="I7364" s="3" t="s">
        <v>7872</v>
      </c>
      <c r="J7364" s="3" t="s">
        <v>37</v>
      </c>
      <c r="K7364" s="3" t="s">
        <v>23</v>
      </c>
      <c r="L7364" s="3" t="s">
        <v>142</v>
      </c>
      <c r="M7364" s="3" t="s">
        <v>143</v>
      </c>
      <c r="N7364" s="3">
        <v>19143</v>
      </c>
      <c r="O7364" s="3" t="s">
        <v>144</v>
      </c>
      <c r="P7364" s="3" t="s">
        <v>2340</v>
      </c>
      <c r="Q7364" s="3" t="s">
        <v>67</v>
      </c>
      <c r="R7364" s="3" t="s">
        <v>68</v>
      </c>
      <c r="S7364" s="3" t="s">
        <v>2341</v>
      </c>
      <c r="T7364" s="3">
        <v>251.964</v>
      </c>
      <c r="U7364" s="35" cm="1">
        <f t="array" ref="U7364">INDEX('Pricing Strategy'!$F$4:$F$71,MATCH(1,(Dataset!$O7364='Pricing Strategy'!$B$4:$B$71)*(Dataset!$Q7364='Pricing Strategy'!$C$4:$C$71)*(Dataset!$R7364='Pricing Strategy'!$D$4:$D$71),))</f>
        <v>0.4</v>
      </c>
      <c r="V7364" s="3">
        <f>Dataset!$T7364*(1-Dataset!$U7364)</f>
        <v>151.17839999999998</v>
      </c>
    </row>
    <row r="7365" spans="1:22" x14ac:dyDescent="0.3">
      <c r="A7365" s="32"/>
      <c r="C7365" s="3">
        <v>7360</v>
      </c>
      <c r="D7365" s="3" t="s">
        <v>9447</v>
      </c>
      <c r="E7365" s="34">
        <v>42368</v>
      </c>
      <c r="F7365" s="34">
        <v>42372</v>
      </c>
      <c r="G7365" s="3" t="s">
        <v>19</v>
      </c>
      <c r="H7365" s="3" t="s">
        <v>7871</v>
      </c>
      <c r="I7365" s="3" t="s">
        <v>7872</v>
      </c>
      <c r="J7365" s="3" t="s">
        <v>37</v>
      </c>
      <c r="K7365" s="3" t="s">
        <v>23</v>
      </c>
      <c r="L7365" s="3" t="s">
        <v>142</v>
      </c>
      <c r="M7365" s="3" t="s">
        <v>143</v>
      </c>
      <c r="N7365" s="3">
        <v>19143</v>
      </c>
      <c r="O7365" s="3" t="s">
        <v>144</v>
      </c>
      <c r="P7365" s="3" t="s">
        <v>1225</v>
      </c>
      <c r="Q7365" s="3" t="s">
        <v>28</v>
      </c>
      <c r="R7365" s="3" t="s">
        <v>52</v>
      </c>
      <c r="S7365" s="3" t="s">
        <v>1226</v>
      </c>
      <c r="T7365" s="3">
        <v>523.76400000000001</v>
      </c>
      <c r="U7365" s="35" cm="1">
        <f t="array" ref="U7365">INDEX('Pricing Strategy'!$F$4:$F$71,MATCH(1,(Dataset!$O7365='Pricing Strategy'!$B$4:$B$71)*(Dataset!$Q7365='Pricing Strategy'!$C$4:$C$71)*(Dataset!$R7365='Pricing Strategy'!$D$4:$D$71),))</f>
        <v>0.45</v>
      </c>
      <c r="V7365" s="3">
        <f>Dataset!$T7365*(1-Dataset!$U7365)</f>
        <v>288.07020000000006</v>
      </c>
    </row>
    <row r="7366" spans="1:22" x14ac:dyDescent="0.3">
      <c r="A7366" s="32"/>
      <c r="C7366" s="3">
        <v>7361</v>
      </c>
      <c r="D7366" s="3" t="s">
        <v>9448</v>
      </c>
      <c r="E7366" s="34">
        <v>42837</v>
      </c>
      <c r="F7366" s="34">
        <v>42839</v>
      </c>
      <c r="G7366" s="3" t="s">
        <v>184</v>
      </c>
      <c r="H7366" s="3" t="s">
        <v>5752</v>
      </c>
      <c r="I7366" s="3" t="s">
        <v>5753</v>
      </c>
      <c r="J7366" s="3" t="s">
        <v>22</v>
      </c>
      <c r="K7366" s="3" t="s">
        <v>23</v>
      </c>
      <c r="L7366" s="3" t="s">
        <v>38</v>
      </c>
      <c r="M7366" s="3" t="s">
        <v>39</v>
      </c>
      <c r="N7366" s="3">
        <v>90036</v>
      </c>
      <c r="O7366" s="3" t="s">
        <v>40</v>
      </c>
      <c r="P7366" s="3" t="s">
        <v>4585</v>
      </c>
      <c r="Q7366" s="3" t="s">
        <v>42</v>
      </c>
      <c r="R7366" s="3" t="s">
        <v>86</v>
      </c>
      <c r="S7366" s="3" t="s">
        <v>4586</v>
      </c>
      <c r="T7366" s="3">
        <v>19.440000000000001</v>
      </c>
      <c r="U7366" s="35" cm="1">
        <f t="array" ref="U7366">INDEX('Pricing Strategy'!$F$4:$F$71,MATCH(1,(Dataset!$O7366='Pricing Strategy'!$B$4:$B$71)*(Dataset!$Q7366='Pricing Strategy'!$C$4:$C$71)*(Dataset!$R7366='Pricing Strategy'!$D$4:$D$71),))</f>
        <v>0.4</v>
      </c>
      <c r="V7366" s="3">
        <f>Dataset!$T7366*(1-Dataset!$U7366)</f>
        <v>11.664</v>
      </c>
    </row>
    <row r="7367" spans="1:22" x14ac:dyDescent="0.3">
      <c r="A7367" s="32"/>
      <c r="C7367" s="3">
        <v>7362</v>
      </c>
      <c r="D7367" s="3" t="s">
        <v>9448</v>
      </c>
      <c r="E7367" s="34">
        <v>42837</v>
      </c>
      <c r="F7367" s="34">
        <v>42839</v>
      </c>
      <c r="G7367" s="3" t="s">
        <v>184</v>
      </c>
      <c r="H7367" s="3" t="s">
        <v>5752</v>
      </c>
      <c r="I7367" s="3" t="s">
        <v>5753</v>
      </c>
      <c r="J7367" s="3" t="s">
        <v>22</v>
      </c>
      <c r="K7367" s="3" t="s">
        <v>23</v>
      </c>
      <c r="L7367" s="3" t="s">
        <v>38</v>
      </c>
      <c r="M7367" s="3" t="s">
        <v>39</v>
      </c>
      <c r="N7367" s="3">
        <v>90036</v>
      </c>
      <c r="O7367" s="3" t="s">
        <v>40</v>
      </c>
      <c r="P7367" s="3" t="s">
        <v>1587</v>
      </c>
      <c r="Q7367" s="3" t="s">
        <v>28</v>
      </c>
      <c r="R7367" s="3" t="s">
        <v>32</v>
      </c>
      <c r="S7367" s="3" t="s">
        <v>1588</v>
      </c>
      <c r="T7367" s="3">
        <v>194.352</v>
      </c>
      <c r="U7367" s="35" cm="1">
        <f t="array" ref="U7367">INDEX('Pricing Strategy'!$F$4:$F$71,MATCH(1,(Dataset!$O7367='Pricing Strategy'!$B$4:$B$71)*(Dataset!$Q7367='Pricing Strategy'!$C$4:$C$71)*(Dataset!$R7367='Pricing Strategy'!$D$4:$D$71),))</f>
        <v>0.45</v>
      </c>
      <c r="V7367" s="3">
        <f>Dataset!$T7367*(1-Dataset!$U7367)</f>
        <v>106.89360000000001</v>
      </c>
    </row>
    <row r="7368" spans="1:22" x14ac:dyDescent="0.3">
      <c r="A7368" s="32"/>
      <c r="C7368" s="3">
        <v>7363</v>
      </c>
      <c r="D7368" s="3" t="s">
        <v>9448</v>
      </c>
      <c r="E7368" s="34">
        <v>42837</v>
      </c>
      <c r="F7368" s="34">
        <v>42839</v>
      </c>
      <c r="G7368" s="3" t="s">
        <v>184</v>
      </c>
      <c r="H7368" s="3" t="s">
        <v>5752</v>
      </c>
      <c r="I7368" s="3" t="s">
        <v>5753</v>
      </c>
      <c r="J7368" s="3" t="s">
        <v>22</v>
      </c>
      <c r="K7368" s="3" t="s">
        <v>23</v>
      </c>
      <c r="L7368" s="3" t="s">
        <v>38</v>
      </c>
      <c r="M7368" s="3" t="s">
        <v>39</v>
      </c>
      <c r="N7368" s="3">
        <v>90036</v>
      </c>
      <c r="O7368" s="3" t="s">
        <v>40</v>
      </c>
      <c r="P7368" s="3" t="s">
        <v>3079</v>
      </c>
      <c r="Q7368" s="3" t="s">
        <v>42</v>
      </c>
      <c r="R7368" s="3" t="s">
        <v>71</v>
      </c>
      <c r="S7368" s="3" t="s">
        <v>3080</v>
      </c>
      <c r="T7368" s="3">
        <v>36.624000000000002</v>
      </c>
      <c r="U7368" s="35" cm="1">
        <f t="array" ref="U7368">INDEX('Pricing Strategy'!$F$4:$F$71,MATCH(1,(Dataset!$O7368='Pricing Strategy'!$B$4:$B$71)*(Dataset!$Q7368='Pricing Strategy'!$C$4:$C$71)*(Dataset!$R7368='Pricing Strategy'!$D$4:$D$71),))</f>
        <v>0.4</v>
      </c>
      <c r="V7368" s="3">
        <f>Dataset!$T7368*(1-Dataset!$U7368)</f>
        <v>21.974399999999999</v>
      </c>
    </row>
    <row r="7369" spans="1:22" x14ac:dyDescent="0.3">
      <c r="A7369" s="32"/>
      <c r="C7369" s="3">
        <v>7364</v>
      </c>
      <c r="D7369" s="3" t="s">
        <v>9449</v>
      </c>
      <c r="E7369" s="34">
        <v>43067</v>
      </c>
      <c r="F7369" s="34">
        <v>43073</v>
      </c>
      <c r="G7369" s="3" t="s">
        <v>46</v>
      </c>
      <c r="H7369" s="3" t="s">
        <v>877</v>
      </c>
      <c r="I7369" s="3" t="s">
        <v>878</v>
      </c>
      <c r="J7369" s="3" t="s">
        <v>37</v>
      </c>
      <c r="K7369" s="3" t="s">
        <v>23</v>
      </c>
      <c r="L7369" s="3" t="s">
        <v>142</v>
      </c>
      <c r="M7369" s="3" t="s">
        <v>143</v>
      </c>
      <c r="N7369" s="3">
        <v>19140</v>
      </c>
      <c r="O7369" s="3" t="s">
        <v>144</v>
      </c>
      <c r="P7369" s="3" t="s">
        <v>3387</v>
      </c>
      <c r="Q7369" s="3" t="s">
        <v>67</v>
      </c>
      <c r="R7369" s="3" t="s">
        <v>68</v>
      </c>
      <c r="S7369" s="3" t="s">
        <v>3388</v>
      </c>
      <c r="T7369" s="3">
        <v>340.18200000000002</v>
      </c>
      <c r="U7369" s="35" cm="1">
        <f t="array" ref="U7369">INDEX('Pricing Strategy'!$F$4:$F$71,MATCH(1,(Dataset!$O7369='Pricing Strategy'!$B$4:$B$71)*(Dataset!$Q7369='Pricing Strategy'!$C$4:$C$71)*(Dataset!$R7369='Pricing Strategy'!$D$4:$D$71),))</f>
        <v>0.4</v>
      </c>
      <c r="V7369" s="3">
        <f>Dataset!$T7369*(1-Dataset!$U7369)</f>
        <v>204.10920000000002</v>
      </c>
    </row>
    <row r="7370" spans="1:22" x14ac:dyDescent="0.3">
      <c r="A7370" s="32"/>
      <c r="C7370" s="3">
        <v>7365</v>
      </c>
      <c r="D7370" s="3" t="s">
        <v>9449</v>
      </c>
      <c r="E7370" s="34">
        <v>43067</v>
      </c>
      <c r="F7370" s="34">
        <v>43073</v>
      </c>
      <c r="G7370" s="3" t="s">
        <v>46</v>
      </c>
      <c r="H7370" s="3" t="s">
        <v>877</v>
      </c>
      <c r="I7370" s="3" t="s">
        <v>878</v>
      </c>
      <c r="J7370" s="3" t="s">
        <v>37</v>
      </c>
      <c r="K7370" s="3" t="s">
        <v>23</v>
      </c>
      <c r="L7370" s="3" t="s">
        <v>142</v>
      </c>
      <c r="M7370" s="3" t="s">
        <v>143</v>
      </c>
      <c r="N7370" s="3">
        <v>19140</v>
      </c>
      <c r="O7370" s="3" t="s">
        <v>144</v>
      </c>
      <c r="P7370" s="3" t="s">
        <v>4984</v>
      </c>
      <c r="Q7370" s="3" t="s">
        <v>42</v>
      </c>
      <c r="R7370" s="3" t="s">
        <v>265</v>
      </c>
      <c r="S7370" s="3" t="s">
        <v>4985</v>
      </c>
      <c r="T7370" s="3">
        <v>12.672000000000001</v>
      </c>
      <c r="U7370" s="35" cm="1">
        <f t="array" ref="U7370">INDEX('Pricing Strategy'!$F$4:$F$71,MATCH(1,(Dataset!$O7370='Pricing Strategy'!$B$4:$B$71)*(Dataset!$Q7370='Pricing Strategy'!$C$4:$C$71)*(Dataset!$R7370='Pricing Strategy'!$D$4:$D$71),))</f>
        <v>0.4</v>
      </c>
      <c r="V7370" s="3">
        <f>Dataset!$T7370*(1-Dataset!$U7370)</f>
        <v>7.6032000000000002</v>
      </c>
    </row>
    <row r="7371" spans="1:22" x14ac:dyDescent="0.3">
      <c r="A7371" s="32"/>
      <c r="C7371" s="3">
        <v>7366</v>
      </c>
      <c r="D7371" s="3" t="s">
        <v>9449</v>
      </c>
      <c r="E7371" s="34">
        <v>43067</v>
      </c>
      <c r="F7371" s="34">
        <v>43073</v>
      </c>
      <c r="G7371" s="3" t="s">
        <v>46</v>
      </c>
      <c r="H7371" s="3" t="s">
        <v>877</v>
      </c>
      <c r="I7371" s="3" t="s">
        <v>878</v>
      </c>
      <c r="J7371" s="3" t="s">
        <v>37</v>
      </c>
      <c r="K7371" s="3" t="s">
        <v>23</v>
      </c>
      <c r="L7371" s="3" t="s">
        <v>142</v>
      </c>
      <c r="M7371" s="3" t="s">
        <v>143</v>
      </c>
      <c r="N7371" s="3">
        <v>19140</v>
      </c>
      <c r="O7371" s="3" t="s">
        <v>144</v>
      </c>
      <c r="P7371" s="3" t="s">
        <v>5938</v>
      </c>
      <c r="Q7371" s="3" t="s">
        <v>42</v>
      </c>
      <c r="R7371" s="3" t="s">
        <v>71</v>
      </c>
      <c r="S7371" s="3" t="s">
        <v>5939</v>
      </c>
      <c r="T7371" s="3">
        <v>6.8879999999999999</v>
      </c>
      <c r="U7371" s="35" cm="1">
        <f t="array" ref="U7371">INDEX('Pricing Strategy'!$F$4:$F$71,MATCH(1,(Dataset!$O7371='Pricing Strategy'!$B$4:$B$71)*(Dataset!$Q7371='Pricing Strategy'!$C$4:$C$71)*(Dataset!$R7371='Pricing Strategy'!$D$4:$D$71),))</f>
        <v>0.4</v>
      </c>
      <c r="V7371" s="3">
        <f>Dataset!$T7371*(1-Dataset!$U7371)</f>
        <v>4.1327999999999996</v>
      </c>
    </row>
    <row r="7372" spans="1:22" x14ac:dyDescent="0.3">
      <c r="A7372" s="32"/>
      <c r="C7372" s="3">
        <v>7367</v>
      </c>
      <c r="D7372" s="3" t="s">
        <v>9449</v>
      </c>
      <c r="E7372" s="34">
        <v>43067</v>
      </c>
      <c r="F7372" s="34">
        <v>43073</v>
      </c>
      <c r="G7372" s="3" t="s">
        <v>46</v>
      </c>
      <c r="H7372" s="3" t="s">
        <v>877</v>
      </c>
      <c r="I7372" s="3" t="s">
        <v>878</v>
      </c>
      <c r="J7372" s="3" t="s">
        <v>37</v>
      </c>
      <c r="K7372" s="3" t="s">
        <v>23</v>
      </c>
      <c r="L7372" s="3" t="s">
        <v>142</v>
      </c>
      <c r="M7372" s="3" t="s">
        <v>143</v>
      </c>
      <c r="N7372" s="3">
        <v>19140</v>
      </c>
      <c r="O7372" s="3" t="s">
        <v>144</v>
      </c>
      <c r="P7372" s="3" t="s">
        <v>6450</v>
      </c>
      <c r="Q7372" s="3" t="s">
        <v>42</v>
      </c>
      <c r="R7372" s="3" t="s">
        <v>55</v>
      </c>
      <c r="S7372" s="3" t="s">
        <v>6451</v>
      </c>
      <c r="T7372" s="3">
        <v>32.543999999999997</v>
      </c>
      <c r="U7372" s="35" cm="1">
        <f t="array" ref="U7372">INDEX('Pricing Strategy'!$F$4:$F$71,MATCH(1,(Dataset!$O7372='Pricing Strategy'!$B$4:$B$71)*(Dataset!$Q7372='Pricing Strategy'!$C$4:$C$71)*(Dataset!$R7372='Pricing Strategy'!$D$4:$D$71),))</f>
        <v>0.5</v>
      </c>
      <c r="V7372" s="3">
        <f>Dataset!$T7372*(1-Dataset!$U7372)</f>
        <v>16.271999999999998</v>
      </c>
    </row>
    <row r="7373" spans="1:22" x14ac:dyDescent="0.3">
      <c r="A7373" s="32"/>
      <c r="C7373" s="3">
        <v>7368</v>
      </c>
      <c r="D7373" s="3" t="s">
        <v>9449</v>
      </c>
      <c r="E7373" s="34">
        <v>43067</v>
      </c>
      <c r="F7373" s="34">
        <v>43073</v>
      </c>
      <c r="G7373" s="3" t="s">
        <v>46</v>
      </c>
      <c r="H7373" s="3" t="s">
        <v>877</v>
      </c>
      <c r="I7373" s="3" t="s">
        <v>878</v>
      </c>
      <c r="J7373" s="3" t="s">
        <v>37</v>
      </c>
      <c r="K7373" s="3" t="s">
        <v>23</v>
      </c>
      <c r="L7373" s="3" t="s">
        <v>142</v>
      </c>
      <c r="M7373" s="3" t="s">
        <v>143</v>
      </c>
      <c r="N7373" s="3">
        <v>19140</v>
      </c>
      <c r="O7373" s="3" t="s">
        <v>144</v>
      </c>
      <c r="P7373" s="3" t="s">
        <v>1841</v>
      </c>
      <c r="Q7373" s="3" t="s">
        <v>28</v>
      </c>
      <c r="R7373" s="3" t="s">
        <v>32</v>
      </c>
      <c r="S7373" s="3" t="s">
        <v>1842</v>
      </c>
      <c r="T7373" s="3">
        <v>347.80200000000002</v>
      </c>
      <c r="U7373" s="35" cm="1">
        <f t="array" ref="U7373">INDEX('Pricing Strategy'!$F$4:$F$71,MATCH(1,(Dataset!$O7373='Pricing Strategy'!$B$4:$B$71)*(Dataset!$Q7373='Pricing Strategy'!$C$4:$C$71)*(Dataset!$R7373='Pricing Strategy'!$D$4:$D$71),))</f>
        <v>0.45</v>
      </c>
      <c r="V7373" s="3">
        <f>Dataset!$T7373*(1-Dataset!$U7373)</f>
        <v>191.29110000000003</v>
      </c>
    </row>
    <row r="7374" spans="1:22" x14ac:dyDescent="0.3">
      <c r="A7374" s="32"/>
      <c r="C7374" s="3">
        <v>7369</v>
      </c>
      <c r="D7374" s="3" t="s">
        <v>9450</v>
      </c>
      <c r="E7374" s="34">
        <v>43205</v>
      </c>
      <c r="F7374" s="34">
        <v>43207</v>
      </c>
      <c r="G7374" s="3" t="s">
        <v>184</v>
      </c>
      <c r="H7374" s="3" t="s">
        <v>1384</v>
      </c>
      <c r="I7374" s="3" t="s">
        <v>1385</v>
      </c>
      <c r="J7374" s="3" t="s">
        <v>37</v>
      </c>
      <c r="K7374" s="3" t="s">
        <v>23</v>
      </c>
      <c r="L7374" s="3" t="s">
        <v>1420</v>
      </c>
      <c r="M7374" s="3" t="s">
        <v>50</v>
      </c>
      <c r="N7374" s="3">
        <v>33180</v>
      </c>
      <c r="O7374" s="3" t="s">
        <v>26</v>
      </c>
      <c r="P7374" s="3" t="s">
        <v>321</v>
      </c>
      <c r="Q7374" s="3" t="s">
        <v>42</v>
      </c>
      <c r="R7374" s="3" t="s">
        <v>71</v>
      </c>
      <c r="S7374" s="3" t="s">
        <v>6192</v>
      </c>
      <c r="T7374" s="3">
        <v>15.57</v>
      </c>
      <c r="U7374" s="35" cm="1">
        <f t="array" ref="U7374">INDEX('Pricing Strategy'!$F$4:$F$71,MATCH(1,(Dataset!$O7374='Pricing Strategy'!$B$4:$B$71)*(Dataset!$Q7374='Pricing Strategy'!$C$4:$C$71)*(Dataset!$R7374='Pricing Strategy'!$D$4:$D$71),))</f>
        <v>0.25</v>
      </c>
      <c r="V7374" s="3">
        <f>Dataset!$T7374*(1-Dataset!$U7374)</f>
        <v>11.6775</v>
      </c>
    </row>
    <row r="7375" spans="1:22" x14ac:dyDescent="0.3">
      <c r="A7375" s="32"/>
      <c r="C7375" s="3">
        <v>7370</v>
      </c>
      <c r="D7375" s="3" t="s">
        <v>9451</v>
      </c>
      <c r="E7375" s="34">
        <v>42438</v>
      </c>
      <c r="F7375" s="34">
        <v>42440</v>
      </c>
      <c r="G7375" s="3" t="s">
        <v>19</v>
      </c>
      <c r="H7375" s="3" t="s">
        <v>5220</v>
      </c>
      <c r="I7375" s="3" t="s">
        <v>5221</v>
      </c>
      <c r="J7375" s="3" t="s">
        <v>22</v>
      </c>
      <c r="K7375" s="3" t="s">
        <v>23</v>
      </c>
      <c r="L7375" s="3" t="s">
        <v>4594</v>
      </c>
      <c r="M7375" s="3" t="s">
        <v>84</v>
      </c>
      <c r="N7375" s="3">
        <v>27604</v>
      </c>
      <c r="O7375" s="3" t="s">
        <v>26</v>
      </c>
      <c r="P7375" s="3" t="s">
        <v>3065</v>
      </c>
      <c r="Q7375" s="3" t="s">
        <v>42</v>
      </c>
      <c r="R7375" s="3" t="s">
        <v>43</v>
      </c>
      <c r="S7375" s="3" t="s">
        <v>3066</v>
      </c>
      <c r="T7375" s="3">
        <v>4.6079999999999997</v>
      </c>
      <c r="U7375" s="35" cm="1">
        <f t="array" ref="U7375">INDEX('Pricing Strategy'!$F$4:$F$71,MATCH(1,(Dataset!$O7375='Pricing Strategy'!$B$4:$B$71)*(Dataset!$Q7375='Pricing Strategy'!$C$4:$C$71)*(Dataset!$R7375='Pricing Strategy'!$D$4:$D$71),))</f>
        <v>0.25</v>
      </c>
      <c r="V7375" s="3">
        <f>Dataset!$T7375*(1-Dataset!$U7375)</f>
        <v>3.4559999999999995</v>
      </c>
    </row>
    <row r="7376" spans="1:22" x14ac:dyDescent="0.3">
      <c r="A7376" s="32"/>
      <c r="C7376" s="3">
        <v>7371</v>
      </c>
      <c r="D7376" s="3" t="s">
        <v>9452</v>
      </c>
      <c r="E7376" s="34">
        <v>42305</v>
      </c>
      <c r="F7376" s="34">
        <v>42309</v>
      </c>
      <c r="G7376" s="3" t="s">
        <v>46</v>
      </c>
      <c r="H7376" s="3" t="s">
        <v>3188</v>
      </c>
      <c r="I7376" s="3" t="s">
        <v>3189</v>
      </c>
      <c r="J7376" s="3" t="s">
        <v>37</v>
      </c>
      <c r="K7376" s="3" t="s">
        <v>23</v>
      </c>
      <c r="L7376" s="3" t="s">
        <v>9453</v>
      </c>
      <c r="M7376" s="3" t="s">
        <v>4536</v>
      </c>
      <c r="N7376" s="3">
        <v>67846</v>
      </c>
      <c r="O7376" s="3" t="s">
        <v>101</v>
      </c>
      <c r="P7376" s="3" t="s">
        <v>3754</v>
      </c>
      <c r="Q7376" s="3" t="s">
        <v>67</v>
      </c>
      <c r="R7376" s="3" t="s">
        <v>68</v>
      </c>
      <c r="S7376" s="3" t="s">
        <v>3755</v>
      </c>
      <c r="T7376" s="3">
        <v>257.98</v>
      </c>
      <c r="U7376" s="35" cm="1">
        <f t="array" ref="U7376">INDEX('Pricing Strategy'!$F$4:$F$71,MATCH(1,(Dataset!$O7376='Pricing Strategy'!$B$4:$B$71)*(Dataset!$Q7376='Pricing Strategy'!$C$4:$C$71)*(Dataset!$R7376='Pricing Strategy'!$D$4:$D$71),))</f>
        <v>0.3</v>
      </c>
      <c r="V7376" s="3">
        <f>Dataset!$T7376*(1-Dataset!$U7376)</f>
        <v>180.58600000000001</v>
      </c>
    </row>
    <row r="7377" spans="1:22" x14ac:dyDescent="0.3">
      <c r="A7377" s="32"/>
      <c r="C7377" s="3">
        <v>7372</v>
      </c>
      <c r="D7377" s="3" t="s">
        <v>9454</v>
      </c>
      <c r="E7377" s="34">
        <v>43107</v>
      </c>
      <c r="F7377" s="34">
        <v>43109</v>
      </c>
      <c r="G7377" s="3" t="s">
        <v>19</v>
      </c>
      <c r="H7377" s="3" t="s">
        <v>3697</v>
      </c>
      <c r="I7377" s="3" t="s">
        <v>3698</v>
      </c>
      <c r="J7377" s="3" t="s">
        <v>22</v>
      </c>
      <c r="K7377" s="3" t="s">
        <v>23</v>
      </c>
      <c r="L7377" s="3" t="s">
        <v>1173</v>
      </c>
      <c r="M7377" s="3" t="s">
        <v>39</v>
      </c>
      <c r="N7377" s="3">
        <v>90805</v>
      </c>
      <c r="O7377" s="3" t="s">
        <v>40</v>
      </c>
      <c r="P7377" s="3" t="s">
        <v>54</v>
      </c>
      <c r="Q7377" s="3" t="s">
        <v>42</v>
      </c>
      <c r="R7377" s="3" t="s">
        <v>55</v>
      </c>
      <c r="S7377" s="3" t="s">
        <v>56</v>
      </c>
      <c r="T7377" s="3">
        <v>153.78</v>
      </c>
      <c r="U7377" s="35" cm="1">
        <f t="array" ref="U7377">INDEX('Pricing Strategy'!$F$4:$F$71,MATCH(1,(Dataset!$O7377='Pricing Strategy'!$B$4:$B$71)*(Dataset!$Q7377='Pricing Strategy'!$C$4:$C$71)*(Dataset!$R7377='Pricing Strategy'!$D$4:$D$71),))</f>
        <v>0.5</v>
      </c>
      <c r="V7377" s="3">
        <f>Dataset!$T7377*(1-Dataset!$U7377)</f>
        <v>76.89</v>
      </c>
    </row>
    <row r="7378" spans="1:22" x14ac:dyDescent="0.3">
      <c r="A7378" s="32"/>
      <c r="C7378" s="3">
        <v>7373</v>
      </c>
      <c r="D7378" s="3" t="s">
        <v>9454</v>
      </c>
      <c r="E7378" s="34">
        <v>43107</v>
      </c>
      <c r="F7378" s="34">
        <v>43109</v>
      </c>
      <c r="G7378" s="3" t="s">
        <v>19</v>
      </c>
      <c r="H7378" s="3" t="s">
        <v>3697</v>
      </c>
      <c r="I7378" s="3" t="s">
        <v>3698</v>
      </c>
      <c r="J7378" s="3" t="s">
        <v>22</v>
      </c>
      <c r="K7378" s="3" t="s">
        <v>23</v>
      </c>
      <c r="L7378" s="3" t="s">
        <v>1173</v>
      </c>
      <c r="M7378" s="3" t="s">
        <v>39</v>
      </c>
      <c r="N7378" s="3">
        <v>90805</v>
      </c>
      <c r="O7378" s="3" t="s">
        <v>40</v>
      </c>
      <c r="P7378" s="3" t="s">
        <v>6450</v>
      </c>
      <c r="Q7378" s="3" t="s">
        <v>42</v>
      </c>
      <c r="R7378" s="3" t="s">
        <v>55</v>
      </c>
      <c r="S7378" s="3" t="s">
        <v>6451</v>
      </c>
      <c r="T7378" s="3">
        <v>61.02</v>
      </c>
      <c r="U7378" s="35" cm="1">
        <f t="array" ref="U7378">INDEX('Pricing Strategy'!$F$4:$F$71,MATCH(1,(Dataset!$O7378='Pricing Strategy'!$B$4:$B$71)*(Dataset!$Q7378='Pricing Strategy'!$C$4:$C$71)*(Dataset!$R7378='Pricing Strategy'!$D$4:$D$71),))</f>
        <v>0.5</v>
      </c>
      <c r="V7378" s="3">
        <f>Dataset!$T7378*(1-Dataset!$U7378)</f>
        <v>30.51</v>
      </c>
    </row>
    <row r="7379" spans="1:22" x14ac:dyDescent="0.3">
      <c r="A7379" s="32"/>
      <c r="C7379" s="3">
        <v>7374</v>
      </c>
      <c r="D7379" s="3" t="s">
        <v>9454</v>
      </c>
      <c r="E7379" s="34">
        <v>43107</v>
      </c>
      <c r="F7379" s="34">
        <v>43109</v>
      </c>
      <c r="G7379" s="3" t="s">
        <v>19</v>
      </c>
      <c r="H7379" s="3" t="s">
        <v>3697</v>
      </c>
      <c r="I7379" s="3" t="s">
        <v>3698</v>
      </c>
      <c r="J7379" s="3" t="s">
        <v>22</v>
      </c>
      <c r="K7379" s="3" t="s">
        <v>23</v>
      </c>
      <c r="L7379" s="3" t="s">
        <v>1173</v>
      </c>
      <c r="M7379" s="3" t="s">
        <v>39</v>
      </c>
      <c r="N7379" s="3">
        <v>90805</v>
      </c>
      <c r="O7379" s="3" t="s">
        <v>40</v>
      </c>
      <c r="P7379" s="3" t="s">
        <v>9098</v>
      </c>
      <c r="Q7379" s="3" t="s">
        <v>42</v>
      </c>
      <c r="R7379" s="3" t="s">
        <v>575</v>
      </c>
      <c r="S7379" s="3" t="s">
        <v>9099</v>
      </c>
      <c r="T7379" s="3">
        <v>110.11</v>
      </c>
      <c r="U7379" s="35" cm="1">
        <f t="array" ref="U7379">INDEX('Pricing Strategy'!$F$4:$F$71,MATCH(1,(Dataset!$O7379='Pricing Strategy'!$B$4:$B$71)*(Dataset!$Q7379='Pricing Strategy'!$C$4:$C$71)*(Dataset!$R7379='Pricing Strategy'!$D$4:$D$71),))</f>
        <v>0.45</v>
      </c>
      <c r="V7379" s="3">
        <f>Dataset!$T7379*(1-Dataset!$U7379)</f>
        <v>60.560500000000005</v>
      </c>
    </row>
    <row r="7380" spans="1:22" x14ac:dyDescent="0.3">
      <c r="A7380" s="32"/>
      <c r="C7380" s="3">
        <v>7375</v>
      </c>
      <c r="D7380" s="3" t="s">
        <v>9454</v>
      </c>
      <c r="E7380" s="34">
        <v>43107</v>
      </c>
      <c r="F7380" s="34">
        <v>43109</v>
      </c>
      <c r="G7380" s="3" t="s">
        <v>19</v>
      </c>
      <c r="H7380" s="3" t="s">
        <v>3697</v>
      </c>
      <c r="I7380" s="3" t="s">
        <v>3698</v>
      </c>
      <c r="J7380" s="3" t="s">
        <v>22</v>
      </c>
      <c r="K7380" s="3" t="s">
        <v>23</v>
      </c>
      <c r="L7380" s="3" t="s">
        <v>1173</v>
      </c>
      <c r="M7380" s="3" t="s">
        <v>39</v>
      </c>
      <c r="N7380" s="3">
        <v>90805</v>
      </c>
      <c r="O7380" s="3" t="s">
        <v>40</v>
      </c>
      <c r="P7380" s="3" t="s">
        <v>2138</v>
      </c>
      <c r="Q7380" s="3" t="s">
        <v>42</v>
      </c>
      <c r="R7380" s="3" t="s">
        <v>265</v>
      </c>
      <c r="S7380" s="3" t="s">
        <v>559</v>
      </c>
      <c r="T7380" s="3">
        <v>7.89</v>
      </c>
      <c r="U7380" s="35" cm="1">
        <f t="array" ref="U7380">INDEX('Pricing Strategy'!$F$4:$F$71,MATCH(1,(Dataset!$O7380='Pricing Strategy'!$B$4:$B$71)*(Dataset!$Q7380='Pricing Strategy'!$C$4:$C$71)*(Dataset!$R7380='Pricing Strategy'!$D$4:$D$71),))</f>
        <v>0.4</v>
      </c>
      <c r="V7380" s="3">
        <f>Dataset!$T7380*(1-Dataset!$U7380)</f>
        <v>4.734</v>
      </c>
    </row>
    <row r="7381" spans="1:22" x14ac:dyDescent="0.3">
      <c r="A7381" s="32"/>
      <c r="C7381" s="3">
        <v>7376</v>
      </c>
      <c r="D7381" s="3" t="s">
        <v>9455</v>
      </c>
      <c r="E7381" s="34">
        <v>43325</v>
      </c>
      <c r="F7381" s="34">
        <v>43332</v>
      </c>
      <c r="G7381" s="3" t="s">
        <v>46</v>
      </c>
      <c r="H7381" s="3" t="s">
        <v>1291</v>
      </c>
      <c r="I7381" s="3" t="s">
        <v>1292</v>
      </c>
      <c r="J7381" s="3" t="s">
        <v>37</v>
      </c>
      <c r="K7381" s="3" t="s">
        <v>23</v>
      </c>
      <c r="L7381" s="3" t="s">
        <v>947</v>
      </c>
      <c r="M7381" s="3" t="s">
        <v>39</v>
      </c>
      <c r="N7381" s="3">
        <v>92037</v>
      </c>
      <c r="O7381" s="3" t="s">
        <v>40</v>
      </c>
      <c r="P7381" s="3" t="s">
        <v>1905</v>
      </c>
      <c r="Q7381" s="3" t="s">
        <v>42</v>
      </c>
      <c r="R7381" s="3" t="s">
        <v>71</v>
      </c>
      <c r="S7381" s="3" t="s">
        <v>1906</v>
      </c>
      <c r="T7381" s="3">
        <v>36.024000000000001</v>
      </c>
      <c r="U7381" s="35" cm="1">
        <f t="array" ref="U7381">INDEX('Pricing Strategy'!$F$4:$F$71,MATCH(1,(Dataset!$O7381='Pricing Strategy'!$B$4:$B$71)*(Dataset!$Q7381='Pricing Strategy'!$C$4:$C$71)*(Dataset!$R7381='Pricing Strategy'!$D$4:$D$71),))</f>
        <v>0.4</v>
      </c>
      <c r="V7381" s="3">
        <f>Dataset!$T7381*(1-Dataset!$U7381)</f>
        <v>21.6144</v>
      </c>
    </row>
    <row r="7382" spans="1:22" x14ac:dyDescent="0.3">
      <c r="A7382" s="32"/>
      <c r="C7382" s="3">
        <v>7377</v>
      </c>
      <c r="D7382" s="3" t="s">
        <v>9456</v>
      </c>
      <c r="E7382" s="34">
        <v>43406</v>
      </c>
      <c r="F7382" s="34">
        <v>43409</v>
      </c>
      <c r="G7382" s="3" t="s">
        <v>184</v>
      </c>
      <c r="H7382" s="3" t="s">
        <v>509</v>
      </c>
      <c r="I7382" s="3" t="s">
        <v>510</v>
      </c>
      <c r="J7382" s="3" t="s">
        <v>37</v>
      </c>
      <c r="K7382" s="3" t="s">
        <v>23</v>
      </c>
      <c r="L7382" s="3" t="s">
        <v>534</v>
      </c>
      <c r="M7382" s="3" t="s">
        <v>207</v>
      </c>
      <c r="N7382" s="3">
        <v>61701</v>
      </c>
      <c r="O7382" s="3" t="s">
        <v>101</v>
      </c>
      <c r="P7382" s="3" t="s">
        <v>874</v>
      </c>
      <c r="Q7382" s="3" t="s">
        <v>42</v>
      </c>
      <c r="R7382" s="3" t="s">
        <v>64</v>
      </c>
      <c r="S7382" s="3" t="s">
        <v>875</v>
      </c>
      <c r="T7382" s="3">
        <v>54.335999999999999</v>
      </c>
      <c r="U7382" s="35" cm="1">
        <f t="array" ref="U7382">INDEX('Pricing Strategy'!$F$4:$F$71,MATCH(1,(Dataset!$O7382='Pricing Strategy'!$B$4:$B$71)*(Dataset!$Q7382='Pricing Strategy'!$C$4:$C$71)*(Dataset!$R7382='Pricing Strategy'!$D$4:$D$71),))</f>
        <v>0.35</v>
      </c>
      <c r="V7382" s="3">
        <f>Dataset!$T7382*(1-Dataset!$U7382)</f>
        <v>35.318399999999997</v>
      </c>
    </row>
    <row r="7383" spans="1:22" x14ac:dyDescent="0.3">
      <c r="A7383" s="32"/>
      <c r="C7383" s="3">
        <v>7378</v>
      </c>
      <c r="D7383" s="3" t="s">
        <v>9457</v>
      </c>
      <c r="E7383" s="34">
        <v>42266</v>
      </c>
      <c r="F7383" s="34">
        <v>42270</v>
      </c>
      <c r="G7383" s="3" t="s">
        <v>46</v>
      </c>
      <c r="H7383" s="3" t="s">
        <v>2518</v>
      </c>
      <c r="I7383" s="3" t="s">
        <v>2519</v>
      </c>
      <c r="J7383" s="3" t="s">
        <v>37</v>
      </c>
      <c r="K7383" s="3" t="s">
        <v>23</v>
      </c>
      <c r="L7383" s="3" t="s">
        <v>91</v>
      </c>
      <c r="M7383" s="3" t="s">
        <v>92</v>
      </c>
      <c r="N7383" s="3">
        <v>98115</v>
      </c>
      <c r="O7383" s="3" t="s">
        <v>40</v>
      </c>
      <c r="P7383" s="3" t="s">
        <v>1637</v>
      </c>
      <c r="Q7383" s="3" t="s">
        <v>42</v>
      </c>
      <c r="R7383" s="3" t="s">
        <v>55</v>
      </c>
      <c r="S7383" s="3" t="s">
        <v>1638</v>
      </c>
      <c r="T7383" s="3">
        <v>92.52</v>
      </c>
      <c r="U7383" s="35" cm="1">
        <f t="array" ref="U7383">INDEX('Pricing Strategy'!$F$4:$F$71,MATCH(1,(Dataset!$O7383='Pricing Strategy'!$B$4:$B$71)*(Dataset!$Q7383='Pricing Strategy'!$C$4:$C$71)*(Dataset!$R7383='Pricing Strategy'!$D$4:$D$71),))</f>
        <v>0.5</v>
      </c>
      <c r="V7383" s="3">
        <f>Dataset!$T7383*(1-Dataset!$U7383)</f>
        <v>46.26</v>
      </c>
    </row>
    <row r="7384" spans="1:22" x14ac:dyDescent="0.3">
      <c r="A7384" s="32"/>
      <c r="C7384" s="3">
        <v>7379</v>
      </c>
      <c r="D7384" s="3" t="s">
        <v>9458</v>
      </c>
      <c r="E7384" s="34">
        <v>42521</v>
      </c>
      <c r="F7384" s="34">
        <v>42521</v>
      </c>
      <c r="G7384" s="3" t="s">
        <v>1290</v>
      </c>
      <c r="H7384" s="3" t="s">
        <v>8206</v>
      </c>
      <c r="I7384" s="3" t="s">
        <v>8207</v>
      </c>
      <c r="J7384" s="3" t="s">
        <v>22</v>
      </c>
      <c r="K7384" s="3" t="s">
        <v>23</v>
      </c>
      <c r="L7384" s="3" t="s">
        <v>1708</v>
      </c>
      <c r="M7384" s="3" t="s">
        <v>84</v>
      </c>
      <c r="N7384" s="3">
        <v>28314</v>
      </c>
      <c r="O7384" s="3" t="s">
        <v>26</v>
      </c>
      <c r="P7384" s="3" t="s">
        <v>4168</v>
      </c>
      <c r="Q7384" s="3" t="s">
        <v>42</v>
      </c>
      <c r="R7384" s="3" t="s">
        <v>64</v>
      </c>
      <c r="S7384" s="3" t="s">
        <v>4169</v>
      </c>
      <c r="T7384" s="3">
        <v>10.272</v>
      </c>
      <c r="U7384" s="35" cm="1">
        <f t="array" ref="U7384">INDEX('Pricing Strategy'!$F$4:$F$71,MATCH(1,(Dataset!$O7384='Pricing Strategy'!$B$4:$B$71)*(Dataset!$Q7384='Pricing Strategy'!$C$4:$C$71)*(Dataset!$R7384='Pricing Strategy'!$D$4:$D$71),))</f>
        <v>0.3</v>
      </c>
      <c r="V7384" s="3">
        <f>Dataset!$T7384*(1-Dataset!$U7384)</f>
        <v>7.1903999999999995</v>
      </c>
    </row>
    <row r="7385" spans="1:22" x14ac:dyDescent="0.3">
      <c r="A7385" s="32"/>
      <c r="C7385" s="3">
        <v>7380</v>
      </c>
      <c r="D7385" s="3" t="s">
        <v>9459</v>
      </c>
      <c r="E7385" s="34">
        <v>42991</v>
      </c>
      <c r="F7385" s="34">
        <v>42996</v>
      </c>
      <c r="G7385" s="3" t="s">
        <v>46</v>
      </c>
      <c r="H7385" s="3" t="s">
        <v>114</v>
      </c>
      <c r="I7385" s="3" t="s">
        <v>115</v>
      </c>
      <c r="J7385" s="3" t="s">
        <v>22</v>
      </c>
      <c r="K7385" s="3" t="s">
        <v>23</v>
      </c>
      <c r="L7385" s="3" t="s">
        <v>2533</v>
      </c>
      <c r="M7385" s="3" t="s">
        <v>134</v>
      </c>
      <c r="N7385" s="3">
        <v>68104</v>
      </c>
      <c r="O7385" s="3" t="s">
        <v>101</v>
      </c>
      <c r="P7385" s="3" t="s">
        <v>4095</v>
      </c>
      <c r="Q7385" s="3" t="s">
        <v>42</v>
      </c>
      <c r="R7385" s="3" t="s">
        <v>55</v>
      </c>
      <c r="S7385" s="3" t="s">
        <v>4096</v>
      </c>
      <c r="T7385" s="3">
        <v>40.74</v>
      </c>
      <c r="U7385" s="35" cm="1">
        <f t="array" ref="U7385">INDEX('Pricing Strategy'!$F$4:$F$71,MATCH(1,(Dataset!$O7385='Pricing Strategy'!$B$4:$B$71)*(Dataset!$Q7385='Pricing Strategy'!$C$4:$C$71)*(Dataset!$R7385='Pricing Strategy'!$D$4:$D$71),))</f>
        <v>0.4</v>
      </c>
      <c r="V7385" s="3">
        <f>Dataset!$T7385*(1-Dataset!$U7385)</f>
        <v>24.443999999999999</v>
      </c>
    </row>
    <row r="7386" spans="1:22" x14ac:dyDescent="0.3">
      <c r="A7386" s="32"/>
      <c r="C7386" s="3">
        <v>7381</v>
      </c>
      <c r="D7386" s="3" t="s">
        <v>9459</v>
      </c>
      <c r="E7386" s="34">
        <v>42991</v>
      </c>
      <c r="F7386" s="34">
        <v>42996</v>
      </c>
      <c r="G7386" s="3" t="s">
        <v>46</v>
      </c>
      <c r="H7386" s="3" t="s">
        <v>114</v>
      </c>
      <c r="I7386" s="3" t="s">
        <v>115</v>
      </c>
      <c r="J7386" s="3" t="s">
        <v>22</v>
      </c>
      <c r="K7386" s="3" t="s">
        <v>23</v>
      </c>
      <c r="L7386" s="3" t="s">
        <v>2533</v>
      </c>
      <c r="M7386" s="3" t="s">
        <v>134</v>
      </c>
      <c r="N7386" s="3">
        <v>68104</v>
      </c>
      <c r="O7386" s="3" t="s">
        <v>101</v>
      </c>
      <c r="P7386" s="3" t="s">
        <v>5615</v>
      </c>
      <c r="Q7386" s="3" t="s">
        <v>42</v>
      </c>
      <c r="R7386" s="3" t="s">
        <v>43</v>
      </c>
      <c r="S7386" s="3" t="s">
        <v>5616</v>
      </c>
      <c r="T7386" s="3">
        <v>14.4</v>
      </c>
      <c r="U7386" s="35" cm="1">
        <f t="array" ref="U7386">INDEX('Pricing Strategy'!$F$4:$F$71,MATCH(1,(Dataset!$O7386='Pricing Strategy'!$B$4:$B$71)*(Dataset!$Q7386='Pricing Strategy'!$C$4:$C$71)*(Dataset!$R7386='Pricing Strategy'!$D$4:$D$71),))</f>
        <v>0.3</v>
      </c>
      <c r="V7386" s="3">
        <f>Dataset!$T7386*(1-Dataset!$U7386)</f>
        <v>10.08</v>
      </c>
    </row>
    <row r="7387" spans="1:22" x14ac:dyDescent="0.3">
      <c r="A7387" s="32"/>
      <c r="C7387" s="3">
        <v>7382</v>
      </c>
      <c r="D7387" s="3" t="s">
        <v>9459</v>
      </c>
      <c r="E7387" s="34">
        <v>42991</v>
      </c>
      <c r="F7387" s="34">
        <v>42996</v>
      </c>
      <c r="G7387" s="3" t="s">
        <v>46</v>
      </c>
      <c r="H7387" s="3" t="s">
        <v>114</v>
      </c>
      <c r="I7387" s="3" t="s">
        <v>115</v>
      </c>
      <c r="J7387" s="3" t="s">
        <v>22</v>
      </c>
      <c r="K7387" s="3" t="s">
        <v>23</v>
      </c>
      <c r="L7387" s="3" t="s">
        <v>2533</v>
      </c>
      <c r="M7387" s="3" t="s">
        <v>134</v>
      </c>
      <c r="N7387" s="3">
        <v>68104</v>
      </c>
      <c r="O7387" s="3" t="s">
        <v>101</v>
      </c>
      <c r="P7387" s="3" t="s">
        <v>6421</v>
      </c>
      <c r="Q7387" s="3" t="s">
        <v>67</v>
      </c>
      <c r="R7387" s="3" t="s">
        <v>68</v>
      </c>
      <c r="S7387" s="3" t="s">
        <v>6422</v>
      </c>
      <c r="T7387" s="3">
        <v>149.94999999999999</v>
      </c>
      <c r="U7387" s="35" cm="1">
        <f t="array" ref="U7387">INDEX('Pricing Strategy'!$F$4:$F$71,MATCH(1,(Dataset!$O7387='Pricing Strategy'!$B$4:$B$71)*(Dataset!$Q7387='Pricing Strategy'!$C$4:$C$71)*(Dataset!$R7387='Pricing Strategy'!$D$4:$D$71),))</f>
        <v>0.3</v>
      </c>
      <c r="V7387" s="3">
        <f>Dataset!$T7387*(1-Dataset!$U7387)</f>
        <v>104.96499999999999</v>
      </c>
    </row>
    <row r="7388" spans="1:22" x14ac:dyDescent="0.3">
      <c r="A7388" s="32"/>
      <c r="C7388" s="3">
        <v>7383</v>
      </c>
      <c r="D7388" s="3" t="s">
        <v>9459</v>
      </c>
      <c r="E7388" s="34">
        <v>42991</v>
      </c>
      <c r="F7388" s="34">
        <v>42996</v>
      </c>
      <c r="G7388" s="3" t="s">
        <v>46</v>
      </c>
      <c r="H7388" s="3" t="s">
        <v>114</v>
      </c>
      <c r="I7388" s="3" t="s">
        <v>115</v>
      </c>
      <c r="J7388" s="3" t="s">
        <v>22</v>
      </c>
      <c r="K7388" s="3" t="s">
        <v>23</v>
      </c>
      <c r="L7388" s="3" t="s">
        <v>2533</v>
      </c>
      <c r="M7388" s="3" t="s">
        <v>134</v>
      </c>
      <c r="N7388" s="3">
        <v>68104</v>
      </c>
      <c r="O7388" s="3" t="s">
        <v>101</v>
      </c>
      <c r="P7388" s="3" t="s">
        <v>6833</v>
      </c>
      <c r="Q7388" s="3" t="s">
        <v>42</v>
      </c>
      <c r="R7388" s="3" t="s">
        <v>575</v>
      </c>
      <c r="S7388" s="3" t="s">
        <v>6834</v>
      </c>
      <c r="T7388" s="3">
        <v>16.899999999999999</v>
      </c>
      <c r="U7388" s="35" cm="1">
        <f t="array" ref="U7388">INDEX('Pricing Strategy'!$F$4:$F$71,MATCH(1,(Dataset!$O7388='Pricing Strategy'!$B$4:$B$71)*(Dataset!$Q7388='Pricing Strategy'!$C$4:$C$71)*(Dataset!$R7388='Pricing Strategy'!$D$4:$D$71),))</f>
        <v>0.35</v>
      </c>
      <c r="V7388" s="3">
        <f>Dataset!$T7388*(1-Dataset!$U7388)</f>
        <v>10.984999999999999</v>
      </c>
    </row>
    <row r="7389" spans="1:22" x14ac:dyDescent="0.3">
      <c r="A7389" s="32"/>
      <c r="C7389" s="3">
        <v>7384</v>
      </c>
      <c r="D7389" s="3" t="s">
        <v>9459</v>
      </c>
      <c r="E7389" s="34">
        <v>42991</v>
      </c>
      <c r="F7389" s="34">
        <v>42996</v>
      </c>
      <c r="G7389" s="3" t="s">
        <v>46</v>
      </c>
      <c r="H7389" s="3" t="s">
        <v>114</v>
      </c>
      <c r="I7389" s="3" t="s">
        <v>115</v>
      </c>
      <c r="J7389" s="3" t="s">
        <v>22</v>
      </c>
      <c r="K7389" s="3" t="s">
        <v>23</v>
      </c>
      <c r="L7389" s="3" t="s">
        <v>2533</v>
      </c>
      <c r="M7389" s="3" t="s">
        <v>134</v>
      </c>
      <c r="N7389" s="3">
        <v>68104</v>
      </c>
      <c r="O7389" s="3" t="s">
        <v>101</v>
      </c>
      <c r="P7389" s="3" t="s">
        <v>2766</v>
      </c>
      <c r="Q7389" s="3" t="s">
        <v>42</v>
      </c>
      <c r="R7389" s="3" t="s">
        <v>86</v>
      </c>
      <c r="S7389" s="3" t="s">
        <v>2767</v>
      </c>
      <c r="T7389" s="3">
        <v>17.61</v>
      </c>
      <c r="U7389" s="35" cm="1">
        <f t="array" ref="U7389">INDEX('Pricing Strategy'!$F$4:$F$71,MATCH(1,(Dataset!$O7389='Pricing Strategy'!$B$4:$B$71)*(Dataset!$Q7389='Pricing Strategy'!$C$4:$C$71)*(Dataset!$R7389='Pricing Strategy'!$D$4:$D$71),))</f>
        <v>0.3</v>
      </c>
      <c r="V7389" s="3">
        <f>Dataset!$T7389*(1-Dataset!$U7389)</f>
        <v>12.326999999999998</v>
      </c>
    </row>
    <row r="7390" spans="1:22" x14ac:dyDescent="0.3">
      <c r="A7390" s="32"/>
      <c r="C7390" s="3">
        <v>7385</v>
      </c>
      <c r="D7390" s="3" t="s">
        <v>9459</v>
      </c>
      <c r="E7390" s="34">
        <v>42991</v>
      </c>
      <c r="F7390" s="34">
        <v>42996</v>
      </c>
      <c r="G7390" s="3" t="s">
        <v>46</v>
      </c>
      <c r="H7390" s="3" t="s">
        <v>114</v>
      </c>
      <c r="I7390" s="3" t="s">
        <v>115</v>
      </c>
      <c r="J7390" s="3" t="s">
        <v>22</v>
      </c>
      <c r="K7390" s="3" t="s">
        <v>23</v>
      </c>
      <c r="L7390" s="3" t="s">
        <v>2533</v>
      </c>
      <c r="M7390" s="3" t="s">
        <v>134</v>
      </c>
      <c r="N7390" s="3">
        <v>68104</v>
      </c>
      <c r="O7390" s="3" t="s">
        <v>101</v>
      </c>
      <c r="P7390" s="3" t="s">
        <v>4576</v>
      </c>
      <c r="Q7390" s="3" t="s">
        <v>42</v>
      </c>
      <c r="R7390" s="3" t="s">
        <v>74</v>
      </c>
      <c r="S7390" s="3" t="s">
        <v>4577</v>
      </c>
      <c r="T7390" s="3">
        <v>378</v>
      </c>
      <c r="U7390" s="35" cm="1">
        <f t="array" ref="U7390">INDEX('Pricing Strategy'!$F$4:$F$71,MATCH(1,(Dataset!$O7390='Pricing Strategy'!$B$4:$B$71)*(Dataset!$Q7390='Pricing Strategy'!$C$4:$C$71)*(Dataset!$R7390='Pricing Strategy'!$D$4:$D$71),))</f>
        <v>0.3</v>
      </c>
      <c r="V7390" s="3">
        <f>Dataset!$T7390*(1-Dataset!$U7390)</f>
        <v>264.59999999999997</v>
      </c>
    </row>
    <row r="7391" spans="1:22" x14ac:dyDescent="0.3">
      <c r="A7391" s="32"/>
      <c r="C7391" s="3">
        <v>7386</v>
      </c>
      <c r="D7391" s="3" t="s">
        <v>9459</v>
      </c>
      <c r="E7391" s="34">
        <v>42991</v>
      </c>
      <c r="F7391" s="34">
        <v>42996</v>
      </c>
      <c r="G7391" s="3" t="s">
        <v>46</v>
      </c>
      <c r="H7391" s="3" t="s">
        <v>114</v>
      </c>
      <c r="I7391" s="3" t="s">
        <v>115</v>
      </c>
      <c r="J7391" s="3" t="s">
        <v>22</v>
      </c>
      <c r="K7391" s="3" t="s">
        <v>23</v>
      </c>
      <c r="L7391" s="3" t="s">
        <v>2533</v>
      </c>
      <c r="M7391" s="3" t="s">
        <v>134</v>
      </c>
      <c r="N7391" s="3">
        <v>68104</v>
      </c>
      <c r="O7391" s="3" t="s">
        <v>101</v>
      </c>
      <c r="P7391" s="3" t="s">
        <v>4010</v>
      </c>
      <c r="Q7391" s="3" t="s">
        <v>42</v>
      </c>
      <c r="R7391" s="3" t="s">
        <v>86</v>
      </c>
      <c r="S7391" s="3" t="s">
        <v>4011</v>
      </c>
      <c r="T7391" s="3">
        <v>17.64</v>
      </c>
      <c r="U7391" s="35" cm="1">
        <f t="array" ref="U7391">INDEX('Pricing Strategy'!$F$4:$F$71,MATCH(1,(Dataset!$O7391='Pricing Strategy'!$B$4:$B$71)*(Dataset!$Q7391='Pricing Strategy'!$C$4:$C$71)*(Dataset!$R7391='Pricing Strategy'!$D$4:$D$71),))</f>
        <v>0.3</v>
      </c>
      <c r="V7391" s="3">
        <f>Dataset!$T7391*(1-Dataset!$U7391)</f>
        <v>12.347999999999999</v>
      </c>
    </row>
    <row r="7392" spans="1:22" x14ac:dyDescent="0.3">
      <c r="A7392" s="32"/>
      <c r="C7392" s="3">
        <v>7387</v>
      </c>
      <c r="D7392" s="3" t="s">
        <v>9459</v>
      </c>
      <c r="E7392" s="34">
        <v>42991</v>
      </c>
      <c r="F7392" s="34">
        <v>42996</v>
      </c>
      <c r="G7392" s="3" t="s">
        <v>46</v>
      </c>
      <c r="H7392" s="3" t="s">
        <v>114</v>
      </c>
      <c r="I7392" s="3" t="s">
        <v>115</v>
      </c>
      <c r="J7392" s="3" t="s">
        <v>22</v>
      </c>
      <c r="K7392" s="3" t="s">
        <v>23</v>
      </c>
      <c r="L7392" s="3" t="s">
        <v>2533</v>
      </c>
      <c r="M7392" s="3" t="s">
        <v>134</v>
      </c>
      <c r="N7392" s="3">
        <v>68104</v>
      </c>
      <c r="O7392" s="3" t="s">
        <v>101</v>
      </c>
      <c r="P7392" s="3" t="s">
        <v>3224</v>
      </c>
      <c r="Q7392" s="3" t="s">
        <v>42</v>
      </c>
      <c r="R7392" s="3" t="s">
        <v>55</v>
      </c>
      <c r="S7392" s="3" t="s">
        <v>3225</v>
      </c>
      <c r="T7392" s="3">
        <v>373.08</v>
      </c>
      <c r="U7392" s="35" cm="1">
        <f t="array" ref="U7392">INDEX('Pricing Strategy'!$F$4:$F$71,MATCH(1,(Dataset!$O7392='Pricing Strategy'!$B$4:$B$71)*(Dataset!$Q7392='Pricing Strategy'!$C$4:$C$71)*(Dataset!$R7392='Pricing Strategy'!$D$4:$D$71),))</f>
        <v>0.4</v>
      </c>
      <c r="V7392" s="3">
        <f>Dataset!$T7392*(1-Dataset!$U7392)</f>
        <v>223.84799999999998</v>
      </c>
    </row>
    <row r="7393" spans="1:22" x14ac:dyDescent="0.3">
      <c r="A7393" s="32"/>
      <c r="C7393" s="3">
        <v>7388</v>
      </c>
      <c r="D7393" s="3" t="s">
        <v>9459</v>
      </c>
      <c r="E7393" s="34">
        <v>42991</v>
      </c>
      <c r="F7393" s="34">
        <v>42996</v>
      </c>
      <c r="G7393" s="3" t="s">
        <v>46</v>
      </c>
      <c r="H7393" s="3" t="s">
        <v>114</v>
      </c>
      <c r="I7393" s="3" t="s">
        <v>115</v>
      </c>
      <c r="J7393" s="3" t="s">
        <v>22</v>
      </c>
      <c r="K7393" s="3" t="s">
        <v>23</v>
      </c>
      <c r="L7393" s="3" t="s">
        <v>2533</v>
      </c>
      <c r="M7393" s="3" t="s">
        <v>134</v>
      </c>
      <c r="N7393" s="3">
        <v>68104</v>
      </c>
      <c r="O7393" s="3" t="s">
        <v>101</v>
      </c>
      <c r="P7393" s="3" t="s">
        <v>190</v>
      </c>
      <c r="Q7393" s="3" t="s">
        <v>28</v>
      </c>
      <c r="R7393" s="3" t="s">
        <v>61</v>
      </c>
      <c r="S7393" s="3" t="s">
        <v>191</v>
      </c>
      <c r="T7393" s="3">
        <v>1336.44</v>
      </c>
      <c r="U7393" s="35" cm="1">
        <f t="array" ref="U7393">INDEX('Pricing Strategy'!$F$4:$F$71,MATCH(1,(Dataset!$O7393='Pricing Strategy'!$B$4:$B$71)*(Dataset!$Q7393='Pricing Strategy'!$C$4:$C$71)*(Dataset!$R7393='Pricing Strategy'!$D$4:$D$71),))</f>
        <v>0.3</v>
      </c>
      <c r="V7393" s="3">
        <f>Dataset!$T7393*(1-Dataset!$U7393)</f>
        <v>935.50799999999992</v>
      </c>
    </row>
    <row r="7394" spans="1:22" x14ac:dyDescent="0.3">
      <c r="A7394" s="32"/>
      <c r="C7394" s="3">
        <v>7389</v>
      </c>
      <c r="D7394" s="3" t="s">
        <v>9459</v>
      </c>
      <c r="E7394" s="34">
        <v>42991</v>
      </c>
      <c r="F7394" s="34">
        <v>42996</v>
      </c>
      <c r="G7394" s="3" t="s">
        <v>46</v>
      </c>
      <c r="H7394" s="3" t="s">
        <v>114</v>
      </c>
      <c r="I7394" s="3" t="s">
        <v>115</v>
      </c>
      <c r="J7394" s="3" t="s">
        <v>22</v>
      </c>
      <c r="K7394" s="3" t="s">
        <v>23</v>
      </c>
      <c r="L7394" s="3" t="s">
        <v>2533</v>
      </c>
      <c r="M7394" s="3" t="s">
        <v>134</v>
      </c>
      <c r="N7394" s="3">
        <v>68104</v>
      </c>
      <c r="O7394" s="3" t="s">
        <v>101</v>
      </c>
      <c r="P7394" s="3" t="s">
        <v>4555</v>
      </c>
      <c r="Q7394" s="3" t="s">
        <v>67</v>
      </c>
      <c r="R7394" s="3" t="s">
        <v>68</v>
      </c>
      <c r="S7394" s="3" t="s">
        <v>4556</v>
      </c>
      <c r="T7394" s="3">
        <v>29.97</v>
      </c>
      <c r="U7394" s="35" cm="1">
        <f t="array" ref="U7394">INDEX('Pricing Strategy'!$F$4:$F$71,MATCH(1,(Dataset!$O7394='Pricing Strategy'!$B$4:$B$71)*(Dataset!$Q7394='Pricing Strategy'!$C$4:$C$71)*(Dataset!$R7394='Pricing Strategy'!$D$4:$D$71),))</f>
        <v>0.3</v>
      </c>
      <c r="V7394" s="3">
        <f>Dataset!$T7394*(1-Dataset!$U7394)</f>
        <v>20.978999999999999</v>
      </c>
    </row>
    <row r="7395" spans="1:22" x14ac:dyDescent="0.3">
      <c r="A7395" s="32"/>
      <c r="C7395" s="3">
        <v>7390</v>
      </c>
      <c r="D7395" s="3" t="s">
        <v>9460</v>
      </c>
      <c r="E7395" s="34">
        <v>43433</v>
      </c>
      <c r="F7395" s="34">
        <v>43437</v>
      </c>
      <c r="G7395" s="3" t="s">
        <v>46</v>
      </c>
      <c r="H7395" s="3" t="s">
        <v>652</v>
      </c>
      <c r="I7395" s="3" t="s">
        <v>653</v>
      </c>
      <c r="J7395" s="3" t="s">
        <v>22</v>
      </c>
      <c r="K7395" s="3" t="s">
        <v>23</v>
      </c>
      <c r="L7395" s="3" t="s">
        <v>6248</v>
      </c>
      <c r="M7395" s="3" t="s">
        <v>331</v>
      </c>
      <c r="N7395" s="3">
        <v>37421</v>
      </c>
      <c r="O7395" s="3" t="s">
        <v>26</v>
      </c>
      <c r="P7395" s="3" t="s">
        <v>31</v>
      </c>
      <c r="Q7395" s="3" t="s">
        <v>28</v>
      </c>
      <c r="R7395" s="3" t="s">
        <v>32</v>
      </c>
      <c r="S7395" s="3" t="s">
        <v>33</v>
      </c>
      <c r="T7395" s="3">
        <v>390.36799999999999</v>
      </c>
      <c r="U7395" s="35" cm="1">
        <f t="array" ref="U7395">INDEX('Pricing Strategy'!$F$4:$F$71,MATCH(1,(Dataset!$O7395='Pricing Strategy'!$B$4:$B$71)*(Dataset!$Q7395='Pricing Strategy'!$C$4:$C$71)*(Dataset!$R7395='Pricing Strategy'!$D$4:$D$71),))</f>
        <v>0.3</v>
      </c>
      <c r="V7395" s="3">
        <f>Dataset!$T7395*(1-Dataset!$U7395)</f>
        <v>273.25759999999997</v>
      </c>
    </row>
    <row r="7396" spans="1:22" x14ac:dyDescent="0.3">
      <c r="A7396" s="32"/>
      <c r="C7396" s="3">
        <v>7391</v>
      </c>
      <c r="D7396" s="3" t="s">
        <v>9460</v>
      </c>
      <c r="E7396" s="34">
        <v>43433</v>
      </c>
      <c r="F7396" s="34">
        <v>43437</v>
      </c>
      <c r="G7396" s="3" t="s">
        <v>46</v>
      </c>
      <c r="H7396" s="3" t="s">
        <v>652</v>
      </c>
      <c r="I7396" s="3" t="s">
        <v>653</v>
      </c>
      <c r="J7396" s="3" t="s">
        <v>22</v>
      </c>
      <c r="K7396" s="3" t="s">
        <v>23</v>
      </c>
      <c r="L7396" s="3" t="s">
        <v>6248</v>
      </c>
      <c r="M7396" s="3" t="s">
        <v>331</v>
      </c>
      <c r="N7396" s="3">
        <v>37421</v>
      </c>
      <c r="O7396" s="3" t="s">
        <v>26</v>
      </c>
      <c r="P7396" s="3" t="s">
        <v>904</v>
      </c>
      <c r="Q7396" s="3" t="s">
        <v>28</v>
      </c>
      <c r="R7396" s="3" t="s">
        <v>61</v>
      </c>
      <c r="S7396" s="3" t="s">
        <v>6977</v>
      </c>
      <c r="T7396" s="3">
        <v>101.52</v>
      </c>
      <c r="U7396" s="35" cm="1">
        <f t="array" ref="U7396">INDEX('Pricing Strategy'!$F$4:$F$71,MATCH(1,(Dataset!$O7396='Pricing Strategy'!$B$4:$B$71)*(Dataset!$Q7396='Pricing Strategy'!$C$4:$C$71)*(Dataset!$R7396='Pricing Strategy'!$D$4:$D$71),))</f>
        <v>0.25</v>
      </c>
      <c r="V7396" s="3">
        <f>Dataset!$T7396*(1-Dataset!$U7396)</f>
        <v>76.14</v>
      </c>
    </row>
    <row r="7397" spans="1:22" x14ac:dyDescent="0.3">
      <c r="A7397" s="32"/>
      <c r="C7397" s="3">
        <v>7392</v>
      </c>
      <c r="D7397" s="3" t="s">
        <v>9461</v>
      </c>
      <c r="E7397" s="34">
        <v>43438</v>
      </c>
      <c r="F7397" s="34">
        <v>43441</v>
      </c>
      <c r="G7397" s="3" t="s">
        <v>19</v>
      </c>
      <c r="H7397" s="3" t="s">
        <v>3341</v>
      </c>
      <c r="I7397" s="3" t="s">
        <v>3342</v>
      </c>
      <c r="J7397" s="3" t="s">
        <v>22</v>
      </c>
      <c r="K7397" s="3" t="s">
        <v>23</v>
      </c>
      <c r="L7397" s="3" t="s">
        <v>744</v>
      </c>
      <c r="M7397" s="3" t="s">
        <v>494</v>
      </c>
      <c r="N7397" s="3">
        <v>45014</v>
      </c>
      <c r="O7397" s="3" t="s">
        <v>144</v>
      </c>
      <c r="P7397" s="3" t="s">
        <v>4711</v>
      </c>
      <c r="Q7397" s="3" t="s">
        <v>42</v>
      </c>
      <c r="R7397" s="3" t="s">
        <v>86</v>
      </c>
      <c r="S7397" s="3" t="s">
        <v>4712</v>
      </c>
      <c r="T7397" s="3">
        <v>74.352000000000004</v>
      </c>
      <c r="U7397" s="35" cm="1">
        <f t="array" ref="U7397">INDEX('Pricing Strategy'!$F$4:$F$71,MATCH(1,(Dataset!$O7397='Pricing Strategy'!$B$4:$B$71)*(Dataset!$Q7397='Pricing Strategy'!$C$4:$C$71)*(Dataset!$R7397='Pricing Strategy'!$D$4:$D$71),))</f>
        <v>0.4</v>
      </c>
      <c r="V7397" s="3">
        <f>Dataset!$T7397*(1-Dataset!$U7397)</f>
        <v>44.611200000000004</v>
      </c>
    </row>
    <row r="7398" spans="1:22" x14ac:dyDescent="0.3">
      <c r="A7398" s="32"/>
      <c r="C7398" s="3">
        <v>7393</v>
      </c>
      <c r="D7398" s="3" t="s">
        <v>9462</v>
      </c>
      <c r="E7398" s="34">
        <v>43222</v>
      </c>
      <c r="F7398" s="34">
        <v>43226</v>
      </c>
      <c r="G7398" s="3" t="s">
        <v>46</v>
      </c>
      <c r="H7398" s="3" t="s">
        <v>7220</v>
      </c>
      <c r="I7398" s="3" t="s">
        <v>7221</v>
      </c>
      <c r="J7398" s="3" t="s">
        <v>22</v>
      </c>
      <c r="K7398" s="3" t="s">
        <v>23</v>
      </c>
      <c r="L7398" s="3" t="s">
        <v>38</v>
      </c>
      <c r="M7398" s="3" t="s">
        <v>39</v>
      </c>
      <c r="N7398" s="3">
        <v>90049</v>
      </c>
      <c r="O7398" s="3" t="s">
        <v>40</v>
      </c>
      <c r="P7398" s="3" t="s">
        <v>5829</v>
      </c>
      <c r="Q7398" s="3" t="s">
        <v>42</v>
      </c>
      <c r="R7398" s="3" t="s">
        <v>86</v>
      </c>
      <c r="S7398" s="3" t="s">
        <v>5830</v>
      </c>
      <c r="T7398" s="3">
        <v>15.7</v>
      </c>
      <c r="U7398" s="35" cm="1">
        <f t="array" ref="U7398">INDEX('Pricing Strategy'!$F$4:$F$71,MATCH(1,(Dataset!$O7398='Pricing Strategy'!$B$4:$B$71)*(Dataset!$Q7398='Pricing Strategy'!$C$4:$C$71)*(Dataset!$R7398='Pricing Strategy'!$D$4:$D$71),))</f>
        <v>0.4</v>
      </c>
      <c r="V7398" s="3">
        <f>Dataset!$T7398*(1-Dataset!$U7398)</f>
        <v>9.42</v>
      </c>
    </row>
    <row r="7399" spans="1:22" x14ac:dyDescent="0.3">
      <c r="A7399" s="32"/>
      <c r="C7399" s="3">
        <v>7394</v>
      </c>
      <c r="D7399" s="3" t="s">
        <v>9462</v>
      </c>
      <c r="E7399" s="34">
        <v>43222</v>
      </c>
      <c r="F7399" s="34">
        <v>43226</v>
      </c>
      <c r="G7399" s="3" t="s">
        <v>46</v>
      </c>
      <c r="H7399" s="3" t="s">
        <v>7220</v>
      </c>
      <c r="I7399" s="3" t="s">
        <v>7221</v>
      </c>
      <c r="J7399" s="3" t="s">
        <v>22</v>
      </c>
      <c r="K7399" s="3" t="s">
        <v>23</v>
      </c>
      <c r="L7399" s="3" t="s">
        <v>38</v>
      </c>
      <c r="M7399" s="3" t="s">
        <v>39</v>
      </c>
      <c r="N7399" s="3">
        <v>90049</v>
      </c>
      <c r="O7399" s="3" t="s">
        <v>40</v>
      </c>
      <c r="P7399" s="3" t="s">
        <v>6384</v>
      </c>
      <c r="Q7399" s="3" t="s">
        <v>42</v>
      </c>
      <c r="R7399" s="3" t="s">
        <v>64</v>
      </c>
      <c r="S7399" s="3" t="s">
        <v>6385</v>
      </c>
      <c r="T7399" s="3">
        <v>59.52</v>
      </c>
      <c r="U7399" s="35" cm="1">
        <f t="array" ref="U7399">INDEX('Pricing Strategy'!$F$4:$F$71,MATCH(1,(Dataset!$O7399='Pricing Strategy'!$B$4:$B$71)*(Dataset!$Q7399='Pricing Strategy'!$C$4:$C$71)*(Dataset!$R7399='Pricing Strategy'!$D$4:$D$71),))</f>
        <v>0.45</v>
      </c>
      <c r="V7399" s="3">
        <f>Dataset!$T7399*(1-Dataset!$U7399)</f>
        <v>32.736000000000004</v>
      </c>
    </row>
    <row r="7400" spans="1:22" x14ac:dyDescent="0.3">
      <c r="A7400" s="32"/>
      <c r="C7400" s="3">
        <v>7395</v>
      </c>
      <c r="D7400" s="3" t="s">
        <v>9462</v>
      </c>
      <c r="E7400" s="34">
        <v>43222</v>
      </c>
      <c r="F7400" s="34">
        <v>43226</v>
      </c>
      <c r="G7400" s="3" t="s">
        <v>46</v>
      </c>
      <c r="H7400" s="3" t="s">
        <v>7220</v>
      </c>
      <c r="I7400" s="3" t="s">
        <v>7221</v>
      </c>
      <c r="J7400" s="3" t="s">
        <v>22</v>
      </c>
      <c r="K7400" s="3" t="s">
        <v>23</v>
      </c>
      <c r="L7400" s="3" t="s">
        <v>38</v>
      </c>
      <c r="M7400" s="3" t="s">
        <v>39</v>
      </c>
      <c r="N7400" s="3">
        <v>90049</v>
      </c>
      <c r="O7400" s="3" t="s">
        <v>40</v>
      </c>
      <c r="P7400" s="3" t="s">
        <v>1266</v>
      </c>
      <c r="Q7400" s="3" t="s">
        <v>42</v>
      </c>
      <c r="R7400" s="3" t="s">
        <v>86</v>
      </c>
      <c r="S7400" s="3" t="s">
        <v>1267</v>
      </c>
      <c r="T7400" s="3">
        <v>34.4</v>
      </c>
      <c r="U7400" s="35" cm="1">
        <f t="array" ref="U7400">INDEX('Pricing Strategy'!$F$4:$F$71,MATCH(1,(Dataset!$O7400='Pricing Strategy'!$B$4:$B$71)*(Dataset!$Q7400='Pricing Strategy'!$C$4:$C$71)*(Dataset!$R7400='Pricing Strategy'!$D$4:$D$71),))</f>
        <v>0.4</v>
      </c>
      <c r="V7400" s="3">
        <f>Dataset!$T7400*(1-Dataset!$U7400)</f>
        <v>20.639999999999997</v>
      </c>
    </row>
    <row r="7401" spans="1:22" x14ac:dyDescent="0.3">
      <c r="A7401" s="32"/>
      <c r="C7401" s="3">
        <v>7396</v>
      </c>
      <c r="D7401" s="3" t="s">
        <v>9463</v>
      </c>
      <c r="E7401" s="34">
        <v>43094</v>
      </c>
      <c r="F7401" s="34">
        <v>43099</v>
      </c>
      <c r="G7401" s="3" t="s">
        <v>46</v>
      </c>
      <c r="H7401" s="3" t="s">
        <v>6802</v>
      </c>
      <c r="I7401" s="3" t="s">
        <v>6803</v>
      </c>
      <c r="J7401" s="3" t="s">
        <v>37</v>
      </c>
      <c r="K7401" s="3" t="s">
        <v>23</v>
      </c>
      <c r="L7401" s="3" t="s">
        <v>262</v>
      </c>
      <c r="M7401" s="3" t="s">
        <v>263</v>
      </c>
      <c r="N7401" s="3">
        <v>10024</v>
      </c>
      <c r="O7401" s="3" t="s">
        <v>144</v>
      </c>
      <c r="P7401" s="3" t="s">
        <v>3810</v>
      </c>
      <c r="Q7401" s="3" t="s">
        <v>28</v>
      </c>
      <c r="R7401" s="3" t="s">
        <v>52</v>
      </c>
      <c r="S7401" s="3" t="s">
        <v>3811</v>
      </c>
      <c r="T7401" s="3">
        <v>313.17599999999999</v>
      </c>
      <c r="U7401" s="35" cm="1">
        <f t="array" ref="U7401">INDEX('Pricing Strategy'!$F$4:$F$71,MATCH(1,(Dataset!$O7401='Pricing Strategy'!$B$4:$B$71)*(Dataset!$Q7401='Pricing Strategy'!$C$4:$C$71)*(Dataset!$R7401='Pricing Strategy'!$D$4:$D$71),))</f>
        <v>0.45</v>
      </c>
      <c r="V7401" s="3">
        <f>Dataset!$T7401*(1-Dataset!$U7401)</f>
        <v>172.24680000000001</v>
      </c>
    </row>
    <row r="7402" spans="1:22" x14ac:dyDescent="0.3">
      <c r="A7402" s="32"/>
      <c r="C7402" s="3">
        <v>7397</v>
      </c>
      <c r="D7402" s="3" t="s">
        <v>9463</v>
      </c>
      <c r="E7402" s="34">
        <v>43094</v>
      </c>
      <c r="F7402" s="34">
        <v>43099</v>
      </c>
      <c r="G7402" s="3" t="s">
        <v>46</v>
      </c>
      <c r="H7402" s="3" t="s">
        <v>6802</v>
      </c>
      <c r="I7402" s="3" t="s">
        <v>6803</v>
      </c>
      <c r="J7402" s="3" t="s">
        <v>37</v>
      </c>
      <c r="K7402" s="3" t="s">
        <v>23</v>
      </c>
      <c r="L7402" s="3" t="s">
        <v>262</v>
      </c>
      <c r="M7402" s="3" t="s">
        <v>263</v>
      </c>
      <c r="N7402" s="3">
        <v>10024</v>
      </c>
      <c r="O7402" s="3" t="s">
        <v>144</v>
      </c>
      <c r="P7402" s="3" t="s">
        <v>2439</v>
      </c>
      <c r="Q7402" s="3" t="s">
        <v>28</v>
      </c>
      <c r="R7402" s="3" t="s">
        <v>32</v>
      </c>
      <c r="S7402" s="3" t="s">
        <v>2440</v>
      </c>
      <c r="T7402" s="3">
        <v>866.64599999999996</v>
      </c>
      <c r="U7402" s="35" cm="1">
        <f t="array" ref="U7402">INDEX('Pricing Strategy'!$F$4:$F$71,MATCH(1,(Dataset!$O7402='Pricing Strategy'!$B$4:$B$71)*(Dataset!$Q7402='Pricing Strategy'!$C$4:$C$71)*(Dataset!$R7402='Pricing Strategy'!$D$4:$D$71),))</f>
        <v>0.45</v>
      </c>
      <c r="V7402" s="3">
        <f>Dataset!$T7402*(1-Dataset!$U7402)</f>
        <v>476.65530000000001</v>
      </c>
    </row>
    <row r="7403" spans="1:22" x14ac:dyDescent="0.3">
      <c r="A7403" s="32"/>
      <c r="C7403" s="3">
        <v>7398</v>
      </c>
      <c r="D7403" s="3" t="s">
        <v>9464</v>
      </c>
      <c r="E7403" s="34">
        <v>42277</v>
      </c>
      <c r="F7403" s="34">
        <v>42277</v>
      </c>
      <c r="G7403" s="3" t="s">
        <v>1290</v>
      </c>
      <c r="H7403" s="3" t="s">
        <v>6237</v>
      </c>
      <c r="I7403" s="3" t="s">
        <v>6238</v>
      </c>
      <c r="J7403" s="3" t="s">
        <v>37</v>
      </c>
      <c r="K7403" s="3" t="s">
        <v>23</v>
      </c>
      <c r="L7403" s="3" t="s">
        <v>744</v>
      </c>
      <c r="M7403" s="3" t="s">
        <v>494</v>
      </c>
      <c r="N7403" s="3">
        <v>45014</v>
      </c>
      <c r="O7403" s="3" t="s">
        <v>144</v>
      </c>
      <c r="P7403" s="3" t="s">
        <v>815</v>
      </c>
      <c r="Q7403" s="3" t="s">
        <v>42</v>
      </c>
      <c r="R7403" s="3" t="s">
        <v>74</v>
      </c>
      <c r="S7403" s="3" t="s">
        <v>816</v>
      </c>
      <c r="T7403" s="3">
        <v>795.40800000000002</v>
      </c>
      <c r="U7403" s="35" cm="1">
        <f t="array" ref="U7403">INDEX('Pricing Strategy'!$F$4:$F$71,MATCH(1,(Dataset!$O7403='Pricing Strategy'!$B$4:$B$71)*(Dataset!$Q7403='Pricing Strategy'!$C$4:$C$71)*(Dataset!$R7403='Pricing Strategy'!$D$4:$D$71),))</f>
        <v>0.4</v>
      </c>
      <c r="V7403" s="3">
        <f>Dataset!$T7403*(1-Dataset!$U7403)</f>
        <v>477.2448</v>
      </c>
    </row>
    <row r="7404" spans="1:22" x14ac:dyDescent="0.3">
      <c r="A7404" s="32"/>
      <c r="C7404" s="3">
        <v>7399</v>
      </c>
      <c r="D7404" s="3" t="s">
        <v>9465</v>
      </c>
      <c r="E7404" s="34">
        <v>42197</v>
      </c>
      <c r="F7404" s="34">
        <v>42200</v>
      </c>
      <c r="G7404" s="3" t="s">
        <v>19</v>
      </c>
      <c r="H7404" s="3" t="s">
        <v>2100</v>
      </c>
      <c r="I7404" s="3" t="s">
        <v>2101</v>
      </c>
      <c r="J7404" s="3" t="s">
        <v>22</v>
      </c>
      <c r="K7404" s="3" t="s">
        <v>23</v>
      </c>
      <c r="L7404" s="3" t="s">
        <v>299</v>
      </c>
      <c r="M7404" s="3" t="s">
        <v>207</v>
      </c>
      <c r="N7404" s="3">
        <v>60610</v>
      </c>
      <c r="O7404" s="3" t="s">
        <v>101</v>
      </c>
      <c r="P7404" s="3" t="s">
        <v>4185</v>
      </c>
      <c r="Q7404" s="3" t="s">
        <v>42</v>
      </c>
      <c r="R7404" s="3" t="s">
        <v>86</v>
      </c>
      <c r="S7404" s="3" t="s">
        <v>4186</v>
      </c>
      <c r="T7404" s="3">
        <v>35.856000000000002</v>
      </c>
      <c r="U7404" s="35" cm="1">
        <f t="array" ref="U7404">INDEX('Pricing Strategy'!$F$4:$F$71,MATCH(1,(Dataset!$O7404='Pricing Strategy'!$B$4:$B$71)*(Dataset!$Q7404='Pricing Strategy'!$C$4:$C$71)*(Dataset!$R7404='Pricing Strategy'!$D$4:$D$71),))</f>
        <v>0.3</v>
      </c>
      <c r="V7404" s="3">
        <f>Dataset!$T7404*(1-Dataset!$U7404)</f>
        <v>25.0992</v>
      </c>
    </row>
    <row r="7405" spans="1:22" x14ac:dyDescent="0.3">
      <c r="A7405" s="32"/>
      <c r="C7405" s="3">
        <v>7400</v>
      </c>
      <c r="D7405" s="3" t="s">
        <v>9465</v>
      </c>
      <c r="E7405" s="34">
        <v>42197</v>
      </c>
      <c r="F7405" s="34">
        <v>42200</v>
      </c>
      <c r="G7405" s="3" t="s">
        <v>19</v>
      </c>
      <c r="H7405" s="3" t="s">
        <v>2100</v>
      </c>
      <c r="I7405" s="3" t="s">
        <v>2101</v>
      </c>
      <c r="J7405" s="3" t="s">
        <v>22</v>
      </c>
      <c r="K7405" s="3" t="s">
        <v>23</v>
      </c>
      <c r="L7405" s="3" t="s">
        <v>299</v>
      </c>
      <c r="M7405" s="3" t="s">
        <v>207</v>
      </c>
      <c r="N7405" s="3">
        <v>60610</v>
      </c>
      <c r="O7405" s="3" t="s">
        <v>101</v>
      </c>
      <c r="P7405" s="3" t="s">
        <v>2091</v>
      </c>
      <c r="Q7405" s="3" t="s">
        <v>67</v>
      </c>
      <c r="R7405" s="3" t="s">
        <v>157</v>
      </c>
      <c r="S7405" s="3" t="s">
        <v>2092</v>
      </c>
      <c r="T7405" s="3">
        <v>23.84</v>
      </c>
      <c r="U7405" s="35" cm="1">
        <f t="array" ref="U7405">INDEX('Pricing Strategy'!$F$4:$F$71,MATCH(1,(Dataset!$O7405='Pricing Strategy'!$B$4:$B$71)*(Dataset!$Q7405='Pricing Strategy'!$C$4:$C$71)*(Dataset!$R7405='Pricing Strategy'!$D$4:$D$71),))</f>
        <v>0.35</v>
      </c>
      <c r="V7405" s="3">
        <f>Dataset!$T7405*(1-Dataset!$U7405)</f>
        <v>15.496</v>
      </c>
    </row>
    <row r="7406" spans="1:22" x14ac:dyDescent="0.3">
      <c r="A7406" s="32"/>
      <c r="C7406" s="3">
        <v>7401</v>
      </c>
      <c r="D7406" s="3" t="s">
        <v>9466</v>
      </c>
      <c r="E7406" s="34">
        <v>42986</v>
      </c>
      <c r="F7406" s="34">
        <v>42991</v>
      </c>
      <c r="G7406" s="3" t="s">
        <v>46</v>
      </c>
      <c r="H7406" s="3" t="s">
        <v>2565</v>
      </c>
      <c r="I7406" s="3" t="s">
        <v>2566</v>
      </c>
      <c r="J7406" s="3" t="s">
        <v>22</v>
      </c>
      <c r="K7406" s="3" t="s">
        <v>23</v>
      </c>
      <c r="L7406" s="3" t="s">
        <v>91</v>
      </c>
      <c r="M7406" s="3" t="s">
        <v>92</v>
      </c>
      <c r="N7406" s="3">
        <v>98103</v>
      </c>
      <c r="O7406" s="3" t="s">
        <v>40</v>
      </c>
      <c r="P7406" s="3" t="s">
        <v>1877</v>
      </c>
      <c r="Q7406" s="3" t="s">
        <v>28</v>
      </c>
      <c r="R7406" s="3" t="s">
        <v>61</v>
      </c>
      <c r="S7406" s="3" t="s">
        <v>1878</v>
      </c>
      <c r="T7406" s="3">
        <v>43.13</v>
      </c>
      <c r="U7406" s="35" cm="1">
        <f t="array" ref="U7406">INDEX('Pricing Strategy'!$F$4:$F$71,MATCH(1,(Dataset!$O7406='Pricing Strategy'!$B$4:$B$71)*(Dataset!$Q7406='Pricing Strategy'!$C$4:$C$71)*(Dataset!$R7406='Pricing Strategy'!$D$4:$D$71),))</f>
        <v>0.4</v>
      </c>
      <c r="V7406" s="3">
        <f>Dataset!$T7406*(1-Dataset!$U7406)</f>
        <v>25.878</v>
      </c>
    </row>
    <row r="7407" spans="1:22" x14ac:dyDescent="0.3">
      <c r="A7407" s="32"/>
      <c r="C7407" s="3">
        <v>7402</v>
      </c>
      <c r="D7407" s="3" t="s">
        <v>9466</v>
      </c>
      <c r="E7407" s="34">
        <v>42986</v>
      </c>
      <c r="F7407" s="34">
        <v>42991</v>
      </c>
      <c r="G7407" s="3" t="s">
        <v>46</v>
      </c>
      <c r="H7407" s="3" t="s">
        <v>2565</v>
      </c>
      <c r="I7407" s="3" t="s">
        <v>2566</v>
      </c>
      <c r="J7407" s="3" t="s">
        <v>22</v>
      </c>
      <c r="K7407" s="3" t="s">
        <v>23</v>
      </c>
      <c r="L7407" s="3" t="s">
        <v>91</v>
      </c>
      <c r="M7407" s="3" t="s">
        <v>92</v>
      </c>
      <c r="N7407" s="3">
        <v>98103</v>
      </c>
      <c r="O7407" s="3" t="s">
        <v>40</v>
      </c>
      <c r="P7407" s="3" t="s">
        <v>1028</v>
      </c>
      <c r="Q7407" s="3" t="s">
        <v>42</v>
      </c>
      <c r="R7407" s="3" t="s">
        <v>86</v>
      </c>
      <c r="S7407" s="3" t="s">
        <v>1029</v>
      </c>
      <c r="T7407" s="3">
        <v>30.87</v>
      </c>
      <c r="U7407" s="35" cm="1">
        <f t="array" ref="U7407">INDEX('Pricing Strategy'!$F$4:$F$71,MATCH(1,(Dataset!$O7407='Pricing Strategy'!$B$4:$B$71)*(Dataset!$Q7407='Pricing Strategy'!$C$4:$C$71)*(Dataset!$R7407='Pricing Strategy'!$D$4:$D$71),))</f>
        <v>0.4</v>
      </c>
      <c r="V7407" s="3">
        <f>Dataset!$T7407*(1-Dataset!$U7407)</f>
        <v>18.521999999999998</v>
      </c>
    </row>
    <row r="7408" spans="1:22" x14ac:dyDescent="0.3">
      <c r="A7408" s="32"/>
      <c r="C7408" s="3">
        <v>7403</v>
      </c>
      <c r="D7408" s="3" t="s">
        <v>9467</v>
      </c>
      <c r="E7408" s="34">
        <v>43318</v>
      </c>
      <c r="F7408" s="34">
        <v>43322</v>
      </c>
      <c r="G7408" s="3" t="s">
        <v>46</v>
      </c>
      <c r="H7408" s="3" t="s">
        <v>1125</v>
      </c>
      <c r="I7408" s="3" t="s">
        <v>1126</v>
      </c>
      <c r="J7408" s="3" t="s">
        <v>22</v>
      </c>
      <c r="K7408" s="3" t="s">
        <v>23</v>
      </c>
      <c r="L7408" s="3" t="s">
        <v>262</v>
      </c>
      <c r="M7408" s="3" t="s">
        <v>263</v>
      </c>
      <c r="N7408" s="3">
        <v>10011</v>
      </c>
      <c r="O7408" s="3" t="s">
        <v>144</v>
      </c>
      <c r="P7408" s="3" t="s">
        <v>1406</v>
      </c>
      <c r="Q7408" s="3" t="s">
        <v>42</v>
      </c>
      <c r="R7408" s="3" t="s">
        <v>575</v>
      </c>
      <c r="S7408" s="3" t="s">
        <v>1407</v>
      </c>
      <c r="T7408" s="3">
        <v>70.12</v>
      </c>
      <c r="U7408" s="35" cm="1">
        <f t="array" ref="U7408">INDEX('Pricing Strategy'!$F$4:$F$71,MATCH(1,(Dataset!$O7408='Pricing Strategy'!$B$4:$B$71)*(Dataset!$Q7408='Pricing Strategy'!$C$4:$C$71)*(Dataset!$R7408='Pricing Strategy'!$D$4:$D$71),))</f>
        <v>0.45</v>
      </c>
      <c r="V7408" s="3">
        <f>Dataset!$T7408*(1-Dataset!$U7408)</f>
        <v>38.566000000000003</v>
      </c>
    </row>
    <row r="7409" spans="1:22" x14ac:dyDescent="0.3">
      <c r="A7409" s="32"/>
      <c r="C7409" s="3">
        <v>7404</v>
      </c>
      <c r="D7409" s="3" t="s">
        <v>9468</v>
      </c>
      <c r="E7409" s="34">
        <v>42504</v>
      </c>
      <c r="F7409" s="34">
        <v>42509</v>
      </c>
      <c r="G7409" s="3" t="s">
        <v>46</v>
      </c>
      <c r="H7409" s="3" t="s">
        <v>995</v>
      </c>
      <c r="I7409" s="3" t="s">
        <v>996</v>
      </c>
      <c r="J7409" s="3" t="s">
        <v>37</v>
      </c>
      <c r="K7409" s="3" t="s">
        <v>23</v>
      </c>
      <c r="L7409" s="3" t="s">
        <v>9355</v>
      </c>
      <c r="M7409" s="3" t="s">
        <v>39</v>
      </c>
      <c r="N7409" s="3">
        <v>93010</v>
      </c>
      <c r="O7409" s="3" t="s">
        <v>40</v>
      </c>
      <c r="P7409" s="3" t="s">
        <v>2234</v>
      </c>
      <c r="Q7409" s="3" t="s">
        <v>28</v>
      </c>
      <c r="R7409" s="3" t="s">
        <v>29</v>
      </c>
      <c r="S7409" s="3" t="s">
        <v>2235</v>
      </c>
      <c r="T7409" s="3">
        <v>509.95749999999998</v>
      </c>
      <c r="U7409" s="35" cm="1">
        <f t="array" ref="U7409">INDEX('Pricing Strategy'!$F$4:$F$71,MATCH(1,(Dataset!$O7409='Pricing Strategy'!$B$4:$B$71)*(Dataset!$Q7409='Pricing Strategy'!$C$4:$C$71)*(Dataset!$R7409='Pricing Strategy'!$D$4:$D$71),))</f>
        <v>0.5</v>
      </c>
      <c r="V7409" s="3">
        <f>Dataset!$T7409*(1-Dataset!$U7409)</f>
        <v>254.97874999999999</v>
      </c>
    </row>
    <row r="7410" spans="1:22" x14ac:dyDescent="0.3">
      <c r="A7410" s="32"/>
      <c r="C7410" s="3">
        <v>7405</v>
      </c>
      <c r="D7410" s="3" t="s">
        <v>9468</v>
      </c>
      <c r="E7410" s="34">
        <v>42504</v>
      </c>
      <c r="F7410" s="34">
        <v>42509</v>
      </c>
      <c r="G7410" s="3" t="s">
        <v>46</v>
      </c>
      <c r="H7410" s="3" t="s">
        <v>995</v>
      </c>
      <c r="I7410" s="3" t="s">
        <v>996</v>
      </c>
      <c r="J7410" s="3" t="s">
        <v>37</v>
      </c>
      <c r="K7410" s="3" t="s">
        <v>23</v>
      </c>
      <c r="L7410" s="3" t="s">
        <v>9355</v>
      </c>
      <c r="M7410" s="3" t="s">
        <v>39</v>
      </c>
      <c r="N7410" s="3">
        <v>93010</v>
      </c>
      <c r="O7410" s="3" t="s">
        <v>40</v>
      </c>
      <c r="P7410" s="3" t="s">
        <v>1996</v>
      </c>
      <c r="Q7410" s="3" t="s">
        <v>28</v>
      </c>
      <c r="R7410" s="3" t="s">
        <v>61</v>
      </c>
      <c r="S7410" s="3" t="s">
        <v>1997</v>
      </c>
      <c r="T7410" s="3">
        <v>122.91</v>
      </c>
      <c r="U7410" s="35" cm="1">
        <f t="array" ref="U7410">INDEX('Pricing Strategy'!$F$4:$F$71,MATCH(1,(Dataset!$O7410='Pricing Strategy'!$B$4:$B$71)*(Dataset!$Q7410='Pricing Strategy'!$C$4:$C$71)*(Dataset!$R7410='Pricing Strategy'!$D$4:$D$71),))</f>
        <v>0.4</v>
      </c>
      <c r="V7410" s="3">
        <f>Dataset!$T7410*(1-Dataset!$U7410)</f>
        <v>73.745999999999995</v>
      </c>
    </row>
    <row r="7411" spans="1:22" x14ac:dyDescent="0.3">
      <c r="A7411" s="32"/>
      <c r="C7411" s="3">
        <v>7406</v>
      </c>
      <c r="D7411" s="3" t="s">
        <v>9468</v>
      </c>
      <c r="E7411" s="34">
        <v>42504</v>
      </c>
      <c r="F7411" s="34">
        <v>42509</v>
      </c>
      <c r="G7411" s="3" t="s">
        <v>46</v>
      </c>
      <c r="H7411" s="3" t="s">
        <v>995</v>
      </c>
      <c r="I7411" s="3" t="s">
        <v>996</v>
      </c>
      <c r="J7411" s="3" t="s">
        <v>37</v>
      </c>
      <c r="K7411" s="3" t="s">
        <v>23</v>
      </c>
      <c r="L7411" s="3" t="s">
        <v>9355</v>
      </c>
      <c r="M7411" s="3" t="s">
        <v>39</v>
      </c>
      <c r="N7411" s="3">
        <v>93010</v>
      </c>
      <c r="O7411" s="3" t="s">
        <v>40</v>
      </c>
      <c r="P7411" s="3" t="s">
        <v>4934</v>
      </c>
      <c r="Q7411" s="3" t="s">
        <v>28</v>
      </c>
      <c r="R7411" s="3" t="s">
        <v>32</v>
      </c>
      <c r="S7411" s="3" t="s">
        <v>4935</v>
      </c>
      <c r="T7411" s="3">
        <v>97.567999999999998</v>
      </c>
      <c r="U7411" s="35" cm="1">
        <f t="array" ref="U7411">INDEX('Pricing Strategy'!$F$4:$F$71,MATCH(1,(Dataset!$O7411='Pricing Strategy'!$B$4:$B$71)*(Dataset!$Q7411='Pricing Strategy'!$C$4:$C$71)*(Dataset!$R7411='Pricing Strategy'!$D$4:$D$71),))</f>
        <v>0.45</v>
      </c>
      <c r="V7411" s="3">
        <f>Dataset!$T7411*(1-Dataset!$U7411)</f>
        <v>53.662400000000005</v>
      </c>
    </row>
    <row r="7412" spans="1:22" x14ac:dyDescent="0.3">
      <c r="A7412" s="32"/>
      <c r="C7412" s="3">
        <v>7407</v>
      </c>
      <c r="D7412" s="3" t="s">
        <v>9468</v>
      </c>
      <c r="E7412" s="34">
        <v>42504</v>
      </c>
      <c r="F7412" s="34">
        <v>42509</v>
      </c>
      <c r="G7412" s="3" t="s">
        <v>46</v>
      </c>
      <c r="H7412" s="3" t="s">
        <v>995</v>
      </c>
      <c r="I7412" s="3" t="s">
        <v>996</v>
      </c>
      <c r="J7412" s="3" t="s">
        <v>37</v>
      </c>
      <c r="K7412" s="3" t="s">
        <v>23</v>
      </c>
      <c r="L7412" s="3" t="s">
        <v>9355</v>
      </c>
      <c r="M7412" s="3" t="s">
        <v>39</v>
      </c>
      <c r="N7412" s="3">
        <v>93010</v>
      </c>
      <c r="O7412" s="3" t="s">
        <v>40</v>
      </c>
      <c r="P7412" s="3" t="s">
        <v>6361</v>
      </c>
      <c r="Q7412" s="3" t="s">
        <v>28</v>
      </c>
      <c r="R7412" s="3" t="s">
        <v>32</v>
      </c>
      <c r="S7412" s="3" t="s">
        <v>6362</v>
      </c>
      <c r="T7412" s="3">
        <v>722.35199999999998</v>
      </c>
      <c r="U7412" s="35" cm="1">
        <f t="array" ref="U7412">INDEX('Pricing Strategy'!$F$4:$F$71,MATCH(1,(Dataset!$O7412='Pricing Strategy'!$B$4:$B$71)*(Dataset!$Q7412='Pricing Strategy'!$C$4:$C$71)*(Dataset!$R7412='Pricing Strategy'!$D$4:$D$71),))</f>
        <v>0.45</v>
      </c>
      <c r="V7412" s="3">
        <f>Dataset!$T7412*(1-Dataset!$U7412)</f>
        <v>397.29360000000003</v>
      </c>
    </row>
    <row r="7413" spans="1:22" x14ac:dyDescent="0.3">
      <c r="A7413" s="32"/>
      <c r="C7413" s="3">
        <v>7408</v>
      </c>
      <c r="D7413" s="3" t="s">
        <v>9469</v>
      </c>
      <c r="E7413" s="34">
        <v>43120</v>
      </c>
      <c r="F7413" s="34">
        <v>43121</v>
      </c>
      <c r="G7413" s="3" t="s">
        <v>184</v>
      </c>
      <c r="H7413" s="3" t="s">
        <v>5161</v>
      </c>
      <c r="I7413" s="3" t="s">
        <v>5162</v>
      </c>
      <c r="J7413" s="3" t="s">
        <v>22</v>
      </c>
      <c r="K7413" s="3" t="s">
        <v>23</v>
      </c>
      <c r="L7413" s="3" t="s">
        <v>299</v>
      </c>
      <c r="M7413" s="3" t="s">
        <v>207</v>
      </c>
      <c r="N7413" s="3">
        <v>60653</v>
      </c>
      <c r="O7413" s="3" t="s">
        <v>101</v>
      </c>
      <c r="P7413" s="3" t="s">
        <v>2922</v>
      </c>
      <c r="Q7413" s="3" t="s">
        <v>42</v>
      </c>
      <c r="R7413" s="3" t="s">
        <v>43</v>
      </c>
      <c r="S7413" s="3" t="s">
        <v>2923</v>
      </c>
      <c r="T7413" s="3">
        <v>11.52</v>
      </c>
      <c r="U7413" s="35" cm="1">
        <f t="array" ref="U7413">INDEX('Pricing Strategy'!$F$4:$F$71,MATCH(1,(Dataset!$O7413='Pricing Strategy'!$B$4:$B$71)*(Dataset!$Q7413='Pricing Strategy'!$C$4:$C$71)*(Dataset!$R7413='Pricing Strategy'!$D$4:$D$71),))</f>
        <v>0.3</v>
      </c>
      <c r="V7413" s="3">
        <f>Dataset!$T7413*(1-Dataset!$U7413)</f>
        <v>8.0640000000000001</v>
      </c>
    </row>
    <row r="7414" spans="1:22" x14ac:dyDescent="0.3">
      <c r="A7414" s="32"/>
      <c r="C7414" s="3">
        <v>7409</v>
      </c>
      <c r="D7414" s="3" t="s">
        <v>9470</v>
      </c>
      <c r="E7414" s="34">
        <v>42885</v>
      </c>
      <c r="F7414" s="34">
        <v>42892</v>
      </c>
      <c r="G7414" s="3" t="s">
        <v>46</v>
      </c>
      <c r="H7414" s="3" t="s">
        <v>6315</v>
      </c>
      <c r="I7414" s="3" t="s">
        <v>6316</v>
      </c>
      <c r="J7414" s="3" t="s">
        <v>37</v>
      </c>
      <c r="K7414" s="3" t="s">
        <v>23</v>
      </c>
      <c r="L7414" s="3" t="s">
        <v>38</v>
      </c>
      <c r="M7414" s="3" t="s">
        <v>39</v>
      </c>
      <c r="N7414" s="3">
        <v>90032</v>
      </c>
      <c r="O7414" s="3" t="s">
        <v>40</v>
      </c>
      <c r="P7414" s="3" t="s">
        <v>6265</v>
      </c>
      <c r="Q7414" s="3" t="s">
        <v>28</v>
      </c>
      <c r="R7414" s="3" t="s">
        <v>61</v>
      </c>
      <c r="S7414" s="3" t="s">
        <v>6266</v>
      </c>
      <c r="T7414" s="3">
        <v>167.84</v>
      </c>
      <c r="U7414" s="35" cm="1">
        <f t="array" ref="U7414">INDEX('Pricing Strategy'!$F$4:$F$71,MATCH(1,(Dataset!$O7414='Pricing Strategy'!$B$4:$B$71)*(Dataset!$Q7414='Pricing Strategy'!$C$4:$C$71)*(Dataset!$R7414='Pricing Strategy'!$D$4:$D$71),))</f>
        <v>0.4</v>
      </c>
      <c r="V7414" s="3">
        <f>Dataset!$T7414*(1-Dataset!$U7414)</f>
        <v>100.70399999999999</v>
      </c>
    </row>
    <row r="7415" spans="1:22" x14ac:dyDescent="0.3">
      <c r="A7415" s="32"/>
      <c r="C7415" s="3">
        <v>7410</v>
      </c>
      <c r="D7415" s="3" t="s">
        <v>9471</v>
      </c>
      <c r="E7415" s="34">
        <v>42102</v>
      </c>
      <c r="F7415" s="34">
        <v>42106</v>
      </c>
      <c r="G7415" s="3" t="s">
        <v>46</v>
      </c>
      <c r="H7415" s="3" t="s">
        <v>3023</v>
      </c>
      <c r="I7415" s="3" t="s">
        <v>3024</v>
      </c>
      <c r="J7415" s="3" t="s">
        <v>22</v>
      </c>
      <c r="K7415" s="3" t="s">
        <v>23</v>
      </c>
      <c r="L7415" s="3" t="s">
        <v>2839</v>
      </c>
      <c r="M7415" s="3" t="s">
        <v>494</v>
      </c>
      <c r="N7415" s="3">
        <v>43615</v>
      </c>
      <c r="O7415" s="3" t="s">
        <v>144</v>
      </c>
      <c r="P7415" s="3" t="s">
        <v>7528</v>
      </c>
      <c r="Q7415" s="3" t="s">
        <v>28</v>
      </c>
      <c r="R7415" s="3" t="s">
        <v>52</v>
      </c>
      <c r="S7415" s="3" t="s">
        <v>7529</v>
      </c>
      <c r="T7415" s="3">
        <v>172.11</v>
      </c>
      <c r="U7415" s="35" cm="1">
        <f t="array" ref="U7415">INDEX('Pricing Strategy'!$F$4:$F$71,MATCH(1,(Dataset!$O7415='Pricing Strategy'!$B$4:$B$71)*(Dataset!$Q7415='Pricing Strategy'!$C$4:$C$71)*(Dataset!$R7415='Pricing Strategy'!$D$4:$D$71),))</f>
        <v>0.45</v>
      </c>
      <c r="V7415" s="3">
        <f>Dataset!$T7415*(1-Dataset!$U7415)</f>
        <v>94.660500000000013</v>
      </c>
    </row>
    <row r="7416" spans="1:22" x14ac:dyDescent="0.3">
      <c r="A7416" s="32"/>
      <c r="C7416" s="3">
        <v>7411</v>
      </c>
      <c r="D7416" s="3" t="s">
        <v>9472</v>
      </c>
      <c r="E7416" s="34">
        <v>42208</v>
      </c>
      <c r="F7416" s="34">
        <v>42209</v>
      </c>
      <c r="G7416" s="3" t="s">
        <v>184</v>
      </c>
      <c r="H7416" s="3" t="s">
        <v>114</v>
      </c>
      <c r="I7416" s="3" t="s">
        <v>115</v>
      </c>
      <c r="J7416" s="3" t="s">
        <v>22</v>
      </c>
      <c r="K7416" s="3" t="s">
        <v>23</v>
      </c>
      <c r="L7416" s="3" t="s">
        <v>262</v>
      </c>
      <c r="M7416" s="3" t="s">
        <v>263</v>
      </c>
      <c r="N7416" s="3">
        <v>10011</v>
      </c>
      <c r="O7416" s="3" t="s">
        <v>144</v>
      </c>
      <c r="P7416" s="3" t="s">
        <v>3761</v>
      </c>
      <c r="Q7416" s="3" t="s">
        <v>67</v>
      </c>
      <c r="R7416" s="3" t="s">
        <v>157</v>
      </c>
      <c r="S7416" s="3" t="s">
        <v>3762</v>
      </c>
      <c r="T7416" s="3">
        <v>99.98</v>
      </c>
      <c r="U7416" s="35" cm="1">
        <f t="array" ref="U7416">INDEX('Pricing Strategy'!$F$4:$F$71,MATCH(1,(Dataset!$O7416='Pricing Strategy'!$B$4:$B$71)*(Dataset!$Q7416='Pricing Strategy'!$C$4:$C$71)*(Dataset!$R7416='Pricing Strategy'!$D$4:$D$71),))</f>
        <v>0.45</v>
      </c>
      <c r="V7416" s="3">
        <f>Dataset!$T7416*(1-Dataset!$U7416)</f>
        <v>54.989000000000004</v>
      </c>
    </row>
    <row r="7417" spans="1:22" x14ac:dyDescent="0.3">
      <c r="A7417" s="32"/>
      <c r="C7417" s="3">
        <v>7412</v>
      </c>
      <c r="D7417" s="3" t="s">
        <v>9473</v>
      </c>
      <c r="E7417" s="34">
        <v>43250</v>
      </c>
      <c r="F7417" s="34">
        <v>43254</v>
      </c>
      <c r="G7417" s="3" t="s">
        <v>46</v>
      </c>
      <c r="H7417" s="3" t="s">
        <v>3769</v>
      </c>
      <c r="I7417" s="3" t="s">
        <v>3770</v>
      </c>
      <c r="J7417" s="3" t="s">
        <v>98</v>
      </c>
      <c r="K7417" s="3" t="s">
        <v>23</v>
      </c>
      <c r="L7417" s="3" t="s">
        <v>4284</v>
      </c>
      <c r="M7417" s="3" t="s">
        <v>416</v>
      </c>
      <c r="N7417" s="3">
        <v>97224</v>
      </c>
      <c r="O7417" s="3" t="s">
        <v>40</v>
      </c>
      <c r="P7417" s="3" t="s">
        <v>7059</v>
      </c>
      <c r="Q7417" s="3" t="s">
        <v>67</v>
      </c>
      <c r="R7417" s="3" t="s">
        <v>68</v>
      </c>
      <c r="S7417" s="3" t="s">
        <v>7060</v>
      </c>
      <c r="T7417" s="3">
        <v>156.792</v>
      </c>
      <c r="U7417" s="35" cm="1">
        <f t="array" ref="U7417">INDEX('Pricing Strategy'!$F$4:$F$71,MATCH(1,(Dataset!$O7417='Pricing Strategy'!$B$4:$B$71)*(Dataset!$Q7417='Pricing Strategy'!$C$4:$C$71)*(Dataset!$R7417='Pricing Strategy'!$D$4:$D$71),))</f>
        <v>0.4</v>
      </c>
      <c r="V7417" s="3">
        <f>Dataset!$T7417*(1-Dataset!$U7417)</f>
        <v>94.075199999999995</v>
      </c>
    </row>
    <row r="7418" spans="1:22" x14ac:dyDescent="0.3">
      <c r="A7418" s="32"/>
      <c r="C7418" s="3">
        <v>7413</v>
      </c>
      <c r="D7418" s="3" t="s">
        <v>9473</v>
      </c>
      <c r="E7418" s="34">
        <v>43250</v>
      </c>
      <c r="F7418" s="34">
        <v>43254</v>
      </c>
      <c r="G7418" s="3" t="s">
        <v>46</v>
      </c>
      <c r="H7418" s="3" t="s">
        <v>3769</v>
      </c>
      <c r="I7418" s="3" t="s">
        <v>3770</v>
      </c>
      <c r="J7418" s="3" t="s">
        <v>98</v>
      </c>
      <c r="K7418" s="3" t="s">
        <v>23</v>
      </c>
      <c r="L7418" s="3" t="s">
        <v>4284</v>
      </c>
      <c r="M7418" s="3" t="s">
        <v>416</v>
      </c>
      <c r="N7418" s="3">
        <v>97224</v>
      </c>
      <c r="O7418" s="3" t="s">
        <v>40</v>
      </c>
      <c r="P7418" s="3" t="s">
        <v>751</v>
      </c>
      <c r="Q7418" s="3" t="s">
        <v>67</v>
      </c>
      <c r="R7418" s="3" t="s">
        <v>157</v>
      </c>
      <c r="S7418" s="3" t="s">
        <v>752</v>
      </c>
      <c r="T7418" s="3">
        <v>35.36</v>
      </c>
      <c r="U7418" s="35" cm="1">
        <f t="array" ref="U7418">INDEX('Pricing Strategy'!$F$4:$F$71,MATCH(1,(Dataset!$O7418='Pricing Strategy'!$B$4:$B$71)*(Dataset!$Q7418='Pricing Strategy'!$C$4:$C$71)*(Dataset!$R7418='Pricing Strategy'!$D$4:$D$71),))</f>
        <v>0.45</v>
      </c>
      <c r="V7418" s="3">
        <f>Dataset!$T7418*(1-Dataset!$U7418)</f>
        <v>19.448</v>
      </c>
    </row>
    <row r="7419" spans="1:22" x14ac:dyDescent="0.3">
      <c r="A7419" s="32"/>
      <c r="C7419" s="3">
        <v>7414</v>
      </c>
      <c r="D7419" s="3" t="s">
        <v>9473</v>
      </c>
      <c r="E7419" s="34">
        <v>43250</v>
      </c>
      <c r="F7419" s="34">
        <v>43254</v>
      </c>
      <c r="G7419" s="3" t="s">
        <v>46</v>
      </c>
      <c r="H7419" s="3" t="s">
        <v>3769</v>
      </c>
      <c r="I7419" s="3" t="s">
        <v>3770</v>
      </c>
      <c r="J7419" s="3" t="s">
        <v>98</v>
      </c>
      <c r="K7419" s="3" t="s">
        <v>23</v>
      </c>
      <c r="L7419" s="3" t="s">
        <v>4284</v>
      </c>
      <c r="M7419" s="3" t="s">
        <v>416</v>
      </c>
      <c r="N7419" s="3">
        <v>97224</v>
      </c>
      <c r="O7419" s="3" t="s">
        <v>40</v>
      </c>
      <c r="P7419" s="3" t="s">
        <v>9026</v>
      </c>
      <c r="Q7419" s="3" t="s">
        <v>28</v>
      </c>
      <c r="R7419" s="3" t="s">
        <v>61</v>
      </c>
      <c r="S7419" s="3" t="s">
        <v>9027</v>
      </c>
      <c r="T7419" s="3">
        <v>13.592000000000001</v>
      </c>
      <c r="U7419" s="35" cm="1">
        <f t="array" ref="U7419">INDEX('Pricing Strategy'!$F$4:$F$71,MATCH(1,(Dataset!$O7419='Pricing Strategy'!$B$4:$B$71)*(Dataset!$Q7419='Pricing Strategy'!$C$4:$C$71)*(Dataset!$R7419='Pricing Strategy'!$D$4:$D$71),))</f>
        <v>0.4</v>
      </c>
      <c r="V7419" s="3">
        <f>Dataset!$T7419*(1-Dataset!$U7419)</f>
        <v>8.1552000000000007</v>
      </c>
    </row>
    <row r="7420" spans="1:22" x14ac:dyDescent="0.3">
      <c r="A7420" s="32"/>
      <c r="C7420" s="3">
        <v>7415</v>
      </c>
      <c r="D7420" s="3" t="s">
        <v>9474</v>
      </c>
      <c r="E7420" s="34">
        <v>42807</v>
      </c>
      <c r="F7420" s="34">
        <v>42809</v>
      </c>
      <c r="G7420" s="3" t="s">
        <v>19</v>
      </c>
      <c r="H7420" s="3" t="s">
        <v>351</v>
      </c>
      <c r="I7420" s="3" t="s">
        <v>352</v>
      </c>
      <c r="J7420" s="3" t="s">
        <v>37</v>
      </c>
      <c r="K7420" s="3" t="s">
        <v>23</v>
      </c>
      <c r="L7420" s="3" t="s">
        <v>142</v>
      </c>
      <c r="M7420" s="3" t="s">
        <v>143</v>
      </c>
      <c r="N7420" s="3">
        <v>19134</v>
      </c>
      <c r="O7420" s="3" t="s">
        <v>144</v>
      </c>
      <c r="P7420" s="3" t="s">
        <v>684</v>
      </c>
      <c r="Q7420" s="3" t="s">
        <v>28</v>
      </c>
      <c r="R7420" s="3" t="s">
        <v>32</v>
      </c>
      <c r="S7420" s="3" t="s">
        <v>685</v>
      </c>
      <c r="T7420" s="3">
        <v>386.68</v>
      </c>
      <c r="U7420" s="35" cm="1">
        <f t="array" ref="U7420">INDEX('Pricing Strategy'!$F$4:$F$71,MATCH(1,(Dataset!$O7420='Pricing Strategy'!$B$4:$B$71)*(Dataset!$Q7420='Pricing Strategy'!$C$4:$C$71)*(Dataset!$R7420='Pricing Strategy'!$D$4:$D$71),))</f>
        <v>0.45</v>
      </c>
      <c r="V7420" s="3">
        <f>Dataset!$T7420*(1-Dataset!$U7420)</f>
        <v>212.67400000000004</v>
      </c>
    </row>
    <row r="7421" spans="1:22" x14ac:dyDescent="0.3">
      <c r="A7421" s="32"/>
      <c r="C7421" s="3">
        <v>7416</v>
      </c>
      <c r="D7421" s="3" t="s">
        <v>9474</v>
      </c>
      <c r="E7421" s="34">
        <v>42807</v>
      </c>
      <c r="F7421" s="34">
        <v>42809</v>
      </c>
      <c r="G7421" s="3" t="s">
        <v>19</v>
      </c>
      <c r="H7421" s="3" t="s">
        <v>351</v>
      </c>
      <c r="I7421" s="3" t="s">
        <v>352</v>
      </c>
      <c r="J7421" s="3" t="s">
        <v>37</v>
      </c>
      <c r="K7421" s="3" t="s">
        <v>23</v>
      </c>
      <c r="L7421" s="3" t="s">
        <v>142</v>
      </c>
      <c r="M7421" s="3" t="s">
        <v>143</v>
      </c>
      <c r="N7421" s="3">
        <v>19134</v>
      </c>
      <c r="O7421" s="3" t="s">
        <v>144</v>
      </c>
      <c r="P7421" s="3" t="s">
        <v>6543</v>
      </c>
      <c r="Q7421" s="3" t="s">
        <v>67</v>
      </c>
      <c r="R7421" s="3" t="s">
        <v>157</v>
      </c>
      <c r="S7421" s="3" t="s">
        <v>6544</v>
      </c>
      <c r="T7421" s="3">
        <v>379.96</v>
      </c>
      <c r="U7421" s="35" cm="1">
        <f t="array" ref="U7421">INDEX('Pricing Strategy'!$F$4:$F$71,MATCH(1,(Dataset!$O7421='Pricing Strategy'!$B$4:$B$71)*(Dataset!$Q7421='Pricing Strategy'!$C$4:$C$71)*(Dataset!$R7421='Pricing Strategy'!$D$4:$D$71),))</f>
        <v>0.45</v>
      </c>
      <c r="V7421" s="3">
        <f>Dataset!$T7421*(1-Dataset!$U7421)</f>
        <v>208.97800000000001</v>
      </c>
    </row>
    <row r="7422" spans="1:22" x14ac:dyDescent="0.3">
      <c r="A7422" s="32"/>
      <c r="C7422" s="3">
        <v>7417</v>
      </c>
      <c r="D7422" s="3" t="s">
        <v>9474</v>
      </c>
      <c r="E7422" s="34">
        <v>42807</v>
      </c>
      <c r="F7422" s="34">
        <v>42809</v>
      </c>
      <c r="G7422" s="3" t="s">
        <v>19</v>
      </c>
      <c r="H7422" s="3" t="s">
        <v>351</v>
      </c>
      <c r="I7422" s="3" t="s">
        <v>352</v>
      </c>
      <c r="J7422" s="3" t="s">
        <v>37</v>
      </c>
      <c r="K7422" s="3" t="s">
        <v>23</v>
      </c>
      <c r="L7422" s="3" t="s">
        <v>142</v>
      </c>
      <c r="M7422" s="3" t="s">
        <v>143</v>
      </c>
      <c r="N7422" s="3">
        <v>19134</v>
      </c>
      <c r="O7422" s="3" t="s">
        <v>144</v>
      </c>
      <c r="P7422" s="3" t="s">
        <v>2795</v>
      </c>
      <c r="Q7422" s="3" t="s">
        <v>67</v>
      </c>
      <c r="R7422" s="3" t="s">
        <v>68</v>
      </c>
      <c r="S7422" s="3" t="s">
        <v>2796</v>
      </c>
      <c r="T7422" s="3">
        <v>539.91</v>
      </c>
      <c r="U7422" s="35" cm="1">
        <f t="array" ref="U7422">INDEX('Pricing Strategy'!$F$4:$F$71,MATCH(1,(Dataset!$O7422='Pricing Strategy'!$B$4:$B$71)*(Dataset!$Q7422='Pricing Strategy'!$C$4:$C$71)*(Dataset!$R7422='Pricing Strategy'!$D$4:$D$71),))</f>
        <v>0.4</v>
      </c>
      <c r="V7422" s="3">
        <f>Dataset!$T7422*(1-Dataset!$U7422)</f>
        <v>323.94599999999997</v>
      </c>
    </row>
    <row r="7423" spans="1:22" x14ac:dyDescent="0.3">
      <c r="A7423" s="32"/>
      <c r="C7423" s="3">
        <v>7418</v>
      </c>
      <c r="D7423" s="3" t="s">
        <v>9474</v>
      </c>
      <c r="E7423" s="34">
        <v>42807</v>
      </c>
      <c r="F7423" s="34">
        <v>42809</v>
      </c>
      <c r="G7423" s="3" t="s">
        <v>19</v>
      </c>
      <c r="H7423" s="3" t="s">
        <v>351</v>
      </c>
      <c r="I7423" s="3" t="s">
        <v>352</v>
      </c>
      <c r="J7423" s="3" t="s">
        <v>37</v>
      </c>
      <c r="K7423" s="3" t="s">
        <v>23</v>
      </c>
      <c r="L7423" s="3" t="s">
        <v>142</v>
      </c>
      <c r="M7423" s="3" t="s">
        <v>143</v>
      </c>
      <c r="N7423" s="3">
        <v>19134</v>
      </c>
      <c r="O7423" s="3" t="s">
        <v>144</v>
      </c>
      <c r="P7423" s="3" t="s">
        <v>6655</v>
      </c>
      <c r="Q7423" s="3" t="s">
        <v>42</v>
      </c>
      <c r="R7423" s="3" t="s">
        <v>86</v>
      </c>
      <c r="S7423" s="3" t="s">
        <v>6656</v>
      </c>
      <c r="T7423" s="3">
        <v>41.24</v>
      </c>
      <c r="U7423" s="35" cm="1">
        <f t="array" ref="U7423">INDEX('Pricing Strategy'!$F$4:$F$71,MATCH(1,(Dataset!$O7423='Pricing Strategy'!$B$4:$B$71)*(Dataset!$Q7423='Pricing Strategy'!$C$4:$C$71)*(Dataset!$R7423='Pricing Strategy'!$D$4:$D$71),))</f>
        <v>0.4</v>
      </c>
      <c r="V7423" s="3">
        <f>Dataset!$T7423*(1-Dataset!$U7423)</f>
        <v>24.744</v>
      </c>
    </row>
    <row r="7424" spans="1:22" x14ac:dyDescent="0.3">
      <c r="A7424" s="32"/>
      <c r="C7424" s="3">
        <v>7419</v>
      </c>
      <c r="D7424" s="3" t="s">
        <v>9474</v>
      </c>
      <c r="E7424" s="34">
        <v>42807</v>
      </c>
      <c r="F7424" s="34">
        <v>42809</v>
      </c>
      <c r="G7424" s="3" t="s">
        <v>19</v>
      </c>
      <c r="H7424" s="3" t="s">
        <v>351</v>
      </c>
      <c r="I7424" s="3" t="s">
        <v>352</v>
      </c>
      <c r="J7424" s="3" t="s">
        <v>37</v>
      </c>
      <c r="K7424" s="3" t="s">
        <v>23</v>
      </c>
      <c r="L7424" s="3" t="s">
        <v>142</v>
      </c>
      <c r="M7424" s="3" t="s">
        <v>143</v>
      </c>
      <c r="N7424" s="3">
        <v>19134</v>
      </c>
      <c r="O7424" s="3" t="s">
        <v>144</v>
      </c>
      <c r="P7424" s="3" t="s">
        <v>6993</v>
      </c>
      <c r="Q7424" s="3" t="s">
        <v>42</v>
      </c>
      <c r="R7424" s="3" t="s">
        <v>71</v>
      </c>
      <c r="S7424" s="3" t="s">
        <v>6994</v>
      </c>
      <c r="T7424" s="3">
        <v>51.896999999999998</v>
      </c>
      <c r="U7424" s="35" cm="1">
        <f t="array" ref="U7424">INDEX('Pricing Strategy'!$F$4:$F$71,MATCH(1,(Dataset!$O7424='Pricing Strategy'!$B$4:$B$71)*(Dataset!$Q7424='Pricing Strategy'!$C$4:$C$71)*(Dataset!$R7424='Pricing Strategy'!$D$4:$D$71),))</f>
        <v>0.4</v>
      </c>
      <c r="V7424" s="3">
        <f>Dataset!$T7424*(1-Dataset!$U7424)</f>
        <v>31.138199999999998</v>
      </c>
    </row>
    <row r="7425" spans="1:22" x14ac:dyDescent="0.3">
      <c r="A7425" s="32"/>
      <c r="C7425" s="3">
        <v>7420</v>
      </c>
      <c r="D7425" s="3" t="s">
        <v>9474</v>
      </c>
      <c r="E7425" s="34">
        <v>42807</v>
      </c>
      <c r="F7425" s="34">
        <v>42809</v>
      </c>
      <c r="G7425" s="3" t="s">
        <v>19</v>
      </c>
      <c r="H7425" s="3" t="s">
        <v>351</v>
      </c>
      <c r="I7425" s="3" t="s">
        <v>352</v>
      </c>
      <c r="J7425" s="3" t="s">
        <v>37</v>
      </c>
      <c r="K7425" s="3" t="s">
        <v>23</v>
      </c>
      <c r="L7425" s="3" t="s">
        <v>142</v>
      </c>
      <c r="M7425" s="3" t="s">
        <v>143</v>
      </c>
      <c r="N7425" s="3">
        <v>19134</v>
      </c>
      <c r="O7425" s="3" t="s">
        <v>144</v>
      </c>
      <c r="P7425" s="3" t="s">
        <v>3694</v>
      </c>
      <c r="Q7425" s="3" t="s">
        <v>42</v>
      </c>
      <c r="R7425" s="3" t="s">
        <v>55</v>
      </c>
      <c r="S7425" s="3" t="s">
        <v>3695</v>
      </c>
      <c r="T7425" s="3">
        <v>552.55999999999995</v>
      </c>
      <c r="U7425" s="35" cm="1">
        <f t="array" ref="U7425">INDEX('Pricing Strategy'!$F$4:$F$71,MATCH(1,(Dataset!$O7425='Pricing Strategy'!$B$4:$B$71)*(Dataset!$Q7425='Pricing Strategy'!$C$4:$C$71)*(Dataset!$R7425='Pricing Strategy'!$D$4:$D$71),))</f>
        <v>0.5</v>
      </c>
      <c r="V7425" s="3">
        <f>Dataset!$T7425*(1-Dataset!$U7425)</f>
        <v>276.27999999999997</v>
      </c>
    </row>
    <row r="7426" spans="1:22" x14ac:dyDescent="0.3">
      <c r="A7426" s="32"/>
      <c r="C7426" s="3">
        <v>7421</v>
      </c>
      <c r="D7426" s="3" t="s">
        <v>9474</v>
      </c>
      <c r="E7426" s="34">
        <v>42807</v>
      </c>
      <c r="F7426" s="34">
        <v>42809</v>
      </c>
      <c r="G7426" s="3" t="s">
        <v>19</v>
      </c>
      <c r="H7426" s="3" t="s">
        <v>351</v>
      </c>
      <c r="I7426" s="3" t="s">
        <v>352</v>
      </c>
      <c r="J7426" s="3" t="s">
        <v>37</v>
      </c>
      <c r="K7426" s="3" t="s">
        <v>23</v>
      </c>
      <c r="L7426" s="3" t="s">
        <v>142</v>
      </c>
      <c r="M7426" s="3" t="s">
        <v>143</v>
      </c>
      <c r="N7426" s="3">
        <v>19134</v>
      </c>
      <c r="O7426" s="3" t="s">
        <v>144</v>
      </c>
      <c r="P7426" s="3" t="s">
        <v>4333</v>
      </c>
      <c r="Q7426" s="3" t="s">
        <v>42</v>
      </c>
      <c r="R7426" s="3" t="s">
        <v>71</v>
      </c>
      <c r="S7426" s="3" t="s">
        <v>4334</v>
      </c>
      <c r="T7426" s="3">
        <v>23.16</v>
      </c>
      <c r="U7426" s="35" cm="1">
        <f t="array" ref="U7426">INDEX('Pricing Strategy'!$F$4:$F$71,MATCH(1,(Dataset!$O7426='Pricing Strategy'!$B$4:$B$71)*(Dataset!$Q7426='Pricing Strategy'!$C$4:$C$71)*(Dataset!$R7426='Pricing Strategy'!$D$4:$D$71),))</f>
        <v>0.4</v>
      </c>
      <c r="V7426" s="3">
        <f>Dataset!$T7426*(1-Dataset!$U7426)</f>
        <v>13.895999999999999</v>
      </c>
    </row>
    <row r="7427" spans="1:22" x14ac:dyDescent="0.3">
      <c r="A7427" s="32"/>
      <c r="C7427" s="3">
        <v>7422</v>
      </c>
      <c r="D7427" s="3" t="s">
        <v>9474</v>
      </c>
      <c r="E7427" s="34">
        <v>42807</v>
      </c>
      <c r="F7427" s="34">
        <v>42809</v>
      </c>
      <c r="G7427" s="3" t="s">
        <v>19</v>
      </c>
      <c r="H7427" s="3" t="s">
        <v>351</v>
      </c>
      <c r="I7427" s="3" t="s">
        <v>352</v>
      </c>
      <c r="J7427" s="3" t="s">
        <v>37</v>
      </c>
      <c r="K7427" s="3" t="s">
        <v>23</v>
      </c>
      <c r="L7427" s="3" t="s">
        <v>142</v>
      </c>
      <c r="M7427" s="3" t="s">
        <v>143</v>
      </c>
      <c r="N7427" s="3">
        <v>19134</v>
      </c>
      <c r="O7427" s="3" t="s">
        <v>144</v>
      </c>
      <c r="P7427" s="3" t="s">
        <v>9475</v>
      </c>
      <c r="Q7427" s="3" t="s">
        <v>42</v>
      </c>
      <c r="R7427" s="3" t="s">
        <v>55</v>
      </c>
      <c r="S7427" s="3" t="s">
        <v>9476</v>
      </c>
      <c r="T7427" s="3">
        <v>126.08</v>
      </c>
      <c r="U7427" s="35" cm="1">
        <f t="array" ref="U7427">INDEX('Pricing Strategy'!$F$4:$F$71,MATCH(1,(Dataset!$O7427='Pricing Strategy'!$B$4:$B$71)*(Dataset!$Q7427='Pricing Strategy'!$C$4:$C$71)*(Dataset!$R7427='Pricing Strategy'!$D$4:$D$71),))</f>
        <v>0.5</v>
      </c>
      <c r="V7427" s="3">
        <f>Dataset!$T7427*(1-Dataset!$U7427)</f>
        <v>63.04</v>
      </c>
    </row>
    <row r="7428" spans="1:22" x14ac:dyDescent="0.3">
      <c r="A7428" s="32"/>
      <c r="C7428" s="3">
        <v>7423</v>
      </c>
      <c r="D7428" s="3" t="s">
        <v>9474</v>
      </c>
      <c r="E7428" s="34">
        <v>42807</v>
      </c>
      <c r="F7428" s="34">
        <v>42809</v>
      </c>
      <c r="G7428" s="3" t="s">
        <v>19</v>
      </c>
      <c r="H7428" s="3" t="s">
        <v>351</v>
      </c>
      <c r="I7428" s="3" t="s">
        <v>352</v>
      </c>
      <c r="J7428" s="3" t="s">
        <v>37</v>
      </c>
      <c r="K7428" s="3" t="s">
        <v>23</v>
      </c>
      <c r="L7428" s="3" t="s">
        <v>142</v>
      </c>
      <c r="M7428" s="3" t="s">
        <v>143</v>
      </c>
      <c r="N7428" s="3">
        <v>19134</v>
      </c>
      <c r="O7428" s="3" t="s">
        <v>144</v>
      </c>
      <c r="P7428" s="3" t="s">
        <v>872</v>
      </c>
      <c r="Q7428" s="3" t="s">
        <v>67</v>
      </c>
      <c r="R7428" s="3" t="s">
        <v>680</v>
      </c>
      <c r="S7428" s="3" t="s">
        <v>6753</v>
      </c>
      <c r="T7428" s="3">
        <v>449.1</v>
      </c>
      <c r="U7428" s="35" cm="1">
        <f t="array" ref="U7428">INDEX('Pricing Strategy'!$F$4:$F$71,MATCH(1,(Dataset!$O7428='Pricing Strategy'!$B$4:$B$71)*(Dataset!$Q7428='Pricing Strategy'!$C$4:$C$71)*(Dataset!$R7428='Pricing Strategy'!$D$4:$D$71),))</f>
        <v>0.45</v>
      </c>
      <c r="V7428" s="3">
        <f>Dataset!$T7428*(1-Dataset!$U7428)</f>
        <v>247.00500000000002</v>
      </c>
    </row>
    <row r="7429" spans="1:22" x14ac:dyDescent="0.3">
      <c r="A7429" s="32"/>
      <c r="C7429" s="3">
        <v>7424</v>
      </c>
      <c r="D7429" s="3" t="s">
        <v>9477</v>
      </c>
      <c r="E7429" s="34">
        <v>43200</v>
      </c>
      <c r="F7429" s="34">
        <v>43204</v>
      </c>
      <c r="G7429" s="3" t="s">
        <v>46</v>
      </c>
      <c r="H7429" s="3" t="s">
        <v>804</v>
      </c>
      <c r="I7429" s="3" t="s">
        <v>805</v>
      </c>
      <c r="J7429" s="3" t="s">
        <v>22</v>
      </c>
      <c r="K7429" s="3" t="s">
        <v>23</v>
      </c>
      <c r="L7429" s="3" t="s">
        <v>142</v>
      </c>
      <c r="M7429" s="3" t="s">
        <v>143</v>
      </c>
      <c r="N7429" s="3">
        <v>19143</v>
      </c>
      <c r="O7429" s="3" t="s">
        <v>144</v>
      </c>
      <c r="P7429" s="3" t="s">
        <v>5360</v>
      </c>
      <c r="Q7429" s="3" t="s">
        <v>42</v>
      </c>
      <c r="R7429" s="3" t="s">
        <v>74</v>
      </c>
      <c r="S7429" s="3" t="s">
        <v>5361</v>
      </c>
      <c r="T7429" s="3">
        <v>195.10400000000001</v>
      </c>
      <c r="U7429" s="35" cm="1">
        <f t="array" ref="U7429">INDEX('Pricing Strategy'!$F$4:$F$71,MATCH(1,(Dataset!$O7429='Pricing Strategy'!$B$4:$B$71)*(Dataset!$Q7429='Pricing Strategy'!$C$4:$C$71)*(Dataset!$R7429='Pricing Strategy'!$D$4:$D$71),))</f>
        <v>0.4</v>
      </c>
      <c r="V7429" s="3">
        <f>Dataset!$T7429*(1-Dataset!$U7429)</f>
        <v>117.0624</v>
      </c>
    </row>
    <row r="7430" spans="1:22" x14ac:dyDescent="0.3">
      <c r="A7430" s="32"/>
      <c r="C7430" s="3">
        <v>7425</v>
      </c>
      <c r="D7430" s="3" t="s">
        <v>9477</v>
      </c>
      <c r="E7430" s="34">
        <v>43200</v>
      </c>
      <c r="F7430" s="34">
        <v>43204</v>
      </c>
      <c r="G7430" s="3" t="s">
        <v>46</v>
      </c>
      <c r="H7430" s="3" t="s">
        <v>804</v>
      </c>
      <c r="I7430" s="3" t="s">
        <v>805</v>
      </c>
      <c r="J7430" s="3" t="s">
        <v>22</v>
      </c>
      <c r="K7430" s="3" t="s">
        <v>23</v>
      </c>
      <c r="L7430" s="3" t="s">
        <v>142</v>
      </c>
      <c r="M7430" s="3" t="s">
        <v>143</v>
      </c>
      <c r="N7430" s="3">
        <v>19143</v>
      </c>
      <c r="O7430" s="3" t="s">
        <v>144</v>
      </c>
      <c r="P7430" s="3" t="s">
        <v>2632</v>
      </c>
      <c r="Q7430" s="3" t="s">
        <v>28</v>
      </c>
      <c r="R7430" s="3" t="s">
        <v>61</v>
      </c>
      <c r="S7430" s="3" t="s">
        <v>2633</v>
      </c>
      <c r="T7430" s="3">
        <v>36.671999999999997</v>
      </c>
      <c r="U7430" s="35" cm="1">
        <f t="array" ref="U7430">INDEX('Pricing Strategy'!$F$4:$F$71,MATCH(1,(Dataset!$O7430='Pricing Strategy'!$B$4:$B$71)*(Dataset!$Q7430='Pricing Strategy'!$C$4:$C$71)*(Dataset!$R7430='Pricing Strategy'!$D$4:$D$71),))</f>
        <v>0.4</v>
      </c>
      <c r="V7430" s="3">
        <f>Dataset!$T7430*(1-Dataset!$U7430)</f>
        <v>22.003199999999996</v>
      </c>
    </row>
    <row r="7431" spans="1:22" x14ac:dyDescent="0.3">
      <c r="A7431" s="32"/>
      <c r="C7431" s="3">
        <v>7426</v>
      </c>
      <c r="D7431" s="3" t="s">
        <v>9478</v>
      </c>
      <c r="E7431" s="34">
        <v>42911</v>
      </c>
      <c r="F7431" s="34">
        <v>42913</v>
      </c>
      <c r="G7431" s="3" t="s">
        <v>19</v>
      </c>
      <c r="H7431" s="3" t="s">
        <v>812</v>
      </c>
      <c r="I7431" s="3" t="s">
        <v>813</v>
      </c>
      <c r="J7431" s="3" t="s">
        <v>22</v>
      </c>
      <c r="K7431" s="3" t="s">
        <v>23</v>
      </c>
      <c r="L7431" s="3" t="s">
        <v>180</v>
      </c>
      <c r="M7431" s="3" t="s">
        <v>100</v>
      </c>
      <c r="N7431" s="3">
        <v>77070</v>
      </c>
      <c r="O7431" s="3" t="s">
        <v>101</v>
      </c>
      <c r="P7431" s="3" t="s">
        <v>300</v>
      </c>
      <c r="Q7431" s="3" t="s">
        <v>28</v>
      </c>
      <c r="R7431" s="3" t="s">
        <v>32</v>
      </c>
      <c r="S7431" s="3" t="s">
        <v>301</v>
      </c>
      <c r="T7431" s="3">
        <v>85.245999999999995</v>
      </c>
      <c r="U7431" s="35" cm="1">
        <f t="array" ref="U7431">INDEX('Pricing Strategy'!$F$4:$F$71,MATCH(1,(Dataset!$O7431='Pricing Strategy'!$B$4:$B$71)*(Dataset!$Q7431='Pricing Strategy'!$C$4:$C$71)*(Dataset!$R7431='Pricing Strategy'!$D$4:$D$71),))</f>
        <v>0.35</v>
      </c>
      <c r="V7431" s="3">
        <f>Dataset!$T7431*(1-Dataset!$U7431)</f>
        <v>55.4099</v>
      </c>
    </row>
    <row r="7432" spans="1:22" x14ac:dyDescent="0.3">
      <c r="A7432" s="32"/>
      <c r="C7432" s="3">
        <v>7427</v>
      </c>
      <c r="D7432" s="3" t="s">
        <v>9478</v>
      </c>
      <c r="E7432" s="34">
        <v>42911</v>
      </c>
      <c r="F7432" s="34">
        <v>42913</v>
      </c>
      <c r="G7432" s="3" t="s">
        <v>19</v>
      </c>
      <c r="H7432" s="3" t="s">
        <v>812</v>
      </c>
      <c r="I7432" s="3" t="s">
        <v>813</v>
      </c>
      <c r="J7432" s="3" t="s">
        <v>22</v>
      </c>
      <c r="K7432" s="3" t="s">
        <v>23</v>
      </c>
      <c r="L7432" s="3" t="s">
        <v>180</v>
      </c>
      <c r="M7432" s="3" t="s">
        <v>100</v>
      </c>
      <c r="N7432" s="3">
        <v>77070</v>
      </c>
      <c r="O7432" s="3" t="s">
        <v>101</v>
      </c>
      <c r="P7432" s="3" t="s">
        <v>6613</v>
      </c>
      <c r="Q7432" s="3" t="s">
        <v>28</v>
      </c>
      <c r="R7432" s="3" t="s">
        <v>61</v>
      </c>
      <c r="S7432" s="3" t="s">
        <v>6614</v>
      </c>
      <c r="T7432" s="3">
        <v>32.712000000000003</v>
      </c>
      <c r="U7432" s="35" cm="1">
        <f t="array" ref="U7432">INDEX('Pricing Strategy'!$F$4:$F$71,MATCH(1,(Dataset!$O7432='Pricing Strategy'!$B$4:$B$71)*(Dataset!$Q7432='Pricing Strategy'!$C$4:$C$71)*(Dataset!$R7432='Pricing Strategy'!$D$4:$D$71),))</f>
        <v>0.3</v>
      </c>
      <c r="V7432" s="3">
        <f>Dataset!$T7432*(1-Dataset!$U7432)</f>
        <v>22.898400000000002</v>
      </c>
    </row>
    <row r="7433" spans="1:22" x14ac:dyDescent="0.3">
      <c r="A7433" s="32"/>
      <c r="C7433" s="3">
        <v>7428</v>
      </c>
      <c r="D7433" s="3" t="s">
        <v>9479</v>
      </c>
      <c r="E7433" s="34">
        <v>42080</v>
      </c>
      <c r="F7433" s="34">
        <v>42084</v>
      </c>
      <c r="G7433" s="3" t="s">
        <v>46</v>
      </c>
      <c r="H7433" s="3" t="s">
        <v>8732</v>
      </c>
      <c r="I7433" s="3" t="s">
        <v>8733</v>
      </c>
      <c r="J7433" s="3" t="s">
        <v>37</v>
      </c>
      <c r="K7433" s="3" t="s">
        <v>23</v>
      </c>
      <c r="L7433" s="3" t="s">
        <v>324</v>
      </c>
      <c r="M7433" s="3" t="s">
        <v>1489</v>
      </c>
      <c r="N7433" s="3">
        <v>39212</v>
      </c>
      <c r="O7433" s="3" t="s">
        <v>26</v>
      </c>
      <c r="P7433" s="3" t="s">
        <v>2079</v>
      </c>
      <c r="Q7433" s="3" t="s">
        <v>42</v>
      </c>
      <c r="R7433" s="3" t="s">
        <v>71</v>
      </c>
      <c r="S7433" s="3" t="s">
        <v>2080</v>
      </c>
      <c r="T7433" s="3">
        <v>11.43</v>
      </c>
      <c r="U7433" s="35" cm="1">
        <f t="array" ref="U7433">INDEX('Pricing Strategy'!$F$4:$F$71,MATCH(1,(Dataset!$O7433='Pricing Strategy'!$B$4:$B$71)*(Dataset!$Q7433='Pricing Strategy'!$C$4:$C$71)*(Dataset!$R7433='Pricing Strategy'!$D$4:$D$71),))</f>
        <v>0.25</v>
      </c>
      <c r="V7433" s="3">
        <f>Dataset!$T7433*(1-Dataset!$U7433)</f>
        <v>8.5724999999999998</v>
      </c>
    </row>
    <row r="7434" spans="1:22" x14ac:dyDescent="0.3">
      <c r="A7434" s="32"/>
      <c r="C7434" s="3">
        <v>7429</v>
      </c>
      <c r="D7434" s="3" t="s">
        <v>9479</v>
      </c>
      <c r="E7434" s="34">
        <v>42080</v>
      </c>
      <c r="F7434" s="34">
        <v>42084</v>
      </c>
      <c r="G7434" s="3" t="s">
        <v>46</v>
      </c>
      <c r="H7434" s="3" t="s">
        <v>8732</v>
      </c>
      <c r="I7434" s="3" t="s">
        <v>8733</v>
      </c>
      <c r="J7434" s="3" t="s">
        <v>37</v>
      </c>
      <c r="K7434" s="3" t="s">
        <v>23</v>
      </c>
      <c r="L7434" s="3" t="s">
        <v>324</v>
      </c>
      <c r="M7434" s="3" t="s">
        <v>1489</v>
      </c>
      <c r="N7434" s="3">
        <v>39212</v>
      </c>
      <c r="O7434" s="3" t="s">
        <v>26</v>
      </c>
      <c r="P7434" s="3" t="s">
        <v>1336</v>
      </c>
      <c r="Q7434" s="3" t="s">
        <v>42</v>
      </c>
      <c r="R7434" s="3" t="s">
        <v>71</v>
      </c>
      <c r="S7434" s="3" t="s">
        <v>1337</v>
      </c>
      <c r="T7434" s="3">
        <v>30.44</v>
      </c>
      <c r="U7434" s="35" cm="1">
        <f t="array" ref="U7434">INDEX('Pricing Strategy'!$F$4:$F$71,MATCH(1,(Dataset!$O7434='Pricing Strategy'!$B$4:$B$71)*(Dataset!$Q7434='Pricing Strategy'!$C$4:$C$71)*(Dataset!$R7434='Pricing Strategy'!$D$4:$D$71),))</f>
        <v>0.25</v>
      </c>
      <c r="V7434" s="3">
        <f>Dataset!$T7434*(1-Dataset!$U7434)</f>
        <v>22.830000000000002</v>
      </c>
    </row>
    <row r="7435" spans="1:22" x14ac:dyDescent="0.3">
      <c r="A7435" s="32"/>
      <c r="C7435" s="3">
        <v>7430</v>
      </c>
      <c r="D7435" s="3" t="s">
        <v>9479</v>
      </c>
      <c r="E7435" s="34">
        <v>42080</v>
      </c>
      <c r="F7435" s="34">
        <v>42084</v>
      </c>
      <c r="G7435" s="3" t="s">
        <v>46</v>
      </c>
      <c r="H7435" s="3" t="s">
        <v>8732</v>
      </c>
      <c r="I7435" s="3" t="s">
        <v>8733</v>
      </c>
      <c r="J7435" s="3" t="s">
        <v>37</v>
      </c>
      <c r="K7435" s="3" t="s">
        <v>23</v>
      </c>
      <c r="L7435" s="3" t="s">
        <v>324</v>
      </c>
      <c r="M7435" s="3" t="s">
        <v>1489</v>
      </c>
      <c r="N7435" s="3">
        <v>39212</v>
      </c>
      <c r="O7435" s="3" t="s">
        <v>26</v>
      </c>
      <c r="P7435" s="3" t="s">
        <v>917</v>
      </c>
      <c r="Q7435" s="3" t="s">
        <v>42</v>
      </c>
      <c r="R7435" s="3" t="s">
        <v>86</v>
      </c>
      <c r="S7435" s="3" t="s">
        <v>918</v>
      </c>
      <c r="T7435" s="3">
        <v>12.96</v>
      </c>
      <c r="U7435" s="35" cm="1">
        <f t="array" ref="U7435">INDEX('Pricing Strategy'!$F$4:$F$71,MATCH(1,(Dataset!$O7435='Pricing Strategy'!$B$4:$B$71)*(Dataset!$Q7435='Pricing Strategy'!$C$4:$C$71)*(Dataset!$R7435='Pricing Strategy'!$D$4:$D$71),))</f>
        <v>0.25</v>
      </c>
      <c r="V7435" s="3">
        <f>Dataset!$T7435*(1-Dataset!$U7435)</f>
        <v>9.7200000000000006</v>
      </c>
    </row>
    <row r="7436" spans="1:22" x14ac:dyDescent="0.3">
      <c r="A7436" s="32"/>
      <c r="C7436" s="3">
        <v>7431</v>
      </c>
      <c r="D7436" s="3" t="s">
        <v>9479</v>
      </c>
      <c r="E7436" s="34">
        <v>42080</v>
      </c>
      <c r="F7436" s="34">
        <v>42084</v>
      </c>
      <c r="G7436" s="3" t="s">
        <v>46</v>
      </c>
      <c r="H7436" s="3" t="s">
        <v>8732</v>
      </c>
      <c r="I7436" s="3" t="s">
        <v>8733</v>
      </c>
      <c r="J7436" s="3" t="s">
        <v>37</v>
      </c>
      <c r="K7436" s="3" t="s">
        <v>23</v>
      </c>
      <c r="L7436" s="3" t="s">
        <v>324</v>
      </c>
      <c r="M7436" s="3" t="s">
        <v>1489</v>
      </c>
      <c r="N7436" s="3">
        <v>39212</v>
      </c>
      <c r="O7436" s="3" t="s">
        <v>26</v>
      </c>
      <c r="P7436" s="3" t="s">
        <v>8171</v>
      </c>
      <c r="Q7436" s="3" t="s">
        <v>42</v>
      </c>
      <c r="R7436" s="3" t="s">
        <v>86</v>
      </c>
      <c r="S7436" s="3" t="s">
        <v>8172</v>
      </c>
      <c r="T7436" s="3">
        <v>16</v>
      </c>
      <c r="U7436" s="35" cm="1">
        <f t="array" ref="U7436">INDEX('Pricing Strategy'!$F$4:$F$71,MATCH(1,(Dataset!$O7436='Pricing Strategy'!$B$4:$B$71)*(Dataset!$Q7436='Pricing Strategy'!$C$4:$C$71)*(Dataset!$R7436='Pricing Strategy'!$D$4:$D$71),))</f>
        <v>0.25</v>
      </c>
      <c r="V7436" s="3">
        <f>Dataset!$T7436*(1-Dataset!$U7436)</f>
        <v>12</v>
      </c>
    </row>
    <row r="7437" spans="1:22" x14ac:dyDescent="0.3">
      <c r="A7437" s="32"/>
      <c r="C7437" s="3">
        <v>7432</v>
      </c>
      <c r="D7437" s="3" t="s">
        <v>9479</v>
      </c>
      <c r="E7437" s="34">
        <v>42080</v>
      </c>
      <c r="F7437" s="34">
        <v>42084</v>
      </c>
      <c r="G7437" s="3" t="s">
        <v>46</v>
      </c>
      <c r="H7437" s="3" t="s">
        <v>8732</v>
      </c>
      <c r="I7437" s="3" t="s">
        <v>8733</v>
      </c>
      <c r="J7437" s="3" t="s">
        <v>37</v>
      </c>
      <c r="K7437" s="3" t="s">
        <v>23</v>
      </c>
      <c r="L7437" s="3" t="s">
        <v>324</v>
      </c>
      <c r="M7437" s="3" t="s">
        <v>1489</v>
      </c>
      <c r="N7437" s="3">
        <v>39212</v>
      </c>
      <c r="O7437" s="3" t="s">
        <v>26</v>
      </c>
      <c r="P7437" s="3" t="s">
        <v>3625</v>
      </c>
      <c r="Q7437" s="3" t="s">
        <v>42</v>
      </c>
      <c r="R7437" s="3" t="s">
        <v>74</v>
      </c>
      <c r="S7437" s="3" t="s">
        <v>3626</v>
      </c>
      <c r="T7437" s="3">
        <v>32.67</v>
      </c>
      <c r="U7437" s="35" cm="1">
        <f t="array" ref="U7437">INDEX('Pricing Strategy'!$F$4:$F$71,MATCH(1,(Dataset!$O7437='Pricing Strategy'!$B$4:$B$71)*(Dataset!$Q7437='Pricing Strategy'!$C$4:$C$71)*(Dataset!$R7437='Pricing Strategy'!$D$4:$D$71),))</f>
        <v>0.25</v>
      </c>
      <c r="V7437" s="3">
        <f>Dataset!$T7437*(1-Dataset!$U7437)</f>
        <v>24.502500000000001</v>
      </c>
    </row>
    <row r="7438" spans="1:22" x14ac:dyDescent="0.3">
      <c r="A7438" s="32"/>
      <c r="C7438" s="3">
        <v>7433</v>
      </c>
      <c r="D7438" s="3" t="s">
        <v>9480</v>
      </c>
      <c r="E7438" s="34">
        <v>42225</v>
      </c>
      <c r="F7438" s="34">
        <v>42229</v>
      </c>
      <c r="G7438" s="3" t="s">
        <v>46</v>
      </c>
      <c r="H7438" s="3" t="s">
        <v>7422</v>
      </c>
      <c r="I7438" s="3" t="s">
        <v>7423</v>
      </c>
      <c r="J7438" s="3" t="s">
        <v>22</v>
      </c>
      <c r="K7438" s="3" t="s">
        <v>23</v>
      </c>
      <c r="L7438" s="3" t="s">
        <v>540</v>
      </c>
      <c r="M7438" s="3" t="s">
        <v>306</v>
      </c>
      <c r="N7438" s="3">
        <v>85023</v>
      </c>
      <c r="O7438" s="3" t="s">
        <v>40</v>
      </c>
      <c r="P7438" s="3" t="s">
        <v>3143</v>
      </c>
      <c r="Q7438" s="3" t="s">
        <v>42</v>
      </c>
      <c r="R7438" s="3" t="s">
        <v>265</v>
      </c>
      <c r="S7438" s="3" t="s">
        <v>3144</v>
      </c>
      <c r="T7438" s="3">
        <v>4.4640000000000004</v>
      </c>
      <c r="U7438" s="35" cm="1">
        <f t="array" ref="U7438">INDEX('Pricing Strategy'!$F$4:$F$71,MATCH(1,(Dataset!$O7438='Pricing Strategy'!$B$4:$B$71)*(Dataset!$Q7438='Pricing Strategy'!$C$4:$C$71)*(Dataset!$R7438='Pricing Strategy'!$D$4:$D$71),))</f>
        <v>0.4</v>
      </c>
      <c r="V7438" s="3">
        <f>Dataset!$T7438*(1-Dataset!$U7438)</f>
        <v>2.6784000000000003</v>
      </c>
    </row>
    <row r="7439" spans="1:22" x14ac:dyDescent="0.3">
      <c r="A7439" s="32"/>
      <c r="C7439" s="3">
        <v>7434</v>
      </c>
      <c r="D7439" s="3" t="s">
        <v>9480</v>
      </c>
      <c r="E7439" s="34">
        <v>42225</v>
      </c>
      <c r="F7439" s="34">
        <v>42229</v>
      </c>
      <c r="G7439" s="3" t="s">
        <v>46</v>
      </c>
      <c r="H7439" s="3" t="s">
        <v>7422</v>
      </c>
      <c r="I7439" s="3" t="s">
        <v>7423</v>
      </c>
      <c r="J7439" s="3" t="s">
        <v>22</v>
      </c>
      <c r="K7439" s="3" t="s">
        <v>23</v>
      </c>
      <c r="L7439" s="3" t="s">
        <v>540</v>
      </c>
      <c r="M7439" s="3" t="s">
        <v>306</v>
      </c>
      <c r="N7439" s="3">
        <v>85023</v>
      </c>
      <c r="O7439" s="3" t="s">
        <v>40</v>
      </c>
      <c r="P7439" s="3" t="s">
        <v>3130</v>
      </c>
      <c r="Q7439" s="3" t="s">
        <v>42</v>
      </c>
      <c r="R7439" s="3" t="s">
        <v>71</v>
      </c>
      <c r="S7439" s="3" t="s">
        <v>3131</v>
      </c>
      <c r="T7439" s="3">
        <v>9.3450000000000006</v>
      </c>
      <c r="U7439" s="35" cm="1">
        <f t="array" ref="U7439">INDEX('Pricing Strategy'!$F$4:$F$71,MATCH(1,(Dataset!$O7439='Pricing Strategy'!$B$4:$B$71)*(Dataset!$Q7439='Pricing Strategy'!$C$4:$C$71)*(Dataset!$R7439='Pricing Strategy'!$D$4:$D$71),))</f>
        <v>0.4</v>
      </c>
      <c r="V7439" s="3">
        <f>Dataset!$T7439*(1-Dataset!$U7439)</f>
        <v>5.6070000000000002</v>
      </c>
    </row>
    <row r="7440" spans="1:22" x14ac:dyDescent="0.3">
      <c r="A7440" s="32"/>
      <c r="C7440" s="3">
        <v>7435</v>
      </c>
      <c r="D7440" s="3" t="s">
        <v>9481</v>
      </c>
      <c r="E7440" s="34">
        <v>42577</v>
      </c>
      <c r="F7440" s="34">
        <v>42582</v>
      </c>
      <c r="G7440" s="3" t="s">
        <v>46</v>
      </c>
      <c r="H7440" s="3" t="s">
        <v>1384</v>
      </c>
      <c r="I7440" s="3" t="s">
        <v>1385</v>
      </c>
      <c r="J7440" s="3" t="s">
        <v>37</v>
      </c>
      <c r="K7440" s="3" t="s">
        <v>23</v>
      </c>
      <c r="L7440" s="3" t="s">
        <v>8830</v>
      </c>
      <c r="M7440" s="3" t="s">
        <v>39</v>
      </c>
      <c r="N7440" s="3">
        <v>93030</v>
      </c>
      <c r="O7440" s="3" t="s">
        <v>40</v>
      </c>
      <c r="P7440" s="3" t="s">
        <v>2079</v>
      </c>
      <c r="Q7440" s="3" t="s">
        <v>42</v>
      </c>
      <c r="R7440" s="3" t="s">
        <v>71</v>
      </c>
      <c r="S7440" s="3" t="s">
        <v>2080</v>
      </c>
      <c r="T7440" s="3">
        <v>9.1440000000000001</v>
      </c>
      <c r="U7440" s="35" cm="1">
        <f t="array" ref="U7440">INDEX('Pricing Strategy'!$F$4:$F$71,MATCH(1,(Dataset!$O7440='Pricing Strategy'!$B$4:$B$71)*(Dataset!$Q7440='Pricing Strategy'!$C$4:$C$71)*(Dataset!$R7440='Pricing Strategy'!$D$4:$D$71),))</f>
        <v>0.4</v>
      </c>
      <c r="V7440" s="3">
        <f>Dataset!$T7440*(1-Dataset!$U7440)</f>
        <v>5.4863999999999997</v>
      </c>
    </row>
    <row r="7441" spans="1:22" x14ac:dyDescent="0.3">
      <c r="A7441" s="32"/>
      <c r="C7441" s="3">
        <v>7436</v>
      </c>
      <c r="D7441" s="3" t="s">
        <v>9481</v>
      </c>
      <c r="E7441" s="34">
        <v>42577</v>
      </c>
      <c r="F7441" s="34">
        <v>42582</v>
      </c>
      <c r="G7441" s="3" t="s">
        <v>46</v>
      </c>
      <c r="H7441" s="3" t="s">
        <v>1384</v>
      </c>
      <c r="I7441" s="3" t="s">
        <v>1385</v>
      </c>
      <c r="J7441" s="3" t="s">
        <v>37</v>
      </c>
      <c r="K7441" s="3" t="s">
        <v>23</v>
      </c>
      <c r="L7441" s="3" t="s">
        <v>8830</v>
      </c>
      <c r="M7441" s="3" t="s">
        <v>39</v>
      </c>
      <c r="N7441" s="3">
        <v>93030</v>
      </c>
      <c r="O7441" s="3" t="s">
        <v>40</v>
      </c>
      <c r="P7441" s="3" t="s">
        <v>1223</v>
      </c>
      <c r="Q7441" s="3" t="s">
        <v>42</v>
      </c>
      <c r="R7441" s="3" t="s">
        <v>71</v>
      </c>
      <c r="S7441" s="3" t="s">
        <v>1224</v>
      </c>
      <c r="T7441" s="3">
        <v>23.135999999999999</v>
      </c>
      <c r="U7441" s="35" cm="1">
        <f t="array" ref="U7441">INDEX('Pricing Strategy'!$F$4:$F$71,MATCH(1,(Dataset!$O7441='Pricing Strategy'!$B$4:$B$71)*(Dataset!$Q7441='Pricing Strategy'!$C$4:$C$71)*(Dataset!$R7441='Pricing Strategy'!$D$4:$D$71),))</f>
        <v>0.4</v>
      </c>
      <c r="V7441" s="3">
        <f>Dataset!$T7441*(1-Dataset!$U7441)</f>
        <v>13.881599999999999</v>
      </c>
    </row>
    <row r="7442" spans="1:22" x14ac:dyDescent="0.3">
      <c r="A7442" s="32"/>
      <c r="C7442" s="3">
        <v>7437</v>
      </c>
      <c r="D7442" s="3" t="s">
        <v>9481</v>
      </c>
      <c r="E7442" s="34">
        <v>42577</v>
      </c>
      <c r="F7442" s="34">
        <v>42582</v>
      </c>
      <c r="G7442" s="3" t="s">
        <v>46</v>
      </c>
      <c r="H7442" s="3" t="s">
        <v>1384</v>
      </c>
      <c r="I7442" s="3" t="s">
        <v>1385</v>
      </c>
      <c r="J7442" s="3" t="s">
        <v>37</v>
      </c>
      <c r="K7442" s="3" t="s">
        <v>23</v>
      </c>
      <c r="L7442" s="3" t="s">
        <v>8830</v>
      </c>
      <c r="M7442" s="3" t="s">
        <v>39</v>
      </c>
      <c r="N7442" s="3">
        <v>93030</v>
      </c>
      <c r="O7442" s="3" t="s">
        <v>40</v>
      </c>
      <c r="P7442" s="3" t="s">
        <v>4675</v>
      </c>
      <c r="Q7442" s="3" t="s">
        <v>42</v>
      </c>
      <c r="R7442" s="3" t="s">
        <v>64</v>
      </c>
      <c r="S7442" s="3" t="s">
        <v>4676</v>
      </c>
      <c r="T7442" s="3">
        <v>99.2</v>
      </c>
      <c r="U7442" s="35" cm="1">
        <f t="array" ref="U7442">INDEX('Pricing Strategy'!$F$4:$F$71,MATCH(1,(Dataset!$O7442='Pricing Strategy'!$B$4:$B$71)*(Dataset!$Q7442='Pricing Strategy'!$C$4:$C$71)*(Dataset!$R7442='Pricing Strategy'!$D$4:$D$71),))</f>
        <v>0.45</v>
      </c>
      <c r="V7442" s="3">
        <f>Dataset!$T7442*(1-Dataset!$U7442)</f>
        <v>54.560000000000009</v>
      </c>
    </row>
    <row r="7443" spans="1:22" x14ac:dyDescent="0.3">
      <c r="A7443" s="32"/>
      <c r="C7443" s="3">
        <v>7438</v>
      </c>
      <c r="D7443" s="3" t="s">
        <v>9482</v>
      </c>
      <c r="E7443" s="34">
        <v>42050</v>
      </c>
      <c r="F7443" s="34">
        <v>42054</v>
      </c>
      <c r="G7443" s="3" t="s">
        <v>46</v>
      </c>
      <c r="H7443" s="3" t="s">
        <v>2412</v>
      </c>
      <c r="I7443" s="3" t="s">
        <v>2413</v>
      </c>
      <c r="J7443" s="3" t="s">
        <v>37</v>
      </c>
      <c r="K7443" s="3" t="s">
        <v>23</v>
      </c>
      <c r="L7443" s="3" t="s">
        <v>91</v>
      </c>
      <c r="M7443" s="3" t="s">
        <v>92</v>
      </c>
      <c r="N7443" s="3">
        <v>98105</v>
      </c>
      <c r="O7443" s="3" t="s">
        <v>40</v>
      </c>
      <c r="P7443" s="3" t="s">
        <v>3430</v>
      </c>
      <c r="Q7443" s="3" t="s">
        <v>42</v>
      </c>
      <c r="R7443" s="3" t="s">
        <v>71</v>
      </c>
      <c r="S7443" s="3" t="s">
        <v>3431</v>
      </c>
      <c r="T7443" s="3">
        <v>21.36</v>
      </c>
      <c r="U7443" s="35" cm="1">
        <f t="array" ref="U7443">INDEX('Pricing Strategy'!$F$4:$F$71,MATCH(1,(Dataset!$O7443='Pricing Strategy'!$B$4:$B$71)*(Dataset!$Q7443='Pricing Strategy'!$C$4:$C$71)*(Dataset!$R7443='Pricing Strategy'!$D$4:$D$71),))</f>
        <v>0.4</v>
      </c>
      <c r="V7443" s="3">
        <f>Dataset!$T7443*(1-Dataset!$U7443)</f>
        <v>12.815999999999999</v>
      </c>
    </row>
    <row r="7444" spans="1:22" x14ac:dyDescent="0.3">
      <c r="A7444" s="32"/>
      <c r="C7444" s="3">
        <v>7439</v>
      </c>
      <c r="D7444" s="3" t="s">
        <v>9483</v>
      </c>
      <c r="E7444" s="34">
        <v>42453</v>
      </c>
      <c r="F7444" s="34">
        <v>42456</v>
      </c>
      <c r="G7444" s="3" t="s">
        <v>19</v>
      </c>
      <c r="H7444" s="3" t="s">
        <v>3671</v>
      </c>
      <c r="I7444" s="3" t="s">
        <v>3672</v>
      </c>
      <c r="J7444" s="3" t="s">
        <v>37</v>
      </c>
      <c r="K7444" s="3" t="s">
        <v>23</v>
      </c>
      <c r="L7444" s="3" t="s">
        <v>7171</v>
      </c>
      <c r="M7444" s="3" t="s">
        <v>92</v>
      </c>
      <c r="N7444" s="3">
        <v>98042</v>
      </c>
      <c r="O7444" s="3" t="s">
        <v>40</v>
      </c>
      <c r="P7444" s="3" t="s">
        <v>6035</v>
      </c>
      <c r="Q7444" s="3" t="s">
        <v>28</v>
      </c>
      <c r="R7444" s="3" t="s">
        <v>61</v>
      </c>
      <c r="S7444" s="3" t="s">
        <v>6036</v>
      </c>
      <c r="T7444" s="3">
        <v>46.9</v>
      </c>
      <c r="U7444" s="35" cm="1">
        <f t="array" ref="U7444">INDEX('Pricing Strategy'!$F$4:$F$71,MATCH(1,(Dataset!$O7444='Pricing Strategy'!$B$4:$B$71)*(Dataset!$Q7444='Pricing Strategy'!$C$4:$C$71)*(Dataset!$R7444='Pricing Strategy'!$D$4:$D$71),))</f>
        <v>0.4</v>
      </c>
      <c r="V7444" s="3">
        <f>Dataset!$T7444*(1-Dataset!$U7444)</f>
        <v>28.139999999999997</v>
      </c>
    </row>
    <row r="7445" spans="1:22" x14ac:dyDescent="0.3">
      <c r="A7445" s="32"/>
      <c r="C7445" s="3">
        <v>7440</v>
      </c>
      <c r="D7445" s="3" t="s">
        <v>9484</v>
      </c>
      <c r="E7445" s="34">
        <v>43345</v>
      </c>
      <c r="F7445" s="34">
        <v>43349</v>
      </c>
      <c r="G7445" s="3" t="s">
        <v>46</v>
      </c>
      <c r="H7445" s="3" t="s">
        <v>4574</v>
      </c>
      <c r="I7445" s="3" t="s">
        <v>4575</v>
      </c>
      <c r="J7445" s="3" t="s">
        <v>22</v>
      </c>
      <c r="K7445" s="3" t="s">
        <v>23</v>
      </c>
      <c r="L7445" s="3" t="s">
        <v>38</v>
      </c>
      <c r="M7445" s="3" t="s">
        <v>39</v>
      </c>
      <c r="N7445" s="3">
        <v>90049</v>
      </c>
      <c r="O7445" s="3" t="s">
        <v>40</v>
      </c>
      <c r="P7445" s="3" t="s">
        <v>2359</v>
      </c>
      <c r="Q7445" s="3" t="s">
        <v>42</v>
      </c>
      <c r="R7445" s="3" t="s">
        <v>71</v>
      </c>
      <c r="S7445" s="3" t="s">
        <v>2360</v>
      </c>
      <c r="T7445" s="3">
        <v>18.72</v>
      </c>
      <c r="U7445" s="35" cm="1">
        <f t="array" ref="U7445">INDEX('Pricing Strategy'!$F$4:$F$71,MATCH(1,(Dataset!$O7445='Pricing Strategy'!$B$4:$B$71)*(Dataset!$Q7445='Pricing Strategy'!$C$4:$C$71)*(Dataset!$R7445='Pricing Strategy'!$D$4:$D$71),))</f>
        <v>0.4</v>
      </c>
      <c r="V7445" s="3">
        <f>Dataset!$T7445*(1-Dataset!$U7445)</f>
        <v>11.231999999999999</v>
      </c>
    </row>
    <row r="7446" spans="1:22" x14ac:dyDescent="0.3">
      <c r="A7446" s="32"/>
      <c r="C7446" s="3">
        <v>7441</v>
      </c>
      <c r="D7446" s="3" t="s">
        <v>9484</v>
      </c>
      <c r="E7446" s="34">
        <v>43345</v>
      </c>
      <c r="F7446" s="34">
        <v>43349</v>
      </c>
      <c r="G7446" s="3" t="s">
        <v>46</v>
      </c>
      <c r="H7446" s="3" t="s">
        <v>4574</v>
      </c>
      <c r="I7446" s="3" t="s">
        <v>4575</v>
      </c>
      <c r="J7446" s="3" t="s">
        <v>22</v>
      </c>
      <c r="K7446" s="3" t="s">
        <v>23</v>
      </c>
      <c r="L7446" s="3" t="s">
        <v>38</v>
      </c>
      <c r="M7446" s="3" t="s">
        <v>39</v>
      </c>
      <c r="N7446" s="3">
        <v>90049</v>
      </c>
      <c r="O7446" s="3" t="s">
        <v>40</v>
      </c>
      <c r="P7446" s="3" t="s">
        <v>4461</v>
      </c>
      <c r="Q7446" s="3" t="s">
        <v>28</v>
      </c>
      <c r="R7446" s="3" t="s">
        <v>52</v>
      </c>
      <c r="S7446" s="3" t="s">
        <v>4462</v>
      </c>
      <c r="T7446" s="3">
        <v>236.52799999999999</v>
      </c>
      <c r="U7446" s="35" cm="1">
        <f t="array" ref="U7446">INDEX('Pricing Strategy'!$F$4:$F$71,MATCH(1,(Dataset!$O7446='Pricing Strategy'!$B$4:$B$71)*(Dataset!$Q7446='Pricing Strategy'!$C$4:$C$71)*(Dataset!$R7446='Pricing Strategy'!$D$4:$D$71),))</f>
        <v>0.45</v>
      </c>
      <c r="V7446" s="3">
        <f>Dataset!$T7446*(1-Dataset!$U7446)</f>
        <v>130.09040000000002</v>
      </c>
    </row>
    <row r="7447" spans="1:22" x14ac:dyDescent="0.3">
      <c r="A7447" s="32"/>
      <c r="C7447" s="3">
        <v>7442</v>
      </c>
      <c r="D7447" s="3" t="s">
        <v>9485</v>
      </c>
      <c r="E7447" s="34">
        <v>42690</v>
      </c>
      <c r="F7447" s="34">
        <v>42692</v>
      </c>
      <c r="G7447" s="3" t="s">
        <v>184</v>
      </c>
      <c r="H7447" s="3" t="s">
        <v>1650</v>
      </c>
      <c r="I7447" s="3" t="s">
        <v>1651</v>
      </c>
      <c r="J7447" s="3" t="s">
        <v>37</v>
      </c>
      <c r="K7447" s="3" t="s">
        <v>23</v>
      </c>
      <c r="L7447" s="3" t="s">
        <v>947</v>
      </c>
      <c r="M7447" s="3" t="s">
        <v>39</v>
      </c>
      <c r="N7447" s="3">
        <v>92105</v>
      </c>
      <c r="O7447" s="3" t="s">
        <v>40</v>
      </c>
      <c r="P7447" s="3" t="s">
        <v>706</v>
      </c>
      <c r="Q7447" s="3" t="s">
        <v>42</v>
      </c>
      <c r="R7447" s="3" t="s">
        <v>43</v>
      </c>
      <c r="S7447" s="3" t="s">
        <v>707</v>
      </c>
      <c r="T7447" s="3">
        <v>18.899999999999999</v>
      </c>
      <c r="U7447" s="35" cm="1">
        <f t="array" ref="U7447">INDEX('Pricing Strategy'!$F$4:$F$71,MATCH(1,(Dataset!$O7447='Pricing Strategy'!$B$4:$B$71)*(Dataset!$Q7447='Pricing Strategy'!$C$4:$C$71)*(Dataset!$R7447='Pricing Strategy'!$D$4:$D$71),))</f>
        <v>0.4</v>
      </c>
      <c r="V7447" s="3">
        <f>Dataset!$T7447*(1-Dataset!$U7447)</f>
        <v>11.339999999999998</v>
      </c>
    </row>
    <row r="7448" spans="1:22" x14ac:dyDescent="0.3">
      <c r="A7448" s="32"/>
      <c r="C7448" s="3">
        <v>7443</v>
      </c>
      <c r="D7448" s="3" t="s">
        <v>9486</v>
      </c>
      <c r="E7448" s="34">
        <v>42347</v>
      </c>
      <c r="F7448" s="34">
        <v>42349</v>
      </c>
      <c r="G7448" s="3" t="s">
        <v>184</v>
      </c>
      <c r="H7448" s="3" t="s">
        <v>8998</v>
      </c>
      <c r="I7448" s="3" t="s">
        <v>8999</v>
      </c>
      <c r="J7448" s="3" t="s">
        <v>37</v>
      </c>
      <c r="K7448" s="3" t="s">
        <v>23</v>
      </c>
      <c r="L7448" s="3" t="s">
        <v>3157</v>
      </c>
      <c r="M7448" s="3" t="s">
        <v>100</v>
      </c>
      <c r="N7448" s="3">
        <v>78521</v>
      </c>
      <c r="O7448" s="3" t="s">
        <v>101</v>
      </c>
      <c r="P7448" s="3" t="s">
        <v>564</v>
      </c>
      <c r="Q7448" s="3" t="s">
        <v>42</v>
      </c>
      <c r="R7448" s="3" t="s">
        <v>86</v>
      </c>
      <c r="S7448" s="3" t="s">
        <v>565</v>
      </c>
      <c r="T7448" s="3">
        <v>10.688000000000001</v>
      </c>
      <c r="U7448" s="35" cm="1">
        <f t="array" ref="U7448">INDEX('Pricing Strategy'!$F$4:$F$71,MATCH(1,(Dataset!$O7448='Pricing Strategy'!$B$4:$B$71)*(Dataset!$Q7448='Pricing Strategy'!$C$4:$C$71)*(Dataset!$R7448='Pricing Strategy'!$D$4:$D$71),))</f>
        <v>0.3</v>
      </c>
      <c r="V7448" s="3">
        <f>Dataset!$T7448*(1-Dataset!$U7448)</f>
        <v>7.4816000000000003</v>
      </c>
    </row>
    <row r="7449" spans="1:22" x14ac:dyDescent="0.3">
      <c r="A7449" s="32"/>
      <c r="C7449" s="3">
        <v>7444</v>
      </c>
      <c r="D7449" s="3" t="s">
        <v>9486</v>
      </c>
      <c r="E7449" s="34">
        <v>42347</v>
      </c>
      <c r="F7449" s="34">
        <v>42349</v>
      </c>
      <c r="G7449" s="3" t="s">
        <v>184</v>
      </c>
      <c r="H7449" s="3" t="s">
        <v>8998</v>
      </c>
      <c r="I7449" s="3" t="s">
        <v>8999</v>
      </c>
      <c r="J7449" s="3" t="s">
        <v>37</v>
      </c>
      <c r="K7449" s="3" t="s">
        <v>23</v>
      </c>
      <c r="L7449" s="3" t="s">
        <v>3157</v>
      </c>
      <c r="M7449" s="3" t="s">
        <v>100</v>
      </c>
      <c r="N7449" s="3">
        <v>78521</v>
      </c>
      <c r="O7449" s="3" t="s">
        <v>101</v>
      </c>
      <c r="P7449" s="3" t="s">
        <v>2322</v>
      </c>
      <c r="Q7449" s="3" t="s">
        <v>42</v>
      </c>
      <c r="R7449" s="3" t="s">
        <v>55</v>
      </c>
      <c r="S7449" s="3" t="s">
        <v>2323</v>
      </c>
      <c r="T7449" s="3">
        <v>237.096</v>
      </c>
      <c r="U7449" s="35" cm="1">
        <f t="array" ref="U7449">INDEX('Pricing Strategy'!$F$4:$F$71,MATCH(1,(Dataset!$O7449='Pricing Strategy'!$B$4:$B$71)*(Dataset!$Q7449='Pricing Strategy'!$C$4:$C$71)*(Dataset!$R7449='Pricing Strategy'!$D$4:$D$71),))</f>
        <v>0.4</v>
      </c>
      <c r="V7449" s="3">
        <f>Dataset!$T7449*(1-Dataset!$U7449)</f>
        <v>142.2576</v>
      </c>
    </row>
    <row r="7450" spans="1:22" x14ac:dyDescent="0.3">
      <c r="A7450" s="32"/>
      <c r="C7450" s="3">
        <v>7445</v>
      </c>
      <c r="D7450" s="3" t="s">
        <v>9487</v>
      </c>
      <c r="E7450" s="34">
        <v>43134</v>
      </c>
      <c r="F7450" s="34">
        <v>43138</v>
      </c>
      <c r="G7450" s="3" t="s">
        <v>19</v>
      </c>
      <c r="H7450" s="3" t="s">
        <v>2315</v>
      </c>
      <c r="I7450" s="3" t="s">
        <v>2316</v>
      </c>
      <c r="J7450" s="3" t="s">
        <v>98</v>
      </c>
      <c r="K7450" s="3" t="s">
        <v>23</v>
      </c>
      <c r="L7450" s="3" t="s">
        <v>299</v>
      </c>
      <c r="M7450" s="3" t="s">
        <v>207</v>
      </c>
      <c r="N7450" s="3">
        <v>60610</v>
      </c>
      <c r="O7450" s="3" t="s">
        <v>101</v>
      </c>
      <c r="P7450" s="3" t="s">
        <v>3056</v>
      </c>
      <c r="Q7450" s="3" t="s">
        <v>42</v>
      </c>
      <c r="R7450" s="3" t="s">
        <v>86</v>
      </c>
      <c r="S7450" s="3" t="s">
        <v>3057</v>
      </c>
      <c r="T7450" s="3">
        <v>5.1840000000000002</v>
      </c>
      <c r="U7450" s="35" cm="1">
        <f t="array" ref="U7450">INDEX('Pricing Strategy'!$F$4:$F$71,MATCH(1,(Dataset!$O7450='Pricing Strategy'!$B$4:$B$71)*(Dataset!$Q7450='Pricing Strategy'!$C$4:$C$71)*(Dataset!$R7450='Pricing Strategy'!$D$4:$D$71),))</f>
        <v>0.3</v>
      </c>
      <c r="V7450" s="3">
        <f>Dataset!$T7450*(1-Dataset!$U7450)</f>
        <v>3.6288</v>
      </c>
    </row>
    <row r="7451" spans="1:22" x14ac:dyDescent="0.3">
      <c r="A7451" s="32"/>
      <c r="C7451" s="3">
        <v>7446</v>
      </c>
      <c r="D7451" s="3" t="s">
        <v>9487</v>
      </c>
      <c r="E7451" s="34">
        <v>43134</v>
      </c>
      <c r="F7451" s="34">
        <v>43138</v>
      </c>
      <c r="G7451" s="3" t="s">
        <v>19</v>
      </c>
      <c r="H7451" s="3" t="s">
        <v>2315</v>
      </c>
      <c r="I7451" s="3" t="s">
        <v>2316</v>
      </c>
      <c r="J7451" s="3" t="s">
        <v>98</v>
      </c>
      <c r="K7451" s="3" t="s">
        <v>23</v>
      </c>
      <c r="L7451" s="3" t="s">
        <v>299</v>
      </c>
      <c r="M7451" s="3" t="s">
        <v>207</v>
      </c>
      <c r="N7451" s="3">
        <v>60610</v>
      </c>
      <c r="O7451" s="3" t="s">
        <v>101</v>
      </c>
      <c r="P7451" s="3" t="s">
        <v>6540</v>
      </c>
      <c r="Q7451" s="3" t="s">
        <v>42</v>
      </c>
      <c r="R7451" s="3" t="s">
        <v>86</v>
      </c>
      <c r="S7451" s="3" t="s">
        <v>6541</v>
      </c>
      <c r="T7451" s="3">
        <v>65.584000000000003</v>
      </c>
      <c r="U7451" s="35" cm="1">
        <f t="array" ref="U7451">INDEX('Pricing Strategy'!$F$4:$F$71,MATCH(1,(Dataset!$O7451='Pricing Strategy'!$B$4:$B$71)*(Dataset!$Q7451='Pricing Strategy'!$C$4:$C$71)*(Dataset!$R7451='Pricing Strategy'!$D$4:$D$71),))</f>
        <v>0.3</v>
      </c>
      <c r="V7451" s="3">
        <f>Dataset!$T7451*(1-Dataset!$U7451)</f>
        <v>45.908799999999999</v>
      </c>
    </row>
    <row r="7452" spans="1:22" x14ac:dyDescent="0.3">
      <c r="A7452" s="32"/>
      <c r="C7452" s="3">
        <v>7447</v>
      </c>
      <c r="D7452" s="3" t="s">
        <v>9487</v>
      </c>
      <c r="E7452" s="34">
        <v>43134</v>
      </c>
      <c r="F7452" s="34">
        <v>43138</v>
      </c>
      <c r="G7452" s="3" t="s">
        <v>19</v>
      </c>
      <c r="H7452" s="3" t="s">
        <v>2315</v>
      </c>
      <c r="I7452" s="3" t="s">
        <v>2316</v>
      </c>
      <c r="J7452" s="3" t="s">
        <v>98</v>
      </c>
      <c r="K7452" s="3" t="s">
        <v>23</v>
      </c>
      <c r="L7452" s="3" t="s">
        <v>299</v>
      </c>
      <c r="M7452" s="3" t="s">
        <v>207</v>
      </c>
      <c r="N7452" s="3">
        <v>60610</v>
      </c>
      <c r="O7452" s="3" t="s">
        <v>101</v>
      </c>
      <c r="P7452" s="3" t="s">
        <v>5217</v>
      </c>
      <c r="Q7452" s="3" t="s">
        <v>28</v>
      </c>
      <c r="R7452" s="3" t="s">
        <v>61</v>
      </c>
      <c r="S7452" s="3" t="s">
        <v>5218</v>
      </c>
      <c r="T7452" s="3">
        <v>22.2</v>
      </c>
      <c r="U7452" s="35" cm="1">
        <f t="array" ref="U7452">INDEX('Pricing Strategy'!$F$4:$F$71,MATCH(1,(Dataset!$O7452='Pricing Strategy'!$B$4:$B$71)*(Dataset!$Q7452='Pricing Strategy'!$C$4:$C$71)*(Dataset!$R7452='Pricing Strategy'!$D$4:$D$71),))</f>
        <v>0.3</v>
      </c>
      <c r="V7452" s="3">
        <f>Dataset!$T7452*(1-Dataset!$U7452)</f>
        <v>15.54</v>
      </c>
    </row>
    <row r="7453" spans="1:22" x14ac:dyDescent="0.3">
      <c r="A7453" s="32"/>
      <c r="C7453" s="3">
        <v>7448</v>
      </c>
      <c r="D7453" s="3" t="s">
        <v>9487</v>
      </c>
      <c r="E7453" s="34">
        <v>43134</v>
      </c>
      <c r="F7453" s="34">
        <v>43138</v>
      </c>
      <c r="G7453" s="3" t="s">
        <v>19</v>
      </c>
      <c r="H7453" s="3" t="s">
        <v>2315</v>
      </c>
      <c r="I7453" s="3" t="s">
        <v>2316</v>
      </c>
      <c r="J7453" s="3" t="s">
        <v>98</v>
      </c>
      <c r="K7453" s="3" t="s">
        <v>23</v>
      </c>
      <c r="L7453" s="3" t="s">
        <v>299</v>
      </c>
      <c r="M7453" s="3" t="s">
        <v>207</v>
      </c>
      <c r="N7453" s="3">
        <v>60610</v>
      </c>
      <c r="O7453" s="3" t="s">
        <v>101</v>
      </c>
      <c r="P7453" s="3" t="s">
        <v>3825</v>
      </c>
      <c r="Q7453" s="3" t="s">
        <v>42</v>
      </c>
      <c r="R7453" s="3" t="s">
        <v>86</v>
      </c>
      <c r="S7453" s="3" t="s">
        <v>3826</v>
      </c>
      <c r="T7453" s="3">
        <v>419.4</v>
      </c>
      <c r="U7453" s="35" cm="1">
        <f t="array" ref="U7453">INDEX('Pricing Strategy'!$F$4:$F$71,MATCH(1,(Dataset!$O7453='Pricing Strategy'!$B$4:$B$71)*(Dataset!$Q7453='Pricing Strategy'!$C$4:$C$71)*(Dataset!$R7453='Pricing Strategy'!$D$4:$D$71),))</f>
        <v>0.3</v>
      </c>
      <c r="V7453" s="3">
        <f>Dataset!$T7453*(1-Dataset!$U7453)</f>
        <v>293.58</v>
      </c>
    </row>
    <row r="7454" spans="1:22" x14ac:dyDescent="0.3">
      <c r="A7454" s="32"/>
      <c r="C7454" s="3">
        <v>7449</v>
      </c>
      <c r="D7454" s="3" t="s">
        <v>9488</v>
      </c>
      <c r="E7454" s="34">
        <v>43415</v>
      </c>
      <c r="F7454" s="34">
        <v>43418</v>
      </c>
      <c r="G7454" s="3" t="s">
        <v>184</v>
      </c>
      <c r="H7454" s="3" t="s">
        <v>5989</v>
      </c>
      <c r="I7454" s="3" t="s">
        <v>5990</v>
      </c>
      <c r="J7454" s="3" t="s">
        <v>22</v>
      </c>
      <c r="K7454" s="3" t="s">
        <v>23</v>
      </c>
      <c r="L7454" s="3" t="s">
        <v>5143</v>
      </c>
      <c r="M7454" s="3" t="s">
        <v>331</v>
      </c>
      <c r="N7454" s="3">
        <v>37918</v>
      </c>
      <c r="O7454" s="3" t="s">
        <v>26</v>
      </c>
      <c r="P7454" s="3" t="s">
        <v>2512</v>
      </c>
      <c r="Q7454" s="3" t="s">
        <v>28</v>
      </c>
      <c r="R7454" s="3" t="s">
        <v>61</v>
      </c>
      <c r="S7454" s="3" t="s">
        <v>2513</v>
      </c>
      <c r="T7454" s="3">
        <v>88.92</v>
      </c>
      <c r="U7454" s="35" cm="1">
        <f t="array" ref="U7454">INDEX('Pricing Strategy'!$F$4:$F$71,MATCH(1,(Dataset!$O7454='Pricing Strategy'!$B$4:$B$71)*(Dataset!$Q7454='Pricing Strategy'!$C$4:$C$71)*(Dataset!$R7454='Pricing Strategy'!$D$4:$D$71),))</f>
        <v>0.25</v>
      </c>
      <c r="V7454" s="3">
        <f>Dataset!$T7454*(1-Dataset!$U7454)</f>
        <v>66.69</v>
      </c>
    </row>
    <row r="7455" spans="1:22" x14ac:dyDescent="0.3">
      <c r="A7455" s="32"/>
      <c r="C7455" s="3">
        <v>7450</v>
      </c>
      <c r="D7455" s="3" t="s">
        <v>9489</v>
      </c>
      <c r="E7455" s="34">
        <v>43360</v>
      </c>
      <c r="F7455" s="34">
        <v>43365</v>
      </c>
      <c r="G7455" s="3" t="s">
        <v>19</v>
      </c>
      <c r="H7455" s="3" t="s">
        <v>2660</v>
      </c>
      <c r="I7455" s="3" t="s">
        <v>2661</v>
      </c>
      <c r="J7455" s="3" t="s">
        <v>98</v>
      </c>
      <c r="K7455" s="3" t="s">
        <v>23</v>
      </c>
      <c r="L7455" s="3" t="s">
        <v>180</v>
      </c>
      <c r="M7455" s="3" t="s">
        <v>100</v>
      </c>
      <c r="N7455" s="3">
        <v>77036</v>
      </c>
      <c r="O7455" s="3" t="s">
        <v>101</v>
      </c>
      <c r="P7455" s="3" t="s">
        <v>468</v>
      </c>
      <c r="Q7455" s="3" t="s">
        <v>42</v>
      </c>
      <c r="R7455" s="3" t="s">
        <v>64</v>
      </c>
      <c r="S7455" s="3" t="s">
        <v>469</v>
      </c>
      <c r="T7455" s="3">
        <v>9.9120000000000008</v>
      </c>
      <c r="U7455" s="35" cm="1">
        <f t="array" ref="U7455">INDEX('Pricing Strategy'!$F$4:$F$71,MATCH(1,(Dataset!$O7455='Pricing Strategy'!$B$4:$B$71)*(Dataset!$Q7455='Pricing Strategy'!$C$4:$C$71)*(Dataset!$R7455='Pricing Strategy'!$D$4:$D$71),))</f>
        <v>0.35</v>
      </c>
      <c r="V7455" s="3">
        <f>Dataset!$T7455*(1-Dataset!$U7455)</f>
        <v>6.442800000000001</v>
      </c>
    </row>
    <row r="7456" spans="1:22" x14ac:dyDescent="0.3">
      <c r="A7456" s="32"/>
      <c r="C7456" s="3">
        <v>7451</v>
      </c>
      <c r="D7456" s="3" t="s">
        <v>9489</v>
      </c>
      <c r="E7456" s="34">
        <v>43360</v>
      </c>
      <c r="F7456" s="34">
        <v>43365</v>
      </c>
      <c r="G7456" s="3" t="s">
        <v>19</v>
      </c>
      <c r="H7456" s="3" t="s">
        <v>2660</v>
      </c>
      <c r="I7456" s="3" t="s">
        <v>2661</v>
      </c>
      <c r="J7456" s="3" t="s">
        <v>98</v>
      </c>
      <c r="K7456" s="3" t="s">
        <v>23</v>
      </c>
      <c r="L7456" s="3" t="s">
        <v>180</v>
      </c>
      <c r="M7456" s="3" t="s">
        <v>100</v>
      </c>
      <c r="N7456" s="3">
        <v>77036</v>
      </c>
      <c r="O7456" s="3" t="s">
        <v>101</v>
      </c>
      <c r="P7456" s="3" t="s">
        <v>4845</v>
      </c>
      <c r="Q7456" s="3" t="s">
        <v>28</v>
      </c>
      <c r="R7456" s="3" t="s">
        <v>32</v>
      </c>
      <c r="S7456" s="3" t="s">
        <v>4846</v>
      </c>
      <c r="T7456" s="3">
        <v>318.43</v>
      </c>
      <c r="U7456" s="35" cm="1">
        <f t="array" ref="U7456">INDEX('Pricing Strategy'!$F$4:$F$71,MATCH(1,(Dataset!$O7456='Pricing Strategy'!$B$4:$B$71)*(Dataset!$Q7456='Pricing Strategy'!$C$4:$C$71)*(Dataset!$R7456='Pricing Strategy'!$D$4:$D$71),))</f>
        <v>0.35</v>
      </c>
      <c r="V7456" s="3">
        <f>Dataset!$T7456*(1-Dataset!$U7456)</f>
        <v>206.9795</v>
      </c>
    </row>
    <row r="7457" spans="1:22" x14ac:dyDescent="0.3">
      <c r="A7457" s="32"/>
      <c r="C7457" s="3">
        <v>7452</v>
      </c>
      <c r="D7457" s="3" t="s">
        <v>9489</v>
      </c>
      <c r="E7457" s="34">
        <v>43360</v>
      </c>
      <c r="F7457" s="34">
        <v>43365</v>
      </c>
      <c r="G7457" s="3" t="s">
        <v>19</v>
      </c>
      <c r="H7457" s="3" t="s">
        <v>2660</v>
      </c>
      <c r="I7457" s="3" t="s">
        <v>2661</v>
      </c>
      <c r="J7457" s="3" t="s">
        <v>98</v>
      </c>
      <c r="K7457" s="3" t="s">
        <v>23</v>
      </c>
      <c r="L7457" s="3" t="s">
        <v>180</v>
      </c>
      <c r="M7457" s="3" t="s">
        <v>100</v>
      </c>
      <c r="N7457" s="3">
        <v>77036</v>
      </c>
      <c r="O7457" s="3" t="s">
        <v>101</v>
      </c>
      <c r="P7457" s="3" t="s">
        <v>1294</v>
      </c>
      <c r="Q7457" s="3" t="s">
        <v>42</v>
      </c>
      <c r="R7457" s="3" t="s">
        <v>71</v>
      </c>
      <c r="S7457" s="3" t="s">
        <v>1295</v>
      </c>
      <c r="T7457" s="3">
        <v>5.8</v>
      </c>
      <c r="U7457" s="35" cm="1">
        <f t="array" ref="U7457">INDEX('Pricing Strategy'!$F$4:$F$71,MATCH(1,(Dataset!$O7457='Pricing Strategy'!$B$4:$B$71)*(Dataset!$Q7457='Pricing Strategy'!$C$4:$C$71)*(Dataset!$R7457='Pricing Strategy'!$D$4:$D$71),))</f>
        <v>0.3</v>
      </c>
      <c r="V7457" s="3">
        <f>Dataset!$T7457*(1-Dataset!$U7457)</f>
        <v>4.0599999999999996</v>
      </c>
    </row>
    <row r="7458" spans="1:22" x14ac:dyDescent="0.3">
      <c r="A7458" s="32"/>
      <c r="C7458" s="3">
        <v>7453</v>
      </c>
      <c r="D7458" s="3" t="s">
        <v>9489</v>
      </c>
      <c r="E7458" s="34">
        <v>43360</v>
      </c>
      <c r="F7458" s="34">
        <v>43365</v>
      </c>
      <c r="G7458" s="3" t="s">
        <v>19</v>
      </c>
      <c r="H7458" s="3" t="s">
        <v>2660</v>
      </c>
      <c r="I7458" s="3" t="s">
        <v>2661</v>
      </c>
      <c r="J7458" s="3" t="s">
        <v>98</v>
      </c>
      <c r="K7458" s="3" t="s">
        <v>23</v>
      </c>
      <c r="L7458" s="3" t="s">
        <v>180</v>
      </c>
      <c r="M7458" s="3" t="s">
        <v>100</v>
      </c>
      <c r="N7458" s="3">
        <v>77036</v>
      </c>
      <c r="O7458" s="3" t="s">
        <v>101</v>
      </c>
      <c r="P7458" s="3" t="s">
        <v>6648</v>
      </c>
      <c r="Q7458" s="3" t="s">
        <v>67</v>
      </c>
      <c r="R7458" s="3" t="s">
        <v>68</v>
      </c>
      <c r="S7458" s="3" t="s">
        <v>6649</v>
      </c>
      <c r="T7458" s="3">
        <v>1415.76</v>
      </c>
      <c r="U7458" s="35" cm="1">
        <f t="array" ref="U7458">INDEX('Pricing Strategy'!$F$4:$F$71,MATCH(1,(Dataset!$O7458='Pricing Strategy'!$B$4:$B$71)*(Dataset!$Q7458='Pricing Strategy'!$C$4:$C$71)*(Dataset!$R7458='Pricing Strategy'!$D$4:$D$71),))</f>
        <v>0.3</v>
      </c>
      <c r="V7458" s="3">
        <f>Dataset!$T7458*(1-Dataset!$U7458)</f>
        <v>991.03199999999993</v>
      </c>
    </row>
    <row r="7459" spans="1:22" x14ac:dyDescent="0.3">
      <c r="A7459" s="32"/>
      <c r="C7459" s="3">
        <v>7454</v>
      </c>
      <c r="D7459" s="3" t="s">
        <v>9490</v>
      </c>
      <c r="E7459" s="34">
        <v>43276</v>
      </c>
      <c r="F7459" s="34">
        <v>43282</v>
      </c>
      <c r="G7459" s="3" t="s">
        <v>46</v>
      </c>
      <c r="H7459" s="3" t="s">
        <v>2082</v>
      </c>
      <c r="I7459" s="3" t="s">
        <v>2083</v>
      </c>
      <c r="J7459" s="3" t="s">
        <v>22</v>
      </c>
      <c r="K7459" s="3" t="s">
        <v>23</v>
      </c>
      <c r="L7459" s="3" t="s">
        <v>6311</v>
      </c>
      <c r="M7459" s="3" t="s">
        <v>207</v>
      </c>
      <c r="N7459" s="3">
        <v>60440</v>
      </c>
      <c r="O7459" s="3" t="s">
        <v>101</v>
      </c>
      <c r="P7459" s="3" t="s">
        <v>3568</v>
      </c>
      <c r="Q7459" s="3" t="s">
        <v>67</v>
      </c>
      <c r="R7459" s="3" t="s">
        <v>68</v>
      </c>
      <c r="S7459" s="3" t="s">
        <v>3569</v>
      </c>
      <c r="T7459" s="3">
        <v>148.47999999999999</v>
      </c>
      <c r="U7459" s="35" cm="1">
        <f t="array" ref="U7459">INDEX('Pricing Strategy'!$F$4:$F$71,MATCH(1,(Dataset!$O7459='Pricing Strategy'!$B$4:$B$71)*(Dataset!$Q7459='Pricing Strategy'!$C$4:$C$71)*(Dataset!$R7459='Pricing Strategy'!$D$4:$D$71),))</f>
        <v>0.3</v>
      </c>
      <c r="V7459" s="3">
        <f>Dataset!$T7459*(1-Dataset!$U7459)</f>
        <v>103.93599999999999</v>
      </c>
    </row>
    <row r="7460" spans="1:22" x14ac:dyDescent="0.3">
      <c r="A7460" s="32"/>
      <c r="C7460" s="3">
        <v>7455</v>
      </c>
      <c r="D7460" s="3" t="s">
        <v>9491</v>
      </c>
      <c r="E7460" s="34">
        <v>42946</v>
      </c>
      <c r="F7460" s="34">
        <v>42951</v>
      </c>
      <c r="G7460" s="3" t="s">
        <v>46</v>
      </c>
      <c r="H7460" s="3" t="s">
        <v>2889</v>
      </c>
      <c r="I7460" s="3" t="s">
        <v>2890</v>
      </c>
      <c r="J7460" s="3" t="s">
        <v>22</v>
      </c>
      <c r="K7460" s="3" t="s">
        <v>23</v>
      </c>
      <c r="L7460" s="3" t="s">
        <v>299</v>
      </c>
      <c r="M7460" s="3" t="s">
        <v>207</v>
      </c>
      <c r="N7460" s="3">
        <v>60623</v>
      </c>
      <c r="O7460" s="3" t="s">
        <v>101</v>
      </c>
      <c r="P7460" s="3" t="s">
        <v>5734</v>
      </c>
      <c r="Q7460" s="3" t="s">
        <v>42</v>
      </c>
      <c r="R7460" s="3" t="s">
        <v>43</v>
      </c>
      <c r="S7460" s="3" t="s">
        <v>5735</v>
      </c>
      <c r="T7460" s="3">
        <v>9.2479999999999993</v>
      </c>
      <c r="U7460" s="35" cm="1">
        <f t="array" ref="U7460">INDEX('Pricing Strategy'!$F$4:$F$71,MATCH(1,(Dataset!$O7460='Pricing Strategy'!$B$4:$B$71)*(Dataset!$Q7460='Pricing Strategy'!$C$4:$C$71)*(Dataset!$R7460='Pricing Strategy'!$D$4:$D$71),))</f>
        <v>0.3</v>
      </c>
      <c r="V7460" s="3">
        <f>Dataset!$T7460*(1-Dataset!$U7460)</f>
        <v>6.4735999999999994</v>
      </c>
    </row>
    <row r="7461" spans="1:22" x14ac:dyDescent="0.3">
      <c r="A7461" s="32"/>
      <c r="C7461" s="3">
        <v>7456</v>
      </c>
      <c r="D7461" s="3" t="s">
        <v>9491</v>
      </c>
      <c r="E7461" s="34">
        <v>42946</v>
      </c>
      <c r="F7461" s="34">
        <v>42951</v>
      </c>
      <c r="G7461" s="3" t="s">
        <v>46</v>
      </c>
      <c r="H7461" s="3" t="s">
        <v>2889</v>
      </c>
      <c r="I7461" s="3" t="s">
        <v>2890</v>
      </c>
      <c r="J7461" s="3" t="s">
        <v>22</v>
      </c>
      <c r="K7461" s="3" t="s">
        <v>23</v>
      </c>
      <c r="L7461" s="3" t="s">
        <v>299</v>
      </c>
      <c r="M7461" s="3" t="s">
        <v>207</v>
      </c>
      <c r="N7461" s="3">
        <v>60623</v>
      </c>
      <c r="O7461" s="3" t="s">
        <v>101</v>
      </c>
      <c r="P7461" s="3" t="s">
        <v>1886</v>
      </c>
      <c r="Q7461" s="3" t="s">
        <v>42</v>
      </c>
      <c r="R7461" s="3" t="s">
        <v>55</v>
      </c>
      <c r="S7461" s="3" t="s">
        <v>1887</v>
      </c>
      <c r="T7461" s="3">
        <v>1036.624</v>
      </c>
      <c r="U7461" s="35" cm="1">
        <f t="array" ref="U7461">INDEX('Pricing Strategy'!$F$4:$F$71,MATCH(1,(Dataset!$O7461='Pricing Strategy'!$B$4:$B$71)*(Dataset!$Q7461='Pricing Strategy'!$C$4:$C$71)*(Dataset!$R7461='Pricing Strategy'!$D$4:$D$71),))</f>
        <v>0.4</v>
      </c>
      <c r="V7461" s="3">
        <f>Dataset!$T7461*(1-Dataset!$U7461)</f>
        <v>621.97439999999995</v>
      </c>
    </row>
    <row r="7462" spans="1:22" x14ac:dyDescent="0.3">
      <c r="A7462" s="32"/>
      <c r="C7462" s="3">
        <v>7457</v>
      </c>
      <c r="D7462" s="3" t="s">
        <v>9492</v>
      </c>
      <c r="E7462" s="34">
        <v>42476</v>
      </c>
      <c r="F7462" s="34">
        <v>42478</v>
      </c>
      <c r="G7462" s="3" t="s">
        <v>184</v>
      </c>
      <c r="H7462" s="3" t="s">
        <v>2724</v>
      </c>
      <c r="I7462" s="3" t="s">
        <v>2725</v>
      </c>
      <c r="J7462" s="3" t="s">
        <v>22</v>
      </c>
      <c r="K7462" s="3" t="s">
        <v>23</v>
      </c>
      <c r="L7462" s="3" t="s">
        <v>2239</v>
      </c>
      <c r="M7462" s="3" t="s">
        <v>315</v>
      </c>
      <c r="N7462" s="3">
        <v>22980</v>
      </c>
      <c r="O7462" s="3" t="s">
        <v>26</v>
      </c>
      <c r="P7462" s="3" t="s">
        <v>78</v>
      </c>
      <c r="Q7462" s="3" t="s">
        <v>67</v>
      </c>
      <c r="R7462" s="3" t="s">
        <v>68</v>
      </c>
      <c r="S7462" s="3" t="s">
        <v>79</v>
      </c>
      <c r="T7462" s="3">
        <v>569.64</v>
      </c>
      <c r="U7462" s="35" cm="1">
        <f t="array" ref="U7462">INDEX('Pricing Strategy'!$F$4:$F$71,MATCH(1,(Dataset!$O7462='Pricing Strategy'!$B$4:$B$71)*(Dataset!$Q7462='Pricing Strategy'!$C$4:$C$71)*(Dataset!$R7462='Pricing Strategy'!$D$4:$D$71),))</f>
        <v>0.25</v>
      </c>
      <c r="V7462" s="3">
        <f>Dataset!$T7462*(1-Dataset!$U7462)</f>
        <v>427.23</v>
      </c>
    </row>
    <row r="7463" spans="1:22" x14ac:dyDescent="0.3">
      <c r="A7463" s="32"/>
      <c r="C7463" s="3">
        <v>7458</v>
      </c>
      <c r="D7463" s="3" t="s">
        <v>9492</v>
      </c>
      <c r="E7463" s="34">
        <v>42476</v>
      </c>
      <c r="F7463" s="34">
        <v>42478</v>
      </c>
      <c r="G7463" s="3" t="s">
        <v>184</v>
      </c>
      <c r="H7463" s="3" t="s">
        <v>2724</v>
      </c>
      <c r="I7463" s="3" t="s">
        <v>2725</v>
      </c>
      <c r="J7463" s="3" t="s">
        <v>22</v>
      </c>
      <c r="K7463" s="3" t="s">
        <v>23</v>
      </c>
      <c r="L7463" s="3" t="s">
        <v>2239</v>
      </c>
      <c r="M7463" s="3" t="s">
        <v>315</v>
      </c>
      <c r="N7463" s="3">
        <v>22980</v>
      </c>
      <c r="O7463" s="3" t="s">
        <v>26</v>
      </c>
      <c r="P7463" s="3" t="s">
        <v>2444</v>
      </c>
      <c r="Q7463" s="3" t="s">
        <v>42</v>
      </c>
      <c r="R7463" s="3" t="s">
        <v>71</v>
      </c>
      <c r="S7463" s="3" t="s">
        <v>2445</v>
      </c>
      <c r="T7463" s="3">
        <v>9.14</v>
      </c>
      <c r="U7463" s="35" cm="1">
        <f t="array" ref="U7463">INDEX('Pricing Strategy'!$F$4:$F$71,MATCH(1,(Dataset!$O7463='Pricing Strategy'!$B$4:$B$71)*(Dataset!$Q7463='Pricing Strategy'!$C$4:$C$71)*(Dataset!$R7463='Pricing Strategy'!$D$4:$D$71),))</f>
        <v>0.25</v>
      </c>
      <c r="V7463" s="3">
        <f>Dataset!$T7463*(1-Dataset!$U7463)</f>
        <v>6.8550000000000004</v>
      </c>
    </row>
    <row r="7464" spans="1:22" x14ac:dyDescent="0.3">
      <c r="A7464" s="32"/>
      <c r="C7464" s="3">
        <v>7459</v>
      </c>
      <c r="D7464" s="3" t="s">
        <v>9492</v>
      </c>
      <c r="E7464" s="34">
        <v>42476</v>
      </c>
      <c r="F7464" s="34">
        <v>42478</v>
      </c>
      <c r="G7464" s="3" t="s">
        <v>184</v>
      </c>
      <c r="H7464" s="3" t="s">
        <v>2724</v>
      </c>
      <c r="I7464" s="3" t="s">
        <v>2725</v>
      </c>
      <c r="J7464" s="3" t="s">
        <v>22</v>
      </c>
      <c r="K7464" s="3" t="s">
        <v>23</v>
      </c>
      <c r="L7464" s="3" t="s">
        <v>2239</v>
      </c>
      <c r="M7464" s="3" t="s">
        <v>315</v>
      </c>
      <c r="N7464" s="3">
        <v>22980</v>
      </c>
      <c r="O7464" s="3" t="s">
        <v>26</v>
      </c>
      <c r="P7464" s="3" t="s">
        <v>5349</v>
      </c>
      <c r="Q7464" s="3" t="s">
        <v>28</v>
      </c>
      <c r="R7464" s="3" t="s">
        <v>61</v>
      </c>
      <c r="S7464" s="3" t="s">
        <v>5350</v>
      </c>
      <c r="T7464" s="3">
        <v>1196.8599999999999</v>
      </c>
      <c r="U7464" s="35" cm="1">
        <f t="array" ref="U7464">INDEX('Pricing Strategy'!$F$4:$F$71,MATCH(1,(Dataset!$O7464='Pricing Strategy'!$B$4:$B$71)*(Dataset!$Q7464='Pricing Strategy'!$C$4:$C$71)*(Dataset!$R7464='Pricing Strategy'!$D$4:$D$71),))</f>
        <v>0.25</v>
      </c>
      <c r="V7464" s="3">
        <f>Dataset!$T7464*(1-Dataset!$U7464)</f>
        <v>897.64499999999998</v>
      </c>
    </row>
    <row r="7465" spans="1:22" x14ac:dyDescent="0.3">
      <c r="A7465" s="32"/>
      <c r="C7465" s="3">
        <v>7460</v>
      </c>
      <c r="D7465" s="3" t="s">
        <v>9492</v>
      </c>
      <c r="E7465" s="34">
        <v>42476</v>
      </c>
      <c r="F7465" s="34">
        <v>42478</v>
      </c>
      <c r="G7465" s="3" t="s">
        <v>184</v>
      </c>
      <c r="H7465" s="3" t="s">
        <v>2724</v>
      </c>
      <c r="I7465" s="3" t="s">
        <v>2725</v>
      </c>
      <c r="J7465" s="3" t="s">
        <v>22</v>
      </c>
      <c r="K7465" s="3" t="s">
        <v>23</v>
      </c>
      <c r="L7465" s="3" t="s">
        <v>2239</v>
      </c>
      <c r="M7465" s="3" t="s">
        <v>315</v>
      </c>
      <c r="N7465" s="3">
        <v>22980</v>
      </c>
      <c r="O7465" s="3" t="s">
        <v>26</v>
      </c>
      <c r="P7465" s="3" t="s">
        <v>2612</v>
      </c>
      <c r="Q7465" s="3" t="s">
        <v>28</v>
      </c>
      <c r="R7465" s="3" t="s">
        <v>29</v>
      </c>
      <c r="S7465" s="3" t="s">
        <v>2613</v>
      </c>
      <c r="T7465" s="3">
        <v>523.26</v>
      </c>
      <c r="U7465" s="35" cm="1">
        <f t="array" ref="U7465">INDEX('Pricing Strategy'!$F$4:$F$71,MATCH(1,(Dataset!$O7465='Pricing Strategy'!$B$4:$B$71)*(Dataset!$Q7465='Pricing Strategy'!$C$4:$C$71)*(Dataset!$R7465='Pricing Strategy'!$D$4:$D$71),))</f>
        <v>0.35</v>
      </c>
      <c r="V7465" s="3">
        <f>Dataset!$T7465*(1-Dataset!$U7465)</f>
        <v>340.11900000000003</v>
      </c>
    </row>
    <row r="7466" spans="1:22" x14ac:dyDescent="0.3">
      <c r="A7466" s="32"/>
      <c r="C7466" s="3">
        <v>7461</v>
      </c>
      <c r="D7466" s="3" t="s">
        <v>9493</v>
      </c>
      <c r="E7466" s="34">
        <v>42471</v>
      </c>
      <c r="F7466" s="34">
        <v>42474</v>
      </c>
      <c r="G7466" s="3" t="s">
        <v>19</v>
      </c>
      <c r="H7466" s="3" t="s">
        <v>4035</v>
      </c>
      <c r="I7466" s="3" t="s">
        <v>4036</v>
      </c>
      <c r="J7466" s="3" t="s">
        <v>22</v>
      </c>
      <c r="K7466" s="3" t="s">
        <v>23</v>
      </c>
      <c r="L7466" s="3" t="s">
        <v>38</v>
      </c>
      <c r="M7466" s="3" t="s">
        <v>39</v>
      </c>
      <c r="N7466" s="3">
        <v>90004</v>
      </c>
      <c r="O7466" s="3" t="s">
        <v>40</v>
      </c>
      <c r="P7466" s="3" t="s">
        <v>7667</v>
      </c>
      <c r="Q7466" s="3" t="s">
        <v>67</v>
      </c>
      <c r="R7466" s="3" t="s">
        <v>1216</v>
      </c>
      <c r="S7466" s="3" t="s">
        <v>7668</v>
      </c>
      <c r="T7466" s="3">
        <v>639.96799999999996</v>
      </c>
      <c r="U7466" s="35" cm="1">
        <f t="array" ref="U7466">INDEX('Pricing Strategy'!$F$4:$F$71,MATCH(1,(Dataset!$O7466='Pricing Strategy'!$B$4:$B$71)*(Dataset!$Q7466='Pricing Strategy'!$C$4:$C$71)*(Dataset!$R7466='Pricing Strategy'!$D$4:$D$71),))</f>
        <v>0.5</v>
      </c>
      <c r="V7466" s="3">
        <f>Dataset!$T7466*(1-Dataset!$U7466)</f>
        <v>319.98399999999998</v>
      </c>
    </row>
    <row r="7467" spans="1:22" x14ac:dyDescent="0.3">
      <c r="A7467" s="32"/>
      <c r="C7467" s="3">
        <v>7462</v>
      </c>
      <c r="D7467" s="3" t="s">
        <v>9493</v>
      </c>
      <c r="E7467" s="34">
        <v>42471</v>
      </c>
      <c r="F7467" s="34">
        <v>42474</v>
      </c>
      <c r="G7467" s="3" t="s">
        <v>19</v>
      </c>
      <c r="H7467" s="3" t="s">
        <v>4035</v>
      </c>
      <c r="I7467" s="3" t="s">
        <v>4036</v>
      </c>
      <c r="J7467" s="3" t="s">
        <v>22</v>
      </c>
      <c r="K7467" s="3" t="s">
        <v>23</v>
      </c>
      <c r="L7467" s="3" t="s">
        <v>38</v>
      </c>
      <c r="M7467" s="3" t="s">
        <v>39</v>
      </c>
      <c r="N7467" s="3">
        <v>90004</v>
      </c>
      <c r="O7467" s="3" t="s">
        <v>40</v>
      </c>
      <c r="P7467" s="3" t="s">
        <v>3195</v>
      </c>
      <c r="Q7467" s="3" t="s">
        <v>42</v>
      </c>
      <c r="R7467" s="3" t="s">
        <v>86</v>
      </c>
      <c r="S7467" s="3" t="s">
        <v>182</v>
      </c>
      <c r="T7467" s="3">
        <v>52.76</v>
      </c>
      <c r="U7467" s="35" cm="1">
        <f t="array" ref="U7467">INDEX('Pricing Strategy'!$F$4:$F$71,MATCH(1,(Dataset!$O7467='Pricing Strategy'!$B$4:$B$71)*(Dataset!$Q7467='Pricing Strategy'!$C$4:$C$71)*(Dataset!$R7467='Pricing Strategy'!$D$4:$D$71),))</f>
        <v>0.4</v>
      </c>
      <c r="V7467" s="3">
        <f>Dataset!$T7467*(1-Dataset!$U7467)</f>
        <v>31.655999999999999</v>
      </c>
    </row>
    <row r="7468" spans="1:22" x14ac:dyDescent="0.3">
      <c r="A7468" s="32"/>
      <c r="C7468" s="3">
        <v>7463</v>
      </c>
      <c r="D7468" s="3" t="s">
        <v>9494</v>
      </c>
      <c r="E7468" s="34">
        <v>42427</v>
      </c>
      <c r="F7468" s="34">
        <v>42430</v>
      </c>
      <c r="G7468" s="3" t="s">
        <v>19</v>
      </c>
      <c r="H7468" s="3" t="s">
        <v>643</v>
      </c>
      <c r="I7468" s="3" t="s">
        <v>644</v>
      </c>
      <c r="J7468" s="3" t="s">
        <v>22</v>
      </c>
      <c r="K7468" s="3" t="s">
        <v>23</v>
      </c>
      <c r="L7468" s="3" t="s">
        <v>91</v>
      </c>
      <c r="M7468" s="3" t="s">
        <v>92</v>
      </c>
      <c r="N7468" s="3">
        <v>98105</v>
      </c>
      <c r="O7468" s="3" t="s">
        <v>40</v>
      </c>
      <c r="P7468" s="3" t="s">
        <v>1316</v>
      </c>
      <c r="Q7468" s="3" t="s">
        <v>67</v>
      </c>
      <c r="R7468" s="3" t="s">
        <v>157</v>
      </c>
      <c r="S7468" s="3" t="s">
        <v>1317</v>
      </c>
      <c r="T7468" s="3">
        <v>538.91999999999996</v>
      </c>
      <c r="U7468" s="35" cm="1">
        <f t="array" ref="U7468">INDEX('Pricing Strategy'!$F$4:$F$71,MATCH(1,(Dataset!$O7468='Pricing Strategy'!$B$4:$B$71)*(Dataset!$Q7468='Pricing Strategy'!$C$4:$C$71)*(Dataset!$R7468='Pricing Strategy'!$D$4:$D$71),))</f>
        <v>0.45</v>
      </c>
      <c r="V7468" s="3">
        <f>Dataset!$T7468*(1-Dataset!$U7468)</f>
        <v>296.40600000000001</v>
      </c>
    </row>
    <row r="7469" spans="1:22" x14ac:dyDescent="0.3">
      <c r="A7469" s="32"/>
      <c r="C7469" s="3">
        <v>7464</v>
      </c>
      <c r="D7469" s="3" t="s">
        <v>9495</v>
      </c>
      <c r="E7469" s="34">
        <v>42986</v>
      </c>
      <c r="F7469" s="34">
        <v>42993</v>
      </c>
      <c r="G7469" s="3" t="s">
        <v>46</v>
      </c>
      <c r="H7469" s="3" t="s">
        <v>3653</v>
      </c>
      <c r="I7469" s="3" t="s">
        <v>3654</v>
      </c>
      <c r="J7469" s="3" t="s">
        <v>22</v>
      </c>
      <c r="K7469" s="3" t="s">
        <v>23</v>
      </c>
      <c r="L7469" s="3" t="s">
        <v>6500</v>
      </c>
      <c r="M7469" s="3" t="s">
        <v>39</v>
      </c>
      <c r="N7469" s="3">
        <v>93277</v>
      </c>
      <c r="O7469" s="3" t="s">
        <v>40</v>
      </c>
      <c r="P7469" s="3" t="s">
        <v>6113</v>
      </c>
      <c r="Q7469" s="3" t="s">
        <v>42</v>
      </c>
      <c r="R7469" s="3" t="s">
        <v>64</v>
      </c>
      <c r="S7469" s="3" t="s">
        <v>6114</v>
      </c>
      <c r="T7469" s="3">
        <v>14.88</v>
      </c>
      <c r="U7469" s="35" cm="1">
        <f t="array" ref="U7469">INDEX('Pricing Strategy'!$F$4:$F$71,MATCH(1,(Dataset!$O7469='Pricing Strategy'!$B$4:$B$71)*(Dataset!$Q7469='Pricing Strategy'!$C$4:$C$71)*(Dataset!$R7469='Pricing Strategy'!$D$4:$D$71),))</f>
        <v>0.45</v>
      </c>
      <c r="V7469" s="3">
        <f>Dataset!$T7469*(1-Dataset!$U7469)</f>
        <v>8.1840000000000011</v>
      </c>
    </row>
    <row r="7470" spans="1:22" x14ac:dyDescent="0.3">
      <c r="A7470" s="32"/>
      <c r="C7470" s="3">
        <v>7465</v>
      </c>
      <c r="D7470" s="3" t="s">
        <v>9495</v>
      </c>
      <c r="E7470" s="34">
        <v>42986</v>
      </c>
      <c r="F7470" s="34">
        <v>42993</v>
      </c>
      <c r="G7470" s="3" t="s">
        <v>46</v>
      </c>
      <c r="H7470" s="3" t="s">
        <v>3653</v>
      </c>
      <c r="I7470" s="3" t="s">
        <v>3654</v>
      </c>
      <c r="J7470" s="3" t="s">
        <v>22</v>
      </c>
      <c r="K7470" s="3" t="s">
        <v>23</v>
      </c>
      <c r="L7470" s="3" t="s">
        <v>6500</v>
      </c>
      <c r="M7470" s="3" t="s">
        <v>39</v>
      </c>
      <c r="N7470" s="3">
        <v>93277</v>
      </c>
      <c r="O7470" s="3" t="s">
        <v>40</v>
      </c>
      <c r="P7470" s="3" t="s">
        <v>6592</v>
      </c>
      <c r="Q7470" s="3" t="s">
        <v>42</v>
      </c>
      <c r="R7470" s="3" t="s">
        <v>86</v>
      </c>
      <c r="S7470" s="3" t="s">
        <v>6593</v>
      </c>
      <c r="T7470" s="3">
        <v>34.24</v>
      </c>
      <c r="U7470" s="35" cm="1">
        <f t="array" ref="U7470">INDEX('Pricing Strategy'!$F$4:$F$71,MATCH(1,(Dataset!$O7470='Pricing Strategy'!$B$4:$B$71)*(Dataset!$Q7470='Pricing Strategy'!$C$4:$C$71)*(Dataset!$R7470='Pricing Strategy'!$D$4:$D$71),))</f>
        <v>0.4</v>
      </c>
      <c r="V7470" s="3">
        <f>Dataset!$T7470*(1-Dataset!$U7470)</f>
        <v>20.544</v>
      </c>
    </row>
    <row r="7471" spans="1:22" x14ac:dyDescent="0.3">
      <c r="A7471" s="32"/>
      <c r="C7471" s="3">
        <v>7466</v>
      </c>
      <c r="D7471" s="3" t="s">
        <v>9495</v>
      </c>
      <c r="E7471" s="34">
        <v>42986</v>
      </c>
      <c r="F7471" s="34">
        <v>42993</v>
      </c>
      <c r="G7471" s="3" t="s">
        <v>46</v>
      </c>
      <c r="H7471" s="3" t="s">
        <v>3653</v>
      </c>
      <c r="I7471" s="3" t="s">
        <v>3654</v>
      </c>
      <c r="J7471" s="3" t="s">
        <v>22</v>
      </c>
      <c r="K7471" s="3" t="s">
        <v>23</v>
      </c>
      <c r="L7471" s="3" t="s">
        <v>6500</v>
      </c>
      <c r="M7471" s="3" t="s">
        <v>39</v>
      </c>
      <c r="N7471" s="3">
        <v>93277</v>
      </c>
      <c r="O7471" s="3" t="s">
        <v>40</v>
      </c>
      <c r="P7471" s="3" t="s">
        <v>2066</v>
      </c>
      <c r="Q7471" s="3" t="s">
        <v>42</v>
      </c>
      <c r="R7471" s="3" t="s">
        <v>55</v>
      </c>
      <c r="S7471" s="3" t="s">
        <v>2067</v>
      </c>
      <c r="T7471" s="3">
        <v>261.74</v>
      </c>
      <c r="U7471" s="35" cm="1">
        <f t="array" ref="U7471">INDEX('Pricing Strategy'!$F$4:$F$71,MATCH(1,(Dataset!$O7471='Pricing Strategy'!$B$4:$B$71)*(Dataset!$Q7471='Pricing Strategy'!$C$4:$C$71)*(Dataset!$R7471='Pricing Strategy'!$D$4:$D$71),))</f>
        <v>0.5</v>
      </c>
      <c r="V7471" s="3">
        <f>Dataset!$T7471*(1-Dataset!$U7471)</f>
        <v>130.87</v>
      </c>
    </row>
    <row r="7472" spans="1:22" x14ac:dyDescent="0.3">
      <c r="A7472" s="32"/>
      <c r="C7472" s="3">
        <v>7467</v>
      </c>
      <c r="D7472" s="3" t="s">
        <v>9496</v>
      </c>
      <c r="E7472" s="34">
        <v>42874</v>
      </c>
      <c r="F7472" s="34">
        <v>42878</v>
      </c>
      <c r="G7472" s="3" t="s">
        <v>46</v>
      </c>
      <c r="H7472" s="3" t="s">
        <v>6642</v>
      </c>
      <c r="I7472" s="3" t="s">
        <v>6643</v>
      </c>
      <c r="J7472" s="3" t="s">
        <v>37</v>
      </c>
      <c r="K7472" s="3" t="s">
        <v>23</v>
      </c>
      <c r="L7472" s="3" t="s">
        <v>38</v>
      </c>
      <c r="M7472" s="3" t="s">
        <v>39</v>
      </c>
      <c r="N7472" s="3">
        <v>90008</v>
      </c>
      <c r="O7472" s="3" t="s">
        <v>40</v>
      </c>
      <c r="P7472" s="3" t="s">
        <v>7352</v>
      </c>
      <c r="Q7472" s="3" t="s">
        <v>42</v>
      </c>
      <c r="R7472" s="3" t="s">
        <v>74</v>
      </c>
      <c r="S7472" s="3" t="s">
        <v>1430</v>
      </c>
      <c r="T7472" s="3">
        <v>87.84</v>
      </c>
      <c r="U7472" s="35" cm="1">
        <f t="array" ref="U7472">INDEX('Pricing Strategy'!$F$4:$F$71,MATCH(1,(Dataset!$O7472='Pricing Strategy'!$B$4:$B$71)*(Dataset!$Q7472='Pricing Strategy'!$C$4:$C$71)*(Dataset!$R7472='Pricing Strategy'!$D$4:$D$71),))</f>
        <v>0.4</v>
      </c>
      <c r="V7472" s="3">
        <f>Dataset!$T7472*(1-Dataset!$U7472)</f>
        <v>52.704000000000001</v>
      </c>
    </row>
    <row r="7473" spans="1:22" x14ac:dyDescent="0.3">
      <c r="A7473" s="32"/>
      <c r="C7473" s="3">
        <v>7468</v>
      </c>
      <c r="D7473" s="3" t="s">
        <v>9497</v>
      </c>
      <c r="E7473" s="34">
        <v>43415</v>
      </c>
      <c r="F7473" s="34">
        <v>43419</v>
      </c>
      <c r="G7473" s="3" t="s">
        <v>19</v>
      </c>
      <c r="H7473" s="3" t="s">
        <v>2915</v>
      </c>
      <c r="I7473" s="3" t="s">
        <v>2916</v>
      </c>
      <c r="J7473" s="3" t="s">
        <v>98</v>
      </c>
      <c r="K7473" s="3" t="s">
        <v>23</v>
      </c>
      <c r="L7473" s="3" t="s">
        <v>38</v>
      </c>
      <c r="M7473" s="3" t="s">
        <v>39</v>
      </c>
      <c r="N7473" s="3">
        <v>90045</v>
      </c>
      <c r="O7473" s="3" t="s">
        <v>40</v>
      </c>
      <c r="P7473" s="3" t="s">
        <v>2726</v>
      </c>
      <c r="Q7473" s="3" t="s">
        <v>28</v>
      </c>
      <c r="R7473" s="3" t="s">
        <v>61</v>
      </c>
      <c r="S7473" s="3" t="s">
        <v>2727</v>
      </c>
      <c r="T7473" s="3">
        <v>34.92</v>
      </c>
      <c r="U7473" s="35" cm="1">
        <f t="array" ref="U7473">INDEX('Pricing Strategy'!$F$4:$F$71,MATCH(1,(Dataset!$O7473='Pricing Strategy'!$B$4:$B$71)*(Dataset!$Q7473='Pricing Strategy'!$C$4:$C$71)*(Dataset!$R7473='Pricing Strategy'!$D$4:$D$71),))</f>
        <v>0.4</v>
      </c>
      <c r="V7473" s="3">
        <f>Dataset!$T7473*(1-Dataset!$U7473)</f>
        <v>20.952000000000002</v>
      </c>
    </row>
    <row r="7474" spans="1:22" x14ac:dyDescent="0.3">
      <c r="A7474" s="32"/>
      <c r="C7474" s="3">
        <v>7469</v>
      </c>
      <c r="D7474" s="3" t="s">
        <v>9498</v>
      </c>
      <c r="E7474" s="34">
        <v>42262</v>
      </c>
      <c r="F7474" s="34">
        <v>42267</v>
      </c>
      <c r="G7474" s="3" t="s">
        <v>46</v>
      </c>
      <c r="H7474" s="3" t="s">
        <v>3337</v>
      </c>
      <c r="I7474" s="3" t="s">
        <v>3338</v>
      </c>
      <c r="J7474" s="3" t="s">
        <v>22</v>
      </c>
      <c r="K7474" s="3" t="s">
        <v>23</v>
      </c>
      <c r="L7474" s="3" t="s">
        <v>262</v>
      </c>
      <c r="M7474" s="3" t="s">
        <v>263</v>
      </c>
      <c r="N7474" s="3">
        <v>10011</v>
      </c>
      <c r="O7474" s="3" t="s">
        <v>144</v>
      </c>
      <c r="P7474" s="3" t="s">
        <v>3190</v>
      </c>
      <c r="Q7474" s="3" t="s">
        <v>42</v>
      </c>
      <c r="R7474" s="3" t="s">
        <v>86</v>
      </c>
      <c r="S7474" s="3" t="s">
        <v>182</v>
      </c>
      <c r="T7474" s="3">
        <v>14.94</v>
      </c>
      <c r="U7474" s="35" cm="1">
        <f t="array" ref="U7474">INDEX('Pricing Strategy'!$F$4:$F$71,MATCH(1,(Dataset!$O7474='Pricing Strategy'!$B$4:$B$71)*(Dataset!$Q7474='Pricing Strategy'!$C$4:$C$71)*(Dataset!$R7474='Pricing Strategy'!$D$4:$D$71),))</f>
        <v>0.4</v>
      </c>
      <c r="V7474" s="3">
        <f>Dataset!$T7474*(1-Dataset!$U7474)</f>
        <v>8.9639999999999986</v>
      </c>
    </row>
    <row r="7475" spans="1:22" x14ac:dyDescent="0.3">
      <c r="A7475" s="32"/>
      <c r="C7475" s="3">
        <v>7470</v>
      </c>
      <c r="D7475" s="3" t="s">
        <v>9498</v>
      </c>
      <c r="E7475" s="34">
        <v>42262</v>
      </c>
      <c r="F7475" s="34">
        <v>42267</v>
      </c>
      <c r="G7475" s="3" t="s">
        <v>46</v>
      </c>
      <c r="H7475" s="3" t="s">
        <v>3337</v>
      </c>
      <c r="I7475" s="3" t="s">
        <v>3338</v>
      </c>
      <c r="J7475" s="3" t="s">
        <v>22</v>
      </c>
      <c r="K7475" s="3" t="s">
        <v>23</v>
      </c>
      <c r="L7475" s="3" t="s">
        <v>262</v>
      </c>
      <c r="M7475" s="3" t="s">
        <v>263</v>
      </c>
      <c r="N7475" s="3">
        <v>10011</v>
      </c>
      <c r="O7475" s="3" t="s">
        <v>144</v>
      </c>
      <c r="P7475" s="3" t="s">
        <v>4070</v>
      </c>
      <c r="Q7475" s="3" t="s">
        <v>28</v>
      </c>
      <c r="R7475" s="3" t="s">
        <v>61</v>
      </c>
      <c r="S7475" s="3" t="s">
        <v>4071</v>
      </c>
      <c r="T7475" s="3">
        <v>14.56</v>
      </c>
      <c r="U7475" s="35" cm="1">
        <f t="array" ref="U7475">INDEX('Pricing Strategy'!$F$4:$F$71,MATCH(1,(Dataset!$O7475='Pricing Strategy'!$B$4:$B$71)*(Dataset!$Q7475='Pricing Strategy'!$C$4:$C$71)*(Dataset!$R7475='Pricing Strategy'!$D$4:$D$71),))</f>
        <v>0.4</v>
      </c>
      <c r="V7475" s="3">
        <f>Dataset!$T7475*(1-Dataset!$U7475)</f>
        <v>8.7360000000000007</v>
      </c>
    </row>
    <row r="7476" spans="1:22" x14ac:dyDescent="0.3">
      <c r="A7476" s="32"/>
      <c r="C7476" s="3">
        <v>7471</v>
      </c>
      <c r="D7476" s="3" t="s">
        <v>9499</v>
      </c>
      <c r="E7476" s="34">
        <v>42628</v>
      </c>
      <c r="F7476" s="34">
        <v>42633</v>
      </c>
      <c r="G7476" s="3" t="s">
        <v>46</v>
      </c>
      <c r="H7476" s="3" t="s">
        <v>4814</v>
      </c>
      <c r="I7476" s="3" t="s">
        <v>4815</v>
      </c>
      <c r="J7476" s="3" t="s">
        <v>37</v>
      </c>
      <c r="K7476" s="3" t="s">
        <v>23</v>
      </c>
      <c r="L7476" s="3" t="s">
        <v>142</v>
      </c>
      <c r="M7476" s="3" t="s">
        <v>143</v>
      </c>
      <c r="N7476" s="3">
        <v>19143</v>
      </c>
      <c r="O7476" s="3" t="s">
        <v>144</v>
      </c>
      <c r="P7476" s="3" t="s">
        <v>442</v>
      </c>
      <c r="Q7476" s="3" t="s">
        <v>42</v>
      </c>
      <c r="R7476" s="3" t="s">
        <v>71</v>
      </c>
      <c r="S7476" s="3" t="s">
        <v>443</v>
      </c>
      <c r="T7476" s="3">
        <v>3.5760000000000001</v>
      </c>
      <c r="U7476" s="35" cm="1">
        <f t="array" ref="U7476">INDEX('Pricing Strategy'!$F$4:$F$71,MATCH(1,(Dataset!$O7476='Pricing Strategy'!$B$4:$B$71)*(Dataset!$Q7476='Pricing Strategy'!$C$4:$C$71)*(Dataset!$R7476='Pricing Strategy'!$D$4:$D$71),))</f>
        <v>0.4</v>
      </c>
      <c r="V7476" s="3">
        <f>Dataset!$T7476*(1-Dataset!$U7476)</f>
        <v>2.1456</v>
      </c>
    </row>
    <row r="7477" spans="1:22" x14ac:dyDescent="0.3">
      <c r="A7477" s="32"/>
      <c r="C7477" s="3">
        <v>7472</v>
      </c>
      <c r="D7477" s="3" t="s">
        <v>9499</v>
      </c>
      <c r="E7477" s="34">
        <v>42628</v>
      </c>
      <c r="F7477" s="34">
        <v>42633</v>
      </c>
      <c r="G7477" s="3" t="s">
        <v>46</v>
      </c>
      <c r="H7477" s="3" t="s">
        <v>4814</v>
      </c>
      <c r="I7477" s="3" t="s">
        <v>4815</v>
      </c>
      <c r="J7477" s="3" t="s">
        <v>37</v>
      </c>
      <c r="K7477" s="3" t="s">
        <v>23</v>
      </c>
      <c r="L7477" s="3" t="s">
        <v>142</v>
      </c>
      <c r="M7477" s="3" t="s">
        <v>143</v>
      </c>
      <c r="N7477" s="3">
        <v>19143</v>
      </c>
      <c r="O7477" s="3" t="s">
        <v>144</v>
      </c>
      <c r="P7477" s="3" t="s">
        <v>838</v>
      </c>
      <c r="Q7477" s="3" t="s">
        <v>42</v>
      </c>
      <c r="R7477" s="3" t="s">
        <v>55</v>
      </c>
      <c r="S7477" s="3" t="s">
        <v>839</v>
      </c>
      <c r="T7477" s="3">
        <v>147.184</v>
      </c>
      <c r="U7477" s="35" cm="1">
        <f t="array" ref="U7477">INDEX('Pricing Strategy'!$F$4:$F$71,MATCH(1,(Dataset!$O7477='Pricing Strategy'!$B$4:$B$71)*(Dataset!$Q7477='Pricing Strategy'!$C$4:$C$71)*(Dataset!$R7477='Pricing Strategy'!$D$4:$D$71),))</f>
        <v>0.5</v>
      </c>
      <c r="V7477" s="3">
        <f>Dataset!$T7477*(1-Dataset!$U7477)</f>
        <v>73.591999999999999</v>
      </c>
    </row>
    <row r="7478" spans="1:22" x14ac:dyDescent="0.3">
      <c r="A7478" s="32"/>
      <c r="C7478" s="3">
        <v>7473</v>
      </c>
      <c r="D7478" s="3" t="s">
        <v>9500</v>
      </c>
      <c r="E7478" s="34">
        <v>42917</v>
      </c>
      <c r="F7478" s="34">
        <v>42919</v>
      </c>
      <c r="G7478" s="3" t="s">
        <v>184</v>
      </c>
      <c r="H7478" s="3" t="s">
        <v>6144</v>
      </c>
      <c r="I7478" s="3" t="s">
        <v>6145</v>
      </c>
      <c r="J7478" s="3" t="s">
        <v>98</v>
      </c>
      <c r="K7478" s="3" t="s">
        <v>23</v>
      </c>
      <c r="L7478" s="3" t="s">
        <v>7881</v>
      </c>
      <c r="M7478" s="3" t="s">
        <v>117</v>
      </c>
      <c r="N7478" s="3">
        <v>84043</v>
      </c>
      <c r="O7478" s="3" t="s">
        <v>40</v>
      </c>
      <c r="P7478" s="3" t="s">
        <v>5431</v>
      </c>
      <c r="Q7478" s="3" t="s">
        <v>67</v>
      </c>
      <c r="R7478" s="3" t="s">
        <v>1216</v>
      </c>
      <c r="S7478" s="3" t="s">
        <v>5432</v>
      </c>
      <c r="T7478" s="3">
        <v>1499.95</v>
      </c>
      <c r="U7478" s="35" cm="1">
        <f t="array" ref="U7478">INDEX('Pricing Strategy'!$F$4:$F$71,MATCH(1,(Dataset!$O7478='Pricing Strategy'!$B$4:$B$71)*(Dataset!$Q7478='Pricing Strategy'!$C$4:$C$71)*(Dataset!$R7478='Pricing Strategy'!$D$4:$D$71),))</f>
        <v>0.5</v>
      </c>
      <c r="V7478" s="3">
        <f>Dataset!$T7478*(1-Dataset!$U7478)</f>
        <v>749.97500000000002</v>
      </c>
    </row>
    <row r="7479" spans="1:22" x14ac:dyDescent="0.3">
      <c r="A7479" s="32"/>
      <c r="C7479" s="3">
        <v>7474</v>
      </c>
      <c r="D7479" s="3" t="s">
        <v>9501</v>
      </c>
      <c r="E7479" s="34">
        <v>42835</v>
      </c>
      <c r="F7479" s="34">
        <v>42840</v>
      </c>
      <c r="G7479" s="3" t="s">
        <v>46</v>
      </c>
      <c r="H7479" s="3" t="s">
        <v>3607</v>
      </c>
      <c r="I7479" s="3" t="s">
        <v>3608</v>
      </c>
      <c r="J7479" s="3" t="s">
        <v>37</v>
      </c>
      <c r="K7479" s="3" t="s">
        <v>23</v>
      </c>
      <c r="L7479" s="3" t="s">
        <v>299</v>
      </c>
      <c r="M7479" s="3" t="s">
        <v>207</v>
      </c>
      <c r="N7479" s="3">
        <v>60653</v>
      </c>
      <c r="O7479" s="3" t="s">
        <v>101</v>
      </c>
      <c r="P7479" s="3" t="s">
        <v>2953</v>
      </c>
      <c r="Q7479" s="3" t="s">
        <v>42</v>
      </c>
      <c r="R7479" s="3" t="s">
        <v>64</v>
      </c>
      <c r="S7479" s="3" t="s">
        <v>2954</v>
      </c>
      <c r="T7479" s="3">
        <v>13.568</v>
      </c>
      <c r="U7479" s="35" cm="1">
        <f t="array" ref="U7479">INDEX('Pricing Strategy'!$F$4:$F$71,MATCH(1,(Dataset!$O7479='Pricing Strategy'!$B$4:$B$71)*(Dataset!$Q7479='Pricing Strategy'!$C$4:$C$71)*(Dataset!$R7479='Pricing Strategy'!$D$4:$D$71),))</f>
        <v>0.35</v>
      </c>
      <c r="V7479" s="3">
        <f>Dataset!$T7479*(1-Dataset!$U7479)</f>
        <v>8.8192000000000004</v>
      </c>
    </row>
    <row r="7480" spans="1:22" x14ac:dyDescent="0.3">
      <c r="A7480" s="32"/>
      <c r="C7480" s="3">
        <v>7475</v>
      </c>
      <c r="D7480" s="3" t="s">
        <v>9502</v>
      </c>
      <c r="E7480" s="34">
        <v>42010</v>
      </c>
      <c r="F7480" s="34">
        <v>42014</v>
      </c>
      <c r="G7480" s="3" t="s">
        <v>46</v>
      </c>
      <c r="H7480" s="3" t="s">
        <v>3921</v>
      </c>
      <c r="I7480" s="3" t="s">
        <v>3922</v>
      </c>
      <c r="J7480" s="3" t="s">
        <v>98</v>
      </c>
      <c r="K7480" s="3" t="s">
        <v>23</v>
      </c>
      <c r="L7480" s="3" t="s">
        <v>24</v>
      </c>
      <c r="M7480" s="3" t="s">
        <v>25</v>
      </c>
      <c r="N7480" s="3">
        <v>42420</v>
      </c>
      <c r="O7480" s="3" t="s">
        <v>26</v>
      </c>
      <c r="P7480" s="3" t="s">
        <v>529</v>
      </c>
      <c r="Q7480" s="3" t="s">
        <v>28</v>
      </c>
      <c r="R7480" s="3" t="s">
        <v>32</v>
      </c>
      <c r="S7480" s="3" t="s">
        <v>530</v>
      </c>
      <c r="T7480" s="3">
        <v>2573.8200000000002</v>
      </c>
      <c r="U7480" s="35" cm="1">
        <f t="array" ref="U7480">INDEX('Pricing Strategy'!$F$4:$F$71,MATCH(1,(Dataset!$O7480='Pricing Strategy'!$B$4:$B$71)*(Dataset!$Q7480='Pricing Strategy'!$C$4:$C$71)*(Dataset!$R7480='Pricing Strategy'!$D$4:$D$71),))</f>
        <v>0.3</v>
      </c>
      <c r="V7480" s="3">
        <f>Dataset!$T7480*(1-Dataset!$U7480)</f>
        <v>1801.674</v>
      </c>
    </row>
    <row r="7481" spans="1:22" x14ac:dyDescent="0.3">
      <c r="A7481" s="32"/>
      <c r="C7481" s="3">
        <v>7476</v>
      </c>
      <c r="D7481" s="3" t="s">
        <v>9502</v>
      </c>
      <c r="E7481" s="34">
        <v>42010</v>
      </c>
      <c r="F7481" s="34">
        <v>42014</v>
      </c>
      <c r="G7481" s="3" t="s">
        <v>46</v>
      </c>
      <c r="H7481" s="3" t="s">
        <v>3921</v>
      </c>
      <c r="I7481" s="3" t="s">
        <v>3922</v>
      </c>
      <c r="J7481" s="3" t="s">
        <v>98</v>
      </c>
      <c r="K7481" s="3" t="s">
        <v>23</v>
      </c>
      <c r="L7481" s="3" t="s">
        <v>24</v>
      </c>
      <c r="M7481" s="3" t="s">
        <v>25</v>
      </c>
      <c r="N7481" s="3">
        <v>42420</v>
      </c>
      <c r="O7481" s="3" t="s">
        <v>26</v>
      </c>
      <c r="P7481" s="3" t="s">
        <v>2211</v>
      </c>
      <c r="Q7481" s="3" t="s">
        <v>42</v>
      </c>
      <c r="R7481" s="3" t="s">
        <v>71</v>
      </c>
      <c r="S7481" s="3" t="s">
        <v>2212</v>
      </c>
      <c r="T7481" s="3">
        <v>609.98</v>
      </c>
      <c r="U7481" s="35" cm="1">
        <f t="array" ref="U7481">INDEX('Pricing Strategy'!$F$4:$F$71,MATCH(1,(Dataset!$O7481='Pricing Strategy'!$B$4:$B$71)*(Dataset!$Q7481='Pricing Strategy'!$C$4:$C$71)*(Dataset!$R7481='Pricing Strategy'!$D$4:$D$71),))</f>
        <v>0.25</v>
      </c>
      <c r="V7481" s="3">
        <f>Dataset!$T7481*(1-Dataset!$U7481)</f>
        <v>457.48500000000001</v>
      </c>
    </row>
    <row r="7482" spans="1:22" x14ac:dyDescent="0.3">
      <c r="A7482" s="32"/>
      <c r="C7482" s="3">
        <v>7477</v>
      </c>
      <c r="D7482" s="3" t="s">
        <v>9502</v>
      </c>
      <c r="E7482" s="34">
        <v>42010</v>
      </c>
      <c r="F7482" s="34">
        <v>42014</v>
      </c>
      <c r="G7482" s="3" t="s">
        <v>46</v>
      </c>
      <c r="H7482" s="3" t="s">
        <v>3921</v>
      </c>
      <c r="I7482" s="3" t="s">
        <v>3922</v>
      </c>
      <c r="J7482" s="3" t="s">
        <v>98</v>
      </c>
      <c r="K7482" s="3" t="s">
        <v>23</v>
      </c>
      <c r="L7482" s="3" t="s">
        <v>24</v>
      </c>
      <c r="M7482" s="3" t="s">
        <v>25</v>
      </c>
      <c r="N7482" s="3">
        <v>42420</v>
      </c>
      <c r="O7482" s="3" t="s">
        <v>26</v>
      </c>
      <c r="P7482" s="3" t="s">
        <v>1739</v>
      </c>
      <c r="Q7482" s="3" t="s">
        <v>42</v>
      </c>
      <c r="R7482" s="3" t="s">
        <v>64</v>
      </c>
      <c r="S7482" s="3" t="s">
        <v>1740</v>
      </c>
      <c r="T7482" s="3">
        <v>5.48</v>
      </c>
      <c r="U7482" s="35" cm="1">
        <f t="array" ref="U7482">INDEX('Pricing Strategy'!$F$4:$F$71,MATCH(1,(Dataset!$O7482='Pricing Strategy'!$B$4:$B$71)*(Dataset!$Q7482='Pricing Strategy'!$C$4:$C$71)*(Dataset!$R7482='Pricing Strategy'!$D$4:$D$71),))</f>
        <v>0.3</v>
      </c>
      <c r="V7482" s="3">
        <f>Dataset!$T7482*(1-Dataset!$U7482)</f>
        <v>3.8359999999999999</v>
      </c>
    </row>
    <row r="7483" spans="1:22" x14ac:dyDescent="0.3">
      <c r="A7483" s="32"/>
      <c r="C7483" s="3">
        <v>7478</v>
      </c>
      <c r="D7483" s="3" t="s">
        <v>9502</v>
      </c>
      <c r="E7483" s="34">
        <v>42010</v>
      </c>
      <c r="F7483" s="34">
        <v>42014</v>
      </c>
      <c r="G7483" s="3" t="s">
        <v>46</v>
      </c>
      <c r="H7483" s="3" t="s">
        <v>3921</v>
      </c>
      <c r="I7483" s="3" t="s">
        <v>3922</v>
      </c>
      <c r="J7483" s="3" t="s">
        <v>98</v>
      </c>
      <c r="K7483" s="3" t="s">
        <v>23</v>
      </c>
      <c r="L7483" s="3" t="s">
        <v>24</v>
      </c>
      <c r="M7483" s="3" t="s">
        <v>25</v>
      </c>
      <c r="N7483" s="3">
        <v>42420</v>
      </c>
      <c r="O7483" s="3" t="s">
        <v>26</v>
      </c>
      <c r="P7483" s="3" t="s">
        <v>188</v>
      </c>
      <c r="Q7483" s="3" t="s">
        <v>67</v>
      </c>
      <c r="R7483" s="3" t="s">
        <v>68</v>
      </c>
      <c r="S7483" s="3" t="s">
        <v>189</v>
      </c>
      <c r="T7483" s="3">
        <v>391.98</v>
      </c>
      <c r="U7483" s="35" cm="1">
        <f t="array" ref="U7483">INDEX('Pricing Strategy'!$F$4:$F$71,MATCH(1,(Dataset!$O7483='Pricing Strategy'!$B$4:$B$71)*(Dataset!$Q7483='Pricing Strategy'!$C$4:$C$71)*(Dataset!$R7483='Pricing Strategy'!$D$4:$D$71),))</f>
        <v>0.25</v>
      </c>
      <c r="V7483" s="3">
        <f>Dataset!$T7483*(1-Dataset!$U7483)</f>
        <v>293.98500000000001</v>
      </c>
    </row>
    <row r="7484" spans="1:22" x14ac:dyDescent="0.3">
      <c r="A7484" s="32"/>
      <c r="C7484" s="3">
        <v>7479</v>
      </c>
      <c r="D7484" s="3" t="s">
        <v>9502</v>
      </c>
      <c r="E7484" s="34">
        <v>42010</v>
      </c>
      <c r="F7484" s="34">
        <v>42014</v>
      </c>
      <c r="G7484" s="3" t="s">
        <v>46</v>
      </c>
      <c r="H7484" s="3" t="s">
        <v>3921</v>
      </c>
      <c r="I7484" s="3" t="s">
        <v>3922</v>
      </c>
      <c r="J7484" s="3" t="s">
        <v>98</v>
      </c>
      <c r="K7484" s="3" t="s">
        <v>23</v>
      </c>
      <c r="L7484" s="3" t="s">
        <v>24</v>
      </c>
      <c r="M7484" s="3" t="s">
        <v>25</v>
      </c>
      <c r="N7484" s="3">
        <v>42420</v>
      </c>
      <c r="O7484" s="3" t="s">
        <v>26</v>
      </c>
      <c r="P7484" s="3" t="s">
        <v>3387</v>
      </c>
      <c r="Q7484" s="3" t="s">
        <v>67</v>
      </c>
      <c r="R7484" s="3" t="s">
        <v>68</v>
      </c>
      <c r="S7484" s="3" t="s">
        <v>3388</v>
      </c>
      <c r="T7484" s="3">
        <v>755.96</v>
      </c>
      <c r="U7484" s="35" cm="1">
        <f t="array" ref="U7484">INDEX('Pricing Strategy'!$F$4:$F$71,MATCH(1,(Dataset!$O7484='Pricing Strategy'!$B$4:$B$71)*(Dataset!$Q7484='Pricing Strategy'!$C$4:$C$71)*(Dataset!$R7484='Pricing Strategy'!$D$4:$D$71),))</f>
        <v>0.25</v>
      </c>
      <c r="V7484" s="3">
        <f>Dataset!$T7484*(1-Dataset!$U7484)</f>
        <v>566.97</v>
      </c>
    </row>
    <row r="7485" spans="1:22" x14ac:dyDescent="0.3">
      <c r="A7485" s="32"/>
      <c r="C7485" s="3">
        <v>7480</v>
      </c>
      <c r="D7485" s="3" t="s">
        <v>9502</v>
      </c>
      <c r="E7485" s="34">
        <v>42010</v>
      </c>
      <c r="F7485" s="34">
        <v>42014</v>
      </c>
      <c r="G7485" s="3" t="s">
        <v>46</v>
      </c>
      <c r="H7485" s="3" t="s">
        <v>3921</v>
      </c>
      <c r="I7485" s="3" t="s">
        <v>3922</v>
      </c>
      <c r="J7485" s="3" t="s">
        <v>98</v>
      </c>
      <c r="K7485" s="3" t="s">
        <v>23</v>
      </c>
      <c r="L7485" s="3" t="s">
        <v>24</v>
      </c>
      <c r="M7485" s="3" t="s">
        <v>25</v>
      </c>
      <c r="N7485" s="3">
        <v>42420</v>
      </c>
      <c r="O7485" s="3" t="s">
        <v>26</v>
      </c>
      <c r="P7485" s="3" t="s">
        <v>6416</v>
      </c>
      <c r="Q7485" s="3" t="s">
        <v>42</v>
      </c>
      <c r="R7485" s="3" t="s">
        <v>265</v>
      </c>
      <c r="S7485" s="3" t="s">
        <v>6417</v>
      </c>
      <c r="T7485" s="3">
        <v>31.12</v>
      </c>
      <c r="U7485" s="35" cm="1">
        <f t="array" ref="U7485">INDEX('Pricing Strategy'!$F$4:$F$71,MATCH(1,(Dataset!$O7485='Pricing Strategy'!$B$4:$B$71)*(Dataset!$Q7485='Pricing Strategy'!$C$4:$C$71)*(Dataset!$R7485='Pricing Strategy'!$D$4:$D$71),))</f>
        <v>0.25</v>
      </c>
      <c r="V7485" s="3">
        <f>Dataset!$T7485*(1-Dataset!$U7485)</f>
        <v>23.34</v>
      </c>
    </row>
    <row r="7486" spans="1:22" x14ac:dyDescent="0.3">
      <c r="A7486" s="32"/>
      <c r="C7486" s="3">
        <v>7481</v>
      </c>
      <c r="D7486" s="3" t="s">
        <v>9502</v>
      </c>
      <c r="E7486" s="34">
        <v>42010</v>
      </c>
      <c r="F7486" s="34">
        <v>42014</v>
      </c>
      <c r="G7486" s="3" t="s">
        <v>46</v>
      </c>
      <c r="H7486" s="3" t="s">
        <v>3921</v>
      </c>
      <c r="I7486" s="3" t="s">
        <v>3922</v>
      </c>
      <c r="J7486" s="3" t="s">
        <v>98</v>
      </c>
      <c r="K7486" s="3" t="s">
        <v>23</v>
      </c>
      <c r="L7486" s="3" t="s">
        <v>24</v>
      </c>
      <c r="M7486" s="3" t="s">
        <v>25</v>
      </c>
      <c r="N7486" s="3">
        <v>42420</v>
      </c>
      <c r="O7486" s="3" t="s">
        <v>26</v>
      </c>
      <c r="P7486" s="3" t="s">
        <v>3070</v>
      </c>
      <c r="Q7486" s="3" t="s">
        <v>42</v>
      </c>
      <c r="R7486" s="3" t="s">
        <v>86</v>
      </c>
      <c r="S7486" s="3" t="s">
        <v>3071</v>
      </c>
      <c r="T7486" s="3">
        <v>6.54</v>
      </c>
      <c r="U7486" s="35" cm="1">
        <f t="array" ref="U7486">INDEX('Pricing Strategy'!$F$4:$F$71,MATCH(1,(Dataset!$O7486='Pricing Strategy'!$B$4:$B$71)*(Dataset!$Q7486='Pricing Strategy'!$C$4:$C$71)*(Dataset!$R7486='Pricing Strategy'!$D$4:$D$71),))</f>
        <v>0.25</v>
      </c>
      <c r="V7486" s="3">
        <f>Dataset!$T7486*(1-Dataset!$U7486)</f>
        <v>4.9050000000000002</v>
      </c>
    </row>
    <row r="7487" spans="1:22" x14ac:dyDescent="0.3">
      <c r="A7487" s="32"/>
      <c r="C7487" s="3">
        <v>7482</v>
      </c>
      <c r="D7487" s="3" t="s">
        <v>9503</v>
      </c>
      <c r="E7487" s="34">
        <v>42979</v>
      </c>
      <c r="F7487" s="34">
        <v>42981</v>
      </c>
      <c r="G7487" s="3" t="s">
        <v>19</v>
      </c>
      <c r="H7487" s="3" t="s">
        <v>6483</v>
      </c>
      <c r="I7487" s="3" t="s">
        <v>6484</v>
      </c>
      <c r="J7487" s="3" t="s">
        <v>98</v>
      </c>
      <c r="K7487" s="3" t="s">
        <v>23</v>
      </c>
      <c r="L7487" s="3" t="s">
        <v>1457</v>
      </c>
      <c r="M7487" s="3" t="s">
        <v>39</v>
      </c>
      <c r="N7487" s="3">
        <v>92646</v>
      </c>
      <c r="O7487" s="3" t="s">
        <v>40</v>
      </c>
      <c r="P7487" s="3" t="s">
        <v>522</v>
      </c>
      <c r="Q7487" s="3" t="s">
        <v>42</v>
      </c>
      <c r="R7487" s="3" t="s">
        <v>169</v>
      </c>
      <c r="S7487" s="3" t="s">
        <v>523</v>
      </c>
      <c r="T7487" s="3">
        <v>12.78</v>
      </c>
      <c r="U7487" s="35" cm="1">
        <f t="array" ref="U7487">INDEX('Pricing Strategy'!$F$4:$F$71,MATCH(1,(Dataset!$O7487='Pricing Strategy'!$B$4:$B$71)*(Dataset!$Q7487='Pricing Strategy'!$C$4:$C$71)*(Dataset!$R7487='Pricing Strategy'!$D$4:$D$71),))</f>
        <v>0.4</v>
      </c>
      <c r="V7487" s="3">
        <f>Dataset!$T7487*(1-Dataset!$U7487)</f>
        <v>7.6679999999999993</v>
      </c>
    </row>
    <row r="7488" spans="1:22" x14ac:dyDescent="0.3">
      <c r="A7488" s="32"/>
      <c r="C7488" s="3">
        <v>7483</v>
      </c>
      <c r="D7488" s="3" t="s">
        <v>9504</v>
      </c>
      <c r="E7488" s="34">
        <v>42270</v>
      </c>
      <c r="F7488" s="34">
        <v>42277</v>
      </c>
      <c r="G7488" s="3" t="s">
        <v>46</v>
      </c>
      <c r="H7488" s="3" t="s">
        <v>5929</v>
      </c>
      <c r="I7488" s="3" t="s">
        <v>5930</v>
      </c>
      <c r="J7488" s="3" t="s">
        <v>98</v>
      </c>
      <c r="K7488" s="3" t="s">
        <v>23</v>
      </c>
      <c r="L7488" s="3" t="s">
        <v>262</v>
      </c>
      <c r="M7488" s="3" t="s">
        <v>263</v>
      </c>
      <c r="N7488" s="3">
        <v>10011</v>
      </c>
      <c r="O7488" s="3" t="s">
        <v>144</v>
      </c>
      <c r="P7488" s="3" t="s">
        <v>321</v>
      </c>
      <c r="Q7488" s="3" t="s">
        <v>42</v>
      </c>
      <c r="R7488" s="3" t="s">
        <v>71</v>
      </c>
      <c r="S7488" s="3" t="s">
        <v>322</v>
      </c>
      <c r="T7488" s="3">
        <v>18.463999999999999</v>
      </c>
      <c r="U7488" s="35" cm="1">
        <f t="array" ref="U7488">INDEX('Pricing Strategy'!$F$4:$F$71,MATCH(1,(Dataset!$O7488='Pricing Strategy'!$B$4:$B$71)*(Dataset!$Q7488='Pricing Strategy'!$C$4:$C$71)*(Dataset!$R7488='Pricing Strategy'!$D$4:$D$71),))</f>
        <v>0.4</v>
      </c>
      <c r="V7488" s="3">
        <f>Dataset!$T7488*(1-Dataset!$U7488)</f>
        <v>11.078399999999998</v>
      </c>
    </row>
    <row r="7489" spans="1:22" x14ac:dyDescent="0.3">
      <c r="A7489" s="32"/>
      <c r="C7489" s="3">
        <v>7484</v>
      </c>
      <c r="D7489" s="3" t="s">
        <v>9505</v>
      </c>
      <c r="E7489" s="34">
        <v>42353</v>
      </c>
      <c r="F7489" s="34">
        <v>42355</v>
      </c>
      <c r="G7489" s="3" t="s">
        <v>19</v>
      </c>
      <c r="H7489" s="3" t="s">
        <v>1576</v>
      </c>
      <c r="I7489" s="3" t="s">
        <v>1577</v>
      </c>
      <c r="J7489" s="3" t="s">
        <v>37</v>
      </c>
      <c r="K7489" s="3" t="s">
        <v>23</v>
      </c>
      <c r="L7489" s="3" t="s">
        <v>142</v>
      </c>
      <c r="M7489" s="3" t="s">
        <v>143</v>
      </c>
      <c r="N7489" s="3">
        <v>19140</v>
      </c>
      <c r="O7489" s="3" t="s">
        <v>144</v>
      </c>
      <c r="P7489" s="3" t="s">
        <v>4845</v>
      </c>
      <c r="Q7489" s="3" t="s">
        <v>28</v>
      </c>
      <c r="R7489" s="3" t="s">
        <v>32</v>
      </c>
      <c r="S7489" s="3" t="s">
        <v>4846</v>
      </c>
      <c r="T7489" s="3">
        <v>445.80200000000002</v>
      </c>
      <c r="U7489" s="35" cm="1">
        <f t="array" ref="U7489">INDEX('Pricing Strategy'!$F$4:$F$71,MATCH(1,(Dataset!$O7489='Pricing Strategy'!$B$4:$B$71)*(Dataset!$Q7489='Pricing Strategy'!$C$4:$C$71)*(Dataset!$R7489='Pricing Strategy'!$D$4:$D$71),))</f>
        <v>0.45</v>
      </c>
      <c r="V7489" s="3">
        <f>Dataset!$T7489*(1-Dataset!$U7489)</f>
        <v>245.19110000000003</v>
      </c>
    </row>
    <row r="7490" spans="1:22" x14ac:dyDescent="0.3">
      <c r="A7490" s="32"/>
      <c r="C7490" s="3">
        <v>7485</v>
      </c>
      <c r="D7490" s="3" t="s">
        <v>9506</v>
      </c>
      <c r="E7490" s="34">
        <v>43462</v>
      </c>
      <c r="F7490" s="34">
        <v>43467</v>
      </c>
      <c r="G7490" s="3" t="s">
        <v>46</v>
      </c>
      <c r="H7490" s="3" t="s">
        <v>373</v>
      </c>
      <c r="I7490" s="3" t="s">
        <v>374</v>
      </c>
      <c r="J7490" s="3" t="s">
        <v>98</v>
      </c>
      <c r="K7490" s="3" t="s">
        <v>23</v>
      </c>
      <c r="L7490" s="3" t="s">
        <v>7452</v>
      </c>
      <c r="M7490" s="3" t="s">
        <v>7453</v>
      </c>
      <c r="N7490" s="3">
        <v>58103</v>
      </c>
      <c r="O7490" s="3" t="s">
        <v>101</v>
      </c>
      <c r="P7490" s="3" t="s">
        <v>9507</v>
      </c>
      <c r="Q7490" s="3" t="s">
        <v>42</v>
      </c>
      <c r="R7490" s="3" t="s">
        <v>64</v>
      </c>
      <c r="S7490" s="3" t="s">
        <v>3040</v>
      </c>
      <c r="T7490" s="3">
        <v>2.48</v>
      </c>
      <c r="U7490" s="35" cm="1">
        <f t="array" ref="U7490">INDEX('Pricing Strategy'!$F$4:$F$71,MATCH(1,(Dataset!$O7490='Pricing Strategy'!$B$4:$B$71)*(Dataset!$Q7490='Pricing Strategy'!$C$4:$C$71)*(Dataset!$R7490='Pricing Strategy'!$D$4:$D$71),))</f>
        <v>0.35</v>
      </c>
      <c r="V7490" s="3">
        <f>Dataset!$T7490*(1-Dataset!$U7490)</f>
        <v>1.6120000000000001</v>
      </c>
    </row>
    <row r="7491" spans="1:22" x14ac:dyDescent="0.3">
      <c r="A7491" s="32"/>
      <c r="C7491" s="3">
        <v>7486</v>
      </c>
      <c r="D7491" s="3" t="s">
        <v>9506</v>
      </c>
      <c r="E7491" s="34">
        <v>43462</v>
      </c>
      <c r="F7491" s="34">
        <v>43467</v>
      </c>
      <c r="G7491" s="3" t="s">
        <v>46</v>
      </c>
      <c r="H7491" s="3" t="s">
        <v>373</v>
      </c>
      <c r="I7491" s="3" t="s">
        <v>374</v>
      </c>
      <c r="J7491" s="3" t="s">
        <v>98</v>
      </c>
      <c r="K7491" s="3" t="s">
        <v>23</v>
      </c>
      <c r="L7491" s="3" t="s">
        <v>7452</v>
      </c>
      <c r="M7491" s="3" t="s">
        <v>7453</v>
      </c>
      <c r="N7491" s="3">
        <v>58103</v>
      </c>
      <c r="O7491" s="3" t="s">
        <v>101</v>
      </c>
      <c r="P7491" s="3" t="s">
        <v>6381</v>
      </c>
      <c r="Q7491" s="3" t="s">
        <v>42</v>
      </c>
      <c r="R7491" s="3" t="s">
        <v>71</v>
      </c>
      <c r="S7491" s="3" t="s">
        <v>6382</v>
      </c>
      <c r="T7491" s="3">
        <v>25.9</v>
      </c>
      <c r="U7491" s="35" cm="1">
        <f t="array" ref="U7491">INDEX('Pricing Strategy'!$F$4:$F$71,MATCH(1,(Dataset!$O7491='Pricing Strategy'!$B$4:$B$71)*(Dataset!$Q7491='Pricing Strategy'!$C$4:$C$71)*(Dataset!$R7491='Pricing Strategy'!$D$4:$D$71),))</f>
        <v>0.3</v>
      </c>
      <c r="V7491" s="3">
        <f>Dataset!$T7491*(1-Dataset!$U7491)</f>
        <v>18.13</v>
      </c>
    </row>
    <row r="7492" spans="1:22" x14ac:dyDescent="0.3">
      <c r="A7492" s="32"/>
      <c r="C7492" s="3">
        <v>7487</v>
      </c>
      <c r="D7492" s="3" t="s">
        <v>9508</v>
      </c>
      <c r="E7492" s="34">
        <v>42723</v>
      </c>
      <c r="F7492" s="34">
        <v>42728</v>
      </c>
      <c r="G7492" s="3" t="s">
        <v>19</v>
      </c>
      <c r="H7492" s="3" t="s">
        <v>2721</v>
      </c>
      <c r="I7492" s="3" t="s">
        <v>2722</v>
      </c>
      <c r="J7492" s="3" t="s">
        <v>98</v>
      </c>
      <c r="K7492" s="3" t="s">
        <v>23</v>
      </c>
      <c r="L7492" s="3" t="s">
        <v>240</v>
      </c>
      <c r="M7492" s="3" t="s">
        <v>2698</v>
      </c>
      <c r="N7492" s="3">
        <v>3820</v>
      </c>
      <c r="O7492" s="3" t="s">
        <v>144</v>
      </c>
      <c r="P7492" s="3" t="s">
        <v>5442</v>
      </c>
      <c r="Q7492" s="3" t="s">
        <v>42</v>
      </c>
      <c r="R7492" s="3" t="s">
        <v>86</v>
      </c>
      <c r="S7492" s="3" t="s">
        <v>5443</v>
      </c>
      <c r="T7492" s="3">
        <v>29.9</v>
      </c>
      <c r="U7492" s="35" cm="1">
        <f t="array" ref="U7492">INDEX('Pricing Strategy'!$F$4:$F$71,MATCH(1,(Dataset!$O7492='Pricing Strategy'!$B$4:$B$71)*(Dataset!$Q7492='Pricing Strategy'!$C$4:$C$71)*(Dataset!$R7492='Pricing Strategy'!$D$4:$D$71),))</f>
        <v>0.4</v>
      </c>
      <c r="V7492" s="3">
        <f>Dataset!$T7492*(1-Dataset!$U7492)</f>
        <v>17.939999999999998</v>
      </c>
    </row>
    <row r="7493" spans="1:22" x14ac:dyDescent="0.3">
      <c r="A7493" s="32"/>
      <c r="C7493" s="3">
        <v>7488</v>
      </c>
      <c r="D7493" s="3" t="s">
        <v>9508</v>
      </c>
      <c r="E7493" s="34">
        <v>42723</v>
      </c>
      <c r="F7493" s="34">
        <v>42728</v>
      </c>
      <c r="G7493" s="3" t="s">
        <v>19</v>
      </c>
      <c r="H7493" s="3" t="s">
        <v>2721</v>
      </c>
      <c r="I7493" s="3" t="s">
        <v>2722</v>
      </c>
      <c r="J7493" s="3" t="s">
        <v>98</v>
      </c>
      <c r="K7493" s="3" t="s">
        <v>23</v>
      </c>
      <c r="L7493" s="3" t="s">
        <v>240</v>
      </c>
      <c r="M7493" s="3" t="s">
        <v>2698</v>
      </c>
      <c r="N7493" s="3">
        <v>3820</v>
      </c>
      <c r="O7493" s="3" t="s">
        <v>144</v>
      </c>
      <c r="P7493" s="3" t="s">
        <v>5256</v>
      </c>
      <c r="Q7493" s="3" t="s">
        <v>67</v>
      </c>
      <c r="R7493" s="3" t="s">
        <v>157</v>
      </c>
      <c r="S7493" s="3" t="s">
        <v>5257</v>
      </c>
      <c r="T7493" s="3">
        <v>2249.91</v>
      </c>
      <c r="U7493" s="35" cm="1">
        <f t="array" ref="U7493">INDEX('Pricing Strategy'!$F$4:$F$71,MATCH(1,(Dataset!$O7493='Pricing Strategy'!$B$4:$B$71)*(Dataset!$Q7493='Pricing Strategy'!$C$4:$C$71)*(Dataset!$R7493='Pricing Strategy'!$D$4:$D$71),))</f>
        <v>0.45</v>
      </c>
      <c r="V7493" s="3">
        <f>Dataset!$T7493*(1-Dataset!$U7493)</f>
        <v>1237.4504999999999</v>
      </c>
    </row>
    <row r="7494" spans="1:22" x14ac:dyDescent="0.3">
      <c r="A7494" s="32"/>
      <c r="C7494" s="3">
        <v>7489</v>
      </c>
      <c r="D7494" s="3" t="s">
        <v>9508</v>
      </c>
      <c r="E7494" s="34">
        <v>42723</v>
      </c>
      <c r="F7494" s="34">
        <v>42728</v>
      </c>
      <c r="G7494" s="3" t="s">
        <v>19</v>
      </c>
      <c r="H7494" s="3" t="s">
        <v>2721</v>
      </c>
      <c r="I7494" s="3" t="s">
        <v>2722</v>
      </c>
      <c r="J7494" s="3" t="s">
        <v>98</v>
      </c>
      <c r="K7494" s="3" t="s">
        <v>23</v>
      </c>
      <c r="L7494" s="3" t="s">
        <v>240</v>
      </c>
      <c r="M7494" s="3" t="s">
        <v>2698</v>
      </c>
      <c r="N7494" s="3">
        <v>3820</v>
      </c>
      <c r="O7494" s="3" t="s">
        <v>144</v>
      </c>
      <c r="P7494" s="3" t="s">
        <v>902</v>
      </c>
      <c r="Q7494" s="3" t="s">
        <v>28</v>
      </c>
      <c r="R7494" s="3" t="s">
        <v>52</v>
      </c>
      <c r="S7494" s="3" t="s">
        <v>903</v>
      </c>
      <c r="T7494" s="3">
        <v>1053.164</v>
      </c>
      <c r="U7494" s="35" cm="1">
        <f t="array" ref="U7494">INDEX('Pricing Strategy'!$F$4:$F$71,MATCH(1,(Dataset!$O7494='Pricing Strategy'!$B$4:$B$71)*(Dataset!$Q7494='Pricing Strategy'!$C$4:$C$71)*(Dataset!$R7494='Pricing Strategy'!$D$4:$D$71),))</f>
        <v>0.45</v>
      </c>
      <c r="V7494" s="3">
        <f>Dataset!$T7494*(1-Dataset!$U7494)</f>
        <v>579.24020000000007</v>
      </c>
    </row>
    <row r="7495" spans="1:22" x14ac:dyDescent="0.3">
      <c r="A7495" s="32"/>
      <c r="C7495" s="3">
        <v>7490</v>
      </c>
      <c r="D7495" s="3" t="s">
        <v>9509</v>
      </c>
      <c r="E7495" s="34">
        <v>43409</v>
      </c>
      <c r="F7495" s="34">
        <v>43413</v>
      </c>
      <c r="G7495" s="3" t="s">
        <v>46</v>
      </c>
      <c r="H7495" s="3" t="s">
        <v>7162</v>
      </c>
      <c r="I7495" s="3" t="s">
        <v>7163</v>
      </c>
      <c r="J7495" s="3" t="s">
        <v>22</v>
      </c>
      <c r="K7495" s="3" t="s">
        <v>23</v>
      </c>
      <c r="L7495" s="3" t="s">
        <v>947</v>
      </c>
      <c r="M7495" s="3" t="s">
        <v>39</v>
      </c>
      <c r="N7495" s="3">
        <v>92105</v>
      </c>
      <c r="O7495" s="3" t="s">
        <v>40</v>
      </c>
      <c r="P7495" s="3" t="s">
        <v>3358</v>
      </c>
      <c r="Q7495" s="3" t="s">
        <v>42</v>
      </c>
      <c r="R7495" s="3" t="s">
        <v>86</v>
      </c>
      <c r="S7495" s="3" t="s">
        <v>3359</v>
      </c>
      <c r="T7495" s="3">
        <v>12.96</v>
      </c>
      <c r="U7495" s="35" cm="1">
        <f t="array" ref="U7495">INDEX('Pricing Strategy'!$F$4:$F$71,MATCH(1,(Dataset!$O7495='Pricing Strategy'!$B$4:$B$71)*(Dataset!$Q7495='Pricing Strategy'!$C$4:$C$71)*(Dataset!$R7495='Pricing Strategy'!$D$4:$D$71),))</f>
        <v>0.4</v>
      </c>
      <c r="V7495" s="3">
        <f>Dataset!$T7495*(1-Dataset!$U7495)</f>
        <v>7.7759999999999998</v>
      </c>
    </row>
    <row r="7496" spans="1:22" x14ac:dyDescent="0.3">
      <c r="A7496" s="32"/>
      <c r="C7496" s="3">
        <v>7491</v>
      </c>
      <c r="D7496" s="3" t="s">
        <v>9510</v>
      </c>
      <c r="E7496" s="34">
        <v>42623</v>
      </c>
      <c r="F7496" s="34">
        <v>42629</v>
      </c>
      <c r="G7496" s="3" t="s">
        <v>46</v>
      </c>
      <c r="H7496" s="3" t="s">
        <v>1171</v>
      </c>
      <c r="I7496" s="3" t="s">
        <v>1172</v>
      </c>
      <c r="J7496" s="3" t="s">
        <v>37</v>
      </c>
      <c r="K7496" s="3" t="s">
        <v>23</v>
      </c>
      <c r="L7496" s="3" t="s">
        <v>38</v>
      </c>
      <c r="M7496" s="3" t="s">
        <v>39</v>
      </c>
      <c r="N7496" s="3">
        <v>90032</v>
      </c>
      <c r="O7496" s="3" t="s">
        <v>40</v>
      </c>
      <c r="P7496" s="3" t="s">
        <v>408</v>
      </c>
      <c r="Q7496" s="3" t="s">
        <v>28</v>
      </c>
      <c r="R7496" s="3" t="s">
        <v>61</v>
      </c>
      <c r="S7496" s="3" t="s">
        <v>409</v>
      </c>
      <c r="T7496" s="3">
        <v>106.68</v>
      </c>
      <c r="U7496" s="35" cm="1">
        <f t="array" ref="U7496">INDEX('Pricing Strategy'!$F$4:$F$71,MATCH(1,(Dataset!$O7496='Pricing Strategy'!$B$4:$B$71)*(Dataset!$Q7496='Pricing Strategy'!$C$4:$C$71)*(Dataset!$R7496='Pricing Strategy'!$D$4:$D$71),))</f>
        <v>0.4</v>
      </c>
      <c r="V7496" s="3">
        <f>Dataset!$T7496*(1-Dataset!$U7496)</f>
        <v>64.007999999999996</v>
      </c>
    </row>
    <row r="7497" spans="1:22" x14ac:dyDescent="0.3">
      <c r="A7497" s="32"/>
      <c r="C7497" s="3">
        <v>7492</v>
      </c>
      <c r="D7497" s="3" t="s">
        <v>9511</v>
      </c>
      <c r="E7497" s="34">
        <v>43420</v>
      </c>
      <c r="F7497" s="34">
        <v>43420</v>
      </c>
      <c r="G7497" s="3" t="s">
        <v>1290</v>
      </c>
      <c r="H7497" s="3" t="s">
        <v>4152</v>
      </c>
      <c r="I7497" s="3" t="s">
        <v>4153</v>
      </c>
      <c r="J7497" s="3" t="s">
        <v>22</v>
      </c>
      <c r="K7497" s="3" t="s">
        <v>23</v>
      </c>
      <c r="L7497" s="3" t="s">
        <v>8512</v>
      </c>
      <c r="M7497" s="3" t="s">
        <v>263</v>
      </c>
      <c r="N7497" s="3">
        <v>13501</v>
      </c>
      <c r="O7497" s="3" t="s">
        <v>144</v>
      </c>
      <c r="P7497" s="3" t="s">
        <v>8138</v>
      </c>
      <c r="Q7497" s="3" t="s">
        <v>67</v>
      </c>
      <c r="R7497" s="3" t="s">
        <v>68</v>
      </c>
      <c r="S7497" s="3" t="s">
        <v>8139</v>
      </c>
      <c r="T7497" s="3">
        <v>119.94</v>
      </c>
      <c r="U7497" s="35" cm="1">
        <f t="array" ref="U7497">INDEX('Pricing Strategy'!$F$4:$F$71,MATCH(1,(Dataset!$O7497='Pricing Strategy'!$B$4:$B$71)*(Dataset!$Q7497='Pricing Strategy'!$C$4:$C$71)*(Dataset!$R7497='Pricing Strategy'!$D$4:$D$71),))</f>
        <v>0.4</v>
      </c>
      <c r="V7497" s="3">
        <f>Dataset!$T7497*(1-Dataset!$U7497)</f>
        <v>71.963999999999999</v>
      </c>
    </row>
    <row r="7498" spans="1:22" x14ac:dyDescent="0.3">
      <c r="A7498" s="32"/>
      <c r="C7498" s="3">
        <v>7493</v>
      </c>
      <c r="D7498" s="3" t="s">
        <v>9512</v>
      </c>
      <c r="E7498" s="34">
        <v>43354</v>
      </c>
      <c r="F7498" s="34">
        <v>43359</v>
      </c>
      <c r="G7498" s="3" t="s">
        <v>46</v>
      </c>
      <c r="H7498" s="3" t="s">
        <v>6455</v>
      </c>
      <c r="I7498" s="3" t="s">
        <v>6456</v>
      </c>
      <c r="J7498" s="3" t="s">
        <v>22</v>
      </c>
      <c r="K7498" s="3" t="s">
        <v>23</v>
      </c>
      <c r="L7498" s="3" t="s">
        <v>180</v>
      </c>
      <c r="M7498" s="3" t="s">
        <v>100</v>
      </c>
      <c r="N7498" s="3">
        <v>77070</v>
      </c>
      <c r="O7498" s="3" t="s">
        <v>101</v>
      </c>
      <c r="P7498" s="3" t="s">
        <v>5985</v>
      </c>
      <c r="Q7498" s="3" t="s">
        <v>42</v>
      </c>
      <c r="R7498" s="3" t="s">
        <v>86</v>
      </c>
      <c r="S7498" s="3" t="s">
        <v>5986</v>
      </c>
      <c r="T7498" s="3">
        <v>10.272</v>
      </c>
      <c r="U7498" s="35" cm="1">
        <f t="array" ref="U7498">INDEX('Pricing Strategy'!$F$4:$F$71,MATCH(1,(Dataset!$O7498='Pricing Strategy'!$B$4:$B$71)*(Dataset!$Q7498='Pricing Strategy'!$C$4:$C$71)*(Dataset!$R7498='Pricing Strategy'!$D$4:$D$71),))</f>
        <v>0.3</v>
      </c>
      <c r="V7498" s="3">
        <f>Dataset!$T7498*(1-Dataset!$U7498)</f>
        <v>7.1903999999999995</v>
      </c>
    </row>
    <row r="7499" spans="1:22" x14ac:dyDescent="0.3">
      <c r="A7499" s="32"/>
      <c r="C7499" s="3">
        <v>7494</v>
      </c>
      <c r="D7499" s="3" t="s">
        <v>9512</v>
      </c>
      <c r="E7499" s="34">
        <v>43354</v>
      </c>
      <c r="F7499" s="34">
        <v>43359</v>
      </c>
      <c r="G7499" s="3" t="s">
        <v>46</v>
      </c>
      <c r="H7499" s="3" t="s">
        <v>6455</v>
      </c>
      <c r="I7499" s="3" t="s">
        <v>6456</v>
      </c>
      <c r="J7499" s="3" t="s">
        <v>22</v>
      </c>
      <c r="K7499" s="3" t="s">
        <v>23</v>
      </c>
      <c r="L7499" s="3" t="s">
        <v>180</v>
      </c>
      <c r="M7499" s="3" t="s">
        <v>100</v>
      </c>
      <c r="N7499" s="3">
        <v>77070</v>
      </c>
      <c r="O7499" s="3" t="s">
        <v>101</v>
      </c>
      <c r="P7499" s="3" t="s">
        <v>4863</v>
      </c>
      <c r="Q7499" s="3" t="s">
        <v>28</v>
      </c>
      <c r="R7499" s="3" t="s">
        <v>52</v>
      </c>
      <c r="S7499" s="3" t="s">
        <v>4864</v>
      </c>
      <c r="T7499" s="3">
        <v>512.19000000000005</v>
      </c>
      <c r="U7499" s="35" cm="1">
        <f t="array" ref="U7499">INDEX('Pricing Strategy'!$F$4:$F$71,MATCH(1,(Dataset!$O7499='Pricing Strategy'!$B$4:$B$71)*(Dataset!$Q7499='Pricing Strategy'!$C$4:$C$71)*(Dataset!$R7499='Pricing Strategy'!$D$4:$D$71),))</f>
        <v>0.35</v>
      </c>
      <c r="V7499" s="3">
        <f>Dataset!$T7499*(1-Dataset!$U7499)</f>
        <v>332.92350000000005</v>
      </c>
    </row>
    <row r="7500" spans="1:22" x14ac:dyDescent="0.3">
      <c r="A7500" s="32"/>
      <c r="C7500" s="3">
        <v>7495</v>
      </c>
      <c r="D7500" s="3" t="s">
        <v>9512</v>
      </c>
      <c r="E7500" s="34">
        <v>43354</v>
      </c>
      <c r="F7500" s="34">
        <v>43359</v>
      </c>
      <c r="G7500" s="3" t="s">
        <v>46</v>
      </c>
      <c r="H7500" s="3" t="s">
        <v>6455</v>
      </c>
      <c r="I7500" s="3" t="s">
        <v>6456</v>
      </c>
      <c r="J7500" s="3" t="s">
        <v>22</v>
      </c>
      <c r="K7500" s="3" t="s">
        <v>23</v>
      </c>
      <c r="L7500" s="3" t="s">
        <v>180</v>
      </c>
      <c r="M7500" s="3" t="s">
        <v>100</v>
      </c>
      <c r="N7500" s="3">
        <v>77070</v>
      </c>
      <c r="O7500" s="3" t="s">
        <v>101</v>
      </c>
      <c r="P7500" s="3" t="s">
        <v>4097</v>
      </c>
      <c r="Q7500" s="3" t="s">
        <v>42</v>
      </c>
      <c r="R7500" s="3" t="s">
        <v>74</v>
      </c>
      <c r="S7500" s="3" t="s">
        <v>4098</v>
      </c>
      <c r="T7500" s="3">
        <v>1.556</v>
      </c>
      <c r="U7500" s="35" cm="1">
        <f t="array" ref="U7500">INDEX('Pricing Strategy'!$F$4:$F$71,MATCH(1,(Dataset!$O7500='Pricing Strategy'!$B$4:$B$71)*(Dataset!$Q7500='Pricing Strategy'!$C$4:$C$71)*(Dataset!$R7500='Pricing Strategy'!$D$4:$D$71),))</f>
        <v>0.3</v>
      </c>
      <c r="V7500" s="3">
        <f>Dataset!$T7500*(1-Dataset!$U7500)</f>
        <v>1.0891999999999999</v>
      </c>
    </row>
    <row r="7501" spans="1:22" x14ac:dyDescent="0.3">
      <c r="A7501" s="32"/>
      <c r="C7501" s="3">
        <v>7496</v>
      </c>
      <c r="D7501" s="3" t="s">
        <v>9513</v>
      </c>
      <c r="E7501" s="34">
        <v>43295</v>
      </c>
      <c r="F7501" s="34">
        <v>43299</v>
      </c>
      <c r="G7501" s="3" t="s">
        <v>46</v>
      </c>
      <c r="H7501" s="3" t="s">
        <v>5810</v>
      </c>
      <c r="I7501" s="3" t="s">
        <v>5811</v>
      </c>
      <c r="J7501" s="3" t="s">
        <v>22</v>
      </c>
      <c r="K7501" s="3" t="s">
        <v>23</v>
      </c>
      <c r="L7501" s="3" t="s">
        <v>3978</v>
      </c>
      <c r="M7501" s="3" t="s">
        <v>39</v>
      </c>
      <c r="N7501" s="3">
        <v>92683</v>
      </c>
      <c r="O7501" s="3" t="s">
        <v>40</v>
      </c>
      <c r="P7501" s="3" t="s">
        <v>2967</v>
      </c>
      <c r="Q7501" s="3" t="s">
        <v>42</v>
      </c>
      <c r="R7501" s="3" t="s">
        <v>71</v>
      </c>
      <c r="S7501" s="3" t="s">
        <v>2968</v>
      </c>
      <c r="T7501" s="3">
        <v>4.4480000000000004</v>
      </c>
      <c r="U7501" s="35" cm="1">
        <f t="array" ref="U7501">INDEX('Pricing Strategy'!$F$4:$F$71,MATCH(1,(Dataset!$O7501='Pricing Strategy'!$B$4:$B$71)*(Dataset!$Q7501='Pricing Strategy'!$C$4:$C$71)*(Dataset!$R7501='Pricing Strategy'!$D$4:$D$71),))</f>
        <v>0.4</v>
      </c>
      <c r="V7501" s="3">
        <f>Dataset!$T7501*(1-Dataset!$U7501)</f>
        <v>2.6688000000000001</v>
      </c>
    </row>
    <row r="7502" spans="1:22" x14ac:dyDescent="0.3">
      <c r="A7502" s="32"/>
      <c r="C7502" s="3">
        <v>7497</v>
      </c>
      <c r="D7502" s="3" t="s">
        <v>9513</v>
      </c>
      <c r="E7502" s="34">
        <v>43295</v>
      </c>
      <c r="F7502" s="34">
        <v>43299</v>
      </c>
      <c r="G7502" s="3" t="s">
        <v>46</v>
      </c>
      <c r="H7502" s="3" t="s">
        <v>5810</v>
      </c>
      <c r="I7502" s="3" t="s">
        <v>5811</v>
      </c>
      <c r="J7502" s="3" t="s">
        <v>22</v>
      </c>
      <c r="K7502" s="3" t="s">
        <v>23</v>
      </c>
      <c r="L7502" s="3" t="s">
        <v>3978</v>
      </c>
      <c r="M7502" s="3" t="s">
        <v>39</v>
      </c>
      <c r="N7502" s="3">
        <v>92683</v>
      </c>
      <c r="O7502" s="3" t="s">
        <v>40</v>
      </c>
      <c r="P7502" s="3" t="s">
        <v>2882</v>
      </c>
      <c r="Q7502" s="3" t="s">
        <v>28</v>
      </c>
      <c r="R7502" s="3" t="s">
        <v>61</v>
      </c>
      <c r="S7502" s="3" t="s">
        <v>2883</v>
      </c>
      <c r="T7502" s="3">
        <v>276.69</v>
      </c>
      <c r="U7502" s="35" cm="1">
        <f t="array" ref="U7502">INDEX('Pricing Strategy'!$F$4:$F$71,MATCH(1,(Dataset!$O7502='Pricing Strategy'!$B$4:$B$71)*(Dataset!$Q7502='Pricing Strategy'!$C$4:$C$71)*(Dataset!$R7502='Pricing Strategy'!$D$4:$D$71),))</f>
        <v>0.4</v>
      </c>
      <c r="V7502" s="3">
        <f>Dataset!$T7502*(1-Dataset!$U7502)</f>
        <v>166.01399999999998</v>
      </c>
    </row>
    <row r="7503" spans="1:22" x14ac:dyDescent="0.3">
      <c r="A7503" s="32"/>
      <c r="C7503" s="3">
        <v>7498</v>
      </c>
      <c r="D7503" s="3" t="s">
        <v>9513</v>
      </c>
      <c r="E7503" s="34">
        <v>43295</v>
      </c>
      <c r="F7503" s="34">
        <v>43299</v>
      </c>
      <c r="G7503" s="3" t="s">
        <v>46</v>
      </c>
      <c r="H7503" s="3" t="s">
        <v>5810</v>
      </c>
      <c r="I7503" s="3" t="s">
        <v>5811</v>
      </c>
      <c r="J7503" s="3" t="s">
        <v>22</v>
      </c>
      <c r="K7503" s="3" t="s">
        <v>23</v>
      </c>
      <c r="L7503" s="3" t="s">
        <v>3978</v>
      </c>
      <c r="M7503" s="3" t="s">
        <v>39</v>
      </c>
      <c r="N7503" s="3">
        <v>92683</v>
      </c>
      <c r="O7503" s="3" t="s">
        <v>40</v>
      </c>
      <c r="P7503" s="3" t="s">
        <v>1229</v>
      </c>
      <c r="Q7503" s="3" t="s">
        <v>42</v>
      </c>
      <c r="R7503" s="3" t="s">
        <v>265</v>
      </c>
      <c r="S7503" s="3" t="s">
        <v>1230</v>
      </c>
      <c r="T7503" s="3">
        <v>4.96</v>
      </c>
      <c r="U7503" s="35" cm="1">
        <f t="array" ref="U7503">INDEX('Pricing Strategy'!$F$4:$F$71,MATCH(1,(Dataset!$O7503='Pricing Strategy'!$B$4:$B$71)*(Dataset!$Q7503='Pricing Strategy'!$C$4:$C$71)*(Dataset!$R7503='Pricing Strategy'!$D$4:$D$71),))</f>
        <v>0.4</v>
      </c>
      <c r="V7503" s="3">
        <f>Dataset!$T7503*(1-Dataset!$U7503)</f>
        <v>2.976</v>
      </c>
    </row>
    <row r="7504" spans="1:22" x14ac:dyDescent="0.3">
      <c r="A7504" s="32"/>
      <c r="C7504" s="3">
        <v>7499</v>
      </c>
      <c r="D7504" s="3" t="s">
        <v>9513</v>
      </c>
      <c r="E7504" s="34">
        <v>43295</v>
      </c>
      <c r="F7504" s="34">
        <v>43299</v>
      </c>
      <c r="G7504" s="3" t="s">
        <v>46</v>
      </c>
      <c r="H7504" s="3" t="s">
        <v>5810</v>
      </c>
      <c r="I7504" s="3" t="s">
        <v>5811</v>
      </c>
      <c r="J7504" s="3" t="s">
        <v>22</v>
      </c>
      <c r="K7504" s="3" t="s">
        <v>23</v>
      </c>
      <c r="L7504" s="3" t="s">
        <v>3978</v>
      </c>
      <c r="M7504" s="3" t="s">
        <v>39</v>
      </c>
      <c r="N7504" s="3">
        <v>92683</v>
      </c>
      <c r="O7504" s="3" t="s">
        <v>40</v>
      </c>
      <c r="P7504" s="3" t="s">
        <v>171</v>
      </c>
      <c r="Q7504" s="3" t="s">
        <v>42</v>
      </c>
      <c r="R7504" s="3" t="s">
        <v>64</v>
      </c>
      <c r="S7504" s="3" t="s">
        <v>172</v>
      </c>
      <c r="T7504" s="3">
        <v>71.92</v>
      </c>
      <c r="U7504" s="35" cm="1">
        <f t="array" ref="U7504">INDEX('Pricing Strategy'!$F$4:$F$71,MATCH(1,(Dataset!$O7504='Pricing Strategy'!$B$4:$B$71)*(Dataset!$Q7504='Pricing Strategy'!$C$4:$C$71)*(Dataset!$R7504='Pricing Strategy'!$D$4:$D$71),))</f>
        <v>0.45</v>
      </c>
      <c r="V7504" s="3">
        <f>Dataset!$T7504*(1-Dataset!$U7504)</f>
        <v>39.556000000000004</v>
      </c>
    </row>
    <row r="7505" spans="1:22" x14ac:dyDescent="0.3">
      <c r="A7505" s="32"/>
      <c r="C7505" s="3">
        <v>7500</v>
      </c>
      <c r="D7505" s="3" t="s">
        <v>9513</v>
      </c>
      <c r="E7505" s="34">
        <v>43295</v>
      </c>
      <c r="F7505" s="34">
        <v>43299</v>
      </c>
      <c r="G7505" s="3" t="s">
        <v>46</v>
      </c>
      <c r="H7505" s="3" t="s">
        <v>5810</v>
      </c>
      <c r="I7505" s="3" t="s">
        <v>5811</v>
      </c>
      <c r="J7505" s="3" t="s">
        <v>22</v>
      </c>
      <c r="K7505" s="3" t="s">
        <v>23</v>
      </c>
      <c r="L7505" s="3" t="s">
        <v>3978</v>
      </c>
      <c r="M7505" s="3" t="s">
        <v>39</v>
      </c>
      <c r="N7505" s="3">
        <v>92683</v>
      </c>
      <c r="O7505" s="3" t="s">
        <v>40</v>
      </c>
      <c r="P7505" s="3" t="s">
        <v>820</v>
      </c>
      <c r="Q7505" s="3" t="s">
        <v>28</v>
      </c>
      <c r="R7505" s="3" t="s">
        <v>61</v>
      </c>
      <c r="S7505" s="3" t="s">
        <v>821</v>
      </c>
      <c r="T7505" s="3">
        <v>18.84</v>
      </c>
      <c r="U7505" s="35" cm="1">
        <f t="array" ref="U7505">INDEX('Pricing Strategy'!$F$4:$F$71,MATCH(1,(Dataset!$O7505='Pricing Strategy'!$B$4:$B$71)*(Dataset!$Q7505='Pricing Strategy'!$C$4:$C$71)*(Dataset!$R7505='Pricing Strategy'!$D$4:$D$71),))</f>
        <v>0.4</v>
      </c>
      <c r="V7505" s="3">
        <f>Dataset!$T7505*(1-Dataset!$U7505)</f>
        <v>11.304</v>
      </c>
    </row>
    <row r="7506" spans="1:22" x14ac:dyDescent="0.3">
      <c r="A7506" s="32"/>
      <c r="C7506" s="3">
        <v>7501</v>
      </c>
      <c r="D7506" s="3" t="s">
        <v>9513</v>
      </c>
      <c r="E7506" s="34">
        <v>43295</v>
      </c>
      <c r="F7506" s="34">
        <v>43299</v>
      </c>
      <c r="G7506" s="3" t="s">
        <v>46</v>
      </c>
      <c r="H7506" s="3" t="s">
        <v>5810</v>
      </c>
      <c r="I7506" s="3" t="s">
        <v>5811</v>
      </c>
      <c r="J7506" s="3" t="s">
        <v>22</v>
      </c>
      <c r="K7506" s="3" t="s">
        <v>23</v>
      </c>
      <c r="L7506" s="3" t="s">
        <v>3978</v>
      </c>
      <c r="M7506" s="3" t="s">
        <v>39</v>
      </c>
      <c r="N7506" s="3">
        <v>92683</v>
      </c>
      <c r="O7506" s="3" t="s">
        <v>40</v>
      </c>
      <c r="P7506" s="3" t="s">
        <v>1698</v>
      </c>
      <c r="Q7506" s="3" t="s">
        <v>67</v>
      </c>
      <c r="R7506" s="3" t="s">
        <v>157</v>
      </c>
      <c r="S7506" s="3" t="s">
        <v>1699</v>
      </c>
      <c r="T7506" s="3">
        <v>140.97</v>
      </c>
      <c r="U7506" s="35" cm="1">
        <f t="array" ref="U7506">INDEX('Pricing Strategy'!$F$4:$F$71,MATCH(1,(Dataset!$O7506='Pricing Strategy'!$B$4:$B$71)*(Dataset!$Q7506='Pricing Strategy'!$C$4:$C$71)*(Dataset!$R7506='Pricing Strategy'!$D$4:$D$71),))</f>
        <v>0.45</v>
      </c>
      <c r="V7506" s="3">
        <f>Dataset!$T7506*(1-Dataset!$U7506)</f>
        <v>77.533500000000004</v>
      </c>
    </row>
    <row r="7507" spans="1:22" x14ac:dyDescent="0.3">
      <c r="A7507" s="32"/>
      <c r="C7507" s="3">
        <v>7502</v>
      </c>
      <c r="D7507" s="3" t="s">
        <v>9513</v>
      </c>
      <c r="E7507" s="34">
        <v>43295</v>
      </c>
      <c r="F7507" s="34">
        <v>43299</v>
      </c>
      <c r="G7507" s="3" t="s">
        <v>46</v>
      </c>
      <c r="H7507" s="3" t="s">
        <v>5810</v>
      </c>
      <c r="I7507" s="3" t="s">
        <v>5811</v>
      </c>
      <c r="J7507" s="3" t="s">
        <v>22</v>
      </c>
      <c r="K7507" s="3" t="s">
        <v>23</v>
      </c>
      <c r="L7507" s="3" t="s">
        <v>3978</v>
      </c>
      <c r="M7507" s="3" t="s">
        <v>39</v>
      </c>
      <c r="N7507" s="3">
        <v>92683</v>
      </c>
      <c r="O7507" s="3" t="s">
        <v>40</v>
      </c>
      <c r="P7507" s="3" t="s">
        <v>188</v>
      </c>
      <c r="Q7507" s="3" t="s">
        <v>67</v>
      </c>
      <c r="R7507" s="3" t="s">
        <v>68</v>
      </c>
      <c r="S7507" s="3" t="s">
        <v>189</v>
      </c>
      <c r="T7507" s="3">
        <v>470.37599999999998</v>
      </c>
      <c r="U7507" s="35" cm="1">
        <f t="array" ref="U7507">INDEX('Pricing Strategy'!$F$4:$F$71,MATCH(1,(Dataset!$O7507='Pricing Strategy'!$B$4:$B$71)*(Dataset!$Q7507='Pricing Strategy'!$C$4:$C$71)*(Dataset!$R7507='Pricing Strategy'!$D$4:$D$71),))</f>
        <v>0.4</v>
      </c>
      <c r="V7507" s="3">
        <f>Dataset!$T7507*(1-Dataset!$U7507)</f>
        <v>282.22559999999999</v>
      </c>
    </row>
    <row r="7508" spans="1:22" x14ac:dyDescent="0.3">
      <c r="A7508" s="32"/>
      <c r="C7508" s="3">
        <v>7503</v>
      </c>
      <c r="D7508" s="3" t="s">
        <v>9514</v>
      </c>
      <c r="E7508" s="34">
        <v>43189</v>
      </c>
      <c r="F7508" s="34">
        <v>43189</v>
      </c>
      <c r="G7508" s="3" t="s">
        <v>1290</v>
      </c>
      <c r="H7508" s="3" t="s">
        <v>4053</v>
      </c>
      <c r="I7508" s="3" t="s">
        <v>4054</v>
      </c>
      <c r="J7508" s="3" t="s">
        <v>22</v>
      </c>
      <c r="K7508" s="3" t="s">
        <v>23</v>
      </c>
      <c r="L7508" s="3" t="s">
        <v>38</v>
      </c>
      <c r="M7508" s="3" t="s">
        <v>39</v>
      </c>
      <c r="N7508" s="3">
        <v>90036</v>
      </c>
      <c r="O7508" s="3" t="s">
        <v>40</v>
      </c>
      <c r="P7508" s="3" t="s">
        <v>5211</v>
      </c>
      <c r="Q7508" s="3" t="s">
        <v>42</v>
      </c>
      <c r="R7508" s="3" t="s">
        <v>64</v>
      </c>
      <c r="S7508" s="3" t="s">
        <v>5212</v>
      </c>
      <c r="T7508" s="3">
        <v>6.08</v>
      </c>
      <c r="U7508" s="35" cm="1">
        <f t="array" ref="U7508">INDEX('Pricing Strategy'!$F$4:$F$71,MATCH(1,(Dataset!$O7508='Pricing Strategy'!$B$4:$B$71)*(Dataset!$Q7508='Pricing Strategy'!$C$4:$C$71)*(Dataset!$R7508='Pricing Strategy'!$D$4:$D$71),))</f>
        <v>0.45</v>
      </c>
      <c r="V7508" s="3">
        <f>Dataset!$T7508*(1-Dataset!$U7508)</f>
        <v>3.3440000000000003</v>
      </c>
    </row>
    <row r="7509" spans="1:22" x14ac:dyDescent="0.3">
      <c r="A7509" s="32"/>
      <c r="C7509" s="3">
        <v>7504</v>
      </c>
      <c r="D7509" s="3" t="s">
        <v>9514</v>
      </c>
      <c r="E7509" s="34">
        <v>43189</v>
      </c>
      <c r="F7509" s="34">
        <v>43189</v>
      </c>
      <c r="G7509" s="3" t="s">
        <v>1290</v>
      </c>
      <c r="H7509" s="3" t="s">
        <v>4053</v>
      </c>
      <c r="I7509" s="3" t="s">
        <v>4054</v>
      </c>
      <c r="J7509" s="3" t="s">
        <v>22</v>
      </c>
      <c r="K7509" s="3" t="s">
        <v>23</v>
      </c>
      <c r="L7509" s="3" t="s">
        <v>38</v>
      </c>
      <c r="M7509" s="3" t="s">
        <v>39</v>
      </c>
      <c r="N7509" s="3">
        <v>90036</v>
      </c>
      <c r="O7509" s="3" t="s">
        <v>40</v>
      </c>
      <c r="P7509" s="3" t="s">
        <v>267</v>
      </c>
      <c r="Q7509" s="3" t="s">
        <v>67</v>
      </c>
      <c r="R7509" s="3" t="s">
        <v>68</v>
      </c>
      <c r="S7509" s="3" t="s">
        <v>268</v>
      </c>
      <c r="T7509" s="3">
        <v>164.792</v>
      </c>
      <c r="U7509" s="35" cm="1">
        <f t="array" ref="U7509">INDEX('Pricing Strategy'!$F$4:$F$71,MATCH(1,(Dataset!$O7509='Pricing Strategy'!$B$4:$B$71)*(Dataset!$Q7509='Pricing Strategy'!$C$4:$C$71)*(Dataset!$R7509='Pricing Strategy'!$D$4:$D$71),))</f>
        <v>0.4</v>
      </c>
      <c r="V7509" s="3">
        <f>Dataset!$T7509*(1-Dataset!$U7509)</f>
        <v>98.875199999999992</v>
      </c>
    </row>
    <row r="7510" spans="1:22" x14ac:dyDescent="0.3">
      <c r="A7510" s="32"/>
      <c r="C7510" s="3">
        <v>7505</v>
      </c>
      <c r="D7510" s="3" t="s">
        <v>9515</v>
      </c>
      <c r="E7510" s="34">
        <v>42766</v>
      </c>
      <c r="F7510" s="34">
        <v>42770</v>
      </c>
      <c r="G7510" s="3" t="s">
        <v>19</v>
      </c>
      <c r="H7510" s="3" t="s">
        <v>8161</v>
      </c>
      <c r="I7510" s="3" t="s">
        <v>8162</v>
      </c>
      <c r="J7510" s="3" t="s">
        <v>37</v>
      </c>
      <c r="K7510" s="3" t="s">
        <v>23</v>
      </c>
      <c r="L7510" s="3" t="s">
        <v>9516</v>
      </c>
      <c r="M7510" s="3" t="s">
        <v>787</v>
      </c>
      <c r="N7510" s="3">
        <v>8401</v>
      </c>
      <c r="O7510" s="3" t="s">
        <v>144</v>
      </c>
      <c r="P7510" s="3" t="s">
        <v>4137</v>
      </c>
      <c r="Q7510" s="3" t="s">
        <v>42</v>
      </c>
      <c r="R7510" s="3" t="s">
        <v>169</v>
      </c>
      <c r="S7510" s="3" t="s">
        <v>667</v>
      </c>
      <c r="T7510" s="3">
        <v>23.36</v>
      </c>
      <c r="U7510" s="35" cm="1">
        <f t="array" ref="U7510">INDEX('Pricing Strategy'!$F$4:$F$71,MATCH(1,(Dataset!$O7510='Pricing Strategy'!$B$4:$B$71)*(Dataset!$Q7510='Pricing Strategy'!$C$4:$C$71)*(Dataset!$R7510='Pricing Strategy'!$D$4:$D$71),))</f>
        <v>0.4</v>
      </c>
      <c r="V7510" s="3">
        <f>Dataset!$T7510*(1-Dataset!$U7510)</f>
        <v>14.016</v>
      </c>
    </row>
    <row r="7511" spans="1:22" x14ac:dyDescent="0.3">
      <c r="A7511" s="32"/>
      <c r="C7511" s="3">
        <v>7506</v>
      </c>
      <c r="D7511" s="3" t="s">
        <v>9517</v>
      </c>
      <c r="E7511" s="34">
        <v>43259</v>
      </c>
      <c r="F7511" s="34">
        <v>43264</v>
      </c>
      <c r="G7511" s="3" t="s">
        <v>46</v>
      </c>
      <c r="H7511" s="3" t="s">
        <v>5014</v>
      </c>
      <c r="I7511" s="3" t="s">
        <v>5015</v>
      </c>
      <c r="J7511" s="3" t="s">
        <v>22</v>
      </c>
      <c r="K7511" s="3" t="s">
        <v>23</v>
      </c>
      <c r="L7511" s="3" t="s">
        <v>4295</v>
      </c>
      <c r="M7511" s="3" t="s">
        <v>207</v>
      </c>
      <c r="N7511" s="3">
        <v>60076</v>
      </c>
      <c r="O7511" s="3" t="s">
        <v>101</v>
      </c>
      <c r="P7511" s="3" t="s">
        <v>1336</v>
      </c>
      <c r="Q7511" s="3" t="s">
        <v>42</v>
      </c>
      <c r="R7511" s="3" t="s">
        <v>71</v>
      </c>
      <c r="S7511" s="3" t="s">
        <v>1337</v>
      </c>
      <c r="T7511" s="3">
        <v>12.176</v>
      </c>
      <c r="U7511" s="35" cm="1">
        <f t="array" ref="U7511">INDEX('Pricing Strategy'!$F$4:$F$71,MATCH(1,(Dataset!$O7511='Pricing Strategy'!$B$4:$B$71)*(Dataset!$Q7511='Pricing Strategy'!$C$4:$C$71)*(Dataset!$R7511='Pricing Strategy'!$D$4:$D$71),))</f>
        <v>0.3</v>
      </c>
      <c r="V7511" s="3">
        <f>Dataset!$T7511*(1-Dataset!$U7511)</f>
        <v>8.5231999999999992</v>
      </c>
    </row>
    <row r="7512" spans="1:22" x14ac:dyDescent="0.3">
      <c r="A7512" s="32"/>
      <c r="C7512" s="3">
        <v>7507</v>
      </c>
      <c r="D7512" s="3" t="s">
        <v>9518</v>
      </c>
      <c r="E7512" s="34">
        <v>42310</v>
      </c>
      <c r="F7512" s="34">
        <v>42314</v>
      </c>
      <c r="G7512" s="3" t="s">
        <v>46</v>
      </c>
      <c r="H7512" s="3" t="s">
        <v>1125</v>
      </c>
      <c r="I7512" s="3" t="s">
        <v>1126</v>
      </c>
      <c r="J7512" s="3" t="s">
        <v>22</v>
      </c>
      <c r="K7512" s="3" t="s">
        <v>23</v>
      </c>
      <c r="L7512" s="3" t="s">
        <v>123</v>
      </c>
      <c r="M7512" s="3" t="s">
        <v>39</v>
      </c>
      <c r="N7512" s="3">
        <v>94122</v>
      </c>
      <c r="O7512" s="3" t="s">
        <v>40</v>
      </c>
      <c r="P7512" s="3" t="s">
        <v>4515</v>
      </c>
      <c r="Q7512" s="3" t="s">
        <v>67</v>
      </c>
      <c r="R7512" s="3" t="s">
        <v>68</v>
      </c>
      <c r="S7512" s="3" t="s">
        <v>4516</v>
      </c>
      <c r="T7512" s="3">
        <v>46.384</v>
      </c>
      <c r="U7512" s="35" cm="1">
        <f t="array" ref="U7512">INDEX('Pricing Strategy'!$F$4:$F$71,MATCH(1,(Dataset!$O7512='Pricing Strategy'!$B$4:$B$71)*(Dataset!$Q7512='Pricing Strategy'!$C$4:$C$71)*(Dataset!$R7512='Pricing Strategy'!$D$4:$D$71),))</f>
        <v>0.4</v>
      </c>
      <c r="V7512" s="3">
        <f>Dataset!$T7512*(1-Dataset!$U7512)</f>
        <v>27.830400000000001</v>
      </c>
    </row>
    <row r="7513" spans="1:22" x14ac:dyDescent="0.3">
      <c r="A7513" s="32"/>
      <c r="C7513" s="3">
        <v>7508</v>
      </c>
      <c r="D7513" s="3" t="s">
        <v>9518</v>
      </c>
      <c r="E7513" s="34">
        <v>42310</v>
      </c>
      <c r="F7513" s="34">
        <v>42314</v>
      </c>
      <c r="G7513" s="3" t="s">
        <v>46</v>
      </c>
      <c r="H7513" s="3" t="s">
        <v>1125</v>
      </c>
      <c r="I7513" s="3" t="s">
        <v>1126</v>
      </c>
      <c r="J7513" s="3" t="s">
        <v>22</v>
      </c>
      <c r="K7513" s="3" t="s">
        <v>23</v>
      </c>
      <c r="L7513" s="3" t="s">
        <v>123</v>
      </c>
      <c r="M7513" s="3" t="s">
        <v>39</v>
      </c>
      <c r="N7513" s="3">
        <v>94122</v>
      </c>
      <c r="O7513" s="3" t="s">
        <v>40</v>
      </c>
      <c r="P7513" s="3" t="s">
        <v>1015</v>
      </c>
      <c r="Q7513" s="3" t="s">
        <v>42</v>
      </c>
      <c r="R7513" s="3" t="s">
        <v>55</v>
      </c>
      <c r="S7513" s="3" t="s">
        <v>1016</v>
      </c>
      <c r="T7513" s="3">
        <v>362.92</v>
      </c>
      <c r="U7513" s="35" cm="1">
        <f t="array" ref="U7513">INDEX('Pricing Strategy'!$F$4:$F$71,MATCH(1,(Dataset!$O7513='Pricing Strategy'!$B$4:$B$71)*(Dataset!$Q7513='Pricing Strategy'!$C$4:$C$71)*(Dataset!$R7513='Pricing Strategy'!$D$4:$D$71),))</f>
        <v>0.5</v>
      </c>
      <c r="V7513" s="3">
        <f>Dataset!$T7513*(1-Dataset!$U7513)</f>
        <v>181.46</v>
      </c>
    </row>
    <row r="7514" spans="1:22" x14ac:dyDescent="0.3">
      <c r="A7514" s="32"/>
      <c r="C7514" s="3">
        <v>7509</v>
      </c>
      <c r="D7514" s="3" t="s">
        <v>9519</v>
      </c>
      <c r="E7514" s="34">
        <v>43295</v>
      </c>
      <c r="F7514" s="34">
        <v>43299</v>
      </c>
      <c r="G7514" s="3" t="s">
        <v>46</v>
      </c>
      <c r="H7514" s="3" t="s">
        <v>2116</v>
      </c>
      <c r="I7514" s="3" t="s">
        <v>2117</v>
      </c>
      <c r="J7514" s="3" t="s">
        <v>22</v>
      </c>
      <c r="K7514" s="3" t="s">
        <v>23</v>
      </c>
      <c r="L7514" s="3" t="s">
        <v>493</v>
      </c>
      <c r="M7514" s="3" t="s">
        <v>494</v>
      </c>
      <c r="N7514" s="3">
        <v>43229</v>
      </c>
      <c r="O7514" s="3" t="s">
        <v>144</v>
      </c>
      <c r="P7514" s="3" t="s">
        <v>3219</v>
      </c>
      <c r="Q7514" s="3" t="s">
        <v>42</v>
      </c>
      <c r="R7514" s="3" t="s">
        <v>86</v>
      </c>
      <c r="S7514" s="3" t="s">
        <v>3220</v>
      </c>
      <c r="T7514" s="3">
        <v>9.2479999999999993</v>
      </c>
      <c r="U7514" s="35" cm="1">
        <f t="array" ref="U7514">INDEX('Pricing Strategy'!$F$4:$F$71,MATCH(1,(Dataset!$O7514='Pricing Strategy'!$B$4:$B$71)*(Dataset!$Q7514='Pricing Strategy'!$C$4:$C$71)*(Dataset!$R7514='Pricing Strategy'!$D$4:$D$71),))</f>
        <v>0.4</v>
      </c>
      <c r="V7514" s="3">
        <f>Dataset!$T7514*(1-Dataset!$U7514)</f>
        <v>5.5487999999999991</v>
      </c>
    </row>
    <row r="7515" spans="1:22" x14ac:dyDescent="0.3">
      <c r="A7515" s="32"/>
      <c r="C7515" s="3">
        <v>7510</v>
      </c>
      <c r="D7515" s="3" t="s">
        <v>9519</v>
      </c>
      <c r="E7515" s="34">
        <v>43295</v>
      </c>
      <c r="F7515" s="34">
        <v>43299</v>
      </c>
      <c r="G7515" s="3" t="s">
        <v>46</v>
      </c>
      <c r="H7515" s="3" t="s">
        <v>2116</v>
      </c>
      <c r="I7515" s="3" t="s">
        <v>2117</v>
      </c>
      <c r="J7515" s="3" t="s">
        <v>22</v>
      </c>
      <c r="K7515" s="3" t="s">
        <v>23</v>
      </c>
      <c r="L7515" s="3" t="s">
        <v>493</v>
      </c>
      <c r="M7515" s="3" t="s">
        <v>494</v>
      </c>
      <c r="N7515" s="3">
        <v>43229</v>
      </c>
      <c r="O7515" s="3" t="s">
        <v>144</v>
      </c>
      <c r="P7515" s="3" t="s">
        <v>2955</v>
      </c>
      <c r="Q7515" s="3" t="s">
        <v>67</v>
      </c>
      <c r="R7515" s="3" t="s">
        <v>68</v>
      </c>
      <c r="S7515" s="3" t="s">
        <v>2956</v>
      </c>
      <c r="T7515" s="3">
        <v>1889.9459999999999</v>
      </c>
      <c r="U7515" s="35" cm="1">
        <f t="array" ref="U7515">INDEX('Pricing Strategy'!$F$4:$F$71,MATCH(1,(Dataset!$O7515='Pricing Strategy'!$B$4:$B$71)*(Dataset!$Q7515='Pricing Strategy'!$C$4:$C$71)*(Dataset!$R7515='Pricing Strategy'!$D$4:$D$71),))</f>
        <v>0.4</v>
      </c>
      <c r="V7515" s="3">
        <f>Dataset!$T7515*(1-Dataset!$U7515)</f>
        <v>1133.9675999999999</v>
      </c>
    </row>
    <row r="7516" spans="1:22" x14ac:dyDescent="0.3">
      <c r="A7516" s="32"/>
      <c r="C7516" s="3">
        <v>7511</v>
      </c>
      <c r="D7516" s="3" t="s">
        <v>9519</v>
      </c>
      <c r="E7516" s="34">
        <v>43295</v>
      </c>
      <c r="F7516" s="34">
        <v>43299</v>
      </c>
      <c r="G7516" s="3" t="s">
        <v>46</v>
      </c>
      <c r="H7516" s="3" t="s">
        <v>2116</v>
      </c>
      <c r="I7516" s="3" t="s">
        <v>2117</v>
      </c>
      <c r="J7516" s="3" t="s">
        <v>22</v>
      </c>
      <c r="K7516" s="3" t="s">
        <v>23</v>
      </c>
      <c r="L7516" s="3" t="s">
        <v>493</v>
      </c>
      <c r="M7516" s="3" t="s">
        <v>494</v>
      </c>
      <c r="N7516" s="3">
        <v>43229</v>
      </c>
      <c r="O7516" s="3" t="s">
        <v>144</v>
      </c>
      <c r="P7516" s="3" t="s">
        <v>726</v>
      </c>
      <c r="Q7516" s="3" t="s">
        <v>42</v>
      </c>
      <c r="R7516" s="3" t="s">
        <v>55</v>
      </c>
      <c r="S7516" s="3" t="s">
        <v>727</v>
      </c>
      <c r="T7516" s="3">
        <v>62.04</v>
      </c>
      <c r="U7516" s="35" cm="1">
        <f t="array" ref="U7516">INDEX('Pricing Strategy'!$F$4:$F$71,MATCH(1,(Dataset!$O7516='Pricing Strategy'!$B$4:$B$71)*(Dataset!$Q7516='Pricing Strategy'!$C$4:$C$71)*(Dataset!$R7516='Pricing Strategy'!$D$4:$D$71),))</f>
        <v>0.5</v>
      </c>
      <c r="V7516" s="3">
        <f>Dataset!$T7516*(1-Dataset!$U7516)</f>
        <v>31.02</v>
      </c>
    </row>
    <row r="7517" spans="1:22" x14ac:dyDescent="0.3">
      <c r="A7517" s="32"/>
      <c r="C7517" s="3">
        <v>7512</v>
      </c>
      <c r="D7517" s="3" t="s">
        <v>9519</v>
      </c>
      <c r="E7517" s="34">
        <v>43295</v>
      </c>
      <c r="F7517" s="34">
        <v>43299</v>
      </c>
      <c r="G7517" s="3" t="s">
        <v>46</v>
      </c>
      <c r="H7517" s="3" t="s">
        <v>2116</v>
      </c>
      <c r="I7517" s="3" t="s">
        <v>2117</v>
      </c>
      <c r="J7517" s="3" t="s">
        <v>22</v>
      </c>
      <c r="K7517" s="3" t="s">
        <v>23</v>
      </c>
      <c r="L7517" s="3" t="s">
        <v>493</v>
      </c>
      <c r="M7517" s="3" t="s">
        <v>494</v>
      </c>
      <c r="N7517" s="3">
        <v>43229</v>
      </c>
      <c r="O7517" s="3" t="s">
        <v>144</v>
      </c>
      <c r="P7517" s="3" t="s">
        <v>4262</v>
      </c>
      <c r="Q7517" s="3" t="s">
        <v>28</v>
      </c>
      <c r="R7517" s="3" t="s">
        <v>61</v>
      </c>
      <c r="S7517" s="3" t="s">
        <v>4263</v>
      </c>
      <c r="T7517" s="3">
        <v>396.92</v>
      </c>
      <c r="U7517" s="35" cm="1">
        <f t="array" ref="U7517">INDEX('Pricing Strategy'!$F$4:$F$71,MATCH(1,(Dataset!$O7517='Pricing Strategy'!$B$4:$B$71)*(Dataset!$Q7517='Pricing Strategy'!$C$4:$C$71)*(Dataset!$R7517='Pricing Strategy'!$D$4:$D$71),))</f>
        <v>0.4</v>
      </c>
      <c r="V7517" s="3">
        <f>Dataset!$T7517*(1-Dataset!$U7517)</f>
        <v>238.15199999999999</v>
      </c>
    </row>
    <row r="7518" spans="1:22" x14ac:dyDescent="0.3">
      <c r="A7518" s="32"/>
      <c r="C7518" s="3">
        <v>7513</v>
      </c>
      <c r="D7518" s="3" t="s">
        <v>9519</v>
      </c>
      <c r="E7518" s="34">
        <v>43295</v>
      </c>
      <c r="F7518" s="34">
        <v>43299</v>
      </c>
      <c r="G7518" s="3" t="s">
        <v>46</v>
      </c>
      <c r="H7518" s="3" t="s">
        <v>2116</v>
      </c>
      <c r="I7518" s="3" t="s">
        <v>2117</v>
      </c>
      <c r="J7518" s="3" t="s">
        <v>22</v>
      </c>
      <c r="K7518" s="3" t="s">
        <v>23</v>
      </c>
      <c r="L7518" s="3" t="s">
        <v>493</v>
      </c>
      <c r="M7518" s="3" t="s">
        <v>494</v>
      </c>
      <c r="N7518" s="3">
        <v>43229</v>
      </c>
      <c r="O7518" s="3" t="s">
        <v>144</v>
      </c>
      <c r="P7518" s="3" t="s">
        <v>5562</v>
      </c>
      <c r="Q7518" s="3" t="s">
        <v>42</v>
      </c>
      <c r="R7518" s="3" t="s">
        <v>55</v>
      </c>
      <c r="S7518" s="3" t="s">
        <v>5563</v>
      </c>
      <c r="T7518" s="3">
        <v>239.45599999999999</v>
      </c>
      <c r="U7518" s="35" cm="1">
        <f t="array" ref="U7518">INDEX('Pricing Strategy'!$F$4:$F$71,MATCH(1,(Dataset!$O7518='Pricing Strategy'!$B$4:$B$71)*(Dataset!$Q7518='Pricing Strategy'!$C$4:$C$71)*(Dataset!$R7518='Pricing Strategy'!$D$4:$D$71),))</f>
        <v>0.5</v>
      </c>
      <c r="V7518" s="3">
        <f>Dataset!$T7518*(1-Dataset!$U7518)</f>
        <v>119.72799999999999</v>
      </c>
    </row>
    <row r="7519" spans="1:22" x14ac:dyDescent="0.3">
      <c r="A7519" s="32"/>
      <c r="C7519" s="3">
        <v>7514</v>
      </c>
      <c r="D7519" s="3" t="s">
        <v>9519</v>
      </c>
      <c r="E7519" s="34">
        <v>43295</v>
      </c>
      <c r="F7519" s="34">
        <v>43299</v>
      </c>
      <c r="G7519" s="3" t="s">
        <v>46</v>
      </c>
      <c r="H7519" s="3" t="s">
        <v>2116</v>
      </c>
      <c r="I7519" s="3" t="s">
        <v>2117</v>
      </c>
      <c r="J7519" s="3" t="s">
        <v>22</v>
      </c>
      <c r="K7519" s="3" t="s">
        <v>23</v>
      </c>
      <c r="L7519" s="3" t="s">
        <v>493</v>
      </c>
      <c r="M7519" s="3" t="s">
        <v>494</v>
      </c>
      <c r="N7519" s="3">
        <v>43229</v>
      </c>
      <c r="O7519" s="3" t="s">
        <v>144</v>
      </c>
      <c r="P7519" s="3" t="s">
        <v>1368</v>
      </c>
      <c r="Q7519" s="3" t="s">
        <v>42</v>
      </c>
      <c r="R7519" s="3" t="s">
        <v>64</v>
      </c>
      <c r="S7519" s="3" t="s">
        <v>1369</v>
      </c>
      <c r="T7519" s="3">
        <v>13.12</v>
      </c>
      <c r="U7519" s="35" cm="1">
        <f t="array" ref="U7519">INDEX('Pricing Strategy'!$F$4:$F$71,MATCH(1,(Dataset!$O7519='Pricing Strategy'!$B$4:$B$71)*(Dataset!$Q7519='Pricing Strategy'!$C$4:$C$71)*(Dataset!$R7519='Pricing Strategy'!$D$4:$D$71),))</f>
        <v>0.45</v>
      </c>
      <c r="V7519" s="3">
        <f>Dataset!$T7519*(1-Dataset!$U7519)</f>
        <v>7.2160000000000002</v>
      </c>
    </row>
    <row r="7520" spans="1:22" x14ac:dyDescent="0.3">
      <c r="A7520" s="32"/>
      <c r="C7520" s="3">
        <v>7515</v>
      </c>
      <c r="D7520" s="3" t="s">
        <v>9520</v>
      </c>
      <c r="E7520" s="34">
        <v>43443</v>
      </c>
      <c r="F7520" s="34">
        <v>43446</v>
      </c>
      <c r="G7520" s="3" t="s">
        <v>19</v>
      </c>
      <c r="H7520" s="3" t="s">
        <v>2116</v>
      </c>
      <c r="I7520" s="3" t="s">
        <v>2117</v>
      </c>
      <c r="J7520" s="3" t="s">
        <v>22</v>
      </c>
      <c r="K7520" s="3" t="s">
        <v>23</v>
      </c>
      <c r="L7520" s="3" t="s">
        <v>1466</v>
      </c>
      <c r="M7520" s="3" t="s">
        <v>25</v>
      </c>
      <c r="N7520" s="3">
        <v>40475</v>
      </c>
      <c r="O7520" s="3" t="s">
        <v>26</v>
      </c>
      <c r="P7520" s="3" t="s">
        <v>3527</v>
      </c>
      <c r="Q7520" s="3" t="s">
        <v>42</v>
      </c>
      <c r="R7520" s="3" t="s">
        <v>71</v>
      </c>
      <c r="S7520" s="3" t="s">
        <v>3528</v>
      </c>
      <c r="T7520" s="3">
        <v>29.36</v>
      </c>
      <c r="U7520" s="35" cm="1">
        <f t="array" ref="U7520">INDEX('Pricing Strategy'!$F$4:$F$71,MATCH(1,(Dataset!$O7520='Pricing Strategy'!$B$4:$B$71)*(Dataset!$Q7520='Pricing Strategy'!$C$4:$C$71)*(Dataset!$R7520='Pricing Strategy'!$D$4:$D$71),))</f>
        <v>0.25</v>
      </c>
      <c r="V7520" s="3">
        <f>Dataset!$T7520*(1-Dataset!$U7520)</f>
        <v>22.02</v>
      </c>
    </row>
    <row r="7521" spans="1:22" x14ac:dyDescent="0.3">
      <c r="A7521" s="32"/>
      <c r="C7521" s="3">
        <v>7516</v>
      </c>
      <c r="D7521" s="3" t="s">
        <v>9520</v>
      </c>
      <c r="E7521" s="34">
        <v>43443</v>
      </c>
      <c r="F7521" s="34">
        <v>43446</v>
      </c>
      <c r="G7521" s="3" t="s">
        <v>19</v>
      </c>
      <c r="H7521" s="3" t="s">
        <v>2116</v>
      </c>
      <c r="I7521" s="3" t="s">
        <v>2117</v>
      </c>
      <c r="J7521" s="3" t="s">
        <v>22</v>
      </c>
      <c r="K7521" s="3" t="s">
        <v>23</v>
      </c>
      <c r="L7521" s="3" t="s">
        <v>1466</v>
      </c>
      <c r="M7521" s="3" t="s">
        <v>25</v>
      </c>
      <c r="N7521" s="3">
        <v>40475</v>
      </c>
      <c r="O7521" s="3" t="s">
        <v>26</v>
      </c>
      <c r="P7521" s="3" t="s">
        <v>5943</v>
      </c>
      <c r="Q7521" s="3" t="s">
        <v>42</v>
      </c>
      <c r="R7521" s="3" t="s">
        <v>74</v>
      </c>
      <c r="S7521" s="3" t="s">
        <v>5944</v>
      </c>
      <c r="T7521" s="3">
        <v>214.9</v>
      </c>
      <c r="U7521" s="35" cm="1">
        <f t="array" ref="U7521">INDEX('Pricing Strategy'!$F$4:$F$71,MATCH(1,(Dataset!$O7521='Pricing Strategy'!$B$4:$B$71)*(Dataset!$Q7521='Pricing Strategy'!$C$4:$C$71)*(Dataset!$R7521='Pricing Strategy'!$D$4:$D$71),))</f>
        <v>0.25</v>
      </c>
      <c r="V7521" s="3">
        <f>Dataset!$T7521*(1-Dataset!$U7521)</f>
        <v>161.17500000000001</v>
      </c>
    </row>
    <row r="7522" spans="1:22" x14ac:dyDescent="0.3">
      <c r="A7522" s="32"/>
      <c r="C7522" s="3">
        <v>7517</v>
      </c>
      <c r="D7522" s="3" t="s">
        <v>9520</v>
      </c>
      <c r="E7522" s="34">
        <v>43443</v>
      </c>
      <c r="F7522" s="34">
        <v>43446</v>
      </c>
      <c r="G7522" s="3" t="s">
        <v>19</v>
      </c>
      <c r="H7522" s="3" t="s">
        <v>2116</v>
      </c>
      <c r="I7522" s="3" t="s">
        <v>2117</v>
      </c>
      <c r="J7522" s="3" t="s">
        <v>22</v>
      </c>
      <c r="K7522" s="3" t="s">
        <v>23</v>
      </c>
      <c r="L7522" s="3" t="s">
        <v>1466</v>
      </c>
      <c r="M7522" s="3" t="s">
        <v>25</v>
      </c>
      <c r="N7522" s="3">
        <v>40475</v>
      </c>
      <c r="O7522" s="3" t="s">
        <v>26</v>
      </c>
      <c r="P7522" s="3" t="s">
        <v>541</v>
      </c>
      <c r="Q7522" s="3" t="s">
        <v>42</v>
      </c>
      <c r="R7522" s="3" t="s">
        <v>71</v>
      </c>
      <c r="S7522" s="3" t="s">
        <v>542</v>
      </c>
      <c r="T7522" s="3">
        <v>15.92</v>
      </c>
      <c r="U7522" s="35" cm="1">
        <f t="array" ref="U7522">INDEX('Pricing Strategy'!$F$4:$F$71,MATCH(1,(Dataset!$O7522='Pricing Strategy'!$B$4:$B$71)*(Dataset!$Q7522='Pricing Strategy'!$C$4:$C$71)*(Dataset!$R7522='Pricing Strategy'!$D$4:$D$71),))</f>
        <v>0.25</v>
      </c>
      <c r="V7522" s="3">
        <f>Dataset!$T7522*(1-Dataset!$U7522)</f>
        <v>11.94</v>
      </c>
    </row>
    <row r="7523" spans="1:22" x14ac:dyDescent="0.3">
      <c r="A7523" s="32"/>
      <c r="C7523" s="3">
        <v>7518</v>
      </c>
      <c r="D7523" s="3" t="s">
        <v>9520</v>
      </c>
      <c r="E7523" s="34">
        <v>43443</v>
      </c>
      <c r="F7523" s="34">
        <v>43446</v>
      </c>
      <c r="G7523" s="3" t="s">
        <v>19</v>
      </c>
      <c r="H7523" s="3" t="s">
        <v>2116</v>
      </c>
      <c r="I7523" s="3" t="s">
        <v>2117</v>
      </c>
      <c r="J7523" s="3" t="s">
        <v>22</v>
      </c>
      <c r="K7523" s="3" t="s">
        <v>23</v>
      </c>
      <c r="L7523" s="3" t="s">
        <v>1466</v>
      </c>
      <c r="M7523" s="3" t="s">
        <v>25</v>
      </c>
      <c r="N7523" s="3">
        <v>40475</v>
      </c>
      <c r="O7523" s="3" t="s">
        <v>26</v>
      </c>
      <c r="P7523" s="3" t="s">
        <v>3236</v>
      </c>
      <c r="Q7523" s="3" t="s">
        <v>67</v>
      </c>
      <c r="R7523" s="3" t="s">
        <v>157</v>
      </c>
      <c r="S7523" s="3" t="s">
        <v>3237</v>
      </c>
      <c r="T7523" s="3">
        <v>146.44999999999999</v>
      </c>
      <c r="U7523" s="35" cm="1">
        <f t="array" ref="U7523">INDEX('Pricing Strategy'!$F$4:$F$71,MATCH(1,(Dataset!$O7523='Pricing Strategy'!$B$4:$B$71)*(Dataset!$Q7523='Pricing Strategy'!$C$4:$C$71)*(Dataset!$R7523='Pricing Strategy'!$D$4:$D$71),))</f>
        <v>0.3</v>
      </c>
      <c r="V7523" s="3">
        <f>Dataset!$T7523*(1-Dataset!$U7523)</f>
        <v>102.51499999999999</v>
      </c>
    </row>
    <row r="7524" spans="1:22" x14ac:dyDescent="0.3">
      <c r="A7524" s="32"/>
      <c r="C7524" s="3">
        <v>7519</v>
      </c>
      <c r="D7524" s="3" t="s">
        <v>9520</v>
      </c>
      <c r="E7524" s="34">
        <v>43443</v>
      </c>
      <c r="F7524" s="34">
        <v>43446</v>
      </c>
      <c r="G7524" s="3" t="s">
        <v>19</v>
      </c>
      <c r="H7524" s="3" t="s">
        <v>2116</v>
      </c>
      <c r="I7524" s="3" t="s">
        <v>2117</v>
      </c>
      <c r="J7524" s="3" t="s">
        <v>22</v>
      </c>
      <c r="K7524" s="3" t="s">
        <v>23</v>
      </c>
      <c r="L7524" s="3" t="s">
        <v>1466</v>
      </c>
      <c r="M7524" s="3" t="s">
        <v>25</v>
      </c>
      <c r="N7524" s="3">
        <v>40475</v>
      </c>
      <c r="O7524" s="3" t="s">
        <v>26</v>
      </c>
      <c r="P7524" s="3" t="s">
        <v>1800</v>
      </c>
      <c r="Q7524" s="3" t="s">
        <v>42</v>
      </c>
      <c r="R7524" s="3" t="s">
        <v>55</v>
      </c>
      <c r="S7524" s="3" t="s">
        <v>1801</v>
      </c>
      <c r="T7524" s="3">
        <v>15.14</v>
      </c>
      <c r="U7524" s="35" cm="1">
        <f t="array" ref="U7524">INDEX('Pricing Strategy'!$F$4:$F$71,MATCH(1,(Dataset!$O7524='Pricing Strategy'!$B$4:$B$71)*(Dataset!$Q7524='Pricing Strategy'!$C$4:$C$71)*(Dataset!$R7524='Pricing Strategy'!$D$4:$D$71),))</f>
        <v>0.35</v>
      </c>
      <c r="V7524" s="3">
        <f>Dataset!$T7524*(1-Dataset!$U7524)</f>
        <v>9.8410000000000011</v>
      </c>
    </row>
    <row r="7525" spans="1:22" x14ac:dyDescent="0.3">
      <c r="A7525" s="32"/>
      <c r="C7525" s="3">
        <v>7520</v>
      </c>
      <c r="D7525" s="3" t="s">
        <v>9520</v>
      </c>
      <c r="E7525" s="34">
        <v>43443</v>
      </c>
      <c r="F7525" s="34">
        <v>43446</v>
      </c>
      <c r="G7525" s="3" t="s">
        <v>19</v>
      </c>
      <c r="H7525" s="3" t="s">
        <v>2116</v>
      </c>
      <c r="I7525" s="3" t="s">
        <v>2117</v>
      </c>
      <c r="J7525" s="3" t="s">
        <v>22</v>
      </c>
      <c r="K7525" s="3" t="s">
        <v>23</v>
      </c>
      <c r="L7525" s="3" t="s">
        <v>1466</v>
      </c>
      <c r="M7525" s="3" t="s">
        <v>25</v>
      </c>
      <c r="N7525" s="3">
        <v>40475</v>
      </c>
      <c r="O7525" s="3" t="s">
        <v>26</v>
      </c>
      <c r="P7525" s="3" t="s">
        <v>6840</v>
      </c>
      <c r="Q7525" s="3" t="s">
        <v>42</v>
      </c>
      <c r="R7525" s="3" t="s">
        <v>43</v>
      </c>
      <c r="S7525" s="3" t="s">
        <v>6841</v>
      </c>
      <c r="T7525" s="3">
        <v>5.76</v>
      </c>
      <c r="U7525" s="35" cm="1">
        <f t="array" ref="U7525">INDEX('Pricing Strategy'!$F$4:$F$71,MATCH(1,(Dataset!$O7525='Pricing Strategy'!$B$4:$B$71)*(Dataset!$Q7525='Pricing Strategy'!$C$4:$C$71)*(Dataset!$R7525='Pricing Strategy'!$D$4:$D$71),))</f>
        <v>0.25</v>
      </c>
      <c r="V7525" s="3">
        <f>Dataset!$T7525*(1-Dataset!$U7525)</f>
        <v>4.32</v>
      </c>
    </row>
    <row r="7526" spans="1:22" x14ac:dyDescent="0.3">
      <c r="A7526" s="32"/>
      <c r="C7526" s="3">
        <v>7521</v>
      </c>
      <c r="D7526" s="3" t="s">
        <v>9520</v>
      </c>
      <c r="E7526" s="34">
        <v>43443</v>
      </c>
      <c r="F7526" s="34">
        <v>43446</v>
      </c>
      <c r="G7526" s="3" t="s">
        <v>19</v>
      </c>
      <c r="H7526" s="3" t="s">
        <v>2116</v>
      </c>
      <c r="I7526" s="3" t="s">
        <v>2117</v>
      </c>
      <c r="J7526" s="3" t="s">
        <v>22</v>
      </c>
      <c r="K7526" s="3" t="s">
        <v>23</v>
      </c>
      <c r="L7526" s="3" t="s">
        <v>1466</v>
      </c>
      <c r="M7526" s="3" t="s">
        <v>25</v>
      </c>
      <c r="N7526" s="3">
        <v>40475</v>
      </c>
      <c r="O7526" s="3" t="s">
        <v>26</v>
      </c>
      <c r="P7526" s="3" t="s">
        <v>3464</v>
      </c>
      <c r="Q7526" s="3" t="s">
        <v>67</v>
      </c>
      <c r="R7526" s="3" t="s">
        <v>1216</v>
      </c>
      <c r="S7526" s="3" t="s">
        <v>3465</v>
      </c>
      <c r="T7526" s="3">
        <v>1399.98</v>
      </c>
      <c r="U7526" s="35" cm="1">
        <f t="array" ref="U7526">INDEX('Pricing Strategy'!$F$4:$F$71,MATCH(1,(Dataset!$O7526='Pricing Strategy'!$B$4:$B$71)*(Dataset!$Q7526='Pricing Strategy'!$C$4:$C$71)*(Dataset!$R7526='Pricing Strategy'!$D$4:$D$71),))</f>
        <v>0.35</v>
      </c>
      <c r="V7526" s="3">
        <f>Dataset!$T7526*(1-Dataset!$U7526)</f>
        <v>909.98700000000008</v>
      </c>
    </row>
    <row r="7527" spans="1:22" x14ac:dyDescent="0.3">
      <c r="A7527" s="32"/>
      <c r="C7527" s="3">
        <v>7522</v>
      </c>
      <c r="D7527" s="3" t="s">
        <v>9521</v>
      </c>
      <c r="E7527" s="34">
        <v>42983</v>
      </c>
      <c r="F7527" s="34">
        <v>42989</v>
      </c>
      <c r="G7527" s="3" t="s">
        <v>46</v>
      </c>
      <c r="H7527" s="3" t="s">
        <v>1706</v>
      </c>
      <c r="I7527" s="3" t="s">
        <v>1707</v>
      </c>
      <c r="J7527" s="3" t="s">
        <v>22</v>
      </c>
      <c r="K7527" s="3" t="s">
        <v>23</v>
      </c>
      <c r="L7527" s="3" t="s">
        <v>2473</v>
      </c>
      <c r="M7527" s="3" t="s">
        <v>494</v>
      </c>
      <c r="N7527" s="3">
        <v>43130</v>
      </c>
      <c r="O7527" s="3" t="s">
        <v>144</v>
      </c>
      <c r="P7527" s="3" t="s">
        <v>2049</v>
      </c>
      <c r="Q7527" s="3" t="s">
        <v>42</v>
      </c>
      <c r="R7527" s="3" t="s">
        <v>71</v>
      </c>
      <c r="S7527" s="3" t="s">
        <v>2050</v>
      </c>
      <c r="T7527" s="3">
        <v>8.952</v>
      </c>
      <c r="U7527" s="35" cm="1">
        <f t="array" ref="U7527">INDEX('Pricing Strategy'!$F$4:$F$71,MATCH(1,(Dataset!$O7527='Pricing Strategy'!$B$4:$B$71)*(Dataset!$Q7527='Pricing Strategy'!$C$4:$C$71)*(Dataset!$R7527='Pricing Strategy'!$D$4:$D$71),))</f>
        <v>0.4</v>
      </c>
      <c r="V7527" s="3">
        <f>Dataset!$T7527*(1-Dataset!$U7527)</f>
        <v>5.3712</v>
      </c>
    </row>
    <row r="7528" spans="1:22" x14ac:dyDescent="0.3">
      <c r="A7528" s="32"/>
      <c r="C7528" s="3">
        <v>7523</v>
      </c>
      <c r="D7528" s="3" t="s">
        <v>9521</v>
      </c>
      <c r="E7528" s="34">
        <v>42983</v>
      </c>
      <c r="F7528" s="34">
        <v>42989</v>
      </c>
      <c r="G7528" s="3" t="s">
        <v>46</v>
      </c>
      <c r="H7528" s="3" t="s">
        <v>1706</v>
      </c>
      <c r="I7528" s="3" t="s">
        <v>1707</v>
      </c>
      <c r="J7528" s="3" t="s">
        <v>22</v>
      </c>
      <c r="K7528" s="3" t="s">
        <v>23</v>
      </c>
      <c r="L7528" s="3" t="s">
        <v>2473</v>
      </c>
      <c r="M7528" s="3" t="s">
        <v>494</v>
      </c>
      <c r="N7528" s="3">
        <v>43130</v>
      </c>
      <c r="O7528" s="3" t="s">
        <v>144</v>
      </c>
      <c r="P7528" s="3" t="s">
        <v>4743</v>
      </c>
      <c r="Q7528" s="3" t="s">
        <v>42</v>
      </c>
      <c r="R7528" s="3" t="s">
        <v>71</v>
      </c>
      <c r="S7528" s="3" t="s">
        <v>4744</v>
      </c>
      <c r="T7528" s="3">
        <v>8.8559999999999999</v>
      </c>
      <c r="U7528" s="35" cm="1">
        <f t="array" ref="U7528">INDEX('Pricing Strategy'!$F$4:$F$71,MATCH(1,(Dataset!$O7528='Pricing Strategy'!$B$4:$B$71)*(Dataset!$Q7528='Pricing Strategy'!$C$4:$C$71)*(Dataset!$R7528='Pricing Strategy'!$D$4:$D$71),))</f>
        <v>0.4</v>
      </c>
      <c r="V7528" s="3">
        <f>Dataset!$T7528*(1-Dataset!$U7528)</f>
        <v>5.3136000000000001</v>
      </c>
    </row>
    <row r="7529" spans="1:22" x14ac:dyDescent="0.3">
      <c r="A7529" s="32"/>
      <c r="C7529" s="3">
        <v>7524</v>
      </c>
      <c r="D7529" s="3" t="s">
        <v>9521</v>
      </c>
      <c r="E7529" s="34">
        <v>42983</v>
      </c>
      <c r="F7529" s="34">
        <v>42989</v>
      </c>
      <c r="G7529" s="3" t="s">
        <v>46</v>
      </c>
      <c r="H7529" s="3" t="s">
        <v>1706</v>
      </c>
      <c r="I7529" s="3" t="s">
        <v>1707</v>
      </c>
      <c r="J7529" s="3" t="s">
        <v>22</v>
      </c>
      <c r="K7529" s="3" t="s">
        <v>23</v>
      </c>
      <c r="L7529" s="3" t="s">
        <v>2473</v>
      </c>
      <c r="M7529" s="3" t="s">
        <v>494</v>
      </c>
      <c r="N7529" s="3">
        <v>43130</v>
      </c>
      <c r="O7529" s="3" t="s">
        <v>144</v>
      </c>
      <c r="P7529" s="3" t="s">
        <v>891</v>
      </c>
      <c r="Q7529" s="3" t="s">
        <v>28</v>
      </c>
      <c r="R7529" s="3" t="s">
        <v>32</v>
      </c>
      <c r="S7529" s="3" t="s">
        <v>892</v>
      </c>
      <c r="T7529" s="3">
        <v>85.245999999999995</v>
      </c>
      <c r="U7529" s="35" cm="1">
        <f t="array" ref="U7529">INDEX('Pricing Strategy'!$F$4:$F$71,MATCH(1,(Dataset!$O7529='Pricing Strategy'!$B$4:$B$71)*(Dataset!$Q7529='Pricing Strategy'!$C$4:$C$71)*(Dataset!$R7529='Pricing Strategy'!$D$4:$D$71),))</f>
        <v>0.45</v>
      </c>
      <c r="V7529" s="3">
        <f>Dataset!$T7529*(1-Dataset!$U7529)</f>
        <v>46.885300000000001</v>
      </c>
    </row>
    <row r="7530" spans="1:22" x14ac:dyDescent="0.3">
      <c r="A7530" s="32"/>
      <c r="C7530" s="3">
        <v>7525</v>
      </c>
      <c r="D7530" s="3" t="s">
        <v>9522</v>
      </c>
      <c r="E7530" s="34">
        <v>42257</v>
      </c>
      <c r="F7530" s="34">
        <v>42263</v>
      </c>
      <c r="G7530" s="3" t="s">
        <v>46</v>
      </c>
      <c r="H7530" s="3" t="s">
        <v>482</v>
      </c>
      <c r="I7530" s="3" t="s">
        <v>483</v>
      </c>
      <c r="J7530" s="3" t="s">
        <v>22</v>
      </c>
      <c r="K7530" s="3" t="s">
        <v>23</v>
      </c>
      <c r="L7530" s="3" t="s">
        <v>6235</v>
      </c>
      <c r="M7530" s="3" t="s">
        <v>416</v>
      </c>
      <c r="N7530" s="3">
        <v>97030</v>
      </c>
      <c r="O7530" s="3" t="s">
        <v>40</v>
      </c>
      <c r="P7530" s="3" t="s">
        <v>3046</v>
      </c>
      <c r="Q7530" s="3" t="s">
        <v>42</v>
      </c>
      <c r="R7530" s="3" t="s">
        <v>169</v>
      </c>
      <c r="S7530" s="3" t="s">
        <v>3047</v>
      </c>
      <c r="T7530" s="3">
        <v>21.728000000000002</v>
      </c>
      <c r="U7530" s="35" cm="1">
        <f t="array" ref="U7530">INDEX('Pricing Strategy'!$F$4:$F$71,MATCH(1,(Dataset!$O7530='Pricing Strategy'!$B$4:$B$71)*(Dataset!$Q7530='Pricing Strategy'!$C$4:$C$71)*(Dataset!$R7530='Pricing Strategy'!$D$4:$D$71),))</f>
        <v>0.4</v>
      </c>
      <c r="V7530" s="3">
        <f>Dataset!$T7530*(1-Dataset!$U7530)</f>
        <v>13.036800000000001</v>
      </c>
    </row>
    <row r="7531" spans="1:22" x14ac:dyDescent="0.3">
      <c r="A7531" s="32"/>
      <c r="C7531" s="3">
        <v>7526</v>
      </c>
      <c r="D7531" s="3" t="s">
        <v>9522</v>
      </c>
      <c r="E7531" s="34">
        <v>42257</v>
      </c>
      <c r="F7531" s="34">
        <v>42263</v>
      </c>
      <c r="G7531" s="3" t="s">
        <v>46</v>
      </c>
      <c r="H7531" s="3" t="s">
        <v>482</v>
      </c>
      <c r="I7531" s="3" t="s">
        <v>483</v>
      </c>
      <c r="J7531" s="3" t="s">
        <v>22</v>
      </c>
      <c r="K7531" s="3" t="s">
        <v>23</v>
      </c>
      <c r="L7531" s="3" t="s">
        <v>6235</v>
      </c>
      <c r="M7531" s="3" t="s">
        <v>416</v>
      </c>
      <c r="N7531" s="3">
        <v>97030</v>
      </c>
      <c r="O7531" s="3" t="s">
        <v>40</v>
      </c>
      <c r="P7531" s="3" t="s">
        <v>3406</v>
      </c>
      <c r="Q7531" s="3" t="s">
        <v>28</v>
      </c>
      <c r="R7531" s="3" t="s">
        <v>32</v>
      </c>
      <c r="S7531" s="3" t="s">
        <v>3407</v>
      </c>
      <c r="T7531" s="3">
        <v>1487.04</v>
      </c>
      <c r="U7531" s="35" cm="1">
        <f t="array" ref="U7531">INDEX('Pricing Strategy'!$F$4:$F$71,MATCH(1,(Dataset!$O7531='Pricing Strategy'!$B$4:$B$71)*(Dataset!$Q7531='Pricing Strategy'!$C$4:$C$71)*(Dataset!$R7531='Pricing Strategy'!$D$4:$D$71),))</f>
        <v>0.45</v>
      </c>
      <c r="V7531" s="3">
        <f>Dataset!$T7531*(1-Dataset!$U7531)</f>
        <v>817.87200000000007</v>
      </c>
    </row>
    <row r="7532" spans="1:22" x14ac:dyDescent="0.3">
      <c r="A7532" s="32"/>
      <c r="C7532" s="3">
        <v>7527</v>
      </c>
      <c r="D7532" s="3" t="s">
        <v>9523</v>
      </c>
      <c r="E7532" s="34">
        <v>43369</v>
      </c>
      <c r="F7532" s="34">
        <v>43369</v>
      </c>
      <c r="G7532" s="3" t="s">
        <v>1290</v>
      </c>
      <c r="H7532" s="3" t="s">
        <v>211</v>
      </c>
      <c r="I7532" s="3" t="s">
        <v>212</v>
      </c>
      <c r="J7532" s="3" t="s">
        <v>37</v>
      </c>
      <c r="K7532" s="3" t="s">
        <v>23</v>
      </c>
      <c r="L7532" s="3" t="s">
        <v>123</v>
      </c>
      <c r="M7532" s="3" t="s">
        <v>39</v>
      </c>
      <c r="N7532" s="3">
        <v>94109</v>
      </c>
      <c r="O7532" s="3" t="s">
        <v>40</v>
      </c>
      <c r="P7532" s="3" t="s">
        <v>7077</v>
      </c>
      <c r="Q7532" s="3" t="s">
        <v>42</v>
      </c>
      <c r="R7532" s="3" t="s">
        <v>169</v>
      </c>
      <c r="S7532" s="3" t="s">
        <v>667</v>
      </c>
      <c r="T7532" s="3">
        <v>71.88</v>
      </c>
      <c r="U7532" s="35" cm="1">
        <f t="array" ref="U7532">INDEX('Pricing Strategy'!$F$4:$F$71,MATCH(1,(Dataset!$O7532='Pricing Strategy'!$B$4:$B$71)*(Dataset!$Q7532='Pricing Strategy'!$C$4:$C$71)*(Dataset!$R7532='Pricing Strategy'!$D$4:$D$71),))</f>
        <v>0.4</v>
      </c>
      <c r="V7532" s="3">
        <f>Dataset!$T7532*(1-Dataset!$U7532)</f>
        <v>43.127999999999993</v>
      </c>
    </row>
    <row r="7533" spans="1:22" x14ac:dyDescent="0.3">
      <c r="A7533" s="32"/>
      <c r="C7533" s="3">
        <v>7528</v>
      </c>
      <c r="D7533" s="3" t="s">
        <v>9523</v>
      </c>
      <c r="E7533" s="34">
        <v>43369</v>
      </c>
      <c r="F7533" s="34">
        <v>43369</v>
      </c>
      <c r="G7533" s="3" t="s">
        <v>1290</v>
      </c>
      <c r="H7533" s="3" t="s">
        <v>211</v>
      </c>
      <c r="I7533" s="3" t="s">
        <v>212</v>
      </c>
      <c r="J7533" s="3" t="s">
        <v>37</v>
      </c>
      <c r="K7533" s="3" t="s">
        <v>23</v>
      </c>
      <c r="L7533" s="3" t="s">
        <v>123</v>
      </c>
      <c r="M7533" s="3" t="s">
        <v>39</v>
      </c>
      <c r="N7533" s="3">
        <v>94109</v>
      </c>
      <c r="O7533" s="3" t="s">
        <v>40</v>
      </c>
      <c r="P7533" s="3" t="s">
        <v>5757</v>
      </c>
      <c r="Q7533" s="3" t="s">
        <v>28</v>
      </c>
      <c r="R7533" s="3" t="s">
        <v>61</v>
      </c>
      <c r="S7533" s="3" t="s">
        <v>5758</v>
      </c>
      <c r="T7533" s="3">
        <v>9.24</v>
      </c>
      <c r="U7533" s="35" cm="1">
        <f t="array" ref="U7533">INDEX('Pricing Strategy'!$F$4:$F$71,MATCH(1,(Dataset!$O7533='Pricing Strategy'!$B$4:$B$71)*(Dataset!$Q7533='Pricing Strategy'!$C$4:$C$71)*(Dataset!$R7533='Pricing Strategy'!$D$4:$D$71),))</f>
        <v>0.4</v>
      </c>
      <c r="V7533" s="3">
        <f>Dataset!$T7533*(1-Dataset!$U7533)</f>
        <v>5.5439999999999996</v>
      </c>
    </row>
    <row r="7534" spans="1:22" x14ac:dyDescent="0.3">
      <c r="A7534" s="32"/>
      <c r="C7534" s="3">
        <v>7529</v>
      </c>
      <c r="D7534" s="3" t="s">
        <v>9523</v>
      </c>
      <c r="E7534" s="34">
        <v>43369</v>
      </c>
      <c r="F7534" s="34">
        <v>43369</v>
      </c>
      <c r="G7534" s="3" t="s">
        <v>1290</v>
      </c>
      <c r="H7534" s="3" t="s">
        <v>211</v>
      </c>
      <c r="I7534" s="3" t="s">
        <v>212</v>
      </c>
      <c r="J7534" s="3" t="s">
        <v>37</v>
      </c>
      <c r="K7534" s="3" t="s">
        <v>23</v>
      </c>
      <c r="L7534" s="3" t="s">
        <v>123</v>
      </c>
      <c r="M7534" s="3" t="s">
        <v>39</v>
      </c>
      <c r="N7534" s="3">
        <v>94109</v>
      </c>
      <c r="O7534" s="3" t="s">
        <v>40</v>
      </c>
      <c r="P7534" s="3" t="s">
        <v>5571</v>
      </c>
      <c r="Q7534" s="3" t="s">
        <v>42</v>
      </c>
      <c r="R7534" s="3" t="s">
        <v>86</v>
      </c>
      <c r="S7534" s="3" t="s">
        <v>5572</v>
      </c>
      <c r="T7534" s="3">
        <v>35.880000000000003</v>
      </c>
      <c r="U7534" s="35" cm="1">
        <f t="array" ref="U7534">INDEX('Pricing Strategy'!$F$4:$F$71,MATCH(1,(Dataset!$O7534='Pricing Strategy'!$B$4:$B$71)*(Dataset!$Q7534='Pricing Strategy'!$C$4:$C$71)*(Dataset!$R7534='Pricing Strategy'!$D$4:$D$71),))</f>
        <v>0.4</v>
      </c>
      <c r="V7534" s="3">
        <f>Dataset!$T7534*(1-Dataset!$U7534)</f>
        <v>21.528000000000002</v>
      </c>
    </row>
    <row r="7535" spans="1:22" x14ac:dyDescent="0.3">
      <c r="A7535" s="32"/>
      <c r="C7535" s="3">
        <v>7530</v>
      </c>
      <c r="D7535" s="3" t="s">
        <v>9523</v>
      </c>
      <c r="E7535" s="34">
        <v>43369</v>
      </c>
      <c r="F7535" s="34">
        <v>43369</v>
      </c>
      <c r="G7535" s="3" t="s">
        <v>1290</v>
      </c>
      <c r="H7535" s="3" t="s">
        <v>211</v>
      </c>
      <c r="I7535" s="3" t="s">
        <v>212</v>
      </c>
      <c r="J7535" s="3" t="s">
        <v>37</v>
      </c>
      <c r="K7535" s="3" t="s">
        <v>23</v>
      </c>
      <c r="L7535" s="3" t="s">
        <v>123</v>
      </c>
      <c r="M7535" s="3" t="s">
        <v>39</v>
      </c>
      <c r="N7535" s="3">
        <v>94109</v>
      </c>
      <c r="O7535" s="3" t="s">
        <v>40</v>
      </c>
      <c r="P7535" s="3" t="s">
        <v>128</v>
      </c>
      <c r="Q7535" s="3" t="s">
        <v>42</v>
      </c>
      <c r="R7535" s="3" t="s">
        <v>71</v>
      </c>
      <c r="S7535" s="3" t="s">
        <v>129</v>
      </c>
      <c r="T7535" s="3">
        <v>17.04</v>
      </c>
      <c r="U7535" s="35" cm="1">
        <f t="array" ref="U7535">INDEX('Pricing Strategy'!$F$4:$F$71,MATCH(1,(Dataset!$O7535='Pricing Strategy'!$B$4:$B$71)*(Dataset!$Q7535='Pricing Strategy'!$C$4:$C$71)*(Dataset!$R7535='Pricing Strategy'!$D$4:$D$71),))</f>
        <v>0.4</v>
      </c>
      <c r="V7535" s="3">
        <f>Dataset!$T7535*(1-Dataset!$U7535)</f>
        <v>10.223999999999998</v>
      </c>
    </row>
    <row r="7536" spans="1:22" x14ac:dyDescent="0.3">
      <c r="A7536" s="32"/>
      <c r="C7536" s="3">
        <v>7531</v>
      </c>
      <c r="D7536" s="3" t="s">
        <v>9523</v>
      </c>
      <c r="E7536" s="34">
        <v>43369</v>
      </c>
      <c r="F7536" s="34">
        <v>43369</v>
      </c>
      <c r="G7536" s="3" t="s">
        <v>1290</v>
      </c>
      <c r="H7536" s="3" t="s">
        <v>211</v>
      </c>
      <c r="I7536" s="3" t="s">
        <v>212</v>
      </c>
      <c r="J7536" s="3" t="s">
        <v>37</v>
      </c>
      <c r="K7536" s="3" t="s">
        <v>23</v>
      </c>
      <c r="L7536" s="3" t="s">
        <v>123</v>
      </c>
      <c r="M7536" s="3" t="s">
        <v>39</v>
      </c>
      <c r="N7536" s="3">
        <v>94109</v>
      </c>
      <c r="O7536" s="3" t="s">
        <v>40</v>
      </c>
      <c r="P7536" s="3" t="s">
        <v>2983</v>
      </c>
      <c r="Q7536" s="3" t="s">
        <v>42</v>
      </c>
      <c r="R7536" s="3" t="s">
        <v>71</v>
      </c>
      <c r="S7536" s="3" t="s">
        <v>2984</v>
      </c>
      <c r="T7536" s="3">
        <v>931.17600000000004</v>
      </c>
      <c r="U7536" s="35" cm="1">
        <f t="array" ref="U7536">INDEX('Pricing Strategy'!$F$4:$F$71,MATCH(1,(Dataset!$O7536='Pricing Strategy'!$B$4:$B$71)*(Dataset!$Q7536='Pricing Strategy'!$C$4:$C$71)*(Dataset!$R7536='Pricing Strategy'!$D$4:$D$71),))</f>
        <v>0.4</v>
      </c>
      <c r="V7536" s="3">
        <f>Dataset!$T7536*(1-Dataset!$U7536)</f>
        <v>558.7056</v>
      </c>
    </row>
    <row r="7537" spans="1:22" x14ac:dyDescent="0.3">
      <c r="A7537" s="32"/>
      <c r="C7537" s="3">
        <v>7532</v>
      </c>
      <c r="D7537" s="3" t="s">
        <v>9524</v>
      </c>
      <c r="E7537" s="34">
        <v>42903</v>
      </c>
      <c r="F7537" s="34">
        <v>42905</v>
      </c>
      <c r="G7537" s="3" t="s">
        <v>184</v>
      </c>
      <c r="H7537" s="3" t="s">
        <v>561</v>
      </c>
      <c r="I7537" s="3" t="s">
        <v>562</v>
      </c>
      <c r="J7537" s="3" t="s">
        <v>22</v>
      </c>
      <c r="K7537" s="3" t="s">
        <v>23</v>
      </c>
      <c r="L7537" s="3" t="s">
        <v>9525</v>
      </c>
      <c r="M7537" s="3" t="s">
        <v>453</v>
      </c>
      <c r="N7537" s="3">
        <v>80501</v>
      </c>
      <c r="O7537" s="3" t="s">
        <v>40</v>
      </c>
      <c r="P7537" s="3" t="s">
        <v>5405</v>
      </c>
      <c r="Q7537" s="3" t="s">
        <v>28</v>
      </c>
      <c r="R7537" s="3" t="s">
        <v>61</v>
      </c>
      <c r="S7537" s="3" t="s">
        <v>5406</v>
      </c>
      <c r="T7537" s="3">
        <v>266.35199999999998</v>
      </c>
      <c r="U7537" s="35" cm="1">
        <f t="array" ref="U7537">INDEX('Pricing Strategy'!$F$4:$F$71,MATCH(1,(Dataset!$O7537='Pricing Strategy'!$B$4:$B$71)*(Dataset!$Q7537='Pricing Strategy'!$C$4:$C$71)*(Dataset!$R7537='Pricing Strategy'!$D$4:$D$71),))</f>
        <v>0.4</v>
      </c>
      <c r="V7537" s="3">
        <f>Dataset!$T7537*(1-Dataset!$U7537)</f>
        <v>159.81119999999999</v>
      </c>
    </row>
    <row r="7538" spans="1:22" x14ac:dyDescent="0.3">
      <c r="A7538" s="32"/>
      <c r="C7538" s="3">
        <v>7533</v>
      </c>
      <c r="D7538" s="3" t="s">
        <v>9524</v>
      </c>
      <c r="E7538" s="34">
        <v>42903</v>
      </c>
      <c r="F7538" s="34">
        <v>42905</v>
      </c>
      <c r="G7538" s="3" t="s">
        <v>184</v>
      </c>
      <c r="H7538" s="3" t="s">
        <v>561</v>
      </c>
      <c r="I7538" s="3" t="s">
        <v>562</v>
      </c>
      <c r="J7538" s="3" t="s">
        <v>22</v>
      </c>
      <c r="K7538" s="3" t="s">
        <v>23</v>
      </c>
      <c r="L7538" s="3" t="s">
        <v>9525</v>
      </c>
      <c r="M7538" s="3" t="s">
        <v>453</v>
      </c>
      <c r="N7538" s="3">
        <v>80501</v>
      </c>
      <c r="O7538" s="3" t="s">
        <v>40</v>
      </c>
      <c r="P7538" s="3" t="s">
        <v>2062</v>
      </c>
      <c r="Q7538" s="3" t="s">
        <v>28</v>
      </c>
      <c r="R7538" s="3" t="s">
        <v>32</v>
      </c>
      <c r="S7538" s="3" t="s">
        <v>2063</v>
      </c>
      <c r="T7538" s="3">
        <v>483.13600000000002</v>
      </c>
      <c r="U7538" s="35" cm="1">
        <f t="array" ref="U7538">INDEX('Pricing Strategy'!$F$4:$F$71,MATCH(1,(Dataset!$O7538='Pricing Strategy'!$B$4:$B$71)*(Dataset!$Q7538='Pricing Strategy'!$C$4:$C$71)*(Dataset!$R7538='Pricing Strategy'!$D$4:$D$71),))</f>
        <v>0.45</v>
      </c>
      <c r="V7538" s="3">
        <f>Dataset!$T7538*(1-Dataset!$U7538)</f>
        <v>265.72480000000002</v>
      </c>
    </row>
    <row r="7539" spans="1:22" x14ac:dyDescent="0.3">
      <c r="A7539" s="32"/>
      <c r="C7539" s="3">
        <v>7534</v>
      </c>
      <c r="D7539" s="3" t="s">
        <v>9526</v>
      </c>
      <c r="E7539" s="34">
        <v>43156</v>
      </c>
      <c r="F7539" s="34">
        <v>43160</v>
      </c>
      <c r="G7539" s="3" t="s">
        <v>46</v>
      </c>
      <c r="H7539" s="3" t="s">
        <v>5029</v>
      </c>
      <c r="I7539" s="3" t="s">
        <v>5030</v>
      </c>
      <c r="J7539" s="3" t="s">
        <v>22</v>
      </c>
      <c r="K7539" s="3" t="s">
        <v>23</v>
      </c>
      <c r="L7539" s="3" t="s">
        <v>3526</v>
      </c>
      <c r="M7539" s="3" t="s">
        <v>84</v>
      </c>
      <c r="N7539" s="3">
        <v>27834</v>
      </c>
      <c r="O7539" s="3" t="s">
        <v>26</v>
      </c>
      <c r="P7539" s="3" t="s">
        <v>3191</v>
      </c>
      <c r="Q7539" s="3" t="s">
        <v>28</v>
      </c>
      <c r="R7539" s="3" t="s">
        <v>32</v>
      </c>
      <c r="S7539" s="3" t="s">
        <v>3192</v>
      </c>
      <c r="T7539" s="3">
        <v>196.78399999999999</v>
      </c>
      <c r="U7539" s="35" cm="1">
        <f t="array" ref="U7539">INDEX('Pricing Strategy'!$F$4:$F$71,MATCH(1,(Dataset!$O7539='Pricing Strategy'!$B$4:$B$71)*(Dataset!$Q7539='Pricing Strategy'!$C$4:$C$71)*(Dataset!$R7539='Pricing Strategy'!$D$4:$D$71),))</f>
        <v>0.3</v>
      </c>
      <c r="V7539" s="3">
        <f>Dataset!$T7539*(1-Dataset!$U7539)</f>
        <v>137.74879999999999</v>
      </c>
    </row>
    <row r="7540" spans="1:22" x14ac:dyDescent="0.3">
      <c r="A7540" s="32"/>
      <c r="C7540" s="3">
        <v>7535</v>
      </c>
      <c r="D7540" s="3" t="s">
        <v>9526</v>
      </c>
      <c r="E7540" s="34">
        <v>43156</v>
      </c>
      <c r="F7540" s="34">
        <v>43160</v>
      </c>
      <c r="G7540" s="3" t="s">
        <v>46</v>
      </c>
      <c r="H7540" s="3" t="s">
        <v>5029</v>
      </c>
      <c r="I7540" s="3" t="s">
        <v>5030</v>
      </c>
      <c r="J7540" s="3" t="s">
        <v>22</v>
      </c>
      <c r="K7540" s="3" t="s">
        <v>23</v>
      </c>
      <c r="L7540" s="3" t="s">
        <v>3526</v>
      </c>
      <c r="M7540" s="3" t="s">
        <v>84</v>
      </c>
      <c r="N7540" s="3">
        <v>27834</v>
      </c>
      <c r="O7540" s="3" t="s">
        <v>26</v>
      </c>
      <c r="P7540" s="3" t="s">
        <v>1076</v>
      </c>
      <c r="Q7540" s="3" t="s">
        <v>28</v>
      </c>
      <c r="R7540" s="3" t="s">
        <v>29</v>
      </c>
      <c r="S7540" s="3" t="s">
        <v>1077</v>
      </c>
      <c r="T7540" s="3">
        <v>231.92</v>
      </c>
      <c r="U7540" s="35" cm="1">
        <f t="array" ref="U7540">INDEX('Pricing Strategy'!$F$4:$F$71,MATCH(1,(Dataset!$O7540='Pricing Strategy'!$B$4:$B$71)*(Dataset!$Q7540='Pricing Strategy'!$C$4:$C$71)*(Dataset!$R7540='Pricing Strategy'!$D$4:$D$71),))</f>
        <v>0.35</v>
      </c>
      <c r="V7540" s="3">
        <f>Dataset!$T7540*(1-Dataset!$U7540)</f>
        <v>150.74799999999999</v>
      </c>
    </row>
    <row r="7541" spans="1:22" x14ac:dyDescent="0.3">
      <c r="A7541" s="32"/>
      <c r="C7541" s="3">
        <v>7536</v>
      </c>
      <c r="D7541" s="3" t="s">
        <v>9527</v>
      </c>
      <c r="E7541" s="34">
        <v>43190</v>
      </c>
      <c r="F7541" s="34">
        <v>43197</v>
      </c>
      <c r="G7541" s="3" t="s">
        <v>46</v>
      </c>
      <c r="H7541" s="3" t="s">
        <v>3636</v>
      </c>
      <c r="I7541" s="3" t="s">
        <v>3637</v>
      </c>
      <c r="J7541" s="3" t="s">
        <v>37</v>
      </c>
      <c r="K7541" s="3" t="s">
        <v>23</v>
      </c>
      <c r="L7541" s="3" t="s">
        <v>38</v>
      </c>
      <c r="M7541" s="3" t="s">
        <v>39</v>
      </c>
      <c r="N7541" s="3">
        <v>90004</v>
      </c>
      <c r="O7541" s="3" t="s">
        <v>40</v>
      </c>
      <c r="P7541" s="3" t="s">
        <v>2175</v>
      </c>
      <c r="Q7541" s="3" t="s">
        <v>42</v>
      </c>
      <c r="R7541" s="3" t="s">
        <v>575</v>
      </c>
      <c r="S7541" s="3" t="s">
        <v>2176</v>
      </c>
      <c r="T7541" s="3">
        <v>29.7</v>
      </c>
      <c r="U7541" s="35" cm="1">
        <f t="array" ref="U7541">INDEX('Pricing Strategy'!$F$4:$F$71,MATCH(1,(Dataset!$O7541='Pricing Strategy'!$B$4:$B$71)*(Dataset!$Q7541='Pricing Strategy'!$C$4:$C$71)*(Dataset!$R7541='Pricing Strategy'!$D$4:$D$71),))</f>
        <v>0.45</v>
      </c>
      <c r="V7541" s="3">
        <f>Dataset!$T7541*(1-Dataset!$U7541)</f>
        <v>16.335000000000001</v>
      </c>
    </row>
    <row r="7542" spans="1:22" x14ac:dyDescent="0.3">
      <c r="A7542" s="32"/>
      <c r="C7542" s="3">
        <v>7537</v>
      </c>
      <c r="D7542" s="3" t="s">
        <v>9528</v>
      </c>
      <c r="E7542" s="34">
        <v>43437</v>
      </c>
      <c r="F7542" s="34">
        <v>43442</v>
      </c>
      <c r="G7542" s="3" t="s">
        <v>46</v>
      </c>
      <c r="H7542" s="3" t="s">
        <v>5253</v>
      </c>
      <c r="I7542" s="3" t="s">
        <v>5254</v>
      </c>
      <c r="J7542" s="3" t="s">
        <v>22</v>
      </c>
      <c r="K7542" s="3" t="s">
        <v>23</v>
      </c>
      <c r="L7542" s="3" t="s">
        <v>180</v>
      </c>
      <c r="M7542" s="3" t="s">
        <v>100</v>
      </c>
      <c r="N7542" s="3">
        <v>77041</v>
      </c>
      <c r="O7542" s="3" t="s">
        <v>101</v>
      </c>
      <c r="P7542" s="3" t="s">
        <v>9026</v>
      </c>
      <c r="Q7542" s="3" t="s">
        <v>28</v>
      </c>
      <c r="R7542" s="3" t="s">
        <v>61</v>
      </c>
      <c r="S7542" s="3" t="s">
        <v>9027</v>
      </c>
      <c r="T7542" s="3">
        <v>13.592000000000001</v>
      </c>
      <c r="U7542" s="35" cm="1">
        <f t="array" ref="U7542">INDEX('Pricing Strategy'!$F$4:$F$71,MATCH(1,(Dataset!$O7542='Pricing Strategy'!$B$4:$B$71)*(Dataset!$Q7542='Pricing Strategy'!$C$4:$C$71)*(Dataset!$R7542='Pricing Strategy'!$D$4:$D$71),))</f>
        <v>0.3</v>
      </c>
      <c r="V7542" s="3">
        <f>Dataset!$T7542*(1-Dataset!$U7542)</f>
        <v>9.5144000000000002</v>
      </c>
    </row>
    <row r="7543" spans="1:22" x14ac:dyDescent="0.3">
      <c r="A7543" s="32"/>
      <c r="C7543" s="3">
        <v>7538</v>
      </c>
      <c r="D7543" s="3" t="s">
        <v>9529</v>
      </c>
      <c r="E7543" s="34">
        <v>42785</v>
      </c>
      <c r="F7543" s="34">
        <v>42788</v>
      </c>
      <c r="G7543" s="3" t="s">
        <v>19</v>
      </c>
      <c r="H7543" s="3" t="s">
        <v>1880</v>
      </c>
      <c r="I7543" s="3" t="s">
        <v>1881</v>
      </c>
      <c r="J7543" s="3" t="s">
        <v>22</v>
      </c>
      <c r="K7543" s="3" t="s">
        <v>23</v>
      </c>
      <c r="L7543" s="3" t="s">
        <v>123</v>
      </c>
      <c r="M7543" s="3" t="s">
        <v>39</v>
      </c>
      <c r="N7543" s="3">
        <v>94109</v>
      </c>
      <c r="O7543" s="3" t="s">
        <v>40</v>
      </c>
      <c r="P7543" s="3" t="s">
        <v>566</v>
      </c>
      <c r="Q7543" s="3" t="s">
        <v>42</v>
      </c>
      <c r="R7543" s="3" t="s">
        <v>86</v>
      </c>
      <c r="S7543" s="3" t="s">
        <v>567</v>
      </c>
      <c r="T7543" s="3">
        <v>70.88</v>
      </c>
      <c r="U7543" s="35" cm="1">
        <f t="array" ref="U7543">INDEX('Pricing Strategy'!$F$4:$F$71,MATCH(1,(Dataset!$O7543='Pricing Strategy'!$B$4:$B$71)*(Dataset!$Q7543='Pricing Strategy'!$C$4:$C$71)*(Dataset!$R7543='Pricing Strategy'!$D$4:$D$71),))</f>
        <v>0.4</v>
      </c>
      <c r="V7543" s="3">
        <f>Dataset!$T7543*(1-Dataset!$U7543)</f>
        <v>42.527999999999999</v>
      </c>
    </row>
    <row r="7544" spans="1:22" x14ac:dyDescent="0.3">
      <c r="A7544" s="32"/>
      <c r="C7544" s="3">
        <v>7539</v>
      </c>
      <c r="D7544" s="3" t="s">
        <v>9530</v>
      </c>
      <c r="E7544" s="34">
        <v>43436</v>
      </c>
      <c r="F7544" s="34">
        <v>43440</v>
      </c>
      <c r="G7544" s="3" t="s">
        <v>46</v>
      </c>
      <c r="H7544" s="3" t="s">
        <v>4293</v>
      </c>
      <c r="I7544" s="3" t="s">
        <v>4294</v>
      </c>
      <c r="J7544" s="3" t="s">
        <v>37</v>
      </c>
      <c r="K7544" s="3" t="s">
        <v>23</v>
      </c>
      <c r="L7544" s="3" t="s">
        <v>806</v>
      </c>
      <c r="M7544" s="3" t="s">
        <v>453</v>
      </c>
      <c r="N7544" s="3">
        <v>80219</v>
      </c>
      <c r="O7544" s="3" t="s">
        <v>40</v>
      </c>
      <c r="P7544" s="3" t="s">
        <v>1518</v>
      </c>
      <c r="Q7544" s="3" t="s">
        <v>42</v>
      </c>
      <c r="R7544" s="3" t="s">
        <v>55</v>
      </c>
      <c r="S7544" s="3" t="s">
        <v>1519</v>
      </c>
      <c r="T7544" s="3">
        <v>114.288</v>
      </c>
      <c r="U7544" s="35" cm="1">
        <f t="array" ref="U7544">INDEX('Pricing Strategy'!$F$4:$F$71,MATCH(1,(Dataset!$O7544='Pricing Strategy'!$B$4:$B$71)*(Dataset!$Q7544='Pricing Strategy'!$C$4:$C$71)*(Dataset!$R7544='Pricing Strategy'!$D$4:$D$71),))</f>
        <v>0.5</v>
      </c>
      <c r="V7544" s="3">
        <f>Dataset!$T7544*(1-Dataset!$U7544)</f>
        <v>57.143999999999998</v>
      </c>
    </row>
    <row r="7545" spans="1:22" x14ac:dyDescent="0.3">
      <c r="A7545" s="32"/>
      <c r="C7545" s="3">
        <v>7540</v>
      </c>
      <c r="D7545" s="3" t="s">
        <v>9530</v>
      </c>
      <c r="E7545" s="34">
        <v>43436</v>
      </c>
      <c r="F7545" s="34">
        <v>43440</v>
      </c>
      <c r="G7545" s="3" t="s">
        <v>46</v>
      </c>
      <c r="H7545" s="3" t="s">
        <v>4293</v>
      </c>
      <c r="I7545" s="3" t="s">
        <v>4294</v>
      </c>
      <c r="J7545" s="3" t="s">
        <v>37</v>
      </c>
      <c r="K7545" s="3" t="s">
        <v>23</v>
      </c>
      <c r="L7545" s="3" t="s">
        <v>806</v>
      </c>
      <c r="M7545" s="3" t="s">
        <v>453</v>
      </c>
      <c r="N7545" s="3">
        <v>80219</v>
      </c>
      <c r="O7545" s="3" t="s">
        <v>40</v>
      </c>
      <c r="P7545" s="3" t="s">
        <v>3079</v>
      </c>
      <c r="Q7545" s="3" t="s">
        <v>42</v>
      </c>
      <c r="R7545" s="3" t="s">
        <v>71</v>
      </c>
      <c r="S7545" s="3" t="s">
        <v>3080</v>
      </c>
      <c r="T7545" s="3">
        <v>36.624000000000002</v>
      </c>
      <c r="U7545" s="35" cm="1">
        <f t="array" ref="U7545">INDEX('Pricing Strategy'!$F$4:$F$71,MATCH(1,(Dataset!$O7545='Pricing Strategy'!$B$4:$B$71)*(Dataset!$Q7545='Pricing Strategy'!$C$4:$C$71)*(Dataset!$R7545='Pricing Strategy'!$D$4:$D$71),))</f>
        <v>0.4</v>
      </c>
      <c r="V7545" s="3">
        <f>Dataset!$T7545*(1-Dataset!$U7545)</f>
        <v>21.974399999999999</v>
      </c>
    </row>
    <row r="7546" spans="1:22" x14ac:dyDescent="0.3">
      <c r="A7546" s="32"/>
      <c r="C7546" s="3">
        <v>7541</v>
      </c>
      <c r="D7546" s="3" t="s">
        <v>9530</v>
      </c>
      <c r="E7546" s="34">
        <v>43436</v>
      </c>
      <c r="F7546" s="34">
        <v>43440</v>
      </c>
      <c r="G7546" s="3" t="s">
        <v>46</v>
      </c>
      <c r="H7546" s="3" t="s">
        <v>4293</v>
      </c>
      <c r="I7546" s="3" t="s">
        <v>4294</v>
      </c>
      <c r="J7546" s="3" t="s">
        <v>37</v>
      </c>
      <c r="K7546" s="3" t="s">
        <v>23</v>
      </c>
      <c r="L7546" s="3" t="s">
        <v>806</v>
      </c>
      <c r="M7546" s="3" t="s">
        <v>453</v>
      </c>
      <c r="N7546" s="3">
        <v>80219</v>
      </c>
      <c r="O7546" s="3" t="s">
        <v>40</v>
      </c>
      <c r="P7546" s="3" t="s">
        <v>7495</v>
      </c>
      <c r="Q7546" s="3" t="s">
        <v>28</v>
      </c>
      <c r="R7546" s="3" t="s">
        <v>29</v>
      </c>
      <c r="S7546" s="3" t="s">
        <v>7496</v>
      </c>
      <c r="T7546" s="3">
        <v>242.352</v>
      </c>
      <c r="U7546" s="35" cm="1">
        <f t="array" ref="U7546">INDEX('Pricing Strategy'!$F$4:$F$71,MATCH(1,(Dataset!$O7546='Pricing Strategy'!$B$4:$B$71)*(Dataset!$Q7546='Pricing Strategy'!$C$4:$C$71)*(Dataset!$R7546='Pricing Strategy'!$D$4:$D$71),))</f>
        <v>0.5</v>
      </c>
      <c r="V7546" s="3">
        <f>Dataset!$T7546*(1-Dataset!$U7546)</f>
        <v>121.176</v>
      </c>
    </row>
    <row r="7547" spans="1:22" x14ac:dyDescent="0.3">
      <c r="A7547" s="32"/>
      <c r="C7547" s="3">
        <v>7542</v>
      </c>
      <c r="D7547" s="3" t="s">
        <v>9530</v>
      </c>
      <c r="E7547" s="34">
        <v>43436</v>
      </c>
      <c r="F7547" s="34">
        <v>43440</v>
      </c>
      <c r="G7547" s="3" t="s">
        <v>46</v>
      </c>
      <c r="H7547" s="3" t="s">
        <v>4293</v>
      </c>
      <c r="I7547" s="3" t="s">
        <v>4294</v>
      </c>
      <c r="J7547" s="3" t="s">
        <v>37</v>
      </c>
      <c r="K7547" s="3" t="s">
        <v>23</v>
      </c>
      <c r="L7547" s="3" t="s">
        <v>806</v>
      </c>
      <c r="M7547" s="3" t="s">
        <v>453</v>
      </c>
      <c r="N7547" s="3">
        <v>80219</v>
      </c>
      <c r="O7547" s="3" t="s">
        <v>40</v>
      </c>
      <c r="P7547" s="3" t="s">
        <v>7551</v>
      </c>
      <c r="Q7547" s="3" t="s">
        <v>67</v>
      </c>
      <c r="R7547" s="3" t="s">
        <v>68</v>
      </c>
      <c r="S7547" s="3" t="s">
        <v>7552</v>
      </c>
      <c r="T7547" s="3">
        <v>49.616</v>
      </c>
      <c r="U7547" s="35" cm="1">
        <f t="array" ref="U7547">INDEX('Pricing Strategy'!$F$4:$F$71,MATCH(1,(Dataset!$O7547='Pricing Strategy'!$B$4:$B$71)*(Dataset!$Q7547='Pricing Strategy'!$C$4:$C$71)*(Dataset!$R7547='Pricing Strategy'!$D$4:$D$71),))</f>
        <v>0.4</v>
      </c>
      <c r="V7547" s="3">
        <f>Dataset!$T7547*(1-Dataset!$U7547)</f>
        <v>29.769599999999997</v>
      </c>
    </row>
    <row r="7548" spans="1:22" x14ac:dyDescent="0.3">
      <c r="A7548" s="32"/>
      <c r="C7548" s="3">
        <v>7543</v>
      </c>
      <c r="D7548" s="3" t="s">
        <v>9530</v>
      </c>
      <c r="E7548" s="34">
        <v>43436</v>
      </c>
      <c r="F7548" s="34">
        <v>43440</v>
      </c>
      <c r="G7548" s="3" t="s">
        <v>46</v>
      </c>
      <c r="H7548" s="3" t="s">
        <v>4293</v>
      </c>
      <c r="I7548" s="3" t="s">
        <v>4294</v>
      </c>
      <c r="J7548" s="3" t="s">
        <v>37</v>
      </c>
      <c r="K7548" s="3" t="s">
        <v>23</v>
      </c>
      <c r="L7548" s="3" t="s">
        <v>806</v>
      </c>
      <c r="M7548" s="3" t="s">
        <v>453</v>
      </c>
      <c r="N7548" s="3">
        <v>80219</v>
      </c>
      <c r="O7548" s="3" t="s">
        <v>40</v>
      </c>
      <c r="P7548" s="3" t="s">
        <v>4226</v>
      </c>
      <c r="Q7548" s="3" t="s">
        <v>28</v>
      </c>
      <c r="R7548" s="3" t="s">
        <v>61</v>
      </c>
      <c r="S7548" s="3" t="s">
        <v>4227</v>
      </c>
      <c r="T7548" s="3">
        <v>508.70400000000001</v>
      </c>
      <c r="U7548" s="35" cm="1">
        <f t="array" ref="U7548">INDEX('Pricing Strategy'!$F$4:$F$71,MATCH(1,(Dataset!$O7548='Pricing Strategy'!$B$4:$B$71)*(Dataset!$Q7548='Pricing Strategy'!$C$4:$C$71)*(Dataset!$R7548='Pricing Strategy'!$D$4:$D$71),))</f>
        <v>0.4</v>
      </c>
      <c r="V7548" s="3">
        <f>Dataset!$T7548*(1-Dataset!$U7548)</f>
        <v>305.22239999999999</v>
      </c>
    </row>
    <row r="7549" spans="1:22" x14ac:dyDescent="0.3">
      <c r="A7549" s="32"/>
      <c r="C7549" s="3">
        <v>7544</v>
      </c>
      <c r="D7549" s="3" t="s">
        <v>9530</v>
      </c>
      <c r="E7549" s="34">
        <v>43436</v>
      </c>
      <c r="F7549" s="34">
        <v>43440</v>
      </c>
      <c r="G7549" s="3" t="s">
        <v>46</v>
      </c>
      <c r="H7549" s="3" t="s">
        <v>4293</v>
      </c>
      <c r="I7549" s="3" t="s">
        <v>4294</v>
      </c>
      <c r="J7549" s="3" t="s">
        <v>37</v>
      </c>
      <c r="K7549" s="3" t="s">
        <v>23</v>
      </c>
      <c r="L7549" s="3" t="s">
        <v>806</v>
      </c>
      <c r="M7549" s="3" t="s">
        <v>453</v>
      </c>
      <c r="N7549" s="3">
        <v>80219</v>
      </c>
      <c r="O7549" s="3" t="s">
        <v>40</v>
      </c>
      <c r="P7549" s="3" t="s">
        <v>5690</v>
      </c>
      <c r="Q7549" s="3" t="s">
        <v>67</v>
      </c>
      <c r="R7549" s="3" t="s">
        <v>68</v>
      </c>
      <c r="S7549" s="3" t="s">
        <v>5691</v>
      </c>
      <c r="T7549" s="3">
        <v>57.36</v>
      </c>
      <c r="U7549" s="35" cm="1">
        <f t="array" ref="U7549">INDEX('Pricing Strategy'!$F$4:$F$71,MATCH(1,(Dataset!$O7549='Pricing Strategy'!$B$4:$B$71)*(Dataset!$Q7549='Pricing Strategy'!$C$4:$C$71)*(Dataset!$R7549='Pricing Strategy'!$D$4:$D$71),))</f>
        <v>0.4</v>
      </c>
      <c r="V7549" s="3">
        <f>Dataset!$T7549*(1-Dataset!$U7549)</f>
        <v>34.415999999999997</v>
      </c>
    </row>
    <row r="7550" spans="1:22" x14ac:dyDescent="0.3">
      <c r="A7550" s="32"/>
      <c r="C7550" s="3">
        <v>7545</v>
      </c>
      <c r="D7550" s="3" t="s">
        <v>9530</v>
      </c>
      <c r="E7550" s="34">
        <v>43436</v>
      </c>
      <c r="F7550" s="34">
        <v>43440</v>
      </c>
      <c r="G7550" s="3" t="s">
        <v>46</v>
      </c>
      <c r="H7550" s="3" t="s">
        <v>4293</v>
      </c>
      <c r="I7550" s="3" t="s">
        <v>4294</v>
      </c>
      <c r="J7550" s="3" t="s">
        <v>37</v>
      </c>
      <c r="K7550" s="3" t="s">
        <v>23</v>
      </c>
      <c r="L7550" s="3" t="s">
        <v>806</v>
      </c>
      <c r="M7550" s="3" t="s">
        <v>453</v>
      </c>
      <c r="N7550" s="3">
        <v>80219</v>
      </c>
      <c r="O7550" s="3" t="s">
        <v>40</v>
      </c>
      <c r="P7550" s="3" t="s">
        <v>2458</v>
      </c>
      <c r="Q7550" s="3" t="s">
        <v>28</v>
      </c>
      <c r="R7550" s="3" t="s">
        <v>32</v>
      </c>
      <c r="S7550" s="3" t="s">
        <v>2459</v>
      </c>
      <c r="T7550" s="3">
        <v>906.68</v>
      </c>
      <c r="U7550" s="35" cm="1">
        <f t="array" ref="U7550">INDEX('Pricing Strategy'!$F$4:$F$71,MATCH(1,(Dataset!$O7550='Pricing Strategy'!$B$4:$B$71)*(Dataset!$Q7550='Pricing Strategy'!$C$4:$C$71)*(Dataset!$R7550='Pricing Strategy'!$D$4:$D$71),))</f>
        <v>0.45</v>
      </c>
      <c r="V7550" s="3">
        <f>Dataset!$T7550*(1-Dataset!$U7550)</f>
        <v>498.67400000000004</v>
      </c>
    </row>
    <row r="7551" spans="1:22" x14ac:dyDescent="0.3">
      <c r="A7551" s="32"/>
      <c r="C7551" s="3">
        <v>7546</v>
      </c>
      <c r="D7551" s="3" t="s">
        <v>9531</v>
      </c>
      <c r="E7551" s="34">
        <v>42287</v>
      </c>
      <c r="F7551" s="34">
        <v>42292</v>
      </c>
      <c r="G7551" s="3" t="s">
        <v>46</v>
      </c>
      <c r="H7551" s="3" t="s">
        <v>9532</v>
      </c>
      <c r="I7551" s="3" t="s">
        <v>9533</v>
      </c>
      <c r="J7551" s="3" t="s">
        <v>37</v>
      </c>
      <c r="K7551" s="3" t="s">
        <v>23</v>
      </c>
      <c r="L7551" s="3" t="s">
        <v>1683</v>
      </c>
      <c r="M7551" s="3" t="s">
        <v>100</v>
      </c>
      <c r="N7551" s="3">
        <v>77340</v>
      </c>
      <c r="O7551" s="3" t="s">
        <v>101</v>
      </c>
      <c r="P7551" s="3" t="s">
        <v>6525</v>
      </c>
      <c r="Q7551" s="3" t="s">
        <v>67</v>
      </c>
      <c r="R7551" s="3" t="s">
        <v>68</v>
      </c>
      <c r="S7551" s="3" t="s">
        <v>6526</v>
      </c>
      <c r="T7551" s="3">
        <v>719.952</v>
      </c>
      <c r="U7551" s="35" cm="1">
        <f t="array" ref="U7551">INDEX('Pricing Strategy'!$F$4:$F$71,MATCH(1,(Dataset!$O7551='Pricing Strategy'!$B$4:$B$71)*(Dataset!$Q7551='Pricing Strategy'!$C$4:$C$71)*(Dataset!$R7551='Pricing Strategy'!$D$4:$D$71),))</f>
        <v>0.3</v>
      </c>
      <c r="V7551" s="3">
        <f>Dataset!$T7551*(1-Dataset!$U7551)</f>
        <v>503.96639999999996</v>
      </c>
    </row>
    <row r="7552" spans="1:22" x14ac:dyDescent="0.3">
      <c r="A7552" s="32"/>
      <c r="C7552" s="3">
        <v>7547</v>
      </c>
      <c r="D7552" s="3" t="s">
        <v>9531</v>
      </c>
      <c r="E7552" s="34">
        <v>42287</v>
      </c>
      <c r="F7552" s="34">
        <v>42292</v>
      </c>
      <c r="G7552" s="3" t="s">
        <v>46</v>
      </c>
      <c r="H7552" s="3" t="s">
        <v>9532</v>
      </c>
      <c r="I7552" s="3" t="s">
        <v>9533</v>
      </c>
      <c r="J7552" s="3" t="s">
        <v>37</v>
      </c>
      <c r="K7552" s="3" t="s">
        <v>23</v>
      </c>
      <c r="L7552" s="3" t="s">
        <v>1683</v>
      </c>
      <c r="M7552" s="3" t="s">
        <v>100</v>
      </c>
      <c r="N7552" s="3">
        <v>77340</v>
      </c>
      <c r="O7552" s="3" t="s">
        <v>101</v>
      </c>
      <c r="P7552" s="3" t="s">
        <v>2034</v>
      </c>
      <c r="Q7552" s="3" t="s">
        <v>67</v>
      </c>
      <c r="R7552" s="3" t="s">
        <v>68</v>
      </c>
      <c r="S7552" s="3" t="s">
        <v>2035</v>
      </c>
      <c r="T7552" s="3">
        <v>755.94399999999996</v>
      </c>
      <c r="U7552" s="35" cm="1">
        <f t="array" ref="U7552">INDEX('Pricing Strategy'!$F$4:$F$71,MATCH(1,(Dataset!$O7552='Pricing Strategy'!$B$4:$B$71)*(Dataset!$Q7552='Pricing Strategy'!$C$4:$C$71)*(Dataset!$R7552='Pricing Strategy'!$D$4:$D$71),))</f>
        <v>0.3</v>
      </c>
      <c r="V7552" s="3">
        <f>Dataset!$T7552*(1-Dataset!$U7552)</f>
        <v>529.16079999999999</v>
      </c>
    </row>
    <row r="7553" spans="1:22" x14ac:dyDescent="0.3">
      <c r="A7553" s="32"/>
      <c r="C7553" s="3">
        <v>7548</v>
      </c>
      <c r="D7553" s="3" t="s">
        <v>9531</v>
      </c>
      <c r="E7553" s="34">
        <v>42287</v>
      </c>
      <c r="F7553" s="34">
        <v>42292</v>
      </c>
      <c r="G7553" s="3" t="s">
        <v>46</v>
      </c>
      <c r="H7553" s="3" t="s">
        <v>9532</v>
      </c>
      <c r="I7553" s="3" t="s">
        <v>9533</v>
      </c>
      <c r="J7553" s="3" t="s">
        <v>37</v>
      </c>
      <c r="K7553" s="3" t="s">
        <v>23</v>
      </c>
      <c r="L7553" s="3" t="s">
        <v>1683</v>
      </c>
      <c r="M7553" s="3" t="s">
        <v>100</v>
      </c>
      <c r="N7553" s="3">
        <v>77340</v>
      </c>
      <c r="O7553" s="3" t="s">
        <v>101</v>
      </c>
      <c r="P7553" s="3" t="s">
        <v>4925</v>
      </c>
      <c r="Q7553" s="3" t="s">
        <v>42</v>
      </c>
      <c r="R7553" s="3" t="s">
        <v>71</v>
      </c>
      <c r="S7553" s="3" t="s">
        <v>4926</v>
      </c>
      <c r="T7553" s="3">
        <v>11.98</v>
      </c>
      <c r="U7553" s="35" cm="1">
        <f t="array" ref="U7553">INDEX('Pricing Strategy'!$F$4:$F$71,MATCH(1,(Dataset!$O7553='Pricing Strategy'!$B$4:$B$71)*(Dataset!$Q7553='Pricing Strategy'!$C$4:$C$71)*(Dataset!$R7553='Pricing Strategy'!$D$4:$D$71),))</f>
        <v>0.3</v>
      </c>
      <c r="V7553" s="3">
        <f>Dataset!$T7553*(1-Dataset!$U7553)</f>
        <v>8.3859999999999992</v>
      </c>
    </row>
    <row r="7554" spans="1:22" x14ac:dyDescent="0.3">
      <c r="A7554" s="32"/>
      <c r="C7554" s="3">
        <v>7549</v>
      </c>
      <c r="D7554" s="3" t="s">
        <v>9531</v>
      </c>
      <c r="E7554" s="34">
        <v>42287</v>
      </c>
      <c r="F7554" s="34">
        <v>42292</v>
      </c>
      <c r="G7554" s="3" t="s">
        <v>46</v>
      </c>
      <c r="H7554" s="3" t="s">
        <v>9532</v>
      </c>
      <c r="I7554" s="3" t="s">
        <v>9533</v>
      </c>
      <c r="J7554" s="3" t="s">
        <v>37</v>
      </c>
      <c r="K7554" s="3" t="s">
        <v>23</v>
      </c>
      <c r="L7554" s="3" t="s">
        <v>1683</v>
      </c>
      <c r="M7554" s="3" t="s">
        <v>100</v>
      </c>
      <c r="N7554" s="3">
        <v>77340</v>
      </c>
      <c r="O7554" s="3" t="s">
        <v>101</v>
      </c>
      <c r="P7554" s="3" t="s">
        <v>1218</v>
      </c>
      <c r="Q7554" s="3" t="s">
        <v>42</v>
      </c>
      <c r="R7554" s="3" t="s">
        <v>71</v>
      </c>
      <c r="S7554" s="3" t="s">
        <v>1219</v>
      </c>
      <c r="T7554" s="3">
        <v>0.89800000000000002</v>
      </c>
      <c r="U7554" s="35" cm="1">
        <f t="array" ref="U7554">INDEX('Pricing Strategy'!$F$4:$F$71,MATCH(1,(Dataset!$O7554='Pricing Strategy'!$B$4:$B$71)*(Dataset!$Q7554='Pricing Strategy'!$C$4:$C$71)*(Dataset!$R7554='Pricing Strategy'!$D$4:$D$71),))</f>
        <v>0.3</v>
      </c>
      <c r="V7554" s="3">
        <f>Dataset!$T7554*(1-Dataset!$U7554)</f>
        <v>0.62859999999999994</v>
      </c>
    </row>
    <row r="7555" spans="1:22" x14ac:dyDescent="0.3">
      <c r="A7555" s="32"/>
      <c r="C7555" s="3">
        <v>7550</v>
      </c>
      <c r="D7555" s="3" t="s">
        <v>9534</v>
      </c>
      <c r="E7555" s="34">
        <v>42983</v>
      </c>
      <c r="F7555" s="34">
        <v>42985</v>
      </c>
      <c r="G7555" s="3" t="s">
        <v>184</v>
      </c>
      <c r="H7555" s="3" t="s">
        <v>5328</v>
      </c>
      <c r="I7555" s="3" t="s">
        <v>5329</v>
      </c>
      <c r="J7555" s="3" t="s">
        <v>37</v>
      </c>
      <c r="K7555" s="3" t="s">
        <v>23</v>
      </c>
      <c r="L7555" s="3" t="s">
        <v>180</v>
      </c>
      <c r="M7555" s="3" t="s">
        <v>100</v>
      </c>
      <c r="N7555" s="3">
        <v>77036</v>
      </c>
      <c r="O7555" s="3" t="s">
        <v>101</v>
      </c>
      <c r="P7555" s="3" t="s">
        <v>5702</v>
      </c>
      <c r="Q7555" s="3" t="s">
        <v>28</v>
      </c>
      <c r="R7555" s="3" t="s">
        <v>61</v>
      </c>
      <c r="S7555" s="3" t="s">
        <v>5703</v>
      </c>
      <c r="T7555" s="3">
        <v>21.204000000000001</v>
      </c>
      <c r="U7555" s="35" cm="1">
        <f t="array" ref="U7555">INDEX('Pricing Strategy'!$F$4:$F$71,MATCH(1,(Dataset!$O7555='Pricing Strategy'!$B$4:$B$71)*(Dataset!$Q7555='Pricing Strategy'!$C$4:$C$71)*(Dataset!$R7555='Pricing Strategy'!$D$4:$D$71),))</f>
        <v>0.3</v>
      </c>
      <c r="V7555" s="3">
        <f>Dataset!$T7555*(1-Dataset!$U7555)</f>
        <v>14.842799999999999</v>
      </c>
    </row>
    <row r="7556" spans="1:22" x14ac:dyDescent="0.3">
      <c r="A7556" s="32"/>
      <c r="C7556" s="3">
        <v>7551</v>
      </c>
      <c r="D7556" s="3" t="s">
        <v>9535</v>
      </c>
      <c r="E7556" s="34">
        <v>42328</v>
      </c>
      <c r="F7556" s="34">
        <v>42333</v>
      </c>
      <c r="G7556" s="3" t="s">
        <v>46</v>
      </c>
      <c r="H7556" s="3" t="s">
        <v>4622</v>
      </c>
      <c r="I7556" s="3" t="s">
        <v>4623</v>
      </c>
      <c r="J7556" s="3" t="s">
        <v>37</v>
      </c>
      <c r="K7556" s="3" t="s">
        <v>23</v>
      </c>
      <c r="L7556" s="3" t="s">
        <v>262</v>
      </c>
      <c r="M7556" s="3" t="s">
        <v>263</v>
      </c>
      <c r="N7556" s="3">
        <v>10024</v>
      </c>
      <c r="O7556" s="3" t="s">
        <v>144</v>
      </c>
      <c r="P7556" s="3" t="s">
        <v>8408</v>
      </c>
      <c r="Q7556" s="3" t="s">
        <v>42</v>
      </c>
      <c r="R7556" s="3" t="s">
        <v>169</v>
      </c>
      <c r="S7556" s="3" t="s">
        <v>8060</v>
      </c>
      <c r="T7556" s="3">
        <v>34.74</v>
      </c>
      <c r="U7556" s="35" cm="1">
        <f t="array" ref="U7556">INDEX('Pricing Strategy'!$F$4:$F$71,MATCH(1,(Dataset!$O7556='Pricing Strategy'!$B$4:$B$71)*(Dataset!$Q7556='Pricing Strategy'!$C$4:$C$71)*(Dataset!$R7556='Pricing Strategy'!$D$4:$D$71),))</f>
        <v>0.4</v>
      </c>
      <c r="V7556" s="3">
        <f>Dataset!$T7556*(1-Dataset!$U7556)</f>
        <v>20.844000000000001</v>
      </c>
    </row>
    <row r="7557" spans="1:22" x14ac:dyDescent="0.3">
      <c r="A7557" s="32"/>
      <c r="C7557" s="3">
        <v>7552</v>
      </c>
      <c r="D7557" s="3" t="s">
        <v>9535</v>
      </c>
      <c r="E7557" s="34">
        <v>42328</v>
      </c>
      <c r="F7557" s="34">
        <v>42333</v>
      </c>
      <c r="G7557" s="3" t="s">
        <v>46</v>
      </c>
      <c r="H7557" s="3" t="s">
        <v>4622</v>
      </c>
      <c r="I7557" s="3" t="s">
        <v>4623</v>
      </c>
      <c r="J7557" s="3" t="s">
        <v>37</v>
      </c>
      <c r="K7557" s="3" t="s">
        <v>23</v>
      </c>
      <c r="L7557" s="3" t="s">
        <v>262</v>
      </c>
      <c r="M7557" s="3" t="s">
        <v>263</v>
      </c>
      <c r="N7557" s="3">
        <v>10024</v>
      </c>
      <c r="O7557" s="3" t="s">
        <v>144</v>
      </c>
      <c r="P7557" s="3" t="s">
        <v>3404</v>
      </c>
      <c r="Q7557" s="3" t="s">
        <v>67</v>
      </c>
      <c r="R7557" s="3" t="s">
        <v>68</v>
      </c>
      <c r="S7557" s="3" t="s">
        <v>3405</v>
      </c>
      <c r="T7557" s="3">
        <v>833.94</v>
      </c>
      <c r="U7557" s="35" cm="1">
        <f t="array" ref="U7557">INDEX('Pricing Strategy'!$F$4:$F$71,MATCH(1,(Dataset!$O7557='Pricing Strategy'!$B$4:$B$71)*(Dataset!$Q7557='Pricing Strategy'!$C$4:$C$71)*(Dataset!$R7557='Pricing Strategy'!$D$4:$D$71),))</f>
        <v>0.4</v>
      </c>
      <c r="V7557" s="3">
        <f>Dataset!$T7557*(1-Dataset!$U7557)</f>
        <v>500.36400000000003</v>
      </c>
    </row>
    <row r="7558" spans="1:22" x14ac:dyDescent="0.3">
      <c r="A7558" s="32"/>
      <c r="C7558" s="3">
        <v>7553</v>
      </c>
      <c r="D7558" s="3" t="s">
        <v>9535</v>
      </c>
      <c r="E7558" s="34">
        <v>42328</v>
      </c>
      <c r="F7558" s="34">
        <v>42333</v>
      </c>
      <c r="G7558" s="3" t="s">
        <v>46</v>
      </c>
      <c r="H7558" s="3" t="s">
        <v>4622</v>
      </c>
      <c r="I7558" s="3" t="s">
        <v>4623</v>
      </c>
      <c r="J7558" s="3" t="s">
        <v>37</v>
      </c>
      <c r="K7558" s="3" t="s">
        <v>23</v>
      </c>
      <c r="L7558" s="3" t="s">
        <v>262</v>
      </c>
      <c r="M7558" s="3" t="s">
        <v>263</v>
      </c>
      <c r="N7558" s="3">
        <v>10024</v>
      </c>
      <c r="O7558" s="3" t="s">
        <v>144</v>
      </c>
      <c r="P7558" s="3" t="s">
        <v>3168</v>
      </c>
      <c r="Q7558" s="3" t="s">
        <v>42</v>
      </c>
      <c r="R7558" s="3" t="s">
        <v>71</v>
      </c>
      <c r="S7558" s="3" t="s">
        <v>3169</v>
      </c>
      <c r="T7558" s="3">
        <v>12.96</v>
      </c>
      <c r="U7558" s="35" cm="1">
        <f t="array" ref="U7558">INDEX('Pricing Strategy'!$F$4:$F$71,MATCH(1,(Dataset!$O7558='Pricing Strategy'!$B$4:$B$71)*(Dataset!$Q7558='Pricing Strategy'!$C$4:$C$71)*(Dataset!$R7558='Pricing Strategy'!$D$4:$D$71),))</f>
        <v>0.4</v>
      </c>
      <c r="V7558" s="3">
        <f>Dataset!$T7558*(1-Dataset!$U7558)</f>
        <v>7.7759999999999998</v>
      </c>
    </row>
    <row r="7559" spans="1:22" x14ac:dyDescent="0.3">
      <c r="A7559" s="32"/>
      <c r="C7559" s="3">
        <v>7554</v>
      </c>
      <c r="D7559" s="3" t="s">
        <v>9535</v>
      </c>
      <c r="E7559" s="34">
        <v>42328</v>
      </c>
      <c r="F7559" s="34">
        <v>42333</v>
      </c>
      <c r="G7559" s="3" t="s">
        <v>46</v>
      </c>
      <c r="H7559" s="3" t="s">
        <v>4622</v>
      </c>
      <c r="I7559" s="3" t="s">
        <v>4623</v>
      </c>
      <c r="J7559" s="3" t="s">
        <v>37</v>
      </c>
      <c r="K7559" s="3" t="s">
        <v>23</v>
      </c>
      <c r="L7559" s="3" t="s">
        <v>262</v>
      </c>
      <c r="M7559" s="3" t="s">
        <v>263</v>
      </c>
      <c r="N7559" s="3">
        <v>10024</v>
      </c>
      <c r="O7559" s="3" t="s">
        <v>144</v>
      </c>
      <c r="P7559" s="3" t="s">
        <v>5777</v>
      </c>
      <c r="Q7559" s="3" t="s">
        <v>42</v>
      </c>
      <c r="R7559" s="3" t="s">
        <v>86</v>
      </c>
      <c r="S7559" s="3" t="s">
        <v>5778</v>
      </c>
      <c r="T7559" s="3">
        <v>25.92</v>
      </c>
      <c r="U7559" s="35" cm="1">
        <f t="array" ref="U7559">INDEX('Pricing Strategy'!$F$4:$F$71,MATCH(1,(Dataset!$O7559='Pricing Strategy'!$B$4:$B$71)*(Dataset!$Q7559='Pricing Strategy'!$C$4:$C$71)*(Dataset!$R7559='Pricing Strategy'!$D$4:$D$71),))</f>
        <v>0.4</v>
      </c>
      <c r="V7559" s="3">
        <f>Dataset!$T7559*(1-Dataset!$U7559)</f>
        <v>15.552</v>
      </c>
    </row>
    <row r="7560" spans="1:22" x14ac:dyDescent="0.3">
      <c r="A7560" s="32"/>
      <c r="C7560" s="3">
        <v>7555</v>
      </c>
      <c r="D7560" s="3" t="s">
        <v>9536</v>
      </c>
      <c r="E7560" s="34">
        <v>42134</v>
      </c>
      <c r="F7560" s="34">
        <v>42138</v>
      </c>
      <c r="G7560" s="3" t="s">
        <v>19</v>
      </c>
      <c r="H7560" s="3" t="s">
        <v>2626</v>
      </c>
      <c r="I7560" s="3" t="s">
        <v>2627</v>
      </c>
      <c r="J7560" s="3" t="s">
        <v>22</v>
      </c>
      <c r="K7560" s="3" t="s">
        <v>23</v>
      </c>
      <c r="L7560" s="3" t="s">
        <v>142</v>
      </c>
      <c r="M7560" s="3" t="s">
        <v>143</v>
      </c>
      <c r="N7560" s="3">
        <v>19134</v>
      </c>
      <c r="O7560" s="3" t="s">
        <v>144</v>
      </c>
      <c r="P7560" s="3" t="s">
        <v>3497</v>
      </c>
      <c r="Q7560" s="3" t="s">
        <v>28</v>
      </c>
      <c r="R7560" s="3" t="s">
        <v>29</v>
      </c>
      <c r="S7560" s="3" t="s">
        <v>3498</v>
      </c>
      <c r="T7560" s="3">
        <v>349.96499999999997</v>
      </c>
      <c r="U7560" s="35" cm="1">
        <f t="array" ref="U7560">INDEX('Pricing Strategy'!$F$4:$F$71,MATCH(1,(Dataset!$O7560='Pricing Strategy'!$B$4:$B$71)*(Dataset!$Q7560='Pricing Strategy'!$C$4:$C$71)*(Dataset!$R7560='Pricing Strategy'!$D$4:$D$71),))</f>
        <v>0.5</v>
      </c>
      <c r="V7560" s="3">
        <f>Dataset!$T7560*(1-Dataset!$U7560)</f>
        <v>174.98249999999999</v>
      </c>
    </row>
    <row r="7561" spans="1:22" x14ac:dyDescent="0.3">
      <c r="A7561" s="32"/>
      <c r="C7561" s="3">
        <v>7556</v>
      </c>
      <c r="D7561" s="3" t="s">
        <v>9536</v>
      </c>
      <c r="E7561" s="34">
        <v>42134</v>
      </c>
      <c r="F7561" s="34">
        <v>42138</v>
      </c>
      <c r="G7561" s="3" t="s">
        <v>19</v>
      </c>
      <c r="H7561" s="3" t="s">
        <v>2626</v>
      </c>
      <c r="I7561" s="3" t="s">
        <v>2627</v>
      </c>
      <c r="J7561" s="3" t="s">
        <v>22</v>
      </c>
      <c r="K7561" s="3" t="s">
        <v>23</v>
      </c>
      <c r="L7561" s="3" t="s">
        <v>142</v>
      </c>
      <c r="M7561" s="3" t="s">
        <v>143</v>
      </c>
      <c r="N7561" s="3">
        <v>19134</v>
      </c>
      <c r="O7561" s="3" t="s">
        <v>144</v>
      </c>
      <c r="P7561" s="3" t="s">
        <v>3123</v>
      </c>
      <c r="Q7561" s="3" t="s">
        <v>42</v>
      </c>
      <c r="R7561" s="3" t="s">
        <v>64</v>
      </c>
      <c r="S7561" s="3" t="s">
        <v>3124</v>
      </c>
      <c r="T7561" s="3">
        <v>22.32</v>
      </c>
      <c r="U7561" s="35" cm="1">
        <f t="array" ref="U7561">INDEX('Pricing Strategy'!$F$4:$F$71,MATCH(1,(Dataset!$O7561='Pricing Strategy'!$B$4:$B$71)*(Dataset!$Q7561='Pricing Strategy'!$C$4:$C$71)*(Dataset!$R7561='Pricing Strategy'!$D$4:$D$71),))</f>
        <v>0.45</v>
      </c>
      <c r="V7561" s="3">
        <f>Dataset!$T7561*(1-Dataset!$U7561)</f>
        <v>12.276000000000002</v>
      </c>
    </row>
    <row r="7562" spans="1:22" x14ac:dyDescent="0.3">
      <c r="A7562" s="32"/>
      <c r="C7562" s="3">
        <v>7557</v>
      </c>
      <c r="D7562" s="3" t="s">
        <v>9537</v>
      </c>
      <c r="E7562" s="34">
        <v>43431</v>
      </c>
      <c r="F7562" s="34">
        <v>43436</v>
      </c>
      <c r="G7562" s="3" t="s">
        <v>46</v>
      </c>
      <c r="H7562" s="3" t="s">
        <v>2769</v>
      </c>
      <c r="I7562" s="3" t="s">
        <v>2770</v>
      </c>
      <c r="J7562" s="3" t="s">
        <v>37</v>
      </c>
      <c r="K7562" s="3" t="s">
        <v>23</v>
      </c>
      <c r="L7562" s="3" t="s">
        <v>493</v>
      </c>
      <c r="M7562" s="3" t="s">
        <v>250</v>
      </c>
      <c r="N7562" s="3">
        <v>47201</v>
      </c>
      <c r="O7562" s="3" t="s">
        <v>101</v>
      </c>
      <c r="P7562" s="3" t="s">
        <v>3739</v>
      </c>
      <c r="Q7562" s="3" t="s">
        <v>42</v>
      </c>
      <c r="R7562" s="3" t="s">
        <v>86</v>
      </c>
      <c r="S7562" s="3" t="s">
        <v>3740</v>
      </c>
      <c r="T7562" s="3">
        <v>158.28</v>
      </c>
      <c r="U7562" s="35" cm="1">
        <f t="array" ref="U7562">INDEX('Pricing Strategy'!$F$4:$F$71,MATCH(1,(Dataset!$O7562='Pricing Strategy'!$B$4:$B$71)*(Dataset!$Q7562='Pricing Strategy'!$C$4:$C$71)*(Dataset!$R7562='Pricing Strategy'!$D$4:$D$71),))</f>
        <v>0.3</v>
      </c>
      <c r="V7562" s="3">
        <f>Dataset!$T7562*(1-Dataset!$U7562)</f>
        <v>110.79599999999999</v>
      </c>
    </row>
    <row r="7563" spans="1:22" x14ac:dyDescent="0.3">
      <c r="A7563" s="32"/>
      <c r="C7563" s="3">
        <v>7558</v>
      </c>
      <c r="D7563" s="3" t="s">
        <v>9537</v>
      </c>
      <c r="E7563" s="34">
        <v>43431</v>
      </c>
      <c r="F7563" s="34">
        <v>43436</v>
      </c>
      <c r="G7563" s="3" t="s">
        <v>46</v>
      </c>
      <c r="H7563" s="3" t="s">
        <v>2769</v>
      </c>
      <c r="I7563" s="3" t="s">
        <v>2770</v>
      </c>
      <c r="J7563" s="3" t="s">
        <v>37</v>
      </c>
      <c r="K7563" s="3" t="s">
        <v>23</v>
      </c>
      <c r="L7563" s="3" t="s">
        <v>493</v>
      </c>
      <c r="M7563" s="3" t="s">
        <v>250</v>
      </c>
      <c r="N7563" s="3">
        <v>47201</v>
      </c>
      <c r="O7563" s="3" t="s">
        <v>101</v>
      </c>
      <c r="P7563" s="3" t="s">
        <v>3483</v>
      </c>
      <c r="Q7563" s="3" t="s">
        <v>42</v>
      </c>
      <c r="R7563" s="3" t="s">
        <v>71</v>
      </c>
      <c r="S7563" s="3" t="s">
        <v>3484</v>
      </c>
      <c r="T7563" s="3">
        <v>497.94</v>
      </c>
      <c r="U7563" s="35" cm="1">
        <f t="array" ref="U7563">INDEX('Pricing Strategy'!$F$4:$F$71,MATCH(1,(Dataset!$O7563='Pricing Strategy'!$B$4:$B$71)*(Dataset!$Q7563='Pricing Strategy'!$C$4:$C$71)*(Dataset!$R7563='Pricing Strategy'!$D$4:$D$71),))</f>
        <v>0.3</v>
      </c>
      <c r="V7563" s="3">
        <f>Dataset!$T7563*(1-Dataset!$U7563)</f>
        <v>348.55799999999999</v>
      </c>
    </row>
    <row r="7564" spans="1:22" x14ac:dyDescent="0.3">
      <c r="A7564" s="32"/>
      <c r="C7564" s="3">
        <v>7559</v>
      </c>
      <c r="D7564" s="3" t="s">
        <v>9538</v>
      </c>
      <c r="E7564" s="34">
        <v>42309</v>
      </c>
      <c r="F7564" s="34">
        <v>42313</v>
      </c>
      <c r="G7564" s="3" t="s">
        <v>46</v>
      </c>
      <c r="H7564" s="3" t="s">
        <v>2907</v>
      </c>
      <c r="I7564" s="3" t="s">
        <v>2908</v>
      </c>
      <c r="J7564" s="3" t="s">
        <v>22</v>
      </c>
      <c r="K7564" s="3" t="s">
        <v>23</v>
      </c>
      <c r="L7564" s="3" t="s">
        <v>1173</v>
      </c>
      <c r="M7564" s="3" t="s">
        <v>263</v>
      </c>
      <c r="N7564" s="3">
        <v>11561</v>
      </c>
      <c r="O7564" s="3" t="s">
        <v>144</v>
      </c>
      <c r="P7564" s="3" t="s">
        <v>688</v>
      </c>
      <c r="Q7564" s="3" t="s">
        <v>42</v>
      </c>
      <c r="R7564" s="3" t="s">
        <v>74</v>
      </c>
      <c r="S7564" s="3" t="s">
        <v>689</v>
      </c>
      <c r="T7564" s="3">
        <v>533.94000000000005</v>
      </c>
      <c r="U7564" s="35" cm="1">
        <f t="array" ref="U7564">INDEX('Pricing Strategy'!$F$4:$F$71,MATCH(1,(Dataset!$O7564='Pricing Strategy'!$B$4:$B$71)*(Dataset!$Q7564='Pricing Strategy'!$C$4:$C$71)*(Dataset!$R7564='Pricing Strategy'!$D$4:$D$71),))</f>
        <v>0.4</v>
      </c>
      <c r="V7564" s="3">
        <f>Dataset!$T7564*(1-Dataset!$U7564)</f>
        <v>320.36400000000003</v>
      </c>
    </row>
    <row r="7565" spans="1:22" x14ac:dyDescent="0.3">
      <c r="A7565" s="32"/>
      <c r="C7565" s="3">
        <v>7560</v>
      </c>
      <c r="D7565" s="3" t="s">
        <v>9538</v>
      </c>
      <c r="E7565" s="34">
        <v>42309</v>
      </c>
      <c r="F7565" s="34">
        <v>42313</v>
      </c>
      <c r="G7565" s="3" t="s">
        <v>46</v>
      </c>
      <c r="H7565" s="3" t="s">
        <v>2907</v>
      </c>
      <c r="I7565" s="3" t="s">
        <v>2908</v>
      </c>
      <c r="J7565" s="3" t="s">
        <v>22</v>
      </c>
      <c r="K7565" s="3" t="s">
        <v>23</v>
      </c>
      <c r="L7565" s="3" t="s">
        <v>1173</v>
      </c>
      <c r="M7565" s="3" t="s">
        <v>263</v>
      </c>
      <c r="N7565" s="3">
        <v>11561</v>
      </c>
      <c r="O7565" s="3" t="s">
        <v>144</v>
      </c>
      <c r="P7565" s="3" t="s">
        <v>3784</v>
      </c>
      <c r="Q7565" s="3" t="s">
        <v>42</v>
      </c>
      <c r="R7565" s="3" t="s">
        <v>86</v>
      </c>
      <c r="S7565" s="3" t="s">
        <v>3785</v>
      </c>
      <c r="T7565" s="3">
        <v>167.94</v>
      </c>
      <c r="U7565" s="35" cm="1">
        <f t="array" ref="U7565">INDEX('Pricing Strategy'!$F$4:$F$71,MATCH(1,(Dataset!$O7565='Pricing Strategy'!$B$4:$B$71)*(Dataset!$Q7565='Pricing Strategy'!$C$4:$C$71)*(Dataset!$R7565='Pricing Strategy'!$D$4:$D$71),))</f>
        <v>0.4</v>
      </c>
      <c r="V7565" s="3">
        <f>Dataset!$T7565*(1-Dataset!$U7565)</f>
        <v>100.764</v>
      </c>
    </row>
    <row r="7566" spans="1:22" x14ac:dyDescent="0.3">
      <c r="A7566" s="32"/>
      <c r="C7566" s="3">
        <v>7561</v>
      </c>
      <c r="D7566" s="3" t="s">
        <v>9538</v>
      </c>
      <c r="E7566" s="34">
        <v>42309</v>
      </c>
      <c r="F7566" s="34">
        <v>42313</v>
      </c>
      <c r="G7566" s="3" t="s">
        <v>46</v>
      </c>
      <c r="H7566" s="3" t="s">
        <v>2907</v>
      </c>
      <c r="I7566" s="3" t="s">
        <v>2908</v>
      </c>
      <c r="J7566" s="3" t="s">
        <v>22</v>
      </c>
      <c r="K7566" s="3" t="s">
        <v>23</v>
      </c>
      <c r="L7566" s="3" t="s">
        <v>1173</v>
      </c>
      <c r="M7566" s="3" t="s">
        <v>263</v>
      </c>
      <c r="N7566" s="3">
        <v>11561</v>
      </c>
      <c r="O7566" s="3" t="s">
        <v>144</v>
      </c>
      <c r="P7566" s="3" t="s">
        <v>4936</v>
      </c>
      <c r="Q7566" s="3" t="s">
        <v>28</v>
      </c>
      <c r="R7566" s="3" t="s">
        <v>61</v>
      </c>
      <c r="S7566" s="3" t="s">
        <v>4937</v>
      </c>
      <c r="T7566" s="3">
        <v>31.68</v>
      </c>
      <c r="U7566" s="35" cm="1">
        <f t="array" ref="U7566">INDEX('Pricing Strategy'!$F$4:$F$71,MATCH(1,(Dataset!$O7566='Pricing Strategy'!$B$4:$B$71)*(Dataset!$Q7566='Pricing Strategy'!$C$4:$C$71)*(Dataset!$R7566='Pricing Strategy'!$D$4:$D$71),))</f>
        <v>0.4</v>
      </c>
      <c r="V7566" s="3">
        <f>Dataset!$T7566*(1-Dataset!$U7566)</f>
        <v>19.007999999999999</v>
      </c>
    </row>
    <row r="7567" spans="1:22" x14ac:dyDescent="0.3">
      <c r="A7567" s="32"/>
      <c r="C7567" s="3">
        <v>7562</v>
      </c>
      <c r="D7567" s="3" t="s">
        <v>9539</v>
      </c>
      <c r="E7567" s="34">
        <v>43099</v>
      </c>
      <c r="F7567" s="34">
        <v>43101</v>
      </c>
      <c r="G7567" s="3" t="s">
        <v>184</v>
      </c>
      <c r="H7567" s="3" t="s">
        <v>1788</v>
      </c>
      <c r="I7567" s="3" t="s">
        <v>1789</v>
      </c>
      <c r="J7567" s="3" t="s">
        <v>22</v>
      </c>
      <c r="K7567" s="3" t="s">
        <v>23</v>
      </c>
      <c r="L7567" s="3" t="s">
        <v>2473</v>
      </c>
      <c r="M7567" s="3" t="s">
        <v>143</v>
      </c>
      <c r="N7567" s="3">
        <v>17602</v>
      </c>
      <c r="O7567" s="3" t="s">
        <v>144</v>
      </c>
      <c r="P7567" s="3" t="s">
        <v>31</v>
      </c>
      <c r="Q7567" s="3" t="s">
        <v>28</v>
      </c>
      <c r="R7567" s="3" t="s">
        <v>32</v>
      </c>
      <c r="S7567" s="3" t="s">
        <v>33</v>
      </c>
      <c r="T7567" s="3">
        <v>170.786</v>
      </c>
      <c r="U7567" s="35" cm="1">
        <f t="array" ref="U7567">INDEX('Pricing Strategy'!$F$4:$F$71,MATCH(1,(Dataset!$O7567='Pricing Strategy'!$B$4:$B$71)*(Dataset!$Q7567='Pricing Strategy'!$C$4:$C$71)*(Dataset!$R7567='Pricing Strategy'!$D$4:$D$71),))</f>
        <v>0.45</v>
      </c>
      <c r="V7567" s="3">
        <f>Dataset!$T7567*(1-Dataset!$U7567)</f>
        <v>93.932300000000012</v>
      </c>
    </row>
    <row r="7568" spans="1:22" x14ac:dyDescent="0.3">
      <c r="A7568" s="32"/>
      <c r="C7568" s="3">
        <v>7563</v>
      </c>
      <c r="D7568" s="3" t="s">
        <v>9540</v>
      </c>
      <c r="E7568" s="34">
        <v>42981</v>
      </c>
      <c r="F7568" s="34">
        <v>42985</v>
      </c>
      <c r="G7568" s="3" t="s">
        <v>46</v>
      </c>
      <c r="H7568" s="3" t="s">
        <v>2195</v>
      </c>
      <c r="I7568" s="3" t="s">
        <v>2196</v>
      </c>
      <c r="J7568" s="3" t="s">
        <v>22</v>
      </c>
      <c r="K7568" s="3" t="s">
        <v>23</v>
      </c>
      <c r="L7568" s="3" t="s">
        <v>299</v>
      </c>
      <c r="M7568" s="3" t="s">
        <v>207</v>
      </c>
      <c r="N7568" s="3">
        <v>60610</v>
      </c>
      <c r="O7568" s="3" t="s">
        <v>101</v>
      </c>
      <c r="P7568" s="3" t="s">
        <v>7325</v>
      </c>
      <c r="Q7568" s="3" t="s">
        <v>28</v>
      </c>
      <c r="R7568" s="3" t="s">
        <v>29</v>
      </c>
      <c r="S7568" s="3" t="s">
        <v>7326</v>
      </c>
      <c r="T7568" s="3">
        <v>198.744</v>
      </c>
      <c r="U7568" s="35" cm="1">
        <f t="array" ref="U7568">INDEX('Pricing Strategy'!$F$4:$F$71,MATCH(1,(Dataset!$O7568='Pricing Strategy'!$B$4:$B$71)*(Dataset!$Q7568='Pricing Strategy'!$C$4:$C$71)*(Dataset!$R7568='Pricing Strategy'!$D$4:$D$71),))</f>
        <v>0.4</v>
      </c>
      <c r="V7568" s="3">
        <f>Dataset!$T7568*(1-Dataset!$U7568)</f>
        <v>119.24639999999999</v>
      </c>
    </row>
    <row r="7569" spans="1:22" x14ac:dyDescent="0.3">
      <c r="A7569" s="32"/>
      <c r="C7569" s="3">
        <v>7564</v>
      </c>
      <c r="D7569" s="3" t="s">
        <v>9541</v>
      </c>
      <c r="E7569" s="34">
        <v>43378</v>
      </c>
      <c r="F7569" s="34">
        <v>43380</v>
      </c>
      <c r="G7569" s="3" t="s">
        <v>184</v>
      </c>
      <c r="H7569" s="3" t="s">
        <v>1510</v>
      </c>
      <c r="I7569" s="3" t="s">
        <v>1511</v>
      </c>
      <c r="J7569" s="3" t="s">
        <v>98</v>
      </c>
      <c r="K7569" s="3" t="s">
        <v>23</v>
      </c>
      <c r="L7569" s="3" t="s">
        <v>806</v>
      </c>
      <c r="M7569" s="3" t="s">
        <v>453</v>
      </c>
      <c r="N7569" s="3">
        <v>80219</v>
      </c>
      <c r="O7569" s="3" t="s">
        <v>40</v>
      </c>
      <c r="P7569" s="3" t="s">
        <v>2669</v>
      </c>
      <c r="Q7569" s="3" t="s">
        <v>67</v>
      </c>
      <c r="R7569" s="3" t="s">
        <v>157</v>
      </c>
      <c r="S7569" s="3" t="s">
        <v>2670</v>
      </c>
      <c r="T7569" s="3">
        <v>63.823999999999998</v>
      </c>
      <c r="U7569" s="35" cm="1">
        <f t="array" ref="U7569">INDEX('Pricing Strategy'!$F$4:$F$71,MATCH(1,(Dataset!$O7569='Pricing Strategy'!$B$4:$B$71)*(Dataset!$Q7569='Pricing Strategy'!$C$4:$C$71)*(Dataset!$R7569='Pricing Strategy'!$D$4:$D$71),))</f>
        <v>0.45</v>
      </c>
      <c r="V7569" s="3">
        <f>Dataset!$T7569*(1-Dataset!$U7569)</f>
        <v>35.103200000000001</v>
      </c>
    </row>
    <row r="7570" spans="1:22" x14ac:dyDescent="0.3">
      <c r="A7570" s="32"/>
      <c r="C7570" s="3">
        <v>7565</v>
      </c>
      <c r="D7570" s="3" t="s">
        <v>9542</v>
      </c>
      <c r="E7570" s="34">
        <v>42765</v>
      </c>
      <c r="F7570" s="34">
        <v>42767</v>
      </c>
      <c r="G7570" s="3" t="s">
        <v>19</v>
      </c>
      <c r="H7570" s="3" t="s">
        <v>5567</v>
      </c>
      <c r="I7570" s="3" t="s">
        <v>5568</v>
      </c>
      <c r="J7570" s="3" t="s">
        <v>22</v>
      </c>
      <c r="K7570" s="3" t="s">
        <v>23</v>
      </c>
      <c r="L7570" s="3" t="s">
        <v>91</v>
      </c>
      <c r="M7570" s="3" t="s">
        <v>92</v>
      </c>
      <c r="N7570" s="3">
        <v>98103</v>
      </c>
      <c r="O7570" s="3" t="s">
        <v>40</v>
      </c>
      <c r="P7570" s="3" t="s">
        <v>5544</v>
      </c>
      <c r="Q7570" s="3" t="s">
        <v>28</v>
      </c>
      <c r="R7570" s="3" t="s">
        <v>32</v>
      </c>
      <c r="S7570" s="3" t="s">
        <v>5545</v>
      </c>
      <c r="T7570" s="3">
        <v>435.16800000000001</v>
      </c>
      <c r="U7570" s="35" cm="1">
        <f t="array" ref="U7570">INDEX('Pricing Strategy'!$F$4:$F$71,MATCH(1,(Dataset!$O7570='Pricing Strategy'!$B$4:$B$71)*(Dataset!$Q7570='Pricing Strategy'!$C$4:$C$71)*(Dataset!$R7570='Pricing Strategy'!$D$4:$D$71),))</f>
        <v>0.45</v>
      </c>
      <c r="V7570" s="3">
        <f>Dataset!$T7570*(1-Dataset!$U7570)</f>
        <v>239.34240000000003</v>
      </c>
    </row>
    <row r="7571" spans="1:22" x14ac:dyDescent="0.3">
      <c r="A7571" s="32"/>
      <c r="C7571" s="3">
        <v>7566</v>
      </c>
      <c r="D7571" s="3" t="s">
        <v>9542</v>
      </c>
      <c r="E7571" s="34">
        <v>42765</v>
      </c>
      <c r="F7571" s="34">
        <v>42767</v>
      </c>
      <c r="G7571" s="3" t="s">
        <v>19</v>
      </c>
      <c r="H7571" s="3" t="s">
        <v>5567</v>
      </c>
      <c r="I7571" s="3" t="s">
        <v>5568</v>
      </c>
      <c r="J7571" s="3" t="s">
        <v>22</v>
      </c>
      <c r="K7571" s="3" t="s">
        <v>23</v>
      </c>
      <c r="L7571" s="3" t="s">
        <v>91</v>
      </c>
      <c r="M7571" s="3" t="s">
        <v>92</v>
      </c>
      <c r="N7571" s="3">
        <v>98103</v>
      </c>
      <c r="O7571" s="3" t="s">
        <v>40</v>
      </c>
      <c r="P7571" s="3" t="s">
        <v>4797</v>
      </c>
      <c r="Q7571" s="3" t="s">
        <v>28</v>
      </c>
      <c r="R7571" s="3" t="s">
        <v>29</v>
      </c>
      <c r="S7571" s="3" t="s">
        <v>4798</v>
      </c>
      <c r="T7571" s="3">
        <v>48.58</v>
      </c>
      <c r="U7571" s="35" cm="1">
        <f t="array" ref="U7571">INDEX('Pricing Strategy'!$F$4:$F$71,MATCH(1,(Dataset!$O7571='Pricing Strategy'!$B$4:$B$71)*(Dataset!$Q7571='Pricing Strategy'!$C$4:$C$71)*(Dataset!$R7571='Pricing Strategy'!$D$4:$D$71),))</f>
        <v>0.5</v>
      </c>
      <c r="V7571" s="3">
        <f>Dataset!$T7571*(1-Dataset!$U7571)</f>
        <v>24.29</v>
      </c>
    </row>
    <row r="7572" spans="1:22" x14ac:dyDescent="0.3">
      <c r="A7572" s="32"/>
      <c r="C7572" s="3">
        <v>7567</v>
      </c>
      <c r="D7572" s="3" t="s">
        <v>9543</v>
      </c>
      <c r="E7572" s="34">
        <v>43211</v>
      </c>
      <c r="F7572" s="34">
        <v>43213</v>
      </c>
      <c r="G7572" s="3" t="s">
        <v>184</v>
      </c>
      <c r="H7572" s="3" t="s">
        <v>3959</v>
      </c>
      <c r="I7572" s="3" t="s">
        <v>3960</v>
      </c>
      <c r="J7572" s="3" t="s">
        <v>37</v>
      </c>
      <c r="K7572" s="3" t="s">
        <v>23</v>
      </c>
      <c r="L7572" s="3" t="s">
        <v>180</v>
      </c>
      <c r="M7572" s="3" t="s">
        <v>100</v>
      </c>
      <c r="N7572" s="3">
        <v>77070</v>
      </c>
      <c r="O7572" s="3" t="s">
        <v>101</v>
      </c>
      <c r="P7572" s="3" t="s">
        <v>386</v>
      </c>
      <c r="Q7572" s="3" t="s">
        <v>67</v>
      </c>
      <c r="R7572" s="3" t="s">
        <v>157</v>
      </c>
      <c r="S7572" s="3" t="s">
        <v>387</v>
      </c>
      <c r="T7572" s="3">
        <v>47.975999999999999</v>
      </c>
      <c r="U7572" s="35" cm="1">
        <f t="array" ref="U7572">INDEX('Pricing Strategy'!$F$4:$F$71,MATCH(1,(Dataset!$O7572='Pricing Strategy'!$B$4:$B$71)*(Dataset!$Q7572='Pricing Strategy'!$C$4:$C$71)*(Dataset!$R7572='Pricing Strategy'!$D$4:$D$71),))</f>
        <v>0.35</v>
      </c>
      <c r="V7572" s="3">
        <f>Dataset!$T7572*(1-Dataset!$U7572)</f>
        <v>31.1844</v>
      </c>
    </row>
    <row r="7573" spans="1:22" x14ac:dyDescent="0.3">
      <c r="A7573" s="32"/>
      <c r="C7573" s="3">
        <v>7568</v>
      </c>
      <c r="D7573" s="3" t="s">
        <v>9543</v>
      </c>
      <c r="E7573" s="34">
        <v>43211</v>
      </c>
      <c r="F7573" s="34">
        <v>43213</v>
      </c>
      <c r="G7573" s="3" t="s">
        <v>184</v>
      </c>
      <c r="H7573" s="3" t="s">
        <v>3959</v>
      </c>
      <c r="I7573" s="3" t="s">
        <v>3960</v>
      </c>
      <c r="J7573" s="3" t="s">
        <v>37</v>
      </c>
      <c r="K7573" s="3" t="s">
        <v>23</v>
      </c>
      <c r="L7573" s="3" t="s">
        <v>180</v>
      </c>
      <c r="M7573" s="3" t="s">
        <v>100</v>
      </c>
      <c r="N7573" s="3">
        <v>77070</v>
      </c>
      <c r="O7573" s="3" t="s">
        <v>101</v>
      </c>
      <c r="P7573" s="3" t="s">
        <v>6288</v>
      </c>
      <c r="Q7573" s="3" t="s">
        <v>42</v>
      </c>
      <c r="R7573" s="3" t="s">
        <v>86</v>
      </c>
      <c r="S7573" s="3" t="s">
        <v>6289</v>
      </c>
      <c r="T7573" s="3">
        <v>20.736000000000001</v>
      </c>
      <c r="U7573" s="35" cm="1">
        <f t="array" ref="U7573">INDEX('Pricing Strategy'!$F$4:$F$71,MATCH(1,(Dataset!$O7573='Pricing Strategy'!$B$4:$B$71)*(Dataset!$Q7573='Pricing Strategy'!$C$4:$C$71)*(Dataset!$R7573='Pricing Strategy'!$D$4:$D$71),))</f>
        <v>0.3</v>
      </c>
      <c r="V7573" s="3">
        <f>Dataset!$T7573*(1-Dataset!$U7573)</f>
        <v>14.5152</v>
      </c>
    </row>
    <row r="7574" spans="1:22" x14ac:dyDescent="0.3">
      <c r="A7574" s="32"/>
      <c r="C7574" s="3">
        <v>7569</v>
      </c>
      <c r="D7574" s="3" t="s">
        <v>9544</v>
      </c>
      <c r="E7574" s="34">
        <v>42343</v>
      </c>
      <c r="F7574" s="34">
        <v>42348</v>
      </c>
      <c r="G7574" s="3" t="s">
        <v>46</v>
      </c>
      <c r="H7574" s="3" t="s">
        <v>1817</v>
      </c>
      <c r="I7574" s="3" t="s">
        <v>1818</v>
      </c>
      <c r="J7574" s="3" t="s">
        <v>22</v>
      </c>
      <c r="K7574" s="3" t="s">
        <v>23</v>
      </c>
      <c r="L7574" s="3" t="s">
        <v>38</v>
      </c>
      <c r="M7574" s="3" t="s">
        <v>39</v>
      </c>
      <c r="N7574" s="3">
        <v>90045</v>
      </c>
      <c r="O7574" s="3" t="s">
        <v>40</v>
      </c>
      <c r="P7574" s="3" t="s">
        <v>1652</v>
      </c>
      <c r="Q7574" s="3" t="s">
        <v>42</v>
      </c>
      <c r="R7574" s="3" t="s">
        <v>64</v>
      </c>
      <c r="S7574" s="3" t="s">
        <v>1653</v>
      </c>
      <c r="T7574" s="3">
        <v>26.46</v>
      </c>
      <c r="U7574" s="35" cm="1">
        <f t="array" ref="U7574">INDEX('Pricing Strategy'!$F$4:$F$71,MATCH(1,(Dataset!$O7574='Pricing Strategy'!$B$4:$B$71)*(Dataset!$Q7574='Pricing Strategy'!$C$4:$C$71)*(Dataset!$R7574='Pricing Strategy'!$D$4:$D$71),))</f>
        <v>0.45</v>
      </c>
      <c r="V7574" s="3">
        <f>Dataset!$T7574*(1-Dataset!$U7574)</f>
        <v>14.553000000000001</v>
      </c>
    </row>
    <row r="7575" spans="1:22" x14ac:dyDescent="0.3">
      <c r="A7575" s="32"/>
      <c r="C7575" s="3">
        <v>7570</v>
      </c>
      <c r="D7575" s="3" t="s">
        <v>9544</v>
      </c>
      <c r="E7575" s="34">
        <v>42343</v>
      </c>
      <c r="F7575" s="34">
        <v>42348</v>
      </c>
      <c r="G7575" s="3" t="s">
        <v>46</v>
      </c>
      <c r="H7575" s="3" t="s">
        <v>1817</v>
      </c>
      <c r="I7575" s="3" t="s">
        <v>1818</v>
      </c>
      <c r="J7575" s="3" t="s">
        <v>22</v>
      </c>
      <c r="K7575" s="3" t="s">
        <v>23</v>
      </c>
      <c r="L7575" s="3" t="s">
        <v>38</v>
      </c>
      <c r="M7575" s="3" t="s">
        <v>39</v>
      </c>
      <c r="N7575" s="3">
        <v>90045</v>
      </c>
      <c r="O7575" s="3" t="s">
        <v>40</v>
      </c>
      <c r="P7575" s="3" t="s">
        <v>7315</v>
      </c>
      <c r="Q7575" s="3" t="s">
        <v>42</v>
      </c>
      <c r="R7575" s="3" t="s">
        <v>86</v>
      </c>
      <c r="S7575" s="3" t="s">
        <v>7316</v>
      </c>
      <c r="T7575" s="3">
        <v>49.12</v>
      </c>
      <c r="U7575" s="35" cm="1">
        <f t="array" ref="U7575">INDEX('Pricing Strategy'!$F$4:$F$71,MATCH(1,(Dataset!$O7575='Pricing Strategy'!$B$4:$B$71)*(Dataset!$Q7575='Pricing Strategy'!$C$4:$C$71)*(Dataset!$R7575='Pricing Strategy'!$D$4:$D$71),))</f>
        <v>0.4</v>
      </c>
      <c r="V7575" s="3">
        <f>Dataset!$T7575*(1-Dataset!$U7575)</f>
        <v>29.471999999999998</v>
      </c>
    </row>
    <row r="7576" spans="1:22" x14ac:dyDescent="0.3">
      <c r="A7576" s="32"/>
      <c r="C7576" s="3">
        <v>7571</v>
      </c>
      <c r="D7576" s="3" t="s">
        <v>9544</v>
      </c>
      <c r="E7576" s="34">
        <v>42343</v>
      </c>
      <c r="F7576" s="34">
        <v>42348</v>
      </c>
      <c r="G7576" s="3" t="s">
        <v>46</v>
      </c>
      <c r="H7576" s="3" t="s">
        <v>1817</v>
      </c>
      <c r="I7576" s="3" t="s">
        <v>1818</v>
      </c>
      <c r="J7576" s="3" t="s">
        <v>22</v>
      </c>
      <c r="K7576" s="3" t="s">
        <v>23</v>
      </c>
      <c r="L7576" s="3" t="s">
        <v>38</v>
      </c>
      <c r="M7576" s="3" t="s">
        <v>39</v>
      </c>
      <c r="N7576" s="3">
        <v>90045</v>
      </c>
      <c r="O7576" s="3" t="s">
        <v>40</v>
      </c>
      <c r="P7576" s="3" t="s">
        <v>2575</v>
      </c>
      <c r="Q7576" s="3" t="s">
        <v>42</v>
      </c>
      <c r="R7576" s="3" t="s">
        <v>265</v>
      </c>
      <c r="S7576" s="3" t="s">
        <v>2576</v>
      </c>
      <c r="T7576" s="3">
        <v>15</v>
      </c>
      <c r="U7576" s="35" cm="1">
        <f t="array" ref="U7576">INDEX('Pricing Strategy'!$F$4:$F$71,MATCH(1,(Dataset!$O7576='Pricing Strategy'!$B$4:$B$71)*(Dataset!$Q7576='Pricing Strategy'!$C$4:$C$71)*(Dataset!$R7576='Pricing Strategy'!$D$4:$D$71),))</f>
        <v>0.4</v>
      </c>
      <c r="V7576" s="3">
        <f>Dataset!$T7576*(1-Dataset!$U7576)</f>
        <v>9</v>
      </c>
    </row>
    <row r="7577" spans="1:22" x14ac:dyDescent="0.3">
      <c r="A7577" s="32"/>
      <c r="C7577" s="3">
        <v>7572</v>
      </c>
      <c r="D7577" s="3" t="s">
        <v>9545</v>
      </c>
      <c r="E7577" s="34">
        <v>42298</v>
      </c>
      <c r="F7577" s="34">
        <v>42303</v>
      </c>
      <c r="G7577" s="3" t="s">
        <v>46</v>
      </c>
      <c r="H7577" s="3" t="s">
        <v>3292</v>
      </c>
      <c r="I7577" s="3" t="s">
        <v>3293</v>
      </c>
      <c r="J7577" s="3" t="s">
        <v>37</v>
      </c>
      <c r="K7577" s="3" t="s">
        <v>23</v>
      </c>
      <c r="L7577" s="3" t="s">
        <v>5532</v>
      </c>
      <c r="M7577" s="3" t="s">
        <v>315</v>
      </c>
      <c r="N7577" s="3">
        <v>23602</v>
      </c>
      <c r="O7577" s="3" t="s">
        <v>26</v>
      </c>
      <c r="P7577" s="3" t="s">
        <v>213</v>
      </c>
      <c r="Q7577" s="3" t="s">
        <v>42</v>
      </c>
      <c r="R7577" s="3" t="s">
        <v>55</v>
      </c>
      <c r="S7577" s="3" t="s">
        <v>214</v>
      </c>
      <c r="T7577" s="3">
        <v>194.7</v>
      </c>
      <c r="U7577" s="35" cm="1">
        <f t="array" ref="U7577">INDEX('Pricing Strategy'!$F$4:$F$71,MATCH(1,(Dataset!$O7577='Pricing Strategy'!$B$4:$B$71)*(Dataset!$Q7577='Pricing Strategy'!$C$4:$C$71)*(Dataset!$R7577='Pricing Strategy'!$D$4:$D$71),))</f>
        <v>0.35</v>
      </c>
      <c r="V7577" s="3">
        <f>Dataset!$T7577*(1-Dataset!$U7577)</f>
        <v>126.55499999999999</v>
      </c>
    </row>
    <row r="7578" spans="1:22" x14ac:dyDescent="0.3">
      <c r="A7578" s="32"/>
      <c r="C7578" s="3">
        <v>7573</v>
      </c>
      <c r="D7578" s="3" t="s">
        <v>9545</v>
      </c>
      <c r="E7578" s="34">
        <v>42298</v>
      </c>
      <c r="F7578" s="34">
        <v>42303</v>
      </c>
      <c r="G7578" s="3" t="s">
        <v>46</v>
      </c>
      <c r="H7578" s="3" t="s">
        <v>3292</v>
      </c>
      <c r="I7578" s="3" t="s">
        <v>3293</v>
      </c>
      <c r="J7578" s="3" t="s">
        <v>37</v>
      </c>
      <c r="K7578" s="3" t="s">
        <v>23</v>
      </c>
      <c r="L7578" s="3" t="s">
        <v>5532</v>
      </c>
      <c r="M7578" s="3" t="s">
        <v>315</v>
      </c>
      <c r="N7578" s="3">
        <v>23602</v>
      </c>
      <c r="O7578" s="3" t="s">
        <v>26</v>
      </c>
      <c r="P7578" s="3" t="s">
        <v>4461</v>
      </c>
      <c r="Q7578" s="3" t="s">
        <v>28</v>
      </c>
      <c r="R7578" s="3" t="s">
        <v>52</v>
      </c>
      <c r="S7578" s="3" t="s">
        <v>4462</v>
      </c>
      <c r="T7578" s="3">
        <v>591.32000000000005</v>
      </c>
      <c r="U7578" s="35" cm="1">
        <f t="array" ref="U7578">INDEX('Pricing Strategy'!$F$4:$F$71,MATCH(1,(Dataset!$O7578='Pricing Strategy'!$B$4:$B$71)*(Dataset!$Q7578='Pricing Strategy'!$C$4:$C$71)*(Dataset!$R7578='Pricing Strategy'!$D$4:$D$71),))</f>
        <v>0.3</v>
      </c>
      <c r="V7578" s="3">
        <f>Dataset!$T7578*(1-Dataset!$U7578)</f>
        <v>413.92400000000004</v>
      </c>
    </row>
    <row r="7579" spans="1:22" x14ac:dyDescent="0.3">
      <c r="A7579" s="32"/>
      <c r="C7579" s="3">
        <v>7574</v>
      </c>
      <c r="D7579" s="3" t="s">
        <v>9545</v>
      </c>
      <c r="E7579" s="34">
        <v>42298</v>
      </c>
      <c r="F7579" s="34">
        <v>42303</v>
      </c>
      <c r="G7579" s="3" t="s">
        <v>46</v>
      </c>
      <c r="H7579" s="3" t="s">
        <v>3292</v>
      </c>
      <c r="I7579" s="3" t="s">
        <v>3293</v>
      </c>
      <c r="J7579" s="3" t="s">
        <v>37</v>
      </c>
      <c r="K7579" s="3" t="s">
        <v>23</v>
      </c>
      <c r="L7579" s="3" t="s">
        <v>5532</v>
      </c>
      <c r="M7579" s="3" t="s">
        <v>315</v>
      </c>
      <c r="N7579" s="3">
        <v>23602</v>
      </c>
      <c r="O7579" s="3" t="s">
        <v>26</v>
      </c>
      <c r="P7579" s="3" t="s">
        <v>3453</v>
      </c>
      <c r="Q7579" s="3" t="s">
        <v>42</v>
      </c>
      <c r="R7579" s="3" t="s">
        <v>64</v>
      </c>
      <c r="S7579" s="3" t="s">
        <v>3454</v>
      </c>
      <c r="T7579" s="3">
        <v>2.84</v>
      </c>
      <c r="U7579" s="35" cm="1">
        <f t="array" ref="U7579">INDEX('Pricing Strategy'!$F$4:$F$71,MATCH(1,(Dataset!$O7579='Pricing Strategy'!$B$4:$B$71)*(Dataset!$Q7579='Pricing Strategy'!$C$4:$C$71)*(Dataset!$R7579='Pricing Strategy'!$D$4:$D$71),))</f>
        <v>0.3</v>
      </c>
      <c r="V7579" s="3">
        <f>Dataset!$T7579*(1-Dataset!$U7579)</f>
        <v>1.9879999999999998</v>
      </c>
    </row>
    <row r="7580" spans="1:22" x14ac:dyDescent="0.3">
      <c r="A7580" s="32"/>
      <c r="C7580" s="3">
        <v>7575</v>
      </c>
      <c r="D7580" s="3" t="s">
        <v>9546</v>
      </c>
      <c r="E7580" s="34">
        <v>42712</v>
      </c>
      <c r="F7580" s="34">
        <v>42716</v>
      </c>
      <c r="G7580" s="3" t="s">
        <v>46</v>
      </c>
      <c r="H7580" s="3" t="s">
        <v>3807</v>
      </c>
      <c r="I7580" s="3" t="s">
        <v>3808</v>
      </c>
      <c r="J7580" s="3" t="s">
        <v>37</v>
      </c>
      <c r="K7580" s="3" t="s">
        <v>23</v>
      </c>
      <c r="L7580" s="3" t="s">
        <v>38</v>
      </c>
      <c r="M7580" s="3" t="s">
        <v>39</v>
      </c>
      <c r="N7580" s="3">
        <v>90036</v>
      </c>
      <c r="O7580" s="3" t="s">
        <v>40</v>
      </c>
      <c r="P7580" s="3" t="s">
        <v>111</v>
      </c>
      <c r="Q7580" s="3" t="s">
        <v>42</v>
      </c>
      <c r="R7580" s="3" t="s">
        <v>55</v>
      </c>
      <c r="S7580" s="3" t="s">
        <v>112</v>
      </c>
      <c r="T7580" s="3">
        <v>221.96</v>
      </c>
      <c r="U7580" s="35" cm="1">
        <f t="array" ref="U7580">INDEX('Pricing Strategy'!$F$4:$F$71,MATCH(1,(Dataset!$O7580='Pricing Strategy'!$B$4:$B$71)*(Dataset!$Q7580='Pricing Strategy'!$C$4:$C$71)*(Dataset!$R7580='Pricing Strategy'!$D$4:$D$71),))</f>
        <v>0.5</v>
      </c>
      <c r="V7580" s="3">
        <f>Dataset!$T7580*(1-Dataset!$U7580)</f>
        <v>110.98</v>
      </c>
    </row>
    <row r="7581" spans="1:22" x14ac:dyDescent="0.3">
      <c r="A7581" s="32"/>
      <c r="C7581" s="3">
        <v>7576</v>
      </c>
      <c r="D7581" s="3" t="s">
        <v>9546</v>
      </c>
      <c r="E7581" s="34">
        <v>42712</v>
      </c>
      <c r="F7581" s="34">
        <v>42716</v>
      </c>
      <c r="G7581" s="3" t="s">
        <v>46</v>
      </c>
      <c r="H7581" s="3" t="s">
        <v>3807</v>
      </c>
      <c r="I7581" s="3" t="s">
        <v>3808</v>
      </c>
      <c r="J7581" s="3" t="s">
        <v>37</v>
      </c>
      <c r="K7581" s="3" t="s">
        <v>23</v>
      </c>
      <c r="L7581" s="3" t="s">
        <v>38</v>
      </c>
      <c r="M7581" s="3" t="s">
        <v>39</v>
      </c>
      <c r="N7581" s="3">
        <v>90036</v>
      </c>
      <c r="O7581" s="3" t="s">
        <v>40</v>
      </c>
      <c r="P7581" s="3" t="s">
        <v>3990</v>
      </c>
      <c r="Q7581" s="3" t="s">
        <v>67</v>
      </c>
      <c r="R7581" s="3" t="s">
        <v>157</v>
      </c>
      <c r="S7581" s="3" t="s">
        <v>3991</v>
      </c>
      <c r="T7581" s="3">
        <v>236</v>
      </c>
      <c r="U7581" s="35" cm="1">
        <f t="array" ref="U7581">INDEX('Pricing Strategy'!$F$4:$F$71,MATCH(1,(Dataset!$O7581='Pricing Strategy'!$B$4:$B$71)*(Dataset!$Q7581='Pricing Strategy'!$C$4:$C$71)*(Dataset!$R7581='Pricing Strategy'!$D$4:$D$71),))</f>
        <v>0.45</v>
      </c>
      <c r="V7581" s="3">
        <f>Dataset!$T7581*(1-Dataset!$U7581)</f>
        <v>129.80000000000001</v>
      </c>
    </row>
    <row r="7582" spans="1:22" x14ac:dyDescent="0.3">
      <c r="A7582" s="32"/>
      <c r="C7582" s="3">
        <v>7577</v>
      </c>
      <c r="D7582" s="3" t="s">
        <v>9547</v>
      </c>
      <c r="E7582" s="34">
        <v>42310</v>
      </c>
      <c r="F7582" s="34">
        <v>42315</v>
      </c>
      <c r="G7582" s="3" t="s">
        <v>19</v>
      </c>
      <c r="H7582" s="3" t="s">
        <v>3426</v>
      </c>
      <c r="I7582" s="3" t="s">
        <v>3427</v>
      </c>
      <c r="J7582" s="3" t="s">
        <v>37</v>
      </c>
      <c r="K7582" s="3" t="s">
        <v>23</v>
      </c>
      <c r="L7582" s="3" t="s">
        <v>91</v>
      </c>
      <c r="M7582" s="3" t="s">
        <v>92</v>
      </c>
      <c r="N7582" s="3">
        <v>98115</v>
      </c>
      <c r="O7582" s="3" t="s">
        <v>40</v>
      </c>
      <c r="P7582" s="3" t="s">
        <v>3564</v>
      </c>
      <c r="Q7582" s="3" t="s">
        <v>67</v>
      </c>
      <c r="R7582" s="3" t="s">
        <v>157</v>
      </c>
      <c r="S7582" s="3" t="s">
        <v>3565</v>
      </c>
      <c r="T7582" s="3">
        <v>41.94</v>
      </c>
      <c r="U7582" s="35" cm="1">
        <f t="array" ref="U7582">INDEX('Pricing Strategy'!$F$4:$F$71,MATCH(1,(Dataset!$O7582='Pricing Strategy'!$B$4:$B$71)*(Dataset!$Q7582='Pricing Strategy'!$C$4:$C$71)*(Dataset!$R7582='Pricing Strategy'!$D$4:$D$71),))</f>
        <v>0.45</v>
      </c>
      <c r="V7582" s="3">
        <f>Dataset!$T7582*(1-Dataset!$U7582)</f>
        <v>23.067</v>
      </c>
    </row>
    <row r="7583" spans="1:22" x14ac:dyDescent="0.3">
      <c r="A7583" s="32"/>
      <c r="C7583" s="3">
        <v>7578</v>
      </c>
      <c r="D7583" s="3" t="s">
        <v>9547</v>
      </c>
      <c r="E7583" s="34">
        <v>42310</v>
      </c>
      <c r="F7583" s="34">
        <v>42315</v>
      </c>
      <c r="G7583" s="3" t="s">
        <v>19</v>
      </c>
      <c r="H7583" s="3" t="s">
        <v>3426</v>
      </c>
      <c r="I7583" s="3" t="s">
        <v>3427</v>
      </c>
      <c r="J7583" s="3" t="s">
        <v>37</v>
      </c>
      <c r="K7583" s="3" t="s">
        <v>23</v>
      </c>
      <c r="L7583" s="3" t="s">
        <v>91</v>
      </c>
      <c r="M7583" s="3" t="s">
        <v>92</v>
      </c>
      <c r="N7583" s="3">
        <v>98115</v>
      </c>
      <c r="O7583" s="3" t="s">
        <v>40</v>
      </c>
      <c r="P7583" s="3" t="s">
        <v>3859</v>
      </c>
      <c r="Q7583" s="3" t="s">
        <v>67</v>
      </c>
      <c r="R7583" s="3" t="s">
        <v>68</v>
      </c>
      <c r="S7583" s="3" t="s">
        <v>3860</v>
      </c>
      <c r="T7583" s="3">
        <v>52.792000000000002</v>
      </c>
      <c r="U7583" s="35" cm="1">
        <f t="array" ref="U7583">INDEX('Pricing Strategy'!$F$4:$F$71,MATCH(1,(Dataset!$O7583='Pricing Strategy'!$B$4:$B$71)*(Dataset!$Q7583='Pricing Strategy'!$C$4:$C$71)*(Dataset!$R7583='Pricing Strategy'!$D$4:$D$71),))</f>
        <v>0.4</v>
      </c>
      <c r="V7583" s="3">
        <f>Dataset!$T7583*(1-Dataset!$U7583)</f>
        <v>31.6752</v>
      </c>
    </row>
    <row r="7584" spans="1:22" x14ac:dyDescent="0.3">
      <c r="A7584" s="32"/>
      <c r="C7584" s="3">
        <v>7579</v>
      </c>
      <c r="D7584" s="3" t="s">
        <v>9548</v>
      </c>
      <c r="E7584" s="34">
        <v>43087</v>
      </c>
      <c r="F7584" s="34">
        <v>43090</v>
      </c>
      <c r="G7584" s="3" t="s">
        <v>184</v>
      </c>
      <c r="H7584" s="3" t="s">
        <v>420</v>
      </c>
      <c r="I7584" s="3" t="s">
        <v>421</v>
      </c>
      <c r="J7584" s="3" t="s">
        <v>98</v>
      </c>
      <c r="K7584" s="3" t="s">
        <v>23</v>
      </c>
      <c r="L7584" s="3" t="s">
        <v>2533</v>
      </c>
      <c r="M7584" s="3" t="s">
        <v>134</v>
      </c>
      <c r="N7584" s="3">
        <v>68104</v>
      </c>
      <c r="O7584" s="3" t="s">
        <v>101</v>
      </c>
      <c r="P7584" s="3" t="s">
        <v>1933</v>
      </c>
      <c r="Q7584" s="3" t="s">
        <v>28</v>
      </c>
      <c r="R7584" s="3" t="s">
        <v>32</v>
      </c>
      <c r="S7584" s="3" t="s">
        <v>1934</v>
      </c>
      <c r="T7584" s="3">
        <v>563.94000000000005</v>
      </c>
      <c r="U7584" s="35" cm="1">
        <f t="array" ref="U7584">INDEX('Pricing Strategy'!$F$4:$F$71,MATCH(1,(Dataset!$O7584='Pricing Strategy'!$B$4:$B$71)*(Dataset!$Q7584='Pricing Strategy'!$C$4:$C$71)*(Dataset!$R7584='Pricing Strategy'!$D$4:$D$71),))</f>
        <v>0.35</v>
      </c>
      <c r="V7584" s="3">
        <f>Dataset!$T7584*(1-Dataset!$U7584)</f>
        <v>366.56100000000004</v>
      </c>
    </row>
    <row r="7585" spans="1:22" x14ac:dyDescent="0.3">
      <c r="A7585" s="32"/>
      <c r="C7585" s="3">
        <v>7580</v>
      </c>
      <c r="D7585" s="3" t="s">
        <v>9549</v>
      </c>
      <c r="E7585" s="34">
        <v>42697</v>
      </c>
      <c r="F7585" s="34">
        <v>42701</v>
      </c>
      <c r="G7585" s="3" t="s">
        <v>19</v>
      </c>
      <c r="H7585" s="3" t="s">
        <v>2074</v>
      </c>
      <c r="I7585" s="3" t="s">
        <v>2075</v>
      </c>
      <c r="J7585" s="3" t="s">
        <v>22</v>
      </c>
      <c r="K7585" s="3" t="s">
        <v>23</v>
      </c>
      <c r="L7585" s="3" t="s">
        <v>1001</v>
      </c>
      <c r="M7585" s="3" t="s">
        <v>787</v>
      </c>
      <c r="N7585" s="3">
        <v>7960</v>
      </c>
      <c r="O7585" s="3" t="s">
        <v>144</v>
      </c>
      <c r="P7585" s="3" t="s">
        <v>8241</v>
      </c>
      <c r="Q7585" s="3" t="s">
        <v>42</v>
      </c>
      <c r="R7585" s="3" t="s">
        <v>74</v>
      </c>
      <c r="S7585" s="3" t="s">
        <v>8242</v>
      </c>
      <c r="T7585" s="3">
        <v>2625.12</v>
      </c>
      <c r="U7585" s="35" cm="1">
        <f t="array" ref="U7585">INDEX('Pricing Strategy'!$F$4:$F$71,MATCH(1,(Dataset!$O7585='Pricing Strategy'!$B$4:$B$71)*(Dataset!$Q7585='Pricing Strategy'!$C$4:$C$71)*(Dataset!$R7585='Pricing Strategy'!$D$4:$D$71),))</f>
        <v>0.4</v>
      </c>
      <c r="V7585" s="3">
        <f>Dataset!$T7585*(1-Dataset!$U7585)</f>
        <v>1575.0719999999999</v>
      </c>
    </row>
    <row r="7586" spans="1:22" x14ac:dyDescent="0.3">
      <c r="A7586" s="32"/>
      <c r="C7586" s="3">
        <v>7581</v>
      </c>
      <c r="D7586" s="3" t="s">
        <v>9549</v>
      </c>
      <c r="E7586" s="34">
        <v>42697</v>
      </c>
      <c r="F7586" s="34">
        <v>42701</v>
      </c>
      <c r="G7586" s="3" t="s">
        <v>19</v>
      </c>
      <c r="H7586" s="3" t="s">
        <v>2074</v>
      </c>
      <c r="I7586" s="3" t="s">
        <v>2075</v>
      </c>
      <c r="J7586" s="3" t="s">
        <v>22</v>
      </c>
      <c r="K7586" s="3" t="s">
        <v>23</v>
      </c>
      <c r="L7586" s="3" t="s">
        <v>1001</v>
      </c>
      <c r="M7586" s="3" t="s">
        <v>787</v>
      </c>
      <c r="N7586" s="3">
        <v>7960</v>
      </c>
      <c r="O7586" s="3" t="s">
        <v>144</v>
      </c>
      <c r="P7586" s="3" t="s">
        <v>3428</v>
      </c>
      <c r="Q7586" s="3" t="s">
        <v>42</v>
      </c>
      <c r="R7586" s="3" t="s">
        <v>64</v>
      </c>
      <c r="S7586" s="3" t="s">
        <v>3429</v>
      </c>
      <c r="T7586" s="3">
        <v>17.940000000000001</v>
      </c>
      <c r="U7586" s="35" cm="1">
        <f t="array" ref="U7586">INDEX('Pricing Strategy'!$F$4:$F$71,MATCH(1,(Dataset!$O7586='Pricing Strategy'!$B$4:$B$71)*(Dataset!$Q7586='Pricing Strategy'!$C$4:$C$71)*(Dataset!$R7586='Pricing Strategy'!$D$4:$D$71),))</f>
        <v>0.45</v>
      </c>
      <c r="V7586" s="3">
        <f>Dataset!$T7586*(1-Dataset!$U7586)</f>
        <v>9.8670000000000009</v>
      </c>
    </row>
    <row r="7587" spans="1:22" x14ac:dyDescent="0.3">
      <c r="A7587" s="32"/>
      <c r="C7587" s="3">
        <v>7582</v>
      </c>
      <c r="D7587" s="3" t="s">
        <v>9550</v>
      </c>
      <c r="E7587" s="34">
        <v>42595</v>
      </c>
      <c r="F7587" s="34">
        <v>42598</v>
      </c>
      <c r="G7587" s="3" t="s">
        <v>184</v>
      </c>
      <c r="H7587" s="3" t="s">
        <v>6946</v>
      </c>
      <c r="I7587" s="3" t="s">
        <v>6947</v>
      </c>
      <c r="J7587" s="3" t="s">
        <v>22</v>
      </c>
      <c r="K7587" s="3" t="s">
        <v>23</v>
      </c>
      <c r="L7587" s="3" t="s">
        <v>142</v>
      </c>
      <c r="M7587" s="3" t="s">
        <v>143</v>
      </c>
      <c r="N7587" s="3">
        <v>19143</v>
      </c>
      <c r="O7587" s="3" t="s">
        <v>144</v>
      </c>
      <c r="P7587" s="3" t="s">
        <v>2799</v>
      </c>
      <c r="Q7587" s="3" t="s">
        <v>42</v>
      </c>
      <c r="R7587" s="3" t="s">
        <v>55</v>
      </c>
      <c r="S7587" s="3" t="s">
        <v>2800</v>
      </c>
      <c r="T7587" s="3">
        <v>422.85599999999999</v>
      </c>
      <c r="U7587" s="35" cm="1">
        <f t="array" ref="U7587">INDEX('Pricing Strategy'!$F$4:$F$71,MATCH(1,(Dataset!$O7587='Pricing Strategy'!$B$4:$B$71)*(Dataset!$Q7587='Pricing Strategy'!$C$4:$C$71)*(Dataset!$R7587='Pricing Strategy'!$D$4:$D$71),))</f>
        <v>0.5</v>
      </c>
      <c r="V7587" s="3">
        <f>Dataset!$T7587*(1-Dataset!$U7587)</f>
        <v>211.428</v>
      </c>
    </row>
    <row r="7588" spans="1:22" x14ac:dyDescent="0.3">
      <c r="A7588" s="32"/>
      <c r="C7588" s="3">
        <v>7583</v>
      </c>
      <c r="D7588" s="3" t="s">
        <v>9551</v>
      </c>
      <c r="E7588" s="34">
        <v>42476</v>
      </c>
      <c r="F7588" s="34">
        <v>42481</v>
      </c>
      <c r="G7588" s="3" t="s">
        <v>46</v>
      </c>
      <c r="H7588" s="3" t="s">
        <v>6033</v>
      </c>
      <c r="I7588" s="3" t="s">
        <v>6034</v>
      </c>
      <c r="J7588" s="3" t="s">
        <v>37</v>
      </c>
      <c r="K7588" s="3" t="s">
        <v>23</v>
      </c>
      <c r="L7588" s="3" t="s">
        <v>262</v>
      </c>
      <c r="M7588" s="3" t="s">
        <v>263</v>
      </c>
      <c r="N7588" s="3">
        <v>10024</v>
      </c>
      <c r="O7588" s="3" t="s">
        <v>144</v>
      </c>
      <c r="P7588" s="3" t="s">
        <v>277</v>
      </c>
      <c r="Q7588" s="3" t="s">
        <v>28</v>
      </c>
      <c r="R7588" s="3" t="s">
        <v>32</v>
      </c>
      <c r="S7588" s="3" t="s">
        <v>278</v>
      </c>
      <c r="T7588" s="3">
        <v>127.764</v>
      </c>
      <c r="U7588" s="35" cm="1">
        <f t="array" ref="U7588">INDEX('Pricing Strategy'!$F$4:$F$71,MATCH(1,(Dataset!$O7588='Pricing Strategy'!$B$4:$B$71)*(Dataset!$Q7588='Pricing Strategy'!$C$4:$C$71)*(Dataset!$R7588='Pricing Strategy'!$D$4:$D$71),))</f>
        <v>0.45</v>
      </c>
      <c r="V7588" s="3">
        <f>Dataset!$T7588*(1-Dataset!$U7588)</f>
        <v>70.270200000000003</v>
      </c>
    </row>
    <row r="7589" spans="1:22" x14ac:dyDescent="0.3">
      <c r="A7589" s="32"/>
      <c r="C7589" s="3">
        <v>7584</v>
      </c>
      <c r="D7589" s="3" t="s">
        <v>9552</v>
      </c>
      <c r="E7589" s="34">
        <v>42084</v>
      </c>
      <c r="F7589" s="34">
        <v>42088</v>
      </c>
      <c r="G7589" s="3" t="s">
        <v>46</v>
      </c>
      <c r="H7589" s="3" t="s">
        <v>1013</v>
      </c>
      <c r="I7589" s="3" t="s">
        <v>1014</v>
      </c>
      <c r="J7589" s="3" t="s">
        <v>37</v>
      </c>
      <c r="K7589" s="3" t="s">
        <v>23</v>
      </c>
      <c r="L7589" s="3" t="s">
        <v>314</v>
      </c>
      <c r="M7589" s="3" t="s">
        <v>315</v>
      </c>
      <c r="N7589" s="3">
        <v>22153</v>
      </c>
      <c r="O7589" s="3" t="s">
        <v>26</v>
      </c>
      <c r="P7589" s="3" t="s">
        <v>6891</v>
      </c>
      <c r="Q7589" s="3" t="s">
        <v>67</v>
      </c>
      <c r="R7589" s="3" t="s">
        <v>68</v>
      </c>
      <c r="S7589" s="3" t="s">
        <v>6892</v>
      </c>
      <c r="T7589" s="3">
        <v>3499.93</v>
      </c>
      <c r="U7589" s="35" cm="1">
        <f t="array" ref="U7589">INDEX('Pricing Strategy'!$F$4:$F$71,MATCH(1,(Dataset!$O7589='Pricing Strategy'!$B$4:$B$71)*(Dataset!$Q7589='Pricing Strategy'!$C$4:$C$71)*(Dataset!$R7589='Pricing Strategy'!$D$4:$D$71),))</f>
        <v>0.25</v>
      </c>
      <c r="V7589" s="3">
        <f>Dataset!$T7589*(1-Dataset!$U7589)</f>
        <v>2624.9474999999998</v>
      </c>
    </row>
    <row r="7590" spans="1:22" x14ac:dyDescent="0.3">
      <c r="A7590" s="32"/>
      <c r="C7590" s="3">
        <v>7585</v>
      </c>
      <c r="D7590" s="3" t="s">
        <v>9552</v>
      </c>
      <c r="E7590" s="34">
        <v>42084</v>
      </c>
      <c r="F7590" s="34">
        <v>42088</v>
      </c>
      <c r="G7590" s="3" t="s">
        <v>46</v>
      </c>
      <c r="H7590" s="3" t="s">
        <v>1013</v>
      </c>
      <c r="I7590" s="3" t="s">
        <v>1014</v>
      </c>
      <c r="J7590" s="3" t="s">
        <v>37</v>
      </c>
      <c r="K7590" s="3" t="s">
        <v>23</v>
      </c>
      <c r="L7590" s="3" t="s">
        <v>314</v>
      </c>
      <c r="M7590" s="3" t="s">
        <v>315</v>
      </c>
      <c r="N7590" s="3">
        <v>22153</v>
      </c>
      <c r="O7590" s="3" t="s">
        <v>26</v>
      </c>
      <c r="P7590" s="3" t="s">
        <v>6840</v>
      </c>
      <c r="Q7590" s="3" t="s">
        <v>42</v>
      </c>
      <c r="R7590" s="3" t="s">
        <v>43</v>
      </c>
      <c r="S7590" s="3" t="s">
        <v>6841</v>
      </c>
      <c r="T7590" s="3">
        <v>14.4</v>
      </c>
      <c r="U7590" s="35" cm="1">
        <f t="array" ref="U7590">INDEX('Pricing Strategy'!$F$4:$F$71,MATCH(1,(Dataset!$O7590='Pricing Strategy'!$B$4:$B$71)*(Dataset!$Q7590='Pricing Strategy'!$C$4:$C$71)*(Dataset!$R7590='Pricing Strategy'!$D$4:$D$71),))</f>
        <v>0.25</v>
      </c>
      <c r="V7590" s="3">
        <f>Dataset!$T7590*(1-Dataset!$U7590)</f>
        <v>10.8</v>
      </c>
    </row>
    <row r="7591" spans="1:22" x14ac:dyDescent="0.3">
      <c r="A7591" s="32"/>
      <c r="C7591" s="3">
        <v>7586</v>
      </c>
      <c r="D7591" s="3" t="s">
        <v>9552</v>
      </c>
      <c r="E7591" s="34">
        <v>42084</v>
      </c>
      <c r="F7591" s="34">
        <v>42088</v>
      </c>
      <c r="G7591" s="3" t="s">
        <v>46</v>
      </c>
      <c r="H7591" s="3" t="s">
        <v>1013</v>
      </c>
      <c r="I7591" s="3" t="s">
        <v>1014</v>
      </c>
      <c r="J7591" s="3" t="s">
        <v>37</v>
      </c>
      <c r="K7591" s="3" t="s">
        <v>23</v>
      </c>
      <c r="L7591" s="3" t="s">
        <v>314</v>
      </c>
      <c r="M7591" s="3" t="s">
        <v>315</v>
      </c>
      <c r="N7591" s="3">
        <v>22153</v>
      </c>
      <c r="O7591" s="3" t="s">
        <v>26</v>
      </c>
      <c r="P7591" s="3" t="s">
        <v>4506</v>
      </c>
      <c r="Q7591" s="3" t="s">
        <v>42</v>
      </c>
      <c r="R7591" s="3" t="s">
        <v>86</v>
      </c>
      <c r="S7591" s="3" t="s">
        <v>4507</v>
      </c>
      <c r="T7591" s="3">
        <v>122.97</v>
      </c>
      <c r="U7591" s="35" cm="1">
        <f t="array" ref="U7591">INDEX('Pricing Strategy'!$F$4:$F$71,MATCH(1,(Dataset!$O7591='Pricing Strategy'!$B$4:$B$71)*(Dataset!$Q7591='Pricing Strategy'!$C$4:$C$71)*(Dataset!$R7591='Pricing Strategy'!$D$4:$D$71),))</f>
        <v>0.25</v>
      </c>
      <c r="V7591" s="3">
        <f>Dataset!$T7591*(1-Dataset!$U7591)</f>
        <v>92.227499999999992</v>
      </c>
    </row>
    <row r="7592" spans="1:22" x14ac:dyDescent="0.3">
      <c r="A7592" s="32"/>
      <c r="C7592" s="3">
        <v>7587</v>
      </c>
      <c r="D7592" s="3" t="s">
        <v>9552</v>
      </c>
      <c r="E7592" s="34">
        <v>42084</v>
      </c>
      <c r="F7592" s="34">
        <v>42088</v>
      </c>
      <c r="G7592" s="3" t="s">
        <v>46</v>
      </c>
      <c r="H7592" s="3" t="s">
        <v>1013</v>
      </c>
      <c r="I7592" s="3" t="s">
        <v>1014</v>
      </c>
      <c r="J7592" s="3" t="s">
        <v>37</v>
      </c>
      <c r="K7592" s="3" t="s">
        <v>23</v>
      </c>
      <c r="L7592" s="3" t="s">
        <v>314</v>
      </c>
      <c r="M7592" s="3" t="s">
        <v>315</v>
      </c>
      <c r="N7592" s="3">
        <v>22153</v>
      </c>
      <c r="O7592" s="3" t="s">
        <v>26</v>
      </c>
      <c r="P7592" s="3" t="s">
        <v>1470</v>
      </c>
      <c r="Q7592" s="3" t="s">
        <v>42</v>
      </c>
      <c r="R7592" s="3" t="s">
        <v>64</v>
      </c>
      <c r="S7592" s="3" t="s">
        <v>1471</v>
      </c>
      <c r="T7592" s="3">
        <v>9.32</v>
      </c>
      <c r="U7592" s="35" cm="1">
        <f t="array" ref="U7592">INDEX('Pricing Strategy'!$F$4:$F$71,MATCH(1,(Dataset!$O7592='Pricing Strategy'!$B$4:$B$71)*(Dataset!$Q7592='Pricing Strategy'!$C$4:$C$71)*(Dataset!$R7592='Pricing Strategy'!$D$4:$D$71),))</f>
        <v>0.3</v>
      </c>
      <c r="V7592" s="3">
        <f>Dataset!$T7592*(1-Dataset!$U7592)</f>
        <v>6.524</v>
      </c>
    </row>
    <row r="7593" spans="1:22" x14ac:dyDescent="0.3">
      <c r="A7593" s="32"/>
      <c r="C7593" s="3">
        <v>7588</v>
      </c>
      <c r="D7593" s="3" t="s">
        <v>9552</v>
      </c>
      <c r="E7593" s="34">
        <v>42084</v>
      </c>
      <c r="F7593" s="34">
        <v>42088</v>
      </c>
      <c r="G7593" s="3" t="s">
        <v>46</v>
      </c>
      <c r="H7593" s="3" t="s">
        <v>1013</v>
      </c>
      <c r="I7593" s="3" t="s">
        <v>1014</v>
      </c>
      <c r="J7593" s="3" t="s">
        <v>37</v>
      </c>
      <c r="K7593" s="3" t="s">
        <v>23</v>
      </c>
      <c r="L7593" s="3" t="s">
        <v>314</v>
      </c>
      <c r="M7593" s="3" t="s">
        <v>315</v>
      </c>
      <c r="N7593" s="3">
        <v>22153</v>
      </c>
      <c r="O7593" s="3" t="s">
        <v>26</v>
      </c>
      <c r="P7593" s="3" t="s">
        <v>3132</v>
      </c>
      <c r="Q7593" s="3" t="s">
        <v>42</v>
      </c>
      <c r="R7593" s="3" t="s">
        <v>71</v>
      </c>
      <c r="S7593" s="3" t="s">
        <v>3133</v>
      </c>
      <c r="T7593" s="3">
        <v>122.94</v>
      </c>
      <c r="U7593" s="35" cm="1">
        <f t="array" ref="U7593">INDEX('Pricing Strategy'!$F$4:$F$71,MATCH(1,(Dataset!$O7593='Pricing Strategy'!$B$4:$B$71)*(Dataset!$Q7593='Pricing Strategy'!$C$4:$C$71)*(Dataset!$R7593='Pricing Strategy'!$D$4:$D$71),))</f>
        <v>0.25</v>
      </c>
      <c r="V7593" s="3">
        <f>Dataset!$T7593*(1-Dataset!$U7593)</f>
        <v>92.204999999999998</v>
      </c>
    </row>
    <row r="7594" spans="1:22" x14ac:dyDescent="0.3">
      <c r="A7594" s="32"/>
      <c r="C7594" s="3">
        <v>7589</v>
      </c>
      <c r="D7594" s="3" t="s">
        <v>9553</v>
      </c>
      <c r="E7594" s="34">
        <v>43420</v>
      </c>
      <c r="F7594" s="34">
        <v>43426</v>
      </c>
      <c r="G7594" s="3" t="s">
        <v>46</v>
      </c>
      <c r="H7594" s="3" t="s">
        <v>3940</v>
      </c>
      <c r="I7594" s="3" t="s">
        <v>3941</v>
      </c>
      <c r="J7594" s="3" t="s">
        <v>22</v>
      </c>
      <c r="K7594" s="3" t="s">
        <v>23</v>
      </c>
      <c r="L7594" s="3" t="s">
        <v>563</v>
      </c>
      <c r="M7594" s="3" t="s">
        <v>39</v>
      </c>
      <c r="N7594" s="3">
        <v>95661</v>
      </c>
      <c r="O7594" s="3" t="s">
        <v>40</v>
      </c>
      <c r="P7594" s="3" t="s">
        <v>4558</v>
      </c>
      <c r="Q7594" s="3" t="s">
        <v>28</v>
      </c>
      <c r="R7594" s="3" t="s">
        <v>61</v>
      </c>
      <c r="S7594" s="3" t="s">
        <v>4559</v>
      </c>
      <c r="T7594" s="3">
        <v>17.309999999999999</v>
      </c>
      <c r="U7594" s="35" cm="1">
        <f t="array" ref="U7594">INDEX('Pricing Strategy'!$F$4:$F$71,MATCH(1,(Dataset!$O7594='Pricing Strategy'!$B$4:$B$71)*(Dataset!$Q7594='Pricing Strategy'!$C$4:$C$71)*(Dataset!$R7594='Pricing Strategy'!$D$4:$D$71),))</f>
        <v>0.4</v>
      </c>
      <c r="V7594" s="3">
        <f>Dataset!$T7594*(1-Dataset!$U7594)</f>
        <v>10.385999999999999</v>
      </c>
    </row>
    <row r="7595" spans="1:22" x14ac:dyDescent="0.3">
      <c r="A7595" s="32"/>
      <c r="C7595" s="3">
        <v>7590</v>
      </c>
      <c r="D7595" s="3" t="s">
        <v>9554</v>
      </c>
      <c r="E7595" s="34">
        <v>42638</v>
      </c>
      <c r="F7595" s="34">
        <v>42642</v>
      </c>
      <c r="G7595" s="3" t="s">
        <v>46</v>
      </c>
      <c r="H7595" s="3" t="s">
        <v>7135</v>
      </c>
      <c r="I7595" s="3" t="s">
        <v>7136</v>
      </c>
      <c r="J7595" s="3" t="s">
        <v>22</v>
      </c>
      <c r="K7595" s="3" t="s">
        <v>23</v>
      </c>
      <c r="L7595" s="3" t="s">
        <v>3106</v>
      </c>
      <c r="M7595" s="3" t="s">
        <v>207</v>
      </c>
      <c r="N7595" s="3">
        <v>61107</v>
      </c>
      <c r="O7595" s="3" t="s">
        <v>101</v>
      </c>
      <c r="P7595" s="3" t="s">
        <v>5002</v>
      </c>
      <c r="Q7595" s="3" t="s">
        <v>42</v>
      </c>
      <c r="R7595" s="3" t="s">
        <v>64</v>
      </c>
      <c r="S7595" s="3" t="s">
        <v>5003</v>
      </c>
      <c r="T7595" s="3">
        <v>128.744</v>
      </c>
      <c r="U7595" s="35" cm="1">
        <f t="array" ref="U7595">INDEX('Pricing Strategy'!$F$4:$F$71,MATCH(1,(Dataset!$O7595='Pricing Strategy'!$B$4:$B$71)*(Dataset!$Q7595='Pricing Strategy'!$C$4:$C$71)*(Dataset!$R7595='Pricing Strategy'!$D$4:$D$71),))</f>
        <v>0.35</v>
      </c>
      <c r="V7595" s="3">
        <f>Dataset!$T7595*(1-Dataset!$U7595)</f>
        <v>83.683599999999998</v>
      </c>
    </row>
    <row r="7596" spans="1:22" x14ac:dyDescent="0.3">
      <c r="A7596" s="32"/>
      <c r="C7596" s="3">
        <v>7591</v>
      </c>
      <c r="D7596" s="3" t="s">
        <v>9555</v>
      </c>
      <c r="E7596" s="34">
        <v>42983</v>
      </c>
      <c r="F7596" s="34">
        <v>42987</v>
      </c>
      <c r="G7596" s="3" t="s">
        <v>46</v>
      </c>
      <c r="H7596" s="3" t="s">
        <v>1774</v>
      </c>
      <c r="I7596" s="3" t="s">
        <v>1775</v>
      </c>
      <c r="J7596" s="3" t="s">
        <v>22</v>
      </c>
      <c r="K7596" s="3" t="s">
        <v>23</v>
      </c>
      <c r="L7596" s="3" t="s">
        <v>142</v>
      </c>
      <c r="M7596" s="3" t="s">
        <v>143</v>
      </c>
      <c r="N7596" s="3">
        <v>19134</v>
      </c>
      <c r="O7596" s="3" t="s">
        <v>144</v>
      </c>
      <c r="P7596" s="3" t="s">
        <v>343</v>
      </c>
      <c r="Q7596" s="3" t="s">
        <v>28</v>
      </c>
      <c r="R7596" s="3" t="s">
        <v>61</v>
      </c>
      <c r="S7596" s="3" t="s">
        <v>344</v>
      </c>
      <c r="T7596" s="3">
        <v>58.247999999999998</v>
      </c>
      <c r="U7596" s="35" cm="1">
        <f t="array" ref="U7596">INDEX('Pricing Strategy'!$F$4:$F$71,MATCH(1,(Dataset!$O7596='Pricing Strategy'!$B$4:$B$71)*(Dataset!$Q7596='Pricing Strategy'!$C$4:$C$71)*(Dataset!$R7596='Pricing Strategy'!$D$4:$D$71),))</f>
        <v>0.4</v>
      </c>
      <c r="V7596" s="3">
        <f>Dataset!$T7596*(1-Dataset!$U7596)</f>
        <v>34.948799999999999</v>
      </c>
    </row>
    <row r="7597" spans="1:22" x14ac:dyDescent="0.3">
      <c r="A7597" s="32"/>
      <c r="C7597" s="3">
        <v>7592</v>
      </c>
      <c r="D7597" s="3" t="s">
        <v>9555</v>
      </c>
      <c r="E7597" s="34">
        <v>42983</v>
      </c>
      <c r="F7597" s="34">
        <v>42987</v>
      </c>
      <c r="G7597" s="3" t="s">
        <v>46</v>
      </c>
      <c r="H7597" s="3" t="s">
        <v>1774</v>
      </c>
      <c r="I7597" s="3" t="s">
        <v>1775</v>
      </c>
      <c r="J7597" s="3" t="s">
        <v>22</v>
      </c>
      <c r="K7597" s="3" t="s">
        <v>23</v>
      </c>
      <c r="L7597" s="3" t="s">
        <v>142</v>
      </c>
      <c r="M7597" s="3" t="s">
        <v>143</v>
      </c>
      <c r="N7597" s="3">
        <v>19134</v>
      </c>
      <c r="O7597" s="3" t="s">
        <v>144</v>
      </c>
      <c r="P7597" s="3" t="s">
        <v>300</v>
      </c>
      <c r="Q7597" s="3" t="s">
        <v>28</v>
      </c>
      <c r="R7597" s="3" t="s">
        <v>32</v>
      </c>
      <c r="S7597" s="3" t="s">
        <v>548</v>
      </c>
      <c r="T7597" s="3">
        <v>71.245999999999995</v>
      </c>
      <c r="U7597" s="35" cm="1">
        <f t="array" ref="U7597">INDEX('Pricing Strategy'!$F$4:$F$71,MATCH(1,(Dataset!$O7597='Pricing Strategy'!$B$4:$B$71)*(Dataset!$Q7597='Pricing Strategy'!$C$4:$C$71)*(Dataset!$R7597='Pricing Strategy'!$D$4:$D$71),))</f>
        <v>0.45</v>
      </c>
      <c r="V7597" s="3">
        <f>Dataset!$T7597*(1-Dataset!$U7597)</f>
        <v>39.185299999999998</v>
      </c>
    </row>
    <row r="7598" spans="1:22" x14ac:dyDescent="0.3">
      <c r="A7598" s="32"/>
      <c r="C7598" s="3">
        <v>7593</v>
      </c>
      <c r="D7598" s="3" t="s">
        <v>9555</v>
      </c>
      <c r="E7598" s="34">
        <v>42983</v>
      </c>
      <c r="F7598" s="34">
        <v>42987</v>
      </c>
      <c r="G7598" s="3" t="s">
        <v>46</v>
      </c>
      <c r="H7598" s="3" t="s">
        <v>1774</v>
      </c>
      <c r="I7598" s="3" t="s">
        <v>1775</v>
      </c>
      <c r="J7598" s="3" t="s">
        <v>22</v>
      </c>
      <c r="K7598" s="3" t="s">
        <v>23</v>
      </c>
      <c r="L7598" s="3" t="s">
        <v>142</v>
      </c>
      <c r="M7598" s="3" t="s">
        <v>143</v>
      </c>
      <c r="N7598" s="3">
        <v>19134</v>
      </c>
      <c r="O7598" s="3" t="s">
        <v>144</v>
      </c>
      <c r="P7598" s="3" t="s">
        <v>3786</v>
      </c>
      <c r="Q7598" s="3" t="s">
        <v>42</v>
      </c>
      <c r="R7598" s="3" t="s">
        <v>64</v>
      </c>
      <c r="S7598" s="3" t="s">
        <v>3787</v>
      </c>
      <c r="T7598" s="3">
        <v>7.8719999999999999</v>
      </c>
      <c r="U7598" s="35" cm="1">
        <f t="array" ref="U7598">INDEX('Pricing Strategy'!$F$4:$F$71,MATCH(1,(Dataset!$O7598='Pricing Strategy'!$B$4:$B$71)*(Dataset!$Q7598='Pricing Strategy'!$C$4:$C$71)*(Dataset!$R7598='Pricing Strategy'!$D$4:$D$71),))</f>
        <v>0.45</v>
      </c>
      <c r="V7598" s="3">
        <f>Dataset!$T7598*(1-Dataset!$U7598)</f>
        <v>4.3296000000000001</v>
      </c>
    </row>
    <row r="7599" spans="1:22" x14ac:dyDescent="0.3">
      <c r="A7599" s="32"/>
      <c r="C7599" s="3">
        <v>7594</v>
      </c>
      <c r="D7599" s="3" t="s">
        <v>9555</v>
      </c>
      <c r="E7599" s="34">
        <v>42983</v>
      </c>
      <c r="F7599" s="34">
        <v>42987</v>
      </c>
      <c r="G7599" s="3" t="s">
        <v>46</v>
      </c>
      <c r="H7599" s="3" t="s">
        <v>1774</v>
      </c>
      <c r="I7599" s="3" t="s">
        <v>1775</v>
      </c>
      <c r="J7599" s="3" t="s">
        <v>22</v>
      </c>
      <c r="K7599" s="3" t="s">
        <v>23</v>
      </c>
      <c r="L7599" s="3" t="s">
        <v>142</v>
      </c>
      <c r="M7599" s="3" t="s">
        <v>143</v>
      </c>
      <c r="N7599" s="3">
        <v>19134</v>
      </c>
      <c r="O7599" s="3" t="s">
        <v>144</v>
      </c>
      <c r="P7599" s="3" t="s">
        <v>3041</v>
      </c>
      <c r="Q7599" s="3" t="s">
        <v>28</v>
      </c>
      <c r="R7599" s="3" t="s">
        <v>32</v>
      </c>
      <c r="S7599" s="3" t="s">
        <v>3042</v>
      </c>
      <c r="T7599" s="3">
        <v>887.27099999999996</v>
      </c>
      <c r="U7599" s="35" cm="1">
        <f t="array" ref="U7599">INDEX('Pricing Strategy'!$F$4:$F$71,MATCH(1,(Dataset!$O7599='Pricing Strategy'!$B$4:$B$71)*(Dataset!$Q7599='Pricing Strategy'!$C$4:$C$71)*(Dataset!$R7599='Pricing Strategy'!$D$4:$D$71),))</f>
        <v>0.45</v>
      </c>
      <c r="V7599" s="3">
        <f>Dataset!$T7599*(1-Dataset!$U7599)</f>
        <v>487.99905000000001</v>
      </c>
    </row>
    <row r="7600" spans="1:22" x14ac:dyDescent="0.3">
      <c r="A7600" s="32"/>
      <c r="C7600" s="3">
        <v>7595</v>
      </c>
      <c r="D7600" s="3" t="s">
        <v>9556</v>
      </c>
      <c r="E7600" s="34">
        <v>43210</v>
      </c>
      <c r="F7600" s="34">
        <v>43214</v>
      </c>
      <c r="G7600" s="3" t="s">
        <v>46</v>
      </c>
      <c r="H7600" s="3" t="s">
        <v>5424</v>
      </c>
      <c r="I7600" s="3" t="s">
        <v>5425</v>
      </c>
      <c r="J7600" s="3" t="s">
        <v>22</v>
      </c>
      <c r="K7600" s="3" t="s">
        <v>23</v>
      </c>
      <c r="L7600" s="3" t="s">
        <v>879</v>
      </c>
      <c r="M7600" s="3" t="s">
        <v>234</v>
      </c>
      <c r="N7600" s="3">
        <v>48234</v>
      </c>
      <c r="O7600" s="3" t="s">
        <v>101</v>
      </c>
      <c r="P7600" s="3" t="s">
        <v>2102</v>
      </c>
      <c r="Q7600" s="3" t="s">
        <v>42</v>
      </c>
      <c r="R7600" s="3" t="s">
        <v>71</v>
      </c>
      <c r="S7600" s="3" t="s">
        <v>2103</v>
      </c>
      <c r="T7600" s="3">
        <v>146.86000000000001</v>
      </c>
      <c r="U7600" s="35" cm="1">
        <f t="array" ref="U7600">INDEX('Pricing Strategy'!$F$4:$F$71,MATCH(1,(Dataset!$O7600='Pricing Strategy'!$B$4:$B$71)*(Dataset!$Q7600='Pricing Strategy'!$C$4:$C$71)*(Dataset!$R7600='Pricing Strategy'!$D$4:$D$71),))</f>
        <v>0.3</v>
      </c>
      <c r="V7600" s="3">
        <f>Dataset!$T7600*(1-Dataset!$U7600)</f>
        <v>102.80200000000001</v>
      </c>
    </row>
    <row r="7601" spans="1:22" x14ac:dyDescent="0.3">
      <c r="A7601" s="32"/>
      <c r="C7601" s="3">
        <v>7596</v>
      </c>
      <c r="D7601" s="3" t="s">
        <v>9556</v>
      </c>
      <c r="E7601" s="34">
        <v>43210</v>
      </c>
      <c r="F7601" s="34">
        <v>43214</v>
      </c>
      <c r="G7601" s="3" t="s">
        <v>46</v>
      </c>
      <c r="H7601" s="3" t="s">
        <v>5424</v>
      </c>
      <c r="I7601" s="3" t="s">
        <v>5425</v>
      </c>
      <c r="J7601" s="3" t="s">
        <v>22</v>
      </c>
      <c r="K7601" s="3" t="s">
        <v>23</v>
      </c>
      <c r="L7601" s="3" t="s">
        <v>879</v>
      </c>
      <c r="M7601" s="3" t="s">
        <v>234</v>
      </c>
      <c r="N7601" s="3">
        <v>48234</v>
      </c>
      <c r="O7601" s="3" t="s">
        <v>101</v>
      </c>
      <c r="P7601" s="3" t="s">
        <v>2444</v>
      </c>
      <c r="Q7601" s="3" t="s">
        <v>42</v>
      </c>
      <c r="R7601" s="3" t="s">
        <v>71</v>
      </c>
      <c r="S7601" s="3" t="s">
        <v>2445</v>
      </c>
      <c r="T7601" s="3">
        <v>36.56</v>
      </c>
      <c r="U7601" s="35" cm="1">
        <f t="array" ref="U7601">INDEX('Pricing Strategy'!$F$4:$F$71,MATCH(1,(Dataset!$O7601='Pricing Strategy'!$B$4:$B$71)*(Dataset!$Q7601='Pricing Strategy'!$C$4:$C$71)*(Dataset!$R7601='Pricing Strategy'!$D$4:$D$71),))</f>
        <v>0.3</v>
      </c>
      <c r="V7601" s="3">
        <f>Dataset!$T7601*(1-Dataset!$U7601)</f>
        <v>25.591999999999999</v>
      </c>
    </row>
    <row r="7602" spans="1:22" x14ac:dyDescent="0.3">
      <c r="A7602" s="32"/>
      <c r="C7602" s="3">
        <v>7597</v>
      </c>
      <c r="D7602" s="3" t="s">
        <v>9557</v>
      </c>
      <c r="E7602" s="34">
        <v>42536</v>
      </c>
      <c r="F7602" s="34">
        <v>42540</v>
      </c>
      <c r="G7602" s="3" t="s">
        <v>46</v>
      </c>
      <c r="H7602" s="3" t="s">
        <v>1177</v>
      </c>
      <c r="I7602" s="3" t="s">
        <v>1178</v>
      </c>
      <c r="J7602" s="3" t="s">
        <v>37</v>
      </c>
      <c r="K7602" s="3" t="s">
        <v>23</v>
      </c>
      <c r="L7602" s="3" t="s">
        <v>38</v>
      </c>
      <c r="M7602" s="3" t="s">
        <v>39</v>
      </c>
      <c r="N7602" s="3">
        <v>90004</v>
      </c>
      <c r="O7602" s="3" t="s">
        <v>40</v>
      </c>
      <c r="P7602" s="3" t="s">
        <v>2088</v>
      </c>
      <c r="Q7602" s="3" t="s">
        <v>67</v>
      </c>
      <c r="R7602" s="3" t="s">
        <v>68</v>
      </c>
      <c r="S7602" s="3" t="s">
        <v>2089</v>
      </c>
      <c r="T7602" s="3">
        <v>225.57599999999999</v>
      </c>
      <c r="U7602" s="35" cm="1">
        <f t="array" ref="U7602">INDEX('Pricing Strategy'!$F$4:$F$71,MATCH(1,(Dataset!$O7602='Pricing Strategy'!$B$4:$B$71)*(Dataset!$Q7602='Pricing Strategy'!$C$4:$C$71)*(Dataset!$R7602='Pricing Strategy'!$D$4:$D$71),))</f>
        <v>0.4</v>
      </c>
      <c r="V7602" s="3">
        <f>Dataset!$T7602*(1-Dataset!$U7602)</f>
        <v>135.34559999999999</v>
      </c>
    </row>
    <row r="7603" spans="1:22" x14ac:dyDescent="0.3">
      <c r="A7603" s="32"/>
      <c r="C7603" s="3">
        <v>7598</v>
      </c>
      <c r="D7603" s="3" t="s">
        <v>9558</v>
      </c>
      <c r="E7603" s="34">
        <v>42264</v>
      </c>
      <c r="F7603" s="34">
        <v>42269</v>
      </c>
      <c r="G7603" s="3" t="s">
        <v>46</v>
      </c>
      <c r="H7603" s="3" t="s">
        <v>2900</v>
      </c>
      <c r="I7603" s="3" t="s">
        <v>2901</v>
      </c>
      <c r="J7603" s="3" t="s">
        <v>22</v>
      </c>
      <c r="K7603" s="3" t="s">
        <v>23</v>
      </c>
      <c r="L7603" s="3" t="s">
        <v>314</v>
      </c>
      <c r="M7603" s="3" t="s">
        <v>416</v>
      </c>
      <c r="N7603" s="3">
        <v>97477</v>
      </c>
      <c r="O7603" s="3" t="s">
        <v>40</v>
      </c>
      <c r="P7603" s="3" t="s">
        <v>5564</v>
      </c>
      <c r="Q7603" s="3" t="s">
        <v>42</v>
      </c>
      <c r="R7603" s="3" t="s">
        <v>64</v>
      </c>
      <c r="S7603" s="3" t="s">
        <v>5565</v>
      </c>
      <c r="T7603" s="3">
        <v>5.2480000000000002</v>
      </c>
      <c r="U7603" s="35" cm="1">
        <f t="array" ref="U7603">INDEX('Pricing Strategy'!$F$4:$F$71,MATCH(1,(Dataset!$O7603='Pricing Strategy'!$B$4:$B$71)*(Dataset!$Q7603='Pricing Strategy'!$C$4:$C$71)*(Dataset!$R7603='Pricing Strategy'!$D$4:$D$71),))</f>
        <v>0.45</v>
      </c>
      <c r="V7603" s="3">
        <f>Dataset!$T7603*(1-Dataset!$U7603)</f>
        <v>2.8864000000000005</v>
      </c>
    </row>
    <row r="7604" spans="1:22" x14ac:dyDescent="0.3">
      <c r="A7604" s="32"/>
      <c r="C7604" s="3">
        <v>7599</v>
      </c>
      <c r="D7604" s="3" t="s">
        <v>9558</v>
      </c>
      <c r="E7604" s="34">
        <v>42264</v>
      </c>
      <c r="F7604" s="34">
        <v>42269</v>
      </c>
      <c r="G7604" s="3" t="s">
        <v>46</v>
      </c>
      <c r="H7604" s="3" t="s">
        <v>2900</v>
      </c>
      <c r="I7604" s="3" t="s">
        <v>2901</v>
      </c>
      <c r="J7604" s="3" t="s">
        <v>22</v>
      </c>
      <c r="K7604" s="3" t="s">
        <v>23</v>
      </c>
      <c r="L7604" s="3" t="s">
        <v>314</v>
      </c>
      <c r="M7604" s="3" t="s">
        <v>416</v>
      </c>
      <c r="N7604" s="3">
        <v>97477</v>
      </c>
      <c r="O7604" s="3" t="s">
        <v>40</v>
      </c>
      <c r="P7604" s="3" t="s">
        <v>3715</v>
      </c>
      <c r="Q7604" s="3" t="s">
        <v>42</v>
      </c>
      <c r="R7604" s="3" t="s">
        <v>64</v>
      </c>
      <c r="S7604" s="3" t="s">
        <v>3716</v>
      </c>
      <c r="T7604" s="3">
        <v>38.256</v>
      </c>
      <c r="U7604" s="35" cm="1">
        <f t="array" ref="U7604">INDEX('Pricing Strategy'!$F$4:$F$71,MATCH(1,(Dataset!$O7604='Pricing Strategy'!$B$4:$B$71)*(Dataset!$Q7604='Pricing Strategy'!$C$4:$C$71)*(Dataset!$R7604='Pricing Strategy'!$D$4:$D$71),))</f>
        <v>0.45</v>
      </c>
      <c r="V7604" s="3">
        <f>Dataset!$T7604*(1-Dataset!$U7604)</f>
        <v>21.040800000000001</v>
      </c>
    </row>
    <row r="7605" spans="1:22" x14ac:dyDescent="0.3">
      <c r="A7605" s="32"/>
      <c r="C7605" s="3">
        <v>7600</v>
      </c>
      <c r="D7605" s="3" t="s">
        <v>9558</v>
      </c>
      <c r="E7605" s="34">
        <v>42264</v>
      </c>
      <c r="F7605" s="34">
        <v>42269</v>
      </c>
      <c r="G7605" s="3" t="s">
        <v>46</v>
      </c>
      <c r="H7605" s="3" t="s">
        <v>2900</v>
      </c>
      <c r="I7605" s="3" t="s">
        <v>2901</v>
      </c>
      <c r="J7605" s="3" t="s">
        <v>22</v>
      </c>
      <c r="K7605" s="3" t="s">
        <v>23</v>
      </c>
      <c r="L7605" s="3" t="s">
        <v>314</v>
      </c>
      <c r="M7605" s="3" t="s">
        <v>416</v>
      </c>
      <c r="N7605" s="3">
        <v>97477</v>
      </c>
      <c r="O7605" s="3" t="s">
        <v>40</v>
      </c>
      <c r="P7605" s="3" t="s">
        <v>7063</v>
      </c>
      <c r="Q7605" s="3" t="s">
        <v>42</v>
      </c>
      <c r="R7605" s="3" t="s">
        <v>86</v>
      </c>
      <c r="S7605" s="3" t="s">
        <v>7064</v>
      </c>
      <c r="T7605" s="3">
        <v>40.24</v>
      </c>
      <c r="U7605" s="35" cm="1">
        <f t="array" ref="U7605">INDEX('Pricing Strategy'!$F$4:$F$71,MATCH(1,(Dataset!$O7605='Pricing Strategy'!$B$4:$B$71)*(Dataset!$Q7605='Pricing Strategy'!$C$4:$C$71)*(Dataset!$R7605='Pricing Strategy'!$D$4:$D$71),))</f>
        <v>0.4</v>
      </c>
      <c r="V7605" s="3">
        <f>Dataset!$T7605*(1-Dataset!$U7605)</f>
        <v>24.144000000000002</v>
      </c>
    </row>
    <row r="7606" spans="1:22" x14ac:dyDescent="0.3">
      <c r="A7606" s="32"/>
      <c r="C7606" s="3">
        <v>7601</v>
      </c>
      <c r="D7606" s="3" t="s">
        <v>9558</v>
      </c>
      <c r="E7606" s="34">
        <v>42264</v>
      </c>
      <c r="F7606" s="34">
        <v>42269</v>
      </c>
      <c r="G7606" s="3" t="s">
        <v>46</v>
      </c>
      <c r="H7606" s="3" t="s">
        <v>2900</v>
      </c>
      <c r="I7606" s="3" t="s">
        <v>2901</v>
      </c>
      <c r="J7606" s="3" t="s">
        <v>22</v>
      </c>
      <c r="K7606" s="3" t="s">
        <v>23</v>
      </c>
      <c r="L7606" s="3" t="s">
        <v>314</v>
      </c>
      <c r="M7606" s="3" t="s">
        <v>416</v>
      </c>
      <c r="N7606" s="3">
        <v>97477</v>
      </c>
      <c r="O7606" s="3" t="s">
        <v>40</v>
      </c>
      <c r="P7606" s="3" t="s">
        <v>9559</v>
      </c>
      <c r="Q7606" s="3" t="s">
        <v>67</v>
      </c>
      <c r="R7606" s="3" t="s">
        <v>680</v>
      </c>
      <c r="S7606" s="3" t="s">
        <v>9560</v>
      </c>
      <c r="T7606" s="3">
        <v>29.925000000000001</v>
      </c>
      <c r="U7606" s="35" cm="1">
        <f t="array" ref="U7606">INDEX('Pricing Strategy'!$F$4:$F$71,MATCH(1,(Dataset!$O7606='Pricing Strategy'!$B$4:$B$71)*(Dataset!$Q7606='Pricing Strategy'!$C$4:$C$71)*(Dataset!$R7606='Pricing Strategy'!$D$4:$D$71),))</f>
        <v>0.45</v>
      </c>
      <c r="V7606" s="3">
        <f>Dataset!$T7606*(1-Dataset!$U7606)</f>
        <v>16.458750000000002</v>
      </c>
    </row>
    <row r="7607" spans="1:22" x14ac:dyDescent="0.3">
      <c r="A7607" s="32"/>
      <c r="C7607" s="3">
        <v>7602</v>
      </c>
      <c r="D7607" s="3" t="s">
        <v>9558</v>
      </c>
      <c r="E7607" s="34">
        <v>42264</v>
      </c>
      <c r="F7607" s="34">
        <v>42269</v>
      </c>
      <c r="G7607" s="3" t="s">
        <v>46</v>
      </c>
      <c r="H7607" s="3" t="s">
        <v>2900</v>
      </c>
      <c r="I7607" s="3" t="s">
        <v>2901</v>
      </c>
      <c r="J7607" s="3" t="s">
        <v>22</v>
      </c>
      <c r="K7607" s="3" t="s">
        <v>23</v>
      </c>
      <c r="L7607" s="3" t="s">
        <v>314</v>
      </c>
      <c r="M7607" s="3" t="s">
        <v>416</v>
      </c>
      <c r="N7607" s="3">
        <v>97477</v>
      </c>
      <c r="O7607" s="3" t="s">
        <v>40</v>
      </c>
      <c r="P7607" s="3" t="s">
        <v>1322</v>
      </c>
      <c r="Q7607" s="3" t="s">
        <v>42</v>
      </c>
      <c r="R7607" s="3" t="s">
        <v>86</v>
      </c>
      <c r="S7607" s="3" t="s">
        <v>1323</v>
      </c>
      <c r="T7607" s="3">
        <v>148.70400000000001</v>
      </c>
      <c r="U7607" s="35" cm="1">
        <f t="array" ref="U7607">INDEX('Pricing Strategy'!$F$4:$F$71,MATCH(1,(Dataset!$O7607='Pricing Strategy'!$B$4:$B$71)*(Dataset!$Q7607='Pricing Strategy'!$C$4:$C$71)*(Dataset!$R7607='Pricing Strategy'!$D$4:$D$71),))</f>
        <v>0.4</v>
      </c>
      <c r="V7607" s="3">
        <f>Dataset!$T7607*(1-Dataset!$U7607)</f>
        <v>89.222400000000007</v>
      </c>
    </row>
    <row r="7608" spans="1:22" x14ac:dyDescent="0.3">
      <c r="A7608" s="32"/>
      <c r="C7608" s="3">
        <v>7603</v>
      </c>
      <c r="D7608" s="3" t="s">
        <v>9558</v>
      </c>
      <c r="E7608" s="34">
        <v>42264</v>
      </c>
      <c r="F7608" s="34">
        <v>42269</v>
      </c>
      <c r="G7608" s="3" t="s">
        <v>46</v>
      </c>
      <c r="H7608" s="3" t="s">
        <v>2900</v>
      </c>
      <c r="I7608" s="3" t="s">
        <v>2901</v>
      </c>
      <c r="J7608" s="3" t="s">
        <v>22</v>
      </c>
      <c r="K7608" s="3" t="s">
        <v>23</v>
      </c>
      <c r="L7608" s="3" t="s">
        <v>314</v>
      </c>
      <c r="M7608" s="3" t="s">
        <v>416</v>
      </c>
      <c r="N7608" s="3">
        <v>97477</v>
      </c>
      <c r="O7608" s="3" t="s">
        <v>40</v>
      </c>
      <c r="P7608" s="3" t="s">
        <v>288</v>
      </c>
      <c r="Q7608" s="3" t="s">
        <v>67</v>
      </c>
      <c r="R7608" s="3" t="s">
        <v>157</v>
      </c>
      <c r="S7608" s="3" t="s">
        <v>289</v>
      </c>
      <c r="T7608" s="3">
        <v>55.92</v>
      </c>
      <c r="U7608" s="35" cm="1">
        <f t="array" ref="U7608">INDEX('Pricing Strategy'!$F$4:$F$71,MATCH(1,(Dataset!$O7608='Pricing Strategy'!$B$4:$B$71)*(Dataset!$Q7608='Pricing Strategy'!$C$4:$C$71)*(Dataset!$R7608='Pricing Strategy'!$D$4:$D$71),))</f>
        <v>0.45</v>
      </c>
      <c r="V7608" s="3">
        <f>Dataset!$T7608*(1-Dataset!$U7608)</f>
        <v>30.756000000000004</v>
      </c>
    </row>
    <row r="7609" spans="1:22" x14ac:dyDescent="0.3">
      <c r="A7609" s="32"/>
      <c r="C7609" s="3">
        <v>7604</v>
      </c>
      <c r="D7609" s="3" t="s">
        <v>9561</v>
      </c>
      <c r="E7609" s="34">
        <v>42924</v>
      </c>
      <c r="F7609" s="34">
        <v>42928</v>
      </c>
      <c r="G7609" s="3" t="s">
        <v>46</v>
      </c>
      <c r="H7609" s="3" t="s">
        <v>8292</v>
      </c>
      <c r="I7609" s="3" t="s">
        <v>8293</v>
      </c>
      <c r="J7609" s="3" t="s">
        <v>37</v>
      </c>
      <c r="K7609" s="3" t="s">
        <v>23</v>
      </c>
      <c r="L7609" s="3" t="s">
        <v>3583</v>
      </c>
      <c r="M7609" s="3" t="s">
        <v>1400</v>
      </c>
      <c r="N7609" s="3">
        <v>2908</v>
      </c>
      <c r="O7609" s="3" t="s">
        <v>144</v>
      </c>
      <c r="P7609" s="3" t="s">
        <v>2860</v>
      </c>
      <c r="Q7609" s="3" t="s">
        <v>42</v>
      </c>
      <c r="R7609" s="3" t="s">
        <v>86</v>
      </c>
      <c r="S7609" s="3" t="s">
        <v>2861</v>
      </c>
      <c r="T7609" s="3">
        <v>12.96</v>
      </c>
      <c r="U7609" s="35" cm="1">
        <f t="array" ref="U7609">INDEX('Pricing Strategy'!$F$4:$F$71,MATCH(1,(Dataset!$O7609='Pricing Strategy'!$B$4:$B$71)*(Dataset!$Q7609='Pricing Strategy'!$C$4:$C$71)*(Dataset!$R7609='Pricing Strategy'!$D$4:$D$71),))</f>
        <v>0.4</v>
      </c>
      <c r="V7609" s="3">
        <f>Dataset!$T7609*(1-Dataset!$U7609)</f>
        <v>7.7759999999999998</v>
      </c>
    </row>
    <row r="7610" spans="1:22" x14ac:dyDescent="0.3">
      <c r="A7610" s="32"/>
      <c r="C7610" s="3">
        <v>7605</v>
      </c>
      <c r="D7610" s="3" t="s">
        <v>9562</v>
      </c>
      <c r="E7610" s="34">
        <v>42882</v>
      </c>
      <c r="F7610" s="34">
        <v>42886</v>
      </c>
      <c r="G7610" s="3" t="s">
        <v>46</v>
      </c>
      <c r="H7610" s="3" t="s">
        <v>5044</v>
      </c>
      <c r="I7610" s="3" t="s">
        <v>5045</v>
      </c>
      <c r="J7610" s="3" t="s">
        <v>22</v>
      </c>
      <c r="K7610" s="3" t="s">
        <v>23</v>
      </c>
      <c r="L7610" s="3" t="s">
        <v>299</v>
      </c>
      <c r="M7610" s="3" t="s">
        <v>207</v>
      </c>
      <c r="N7610" s="3">
        <v>60623</v>
      </c>
      <c r="O7610" s="3" t="s">
        <v>101</v>
      </c>
      <c r="P7610" s="3" t="s">
        <v>6265</v>
      </c>
      <c r="Q7610" s="3" t="s">
        <v>28</v>
      </c>
      <c r="R7610" s="3" t="s">
        <v>61</v>
      </c>
      <c r="S7610" s="3" t="s">
        <v>6266</v>
      </c>
      <c r="T7610" s="3">
        <v>25.175999999999998</v>
      </c>
      <c r="U7610" s="35" cm="1">
        <f t="array" ref="U7610">INDEX('Pricing Strategy'!$F$4:$F$71,MATCH(1,(Dataset!$O7610='Pricing Strategy'!$B$4:$B$71)*(Dataset!$Q7610='Pricing Strategy'!$C$4:$C$71)*(Dataset!$R7610='Pricing Strategy'!$D$4:$D$71),))</f>
        <v>0.3</v>
      </c>
      <c r="V7610" s="3">
        <f>Dataset!$T7610*(1-Dataset!$U7610)</f>
        <v>17.623199999999997</v>
      </c>
    </row>
    <row r="7611" spans="1:22" x14ac:dyDescent="0.3">
      <c r="A7611" s="32"/>
      <c r="C7611" s="3">
        <v>7606</v>
      </c>
      <c r="D7611" s="3" t="s">
        <v>9562</v>
      </c>
      <c r="E7611" s="34">
        <v>42882</v>
      </c>
      <c r="F7611" s="34">
        <v>42886</v>
      </c>
      <c r="G7611" s="3" t="s">
        <v>46</v>
      </c>
      <c r="H7611" s="3" t="s">
        <v>5044</v>
      </c>
      <c r="I7611" s="3" t="s">
        <v>5045</v>
      </c>
      <c r="J7611" s="3" t="s">
        <v>22</v>
      </c>
      <c r="K7611" s="3" t="s">
        <v>23</v>
      </c>
      <c r="L7611" s="3" t="s">
        <v>299</v>
      </c>
      <c r="M7611" s="3" t="s">
        <v>207</v>
      </c>
      <c r="N7611" s="3">
        <v>60623</v>
      </c>
      <c r="O7611" s="3" t="s">
        <v>101</v>
      </c>
      <c r="P7611" s="3" t="s">
        <v>3031</v>
      </c>
      <c r="Q7611" s="3" t="s">
        <v>28</v>
      </c>
      <c r="R7611" s="3" t="s">
        <v>61</v>
      </c>
      <c r="S7611" s="3" t="s">
        <v>3032</v>
      </c>
      <c r="T7611" s="3">
        <v>5.5839999999999996</v>
      </c>
      <c r="U7611" s="35" cm="1">
        <f t="array" ref="U7611">INDEX('Pricing Strategy'!$F$4:$F$71,MATCH(1,(Dataset!$O7611='Pricing Strategy'!$B$4:$B$71)*(Dataset!$Q7611='Pricing Strategy'!$C$4:$C$71)*(Dataset!$R7611='Pricing Strategy'!$D$4:$D$71),))</f>
        <v>0.3</v>
      </c>
      <c r="V7611" s="3">
        <f>Dataset!$T7611*(1-Dataset!$U7611)</f>
        <v>3.9087999999999994</v>
      </c>
    </row>
    <row r="7612" spans="1:22" x14ac:dyDescent="0.3">
      <c r="A7612" s="32"/>
      <c r="C7612" s="3">
        <v>7607</v>
      </c>
      <c r="D7612" s="3" t="s">
        <v>9562</v>
      </c>
      <c r="E7612" s="34">
        <v>42882</v>
      </c>
      <c r="F7612" s="34">
        <v>42886</v>
      </c>
      <c r="G7612" s="3" t="s">
        <v>46</v>
      </c>
      <c r="H7612" s="3" t="s">
        <v>5044</v>
      </c>
      <c r="I7612" s="3" t="s">
        <v>5045</v>
      </c>
      <c r="J7612" s="3" t="s">
        <v>22</v>
      </c>
      <c r="K7612" s="3" t="s">
        <v>23</v>
      </c>
      <c r="L7612" s="3" t="s">
        <v>299</v>
      </c>
      <c r="M7612" s="3" t="s">
        <v>207</v>
      </c>
      <c r="N7612" s="3">
        <v>60623</v>
      </c>
      <c r="O7612" s="3" t="s">
        <v>101</v>
      </c>
      <c r="P7612" s="3" t="s">
        <v>2874</v>
      </c>
      <c r="Q7612" s="3" t="s">
        <v>42</v>
      </c>
      <c r="R7612" s="3" t="s">
        <v>55</v>
      </c>
      <c r="S7612" s="3" t="s">
        <v>2875</v>
      </c>
      <c r="T7612" s="3">
        <v>1297.3679999999999</v>
      </c>
      <c r="U7612" s="35" cm="1">
        <f t="array" ref="U7612">INDEX('Pricing Strategy'!$F$4:$F$71,MATCH(1,(Dataset!$O7612='Pricing Strategy'!$B$4:$B$71)*(Dataset!$Q7612='Pricing Strategy'!$C$4:$C$71)*(Dataset!$R7612='Pricing Strategy'!$D$4:$D$71),))</f>
        <v>0.4</v>
      </c>
      <c r="V7612" s="3">
        <f>Dataset!$T7612*(1-Dataset!$U7612)</f>
        <v>778.42079999999999</v>
      </c>
    </row>
    <row r="7613" spans="1:22" x14ac:dyDescent="0.3">
      <c r="A7613" s="32"/>
      <c r="C7613" s="3">
        <v>7608</v>
      </c>
      <c r="D7613" s="3" t="s">
        <v>9563</v>
      </c>
      <c r="E7613" s="34">
        <v>43458</v>
      </c>
      <c r="F7613" s="34">
        <v>43461</v>
      </c>
      <c r="G7613" s="3" t="s">
        <v>184</v>
      </c>
      <c r="H7613" s="3" t="s">
        <v>4336</v>
      </c>
      <c r="I7613" s="3" t="s">
        <v>4337</v>
      </c>
      <c r="J7613" s="3" t="s">
        <v>22</v>
      </c>
      <c r="K7613" s="3" t="s">
        <v>23</v>
      </c>
      <c r="L7613" s="3" t="s">
        <v>814</v>
      </c>
      <c r="M7613" s="3" t="s">
        <v>100</v>
      </c>
      <c r="N7613" s="3">
        <v>75220</v>
      </c>
      <c r="O7613" s="3" t="s">
        <v>101</v>
      </c>
      <c r="P7613" s="3" t="s">
        <v>2119</v>
      </c>
      <c r="Q7613" s="3" t="s">
        <v>42</v>
      </c>
      <c r="R7613" s="3" t="s">
        <v>55</v>
      </c>
      <c r="S7613" s="3" t="s">
        <v>2120</v>
      </c>
      <c r="T7613" s="3">
        <v>264.32</v>
      </c>
      <c r="U7613" s="35" cm="1">
        <f t="array" ref="U7613">INDEX('Pricing Strategy'!$F$4:$F$71,MATCH(1,(Dataset!$O7613='Pricing Strategy'!$B$4:$B$71)*(Dataset!$Q7613='Pricing Strategy'!$C$4:$C$71)*(Dataset!$R7613='Pricing Strategy'!$D$4:$D$71),))</f>
        <v>0.4</v>
      </c>
      <c r="V7613" s="3">
        <f>Dataset!$T7613*(1-Dataset!$U7613)</f>
        <v>158.59199999999998</v>
      </c>
    </row>
    <row r="7614" spans="1:22" x14ac:dyDescent="0.3">
      <c r="A7614" s="32"/>
      <c r="C7614" s="3">
        <v>7609</v>
      </c>
      <c r="D7614" s="3" t="s">
        <v>9564</v>
      </c>
      <c r="E7614" s="34">
        <v>43223</v>
      </c>
      <c r="F7614" s="34">
        <v>43227</v>
      </c>
      <c r="G7614" s="3" t="s">
        <v>46</v>
      </c>
      <c r="H7614" s="3" t="s">
        <v>1521</v>
      </c>
      <c r="I7614" s="3" t="s">
        <v>1522</v>
      </c>
      <c r="J7614" s="3" t="s">
        <v>22</v>
      </c>
      <c r="K7614" s="3" t="s">
        <v>23</v>
      </c>
      <c r="L7614" s="3" t="s">
        <v>123</v>
      </c>
      <c r="M7614" s="3" t="s">
        <v>39</v>
      </c>
      <c r="N7614" s="3">
        <v>94122</v>
      </c>
      <c r="O7614" s="3" t="s">
        <v>40</v>
      </c>
      <c r="P7614" s="3" t="s">
        <v>3056</v>
      </c>
      <c r="Q7614" s="3" t="s">
        <v>42</v>
      </c>
      <c r="R7614" s="3" t="s">
        <v>86</v>
      </c>
      <c r="S7614" s="3" t="s">
        <v>3057</v>
      </c>
      <c r="T7614" s="3">
        <v>25.92</v>
      </c>
      <c r="U7614" s="35" cm="1">
        <f t="array" ref="U7614">INDEX('Pricing Strategy'!$F$4:$F$71,MATCH(1,(Dataset!$O7614='Pricing Strategy'!$B$4:$B$71)*(Dataset!$Q7614='Pricing Strategy'!$C$4:$C$71)*(Dataset!$R7614='Pricing Strategy'!$D$4:$D$71),))</f>
        <v>0.4</v>
      </c>
      <c r="V7614" s="3">
        <f>Dataset!$T7614*(1-Dataset!$U7614)</f>
        <v>15.552</v>
      </c>
    </row>
    <row r="7615" spans="1:22" x14ac:dyDescent="0.3">
      <c r="A7615" s="32"/>
      <c r="C7615" s="3">
        <v>7610</v>
      </c>
      <c r="D7615" s="3" t="s">
        <v>9564</v>
      </c>
      <c r="E7615" s="34">
        <v>43223</v>
      </c>
      <c r="F7615" s="34">
        <v>43227</v>
      </c>
      <c r="G7615" s="3" t="s">
        <v>46</v>
      </c>
      <c r="H7615" s="3" t="s">
        <v>1521</v>
      </c>
      <c r="I7615" s="3" t="s">
        <v>1522</v>
      </c>
      <c r="J7615" s="3" t="s">
        <v>22</v>
      </c>
      <c r="K7615" s="3" t="s">
        <v>23</v>
      </c>
      <c r="L7615" s="3" t="s">
        <v>123</v>
      </c>
      <c r="M7615" s="3" t="s">
        <v>39</v>
      </c>
      <c r="N7615" s="3">
        <v>94122</v>
      </c>
      <c r="O7615" s="3" t="s">
        <v>40</v>
      </c>
      <c r="P7615" s="3" t="s">
        <v>1114</v>
      </c>
      <c r="Q7615" s="3" t="s">
        <v>42</v>
      </c>
      <c r="R7615" s="3" t="s">
        <v>64</v>
      </c>
      <c r="S7615" s="3" t="s">
        <v>1115</v>
      </c>
      <c r="T7615" s="3">
        <v>22.96</v>
      </c>
      <c r="U7615" s="35" cm="1">
        <f t="array" ref="U7615">INDEX('Pricing Strategy'!$F$4:$F$71,MATCH(1,(Dataset!$O7615='Pricing Strategy'!$B$4:$B$71)*(Dataset!$Q7615='Pricing Strategy'!$C$4:$C$71)*(Dataset!$R7615='Pricing Strategy'!$D$4:$D$71),))</f>
        <v>0.45</v>
      </c>
      <c r="V7615" s="3">
        <f>Dataset!$T7615*(1-Dataset!$U7615)</f>
        <v>12.628000000000002</v>
      </c>
    </row>
    <row r="7616" spans="1:22" x14ac:dyDescent="0.3">
      <c r="A7616" s="32"/>
      <c r="C7616" s="3">
        <v>7611</v>
      </c>
      <c r="D7616" s="3" t="s">
        <v>9565</v>
      </c>
      <c r="E7616" s="34">
        <v>42057</v>
      </c>
      <c r="F7616" s="34">
        <v>42059</v>
      </c>
      <c r="G7616" s="3" t="s">
        <v>184</v>
      </c>
      <c r="H7616" s="3" t="s">
        <v>1676</v>
      </c>
      <c r="I7616" s="3" t="s">
        <v>1677</v>
      </c>
      <c r="J7616" s="3" t="s">
        <v>22</v>
      </c>
      <c r="K7616" s="3" t="s">
        <v>23</v>
      </c>
      <c r="L7616" s="3" t="s">
        <v>7971</v>
      </c>
      <c r="M7616" s="3" t="s">
        <v>39</v>
      </c>
      <c r="N7616" s="3">
        <v>92553</v>
      </c>
      <c r="O7616" s="3" t="s">
        <v>40</v>
      </c>
      <c r="P7616" s="3" t="s">
        <v>2276</v>
      </c>
      <c r="Q7616" s="3" t="s">
        <v>42</v>
      </c>
      <c r="R7616" s="3" t="s">
        <v>86</v>
      </c>
      <c r="S7616" s="3" t="s">
        <v>2277</v>
      </c>
      <c r="T7616" s="3">
        <v>19.440000000000001</v>
      </c>
      <c r="U7616" s="35" cm="1">
        <f t="array" ref="U7616">INDEX('Pricing Strategy'!$F$4:$F$71,MATCH(1,(Dataset!$O7616='Pricing Strategy'!$B$4:$B$71)*(Dataset!$Q7616='Pricing Strategy'!$C$4:$C$71)*(Dataset!$R7616='Pricing Strategy'!$D$4:$D$71),))</f>
        <v>0.4</v>
      </c>
      <c r="V7616" s="3">
        <f>Dataset!$T7616*(1-Dataset!$U7616)</f>
        <v>11.664</v>
      </c>
    </row>
    <row r="7617" spans="1:22" x14ac:dyDescent="0.3">
      <c r="A7617" s="32"/>
      <c r="C7617" s="3">
        <v>7612</v>
      </c>
      <c r="D7617" s="3" t="s">
        <v>9566</v>
      </c>
      <c r="E7617" s="34">
        <v>42408</v>
      </c>
      <c r="F7617" s="34">
        <v>42411</v>
      </c>
      <c r="G7617" s="3" t="s">
        <v>184</v>
      </c>
      <c r="H7617" s="3" t="s">
        <v>58</v>
      </c>
      <c r="I7617" s="3" t="s">
        <v>59</v>
      </c>
      <c r="J7617" s="3" t="s">
        <v>22</v>
      </c>
      <c r="K7617" s="3" t="s">
        <v>23</v>
      </c>
      <c r="L7617" s="3" t="s">
        <v>9453</v>
      </c>
      <c r="M7617" s="3" t="s">
        <v>4536</v>
      </c>
      <c r="N7617" s="3">
        <v>67846</v>
      </c>
      <c r="O7617" s="3" t="s">
        <v>101</v>
      </c>
      <c r="P7617" s="3" t="s">
        <v>6078</v>
      </c>
      <c r="Q7617" s="3" t="s">
        <v>42</v>
      </c>
      <c r="R7617" s="3" t="s">
        <v>86</v>
      </c>
      <c r="S7617" s="3" t="s">
        <v>6079</v>
      </c>
      <c r="T7617" s="3">
        <v>9.5399999999999991</v>
      </c>
      <c r="U7617" s="35" cm="1">
        <f t="array" ref="U7617">INDEX('Pricing Strategy'!$F$4:$F$71,MATCH(1,(Dataset!$O7617='Pricing Strategy'!$B$4:$B$71)*(Dataset!$Q7617='Pricing Strategy'!$C$4:$C$71)*(Dataset!$R7617='Pricing Strategy'!$D$4:$D$71),))</f>
        <v>0.3</v>
      </c>
      <c r="V7617" s="3">
        <f>Dataset!$T7617*(1-Dataset!$U7617)</f>
        <v>6.677999999999999</v>
      </c>
    </row>
    <row r="7618" spans="1:22" x14ac:dyDescent="0.3">
      <c r="A7618" s="32"/>
      <c r="C7618" s="3">
        <v>7613</v>
      </c>
      <c r="D7618" s="3" t="s">
        <v>9566</v>
      </c>
      <c r="E7618" s="34">
        <v>42408</v>
      </c>
      <c r="F7618" s="34">
        <v>42411</v>
      </c>
      <c r="G7618" s="3" t="s">
        <v>184</v>
      </c>
      <c r="H7618" s="3" t="s">
        <v>58</v>
      </c>
      <c r="I7618" s="3" t="s">
        <v>59</v>
      </c>
      <c r="J7618" s="3" t="s">
        <v>22</v>
      </c>
      <c r="K7618" s="3" t="s">
        <v>23</v>
      </c>
      <c r="L7618" s="3" t="s">
        <v>9453</v>
      </c>
      <c r="M7618" s="3" t="s">
        <v>4536</v>
      </c>
      <c r="N7618" s="3">
        <v>67846</v>
      </c>
      <c r="O7618" s="3" t="s">
        <v>101</v>
      </c>
      <c r="P7618" s="3" t="s">
        <v>836</v>
      </c>
      <c r="Q7618" s="3" t="s">
        <v>42</v>
      </c>
      <c r="R7618" s="3" t="s">
        <v>265</v>
      </c>
      <c r="S7618" s="3" t="s">
        <v>837</v>
      </c>
      <c r="T7618" s="3">
        <v>5.81</v>
      </c>
      <c r="U7618" s="35" cm="1">
        <f t="array" ref="U7618">INDEX('Pricing Strategy'!$F$4:$F$71,MATCH(1,(Dataset!$O7618='Pricing Strategy'!$B$4:$B$71)*(Dataset!$Q7618='Pricing Strategy'!$C$4:$C$71)*(Dataset!$R7618='Pricing Strategy'!$D$4:$D$71),))</f>
        <v>0.3</v>
      </c>
      <c r="V7618" s="3">
        <f>Dataset!$T7618*(1-Dataset!$U7618)</f>
        <v>4.0669999999999993</v>
      </c>
    </row>
    <row r="7619" spans="1:22" x14ac:dyDescent="0.3">
      <c r="A7619" s="32"/>
      <c r="C7619" s="3">
        <v>7614</v>
      </c>
      <c r="D7619" s="3" t="s">
        <v>9566</v>
      </c>
      <c r="E7619" s="34">
        <v>42408</v>
      </c>
      <c r="F7619" s="34">
        <v>42411</v>
      </c>
      <c r="G7619" s="3" t="s">
        <v>184</v>
      </c>
      <c r="H7619" s="3" t="s">
        <v>58</v>
      </c>
      <c r="I7619" s="3" t="s">
        <v>59</v>
      </c>
      <c r="J7619" s="3" t="s">
        <v>22</v>
      </c>
      <c r="K7619" s="3" t="s">
        <v>23</v>
      </c>
      <c r="L7619" s="3" t="s">
        <v>9453</v>
      </c>
      <c r="M7619" s="3" t="s">
        <v>4536</v>
      </c>
      <c r="N7619" s="3">
        <v>67846</v>
      </c>
      <c r="O7619" s="3" t="s">
        <v>101</v>
      </c>
      <c r="P7619" s="3" t="s">
        <v>568</v>
      </c>
      <c r="Q7619" s="3" t="s">
        <v>42</v>
      </c>
      <c r="R7619" s="3" t="s">
        <v>64</v>
      </c>
      <c r="S7619" s="3" t="s">
        <v>569</v>
      </c>
      <c r="T7619" s="3">
        <v>5.76</v>
      </c>
      <c r="U7619" s="35" cm="1">
        <f t="array" ref="U7619">INDEX('Pricing Strategy'!$F$4:$F$71,MATCH(1,(Dataset!$O7619='Pricing Strategy'!$B$4:$B$71)*(Dataset!$Q7619='Pricing Strategy'!$C$4:$C$71)*(Dataset!$R7619='Pricing Strategy'!$D$4:$D$71),))</f>
        <v>0.35</v>
      </c>
      <c r="V7619" s="3">
        <f>Dataset!$T7619*(1-Dataset!$U7619)</f>
        <v>3.7439999999999998</v>
      </c>
    </row>
    <row r="7620" spans="1:22" x14ac:dyDescent="0.3">
      <c r="A7620" s="32"/>
      <c r="C7620" s="3">
        <v>7615</v>
      </c>
      <c r="D7620" s="3" t="s">
        <v>9567</v>
      </c>
      <c r="E7620" s="34">
        <v>42606</v>
      </c>
      <c r="F7620" s="34">
        <v>42610</v>
      </c>
      <c r="G7620" s="3" t="s">
        <v>19</v>
      </c>
      <c r="H7620" s="3" t="s">
        <v>5528</v>
      </c>
      <c r="I7620" s="3" t="s">
        <v>5529</v>
      </c>
      <c r="J7620" s="3" t="s">
        <v>22</v>
      </c>
      <c r="K7620" s="3" t="s">
        <v>23</v>
      </c>
      <c r="L7620" s="3" t="s">
        <v>262</v>
      </c>
      <c r="M7620" s="3" t="s">
        <v>263</v>
      </c>
      <c r="N7620" s="3">
        <v>10035</v>
      </c>
      <c r="O7620" s="3" t="s">
        <v>144</v>
      </c>
      <c r="P7620" s="3" t="s">
        <v>2047</v>
      </c>
      <c r="Q7620" s="3" t="s">
        <v>28</v>
      </c>
      <c r="R7620" s="3" t="s">
        <v>61</v>
      </c>
      <c r="S7620" s="3" t="s">
        <v>2048</v>
      </c>
      <c r="T7620" s="3">
        <v>14.91</v>
      </c>
      <c r="U7620" s="35" cm="1">
        <f t="array" ref="U7620">INDEX('Pricing Strategy'!$F$4:$F$71,MATCH(1,(Dataset!$O7620='Pricing Strategy'!$B$4:$B$71)*(Dataset!$Q7620='Pricing Strategy'!$C$4:$C$71)*(Dataset!$R7620='Pricing Strategy'!$D$4:$D$71),))</f>
        <v>0.4</v>
      </c>
      <c r="V7620" s="3">
        <f>Dataset!$T7620*(1-Dataset!$U7620)</f>
        <v>8.9459999999999997</v>
      </c>
    </row>
    <row r="7621" spans="1:22" x14ac:dyDescent="0.3">
      <c r="A7621" s="32"/>
      <c r="C7621" s="3">
        <v>7616</v>
      </c>
      <c r="D7621" s="3" t="s">
        <v>9568</v>
      </c>
      <c r="E7621" s="34">
        <v>42338</v>
      </c>
      <c r="F7621" s="34">
        <v>42342</v>
      </c>
      <c r="G7621" s="3" t="s">
        <v>46</v>
      </c>
      <c r="H7621" s="3" t="s">
        <v>5050</v>
      </c>
      <c r="I7621" s="3" t="s">
        <v>5051</v>
      </c>
      <c r="J7621" s="3" t="s">
        <v>37</v>
      </c>
      <c r="K7621" s="3" t="s">
        <v>23</v>
      </c>
      <c r="L7621" s="3" t="s">
        <v>6055</v>
      </c>
      <c r="M7621" s="3" t="s">
        <v>50</v>
      </c>
      <c r="N7621" s="3">
        <v>32839</v>
      </c>
      <c r="O7621" s="3" t="s">
        <v>26</v>
      </c>
      <c r="P7621" s="3" t="s">
        <v>7775</v>
      </c>
      <c r="Q7621" s="3" t="s">
        <v>42</v>
      </c>
      <c r="R7621" s="3" t="s">
        <v>71</v>
      </c>
      <c r="S7621" s="3" t="s">
        <v>7776</v>
      </c>
      <c r="T7621" s="3">
        <v>6.6420000000000003</v>
      </c>
      <c r="U7621" s="35" cm="1">
        <f t="array" ref="U7621">INDEX('Pricing Strategy'!$F$4:$F$71,MATCH(1,(Dataset!$O7621='Pricing Strategy'!$B$4:$B$71)*(Dataset!$Q7621='Pricing Strategy'!$C$4:$C$71)*(Dataset!$R7621='Pricing Strategy'!$D$4:$D$71),))</f>
        <v>0.25</v>
      </c>
      <c r="V7621" s="3">
        <f>Dataset!$T7621*(1-Dataset!$U7621)</f>
        <v>4.9815000000000005</v>
      </c>
    </row>
    <row r="7622" spans="1:22" x14ac:dyDescent="0.3">
      <c r="A7622" s="32"/>
      <c r="C7622" s="3">
        <v>7617</v>
      </c>
      <c r="D7622" s="3" t="s">
        <v>9569</v>
      </c>
      <c r="E7622" s="34">
        <v>43079</v>
      </c>
      <c r="F7622" s="34">
        <v>43085</v>
      </c>
      <c r="G7622" s="3" t="s">
        <v>46</v>
      </c>
      <c r="H7622" s="3" t="s">
        <v>5681</v>
      </c>
      <c r="I7622" s="3" t="s">
        <v>5682</v>
      </c>
      <c r="J7622" s="3" t="s">
        <v>22</v>
      </c>
      <c r="K7622" s="3" t="s">
        <v>23</v>
      </c>
      <c r="L7622" s="3" t="s">
        <v>4109</v>
      </c>
      <c r="M7622" s="3" t="s">
        <v>263</v>
      </c>
      <c r="N7622" s="3">
        <v>13601</v>
      </c>
      <c r="O7622" s="3" t="s">
        <v>144</v>
      </c>
      <c r="P7622" s="3" t="s">
        <v>5244</v>
      </c>
      <c r="Q7622" s="3" t="s">
        <v>42</v>
      </c>
      <c r="R7622" s="3" t="s">
        <v>86</v>
      </c>
      <c r="S7622" s="3" t="s">
        <v>5245</v>
      </c>
      <c r="T7622" s="3">
        <v>18.54</v>
      </c>
      <c r="U7622" s="35" cm="1">
        <f t="array" ref="U7622">INDEX('Pricing Strategy'!$F$4:$F$71,MATCH(1,(Dataset!$O7622='Pricing Strategy'!$B$4:$B$71)*(Dataset!$Q7622='Pricing Strategy'!$C$4:$C$71)*(Dataset!$R7622='Pricing Strategy'!$D$4:$D$71),))</f>
        <v>0.4</v>
      </c>
      <c r="V7622" s="3">
        <f>Dataset!$T7622*(1-Dataset!$U7622)</f>
        <v>11.123999999999999</v>
      </c>
    </row>
    <row r="7623" spans="1:22" x14ac:dyDescent="0.3">
      <c r="A7623" s="32"/>
      <c r="C7623" s="3">
        <v>7618</v>
      </c>
      <c r="D7623" s="3" t="s">
        <v>9569</v>
      </c>
      <c r="E7623" s="34">
        <v>43079</v>
      </c>
      <c r="F7623" s="34">
        <v>43085</v>
      </c>
      <c r="G7623" s="3" t="s">
        <v>46</v>
      </c>
      <c r="H7623" s="3" t="s">
        <v>5681</v>
      </c>
      <c r="I7623" s="3" t="s">
        <v>5682</v>
      </c>
      <c r="J7623" s="3" t="s">
        <v>22</v>
      </c>
      <c r="K7623" s="3" t="s">
        <v>23</v>
      </c>
      <c r="L7623" s="3" t="s">
        <v>4109</v>
      </c>
      <c r="M7623" s="3" t="s">
        <v>263</v>
      </c>
      <c r="N7623" s="3">
        <v>13601</v>
      </c>
      <c r="O7623" s="3" t="s">
        <v>144</v>
      </c>
      <c r="P7623" s="3" t="s">
        <v>93</v>
      </c>
      <c r="Q7623" s="3" t="s">
        <v>42</v>
      </c>
      <c r="R7623" s="3" t="s">
        <v>71</v>
      </c>
      <c r="S7623" s="3" t="s">
        <v>94</v>
      </c>
      <c r="T7623" s="3">
        <v>679.96</v>
      </c>
      <c r="U7623" s="35" cm="1">
        <f t="array" ref="U7623">INDEX('Pricing Strategy'!$F$4:$F$71,MATCH(1,(Dataset!$O7623='Pricing Strategy'!$B$4:$B$71)*(Dataset!$Q7623='Pricing Strategy'!$C$4:$C$71)*(Dataset!$R7623='Pricing Strategy'!$D$4:$D$71),))</f>
        <v>0.4</v>
      </c>
      <c r="V7623" s="3">
        <f>Dataset!$T7623*(1-Dataset!$U7623)</f>
        <v>407.976</v>
      </c>
    </row>
    <row r="7624" spans="1:22" x14ac:dyDescent="0.3">
      <c r="A7624" s="32"/>
      <c r="C7624" s="3">
        <v>7619</v>
      </c>
      <c r="D7624" s="3" t="s">
        <v>9570</v>
      </c>
      <c r="E7624" s="34">
        <v>43400</v>
      </c>
      <c r="F7624" s="34">
        <v>43402</v>
      </c>
      <c r="G7624" s="3" t="s">
        <v>184</v>
      </c>
      <c r="H7624" s="3" t="s">
        <v>4092</v>
      </c>
      <c r="I7624" s="3" t="s">
        <v>4093</v>
      </c>
      <c r="J7624" s="3" t="s">
        <v>37</v>
      </c>
      <c r="K7624" s="3" t="s">
        <v>23</v>
      </c>
      <c r="L7624" s="3" t="s">
        <v>38</v>
      </c>
      <c r="M7624" s="3" t="s">
        <v>39</v>
      </c>
      <c r="N7624" s="3">
        <v>90032</v>
      </c>
      <c r="O7624" s="3" t="s">
        <v>40</v>
      </c>
      <c r="P7624" s="3" t="s">
        <v>76</v>
      </c>
      <c r="Q7624" s="3" t="s">
        <v>28</v>
      </c>
      <c r="R7624" s="3" t="s">
        <v>52</v>
      </c>
      <c r="S7624" s="3" t="s">
        <v>77</v>
      </c>
      <c r="T7624" s="3">
        <v>189.57599999999999</v>
      </c>
      <c r="U7624" s="35" cm="1">
        <f t="array" ref="U7624">INDEX('Pricing Strategy'!$F$4:$F$71,MATCH(1,(Dataset!$O7624='Pricing Strategy'!$B$4:$B$71)*(Dataset!$Q7624='Pricing Strategy'!$C$4:$C$71)*(Dataset!$R7624='Pricing Strategy'!$D$4:$D$71),))</f>
        <v>0.45</v>
      </c>
      <c r="V7624" s="3">
        <f>Dataset!$T7624*(1-Dataset!$U7624)</f>
        <v>104.2668</v>
      </c>
    </row>
    <row r="7625" spans="1:22" x14ac:dyDescent="0.3">
      <c r="A7625" s="32"/>
      <c r="C7625" s="3">
        <v>7620</v>
      </c>
      <c r="D7625" s="3" t="s">
        <v>9570</v>
      </c>
      <c r="E7625" s="34">
        <v>43400</v>
      </c>
      <c r="F7625" s="34">
        <v>43402</v>
      </c>
      <c r="G7625" s="3" t="s">
        <v>184</v>
      </c>
      <c r="H7625" s="3" t="s">
        <v>4092</v>
      </c>
      <c r="I7625" s="3" t="s">
        <v>4093</v>
      </c>
      <c r="J7625" s="3" t="s">
        <v>37</v>
      </c>
      <c r="K7625" s="3" t="s">
        <v>23</v>
      </c>
      <c r="L7625" s="3" t="s">
        <v>38</v>
      </c>
      <c r="M7625" s="3" t="s">
        <v>39</v>
      </c>
      <c r="N7625" s="3">
        <v>90032</v>
      </c>
      <c r="O7625" s="3" t="s">
        <v>40</v>
      </c>
      <c r="P7625" s="3" t="s">
        <v>8523</v>
      </c>
      <c r="Q7625" s="3" t="s">
        <v>67</v>
      </c>
      <c r="R7625" s="3" t="s">
        <v>68</v>
      </c>
      <c r="S7625" s="3" t="s">
        <v>8524</v>
      </c>
      <c r="T7625" s="3">
        <v>71.959999999999994</v>
      </c>
      <c r="U7625" s="35" cm="1">
        <f t="array" ref="U7625">INDEX('Pricing Strategy'!$F$4:$F$71,MATCH(1,(Dataset!$O7625='Pricing Strategy'!$B$4:$B$71)*(Dataset!$Q7625='Pricing Strategy'!$C$4:$C$71)*(Dataset!$R7625='Pricing Strategy'!$D$4:$D$71),))</f>
        <v>0.4</v>
      </c>
      <c r="V7625" s="3">
        <f>Dataset!$T7625*(1-Dataset!$U7625)</f>
        <v>43.175999999999995</v>
      </c>
    </row>
    <row r="7626" spans="1:22" x14ac:dyDescent="0.3">
      <c r="A7626" s="32"/>
      <c r="C7626" s="3">
        <v>7621</v>
      </c>
      <c r="D7626" s="3" t="s">
        <v>9571</v>
      </c>
      <c r="E7626" s="34">
        <v>42333</v>
      </c>
      <c r="F7626" s="34">
        <v>42337</v>
      </c>
      <c r="G7626" s="3" t="s">
        <v>46</v>
      </c>
      <c r="H7626" s="3" t="s">
        <v>5087</v>
      </c>
      <c r="I7626" s="3" t="s">
        <v>5088</v>
      </c>
      <c r="J7626" s="3" t="s">
        <v>22</v>
      </c>
      <c r="K7626" s="3" t="s">
        <v>23</v>
      </c>
      <c r="L7626" s="3" t="s">
        <v>38</v>
      </c>
      <c r="M7626" s="3" t="s">
        <v>39</v>
      </c>
      <c r="N7626" s="3">
        <v>90004</v>
      </c>
      <c r="O7626" s="3" t="s">
        <v>40</v>
      </c>
      <c r="P7626" s="3" t="s">
        <v>962</v>
      </c>
      <c r="Q7626" s="3" t="s">
        <v>67</v>
      </c>
      <c r="R7626" s="3" t="s">
        <v>68</v>
      </c>
      <c r="S7626" s="3" t="s">
        <v>963</v>
      </c>
      <c r="T7626" s="3">
        <v>539.91999999999996</v>
      </c>
      <c r="U7626" s="35" cm="1">
        <f t="array" ref="U7626">INDEX('Pricing Strategy'!$F$4:$F$71,MATCH(1,(Dataset!$O7626='Pricing Strategy'!$B$4:$B$71)*(Dataset!$Q7626='Pricing Strategy'!$C$4:$C$71)*(Dataset!$R7626='Pricing Strategy'!$D$4:$D$71),))</f>
        <v>0.4</v>
      </c>
      <c r="V7626" s="3">
        <f>Dataset!$T7626*(1-Dataset!$U7626)</f>
        <v>323.95199999999994</v>
      </c>
    </row>
    <row r="7627" spans="1:22" x14ac:dyDescent="0.3">
      <c r="A7627" s="32"/>
      <c r="C7627" s="3">
        <v>7622</v>
      </c>
      <c r="D7627" s="3" t="s">
        <v>9571</v>
      </c>
      <c r="E7627" s="34">
        <v>42333</v>
      </c>
      <c r="F7627" s="34">
        <v>42337</v>
      </c>
      <c r="G7627" s="3" t="s">
        <v>46</v>
      </c>
      <c r="H7627" s="3" t="s">
        <v>5087</v>
      </c>
      <c r="I7627" s="3" t="s">
        <v>5088</v>
      </c>
      <c r="J7627" s="3" t="s">
        <v>22</v>
      </c>
      <c r="K7627" s="3" t="s">
        <v>23</v>
      </c>
      <c r="L7627" s="3" t="s">
        <v>38</v>
      </c>
      <c r="M7627" s="3" t="s">
        <v>39</v>
      </c>
      <c r="N7627" s="3">
        <v>90004</v>
      </c>
      <c r="O7627" s="3" t="s">
        <v>40</v>
      </c>
      <c r="P7627" s="3" t="s">
        <v>2458</v>
      </c>
      <c r="Q7627" s="3" t="s">
        <v>28</v>
      </c>
      <c r="R7627" s="3" t="s">
        <v>32</v>
      </c>
      <c r="S7627" s="3" t="s">
        <v>2459</v>
      </c>
      <c r="T7627" s="3">
        <v>725.34400000000005</v>
      </c>
      <c r="U7627" s="35" cm="1">
        <f t="array" ref="U7627">INDEX('Pricing Strategy'!$F$4:$F$71,MATCH(1,(Dataset!$O7627='Pricing Strategy'!$B$4:$B$71)*(Dataset!$Q7627='Pricing Strategy'!$C$4:$C$71)*(Dataset!$R7627='Pricing Strategy'!$D$4:$D$71),))</f>
        <v>0.45</v>
      </c>
      <c r="V7627" s="3">
        <f>Dataset!$T7627*(1-Dataset!$U7627)</f>
        <v>398.93920000000008</v>
      </c>
    </row>
    <row r="7628" spans="1:22" x14ac:dyDescent="0.3">
      <c r="A7628" s="32"/>
      <c r="C7628" s="3">
        <v>7623</v>
      </c>
      <c r="D7628" s="3" t="s">
        <v>9571</v>
      </c>
      <c r="E7628" s="34">
        <v>42333</v>
      </c>
      <c r="F7628" s="34">
        <v>42337</v>
      </c>
      <c r="G7628" s="3" t="s">
        <v>46</v>
      </c>
      <c r="H7628" s="3" t="s">
        <v>5087</v>
      </c>
      <c r="I7628" s="3" t="s">
        <v>5088</v>
      </c>
      <c r="J7628" s="3" t="s">
        <v>22</v>
      </c>
      <c r="K7628" s="3" t="s">
        <v>23</v>
      </c>
      <c r="L7628" s="3" t="s">
        <v>38</v>
      </c>
      <c r="M7628" s="3" t="s">
        <v>39</v>
      </c>
      <c r="N7628" s="3">
        <v>90004</v>
      </c>
      <c r="O7628" s="3" t="s">
        <v>40</v>
      </c>
      <c r="P7628" s="3" t="s">
        <v>9507</v>
      </c>
      <c r="Q7628" s="3" t="s">
        <v>42</v>
      </c>
      <c r="R7628" s="3" t="s">
        <v>64</v>
      </c>
      <c r="S7628" s="3" t="s">
        <v>3040</v>
      </c>
      <c r="T7628" s="3">
        <v>7.44</v>
      </c>
      <c r="U7628" s="35" cm="1">
        <f t="array" ref="U7628">INDEX('Pricing Strategy'!$F$4:$F$71,MATCH(1,(Dataset!$O7628='Pricing Strategy'!$B$4:$B$71)*(Dataset!$Q7628='Pricing Strategy'!$C$4:$C$71)*(Dataset!$R7628='Pricing Strategy'!$D$4:$D$71),))</f>
        <v>0.45</v>
      </c>
      <c r="V7628" s="3">
        <f>Dataset!$T7628*(1-Dataset!$U7628)</f>
        <v>4.0920000000000005</v>
      </c>
    </row>
    <row r="7629" spans="1:22" x14ac:dyDescent="0.3">
      <c r="A7629" s="32"/>
      <c r="C7629" s="3">
        <v>7624</v>
      </c>
      <c r="D7629" s="3" t="s">
        <v>9572</v>
      </c>
      <c r="E7629" s="34">
        <v>42199</v>
      </c>
      <c r="F7629" s="34">
        <v>42205</v>
      </c>
      <c r="G7629" s="3" t="s">
        <v>46</v>
      </c>
      <c r="H7629" s="3" t="s">
        <v>8930</v>
      </c>
      <c r="I7629" s="3" t="s">
        <v>8931</v>
      </c>
      <c r="J7629" s="3" t="s">
        <v>98</v>
      </c>
      <c r="K7629" s="3" t="s">
        <v>23</v>
      </c>
      <c r="L7629" s="3" t="s">
        <v>603</v>
      </c>
      <c r="M7629" s="3" t="s">
        <v>241</v>
      </c>
      <c r="N7629" s="3">
        <v>19711</v>
      </c>
      <c r="O7629" s="3" t="s">
        <v>144</v>
      </c>
      <c r="P7629" s="3" t="s">
        <v>2515</v>
      </c>
      <c r="Q7629" s="3" t="s">
        <v>42</v>
      </c>
      <c r="R7629" s="3" t="s">
        <v>74</v>
      </c>
      <c r="S7629" s="3" t="s">
        <v>2516</v>
      </c>
      <c r="T7629" s="3">
        <v>39.479999999999997</v>
      </c>
      <c r="U7629" s="35" cm="1">
        <f t="array" ref="U7629">INDEX('Pricing Strategy'!$F$4:$F$71,MATCH(1,(Dataset!$O7629='Pricing Strategy'!$B$4:$B$71)*(Dataset!$Q7629='Pricing Strategy'!$C$4:$C$71)*(Dataset!$R7629='Pricing Strategy'!$D$4:$D$71),))</f>
        <v>0.4</v>
      </c>
      <c r="V7629" s="3">
        <f>Dataset!$T7629*(1-Dataset!$U7629)</f>
        <v>23.687999999999999</v>
      </c>
    </row>
    <row r="7630" spans="1:22" x14ac:dyDescent="0.3">
      <c r="A7630" s="32"/>
      <c r="C7630" s="3">
        <v>7625</v>
      </c>
      <c r="D7630" s="3" t="s">
        <v>9573</v>
      </c>
      <c r="E7630" s="34">
        <v>42513</v>
      </c>
      <c r="F7630" s="34">
        <v>42517</v>
      </c>
      <c r="G7630" s="3" t="s">
        <v>19</v>
      </c>
      <c r="H7630" s="3" t="s">
        <v>1162</v>
      </c>
      <c r="I7630" s="3" t="s">
        <v>1163</v>
      </c>
      <c r="J7630" s="3" t="s">
        <v>98</v>
      </c>
      <c r="K7630" s="3" t="s">
        <v>23</v>
      </c>
      <c r="L7630" s="3" t="s">
        <v>879</v>
      </c>
      <c r="M7630" s="3" t="s">
        <v>234</v>
      </c>
      <c r="N7630" s="3">
        <v>48234</v>
      </c>
      <c r="O7630" s="3" t="s">
        <v>101</v>
      </c>
      <c r="P7630" s="3" t="s">
        <v>4576</v>
      </c>
      <c r="Q7630" s="3" t="s">
        <v>42</v>
      </c>
      <c r="R7630" s="3" t="s">
        <v>74</v>
      </c>
      <c r="S7630" s="3" t="s">
        <v>4577</v>
      </c>
      <c r="T7630" s="3">
        <v>850.5</v>
      </c>
      <c r="U7630" s="35" cm="1">
        <f t="array" ref="U7630">INDEX('Pricing Strategy'!$F$4:$F$71,MATCH(1,(Dataset!$O7630='Pricing Strategy'!$B$4:$B$71)*(Dataset!$Q7630='Pricing Strategy'!$C$4:$C$71)*(Dataset!$R7630='Pricing Strategy'!$D$4:$D$71),))</f>
        <v>0.3</v>
      </c>
      <c r="V7630" s="3">
        <f>Dataset!$T7630*(1-Dataset!$U7630)</f>
        <v>595.34999999999991</v>
      </c>
    </row>
    <row r="7631" spans="1:22" x14ac:dyDescent="0.3">
      <c r="A7631" s="32"/>
      <c r="C7631" s="3">
        <v>7626</v>
      </c>
      <c r="D7631" s="3" t="s">
        <v>9573</v>
      </c>
      <c r="E7631" s="34">
        <v>42513</v>
      </c>
      <c r="F7631" s="34">
        <v>42517</v>
      </c>
      <c r="G7631" s="3" t="s">
        <v>19</v>
      </c>
      <c r="H7631" s="3" t="s">
        <v>1162</v>
      </c>
      <c r="I7631" s="3" t="s">
        <v>1163</v>
      </c>
      <c r="J7631" s="3" t="s">
        <v>98</v>
      </c>
      <c r="K7631" s="3" t="s">
        <v>23</v>
      </c>
      <c r="L7631" s="3" t="s">
        <v>879</v>
      </c>
      <c r="M7631" s="3" t="s">
        <v>234</v>
      </c>
      <c r="N7631" s="3">
        <v>48234</v>
      </c>
      <c r="O7631" s="3" t="s">
        <v>101</v>
      </c>
      <c r="P7631" s="3" t="s">
        <v>3511</v>
      </c>
      <c r="Q7631" s="3" t="s">
        <v>28</v>
      </c>
      <c r="R7631" s="3" t="s">
        <v>61</v>
      </c>
      <c r="S7631" s="3" t="s">
        <v>3512</v>
      </c>
      <c r="T7631" s="3">
        <v>75.33</v>
      </c>
      <c r="U7631" s="35" cm="1">
        <f t="array" ref="U7631">INDEX('Pricing Strategy'!$F$4:$F$71,MATCH(1,(Dataset!$O7631='Pricing Strategy'!$B$4:$B$71)*(Dataset!$Q7631='Pricing Strategy'!$C$4:$C$71)*(Dataset!$R7631='Pricing Strategy'!$D$4:$D$71),))</f>
        <v>0.3</v>
      </c>
      <c r="V7631" s="3">
        <f>Dataset!$T7631*(1-Dataset!$U7631)</f>
        <v>52.730999999999995</v>
      </c>
    </row>
    <row r="7632" spans="1:22" x14ac:dyDescent="0.3">
      <c r="A7632" s="32"/>
      <c r="C7632" s="3">
        <v>7627</v>
      </c>
      <c r="D7632" s="3" t="s">
        <v>9574</v>
      </c>
      <c r="E7632" s="34">
        <v>42695</v>
      </c>
      <c r="F7632" s="34">
        <v>42697</v>
      </c>
      <c r="G7632" s="3" t="s">
        <v>19</v>
      </c>
      <c r="H7632" s="3" t="s">
        <v>2615</v>
      </c>
      <c r="I7632" s="3" t="s">
        <v>2616</v>
      </c>
      <c r="J7632" s="3" t="s">
        <v>37</v>
      </c>
      <c r="K7632" s="3" t="s">
        <v>23</v>
      </c>
      <c r="L7632" s="3" t="s">
        <v>540</v>
      </c>
      <c r="M7632" s="3" t="s">
        <v>306</v>
      </c>
      <c r="N7632" s="3">
        <v>85023</v>
      </c>
      <c r="O7632" s="3" t="s">
        <v>40</v>
      </c>
      <c r="P7632" s="3" t="s">
        <v>6554</v>
      </c>
      <c r="Q7632" s="3" t="s">
        <v>42</v>
      </c>
      <c r="R7632" s="3" t="s">
        <v>74</v>
      </c>
      <c r="S7632" s="3" t="s">
        <v>6555</v>
      </c>
      <c r="T7632" s="3">
        <v>325.63200000000001</v>
      </c>
      <c r="U7632" s="35" cm="1">
        <f t="array" ref="U7632">INDEX('Pricing Strategy'!$F$4:$F$71,MATCH(1,(Dataset!$O7632='Pricing Strategy'!$B$4:$B$71)*(Dataset!$Q7632='Pricing Strategy'!$C$4:$C$71)*(Dataset!$R7632='Pricing Strategy'!$D$4:$D$71),))</f>
        <v>0.4</v>
      </c>
      <c r="V7632" s="3">
        <f>Dataset!$T7632*(1-Dataset!$U7632)</f>
        <v>195.3792</v>
      </c>
    </row>
    <row r="7633" spans="1:22" x14ac:dyDescent="0.3">
      <c r="A7633" s="32"/>
      <c r="C7633" s="3">
        <v>7628</v>
      </c>
      <c r="D7633" s="3" t="s">
        <v>9574</v>
      </c>
      <c r="E7633" s="34">
        <v>42695</v>
      </c>
      <c r="F7633" s="34">
        <v>42697</v>
      </c>
      <c r="G7633" s="3" t="s">
        <v>19</v>
      </c>
      <c r="H7633" s="3" t="s">
        <v>2615</v>
      </c>
      <c r="I7633" s="3" t="s">
        <v>2616</v>
      </c>
      <c r="J7633" s="3" t="s">
        <v>37</v>
      </c>
      <c r="K7633" s="3" t="s">
        <v>23</v>
      </c>
      <c r="L7633" s="3" t="s">
        <v>540</v>
      </c>
      <c r="M7633" s="3" t="s">
        <v>306</v>
      </c>
      <c r="N7633" s="3">
        <v>85023</v>
      </c>
      <c r="O7633" s="3" t="s">
        <v>40</v>
      </c>
      <c r="P7633" s="3" t="s">
        <v>4840</v>
      </c>
      <c r="Q7633" s="3" t="s">
        <v>67</v>
      </c>
      <c r="R7633" s="3" t="s">
        <v>157</v>
      </c>
      <c r="S7633" s="3" t="s">
        <v>4841</v>
      </c>
      <c r="T7633" s="3">
        <v>23.344000000000001</v>
      </c>
      <c r="U7633" s="35" cm="1">
        <f t="array" ref="U7633">INDEX('Pricing Strategy'!$F$4:$F$71,MATCH(1,(Dataset!$O7633='Pricing Strategy'!$B$4:$B$71)*(Dataset!$Q7633='Pricing Strategy'!$C$4:$C$71)*(Dataset!$R7633='Pricing Strategy'!$D$4:$D$71),))</f>
        <v>0.45</v>
      </c>
      <c r="V7633" s="3">
        <f>Dataset!$T7633*(1-Dataset!$U7633)</f>
        <v>12.839200000000002</v>
      </c>
    </row>
    <row r="7634" spans="1:22" x14ac:dyDescent="0.3">
      <c r="A7634" s="32"/>
      <c r="C7634" s="3">
        <v>7629</v>
      </c>
      <c r="D7634" s="3" t="s">
        <v>9574</v>
      </c>
      <c r="E7634" s="34">
        <v>42695</v>
      </c>
      <c r="F7634" s="34">
        <v>42697</v>
      </c>
      <c r="G7634" s="3" t="s">
        <v>19</v>
      </c>
      <c r="H7634" s="3" t="s">
        <v>2615</v>
      </c>
      <c r="I7634" s="3" t="s">
        <v>2616</v>
      </c>
      <c r="J7634" s="3" t="s">
        <v>37</v>
      </c>
      <c r="K7634" s="3" t="s">
        <v>23</v>
      </c>
      <c r="L7634" s="3" t="s">
        <v>540</v>
      </c>
      <c r="M7634" s="3" t="s">
        <v>306</v>
      </c>
      <c r="N7634" s="3">
        <v>85023</v>
      </c>
      <c r="O7634" s="3" t="s">
        <v>40</v>
      </c>
      <c r="P7634" s="3" t="s">
        <v>3971</v>
      </c>
      <c r="Q7634" s="3" t="s">
        <v>42</v>
      </c>
      <c r="R7634" s="3" t="s">
        <v>43</v>
      </c>
      <c r="S7634" s="3" t="s">
        <v>3972</v>
      </c>
      <c r="T7634" s="3">
        <v>16.52</v>
      </c>
      <c r="U7634" s="35" cm="1">
        <f t="array" ref="U7634">INDEX('Pricing Strategy'!$F$4:$F$71,MATCH(1,(Dataset!$O7634='Pricing Strategy'!$B$4:$B$71)*(Dataset!$Q7634='Pricing Strategy'!$C$4:$C$71)*(Dataset!$R7634='Pricing Strategy'!$D$4:$D$71),))</f>
        <v>0.4</v>
      </c>
      <c r="V7634" s="3">
        <f>Dataset!$T7634*(1-Dataset!$U7634)</f>
        <v>9.911999999999999</v>
      </c>
    </row>
    <row r="7635" spans="1:22" x14ac:dyDescent="0.3">
      <c r="A7635" s="32"/>
      <c r="C7635" s="3">
        <v>7630</v>
      </c>
      <c r="D7635" s="3" t="s">
        <v>9575</v>
      </c>
      <c r="E7635" s="34">
        <v>42093</v>
      </c>
      <c r="F7635" s="34">
        <v>42095</v>
      </c>
      <c r="G7635" s="3" t="s">
        <v>184</v>
      </c>
      <c r="H7635" s="3" t="s">
        <v>761</v>
      </c>
      <c r="I7635" s="3" t="s">
        <v>762</v>
      </c>
      <c r="J7635" s="3" t="s">
        <v>98</v>
      </c>
      <c r="K7635" s="3" t="s">
        <v>23</v>
      </c>
      <c r="L7635" s="3" t="s">
        <v>3157</v>
      </c>
      <c r="M7635" s="3" t="s">
        <v>100</v>
      </c>
      <c r="N7635" s="3">
        <v>78521</v>
      </c>
      <c r="O7635" s="3" t="s">
        <v>101</v>
      </c>
      <c r="P7635" s="3" t="s">
        <v>2160</v>
      </c>
      <c r="Q7635" s="3" t="s">
        <v>42</v>
      </c>
      <c r="R7635" s="3" t="s">
        <v>169</v>
      </c>
      <c r="S7635" s="3" t="s">
        <v>2161</v>
      </c>
      <c r="T7635" s="3">
        <v>335.72</v>
      </c>
      <c r="U7635" s="35" cm="1">
        <f t="array" ref="U7635">INDEX('Pricing Strategy'!$F$4:$F$71,MATCH(1,(Dataset!$O7635='Pricing Strategy'!$B$4:$B$71)*(Dataset!$Q7635='Pricing Strategy'!$C$4:$C$71)*(Dataset!$R7635='Pricing Strategy'!$D$4:$D$71),))</f>
        <v>0.3</v>
      </c>
      <c r="V7635" s="3">
        <f>Dataset!$T7635*(1-Dataset!$U7635)</f>
        <v>235.00399999999999</v>
      </c>
    </row>
    <row r="7636" spans="1:22" x14ac:dyDescent="0.3">
      <c r="A7636" s="32"/>
      <c r="C7636" s="3">
        <v>7631</v>
      </c>
      <c r="D7636" s="3" t="s">
        <v>9575</v>
      </c>
      <c r="E7636" s="34">
        <v>42093</v>
      </c>
      <c r="F7636" s="34">
        <v>42095</v>
      </c>
      <c r="G7636" s="3" t="s">
        <v>184</v>
      </c>
      <c r="H7636" s="3" t="s">
        <v>761</v>
      </c>
      <c r="I7636" s="3" t="s">
        <v>762</v>
      </c>
      <c r="J7636" s="3" t="s">
        <v>98</v>
      </c>
      <c r="K7636" s="3" t="s">
        <v>23</v>
      </c>
      <c r="L7636" s="3" t="s">
        <v>3157</v>
      </c>
      <c r="M7636" s="3" t="s">
        <v>100</v>
      </c>
      <c r="N7636" s="3">
        <v>78521</v>
      </c>
      <c r="O7636" s="3" t="s">
        <v>101</v>
      </c>
      <c r="P7636" s="3" t="s">
        <v>3208</v>
      </c>
      <c r="Q7636" s="3" t="s">
        <v>67</v>
      </c>
      <c r="R7636" s="3" t="s">
        <v>68</v>
      </c>
      <c r="S7636" s="3" t="s">
        <v>3209</v>
      </c>
      <c r="T7636" s="3">
        <v>251.94399999999999</v>
      </c>
      <c r="U7636" s="35" cm="1">
        <f t="array" ref="U7636">INDEX('Pricing Strategy'!$F$4:$F$71,MATCH(1,(Dataset!$O7636='Pricing Strategy'!$B$4:$B$71)*(Dataset!$Q7636='Pricing Strategy'!$C$4:$C$71)*(Dataset!$R7636='Pricing Strategy'!$D$4:$D$71),))</f>
        <v>0.3</v>
      </c>
      <c r="V7636" s="3">
        <f>Dataset!$T7636*(1-Dataset!$U7636)</f>
        <v>176.36079999999998</v>
      </c>
    </row>
    <row r="7637" spans="1:22" x14ac:dyDescent="0.3">
      <c r="A7637" s="32"/>
      <c r="C7637" s="3">
        <v>7632</v>
      </c>
      <c r="D7637" s="3" t="s">
        <v>9575</v>
      </c>
      <c r="E7637" s="34">
        <v>42093</v>
      </c>
      <c r="F7637" s="34">
        <v>42095</v>
      </c>
      <c r="G7637" s="3" t="s">
        <v>184</v>
      </c>
      <c r="H7637" s="3" t="s">
        <v>761</v>
      </c>
      <c r="I7637" s="3" t="s">
        <v>762</v>
      </c>
      <c r="J7637" s="3" t="s">
        <v>98</v>
      </c>
      <c r="K7637" s="3" t="s">
        <v>23</v>
      </c>
      <c r="L7637" s="3" t="s">
        <v>3157</v>
      </c>
      <c r="M7637" s="3" t="s">
        <v>100</v>
      </c>
      <c r="N7637" s="3">
        <v>78521</v>
      </c>
      <c r="O7637" s="3" t="s">
        <v>101</v>
      </c>
      <c r="P7637" s="3" t="s">
        <v>3107</v>
      </c>
      <c r="Q7637" s="3" t="s">
        <v>28</v>
      </c>
      <c r="R7637" s="3" t="s">
        <v>32</v>
      </c>
      <c r="S7637" s="3" t="s">
        <v>3108</v>
      </c>
      <c r="T7637" s="3">
        <v>127.30200000000001</v>
      </c>
      <c r="U7637" s="35" cm="1">
        <f t="array" ref="U7637">INDEX('Pricing Strategy'!$F$4:$F$71,MATCH(1,(Dataset!$O7637='Pricing Strategy'!$B$4:$B$71)*(Dataset!$Q7637='Pricing Strategy'!$C$4:$C$71)*(Dataset!$R7637='Pricing Strategy'!$D$4:$D$71),))</f>
        <v>0.35</v>
      </c>
      <c r="V7637" s="3">
        <f>Dataset!$T7637*(1-Dataset!$U7637)</f>
        <v>82.746300000000005</v>
      </c>
    </row>
    <row r="7638" spans="1:22" x14ac:dyDescent="0.3">
      <c r="A7638" s="32"/>
      <c r="C7638" s="3">
        <v>7633</v>
      </c>
      <c r="D7638" s="3" t="s">
        <v>9576</v>
      </c>
      <c r="E7638" s="34">
        <v>43463</v>
      </c>
      <c r="F7638" s="34">
        <v>43466</v>
      </c>
      <c r="G7638" s="3" t="s">
        <v>19</v>
      </c>
      <c r="H7638" s="3" t="s">
        <v>2889</v>
      </c>
      <c r="I7638" s="3" t="s">
        <v>2890</v>
      </c>
      <c r="J7638" s="3" t="s">
        <v>22</v>
      </c>
      <c r="K7638" s="3" t="s">
        <v>23</v>
      </c>
      <c r="L7638" s="3" t="s">
        <v>1475</v>
      </c>
      <c r="M7638" s="3" t="s">
        <v>25</v>
      </c>
      <c r="N7638" s="3">
        <v>40214</v>
      </c>
      <c r="O7638" s="3" t="s">
        <v>26</v>
      </c>
      <c r="P7638" s="3" t="s">
        <v>1164</v>
      </c>
      <c r="Q7638" s="3" t="s">
        <v>28</v>
      </c>
      <c r="R7638" s="3" t="s">
        <v>32</v>
      </c>
      <c r="S7638" s="3" t="s">
        <v>1165</v>
      </c>
      <c r="T7638" s="3">
        <v>1207.8399999999999</v>
      </c>
      <c r="U7638" s="35" cm="1">
        <f t="array" ref="U7638">INDEX('Pricing Strategy'!$F$4:$F$71,MATCH(1,(Dataset!$O7638='Pricing Strategy'!$B$4:$B$71)*(Dataset!$Q7638='Pricing Strategy'!$C$4:$C$71)*(Dataset!$R7638='Pricing Strategy'!$D$4:$D$71),))</f>
        <v>0.3</v>
      </c>
      <c r="V7638" s="3">
        <f>Dataset!$T7638*(1-Dataset!$U7638)</f>
        <v>845.48799999999994</v>
      </c>
    </row>
    <row r="7639" spans="1:22" x14ac:dyDescent="0.3">
      <c r="A7639" s="32"/>
      <c r="C7639" s="3">
        <v>7634</v>
      </c>
      <c r="D7639" s="3" t="s">
        <v>9576</v>
      </c>
      <c r="E7639" s="34">
        <v>43463</v>
      </c>
      <c r="F7639" s="34">
        <v>43466</v>
      </c>
      <c r="G7639" s="3" t="s">
        <v>19</v>
      </c>
      <c r="H7639" s="3" t="s">
        <v>2889</v>
      </c>
      <c r="I7639" s="3" t="s">
        <v>2890</v>
      </c>
      <c r="J7639" s="3" t="s">
        <v>22</v>
      </c>
      <c r="K7639" s="3" t="s">
        <v>23</v>
      </c>
      <c r="L7639" s="3" t="s">
        <v>1475</v>
      </c>
      <c r="M7639" s="3" t="s">
        <v>25</v>
      </c>
      <c r="N7639" s="3">
        <v>40214</v>
      </c>
      <c r="O7639" s="3" t="s">
        <v>26</v>
      </c>
      <c r="P7639" s="3" t="s">
        <v>4373</v>
      </c>
      <c r="Q7639" s="3" t="s">
        <v>42</v>
      </c>
      <c r="R7639" s="3" t="s">
        <v>71</v>
      </c>
      <c r="S7639" s="3" t="s">
        <v>4374</v>
      </c>
      <c r="T7639" s="3">
        <v>12.53</v>
      </c>
      <c r="U7639" s="35" cm="1">
        <f t="array" ref="U7639">INDEX('Pricing Strategy'!$F$4:$F$71,MATCH(1,(Dataset!$O7639='Pricing Strategy'!$B$4:$B$71)*(Dataset!$Q7639='Pricing Strategy'!$C$4:$C$71)*(Dataset!$R7639='Pricing Strategy'!$D$4:$D$71),))</f>
        <v>0.25</v>
      </c>
      <c r="V7639" s="3">
        <f>Dataset!$T7639*(1-Dataset!$U7639)</f>
        <v>9.3974999999999991</v>
      </c>
    </row>
    <row r="7640" spans="1:22" x14ac:dyDescent="0.3">
      <c r="A7640" s="32"/>
      <c r="C7640" s="3">
        <v>7635</v>
      </c>
      <c r="D7640" s="3" t="s">
        <v>9576</v>
      </c>
      <c r="E7640" s="34">
        <v>43463</v>
      </c>
      <c r="F7640" s="34">
        <v>43466</v>
      </c>
      <c r="G7640" s="3" t="s">
        <v>19</v>
      </c>
      <c r="H7640" s="3" t="s">
        <v>2889</v>
      </c>
      <c r="I7640" s="3" t="s">
        <v>2890</v>
      </c>
      <c r="J7640" s="3" t="s">
        <v>22</v>
      </c>
      <c r="K7640" s="3" t="s">
        <v>23</v>
      </c>
      <c r="L7640" s="3" t="s">
        <v>1475</v>
      </c>
      <c r="M7640" s="3" t="s">
        <v>25</v>
      </c>
      <c r="N7640" s="3">
        <v>40214</v>
      </c>
      <c r="O7640" s="3" t="s">
        <v>26</v>
      </c>
      <c r="P7640" s="3" t="s">
        <v>5101</v>
      </c>
      <c r="Q7640" s="3" t="s">
        <v>42</v>
      </c>
      <c r="R7640" s="3" t="s">
        <v>64</v>
      </c>
      <c r="S7640" s="3" t="s">
        <v>5102</v>
      </c>
      <c r="T7640" s="3">
        <v>34.58</v>
      </c>
      <c r="U7640" s="35" cm="1">
        <f t="array" ref="U7640">INDEX('Pricing Strategy'!$F$4:$F$71,MATCH(1,(Dataset!$O7640='Pricing Strategy'!$B$4:$B$71)*(Dataset!$Q7640='Pricing Strategy'!$C$4:$C$71)*(Dataset!$R7640='Pricing Strategy'!$D$4:$D$71),))</f>
        <v>0.3</v>
      </c>
      <c r="V7640" s="3">
        <f>Dataset!$T7640*(1-Dataset!$U7640)</f>
        <v>24.205999999999996</v>
      </c>
    </row>
    <row r="7641" spans="1:22" x14ac:dyDescent="0.3">
      <c r="A7641" s="32"/>
      <c r="C7641" s="3">
        <v>7636</v>
      </c>
      <c r="D7641" s="3" t="s">
        <v>9576</v>
      </c>
      <c r="E7641" s="34">
        <v>43463</v>
      </c>
      <c r="F7641" s="34">
        <v>43466</v>
      </c>
      <c r="G7641" s="3" t="s">
        <v>19</v>
      </c>
      <c r="H7641" s="3" t="s">
        <v>2889</v>
      </c>
      <c r="I7641" s="3" t="s">
        <v>2890</v>
      </c>
      <c r="J7641" s="3" t="s">
        <v>22</v>
      </c>
      <c r="K7641" s="3" t="s">
        <v>23</v>
      </c>
      <c r="L7641" s="3" t="s">
        <v>1475</v>
      </c>
      <c r="M7641" s="3" t="s">
        <v>25</v>
      </c>
      <c r="N7641" s="3">
        <v>40214</v>
      </c>
      <c r="O7641" s="3" t="s">
        <v>26</v>
      </c>
      <c r="P7641" s="3" t="s">
        <v>6361</v>
      </c>
      <c r="Q7641" s="3" t="s">
        <v>28</v>
      </c>
      <c r="R7641" s="3" t="s">
        <v>32</v>
      </c>
      <c r="S7641" s="3" t="s">
        <v>6362</v>
      </c>
      <c r="T7641" s="3">
        <v>300.98</v>
      </c>
      <c r="U7641" s="35" cm="1">
        <f t="array" ref="U7641">INDEX('Pricing Strategy'!$F$4:$F$71,MATCH(1,(Dataset!$O7641='Pricing Strategy'!$B$4:$B$71)*(Dataset!$Q7641='Pricing Strategy'!$C$4:$C$71)*(Dataset!$R7641='Pricing Strategy'!$D$4:$D$71),))</f>
        <v>0.3</v>
      </c>
      <c r="V7641" s="3">
        <f>Dataset!$T7641*(1-Dataset!$U7641)</f>
        <v>210.68600000000001</v>
      </c>
    </row>
    <row r="7642" spans="1:22" x14ac:dyDescent="0.3">
      <c r="A7642" s="32"/>
      <c r="C7642" s="3">
        <v>7637</v>
      </c>
      <c r="D7642" s="3" t="s">
        <v>9576</v>
      </c>
      <c r="E7642" s="34">
        <v>43463</v>
      </c>
      <c r="F7642" s="34">
        <v>43466</v>
      </c>
      <c r="G7642" s="3" t="s">
        <v>19</v>
      </c>
      <c r="H7642" s="3" t="s">
        <v>2889</v>
      </c>
      <c r="I7642" s="3" t="s">
        <v>2890</v>
      </c>
      <c r="J7642" s="3" t="s">
        <v>22</v>
      </c>
      <c r="K7642" s="3" t="s">
        <v>23</v>
      </c>
      <c r="L7642" s="3" t="s">
        <v>1475</v>
      </c>
      <c r="M7642" s="3" t="s">
        <v>25</v>
      </c>
      <c r="N7642" s="3">
        <v>40214</v>
      </c>
      <c r="O7642" s="3" t="s">
        <v>26</v>
      </c>
      <c r="P7642" s="3" t="s">
        <v>3381</v>
      </c>
      <c r="Q7642" s="3" t="s">
        <v>28</v>
      </c>
      <c r="R7642" s="3" t="s">
        <v>32</v>
      </c>
      <c r="S7642" s="3" t="s">
        <v>3382</v>
      </c>
      <c r="T7642" s="3">
        <v>258.75</v>
      </c>
      <c r="U7642" s="35" cm="1">
        <f t="array" ref="U7642">INDEX('Pricing Strategy'!$F$4:$F$71,MATCH(1,(Dataset!$O7642='Pricing Strategy'!$B$4:$B$71)*(Dataset!$Q7642='Pricing Strategy'!$C$4:$C$71)*(Dataset!$R7642='Pricing Strategy'!$D$4:$D$71),))</f>
        <v>0.3</v>
      </c>
      <c r="V7642" s="3">
        <f>Dataset!$T7642*(1-Dataset!$U7642)</f>
        <v>181.125</v>
      </c>
    </row>
    <row r="7643" spans="1:22" x14ac:dyDescent="0.3">
      <c r="A7643" s="32"/>
      <c r="C7643" s="3">
        <v>7638</v>
      </c>
      <c r="D7643" s="3" t="s">
        <v>9577</v>
      </c>
      <c r="E7643" s="34">
        <v>43161</v>
      </c>
      <c r="F7643" s="34">
        <v>43167</v>
      </c>
      <c r="G7643" s="3" t="s">
        <v>46</v>
      </c>
      <c r="H7643" s="3" t="s">
        <v>5174</v>
      </c>
      <c r="I7643" s="3" t="s">
        <v>5175</v>
      </c>
      <c r="J7643" s="3" t="s">
        <v>37</v>
      </c>
      <c r="K7643" s="3" t="s">
        <v>23</v>
      </c>
      <c r="L7643" s="3" t="s">
        <v>603</v>
      </c>
      <c r="M7643" s="3" t="s">
        <v>241</v>
      </c>
      <c r="N7643" s="3">
        <v>19711</v>
      </c>
      <c r="O7643" s="3" t="s">
        <v>144</v>
      </c>
      <c r="P7643" s="3" t="s">
        <v>6384</v>
      </c>
      <c r="Q7643" s="3" t="s">
        <v>42</v>
      </c>
      <c r="R7643" s="3" t="s">
        <v>64</v>
      </c>
      <c r="S7643" s="3" t="s">
        <v>6385</v>
      </c>
      <c r="T7643" s="3">
        <v>59.52</v>
      </c>
      <c r="U7643" s="35" cm="1">
        <f t="array" ref="U7643">INDEX('Pricing Strategy'!$F$4:$F$71,MATCH(1,(Dataset!$O7643='Pricing Strategy'!$B$4:$B$71)*(Dataset!$Q7643='Pricing Strategy'!$C$4:$C$71)*(Dataset!$R7643='Pricing Strategy'!$D$4:$D$71),))</f>
        <v>0.45</v>
      </c>
      <c r="V7643" s="3">
        <f>Dataset!$T7643*(1-Dataset!$U7643)</f>
        <v>32.736000000000004</v>
      </c>
    </row>
    <row r="7644" spans="1:22" x14ac:dyDescent="0.3">
      <c r="A7644" s="32"/>
      <c r="C7644" s="3">
        <v>7639</v>
      </c>
      <c r="D7644" s="3" t="s">
        <v>9577</v>
      </c>
      <c r="E7644" s="34">
        <v>43161</v>
      </c>
      <c r="F7644" s="34">
        <v>43167</v>
      </c>
      <c r="G7644" s="3" t="s">
        <v>46</v>
      </c>
      <c r="H7644" s="3" t="s">
        <v>5174</v>
      </c>
      <c r="I7644" s="3" t="s">
        <v>5175</v>
      </c>
      <c r="J7644" s="3" t="s">
        <v>37</v>
      </c>
      <c r="K7644" s="3" t="s">
        <v>23</v>
      </c>
      <c r="L7644" s="3" t="s">
        <v>603</v>
      </c>
      <c r="M7644" s="3" t="s">
        <v>241</v>
      </c>
      <c r="N7644" s="3">
        <v>19711</v>
      </c>
      <c r="O7644" s="3" t="s">
        <v>144</v>
      </c>
      <c r="P7644" s="3" t="s">
        <v>6107</v>
      </c>
      <c r="Q7644" s="3" t="s">
        <v>42</v>
      </c>
      <c r="R7644" s="3" t="s">
        <v>169</v>
      </c>
      <c r="S7644" s="3" t="s">
        <v>667</v>
      </c>
      <c r="T7644" s="3">
        <v>57.96</v>
      </c>
      <c r="U7644" s="35" cm="1">
        <f t="array" ref="U7644">INDEX('Pricing Strategy'!$F$4:$F$71,MATCH(1,(Dataset!$O7644='Pricing Strategy'!$B$4:$B$71)*(Dataset!$Q7644='Pricing Strategy'!$C$4:$C$71)*(Dataset!$R7644='Pricing Strategy'!$D$4:$D$71),))</f>
        <v>0.4</v>
      </c>
      <c r="V7644" s="3">
        <f>Dataset!$T7644*(1-Dataset!$U7644)</f>
        <v>34.775999999999996</v>
      </c>
    </row>
    <row r="7645" spans="1:22" x14ac:dyDescent="0.3">
      <c r="A7645" s="32"/>
      <c r="C7645" s="3">
        <v>7640</v>
      </c>
      <c r="D7645" s="3" t="s">
        <v>9577</v>
      </c>
      <c r="E7645" s="34">
        <v>43161</v>
      </c>
      <c r="F7645" s="34">
        <v>43167</v>
      </c>
      <c r="G7645" s="3" t="s">
        <v>46</v>
      </c>
      <c r="H7645" s="3" t="s">
        <v>5174</v>
      </c>
      <c r="I7645" s="3" t="s">
        <v>5175</v>
      </c>
      <c r="J7645" s="3" t="s">
        <v>37</v>
      </c>
      <c r="K7645" s="3" t="s">
        <v>23</v>
      </c>
      <c r="L7645" s="3" t="s">
        <v>603</v>
      </c>
      <c r="M7645" s="3" t="s">
        <v>241</v>
      </c>
      <c r="N7645" s="3">
        <v>19711</v>
      </c>
      <c r="O7645" s="3" t="s">
        <v>144</v>
      </c>
      <c r="P7645" s="3" t="s">
        <v>6317</v>
      </c>
      <c r="Q7645" s="3" t="s">
        <v>28</v>
      </c>
      <c r="R7645" s="3" t="s">
        <v>29</v>
      </c>
      <c r="S7645" s="3" t="s">
        <v>6318</v>
      </c>
      <c r="T7645" s="3">
        <v>441.96</v>
      </c>
      <c r="U7645" s="35" cm="1">
        <f t="array" ref="U7645">INDEX('Pricing Strategy'!$F$4:$F$71,MATCH(1,(Dataset!$O7645='Pricing Strategy'!$B$4:$B$71)*(Dataset!$Q7645='Pricing Strategy'!$C$4:$C$71)*(Dataset!$R7645='Pricing Strategy'!$D$4:$D$71),))</f>
        <v>0.5</v>
      </c>
      <c r="V7645" s="3">
        <f>Dataset!$T7645*(1-Dataset!$U7645)</f>
        <v>220.98</v>
      </c>
    </row>
    <row r="7646" spans="1:22" x14ac:dyDescent="0.3">
      <c r="A7646" s="32"/>
      <c r="C7646" s="3">
        <v>7641</v>
      </c>
      <c r="D7646" s="3" t="s">
        <v>9577</v>
      </c>
      <c r="E7646" s="34">
        <v>43161</v>
      </c>
      <c r="F7646" s="34">
        <v>43167</v>
      </c>
      <c r="G7646" s="3" t="s">
        <v>46</v>
      </c>
      <c r="H7646" s="3" t="s">
        <v>5174</v>
      </c>
      <c r="I7646" s="3" t="s">
        <v>5175</v>
      </c>
      <c r="J7646" s="3" t="s">
        <v>37</v>
      </c>
      <c r="K7646" s="3" t="s">
        <v>23</v>
      </c>
      <c r="L7646" s="3" t="s">
        <v>603</v>
      </c>
      <c r="M7646" s="3" t="s">
        <v>241</v>
      </c>
      <c r="N7646" s="3">
        <v>19711</v>
      </c>
      <c r="O7646" s="3" t="s">
        <v>144</v>
      </c>
      <c r="P7646" s="3" t="s">
        <v>7926</v>
      </c>
      <c r="Q7646" s="3" t="s">
        <v>42</v>
      </c>
      <c r="R7646" s="3" t="s">
        <v>86</v>
      </c>
      <c r="S7646" s="3" t="s">
        <v>182</v>
      </c>
      <c r="T7646" s="3">
        <v>68.040000000000006</v>
      </c>
      <c r="U7646" s="35" cm="1">
        <f t="array" ref="U7646">INDEX('Pricing Strategy'!$F$4:$F$71,MATCH(1,(Dataset!$O7646='Pricing Strategy'!$B$4:$B$71)*(Dataset!$Q7646='Pricing Strategy'!$C$4:$C$71)*(Dataset!$R7646='Pricing Strategy'!$D$4:$D$71),))</f>
        <v>0.4</v>
      </c>
      <c r="V7646" s="3">
        <f>Dataset!$T7646*(1-Dataset!$U7646)</f>
        <v>40.824000000000005</v>
      </c>
    </row>
    <row r="7647" spans="1:22" x14ac:dyDescent="0.3">
      <c r="A7647" s="32"/>
      <c r="C7647" s="3">
        <v>7642</v>
      </c>
      <c r="D7647" s="3" t="s">
        <v>9578</v>
      </c>
      <c r="E7647" s="34">
        <v>43014</v>
      </c>
      <c r="F7647" s="34">
        <v>43015</v>
      </c>
      <c r="G7647" s="3" t="s">
        <v>184</v>
      </c>
      <c r="H7647" s="3" t="s">
        <v>6483</v>
      </c>
      <c r="I7647" s="3" t="s">
        <v>6484</v>
      </c>
      <c r="J7647" s="3" t="s">
        <v>98</v>
      </c>
      <c r="K7647" s="3" t="s">
        <v>23</v>
      </c>
      <c r="L7647" s="3" t="s">
        <v>3601</v>
      </c>
      <c r="M7647" s="3" t="s">
        <v>453</v>
      </c>
      <c r="N7647" s="3">
        <v>81001</v>
      </c>
      <c r="O7647" s="3" t="s">
        <v>40</v>
      </c>
      <c r="P7647" s="3" t="s">
        <v>9579</v>
      </c>
      <c r="Q7647" s="3" t="s">
        <v>67</v>
      </c>
      <c r="R7647" s="3" t="s">
        <v>680</v>
      </c>
      <c r="S7647" s="3" t="s">
        <v>9580</v>
      </c>
      <c r="T7647" s="3">
        <v>703.71</v>
      </c>
      <c r="U7647" s="35" cm="1">
        <f t="array" ref="U7647">INDEX('Pricing Strategy'!$F$4:$F$71,MATCH(1,(Dataset!$O7647='Pricing Strategy'!$B$4:$B$71)*(Dataset!$Q7647='Pricing Strategy'!$C$4:$C$71)*(Dataset!$R7647='Pricing Strategy'!$D$4:$D$71),))</f>
        <v>0.45</v>
      </c>
      <c r="V7647" s="3">
        <f>Dataset!$T7647*(1-Dataset!$U7647)</f>
        <v>387.04050000000007</v>
      </c>
    </row>
    <row r="7648" spans="1:22" x14ac:dyDescent="0.3">
      <c r="A7648" s="32"/>
      <c r="C7648" s="3">
        <v>7643</v>
      </c>
      <c r="D7648" s="3" t="s">
        <v>9578</v>
      </c>
      <c r="E7648" s="34">
        <v>43014</v>
      </c>
      <c r="F7648" s="34">
        <v>43015</v>
      </c>
      <c r="G7648" s="3" t="s">
        <v>184</v>
      </c>
      <c r="H7648" s="3" t="s">
        <v>6483</v>
      </c>
      <c r="I7648" s="3" t="s">
        <v>6484</v>
      </c>
      <c r="J7648" s="3" t="s">
        <v>98</v>
      </c>
      <c r="K7648" s="3" t="s">
        <v>23</v>
      </c>
      <c r="L7648" s="3" t="s">
        <v>3601</v>
      </c>
      <c r="M7648" s="3" t="s">
        <v>453</v>
      </c>
      <c r="N7648" s="3">
        <v>81001</v>
      </c>
      <c r="O7648" s="3" t="s">
        <v>40</v>
      </c>
      <c r="P7648" s="3" t="s">
        <v>2049</v>
      </c>
      <c r="Q7648" s="3" t="s">
        <v>42</v>
      </c>
      <c r="R7648" s="3" t="s">
        <v>71</v>
      </c>
      <c r="S7648" s="3" t="s">
        <v>2050</v>
      </c>
      <c r="T7648" s="3">
        <v>17.904</v>
      </c>
      <c r="U7648" s="35" cm="1">
        <f t="array" ref="U7648">INDEX('Pricing Strategy'!$F$4:$F$71,MATCH(1,(Dataset!$O7648='Pricing Strategy'!$B$4:$B$71)*(Dataset!$Q7648='Pricing Strategy'!$C$4:$C$71)*(Dataset!$R7648='Pricing Strategy'!$D$4:$D$71),))</f>
        <v>0.4</v>
      </c>
      <c r="V7648" s="3">
        <f>Dataset!$T7648*(1-Dataset!$U7648)</f>
        <v>10.7424</v>
      </c>
    </row>
    <row r="7649" spans="1:22" x14ac:dyDescent="0.3">
      <c r="A7649" s="32"/>
      <c r="C7649" s="3">
        <v>7644</v>
      </c>
      <c r="D7649" s="3" t="s">
        <v>9578</v>
      </c>
      <c r="E7649" s="34">
        <v>43014</v>
      </c>
      <c r="F7649" s="34">
        <v>43015</v>
      </c>
      <c r="G7649" s="3" t="s">
        <v>184</v>
      </c>
      <c r="H7649" s="3" t="s">
        <v>6483</v>
      </c>
      <c r="I7649" s="3" t="s">
        <v>6484</v>
      </c>
      <c r="J7649" s="3" t="s">
        <v>98</v>
      </c>
      <c r="K7649" s="3" t="s">
        <v>23</v>
      </c>
      <c r="L7649" s="3" t="s">
        <v>3601</v>
      </c>
      <c r="M7649" s="3" t="s">
        <v>453</v>
      </c>
      <c r="N7649" s="3">
        <v>81001</v>
      </c>
      <c r="O7649" s="3" t="s">
        <v>40</v>
      </c>
      <c r="P7649" s="3" t="s">
        <v>4946</v>
      </c>
      <c r="Q7649" s="3" t="s">
        <v>42</v>
      </c>
      <c r="R7649" s="3" t="s">
        <v>71</v>
      </c>
      <c r="S7649" s="3" t="s">
        <v>4947</v>
      </c>
      <c r="T7649" s="3">
        <v>11.976000000000001</v>
      </c>
      <c r="U7649" s="35" cm="1">
        <f t="array" ref="U7649">INDEX('Pricing Strategy'!$F$4:$F$71,MATCH(1,(Dataset!$O7649='Pricing Strategy'!$B$4:$B$71)*(Dataset!$Q7649='Pricing Strategy'!$C$4:$C$71)*(Dataset!$R7649='Pricing Strategy'!$D$4:$D$71),))</f>
        <v>0.4</v>
      </c>
      <c r="V7649" s="3">
        <f>Dataset!$T7649*(1-Dataset!$U7649)</f>
        <v>7.1856</v>
      </c>
    </row>
    <row r="7650" spans="1:22" x14ac:dyDescent="0.3">
      <c r="A7650" s="32"/>
      <c r="C7650" s="3">
        <v>7645</v>
      </c>
      <c r="D7650" s="3" t="s">
        <v>9578</v>
      </c>
      <c r="E7650" s="34">
        <v>43014</v>
      </c>
      <c r="F7650" s="34">
        <v>43015</v>
      </c>
      <c r="G7650" s="3" t="s">
        <v>184</v>
      </c>
      <c r="H7650" s="3" t="s">
        <v>6483</v>
      </c>
      <c r="I7650" s="3" t="s">
        <v>6484</v>
      </c>
      <c r="J7650" s="3" t="s">
        <v>98</v>
      </c>
      <c r="K7650" s="3" t="s">
        <v>23</v>
      </c>
      <c r="L7650" s="3" t="s">
        <v>3601</v>
      </c>
      <c r="M7650" s="3" t="s">
        <v>453</v>
      </c>
      <c r="N7650" s="3">
        <v>81001</v>
      </c>
      <c r="O7650" s="3" t="s">
        <v>40</v>
      </c>
      <c r="P7650" s="3" t="s">
        <v>7149</v>
      </c>
      <c r="Q7650" s="3" t="s">
        <v>67</v>
      </c>
      <c r="R7650" s="3" t="s">
        <v>157</v>
      </c>
      <c r="S7650" s="3" t="s">
        <v>7150</v>
      </c>
      <c r="T7650" s="3">
        <v>67.959999999999994</v>
      </c>
      <c r="U7650" s="35" cm="1">
        <f t="array" ref="U7650">INDEX('Pricing Strategy'!$F$4:$F$71,MATCH(1,(Dataset!$O7650='Pricing Strategy'!$B$4:$B$71)*(Dataset!$Q7650='Pricing Strategy'!$C$4:$C$71)*(Dataset!$R7650='Pricing Strategy'!$D$4:$D$71),))</f>
        <v>0.45</v>
      </c>
      <c r="V7650" s="3">
        <f>Dataset!$T7650*(1-Dataset!$U7650)</f>
        <v>37.378</v>
      </c>
    </row>
    <row r="7651" spans="1:22" x14ac:dyDescent="0.3">
      <c r="A7651" s="32"/>
      <c r="C7651" s="3">
        <v>7646</v>
      </c>
      <c r="D7651" s="3" t="s">
        <v>9581</v>
      </c>
      <c r="E7651" s="34">
        <v>42465</v>
      </c>
      <c r="F7651" s="34">
        <v>42471</v>
      </c>
      <c r="G7651" s="3" t="s">
        <v>46</v>
      </c>
      <c r="H7651" s="3" t="s">
        <v>6016</v>
      </c>
      <c r="I7651" s="3" t="s">
        <v>6017</v>
      </c>
      <c r="J7651" s="3" t="s">
        <v>37</v>
      </c>
      <c r="K7651" s="3" t="s">
        <v>23</v>
      </c>
      <c r="L7651" s="3" t="s">
        <v>38</v>
      </c>
      <c r="M7651" s="3" t="s">
        <v>39</v>
      </c>
      <c r="N7651" s="3">
        <v>90036</v>
      </c>
      <c r="O7651" s="3" t="s">
        <v>40</v>
      </c>
      <c r="P7651" s="3" t="s">
        <v>3406</v>
      </c>
      <c r="Q7651" s="3" t="s">
        <v>28</v>
      </c>
      <c r="R7651" s="3" t="s">
        <v>32</v>
      </c>
      <c r="S7651" s="3" t="s">
        <v>3407</v>
      </c>
      <c r="T7651" s="3">
        <v>892.22400000000005</v>
      </c>
      <c r="U7651" s="35" cm="1">
        <f t="array" ref="U7651">INDEX('Pricing Strategy'!$F$4:$F$71,MATCH(1,(Dataset!$O7651='Pricing Strategy'!$B$4:$B$71)*(Dataset!$Q7651='Pricing Strategy'!$C$4:$C$71)*(Dataset!$R7651='Pricing Strategy'!$D$4:$D$71),))</f>
        <v>0.45</v>
      </c>
      <c r="V7651" s="3">
        <f>Dataset!$T7651*(1-Dataset!$U7651)</f>
        <v>490.72320000000008</v>
      </c>
    </row>
    <row r="7652" spans="1:22" x14ac:dyDescent="0.3">
      <c r="A7652" s="32"/>
      <c r="C7652" s="3">
        <v>7647</v>
      </c>
      <c r="D7652" s="3" t="s">
        <v>9582</v>
      </c>
      <c r="E7652" s="34">
        <v>42256</v>
      </c>
      <c r="F7652" s="34">
        <v>42260</v>
      </c>
      <c r="G7652" s="3" t="s">
        <v>46</v>
      </c>
      <c r="H7652" s="3" t="s">
        <v>2907</v>
      </c>
      <c r="I7652" s="3" t="s">
        <v>2908</v>
      </c>
      <c r="J7652" s="3" t="s">
        <v>22</v>
      </c>
      <c r="K7652" s="3" t="s">
        <v>23</v>
      </c>
      <c r="L7652" s="3" t="s">
        <v>3526</v>
      </c>
      <c r="M7652" s="3" t="s">
        <v>84</v>
      </c>
      <c r="N7652" s="3">
        <v>27834</v>
      </c>
      <c r="O7652" s="3" t="s">
        <v>26</v>
      </c>
      <c r="P7652" s="3" t="s">
        <v>8857</v>
      </c>
      <c r="Q7652" s="3" t="s">
        <v>67</v>
      </c>
      <c r="R7652" s="3" t="s">
        <v>680</v>
      </c>
      <c r="S7652" s="3" t="s">
        <v>8858</v>
      </c>
      <c r="T7652" s="3">
        <v>1299.99</v>
      </c>
      <c r="U7652" s="35" cm="1">
        <f t="array" ref="U7652">INDEX('Pricing Strategy'!$F$4:$F$71,MATCH(1,(Dataset!$O7652='Pricing Strategy'!$B$4:$B$71)*(Dataset!$Q7652='Pricing Strategy'!$C$4:$C$71)*(Dataset!$R7652='Pricing Strategy'!$D$4:$D$71),))</f>
        <v>0.3</v>
      </c>
      <c r="V7652" s="3">
        <f>Dataset!$T7652*(1-Dataset!$U7652)</f>
        <v>909.99299999999994</v>
      </c>
    </row>
    <row r="7653" spans="1:22" x14ac:dyDescent="0.3">
      <c r="A7653" s="32"/>
      <c r="C7653" s="3">
        <v>7648</v>
      </c>
      <c r="D7653" s="3" t="s">
        <v>9583</v>
      </c>
      <c r="E7653" s="34">
        <v>42809</v>
      </c>
      <c r="F7653" s="34">
        <v>42810</v>
      </c>
      <c r="G7653" s="3" t="s">
        <v>184</v>
      </c>
      <c r="H7653" s="3" t="s">
        <v>6755</v>
      </c>
      <c r="I7653" s="3" t="s">
        <v>6756</v>
      </c>
      <c r="J7653" s="3" t="s">
        <v>37</v>
      </c>
      <c r="K7653" s="3" t="s">
        <v>23</v>
      </c>
      <c r="L7653" s="3" t="s">
        <v>123</v>
      </c>
      <c r="M7653" s="3" t="s">
        <v>39</v>
      </c>
      <c r="N7653" s="3">
        <v>94110</v>
      </c>
      <c r="O7653" s="3" t="s">
        <v>40</v>
      </c>
      <c r="P7653" s="3" t="s">
        <v>3127</v>
      </c>
      <c r="Q7653" s="3" t="s">
        <v>42</v>
      </c>
      <c r="R7653" s="3" t="s">
        <v>71</v>
      </c>
      <c r="S7653" s="3" t="s">
        <v>3128</v>
      </c>
      <c r="T7653" s="3">
        <v>4.5439999999999996</v>
      </c>
      <c r="U7653" s="35" cm="1">
        <f t="array" ref="U7653">INDEX('Pricing Strategy'!$F$4:$F$71,MATCH(1,(Dataset!$O7653='Pricing Strategy'!$B$4:$B$71)*(Dataset!$Q7653='Pricing Strategy'!$C$4:$C$71)*(Dataset!$R7653='Pricing Strategy'!$D$4:$D$71),))</f>
        <v>0.4</v>
      </c>
      <c r="V7653" s="3">
        <f>Dataset!$T7653*(1-Dataset!$U7653)</f>
        <v>2.7263999999999995</v>
      </c>
    </row>
    <row r="7654" spans="1:22" x14ac:dyDescent="0.3">
      <c r="A7654" s="32"/>
      <c r="C7654" s="3">
        <v>7649</v>
      </c>
      <c r="D7654" s="3" t="s">
        <v>9583</v>
      </c>
      <c r="E7654" s="34">
        <v>42809</v>
      </c>
      <c r="F7654" s="34">
        <v>42810</v>
      </c>
      <c r="G7654" s="3" t="s">
        <v>184</v>
      </c>
      <c r="H7654" s="3" t="s">
        <v>6755</v>
      </c>
      <c r="I7654" s="3" t="s">
        <v>6756</v>
      </c>
      <c r="J7654" s="3" t="s">
        <v>37</v>
      </c>
      <c r="K7654" s="3" t="s">
        <v>23</v>
      </c>
      <c r="L7654" s="3" t="s">
        <v>123</v>
      </c>
      <c r="M7654" s="3" t="s">
        <v>39</v>
      </c>
      <c r="N7654" s="3">
        <v>94110</v>
      </c>
      <c r="O7654" s="3" t="s">
        <v>40</v>
      </c>
      <c r="P7654" s="3" t="s">
        <v>3041</v>
      </c>
      <c r="Q7654" s="3" t="s">
        <v>28</v>
      </c>
      <c r="R7654" s="3" t="s">
        <v>32</v>
      </c>
      <c r="S7654" s="3" t="s">
        <v>3042</v>
      </c>
      <c r="T7654" s="3">
        <v>1352.0319999999999</v>
      </c>
      <c r="U7654" s="35" cm="1">
        <f t="array" ref="U7654">INDEX('Pricing Strategy'!$F$4:$F$71,MATCH(1,(Dataset!$O7654='Pricing Strategy'!$B$4:$B$71)*(Dataset!$Q7654='Pricing Strategy'!$C$4:$C$71)*(Dataset!$R7654='Pricing Strategy'!$D$4:$D$71),))</f>
        <v>0.45</v>
      </c>
      <c r="V7654" s="3">
        <f>Dataset!$T7654*(1-Dataset!$U7654)</f>
        <v>743.61760000000004</v>
      </c>
    </row>
    <row r="7655" spans="1:22" x14ac:dyDescent="0.3">
      <c r="A7655" s="32"/>
      <c r="C7655" s="3">
        <v>7650</v>
      </c>
      <c r="D7655" s="3" t="s">
        <v>9584</v>
      </c>
      <c r="E7655" s="34">
        <v>42731</v>
      </c>
      <c r="F7655" s="34">
        <v>42735</v>
      </c>
      <c r="G7655" s="3" t="s">
        <v>46</v>
      </c>
      <c r="H7655" s="3" t="s">
        <v>909</v>
      </c>
      <c r="I7655" s="3" t="s">
        <v>910</v>
      </c>
      <c r="J7655" s="3" t="s">
        <v>37</v>
      </c>
      <c r="K7655" s="3" t="s">
        <v>23</v>
      </c>
      <c r="L7655" s="3" t="s">
        <v>5184</v>
      </c>
      <c r="M7655" s="3" t="s">
        <v>494</v>
      </c>
      <c r="N7655" s="3">
        <v>43302</v>
      </c>
      <c r="O7655" s="3" t="s">
        <v>144</v>
      </c>
      <c r="P7655" s="3" t="s">
        <v>2884</v>
      </c>
      <c r="Q7655" s="3" t="s">
        <v>28</v>
      </c>
      <c r="R7655" s="3" t="s">
        <v>52</v>
      </c>
      <c r="S7655" s="3" t="s">
        <v>2885</v>
      </c>
      <c r="T7655" s="3">
        <v>1548.99</v>
      </c>
      <c r="U7655" s="35" cm="1">
        <f t="array" ref="U7655">INDEX('Pricing Strategy'!$F$4:$F$71,MATCH(1,(Dataset!$O7655='Pricing Strategy'!$B$4:$B$71)*(Dataset!$Q7655='Pricing Strategy'!$C$4:$C$71)*(Dataset!$R7655='Pricing Strategy'!$D$4:$D$71),))</f>
        <v>0.45</v>
      </c>
      <c r="V7655" s="3">
        <f>Dataset!$T7655*(1-Dataset!$U7655)</f>
        <v>851.94450000000006</v>
      </c>
    </row>
    <row r="7656" spans="1:22" x14ac:dyDescent="0.3">
      <c r="A7656" s="32"/>
      <c r="C7656" s="3">
        <v>7651</v>
      </c>
      <c r="D7656" s="3" t="s">
        <v>9584</v>
      </c>
      <c r="E7656" s="34">
        <v>42731</v>
      </c>
      <c r="F7656" s="34">
        <v>42735</v>
      </c>
      <c r="G7656" s="3" t="s">
        <v>46</v>
      </c>
      <c r="H7656" s="3" t="s">
        <v>909</v>
      </c>
      <c r="I7656" s="3" t="s">
        <v>910</v>
      </c>
      <c r="J7656" s="3" t="s">
        <v>37</v>
      </c>
      <c r="K7656" s="3" t="s">
        <v>23</v>
      </c>
      <c r="L7656" s="3" t="s">
        <v>5184</v>
      </c>
      <c r="M7656" s="3" t="s">
        <v>494</v>
      </c>
      <c r="N7656" s="3">
        <v>43302</v>
      </c>
      <c r="O7656" s="3" t="s">
        <v>144</v>
      </c>
      <c r="P7656" s="3" t="s">
        <v>6107</v>
      </c>
      <c r="Q7656" s="3" t="s">
        <v>42</v>
      </c>
      <c r="R7656" s="3" t="s">
        <v>169</v>
      </c>
      <c r="S7656" s="3" t="s">
        <v>667</v>
      </c>
      <c r="T7656" s="3">
        <v>19.872</v>
      </c>
      <c r="U7656" s="35" cm="1">
        <f t="array" ref="U7656">INDEX('Pricing Strategy'!$F$4:$F$71,MATCH(1,(Dataset!$O7656='Pricing Strategy'!$B$4:$B$71)*(Dataset!$Q7656='Pricing Strategy'!$C$4:$C$71)*(Dataset!$R7656='Pricing Strategy'!$D$4:$D$71),))</f>
        <v>0.4</v>
      </c>
      <c r="V7656" s="3">
        <f>Dataset!$T7656*(1-Dataset!$U7656)</f>
        <v>11.9232</v>
      </c>
    </row>
    <row r="7657" spans="1:22" x14ac:dyDescent="0.3">
      <c r="A7657" s="32"/>
      <c r="C7657" s="3">
        <v>7652</v>
      </c>
      <c r="D7657" s="3" t="s">
        <v>9585</v>
      </c>
      <c r="E7657" s="34">
        <v>43319</v>
      </c>
      <c r="F7657" s="34">
        <v>43320</v>
      </c>
      <c r="G7657" s="3" t="s">
        <v>184</v>
      </c>
      <c r="H7657" s="3" t="s">
        <v>2004</v>
      </c>
      <c r="I7657" s="3" t="s">
        <v>2005</v>
      </c>
      <c r="J7657" s="3" t="s">
        <v>22</v>
      </c>
      <c r="K7657" s="3" t="s">
        <v>23</v>
      </c>
      <c r="L7657" s="3" t="s">
        <v>814</v>
      </c>
      <c r="M7657" s="3" t="s">
        <v>100</v>
      </c>
      <c r="N7657" s="3">
        <v>75081</v>
      </c>
      <c r="O7657" s="3" t="s">
        <v>101</v>
      </c>
      <c r="P7657" s="3" t="s">
        <v>454</v>
      </c>
      <c r="Q7657" s="3" t="s">
        <v>67</v>
      </c>
      <c r="R7657" s="3" t="s">
        <v>157</v>
      </c>
      <c r="S7657" s="3" t="s">
        <v>455</v>
      </c>
      <c r="T7657" s="3">
        <v>119.44799999999999</v>
      </c>
      <c r="U7657" s="35" cm="1">
        <f t="array" ref="U7657">INDEX('Pricing Strategy'!$F$4:$F$71,MATCH(1,(Dataset!$O7657='Pricing Strategy'!$B$4:$B$71)*(Dataset!$Q7657='Pricing Strategy'!$C$4:$C$71)*(Dataset!$R7657='Pricing Strategy'!$D$4:$D$71),))</f>
        <v>0.35</v>
      </c>
      <c r="V7657" s="3">
        <f>Dataset!$T7657*(1-Dataset!$U7657)</f>
        <v>77.641199999999998</v>
      </c>
    </row>
    <row r="7658" spans="1:22" x14ac:dyDescent="0.3">
      <c r="A7658" s="32"/>
      <c r="C7658" s="3">
        <v>7653</v>
      </c>
      <c r="D7658" s="3" t="s">
        <v>9585</v>
      </c>
      <c r="E7658" s="34">
        <v>43319</v>
      </c>
      <c r="F7658" s="34">
        <v>43320</v>
      </c>
      <c r="G7658" s="3" t="s">
        <v>184</v>
      </c>
      <c r="H7658" s="3" t="s">
        <v>2004</v>
      </c>
      <c r="I7658" s="3" t="s">
        <v>2005</v>
      </c>
      <c r="J7658" s="3" t="s">
        <v>22</v>
      </c>
      <c r="K7658" s="3" t="s">
        <v>23</v>
      </c>
      <c r="L7658" s="3" t="s">
        <v>814</v>
      </c>
      <c r="M7658" s="3" t="s">
        <v>100</v>
      </c>
      <c r="N7658" s="3">
        <v>75081</v>
      </c>
      <c r="O7658" s="3" t="s">
        <v>101</v>
      </c>
      <c r="P7658" s="3" t="s">
        <v>969</v>
      </c>
      <c r="Q7658" s="3" t="s">
        <v>42</v>
      </c>
      <c r="R7658" s="3" t="s">
        <v>55</v>
      </c>
      <c r="S7658" s="3" t="s">
        <v>970</v>
      </c>
      <c r="T7658" s="3">
        <v>118.16</v>
      </c>
      <c r="U7658" s="35" cm="1">
        <f t="array" ref="U7658">INDEX('Pricing Strategy'!$F$4:$F$71,MATCH(1,(Dataset!$O7658='Pricing Strategy'!$B$4:$B$71)*(Dataset!$Q7658='Pricing Strategy'!$C$4:$C$71)*(Dataset!$R7658='Pricing Strategy'!$D$4:$D$71),))</f>
        <v>0.4</v>
      </c>
      <c r="V7658" s="3">
        <f>Dataset!$T7658*(1-Dataset!$U7658)</f>
        <v>70.896000000000001</v>
      </c>
    </row>
    <row r="7659" spans="1:22" x14ac:dyDescent="0.3">
      <c r="A7659" s="32"/>
      <c r="C7659" s="3">
        <v>7654</v>
      </c>
      <c r="D7659" s="3" t="s">
        <v>9586</v>
      </c>
      <c r="E7659" s="34">
        <v>42451</v>
      </c>
      <c r="F7659" s="34">
        <v>42456</v>
      </c>
      <c r="G7659" s="3" t="s">
        <v>46</v>
      </c>
      <c r="H7659" s="3" t="s">
        <v>9587</v>
      </c>
      <c r="I7659" s="3" t="s">
        <v>9588</v>
      </c>
      <c r="J7659" s="3" t="s">
        <v>37</v>
      </c>
      <c r="K7659" s="3" t="s">
        <v>23</v>
      </c>
      <c r="L7659" s="3" t="s">
        <v>1683</v>
      </c>
      <c r="M7659" s="3" t="s">
        <v>354</v>
      </c>
      <c r="N7659" s="3">
        <v>35810</v>
      </c>
      <c r="O7659" s="3" t="s">
        <v>26</v>
      </c>
      <c r="P7659" s="3" t="s">
        <v>7504</v>
      </c>
      <c r="Q7659" s="3" t="s">
        <v>42</v>
      </c>
      <c r="R7659" s="3" t="s">
        <v>64</v>
      </c>
      <c r="S7659" s="3" t="s">
        <v>7505</v>
      </c>
      <c r="T7659" s="3">
        <v>19.559999999999999</v>
      </c>
      <c r="U7659" s="35" cm="1">
        <f t="array" ref="U7659">INDEX('Pricing Strategy'!$F$4:$F$71,MATCH(1,(Dataset!$O7659='Pricing Strategy'!$B$4:$B$71)*(Dataset!$Q7659='Pricing Strategy'!$C$4:$C$71)*(Dataset!$R7659='Pricing Strategy'!$D$4:$D$71),))</f>
        <v>0.3</v>
      </c>
      <c r="V7659" s="3">
        <f>Dataset!$T7659*(1-Dataset!$U7659)</f>
        <v>13.691999999999998</v>
      </c>
    </row>
    <row r="7660" spans="1:22" x14ac:dyDescent="0.3">
      <c r="A7660" s="32"/>
      <c r="C7660" s="3">
        <v>7655</v>
      </c>
      <c r="D7660" s="3" t="s">
        <v>9589</v>
      </c>
      <c r="E7660" s="34">
        <v>42704</v>
      </c>
      <c r="F7660" s="34">
        <v>42706</v>
      </c>
      <c r="G7660" s="3" t="s">
        <v>19</v>
      </c>
      <c r="H7660" s="3" t="s">
        <v>5575</v>
      </c>
      <c r="I7660" s="3" t="s">
        <v>5576</v>
      </c>
      <c r="J7660" s="3" t="s">
        <v>22</v>
      </c>
      <c r="K7660" s="3" t="s">
        <v>23</v>
      </c>
      <c r="L7660" s="3" t="s">
        <v>1392</v>
      </c>
      <c r="M7660" s="3" t="s">
        <v>1393</v>
      </c>
      <c r="N7660" s="3">
        <v>89115</v>
      </c>
      <c r="O7660" s="3" t="s">
        <v>40</v>
      </c>
      <c r="P7660" s="3" t="s">
        <v>7796</v>
      </c>
      <c r="Q7660" s="3" t="s">
        <v>28</v>
      </c>
      <c r="R7660" s="3" t="s">
        <v>61</v>
      </c>
      <c r="S7660" s="3" t="s">
        <v>7797</v>
      </c>
      <c r="T7660" s="3">
        <v>80.959999999999994</v>
      </c>
      <c r="U7660" s="35" cm="1">
        <f t="array" ref="U7660">INDEX('Pricing Strategy'!$F$4:$F$71,MATCH(1,(Dataset!$O7660='Pricing Strategy'!$B$4:$B$71)*(Dataset!$Q7660='Pricing Strategy'!$C$4:$C$71)*(Dataset!$R7660='Pricing Strategy'!$D$4:$D$71),))</f>
        <v>0.4</v>
      </c>
      <c r="V7660" s="3">
        <f>Dataset!$T7660*(1-Dataset!$U7660)</f>
        <v>48.575999999999993</v>
      </c>
    </row>
    <row r="7661" spans="1:22" x14ac:dyDescent="0.3">
      <c r="A7661" s="32"/>
      <c r="C7661" s="3">
        <v>7656</v>
      </c>
      <c r="D7661" s="3" t="s">
        <v>9589</v>
      </c>
      <c r="E7661" s="34">
        <v>42704</v>
      </c>
      <c r="F7661" s="34">
        <v>42706</v>
      </c>
      <c r="G7661" s="3" t="s">
        <v>19</v>
      </c>
      <c r="H7661" s="3" t="s">
        <v>5575</v>
      </c>
      <c r="I7661" s="3" t="s">
        <v>5576</v>
      </c>
      <c r="J7661" s="3" t="s">
        <v>22</v>
      </c>
      <c r="K7661" s="3" t="s">
        <v>23</v>
      </c>
      <c r="L7661" s="3" t="s">
        <v>1392</v>
      </c>
      <c r="M7661" s="3" t="s">
        <v>1393</v>
      </c>
      <c r="N7661" s="3">
        <v>89115</v>
      </c>
      <c r="O7661" s="3" t="s">
        <v>40</v>
      </c>
      <c r="P7661" s="3" t="s">
        <v>6179</v>
      </c>
      <c r="Q7661" s="3" t="s">
        <v>42</v>
      </c>
      <c r="R7661" s="3" t="s">
        <v>86</v>
      </c>
      <c r="S7661" s="3" t="s">
        <v>6180</v>
      </c>
      <c r="T7661" s="3">
        <v>25.92</v>
      </c>
      <c r="U7661" s="35" cm="1">
        <f t="array" ref="U7661">INDEX('Pricing Strategy'!$F$4:$F$71,MATCH(1,(Dataset!$O7661='Pricing Strategy'!$B$4:$B$71)*(Dataset!$Q7661='Pricing Strategy'!$C$4:$C$71)*(Dataset!$R7661='Pricing Strategy'!$D$4:$D$71),))</f>
        <v>0.4</v>
      </c>
      <c r="V7661" s="3">
        <f>Dataset!$T7661*(1-Dataset!$U7661)</f>
        <v>15.552</v>
      </c>
    </row>
    <row r="7662" spans="1:22" x14ac:dyDescent="0.3">
      <c r="A7662" s="32"/>
      <c r="C7662" s="3">
        <v>7657</v>
      </c>
      <c r="D7662" s="3" t="s">
        <v>9590</v>
      </c>
      <c r="E7662" s="34">
        <v>42109</v>
      </c>
      <c r="F7662" s="34">
        <v>42109</v>
      </c>
      <c r="G7662" s="3" t="s">
        <v>1290</v>
      </c>
      <c r="H7662" s="3" t="s">
        <v>297</v>
      </c>
      <c r="I7662" s="3" t="s">
        <v>298</v>
      </c>
      <c r="J7662" s="3" t="s">
        <v>98</v>
      </c>
      <c r="K7662" s="3" t="s">
        <v>23</v>
      </c>
      <c r="L7662" s="3" t="s">
        <v>38</v>
      </c>
      <c r="M7662" s="3" t="s">
        <v>39</v>
      </c>
      <c r="N7662" s="3">
        <v>90049</v>
      </c>
      <c r="O7662" s="3" t="s">
        <v>40</v>
      </c>
      <c r="P7662" s="3" t="s">
        <v>2540</v>
      </c>
      <c r="Q7662" s="3" t="s">
        <v>42</v>
      </c>
      <c r="R7662" s="3" t="s">
        <v>74</v>
      </c>
      <c r="S7662" s="3" t="s">
        <v>2541</v>
      </c>
      <c r="T7662" s="3">
        <v>106.96</v>
      </c>
      <c r="U7662" s="35" cm="1">
        <f t="array" ref="U7662">INDEX('Pricing Strategy'!$F$4:$F$71,MATCH(1,(Dataset!$O7662='Pricing Strategy'!$B$4:$B$71)*(Dataset!$Q7662='Pricing Strategy'!$C$4:$C$71)*(Dataset!$R7662='Pricing Strategy'!$D$4:$D$71),))</f>
        <v>0.4</v>
      </c>
      <c r="V7662" s="3">
        <f>Dataset!$T7662*(1-Dataset!$U7662)</f>
        <v>64.175999999999988</v>
      </c>
    </row>
    <row r="7663" spans="1:22" x14ac:dyDescent="0.3">
      <c r="A7663" s="32"/>
      <c r="C7663" s="3">
        <v>7658</v>
      </c>
      <c r="D7663" s="3" t="s">
        <v>9590</v>
      </c>
      <c r="E7663" s="34">
        <v>42109</v>
      </c>
      <c r="F7663" s="34">
        <v>42109</v>
      </c>
      <c r="G7663" s="3" t="s">
        <v>1290</v>
      </c>
      <c r="H7663" s="3" t="s">
        <v>297</v>
      </c>
      <c r="I7663" s="3" t="s">
        <v>298</v>
      </c>
      <c r="J7663" s="3" t="s">
        <v>98</v>
      </c>
      <c r="K7663" s="3" t="s">
        <v>23</v>
      </c>
      <c r="L7663" s="3" t="s">
        <v>38</v>
      </c>
      <c r="M7663" s="3" t="s">
        <v>39</v>
      </c>
      <c r="N7663" s="3">
        <v>90049</v>
      </c>
      <c r="O7663" s="3" t="s">
        <v>40</v>
      </c>
      <c r="P7663" s="3" t="s">
        <v>1082</v>
      </c>
      <c r="Q7663" s="3" t="s">
        <v>28</v>
      </c>
      <c r="R7663" s="3" t="s">
        <v>61</v>
      </c>
      <c r="S7663" s="3" t="s">
        <v>1083</v>
      </c>
      <c r="T7663" s="3">
        <v>187.76</v>
      </c>
      <c r="U7663" s="35" cm="1">
        <f t="array" ref="U7663">INDEX('Pricing Strategy'!$F$4:$F$71,MATCH(1,(Dataset!$O7663='Pricing Strategy'!$B$4:$B$71)*(Dataset!$Q7663='Pricing Strategy'!$C$4:$C$71)*(Dataset!$R7663='Pricing Strategy'!$D$4:$D$71),))</f>
        <v>0.4</v>
      </c>
      <c r="V7663" s="3">
        <f>Dataset!$T7663*(1-Dataset!$U7663)</f>
        <v>112.65599999999999</v>
      </c>
    </row>
    <row r="7664" spans="1:22" x14ac:dyDescent="0.3">
      <c r="A7664" s="32"/>
      <c r="C7664" s="3">
        <v>7659</v>
      </c>
      <c r="D7664" s="3" t="s">
        <v>9591</v>
      </c>
      <c r="E7664" s="34">
        <v>43311</v>
      </c>
      <c r="F7664" s="34">
        <v>43314</v>
      </c>
      <c r="G7664" s="3" t="s">
        <v>184</v>
      </c>
      <c r="H7664" s="3" t="s">
        <v>6260</v>
      </c>
      <c r="I7664" s="3" t="s">
        <v>6261</v>
      </c>
      <c r="J7664" s="3" t="s">
        <v>98</v>
      </c>
      <c r="K7664" s="3" t="s">
        <v>23</v>
      </c>
      <c r="L7664" s="3" t="s">
        <v>1119</v>
      </c>
      <c r="M7664" s="3" t="s">
        <v>494</v>
      </c>
      <c r="N7664" s="3">
        <v>44107</v>
      </c>
      <c r="O7664" s="3" t="s">
        <v>144</v>
      </c>
      <c r="P7664" s="3" t="s">
        <v>2599</v>
      </c>
      <c r="Q7664" s="3" t="s">
        <v>42</v>
      </c>
      <c r="R7664" s="3" t="s">
        <v>71</v>
      </c>
      <c r="S7664" s="3" t="s">
        <v>2600</v>
      </c>
      <c r="T7664" s="3">
        <v>76.775999999999996</v>
      </c>
      <c r="U7664" s="35" cm="1">
        <f t="array" ref="U7664">INDEX('Pricing Strategy'!$F$4:$F$71,MATCH(1,(Dataset!$O7664='Pricing Strategy'!$B$4:$B$71)*(Dataset!$Q7664='Pricing Strategy'!$C$4:$C$71)*(Dataset!$R7664='Pricing Strategy'!$D$4:$D$71),))</f>
        <v>0.4</v>
      </c>
      <c r="V7664" s="3">
        <f>Dataset!$T7664*(1-Dataset!$U7664)</f>
        <v>46.065599999999996</v>
      </c>
    </row>
    <row r="7665" spans="1:22" x14ac:dyDescent="0.3">
      <c r="A7665" s="32"/>
      <c r="C7665" s="3">
        <v>7660</v>
      </c>
      <c r="D7665" s="3" t="s">
        <v>9592</v>
      </c>
      <c r="E7665" s="34">
        <v>43252</v>
      </c>
      <c r="F7665" s="34">
        <v>43256</v>
      </c>
      <c r="G7665" s="3" t="s">
        <v>46</v>
      </c>
      <c r="H7665" s="3" t="s">
        <v>477</v>
      </c>
      <c r="I7665" s="3" t="s">
        <v>478</v>
      </c>
      <c r="J7665" s="3" t="s">
        <v>37</v>
      </c>
      <c r="K7665" s="3" t="s">
        <v>23</v>
      </c>
      <c r="L7665" s="3" t="s">
        <v>133</v>
      </c>
      <c r="M7665" s="3" t="s">
        <v>134</v>
      </c>
      <c r="N7665" s="3">
        <v>68025</v>
      </c>
      <c r="O7665" s="3" t="s">
        <v>101</v>
      </c>
      <c r="P7665" s="3" t="s">
        <v>3247</v>
      </c>
      <c r="Q7665" s="3" t="s">
        <v>42</v>
      </c>
      <c r="R7665" s="3" t="s">
        <v>71</v>
      </c>
      <c r="S7665" s="3" t="s">
        <v>3248</v>
      </c>
      <c r="T7665" s="3">
        <v>53.9</v>
      </c>
      <c r="U7665" s="35" cm="1">
        <f t="array" ref="U7665">INDEX('Pricing Strategy'!$F$4:$F$71,MATCH(1,(Dataset!$O7665='Pricing Strategy'!$B$4:$B$71)*(Dataset!$Q7665='Pricing Strategy'!$C$4:$C$71)*(Dataset!$R7665='Pricing Strategy'!$D$4:$D$71),))</f>
        <v>0.3</v>
      </c>
      <c r="V7665" s="3">
        <f>Dataset!$T7665*(1-Dataset!$U7665)</f>
        <v>37.729999999999997</v>
      </c>
    </row>
    <row r="7666" spans="1:22" x14ac:dyDescent="0.3">
      <c r="A7666" s="32"/>
      <c r="C7666" s="3">
        <v>7661</v>
      </c>
      <c r="D7666" s="3" t="s">
        <v>9593</v>
      </c>
      <c r="E7666" s="34">
        <v>42011</v>
      </c>
      <c r="F7666" s="34">
        <v>42016</v>
      </c>
      <c r="G7666" s="3" t="s">
        <v>46</v>
      </c>
      <c r="H7666" s="3" t="s">
        <v>7554</v>
      </c>
      <c r="I7666" s="3" t="s">
        <v>7555</v>
      </c>
      <c r="J7666" s="3" t="s">
        <v>22</v>
      </c>
      <c r="K7666" s="3" t="s">
        <v>23</v>
      </c>
      <c r="L7666" s="3" t="s">
        <v>1683</v>
      </c>
      <c r="M7666" s="3" t="s">
        <v>100</v>
      </c>
      <c r="N7666" s="3">
        <v>77340</v>
      </c>
      <c r="O7666" s="3" t="s">
        <v>101</v>
      </c>
      <c r="P7666" s="3" t="s">
        <v>1716</v>
      </c>
      <c r="Q7666" s="3" t="s">
        <v>28</v>
      </c>
      <c r="R7666" s="3" t="s">
        <v>61</v>
      </c>
      <c r="S7666" s="3" t="s">
        <v>1717</v>
      </c>
      <c r="T7666" s="3">
        <v>76.727999999999994</v>
      </c>
      <c r="U7666" s="35" cm="1">
        <f t="array" ref="U7666">INDEX('Pricing Strategy'!$F$4:$F$71,MATCH(1,(Dataset!$O7666='Pricing Strategy'!$B$4:$B$71)*(Dataset!$Q7666='Pricing Strategy'!$C$4:$C$71)*(Dataset!$R7666='Pricing Strategy'!$D$4:$D$71),))</f>
        <v>0.3</v>
      </c>
      <c r="V7666" s="3">
        <f>Dataset!$T7666*(1-Dataset!$U7666)</f>
        <v>53.709599999999995</v>
      </c>
    </row>
    <row r="7667" spans="1:22" x14ac:dyDescent="0.3">
      <c r="A7667" s="32"/>
      <c r="C7667" s="3">
        <v>7662</v>
      </c>
      <c r="D7667" s="3" t="s">
        <v>9593</v>
      </c>
      <c r="E7667" s="34">
        <v>42011</v>
      </c>
      <c r="F7667" s="34">
        <v>42016</v>
      </c>
      <c r="G7667" s="3" t="s">
        <v>46</v>
      </c>
      <c r="H7667" s="3" t="s">
        <v>7554</v>
      </c>
      <c r="I7667" s="3" t="s">
        <v>7555</v>
      </c>
      <c r="J7667" s="3" t="s">
        <v>22</v>
      </c>
      <c r="K7667" s="3" t="s">
        <v>23</v>
      </c>
      <c r="L7667" s="3" t="s">
        <v>1683</v>
      </c>
      <c r="M7667" s="3" t="s">
        <v>100</v>
      </c>
      <c r="N7667" s="3">
        <v>77340</v>
      </c>
      <c r="O7667" s="3" t="s">
        <v>101</v>
      </c>
      <c r="P7667" s="3" t="s">
        <v>3864</v>
      </c>
      <c r="Q7667" s="3" t="s">
        <v>42</v>
      </c>
      <c r="R7667" s="3" t="s">
        <v>71</v>
      </c>
      <c r="S7667" s="3" t="s">
        <v>3865</v>
      </c>
      <c r="T7667" s="3">
        <v>10.43</v>
      </c>
      <c r="U7667" s="35" cm="1">
        <f t="array" ref="U7667">INDEX('Pricing Strategy'!$F$4:$F$71,MATCH(1,(Dataset!$O7667='Pricing Strategy'!$B$4:$B$71)*(Dataset!$Q7667='Pricing Strategy'!$C$4:$C$71)*(Dataset!$R7667='Pricing Strategy'!$D$4:$D$71),))</f>
        <v>0.3</v>
      </c>
      <c r="V7667" s="3">
        <f>Dataset!$T7667*(1-Dataset!$U7667)</f>
        <v>7.3009999999999993</v>
      </c>
    </row>
    <row r="7668" spans="1:22" x14ac:dyDescent="0.3">
      <c r="A7668" s="32"/>
      <c r="C7668" s="3">
        <v>7663</v>
      </c>
      <c r="D7668" s="3" t="s">
        <v>9594</v>
      </c>
      <c r="E7668" s="34">
        <v>43372</v>
      </c>
      <c r="F7668" s="34">
        <v>43374</v>
      </c>
      <c r="G7668" s="3" t="s">
        <v>184</v>
      </c>
      <c r="H7668" s="3" t="s">
        <v>5580</v>
      </c>
      <c r="I7668" s="3" t="s">
        <v>5581</v>
      </c>
      <c r="J7668" s="3" t="s">
        <v>22</v>
      </c>
      <c r="K7668" s="3" t="s">
        <v>23</v>
      </c>
      <c r="L7668" s="3" t="s">
        <v>38</v>
      </c>
      <c r="M7668" s="3" t="s">
        <v>39</v>
      </c>
      <c r="N7668" s="3">
        <v>90036</v>
      </c>
      <c r="O7668" s="3" t="s">
        <v>40</v>
      </c>
      <c r="P7668" s="3" t="s">
        <v>4675</v>
      </c>
      <c r="Q7668" s="3" t="s">
        <v>42</v>
      </c>
      <c r="R7668" s="3" t="s">
        <v>64</v>
      </c>
      <c r="S7668" s="3" t="s">
        <v>4676</v>
      </c>
      <c r="T7668" s="3">
        <v>99.2</v>
      </c>
      <c r="U7668" s="35" cm="1">
        <f t="array" ref="U7668">INDEX('Pricing Strategy'!$F$4:$F$71,MATCH(1,(Dataset!$O7668='Pricing Strategy'!$B$4:$B$71)*(Dataset!$Q7668='Pricing Strategy'!$C$4:$C$71)*(Dataset!$R7668='Pricing Strategy'!$D$4:$D$71),))</f>
        <v>0.45</v>
      </c>
      <c r="V7668" s="3">
        <f>Dataset!$T7668*(1-Dataset!$U7668)</f>
        <v>54.560000000000009</v>
      </c>
    </row>
    <row r="7669" spans="1:22" x14ac:dyDescent="0.3">
      <c r="A7669" s="32"/>
      <c r="C7669" s="3">
        <v>7664</v>
      </c>
      <c r="D7669" s="3" t="s">
        <v>9595</v>
      </c>
      <c r="E7669" s="34">
        <v>43356</v>
      </c>
      <c r="F7669" s="34">
        <v>43362</v>
      </c>
      <c r="G7669" s="3" t="s">
        <v>46</v>
      </c>
      <c r="H7669" s="3" t="s">
        <v>5438</v>
      </c>
      <c r="I7669" s="3" t="s">
        <v>5439</v>
      </c>
      <c r="J7669" s="3" t="s">
        <v>22</v>
      </c>
      <c r="K7669" s="3" t="s">
        <v>23</v>
      </c>
      <c r="L7669" s="3" t="s">
        <v>2489</v>
      </c>
      <c r="M7669" s="3" t="s">
        <v>84</v>
      </c>
      <c r="N7669" s="3">
        <v>28806</v>
      </c>
      <c r="O7669" s="3" t="s">
        <v>26</v>
      </c>
      <c r="P7669" s="3" t="s">
        <v>2747</v>
      </c>
      <c r="Q7669" s="3" t="s">
        <v>42</v>
      </c>
      <c r="R7669" s="3" t="s">
        <v>64</v>
      </c>
      <c r="S7669" s="3" t="s">
        <v>2748</v>
      </c>
      <c r="T7669" s="3">
        <v>15.92</v>
      </c>
      <c r="U7669" s="35" cm="1">
        <f t="array" ref="U7669">INDEX('Pricing Strategy'!$F$4:$F$71,MATCH(1,(Dataset!$O7669='Pricing Strategy'!$B$4:$B$71)*(Dataset!$Q7669='Pricing Strategy'!$C$4:$C$71)*(Dataset!$R7669='Pricing Strategy'!$D$4:$D$71),))</f>
        <v>0.3</v>
      </c>
      <c r="V7669" s="3">
        <f>Dataset!$T7669*(1-Dataset!$U7669)</f>
        <v>11.144</v>
      </c>
    </row>
    <row r="7670" spans="1:22" x14ac:dyDescent="0.3">
      <c r="A7670" s="32"/>
      <c r="C7670" s="3">
        <v>7665</v>
      </c>
      <c r="D7670" s="3" t="s">
        <v>9596</v>
      </c>
      <c r="E7670" s="34">
        <v>42299</v>
      </c>
      <c r="F7670" s="34">
        <v>42303</v>
      </c>
      <c r="G7670" s="3" t="s">
        <v>46</v>
      </c>
      <c r="H7670" s="3" t="s">
        <v>5640</v>
      </c>
      <c r="I7670" s="3" t="s">
        <v>5641</v>
      </c>
      <c r="J7670" s="3" t="s">
        <v>37</v>
      </c>
      <c r="K7670" s="3" t="s">
        <v>23</v>
      </c>
      <c r="L7670" s="3" t="s">
        <v>2424</v>
      </c>
      <c r="M7670" s="3" t="s">
        <v>734</v>
      </c>
      <c r="N7670" s="3">
        <v>71111</v>
      </c>
      <c r="O7670" s="3" t="s">
        <v>26</v>
      </c>
      <c r="P7670" s="3" t="s">
        <v>6550</v>
      </c>
      <c r="Q7670" s="3" t="s">
        <v>28</v>
      </c>
      <c r="R7670" s="3" t="s">
        <v>61</v>
      </c>
      <c r="S7670" s="3" t="s">
        <v>6551</v>
      </c>
      <c r="T7670" s="3">
        <v>129.91999999999999</v>
      </c>
      <c r="U7670" s="35" cm="1">
        <f t="array" ref="U7670">INDEX('Pricing Strategy'!$F$4:$F$71,MATCH(1,(Dataset!$O7670='Pricing Strategy'!$B$4:$B$71)*(Dataset!$Q7670='Pricing Strategy'!$C$4:$C$71)*(Dataset!$R7670='Pricing Strategy'!$D$4:$D$71),))</f>
        <v>0.25</v>
      </c>
      <c r="V7670" s="3">
        <f>Dataset!$T7670*(1-Dataset!$U7670)</f>
        <v>97.44</v>
      </c>
    </row>
    <row r="7671" spans="1:22" x14ac:dyDescent="0.3">
      <c r="A7671" s="32"/>
      <c r="C7671" s="3">
        <v>7666</v>
      </c>
      <c r="D7671" s="3" t="s">
        <v>9597</v>
      </c>
      <c r="E7671" s="34">
        <v>43012</v>
      </c>
      <c r="F7671" s="34">
        <v>43016</v>
      </c>
      <c r="G7671" s="3" t="s">
        <v>46</v>
      </c>
      <c r="H7671" s="3" t="s">
        <v>5997</v>
      </c>
      <c r="I7671" s="3" t="s">
        <v>5998</v>
      </c>
      <c r="J7671" s="3" t="s">
        <v>98</v>
      </c>
      <c r="K7671" s="3" t="s">
        <v>23</v>
      </c>
      <c r="L7671" s="3" t="s">
        <v>3583</v>
      </c>
      <c r="M7671" s="3" t="s">
        <v>1400</v>
      </c>
      <c r="N7671" s="3">
        <v>2908</v>
      </c>
      <c r="O7671" s="3" t="s">
        <v>144</v>
      </c>
      <c r="P7671" s="3" t="s">
        <v>3923</v>
      </c>
      <c r="Q7671" s="3" t="s">
        <v>42</v>
      </c>
      <c r="R7671" s="3" t="s">
        <v>71</v>
      </c>
      <c r="S7671" s="3" t="s">
        <v>3924</v>
      </c>
      <c r="T7671" s="3">
        <v>30.4</v>
      </c>
      <c r="U7671" s="35" cm="1">
        <f t="array" ref="U7671">INDEX('Pricing Strategy'!$F$4:$F$71,MATCH(1,(Dataset!$O7671='Pricing Strategy'!$B$4:$B$71)*(Dataset!$Q7671='Pricing Strategy'!$C$4:$C$71)*(Dataset!$R7671='Pricing Strategy'!$D$4:$D$71),))</f>
        <v>0.4</v>
      </c>
      <c r="V7671" s="3">
        <f>Dataset!$T7671*(1-Dataset!$U7671)</f>
        <v>18.239999999999998</v>
      </c>
    </row>
    <row r="7672" spans="1:22" x14ac:dyDescent="0.3">
      <c r="A7672" s="32"/>
      <c r="C7672" s="3">
        <v>7667</v>
      </c>
      <c r="D7672" s="3" t="s">
        <v>9597</v>
      </c>
      <c r="E7672" s="34">
        <v>43012</v>
      </c>
      <c r="F7672" s="34">
        <v>43016</v>
      </c>
      <c r="G7672" s="3" t="s">
        <v>46</v>
      </c>
      <c r="H7672" s="3" t="s">
        <v>5997</v>
      </c>
      <c r="I7672" s="3" t="s">
        <v>5998</v>
      </c>
      <c r="J7672" s="3" t="s">
        <v>98</v>
      </c>
      <c r="K7672" s="3" t="s">
        <v>23</v>
      </c>
      <c r="L7672" s="3" t="s">
        <v>3583</v>
      </c>
      <c r="M7672" s="3" t="s">
        <v>1400</v>
      </c>
      <c r="N7672" s="3">
        <v>2908</v>
      </c>
      <c r="O7672" s="3" t="s">
        <v>144</v>
      </c>
      <c r="P7672" s="3" t="s">
        <v>1215</v>
      </c>
      <c r="Q7672" s="3" t="s">
        <v>67</v>
      </c>
      <c r="R7672" s="3" t="s">
        <v>1216</v>
      </c>
      <c r="S7672" s="3" t="s">
        <v>1217</v>
      </c>
      <c r="T7672" s="3">
        <v>5399.91</v>
      </c>
      <c r="U7672" s="35" cm="1">
        <f t="array" ref="U7672">INDEX('Pricing Strategy'!$F$4:$F$71,MATCH(1,(Dataset!$O7672='Pricing Strategy'!$B$4:$B$71)*(Dataset!$Q7672='Pricing Strategy'!$C$4:$C$71)*(Dataset!$R7672='Pricing Strategy'!$D$4:$D$71),))</f>
        <v>0.5</v>
      </c>
      <c r="V7672" s="3">
        <f>Dataset!$T7672*(1-Dataset!$U7672)</f>
        <v>2699.9549999999999</v>
      </c>
    </row>
    <row r="7673" spans="1:22" x14ac:dyDescent="0.3">
      <c r="A7673" s="32"/>
      <c r="C7673" s="3">
        <v>7668</v>
      </c>
      <c r="D7673" s="3" t="s">
        <v>9597</v>
      </c>
      <c r="E7673" s="34">
        <v>43012</v>
      </c>
      <c r="F7673" s="34">
        <v>43016</v>
      </c>
      <c r="G7673" s="3" t="s">
        <v>46</v>
      </c>
      <c r="H7673" s="3" t="s">
        <v>5997</v>
      </c>
      <c r="I7673" s="3" t="s">
        <v>5998</v>
      </c>
      <c r="J7673" s="3" t="s">
        <v>98</v>
      </c>
      <c r="K7673" s="3" t="s">
        <v>23</v>
      </c>
      <c r="L7673" s="3" t="s">
        <v>3583</v>
      </c>
      <c r="M7673" s="3" t="s">
        <v>1400</v>
      </c>
      <c r="N7673" s="3">
        <v>2908</v>
      </c>
      <c r="O7673" s="3" t="s">
        <v>144</v>
      </c>
      <c r="P7673" s="3" t="s">
        <v>7942</v>
      </c>
      <c r="Q7673" s="3" t="s">
        <v>42</v>
      </c>
      <c r="R7673" s="3" t="s">
        <v>55</v>
      </c>
      <c r="S7673" s="3" t="s">
        <v>7943</v>
      </c>
      <c r="T7673" s="3">
        <v>119.1</v>
      </c>
      <c r="U7673" s="35" cm="1">
        <f t="array" ref="U7673">INDEX('Pricing Strategy'!$F$4:$F$71,MATCH(1,(Dataset!$O7673='Pricing Strategy'!$B$4:$B$71)*(Dataset!$Q7673='Pricing Strategy'!$C$4:$C$71)*(Dataset!$R7673='Pricing Strategy'!$D$4:$D$71),))</f>
        <v>0.5</v>
      </c>
      <c r="V7673" s="3">
        <f>Dataset!$T7673*(1-Dataset!$U7673)</f>
        <v>59.55</v>
      </c>
    </row>
    <row r="7674" spans="1:22" x14ac:dyDescent="0.3">
      <c r="A7674" s="32"/>
      <c r="C7674" s="3">
        <v>7669</v>
      </c>
      <c r="D7674" s="3" t="s">
        <v>9598</v>
      </c>
      <c r="E7674" s="34">
        <v>42701</v>
      </c>
      <c r="F7674" s="34">
        <v>42703</v>
      </c>
      <c r="G7674" s="3" t="s">
        <v>19</v>
      </c>
      <c r="H7674" s="3" t="s">
        <v>178</v>
      </c>
      <c r="I7674" s="3" t="s">
        <v>179</v>
      </c>
      <c r="J7674" s="3" t="s">
        <v>98</v>
      </c>
      <c r="K7674" s="3" t="s">
        <v>23</v>
      </c>
      <c r="L7674" s="3" t="s">
        <v>4102</v>
      </c>
      <c r="M7674" s="3" t="s">
        <v>1245</v>
      </c>
      <c r="N7674" s="3">
        <v>2149</v>
      </c>
      <c r="O7674" s="3" t="s">
        <v>144</v>
      </c>
      <c r="P7674" s="3" t="s">
        <v>2249</v>
      </c>
      <c r="Q7674" s="3" t="s">
        <v>42</v>
      </c>
      <c r="R7674" s="3" t="s">
        <v>86</v>
      </c>
      <c r="S7674" s="3" t="s">
        <v>2250</v>
      </c>
      <c r="T7674" s="3">
        <v>40.08</v>
      </c>
      <c r="U7674" s="35" cm="1">
        <f t="array" ref="U7674">INDEX('Pricing Strategy'!$F$4:$F$71,MATCH(1,(Dataset!$O7674='Pricing Strategy'!$B$4:$B$71)*(Dataset!$Q7674='Pricing Strategy'!$C$4:$C$71)*(Dataset!$R7674='Pricing Strategy'!$D$4:$D$71),))</f>
        <v>0.4</v>
      </c>
      <c r="V7674" s="3">
        <f>Dataset!$T7674*(1-Dataset!$U7674)</f>
        <v>24.047999999999998</v>
      </c>
    </row>
    <row r="7675" spans="1:22" x14ac:dyDescent="0.3">
      <c r="A7675" s="32"/>
      <c r="C7675" s="3">
        <v>7670</v>
      </c>
      <c r="D7675" s="3" t="s">
        <v>9598</v>
      </c>
      <c r="E7675" s="34">
        <v>42701</v>
      </c>
      <c r="F7675" s="34">
        <v>42703</v>
      </c>
      <c r="G7675" s="3" t="s">
        <v>19</v>
      </c>
      <c r="H7675" s="3" t="s">
        <v>178</v>
      </c>
      <c r="I7675" s="3" t="s">
        <v>179</v>
      </c>
      <c r="J7675" s="3" t="s">
        <v>98</v>
      </c>
      <c r="K7675" s="3" t="s">
        <v>23</v>
      </c>
      <c r="L7675" s="3" t="s">
        <v>4102</v>
      </c>
      <c r="M7675" s="3" t="s">
        <v>1245</v>
      </c>
      <c r="N7675" s="3">
        <v>2149</v>
      </c>
      <c r="O7675" s="3" t="s">
        <v>144</v>
      </c>
      <c r="P7675" s="3" t="s">
        <v>2653</v>
      </c>
      <c r="Q7675" s="3" t="s">
        <v>42</v>
      </c>
      <c r="R7675" s="3" t="s">
        <v>86</v>
      </c>
      <c r="S7675" s="3" t="s">
        <v>2654</v>
      </c>
      <c r="T7675" s="3">
        <v>59.94</v>
      </c>
      <c r="U7675" s="35" cm="1">
        <f t="array" ref="U7675">INDEX('Pricing Strategy'!$F$4:$F$71,MATCH(1,(Dataset!$O7675='Pricing Strategy'!$B$4:$B$71)*(Dataset!$Q7675='Pricing Strategy'!$C$4:$C$71)*(Dataset!$R7675='Pricing Strategy'!$D$4:$D$71),))</f>
        <v>0.4</v>
      </c>
      <c r="V7675" s="3">
        <f>Dataset!$T7675*(1-Dataset!$U7675)</f>
        <v>35.963999999999999</v>
      </c>
    </row>
    <row r="7676" spans="1:22" x14ac:dyDescent="0.3">
      <c r="A7676" s="32"/>
      <c r="C7676" s="3">
        <v>7671</v>
      </c>
      <c r="D7676" s="3" t="s">
        <v>9598</v>
      </c>
      <c r="E7676" s="34">
        <v>42701</v>
      </c>
      <c r="F7676" s="34">
        <v>42703</v>
      </c>
      <c r="G7676" s="3" t="s">
        <v>19</v>
      </c>
      <c r="H7676" s="3" t="s">
        <v>178</v>
      </c>
      <c r="I7676" s="3" t="s">
        <v>179</v>
      </c>
      <c r="J7676" s="3" t="s">
        <v>98</v>
      </c>
      <c r="K7676" s="3" t="s">
        <v>23</v>
      </c>
      <c r="L7676" s="3" t="s">
        <v>4102</v>
      </c>
      <c r="M7676" s="3" t="s">
        <v>1245</v>
      </c>
      <c r="N7676" s="3">
        <v>2149</v>
      </c>
      <c r="O7676" s="3" t="s">
        <v>144</v>
      </c>
      <c r="P7676" s="3" t="s">
        <v>5332</v>
      </c>
      <c r="Q7676" s="3" t="s">
        <v>67</v>
      </c>
      <c r="R7676" s="3" t="s">
        <v>157</v>
      </c>
      <c r="S7676" s="3" t="s">
        <v>5333</v>
      </c>
      <c r="T7676" s="3">
        <v>259.98</v>
      </c>
      <c r="U7676" s="35" cm="1">
        <f t="array" ref="U7676">INDEX('Pricing Strategy'!$F$4:$F$71,MATCH(1,(Dataset!$O7676='Pricing Strategy'!$B$4:$B$71)*(Dataset!$Q7676='Pricing Strategy'!$C$4:$C$71)*(Dataset!$R7676='Pricing Strategy'!$D$4:$D$71),))</f>
        <v>0.45</v>
      </c>
      <c r="V7676" s="3">
        <f>Dataset!$T7676*(1-Dataset!$U7676)</f>
        <v>142.98900000000003</v>
      </c>
    </row>
    <row r="7677" spans="1:22" x14ac:dyDescent="0.3">
      <c r="A7677" s="32"/>
      <c r="C7677" s="3">
        <v>7672</v>
      </c>
      <c r="D7677" s="3" t="s">
        <v>9598</v>
      </c>
      <c r="E7677" s="34">
        <v>42701</v>
      </c>
      <c r="F7677" s="34">
        <v>42703</v>
      </c>
      <c r="G7677" s="3" t="s">
        <v>19</v>
      </c>
      <c r="H7677" s="3" t="s">
        <v>178</v>
      </c>
      <c r="I7677" s="3" t="s">
        <v>179</v>
      </c>
      <c r="J7677" s="3" t="s">
        <v>98</v>
      </c>
      <c r="K7677" s="3" t="s">
        <v>23</v>
      </c>
      <c r="L7677" s="3" t="s">
        <v>4102</v>
      </c>
      <c r="M7677" s="3" t="s">
        <v>1245</v>
      </c>
      <c r="N7677" s="3">
        <v>2149</v>
      </c>
      <c r="O7677" s="3" t="s">
        <v>144</v>
      </c>
      <c r="P7677" s="3" t="s">
        <v>6563</v>
      </c>
      <c r="Q7677" s="3" t="s">
        <v>28</v>
      </c>
      <c r="R7677" s="3" t="s">
        <v>29</v>
      </c>
      <c r="S7677" s="3" t="s">
        <v>6564</v>
      </c>
      <c r="T7677" s="3">
        <v>170.98</v>
      </c>
      <c r="U7677" s="35" cm="1">
        <f t="array" ref="U7677">INDEX('Pricing Strategy'!$F$4:$F$71,MATCH(1,(Dataset!$O7677='Pricing Strategy'!$B$4:$B$71)*(Dataset!$Q7677='Pricing Strategy'!$C$4:$C$71)*(Dataset!$R7677='Pricing Strategy'!$D$4:$D$71),))</f>
        <v>0.5</v>
      </c>
      <c r="V7677" s="3">
        <f>Dataset!$T7677*(1-Dataset!$U7677)</f>
        <v>85.49</v>
      </c>
    </row>
    <row r="7678" spans="1:22" x14ac:dyDescent="0.3">
      <c r="A7678" s="32"/>
      <c r="C7678" s="3">
        <v>7673</v>
      </c>
      <c r="D7678" s="3" t="s">
        <v>9598</v>
      </c>
      <c r="E7678" s="34">
        <v>42701</v>
      </c>
      <c r="F7678" s="34">
        <v>42703</v>
      </c>
      <c r="G7678" s="3" t="s">
        <v>19</v>
      </c>
      <c r="H7678" s="3" t="s">
        <v>178</v>
      </c>
      <c r="I7678" s="3" t="s">
        <v>179</v>
      </c>
      <c r="J7678" s="3" t="s">
        <v>98</v>
      </c>
      <c r="K7678" s="3" t="s">
        <v>23</v>
      </c>
      <c r="L7678" s="3" t="s">
        <v>4102</v>
      </c>
      <c r="M7678" s="3" t="s">
        <v>1245</v>
      </c>
      <c r="N7678" s="3">
        <v>2149</v>
      </c>
      <c r="O7678" s="3" t="s">
        <v>144</v>
      </c>
      <c r="P7678" s="3" t="s">
        <v>9599</v>
      </c>
      <c r="Q7678" s="3" t="s">
        <v>28</v>
      </c>
      <c r="R7678" s="3" t="s">
        <v>61</v>
      </c>
      <c r="S7678" s="3" t="s">
        <v>9600</v>
      </c>
      <c r="T7678" s="3">
        <v>38.97</v>
      </c>
      <c r="U7678" s="35" cm="1">
        <f t="array" ref="U7678">INDEX('Pricing Strategy'!$F$4:$F$71,MATCH(1,(Dataset!$O7678='Pricing Strategy'!$B$4:$B$71)*(Dataset!$Q7678='Pricing Strategy'!$C$4:$C$71)*(Dataset!$R7678='Pricing Strategy'!$D$4:$D$71),))</f>
        <v>0.4</v>
      </c>
      <c r="V7678" s="3">
        <f>Dataset!$T7678*(1-Dataset!$U7678)</f>
        <v>23.381999999999998</v>
      </c>
    </row>
    <row r="7679" spans="1:22" x14ac:dyDescent="0.3">
      <c r="A7679" s="32"/>
      <c r="C7679" s="3">
        <v>7674</v>
      </c>
      <c r="D7679" s="3" t="s">
        <v>9598</v>
      </c>
      <c r="E7679" s="34">
        <v>42701</v>
      </c>
      <c r="F7679" s="34">
        <v>42703</v>
      </c>
      <c r="G7679" s="3" t="s">
        <v>19</v>
      </c>
      <c r="H7679" s="3" t="s">
        <v>178</v>
      </c>
      <c r="I7679" s="3" t="s">
        <v>179</v>
      </c>
      <c r="J7679" s="3" t="s">
        <v>98</v>
      </c>
      <c r="K7679" s="3" t="s">
        <v>23</v>
      </c>
      <c r="L7679" s="3" t="s">
        <v>4102</v>
      </c>
      <c r="M7679" s="3" t="s">
        <v>1245</v>
      </c>
      <c r="N7679" s="3">
        <v>2149</v>
      </c>
      <c r="O7679" s="3" t="s">
        <v>144</v>
      </c>
      <c r="P7679" s="3" t="s">
        <v>4024</v>
      </c>
      <c r="Q7679" s="3" t="s">
        <v>42</v>
      </c>
      <c r="R7679" s="3" t="s">
        <v>86</v>
      </c>
      <c r="S7679" s="3" t="s">
        <v>4025</v>
      </c>
      <c r="T7679" s="3">
        <v>154.9</v>
      </c>
      <c r="U7679" s="35" cm="1">
        <f t="array" ref="U7679">INDEX('Pricing Strategy'!$F$4:$F$71,MATCH(1,(Dataset!$O7679='Pricing Strategy'!$B$4:$B$71)*(Dataset!$Q7679='Pricing Strategy'!$C$4:$C$71)*(Dataset!$R7679='Pricing Strategy'!$D$4:$D$71),))</f>
        <v>0.4</v>
      </c>
      <c r="V7679" s="3">
        <f>Dataset!$T7679*(1-Dataset!$U7679)</f>
        <v>92.94</v>
      </c>
    </row>
    <row r="7680" spans="1:22" x14ac:dyDescent="0.3">
      <c r="A7680" s="32"/>
      <c r="C7680" s="3">
        <v>7675</v>
      </c>
      <c r="D7680" s="3" t="s">
        <v>9598</v>
      </c>
      <c r="E7680" s="34">
        <v>42701</v>
      </c>
      <c r="F7680" s="34">
        <v>42703</v>
      </c>
      <c r="G7680" s="3" t="s">
        <v>19</v>
      </c>
      <c r="H7680" s="3" t="s">
        <v>178</v>
      </c>
      <c r="I7680" s="3" t="s">
        <v>179</v>
      </c>
      <c r="J7680" s="3" t="s">
        <v>98</v>
      </c>
      <c r="K7680" s="3" t="s">
        <v>23</v>
      </c>
      <c r="L7680" s="3" t="s">
        <v>4102</v>
      </c>
      <c r="M7680" s="3" t="s">
        <v>1245</v>
      </c>
      <c r="N7680" s="3">
        <v>2149</v>
      </c>
      <c r="O7680" s="3" t="s">
        <v>144</v>
      </c>
      <c r="P7680" s="3" t="s">
        <v>3495</v>
      </c>
      <c r="Q7680" s="3" t="s">
        <v>28</v>
      </c>
      <c r="R7680" s="3" t="s">
        <v>52</v>
      </c>
      <c r="S7680" s="3" t="s">
        <v>3496</v>
      </c>
      <c r="T7680" s="3">
        <v>446.06799999999998</v>
      </c>
      <c r="U7680" s="35" cm="1">
        <f t="array" ref="U7680">INDEX('Pricing Strategy'!$F$4:$F$71,MATCH(1,(Dataset!$O7680='Pricing Strategy'!$B$4:$B$71)*(Dataset!$Q7680='Pricing Strategy'!$C$4:$C$71)*(Dataset!$R7680='Pricing Strategy'!$D$4:$D$71),))</f>
        <v>0.45</v>
      </c>
      <c r="V7680" s="3">
        <f>Dataset!$T7680*(1-Dataset!$U7680)</f>
        <v>245.3374</v>
      </c>
    </row>
    <row r="7681" spans="1:22" x14ac:dyDescent="0.3">
      <c r="A7681" s="32"/>
      <c r="C7681" s="3">
        <v>7676</v>
      </c>
      <c r="D7681" s="3" t="s">
        <v>9601</v>
      </c>
      <c r="E7681" s="34">
        <v>43226</v>
      </c>
      <c r="F7681" s="34">
        <v>43229</v>
      </c>
      <c r="G7681" s="3" t="s">
        <v>19</v>
      </c>
      <c r="H7681" s="3" t="s">
        <v>8653</v>
      </c>
      <c r="I7681" s="3" t="s">
        <v>8654</v>
      </c>
      <c r="J7681" s="3" t="s">
        <v>22</v>
      </c>
      <c r="K7681" s="3" t="s">
        <v>23</v>
      </c>
      <c r="L7681" s="3" t="s">
        <v>4987</v>
      </c>
      <c r="M7681" s="3" t="s">
        <v>39</v>
      </c>
      <c r="N7681" s="3">
        <v>91730</v>
      </c>
      <c r="O7681" s="3" t="s">
        <v>40</v>
      </c>
      <c r="P7681" s="3" t="s">
        <v>1839</v>
      </c>
      <c r="Q7681" s="3" t="s">
        <v>42</v>
      </c>
      <c r="R7681" s="3" t="s">
        <v>74</v>
      </c>
      <c r="S7681" s="3" t="s">
        <v>1840</v>
      </c>
      <c r="T7681" s="3">
        <v>152.94</v>
      </c>
      <c r="U7681" s="35" cm="1">
        <f t="array" ref="U7681">INDEX('Pricing Strategy'!$F$4:$F$71,MATCH(1,(Dataset!$O7681='Pricing Strategy'!$B$4:$B$71)*(Dataset!$Q7681='Pricing Strategy'!$C$4:$C$71)*(Dataset!$R7681='Pricing Strategy'!$D$4:$D$71),))</f>
        <v>0.4</v>
      </c>
      <c r="V7681" s="3">
        <f>Dataset!$T7681*(1-Dataset!$U7681)</f>
        <v>91.763999999999996</v>
      </c>
    </row>
    <row r="7682" spans="1:22" x14ac:dyDescent="0.3">
      <c r="A7682" s="32"/>
      <c r="C7682" s="3">
        <v>7677</v>
      </c>
      <c r="D7682" s="3" t="s">
        <v>9602</v>
      </c>
      <c r="E7682" s="34">
        <v>42285</v>
      </c>
      <c r="F7682" s="34">
        <v>42285</v>
      </c>
      <c r="G7682" s="3" t="s">
        <v>1290</v>
      </c>
      <c r="H7682" s="3" t="s">
        <v>1376</v>
      </c>
      <c r="I7682" s="3" t="s">
        <v>1377</v>
      </c>
      <c r="J7682" s="3" t="s">
        <v>22</v>
      </c>
      <c r="K7682" s="3" t="s">
        <v>23</v>
      </c>
      <c r="L7682" s="3" t="s">
        <v>463</v>
      </c>
      <c r="M7682" s="3" t="s">
        <v>84</v>
      </c>
      <c r="N7682" s="3">
        <v>28205</v>
      </c>
      <c r="O7682" s="3" t="s">
        <v>26</v>
      </c>
      <c r="P7682" s="3" t="s">
        <v>7041</v>
      </c>
      <c r="Q7682" s="3" t="s">
        <v>67</v>
      </c>
      <c r="R7682" s="3" t="s">
        <v>157</v>
      </c>
      <c r="S7682" s="3" t="s">
        <v>7042</v>
      </c>
      <c r="T7682" s="3">
        <v>23.472000000000001</v>
      </c>
      <c r="U7682" s="35" cm="1">
        <f t="array" ref="U7682">INDEX('Pricing Strategy'!$F$4:$F$71,MATCH(1,(Dataset!$O7682='Pricing Strategy'!$B$4:$B$71)*(Dataset!$Q7682='Pricing Strategy'!$C$4:$C$71)*(Dataset!$R7682='Pricing Strategy'!$D$4:$D$71),))</f>
        <v>0.3</v>
      </c>
      <c r="V7682" s="3">
        <f>Dataset!$T7682*(1-Dataset!$U7682)</f>
        <v>16.430399999999999</v>
      </c>
    </row>
    <row r="7683" spans="1:22" x14ac:dyDescent="0.3">
      <c r="A7683" s="32"/>
      <c r="C7683" s="3">
        <v>7678</v>
      </c>
      <c r="D7683" s="3" t="s">
        <v>9603</v>
      </c>
      <c r="E7683" s="34">
        <v>42369</v>
      </c>
      <c r="F7683" s="34">
        <v>42376</v>
      </c>
      <c r="G7683" s="3" t="s">
        <v>46</v>
      </c>
      <c r="H7683" s="3" t="s">
        <v>3820</v>
      </c>
      <c r="I7683" s="3" t="s">
        <v>3821</v>
      </c>
      <c r="J7683" s="3" t="s">
        <v>98</v>
      </c>
      <c r="K7683" s="3" t="s">
        <v>23</v>
      </c>
      <c r="L7683" s="3" t="s">
        <v>3583</v>
      </c>
      <c r="M7683" s="3" t="s">
        <v>1400</v>
      </c>
      <c r="N7683" s="3">
        <v>2908</v>
      </c>
      <c r="O7683" s="3" t="s">
        <v>144</v>
      </c>
      <c r="P7683" s="3" t="s">
        <v>7679</v>
      </c>
      <c r="Q7683" s="3" t="s">
        <v>42</v>
      </c>
      <c r="R7683" s="3" t="s">
        <v>86</v>
      </c>
      <c r="S7683" s="3" t="s">
        <v>7680</v>
      </c>
      <c r="T7683" s="3">
        <v>195.64</v>
      </c>
      <c r="U7683" s="35" cm="1">
        <f t="array" ref="U7683">INDEX('Pricing Strategy'!$F$4:$F$71,MATCH(1,(Dataset!$O7683='Pricing Strategy'!$B$4:$B$71)*(Dataset!$Q7683='Pricing Strategy'!$C$4:$C$71)*(Dataset!$R7683='Pricing Strategy'!$D$4:$D$71),))</f>
        <v>0.4</v>
      </c>
      <c r="V7683" s="3">
        <f>Dataset!$T7683*(1-Dataset!$U7683)</f>
        <v>117.38399999999999</v>
      </c>
    </row>
    <row r="7684" spans="1:22" x14ac:dyDescent="0.3">
      <c r="A7684" s="32"/>
      <c r="C7684" s="3">
        <v>7679</v>
      </c>
      <c r="D7684" s="3" t="s">
        <v>9603</v>
      </c>
      <c r="E7684" s="34">
        <v>42369</v>
      </c>
      <c r="F7684" s="34">
        <v>42376</v>
      </c>
      <c r="G7684" s="3" t="s">
        <v>46</v>
      </c>
      <c r="H7684" s="3" t="s">
        <v>3820</v>
      </c>
      <c r="I7684" s="3" t="s">
        <v>3821</v>
      </c>
      <c r="J7684" s="3" t="s">
        <v>98</v>
      </c>
      <c r="K7684" s="3" t="s">
        <v>23</v>
      </c>
      <c r="L7684" s="3" t="s">
        <v>3583</v>
      </c>
      <c r="M7684" s="3" t="s">
        <v>1400</v>
      </c>
      <c r="N7684" s="3">
        <v>2908</v>
      </c>
      <c r="O7684" s="3" t="s">
        <v>144</v>
      </c>
      <c r="P7684" s="3" t="s">
        <v>4064</v>
      </c>
      <c r="Q7684" s="3" t="s">
        <v>42</v>
      </c>
      <c r="R7684" s="3" t="s">
        <v>86</v>
      </c>
      <c r="S7684" s="3" t="s">
        <v>4065</v>
      </c>
      <c r="T7684" s="3">
        <v>14.94</v>
      </c>
      <c r="U7684" s="35" cm="1">
        <f t="array" ref="U7684">INDEX('Pricing Strategy'!$F$4:$F$71,MATCH(1,(Dataset!$O7684='Pricing Strategy'!$B$4:$B$71)*(Dataset!$Q7684='Pricing Strategy'!$C$4:$C$71)*(Dataset!$R7684='Pricing Strategy'!$D$4:$D$71),))</f>
        <v>0.4</v>
      </c>
      <c r="V7684" s="3">
        <f>Dataset!$T7684*(1-Dataset!$U7684)</f>
        <v>8.9639999999999986</v>
      </c>
    </row>
    <row r="7685" spans="1:22" x14ac:dyDescent="0.3">
      <c r="A7685" s="32"/>
      <c r="C7685" s="3">
        <v>7680</v>
      </c>
      <c r="D7685" s="3" t="s">
        <v>9603</v>
      </c>
      <c r="E7685" s="34">
        <v>42369</v>
      </c>
      <c r="F7685" s="34">
        <v>42376</v>
      </c>
      <c r="G7685" s="3" t="s">
        <v>46</v>
      </c>
      <c r="H7685" s="3" t="s">
        <v>3820</v>
      </c>
      <c r="I7685" s="3" t="s">
        <v>3821</v>
      </c>
      <c r="J7685" s="3" t="s">
        <v>98</v>
      </c>
      <c r="K7685" s="3" t="s">
        <v>23</v>
      </c>
      <c r="L7685" s="3" t="s">
        <v>3583</v>
      </c>
      <c r="M7685" s="3" t="s">
        <v>1400</v>
      </c>
      <c r="N7685" s="3">
        <v>2908</v>
      </c>
      <c r="O7685" s="3" t="s">
        <v>144</v>
      </c>
      <c r="P7685" s="3" t="s">
        <v>2708</v>
      </c>
      <c r="Q7685" s="3" t="s">
        <v>67</v>
      </c>
      <c r="R7685" s="3" t="s">
        <v>157</v>
      </c>
      <c r="S7685" s="3" t="s">
        <v>4269</v>
      </c>
      <c r="T7685" s="3">
        <v>1687.8</v>
      </c>
      <c r="U7685" s="35" cm="1">
        <f t="array" ref="U7685">INDEX('Pricing Strategy'!$F$4:$F$71,MATCH(1,(Dataset!$O7685='Pricing Strategy'!$B$4:$B$71)*(Dataset!$Q7685='Pricing Strategy'!$C$4:$C$71)*(Dataset!$R7685='Pricing Strategy'!$D$4:$D$71),))</f>
        <v>0.45</v>
      </c>
      <c r="V7685" s="3">
        <f>Dataset!$T7685*(1-Dataset!$U7685)</f>
        <v>928.29000000000008</v>
      </c>
    </row>
    <row r="7686" spans="1:22" x14ac:dyDescent="0.3">
      <c r="A7686" s="32"/>
      <c r="C7686" s="3">
        <v>7681</v>
      </c>
      <c r="D7686" s="3" t="s">
        <v>9603</v>
      </c>
      <c r="E7686" s="34">
        <v>42369</v>
      </c>
      <c r="F7686" s="34">
        <v>42376</v>
      </c>
      <c r="G7686" s="3" t="s">
        <v>46</v>
      </c>
      <c r="H7686" s="3" t="s">
        <v>3820</v>
      </c>
      <c r="I7686" s="3" t="s">
        <v>3821</v>
      </c>
      <c r="J7686" s="3" t="s">
        <v>98</v>
      </c>
      <c r="K7686" s="3" t="s">
        <v>23</v>
      </c>
      <c r="L7686" s="3" t="s">
        <v>3583</v>
      </c>
      <c r="M7686" s="3" t="s">
        <v>1400</v>
      </c>
      <c r="N7686" s="3">
        <v>2908</v>
      </c>
      <c r="O7686" s="3" t="s">
        <v>144</v>
      </c>
      <c r="P7686" s="3" t="s">
        <v>4215</v>
      </c>
      <c r="Q7686" s="3" t="s">
        <v>28</v>
      </c>
      <c r="R7686" s="3" t="s">
        <v>29</v>
      </c>
      <c r="S7686" s="3" t="s">
        <v>4216</v>
      </c>
      <c r="T7686" s="3">
        <v>341.96</v>
      </c>
      <c r="U7686" s="35" cm="1">
        <f t="array" ref="U7686">INDEX('Pricing Strategy'!$F$4:$F$71,MATCH(1,(Dataset!$O7686='Pricing Strategy'!$B$4:$B$71)*(Dataset!$Q7686='Pricing Strategy'!$C$4:$C$71)*(Dataset!$R7686='Pricing Strategy'!$D$4:$D$71),))</f>
        <v>0.5</v>
      </c>
      <c r="V7686" s="3">
        <f>Dataset!$T7686*(1-Dataset!$U7686)</f>
        <v>170.98</v>
      </c>
    </row>
    <row r="7687" spans="1:22" x14ac:dyDescent="0.3">
      <c r="A7687" s="32"/>
      <c r="C7687" s="3">
        <v>7682</v>
      </c>
      <c r="D7687" s="3" t="s">
        <v>9603</v>
      </c>
      <c r="E7687" s="34">
        <v>42369</v>
      </c>
      <c r="F7687" s="34">
        <v>42376</v>
      </c>
      <c r="G7687" s="3" t="s">
        <v>46</v>
      </c>
      <c r="H7687" s="3" t="s">
        <v>3820</v>
      </c>
      <c r="I7687" s="3" t="s">
        <v>3821</v>
      </c>
      <c r="J7687" s="3" t="s">
        <v>98</v>
      </c>
      <c r="K7687" s="3" t="s">
        <v>23</v>
      </c>
      <c r="L7687" s="3" t="s">
        <v>3583</v>
      </c>
      <c r="M7687" s="3" t="s">
        <v>1400</v>
      </c>
      <c r="N7687" s="3">
        <v>2908</v>
      </c>
      <c r="O7687" s="3" t="s">
        <v>144</v>
      </c>
      <c r="P7687" s="3" t="s">
        <v>199</v>
      </c>
      <c r="Q7687" s="3" t="s">
        <v>28</v>
      </c>
      <c r="R7687" s="3" t="s">
        <v>32</v>
      </c>
      <c r="S7687" s="3" t="s">
        <v>200</v>
      </c>
      <c r="T7687" s="3">
        <v>605.88</v>
      </c>
      <c r="U7687" s="35" cm="1">
        <f t="array" ref="U7687">INDEX('Pricing Strategy'!$F$4:$F$71,MATCH(1,(Dataset!$O7687='Pricing Strategy'!$B$4:$B$71)*(Dataset!$Q7687='Pricing Strategy'!$C$4:$C$71)*(Dataset!$R7687='Pricing Strategy'!$D$4:$D$71),))</f>
        <v>0.45</v>
      </c>
      <c r="V7687" s="3">
        <f>Dataset!$T7687*(1-Dataset!$U7687)</f>
        <v>333.23400000000004</v>
      </c>
    </row>
    <row r="7688" spans="1:22" x14ac:dyDescent="0.3">
      <c r="A7688" s="32"/>
      <c r="C7688" s="3">
        <v>7683</v>
      </c>
      <c r="D7688" s="3" t="s">
        <v>9604</v>
      </c>
      <c r="E7688" s="34">
        <v>42488</v>
      </c>
      <c r="F7688" s="34">
        <v>42491</v>
      </c>
      <c r="G7688" s="3" t="s">
        <v>184</v>
      </c>
      <c r="H7688" s="3" t="s">
        <v>1499</v>
      </c>
      <c r="I7688" s="3" t="s">
        <v>1500</v>
      </c>
      <c r="J7688" s="3" t="s">
        <v>98</v>
      </c>
      <c r="K7688" s="3" t="s">
        <v>23</v>
      </c>
      <c r="L7688" s="3" t="s">
        <v>5316</v>
      </c>
      <c r="M7688" s="3" t="s">
        <v>234</v>
      </c>
      <c r="N7688" s="3">
        <v>48640</v>
      </c>
      <c r="O7688" s="3" t="s">
        <v>101</v>
      </c>
      <c r="P7688" s="3" t="s">
        <v>6207</v>
      </c>
      <c r="Q7688" s="3" t="s">
        <v>42</v>
      </c>
      <c r="R7688" s="3" t="s">
        <v>74</v>
      </c>
      <c r="S7688" s="3" t="s">
        <v>6208</v>
      </c>
      <c r="T7688" s="3">
        <v>186.732</v>
      </c>
      <c r="U7688" s="35" cm="1">
        <f t="array" ref="U7688">INDEX('Pricing Strategy'!$F$4:$F$71,MATCH(1,(Dataset!$O7688='Pricing Strategy'!$B$4:$B$71)*(Dataset!$Q7688='Pricing Strategy'!$C$4:$C$71)*(Dataset!$R7688='Pricing Strategy'!$D$4:$D$71),))</f>
        <v>0.3</v>
      </c>
      <c r="V7688" s="3">
        <f>Dataset!$T7688*(1-Dataset!$U7688)</f>
        <v>130.7124</v>
      </c>
    </row>
    <row r="7689" spans="1:22" x14ac:dyDescent="0.3">
      <c r="A7689" s="32"/>
      <c r="C7689" s="3">
        <v>7684</v>
      </c>
      <c r="D7689" s="3" t="s">
        <v>9604</v>
      </c>
      <c r="E7689" s="34">
        <v>42488</v>
      </c>
      <c r="F7689" s="34">
        <v>42491</v>
      </c>
      <c r="G7689" s="3" t="s">
        <v>184</v>
      </c>
      <c r="H7689" s="3" t="s">
        <v>1499</v>
      </c>
      <c r="I7689" s="3" t="s">
        <v>1500</v>
      </c>
      <c r="J7689" s="3" t="s">
        <v>98</v>
      </c>
      <c r="K7689" s="3" t="s">
        <v>23</v>
      </c>
      <c r="L7689" s="3" t="s">
        <v>5316</v>
      </c>
      <c r="M7689" s="3" t="s">
        <v>234</v>
      </c>
      <c r="N7689" s="3">
        <v>48640</v>
      </c>
      <c r="O7689" s="3" t="s">
        <v>101</v>
      </c>
      <c r="P7689" s="3" t="s">
        <v>1744</v>
      </c>
      <c r="Q7689" s="3" t="s">
        <v>42</v>
      </c>
      <c r="R7689" s="3" t="s">
        <v>71</v>
      </c>
      <c r="S7689" s="3" t="s">
        <v>1745</v>
      </c>
      <c r="T7689" s="3">
        <v>3812.97</v>
      </c>
      <c r="U7689" s="35" cm="1">
        <f t="array" ref="U7689">INDEX('Pricing Strategy'!$F$4:$F$71,MATCH(1,(Dataset!$O7689='Pricing Strategy'!$B$4:$B$71)*(Dataset!$Q7689='Pricing Strategy'!$C$4:$C$71)*(Dataset!$R7689='Pricing Strategy'!$D$4:$D$71),))</f>
        <v>0.3</v>
      </c>
      <c r="V7689" s="3">
        <f>Dataset!$T7689*(1-Dataset!$U7689)</f>
        <v>2669.0789999999997</v>
      </c>
    </row>
    <row r="7690" spans="1:22" x14ac:dyDescent="0.3">
      <c r="A7690" s="32"/>
      <c r="C7690" s="3">
        <v>7685</v>
      </c>
      <c r="D7690" s="3" t="s">
        <v>9605</v>
      </c>
      <c r="E7690" s="34">
        <v>42414</v>
      </c>
      <c r="F7690" s="34">
        <v>42421</v>
      </c>
      <c r="G7690" s="3" t="s">
        <v>46</v>
      </c>
      <c r="H7690" s="3" t="s">
        <v>652</v>
      </c>
      <c r="I7690" s="3" t="s">
        <v>653</v>
      </c>
      <c r="J7690" s="3" t="s">
        <v>22</v>
      </c>
      <c r="K7690" s="3" t="s">
        <v>23</v>
      </c>
      <c r="L7690" s="3" t="s">
        <v>385</v>
      </c>
      <c r="M7690" s="3" t="s">
        <v>263</v>
      </c>
      <c r="N7690" s="3">
        <v>14609</v>
      </c>
      <c r="O7690" s="3" t="s">
        <v>144</v>
      </c>
      <c r="P7690" s="3" t="s">
        <v>9267</v>
      </c>
      <c r="Q7690" s="3" t="s">
        <v>42</v>
      </c>
      <c r="R7690" s="3" t="s">
        <v>71</v>
      </c>
      <c r="S7690" s="3" t="s">
        <v>9268</v>
      </c>
      <c r="T7690" s="3">
        <v>26.423999999999999</v>
      </c>
      <c r="U7690" s="35" cm="1">
        <f t="array" ref="U7690">INDEX('Pricing Strategy'!$F$4:$F$71,MATCH(1,(Dataset!$O7690='Pricing Strategy'!$B$4:$B$71)*(Dataset!$Q7690='Pricing Strategy'!$C$4:$C$71)*(Dataset!$R7690='Pricing Strategy'!$D$4:$D$71),))</f>
        <v>0.4</v>
      </c>
      <c r="V7690" s="3">
        <f>Dataset!$T7690*(1-Dataset!$U7690)</f>
        <v>15.854399999999998</v>
      </c>
    </row>
    <row r="7691" spans="1:22" x14ac:dyDescent="0.3">
      <c r="A7691" s="32"/>
      <c r="C7691" s="3">
        <v>7686</v>
      </c>
      <c r="D7691" s="3" t="s">
        <v>9605</v>
      </c>
      <c r="E7691" s="34">
        <v>42414</v>
      </c>
      <c r="F7691" s="34">
        <v>42421</v>
      </c>
      <c r="G7691" s="3" t="s">
        <v>46</v>
      </c>
      <c r="H7691" s="3" t="s">
        <v>652</v>
      </c>
      <c r="I7691" s="3" t="s">
        <v>653</v>
      </c>
      <c r="J7691" s="3" t="s">
        <v>22</v>
      </c>
      <c r="K7691" s="3" t="s">
        <v>23</v>
      </c>
      <c r="L7691" s="3" t="s">
        <v>385</v>
      </c>
      <c r="M7691" s="3" t="s">
        <v>263</v>
      </c>
      <c r="N7691" s="3">
        <v>14609</v>
      </c>
      <c r="O7691" s="3" t="s">
        <v>144</v>
      </c>
      <c r="P7691" s="3" t="s">
        <v>7947</v>
      </c>
      <c r="Q7691" s="3" t="s">
        <v>67</v>
      </c>
      <c r="R7691" s="3" t="s">
        <v>68</v>
      </c>
      <c r="S7691" s="3" t="s">
        <v>7948</v>
      </c>
      <c r="T7691" s="3">
        <v>625.99</v>
      </c>
      <c r="U7691" s="35" cm="1">
        <f t="array" ref="U7691">INDEX('Pricing Strategy'!$F$4:$F$71,MATCH(1,(Dataset!$O7691='Pricing Strategy'!$B$4:$B$71)*(Dataset!$Q7691='Pricing Strategy'!$C$4:$C$71)*(Dataset!$R7691='Pricing Strategy'!$D$4:$D$71),))</f>
        <v>0.4</v>
      </c>
      <c r="V7691" s="3">
        <f>Dataset!$T7691*(1-Dataset!$U7691)</f>
        <v>375.59399999999999</v>
      </c>
    </row>
    <row r="7692" spans="1:22" x14ac:dyDescent="0.3">
      <c r="A7692" s="32"/>
      <c r="C7692" s="3">
        <v>7687</v>
      </c>
      <c r="D7692" s="3" t="s">
        <v>9606</v>
      </c>
      <c r="E7692" s="34">
        <v>43064</v>
      </c>
      <c r="F7692" s="34">
        <v>43068</v>
      </c>
      <c r="G7692" s="3" t="s">
        <v>46</v>
      </c>
      <c r="H7692" s="3" t="s">
        <v>1534</v>
      </c>
      <c r="I7692" s="3" t="s">
        <v>1535</v>
      </c>
      <c r="J7692" s="3" t="s">
        <v>37</v>
      </c>
      <c r="K7692" s="3" t="s">
        <v>23</v>
      </c>
      <c r="L7692" s="3" t="s">
        <v>324</v>
      </c>
      <c r="M7692" s="3" t="s">
        <v>234</v>
      </c>
      <c r="N7692" s="3">
        <v>49201</v>
      </c>
      <c r="O7692" s="3" t="s">
        <v>101</v>
      </c>
      <c r="P7692" s="3" t="s">
        <v>2402</v>
      </c>
      <c r="Q7692" s="3" t="s">
        <v>28</v>
      </c>
      <c r="R7692" s="3" t="s">
        <v>52</v>
      </c>
      <c r="S7692" s="3" t="s">
        <v>2403</v>
      </c>
      <c r="T7692" s="3">
        <v>1568.61</v>
      </c>
      <c r="U7692" s="35" cm="1">
        <f t="array" ref="U7692">INDEX('Pricing Strategy'!$F$4:$F$71,MATCH(1,(Dataset!$O7692='Pricing Strategy'!$B$4:$B$71)*(Dataset!$Q7692='Pricing Strategy'!$C$4:$C$71)*(Dataset!$R7692='Pricing Strategy'!$D$4:$D$71),))</f>
        <v>0.35</v>
      </c>
      <c r="V7692" s="3">
        <f>Dataset!$T7692*(1-Dataset!$U7692)</f>
        <v>1019.5965</v>
      </c>
    </row>
    <row r="7693" spans="1:22" x14ac:dyDescent="0.3">
      <c r="A7693" s="32"/>
      <c r="C7693" s="3">
        <v>7688</v>
      </c>
      <c r="D7693" s="3" t="s">
        <v>9606</v>
      </c>
      <c r="E7693" s="34">
        <v>43064</v>
      </c>
      <c r="F7693" s="34">
        <v>43068</v>
      </c>
      <c r="G7693" s="3" t="s">
        <v>46</v>
      </c>
      <c r="H7693" s="3" t="s">
        <v>1534</v>
      </c>
      <c r="I7693" s="3" t="s">
        <v>1535</v>
      </c>
      <c r="J7693" s="3" t="s">
        <v>37</v>
      </c>
      <c r="K7693" s="3" t="s">
        <v>23</v>
      </c>
      <c r="L7693" s="3" t="s">
        <v>324</v>
      </c>
      <c r="M7693" s="3" t="s">
        <v>234</v>
      </c>
      <c r="N7693" s="3">
        <v>49201</v>
      </c>
      <c r="O7693" s="3" t="s">
        <v>101</v>
      </c>
      <c r="P7693" s="3" t="s">
        <v>671</v>
      </c>
      <c r="Q7693" s="3" t="s">
        <v>42</v>
      </c>
      <c r="R7693" s="3" t="s">
        <v>71</v>
      </c>
      <c r="S7693" s="3" t="s">
        <v>672</v>
      </c>
      <c r="T7693" s="3">
        <v>17.3</v>
      </c>
      <c r="U7693" s="35" cm="1">
        <f t="array" ref="U7693">INDEX('Pricing Strategy'!$F$4:$F$71,MATCH(1,(Dataset!$O7693='Pricing Strategy'!$B$4:$B$71)*(Dataset!$Q7693='Pricing Strategy'!$C$4:$C$71)*(Dataset!$R7693='Pricing Strategy'!$D$4:$D$71),))</f>
        <v>0.3</v>
      </c>
      <c r="V7693" s="3">
        <f>Dataset!$T7693*(1-Dataset!$U7693)</f>
        <v>12.11</v>
      </c>
    </row>
    <row r="7694" spans="1:22" x14ac:dyDescent="0.3">
      <c r="A7694" s="32"/>
      <c r="C7694" s="3">
        <v>7689</v>
      </c>
      <c r="D7694" s="3" t="s">
        <v>9606</v>
      </c>
      <c r="E7694" s="34">
        <v>43064</v>
      </c>
      <c r="F7694" s="34">
        <v>43068</v>
      </c>
      <c r="G7694" s="3" t="s">
        <v>46</v>
      </c>
      <c r="H7694" s="3" t="s">
        <v>1534</v>
      </c>
      <c r="I7694" s="3" t="s">
        <v>1535</v>
      </c>
      <c r="J7694" s="3" t="s">
        <v>37</v>
      </c>
      <c r="K7694" s="3" t="s">
        <v>23</v>
      </c>
      <c r="L7694" s="3" t="s">
        <v>324</v>
      </c>
      <c r="M7694" s="3" t="s">
        <v>234</v>
      </c>
      <c r="N7694" s="3">
        <v>49201</v>
      </c>
      <c r="O7694" s="3" t="s">
        <v>101</v>
      </c>
      <c r="P7694" s="3" t="s">
        <v>9607</v>
      </c>
      <c r="Q7694" s="3" t="s">
        <v>67</v>
      </c>
      <c r="R7694" s="3" t="s">
        <v>157</v>
      </c>
      <c r="S7694" s="3" t="s">
        <v>9608</v>
      </c>
      <c r="T7694" s="3">
        <v>160</v>
      </c>
      <c r="U7694" s="35" cm="1">
        <f t="array" ref="U7694">INDEX('Pricing Strategy'!$F$4:$F$71,MATCH(1,(Dataset!$O7694='Pricing Strategy'!$B$4:$B$71)*(Dataset!$Q7694='Pricing Strategy'!$C$4:$C$71)*(Dataset!$R7694='Pricing Strategy'!$D$4:$D$71),))</f>
        <v>0.35</v>
      </c>
      <c r="V7694" s="3">
        <f>Dataset!$T7694*(1-Dataset!$U7694)</f>
        <v>104</v>
      </c>
    </row>
    <row r="7695" spans="1:22" x14ac:dyDescent="0.3">
      <c r="A7695" s="32"/>
      <c r="C7695" s="3">
        <v>7690</v>
      </c>
      <c r="D7695" s="3" t="s">
        <v>9609</v>
      </c>
      <c r="E7695" s="34">
        <v>43296</v>
      </c>
      <c r="F7695" s="34">
        <v>43298</v>
      </c>
      <c r="G7695" s="3" t="s">
        <v>184</v>
      </c>
      <c r="H7695" s="3" t="s">
        <v>5305</v>
      </c>
      <c r="I7695" s="3" t="s">
        <v>5306</v>
      </c>
      <c r="J7695" s="3" t="s">
        <v>37</v>
      </c>
      <c r="K7695" s="3" t="s">
        <v>23</v>
      </c>
      <c r="L7695" s="3" t="s">
        <v>4356</v>
      </c>
      <c r="M7695" s="3" t="s">
        <v>315</v>
      </c>
      <c r="N7695" s="3">
        <v>23434</v>
      </c>
      <c r="O7695" s="3" t="s">
        <v>26</v>
      </c>
      <c r="P7695" s="3" t="s">
        <v>3185</v>
      </c>
      <c r="Q7695" s="3" t="s">
        <v>42</v>
      </c>
      <c r="R7695" s="3" t="s">
        <v>74</v>
      </c>
      <c r="S7695" s="3" t="s">
        <v>3186</v>
      </c>
      <c r="T7695" s="3">
        <v>179.94</v>
      </c>
      <c r="U7695" s="35" cm="1">
        <f t="array" ref="U7695">INDEX('Pricing Strategy'!$F$4:$F$71,MATCH(1,(Dataset!$O7695='Pricing Strategy'!$B$4:$B$71)*(Dataset!$Q7695='Pricing Strategy'!$C$4:$C$71)*(Dataset!$R7695='Pricing Strategy'!$D$4:$D$71),))</f>
        <v>0.25</v>
      </c>
      <c r="V7695" s="3">
        <f>Dataset!$T7695*(1-Dataset!$U7695)</f>
        <v>134.95499999999998</v>
      </c>
    </row>
    <row r="7696" spans="1:22" x14ac:dyDescent="0.3">
      <c r="A7696" s="32"/>
      <c r="C7696" s="3">
        <v>7691</v>
      </c>
      <c r="D7696" s="3" t="s">
        <v>9609</v>
      </c>
      <c r="E7696" s="34">
        <v>43296</v>
      </c>
      <c r="F7696" s="34">
        <v>43298</v>
      </c>
      <c r="G7696" s="3" t="s">
        <v>184</v>
      </c>
      <c r="H7696" s="3" t="s">
        <v>5305</v>
      </c>
      <c r="I7696" s="3" t="s">
        <v>5306</v>
      </c>
      <c r="J7696" s="3" t="s">
        <v>37</v>
      </c>
      <c r="K7696" s="3" t="s">
        <v>23</v>
      </c>
      <c r="L7696" s="3" t="s">
        <v>4356</v>
      </c>
      <c r="M7696" s="3" t="s">
        <v>315</v>
      </c>
      <c r="N7696" s="3">
        <v>23434</v>
      </c>
      <c r="O7696" s="3" t="s">
        <v>26</v>
      </c>
      <c r="P7696" s="3" t="s">
        <v>1225</v>
      </c>
      <c r="Q7696" s="3" t="s">
        <v>28</v>
      </c>
      <c r="R7696" s="3" t="s">
        <v>52</v>
      </c>
      <c r="S7696" s="3" t="s">
        <v>1226</v>
      </c>
      <c r="T7696" s="3">
        <v>872.94</v>
      </c>
      <c r="U7696" s="35" cm="1">
        <f t="array" ref="U7696">INDEX('Pricing Strategy'!$F$4:$F$71,MATCH(1,(Dataset!$O7696='Pricing Strategy'!$B$4:$B$71)*(Dataset!$Q7696='Pricing Strategy'!$C$4:$C$71)*(Dataset!$R7696='Pricing Strategy'!$D$4:$D$71),))</f>
        <v>0.3</v>
      </c>
      <c r="V7696" s="3">
        <f>Dataset!$T7696*(1-Dataset!$U7696)</f>
        <v>611.05799999999999</v>
      </c>
    </row>
    <row r="7697" spans="1:22" x14ac:dyDescent="0.3">
      <c r="A7697" s="32"/>
      <c r="C7697" s="3">
        <v>7692</v>
      </c>
      <c r="D7697" s="3" t="s">
        <v>9609</v>
      </c>
      <c r="E7697" s="34">
        <v>43296</v>
      </c>
      <c r="F7697" s="34">
        <v>43298</v>
      </c>
      <c r="G7697" s="3" t="s">
        <v>184</v>
      </c>
      <c r="H7697" s="3" t="s">
        <v>5305</v>
      </c>
      <c r="I7697" s="3" t="s">
        <v>5306</v>
      </c>
      <c r="J7697" s="3" t="s">
        <v>37</v>
      </c>
      <c r="K7697" s="3" t="s">
        <v>23</v>
      </c>
      <c r="L7697" s="3" t="s">
        <v>4356</v>
      </c>
      <c r="M7697" s="3" t="s">
        <v>315</v>
      </c>
      <c r="N7697" s="3">
        <v>23434</v>
      </c>
      <c r="O7697" s="3" t="s">
        <v>26</v>
      </c>
      <c r="P7697" s="3" t="s">
        <v>406</v>
      </c>
      <c r="Q7697" s="3" t="s">
        <v>42</v>
      </c>
      <c r="R7697" s="3" t="s">
        <v>86</v>
      </c>
      <c r="S7697" s="3" t="s">
        <v>407</v>
      </c>
      <c r="T7697" s="3">
        <v>12.96</v>
      </c>
      <c r="U7697" s="35" cm="1">
        <f t="array" ref="U7697">INDEX('Pricing Strategy'!$F$4:$F$71,MATCH(1,(Dataset!$O7697='Pricing Strategy'!$B$4:$B$71)*(Dataset!$Q7697='Pricing Strategy'!$C$4:$C$71)*(Dataset!$R7697='Pricing Strategy'!$D$4:$D$71),))</f>
        <v>0.25</v>
      </c>
      <c r="V7697" s="3">
        <f>Dataset!$T7697*(1-Dataset!$U7697)</f>
        <v>9.7200000000000006</v>
      </c>
    </row>
    <row r="7698" spans="1:22" x14ac:dyDescent="0.3">
      <c r="A7698" s="32"/>
      <c r="C7698" s="3">
        <v>7693</v>
      </c>
      <c r="D7698" s="3" t="s">
        <v>9610</v>
      </c>
      <c r="E7698" s="34">
        <v>42367</v>
      </c>
      <c r="F7698" s="34">
        <v>42372</v>
      </c>
      <c r="G7698" s="3" t="s">
        <v>46</v>
      </c>
      <c r="H7698" s="3" t="s">
        <v>4048</v>
      </c>
      <c r="I7698" s="3" t="s">
        <v>4049</v>
      </c>
      <c r="J7698" s="3" t="s">
        <v>22</v>
      </c>
      <c r="K7698" s="3" t="s">
        <v>23</v>
      </c>
      <c r="L7698" s="3" t="s">
        <v>991</v>
      </c>
      <c r="M7698" s="3" t="s">
        <v>39</v>
      </c>
      <c r="N7698" s="3">
        <v>94513</v>
      </c>
      <c r="O7698" s="3" t="s">
        <v>40</v>
      </c>
      <c r="P7698" s="3" t="s">
        <v>1669</v>
      </c>
      <c r="Q7698" s="3" t="s">
        <v>42</v>
      </c>
      <c r="R7698" s="3" t="s">
        <v>43</v>
      </c>
      <c r="S7698" s="3" t="s">
        <v>1670</v>
      </c>
      <c r="T7698" s="3">
        <v>88.8</v>
      </c>
      <c r="U7698" s="35" cm="1">
        <f t="array" ref="U7698">INDEX('Pricing Strategy'!$F$4:$F$71,MATCH(1,(Dataset!$O7698='Pricing Strategy'!$B$4:$B$71)*(Dataset!$Q7698='Pricing Strategy'!$C$4:$C$71)*(Dataset!$R7698='Pricing Strategy'!$D$4:$D$71),))</f>
        <v>0.4</v>
      </c>
      <c r="V7698" s="3">
        <f>Dataset!$T7698*(1-Dataset!$U7698)</f>
        <v>53.279999999999994</v>
      </c>
    </row>
    <row r="7699" spans="1:22" x14ac:dyDescent="0.3">
      <c r="A7699" s="32"/>
      <c r="C7699" s="3">
        <v>7694</v>
      </c>
      <c r="D7699" s="3" t="s">
        <v>9610</v>
      </c>
      <c r="E7699" s="34">
        <v>42367</v>
      </c>
      <c r="F7699" s="34">
        <v>42372</v>
      </c>
      <c r="G7699" s="3" t="s">
        <v>46</v>
      </c>
      <c r="H7699" s="3" t="s">
        <v>4048</v>
      </c>
      <c r="I7699" s="3" t="s">
        <v>4049</v>
      </c>
      <c r="J7699" s="3" t="s">
        <v>22</v>
      </c>
      <c r="K7699" s="3" t="s">
        <v>23</v>
      </c>
      <c r="L7699" s="3" t="s">
        <v>991</v>
      </c>
      <c r="M7699" s="3" t="s">
        <v>39</v>
      </c>
      <c r="N7699" s="3">
        <v>94513</v>
      </c>
      <c r="O7699" s="3" t="s">
        <v>40</v>
      </c>
      <c r="P7699" s="3" t="s">
        <v>5206</v>
      </c>
      <c r="Q7699" s="3" t="s">
        <v>67</v>
      </c>
      <c r="R7699" s="3" t="s">
        <v>68</v>
      </c>
      <c r="S7699" s="3" t="s">
        <v>5207</v>
      </c>
      <c r="T7699" s="3">
        <v>319.96800000000002</v>
      </c>
      <c r="U7699" s="35" cm="1">
        <f t="array" ref="U7699">INDEX('Pricing Strategy'!$F$4:$F$71,MATCH(1,(Dataset!$O7699='Pricing Strategy'!$B$4:$B$71)*(Dataset!$Q7699='Pricing Strategy'!$C$4:$C$71)*(Dataset!$R7699='Pricing Strategy'!$D$4:$D$71),))</f>
        <v>0.4</v>
      </c>
      <c r="V7699" s="3">
        <f>Dataset!$T7699*(1-Dataset!$U7699)</f>
        <v>191.98080000000002</v>
      </c>
    </row>
    <row r="7700" spans="1:22" x14ac:dyDescent="0.3">
      <c r="A7700" s="32"/>
      <c r="C7700" s="3">
        <v>7695</v>
      </c>
      <c r="D7700" s="3" t="s">
        <v>9611</v>
      </c>
      <c r="E7700" s="34">
        <v>42816</v>
      </c>
      <c r="F7700" s="34">
        <v>42816</v>
      </c>
      <c r="G7700" s="3" t="s">
        <v>1290</v>
      </c>
      <c r="H7700" s="3" t="s">
        <v>4272</v>
      </c>
      <c r="I7700" s="3" t="s">
        <v>4273</v>
      </c>
      <c r="J7700" s="3" t="s">
        <v>22</v>
      </c>
      <c r="K7700" s="3" t="s">
        <v>23</v>
      </c>
      <c r="L7700" s="3" t="s">
        <v>91</v>
      </c>
      <c r="M7700" s="3" t="s">
        <v>92</v>
      </c>
      <c r="N7700" s="3">
        <v>98103</v>
      </c>
      <c r="O7700" s="3" t="s">
        <v>40</v>
      </c>
      <c r="P7700" s="3" t="s">
        <v>4583</v>
      </c>
      <c r="Q7700" s="3" t="s">
        <v>28</v>
      </c>
      <c r="R7700" s="3" t="s">
        <v>32</v>
      </c>
      <c r="S7700" s="3" t="s">
        <v>4584</v>
      </c>
      <c r="T7700" s="3">
        <v>167.88800000000001</v>
      </c>
      <c r="U7700" s="35" cm="1">
        <f t="array" ref="U7700">INDEX('Pricing Strategy'!$F$4:$F$71,MATCH(1,(Dataset!$O7700='Pricing Strategy'!$B$4:$B$71)*(Dataset!$Q7700='Pricing Strategy'!$C$4:$C$71)*(Dataset!$R7700='Pricing Strategy'!$D$4:$D$71),))</f>
        <v>0.45</v>
      </c>
      <c r="V7700" s="3">
        <f>Dataset!$T7700*(1-Dataset!$U7700)</f>
        <v>92.338400000000007</v>
      </c>
    </row>
    <row r="7701" spans="1:22" x14ac:dyDescent="0.3">
      <c r="A7701" s="32"/>
      <c r="C7701" s="3">
        <v>7696</v>
      </c>
      <c r="D7701" s="3" t="s">
        <v>9612</v>
      </c>
      <c r="E7701" s="34">
        <v>43283</v>
      </c>
      <c r="F7701" s="34">
        <v>43286</v>
      </c>
      <c r="G7701" s="3" t="s">
        <v>184</v>
      </c>
      <c r="H7701" s="3" t="s">
        <v>5009</v>
      </c>
      <c r="I7701" s="3" t="s">
        <v>5010</v>
      </c>
      <c r="J7701" s="3" t="s">
        <v>98</v>
      </c>
      <c r="K7701" s="3" t="s">
        <v>23</v>
      </c>
      <c r="L7701" s="3" t="s">
        <v>180</v>
      </c>
      <c r="M7701" s="3" t="s">
        <v>100</v>
      </c>
      <c r="N7701" s="3">
        <v>77036</v>
      </c>
      <c r="O7701" s="3" t="s">
        <v>101</v>
      </c>
      <c r="P7701" s="3" t="s">
        <v>1732</v>
      </c>
      <c r="Q7701" s="3" t="s">
        <v>42</v>
      </c>
      <c r="R7701" s="3" t="s">
        <v>86</v>
      </c>
      <c r="S7701" s="3" t="s">
        <v>1733</v>
      </c>
      <c r="T7701" s="3">
        <v>163.96</v>
      </c>
      <c r="U7701" s="35" cm="1">
        <f t="array" ref="U7701">INDEX('Pricing Strategy'!$F$4:$F$71,MATCH(1,(Dataset!$O7701='Pricing Strategy'!$B$4:$B$71)*(Dataset!$Q7701='Pricing Strategy'!$C$4:$C$71)*(Dataset!$R7701='Pricing Strategy'!$D$4:$D$71),))</f>
        <v>0.3</v>
      </c>
      <c r="V7701" s="3">
        <f>Dataset!$T7701*(1-Dataset!$U7701)</f>
        <v>114.77199999999999</v>
      </c>
    </row>
    <row r="7702" spans="1:22" x14ac:dyDescent="0.3">
      <c r="A7702" s="32"/>
      <c r="C7702" s="3">
        <v>7697</v>
      </c>
      <c r="D7702" s="3" t="s">
        <v>9612</v>
      </c>
      <c r="E7702" s="34">
        <v>43283</v>
      </c>
      <c r="F7702" s="34">
        <v>43286</v>
      </c>
      <c r="G7702" s="3" t="s">
        <v>184</v>
      </c>
      <c r="H7702" s="3" t="s">
        <v>5009</v>
      </c>
      <c r="I7702" s="3" t="s">
        <v>5010</v>
      </c>
      <c r="J7702" s="3" t="s">
        <v>98</v>
      </c>
      <c r="K7702" s="3" t="s">
        <v>23</v>
      </c>
      <c r="L7702" s="3" t="s">
        <v>180</v>
      </c>
      <c r="M7702" s="3" t="s">
        <v>100</v>
      </c>
      <c r="N7702" s="3">
        <v>77036</v>
      </c>
      <c r="O7702" s="3" t="s">
        <v>101</v>
      </c>
      <c r="P7702" s="3" t="s">
        <v>6404</v>
      </c>
      <c r="Q7702" s="3" t="s">
        <v>42</v>
      </c>
      <c r="R7702" s="3" t="s">
        <v>71</v>
      </c>
      <c r="S7702" s="3" t="s">
        <v>6405</v>
      </c>
      <c r="T7702" s="3">
        <v>5.2320000000000002</v>
      </c>
      <c r="U7702" s="35" cm="1">
        <f t="array" ref="U7702">INDEX('Pricing Strategy'!$F$4:$F$71,MATCH(1,(Dataset!$O7702='Pricing Strategy'!$B$4:$B$71)*(Dataset!$Q7702='Pricing Strategy'!$C$4:$C$71)*(Dataset!$R7702='Pricing Strategy'!$D$4:$D$71),))</f>
        <v>0.3</v>
      </c>
      <c r="V7702" s="3">
        <f>Dataset!$T7702*(1-Dataset!$U7702)</f>
        <v>3.6623999999999999</v>
      </c>
    </row>
    <row r="7703" spans="1:22" x14ac:dyDescent="0.3">
      <c r="A7703" s="32"/>
      <c r="C7703" s="3">
        <v>7698</v>
      </c>
      <c r="D7703" s="3" t="s">
        <v>9613</v>
      </c>
      <c r="E7703" s="34">
        <v>43448</v>
      </c>
      <c r="F7703" s="34">
        <v>43452</v>
      </c>
      <c r="G7703" s="3" t="s">
        <v>46</v>
      </c>
      <c r="H7703" s="3" t="s">
        <v>3442</v>
      </c>
      <c r="I7703" s="3" t="s">
        <v>3443</v>
      </c>
      <c r="J7703" s="3" t="s">
        <v>98</v>
      </c>
      <c r="K7703" s="3" t="s">
        <v>23</v>
      </c>
      <c r="L7703" s="3" t="s">
        <v>1481</v>
      </c>
      <c r="M7703" s="3" t="s">
        <v>1245</v>
      </c>
      <c r="N7703" s="3">
        <v>1841</v>
      </c>
      <c r="O7703" s="3" t="s">
        <v>144</v>
      </c>
      <c r="P7703" s="3" t="s">
        <v>1381</v>
      </c>
      <c r="Q7703" s="3" t="s">
        <v>67</v>
      </c>
      <c r="R7703" s="3" t="s">
        <v>1216</v>
      </c>
      <c r="S7703" s="3" t="s">
        <v>1382</v>
      </c>
      <c r="T7703" s="3">
        <v>1199.98</v>
      </c>
      <c r="U7703" s="35" cm="1">
        <f t="array" ref="U7703">INDEX('Pricing Strategy'!$F$4:$F$71,MATCH(1,(Dataset!$O7703='Pricing Strategy'!$B$4:$B$71)*(Dataset!$Q7703='Pricing Strategy'!$C$4:$C$71)*(Dataset!$R7703='Pricing Strategy'!$D$4:$D$71),))</f>
        <v>0.5</v>
      </c>
      <c r="V7703" s="3">
        <f>Dataset!$T7703*(1-Dataset!$U7703)</f>
        <v>599.99</v>
      </c>
    </row>
    <row r="7704" spans="1:22" x14ac:dyDescent="0.3">
      <c r="A7704" s="32"/>
      <c r="C7704" s="3">
        <v>7699</v>
      </c>
      <c r="D7704" s="3" t="s">
        <v>9613</v>
      </c>
      <c r="E7704" s="34">
        <v>43448</v>
      </c>
      <c r="F7704" s="34">
        <v>43452</v>
      </c>
      <c r="G7704" s="3" t="s">
        <v>46</v>
      </c>
      <c r="H7704" s="3" t="s">
        <v>3442</v>
      </c>
      <c r="I7704" s="3" t="s">
        <v>3443</v>
      </c>
      <c r="J7704" s="3" t="s">
        <v>98</v>
      </c>
      <c r="K7704" s="3" t="s">
        <v>23</v>
      </c>
      <c r="L7704" s="3" t="s">
        <v>1481</v>
      </c>
      <c r="M7704" s="3" t="s">
        <v>1245</v>
      </c>
      <c r="N7704" s="3">
        <v>1841</v>
      </c>
      <c r="O7704" s="3" t="s">
        <v>144</v>
      </c>
      <c r="P7704" s="3" t="s">
        <v>969</v>
      </c>
      <c r="Q7704" s="3" t="s">
        <v>42</v>
      </c>
      <c r="R7704" s="3" t="s">
        <v>55</v>
      </c>
      <c r="S7704" s="3" t="s">
        <v>970</v>
      </c>
      <c r="T7704" s="3">
        <v>73.849999999999994</v>
      </c>
      <c r="U7704" s="35" cm="1">
        <f t="array" ref="U7704">INDEX('Pricing Strategy'!$F$4:$F$71,MATCH(1,(Dataset!$O7704='Pricing Strategy'!$B$4:$B$71)*(Dataset!$Q7704='Pricing Strategy'!$C$4:$C$71)*(Dataset!$R7704='Pricing Strategy'!$D$4:$D$71),))</f>
        <v>0.5</v>
      </c>
      <c r="V7704" s="3">
        <f>Dataset!$T7704*(1-Dataset!$U7704)</f>
        <v>36.924999999999997</v>
      </c>
    </row>
    <row r="7705" spans="1:22" x14ac:dyDescent="0.3">
      <c r="A7705" s="32"/>
      <c r="C7705" s="3">
        <v>7700</v>
      </c>
      <c r="D7705" s="3" t="s">
        <v>9613</v>
      </c>
      <c r="E7705" s="34">
        <v>43448</v>
      </c>
      <c r="F7705" s="34">
        <v>43452</v>
      </c>
      <c r="G7705" s="3" t="s">
        <v>46</v>
      </c>
      <c r="H7705" s="3" t="s">
        <v>3442</v>
      </c>
      <c r="I7705" s="3" t="s">
        <v>3443</v>
      </c>
      <c r="J7705" s="3" t="s">
        <v>98</v>
      </c>
      <c r="K7705" s="3" t="s">
        <v>23</v>
      </c>
      <c r="L7705" s="3" t="s">
        <v>1481</v>
      </c>
      <c r="M7705" s="3" t="s">
        <v>1245</v>
      </c>
      <c r="N7705" s="3">
        <v>1841</v>
      </c>
      <c r="O7705" s="3" t="s">
        <v>144</v>
      </c>
      <c r="P7705" s="3" t="s">
        <v>5071</v>
      </c>
      <c r="Q7705" s="3" t="s">
        <v>42</v>
      </c>
      <c r="R7705" s="3" t="s">
        <v>575</v>
      </c>
      <c r="S7705" s="3" t="s">
        <v>5072</v>
      </c>
      <c r="T7705" s="3">
        <v>25.71</v>
      </c>
      <c r="U7705" s="35" cm="1">
        <f t="array" ref="U7705">INDEX('Pricing Strategy'!$F$4:$F$71,MATCH(1,(Dataset!$O7705='Pricing Strategy'!$B$4:$B$71)*(Dataset!$Q7705='Pricing Strategy'!$C$4:$C$71)*(Dataset!$R7705='Pricing Strategy'!$D$4:$D$71),))</f>
        <v>0.45</v>
      </c>
      <c r="V7705" s="3">
        <f>Dataset!$T7705*(1-Dataset!$U7705)</f>
        <v>14.140500000000001</v>
      </c>
    </row>
    <row r="7706" spans="1:22" x14ac:dyDescent="0.3">
      <c r="A7706" s="32"/>
      <c r="C7706" s="3">
        <v>7701</v>
      </c>
      <c r="D7706" s="3" t="s">
        <v>9613</v>
      </c>
      <c r="E7706" s="34">
        <v>43448</v>
      </c>
      <c r="F7706" s="34">
        <v>43452</v>
      </c>
      <c r="G7706" s="3" t="s">
        <v>46</v>
      </c>
      <c r="H7706" s="3" t="s">
        <v>3442</v>
      </c>
      <c r="I7706" s="3" t="s">
        <v>3443</v>
      </c>
      <c r="J7706" s="3" t="s">
        <v>98</v>
      </c>
      <c r="K7706" s="3" t="s">
        <v>23</v>
      </c>
      <c r="L7706" s="3" t="s">
        <v>1481</v>
      </c>
      <c r="M7706" s="3" t="s">
        <v>1245</v>
      </c>
      <c r="N7706" s="3">
        <v>1841</v>
      </c>
      <c r="O7706" s="3" t="s">
        <v>144</v>
      </c>
      <c r="P7706" s="3" t="s">
        <v>6922</v>
      </c>
      <c r="Q7706" s="3" t="s">
        <v>42</v>
      </c>
      <c r="R7706" s="3" t="s">
        <v>265</v>
      </c>
      <c r="S7706" s="3" t="s">
        <v>6923</v>
      </c>
      <c r="T7706" s="3">
        <v>17.28</v>
      </c>
      <c r="U7706" s="35" cm="1">
        <f t="array" ref="U7706">INDEX('Pricing Strategy'!$F$4:$F$71,MATCH(1,(Dataset!$O7706='Pricing Strategy'!$B$4:$B$71)*(Dataset!$Q7706='Pricing Strategy'!$C$4:$C$71)*(Dataset!$R7706='Pricing Strategy'!$D$4:$D$71),))</f>
        <v>0.4</v>
      </c>
      <c r="V7706" s="3">
        <f>Dataset!$T7706*(1-Dataset!$U7706)</f>
        <v>10.368</v>
      </c>
    </row>
    <row r="7707" spans="1:22" x14ac:dyDescent="0.3">
      <c r="A7707" s="32"/>
      <c r="C7707" s="3">
        <v>7702</v>
      </c>
      <c r="D7707" s="3" t="s">
        <v>9613</v>
      </c>
      <c r="E7707" s="34">
        <v>43448</v>
      </c>
      <c r="F7707" s="34">
        <v>43452</v>
      </c>
      <c r="G7707" s="3" t="s">
        <v>46</v>
      </c>
      <c r="H7707" s="3" t="s">
        <v>3442</v>
      </c>
      <c r="I7707" s="3" t="s">
        <v>3443</v>
      </c>
      <c r="J7707" s="3" t="s">
        <v>98</v>
      </c>
      <c r="K7707" s="3" t="s">
        <v>23</v>
      </c>
      <c r="L7707" s="3" t="s">
        <v>1481</v>
      </c>
      <c r="M7707" s="3" t="s">
        <v>1245</v>
      </c>
      <c r="N7707" s="3">
        <v>1841</v>
      </c>
      <c r="O7707" s="3" t="s">
        <v>144</v>
      </c>
      <c r="P7707" s="3" t="s">
        <v>902</v>
      </c>
      <c r="Q7707" s="3" t="s">
        <v>28</v>
      </c>
      <c r="R7707" s="3" t="s">
        <v>52</v>
      </c>
      <c r="S7707" s="3" t="s">
        <v>903</v>
      </c>
      <c r="T7707" s="3">
        <v>526.58199999999999</v>
      </c>
      <c r="U7707" s="35" cm="1">
        <f t="array" ref="U7707">INDEX('Pricing Strategy'!$F$4:$F$71,MATCH(1,(Dataset!$O7707='Pricing Strategy'!$B$4:$B$71)*(Dataset!$Q7707='Pricing Strategy'!$C$4:$C$71)*(Dataset!$R7707='Pricing Strategy'!$D$4:$D$71),))</f>
        <v>0.45</v>
      </c>
      <c r="V7707" s="3">
        <f>Dataset!$T7707*(1-Dataset!$U7707)</f>
        <v>289.62010000000004</v>
      </c>
    </row>
    <row r="7708" spans="1:22" x14ac:dyDescent="0.3">
      <c r="A7708" s="32"/>
      <c r="C7708" s="3">
        <v>7703</v>
      </c>
      <c r="D7708" s="3" t="s">
        <v>9614</v>
      </c>
      <c r="E7708" s="34">
        <v>42973</v>
      </c>
      <c r="F7708" s="34">
        <v>42980</v>
      </c>
      <c r="G7708" s="3" t="s">
        <v>46</v>
      </c>
      <c r="H7708" s="3" t="s">
        <v>81</v>
      </c>
      <c r="I7708" s="3" t="s">
        <v>82</v>
      </c>
      <c r="J7708" s="3" t="s">
        <v>22</v>
      </c>
      <c r="K7708" s="3" t="s">
        <v>23</v>
      </c>
      <c r="L7708" s="3" t="s">
        <v>879</v>
      </c>
      <c r="M7708" s="3" t="s">
        <v>234</v>
      </c>
      <c r="N7708" s="3">
        <v>48234</v>
      </c>
      <c r="O7708" s="3" t="s">
        <v>101</v>
      </c>
      <c r="P7708" s="3" t="s">
        <v>3219</v>
      </c>
      <c r="Q7708" s="3" t="s">
        <v>42</v>
      </c>
      <c r="R7708" s="3" t="s">
        <v>86</v>
      </c>
      <c r="S7708" s="3" t="s">
        <v>3220</v>
      </c>
      <c r="T7708" s="3">
        <v>11.56</v>
      </c>
      <c r="U7708" s="35" cm="1">
        <f t="array" ref="U7708">INDEX('Pricing Strategy'!$F$4:$F$71,MATCH(1,(Dataset!$O7708='Pricing Strategy'!$B$4:$B$71)*(Dataset!$Q7708='Pricing Strategy'!$C$4:$C$71)*(Dataset!$R7708='Pricing Strategy'!$D$4:$D$71),))</f>
        <v>0.3</v>
      </c>
      <c r="V7708" s="3">
        <f>Dataset!$T7708*(1-Dataset!$U7708)</f>
        <v>8.0920000000000005</v>
      </c>
    </row>
    <row r="7709" spans="1:22" x14ac:dyDescent="0.3">
      <c r="A7709" s="32"/>
      <c r="C7709" s="3">
        <v>7704</v>
      </c>
      <c r="D7709" s="3" t="s">
        <v>9614</v>
      </c>
      <c r="E7709" s="34">
        <v>42973</v>
      </c>
      <c r="F7709" s="34">
        <v>42980</v>
      </c>
      <c r="G7709" s="3" t="s">
        <v>46</v>
      </c>
      <c r="H7709" s="3" t="s">
        <v>81</v>
      </c>
      <c r="I7709" s="3" t="s">
        <v>82</v>
      </c>
      <c r="J7709" s="3" t="s">
        <v>22</v>
      </c>
      <c r="K7709" s="3" t="s">
        <v>23</v>
      </c>
      <c r="L7709" s="3" t="s">
        <v>879</v>
      </c>
      <c r="M7709" s="3" t="s">
        <v>234</v>
      </c>
      <c r="N7709" s="3">
        <v>48234</v>
      </c>
      <c r="O7709" s="3" t="s">
        <v>101</v>
      </c>
      <c r="P7709" s="3" t="s">
        <v>2340</v>
      </c>
      <c r="Q7709" s="3" t="s">
        <v>67</v>
      </c>
      <c r="R7709" s="3" t="s">
        <v>68</v>
      </c>
      <c r="S7709" s="3" t="s">
        <v>2341</v>
      </c>
      <c r="T7709" s="3">
        <v>209.97</v>
      </c>
      <c r="U7709" s="35" cm="1">
        <f t="array" ref="U7709">INDEX('Pricing Strategy'!$F$4:$F$71,MATCH(1,(Dataset!$O7709='Pricing Strategy'!$B$4:$B$71)*(Dataset!$Q7709='Pricing Strategy'!$C$4:$C$71)*(Dataset!$R7709='Pricing Strategy'!$D$4:$D$71),))</f>
        <v>0.3</v>
      </c>
      <c r="V7709" s="3">
        <f>Dataset!$T7709*(1-Dataset!$U7709)</f>
        <v>146.97899999999998</v>
      </c>
    </row>
    <row r="7710" spans="1:22" x14ac:dyDescent="0.3">
      <c r="A7710" s="32"/>
      <c r="C7710" s="3">
        <v>7705</v>
      </c>
      <c r="D7710" s="3" t="s">
        <v>9614</v>
      </c>
      <c r="E7710" s="34">
        <v>42973</v>
      </c>
      <c r="F7710" s="34">
        <v>42980</v>
      </c>
      <c r="G7710" s="3" t="s">
        <v>46</v>
      </c>
      <c r="H7710" s="3" t="s">
        <v>81</v>
      </c>
      <c r="I7710" s="3" t="s">
        <v>82</v>
      </c>
      <c r="J7710" s="3" t="s">
        <v>22</v>
      </c>
      <c r="K7710" s="3" t="s">
        <v>23</v>
      </c>
      <c r="L7710" s="3" t="s">
        <v>879</v>
      </c>
      <c r="M7710" s="3" t="s">
        <v>234</v>
      </c>
      <c r="N7710" s="3">
        <v>48234</v>
      </c>
      <c r="O7710" s="3" t="s">
        <v>101</v>
      </c>
      <c r="P7710" s="3" t="s">
        <v>3229</v>
      </c>
      <c r="Q7710" s="3" t="s">
        <v>28</v>
      </c>
      <c r="R7710" s="3" t="s">
        <v>52</v>
      </c>
      <c r="S7710" s="3" t="s">
        <v>3230</v>
      </c>
      <c r="T7710" s="3">
        <v>447.84</v>
      </c>
      <c r="U7710" s="35" cm="1">
        <f t="array" ref="U7710">INDEX('Pricing Strategy'!$F$4:$F$71,MATCH(1,(Dataset!$O7710='Pricing Strategy'!$B$4:$B$71)*(Dataset!$Q7710='Pricing Strategy'!$C$4:$C$71)*(Dataset!$R7710='Pricing Strategy'!$D$4:$D$71),))</f>
        <v>0.35</v>
      </c>
      <c r="V7710" s="3">
        <f>Dataset!$T7710*(1-Dataset!$U7710)</f>
        <v>291.096</v>
      </c>
    </row>
    <row r="7711" spans="1:22" x14ac:dyDescent="0.3">
      <c r="A7711" s="32"/>
      <c r="C7711" s="3">
        <v>7706</v>
      </c>
      <c r="D7711" s="3" t="s">
        <v>9614</v>
      </c>
      <c r="E7711" s="34">
        <v>42973</v>
      </c>
      <c r="F7711" s="34">
        <v>42980</v>
      </c>
      <c r="G7711" s="3" t="s">
        <v>46</v>
      </c>
      <c r="H7711" s="3" t="s">
        <v>81</v>
      </c>
      <c r="I7711" s="3" t="s">
        <v>82</v>
      </c>
      <c r="J7711" s="3" t="s">
        <v>22</v>
      </c>
      <c r="K7711" s="3" t="s">
        <v>23</v>
      </c>
      <c r="L7711" s="3" t="s">
        <v>879</v>
      </c>
      <c r="M7711" s="3" t="s">
        <v>234</v>
      </c>
      <c r="N7711" s="3">
        <v>48234</v>
      </c>
      <c r="O7711" s="3" t="s">
        <v>101</v>
      </c>
      <c r="P7711" s="3" t="s">
        <v>1312</v>
      </c>
      <c r="Q7711" s="3" t="s">
        <v>67</v>
      </c>
      <c r="R7711" s="3" t="s">
        <v>157</v>
      </c>
      <c r="S7711" s="3" t="s">
        <v>1313</v>
      </c>
      <c r="T7711" s="3">
        <v>479.97</v>
      </c>
      <c r="U7711" s="35" cm="1">
        <f t="array" ref="U7711">INDEX('Pricing Strategy'!$F$4:$F$71,MATCH(1,(Dataset!$O7711='Pricing Strategy'!$B$4:$B$71)*(Dataset!$Q7711='Pricing Strategy'!$C$4:$C$71)*(Dataset!$R7711='Pricing Strategy'!$D$4:$D$71),))</f>
        <v>0.35</v>
      </c>
      <c r="V7711" s="3">
        <f>Dataset!$T7711*(1-Dataset!$U7711)</f>
        <v>311.98050000000001</v>
      </c>
    </row>
    <row r="7712" spans="1:22" x14ac:dyDescent="0.3">
      <c r="A7712" s="32"/>
      <c r="C7712" s="3">
        <v>7707</v>
      </c>
      <c r="D7712" s="3" t="s">
        <v>9614</v>
      </c>
      <c r="E7712" s="34">
        <v>42973</v>
      </c>
      <c r="F7712" s="34">
        <v>42980</v>
      </c>
      <c r="G7712" s="3" t="s">
        <v>46</v>
      </c>
      <c r="H7712" s="3" t="s">
        <v>81</v>
      </c>
      <c r="I7712" s="3" t="s">
        <v>82</v>
      </c>
      <c r="J7712" s="3" t="s">
        <v>22</v>
      </c>
      <c r="K7712" s="3" t="s">
        <v>23</v>
      </c>
      <c r="L7712" s="3" t="s">
        <v>879</v>
      </c>
      <c r="M7712" s="3" t="s">
        <v>234</v>
      </c>
      <c r="N7712" s="3">
        <v>48234</v>
      </c>
      <c r="O7712" s="3" t="s">
        <v>101</v>
      </c>
      <c r="P7712" s="3" t="s">
        <v>2610</v>
      </c>
      <c r="Q7712" s="3" t="s">
        <v>42</v>
      </c>
      <c r="R7712" s="3" t="s">
        <v>64</v>
      </c>
      <c r="S7712" s="3" t="s">
        <v>2611</v>
      </c>
      <c r="T7712" s="3">
        <v>8.64</v>
      </c>
      <c r="U7712" s="35" cm="1">
        <f t="array" ref="U7712">INDEX('Pricing Strategy'!$F$4:$F$71,MATCH(1,(Dataset!$O7712='Pricing Strategy'!$B$4:$B$71)*(Dataset!$Q7712='Pricing Strategy'!$C$4:$C$71)*(Dataset!$R7712='Pricing Strategy'!$D$4:$D$71),))</f>
        <v>0.35</v>
      </c>
      <c r="V7712" s="3">
        <f>Dataset!$T7712*(1-Dataset!$U7712)</f>
        <v>5.6160000000000005</v>
      </c>
    </row>
    <row r="7713" spans="1:22" x14ac:dyDescent="0.3">
      <c r="A7713" s="32"/>
      <c r="C7713" s="3">
        <v>7708</v>
      </c>
      <c r="D7713" s="3" t="s">
        <v>9615</v>
      </c>
      <c r="E7713" s="34">
        <v>43388</v>
      </c>
      <c r="F7713" s="34">
        <v>43392</v>
      </c>
      <c r="G7713" s="3" t="s">
        <v>46</v>
      </c>
      <c r="H7713" s="3" t="s">
        <v>3848</v>
      </c>
      <c r="I7713" s="3" t="s">
        <v>3849</v>
      </c>
      <c r="J7713" s="3" t="s">
        <v>37</v>
      </c>
      <c r="K7713" s="3" t="s">
        <v>23</v>
      </c>
      <c r="L7713" s="3" t="s">
        <v>150</v>
      </c>
      <c r="M7713" s="3" t="s">
        <v>117</v>
      </c>
      <c r="N7713" s="3">
        <v>84057</v>
      </c>
      <c r="O7713" s="3" t="s">
        <v>40</v>
      </c>
      <c r="P7713" s="3" t="s">
        <v>7510</v>
      </c>
      <c r="Q7713" s="3" t="s">
        <v>42</v>
      </c>
      <c r="R7713" s="3" t="s">
        <v>64</v>
      </c>
      <c r="S7713" s="3" t="s">
        <v>7511</v>
      </c>
      <c r="T7713" s="3">
        <v>11.68</v>
      </c>
      <c r="U7713" s="35" cm="1">
        <f t="array" ref="U7713">INDEX('Pricing Strategy'!$F$4:$F$71,MATCH(1,(Dataset!$O7713='Pricing Strategy'!$B$4:$B$71)*(Dataset!$Q7713='Pricing Strategy'!$C$4:$C$71)*(Dataset!$R7713='Pricing Strategy'!$D$4:$D$71),))</f>
        <v>0.45</v>
      </c>
      <c r="V7713" s="3">
        <f>Dataset!$T7713*(1-Dataset!$U7713)</f>
        <v>6.4240000000000004</v>
      </c>
    </row>
    <row r="7714" spans="1:22" x14ac:dyDescent="0.3">
      <c r="A7714" s="32"/>
      <c r="C7714" s="3">
        <v>7709</v>
      </c>
      <c r="D7714" s="3" t="s">
        <v>9616</v>
      </c>
      <c r="E7714" s="34">
        <v>42302</v>
      </c>
      <c r="F7714" s="34">
        <v>42306</v>
      </c>
      <c r="G7714" s="3" t="s">
        <v>46</v>
      </c>
      <c r="H7714" s="3" t="s">
        <v>6494</v>
      </c>
      <c r="I7714" s="3" t="s">
        <v>6495</v>
      </c>
      <c r="J7714" s="3" t="s">
        <v>22</v>
      </c>
      <c r="K7714" s="3" t="s">
        <v>23</v>
      </c>
      <c r="L7714" s="3" t="s">
        <v>142</v>
      </c>
      <c r="M7714" s="3" t="s">
        <v>143</v>
      </c>
      <c r="N7714" s="3">
        <v>19120</v>
      </c>
      <c r="O7714" s="3" t="s">
        <v>144</v>
      </c>
      <c r="P7714" s="3" t="s">
        <v>7149</v>
      </c>
      <c r="Q7714" s="3" t="s">
        <v>67</v>
      </c>
      <c r="R7714" s="3" t="s">
        <v>157</v>
      </c>
      <c r="S7714" s="3" t="s">
        <v>7150</v>
      </c>
      <c r="T7714" s="3">
        <v>40.776000000000003</v>
      </c>
      <c r="U7714" s="35" cm="1">
        <f t="array" ref="U7714">INDEX('Pricing Strategy'!$F$4:$F$71,MATCH(1,(Dataset!$O7714='Pricing Strategy'!$B$4:$B$71)*(Dataset!$Q7714='Pricing Strategy'!$C$4:$C$71)*(Dataset!$R7714='Pricing Strategy'!$D$4:$D$71),))</f>
        <v>0.45</v>
      </c>
      <c r="V7714" s="3">
        <f>Dataset!$T7714*(1-Dataset!$U7714)</f>
        <v>22.426800000000004</v>
      </c>
    </row>
    <row r="7715" spans="1:22" x14ac:dyDescent="0.3">
      <c r="A7715" s="32"/>
      <c r="C7715" s="3">
        <v>7710</v>
      </c>
      <c r="D7715" s="3" t="s">
        <v>9616</v>
      </c>
      <c r="E7715" s="34">
        <v>42302</v>
      </c>
      <c r="F7715" s="34">
        <v>42306</v>
      </c>
      <c r="G7715" s="3" t="s">
        <v>46</v>
      </c>
      <c r="H7715" s="3" t="s">
        <v>6494</v>
      </c>
      <c r="I7715" s="3" t="s">
        <v>6495</v>
      </c>
      <c r="J7715" s="3" t="s">
        <v>22</v>
      </c>
      <c r="K7715" s="3" t="s">
        <v>23</v>
      </c>
      <c r="L7715" s="3" t="s">
        <v>142</v>
      </c>
      <c r="M7715" s="3" t="s">
        <v>143</v>
      </c>
      <c r="N7715" s="3">
        <v>19120</v>
      </c>
      <c r="O7715" s="3" t="s">
        <v>144</v>
      </c>
      <c r="P7715" s="3" t="s">
        <v>1336</v>
      </c>
      <c r="Q7715" s="3" t="s">
        <v>42</v>
      </c>
      <c r="R7715" s="3" t="s">
        <v>71</v>
      </c>
      <c r="S7715" s="3" t="s">
        <v>1337</v>
      </c>
      <c r="T7715" s="3">
        <v>13.698</v>
      </c>
      <c r="U7715" s="35" cm="1">
        <f t="array" ref="U7715">INDEX('Pricing Strategy'!$F$4:$F$71,MATCH(1,(Dataset!$O7715='Pricing Strategy'!$B$4:$B$71)*(Dataset!$Q7715='Pricing Strategy'!$C$4:$C$71)*(Dataset!$R7715='Pricing Strategy'!$D$4:$D$71),))</f>
        <v>0.4</v>
      </c>
      <c r="V7715" s="3">
        <f>Dataset!$T7715*(1-Dataset!$U7715)</f>
        <v>8.2187999999999999</v>
      </c>
    </row>
    <row r="7716" spans="1:22" x14ac:dyDescent="0.3">
      <c r="A7716" s="32"/>
      <c r="C7716" s="3">
        <v>7711</v>
      </c>
      <c r="D7716" s="3" t="s">
        <v>9617</v>
      </c>
      <c r="E7716" s="34">
        <v>42462</v>
      </c>
      <c r="F7716" s="34">
        <v>42467</v>
      </c>
      <c r="G7716" s="3" t="s">
        <v>46</v>
      </c>
      <c r="H7716" s="3" t="s">
        <v>1202</v>
      </c>
      <c r="I7716" s="3" t="s">
        <v>1203</v>
      </c>
      <c r="J7716" s="3" t="s">
        <v>22</v>
      </c>
      <c r="K7716" s="3" t="s">
        <v>23</v>
      </c>
      <c r="L7716" s="3" t="s">
        <v>1825</v>
      </c>
      <c r="M7716" s="3" t="s">
        <v>306</v>
      </c>
      <c r="N7716" s="3">
        <v>85204</v>
      </c>
      <c r="O7716" s="3" t="s">
        <v>40</v>
      </c>
      <c r="P7716" s="3" t="s">
        <v>6460</v>
      </c>
      <c r="Q7716" s="3" t="s">
        <v>67</v>
      </c>
      <c r="R7716" s="3" t="s">
        <v>68</v>
      </c>
      <c r="S7716" s="3" t="s">
        <v>6461</v>
      </c>
      <c r="T7716" s="3">
        <v>87.8</v>
      </c>
      <c r="U7716" s="35" cm="1">
        <f t="array" ref="U7716">INDEX('Pricing Strategy'!$F$4:$F$71,MATCH(1,(Dataset!$O7716='Pricing Strategy'!$B$4:$B$71)*(Dataset!$Q7716='Pricing Strategy'!$C$4:$C$71)*(Dataset!$R7716='Pricing Strategy'!$D$4:$D$71),))</f>
        <v>0.4</v>
      </c>
      <c r="V7716" s="3">
        <f>Dataset!$T7716*(1-Dataset!$U7716)</f>
        <v>52.68</v>
      </c>
    </row>
    <row r="7717" spans="1:22" x14ac:dyDescent="0.3">
      <c r="A7717" s="32"/>
      <c r="C7717" s="3">
        <v>7712</v>
      </c>
      <c r="D7717" s="3" t="s">
        <v>9618</v>
      </c>
      <c r="E7717" s="34">
        <v>43401</v>
      </c>
      <c r="F7717" s="34">
        <v>43403</v>
      </c>
      <c r="G7717" s="3" t="s">
        <v>19</v>
      </c>
      <c r="H7717" s="3" t="s">
        <v>461</v>
      </c>
      <c r="I7717" s="3" t="s">
        <v>462</v>
      </c>
      <c r="J7717" s="3" t="s">
        <v>22</v>
      </c>
      <c r="K7717" s="3" t="s">
        <v>23</v>
      </c>
      <c r="L7717" s="3" t="s">
        <v>1708</v>
      </c>
      <c r="M7717" s="3" t="s">
        <v>84</v>
      </c>
      <c r="N7717" s="3">
        <v>28314</v>
      </c>
      <c r="O7717" s="3" t="s">
        <v>26</v>
      </c>
      <c r="P7717" s="3" t="s">
        <v>5861</v>
      </c>
      <c r="Q7717" s="3" t="s">
        <v>28</v>
      </c>
      <c r="R7717" s="3" t="s">
        <v>61</v>
      </c>
      <c r="S7717" s="3" t="s">
        <v>5862</v>
      </c>
      <c r="T7717" s="3">
        <v>77.951999999999998</v>
      </c>
      <c r="U7717" s="35" cm="1">
        <f t="array" ref="U7717">INDEX('Pricing Strategy'!$F$4:$F$71,MATCH(1,(Dataset!$O7717='Pricing Strategy'!$B$4:$B$71)*(Dataset!$Q7717='Pricing Strategy'!$C$4:$C$71)*(Dataset!$R7717='Pricing Strategy'!$D$4:$D$71),))</f>
        <v>0.25</v>
      </c>
      <c r="V7717" s="3">
        <f>Dataset!$T7717*(1-Dataset!$U7717)</f>
        <v>58.463999999999999</v>
      </c>
    </row>
    <row r="7718" spans="1:22" x14ac:dyDescent="0.3">
      <c r="A7718" s="32"/>
      <c r="C7718" s="3">
        <v>7713</v>
      </c>
      <c r="D7718" s="3" t="s">
        <v>9618</v>
      </c>
      <c r="E7718" s="34">
        <v>43401</v>
      </c>
      <c r="F7718" s="34">
        <v>43403</v>
      </c>
      <c r="G7718" s="3" t="s">
        <v>19</v>
      </c>
      <c r="H7718" s="3" t="s">
        <v>461</v>
      </c>
      <c r="I7718" s="3" t="s">
        <v>462</v>
      </c>
      <c r="J7718" s="3" t="s">
        <v>22</v>
      </c>
      <c r="K7718" s="3" t="s">
        <v>23</v>
      </c>
      <c r="L7718" s="3" t="s">
        <v>1708</v>
      </c>
      <c r="M7718" s="3" t="s">
        <v>84</v>
      </c>
      <c r="N7718" s="3">
        <v>28314</v>
      </c>
      <c r="O7718" s="3" t="s">
        <v>26</v>
      </c>
      <c r="P7718" s="3" t="s">
        <v>838</v>
      </c>
      <c r="Q7718" s="3" t="s">
        <v>42</v>
      </c>
      <c r="R7718" s="3" t="s">
        <v>55</v>
      </c>
      <c r="S7718" s="3" t="s">
        <v>839</v>
      </c>
      <c r="T7718" s="3">
        <v>147.184</v>
      </c>
      <c r="U7718" s="35" cm="1">
        <f t="array" ref="U7718">INDEX('Pricing Strategy'!$F$4:$F$71,MATCH(1,(Dataset!$O7718='Pricing Strategy'!$B$4:$B$71)*(Dataset!$Q7718='Pricing Strategy'!$C$4:$C$71)*(Dataset!$R7718='Pricing Strategy'!$D$4:$D$71),))</f>
        <v>0.35</v>
      </c>
      <c r="V7718" s="3">
        <f>Dataset!$T7718*(1-Dataset!$U7718)</f>
        <v>95.669600000000003</v>
      </c>
    </row>
    <row r="7719" spans="1:22" x14ac:dyDescent="0.3">
      <c r="A7719" s="32"/>
      <c r="C7719" s="3">
        <v>7714</v>
      </c>
      <c r="D7719" s="3" t="s">
        <v>9618</v>
      </c>
      <c r="E7719" s="34">
        <v>43401</v>
      </c>
      <c r="F7719" s="34">
        <v>43403</v>
      </c>
      <c r="G7719" s="3" t="s">
        <v>19</v>
      </c>
      <c r="H7719" s="3" t="s">
        <v>461</v>
      </c>
      <c r="I7719" s="3" t="s">
        <v>462</v>
      </c>
      <c r="J7719" s="3" t="s">
        <v>22</v>
      </c>
      <c r="K7719" s="3" t="s">
        <v>23</v>
      </c>
      <c r="L7719" s="3" t="s">
        <v>1708</v>
      </c>
      <c r="M7719" s="3" t="s">
        <v>84</v>
      </c>
      <c r="N7719" s="3">
        <v>28314</v>
      </c>
      <c r="O7719" s="3" t="s">
        <v>26</v>
      </c>
      <c r="P7719" s="3" t="s">
        <v>8884</v>
      </c>
      <c r="Q7719" s="3" t="s">
        <v>42</v>
      </c>
      <c r="R7719" s="3" t="s">
        <v>86</v>
      </c>
      <c r="S7719" s="3" t="s">
        <v>8885</v>
      </c>
      <c r="T7719" s="3">
        <v>47.951999999999998</v>
      </c>
      <c r="U7719" s="35" cm="1">
        <f t="array" ref="U7719">INDEX('Pricing Strategy'!$F$4:$F$71,MATCH(1,(Dataset!$O7719='Pricing Strategy'!$B$4:$B$71)*(Dataset!$Q7719='Pricing Strategy'!$C$4:$C$71)*(Dataset!$R7719='Pricing Strategy'!$D$4:$D$71),))</f>
        <v>0.25</v>
      </c>
      <c r="V7719" s="3">
        <f>Dataset!$T7719*(1-Dataset!$U7719)</f>
        <v>35.963999999999999</v>
      </c>
    </row>
    <row r="7720" spans="1:22" x14ac:dyDescent="0.3">
      <c r="A7720" s="32"/>
      <c r="C7720" s="3">
        <v>7715</v>
      </c>
      <c r="D7720" s="3" t="s">
        <v>9619</v>
      </c>
      <c r="E7720" s="34">
        <v>42343</v>
      </c>
      <c r="F7720" s="34">
        <v>42345</v>
      </c>
      <c r="G7720" s="3" t="s">
        <v>184</v>
      </c>
      <c r="H7720" s="3" t="s">
        <v>863</v>
      </c>
      <c r="I7720" s="3" t="s">
        <v>864</v>
      </c>
      <c r="J7720" s="3" t="s">
        <v>22</v>
      </c>
      <c r="K7720" s="3" t="s">
        <v>23</v>
      </c>
      <c r="L7720" s="3" t="s">
        <v>38</v>
      </c>
      <c r="M7720" s="3" t="s">
        <v>39</v>
      </c>
      <c r="N7720" s="3">
        <v>90032</v>
      </c>
      <c r="O7720" s="3" t="s">
        <v>40</v>
      </c>
      <c r="P7720" s="3" t="s">
        <v>2278</v>
      </c>
      <c r="Q7720" s="3" t="s">
        <v>42</v>
      </c>
      <c r="R7720" s="3" t="s">
        <v>74</v>
      </c>
      <c r="S7720" s="3" t="s">
        <v>2279</v>
      </c>
      <c r="T7720" s="3">
        <v>250.26</v>
      </c>
      <c r="U7720" s="35" cm="1">
        <f t="array" ref="U7720">INDEX('Pricing Strategy'!$F$4:$F$71,MATCH(1,(Dataset!$O7720='Pricing Strategy'!$B$4:$B$71)*(Dataset!$Q7720='Pricing Strategy'!$C$4:$C$71)*(Dataset!$R7720='Pricing Strategy'!$D$4:$D$71),))</f>
        <v>0.4</v>
      </c>
      <c r="V7720" s="3">
        <f>Dataset!$T7720*(1-Dataset!$U7720)</f>
        <v>150.15599999999998</v>
      </c>
    </row>
    <row r="7721" spans="1:22" x14ac:dyDescent="0.3">
      <c r="A7721" s="32"/>
      <c r="C7721" s="3">
        <v>7716</v>
      </c>
      <c r="D7721" s="3" t="s">
        <v>9620</v>
      </c>
      <c r="E7721" s="34">
        <v>43407</v>
      </c>
      <c r="F7721" s="34">
        <v>43412</v>
      </c>
      <c r="G7721" s="3" t="s">
        <v>46</v>
      </c>
      <c r="H7721" s="3" t="s">
        <v>2380</v>
      </c>
      <c r="I7721" s="3" t="s">
        <v>2381</v>
      </c>
      <c r="J7721" s="3" t="s">
        <v>22</v>
      </c>
      <c r="K7721" s="3" t="s">
        <v>23</v>
      </c>
      <c r="L7721" s="3" t="s">
        <v>142</v>
      </c>
      <c r="M7721" s="3" t="s">
        <v>143</v>
      </c>
      <c r="N7721" s="3">
        <v>19140</v>
      </c>
      <c r="O7721" s="3" t="s">
        <v>144</v>
      </c>
      <c r="P7721" s="3" t="s">
        <v>7149</v>
      </c>
      <c r="Q7721" s="3" t="s">
        <v>67</v>
      </c>
      <c r="R7721" s="3" t="s">
        <v>157</v>
      </c>
      <c r="S7721" s="3" t="s">
        <v>7150</v>
      </c>
      <c r="T7721" s="3">
        <v>40.776000000000003</v>
      </c>
      <c r="U7721" s="35" cm="1">
        <f t="array" ref="U7721">INDEX('Pricing Strategy'!$F$4:$F$71,MATCH(1,(Dataset!$O7721='Pricing Strategy'!$B$4:$B$71)*(Dataset!$Q7721='Pricing Strategy'!$C$4:$C$71)*(Dataset!$R7721='Pricing Strategy'!$D$4:$D$71),))</f>
        <v>0.45</v>
      </c>
      <c r="V7721" s="3">
        <f>Dataset!$T7721*(1-Dataset!$U7721)</f>
        <v>22.426800000000004</v>
      </c>
    </row>
    <row r="7722" spans="1:22" x14ac:dyDescent="0.3">
      <c r="A7722" s="32"/>
      <c r="C7722" s="3">
        <v>7717</v>
      </c>
      <c r="D7722" s="3" t="s">
        <v>9621</v>
      </c>
      <c r="E7722" s="34">
        <v>42375</v>
      </c>
      <c r="F7722" s="34">
        <v>42381</v>
      </c>
      <c r="G7722" s="3" t="s">
        <v>46</v>
      </c>
      <c r="H7722" s="3" t="s">
        <v>3433</v>
      </c>
      <c r="I7722" s="3" t="s">
        <v>3434</v>
      </c>
      <c r="J7722" s="3" t="s">
        <v>37</v>
      </c>
      <c r="K7722" s="3" t="s">
        <v>23</v>
      </c>
      <c r="L7722" s="3" t="s">
        <v>1081</v>
      </c>
      <c r="M7722" s="3" t="s">
        <v>453</v>
      </c>
      <c r="N7722" s="3">
        <v>80906</v>
      </c>
      <c r="O7722" s="3" t="s">
        <v>40</v>
      </c>
      <c r="P7722" s="3" t="s">
        <v>3752</v>
      </c>
      <c r="Q7722" s="3" t="s">
        <v>42</v>
      </c>
      <c r="R7722" s="3" t="s">
        <v>86</v>
      </c>
      <c r="S7722" s="3" t="s">
        <v>3753</v>
      </c>
      <c r="T7722" s="3">
        <v>29.6</v>
      </c>
      <c r="U7722" s="35" cm="1">
        <f t="array" ref="U7722">INDEX('Pricing Strategy'!$F$4:$F$71,MATCH(1,(Dataset!$O7722='Pricing Strategy'!$B$4:$B$71)*(Dataset!$Q7722='Pricing Strategy'!$C$4:$C$71)*(Dataset!$R7722='Pricing Strategy'!$D$4:$D$71),))</f>
        <v>0.4</v>
      </c>
      <c r="V7722" s="3">
        <f>Dataset!$T7722*(1-Dataset!$U7722)</f>
        <v>17.760000000000002</v>
      </c>
    </row>
    <row r="7723" spans="1:22" x14ac:dyDescent="0.3">
      <c r="A7723" s="32"/>
      <c r="C7723" s="3">
        <v>7718</v>
      </c>
      <c r="D7723" s="3" t="s">
        <v>9621</v>
      </c>
      <c r="E7723" s="34">
        <v>42375</v>
      </c>
      <c r="F7723" s="34">
        <v>42381</v>
      </c>
      <c r="G7723" s="3" t="s">
        <v>46</v>
      </c>
      <c r="H7723" s="3" t="s">
        <v>3433</v>
      </c>
      <c r="I7723" s="3" t="s">
        <v>3434</v>
      </c>
      <c r="J7723" s="3" t="s">
        <v>37</v>
      </c>
      <c r="K7723" s="3" t="s">
        <v>23</v>
      </c>
      <c r="L7723" s="3" t="s">
        <v>1081</v>
      </c>
      <c r="M7723" s="3" t="s">
        <v>453</v>
      </c>
      <c r="N7723" s="3">
        <v>80906</v>
      </c>
      <c r="O7723" s="3" t="s">
        <v>40</v>
      </c>
      <c r="P7723" s="3" t="s">
        <v>1968</v>
      </c>
      <c r="Q7723" s="3" t="s">
        <v>42</v>
      </c>
      <c r="R7723" s="3" t="s">
        <v>71</v>
      </c>
      <c r="S7723" s="3" t="s">
        <v>1969</v>
      </c>
      <c r="T7723" s="3">
        <v>1.9379999999999999</v>
      </c>
      <c r="U7723" s="35" cm="1">
        <f t="array" ref="U7723">INDEX('Pricing Strategy'!$F$4:$F$71,MATCH(1,(Dataset!$O7723='Pricing Strategy'!$B$4:$B$71)*(Dataset!$Q7723='Pricing Strategy'!$C$4:$C$71)*(Dataset!$R7723='Pricing Strategy'!$D$4:$D$71),))</f>
        <v>0.4</v>
      </c>
      <c r="V7723" s="3">
        <f>Dataset!$T7723*(1-Dataset!$U7723)</f>
        <v>1.1627999999999998</v>
      </c>
    </row>
    <row r="7724" spans="1:22" x14ac:dyDescent="0.3">
      <c r="A7724" s="32"/>
      <c r="C7724" s="3">
        <v>7719</v>
      </c>
      <c r="D7724" s="3" t="s">
        <v>9622</v>
      </c>
      <c r="E7724" s="34">
        <v>43352</v>
      </c>
      <c r="F7724" s="34">
        <v>43357</v>
      </c>
      <c r="G7724" s="3" t="s">
        <v>46</v>
      </c>
      <c r="H7724" s="3" t="s">
        <v>1781</v>
      </c>
      <c r="I7724" s="3" t="s">
        <v>1782</v>
      </c>
      <c r="J7724" s="3" t="s">
        <v>37</v>
      </c>
      <c r="K7724" s="3" t="s">
        <v>23</v>
      </c>
      <c r="L7724" s="3" t="s">
        <v>38</v>
      </c>
      <c r="M7724" s="3" t="s">
        <v>39</v>
      </c>
      <c r="N7724" s="3">
        <v>90032</v>
      </c>
      <c r="O7724" s="3" t="s">
        <v>40</v>
      </c>
      <c r="P7724" s="3" t="s">
        <v>4940</v>
      </c>
      <c r="Q7724" s="3" t="s">
        <v>67</v>
      </c>
      <c r="R7724" s="3" t="s">
        <v>157</v>
      </c>
      <c r="S7724" s="3" t="s">
        <v>4941</v>
      </c>
      <c r="T7724" s="3">
        <v>159.96</v>
      </c>
      <c r="U7724" s="35" cm="1">
        <f t="array" ref="U7724">INDEX('Pricing Strategy'!$F$4:$F$71,MATCH(1,(Dataset!$O7724='Pricing Strategy'!$B$4:$B$71)*(Dataset!$Q7724='Pricing Strategy'!$C$4:$C$71)*(Dataset!$R7724='Pricing Strategy'!$D$4:$D$71),))</f>
        <v>0.45</v>
      </c>
      <c r="V7724" s="3">
        <f>Dataset!$T7724*(1-Dataset!$U7724)</f>
        <v>87.978000000000009</v>
      </c>
    </row>
    <row r="7725" spans="1:22" x14ac:dyDescent="0.3">
      <c r="A7725" s="32"/>
      <c r="C7725" s="3">
        <v>7720</v>
      </c>
      <c r="D7725" s="3" t="s">
        <v>9623</v>
      </c>
      <c r="E7725" s="34">
        <v>42374</v>
      </c>
      <c r="F7725" s="34">
        <v>42379</v>
      </c>
      <c r="G7725" s="3" t="s">
        <v>46</v>
      </c>
      <c r="H7725" s="3" t="s">
        <v>3462</v>
      </c>
      <c r="I7725" s="3" t="s">
        <v>3463</v>
      </c>
      <c r="J7725" s="3" t="s">
        <v>37</v>
      </c>
      <c r="K7725" s="3" t="s">
        <v>23</v>
      </c>
      <c r="L7725" s="3" t="s">
        <v>262</v>
      </c>
      <c r="M7725" s="3" t="s">
        <v>263</v>
      </c>
      <c r="N7725" s="3">
        <v>10009</v>
      </c>
      <c r="O7725" s="3" t="s">
        <v>144</v>
      </c>
      <c r="P7725" s="3" t="s">
        <v>6384</v>
      </c>
      <c r="Q7725" s="3" t="s">
        <v>42</v>
      </c>
      <c r="R7725" s="3" t="s">
        <v>64</v>
      </c>
      <c r="S7725" s="3" t="s">
        <v>6385</v>
      </c>
      <c r="T7725" s="3">
        <v>59.52</v>
      </c>
      <c r="U7725" s="35" cm="1">
        <f t="array" ref="U7725">INDEX('Pricing Strategy'!$F$4:$F$71,MATCH(1,(Dataset!$O7725='Pricing Strategy'!$B$4:$B$71)*(Dataset!$Q7725='Pricing Strategy'!$C$4:$C$71)*(Dataset!$R7725='Pricing Strategy'!$D$4:$D$71),))</f>
        <v>0.45</v>
      </c>
      <c r="V7725" s="3">
        <f>Dataset!$T7725*(1-Dataset!$U7725)</f>
        <v>32.736000000000004</v>
      </c>
    </row>
    <row r="7726" spans="1:22" x14ac:dyDescent="0.3">
      <c r="A7726" s="32"/>
      <c r="C7726" s="3">
        <v>7721</v>
      </c>
      <c r="D7726" s="3" t="s">
        <v>9623</v>
      </c>
      <c r="E7726" s="34">
        <v>42374</v>
      </c>
      <c r="F7726" s="34">
        <v>42379</v>
      </c>
      <c r="G7726" s="3" t="s">
        <v>46</v>
      </c>
      <c r="H7726" s="3" t="s">
        <v>3462</v>
      </c>
      <c r="I7726" s="3" t="s">
        <v>3463</v>
      </c>
      <c r="J7726" s="3" t="s">
        <v>37</v>
      </c>
      <c r="K7726" s="3" t="s">
        <v>23</v>
      </c>
      <c r="L7726" s="3" t="s">
        <v>262</v>
      </c>
      <c r="M7726" s="3" t="s">
        <v>263</v>
      </c>
      <c r="N7726" s="3">
        <v>10009</v>
      </c>
      <c r="O7726" s="3" t="s">
        <v>144</v>
      </c>
      <c r="P7726" s="3" t="s">
        <v>2960</v>
      </c>
      <c r="Q7726" s="3" t="s">
        <v>42</v>
      </c>
      <c r="R7726" s="3" t="s">
        <v>169</v>
      </c>
      <c r="S7726" s="3" t="s">
        <v>2961</v>
      </c>
      <c r="T7726" s="3">
        <v>17.48</v>
      </c>
      <c r="U7726" s="35" cm="1">
        <f t="array" ref="U7726">INDEX('Pricing Strategy'!$F$4:$F$71,MATCH(1,(Dataset!$O7726='Pricing Strategy'!$B$4:$B$71)*(Dataset!$Q7726='Pricing Strategy'!$C$4:$C$71)*(Dataset!$R7726='Pricing Strategy'!$D$4:$D$71),))</f>
        <v>0.4</v>
      </c>
      <c r="V7726" s="3">
        <f>Dataset!$T7726*(1-Dataset!$U7726)</f>
        <v>10.488</v>
      </c>
    </row>
    <row r="7727" spans="1:22" x14ac:dyDescent="0.3">
      <c r="A7727" s="32"/>
      <c r="C7727" s="3">
        <v>7722</v>
      </c>
      <c r="D7727" s="3" t="s">
        <v>9623</v>
      </c>
      <c r="E7727" s="34">
        <v>42374</v>
      </c>
      <c r="F7727" s="34">
        <v>42379</v>
      </c>
      <c r="G7727" s="3" t="s">
        <v>46</v>
      </c>
      <c r="H7727" s="3" t="s">
        <v>3462</v>
      </c>
      <c r="I7727" s="3" t="s">
        <v>3463</v>
      </c>
      <c r="J7727" s="3" t="s">
        <v>37</v>
      </c>
      <c r="K7727" s="3" t="s">
        <v>23</v>
      </c>
      <c r="L7727" s="3" t="s">
        <v>262</v>
      </c>
      <c r="M7727" s="3" t="s">
        <v>263</v>
      </c>
      <c r="N7727" s="3">
        <v>10009</v>
      </c>
      <c r="O7727" s="3" t="s">
        <v>144</v>
      </c>
      <c r="P7727" s="3" t="s">
        <v>5118</v>
      </c>
      <c r="Q7727" s="3" t="s">
        <v>42</v>
      </c>
      <c r="R7727" s="3" t="s">
        <v>71</v>
      </c>
      <c r="S7727" s="3" t="s">
        <v>5119</v>
      </c>
      <c r="T7727" s="3">
        <v>13.167999999999999</v>
      </c>
      <c r="U7727" s="35" cm="1">
        <f t="array" ref="U7727">INDEX('Pricing Strategy'!$F$4:$F$71,MATCH(1,(Dataset!$O7727='Pricing Strategy'!$B$4:$B$71)*(Dataset!$Q7727='Pricing Strategy'!$C$4:$C$71)*(Dataset!$R7727='Pricing Strategy'!$D$4:$D$71),))</f>
        <v>0.4</v>
      </c>
      <c r="V7727" s="3">
        <f>Dataset!$T7727*(1-Dataset!$U7727)</f>
        <v>7.9007999999999994</v>
      </c>
    </row>
    <row r="7728" spans="1:22" x14ac:dyDescent="0.3">
      <c r="A7728" s="32"/>
      <c r="C7728" s="3">
        <v>7723</v>
      </c>
      <c r="D7728" s="3" t="s">
        <v>9624</v>
      </c>
      <c r="E7728" s="34">
        <v>43206</v>
      </c>
      <c r="F7728" s="34">
        <v>43210</v>
      </c>
      <c r="G7728" s="3" t="s">
        <v>46</v>
      </c>
      <c r="H7728" s="3" t="s">
        <v>2252</v>
      </c>
      <c r="I7728" s="3" t="s">
        <v>2253</v>
      </c>
      <c r="J7728" s="3" t="s">
        <v>98</v>
      </c>
      <c r="K7728" s="3" t="s">
        <v>23</v>
      </c>
      <c r="L7728" s="3" t="s">
        <v>123</v>
      </c>
      <c r="M7728" s="3" t="s">
        <v>39</v>
      </c>
      <c r="N7728" s="3">
        <v>94109</v>
      </c>
      <c r="O7728" s="3" t="s">
        <v>40</v>
      </c>
      <c r="P7728" s="3" t="s">
        <v>9625</v>
      </c>
      <c r="Q7728" s="3" t="s">
        <v>42</v>
      </c>
      <c r="R7728" s="3" t="s">
        <v>74</v>
      </c>
      <c r="S7728" s="3" t="s">
        <v>9626</v>
      </c>
      <c r="T7728" s="3">
        <v>40.74</v>
      </c>
      <c r="U7728" s="35" cm="1">
        <f t="array" ref="U7728">INDEX('Pricing Strategy'!$F$4:$F$71,MATCH(1,(Dataset!$O7728='Pricing Strategy'!$B$4:$B$71)*(Dataset!$Q7728='Pricing Strategy'!$C$4:$C$71)*(Dataset!$R7728='Pricing Strategy'!$D$4:$D$71),))</f>
        <v>0.4</v>
      </c>
      <c r="V7728" s="3">
        <f>Dataset!$T7728*(1-Dataset!$U7728)</f>
        <v>24.443999999999999</v>
      </c>
    </row>
    <row r="7729" spans="1:22" x14ac:dyDescent="0.3">
      <c r="A7729" s="32"/>
      <c r="C7729" s="3">
        <v>7724</v>
      </c>
      <c r="D7729" s="3" t="s">
        <v>9627</v>
      </c>
      <c r="E7729" s="34">
        <v>42623</v>
      </c>
      <c r="F7729" s="34">
        <v>42627</v>
      </c>
      <c r="G7729" s="3" t="s">
        <v>46</v>
      </c>
      <c r="H7729" s="3" t="s">
        <v>7871</v>
      </c>
      <c r="I7729" s="3" t="s">
        <v>7872</v>
      </c>
      <c r="J7729" s="3" t="s">
        <v>37</v>
      </c>
      <c r="K7729" s="3" t="s">
        <v>23</v>
      </c>
      <c r="L7729" s="3" t="s">
        <v>1237</v>
      </c>
      <c r="M7729" s="3" t="s">
        <v>100</v>
      </c>
      <c r="N7729" s="3">
        <v>78745</v>
      </c>
      <c r="O7729" s="3" t="s">
        <v>101</v>
      </c>
      <c r="P7729" s="3" t="s">
        <v>4774</v>
      </c>
      <c r="Q7729" s="3" t="s">
        <v>28</v>
      </c>
      <c r="R7729" s="3" t="s">
        <v>32</v>
      </c>
      <c r="S7729" s="3" t="s">
        <v>4775</v>
      </c>
      <c r="T7729" s="3">
        <v>179.886</v>
      </c>
      <c r="U7729" s="35" cm="1">
        <f t="array" ref="U7729">INDEX('Pricing Strategy'!$F$4:$F$71,MATCH(1,(Dataset!$O7729='Pricing Strategy'!$B$4:$B$71)*(Dataset!$Q7729='Pricing Strategy'!$C$4:$C$71)*(Dataset!$R7729='Pricing Strategy'!$D$4:$D$71),))</f>
        <v>0.35</v>
      </c>
      <c r="V7729" s="3">
        <f>Dataset!$T7729*(1-Dataset!$U7729)</f>
        <v>116.9259</v>
      </c>
    </row>
    <row r="7730" spans="1:22" x14ac:dyDescent="0.3">
      <c r="A7730" s="32"/>
      <c r="C7730" s="3">
        <v>7725</v>
      </c>
      <c r="D7730" s="3" t="s">
        <v>9628</v>
      </c>
      <c r="E7730" s="34">
        <v>43003</v>
      </c>
      <c r="F7730" s="34">
        <v>43007</v>
      </c>
      <c r="G7730" s="3" t="s">
        <v>46</v>
      </c>
      <c r="H7730" s="3" t="s">
        <v>6536</v>
      </c>
      <c r="I7730" s="3" t="s">
        <v>6537</v>
      </c>
      <c r="J7730" s="3" t="s">
        <v>22</v>
      </c>
      <c r="K7730" s="3" t="s">
        <v>23</v>
      </c>
      <c r="L7730" s="3" t="s">
        <v>2182</v>
      </c>
      <c r="M7730" s="3" t="s">
        <v>494</v>
      </c>
      <c r="N7730" s="3">
        <v>44105</v>
      </c>
      <c r="O7730" s="3" t="s">
        <v>144</v>
      </c>
      <c r="P7730" s="3" t="s">
        <v>3310</v>
      </c>
      <c r="Q7730" s="3" t="s">
        <v>42</v>
      </c>
      <c r="R7730" s="3" t="s">
        <v>74</v>
      </c>
      <c r="S7730" s="3" t="s">
        <v>3311</v>
      </c>
      <c r="T7730" s="3">
        <v>286.25599999999997</v>
      </c>
      <c r="U7730" s="35" cm="1">
        <f t="array" ref="U7730">INDEX('Pricing Strategy'!$F$4:$F$71,MATCH(1,(Dataset!$O7730='Pricing Strategy'!$B$4:$B$71)*(Dataset!$Q7730='Pricing Strategy'!$C$4:$C$71)*(Dataset!$R7730='Pricing Strategy'!$D$4:$D$71),))</f>
        <v>0.4</v>
      </c>
      <c r="V7730" s="3">
        <f>Dataset!$T7730*(1-Dataset!$U7730)</f>
        <v>171.75359999999998</v>
      </c>
    </row>
    <row r="7731" spans="1:22" x14ac:dyDescent="0.3">
      <c r="A7731" s="32"/>
      <c r="C7731" s="3">
        <v>7726</v>
      </c>
      <c r="D7731" s="3" t="s">
        <v>9628</v>
      </c>
      <c r="E7731" s="34">
        <v>43003</v>
      </c>
      <c r="F7731" s="34">
        <v>43007</v>
      </c>
      <c r="G7731" s="3" t="s">
        <v>46</v>
      </c>
      <c r="H7731" s="3" t="s">
        <v>6536</v>
      </c>
      <c r="I7731" s="3" t="s">
        <v>6537</v>
      </c>
      <c r="J7731" s="3" t="s">
        <v>22</v>
      </c>
      <c r="K7731" s="3" t="s">
        <v>23</v>
      </c>
      <c r="L7731" s="3" t="s">
        <v>2182</v>
      </c>
      <c r="M7731" s="3" t="s">
        <v>494</v>
      </c>
      <c r="N7731" s="3">
        <v>44105</v>
      </c>
      <c r="O7731" s="3" t="s">
        <v>144</v>
      </c>
      <c r="P7731" s="3" t="s">
        <v>1800</v>
      </c>
      <c r="Q7731" s="3" t="s">
        <v>42</v>
      </c>
      <c r="R7731" s="3" t="s">
        <v>55</v>
      </c>
      <c r="S7731" s="3" t="s">
        <v>1801</v>
      </c>
      <c r="T7731" s="3">
        <v>24.224</v>
      </c>
      <c r="U7731" s="35" cm="1">
        <f t="array" ref="U7731">INDEX('Pricing Strategy'!$F$4:$F$71,MATCH(1,(Dataset!$O7731='Pricing Strategy'!$B$4:$B$71)*(Dataset!$Q7731='Pricing Strategy'!$C$4:$C$71)*(Dataset!$R7731='Pricing Strategy'!$D$4:$D$71),))</f>
        <v>0.5</v>
      </c>
      <c r="V7731" s="3">
        <f>Dataset!$T7731*(1-Dataset!$U7731)</f>
        <v>12.112</v>
      </c>
    </row>
    <row r="7732" spans="1:22" x14ac:dyDescent="0.3">
      <c r="A7732" s="32"/>
      <c r="C7732" s="3">
        <v>7727</v>
      </c>
      <c r="D7732" s="3" t="s">
        <v>9628</v>
      </c>
      <c r="E7732" s="34">
        <v>43003</v>
      </c>
      <c r="F7732" s="34">
        <v>43007</v>
      </c>
      <c r="G7732" s="3" t="s">
        <v>46</v>
      </c>
      <c r="H7732" s="3" t="s">
        <v>6536</v>
      </c>
      <c r="I7732" s="3" t="s">
        <v>6537</v>
      </c>
      <c r="J7732" s="3" t="s">
        <v>22</v>
      </c>
      <c r="K7732" s="3" t="s">
        <v>23</v>
      </c>
      <c r="L7732" s="3" t="s">
        <v>2182</v>
      </c>
      <c r="M7732" s="3" t="s">
        <v>494</v>
      </c>
      <c r="N7732" s="3">
        <v>44105</v>
      </c>
      <c r="O7732" s="3" t="s">
        <v>144</v>
      </c>
      <c r="P7732" s="3" t="s">
        <v>3694</v>
      </c>
      <c r="Q7732" s="3" t="s">
        <v>42</v>
      </c>
      <c r="R7732" s="3" t="s">
        <v>55</v>
      </c>
      <c r="S7732" s="3" t="s">
        <v>3695</v>
      </c>
      <c r="T7732" s="3">
        <v>331.536</v>
      </c>
      <c r="U7732" s="35" cm="1">
        <f t="array" ref="U7732">INDEX('Pricing Strategy'!$F$4:$F$71,MATCH(1,(Dataset!$O7732='Pricing Strategy'!$B$4:$B$71)*(Dataset!$Q7732='Pricing Strategy'!$C$4:$C$71)*(Dataset!$R7732='Pricing Strategy'!$D$4:$D$71),))</f>
        <v>0.5</v>
      </c>
      <c r="V7732" s="3">
        <f>Dataset!$T7732*(1-Dataset!$U7732)</f>
        <v>165.768</v>
      </c>
    </row>
    <row r="7733" spans="1:22" x14ac:dyDescent="0.3">
      <c r="A7733" s="32"/>
      <c r="C7733" s="3">
        <v>7728</v>
      </c>
      <c r="D7733" s="3" t="s">
        <v>9629</v>
      </c>
      <c r="E7733" s="34">
        <v>42445</v>
      </c>
      <c r="F7733" s="34">
        <v>42449</v>
      </c>
      <c r="G7733" s="3" t="s">
        <v>19</v>
      </c>
      <c r="H7733" s="3" t="s">
        <v>719</v>
      </c>
      <c r="I7733" s="3" t="s">
        <v>720</v>
      </c>
      <c r="J7733" s="3" t="s">
        <v>98</v>
      </c>
      <c r="K7733" s="3" t="s">
        <v>23</v>
      </c>
      <c r="L7733" s="3" t="s">
        <v>262</v>
      </c>
      <c r="M7733" s="3" t="s">
        <v>263</v>
      </c>
      <c r="N7733" s="3">
        <v>10009</v>
      </c>
      <c r="O7733" s="3" t="s">
        <v>144</v>
      </c>
      <c r="P7733" s="3" t="s">
        <v>7510</v>
      </c>
      <c r="Q7733" s="3" t="s">
        <v>42</v>
      </c>
      <c r="R7733" s="3" t="s">
        <v>64</v>
      </c>
      <c r="S7733" s="3" t="s">
        <v>7511</v>
      </c>
      <c r="T7733" s="3">
        <v>17.52</v>
      </c>
      <c r="U7733" s="35" cm="1">
        <f t="array" ref="U7733">INDEX('Pricing Strategy'!$F$4:$F$71,MATCH(1,(Dataset!$O7733='Pricing Strategy'!$B$4:$B$71)*(Dataset!$Q7733='Pricing Strategy'!$C$4:$C$71)*(Dataset!$R7733='Pricing Strategy'!$D$4:$D$71),))</f>
        <v>0.45</v>
      </c>
      <c r="V7733" s="3">
        <f>Dataset!$T7733*(1-Dataset!$U7733)</f>
        <v>9.636000000000001</v>
      </c>
    </row>
    <row r="7734" spans="1:22" x14ac:dyDescent="0.3">
      <c r="A7734" s="32"/>
      <c r="C7734" s="3">
        <v>7729</v>
      </c>
      <c r="D7734" s="3" t="s">
        <v>9630</v>
      </c>
      <c r="E7734" s="34">
        <v>43065</v>
      </c>
      <c r="F7734" s="34">
        <v>43071</v>
      </c>
      <c r="G7734" s="3" t="s">
        <v>46</v>
      </c>
      <c r="H7734" s="3" t="s">
        <v>5925</v>
      </c>
      <c r="I7734" s="3" t="s">
        <v>5926</v>
      </c>
      <c r="J7734" s="3" t="s">
        <v>22</v>
      </c>
      <c r="K7734" s="3" t="s">
        <v>23</v>
      </c>
      <c r="L7734" s="3" t="s">
        <v>4178</v>
      </c>
      <c r="M7734" s="3" t="s">
        <v>100</v>
      </c>
      <c r="N7734" s="3">
        <v>79907</v>
      </c>
      <c r="O7734" s="3" t="s">
        <v>101</v>
      </c>
      <c r="P7734" s="3" t="s">
        <v>3123</v>
      </c>
      <c r="Q7734" s="3" t="s">
        <v>42</v>
      </c>
      <c r="R7734" s="3" t="s">
        <v>64</v>
      </c>
      <c r="S7734" s="3" t="s">
        <v>3124</v>
      </c>
      <c r="T7734" s="3">
        <v>17.856000000000002</v>
      </c>
      <c r="U7734" s="35" cm="1">
        <f t="array" ref="U7734">INDEX('Pricing Strategy'!$F$4:$F$71,MATCH(1,(Dataset!$O7734='Pricing Strategy'!$B$4:$B$71)*(Dataset!$Q7734='Pricing Strategy'!$C$4:$C$71)*(Dataset!$R7734='Pricing Strategy'!$D$4:$D$71),))</f>
        <v>0.35</v>
      </c>
      <c r="V7734" s="3">
        <f>Dataset!$T7734*(1-Dataset!$U7734)</f>
        <v>11.606400000000001</v>
      </c>
    </row>
    <row r="7735" spans="1:22" x14ac:dyDescent="0.3">
      <c r="A7735" s="32"/>
      <c r="C7735" s="3">
        <v>7730</v>
      </c>
      <c r="D7735" s="3" t="s">
        <v>9631</v>
      </c>
      <c r="E7735" s="34">
        <v>43004</v>
      </c>
      <c r="F7735" s="34">
        <v>43009</v>
      </c>
      <c r="G7735" s="3" t="s">
        <v>46</v>
      </c>
      <c r="H7735" s="3" t="s">
        <v>1601</v>
      </c>
      <c r="I7735" s="3" t="s">
        <v>1602</v>
      </c>
      <c r="J7735" s="3" t="s">
        <v>98</v>
      </c>
      <c r="K7735" s="3" t="s">
        <v>23</v>
      </c>
      <c r="L7735" s="3" t="s">
        <v>5652</v>
      </c>
      <c r="M7735" s="3" t="s">
        <v>50</v>
      </c>
      <c r="N7735" s="3">
        <v>32303</v>
      </c>
      <c r="O7735" s="3" t="s">
        <v>26</v>
      </c>
      <c r="P7735" s="3" t="s">
        <v>5444</v>
      </c>
      <c r="Q7735" s="3" t="s">
        <v>67</v>
      </c>
      <c r="R7735" s="3" t="s">
        <v>157</v>
      </c>
      <c r="S7735" s="3" t="s">
        <v>5445</v>
      </c>
      <c r="T7735" s="3">
        <v>431.976</v>
      </c>
      <c r="U7735" s="35" cm="1">
        <f t="array" ref="U7735">INDEX('Pricing Strategy'!$F$4:$F$71,MATCH(1,(Dataset!$O7735='Pricing Strategy'!$B$4:$B$71)*(Dataset!$Q7735='Pricing Strategy'!$C$4:$C$71)*(Dataset!$R7735='Pricing Strategy'!$D$4:$D$71),))</f>
        <v>0.3</v>
      </c>
      <c r="V7735" s="3">
        <f>Dataset!$T7735*(1-Dataset!$U7735)</f>
        <v>302.38319999999999</v>
      </c>
    </row>
    <row r="7736" spans="1:22" x14ac:dyDescent="0.3">
      <c r="A7736" s="32"/>
      <c r="C7736" s="3">
        <v>7731</v>
      </c>
      <c r="D7736" s="3" t="s">
        <v>9632</v>
      </c>
      <c r="E7736" s="34">
        <v>43264</v>
      </c>
      <c r="F7736" s="34">
        <v>43270</v>
      </c>
      <c r="G7736" s="3" t="s">
        <v>46</v>
      </c>
      <c r="H7736" s="3" t="s">
        <v>617</v>
      </c>
      <c r="I7736" s="3" t="s">
        <v>618</v>
      </c>
      <c r="J7736" s="3" t="s">
        <v>98</v>
      </c>
      <c r="K7736" s="3" t="s">
        <v>23</v>
      </c>
      <c r="L7736" s="3" t="s">
        <v>91</v>
      </c>
      <c r="M7736" s="3" t="s">
        <v>92</v>
      </c>
      <c r="N7736" s="3">
        <v>98103</v>
      </c>
      <c r="O7736" s="3" t="s">
        <v>40</v>
      </c>
      <c r="P7736" s="3" t="s">
        <v>4845</v>
      </c>
      <c r="Q7736" s="3" t="s">
        <v>28</v>
      </c>
      <c r="R7736" s="3" t="s">
        <v>32</v>
      </c>
      <c r="S7736" s="3" t="s">
        <v>4846</v>
      </c>
      <c r="T7736" s="3">
        <v>291.13600000000002</v>
      </c>
      <c r="U7736" s="35" cm="1">
        <f t="array" ref="U7736">INDEX('Pricing Strategy'!$F$4:$F$71,MATCH(1,(Dataset!$O7736='Pricing Strategy'!$B$4:$B$71)*(Dataset!$Q7736='Pricing Strategy'!$C$4:$C$71)*(Dataset!$R7736='Pricing Strategy'!$D$4:$D$71),))</f>
        <v>0.45</v>
      </c>
      <c r="V7736" s="3">
        <f>Dataset!$T7736*(1-Dataset!$U7736)</f>
        <v>160.12480000000002</v>
      </c>
    </row>
    <row r="7737" spans="1:22" x14ac:dyDescent="0.3">
      <c r="A7737" s="32"/>
      <c r="C7737" s="3">
        <v>7732</v>
      </c>
      <c r="D7737" s="3" t="s">
        <v>9633</v>
      </c>
      <c r="E7737" s="34">
        <v>43361</v>
      </c>
      <c r="F7737" s="34">
        <v>43364</v>
      </c>
      <c r="G7737" s="3" t="s">
        <v>184</v>
      </c>
      <c r="H7737" s="3" t="s">
        <v>471</v>
      </c>
      <c r="I7737" s="3" t="s">
        <v>472</v>
      </c>
      <c r="J7737" s="3" t="s">
        <v>98</v>
      </c>
      <c r="K7737" s="3" t="s">
        <v>23</v>
      </c>
      <c r="L7737" s="3" t="s">
        <v>814</v>
      </c>
      <c r="M7737" s="3" t="s">
        <v>100</v>
      </c>
      <c r="N7737" s="3">
        <v>75220</v>
      </c>
      <c r="O7737" s="3" t="s">
        <v>101</v>
      </c>
      <c r="P7737" s="3" t="s">
        <v>370</v>
      </c>
      <c r="Q7737" s="3" t="s">
        <v>42</v>
      </c>
      <c r="R7737" s="3" t="s">
        <v>169</v>
      </c>
      <c r="S7737" s="3" t="s">
        <v>371</v>
      </c>
      <c r="T7737" s="3">
        <v>114.848</v>
      </c>
      <c r="U7737" s="35" cm="1">
        <f t="array" ref="U7737">INDEX('Pricing Strategy'!$F$4:$F$71,MATCH(1,(Dataset!$O7737='Pricing Strategy'!$B$4:$B$71)*(Dataset!$Q7737='Pricing Strategy'!$C$4:$C$71)*(Dataset!$R7737='Pricing Strategy'!$D$4:$D$71),))</f>
        <v>0.3</v>
      </c>
      <c r="V7737" s="3">
        <f>Dataset!$T7737*(1-Dataset!$U7737)</f>
        <v>80.393599999999992</v>
      </c>
    </row>
    <row r="7738" spans="1:22" x14ac:dyDescent="0.3">
      <c r="A7738" s="32"/>
      <c r="C7738" s="3">
        <v>7733</v>
      </c>
      <c r="D7738" s="3" t="s">
        <v>9634</v>
      </c>
      <c r="E7738" s="34">
        <v>43253</v>
      </c>
      <c r="F7738" s="34">
        <v>43259</v>
      </c>
      <c r="G7738" s="3" t="s">
        <v>46</v>
      </c>
      <c r="H7738" s="3" t="s">
        <v>4017</v>
      </c>
      <c r="I7738" s="3" t="s">
        <v>4018</v>
      </c>
      <c r="J7738" s="3" t="s">
        <v>22</v>
      </c>
      <c r="K7738" s="3" t="s">
        <v>23</v>
      </c>
      <c r="L7738" s="3" t="s">
        <v>180</v>
      </c>
      <c r="M7738" s="3" t="s">
        <v>100</v>
      </c>
      <c r="N7738" s="3">
        <v>77070</v>
      </c>
      <c r="O7738" s="3" t="s">
        <v>101</v>
      </c>
      <c r="P7738" s="3" t="s">
        <v>2249</v>
      </c>
      <c r="Q7738" s="3" t="s">
        <v>42</v>
      </c>
      <c r="R7738" s="3" t="s">
        <v>86</v>
      </c>
      <c r="S7738" s="3" t="s">
        <v>2250</v>
      </c>
      <c r="T7738" s="3">
        <v>10.688000000000001</v>
      </c>
      <c r="U7738" s="35" cm="1">
        <f t="array" ref="U7738">INDEX('Pricing Strategy'!$F$4:$F$71,MATCH(1,(Dataset!$O7738='Pricing Strategy'!$B$4:$B$71)*(Dataset!$Q7738='Pricing Strategy'!$C$4:$C$71)*(Dataset!$R7738='Pricing Strategy'!$D$4:$D$71),))</f>
        <v>0.3</v>
      </c>
      <c r="V7738" s="3">
        <f>Dataset!$T7738*(1-Dataset!$U7738)</f>
        <v>7.4816000000000003</v>
      </c>
    </row>
    <row r="7739" spans="1:22" x14ac:dyDescent="0.3">
      <c r="A7739" s="32"/>
      <c r="C7739" s="3">
        <v>7734</v>
      </c>
      <c r="D7739" s="3" t="s">
        <v>9635</v>
      </c>
      <c r="E7739" s="34">
        <v>42870</v>
      </c>
      <c r="F7739" s="34">
        <v>42874</v>
      </c>
      <c r="G7739" s="3" t="s">
        <v>19</v>
      </c>
      <c r="H7739" s="3" t="s">
        <v>3685</v>
      </c>
      <c r="I7739" s="3" t="s">
        <v>3686</v>
      </c>
      <c r="J7739" s="3" t="s">
        <v>22</v>
      </c>
      <c r="K7739" s="3" t="s">
        <v>23</v>
      </c>
      <c r="L7739" s="3" t="s">
        <v>314</v>
      </c>
      <c r="M7739" s="3" t="s">
        <v>494</v>
      </c>
      <c r="N7739" s="3">
        <v>45503</v>
      </c>
      <c r="O7739" s="3" t="s">
        <v>144</v>
      </c>
      <c r="P7739" s="3" t="s">
        <v>5765</v>
      </c>
      <c r="Q7739" s="3" t="s">
        <v>42</v>
      </c>
      <c r="R7739" s="3" t="s">
        <v>86</v>
      </c>
      <c r="S7739" s="3" t="s">
        <v>5766</v>
      </c>
      <c r="T7739" s="3">
        <v>15.231999999999999</v>
      </c>
      <c r="U7739" s="35" cm="1">
        <f t="array" ref="U7739">INDEX('Pricing Strategy'!$F$4:$F$71,MATCH(1,(Dataset!$O7739='Pricing Strategy'!$B$4:$B$71)*(Dataset!$Q7739='Pricing Strategy'!$C$4:$C$71)*(Dataset!$R7739='Pricing Strategy'!$D$4:$D$71),))</f>
        <v>0.4</v>
      </c>
      <c r="V7739" s="3">
        <f>Dataset!$T7739*(1-Dataset!$U7739)</f>
        <v>9.1391999999999989</v>
      </c>
    </row>
    <row r="7740" spans="1:22" x14ac:dyDescent="0.3">
      <c r="A7740" s="32"/>
      <c r="C7740" s="3">
        <v>7735</v>
      </c>
      <c r="D7740" s="3" t="s">
        <v>9636</v>
      </c>
      <c r="E7740" s="34">
        <v>43358</v>
      </c>
      <c r="F7740" s="34">
        <v>43363</v>
      </c>
      <c r="G7740" s="3" t="s">
        <v>46</v>
      </c>
      <c r="H7740" s="3" t="s">
        <v>3581</v>
      </c>
      <c r="I7740" s="3" t="s">
        <v>3582</v>
      </c>
      <c r="J7740" s="3" t="s">
        <v>22</v>
      </c>
      <c r="K7740" s="3" t="s">
        <v>23</v>
      </c>
      <c r="L7740" s="3" t="s">
        <v>91</v>
      </c>
      <c r="M7740" s="3" t="s">
        <v>92</v>
      </c>
      <c r="N7740" s="3">
        <v>98103</v>
      </c>
      <c r="O7740" s="3" t="s">
        <v>40</v>
      </c>
      <c r="P7740" s="3" t="s">
        <v>677</v>
      </c>
      <c r="Q7740" s="3" t="s">
        <v>42</v>
      </c>
      <c r="R7740" s="3" t="s">
        <v>64</v>
      </c>
      <c r="S7740" s="3" t="s">
        <v>678</v>
      </c>
      <c r="T7740" s="3">
        <v>12.42</v>
      </c>
      <c r="U7740" s="35" cm="1">
        <f t="array" ref="U7740">INDEX('Pricing Strategy'!$F$4:$F$71,MATCH(1,(Dataset!$O7740='Pricing Strategy'!$B$4:$B$71)*(Dataset!$Q7740='Pricing Strategy'!$C$4:$C$71)*(Dataset!$R7740='Pricing Strategy'!$D$4:$D$71),))</f>
        <v>0.45</v>
      </c>
      <c r="V7740" s="3">
        <f>Dataset!$T7740*(1-Dataset!$U7740)</f>
        <v>6.8310000000000004</v>
      </c>
    </row>
    <row r="7741" spans="1:22" x14ac:dyDescent="0.3">
      <c r="A7741" s="32"/>
      <c r="C7741" s="3">
        <v>7736</v>
      </c>
      <c r="D7741" s="3" t="s">
        <v>9637</v>
      </c>
      <c r="E7741" s="34">
        <v>42969</v>
      </c>
      <c r="F7741" s="34">
        <v>42973</v>
      </c>
      <c r="G7741" s="3" t="s">
        <v>46</v>
      </c>
      <c r="H7741" s="3" t="s">
        <v>3112</v>
      </c>
      <c r="I7741" s="3" t="s">
        <v>3113</v>
      </c>
      <c r="J7741" s="3" t="s">
        <v>37</v>
      </c>
      <c r="K7741" s="3" t="s">
        <v>23</v>
      </c>
      <c r="L7741" s="3" t="s">
        <v>91</v>
      </c>
      <c r="M7741" s="3" t="s">
        <v>92</v>
      </c>
      <c r="N7741" s="3">
        <v>98105</v>
      </c>
      <c r="O7741" s="3" t="s">
        <v>40</v>
      </c>
      <c r="P7741" s="3" t="s">
        <v>2646</v>
      </c>
      <c r="Q7741" s="3" t="s">
        <v>42</v>
      </c>
      <c r="R7741" s="3" t="s">
        <v>86</v>
      </c>
      <c r="S7741" s="3" t="s">
        <v>2647</v>
      </c>
      <c r="T7741" s="3">
        <v>19.440000000000001</v>
      </c>
      <c r="U7741" s="35" cm="1">
        <f t="array" ref="U7741">INDEX('Pricing Strategy'!$F$4:$F$71,MATCH(1,(Dataset!$O7741='Pricing Strategy'!$B$4:$B$71)*(Dataset!$Q7741='Pricing Strategy'!$C$4:$C$71)*(Dataset!$R7741='Pricing Strategy'!$D$4:$D$71),))</f>
        <v>0.4</v>
      </c>
      <c r="V7741" s="3">
        <f>Dataset!$T7741*(1-Dataset!$U7741)</f>
        <v>11.664</v>
      </c>
    </row>
    <row r="7742" spans="1:22" x14ac:dyDescent="0.3">
      <c r="A7742" s="32"/>
      <c r="C7742" s="3">
        <v>7737</v>
      </c>
      <c r="D7742" s="3" t="s">
        <v>9638</v>
      </c>
      <c r="E7742" s="34">
        <v>42154</v>
      </c>
      <c r="F7742" s="34">
        <v>42161</v>
      </c>
      <c r="G7742" s="3" t="s">
        <v>46</v>
      </c>
      <c r="H7742" s="3" t="s">
        <v>4267</v>
      </c>
      <c r="I7742" s="3" t="s">
        <v>4268</v>
      </c>
      <c r="J7742" s="3" t="s">
        <v>22</v>
      </c>
      <c r="K7742" s="3" t="s">
        <v>23</v>
      </c>
      <c r="L7742" s="3" t="s">
        <v>262</v>
      </c>
      <c r="M7742" s="3" t="s">
        <v>263</v>
      </c>
      <c r="N7742" s="3">
        <v>10024</v>
      </c>
      <c r="O7742" s="3" t="s">
        <v>144</v>
      </c>
      <c r="P7742" s="3" t="s">
        <v>2790</v>
      </c>
      <c r="Q7742" s="3" t="s">
        <v>42</v>
      </c>
      <c r="R7742" s="3" t="s">
        <v>71</v>
      </c>
      <c r="S7742" s="3" t="s">
        <v>2791</v>
      </c>
      <c r="T7742" s="3">
        <v>70.367999999999995</v>
      </c>
      <c r="U7742" s="35" cm="1">
        <f t="array" ref="U7742">INDEX('Pricing Strategy'!$F$4:$F$71,MATCH(1,(Dataset!$O7742='Pricing Strategy'!$B$4:$B$71)*(Dataset!$Q7742='Pricing Strategy'!$C$4:$C$71)*(Dataset!$R7742='Pricing Strategy'!$D$4:$D$71),))</f>
        <v>0.4</v>
      </c>
      <c r="V7742" s="3">
        <f>Dataset!$T7742*(1-Dataset!$U7742)</f>
        <v>42.220799999999997</v>
      </c>
    </row>
    <row r="7743" spans="1:22" x14ac:dyDescent="0.3">
      <c r="A7743" s="32"/>
      <c r="C7743" s="3">
        <v>7738</v>
      </c>
      <c r="D7743" s="3" t="s">
        <v>9639</v>
      </c>
      <c r="E7743" s="34">
        <v>43452</v>
      </c>
      <c r="F7743" s="34">
        <v>43454</v>
      </c>
      <c r="G7743" s="3" t="s">
        <v>184</v>
      </c>
      <c r="H7743" s="3" t="s">
        <v>7443</v>
      </c>
      <c r="I7743" s="3" t="s">
        <v>7444</v>
      </c>
      <c r="J7743" s="3" t="s">
        <v>22</v>
      </c>
      <c r="K7743" s="3" t="s">
        <v>23</v>
      </c>
      <c r="L7743" s="3" t="s">
        <v>463</v>
      </c>
      <c r="M7743" s="3" t="s">
        <v>84</v>
      </c>
      <c r="N7743" s="3">
        <v>28205</v>
      </c>
      <c r="O7743" s="3" t="s">
        <v>26</v>
      </c>
      <c r="P7743" s="3" t="s">
        <v>4129</v>
      </c>
      <c r="Q7743" s="3" t="s">
        <v>42</v>
      </c>
      <c r="R7743" s="3" t="s">
        <v>64</v>
      </c>
      <c r="S7743" s="3" t="s">
        <v>4130</v>
      </c>
      <c r="T7743" s="3">
        <v>12.672000000000001</v>
      </c>
      <c r="U7743" s="35" cm="1">
        <f t="array" ref="U7743">INDEX('Pricing Strategy'!$F$4:$F$71,MATCH(1,(Dataset!$O7743='Pricing Strategy'!$B$4:$B$71)*(Dataset!$Q7743='Pricing Strategy'!$C$4:$C$71)*(Dataset!$R7743='Pricing Strategy'!$D$4:$D$71),))</f>
        <v>0.3</v>
      </c>
      <c r="V7743" s="3">
        <f>Dataset!$T7743*(1-Dataset!$U7743)</f>
        <v>8.8704000000000001</v>
      </c>
    </row>
    <row r="7744" spans="1:22" x14ac:dyDescent="0.3">
      <c r="A7744" s="32"/>
      <c r="C7744" s="3">
        <v>7739</v>
      </c>
      <c r="D7744" s="3" t="s">
        <v>9640</v>
      </c>
      <c r="E7744" s="34">
        <v>43311</v>
      </c>
      <c r="F7744" s="34">
        <v>43318</v>
      </c>
      <c r="G7744" s="3" t="s">
        <v>46</v>
      </c>
      <c r="H7744" s="3" t="s">
        <v>2336</v>
      </c>
      <c r="I7744" s="3" t="s">
        <v>2337</v>
      </c>
      <c r="J7744" s="3" t="s">
        <v>22</v>
      </c>
      <c r="K7744" s="3" t="s">
        <v>23</v>
      </c>
      <c r="L7744" s="3" t="s">
        <v>4498</v>
      </c>
      <c r="M7744" s="3" t="s">
        <v>2739</v>
      </c>
      <c r="N7744" s="3">
        <v>21215</v>
      </c>
      <c r="O7744" s="3" t="s">
        <v>144</v>
      </c>
      <c r="P7744" s="3" t="s">
        <v>3252</v>
      </c>
      <c r="Q7744" s="3" t="s">
        <v>67</v>
      </c>
      <c r="R7744" s="3" t="s">
        <v>68</v>
      </c>
      <c r="S7744" s="3" t="s">
        <v>3253</v>
      </c>
      <c r="T7744" s="3">
        <v>89.95</v>
      </c>
      <c r="U7744" s="35" cm="1">
        <f t="array" ref="U7744">INDEX('Pricing Strategy'!$F$4:$F$71,MATCH(1,(Dataset!$O7744='Pricing Strategy'!$B$4:$B$71)*(Dataset!$Q7744='Pricing Strategy'!$C$4:$C$71)*(Dataset!$R7744='Pricing Strategy'!$D$4:$D$71),))</f>
        <v>0.4</v>
      </c>
      <c r="V7744" s="3">
        <f>Dataset!$T7744*(1-Dataset!$U7744)</f>
        <v>53.97</v>
      </c>
    </row>
    <row r="7745" spans="1:22" x14ac:dyDescent="0.3">
      <c r="A7745" s="32"/>
      <c r="C7745" s="3">
        <v>7740</v>
      </c>
      <c r="D7745" s="3" t="s">
        <v>9641</v>
      </c>
      <c r="E7745" s="34">
        <v>42329</v>
      </c>
      <c r="F7745" s="34">
        <v>42334</v>
      </c>
      <c r="G7745" s="3" t="s">
        <v>46</v>
      </c>
      <c r="H7745" s="3" t="s">
        <v>5873</v>
      </c>
      <c r="I7745" s="3" t="s">
        <v>5874</v>
      </c>
      <c r="J7745" s="3" t="s">
        <v>98</v>
      </c>
      <c r="K7745" s="3" t="s">
        <v>23</v>
      </c>
      <c r="L7745" s="3" t="s">
        <v>123</v>
      </c>
      <c r="M7745" s="3" t="s">
        <v>39</v>
      </c>
      <c r="N7745" s="3">
        <v>94110</v>
      </c>
      <c r="O7745" s="3" t="s">
        <v>40</v>
      </c>
      <c r="P7745" s="3" t="s">
        <v>4510</v>
      </c>
      <c r="Q7745" s="3" t="s">
        <v>42</v>
      </c>
      <c r="R7745" s="3" t="s">
        <v>86</v>
      </c>
      <c r="S7745" s="3" t="s">
        <v>4511</v>
      </c>
      <c r="T7745" s="3">
        <v>6.58</v>
      </c>
      <c r="U7745" s="35" cm="1">
        <f t="array" ref="U7745">INDEX('Pricing Strategy'!$F$4:$F$71,MATCH(1,(Dataset!$O7745='Pricing Strategy'!$B$4:$B$71)*(Dataset!$Q7745='Pricing Strategy'!$C$4:$C$71)*(Dataset!$R7745='Pricing Strategy'!$D$4:$D$71),))</f>
        <v>0.4</v>
      </c>
      <c r="V7745" s="3">
        <f>Dataset!$T7745*(1-Dataset!$U7745)</f>
        <v>3.948</v>
      </c>
    </row>
    <row r="7746" spans="1:22" x14ac:dyDescent="0.3">
      <c r="A7746" s="32"/>
      <c r="C7746" s="3">
        <v>7741</v>
      </c>
      <c r="D7746" s="3" t="s">
        <v>9641</v>
      </c>
      <c r="E7746" s="34">
        <v>42329</v>
      </c>
      <c r="F7746" s="34">
        <v>42334</v>
      </c>
      <c r="G7746" s="3" t="s">
        <v>46</v>
      </c>
      <c r="H7746" s="3" t="s">
        <v>5873</v>
      </c>
      <c r="I7746" s="3" t="s">
        <v>5874</v>
      </c>
      <c r="J7746" s="3" t="s">
        <v>98</v>
      </c>
      <c r="K7746" s="3" t="s">
        <v>23</v>
      </c>
      <c r="L7746" s="3" t="s">
        <v>123</v>
      </c>
      <c r="M7746" s="3" t="s">
        <v>39</v>
      </c>
      <c r="N7746" s="3">
        <v>94110</v>
      </c>
      <c r="O7746" s="3" t="s">
        <v>40</v>
      </c>
      <c r="P7746" s="3" t="s">
        <v>6543</v>
      </c>
      <c r="Q7746" s="3" t="s">
        <v>67</v>
      </c>
      <c r="R7746" s="3" t="s">
        <v>157</v>
      </c>
      <c r="S7746" s="3" t="s">
        <v>6544</v>
      </c>
      <c r="T7746" s="3">
        <v>94.99</v>
      </c>
      <c r="U7746" s="35" cm="1">
        <f t="array" ref="U7746">INDEX('Pricing Strategy'!$F$4:$F$71,MATCH(1,(Dataset!$O7746='Pricing Strategy'!$B$4:$B$71)*(Dataset!$Q7746='Pricing Strategy'!$C$4:$C$71)*(Dataset!$R7746='Pricing Strategy'!$D$4:$D$71),))</f>
        <v>0.45</v>
      </c>
      <c r="V7746" s="3">
        <f>Dataset!$T7746*(1-Dataset!$U7746)</f>
        <v>52.244500000000002</v>
      </c>
    </row>
    <row r="7747" spans="1:22" x14ac:dyDescent="0.3">
      <c r="A7747" s="32"/>
      <c r="C7747" s="3">
        <v>7742</v>
      </c>
      <c r="D7747" s="3" t="s">
        <v>9642</v>
      </c>
      <c r="E7747" s="34">
        <v>42637</v>
      </c>
      <c r="F7747" s="34">
        <v>42639</v>
      </c>
      <c r="G7747" s="3" t="s">
        <v>19</v>
      </c>
      <c r="H7747" s="3" t="s">
        <v>5538</v>
      </c>
      <c r="I7747" s="3" t="s">
        <v>5539</v>
      </c>
      <c r="J7747" s="3" t="s">
        <v>22</v>
      </c>
      <c r="K7747" s="3" t="s">
        <v>23</v>
      </c>
      <c r="L7747" s="3" t="s">
        <v>1311</v>
      </c>
      <c r="M7747" s="3" t="s">
        <v>306</v>
      </c>
      <c r="N7747" s="3">
        <v>85705</v>
      </c>
      <c r="O7747" s="3" t="s">
        <v>40</v>
      </c>
      <c r="P7747" s="3" t="s">
        <v>6460</v>
      </c>
      <c r="Q7747" s="3" t="s">
        <v>67</v>
      </c>
      <c r="R7747" s="3" t="s">
        <v>68</v>
      </c>
      <c r="S7747" s="3" t="s">
        <v>6461</v>
      </c>
      <c r="T7747" s="3">
        <v>35.119999999999997</v>
      </c>
      <c r="U7747" s="35" cm="1">
        <f t="array" ref="U7747">INDEX('Pricing Strategy'!$F$4:$F$71,MATCH(1,(Dataset!$O7747='Pricing Strategy'!$B$4:$B$71)*(Dataset!$Q7747='Pricing Strategy'!$C$4:$C$71)*(Dataset!$R7747='Pricing Strategy'!$D$4:$D$71),))</f>
        <v>0.4</v>
      </c>
      <c r="V7747" s="3">
        <f>Dataset!$T7747*(1-Dataset!$U7747)</f>
        <v>21.071999999999999</v>
      </c>
    </row>
    <row r="7748" spans="1:22" x14ac:dyDescent="0.3">
      <c r="A7748" s="32"/>
      <c r="C7748" s="3">
        <v>7743</v>
      </c>
      <c r="D7748" s="3" t="s">
        <v>9643</v>
      </c>
      <c r="E7748" s="34">
        <v>43332</v>
      </c>
      <c r="F7748" s="34">
        <v>43339</v>
      </c>
      <c r="G7748" s="3" t="s">
        <v>46</v>
      </c>
      <c r="H7748" s="3" t="s">
        <v>3456</v>
      </c>
      <c r="I7748" s="3" t="s">
        <v>3457</v>
      </c>
      <c r="J7748" s="3" t="s">
        <v>22</v>
      </c>
      <c r="K7748" s="3" t="s">
        <v>23</v>
      </c>
      <c r="L7748" s="3" t="s">
        <v>38</v>
      </c>
      <c r="M7748" s="3" t="s">
        <v>39</v>
      </c>
      <c r="N7748" s="3">
        <v>90036</v>
      </c>
      <c r="O7748" s="3" t="s">
        <v>40</v>
      </c>
      <c r="P7748" s="3" t="s">
        <v>3877</v>
      </c>
      <c r="Q7748" s="3" t="s">
        <v>42</v>
      </c>
      <c r="R7748" s="3" t="s">
        <v>86</v>
      </c>
      <c r="S7748" s="3" t="s">
        <v>3878</v>
      </c>
      <c r="T7748" s="3">
        <v>25.92</v>
      </c>
      <c r="U7748" s="35" cm="1">
        <f t="array" ref="U7748">INDEX('Pricing Strategy'!$F$4:$F$71,MATCH(1,(Dataset!$O7748='Pricing Strategy'!$B$4:$B$71)*(Dataset!$Q7748='Pricing Strategy'!$C$4:$C$71)*(Dataset!$R7748='Pricing Strategy'!$D$4:$D$71),))</f>
        <v>0.4</v>
      </c>
      <c r="V7748" s="3">
        <f>Dataset!$T7748*(1-Dataset!$U7748)</f>
        <v>15.552</v>
      </c>
    </row>
    <row r="7749" spans="1:22" x14ac:dyDescent="0.3">
      <c r="A7749" s="32"/>
      <c r="C7749" s="3">
        <v>7744</v>
      </c>
      <c r="D7749" s="3" t="s">
        <v>9644</v>
      </c>
      <c r="E7749" s="34">
        <v>42903</v>
      </c>
      <c r="F7749" s="34">
        <v>42908</v>
      </c>
      <c r="G7749" s="3" t="s">
        <v>46</v>
      </c>
      <c r="H7749" s="3" t="s">
        <v>2409</v>
      </c>
      <c r="I7749" s="3" t="s">
        <v>2410</v>
      </c>
      <c r="J7749" s="3" t="s">
        <v>37</v>
      </c>
      <c r="K7749" s="3" t="s">
        <v>23</v>
      </c>
      <c r="L7749" s="3" t="s">
        <v>7710</v>
      </c>
      <c r="M7749" s="3" t="s">
        <v>745</v>
      </c>
      <c r="N7749" s="3">
        <v>6708</v>
      </c>
      <c r="O7749" s="3" t="s">
        <v>144</v>
      </c>
      <c r="P7749" s="3" t="s">
        <v>5826</v>
      </c>
      <c r="Q7749" s="3" t="s">
        <v>42</v>
      </c>
      <c r="R7749" s="3" t="s">
        <v>71</v>
      </c>
      <c r="S7749" s="3" t="s">
        <v>5827</v>
      </c>
      <c r="T7749" s="3">
        <v>7.96</v>
      </c>
      <c r="U7749" s="35" cm="1">
        <f t="array" ref="U7749">INDEX('Pricing Strategy'!$F$4:$F$71,MATCH(1,(Dataset!$O7749='Pricing Strategy'!$B$4:$B$71)*(Dataset!$Q7749='Pricing Strategy'!$C$4:$C$71)*(Dataset!$R7749='Pricing Strategy'!$D$4:$D$71),))</f>
        <v>0.4</v>
      </c>
      <c r="V7749" s="3">
        <f>Dataset!$T7749*(1-Dataset!$U7749)</f>
        <v>4.7759999999999998</v>
      </c>
    </row>
    <row r="7750" spans="1:22" x14ac:dyDescent="0.3">
      <c r="A7750" s="32"/>
      <c r="C7750" s="3">
        <v>7745</v>
      </c>
      <c r="D7750" s="3" t="s">
        <v>9644</v>
      </c>
      <c r="E7750" s="34">
        <v>42903</v>
      </c>
      <c r="F7750" s="34">
        <v>42908</v>
      </c>
      <c r="G7750" s="3" t="s">
        <v>46</v>
      </c>
      <c r="H7750" s="3" t="s">
        <v>2409</v>
      </c>
      <c r="I7750" s="3" t="s">
        <v>2410</v>
      </c>
      <c r="J7750" s="3" t="s">
        <v>37</v>
      </c>
      <c r="K7750" s="3" t="s">
        <v>23</v>
      </c>
      <c r="L7750" s="3" t="s">
        <v>7710</v>
      </c>
      <c r="M7750" s="3" t="s">
        <v>745</v>
      </c>
      <c r="N7750" s="3">
        <v>6708</v>
      </c>
      <c r="O7750" s="3" t="s">
        <v>144</v>
      </c>
      <c r="P7750" s="3" t="s">
        <v>3387</v>
      </c>
      <c r="Q7750" s="3" t="s">
        <v>67</v>
      </c>
      <c r="R7750" s="3" t="s">
        <v>68</v>
      </c>
      <c r="S7750" s="3" t="s">
        <v>3388</v>
      </c>
      <c r="T7750" s="3">
        <v>566.97</v>
      </c>
      <c r="U7750" s="35" cm="1">
        <f t="array" ref="U7750">INDEX('Pricing Strategy'!$F$4:$F$71,MATCH(1,(Dataset!$O7750='Pricing Strategy'!$B$4:$B$71)*(Dataset!$Q7750='Pricing Strategy'!$C$4:$C$71)*(Dataset!$R7750='Pricing Strategy'!$D$4:$D$71),))</f>
        <v>0.4</v>
      </c>
      <c r="V7750" s="3">
        <f>Dataset!$T7750*(1-Dataset!$U7750)</f>
        <v>340.18200000000002</v>
      </c>
    </row>
    <row r="7751" spans="1:22" x14ac:dyDescent="0.3">
      <c r="A7751" s="32"/>
      <c r="C7751" s="3">
        <v>7746</v>
      </c>
      <c r="D7751" s="3" t="s">
        <v>9644</v>
      </c>
      <c r="E7751" s="34">
        <v>42903</v>
      </c>
      <c r="F7751" s="34">
        <v>42908</v>
      </c>
      <c r="G7751" s="3" t="s">
        <v>46</v>
      </c>
      <c r="H7751" s="3" t="s">
        <v>2409</v>
      </c>
      <c r="I7751" s="3" t="s">
        <v>2410</v>
      </c>
      <c r="J7751" s="3" t="s">
        <v>37</v>
      </c>
      <c r="K7751" s="3" t="s">
        <v>23</v>
      </c>
      <c r="L7751" s="3" t="s">
        <v>7710</v>
      </c>
      <c r="M7751" s="3" t="s">
        <v>745</v>
      </c>
      <c r="N7751" s="3">
        <v>6708</v>
      </c>
      <c r="O7751" s="3" t="s">
        <v>144</v>
      </c>
      <c r="P7751" s="3" t="s">
        <v>3722</v>
      </c>
      <c r="Q7751" s="3" t="s">
        <v>42</v>
      </c>
      <c r="R7751" s="3" t="s">
        <v>64</v>
      </c>
      <c r="S7751" s="3" t="s">
        <v>3723</v>
      </c>
      <c r="T7751" s="3">
        <v>9.84</v>
      </c>
      <c r="U7751" s="35" cm="1">
        <f t="array" ref="U7751">INDEX('Pricing Strategy'!$F$4:$F$71,MATCH(1,(Dataset!$O7751='Pricing Strategy'!$B$4:$B$71)*(Dataset!$Q7751='Pricing Strategy'!$C$4:$C$71)*(Dataset!$R7751='Pricing Strategy'!$D$4:$D$71),))</f>
        <v>0.45</v>
      </c>
      <c r="V7751" s="3">
        <f>Dataset!$T7751*(1-Dataset!$U7751)</f>
        <v>5.4119999999999999</v>
      </c>
    </row>
    <row r="7752" spans="1:22" x14ac:dyDescent="0.3">
      <c r="A7752" s="32"/>
      <c r="C7752" s="3">
        <v>7747</v>
      </c>
      <c r="D7752" s="3" t="s">
        <v>9645</v>
      </c>
      <c r="E7752" s="34">
        <v>42723</v>
      </c>
      <c r="F7752" s="34">
        <v>42727</v>
      </c>
      <c r="G7752" s="3" t="s">
        <v>46</v>
      </c>
      <c r="H7752" s="3" t="s">
        <v>7277</v>
      </c>
      <c r="I7752" s="3" t="s">
        <v>7278</v>
      </c>
      <c r="J7752" s="3" t="s">
        <v>98</v>
      </c>
      <c r="K7752" s="3" t="s">
        <v>23</v>
      </c>
      <c r="L7752" s="3" t="s">
        <v>299</v>
      </c>
      <c r="M7752" s="3" t="s">
        <v>207</v>
      </c>
      <c r="N7752" s="3">
        <v>60610</v>
      </c>
      <c r="O7752" s="3" t="s">
        <v>101</v>
      </c>
      <c r="P7752" s="3" t="s">
        <v>3094</v>
      </c>
      <c r="Q7752" s="3" t="s">
        <v>67</v>
      </c>
      <c r="R7752" s="3" t="s">
        <v>157</v>
      </c>
      <c r="S7752" s="3" t="s">
        <v>3095</v>
      </c>
      <c r="T7752" s="3">
        <v>25.488</v>
      </c>
      <c r="U7752" s="35" cm="1">
        <f t="array" ref="U7752">INDEX('Pricing Strategy'!$F$4:$F$71,MATCH(1,(Dataset!$O7752='Pricing Strategy'!$B$4:$B$71)*(Dataset!$Q7752='Pricing Strategy'!$C$4:$C$71)*(Dataset!$R7752='Pricing Strategy'!$D$4:$D$71),))</f>
        <v>0.35</v>
      </c>
      <c r="V7752" s="3">
        <f>Dataset!$T7752*(1-Dataset!$U7752)</f>
        <v>16.5672</v>
      </c>
    </row>
    <row r="7753" spans="1:22" x14ac:dyDescent="0.3">
      <c r="A7753" s="32"/>
      <c r="C7753" s="3">
        <v>7748</v>
      </c>
      <c r="D7753" s="3" t="s">
        <v>9646</v>
      </c>
      <c r="E7753" s="34">
        <v>42521</v>
      </c>
      <c r="F7753" s="34">
        <v>42523</v>
      </c>
      <c r="G7753" s="3" t="s">
        <v>19</v>
      </c>
      <c r="H7753" s="3" t="s">
        <v>1681</v>
      </c>
      <c r="I7753" s="3" t="s">
        <v>1682</v>
      </c>
      <c r="J7753" s="3" t="s">
        <v>98</v>
      </c>
      <c r="K7753" s="3" t="s">
        <v>23</v>
      </c>
      <c r="L7753" s="3" t="s">
        <v>1173</v>
      </c>
      <c r="M7753" s="3" t="s">
        <v>263</v>
      </c>
      <c r="N7753" s="3">
        <v>11561</v>
      </c>
      <c r="O7753" s="3" t="s">
        <v>144</v>
      </c>
      <c r="P7753" s="3" t="s">
        <v>1002</v>
      </c>
      <c r="Q7753" s="3" t="s">
        <v>42</v>
      </c>
      <c r="R7753" s="3" t="s">
        <v>265</v>
      </c>
      <c r="S7753" s="3" t="s">
        <v>1003</v>
      </c>
      <c r="T7753" s="3">
        <v>7.56</v>
      </c>
      <c r="U7753" s="35" cm="1">
        <f t="array" ref="U7753">INDEX('Pricing Strategy'!$F$4:$F$71,MATCH(1,(Dataset!$O7753='Pricing Strategy'!$B$4:$B$71)*(Dataset!$Q7753='Pricing Strategy'!$C$4:$C$71)*(Dataset!$R7753='Pricing Strategy'!$D$4:$D$71),))</f>
        <v>0.4</v>
      </c>
      <c r="V7753" s="3">
        <f>Dataset!$T7753*(1-Dataset!$U7753)</f>
        <v>4.5359999999999996</v>
      </c>
    </row>
    <row r="7754" spans="1:22" x14ac:dyDescent="0.3">
      <c r="A7754" s="32"/>
      <c r="C7754" s="3">
        <v>7749</v>
      </c>
      <c r="D7754" s="3" t="s">
        <v>9647</v>
      </c>
      <c r="E7754" s="34">
        <v>42539</v>
      </c>
      <c r="F7754" s="34">
        <v>42545</v>
      </c>
      <c r="G7754" s="3" t="s">
        <v>46</v>
      </c>
      <c r="H7754" s="3" t="s">
        <v>1432</v>
      </c>
      <c r="I7754" s="3" t="s">
        <v>1433</v>
      </c>
      <c r="J7754" s="3" t="s">
        <v>22</v>
      </c>
      <c r="K7754" s="3" t="s">
        <v>23</v>
      </c>
      <c r="L7754" s="3" t="s">
        <v>1127</v>
      </c>
      <c r="M7754" s="3" t="s">
        <v>315</v>
      </c>
      <c r="N7754" s="3">
        <v>22204</v>
      </c>
      <c r="O7754" s="3" t="s">
        <v>26</v>
      </c>
      <c r="P7754" s="3" t="s">
        <v>6336</v>
      </c>
      <c r="Q7754" s="3" t="s">
        <v>28</v>
      </c>
      <c r="R7754" s="3" t="s">
        <v>61</v>
      </c>
      <c r="S7754" s="3" t="s">
        <v>6337</v>
      </c>
      <c r="T7754" s="3">
        <v>60.84</v>
      </c>
      <c r="U7754" s="35" cm="1">
        <f t="array" ref="U7754">INDEX('Pricing Strategy'!$F$4:$F$71,MATCH(1,(Dataset!$O7754='Pricing Strategy'!$B$4:$B$71)*(Dataset!$Q7754='Pricing Strategy'!$C$4:$C$71)*(Dataset!$R7754='Pricing Strategy'!$D$4:$D$71),))</f>
        <v>0.25</v>
      </c>
      <c r="V7754" s="3">
        <f>Dataset!$T7754*(1-Dataset!$U7754)</f>
        <v>45.63</v>
      </c>
    </row>
    <row r="7755" spans="1:22" x14ac:dyDescent="0.3">
      <c r="A7755" s="32"/>
      <c r="C7755" s="3">
        <v>7750</v>
      </c>
      <c r="D7755" s="3" t="s">
        <v>9647</v>
      </c>
      <c r="E7755" s="34">
        <v>42539</v>
      </c>
      <c r="F7755" s="34">
        <v>42545</v>
      </c>
      <c r="G7755" s="3" t="s">
        <v>46</v>
      </c>
      <c r="H7755" s="3" t="s">
        <v>1432</v>
      </c>
      <c r="I7755" s="3" t="s">
        <v>1433</v>
      </c>
      <c r="J7755" s="3" t="s">
        <v>22</v>
      </c>
      <c r="K7755" s="3" t="s">
        <v>23</v>
      </c>
      <c r="L7755" s="3" t="s">
        <v>1127</v>
      </c>
      <c r="M7755" s="3" t="s">
        <v>315</v>
      </c>
      <c r="N7755" s="3">
        <v>22204</v>
      </c>
      <c r="O7755" s="3" t="s">
        <v>26</v>
      </c>
      <c r="P7755" s="3" t="s">
        <v>3516</v>
      </c>
      <c r="Q7755" s="3" t="s">
        <v>42</v>
      </c>
      <c r="R7755" s="3" t="s">
        <v>55</v>
      </c>
      <c r="S7755" s="3" t="s">
        <v>3517</v>
      </c>
      <c r="T7755" s="3">
        <v>450.04</v>
      </c>
      <c r="U7755" s="35" cm="1">
        <f t="array" ref="U7755">INDEX('Pricing Strategy'!$F$4:$F$71,MATCH(1,(Dataset!$O7755='Pricing Strategy'!$B$4:$B$71)*(Dataset!$Q7755='Pricing Strategy'!$C$4:$C$71)*(Dataset!$R7755='Pricing Strategy'!$D$4:$D$71),))</f>
        <v>0.35</v>
      </c>
      <c r="V7755" s="3">
        <f>Dataset!$T7755*(1-Dataset!$U7755)</f>
        <v>292.52600000000001</v>
      </c>
    </row>
    <row r="7756" spans="1:22" x14ac:dyDescent="0.3">
      <c r="A7756" s="32"/>
      <c r="C7756" s="3">
        <v>7751</v>
      </c>
      <c r="D7756" s="3" t="s">
        <v>9647</v>
      </c>
      <c r="E7756" s="34">
        <v>42539</v>
      </c>
      <c r="F7756" s="34">
        <v>42545</v>
      </c>
      <c r="G7756" s="3" t="s">
        <v>46</v>
      </c>
      <c r="H7756" s="3" t="s">
        <v>1432</v>
      </c>
      <c r="I7756" s="3" t="s">
        <v>1433</v>
      </c>
      <c r="J7756" s="3" t="s">
        <v>22</v>
      </c>
      <c r="K7756" s="3" t="s">
        <v>23</v>
      </c>
      <c r="L7756" s="3" t="s">
        <v>1127</v>
      </c>
      <c r="M7756" s="3" t="s">
        <v>315</v>
      </c>
      <c r="N7756" s="3">
        <v>22204</v>
      </c>
      <c r="O7756" s="3" t="s">
        <v>26</v>
      </c>
      <c r="P7756" s="3" t="s">
        <v>671</v>
      </c>
      <c r="Q7756" s="3" t="s">
        <v>42</v>
      </c>
      <c r="R7756" s="3" t="s">
        <v>71</v>
      </c>
      <c r="S7756" s="3" t="s">
        <v>672</v>
      </c>
      <c r="T7756" s="3">
        <v>34.6</v>
      </c>
      <c r="U7756" s="35" cm="1">
        <f t="array" ref="U7756">INDEX('Pricing Strategy'!$F$4:$F$71,MATCH(1,(Dataset!$O7756='Pricing Strategy'!$B$4:$B$71)*(Dataset!$Q7756='Pricing Strategy'!$C$4:$C$71)*(Dataset!$R7756='Pricing Strategy'!$D$4:$D$71),))</f>
        <v>0.25</v>
      </c>
      <c r="V7756" s="3">
        <f>Dataset!$T7756*(1-Dataset!$U7756)</f>
        <v>25.950000000000003</v>
      </c>
    </row>
    <row r="7757" spans="1:22" x14ac:dyDescent="0.3">
      <c r="A7757" s="32"/>
      <c r="C7757" s="3">
        <v>7752</v>
      </c>
      <c r="D7757" s="3" t="s">
        <v>9647</v>
      </c>
      <c r="E7757" s="34">
        <v>42539</v>
      </c>
      <c r="F7757" s="34">
        <v>42545</v>
      </c>
      <c r="G7757" s="3" t="s">
        <v>46</v>
      </c>
      <c r="H7757" s="3" t="s">
        <v>1432</v>
      </c>
      <c r="I7757" s="3" t="s">
        <v>1433</v>
      </c>
      <c r="J7757" s="3" t="s">
        <v>22</v>
      </c>
      <c r="K7757" s="3" t="s">
        <v>23</v>
      </c>
      <c r="L7757" s="3" t="s">
        <v>1127</v>
      </c>
      <c r="M7757" s="3" t="s">
        <v>315</v>
      </c>
      <c r="N7757" s="3">
        <v>22204</v>
      </c>
      <c r="O7757" s="3" t="s">
        <v>26</v>
      </c>
      <c r="P7757" s="3" t="s">
        <v>1922</v>
      </c>
      <c r="Q7757" s="3" t="s">
        <v>67</v>
      </c>
      <c r="R7757" s="3" t="s">
        <v>68</v>
      </c>
      <c r="S7757" s="3" t="s">
        <v>1923</v>
      </c>
      <c r="T7757" s="3">
        <v>467.97</v>
      </c>
      <c r="U7757" s="35" cm="1">
        <f t="array" ref="U7757">INDEX('Pricing Strategy'!$F$4:$F$71,MATCH(1,(Dataset!$O7757='Pricing Strategy'!$B$4:$B$71)*(Dataset!$Q7757='Pricing Strategy'!$C$4:$C$71)*(Dataset!$R7757='Pricing Strategy'!$D$4:$D$71),))</f>
        <v>0.25</v>
      </c>
      <c r="V7757" s="3">
        <f>Dataset!$T7757*(1-Dataset!$U7757)</f>
        <v>350.97750000000002</v>
      </c>
    </row>
    <row r="7758" spans="1:22" x14ac:dyDescent="0.3">
      <c r="A7758" s="32"/>
      <c r="C7758" s="3">
        <v>7753</v>
      </c>
      <c r="D7758" s="3" t="s">
        <v>9647</v>
      </c>
      <c r="E7758" s="34">
        <v>42539</v>
      </c>
      <c r="F7758" s="34">
        <v>42545</v>
      </c>
      <c r="G7758" s="3" t="s">
        <v>46</v>
      </c>
      <c r="H7758" s="3" t="s">
        <v>1432</v>
      </c>
      <c r="I7758" s="3" t="s">
        <v>1433</v>
      </c>
      <c r="J7758" s="3" t="s">
        <v>22</v>
      </c>
      <c r="K7758" s="3" t="s">
        <v>23</v>
      </c>
      <c r="L7758" s="3" t="s">
        <v>1127</v>
      </c>
      <c r="M7758" s="3" t="s">
        <v>315</v>
      </c>
      <c r="N7758" s="3">
        <v>22204</v>
      </c>
      <c r="O7758" s="3" t="s">
        <v>26</v>
      </c>
      <c r="P7758" s="3" t="s">
        <v>2852</v>
      </c>
      <c r="Q7758" s="3" t="s">
        <v>42</v>
      </c>
      <c r="R7758" s="3" t="s">
        <v>71</v>
      </c>
      <c r="S7758" s="3" t="s">
        <v>2853</v>
      </c>
      <c r="T7758" s="3">
        <v>33.020000000000003</v>
      </c>
      <c r="U7758" s="35" cm="1">
        <f t="array" ref="U7758">INDEX('Pricing Strategy'!$F$4:$F$71,MATCH(1,(Dataset!$O7758='Pricing Strategy'!$B$4:$B$71)*(Dataset!$Q7758='Pricing Strategy'!$C$4:$C$71)*(Dataset!$R7758='Pricing Strategy'!$D$4:$D$71),))</f>
        <v>0.25</v>
      </c>
      <c r="V7758" s="3">
        <f>Dataset!$T7758*(1-Dataset!$U7758)</f>
        <v>24.765000000000001</v>
      </c>
    </row>
    <row r="7759" spans="1:22" x14ac:dyDescent="0.3">
      <c r="A7759" s="32"/>
      <c r="C7759" s="3">
        <v>7754</v>
      </c>
      <c r="D7759" s="3" t="s">
        <v>9648</v>
      </c>
      <c r="E7759" s="34">
        <v>42704</v>
      </c>
      <c r="F7759" s="34">
        <v>42707</v>
      </c>
      <c r="G7759" s="3" t="s">
        <v>184</v>
      </c>
      <c r="H7759" s="3" t="s">
        <v>3757</v>
      </c>
      <c r="I7759" s="3" t="s">
        <v>3758</v>
      </c>
      <c r="J7759" s="3" t="s">
        <v>37</v>
      </c>
      <c r="K7759" s="3" t="s">
        <v>23</v>
      </c>
      <c r="L7759" s="3" t="s">
        <v>1523</v>
      </c>
      <c r="M7759" s="3" t="s">
        <v>84</v>
      </c>
      <c r="N7759" s="3">
        <v>28540</v>
      </c>
      <c r="O7759" s="3" t="s">
        <v>26</v>
      </c>
      <c r="P7759" s="3" t="s">
        <v>6060</v>
      </c>
      <c r="Q7759" s="3" t="s">
        <v>28</v>
      </c>
      <c r="R7759" s="3" t="s">
        <v>61</v>
      </c>
      <c r="S7759" s="3" t="s">
        <v>6061</v>
      </c>
      <c r="T7759" s="3">
        <v>17.088000000000001</v>
      </c>
      <c r="U7759" s="35" cm="1">
        <f t="array" ref="U7759">INDEX('Pricing Strategy'!$F$4:$F$71,MATCH(1,(Dataset!$O7759='Pricing Strategy'!$B$4:$B$71)*(Dataset!$Q7759='Pricing Strategy'!$C$4:$C$71)*(Dataset!$R7759='Pricing Strategy'!$D$4:$D$71),))</f>
        <v>0.25</v>
      </c>
      <c r="V7759" s="3">
        <f>Dataset!$T7759*(1-Dataset!$U7759)</f>
        <v>12.816000000000001</v>
      </c>
    </row>
    <row r="7760" spans="1:22" x14ac:dyDescent="0.3">
      <c r="A7760" s="32"/>
      <c r="C7760" s="3">
        <v>7755</v>
      </c>
      <c r="D7760" s="3" t="s">
        <v>9649</v>
      </c>
      <c r="E7760" s="34">
        <v>42725</v>
      </c>
      <c r="F7760" s="34">
        <v>42727</v>
      </c>
      <c r="G7760" s="3" t="s">
        <v>19</v>
      </c>
      <c r="H7760" s="3" t="s">
        <v>2826</v>
      </c>
      <c r="I7760" s="3" t="s">
        <v>2827</v>
      </c>
      <c r="J7760" s="3" t="s">
        <v>37</v>
      </c>
      <c r="K7760" s="3" t="s">
        <v>23</v>
      </c>
      <c r="L7760" s="3" t="s">
        <v>493</v>
      </c>
      <c r="M7760" s="3" t="s">
        <v>494</v>
      </c>
      <c r="N7760" s="3">
        <v>43229</v>
      </c>
      <c r="O7760" s="3" t="s">
        <v>144</v>
      </c>
      <c r="P7760" s="3" t="s">
        <v>3389</v>
      </c>
      <c r="Q7760" s="3" t="s">
        <v>42</v>
      </c>
      <c r="R7760" s="3" t="s">
        <v>64</v>
      </c>
      <c r="S7760" s="3" t="s">
        <v>3390</v>
      </c>
      <c r="T7760" s="3">
        <v>3.008</v>
      </c>
      <c r="U7760" s="35" cm="1">
        <f t="array" ref="U7760">INDEX('Pricing Strategy'!$F$4:$F$71,MATCH(1,(Dataset!$O7760='Pricing Strategy'!$B$4:$B$71)*(Dataset!$Q7760='Pricing Strategy'!$C$4:$C$71)*(Dataset!$R7760='Pricing Strategy'!$D$4:$D$71),))</f>
        <v>0.45</v>
      </c>
      <c r="V7760" s="3">
        <f>Dataset!$T7760*(1-Dataset!$U7760)</f>
        <v>1.6544000000000001</v>
      </c>
    </row>
    <row r="7761" spans="1:22" x14ac:dyDescent="0.3">
      <c r="A7761" s="32"/>
      <c r="C7761" s="3">
        <v>7756</v>
      </c>
      <c r="D7761" s="3" t="s">
        <v>9650</v>
      </c>
      <c r="E7761" s="34">
        <v>43421</v>
      </c>
      <c r="F7761" s="34">
        <v>43425</v>
      </c>
      <c r="G7761" s="3" t="s">
        <v>46</v>
      </c>
      <c r="H7761" s="3" t="s">
        <v>2037</v>
      </c>
      <c r="I7761" s="3" t="s">
        <v>2038</v>
      </c>
      <c r="J7761" s="3" t="s">
        <v>22</v>
      </c>
      <c r="K7761" s="3" t="s">
        <v>23</v>
      </c>
      <c r="L7761" s="3" t="s">
        <v>463</v>
      </c>
      <c r="M7761" s="3" t="s">
        <v>84</v>
      </c>
      <c r="N7761" s="3">
        <v>28205</v>
      </c>
      <c r="O7761" s="3" t="s">
        <v>26</v>
      </c>
      <c r="P7761" s="3" t="s">
        <v>9651</v>
      </c>
      <c r="Q7761" s="3" t="s">
        <v>42</v>
      </c>
      <c r="R7761" s="3" t="s">
        <v>86</v>
      </c>
      <c r="S7761" s="3" t="s">
        <v>9652</v>
      </c>
      <c r="T7761" s="3">
        <v>268.24</v>
      </c>
      <c r="U7761" s="35" cm="1">
        <f t="array" ref="U7761">INDEX('Pricing Strategy'!$F$4:$F$71,MATCH(1,(Dataset!$O7761='Pricing Strategy'!$B$4:$B$71)*(Dataset!$Q7761='Pricing Strategy'!$C$4:$C$71)*(Dataset!$R7761='Pricing Strategy'!$D$4:$D$71),))</f>
        <v>0.25</v>
      </c>
      <c r="V7761" s="3">
        <f>Dataset!$T7761*(1-Dataset!$U7761)</f>
        <v>201.18</v>
      </c>
    </row>
    <row r="7762" spans="1:22" x14ac:dyDescent="0.3">
      <c r="A7762" s="32"/>
      <c r="C7762" s="3">
        <v>7757</v>
      </c>
      <c r="D7762" s="3" t="s">
        <v>9650</v>
      </c>
      <c r="E7762" s="34">
        <v>43421</v>
      </c>
      <c r="F7762" s="34">
        <v>43425</v>
      </c>
      <c r="G7762" s="3" t="s">
        <v>46</v>
      </c>
      <c r="H7762" s="3" t="s">
        <v>2037</v>
      </c>
      <c r="I7762" s="3" t="s">
        <v>2038</v>
      </c>
      <c r="J7762" s="3" t="s">
        <v>22</v>
      </c>
      <c r="K7762" s="3" t="s">
        <v>23</v>
      </c>
      <c r="L7762" s="3" t="s">
        <v>463</v>
      </c>
      <c r="M7762" s="3" t="s">
        <v>84</v>
      </c>
      <c r="N7762" s="3">
        <v>28205</v>
      </c>
      <c r="O7762" s="3" t="s">
        <v>26</v>
      </c>
      <c r="P7762" s="3" t="s">
        <v>2427</v>
      </c>
      <c r="Q7762" s="3" t="s">
        <v>67</v>
      </c>
      <c r="R7762" s="3" t="s">
        <v>157</v>
      </c>
      <c r="S7762" s="3" t="s">
        <v>2428</v>
      </c>
      <c r="T7762" s="3">
        <v>431.16</v>
      </c>
      <c r="U7762" s="35" cm="1">
        <f t="array" ref="U7762">INDEX('Pricing Strategy'!$F$4:$F$71,MATCH(1,(Dataset!$O7762='Pricing Strategy'!$B$4:$B$71)*(Dataset!$Q7762='Pricing Strategy'!$C$4:$C$71)*(Dataset!$R7762='Pricing Strategy'!$D$4:$D$71),))</f>
        <v>0.3</v>
      </c>
      <c r="V7762" s="3">
        <f>Dataset!$T7762*(1-Dataset!$U7762)</f>
        <v>301.81200000000001</v>
      </c>
    </row>
    <row r="7763" spans="1:22" x14ac:dyDescent="0.3">
      <c r="A7763" s="32"/>
      <c r="C7763" s="3">
        <v>7758</v>
      </c>
      <c r="D7763" s="3" t="s">
        <v>9653</v>
      </c>
      <c r="E7763" s="34">
        <v>43417</v>
      </c>
      <c r="F7763" s="34">
        <v>43420</v>
      </c>
      <c r="G7763" s="3" t="s">
        <v>19</v>
      </c>
      <c r="H7763" s="3" t="s">
        <v>3433</v>
      </c>
      <c r="I7763" s="3" t="s">
        <v>3434</v>
      </c>
      <c r="J7763" s="3" t="s">
        <v>37</v>
      </c>
      <c r="K7763" s="3" t="s">
        <v>23</v>
      </c>
      <c r="L7763" s="3" t="s">
        <v>3458</v>
      </c>
      <c r="M7763" s="3" t="s">
        <v>263</v>
      </c>
      <c r="N7763" s="3">
        <v>14215</v>
      </c>
      <c r="O7763" s="3" t="s">
        <v>144</v>
      </c>
      <c r="P7763" s="3" t="s">
        <v>244</v>
      </c>
      <c r="Q7763" s="3" t="s">
        <v>67</v>
      </c>
      <c r="R7763" s="3" t="s">
        <v>68</v>
      </c>
      <c r="S7763" s="3" t="s">
        <v>245</v>
      </c>
      <c r="T7763" s="3">
        <v>43.6</v>
      </c>
      <c r="U7763" s="35" cm="1">
        <f t="array" ref="U7763">INDEX('Pricing Strategy'!$F$4:$F$71,MATCH(1,(Dataset!$O7763='Pricing Strategy'!$B$4:$B$71)*(Dataset!$Q7763='Pricing Strategy'!$C$4:$C$71)*(Dataset!$R7763='Pricing Strategy'!$D$4:$D$71),))</f>
        <v>0.4</v>
      </c>
      <c r="V7763" s="3">
        <f>Dataset!$T7763*(1-Dataset!$U7763)</f>
        <v>26.16</v>
      </c>
    </row>
    <row r="7764" spans="1:22" x14ac:dyDescent="0.3">
      <c r="A7764" s="32"/>
      <c r="C7764" s="3">
        <v>7759</v>
      </c>
      <c r="D7764" s="3" t="s">
        <v>9653</v>
      </c>
      <c r="E7764" s="34">
        <v>43417</v>
      </c>
      <c r="F7764" s="34">
        <v>43420</v>
      </c>
      <c r="G7764" s="3" t="s">
        <v>19</v>
      </c>
      <c r="H7764" s="3" t="s">
        <v>3433</v>
      </c>
      <c r="I7764" s="3" t="s">
        <v>3434</v>
      </c>
      <c r="J7764" s="3" t="s">
        <v>37</v>
      </c>
      <c r="K7764" s="3" t="s">
        <v>23</v>
      </c>
      <c r="L7764" s="3" t="s">
        <v>3458</v>
      </c>
      <c r="M7764" s="3" t="s">
        <v>263</v>
      </c>
      <c r="N7764" s="3">
        <v>14215</v>
      </c>
      <c r="O7764" s="3" t="s">
        <v>144</v>
      </c>
      <c r="P7764" s="3" t="s">
        <v>7827</v>
      </c>
      <c r="Q7764" s="3" t="s">
        <v>28</v>
      </c>
      <c r="R7764" s="3" t="s">
        <v>61</v>
      </c>
      <c r="S7764" s="3" t="s">
        <v>7828</v>
      </c>
      <c r="T7764" s="3">
        <v>154.94999999999999</v>
      </c>
      <c r="U7764" s="35" cm="1">
        <f t="array" ref="U7764">INDEX('Pricing Strategy'!$F$4:$F$71,MATCH(1,(Dataset!$O7764='Pricing Strategy'!$B$4:$B$71)*(Dataset!$Q7764='Pricing Strategy'!$C$4:$C$71)*(Dataset!$R7764='Pricing Strategy'!$D$4:$D$71),))</f>
        <v>0.4</v>
      </c>
      <c r="V7764" s="3">
        <f>Dataset!$T7764*(1-Dataset!$U7764)</f>
        <v>92.969999999999985</v>
      </c>
    </row>
    <row r="7765" spans="1:22" x14ac:dyDescent="0.3">
      <c r="A7765" s="32"/>
      <c r="C7765" s="3">
        <v>7760</v>
      </c>
      <c r="D7765" s="3" t="s">
        <v>9654</v>
      </c>
      <c r="E7765" s="34">
        <v>43032</v>
      </c>
      <c r="F7765" s="34">
        <v>43036</v>
      </c>
      <c r="G7765" s="3" t="s">
        <v>46</v>
      </c>
      <c r="H7765" s="3" t="s">
        <v>6347</v>
      </c>
      <c r="I7765" s="3" t="s">
        <v>6348</v>
      </c>
      <c r="J7765" s="3" t="s">
        <v>37</v>
      </c>
      <c r="K7765" s="3" t="s">
        <v>23</v>
      </c>
      <c r="L7765" s="3" t="s">
        <v>180</v>
      </c>
      <c r="M7765" s="3" t="s">
        <v>100</v>
      </c>
      <c r="N7765" s="3">
        <v>77041</v>
      </c>
      <c r="O7765" s="3" t="s">
        <v>101</v>
      </c>
      <c r="P7765" s="3" t="s">
        <v>3638</v>
      </c>
      <c r="Q7765" s="3" t="s">
        <v>42</v>
      </c>
      <c r="R7765" s="3" t="s">
        <v>86</v>
      </c>
      <c r="S7765" s="3" t="s">
        <v>3639</v>
      </c>
      <c r="T7765" s="3">
        <v>15.552</v>
      </c>
      <c r="U7765" s="35" cm="1">
        <f t="array" ref="U7765">INDEX('Pricing Strategy'!$F$4:$F$71,MATCH(1,(Dataset!$O7765='Pricing Strategy'!$B$4:$B$71)*(Dataset!$Q7765='Pricing Strategy'!$C$4:$C$71)*(Dataset!$R7765='Pricing Strategy'!$D$4:$D$71),))</f>
        <v>0.3</v>
      </c>
      <c r="V7765" s="3">
        <f>Dataset!$T7765*(1-Dataset!$U7765)</f>
        <v>10.886399999999998</v>
      </c>
    </row>
    <row r="7766" spans="1:22" x14ac:dyDescent="0.3">
      <c r="A7766" s="32"/>
      <c r="C7766" s="3">
        <v>7761</v>
      </c>
      <c r="D7766" s="3" t="s">
        <v>9655</v>
      </c>
      <c r="E7766" s="34">
        <v>42344</v>
      </c>
      <c r="F7766" s="34">
        <v>42349</v>
      </c>
      <c r="G7766" s="3" t="s">
        <v>46</v>
      </c>
      <c r="H7766" s="3" t="s">
        <v>8372</v>
      </c>
      <c r="I7766" s="3" t="s">
        <v>8373</v>
      </c>
      <c r="J7766" s="3" t="s">
        <v>22</v>
      </c>
      <c r="K7766" s="3" t="s">
        <v>23</v>
      </c>
      <c r="L7766" s="3" t="s">
        <v>330</v>
      </c>
      <c r="M7766" s="3" t="s">
        <v>331</v>
      </c>
      <c r="N7766" s="3">
        <v>38109</v>
      </c>
      <c r="O7766" s="3" t="s">
        <v>26</v>
      </c>
      <c r="P7766" s="3" t="s">
        <v>3739</v>
      </c>
      <c r="Q7766" s="3" t="s">
        <v>42</v>
      </c>
      <c r="R7766" s="3" t="s">
        <v>86</v>
      </c>
      <c r="S7766" s="3" t="s">
        <v>3740</v>
      </c>
      <c r="T7766" s="3">
        <v>42.207999999999998</v>
      </c>
      <c r="U7766" s="35" cm="1">
        <f t="array" ref="U7766">INDEX('Pricing Strategy'!$F$4:$F$71,MATCH(1,(Dataset!$O7766='Pricing Strategy'!$B$4:$B$71)*(Dataset!$Q7766='Pricing Strategy'!$C$4:$C$71)*(Dataset!$R7766='Pricing Strategy'!$D$4:$D$71),))</f>
        <v>0.25</v>
      </c>
      <c r="V7766" s="3">
        <f>Dataset!$T7766*(1-Dataset!$U7766)</f>
        <v>31.655999999999999</v>
      </c>
    </row>
    <row r="7767" spans="1:22" x14ac:dyDescent="0.3">
      <c r="A7767" s="32"/>
      <c r="C7767" s="3">
        <v>7762</v>
      </c>
      <c r="D7767" s="3" t="s">
        <v>9656</v>
      </c>
      <c r="E7767" s="34">
        <v>43437</v>
      </c>
      <c r="F7767" s="34">
        <v>43440</v>
      </c>
      <c r="G7767" s="3" t="s">
        <v>184</v>
      </c>
      <c r="H7767" s="3" t="s">
        <v>1239</v>
      </c>
      <c r="I7767" s="3" t="s">
        <v>1240</v>
      </c>
      <c r="J7767" s="3" t="s">
        <v>22</v>
      </c>
      <c r="K7767" s="3" t="s">
        <v>23</v>
      </c>
      <c r="L7767" s="3" t="s">
        <v>4352</v>
      </c>
      <c r="M7767" s="3" t="s">
        <v>100</v>
      </c>
      <c r="N7767" s="3">
        <v>75023</v>
      </c>
      <c r="O7767" s="3" t="s">
        <v>101</v>
      </c>
      <c r="P7767" s="3" t="s">
        <v>4611</v>
      </c>
      <c r="Q7767" s="3" t="s">
        <v>42</v>
      </c>
      <c r="R7767" s="3" t="s">
        <v>86</v>
      </c>
      <c r="S7767" s="3" t="s">
        <v>4612</v>
      </c>
      <c r="T7767" s="3">
        <v>10.368</v>
      </c>
      <c r="U7767" s="35" cm="1">
        <f t="array" ref="U7767">INDEX('Pricing Strategy'!$F$4:$F$71,MATCH(1,(Dataset!$O7767='Pricing Strategy'!$B$4:$B$71)*(Dataset!$Q7767='Pricing Strategy'!$C$4:$C$71)*(Dataset!$R7767='Pricing Strategy'!$D$4:$D$71),))</f>
        <v>0.3</v>
      </c>
      <c r="V7767" s="3">
        <f>Dataset!$T7767*(1-Dataset!$U7767)</f>
        <v>7.2576000000000001</v>
      </c>
    </row>
    <row r="7768" spans="1:22" x14ac:dyDescent="0.3">
      <c r="A7768" s="32"/>
      <c r="C7768" s="3">
        <v>7763</v>
      </c>
      <c r="D7768" s="3" t="s">
        <v>9657</v>
      </c>
      <c r="E7768" s="34">
        <v>43369</v>
      </c>
      <c r="F7768" s="34">
        <v>43371</v>
      </c>
      <c r="G7768" s="3" t="s">
        <v>184</v>
      </c>
      <c r="H7768" s="3" t="s">
        <v>2973</v>
      </c>
      <c r="I7768" s="3" t="s">
        <v>2974</v>
      </c>
      <c r="J7768" s="3" t="s">
        <v>98</v>
      </c>
      <c r="K7768" s="3" t="s">
        <v>23</v>
      </c>
      <c r="L7768" s="3" t="s">
        <v>1978</v>
      </c>
      <c r="M7768" s="3" t="s">
        <v>416</v>
      </c>
      <c r="N7768" s="3">
        <v>97301</v>
      </c>
      <c r="O7768" s="3" t="s">
        <v>40</v>
      </c>
      <c r="P7768" s="3" t="s">
        <v>4229</v>
      </c>
      <c r="Q7768" s="3" t="s">
        <v>42</v>
      </c>
      <c r="R7768" s="3" t="s">
        <v>64</v>
      </c>
      <c r="S7768" s="3" t="s">
        <v>4230</v>
      </c>
      <c r="T7768" s="3">
        <v>2.2240000000000002</v>
      </c>
      <c r="U7768" s="35" cm="1">
        <f t="array" ref="U7768">INDEX('Pricing Strategy'!$F$4:$F$71,MATCH(1,(Dataset!$O7768='Pricing Strategy'!$B$4:$B$71)*(Dataset!$Q7768='Pricing Strategy'!$C$4:$C$71)*(Dataset!$R7768='Pricing Strategy'!$D$4:$D$71),))</f>
        <v>0.45</v>
      </c>
      <c r="V7768" s="3">
        <f>Dataset!$T7768*(1-Dataset!$U7768)</f>
        <v>1.2232000000000003</v>
      </c>
    </row>
    <row r="7769" spans="1:22" x14ac:dyDescent="0.3">
      <c r="A7769" s="32"/>
      <c r="C7769" s="3">
        <v>7764</v>
      </c>
      <c r="D7769" s="3" t="s">
        <v>9658</v>
      </c>
      <c r="E7769" s="34">
        <v>42403</v>
      </c>
      <c r="F7769" s="34">
        <v>42407</v>
      </c>
      <c r="G7769" s="3" t="s">
        <v>46</v>
      </c>
      <c r="H7769" s="3" t="s">
        <v>3166</v>
      </c>
      <c r="I7769" s="3" t="s">
        <v>3167</v>
      </c>
      <c r="J7769" s="3" t="s">
        <v>22</v>
      </c>
      <c r="K7769" s="3" t="s">
        <v>23</v>
      </c>
      <c r="L7769" s="3" t="s">
        <v>493</v>
      </c>
      <c r="M7769" s="3" t="s">
        <v>1272</v>
      </c>
      <c r="N7769" s="3">
        <v>31907</v>
      </c>
      <c r="O7769" s="3" t="s">
        <v>26</v>
      </c>
      <c r="P7769" s="3" t="s">
        <v>6107</v>
      </c>
      <c r="Q7769" s="3" t="s">
        <v>42</v>
      </c>
      <c r="R7769" s="3" t="s">
        <v>169</v>
      </c>
      <c r="S7769" s="3" t="s">
        <v>667</v>
      </c>
      <c r="T7769" s="3">
        <v>74.52</v>
      </c>
      <c r="U7769" s="35" cm="1">
        <f t="array" ref="U7769">INDEX('Pricing Strategy'!$F$4:$F$71,MATCH(1,(Dataset!$O7769='Pricing Strategy'!$B$4:$B$71)*(Dataset!$Q7769='Pricing Strategy'!$C$4:$C$71)*(Dataset!$R7769='Pricing Strategy'!$D$4:$D$71),))</f>
        <v>0.25</v>
      </c>
      <c r="V7769" s="3">
        <f>Dataset!$T7769*(1-Dataset!$U7769)</f>
        <v>55.89</v>
      </c>
    </row>
    <row r="7770" spans="1:22" x14ac:dyDescent="0.3">
      <c r="A7770" s="32"/>
      <c r="C7770" s="3">
        <v>7765</v>
      </c>
      <c r="D7770" s="3" t="s">
        <v>9659</v>
      </c>
      <c r="E7770" s="34">
        <v>43324</v>
      </c>
      <c r="F7770" s="34">
        <v>43324</v>
      </c>
      <c r="G7770" s="3" t="s">
        <v>1290</v>
      </c>
      <c r="H7770" s="3" t="s">
        <v>1534</v>
      </c>
      <c r="I7770" s="3" t="s">
        <v>1535</v>
      </c>
      <c r="J7770" s="3" t="s">
        <v>37</v>
      </c>
      <c r="K7770" s="3" t="s">
        <v>23</v>
      </c>
      <c r="L7770" s="3" t="s">
        <v>378</v>
      </c>
      <c r="M7770" s="3" t="s">
        <v>2739</v>
      </c>
      <c r="N7770" s="3">
        <v>21044</v>
      </c>
      <c r="O7770" s="3" t="s">
        <v>144</v>
      </c>
      <c r="P7770" s="3" t="s">
        <v>1989</v>
      </c>
      <c r="Q7770" s="3" t="s">
        <v>42</v>
      </c>
      <c r="R7770" s="3" t="s">
        <v>64</v>
      </c>
      <c r="S7770" s="3" t="s">
        <v>1990</v>
      </c>
      <c r="T7770" s="3">
        <v>17.52</v>
      </c>
      <c r="U7770" s="35" cm="1">
        <f t="array" ref="U7770">INDEX('Pricing Strategy'!$F$4:$F$71,MATCH(1,(Dataset!$O7770='Pricing Strategy'!$B$4:$B$71)*(Dataset!$Q7770='Pricing Strategy'!$C$4:$C$71)*(Dataset!$R7770='Pricing Strategy'!$D$4:$D$71),))</f>
        <v>0.45</v>
      </c>
      <c r="V7770" s="3">
        <f>Dataset!$T7770*(1-Dataset!$U7770)</f>
        <v>9.636000000000001</v>
      </c>
    </row>
    <row r="7771" spans="1:22" x14ac:dyDescent="0.3">
      <c r="A7771" s="32"/>
      <c r="C7771" s="3">
        <v>7766</v>
      </c>
      <c r="D7771" s="3" t="s">
        <v>9659</v>
      </c>
      <c r="E7771" s="34">
        <v>43324</v>
      </c>
      <c r="F7771" s="34">
        <v>43324</v>
      </c>
      <c r="G7771" s="3" t="s">
        <v>1290</v>
      </c>
      <c r="H7771" s="3" t="s">
        <v>1534</v>
      </c>
      <c r="I7771" s="3" t="s">
        <v>1535</v>
      </c>
      <c r="J7771" s="3" t="s">
        <v>37</v>
      </c>
      <c r="K7771" s="3" t="s">
        <v>23</v>
      </c>
      <c r="L7771" s="3" t="s">
        <v>378</v>
      </c>
      <c r="M7771" s="3" t="s">
        <v>2739</v>
      </c>
      <c r="N7771" s="3">
        <v>21044</v>
      </c>
      <c r="O7771" s="3" t="s">
        <v>144</v>
      </c>
      <c r="P7771" s="3" t="s">
        <v>1590</v>
      </c>
      <c r="Q7771" s="3" t="s">
        <v>28</v>
      </c>
      <c r="R7771" s="3" t="s">
        <v>32</v>
      </c>
      <c r="S7771" s="3" t="s">
        <v>1591</v>
      </c>
      <c r="T7771" s="3">
        <v>1779.9</v>
      </c>
      <c r="U7771" s="35" cm="1">
        <f t="array" ref="U7771">INDEX('Pricing Strategy'!$F$4:$F$71,MATCH(1,(Dataset!$O7771='Pricing Strategy'!$B$4:$B$71)*(Dataset!$Q7771='Pricing Strategy'!$C$4:$C$71)*(Dataset!$R7771='Pricing Strategy'!$D$4:$D$71),))</f>
        <v>0.45</v>
      </c>
      <c r="V7771" s="3">
        <f>Dataset!$T7771*(1-Dataset!$U7771)</f>
        <v>978.94500000000016</v>
      </c>
    </row>
    <row r="7772" spans="1:22" x14ac:dyDescent="0.3">
      <c r="A7772" s="32"/>
      <c r="C7772" s="3">
        <v>7767</v>
      </c>
      <c r="D7772" s="3" t="s">
        <v>9659</v>
      </c>
      <c r="E7772" s="34">
        <v>43324</v>
      </c>
      <c r="F7772" s="34">
        <v>43324</v>
      </c>
      <c r="G7772" s="3" t="s">
        <v>1290</v>
      </c>
      <c r="H7772" s="3" t="s">
        <v>1534</v>
      </c>
      <c r="I7772" s="3" t="s">
        <v>1535</v>
      </c>
      <c r="J7772" s="3" t="s">
        <v>37</v>
      </c>
      <c r="K7772" s="3" t="s">
        <v>23</v>
      </c>
      <c r="L7772" s="3" t="s">
        <v>378</v>
      </c>
      <c r="M7772" s="3" t="s">
        <v>2739</v>
      </c>
      <c r="N7772" s="3">
        <v>21044</v>
      </c>
      <c r="O7772" s="3" t="s">
        <v>144</v>
      </c>
      <c r="P7772" s="3" t="s">
        <v>1567</v>
      </c>
      <c r="Q7772" s="3" t="s">
        <v>42</v>
      </c>
      <c r="R7772" s="3" t="s">
        <v>64</v>
      </c>
      <c r="S7772" s="3" t="s">
        <v>1568</v>
      </c>
      <c r="T7772" s="3">
        <v>219.9</v>
      </c>
      <c r="U7772" s="35" cm="1">
        <f t="array" ref="U7772">INDEX('Pricing Strategy'!$F$4:$F$71,MATCH(1,(Dataset!$O7772='Pricing Strategy'!$B$4:$B$71)*(Dataset!$Q7772='Pricing Strategy'!$C$4:$C$71)*(Dataset!$R7772='Pricing Strategy'!$D$4:$D$71),))</f>
        <v>0.45</v>
      </c>
      <c r="V7772" s="3">
        <f>Dataset!$T7772*(1-Dataset!$U7772)</f>
        <v>120.94500000000001</v>
      </c>
    </row>
    <row r="7773" spans="1:22" x14ac:dyDescent="0.3">
      <c r="A7773" s="32"/>
      <c r="C7773" s="3">
        <v>7768</v>
      </c>
      <c r="D7773" s="3" t="s">
        <v>9660</v>
      </c>
      <c r="E7773" s="34">
        <v>42606</v>
      </c>
      <c r="F7773" s="34">
        <v>42608</v>
      </c>
      <c r="G7773" s="3" t="s">
        <v>184</v>
      </c>
      <c r="H7773" s="3" t="s">
        <v>1351</v>
      </c>
      <c r="I7773" s="3" t="s">
        <v>1352</v>
      </c>
      <c r="J7773" s="3" t="s">
        <v>22</v>
      </c>
      <c r="K7773" s="3" t="s">
        <v>23</v>
      </c>
      <c r="L7773" s="3" t="s">
        <v>415</v>
      </c>
      <c r="M7773" s="3" t="s">
        <v>416</v>
      </c>
      <c r="N7773" s="3">
        <v>97206</v>
      </c>
      <c r="O7773" s="3" t="s">
        <v>40</v>
      </c>
      <c r="P7773" s="3" t="s">
        <v>362</v>
      </c>
      <c r="Q7773" s="3" t="s">
        <v>42</v>
      </c>
      <c r="R7773" s="3" t="s">
        <v>64</v>
      </c>
      <c r="S7773" s="3" t="s">
        <v>363</v>
      </c>
      <c r="T7773" s="3">
        <v>7.1520000000000001</v>
      </c>
      <c r="U7773" s="35" cm="1">
        <f t="array" ref="U7773">INDEX('Pricing Strategy'!$F$4:$F$71,MATCH(1,(Dataset!$O7773='Pricing Strategy'!$B$4:$B$71)*(Dataset!$Q7773='Pricing Strategy'!$C$4:$C$71)*(Dataset!$R7773='Pricing Strategy'!$D$4:$D$71),))</f>
        <v>0.45</v>
      </c>
      <c r="V7773" s="3">
        <f>Dataset!$T7773*(1-Dataset!$U7773)</f>
        <v>3.9336000000000002</v>
      </c>
    </row>
    <row r="7774" spans="1:22" x14ac:dyDescent="0.3">
      <c r="A7774" s="32"/>
      <c r="C7774" s="3">
        <v>7769</v>
      </c>
      <c r="D7774" s="3" t="s">
        <v>9661</v>
      </c>
      <c r="E7774" s="34">
        <v>43416</v>
      </c>
      <c r="F7774" s="34">
        <v>43421</v>
      </c>
      <c r="G7774" s="3" t="s">
        <v>46</v>
      </c>
      <c r="H7774" s="3" t="s">
        <v>3742</v>
      </c>
      <c r="I7774" s="3" t="s">
        <v>3743</v>
      </c>
      <c r="J7774" s="3" t="s">
        <v>22</v>
      </c>
      <c r="K7774" s="3" t="s">
        <v>23</v>
      </c>
      <c r="L7774" s="3" t="s">
        <v>5652</v>
      </c>
      <c r="M7774" s="3" t="s">
        <v>50</v>
      </c>
      <c r="N7774" s="3">
        <v>32303</v>
      </c>
      <c r="O7774" s="3" t="s">
        <v>26</v>
      </c>
      <c r="P7774" s="3" t="s">
        <v>2553</v>
      </c>
      <c r="Q7774" s="3" t="s">
        <v>42</v>
      </c>
      <c r="R7774" s="3" t="s">
        <v>86</v>
      </c>
      <c r="S7774" s="3" t="s">
        <v>2554</v>
      </c>
      <c r="T7774" s="3">
        <v>26.72</v>
      </c>
      <c r="U7774" s="35" cm="1">
        <f t="array" ref="U7774">INDEX('Pricing Strategy'!$F$4:$F$71,MATCH(1,(Dataset!$O7774='Pricing Strategy'!$B$4:$B$71)*(Dataset!$Q7774='Pricing Strategy'!$C$4:$C$71)*(Dataset!$R7774='Pricing Strategy'!$D$4:$D$71),))</f>
        <v>0.25</v>
      </c>
      <c r="V7774" s="3">
        <f>Dataset!$T7774*(1-Dataset!$U7774)</f>
        <v>20.04</v>
      </c>
    </row>
    <row r="7775" spans="1:22" x14ac:dyDescent="0.3">
      <c r="A7775" s="32"/>
      <c r="C7775" s="3">
        <v>7770</v>
      </c>
      <c r="D7775" s="3" t="s">
        <v>9662</v>
      </c>
      <c r="E7775" s="34">
        <v>42948</v>
      </c>
      <c r="F7775" s="34">
        <v>42948</v>
      </c>
      <c r="G7775" s="3" t="s">
        <v>1290</v>
      </c>
      <c r="H7775" s="3" t="s">
        <v>1143</v>
      </c>
      <c r="I7775" s="3" t="s">
        <v>1144</v>
      </c>
      <c r="J7775" s="3" t="s">
        <v>37</v>
      </c>
      <c r="K7775" s="3" t="s">
        <v>23</v>
      </c>
      <c r="L7775" s="3" t="s">
        <v>2859</v>
      </c>
      <c r="M7775" s="3" t="s">
        <v>39</v>
      </c>
      <c r="N7775" s="3">
        <v>92503</v>
      </c>
      <c r="O7775" s="3" t="s">
        <v>40</v>
      </c>
      <c r="P7775" s="3" t="s">
        <v>4601</v>
      </c>
      <c r="Q7775" s="3" t="s">
        <v>67</v>
      </c>
      <c r="R7775" s="3" t="s">
        <v>68</v>
      </c>
      <c r="S7775" s="3" t="s">
        <v>4602</v>
      </c>
      <c r="T7775" s="3">
        <v>1039.7280000000001</v>
      </c>
      <c r="U7775" s="35" cm="1">
        <f t="array" ref="U7775">INDEX('Pricing Strategy'!$F$4:$F$71,MATCH(1,(Dataset!$O7775='Pricing Strategy'!$B$4:$B$71)*(Dataset!$Q7775='Pricing Strategy'!$C$4:$C$71)*(Dataset!$R7775='Pricing Strategy'!$D$4:$D$71),))</f>
        <v>0.4</v>
      </c>
      <c r="V7775" s="3">
        <f>Dataset!$T7775*(1-Dataset!$U7775)</f>
        <v>623.83680000000004</v>
      </c>
    </row>
    <row r="7776" spans="1:22" x14ac:dyDescent="0.3">
      <c r="A7776" s="32"/>
      <c r="C7776" s="3">
        <v>7771</v>
      </c>
      <c r="D7776" s="3" t="s">
        <v>9662</v>
      </c>
      <c r="E7776" s="34">
        <v>42948</v>
      </c>
      <c r="F7776" s="34">
        <v>42948</v>
      </c>
      <c r="G7776" s="3" t="s">
        <v>1290</v>
      </c>
      <c r="H7776" s="3" t="s">
        <v>1143</v>
      </c>
      <c r="I7776" s="3" t="s">
        <v>1144</v>
      </c>
      <c r="J7776" s="3" t="s">
        <v>37</v>
      </c>
      <c r="K7776" s="3" t="s">
        <v>23</v>
      </c>
      <c r="L7776" s="3" t="s">
        <v>2859</v>
      </c>
      <c r="M7776" s="3" t="s">
        <v>39</v>
      </c>
      <c r="N7776" s="3">
        <v>92503</v>
      </c>
      <c r="O7776" s="3" t="s">
        <v>40</v>
      </c>
      <c r="P7776" s="3" t="s">
        <v>73</v>
      </c>
      <c r="Q7776" s="3" t="s">
        <v>42</v>
      </c>
      <c r="R7776" s="3" t="s">
        <v>74</v>
      </c>
      <c r="S7776" s="3" t="s">
        <v>75</v>
      </c>
      <c r="T7776" s="3">
        <v>45.96</v>
      </c>
      <c r="U7776" s="35" cm="1">
        <f t="array" ref="U7776">INDEX('Pricing Strategy'!$F$4:$F$71,MATCH(1,(Dataset!$O7776='Pricing Strategy'!$B$4:$B$71)*(Dataset!$Q7776='Pricing Strategy'!$C$4:$C$71)*(Dataset!$R7776='Pricing Strategy'!$D$4:$D$71),))</f>
        <v>0.4</v>
      </c>
      <c r="V7776" s="3">
        <f>Dataset!$T7776*(1-Dataset!$U7776)</f>
        <v>27.576000000000001</v>
      </c>
    </row>
    <row r="7777" spans="1:22" x14ac:dyDescent="0.3">
      <c r="A7777" s="32"/>
      <c r="C7777" s="3">
        <v>7772</v>
      </c>
      <c r="D7777" s="3" t="s">
        <v>9663</v>
      </c>
      <c r="E7777" s="34">
        <v>43064</v>
      </c>
      <c r="F7777" s="34">
        <v>43071</v>
      </c>
      <c r="G7777" s="3" t="s">
        <v>46</v>
      </c>
      <c r="H7777" s="3" t="s">
        <v>3974</v>
      </c>
      <c r="I7777" s="3" t="s">
        <v>3975</v>
      </c>
      <c r="J7777" s="3" t="s">
        <v>22</v>
      </c>
      <c r="K7777" s="3" t="s">
        <v>23</v>
      </c>
      <c r="L7777" s="3" t="s">
        <v>2473</v>
      </c>
      <c r="M7777" s="3" t="s">
        <v>494</v>
      </c>
      <c r="N7777" s="3">
        <v>43130</v>
      </c>
      <c r="O7777" s="3" t="s">
        <v>144</v>
      </c>
      <c r="P7777" s="3" t="s">
        <v>2695</v>
      </c>
      <c r="Q7777" s="3" t="s">
        <v>42</v>
      </c>
      <c r="R7777" s="3" t="s">
        <v>71</v>
      </c>
      <c r="S7777" s="3" t="s">
        <v>2696</v>
      </c>
      <c r="T7777" s="3">
        <v>456.58800000000002</v>
      </c>
      <c r="U7777" s="35" cm="1">
        <f t="array" ref="U7777">INDEX('Pricing Strategy'!$F$4:$F$71,MATCH(1,(Dataset!$O7777='Pricing Strategy'!$B$4:$B$71)*(Dataset!$Q7777='Pricing Strategy'!$C$4:$C$71)*(Dataset!$R7777='Pricing Strategy'!$D$4:$D$71),))</f>
        <v>0.4</v>
      </c>
      <c r="V7777" s="3">
        <f>Dataset!$T7777*(1-Dataset!$U7777)</f>
        <v>273.95280000000002</v>
      </c>
    </row>
    <row r="7778" spans="1:22" x14ac:dyDescent="0.3">
      <c r="A7778" s="32"/>
      <c r="C7778" s="3">
        <v>7773</v>
      </c>
      <c r="D7778" s="3" t="s">
        <v>9663</v>
      </c>
      <c r="E7778" s="34">
        <v>43064</v>
      </c>
      <c r="F7778" s="34">
        <v>43071</v>
      </c>
      <c r="G7778" s="3" t="s">
        <v>46</v>
      </c>
      <c r="H7778" s="3" t="s">
        <v>3974</v>
      </c>
      <c r="I7778" s="3" t="s">
        <v>3975</v>
      </c>
      <c r="J7778" s="3" t="s">
        <v>22</v>
      </c>
      <c r="K7778" s="3" t="s">
        <v>23</v>
      </c>
      <c r="L7778" s="3" t="s">
        <v>2473</v>
      </c>
      <c r="M7778" s="3" t="s">
        <v>494</v>
      </c>
      <c r="N7778" s="3">
        <v>43130</v>
      </c>
      <c r="O7778" s="3" t="s">
        <v>144</v>
      </c>
      <c r="P7778" s="3" t="s">
        <v>6367</v>
      </c>
      <c r="Q7778" s="3" t="s">
        <v>67</v>
      </c>
      <c r="R7778" s="3" t="s">
        <v>680</v>
      </c>
      <c r="S7778" s="3" t="s">
        <v>6368</v>
      </c>
      <c r="T7778" s="3">
        <v>4499.9849999999997</v>
      </c>
      <c r="U7778" s="35" cm="1">
        <f t="array" ref="U7778">INDEX('Pricing Strategy'!$F$4:$F$71,MATCH(1,(Dataset!$O7778='Pricing Strategy'!$B$4:$B$71)*(Dataset!$Q7778='Pricing Strategy'!$C$4:$C$71)*(Dataset!$R7778='Pricing Strategy'!$D$4:$D$71),))</f>
        <v>0.45</v>
      </c>
      <c r="V7778" s="3">
        <f>Dataset!$T7778*(1-Dataset!$U7778)</f>
        <v>2474.9917500000001</v>
      </c>
    </row>
    <row r="7779" spans="1:22" x14ac:dyDescent="0.3">
      <c r="A7779" s="32"/>
      <c r="C7779" s="3">
        <v>7774</v>
      </c>
      <c r="D7779" s="3" t="s">
        <v>9663</v>
      </c>
      <c r="E7779" s="34">
        <v>43064</v>
      </c>
      <c r="F7779" s="34">
        <v>43071</v>
      </c>
      <c r="G7779" s="3" t="s">
        <v>46</v>
      </c>
      <c r="H7779" s="3" t="s">
        <v>3974</v>
      </c>
      <c r="I7779" s="3" t="s">
        <v>3975</v>
      </c>
      <c r="J7779" s="3" t="s">
        <v>22</v>
      </c>
      <c r="K7779" s="3" t="s">
        <v>23</v>
      </c>
      <c r="L7779" s="3" t="s">
        <v>2473</v>
      </c>
      <c r="M7779" s="3" t="s">
        <v>494</v>
      </c>
      <c r="N7779" s="3">
        <v>43130</v>
      </c>
      <c r="O7779" s="3" t="s">
        <v>144</v>
      </c>
      <c r="P7779" s="3" t="s">
        <v>9664</v>
      </c>
      <c r="Q7779" s="3" t="s">
        <v>67</v>
      </c>
      <c r="R7779" s="3" t="s">
        <v>157</v>
      </c>
      <c r="S7779" s="3" t="s">
        <v>9665</v>
      </c>
      <c r="T7779" s="3">
        <v>59.975999999999999</v>
      </c>
      <c r="U7779" s="35" cm="1">
        <f t="array" ref="U7779">INDEX('Pricing Strategy'!$F$4:$F$71,MATCH(1,(Dataset!$O7779='Pricing Strategy'!$B$4:$B$71)*(Dataset!$Q7779='Pricing Strategy'!$C$4:$C$71)*(Dataset!$R7779='Pricing Strategy'!$D$4:$D$71),))</f>
        <v>0.45</v>
      </c>
      <c r="V7779" s="3">
        <f>Dataset!$T7779*(1-Dataset!$U7779)</f>
        <v>32.986800000000002</v>
      </c>
    </row>
    <row r="7780" spans="1:22" x14ac:dyDescent="0.3">
      <c r="A7780" s="32"/>
      <c r="C7780" s="3">
        <v>7775</v>
      </c>
      <c r="D7780" s="3" t="s">
        <v>9666</v>
      </c>
      <c r="E7780" s="34">
        <v>42838</v>
      </c>
      <c r="F7780" s="34">
        <v>42840</v>
      </c>
      <c r="G7780" s="3" t="s">
        <v>184</v>
      </c>
      <c r="H7780" s="3" t="s">
        <v>7110</v>
      </c>
      <c r="I7780" s="3" t="s">
        <v>7111</v>
      </c>
      <c r="J7780" s="3" t="s">
        <v>22</v>
      </c>
      <c r="K7780" s="3" t="s">
        <v>23</v>
      </c>
      <c r="L7780" s="3" t="s">
        <v>123</v>
      </c>
      <c r="M7780" s="3" t="s">
        <v>39</v>
      </c>
      <c r="N7780" s="3">
        <v>94109</v>
      </c>
      <c r="O7780" s="3" t="s">
        <v>40</v>
      </c>
      <c r="P7780" s="3" t="s">
        <v>168</v>
      </c>
      <c r="Q7780" s="3" t="s">
        <v>42</v>
      </c>
      <c r="R7780" s="3" t="s">
        <v>169</v>
      </c>
      <c r="S7780" s="3" t="s">
        <v>170</v>
      </c>
      <c r="T7780" s="3">
        <v>6.12</v>
      </c>
      <c r="U7780" s="35" cm="1">
        <f t="array" ref="U7780">INDEX('Pricing Strategy'!$F$4:$F$71,MATCH(1,(Dataset!$O7780='Pricing Strategy'!$B$4:$B$71)*(Dataset!$Q7780='Pricing Strategy'!$C$4:$C$71)*(Dataset!$R7780='Pricing Strategy'!$D$4:$D$71),))</f>
        <v>0.4</v>
      </c>
      <c r="V7780" s="3">
        <f>Dataset!$T7780*(1-Dataset!$U7780)</f>
        <v>3.6719999999999997</v>
      </c>
    </row>
    <row r="7781" spans="1:22" x14ac:dyDescent="0.3">
      <c r="A7781" s="32"/>
      <c r="C7781" s="3">
        <v>7776</v>
      </c>
      <c r="D7781" s="3" t="s">
        <v>9667</v>
      </c>
      <c r="E7781" s="34">
        <v>42365</v>
      </c>
      <c r="F7781" s="34">
        <v>42369</v>
      </c>
      <c r="G7781" s="3" t="s">
        <v>46</v>
      </c>
      <c r="H7781" s="3" t="s">
        <v>4397</v>
      </c>
      <c r="I7781" s="3" t="s">
        <v>4398</v>
      </c>
      <c r="J7781" s="3" t="s">
        <v>98</v>
      </c>
      <c r="K7781" s="3" t="s">
        <v>23</v>
      </c>
      <c r="L7781" s="3" t="s">
        <v>7971</v>
      </c>
      <c r="M7781" s="3" t="s">
        <v>39</v>
      </c>
      <c r="N7781" s="3">
        <v>92553</v>
      </c>
      <c r="O7781" s="3" t="s">
        <v>40</v>
      </c>
      <c r="P7781" s="3" t="s">
        <v>7352</v>
      </c>
      <c r="Q7781" s="3" t="s">
        <v>42</v>
      </c>
      <c r="R7781" s="3" t="s">
        <v>74</v>
      </c>
      <c r="S7781" s="3" t="s">
        <v>1430</v>
      </c>
      <c r="T7781" s="3">
        <v>10.98</v>
      </c>
      <c r="U7781" s="35" cm="1">
        <f t="array" ref="U7781">INDEX('Pricing Strategy'!$F$4:$F$71,MATCH(1,(Dataset!$O7781='Pricing Strategy'!$B$4:$B$71)*(Dataset!$Q7781='Pricing Strategy'!$C$4:$C$71)*(Dataset!$R7781='Pricing Strategy'!$D$4:$D$71),))</f>
        <v>0.4</v>
      </c>
      <c r="V7781" s="3">
        <f>Dataset!$T7781*(1-Dataset!$U7781)</f>
        <v>6.5880000000000001</v>
      </c>
    </row>
    <row r="7782" spans="1:22" x14ac:dyDescent="0.3">
      <c r="A7782" s="32"/>
      <c r="C7782" s="3">
        <v>7777</v>
      </c>
      <c r="D7782" s="3" t="s">
        <v>9667</v>
      </c>
      <c r="E7782" s="34">
        <v>42365</v>
      </c>
      <c r="F7782" s="34">
        <v>42369</v>
      </c>
      <c r="G7782" s="3" t="s">
        <v>46</v>
      </c>
      <c r="H7782" s="3" t="s">
        <v>4397</v>
      </c>
      <c r="I7782" s="3" t="s">
        <v>4398</v>
      </c>
      <c r="J7782" s="3" t="s">
        <v>98</v>
      </c>
      <c r="K7782" s="3" t="s">
        <v>23</v>
      </c>
      <c r="L7782" s="3" t="s">
        <v>7971</v>
      </c>
      <c r="M7782" s="3" t="s">
        <v>39</v>
      </c>
      <c r="N7782" s="3">
        <v>92553</v>
      </c>
      <c r="O7782" s="3" t="s">
        <v>40</v>
      </c>
      <c r="P7782" s="3" t="s">
        <v>7900</v>
      </c>
      <c r="Q7782" s="3" t="s">
        <v>42</v>
      </c>
      <c r="R7782" s="3" t="s">
        <v>265</v>
      </c>
      <c r="S7782" s="3" t="s">
        <v>559</v>
      </c>
      <c r="T7782" s="3">
        <v>7.86</v>
      </c>
      <c r="U7782" s="35" cm="1">
        <f t="array" ref="U7782">INDEX('Pricing Strategy'!$F$4:$F$71,MATCH(1,(Dataset!$O7782='Pricing Strategy'!$B$4:$B$71)*(Dataset!$Q7782='Pricing Strategy'!$C$4:$C$71)*(Dataset!$R7782='Pricing Strategy'!$D$4:$D$71),))</f>
        <v>0.4</v>
      </c>
      <c r="V7782" s="3">
        <f>Dataset!$T7782*(1-Dataset!$U7782)</f>
        <v>4.7160000000000002</v>
      </c>
    </row>
    <row r="7783" spans="1:22" x14ac:dyDescent="0.3">
      <c r="A7783" s="32"/>
      <c r="C7783" s="3">
        <v>7778</v>
      </c>
      <c r="D7783" s="3" t="s">
        <v>9667</v>
      </c>
      <c r="E7783" s="34">
        <v>42365</v>
      </c>
      <c r="F7783" s="34">
        <v>42369</v>
      </c>
      <c r="G7783" s="3" t="s">
        <v>46</v>
      </c>
      <c r="H7783" s="3" t="s">
        <v>4397</v>
      </c>
      <c r="I7783" s="3" t="s">
        <v>4398</v>
      </c>
      <c r="J7783" s="3" t="s">
        <v>98</v>
      </c>
      <c r="K7783" s="3" t="s">
        <v>23</v>
      </c>
      <c r="L7783" s="3" t="s">
        <v>7971</v>
      </c>
      <c r="M7783" s="3" t="s">
        <v>39</v>
      </c>
      <c r="N7783" s="3">
        <v>92553</v>
      </c>
      <c r="O7783" s="3" t="s">
        <v>40</v>
      </c>
      <c r="P7783" s="3" t="s">
        <v>1767</v>
      </c>
      <c r="Q7783" s="3" t="s">
        <v>42</v>
      </c>
      <c r="R7783" s="3" t="s">
        <v>55</v>
      </c>
      <c r="S7783" s="3" t="s">
        <v>1768</v>
      </c>
      <c r="T7783" s="3">
        <v>51.45</v>
      </c>
      <c r="U7783" s="35" cm="1">
        <f t="array" ref="U7783">INDEX('Pricing Strategy'!$F$4:$F$71,MATCH(1,(Dataset!$O7783='Pricing Strategy'!$B$4:$B$71)*(Dataset!$Q7783='Pricing Strategy'!$C$4:$C$71)*(Dataset!$R7783='Pricing Strategy'!$D$4:$D$71),))</f>
        <v>0.5</v>
      </c>
      <c r="V7783" s="3">
        <f>Dataset!$T7783*(1-Dataset!$U7783)</f>
        <v>25.725000000000001</v>
      </c>
    </row>
    <row r="7784" spans="1:22" x14ac:dyDescent="0.3">
      <c r="A7784" s="32"/>
      <c r="C7784" s="3">
        <v>7779</v>
      </c>
      <c r="D7784" s="3" t="s">
        <v>9667</v>
      </c>
      <c r="E7784" s="34">
        <v>42365</v>
      </c>
      <c r="F7784" s="34">
        <v>42369</v>
      </c>
      <c r="G7784" s="3" t="s">
        <v>46</v>
      </c>
      <c r="H7784" s="3" t="s">
        <v>4397</v>
      </c>
      <c r="I7784" s="3" t="s">
        <v>4398</v>
      </c>
      <c r="J7784" s="3" t="s">
        <v>98</v>
      </c>
      <c r="K7784" s="3" t="s">
        <v>23</v>
      </c>
      <c r="L7784" s="3" t="s">
        <v>7971</v>
      </c>
      <c r="M7784" s="3" t="s">
        <v>39</v>
      </c>
      <c r="N7784" s="3">
        <v>92553</v>
      </c>
      <c r="O7784" s="3" t="s">
        <v>40</v>
      </c>
      <c r="P7784" s="3" t="s">
        <v>4333</v>
      </c>
      <c r="Q7784" s="3" t="s">
        <v>42</v>
      </c>
      <c r="R7784" s="3" t="s">
        <v>71</v>
      </c>
      <c r="S7784" s="3" t="s">
        <v>4334</v>
      </c>
      <c r="T7784" s="3">
        <v>37.055999999999997</v>
      </c>
      <c r="U7784" s="35" cm="1">
        <f t="array" ref="U7784">INDEX('Pricing Strategy'!$F$4:$F$71,MATCH(1,(Dataset!$O7784='Pricing Strategy'!$B$4:$B$71)*(Dataset!$Q7784='Pricing Strategy'!$C$4:$C$71)*(Dataset!$R7784='Pricing Strategy'!$D$4:$D$71),))</f>
        <v>0.4</v>
      </c>
      <c r="V7784" s="3">
        <f>Dataset!$T7784*(1-Dataset!$U7784)</f>
        <v>22.233599999999999</v>
      </c>
    </row>
    <row r="7785" spans="1:22" x14ac:dyDescent="0.3">
      <c r="A7785" s="32"/>
      <c r="C7785" s="3">
        <v>7780</v>
      </c>
      <c r="D7785" s="3" t="s">
        <v>9668</v>
      </c>
      <c r="E7785" s="34">
        <v>42843</v>
      </c>
      <c r="F7785" s="34">
        <v>42847</v>
      </c>
      <c r="G7785" s="3" t="s">
        <v>46</v>
      </c>
      <c r="H7785" s="3" t="s">
        <v>1427</v>
      </c>
      <c r="I7785" s="3" t="s">
        <v>1428</v>
      </c>
      <c r="J7785" s="3" t="s">
        <v>22</v>
      </c>
      <c r="K7785" s="3" t="s">
        <v>23</v>
      </c>
      <c r="L7785" s="3" t="s">
        <v>4880</v>
      </c>
      <c r="M7785" s="3" t="s">
        <v>315</v>
      </c>
      <c r="N7785" s="3">
        <v>23320</v>
      </c>
      <c r="O7785" s="3" t="s">
        <v>26</v>
      </c>
      <c r="P7785" s="3" t="s">
        <v>1839</v>
      </c>
      <c r="Q7785" s="3" t="s">
        <v>42</v>
      </c>
      <c r="R7785" s="3" t="s">
        <v>74</v>
      </c>
      <c r="S7785" s="3" t="s">
        <v>1840</v>
      </c>
      <c r="T7785" s="3">
        <v>203.92</v>
      </c>
      <c r="U7785" s="35" cm="1">
        <f t="array" ref="U7785">INDEX('Pricing Strategy'!$F$4:$F$71,MATCH(1,(Dataset!$O7785='Pricing Strategy'!$B$4:$B$71)*(Dataset!$Q7785='Pricing Strategy'!$C$4:$C$71)*(Dataset!$R7785='Pricing Strategy'!$D$4:$D$71),))</f>
        <v>0.25</v>
      </c>
      <c r="V7785" s="3">
        <f>Dataset!$T7785*(1-Dataset!$U7785)</f>
        <v>152.94</v>
      </c>
    </row>
    <row r="7786" spans="1:22" x14ac:dyDescent="0.3">
      <c r="A7786" s="32"/>
      <c r="C7786" s="3">
        <v>7781</v>
      </c>
      <c r="D7786" s="3" t="s">
        <v>9668</v>
      </c>
      <c r="E7786" s="34">
        <v>42843</v>
      </c>
      <c r="F7786" s="34">
        <v>42847</v>
      </c>
      <c r="G7786" s="3" t="s">
        <v>46</v>
      </c>
      <c r="H7786" s="3" t="s">
        <v>1427</v>
      </c>
      <c r="I7786" s="3" t="s">
        <v>1428</v>
      </c>
      <c r="J7786" s="3" t="s">
        <v>22</v>
      </c>
      <c r="K7786" s="3" t="s">
        <v>23</v>
      </c>
      <c r="L7786" s="3" t="s">
        <v>4880</v>
      </c>
      <c r="M7786" s="3" t="s">
        <v>315</v>
      </c>
      <c r="N7786" s="3">
        <v>23320</v>
      </c>
      <c r="O7786" s="3" t="s">
        <v>26</v>
      </c>
      <c r="P7786" s="3" t="s">
        <v>4733</v>
      </c>
      <c r="Q7786" s="3" t="s">
        <v>67</v>
      </c>
      <c r="R7786" s="3" t="s">
        <v>68</v>
      </c>
      <c r="S7786" s="3" t="s">
        <v>4734</v>
      </c>
      <c r="T7786" s="3">
        <v>29.56</v>
      </c>
      <c r="U7786" s="35" cm="1">
        <f t="array" ref="U7786">INDEX('Pricing Strategy'!$F$4:$F$71,MATCH(1,(Dataset!$O7786='Pricing Strategy'!$B$4:$B$71)*(Dataset!$Q7786='Pricing Strategy'!$C$4:$C$71)*(Dataset!$R7786='Pricing Strategy'!$D$4:$D$71),))</f>
        <v>0.25</v>
      </c>
      <c r="V7786" s="3">
        <f>Dataset!$T7786*(1-Dataset!$U7786)</f>
        <v>22.169999999999998</v>
      </c>
    </row>
    <row r="7787" spans="1:22" x14ac:dyDescent="0.3">
      <c r="A7787" s="32"/>
      <c r="C7787" s="3">
        <v>7782</v>
      </c>
      <c r="D7787" s="3" t="s">
        <v>9669</v>
      </c>
      <c r="E7787" s="34">
        <v>42437</v>
      </c>
      <c r="F7787" s="34">
        <v>42441</v>
      </c>
      <c r="G7787" s="3" t="s">
        <v>46</v>
      </c>
      <c r="H7787" s="3" t="s">
        <v>3166</v>
      </c>
      <c r="I7787" s="3" t="s">
        <v>3167</v>
      </c>
      <c r="J7787" s="3" t="s">
        <v>22</v>
      </c>
      <c r="K7787" s="3" t="s">
        <v>23</v>
      </c>
      <c r="L7787" s="3" t="s">
        <v>299</v>
      </c>
      <c r="M7787" s="3" t="s">
        <v>207</v>
      </c>
      <c r="N7787" s="3">
        <v>60623</v>
      </c>
      <c r="O7787" s="3" t="s">
        <v>101</v>
      </c>
      <c r="P7787" s="3" t="s">
        <v>1102</v>
      </c>
      <c r="Q7787" s="3" t="s">
        <v>42</v>
      </c>
      <c r="R7787" s="3" t="s">
        <v>71</v>
      </c>
      <c r="S7787" s="3" t="s">
        <v>1103</v>
      </c>
      <c r="T7787" s="3">
        <v>8.5679999999999996</v>
      </c>
      <c r="U7787" s="35" cm="1">
        <f t="array" ref="U7787">INDEX('Pricing Strategy'!$F$4:$F$71,MATCH(1,(Dataset!$O7787='Pricing Strategy'!$B$4:$B$71)*(Dataset!$Q7787='Pricing Strategy'!$C$4:$C$71)*(Dataset!$R7787='Pricing Strategy'!$D$4:$D$71),))</f>
        <v>0.3</v>
      </c>
      <c r="V7787" s="3">
        <f>Dataset!$T7787*(1-Dataset!$U7787)</f>
        <v>5.9975999999999994</v>
      </c>
    </row>
    <row r="7788" spans="1:22" x14ac:dyDescent="0.3">
      <c r="A7788" s="32"/>
      <c r="C7788" s="3">
        <v>7783</v>
      </c>
      <c r="D7788" s="3" t="s">
        <v>9670</v>
      </c>
      <c r="E7788" s="34">
        <v>43043</v>
      </c>
      <c r="F7788" s="34">
        <v>43045</v>
      </c>
      <c r="G7788" s="3" t="s">
        <v>19</v>
      </c>
      <c r="H7788" s="3" t="s">
        <v>430</v>
      </c>
      <c r="I7788" s="3" t="s">
        <v>431</v>
      </c>
      <c r="J7788" s="3" t="s">
        <v>37</v>
      </c>
      <c r="K7788" s="3" t="s">
        <v>23</v>
      </c>
      <c r="L7788" s="3" t="s">
        <v>463</v>
      </c>
      <c r="M7788" s="3" t="s">
        <v>84</v>
      </c>
      <c r="N7788" s="3">
        <v>28205</v>
      </c>
      <c r="O7788" s="3" t="s">
        <v>26</v>
      </c>
      <c r="P7788" s="3" t="s">
        <v>393</v>
      </c>
      <c r="Q7788" s="3" t="s">
        <v>42</v>
      </c>
      <c r="R7788" s="3" t="s">
        <v>55</v>
      </c>
      <c r="S7788" s="3" t="s">
        <v>394</v>
      </c>
      <c r="T7788" s="3">
        <v>45.247999999999998</v>
      </c>
      <c r="U7788" s="35" cm="1">
        <f t="array" ref="U7788">INDEX('Pricing Strategy'!$F$4:$F$71,MATCH(1,(Dataset!$O7788='Pricing Strategy'!$B$4:$B$71)*(Dataset!$Q7788='Pricing Strategy'!$C$4:$C$71)*(Dataset!$R7788='Pricing Strategy'!$D$4:$D$71),))</f>
        <v>0.35</v>
      </c>
      <c r="V7788" s="3">
        <f>Dataset!$T7788*(1-Dataset!$U7788)</f>
        <v>29.411200000000001</v>
      </c>
    </row>
    <row r="7789" spans="1:22" x14ac:dyDescent="0.3">
      <c r="A7789" s="32"/>
      <c r="C7789" s="3">
        <v>7784</v>
      </c>
      <c r="D7789" s="3" t="s">
        <v>9670</v>
      </c>
      <c r="E7789" s="34">
        <v>43043</v>
      </c>
      <c r="F7789" s="34">
        <v>43045</v>
      </c>
      <c r="G7789" s="3" t="s">
        <v>19</v>
      </c>
      <c r="H7789" s="3" t="s">
        <v>430</v>
      </c>
      <c r="I7789" s="3" t="s">
        <v>431</v>
      </c>
      <c r="J7789" s="3" t="s">
        <v>37</v>
      </c>
      <c r="K7789" s="3" t="s">
        <v>23</v>
      </c>
      <c r="L7789" s="3" t="s">
        <v>463</v>
      </c>
      <c r="M7789" s="3" t="s">
        <v>84</v>
      </c>
      <c r="N7789" s="3">
        <v>28205</v>
      </c>
      <c r="O7789" s="3" t="s">
        <v>26</v>
      </c>
      <c r="P7789" s="3" t="s">
        <v>1105</v>
      </c>
      <c r="Q7789" s="3" t="s">
        <v>28</v>
      </c>
      <c r="R7789" s="3" t="s">
        <v>52</v>
      </c>
      <c r="S7789" s="3" t="s">
        <v>1106</v>
      </c>
      <c r="T7789" s="3">
        <v>876.3</v>
      </c>
      <c r="U7789" s="35" cm="1">
        <f t="array" ref="U7789">INDEX('Pricing Strategy'!$F$4:$F$71,MATCH(1,(Dataset!$O7789='Pricing Strategy'!$B$4:$B$71)*(Dataset!$Q7789='Pricing Strategy'!$C$4:$C$71)*(Dataset!$R7789='Pricing Strategy'!$D$4:$D$71),))</f>
        <v>0.3</v>
      </c>
      <c r="V7789" s="3">
        <f>Dataset!$T7789*(1-Dataset!$U7789)</f>
        <v>613.41</v>
      </c>
    </row>
    <row r="7790" spans="1:22" x14ac:dyDescent="0.3">
      <c r="A7790" s="32"/>
      <c r="C7790" s="3">
        <v>7785</v>
      </c>
      <c r="D7790" s="3" t="s">
        <v>9670</v>
      </c>
      <c r="E7790" s="34">
        <v>43043</v>
      </c>
      <c r="F7790" s="34">
        <v>43045</v>
      </c>
      <c r="G7790" s="3" t="s">
        <v>19</v>
      </c>
      <c r="H7790" s="3" t="s">
        <v>430</v>
      </c>
      <c r="I7790" s="3" t="s">
        <v>431</v>
      </c>
      <c r="J7790" s="3" t="s">
        <v>37</v>
      </c>
      <c r="K7790" s="3" t="s">
        <v>23</v>
      </c>
      <c r="L7790" s="3" t="s">
        <v>463</v>
      </c>
      <c r="M7790" s="3" t="s">
        <v>84</v>
      </c>
      <c r="N7790" s="3">
        <v>28205</v>
      </c>
      <c r="O7790" s="3" t="s">
        <v>26</v>
      </c>
      <c r="P7790" s="3" t="s">
        <v>1607</v>
      </c>
      <c r="Q7790" s="3" t="s">
        <v>42</v>
      </c>
      <c r="R7790" s="3" t="s">
        <v>575</v>
      </c>
      <c r="S7790" s="3" t="s">
        <v>1608</v>
      </c>
      <c r="T7790" s="3">
        <v>185.376</v>
      </c>
      <c r="U7790" s="35" cm="1">
        <f t="array" ref="U7790">INDEX('Pricing Strategy'!$F$4:$F$71,MATCH(1,(Dataset!$O7790='Pricing Strategy'!$B$4:$B$71)*(Dataset!$Q7790='Pricing Strategy'!$C$4:$C$71)*(Dataset!$R7790='Pricing Strategy'!$D$4:$D$71),))</f>
        <v>0.3</v>
      </c>
      <c r="V7790" s="3">
        <f>Dataset!$T7790*(1-Dataset!$U7790)</f>
        <v>129.76319999999998</v>
      </c>
    </row>
    <row r="7791" spans="1:22" x14ac:dyDescent="0.3">
      <c r="A7791" s="32"/>
      <c r="C7791" s="3">
        <v>7786</v>
      </c>
      <c r="D7791" s="3" t="s">
        <v>9671</v>
      </c>
      <c r="E7791" s="34">
        <v>42337</v>
      </c>
      <c r="F7791" s="34">
        <v>42344</v>
      </c>
      <c r="G7791" s="3" t="s">
        <v>46</v>
      </c>
      <c r="H7791" s="3" t="s">
        <v>1461</v>
      </c>
      <c r="I7791" s="3" t="s">
        <v>1462</v>
      </c>
      <c r="J7791" s="3" t="s">
        <v>22</v>
      </c>
      <c r="K7791" s="3" t="s">
        <v>23</v>
      </c>
      <c r="L7791" s="3" t="s">
        <v>262</v>
      </c>
      <c r="M7791" s="3" t="s">
        <v>263</v>
      </c>
      <c r="N7791" s="3">
        <v>10009</v>
      </c>
      <c r="O7791" s="3" t="s">
        <v>144</v>
      </c>
      <c r="P7791" s="3" t="s">
        <v>253</v>
      </c>
      <c r="Q7791" s="3" t="s">
        <v>42</v>
      </c>
      <c r="R7791" s="3" t="s">
        <v>43</v>
      </c>
      <c r="S7791" s="3" t="s">
        <v>254</v>
      </c>
      <c r="T7791" s="3">
        <v>25.06</v>
      </c>
      <c r="U7791" s="35" cm="1">
        <f t="array" ref="U7791">INDEX('Pricing Strategy'!$F$4:$F$71,MATCH(1,(Dataset!$O7791='Pricing Strategy'!$B$4:$B$71)*(Dataset!$Q7791='Pricing Strategy'!$C$4:$C$71)*(Dataset!$R7791='Pricing Strategy'!$D$4:$D$71),))</f>
        <v>0.4</v>
      </c>
      <c r="V7791" s="3">
        <f>Dataset!$T7791*(1-Dataset!$U7791)</f>
        <v>15.035999999999998</v>
      </c>
    </row>
    <row r="7792" spans="1:22" x14ac:dyDescent="0.3">
      <c r="A7792" s="32"/>
      <c r="C7792" s="3">
        <v>7787</v>
      </c>
      <c r="D7792" s="3" t="s">
        <v>9672</v>
      </c>
      <c r="E7792" s="34">
        <v>42872</v>
      </c>
      <c r="F7792" s="34">
        <v>42875</v>
      </c>
      <c r="G7792" s="3" t="s">
        <v>184</v>
      </c>
      <c r="H7792" s="3" t="s">
        <v>4882</v>
      </c>
      <c r="I7792" s="3" t="s">
        <v>4883</v>
      </c>
      <c r="J7792" s="3" t="s">
        <v>22</v>
      </c>
      <c r="K7792" s="3" t="s">
        <v>23</v>
      </c>
      <c r="L7792" s="3" t="s">
        <v>299</v>
      </c>
      <c r="M7792" s="3" t="s">
        <v>207</v>
      </c>
      <c r="N7792" s="3">
        <v>60653</v>
      </c>
      <c r="O7792" s="3" t="s">
        <v>101</v>
      </c>
      <c r="P7792" s="3" t="s">
        <v>8876</v>
      </c>
      <c r="Q7792" s="3" t="s">
        <v>42</v>
      </c>
      <c r="R7792" s="3" t="s">
        <v>71</v>
      </c>
      <c r="S7792" s="3" t="s">
        <v>8877</v>
      </c>
      <c r="T7792" s="3">
        <v>2.89</v>
      </c>
      <c r="U7792" s="35" cm="1">
        <f t="array" ref="U7792">INDEX('Pricing Strategy'!$F$4:$F$71,MATCH(1,(Dataset!$O7792='Pricing Strategy'!$B$4:$B$71)*(Dataset!$Q7792='Pricing Strategy'!$C$4:$C$71)*(Dataset!$R7792='Pricing Strategy'!$D$4:$D$71),))</f>
        <v>0.3</v>
      </c>
      <c r="V7792" s="3">
        <f>Dataset!$T7792*(1-Dataset!$U7792)</f>
        <v>2.0230000000000001</v>
      </c>
    </row>
    <row r="7793" spans="1:22" x14ac:dyDescent="0.3">
      <c r="A7793" s="32"/>
      <c r="C7793" s="3">
        <v>7788</v>
      </c>
      <c r="D7793" s="3" t="s">
        <v>9672</v>
      </c>
      <c r="E7793" s="34">
        <v>42872</v>
      </c>
      <c r="F7793" s="34">
        <v>42875</v>
      </c>
      <c r="G7793" s="3" t="s">
        <v>184</v>
      </c>
      <c r="H7793" s="3" t="s">
        <v>4882</v>
      </c>
      <c r="I7793" s="3" t="s">
        <v>4883</v>
      </c>
      <c r="J7793" s="3" t="s">
        <v>22</v>
      </c>
      <c r="K7793" s="3" t="s">
        <v>23</v>
      </c>
      <c r="L7793" s="3" t="s">
        <v>299</v>
      </c>
      <c r="M7793" s="3" t="s">
        <v>207</v>
      </c>
      <c r="N7793" s="3">
        <v>60653</v>
      </c>
      <c r="O7793" s="3" t="s">
        <v>101</v>
      </c>
      <c r="P7793" s="3" t="s">
        <v>5411</v>
      </c>
      <c r="Q7793" s="3" t="s">
        <v>42</v>
      </c>
      <c r="R7793" s="3" t="s">
        <v>265</v>
      </c>
      <c r="S7793" s="3" t="s">
        <v>5412</v>
      </c>
      <c r="T7793" s="3">
        <v>7.8959999999999999</v>
      </c>
      <c r="U7793" s="35" cm="1">
        <f t="array" ref="U7793">INDEX('Pricing Strategy'!$F$4:$F$71,MATCH(1,(Dataset!$O7793='Pricing Strategy'!$B$4:$B$71)*(Dataset!$Q7793='Pricing Strategy'!$C$4:$C$71)*(Dataset!$R7793='Pricing Strategy'!$D$4:$D$71),))</f>
        <v>0.3</v>
      </c>
      <c r="V7793" s="3">
        <f>Dataset!$T7793*(1-Dataset!$U7793)</f>
        <v>5.5271999999999997</v>
      </c>
    </row>
    <row r="7794" spans="1:22" x14ac:dyDescent="0.3">
      <c r="A7794" s="32"/>
      <c r="C7794" s="3">
        <v>7789</v>
      </c>
      <c r="D7794" s="3" t="s">
        <v>9672</v>
      </c>
      <c r="E7794" s="34">
        <v>42872</v>
      </c>
      <c r="F7794" s="34">
        <v>42875</v>
      </c>
      <c r="G7794" s="3" t="s">
        <v>184</v>
      </c>
      <c r="H7794" s="3" t="s">
        <v>4882</v>
      </c>
      <c r="I7794" s="3" t="s">
        <v>4883</v>
      </c>
      <c r="J7794" s="3" t="s">
        <v>22</v>
      </c>
      <c r="K7794" s="3" t="s">
        <v>23</v>
      </c>
      <c r="L7794" s="3" t="s">
        <v>299</v>
      </c>
      <c r="M7794" s="3" t="s">
        <v>207</v>
      </c>
      <c r="N7794" s="3">
        <v>60653</v>
      </c>
      <c r="O7794" s="3" t="s">
        <v>101</v>
      </c>
      <c r="P7794" s="3" t="s">
        <v>4634</v>
      </c>
      <c r="Q7794" s="3" t="s">
        <v>28</v>
      </c>
      <c r="R7794" s="3" t="s">
        <v>61</v>
      </c>
      <c r="S7794" s="3" t="s">
        <v>4635</v>
      </c>
      <c r="T7794" s="3">
        <v>22.608000000000001</v>
      </c>
      <c r="U7794" s="35" cm="1">
        <f t="array" ref="U7794">INDEX('Pricing Strategy'!$F$4:$F$71,MATCH(1,(Dataset!$O7794='Pricing Strategy'!$B$4:$B$71)*(Dataset!$Q7794='Pricing Strategy'!$C$4:$C$71)*(Dataset!$R7794='Pricing Strategy'!$D$4:$D$71),))</f>
        <v>0.3</v>
      </c>
      <c r="V7794" s="3">
        <f>Dataset!$T7794*(1-Dataset!$U7794)</f>
        <v>15.8256</v>
      </c>
    </row>
    <row r="7795" spans="1:22" x14ac:dyDescent="0.3">
      <c r="A7795" s="32"/>
      <c r="C7795" s="3">
        <v>7790</v>
      </c>
      <c r="D7795" s="3" t="s">
        <v>9672</v>
      </c>
      <c r="E7795" s="34">
        <v>42872</v>
      </c>
      <c r="F7795" s="34">
        <v>42875</v>
      </c>
      <c r="G7795" s="3" t="s">
        <v>184</v>
      </c>
      <c r="H7795" s="3" t="s">
        <v>4882</v>
      </c>
      <c r="I7795" s="3" t="s">
        <v>4883</v>
      </c>
      <c r="J7795" s="3" t="s">
        <v>22</v>
      </c>
      <c r="K7795" s="3" t="s">
        <v>23</v>
      </c>
      <c r="L7795" s="3" t="s">
        <v>299</v>
      </c>
      <c r="M7795" s="3" t="s">
        <v>207</v>
      </c>
      <c r="N7795" s="3">
        <v>60653</v>
      </c>
      <c r="O7795" s="3" t="s">
        <v>101</v>
      </c>
      <c r="P7795" s="3" t="s">
        <v>6078</v>
      </c>
      <c r="Q7795" s="3" t="s">
        <v>42</v>
      </c>
      <c r="R7795" s="3" t="s">
        <v>86</v>
      </c>
      <c r="S7795" s="3" t="s">
        <v>6079</v>
      </c>
      <c r="T7795" s="3">
        <v>30.527999999999999</v>
      </c>
      <c r="U7795" s="35" cm="1">
        <f t="array" ref="U7795">INDEX('Pricing Strategy'!$F$4:$F$71,MATCH(1,(Dataset!$O7795='Pricing Strategy'!$B$4:$B$71)*(Dataset!$Q7795='Pricing Strategy'!$C$4:$C$71)*(Dataset!$R7795='Pricing Strategy'!$D$4:$D$71),))</f>
        <v>0.3</v>
      </c>
      <c r="V7795" s="3">
        <f>Dataset!$T7795*(1-Dataset!$U7795)</f>
        <v>21.369599999999998</v>
      </c>
    </row>
    <row r="7796" spans="1:22" x14ac:dyDescent="0.3">
      <c r="A7796" s="32"/>
      <c r="C7796" s="3">
        <v>7791</v>
      </c>
      <c r="D7796" s="3" t="s">
        <v>9673</v>
      </c>
      <c r="E7796" s="34">
        <v>43362</v>
      </c>
      <c r="F7796" s="34">
        <v>43362</v>
      </c>
      <c r="G7796" s="3" t="s">
        <v>1290</v>
      </c>
      <c r="H7796" s="3" t="s">
        <v>3674</v>
      </c>
      <c r="I7796" s="3" t="s">
        <v>3675</v>
      </c>
      <c r="J7796" s="3" t="s">
        <v>98</v>
      </c>
      <c r="K7796" s="3" t="s">
        <v>23</v>
      </c>
      <c r="L7796" s="3" t="s">
        <v>142</v>
      </c>
      <c r="M7796" s="3" t="s">
        <v>143</v>
      </c>
      <c r="N7796" s="3">
        <v>19120</v>
      </c>
      <c r="O7796" s="3" t="s">
        <v>144</v>
      </c>
      <c r="P7796" s="3" t="s">
        <v>2482</v>
      </c>
      <c r="Q7796" s="3" t="s">
        <v>42</v>
      </c>
      <c r="R7796" s="3" t="s">
        <v>71</v>
      </c>
      <c r="S7796" s="3" t="s">
        <v>2483</v>
      </c>
      <c r="T7796" s="3">
        <v>4.8419999999999996</v>
      </c>
      <c r="U7796" s="35" cm="1">
        <f t="array" ref="U7796">INDEX('Pricing Strategy'!$F$4:$F$71,MATCH(1,(Dataset!$O7796='Pricing Strategy'!$B$4:$B$71)*(Dataset!$Q7796='Pricing Strategy'!$C$4:$C$71)*(Dataset!$R7796='Pricing Strategy'!$D$4:$D$71),))</f>
        <v>0.4</v>
      </c>
      <c r="V7796" s="3">
        <f>Dataset!$T7796*(1-Dataset!$U7796)</f>
        <v>2.9051999999999998</v>
      </c>
    </row>
    <row r="7797" spans="1:22" x14ac:dyDescent="0.3">
      <c r="A7797" s="32"/>
      <c r="C7797" s="3">
        <v>7792</v>
      </c>
      <c r="D7797" s="3" t="s">
        <v>9674</v>
      </c>
      <c r="E7797" s="34">
        <v>43088</v>
      </c>
      <c r="F7797" s="34">
        <v>43093</v>
      </c>
      <c r="G7797" s="3" t="s">
        <v>46</v>
      </c>
      <c r="H7797" s="3" t="s">
        <v>8558</v>
      </c>
      <c r="I7797" s="3" t="s">
        <v>8559</v>
      </c>
      <c r="J7797" s="3" t="s">
        <v>37</v>
      </c>
      <c r="K7797" s="3" t="s">
        <v>23</v>
      </c>
      <c r="L7797" s="3" t="s">
        <v>299</v>
      </c>
      <c r="M7797" s="3" t="s">
        <v>207</v>
      </c>
      <c r="N7797" s="3">
        <v>60623</v>
      </c>
      <c r="O7797" s="3" t="s">
        <v>101</v>
      </c>
      <c r="P7797" s="3" t="s">
        <v>2940</v>
      </c>
      <c r="Q7797" s="3" t="s">
        <v>42</v>
      </c>
      <c r="R7797" s="3" t="s">
        <v>71</v>
      </c>
      <c r="S7797" s="3" t="s">
        <v>2941</v>
      </c>
      <c r="T7797" s="3">
        <v>1.8</v>
      </c>
      <c r="U7797" s="35" cm="1">
        <f t="array" ref="U7797">INDEX('Pricing Strategy'!$F$4:$F$71,MATCH(1,(Dataset!$O7797='Pricing Strategy'!$B$4:$B$71)*(Dataset!$Q7797='Pricing Strategy'!$C$4:$C$71)*(Dataset!$R7797='Pricing Strategy'!$D$4:$D$71),))</f>
        <v>0.3</v>
      </c>
      <c r="V7797" s="3">
        <f>Dataset!$T7797*(1-Dataset!$U7797)</f>
        <v>1.26</v>
      </c>
    </row>
    <row r="7798" spans="1:22" x14ac:dyDescent="0.3">
      <c r="A7798" s="32"/>
      <c r="C7798" s="3">
        <v>7793</v>
      </c>
      <c r="D7798" s="3" t="s">
        <v>9675</v>
      </c>
      <c r="E7798" s="34">
        <v>43385</v>
      </c>
      <c r="F7798" s="34">
        <v>43388</v>
      </c>
      <c r="G7798" s="3" t="s">
        <v>184</v>
      </c>
      <c r="H7798" s="3" t="s">
        <v>1157</v>
      </c>
      <c r="I7798" s="3" t="s">
        <v>1158</v>
      </c>
      <c r="J7798" s="3" t="s">
        <v>37</v>
      </c>
      <c r="K7798" s="3" t="s">
        <v>23</v>
      </c>
      <c r="L7798" s="3" t="s">
        <v>814</v>
      </c>
      <c r="M7798" s="3" t="s">
        <v>100</v>
      </c>
      <c r="N7798" s="3">
        <v>75217</v>
      </c>
      <c r="O7798" s="3" t="s">
        <v>101</v>
      </c>
      <c r="P7798" s="3" t="s">
        <v>2362</v>
      </c>
      <c r="Q7798" s="3" t="s">
        <v>67</v>
      </c>
      <c r="R7798" s="3" t="s">
        <v>157</v>
      </c>
      <c r="S7798" s="3" t="s">
        <v>2363</v>
      </c>
      <c r="T7798" s="3">
        <v>39.984000000000002</v>
      </c>
      <c r="U7798" s="35" cm="1">
        <f t="array" ref="U7798">INDEX('Pricing Strategy'!$F$4:$F$71,MATCH(1,(Dataset!$O7798='Pricing Strategy'!$B$4:$B$71)*(Dataset!$Q7798='Pricing Strategy'!$C$4:$C$71)*(Dataset!$R7798='Pricing Strategy'!$D$4:$D$71),))</f>
        <v>0.35</v>
      </c>
      <c r="V7798" s="3">
        <f>Dataset!$T7798*(1-Dataset!$U7798)</f>
        <v>25.989600000000003</v>
      </c>
    </row>
    <row r="7799" spans="1:22" x14ac:dyDescent="0.3">
      <c r="A7799" s="32"/>
      <c r="C7799" s="3">
        <v>7794</v>
      </c>
      <c r="D7799" s="3" t="s">
        <v>9676</v>
      </c>
      <c r="E7799" s="34">
        <v>42716</v>
      </c>
      <c r="F7799" s="34">
        <v>42719</v>
      </c>
      <c r="G7799" s="3" t="s">
        <v>19</v>
      </c>
      <c r="H7799" s="3" t="s">
        <v>578</v>
      </c>
      <c r="I7799" s="3" t="s">
        <v>579</v>
      </c>
      <c r="J7799" s="3" t="s">
        <v>37</v>
      </c>
      <c r="K7799" s="3" t="s">
        <v>23</v>
      </c>
      <c r="L7799" s="3" t="s">
        <v>1392</v>
      </c>
      <c r="M7799" s="3" t="s">
        <v>1393</v>
      </c>
      <c r="N7799" s="3">
        <v>89115</v>
      </c>
      <c r="O7799" s="3" t="s">
        <v>40</v>
      </c>
      <c r="P7799" s="3" t="s">
        <v>1304</v>
      </c>
      <c r="Q7799" s="3" t="s">
        <v>42</v>
      </c>
      <c r="R7799" s="3" t="s">
        <v>86</v>
      </c>
      <c r="S7799" s="3" t="s">
        <v>1305</v>
      </c>
      <c r="T7799" s="3">
        <v>32.4</v>
      </c>
      <c r="U7799" s="35" cm="1">
        <f t="array" ref="U7799">INDEX('Pricing Strategy'!$F$4:$F$71,MATCH(1,(Dataset!$O7799='Pricing Strategy'!$B$4:$B$71)*(Dataset!$Q7799='Pricing Strategy'!$C$4:$C$71)*(Dataset!$R7799='Pricing Strategy'!$D$4:$D$71),))</f>
        <v>0.4</v>
      </c>
      <c r="V7799" s="3">
        <f>Dataset!$T7799*(1-Dataset!$U7799)</f>
        <v>19.439999999999998</v>
      </c>
    </row>
    <row r="7800" spans="1:22" x14ac:dyDescent="0.3">
      <c r="A7800" s="32"/>
      <c r="C7800" s="3">
        <v>7795</v>
      </c>
      <c r="D7800" s="3" t="s">
        <v>9676</v>
      </c>
      <c r="E7800" s="34">
        <v>42716</v>
      </c>
      <c r="F7800" s="34">
        <v>42719</v>
      </c>
      <c r="G7800" s="3" t="s">
        <v>19</v>
      </c>
      <c r="H7800" s="3" t="s">
        <v>578</v>
      </c>
      <c r="I7800" s="3" t="s">
        <v>579</v>
      </c>
      <c r="J7800" s="3" t="s">
        <v>37</v>
      </c>
      <c r="K7800" s="3" t="s">
        <v>23</v>
      </c>
      <c r="L7800" s="3" t="s">
        <v>1392</v>
      </c>
      <c r="M7800" s="3" t="s">
        <v>1393</v>
      </c>
      <c r="N7800" s="3">
        <v>89115</v>
      </c>
      <c r="O7800" s="3" t="s">
        <v>40</v>
      </c>
      <c r="P7800" s="3" t="s">
        <v>556</v>
      </c>
      <c r="Q7800" s="3" t="s">
        <v>42</v>
      </c>
      <c r="R7800" s="3" t="s">
        <v>86</v>
      </c>
      <c r="S7800" s="3" t="s">
        <v>557</v>
      </c>
      <c r="T7800" s="3">
        <v>97.88</v>
      </c>
      <c r="U7800" s="35" cm="1">
        <f t="array" ref="U7800">INDEX('Pricing Strategy'!$F$4:$F$71,MATCH(1,(Dataset!$O7800='Pricing Strategy'!$B$4:$B$71)*(Dataset!$Q7800='Pricing Strategy'!$C$4:$C$71)*(Dataset!$R7800='Pricing Strategy'!$D$4:$D$71),))</f>
        <v>0.4</v>
      </c>
      <c r="V7800" s="3">
        <f>Dataset!$T7800*(1-Dataset!$U7800)</f>
        <v>58.727999999999994</v>
      </c>
    </row>
    <row r="7801" spans="1:22" x14ac:dyDescent="0.3">
      <c r="A7801" s="32"/>
      <c r="C7801" s="3">
        <v>7796</v>
      </c>
      <c r="D7801" s="3" t="s">
        <v>9677</v>
      </c>
      <c r="E7801" s="34">
        <v>42563</v>
      </c>
      <c r="F7801" s="34">
        <v>42569</v>
      </c>
      <c r="G7801" s="3" t="s">
        <v>46</v>
      </c>
      <c r="H7801" s="3" t="s">
        <v>2082</v>
      </c>
      <c r="I7801" s="3" t="s">
        <v>2083</v>
      </c>
      <c r="J7801" s="3" t="s">
        <v>22</v>
      </c>
      <c r="K7801" s="3" t="s">
        <v>23</v>
      </c>
      <c r="L7801" s="3" t="s">
        <v>1616</v>
      </c>
      <c r="M7801" s="3" t="s">
        <v>100</v>
      </c>
      <c r="N7801" s="3">
        <v>79109</v>
      </c>
      <c r="O7801" s="3" t="s">
        <v>101</v>
      </c>
      <c r="P7801" s="3" t="s">
        <v>6305</v>
      </c>
      <c r="Q7801" s="3" t="s">
        <v>67</v>
      </c>
      <c r="R7801" s="3" t="s">
        <v>68</v>
      </c>
      <c r="S7801" s="3" t="s">
        <v>6306</v>
      </c>
      <c r="T7801" s="3">
        <v>307.16800000000001</v>
      </c>
      <c r="U7801" s="35" cm="1">
        <f t="array" ref="U7801">INDEX('Pricing Strategy'!$F$4:$F$71,MATCH(1,(Dataset!$O7801='Pricing Strategy'!$B$4:$B$71)*(Dataset!$Q7801='Pricing Strategy'!$C$4:$C$71)*(Dataset!$R7801='Pricing Strategy'!$D$4:$D$71),))</f>
        <v>0.3</v>
      </c>
      <c r="V7801" s="3">
        <f>Dataset!$T7801*(1-Dataset!$U7801)</f>
        <v>215.01759999999999</v>
      </c>
    </row>
    <row r="7802" spans="1:22" x14ac:dyDescent="0.3">
      <c r="A7802" s="32"/>
      <c r="C7802" s="3">
        <v>7797</v>
      </c>
      <c r="D7802" s="3" t="s">
        <v>9678</v>
      </c>
      <c r="E7802" s="34">
        <v>42645</v>
      </c>
      <c r="F7802" s="34">
        <v>42649</v>
      </c>
      <c r="G7802" s="3" t="s">
        <v>46</v>
      </c>
      <c r="H7802" s="3" t="s">
        <v>1479</v>
      </c>
      <c r="I7802" s="3" t="s">
        <v>1480</v>
      </c>
      <c r="J7802" s="3" t="s">
        <v>37</v>
      </c>
      <c r="K7802" s="3" t="s">
        <v>23</v>
      </c>
      <c r="L7802" s="3" t="s">
        <v>3693</v>
      </c>
      <c r="M7802" s="3" t="s">
        <v>745</v>
      </c>
      <c r="N7802" s="3">
        <v>6457</v>
      </c>
      <c r="O7802" s="3" t="s">
        <v>144</v>
      </c>
      <c r="P7802" s="3" t="s">
        <v>290</v>
      </c>
      <c r="Q7802" s="3" t="s">
        <v>42</v>
      </c>
      <c r="R7802" s="3" t="s">
        <v>71</v>
      </c>
      <c r="S7802" s="3" t="s">
        <v>291</v>
      </c>
      <c r="T7802" s="3">
        <v>26.9</v>
      </c>
      <c r="U7802" s="35" cm="1">
        <f t="array" ref="U7802">INDEX('Pricing Strategy'!$F$4:$F$71,MATCH(1,(Dataset!$O7802='Pricing Strategy'!$B$4:$B$71)*(Dataset!$Q7802='Pricing Strategy'!$C$4:$C$71)*(Dataset!$R7802='Pricing Strategy'!$D$4:$D$71),))</f>
        <v>0.4</v>
      </c>
      <c r="V7802" s="3">
        <f>Dataset!$T7802*(1-Dataset!$U7802)</f>
        <v>16.139999999999997</v>
      </c>
    </row>
    <row r="7803" spans="1:22" x14ac:dyDescent="0.3">
      <c r="A7803" s="32"/>
      <c r="C7803" s="3">
        <v>7798</v>
      </c>
      <c r="D7803" s="3" t="s">
        <v>9679</v>
      </c>
      <c r="E7803" s="34">
        <v>43183</v>
      </c>
      <c r="F7803" s="34">
        <v>43186</v>
      </c>
      <c r="G7803" s="3" t="s">
        <v>184</v>
      </c>
      <c r="H7803" s="3" t="s">
        <v>3395</v>
      </c>
      <c r="I7803" s="3" t="s">
        <v>3396</v>
      </c>
      <c r="J7803" s="3" t="s">
        <v>37</v>
      </c>
      <c r="K7803" s="3" t="s">
        <v>23</v>
      </c>
      <c r="L7803" s="3" t="s">
        <v>262</v>
      </c>
      <c r="M7803" s="3" t="s">
        <v>263</v>
      </c>
      <c r="N7803" s="3">
        <v>10035</v>
      </c>
      <c r="O7803" s="3" t="s">
        <v>144</v>
      </c>
      <c r="P7803" s="3" t="s">
        <v>5586</v>
      </c>
      <c r="Q7803" s="3" t="s">
        <v>42</v>
      </c>
      <c r="R7803" s="3" t="s">
        <v>169</v>
      </c>
      <c r="S7803" s="3" t="s">
        <v>5587</v>
      </c>
      <c r="T7803" s="3">
        <v>47.01</v>
      </c>
      <c r="U7803" s="35" cm="1">
        <f t="array" ref="U7803">INDEX('Pricing Strategy'!$F$4:$F$71,MATCH(1,(Dataset!$O7803='Pricing Strategy'!$B$4:$B$71)*(Dataset!$Q7803='Pricing Strategy'!$C$4:$C$71)*(Dataset!$R7803='Pricing Strategy'!$D$4:$D$71),))</f>
        <v>0.4</v>
      </c>
      <c r="V7803" s="3">
        <f>Dataset!$T7803*(1-Dataset!$U7803)</f>
        <v>28.206</v>
      </c>
    </row>
    <row r="7804" spans="1:22" x14ac:dyDescent="0.3">
      <c r="A7804" s="32"/>
      <c r="C7804" s="3">
        <v>7799</v>
      </c>
      <c r="D7804" s="3" t="s">
        <v>9679</v>
      </c>
      <c r="E7804" s="34">
        <v>43183</v>
      </c>
      <c r="F7804" s="34">
        <v>43186</v>
      </c>
      <c r="G7804" s="3" t="s">
        <v>184</v>
      </c>
      <c r="H7804" s="3" t="s">
        <v>3395</v>
      </c>
      <c r="I7804" s="3" t="s">
        <v>3396</v>
      </c>
      <c r="J7804" s="3" t="s">
        <v>37</v>
      </c>
      <c r="K7804" s="3" t="s">
        <v>23</v>
      </c>
      <c r="L7804" s="3" t="s">
        <v>262</v>
      </c>
      <c r="M7804" s="3" t="s">
        <v>263</v>
      </c>
      <c r="N7804" s="3">
        <v>10035</v>
      </c>
      <c r="O7804" s="3" t="s">
        <v>144</v>
      </c>
      <c r="P7804" s="3" t="s">
        <v>4595</v>
      </c>
      <c r="Q7804" s="3" t="s">
        <v>67</v>
      </c>
      <c r="R7804" s="3" t="s">
        <v>68</v>
      </c>
      <c r="S7804" s="3" t="s">
        <v>4596</v>
      </c>
      <c r="T7804" s="3">
        <v>469.99</v>
      </c>
      <c r="U7804" s="35" cm="1">
        <f t="array" ref="U7804">INDEX('Pricing Strategy'!$F$4:$F$71,MATCH(1,(Dataset!$O7804='Pricing Strategy'!$B$4:$B$71)*(Dataset!$Q7804='Pricing Strategy'!$C$4:$C$71)*(Dataset!$R7804='Pricing Strategy'!$D$4:$D$71),))</f>
        <v>0.4</v>
      </c>
      <c r="V7804" s="3">
        <f>Dataset!$T7804*(1-Dataset!$U7804)</f>
        <v>281.99399999999997</v>
      </c>
    </row>
    <row r="7805" spans="1:22" x14ac:dyDescent="0.3">
      <c r="A7805" s="32"/>
      <c r="C7805" s="3">
        <v>7800</v>
      </c>
      <c r="D7805" s="3" t="s">
        <v>9679</v>
      </c>
      <c r="E7805" s="34">
        <v>43183</v>
      </c>
      <c r="F7805" s="34">
        <v>43186</v>
      </c>
      <c r="G7805" s="3" t="s">
        <v>184</v>
      </c>
      <c r="H7805" s="3" t="s">
        <v>3395</v>
      </c>
      <c r="I7805" s="3" t="s">
        <v>3396</v>
      </c>
      <c r="J7805" s="3" t="s">
        <v>37</v>
      </c>
      <c r="K7805" s="3" t="s">
        <v>23</v>
      </c>
      <c r="L7805" s="3" t="s">
        <v>262</v>
      </c>
      <c r="M7805" s="3" t="s">
        <v>263</v>
      </c>
      <c r="N7805" s="3">
        <v>10035</v>
      </c>
      <c r="O7805" s="3" t="s">
        <v>144</v>
      </c>
      <c r="P7805" s="3" t="s">
        <v>1539</v>
      </c>
      <c r="Q7805" s="3" t="s">
        <v>28</v>
      </c>
      <c r="R7805" s="3" t="s">
        <v>32</v>
      </c>
      <c r="S7805" s="3" t="s">
        <v>1540</v>
      </c>
      <c r="T7805" s="3">
        <v>207.846</v>
      </c>
      <c r="U7805" s="35" cm="1">
        <f t="array" ref="U7805">INDEX('Pricing Strategy'!$F$4:$F$71,MATCH(1,(Dataset!$O7805='Pricing Strategy'!$B$4:$B$71)*(Dataset!$Q7805='Pricing Strategy'!$C$4:$C$71)*(Dataset!$R7805='Pricing Strategy'!$D$4:$D$71),))</f>
        <v>0.45</v>
      </c>
      <c r="V7805" s="3">
        <f>Dataset!$T7805*(1-Dataset!$U7805)</f>
        <v>114.31530000000001</v>
      </c>
    </row>
    <row r="7806" spans="1:22" x14ac:dyDescent="0.3">
      <c r="A7806" s="32"/>
      <c r="C7806" s="3">
        <v>7801</v>
      </c>
      <c r="D7806" s="3" t="s">
        <v>9680</v>
      </c>
      <c r="E7806" s="34">
        <v>43252</v>
      </c>
      <c r="F7806" s="34">
        <v>43257</v>
      </c>
      <c r="G7806" s="3" t="s">
        <v>46</v>
      </c>
      <c r="H7806" s="3" t="s">
        <v>8468</v>
      </c>
      <c r="I7806" s="3" t="s">
        <v>8469</v>
      </c>
      <c r="J7806" s="3" t="s">
        <v>22</v>
      </c>
      <c r="K7806" s="3" t="s">
        <v>23</v>
      </c>
      <c r="L7806" s="3" t="s">
        <v>142</v>
      </c>
      <c r="M7806" s="3" t="s">
        <v>143</v>
      </c>
      <c r="N7806" s="3">
        <v>19120</v>
      </c>
      <c r="O7806" s="3" t="s">
        <v>144</v>
      </c>
      <c r="P7806" s="3" t="s">
        <v>1096</v>
      </c>
      <c r="Q7806" s="3" t="s">
        <v>42</v>
      </c>
      <c r="R7806" s="3" t="s">
        <v>55</v>
      </c>
      <c r="S7806" s="3" t="s">
        <v>1097</v>
      </c>
      <c r="T7806" s="3">
        <v>324.74400000000003</v>
      </c>
      <c r="U7806" s="35" cm="1">
        <f t="array" ref="U7806">INDEX('Pricing Strategy'!$F$4:$F$71,MATCH(1,(Dataset!$O7806='Pricing Strategy'!$B$4:$B$71)*(Dataset!$Q7806='Pricing Strategy'!$C$4:$C$71)*(Dataset!$R7806='Pricing Strategy'!$D$4:$D$71),))</f>
        <v>0.5</v>
      </c>
      <c r="V7806" s="3">
        <f>Dataset!$T7806*(1-Dataset!$U7806)</f>
        <v>162.37200000000001</v>
      </c>
    </row>
    <row r="7807" spans="1:22" x14ac:dyDescent="0.3">
      <c r="A7807" s="32"/>
      <c r="C7807" s="3">
        <v>7802</v>
      </c>
      <c r="D7807" s="3" t="s">
        <v>9681</v>
      </c>
      <c r="E7807" s="34">
        <v>42087</v>
      </c>
      <c r="F7807" s="34">
        <v>42092</v>
      </c>
      <c r="G7807" s="3" t="s">
        <v>19</v>
      </c>
      <c r="H7807" s="3" t="s">
        <v>3171</v>
      </c>
      <c r="I7807" s="3" t="s">
        <v>3172</v>
      </c>
      <c r="J7807" s="3" t="s">
        <v>22</v>
      </c>
      <c r="K7807" s="3" t="s">
        <v>23</v>
      </c>
      <c r="L7807" s="3" t="s">
        <v>3494</v>
      </c>
      <c r="M7807" s="3" t="s">
        <v>39</v>
      </c>
      <c r="N7807" s="3">
        <v>93727</v>
      </c>
      <c r="O7807" s="3" t="s">
        <v>40</v>
      </c>
      <c r="P7807" s="3" t="s">
        <v>7796</v>
      </c>
      <c r="Q7807" s="3" t="s">
        <v>28</v>
      </c>
      <c r="R7807" s="3" t="s">
        <v>61</v>
      </c>
      <c r="S7807" s="3" t="s">
        <v>7797</v>
      </c>
      <c r="T7807" s="3">
        <v>40.479999999999997</v>
      </c>
      <c r="U7807" s="35" cm="1">
        <f t="array" ref="U7807">INDEX('Pricing Strategy'!$F$4:$F$71,MATCH(1,(Dataset!$O7807='Pricing Strategy'!$B$4:$B$71)*(Dataset!$Q7807='Pricing Strategy'!$C$4:$C$71)*(Dataset!$R7807='Pricing Strategy'!$D$4:$D$71),))</f>
        <v>0.4</v>
      </c>
      <c r="V7807" s="3">
        <f>Dataset!$T7807*(1-Dataset!$U7807)</f>
        <v>24.287999999999997</v>
      </c>
    </row>
    <row r="7808" spans="1:22" x14ac:dyDescent="0.3">
      <c r="A7808" s="32"/>
      <c r="C7808" s="3">
        <v>7803</v>
      </c>
      <c r="D7808" s="3" t="s">
        <v>9682</v>
      </c>
      <c r="E7808" s="34">
        <v>42635</v>
      </c>
      <c r="F7808" s="34">
        <v>42639</v>
      </c>
      <c r="G7808" s="3" t="s">
        <v>46</v>
      </c>
      <c r="H7808" s="3" t="s">
        <v>2660</v>
      </c>
      <c r="I7808" s="3" t="s">
        <v>2661</v>
      </c>
      <c r="J7808" s="3" t="s">
        <v>98</v>
      </c>
      <c r="K7808" s="3" t="s">
        <v>23</v>
      </c>
      <c r="L7808" s="3" t="s">
        <v>609</v>
      </c>
      <c r="M7808" s="3" t="s">
        <v>331</v>
      </c>
      <c r="N7808" s="3">
        <v>37064</v>
      </c>
      <c r="O7808" s="3" t="s">
        <v>26</v>
      </c>
      <c r="P7808" s="3" t="s">
        <v>4697</v>
      </c>
      <c r="Q7808" s="3" t="s">
        <v>42</v>
      </c>
      <c r="R7808" s="3" t="s">
        <v>43</v>
      </c>
      <c r="S7808" s="3" t="s">
        <v>4698</v>
      </c>
      <c r="T7808" s="3">
        <v>12</v>
      </c>
      <c r="U7808" s="35" cm="1">
        <f t="array" ref="U7808">INDEX('Pricing Strategy'!$F$4:$F$71,MATCH(1,(Dataset!$O7808='Pricing Strategy'!$B$4:$B$71)*(Dataset!$Q7808='Pricing Strategy'!$C$4:$C$71)*(Dataset!$R7808='Pricing Strategy'!$D$4:$D$71),))</f>
        <v>0.25</v>
      </c>
      <c r="V7808" s="3">
        <f>Dataset!$T7808*(1-Dataset!$U7808)</f>
        <v>9</v>
      </c>
    </row>
    <row r="7809" spans="1:22" x14ac:dyDescent="0.3">
      <c r="A7809" s="32"/>
      <c r="C7809" s="3">
        <v>7804</v>
      </c>
      <c r="D7809" s="3" t="s">
        <v>9682</v>
      </c>
      <c r="E7809" s="34">
        <v>42635</v>
      </c>
      <c r="F7809" s="34">
        <v>42639</v>
      </c>
      <c r="G7809" s="3" t="s">
        <v>46</v>
      </c>
      <c r="H7809" s="3" t="s">
        <v>2660</v>
      </c>
      <c r="I7809" s="3" t="s">
        <v>2661</v>
      </c>
      <c r="J7809" s="3" t="s">
        <v>98</v>
      </c>
      <c r="K7809" s="3" t="s">
        <v>23</v>
      </c>
      <c r="L7809" s="3" t="s">
        <v>609</v>
      </c>
      <c r="M7809" s="3" t="s">
        <v>331</v>
      </c>
      <c r="N7809" s="3">
        <v>37064</v>
      </c>
      <c r="O7809" s="3" t="s">
        <v>26</v>
      </c>
      <c r="P7809" s="3" t="s">
        <v>3516</v>
      </c>
      <c r="Q7809" s="3" t="s">
        <v>42</v>
      </c>
      <c r="R7809" s="3" t="s">
        <v>55</v>
      </c>
      <c r="S7809" s="3" t="s">
        <v>3517</v>
      </c>
      <c r="T7809" s="3">
        <v>720.06399999999996</v>
      </c>
      <c r="U7809" s="35" cm="1">
        <f t="array" ref="U7809">INDEX('Pricing Strategy'!$F$4:$F$71,MATCH(1,(Dataset!$O7809='Pricing Strategy'!$B$4:$B$71)*(Dataset!$Q7809='Pricing Strategy'!$C$4:$C$71)*(Dataset!$R7809='Pricing Strategy'!$D$4:$D$71),))</f>
        <v>0.35</v>
      </c>
      <c r="V7809" s="3">
        <f>Dataset!$T7809*(1-Dataset!$U7809)</f>
        <v>468.04160000000002</v>
      </c>
    </row>
    <row r="7810" spans="1:22" x14ac:dyDescent="0.3">
      <c r="A7810" s="32"/>
      <c r="C7810" s="3">
        <v>7805</v>
      </c>
      <c r="D7810" s="3" t="s">
        <v>9682</v>
      </c>
      <c r="E7810" s="34">
        <v>42635</v>
      </c>
      <c r="F7810" s="34">
        <v>42639</v>
      </c>
      <c r="G7810" s="3" t="s">
        <v>46</v>
      </c>
      <c r="H7810" s="3" t="s">
        <v>2660</v>
      </c>
      <c r="I7810" s="3" t="s">
        <v>2661</v>
      </c>
      <c r="J7810" s="3" t="s">
        <v>98</v>
      </c>
      <c r="K7810" s="3" t="s">
        <v>23</v>
      </c>
      <c r="L7810" s="3" t="s">
        <v>609</v>
      </c>
      <c r="M7810" s="3" t="s">
        <v>331</v>
      </c>
      <c r="N7810" s="3">
        <v>37064</v>
      </c>
      <c r="O7810" s="3" t="s">
        <v>26</v>
      </c>
      <c r="P7810" s="3" t="s">
        <v>3790</v>
      </c>
      <c r="Q7810" s="3" t="s">
        <v>42</v>
      </c>
      <c r="R7810" s="3" t="s">
        <v>55</v>
      </c>
      <c r="S7810" s="3" t="s">
        <v>3791</v>
      </c>
      <c r="T7810" s="3">
        <v>25.423999999999999</v>
      </c>
      <c r="U7810" s="35" cm="1">
        <f t="array" ref="U7810">INDEX('Pricing Strategy'!$F$4:$F$71,MATCH(1,(Dataset!$O7810='Pricing Strategy'!$B$4:$B$71)*(Dataset!$Q7810='Pricing Strategy'!$C$4:$C$71)*(Dataset!$R7810='Pricing Strategy'!$D$4:$D$71),))</f>
        <v>0.35</v>
      </c>
      <c r="V7810" s="3">
        <f>Dataset!$T7810*(1-Dataset!$U7810)</f>
        <v>16.525600000000001</v>
      </c>
    </row>
    <row r="7811" spans="1:22" x14ac:dyDescent="0.3">
      <c r="A7811" s="32"/>
      <c r="C7811" s="3">
        <v>7806</v>
      </c>
      <c r="D7811" s="3" t="s">
        <v>9682</v>
      </c>
      <c r="E7811" s="34">
        <v>42635</v>
      </c>
      <c r="F7811" s="34">
        <v>42639</v>
      </c>
      <c r="G7811" s="3" t="s">
        <v>46</v>
      </c>
      <c r="H7811" s="3" t="s">
        <v>2660</v>
      </c>
      <c r="I7811" s="3" t="s">
        <v>2661</v>
      </c>
      <c r="J7811" s="3" t="s">
        <v>98</v>
      </c>
      <c r="K7811" s="3" t="s">
        <v>23</v>
      </c>
      <c r="L7811" s="3" t="s">
        <v>609</v>
      </c>
      <c r="M7811" s="3" t="s">
        <v>331</v>
      </c>
      <c r="N7811" s="3">
        <v>37064</v>
      </c>
      <c r="O7811" s="3" t="s">
        <v>26</v>
      </c>
      <c r="P7811" s="3" t="s">
        <v>4129</v>
      </c>
      <c r="Q7811" s="3" t="s">
        <v>42</v>
      </c>
      <c r="R7811" s="3" t="s">
        <v>64</v>
      </c>
      <c r="S7811" s="3" t="s">
        <v>4130</v>
      </c>
      <c r="T7811" s="3">
        <v>2.8159999999999998</v>
      </c>
      <c r="U7811" s="35" cm="1">
        <f t="array" ref="U7811">INDEX('Pricing Strategy'!$F$4:$F$71,MATCH(1,(Dataset!$O7811='Pricing Strategy'!$B$4:$B$71)*(Dataset!$Q7811='Pricing Strategy'!$C$4:$C$71)*(Dataset!$R7811='Pricing Strategy'!$D$4:$D$71),))</f>
        <v>0.3</v>
      </c>
      <c r="V7811" s="3">
        <f>Dataset!$T7811*(1-Dataset!$U7811)</f>
        <v>1.9711999999999998</v>
      </c>
    </row>
    <row r="7812" spans="1:22" x14ac:dyDescent="0.3">
      <c r="A7812" s="32"/>
      <c r="C7812" s="3">
        <v>7807</v>
      </c>
      <c r="D7812" s="3" t="s">
        <v>9682</v>
      </c>
      <c r="E7812" s="34">
        <v>42635</v>
      </c>
      <c r="F7812" s="34">
        <v>42639</v>
      </c>
      <c r="G7812" s="3" t="s">
        <v>46</v>
      </c>
      <c r="H7812" s="3" t="s">
        <v>2660</v>
      </c>
      <c r="I7812" s="3" t="s">
        <v>2661</v>
      </c>
      <c r="J7812" s="3" t="s">
        <v>98</v>
      </c>
      <c r="K7812" s="3" t="s">
        <v>23</v>
      </c>
      <c r="L7812" s="3" t="s">
        <v>609</v>
      </c>
      <c r="M7812" s="3" t="s">
        <v>331</v>
      </c>
      <c r="N7812" s="3">
        <v>37064</v>
      </c>
      <c r="O7812" s="3" t="s">
        <v>26</v>
      </c>
      <c r="P7812" s="3" t="s">
        <v>3774</v>
      </c>
      <c r="Q7812" s="3" t="s">
        <v>42</v>
      </c>
      <c r="R7812" s="3" t="s">
        <v>71</v>
      </c>
      <c r="S7812" s="3" t="s">
        <v>3775</v>
      </c>
      <c r="T7812" s="3">
        <v>3.2040000000000002</v>
      </c>
      <c r="U7812" s="35" cm="1">
        <f t="array" ref="U7812">INDEX('Pricing Strategy'!$F$4:$F$71,MATCH(1,(Dataset!$O7812='Pricing Strategy'!$B$4:$B$71)*(Dataset!$Q7812='Pricing Strategy'!$C$4:$C$71)*(Dataset!$R7812='Pricing Strategy'!$D$4:$D$71),))</f>
        <v>0.25</v>
      </c>
      <c r="V7812" s="3">
        <f>Dataset!$T7812*(1-Dataset!$U7812)</f>
        <v>2.403</v>
      </c>
    </row>
    <row r="7813" spans="1:22" x14ac:dyDescent="0.3">
      <c r="A7813" s="32"/>
      <c r="C7813" s="3">
        <v>7808</v>
      </c>
      <c r="D7813" s="3" t="s">
        <v>9683</v>
      </c>
      <c r="E7813" s="34">
        <v>42743</v>
      </c>
      <c r="F7813" s="34">
        <v>42748</v>
      </c>
      <c r="G7813" s="3" t="s">
        <v>46</v>
      </c>
      <c r="H7813" s="3" t="s">
        <v>7554</v>
      </c>
      <c r="I7813" s="3" t="s">
        <v>7555</v>
      </c>
      <c r="J7813" s="3" t="s">
        <v>22</v>
      </c>
      <c r="K7813" s="3" t="s">
        <v>23</v>
      </c>
      <c r="L7813" s="3" t="s">
        <v>4594</v>
      </c>
      <c r="M7813" s="3" t="s">
        <v>84</v>
      </c>
      <c r="N7813" s="3">
        <v>27604</v>
      </c>
      <c r="O7813" s="3" t="s">
        <v>26</v>
      </c>
      <c r="P7813" s="3" t="s">
        <v>3527</v>
      </c>
      <c r="Q7813" s="3" t="s">
        <v>42</v>
      </c>
      <c r="R7813" s="3" t="s">
        <v>71</v>
      </c>
      <c r="S7813" s="3" t="s">
        <v>3528</v>
      </c>
      <c r="T7813" s="3">
        <v>30.827999999999999</v>
      </c>
      <c r="U7813" s="35" cm="1">
        <f t="array" ref="U7813">INDEX('Pricing Strategy'!$F$4:$F$71,MATCH(1,(Dataset!$O7813='Pricing Strategy'!$B$4:$B$71)*(Dataset!$Q7813='Pricing Strategy'!$C$4:$C$71)*(Dataset!$R7813='Pricing Strategy'!$D$4:$D$71),))</f>
        <v>0.25</v>
      </c>
      <c r="V7813" s="3">
        <f>Dataset!$T7813*(1-Dataset!$U7813)</f>
        <v>23.120999999999999</v>
      </c>
    </row>
    <row r="7814" spans="1:22" x14ac:dyDescent="0.3">
      <c r="A7814" s="32"/>
      <c r="C7814" s="3">
        <v>7809</v>
      </c>
      <c r="D7814" s="3" t="s">
        <v>9683</v>
      </c>
      <c r="E7814" s="34">
        <v>42743</v>
      </c>
      <c r="F7814" s="34">
        <v>42748</v>
      </c>
      <c r="G7814" s="3" t="s">
        <v>46</v>
      </c>
      <c r="H7814" s="3" t="s">
        <v>7554</v>
      </c>
      <c r="I7814" s="3" t="s">
        <v>7555</v>
      </c>
      <c r="J7814" s="3" t="s">
        <v>22</v>
      </c>
      <c r="K7814" s="3" t="s">
        <v>23</v>
      </c>
      <c r="L7814" s="3" t="s">
        <v>4594</v>
      </c>
      <c r="M7814" s="3" t="s">
        <v>84</v>
      </c>
      <c r="N7814" s="3">
        <v>27604</v>
      </c>
      <c r="O7814" s="3" t="s">
        <v>26</v>
      </c>
      <c r="P7814" s="3" t="s">
        <v>4138</v>
      </c>
      <c r="Q7814" s="3" t="s">
        <v>42</v>
      </c>
      <c r="R7814" s="3" t="s">
        <v>64</v>
      </c>
      <c r="S7814" s="3" t="s">
        <v>4139</v>
      </c>
      <c r="T7814" s="3">
        <v>47.616</v>
      </c>
      <c r="U7814" s="35" cm="1">
        <f t="array" ref="U7814">INDEX('Pricing Strategy'!$F$4:$F$71,MATCH(1,(Dataset!$O7814='Pricing Strategy'!$B$4:$B$71)*(Dataset!$Q7814='Pricing Strategy'!$C$4:$C$71)*(Dataset!$R7814='Pricing Strategy'!$D$4:$D$71),))</f>
        <v>0.3</v>
      </c>
      <c r="V7814" s="3">
        <f>Dataset!$T7814*(1-Dataset!$U7814)</f>
        <v>33.331199999999995</v>
      </c>
    </row>
    <row r="7815" spans="1:22" x14ac:dyDescent="0.3">
      <c r="A7815" s="32"/>
      <c r="C7815" s="3">
        <v>7810</v>
      </c>
      <c r="D7815" s="3" t="s">
        <v>9683</v>
      </c>
      <c r="E7815" s="34">
        <v>42743</v>
      </c>
      <c r="F7815" s="34">
        <v>42748</v>
      </c>
      <c r="G7815" s="3" t="s">
        <v>46</v>
      </c>
      <c r="H7815" s="3" t="s">
        <v>7554</v>
      </c>
      <c r="I7815" s="3" t="s">
        <v>7555</v>
      </c>
      <c r="J7815" s="3" t="s">
        <v>22</v>
      </c>
      <c r="K7815" s="3" t="s">
        <v>23</v>
      </c>
      <c r="L7815" s="3" t="s">
        <v>4594</v>
      </c>
      <c r="M7815" s="3" t="s">
        <v>84</v>
      </c>
      <c r="N7815" s="3">
        <v>27604</v>
      </c>
      <c r="O7815" s="3" t="s">
        <v>26</v>
      </c>
      <c r="P7815" s="3" t="s">
        <v>8897</v>
      </c>
      <c r="Q7815" s="3" t="s">
        <v>67</v>
      </c>
      <c r="R7815" s="3" t="s">
        <v>68</v>
      </c>
      <c r="S7815" s="3" t="s">
        <v>8898</v>
      </c>
      <c r="T7815" s="3">
        <v>108.78400000000001</v>
      </c>
      <c r="U7815" s="35" cm="1">
        <f t="array" ref="U7815">INDEX('Pricing Strategy'!$F$4:$F$71,MATCH(1,(Dataset!$O7815='Pricing Strategy'!$B$4:$B$71)*(Dataset!$Q7815='Pricing Strategy'!$C$4:$C$71)*(Dataset!$R7815='Pricing Strategy'!$D$4:$D$71),))</f>
        <v>0.25</v>
      </c>
      <c r="V7815" s="3">
        <f>Dataset!$T7815*(1-Dataset!$U7815)</f>
        <v>81.588000000000008</v>
      </c>
    </row>
    <row r="7816" spans="1:22" x14ac:dyDescent="0.3">
      <c r="A7816" s="32"/>
      <c r="C7816" s="3">
        <v>7811</v>
      </c>
      <c r="D7816" s="3" t="s">
        <v>9684</v>
      </c>
      <c r="E7816" s="34">
        <v>42780</v>
      </c>
      <c r="F7816" s="34">
        <v>42781</v>
      </c>
      <c r="G7816" s="3" t="s">
        <v>184</v>
      </c>
      <c r="H7816" s="3" t="s">
        <v>504</v>
      </c>
      <c r="I7816" s="3" t="s">
        <v>505</v>
      </c>
      <c r="J7816" s="3" t="s">
        <v>22</v>
      </c>
      <c r="K7816" s="3" t="s">
        <v>23</v>
      </c>
      <c r="L7816" s="3" t="s">
        <v>3218</v>
      </c>
      <c r="M7816" s="3" t="s">
        <v>2739</v>
      </c>
      <c r="N7816" s="3">
        <v>20735</v>
      </c>
      <c r="O7816" s="3" t="s">
        <v>144</v>
      </c>
      <c r="P7816" s="3" t="s">
        <v>6078</v>
      </c>
      <c r="Q7816" s="3" t="s">
        <v>42</v>
      </c>
      <c r="R7816" s="3" t="s">
        <v>86</v>
      </c>
      <c r="S7816" s="3" t="s">
        <v>6079</v>
      </c>
      <c r="T7816" s="3">
        <v>4.7699999999999996</v>
      </c>
      <c r="U7816" s="35" cm="1">
        <f t="array" ref="U7816">INDEX('Pricing Strategy'!$F$4:$F$71,MATCH(1,(Dataset!$O7816='Pricing Strategy'!$B$4:$B$71)*(Dataset!$Q7816='Pricing Strategy'!$C$4:$C$71)*(Dataset!$R7816='Pricing Strategy'!$D$4:$D$71),))</f>
        <v>0.4</v>
      </c>
      <c r="V7816" s="3">
        <f>Dataset!$T7816*(1-Dataset!$U7816)</f>
        <v>2.8619999999999997</v>
      </c>
    </row>
    <row r="7817" spans="1:22" x14ac:dyDescent="0.3">
      <c r="A7817" s="32"/>
      <c r="C7817" s="3">
        <v>7812</v>
      </c>
      <c r="D7817" s="3" t="s">
        <v>9684</v>
      </c>
      <c r="E7817" s="34">
        <v>42780</v>
      </c>
      <c r="F7817" s="34">
        <v>42781</v>
      </c>
      <c r="G7817" s="3" t="s">
        <v>184</v>
      </c>
      <c r="H7817" s="3" t="s">
        <v>504</v>
      </c>
      <c r="I7817" s="3" t="s">
        <v>505</v>
      </c>
      <c r="J7817" s="3" t="s">
        <v>22</v>
      </c>
      <c r="K7817" s="3" t="s">
        <v>23</v>
      </c>
      <c r="L7817" s="3" t="s">
        <v>3218</v>
      </c>
      <c r="M7817" s="3" t="s">
        <v>2739</v>
      </c>
      <c r="N7817" s="3">
        <v>20735</v>
      </c>
      <c r="O7817" s="3" t="s">
        <v>144</v>
      </c>
      <c r="P7817" s="3" t="s">
        <v>7015</v>
      </c>
      <c r="Q7817" s="3" t="s">
        <v>42</v>
      </c>
      <c r="R7817" s="3" t="s">
        <v>64</v>
      </c>
      <c r="S7817" s="3" t="s">
        <v>7016</v>
      </c>
      <c r="T7817" s="3">
        <v>7.98</v>
      </c>
      <c r="U7817" s="35" cm="1">
        <f t="array" ref="U7817">INDEX('Pricing Strategy'!$F$4:$F$71,MATCH(1,(Dataset!$O7817='Pricing Strategy'!$B$4:$B$71)*(Dataset!$Q7817='Pricing Strategy'!$C$4:$C$71)*(Dataset!$R7817='Pricing Strategy'!$D$4:$D$71),))</f>
        <v>0.45</v>
      </c>
      <c r="V7817" s="3">
        <f>Dataset!$T7817*(1-Dataset!$U7817)</f>
        <v>4.3890000000000002</v>
      </c>
    </row>
    <row r="7818" spans="1:22" x14ac:dyDescent="0.3">
      <c r="A7818" s="32"/>
      <c r="C7818" s="3">
        <v>7813</v>
      </c>
      <c r="D7818" s="3" t="s">
        <v>9684</v>
      </c>
      <c r="E7818" s="34">
        <v>42780</v>
      </c>
      <c r="F7818" s="34">
        <v>42781</v>
      </c>
      <c r="G7818" s="3" t="s">
        <v>184</v>
      </c>
      <c r="H7818" s="3" t="s">
        <v>504</v>
      </c>
      <c r="I7818" s="3" t="s">
        <v>505</v>
      </c>
      <c r="J7818" s="3" t="s">
        <v>22</v>
      </c>
      <c r="K7818" s="3" t="s">
        <v>23</v>
      </c>
      <c r="L7818" s="3" t="s">
        <v>3218</v>
      </c>
      <c r="M7818" s="3" t="s">
        <v>2739</v>
      </c>
      <c r="N7818" s="3">
        <v>20735</v>
      </c>
      <c r="O7818" s="3" t="s">
        <v>144</v>
      </c>
      <c r="P7818" s="3" t="s">
        <v>2879</v>
      </c>
      <c r="Q7818" s="3" t="s">
        <v>28</v>
      </c>
      <c r="R7818" s="3" t="s">
        <v>52</v>
      </c>
      <c r="S7818" s="3" t="s">
        <v>2880</v>
      </c>
      <c r="T7818" s="3">
        <v>550.43100000000004</v>
      </c>
      <c r="U7818" s="35" cm="1">
        <f t="array" ref="U7818">INDEX('Pricing Strategy'!$F$4:$F$71,MATCH(1,(Dataset!$O7818='Pricing Strategy'!$B$4:$B$71)*(Dataset!$Q7818='Pricing Strategy'!$C$4:$C$71)*(Dataset!$R7818='Pricing Strategy'!$D$4:$D$71),))</f>
        <v>0.45</v>
      </c>
      <c r="V7818" s="3">
        <f>Dataset!$T7818*(1-Dataset!$U7818)</f>
        <v>302.73705000000007</v>
      </c>
    </row>
    <row r="7819" spans="1:22" x14ac:dyDescent="0.3">
      <c r="A7819" s="32"/>
      <c r="C7819" s="3">
        <v>7814</v>
      </c>
      <c r="D7819" s="3" t="s">
        <v>9684</v>
      </c>
      <c r="E7819" s="34">
        <v>42780</v>
      </c>
      <c r="F7819" s="34">
        <v>42781</v>
      </c>
      <c r="G7819" s="3" t="s">
        <v>184</v>
      </c>
      <c r="H7819" s="3" t="s">
        <v>504</v>
      </c>
      <c r="I7819" s="3" t="s">
        <v>505</v>
      </c>
      <c r="J7819" s="3" t="s">
        <v>22</v>
      </c>
      <c r="K7819" s="3" t="s">
        <v>23</v>
      </c>
      <c r="L7819" s="3" t="s">
        <v>3218</v>
      </c>
      <c r="M7819" s="3" t="s">
        <v>2739</v>
      </c>
      <c r="N7819" s="3">
        <v>20735</v>
      </c>
      <c r="O7819" s="3" t="s">
        <v>144</v>
      </c>
      <c r="P7819" s="3" t="s">
        <v>1020</v>
      </c>
      <c r="Q7819" s="3" t="s">
        <v>28</v>
      </c>
      <c r="R7819" s="3" t="s">
        <v>61</v>
      </c>
      <c r="S7819" s="3" t="s">
        <v>1021</v>
      </c>
      <c r="T7819" s="3">
        <v>10.56</v>
      </c>
      <c r="U7819" s="35" cm="1">
        <f t="array" ref="U7819">INDEX('Pricing Strategy'!$F$4:$F$71,MATCH(1,(Dataset!$O7819='Pricing Strategy'!$B$4:$B$71)*(Dataset!$Q7819='Pricing Strategy'!$C$4:$C$71)*(Dataset!$R7819='Pricing Strategy'!$D$4:$D$71),))</f>
        <v>0.4</v>
      </c>
      <c r="V7819" s="3">
        <f>Dataset!$T7819*(1-Dataset!$U7819)</f>
        <v>6.3360000000000003</v>
      </c>
    </row>
    <row r="7820" spans="1:22" x14ac:dyDescent="0.3">
      <c r="A7820" s="32"/>
      <c r="C7820" s="3">
        <v>7815</v>
      </c>
      <c r="D7820" s="3" t="s">
        <v>9685</v>
      </c>
      <c r="E7820" s="34">
        <v>43259</v>
      </c>
      <c r="F7820" s="34">
        <v>43261</v>
      </c>
      <c r="G7820" s="3" t="s">
        <v>184</v>
      </c>
      <c r="H7820" s="3" t="s">
        <v>601</v>
      </c>
      <c r="I7820" s="3" t="s">
        <v>602</v>
      </c>
      <c r="J7820" s="3" t="s">
        <v>98</v>
      </c>
      <c r="K7820" s="3" t="s">
        <v>23</v>
      </c>
      <c r="L7820" s="3" t="s">
        <v>38</v>
      </c>
      <c r="M7820" s="3" t="s">
        <v>39</v>
      </c>
      <c r="N7820" s="3">
        <v>90049</v>
      </c>
      <c r="O7820" s="3" t="s">
        <v>40</v>
      </c>
      <c r="P7820" s="3" t="s">
        <v>162</v>
      </c>
      <c r="Q7820" s="3" t="s">
        <v>28</v>
      </c>
      <c r="R7820" s="3" t="s">
        <v>29</v>
      </c>
      <c r="S7820" s="3" t="s">
        <v>163</v>
      </c>
      <c r="T7820" s="3">
        <v>1497.6659999999999</v>
      </c>
      <c r="U7820" s="35" cm="1">
        <f t="array" ref="U7820">INDEX('Pricing Strategy'!$F$4:$F$71,MATCH(1,(Dataset!$O7820='Pricing Strategy'!$B$4:$B$71)*(Dataset!$Q7820='Pricing Strategy'!$C$4:$C$71)*(Dataset!$R7820='Pricing Strategy'!$D$4:$D$71),))</f>
        <v>0.5</v>
      </c>
      <c r="V7820" s="3">
        <f>Dataset!$T7820*(1-Dataset!$U7820)</f>
        <v>748.83299999999997</v>
      </c>
    </row>
    <row r="7821" spans="1:22" x14ac:dyDescent="0.3">
      <c r="A7821" s="32"/>
      <c r="C7821" s="3">
        <v>7816</v>
      </c>
      <c r="D7821" s="3" t="s">
        <v>9685</v>
      </c>
      <c r="E7821" s="34">
        <v>43259</v>
      </c>
      <c r="F7821" s="34">
        <v>43261</v>
      </c>
      <c r="G7821" s="3" t="s">
        <v>184</v>
      </c>
      <c r="H7821" s="3" t="s">
        <v>601</v>
      </c>
      <c r="I7821" s="3" t="s">
        <v>602</v>
      </c>
      <c r="J7821" s="3" t="s">
        <v>98</v>
      </c>
      <c r="K7821" s="3" t="s">
        <v>23</v>
      </c>
      <c r="L7821" s="3" t="s">
        <v>38</v>
      </c>
      <c r="M7821" s="3" t="s">
        <v>39</v>
      </c>
      <c r="N7821" s="3">
        <v>90049</v>
      </c>
      <c r="O7821" s="3" t="s">
        <v>40</v>
      </c>
      <c r="P7821" s="3" t="s">
        <v>3315</v>
      </c>
      <c r="Q7821" s="3" t="s">
        <v>67</v>
      </c>
      <c r="R7821" s="3" t="s">
        <v>68</v>
      </c>
      <c r="S7821" s="3" t="s">
        <v>3316</v>
      </c>
      <c r="T7821" s="3">
        <v>17.52</v>
      </c>
      <c r="U7821" s="35" cm="1">
        <f t="array" ref="U7821">INDEX('Pricing Strategy'!$F$4:$F$71,MATCH(1,(Dataset!$O7821='Pricing Strategy'!$B$4:$B$71)*(Dataset!$Q7821='Pricing Strategy'!$C$4:$C$71)*(Dataset!$R7821='Pricing Strategy'!$D$4:$D$71),))</f>
        <v>0.4</v>
      </c>
      <c r="V7821" s="3">
        <f>Dataset!$T7821*(1-Dataset!$U7821)</f>
        <v>10.511999999999999</v>
      </c>
    </row>
    <row r="7822" spans="1:22" x14ac:dyDescent="0.3">
      <c r="A7822" s="32"/>
      <c r="C7822" s="3">
        <v>7817</v>
      </c>
      <c r="D7822" s="3" t="s">
        <v>9686</v>
      </c>
      <c r="E7822" s="34">
        <v>43029</v>
      </c>
      <c r="F7822" s="34">
        <v>43034</v>
      </c>
      <c r="G7822" s="3" t="s">
        <v>19</v>
      </c>
      <c r="H7822" s="3" t="s">
        <v>4213</v>
      </c>
      <c r="I7822" s="3" t="s">
        <v>4214</v>
      </c>
      <c r="J7822" s="3" t="s">
        <v>98</v>
      </c>
      <c r="K7822" s="3" t="s">
        <v>23</v>
      </c>
      <c r="L7822" s="3" t="s">
        <v>4051</v>
      </c>
      <c r="M7822" s="3" t="s">
        <v>1393</v>
      </c>
      <c r="N7822" s="3">
        <v>89031</v>
      </c>
      <c r="O7822" s="3" t="s">
        <v>40</v>
      </c>
      <c r="P7822" s="3" t="s">
        <v>3830</v>
      </c>
      <c r="Q7822" s="3" t="s">
        <v>42</v>
      </c>
      <c r="R7822" s="3" t="s">
        <v>64</v>
      </c>
      <c r="S7822" s="3" t="s">
        <v>3831</v>
      </c>
      <c r="T7822" s="3">
        <v>113.22</v>
      </c>
      <c r="U7822" s="35" cm="1">
        <f t="array" ref="U7822">INDEX('Pricing Strategy'!$F$4:$F$71,MATCH(1,(Dataset!$O7822='Pricing Strategy'!$B$4:$B$71)*(Dataset!$Q7822='Pricing Strategy'!$C$4:$C$71)*(Dataset!$R7822='Pricing Strategy'!$D$4:$D$71),))</f>
        <v>0.45</v>
      </c>
      <c r="V7822" s="3">
        <f>Dataset!$T7822*(1-Dataset!$U7822)</f>
        <v>62.271000000000008</v>
      </c>
    </row>
    <row r="7823" spans="1:22" x14ac:dyDescent="0.3">
      <c r="A7823" s="32"/>
      <c r="C7823" s="3">
        <v>7818</v>
      </c>
      <c r="D7823" s="3" t="s">
        <v>9686</v>
      </c>
      <c r="E7823" s="34">
        <v>43029</v>
      </c>
      <c r="F7823" s="34">
        <v>43034</v>
      </c>
      <c r="G7823" s="3" t="s">
        <v>19</v>
      </c>
      <c r="H7823" s="3" t="s">
        <v>4213</v>
      </c>
      <c r="I7823" s="3" t="s">
        <v>4214</v>
      </c>
      <c r="J7823" s="3" t="s">
        <v>98</v>
      </c>
      <c r="K7823" s="3" t="s">
        <v>23</v>
      </c>
      <c r="L7823" s="3" t="s">
        <v>4051</v>
      </c>
      <c r="M7823" s="3" t="s">
        <v>1393</v>
      </c>
      <c r="N7823" s="3">
        <v>89031</v>
      </c>
      <c r="O7823" s="3" t="s">
        <v>40</v>
      </c>
      <c r="P7823" s="3" t="s">
        <v>8736</v>
      </c>
      <c r="Q7823" s="3" t="s">
        <v>42</v>
      </c>
      <c r="R7823" s="3" t="s">
        <v>86</v>
      </c>
      <c r="S7823" s="3" t="s">
        <v>8737</v>
      </c>
      <c r="T7823" s="3">
        <v>35.880000000000003</v>
      </c>
      <c r="U7823" s="35" cm="1">
        <f t="array" ref="U7823">INDEX('Pricing Strategy'!$F$4:$F$71,MATCH(1,(Dataset!$O7823='Pricing Strategy'!$B$4:$B$71)*(Dataset!$Q7823='Pricing Strategy'!$C$4:$C$71)*(Dataset!$R7823='Pricing Strategy'!$D$4:$D$71),))</f>
        <v>0.4</v>
      </c>
      <c r="V7823" s="3">
        <f>Dataset!$T7823*(1-Dataset!$U7823)</f>
        <v>21.528000000000002</v>
      </c>
    </row>
    <row r="7824" spans="1:22" x14ac:dyDescent="0.3">
      <c r="A7824" s="32"/>
      <c r="C7824" s="3">
        <v>7819</v>
      </c>
      <c r="D7824" s="3" t="s">
        <v>9686</v>
      </c>
      <c r="E7824" s="34">
        <v>43029</v>
      </c>
      <c r="F7824" s="34">
        <v>43034</v>
      </c>
      <c r="G7824" s="3" t="s">
        <v>19</v>
      </c>
      <c r="H7824" s="3" t="s">
        <v>4213</v>
      </c>
      <c r="I7824" s="3" t="s">
        <v>4214</v>
      </c>
      <c r="J7824" s="3" t="s">
        <v>98</v>
      </c>
      <c r="K7824" s="3" t="s">
        <v>23</v>
      </c>
      <c r="L7824" s="3" t="s">
        <v>4051</v>
      </c>
      <c r="M7824" s="3" t="s">
        <v>1393</v>
      </c>
      <c r="N7824" s="3">
        <v>89031</v>
      </c>
      <c r="O7824" s="3" t="s">
        <v>40</v>
      </c>
      <c r="P7824" s="3" t="s">
        <v>7212</v>
      </c>
      <c r="Q7824" s="3" t="s">
        <v>42</v>
      </c>
      <c r="R7824" s="3" t="s">
        <v>71</v>
      </c>
      <c r="S7824" s="3" t="s">
        <v>7213</v>
      </c>
      <c r="T7824" s="3">
        <v>4535.9759999999997</v>
      </c>
      <c r="U7824" s="35" cm="1">
        <f t="array" ref="U7824">INDEX('Pricing Strategy'!$F$4:$F$71,MATCH(1,(Dataset!$O7824='Pricing Strategy'!$B$4:$B$71)*(Dataset!$Q7824='Pricing Strategy'!$C$4:$C$71)*(Dataset!$R7824='Pricing Strategy'!$D$4:$D$71),))</f>
        <v>0.4</v>
      </c>
      <c r="V7824" s="3">
        <f>Dataset!$T7824*(1-Dataset!$U7824)</f>
        <v>2721.5855999999999</v>
      </c>
    </row>
    <row r="7825" spans="1:22" x14ac:dyDescent="0.3">
      <c r="A7825" s="32"/>
      <c r="C7825" s="3">
        <v>7820</v>
      </c>
      <c r="D7825" s="3" t="s">
        <v>9687</v>
      </c>
      <c r="E7825" s="34">
        <v>43126</v>
      </c>
      <c r="F7825" s="34">
        <v>43130</v>
      </c>
      <c r="G7825" s="3" t="s">
        <v>46</v>
      </c>
      <c r="H7825" s="3" t="s">
        <v>1455</v>
      </c>
      <c r="I7825" s="3" t="s">
        <v>1456</v>
      </c>
      <c r="J7825" s="3" t="s">
        <v>22</v>
      </c>
      <c r="K7825" s="3" t="s">
        <v>23</v>
      </c>
      <c r="L7825" s="3" t="s">
        <v>123</v>
      </c>
      <c r="M7825" s="3" t="s">
        <v>39</v>
      </c>
      <c r="N7825" s="3">
        <v>94109</v>
      </c>
      <c r="O7825" s="3" t="s">
        <v>40</v>
      </c>
      <c r="P7825" s="3" t="s">
        <v>4319</v>
      </c>
      <c r="Q7825" s="3" t="s">
        <v>42</v>
      </c>
      <c r="R7825" s="3" t="s">
        <v>265</v>
      </c>
      <c r="S7825" s="3" t="s">
        <v>4320</v>
      </c>
      <c r="T7825" s="3">
        <v>11.84</v>
      </c>
      <c r="U7825" s="35" cm="1">
        <f t="array" ref="U7825">INDEX('Pricing Strategy'!$F$4:$F$71,MATCH(1,(Dataset!$O7825='Pricing Strategy'!$B$4:$B$71)*(Dataset!$Q7825='Pricing Strategy'!$C$4:$C$71)*(Dataset!$R7825='Pricing Strategy'!$D$4:$D$71),))</f>
        <v>0.4</v>
      </c>
      <c r="V7825" s="3">
        <f>Dataset!$T7825*(1-Dataset!$U7825)</f>
        <v>7.1040000000000001</v>
      </c>
    </row>
    <row r="7826" spans="1:22" x14ac:dyDescent="0.3">
      <c r="A7826" s="32"/>
      <c r="C7826" s="3">
        <v>7821</v>
      </c>
      <c r="D7826" s="3" t="s">
        <v>9688</v>
      </c>
      <c r="E7826" s="34">
        <v>43442</v>
      </c>
      <c r="F7826" s="34">
        <v>43444</v>
      </c>
      <c r="G7826" s="3" t="s">
        <v>19</v>
      </c>
      <c r="H7826" s="3" t="s">
        <v>1681</v>
      </c>
      <c r="I7826" s="3" t="s">
        <v>1682</v>
      </c>
      <c r="J7826" s="3" t="s">
        <v>98</v>
      </c>
      <c r="K7826" s="3" t="s">
        <v>23</v>
      </c>
      <c r="L7826" s="3" t="s">
        <v>7310</v>
      </c>
      <c r="M7826" s="3" t="s">
        <v>1400</v>
      </c>
      <c r="N7826" s="3">
        <v>2920</v>
      </c>
      <c r="O7826" s="3" t="s">
        <v>144</v>
      </c>
      <c r="P7826" s="3" t="s">
        <v>2322</v>
      </c>
      <c r="Q7826" s="3" t="s">
        <v>42</v>
      </c>
      <c r="R7826" s="3" t="s">
        <v>55</v>
      </c>
      <c r="S7826" s="3" t="s">
        <v>2323</v>
      </c>
      <c r="T7826" s="3">
        <v>592.74</v>
      </c>
      <c r="U7826" s="35" cm="1">
        <f t="array" ref="U7826">INDEX('Pricing Strategy'!$F$4:$F$71,MATCH(1,(Dataset!$O7826='Pricing Strategy'!$B$4:$B$71)*(Dataset!$Q7826='Pricing Strategy'!$C$4:$C$71)*(Dataset!$R7826='Pricing Strategy'!$D$4:$D$71),))</f>
        <v>0.5</v>
      </c>
      <c r="V7826" s="3">
        <f>Dataset!$T7826*(1-Dataset!$U7826)</f>
        <v>296.37</v>
      </c>
    </row>
    <row r="7827" spans="1:22" x14ac:dyDescent="0.3">
      <c r="A7827" s="32"/>
      <c r="C7827" s="3">
        <v>7822</v>
      </c>
      <c r="D7827" s="3" t="s">
        <v>9689</v>
      </c>
      <c r="E7827" s="34">
        <v>43029</v>
      </c>
      <c r="F7827" s="34">
        <v>43032</v>
      </c>
      <c r="G7827" s="3" t="s">
        <v>19</v>
      </c>
      <c r="H7827" s="3" t="s">
        <v>4631</v>
      </c>
      <c r="I7827" s="3" t="s">
        <v>4632</v>
      </c>
      <c r="J7827" s="3" t="s">
        <v>22</v>
      </c>
      <c r="K7827" s="3" t="s">
        <v>23</v>
      </c>
      <c r="L7827" s="3" t="s">
        <v>324</v>
      </c>
      <c r="M7827" s="3" t="s">
        <v>331</v>
      </c>
      <c r="N7827" s="3">
        <v>38301</v>
      </c>
      <c r="O7827" s="3" t="s">
        <v>26</v>
      </c>
      <c r="P7827" s="3" t="s">
        <v>4020</v>
      </c>
      <c r="Q7827" s="3" t="s">
        <v>42</v>
      </c>
      <c r="R7827" s="3" t="s">
        <v>55</v>
      </c>
      <c r="S7827" s="3" t="s">
        <v>6590</v>
      </c>
      <c r="T7827" s="3">
        <v>111.672</v>
      </c>
      <c r="U7827" s="35" cm="1">
        <f t="array" ref="U7827">INDEX('Pricing Strategy'!$F$4:$F$71,MATCH(1,(Dataset!$O7827='Pricing Strategy'!$B$4:$B$71)*(Dataset!$Q7827='Pricing Strategy'!$C$4:$C$71)*(Dataset!$R7827='Pricing Strategy'!$D$4:$D$71),))</f>
        <v>0.35</v>
      </c>
      <c r="V7827" s="3">
        <f>Dataset!$T7827*(1-Dataset!$U7827)</f>
        <v>72.586799999999997</v>
      </c>
    </row>
    <row r="7828" spans="1:22" x14ac:dyDescent="0.3">
      <c r="A7828" s="32"/>
      <c r="C7828" s="3">
        <v>7823</v>
      </c>
      <c r="D7828" s="3" t="s">
        <v>9690</v>
      </c>
      <c r="E7828" s="34">
        <v>42242</v>
      </c>
      <c r="F7828" s="34">
        <v>42248</v>
      </c>
      <c r="G7828" s="3" t="s">
        <v>46</v>
      </c>
      <c r="H7828" s="3" t="s">
        <v>3796</v>
      </c>
      <c r="I7828" s="3" t="s">
        <v>3797</v>
      </c>
      <c r="J7828" s="3" t="s">
        <v>98</v>
      </c>
      <c r="K7828" s="3" t="s">
        <v>23</v>
      </c>
      <c r="L7828" s="3" t="s">
        <v>603</v>
      </c>
      <c r="M7828" s="3" t="s">
        <v>241</v>
      </c>
      <c r="N7828" s="3">
        <v>19711</v>
      </c>
      <c r="O7828" s="3" t="s">
        <v>144</v>
      </c>
      <c r="P7828" s="3" t="s">
        <v>3968</v>
      </c>
      <c r="Q7828" s="3" t="s">
        <v>42</v>
      </c>
      <c r="R7828" s="3" t="s">
        <v>64</v>
      </c>
      <c r="S7828" s="3" t="s">
        <v>3969</v>
      </c>
      <c r="T7828" s="3">
        <v>8.64</v>
      </c>
      <c r="U7828" s="35" cm="1">
        <f t="array" ref="U7828">INDEX('Pricing Strategy'!$F$4:$F$71,MATCH(1,(Dataset!$O7828='Pricing Strategy'!$B$4:$B$71)*(Dataset!$Q7828='Pricing Strategy'!$C$4:$C$71)*(Dataset!$R7828='Pricing Strategy'!$D$4:$D$71),))</f>
        <v>0.45</v>
      </c>
      <c r="V7828" s="3">
        <f>Dataset!$T7828*(1-Dataset!$U7828)</f>
        <v>4.7520000000000007</v>
      </c>
    </row>
    <row r="7829" spans="1:22" x14ac:dyDescent="0.3">
      <c r="A7829" s="32"/>
      <c r="C7829" s="3">
        <v>7824</v>
      </c>
      <c r="D7829" s="3" t="s">
        <v>9690</v>
      </c>
      <c r="E7829" s="34">
        <v>42242</v>
      </c>
      <c r="F7829" s="34">
        <v>42248</v>
      </c>
      <c r="G7829" s="3" t="s">
        <v>46</v>
      </c>
      <c r="H7829" s="3" t="s">
        <v>3796</v>
      </c>
      <c r="I7829" s="3" t="s">
        <v>3797</v>
      </c>
      <c r="J7829" s="3" t="s">
        <v>98</v>
      </c>
      <c r="K7829" s="3" t="s">
        <v>23</v>
      </c>
      <c r="L7829" s="3" t="s">
        <v>603</v>
      </c>
      <c r="M7829" s="3" t="s">
        <v>241</v>
      </c>
      <c r="N7829" s="3">
        <v>19711</v>
      </c>
      <c r="O7829" s="3" t="s">
        <v>144</v>
      </c>
      <c r="P7829" s="3" t="s">
        <v>4953</v>
      </c>
      <c r="Q7829" s="3" t="s">
        <v>67</v>
      </c>
      <c r="R7829" s="3" t="s">
        <v>157</v>
      </c>
      <c r="S7829" s="3" t="s">
        <v>4954</v>
      </c>
      <c r="T7829" s="3">
        <v>149.97</v>
      </c>
      <c r="U7829" s="35" cm="1">
        <f t="array" ref="U7829">INDEX('Pricing Strategy'!$F$4:$F$71,MATCH(1,(Dataset!$O7829='Pricing Strategy'!$B$4:$B$71)*(Dataset!$Q7829='Pricing Strategy'!$C$4:$C$71)*(Dataset!$R7829='Pricing Strategy'!$D$4:$D$71),))</f>
        <v>0.45</v>
      </c>
      <c r="V7829" s="3">
        <f>Dataset!$T7829*(1-Dataset!$U7829)</f>
        <v>82.483500000000006</v>
      </c>
    </row>
    <row r="7830" spans="1:22" x14ac:dyDescent="0.3">
      <c r="A7830" s="32"/>
      <c r="C7830" s="3">
        <v>7825</v>
      </c>
      <c r="D7830" s="3" t="s">
        <v>9691</v>
      </c>
      <c r="E7830" s="34">
        <v>42140</v>
      </c>
      <c r="F7830" s="34">
        <v>42147</v>
      </c>
      <c r="G7830" s="3" t="s">
        <v>46</v>
      </c>
      <c r="H7830" s="3" t="s">
        <v>3890</v>
      </c>
      <c r="I7830" s="3" t="s">
        <v>3891</v>
      </c>
      <c r="J7830" s="3" t="s">
        <v>37</v>
      </c>
      <c r="K7830" s="3" t="s">
        <v>23</v>
      </c>
      <c r="L7830" s="3" t="s">
        <v>38</v>
      </c>
      <c r="M7830" s="3" t="s">
        <v>39</v>
      </c>
      <c r="N7830" s="3">
        <v>90036</v>
      </c>
      <c r="O7830" s="3" t="s">
        <v>40</v>
      </c>
      <c r="P7830" s="3" t="s">
        <v>5499</v>
      </c>
      <c r="Q7830" s="3" t="s">
        <v>28</v>
      </c>
      <c r="R7830" s="3" t="s">
        <v>32</v>
      </c>
      <c r="S7830" s="3" t="s">
        <v>5500</v>
      </c>
      <c r="T7830" s="3">
        <v>232.88</v>
      </c>
      <c r="U7830" s="35" cm="1">
        <f t="array" ref="U7830">INDEX('Pricing Strategy'!$F$4:$F$71,MATCH(1,(Dataset!$O7830='Pricing Strategy'!$B$4:$B$71)*(Dataset!$Q7830='Pricing Strategy'!$C$4:$C$71)*(Dataset!$R7830='Pricing Strategy'!$D$4:$D$71),))</f>
        <v>0.45</v>
      </c>
      <c r="V7830" s="3">
        <f>Dataset!$T7830*(1-Dataset!$U7830)</f>
        <v>128.084</v>
      </c>
    </row>
    <row r="7831" spans="1:22" x14ac:dyDescent="0.3">
      <c r="A7831" s="32"/>
      <c r="C7831" s="3">
        <v>7826</v>
      </c>
      <c r="D7831" s="3" t="s">
        <v>9692</v>
      </c>
      <c r="E7831" s="34">
        <v>42403</v>
      </c>
      <c r="F7831" s="34">
        <v>42407</v>
      </c>
      <c r="G7831" s="3" t="s">
        <v>46</v>
      </c>
      <c r="H7831" s="3" t="s">
        <v>3890</v>
      </c>
      <c r="I7831" s="3" t="s">
        <v>3891</v>
      </c>
      <c r="J7831" s="3" t="s">
        <v>37</v>
      </c>
      <c r="K7831" s="3" t="s">
        <v>23</v>
      </c>
      <c r="L7831" s="3" t="s">
        <v>7573</v>
      </c>
      <c r="M7831" s="3" t="s">
        <v>263</v>
      </c>
      <c r="N7831" s="3">
        <v>13440</v>
      </c>
      <c r="O7831" s="3" t="s">
        <v>144</v>
      </c>
      <c r="P7831" s="3" t="s">
        <v>199</v>
      </c>
      <c r="Q7831" s="3" t="s">
        <v>28</v>
      </c>
      <c r="R7831" s="3" t="s">
        <v>32</v>
      </c>
      <c r="S7831" s="3" t="s">
        <v>200</v>
      </c>
      <c r="T7831" s="3">
        <v>90.882000000000005</v>
      </c>
      <c r="U7831" s="35" cm="1">
        <f t="array" ref="U7831">INDEX('Pricing Strategy'!$F$4:$F$71,MATCH(1,(Dataset!$O7831='Pricing Strategy'!$B$4:$B$71)*(Dataset!$Q7831='Pricing Strategy'!$C$4:$C$71)*(Dataset!$R7831='Pricing Strategy'!$D$4:$D$71),))</f>
        <v>0.45</v>
      </c>
      <c r="V7831" s="3">
        <f>Dataset!$T7831*(1-Dataset!$U7831)</f>
        <v>49.98510000000001</v>
      </c>
    </row>
    <row r="7832" spans="1:22" x14ac:dyDescent="0.3">
      <c r="A7832" s="32"/>
      <c r="C7832" s="3">
        <v>7827</v>
      </c>
      <c r="D7832" s="3" t="s">
        <v>9693</v>
      </c>
      <c r="E7832" s="34">
        <v>43404</v>
      </c>
      <c r="F7832" s="34">
        <v>43409</v>
      </c>
      <c r="G7832" s="3" t="s">
        <v>46</v>
      </c>
      <c r="H7832" s="3" t="s">
        <v>3202</v>
      </c>
      <c r="I7832" s="3" t="s">
        <v>3203</v>
      </c>
      <c r="J7832" s="3" t="s">
        <v>37</v>
      </c>
      <c r="K7832" s="3" t="s">
        <v>23</v>
      </c>
      <c r="L7832" s="3" t="s">
        <v>299</v>
      </c>
      <c r="M7832" s="3" t="s">
        <v>207</v>
      </c>
      <c r="N7832" s="3">
        <v>60610</v>
      </c>
      <c r="O7832" s="3" t="s">
        <v>101</v>
      </c>
      <c r="P7832" s="3" t="s">
        <v>2177</v>
      </c>
      <c r="Q7832" s="3" t="s">
        <v>67</v>
      </c>
      <c r="R7832" s="3" t="s">
        <v>68</v>
      </c>
      <c r="S7832" s="3" t="s">
        <v>2178</v>
      </c>
      <c r="T7832" s="3">
        <v>508.76799999999997</v>
      </c>
      <c r="U7832" s="35" cm="1">
        <f t="array" ref="U7832">INDEX('Pricing Strategy'!$F$4:$F$71,MATCH(1,(Dataset!$O7832='Pricing Strategy'!$B$4:$B$71)*(Dataset!$Q7832='Pricing Strategy'!$C$4:$C$71)*(Dataset!$R7832='Pricing Strategy'!$D$4:$D$71),))</f>
        <v>0.3</v>
      </c>
      <c r="V7832" s="3">
        <f>Dataset!$T7832*(1-Dataset!$U7832)</f>
        <v>356.13759999999996</v>
      </c>
    </row>
    <row r="7833" spans="1:22" x14ac:dyDescent="0.3">
      <c r="A7833" s="32"/>
      <c r="C7833" s="3">
        <v>7828</v>
      </c>
      <c r="D7833" s="3" t="s">
        <v>9693</v>
      </c>
      <c r="E7833" s="34">
        <v>43404</v>
      </c>
      <c r="F7833" s="34">
        <v>43409</v>
      </c>
      <c r="G7833" s="3" t="s">
        <v>46</v>
      </c>
      <c r="H7833" s="3" t="s">
        <v>3202</v>
      </c>
      <c r="I7833" s="3" t="s">
        <v>3203</v>
      </c>
      <c r="J7833" s="3" t="s">
        <v>37</v>
      </c>
      <c r="K7833" s="3" t="s">
        <v>23</v>
      </c>
      <c r="L7833" s="3" t="s">
        <v>299</v>
      </c>
      <c r="M7833" s="3" t="s">
        <v>207</v>
      </c>
      <c r="N7833" s="3">
        <v>60610</v>
      </c>
      <c r="O7833" s="3" t="s">
        <v>101</v>
      </c>
      <c r="P7833" s="3" t="s">
        <v>1262</v>
      </c>
      <c r="Q7833" s="3" t="s">
        <v>42</v>
      </c>
      <c r="R7833" s="3" t="s">
        <v>169</v>
      </c>
      <c r="S7833" s="3" t="s">
        <v>1263</v>
      </c>
      <c r="T7833" s="3">
        <v>9.9120000000000008</v>
      </c>
      <c r="U7833" s="35" cm="1">
        <f t="array" ref="U7833">INDEX('Pricing Strategy'!$F$4:$F$71,MATCH(1,(Dataset!$O7833='Pricing Strategy'!$B$4:$B$71)*(Dataset!$Q7833='Pricing Strategy'!$C$4:$C$71)*(Dataset!$R7833='Pricing Strategy'!$D$4:$D$71),))</f>
        <v>0.3</v>
      </c>
      <c r="V7833" s="3">
        <f>Dataset!$T7833*(1-Dataset!$U7833)</f>
        <v>6.9384000000000006</v>
      </c>
    </row>
    <row r="7834" spans="1:22" x14ac:dyDescent="0.3">
      <c r="A7834" s="32"/>
      <c r="C7834" s="3">
        <v>7829</v>
      </c>
      <c r="D7834" s="3" t="s">
        <v>9694</v>
      </c>
      <c r="E7834" s="34">
        <v>42486</v>
      </c>
      <c r="F7834" s="34">
        <v>42491</v>
      </c>
      <c r="G7834" s="3" t="s">
        <v>46</v>
      </c>
      <c r="H7834" s="3" t="s">
        <v>2549</v>
      </c>
      <c r="I7834" s="3" t="s">
        <v>2550</v>
      </c>
      <c r="J7834" s="3" t="s">
        <v>37</v>
      </c>
      <c r="K7834" s="3" t="s">
        <v>23</v>
      </c>
      <c r="L7834" s="3" t="s">
        <v>947</v>
      </c>
      <c r="M7834" s="3" t="s">
        <v>39</v>
      </c>
      <c r="N7834" s="3">
        <v>92105</v>
      </c>
      <c r="O7834" s="3" t="s">
        <v>40</v>
      </c>
      <c r="P7834" s="3" t="s">
        <v>5754</v>
      </c>
      <c r="Q7834" s="3" t="s">
        <v>28</v>
      </c>
      <c r="R7834" s="3" t="s">
        <v>32</v>
      </c>
      <c r="S7834" s="3" t="s">
        <v>5755</v>
      </c>
      <c r="T7834" s="3">
        <v>63.936</v>
      </c>
      <c r="U7834" s="35" cm="1">
        <f t="array" ref="U7834">INDEX('Pricing Strategy'!$F$4:$F$71,MATCH(1,(Dataset!$O7834='Pricing Strategy'!$B$4:$B$71)*(Dataset!$Q7834='Pricing Strategy'!$C$4:$C$71)*(Dataset!$R7834='Pricing Strategy'!$D$4:$D$71),))</f>
        <v>0.45</v>
      </c>
      <c r="V7834" s="3">
        <f>Dataset!$T7834*(1-Dataset!$U7834)</f>
        <v>35.1648</v>
      </c>
    </row>
    <row r="7835" spans="1:22" x14ac:dyDescent="0.3">
      <c r="A7835" s="32"/>
      <c r="C7835" s="3">
        <v>7830</v>
      </c>
      <c r="D7835" s="3" t="s">
        <v>9694</v>
      </c>
      <c r="E7835" s="34">
        <v>42486</v>
      </c>
      <c r="F7835" s="34">
        <v>42491</v>
      </c>
      <c r="G7835" s="3" t="s">
        <v>46</v>
      </c>
      <c r="H7835" s="3" t="s">
        <v>2549</v>
      </c>
      <c r="I7835" s="3" t="s">
        <v>2550</v>
      </c>
      <c r="J7835" s="3" t="s">
        <v>37</v>
      </c>
      <c r="K7835" s="3" t="s">
        <v>23</v>
      </c>
      <c r="L7835" s="3" t="s">
        <v>947</v>
      </c>
      <c r="M7835" s="3" t="s">
        <v>39</v>
      </c>
      <c r="N7835" s="3">
        <v>92105</v>
      </c>
      <c r="O7835" s="3" t="s">
        <v>40</v>
      </c>
      <c r="P7835" s="3" t="s">
        <v>1563</v>
      </c>
      <c r="Q7835" s="3" t="s">
        <v>42</v>
      </c>
      <c r="R7835" s="3" t="s">
        <v>64</v>
      </c>
      <c r="S7835" s="3" t="s">
        <v>1564</v>
      </c>
      <c r="T7835" s="3">
        <v>59.52</v>
      </c>
      <c r="U7835" s="35" cm="1">
        <f t="array" ref="U7835">INDEX('Pricing Strategy'!$F$4:$F$71,MATCH(1,(Dataset!$O7835='Pricing Strategy'!$B$4:$B$71)*(Dataset!$Q7835='Pricing Strategy'!$C$4:$C$71)*(Dataset!$R7835='Pricing Strategy'!$D$4:$D$71),))</f>
        <v>0.45</v>
      </c>
      <c r="V7835" s="3">
        <f>Dataset!$T7835*(1-Dataset!$U7835)</f>
        <v>32.736000000000004</v>
      </c>
    </row>
    <row r="7836" spans="1:22" x14ac:dyDescent="0.3">
      <c r="A7836" s="32"/>
      <c r="C7836" s="3">
        <v>7831</v>
      </c>
      <c r="D7836" s="3" t="s">
        <v>9694</v>
      </c>
      <c r="E7836" s="34">
        <v>42486</v>
      </c>
      <c r="F7836" s="34">
        <v>42491</v>
      </c>
      <c r="G7836" s="3" t="s">
        <v>46</v>
      </c>
      <c r="H7836" s="3" t="s">
        <v>2549</v>
      </c>
      <c r="I7836" s="3" t="s">
        <v>2550</v>
      </c>
      <c r="J7836" s="3" t="s">
        <v>37</v>
      </c>
      <c r="K7836" s="3" t="s">
        <v>23</v>
      </c>
      <c r="L7836" s="3" t="s">
        <v>947</v>
      </c>
      <c r="M7836" s="3" t="s">
        <v>39</v>
      </c>
      <c r="N7836" s="3">
        <v>92105</v>
      </c>
      <c r="O7836" s="3" t="s">
        <v>40</v>
      </c>
      <c r="P7836" s="3" t="s">
        <v>8530</v>
      </c>
      <c r="Q7836" s="3" t="s">
        <v>67</v>
      </c>
      <c r="R7836" s="3" t="s">
        <v>68</v>
      </c>
      <c r="S7836" s="3" t="s">
        <v>8531</v>
      </c>
      <c r="T7836" s="3">
        <v>311.976</v>
      </c>
      <c r="U7836" s="35" cm="1">
        <f t="array" ref="U7836">INDEX('Pricing Strategy'!$F$4:$F$71,MATCH(1,(Dataset!$O7836='Pricing Strategy'!$B$4:$B$71)*(Dataset!$Q7836='Pricing Strategy'!$C$4:$C$71)*(Dataset!$R7836='Pricing Strategy'!$D$4:$D$71),))</f>
        <v>0.4</v>
      </c>
      <c r="V7836" s="3">
        <f>Dataset!$T7836*(1-Dataset!$U7836)</f>
        <v>187.18559999999999</v>
      </c>
    </row>
    <row r="7837" spans="1:22" x14ac:dyDescent="0.3">
      <c r="A7837" s="32"/>
      <c r="C7837" s="3">
        <v>7832</v>
      </c>
      <c r="D7837" s="3" t="s">
        <v>9694</v>
      </c>
      <c r="E7837" s="34">
        <v>42486</v>
      </c>
      <c r="F7837" s="34">
        <v>42491</v>
      </c>
      <c r="G7837" s="3" t="s">
        <v>46</v>
      </c>
      <c r="H7837" s="3" t="s">
        <v>2549</v>
      </c>
      <c r="I7837" s="3" t="s">
        <v>2550</v>
      </c>
      <c r="J7837" s="3" t="s">
        <v>37</v>
      </c>
      <c r="K7837" s="3" t="s">
        <v>23</v>
      </c>
      <c r="L7837" s="3" t="s">
        <v>947</v>
      </c>
      <c r="M7837" s="3" t="s">
        <v>39</v>
      </c>
      <c r="N7837" s="3">
        <v>92105</v>
      </c>
      <c r="O7837" s="3" t="s">
        <v>40</v>
      </c>
      <c r="P7837" s="3" t="s">
        <v>1199</v>
      </c>
      <c r="Q7837" s="3" t="s">
        <v>42</v>
      </c>
      <c r="R7837" s="3" t="s">
        <v>71</v>
      </c>
      <c r="S7837" s="3" t="s">
        <v>1200</v>
      </c>
      <c r="T7837" s="3">
        <v>50.351999999999997</v>
      </c>
      <c r="U7837" s="35" cm="1">
        <f t="array" ref="U7837">INDEX('Pricing Strategy'!$F$4:$F$71,MATCH(1,(Dataset!$O7837='Pricing Strategy'!$B$4:$B$71)*(Dataset!$Q7837='Pricing Strategy'!$C$4:$C$71)*(Dataset!$R7837='Pricing Strategy'!$D$4:$D$71),))</f>
        <v>0.4</v>
      </c>
      <c r="V7837" s="3">
        <f>Dataset!$T7837*(1-Dataset!$U7837)</f>
        <v>30.211199999999998</v>
      </c>
    </row>
    <row r="7838" spans="1:22" x14ac:dyDescent="0.3">
      <c r="A7838" s="32"/>
      <c r="C7838" s="3">
        <v>7833</v>
      </c>
      <c r="D7838" s="3" t="s">
        <v>9695</v>
      </c>
      <c r="E7838" s="34">
        <v>42864</v>
      </c>
      <c r="F7838" s="34">
        <v>42868</v>
      </c>
      <c r="G7838" s="3" t="s">
        <v>46</v>
      </c>
      <c r="H7838" s="3" t="s">
        <v>3940</v>
      </c>
      <c r="I7838" s="3" t="s">
        <v>3941</v>
      </c>
      <c r="J7838" s="3" t="s">
        <v>22</v>
      </c>
      <c r="K7838" s="3" t="s">
        <v>23</v>
      </c>
      <c r="L7838" s="3" t="s">
        <v>180</v>
      </c>
      <c r="M7838" s="3" t="s">
        <v>100</v>
      </c>
      <c r="N7838" s="3">
        <v>77036</v>
      </c>
      <c r="O7838" s="3" t="s">
        <v>101</v>
      </c>
      <c r="P7838" s="3" t="s">
        <v>765</v>
      </c>
      <c r="Q7838" s="3" t="s">
        <v>67</v>
      </c>
      <c r="R7838" s="3" t="s">
        <v>68</v>
      </c>
      <c r="S7838" s="3" t="s">
        <v>766</v>
      </c>
      <c r="T7838" s="3">
        <v>19.135999999999999</v>
      </c>
      <c r="U7838" s="35" cm="1">
        <f t="array" ref="U7838">INDEX('Pricing Strategy'!$F$4:$F$71,MATCH(1,(Dataset!$O7838='Pricing Strategy'!$B$4:$B$71)*(Dataset!$Q7838='Pricing Strategy'!$C$4:$C$71)*(Dataset!$R7838='Pricing Strategy'!$D$4:$D$71),))</f>
        <v>0.3</v>
      </c>
      <c r="V7838" s="3">
        <f>Dataset!$T7838*(1-Dataset!$U7838)</f>
        <v>13.395199999999999</v>
      </c>
    </row>
    <row r="7839" spans="1:22" x14ac:dyDescent="0.3">
      <c r="A7839" s="32"/>
      <c r="C7839" s="3">
        <v>7834</v>
      </c>
      <c r="D7839" s="3" t="s">
        <v>9696</v>
      </c>
      <c r="E7839" s="34">
        <v>42393</v>
      </c>
      <c r="F7839" s="34">
        <v>42397</v>
      </c>
      <c r="G7839" s="3" t="s">
        <v>46</v>
      </c>
      <c r="H7839" s="3" t="s">
        <v>7284</v>
      </c>
      <c r="I7839" s="3" t="s">
        <v>7285</v>
      </c>
      <c r="J7839" s="3" t="s">
        <v>98</v>
      </c>
      <c r="K7839" s="3" t="s">
        <v>23</v>
      </c>
      <c r="L7839" s="3" t="s">
        <v>9175</v>
      </c>
      <c r="M7839" s="3" t="s">
        <v>50</v>
      </c>
      <c r="N7839" s="3">
        <v>33407</v>
      </c>
      <c r="O7839" s="3" t="s">
        <v>26</v>
      </c>
      <c r="P7839" s="3" t="s">
        <v>1368</v>
      </c>
      <c r="Q7839" s="3" t="s">
        <v>42</v>
      </c>
      <c r="R7839" s="3" t="s">
        <v>64</v>
      </c>
      <c r="S7839" s="3" t="s">
        <v>1369</v>
      </c>
      <c r="T7839" s="3">
        <v>13.12</v>
      </c>
      <c r="U7839" s="35" cm="1">
        <f t="array" ref="U7839">INDEX('Pricing Strategy'!$F$4:$F$71,MATCH(1,(Dataset!$O7839='Pricing Strategy'!$B$4:$B$71)*(Dataset!$Q7839='Pricing Strategy'!$C$4:$C$71)*(Dataset!$R7839='Pricing Strategy'!$D$4:$D$71),))</f>
        <v>0.3</v>
      </c>
      <c r="V7839" s="3">
        <f>Dataset!$T7839*(1-Dataset!$U7839)</f>
        <v>9.1839999999999993</v>
      </c>
    </row>
    <row r="7840" spans="1:22" x14ac:dyDescent="0.3">
      <c r="A7840" s="32"/>
      <c r="C7840" s="3">
        <v>7835</v>
      </c>
      <c r="D7840" s="3" t="s">
        <v>9697</v>
      </c>
      <c r="E7840" s="34">
        <v>42473</v>
      </c>
      <c r="F7840" s="34">
        <v>42477</v>
      </c>
      <c r="G7840" s="3" t="s">
        <v>19</v>
      </c>
      <c r="H7840" s="3" t="s">
        <v>6339</v>
      </c>
      <c r="I7840" s="3" t="s">
        <v>6340</v>
      </c>
      <c r="J7840" s="3" t="s">
        <v>22</v>
      </c>
      <c r="K7840" s="3" t="s">
        <v>23</v>
      </c>
      <c r="L7840" s="3" t="s">
        <v>38</v>
      </c>
      <c r="M7840" s="3" t="s">
        <v>39</v>
      </c>
      <c r="N7840" s="3">
        <v>90045</v>
      </c>
      <c r="O7840" s="3" t="s">
        <v>40</v>
      </c>
      <c r="P7840" s="3" t="s">
        <v>3925</v>
      </c>
      <c r="Q7840" s="3" t="s">
        <v>28</v>
      </c>
      <c r="R7840" s="3" t="s">
        <v>52</v>
      </c>
      <c r="S7840" s="3" t="s">
        <v>3926</v>
      </c>
      <c r="T7840" s="3">
        <v>241.56800000000001</v>
      </c>
      <c r="U7840" s="35" cm="1">
        <f t="array" ref="U7840">INDEX('Pricing Strategy'!$F$4:$F$71,MATCH(1,(Dataset!$O7840='Pricing Strategy'!$B$4:$B$71)*(Dataset!$Q7840='Pricing Strategy'!$C$4:$C$71)*(Dataset!$R7840='Pricing Strategy'!$D$4:$D$71),))</f>
        <v>0.45</v>
      </c>
      <c r="V7840" s="3">
        <f>Dataset!$T7840*(1-Dataset!$U7840)</f>
        <v>132.86240000000001</v>
      </c>
    </row>
    <row r="7841" spans="1:22" x14ac:dyDescent="0.3">
      <c r="A7841" s="32"/>
      <c r="C7841" s="3">
        <v>7836</v>
      </c>
      <c r="D7841" s="3" t="s">
        <v>9697</v>
      </c>
      <c r="E7841" s="34">
        <v>42473</v>
      </c>
      <c r="F7841" s="34">
        <v>42477</v>
      </c>
      <c r="G7841" s="3" t="s">
        <v>19</v>
      </c>
      <c r="H7841" s="3" t="s">
        <v>6339</v>
      </c>
      <c r="I7841" s="3" t="s">
        <v>6340</v>
      </c>
      <c r="J7841" s="3" t="s">
        <v>22</v>
      </c>
      <c r="K7841" s="3" t="s">
        <v>23</v>
      </c>
      <c r="L7841" s="3" t="s">
        <v>38</v>
      </c>
      <c r="M7841" s="3" t="s">
        <v>39</v>
      </c>
      <c r="N7841" s="3">
        <v>90045</v>
      </c>
      <c r="O7841" s="3" t="s">
        <v>40</v>
      </c>
      <c r="P7841" s="3" t="s">
        <v>2795</v>
      </c>
      <c r="Q7841" s="3" t="s">
        <v>67</v>
      </c>
      <c r="R7841" s="3" t="s">
        <v>68</v>
      </c>
      <c r="S7841" s="3" t="s">
        <v>2796</v>
      </c>
      <c r="T7841" s="3">
        <v>479.92</v>
      </c>
      <c r="U7841" s="35" cm="1">
        <f t="array" ref="U7841">INDEX('Pricing Strategy'!$F$4:$F$71,MATCH(1,(Dataset!$O7841='Pricing Strategy'!$B$4:$B$71)*(Dataset!$Q7841='Pricing Strategy'!$C$4:$C$71)*(Dataset!$R7841='Pricing Strategy'!$D$4:$D$71),))</f>
        <v>0.4</v>
      </c>
      <c r="V7841" s="3">
        <f>Dataset!$T7841*(1-Dataset!$U7841)</f>
        <v>287.952</v>
      </c>
    </row>
    <row r="7842" spans="1:22" x14ac:dyDescent="0.3">
      <c r="A7842" s="32"/>
      <c r="C7842" s="3">
        <v>7837</v>
      </c>
      <c r="D7842" s="3" t="s">
        <v>9698</v>
      </c>
      <c r="E7842" s="34">
        <v>42638</v>
      </c>
      <c r="F7842" s="34">
        <v>42643</v>
      </c>
      <c r="G7842" s="3" t="s">
        <v>46</v>
      </c>
      <c r="H7842" s="3" t="s">
        <v>581</v>
      </c>
      <c r="I7842" s="3" t="s">
        <v>582</v>
      </c>
      <c r="J7842" s="3" t="s">
        <v>37</v>
      </c>
      <c r="K7842" s="3" t="s">
        <v>23</v>
      </c>
      <c r="L7842" s="3" t="s">
        <v>91</v>
      </c>
      <c r="M7842" s="3" t="s">
        <v>92</v>
      </c>
      <c r="N7842" s="3">
        <v>98103</v>
      </c>
      <c r="O7842" s="3" t="s">
        <v>40</v>
      </c>
      <c r="P7842" s="3" t="s">
        <v>3897</v>
      </c>
      <c r="Q7842" s="3" t="s">
        <v>28</v>
      </c>
      <c r="R7842" s="3" t="s">
        <v>32</v>
      </c>
      <c r="S7842" s="3" t="s">
        <v>3898</v>
      </c>
      <c r="T7842" s="3">
        <v>307.13600000000002</v>
      </c>
      <c r="U7842" s="35" cm="1">
        <f t="array" ref="U7842">INDEX('Pricing Strategy'!$F$4:$F$71,MATCH(1,(Dataset!$O7842='Pricing Strategy'!$B$4:$B$71)*(Dataset!$Q7842='Pricing Strategy'!$C$4:$C$71)*(Dataset!$R7842='Pricing Strategy'!$D$4:$D$71),))</f>
        <v>0.45</v>
      </c>
      <c r="V7842" s="3">
        <f>Dataset!$T7842*(1-Dataset!$U7842)</f>
        <v>168.92480000000003</v>
      </c>
    </row>
    <row r="7843" spans="1:22" x14ac:dyDescent="0.3">
      <c r="A7843" s="32"/>
      <c r="C7843" s="3">
        <v>7838</v>
      </c>
      <c r="D7843" s="3" t="s">
        <v>9698</v>
      </c>
      <c r="E7843" s="34">
        <v>42638</v>
      </c>
      <c r="F7843" s="34">
        <v>42643</v>
      </c>
      <c r="G7843" s="3" t="s">
        <v>46</v>
      </c>
      <c r="H7843" s="3" t="s">
        <v>581</v>
      </c>
      <c r="I7843" s="3" t="s">
        <v>582</v>
      </c>
      <c r="J7843" s="3" t="s">
        <v>37</v>
      </c>
      <c r="K7843" s="3" t="s">
        <v>23</v>
      </c>
      <c r="L7843" s="3" t="s">
        <v>91</v>
      </c>
      <c r="M7843" s="3" t="s">
        <v>92</v>
      </c>
      <c r="N7843" s="3">
        <v>98103</v>
      </c>
      <c r="O7843" s="3" t="s">
        <v>40</v>
      </c>
      <c r="P7843" s="3" t="s">
        <v>7181</v>
      </c>
      <c r="Q7843" s="3" t="s">
        <v>42</v>
      </c>
      <c r="R7843" s="3" t="s">
        <v>43</v>
      </c>
      <c r="S7843" s="3" t="s">
        <v>7182</v>
      </c>
      <c r="T7843" s="3">
        <v>12.6</v>
      </c>
      <c r="U7843" s="35" cm="1">
        <f t="array" ref="U7843">INDEX('Pricing Strategy'!$F$4:$F$71,MATCH(1,(Dataset!$O7843='Pricing Strategy'!$B$4:$B$71)*(Dataset!$Q7843='Pricing Strategy'!$C$4:$C$71)*(Dataset!$R7843='Pricing Strategy'!$D$4:$D$71),))</f>
        <v>0.4</v>
      </c>
      <c r="V7843" s="3">
        <f>Dataset!$T7843*(1-Dataset!$U7843)</f>
        <v>7.56</v>
      </c>
    </row>
    <row r="7844" spans="1:22" x14ac:dyDescent="0.3">
      <c r="A7844" s="32"/>
      <c r="C7844" s="3">
        <v>7839</v>
      </c>
      <c r="D7844" s="3" t="s">
        <v>9698</v>
      </c>
      <c r="E7844" s="34">
        <v>42638</v>
      </c>
      <c r="F7844" s="34">
        <v>42643</v>
      </c>
      <c r="G7844" s="3" t="s">
        <v>46</v>
      </c>
      <c r="H7844" s="3" t="s">
        <v>581</v>
      </c>
      <c r="I7844" s="3" t="s">
        <v>582</v>
      </c>
      <c r="J7844" s="3" t="s">
        <v>37</v>
      </c>
      <c r="K7844" s="3" t="s">
        <v>23</v>
      </c>
      <c r="L7844" s="3" t="s">
        <v>91</v>
      </c>
      <c r="M7844" s="3" t="s">
        <v>92</v>
      </c>
      <c r="N7844" s="3">
        <v>98103</v>
      </c>
      <c r="O7844" s="3" t="s">
        <v>40</v>
      </c>
      <c r="P7844" s="3" t="s">
        <v>1664</v>
      </c>
      <c r="Q7844" s="3" t="s">
        <v>67</v>
      </c>
      <c r="R7844" s="3" t="s">
        <v>157</v>
      </c>
      <c r="S7844" s="3" t="s">
        <v>1665</v>
      </c>
      <c r="T7844" s="3">
        <v>159.97999999999999</v>
      </c>
      <c r="U7844" s="35" cm="1">
        <f t="array" ref="U7844">INDEX('Pricing Strategy'!$F$4:$F$71,MATCH(1,(Dataset!$O7844='Pricing Strategy'!$B$4:$B$71)*(Dataset!$Q7844='Pricing Strategy'!$C$4:$C$71)*(Dataset!$R7844='Pricing Strategy'!$D$4:$D$71),))</f>
        <v>0.45</v>
      </c>
      <c r="V7844" s="3">
        <f>Dataset!$T7844*(1-Dataset!$U7844)</f>
        <v>87.989000000000004</v>
      </c>
    </row>
    <row r="7845" spans="1:22" x14ac:dyDescent="0.3">
      <c r="A7845" s="32"/>
      <c r="C7845" s="3">
        <v>7840</v>
      </c>
      <c r="D7845" s="3" t="s">
        <v>9699</v>
      </c>
      <c r="E7845" s="34">
        <v>42091</v>
      </c>
      <c r="F7845" s="34">
        <v>42096</v>
      </c>
      <c r="G7845" s="3" t="s">
        <v>46</v>
      </c>
      <c r="H7845" s="3" t="s">
        <v>5424</v>
      </c>
      <c r="I7845" s="3" t="s">
        <v>5425</v>
      </c>
      <c r="J7845" s="3" t="s">
        <v>22</v>
      </c>
      <c r="K7845" s="3" t="s">
        <v>23</v>
      </c>
      <c r="L7845" s="3" t="s">
        <v>1378</v>
      </c>
      <c r="M7845" s="3" t="s">
        <v>485</v>
      </c>
      <c r="N7845" s="3">
        <v>50315</v>
      </c>
      <c r="O7845" s="3" t="s">
        <v>101</v>
      </c>
      <c r="P7845" s="3" t="s">
        <v>168</v>
      </c>
      <c r="Q7845" s="3" t="s">
        <v>42</v>
      </c>
      <c r="R7845" s="3" t="s">
        <v>169</v>
      </c>
      <c r="S7845" s="3" t="s">
        <v>170</v>
      </c>
      <c r="T7845" s="3">
        <v>6.12</v>
      </c>
      <c r="U7845" s="35" cm="1">
        <f t="array" ref="U7845">INDEX('Pricing Strategy'!$F$4:$F$71,MATCH(1,(Dataset!$O7845='Pricing Strategy'!$B$4:$B$71)*(Dataset!$Q7845='Pricing Strategy'!$C$4:$C$71)*(Dataset!$R7845='Pricing Strategy'!$D$4:$D$71),))</f>
        <v>0.3</v>
      </c>
      <c r="V7845" s="3">
        <f>Dataset!$T7845*(1-Dataset!$U7845)</f>
        <v>4.2839999999999998</v>
      </c>
    </row>
    <row r="7846" spans="1:22" x14ac:dyDescent="0.3">
      <c r="A7846" s="32"/>
      <c r="C7846" s="3">
        <v>7841</v>
      </c>
      <c r="D7846" s="3" t="s">
        <v>9699</v>
      </c>
      <c r="E7846" s="34">
        <v>42091</v>
      </c>
      <c r="F7846" s="34">
        <v>42096</v>
      </c>
      <c r="G7846" s="3" t="s">
        <v>46</v>
      </c>
      <c r="H7846" s="3" t="s">
        <v>5424</v>
      </c>
      <c r="I7846" s="3" t="s">
        <v>5425</v>
      </c>
      <c r="J7846" s="3" t="s">
        <v>22</v>
      </c>
      <c r="K7846" s="3" t="s">
        <v>23</v>
      </c>
      <c r="L7846" s="3" t="s">
        <v>1378</v>
      </c>
      <c r="M7846" s="3" t="s">
        <v>485</v>
      </c>
      <c r="N7846" s="3">
        <v>50315</v>
      </c>
      <c r="O7846" s="3" t="s">
        <v>101</v>
      </c>
      <c r="P7846" s="3" t="s">
        <v>4955</v>
      </c>
      <c r="Q7846" s="3" t="s">
        <v>28</v>
      </c>
      <c r="R7846" s="3" t="s">
        <v>52</v>
      </c>
      <c r="S7846" s="3" t="s">
        <v>4956</v>
      </c>
      <c r="T7846" s="3">
        <v>1184.72</v>
      </c>
      <c r="U7846" s="35" cm="1">
        <f t="array" ref="U7846">INDEX('Pricing Strategy'!$F$4:$F$71,MATCH(1,(Dataset!$O7846='Pricing Strategy'!$B$4:$B$71)*(Dataset!$Q7846='Pricing Strategy'!$C$4:$C$71)*(Dataset!$R7846='Pricing Strategy'!$D$4:$D$71),))</f>
        <v>0.35</v>
      </c>
      <c r="V7846" s="3">
        <f>Dataset!$T7846*(1-Dataset!$U7846)</f>
        <v>770.0680000000001</v>
      </c>
    </row>
    <row r="7847" spans="1:22" x14ac:dyDescent="0.3">
      <c r="A7847" s="32"/>
      <c r="C7847" s="3">
        <v>7842</v>
      </c>
      <c r="D7847" s="3" t="s">
        <v>9700</v>
      </c>
      <c r="E7847" s="34">
        <v>42933</v>
      </c>
      <c r="F7847" s="34">
        <v>42938</v>
      </c>
      <c r="G7847" s="3" t="s">
        <v>46</v>
      </c>
      <c r="H7847" s="3" t="s">
        <v>2074</v>
      </c>
      <c r="I7847" s="3" t="s">
        <v>2075</v>
      </c>
      <c r="J7847" s="3" t="s">
        <v>22</v>
      </c>
      <c r="K7847" s="3" t="s">
        <v>23</v>
      </c>
      <c r="L7847" s="3" t="s">
        <v>262</v>
      </c>
      <c r="M7847" s="3" t="s">
        <v>263</v>
      </c>
      <c r="N7847" s="3">
        <v>10024</v>
      </c>
      <c r="O7847" s="3" t="s">
        <v>144</v>
      </c>
      <c r="P7847" s="3" t="s">
        <v>73</v>
      </c>
      <c r="Q7847" s="3" t="s">
        <v>42</v>
      </c>
      <c r="R7847" s="3" t="s">
        <v>74</v>
      </c>
      <c r="S7847" s="3" t="s">
        <v>75</v>
      </c>
      <c r="T7847" s="3">
        <v>45.96</v>
      </c>
      <c r="U7847" s="35" cm="1">
        <f t="array" ref="U7847">INDEX('Pricing Strategy'!$F$4:$F$71,MATCH(1,(Dataset!$O7847='Pricing Strategy'!$B$4:$B$71)*(Dataset!$Q7847='Pricing Strategy'!$C$4:$C$71)*(Dataset!$R7847='Pricing Strategy'!$D$4:$D$71),))</f>
        <v>0.4</v>
      </c>
      <c r="V7847" s="3">
        <f>Dataset!$T7847*(1-Dataset!$U7847)</f>
        <v>27.576000000000001</v>
      </c>
    </row>
    <row r="7848" spans="1:22" x14ac:dyDescent="0.3">
      <c r="A7848" s="32"/>
      <c r="C7848" s="3">
        <v>7843</v>
      </c>
      <c r="D7848" s="3" t="s">
        <v>9701</v>
      </c>
      <c r="E7848" s="34">
        <v>42113</v>
      </c>
      <c r="F7848" s="34">
        <v>42117</v>
      </c>
      <c r="G7848" s="3" t="s">
        <v>19</v>
      </c>
      <c r="H7848" s="3" t="s">
        <v>3068</v>
      </c>
      <c r="I7848" s="3" t="s">
        <v>3069</v>
      </c>
      <c r="J7848" s="3" t="s">
        <v>22</v>
      </c>
      <c r="K7848" s="3" t="s">
        <v>23</v>
      </c>
      <c r="L7848" s="3" t="s">
        <v>1127</v>
      </c>
      <c r="M7848" s="3" t="s">
        <v>315</v>
      </c>
      <c r="N7848" s="3">
        <v>22204</v>
      </c>
      <c r="O7848" s="3" t="s">
        <v>26</v>
      </c>
      <c r="P7848" s="3" t="s">
        <v>2389</v>
      </c>
      <c r="Q7848" s="3" t="s">
        <v>42</v>
      </c>
      <c r="R7848" s="3" t="s">
        <v>71</v>
      </c>
      <c r="S7848" s="3" t="s">
        <v>2390</v>
      </c>
      <c r="T7848" s="3">
        <v>58.05</v>
      </c>
      <c r="U7848" s="35" cm="1">
        <f t="array" ref="U7848">INDEX('Pricing Strategy'!$F$4:$F$71,MATCH(1,(Dataset!$O7848='Pricing Strategy'!$B$4:$B$71)*(Dataset!$Q7848='Pricing Strategy'!$C$4:$C$71)*(Dataset!$R7848='Pricing Strategy'!$D$4:$D$71),))</f>
        <v>0.25</v>
      </c>
      <c r="V7848" s="3">
        <f>Dataset!$T7848*(1-Dataset!$U7848)</f>
        <v>43.537499999999994</v>
      </c>
    </row>
    <row r="7849" spans="1:22" x14ac:dyDescent="0.3">
      <c r="A7849" s="32"/>
      <c r="C7849" s="3">
        <v>7844</v>
      </c>
      <c r="D7849" s="3" t="s">
        <v>9701</v>
      </c>
      <c r="E7849" s="34">
        <v>42113</v>
      </c>
      <c r="F7849" s="34">
        <v>42117</v>
      </c>
      <c r="G7849" s="3" t="s">
        <v>19</v>
      </c>
      <c r="H7849" s="3" t="s">
        <v>3068</v>
      </c>
      <c r="I7849" s="3" t="s">
        <v>3069</v>
      </c>
      <c r="J7849" s="3" t="s">
        <v>22</v>
      </c>
      <c r="K7849" s="3" t="s">
        <v>23</v>
      </c>
      <c r="L7849" s="3" t="s">
        <v>1127</v>
      </c>
      <c r="M7849" s="3" t="s">
        <v>315</v>
      </c>
      <c r="N7849" s="3">
        <v>22204</v>
      </c>
      <c r="O7849" s="3" t="s">
        <v>26</v>
      </c>
      <c r="P7849" s="3" t="s">
        <v>275</v>
      </c>
      <c r="Q7849" s="3" t="s">
        <v>42</v>
      </c>
      <c r="R7849" s="3" t="s">
        <v>86</v>
      </c>
      <c r="S7849" s="3" t="s">
        <v>276</v>
      </c>
      <c r="T7849" s="3">
        <v>71.28</v>
      </c>
      <c r="U7849" s="35" cm="1">
        <f t="array" ref="U7849">INDEX('Pricing Strategy'!$F$4:$F$71,MATCH(1,(Dataset!$O7849='Pricing Strategy'!$B$4:$B$71)*(Dataset!$Q7849='Pricing Strategy'!$C$4:$C$71)*(Dataset!$R7849='Pricing Strategy'!$D$4:$D$71),))</f>
        <v>0.25</v>
      </c>
      <c r="V7849" s="3">
        <f>Dataset!$T7849*(1-Dataset!$U7849)</f>
        <v>53.46</v>
      </c>
    </row>
    <row r="7850" spans="1:22" x14ac:dyDescent="0.3">
      <c r="A7850" s="32"/>
      <c r="C7850" s="3">
        <v>7845</v>
      </c>
      <c r="D7850" s="3" t="s">
        <v>9702</v>
      </c>
      <c r="E7850" s="34">
        <v>43302</v>
      </c>
      <c r="F7850" s="34">
        <v>43306</v>
      </c>
      <c r="G7850" s="3" t="s">
        <v>46</v>
      </c>
      <c r="H7850" s="3" t="s">
        <v>3581</v>
      </c>
      <c r="I7850" s="3" t="s">
        <v>3582</v>
      </c>
      <c r="J7850" s="3" t="s">
        <v>22</v>
      </c>
      <c r="K7850" s="3" t="s">
        <v>23</v>
      </c>
      <c r="L7850" s="3" t="s">
        <v>6220</v>
      </c>
      <c r="M7850" s="3" t="s">
        <v>100</v>
      </c>
      <c r="N7850" s="3">
        <v>78577</v>
      </c>
      <c r="O7850" s="3" t="s">
        <v>101</v>
      </c>
      <c r="P7850" s="3" t="s">
        <v>3812</v>
      </c>
      <c r="Q7850" s="3" t="s">
        <v>28</v>
      </c>
      <c r="R7850" s="3" t="s">
        <v>52</v>
      </c>
      <c r="S7850" s="3" t="s">
        <v>3813</v>
      </c>
      <c r="T7850" s="3">
        <v>124.404</v>
      </c>
      <c r="U7850" s="35" cm="1">
        <f t="array" ref="U7850">INDEX('Pricing Strategy'!$F$4:$F$71,MATCH(1,(Dataset!$O7850='Pricing Strategy'!$B$4:$B$71)*(Dataset!$Q7850='Pricing Strategy'!$C$4:$C$71)*(Dataset!$R7850='Pricing Strategy'!$D$4:$D$71),))</f>
        <v>0.35</v>
      </c>
      <c r="V7850" s="3">
        <f>Dataset!$T7850*(1-Dataset!$U7850)</f>
        <v>80.8626</v>
      </c>
    </row>
    <row r="7851" spans="1:22" x14ac:dyDescent="0.3">
      <c r="A7851" s="32"/>
      <c r="C7851" s="3">
        <v>7846</v>
      </c>
      <c r="D7851" s="3" t="s">
        <v>9703</v>
      </c>
      <c r="E7851" s="34">
        <v>42640</v>
      </c>
      <c r="F7851" s="34">
        <v>42645</v>
      </c>
      <c r="G7851" s="3" t="s">
        <v>46</v>
      </c>
      <c r="H7851" s="3" t="s">
        <v>4403</v>
      </c>
      <c r="I7851" s="3" t="s">
        <v>4404</v>
      </c>
      <c r="J7851" s="3" t="s">
        <v>22</v>
      </c>
      <c r="K7851" s="3" t="s">
        <v>23</v>
      </c>
      <c r="L7851" s="3" t="s">
        <v>1127</v>
      </c>
      <c r="M7851" s="3" t="s">
        <v>315</v>
      </c>
      <c r="N7851" s="3">
        <v>22204</v>
      </c>
      <c r="O7851" s="3" t="s">
        <v>26</v>
      </c>
      <c r="P7851" s="3" t="s">
        <v>4078</v>
      </c>
      <c r="Q7851" s="3" t="s">
        <v>42</v>
      </c>
      <c r="R7851" s="3" t="s">
        <v>86</v>
      </c>
      <c r="S7851" s="3" t="s">
        <v>4079</v>
      </c>
      <c r="T7851" s="3">
        <v>154.9</v>
      </c>
      <c r="U7851" s="35" cm="1">
        <f t="array" ref="U7851">INDEX('Pricing Strategy'!$F$4:$F$71,MATCH(1,(Dataset!$O7851='Pricing Strategy'!$B$4:$B$71)*(Dataset!$Q7851='Pricing Strategy'!$C$4:$C$71)*(Dataset!$R7851='Pricing Strategy'!$D$4:$D$71),))</f>
        <v>0.25</v>
      </c>
      <c r="V7851" s="3">
        <f>Dataset!$T7851*(1-Dataset!$U7851)</f>
        <v>116.17500000000001</v>
      </c>
    </row>
    <row r="7852" spans="1:22" x14ac:dyDescent="0.3">
      <c r="A7852" s="32"/>
      <c r="C7852" s="3">
        <v>7847</v>
      </c>
      <c r="D7852" s="3" t="s">
        <v>9703</v>
      </c>
      <c r="E7852" s="34">
        <v>42640</v>
      </c>
      <c r="F7852" s="34">
        <v>42645</v>
      </c>
      <c r="G7852" s="3" t="s">
        <v>46</v>
      </c>
      <c r="H7852" s="3" t="s">
        <v>4403</v>
      </c>
      <c r="I7852" s="3" t="s">
        <v>4404</v>
      </c>
      <c r="J7852" s="3" t="s">
        <v>22</v>
      </c>
      <c r="K7852" s="3" t="s">
        <v>23</v>
      </c>
      <c r="L7852" s="3" t="s">
        <v>1127</v>
      </c>
      <c r="M7852" s="3" t="s">
        <v>315</v>
      </c>
      <c r="N7852" s="3">
        <v>22204</v>
      </c>
      <c r="O7852" s="3" t="s">
        <v>26</v>
      </c>
      <c r="P7852" s="3" t="s">
        <v>1922</v>
      </c>
      <c r="Q7852" s="3" t="s">
        <v>67</v>
      </c>
      <c r="R7852" s="3" t="s">
        <v>68</v>
      </c>
      <c r="S7852" s="3" t="s">
        <v>1923</v>
      </c>
      <c r="T7852" s="3">
        <v>1871.88</v>
      </c>
      <c r="U7852" s="35" cm="1">
        <f t="array" ref="U7852">INDEX('Pricing Strategy'!$F$4:$F$71,MATCH(1,(Dataset!$O7852='Pricing Strategy'!$B$4:$B$71)*(Dataset!$Q7852='Pricing Strategy'!$C$4:$C$71)*(Dataset!$R7852='Pricing Strategy'!$D$4:$D$71),))</f>
        <v>0.25</v>
      </c>
      <c r="V7852" s="3">
        <f>Dataset!$T7852*(1-Dataset!$U7852)</f>
        <v>1403.91</v>
      </c>
    </row>
    <row r="7853" spans="1:22" x14ac:dyDescent="0.3">
      <c r="A7853" s="32"/>
      <c r="C7853" s="3">
        <v>7848</v>
      </c>
      <c r="D7853" s="3" t="s">
        <v>9704</v>
      </c>
      <c r="E7853" s="34">
        <v>42793</v>
      </c>
      <c r="F7853" s="34">
        <v>42796</v>
      </c>
      <c r="G7853" s="3" t="s">
        <v>46</v>
      </c>
      <c r="H7853" s="3" t="s">
        <v>3183</v>
      </c>
      <c r="I7853" s="3" t="s">
        <v>3184</v>
      </c>
      <c r="J7853" s="3" t="s">
        <v>22</v>
      </c>
      <c r="K7853" s="3" t="s">
        <v>23</v>
      </c>
      <c r="L7853" s="3" t="s">
        <v>180</v>
      </c>
      <c r="M7853" s="3" t="s">
        <v>100</v>
      </c>
      <c r="N7853" s="3">
        <v>77070</v>
      </c>
      <c r="O7853" s="3" t="s">
        <v>101</v>
      </c>
      <c r="P7853" s="3" t="s">
        <v>7438</v>
      </c>
      <c r="Q7853" s="3" t="s">
        <v>28</v>
      </c>
      <c r="R7853" s="3" t="s">
        <v>61</v>
      </c>
      <c r="S7853" s="3" t="s">
        <v>7439</v>
      </c>
      <c r="T7853" s="3">
        <v>16.192</v>
      </c>
      <c r="U7853" s="35" cm="1">
        <f t="array" ref="U7853">INDEX('Pricing Strategy'!$F$4:$F$71,MATCH(1,(Dataset!$O7853='Pricing Strategy'!$B$4:$B$71)*(Dataset!$Q7853='Pricing Strategy'!$C$4:$C$71)*(Dataset!$R7853='Pricing Strategy'!$D$4:$D$71),))</f>
        <v>0.3</v>
      </c>
      <c r="V7853" s="3">
        <f>Dataset!$T7853*(1-Dataset!$U7853)</f>
        <v>11.334399999999999</v>
      </c>
    </row>
    <row r="7854" spans="1:22" x14ac:dyDescent="0.3">
      <c r="A7854" s="32"/>
      <c r="C7854" s="3">
        <v>7849</v>
      </c>
      <c r="D7854" s="3" t="s">
        <v>9705</v>
      </c>
      <c r="E7854" s="34">
        <v>42857</v>
      </c>
      <c r="F7854" s="34">
        <v>42861</v>
      </c>
      <c r="G7854" s="3" t="s">
        <v>46</v>
      </c>
      <c r="H7854" s="3" t="s">
        <v>4714</v>
      </c>
      <c r="I7854" s="3" t="s">
        <v>4715</v>
      </c>
      <c r="J7854" s="3" t="s">
        <v>22</v>
      </c>
      <c r="K7854" s="3" t="s">
        <v>23</v>
      </c>
      <c r="L7854" s="3" t="s">
        <v>3932</v>
      </c>
      <c r="M7854" s="3" t="s">
        <v>100</v>
      </c>
      <c r="N7854" s="3">
        <v>75061</v>
      </c>
      <c r="O7854" s="3" t="s">
        <v>101</v>
      </c>
      <c r="P7854" s="3" t="s">
        <v>6763</v>
      </c>
      <c r="Q7854" s="3" t="s">
        <v>42</v>
      </c>
      <c r="R7854" s="3" t="s">
        <v>55</v>
      </c>
      <c r="S7854" s="3" t="s">
        <v>6764</v>
      </c>
      <c r="T7854" s="3">
        <v>18.936</v>
      </c>
      <c r="U7854" s="35" cm="1">
        <f t="array" ref="U7854">INDEX('Pricing Strategy'!$F$4:$F$71,MATCH(1,(Dataset!$O7854='Pricing Strategy'!$B$4:$B$71)*(Dataset!$Q7854='Pricing Strategy'!$C$4:$C$71)*(Dataset!$R7854='Pricing Strategy'!$D$4:$D$71),))</f>
        <v>0.4</v>
      </c>
      <c r="V7854" s="3">
        <f>Dataset!$T7854*(1-Dataset!$U7854)</f>
        <v>11.361599999999999</v>
      </c>
    </row>
    <row r="7855" spans="1:22" x14ac:dyDescent="0.3">
      <c r="A7855" s="32"/>
      <c r="C7855" s="3">
        <v>7850</v>
      </c>
      <c r="D7855" s="3" t="s">
        <v>9705</v>
      </c>
      <c r="E7855" s="34">
        <v>42857</v>
      </c>
      <c r="F7855" s="34">
        <v>42861</v>
      </c>
      <c r="G7855" s="3" t="s">
        <v>46</v>
      </c>
      <c r="H7855" s="3" t="s">
        <v>4714</v>
      </c>
      <c r="I7855" s="3" t="s">
        <v>4715</v>
      </c>
      <c r="J7855" s="3" t="s">
        <v>22</v>
      </c>
      <c r="K7855" s="3" t="s">
        <v>23</v>
      </c>
      <c r="L7855" s="3" t="s">
        <v>3932</v>
      </c>
      <c r="M7855" s="3" t="s">
        <v>100</v>
      </c>
      <c r="N7855" s="3">
        <v>75061</v>
      </c>
      <c r="O7855" s="3" t="s">
        <v>101</v>
      </c>
      <c r="P7855" s="3" t="s">
        <v>6407</v>
      </c>
      <c r="Q7855" s="3" t="s">
        <v>42</v>
      </c>
      <c r="R7855" s="3" t="s">
        <v>55</v>
      </c>
      <c r="S7855" s="3" t="s">
        <v>6408</v>
      </c>
      <c r="T7855" s="3">
        <v>12.672000000000001</v>
      </c>
      <c r="U7855" s="35" cm="1">
        <f t="array" ref="U7855">INDEX('Pricing Strategy'!$F$4:$F$71,MATCH(1,(Dataset!$O7855='Pricing Strategy'!$B$4:$B$71)*(Dataset!$Q7855='Pricing Strategy'!$C$4:$C$71)*(Dataset!$R7855='Pricing Strategy'!$D$4:$D$71),))</f>
        <v>0.4</v>
      </c>
      <c r="V7855" s="3">
        <f>Dataset!$T7855*(1-Dataset!$U7855)</f>
        <v>7.6032000000000002</v>
      </c>
    </row>
    <row r="7856" spans="1:22" x14ac:dyDescent="0.3">
      <c r="A7856" s="32"/>
      <c r="C7856" s="3">
        <v>7851</v>
      </c>
      <c r="D7856" s="3" t="s">
        <v>9705</v>
      </c>
      <c r="E7856" s="34">
        <v>42857</v>
      </c>
      <c r="F7856" s="34">
        <v>42861</v>
      </c>
      <c r="G7856" s="3" t="s">
        <v>46</v>
      </c>
      <c r="H7856" s="3" t="s">
        <v>4714</v>
      </c>
      <c r="I7856" s="3" t="s">
        <v>4715</v>
      </c>
      <c r="J7856" s="3" t="s">
        <v>22</v>
      </c>
      <c r="K7856" s="3" t="s">
        <v>23</v>
      </c>
      <c r="L7856" s="3" t="s">
        <v>3932</v>
      </c>
      <c r="M7856" s="3" t="s">
        <v>100</v>
      </c>
      <c r="N7856" s="3">
        <v>75061</v>
      </c>
      <c r="O7856" s="3" t="s">
        <v>101</v>
      </c>
      <c r="P7856" s="3" t="s">
        <v>3285</v>
      </c>
      <c r="Q7856" s="3" t="s">
        <v>42</v>
      </c>
      <c r="R7856" s="3" t="s">
        <v>43</v>
      </c>
      <c r="S7856" s="3" t="s">
        <v>3286</v>
      </c>
      <c r="T7856" s="3">
        <v>5.04</v>
      </c>
      <c r="U7856" s="35" cm="1">
        <f t="array" ref="U7856">INDEX('Pricing Strategy'!$F$4:$F$71,MATCH(1,(Dataset!$O7856='Pricing Strategy'!$B$4:$B$71)*(Dataset!$Q7856='Pricing Strategy'!$C$4:$C$71)*(Dataset!$R7856='Pricing Strategy'!$D$4:$D$71),))</f>
        <v>0.3</v>
      </c>
      <c r="V7856" s="3">
        <f>Dataset!$T7856*(1-Dataset!$U7856)</f>
        <v>3.5279999999999996</v>
      </c>
    </row>
    <row r="7857" spans="1:22" x14ac:dyDescent="0.3">
      <c r="A7857" s="32"/>
      <c r="C7857" s="3">
        <v>7852</v>
      </c>
      <c r="D7857" s="3" t="s">
        <v>9706</v>
      </c>
      <c r="E7857" s="34">
        <v>42347</v>
      </c>
      <c r="F7857" s="34">
        <v>42353</v>
      </c>
      <c r="G7857" s="3" t="s">
        <v>46</v>
      </c>
      <c r="H7857" s="3" t="s">
        <v>1143</v>
      </c>
      <c r="I7857" s="3" t="s">
        <v>1144</v>
      </c>
      <c r="J7857" s="3" t="s">
        <v>37</v>
      </c>
      <c r="K7857" s="3" t="s">
        <v>23</v>
      </c>
      <c r="L7857" s="3" t="s">
        <v>299</v>
      </c>
      <c r="M7857" s="3" t="s">
        <v>207</v>
      </c>
      <c r="N7857" s="3">
        <v>60653</v>
      </c>
      <c r="O7857" s="3" t="s">
        <v>101</v>
      </c>
      <c r="P7857" s="3" t="s">
        <v>7930</v>
      </c>
      <c r="Q7857" s="3" t="s">
        <v>42</v>
      </c>
      <c r="R7857" s="3" t="s">
        <v>86</v>
      </c>
      <c r="S7857" s="3" t="s">
        <v>7931</v>
      </c>
      <c r="T7857" s="3">
        <v>8.4480000000000004</v>
      </c>
      <c r="U7857" s="35" cm="1">
        <f t="array" ref="U7857">INDEX('Pricing Strategy'!$F$4:$F$71,MATCH(1,(Dataset!$O7857='Pricing Strategy'!$B$4:$B$71)*(Dataset!$Q7857='Pricing Strategy'!$C$4:$C$71)*(Dataset!$R7857='Pricing Strategy'!$D$4:$D$71),))</f>
        <v>0.3</v>
      </c>
      <c r="V7857" s="3">
        <f>Dataset!$T7857*(1-Dataset!$U7857)</f>
        <v>5.9135999999999997</v>
      </c>
    </row>
    <row r="7858" spans="1:22" x14ac:dyDescent="0.3">
      <c r="A7858" s="32"/>
      <c r="C7858" s="3">
        <v>7853</v>
      </c>
      <c r="D7858" s="3" t="s">
        <v>9706</v>
      </c>
      <c r="E7858" s="34">
        <v>42347</v>
      </c>
      <c r="F7858" s="34">
        <v>42353</v>
      </c>
      <c r="G7858" s="3" t="s">
        <v>46</v>
      </c>
      <c r="H7858" s="3" t="s">
        <v>1143</v>
      </c>
      <c r="I7858" s="3" t="s">
        <v>1144</v>
      </c>
      <c r="J7858" s="3" t="s">
        <v>37</v>
      </c>
      <c r="K7858" s="3" t="s">
        <v>23</v>
      </c>
      <c r="L7858" s="3" t="s">
        <v>299</v>
      </c>
      <c r="M7858" s="3" t="s">
        <v>207</v>
      </c>
      <c r="N7858" s="3">
        <v>60653</v>
      </c>
      <c r="O7858" s="3" t="s">
        <v>101</v>
      </c>
      <c r="P7858" s="3" t="s">
        <v>2104</v>
      </c>
      <c r="Q7858" s="3" t="s">
        <v>42</v>
      </c>
      <c r="R7858" s="3" t="s">
        <v>74</v>
      </c>
      <c r="S7858" s="3" t="s">
        <v>2105</v>
      </c>
      <c r="T7858" s="3">
        <v>20.388000000000002</v>
      </c>
      <c r="U7858" s="35" cm="1">
        <f t="array" ref="U7858">INDEX('Pricing Strategy'!$F$4:$F$71,MATCH(1,(Dataset!$O7858='Pricing Strategy'!$B$4:$B$71)*(Dataset!$Q7858='Pricing Strategy'!$C$4:$C$71)*(Dataset!$R7858='Pricing Strategy'!$D$4:$D$71),))</f>
        <v>0.3</v>
      </c>
      <c r="V7858" s="3">
        <f>Dataset!$T7858*(1-Dataset!$U7858)</f>
        <v>14.271599999999999</v>
      </c>
    </row>
    <row r="7859" spans="1:22" x14ac:dyDescent="0.3">
      <c r="A7859" s="32"/>
      <c r="C7859" s="3">
        <v>7854</v>
      </c>
      <c r="D7859" s="3" t="s">
        <v>9707</v>
      </c>
      <c r="E7859" s="34">
        <v>42729</v>
      </c>
      <c r="F7859" s="34">
        <v>42733</v>
      </c>
      <c r="G7859" s="3" t="s">
        <v>46</v>
      </c>
      <c r="H7859" s="3" t="s">
        <v>5259</v>
      </c>
      <c r="I7859" s="3" t="s">
        <v>5260</v>
      </c>
      <c r="J7859" s="3" t="s">
        <v>98</v>
      </c>
      <c r="K7859" s="3" t="s">
        <v>23</v>
      </c>
      <c r="L7859" s="3" t="s">
        <v>38</v>
      </c>
      <c r="M7859" s="3" t="s">
        <v>39</v>
      </c>
      <c r="N7859" s="3">
        <v>90049</v>
      </c>
      <c r="O7859" s="3" t="s">
        <v>40</v>
      </c>
      <c r="P7859" s="3" t="s">
        <v>4185</v>
      </c>
      <c r="Q7859" s="3" t="s">
        <v>42</v>
      </c>
      <c r="R7859" s="3" t="s">
        <v>86</v>
      </c>
      <c r="S7859" s="3" t="s">
        <v>4186</v>
      </c>
      <c r="T7859" s="3">
        <v>9.9600000000000009</v>
      </c>
      <c r="U7859" s="35" cm="1">
        <f t="array" ref="U7859">INDEX('Pricing Strategy'!$F$4:$F$71,MATCH(1,(Dataset!$O7859='Pricing Strategy'!$B$4:$B$71)*(Dataset!$Q7859='Pricing Strategy'!$C$4:$C$71)*(Dataset!$R7859='Pricing Strategy'!$D$4:$D$71),))</f>
        <v>0.4</v>
      </c>
      <c r="V7859" s="3">
        <f>Dataset!$T7859*(1-Dataset!$U7859)</f>
        <v>5.976</v>
      </c>
    </row>
    <row r="7860" spans="1:22" x14ac:dyDescent="0.3">
      <c r="A7860" s="32"/>
      <c r="C7860" s="3">
        <v>7855</v>
      </c>
      <c r="D7860" s="3" t="s">
        <v>9708</v>
      </c>
      <c r="E7860" s="34">
        <v>43441</v>
      </c>
      <c r="F7860" s="34">
        <v>43446</v>
      </c>
      <c r="G7860" s="3" t="s">
        <v>46</v>
      </c>
      <c r="H7860" s="3" t="s">
        <v>58</v>
      </c>
      <c r="I7860" s="3" t="s">
        <v>59</v>
      </c>
      <c r="J7860" s="3" t="s">
        <v>22</v>
      </c>
      <c r="K7860" s="3" t="s">
        <v>23</v>
      </c>
      <c r="L7860" s="3" t="s">
        <v>7623</v>
      </c>
      <c r="M7860" s="3" t="s">
        <v>1489</v>
      </c>
      <c r="N7860" s="3">
        <v>39401</v>
      </c>
      <c r="O7860" s="3" t="s">
        <v>26</v>
      </c>
      <c r="P7860" s="3" t="s">
        <v>5397</v>
      </c>
      <c r="Q7860" s="3" t="s">
        <v>42</v>
      </c>
      <c r="R7860" s="3" t="s">
        <v>74</v>
      </c>
      <c r="S7860" s="3" t="s">
        <v>5398</v>
      </c>
      <c r="T7860" s="3">
        <v>320.64</v>
      </c>
      <c r="U7860" s="35" cm="1">
        <f t="array" ref="U7860">INDEX('Pricing Strategy'!$F$4:$F$71,MATCH(1,(Dataset!$O7860='Pricing Strategy'!$B$4:$B$71)*(Dataset!$Q7860='Pricing Strategy'!$C$4:$C$71)*(Dataset!$R7860='Pricing Strategy'!$D$4:$D$71),))</f>
        <v>0.25</v>
      </c>
      <c r="V7860" s="3">
        <f>Dataset!$T7860*(1-Dataset!$U7860)</f>
        <v>240.48</v>
      </c>
    </row>
    <row r="7861" spans="1:22" x14ac:dyDescent="0.3">
      <c r="A7861" s="32"/>
      <c r="C7861" s="3">
        <v>7856</v>
      </c>
      <c r="D7861" s="3" t="s">
        <v>9708</v>
      </c>
      <c r="E7861" s="34">
        <v>43441</v>
      </c>
      <c r="F7861" s="34">
        <v>43446</v>
      </c>
      <c r="G7861" s="3" t="s">
        <v>46</v>
      </c>
      <c r="H7861" s="3" t="s">
        <v>58</v>
      </c>
      <c r="I7861" s="3" t="s">
        <v>59</v>
      </c>
      <c r="J7861" s="3" t="s">
        <v>22</v>
      </c>
      <c r="K7861" s="3" t="s">
        <v>23</v>
      </c>
      <c r="L7861" s="3" t="s">
        <v>7623</v>
      </c>
      <c r="M7861" s="3" t="s">
        <v>1489</v>
      </c>
      <c r="N7861" s="3">
        <v>39401</v>
      </c>
      <c r="O7861" s="3" t="s">
        <v>26</v>
      </c>
      <c r="P7861" s="3" t="s">
        <v>843</v>
      </c>
      <c r="Q7861" s="3" t="s">
        <v>67</v>
      </c>
      <c r="R7861" s="3" t="s">
        <v>157</v>
      </c>
      <c r="S7861" s="3" t="s">
        <v>844</v>
      </c>
      <c r="T7861" s="3">
        <v>52</v>
      </c>
      <c r="U7861" s="35" cm="1">
        <f t="array" ref="U7861">INDEX('Pricing Strategy'!$F$4:$F$71,MATCH(1,(Dataset!$O7861='Pricing Strategy'!$B$4:$B$71)*(Dataset!$Q7861='Pricing Strategy'!$C$4:$C$71)*(Dataset!$R7861='Pricing Strategy'!$D$4:$D$71),))</f>
        <v>0.3</v>
      </c>
      <c r="V7861" s="3">
        <f>Dataset!$T7861*(1-Dataset!$U7861)</f>
        <v>36.4</v>
      </c>
    </row>
    <row r="7862" spans="1:22" x14ac:dyDescent="0.3">
      <c r="A7862" s="32"/>
      <c r="C7862" s="3">
        <v>7857</v>
      </c>
      <c r="D7862" s="3" t="s">
        <v>9709</v>
      </c>
      <c r="E7862" s="34">
        <v>42154</v>
      </c>
      <c r="F7862" s="34">
        <v>42156</v>
      </c>
      <c r="G7862" s="3" t="s">
        <v>184</v>
      </c>
      <c r="H7862" s="3" t="s">
        <v>3646</v>
      </c>
      <c r="I7862" s="3" t="s">
        <v>3647</v>
      </c>
      <c r="J7862" s="3" t="s">
        <v>37</v>
      </c>
      <c r="K7862" s="3" t="s">
        <v>23</v>
      </c>
      <c r="L7862" s="3" t="s">
        <v>262</v>
      </c>
      <c r="M7862" s="3" t="s">
        <v>263</v>
      </c>
      <c r="N7862" s="3">
        <v>10024</v>
      </c>
      <c r="O7862" s="3" t="s">
        <v>144</v>
      </c>
      <c r="P7862" s="3" t="s">
        <v>5785</v>
      </c>
      <c r="Q7862" s="3" t="s">
        <v>42</v>
      </c>
      <c r="R7862" s="3" t="s">
        <v>71</v>
      </c>
      <c r="S7862" s="3" t="s">
        <v>5786</v>
      </c>
      <c r="T7862" s="3">
        <v>25.584</v>
      </c>
      <c r="U7862" s="35" cm="1">
        <f t="array" ref="U7862">INDEX('Pricing Strategy'!$F$4:$F$71,MATCH(1,(Dataset!$O7862='Pricing Strategy'!$B$4:$B$71)*(Dataset!$Q7862='Pricing Strategy'!$C$4:$C$71)*(Dataset!$R7862='Pricing Strategy'!$D$4:$D$71),))</f>
        <v>0.4</v>
      </c>
      <c r="V7862" s="3">
        <f>Dataset!$T7862*(1-Dataset!$U7862)</f>
        <v>15.350399999999999</v>
      </c>
    </row>
    <row r="7863" spans="1:22" x14ac:dyDescent="0.3">
      <c r="A7863" s="32"/>
      <c r="C7863" s="3">
        <v>7858</v>
      </c>
      <c r="D7863" s="3" t="s">
        <v>9709</v>
      </c>
      <c r="E7863" s="34">
        <v>42154</v>
      </c>
      <c r="F7863" s="34">
        <v>42156</v>
      </c>
      <c r="G7863" s="3" t="s">
        <v>184</v>
      </c>
      <c r="H7863" s="3" t="s">
        <v>3646</v>
      </c>
      <c r="I7863" s="3" t="s">
        <v>3647</v>
      </c>
      <c r="J7863" s="3" t="s">
        <v>37</v>
      </c>
      <c r="K7863" s="3" t="s">
        <v>23</v>
      </c>
      <c r="L7863" s="3" t="s">
        <v>262</v>
      </c>
      <c r="M7863" s="3" t="s">
        <v>263</v>
      </c>
      <c r="N7863" s="3">
        <v>10024</v>
      </c>
      <c r="O7863" s="3" t="s">
        <v>144</v>
      </c>
      <c r="P7863" s="3" t="s">
        <v>3568</v>
      </c>
      <c r="Q7863" s="3" t="s">
        <v>67</v>
      </c>
      <c r="R7863" s="3" t="s">
        <v>68</v>
      </c>
      <c r="S7863" s="3" t="s">
        <v>3569</v>
      </c>
      <c r="T7863" s="3">
        <v>464</v>
      </c>
      <c r="U7863" s="35" cm="1">
        <f t="array" ref="U7863">INDEX('Pricing Strategy'!$F$4:$F$71,MATCH(1,(Dataset!$O7863='Pricing Strategy'!$B$4:$B$71)*(Dataset!$Q7863='Pricing Strategy'!$C$4:$C$71)*(Dataset!$R7863='Pricing Strategy'!$D$4:$D$71),))</f>
        <v>0.4</v>
      </c>
      <c r="V7863" s="3">
        <f>Dataset!$T7863*(1-Dataset!$U7863)</f>
        <v>278.39999999999998</v>
      </c>
    </row>
    <row r="7864" spans="1:22" x14ac:dyDescent="0.3">
      <c r="A7864" s="32"/>
      <c r="C7864" s="3">
        <v>7859</v>
      </c>
      <c r="D7864" s="3" t="s">
        <v>9709</v>
      </c>
      <c r="E7864" s="34">
        <v>42154</v>
      </c>
      <c r="F7864" s="34">
        <v>42156</v>
      </c>
      <c r="G7864" s="3" t="s">
        <v>184</v>
      </c>
      <c r="H7864" s="3" t="s">
        <v>3646</v>
      </c>
      <c r="I7864" s="3" t="s">
        <v>3647</v>
      </c>
      <c r="J7864" s="3" t="s">
        <v>37</v>
      </c>
      <c r="K7864" s="3" t="s">
        <v>23</v>
      </c>
      <c r="L7864" s="3" t="s">
        <v>262</v>
      </c>
      <c r="M7864" s="3" t="s">
        <v>263</v>
      </c>
      <c r="N7864" s="3">
        <v>10024</v>
      </c>
      <c r="O7864" s="3" t="s">
        <v>144</v>
      </c>
      <c r="P7864" s="3" t="s">
        <v>4619</v>
      </c>
      <c r="Q7864" s="3" t="s">
        <v>42</v>
      </c>
      <c r="R7864" s="3" t="s">
        <v>74</v>
      </c>
      <c r="S7864" s="3" t="s">
        <v>4620</v>
      </c>
      <c r="T7864" s="3">
        <v>235.95</v>
      </c>
      <c r="U7864" s="35" cm="1">
        <f t="array" ref="U7864">INDEX('Pricing Strategy'!$F$4:$F$71,MATCH(1,(Dataset!$O7864='Pricing Strategy'!$B$4:$B$71)*(Dataset!$Q7864='Pricing Strategy'!$C$4:$C$71)*(Dataset!$R7864='Pricing Strategy'!$D$4:$D$71),))</f>
        <v>0.4</v>
      </c>
      <c r="V7864" s="3">
        <f>Dataset!$T7864*(1-Dataset!$U7864)</f>
        <v>141.57</v>
      </c>
    </row>
    <row r="7865" spans="1:22" x14ac:dyDescent="0.3">
      <c r="A7865" s="32"/>
      <c r="C7865" s="3">
        <v>7860</v>
      </c>
      <c r="D7865" s="3" t="s">
        <v>9709</v>
      </c>
      <c r="E7865" s="34">
        <v>42154</v>
      </c>
      <c r="F7865" s="34">
        <v>42156</v>
      </c>
      <c r="G7865" s="3" t="s">
        <v>184</v>
      </c>
      <c r="H7865" s="3" t="s">
        <v>3646</v>
      </c>
      <c r="I7865" s="3" t="s">
        <v>3647</v>
      </c>
      <c r="J7865" s="3" t="s">
        <v>37</v>
      </c>
      <c r="K7865" s="3" t="s">
        <v>23</v>
      </c>
      <c r="L7865" s="3" t="s">
        <v>262</v>
      </c>
      <c r="M7865" s="3" t="s">
        <v>263</v>
      </c>
      <c r="N7865" s="3">
        <v>10024</v>
      </c>
      <c r="O7865" s="3" t="s">
        <v>144</v>
      </c>
      <c r="P7865" s="3" t="s">
        <v>3884</v>
      </c>
      <c r="Q7865" s="3" t="s">
        <v>42</v>
      </c>
      <c r="R7865" s="3" t="s">
        <v>86</v>
      </c>
      <c r="S7865" s="3" t="s">
        <v>3885</v>
      </c>
      <c r="T7865" s="3">
        <v>39.96</v>
      </c>
      <c r="U7865" s="35" cm="1">
        <f t="array" ref="U7865">INDEX('Pricing Strategy'!$F$4:$F$71,MATCH(1,(Dataset!$O7865='Pricing Strategy'!$B$4:$B$71)*(Dataset!$Q7865='Pricing Strategy'!$C$4:$C$71)*(Dataset!$R7865='Pricing Strategy'!$D$4:$D$71),))</f>
        <v>0.4</v>
      </c>
      <c r="V7865" s="3">
        <f>Dataset!$T7865*(1-Dataset!$U7865)</f>
        <v>23.975999999999999</v>
      </c>
    </row>
    <row r="7866" spans="1:22" x14ac:dyDescent="0.3">
      <c r="A7866" s="32"/>
      <c r="C7866" s="3">
        <v>7861</v>
      </c>
      <c r="D7866" s="3" t="s">
        <v>9710</v>
      </c>
      <c r="E7866" s="34">
        <v>43161</v>
      </c>
      <c r="F7866" s="34">
        <v>43165</v>
      </c>
      <c r="G7866" s="3" t="s">
        <v>46</v>
      </c>
      <c r="H7866" s="3" t="s">
        <v>2900</v>
      </c>
      <c r="I7866" s="3" t="s">
        <v>2901</v>
      </c>
      <c r="J7866" s="3" t="s">
        <v>22</v>
      </c>
      <c r="K7866" s="3" t="s">
        <v>23</v>
      </c>
      <c r="L7866" s="3" t="s">
        <v>3320</v>
      </c>
      <c r="M7866" s="3" t="s">
        <v>494</v>
      </c>
      <c r="N7866" s="3">
        <v>44221</v>
      </c>
      <c r="O7866" s="3" t="s">
        <v>144</v>
      </c>
      <c r="P7866" s="3" t="s">
        <v>4333</v>
      </c>
      <c r="Q7866" s="3" t="s">
        <v>42</v>
      </c>
      <c r="R7866" s="3" t="s">
        <v>71</v>
      </c>
      <c r="S7866" s="3" t="s">
        <v>4334</v>
      </c>
      <c r="T7866" s="3">
        <v>18.527999999999999</v>
      </c>
      <c r="U7866" s="35" cm="1">
        <f t="array" ref="U7866">INDEX('Pricing Strategy'!$F$4:$F$71,MATCH(1,(Dataset!$O7866='Pricing Strategy'!$B$4:$B$71)*(Dataset!$Q7866='Pricing Strategy'!$C$4:$C$71)*(Dataset!$R7866='Pricing Strategy'!$D$4:$D$71),))</f>
        <v>0.4</v>
      </c>
      <c r="V7866" s="3">
        <f>Dataset!$T7866*(1-Dataset!$U7866)</f>
        <v>11.1168</v>
      </c>
    </row>
    <row r="7867" spans="1:22" x14ac:dyDescent="0.3">
      <c r="A7867" s="32"/>
      <c r="C7867" s="3">
        <v>7862</v>
      </c>
      <c r="D7867" s="3" t="s">
        <v>9711</v>
      </c>
      <c r="E7867" s="34">
        <v>42655</v>
      </c>
      <c r="F7867" s="34">
        <v>42660</v>
      </c>
      <c r="G7867" s="3" t="s">
        <v>46</v>
      </c>
      <c r="H7867" s="3" t="s">
        <v>4961</v>
      </c>
      <c r="I7867" s="3" t="s">
        <v>4962</v>
      </c>
      <c r="J7867" s="3" t="s">
        <v>22</v>
      </c>
      <c r="K7867" s="3" t="s">
        <v>23</v>
      </c>
      <c r="L7867" s="3" t="s">
        <v>91</v>
      </c>
      <c r="M7867" s="3" t="s">
        <v>92</v>
      </c>
      <c r="N7867" s="3">
        <v>98103</v>
      </c>
      <c r="O7867" s="3" t="s">
        <v>40</v>
      </c>
      <c r="P7867" s="3" t="s">
        <v>4162</v>
      </c>
      <c r="Q7867" s="3" t="s">
        <v>67</v>
      </c>
      <c r="R7867" s="3" t="s">
        <v>157</v>
      </c>
      <c r="S7867" s="3" t="s">
        <v>4163</v>
      </c>
      <c r="T7867" s="3">
        <v>17.899999999999999</v>
      </c>
      <c r="U7867" s="35" cm="1">
        <f t="array" ref="U7867">INDEX('Pricing Strategy'!$F$4:$F$71,MATCH(1,(Dataset!$O7867='Pricing Strategy'!$B$4:$B$71)*(Dataset!$Q7867='Pricing Strategy'!$C$4:$C$71)*(Dataset!$R7867='Pricing Strategy'!$D$4:$D$71),))</f>
        <v>0.45</v>
      </c>
      <c r="V7867" s="3">
        <f>Dataset!$T7867*(1-Dataset!$U7867)</f>
        <v>9.8450000000000006</v>
      </c>
    </row>
    <row r="7868" spans="1:22" x14ac:dyDescent="0.3">
      <c r="A7868" s="32"/>
      <c r="C7868" s="3">
        <v>7863</v>
      </c>
      <c r="D7868" s="3" t="s">
        <v>9711</v>
      </c>
      <c r="E7868" s="34">
        <v>42655</v>
      </c>
      <c r="F7868" s="34">
        <v>42660</v>
      </c>
      <c r="G7868" s="3" t="s">
        <v>46</v>
      </c>
      <c r="H7868" s="3" t="s">
        <v>4961</v>
      </c>
      <c r="I7868" s="3" t="s">
        <v>4962</v>
      </c>
      <c r="J7868" s="3" t="s">
        <v>22</v>
      </c>
      <c r="K7868" s="3" t="s">
        <v>23</v>
      </c>
      <c r="L7868" s="3" t="s">
        <v>91</v>
      </c>
      <c r="M7868" s="3" t="s">
        <v>92</v>
      </c>
      <c r="N7868" s="3">
        <v>98103</v>
      </c>
      <c r="O7868" s="3" t="s">
        <v>40</v>
      </c>
      <c r="P7868" s="3" t="s">
        <v>1413</v>
      </c>
      <c r="Q7868" s="3" t="s">
        <v>42</v>
      </c>
      <c r="R7868" s="3" t="s">
        <v>55</v>
      </c>
      <c r="S7868" s="3" t="s">
        <v>1414</v>
      </c>
      <c r="T7868" s="3">
        <v>81.96</v>
      </c>
      <c r="U7868" s="35" cm="1">
        <f t="array" ref="U7868">INDEX('Pricing Strategy'!$F$4:$F$71,MATCH(1,(Dataset!$O7868='Pricing Strategy'!$B$4:$B$71)*(Dataset!$Q7868='Pricing Strategy'!$C$4:$C$71)*(Dataset!$R7868='Pricing Strategy'!$D$4:$D$71),))</f>
        <v>0.5</v>
      </c>
      <c r="V7868" s="3">
        <f>Dataset!$T7868*(1-Dataset!$U7868)</f>
        <v>40.98</v>
      </c>
    </row>
    <row r="7869" spans="1:22" x14ac:dyDescent="0.3">
      <c r="A7869" s="32"/>
      <c r="C7869" s="3">
        <v>7864</v>
      </c>
      <c r="D7869" s="3" t="s">
        <v>9712</v>
      </c>
      <c r="E7869" s="34">
        <v>42565</v>
      </c>
      <c r="F7869" s="34">
        <v>42570</v>
      </c>
      <c r="G7869" s="3" t="s">
        <v>19</v>
      </c>
      <c r="H7869" s="3" t="s">
        <v>5220</v>
      </c>
      <c r="I7869" s="3" t="s">
        <v>5221</v>
      </c>
      <c r="J7869" s="3" t="s">
        <v>22</v>
      </c>
      <c r="K7869" s="3" t="s">
        <v>23</v>
      </c>
      <c r="L7869" s="3" t="s">
        <v>1825</v>
      </c>
      <c r="M7869" s="3" t="s">
        <v>306</v>
      </c>
      <c r="N7869" s="3">
        <v>85204</v>
      </c>
      <c r="O7869" s="3" t="s">
        <v>40</v>
      </c>
      <c r="P7869" s="3" t="s">
        <v>1631</v>
      </c>
      <c r="Q7869" s="3" t="s">
        <v>42</v>
      </c>
      <c r="R7869" s="3" t="s">
        <v>55</v>
      </c>
      <c r="S7869" s="3" t="s">
        <v>1632</v>
      </c>
      <c r="T7869" s="3">
        <v>272.73599999999999</v>
      </c>
      <c r="U7869" s="35" cm="1">
        <f t="array" ref="U7869">INDEX('Pricing Strategy'!$F$4:$F$71,MATCH(1,(Dataset!$O7869='Pricing Strategy'!$B$4:$B$71)*(Dataset!$Q7869='Pricing Strategy'!$C$4:$C$71)*(Dataset!$R7869='Pricing Strategy'!$D$4:$D$71),))</f>
        <v>0.5</v>
      </c>
      <c r="V7869" s="3">
        <f>Dataset!$T7869*(1-Dataset!$U7869)</f>
        <v>136.36799999999999</v>
      </c>
    </row>
    <row r="7870" spans="1:22" x14ac:dyDescent="0.3">
      <c r="A7870" s="32"/>
      <c r="C7870" s="3">
        <v>7865</v>
      </c>
      <c r="D7870" s="3" t="s">
        <v>9712</v>
      </c>
      <c r="E7870" s="34">
        <v>42565</v>
      </c>
      <c r="F7870" s="34">
        <v>42570</v>
      </c>
      <c r="G7870" s="3" t="s">
        <v>19</v>
      </c>
      <c r="H7870" s="3" t="s">
        <v>5220</v>
      </c>
      <c r="I7870" s="3" t="s">
        <v>5221</v>
      </c>
      <c r="J7870" s="3" t="s">
        <v>22</v>
      </c>
      <c r="K7870" s="3" t="s">
        <v>23</v>
      </c>
      <c r="L7870" s="3" t="s">
        <v>1825</v>
      </c>
      <c r="M7870" s="3" t="s">
        <v>306</v>
      </c>
      <c r="N7870" s="3">
        <v>85204</v>
      </c>
      <c r="O7870" s="3" t="s">
        <v>40</v>
      </c>
      <c r="P7870" s="3" t="s">
        <v>9713</v>
      </c>
      <c r="Q7870" s="3" t="s">
        <v>42</v>
      </c>
      <c r="R7870" s="3" t="s">
        <v>86</v>
      </c>
      <c r="S7870" s="3" t="s">
        <v>9714</v>
      </c>
      <c r="T7870" s="3">
        <v>18.495999999999999</v>
      </c>
      <c r="U7870" s="35" cm="1">
        <f t="array" ref="U7870">INDEX('Pricing Strategy'!$F$4:$F$71,MATCH(1,(Dataset!$O7870='Pricing Strategy'!$B$4:$B$71)*(Dataset!$Q7870='Pricing Strategy'!$C$4:$C$71)*(Dataset!$R7870='Pricing Strategy'!$D$4:$D$71),))</f>
        <v>0.4</v>
      </c>
      <c r="V7870" s="3">
        <f>Dataset!$T7870*(1-Dataset!$U7870)</f>
        <v>11.097599999999998</v>
      </c>
    </row>
    <row r="7871" spans="1:22" x14ac:dyDescent="0.3">
      <c r="A7871" s="32"/>
      <c r="C7871" s="3">
        <v>7866</v>
      </c>
      <c r="D7871" s="3" t="s">
        <v>9712</v>
      </c>
      <c r="E7871" s="34">
        <v>42565</v>
      </c>
      <c r="F7871" s="34">
        <v>42570</v>
      </c>
      <c r="G7871" s="3" t="s">
        <v>19</v>
      </c>
      <c r="H7871" s="3" t="s">
        <v>5220</v>
      </c>
      <c r="I7871" s="3" t="s">
        <v>5221</v>
      </c>
      <c r="J7871" s="3" t="s">
        <v>22</v>
      </c>
      <c r="K7871" s="3" t="s">
        <v>23</v>
      </c>
      <c r="L7871" s="3" t="s">
        <v>1825</v>
      </c>
      <c r="M7871" s="3" t="s">
        <v>306</v>
      </c>
      <c r="N7871" s="3">
        <v>85204</v>
      </c>
      <c r="O7871" s="3" t="s">
        <v>40</v>
      </c>
      <c r="P7871" s="3" t="s">
        <v>684</v>
      </c>
      <c r="Q7871" s="3" t="s">
        <v>28</v>
      </c>
      <c r="R7871" s="3" t="s">
        <v>32</v>
      </c>
      <c r="S7871" s="3" t="s">
        <v>685</v>
      </c>
      <c r="T7871" s="3">
        <v>441.92</v>
      </c>
      <c r="U7871" s="35" cm="1">
        <f t="array" ref="U7871">INDEX('Pricing Strategy'!$F$4:$F$71,MATCH(1,(Dataset!$O7871='Pricing Strategy'!$B$4:$B$71)*(Dataset!$Q7871='Pricing Strategy'!$C$4:$C$71)*(Dataset!$R7871='Pricing Strategy'!$D$4:$D$71),))</f>
        <v>0.45</v>
      </c>
      <c r="V7871" s="3">
        <f>Dataset!$T7871*(1-Dataset!$U7871)</f>
        <v>243.05600000000004</v>
      </c>
    </row>
    <row r="7872" spans="1:22" x14ac:dyDescent="0.3">
      <c r="A7872" s="32"/>
      <c r="C7872" s="3">
        <v>7867</v>
      </c>
      <c r="D7872" s="3" t="s">
        <v>9712</v>
      </c>
      <c r="E7872" s="34">
        <v>42565</v>
      </c>
      <c r="F7872" s="34">
        <v>42570</v>
      </c>
      <c r="G7872" s="3" t="s">
        <v>19</v>
      </c>
      <c r="H7872" s="3" t="s">
        <v>5220</v>
      </c>
      <c r="I7872" s="3" t="s">
        <v>5221</v>
      </c>
      <c r="J7872" s="3" t="s">
        <v>22</v>
      </c>
      <c r="K7872" s="3" t="s">
        <v>23</v>
      </c>
      <c r="L7872" s="3" t="s">
        <v>1825</v>
      </c>
      <c r="M7872" s="3" t="s">
        <v>306</v>
      </c>
      <c r="N7872" s="3">
        <v>85204</v>
      </c>
      <c r="O7872" s="3" t="s">
        <v>40</v>
      </c>
      <c r="P7872" s="3" t="s">
        <v>6702</v>
      </c>
      <c r="Q7872" s="3" t="s">
        <v>28</v>
      </c>
      <c r="R7872" s="3" t="s">
        <v>29</v>
      </c>
      <c r="S7872" s="3" t="s">
        <v>6703</v>
      </c>
      <c r="T7872" s="3">
        <v>127.764</v>
      </c>
      <c r="U7872" s="35" cm="1">
        <f t="array" ref="U7872">INDEX('Pricing Strategy'!$F$4:$F$71,MATCH(1,(Dataset!$O7872='Pricing Strategy'!$B$4:$B$71)*(Dataset!$Q7872='Pricing Strategy'!$C$4:$C$71)*(Dataset!$R7872='Pricing Strategy'!$D$4:$D$71),))</f>
        <v>0.5</v>
      </c>
      <c r="V7872" s="3">
        <f>Dataset!$T7872*(1-Dataset!$U7872)</f>
        <v>63.881999999999998</v>
      </c>
    </row>
    <row r="7873" spans="1:22" x14ac:dyDescent="0.3">
      <c r="A7873" s="32"/>
      <c r="C7873" s="3">
        <v>7868</v>
      </c>
      <c r="D7873" s="3" t="s">
        <v>9715</v>
      </c>
      <c r="E7873" s="34">
        <v>42327</v>
      </c>
      <c r="F7873" s="34">
        <v>42332</v>
      </c>
      <c r="G7873" s="3" t="s">
        <v>19</v>
      </c>
      <c r="H7873" s="3" t="s">
        <v>7676</v>
      </c>
      <c r="I7873" s="3" t="s">
        <v>7677</v>
      </c>
      <c r="J7873" s="3" t="s">
        <v>98</v>
      </c>
      <c r="K7873" s="3" t="s">
        <v>23</v>
      </c>
      <c r="L7873" s="3" t="s">
        <v>5125</v>
      </c>
      <c r="M7873" s="3" t="s">
        <v>117</v>
      </c>
      <c r="N7873" s="3">
        <v>84106</v>
      </c>
      <c r="O7873" s="3" t="s">
        <v>40</v>
      </c>
      <c r="P7873" s="3" t="s">
        <v>1732</v>
      </c>
      <c r="Q7873" s="3" t="s">
        <v>42</v>
      </c>
      <c r="R7873" s="3" t="s">
        <v>86</v>
      </c>
      <c r="S7873" s="3" t="s">
        <v>5012</v>
      </c>
      <c r="T7873" s="3">
        <v>166.44</v>
      </c>
      <c r="U7873" s="35" cm="1">
        <f t="array" ref="U7873">INDEX('Pricing Strategy'!$F$4:$F$71,MATCH(1,(Dataset!$O7873='Pricing Strategy'!$B$4:$B$71)*(Dataset!$Q7873='Pricing Strategy'!$C$4:$C$71)*(Dataset!$R7873='Pricing Strategy'!$D$4:$D$71),))</f>
        <v>0.4</v>
      </c>
      <c r="V7873" s="3">
        <f>Dataset!$T7873*(1-Dataset!$U7873)</f>
        <v>99.86399999999999</v>
      </c>
    </row>
    <row r="7874" spans="1:22" x14ac:dyDescent="0.3">
      <c r="A7874" s="32"/>
      <c r="C7874" s="3">
        <v>7869</v>
      </c>
      <c r="D7874" s="3" t="s">
        <v>9716</v>
      </c>
      <c r="E7874" s="34">
        <v>42882</v>
      </c>
      <c r="F7874" s="34">
        <v>42888</v>
      </c>
      <c r="G7874" s="3" t="s">
        <v>46</v>
      </c>
      <c r="H7874" s="3" t="s">
        <v>1747</v>
      </c>
      <c r="I7874" s="3" t="s">
        <v>1748</v>
      </c>
      <c r="J7874" s="3" t="s">
        <v>22</v>
      </c>
      <c r="K7874" s="3" t="s">
        <v>23</v>
      </c>
      <c r="L7874" s="3" t="s">
        <v>38</v>
      </c>
      <c r="M7874" s="3" t="s">
        <v>39</v>
      </c>
      <c r="N7874" s="3">
        <v>90045</v>
      </c>
      <c r="O7874" s="3" t="s">
        <v>40</v>
      </c>
      <c r="P7874" s="3" t="s">
        <v>4256</v>
      </c>
      <c r="Q7874" s="3" t="s">
        <v>42</v>
      </c>
      <c r="R7874" s="3" t="s">
        <v>86</v>
      </c>
      <c r="S7874" s="3" t="s">
        <v>4257</v>
      </c>
      <c r="T7874" s="3">
        <v>13.38</v>
      </c>
      <c r="U7874" s="35" cm="1">
        <f t="array" ref="U7874">INDEX('Pricing Strategy'!$F$4:$F$71,MATCH(1,(Dataset!$O7874='Pricing Strategy'!$B$4:$B$71)*(Dataset!$Q7874='Pricing Strategy'!$C$4:$C$71)*(Dataset!$R7874='Pricing Strategy'!$D$4:$D$71),))</f>
        <v>0.4</v>
      </c>
      <c r="V7874" s="3">
        <f>Dataset!$T7874*(1-Dataset!$U7874)</f>
        <v>8.0280000000000005</v>
      </c>
    </row>
    <row r="7875" spans="1:22" x14ac:dyDescent="0.3">
      <c r="A7875" s="32"/>
      <c r="C7875" s="3">
        <v>7870</v>
      </c>
      <c r="D7875" s="3" t="s">
        <v>9717</v>
      </c>
      <c r="E7875" s="34">
        <v>43284</v>
      </c>
      <c r="F7875" s="34">
        <v>43290</v>
      </c>
      <c r="G7875" s="3" t="s">
        <v>46</v>
      </c>
      <c r="H7875" s="3" t="s">
        <v>5946</v>
      </c>
      <c r="I7875" s="3" t="s">
        <v>5947</v>
      </c>
      <c r="J7875" s="3" t="s">
        <v>22</v>
      </c>
      <c r="K7875" s="3" t="s">
        <v>23</v>
      </c>
      <c r="L7875" s="3" t="s">
        <v>1523</v>
      </c>
      <c r="M7875" s="3" t="s">
        <v>84</v>
      </c>
      <c r="N7875" s="3">
        <v>28540</v>
      </c>
      <c r="O7875" s="3" t="s">
        <v>26</v>
      </c>
      <c r="P7875" s="3" t="s">
        <v>242</v>
      </c>
      <c r="Q7875" s="3" t="s">
        <v>67</v>
      </c>
      <c r="R7875" s="3" t="s">
        <v>157</v>
      </c>
      <c r="S7875" s="3" t="s">
        <v>243</v>
      </c>
      <c r="T7875" s="3">
        <v>24</v>
      </c>
      <c r="U7875" s="35" cm="1">
        <f t="array" ref="U7875">INDEX('Pricing Strategy'!$F$4:$F$71,MATCH(1,(Dataset!$O7875='Pricing Strategy'!$B$4:$B$71)*(Dataset!$Q7875='Pricing Strategy'!$C$4:$C$71)*(Dataset!$R7875='Pricing Strategy'!$D$4:$D$71),))</f>
        <v>0.3</v>
      </c>
      <c r="V7875" s="3">
        <f>Dataset!$T7875*(1-Dataset!$U7875)</f>
        <v>16.799999999999997</v>
      </c>
    </row>
    <row r="7876" spans="1:22" x14ac:dyDescent="0.3">
      <c r="A7876" s="32"/>
      <c r="C7876" s="3">
        <v>7871</v>
      </c>
      <c r="D7876" s="3" t="s">
        <v>9718</v>
      </c>
      <c r="E7876" s="34">
        <v>43368</v>
      </c>
      <c r="F7876" s="34">
        <v>43372</v>
      </c>
      <c r="G7876" s="3" t="s">
        <v>46</v>
      </c>
      <c r="H7876" s="3" t="s">
        <v>6016</v>
      </c>
      <c r="I7876" s="3" t="s">
        <v>6017</v>
      </c>
      <c r="J7876" s="3" t="s">
        <v>37</v>
      </c>
      <c r="K7876" s="3" t="s">
        <v>23</v>
      </c>
      <c r="L7876" s="3" t="s">
        <v>1119</v>
      </c>
      <c r="M7876" s="3" t="s">
        <v>494</v>
      </c>
      <c r="N7876" s="3">
        <v>44107</v>
      </c>
      <c r="O7876" s="3" t="s">
        <v>144</v>
      </c>
      <c r="P7876" s="3" t="s">
        <v>2579</v>
      </c>
      <c r="Q7876" s="3" t="s">
        <v>42</v>
      </c>
      <c r="R7876" s="3" t="s">
        <v>169</v>
      </c>
      <c r="S7876" s="3" t="s">
        <v>2580</v>
      </c>
      <c r="T7876" s="3">
        <v>24.448</v>
      </c>
      <c r="U7876" s="35" cm="1">
        <f t="array" ref="U7876">INDEX('Pricing Strategy'!$F$4:$F$71,MATCH(1,(Dataset!$O7876='Pricing Strategy'!$B$4:$B$71)*(Dataset!$Q7876='Pricing Strategy'!$C$4:$C$71)*(Dataset!$R7876='Pricing Strategy'!$D$4:$D$71),))</f>
        <v>0.4</v>
      </c>
      <c r="V7876" s="3">
        <f>Dataset!$T7876*(1-Dataset!$U7876)</f>
        <v>14.668799999999999</v>
      </c>
    </row>
    <row r="7877" spans="1:22" x14ac:dyDescent="0.3">
      <c r="A7877" s="32"/>
      <c r="C7877" s="3">
        <v>7872</v>
      </c>
      <c r="D7877" s="3" t="s">
        <v>9719</v>
      </c>
      <c r="E7877" s="34">
        <v>43011</v>
      </c>
      <c r="F7877" s="34">
        <v>43015</v>
      </c>
      <c r="G7877" s="3" t="s">
        <v>46</v>
      </c>
      <c r="H7877" s="3" t="s">
        <v>5608</v>
      </c>
      <c r="I7877" s="3" t="s">
        <v>5609</v>
      </c>
      <c r="J7877" s="3" t="s">
        <v>98</v>
      </c>
      <c r="K7877" s="3" t="s">
        <v>23</v>
      </c>
      <c r="L7877" s="3" t="s">
        <v>8473</v>
      </c>
      <c r="M7877" s="3" t="s">
        <v>39</v>
      </c>
      <c r="N7877" s="3">
        <v>92630</v>
      </c>
      <c r="O7877" s="3" t="s">
        <v>40</v>
      </c>
      <c r="P7877" s="3" t="s">
        <v>2503</v>
      </c>
      <c r="Q7877" s="3" t="s">
        <v>42</v>
      </c>
      <c r="R7877" s="3" t="s">
        <v>43</v>
      </c>
      <c r="S7877" s="3" t="s">
        <v>2504</v>
      </c>
      <c r="T7877" s="3">
        <v>6.16</v>
      </c>
      <c r="U7877" s="35" cm="1">
        <f t="array" ref="U7877">INDEX('Pricing Strategy'!$F$4:$F$71,MATCH(1,(Dataset!$O7877='Pricing Strategy'!$B$4:$B$71)*(Dataset!$Q7877='Pricing Strategy'!$C$4:$C$71)*(Dataset!$R7877='Pricing Strategy'!$D$4:$D$71),))</f>
        <v>0.4</v>
      </c>
      <c r="V7877" s="3">
        <f>Dataset!$T7877*(1-Dataset!$U7877)</f>
        <v>3.6959999999999997</v>
      </c>
    </row>
    <row r="7878" spans="1:22" x14ac:dyDescent="0.3">
      <c r="A7878" s="32"/>
      <c r="C7878" s="3">
        <v>7873</v>
      </c>
      <c r="D7878" s="3" t="s">
        <v>9719</v>
      </c>
      <c r="E7878" s="34">
        <v>43011</v>
      </c>
      <c r="F7878" s="34">
        <v>43015</v>
      </c>
      <c r="G7878" s="3" t="s">
        <v>46</v>
      </c>
      <c r="H7878" s="3" t="s">
        <v>5608</v>
      </c>
      <c r="I7878" s="3" t="s">
        <v>5609</v>
      </c>
      <c r="J7878" s="3" t="s">
        <v>98</v>
      </c>
      <c r="K7878" s="3" t="s">
        <v>23</v>
      </c>
      <c r="L7878" s="3" t="s">
        <v>8473</v>
      </c>
      <c r="M7878" s="3" t="s">
        <v>39</v>
      </c>
      <c r="N7878" s="3">
        <v>92630</v>
      </c>
      <c r="O7878" s="3" t="s">
        <v>40</v>
      </c>
      <c r="P7878" s="3" t="s">
        <v>529</v>
      </c>
      <c r="Q7878" s="3" t="s">
        <v>28</v>
      </c>
      <c r="R7878" s="3" t="s">
        <v>32</v>
      </c>
      <c r="S7878" s="3" t="s">
        <v>530</v>
      </c>
      <c r="T7878" s="3">
        <v>915.13599999999997</v>
      </c>
      <c r="U7878" s="35" cm="1">
        <f t="array" ref="U7878">INDEX('Pricing Strategy'!$F$4:$F$71,MATCH(1,(Dataset!$O7878='Pricing Strategy'!$B$4:$B$71)*(Dataset!$Q7878='Pricing Strategy'!$C$4:$C$71)*(Dataset!$R7878='Pricing Strategy'!$D$4:$D$71),))</f>
        <v>0.45</v>
      </c>
      <c r="V7878" s="3">
        <f>Dataset!$T7878*(1-Dataset!$U7878)</f>
        <v>503.32480000000004</v>
      </c>
    </row>
    <row r="7879" spans="1:22" x14ac:dyDescent="0.3">
      <c r="A7879" s="32"/>
      <c r="C7879" s="3">
        <v>7874</v>
      </c>
      <c r="D7879" s="3" t="s">
        <v>9719</v>
      </c>
      <c r="E7879" s="34">
        <v>43011</v>
      </c>
      <c r="F7879" s="34">
        <v>43015</v>
      </c>
      <c r="G7879" s="3" t="s">
        <v>46</v>
      </c>
      <c r="H7879" s="3" t="s">
        <v>5608</v>
      </c>
      <c r="I7879" s="3" t="s">
        <v>5609</v>
      </c>
      <c r="J7879" s="3" t="s">
        <v>98</v>
      </c>
      <c r="K7879" s="3" t="s">
        <v>23</v>
      </c>
      <c r="L7879" s="3" t="s">
        <v>8473</v>
      </c>
      <c r="M7879" s="3" t="s">
        <v>39</v>
      </c>
      <c r="N7879" s="3">
        <v>92630</v>
      </c>
      <c r="O7879" s="3" t="s">
        <v>40</v>
      </c>
      <c r="P7879" s="3" t="s">
        <v>6592</v>
      </c>
      <c r="Q7879" s="3" t="s">
        <v>42</v>
      </c>
      <c r="R7879" s="3" t="s">
        <v>86</v>
      </c>
      <c r="S7879" s="3" t="s">
        <v>6593</v>
      </c>
      <c r="T7879" s="3">
        <v>8.56</v>
      </c>
      <c r="U7879" s="35" cm="1">
        <f t="array" ref="U7879">INDEX('Pricing Strategy'!$F$4:$F$71,MATCH(1,(Dataset!$O7879='Pricing Strategy'!$B$4:$B$71)*(Dataset!$Q7879='Pricing Strategy'!$C$4:$C$71)*(Dataset!$R7879='Pricing Strategy'!$D$4:$D$71),))</f>
        <v>0.4</v>
      </c>
      <c r="V7879" s="3">
        <f>Dataset!$T7879*(1-Dataset!$U7879)</f>
        <v>5.1360000000000001</v>
      </c>
    </row>
    <row r="7880" spans="1:22" x14ac:dyDescent="0.3">
      <c r="A7880" s="32"/>
      <c r="C7880" s="3">
        <v>7875</v>
      </c>
      <c r="D7880" s="3" t="s">
        <v>9719</v>
      </c>
      <c r="E7880" s="34">
        <v>43011</v>
      </c>
      <c r="F7880" s="34">
        <v>43015</v>
      </c>
      <c r="G7880" s="3" t="s">
        <v>46</v>
      </c>
      <c r="H7880" s="3" t="s">
        <v>5608</v>
      </c>
      <c r="I7880" s="3" t="s">
        <v>5609</v>
      </c>
      <c r="J7880" s="3" t="s">
        <v>98</v>
      </c>
      <c r="K7880" s="3" t="s">
        <v>23</v>
      </c>
      <c r="L7880" s="3" t="s">
        <v>8473</v>
      </c>
      <c r="M7880" s="3" t="s">
        <v>39</v>
      </c>
      <c r="N7880" s="3">
        <v>92630</v>
      </c>
      <c r="O7880" s="3" t="s">
        <v>40</v>
      </c>
      <c r="P7880" s="3" t="s">
        <v>4755</v>
      </c>
      <c r="Q7880" s="3" t="s">
        <v>42</v>
      </c>
      <c r="R7880" s="3" t="s">
        <v>86</v>
      </c>
      <c r="S7880" s="3" t="s">
        <v>4756</v>
      </c>
      <c r="T7880" s="3">
        <v>97.82</v>
      </c>
      <c r="U7880" s="35" cm="1">
        <f t="array" ref="U7880">INDEX('Pricing Strategy'!$F$4:$F$71,MATCH(1,(Dataset!$O7880='Pricing Strategy'!$B$4:$B$71)*(Dataset!$Q7880='Pricing Strategy'!$C$4:$C$71)*(Dataset!$R7880='Pricing Strategy'!$D$4:$D$71),))</f>
        <v>0.4</v>
      </c>
      <c r="V7880" s="3">
        <f>Dataset!$T7880*(1-Dataset!$U7880)</f>
        <v>58.691999999999993</v>
      </c>
    </row>
    <row r="7881" spans="1:22" x14ac:dyDescent="0.3">
      <c r="A7881" s="32"/>
      <c r="C7881" s="3">
        <v>7876</v>
      </c>
      <c r="D7881" s="3" t="s">
        <v>9720</v>
      </c>
      <c r="E7881" s="34">
        <v>43352</v>
      </c>
      <c r="F7881" s="34">
        <v>43358</v>
      </c>
      <c r="G7881" s="3" t="s">
        <v>46</v>
      </c>
      <c r="H7881" s="3" t="s">
        <v>3862</v>
      </c>
      <c r="I7881" s="3" t="s">
        <v>3863</v>
      </c>
      <c r="J7881" s="3" t="s">
        <v>37</v>
      </c>
      <c r="K7881" s="3" t="s">
        <v>23</v>
      </c>
      <c r="L7881" s="3" t="s">
        <v>415</v>
      </c>
      <c r="M7881" s="3" t="s">
        <v>416</v>
      </c>
      <c r="N7881" s="3">
        <v>97206</v>
      </c>
      <c r="O7881" s="3" t="s">
        <v>40</v>
      </c>
      <c r="P7881" s="3" t="s">
        <v>1304</v>
      </c>
      <c r="Q7881" s="3" t="s">
        <v>42</v>
      </c>
      <c r="R7881" s="3" t="s">
        <v>86</v>
      </c>
      <c r="S7881" s="3" t="s">
        <v>1305</v>
      </c>
      <c r="T7881" s="3">
        <v>31.103999999999999</v>
      </c>
      <c r="U7881" s="35" cm="1">
        <f t="array" ref="U7881">INDEX('Pricing Strategy'!$F$4:$F$71,MATCH(1,(Dataset!$O7881='Pricing Strategy'!$B$4:$B$71)*(Dataset!$Q7881='Pricing Strategy'!$C$4:$C$71)*(Dataset!$R7881='Pricing Strategy'!$D$4:$D$71),))</f>
        <v>0.4</v>
      </c>
      <c r="V7881" s="3">
        <f>Dataset!$T7881*(1-Dataset!$U7881)</f>
        <v>18.662399999999998</v>
      </c>
    </row>
    <row r="7882" spans="1:22" x14ac:dyDescent="0.3">
      <c r="A7882" s="32"/>
      <c r="C7882" s="3">
        <v>7877</v>
      </c>
      <c r="D7882" s="3" t="s">
        <v>9720</v>
      </c>
      <c r="E7882" s="34">
        <v>43352</v>
      </c>
      <c r="F7882" s="34">
        <v>43358</v>
      </c>
      <c r="G7882" s="3" t="s">
        <v>46</v>
      </c>
      <c r="H7882" s="3" t="s">
        <v>3862</v>
      </c>
      <c r="I7882" s="3" t="s">
        <v>3863</v>
      </c>
      <c r="J7882" s="3" t="s">
        <v>37</v>
      </c>
      <c r="K7882" s="3" t="s">
        <v>23</v>
      </c>
      <c r="L7882" s="3" t="s">
        <v>415</v>
      </c>
      <c r="M7882" s="3" t="s">
        <v>416</v>
      </c>
      <c r="N7882" s="3">
        <v>97206</v>
      </c>
      <c r="O7882" s="3" t="s">
        <v>40</v>
      </c>
      <c r="P7882" s="3" t="s">
        <v>9164</v>
      </c>
      <c r="Q7882" s="3" t="s">
        <v>42</v>
      </c>
      <c r="R7882" s="3" t="s">
        <v>74</v>
      </c>
      <c r="S7882" s="3" t="s">
        <v>9165</v>
      </c>
      <c r="T7882" s="3">
        <v>11.176</v>
      </c>
      <c r="U7882" s="35" cm="1">
        <f t="array" ref="U7882">INDEX('Pricing Strategy'!$F$4:$F$71,MATCH(1,(Dataset!$O7882='Pricing Strategy'!$B$4:$B$71)*(Dataset!$Q7882='Pricing Strategy'!$C$4:$C$71)*(Dataset!$R7882='Pricing Strategy'!$D$4:$D$71),))</f>
        <v>0.4</v>
      </c>
      <c r="V7882" s="3">
        <f>Dataset!$T7882*(1-Dataset!$U7882)</f>
        <v>6.7055999999999996</v>
      </c>
    </row>
    <row r="7883" spans="1:22" x14ac:dyDescent="0.3">
      <c r="A7883" s="32"/>
      <c r="C7883" s="3">
        <v>7878</v>
      </c>
      <c r="D7883" s="3" t="s">
        <v>9721</v>
      </c>
      <c r="E7883" s="34">
        <v>42441</v>
      </c>
      <c r="F7883" s="34">
        <v>42447</v>
      </c>
      <c r="G7883" s="3" t="s">
        <v>46</v>
      </c>
      <c r="H7883" s="3" t="s">
        <v>3659</v>
      </c>
      <c r="I7883" s="3" t="s">
        <v>3660</v>
      </c>
      <c r="J7883" s="3" t="s">
        <v>22</v>
      </c>
      <c r="K7883" s="3" t="s">
        <v>23</v>
      </c>
      <c r="L7883" s="3" t="s">
        <v>463</v>
      </c>
      <c r="M7883" s="3" t="s">
        <v>84</v>
      </c>
      <c r="N7883" s="3">
        <v>28205</v>
      </c>
      <c r="O7883" s="3" t="s">
        <v>26</v>
      </c>
      <c r="P7883" s="3" t="s">
        <v>4145</v>
      </c>
      <c r="Q7883" s="3" t="s">
        <v>42</v>
      </c>
      <c r="R7883" s="3" t="s">
        <v>43</v>
      </c>
      <c r="S7883" s="3" t="s">
        <v>4146</v>
      </c>
      <c r="T7883" s="3">
        <v>5.04</v>
      </c>
      <c r="U7883" s="35" cm="1">
        <f t="array" ref="U7883">INDEX('Pricing Strategy'!$F$4:$F$71,MATCH(1,(Dataset!$O7883='Pricing Strategy'!$B$4:$B$71)*(Dataset!$Q7883='Pricing Strategy'!$C$4:$C$71)*(Dataset!$R7883='Pricing Strategy'!$D$4:$D$71),))</f>
        <v>0.25</v>
      </c>
      <c r="V7883" s="3">
        <f>Dataset!$T7883*(1-Dataset!$U7883)</f>
        <v>3.7800000000000002</v>
      </c>
    </row>
    <row r="7884" spans="1:22" x14ac:dyDescent="0.3">
      <c r="A7884" s="32"/>
      <c r="C7884" s="3">
        <v>7879</v>
      </c>
      <c r="D7884" s="3" t="s">
        <v>9722</v>
      </c>
      <c r="E7884" s="34">
        <v>43068</v>
      </c>
      <c r="F7884" s="34">
        <v>43073</v>
      </c>
      <c r="G7884" s="3" t="s">
        <v>19</v>
      </c>
      <c r="H7884" s="3" t="s">
        <v>5997</v>
      </c>
      <c r="I7884" s="3" t="s">
        <v>5998</v>
      </c>
      <c r="J7884" s="3" t="s">
        <v>98</v>
      </c>
      <c r="K7884" s="3" t="s">
        <v>23</v>
      </c>
      <c r="L7884" s="3" t="s">
        <v>452</v>
      </c>
      <c r="M7884" s="3" t="s">
        <v>207</v>
      </c>
      <c r="N7884" s="3">
        <v>60505</v>
      </c>
      <c r="O7884" s="3" t="s">
        <v>101</v>
      </c>
      <c r="P7884" s="3" t="s">
        <v>9347</v>
      </c>
      <c r="Q7884" s="3" t="s">
        <v>28</v>
      </c>
      <c r="R7884" s="3" t="s">
        <v>61</v>
      </c>
      <c r="S7884" s="3" t="s">
        <v>9348</v>
      </c>
      <c r="T7884" s="3">
        <v>242.17599999999999</v>
      </c>
      <c r="U7884" s="35" cm="1">
        <f t="array" ref="U7884">INDEX('Pricing Strategy'!$F$4:$F$71,MATCH(1,(Dataset!$O7884='Pricing Strategy'!$B$4:$B$71)*(Dataset!$Q7884='Pricing Strategy'!$C$4:$C$71)*(Dataset!$R7884='Pricing Strategy'!$D$4:$D$71),))</f>
        <v>0.3</v>
      </c>
      <c r="V7884" s="3">
        <f>Dataset!$T7884*(1-Dataset!$U7884)</f>
        <v>169.52319999999997</v>
      </c>
    </row>
    <row r="7885" spans="1:22" x14ac:dyDescent="0.3">
      <c r="A7885" s="32"/>
      <c r="C7885" s="3">
        <v>7880</v>
      </c>
      <c r="D7885" s="3" t="s">
        <v>9723</v>
      </c>
      <c r="E7885" s="34">
        <v>42900</v>
      </c>
      <c r="F7885" s="34">
        <v>42907</v>
      </c>
      <c r="G7885" s="3" t="s">
        <v>46</v>
      </c>
      <c r="H7885" s="3" t="s">
        <v>396</v>
      </c>
      <c r="I7885" s="3" t="s">
        <v>397</v>
      </c>
      <c r="J7885" s="3" t="s">
        <v>37</v>
      </c>
      <c r="K7885" s="3" t="s">
        <v>23</v>
      </c>
      <c r="L7885" s="3" t="s">
        <v>142</v>
      </c>
      <c r="M7885" s="3" t="s">
        <v>143</v>
      </c>
      <c r="N7885" s="3">
        <v>19140</v>
      </c>
      <c r="O7885" s="3" t="s">
        <v>144</v>
      </c>
      <c r="P7885" s="3" t="s">
        <v>7501</v>
      </c>
      <c r="Q7885" s="3" t="s">
        <v>28</v>
      </c>
      <c r="R7885" s="3" t="s">
        <v>52</v>
      </c>
      <c r="S7885" s="3" t="s">
        <v>7502</v>
      </c>
      <c r="T7885" s="3">
        <v>337.17599999999999</v>
      </c>
      <c r="U7885" s="35" cm="1">
        <f t="array" ref="U7885">INDEX('Pricing Strategy'!$F$4:$F$71,MATCH(1,(Dataset!$O7885='Pricing Strategy'!$B$4:$B$71)*(Dataset!$Q7885='Pricing Strategy'!$C$4:$C$71)*(Dataset!$R7885='Pricing Strategy'!$D$4:$D$71),))</f>
        <v>0.45</v>
      </c>
      <c r="V7885" s="3">
        <f>Dataset!$T7885*(1-Dataset!$U7885)</f>
        <v>185.4468</v>
      </c>
    </row>
    <row r="7886" spans="1:22" x14ac:dyDescent="0.3">
      <c r="A7886" s="32"/>
      <c r="C7886" s="3">
        <v>7881</v>
      </c>
      <c r="D7886" s="3" t="s">
        <v>9724</v>
      </c>
      <c r="E7886" s="34">
        <v>43437</v>
      </c>
      <c r="F7886" s="34">
        <v>43440</v>
      </c>
      <c r="G7886" s="3" t="s">
        <v>19</v>
      </c>
      <c r="H7886" s="3" t="s">
        <v>450</v>
      </c>
      <c r="I7886" s="3" t="s">
        <v>451</v>
      </c>
      <c r="J7886" s="3" t="s">
        <v>22</v>
      </c>
      <c r="K7886" s="3" t="s">
        <v>23</v>
      </c>
      <c r="L7886" s="3" t="s">
        <v>7005</v>
      </c>
      <c r="M7886" s="3" t="s">
        <v>453</v>
      </c>
      <c r="N7886" s="3">
        <v>80229</v>
      </c>
      <c r="O7886" s="3" t="s">
        <v>40</v>
      </c>
      <c r="P7886" s="3" t="s">
        <v>1741</v>
      </c>
      <c r="Q7886" s="3" t="s">
        <v>42</v>
      </c>
      <c r="R7886" s="3" t="s">
        <v>64</v>
      </c>
      <c r="S7886" s="3" t="s">
        <v>1742</v>
      </c>
      <c r="T7886" s="3">
        <v>13.343999999999999</v>
      </c>
      <c r="U7886" s="35" cm="1">
        <f t="array" ref="U7886">INDEX('Pricing Strategy'!$F$4:$F$71,MATCH(1,(Dataset!$O7886='Pricing Strategy'!$B$4:$B$71)*(Dataset!$Q7886='Pricing Strategy'!$C$4:$C$71)*(Dataset!$R7886='Pricing Strategy'!$D$4:$D$71),))</f>
        <v>0.45</v>
      </c>
      <c r="V7886" s="3">
        <f>Dataset!$T7886*(1-Dataset!$U7886)</f>
        <v>7.3391999999999999</v>
      </c>
    </row>
    <row r="7887" spans="1:22" x14ac:dyDescent="0.3">
      <c r="A7887" s="32"/>
      <c r="C7887" s="3">
        <v>7882</v>
      </c>
      <c r="D7887" s="3" t="s">
        <v>9724</v>
      </c>
      <c r="E7887" s="34">
        <v>43437</v>
      </c>
      <c r="F7887" s="34">
        <v>43440</v>
      </c>
      <c r="G7887" s="3" t="s">
        <v>19</v>
      </c>
      <c r="H7887" s="3" t="s">
        <v>450</v>
      </c>
      <c r="I7887" s="3" t="s">
        <v>451</v>
      </c>
      <c r="J7887" s="3" t="s">
        <v>22</v>
      </c>
      <c r="K7887" s="3" t="s">
        <v>23</v>
      </c>
      <c r="L7887" s="3" t="s">
        <v>7005</v>
      </c>
      <c r="M7887" s="3" t="s">
        <v>453</v>
      </c>
      <c r="N7887" s="3">
        <v>80229</v>
      </c>
      <c r="O7887" s="3" t="s">
        <v>40</v>
      </c>
      <c r="P7887" s="3" t="s">
        <v>4389</v>
      </c>
      <c r="Q7887" s="3" t="s">
        <v>67</v>
      </c>
      <c r="R7887" s="3" t="s">
        <v>157</v>
      </c>
      <c r="S7887" s="3" t="s">
        <v>4390</v>
      </c>
      <c r="T7887" s="3">
        <v>76.751999999999995</v>
      </c>
      <c r="U7887" s="35" cm="1">
        <f t="array" ref="U7887">INDEX('Pricing Strategy'!$F$4:$F$71,MATCH(1,(Dataset!$O7887='Pricing Strategy'!$B$4:$B$71)*(Dataset!$Q7887='Pricing Strategy'!$C$4:$C$71)*(Dataset!$R7887='Pricing Strategy'!$D$4:$D$71),))</f>
        <v>0.45</v>
      </c>
      <c r="V7887" s="3">
        <f>Dataset!$T7887*(1-Dataset!$U7887)</f>
        <v>42.2136</v>
      </c>
    </row>
    <row r="7888" spans="1:22" x14ac:dyDescent="0.3">
      <c r="A7888" s="32"/>
      <c r="C7888" s="3">
        <v>7883</v>
      </c>
      <c r="D7888" s="3" t="s">
        <v>9724</v>
      </c>
      <c r="E7888" s="34">
        <v>43437</v>
      </c>
      <c r="F7888" s="34">
        <v>43440</v>
      </c>
      <c r="G7888" s="3" t="s">
        <v>19</v>
      </c>
      <c r="H7888" s="3" t="s">
        <v>450</v>
      </c>
      <c r="I7888" s="3" t="s">
        <v>451</v>
      </c>
      <c r="J7888" s="3" t="s">
        <v>22</v>
      </c>
      <c r="K7888" s="3" t="s">
        <v>23</v>
      </c>
      <c r="L7888" s="3" t="s">
        <v>7005</v>
      </c>
      <c r="M7888" s="3" t="s">
        <v>453</v>
      </c>
      <c r="N7888" s="3">
        <v>80229</v>
      </c>
      <c r="O7888" s="3" t="s">
        <v>40</v>
      </c>
      <c r="P7888" s="3" t="s">
        <v>4389</v>
      </c>
      <c r="Q7888" s="3" t="s">
        <v>67</v>
      </c>
      <c r="R7888" s="3" t="s">
        <v>157</v>
      </c>
      <c r="S7888" s="3" t="s">
        <v>4390</v>
      </c>
      <c r="T7888" s="3">
        <v>102.336</v>
      </c>
      <c r="U7888" s="35" cm="1">
        <f t="array" ref="U7888">INDEX('Pricing Strategy'!$F$4:$F$71,MATCH(1,(Dataset!$O7888='Pricing Strategy'!$B$4:$B$71)*(Dataset!$Q7888='Pricing Strategy'!$C$4:$C$71)*(Dataset!$R7888='Pricing Strategy'!$D$4:$D$71),))</f>
        <v>0.45</v>
      </c>
      <c r="V7888" s="3">
        <f>Dataset!$T7888*(1-Dataset!$U7888)</f>
        <v>56.284800000000004</v>
      </c>
    </row>
    <row r="7889" spans="1:22" x14ac:dyDescent="0.3">
      <c r="A7889" s="32"/>
      <c r="C7889" s="3">
        <v>7884</v>
      </c>
      <c r="D7889" s="3" t="s">
        <v>9724</v>
      </c>
      <c r="E7889" s="34">
        <v>43437</v>
      </c>
      <c r="F7889" s="34">
        <v>43440</v>
      </c>
      <c r="G7889" s="3" t="s">
        <v>19</v>
      </c>
      <c r="H7889" s="3" t="s">
        <v>450</v>
      </c>
      <c r="I7889" s="3" t="s">
        <v>451</v>
      </c>
      <c r="J7889" s="3" t="s">
        <v>22</v>
      </c>
      <c r="K7889" s="3" t="s">
        <v>23</v>
      </c>
      <c r="L7889" s="3" t="s">
        <v>7005</v>
      </c>
      <c r="M7889" s="3" t="s">
        <v>453</v>
      </c>
      <c r="N7889" s="3">
        <v>80229</v>
      </c>
      <c r="O7889" s="3" t="s">
        <v>40</v>
      </c>
      <c r="P7889" s="3" t="s">
        <v>5835</v>
      </c>
      <c r="Q7889" s="3" t="s">
        <v>42</v>
      </c>
      <c r="R7889" s="3" t="s">
        <v>86</v>
      </c>
      <c r="S7889" s="3" t="s">
        <v>5836</v>
      </c>
      <c r="T7889" s="3">
        <v>10.32</v>
      </c>
      <c r="U7889" s="35" cm="1">
        <f t="array" ref="U7889">INDEX('Pricing Strategy'!$F$4:$F$71,MATCH(1,(Dataset!$O7889='Pricing Strategy'!$B$4:$B$71)*(Dataset!$Q7889='Pricing Strategy'!$C$4:$C$71)*(Dataset!$R7889='Pricing Strategy'!$D$4:$D$71),))</f>
        <v>0.4</v>
      </c>
      <c r="V7889" s="3">
        <f>Dataset!$T7889*(1-Dataset!$U7889)</f>
        <v>6.1920000000000002</v>
      </c>
    </row>
    <row r="7890" spans="1:22" x14ac:dyDescent="0.3">
      <c r="A7890" s="32"/>
      <c r="C7890" s="3">
        <v>7885</v>
      </c>
      <c r="D7890" s="3" t="s">
        <v>9724</v>
      </c>
      <c r="E7890" s="34">
        <v>43437</v>
      </c>
      <c r="F7890" s="34">
        <v>43440</v>
      </c>
      <c r="G7890" s="3" t="s">
        <v>19</v>
      </c>
      <c r="H7890" s="3" t="s">
        <v>450</v>
      </c>
      <c r="I7890" s="3" t="s">
        <v>451</v>
      </c>
      <c r="J7890" s="3" t="s">
        <v>22</v>
      </c>
      <c r="K7890" s="3" t="s">
        <v>23</v>
      </c>
      <c r="L7890" s="3" t="s">
        <v>7005</v>
      </c>
      <c r="M7890" s="3" t="s">
        <v>453</v>
      </c>
      <c r="N7890" s="3">
        <v>80229</v>
      </c>
      <c r="O7890" s="3" t="s">
        <v>40</v>
      </c>
      <c r="P7890" s="3" t="s">
        <v>6833</v>
      </c>
      <c r="Q7890" s="3" t="s">
        <v>42</v>
      </c>
      <c r="R7890" s="3" t="s">
        <v>575</v>
      </c>
      <c r="S7890" s="3" t="s">
        <v>6834</v>
      </c>
      <c r="T7890" s="3">
        <v>47.32</v>
      </c>
      <c r="U7890" s="35" cm="1">
        <f t="array" ref="U7890">INDEX('Pricing Strategy'!$F$4:$F$71,MATCH(1,(Dataset!$O7890='Pricing Strategy'!$B$4:$B$71)*(Dataset!$Q7890='Pricing Strategy'!$C$4:$C$71)*(Dataset!$R7890='Pricing Strategy'!$D$4:$D$71),))</f>
        <v>0.45</v>
      </c>
      <c r="V7890" s="3">
        <f>Dataset!$T7890*(1-Dataset!$U7890)</f>
        <v>26.026000000000003</v>
      </c>
    </row>
    <row r="7891" spans="1:22" x14ac:dyDescent="0.3">
      <c r="A7891" s="32"/>
      <c r="C7891" s="3">
        <v>7886</v>
      </c>
      <c r="D7891" s="3" t="s">
        <v>9724</v>
      </c>
      <c r="E7891" s="34">
        <v>43437</v>
      </c>
      <c r="F7891" s="34">
        <v>43440</v>
      </c>
      <c r="G7891" s="3" t="s">
        <v>19</v>
      </c>
      <c r="H7891" s="3" t="s">
        <v>450</v>
      </c>
      <c r="I7891" s="3" t="s">
        <v>451</v>
      </c>
      <c r="J7891" s="3" t="s">
        <v>22</v>
      </c>
      <c r="K7891" s="3" t="s">
        <v>23</v>
      </c>
      <c r="L7891" s="3" t="s">
        <v>7005</v>
      </c>
      <c r="M7891" s="3" t="s">
        <v>453</v>
      </c>
      <c r="N7891" s="3">
        <v>80229</v>
      </c>
      <c r="O7891" s="3" t="s">
        <v>40</v>
      </c>
      <c r="P7891" s="3" t="s">
        <v>921</v>
      </c>
      <c r="Q7891" s="3" t="s">
        <v>28</v>
      </c>
      <c r="R7891" s="3" t="s">
        <v>61</v>
      </c>
      <c r="S7891" s="3" t="s">
        <v>922</v>
      </c>
      <c r="T7891" s="3">
        <v>23.376000000000001</v>
      </c>
      <c r="U7891" s="35" cm="1">
        <f t="array" ref="U7891">INDEX('Pricing Strategy'!$F$4:$F$71,MATCH(1,(Dataset!$O7891='Pricing Strategy'!$B$4:$B$71)*(Dataset!$Q7891='Pricing Strategy'!$C$4:$C$71)*(Dataset!$R7891='Pricing Strategy'!$D$4:$D$71),))</f>
        <v>0.4</v>
      </c>
      <c r="V7891" s="3">
        <f>Dataset!$T7891*(1-Dataset!$U7891)</f>
        <v>14.025600000000001</v>
      </c>
    </row>
    <row r="7892" spans="1:22" x14ac:dyDescent="0.3">
      <c r="A7892" s="32"/>
      <c r="C7892" s="3">
        <v>7887</v>
      </c>
      <c r="D7892" s="3" t="s">
        <v>9724</v>
      </c>
      <c r="E7892" s="34">
        <v>43437</v>
      </c>
      <c r="F7892" s="34">
        <v>43440</v>
      </c>
      <c r="G7892" s="3" t="s">
        <v>19</v>
      </c>
      <c r="H7892" s="3" t="s">
        <v>450</v>
      </c>
      <c r="I7892" s="3" t="s">
        <v>451</v>
      </c>
      <c r="J7892" s="3" t="s">
        <v>22</v>
      </c>
      <c r="K7892" s="3" t="s">
        <v>23</v>
      </c>
      <c r="L7892" s="3" t="s">
        <v>7005</v>
      </c>
      <c r="M7892" s="3" t="s">
        <v>453</v>
      </c>
      <c r="N7892" s="3">
        <v>80229</v>
      </c>
      <c r="O7892" s="3" t="s">
        <v>40</v>
      </c>
      <c r="P7892" s="3" t="s">
        <v>3962</v>
      </c>
      <c r="Q7892" s="3" t="s">
        <v>28</v>
      </c>
      <c r="R7892" s="3" t="s">
        <v>61</v>
      </c>
      <c r="S7892" s="3" t="s">
        <v>3963</v>
      </c>
      <c r="T7892" s="3">
        <v>16.72</v>
      </c>
      <c r="U7892" s="35" cm="1">
        <f t="array" ref="U7892">INDEX('Pricing Strategy'!$F$4:$F$71,MATCH(1,(Dataset!$O7892='Pricing Strategy'!$B$4:$B$71)*(Dataset!$Q7892='Pricing Strategy'!$C$4:$C$71)*(Dataset!$R7892='Pricing Strategy'!$D$4:$D$71),))</f>
        <v>0.4</v>
      </c>
      <c r="V7892" s="3">
        <f>Dataset!$T7892*(1-Dataset!$U7892)</f>
        <v>10.031999999999998</v>
      </c>
    </row>
    <row r="7893" spans="1:22" x14ac:dyDescent="0.3">
      <c r="A7893" s="32"/>
      <c r="C7893" s="3">
        <v>7888</v>
      </c>
      <c r="D7893" s="3" t="s">
        <v>9724</v>
      </c>
      <c r="E7893" s="34">
        <v>43437</v>
      </c>
      <c r="F7893" s="34">
        <v>43440</v>
      </c>
      <c r="G7893" s="3" t="s">
        <v>19</v>
      </c>
      <c r="H7893" s="3" t="s">
        <v>450</v>
      </c>
      <c r="I7893" s="3" t="s">
        <v>451</v>
      </c>
      <c r="J7893" s="3" t="s">
        <v>22</v>
      </c>
      <c r="K7893" s="3" t="s">
        <v>23</v>
      </c>
      <c r="L7893" s="3" t="s">
        <v>7005</v>
      </c>
      <c r="M7893" s="3" t="s">
        <v>453</v>
      </c>
      <c r="N7893" s="3">
        <v>80229</v>
      </c>
      <c r="O7893" s="3" t="s">
        <v>40</v>
      </c>
      <c r="P7893" s="3" t="s">
        <v>7438</v>
      </c>
      <c r="Q7893" s="3" t="s">
        <v>28</v>
      </c>
      <c r="R7893" s="3" t="s">
        <v>61</v>
      </c>
      <c r="S7893" s="3" t="s">
        <v>7439</v>
      </c>
      <c r="T7893" s="3">
        <v>16.192</v>
      </c>
      <c r="U7893" s="35" cm="1">
        <f t="array" ref="U7893">INDEX('Pricing Strategy'!$F$4:$F$71,MATCH(1,(Dataset!$O7893='Pricing Strategy'!$B$4:$B$71)*(Dataset!$Q7893='Pricing Strategy'!$C$4:$C$71)*(Dataset!$R7893='Pricing Strategy'!$D$4:$D$71),))</f>
        <v>0.4</v>
      </c>
      <c r="V7893" s="3">
        <f>Dataset!$T7893*(1-Dataset!$U7893)</f>
        <v>9.7151999999999994</v>
      </c>
    </row>
    <row r="7894" spans="1:22" x14ac:dyDescent="0.3">
      <c r="A7894" s="32"/>
      <c r="C7894" s="3">
        <v>7889</v>
      </c>
      <c r="D7894" s="3" t="s">
        <v>9725</v>
      </c>
      <c r="E7894" s="34">
        <v>42963</v>
      </c>
      <c r="F7894" s="34">
        <v>42969</v>
      </c>
      <c r="G7894" s="3" t="s">
        <v>46</v>
      </c>
      <c r="H7894" s="3" t="s">
        <v>1629</v>
      </c>
      <c r="I7894" s="3" t="s">
        <v>1630</v>
      </c>
      <c r="J7894" s="3" t="s">
        <v>22</v>
      </c>
      <c r="K7894" s="3" t="s">
        <v>23</v>
      </c>
      <c r="L7894" s="3" t="s">
        <v>9726</v>
      </c>
      <c r="M7894" s="3" t="s">
        <v>39</v>
      </c>
      <c r="N7894" s="3">
        <v>95616</v>
      </c>
      <c r="O7894" s="3" t="s">
        <v>40</v>
      </c>
      <c r="P7894" s="3" t="s">
        <v>2783</v>
      </c>
      <c r="Q7894" s="3" t="s">
        <v>42</v>
      </c>
      <c r="R7894" s="3" t="s">
        <v>86</v>
      </c>
      <c r="S7894" s="3" t="s">
        <v>2784</v>
      </c>
      <c r="T7894" s="3">
        <v>32.4</v>
      </c>
      <c r="U7894" s="35" cm="1">
        <f t="array" ref="U7894">INDEX('Pricing Strategy'!$F$4:$F$71,MATCH(1,(Dataset!$O7894='Pricing Strategy'!$B$4:$B$71)*(Dataset!$Q7894='Pricing Strategy'!$C$4:$C$71)*(Dataset!$R7894='Pricing Strategy'!$D$4:$D$71),))</f>
        <v>0.4</v>
      </c>
      <c r="V7894" s="3">
        <f>Dataset!$T7894*(1-Dataset!$U7894)</f>
        <v>19.439999999999998</v>
      </c>
    </row>
    <row r="7895" spans="1:22" x14ac:dyDescent="0.3">
      <c r="A7895" s="32"/>
      <c r="C7895" s="3">
        <v>7890</v>
      </c>
      <c r="D7895" s="3" t="s">
        <v>9727</v>
      </c>
      <c r="E7895" s="34">
        <v>43094</v>
      </c>
      <c r="F7895" s="34">
        <v>43098</v>
      </c>
      <c r="G7895" s="3" t="s">
        <v>46</v>
      </c>
      <c r="H7895" s="3" t="s">
        <v>8653</v>
      </c>
      <c r="I7895" s="3" t="s">
        <v>8654</v>
      </c>
      <c r="J7895" s="3" t="s">
        <v>22</v>
      </c>
      <c r="K7895" s="3" t="s">
        <v>23</v>
      </c>
      <c r="L7895" s="3" t="s">
        <v>1708</v>
      </c>
      <c r="M7895" s="3" t="s">
        <v>1709</v>
      </c>
      <c r="N7895" s="3">
        <v>72701</v>
      </c>
      <c r="O7895" s="3" t="s">
        <v>26</v>
      </c>
      <c r="P7895" s="3" t="s">
        <v>1758</v>
      </c>
      <c r="Q7895" s="3" t="s">
        <v>42</v>
      </c>
      <c r="R7895" s="3" t="s">
        <v>64</v>
      </c>
      <c r="S7895" s="3" t="s">
        <v>1759</v>
      </c>
      <c r="T7895" s="3">
        <v>19.89</v>
      </c>
      <c r="U7895" s="35" cm="1">
        <f t="array" ref="U7895">INDEX('Pricing Strategy'!$F$4:$F$71,MATCH(1,(Dataset!$O7895='Pricing Strategy'!$B$4:$B$71)*(Dataset!$Q7895='Pricing Strategy'!$C$4:$C$71)*(Dataset!$R7895='Pricing Strategy'!$D$4:$D$71),))</f>
        <v>0.3</v>
      </c>
      <c r="V7895" s="3">
        <f>Dataset!$T7895*(1-Dataset!$U7895)</f>
        <v>13.923</v>
      </c>
    </row>
    <row r="7896" spans="1:22" x14ac:dyDescent="0.3">
      <c r="A7896" s="32"/>
      <c r="C7896" s="3">
        <v>7891</v>
      </c>
      <c r="D7896" s="3" t="s">
        <v>9727</v>
      </c>
      <c r="E7896" s="34">
        <v>43094</v>
      </c>
      <c r="F7896" s="34">
        <v>43098</v>
      </c>
      <c r="G7896" s="3" t="s">
        <v>46</v>
      </c>
      <c r="H7896" s="3" t="s">
        <v>8653</v>
      </c>
      <c r="I7896" s="3" t="s">
        <v>8654</v>
      </c>
      <c r="J7896" s="3" t="s">
        <v>22</v>
      </c>
      <c r="K7896" s="3" t="s">
        <v>23</v>
      </c>
      <c r="L7896" s="3" t="s">
        <v>1708</v>
      </c>
      <c r="M7896" s="3" t="s">
        <v>1709</v>
      </c>
      <c r="N7896" s="3">
        <v>72701</v>
      </c>
      <c r="O7896" s="3" t="s">
        <v>26</v>
      </c>
      <c r="P7896" s="3" t="s">
        <v>2546</v>
      </c>
      <c r="Q7896" s="3" t="s">
        <v>67</v>
      </c>
      <c r="R7896" s="3" t="s">
        <v>157</v>
      </c>
      <c r="S7896" s="3" t="s">
        <v>2547</v>
      </c>
      <c r="T7896" s="3">
        <v>399.98</v>
      </c>
      <c r="U7896" s="35" cm="1">
        <f t="array" ref="U7896">INDEX('Pricing Strategy'!$F$4:$F$71,MATCH(1,(Dataset!$O7896='Pricing Strategy'!$B$4:$B$71)*(Dataset!$Q7896='Pricing Strategy'!$C$4:$C$71)*(Dataset!$R7896='Pricing Strategy'!$D$4:$D$71),))</f>
        <v>0.3</v>
      </c>
      <c r="V7896" s="3">
        <f>Dataset!$T7896*(1-Dataset!$U7896)</f>
        <v>279.98599999999999</v>
      </c>
    </row>
    <row r="7897" spans="1:22" x14ac:dyDescent="0.3">
      <c r="A7897" s="32"/>
      <c r="C7897" s="3">
        <v>7892</v>
      </c>
      <c r="D7897" s="3" t="s">
        <v>9727</v>
      </c>
      <c r="E7897" s="34">
        <v>43094</v>
      </c>
      <c r="F7897" s="34">
        <v>43098</v>
      </c>
      <c r="G7897" s="3" t="s">
        <v>46</v>
      </c>
      <c r="H7897" s="3" t="s">
        <v>8653</v>
      </c>
      <c r="I7897" s="3" t="s">
        <v>8654</v>
      </c>
      <c r="J7897" s="3" t="s">
        <v>22</v>
      </c>
      <c r="K7897" s="3" t="s">
        <v>23</v>
      </c>
      <c r="L7897" s="3" t="s">
        <v>1708</v>
      </c>
      <c r="M7897" s="3" t="s">
        <v>1709</v>
      </c>
      <c r="N7897" s="3">
        <v>72701</v>
      </c>
      <c r="O7897" s="3" t="s">
        <v>26</v>
      </c>
      <c r="P7897" s="3" t="s">
        <v>2209</v>
      </c>
      <c r="Q7897" s="3" t="s">
        <v>28</v>
      </c>
      <c r="R7897" s="3" t="s">
        <v>61</v>
      </c>
      <c r="S7897" s="3" t="s">
        <v>2210</v>
      </c>
      <c r="T7897" s="3">
        <v>343.85</v>
      </c>
      <c r="U7897" s="35" cm="1">
        <f t="array" ref="U7897">INDEX('Pricing Strategy'!$F$4:$F$71,MATCH(1,(Dataset!$O7897='Pricing Strategy'!$B$4:$B$71)*(Dataset!$Q7897='Pricing Strategy'!$C$4:$C$71)*(Dataset!$R7897='Pricing Strategy'!$D$4:$D$71),))</f>
        <v>0.25</v>
      </c>
      <c r="V7897" s="3">
        <f>Dataset!$T7897*(1-Dataset!$U7897)</f>
        <v>257.88750000000005</v>
      </c>
    </row>
    <row r="7898" spans="1:22" x14ac:dyDescent="0.3">
      <c r="A7898" s="32"/>
      <c r="C7898" s="3">
        <v>7893</v>
      </c>
      <c r="D7898" s="3" t="s">
        <v>9727</v>
      </c>
      <c r="E7898" s="34">
        <v>43094</v>
      </c>
      <c r="F7898" s="34">
        <v>43098</v>
      </c>
      <c r="G7898" s="3" t="s">
        <v>46</v>
      </c>
      <c r="H7898" s="3" t="s">
        <v>8653</v>
      </c>
      <c r="I7898" s="3" t="s">
        <v>8654</v>
      </c>
      <c r="J7898" s="3" t="s">
        <v>22</v>
      </c>
      <c r="K7898" s="3" t="s">
        <v>23</v>
      </c>
      <c r="L7898" s="3" t="s">
        <v>1708</v>
      </c>
      <c r="M7898" s="3" t="s">
        <v>1709</v>
      </c>
      <c r="N7898" s="3">
        <v>72701</v>
      </c>
      <c r="O7898" s="3" t="s">
        <v>26</v>
      </c>
      <c r="P7898" s="3" t="s">
        <v>8182</v>
      </c>
      <c r="Q7898" s="3" t="s">
        <v>42</v>
      </c>
      <c r="R7898" s="3" t="s">
        <v>86</v>
      </c>
      <c r="S7898" s="3" t="s">
        <v>8183</v>
      </c>
      <c r="T7898" s="3">
        <v>106.32</v>
      </c>
      <c r="U7898" s="35" cm="1">
        <f t="array" ref="U7898">INDEX('Pricing Strategy'!$F$4:$F$71,MATCH(1,(Dataset!$O7898='Pricing Strategy'!$B$4:$B$71)*(Dataset!$Q7898='Pricing Strategy'!$C$4:$C$71)*(Dataset!$R7898='Pricing Strategy'!$D$4:$D$71),))</f>
        <v>0.25</v>
      </c>
      <c r="V7898" s="3">
        <f>Dataset!$T7898*(1-Dataset!$U7898)</f>
        <v>79.739999999999995</v>
      </c>
    </row>
    <row r="7899" spans="1:22" x14ac:dyDescent="0.3">
      <c r="A7899" s="32"/>
      <c r="C7899" s="3">
        <v>7894</v>
      </c>
      <c r="D7899" s="3" t="s">
        <v>9728</v>
      </c>
      <c r="E7899" s="34">
        <v>43304</v>
      </c>
      <c r="F7899" s="34">
        <v>43311</v>
      </c>
      <c r="G7899" s="3" t="s">
        <v>46</v>
      </c>
      <c r="H7899" s="3" t="s">
        <v>1162</v>
      </c>
      <c r="I7899" s="3" t="s">
        <v>1163</v>
      </c>
      <c r="J7899" s="3" t="s">
        <v>98</v>
      </c>
      <c r="K7899" s="3" t="s">
        <v>23</v>
      </c>
      <c r="L7899" s="3" t="s">
        <v>262</v>
      </c>
      <c r="M7899" s="3" t="s">
        <v>263</v>
      </c>
      <c r="N7899" s="3">
        <v>10011</v>
      </c>
      <c r="O7899" s="3" t="s">
        <v>144</v>
      </c>
      <c r="P7899" s="3" t="s">
        <v>1294</v>
      </c>
      <c r="Q7899" s="3" t="s">
        <v>42</v>
      </c>
      <c r="R7899" s="3" t="s">
        <v>71</v>
      </c>
      <c r="S7899" s="3" t="s">
        <v>1295</v>
      </c>
      <c r="T7899" s="3">
        <v>13.92</v>
      </c>
      <c r="U7899" s="35" cm="1">
        <f t="array" ref="U7899">INDEX('Pricing Strategy'!$F$4:$F$71,MATCH(1,(Dataset!$O7899='Pricing Strategy'!$B$4:$B$71)*(Dataset!$Q7899='Pricing Strategy'!$C$4:$C$71)*(Dataset!$R7899='Pricing Strategy'!$D$4:$D$71),))</f>
        <v>0.4</v>
      </c>
      <c r="V7899" s="3">
        <f>Dataset!$T7899*(1-Dataset!$U7899)</f>
        <v>8.3520000000000003</v>
      </c>
    </row>
    <row r="7900" spans="1:22" x14ac:dyDescent="0.3">
      <c r="A7900" s="32"/>
      <c r="C7900" s="3">
        <v>7895</v>
      </c>
      <c r="D7900" s="3" t="s">
        <v>9729</v>
      </c>
      <c r="E7900" s="34">
        <v>43272</v>
      </c>
      <c r="F7900" s="34">
        <v>43276</v>
      </c>
      <c r="G7900" s="3" t="s">
        <v>46</v>
      </c>
      <c r="H7900" s="3" t="s">
        <v>2163</v>
      </c>
      <c r="I7900" s="3" t="s">
        <v>2164</v>
      </c>
      <c r="J7900" s="3" t="s">
        <v>98</v>
      </c>
      <c r="K7900" s="3" t="s">
        <v>23</v>
      </c>
      <c r="L7900" s="3" t="s">
        <v>5701</v>
      </c>
      <c r="M7900" s="3" t="s">
        <v>9730</v>
      </c>
      <c r="N7900" s="3">
        <v>26003</v>
      </c>
      <c r="O7900" s="3" t="s">
        <v>144</v>
      </c>
      <c r="P7900" s="3" t="s">
        <v>410</v>
      </c>
      <c r="Q7900" s="3" t="s">
        <v>42</v>
      </c>
      <c r="R7900" s="3" t="s">
        <v>71</v>
      </c>
      <c r="S7900" s="3" t="s">
        <v>411</v>
      </c>
      <c r="T7900" s="3">
        <v>82.4</v>
      </c>
      <c r="U7900" s="35" cm="1">
        <f t="array" ref="U7900">INDEX('Pricing Strategy'!$F$4:$F$71,MATCH(1,(Dataset!$O7900='Pricing Strategy'!$B$4:$B$71)*(Dataset!$Q7900='Pricing Strategy'!$C$4:$C$71)*(Dataset!$R7900='Pricing Strategy'!$D$4:$D$71),))</f>
        <v>0.4</v>
      </c>
      <c r="V7900" s="3">
        <f>Dataset!$T7900*(1-Dataset!$U7900)</f>
        <v>49.440000000000005</v>
      </c>
    </row>
    <row r="7901" spans="1:22" x14ac:dyDescent="0.3">
      <c r="A7901" s="32"/>
      <c r="C7901" s="3">
        <v>7896</v>
      </c>
      <c r="D7901" s="3" t="s">
        <v>9729</v>
      </c>
      <c r="E7901" s="34">
        <v>43272</v>
      </c>
      <c r="F7901" s="34">
        <v>43276</v>
      </c>
      <c r="G7901" s="3" t="s">
        <v>46</v>
      </c>
      <c r="H7901" s="3" t="s">
        <v>2163</v>
      </c>
      <c r="I7901" s="3" t="s">
        <v>2164</v>
      </c>
      <c r="J7901" s="3" t="s">
        <v>98</v>
      </c>
      <c r="K7901" s="3" t="s">
        <v>23</v>
      </c>
      <c r="L7901" s="3" t="s">
        <v>5701</v>
      </c>
      <c r="M7901" s="3" t="s">
        <v>9730</v>
      </c>
      <c r="N7901" s="3">
        <v>26003</v>
      </c>
      <c r="O7901" s="3" t="s">
        <v>144</v>
      </c>
      <c r="P7901" s="3" t="s">
        <v>2917</v>
      </c>
      <c r="Q7901" s="3" t="s">
        <v>42</v>
      </c>
      <c r="R7901" s="3" t="s">
        <v>71</v>
      </c>
      <c r="S7901" s="3" t="s">
        <v>2918</v>
      </c>
      <c r="T7901" s="3">
        <v>6.24</v>
      </c>
      <c r="U7901" s="35" cm="1">
        <f t="array" ref="U7901">INDEX('Pricing Strategy'!$F$4:$F$71,MATCH(1,(Dataset!$O7901='Pricing Strategy'!$B$4:$B$71)*(Dataset!$Q7901='Pricing Strategy'!$C$4:$C$71)*(Dataset!$R7901='Pricing Strategy'!$D$4:$D$71),))</f>
        <v>0.4</v>
      </c>
      <c r="V7901" s="3">
        <f>Dataset!$T7901*(1-Dataset!$U7901)</f>
        <v>3.7439999999999998</v>
      </c>
    </row>
    <row r="7902" spans="1:22" x14ac:dyDescent="0.3">
      <c r="A7902" s="32"/>
      <c r="C7902" s="3">
        <v>7897</v>
      </c>
      <c r="D7902" s="3" t="s">
        <v>9729</v>
      </c>
      <c r="E7902" s="34">
        <v>43272</v>
      </c>
      <c r="F7902" s="34">
        <v>43276</v>
      </c>
      <c r="G7902" s="3" t="s">
        <v>46</v>
      </c>
      <c r="H7902" s="3" t="s">
        <v>2163</v>
      </c>
      <c r="I7902" s="3" t="s">
        <v>2164</v>
      </c>
      <c r="J7902" s="3" t="s">
        <v>98</v>
      </c>
      <c r="K7902" s="3" t="s">
        <v>23</v>
      </c>
      <c r="L7902" s="3" t="s">
        <v>5701</v>
      </c>
      <c r="M7902" s="3" t="s">
        <v>9730</v>
      </c>
      <c r="N7902" s="3">
        <v>26003</v>
      </c>
      <c r="O7902" s="3" t="s">
        <v>144</v>
      </c>
      <c r="P7902" s="3" t="s">
        <v>1251</v>
      </c>
      <c r="Q7902" s="3" t="s">
        <v>42</v>
      </c>
      <c r="R7902" s="3" t="s">
        <v>86</v>
      </c>
      <c r="S7902" s="3" t="s">
        <v>1444</v>
      </c>
      <c r="T7902" s="3">
        <v>447.84</v>
      </c>
      <c r="U7902" s="35" cm="1">
        <f t="array" ref="U7902">INDEX('Pricing Strategy'!$F$4:$F$71,MATCH(1,(Dataset!$O7902='Pricing Strategy'!$B$4:$B$71)*(Dataset!$Q7902='Pricing Strategy'!$C$4:$C$71)*(Dataset!$R7902='Pricing Strategy'!$D$4:$D$71),))</f>
        <v>0.4</v>
      </c>
      <c r="V7902" s="3">
        <f>Dataset!$T7902*(1-Dataset!$U7902)</f>
        <v>268.70399999999995</v>
      </c>
    </row>
    <row r="7903" spans="1:22" x14ac:dyDescent="0.3">
      <c r="A7903" s="32"/>
      <c r="C7903" s="3">
        <v>7898</v>
      </c>
      <c r="D7903" s="3" t="s">
        <v>9731</v>
      </c>
      <c r="E7903" s="34">
        <v>43325</v>
      </c>
      <c r="F7903" s="34">
        <v>43330</v>
      </c>
      <c r="G7903" s="3" t="s">
        <v>46</v>
      </c>
      <c r="H7903" s="3" t="s">
        <v>3541</v>
      </c>
      <c r="I7903" s="3" t="s">
        <v>3542</v>
      </c>
      <c r="J7903" s="3" t="s">
        <v>22</v>
      </c>
      <c r="K7903" s="3" t="s">
        <v>23</v>
      </c>
      <c r="L7903" s="3" t="s">
        <v>330</v>
      </c>
      <c r="M7903" s="3" t="s">
        <v>331</v>
      </c>
      <c r="N7903" s="3">
        <v>38109</v>
      </c>
      <c r="O7903" s="3" t="s">
        <v>26</v>
      </c>
      <c r="P7903" s="3" t="s">
        <v>2076</v>
      </c>
      <c r="Q7903" s="3" t="s">
        <v>42</v>
      </c>
      <c r="R7903" s="3" t="s">
        <v>74</v>
      </c>
      <c r="S7903" s="3" t="s">
        <v>2077</v>
      </c>
      <c r="T7903" s="3">
        <v>272.048</v>
      </c>
      <c r="U7903" s="35" cm="1">
        <f t="array" ref="U7903">INDEX('Pricing Strategy'!$F$4:$F$71,MATCH(1,(Dataset!$O7903='Pricing Strategy'!$B$4:$B$71)*(Dataset!$Q7903='Pricing Strategy'!$C$4:$C$71)*(Dataset!$R7903='Pricing Strategy'!$D$4:$D$71),))</f>
        <v>0.25</v>
      </c>
      <c r="V7903" s="3">
        <f>Dataset!$T7903*(1-Dataset!$U7903)</f>
        <v>204.036</v>
      </c>
    </row>
    <row r="7904" spans="1:22" x14ac:dyDescent="0.3">
      <c r="A7904" s="32"/>
      <c r="C7904" s="3">
        <v>7899</v>
      </c>
      <c r="D7904" s="3" t="s">
        <v>9731</v>
      </c>
      <c r="E7904" s="34">
        <v>43325</v>
      </c>
      <c r="F7904" s="34">
        <v>43330</v>
      </c>
      <c r="G7904" s="3" t="s">
        <v>46</v>
      </c>
      <c r="H7904" s="3" t="s">
        <v>3541</v>
      </c>
      <c r="I7904" s="3" t="s">
        <v>3542</v>
      </c>
      <c r="J7904" s="3" t="s">
        <v>22</v>
      </c>
      <c r="K7904" s="3" t="s">
        <v>23</v>
      </c>
      <c r="L7904" s="3" t="s">
        <v>330</v>
      </c>
      <c r="M7904" s="3" t="s">
        <v>331</v>
      </c>
      <c r="N7904" s="3">
        <v>38109</v>
      </c>
      <c r="O7904" s="3" t="s">
        <v>26</v>
      </c>
      <c r="P7904" s="3" t="s">
        <v>4724</v>
      </c>
      <c r="Q7904" s="3" t="s">
        <v>42</v>
      </c>
      <c r="R7904" s="3" t="s">
        <v>71</v>
      </c>
      <c r="S7904" s="3" t="s">
        <v>4725</v>
      </c>
      <c r="T7904" s="3">
        <v>1614.5820000000001</v>
      </c>
      <c r="U7904" s="35" cm="1">
        <f t="array" ref="U7904">INDEX('Pricing Strategy'!$F$4:$F$71,MATCH(1,(Dataset!$O7904='Pricing Strategy'!$B$4:$B$71)*(Dataset!$Q7904='Pricing Strategy'!$C$4:$C$71)*(Dataset!$R7904='Pricing Strategy'!$D$4:$D$71),))</f>
        <v>0.25</v>
      </c>
      <c r="V7904" s="3">
        <f>Dataset!$T7904*(1-Dataset!$U7904)</f>
        <v>1210.9365</v>
      </c>
    </row>
    <row r="7905" spans="1:22" x14ac:dyDescent="0.3">
      <c r="A7905" s="32"/>
      <c r="C7905" s="3">
        <v>7900</v>
      </c>
      <c r="D7905" s="3" t="s">
        <v>9731</v>
      </c>
      <c r="E7905" s="34">
        <v>43325</v>
      </c>
      <c r="F7905" s="34">
        <v>43330</v>
      </c>
      <c r="G7905" s="3" t="s">
        <v>46</v>
      </c>
      <c r="H7905" s="3" t="s">
        <v>3541</v>
      </c>
      <c r="I7905" s="3" t="s">
        <v>3542</v>
      </c>
      <c r="J7905" s="3" t="s">
        <v>22</v>
      </c>
      <c r="K7905" s="3" t="s">
        <v>23</v>
      </c>
      <c r="L7905" s="3" t="s">
        <v>330</v>
      </c>
      <c r="M7905" s="3" t="s">
        <v>331</v>
      </c>
      <c r="N7905" s="3">
        <v>38109</v>
      </c>
      <c r="O7905" s="3" t="s">
        <v>26</v>
      </c>
      <c r="P7905" s="3" t="s">
        <v>3249</v>
      </c>
      <c r="Q7905" s="3" t="s">
        <v>42</v>
      </c>
      <c r="R7905" s="3" t="s">
        <v>265</v>
      </c>
      <c r="S7905" s="3" t="s">
        <v>559</v>
      </c>
      <c r="T7905" s="3">
        <v>24.32</v>
      </c>
      <c r="U7905" s="35" cm="1">
        <f t="array" ref="U7905">INDEX('Pricing Strategy'!$F$4:$F$71,MATCH(1,(Dataset!$O7905='Pricing Strategy'!$B$4:$B$71)*(Dataset!$Q7905='Pricing Strategy'!$C$4:$C$71)*(Dataset!$R7905='Pricing Strategy'!$D$4:$D$71),))</f>
        <v>0.25</v>
      </c>
      <c r="V7905" s="3">
        <f>Dataset!$T7905*(1-Dataset!$U7905)</f>
        <v>18.240000000000002</v>
      </c>
    </row>
    <row r="7906" spans="1:22" x14ac:dyDescent="0.3">
      <c r="A7906" s="32"/>
      <c r="C7906" s="3">
        <v>7901</v>
      </c>
      <c r="D7906" s="3" t="s">
        <v>9731</v>
      </c>
      <c r="E7906" s="34">
        <v>43325</v>
      </c>
      <c r="F7906" s="34">
        <v>43330</v>
      </c>
      <c r="G7906" s="3" t="s">
        <v>46</v>
      </c>
      <c r="H7906" s="3" t="s">
        <v>3541</v>
      </c>
      <c r="I7906" s="3" t="s">
        <v>3542</v>
      </c>
      <c r="J7906" s="3" t="s">
        <v>22</v>
      </c>
      <c r="K7906" s="3" t="s">
        <v>23</v>
      </c>
      <c r="L7906" s="3" t="s">
        <v>330</v>
      </c>
      <c r="M7906" s="3" t="s">
        <v>331</v>
      </c>
      <c r="N7906" s="3">
        <v>38109</v>
      </c>
      <c r="O7906" s="3" t="s">
        <v>26</v>
      </c>
      <c r="P7906" s="3" t="s">
        <v>5935</v>
      </c>
      <c r="Q7906" s="3" t="s">
        <v>67</v>
      </c>
      <c r="R7906" s="3" t="s">
        <v>157</v>
      </c>
      <c r="S7906" s="3" t="s">
        <v>5936</v>
      </c>
      <c r="T7906" s="3">
        <v>1.5840000000000001</v>
      </c>
      <c r="U7906" s="35" cm="1">
        <f t="array" ref="U7906">INDEX('Pricing Strategy'!$F$4:$F$71,MATCH(1,(Dataset!$O7906='Pricing Strategy'!$B$4:$B$71)*(Dataset!$Q7906='Pricing Strategy'!$C$4:$C$71)*(Dataset!$R7906='Pricing Strategy'!$D$4:$D$71),))</f>
        <v>0.3</v>
      </c>
      <c r="V7906" s="3">
        <f>Dataset!$T7906*(1-Dataset!$U7906)</f>
        <v>1.1088</v>
      </c>
    </row>
    <row r="7907" spans="1:22" x14ac:dyDescent="0.3">
      <c r="A7907" s="32"/>
      <c r="C7907" s="3">
        <v>7902</v>
      </c>
      <c r="D7907" s="3" t="s">
        <v>9731</v>
      </c>
      <c r="E7907" s="34">
        <v>43325</v>
      </c>
      <c r="F7907" s="34">
        <v>43330</v>
      </c>
      <c r="G7907" s="3" t="s">
        <v>46</v>
      </c>
      <c r="H7907" s="3" t="s">
        <v>3541</v>
      </c>
      <c r="I7907" s="3" t="s">
        <v>3542</v>
      </c>
      <c r="J7907" s="3" t="s">
        <v>22</v>
      </c>
      <c r="K7907" s="3" t="s">
        <v>23</v>
      </c>
      <c r="L7907" s="3" t="s">
        <v>330</v>
      </c>
      <c r="M7907" s="3" t="s">
        <v>331</v>
      </c>
      <c r="N7907" s="3">
        <v>38109</v>
      </c>
      <c r="O7907" s="3" t="s">
        <v>26</v>
      </c>
      <c r="P7907" s="3" t="s">
        <v>3470</v>
      </c>
      <c r="Q7907" s="3" t="s">
        <v>28</v>
      </c>
      <c r="R7907" s="3" t="s">
        <v>61</v>
      </c>
      <c r="S7907" s="3" t="s">
        <v>3471</v>
      </c>
      <c r="T7907" s="3">
        <v>31.984000000000002</v>
      </c>
      <c r="U7907" s="35" cm="1">
        <f t="array" ref="U7907">INDEX('Pricing Strategy'!$F$4:$F$71,MATCH(1,(Dataset!$O7907='Pricing Strategy'!$B$4:$B$71)*(Dataset!$Q7907='Pricing Strategy'!$C$4:$C$71)*(Dataset!$R7907='Pricing Strategy'!$D$4:$D$71),))</f>
        <v>0.25</v>
      </c>
      <c r="V7907" s="3">
        <f>Dataset!$T7907*(1-Dataset!$U7907)</f>
        <v>23.988</v>
      </c>
    </row>
    <row r="7908" spans="1:22" x14ac:dyDescent="0.3">
      <c r="A7908" s="32"/>
      <c r="C7908" s="3">
        <v>7903</v>
      </c>
      <c r="D7908" s="3" t="s">
        <v>9731</v>
      </c>
      <c r="E7908" s="34">
        <v>43325</v>
      </c>
      <c r="F7908" s="34">
        <v>43330</v>
      </c>
      <c r="G7908" s="3" t="s">
        <v>46</v>
      </c>
      <c r="H7908" s="3" t="s">
        <v>3541</v>
      </c>
      <c r="I7908" s="3" t="s">
        <v>3542</v>
      </c>
      <c r="J7908" s="3" t="s">
        <v>22</v>
      </c>
      <c r="K7908" s="3" t="s">
        <v>23</v>
      </c>
      <c r="L7908" s="3" t="s">
        <v>330</v>
      </c>
      <c r="M7908" s="3" t="s">
        <v>331</v>
      </c>
      <c r="N7908" s="3">
        <v>38109</v>
      </c>
      <c r="O7908" s="3" t="s">
        <v>26</v>
      </c>
      <c r="P7908" s="3" t="s">
        <v>1693</v>
      </c>
      <c r="Q7908" s="3" t="s">
        <v>42</v>
      </c>
      <c r="R7908" s="3" t="s">
        <v>169</v>
      </c>
      <c r="S7908" s="3" t="s">
        <v>1694</v>
      </c>
      <c r="T7908" s="3">
        <v>14.76</v>
      </c>
      <c r="U7908" s="35" cm="1">
        <f t="array" ref="U7908">INDEX('Pricing Strategy'!$F$4:$F$71,MATCH(1,(Dataset!$O7908='Pricing Strategy'!$B$4:$B$71)*(Dataset!$Q7908='Pricing Strategy'!$C$4:$C$71)*(Dataset!$R7908='Pricing Strategy'!$D$4:$D$71),))</f>
        <v>0.25</v>
      </c>
      <c r="V7908" s="3">
        <f>Dataset!$T7908*(1-Dataset!$U7908)</f>
        <v>11.07</v>
      </c>
    </row>
    <row r="7909" spans="1:22" x14ac:dyDescent="0.3">
      <c r="A7909" s="32"/>
      <c r="C7909" s="3">
        <v>7904</v>
      </c>
      <c r="D7909" s="3" t="s">
        <v>9731</v>
      </c>
      <c r="E7909" s="34">
        <v>43325</v>
      </c>
      <c r="F7909" s="34">
        <v>43330</v>
      </c>
      <c r="G7909" s="3" t="s">
        <v>46</v>
      </c>
      <c r="H7909" s="3" t="s">
        <v>3541</v>
      </c>
      <c r="I7909" s="3" t="s">
        <v>3542</v>
      </c>
      <c r="J7909" s="3" t="s">
        <v>22</v>
      </c>
      <c r="K7909" s="3" t="s">
        <v>23</v>
      </c>
      <c r="L7909" s="3" t="s">
        <v>330</v>
      </c>
      <c r="M7909" s="3" t="s">
        <v>331</v>
      </c>
      <c r="N7909" s="3">
        <v>38109</v>
      </c>
      <c r="O7909" s="3" t="s">
        <v>26</v>
      </c>
      <c r="P7909" s="3" t="s">
        <v>9135</v>
      </c>
      <c r="Q7909" s="3" t="s">
        <v>28</v>
      </c>
      <c r="R7909" s="3" t="s">
        <v>32</v>
      </c>
      <c r="S7909" s="3" t="s">
        <v>9136</v>
      </c>
      <c r="T7909" s="3">
        <v>423.64800000000002</v>
      </c>
      <c r="U7909" s="35" cm="1">
        <f t="array" ref="U7909">INDEX('Pricing Strategy'!$F$4:$F$71,MATCH(1,(Dataset!$O7909='Pricing Strategy'!$B$4:$B$71)*(Dataset!$Q7909='Pricing Strategy'!$C$4:$C$71)*(Dataset!$R7909='Pricing Strategy'!$D$4:$D$71),))</f>
        <v>0.3</v>
      </c>
      <c r="V7909" s="3">
        <f>Dataset!$T7909*(1-Dataset!$U7909)</f>
        <v>296.55360000000002</v>
      </c>
    </row>
    <row r="7910" spans="1:22" x14ac:dyDescent="0.3">
      <c r="A7910" s="32"/>
      <c r="C7910" s="3">
        <v>7905</v>
      </c>
      <c r="D7910" s="3" t="s">
        <v>9732</v>
      </c>
      <c r="E7910" s="34">
        <v>42681</v>
      </c>
      <c r="F7910" s="34">
        <v>42687</v>
      </c>
      <c r="G7910" s="3" t="s">
        <v>46</v>
      </c>
      <c r="H7910" s="3" t="s">
        <v>8521</v>
      </c>
      <c r="I7910" s="3" t="s">
        <v>8522</v>
      </c>
      <c r="J7910" s="3" t="s">
        <v>22</v>
      </c>
      <c r="K7910" s="3" t="s">
        <v>23</v>
      </c>
      <c r="L7910" s="3" t="s">
        <v>180</v>
      </c>
      <c r="M7910" s="3" t="s">
        <v>100</v>
      </c>
      <c r="N7910" s="3">
        <v>77036</v>
      </c>
      <c r="O7910" s="3" t="s">
        <v>101</v>
      </c>
      <c r="P7910" s="3" t="s">
        <v>4191</v>
      </c>
      <c r="Q7910" s="3" t="s">
        <v>42</v>
      </c>
      <c r="R7910" s="3" t="s">
        <v>86</v>
      </c>
      <c r="S7910" s="3" t="s">
        <v>4192</v>
      </c>
      <c r="T7910" s="3">
        <v>76.64</v>
      </c>
      <c r="U7910" s="35" cm="1">
        <f t="array" ref="U7910">INDEX('Pricing Strategy'!$F$4:$F$71,MATCH(1,(Dataset!$O7910='Pricing Strategy'!$B$4:$B$71)*(Dataset!$Q7910='Pricing Strategy'!$C$4:$C$71)*(Dataset!$R7910='Pricing Strategy'!$D$4:$D$71),))</f>
        <v>0.3</v>
      </c>
      <c r="V7910" s="3">
        <f>Dataset!$T7910*(1-Dataset!$U7910)</f>
        <v>53.647999999999996</v>
      </c>
    </row>
    <row r="7911" spans="1:22" x14ac:dyDescent="0.3">
      <c r="A7911" s="32"/>
      <c r="C7911" s="3">
        <v>7906</v>
      </c>
      <c r="D7911" s="3" t="s">
        <v>9733</v>
      </c>
      <c r="E7911" s="34">
        <v>42658</v>
      </c>
      <c r="F7911" s="34">
        <v>42665</v>
      </c>
      <c r="G7911" s="3" t="s">
        <v>46</v>
      </c>
      <c r="H7911" s="3" t="s">
        <v>546</v>
      </c>
      <c r="I7911" s="3" t="s">
        <v>547</v>
      </c>
      <c r="J7911" s="3" t="s">
        <v>98</v>
      </c>
      <c r="K7911" s="3" t="s">
        <v>23</v>
      </c>
      <c r="L7911" s="3" t="s">
        <v>814</v>
      </c>
      <c r="M7911" s="3" t="s">
        <v>100</v>
      </c>
      <c r="N7911" s="3">
        <v>75217</v>
      </c>
      <c r="O7911" s="3" t="s">
        <v>101</v>
      </c>
      <c r="P7911" s="3" t="s">
        <v>1592</v>
      </c>
      <c r="Q7911" s="3" t="s">
        <v>42</v>
      </c>
      <c r="R7911" s="3" t="s">
        <v>169</v>
      </c>
      <c r="S7911" s="3" t="s">
        <v>667</v>
      </c>
      <c r="T7911" s="3">
        <v>4.4640000000000004</v>
      </c>
      <c r="U7911" s="35" cm="1">
        <f t="array" ref="U7911">INDEX('Pricing Strategy'!$F$4:$F$71,MATCH(1,(Dataset!$O7911='Pricing Strategy'!$B$4:$B$71)*(Dataset!$Q7911='Pricing Strategy'!$C$4:$C$71)*(Dataset!$R7911='Pricing Strategy'!$D$4:$D$71),))</f>
        <v>0.3</v>
      </c>
      <c r="V7911" s="3">
        <f>Dataset!$T7911*(1-Dataset!$U7911)</f>
        <v>3.1248</v>
      </c>
    </row>
    <row r="7912" spans="1:22" x14ac:dyDescent="0.3">
      <c r="A7912" s="32"/>
      <c r="C7912" s="3">
        <v>7907</v>
      </c>
      <c r="D7912" s="3" t="s">
        <v>9733</v>
      </c>
      <c r="E7912" s="34">
        <v>42658</v>
      </c>
      <c r="F7912" s="34">
        <v>42665</v>
      </c>
      <c r="G7912" s="3" t="s">
        <v>46</v>
      </c>
      <c r="H7912" s="3" t="s">
        <v>546</v>
      </c>
      <c r="I7912" s="3" t="s">
        <v>547</v>
      </c>
      <c r="J7912" s="3" t="s">
        <v>98</v>
      </c>
      <c r="K7912" s="3" t="s">
        <v>23</v>
      </c>
      <c r="L7912" s="3" t="s">
        <v>814</v>
      </c>
      <c r="M7912" s="3" t="s">
        <v>100</v>
      </c>
      <c r="N7912" s="3">
        <v>75217</v>
      </c>
      <c r="O7912" s="3" t="s">
        <v>101</v>
      </c>
      <c r="P7912" s="3" t="s">
        <v>3578</v>
      </c>
      <c r="Q7912" s="3" t="s">
        <v>42</v>
      </c>
      <c r="R7912" s="3" t="s">
        <v>71</v>
      </c>
      <c r="S7912" s="3" t="s">
        <v>3579</v>
      </c>
      <c r="T7912" s="3">
        <v>3.96</v>
      </c>
      <c r="U7912" s="35" cm="1">
        <f t="array" ref="U7912">INDEX('Pricing Strategy'!$F$4:$F$71,MATCH(1,(Dataset!$O7912='Pricing Strategy'!$B$4:$B$71)*(Dataset!$Q7912='Pricing Strategy'!$C$4:$C$71)*(Dataset!$R7912='Pricing Strategy'!$D$4:$D$71),))</f>
        <v>0.3</v>
      </c>
      <c r="V7912" s="3">
        <f>Dataset!$T7912*(1-Dataset!$U7912)</f>
        <v>2.7719999999999998</v>
      </c>
    </row>
    <row r="7913" spans="1:22" x14ac:dyDescent="0.3">
      <c r="A7913" s="32"/>
      <c r="C7913" s="3">
        <v>7908</v>
      </c>
      <c r="D7913" s="3" t="s">
        <v>9734</v>
      </c>
      <c r="E7913" s="34">
        <v>42946</v>
      </c>
      <c r="F7913" s="34">
        <v>42949</v>
      </c>
      <c r="G7913" s="3" t="s">
        <v>184</v>
      </c>
      <c r="H7913" s="3" t="s">
        <v>2810</v>
      </c>
      <c r="I7913" s="3" t="s">
        <v>2811</v>
      </c>
      <c r="J7913" s="3" t="s">
        <v>37</v>
      </c>
      <c r="K7913" s="3" t="s">
        <v>23</v>
      </c>
      <c r="L7913" s="3" t="s">
        <v>123</v>
      </c>
      <c r="M7913" s="3" t="s">
        <v>39</v>
      </c>
      <c r="N7913" s="3">
        <v>94122</v>
      </c>
      <c r="O7913" s="3" t="s">
        <v>40</v>
      </c>
      <c r="P7913" s="3" t="s">
        <v>3310</v>
      </c>
      <c r="Q7913" s="3" t="s">
        <v>42</v>
      </c>
      <c r="R7913" s="3" t="s">
        <v>74</v>
      </c>
      <c r="S7913" s="3" t="s">
        <v>3311</v>
      </c>
      <c r="T7913" s="3">
        <v>715.64</v>
      </c>
      <c r="U7913" s="35" cm="1">
        <f t="array" ref="U7913">INDEX('Pricing Strategy'!$F$4:$F$71,MATCH(1,(Dataset!$O7913='Pricing Strategy'!$B$4:$B$71)*(Dataset!$Q7913='Pricing Strategy'!$C$4:$C$71)*(Dataset!$R7913='Pricing Strategy'!$D$4:$D$71),))</f>
        <v>0.4</v>
      </c>
      <c r="V7913" s="3">
        <f>Dataset!$T7913*(1-Dataset!$U7913)</f>
        <v>429.38399999999996</v>
      </c>
    </row>
    <row r="7914" spans="1:22" x14ac:dyDescent="0.3">
      <c r="A7914" s="32"/>
      <c r="C7914" s="3">
        <v>7909</v>
      </c>
      <c r="D7914" s="3" t="s">
        <v>9735</v>
      </c>
      <c r="E7914" s="34">
        <v>43072</v>
      </c>
      <c r="F7914" s="34">
        <v>43076</v>
      </c>
      <c r="G7914" s="3" t="s">
        <v>46</v>
      </c>
      <c r="H7914" s="3" t="s">
        <v>7422</v>
      </c>
      <c r="I7914" s="3" t="s">
        <v>7423</v>
      </c>
      <c r="J7914" s="3" t="s">
        <v>22</v>
      </c>
      <c r="K7914" s="3" t="s">
        <v>23</v>
      </c>
      <c r="L7914" s="3" t="s">
        <v>9736</v>
      </c>
      <c r="M7914" s="3" t="s">
        <v>39</v>
      </c>
      <c r="N7914" s="3">
        <v>95037</v>
      </c>
      <c r="O7914" s="3" t="s">
        <v>40</v>
      </c>
      <c r="P7914" s="3" t="s">
        <v>3229</v>
      </c>
      <c r="Q7914" s="3" t="s">
        <v>28</v>
      </c>
      <c r="R7914" s="3" t="s">
        <v>52</v>
      </c>
      <c r="S7914" s="3" t="s">
        <v>3230</v>
      </c>
      <c r="T7914" s="3">
        <v>268.70400000000001</v>
      </c>
      <c r="U7914" s="35" cm="1">
        <f t="array" ref="U7914">INDEX('Pricing Strategy'!$F$4:$F$71,MATCH(1,(Dataset!$O7914='Pricing Strategy'!$B$4:$B$71)*(Dataset!$Q7914='Pricing Strategy'!$C$4:$C$71)*(Dataset!$R7914='Pricing Strategy'!$D$4:$D$71),))</f>
        <v>0.45</v>
      </c>
      <c r="V7914" s="3">
        <f>Dataset!$T7914*(1-Dataset!$U7914)</f>
        <v>147.78720000000001</v>
      </c>
    </row>
    <row r="7915" spans="1:22" x14ac:dyDescent="0.3">
      <c r="A7915" s="32"/>
      <c r="C7915" s="3">
        <v>7910</v>
      </c>
      <c r="D7915" s="3" t="s">
        <v>9735</v>
      </c>
      <c r="E7915" s="34">
        <v>43072</v>
      </c>
      <c r="F7915" s="34">
        <v>43076</v>
      </c>
      <c r="G7915" s="3" t="s">
        <v>46</v>
      </c>
      <c r="H7915" s="3" t="s">
        <v>7422</v>
      </c>
      <c r="I7915" s="3" t="s">
        <v>7423</v>
      </c>
      <c r="J7915" s="3" t="s">
        <v>22</v>
      </c>
      <c r="K7915" s="3" t="s">
        <v>23</v>
      </c>
      <c r="L7915" s="3" t="s">
        <v>9736</v>
      </c>
      <c r="M7915" s="3" t="s">
        <v>39</v>
      </c>
      <c r="N7915" s="3">
        <v>95037</v>
      </c>
      <c r="O7915" s="3" t="s">
        <v>40</v>
      </c>
      <c r="P7915" s="3" t="s">
        <v>1739</v>
      </c>
      <c r="Q7915" s="3" t="s">
        <v>42</v>
      </c>
      <c r="R7915" s="3" t="s">
        <v>64</v>
      </c>
      <c r="S7915" s="3" t="s">
        <v>1740</v>
      </c>
      <c r="T7915" s="3">
        <v>21.92</v>
      </c>
      <c r="U7915" s="35" cm="1">
        <f t="array" ref="U7915">INDEX('Pricing Strategy'!$F$4:$F$71,MATCH(1,(Dataset!$O7915='Pricing Strategy'!$B$4:$B$71)*(Dataset!$Q7915='Pricing Strategy'!$C$4:$C$71)*(Dataset!$R7915='Pricing Strategy'!$D$4:$D$71),))</f>
        <v>0.45</v>
      </c>
      <c r="V7915" s="3">
        <f>Dataset!$T7915*(1-Dataset!$U7915)</f>
        <v>12.056000000000003</v>
      </c>
    </row>
    <row r="7916" spans="1:22" x14ac:dyDescent="0.3">
      <c r="A7916" s="32"/>
      <c r="C7916" s="3">
        <v>7911</v>
      </c>
      <c r="D7916" s="3" t="s">
        <v>9735</v>
      </c>
      <c r="E7916" s="34">
        <v>43072</v>
      </c>
      <c r="F7916" s="34">
        <v>43076</v>
      </c>
      <c r="G7916" s="3" t="s">
        <v>46</v>
      </c>
      <c r="H7916" s="3" t="s">
        <v>7422</v>
      </c>
      <c r="I7916" s="3" t="s">
        <v>7423</v>
      </c>
      <c r="J7916" s="3" t="s">
        <v>22</v>
      </c>
      <c r="K7916" s="3" t="s">
        <v>23</v>
      </c>
      <c r="L7916" s="3" t="s">
        <v>9736</v>
      </c>
      <c r="M7916" s="3" t="s">
        <v>39</v>
      </c>
      <c r="N7916" s="3">
        <v>95037</v>
      </c>
      <c r="O7916" s="3" t="s">
        <v>40</v>
      </c>
      <c r="P7916" s="3" t="s">
        <v>2812</v>
      </c>
      <c r="Q7916" s="3" t="s">
        <v>42</v>
      </c>
      <c r="R7916" s="3" t="s">
        <v>55</v>
      </c>
      <c r="S7916" s="3" t="s">
        <v>2813</v>
      </c>
      <c r="T7916" s="3">
        <v>48.72</v>
      </c>
      <c r="U7916" s="35" cm="1">
        <f t="array" ref="U7916">INDEX('Pricing Strategy'!$F$4:$F$71,MATCH(1,(Dataset!$O7916='Pricing Strategy'!$B$4:$B$71)*(Dataset!$Q7916='Pricing Strategy'!$C$4:$C$71)*(Dataset!$R7916='Pricing Strategy'!$D$4:$D$71),))</f>
        <v>0.5</v>
      </c>
      <c r="V7916" s="3">
        <f>Dataset!$T7916*(1-Dataset!$U7916)</f>
        <v>24.36</v>
      </c>
    </row>
    <row r="7917" spans="1:22" x14ac:dyDescent="0.3">
      <c r="A7917" s="32"/>
      <c r="C7917" s="3">
        <v>7912</v>
      </c>
      <c r="D7917" s="3" t="s">
        <v>9735</v>
      </c>
      <c r="E7917" s="34">
        <v>43072</v>
      </c>
      <c r="F7917" s="34">
        <v>43076</v>
      </c>
      <c r="G7917" s="3" t="s">
        <v>46</v>
      </c>
      <c r="H7917" s="3" t="s">
        <v>7422</v>
      </c>
      <c r="I7917" s="3" t="s">
        <v>7423</v>
      </c>
      <c r="J7917" s="3" t="s">
        <v>22</v>
      </c>
      <c r="K7917" s="3" t="s">
        <v>23</v>
      </c>
      <c r="L7917" s="3" t="s">
        <v>9736</v>
      </c>
      <c r="M7917" s="3" t="s">
        <v>39</v>
      </c>
      <c r="N7917" s="3">
        <v>95037</v>
      </c>
      <c r="O7917" s="3" t="s">
        <v>40</v>
      </c>
      <c r="P7917" s="3" t="s">
        <v>1671</v>
      </c>
      <c r="Q7917" s="3" t="s">
        <v>28</v>
      </c>
      <c r="R7917" s="3" t="s">
        <v>29</v>
      </c>
      <c r="S7917" s="3" t="s">
        <v>1672</v>
      </c>
      <c r="T7917" s="3">
        <v>205.666</v>
      </c>
      <c r="U7917" s="35" cm="1">
        <f t="array" ref="U7917">INDEX('Pricing Strategy'!$F$4:$F$71,MATCH(1,(Dataset!$O7917='Pricing Strategy'!$B$4:$B$71)*(Dataset!$Q7917='Pricing Strategy'!$C$4:$C$71)*(Dataset!$R7917='Pricing Strategy'!$D$4:$D$71),))</f>
        <v>0.5</v>
      </c>
      <c r="V7917" s="3">
        <f>Dataset!$T7917*(1-Dataset!$U7917)</f>
        <v>102.833</v>
      </c>
    </row>
    <row r="7918" spans="1:22" x14ac:dyDescent="0.3">
      <c r="A7918" s="32"/>
      <c r="C7918" s="3">
        <v>7913</v>
      </c>
      <c r="D7918" s="3" t="s">
        <v>9737</v>
      </c>
      <c r="E7918" s="34">
        <v>42853</v>
      </c>
      <c r="F7918" s="34">
        <v>42855</v>
      </c>
      <c r="G7918" s="3" t="s">
        <v>19</v>
      </c>
      <c r="H7918" s="3" t="s">
        <v>2195</v>
      </c>
      <c r="I7918" s="3" t="s">
        <v>2196</v>
      </c>
      <c r="J7918" s="3" t="s">
        <v>22</v>
      </c>
      <c r="K7918" s="3" t="s">
        <v>23</v>
      </c>
      <c r="L7918" s="3" t="s">
        <v>9310</v>
      </c>
      <c r="M7918" s="3" t="s">
        <v>207</v>
      </c>
      <c r="N7918" s="3">
        <v>60174</v>
      </c>
      <c r="O7918" s="3" t="s">
        <v>101</v>
      </c>
      <c r="P7918" s="3" t="s">
        <v>3016</v>
      </c>
      <c r="Q7918" s="3" t="s">
        <v>28</v>
      </c>
      <c r="R7918" s="3" t="s">
        <v>61</v>
      </c>
      <c r="S7918" s="3" t="s">
        <v>3017</v>
      </c>
      <c r="T7918" s="3">
        <v>30.344000000000001</v>
      </c>
      <c r="U7918" s="35" cm="1">
        <f t="array" ref="U7918">INDEX('Pricing Strategy'!$F$4:$F$71,MATCH(1,(Dataset!$O7918='Pricing Strategy'!$B$4:$B$71)*(Dataset!$Q7918='Pricing Strategy'!$C$4:$C$71)*(Dataset!$R7918='Pricing Strategy'!$D$4:$D$71),))</f>
        <v>0.3</v>
      </c>
      <c r="V7918" s="3">
        <f>Dataset!$T7918*(1-Dataset!$U7918)</f>
        <v>21.2408</v>
      </c>
    </row>
    <row r="7919" spans="1:22" x14ac:dyDescent="0.3">
      <c r="A7919" s="32"/>
      <c r="C7919" s="3">
        <v>7914</v>
      </c>
      <c r="D7919" s="3" t="s">
        <v>9738</v>
      </c>
      <c r="E7919" s="34">
        <v>43337</v>
      </c>
      <c r="F7919" s="34">
        <v>43339</v>
      </c>
      <c r="G7919" s="3" t="s">
        <v>184</v>
      </c>
      <c r="H7919" s="3" t="s">
        <v>4804</v>
      </c>
      <c r="I7919" s="3" t="s">
        <v>4805</v>
      </c>
      <c r="J7919" s="3" t="s">
        <v>22</v>
      </c>
      <c r="K7919" s="3" t="s">
        <v>23</v>
      </c>
      <c r="L7919" s="3" t="s">
        <v>2182</v>
      </c>
      <c r="M7919" s="3" t="s">
        <v>494</v>
      </c>
      <c r="N7919" s="3">
        <v>44105</v>
      </c>
      <c r="O7919" s="3" t="s">
        <v>144</v>
      </c>
      <c r="P7919" s="3" t="s">
        <v>4944</v>
      </c>
      <c r="Q7919" s="3" t="s">
        <v>42</v>
      </c>
      <c r="R7919" s="3" t="s">
        <v>55</v>
      </c>
      <c r="S7919" s="3" t="s">
        <v>4945</v>
      </c>
      <c r="T7919" s="3">
        <v>25.696000000000002</v>
      </c>
      <c r="U7919" s="35" cm="1">
        <f t="array" ref="U7919">INDEX('Pricing Strategy'!$F$4:$F$71,MATCH(1,(Dataset!$O7919='Pricing Strategy'!$B$4:$B$71)*(Dataset!$Q7919='Pricing Strategy'!$C$4:$C$71)*(Dataset!$R7919='Pricing Strategy'!$D$4:$D$71),))</f>
        <v>0.5</v>
      </c>
      <c r="V7919" s="3">
        <f>Dataset!$T7919*(1-Dataset!$U7919)</f>
        <v>12.848000000000001</v>
      </c>
    </row>
    <row r="7920" spans="1:22" x14ac:dyDescent="0.3">
      <c r="A7920" s="32"/>
      <c r="C7920" s="3">
        <v>7915</v>
      </c>
      <c r="D7920" s="3" t="s">
        <v>9739</v>
      </c>
      <c r="E7920" s="34">
        <v>43268</v>
      </c>
      <c r="F7920" s="34">
        <v>43272</v>
      </c>
      <c r="G7920" s="3" t="s">
        <v>46</v>
      </c>
      <c r="H7920" s="3" t="s">
        <v>2148</v>
      </c>
      <c r="I7920" s="3" t="s">
        <v>2149</v>
      </c>
      <c r="J7920" s="3" t="s">
        <v>98</v>
      </c>
      <c r="K7920" s="3" t="s">
        <v>23</v>
      </c>
      <c r="L7920" s="3" t="s">
        <v>262</v>
      </c>
      <c r="M7920" s="3" t="s">
        <v>263</v>
      </c>
      <c r="N7920" s="3">
        <v>10024</v>
      </c>
      <c r="O7920" s="3" t="s">
        <v>144</v>
      </c>
      <c r="P7920" s="3" t="s">
        <v>9740</v>
      </c>
      <c r="Q7920" s="3" t="s">
        <v>67</v>
      </c>
      <c r="R7920" s="3" t="s">
        <v>680</v>
      </c>
      <c r="S7920" s="3" t="s">
        <v>9741</v>
      </c>
      <c r="T7920" s="3">
        <v>3404.5</v>
      </c>
      <c r="U7920" s="35" cm="1">
        <f t="array" ref="U7920">INDEX('Pricing Strategy'!$F$4:$F$71,MATCH(1,(Dataset!$O7920='Pricing Strategy'!$B$4:$B$71)*(Dataset!$Q7920='Pricing Strategy'!$C$4:$C$71)*(Dataset!$R7920='Pricing Strategy'!$D$4:$D$71),))</f>
        <v>0.45</v>
      </c>
      <c r="V7920" s="3">
        <f>Dataset!$T7920*(1-Dataset!$U7920)</f>
        <v>1872.4750000000001</v>
      </c>
    </row>
    <row r="7921" spans="1:22" x14ac:dyDescent="0.3">
      <c r="A7921" s="32"/>
      <c r="C7921" s="3">
        <v>7916</v>
      </c>
      <c r="D7921" s="3" t="s">
        <v>9739</v>
      </c>
      <c r="E7921" s="34">
        <v>43268</v>
      </c>
      <c r="F7921" s="34">
        <v>43272</v>
      </c>
      <c r="G7921" s="3" t="s">
        <v>46</v>
      </c>
      <c r="H7921" s="3" t="s">
        <v>2148</v>
      </c>
      <c r="I7921" s="3" t="s">
        <v>2149</v>
      </c>
      <c r="J7921" s="3" t="s">
        <v>98</v>
      </c>
      <c r="K7921" s="3" t="s">
        <v>23</v>
      </c>
      <c r="L7921" s="3" t="s">
        <v>262</v>
      </c>
      <c r="M7921" s="3" t="s">
        <v>263</v>
      </c>
      <c r="N7921" s="3">
        <v>10024</v>
      </c>
      <c r="O7921" s="3" t="s">
        <v>144</v>
      </c>
      <c r="P7921" s="3" t="s">
        <v>8214</v>
      </c>
      <c r="Q7921" s="3" t="s">
        <v>67</v>
      </c>
      <c r="R7921" s="3" t="s">
        <v>157</v>
      </c>
      <c r="S7921" s="3" t="s">
        <v>8215</v>
      </c>
      <c r="T7921" s="3">
        <v>101.34</v>
      </c>
      <c r="U7921" s="35" cm="1">
        <f t="array" ref="U7921">INDEX('Pricing Strategy'!$F$4:$F$71,MATCH(1,(Dataset!$O7921='Pricing Strategy'!$B$4:$B$71)*(Dataset!$Q7921='Pricing Strategy'!$C$4:$C$71)*(Dataset!$R7921='Pricing Strategy'!$D$4:$D$71),))</f>
        <v>0.45</v>
      </c>
      <c r="V7921" s="3">
        <f>Dataset!$T7921*(1-Dataset!$U7921)</f>
        <v>55.737000000000009</v>
      </c>
    </row>
    <row r="7922" spans="1:22" x14ac:dyDescent="0.3">
      <c r="A7922" s="32"/>
      <c r="C7922" s="3">
        <v>7917</v>
      </c>
      <c r="D7922" s="3" t="s">
        <v>9742</v>
      </c>
      <c r="E7922" s="34">
        <v>42694</v>
      </c>
      <c r="F7922" s="34">
        <v>42698</v>
      </c>
      <c r="G7922" s="3" t="s">
        <v>46</v>
      </c>
      <c r="H7922" s="3" t="s">
        <v>2365</v>
      </c>
      <c r="I7922" s="3" t="s">
        <v>2366</v>
      </c>
      <c r="J7922" s="3" t="s">
        <v>98</v>
      </c>
      <c r="K7922" s="3" t="s">
        <v>23</v>
      </c>
      <c r="L7922" s="3" t="s">
        <v>142</v>
      </c>
      <c r="M7922" s="3" t="s">
        <v>143</v>
      </c>
      <c r="N7922" s="3">
        <v>19140</v>
      </c>
      <c r="O7922" s="3" t="s">
        <v>144</v>
      </c>
      <c r="P7922" s="3" t="s">
        <v>3191</v>
      </c>
      <c r="Q7922" s="3" t="s">
        <v>28</v>
      </c>
      <c r="R7922" s="3" t="s">
        <v>32</v>
      </c>
      <c r="S7922" s="3" t="s">
        <v>3192</v>
      </c>
      <c r="T7922" s="3">
        <v>344.37200000000001</v>
      </c>
      <c r="U7922" s="35" cm="1">
        <f t="array" ref="U7922">INDEX('Pricing Strategy'!$F$4:$F$71,MATCH(1,(Dataset!$O7922='Pricing Strategy'!$B$4:$B$71)*(Dataset!$Q7922='Pricing Strategy'!$C$4:$C$71)*(Dataset!$R7922='Pricing Strategy'!$D$4:$D$71),))</f>
        <v>0.45</v>
      </c>
      <c r="V7922" s="3">
        <f>Dataset!$T7922*(1-Dataset!$U7922)</f>
        <v>189.40460000000002</v>
      </c>
    </row>
    <row r="7923" spans="1:22" x14ac:dyDescent="0.3">
      <c r="A7923" s="32"/>
      <c r="C7923" s="3">
        <v>7918</v>
      </c>
      <c r="D7923" s="3" t="s">
        <v>9743</v>
      </c>
      <c r="E7923" s="34">
        <v>43347</v>
      </c>
      <c r="F7923" s="34">
        <v>43351</v>
      </c>
      <c r="G7923" s="3" t="s">
        <v>19</v>
      </c>
      <c r="H7923" s="3" t="s">
        <v>3793</v>
      </c>
      <c r="I7923" s="3" t="s">
        <v>3794</v>
      </c>
      <c r="J7923" s="3" t="s">
        <v>98</v>
      </c>
      <c r="K7923" s="3" t="s">
        <v>23</v>
      </c>
      <c r="L7923" s="3" t="s">
        <v>2774</v>
      </c>
      <c r="M7923" s="3" t="s">
        <v>100</v>
      </c>
      <c r="N7923" s="3">
        <v>75043</v>
      </c>
      <c r="O7923" s="3" t="s">
        <v>101</v>
      </c>
      <c r="P7923" s="3" t="s">
        <v>486</v>
      </c>
      <c r="Q7923" s="3" t="s">
        <v>42</v>
      </c>
      <c r="R7923" s="3" t="s">
        <v>64</v>
      </c>
      <c r="S7923" s="3" t="s">
        <v>487</v>
      </c>
      <c r="T7923" s="3">
        <v>30.384</v>
      </c>
      <c r="U7923" s="35" cm="1">
        <f t="array" ref="U7923">INDEX('Pricing Strategy'!$F$4:$F$71,MATCH(1,(Dataset!$O7923='Pricing Strategy'!$B$4:$B$71)*(Dataset!$Q7923='Pricing Strategy'!$C$4:$C$71)*(Dataset!$R7923='Pricing Strategy'!$D$4:$D$71),))</f>
        <v>0.35</v>
      </c>
      <c r="V7923" s="3">
        <f>Dataset!$T7923*(1-Dataset!$U7923)</f>
        <v>19.749600000000001</v>
      </c>
    </row>
    <row r="7924" spans="1:22" x14ac:dyDescent="0.3">
      <c r="A7924" s="32"/>
      <c r="C7924" s="3">
        <v>7919</v>
      </c>
      <c r="D7924" s="3" t="s">
        <v>9744</v>
      </c>
      <c r="E7924" s="34">
        <v>42555</v>
      </c>
      <c r="F7924" s="34">
        <v>42559</v>
      </c>
      <c r="G7924" s="3" t="s">
        <v>19</v>
      </c>
      <c r="H7924" s="3" t="s">
        <v>5929</v>
      </c>
      <c r="I7924" s="3" t="s">
        <v>5930</v>
      </c>
      <c r="J7924" s="3" t="s">
        <v>98</v>
      </c>
      <c r="K7924" s="3" t="s">
        <v>23</v>
      </c>
      <c r="L7924" s="3" t="s">
        <v>947</v>
      </c>
      <c r="M7924" s="3" t="s">
        <v>39</v>
      </c>
      <c r="N7924" s="3">
        <v>92024</v>
      </c>
      <c r="O7924" s="3" t="s">
        <v>40</v>
      </c>
      <c r="P7924" s="3" t="s">
        <v>1102</v>
      </c>
      <c r="Q7924" s="3" t="s">
        <v>42</v>
      </c>
      <c r="R7924" s="3" t="s">
        <v>71</v>
      </c>
      <c r="S7924" s="3" t="s">
        <v>1103</v>
      </c>
      <c r="T7924" s="3">
        <v>22.847999999999999</v>
      </c>
      <c r="U7924" s="35" cm="1">
        <f t="array" ref="U7924">INDEX('Pricing Strategy'!$F$4:$F$71,MATCH(1,(Dataset!$O7924='Pricing Strategy'!$B$4:$B$71)*(Dataset!$Q7924='Pricing Strategy'!$C$4:$C$71)*(Dataset!$R7924='Pricing Strategy'!$D$4:$D$71),))</f>
        <v>0.4</v>
      </c>
      <c r="V7924" s="3">
        <f>Dataset!$T7924*(1-Dataset!$U7924)</f>
        <v>13.708799999999998</v>
      </c>
    </row>
    <row r="7925" spans="1:22" x14ac:dyDescent="0.3">
      <c r="A7925" s="32"/>
      <c r="C7925" s="3">
        <v>7920</v>
      </c>
      <c r="D7925" s="3" t="s">
        <v>9745</v>
      </c>
      <c r="E7925" s="34">
        <v>43358</v>
      </c>
      <c r="F7925" s="34">
        <v>43364</v>
      </c>
      <c r="G7925" s="3" t="s">
        <v>46</v>
      </c>
      <c r="H7925" s="3" t="s">
        <v>5932</v>
      </c>
      <c r="I7925" s="3" t="s">
        <v>5933</v>
      </c>
      <c r="J7925" s="3" t="s">
        <v>98</v>
      </c>
      <c r="K7925" s="3" t="s">
        <v>23</v>
      </c>
      <c r="L7925" s="3" t="s">
        <v>7710</v>
      </c>
      <c r="M7925" s="3" t="s">
        <v>745</v>
      </c>
      <c r="N7925" s="3">
        <v>6708</v>
      </c>
      <c r="O7925" s="3" t="s">
        <v>144</v>
      </c>
      <c r="P7925" s="3" t="s">
        <v>4896</v>
      </c>
      <c r="Q7925" s="3" t="s">
        <v>42</v>
      </c>
      <c r="R7925" s="3" t="s">
        <v>55</v>
      </c>
      <c r="S7925" s="3" t="s">
        <v>4897</v>
      </c>
      <c r="T7925" s="3">
        <v>38.619999999999997</v>
      </c>
      <c r="U7925" s="35" cm="1">
        <f t="array" ref="U7925">INDEX('Pricing Strategy'!$F$4:$F$71,MATCH(1,(Dataset!$O7925='Pricing Strategy'!$B$4:$B$71)*(Dataset!$Q7925='Pricing Strategy'!$C$4:$C$71)*(Dataset!$R7925='Pricing Strategy'!$D$4:$D$71),))</f>
        <v>0.5</v>
      </c>
      <c r="V7925" s="3">
        <f>Dataset!$T7925*(1-Dataset!$U7925)</f>
        <v>19.309999999999999</v>
      </c>
    </row>
    <row r="7926" spans="1:22" x14ac:dyDescent="0.3">
      <c r="A7926" s="32"/>
      <c r="C7926" s="3">
        <v>7921</v>
      </c>
      <c r="D7926" s="3" t="s">
        <v>9745</v>
      </c>
      <c r="E7926" s="34">
        <v>43358</v>
      </c>
      <c r="F7926" s="34">
        <v>43364</v>
      </c>
      <c r="G7926" s="3" t="s">
        <v>46</v>
      </c>
      <c r="H7926" s="3" t="s">
        <v>5932</v>
      </c>
      <c r="I7926" s="3" t="s">
        <v>5933</v>
      </c>
      <c r="J7926" s="3" t="s">
        <v>98</v>
      </c>
      <c r="K7926" s="3" t="s">
        <v>23</v>
      </c>
      <c r="L7926" s="3" t="s">
        <v>7710</v>
      </c>
      <c r="M7926" s="3" t="s">
        <v>745</v>
      </c>
      <c r="N7926" s="3">
        <v>6708</v>
      </c>
      <c r="O7926" s="3" t="s">
        <v>144</v>
      </c>
      <c r="P7926" s="3" t="s">
        <v>7050</v>
      </c>
      <c r="Q7926" s="3" t="s">
        <v>67</v>
      </c>
      <c r="R7926" s="3" t="s">
        <v>157</v>
      </c>
      <c r="S7926" s="3" t="s">
        <v>7051</v>
      </c>
      <c r="T7926" s="3">
        <v>59.98</v>
      </c>
      <c r="U7926" s="35" cm="1">
        <f t="array" ref="U7926">INDEX('Pricing Strategy'!$F$4:$F$71,MATCH(1,(Dataset!$O7926='Pricing Strategy'!$B$4:$B$71)*(Dataset!$Q7926='Pricing Strategy'!$C$4:$C$71)*(Dataset!$R7926='Pricing Strategy'!$D$4:$D$71),))</f>
        <v>0.45</v>
      </c>
      <c r="V7926" s="3">
        <f>Dataset!$T7926*(1-Dataset!$U7926)</f>
        <v>32.989000000000004</v>
      </c>
    </row>
    <row r="7927" spans="1:22" x14ac:dyDescent="0.3">
      <c r="A7927" s="32"/>
      <c r="C7927" s="3">
        <v>7922</v>
      </c>
      <c r="D7927" s="3" t="s">
        <v>9746</v>
      </c>
      <c r="E7927" s="34">
        <v>43172</v>
      </c>
      <c r="F7927" s="34">
        <v>43176</v>
      </c>
      <c r="G7927" s="3" t="s">
        <v>46</v>
      </c>
      <c r="H7927" s="3" t="s">
        <v>6225</v>
      </c>
      <c r="I7927" s="3" t="s">
        <v>6226</v>
      </c>
      <c r="J7927" s="3" t="s">
        <v>22</v>
      </c>
      <c r="K7927" s="3" t="s">
        <v>23</v>
      </c>
      <c r="L7927" s="3" t="s">
        <v>378</v>
      </c>
      <c r="M7927" s="3" t="s">
        <v>2739</v>
      </c>
      <c r="N7927" s="3">
        <v>21044</v>
      </c>
      <c r="O7927" s="3" t="s">
        <v>144</v>
      </c>
      <c r="P7927" s="3" t="s">
        <v>3573</v>
      </c>
      <c r="Q7927" s="3" t="s">
        <v>42</v>
      </c>
      <c r="R7927" s="3" t="s">
        <v>71</v>
      </c>
      <c r="S7927" s="3" t="s">
        <v>3574</v>
      </c>
      <c r="T7927" s="3">
        <v>174.3</v>
      </c>
      <c r="U7927" s="35" cm="1">
        <f t="array" ref="U7927">INDEX('Pricing Strategy'!$F$4:$F$71,MATCH(1,(Dataset!$O7927='Pricing Strategy'!$B$4:$B$71)*(Dataset!$Q7927='Pricing Strategy'!$C$4:$C$71)*(Dataset!$R7927='Pricing Strategy'!$D$4:$D$71),))</f>
        <v>0.4</v>
      </c>
      <c r="V7927" s="3">
        <f>Dataset!$T7927*(1-Dataset!$U7927)</f>
        <v>104.58</v>
      </c>
    </row>
    <row r="7928" spans="1:22" x14ac:dyDescent="0.3">
      <c r="A7928" s="32"/>
      <c r="C7928" s="3">
        <v>7923</v>
      </c>
      <c r="D7928" s="3" t="s">
        <v>9747</v>
      </c>
      <c r="E7928" s="34">
        <v>43367</v>
      </c>
      <c r="F7928" s="34">
        <v>43372</v>
      </c>
      <c r="G7928" s="3" t="s">
        <v>46</v>
      </c>
      <c r="H7928" s="3" t="s">
        <v>3796</v>
      </c>
      <c r="I7928" s="3" t="s">
        <v>3797</v>
      </c>
      <c r="J7928" s="3" t="s">
        <v>98</v>
      </c>
      <c r="K7928" s="3" t="s">
        <v>23</v>
      </c>
      <c r="L7928" s="3" t="s">
        <v>7242</v>
      </c>
      <c r="M7928" s="3" t="s">
        <v>50</v>
      </c>
      <c r="N7928" s="3">
        <v>33021</v>
      </c>
      <c r="O7928" s="3" t="s">
        <v>26</v>
      </c>
      <c r="P7928" s="3" t="s">
        <v>6305</v>
      </c>
      <c r="Q7928" s="3" t="s">
        <v>67</v>
      </c>
      <c r="R7928" s="3" t="s">
        <v>68</v>
      </c>
      <c r="S7928" s="3" t="s">
        <v>6306</v>
      </c>
      <c r="T7928" s="3">
        <v>383.96</v>
      </c>
      <c r="U7928" s="35" cm="1">
        <f t="array" ref="U7928">INDEX('Pricing Strategy'!$F$4:$F$71,MATCH(1,(Dataset!$O7928='Pricing Strategy'!$B$4:$B$71)*(Dataset!$Q7928='Pricing Strategy'!$C$4:$C$71)*(Dataset!$R7928='Pricing Strategy'!$D$4:$D$71),))</f>
        <v>0.25</v>
      </c>
      <c r="V7928" s="3">
        <f>Dataset!$T7928*(1-Dataset!$U7928)</f>
        <v>287.96999999999997</v>
      </c>
    </row>
    <row r="7929" spans="1:22" x14ac:dyDescent="0.3">
      <c r="A7929" s="32"/>
      <c r="C7929" s="3">
        <v>7924</v>
      </c>
      <c r="D7929" s="3" t="s">
        <v>9747</v>
      </c>
      <c r="E7929" s="34">
        <v>43367</v>
      </c>
      <c r="F7929" s="34">
        <v>43372</v>
      </c>
      <c r="G7929" s="3" t="s">
        <v>46</v>
      </c>
      <c r="H7929" s="3" t="s">
        <v>3796</v>
      </c>
      <c r="I7929" s="3" t="s">
        <v>3797</v>
      </c>
      <c r="J7929" s="3" t="s">
        <v>98</v>
      </c>
      <c r="K7929" s="3" t="s">
        <v>23</v>
      </c>
      <c r="L7929" s="3" t="s">
        <v>7242</v>
      </c>
      <c r="M7929" s="3" t="s">
        <v>50</v>
      </c>
      <c r="N7929" s="3">
        <v>33021</v>
      </c>
      <c r="O7929" s="3" t="s">
        <v>26</v>
      </c>
      <c r="P7929" s="3" t="s">
        <v>671</v>
      </c>
      <c r="Q7929" s="3" t="s">
        <v>42</v>
      </c>
      <c r="R7929" s="3" t="s">
        <v>71</v>
      </c>
      <c r="S7929" s="3" t="s">
        <v>672</v>
      </c>
      <c r="T7929" s="3">
        <v>15.57</v>
      </c>
      <c r="U7929" s="35" cm="1">
        <f t="array" ref="U7929">INDEX('Pricing Strategy'!$F$4:$F$71,MATCH(1,(Dataset!$O7929='Pricing Strategy'!$B$4:$B$71)*(Dataset!$Q7929='Pricing Strategy'!$C$4:$C$71)*(Dataset!$R7929='Pricing Strategy'!$D$4:$D$71),))</f>
        <v>0.25</v>
      </c>
      <c r="V7929" s="3">
        <f>Dataset!$T7929*(1-Dataset!$U7929)</f>
        <v>11.6775</v>
      </c>
    </row>
    <row r="7930" spans="1:22" x14ac:dyDescent="0.3">
      <c r="A7930" s="32"/>
      <c r="C7930" s="3">
        <v>7925</v>
      </c>
      <c r="D7930" s="3" t="s">
        <v>9748</v>
      </c>
      <c r="E7930" s="34">
        <v>42960</v>
      </c>
      <c r="F7930" s="34">
        <v>42963</v>
      </c>
      <c r="G7930" s="3" t="s">
        <v>184</v>
      </c>
      <c r="H7930" s="3" t="s">
        <v>1427</v>
      </c>
      <c r="I7930" s="3" t="s">
        <v>1428</v>
      </c>
      <c r="J7930" s="3" t="s">
        <v>22</v>
      </c>
      <c r="K7930" s="3" t="s">
        <v>23</v>
      </c>
      <c r="L7930" s="3" t="s">
        <v>314</v>
      </c>
      <c r="M7930" s="3" t="s">
        <v>315</v>
      </c>
      <c r="N7930" s="3">
        <v>22153</v>
      </c>
      <c r="O7930" s="3" t="s">
        <v>26</v>
      </c>
      <c r="P7930" s="3" t="s">
        <v>357</v>
      </c>
      <c r="Q7930" s="3" t="s">
        <v>42</v>
      </c>
      <c r="R7930" s="3" t="s">
        <v>71</v>
      </c>
      <c r="S7930" s="3" t="s">
        <v>358</v>
      </c>
      <c r="T7930" s="3">
        <v>22.32</v>
      </c>
      <c r="U7930" s="35" cm="1">
        <f t="array" ref="U7930">INDEX('Pricing Strategy'!$F$4:$F$71,MATCH(1,(Dataset!$O7930='Pricing Strategy'!$B$4:$B$71)*(Dataset!$Q7930='Pricing Strategy'!$C$4:$C$71)*(Dataset!$R7930='Pricing Strategy'!$D$4:$D$71),))</f>
        <v>0.25</v>
      </c>
      <c r="V7930" s="3">
        <f>Dataset!$T7930*(1-Dataset!$U7930)</f>
        <v>16.740000000000002</v>
      </c>
    </row>
    <row r="7931" spans="1:22" x14ac:dyDescent="0.3">
      <c r="A7931" s="32"/>
      <c r="C7931" s="3">
        <v>7926</v>
      </c>
      <c r="D7931" s="3" t="s">
        <v>9748</v>
      </c>
      <c r="E7931" s="34">
        <v>42960</v>
      </c>
      <c r="F7931" s="34">
        <v>42963</v>
      </c>
      <c r="G7931" s="3" t="s">
        <v>184</v>
      </c>
      <c r="H7931" s="3" t="s">
        <v>1427</v>
      </c>
      <c r="I7931" s="3" t="s">
        <v>1428</v>
      </c>
      <c r="J7931" s="3" t="s">
        <v>22</v>
      </c>
      <c r="K7931" s="3" t="s">
        <v>23</v>
      </c>
      <c r="L7931" s="3" t="s">
        <v>314</v>
      </c>
      <c r="M7931" s="3" t="s">
        <v>315</v>
      </c>
      <c r="N7931" s="3">
        <v>22153</v>
      </c>
      <c r="O7931" s="3" t="s">
        <v>26</v>
      </c>
      <c r="P7931" s="3" t="s">
        <v>1669</v>
      </c>
      <c r="Q7931" s="3" t="s">
        <v>42</v>
      </c>
      <c r="R7931" s="3" t="s">
        <v>43</v>
      </c>
      <c r="S7931" s="3" t="s">
        <v>1670</v>
      </c>
      <c r="T7931" s="3">
        <v>103.6</v>
      </c>
      <c r="U7931" s="35" cm="1">
        <f t="array" ref="U7931">INDEX('Pricing Strategy'!$F$4:$F$71,MATCH(1,(Dataset!$O7931='Pricing Strategy'!$B$4:$B$71)*(Dataset!$Q7931='Pricing Strategy'!$C$4:$C$71)*(Dataset!$R7931='Pricing Strategy'!$D$4:$D$71),))</f>
        <v>0.25</v>
      </c>
      <c r="V7931" s="3">
        <f>Dataset!$T7931*(1-Dataset!$U7931)</f>
        <v>77.699999999999989</v>
      </c>
    </row>
    <row r="7932" spans="1:22" x14ac:dyDescent="0.3">
      <c r="A7932" s="32"/>
      <c r="C7932" s="3">
        <v>7927</v>
      </c>
      <c r="D7932" s="3" t="s">
        <v>9749</v>
      </c>
      <c r="E7932" s="34">
        <v>43424</v>
      </c>
      <c r="F7932" s="34">
        <v>43428</v>
      </c>
      <c r="G7932" s="3" t="s">
        <v>19</v>
      </c>
      <c r="H7932" s="3" t="s">
        <v>4622</v>
      </c>
      <c r="I7932" s="3" t="s">
        <v>4623</v>
      </c>
      <c r="J7932" s="3" t="s">
        <v>37</v>
      </c>
      <c r="K7932" s="3" t="s">
        <v>23</v>
      </c>
      <c r="L7932" s="3" t="s">
        <v>262</v>
      </c>
      <c r="M7932" s="3" t="s">
        <v>263</v>
      </c>
      <c r="N7932" s="3">
        <v>10035</v>
      </c>
      <c r="O7932" s="3" t="s">
        <v>144</v>
      </c>
      <c r="P7932" s="3" t="s">
        <v>5961</v>
      </c>
      <c r="Q7932" s="3" t="s">
        <v>67</v>
      </c>
      <c r="R7932" s="3" t="s">
        <v>157</v>
      </c>
      <c r="S7932" s="3" t="s">
        <v>5962</v>
      </c>
      <c r="T7932" s="3">
        <v>2.97</v>
      </c>
      <c r="U7932" s="35" cm="1">
        <f t="array" ref="U7932">INDEX('Pricing Strategy'!$F$4:$F$71,MATCH(1,(Dataset!$O7932='Pricing Strategy'!$B$4:$B$71)*(Dataset!$Q7932='Pricing Strategy'!$C$4:$C$71)*(Dataset!$R7932='Pricing Strategy'!$D$4:$D$71),))</f>
        <v>0.45</v>
      </c>
      <c r="V7932" s="3">
        <f>Dataset!$T7932*(1-Dataset!$U7932)</f>
        <v>1.6335000000000002</v>
      </c>
    </row>
    <row r="7933" spans="1:22" x14ac:dyDescent="0.3">
      <c r="A7933" s="32"/>
      <c r="C7933" s="3">
        <v>7928</v>
      </c>
      <c r="D7933" s="3" t="s">
        <v>9749</v>
      </c>
      <c r="E7933" s="34">
        <v>43424</v>
      </c>
      <c r="F7933" s="34">
        <v>43428</v>
      </c>
      <c r="G7933" s="3" t="s">
        <v>19</v>
      </c>
      <c r="H7933" s="3" t="s">
        <v>4622</v>
      </c>
      <c r="I7933" s="3" t="s">
        <v>4623</v>
      </c>
      <c r="J7933" s="3" t="s">
        <v>37</v>
      </c>
      <c r="K7933" s="3" t="s">
        <v>23</v>
      </c>
      <c r="L7933" s="3" t="s">
        <v>262</v>
      </c>
      <c r="M7933" s="3" t="s">
        <v>263</v>
      </c>
      <c r="N7933" s="3">
        <v>10035</v>
      </c>
      <c r="O7933" s="3" t="s">
        <v>144</v>
      </c>
      <c r="P7933" s="3" t="s">
        <v>1678</v>
      </c>
      <c r="Q7933" s="3" t="s">
        <v>67</v>
      </c>
      <c r="R7933" s="3" t="s">
        <v>68</v>
      </c>
      <c r="S7933" s="3" t="s">
        <v>1679</v>
      </c>
      <c r="T7933" s="3">
        <v>569.99</v>
      </c>
      <c r="U7933" s="35" cm="1">
        <f t="array" ref="U7933">INDEX('Pricing Strategy'!$F$4:$F$71,MATCH(1,(Dataset!$O7933='Pricing Strategy'!$B$4:$B$71)*(Dataset!$Q7933='Pricing Strategy'!$C$4:$C$71)*(Dataset!$R7933='Pricing Strategy'!$D$4:$D$71),))</f>
        <v>0.4</v>
      </c>
      <c r="V7933" s="3">
        <f>Dataset!$T7933*(1-Dataset!$U7933)</f>
        <v>341.99399999999997</v>
      </c>
    </row>
    <row r="7934" spans="1:22" x14ac:dyDescent="0.3">
      <c r="A7934" s="32"/>
      <c r="C7934" s="3">
        <v>7929</v>
      </c>
      <c r="D7934" s="3" t="s">
        <v>9749</v>
      </c>
      <c r="E7934" s="34">
        <v>43424</v>
      </c>
      <c r="F7934" s="34">
        <v>43428</v>
      </c>
      <c r="G7934" s="3" t="s">
        <v>19</v>
      </c>
      <c r="H7934" s="3" t="s">
        <v>4622</v>
      </c>
      <c r="I7934" s="3" t="s">
        <v>4623</v>
      </c>
      <c r="J7934" s="3" t="s">
        <v>37</v>
      </c>
      <c r="K7934" s="3" t="s">
        <v>23</v>
      </c>
      <c r="L7934" s="3" t="s">
        <v>262</v>
      </c>
      <c r="M7934" s="3" t="s">
        <v>263</v>
      </c>
      <c r="N7934" s="3">
        <v>10035</v>
      </c>
      <c r="O7934" s="3" t="s">
        <v>144</v>
      </c>
      <c r="P7934" s="3" t="s">
        <v>9026</v>
      </c>
      <c r="Q7934" s="3" t="s">
        <v>28</v>
      </c>
      <c r="R7934" s="3" t="s">
        <v>61</v>
      </c>
      <c r="S7934" s="3" t="s">
        <v>9027</v>
      </c>
      <c r="T7934" s="3">
        <v>50.97</v>
      </c>
      <c r="U7934" s="35" cm="1">
        <f t="array" ref="U7934">INDEX('Pricing Strategy'!$F$4:$F$71,MATCH(1,(Dataset!$O7934='Pricing Strategy'!$B$4:$B$71)*(Dataset!$Q7934='Pricing Strategy'!$C$4:$C$71)*(Dataset!$R7934='Pricing Strategy'!$D$4:$D$71),))</f>
        <v>0.4</v>
      </c>
      <c r="V7934" s="3">
        <f>Dataset!$T7934*(1-Dataset!$U7934)</f>
        <v>30.581999999999997</v>
      </c>
    </row>
    <row r="7935" spans="1:22" x14ac:dyDescent="0.3">
      <c r="A7935" s="32"/>
      <c r="C7935" s="3">
        <v>7930</v>
      </c>
      <c r="D7935" s="3" t="s">
        <v>9750</v>
      </c>
      <c r="E7935" s="34">
        <v>43306</v>
      </c>
      <c r="F7935" s="34">
        <v>43308</v>
      </c>
      <c r="G7935" s="3" t="s">
        <v>184</v>
      </c>
      <c r="H7935" s="3" t="s">
        <v>8699</v>
      </c>
      <c r="I7935" s="3" t="s">
        <v>8700</v>
      </c>
      <c r="J7935" s="3" t="s">
        <v>98</v>
      </c>
      <c r="K7935" s="3" t="s">
        <v>23</v>
      </c>
      <c r="L7935" s="3" t="s">
        <v>814</v>
      </c>
      <c r="M7935" s="3" t="s">
        <v>100</v>
      </c>
      <c r="N7935" s="3">
        <v>75217</v>
      </c>
      <c r="O7935" s="3" t="s">
        <v>101</v>
      </c>
      <c r="P7935" s="3" t="s">
        <v>4683</v>
      </c>
      <c r="Q7935" s="3" t="s">
        <v>28</v>
      </c>
      <c r="R7935" s="3" t="s">
        <v>52</v>
      </c>
      <c r="S7935" s="3" t="s">
        <v>4684</v>
      </c>
      <c r="T7935" s="3">
        <v>298.11599999999999</v>
      </c>
      <c r="U7935" s="35" cm="1">
        <f t="array" ref="U7935">INDEX('Pricing Strategy'!$F$4:$F$71,MATCH(1,(Dataset!$O7935='Pricing Strategy'!$B$4:$B$71)*(Dataset!$Q7935='Pricing Strategy'!$C$4:$C$71)*(Dataset!$R7935='Pricing Strategy'!$D$4:$D$71),))</f>
        <v>0.35</v>
      </c>
      <c r="V7935" s="3">
        <f>Dataset!$T7935*(1-Dataset!$U7935)</f>
        <v>193.77539999999999</v>
      </c>
    </row>
    <row r="7936" spans="1:22" x14ac:dyDescent="0.3">
      <c r="A7936" s="32"/>
      <c r="C7936" s="3">
        <v>7931</v>
      </c>
      <c r="D7936" s="3" t="s">
        <v>9751</v>
      </c>
      <c r="E7936" s="34">
        <v>42819</v>
      </c>
      <c r="F7936" s="34">
        <v>42821</v>
      </c>
      <c r="G7936" s="3" t="s">
        <v>19</v>
      </c>
      <c r="H7936" s="3" t="s">
        <v>3862</v>
      </c>
      <c r="I7936" s="3" t="s">
        <v>3863</v>
      </c>
      <c r="J7936" s="3" t="s">
        <v>37</v>
      </c>
      <c r="K7936" s="3" t="s">
        <v>23</v>
      </c>
      <c r="L7936" s="3" t="s">
        <v>262</v>
      </c>
      <c r="M7936" s="3" t="s">
        <v>263</v>
      </c>
      <c r="N7936" s="3">
        <v>10024</v>
      </c>
      <c r="O7936" s="3" t="s">
        <v>144</v>
      </c>
      <c r="P7936" s="3" t="s">
        <v>4138</v>
      </c>
      <c r="Q7936" s="3" t="s">
        <v>42</v>
      </c>
      <c r="R7936" s="3" t="s">
        <v>64</v>
      </c>
      <c r="S7936" s="3" t="s">
        <v>4139</v>
      </c>
      <c r="T7936" s="3">
        <v>59.52</v>
      </c>
      <c r="U7936" s="35" cm="1">
        <f t="array" ref="U7936">INDEX('Pricing Strategy'!$F$4:$F$71,MATCH(1,(Dataset!$O7936='Pricing Strategy'!$B$4:$B$71)*(Dataset!$Q7936='Pricing Strategy'!$C$4:$C$71)*(Dataset!$R7936='Pricing Strategy'!$D$4:$D$71),))</f>
        <v>0.45</v>
      </c>
      <c r="V7936" s="3">
        <f>Dataset!$T7936*(1-Dataset!$U7936)</f>
        <v>32.736000000000004</v>
      </c>
    </row>
    <row r="7937" spans="1:22" x14ac:dyDescent="0.3">
      <c r="A7937" s="32"/>
      <c r="C7937" s="3">
        <v>7932</v>
      </c>
      <c r="D7937" s="3" t="s">
        <v>9752</v>
      </c>
      <c r="E7937" s="34">
        <v>42931</v>
      </c>
      <c r="F7937" s="34">
        <v>42936</v>
      </c>
      <c r="G7937" s="3" t="s">
        <v>46</v>
      </c>
      <c r="H7937" s="3" t="s">
        <v>3913</v>
      </c>
      <c r="I7937" s="3" t="s">
        <v>3914</v>
      </c>
      <c r="J7937" s="3" t="s">
        <v>37</v>
      </c>
      <c r="K7937" s="3" t="s">
        <v>23</v>
      </c>
      <c r="L7937" s="3" t="s">
        <v>415</v>
      </c>
      <c r="M7937" s="3" t="s">
        <v>416</v>
      </c>
      <c r="N7937" s="3">
        <v>97206</v>
      </c>
      <c r="O7937" s="3" t="s">
        <v>40</v>
      </c>
      <c r="P7937" s="3" t="s">
        <v>1463</v>
      </c>
      <c r="Q7937" s="3" t="s">
        <v>28</v>
      </c>
      <c r="R7937" s="3" t="s">
        <v>32</v>
      </c>
      <c r="S7937" s="3" t="s">
        <v>1464</v>
      </c>
      <c r="T7937" s="3">
        <v>230.28</v>
      </c>
      <c r="U7937" s="35" cm="1">
        <f t="array" ref="U7937">INDEX('Pricing Strategy'!$F$4:$F$71,MATCH(1,(Dataset!$O7937='Pricing Strategy'!$B$4:$B$71)*(Dataset!$Q7937='Pricing Strategy'!$C$4:$C$71)*(Dataset!$R7937='Pricing Strategy'!$D$4:$D$71),))</f>
        <v>0.45</v>
      </c>
      <c r="V7937" s="3">
        <f>Dataset!$T7937*(1-Dataset!$U7937)</f>
        <v>126.65400000000001</v>
      </c>
    </row>
    <row r="7938" spans="1:22" x14ac:dyDescent="0.3">
      <c r="A7938" s="32"/>
      <c r="C7938" s="3">
        <v>7933</v>
      </c>
      <c r="D7938" s="3" t="s">
        <v>9752</v>
      </c>
      <c r="E7938" s="34">
        <v>42931</v>
      </c>
      <c r="F7938" s="34">
        <v>42936</v>
      </c>
      <c r="G7938" s="3" t="s">
        <v>46</v>
      </c>
      <c r="H7938" s="3" t="s">
        <v>3913</v>
      </c>
      <c r="I7938" s="3" t="s">
        <v>3914</v>
      </c>
      <c r="J7938" s="3" t="s">
        <v>37</v>
      </c>
      <c r="K7938" s="3" t="s">
        <v>23</v>
      </c>
      <c r="L7938" s="3" t="s">
        <v>415</v>
      </c>
      <c r="M7938" s="3" t="s">
        <v>416</v>
      </c>
      <c r="N7938" s="3">
        <v>97206</v>
      </c>
      <c r="O7938" s="3" t="s">
        <v>40</v>
      </c>
      <c r="P7938" s="3" t="s">
        <v>3739</v>
      </c>
      <c r="Q7938" s="3" t="s">
        <v>42</v>
      </c>
      <c r="R7938" s="3" t="s">
        <v>86</v>
      </c>
      <c r="S7938" s="3" t="s">
        <v>3740</v>
      </c>
      <c r="T7938" s="3">
        <v>105.52</v>
      </c>
      <c r="U7938" s="35" cm="1">
        <f t="array" ref="U7938">INDEX('Pricing Strategy'!$F$4:$F$71,MATCH(1,(Dataset!$O7938='Pricing Strategy'!$B$4:$B$71)*(Dataset!$Q7938='Pricing Strategy'!$C$4:$C$71)*(Dataset!$R7938='Pricing Strategy'!$D$4:$D$71),))</f>
        <v>0.4</v>
      </c>
      <c r="V7938" s="3">
        <f>Dataset!$T7938*(1-Dataset!$U7938)</f>
        <v>63.311999999999998</v>
      </c>
    </row>
    <row r="7939" spans="1:22" x14ac:dyDescent="0.3">
      <c r="A7939" s="32"/>
      <c r="C7939" s="3">
        <v>7934</v>
      </c>
      <c r="D7939" s="3" t="s">
        <v>9753</v>
      </c>
      <c r="E7939" s="34">
        <v>43329</v>
      </c>
      <c r="F7939" s="34">
        <v>43336</v>
      </c>
      <c r="G7939" s="3" t="s">
        <v>46</v>
      </c>
      <c r="H7939" s="3" t="s">
        <v>3853</v>
      </c>
      <c r="I7939" s="3" t="s">
        <v>3854</v>
      </c>
      <c r="J7939" s="3" t="s">
        <v>37</v>
      </c>
      <c r="K7939" s="3" t="s">
        <v>23</v>
      </c>
      <c r="L7939" s="3" t="s">
        <v>991</v>
      </c>
      <c r="M7939" s="3" t="s">
        <v>39</v>
      </c>
      <c r="N7939" s="3">
        <v>94513</v>
      </c>
      <c r="O7939" s="3" t="s">
        <v>40</v>
      </c>
      <c r="P7939" s="3" t="s">
        <v>4137</v>
      </c>
      <c r="Q7939" s="3" t="s">
        <v>42</v>
      </c>
      <c r="R7939" s="3" t="s">
        <v>169</v>
      </c>
      <c r="S7939" s="3" t="s">
        <v>667</v>
      </c>
      <c r="T7939" s="3">
        <v>23.36</v>
      </c>
      <c r="U7939" s="35" cm="1">
        <f t="array" ref="U7939">INDEX('Pricing Strategy'!$F$4:$F$71,MATCH(1,(Dataset!$O7939='Pricing Strategy'!$B$4:$B$71)*(Dataset!$Q7939='Pricing Strategy'!$C$4:$C$71)*(Dataset!$R7939='Pricing Strategy'!$D$4:$D$71),))</f>
        <v>0.4</v>
      </c>
      <c r="V7939" s="3">
        <f>Dataset!$T7939*(1-Dataset!$U7939)</f>
        <v>14.016</v>
      </c>
    </row>
    <row r="7940" spans="1:22" x14ac:dyDescent="0.3">
      <c r="A7940" s="32"/>
      <c r="C7940" s="3">
        <v>7935</v>
      </c>
      <c r="D7940" s="3" t="s">
        <v>9753</v>
      </c>
      <c r="E7940" s="34">
        <v>43329</v>
      </c>
      <c r="F7940" s="34">
        <v>43336</v>
      </c>
      <c r="G7940" s="3" t="s">
        <v>46</v>
      </c>
      <c r="H7940" s="3" t="s">
        <v>3853</v>
      </c>
      <c r="I7940" s="3" t="s">
        <v>3854</v>
      </c>
      <c r="J7940" s="3" t="s">
        <v>37</v>
      </c>
      <c r="K7940" s="3" t="s">
        <v>23</v>
      </c>
      <c r="L7940" s="3" t="s">
        <v>991</v>
      </c>
      <c r="M7940" s="3" t="s">
        <v>39</v>
      </c>
      <c r="N7940" s="3">
        <v>94513</v>
      </c>
      <c r="O7940" s="3" t="s">
        <v>40</v>
      </c>
      <c r="P7940" s="3" t="s">
        <v>3899</v>
      </c>
      <c r="Q7940" s="3" t="s">
        <v>67</v>
      </c>
      <c r="R7940" s="3" t="s">
        <v>68</v>
      </c>
      <c r="S7940" s="3" t="s">
        <v>3900</v>
      </c>
      <c r="T7940" s="3">
        <v>71.975999999999999</v>
      </c>
      <c r="U7940" s="35" cm="1">
        <f t="array" ref="U7940">INDEX('Pricing Strategy'!$F$4:$F$71,MATCH(1,(Dataset!$O7940='Pricing Strategy'!$B$4:$B$71)*(Dataset!$Q7940='Pricing Strategy'!$C$4:$C$71)*(Dataset!$R7940='Pricing Strategy'!$D$4:$D$71),))</f>
        <v>0.4</v>
      </c>
      <c r="V7940" s="3">
        <f>Dataset!$T7940*(1-Dataset!$U7940)</f>
        <v>43.185600000000001</v>
      </c>
    </row>
    <row r="7941" spans="1:22" x14ac:dyDescent="0.3">
      <c r="A7941" s="32"/>
      <c r="C7941" s="3">
        <v>7936</v>
      </c>
      <c r="D7941" s="3" t="s">
        <v>9753</v>
      </c>
      <c r="E7941" s="34">
        <v>43329</v>
      </c>
      <c r="F7941" s="34">
        <v>43336</v>
      </c>
      <c r="G7941" s="3" t="s">
        <v>46</v>
      </c>
      <c r="H7941" s="3" t="s">
        <v>3853</v>
      </c>
      <c r="I7941" s="3" t="s">
        <v>3854</v>
      </c>
      <c r="J7941" s="3" t="s">
        <v>37</v>
      </c>
      <c r="K7941" s="3" t="s">
        <v>23</v>
      </c>
      <c r="L7941" s="3" t="s">
        <v>991</v>
      </c>
      <c r="M7941" s="3" t="s">
        <v>39</v>
      </c>
      <c r="N7941" s="3">
        <v>94513</v>
      </c>
      <c r="O7941" s="3" t="s">
        <v>40</v>
      </c>
      <c r="P7941" s="3" t="s">
        <v>4467</v>
      </c>
      <c r="Q7941" s="3" t="s">
        <v>42</v>
      </c>
      <c r="R7941" s="3" t="s">
        <v>86</v>
      </c>
      <c r="S7941" s="3" t="s">
        <v>4468</v>
      </c>
      <c r="T7941" s="3">
        <v>8.56</v>
      </c>
      <c r="U7941" s="35" cm="1">
        <f t="array" ref="U7941">INDEX('Pricing Strategy'!$F$4:$F$71,MATCH(1,(Dataset!$O7941='Pricing Strategy'!$B$4:$B$71)*(Dataset!$Q7941='Pricing Strategy'!$C$4:$C$71)*(Dataset!$R7941='Pricing Strategy'!$D$4:$D$71),))</f>
        <v>0.4</v>
      </c>
      <c r="V7941" s="3">
        <f>Dataset!$T7941*(1-Dataset!$U7941)</f>
        <v>5.1360000000000001</v>
      </c>
    </row>
    <row r="7942" spans="1:22" x14ac:dyDescent="0.3">
      <c r="A7942" s="32"/>
      <c r="C7942" s="3">
        <v>7937</v>
      </c>
      <c r="D7942" s="3" t="s">
        <v>9753</v>
      </c>
      <c r="E7942" s="34">
        <v>43329</v>
      </c>
      <c r="F7942" s="34">
        <v>43336</v>
      </c>
      <c r="G7942" s="3" t="s">
        <v>46</v>
      </c>
      <c r="H7942" s="3" t="s">
        <v>3853</v>
      </c>
      <c r="I7942" s="3" t="s">
        <v>3854</v>
      </c>
      <c r="J7942" s="3" t="s">
        <v>37</v>
      </c>
      <c r="K7942" s="3" t="s">
        <v>23</v>
      </c>
      <c r="L7942" s="3" t="s">
        <v>991</v>
      </c>
      <c r="M7942" s="3" t="s">
        <v>39</v>
      </c>
      <c r="N7942" s="3">
        <v>94513</v>
      </c>
      <c r="O7942" s="3" t="s">
        <v>40</v>
      </c>
      <c r="P7942" s="3" t="s">
        <v>6141</v>
      </c>
      <c r="Q7942" s="3" t="s">
        <v>42</v>
      </c>
      <c r="R7942" s="3" t="s">
        <v>71</v>
      </c>
      <c r="S7942" s="3" t="s">
        <v>6142</v>
      </c>
      <c r="T7942" s="3">
        <v>13.92</v>
      </c>
      <c r="U7942" s="35" cm="1">
        <f t="array" ref="U7942">INDEX('Pricing Strategy'!$F$4:$F$71,MATCH(1,(Dataset!$O7942='Pricing Strategy'!$B$4:$B$71)*(Dataset!$Q7942='Pricing Strategy'!$C$4:$C$71)*(Dataset!$R7942='Pricing Strategy'!$D$4:$D$71),))</f>
        <v>0.4</v>
      </c>
      <c r="V7942" s="3">
        <f>Dataset!$T7942*(1-Dataset!$U7942)</f>
        <v>8.3520000000000003</v>
      </c>
    </row>
    <row r="7943" spans="1:22" x14ac:dyDescent="0.3">
      <c r="A7943" s="32"/>
      <c r="C7943" s="3">
        <v>7938</v>
      </c>
      <c r="D7943" s="3" t="s">
        <v>9753</v>
      </c>
      <c r="E7943" s="34">
        <v>43329</v>
      </c>
      <c r="F7943" s="34">
        <v>43336</v>
      </c>
      <c r="G7943" s="3" t="s">
        <v>46</v>
      </c>
      <c r="H7943" s="3" t="s">
        <v>3853</v>
      </c>
      <c r="I7943" s="3" t="s">
        <v>3854</v>
      </c>
      <c r="J7943" s="3" t="s">
        <v>37</v>
      </c>
      <c r="K7943" s="3" t="s">
        <v>23</v>
      </c>
      <c r="L7943" s="3" t="s">
        <v>991</v>
      </c>
      <c r="M7943" s="3" t="s">
        <v>39</v>
      </c>
      <c r="N7943" s="3">
        <v>94513</v>
      </c>
      <c r="O7943" s="3" t="s">
        <v>40</v>
      </c>
      <c r="P7943" s="3" t="s">
        <v>594</v>
      </c>
      <c r="Q7943" s="3" t="s">
        <v>42</v>
      </c>
      <c r="R7943" s="3" t="s">
        <v>74</v>
      </c>
      <c r="S7943" s="3" t="s">
        <v>595</v>
      </c>
      <c r="T7943" s="3">
        <v>2518.29</v>
      </c>
      <c r="U7943" s="35" cm="1">
        <f t="array" ref="U7943">INDEX('Pricing Strategy'!$F$4:$F$71,MATCH(1,(Dataset!$O7943='Pricing Strategy'!$B$4:$B$71)*(Dataset!$Q7943='Pricing Strategy'!$C$4:$C$71)*(Dataset!$R7943='Pricing Strategy'!$D$4:$D$71),))</f>
        <v>0.4</v>
      </c>
      <c r="V7943" s="3">
        <f>Dataset!$T7943*(1-Dataset!$U7943)</f>
        <v>1510.9739999999999</v>
      </c>
    </row>
    <row r="7944" spans="1:22" x14ac:dyDescent="0.3">
      <c r="A7944" s="32"/>
      <c r="C7944" s="3">
        <v>7939</v>
      </c>
      <c r="D7944" s="3" t="s">
        <v>9753</v>
      </c>
      <c r="E7944" s="34">
        <v>43329</v>
      </c>
      <c r="F7944" s="34">
        <v>43336</v>
      </c>
      <c r="G7944" s="3" t="s">
        <v>46</v>
      </c>
      <c r="H7944" s="3" t="s">
        <v>3853</v>
      </c>
      <c r="I7944" s="3" t="s">
        <v>3854</v>
      </c>
      <c r="J7944" s="3" t="s">
        <v>37</v>
      </c>
      <c r="K7944" s="3" t="s">
        <v>23</v>
      </c>
      <c r="L7944" s="3" t="s">
        <v>991</v>
      </c>
      <c r="M7944" s="3" t="s">
        <v>39</v>
      </c>
      <c r="N7944" s="3">
        <v>94513</v>
      </c>
      <c r="O7944" s="3" t="s">
        <v>40</v>
      </c>
      <c r="P7944" s="3" t="s">
        <v>2874</v>
      </c>
      <c r="Q7944" s="3" t="s">
        <v>42</v>
      </c>
      <c r="R7944" s="3" t="s">
        <v>55</v>
      </c>
      <c r="S7944" s="3" t="s">
        <v>2875</v>
      </c>
      <c r="T7944" s="3">
        <v>540.57000000000005</v>
      </c>
      <c r="U7944" s="35" cm="1">
        <f t="array" ref="U7944">INDEX('Pricing Strategy'!$F$4:$F$71,MATCH(1,(Dataset!$O7944='Pricing Strategy'!$B$4:$B$71)*(Dataset!$Q7944='Pricing Strategy'!$C$4:$C$71)*(Dataset!$R7944='Pricing Strategy'!$D$4:$D$71),))</f>
        <v>0.5</v>
      </c>
      <c r="V7944" s="3">
        <f>Dataset!$T7944*(1-Dataset!$U7944)</f>
        <v>270.28500000000003</v>
      </c>
    </row>
    <row r="7945" spans="1:22" x14ac:dyDescent="0.3">
      <c r="A7945" s="32"/>
      <c r="C7945" s="3">
        <v>7940</v>
      </c>
      <c r="D7945" s="3" t="s">
        <v>9753</v>
      </c>
      <c r="E7945" s="34">
        <v>43329</v>
      </c>
      <c r="F7945" s="34">
        <v>43336</v>
      </c>
      <c r="G7945" s="3" t="s">
        <v>46</v>
      </c>
      <c r="H7945" s="3" t="s">
        <v>3853</v>
      </c>
      <c r="I7945" s="3" t="s">
        <v>3854</v>
      </c>
      <c r="J7945" s="3" t="s">
        <v>37</v>
      </c>
      <c r="K7945" s="3" t="s">
        <v>23</v>
      </c>
      <c r="L7945" s="3" t="s">
        <v>991</v>
      </c>
      <c r="M7945" s="3" t="s">
        <v>39</v>
      </c>
      <c r="N7945" s="3">
        <v>94513</v>
      </c>
      <c r="O7945" s="3" t="s">
        <v>40</v>
      </c>
      <c r="P7945" s="3" t="s">
        <v>2560</v>
      </c>
      <c r="Q7945" s="3" t="s">
        <v>42</v>
      </c>
      <c r="R7945" s="3" t="s">
        <v>71</v>
      </c>
      <c r="S7945" s="3" t="s">
        <v>2561</v>
      </c>
      <c r="T7945" s="3">
        <v>221.05600000000001</v>
      </c>
      <c r="U7945" s="35" cm="1">
        <f t="array" ref="U7945">INDEX('Pricing Strategy'!$F$4:$F$71,MATCH(1,(Dataset!$O7945='Pricing Strategy'!$B$4:$B$71)*(Dataset!$Q7945='Pricing Strategy'!$C$4:$C$71)*(Dataset!$R7945='Pricing Strategy'!$D$4:$D$71),))</f>
        <v>0.4</v>
      </c>
      <c r="V7945" s="3">
        <f>Dataset!$T7945*(1-Dataset!$U7945)</f>
        <v>132.6336</v>
      </c>
    </row>
    <row r="7946" spans="1:22" x14ac:dyDescent="0.3">
      <c r="A7946" s="32"/>
      <c r="C7946" s="3">
        <v>7941</v>
      </c>
      <c r="D7946" s="3" t="s">
        <v>9754</v>
      </c>
      <c r="E7946" s="34">
        <v>43083</v>
      </c>
      <c r="F7946" s="34">
        <v>43086</v>
      </c>
      <c r="G7946" s="3" t="s">
        <v>184</v>
      </c>
      <c r="H7946" s="3" t="s">
        <v>877</v>
      </c>
      <c r="I7946" s="3" t="s">
        <v>878</v>
      </c>
      <c r="J7946" s="3" t="s">
        <v>37</v>
      </c>
      <c r="K7946" s="3" t="s">
        <v>23</v>
      </c>
      <c r="L7946" s="3" t="s">
        <v>947</v>
      </c>
      <c r="M7946" s="3" t="s">
        <v>39</v>
      </c>
      <c r="N7946" s="3">
        <v>92037</v>
      </c>
      <c r="O7946" s="3" t="s">
        <v>40</v>
      </c>
      <c r="P7946" s="3" t="s">
        <v>300</v>
      </c>
      <c r="Q7946" s="3" t="s">
        <v>28</v>
      </c>
      <c r="R7946" s="3" t="s">
        <v>32</v>
      </c>
      <c r="S7946" s="3" t="s">
        <v>548</v>
      </c>
      <c r="T7946" s="3">
        <v>81.424000000000007</v>
      </c>
      <c r="U7946" s="35" cm="1">
        <f t="array" ref="U7946">INDEX('Pricing Strategy'!$F$4:$F$71,MATCH(1,(Dataset!$O7946='Pricing Strategy'!$B$4:$B$71)*(Dataset!$Q7946='Pricing Strategy'!$C$4:$C$71)*(Dataset!$R7946='Pricing Strategy'!$D$4:$D$71),))</f>
        <v>0.45</v>
      </c>
      <c r="V7946" s="3">
        <f>Dataset!$T7946*(1-Dataset!$U7946)</f>
        <v>44.783200000000008</v>
      </c>
    </row>
    <row r="7947" spans="1:22" x14ac:dyDescent="0.3">
      <c r="A7947" s="32"/>
      <c r="C7947" s="3">
        <v>7942</v>
      </c>
      <c r="D7947" s="3" t="s">
        <v>9754</v>
      </c>
      <c r="E7947" s="34">
        <v>43083</v>
      </c>
      <c r="F7947" s="34">
        <v>43086</v>
      </c>
      <c r="G7947" s="3" t="s">
        <v>184</v>
      </c>
      <c r="H7947" s="3" t="s">
        <v>877</v>
      </c>
      <c r="I7947" s="3" t="s">
        <v>878</v>
      </c>
      <c r="J7947" s="3" t="s">
        <v>37</v>
      </c>
      <c r="K7947" s="3" t="s">
        <v>23</v>
      </c>
      <c r="L7947" s="3" t="s">
        <v>947</v>
      </c>
      <c r="M7947" s="3" t="s">
        <v>39</v>
      </c>
      <c r="N7947" s="3">
        <v>92037</v>
      </c>
      <c r="O7947" s="3" t="s">
        <v>40</v>
      </c>
      <c r="P7947" s="3" t="s">
        <v>632</v>
      </c>
      <c r="Q7947" s="3" t="s">
        <v>42</v>
      </c>
      <c r="R7947" s="3" t="s">
        <v>55</v>
      </c>
      <c r="S7947" s="3" t="s">
        <v>633</v>
      </c>
      <c r="T7947" s="3">
        <v>134.80000000000001</v>
      </c>
      <c r="U7947" s="35" cm="1">
        <f t="array" ref="U7947">INDEX('Pricing Strategy'!$F$4:$F$71,MATCH(1,(Dataset!$O7947='Pricing Strategy'!$B$4:$B$71)*(Dataset!$Q7947='Pricing Strategy'!$C$4:$C$71)*(Dataset!$R7947='Pricing Strategy'!$D$4:$D$71),))</f>
        <v>0.5</v>
      </c>
      <c r="V7947" s="3">
        <f>Dataset!$T7947*(1-Dataset!$U7947)</f>
        <v>67.400000000000006</v>
      </c>
    </row>
    <row r="7948" spans="1:22" x14ac:dyDescent="0.3">
      <c r="A7948" s="32"/>
      <c r="C7948" s="3">
        <v>7943</v>
      </c>
      <c r="D7948" s="3" t="s">
        <v>9755</v>
      </c>
      <c r="E7948" s="34">
        <v>43459</v>
      </c>
      <c r="F7948" s="34">
        <v>43466</v>
      </c>
      <c r="G7948" s="3" t="s">
        <v>46</v>
      </c>
      <c r="H7948" s="3" t="s">
        <v>2629</v>
      </c>
      <c r="I7948" s="3" t="s">
        <v>2630</v>
      </c>
      <c r="J7948" s="3" t="s">
        <v>22</v>
      </c>
      <c r="K7948" s="3" t="s">
        <v>23</v>
      </c>
      <c r="L7948" s="3" t="s">
        <v>814</v>
      </c>
      <c r="M7948" s="3" t="s">
        <v>100</v>
      </c>
      <c r="N7948" s="3">
        <v>75081</v>
      </c>
      <c r="O7948" s="3" t="s">
        <v>101</v>
      </c>
      <c r="P7948" s="3" t="s">
        <v>2790</v>
      </c>
      <c r="Q7948" s="3" t="s">
        <v>42</v>
      </c>
      <c r="R7948" s="3" t="s">
        <v>71</v>
      </c>
      <c r="S7948" s="3" t="s">
        <v>2791</v>
      </c>
      <c r="T7948" s="3">
        <v>39.582000000000001</v>
      </c>
      <c r="U7948" s="35" cm="1">
        <f t="array" ref="U7948">INDEX('Pricing Strategy'!$F$4:$F$71,MATCH(1,(Dataset!$O7948='Pricing Strategy'!$B$4:$B$71)*(Dataset!$Q7948='Pricing Strategy'!$C$4:$C$71)*(Dataset!$R7948='Pricing Strategy'!$D$4:$D$71),))</f>
        <v>0.3</v>
      </c>
      <c r="V7948" s="3">
        <f>Dataset!$T7948*(1-Dataset!$U7948)</f>
        <v>27.7074</v>
      </c>
    </row>
    <row r="7949" spans="1:22" x14ac:dyDescent="0.3">
      <c r="A7949" s="32"/>
      <c r="C7949" s="3">
        <v>7944</v>
      </c>
      <c r="D7949" s="3" t="s">
        <v>9755</v>
      </c>
      <c r="E7949" s="34">
        <v>43459</v>
      </c>
      <c r="F7949" s="34">
        <v>43466</v>
      </c>
      <c r="G7949" s="3" t="s">
        <v>46</v>
      </c>
      <c r="H7949" s="3" t="s">
        <v>2629</v>
      </c>
      <c r="I7949" s="3" t="s">
        <v>2630</v>
      </c>
      <c r="J7949" s="3" t="s">
        <v>22</v>
      </c>
      <c r="K7949" s="3" t="s">
        <v>23</v>
      </c>
      <c r="L7949" s="3" t="s">
        <v>814</v>
      </c>
      <c r="M7949" s="3" t="s">
        <v>100</v>
      </c>
      <c r="N7949" s="3">
        <v>75081</v>
      </c>
      <c r="O7949" s="3" t="s">
        <v>101</v>
      </c>
      <c r="P7949" s="3" t="s">
        <v>6057</v>
      </c>
      <c r="Q7949" s="3" t="s">
        <v>42</v>
      </c>
      <c r="R7949" s="3" t="s">
        <v>575</v>
      </c>
      <c r="S7949" s="3" t="s">
        <v>1297</v>
      </c>
      <c r="T7949" s="3">
        <v>44.688000000000002</v>
      </c>
      <c r="U7949" s="35" cm="1">
        <f t="array" ref="U7949">INDEX('Pricing Strategy'!$F$4:$F$71,MATCH(1,(Dataset!$O7949='Pricing Strategy'!$B$4:$B$71)*(Dataset!$Q7949='Pricing Strategy'!$C$4:$C$71)*(Dataset!$R7949='Pricing Strategy'!$D$4:$D$71),))</f>
        <v>0.35</v>
      </c>
      <c r="V7949" s="3">
        <f>Dataset!$T7949*(1-Dataset!$U7949)</f>
        <v>29.047200000000004</v>
      </c>
    </row>
    <row r="7950" spans="1:22" x14ac:dyDescent="0.3">
      <c r="A7950" s="32"/>
      <c r="C7950" s="3">
        <v>7945</v>
      </c>
      <c r="D7950" s="3" t="s">
        <v>9755</v>
      </c>
      <c r="E7950" s="34">
        <v>43459</v>
      </c>
      <c r="F7950" s="34">
        <v>43466</v>
      </c>
      <c r="G7950" s="3" t="s">
        <v>46</v>
      </c>
      <c r="H7950" s="3" t="s">
        <v>2629</v>
      </c>
      <c r="I7950" s="3" t="s">
        <v>2630</v>
      </c>
      <c r="J7950" s="3" t="s">
        <v>22</v>
      </c>
      <c r="K7950" s="3" t="s">
        <v>23</v>
      </c>
      <c r="L7950" s="3" t="s">
        <v>814</v>
      </c>
      <c r="M7950" s="3" t="s">
        <v>100</v>
      </c>
      <c r="N7950" s="3">
        <v>75081</v>
      </c>
      <c r="O7950" s="3" t="s">
        <v>101</v>
      </c>
      <c r="P7950" s="3" t="s">
        <v>6384</v>
      </c>
      <c r="Q7950" s="3" t="s">
        <v>42</v>
      </c>
      <c r="R7950" s="3" t="s">
        <v>64</v>
      </c>
      <c r="S7950" s="3" t="s">
        <v>6385</v>
      </c>
      <c r="T7950" s="3">
        <v>31.744</v>
      </c>
      <c r="U7950" s="35" cm="1">
        <f t="array" ref="U7950">INDEX('Pricing Strategy'!$F$4:$F$71,MATCH(1,(Dataset!$O7950='Pricing Strategy'!$B$4:$B$71)*(Dataset!$Q7950='Pricing Strategy'!$C$4:$C$71)*(Dataset!$R7950='Pricing Strategy'!$D$4:$D$71),))</f>
        <v>0.35</v>
      </c>
      <c r="V7950" s="3">
        <f>Dataset!$T7950*(1-Dataset!$U7950)</f>
        <v>20.633600000000001</v>
      </c>
    </row>
    <row r="7951" spans="1:22" x14ac:dyDescent="0.3">
      <c r="A7951" s="32"/>
      <c r="C7951" s="3">
        <v>7946</v>
      </c>
      <c r="D7951" s="3" t="s">
        <v>9755</v>
      </c>
      <c r="E7951" s="34">
        <v>43459</v>
      </c>
      <c r="F7951" s="34">
        <v>43466</v>
      </c>
      <c r="G7951" s="3" t="s">
        <v>46</v>
      </c>
      <c r="H7951" s="3" t="s">
        <v>2629</v>
      </c>
      <c r="I7951" s="3" t="s">
        <v>2630</v>
      </c>
      <c r="J7951" s="3" t="s">
        <v>22</v>
      </c>
      <c r="K7951" s="3" t="s">
        <v>23</v>
      </c>
      <c r="L7951" s="3" t="s">
        <v>814</v>
      </c>
      <c r="M7951" s="3" t="s">
        <v>100</v>
      </c>
      <c r="N7951" s="3">
        <v>75081</v>
      </c>
      <c r="O7951" s="3" t="s">
        <v>101</v>
      </c>
      <c r="P7951" s="3" t="s">
        <v>3132</v>
      </c>
      <c r="Q7951" s="3" t="s">
        <v>42</v>
      </c>
      <c r="R7951" s="3" t="s">
        <v>71</v>
      </c>
      <c r="S7951" s="3" t="s">
        <v>3133</v>
      </c>
      <c r="T7951" s="3">
        <v>40.98</v>
      </c>
      <c r="U7951" s="35" cm="1">
        <f t="array" ref="U7951">INDEX('Pricing Strategy'!$F$4:$F$71,MATCH(1,(Dataset!$O7951='Pricing Strategy'!$B$4:$B$71)*(Dataset!$Q7951='Pricing Strategy'!$C$4:$C$71)*(Dataset!$R7951='Pricing Strategy'!$D$4:$D$71),))</f>
        <v>0.3</v>
      </c>
      <c r="V7951" s="3">
        <f>Dataset!$T7951*(1-Dataset!$U7951)</f>
        <v>28.685999999999996</v>
      </c>
    </row>
    <row r="7952" spans="1:22" x14ac:dyDescent="0.3">
      <c r="A7952" s="32"/>
      <c r="C7952" s="3">
        <v>7947</v>
      </c>
      <c r="D7952" s="3" t="s">
        <v>9755</v>
      </c>
      <c r="E7952" s="34">
        <v>43459</v>
      </c>
      <c r="F7952" s="34">
        <v>43466</v>
      </c>
      <c r="G7952" s="3" t="s">
        <v>46</v>
      </c>
      <c r="H7952" s="3" t="s">
        <v>2629</v>
      </c>
      <c r="I7952" s="3" t="s">
        <v>2630</v>
      </c>
      <c r="J7952" s="3" t="s">
        <v>22</v>
      </c>
      <c r="K7952" s="3" t="s">
        <v>23</v>
      </c>
      <c r="L7952" s="3" t="s">
        <v>814</v>
      </c>
      <c r="M7952" s="3" t="s">
        <v>100</v>
      </c>
      <c r="N7952" s="3">
        <v>75081</v>
      </c>
      <c r="O7952" s="3" t="s">
        <v>101</v>
      </c>
      <c r="P7952" s="3" t="s">
        <v>4321</v>
      </c>
      <c r="Q7952" s="3" t="s">
        <v>42</v>
      </c>
      <c r="R7952" s="3" t="s">
        <v>71</v>
      </c>
      <c r="S7952" s="3" t="s">
        <v>4322</v>
      </c>
      <c r="T7952" s="3">
        <v>3.1680000000000001</v>
      </c>
      <c r="U7952" s="35" cm="1">
        <f t="array" ref="U7952">INDEX('Pricing Strategy'!$F$4:$F$71,MATCH(1,(Dataset!$O7952='Pricing Strategy'!$B$4:$B$71)*(Dataset!$Q7952='Pricing Strategy'!$C$4:$C$71)*(Dataset!$R7952='Pricing Strategy'!$D$4:$D$71),))</f>
        <v>0.3</v>
      </c>
      <c r="V7952" s="3">
        <f>Dataset!$T7952*(1-Dataset!$U7952)</f>
        <v>2.2176</v>
      </c>
    </row>
    <row r="7953" spans="1:22" x14ac:dyDescent="0.3">
      <c r="A7953" s="32"/>
      <c r="C7953" s="3">
        <v>7948</v>
      </c>
      <c r="D7953" s="3" t="s">
        <v>9756</v>
      </c>
      <c r="E7953" s="34">
        <v>42064</v>
      </c>
      <c r="F7953" s="34">
        <v>42068</v>
      </c>
      <c r="G7953" s="3" t="s">
        <v>46</v>
      </c>
      <c r="H7953" s="3" t="s">
        <v>5528</v>
      </c>
      <c r="I7953" s="3" t="s">
        <v>5529</v>
      </c>
      <c r="J7953" s="3" t="s">
        <v>22</v>
      </c>
      <c r="K7953" s="3" t="s">
        <v>23</v>
      </c>
      <c r="L7953" s="3" t="s">
        <v>4178</v>
      </c>
      <c r="M7953" s="3" t="s">
        <v>100</v>
      </c>
      <c r="N7953" s="3">
        <v>79907</v>
      </c>
      <c r="O7953" s="3" t="s">
        <v>101</v>
      </c>
      <c r="P7953" s="3" t="s">
        <v>4872</v>
      </c>
      <c r="Q7953" s="3" t="s">
        <v>42</v>
      </c>
      <c r="R7953" s="3" t="s">
        <v>265</v>
      </c>
      <c r="S7953" s="3" t="s">
        <v>4873</v>
      </c>
      <c r="T7953" s="3">
        <v>18.84</v>
      </c>
      <c r="U7953" s="35" cm="1">
        <f t="array" ref="U7953">INDEX('Pricing Strategy'!$F$4:$F$71,MATCH(1,(Dataset!$O7953='Pricing Strategy'!$B$4:$B$71)*(Dataset!$Q7953='Pricing Strategy'!$C$4:$C$71)*(Dataset!$R7953='Pricing Strategy'!$D$4:$D$71),))</f>
        <v>0.3</v>
      </c>
      <c r="V7953" s="3">
        <f>Dataset!$T7953*(1-Dataset!$U7953)</f>
        <v>13.187999999999999</v>
      </c>
    </row>
    <row r="7954" spans="1:22" x14ac:dyDescent="0.3">
      <c r="A7954" s="32"/>
      <c r="C7954" s="3">
        <v>7949</v>
      </c>
      <c r="D7954" s="3" t="s">
        <v>9756</v>
      </c>
      <c r="E7954" s="34">
        <v>42064</v>
      </c>
      <c r="F7954" s="34">
        <v>42068</v>
      </c>
      <c r="G7954" s="3" t="s">
        <v>46</v>
      </c>
      <c r="H7954" s="3" t="s">
        <v>5528</v>
      </c>
      <c r="I7954" s="3" t="s">
        <v>5529</v>
      </c>
      <c r="J7954" s="3" t="s">
        <v>22</v>
      </c>
      <c r="K7954" s="3" t="s">
        <v>23</v>
      </c>
      <c r="L7954" s="3" t="s">
        <v>4178</v>
      </c>
      <c r="M7954" s="3" t="s">
        <v>100</v>
      </c>
      <c r="N7954" s="3">
        <v>79907</v>
      </c>
      <c r="O7954" s="3" t="s">
        <v>101</v>
      </c>
      <c r="P7954" s="3" t="s">
        <v>3381</v>
      </c>
      <c r="Q7954" s="3" t="s">
        <v>28</v>
      </c>
      <c r="R7954" s="3" t="s">
        <v>32</v>
      </c>
      <c r="S7954" s="3" t="s">
        <v>3382</v>
      </c>
      <c r="T7954" s="3">
        <v>362.25</v>
      </c>
      <c r="U7954" s="35" cm="1">
        <f t="array" ref="U7954">INDEX('Pricing Strategy'!$F$4:$F$71,MATCH(1,(Dataset!$O7954='Pricing Strategy'!$B$4:$B$71)*(Dataset!$Q7954='Pricing Strategy'!$C$4:$C$71)*(Dataset!$R7954='Pricing Strategy'!$D$4:$D$71),))</f>
        <v>0.35</v>
      </c>
      <c r="V7954" s="3">
        <f>Dataset!$T7954*(1-Dataset!$U7954)</f>
        <v>235.46250000000001</v>
      </c>
    </row>
    <row r="7955" spans="1:22" x14ac:dyDescent="0.3">
      <c r="A7955" s="32"/>
      <c r="C7955" s="3">
        <v>7950</v>
      </c>
      <c r="D7955" s="3" t="s">
        <v>9756</v>
      </c>
      <c r="E7955" s="34">
        <v>42064</v>
      </c>
      <c r="F7955" s="34">
        <v>42068</v>
      </c>
      <c r="G7955" s="3" t="s">
        <v>46</v>
      </c>
      <c r="H7955" s="3" t="s">
        <v>5528</v>
      </c>
      <c r="I7955" s="3" t="s">
        <v>5529</v>
      </c>
      <c r="J7955" s="3" t="s">
        <v>22</v>
      </c>
      <c r="K7955" s="3" t="s">
        <v>23</v>
      </c>
      <c r="L7955" s="3" t="s">
        <v>4178</v>
      </c>
      <c r="M7955" s="3" t="s">
        <v>100</v>
      </c>
      <c r="N7955" s="3">
        <v>79907</v>
      </c>
      <c r="O7955" s="3" t="s">
        <v>101</v>
      </c>
      <c r="P7955" s="3" t="s">
        <v>2936</v>
      </c>
      <c r="Q7955" s="3" t="s">
        <v>28</v>
      </c>
      <c r="R7955" s="3" t="s">
        <v>61</v>
      </c>
      <c r="S7955" s="3" t="s">
        <v>2937</v>
      </c>
      <c r="T7955" s="3">
        <v>63.552</v>
      </c>
      <c r="U7955" s="35" cm="1">
        <f t="array" ref="U7955">INDEX('Pricing Strategy'!$F$4:$F$71,MATCH(1,(Dataset!$O7955='Pricing Strategy'!$B$4:$B$71)*(Dataset!$Q7955='Pricing Strategy'!$C$4:$C$71)*(Dataset!$R7955='Pricing Strategy'!$D$4:$D$71),))</f>
        <v>0.3</v>
      </c>
      <c r="V7955" s="3">
        <f>Dataset!$T7955*(1-Dataset!$U7955)</f>
        <v>44.486399999999996</v>
      </c>
    </row>
    <row r="7956" spans="1:22" x14ac:dyDescent="0.3">
      <c r="A7956" s="32"/>
      <c r="C7956" s="3">
        <v>7951</v>
      </c>
      <c r="D7956" s="3" t="s">
        <v>9756</v>
      </c>
      <c r="E7956" s="34">
        <v>42064</v>
      </c>
      <c r="F7956" s="34">
        <v>42068</v>
      </c>
      <c r="G7956" s="3" t="s">
        <v>46</v>
      </c>
      <c r="H7956" s="3" t="s">
        <v>5528</v>
      </c>
      <c r="I7956" s="3" t="s">
        <v>5529</v>
      </c>
      <c r="J7956" s="3" t="s">
        <v>22</v>
      </c>
      <c r="K7956" s="3" t="s">
        <v>23</v>
      </c>
      <c r="L7956" s="3" t="s">
        <v>4178</v>
      </c>
      <c r="M7956" s="3" t="s">
        <v>100</v>
      </c>
      <c r="N7956" s="3">
        <v>79907</v>
      </c>
      <c r="O7956" s="3" t="s">
        <v>101</v>
      </c>
      <c r="P7956" s="3" t="s">
        <v>1565</v>
      </c>
      <c r="Q7956" s="3" t="s">
        <v>42</v>
      </c>
      <c r="R7956" s="3" t="s">
        <v>55</v>
      </c>
      <c r="S7956" s="3" t="s">
        <v>1566</v>
      </c>
      <c r="T7956" s="3">
        <v>129.55199999999999</v>
      </c>
      <c r="U7956" s="35" cm="1">
        <f t="array" ref="U7956">INDEX('Pricing Strategy'!$F$4:$F$71,MATCH(1,(Dataset!$O7956='Pricing Strategy'!$B$4:$B$71)*(Dataset!$Q7956='Pricing Strategy'!$C$4:$C$71)*(Dataset!$R7956='Pricing Strategy'!$D$4:$D$71),))</f>
        <v>0.4</v>
      </c>
      <c r="V7956" s="3">
        <f>Dataset!$T7956*(1-Dataset!$U7956)</f>
        <v>77.731199999999987</v>
      </c>
    </row>
    <row r="7957" spans="1:22" x14ac:dyDescent="0.3">
      <c r="A7957" s="32"/>
      <c r="C7957" s="3">
        <v>7952</v>
      </c>
      <c r="D7957" s="3" t="s">
        <v>9757</v>
      </c>
      <c r="E7957" s="34">
        <v>42693</v>
      </c>
      <c r="F7957" s="34">
        <v>42698</v>
      </c>
      <c r="G7957" s="3" t="s">
        <v>46</v>
      </c>
      <c r="H7957" s="3" t="s">
        <v>425</v>
      </c>
      <c r="I7957" s="3" t="s">
        <v>426</v>
      </c>
      <c r="J7957" s="3" t="s">
        <v>22</v>
      </c>
      <c r="K7957" s="3" t="s">
        <v>23</v>
      </c>
      <c r="L7957" s="3" t="s">
        <v>262</v>
      </c>
      <c r="M7957" s="3" t="s">
        <v>263</v>
      </c>
      <c r="N7957" s="3">
        <v>10035</v>
      </c>
      <c r="O7957" s="3" t="s">
        <v>144</v>
      </c>
      <c r="P7957" s="3" t="s">
        <v>5748</v>
      </c>
      <c r="Q7957" s="3" t="s">
        <v>42</v>
      </c>
      <c r="R7957" s="3" t="s">
        <v>71</v>
      </c>
      <c r="S7957" s="3" t="s">
        <v>5749</v>
      </c>
      <c r="T7957" s="3">
        <v>5.984</v>
      </c>
      <c r="U7957" s="35" cm="1">
        <f t="array" ref="U7957">INDEX('Pricing Strategy'!$F$4:$F$71,MATCH(1,(Dataset!$O7957='Pricing Strategy'!$B$4:$B$71)*(Dataset!$Q7957='Pricing Strategy'!$C$4:$C$71)*(Dataset!$R7957='Pricing Strategy'!$D$4:$D$71),))</f>
        <v>0.4</v>
      </c>
      <c r="V7957" s="3">
        <f>Dataset!$T7957*(1-Dataset!$U7957)</f>
        <v>3.5903999999999998</v>
      </c>
    </row>
    <row r="7958" spans="1:22" x14ac:dyDescent="0.3">
      <c r="A7958" s="32"/>
      <c r="C7958" s="3">
        <v>7953</v>
      </c>
      <c r="D7958" s="3" t="s">
        <v>9757</v>
      </c>
      <c r="E7958" s="34">
        <v>42693</v>
      </c>
      <c r="F7958" s="34">
        <v>42698</v>
      </c>
      <c r="G7958" s="3" t="s">
        <v>46</v>
      </c>
      <c r="H7958" s="3" t="s">
        <v>425</v>
      </c>
      <c r="I7958" s="3" t="s">
        <v>426</v>
      </c>
      <c r="J7958" s="3" t="s">
        <v>22</v>
      </c>
      <c r="K7958" s="3" t="s">
        <v>23</v>
      </c>
      <c r="L7958" s="3" t="s">
        <v>262</v>
      </c>
      <c r="M7958" s="3" t="s">
        <v>263</v>
      </c>
      <c r="N7958" s="3">
        <v>10035</v>
      </c>
      <c r="O7958" s="3" t="s">
        <v>144</v>
      </c>
      <c r="P7958" s="3" t="s">
        <v>3439</v>
      </c>
      <c r="Q7958" s="3" t="s">
        <v>67</v>
      </c>
      <c r="R7958" s="3" t="s">
        <v>68</v>
      </c>
      <c r="S7958" s="3" t="s">
        <v>6341</v>
      </c>
      <c r="T7958" s="3">
        <v>861.76</v>
      </c>
      <c r="U7958" s="35" cm="1">
        <f t="array" ref="U7958">INDEX('Pricing Strategy'!$F$4:$F$71,MATCH(1,(Dataset!$O7958='Pricing Strategy'!$B$4:$B$71)*(Dataset!$Q7958='Pricing Strategy'!$C$4:$C$71)*(Dataset!$R7958='Pricing Strategy'!$D$4:$D$71),))</f>
        <v>0.4</v>
      </c>
      <c r="V7958" s="3">
        <f>Dataset!$T7958*(1-Dataset!$U7958)</f>
        <v>517.05599999999993</v>
      </c>
    </row>
    <row r="7959" spans="1:22" x14ac:dyDescent="0.3">
      <c r="A7959" s="32"/>
      <c r="C7959" s="3">
        <v>7954</v>
      </c>
      <c r="D7959" s="3" t="s">
        <v>9758</v>
      </c>
      <c r="E7959" s="34">
        <v>42095</v>
      </c>
      <c r="F7959" s="34">
        <v>42100</v>
      </c>
      <c r="G7959" s="3" t="s">
        <v>46</v>
      </c>
      <c r="H7959" s="3" t="s">
        <v>4622</v>
      </c>
      <c r="I7959" s="3" t="s">
        <v>4623</v>
      </c>
      <c r="J7959" s="3" t="s">
        <v>37</v>
      </c>
      <c r="K7959" s="3" t="s">
        <v>23</v>
      </c>
      <c r="L7959" s="3" t="s">
        <v>6574</v>
      </c>
      <c r="M7959" s="3" t="s">
        <v>1245</v>
      </c>
      <c r="N7959" s="3">
        <v>2151</v>
      </c>
      <c r="O7959" s="3" t="s">
        <v>144</v>
      </c>
      <c r="P7959" s="3" t="s">
        <v>8526</v>
      </c>
      <c r="Q7959" s="3" t="s">
        <v>42</v>
      </c>
      <c r="R7959" s="3" t="s">
        <v>55</v>
      </c>
      <c r="S7959" s="3" t="s">
        <v>8527</v>
      </c>
      <c r="T7959" s="3">
        <v>66.959999999999994</v>
      </c>
      <c r="U7959" s="35" cm="1">
        <f t="array" ref="U7959">INDEX('Pricing Strategy'!$F$4:$F$71,MATCH(1,(Dataset!$O7959='Pricing Strategy'!$B$4:$B$71)*(Dataset!$Q7959='Pricing Strategy'!$C$4:$C$71)*(Dataset!$R7959='Pricing Strategy'!$D$4:$D$71),))</f>
        <v>0.5</v>
      </c>
      <c r="V7959" s="3">
        <f>Dataset!$T7959*(1-Dataset!$U7959)</f>
        <v>33.479999999999997</v>
      </c>
    </row>
    <row r="7960" spans="1:22" x14ac:dyDescent="0.3">
      <c r="A7960" s="32"/>
      <c r="C7960" s="3">
        <v>7955</v>
      </c>
      <c r="D7960" s="3" t="s">
        <v>9758</v>
      </c>
      <c r="E7960" s="34">
        <v>42095</v>
      </c>
      <c r="F7960" s="34">
        <v>42100</v>
      </c>
      <c r="G7960" s="3" t="s">
        <v>46</v>
      </c>
      <c r="H7960" s="3" t="s">
        <v>4622</v>
      </c>
      <c r="I7960" s="3" t="s">
        <v>4623</v>
      </c>
      <c r="J7960" s="3" t="s">
        <v>37</v>
      </c>
      <c r="K7960" s="3" t="s">
        <v>23</v>
      </c>
      <c r="L7960" s="3" t="s">
        <v>6574</v>
      </c>
      <c r="M7960" s="3" t="s">
        <v>1245</v>
      </c>
      <c r="N7960" s="3">
        <v>2151</v>
      </c>
      <c r="O7960" s="3" t="s">
        <v>144</v>
      </c>
      <c r="P7960" s="3" t="s">
        <v>2917</v>
      </c>
      <c r="Q7960" s="3" t="s">
        <v>42</v>
      </c>
      <c r="R7960" s="3" t="s">
        <v>71</v>
      </c>
      <c r="S7960" s="3" t="s">
        <v>2918</v>
      </c>
      <c r="T7960" s="3">
        <v>6.24</v>
      </c>
      <c r="U7960" s="35" cm="1">
        <f t="array" ref="U7960">INDEX('Pricing Strategy'!$F$4:$F$71,MATCH(1,(Dataset!$O7960='Pricing Strategy'!$B$4:$B$71)*(Dataset!$Q7960='Pricing Strategy'!$C$4:$C$71)*(Dataset!$R7960='Pricing Strategy'!$D$4:$D$71),))</f>
        <v>0.4</v>
      </c>
      <c r="V7960" s="3">
        <f>Dataset!$T7960*(1-Dataset!$U7960)</f>
        <v>3.7439999999999998</v>
      </c>
    </row>
    <row r="7961" spans="1:22" x14ac:dyDescent="0.3">
      <c r="A7961" s="32"/>
      <c r="C7961" s="3">
        <v>7956</v>
      </c>
      <c r="D7961" s="3" t="s">
        <v>9759</v>
      </c>
      <c r="E7961" s="34">
        <v>43378</v>
      </c>
      <c r="F7961" s="34">
        <v>43383</v>
      </c>
      <c r="G7961" s="3" t="s">
        <v>46</v>
      </c>
      <c r="H7961" s="3" t="s">
        <v>509</v>
      </c>
      <c r="I7961" s="3" t="s">
        <v>510</v>
      </c>
      <c r="J7961" s="3" t="s">
        <v>37</v>
      </c>
      <c r="K7961" s="3" t="s">
        <v>23</v>
      </c>
      <c r="L7961" s="3" t="s">
        <v>8492</v>
      </c>
      <c r="M7961" s="3" t="s">
        <v>39</v>
      </c>
      <c r="N7961" s="3">
        <v>95928</v>
      </c>
      <c r="O7961" s="3" t="s">
        <v>40</v>
      </c>
      <c r="P7961" s="3" t="s">
        <v>5544</v>
      </c>
      <c r="Q7961" s="3" t="s">
        <v>28</v>
      </c>
      <c r="R7961" s="3" t="s">
        <v>32</v>
      </c>
      <c r="S7961" s="3" t="s">
        <v>5545</v>
      </c>
      <c r="T7961" s="3">
        <v>435.16800000000001</v>
      </c>
      <c r="U7961" s="35" cm="1">
        <f t="array" ref="U7961">INDEX('Pricing Strategy'!$F$4:$F$71,MATCH(1,(Dataset!$O7961='Pricing Strategy'!$B$4:$B$71)*(Dataset!$Q7961='Pricing Strategy'!$C$4:$C$71)*(Dataset!$R7961='Pricing Strategy'!$D$4:$D$71),))</f>
        <v>0.45</v>
      </c>
      <c r="V7961" s="3">
        <f>Dataset!$T7961*(1-Dataset!$U7961)</f>
        <v>239.34240000000003</v>
      </c>
    </row>
    <row r="7962" spans="1:22" x14ac:dyDescent="0.3">
      <c r="A7962" s="32"/>
      <c r="C7962" s="3">
        <v>7957</v>
      </c>
      <c r="D7962" s="3" t="s">
        <v>9759</v>
      </c>
      <c r="E7962" s="34">
        <v>43378</v>
      </c>
      <c r="F7962" s="34">
        <v>43383</v>
      </c>
      <c r="G7962" s="3" t="s">
        <v>46</v>
      </c>
      <c r="H7962" s="3" t="s">
        <v>509</v>
      </c>
      <c r="I7962" s="3" t="s">
        <v>510</v>
      </c>
      <c r="J7962" s="3" t="s">
        <v>37</v>
      </c>
      <c r="K7962" s="3" t="s">
        <v>23</v>
      </c>
      <c r="L7962" s="3" t="s">
        <v>8492</v>
      </c>
      <c r="M7962" s="3" t="s">
        <v>39</v>
      </c>
      <c r="N7962" s="3">
        <v>95928</v>
      </c>
      <c r="O7962" s="3" t="s">
        <v>40</v>
      </c>
      <c r="P7962" s="3" t="s">
        <v>558</v>
      </c>
      <c r="Q7962" s="3" t="s">
        <v>42</v>
      </c>
      <c r="R7962" s="3" t="s">
        <v>265</v>
      </c>
      <c r="S7962" s="3" t="s">
        <v>559</v>
      </c>
      <c r="T7962" s="3">
        <v>14.9</v>
      </c>
      <c r="U7962" s="35" cm="1">
        <f t="array" ref="U7962">INDEX('Pricing Strategy'!$F$4:$F$71,MATCH(1,(Dataset!$O7962='Pricing Strategy'!$B$4:$B$71)*(Dataset!$Q7962='Pricing Strategy'!$C$4:$C$71)*(Dataset!$R7962='Pricing Strategy'!$D$4:$D$71),))</f>
        <v>0.4</v>
      </c>
      <c r="V7962" s="3">
        <f>Dataset!$T7962*(1-Dataset!$U7962)</f>
        <v>8.94</v>
      </c>
    </row>
    <row r="7963" spans="1:22" x14ac:dyDescent="0.3">
      <c r="A7963" s="32"/>
      <c r="C7963" s="3">
        <v>7958</v>
      </c>
      <c r="D7963" s="3" t="s">
        <v>9759</v>
      </c>
      <c r="E7963" s="34">
        <v>43378</v>
      </c>
      <c r="F7963" s="34">
        <v>43383</v>
      </c>
      <c r="G7963" s="3" t="s">
        <v>46</v>
      </c>
      <c r="H7963" s="3" t="s">
        <v>509</v>
      </c>
      <c r="I7963" s="3" t="s">
        <v>510</v>
      </c>
      <c r="J7963" s="3" t="s">
        <v>37</v>
      </c>
      <c r="K7963" s="3" t="s">
        <v>23</v>
      </c>
      <c r="L7963" s="3" t="s">
        <v>8492</v>
      </c>
      <c r="M7963" s="3" t="s">
        <v>39</v>
      </c>
      <c r="N7963" s="3">
        <v>95928</v>
      </c>
      <c r="O7963" s="3" t="s">
        <v>40</v>
      </c>
      <c r="P7963" s="3" t="s">
        <v>7638</v>
      </c>
      <c r="Q7963" s="3" t="s">
        <v>42</v>
      </c>
      <c r="R7963" s="3" t="s">
        <v>74</v>
      </c>
      <c r="S7963" s="3" t="s">
        <v>7639</v>
      </c>
      <c r="T7963" s="3">
        <v>15.8</v>
      </c>
      <c r="U7963" s="35" cm="1">
        <f t="array" ref="U7963">INDEX('Pricing Strategy'!$F$4:$F$71,MATCH(1,(Dataset!$O7963='Pricing Strategy'!$B$4:$B$71)*(Dataset!$Q7963='Pricing Strategy'!$C$4:$C$71)*(Dataset!$R7963='Pricing Strategy'!$D$4:$D$71),))</f>
        <v>0.4</v>
      </c>
      <c r="V7963" s="3">
        <f>Dataset!$T7963*(1-Dataset!$U7963)</f>
        <v>9.48</v>
      </c>
    </row>
    <row r="7964" spans="1:22" x14ac:dyDescent="0.3">
      <c r="A7964" s="32"/>
      <c r="C7964" s="3">
        <v>7959</v>
      </c>
      <c r="D7964" s="3" t="s">
        <v>9759</v>
      </c>
      <c r="E7964" s="34">
        <v>43378</v>
      </c>
      <c r="F7964" s="34">
        <v>43383</v>
      </c>
      <c r="G7964" s="3" t="s">
        <v>46</v>
      </c>
      <c r="H7964" s="3" t="s">
        <v>509</v>
      </c>
      <c r="I7964" s="3" t="s">
        <v>510</v>
      </c>
      <c r="J7964" s="3" t="s">
        <v>37</v>
      </c>
      <c r="K7964" s="3" t="s">
        <v>23</v>
      </c>
      <c r="L7964" s="3" t="s">
        <v>8492</v>
      </c>
      <c r="M7964" s="3" t="s">
        <v>39</v>
      </c>
      <c r="N7964" s="3">
        <v>95928</v>
      </c>
      <c r="O7964" s="3" t="s">
        <v>40</v>
      </c>
      <c r="P7964" s="3" t="s">
        <v>6244</v>
      </c>
      <c r="Q7964" s="3" t="s">
        <v>28</v>
      </c>
      <c r="R7964" s="3" t="s">
        <v>61</v>
      </c>
      <c r="S7964" s="3" t="s">
        <v>6245</v>
      </c>
      <c r="T7964" s="3">
        <v>72.900000000000006</v>
      </c>
      <c r="U7964" s="35" cm="1">
        <f t="array" ref="U7964">INDEX('Pricing Strategy'!$F$4:$F$71,MATCH(1,(Dataset!$O7964='Pricing Strategy'!$B$4:$B$71)*(Dataset!$Q7964='Pricing Strategy'!$C$4:$C$71)*(Dataset!$R7964='Pricing Strategy'!$D$4:$D$71),))</f>
        <v>0.4</v>
      </c>
      <c r="V7964" s="3">
        <f>Dataset!$T7964*(1-Dataset!$U7964)</f>
        <v>43.74</v>
      </c>
    </row>
    <row r="7965" spans="1:22" x14ac:dyDescent="0.3">
      <c r="A7965" s="32"/>
      <c r="C7965" s="3">
        <v>7960</v>
      </c>
      <c r="D7965" s="3" t="s">
        <v>9759</v>
      </c>
      <c r="E7965" s="34">
        <v>43378</v>
      </c>
      <c r="F7965" s="34">
        <v>43383</v>
      </c>
      <c r="G7965" s="3" t="s">
        <v>46</v>
      </c>
      <c r="H7965" s="3" t="s">
        <v>509</v>
      </c>
      <c r="I7965" s="3" t="s">
        <v>510</v>
      </c>
      <c r="J7965" s="3" t="s">
        <v>37</v>
      </c>
      <c r="K7965" s="3" t="s">
        <v>23</v>
      </c>
      <c r="L7965" s="3" t="s">
        <v>8492</v>
      </c>
      <c r="M7965" s="3" t="s">
        <v>39</v>
      </c>
      <c r="N7965" s="3">
        <v>95928</v>
      </c>
      <c r="O7965" s="3" t="s">
        <v>40</v>
      </c>
      <c r="P7965" s="3" t="s">
        <v>3278</v>
      </c>
      <c r="Q7965" s="3" t="s">
        <v>28</v>
      </c>
      <c r="R7965" s="3" t="s">
        <v>52</v>
      </c>
      <c r="S7965" s="3" t="s">
        <v>3279</v>
      </c>
      <c r="T7965" s="3">
        <v>206.352</v>
      </c>
      <c r="U7965" s="35" cm="1">
        <f t="array" ref="U7965">INDEX('Pricing Strategy'!$F$4:$F$71,MATCH(1,(Dataset!$O7965='Pricing Strategy'!$B$4:$B$71)*(Dataset!$Q7965='Pricing Strategy'!$C$4:$C$71)*(Dataset!$R7965='Pricing Strategy'!$D$4:$D$71),))</f>
        <v>0.45</v>
      </c>
      <c r="V7965" s="3">
        <f>Dataset!$T7965*(1-Dataset!$U7965)</f>
        <v>113.49360000000001</v>
      </c>
    </row>
    <row r="7966" spans="1:22" x14ac:dyDescent="0.3">
      <c r="A7966" s="32"/>
      <c r="C7966" s="3">
        <v>7961</v>
      </c>
      <c r="D7966" s="3" t="s">
        <v>9759</v>
      </c>
      <c r="E7966" s="34">
        <v>43378</v>
      </c>
      <c r="F7966" s="34">
        <v>43383</v>
      </c>
      <c r="G7966" s="3" t="s">
        <v>46</v>
      </c>
      <c r="H7966" s="3" t="s">
        <v>509</v>
      </c>
      <c r="I7966" s="3" t="s">
        <v>510</v>
      </c>
      <c r="J7966" s="3" t="s">
        <v>37</v>
      </c>
      <c r="K7966" s="3" t="s">
        <v>23</v>
      </c>
      <c r="L7966" s="3" t="s">
        <v>8492</v>
      </c>
      <c r="M7966" s="3" t="s">
        <v>39</v>
      </c>
      <c r="N7966" s="3">
        <v>95928</v>
      </c>
      <c r="O7966" s="3" t="s">
        <v>40</v>
      </c>
      <c r="P7966" s="3" t="s">
        <v>1234</v>
      </c>
      <c r="Q7966" s="3" t="s">
        <v>67</v>
      </c>
      <c r="R7966" s="3" t="s">
        <v>68</v>
      </c>
      <c r="S7966" s="3" t="s">
        <v>1235</v>
      </c>
      <c r="T7966" s="3">
        <v>7.992</v>
      </c>
      <c r="U7966" s="35" cm="1">
        <f t="array" ref="U7966">INDEX('Pricing Strategy'!$F$4:$F$71,MATCH(1,(Dataset!$O7966='Pricing Strategy'!$B$4:$B$71)*(Dataset!$Q7966='Pricing Strategy'!$C$4:$C$71)*(Dataset!$R7966='Pricing Strategy'!$D$4:$D$71),))</f>
        <v>0.4</v>
      </c>
      <c r="V7966" s="3">
        <f>Dataset!$T7966*(1-Dataset!$U7966)</f>
        <v>4.7951999999999995</v>
      </c>
    </row>
    <row r="7967" spans="1:22" x14ac:dyDescent="0.3">
      <c r="A7967" s="32"/>
      <c r="C7967" s="3">
        <v>7962</v>
      </c>
      <c r="D7967" s="3" t="s">
        <v>9760</v>
      </c>
      <c r="E7967" s="34">
        <v>43422</v>
      </c>
      <c r="F7967" s="34">
        <v>43427</v>
      </c>
      <c r="G7967" s="3" t="s">
        <v>19</v>
      </c>
      <c r="H7967" s="3" t="s">
        <v>396</v>
      </c>
      <c r="I7967" s="3" t="s">
        <v>397</v>
      </c>
      <c r="J7967" s="3" t="s">
        <v>37</v>
      </c>
      <c r="K7967" s="3" t="s">
        <v>23</v>
      </c>
      <c r="L7967" s="3" t="s">
        <v>7198</v>
      </c>
      <c r="M7967" s="3" t="s">
        <v>50</v>
      </c>
      <c r="N7967" s="3">
        <v>33023</v>
      </c>
      <c r="O7967" s="3" t="s">
        <v>26</v>
      </c>
      <c r="P7967" s="3" t="s">
        <v>6450</v>
      </c>
      <c r="Q7967" s="3" t="s">
        <v>42</v>
      </c>
      <c r="R7967" s="3" t="s">
        <v>55</v>
      </c>
      <c r="S7967" s="3" t="s">
        <v>6451</v>
      </c>
      <c r="T7967" s="3">
        <v>81.36</v>
      </c>
      <c r="U7967" s="35" cm="1">
        <f t="array" ref="U7967">INDEX('Pricing Strategy'!$F$4:$F$71,MATCH(1,(Dataset!$O7967='Pricing Strategy'!$B$4:$B$71)*(Dataset!$Q7967='Pricing Strategy'!$C$4:$C$71)*(Dataset!$R7967='Pricing Strategy'!$D$4:$D$71),))</f>
        <v>0.35</v>
      </c>
      <c r="V7967" s="3">
        <f>Dataset!$T7967*(1-Dataset!$U7967)</f>
        <v>52.884</v>
      </c>
    </row>
    <row r="7968" spans="1:22" x14ac:dyDescent="0.3">
      <c r="A7968" s="32"/>
      <c r="C7968" s="3">
        <v>7963</v>
      </c>
      <c r="D7968" s="3" t="s">
        <v>9760</v>
      </c>
      <c r="E7968" s="34">
        <v>43422</v>
      </c>
      <c r="F7968" s="34">
        <v>43427</v>
      </c>
      <c r="G7968" s="3" t="s">
        <v>19</v>
      </c>
      <c r="H7968" s="3" t="s">
        <v>396</v>
      </c>
      <c r="I7968" s="3" t="s">
        <v>397</v>
      </c>
      <c r="J7968" s="3" t="s">
        <v>37</v>
      </c>
      <c r="K7968" s="3" t="s">
        <v>23</v>
      </c>
      <c r="L7968" s="3" t="s">
        <v>7198</v>
      </c>
      <c r="M7968" s="3" t="s">
        <v>50</v>
      </c>
      <c r="N7968" s="3">
        <v>33023</v>
      </c>
      <c r="O7968" s="3" t="s">
        <v>26</v>
      </c>
      <c r="P7968" s="3" t="s">
        <v>2619</v>
      </c>
      <c r="Q7968" s="3" t="s">
        <v>42</v>
      </c>
      <c r="R7968" s="3" t="s">
        <v>71</v>
      </c>
      <c r="S7968" s="3" t="s">
        <v>2620</v>
      </c>
      <c r="T7968" s="3">
        <v>20.231999999999999</v>
      </c>
      <c r="U7968" s="35" cm="1">
        <f t="array" ref="U7968">INDEX('Pricing Strategy'!$F$4:$F$71,MATCH(1,(Dataset!$O7968='Pricing Strategy'!$B$4:$B$71)*(Dataset!$Q7968='Pricing Strategy'!$C$4:$C$71)*(Dataset!$R7968='Pricing Strategy'!$D$4:$D$71),))</f>
        <v>0.25</v>
      </c>
      <c r="V7968" s="3">
        <f>Dataset!$T7968*(1-Dataset!$U7968)</f>
        <v>15.173999999999999</v>
      </c>
    </row>
    <row r="7969" spans="1:22" x14ac:dyDescent="0.3">
      <c r="A7969" s="32"/>
      <c r="C7969" s="3">
        <v>7964</v>
      </c>
      <c r="D7969" s="3" t="s">
        <v>9760</v>
      </c>
      <c r="E7969" s="34">
        <v>43422</v>
      </c>
      <c r="F7969" s="34">
        <v>43427</v>
      </c>
      <c r="G7969" s="3" t="s">
        <v>19</v>
      </c>
      <c r="H7969" s="3" t="s">
        <v>396</v>
      </c>
      <c r="I7969" s="3" t="s">
        <v>397</v>
      </c>
      <c r="J7969" s="3" t="s">
        <v>37</v>
      </c>
      <c r="K7969" s="3" t="s">
        <v>23</v>
      </c>
      <c r="L7969" s="3" t="s">
        <v>7198</v>
      </c>
      <c r="M7969" s="3" t="s">
        <v>50</v>
      </c>
      <c r="N7969" s="3">
        <v>33023</v>
      </c>
      <c r="O7969" s="3" t="s">
        <v>26</v>
      </c>
      <c r="P7969" s="3" t="s">
        <v>711</v>
      </c>
      <c r="Q7969" s="3" t="s">
        <v>42</v>
      </c>
      <c r="R7969" s="3" t="s">
        <v>74</v>
      </c>
      <c r="S7969" s="3" t="s">
        <v>712</v>
      </c>
      <c r="T7969" s="3">
        <v>389.05599999999998</v>
      </c>
      <c r="U7969" s="35" cm="1">
        <f t="array" ref="U7969">INDEX('Pricing Strategy'!$F$4:$F$71,MATCH(1,(Dataset!$O7969='Pricing Strategy'!$B$4:$B$71)*(Dataset!$Q7969='Pricing Strategy'!$C$4:$C$71)*(Dataset!$R7969='Pricing Strategy'!$D$4:$D$71),))</f>
        <v>0.25</v>
      </c>
      <c r="V7969" s="3">
        <f>Dataset!$T7969*(1-Dataset!$U7969)</f>
        <v>291.79199999999997</v>
      </c>
    </row>
    <row r="7970" spans="1:22" x14ac:dyDescent="0.3">
      <c r="A7970" s="32"/>
      <c r="C7970" s="3">
        <v>7965</v>
      </c>
      <c r="D7970" s="3" t="s">
        <v>9760</v>
      </c>
      <c r="E7970" s="34">
        <v>43422</v>
      </c>
      <c r="F7970" s="34">
        <v>43427</v>
      </c>
      <c r="G7970" s="3" t="s">
        <v>19</v>
      </c>
      <c r="H7970" s="3" t="s">
        <v>396</v>
      </c>
      <c r="I7970" s="3" t="s">
        <v>397</v>
      </c>
      <c r="J7970" s="3" t="s">
        <v>37</v>
      </c>
      <c r="K7970" s="3" t="s">
        <v>23</v>
      </c>
      <c r="L7970" s="3" t="s">
        <v>7198</v>
      </c>
      <c r="M7970" s="3" t="s">
        <v>50</v>
      </c>
      <c r="N7970" s="3">
        <v>33023</v>
      </c>
      <c r="O7970" s="3" t="s">
        <v>26</v>
      </c>
      <c r="P7970" s="3" t="s">
        <v>6488</v>
      </c>
      <c r="Q7970" s="3" t="s">
        <v>42</v>
      </c>
      <c r="R7970" s="3" t="s">
        <v>86</v>
      </c>
      <c r="S7970" s="3" t="s">
        <v>6489</v>
      </c>
      <c r="T7970" s="3">
        <v>20.736000000000001</v>
      </c>
      <c r="U7970" s="35" cm="1">
        <f t="array" ref="U7970">INDEX('Pricing Strategy'!$F$4:$F$71,MATCH(1,(Dataset!$O7970='Pricing Strategy'!$B$4:$B$71)*(Dataset!$Q7970='Pricing Strategy'!$C$4:$C$71)*(Dataset!$R7970='Pricing Strategy'!$D$4:$D$71),))</f>
        <v>0.25</v>
      </c>
      <c r="V7970" s="3">
        <f>Dataset!$T7970*(1-Dataset!$U7970)</f>
        <v>15.552</v>
      </c>
    </row>
    <row r="7971" spans="1:22" x14ac:dyDescent="0.3">
      <c r="A7971" s="32"/>
      <c r="C7971" s="3">
        <v>7966</v>
      </c>
      <c r="D7971" s="3" t="s">
        <v>9760</v>
      </c>
      <c r="E7971" s="34">
        <v>43422</v>
      </c>
      <c r="F7971" s="34">
        <v>43427</v>
      </c>
      <c r="G7971" s="3" t="s">
        <v>19</v>
      </c>
      <c r="H7971" s="3" t="s">
        <v>396</v>
      </c>
      <c r="I7971" s="3" t="s">
        <v>397</v>
      </c>
      <c r="J7971" s="3" t="s">
        <v>37</v>
      </c>
      <c r="K7971" s="3" t="s">
        <v>23</v>
      </c>
      <c r="L7971" s="3" t="s">
        <v>7198</v>
      </c>
      <c r="M7971" s="3" t="s">
        <v>50</v>
      </c>
      <c r="N7971" s="3">
        <v>33023</v>
      </c>
      <c r="O7971" s="3" t="s">
        <v>26</v>
      </c>
      <c r="P7971" s="3" t="s">
        <v>4667</v>
      </c>
      <c r="Q7971" s="3" t="s">
        <v>42</v>
      </c>
      <c r="R7971" s="3" t="s">
        <v>86</v>
      </c>
      <c r="S7971" s="3" t="s">
        <v>4668</v>
      </c>
      <c r="T7971" s="3">
        <v>41.472000000000001</v>
      </c>
      <c r="U7971" s="35" cm="1">
        <f t="array" ref="U7971">INDEX('Pricing Strategy'!$F$4:$F$71,MATCH(1,(Dataset!$O7971='Pricing Strategy'!$B$4:$B$71)*(Dataset!$Q7971='Pricing Strategy'!$C$4:$C$71)*(Dataset!$R7971='Pricing Strategy'!$D$4:$D$71),))</f>
        <v>0.25</v>
      </c>
      <c r="V7971" s="3">
        <f>Dataset!$T7971*(1-Dataset!$U7971)</f>
        <v>31.103999999999999</v>
      </c>
    </row>
    <row r="7972" spans="1:22" x14ac:dyDescent="0.3">
      <c r="A7972" s="32"/>
      <c r="C7972" s="3">
        <v>7967</v>
      </c>
      <c r="D7972" s="3" t="s">
        <v>9761</v>
      </c>
      <c r="E7972" s="34">
        <v>42452</v>
      </c>
      <c r="F7972" s="34">
        <v>42459</v>
      </c>
      <c r="G7972" s="3" t="s">
        <v>46</v>
      </c>
      <c r="H7972" s="3" t="s">
        <v>1384</v>
      </c>
      <c r="I7972" s="3" t="s">
        <v>1385</v>
      </c>
      <c r="J7972" s="3" t="s">
        <v>37</v>
      </c>
      <c r="K7972" s="3" t="s">
        <v>23</v>
      </c>
      <c r="L7972" s="3" t="s">
        <v>38</v>
      </c>
      <c r="M7972" s="3" t="s">
        <v>39</v>
      </c>
      <c r="N7972" s="3">
        <v>90049</v>
      </c>
      <c r="O7972" s="3" t="s">
        <v>40</v>
      </c>
      <c r="P7972" s="3" t="s">
        <v>5352</v>
      </c>
      <c r="Q7972" s="3" t="s">
        <v>42</v>
      </c>
      <c r="R7972" s="3" t="s">
        <v>86</v>
      </c>
      <c r="S7972" s="3" t="s">
        <v>5353</v>
      </c>
      <c r="T7972" s="3">
        <v>33.36</v>
      </c>
      <c r="U7972" s="35" cm="1">
        <f t="array" ref="U7972">INDEX('Pricing Strategy'!$F$4:$F$71,MATCH(1,(Dataset!$O7972='Pricing Strategy'!$B$4:$B$71)*(Dataset!$Q7972='Pricing Strategy'!$C$4:$C$71)*(Dataset!$R7972='Pricing Strategy'!$D$4:$D$71),))</f>
        <v>0.4</v>
      </c>
      <c r="V7972" s="3">
        <f>Dataset!$T7972*(1-Dataset!$U7972)</f>
        <v>20.015999999999998</v>
      </c>
    </row>
    <row r="7973" spans="1:22" x14ac:dyDescent="0.3">
      <c r="A7973" s="32"/>
      <c r="C7973" s="3">
        <v>7968</v>
      </c>
      <c r="D7973" s="3" t="s">
        <v>9762</v>
      </c>
      <c r="E7973" s="34">
        <v>43018</v>
      </c>
      <c r="F7973" s="34">
        <v>43020</v>
      </c>
      <c r="G7973" s="3" t="s">
        <v>184</v>
      </c>
      <c r="H7973" s="3" t="s">
        <v>4958</v>
      </c>
      <c r="I7973" s="3" t="s">
        <v>4959</v>
      </c>
      <c r="J7973" s="3" t="s">
        <v>37</v>
      </c>
      <c r="K7973" s="3" t="s">
        <v>23</v>
      </c>
      <c r="L7973" s="3" t="s">
        <v>806</v>
      </c>
      <c r="M7973" s="3" t="s">
        <v>453</v>
      </c>
      <c r="N7973" s="3">
        <v>80219</v>
      </c>
      <c r="O7973" s="3" t="s">
        <v>40</v>
      </c>
      <c r="P7973" s="3" t="s">
        <v>9763</v>
      </c>
      <c r="Q7973" s="3" t="s">
        <v>28</v>
      </c>
      <c r="R7973" s="3" t="s">
        <v>29</v>
      </c>
      <c r="S7973" s="3" t="s">
        <v>9764</v>
      </c>
      <c r="T7973" s="3">
        <v>90.882000000000005</v>
      </c>
      <c r="U7973" s="35" cm="1">
        <f t="array" ref="U7973">INDEX('Pricing Strategy'!$F$4:$F$71,MATCH(1,(Dataset!$O7973='Pricing Strategy'!$B$4:$B$71)*(Dataset!$Q7973='Pricing Strategy'!$C$4:$C$71)*(Dataset!$R7973='Pricing Strategy'!$D$4:$D$71),))</f>
        <v>0.5</v>
      </c>
      <c r="V7973" s="3">
        <f>Dataset!$T7973*(1-Dataset!$U7973)</f>
        <v>45.441000000000003</v>
      </c>
    </row>
    <row r="7974" spans="1:22" x14ac:dyDescent="0.3">
      <c r="A7974" s="32"/>
      <c r="C7974" s="3">
        <v>7969</v>
      </c>
      <c r="D7974" s="3" t="s">
        <v>9762</v>
      </c>
      <c r="E7974" s="34">
        <v>43018</v>
      </c>
      <c r="F7974" s="34">
        <v>43020</v>
      </c>
      <c r="G7974" s="3" t="s">
        <v>184</v>
      </c>
      <c r="H7974" s="3" t="s">
        <v>4958</v>
      </c>
      <c r="I7974" s="3" t="s">
        <v>4959</v>
      </c>
      <c r="J7974" s="3" t="s">
        <v>37</v>
      </c>
      <c r="K7974" s="3" t="s">
        <v>23</v>
      </c>
      <c r="L7974" s="3" t="s">
        <v>806</v>
      </c>
      <c r="M7974" s="3" t="s">
        <v>453</v>
      </c>
      <c r="N7974" s="3">
        <v>80219</v>
      </c>
      <c r="O7974" s="3" t="s">
        <v>40</v>
      </c>
      <c r="P7974" s="3" t="s">
        <v>8138</v>
      </c>
      <c r="Q7974" s="3" t="s">
        <v>67</v>
      </c>
      <c r="R7974" s="3" t="s">
        <v>68</v>
      </c>
      <c r="S7974" s="3" t="s">
        <v>8139</v>
      </c>
      <c r="T7974" s="3">
        <v>15.992000000000001</v>
      </c>
      <c r="U7974" s="35" cm="1">
        <f t="array" ref="U7974">INDEX('Pricing Strategy'!$F$4:$F$71,MATCH(1,(Dataset!$O7974='Pricing Strategy'!$B$4:$B$71)*(Dataset!$Q7974='Pricing Strategy'!$C$4:$C$71)*(Dataset!$R7974='Pricing Strategy'!$D$4:$D$71),))</f>
        <v>0.4</v>
      </c>
      <c r="V7974" s="3">
        <f>Dataset!$T7974*(1-Dataset!$U7974)</f>
        <v>9.5952000000000002</v>
      </c>
    </row>
    <row r="7975" spans="1:22" x14ac:dyDescent="0.3">
      <c r="A7975" s="32"/>
      <c r="C7975" s="3">
        <v>7970</v>
      </c>
      <c r="D7975" s="3" t="s">
        <v>9762</v>
      </c>
      <c r="E7975" s="34">
        <v>43018</v>
      </c>
      <c r="F7975" s="34">
        <v>43020</v>
      </c>
      <c r="G7975" s="3" t="s">
        <v>184</v>
      </c>
      <c r="H7975" s="3" t="s">
        <v>4958</v>
      </c>
      <c r="I7975" s="3" t="s">
        <v>4959</v>
      </c>
      <c r="J7975" s="3" t="s">
        <v>37</v>
      </c>
      <c r="K7975" s="3" t="s">
        <v>23</v>
      </c>
      <c r="L7975" s="3" t="s">
        <v>806</v>
      </c>
      <c r="M7975" s="3" t="s">
        <v>453</v>
      </c>
      <c r="N7975" s="3">
        <v>80219</v>
      </c>
      <c r="O7975" s="3" t="s">
        <v>40</v>
      </c>
      <c r="P7975" s="3" t="s">
        <v>2062</v>
      </c>
      <c r="Q7975" s="3" t="s">
        <v>28</v>
      </c>
      <c r="R7975" s="3" t="s">
        <v>32</v>
      </c>
      <c r="S7975" s="3" t="s">
        <v>2063</v>
      </c>
      <c r="T7975" s="3">
        <v>120.78400000000001</v>
      </c>
      <c r="U7975" s="35" cm="1">
        <f t="array" ref="U7975">INDEX('Pricing Strategy'!$F$4:$F$71,MATCH(1,(Dataset!$O7975='Pricing Strategy'!$B$4:$B$71)*(Dataset!$Q7975='Pricing Strategy'!$C$4:$C$71)*(Dataset!$R7975='Pricing Strategy'!$D$4:$D$71),))</f>
        <v>0.45</v>
      </c>
      <c r="V7975" s="3">
        <f>Dataset!$T7975*(1-Dataset!$U7975)</f>
        <v>66.431200000000004</v>
      </c>
    </row>
    <row r="7976" spans="1:22" x14ac:dyDescent="0.3">
      <c r="A7976" s="32"/>
      <c r="C7976" s="3">
        <v>7971</v>
      </c>
      <c r="D7976" s="3" t="s">
        <v>9765</v>
      </c>
      <c r="E7976" s="34">
        <v>42598</v>
      </c>
      <c r="F7976" s="34">
        <v>42602</v>
      </c>
      <c r="G7976" s="3" t="s">
        <v>46</v>
      </c>
      <c r="H7976" s="3" t="s">
        <v>1157</v>
      </c>
      <c r="I7976" s="3" t="s">
        <v>1158</v>
      </c>
      <c r="J7976" s="3" t="s">
        <v>37</v>
      </c>
      <c r="K7976" s="3" t="s">
        <v>23</v>
      </c>
      <c r="L7976" s="3" t="s">
        <v>142</v>
      </c>
      <c r="M7976" s="3" t="s">
        <v>143</v>
      </c>
      <c r="N7976" s="3">
        <v>19134</v>
      </c>
      <c r="O7976" s="3" t="s">
        <v>144</v>
      </c>
      <c r="P7976" s="3" t="s">
        <v>3999</v>
      </c>
      <c r="Q7976" s="3" t="s">
        <v>67</v>
      </c>
      <c r="R7976" s="3" t="s">
        <v>68</v>
      </c>
      <c r="S7976" s="3" t="s">
        <v>4000</v>
      </c>
      <c r="T7976" s="3">
        <v>519.79200000000003</v>
      </c>
      <c r="U7976" s="35" cm="1">
        <f t="array" ref="U7976">INDEX('Pricing Strategy'!$F$4:$F$71,MATCH(1,(Dataset!$O7976='Pricing Strategy'!$B$4:$B$71)*(Dataset!$Q7976='Pricing Strategy'!$C$4:$C$71)*(Dataset!$R7976='Pricing Strategy'!$D$4:$D$71),))</f>
        <v>0.4</v>
      </c>
      <c r="V7976" s="3">
        <f>Dataset!$T7976*(1-Dataset!$U7976)</f>
        <v>311.87520000000001</v>
      </c>
    </row>
    <row r="7977" spans="1:22" x14ac:dyDescent="0.3">
      <c r="A7977" s="32"/>
      <c r="C7977" s="3">
        <v>7972</v>
      </c>
      <c r="D7977" s="3" t="s">
        <v>9765</v>
      </c>
      <c r="E7977" s="34">
        <v>42598</v>
      </c>
      <c r="F7977" s="34">
        <v>42602</v>
      </c>
      <c r="G7977" s="3" t="s">
        <v>46</v>
      </c>
      <c r="H7977" s="3" t="s">
        <v>1157</v>
      </c>
      <c r="I7977" s="3" t="s">
        <v>1158</v>
      </c>
      <c r="J7977" s="3" t="s">
        <v>37</v>
      </c>
      <c r="K7977" s="3" t="s">
        <v>23</v>
      </c>
      <c r="L7977" s="3" t="s">
        <v>142</v>
      </c>
      <c r="M7977" s="3" t="s">
        <v>143</v>
      </c>
      <c r="N7977" s="3">
        <v>19134</v>
      </c>
      <c r="O7977" s="3" t="s">
        <v>144</v>
      </c>
      <c r="P7977" s="3" t="s">
        <v>5900</v>
      </c>
      <c r="Q7977" s="3" t="s">
        <v>67</v>
      </c>
      <c r="R7977" s="3" t="s">
        <v>157</v>
      </c>
      <c r="S7977" s="3" t="s">
        <v>5901</v>
      </c>
      <c r="T7977" s="3">
        <v>31.175999999999998</v>
      </c>
      <c r="U7977" s="35" cm="1">
        <f t="array" ref="U7977">INDEX('Pricing Strategy'!$F$4:$F$71,MATCH(1,(Dataset!$O7977='Pricing Strategy'!$B$4:$B$71)*(Dataset!$Q7977='Pricing Strategy'!$C$4:$C$71)*(Dataset!$R7977='Pricing Strategy'!$D$4:$D$71),))</f>
        <v>0.45</v>
      </c>
      <c r="V7977" s="3">
        <f>Dataset!$T7977*(1-Dataset!$U7977)</f>
        <v>17.146799999999999</v>
      </c>
    </row>
    <row r="7978" spans="1:22" x14ac:dyDescent="0.3">
      <c r="A7978" s="32"/>
      <c r="C7978" s="3">
        <v>7973</v>
      </c>
      <c r="D7978" s="3" t="s">
        <v>9765</v>
      </c>
      <c r="E7978" s="34">
        <v>42598</v>
      </c>
      <c r="F7978" s="34">
        <v>42602</v>
      </c>
      <c r="G7978" s="3" t="s">
        <v>46</v>
      </c>
      <c r="H7978" s="3" t="s">
        <v>1157</v>
      </c>
      <c r="I7978" s="3" t="s">
        <v>1158</v>
      </c>
      <c r="J7978" s="3" t="s">
        <v>37</v>
      </c>
      <c r="K7978" s="3" t="s">
        <v>23</v>
      </c>
      <c r="L7978" s="3" t="s">
        <v>142</v>
      </c>
      <c r="M7978" s="3" t="s">
        <v>143</v>
      </c>
      <c r="N7978" s="3">
        <v>19134</v>
      </c>
      <c r="O7978" s="3" t="s">
        <v>144</v>
      </c>
      <c r="P7978" s="3" t="s">
        <v>5269</v>
      </c>
      <c r="Q7978" s="3" t="s">
        <v>42</v>
      </c>
      <c r="R7978" s="3" t="s">
        <v>86</v>
      </c>
      <c r="S7978" s="3" t="s">
        <v>5270</v>
      </c>
      <c r="T7978" s="3">
        <v>10.368</v>
      </c>
      <c r="U7978" s="35" cm="1">
        <f t="array" ref="U7978">INDEX('Pricing Strategy'!$F$4:$F$71,MATCH(1,(Dataset!$O7978='Pricing Strategy'!$B$4:$B$71)*(Dataset!$Q7978='Pricing Strategy'!$C$4:$C$71)*(Dataset!$R7978='Pricing Strategy'!$D$4:$D$71),))</f>
        <v>0.4</v>
      </c>
      <c r="V7978" s="3">
        <f>Dataset!$T7978*(1-Dataset!$U7978)</f>
        <v>6.2207999999999997</v>
      </c>
    </row>
    <row r="7979" spans="1:22" x14ac:dyDescent="0.3">
      <c r="A7979" s="32"/>
      <c r="C7979" s="3">
        <v>7974</v>
      </c>
      <c r="D7979" s="3" t="s">
        <v>9765</v>
      </c>
      <c r="E7979" s="34">
        <v>42598</v>
      </c>
      <c r="F7979" s="34">
        <v>42602</v>
      </c>
      <c r="G7979" s="3" t="s">
        <v>46</v>
      </c>
      <c r="H7979" s="3" t="s">
        <v>1157</v>
      </c>
      <c r="I7979" s="3" t="s">
        <v>1158</v>
      </c>
      <c r="J7979" s="3" t="s">
        <v>37</v>
      </c>
      <c r="K7979" s="3" t="s">
        <v>23</v>
      </c>
      <c r="L7979" s="3" t="s">
        <v>142</v>
      </c>
      <c r="M7979" s="3" t="s">
        <v>143</v>
      </c>
      <c r="N7979" s="3">
        <v>19134</v>
      </c>
      <c r="O7979" s="3" t="s">
        <v>144</v>
      </c>
      <c r="P7979" s="3" t="s">
        <v>488</v>
      </c>
      <c r="Q7979" s="3" t="s">
        <v>42</v>
      </c>
      <c r="R7979" s="3" t="s">
        <v>71</v>
      </c>
      <c r="S7979" s="3" t="s">
        <v>489</v>
      </c>
      <c r="T7979" s="3">
        <v>2.7240000000000002</v>
      </c>
      <c r="U7979" s="35" cm="1">
        <f t="array" ref="U7979">INDEX('Pricing Strategy'!$F$4:$F$71,MATCH(1,(Dataset!$O7979='Pricing Strategy'!$B$4:$B$71)*(Dataset!$Q7979='Pricing Strategy'!$C$4:$C$71)*(Dataset!$R7979='Pricing Strategy'!$D$4:$D$71),))</f>
        <v>0.4</v>
      </c>
      <c r="V7979" s="3">
        <f>Dataset!$T7979*(1-Dataset!$U7979)</f>
        <v>1.6344000000000001</v>
      </c>
    </row>
    <row r="7980" spans="1:22" x14ac:dyDescent="0.3">
      <c r="A7980" s="32"/>
      <c r="C7980" s="3">
        <v>7975</v>
      </c>
      <c r="D7980" s="3" t="s">
        <v>9765</v>
      </c>
      <c r="E7980" s="34">
        <v>42598</v>
      </c>
      <c r="F7980" s="34">
        <v>42602</v>
      </c>
      <c r="G7980" s="3" t="s">
        <v>46</v>
      </c>
      <c r="H7980" s="3" t="s">
        <v>1157</v>
      </c>
      <c r="I7980" s="3" t="s">
        <v>1158</v>
      </c>
      <c r="J7980" s="3" t="s">
        <v>37</v>
      </c>
      <c r="K7980" s="3" t="s">
        <v>23</v>
      </c>
      <c r="L7980" s="3" t="s">
        <v>142</v>
      </c>
      <c r="M7980" s="3" t="s">
        <v>143</v>
      </c>
      <c r="N7980" s="3">
        <v>19134</v>
      </c>
      <c r="O7980" s="3" t="s">
        <v>144</v>
      </c>
      <c r="P7980" s="3" t="s">
        <v>4226</v>
      </c>
      <c r="Q7980" s="3" t="s">
        <v>28</v>
      </c>
      <c r="R7980" s="3" t="s">
        <v>61</v>
      </c>
      <c r="S7980" s="3" t="s">
        <v>4227</v>
      </c>
      <c r="T7980" s="3">
        <v>254.352</v>
      </c>
      <c r="U7980" s="35" cm="1">
        <f t="array" ref="U7980">INDEX('Pricing Strategy'!$F$4:$F$71,MATCH(1,(Dataset!$O7980='Pricing Strategy'!$B$4:$B$71)*(Dataset!$Q7980='Pricing Strategy'!$C$4:$C$71)*(Dataset!$R7980='Pricing Strategy'!$D$4:$D$71),))</f>
        <v>0.4</v>
      </c>
      <c r="V7980" s="3">
        <f>Dataset!$T7980*(1-Dataset!$U7980)</f>
        <v>152.6112</v>
      </c>
    </row>
    <row r="7981" spans="1:22" x14ac:dyDescent="0.3">
      <c r="A7981" s="32"/>
      <c r="C7981" s="3">
        <v>7976</v>
      </c>
      <c r="D7981" s="3" t="s">
        <v>9765</v>
      </c>
      <c r="E7981" s="34">
        <v>42598</v>
      </c>
      <c r="F7981" s="34">
        <v>42602</v>
      </c>
      <c r="G7981" s="3" t="s">
        <v>46</v>
      </c>
      <c r="H7981" s="3" t="s">
        <v>1157</v>
      </c>
      <c r="I7981" s="3" t="s">
        <v>1158</v>
      </c>
      <c r="J7981" s="3" t="s">
        <v>37</v>
      </c>
      <c r="K7981" s="3" t="s">
        <v>23</v>
      </c>
      <c r="L7981" s="3" t="s">
        <v>142</v>
      </c>
      <c r="M7981" s="3" t="s">
        <v>143</v>
      </c>
      <c r="N7981" s="3">
        <v>19134</v>
      </c>
      <c r="O7981" s="3" t="s">
        <v>144</v>
      </c>
      <c r="P7981" s="3" t="s">
        <v>3173</v>
      </c>
      <c r="Q7981" s="3" t="s">
        <v>42</v>
      </c>
      <c r="R7981" s="3" t="s">
        <v>71</v>
      </c>
      <c r="S7981" s="3" t="s">
        <v>3174</v>
      </c>
      <c r="T7981" s="3">
        <v>3.762</v>
      </c>
      <c r="U7981" s="35" cm="1">
        <f t="array" ref="U7981">INDEX('Pricing Strategy'!$F$4:$F$71,MATCH(1,(Dataset!$O7981='Pricing Strategy'!$B$4:$B$71)*(Dataset!$Q7981='Pricing Strategy'!$C$4:$C$71)*(Dataset!$R7981='Pricing Strategy'!$D$4:$D$71),))</f>
        <v>0.4</v>
      </c>
      <c r="V7981" s="3">
        <f>Dataset!$T7981*(1-Dataset!$U7981)</f>
        <v>2.2572000000000001</v>
      </c>
    </row>
    <row r="7982" spans="1:22" x14ac:dyDescent="0.3">
      <c r="A7982" s="32"/>
      <c r="C7982" s="3">
        <v>7977</v>
      </c>
      <c r="D7982" s="3" t="s">
        <v>9765</v>
      </c>
      <c r="E7982" s="34">
        <v>42598</v>
      </c>
      <c r="F7982" s="34">
        <v>42602</v>
      </c>
      <c r="G7982" s="3" t="s">
        <v>46</v>
      </c>
      <c r="H7982" s="3" t="s">
        <v>1157</v>
      </c>
      <c r="I7982" s="3" t="s">
        <v>1158</v>
      </c>
      <c r="J7982" s="3" t="s">
        <v>37</v>
      </c>
      <c r="K7982" s="3" t="s">
        <v>23</v>
      </c>
      <c r="L7982" s="3" t="s">
        <v>142</v>
      </c>
      <c r="M7982" s="3" t="s">
        <v>143</v>
      </c>
      <c r="N7982" s="3">
        <v>19134</v>
      </c>
      <c r="O7982" s="3" t="s">
        <v>144</v>
      </c>
      <c r="P7982" s="3" t="s">
        <v>3987</v>
      </c>
      <c r="Q7982" s="3" t="s">
        <v>42</v>
      </c>
      <c r="R7982" s="3" t="s">
        <v>86</v>
      </c>
      <c r="S7982" s="3" t="s">
        <v>3988</v>
      </c>
      <c r="T7982" s="3">
        <v>10.272</v>
      </c>
      <c r="U7982" s="35" cm="1">
        <f t="array" ref="U7982">INDEX('Pricing Strategy'!$F$4:$F$71,MATCH(1,(Dataset!$O7982='Pricing Strategy'!$B$4:$B$71)*(Dataset!$Q7982='Pricing Strategy'!$C$4:$C$71)*(Dataset!$R7982='Pricing Strategy'!$D$4:$D$71),))</f>
        <v>0.4</v>
      </c>
      <c r="V7982" s="3">
        <f>Dataset!$T7982*(1-Dataset!$U7982)</f>
        <v>6.1631999999999998</v>
      </c>
    </row>
    <row r="7983" spans="1:22" x14ac:dyDescent="0.3">
      <c r="A7983" s="32"/>
      <c r="C7983" s="3">
        <v>7978</v>
      </c>
      <c r="D7983" s="3" t="s">
        <v>9766</v>
      </c>
      <c r="E7983" s="34">
        <v>42155</v>
      </c>
      <c r="F7983" s="34">
        <v>42160</v>
      </c>
      <c r="G7983" s="3" t="s">
        <v>46</v>
      </c>
      <c r="H7983" s="3" t="s">
        <v>5286</v>
      </c>
      <c r="I7983" s="3" t="s">
        <v>5287</v>
      </c>
      <c r="J7983" s="3" t="s">
        <v>22</v>
      </c>
      <c r="K7983" s="3" t="s">
        <v>23</v>
      </c>
      <c r="L7983" s="3" t="s">
        <v>324</v>
      </c>
      <c r="M7983" s="3" t="s">
        <v>1489</v>
      </c>
      <c r="N7983" s="3">
        <v>39212</v>
      </c>
      <c r="O7983" s="3" t="s">
        <v>26</v>
      </c>
      <c r="P7983" s="3" t="s">
        <v>1635</v>
      </c>
      <c r="Q7983" s="3" t="s">
        <v>67</v>
      </c>
      <c r="R7983" s="3" t="s">
        <v>68</v>
      </c>
      <c r="S7983" s="3" t="s">
        <v>1636</v>
      </c>
      <c r="T7983" s="3">
        <v>659.97</v>
      </c>
      <c r="U7983" s="35" cm="1">
        <f t="array" ref="U7983">INDEX('Pricing Strategy'!$F$4:$F$71,MATCH(1,(Dataset!$O7983='Pricing Strategy'!$B$4:$B$71)*(Dataset!$Q7983='Pricing Strategy'!$C$4:$C$71)*(Dataset!$R7983='Pricing Strategy'!$D$4:$D$71),))</f>
        <v>0.25</v>
      </c>
      <c r="V7983" s="3">
        <f>Dataset!$T7983*(1-Dataset!$U7983)</f>
        <v>494.97750000000002</v>
      </c>
    </row>
    <row r="7984" spans="1:22" x14ac:dyDescent="0.3">
      <c r="A7984" s="32"/>
      <c r="C7984" s="3">
        <v>7979</v>
      </c>
      <c r="D7984" s="3" t="s">
        <v>9766</v>
      </c>
      <c r="E7984" s="34">
        <v>42155</v>
      </c>
      <c r="F7984" s="34">
        <v>42160</v>
      </c>
      <c r="G7984" s="3" t="s">
        <v>46</v>
      </c>
      <c r="H7984" s="3" t="s">
        <v>5286</v>
      </c>
      <c r="I7984" s="3" t="s">
        <v>5287</v>
      </c>
      <c r="J7984" s="3" t="s">
        <v>22</v>
      </c>
      <c r="K7984" s="3" t="s">
        <v>23</v>
      </c>
      <c r="L7984" s="3" t="s">
        <v>324</v>
      </c>
      <c r="M7984" s="3" t="s">
        <v>1489</v>
      </c>
      <c r="N7984" s="3">
        <v>39212</v>
      </c>
      <c r="O7984" s="3" t="s">
        <v>26</v>
      </c>
      <c r="P7984" s="3" t="s">
        <v>2051</v>
      </c>
      <c r="Q7984" s="3" t="s">
        <v>67</v>
      </c>
      <c r="R7984" s="3" t="s">
        <v>68</v>
      </c>
      <c r="S7984" s="3" t="s">
        <v>2052</v>
      </c>
      <c r="T7984" s="3">
        <v>113.73</v>
      </c>
      <c r="U7984" s="35" cm="1">
        <f t="array" ref="U7984">INDEX('Pricing Strategy'!$F$4:$F$71,MATCH(1,(Dataset!$O7984='Pricing Strategy'!$B$4:$B$71)*(Dataset!$Q7984='Pricing Strategy'!$C$4:$C$71)*(Dataset!$R7984='Pricing Strategy'!$D$4:$D$71),))</f>
        <v>0.25</v>
      </c>
      <c r="V7984" s="3">
        <f>Dataset!$T7984*(1-Dataset!$U7984)</f>
        <v>85.297499999999999</v>
      </c>
    </row>
    <row r="7985" spans="1:22" x14ac:dyDescent="0.3">
      <c r="A7985" s="32"/>
      <c r="C7985" s="3">
        <v>7980</v>
      </c>
      <c r="D7985" s="3" t="s">
        <v>9767</v>
      </c>
      <c r="E7985" s="34">
        <v>42609</v>
      </c>
      <c r="F7985" s="34">
        <v>42613</v>
      </c>
      <c r="G7985" s="3" t="s">
        <v>46</v>
      </c>
      <c r="H7985" s="3" t="s">
        <v>3178</v>
      </c>
      <c r="I7985" s="3" t="s">
        <v>3179</v>
      </c>
      <c r="J7985" s="3" t="s">
        <v>98</v>
      </c>
      <c r="K7985" s="3" t="s">
        <v>23</v>
      </c>
      <c r="L7985" s="3" t="s">
        <v>38</v>
      </c>
      <c r="M7985" s="3" t="s">
        <v>39</v>
      </c>
      <c r="N7985" s="3">
        <v>90045</v>
      </c>
      <c r="O7985" s="3" t="s">
        <v>40</v>
      </c>
      <c r="P7985" s="3" t="s">
        <v>4838</v>
      </c>
      <c r="Q7985" s="3" t="s">
        <v>42</v>
      </c>
      <c r="R7985" s="3" t="s">
        <v>71</v>
      </c>
      <c r="S7985" s="3" t="s">
        <v>4839</v>
      </c>
      <c r="T7985" s="3">
        <v>5.1040000000000001</v>
      </c>
      <c r="U7985" s="35" cm="1">
        <f t="array" ref="U7985">INDEX('Pricing Strategy'!$F$4:$F$71,MATCH(1,(Dataset!$O7985='Pricing Strategy'!$B$4:$B$71)*(Dataset!$Q7985='Pricing Strategy'!$C$4:$C$71)*(Dataset!$R7985='Pricing Strategy'!$D$4:$D$71),))</f>
        <v>0.4</v>
      </c>
      <c r="V7985" s="3">
        <f>Dataset!$T7985*(1-Dataset!$U7985)</f>
        <v>3.0623999999999998</v>
      </c>
    </row>
    <row r="7986" spans="1:22" x14ac:dyDescent="0.3">
      <c r="A7986" s="32"/>
      <c r="C7986" s="3">
        <v>7981</v>
      </c>
      <c r="D7986" s="3" t="s">
        <v>9768</v>
      </c>
      <c r="E7986" s="34">
        <v>42007</v>
      </c>
      <c r="F7986" s="34">
        <v>42011</v>
      </c>
      <c r="G7986" s="3" t="s">
        <v>46</v>
      </c>
      <c r="H7986" s="3" t="s">
        <v>247</v>
      </c>
      <c r="I7986" s="3" t="s">
        <v>248</v>
      </c>
      <c r="J7986" s="3" t="s">
        <v>22</v>
      </c>
      <c r="K7986" s="3" t="s">
        <v>23</v>
      </c>
      <c r="L7986" s="3" t="s">
        <v>180</v>
      </c>
      <c r="M7986" s="3" t="s">
        <v>100</v>
      </c>
      <c r="N7986" s="3">
        <v>77095</v>
      </c>
      <c r="O7986" s="3" t="s">
        <v>101</v>
      </c>
      <c r="P7986" s="3" t="s">
        <v>6626</v>
      </c>
      <c r="Q7986" s="3" t="s">
        <v>42</v>
      </c>
      <c r="R7986" s="3" t="s">
        <v>86</v>
      </c>
      <c r="S7986" s="3" t="s">
        <v>6627</v>
      </c>
      <c r="T7986" s="3">
        <v>16.448</v>
      </c>
      <c r="U7986" s="35" cm="1">
        <f t="array" ref="U7986">INDEX('Pricing Strategy'!$F$4:$F$71,MATCH(1,(Dataset!$O7986='Pricing Strategy'!$B$4:$B$71)*(Dataset!$Q7986='Pricing Strategy'!$C$4:$C$71)*(Dataset!$R7986='Pricing Strategy'!$D$4:$D$71),))</f>
        <v>0.3</v>
      </c>
      <c r="V7986" s="3">
        <f>Dataset!$T7986*(1-Dataset!$U7986)</f>
        <v>11.5136</v>
      </c>
    </row>
    <row r="7987" spans="1:22" x14ac:dyDescent="0.3">
      <c r="A7987" s="32"/>
      <c r="C7987" s="3">
        <v>7982</v>
      </c>
      <c r="D7987" s="3" t="s">
        <v>9769</v>
      </c>
      <c r="E7987" s="34">
        <v>42257</v>
      </c>
      <c r="F7987" s="34">
        <v>42260</v>
      </c>
      <c r="G7987" s="3" t="s">
        <v>184</v>
      </c>
      <c r="H7987" s="3" t="s">
        <v>140</v>
      </c>
      <c r="I7987" s="3" t="s">
        <v>141</v>
      </c>
      <c r="J7987" s="3" t="s">
        <v>22</v>
      </c>
      <c r="K7987" s="3" t="s">
        <v>23</v>
      </c>
      <c r="L7987" s="3" t="s">
        <v>9770</v>
      </c>
      <c r="M7987" s="3" t="s">
        <v>787</v>
      </c>
      <c r="N7987" s="3">
        <v>7011</v>
      </c>
      <c r="O7987" s="3" t="s">
        <v>144</v>
      </c>
      <c r="P7987" s="3" t="s">
        <v>2197</v>
      </c>
      <c r="Q7987" s="3" t="s">
        <v>42</v>
      </c>
      <c r="R7987" s="3" t="s">
        <v>74</v>
      </c>
      <c r="S7987" s="3" t="s">
        <v>2198</v>
      </c>
      <c r="T7987" s="3">
        <v>81.92</v>
      </c>
      <c r="U7987" s="35" cm="1">
        <f t="array" ref="U7987">INDEX('Pricing Strategy'!$F$4:$F$71,MATCH(1,(Dataset!$O7987='Pricing Strategy'!$B$4:$B$71)*(Dataset!$Q7987='Pricing Strategy'!$C$4:$C$71)*(Dataset!$R7987='Pricing Strategy'!$D$4:$D$71),))</f>
        <v>0.4</v>
      </c>
      <c r="V7987" s="3">
        <f>Dataset!$T7987*(1-Dataset!$U7987)</f>
        <v>49.152000000000001</v>
      </c>
    </row>
    <row r="7988" spans="1:22" x14ac:dyDescent="0.3">
      <c r="A7988" s="32"/>
      <c r="C7988" s="3">
        <v>7983</v>
      </c>
      <c r="D7988" s="3" t="s">
        <v>9769</v>
      </c>
      <c r="E7988" s="34">
        <v>42257</v>
      </c>
      <c r="F7988" s="34">
        <v>42260</v>
      </c>
      <c r="G7988" s="3" t="s">
        <v>184</v>
      </c>
      <c r="H7988" s="3" t="s">
        <v>140</v>
      </c>
      <c r="I7988" s="3" t="s">
        <v>141</v>
      </c>
      <c r="J7988" s="3" t="s">
        <v>22</v>
      </c>
      <c r="K7988" s="3" t="s">
        <v>23</v>
      </c>
      <c r="L7988" s="3" t="s">
        <v>9770</v>
      </c>
      <c r="M7988" s="3" t="s">
        <v>787</v>
      </c>
      <c r="N7988" s="3">
        <v>7011</v>
      </c>
      <c r="O7988" s="3" t="s">
        <v>144</v>
      </c>
      <c r="P7988" s="3" t="s">
        <v>4628</v>
      </c>
      <c r="Q7988" s="3" t="s">
        <v>28</v>
      </c>
      <c r="R7988" s="3" t="s">
        <v>61</v>
      </c>
      <c r="S7988" s="3" t="s">
        <v>4629</v>
      </c>
      <c r="T7988" s="3">
        <v>254.9</v>
      </c>
      <c r="U7988" s="35" cm="1">
        <f t="array" ref="U7988">INDEX('Pricing Strategy'!$F$4:$F$71,MATCH(1,(Dataset!$O7988='Pricing Strategy'!$B$4:$B$71)*(Dataset!$Q7988='Pricing Strategy'!$C$4:$C$71)*(Dataset!$R7988='Pricing Strategy'!$D$4:$D$71),))</f>
        <v>0.4</v>
      </c>
      <c r="V7988" s="3">
        <f>Dataset!$T7988*(1-Dataset!$U7988)</f>
        <v>152.94</v>
      </c>
    </row>
    <row r="7989" spans="1:22" x14ac:dyDescent="0.3">
      <c r="A7989" s="32"/>
      <c r="C7989" s="3">
        <v>7984</v>
      </c>
      <c r="D7989" s="3" t="s">
        <v>9771</v>
      </c>
      <c r="E7989" s="34">
        <v>43122</v>
      </c>
      <c r="F7989" s="34">
        <v>43125</v>
      </c>
      <c r="G7989" s="3" t="s">
        <v>19</v>
      </c>
      <c r="H7989" s="3" t="s">
        <v>4770</v>
      </c>
      <c r="I7989" s="3" t="s">
        <v>4771</v>
      </c>
      <c r="J7989" s="3" t="s">
        <v>37</v>
      </c>
      <c r="K7989" s="3" t="s">
        <v>23</v>
      </c>
      <c r="L7989" s="3" t="s">
        <v>299</v>
      </c>
      <c r="M7989" s="3" t="s">
        <v>207</v>
      </c>
      <c r="N7989" s="3">
        <v>60623</v>
      </c>
      <c r="O7989" s="3" t="s">
        <v>101</v>
      </c>
      <c r="P7989" s="3" t="s">
        <v>4943</v>
      </c>
      <c r="Q7989" s="3" t="s">
        <v>42</v>
      </c>
      <c r="R7989" s="3" t="s">
        <v>265</v>
      </c>
      <c r="S7989" s="3" t="s">
        <v>559</v>
      </c>
      <c r="T7989" s="3">
        <v>15.12</v>
      </c>
      <c r="U7989" s="35" cm="1">
        <f t="array" ref="U7989">INDEX('Pricing Strategy'!$F$4:$F$71,MATCH(1,(Dataset!$O7989='Pricing Strategy'!$B$4:$B$71)*(Dataset!$Q7989='Pricing Strategy'!$C$4:$C$71)*(Dataset!$R7989='Pricing Strategy'!$D$4:$D$71),))</f>
        <v>0.3</v>
      </c>
      <c r="V7989" s="3">
        <f>Dataset!$T7989*(1-Dataset!$U7989)</f>
        <v>10.584</v>
      </c>
    </row>
    <row r="7990" spans="1:22" x14ac:dyDescent="0.3">
      <c r="A7990" s="32"/>
      <c r="C7990" s="3">
        <v>7985</v>
      </c>
      <c r="D7990" s="3" t="s">
        <v>9771</v>
      </c>
      <c r="E7990" s="34">
        <v>43122</v>
      </c>
      <c r="F7990" s="34">
        <v>43125</v>
      </c>
      <c r="G7990" s="3" t="s">
        <v>19</v>
      </c>
      <c r="H7990" s="3" t="s">
        <v>4770</v>
      </c>
      <c r="I7990" s="3" t="s">
        <v>4771</v>
      </c>
      <c r="J7990" s="3" t="s">
        <v>37</v>
      </c>
      <c r="K7990" s="3" t="s">
        <v>23</v>
      </c>
      <c r="L7990" s="3" t="s">
        <v>299</v>
      </c>
      <c r="M7990" s="3" t="s">
        <v>207</v>
      </c>
      <c r="N7990" s="3">
        <v>60623</v>
      </c>
      <c r="O7990" s="3" t="s">
        <v>101</v>
      </c>
      <c r="P7990" s="3" t="s">
        <v>7101</v>
      </c>
      <c r="Q7990" s="3" t="s">
        <v>42</v>
      </c>
      <c r="R7990" s="3" t="s">
        <v>64</v>
      </c>
      <c r="S7990" s="3" t="s">
        <v>7102</v>
      </c>
      <c r="T7990" s="3">
        <v>7.8719999999999999</v>
      </c>
      <c r="U7990" s="35" cm="1">
        <f t="array" ref="U7990">INDEX('Pricing Strategy'!$F$4:$F$71,MATCH(1,(Dataset!$O7990='Pricing Strategy'!$B$4:$B$71)*(Dataset!$Q7990='Pricing Strategy'!$C$4:$C$71)*(Dataset!$R7990='Pricing Strategy'!$D$4:$D$71),))</f>
        <v>0.35</v>
      </c>
      <c r="V7990" s="3">
        <f>Dataset!$T7990*(1-Dataset!$U7990)</f>
        <v>5.1168000000000005</v>
      </c>
    </row>
    <row r="7991" spans="1:22" x14ac:dyDescent="0.3">
      <c r="A7991" s="32"/>
      <c r="C7991" s="3">
        <v>7986</v>
      </c>
      <c r="D7991" s="3" t="s">
        <v>9772</v>
      </c>
      <c r="E7991" s="34">
        <v>42846</v>
      </c>
      <c r="F7991" s="34">
        <v>42849</v>
      </c>
      <c r="G7991" s="3" t="s">
        <v>184</v>
      </c>
      <c r="H7991" s="3" t="s">
        <v>360</v>
      </c>
      <c r="I7991" s="3" t="s">
        <v>361</v>
      </c>
      <c r="J7991" s="3" t="s">
        <v>22</v>
      </c>
      <c r="K7991" s="3" t="s">
        <v>23</v>
      </c>
      <c r="L7991" s="3" t="s">
        <v>91</v>
      </c>
      <c r="M7991" s="3" t="s">
        <v>92</v>
      </c>
      <c r="N7991" s="3">
        <v>98115</v>
      </c>
      <c r="O7991" s="3" t="s">
        <v>40</v>
      </c>
      <c r="P7991" s="3" t="s">
        <v>1044</v>
      </c>
      <c r="Q7991" s="3" t="s">
        <v>42</v>
      </c>
      <c r="R7991" s="3" t="s">
        <v>71</v>
      </c>
      <c r="S7991" s="3" t="s">
        <v>1045</v>
      </c>
      <c r="T7991" s="3">
        <v>8.32</v>
      </c>
      <c r="U7991" s="35" cm="1">
        <f t="array" ref="U7991">INDEX('Pricing Strategy'!$F$4:$F$71,MATCH(1,(Dataset!$O7991='Pricing Strategy'!$B$4:$B$71)*(Dataset!$Q7991='Pricing Strategy'!$C$4:$C$71)*(Dataset!$R7991='Pricing Strategy'!$D$4:$D$71),))</f>
        <v>0.4</v>
      </c>
      <c r="V7991" s="3">
        <f>Dataset!$T7991*(1-Dataset!$U7991)</f>
        <v>4.992</v>
      </c>
    </row>
    <row r="7992" spans="1:22" x14ac:dyDescent="0.3">
      <c r="A7992" s="32"/>
      <c r="C7992" s="3">
        <v>7987</v>
      </c>
      <c r="D7992" s="3" t="s">
        <v>9773</v>
      </c>
      <c r="E7992" s="34">
        <v>42936</v>
      </c>
      <c r="F7992" s="34">
        <v>42939</v>
      </c>
      <c r="G7992" s="3" t="s">
        <v>19</v>
      </c>
      <c r="H7992" s="3" t="s">
        <v>2543</v>
      </c>
      <c r="I7992" s="3" t="s">
        <v>2544</v>
      </c>
      <c r="J7992" s="3" t="s">
        <v>22</v>
      </c>
      <c r="K7992" s="3" t="s">
        <v>23</v>
      </c>
      <c r="L7992" s="3" t="s">
        <v>1173</v>
      </c>
      <c r="M7992" s="3" t="s">
        <v>263</v>
      </c>
      <c r="N7992" s="3">
        <v>11561</v>
      </c>
      <c r="O7992" s="3" t="s">
        <v>144</v>
      </c>
      <c r="P7992" s="3" t="s">
        <v>3252</v>
      </c>
      <c r="Q7992" s="3" t="s">
        <v>67</v>
      </c>
      <c r="R7992" s="3" t="s">
        <v>68</v>
      </c>
      <c r="S7992" s="3" t="s">
        <v>3253</v>
      </c>
      <c r="T7992" s="3">
        <v>89.95</v>
      </c>
      <c r="U7992" s="35" cm="1">
        <f t="array" ref="U7992">INDEX('Pricing Strategy'!$F$4:$F$71,MATCH(1,(Dataset!$O7992='Pricing Strategy'!$B$4:$B$71)*(Dataset!$Q7992='Pricing Strategy'!$C$4:$C$71)*(Dataset!$R7992='Pricing Strategy'!$D$4:$D$71),))</f>
        <v>0.4</v>
      </c>
      <c r="V7992" s="3">
        <f>Dataset!$T7992*(1-Dataset!$U7992)</f>
        <v>53.97</v>
      </c>
    </row>
    <row r="7993" spans="1:22" x14ac:dyDescent="0.3">
      <c r="A7993" s="32"/>
      <c r="C7993" s="3">
        <v>7988</v>
      </c>
      <c r="D7993" s="3" t="s">
        <v>9774</v>
      </c>
      <c r="E7993" s="34">
        <v>42970</v>
      </c>
      <c r="F7993" s="34">
        <v>42976</v>
      </c>
      <c r="G7993" s="3" t="s">
        <v>46</v>
      </c>
      <c r="H7993" s="3" t="s">
        <v>178</v>
      </c>
      <c r="I7993" s="3" t="s">
        <v>179</v>
      </c>
      <c r="J7993" s="3" t="s">
        <v>98</v>
      </c>
      <c r="K7993" s="3" t="s">
        <v>23</v>
      </c>
      <c r="L7993" s="3" t="s">
        <v>9775</v>
      </c>
      <c r="M7993" s="3" t="s">
        <v>110</v>
      </c>
      <c r="N7993" s="3">
        <v>53081</v>
      </c>
      <c r="O7993" s="3" t="s">
        <v>101</v>
      </c>
      <c r="P7993" s="3" t="s">
        <v>7181</v>
      </c>
      <c r="Q7993" s="3" t="s">
        <v>42</v>
      </c>
      <c r="R7993" s="3" t="s">
        <v>43</v>
      </c>
      <c r="S7993" s="3" t="s">
        <v>7182</v>
      </c>
      <c r="T7993" s="3">
        <v>25.2</v>
      </c>
      <c r="U7993" s="35" cm="1">
        <f t="array" ref="U7993">INDEX('Pricing Strategy'!$F$4:$F$71,MATCH(1,(Dataset!$O7993='Pricing Strategy'!$B$4:$B$71)*(Dataset!$Q7993='Pricing Strategy'!$C$4:$C$71)*(Dataset!$R7993='Pricing Strategy'!$D$4:$D$71),))</f>
        <v>0.3</v>
      </c>
      <c r="V7993" s="3">
        <f>Dataset!$T7993*(1-Dataset!$U7993)</f>
        <v>17.639999999999997</v>
      </c>
    </row>
    <row r="7994" spans="1:22" x14ac:dyDescent="0.3">
      <c r="A7994" s="32"/>
      <c r="C7994" s="3">
        <v>7989</v>
      </c>
      <c r="D7994" s="3" t="s">
        <v>9774</v>
      </c>
      <c r="E7994" s="34">
        <v>42970</v>
      </c>
      <c r="F7994" s="34">
        <v>42976</v>
      </c>
      <c r="G7994" s="3" t="s">
        <v>46</v>
      </c>
      <c r="H7994" s="3" t="s">
        <v>178</v>
      </c>
      <c r="I7994" s="3" t="s">
        <v>179</v>
      </c>
      <c r="J7994" s="3" t="s">
        <v>98</v>
      </c>
      <c r="K7994" s="3" t="s">
        <v>23</v>
      </c>
      <c r="L7994" s="3" t="s">
        <v>9775</v>
      </c>
      <c r="M7994" s="3" t="s">
        <v>110</v>
      </c>
      <c r="N7994" s="3">
        <v>53081</v>
      </c>
      <c r="O7994" s="3" t="s">
        <v>101</v>
      </c>
      <c r="P7994" s="3" t="s">
        <v>6963</v>
      </c>
      <c r="Q7994" s="3" t="s">
        <v>42</v>
      </c>
      <c r="R7994" s="3" t="s">
        <v>43</v>
      </c>
      <c r="S7994" s="3" t="s">
        <v>6964</v>
      </c>
      <c r="T7994" s="3">
        <v>37.590000000000003</v>
      </c>
      <c r="U7994" s="35" cm="1">
        <f t="array" ref="U7994">INDEX('Pricing Strategy'!$F$4:$F$71,MATCH(1,(Dataset!$O7994='Pricing Strategy'!$B$4:$B$71)*(Dataset!$Q7994='Pricing Strategy'!$C$4:$C$71)*(Dataset!$R7994='Pricing Strategy'!$D$4:$D$71),))</f>
        <v>0.3</v>
      </c>
      <c r="V7994" s="3">
        <f>Dataset!$T7994*(1-Dataset!$U7994)</f>
        <v>26.313000000000002</v>
      </c>
    </row>
    <row r="7995" spans="1:22" x14ac:dyDescent="0.3">
      <c r="A7995" s="32"/>
      <c r="C7995" s="3">
        <v>7990</v>
      </c>
      <c r="D7995" s="3" t="s">
        <v>9774</v>
      </c>
      <c r="E7995" s="34">
        <v>42970</v>
      </c>
      <c r="F7995" s="34">
        <v>42976</v>
      </c>
      <c r="G7995" s="3" t="s">
        <v>46</v>
      </c>
      <c r="H7995" s="3" t="s">
        <v>178</v>
      </c>
      <c r="I7995" s="3" t="s">
        <v>179</v>
      </c>
      <c r="J7995" s="3" t="s">
        <v>98</v>
      </c>
      <c r="K7995" s="3" t="s">
        <v>23</v>
      </c>
      <c r="L7995" s="3" t="s">
        <v>9775</v>
      </c>
      <c r="M7995" s="3" t="s">
        <v>110</v>
      </c>
      <c r="N7995" s="3">
        <v>53081</v>
      </c>
      <c r="O7995" s="3" t="s">
        <v>101</v>
      </c>
      <c r="P7995" s="3" t="s">
        <v>1298</v>
      </c>
      <c r="Q7995" s="3" t="s">
        <v>42</v>
      </c>
      <c r="R7995" s="3" t="s">
        <v>55</v>
      </c>
      <c r="S7995" s="3" t="s">
        <v>1299</v>
      </c>
      <c r="T7995" s="3">
        <v>14.97</v>
      </c>
      <c r="U7995" s="35" cm="1">
        <f t="array" ref="U7995">INDEX('Pricing Strategy'!$F$4:$F$71,MATCH(1,(Dataset!$O7995='Pricing Strategy'!$B$4:$B$71)*(Dataset!$Q7995='Pricing Strategy'!$C$4:$C$71)*(Dataset!$R7995='Pricing Strategy'!$D$4:$D$71),))</f>
        <v>0.4</v>
      </c>
      <c r="V7995" s="3">
        <f>Dataset!$T7995*(1-Dataset!$U7995)</f>
        <v>8.9819999999999993</v>
      </c>
    </row>
    <row r="7996" spans="1:22" x14ac:dyDescent="0.3">
      <c r="A7996" s="32"/>
      <c r="C7996" s="3">
        <v>7991</v>
      </c>
      <c r="D7996" s="3" t="s">
        <v>9774</v>
      </c>
      <c r="E7996" s="34">
        <v>42970</v>
      </c>
      <c r="F7996" s="34">
        <v>42976</v>
      </c>
      <c r="G7996" s="3" t="s">
        <v>46</v>
      </c>
      <c r="H7996" s="3" t="s">
        <v>178</v>
      </c>
      <c r="I7996" s="3" t="s">
        <v>179</v>
      </c>
      <c r="J7996" s="3" t="s">
        <v>98</v>
      </c>
      <c r="K7996" s="3" t="s">
        <v>23</v>
      </c>
      <c r="L7996" s="3" t="s">
        <v>9775</v>
      </c>
      <c r="M7996" s="3" t="s">
        <v>110</v>
      </c>
      <c r="N7996" s="3">
        <v>53081</v>
      </c>
      <c r="O7996" s="3" t="s">
        <v>101</v>
      </c>
      <c r="P7996" s="3" t="s">
        <v>5961</v>
      </c>
      <c r="Q7996" s="3" t="s">
        <v>67</v>
      </c>
      <c r="R7996" s="3" t="s">
        <v>157</v>
      </c>
      <c r="S7996" s="3" t="s">
        <v>5962</v>
      </c>
      <c r="T7996" s="3">
        <v>1.98</v>
      </c>
      <c r="U7996" s="35" cm="1">
        <f t="array" ref="U7996">INDEX('Pricing Strategy'!$F$4:$F$71,MATCH(1,(Dataset!$O7996='Pricing Strategy'!$B$4:$B$71)*(Dataset!$Q7996='Pricing Strategy'!$C$4:$C$71)*(Dataset!$R7996='Pricing Strategy'!$D$4:$D$71),))</f>
        <v>0.35</v>
      </c>
      <c r="V7996" s="3">
        <f>Dataset!$T7996*(1-Dataset!$U7996)</f>
        <v>1.2869999999999999</v>
      </c>
    </row>
    <row r="7997" spans="1:22" x14ac:dyDescent="0.3">
      <c r="A7997" s="32"/>
      <c r="C7997" s="3">
        <v>7992</v>
      </c>
      <c r="D7997" s="3" t="s">
        <v>9776</v>
      </c>
      <c r="E7997" s="34">
        <v>42900</v>
      </c>
      <c r="F7997" s="34">
        <v>42903</v>
      </c>
      <c r="G7997" s="3" t="s">
        <v>184</v>
      </c>
      <c r="H7997" s="3" t="s">
        <v>6897</v>
      </c>
      <c r="I7997" s="3" t="s">
        <v>6898</v>
      </c>
      <c r="J7997" s="3" t="s">
        <v>22</v>
      </c>
      <c r="K7997" s="3" t="s">
        <v>23</v>
      </c>
      <c r="L7997" s="3" t="s">
        <v>2921</v>
      </c>
      <c r="M7997" s="3" t="s">
        <v>50</v>
      </c>
      <c r="N7997" s="3">
        <v>33433</v>
      </c>
      <c r="O7997" s="3" t="s">
        <v>26</v>
      </c>
      <c r="P7997" s="3" t="s">
        <v>4807</v>
      </c>
      <c r="Q7997" s="3" t="s">
        <v>42</v>
      </c>
      <c r="R7997" s="3" t="s">
        <v>71</v>
      </c>
      <c r="S7997" s="3" t="s">
        <v>4808</v>
      </c>
      <c r="T7997" s="3">
        <v>39.936</v>
      </c>
      <c r="U7997" s="35" cm="1">
        <f t="array" ref="U7997">INDEX('Pricing Strategy'!$F$4:$F$71,MATCH(1,(Dataset!$O7997='Pricing Strategy'!$B$4:$B$71)*(Dataset!$Q7997='Pricing Strategy'!$C$4:$C$71)*(Dataset!$R7997='Pricing Strategy'!$D$4:$D$71),))</f>
        <v>0.25</v>
      </c>
      <c r="V7997" s="3">
        <f>Dataset!$T7997*(1-Dataset!$U7997)</f>
        <v>29.951999999999998</v>
      </c>
    </row>
    <row r="7998" spans="1:22" x14ac:dyDescent="0.3">
      <c r="A7998" s="32"/>
      <c r="C7998" s="3">
        <v>7993</v>
      </c>
      <c r="D7998" s="3" t="s">
        <v>9776</v>
      </c>
      <c r="E7998" s="34">
        <v>42900</v>
      </c>
      <c r="F7998" s="34">
        <v>42903</v>
      </c>
      <c r="G7998" s="3" t="s">
        <v>184</v>
      </c>
      <c r="H7998" s="3" t="s">
        <v>6897</v>
      </c>
      <c r="I7998" s="3" t="s">
        <v>6898</v>
      </c>
      <c r="J7998" s="3" t="s">
        <v>22</v>
      </c>
      <c r="K7998" s="3" t="s">
        <v>23</v>
      </c>
      <c r="L7998" s="3" t="s">
        <v>2921</v>
      </c>
      <c r="M7998" s="3" t="s">
        <v>50</v>
      </c>
      <c r="N7998" s="3">
        <v>33433</v>
      </c>
      <c r="O7998" s="3" t="s">
        <v>26</v>
      </c>
      <c r="P7998" s="3" t="s">
        <v>6876</v>
      </c>
      <c r="Q7998" s="3" t="s">
        <v>67</v>
      </c>
      <c r="R7998" s="3" t="s">
        <v>157</v>
      </c>
      <c r="S7998" s="3" t="s">
        <v>6877</v>
      </c>
      <c r="T7998" s="3">
        <v>18.463999999999999</v>
      </c>
      <c r="U7998" s="35" cm="1">
        <f t="array" ref="U7998">INDEX('Pricing Strategy'!$F$4:$F$71,MATCH(1,(Dataset!$O7998='Pricing Strategy'!$B$4:$B$71)*(Dataset!$Q7998='Pricing Strategy'!$C$4:$C$71)*(Dataset!$R7998='Pricing Strategy'!$D$4:$D$71),))</f>
        <v>0.3</v>
      </c>
      <c r="V7998" s="3">
        <f>Dataset!$T7998*(1-Dataset!$U7998)</f>
        <v>12.924799999999998</v>
      </c>
    </row>
    <row r="7999" spans="1:22" x14ac:dyDescent="0.3">
      <c r="A7999" s="32"/>
      <c r="C7999" s="3">
        <v>7994</v>
      </c>
      <c r="D7999" s="3" t="s">
        <v>9777</v>
      </c>
      <c r="E7999" s="34">
        <v>42694</v>
      </c>
      <c r="F7999" s="34">
        <v>42697</v>
      </c>
      <c r="G7999" s="3" t="s">
        <v>19</v>
      </c>
      <c r="H7999" s="3" t="s">
        <v>4330</v>
      </c>
      <c r="I7999" s="3" t="s">
        <v>4331</v>
      </c>
      <c r="J7999" s="3" t="s">
        <v>22</v>
      </c>
      <c r="K7999" s="3" t="s">
        <v>23</v>
      </c>
      <c r="L7999" s="3" t="s">
        <v>452</v>
      </c>
      <c r="M7999" s="3" t="s">
        <v>453</v>
      </c>
      <c r="N7999" s="3">
        <v>80013</v>
      </c>
      <c r="O7999" s="3" t="s">
        <v>40</v>
      </c>
      <c r="P7999" s="3" t="s">
        <v>1208</v>
      </c>
      <c r="Q7999" s="3" t="s">
        <v>42</v>
      </c>
      <c r="R7999" s="3" t="s">
        <v>71</v>
      </c>
      <c r="S7999" s="3" t="s">
        <v>1209</v>
      </c>
      <c r="T7999" s="3">
        <v>4.8959999999999999</v>
      </c>
      <c r="U7999" s="35" cm="1">
        <f t="array" ref="U7999">INDEX('Pricing Strategy'!$F$4:$F$71,MATCH(1,(Dataset!$O7999='Pricing Strategy'!$B$4:$B$71)*(Dataset!$Q7999='Pricing Strategy'!$C$4:$C$71)*(Dataset!$R7999='Pricing Strategy'!$D$4:$D$71),))</f>
        <v>0.4</v>
      </c>
      <c r="V7999" s="3">
        <f>Dataset!$T7999*(1-Dataset!$U7999)</f>
        <v>2.9375999999999998</v>
      </c>
    </row>
    <row r="8000" spans="1:22" x14ac:dyDescent="0.3">
      <c r="A8000" s="32"/>
      <c r="C8000" s="3">
        <v>7995</v>
      </c>
      <c r="D8000" s="3" t="s">
        <v>9777</v>
      </c>
      <c r="E8000" s="34">
        <v>42694</v>
      </c>
      <c r="F8000" s="34">
        <v>42697</v>
      </c>
      <c r="G8000" s="3" t="s">
        <v>19</v>
      </c>
      <c r="H8000" s="3" t="s">
        <v>4330</v>
      </c>
      <c r="I8000" s="3" t="s">
        <v>4331</v>
      </c>
      <c r="J8000" s="3" t="s">
        <v>22</v>
      </c>
      <c r="K8000" s="3" t="s">
        <v>23</v>
      </c>
      <c r="L8000" s="3" t="s">
        <v>452</v>
      </c>
      <c r="M8000" s="3" t="s">
        <v>453</v>
      </c>
      <c r="N8000" s="3">
        <v>80013</v>
      </c>
      <c r="O8000" s="3" t="s">
        <v>40</v>
      </c>
      <c r="P8000" s="3" t="s">
        <v>1260</v>
      </c>
      <c r="Q8000" s="3" t="s">
        <v>28</v>
      </c>
      <c r="R8000" s="3" t="s">
        <v>29</v>
      </c>
      <c r="S8000" s="3" t="s">
        <v>1261</v>
      </c>
      <c r="T8000" s="3">
        <v>145.76400000000001</v>
      </c>
      <c r="U8000" s="35" cm="1">
        <f t="array" ref="U8000">INDEX('Pricing Strategy'!$F$4:$F$71,MATCH(1,(Dataset!$O8000='Pricing Strategy'!$B$4:$B$71)*(Dataset!$Q8000='Pricing Strategy'!$C$4:$C$71)*(Dataset!$R8000='Pricing Strategy'!$D$4:$D$71),))</f>
        <v>0.5</v>
      </c>
      <c r="V8000" s="3">
        <f>Dataset!$T8000*(1-Dataset!$U8000)</f>
        <v>72.882000000000005</v>
      </c>
    </row>
    <row r="8001" spans="1:22" x14ac:dyDescent="0.3">
      <c r="A8001" s="32"/>
      <c r="C8001" s="3">
        <v>7996</v>
      </c>
      <c r="D8001" s="3" t="s">
        <v>9777</v>
      </c>
      <c r="E8001" s="34">
        <v>42694</v>
      </c>
      <c r="F8001" s="34">
        <v>42697</v>
      </c>
      <c r="G8001" s="3" t="s">
        <v>19</v>
      </c>
      <c r="H8001" s="3" t="s">
        <v>4330</v>
      </c>
      <c r="I8001" s="3" t="s">
        <v>4331</v>
      </c>
      <c r="J8001" s="3" t="s">
        <v>22</v>
      </c>
      <c r="K8001" s="3" t="s">
        <v>23</v>
      </c>
      <c r="L8001" s="3" t="s">
        <v>452</v>
      </c>
      <c r="M8001" s="3" t="s">
        <v>453</v>
      </c>
      <c r="N8001" s="3">
        <v>80013</v>
      </c>
      <c r="O8001" s="3" t="s">
        <v>40</v>
      </c>
      <c r="P8001" s="3" t="s">
        <v>3724</v>
      </c>
      <c r="Q8001" s="3" t="s">
        <v>42</v>
      </c>
      <c r="R8001" s="3" t="s">
        <v>71</v>
      </c>
      <c r="S8001" s="3" t="s">
        <v>3725</v>
      </c>
      <c r="T8001" s="3">
        <v>9.6120000000000001</v>
      </c>
      <c r="U8001" s="35" cm="1">
        <f t="array" ref="U8001">INDEX('Pricing Strategy'!$F$4:$F$71,MATCH(1,(Dataset!$O8001='Pricing Strategy'!$B$4:$B$71)*(Dataset!$Q8001='Pricing Strategy'!$C$4:$C$71)*(Dataset!$R8001='Pricing Strategy'!$D$4:$D$71),))</f>
        <v>0.4</v>
      </c>
      <c r="V8001" s="3">
        <f>Dataset!$T8001*(1-Dataset!$U8001)</f>
        <v>5.7671999999999999</v>
      </c>
    </row>
    <row r="8002" spans="1:22" x14ac:dyDescent="0.3">
      <c r="A8002" s="32"/>
      <c r="C8002" s="3">
        <v>7997</v>
      </c>
      <c r="D8002" s="3" t="s">
        <v>9778</v>
      </c>
      <c r="E8002" s="34">
        <v>43407</v>
      </c>
      <c r="F8002" s="34">
        <v>43409</v>
      </c>
      <c r="G8002" s="3" t="s">
        <v>184</v>
      </c>
      <c r="H8002" s="3" t="s">
        <v>5483</v>
      </c>
      <c r="I8002" s="3" t="s">
        <v>5484</v>
      </c>
      <c r="J8002" s="3" t="s">
        <v>98</v>
      </c>
      <c r="K8002" s="3" t="s">
        <v>23</v>
      </c>
      <c r="L8002" s="3" t="s">
        <v>947</v>
      </c>
      <c r="M8002" s="3" t="s">
        <v>39</v>
      </c>
      <c r="N8002" s="3">
        <v>92037</v>
      </c>
      <c r="O8002" s="3" t="s">
        <v>40</v>
      </c>
      <c r="P8002" s="3" t="s">
        <v>992</v>
      </c>
      <c r="Q8002" s="3" t="s">
        <v>67</v>
      </c>
      <c r="R8002" s="3" t="s">
        <v>157</v>
      </c>
      <c r="S8002" s="3" t="s">
        <v>993</v>
      </c>
      <c r="T8002" s="3">
        <v>199.75</v>
      </c>
      <c r="U8002" s="35" cm="1">
        <f t="array" ref="U8002">INDEX('Pricing Strategy'!$F$4:$F$71,MATCH(1,(Dataset!$O8002='Pricing Strategy'!$B$4:$B$71)*(Dataset!$Q8002='Pricing Strategy'!$C$4:$C$71)*(Dataset!$R8002='Pricing Strategy'!$D$4:$D$71),))</f>
        <v>0.45</v>
      </c>
      <c r="V8002" s="3">
        <f>Dataset!$T8002*(1-Dataset!$U8002)</f>
        <v>109.86250000000001</v>
      </c>
    </row>
    <row r="8003" spans="1:22" x14ac:dyDescent="0.3">
      <c r="A8003" s="32"/>
      <c r="C8003" s="3">
        <v>7998</v>
      </c>
      <c r="D8003" s="3" t="s">
        <v>9778</v>
      </c>
      <c r="E8003" s="34">
        <v>43407</v>
      </c>
      <c r="F8003" s="34">
        <v>43409</v>
      </c>
      <c r="G8003" s="3" t="s">
        <v>184</v>
      </c>
      <c r="H8003" s="3" t="s">
        <v>5483</v>
      </c>
      <c r="I8003" s="3" t="s">
        <v>5484</v>
      </c>
      <c r="J8003" s="3" t="s">
        <v>98</v>
      </c>
      <c r="K8003" s="3" t="s">
        <v>23</v>
      </c>
      <c r="L8003" s="3" t="s">
        <v>947</v>
      </c>
      <c r="M8003" s="3" t="s">
        <v>39</v>
      </c>
      <c r="N8003" s="3">
        <v>92037</v>
      </c>
      <c r="O8003" s="3" t="s">
        <v>40</v>
      </c>
      <c r="P8003" s="3" t="s">
        <v>2402</v>
      </c>
      <c r="Q8003" s="3" t="s">
        <v>28</v>
      </c>
      <c r="R8003" s="3" t="s">
        <v>52</v>
      </c>
      <c r="S8003" s="3" t="s">
        <v>2403</v>
      </c>
      <c r="T8003" s="3">
        <v>1673.184</v>
      </c>
      <c r="U8003" s="35" cm="1">
        <f t="array" ref="U8003">INDEX('Pricing Strategy'!$F$4:$F$71,MATCH(1,(Dataset!$O8003='Pricing Strategy'!$B$4:$B$71)*(Dataset!$Q8003='Pricing Strategy'!$C$4:$C$71)*(Dataset!$R8003='Pricing Strategy'!$D$4:$D$71),))</f>
        <v>0.45</v>
      </c>
      <c r="V8003" s="3">
        <f>Dataset!$T8003*(1-Dataset!$U8003)</f>
        <v>920.25120000000004</v>
      </c>
    </row>
    <row r="8004" spans="1:22" x14ac:dyDescent="0.3">
      <c r="A8004" s="32"/>
      <c r="C8004" s="3">
        <v>7999</v>
      </c>
      <c r="D8004" s="3" t="s">
        <v>9779</v>
      </c>
      <c r="E8004" s="34">
        <v>42128</v>
      </c>
      <c r="F8004" s="34">
        <v>42131</v>
      </c>
      <c r="G8004" s="3" t="s">
        <v>184</v>
      </c>
      <c r="H8004" s="3" t="s">
        <v>7358</v>
      </c>
      <c r="I8004" s="3" t="s">
        <v>7359</v>
      </c>
      <c r="J8004" s="3" t="s">
        <v>37</v>
      </c>
      <c r="K8004" s="3" t="s">
        <v>23</v>
      </c>
      <c r="L8004" s="3" t="s">
        <v>91</v>
      </c>
      <c r="M8004" s="3" t="s">
        <v>92</v>
      </c>
      <c r="N8004" s="3">
        <v>98105</v>
      </c>
      <c r="O8004" s="3" t="s">
        <v>40</v>
      </c>
      <c r="P8004" s="3" t="s">
        <v>3321</v>
      </c>
      <c r="Q8004" s="3" t="s">
        <v>28</v>
      </c>
      <c r="R8004" s="3" t="s">
        <v>61</v>
      </c>
      <c r="S8004" s="3" t="s">
        <v>3322</v>
      </c>
      <c r="T8004" s="3">
        <v>12.18</v>
      </c>
      <c r="U8004" s="35" cm="1">
        <f t="array" ref="U8004">INDEX('Pricing Strategy'!$F$4:$F$71,MATCH(1,(Dataset!$O8004='Pricing Strategy'!$B$4:$B$71)*(Dataset!$Q8004='Pricing Strategy'!$C$4:$C$71)*(Dataset!$R8004='Pricing Strategy'!$D$4:$D$71),))</f>
        <v>0.4</v>
      </c>
      <c r="V8004" s="3">
        <f>Dataset!$T8004*(1-Dataset!$U8004)</f>
        <v>7.3079999999999998</v>
      </c>
    </row>
    <row r="8005" spans="1:22" x14ac:dyDescent="0.3">
      <c r="A8005" s="32"/>
      <c r="C8005" s="3">
        <v>8000</v>
      </c>
      <c r="D8005" s="3" t="s">
        <v>9779</v>
      </c>
      <c r="E8005" s="34">
        <v>42128</v>
      </c>
      <c r="F8005" s="34">
        <v>42131</v>
      </c>
      <c r="G8005" s="3" t="s">
        <v>184</v>
      </c>
      <c r="H8005" s="3" t="s">
        <v>7358</v>
      </c>
      <c r="I8005" s="3" t="s">
        <v>7359</v>
      </c>
      <c r="J8005" s="3" t="s">
        <v>37</v>
      </c>
      <c r="K8005" s="3" t="s">
        <v>23</v>
      </c>
      <c r="L8005" s="3" t="s">
        <v>91</v>
      </c>
      <c r="M8005" s="3" t="s">
        <v>92</v>
      </c>
      <c r="N8005" s="3">
        <v>98105</v>
      </c>
      <c r="O8005" s="3" t="s">
        <v>40</v>
      </c>
      <c r="P8005" s="3" t="s">
        <v>1332</v>
      </c>
      <c r="Q8005" s="3" t="s">
        <v>42</v>
      </c>
      <c r="R8005" s="3" t="s">
        <v>74</v>
      </c>
      <c r="S8005" s="3" t="s">
        <v>1333</v>
      </c>
      <c r="T8005" s="3">
        <v>57.68</v>
      </c>
      <c r="U8005" s="35" cm="1">
        <f t="array" ref="U8005">INDEX('Pricing Strategy'!$F$4:$F$71,MATCH(1,(Dataset!$O8005='Pricing Strategy'!$B$4:$B$71)*(Dataset!$Q8005='Pricing Strategy'!$C$4:$C$71)*(Dataset!$R8005='Pricing Strategy'!$D$4:$D$71),))</f>
        <v>0.4</v>
      </c>
      <c r="V8005" s="3">
        <f>Dataset!$T8005*(1-Dataset!$U8005)</f>
        <v>34.607999999999997</v>
      </c>
    </row>
    <row r="8006" spans="1:22" x14ac:dyDescent="0.3">
      <c r="A8006" s="32"/>
      <c r="C8006" s="3">
        <v>8001</v>
      </c>
      <c r="D8006" s="3" t="s">
        <v>9780</v>
      </c>
      <c r="E8006" s="34">
        <v>42682</v>
      </c>
      <c r="F8006" s="34">
        <v>42686</v>
      </c>
      <c r="G8006" s="3" t="s">
        <v>46</v>
      </c>
      <c r="H8006" s="3" t="s">
        <v>2987</v>
      </c>
      <c r="I8006" s="3" t="s">
        <v>2988</v>
      </c>
      <c r="J8006" s="3" t="s">
        <v>22</v>
      </c>
      <c r="K8006" s="3" t="s">
        <v>23</v>
      </c>
      <c r="L8006" s="3" t="s">
        <v>6624</v>
      </c>
      <c r="M8006" s="3" t="s">
        <v>485</v>
      </c>
      <c r="N8006" s="3">
        <v>52001</v>
      </c>
      <c r="O8006" s="3" t="s">
        <v>101</v>
      </c>
      <c r="P8006" s="3" t="s">
        <v>3063</v>
      </c>
      <c r="Q8006" s="3" t="s">
        <v>67</v>
      </c>
      <c r="R8006" s="3" t="s">
        <v>68</v>
      </c>
      <c r="S8006" s="3" t="s">
        <v>3064</v>
      </c>
      <c r="T8006" s="3">
        <v>263.95999999999998</v>
      </c>
      <c r="U8006" s="35" cm="1">
        <f t="array" ref="U8006">INDEX('Pricing Strategy'!$F$4:$F$71,MATCH(1,(Dataset!$O8006='Pricing Strategy'!$B$4:$B$71)*(Dataset!$Q8006='Pricing Strategy'!$C$4:$C$71)*(Dataset!$R8006='Pricing Strategy'!$D$4:$D$71),))</f>
        <v>0.3</v>
      </c>
      <c r="V8006" s="3">
        <f>Dataset!$T8006*(1-Dataset!$U8006)</f>
        <v>184.77199999999996</v>
      </c>
    </row>
    <row r="8007" spans="1:22" x14ac:dyDescent="0.3">
      <c r="A8007" s="32"/>
      <c r="C8007" s="3">
        <v>8002</v>
      </c>
      <c r="D8007" s="3" t="s">
        <v>9781</v>
      </c>
      <c r="E8007" s="34">
        <v>42716</v>
      </c>
      <c r="F8007" s="34">
        <v>42719</v>
      </c>
      <c r="G8007" s="3" t="s">
        <v>184</v>
      </c>
      <c r="H8007" s="3" t="s">
        <v>312</v>
      </c>
      <c r="I8007" s="3" t="s">
        <v>313</v>
      </c>
      <c r="J8007" s="3" t="s">
        <v>22</v>
      </c>
      <c r="K8007" s="3" t="s">
        <v>23</v>
      </c>
      <c r="L8007" s="3" t="s">
        <v>38</v>
      </c>
      <c r="M8007" s="3" t="s">
        <v>39</v>
      </c>
      <c r="N8007" s="3">
        <v>90032</v>
      </c>
      <c r="O8007" s="3" t="s">
        <v>40</v>
      </c>
      <c r="P8007" s="3" t="s">
        <v>4548</v>
      </c>
      <c r="Q8007" s="3" t="s">
        <v>67</v>
      </c>
      <c r="R8007" s="3" t="s">
        <v>157</v>
      </c>
      <c r="S8007" s="3" t="s">
        <v>4549</v>
      </c>
      <c r="T8007" s="3">
        <v>299.94</v>
      </c>
      <c r="U8007" s="35" cm="1">
        <f t="array" ref="U8007">INDEX('Pricing Strategy'!$F$4:$F$71,MATCH(1,(Dataset!$O8007='Pricing Strategy'!$B$4:$B$71)*(Dataset!$Q8007='Pricing Strategy'!$C$4:$C$71)*(Dataset!$R8007='Pricing Strategy'!$D$4:$D$71),))</f>
        <v>0.45</v>
      </c>
      <c r="V8007" s="3">
        <f>Dataset!$T8007*(1-Dataset!$U8007)</f>
        <v>164.96700000000001</v>
      </c>
    </row>
    <row r="8008" spans="1:22" x14ac:dyDescent="0.3">
      <c r="A8008" s="32"/>
      <c r="C8008" s="3">
        <v>8003</v>
      </c>
      <c r="D8008" s="3" t="s">
        <v>9781</v>
      </c>
      <c r="E8008" s="34">
        <v>42716</v>
      </c>
      <c r="F8008" s="34">
        <v>42719</v>
      </c>
      <c r="G8008" s="3" t="s">
        <v>184</v>
      </c>
      <c r="H8008" s="3" t="s">
        <v>312</v>
      </c>
      <c r="I8008" s="3" t="s">
        <v>313</v>
      </c>
      <c r="J8008" s="3" t="s">
        <v>22</v>
      </c>
      <c r="K8008" s="3" t="s">
        <v>23</v>
      </c>
      <c r="L8008" s="3" t="s">
        <v>38</v>
      </c>
      <c r="M8008" s="3" t="s">
        <v>39</v>
      </c>
      <c r="N8008" s="3">
        <v>90032</v>
      </c>
      <c r="O8008" s="3" t="s">
        <v>40</v>
      </c>
      <c r="P8008" s="3" t="s">
        <v>1296</v>
      </c>
      <c r="Q8008" s="3" t="s">
        <v>42</v>
      </c>
      <c r="R8008" s="3" t="s">
        <v>575</v>
      </c>
      <c r="S8008" s="3" t="s">
        <v>1297</v>
      </c>
      <c r="T8008" s="3">
        <v>25.76</v>
      </c>
      <c r="U8008" s="35" cm="1">
        <f t="array" ref="U8008">INDEX('Pricing Strategy'!$F$4:$F$71,MATCH(1,(Dataset!$O8008='Pricing Strategy'!$B$4:$B$71)*(Dataset!$Q8008='Pricing Strategy'!$C$4:$C$71)*(Dataset!$R8008='Pricing Strategy'!$D$4:$D$71),))</f>
        <v>0.45</v>
      </c>
      <c r="V8008" s="3">
        <f>Dataset!$T8008*(1-Dataset!$U8008)</f>
        <v>14.168000000000003</v>
      </c>
    </row>
    <row r="8009" spans="1:22" x14ac:dyDescent="0.3">
      <c r="A8009" s="32"/>
      <c r="C8009" s="3">
        <v>8004</v>
      </c>
      <c r="D8009" s="3" t="s">
        <v>9782</v>
      </c>
      <c r="E8009" s="34">
        <v>42339</v>
      </c>
      <c r="F8009" s="34">
        <v>42341</v>
      </c>
      <c r="G8009" s="3" t="s">
        <v>184</v>
      </c>
      <c r="H8009" s="3" t="s">
        <v>7162</v>
      </c>
      <c r="I8009" s="3" t="s">
        <v>7163</v>
      </c>
      <c r="J8009" s="3" t="s">
        <v>22</v>
      </c>
      <c r="K8009" s="3" t="s">
        <v>23</v>
      </c>
      <c r="L8009" s="3" t="s">
        <v>1244</v>
      </c>
      <c r="M8009" s="3" t="s">
        <v>1245</v>
      </c>
      <c r="N8009" s="3">
        <v>1852</v>
      </c>
      <c r="O8009" s="3" t="s">
        <v>144</v>
      </c>
      <c r="P8009" s="3" t="s">
        <v>7191</v>
      </c>
      <c r="Q8009" s="3" t="s">
        <v>67</v>
      </c>
      <c r="R8009" s="3" t="s">
        <v>68</v>
      </c>
      <c r="S8009" s="3" t="s">
        <v>7192</v>
      </c>
      <c r="T8009" s="3">
        <v>271.89999999999998</v>
      </c>
      <c r="U8009" s="35" cm="1">
        <f t="array" ref="U8009">INDEX('Pricing Strategy'!$F$4:$F$71,MATCH(1,(Dataset!$O8009='Pricing Strategy'!$B$4:$B$71)*(Dataset!$Q8009='Pricing Strategy'!$C$4:$C$71)*(Dataset!$R8009='Pricing Strategy'!$D$4:$D$71),))</f>
        <v>0.4</v>
      </c>
      <c r="V8009" s="3">
        <f>Dataset!$T8009*(1-Dataset!$U8009)</f>
        <v>163.13999999999999</v>
      </c>
    </row>
    <row r="8010" spans="1:22" x14ac:dyDescent="0.3">
      <c r="A8010" s="32"/>
      <c r="C8010" s="3">
        <v>8005</v>
      </c>
      <c r="D8010" s="3" t="s">
        <v>9782</v>
      </c>
      <c r="E8010" s="34">
        <v>42339</v>
      </c>
      <c r="F8010" s="34">
        <v>42341</v>
      </c>
      <c r="G8010" s="3" t="s">
        <v>184</v>
      </c>
      <c r="H8010" s="3" t="s">
        <v>7162</v>
      </c>
      <c r="I8010" s="3" t="s">
        <v>7163</v>
      </c>
      <c r="J8010" s="3" t="s">
        <v>22</v>
      </c>
      <c r="K8010" s="3" t="s">
        <v>23</v>
      </c>
      <c r="L8010" s="3" t="s">
        <v>1244</v>
      </c>
      <c r="M8010" s="3" t="s">
        <v>1245</v>
      </c>
      <c r="N8010" s="3">
        <v>1852</v>
      </c>
      <c r="O8010" s="3" t="s">
        <v>144</v>
      </c>
      <c r="P8010" s="3" t="s">
        <v>2632</v>
      </c>
      <c r="Q8010" s="3" t="s">
        <v>28</v>
      </c>
      <c r="R8010" s="3" t="s">
        <v>61</v>
      </c>
      <c r="S8010" s="3" t="s">
        <v>2633</v>
      </c>
      <c r="T8010" s="3">
        <v>45.84</v>
      </c>
      <c r="U8010" s="35" cm="1">
        <f t="array" ref="U8010">INDEX('Pricing Strategy'!$F$4:$F$71,MATCH(1,(Dataset!$O8010='Pricing Strategy'!$B$4:$B$71)*(Dataset!$Q8010='Pricing Strategy'!$C$4:$C$71)*(Dataset!$R8010='Pricing Strategy'!$D$4:$D$71),))</f>
        <v>0.4</v>
      </c>
      <c r="V8010" s="3">
        <f>Dataset!$T8010*(1-Dataset!$U8010)</f>
        <v>27.504000000000001</v>
      </c>
    </row>
    <row r="8011" spans="1:22" x14ac:dyDescent="0.3">
      <c r="A8011" s="32"/>
      <c r="C8011" s="3">
        <v>8006</v>
      </c>
      <c r="D8011" s="3" t="s">
        <v>9782</v>
      </c>
      <c r="E8011" s="34">
        <v>42339</v>
      </c>
      <c r="F8011" s="34">
        <v>42341</v>
      </c>
      <c r="G8011" s="3" t="s">
        <v>184</v>
      </c>
      <c r="H8011" s="3" t="s">
        <v>7162</v>
      </c>
      <c r="I8011" s="3" t="s">
        <v>7163</v>
      </c>
      <c r="J8011" s="3" t="s">
        <v>22</v>
      </c>
      <c r="K8011" s="3" t="s">
        <v>23</v>
      </c>
      <c r="L8011" s="3" t="s">
        <v>1244</v>
      </c>
      <c r="M8011" s="3" t="s">
        <v>1245</v>
      </c>
      <c r="N8011" s="3">
        <v>1852</v>
      </c>
      <c r="O8011" s="3" t="s">
        <v>144</v>
      </c>
      <c r="P8011" s="3" t="s">
        <v>3412</v>
      </c>
      <c r="Q8011" s="3" t="s">
        <v>28</v>
      </c>
      <c r="R8011" s="3" t="s">
        <v>61</v>
      </c>
      <c r="S8011" s="3" t="s">
        <v>3413</v>
      </c>
      <c r="T8011" s="3">
        <v>9.82</v>
      </c>
      <c r="U8011" s="35" cm="1">
        <f t="array" ref="U8011">INDEX('Pricing Strategy'!$F$4:$F$71,MATCH(1,(Dataset!$O8011='Pricing Strategy'!$B$4:$B$71)*(Dataset!$Q8011='Pricing Strategy'!$C$4:$C$71)*(Dataset!$R8011='Pricing Strategy'!$D$4:$D$71),))</f>
        <v>0.4</v>
      </c>
      <c r="V8011" s="3">
        <f>Dataset!$T8011*(1-Dataset!$U8011)</f>
        <v>5.8920000000000003</v>
      </c>
    </row>
    <row r="8012" spans="1:22" x14ac:dyDescent="0.3">
      <c r="A8012" s="32"/>
      <c r="C8012" s="3">
        <v>8007</v>
      </c>
      <c r="D8012" s="3" t="s">
        <v>9783</v>
      </c>
      <c r="E8012" s="34">
        <v>43015</v>
      </c>
      <c r="F8012" s="34">
        <v>43019</v>
      </c>
      <c r="G8012" s="3" t="s">
        <v>46</v>
      </c>
      <c r="H8012" s="3" t="s">
        <v>4176</v>
      </c>
      <c r="I8012" s="3" t="s">
        <v>4177</v>
      </c>
      <c r="J8012" s="3" t="s">
        <v>22</v>
      </c>
      <c r="K8012" s="3" t="s">
        <v>23</v>
      </c>
      <c r="L8012" s="3" t="s">
        <v>1943</v>
      </c>
      <c r="M8012" s="3" t="s">
        <v>92</v>
      </c>
      <c r="N8012" s="3">
        <v>98270</v>
      </c>
      <c r="O8012" s="3" t="s">
        <v>40</v>
      </c>
      <c r="P8012" s="3" t="s">
        <v>6416</v>
      </c>
      <c r="Q8012" s="3" t="s">
        <v>42</v>
      </c>
      <c r="R8012" s="3" t="s">
        <v>265</v>
      </c>
      <c r="S8012" s="3" t="s">
        <v>6417</v>
      </c>
      <c r="T8012" s="3">
        <v>93.36</v>
      </c>
      <c r="U8012" s="35" cm="1">
        <f t="array" ref="U8012">INDEX('Pricing Strategy'!$F$4:$F$71,MATCH(1,(Dataset!$O8012='Pricing Strategy'!$B$4:$B$71)*(Dataset!$Q8012='Pricing Strategy'!$C$4:$C$71)*(Dataset!$R8012='Pricing Strategy'!$D$4:$D$71),))</f>
        <v>0.4</v>
      </c>
      <c r="V8012" s="3">
        <f>Dataset!$T8012*(1-Dataset!$U8012)</f>
        <v>56.015999999999998</v>
      </c>
    </row>
    <row r="8013" spans="1:22" x14ac:dyDescent="0.3">
      <c r="A8013" s="32"/>
      <c r="C8013" s="3">
        <v>8008</v>
      </c>
      <c r="D8013" s="3" t="s">
        <v>9784</v>
      </c>
      <c r="E8013" s="34">
        <v>42691</v>
      </c>
      <c r="F8013" s="34">
        <v>42698</v>
      </c>
      <c r="G8013" s="3" t="s">
        <v>46</v>
      </c>
      <c r="H8013" s="3" t="s">
        <v>7162</v>
      </c>
      <c r="I8013" s="3" t="s">
        <v>7163</v>
      </c>
      <c r="J8013" s="3" t="s">
        <v>22</v>
      </c>
      <c r="K8013" s="3" t="s">
        <v>23</v>
      </c>
      <c r="L8013" s="3" t="s">
        <v>4853</v>
      </c>
      <c r="M8013" s="3" t="s">
        <v>646</v>
      </c>
      <c r="N8013" s="3">
        <v>73120</v>
      </c>
      <c r="O8013" s="3" t="s">
        <v>101</v>
      </c>
      <c r="P8013" s="3" t="s">
        <v>1096</v>
      </c>
      <c r="Q8013" s="3" t="s">
        <v>42</v>
      </c>
      <c r="R8013" s="3" t="s">
        <v>55</v>
      </c>
      <c r="S8013" s="3" t="s">
        <v>1097</v>
      </c>
      <c r="T8013" s="3">
        <v>541.24</v>
      </c>
      <c r="U8013" s="35" cm="1">
        <f t="array" ref="U8013">INDEX('Pricing Strategy'!$F$4:$F$71,MATCH(1,(Dataset!$O8013='Pricing Strategy'!$B$4:$B$71)*(Dataset!$Q8013='Pricing Strategy'!$C$4:$C$71)*(Dataset!$R8013='Pricing Strategy'!$D$4:$D$71),))</f>
        <v>0.4</v>
      </c>
      <c r="V8013" s="3">
        <f>Dataset!$T8013*(1-Dataset!$U8013)</f>
        <v>324.74399999999997</v>
      </c>
    </row>
    <row r="8014" spans="1:22" x14ac:dyDescent="0.3">
      <c r="A8014" s="32"/>
      <c r="C8014" s="3">
        <v>8009</v>
      </c>
      <c r="D8014" s="3" t="s">
        <v>9784</v>
      </c>
      <c r="E8014" s="34">
        <v>42691</v>
      </c>
      <c r="F8014" s="34">
        <v>42698</v>
      </c>
      <c r="G8014" s="3" t="s">
        <v>46</v>
      </c>
      <c r="H8014" s="3" t="s">
        <v>7162</v>
      </c>
      <c r="I8014" s="3" t="s">
        <v>7163</v>
      </c>
      <c r="J8014" s="3" t="s">
        <v>22</v>
      </c>
      <c r="K8014" s="3" t="s">
        <v>23</v>
      </c>
      <c r="L8014" s="3" t="s">
        <v>4853</v>
      </c>
      <c r="M8014" s="3" t="s">
        <v>646</v>
      </c>
      <c r="N8014" s="3">
        <v>73120</v>
      </c>
      <c r="O8014" s="3" t="s">
        <v>101</v>
      </c>
      <c r="P8014" s="3" t="s">
        <v>1054</v>
      </c>
      <c r="Q8014" s="3" t="s">
        <v>42</v>
      </c>
      <c r="R8014" s="3" t="s">
        <v>86</v>
      </c>
      <c r="S8014" s="3" t="s">
        <v>182</v>
      </c>
      <c r="T8014" s="3">
        <v>106.32</v>
      </c>
      <c r="U8014" s="35" cm="1">
        <f t="array" ref="U8014">INDEX('Pricing Strategy'!$F$4:$F$71,MATCH(1,(Dataset!$O8014='Pricing Strategy'!$B$4:$B$71)*(Dataset!$Q8014='Pricing Strategy'!$C$4:$C$71)*(Dataset!$R8014='Pricing Strategy'!$D$4:$D$71),))</f>
        <v>0.3</v>
      </c>
      <c r="V8014" s="3">
        <f>Dataset!$T8014*(1-Dataset!$U8014)</f>
        <v>74.423999999999992</v>
      </c>
    </row>
    <row r="8015" spans="1:22" x14ac:dyDescent="0.3">
      <c r="A8015" s="32"/>
      <c r="C8015" s="3">
        <v>8010</v>
      </c>
      <c r="D8015" s="3" t="s">
        <v>9784</v>
      </c>
      <c r="E8015" s="34">
        <v>42691</v>
      </c>
      <c r="F8015" s="34">
        <v>42698</v>
      </c>
      <c r="G8015" s="3" t="s">
        <v>46</v>
      </c>
      <c r="H8015" s="3" t="s">
        <v>7162</v>
      </c>
      <c r="I8015" s="3" t="s">
        <v>7163</v>
      </c>
      <c r="J8015" s="3" t="s">
        <v>22</v>
      </c>
      <c r="K8015" s="3" t="s">
        <v>23</v>
      </c>
      <c r="L8015" s="3" t="s">
        <v>4853</v>
      </c>
      <c r="M8015" s="3" t="s">
        <v>646</v>
      </c>
      <c r="N8015" s="3">
        <v>73120</v>
      </c>
      <c r="O8015" s="3" t="s">
        <v>101</v>
      </c>
      <c r="P8015" s="3" t="s">
        <v>9135</v>
      </c>
      <c r="Q8015" s="3" t="s">
        <v>28</v>
      </c>
      <c r="R8015" s="3" t="s">
        <v>32</v>
      </c>
      <c r="S8015" s="3" t="s">
        <v>9136</v>
      </c>
      <c r="T8015" s="3">
        <v>1323.9</v>
      </c>
      <c r="U8015" s="35" cm="1">
        <f t="array" ref="U8015">INDEX('Pricing Strategy'!$F$4:$F$71,MATCH(1,(Dataset!$O8015='Pricing Strategy'!$B$4:$B$71)*(Dataset!$Q8015='Pricing Strategy'!$C$4:$C$71)*(Dataset!$R8015='Pricing Strategy'!$D$4:$D$71),))</f>
        <v>0.35</v>
      </c>
      <c r="V8015" s="3">
        <f>Dataset!$T8015*(1-Dataset!$U8015)</f>
        <v>860.53500000000008</v>
      </c>
    </row>
    <row r="8016" spans="1:22" x14ac:dyDescent="0.3">
      <c r="A8016" s="32"/>
      <c r="C8016" s="3">
        <v>8011</v>
      </c>
      <c r="D8016" s="3" t="s">
        <v>9785</v>
      </c>
      <c r="E8016" s="34">
        <v>42080</v>
      </c>
      <c r="F8016" s="34">
        <v>42083</v>
      </c>
      <c r="G8016" s="3" t="s">
        <v>19</v>
      </c>
      <c r="H8016" s="3" t="s">
        <v>3607</v>
      </c>
      <c r="I8016" s="3" t="s">
        <v>3608</v>
      </c>
      <c r="J8016" s="3" t="s">
        <v>37</v>
      </c>
      <c r="K8016" s="3" t="s">
        <v>23</v>
      </c>
      <c r="L8016" s="3" t="s">
        <v>142</v>
      </c>
      <c r="M8016" s="3" t="s">
        <v>143</v>
      </c>
      <c r="N8016" s="3">
        <v>19134</v>
      </c>
      <c r="O8016" s="3" t="s">
        <v>144</v>
      </c>
      <c r="P8016" s="3" t="s">
        <v>3739</v>
      </c>
      <c r="Q8016" s="3" t="s">
        <v>42</v>
      </c>
      <c r="R8016" s="3" t="s">
        <v>86</v>
      </c>
      <c r="S8016" s="3" t="s">
        <v>3740</v>
      </c>
      <c r="T8016" s="3">
        <v>126.624</v>
      </c>
      <c r="U8016" s="35" cm="1">
        <f t="array" ref="U8016">INDEX('Pricing Strategy'!$F$4:$F$71,MATCH(1,(Dataset!$O8016='Pricing Strategy'!$B$4:$B$71)*(Dataset!$Q8016='Pricing Strategy'!$C$4:$C$71)*(Dataset!$R8016='Pricing Strategy'!$D$4:$D$71),))</f>
        <v>0.4</v>
      </c>
      <c r="V8016" s="3">
        <f>Dataset!$T8016*(1-Dataset!$U8016)</f>
        <v>75.974399999999989</v>
      </c>
    </row>
    <row r="8017" spans="1:22" x14ac:dyDescent="0.3">
      <c r="A8017" s="32"/>
      <c r="C8017" s="3">
        <v>8012</v>
      </c>
      <c r="D8017" s="3" t="s">
        <v>9786</v>
      </c>
      <c r="E8017" s="34">
        <v>42541</v>
      </c>
      <c r="F8017" s="34">
        <v>42544</v>
      </c>
      <c r="G8017" s="3" t="s">
        <v>184</v>
      </c>
      <c r="H8017" s="3" t="s">
        <v>5229</v>
      </c>
      <c r="I8017" s="3" t="s">
        <v>5230</v>
      </c>
      <c r="J8017" s="3" t="s">
        <v>22</v>
      </c>
      <c r="K8017" s="3" t="s">
        <v>23</v>
      </c>
      <c r="L8017" s="3" t="s">
        <v>452</v>
      </c>
      <c r="M8017" s="3" t="s">
        <v>453</v>
      </c>
      <c r="N8017" s="3">
        <v>80013</v>
      </c>
      <c r="O8017" s="3" t="s">
        <v>40</v>
      </c>
      <c r="P8017" s="3" t="s">
        <v>9187</v>
      </c>
      <c r="Q8017" s="3" t="s">
        <v>67</v>
      </c>
      <c r="R8017" s="3" t="s">
        <v>68</v>
      </c>
      <c r="S8017" s="3" t="s">
        <v>9188</v>
      </c>
      <c r="T8017" s="3">
        <v>125.944</v>
      </c>
      <c r="U8017" s="35" cm="1">
        <f t="array" ref="U8017">INDEX('Pricing Strategy'!$F$4:$F$71,MATCH(1,(Dataset!$O8017='Pricing Strategy'!$B$4:$B$71)*(Dataset!$Q8017='Pricing Strategy'!$C$4:$C$71)*(Dataset!$R8017='Pricing Strategy'!$D$4:$D$71),))</f>
        <v>0.4</v>
      </c>
      <c r="V8017" s="3">
        <f>Dataset!$T8017*(1-Dataset!$U8017)</f>
        <v>75.566400000000002</v>
      </c>
    </row>
    <row r="8018" spans="1:22" x14ac:dyDescent="0.3">
      <c r="A8018" s="32"/>
      <c r="C8018" s="3">
        <v>8013</v>
      </c>
      <c r="D8018" s="3" t="s">
        <v>9787</v>
      </c>
      <c r="E8018" s="34">
        <v>43245</v>
      </c>
      <c r="F8018" s="34">
        <v>43245</v>
      </c>
      <c r="G8018" s="3" t="s">
        <v>1290</v>
      </c>
      <c r="H8018" s="3" t="s">
        <v>5065</v>
      </c>
      <c r="I8018" s="3" t="s">
        <v>5066</v>
      </c>
      <c r="J8018" s="3" t="s">
        <v>22</v>
      </c>
      <c r="K8018" s="3" t="s">
        <v>23</v>
      </c>
      <c r="L8018" s="3" t="s">
        <v>262</v>
      </c>
      <c r="M8018" s="3" t="s">
        <v>263</v>
      </c>
      <c r="N8018" s="3">
        <v>10009</v>
      </c>
      <c r="O8018" s="3" t="s">
        <v>144</v>
      </c>
      <c r="P8018" s="3" t="s">
        <v>3483</v>
      </c>
      <c r="Q8018" s="3" t="s">
        <v>42</v>
      </c>
      <c r="R8018" s="3" t="s">
        <v>71</v>
      </c>
      <c r="S8018" s="3" t="s">
        <v>3484</v>
      </c>
      <c r="T8018" s="3">
        <v>663.92</v>
      </c>
      <c r="U8018" s="35" cm="1">
        <f t="array" ref="U8018">INDEX('Pricing Strategy'!$F$4:$F$71,MATCH(1,(Dataset!$O8018='Pricing Strategy'!$B$4:$B$71)*(Dataset!$Q8018='Pricing Strategy'!$C$4:$C$71)*(Dataset!$R8018='Pricing Strategy'!$D$4:$D$71),))</f>
        <v>0.4</v>
      </c>
      <c r="V8018" s="3">
        <f>Dataset!$T8018*(1-Dataset!$U8018)</f>
        <v>398.35199999999998</v>
      </c>
    </row>
    <row r="8019" spans="1:22" x14ac:dyDescent="0.3">
      <c r="A8019" s="32"/>
      <c r="C8019" s="3">
        <v>8014</v>
      </c>
      <c r="D8019" s="3" t="s">
        <v>9787</v>
      </c>
      <c r="E8019" s="34">
        <v>43245</v>
      </c>
      <c r="F8019" s="34">
        <v>43245</v>
      </c>
      <c r="G8019" s="3" t="s">
        <v>1290</v>
      </c>
      <c r="H8019" s="3" t="s">
        <v>5065</v>
      </c>
      <c r="I8019" s="3" t="s">
        <v>5066</v>
      </c>
      <c r="J8019" s="3" t="s">
        <v>22</v>
      </c>
      <c r="K8019" s="3" t="s">
        <v>23</v>
      </c>
      <c r="L8019" s="3" t="s">
        <v>262</v>
      </c>
      <c r="M8019" s="3" t="s">
        <v>263</v>
      </c>
      <c r="N8019" s="3">
        <v>10009</v>
      </c>
      <c r="O8019" s="3" t="s">
        <v>144</v>
      </c>
      <c r="P8019" s="3" t="s">
        <v>242</v>
      </c>
      <c r="Q8019" s="3" t="s">
        <v>67</v>
      </c>
      <c r="R8019" s="3" t="s">
        <v>157</v>
      </c>
      <c r="S8019" s="3" t="s">
        <v>243</v>
      </c>
      <c r="T8019" s="3">
        <v>120</v>
      </c>
      <c r="U8019" s="35" cm="1">
        <f t="array" ref="U8019">INDEX('Pricing Strategy'!$F$4:$F$71,MATCH(1,(Dataset!$O8019='Pricing Strategy'!$B$4:$B$71)*(Dataset!$Q8019='Pricing Strategy'!$C$4:$C$71)*(Dataset!$R8019='Pricing Strategy'!$D$4:$D$71),))</f>
        <v>0.45</v>
      </c>
      <c r="V8019" s="3">
        <f>Dataset!$T8019*(1-Dataset!$U8019)</f>
        <v>66</v>
      </c>
    </row>
    <row r="8020" spans="1:22" x14ac:dyDescent="0.3">
      <c r="A8020" s="32"/>
      <c r="C8020" s="3">
        <v>8015</v>
      </c>
      <c r="D8020" s="3" t="s">
        <v>9787</v>
      </c>
      <c r="E8020" s="34">
        <v>43245</v>
      </c>
      <c r="F8020" s="34">
        <v>43245</v>
      </c>
      <c r="G8020" s="3" t="s">
        <v>1290</v>
      </c>
      <c r="H8020" s="3" t="s">
        <v>5065</v>
      </c>
      <c r="I8020" s="3" t="s">
        <v>5066</v>
      </c>
      <c r="J8020" s="3" t="s">
        <v>22</v>
      </c>
      <c r="K8020" s="3" t="s">
        <v>23</v>
      </c>
      <c r="L8020" s="3" t="s">
        <v>262</v>
      </c>
      <c r="M8020" s="3" t="s">
        <v>263</v>
      </c>
      <c r="N8020" s="3">
        <v>10009</v>
      </c>
      <c r="O8020" s="3" t="s">
        <v>144</v>
      </c>
      <c r="P8020" s="3" t="s">
        <v>5411</v>
      </c>
      <c r="Q8020" s="3" t="s">
        <v>42</v>
      </c>
      <c r="R8020" s="3" t="s">
        <v>265</v>
      </c>
      <c r="S8020" s="3" t="s">
        <v>5412</v>
      </c>
      <c r="T8020" s="3">
        <v>3.29</v>
      </c>
      <c r="U8020" s="35" cm="1">
        <f t="array" ref="U8020">INDEX('Pricing Strategy'!$F$4:$F$71,MATCH(1,(Dataset!$O8020='Pricing Strategy'!$B$4:$B$71)*(Dataset!$Q8020='Pricing Strategy'!$C$4:$C$71)*(Dataset!$R8020='Pricing Strategy'!$D$4:$D$71),))</f>
        <v>0.4</v>
      </c>
      <c r="V8020" s="3">
        <f>Dataset!$T8020*(1-Dataset!$U8020)</f>
        <v>1.974</v>
      </c>
    </row>
    <row r="8021" spans="1:22" x14ac:dyDescent="0.3">
      <c r="A8021" s="32"/>
      <c r="C8021" s="3">
        <v>8016</v>
      </c>
      <c r="D8021" s="3" t="s">
        <v>9787</v>
      </c>
      <c r="E8021" s="34">
        <v>43245</v>
      </c>
      <c r="F8021" s="34">
        <v>43245</v>
      </c>
      <c r="G8021" s="3" t="s">
        <v>1290</v>
      </c>
      <c r="H8021" s="3" t="s">
        <v>5065</v>
      </c>
      <c r="I8021" s="3" t="s">
        <v>5066</v>
      </c>
      <c r="J8021" s="3" t="s">
        <v>22</v>
      </c>
      <c r="K8021" s="3" t="s">
        <v>23</v>
      </c>
      <c r="L8021" s="3" t="s">
        <v>262</v>
      </c>
      <c r="M8021" s="3" t="s">
        <v>263</v>
      </c>
      <c r="N8021" s="3">
        <v>10009</v>
      </c>
      <c r="O8021" s="3" t="s">
        <v>144</v>
      </c>
      <c r="P8021" s="3" t="s">
        <v>2113</v>
      </c>
      <c r="Q8021" s="3" t="s">
        <v>28</v>
      </c>
      <c r="R8021" s="3" t="s">
        <v>61</v>
      </c>
      <c r="S8021" s="3" t="s">
        <v>2114</v>
      </c>
      <c r="T8021" s="3">
        <v>18.84</v>
      </c>
      <c r="U8021" s="35" cm="1">
        <f t="array" ref="U8021">INDEX('Pricing Strategy'!$F$4:$F$71,MATCH(1,(Dataset!$O8021='Pricing Strategy'!$B$4:$B$71)*(Dataset!$Q8021='Pricing Strategy'!$C$4:$C$71)*(Dataset!$R8021='Pricing Strategy'!$D$4:$D$71),))</f>
        <v>0.4</v>
      </c>
      <c r="V8021" s="3">
        <f>Dataset!$T8021*(1-Dataset!$U8021)</f>
        <v>11.304</v>
      </c>
    </row>
    <row r="8022" spans="1:22" x14ac:dyDescent="0.3">
      <c r="A8022" s="32"/>
      <c r="C8022" s="3">
        <v>8017</v>
      </c>
      <c r="D8022" s="3" t="s">
        <v>9788</v>
      </c>
      <c r="E8022" s="34">
        <v>42256</v>
      </c>
      <c r="F8022" s="34">
        <v>42258</v>
      </c>
      <c r="G8022" s="3" t="s">
        <v>184</v>
      </c>
      <c r="H8022" s="3" t="s">
        <v>3121</v>
      </c>
      <c r="I8022" s="3" t="s">
        <v>3122</v>
      </c>
      <c r="J8022" s="3" t="s">
        <v>98</v>
      </c>
      <c r="K8022" s="3" t="s">
        <v>23</v>
      </c>
      <c r="L8022" s="3" t="s">
        <v>2473</v>
      </c>
      <c r="M8022" s="3" t="s">
        <v>494</v>
      </c>
      <c r="N8022" s="3">
        <v>43130</v>
      </c>
      <c r="O8022" s="3" t="s">
        <v>144</v>
      </c>
      <c r="P8022" s="3" t="s">
        <v>5368</v>
      </c>
      <c r="Q8022" s="3" t="s">
        <v>28</v>
      </c>
      <c r="R8022" s="3" t="s">
        <v>61</v>
      </c>
      <c r="S8022" s="3" t="s">
        <v>5369</v>
      </c>
      <c r="T8022" s="3">
        <v>60.671999999999997</v>
      </c>
      <c r="U8022" s="35" cm="1">
        <f t="array" ref="U8022">INDEX('Pricing Strategy'!$F$4:$F$71,MATCH(1,(Dataset!$O8022='Pricing Strategy'!$B$4:$B$71)*(Dataset!$Q8022='Pricing Strategy'!$C$4:$C$71)*(Dataset!$R8022='Pricing Strategy'!$D$4:$D$71),))</f>
        <v>0.4</v>
      </c>
      <c r="V8022" s="3">
        <f>Dataset!$T8022*(1-Dataset!$U8022)</f>
        <v>36.403199999999998</v>
      </c>
    </row>
    <row r="8023" spans="1:22" x14ac:dyDescent="0.3">
      <c r="A8023" s="32"/>
      <c r="C8023" s="3">
        <v>8018</v>
      </c>
      <c r="D8023" s="3" t="s">
        <v>9788</v>
      </c>
      <c r="E8023" s="34">
        <v>42256</v>
      </c>
      <c r="F8023" s="34">
        <v>42258</v>
      </c>
      <c r="G8023" s="3" t="s">
        <v>184</v>
      </c>
      <c r="H8023" s="3" t="s">
        <v>3121</v>
      </c>
      <c r="I8023" s="3" t="s">
        <v>3122</v>
      </c>
      <c r="J8023" s="3" t="s">
        <v>98</v>
      </c>
      <c r="K8023" s="3" t="s">
        <v>23</v>
      </c>
      <c r="L8023" s="3" t="s">
        <v>2473</v>
      </c>
      <c r="M8023" s="3" t="s">
        <v>494</v>
      </c>
      <c r="N8023" s="3">
        <v>43130</v>
      </c>
      <c r="O8023" s="3" t="s">
        <v>144</v>
      </c>
      <c r="P8023" s="3" t="s">
        <v>3956</v>
      </c>
      <c r="Q8023" s="3" t="s">
        <v>42</v>
      </c>
      <c r="R8023" s="3" t="s">
        <v>64</v>
      </c>
      <c r="S8023" s="3" t="s">
        <v>3957</v>
      </c>
      <c r="T8023" s="3">
        <v>30.815999999999999</v>
      </c>
      <c r="U8023" s="35" cm="1">
        <f t="array" ref="U8023">INDEX('Pricing Strategy'!$F$4:$F$71,MATCH(1,(Dataset!$O8023='Pricing Strategy'!$B$4:$B$71)*(Dataset!$Q8023='Pricing Strategy'!$C$4:$C$71)*(Dataset!$R8023='Pricing Strategy'!$D$4:$D$71),))</f>
        <v>0.45</v>
      </c>
      <c r="V8023" s="3">
        <f>Dataset!$T8023*(1-Dataset!$U8023)</f>
        <v>16.948800000000002</v>
      </c>
    </row>
    <row r="8024" spans="1:22" x14ac:dyDescent="0.3">
      <c r="A8024" s="32"/>
      <c r="C8024" s="3">
        <v>8019</v>
      </c>
      <c r="D8024" s="3" t="s">
        <v>9789</v>
      </c>
      <c r="E8024" s="34">
        <v>43390</v>
      </c>
      <c r="F8024" s="34">
        <v>43392</v>
      </c>
      <c r="G8024" s="3" t="s">
        <v>19</v>
      </c>
      <c r="H8024" s="3" t="s">
        <v>2412</v>
      </c>
      <c r="I8024" s="3" t="s">
        <v>2413</v>
      </c>
      <c r="J8024" s="3" t="s">
        <v>37</v>
      </c>
      <c r="K8024" s="3" t="s">
        <v>23</v>
      </c>
      <c r="L8024" s="3" t="s">
        <v>9441</v>
      </c>
      <c r="M8024" s="3" t="s">
        <v>39</v>
      </c>
      <c r="N8024" s="3">
        <v>95351</v>
      </c>
      <c r="O8024" s="3" t="s">
        <v>40</v>
      </c>
      <c r="P8024" s="3" t="s">
        <v>834</v>
      </c>
      <c r="Q8024" s="3" t="s">
        <v>67</v>
      </c>
      <c r="R8024" s="3" t="s">
        <v>68</v>
      </c>
      <c r="S8024" s="3" t="s">
        <v>835</v>
      </c>
      <c r="T8024" s="3">
        <v>52.792000000000002</v>
      </c>
      <c r="U8024" s="35" cm="1">
        <f t="array" ref="U8024">INDEX('Pricing Strategy'!$F$4:$F$71,MATCH(1,(Dataset!$O8024='Pricing Strategy'!$B$4:$B$71)*(Dataset!$Q8024='Pricing Strategy'!$C$4:$C$71)*(Dataset!$R8024='Pricing Strategy'!$D$4:$D$71),))</f>
        <v>0.4</v>
      </c>
      <c r="V8024" s="3">
        <f>Dataset!$T8024*(1-Dataset!$U8024)</f>
        <v>31.6752</v>
      </c>
    </row>
    <row r="8025" spans="1:22" x14ac:dyDescent="0.3">
      <c r="A8025" s="32"/>
      <c r="C8025" s="3">
        <v>8020</v>
      </c>
      <c r="D8025" s="3" t="s">
        <v>9790</v>
      </c>
      <c r="E8025" s="34">
        <v>43406</v>
      </c>
      <c r="F8025" s="34">
        <v>43409</v>
      </c>
      <c r="G8025" s="3" t="s">
        <v>184</v>
      </c>
      <c r="H8025" s="3" t="s">
        <v>643</v>
      </c>
      <c r="I8025" s="3" t="s">
        <v>644</v>
      </c>
      <c r="J8025" s="3" t="s">
        <v>22</v>
      </c>
      <c r="K8025" s="3" t="s">
        <v>23</v>
      </c>
      <c r="L8025" s="3" t="s">
        <v>5089</v>
      </c>
      <c r="M8025" s="3" t="s">
        <v>593</v>
      </c>
      <c r="N8025" s="3">
        <v>63116</v>
      </c>
      <c r="O8025" s="3" t="s">
        <v>101</v>
      </c>
      <c r="P8025" s="3" t="s">
        <v>7123</v>
      </c>
      <c r="Q8025" s="3" t="s">
        <v>42</v>
      </c>
      <c r="R8025" s="3" t="s">
        <v>74</v>
      </c>
      <c r="S8025" s="3" t="s">
        <v>7124</v>
      </c>
      <c r="T8025" s="3">
        <v>83.9</v>
      </c>
      <c r="U8025" s="35" cm="1">
        <f t="array" ref="U8025">INDEX('Pricing Strategy'!$F$4:$F$71,MATCH(1,(Dataset!$O8025='Pricing Strategy'!$B$4:$B$71)*(Dataset!$Q8025='Pricing Strategy'!$C$4:$C$71)*(Dataset!$R8025='Pricing Strategy'!$D$4:$D$71),))</f>
        <v>0.3</v>
      </c>
      <c r="V8025" s="3">
        <f>Dataset!$T8025*(1-Dataset!$U8025)</f>
        <v>58.73</v>
      </c>
    </row>
    <row r="8026" spans="1:22" x14ac:dyDescent="0.3">
      <c r="A8026" s="32"/>
      <c r="C8026" s="3">
        <v>8021</v>
      </c>
      <c r="D8026" s="3" t="s">
        <v>9790</v>
      </c>
      <c r="E8026" s="34">
        <v>43406</v>
      </c>
      <c r="F8026" s="34">
        <v>43409</v>
      </c>
      <c r="G8026" s="3" t="s">
        <v>184</v>
      </c>
      <c r="H8026" s="3" t="s">
        <v>643</v>
      </c>
      <c r="I8026" s="3" t="s">
        <v>644</v>
      </c>
      <c r="J8026" s="3" t="s">
        <v>22</v>
      </c>
      <c r="K8026" s="3" t="s">
        <v>23</v>
      </c>
      <c r="L8026" s="3" t="s">
        <v>5089</v>
      </c>
      <c r="M8026" s="3" t="s">
        <v>593</v>
      </c>
      <c r="N8026" s="3">
        <v>63116</v>
      </c>
      <c r="O8026" s="3" t="s">
        <v>101</v>
      </c>
      <c r="P8026" s="3" t="s">
        <v>4010</v>
      </c>
      <c r="Q8026" s="3" t="s">
        <v>42</v>
      </c>
      <c r="R8026" s="3" t="s">
        <v>86</v>
      </c>
      <c r="S8026" s="3" t="s">
        <v>4011</v>
      </c>
      <c r="T8026" s="3">
        <v>11.76</v>
      </c>
      <c r="U8026" s="35" cm="1">
        <f t="array" ref="U8026">INDEX('Pricing Strategy'!$F$4:$F$71,MATCH(1,(Dataset!$O8026='Pricing Strategy'!$B$4:$B$71)*(Dataset!$Q8026='Pricing Strategy'!$C$4:$C$71)*(Dataset!$R8026='Pricing Strategy'!$D$4:$D$71),))</f>
        <v>0.3</v>
      </c>
      <c r="V8026" s="3">
        <f>Dataset!$T8026*(1-Dataset!$U8026)</f>
        <v>8.2319999999999993</v>
      </c>
    </row>
    <row r="8027" spans="1:22" x14ac:dyDescent="0.3">
      <c r="A8027" s="32"/>
      <c r="C8027" s="3">
        <v>8022</v>
      </c>
      <c r="D8027" s="3" t="s">
        <v>9791</v>
      </c>
      <c r="E8027" s="34">
        <v>42206</v>
      </c>
      <c r="F8027" s="34">
        <v>42210</v>
      </c>
      <c r="G8027" s="3" t="s">
        <v>46</v>
      </c>
      <c r="H8027" s="3" t="s">
        <v>3750</v>
      </c>
      <c r="I8027" s="3" t="s">
        <v>3751</v>
      </c>
      <c r="J8027" s="3" t="s">
        <v>37</v>
      </c>
      <c r="K8027" s="3" t="s">
        <v>23</v>
      </c>
      <c r="L8027" s="3" t="s">
        <v>814</v>
      </c>
      <c r="M8027" s="3" t="s">
        <v>100</v>
      </c>
      <c r="N8027" s="3">
        <v>75217</v>
      </c>
      <c r="O8027" s="3" t="s">
        <v>101</v>
      </c>
      <c r="P8027" s="3" t="s">
        <v>5052</v>
      </c>
      <c r="Q8027" s="3" t="s">
        <v>42</v>
      </c>
      <c r="R8027" s="3" t="s">
        <v>74</v>
      </c>
      <c r="S8027" s="3" t="s">
        <v>5053</v>
      </c>
      <c r="T8027" s="3">
        <v>4.992</v>
      </c>
      <c r="U8027" s="35" cm="1">
        <f t="array" ref="U8027">INDEX('Pricing Strategy'!$F$4:$F$71,MATCH(1,(Dataset!$O8027='Pricing Strategy'!$B$4:$B$71)*(Dataset!$Q8027='Pricing Strategy'!$C$4:$C$71)*(Dataset!$R8027='Pricing Strategy'!$D$4:$D$71),))</f>
        <v>0.3</v>
      </c>
      <c r="V8027" s="3">
        <f>Dataset!$T8027*(1-Dataset!$U8027)</f>
        <v>3.4943999999999997</v>
      </c>
    </row>
    <row r="8028" spans="1:22" x14ac:dyDescent="0.3">
      <c r="A8028" s="32"/>
      <c r="C8028" s="3">
        <v>8023</v>
      </c>
      <c r="D8028" s="3" t="s">
        <v>9791</v>
      </c>
      <c r="E8028" s="34">
        <v>42206</v>
      </c>
      <c r="F8028" s="34">
        <v>42210</v>
      </c>
      <c r="G8028" s="3" t="s">
        <v>46</v>
      </c>
      <c r="H8028" s="3" t="s">
        <v>3750</v>
      </c>
      <c r="I8028" s="3" t="s">
        <v>3751</v>
      </c>
      <c r="J8028" s="3" t="s">
        <v>37</v>
      </c>
      <c r="K8028" s="3" t="s">
        <v>23</v>
      </c>
      <c r="L8028" s="3" t="s">
        <v>814</v>
      </c>
      <c r="M8028" s="3" t="s">
        <v>100</v>
      </c>
      <c r="N8028" s="3">
        <v>75217</v>
      </c>
      <c r="O8028" s="3" t="s">
        <v>101</v>
      </c>
      <c r="P8028" s="3" t="s">
        <v>7515</v>
      </c>
      <c r="Q8028" s="3" t="s">
        <v>42</v>
      </c>
      <c r="R8028" s="3" t="s">
        <v>169</v>
      </c>
      <c r="S8028" s="3" t="s">
        <v>7516</v>
      </c>
      <c r="T8028" s="3">
        <v>87.92</v>
      </c>
      <c r="U8028" s="35" cm="1">
        <f t="array" ref="U8028">INDEX('Pricing Strategy'!$F$4:$F$71,MATCH(1,(Dataset!$O8028='Pricing Strategy'!$B$4:$B$71)*(Dataset!$Q8028='Pricing Strategy'!$C$4:$C$71)*(Dataset!$R8028='Pricing Strategy'!$D$4:$D$71),))</f>
        <v>0.3</v>
      </c>
      <c r="V8028" s="3">
        <f>Dataset!$T8028*(1-Dataset!$U8028)</f>
        <v>61.543999999999997</v>
      </c>
    </row>
    <row r="8029" spans="1:22" x14ac:dyDescent="0.3">
      <c r="A8029" s="32"/>
      <c r="C8029" s="3">
        <v>8024</v>
      </c>
      <c r="D8029" s="3" t="s">
        <v>9791</v>
      </c>
      <c r="E8029" s="34">
        <v>42206</v>
      </c>
      <c r="F8029" s="34">
        <v>42210</v>
      </c>
      <c r="G8029" s="3" t="s">
        <v>46</v>
      </c>
      <c r="H8029" s="3" t="s">
        <v>3750</v>
      </c>
      <c r="I8029" s="3" t="s">
        <v>3751</v>
      </c>
      <c r="J8029" s="3" t="s">
        <v>37</v>
      </c>
      <c r="K8029" s="3" t="s">
        <v>23</v>
      </c>
      <c r="L8029" s="3" t="s">
        <v>814</v>
      </c>
      <c r="M8029" s="3" t="s">
        <v>100</v>
      </c>
      <c r="N8029" s="3">
        <v>75217</v>
      </c>
      <c r="O8029" s="3" t="s">
        <v>101</v>
      </c>
      <c r="P8029" s="3" t="s">
        <v>1933</v>
      </c>
      <c r="Q8029" s="3" t="s">
        <v>28</v>
      </c>
      <c r="R8029" s="3" t="s">
        <v>32</v>
      </c>
      <c r="S8029" s="3" t="s">
        <v>1934</v>
      </c>
      <c r="T8029" s="3">
        <v>657.93</v>
      </c>
      <c r="U8029" s="35" cm="1">
        <f t="array" ref="U8029">INDEX('Pricing Strategy'!$F$4:$F$71,MATCH(1,(Dataset!$O8029='Pricing Strategy'!$B$4:$B$71)*(Dataset!$Q8029='Pricing Strategy'!$C$4:$C$71)*(Dataset!$R8029='Pricing Strategy'!$D$4:$D$71),))</f>
        <v>0.35</v>
      </c>
      <c r="V8029" s="3">
        <f>Dataset!$T8029*(1-Dataset!$U8029)</f>
        <v>427.65449999999998</v>
      </c>
    </row>
    <row r="8030" spans="1:22" x14ac:dyDescent="0.3">
      <c r="A8030" s="32"/>
      <c r="C8030" s="3">
        <v>8025</v>
      </c>
      <c r="D8030" s="3" t="s">
        <v>9791</v>
      </c>
      <c r="E8030" s="34">
        <v>42206</v>
      </c>
      <c r="F8030" s="34">
        <v>42210</v>
      </c>
      <c r="G8030" s="3" t="s">
        <v>46</v>
      </c>
      <c r="H8030" s="3" t="s">
        <v>3750</v>
      </c>
      <c r="I8030" s="3" t="s">
        <v>3751</v>
      </c>
      <c r="J8030" s="3" t="s">
        <v>37</v>
      </c>
      <c r="K8030" s="3" t="s">
        <v>23</v>
      </c>
      <c r="L8030" s="3" t="s">
        <v>814</v>
      </c>
      <c r="M8030" s="3" t="s">
        <v>100</v>
      </c>
      <c r="N8030" s="3">
        <v>75217</v>
      </c>
      <c r="O8030" s="3" t="s">
        <v>101</v>
      </c>
      <c r="P8030" s="3" t="s">
        <v>6936</v>
      </c>
      <c r="Q8030" s="3" t="s">
        <v>42</v>
      </c>
      <c r="R8030" s="3" t="s">
        <v>71</v>
      </c>
      <c r="S8030" s="3" t="s">
        <v>6937</v>
      </c>
      <c r="T8030" s="3">
        <v>1.044</v>
      </c>
      <c r="U8030" s="35" cm="1">
        <f t="array" ref="U8030">INDEX('Pricing Strategy'!$F$4:$F$71,MATCH(1,(Dataset!$O8030='Pricing Strategy'!$B$4:$B$71)*(Dataset!$Q8030='Pricing Strategy'!$C$4:$C$71)*(Dataset!$R8030='Pricing Strategy'!$D$4:$D$71),))</f>
        <v>0.3</v>
      </c>
      <c r="V8030" s="3">
        <f>Dataset!$T8030*(1-Dataset!$U8030)</f>
        <v>0.73080000000000001</v>
      </c>
    </row>
    <row r="8031" spans="1:22" x14ac:dyDescent="0.3">
      <c r="A8031" s="32"/>
      <c r="C8031" s="3">
        <v>8026</v>
      </c>
      <c r="D8031" s="3" t="s">
        <v>9792</v>
      </c>
      <c r="E8031" s="34">
        <v>42624</v>
      </c>
      <c r="F8031" s="34">
        <v>42628</v>
      </c>
      <c r="G8031" s="3" t="s">
        <v>19</v>
      </c>
      <c r="H8031" s="3" t="s">
        <v>8192</v>
      </c>
      <c r="I8031" s="3" t="s">
        <v>8193</v>
      </c>
      <c r="J8031" s="3" t="s">
        <v>37</v>
      </c>
      <c r="K8031" s="3" t="s">
        <v>23</v>
      </c>
      <c r="L8031" s="3" t="s">
        <v>262</v>
      </c>
      <c r="M8031" s="3" t="s">
        <v>263</v>
      </c>
      <c r="N8031" s="3">
        <v>10035</v>
      </c>
      <c r="O8031" s="3" t="s">
        <v>144</v>
      </c>
      <c r="P8031" s="3" t="s">
        <v>9191</v>
      </c>
      <c r="Q8031" s="3" t="s">
        <v>28</v>
      </c>
      <c r="R8031" s="3" t="s">
        <v>61</v>
      </c>
      <c r="S8031" s="3" t="s">
        <v>9192</v>
      </c>
      <c r="T8031" s="3">
        <v>210.68</v>
      </c>
      <c r="U8031" s="35" cm="1">
        <f t="array" ref="U8031">INDEX('Pricing Strategy'!$F$4:$F$71,MATCH(1,(Dataset!$O8031='Pricing Strategy'!$B$4:$B$71)*(Dataset!$Q8031='Pricing Strategy'!$C$4:$C$71)*(Dataset!$R8031='Pricing Strategy'!$D$4:$D$71),))</f>
        <v>0.4</v>
      </c>
      <c r="V8031" s="3">
        <f>Dataset!$T8031*(1-Dataset!$U8031)</f>
        <v>126.408</v>
      </c>
    </row>
    <row r="8032" spans="1:22" x14ac:dyDescent="0.3">
      <c r="A8032" s="32"/>
      <c r="C8032" s="3">
        <v>8027</v>
      </c>
      <c r="D8032" s="3" t="s">
        <v>9792</v>
      </c>
      <c r="E8032" s="34">
        <v>42624</v>
      </c>
      <c r="F8032" s="34">
        <v>42628</v>
      </c>
      <c r="G8032" s="3" t="s">
        <v>19</v>
      </c>
      <c r="H8032" s="3" t="s">
        <v>8192</v>
      </c>
      <c r="I8032" s="3" t="s">
        <v>8193</v>
      </c>
      <c r="J8032" s="3" t="s">
        <v>37</v>
      </c>
      <c r="K8032" s="3" t="s">
        <v>23</v>
      </c>
      <c r="L8032" s="3" t="s">
        <v>262</v>
      </c>
      <c r="M8032" s="3" t="s">
        <v>263</v>
      </c>
      <c r="N8032" s="3">
        <v>10035</v>
      </c>
      <c r="O8032" s="3" t="s">
        <v>144</v>
      </c>
      <c r="P8032" s="3" t="s">
        <v>9475</v>
      </c>
      <c r="Q8032" s="3" t="s">
        <v>42</v>
      </c>
      <c r="R8032" s="3" t="s">
        <v>55</v>
      </c>
      <c r="S8032" s="3" t="s">
        <v>9476</v>
      </c>
      <c r="T8032" s="3">
        <v>78.8</v>
      </c>
      <c r="U8032" s="35" cm="1">
        <f t="array" ref="U8032">INDEX('Pricing Strategy'!$F$4:$F$71,MATCH(1,(Dataset!$O8032='Pricing Strategy'!$B$4:$B$71)*(Dataset!$Q8032='Pricing Strategy'!$C$4:$C$71)*(Dataset!$R8032='Pricing Strategy'!$D$4:$D$71),))</f>
        <v>0.5</v>
      </c>
      <c r="V8032" s="3">
        <f>Dataset!$T8032*(1-Dataset!$U8032)</f>
        <v>39.4</v>
      </c>
    </row>
    <row r="8033" spans="1:22" x14ac:dyDescent="0.3">
      <c r="A8033" s="32"/>
      <c r="C8033" s="3">
        <v>8028</v>
      </c>
      <c r="D8033" s="3" t="s">
        <v>9792</v>
      </c>
      <c r="E8033" s="34">
        <v>42624</v>
      </c>
      <c r="F8033" s="34">
        <v>42628</v>
      </c>
      <c r="G8033" s="3" t="s">
        <v>19</v>
      </c>
      <c r="H8033" s="3" t="s">
        <v>8192</v>
      </c>
      <c r="I8033" s="3" t="s">
        <v>8193</v>
      </c>
      <c r="J8033" s="3" t="s">
        <v>37</v>
      </c>
      <c r="K8033" s="3" t="s">
        <v>23</v>
      </c>
      <c r="L8033" s="3" t="s">
        <v>262</v>
      </c>
      <c r="M8033" s="3" t="s">
        <v>263</v>
      </c>
      <c r="N8033" s="3">
        <v>10035</v>
      </c>
      <c r="O8033" s="3" t="s">
        <v>144</v>
      </c>
      <c r="P8033" s="3" t="s">
        <v>386</v>
      </c>
      <c r="Q8033" s="3" t="s">
        <v>67</v>
      </c>
      <c r="R8033" s="3" t="s">
        <v>157</v>
      </c>
      <c r="S8033" s="3" t="s">
        <v>387</v>
      </c>
      <c r="T8033" s="3">
        <v>19.989999999999998</v>
      </c>
      <c r="U8033" s="35" cm="1">
        <f t="array" ref="U8033">INDEX('Pricing Strategy'!$F$4:$F$71,MATCH(1,(Dataset!$O8033='Pricing Strategy'!$B$4:$B$71)*(Dataset!$Q8033='Pricing Strategy'!$C$4:$C$71)*(Dataset!$R8033='Pricing Strategy'!$D$4:$D$71),))</f>
        <v>0.45</v>
      </c>
      <c r="V8033" s="3">
        <f>Dataset!$T8033*(1-Dataset!$U8033)</f>
        <v>10.9945</v>
      </c>
    </row>
    <row r="8034" spans="1:22" x14ac:dyDescent="0.3">
      <c r="A8034" s="32"/>
      <c r="C8034" s="3">
        <v>8029</v>
      </c>
      <c r="D8034" s="3" t="s">
        <v>9792</v>
      </c>
      <c r="E8034" s="34">
        <v>42624</v>
      </c>
      <c r="F8034" s="34">
        <v>42628</v>
      </c>
      <c r="G8034" s="3" t="s">
        <v>19</v>
      </c>
      <c r="H8034" s="3" t="s">
        <v>8192</v>
      </c>
      <c r="I8034" s="3" t="s">
        <v>8193</v>
      </c>
      <c r="J8034" s="3" t="s">
        <v>37</v>
      </c>
      <c r="K8034" s="3" t="s">
        <v>23</v>
      </c>
      <c r="L8034" s="3" t="s">
        <v>262</v>
      </c>
      <c r="M8034" s="3" t="s">
        <v>263</v>
      </c>
      <c r="N8034" s="3">
        <v>10035</v>
      </c>
      <c r="O8034" s="3" t="s">
        <v>144</v>
      </c>
      <c r="P8034" s="3" t="s">
        <v>7508</v>
      </c>
      <c r="Q8034" s="3" t="s">
        <v>42</v>
      </c>
      <c r="R8034" s="3" t="s">
        <v>55</v>
      </c>
      <c r="S8034" s="3" t="s">
        <v>7509</v>
      </c>
      <c r="T8034" s="3">
        <v>772.68</v>
      </c>
      <c r="U8034" s="35" cm="1">
        <f t="array" ref="U8034">INDEX('Pricing Strategy'!$F$4:$F$71,MATCH(1,(Dataset!$O8034='Pricing Strategy'!$B$4:$B$71)*(Dataset!$Q8034='Pricing Strategy'!$C$4:$C$71)*(Dataset!$R8034='Pricing Strategy'!$D$4:$D$71),))</f>
        <v>0.5</v>
      </c>
      <c r="V8034" s="3">
        <f>Dataset!$T8034*(1-Dataset!$U8034)</f>
        <v>386.34</v>
      </c>
    </row>
    <row r="8035" spans="1:22" x14ac:dyDescent="0.3">
      <c r="A8035" s="32"/>
      <c r="C8035" s="3">
        <v>8030</v>
      </c>
      <c r="D8035" s="3" t="s">
        <v>9793</v>
      </c>
      <c r="E8035" s="34">
        <v>43029</v>
      </c>
      <c r="F8035" s="34">
        <v>43033</v>
      </c>
      <c r="G8035" s="3" t="s">
        <v>46</v>
      </c>
      <c r="H8035" s="3" t="s">
        <v>4542</v>
      </c>
      <c r="I8035" s="3" t="s">
        <v>4543</v>
      </c>
      <c r="J8035" s="3" t="s">
        <v>22</v>
      </c>
      <c r="K8035" s="3" t="s">
        <v>23</v>
      </c>
      <c r="L8035" s="3" t="s">
        <v>676</v>
      </c>
      <c r="M8035" s="3" t="s">
        <v>100</v>
      </c>
      <c r="N8035" s="3">
        <v>78207</v>
      </c>
      <c r="O8035" s="3" t="s">
        <v>101</v>
      </c>
      <c r="P8035" s="3" t="s">
        <v>751</v>
      </c>
      <c r="Q8035" s="3" t="s">
        <v>67</v>
      </c>
      <c r="R8035" s="3" t="s">
        <v>157</v>
      </c>
      <c r="S8035" s="3" t="s">
        <v>752</v>
      </c>
      <c r="T8035" s="3">
        <v>106.08</v>
      </c>
      <c r="U8035" s="35" cm="1">
        <f t="array" ref="U8035">INDEX('Pricing Strategy'!$F$4:$F$71,MATCH(1,(Dataset!$O8035='Pricing Strategy'!$B$4:$B$71)*(Dataset!$Q8035='Pricing Strategy'!$C$4:$C$71)*(Dataset!$R8035='Pricing Strategy'!$D$4:$D$71),))</f>
        <v>0.35</v>
      </c>
      <c r="V8035" s="3">
        <f>Dataset!$T8035*(1-Dataset!$U8035)</f>
        <v>68.951999999999998</v>
      </c>
    </row>
    <row r="8036" spans="1:22" x14ac:dyDescent="0.3">
      <c r="A8036" s="32"/>
      <c r="C8036" s="3">
        <v>8031</v>
      </c>
      <c r="D8036" s="3" t="s">
        <v>9794</v>
      </c>
      <c r="E8036" s="34">
        <v>42742</v>
      </c>
      <c r="F8036" s="34">
        <v>42746</v>
      </c>
      <c r="G8036" s="3" t="s">
        <v>46</v>
      </c>
      <c r="H8036" s="3" t="s">
        <v>3242</v>
      </c>
      <c r="I8036" s="3" t="s">
        <v>3243</v>
      </c>
      <c r="J8036" s="3" t="s">
        <v>22</v>
      </c>
      <c r="K8036" s="3" t="s">
        <v>23</v>
      </c>
      <c r="L8036" s="3" t="s">
        <v>1616</v>
      </c>
      <c r="M8036" s="3" t="s">
        <v>100</v>
      </c>
      <c r="N8036" s="3">
        <v>79109</v>
      </c>
      <c r="O8036" s="3" t="s">
        <v>101</v>
      </c>
      <c r="P8036" s="3" t="s">
        <v>3962</v>
      </c>
      <c r="Q8036" s="3" t="s">
        <v>28</v>
      </c>
      <c r="R8036" s="3" t="s">
        <v>61</v>
      </c>
      <c r="S8036" s="3" t="s">
        <v>5774</v>
      </c>
      <c r="T8036" s="3">
        <v>23.076000000000001</v>
      </c>
      <c r="U8036" s="35" cm="1">
        <f t="array" ref="U8036">INDEX('Pricing Strategy'!$F$4:$F$71,MATCH(1,(Dataset!$O8036='Pricing Strategy'!$B$4:$B$71)*(Dataset!$Q8036='Pricing Strategy'!$C$4:$C$71)*(Dataset!$R8036='Pricing Strategy'!$D$4:$D$71),))</f>
        <v>0.3</v>
      </c>
      <c r="V8036" s="3">
        <f>Dataset!$T8036*(1-Dataset!$U8036)</f>
        <v>16.153199999999998</v>
      </c>
    </row>
    <row r="8037" spans="1:22" x14ac:dyDescent="0.3">
      <c r="A8037" s="32"/>
      <c r="C8037" s="3">
        <v>8032</v>
      </c>
      <c r="D8037" s="3" t="s">
        <v>9794</v>
      </c>
      <c r="E8037" s="34">
        <v>42742</v>
      </c>
      <c r="F8037" s="34">
        <v>42746</v>
      </c>
      <c r="G8037" s="3" t="s">
        <v>46</v>
      </c>
      <c r="H8037" s="3" t="s">
        <v>3242</v>
      </c>
      <c r="I8037" s="3" t="s">
        <v>3243</v>
      </c>
      <c r="J8037" s="3" t="s">
        <v>22</v>
      </c>
      <c r="K8037" s="3" t="s">
        <v>23</v>
      </c>
      <c r="L8037" s="3" t="s">
        <v>1616</v>
      </c>
      <c r="M8037" s="3" t="s">
        <v>100</v>
      </c>
      <c r="N8037" s="3">
        <v>79109</v>
      </c>
      <c r="O8037" s="3" t="s">
        <v>101</v>
      </c>
      <c r="P8037" s="3" t="s">
        <v>2929</v>
      </c>
      <c r="Q8037" s="3" t="s">
        <v>42</v>
      </c>
      <c r="R8037" s="3" t="s">
        <v>86</v>
      </c>
      <c r="S8037" s="3" t="s">
        <v>2930</v>
      </c>
      <c r="T8037" s="3">
        <v>25.92</v>
      </c>
      <c r="U8037" s="35" cm="1">
        <f t="array" ref="U8037">INDEX('Pricing Strategy'!$F$4:$F$71,MATCH(1,(Dataset!$O8037='Pricing Strategy'!$B$4:$B$71)*(Dataset!$Q8037='Pricing Strategy'!$C$4:$C$71)*(Dataset!$R8037='Pricing Strategy'!$D$4:$D$71),))</f>
        <v>0.3</v>
      </c>
      <c r="V8037" s="3">
        <f>Dataset!$T8037*(1-Dataset!$U8037)</f>
        <v>18.143999999999998</v>
      </c>
    </row>
    <row r="8038" spans="1:22" x14ac:dyDescent="0.3">
      <c r="A8038" s="32"/>
      <c r="C8038" s="3">
        <v>8033</v>
      </c>
      <c r="D8038" s="3" t="s">
        <v>9795</v>
      </c>
      <c r="E8038" s="34">
        <v>42546</v>
      </c>
      <c r="F8038" s="34">
        <v>42549</v>
      </c>
      <c r="G8038" s="3" t="s">
        <v>184</v>
      </c>
      <c r="H8038" s="3" t="s">
        <v>5253</v>
      </c>
      <c r="I8038" s="3" t="s">
        <v>5254</v>
      </c>
      <c r="J8038" s="3" t="s">
        <v>22</v>
      </c>
      <c r="K8038" s="3" t="s">
        <v>23</v>
      </c>
      <c r="L8038" s="3" t="s">
        <v>180</v>
      </c>
      <c r="M8038" s="3" t="s">
        <v>100</v>
      </c>
      <c r="N8038" s="3">
        <v>77041</v>
      </c>
      <c r="O8038" s="3" t="s">
        <v>101</v>
      </c>
      <c r="P8038" s="3" t="s">
        <v>2653</v>
      </c>
      <c r="Q8038" s="3" t="s">
        <v>42</v>
      </c>
      <c r="R8038" s="3" t="s">
        <v>86</v>
      </c>
      <c r="S8038" s="3" t="s">
        <v>2654</v>
      </c>
      <c r="T8038" s="3">
        <v>47.951999999999998</v>
      </c>
      <c r="U8038" s="35" cm="1">
        <f t="array" ref="U8038">INDEX('Pricing Strategy'!$F$4:$F$71,MATCH(1,(Dataset!$O8038='Pricing Strategy'!$B$4:$B$71)*(Dataset!$Q8038='Pricing Strategy'!$C$4:$C$71)*(Dataset!$R8038='Pricing Strategy'!$D$4:$D$71),))</f>
        <v>0.3</v>
      </c>
      <c r="V8038" s="3">
        <f>Dataset!$T8038*(1-Dataset!$U8038)</f>
        <v>33.566399999999994</v>
      </c>
    </row>
    <row r="8039" spans="1:22" x14ac:dyDescent="0.3">
      <c r="A8039" s="32"/>
      <c r="C8039" s="3">
        <v>8034</v>
      </c>
      <c r="D8039" s="3" t="s">
        <v>9795</v>
      </c>
      <c r="E8039" s="34">
        <v>42546</v>
      </c>
      <c r="F8039" s="34">
        <v>42549</v>
      </c>
      <c r="G8039" s="3" t="s">
        <v>184</v>
      </c>
      <c r="H8039" s="3" t="s">
        <v>5253</v>
      </c>
      <c r="I8039" s="3" t="s">
        <v>5254</v>
      </c>
      <c r="J8039" s="3" t="s">
        <v>22</v>
      </c>
      <c r="K8039" s="3" t="s">
        <v>23</v>
      </c>
      <c r="L8039" s="3" t="s">
        <v>180</v>
      </c>
      <c r="M8039" s="3" t="s">
        <v>100</v>
      </c>
      <c r="N8039" s="3">
        <v>77041</v>
      </c>
      <c r="O8039" s="3" t="s">
        <v>101</v>
      </c>
      <c r="P8039" s="3" t="s">
        <v>7775</v>
      </c>
      <c r="Q8039" s="3" t="s">
        <v>42</v>
      </c>
      <c r="R8039" s="3" t="s">
        <v>71</v>
      </c>
      <c r="S8039" s="3" t="s">
        <v>7776</v>
      </c>
      <c r="T8039" s="3">
        <v>0.98399999999999999</v>
      </c>
      <c r="U8039" s="35" cm="1">
        <f t="array" ref="U8039">INDEX('Pricing Strategy'!$F$4:$F$71,MATCH(1,(Dataset!$O8039='Pricing Strategy'!$B$4:$B$71)*(Dataset!$Q8039='Pricing Strategy'!$C$4:$C$71)*(Dataset!$R8039='Pricing Strategy'!$D$4:$D$71),))</f>
        <v>0.3</v>
      </c>
      <c r="V8039" s="3">
        <f>Dataset!$T8039*(1-Dataset!$U8039)</f>
        <v>0.68879999999999997</v>
      </c>
    </row>
    <row r="8040" spans="1:22" x14ac:dyDescent="0.3">
      <c r="A8040" s="32"/>
      <c r="C8040" s="3">
        <v>8035</v>
      </c>
      <c r="D8040" s="3" t="s">
        <v>9795</v>
      </c>
      <c r="E8040" s="34">
        <v>42546</v>
      </c>
      <c r="F8040" s="34">
        <v>42549</v>
      </c>
      <c r="G8040" s="3" t="s">
        <v>184</v>
      </c>
      <c r="H8040" s="3" t="s">
        <v>5253</v>
      </c>
      <c r="I8040" s="3" t="s">
        <v>5254</v>
      </c>
      <c r="J8040" s="3" t="s">
        <v>22</v>
      </c>
      <c r="K8040" s="3" t="s">
        <v>23</v>
      </c>
      <c r="L8040" s="3" t="s">
        <v>180</v>
      </c>
      <c r="M8040" s="3" t="s">
        <v>100</v>
      </c>
      <c r="N8040" s="3">
        <v>77041</v>
      </c>
      <c r="O8040" s="3" t="s">
        <v>101</v>
      </c>
      <c r="P8040" s="3" t="s">
        <v>5688</v>
      </c>
      <c r="Q8040" s="3" t="s">
        <v>28</v>
      </c>
      <c r="R8040" s="3" t="s">
        <v>61</v>
      </c>
      <c r="S8040" s="3" t="s">
        <v>5689</v>
      </c>
      <c r="T8040" s="3">
        <v>75.384</v>
      </c>
      <c r="U8040" s="35" cm="1">
        <f t="array" ref="U8040">INDEX('Pricing Strategy'!$F$4:$F$71,MATCH(1,(Dataset!$O8040='Pricing Strategy'!$B$4:$B$71)*(Dataset!$Q8040='Pricing Strategy'!$C$4:$C$71)*(Dataset!$R8040='Pricing Strategy'!$D$4:$D$71),))</f>
        <v>0.3</v>
      </c>
      <c r="V8040" s="3">
        <f>Dataset!$T8040*(1-Dataset!$U8040)</f>
        <v>52.768799999999999</v>
      </c>
    </row>
    <row r="8041" spans="1:22" x14ac:dyDescent="0.3">
      <c r="A8041" s="32"/>
      <c r="C8041" s="3">
        <v>8036</v>
      </c>
      <c r="D8041" s="3" t="s">
        <v>9795</v>
      </c>
      <c r="E8041" s="34">
        <v>42546</v>
      </c>
      <c r="F8041" s="34">
        <v>42549</v>
      </c>
      <c r="G8041" s="3" t="s">
        <v>184</v>
      </c>
      <c r="H8041" s="3" t="s">
        <v>5253</v>
      </c>
      <c r="I8041" s="3" t="s">
        <v>5254</v>
      </c>
      <c r="J8041" s="3" t="s">
        <v>22</v>
      </c>
      <c r="K8041" s="3" t="s">
        <v>23</v>
      </c>
      <c r="L8041" s="3" t="s">
        <v>180</v>
      </c>
      <c r="M8041" s="3" t="s">
        <v>100</v>
      </c>
      <c r="N8041" s="3">
        <v>77041</v>
      </c>
      <c r="O8041" s="3" t="s">
        <v>101</v>
      </c>
      <c r="P8041" s="3" t="s">
        <v>2922</v>
      </c>
      <c r="Q8041" s="3" t="s">
        <v>42</v>
      </c>
      <c r="R8041" s="3" t="s">
        <v>43</v>
      </c>
      <c r="S8041" s="3" t="s">
        <v>2923</v>
      </c>
      <c r="T8041" s="3">
        <v>4.6079999999999997</v>
      </c>
      <c r="U8041" s="35" cm="1">
        <f t="array" ref="U8041">INDEX('Pricing Strategy'!$F$4:$F$71,MATCH(1,(Dataset!$O8041='Pricing Strategy'!$B$4:$B$71)*(Dataset!$Q8041='Pricing Strategy'!$C$4:$C$71)*(Dataset!$R8041='Pricing Strategy'!$D$4:$D$71),))</f>
        <v>0.3</v>
      </c>
      <c r="V8041" s="3">
        <f>Dataset!$T8041*(1-Dataset!$U8041)</f>
        <v>3.2255999999999996</v>
      </c>
    </row>
    <row r="8042" spans="1:22" x14ac:dyDescent="0.3">
      <c r="A8042" s="32"/>
      <c r="C8042" s="3">
        <v>8037</v>
      </c>
      <c r="D8042" s="3" t="s">
        <v>9796</v>
      </c>
      <c r="E8042" s="34">
        <v>42633</v>
      </c>
      <c r="F8042" s="34">
        <v>42635</v>
      </c>
      <c r="G8042" s="3" t="s">
        <v>184</v>
      </c>
      <c r="H8042" s="3" t="s">
        <v>114</v>
      </c>
      <c r="I8042" s="3" t="s">
        <v>115</v>
      </c>
      <c r="J8042" s="3" t="s">
        <v>22</v>
      </c>
      <c r="K8042" s="3" t="s">
        <v>23</v>
      </c>
      <c r="L8042" s="3" t="s">
        <v>1481</v>
      </c>
      <c r="M8042" s="3" t="s">
        <v>1245</v>
      </c>
      <c r="N8042" s="3">
        <v>1841</v>
      </c>
      <c r="O8042" s="3" t="s">
        <v>144</v>
      </c>
      <c r="P8042" s="3" t="s">
        <v>5675</v>
      </c>
      <c r="Q8042" s="3" t="s">
        <v>42</v>
      </c>
      <c r="R8042" s="3" t="s">
        <v>71</v>
      </c>
      <c r="S8042" s="3" t="s">
        <v>2370</v>
      </c>
      <c r="T8042" s="3">
        <v>37.68</v>
      </c>
      <c r="U8042" s="35" cm="1">
        <f t="array" ref="U8042">INDEX('Pricing Strategy'!$F$4:$F$71,MATCH(1,(Dataset!$O8042='Pricing Strategy'!$B$4:$B$71)*(Dataset!$Q8042='Pricing Strategy'!$C$4:$C$71)*(Dataset!$R8042='Pricing Strategy'!$D$4:$D$71),))</f>
        <v>0.4</v>
      </c>
      <c r="V8042" s="3">
        <f>Dataset!$T8042*(1-Dataset!$U8042)</f>
        <v>22.608000000000001</v>
      </c>
    </row>
    <row r="8043" spans="1:22" x14ac:dyDescent="0.3">
      <c r="A8043" s="32"/>
      <c r="C8043" s="3">
        <v>8038</v>
      </c>
      <c r="D8043" s="3" t="s">
        <v>9797</v>
      </c>
      <c r="E8043" s="34">
        <v>43291</v>
      </c>
      <c r="F8043" s="34">
        <v>43295</v>
      </c>
      <c r="G8043" s="3" t="s">
        <v>46</v>
      </c>
      <c r="H8043" s="3" t="s">
        <v>6063</v>
      </c>
      <c r="I8043" s="3" t="s">
        <v>6064</v>
      </c>
      <c r="J8043" s="3" t="s">
        <v>37</v>
      </c>
      <c r="K8043" s="3" t="s">
        <v>23</v>
      </c>
      <c r="L8043" s="3" t="s">
        <v>493</v>
      </c>
      <c r="M8043" s="3" t="s">
        <v>1272</v>
      </c>
      <c r="N8043" s="3">
        <v>31907</v>
      </c>
      <c r="O8043" s="3" t="s">
        <v>26</v>
      </c>
      <c r="P8043" s="3" t="s">
        <v>9164</v>
      </c>
      <c r="Q8043" s="3" t="s">
        <v>42</v>
      </c>
      <c r="R8043" s="3" t="s">
        <v>74</v>
      </c>
      <c r="S8043" s="3" t="s">
        <v>9165</v>
      </c>
      <c r="T8043" s="3">
        <v>41.91</v>
      </c>
      <c r="U8043" s="35" cm="1">
        <f t="array" ref="U8043">INDEX('Pricing Strategy'!$F$4:$F$71,MATCH(1,(Dataset!$O8043='Pricing Strategy'!$B$4:$B$71)*(Dataset!$Q8043='Pricing Strategy'!$C$4:$C$71)*(Dataset!$R8043='Pricing Strategy'!$D$4:$D$71),))</f>
        <v>0.25</v>
      </c>
      <c r="V8043" s="3">
        <f>Dataset!$T8043*(1-Dataset!$U8043)</f>
        <v>31.432499999999997</v>
      </c>
    </row>
    <row r="8044" spans="1:22" x14ac:dyDescent="0.3">
      <c r="A8044" s="32"/>
      <c r="C8044" s="3">
        <v>8039</v>
      </c>
      <c r="D8044" s="3" t="s">
        <v>9798</v>
      </c>
      <c r="E8044" s="34">
        <v>43281</v>
      </c>
      <c r="F8044" s="34">
        <v>43283</v>
      </c>
      <c r="G8044" s="3" t="s">
        <v>19</v>
      </c>
      <c r="H8044" s="3" t="s">
        <v>4688</v>
      </c>
      <c r="I8044" s="3" t="s">
        <v>4689</v>
      </c>
      <c r="J8044" s="3" t="s">
        <v>22</v>
      </c>
      <c r="K8044" s="3" t="s">
        <v>23</v>
      </c>
      <c r="L8044" s="3" t="s">
        <v>38</v>
      </c>
      <c r="M8044" s="3" t="s">
        <v>39</v>
      </c>
      <c r="N8044" s="3">
        <v>90032</v>
      </c>
      <c r="O8044" s="3" t="s">
        <v>40</v>
      </c>
      <c r="P8044" s="3" t="s">
        <v>4423</v>
      </c>
      <c r="Q8044" s="3" t="s">
        <v>28</v>
      </c>
      <c r="R8044" s="3" t="s">
        <v>29</v>
      </c>
      <c r="S8044" s="3" t="s">
        <v>4424</v>
      </c>
      <c r="T8044" s="3">
        <v>435.99900000000002</v>
      </c>
      <c r="U8044" s="35" cm="1">
        <f t="array" ref="U8044">INDEX('Pricing Strategy'!$F$4:$F$71,MATCH(1,(Dataset!$O8044='Pricing Strategy'!$B$4:$B$71)*(Dataset!$Q8044='Pricing Strategy'!$C$4:$C$71)*(Dataset!$R8044='Pricing Strategy'!$D$4:$D$71),))</f>
        <v>0.5</v>
      </c>
      <c r="V8044" s="3">
        <f>Dataset!$T8044*(1-Dataset!$U8044)</f>
        <v>217.99950000000001</v>
      </c>
    </row>
    <row r="8045" spans="1:22" x14ac:dyDescent="0.3">
      <c r="A8045" s="32"/>
      <c r="C8045" s="3">
        <v>8040</v>
      </c>
      <c r="D8045" s="3" t="s">
        <v>9799</v>
      </c>
      <c r="E8045" s="34">
        <v>43333</v>
      </c>
      <c r="F8045" s="34">
        <v>43337</v>
      </c>
      <c r="G8045" s="3" t="s">
        <v>19</v>
      </c>
      <c r="H8045" s="3" t="s">
        <v>6486</v>
      </c>
      <c r="I8045" s="3" t="s">
        <v>6487</v>
      </c>
      <c r="J8045" s="3" t="s">
        <v>37</v>
      </c>
      <c r="K8045" s="3" t="s">
        <v>23</v>
      </c>
      <c r="L8045" s="3" t="s">
        <v>91</v>
      </c>
      <c r="M8045" s="3" t="s">
        <v>92</v>
      </c>
      <c r="N8045" s="3">
        <v>98115</v>
      </c>
      <c r="O8045" s="3" t="s">
        <v>40</v>
      </c>
      <c r="P8045" s="3" t="s">
        <v>714</v>
      </c>
      <c r="Q8045" s="3" t="s">
        <v>28</v>
      </c>
      <c r="R8045" s="3" t="s">
        <v>32</v>
      </c>
      <c r="S8045" s="3" t="s">
        <v>715</v>
      </c>
      <c r="T8045" s="3">
        <v>388.70400000000001</v>
      </c>
      <c r="U8045" s="35" cm="1">
        <f t="array" ref="U8045">INDEX('Pricing Strategy'!$F$4:$F$71,MATCH(1,(Dataset!$O8045='Pricing Strategy'!$B$4:$B$71)*(Dataset!$Q8045='Pricing Strategy'!$C$4:$C$71)*(Dataset!$R8045='Pricing Strategy'!$D$4:$D$71),))</f>
        <v>0.45</v>
      </c>
      <c r="V8045" s="3">
        <f>Dataset!$T8045*(1-Dataset!$U8045)</f>
        <v>213.78720000000001</v>
      </c>
    </row>
    <row r="8046" spans="1:22" x14ac:dyDescent="0.3">
      <c r="A8046" s="32"/>
      <c r="C8046" s="3">
        <v>8041</v>
      </c>
      <c r="D8046" s="3" t="s">
        <v>9799</v>
      </c>
      <c r="E8046" s="34">
        <v>43333</v>
      </c>
      <c r="F8046" s="34">
        <v>43337</v>
      </c>
      <c r="G8046" s="3" t="s">
        <v>19</v>
      </c>
      <c r="H8046" s="3" t="s">
        <v>6486</v>
      </c>
      <c r="I8046" s="3" t="s">
        <v>6487</v>
      </c>
      <c r="J8046" s="3" t="s">
        <v>37</v>
      </c>
      <c r="K8046" s="3" t="s">
        <v>23</v>
      </c>
      <c r="L8046" s="3" t="s">
        <v>91</v>
      </c>
      <c r="M8046" s="3" t="s">
        <v>92</v>
      </c>
      <c r="N8046" s="3">
        <v>98115</v>
      </c>
      <c r="O8046" s="3" t="s">
        <v>40</v>
      </c>
      <c r="P8046" s="3" t="s">
        <v>2431</v>
      </c>
      <c r="Q8046" s="3" t="s">
        <v>42</v>
      </c>
      <c r="R8046" s="3" t="s">
        <v>55</v>
      </c>
      <c r="S8046" s="3" t="s">
        <v>2432</v>
      </c>
      <c r="T8046" s="3">
        <v>572.58000000000004</v>
      </c>
      <c r="U8046" s="35" cm="1">
        <f t="array" ref="U8046">INDEX('Pricing Strategy'!$F$4:$F$71,MATCH(1,(Dataset!$O8046='Pricing Strategy'!$B$4:$B$71)*(Dataset!$Q8046='Pricing Strategy'!$C$4:$C$71)*(Dataset!$R8046='Pricing Strategy'!$D$4:$D$71),))</f>
        <v>0.5</v>
      </c>
      <c r="V8046" s="3">
        <f>Dataset!$T8046*(1-Dataset!$U8046)</f>
        <v>286.29000000000002</v>
      </c>
    </row>
    <row r="8047" spans="1:22" x14ac:dyDescent="0.3">
      <c r="A8047" s="32"/>
      <c r="C8047" s="3">
        <v>8042</v>
      </c>
      <c r="D8047" s="3" t="s">
        <v>9799</v>
      </c>
      <c r="E8047" s="34">
        <v>43333</v>
      </c>
      <c r="F8047" s="34">
        <v>43337</v>
      </c>
      <c r="G8047" s="3" t="s">
        <v>19</v>
      </c>
      <c r="H8047" s="3" t="s">
        <v>6486</v>
      </c>
      <c r="I8047" s="3" t="s">
        <v>6487</v>
      </c>
      <c r="J8047" s="3" t="s">
        <v>37</v>
      </c>
      <c r="K8047" s="3" t="s">
        <v>23</v>
      </c>
      <c r="L8047" s="3" t="s">
        <v>91</v>
      </c>
      <c r="M8047" s="3" t="s">
        <v>92</v>
      </c>
      <c r="N8047" s="3">
        <v>98115</v>
      </c>
      <c r="O8047" s="3" t="s">
        <v>40</v>
      </c>
      <c r="P8047" s="3" t="s">
        <v>5546</v>
      </c>
      <c r="Q8047" s="3" t="s">
        <v>67</v>
      </c>
      <c r="R8047" s="3" t="s">
        <v>157</v>
      </c>
      <c r="S8047" s="3" t="s">
        <v>5547</v>
      </c>
      <c r="T8047" s="3">
        <v>33.18</v>
      </c>
      <c r="U8047" s="35" cm="1">
        <f t="array" ref="U8047">INDEX('Pricing Strategy'!$F$4:$F$71,MATCH(1,(Dataset!$O8047='Pricing Strategy'!$B$4:$B$71)*(Dataset!$Q8047='Pricing Strategy'!$C$4:$C$71)*(Dataset!$R8047='Pricing Strategy'!$D$4:$D$71),))</f>
        <v>0.45</v>
      </c>
      <c r="V8047" s="3">
        <f>Dataset!$T8047*(1-Dataset!$U8047)</f>
        <v>18.249000000000002</v>
      </c>
    </row>
    <row r="8048" spans="1:22" x14ac:dyDescent="0.3">
      <c r="A8048" s="32"/>
      <c r="C8048" s="3">
        <v>8043</v>
      </c>
      <c r="D8048" s="3" t="s">
        <v>9800</v>
      </c>
      <c r="E8048" s="34">
        <v>43170</v>
      </c>
      <c r="F8048" s="34">
        <v>43174</v>
      </c>
      <c r="G8048" s="3" t="s">
        <v>46</v>
      </c>
      <c r="H8048" s="3" t="s">
        <v>3232</v>
      </c>
      <c r="I8048" s="3" t="s">
        <v>3233</v>
      </c>
      <c r="J8048" s="3" t="s">
        <v>98</v>
      </c>
      <c r="K8048" s="3" t="s">
        <v>23</v>
      </c>
      <c r="L8048" s="3" t="s">
        <v>8798</v>
      </c>
      <c r="M8048" s="3" t="s">
        <v>1245</v>
      </c>
      <c r="N8048" s="3">
        <v>2138</v>
      </c>
      <c r="O8048" s="3" t="s">
        <v>144</v>
      </c>
      <c r="P8048" s="3" t="s">
        <v>1582</v>
      </c>
      <c r="Q8048" s="3" t="s">
        <v>67</v>
      </c>
      <c r="R8048" s="3" t="s">
        <v>157</v>
      </c>
      <c r="S8048" s="3" t="s">
        <v>1583</v>
      </c>
      <c r="T8048" s="3">
        <v>63.88</v>
      </c>
      <c r="U8048" s="35" cm="1">
        <f t="array" ref="U8048">INDEX('Pricing Strategy'!$F$4:$F$71,MATCH(1,(Dataset!$O8048='Pricing Strategy'!$B$4:$B$71)*(Dataset!$Q8048='Pricing Strategy'!$C$4:$C$71)*(Dataset!$R8048='Pricing Strategy'!$D$4:$D$71),))</f>
        <v>0.45</v>
      </c>
      <c r="V8048" s="3">
        <f>Dataset!$T8048*(1-Dataset!$U8048)</f>
        <v>35.134000000000007</v>
      </c>
    </row>
    <row r="8049" spans="1:22" x14ac:dyDescent="0.3">
      <c r="A8049" s="32"/>
      <c r="C8049" s="3">
        <v>8044</v>
      </c>
      <c r="D8049" s="3" t="s">
        <v>9800</v>
      </c>
      <c r="E8049" s="34">
        <v>43170</v>
      </c>
      <c r="F8049" s="34">
        <v>43174</v>
      </c>
      <c r="G8049" s="3" t="s">
        <v>46</v>
      </c>
      <c r="H8049" s="3" t="s">
        <v>3232</v>
      </c>
      <c r="I8049" s="3" t="s">
        <v>3233</v>
      </c>
      <c r="J8049" s="3" t="s">
        <v>98</v>
      </c>
      <c r="K8049" s="3" t="s">
        <v>23</v>
      </c>
      <c r="L8049" s="3" t="s">
        <v>8798</v>
      </c>
      <c r="M8049" s="3" t="s">
        <v>1245</v>
      </c>
      <c r="N8049" s="3">
        <v>2138</v>
      </c>
      <c r="O8049" s="3" t="s">
        <v>144</v>
      </c>
      <c r="P8049" s="3" t="s">
        <v>9801</v>
      </c>
      <c r="Q8049" s="3" t="s">
        <v>28</v>
      </c>
      <c r="R8049" s="3" t="s">
        <v>61</v>
      </c>
      <c r="S8049" s="3" t="s">
        <v>9802</v>
      </c>
      <c r="T8049" s="3">
        <v>26.72</v>
      </c>
      <c r="U8049" s="35" cm="1">
        <f t="array" ref="U8049">INDEX('Pricing Strategy'!$F$4:$F$71,MATCH(1,(Dataset!$O8049='Pricing Strategy'!$B$4:$B$71)*(Dataset!$Q8049='Pricing Strategy'!$C$4:$C$71)*(Dataset!$R8049='Pricing Strategy'!$D$4:$D$71),))</f>
        <v>0.4</v>
      </c>
      <c r="V8049" s="3">
        <f>Dataset!$T8049*(1-Dataset!$U8049)</f>
        <v>16.032</v>
      </c>
    </row>
    <row r="8050" spans="1:22" x14ac:dyDescent="0.3">
      <c r="A8050" s="32"/>
      <c r="C8050" s="3">
        <v>8045</v>
      </c>
      <c r="D8050" s="3" t="s">
        <v>9803</v>
      </c>
      <c r="E8050" s="34">
        <v>43358</v>
      </c>
      <c r="F8050" s="34">
        <v>43360</v>
      </c>
      <c r="G8050" s="3" t="s">
        <v>19</v>
      </c>
      <c r="H8050" s="3" t="s">
        <v>8521</v>
      </c>
      <c r="I8050" s="3" t="s">
        <v>8522</v>
      </c>
      <c r="J8050" s="3" t="s">
        <v>22</v>
      </c>
      <c r="K8050" s="3" t="s">
        <v>23</v>
      </c>
      <c r="L8050" s="3" t="s">
        <v>5125</v>
      </c>
      <c r="M8050" s="3" t="s">
        <v>117</v>
      </c>
      <c r="N8050" s="3">
        <v>84106</v>
      </c>
      <c r="O8050" s="3" t="s">
        <v>40</v>
      </c>
      <c r="P8050" s="3" t="s">
        <v>458</v>
      </c>
      <c r="Q8050" s="3" t="s">
        <v>42</v>
      </c>
      <c r="R8050" s="3" t="s">
        <v>71</v>
      </c>
      <c r="S8050" s="3" t="s">
        <v>459</v>
      </c>
      <c r="T8050" s="3">
        <v>295.05599999999998</v>
      </c>
      <c r="U8050" s="35" cm="1">
        <f t="array" ref="U8050">INDEX('Pricing Strategy'!$F$4:$F$71,MATCH(1,(Dataset!$O8050='Pricing Strategy'!$B$4:$B$71)*(Dataset!$Q8050='Pricing Strategy'!$C$4:$C$71)*(Dataset!$R8050='Pricing Strategy'!$D$4:$D$71),))</f>
        <v>0.4</v>
      </c>
      <c r="V8050" s="3">
        <f>Dataset!$T8050*(1-Dataset!$U8050)</f>
        <v>177.03359999999998</v>
      </c>
    </row>
    <row r="8051" spans="1:22" x14ac:dyDescent="0.3">
      <c r="A8051" s="32"/>
      <c r="C8051" s="3">
        <v>8046</v>
      </c>
      <c r="D8051" s="3" t="s">
        <v>9804</v>
      </c>
      <c r="E8051" s="34">
        <v>42998</v>
      </c>
      <c r="F8051" s="34">
        <v>43002</v>
      </c>
      <c r="G8051" s="3" t="s">
        <v>46</v>
      </c>
      <c r="H8051" s="3" t="s">
        <v>3838</v>
      </c>
      <c r="I8051" s="3" t="s">
        <v>3839</v>
      </c>
      <c r="J8051" s="3" t="s">
        <v>22</v>
      </c>
      <c r="K8051" s="3" t="s">
        <v>23</v>
      </c>
      <c r="L8051" s="3" t="s">
        <v>262</v>
      </c>
      <c r="M8051" s="3" t="s">
        <v>263</v>
      </c>
      <c r="N8051" s="3">
        <v>10035</v>
      </c>
      <c r="O8051" s="3" t="s">
        <v>144</v>
      </c>
      <c r="P8051" s="3" t="s">
        <v>4619</v>
      </c>
      <c r="Q8051" s="3" t="s">
        <v>42</v>
      </c>
      <c r="R8051" s="3" t="s">
        <v>74</v>
      </c>
      <c r="S8051" s="3" t="s">
        <v>4620</v>
      </c>
      <c r="T8051" s="3">
        <v>393.25</v>
      </c>
      <c r="U8051" s="35" cm="1">
        <f t="array" ref="U8051">INDEX('Pricing Strategy'!$F$4:$F$71,MATCH(1,(Dataset!$O8051='Pricing Strategy'!$B$4:$B$71)*(Dataset!$Q8051='Pricing Strategy'!$C$4:$C$71)*(Dataset!$R8051='Pricing Strategy'!$D$4:$D$71),))</f>
        <v>0.4</v>
      </c>
      <c r="V8051" s="3">
        <f>Dataset!$T8051*(1-Dataset!$U8051)</f>
        <v>235.95</v>
      </c>
    </row>
    <row r="8052" spans="1:22" x14ac:dyDescent="0.3">
      <c r="A8052" s="32"/>
      <c r="C8052" s="3">
        <v>8047</v>
      </c>
      <c r="D8052" s="3" t="s">
        <v>9805</v>
      </c>
      <c r="E8052" s="34">
        <v>43084</v>
      </c>
      <c r="F8052" s="34">
        <v>43086</v>
      </c>
      <c r="G8052" s="3" t="s">
        <v>19</v>
      </c>
      <c r="H8052" s="3" t="s">
        <v>1125</v>
      </c>
      <c r="I8052" s="3" t="s">
        <v>1126</v>
      </c>
      <c r="J8052" s="3" t="s">
        <v>22</v>
      </c>
      <c r="K8052" s="3" t="s">
        <v>23</v>
      </c>
      <c r="L8052" s="3" t="s">
        <v>3320</v>
      </c>
      <c r="M8052" s="3" t="s">
        <v>494</v>
      </c>
      <c r="N8052" s="3">
        <v>44221</v>
      </c>
      <c r="O8052" s="3" t="s">
        <v>144</v>
      </c>
      <c r="P8052" s="3" t="s">
        <v>7775</v>
      </c>
      <c r="Q8052" s="3" t="s">
        <v>42</v>
      </c>
      <c r="R8052" s="3" t="s">
        <v>71</v>
      </c>
      <c r="S8052" s="3" t="s">
        <v>7776</v>
      </c>
      <c r="T8052" s="3">
        <v>2.214</v>
      </c>
      <c r="U8052" s="35" cm="1">
        <f t="array" ref="U8052">INDEX('Pricing Strategy'!$F$4:$F$71,MATCH(1,(Dataset!$O8052='Pricing Strategy'!$B$4:$B$71)*(Dataset!$Q8052='Pricing Strategy'!$C$4:$C$71)*(Dataset!$R8052='Pricing Strategy'!$D$4:$D$71),))</f>
        <v>0.4</v>
      </c>
      <c r="V8052" s="3">
        <f>Dataset!$T8052*(1-Dataset!$U8052)</f>
        <v>1.3284</v>
      </c>
    </row>
    <row r="8053" spans="1:22" x14ac:dyDescent="0.3">
      <c r="A8053" s="32"/>
      <c r="C8053" s="3">
        <v>8048</v>
      </c>
      <c r="D8053" s="3" t="s">
        <v>9806</v>
      </c>
      <c r="E8053" s="34">
        <v>43407</v>
      </c>
      <c r="F8053" s="34">
        <v>43410</v>
      </c>
      <c r="G8053" s="3" t="s">
        <v>19</v>
      </c>
      <c r="H8053" s="3" t="s">
        <v>5229</v>
      </c>
      <c r="I8053" s="3" t="s">
        <v>5230</v>
      </c>
      <c r="J8053" s="3" t="s">
        <v>22</v>
      </c>
      <c r="K8053" s="3" t="s">
        <v>23</v>
      </c>
      <c r="L8053" s="3" t="s">
        <v>517</v>
      </c>
      <c r="M8053" s="3" t="s">
        <v>84</v>
      </c>
      <c r="N8053" s="3">
        <v>28403</v>
      </c>
      <c r="O8053" s="3" t="s">
        <v>26</v>
      </c>
      <c r="P8053" s="3" t="s">
        <v>3871</v>
      </c>
      <c r="Q8053" s="3" t="s">
        <v>42</v>
      </c>
      <c r="R8053" s="3" t="s">
        <v>86</v>
      </c>
      <c r="S8053" s="3" t="s">
        <v>3872</v>
      </c>
      <c r="T8053" s="3">
        <v>16.271999999999998</v>
      </c>
      <c r="U8053" s="35" cm="1">
        <f t="array" ref="U8053">INDEX('Pricing Strategy'!$F$4:$F$71,MATCH(1,(Dataset!$O8053='Pricing Strategy'!$B$4:$B$71)*(Dataset!$Q8053='Pricing Strategy'!$C$4:$C$71)*(Dataset!$R8053='Pricing Strategy'!$D$4:$D$71),))</f>
        <v>0.25</v>
      </c>
      <c r="V8053" s="3">
        <f>Dataset!$T8053*(1-Dataset!$U8053)</f>
        <v>12.203999999999999</v>
      </c>
    </row>
    <row r="8054" spans="1:22" x14ac:dyDescent="0.3">
      <c r="A8054" s="32"/>
      <c r="C8054" s="3">
        <v>8049</v>
      </c>
      <c r="D8054" s="3" t="s">
        <v>9807</v>
      </c>
      <c r="E8054" s="34">
        <v>42919</v>
      </c>
      <c r="F8054" s="34">
        <v>42923</v>
      </c>
      <c r="G8054" s="3" t="s">
        <v>46</v>
      </c>
      <c r="H8054" s="3" t="s">
        <v>1359</v>
      </c>
      <c r="I8054" s="3" t="s">
        <v>1360</v>
      </c>
      <c r="J8054" s="3" t="s">
        <v>37</v>
      </c>
      <c r="K8054" s="3" t="s">
        <v>23</v>
      </c>
      <c r="L8054" s="3" t="s">
        <v>262</v>
      </c>
      <c r="M8054" s="3" t="s">
        <v>263</v>
      </c>
      <c r="N8054" s="3">
        <v>10035</v>
      </c>
      <c r="O8054" s="3" t="s">
        <v>144</v>
      </c>
      <c r="P8054" s="3" t="s">
        <v>8075</v>
      </c>
      <c r="Q8054" s="3" t="s">
        <v>42</v>
      </c>
      <c r="R8054" s="3" t="s">
        <v>74</v>
      </c>
      <c r="S8054" s="3" t="s">
        <v>8076</v>
      </c>
      <c r="T8054" s="3">
        <v>706.86</v>
      </c>
      <c r="U8054" s="35" cm="1">
        <f t="array" ref="U8054">INDEX('Pricing Strategy'!$F$4:$F$71,MATCH(1,(Dataset!$O8054='Pricing Strategy'!$B$4:$B$71)*(Dataset!$Q8054='Pricing Strategy'!$C$4:$C$71)*(Dataset!$R8054='Pricing Strategy'!$D$4:$D$71),))</f>
        <v>0.4</v>
      </c>
      <c r="V8054" s="3">
        <f>Dataset!$T8054*(1-Dataset!$U8054)</f>
        <v>424.11599999999999</v>
      </c>
    </row>
    <row r="8055" spans="1:22" x14ac:dyDescent="0.3">
      <c r="A8055" s="32"/>
      <c r="C8055" s="3">
        <v>8050</v>
      </c>
      <c r="D8055" s="3" t="s">
        <v>9808</v>
      </c>
      <c r="E8055" s="34">
        <v>42273</v>
      </c>
      <c r="F8055" s="34">
        <v>42277</v>
      </c>
      <c r="G8055" s="3" t="s">
        <v>46</v>
      </c>
      <c r="H8055" s="3" t="s">
        <v>9532</v>
      </c>
      <c r="I8055" s="3" t="s">
        <v>9533</v>
      </c>
      <c r="J8055" s="3" t="s">
        <v>37</v>
      </c>
      <c r="K8055" s="3" t="s">
        <v>23</v>
      </c>
      <c r="L8055" s="3" t="s">
        <v>142</v>
      </c>
      <c r="M8055" s="3" t="s">
        <v>143</v>
      </c>
      <c r="N8055" s="3">
        <v>19140</v>
      </c>
      <c r="O8055" s="3" t="s">
        <v>144</v>
      </c>
      <c r="P8055" s="3" t="s">
        <v>541</v>
      </c>
      <c r="Q8055" s="3" t="s">
        <v>42</v>
      </c>
      <c r="R8055" s="3" t="s">
        <v>71</v>
      </c>
      <c r="S8055" s="3" t="s">
        <v>542</v>
      </c>
      <c r="T8055" s="3">
        <v>5.97</v>
      </c>
      <c r="U8055" s="35" cm="1">
        <f t="array" ref="U8055">INDEX('Pricing Strategy'!$F$4:$F$71,MATCH(1,(Dataset!$O8055='Pricing Strategy'!$B$4:$B$71)*(Dataset!$Q8055='Pricing Strategy'!$C$4:$C$71)*(Dataset!$R8055='Pricing Strategy'!$D$4:$D$71),))</f>
        <v>0.4</v>
      </c>
      <c r="V8055" s="3">
        <f>Dataset!$T8055*(1-Dataset!$U8055)</f>
        <v>3.5819999999999999</v>
      </c>
    </row>
    <row r="8056" spans="1:22" x14ac:dyDescent="0.3">
      <c r="A8056" s="32"/>
      <c r="C8056" s="3">
        <v>8051</v>
      </c>
      <c r="D8056" s="3" t="s">
        <v>9808</v>
      </c>
      <c r="E8056" s="34">
        <v>42273</v>
      </c>
      <c r="F8056" s="34">
        <v>42277</v>
      </c>
      <c r="G8056" s="3" t="s">
        <v>46</v>
      </c>
      <c r="H8056" s="3" t="s">
        <v>9532</v>
      </c>
      <c r="I8056" s="3" t="s">
        <v>9533</v>
      </c>
      <c r="J8056" s="3" t="s">
        <v>37</v>
      </c>
      <c r="K8056" s="3" t="s">
        <v>23</v>
      </c>
      <c r="L8056" s="3" t="s">
        <v>142</v>
      </c>
      <c r="M8056" s="3" t="s">
        <v>143</v>
      </c>
      <c r="N8056" s="3">
        <v>19140</v>
      </c>
      <c r="O8056" s="3" t="s">
        <v>144</v>
      </c>
      <c r="P8056" s="3" t="s">
        <v>2936</v>
      </c>
      <c r="Q8056" s="3" t="s">
        <v>28</v>
      </c>
      <c r="R8056" s="3" t="s">
        <v>61</v>
      </c>
      <c r="S8056" s="3" t="s">
        <v>2937</v>
      </c>
      <c r="T8056" s="3">
        <v>21.184000000000001</v>
      </c>
      <c r="U8056" s="35" cm="1">
        <f t="array" ref="U8056">INDEX('Pricing Strategy'!$F$4:$F$71,MATCH(1,(Dataset!$O8056='Pricing Strategy'!$B$4:$B$71)*(Dataset!$Q8056='Pricing Strategy'!$C$4:$C$71)*(Dataset!$R8056='Pricing Strategy'!$D$4:$D$71),))</f>
        <v>0.4</v>
      </c>
      <c r="V8056" s="3">
        <f>Dataset!$T8056*(1-Dataset!$U8056)</f>
        <v>12.7104</v>
      </c>
    </row>
    <row r="8057" spans="1:22" x14ac:dyDescent="0.3">
      <c r="A8057" s="32"/>
      <c r="C8057" s="3">
        <v>8052</v>
      </c>
      <c r="D8057" s="3" t="s">
        <v>9808</v>
      </c>
      <c r="E8057" s="34">
        <v>42273</v>
      </c>
      <c r="F8057" s="34">
        <v>42277</v>
      </c>
      <c r="G8057" s="3" t="s">
        <v>46</v>
      </c>
      <c r="H8057" s="3" t="s">
        <v>9532</v>
      </c>
      <c r="I8057" s="3" t="s">
        <v>9533</v>
      </c>
      <c r="J8057" s="3" t="s">
        <v>37</v>
      </c>
      <c r="K8057" s="3" t="s">
        <v>23</v>
      </c>
      <c r="L8057" s="3" t="s">
        <v>142</v>
      </c>
      <c r="M8057" s="3" t="s">
        <v>143</v>
      </c>
      <c r="N8057" s="3">
        <v>19140</v>
      </c>
      <c r="O8057" s="3" t="s">
        <v>144</v>
      </c>
      <c r="P8057" s="3" t="s">
        <v>137</v>
      </c>
      <c r="Q8057" s="3" t="s">
        <v>42</v>
      </c>
      <c r="R8057" s="3" t="s">
        <v>74</v>
      </c>
      <c r="S8057" s="3" t="s">
        <v>138</v>
      </c>
      <c r="T8057" s="3">
        <v>41.375999999999998</v>
      </c>
      <c r="U8057" s="35" cm="1">
        <f t="array" ref="U8057">INDEX('Pricing Strategy'!$F$4:$F$71,MATCH(1,(Dataset!$O8057='Pricing Strategy'!$B$4:$B$71)*(Dataset!$Q8057='Pricing Strategy'!$C$4:$C$71)*(Dataset!$R8057='Pricing Strategy'!$D$4:$D$71),))</f>
        <v>0.4</v>
      </c>
      <c r="V8057" s="3">
        <f>Dataset!$T8057*(1-Dataset!$U8057)</f>
        <v>24.825599999999998</v>
      </c>
    </row>
    <row r="8058" spans="1:22" x14ac:dyDescent="0.3">
      <c r="A8058" s="32"/>
      <c r="C8058" s="3">
        <v>8053</v>
      </c>
      <c r="D8058" s="3" t="s">
        <v>9809</v>
      </c>
      <c r="E8058" s="34">
        <v>42199</v>
      </c>
      <c r="F8058" s="34">
        <v>42202</v>
      </c>
      <c r="G8058" s="3" t="s">
        <v>19</v>
      </c>
      <c r="H8058" s="3" t="s">
        <v>4617</v>
      </c>
      <c r="I8058" s="3" t="s">
        <v>4618</v>
      </c>
      <c r="J8058" s="3" t="s">
        <v>37</v>
      </c>
      <c r="K8058" s="3" t="s">
        <v>23</v>
      </c>
      <c r="L8058" s="3" t="s">
        <v>262</v>
      </c>
      <c r="M8058" s="3" t="s">
        <v>263</v>
      </c>
      <c r="N8058" s="3">
        <v>10009</v>
      </c>
      <c r="O8058" s="3" t="s">
        <v>144</v>
      </c>
      <c r="P8058" s="3" t="s">
        <v>3428</v>
      </c>
      <c r="Q8058" s="3" t="s">
        <v>42</v>
      </c>
      <c r="R8058" s="3" t="s">
        <v>64</v>
      </c>
      <c r="S8058" s="3" t="s">
        <v>3429</v>
      </c>
      <c r="T8058" s="3">
        <v>17.940000000000001</v>
      </c>
      <c r="U8058" s="35" cm="1">
        <f t="array" ref="U8058">INDEX('Pricing Strategy'!$F$4:$F$71,MATCH(1,(Dataset!$O8058='Pricing Strategy'!$B$4:$B$71)*(Dataset!$Q8058='Pricing Strategy'!$C$4:$C$71)*(Dataset!$R8058='Pricing Strategy'!$D$4:$D$71),))</f>
        <v>0.45</v>
      </c>
      <c r="V8058" s="3">
        <f>Dataset!$T8058*(1-Dataset!$U8058)</f>
        <v>9.8670000000000009</v>
      </c>
    </row>
    <row r="8059" spans="1:22" x14ac:dyDescent="0.3">
      <c r="A8059" s="32"/>
      <c r="C8059" s="3">
        <v>8054</v>
      </c>
      <c r="D8059" s="3" t="s">
        <v>9810</v>
      </c>
      <c r="E8059" s="34">
        <v>43371</v>
      </c>
      <c r="F8059" s="34">
        <v>43378</v>
      </c>
      <c r="G8059" s="3" t="s">
        <v>46</v>
      </c>
      <c r="H8059" s="3" t="s">
        <v>2059</v>
      </c>
      <c r="I8059" s="3" t="s">
        <v>2060</v>
      </c>
      <c r="J8059" s="3" t="s">
        <v>37</v>
      </c>
      <c r="K8059" s="3" t="s">
        <v>23</v>
      </c>
      <c r="L8059" s="3" t="s">
        <v>142</v>
      </c>
      <c r="M8059" s="3" t="s">
        <v>143</v>
      </c>
      <c r="N8059" s="3">
        <v>19134</v>
      </c>
      <c r="O8059" s="3" t="s">
        <v>144</v>
      </c>
      <c r="P8059" s="3" t="s">
        <v>2369</v>
      </c>
      <c r="Q8059" s="3" t="s">
        <v>42</v>
      </c>
      <c r="R8059" s="3" t="s">
        <v>71</v>
      </c>
      <c r="S8059" s="3" t="s">
        <v>2370</v>
      </c>
      <c r="T8059" s="3">
        <v>2.6549999999999998</v>
      </c>
      <c r="U8059" s="35" cm="1">
        <f t="array" ref="U8059">INDEX('Pricing Strategy'!$F$4:$F$71,MATCH(1,(Dataset!$O8059='Pricing Strategy'!$B$4:$B$71)*(Dataset!$Q8059='Pricing Strategy'!$C$4:$C$71)*(Dataset!$R8059='Pricing Strategy'!$D$4:$D$71),))</f>
        <v>0.4</v>
      </c>
      <c r="V8059" s="3">
        <f>Dataset!$T8059*(1-Dataset!$U8059)</f>
        <v>1.5929999999999997</v>
      </c>
    </row>
    <row r="8060" spans="1:22" x14ac:dyDescent="0.3">
      <c r="A8060" s="32"/>
      <c r="C8060" s="3">
        <v>8055</v>
      </c>
      <c r="D8060" s="3" t="s">
        <v>9811</v>
      </c>
      <c r="E8060" s="34">
        <v>42610</v>
      </c>
      <c r="F8060" s="34">
        <v>42617</v>
      </c>
      <c r="G8060" s="3" t="s">
        <v>46</v>
      </c>
      <c r="H8060" s="3" t="s">
        <v>776</v>
      </c>
      <c r="I8060" s="3" t="s">
        <v>777</v>
      </c>
      <c r="J8060" s="3" t="s">
        <v>22</v>
      </c>
      <c r="K8060" s="3" t="s">
        <v>23</v>
      </c>
      <c r="L8060" s="3" t="s">
        <v>38</v>
      </c>
      <c r="M8060" s="3" t="s">
        <v>39</v>
      </c>
      <c r="N8060" s="3">
        <v>90049</v>
      </c>
      <c r="O8060" s="3" t="s">
        <v>40</v>
      </c>
      <c r="P8060" s="3" t="s">
        <v>2013</v>
      </c>
      <c r="Q8060" s="3" t="s">
        <v>42</v>
      </c>
      <c r="R8060" s="3" t="s">
        <v>55</v>
      </c>
      <c r="S8060" s="3" t="s">
        <v>2014</v>
      </c>
      <c r="T8060" s="3">
        <v>892.35</v>
      </c>
      <c r="U8060" s="35" cm="1">
        <f t="array" ref="U8060">INDEX('Pricing Strategy'!$F$4:$F$71,MATCH(1,(Dataset!$O8060='Pricing Strategy'!$B$4:$B$71)*(Dataset!$Q8060='Pricing Strategy'!$C$4:$C$71)*(Dataset!$R8060='Pricing Strategy'!$D$4:$D$71),))</f>
        <v>0.5</v>
      </c>
      <c r="V8060" s="3">
        <f>Dataset!$T8060*(1-Dataset!$U8060)</f>
        <v>446.17500000000001</v>
      </c>
    </row>
    <row r="8061" spans="1:22" x14ac:dyDescent="0.3">
      <c r="A8061" s="32"/>
      <c r="C8061" s="3">
        <v>8056</v>
      </c>
      <c r="D8061" s="3" t="s">
        <v>9811</v>
      </c>
      <c r="E8061" s="34">
        <v>42610</v>
      </c>
      <c r="F8061" s="34">
        <v>42617</v>
      </c>
      <c r="G8061" s="3" t="s">
        <v>46</v>
      </c>
      <c r="H8061" s="3" t="s">
        <v>776</v>
      </c>
      <c r="I8061" s="3" t="s">
        <v>777</v>
      </c>
      <c r="J8061" s="3" t="s">
        <v>22</v>
      </c>
      <c r="K8061" s="3" t="s">
        <v>23</v>
      </c>
      <c r="L8061" s="3" t="s">
        <v>38</v>
      </c>
      <c r="M8061" s="3" t="s">
        <v>39</v>
      </c>
      <c r="N8061" s="3">
        <v>90049</v>
      </c>
      <c r="O8061" s="3" t="s">
        <v>40</v>
      </c>
      <c r="P8061" s="3" t="s">
        <v>851</v>
      </c>
      <c r="Q8061" s="3" t="s">
        <v>28</v>
      </c>
      <c r="R8061" s="3" t="s">
        <v>29</v>
      </c>
      <c r="S8061" s="3" t="s">
        <v>852</v>
      </c>
      <c r="T8061" s="3">
        <v>307.666</v>
      </c>
      <c r="U8061" s="35" cm="1">
        <f t="array" ref="U8061">INDEX('Pricing Strategy'!$F$4:$F$71,MATCH(1,(Dataset!$O8061='Pricing Strategy'!$B$4:$B$71)*(Dataset!$Q8061='Pricing Strategy'!$C$4:$C$71)*(Dataset!$R8061='Pricing Strategy'!$D$4:$D$71),))</f>
        <v>0.5</v>
      </c>
      <c r="V8061" s="3">
        <f>Dataset!$T8061*(1-Dataset!$U8061)</f>
        <v>153.833</v>
      </c>
    </row>
    <row r="8062" spans="1:22" x14ac:dyDescent="0.3">
      <c r="A8062" s="32"/>
      <c r="C8062" s="3">
        <v>8057</v>
      </c>
      <c r="D8062" s="3" t="s">
        <v>9811</v>
      </c>
      <c r="E8062" s="34">
        <v>42610</v>
      </c>
      <c r="F8062" s="34">
        <v>42617</v>
      </c>
      <c r="G8062" s="3" t="s">
        <v>46</v>
      </c>
      <c r="H8062" s="3" t="s">
        <v>776</v>
      </c>
      <c r="I8062" s="3" t="s">
        <v>777</v>
      </c>
      <c r="J8062" s="3" t="s">
        <v>22</v>
      </c>
      <c r="K8062" s="3" t="s">
        <v>23</v>
      </c>
      <c r="L8062" s="3" t="s">
        <v>38</v>
      </c>
      <c r="M8062" s="3" t="s">
        <v>39</v>
      </c>
      <c r="N8062" s="3">
        <v>90049</v>
      </c>
      <c r="O8062" s="3" t="s">
        <v>40</v>
      </c>
      <c r="P8062" s="3" t="s">
        <v>1776</v>
      </c>
      <c r="Q8062" s="3" t="s">
        <v>42</v>
      </c>
      <c r="R8062" s="3" t="s">
        <v>55</v>
      </c>
      <c r="S8062" s="3" t="s">
        <v>1777</v>
      </c>
      <c r="T8062" s="3">
        <v>728.82</v>
      </c>
      <c r="U8062" s="35" cm="1">
        <f t="array" ref="U8062">INDEX('Pricing Strategy'!$F$4:$F$71,MATCH(1,(Dataset!$O8062='Pricing Strategy'!$B$4:$B$71)*(Dataset!$Q8062='Pricing Strategy'!$C$4:$C$71)*(Dataset!$R8062='Pricing Strategy'!$D$4:$D$71),))</f>
        <v>0.5</v>
      </c>
      <c r="V8062" s="3">
        <f>Dataset!$T8062*(1-Dataset!$U8062)</f>
        <v>364.41</v>
      </c>
    </row>
    <row r="8063" spans="1:22" x14ac:dyDescent="0.3">
      <c r="A8063" s="32"/>
      <c r="C8063" s="3">
        <v>8058</v>
      </c>
      <c r="D8063" s="3" t="s">
        <v>9811</v>
      </c>
      <c r="E8063" s="34">
        <v>42610</v>
      </c>
      <c r="F8063" s="34">
        <v>42617</v>
      </c>
      <c r="G8063" s="3" t="s">
        <v>46</v>
      </c>
      <c r="H8063" s="3" t="s">
        <v>776</v>
      </c>
      <c r="I8063" s="3" t="s">
        <v>777</v>
      </c>
      <c r="J8063" s="3" t="s">
        <v>22</v>
      </c>
      <c r="K8063" s="3" t="s">
        <v>23</v>
      </c>
      <c r="L8063" s="3" t="s">
        <v>38</v>
      </c>
      <c r="M8063" s="3" t="s">
        <v>39</v>
      </c>
      <c r="N8063" s="3">
        <v>90049</v>
      </c>
      <c r="O8063" s="3" t="s">
        <v>40</v>
      </c>
      <c r="P8063" s="3" t="s">
        <v>5492</v>
      </c>
      <c r="Q8063" s="3" t="s">
        <v>42</v>
      </c>
      <c r="R8063" s="3" t="s">
        <v>71</v>
      </c>
      <c r="S8063" s="3" t="s">
        <v>5493</v>
      </c>
      <c r="T8063" s="3">
        <v>41.36</v>
      </c>
      <c r="U8063" s="35" cm="1">
        <f t="array" ref="U8063">INDEX('Pricing Strategy'!$F$4:$F$71,MATCH(1,(Dataset!$O8063='Pricing Strategy'!$B$4:$B$71)*(Dataset!$Q8063='Pricing Strategy'!$C$4:$C$71)*(Dataset!$R8063='Pricing Strategy'!$D$4:$D$71),))</f>
        <v>0.4</v>
      </c>
      <c r="V8063" s="3">
        <f>Dataset!$T8063*(1-Dataset!$U8063)</f>
        <v>24.815999999999999</v>
      </c>
    </row>
    <row r="8064" spans="1:22" x14ac:dyDescent="0.3">
      <c r="A8064" s="32"/>
      <c r="C8064" s="3">
        <v>8059</v>
      </c>
      <c r="D8064" s="3" t="s">
        <v>9811</v>
      </c>
      <c r="E8064" s="34">
        <v>42610</v>
      </c>
      <c r="F8064" s="34">
        <v>42617</v>
      </c>
      <c r="G8064" s="3" t="s">
        <v>46</v>
      </c>
      <c r="H8064" s="3" t="s">
        <v>776</v>
      </c>
      <c r="I8064" s="3" t="s">
        <v>777</v>
      </c>
      <c r="J8064" s="3" t="s">
        <v>22</v>
      </c>
      <c r="K8064" s="3" t="s">
        <v>23</v>
      </c>
      <c r="L8064" s="3" t="s">
        <v>38</v>
      </c>
      <c r="M8064" s="3" t="s">
        <v>39</v>
      </c>
      <c r="N8064" s="3">
        <v>90049</v>
      </c>
      <c r="O8064" s="3" t="s">
        <v>40</v>
      </c>
      <c r="P8064" s="3" t="s">
        <v>3252</v>
      </c>
      <c r="Q8064" s="3" t="s">
        <v>67</v>
      </c>
      <c r="R8064" s="3" t="s">
        <v>68</v>
      </c>
      <c r="S8064" s="3" t="s">
        <v>3253</v>
      </c>
      <c r="T8064" s="3">
        <v>43.176000000000002</v>
      </c>
      <c r="U8064" s="35" cm="1">
        <f t="array" ref="U8064">INDEX('Pricing Strategy'!$F$4:$F$71,MATCH(1,(Dataset!$O8064='Pricing Strategy'!$B$4:$B$71)*(Dataset!$Q8064='Pricing Strategy'!$C$4:$C$71)*(Dataset!$R8064='Pricing Strategy'!$D$4:$D$71),))</f>
        <v>0.4</v>
      </c>
      <c r="V8064" s="3">
        <f>Dataset!$T8064*(1-Dataset!$U8064)</f>
        <v>25.9056</v>
      </c>
    </row>
    <row r="8065" spans="1:22" x14ac:dyDescent="0.3">
      <c r="A8065" s="32"/>
      <c r="C8065" s="3">
        <v>8060</v>
      </c>
      <c r="D8065" s="3" t="s">
        <v>9811</v>
      </c>
      <c r="E8065" s="34">
        <v>42610</v>
      </c>
      <c r="F8065" s="34">
        <v>42617</v>
      </c>
      <c r="G8065" s="3" t="s">
        <v>46</v>
      </c>
      <c r="H8065" s="3" t="s">
        <v>776</v>
      </c>
      <c r="I8065" s="3" t="s">
        <v>777</v>
      </c>
      <c r="J8065" s="3" t="s">
        <v>22</v>
      </c>
      <c r="K8065" s="3" t="s">
        <v>23</v>
      </c>
      <c r="L8065" s="3" t="s">
        <v>38</v>
      </c>
      <c r="M8065" s="3" t="s">
        <v>39</v>
      </c>
      <c r="N8065" s="3">
        <v>90049</v>
      </c>
      <c r="O8065" s="3" t="s">
        <v>40</v>
      </c>
      <c r="P8065" s="3" t="s">
        <v>4104</v>
      </c>
      <c r="Q8065" s="3" t="s">
        <v>28</v>
      </c>
      <c r="R8065" s="3" t="s">
        <v>61</v>
      </c>
      <c r="S8065" s="3" t="s">
        <v>1285</v>
      </c>
      <c r="T8065" s="3">
        <v>4.16</v>
      </c>
      <c r="U8065" s="35" cm="1">
        <f t="array" ref="U8065">INDEX('Pricing Strategy'!$F$4:$F$71,MATCH(1,(Dataset!$O8065='Pricing Strategy'!$B$4:$B$71)*(Dataset!$Q8065='Pricing Strategy'!$C$4:$C$71)*(Dataset!$R8065='Pricing Strategy'!$D$4:$D$71),))</f>
        <v>0.4</v>
      </c>
      <c r="V8065" s="3">
        <f>Dataset!$T8065*(1-Dataset!$U8065)</f>
        <v>2.496</v>
      </c>
    </row>
    <row r="8066" spans="1:22" x14ac:dyDescent="0.3">
      <c r="A8066" s="32"/>
      <c r="C8066" s="3">
        <v>8061</v>
      </c>
      <c r="D8066" s="3" t="s">
        <v>9812</v>
      </c>
      <c r="E8066" s="34">
        <v>42633</v>
      </c>
      <c r="F8066" s="34">
        <v>42639</v>
      </c>
      <c r="G8066" s="3" t="s">
        <v>46</v>
      </c>
      <c r="H8066" s="3" t="s">
        <v>4965</v>
      </c>
      <c r="I8066" s="3" t="s">
        <v>4966</v>
      </c>
      <c r="J8066" s="3" t="s">
        <v>37</v>
      </c>
      <c r="K8066" s="3" t="s">
        <v>23</v>
      </c>
      <c r="L8066" s="3" t="s">
        <v>1173</v>
      </c>
      <c r="M8066" s="3" t="s">
        <v>263</v>
      </c>
      <c r="N8066" s="3">
        <v>11561</v>
      </c>
      <c r="O8066" s="3" t="s">
        <v>144</v>
      </c>
      <c r="P8066" s="3" t="s">
        <v>1251</v>
      </c>
      <c r="Q8066" s="3" t="s">
        <v>42</v>
      </c>
      <c r="R8066" s="3" t="s">
        <v>86</v>
      </c>
      <c r="S8066" s="3" t="s">
        <v>1252</v>
      </c>
      <c r="T8066" s="3">
        <v>61.4</v>
      </c>
      <c r="U8066" s="35" cm="1">
        <f t="array" ref="U8066">INDEX('Pricing Strategy'!$F$4:$F$71,MATCH(1,(Dataset!$O8066='Pricing Strategy'!$B$4:$B$71)*(Dataset!$Q8066='Pricing Strategy'!$C$4:$C$71)*(Dataset!$R8066='Pricing Strategy'!$D$4:$D$71),))</f>
        <v>0.4</v>
      </c>
      <c r="V8066" s="3">
        <f>Dataset!$T8066*(1-Dataset!$U8066)</f>
        <v>36.839999999999996</v>
      </c>
    </row>
    <row r="8067" spans="1:22" x14ac:dyDescent="0.3">
      <c r="A8067" s="32"/>
      <c r="C8067" s="3">
        <v>8062</v>
      </c>
      <c r="D8067" s="3" t="s">
        <v>9812</v>
      </c>
      <c r="E8067" s="34">
        <v>42633</v>
      </c>
      <c r="F8067" s="34">
        <v>42639</v>
      </c>
      <c r="G8067" s="3" t="s">
        <v>46</v>
      </c>
      <c r="H8067" s="3" t="s">
        <v>4965</v>
      </c>
      <c r="I8067" s="3" t="s">
        <v>4966</v>
      </c>
      <c r="J8067" s="3" t="s">
        <v>37</v>
      </c>
      <c r="K8067" s="3" t="s">
        <v>23</v>
      </c>
      <c r="L8067" s="3" t="s">
        <v>1173</v>
      </c>
      <c r="M8067" s="3" t="s">
        <v>263</v>
      </c>
      <c r="N8067" s="3">
        <v>11561</v>
      </c>
      <c r="O8067" s="3" t="s">
        <v>144</v>
      </c>
      <c r="P8067" s="3" t="s">
        <v>5435</v>
      </c>
      <c r="Q8067" s="3" t="s">
        <v>42</v>
      </c>
      <c r="R8067" s="3" t="s">
        <v>71</v>
      </c>
      <c r="S8067" s="3" t="s">
        <v>5436</v>
      </c>
      <c r="T8067" s="3">
        <v>24.448</v>
      </c>
      <c r="U8067" s="35" cm="1">
        <f t="array" ref="U8067">INDEX('Pricing Strategy'!$F$4:$F$71,MATCH(1,(Dataset!$O8067='Pricing Strategy'!$B$4:$B$71)*(Dataset!$Q8067='Pricing Strategy'!$C$4:$C$71)*(Dataset!$R8067='Pricing Strategy'!$D$4:$D$71),))</f>
        <v>0.4</v>
      </c>
      <c r="V8067" s="3">
        <f>Dataset!$T8067*(1-Dataset!$U8067)</f>
        <v>14.668799999999999</v>
      </c>
    </row>
    <row r="8068" spans="1:22" x14ac:dyDescent="0.3">
      <c r="A8068" s="32"/>
      <c r="C8068" s="3">
        <v>8063</v>
      </c>
      <c r="D8068" s="3" t="s">
        <v>9813</v>
      </c>
      <c r="E8068" s="34">
        <v>43046</v>
      </c>
      <c r="F8068" s="34">
        <v>43048</v>
      </c>
      <c r="G8068" s="3" t="s">
        <v>184</v>
      </c>
      <c r="H8068" s="3" t="s">
        <v>4882</v>
      </c>
      <c r="I8068" s="3" t="s">
        <v>4883</v>
      </c>
      <c r="J8068" s="3" t="s">
        <v>22</v>
      </c>
      <c r="K8068" s="3" t="s">
        <v>23</v>
      </c>
      <c r="L8068" s="3" t="s">
        <v>385</v>
      </c>
      <c r="M8068" s="3" t="s">
        <v>263</v>
      </c>
      <c r="N8068" s="3">
        <v>14609</v>
      </c>
      <c r="O8068" s="3" t="s">
        <v>144</v>
      </c>
      <c r="P8068" s="3" t="s">
        <v>1966</v>
      </c>
      <c r="Q8068" s="3" t="s">
        <v>67</v>
      </c>
      <c r="R8068" s="3" t="s">
        <v>68</v>
      </c>
      <c r="S8068" s="3" t="s">
        <v>1967</v>
      </c>
      <c r="T8068" s="3">
        <v>263.95999999999998</v>
      </c>
      <c r="U8068" s="35" cm="1">
        <f t="array" ref="U8068">INDEX('Pricing Strategy'!$F$4:$F$71,MATCH(1,(Dataset!$O8068='Pricing Strategy'!$B$4:$B$71)*(Dataset!$Q8068='Pricing Strategy'!$C$4:$C$71)*(Dataset!$R8068='Pricing Strategy'!$D$4:$D$71),))</f>
        <v>0.4</v>
      </c>
      <c r="V8068" s="3">
        <f>Dataset!$T8068*(1-Dataset!$U8068)</f>
        <v>158.37599999999998</v>
      </c>
    </row>
    <row r="8069" spans="1:22" x14ac:dyDescent="0.3">
      <c r="A8069" s="32"/>
      <c r="C8069" s="3">
        <v>8064</v>
      </c>
      <c r="D8069" s="3" t="s">
        <v>9813</v>
      </c>
      <c r="E8069" s="34">
        <v>43046</v>
      </c>
      <c r="F8069" s="34">
        <v>43048</v>
      </c>
      <c r="G8069" s="3" t="s">
        <v>184</v>
      </c>
      <c r="H8069" s="3" t="s">
        <v>4882</v>
      </c>
      <c r="I8069" s="3" t="s">
        <v>4883</v>
      </c>
      <c r="J8069" s="3" t="s">
        <v>22</v>
      </c>
      <c r="K8069" s="3" t="s">
        <v>23</v>
      </c>
      <c r="L8069" s="3" t="s">
        <v>385</v>
      </c>
      <c r="M8069" s="3" t="s">
        <v>263</v>
      </c>
      <c r="N8069" s="3">
        <v>14609</v>
      </c>
      <c r="O8069" s="3" t="s">
        <v>144</v>
      </c>
      <c r="P8069" s="3" t="s">
        <v>4854</v>
      </c>
      <c r="Q8069" s="3" t="s">
        <v>67</v>
      </c>
      <c r="R8069" s="3" t="s">
        <v>68</v>
      </c>
      <c r="S8069" s="3" t="s">
        <v>4855</v>
      </c>
      <c r="T8069" s="3">
        <v>359.97</v>
      </c>
      <c r="U8069" s="35" cm="1">
        <f t="array" ref="U8069">INDEX('Pricing Strategy'!$F$4:$F$71,MATCH(1,(Dataset!$O8069='Pricing Strategy'!$B$4:$B$71)*(Dataset!$Q8069='Pricing Strategy'!$C$4:$C$71)*(Dataset!$R8069='Pricing Strategy'!$D$4:$D$71),))</f>
        <v>0.4</v>
      </c>
      <c r="V8069" s="3">
        <f>Dataset!$T8069*(1-Dataset!$U8069)</f>
        <v>215.982</v>
      </c>
    </row>
    <row r="8070" spans="1:22" x14ac:dyDescent="0.3">
      <c r="A8070" s="32"/>
      <c r="C8070" s="3">
        <v>8065</v>
      </c>
      <c r="D8070" s="3" t="s">
        <v>9813</v>
      </c>
      <c r="E8070" s="34">
        <v>43046</v>
      </c>
      <c r="F8070" s="34">
        <v>43048</v>
      </c>
      <c r="G8070" s="3" t="s">
        <v>184</v>
      </c>
      <c r="H8070" s="3" t="s">
        <v>4882</v>
      </c>
      <c r="I8070" s="3" t="s">
        <v>4883</v>
      </c>
      <c r="J8070" s="3" t="s">
        <v>22</v>
      </c>
      <c r="K8070" s="3" t="s">
        <v>23</v>
      </c>
      <c r="L8070" s="3" t="s">
        <v>385</v>
      </c>
      <c r="M8070" s="3" t="s">
        <v>263</v>
      </c>
      <c r="N8070" s="3">
        <v>14609</v>
      </c>
      <c r="O8070" s="3" t="s">
        <v>144</v>
      </c>
      <c r="P8070" s="3" t="s">
        <v>5535</v>
      </c>
      <c r="Q8070" s="3" t="s">
        <v>42</v>
      </c>
      <c r="R8070" s="3" t="s">
        <v>86</v>
      </c>
      <c r="S8070" s="3" t="s">
        <v>5536</v>
      </c>
      <c r="T8070" s="3">
        <v>12.96</v>
      </c>
      <c r="U8070" s="35" cm="1">
        <f t="array" ref="U8070">INDEX('Pricing Strategy'!$F$4:$F$71,MATCH(1,(Dataset!$O8070='Pricing Strategy'!$B$4:$B$71)*(Dataset!$Q8070='Pricing Strategy'!$C$4:$C$71)*(Dataset!$R8070='Pricing Strategy'!$D$4:$D$71),))</f>
        <v>0.4</v>
      </c>
      <c r="V8070" s="3">
        <f>Dataset!$T8070*(1-Dataset!$U8070)</f>
        <v>7.7759999999999998</v>
      </c>
    </row>
    <row r="8071" spans="1:22" x14ac:dyDescent="0.3">
      <c r="A8071" s="32"/>
      <c r="C8071" s="3">
        <v>8066</v>
      </c>
      <c r="D8071" s="3" t="s">
        <v>9813</v>
      </c>
      <c r="E8071" s="34">
        <v>43046</v>
      </c>
      <c r="F8071" s="34">
        <v>43048</v>
      </c>
      <c r="G8071" s="3" t="s">
        <v>184</v>
      </c>
      <c r="H8071" s="3" t="s">
        <v>4882</v>
      </c>
      <c r="I8071" s="3" t="s">
        <v>4883</v>
      </c>
      <c r="J8071" s="3" t="s">
        <v>22</v>
      </c>
      <c r="K8071" s="3" t="s">
        <v>23</v>
      </c>
      <c r="L8071" s="3" t="s">
        <v>385</v>
      </c>
      <c r="M8071" s="3" t="s">
        <v>263</v>
      </c>
      <c r="N8071" s="3">
        <v>14609</v>
      </c>
      <c r="O8071" s="3" t="s">
        <v>144</v>
      </c>
      <c r="P8071" s="3" t="s">
        <v>213</v>
      </c>
      <c r="Q8071" s="3" t="s">
        <v>42</v>
      </c>
      <c r="R8071" s="3" t="s">
        <v>55</v>
      </c>
      <c r="S8071" s="3" t="s">
        <v>214</v>
      </c>
      <c r="T8071" s="3">
        <v>116.82</v>
      </c>
      <c r="U8071" s="35" cm="1">
        <f t="array" ref="U8071">INDEX('Pricing Strategy'!$F$4:$F$71,MATCH(1,(Dataset!$O8071='Pricing Strategy'!$B$4:$B$71)*(Dataset!$Q8071='Pricing Strategy'!$C$4:$C$71)*(Dataset!$R8071='Pricing Strategy'!$D$4:$D$71),))</f>
        <v>0.5</v>
      </c>
      <c r="V8071" s="3">
        <f>Dataset!$T8071*(1-Dataset!$U8071)</f>
        <v>58.41</v>
      </c>
    </row>
    <row r="8072" spans="1:22" x14ac:dyDescent="0.3">
      <c r="A8072" s="32"/>
      <c r="C8072" s="3">
        <v>8067</v>
      </c>
      <c r="D8072" s="3" t="s">
        <v>9813</v>
      </c>
      <c r="E8072" s="34">
        <v>43046</v>
      </c>
      <c r="F8072" s="34">
        <v>43048</v>
      </c>
      <c r="G8072" s="3" t="s">
        <v>184</v>
      </c>
      <c r="H8072" s="3" t="s">
        <v>4882</v>
      </c>
      <c r="I8072" s="3" t="s">
        <v>4883</v>
      </c>
      <c r="J8072" s="3" t="s">
        <v>22</v>
      </c>
      <c r="K8072" s="3" t="s">
        <v>23</v>
      </c>
      <c r="L8072" s="3" t="s">
        <v>385</v>
      </c>
      <c r="M8072" s="3" t="s">
        <v>263</v>
      </c>
      <c r="N8072" s="3">
        <v>14609</v>
      </c>
      <c r="O8072" s="3" t="s">
        <v>144</v>
      </c>
      <c r="P8072" s="3" t="s">
        <v>6993</v>
      </c>
      <c r="Q8072" s="3" t="s">
        <v>42</v>
      </c>
      <c r="R8072" s="3" t="s">
        <v>71</v>
      </c>
      <c r="S8072" s="3" t="s">
        <v>6994</v>
      </c>
      <c r="T8072" s="3">
        <v>276.78399999999999</v>
      </c>
      <c r="U8072" s="35" cm="1">
        <f t="array" ref="U8072">INDEX('Pricing Strategy'!$F$4:$F$71,MATCH(1,(Dataset!$O8072='Pricing Strategy'!$B$4:$B$71)*(Dataset!$Q8072='Pricing Strategy'!$C$4:$C$71)*(Dataset!$R8072='Pricing Strategy'!$D$4:$D$71),))</f>
        <v>0.4</v>
      </c>
      <c r="V8072" s="3">
        <f>Dataset!$T8072*(1-Dataset!$U8072)</f>
        <v>166.07039999999998</v>
      </c>
    </row>
    <row r="8073" spans="1:22" x14ac:dyDescent="0.3">
      <c r="A8073" s="32"/>
      <c r="C8073" s="3">
        <v>8068</v>
      </c>
      <c r="D8073" s="3" t="s">
        <v>9814</v>
      </c>
      <c r="E8073" s="34">
        <v>42663</v>
      </c>
      <c r="F8073" s="34">
        <v>42667</v>
      </c>
      <c r="G8073" s="3" t="s">
        <v>46</v>
      </c>
      <c r="H8073" s="3" t="s">
        <v>3099</v>
      </c>
      <c r="I8073" s="3" t="s">
        <v>3100</v>
      </c>
      <c r="J8073" s="3" t="s">
        <v>37</v>
      </c>
      <c r="K8073" s="3" t="s">
        <v>23</v>
      </c>
      <c r="L8073" s="3" t="s">
        <v>123</v>
      </c>
      <c r="M8073" s="3" t="s">
        <v>39</v>
      </c>
      <c r="N8073" s="3">
        <v>94109</v>
      </c>
      <c r="O8073" s="3" t="s">
        <v>40</v>
      </c>
      <c r="P8073" s="3" t="s">
        <v>1664</v>
      </c>
      <c r="Q8073" s="3" t="s">
        <v>67</v>
      </c>
      <c r="R8073" s="3" t="s">
        <v>157</v>
      </c>
      <c r="S8073" s="3" t="s">
        <v>1665</v>
      </c>
      <c r="T8073" s="3">
        <v>239.97</v>
      </c>
      <c r="U8073" s="35" cm="1">
        <f t="array" ref="U8073">INDEX('Pricing Strategy'!$F$4:$F$71,MATCH(1,(Dataset!$O8073='Pricing Strategy'!$B$4:$B$71)*(Dataset!$Q8073='Pricing Strategy'!$C$4:$C$71)*(Dataset!$R8073='Pricing Strategy'!$D$4:$D$71),))</f>
        <v>0.45</v>
      </c>
      <c r="V8073" s="3">
        <f>Dataset!$T8073*(1-Dataset!$U8073)</f>
        <v>131.98350000000002</v>
      </c>
    </row>
    <row r="8074" spans="1:22" x14ac:dyDescent="0.3">
      <c r="A8074" s="32"/>
      <c r="C8074" s="3">
        <v>8069</v>
      </c>
      <c r="D8074" s="3" t="s">
        <v>9814</v>
      </c>
      <c r="E8074" s="34">
        <v>42663</v>
      </c>
      <c r="F8074" s="34">
        <v>42667</v>
      </c>
      <c r="G8074" s="3" t="s">
        <v>46</v>
      </c>
      <c r="H8074" s="3" t="s">
        <v>3099</v>
      </c>
      <c r="I8074" s="3" t="s">
        <v>3100</v>
      </c>
      <c r="J8074" s="3" t="s">
        <v>37</v>
      </c>
      <c r="K8074" s="3" t="s">
        <v>23</v>
      </c>
      <c r="L8074" s="3" t="s">
        <v>123</v>
      </c>
      <c r="M8074" s="3" t="s">
        <v>39</v>
      </c>
      <c r="N8074" s="3">
        <v>94109</v>
      </c>
      <c r="O8074" s="3" t="s">
        <v>40</v>
      </c>
      <c r="P8074" s="3" t="s">
        <v>6830</v>
      </c>
      <c r="Q8074" s="3" t="s">
        <v>28</v>
      </c>
      <c r="R8074" s="3" t="s">
        <v>61</v>
      </c>
      <c r="S8074" s="3" t="s">
        <v>6831</v>
      </c>
      <c r="T8074" s="3">
        <v>16.02</v>
      </c>
      <c r="U8074" s="35" cm="1">
        <f t="array" ref="U8074">INDEX('Pricing Strategy'!$F$4:$F$71,MATCH(1,(Dataset!$O8074='Pricing Strategy'!$B$4:$B$71)*(Dataset!$Q8074='Pricing Strategy'!$C$4:$C$71)*(Dataset!$R8074='Pricing Strategy'!$D$4:$D$71),))</f>
        <v>0.4</v>
      </c>
      <c r="V8074" s="3">
        <f>Dataset!$T8074*(1-Dataset!$U8074)</f>
        <v>9.6120000000000001</v>
      </c>
    </row>
    <row r="8075" spans="1:22" x14ac:dyDescent="0.3">
      <c r="A8075" s="32"/>
      <c r="C8075" s="3">
        <v>8070</v>
      </c>
      <c r="D8075" s="3" t="s">
        <v>9815</v>
      </c>
      <c r="E8075" s="34">
        <v>43101</v>
      </c>
      <c r="F8075" s="34">
        <v>43105</v>
      </c>
      <c r="G8075" s="3" t="s">
        <v>46</v>
      </c>
      <c r="H8075" s="3" t="s">
        <v>461</v>
      </c>
      <c r="I8075" s="3" t="s">
        <v>462</v>
      </c>
      <c r="J8075" s="3" t="s">
        <v>22</v>
      </c>
      <c r="K8075" s="3" t="s">
        <v>23</v>
      </c>
      <c r="L8075" s="3" t="s">
        <v>1683</v>
      </c>
      <c r="M8075" s="3" t="s">
        <v>100</v>
      </c>
      <c r="N8075" s="3">
        <v>77340</v>
      </c>
      <c r="O8075" s="3" t="s">
        <v>101</v>
      </c>
      <c r="P8075" s="3" t="s">
        <v>1631</v>
      </c>
      <c r="Q8075" s="3" t="s">
        <v>42</v>
      </c>
      <c r="R8075" s="3" t="s">
        <v>55</v>
      </c>
      <c r="S8075" s="3" t="s">
        <v>1632</v>
      </c>
      <c r="T8075" s="3">
        <v>454.56</v>
      </c>
      <c r="U8075" s="35" cm="1">
        <f t="array" ref="U8075">INDEX('Pricing Strategy'!$F$4:$F$71,MATCH(1,(Dataset!$O8075='Pricing Strategy'!$B$4:$B$71)*(Dataset!$Q8075='Pricing Strategy'!$C$4:$C$71)*(Dataset!$R8075='Pricing Strategy'!$D$4:$D$71),))</f>
        <v>0.4</v>
      </c>
      <c r="V8075" s="3">
        <f>Dataset!$T8075*(1-Dataset!$U8075)</f>
        <v>272.73599999999999</v>
      </c>
    </row>
    <row r="8076" spans="1:22" x14ac:dyDescent="0.3">
      <c r="A8076" s="32"/>
      <c r="C8076" s="3">
        <v>8071</v>
      </c>
      <c r="D8076" s="3" t="s">
        <v>9815</v>
      </c>
      <c r="E8076" s="34">
        <v>43101</v>
      </c>
      <c r="F8076" s="34">
        <v>43105</v>
      </c>
      <c r="G8076" s="3" t="s">
        <v>46</v>
      </c>
      <c r="H8076" s="3" t="s">
        <v>461</v>
      </c>
      <c r="I8076" s="3" t="s">
        <v>462</v>
      </c>
      <c r="J8076" s="3" t="s">
        <v>22</v>
      </c>
      <c r="K8076" s="3" t="s">
        <v>23</v>
      </c>
      <c r="L8076" s="3" t="s">
        <v>1683</v>
      </c>
      <c r="M8076" s="3" t="s">
        <v>100</v>
      </c>
      <c r="N8076" s="3">
        <v>77340</v>
      </c>
      <c r="O8076" s="3" t="s">
        <v>101</v>
      </c>
      <c r="P8076" s="3" t="s">
        <v>6120</v>
      </c>
      <c r="Q8076" s="3" t="s">
        <v>28</v>
      </c>
      <c r="R8076" s="3" t="s">
        <v>61</v>
      </c>
      <c r="S8076" s="3" t="s">
        <v>6121</v>
      </c>
      <c r="T8076" s="3">
        <v>141.41999999999999</v>
      </c>
      <c r="U8076" s="35" cm="1">
        <f t="array" ref="U8076">INDEX('Pricing Strategy'!$F$4:$F$71,MATCH(1,(Dataset!$O8076='Pricing Strategy'!$B$4:$B$71)*(Dataset!$Q8076='Pricing Strategy'!$C$4:$C$71)*(Dataset!$R8076='Pricing Strategy'!$D$4:$D$71),))</f>
        <v>0.3</v>
      </c>
      <c r="V8076" s="3">
        <f>Dataset!$T8076*(1-Dataset!$U8076)</f>
        <v>98.993999999999986</v>
      </c>
    </row>
    <row r="8077" spans="1:22" x14ac:dyDescent="0.3">
      <c r="A8077" s="32"/>
      <c r="C8077" s="3">
        <v>8072</v>
      </c>
      <c r="D8077" s="3" t="s">
        <v>9815</v>
      </c>
      <c r="E8077" s="34">
        <v>43101</v>
      </c>
      <c r="F8077" s="34">
        <v>43105</v>
      </c>
      <c r="G8077" s="3" t="s">
        <v>46</v>
      </c>
      <c r="H8077" s="3" t="s">
        <v>461</v>
      </c>
      <c r="I8077" s="3" t="s">
        <v>462</v>
      </c>
      <c r="J8077" s="3" t="s">
        <v>22</v>
      </c>
      <c r="K8077" s="3" t="s">
        <v>23</v>
      </c>
      <c r="L8077" s="3" t="s">
        <v>1683</v>
      </c>
      <c r="M8077" s="3" t="s">
        <v>100</v>
      </c>
      <c r="N8077" s="3">
        <v>77340</v>
      </c>
      <c r="O8077" s="3" t="s">
        <v>101</v>
      </c>
      <c r="P8077" s="3" t="s">
        <v>2484</v>
      </c>
      <c r="Q8077" s="3" t="s">
        <v>28</v>
      </c>
      <c r="R8077" s="3" t="s">
        <v>32</v>
      </c>
      <c r="S8077" s="3" t="s">
        <v>2485</v>
      </c>
      <c r="T8077" s="3">
        <v>310.74400000000003</v>
      </c>
      <c r="U8077" s="35" cm="1">
        <f t="array" ref="U8077">INDEX('Pricing Strategy'!$F$4:$F$71,MATCH(1,(Dataset!$O8077='Pricing Strategy'!$B$4:$B$71)*(Dataset!$Q8077='Pricing Strategy'!$C$4:$C$71)*(Dataset!$R8077='Pricing Strategy'!$D$4:$D$71),))</f>
        <v>0.35</v>
      </c>
      <c r="V8077" s="3">
        <f>Dataset!$T8077*(1-Dataset!$U8077)</f>
        <v>201.98360000000002</v>
      </c>
    </row>
    <row r="8078" spans="1:22" x14ac:dyDescent="0.3">
      <c r="A8078" s="32"/>
      <c r="C8078" s="3">
        <v>8073</v>
      </c>
      <c r="D8078" s="3" t="s">
        <v>9815</v>
      </c>
      <c r="E8078" s="34">
        <v>43101</v>
      </c>
      <c r="F8078" s="34">
        <v>43105</v>
      </c>
      <c r="G8078" s="3" t="s">
        <v>46</v>
      </c>
      <c r="H8078" s="3" t="s">
        <v>461</v>
      </c>
      <c r="I8078" s="3" t="s">
        <v>462</v>
      </c>
      <c r="J8078" s="3" t="s">
        <v>22</v>
      </c>
      <c r="K8078" s="3" t="s">
        <v>23</v>
      </c>
      <c r="L8078" s="3" t="s">
        <v>1683</v>
      </c>
      <c r="M8078" s="3" t="s">
        <v>100</v>
      </c>
      <c r="N8078" s="3">
        <v>77340</v>
      </c>
      <c r="O8078" s="3" t="s">
        <v>101</v>
      </c>
      <c r="P8078" s="3" t="s">
        <v>2747</v>
      </c>
      <c r="Q8078" s="3" t="s">
        <v>42</v>
      </c>
      <c r="R8078" s="3" t="s">
        <v>64</v>
      </c>
      <c r="S8078" s="3" t="s">
        <v>2748</v>
      </c>
      <c r="T8078" s="3">
        <v>12.736000000000001</v>
      </c>
      <c r="U8078" s="35" cm="1">
        <f t="array" ref="U8078">INDEX('Pricing Strategy'!$F$4:$F$71,MATCH(1,(Dataset!$O8078='Pricing Strategy'!$B$4:$B$71)*(Dataset!$Q8078='Pricing Strategy'!$C$4:$C$71)*(Dataset!$R8078='Pricing Strategy'!$D$4:$D$71),))</f>
        <v>0.35</v>
      </c>
      <c r="V8078" s="3">
        <f>Dataset!$T8078*(1-Dataset!$U8078)</f>
        <v>8.2784000000000013</v>
      </c>
    </row>
    <row r="8079" spans="1:22" x14ac:dyDescent="0.3">
      <c r="A8079" s="32"/>
      <c r="C8079" s="3">
        <v>8074</v>
      </c>
      <c r="D8079" s="3" t="s">
        <v>9815</v>
      </c>
      <c r="E8079" s="34">
        <v>43101</v>
      </c>
      <c r="F8079" s="34">
        <v>43105</v>
      </c>
      <c r="G8079" s="3" t="s">
        <v>46</v>
      </c>
      <c r="H8079" s="3" t="s">
        <v>461</v>
      </c>
      <c r="I8079" s="3" t="s">
        <v>462</v>
      </c>
      <c r="J8079" s="3" t="s">
        <v>22</v>
      </c>
      <c r="K8079" s="3" t="s">
        <v>23</v>
      </c>
      <c r="L8079" s="3" t="s">
        <v>1683</v>
      </c>
      <c r="M8079" s="3" t="s">
        <v>100</v>
      </c>
      <c r="N8079" s="3">
        <v>77340</v>
      </c>
      <c r="O8079" s="3" t="s">
        <v>101</v>
      </c>
      <c r="P8079" s="3" t="s">
        <v>2446</v>
      </c>
      <c r="Q8079" s="3" t="s">
        <v>42</v>
      </c>
      <c r="R8079" s="3" t="s">
        <v>71</v>
      </c>
      <c r="S8079" s="3" t="s">
        <v>2447</v>
      </c>
      <c r="T8079" s="3">
        <v>6.47</v>
      </c>
      <c r="U8079" s="35" cm="1">
        <f t="array" ref="U8079">INDEX('Pricing Strategy'!$F$4:$F$71,MATCH(1,(Dataset!$O8079='Pricing Strategy'!$B$4:$B$71)*(Dataset!$Q8079='Pricing Strategy'!$C$4:$C$71)*(Dataset!$R8079='Pricing Strategy'!$D$4:$D$71),))</f>
        <v>0.3</v>
      </c>
      <c r="V8079" s="3">
        <f>Dataset!$T8079*(1-Dataset!$U8079)</f>
        <v>4.5289999999999999</v>
      </c>
    </row>
    <row r="8080" spans="1:22" x14ac:dyDescent="0.3">
      <c r="A8080" s="32"/>
      <c r="C8080" s="3">
        <v>8075</v>
      </c>
      <c r="D8080" s="3" t="s">
        <v>9815</v>
      </c>
      <c r="E8080" s="34">
        <v>43101</v>
      </c>
      <c r="F8080" s="34">
        <v>43105</v>
      </c>
      <c r="G8080" s="3" t="s">
        <v>46</v>
      </c>
      <c r="H8080" s="3" t="s">
        <v>461</v>
      </c>
      <c r="I8080" s="3" t="s">
        <v>462</v>
      </c>
      <c r="J8080" s="3" t="s">
        <v>22</v>
      </c>
      <c r="K8080" s="3" t="s">
        <v>23</v>
      </c>
      <c r="L8080" s="3" t="s">
        <v>1683</v>
      </c>
      <c r="M8080" s="3" t="s">
        <v>100</v>
      </c>
      <c r="N8080" s="3">
        <v>77340</v>
      </c>
      <c r="O8080" s="3" t="s">
        <v>101</v>
      </c>
      <c r="P8080" s="3" t="s">
        <v>793</v>
      </c>
      <c r="Q8080" s="3" t="s">
        <v>42</v>
      </c>
      <c r="R8080" s="3" t="s">
        <v>71</v>
      </c>
      <c r="S8080" s="3" t="s">
        <v>794</v>
      </c>
      <c r="T8080" s="3">
        <v>13.747999999999999</v>
      </c>
      <c r="U8080" s="35" cm="1">
        <f t="array" ref="U8080">INDEX('Pricing Strategy'!$F$4:$F$71,MATCH(1,(Dataset!$O8080='Pricing Strategy'!$B$4:$B$71)*(Dataset!$Q8080='Pricing Strategy'!$C$4:$C$71)*(Dataset!$R8080='Pricing Strategy'!$D$4:$D$71),))</f>
        <v>0.3</v>
      </c>
      <c r="V8080" s="3">
        <f>Dataset!$T8080*(1-Dataset!$U8080)</f>
        <v>9.6235999999999997</v>
      </c>
    </row>
    <row r="8081" spans="1:22" x14ac:dyDescent="0.3">
      <c r="A8081" s="32"/>
      <c r="C8081" s="3">
        <v>8076</v>
      </c>
      <c r="D8081" s="3" t="s">
        <v>9815</v>
      </c>
      <c r="E8081" s="34">
        <v>43101</v>
      </c>
      <c r="F8081" s="34">
        <v>43105</v>
      </c>
      <c r="G8081" s="3" t="s">
        <v>46</v>
      </c>
      <c r="H8081" s="3" t="s">
        <v>461</v>
      </c>
      <c r="I8081" s="3" t="s">
        <v>462</v>
      </c>
      <c r="J8081" s="3" t="s">
        <v>22</v>
      </c>
      <c r="K8081" s="3" t="s">
        <v>23</v>
      </c>
      <c r="L8081" s="3" t="s">
        <v>1683</v>
      </c>
      <c r="M8081" s="3" t="s">
        <v>100</v>
      </c>
      <c r="N8081" s="3">
        <v>77340</v>
      </c>
      <c r="O8081" s="3" t="s">
        <v>101</v>
      </c>
      <c r="P8081" s="3" t="s">
        <v>1994</v>
      </c>
      <c r="Q8081" s="3" t="s">
        <v>42</v>
      </c>
      <c r="R8081" s="3" t="s">
        <v>74</v>
      </c>
      <c r="S8081" s="3" t="s">
        <v>1995</v>
      </c>
      <c r="T8081" s="3">
        <v>15.224</v>
      </c>
      <c r="U8081" s="35" cm="1">
        <f t="array" ref="U8081">INDEX('Pricing Strategy'!$F$4:$F$71,MATCH(1,(Dataset!$O8081='Pricing Strategy'!$B$4:$B$71)*(Dataset!$Q8081='Pricing Strategy'!$C$4:$C$71)*(Dataset!$R8081='Pricing Strategy'!$D$4:$D$71),))</f>
        <v>0.3</v>
      </c>
      <c r="V8081" s="3">
        <f>Dataset!$T8081*(1-Dataset!$U8081)</f>
        <v>10.656799999999999</v>
      </c>
    </row>
    <row r="8082" spans="1:22" x14ac:dyDescent="0.3">
      <c r="A8082" s="32"/>
      <c r="C8082" s="3">
        <v>8077</v>
      </c>
      <c r="D8082" s="3" t="s">
        <v>9816</v>
      </c>
      <c r="E8082" s="34">
        <v>42544</v>
      </c>
      <c r="F8082" s="34">
        <v>42550</v>
      </c>
      <c r="G8082" s="3" t="s">
        <v>46</v>
      </c>
      <c r="H8082" s="3" t="s">
        <v>5050</v>
      </c>
      <c r="I8082" s="3" t="s">
        <v>5051</v>
      </c>
      <c r="J8082" s="3" t="s">
        <v>37</v>
      </c>
      <c r="K8082" s="3" t="s">
        <v>23</v>
      </c>
      <c r="L8082" s="3" t="s">
        <v>9817</v>
      </c>
      <c r="M8082" s="3" t="s">
        <v>1272</v>
      </c>
      <c r="N8082" s="3">
        <v>30344</v>
      </c>
      <c r="O8082" s="3" t="s">
        <v>26</v>
      </c>
      <c r="P8082" s="3" t="s">
        <v>2525</v>
      </c>
      <c r="Q8082" s="3" t="s">
        <v>28</v>
      </c>
      <c r="R8082" s="3" t="s">
        <v>61</v>
      </c>
      <c r="S8082" s="3" t="s">
        <v>2526</v>
      </c>
      <c r="T8082" s="3">
        <v>27.42</v>
      </c>
      <c r="U8082" s="35" cm="1">
        <f t="array" ref="U8082">INDEX('Pricing Strategy'!$F$4:$F$71,MATCH(1,(Dataset!$O8082='Pricing Strategy'!$B$4:$B$71)*(Dataset!$Q8082='Pricing Strategy'!$C$4:$C$71)*(Dataset!$R8082='Pricing Strategy'!$D$4:$D$71),))</f>
        <v>0.25</v>
      </c>
      <c r="V8082" s="3">
        <f>Dataset!$T8082*(1-Dataset!$U8082)</f>
        <v>20.565000000000001</v>
      </c>
    </row>
    <row r="8083" spans="1:22" x14ac:dyDescent="0.3">
      <c r="A8083" s="32"/>
      <c r="C8083" s="3">
        <v>8078</v>
      </c>
      <c r="D8083" s="3" t="s">
        <v>9816</v>
      </c>
      <c r="E8083" s="34">
        <v>42544</v>
      </c>
      <c r="F8083" s="34">
        <v>42550</v>
      </c>
      <c r="G8083" s="3" t="s">
        <v>46</v>
      </c>
      <c r="H8083" s="3" t="s">
        <v>5050</v>
      </c>
      <c r="I8083" s="3" t="s">
        <v>5051</v>
      </c>
      <c r="J8083" s="3" t="s">
        <v>37</v>
      </c>
      <c r="K8083" s="3" t="s">
        <v>23</v>
      </c>
      <c r="L8083" s="3" t="s">
        <v>9817</v>
      </c>
      <c r="M8083" s="3" t="s">
        <v>1272</v>
      </c>
      <c r="N8083" s="3">
        <v>30344</v>
      </c>
      <c r="O8083" s="3" t="s">
        <v>26</v>
      </c>
      <c r="P8083" s="3" t="s">
        <v>3483</v>
      </c>
      <c r="Q8083" s="3" t="s">
        <v>42</v>
      </c>
      <c r="R8083" s="3" t="s">
        <v>71</v>
      </c>
      <c r="S8083" s="3" t="s">
        <v>3484</v>
      </c>
      <c r="T8083" s="3">
        <v>165.98</v>
      </c>
      <c r="U8083" s="35" cm="1">
        <f t="array" ref="U8083">INDEX('Pricing Strategy'!$F$4:$F$71,MATCH(1,(Dataset!$O8083='Pricing Strategy'!$B$4:$B$71)*(Dataset!$Q8083='Pricing Strategy'!$C$4:$C$71)*(Dataset!$R8083='Pricing Strategy'!$D$4:$D$71),))</f>
        <v>0.25</v>
      </c>
      <c r="V8083" s="3">
        <f>Dataset!$T8083*(1-Dataset!$U8083)</f>
        <v>124.48499999999999</v>
      </c>
    </row>
    <row r="8084" spans="1:22" x14ac:dyDescent="0.3">
      <c r="A8084" s="32"/>
      <c r="C8084" s="3">
        <v>8079</v>
      </c>
      <c r="D8084" s="3" t="s">
        <v>9816</v>
      </c>
      <c r="E8084" s="34">
        <v>42544</v>
      </c>
      <c r="F8084" s="34">
        <v>42550</v>
      </c>
      <c r="G8084" s="3" t="s">
        <v>46</v>
      </c>
      <c r="H8084" s="3" t="s">
        <v>5050</v>
      </c>
      <c r="I8084" s="3" t="s">
        <v>5051</v>
      </c>
      <c r="J8084" s="3" t="s">
        <v>37</v>
      </c>
      <c r="K8084" s="3" t="s">
        <v>23</v>
      </c>
      <c r="L8084" s="3" t="s">
        <v>9817</v>
      </c>
      <c r="M8084" s="3" t="s">
        <v>1272</v>
      </c>
      <c r="N8084" s="3">
        <v>30344</v>
      </c>
      <c r="O8084" s="3" t="s">
        <v>26</v>
      </c>
      <c r="P8084" s="3" t="s">
        <v>5656</v>
      </c>
      <c r="Q8084" s="3" t="s">
        <v>67</v>
      </c>
      <c r="R8084" s="3" t="s">
        <v>157</v>
      </c>
      <c r="S8084" s="3" t="s">
        <v>5657</v>
      </c>
      <c r="T8084" s="3">
        <v>75</v>
      </c>
      <c r="U8084" s="35" cm="1">
        <f t="array" ref="U8084">INDEX('Pricing Strategy'!$F$4:$F$71,MATCH(1,(Dataset!$O8084='Pricing Strategy'!$B$4:$B$71)*(Dataset!$Q8084='Pricing Strategy'!$C$4:$C$71)*(Dataset!$R8084='Pricing Strategy'!$D$4:$D$71),))</f>
        <v>0.3</v>
      </c>
      <c r="V8084" s="3">
        <f>Dataset!$T8084*(1-Dataset!$U8084)</f>
        <v>52.5</v>
      </c>
    </row>
    <row r="8085" spans="1:22" x14ac:dyDescent="0.3">
      <c r="A8085" s="32"/>
      <c r="C8085" s="3">
        <v>8080</v>
      </c>
      <c r="D8085" s="3" t="s">
        <v>9818</v>
      </c>
      <c r="E8085" s="34">
        <v>43061</v>
      </c>
      <c r="F8085" s="34">
        <v>43066</v>
      </c>
      <c r="G8085" s="3" t="s">
        <v>46</v>
      </c>
      <c r="H8085" s="3" t="s">
        <v>3384</v>
      </c>
      <c r="I8085" s="3" t="s">
        <v>3385</v>
      </c>
      <c r="J8085" s="3" t="s">
        <v>98</v>
      </c>
      <c r="K8085" s="3" t="s">
        <v>23</v>
      </c>
      <c r="L8085" s="3" t="s">
        <v>262</v>
      </c>
      <c r="M8085" s="3" t="s">
        <v>263</v>
      </c>
      <c r="N8085" s="3">
        <v>10009</v>
      </c>
      <c r="O8085" s="3" t="s">
        <v>144</v>
      </c>
      <c r="P8085" s="3" t="s">
        <v>1199</v>
      </c>
      <c r="Q8085" s="3" t="s">
        <v>42</v>
      </c>
      <c r="R8085" s="3" t="s">
        <v>71</v>
      </c>
      <c r="S8085" s="3" t="s">
        <v>1200</v>
      </c>
      <c r="T8085" s="3">
        <v>134.27199999999999</v>
      </c>
      <c r="U8085" s="35" cm="1">
        <f t="array" ref="U8085">INDEX('Pricing Strategy'!$F$4:$F$71,MATCH(1,(Dataset!$O8085='Pricing Strategy'!$B$4:$B$71)*(Dataset!$Q8085='Pricing Strategy'!$C$4:$C$71)*(Dataset!$R8085='Pricing Strategy'!$D$4:$D$71),))</f>
        <v>0.4</v>
      </c>
      <c r="V8085" s="3">
        <f>Dataset!$T8085*(1-Dataset!$U8085)</f>
        <v>80.563199999999995</v>
      </c>
    </row>
    <row r="8086" spans="1:22" x14ac:dyDescent="0.3">
      <c r="A8086" s="32"/>
      <c r="C8086" s="3">
        <v>8081</v>
      </c>
      <c r="D8086" s="3" t="s">
        <v>9819</v>
      </c>
      <c r="E8086" s="34">
        <v>42669</v>
      </c>
      <c r="F8086" s="34">
        <v>42675</v>
      </c>
      <c r="G8086" s="3" t="s">
        <v>46</v>
      </c>
      <c r="H8086" s="3" t="s">
        <v>1013</v>
      </c>
      <c r="I8086" s="3" t="s">
        <v>1014</v>
      </c>
      <c r="J8086" s="3" t="s">
        <v>37</v>
      </c>
      <c r="K8086" s="3" t="s">
        <v>23</v>
      </c>
      <c r="L8086" s="3" t="s">
        <v>314</v>
      </c>
      <c r="M8086" s="3" t="s">
        <v>416</v>
      </c>
      <c r="N8086" s="3">
        <v>97477</v>
      </c>
      <c r="O8086" s="3" t="s">
        <v>40</v>
      </c>
      <c r="P8086" s="3" t="s">
        <v>3632</v>
      </c>
      <c r="Q8086" s="3" t="s">
        <v>42</v>
      </c>
      <c r="R8086" s="3" t="s">
        <v>43</v>
      </c>
      <c r="S8086" s="3" t="s">
        <v>3633</v>
      </c>
      <c r="T8086" s="3">
        <v>146.54400000000001</v>
      </c>
      <c r="U8086" s="35" cm="1">
        <f t="array" ref="U8086">INDEX('Pricing Strategy'!$F$4:$F$71,MATCH(1,(Dataset!$O8086='Pricing Strategy'!$B$4:$B$71)*(Dataset!$Q8086='Pricing Strategy'!$C$4:$C$71)*(Dataset!$R8086='Pricing Strategy'!$D$4:$D$71),))</f>
        <v>0.4</v>
      </c>
      <c r="V8086" s="3">
        <f>Dataset!$T8086*(1-Dataset!$U8086)</f>
        <v>87.926400000000001</v>
      </c>
    </row>
    <row r="8087" spans="1:22" x14ac:dyDescent="0.3">
      <c r="A8087" s="32"/>
      <c r="C8087" s="3">
        <v>8082</v>
      </c>
      <c r="D8087" s="3" t="s">
        <v>9819</v>
      </c>
      <c r="E8087" s="34">
        <v>42669</v>
      </c>
      <c r="F8087" s="34">
        <v>42675</v>
      </c>
      <c r="G8087" s="3" t="s">
        <v>46</v>
      </c>
      <c r="H8087" s="3" t="s">
        <v>1013</v>
      </c>
      <c r="I8087" s="3" t="s">
        <v>1014</v>
      </c>
      <c r="J8087" s="3" t="s">
        <v>37</v>
      </c>
      <c r="K8087" s="3" t="s">
        <v>23</v>
      </c>
      <c r="L8087" s="3" t="s">
        <v>314</v>
      </c>
      <c r="M8087" s="3" t="s">
        <v>416</v>
      </c>
      <c r="N8087" s="3">
        <v>97477</v>
      </c>
      <c r="O8087" s="3" t="s">
        <v>40</v>
      </c>
      <c r="P8087" s="3" t="s">
        <v>8540</v>
      </c>
      <c r="Q8087" s="3" t="s">
        <v>42</v>
      </c>
      <c r="R8087" s="3" t="s">
        <v>86</v>
      </c>
      <c r="S8087" s="3" t="s">
        <v>8541</v>
      </c>
      <c r="T8087" s="3">
        <v>131.904</v>
      </c>
      <c r="U8087" s="35" cm="1">
        <f t="array" ref="U8087">INDEX('Pricing Strategy'!$F$4:$F$71,MATCH(1,(Dataset!$O8087='Pricing Strategy'!$B$4:$B$71)*(Dataset!$Q8087='Pricing Strategy'!$C$4:$C$71)*(Dataset!$R8087='Pricing Strategy'!$D$4:$D$71),))</f>
        <v>0.4</v>
      </c>
      <c r="V8087" s="3">
        <f>Dataset!$T8087*(1-Dataset!$U8087)</f>
        <v>79.142399999999995</v>
      </c>
    </row>
    <row r="8088" spans="1:22" x14ac:dyDescent="0.3">
      <c r="A8088" s="32"/>
      <c r="C8088" s="3">
        <v>8083</v>
      </c>
      <c r="D8088" s="3" t="s">
        <v>9819</v>
      </c>
      <c r="E8088" s="34">
        <v>42669</v>
      </c>
      <c r="F8088" s="34">
        <v>42675</v>
      </c>
      <c r="G8088" s="3" t="s">
        <v>46</v>
      </c>
      <c r="H8088" s="3" t="s">
        <v>1013</v>
      </c>
      <c r="I8088" s="3" t="s">
        <v>1014</v>
      </c>
      <c r="J8088" s="3" t="s">
        <v>37</v>
      </c>
      <c r="K8088" s="3" t="s">
        <v>23</v>
      </c>
      <c r="L8088" s="3" t="s">
        <v>314</v>
      </c>
      <c r="M8088" s="3" t="s">
        <v>416</v>
      </c>
      <c r="N8088" s="3">
        <v>97477</v>
      </c>
      <c r="O8088" s="3" t="s">
        <v>40</v>
      </c>
      <c r="P8088" s="3" t="s">
        <v>2104</v>
      </c>
      <c r="Q8088" s="3" t="s">
        <v>42</v>
      </c>
      <c r="R8088" s="3" t="s">
        <v>74</v>
      </c>
      <c r="S8088" s="3" t="s">
        <v>2105</v>
      </c>
      <c r="T8088" s="3">
        <v>203.88</v>
      </c>
      <c r="U8088" s="35" cm="1">
        <f t="array" ref="U8088">INDEX('Pricing Strategy'!$F$4:$F$71,MATCH(1,(Dataset!$O8088='Pricing Strategy'!$B$4:$B$71)*(Dataset!$Q8088='Pricing Strategy'!$C$4:$C$71)*(Dataset!$R8088='Pricing Strategy'!$D$4:$D$71),))</f>
        <v>0.4</v>
      </c>
      <c r="V8088" s="3">
        <f>Dataset!$T8088*(1-Dataset!$U8088)</f>
        <v>122.32799999999999</v>
      </c>
    </row>
    <row r="8089" spans="1:22" x14ac:dyDescent="0.3">
      <c r="A8089" s="32"/>
      <c r="C8089" s="3">
        <v>8084</v>
      </c>
      <c r="D8089" s="3" t="s">
        <v>9819</v>
      </c>
      <c r="E8089" s="34">
        <v>42669</v>
      </c>
      <c r="F8089" s="34">
        <v>42675</v>
      </c>
      <c r="G8089" s="3" t="s">
        <v>46</v>
      </c>
      <c r="H8089" s="3" t="s">
        <v>1013</v>
      </c>
      <c r="I8089" s="3" t="s">
        <v>1014</v>
      </c>
      <c r="J8089" s="3" t="s">
        <v>37</v>
      </c>
      <c r="K8089" s="3" t="s">
        <v>23</v>
      </c>
      <c r="L8089" s="3" t="s">
        <v>314</v>
      </c>
      <c r="M8089" s="3" t="s">
        <v>416</v>
      </c>
      <c r="N8089" s="3">
        <v>97477</v>
      </c>
      <c r="O8089" s="3" t="s">
        <v>40</v>
      </c>
      <c r="P8089" s="3" t="s">
        <v>5222</v>
      </c>
      <c r="Q8089" s="3" t="s">
        <v>42</v>
      </c>
      <c r="R8089" s="3" t="s">
        <v>71</v>
      </c>
      <c r="S8089" s="3" t="s">
        <v>5223</v>
      </c>
      <c r="T8089" s="3">
        <v>14.301</v>
      </c>
      <c r="U8089" s="35" cm="1">
        <f t="array" ref="U8089">INDEX('Pricing Strategy'!$F$4:$F$71,MATCH(1,(Dataset!$O8089='Pricing Strategy'!$B$4:$B$71)*(Dataset!$Q8089='Pricing Strategy'!$C$4:$C$71)*(Dataset!$R8089='Pricing Strategy'!$D$4:$D$71),))</f>
        <v>0.4</v>
      </c>
      <c r="V8089" s="3">
        <f>Dataset!$T8089*(1-Dataset!$U8089)</f>
        <v>8.5806000000000004</v>
      </c>
    </row>
    <row r="8090" spans="1:22" x14ac:dyDescent="0.3">
      <c r="A8090" s="32"/>
      <c r="C8090" s="3">
        <v>8085</v>
      </c>
      <c r="D8090" s="3" t="s">
        <v>9819</v>
      </c>
      <c r="E8090" s="34">
        <v>42669</v>
      </c>
      <c r="F8090" s="34">
        <v>42675</v>
      </c>
      <c r="G8090" s="3" t="s">
        <v>46</v>
      </c>
      <c r="H8090" s="3" t="s">
        <v>1013</v>
      </c>
      <c r="I8090" s="3" t="s">
        <v>1014</v>
      </c>
      <c r="J8090" s="3" t="s">
        <v>37</v>
      </c>
      <c r="K8090" s="3" t="s">
        <v>23</v>
      </c>
      <c r="L8090" s="3" t="s">
        <v>314</v>
      </c>
      <c r="M8090" s="3" t="s">
        <v>416</v>
      </c>
      <c r="N8090" s="3">
        <v>97477</v>
      </c>
      <c r="O8090" s="3" t="s">
        <v>40</v>
      </c>
      <c r="P8090" s="3" t="s">
        <v>1691</v>
      </c>
      <c r="Q8090" s="3" t="s">
        <v>42</v>
      </c>
      <c r="R8090" s="3" t="s">
        <v>55</v>
      </c>
      <c r="S8090" s="3" t="s">
        <v>1692</v>
      </c>
      <c r="T8090" s="3">
        <v>718.64</v>
      </c>
      <c r="U8090" s="35" cm="1">
        <f t="array" ref="U8090">INDEX('Pricing Strategy'!$F$4:$F$71,MATCH(1,(Dataset!$O8090='Pricing Strategy'!$B$4:$B$71)*(Dataset!$Q8090='Pricing Strategy'!$C$4:$C$71)*(Dataset!$R8090='Pricing Strategy'!$D$4:$D$71),))</f>
        <v>0.5</v>
      </c>
      <c r="V8090" s="3">
        <f>Dataset!$T8090*(1-Dataset!$U8090)</f>
        <v>359.32</v>
      </c>
    </row>
    <row r="8091" spans="1:22" x14ac:dyDescent="0.3">
      <c r="A8091" s="32"/>
      <c r="C8091" s="3">
        <v>8086</v>
      </c>
      <c r="D8091" s="3" t="s">
        <v>9820</v>
      </c>
      <c r="E8091" s="34">
        <v>43028</v>
      </c>
      <c r="F8091" s="34">
        <v>43034</v>
      </c>
      <c r="G8091" s="3" t="s">
        <v>46</v>
      </c>
      <c r="H8091" s="3" t="s">
        <v>9821</v>
      </c>
      <c r="I8091" s="3" t="s">
        <v>9822</v>
      </c>
      <c r="J8091" s="3" t="s">
        <v>98</v>
      </c>
      <c r="K8091" s="3" t="s">
        <v>23</v>
      </c>
      <c r="L8091" s="3" t="s">
        <v>1127</v>
      </c>
      <c r="M8091" s="3" t="s">
        <v>315</v>
      </c>
      <c r="N8091" s="3">
        <v>22204</v>
      </c>
      <c r="O8091" s="3" t="s">
        <v>26</v>
      </c>
      <c r="P8091" s="3" t="s">
        <v>1542</v>
      </c>
      <c r="Q8091" s="3" t="s">
        <v>28</v>
      </c>
      <c r="R8091" s="3" t="s">
        <v>61</v>
      </c>
      <c r="S8091" s="3" t="s">
        <v>1543</v>
      </c>
      <c r="T8091" s="3">
        <v>61.1</v>
      </c>
      <c r="U8091" s="35" cm="1">
        <f t="array" ref="U8091">INDEX('Pricing Strategy'!$F$4:$F$71,MATCH(1,(Dataset!$O8091='Pricing Strategy'!$B$4:$B$71)*(Dataset!$Q8091='Pricing Strategy'!$C$4:$C$71)*(Dataset!$R8091='Pricing Strategy'!$D$4:$D$71),))</f>
        <v>0.25</v>
      </c>
      <c r="V8091" s="3">
        <f>Dataset!$T8091*(1-Dataset!$U8091)</f>
        <v>45.825000000000003</v>
      </c>
    </row>
    <row r="8092" spans="1:22" x14ac:dyDescent="0.3">
      <c r="A8092" s="32"/>
      <c r="C8092" s="3">
        <v>8087</v>
      </c>
      <c r="D8092" s="3" t="s">
        <v>9823</v>
      </c>
      <c r="E8092" s="34">
        <v>43218</v>
      </c>
      <c r="F8092" s="34">
        <v>43222</v>
      </c>
      <c r="G8092" s="3" t="s">
        <v>46</v>
      </c>
      <c r="H8092" s="3" t="s">
        <v>6413</v>
      </c>
      <c r="I8092" s="3" t="s">
        <v>6414</v>
      </c>
      <c r="J8092" s="3" t="s">
        <v>22</v>
      </c>
      <c r="K8092" s="3" t="s">
        <v>23</v>
      </c>
      <c r="L8092" s="3" t="s">
        <v>517</v>
      </c>
      <c r="M8092" s="3" t="s">
        <v>84</v>
      </c>
      <c r="N8092" s="3">
        <v>28403</v>
      </c>
      <c r="O8092" s="3" t="s">
        <v>26</v>
      </c>
      <c r="P8092" s="3" t="s">
        <v>5140</v>
      </c>
      <c r="Q8092" s="3" t="s">
        <v>42</v>
      </c>
      <c r="R8092" s="3" t="s">
        <v>74</v>
      </c>
      <c r="S8092" s="3" t="s">
        <v>5141</v>
      </c>
      <c r="T8092" s="3">
        <v>28.08</v>
      </c>
      <c r="U8092" s="35" cm="1">
        <f t="array" ref="U8092">INDEX('Pricing Strategy'!$F$4:$F$71,MATCH(1,(Dataset!$O8092='Pricing Strategy'!$B$4:$B$71)*(Dataset!$Q8092='Pricing Strategy'!$C$4:$C$71)*(Dataset!$R8092='Pricing Strategy'!$D$4:$D$71),))</f>
        <v>0.25</v>
      </c>
      <c r="V8092" s="3">
        <f>Dataset!$T8092*(1-Dataset!$U8092)</f>
        <v>21.06</v>
      </c>
    </row>
    <row r="8093" spans="1:22" x14ac:dyDescent="0.3">
      <c r="A8093" s="32"/>
      <c r="C8093" s="3">
        <v>8088</v>
      </c>
      <c r="D8093" s="3" t="s">
        <v>9824</v>
      </c>
      <c r="E8093" s="34">
        <v>43007</v>
      </c>
      <c r="F8093" s="34">
        <v>43009</v>
      </c>
      <c r="G8093" s="3" t="s">
        <v>19</v>
      </c>
      <c r="H8093" s="3" t="s">
        <v>6237</v>
      </c>
      <c r="I8093" s="3" t="s">
        <v>6238</v>
      </c>
      <c r="J8093" s="3" t="s">
        <v>37</v>
      </c>
      <c r="K8093" s="3" t="s">
        <v>23</v>
      </c>
      <c r="L8093" s="3" t="s">
        <v>7805</v>
      </c>
      <c r="M8093" s="3" t="s">
        <v>306</v>
      </c>
      <c r="N8093" s="3">
        <v>85364</v>
      </c>
      <c r="O8093" s="3" t="s">
        <v>40</v>
      </c>
      <c r="P8093" s="3" t="s">
        <v>3273</v>
      </c>
      <c r="Q8093" s="3" t="s">
        <v>42</v>
      </c>
      <c r="R8093" s="3" t="s">
        <v>64</v>
      </c>
      <c r="S8093" s="3" t="s">
        <v>3274</v>
      </c>
      <c r="T8093" s="3">
        <v>10.496</v>
      </c>
      <c r="U8093" s="35" cm="1">
        <f t="array" ref="U8093">INDEX('Pricing Strategy'!$F$4:$F$71,MATCH(1,(Dataset!$O8093='Pricing Strategy'!$B$4:$B$71)*(Dataset!$Q8093='Pricing Strategy'!$C$4:$C$71)*(Dataset!$R8093='Pricing Strategy'!$D$4:$D$71),))</f>
        <v>0.45</v>
      </c>
      <c r="V8093" s="3">
        <f>Dataset!$T8093*(1-Dataset!$U8093)</f>
        <v>5.772800000000001</v>
      </c>
    </row>
    <row r="8094" spans="1:22" x14ac:dyDescent="0.3">
      <c r="A8094" s="32"/>
      <c r="C8094" s="3">
        <v>8089</v>
      </c>
      <c r="D8094" s="3" t="s">
        <v>9825</v>
      </c>
      <c r="E8094" s="34">
        <v>42561</v>
      </c>
      <c r="F8094" s="34">
        <v>42565</v>
      </c>
      <c r="G8094" s="3" t="s">
        <v>46</v>
      </c>
      <c r="H8094" s="3" t="s">
        <v>1371</v>
      </c>
      <c r="I8094" s="3" t="s">
        <v>1372</v>
      </c>
      <c r="J8094" s="3" t="s">
        <v>22</v>
      </c>
      <c r="K8094" s="3" t="s">
        <v>23</v>
      </c>
      <c r="L8094" s="3" t="s">
        <v>4904</v>
      </c>
      <c r="M8094" s="3" t="s">
        <v>39</v>
      </c>
      <c r="N8094" s="3">
        <v>92404</v>
      </c>
      <c r="O8094" s="3" t="s">
        <v>40</v>
      </c>
      <c r="P8094" s="3" t="s">
        <v>2690</v>
      </c>
      <c r="Q8094" s="3" t="s">
        <v>42</v>
      </c>
      <c r="R8094" s="3" t="s">
        <v>71</v>
      </c>
      <c r="S8094" s="3" t="s">
        <v>2691</v>
      </c>
      <c r="T8094" s="3">
        <v>39.92</v>
      </c>
      <c r="U8094" s="35" cm="1">
        <f t="array" ref="U8094">INDEX('Pricing Strategy'!$F$4:$F$71,MATCH(1,(Dataset!$O8094='Pricing Strategy'!$B$4:$B$71)*(Dataset!$Q8094='Pricing Strategy'!$C$4:$C$71)*(Dataset!$R8094='Pricing Strategy'!$D$4:$D$71),))</f>
        <v>0.4</v>
      </c>
      <c r="V8094" s="3">
        <f>Dataset!$T8094*(1-Dataset!$U8094)</f>
        <v>23.952000000000002</v>
      </c>
    </row>
    <row r="8095" spans="1:22" x14ac:dyDescent="0.3">
      <c r="A8095" s="32"/>
      <c r="C8095" s="3">
        <v>8090</v>
      </c>
      <c r="D8095" s="3" t="s">
        <v>9826</v>
      </c>
      <c r="E8095" s="34">
        <v>42589</v>
      </c>
      <c r="F8095" s="34">
        <v>42591</v>
      </c>
      <c r="G8095" s="3" t="s">
        <v>184</v>
      </c>
      <c r="H8095" s="3" t="s">
        <v>3099</v>
      </c>
      <c r="I8095" s="3" t="s">
        <v>3100</v>
      </c>
      <c r="J8095" s="3" t="s">
        <v>37</v>
      </c>
      <c r="K8095" s="3" t="s">
        <v>23</v>
      </c>
      <c r="L8095" s="3" t="s">
        <v>4498</v>
      </c>
      <c r="M8095" s="3" t="s">
        <v>2739</v>
      </c>
      <c r="N8095" s="3">
        <v>21215</v>
      </c>
      <c r="O8095" s="3" t="s">
        <v>144</v>
      </c>
      <c r="P8095" s="3" t="s">
        <v>137</v>
      </c>
      <c r="Q8095" s="3" t="s">
        <v>42</v>
      </c>
      <c r="R8095" s="3" t="s">
        <v>74</v>
      </c>
      <c r="S8095" s="3" t="s">
        <v>138</v>
      </c>
      <c r="T8095" s="3">
        <v>77.58</v>
      </c>
      <c r="U8095" s="35" cm="1">
        <f t="array" ref="U8095">INDEX('Pricing Strategy'!$F$4:$F$71,MATCH(1,(Dataset!$O8095='Pricing Strategy'!$B$4:$B$71)*(Dataset!$Q8095='Pricing Strategy'!$C$4:$C$71)*(Dataset!$R8095='Pricing Strategy'!$D$4:$D$71),))</f>
        <v>0.4</v>
      </c>
      <c r="V8095" s="3">
        <f>Dataset!$T8095*(1-Dataset!$U8095)</f>
        <v>46.547999999999995</v>
      </c>
    </row>
    <row r="8096" spans="1:22" x14ac:dyDescent="0.3">
      <c r="A8096" s="32"/>
      <c r="C8096" s="3">
        <v>8091</v>
      </c>
      <c r="D8096" s="3" t="s">
        <v>9827</v>
      </c>
      <c r="E8096" s="34">
        <v>42345</v>
      </c>
      <c r="F8096" s="34">
        <v>42351</v>
      </c>
      <c r="G8096" s="3" t="s">
        <v>46</v>
      </c>
      <c r="H8096" s="3" t="s">
        <v>2958</v>
      </c>
      <c r="I8096" s="3" t="s">
        <v>2959</v>
      </c>
      <c r="J8096" s="3" t="s">
        <v>98</v>
      </c>
      <c r="K8096" s="3" t="s">
        <v>23</v>
      </c>
      <c r="L8096" s="3" t="s">
        <v>91</v>
      </c>
      <c r="M8096" s="3" t="s">
        <v>92</v>
      </c>
      <c r="N8096" s="3">
        <v>98103</v>
      </c>
      <c r="O8096" s="3" t="s">
        <v>40</v>
      </c>
      <c r="P8096" s="3" t="s">
        <v>5921</v>
      </c>
      <c r="Q8096" s="3" t="s">
        <v>42</v>
      </c>
      <c r="R8096" s="3" t="s">
        <v>55</v>
      </c>
      <c r="S8096" s="3" t="s">
        <v>5922</v>
      </c>
      <c r="T8096" s="3">
        <v>269.36</v>
      </c>
      <c r="U8096" s="35" cm="1">
        <f t="array" ref="U8096">INDEX('Pricing Strategy'!$F$4:$F$71,MATCH(1,(Dataset!$O8096='Pricing Strategy'!$B$4:$B$71)*(Dataset!$Q8096='Pricing Strategy'!$C$4:$C$71)*(Dataset!$R8096='Pricing Strategy'!$D$4:$D$71),))</f>
        <v>0.5</v>
      </c>
      <c r="V8096" s="3">
        <f>Dataset!$T8096*(1-Dataset!$U8096)</f>
        <v>134.68</v>
      </c>
    </row>
    <row r="8097" spans="1:22" x14ac:dyDescent="0.3">
      <c r="A8097" s="32"/>
      <c r="C8097" s="3">
        <v>8092</v>
      </c>
      <c r="D8097" s="3" t="s">
        <v>9828</v>
      </c>
      <c r="E8097" s="34">
        <v>42714</v>
      </c>
      <c r="F8097" s="34">
        <v>42718</v>
      </c>
      <c r="G8097" s="3" t="s">
        <v>46</v>
      </c>
      <c r="H8097" s="3" t="s">
        <v>3007</v>
      </c>
      <c r="I8097" s="3" t="s">
        <v>3008</v>
      </c>
      <c r="J8097" s="3" t="s">
        <v>22</v>
      </c>
      <c r="K8097" s="3" t="s">
        <v>23</v>
      </c>
      <c r="L8097" s="3" t="s">
        <v>123</v>
      </c>
      <c r="M8097" s="3" t="s">
        <v>39</v>
      </c>
      <c r="N8097" s="3">
        <v>94110</v>
      </c>
      <c r="O8097" s="3" t="s">
        <v>40</v>
      </c>
      <c r="P8097" s="3" t="s">
        <v>2922</v>
      </c>
      <c r="Q8097" s="3" t="s">
        <v>42</v>
      </c>
      <c r="R8097" s="3" t="s">
        <v>43</v>
      </c>
      <c r="S8097" s="3" t="s">
        <v>2923</v>
      </c>
      <c r="T8097" s="3">
        <v>5.76</v>
      </c>
      <c r="U8097" s="35" cm="1">
        <f t="array" ref="U8097">INDEX('Pricing Strategy'!$F$4:$F$71,MATCH(1,(Dataset!$O8097='Pricing Strategy'!$B$4:$B$71)*(Dataset!$Q8097='Pricing Strategy'!$C$4:$C$71)*(Dataset!$R8097='Pricing Strategy'!$D$4:$D$71),))</f>
        <v>0.4</v>
      </c>
      <c r="V8097" s="3">
        <f>Dataset!$T8097*(1-Dataset!$U8097)</f>
        <v>3.456</v>
      </c>
    </row>
    <row r="8098" spans="1:22" x14ac:dyDescent="0.3">
      <c r="A8098" s="32"/>
      <c r="C8098" s="3">
        <v>8093</v>
      </c>
      <c r="D8098" s="3" t="s">
        <v>9829</v>
      </c>
      <c r="E8098" s="34">
        <v>43412</v>
      </c>
      <c r="F8098" s="34">
        <v>43417</v>
      </c>
      <c r="G8098" s="3" t="s">
        <v>19</v>
      </c>
      <c r="H8098" s="3" t="s">
        <v>6216</v>
      </c>
      <c r="I8098" s="3" t="s">
        <v>6217</v>
      </c>
      <c r="J8098" s="3" t="s">
        <v>98</v>
      </c>
      <c r="K8098" s="3" t="s">
        <v>23</v>
      </c>
      <c r="L8098" s="3" t="s">
        <v>262</v>
      </c>
      <c r="M8098" s="3" t="s">
        <v>263</v>
      </c>
      <c r="N8098" s="3">
        <v>10035</v>
      </c>
      <c r="O8098" s="3" t="s">
        <v>144</v>
      </c>
      <c r="P8098" s="3" t="s">
        <v>3676</v>
      </c>
      <c r="Q8098" s="3" t="s">
        <v>42</v>
      </c>
      <c r="R8098" s="3" t="s">
        <v>64</v>
      </c>
      <c r="S8098" s="3" t="s">
        <v>3677</v>
      </c>
      <c r="T8098" s="3">
        <v>109.9</v>
      </c>
      <c r="U8098" s="35" cm="1">
        <f t="array" ref="U8098">INDEX('Pricing Strategy'!$F$4:$F$71,MATCH(1,(Dataset!$O8098='Pricing Strategy'!$B$4:$B$71)*(Dataset!$Q8098='Pricing Strategy'!$C$4:$C$71)*(Dataset!$R8098='Pricing Strategy'!$D$4:$D$71),))</f>
        <v>0.45</v>
      </c>
      <c r="V8098" s="3">
        <f>Dataset!$T8098*(1-Dataset!$U8098)</f>
        <v>60.445000000000007</v>
      </c>
    </row>
    <row r="8099" spans="1:22" x14ac:dyDescent="0.3">
      <c r="A8099" s="32"/>
      <c r="C8099" s="3">
        <v>8094</v>
      </c>
      <c r="D8099" s="3" t="s">
        <v>9830</v>
      </c>
      <c r="E8099" s="34">
        <v>43308</v>
      </c>
      <c r="F8099" s="34">
        <v>43313</v>
      </c>
      <c r="G8099" s="3" t="s">
        <v>19</v>
      </c>
      <c r="H8099" s="3" t="s">
        <v>5182</v>
      </c>
      <c r="I8099" s="3" t="s">
        <v>5183</v>
      </c>
      <c r="J8099" s="3" t="s">
        <v>22</v>
      </c>
      <c r="K8099" s="3" t="s">
        <v>23</v>
      </c>
      <c r="L8099" s="3" t="s">
        <v>91</v>
      </c>
      <c r="M8099" s="3" t="s">
        <v>92</v>
      </c>
      <c r="N8099" s="3">
        <v>98115</v>
      </c>
      <c r="O8099" s="3" t="s">
        <v>40</v>
      </c>
      <c r="P8099" s="3" t="s">
        <v>2891</v>
      </c>
      <c r="Q8099" s="3" t="s">
        <v>28</v>
      </c>
      <c r="R8099" s="3" t="s">
        <v>61</v>
      </c>
      <c r="S8099" s="3" t="s">
        <v>922</v>
      </c>
      <c r="T8099" s="3">
        <v>23.88</v>
      </c>
      <c r="U8099" s="35" cm="1">
        <f t="array" ref="U8099">INDEX('Pricing Strategy'!$F$4:$F$71,MATCH(1,(Dataset!$O8099='Pricing Strategy'!$B$4:$B$71)*(Dataset!$Q8099='Pricing Strategy'!$C$4:$C$71)*(Dataset!$R8099='Pricing Strategy'!$D$4:$D$71),))</f>
        <v>0.4</v>
      </c>
      <c r="V8099" s="3">
        <f>Dataset!$T8099*(1-Dataset!$U8099)</f>
        <v>14.327999999999999</v>
      </c>
    </row>
    <row r="8100" spans="1:22" x14ac:dyDescent="0.3">
      <c r="A8100" s="32"/>
      <c r="C8100" s="3">
        <v>8095</v>
      </c>
      <c r="D8100" s="3" t="s">
        <v>9830</v>
      </c>
      <c r="E8100" s="34">
        <v>43308</v>
      </c>
      <c r="F8100" s="34">
        <v>43313</v>
      </c>
      <c r="G8100" s="3" t="s">
        <v>19</v>
      </c>
      <c r="H8100" s="3" t="s">
        <v>5182</v>
      </c>
      <c r="I8100" s="3" t="s">
        <v>5183</v>
      </c>
      <c r="J8100" s="3" t="s">
        <v>22</v>
      </c>
      <c r="K8100" s="3" t="s">
        <v>23</v>
      </c>
      <c r="L8100" s="3" t="s">
        <v>91</v>
      </c>
      <c r="M8100" s="3" t="s">
        <v>92</v>
      </c>
      <c r="N8100" s="3">
        <v>98115</v>
      </c>
      <c r="O8100" s="3" t="s">
        <v>40</v>
      </c>
      <c r="P8100" s="3" t="s">
        <v>5057</v>
      </c>
      <c r="Q8100" s="3" t="s">
        <v>42</v>
      </c>
      <c r="R8100" s="3" t="s">
        <v>86</v>
      </c>
      <c r="S8100" s="3" t="s">
        <v>5058</v>
      </c>
      <c r="T8100" s="3">
        <v>26.2</v>
      </c>
      <c r="U8100" s="35" cm="1">
        <f t="array" ref="U8100">INDEX('Pricing Strategy'!$F$4:$F$71,MATCH(1,(Dataset!$O8100='Pricing Strategy'!$B$4:$B$71)*(Dataset!$Q8100='Pricing Strategy'!$C$4:$C$71)*(Dataset!$R8100='Pricing Strategy'!$D$4:$D$71),))</f>
        <v>0.4</v>
      </c>
      <c r="V8100" s="3">
        <f>Dataset!$T8100*(1-Dataset!$U8100)</f>
        <v>15.719999999999999</v>
      </c>
    </row>
    <row r="8101" spans="1:22" x14ac:dyDescent="0.3">
      <c r="A8101" s="32"/>
      <c r="C8101" s="3">
        <v>8096</v>
      </c>
      <c r="D8101" s="3" t="s">
        <v>9830</v>
      </c>
      <c r="E8101" s="34">
        <v>43308</v>
      </c>
      <c r="F8101" s="34">
        <v>43313</v>
      </c>
      <c r="G8101" s="3" t="s">
        <v>19</v>
      </c>
      <c r="H8101" s="3" t="s">
        <v>5182</v>
      </c>
      <c r="I8101" s="3" t="s">
        <v>5183</v>
      </c>
      <c r="J8101" s="3" t="s">
        <v>22</v>
      </c>
      <c r="K8101" s="3" t="s">
        <v>23</v>
      </c>
      <c r="L8101" s="3" t="s">
        <v>91</v>
      </c>
      <c r="M8101" s="3" t="s">
        <v>92</v>
      </c>
      <c r="N8101" s="3">
        <v>98115</v>
      </c>
      <c r="O8101" s="3" t="s">
        <v>40</v>
      </c>
      <c r="P8101" s="3" t="s">
        <v>5269</v>
      </c>
      <c r="Q8101" s="3" t="s">
        <v>42</v>
      </c>
      <c r="R8101" s="3" t="s">
        <v>86</v>
      </c>
      <c r="S8101" s="3" t="s">
        <v>5270</v>
      </c>
      <c r="T8101" s="3">
        <v>12.96</v>
      </c>
      <c r="U8101" s="35" cm="1">
        <f t="array" ref="U8101">INDEX('Pricing Strategy'!$F$4:$F$71,MATCH(1,(Dataset!$O8101='Pricing Strategy'!$B$4:$B$71)*(Dataset!$Q8101='Pricing Strategy'!$C$4:$C$71)*(Dataset!$R8101='Pricing Strategy'!$D$4:$D$71),))</f>
        <v>0.4</v>
      </c>
      <c r="V8101" s="3">
        <f>Dataset!$T8101*(1-Dataset!$U8101)</f>
        <v>7.7759999999999998</v>
      </c>
    </row>
    <row r="8102" spans="1:22" x14ac:dyDescent="0.3">
      <c r="A8102" s="32"/>
      <c r="C8102" s="3">
        <v>8097</v>
      </c>
      <c r="D8102" s="3" t="s">
        <v>9830</v>
      </c>
      <c r="E8102" s="34">
        <v>43308</v>
      </c>
      <c r="F8102" s="34">
        <v>43313</v>
      </c>
      <c r="G8102" s="3" t="s">
        <v>19</v>
      </c>
      <c r="H8102" s="3" t="s">
        <v>5182</v>
      </c>
      <c r="I8102" s="3" t="s">
        <v>5183</v>
      </c>
      <c r="J8102" s="3" t="s">
        <v>22</v>
      </c>
      <c r="K8102" s="3" t="s">
        <v>23</v>
      </c>
      <c r="L8102" s="3" t="s">
        <v>91</v>
      </c>
      <c r="M8102" s="3" t="s">
        <v>92</v>
      </c>
      <c r="N8102" s="3">
        <v>98115</v>
      </c>
      <c r="O8102" s="3" t="s">
        <v>40</v>
      </c>
      <c r="P8102" s="3" t="s">
        <v>1698</v>
      </c>
      <c r="Q8102" s="3" t="s">
        <v>67</v>
      </c>
      <c r="R8102" s="3" t="s">
        <v>157</v>
      </c>
      <c r="S8102" s="3" t="s">
        <v>1699</v>
      </c>
      <c r="T8102" s="3">
        <v>234.95</v>
      </c>
      <c r="U8102" s="35" cm="1">
        <f t="array" ref="U8102">INDEX('Pricing Strategy'!$F$4:$F$71,MATCH(1,(Dataset!$O8102='Pricing Strategy'!$B$4:$B$71)*(Dataset!$Q8102='Pricing Strategy'!$C$4:$C$71)*(Dataset!$R8102='Pricing Strategy'!$D$4:$D$71),))</f>
        <v>0.45</v>
      </c>
      <c r="V8102" s="3">
        <f>Dataset!$T8102*(1-Dataset!$U8102)</f>
        <v>129.2225</v>
      </c>
    </row>
    <row r="8103" spans="1:22" x14ac:dyDescent="0.3">
      <c r="A8103" s="32"/>
      <c r="C8103" s="3">
        <v>8098</v>
      </c>
      <c r="D8103" s="3" t="s">
        <v>9831</v>
      </c>
      <c r="E8103" s="34">
        <v>43462</v>
      </c>
      <c r="F8103" s="34">
        <v>43466</v>
      </c>
      <c r="G8103" s="3" t="s">
        <v>46</v>
      </c>
      <c r="H8103" s="3" t="s">
        <v>5322</v>
      </c>
      <c r="I8103" s="3" t="s">
        <v>5323</v>
      </c>
      <c r="J8103" s="3" t="s">
        <v>22</v>
      </c>
      <c r="K8103" s="3" t="s">
        <v>23</v>
      </c>
      <c r="L8103" s="3" t="s">
        <v>5473</v>
      </c>
      <c r="M8103" s="3" t="s">
        <v>665</v>
      </c>
      <c r="N8103" s="3">
        <v>87105</v>
      </c>
      <c r="O8103" s="3" t="s">
        <v>40</v>
      </c>
      <c r="P8103" s="3" t="s">
        <v>1546</v>
      </c>
      <c r="Q8103" s="3" t="s">
        <v>42</v>
      </c>
      <c r="R8103" s="3" t="s">
        <v>55</v>
      </c>
      <c r="S8103" s="3" t="s">
        <v>1547</v>
      </c>
      <c r="T8103" s="3">
        <v>118.25</v>
      </c>
      <c r="U8103" s="35" cm="1">
        <f t="array" ref="U8103">INDEX('Pricing Strategy'!$F$4:$F$71,MATCH(1,(Dataset!$O8103='Pricing Strategy'!$B$4:$B$71)*(Dataset!$Q8103='Pricing Strategy'!$C$4:$C$71)*(Dataset!$R8103='Pricing Strategy'!$D$4:$D$71),))</f>
        <v>0.5</v>
      </c>
      <c r="V8103" s="3">
        <f>Dataset!$T8103*(1-Dataset!$U8103)</f>
        <v>59.125</v>
      </c>
    </row>
    <row r="8104" spans="1:22" x14ac:dyDescent="0.3">
      <c r="A8104" s="32"/>
      <c r="C8104" s="3">
        <v>8099</v>
      </c>
      <c r="D8104" s="3" t="s">
        <v>9831</v>
      </c>
      <c r="E8104" s="34">
        <v>43462</v>
      </c>
      <c r="F8104" s="34">
        <v>43466</v>
      </c>
      <c r="G8104" s="3" t="s">
        <v>46</v>
      </c>
      <c r="H8104" s="3" t="s">
        <v>5322</v>
      </c>
      <c r="I8104" s="3" t="s">
        <v>5323</v>
      </c>
      <c r="J8104" s="3" t="s">
        <v>22</v>
      </c>
      <c r="K8104" s="3" t="s">
        <v>23</v>
      </c>
      <c r="L8104" s="3" t="s">
        <v>5473</v>
      </c>
      <c r="M8104" s="3" t="s">
        <v>665</v>
      </c>
      <c r="N8104" s="3">
        <v>87105</v>
      </c>
      <c r="O8104" s="3" t="s">
        <v>40</v>
      </c>
      <c r="P8104" s="3" t="s">
        <v>5985</v>
      </c>
      <c r="Q8104" s="3" t="s">
        <v>42</v>
      </c>
      <c r="R8104" s="3" t="s">
        <v>86</v>
      </c>
      <c r="S8104" s="3" t="s">
        <v>5986</v>
      </c>
      <c r="T8104" s="3">
        <v>4.28</v>
      </c>
      <c r="U8104" s="35" cm="1">
        <f t="array" ref="U8104">INDEX('Pricing Strategy'!$F$4:$F$71,MATCH(1,(Dataset!$O8104='Pricing Strategy'!$B$4:$B$71)*(Dataset!$Q8104='Pricing Strategy'!$C$4:$C$71)*(Dataset!$R8104='Pricing Strategy'!$D$4:$D$71),))</f>
        <v>0.4</v>
      </c>
      <c r="V8104" s="3">
        <f>Dataset!$T8104*(1-Dataset!$U8104)</f>
        <v>2.5680000000000001</v>
      </c>
    </row>
    <row r="8105" spans="1:22" x14ac:dyDescent="0.3">
      <c r="A8105" s="32"/>
      <c r="C8105" s="3">
        <v>8100</v>
      </c>
      <c r="D8105" s="3" t="s">
        <v>9832</v>
      </c>
      <c r="E8105" s="34">
        <v>42804</v>
      </c>
      <c r="F8105" s="34">
        <v>42807</v>
      </c>
      <c r="G8105" s="3" t="s">
        <v>184</v>
      </c>
      <c r="H8105" s="3" t="s">
        <v>4906</v>
      </c>
      <c r="I8105" s="3" t="s">
        <v>4907</v>
      </c>
      <c r="J8105" s="3" t="s">
        <v>98</v>
      </c>
      <c r="K8105" s="3" t="s">
        <v>23</v>
      </c>
      <c r="L8105" s="3" t="s">
        <v>38</v>
      </c>
      <c r="M8105" s="3" t="s">
        <v>39</v>
      </c>
      <c r="N8105" s="3">
        <v>90045</v>
      </c>
      <c r="O8105" s="3" t="s">
        <v>40</v>
      </c>
      <c r="P8105" s="3" t="s">
        <v>4162</v>
      </c>
      <c r="Q8105" s="3" t="s">
        <v>67</v>
      </c>
      <c r="R8105" s="3" t="s">
        <v>157</v>
      </c>
      <c r="S8105" s="3" t="s">
        <v>4163</v>
      </c>
      <c r="T8105" s="3">
        <v>26.85</v>
      </c>
      <c r="U8105" s="35" cm="1">
        <f t="array" ref="U8105">INDEX('Pricing Strategy'!$F$4:$F$71,MATCH(1,(Dataset!$O8105='Pricing Strategy'!$B$4:$B$71)*(Dataset!$Q8105='Pricing Strategy'!$C$4:$C$71)*(Dataset!$R8105='Pricing Strategy'!$D$4:$D$71),))</f>
        <v>0.45</v>
      </c>
      <c r="V8105" s="3">
        <f>Dataset!$T8105*(1-Dataset!$U8105)</f>
        <v>14.767500000000002</v>
      </c>
    </row>
    <row r="8106" spans="1:22" x14ac:dyDescent="0.3">
      <c r="A8106" s="32"/>
      <c r="C8106" s="3">
        <v>8101</v>
      </c>
      <c r="D8106" s="3" t="s">
        <v>9832</v>
      </c>
      <c r="E8106" s="34">
        <v>42804</v>
      </c>
      <c r="F8106" s="34">
        <v>42807</v>
      </c>
      <c r="G8106" s="3" t="s">
        <v>184</v>
      </c>
      <c r="H8106" s="3" t="s">
        <v>4906</v>
      </c>
      <c r="I8106" s="3" t="s">
        <v>4907</v>
      </c>
      <c r="J8106" s="3" t="s">
        <v>98</v>
      </c>
      <c r="K8106" s="3" t="s">
        <v>23</v>
      </c>
      <c r="L8106" s="3" t="s">
        <v>38</v>
      </c>
      <c r="M8106" s="3" t="s">
        <v>39</v>
      </c>
      <c r="N8106" s="3">
        <v>90045</v>
      </c>
      <c r="O8106" s="3" t="s">
        <v>40</v>
      </c>
      <c r="P8106" s="3" t="s">
        <v>9833</v>
      </c>
      <c r="Q8106" s="3" t="s">
        <v>67</v>
      </c>
      <c r="R8106" s="3" t="s">
        <v>680</v>
      </c>
      <c r="S8106" s="3" t="s">
        <v>9834</v>
      </c>
      <c r="T8106" s="3">
        <v>3357.6</v>
      </c>
      <c r="U8106" s="35" cm="1">
        <f t="array" ref="U8106">INDEX('Pricing Strategy'!$F$4:$F$71,MATCH(1,(Dataset!$O8106='Pricing Strategy'!$B$4:$B$71)*(Dataset!$Q8106='Pricing Strategy'!$C$4:$C$71)*(Dataset!$R8106='Pricing Strategy'!$D$4:$D$71),))</f>
        <v>0.45</v>
      </c>
      <c r="V8106" s="3">
        <f>Dataset!$T8106*(1-Dataset!$U8106)</f>
        <v>1846.68</v>
      </c>
    </row>
    <row r="8107" spans="1:22" x14ac:dyDescent="0.3">
      <c r="A8107" s="32"/>
      <c r="C8107" s="3">
        <v>8102</v>
      </c>
      <c r="D8107" s="3" t="s">
        <v>9835</v>
      </c>
      <c r="E8107" s="34">
        <v>42512</v>
      </c>
      <c r="F8107" s="34">
        <v>42516</v>
      </c>
      <c r="G8107" s="3" t="s">
        <v>46</v>
      </c>
      <c r="H8107" s="3" t="s">
        <v>8358</v>
      </c>
      <c r="I8107" s="3" t="s">
        <v>8359</v>
      </c>
      <c r="J8107" s="3" t="s">
        <v>22</v>
      </c>
      <c r="K8107" s="3" t="s">
        <v>23</v>
      </c>
      <c r="L8107" s="3" t="s">
        <v>38</v>
      </c>
      <c r="M8107" s="3" t="s">
        <v>39</v>
      </c>
      <c r="N8107" s="3">
        <v>90045</v>
      </c>
      <c r="O8107" s="3" t="s">
        <v>40</v>
      </c>
      <c r="P8107" s="3" t="s">
        <v>2416</v>
      </c>
      <c r="Q8107" s="3" t="s">
        <v>42</v>
      </c>
      <c r="R8107" s="3" t="s">
        <v>43</v>
      </c>
      <c r="S8107" s="3" t="s">
        <v>2417</v>
      </c>
      <c r="T8107" s="3">
        <v>8.26</v>
      </c>
      <c r="U8107" s="35" cm="1">
        <f t="array" ref="U8107">INDEX('Pricing Strategy'!$F$4:$F$71,MATCH(1,(Dataset!$O8107='Pricing Strategy'!$B$4:$B$71)*(Dataset!$Q8107='Pricing Strategy'!$C$4:$C$71)*(Dataset!$R8107='Pricing Strategy'!$D$4:$D$71),))</f>
        <v>0.4</v>
      </c>
      <c r="V8107" s="3">
        <f>Dataset!$T8107*(1-Dataset!$U8107)</f>
        <v>4.9559999999999995</v>
      </c>
    </row>
    <row r="8108" spans="1:22" x14ac:dyDescent="0.3">
      <c r="A8108" s="32"/>
      <c r="C8108" s="3">
        <v>8103</v>
      </c>
      <c r="D8108" s="3" t="s">
        <v>9835</v>
      </c>
      <c r="E8108" s="34">
        <v>42512</v>
      </c>
      <c r="F8108" s="34">
        <v>42516</v>
      </c>
      <c r="G8108" s="3" t="s">
        <v>46</v>
      </c>
      <c r="H8108" s="3" t="s">
        <v>8358</v>
      </c>
      <c r="I8108" s="3" t="s">
        <v>8359</v>
      </c>
      <c r="J8108" s="3" t="s">
        <v>22</v>
      </c>
      <c r="K8108" s="3" t="s">
        <v>23</v>
      </c>
      <c r="L8108" s="3" t="s">
        <v>38</v>
      </c>
      <c r="M8108" s="3" t="s">
        <v>39</v>
      </c>
      <c r="N8108" s="3">
        <v>90045</v>
      </c>
      <c r="O8108" s="3" t="s">
        <v>40</v>
      </c>
      <c r="P8108" s="3" t="s">
        <v>2596</v>
      </c>
      <c r="Q8108" s="3" t="s">
        <v>67</v>
      </c>
      <c r="R8108" s="3" t="s">
        <v>680</v>
      </c>
      <c r="S8108" s="3" t="s">
        <v>2597</v>
      </c>
      <c r="T8108" s="3">
        <v>2973.32</v>
      </c>
      <c r="U8108" s="35" cm="1">
        <f t="array" ref="U8108">INDEX('Pricing Strategy'!$F$4:$F$71,MATCH(1,(Dataset!$O8108='Pricing Strategy'!$B$4:$B$71)*(Dataset!$Q8108='Pricing Strategy'!$C$4:$C$71)*(Dataset!$R8108='Pricing Strategy'!$D$4:$D$71),))</f>
        <v>0.45</v>
      </c>
      <c r="V8108" s="3">
        <f>Dataset!$T8108*(1-Dataset!$U8108)</f>
        <v>1635.3260000000002</v>
      </c>
    </row>
    <row r="8109" spans="1:22" x14ac:dyDescent="0.3">
      <c r="A8109" s="32"/>
      <c r="C8109" s="3">
        <v>8104</v>
      </c>
      <c r="D8109" s="3" t="s">
        <v>9835</v>
      </c>
      <c r="E8109" s="34">
        <v>42512</v>
      </c>
      <c r="F8109" s="34">
        <v>42516</v>
      </c>
      <c r="G8109" s="3" t="s">
        <v>46</v>
      </c>
      <c r="H8109" s="3" t="s">
        <v>8358</v>
      </c>
      <c r="I8109" s="3" t="s">
        <v>8359</v>
      </c>
      <c r="J8109" s="3" t="s">
        <v>22</v>
      </c>
      <c r="K8109" s="3" t="s">
        <v>23</v>
      </c>
      <c r="L8109" s="3" t="s">
        <v>38</v>
      </c>
      <c r="M8109" s="3" t="s">
        <v>39</v>
      </c>
      <c r="N8109" s="3">
        <v>90045</v>
      </c>
      <c r="O8109" s="3" t="s">
        <v>40</v>
      </c>
      <c r="P8109" s="3" t="s">
        <v>1298</v>
      </c>
      <c r="Q8109" s="3" t="s">
        <v>42</v>
      </c>
      <c r="R8109" s="3" t="s">
        <v>55</v>
      </c>
      <c r="S8109" s="3" t="s">
        <v>1299</v>
      </c>
      <c r="T8109" s="3">
        <v>104.79</v>
      </c>
      <c r="U8109" s="35" cm="1">
        <f t="array" ref="U8109">INDEX('Pricing Strategy'!$F$4:$F$71,MATCH(1,(Dataset!$O8109='Pricing Strategy'!$B$4:$B$71)*(Dataset!$Q8109='Pricing Strategy'!$C$4:$C$71)*(Dataset!$R8109='Pricing Strategy'!$D$4:$D$71),))</f>
        <v>0.5</v>
      </c>
      <c r="V8109" s="3">
        <f>Dataset!$T8109*(1-Dataset!$U8109)</f>
        <v>52.395000000000003</v>
      </c>
    </row>
    <row r="8110" spans="1:22" x14ac:dyDescent="0.3">
      <c r="A8110" s="32"/>
      <c r="C8110" s="3">
        <v>8105</v>
      </c>
      <c r="D8110" s="3" t="s">
        <v>9835</v>
      </c>
      <c r="E8110" s="34">
        <v>42512</v>
      </c>
      <c r="F8110" s="34">
        <v>42516</v>
      </c>
      <c r="G8110" s="3" t="s">
        <v>46</v>
      </c>
      <c r="H8110" s="3" t="s">
        <v>8358</v>
      </c>
      <c r="I8110" s="3" t="s">
        <v>8359</v>
      </c>
      <c r="J8110" s="3" t="s">
        <v>22</v>
      </c>
      <c r="K8110" s="3" t="s">
        <v>23</v>
      </c>
      <c r="L8110" s="3" t="s">
        <v>38</v>
      </c>
      <c r="M8110" s="3" t="s">
        <v>39</v>
      </c>
      <c r="N8110" s="3">
        <v>90045</v>
      </c>
      <c r="O8110" s="3" t="s">
        <v>40</v>
      </c>
      <c r="P8110" s="3" t="s">
        <v>1191</v>
      </c>
      <c r="Q8110" s="3" t="s">
        <v>67</v>
      </c>
      <c r="R8110" s="3" t="s">
        <v>68</v>
      </c>
      <c r="S8110" s="3" t="s">
        <v>1192</v>
      </c>
      <c r="T8110" s="3">
        <v>775.72799999999995</v>
      </c>
      <c r="U8110" s="35" cm="1">
        <f t="array" ref="U8110">INDEX('Pricing Strategy'!$F$4:$F$71,MATCH(1,(Dataset!$O8110='Pricing Strategy'!$B$4:$B$71)*(Dataset!$Q8110='Pricing Strategy'!$C$4:$C$71)*(Dataset!$R8110='Pricing Strategy'!$D$4:$D$71),))</f>
        <v>0.4</v>
      </c>
      <c r="V8110" s="3">
        <f>Dataset!$T8110*(1-Dataset!$U8110)</f>
        <v>465.43679999999995</v>
      </c>
    </row>
    <row r="8111" spans="1:22" x14ac:dyDescent="0.3">
      <c r="A8111" s="32"/>
      <c r="C8111" s="3">
        <v>8106</v>
      </c>
      <c r="D8111" s="3" t="s">
        <v>9836</v>
      </c>
      <c r="E8111" s="34">
        <v>43148</v>
      </c>
      <c r="F8111" s="34">
        <v>43150</v>
      </c>
      <c r="G8111" s="3" t="s">
        <v>184</v>
      </c>
      <c r="H8111" s="3" t="s">
        <v>7284</v>
      </c>
      <c r="I8111" s="3" t="s">
        <v>7285</v>
      </c>
      <c r="J8111" s="3" t="s">
        <v>98</v>
      </c>
      <c r="K8111" s="3" t="s">
        <v>23</v>
      </c>
      <c r="L8111" s="3" t="s">
        <v>180</v>
      </c>
      <c r="M8111" s="3" t="s">
        <v>100</v>
      </c>
      <c r="N8111" s="3">
        <v>77041</v>
      </c>
      <c r="O8111" s="3" t="s">
        <v>101</v>
      </c>
      <c r="P8111" s="3" t="s">
        <v>1633</v>
      </c>
      <c r="Q8111" s="3" t="s">
        <v>28</v>
      </c>
      <c r="R8111" s="3" t="s">
        <v>29</v>
      </c>
      <c r="S8111" s="3" t="s">
        <v>1634</v>
      </c>
      <c r="T8111" s="3">
        <v>89.066400000000002</v>
      </c>
      <c r="U8111" s="35" cm="1">
        <f t="array" ref="U8111">INDEX('Pricing Strategy'!$F$4:$F$71,MATCH(1,(Dataset!$O8111='Pricing Strategy'!$B$4:$B$71)*(Dataset!$Q8111='Pricing Strategy'!$C$4:$C$71)*(Dataset!$R8111='Pricing Strategy'!$D$4:$D$71),))</f>
        <v>0.4</v>
      </c>
      <c r="V8111" s="3">
        <f>Dataset!$T8111*(1-Dataset!$U8111)</f>
        <v>53.439839999999997</v>
      </c>
    </row>
    <row r="8112" spans="1:22" x14ac:dyDescent="0.3">
      <c r="A8112" s="32"/>
      <c r="C8112" s="3">
        <v>8107</v>
      </c>
      <c r="D8112" s="3" t="s">
        <v>9836</v>
      </c>
      <c r="E8112" s="34">
        <v>43148</v>
      </c>
      <c r="F8112" s="34">
        <v>43150</v>
      </c>
      <c r="G8112" s="3" t="s">
        <v>184</v>
      </c>
      <c r="H8112" s="3" t="s">
        <v>7284</v>
      </c>
      <c r="I8112" s="3" t="s">
        <v>7285</v>
      </c>
      <c r="J8112" s="3" t="s">
        <v>98</v>
      </c>
      <c r="K8112" s="3" t="s">
        <v>23</v>
      </c>
      <c r="L8112" s="3" t="s">
        <v>180</v>
      </c>
      <c r="M8112" s="3" t="s">
        <v>100</v>
      </c>
      <c r="N8112" s="3">
        <v>77041</v>
      </c>
      <c r="O8112" s="3" t="s">
        <v>101</v>
      </c>
      <c r="P8112" s="3" t="s">
        <v>9837</v>
      </c>
      <c r="Q8112" s="3" t="s">
        <v>42</v>
      </c>
      <c r="R8112" s="3" t="s">
        <v>64</v>
      </c>
      <c r="S8112" s="3" t="s">
        <v>9838</v>
      </c>
      <c r="T8112" s="3">
        <v>175.44</v>
      </c>
      <c r="U8112" s="35" cm="1">
        <f t="array" ref="U8112">INDEX('Pricing Strategy'!$F$4:$F$71,MATCH(1,(Dataset!$O8112='Pricing Strategy'!$B$4:$B$71)*(Dataset!$Q8112='Pricing Strategy'!$C$4:$C$71)*(Dataset!$R8112='Pricing Strategy'!$D$4:$D$71),))</f>
        <v>0.35</v>
      </c>
      <c r="V8112" s="3">
        <f>Dataset!$T8112*(1-Dataset!$U8112)</f>
        <v>114.036</v>
      </c>
    </row>
    <row r="8113" spans="1:22" x14ac:dyDescent="0.3">
      <c r="A8113" s="32"/>
      <c r="C8113" s="3">
        <v>8108</v>
      </c>
      <c r="D8113" s="3" t="s">
        <v>9836</v>
      </c>
      <c r="E8113" s="34">
        <v>43148</v>
      </c>
      <c r="F8113" s="34">
        <v>43150</v>
      </c>
      <c r="G8113" s="3" t="s">
        <v>184</v>
      </c>
      <c r="H8113" s="3" t="s">
        <v>7284</v>
      </c>
      <c r="I8113" s="3" t="s">
        <v>7285</v>
      </c>
      <c r="J8113" s="3" t="s">
        <v>98</v>
      </c>
      <c r="K8113" s="3" t="s">
        <v>23</v>
      </c>
      <c r="L8113" s="3" t="s">
        <v>180</v>
      </c>
      <c r="M8113" s="3" t="s">
        <v>100</v>
      </c>
      <c r="N8113" s="3">
        <v>77041</v>
      </c>
      <c r="O8113" s="3" t="s">
        <v>101</v>
      </c>
      <c r="P8113" s="3" t="s">
        <v>4285</v>
      </c>
      <c r="Q8113" s="3" t="s">
        <v>67</v>
      </c>
      <c r="R8113" s="3" t="s">
        <v>68</v>
      </c>
      <c r="S8113" s="3" t="s">
        <v>4286</v>
      </c>
      <c r="T8113" s="3">
        <v>438.33600000000001</v>
      </c>
      <c r="U8113" s="35" cm="1">
        <f t="array" ref="U8113">INDEX('Pricing Strategy'!$F$4:$F$71,MATCH(1,(Dataset!$O8113='Pricing Strategy'!$B$4:$B$71)*(Dataset!$Q8113='Pricing Strategy'!$C$4:$C$71)*(Dataset!$R8113='Pricing Strategy'!$D$4:$D$71),))</f>
        <v>0.3</v>
      </c>
      <c r="V8113" s="3">
        <f>Dataset!$T8113*(1-Dataset!$U8113)</f>
        <v>306.83519999999999</v>
      </c>
    </row>
    <row r="8114" spans="1:22" x14ac:dyDescent="0.3">
      <c r="A8114" s="32"/>
      <c r="C8114" s="3">
        <v>8109</v>
      </c>
      <c r="D8114" s="3" t="s">
        <v>9839</v>
      </c>
      <c r="E8114" s="34">
        <v>43442</v>
      </c>
      <c r="F8114" s="34">
        <v>43449</v>
      </c>
      <c r="G8114" s="3" t="s">
        <v>46</v>
      </c>
      <c r="H8114" s="3" t="s">
        <v>2343</v>
      </c>
      <c r="I8114" s="3" t="s">
        <v>2344</v>
      </c>
      <c r="J8114" s="3" t="s">
        <v>22</v>
      </c>
      <c r="K8114" s="3" t="s">
        <v>23</v>
      </c>
      <c r="L8114" s="3" t="s">
        <v>142</v>
      </c>
      <c r="M8114" s="3" t="s">
        <v>143</v>
      </c>
      <c r="N8114" s="3">
        <v>19140</v>
      </c>
      <c r="O8114" s="3" t="s">
        <v>144</v>
      </c>
      <c r="P8114" s="3" t="s">
        <v>1539</v>
      </c>
      <c r="Q8114" s="3" t="s">
        <v>28</v>
      </c>
      <c r="R8114" s="3" t="s">
        <v>32</v>
      </c>
      <c r="S8114" s="3" t="s">
        <v>1540</v>
      </c>
      <c r="T8114" s="3">
        <v>215.54400000000001</v>
      </c>
      <c r="U8114" s="35" cm="1">
        <f t="array" ref="U8114">INDEX('Pricing Strategy'!$F$4:$F$71,MATCH(1,(Dataset!$O8114='Pricing Strategy'!$B$4:$B$71)*(Dataset!$Q8114='Pricing Strategy'!$C$4:$C$71)*(Dataset!$R8114='Pricing Strategy'!$D$4:$D$71),))</f>
        <v>0.45</v>
      </c>
      <c r="V8114" s="3">
        <f>Dataset!$T8114*(1-Dataset!$U8114)</f>
        <v>118.54920000000001</v>
      </c>
    </row>
    <row r="8115" spans="1:22" x14ac:dyDescent="0.3">
      <c r="A8115" s="32"/>
      <c r="C8115" s="3">
        <v>8110</v>
      </c>
      <c r="D8115" s="3" t="s">
        <v>9840</v>
      </c>
      <c r="E8115" s="34">
        <v>43422</v>
      </c>
      <c r="F8115" s="34">
        <v>43427</v>
      </c>
      <c r="G8115" s="3" t="s">
        <v>46</v>
      </c>
      <c r="H8115" s="3" t="s">
        <v>6696</v>
      </c>
      <c r="I8115" s="3" t="s">
        <v>6697</v>
      </c>
      <c r="J8115" s="3" t="s">
        <v>22</v>
      </c>
      <c r="K8115" s="3" t="s">
        <v>23</v>
      </c>
      <c r="L8115" s="3" t="s">
        <v>299</v>
      </c>
      <c r="M8115" s="3" t="s">
        <v>207</v>
      </c>
      <c r="N8115" s="3">
        <v>60623</v>
      </c>
      <c r="O8115" s="3" t="s">
        <v>101</v>
      </c>
      <c r="P8115" s="3" t="s">
        <v>8408</v>
      </c>
      <c r="Q8115" s="3" t="s">
        <v>42</v>
      </c>
      <c r="R8115" s="3" t="s">
        <v>169</v>
      </c>
      <c r="S8115" s="3" t="s">
        <v>8060</v>
      </c>
      <c r="T8115" s="3">
        <v>55.584000000000003</v>
      </c>
      <c r="U8115" s="35" cm="1">
        <f t="array" ref="U8115">INDEX('Pricing Strategy'!$F$4:$F$71,MATCH(1,(Dataset!$O8115='Pricing Strategy'!$B$4:$B$71)*(Dataset!$Q8115='Pricing Strategy'!$C$4:$C$71)*(Dataset!$R8115='Pricing Strategy'!$D$4:$D$71),))</f>
        <v>0.3</v>
      </c>
      <c r="V8115" s="3">
        <f>Dataset!$T8115*(1-Dataset!$U8115)</f>
        <v>38.908799999999999</v>
      </c>
    </row>
    <row r="8116" spans="1:22" x14ac:dyDescent="0.3">
      <c r="A8116" s="32"/>
      <c r="C8116" s="3">
        <v>8111</v>
      </c>
      <c r="D8116" s="3" t="s">
        <v>9840</v>
      </c>
      <c r="E8116" s="34">
        <v>43422</v>
      </c>
      <c r="F8116" s="34">
        <v>43427</v>
      </c>
      <c r="G8116" s="3" t="s">
        <v>46</v>
      </c>
      <c r="H8116" s="3" t="s">
        <v>6696</v>
      </c>
      <c r="I8116" s="3" t="s">
        <v>6697</v>
      </c>
      <c r="J8116" s="3" t="s">
        <v>22</v>
      </c>
      <c r="K8116" s="3" t="s">
        <v>23</v>
      </c>
      <c r="L8116" s="3" t="s">
        <v>299</v>
      </c>
      <c r="M8116" s="3" t="s">
        <v>207</v>
      </c>
      <c r="N8116" s="3">
        <v>60623</v>
      </c>
      <c r="O8116" s="3" t="s">
        <v>101</v>
      </c>
      <c r="P8116" s="3" t="s">
        <v>6132</v>
      </c>
      <c r="Q8116" s="3" t="s">
        <v>28</v>
      </c>
      <c r="R8116" s="3" t="s">
        <v>32</v>
      </c>
      <c r="S8116" s="3" t="s">
        <v>6133</v>
      </c>
      <c r="T8116" s="3">
        <v>127.386</v>
      </c>
      <c r="U8116" s="35" cm="1">
        <f t="array" ref="U8116">INDEX('Pricing Strategy'!$F$4:$F$71,MATCH(1,(Dataset!$O8116='Pricing Strategy'!$B$4:$B$71)*(Dataset!$Q8116='Pricing Strategy'!$C$4:$C$71)*(Dataset!$R8116='Pricing Strategy'!$D$4:$D$71),))</f>
        <v>0.35</v>
      </c>
      <c r="V8116" s="3">
        <f>Dataset!$T8116*(1-Dataset!$U8116)</f>
        <v>82.800899999999999</v>
      </c>
    </row>
    <row r="8117" spans="1:22" x14ac:dyDescent="0.3">
      <c r="A8117" s="32"/>
      <c r="C8117" s="3">
        <v>8112</v>
      </c>
      <c r="D8117" s="3" t="s">
        <v>9841</v>
      </c>
      <c r="E8117" s="34">
        <v>43070</v>
      </c>
      <c r="F8117" s="34">
        <v>43072</v>
      </c>
      <c r="G8117" s="3" t="s">
        <v>19</v>
      </c>
      <c r="H8117" s="3" t="s">
        <v>5575</v>
      </c>
      <c r="I8117" s="3" t="s">
        <v>5576</v>
      </c>
      <c r="J8117" s="3" t="s">
        <v>22</v>
      </c>
      <c r="K8117" s="3" t="s">
        <v>23</v>
      </c>
      <c r="L8117" s="3" t="s">
        <v>5114</v>
      </c>
      <c r="M8117" s="3" t="s">
        <v>100</v>
      </c>
      <c r="N8117" s="3">
        <v>76903</v>
      </c>
      <c r="O8117" s="3" t="s">
        <v>101</v>
      </c>
      <c r="P8117" s="3" t="s">
        <v>1841</v>
      </c>
      <c r="Q8117" s="3" t="s">
        <v>28</v>
      </c>
      <c r="R8117" s="3" t="s">
        <v>32</v>
      </c>
      <c r="S8117" s="3" t="s">
        <v>1842</v>
      </c>
      <c r="T8117" s="3">
        <v>248.43</v>
      </c>
      <c r="U8117" s="35" cm="1">
        <f t="array" ref="U8117">INDEX('Pricing Strategy'!$F$4:$F$71,MATCH(1,(Dataset!$O8117='Pricing Strategy'!$B$4:$B$71)*(Dataset!$Q8117='Pricing Strategy'!$C$4:$C$71)*(Dataset!$R8117='Pricing Strategy'!$D$4:$D$71),))</f>
        <v>0.35</v>
      </c>
      <c r="V8117" s="3">
        <f>Dataset!$T8117*(1-Dataset!$U8117)</f>
        <v>161.4795</v>
      </c>
    </row>
    <row r="8118" spans="1:22" x14ac:dyDescent="0.3">
      <c r="A8118" s="32"/>
      <c r="C8118" s="3">
        <v>8113</v>
      </c>
      <c r="D8118" s="3" t="s">
        <v>9841</v>
      </c>
      <c r="E8118" s="34">
        <v>43070</v>
      </c>
      <c r="F8118" s="34">
        <v>43072</v>
      </c>
      <c r="G8118" s="3" t="s">
        <v>19</v>
      </c>
      <c r="H8118" s="3" t="s">
        <v>5575</v>
      </c>
      <c r="I8118" s="3" t="s">
        <v>5576</v>
      </c>
      <c r="J8118" s="3" t="s">
        <v>22</v>
      </c>
      <c r="K8118" s="3" t="s">
        <v>23</v>
      </c>
      <c r="L8118" s="3" t="s">
        <v>5114</v>
      </c>
      <c r="M8118" s="3" t="s">
        <v>100</v>
      </c>
      <c r="N8118" s="3">
        <v>76903</v>
      </c>
      <c r="O8118" s="3" t="s">
        <v>101</v>
      </c>
      <c r="P8118" s="3" t="s">
        <v>3656</v>
      </c>
      <c r="Q8118" s="3" t="s">
        <v>42</v>
      </c>
      <c r="R8118" s="3" t="s">
        <v>74</v>
      </c>
      <c r="S8118" s="3" t="s">
        <v>3657</v>
      </c>
      <c r="T8118" s="3">
        <v>11.648</v>
      </c>
      <c r="U8118" s="35" cm="1">
        <f t="array" ref="U8118">INDEX('Pricing Strategy'!$F$4:$F$71,MATCH(1,(Dataset!$O8118='Pricing Strategy'!$B$4:$B$71)*(Dataset!$Q8118='Pricing Strategy'!$C$4:$C$71)*(Dataset!$R8118='Pricing Strategy'!$D$4:$D$71),))</f>
        <v>0.3</v>
      </c>
      <c r="V8118" s="3">
        <f>Dataset!$T8118*(1-Dataset!$U8118)</f>
        <v>8.1535999999999991</v>
      </c>
    </row>
    <row r="8119" spans="1:22" x14ac:dyDescent="0.3">
      <c r="A8119" s="32"/>
      <c r="C8119" s="3">
        <v>8114</v>
      </c>
      <c r="D8119" s="3" t="s">
        <v>9841</v>
      </c>
      <c r="E8119" s="34">
        <v>43070</v>
      </c>
      <c r="F8119" s="34">
        <v>43072</v>
      </c>
      <c r="G8119" s="3" t="s">
        <v>19</v>
      </c>
      <c r="H8119" s="3" t="s">
        <v>5575</v>
      </c>
      <c r="I8119" s="3" t="s">
        <v>5576</v>
      </c>
      <c r="J8119" s="3" t="s">
        <v>22</v>
      </c>
      <c r="K8119" s="3" t="s">
        <v>23</v>
      </c>
      <c r="L8119" s="3" t="s">
        <v>5114</v>
      </c>
      <c r="M8119" s="3" t="s">
        <v>100</v>
      </c>
      <c r="N8119" s="3">
        <v>76903</v>
      </c>
      <c r="O8119" s="3" t="s">
        <v>101</v>
      </c>
      <c r="P8119" s="3" t="s">
        <v>891</v>
      </c>
      <c r="Q8119" s="3" t="s">
        <v>28</v>
      </c>
      <c r="R8119" s="3" t="s">
        <v>32</v>
      </c>
      <c r="S8119" s="3" t="s">
        <v>892</v>
      </c>
      <c r="T8119" s="3">
        <v>85.245999999999995</v>
      </c>
      <c r="U8119" s="35" cm="1">
        <f t="array" ref="U8119">INDEX('Pricing Strategy'!$F$4:$F$71,MATCH(1,(Dataset!$O8119='Pricing Strategy'!$B$4:$B$71)*(Dataset!$Q8119='Pricing Strategy'!$C$4:$C$71)*(Dataset!$R8119='Pricing Strategy'!$D$4:$D$71),))</f>
        <v>0.35</v>
      </c>
      <c r="V8119" s="3">
        <f>Dataset!$T8119*(1-Dataset!$U8119)</f>
        <v>55.4099</v>
      </c>
    </row>
    <row r="8120" spans="1:22" x14ac:dyDescent="0.3">
      <c r="A8120" s="32"/>
      <c r="C8120" s="3">
        <v>8115</v>
      </c>
      <c r="D8120" s="3" t="s">
        <v>9842</v>
      </c>
      <c r="E8120" s="34">
        <v>43376</v>
      </c>
      <c r="F8120" s="34">
        <v>43380</v>
      </c>
      <c r="G8120" s="3" t="s">
        <v>19</v>
      </c>
      <c r="H8120" s="3" t="s">
        <v>3646</v>
      </c>
      <c r="I8120" s="3" t="s">
        <v>3647</v>
      </c>
      <c r="J8120" s="3" t="s">
        <v>37</v>
      </c>
      <c r="K8120" s="3" t="s">
        <v>23</v>
      </c>
      <c r="L8120" s="3" t="s">
        <v>599</v>
      </c>
      <c r="M8120" s="3" t="s">
        <v>100</v>
      </c>
      <c r="N8120" s="3">
        <v>77506</v>
      </c>
      <c r="O8120" s="3" t="s">
        <v>101</v>
      </c>
      <c r="P8120" s="3" t="s">
        <v>3585</v>
      </c>
      <c r="Q8120" s="3" t="s">
        <v>42</v>
      </c>
      <c r="R8120" s="3" t="s">
        <v>64</v>
      </c>
      <c r="S8120" s="3" t="s">
        <v>3586</v>
      </c>
      <c r="T8120" s="3">
        <v>20.64</v>
      </c>
      <c r="U8120" s="35" cm="1">
        <f t="array" ref="U8120">INDEX('Pricing Strategy'!$F$4:$F$71,MATCH(1,(Dataset!$O8120='Pricing Strategy'!$B$4:$B$71)*(Dataset!$Q8120='Pricing Strategy'!$C$4:$C$71)*(Dataset!$R8120='Pricing Strategy'!$D$4:$D$71),))</f>
        <v>0.35</v>
      </c>
      <c r="V8120" s="3">
        <f>Dataset!$T8120*(1-Dataset!$U8120)</f>
        <v>13.416</v>
      </c>
    </row>
    <row r="8121" spans="1:22" x14ac:dyDescent="0.3">
      <c r="A8121" s="32"/>
      <c r="C8121" s="3">
        <v>8116</v>
      </c>
      <c r="D8121" s="3" t="s">
        <v>9843</v>
      </c>
      <c r="E8121" s="34">
        <v>43341</v>
      </c>
      <c r="F8121" s="34">
        <v>43347</v>
      </c>
      <c r="G8121" s="3" t="s">
        <v>46</v>
      </c>
      <c r="H8121" s="3" t="s">
        <v>3853</v>
      </c>
      <c r="I8121" s="3" t="s">
        <v>3854</v>
      </c>
      <c r="J8121" s="3" t="s">
        <v>37</v>
      </c>
      <c r="K8121" s="3" t="s">
        <v>23</v>
      </c>
      <c r="L8121" s="3" t="s">
        <v>38</v>
      </c>
      <c r="M8121" s="3" t="s">
        <v>39</v>
      </c>
      <c r="N8121" s="3">
        <v>90049</v>
      </c>
      <c r="O8121" s="3" t="s">
        <v>40</v>
      </c>
      <c r="P8121" s="3" t="s">
        <v>9388</v>
      </c>
      <c r="Q8121" s="3" t="s">
        <v>28</v>
      </c>
      <c r="R8121" s="3" t="s">
        <v>61</v>
      </c>
      <c r="S8121" s="3" t="s">
        <v>9389</v>
      </c>
      <c r="T8121" s="3">
        <v>148.02000000000001</v>
      </c>
      <c r="U8121" s="35" cm="1">
        <f t="array" ref="U8121">INDEX('Pricing Strategy'!$F$4:$F$71,MATCH(1,(Dataset!$O8121='Pricing Strategy'!$B$4:$B$71)*(Dataset!$Q8121='Pricing Strategy'!$C$4:$C$71)*(Dataset!$R8121='Pricing Strategy'!$D$4:$D$71),))</f>
        <v>0.4</v>
      </c>
      <c r="V8121" s="3">
        <f>Dataset!$T8121*(1-Dataset!$U8121)</f>
        <v>88.811999999999998</v>
      </c>
    </row>
    <row r="8122" spans="1:22" x14ac:dyDescent="0.3">
      <c r="A8122" s="32"/>
      <c r="C8122" s="3">
        <v>8117</v>
      </c>
      <c r="D8122" s="3" t="s">
        <v>9844</v>
      </c>
      <c r="E8122" s="34">
        <v>43428</v>
      </c>
      <c r="F8122" s="34">
        <v>43428</v>
      </c>
      <c r="G8122" s="3" t="s">
        <v>1290</v>
      </c>
      <c r="H8122" s="3" t="s">
        <v>3462</v>
      </c>
      <c r="I8122" s="3" t="s">
        <v>3463</v>
      </c>
      <c r="J8122" s="3" t="s">
        <v>37</v>
      </c>
      <c r="K8122" s="3" t="s">
        <v>23</v>
      </c>
      <c r="L8122" s="3" t="s">
        <v>9453</v>
      </c>
      <c r="M8122" s="3" t="s">
        <v>4536</v>
      </c>
      <c r="N8122" s="3">
        <v>67846</v>
      </c>
      <c r="O8122" s="3" t="s">
        <v>101</v>
      </c>
      <c r="P8122" s="3" t="s">
        <v>5273</v>
      </c>
      <c r="Q8122" s="3" t="s">
        <v>42</v>
      </c>
      <c r="R8122" s="3" t="s">
        <v>55</v>
      </c>
      <c r="S8122" s="3" t="s">
        <v>5274</v>
      </c>
      <c r="T8122" s="3">
        <v>33.29</v>
      </c>
      <c r="U8122" s="35" cm="1">
        <f t="array" ref="U8122">INDEX('Pricing Strategy'!$F$4:$F$71,MATCH(1,(Dataset!$O8122='Pricing Strategy'!$B$4:$B$71)*(Dataset!$Q8122='Pricing Strategy'!$C$4:$C$71)*(Dataset!$R8122='Pricing Strategy'!$D$4:$D$71),))</f>
        <v>0.4</v>
      </c>
      <c r="V8122" s="3">
        <f>Dataset!$T8122*(1-Dataset!$U8122)</f>
        <v>19.974</v>
      </c>
    </row>
    <row r="8123" spans="1:22" x14ac:dyDescent="0.3">
      <c r="A8123" s="32"/>
      <c r="C8123" s="3">
        <v>8118</v>
      </c>
      <c r="D8123" s="3" t="s">
        <v>9845</v>
      </c>
      <c r="E8123" s="34">
        <v>43281</v>
      </c>
      <c r="F8123" s="34">
        <v>43286</v>
      </c>
      <c r="G8123" s="3" t="s">
        <v>46</v>
      </c>
      <c r="H8123" s="3" t="s">
        <v>5620</v>
      </c>
      <c r="I8123" s="3" t="s">
        <v>5621</v>
      </c>
      <c r="J8123" s="3" t="s">
        <v>22</v>
      </c>
      <c r="K8123" s="3" t="s">
        <v>23</v>
      </c>
      <c r="L8123" s="3" t="s">
        <v>38</v>
      </c>
      <c r="M8123" s="3" t="s">
        <v>39</v>
      </c>
      <c r="N8123" s="3">
        <v>90045</v>
      </c>
      <c r="O8123" s="3" t="s">
        <v>40</v>
      </c>
      <c r="P8123" s="3" t="s">
        <v>4506</v>
      </c>
      <c r="Q8123" s="3" t="s">
        <v>42</v>
      </c>
      <c r="R8123" s="3" t="s">
        <v>86</v>
      </c>
      <c r="S8123" s="3" t="s">
        <v>4507</v>
      </c>
      <c r="T8123" s="3">
        <v>204.95</v>
      </c>
      <c r="U8123" s="35" cm="1">
        <f t="array" ref="U8123">INDEX('Pricing Strategy'!$F$4:$F$71,MATCH(1,(Dataset!$O8123='Pricing Strategy'!$B$4:$B$71)*(Dataset!$Q8123='Pricing Strategy'!$C$4:$C$71)*(Dataset!$R8123='Pricing Strategy'!$D$4:$D$71),))</f>
        <v>0.4</v>
      </c>
      <c r="V8123" s="3">
        <f>Dataset!$T8123*(1-Dataset!$U8123)</f>
        <v>122.96999999999998</v>
      </c>
    </row>
    <row r="8124" spans="1:22" x14ac:dyDescent="0.3">
      <c r="A8124" s="32"/>
      <c r="C8124" s="3">
        <v>8119</v>
      </c>
      <c r="D8124" s="3" t="s">
        <v>9846</v>
      </c>
      <c r="E8124" s="34">
        <v>43303</v>
      </c>
      <c r="F8124" s="34">
        <v>43308</v>
      </c>
      <c r="G8124" s="3" t="s">
        <v>46</v>
      </c>
      <c r="H8124" s="3" t="s">
        <v>4359</v>
      </c>
      <c r="I8124" s="3" t="s">
        <v>4360</v>
      </c>
      <c r="J8124" s="3" t="s">
        <v>22</v>
      </c>
      <c r="K8124" s="3" t="s">
        <v>23</v>
      </c>
      <c r="L8124" s="3" t="s">
        <v>299</v>
      </c>
      <c r="M8124" s="3" t="s">
        <v>207</v>
      </c>
      <c r="N8124" s="3">
        <v>60653</v>
      </c>
      <c r="O8124" s="3" t="s">
        <v>101</v>
      </c>
      <c r="P8124" s="3" t="s">
        <v>1933</v>
      </c>
      <c r="Q8124" s="3" t="s">
        <v>28</v>
      </c>
      <c r="R8124" s="3" t="s">
        <v>32</v>
      </c>
      <c r="S8124" s="3" t="s">
        <v>1934</v>
      </c>
      <c r="T8124" s="3">
        <v>526.34400000000005</v>
      </c>
      <c r="U8124" s="35" cm="1">
        <f t="array" ref="U8124">INDEX('Pricing Strategy'!$F$4:$F$71,MATCH(1,(Dataset!$O8124='Pricing Strategy'!$B$4:$B$71)*(Dataset!$Q8124='Pricing Strategy'!$C$4:$C$71)*(Dataset!$R8124='Pricing Strategy'!$D$4:$D$71),))</f>
        <v>0.35</v>
      </c>
      <c r="V8124" s="3">
        <f>Dataset!$T8124*(1-Dataset!$U8124)</f>
        <v>342.12360000000007</v>
      </c>
    </row>
    <row r="8125" spans="1:22" x14ac:dyDescent="0.3">
      <c r="A8125" s="32"/>
      <c r="C8125" s="3">
        <v>8120</v>
      </c>
      <c r="D8125" s="3" t="s">
        <v>9847</v>
      </c>
      <c r="E8125" s="34">
        <v>43050</v>
      </c>
      <c r="F8125" s="34">
        <v>43055</v>
      </c>
      <c r="G8125" s="3" t="s">
        <v>46</v>
      </c>
      <c r="H8125" s="3" t="s">
        <v>1903</v>
      </c>
      <c r="I8125" s="3" t="s">
        <v>1904</v>
      </c>
      <c r="J8125" s="3" t="s">
        <v>22</v>
      </c>
      <c r="K8125" s="3" t="s">
        <v>23</v>
      </c>
      <c r="L8125" s="3" t="s">
        <v>123</v>
      </c>
      <c r="M8125" s="3" t="s">
        <v>39</v>
      </c>
      <c r="N8125" s="3">
        <v>94110</v>
      </c>
      <c r="O8125" s="3" t="s">
        <v>40</v>
      </c>
      <c r="P8125" s="3" t="s">
        <v>479</v>
      </c>
      <c r="Q8125" s="3" t="s">
        <v>28</v>
      </c>
      <c r="R8125" s="3" t="s">
        <v>61</v>
      </c>
      <c r="S8125" s="3" t="s">
        <v>480</v>
      </c>
      <c r="T8125" s="3">
        <v>41.96</v>
      </c>
      <c r="U8125" s="35" cm="1">
        <f t="array" ref="U8125">INDEX('Pricing Strategy'!$F$4:$F$71,MATCH(1,(Dataset!$O8125='Pricing Strategy'!$B$4:$B$71)*(Dataset!$Q8125='Pricing Strategy'!$C$4:$C$71)*(Dataset!$R8125='Pricing Strategy'!$D$4:$D$71),))</f>
        <v>0.4</v>
      </c>
      <c r="V8125" s="3">
        <f>Dataset!$T8125*(1-Dataset!$U8125)</f>
        <v>25.175999999999998</v>
      </c>
    </row>
    <row r="8126" spans="1:22" x14ac:dyDescent="0.3">
      <c r="A8126" s="32"/>
      <c r="C8126" s="3">
        <v>8121</v>
      </c>
      <c r="D8126" s="3" t="s">
        <v>9847</v>
      </c>
      <c r="E8126" s="34">
        <v>43050</v>
      </c>
      <c r="F8126" s="34">
        <v>43055</v>
      </c>
      <c r="G8126" s="3" t="s">
        <v>46</v>
      </c>
      <c r="H8126" s="3" t="s">
        <v>1903</v>
      </c>
      <c r="I8126" s="3" t="s">
        <v>1904</v>
      </c>
      <c r="J8126" s="3" t="s">
        <v>22</v>
      </c>
      <c r="K8126" s="3" t="s">
        <v>23</v>
      </c>
      <c r="L8126" s="3" t="s">
        <v>123</v>
      </c>
      <c r="M8126" s="3" t="s">
        <v>39</v>
      </c>
      <c r="N8126" s="3">
        <v>94110</v>
      </c>
      <c r="O8126" s="3" t="s">
        <v>40</v>
      </c>
      <c r="P8126" s="3" t="s">
        <v>1933</v>
      </c>
      <c r="Q8126" s="3" t="s">
        <v>28</v>
      </c>
      <c r="R8126" s="3" t="s">
        <v>32</v>
      </c>
      <c r="S8126" s="3" t="s">
        <v>1934</v>
      </c>
      <c r="T8126" s="3">
        <v>451.15199999999999</v>
      </c>
      <c r="U8126" s="35" cm="1">
        <f t="array" ref="U8126">INDEX('Pricing Strategy'!$F$4:$F$71,MATCH(1,(Dataset!$O8126='Pricing Strategy'!$B$4:$B$71)*(Dataset!$Q8126='Pricing Strategy'!$C$4:$C$71)*(Dataset!$R8126='Pricing Strategy'!$D$4:$D$71),))</f>
        <v>0.45</v>
      </c>
      <c r="V8126" s="3">
        <f>Dataset!$T8126*(1-Dataset!$U8126)</f>
        <v>248.1336</v>
      </c>
    </row>
    <row r="8127" spans="1:22" x14ac:dyDescent="0.3">
      <c r="A8127" s="32"/>
      <c r="C8127" s="3">
        <v>8122</v>
      </c>
      <c r="D8127" s="3" t="s">
        <v>9847</v>
      </c>
      <c r="E8127" s="34">
        <v>43050</v>
      </c>
      <c r="F8127" s="34">
        <v>43055</v>
      </c>
      <c r="G8127" s="3" t="s">
        <v>46</v>
      </c>
      <c r="H8127" s="3" t="s">
        <v>1903</v>
      </c>
      <c r="I8127" s="3" t="s">
        <v>1904</v>
      </c>
      <c r="J8127" s="3" t="s">
        <v>22</v>
      </c>
      <c r="K8127" s="3" t="s">
        <v>23</v>
      </c>
      <c r="L8127" s="3" t="s">
        <v>123</v>
      </c>
      <c r="M8127" s="3" t="s">
        <v>39</v>
      </c>
      <c r="N8127" s="3">
        <v>94110</v>
      </c>
      <c r="O8127" s="3" t="s">
        <v>40</v>
      </c>
      <c r="P8127" s="3" t="s">
        <v>746</v>
      </c>
      <c r="Q8127" s="3" t="s">
        <v>42</v>
      </c>
      <c r="R8127" s="3" t="s">
        <v>71</v>
      </c>
      <c r="S8127" s="3" t="s">
        <v>747</v>
      </c>
      <c r="T8127" s="3">
        <v>31.504000000000001</v>
      </c>
      <c r="U8127" s="35" cm="1">
        <f t="array" ref="U8127">INDEX('Pricing Strategy'!$F$4:$F$71,MATCH(1,(Dataset!$O8127='Pricing Strategy'!$B$4:$B$71)*(Dataset!$Q8127='Pricing Strategy'!$C$4:$C$71)*(Dataset!$R8127='Pricing Strategy'!$D$4:$D$71),))</f>
        <v>0.4</v>
      </c>
      <c r="V8127" s="3">
        <f>Dataset!$T8127*(1-Dataset!$U8127)</f>
        <v>18.9024</v>
      </c>
    </row>
    <row r="8128" spans="1:22" x14ac:dyDescent="0.3">
      <c r="A8128" s="32"/>
      <c r="C8128" s="3">
        <v>8123</v>
      </c>
      <c r="D8128" s="3" t="s">
        <v>9848</v>
      </c>
      <c r="E8128" s="34">
        <v>42347</v>
      </c>
      <c r="F8128" s="34">
        <v>42353</v>
      </c>
      <c r="G8128" s="3" t="s">
        <v>46</v>
      </c>
      <c r="H8128" s="3" t="s">
        <v>1920</v>
      </c>
      <c r="I8128" s="3" t="s">
        <v>1921</v>
      </c>
      <c r="J8128" s="3" t="s">
        <v>22</v>
      </c>
      <c r="K8128" s="3" t="s">
        <v>23</v>
      </c>
      <c r="L8128" s="3" t="s">
        <v>142</v>
      </c>
      <c r="M8128" s="3" t="s">
        <v>143</v>
      </c>
      <c r="N8128" s="3">
        <v>19134</v>
      </c>
      <c r="O8128" s="3" t="s">
        <v>144</v>
      </c>
      <c r="P8128" s="3" t="s">
        <v>522</v>
      </c>
      <c r="Q8128" s="3" t="s">
        <v>42</v>
      </c>
      <c r="R8128" s="3" t="s">
        <v>169</v>
      </c>
      <c r="S8128" s="3" t="s">
        <v>523</v>
      </c>
      <c r="T8128" s="3">
        <v>30.672000000000001</v>
      </c>
      <c r="U8128" s="35" cm="1">
        <f t="array" ref="U8128">INDEX('Pricing Strategy'!$F$4:$F$71,MATCH(1,(Dataset!$O8128='Pricing Strategy'!$B$4:$B$71)*(Dataset!$Q8128='Pricing Strategy'!$C$4:$C$71)*(Dataset!$R8128='Pricing Strategy'!$D$4:$D$71),))</f>
        <v>0.4</v>
      </c>
      <c r="V8128" s="3">
        <f>Dataset!$T8128*(1-Dataset!$U8128)</f>
        <v>18.403199999999998</v>
      </c>
    </row>
    <row r="8129" spans="1:22" x14ac:dyDescent="0.3">
      <c r="A8129" s="32"/>
      <c r="C8129" s="3">
        <v>8124</v>
      </c>
      <c r="D8129" s="3" t="s">
        <v>9848</v>
      </c>
      <c r="E8129" s="34">
        <v>42347</v>
      </c>
      <c r="F8129" s="34">
        <v>42353</v>
      </c>
      <c r="G8129" s="3" t="s">
        <v>46</v>
      </c>
      <c r="H8129" s="3" t="s">
        <v>1920</v>
      </c>
      <c r="I8129" s="3" t="s">
        <v>1921</v>
      </c>
      <c r="J8129" s="3" t="s">
        <v>22</v>
      </c>
      <c r="K8129" s="3" t="s">
        <v>23</v>
      </c>
      <c r="L8129" s="3" t="s">
        <v>142</v>
      </c>
      <c r="M8129" s="3" t="s">
        <v>143</v>
      </c>
      <c r="N8129" s="3">
        <v>19134</v>
      </c>
      <c r="O8129" s="3" t="s">
        <v>144</v>
      </c>
      <c r="P8129" s="3" t="s">
        <v>4297</v>
      </c>
      <c r="Q8129" s="3" t="s">
        <v>67</v>
      </c>
      <c r="R8129" s="3" t="s">
        <v>1216</v>
      </c>
      <c r="S8129" s="3" t="s">
        <v>4298</v>
      </c>
      <c r="T8129" s="3">
        <v>1079.9760000000001</v>
      </c>
      <c r="U8129" s="35" cm="1">
        <f t="array" ref="U8129">INDEX('Pricing Strategy'!$F$4:$F$71,MATCH(1,(Dataset!$O8129='Pricing Strategy'!$B$4:$B$71)*(Dataset!$Q8129='Pricing Strategy'!$C$4:$C$71)*(Dataset!$R8129='Pricing Strategy'!$D$4:$D$71),))</f>
        <v>0.5</v>
      </c>
      <c r="V8129" s="3">
        <f>Dataset!$T8129*(1-Dataset!$U8129)</f>
        <v>539.98800000000006</v>
      </c>
    </row>
    <row r="8130" spans="1:22" x14ac:dyDescent="0.3">
      <c r="A8130" s="32"/>
      <c r="C8130" s="3">
        <v>8125</v>
      </c>
      <c r="D8130" s="3" t="s">
        <v>9849</v>
      </c>
      <c r="E8130" s="34">
        <v>43350</v>
      </c>
      <c r="F8130" s="34">
        <v>43355</v>
      </c>
      <c r="G8130" s="3" t="s">
        <v>46</v>
      </c>
      <c r="H8130" s="3" t="s">
        <v>2900</v>
      </c>
      <c r="I8130" s="3" t="s">
        <v>2901</v>
      </c>
      <c r="J8130" s="3" t="s">
        <v>22</v>
      </c>
      <c r="K8130" s="3" t="s">
        <v>23</v>
      </c>
      <c r="L8130" s="3" t="s">
        <v>9441</v>
      </c>
      <c r="M8130" s="3" t="s">
        <v>39</v>
      </c>
      <c r="N8130" s="3">
        <v>95351</v>
      </c>
      <c r="O8130" s="3" t="s">
        <v>40</v>
      </c>
      <c r="P8130" s="3" t="s">
        <v>889</v>
      </c>
      <c r="Q8130" s="3" t="s">
        <v>28</v>
      </c>
      <c r="R8130" s="3" t="s">
        <v>32</v>
      </c>
      <c r="S8130" s="3" t="s">
        <v>890</v>
      </c>
      <c r="T8130" s="3">
        <v>161.56800000000001</v>
      </c>
      <c r="U8130" s="35" cm="1">
        <f t="array" ref="U8130">INDEX('Pricing Strategy'!$F$4:$F$71,MATCH(1,(Dataset!$O8130='Pricing Strategy'!$B$4:$B$71)*(Dataset!$Q8130='Pricing Strategy'!$C$4:$C$71)*(Dataset!$R8130='Pricing Strategy'!$D$4:$D$71),))</f>
        <v>0.45</v>
      </c>
      <c r="V8130" s="3">
        <f>Dataset!$T8130*(1-Dataset!$U8130)</f>
        <v>88.862400000000008</v>
      </c>
    </row>
    <row r="8131" spans="1:22" x14ac:dyDescent="0.3">
      <c r="A8131" s="32"/>
      <c r="C8131" s="3">
        <v>8126</v>
      </c>
      <c r="D8131" s="3" t="s">
        <v>9850</v>
      </c>
      <c r="E8131" s="34">
        <v>42406</v>
      </c>
      <c r="F8131" s="34">
        <v>42413</v>
      </c>
      <c r="G8131" s="3" t="s">
        <v>46</v>
      </c>
      <c r="H8131" s="3" t="s">
        <v>8653</v>
      </c>
      <c r="I8131" s="3" t="s">
        <v>8654</v>
      </c>
      <c r="J8131" s="3" t="s">
        <v>22</v>
      </c>
      <c r="K8131" s="3" t="s">
        <v>23</v>
      </c>
      <c r="L8131" s="3" t="s">
        <v>180</v>
      </c>
      <c r="M8131" s="3" t="s">
        <v>100</v>
      </c>
      <c r="N8131" s="3">
        <v>77070</v>
      </c>
      <c r="O8131" s="3" t="s">
        <v>101</v>
      </c>
      <c r="P8131" s="3" t="s">
        <v>3009</v>
      </c>
      <c r="Q8131" s="3" t="s">
        <v>42</v>
      </c>
      <c r="R8131" s="3" t="s">
        <v>71</v>
      </c>
      <c r="S8131" s="3" t="s">
        <v>3010</v>
      </c>
      <c r="T8131" s="3">
        <v>2.9340000000000002</v>
      </c>
      <c r="U8131" s="35" cm="1">
        <f t="array" ref="U8131">INDEX('Pricing Strategy'!$F$4:$F$71,MATCH(1,(Dataset!$O8131='Pricing Strategy'!$B$4:$B$71)*(Dataset!$Q8131='Pricing Strategy'!$C$4:$C$71)*(Dataset!$R8131='Pricing Strategy'!$D$4:$D$71),))</f>
        <v>0.3</v>
      </c>
      <c r="V8131" s="3">
        <f>Dataset!$T8131*(1-Dataset!$U8131)</f>
        <v>2.0537999999999998</v>
      </c>
    </row>
    <row r="8132" spans="1:22" x14ac:dyDescent="0.3">
      <c r="A8132" s="32"/>
      <c r="C8132" s="3">
        <v>8127</v>
      </c>
      <c r="D8132" s="3" t="s">
        <v>9850</v>
      </c>
      <c r="E8132" s="34">
        <v>42406</v>
      </c>
      <c r="F8132" s="34">
        <v>42413</v>
      </c>
      <c r="G8132" s="3" t="s">
        <v>46</v>
      </c>
      <c r="H8132" s="3" t="s">
        <v>8653</v>
      </c>
      <c r="I8132" s="3" t="s">
        <v>8654</v>
      </c>
      <c r="J8132" s="3" t="s">
        <v>22</v>
      </c>
      <c r="K8132" s="3" t="s">
        <v>23</v>
      </c>
      <c r="L8132" s="3" t="s">
        <v>180</v>
      </c>
      <c r="M8132" s="3" t="s">
        <v>100</v>
      </c>
      <c r="N8132" s="3">
        <v>77070</v>
      </c>
      <c r="O8132" s="3" t="s">
        <v>101</v>
      </c>
      <c r="P8132" s="3" t="s">
        <v>464</v>
      </c>
      <c r="Q8132" s="3" t="s">
        <v>67</v>
      </c>
      <c r="R8132" s="3" t="s">
        <v>157</v>
      </c>
      <c r="S8132" s="3" t="s">
        <v>465</v>
      </c>
      <c r="T8132" s="3">
        <v>18.527999999999999</v>
      </c>
      <c r="U8132" s="35" cm="1">
        <f t="array" ref="U8132">INDEX('Pricing Strategy'!$F$4:$F$71,MATCH(1,(Dataset!$O8132='Pricing Strategy'!$B$4:$B$71)*(Dataset!$Q8132='Pricing Strategy'!$C$4:$C$71)*(Dataset!$R8132='Pricing Strategy'!$D$4:$D$71),))</f>
        <v>0.35</v>
      </c>
      <c r="V8132" s="3">
        <f>Dataset!$T8132*(1-Dataset!$U8132)</f>
        <v>12.043199999999999</v>
      </c>
    </row>
    <row r="8133" spans="1:22" x14ac:dyDescent="0.3">
      <c r="A8133" s="32"/>
      <c r="C8133" s="3">
        <v>8128</v>
      </c>
      <c r="D8133" s="3" t="s">
        <v>9850</v>
      </c>
      <c r="E8133" s="34">
        <v>42406</v>
      </c>
      <c r="F8133" s="34">
        <v>42413</v>
      </c>
      <c r="G8133" s="3" t="s">
        <v>46</v>
      </c>
      <c r="H8133" s="3" t="s">
        <v>8653</v>
      </c>
      <c r="I8133" s="3" t="s">
        <v>8654</v>
      </c>
      <c r="J8133" s="3" t="s">
        <v>22</v>
      </c>
      <c r="K8133" s="3" t="s">
        <v>23</v>
      </c>
      <c r="L8133" s="3" t="s">
        <v>180</v>
      </c>
      <c r="M8133" s="3" t="s">
        <v>100</v>
      </c>
      <c r="N8133" s="3">
        <v>77070</v>
      </c>
      <c r="O8133" s="3" t="s">
        <v>101</v>
      </c>
      <c r="P8133" s="3" t="s">
        <v>5604</v>
      </c>
      <c r="Q8133" s="3" t="s">
        <v>42</v>
      </c>
      <c r="R8133" s="3" t="s">
        <v>55</v>
      </c>
      <c r="S8133" s="3" t="s">
        <v>5605</v>
      </c>
      <c r="T8133" s="3">
        <v>670.75199999999995</v>
      </c>
      <c r="U8133" s="35" cm="1">
        <f t="array" ref="U8133">INDEX('Pricing Strategy'!$F$4:$F$71,MATCH(1,(Dataset!$O8133='Pricing Strategy'!$B$4:$B$71)*(Dataset!$Q8133='Pricing Strategy'!$C$4:$C$71)*(Dataset!$R8133='Pricing Strategy'!$D$4:$D$71),))</f>
        <v>0.4</v>
      </c>
      <c r="V8133" s="3">
        <f>Dataset!$T8133*(1-Dataset!$U8133)</f>
        <v>402.45119999999997</v>
      </c>
    </row>
    <row r="8134" spans="1:22" x14ac:dyDescent="0.3">
      <c r="A8134" s="32"/>
      <c r="C8134" s="3">
        <v>8129</v>
      </c>
      <c r="D8134" s="3" t="s">
        <v>9851</v>
      </c>
      <c r="E8134" s="34">
        <v>43338</v>
      </c>
      <c r="F8134" s="34">
        <v>43344</v>
      </c>
      <c r="G8134" s="3" t="s">
        <v>46</v>
      </c>
      <c r="H8134" s="3" t="s">
        <v>247</v>
      </c>
      <c r="I8134" s="3" t="s">
        <v>248</v>
      </c>
      <c r="J8134" s="3" t="s">
        <v>22</v>
      </c>
      <c r="K8134" s="3" t="s">
        <v>23</v>
      </c>
      <c r="L8134" s="3" t="s">
        <v>299</v>
      </c>
      <c r="M8134" s="3" t="s">
        <v>207</v>
      </c>
      <c r="N8134" s="3">
        <v>60610</v>
      </c>
      <c r="O8134" s="3" t="s">
        <v>101</v>
      </c>
      <c r="P8134" s="3" t="s">
        <v>2327</v>
      </c>
      <c r="Q8134" s="3" t="s">
        <v>28</v>
      </c>
      <c r="R8134" s="3" t="s">
        <v>61</v>
      </c>
      <c r="S8134" s="3" t="s">
        <v>2328</v>
      </c>
      <c r="T8134" s="3">
        <v>64.959999999999994</v>
      </c>
      <c r="U8134" s="35" cm="1">
        <f t="array" ref="U8134">INDEX('Pricing Strategy'!$F$4:$F$71,MATCH(1,(Dataset!$O8134='Pricing Strategy'!$B$4:$B$71)*(Dataset!$Q8134='Pricing Strategy'!$C$4:$C$71)*(Dataset!$R8134='Pricing Strategy'!$D$4:$D$71),))</f>
        <v>0.3</v>
      </c>
      <c r="V8134" s="3">
        <f>Dataset!$T8134*(1-Dataset!$U8134)</f>
        <v>45.471999999999994</v>
      </c>
    </row>
    <row r="8135" spans="1:22" x14ac:dyDescent="0.3">
      <c r="A8135" s="32"/>
      <c r="C8135" s="3">
        <v>8130</v>
      </c>
      <c r="D8135" s="3" t="s">
        <v>9852</v>
      </c>
      <c r="E8135" s="34">
        <v>42205</v>
      </c>
      <c r="F8135" s="34">
        <v>42208</v>
      </c>
      <c r="G8135" s="3" t="s">
        <v>184</v>
      </c>
      <c r="H8135" s="3" t="s">
        <v>578</v>
      </c>
      <c r="I8135" s="3" t="s">
        <v>579</v>
      </c>
      <c r="J8135" s="3" t="s">
        <v>37</v>
      </c>
      <c r="K8135" s="3" t="s">
        <v>23</v>
      </c>
      <c r="L8135" s="3" t="s">
        <v>2859</v>
      </c>
      <c r="M8135" s="3" t="s">
        <v>39</v>
      </c>
      <c r="N8135" s="3">
        <v>92503</v>
      </c>
      <c r="O8135" s="3" t="s">
        <v>40</v>
      </c>
      <c r="P8135" s="3" t="s">
        <v>3564</v>
      </c>
      <c r="Q8135" s="3" t="s">
        <v>67</v>
      </c>
      <c r="R8135" s="3" t="s">
        <v>157</v>
      </c>
      <c r="S8135" s="3" t="s">
        <v>3565</v>
      </c>
      <c r="T8135" s="3">
        <v>41.94</v>
      </c>
      <c r="U8135" s="35" cm="1">
        <f t="array" ref="U8135">INDEX('Pricing Strategy'!$F$4:$F$71,MATCH(1,(Dataset!$O8135='Pricing Strategy'!$B$4:$B$71)*(Dataset!$Q8135='Pricing Strategy'!$C$4:$C$71)*(Dataset!$R8135='Pricing Strategy'!$D$4:$D$71),))</f>
        <v>0.45</v>
      </c>
      <c r="V8135" s="3">
        <f>Dataset!$T8135*(1-Dataset!$U8135)</f>
        <v>23.067</v>
      </c>
    </row>
    <row r="8136" spans="1:22" x14ac:dyDescent="0.3">
      <c r="A8136" s="32"/>
      <c r="C8136" s="3">
        <v>8131</v>
      </c>
      <c r="D8136" s="3" t="s">
        <v>9852</v>
      </c>
      <c r="E8136" s="34">
        <v>42205</v>
      </c>
      <c r="F8136" s="34">
        <v>42208</v>
      </c>
      <c r="G8136" s="3" t="s">
        <v>184</v>
      </c>
      <c r="H8136" s="3" t="s">
        <v>578</v>
      </c>
      <c r="I8136" s="3" t="s">
        <v>579</v>
      </c>
      <c r="J8136" s="3" t="s">
        <v>37</v>
      </c>
      <c r="K8136" s="3" t="s">
        <v>23</v>
      </c>
      <c r="L8136" s="3" t="s">
        <v>2859</v>
      </c>
      <c r="M8136" s="3" t="s">
        <v>39</v>
      </c>
      <c r="N8136" s="3">
        <v>92503</v>
      </c>
      <c r="O8136" s="3" t="s">
        <v>40</v>
      </c>
      <c r="P8136" s="3" t="s">
        <v>5295</v>
      </c>
      <c r="Q8136" s="3" t="s">
        <v>42</v>
      </c>
      <c r="R8136" s="3" t="s">
        <v>86</v>
      </c>
      <c r="S8136" s="3" t="s">
        <v>5296</v>
      </c>
      <c r="T8136" s="3">
        <v>11.96</v>
      </c>
      <c r="U8136" s="35" cm="1">
        <f t="array" ref="U8136">INDEX('Pricing Strategy'!$F$4:$F$71,MATCH(1,(Dataset!$O8136='Pricing Strategy'!$B$4:$B$71)*(Dataset!$Q8136='Pricing Strategy'!$C$4:$C$71)*(Dataset!$R8136='Pricing Strategy'!$D$4:$D$71),))</f>
        <v>0.4</v>
      </c>
      <c r="V8136" s="3">
        <f>Dataset!$T8136*(1-Dataset!$U8136)</f>
        <v>7.1760000000000002</v>
      </c>
    </row>
    <row r="8137" spans="1:22" x14ac:dyDescent="0.3">
      <c r="A8137" s="32"/>
      <c r="C8137" s="3">
        <v>8132</v>
      </c>
      <c r="D8137" s="3" t="s">
        <v>9852</v>
      </c>
      <c r="E8137" s="34">
        <v>42205</v>
      </c>
      <c r="F8137" s="34">
        <v>42208</v>
      </c>
      <c r="G8137" s="3" t="s">
        <v>184</v>
      </c>
      <c r="H8137" s="3" t="s">
        <v>578</v>
      </c>
      <c r="I8137" s="3" t="s">
        <v>579</v>
      </c>
      <c r="J8137" s="3" t="s">
        <v>37</v>
      </c>
      <c r="K8137" s="3" t="s">
        <v>23</v>
      </c>
      <c r="L8137" s="3" t="s">
        <v>2859</v>
      </c>
      <c r="M8137" s="3" t="s">
        <v>39</v>
      </c>
      <c r="N8137" s="3">
        <v>92503</v>
      </c>
      <c r="O8137" s="3" t="s">
        <v>40</v>
      </c>
      <c r="P8137" s="3" t="s">
        <v>7101</v>
      </c>
      <c r="Q8137" s="3" t="s">
        <v>42</v>
      </c>
      <c r="R8137" s="3" t="s">
        <v>64</v>
      </c>
      <c r="S8137" s="3" t="s">
        <v>7102</v>
      </c>
      <c r="T8137" s="3">
        <v>13.12</v>
      </c>
      <c r="U8137" s="35" cm="1">
        <f t="array" ref="U8137">INDEX('Pricing Strategy'!$F$4:$F$71,MATCH(1,(Dataset!$O8137='Pricing Strategy'!$B$4:$B$71)*(Dataset!$Q8137='Pricing Strategy'!$C$4:$C$71)*(Dataset!$R8137='Pricing Strategy'!$D$4:$D$71),))</f>
        <v>0.45</v>
      </c>
      <c r="V8137" s="3">
        <f>Dataset!$T8137*(1-Dataset!$U8137)</f>
        <v>7.2160000000000002</v>
      </c>
    </row>
    <row r="8138" spans="1:22" x14ac:dyDescent="0.3">
      <c r="A8138" s="32"/>
      <c r="C8138" s="3">
        <v>8133</v>
      </c>
      <c r="D8138" s="3" t="s">
        <v>9852</v>
      </c>
      <c r="E8138" s="34">
        <v>42205</v>
      </c>
      <c r="F8138" s="34">
        <v>42208</v>
      </c>
      <c r="G8138" s="3" t="s">
        <v>184</v>
      </c>
      <c r="H8138" s="3" t="s">
        <v>578</v>
      </c>
      <c r="I8138" s="3" t="s">
        <v>579</v>
      </c>
      <c r="J8138" s="3" t="s">
        <v>37</v>
      </c>
      <c r="K8138" s="3" t="s">
        <v>23</v>
      </c>
      <c r="L8138" s="3" t="s">
        <v>2859</v>
      </c>
      <c r="M8138" s="3" t="s">
        <v>39</v>
      </c>
      <c r="N8138" s="3">
        <v>92503</v>
      </c>
      <c r="O8138" s="3" t="s">
        <v>40</v>
      </c>
      <c r="P8138" s="3" t="s">
        <v>2013</v>
      </c>
      <c r="Q8138" s="3" t="s">
        <v>42</v>
      </c>
      <c r="R8138" s="3" t="s">
        <v>55</v>
      </c>
      <c r="S8138" s="3" t="s">
        <v>2014</v>
      </c>
      <c r="T8138" s="3">
        <v>535.41</v>
      </c>
      <c r="U8138" s="35" cm="1">
        <f t="array" ref="U8138">INDEX('Pricing Strategy'!$F$4:$F$71,MATCH(1,(Dataset!$O8138='Pricing Strategy'!$B$4:$B$71)*(Dataset!$Q8138='Pricing Strategy'!$C$4:$C$71)*(Dataset!$R8138='Pricing Strategy'!$D$4:$D$71),))</f>
        <v>0.5</v>
      </c>
      <c r="V8138" s="3">
        <f>Dataset!$T8138*(1-Dataset!$U8138)</f>
        <v>267.70499999999998</v>
      </c>
    </row>
    <row r="8139" spans="1:22" x14ac:dyDescent="0.3">
      <c r="A8139" s="32"/>
      <c r="C8139" s="3">
        <v>8134</v>
      </c>
      <c r="D8139" s="3" t="s">
        <v>9853</v>
      </c>
      <c r="E8139" s="34">
        <v>42651</v>
      </c>
      <c r="F8139" s="34">
        <v>42656</v>
      </c>
      <c r="G8139" s="3" t="s">
        <v>46</v>
      </c>
      <c r="H8139" s="3" t="s">
        <v>185</v>
      </c>
      <c r="I8139" s="3" t="s">
        <v>186</v>
      </c>
      <c r="J8139" s="3" t="s">
        <v>37</v>
      </c>
      <c r="K8139" s="3" t="s">
        <v>23</v>
      </c>
      <c r="L8139" s="3" t="s">
        <v>814</v>
      </c>
      <c r="M8139" s="3" t="s">
        <v>100</v>
      </c>
      <c r="N8139" s="3">
        <v>75081</v>
      </c>
      <c r="O8139" s="3" t="s">
        <v>101</v>
      </c>
      <c r="P8139" s="3" t="s">
        <v>334</v>
      </c>
      <c r="Q8139" s="3" t="s">
        <v>28</v>
      </c>
      <c r="R8139" s="3" t="s">
        <v>61</v>
      </c>
      <c r="S8139" s="3" t="s">
        <v>335</v>
      </c>
      <c r="T8139" s="3">
        <v>72.78</v>
      </c>
      <c r="U8139" s="35" cm="1">
        <f t="array" ref="U8139">INDEX('Pricing Strategy'!$F$4:$F$71,MATCH(1,(Dataset!$O8139='Pricing Strategy'!$B$4:$B$71)*(Dataset!$Q8139='Pricing Strategy'!$C$4:$C$71)*(Dataset!$R8139='Pricing Strategy'!$D$4:$D$71),))</f>
        <v>0.3</v>
      </c>
      <c r="V8139" s="3">
        <f>Dataset!$T8139*(1-Dataset!$U8139)</f>
        <v>50.945999999999998</v>
      </c>
    </row>
    <row r="8140" spans="1:22" x14ac:dyDescent="0.3">
      <c r="A8140" s="32"/>
      <c r="C8140" s="3">
        <v>8135</v>
      </c>
      <c r="D8140" s="3" t="s">
        <v>9854</v>
      </c>
      <c r="E8140" s="34">
        <v>42416</v>
      </c>
      <c r="F8140" s="34">
        <v>42421</v>
      </c>
      <c r="G8140" s="3" t="s">
        <v>46</v>
      </c>
      <c r="H8140" s="3" t="s">
        <v>2987</v>
      </c>
      <c r="I8140" s="3" t="s">
        <v>2988</v>
      </c>
      <c r="J8140" s="3" t="s">
        <v>22</v>
      </c>
      <c r="K8140" s="3" t="s">
        <v>23</v>
      </c>
      <c r="L8140" s="3" t="s">
        <v>38</v>
      </c>
      <c r="M8140" s="3" t="s">
        <v>39</v>
      </c>
      <c r="N8140" s="3">
        <v>90008</v>
      </c>
      <c r="O8140" s="3" t="s">
        <v>40</v>
      </c>
      <c r="P8140" s="3" t="s">
        <v>1251</v>
      </c>
      <c r="Q8140" s="3" t="s">
        <v>42</v>
      </c>
      <c r="R8140" s="3" t="s">
        <v>86</v>
      </c>
      <c r="S8140" s="3" t="s">
        <v>1252</v>
      </c>
      <c r="T8140" s="3">
        <v>36.840000000000003</v>
      </c>
      <c r="U8140" s="35" cm="1">
        <f t="array" ref="U8140">INDEX('Pricing Strategy'!$F$4:$F$71,MATCH(1,(Dataset!$O8140='Pricing Strategy'!$B$4:$B$71)*(Dataset!$Q8140='Pricing Strategy'!$C$4:$C$71)*(Dataset!$R8140='Pricing Strategy'!$D$4:$D$71),))</f>
        <v>0.4</v>
      </c>
      <c r="V8140" s="3">
        <f>Dataset!$T8140*(1-Dataset!$U8140)</f>
        <v>22.104000000000003</v>
      </c>
    </row>
    <row r="8141" spans="1:22" x14ac:dyDescent="0.3">
      <c r="A8141" s="32"/>
      <c r="C8141" s="3">
        <v>8136</v>
      </c>
      <c r="D8141" s="3" t="s">
        <v>9854</v>
      </c>
      <c r="E8141" s="34">
        <v>42416</v>
      </c>
      <c r="F8141" s="34">
        <v>42421</v>
      </c>
      <c r="G8141" s="3" t="s">
        <v>46</v>
      </c>
      <c r="H8141" s="3" t="s">
        <v>2987</v>
      </c>
      <c r="I8141" s="3" t="s">
        <v>2988</v>
      </c>
      <c r="J8141" s="3" t="s">
        <v>22</v>
      </c>
      <c r="K8141" s="3" t="s">
        <v>23</v>
      </c>
      <c r="L8141" s="3" t="s">
        <v>38</v>
      </c>
      <c r="M8141" s="3" t="s">
        <v>39</v>
      </c>
      <c r="N8141" s="3">
        <v>90008</v>
      </c>
      <c r="O8141" s="3" t="s">
        <v>40</v>
      </c>
      <c r="P8141" s="3" t="s">
        <v>253</v>
      </c>
      <c r="Q8141" s="3" t="s">
        <v>42</v>
      </c>
      <c r="R8141" s="3" t="s">
        <v>43</v>
      </c>
      <c r="S8141" s="3" t="s">
        <v>254</v>
      </c>
      <c r="T8141" s="3">
        <v>87.71</v>
      </c>
      <c r="U8141" s="35" cm="1">
        <f t="array" ref="U8141">INDEX('Pricing Strategy'!$F$4:$F$71,MATCH(1,(Dataset!$O8141='Pricing Strategy'!$B$4:$B$71)*(Dataset!$Q8141='Pricing Strategy'!$C$4:$C$71)*(Dataset!$R8141='Pricing Strategy'!$D$4:$D$71),))</f>
        <v>0.4</v>
      </c>
      <c r="V8141" s="3">
        <f>Dataset!$T8141*(1-Dataset!$U8141)</f>
        <v>52.625999999999998</v>
      </c>
    </row>
    <row r="8142" spans="1:22" x14ac:dyDescent="0.3">
      <c r="A8142" s="32"/>
      <c r="C8142" s="3">
        <v>8137</v>
      </c>
      <c r="D8142" s="3" t="s">
        <v>9855</v>
      </c>
      <c r="E8142" s="34">
        <v>42959</v>
      </c>
      <c r="F8142" s="34">
        <v>42963</v>
      </c>
      <c r="G8142" s="3" t="s">
        <v>46</v>
      </c>
      <c r="H8142" s="3" t="s">
        <v>6587</v>
      </c>
      <c r="I8142" s="3" t="s">
        <v>6588</v>
      </c>
      <c r="J8142" s="3" t="s">
        <v>37</v>
      </c>
      <c r="K8142" s="3" t="s">
        <v>23</v>
      </c>
      <c r="L8142" s="3" t="s">
        <v>1794</v>
      </c>
      <c r="M8142" s="3" t="s">
        <v>50</v>
      </c>
      <c r="N8142" s="3">
        <v>33801</v>
      </c>
      <c r="O8142" s="3" t="s">
        <v>26</v>
      </c>
      <c r="P8142" s="3" t="s">
        <v>1105</v>
      </c>
      <c r="Q8142" s="3" t="s">
        <v>28</v>
      </c>
      <c r="R8142" s="3" t="s">
        <v>52</v>
      </c>
      <c r="S8142" s="3" t="s">
        <v>1106</v>
      </c>
      <c r="T8142" s="3">
        <v>562.29250000000002</v>
      </c>
      <c r="U8142" s="35" cm="1">
        <f t="array" ref="U8142">INDEX('Pricing Strategy'!$F$4:$F$71,MATCH(1,(Dataset!$O8142='Pricing Strategy'!$B$4:$B$71)*(Dataset!$Q8142='Pricing Strategy'!$C$4:$C$71)*(Dataset!$R8142='Pricing Strategy'!$D$4:$D$71),))</f>
        <v>0.3</v>
      </c>
      <c r="V8142" s="3">
        <f>Dataset!$T8142*(1-Dataset!$U8142)</f>
        <v>393.60474999999997</v>
      </c>
    </row>
    <row r="8143" spans="1:22" x14ac:dyDescent="0.3">
      <c r="A8143" s="32"/>
      <c r="C8143" s="3">
        <v>8138</v>
      </c>
      <c r="D8143" s="3" t="s">
        <v>9856</v>
      </c>
      <c r="E8143" s="34">
        <v>42317</v>
      </c>
      <c r="F8143" s="34">
        <v>42321</v>
      </c>
      <c r="G8143" s="3" t="s">
        <v>46</v>
      </c>
      <c r="H8143" s="3" t="s">
        <v>6284</v>
      </c>
      <c r="I8143" s="3" t="s">
        <v>6285</v>
      </c>
      <c r="J8143" s="3" t="s">
        <v>98</v>
      </c>
      <c r="K8143" s="3" t="s">
        <v>23</v>
      </c>
      <c r="L8143" s="3" t="s">
        <v>262</v>
      </c>
      <c r="M8143" s="3" t="s">
        <v>263</v>
      </c>
      <c r="N8143" s="3">
        <v>10035</v>
      </c>
      <c r="O8143" s="3" t="s">
        <v>144</v>
      </c>
      <c r="P8143" s="3" t="s">
        <v>1082</v>
      </c>
      <c r="Q8143" s="3" t="s">
        <v>28</v>
      </c>
      <c r="R8143" s="3" t="s">
        <v>61</v>
      </c>
      <c r="S8143" s="3" t="s">
        <v>3803</v>
      </c>
      <c r="T8143" s="3">
        <v>56.52</v>
      </c>
      <c r="U8143" s="35" cm="1">
        <f t="array" ref="U8143">INDEX('Pricing Strategy'!$F$4:$F$71,MATCH(1,(Dataset!$O8143='Pricing Strategy'!$B$4:$B$71)*(Dataset!$Q8143='Pricing Strategy'!$C$4:$C$71)*(Dataset!$R8143='Pricing Strategy'!$D$4:$D$71),))</f>
        <v>0.4</v>
      </c>
      <c r="V8143" s="3">
        <f>Dataset!$T8143*(1-Dataset!$U8143)</f>
        <v>33.911999999999999</v>
      </c>
    </row>
    <row r="8144" spans="1:22" x14ac:dyDescent="0.3">
      <c r="A8144" s="32"/>
      <c r="C8144" s="3">
        <v>8139</v>
      </c>
      <c r="D8144" s="3" t="s">
        <v>9857</v>
      </c>
      <c r="E8144" s="34">
        <v>42934</v>
      </c>
      <c r="F8144" s="34">
        <v>42938</v>
      </c>
      <c r="G8144" s="3" t="s">
        <v>46</v>
      </c>
      <c r="H8144" s="3" t="s">
        <v>635</v>
      </c>
      <c r="I8144" s="3" t="s">
        <v>636</v>
      </c>
      <c r="J8144" s="3" t="s">
        <v>98</v>
      </c>
      <c r="K8144" s="3" t="s">
        <v>23</v>
      </c>
      <c r="L8144" s="3" t="s">
        <v>142</v>
      </c>
      <c r="M8144" s="3" t="s">
        <v>143</v>
      </c>
      <c r="N8144" s="3">
        <v>19140</v>
      </c>
      <c r="O8144" s="3" t="s">
        <v>144</v>
      </c>
      <c r="P8144" s="3" t="s">
        <v>3234</v>
      </c>
      <c r="Q8144" s="3" t="s">
        <v>42</v>
      </c>
      <c r="R8144" s="3" t="s">
        <v>64</v>
      </c>
      <c r="S8144" s="3" t="s">
        <v>3235</v>
      </c>
      <c r="T8144" s="3">
        <v>11.263999999999999</v>
      </c>
      <c r="U8144" s="35" cm="1">
        <f t="array" ref="U8144">INDEX('Pricing Strategy'!$F$4:$F$71,MATCH(1,(Dataset!$O8144='Pricing Strategy'!$B$4:$B$71)*(Dataset!$Q8144='Pricing Strategy'!$C$4:$C$71)*(Dataset!$R8144='Pricing Strategy'!$D$4:$D$71),))</f>
        <v>0.45</v>
      </c>
      <c r="V8144" s="3">
        <f>Dataset!$T8144*(1-Dataset!$U8144)</f>
        <v>6.1951999999999998</v>
      </c>
    </row>
    <row r="8145" spans="1:22" x14ac:dyDescent="0.3">
      <c r="A8145" s="32"/>
      <c r="C8145" s="3">
        <v>8140</v>
      </c>
      <c r="D8145" s="3" t="s">
        <v>9857</v>
      </c>
      <c r="E8145" s="34">
        <v>42934</v>
      </c>
      <c r="F8145" s="34">
        <v>42938</v>
      </c>
      <c r="G8145" s="3" t="s">
        <v>46</v>
      </c>
      <c r="H8145" s="3" t="s">
        <v>635</v>
      </c>
      <c r="I8145" s="3" t="s">
        <v>636</v>
      </c>
      <c r="J8145" s="3" t="s">
        <v>98</v>
      </c>
      <c r="K8145" s="3" t="s">
        <v>23</v>
      </c>
      <c r="L8145" s="3" t="s">
        <v>142</v>
      </c>
      <c r="M8145" s="3" t="s">
        <v>143</v>
      </c>
      <c r="N8145" s="3">
        <v>19140</v>
      </c>
      <c r="O8145" s="3" t="s">
        <v>144</v>
      </c>
      <c r="P8145" s="3" t="s">
        <v>3289</v>
      </c>
      <c r="Q8145" s="3" t="s">
        <v>42</v>
      </c>
      <c r="R8145" s="3" t="s">
        <v>55</v>
      </c>
      <c r="S8145" s="3" t="s">
        <v>3290</v>
      </c>
      <c r="T8145" s="3">
        <v>284.08</v>
      </c>
      <c r="U8145" s="35" cm="1">
        <f t="array" ref="U8145">INDEX('Pricing Strategy'!$F$4:$F$71,MATCH(1,(Dataset!$O8145='Pricing Strategy'!$B$4:$B$71)*(Dataset!$Q8145='Pricing Strategy'!$C$4:$C$71)*(Dataset!$R8145='Pricing Strategy'!$D$4:$D$71),))</f>
        <v>0.5</v>
      </c>
      <c r="V8145" s="3">
        <f>Dataset!$T8145*(1-Dataset!$U8145)</f>
        <v>142.04</v>
      </c>
    </row>
    <row r="8146" spans="1:22" x14ac:dyDescent="0.3">
      <c r="A8146" s="32"/>
      <c r="C8146" s="3">
        <v>8141</v>
      </c>
      <c r="D8146" s="3" t="s">
        <v>9857</v>
      </c>
      <c r="E8146" s="34">
        <v>42934</v>
      </c>
      <c r="F8146" s="34">
        <v>42938</v>
      </c>
      <c r="G8146" s="3" t="s">
        <v>46</v>
      </c>
      <c r="H8146" s="3" t="s">
        <v>635</v>
      </c>
      <c r="I8146" s="3" t="s">
        <v>636</v>
      </c>
      <c r="J8146" s="3" t="s">
        <v>98</v>
      </c>
      <c r="K8146" s="3" t="s">
        <v>23</v>
      </c>
      <c r="L8146" s="3" t="s">
        <v>142</v>
      </c>
      <c r="M8146" s="3" t="s">
        <v>143</v>
      </c>
      <c r="N8146" s="3">
        <v>19140</v>
      </c>
      <c r="O8146" s="3" t="s">
        <v>144</v>
      </c>
      <c r="P8146" s="3" t="s">
        <v>2374</v>
      </c>
      <c r="Q8146" s="3" t="s">
        <v>42</v>
      </c>
      <c r="R8146" s="3" t="s">
        <v>86</v>
      </c>
      <c r="S8146" s="3" t="s">
        <v>2375</v>
      </c>
      <c r="T8146" s="3">
        <v>18.495999999999999</v>
      </c>
      <c r="U8146" s="35" cm="1">
        <f t="array" ref="U8146">INDEX('Pricing Strategy'!$F$4:$F$71,MATCH(1,(Dataset!$O8146='Pricing Strategy'!$B$4:$B$71)*(Dataset!$Q8146='Pricing Strategy'!$C$4:$C$71)*(Dataset!$R8146='Pricing Strategy'!$D$4:$D$71),))</f>
        <v>0.4</v>
      </c>
      <c r="V8146" s="3">
        <f>Dataset!$T8146*(1-Dataset!$U8146)</f>
        <v>11.097599999999998</v>
      </c>
    </row>
    <row r="8147" spans="1:22" x14ac:dyDescent="0.3">
      <c r="A8147" s="32"/>
      <c r="C8147" s="3">
        <v>8142</v>
      </c>
      <c r="D8147" s="3" t="s">
        <v>9858</v>
      </c>
      <c r="E8147" s="34">
        <v>42771</v>
      </c>
      <c r="F8147" s="34">
        <v>42776</v>
      </c>
      <c r="G8147" s="3" t="s">
        <v>46</v>
      </c>
      <c r="H8147" s="3" t="s">
        <v>5497</v>
      </c>
      <c r="I8147" s="3" t="s">
        <v>5498</v>
      </c>
      <c r="J8147" s="3" t="s">
        <v>22</v>
      </c>
      <c r="K8147" s="3" t="s">
        <v>23</v>
      </c>
      <c r="L8147" s="3" t="s">
        <v>947</v>
      </c>
      <c r="M8147" s="3" t="s">
        <v>39</v>
      </c>
      <c r="N8147" s="3">
        <v>92037</v>
      </c>
      <c r="O8147" s="3" t="s">
        <v>40</v>
      </c>
      <c r="P8147" s="3" t="s">
        <v>2367</v>
      </c>
      <c r="Q8147" s="3" t="s">
        <v>42</v>
      </c>
      <c r="R8147" s="3" t="s">
        <v>43</v>
      </c>
      <c r="S8147" s="3" t="s">
        <v>2368</v>
      </c>
      <c r="T8147" s="3">
        <v>14.73</v>
      </c>
      <c r="U8147" s="35" cm="1">
        <f t="array" ref="U8147">INDEX('Pricing Strategy'!$F$4:$F$71,MATCH(1,(Dataset!$O8147='Pricing Strategy'!$B$4:$B$71)*(Dataset!$Q8147='Pricing Strategy'!$C$4:$C$71)*(Dataset!$R8147='Pricing Strategy'!$D$4:$D$71),))</f>
        <v>0.4</v>
      </c>
      <c r="V8147" s="3">
        <f>Dataset!$T8147*(1-Dataset!$U8147)</f>
        <v>8.8379999999999992</v>
      </c>
    </row>
    <row r="8148" spans="1:22" x14ac:dyDescent="0.3">
      <c r="A8148" s="32"/>
      <c r="C8148" s="3">
        <v>8143</v>
      </c>
      <c r="D8148" s="3" t="s">
        <v>9858</v>
      </c>
      <c r="E8148" s="34">
        <v>42771</v>
      </c>
      <c r="F8148" s="34">
        <v>42776</v>
      </c>
      <c r="G8148" s="3" t="s">
        <v>46</v>
      </c>
      <c r="H8148" s="3" t="s">
        <v>5497</v>
      </c>
      <c r="I8148" s="3" t="s">
        <v>5498</v>
      </c>
      <c r="J8148" s="3" t="s">
        <v>22</v>
      </c>
      <c r="K8148" s="3" t="s">
        <v>23</v>
      </c>
      <c r="L8148" s="3" t="s">
        <v>947</v>
      </c>
      <c r="M8148" s="3" t="s">
        <v>39</v>
      </c>
      <c r="N8148" s="3">
        <v>92037</v>
      </c>
      <c r="O8148" s="3" t="s">
        <v>40</v>
      </c>
      <c r="P8148" s="3" t="s">
        <v>3224</v>
      </c>
      <c r="Q8148" s="3" t="s">
        <v>42</v>
      </c>
      <c r="R8148" s="3" t="s">
        <v>55</v>
      </c>
      <c r="S8148" s="3" t="s">
        <v>3225</v>
      </c>
      <c r="T8148" s="3">
        <v>186.54</v>
      </c>
      <c r="U8148" s="35" cm="1">
        <f t="array" ref="U8148">INDEX('Pricing Strategy'!$F$4:$F$71,MATCH(1,(Dataset!$O8148='Pricing Strategy'!$B$4:$B$71)*(Dataset!$Q8148='Pricing Strategy'!$C$4:$C$71)*(Dataset!$R8148='Pricing Strategy'!$D$4:$D$71),))</f>
        <v>0.5</v>
      </c>
      <c r="V8148" s="3">
        <f>Dataset!$T8148*(1-Dataset!$U8148)</f>
        <v>93.27</v>
      </c>
    </row>
    <row r="8149" spans="1:22" x14ac:dyDescent="0.3">
      <c r="A8149" s="32"/>
      <c r="C8149" s="3">
        <v>8144</v>
      </c>
      <c r="D8149" s="3" t="s">
        <v>9858</v>
      </c>
      <c r="E8149" s="34">
        <v>42771</v>
      </c>
      <c r="F8149" s="34">
        <v>42776</v>
      </c>
      <c r="G8149" s="3" t="s">
        <v>46</v>
      </c>
      <c r="H8149" s="3" t="s">
        <v>5497</v>
      </c>
      <c r="I8149" s="3" t="s">
        <v>5498</v>
      </c>
      <c r="J8149" s="3" t="s">
        <v>22</v>
      </c>
      <c r="K8149" s="3" t="s">
        <v>23</v>
      </c>
      <c r="L8149" s="3" t="s">
        <v>947</v>
      </c>
      <c r="M8149" s="3" t="s">
        <v>39</v>
      </c>
      <c r="N8149" s="3">
        <v>92037</v>
      </c>
      <c r="O8149" s="3" t="s">
        <v>40</v>
      </c>
      <c r="P8149" s="3" t="s">
        <v>2402</v>
      </c>
      <c r="Q8149" s="3" t="s">
        <v>28</v>
      </c>
      <c r="R8149" s="3" t="s">
        <v>52</v>
      </c>
      <c r="S8149" s="3" t="s">
        <v>2403</v>
      </c>
      <c r="T8149" s="3">
        <v>557.72799999999995</v>
      </c>
      <c r="U8149" s="35" cm="1">
        <f t="array" ref="U8149">INDEX('Pricing Strategy'!$F$4:$F$71,MATCH(1,(Dataset!$O8149='Pricing Strategy'!$B$4:$B$71)*(Dataset!$Q8149='Pricing Strategy'!$C$4:$C$71)*(Dataset!$R8149='Pricing Strategy'!$D$4:$D$71),))</f>
        <v>0.45</v>
      </c>
      <c r="V8149" s="3">
        <f>Dataset!$T8149*(1-Dataset!$U8149)</f>
        <v>306.75040000000001</v>
      </c>
    </row>
    <row r="8150" spans="1:22" x14ac:dyDescent="0.3">
      <c r="A8150" s="32"/>
      <c r="C8150" s="3">
        <v>8145</v>
      </c>
      <c r="D8150" s="3" t="s">
        <v>9858</v>
      </c>
      <c r="E8150" s="34">
        <v>42771</v>
      </c>
      <c r="F8150" s="34">
        <v>42776</v>
      </c>
      <c r="G8150" s="3" t="s">
        <v>46</v>
      </c>
      <c r="H8150" s="3" t="s">
        <v>5497</v>
      </c>
      <c r="I8150" s="3" t="s">
        <v>5498</v>
      </c>
      <c r="J8150" s="3" t="s">
        <v>22</v>
      </c>
      <c r="K8150" s="3" t="s">
        <v>23</v>
      </c>
      <c r="L8150" s="3" t="s">
        <v>947</v>
      </c>
      <c r="M8150" s="3" t="s">
        <v>39</v>
      </c>
      <c r="N8150" s="3">
        <v>92037</v>
      </c>
      <c r="O8150" s="3" t="s">
        <v>40</v>
      </c>
      <c r="P8150" s="3" t="s">
        <v>612</v>
      </c>
      <c r="Q8150" s="3" t="s">
        <v>67</v>
      </c>
      <c r="R8150" s="3" t="s">
        <v>68</v>
      </c>
      <c r="S8150" s="3" t="s">
        <v>613</v>
      </c>
      <c r="T8150" s="3">
        <v>159.96799999999999</v>
      </c>
      <c r="U8150" s="35" cm="1">
        <f t="array" ref="U8150">INDEX('Pricing Strategy'!$F$4:$F$71,MATCH(1,(Dataset!$O8150='Pricing Strategy'!$B$4:$B$71)*(Dataset!$Q8150='Pricing Strategy'!$C$4:$C$71)*(Dataset!$R8150='Pricing Strategy'!$D$4:$D$71),))</f>
        <v>0.4</v>
      </c>
      <c r="V8150" s="3">
        <f>Dataset!$T8150*(1-Dataset!$U8150)</f>
        <v>95.980799999999988</v>
      </c>
    </row>
    <row r="8151" spans="1:22" x14ac:dyDescent="0.3">
      <c r="A8151" s="32"/>
      <c r="C8151" s="3">
        <v>8146</v>
      </c>
      <c r="D8151" s="3" t="s">
        <v>9859</v>
      </c>
      <c r="E8151" s="34">
        <v>42175</v>
      </c>
      <c r="F8151" s="34">
        <v>42182</v>
      </c>
      <c r="G8151" s="3" t="s">
        <v>46</v>
      </c>
      <c r="H8151" s="3" t="s">
        <v>4004</v>
      </c>
      <c r="I8151" s="3" t="s">
        <v>4005</v>
      </c>
      <c r="J8151" s="3" t="s">
        <v>22</v>
      </c>
      <c r="K8151" s="3" t="s">
        <v>23</v>
      </c>
      <c r="L8151" s="3" t="s">
        <v>7531</v>
      </c>
      <c r="M8151" s="3" t="s">
        <v>646</v>
      </c>
      <c r="N8151" s="3">
        <v>73505</v>
      </c>
      <c r="O8151" s="3" t="s">
        <v>101</v>
      </c>
      <c r="P8151" s="3" t="s">
        <v>4619</v>
      </c>
      <c r="Q8151" s="3" t="s">
        <v>42</v>
      </c>
      <c r="R8151" s="3" t="s">
        <v>74</v>
      </c>
      <c r="S8151" s="3" t="s">
        <v>4620</v>
      </c>
      <c r="T8151" s="3">
        <v>471.9</v>
      </c>
      <c r="U8151" s="35" cm="1">
        <f t="array" ref="U8151">INDEX('Pricing Strategy'!$F$4:$F$71,MATCH(1,(Dataset!$O8151='Pricing Strategy'!$B$4:$B$71)*(Dataset!$Q8151='Pricing Strategy'!$C$4:$C$71)*(Dataset!$R8151='Pricing Strategy'!$D$4:$D$71),))</f>
        <v>0.3</v>
      </c>
      <c r="V8151" s="3">
        <f>Dataset!$T8151*(1-Dataset!$U8151)</f>
        <v>330.33</v>
      </c>
    </row>
    <row r="8152" spans="1:22" x14ac:dyDescent="0.3">
      <c r="A8152" s="32"/>
      <c r="C8152" s="3">
        <v>8147</v>
      </c>
      <c r="D8152" s="3" t="s">
        <v>9859</v>
      </c>
      <c r="E8152" s="34">
        <v>42175</v>
      </c>
      <c r="F8152" s="34">
        <v>42182</v>
      </c>
      <c r="G8152" s="3" t="s">
        <v>46</v>
      </c>
      <c r="H8152" s="3" t="s">
        <v>4004</v>
      </c>
      <c r="I8152" s="3" t="s">
        <v>4005</v>
      </c>
      <c r="J8152" s="3" t="s">
        <v>22</v>
      </c>
      <c r="K8152" s="3" t="s">
        <v>23</v>
      </c>
      <c r="L8152" s="3" t="s">
        <v>7531</v>
      </c>
      <c r="M8152" s="3" t="s">
        <v>646</v>
      </c>
      <c r="N8152" s="3">
        <v>73505</v>
      </c>
      <c r="O8152" s="3" t="s">
        <v>101</v>
      </c>
      <c r="P8152" s="3" t="s">
        <v>5176</v>
      </c>
      <c r="Q8152" s="3" t="s">
        <v>42</v>
      </c>
      <c r="R8152" s="3" t="s">
        <v>64</v>
      </c>
      <c r="S8152" s="3" t="s">
        <v>5177</v>
      </c>
      <c r="T8152" s="3">
        <v>3.52</v>
      </c>
      <c r="U8152" s="35" cm="1">
        <f t="array" ref="U8152">INDEX('Pricing Strategy'!$F$4:$F$71,MATCH(1,(Dataset!$O8152='Pricing Strategy'!$B$4:$B$71)*(Dataset!$Q8152='Pricing Strategy'!$C$4:$C$71)*(Dataset!$R8152='Pricing Strategy'!$D$4:$D$71),))</f>
        <v>0.35</v>
      </c>
      <c r="V8152" s="3">
        <f>Dataset!$T8152*(1-Dataset!$U8152)</f>
        <v>2.2880000000000003</v>
      </c>
    </row>
    <row r="8153" spans="1:22" x14ac:dyDescent="0.3">
      <c r="A8153" s="32"/>
      <c r="C8153" s="3">
        <v>8148</v>
      </c>
      <c r="D8153" s="3" t="s">
        <v>9860</v>
      </c>
      <c r="E8153" s="34">
        <v>43260</v>
      </c>
      <c r="F8153" s="34">
        <v>43265</v>
      </c>
      <c r="G8153" s="3" t="s">
        <v>46</v>
      </c>
      <c r="H8153" s="3" t="s">
        <v>1409</v>
      </c>
      <c r="I8153" s="3" t="s">
        <v>1410</v>
      </c>
      <c r="J8153" s="3" t="s">
        <v>22</v>
      </c>
      <c r="K8153" s="3" t="s">
        <v>23</v>
      </c>
      <c r="L8153" s="3" t="s">
        <v>1978</v>
      </c>
      <c r="M8153" s="3" t="s">
        <v>315</v>
      </c>
      <c r="N8153" s="3">
        <v>24153</v>
      </c>
      <c r="O8153" s="3" t="s">
        <v>26</v>
      </c>
      <c r="P8153" s="3" t="s">
        <v>181</v>
      </c>
      <c r="Q8153" s="3" t="s">
        <v>42</v>
      </c>
      <c r="R8153" s="3" t="s">
        <v>86</v>
      </c>
      <c r="S8153" s="3" t="s">
        <v>182</v>
      </c>
      <c r="T8153" s="3">
        <v>49.12</v>
      </c>
      <c r="U8153" s="35" cm="1">
        <f t="array" ref="U8153">INDEX('Pricing Strategy'!$F$4:$F$71,MATCH(1,(Dataset!$O8153='Pricing Strategy'!$B$4:$B$71)*(Dataset!$Q8153='Pricing Strategy'!$C$4:$C$71)*(Dataset!$R8153='Pricing Strategy'!$D$4:$D$71),))</f>
        <v>0.25</v>
      </c>
      <c r="V8153" s="3">
        <f>Dataset!$T8153*(1-Dataset!$U8153)</f>
        <v>36.839999999999996</v>
      </c>
    </row>
    <row r="8154" spans="1:22" x14ac:dyDescent="0.3">
      <c r="A8154" s="32"/>
      <c r="C8154" s="3">
        <v>8149</v>
      </c>
      <c r="D8154" s="3" t="s">
        <v>9861</v>
      </c>
      <c r="E8154" s="34">
        <v>43096</v>
      </c>
      <c r="F8154" s="34">
        <v>43100</v>
      </c>
      <c r="G8154" s="3" t="s">
        <v>46</v>
      </c>
      <c r="H8154" s="3" t="s">
        <v>6144</v>
      </c>
      <c r="I8154" s="3" t="s">
        <v>6145</v>
      </c>
      <c r="J8154" s="3" t="s">
        <v>98</v>
      </c>
      <c r="K8154" s="3" t="s">
        <v>23</v>
      </c>
      <c r="L8154" s="3" t="s">
        <v>2545</v>
      </c>
      <c r="M8154" s="3" t="s">
        <v>39</v>
      </c>
      <c r="N8154" s="3">
        <v>92704</v>
      </c>
      <c r="O8154" s="3" t="s">
        <v>40</v>
      </c>
      <c r="P8154" s="3" t="s">
        <v>2922</v>
      </c>
      <c r="Q8154" s="3" t="s">
        <v>42</v>
      </c>
      <c r="R8154" s="3" t="s">
        <v>43</v>
      </c>
      <c r="S8154" s="3" t="s">
        <v>2923</v>
      </c>
      <c r="T8154" s="3">
        <v>20.16</v>
      </c>
      <c r="U8154" s="35" cm="1">
        <f t="array" ref="U8154">INDEX('Pricing Strategy'!$F$4:$F$71,MATCH(1,(Dataset!$O8154='Pricing Strategy'!$B$4:$B$71)*(Dataset!$Q8154='Pricing Strategy'!$C$4:$C$71)*(Dataset!$R8154='Pricing Strategy'!$D$4:$D$71),))</f>
        <v>0.4</v>
      </c>
      <c r="V8154" s="3">
        <f>Dataset!$T8154*(1-Dataset!$U8154)</f>
        <v>12.096</v>
      </c>
    </row>
    <row r="8155" spans="1:22" x14ac:dyDescent="0.3">
      <c r="A8155" s="32"/>
      <c r="C8155" s="3">
        <v>8150</v>
      </c>
      <c r="D8155" s="3" t="s">
        <v>9862</v>
      </c>
      <c r="E8155" s="34">
        <v>42030</v>
      </c>
      <c r="F8155" s="34">
        <v>42033</v>
      </c>
      <c r="G8155" s="3" t="s">
        <v>184</v>
      </c>
      <c r="H8155" s="3" t="s">
        <v>6016</v>
      </c>
      <c r="I8155" s="3" t="s">
        <v>6017</v>
      </c>
      <c r="J8155" s="3" t="s">
        <v>37</v>
      </c>
      <c r="K8155" s="3" t="s">
        <v>23</v>
      </c>
      <c r="L8155" s="3" t="s">
        <v>9863</v>
      </c>
      <c r="M8155" s="3" t="s">
        <v>5331</v>
      </c>
      <c r="N8155" s="3">
        <v>57701</v>
      </c>
      <c r="O8155" s="3" t="s">
        <v>101</v>
      </c>
      <c r="P8155" s="3" t="s">
        <v>3724</v>
      </c>
      <c r="Q8155" s="3" t="s">
        <v>42</v>
      </c>
      <c r="R8155" s="3" t="s">
        <v>71</v>
      </c>
      <c r="S8155" s="3" t="s">
        <v>3725</v>
      </c>
      <c r="T8155" s="3">
        <v>10.68</v>
      </c>
      <c r="U8155" s="35" cm="1">
        <f t="array" ref="U8155">INDEX('Pricing Strategy'!$F$4:$F$71,MATCH(1,(Dataset!$O8155='Pricing Strategy'!$B$4:$B$71)*(Dataset!$Q8155='Pricing Strategy'!$C$4:$C$71)*(Dataset!$R8155='Pricing Strategy'!$D$4:$D$71),))</f>
        <v>0.3</v>
      </c>
      <c r="V8155" s="3">
        <f>Dataset!$T8155*(1-Dataset!$U8155)</f>
        <v>7.4759999999999991</v>
      </c>
    </row>
    <row r="8156" spans="1:22" x14ac:dyDescent="0.3">
      <c r="A8156" s="32"/>
      <c r="C8156" s="3">
        <v>8151</v>
      </c>
      <c r="D8156" s="3" t="s">
        <v>9862</v>
      </c>
      <c r="E8156" s="34">
        <v>42030</v>
      </c>
      <c r="F8156" s="34">
        <v>42033</v>
      </c>
      <c r="G8156" s="3" t="s">
        <v>184</v>
      </c>
      <c r="H8156" s="3" t="s">
        <v>6016</v>
      </c>
      <c r="I8156" s="3" t="s">
        <v>6017</v>
      </c>
      <c r="J8156" s="3" t="s">
        <v>37</v>
      </c>
      <c r="K8156" s="3" t="s">
        <v>23</v>
      </c>
      <c r="L8156" s="3" t="s">
        <v>9863</v>
      </c>
      <c r="M8156" s="3" t="s">
        <v>5331</v>
      </c>
      <c r="N8156" s="3">
        <v>57701</v>
      </c>
      <c r="O8156" s="3" t="s">
        <v>101</v>
      </c>
      <c r="P8156" s="3" t="s">
        <v>2465</v>
      </c>
      <c r="Q8156" s="3" t="s">
        <v>28</v>
      </c>
      <c r="R8156" s="3" t="s">
        <v>29</v>
      </c>
      <c r="S8156" s="3" t="s">
        <v>2466</v>
      </c>
      <c r="T8156" s="3">
        <v>141.96</v>
      </c>
      <c r="U8156" s="35" cm="1">
        <f t="array" ref="U8156">INDEX('Pricing Strategy'!$F$4:$F$71,MATCH(1,(Dataset!$O8156='Pricing Strategy'!$B$4:$B$71)*(Dataset!$Q8156='Pricing Strategy'!$C$4:$C$71)*(Dataset!$R8156='Pricing Strategy'!$D$4:$D$71),))</f>
        <v>0.4</v>
      </c>
      <c r="V8156" s="3">
        <f>Dataset!$T8156*(1-Dataset!$U8156)</f>
        <v>85.176000000000002</v>
      </c>
    </row>
    <row r="8157" spans="1:22" x14ac:dyDescent="0.3">
      <c r="A8157" s="32"/>
      <c r="C8157" s="3">
        <v>8152</v>
      </c>
      <c r="D8157" s="3" t="s">
        <v>9864</v>
      </c>
      <c r="E8157" s="34">
        <v>43182</v>
      </c>
      <c r="F8157" s="34">
        <v>43184</v>
      </c>
      <c r="G8157" s="3" t="s">
        <v>184</v>
      </c>
      <c r="H8157" s="3" t="s">
        <v>1560</v>
      </c>
      <c r="I8157" s="3" t="s">
        <v>1561</v>
      </c>
      <c r="J8157" s="3" t="s">
        <v>22</v>
      </c>
      <c r="K8157" s="3" t="s">
        <v>23</v>
      </c>
      <c r="L8157" s="3" t="s">
        <v>91</v>
      </c>
      <c r="M8157" s="3" t="s">
        <v>92</v>
      </c>
      <c r="N8157" s="3">
        <v>98115</v>
      </c>
      <c r="O8157" s="3" t="s">
        <v>40</v>
      </c>
      <c r="P8157" s="3" t="s">
        <v>2812</v>
      </c>
      <c r="Q8157" s="3" t="s">
        <v>42</v>
      </c>
      <c r="R8157" s="3" t="s">
        <v>55</v>
      </c>
      <c r="S8157" s="3" t="s">
        <v>2813</v>
      </c>
      <c r="T8157" s="3">
        <v>32.479999999999997</v>
      </c>
      <c r="U8157" s="35" cm="1">
        <f t="array" ref="U8157">INDEX('Pricing Strategy'!$F$4:$F$71,MATCH(1,(Dataset!$O8157='Pricing Strategy'!$B$4:$B$71)*(Dataset!$Q8157='Pricing Strategy'!$C$4:$C$71)*(Dataset!$R8157='Pricing Strategy'!$D$4:$D$71),))</f>
        <v>0.5</v>
      </c>
      <c r="V8157" s="3">
        <f>Dataset!$T8157*(1-Dataset!$U8157)</f>
        <v>16.239999999999998</v>
      </c>
    </row>
    <row r="8158" spans="1:22" x14ac:dyDescent="0.3">
      <c r="A8158" s="32"/>
      <c r="C8158" s="3">
        <v>8153</v>
      </c>
      <c r="D8158" s="3" t="s">
        <v>9864</v>
      </c>
      <c r="E8158" s="34">
        <v>43182</v>
      </c>
      <c r="F8158" s="34">
        <v>43184</v>
      </c>
      <c r="G8158" s="3" t="s">
        <v>184</v>
      </c>
      <c r="H8158" s="3" t="s">
        <v>1560</v>
      </c>
      <c r="I8158" s="3" t="s">
        <v>1561</v>
      </c>
      <c r="J8158" s="3" t="s">
        <v>22</v>
      </c>
      <c r="K8158" s="3" t="s">
        <v>23</v>
      </c>
      <c r="L8158" s="3" t="s">
        <v>91</v>
      </c>
      <c r="M8158" s="3" t="s">
        <v>92</v>
      </c>
      <c r="N8158" s="3">
        <v>98115</v>
      </c>
      <c r="O8158" s="3" t="s">
        <v>40</v>
      </c>
      <c r="P8158" s="3" t="s">
        <v>1867</v>
      </c>
      <c r="Q8158" s="3" t="s">
        <v>42</v>
      </c>
      <c r="R8158" s="3" t="s">
        <v>86</v>
      </c>
      <c r="S8158" s="3" t="s">
        <v>1868</v>
      </c>
      <c r="T8158" s="3">
        <v>20.04</v>
      </c>
      <c r="U8158" s="35" cm="1">
        <f t="array" ref="U8158">INDEX('Pricing Strategy'!$F$4:$F$71,MATCH(1,(Dataset!$O8158='Pricing Strategy'!$B$4:$B$71)*(Dataset!$Q8158='Pricing Strategy'!$C$4:$C$71)*(Dataset!$R8158='Pricing Strategy'!$D$4:$D$71),))</f>
        <v>0.4</v>
      </c>
      <c r="V8158" s="3">
        <f>Dataset!$T8158*(1-Dataset!$U8158)</f>
        <v>12.023999999999999</v>
      </c>
    </row>
    <row r="8159" spans="1:22" x14ac:dyDescent="0.3">
      <c r="A8159" s="32"/>
      <c r="C8159" s="3">
        <v>8154</v>
      </c>
      <c r="D8159" s="3" t="s">
        <v>9864</v>
      </c>
      <c r="E8159" s="34">
        <v>43182</v>
      </c>
      <c r="F8159" s="34">
        <v>43184</v>
      </c>
      <c r="G8159" s="3" t="s">
        <v>184</v>
      </c>
      <c r="H8159" s="3" t="s">
        <v>1560</v>
      </c>
      <c r="I8159" s="3" t="s">
        <v>1561</v>
      </c>
      <c r="J8159" s="3" t="s">
        <v>22</v>
      </c>
      <c r="K8159" s="3" t="s">
        <v>23</v>
      </c>
      <c r="L8159" s="3" t="s">
        <v>91</v>
      </c>
      <c r="M8159" s="3" t="s">
        <v>92</v>
      </c>
      <c r="N8159" s="3">
        <v>98115</v>
      </c>
      <c r="O8159" s="3" t="s">
        <v>40</v>
      </c>
      <c r="P8159" s="3" t="s">
        <v>5743</v>
      </c>
      <c r="Q8159" s="3" t="s">
        <v>67</v>
      </c>
      <c r="R8159" s="3" t="s">
        <v>1216</v>
      </c>
      <c r="S8159" s="3" t="s">
        <v>5744</v>
      </c>
      <c r="T8159" s="3">
        <v>13999.96</v>
      </c>
      <c r="U8159" s="35" cm="1">
        <f t="array" ref="U8159">INDEX('Pricing Strategy'!$F$4:$F$71,MATCH(1,(Dataset!$O8159='Pricing Strategy'!$B$4:$B$71)*(Dataset!$Q8159='Pricing Strategy'!$C$4:$C$71)*(Dataset!$R8159='Pricing Strategy'!$D$4:$D$71),))</f>
        <v>0.5</v>
      </c>
      <c r="V8159" s="3">
        <f>Dataset!$T8159*(1-Dataset!$U8159)</f>
        <v>6999.98</v>
      </c>
    </row>
    <row r="8160" spans="1:22" x14ac:dyDescent="0.3">
      <c r="A8160" s="32"/>
      <c r="C8160" s="3">
        <v>8155</v>
      </c>
      <c r="D8160" s="3" t="s">
        <v>9865</v>
      </c>
      <c r="E8160" s="34">
        <v>43179</v>
      </c>
      <c r="F8160" s="34">
        <v>43183</v>
      </c>
      <c r="G8160" s="3" t="s">
        <v>46</v>
      </c>
      <c r="H8160" s="3" t="s">
        <v>7422</v>
      </c>
      <c r="I8160" s="3" t="s">
        <v>7423</v>
      </c>
      <c r="J8160" s="3" t="s">
        <v>22</v>
      </c>
      <c r="K8160" s="3" t="s">
        <v>23</v>
      </c>
      <c r="L8160" s="3" t="s">
        <v>3693</v>
      </c>
      <c r="M8160" s="3" t="s">
        <v>745</v>
      </c>
      <c r="N8160" s="3">
        <v>6457</v>
      </c>
      <c r="O8160" s="3" t="s">
        <v>144</v>
      </c>
      <c r="P8160" s="3" t="s">
        <v>4818</v>
      </c>
      <c r="Q8160" s="3" t="s">
        <v>67</v>
      </c>
      <c r="R8160" s="3" t="s">
        <v>157</v>
      </c>
      <c r="S8160" s="3" t="s">
        <v>4819</v>
      </c>
      <c r="T8160" s="3">
        <v>238</v>
      </c>
      <c r="U8160" s="35" cm="1">
        <f t="array" ref="U8160">INDEX('Pricing Strategy'!$F$4:$F$71,MATCH(1,(Dataset!$O8160='Pricing Strategy'!$B$4:$B$71)*(Dataset!$Q8160='Pricing Strategy'!$C$4:$C$71)*(Dataset!$R8160='Pricing Strategy'!$D$4:$D$71),))</f>
        <v>0.45</v>
      </c>
      <c r="V8160" s="3">
        <f>Dataset!$T8160*(1-Dataset!$U8160)</f>
        <v>130.9</v>
      </c>
    </row>
    <row r="8161" spans="1:22" x14ac:dyDescent="0.3">
      <c r="A8161" s="32"/>
      <c r="C8161" s="3">
        <v>8156</v>
      </c>
      <c r="D8161" s="3" t="s">
        <v>9865</v>
      </c>
      <c r="E8161" s="34">
        <v>43179</v>
      </c>
      <c r="F8161" s="34">
        <v>43183</v>
      </c>
      <c r="G8161" s="3" t="s">
        <v>46</v>
      </c>
      <c r="H8161" s="3" t="s">
        <v>7422</v>
      </c>
      <c r="I8161" s="3" t="s">
        <v>7423</v>
      </c>
      <c r="J8161" s="3" t="s">
        <v>22</v>
      </c>
      <c r="K8161" s="3" t="s">
        <v>23</v>
      </c>
      <c r="L8161" s="3" t="s">
        <v>3693</v>
      </c>
      <c r="M8161" s="3" t="s">
        <v>745</v>
      </c>
      <c r="N8161" s="3">
        <v>6457</v>
      </c>
      <c r="O8161" s="3" t="s">
        <v>144</v>
      </c>
      <c r="P8161" s="3" t="s">
        <v>4078</v>
      </c>
      <c r="Q8161" s="3" t="s">
        <v>42</v>
      </c>
      <c r="R8161" s="3" t="s">
        <v>86</v>
      </c>
      <c r="S8161" s="3" t="s">
        <v>4079</v>
      </c>
      <c r="T8161" s="3">
        <v>61.96</v>
      </c>
      <c r="U8161" s="35" cm="1">
        <f t="array" ref="U8161">INDEX('Pricing Strategy'!$F$4:$F$71,MATCH(1,(Dataset!$O8161='Pricing Strategy'!$B$4:$B$71)*(Dataset!$Q8161='Pricing Strategy'!$C$4:$C$71)*(Dataset!$R8161='Pricing Strategy'!$D$4:$D$71),))</f>
        <v>0.4</v>
      </c>
      <c r="V8161" s="3">
        <f>Dataset!$T8161*(1-Dataset!$U8161)</f>
        <v>37.176000000000002</v>
      </c>
    </row>
    <row r="8162" spans="1:22" x14ac:dyDescent="0.3">
      <c r="A8162" s="32"/>
      <c r="C8162" s="3">
        <v>8157</v>
      </c>
      <c r="D8162" s="3" t="s">
        <v>9866</v>
      </c>
      <c r="E8162" s="34">
        <v>43012</v>
      </c>
      <c r="F8162" s="34">
        <v>43017</v>
      </c>
      <c r="G8162" s="3" t="s">
        <v>46</v>
      </c>
      <c r="H8162" s="3" t="s">
        <v>1986</v>
      </c>
      <c r="I8162" s="3" t="s">
        <v>1987</v>
      </c>
      <c r="J8162" s="3" t="s">
        <v>22</v>
      </c>
      <c r="K8162" s="3" t="s">
        <v>23</v>
      </c>
      <c r="L8162" s="3" t="s">
        <v>4498</v>
      </c>
      <c r="M8162" s="3" t="s">
        <v>2739</v>
      </c>
      <c r="N8162" s="3">
        <v>21215</v>
      </c>
      <c r="O8162" s="3" t="s">
        <v>144</v>
      </c>
      <c r="P8162" s="3" t="s">
        <v>3823</v>
      </c>
      <c r="Q8162" s="3" t="s">
        <v>28</v>
      </c>
      <c r="R8162" s="3" t="s">
        <v>52</v>
      </c>
      <c r="S8162" s="3" t="s">
        <v>3824</v>
      </c>
      <c r="T8162" s="3">
        <v>239.37200000000001</v>
      </c>
      <c r="U8162" s="35" cm="1">
        <f t="array" ref="U8162">INDEX('Pricing Strategy'!$F$4:$F$71,MATCH(1,(Dataset!$O8162='Pricing Strategy'!$B$4:$B$71)*(Dataset!$Q8162='Pricing Strategy'!$C$4:$C$71)*(Dataset!$R8162='Pricing Strategy'!$D$4:$D$71),))</f>
        <v>0.45</v>
      </c>
      <c r="V8162" s="3">
        <f>Dataset!$T8162*(1-Dataset!$U8162)</f>
        <v>131.65460000000002</v>
      </c>
    </row>
    <row r="8163" spans="1:22" x14ac:dyDescent="0.3">
      <c r="A8163" s="32"/>
      <c r="C8163" s="3">
        <v>8158</v>
      </c>
      <c r="D8163" s="3" t="s">
        <v>9867</v>
      </c>
      <c r="E8163" s="34">
        <v>43057</v>
      </c>
      <c r="F8163" s="34">
        <v>43061</v>
      </c>
      <c r="G8163" s="3" t="s">
        <v>46</v>
      </c>
      <c r="H8163" s="3" t="s">
        <v>2570</v>
      </c>
      <c r="I8163" s="3" t="s">
        <v>2571</v>
      </c>
      <c r="J8163" s="3" t="s">
        <v>22</v>
      </c>
      <c r="K8163" s="3" t="s">
        <v>23</v>
      </c>
      <c r="L8163" s="3" t="s">
        <v>947</v>
      </c>
      <c r="M8163" s="3" t="s">
        <v>39</v>
      </c>
      <c r="N8163" s="3">
        <v>92105</v>
      </c>
      <c r="O8163" s="3" t="s">
        <v>40</v>
      </c>
      <c r="P8163" s="3" t="s">
        <v>4818</v>
      </c>
      <c r="Q8163" s="3" t="s">
        <v>67</v>
      </c>
      <c r="R8163" s="3" t="s">
        <v>157</v>
      </c>
      <c r="S8163" s="3" t="s">
        <v>4819</v>
      </c>
      <c r="T8163" s="3">
        <v>595</v>
      </c>
      <c r="U8163" s="35" cm="1">
        <f t="array" ref="U8163">INDEX('Pricing Strategy'!$F$4:$F$71,MATCH(1,(Dataset!$O8163='Pricing Strategy'!$B$4:$B$71)*(Dataset!$Q8163='Pricing Strategy'!$C$4:$C$71)*(Dataset!$R8163='Pricing Strategy'!$D$4:$D$71),))</f>
        <v>0.45</v>
      </c>
      <c r="V8163" s="3">
        <f>Dataset!$T8163*(1-Dataset!$U8163)</f>
        <v>327.25</v>
      </c>
    </row>
    <row r="8164" spans="1:22" x14ac:dyDescent="0.3">
      <c r="A8164" s="32"/>
      <c r="C8164" s="3">
        <v>8159</v>
      </c>
      <c r="D8164" s="3" t="s">
        <v>9868</v>
      </c>
      <c r="E8164" s="34">
        <v>43460</v>
      </c>
      <c r="F8164" s="34">
        <v>43466</v>
      </c>
      <c r="G8164" s="3" t="s">
        <v>46</v>
      </c>
      <c r="H8164" s="3" t="s">
        <v>1807</v>
      </c>
      <c r="I8164" s="3" t="s">
        <v>1808</v>
      </c>
      <c r="J8164" s="3" t="s">
        <v>37</v>
      </c>
      <c r="K8164" s="3" t="s">
        <v>23</v>
      </c>
      <c r="L8164" s="3" t="s">
        <v>6906</v>
      </c>
      <c r="M8164" s="3" t="s">
        <v>100</v>
      </c>
      <c r="N8164" s="3">
        <v>79762</v>
      </c>
      <c r="O8164" s="3" t="s">
        <v>101</v>
      </c>
      <c r="P8164" s="3" t="s">
        <v>5231</v>
      </c>
      <c r="Q8164" s="3" t="s">
        <v>42</v>
      </c>
      <c r="R8164" s="3" t="s">
        <v>86</v>
      </c>
      <c r="S8164" s="3" t="s">
        <v>5232</v>
      </c>
      <c r="T8164" s="3">
        <v>16.032</v>
      </c>
      <c r="U8164" s="35" cm="1">
        <f t="array" ref="U8164">INDEX('Pricing Strategy'!$F$4:$F$71,MATCH(1,(Dataset!$O8164='Pricing Strategy'!$B$4:$B$71)*(Dataset!$Q8164='Pricing Strategy'!$C$4:$C$71)*(Dataset!$R8164='Pricing Strategy'!$D$4:$D$71),))</f>
        <v>0.3</v>
      </c>
      <c r="V8164" s="3">
        <f>Dataset!$T8164*(1-Dataset!$U8164)</f>
        <v>11.222399999999999</v>
      </c>
    </row>
    <row r="8165" spans="1:22" x14ac:dyDescent="0.3">
      <c r="A8165" s="32"/>
      <c r="C8165" s="3">
        <v>8160</v>
      </c>
      <c r="D8165" s="3" t="s">
        <v>9869</v>
      </c>
      <c r="E8165" s="34">
        <v>42803</v>
      </c>
      <c r="F8165" s="34">
        <v>42807</v>
      </c>
      <c r="G8165" s="3" t="s">
        <v>46</v>
      </c>
      <c r="H8165" s="3" t="s">
        <v>436</v>
      </c>
      <c r="I8165" s="3" t="s">
        <v>437</v>
      </c>
      <c r="J8165" s="3" t="s">
        <v>98</v>
      </c>
      <c r="K8165" s="3" t="s">
        <v>23</v>
      </c>
      <c r="L8165" s="3" t="s">
        <v>8452</v>
      </c>
      <c r="M8165" s="3" t="s">
        <v>745</v>
      </c>
      <c r="N8165" s="3">
        <v>6460</v>
      </c>
      <c r="O8165" s="3" t="s">
        <v>144</v>
      </c>
      <c r="P8165" s="3" t="s">
        <v>992</v>
      </c>
      <c r="Q8165" s="3" t="s">
        <v>67</v>
      </c>
      <c r="R8165" s="3" t="s">
        <v>157</v>
      </c>
      <c r="S8165" s="3" t="s">
        <v>993</v>
      </c>
      <c r="T8165" s="3">
        <v>199.75</v>
      </c>
      <c r="U8165" s="35" cm="1">
        <f t="array" ref="U8165">INDEX('Pricing Strategy'!$F$4:$F$71,MATCH(1,(Dataset!$O8165='Pricing Strategy'!$B$4:$B$71)*(Dataset!$Q8165='Pricing Strategy'!$C$4:$C$71)*(Dataset!$R8165='Pricing Strategy'!$D$4:$D$71),))</f>
        <v>0.45</v>
      </c>
      <c r="V8165" s="3">
        <f>Dataset!$T8165*(1-Dataset!$U8165)</f>
        <v>109.86250000000001</v>
      </c>
    </row>
    <row r="8166" spans="1:22" x14ac:dyDescent="0.3">
      <c r="A8166" s="32"/>
      <c r="C8166" s="3">
        <v>8161</v>
      </c>
      <c r="D8166" s="3" t="s">
        <v>9870</v>
      </c>
      <c r="E8166" s="34">
        <v>42782</v>
      </c>
      <c r="F8166" s="34">
        <v>42786</v>
      </c>
      <c r="G8166" s="3" t="s">
        <v>46</v>
      </c>
      <c r="H8166" s="3" t="s">
        <v>4017</v>
      </c>
      <c r="I8166" s="3" t="s">
        <v>4018</v>
      </c>
      <c r="J8166" s="3" t="s">
        <v>22</v>
      </c>
      <c r="K8166" s="3" t="s">
        <v>23</v>
      </c>
      <c r="L8166" s="3" t="s">
        <v>1093</v>
      </c>
      <c r="M8166" s="3" t="s">
        <v>787</v>
      </c>
      <c r="N8166" s="3">
        <v>7109</v>
      </c>
      <c r="O8166" s="3" t="s">
        <v>144</v>
      </c>
      <c r="P8166" s="3" t="s">
        <v>8386</v>
      </c>
      <c r="Q8166" s="3" t="s">
        <v>28</v>
      </c>
      <c r="R8166" s="3" t="s">
        <v>32</v>
      </c>
      <c r="S8166" s="3" t="s">
        <v>8387</v>
      </c>
      <c r="T8166" s="3">
        <v>227.96</v>
      </c>
      <c r="U8166" s="35" cm="1">
        <f t="array" ref="U8166">INDEX('Pricing Strategy'!$F$4:$F$71,MATCH(1,(Dataset!$O8166='Pricing Strategy'!$B$4:$B$71)*(Dataset!$Q8166='Pricing Strategy'!$C$4:$C$71)*(Dataset!$R8166='Pricing Strategy'!$D$4:$D$71),))</f>
        <v>0.45</v>
      </c>
      <c r="V8166" s="3">
        <f>Dataset!$T8166*(1-Dataset!$U8166)</f>
        <v>125.37800000000001</v>
      </c>
    </row>
    <row r="8167" spans="1:22" x14ac:dyDescent="0.3">
      <c r="A8167" s="32"/>
      <c r="C8167" s="3">
        <v>8162</v>
      </c>
      <c r="D8167" s="3" t="s">
        <v>9871</v>
      </c>
      <c r="E8167" s="34">
        <v>42641</v>
      </c>
      <c r="F8167" s="34">
        <v>42646</v>
      </c>
      <c r="G8167" s="3" t="s">
        <v>19</v>
      </c>
      <c r="H8167" s="3" t="s">
        <v>3077</v>
      </c>
      <c r="I8167" s="3" t="s">
        <v>3078</v>
      </c>
      <c r="J8167" s="3" t="s">
        <v>22</v>
      </c>
      <c r="K8167" s="3" t="s">
        <v>23</v>
      </c>
      <c r="L8167" s="3" t="s">
        <v>262</v>
      </c>
      <c r="M8167" s="3" t="s">
        <v>263</v>
      </c>
      <c r="N8167" s="3">
        <v>10035</v>
      </c>
      <c r="O8167" s="3" t="s">
        <v>144</v>
      </c>
      <c r="P8167" s="3" t="s">
        <v>1609</v>
      </c>
      <c r="Q8167" s="3" t="s">
        <v>42</v>
      </c>
      <c r="R8167" s="3" t="s">
        <v>74</v>
      </c>
      <c r="S8167" s="3" t="s">
        <v>1610</v>
      </c>
      <c r="T8167" s="3">
        <v>293.52</v>
      </c>
      <c r="U8167" s="35" cm="1">
        <f t="array" ref="U8167">INDEX('Pricing Strategy'!$F$4:$F$71,MATCH(1,(Dataset!$O8167='Pricing Strategy'!$B$4:$B$71)*(Dataset!$Q8167='Pricing Strategy'!$C$4:$C$71)*(Dataset!$R8167='Pricing Strategy'!$D$4:$D$71),))</f>
        <v>0.4</v>
      </c>
      <c r="V8167" s="3">
        <f>Dataset!$T8167*(1-Dataset!$U8167)</f>
        <v>176.11199999999999</v>
      </c>
    </row>
    <row r="8168" spans="1:22" x14ac:dyDescent="0.3">
      <c r="A8168" s="32"/>
      <c r="C8168" s="3">
        <v>8163</v>
      </c>
      <c r="D8168" s="3" t="s">
        <v>9871</v>
      </c>
      <c r="E8168" s="34">
        <v>42641</v>
      </c>
      <c r="F8168" s="34">
        <v>42646</v>
      </c>
      <c r="G8168" s="3" t="s">
        <v>19</v>
      </c>
      <c r="H8168" s="3" t="s">
        <v>3077</v>
      </c>
      <c r="I8168" s="3" t="s">
        <v>3078</v>
      </c>
      <c r="J8168" s="3" t="s">
        <v>22</v>
      </c>
      <c r="K8168" s="3" t="s">
        <v>23</v>
      </c>
      <c r="L8168" s="3" t="s">
        <v>262</v>
      </c>
      <c r="M8168" s="3" t="s">
        <v>263</v>
      </c>
      <c r="N8168" s="3">
        <v>10035</v>
      </c>
      <c r="O8168" s="3" t="s">
        <v>144</v>
      </c>
      <c r="P8168" s="3" t="s">
        <v>1379</v>
      </c>
      <c r="Q8168" s="3" t="s">
        <v>67</v>
      </c>
      <c r="R8168" s="3" t="s">
        <v>68</v>
      </c>
      <c r="S8168" s="3" t="s">
        <v>1380</v>
      </c>
      <c r="T8168" s="3">
        <v>307.98</v>
      </c>
      <c r="U8168" s="35" cm="1">
        <f t="array" ref="U8168">INDEX('Pricing Strategy'!$F$4:$F$71,MATCH(1,(Dataset!$O8168='Pricing Strategy'!$B$4:$B$71)*(Dataset!$Q8168='Pricing Strategy'!$C$4:$C$71)*(Dataset!$R8168='Pricing Strategy'!$D$4:$D$71),))</f>
        <v>0.4</v>
      </c>
      <c r="V8168" s="3">
        <f>Dataset!$T8168*(1-Dataset!$U8168)</f>
        <v>184.78800000000001</v>
      </c>
    </row>
    <row r="8169" spans="1:22" x14ac:dyDescent="0.3">
      <c r="A8169" s="32"/>
      <c r="C8169" s="3">
        <v>8164</v>
      </c>
      <c r="D8169" s="3" t="s">
        <v>9872</v>
      </c>
      <c r="E8169" s="34">
        <v>42676</v>
      </c>
      <c r="F8169" s="34">
        <v>42680</v>
      </c>
      <c r="G8169" s="3" t="s">
        <v>46</v>
      </c>
      <c r="H8169" s="3" t="s">
        <v>2477</v>
      </c>
      <c r="I8169" s="3" t="s">
        <v>2478</v>
      </c>
      <c r="J8169" s="3" t="s">
        <v>22</v>
      </c>
      <c r="K8169" s="3" t="s">
        <v>23</v>
      </c>
      <c r="L8169" s="3" t="s">
        <v>947</v>
      </c>
      <c r="M8169" s="3" t="s">
        <v>39</v>
      </c>
      <c r="N8169" s="3">
        <v>92105</v>
      </c>
      <c r="O8169" s="3" t="s">
        <v>40</v>
      </c>
      <c r="P8169" s="3" t="s">
        <v>5659</v>
      </c>
      <c r="Q8169" s="3" t="s">
        <v>28</v>
      </c>
      <c r="R8169" s="3" t="s">
        <v>61</v>
      </c>
      <c r="S8169" s="3" t="s">
        <v>5660</v>
      </c>
      <c r="T8169" s="3">
        <v>96.96</v>
      </c>
      <c r="U8169" s="35" cm="1">
        <f t="array" ref="U8169">INDEX('Pricing Strategy'!$F$4:$F$71,MATCH(1,(Dataset!$O8169='Pricing Strategy'!$B$4:$B$71)*(Dataset!$Q8169='Pricing Strategy'!$C$4:$C$71)*(Dataset!$R8169='Pricing Strategy'!$D$4:$D$71),))</f>
        <v>0.4</v>
      </c>
      <c r="V8169" s="3">
        <f>Dataset!$T8169*(1-Dataset!$U8169)</f>
        <v>58.175999999999995</v>
      </c>
    </row>
    <row r="8170" spans="1:22" x14ac:dyDescent="0.3">
      <c r="A8170" s="32"/>
      <c r="C8170" s="3">
        <v>8165</v>
      </c>
      <c r="D8170" s="3" t="s">
        <v>9872</v>
      </c>
      <c r="E8170" s="34">
        <v>42676</v>
      </c>
      <c r="F8170" s="34">
        <v>42680</v>
      </c>
      <c r="G8170" s="3" t="s">
        <v>46</v>
      </c>
      <c r="H8170" s="3" t="s">
        <v>2477</v>
      </c>
      <c r="I8170" s="3" t="s">
        <v>2478</v>
      </c>
      <c r="J8170" s="3" t="s">
        <v>22</v>
      </c>
      <c r="K8170" s="3" t="s">
        <v>23</v>
      </c>
      <c r="L8170" s="3" t="s">
        <v>947</v>
      </c>
      <c r="M8170" s="3" t="s">
        <v>39</v>
      </c>
      <c r="N8170" s="3">
        <v>92105</v>
      </c>
      <c r="O8170" s="3" t="s">
        <v>40</v>
      </c>
      <c r="P8170" s="3" t="s">
        <v>1199</v>
      </c>
      <c r="Q8170" s="3" t="s">
        <v>42</v>
      </c>
      <c r="R8170" s="3" t="s">
        <v>71</v>
      </c>
      <c r="S8170" s="3" t="s">
        <v>1200</v>
      </c>
      <c r="T8170" s="3">
        <v>117.488</v>
      </c>
      <c r="U8170" s="35" cm="1">
        <f t="array" ref="U8170">INDEX('Pricing Strategy'!$F$4:$F$71,MATCH(1,(Dataset!$O8170='Pricing Strategy'!$B$4:$B$71)*(Dataset!$Q8170='Pricing Strategy'!$C$4:$C$71)*(Dataset!$R8170='Pricing Strategy'!$D$4:$D$71),))</f>
        <v>0.4</v>
      </c>
      <c r="V8170" s="3">
        <f>Dataset!$T8170*(1-Dataset!$U8170)</f>
        <v>70.492800000000003</v>
      </c>
    </row>
    <row r="8171" spans="1:22" x14ac:dyDescent="0.3">
      <c r="A8171" s="32"/>
      <c r="C8171" s="3">
        <v>8166</v>
      </c>
      <c r="D8171" s="3" t="s">
        <v>9872</v>
      </c>
      <c r="E8171" s="34">
        <v>42676</v>
      </c>
      <c r="F8171" s="34">
        <v>42680</v>
      </c>
      <c r="G8171" s="3" t="s">
        <v>46</v>
      </c>
      <c r="H8171" s="3" t="s">
        <v>2477</v>
      </c>
      <c r="I8171" s="3" t="s">
        <v>2478</v>
      </c>
      <c r="J8171" s="3" t="s">
        <v>22</v>
      </c>
      <c r="K8171" s="3" t="s">
        <v>23</v>
      </c>
      <c r="L8171" s="3" t="s">
        <v>947</v>
      </c>
      <c r="M8171" s="3" t="s">
        <v>39</v>
      </c>
      <c r="N8171" s="3">
        <v>92105</v>
      </c>
      <c r="O8171" s="3" t="s">
        <v>40</v>
      </c>
      <c r="P8171" s="3" t="s">
        <v>2303</v>
      </c>
      <c r="Q8171" s="3" t="s">
        <v>42</v>
      </c>
      <c r="R8171" s="3" t="s">
        <v>71</v>
      </c>
      <c r="S8171" s="3" t="s">
        <v>2304</v>
      </c>
      <c r="T8171" s="3">
        <v>11.952</v>
      </c>
      <c r="U8171" s="35" cm="1">
        <f t="array" ref="U8171">INDEX('Pricing Strategy'!$F$4:$F$71,MATCH(1,(Dataset!$O8171='Pricing Strategy'!$B$4:$B$71)*(Dataset!$Q8171='Pricing Strategy'!$C$4:$C$71)*(Dataset!$R8171='Pricing Strategy'!$D$4:$D$71),))</f>
        <v>0.4</v>
      </c>
      <c r="V8171" s="3">
        <f>Dataset!$T8171*(1-Dataset!$U8171)</f>
        <v>7.1711999999999998</v>
      </c>
    </row>
    <row r="8172" spans="1:22" x14ac:dyDescent="0.3">
      <c r="A8172" s="32"/>
      <c r="C8172" s="3">
        <v>8167</v>
      </c>
      <c r="D8172" s="3" t="s">
        <v>9872</v>
      </c>
      <c r="E8172" s="34">
        <v>42676</v>
      </c>
      <c r="F8172" s="34">
        <v>42680</v>
      </c>
      <c r="G8172" s="3" t="s">
        <v>46</v>
      </c>
      <c r="H8172" s="3" t="s">
        <v>2477</v>
      </c>
      <c r="I8172" s="3" t="s">
        <v>2478</v>
      </c>
      <c r="J8172" s="3" t="s">
        <v>22</v>
      </c>
      <c r="K8172" s="3" t="s">
        <v>23</v>
      </c>
      <c r="L8172" s="3" t="s">
        <v>947</v>
      </c>
      <c r="M8172" s="3" t="s">
        <v>39</v>
      </c>
      <c r="N8172" s="3">
        <v>92105</v>
      </c>
      <c r="O8172" s="3" t="s">
        <v>40</v>
      </c>
      <c r="P8172" s="3" t="s">
        <v>5663</v>
      </c>
      <c r="Q8172" s="3" t="s">
        <v>28</v>
      </c>
      <c r="R8172" s="3" t="s">
        <v>29</v>
      </c>
      <c r="S8172" s="3" t="s">
        <v>5664</v>
      </c>
      <c r="T8172" s="3">
        <v>512.49900000000002</v>
      </c>
      <c r="U8172" s="35" cm="1">
        <f t="array" ref="U8172">INDEX('Pricing Strategy'!$F$4:$F$71,MATCH(1,(Dataset!$O8172='Pricing Strategy'!$B$4:$B$71)*(Dataset!$Q8172='Pricing Strategy'!$C$4:$C$71)*(Dataset!$R8172='Pricing Strategy'!$D$4:$D$71),))</f>
        <v>0.5</v>
      </c>
      <c r="V8172" s="3">
        <f>Dataset!$T8172*(1-Dataset!$U8172)</f>
        <v>256.24950000000001</v>
      </c>
    </row>
    <row r="8173" spans="1:22" x14ac:dyDescent="0.3">
      <c r="A8173" s="32"/>
      <c r="C8173" s="3">
        <v>8168</v>
      </c>
      <c r="D8173" s="3" t="s">
        <v>9873</v>
      </c>
      <c r="E8173" s="34">
        <v>42947</v>
      </c>
      <c r="F8173" s="34">
        <v>42952</v>
      </c>
      <c r="G8173" s="3" t="s">
        <v>46</v>
      </c>
      <c r="H8173" s="3" t="s">
        <v>6642</v>
      </c>
      <c r="I8173" s="3" t="s">
        <v>6643</v>
      </c>
      <c r="J8173" s="3" t="s">
        <v>37</v>
      </c>
      <c r="K8173" s="3" t="s">
        <v>23</v>
      </c>
      <c r="L8173" s="3" t="s">
        <v>123</v>
      </c>
      <c r="M8173" s="3" t="s">
        <v>39</v>
      </c>
      <c r="N8173" s="3">
        <v>94122</v>
      </c>
      <c r="O8173" s="3" t="s">
        <v>40</v>
      </c>
      <c r="P8173" s="3" t="s">
        <v>2270</v>
      </c>
      <c r="Q8173" s="3" t="s">
        <v>28</v>
      </c>
      <c r="R8173" s="3" t="s">
        <v>52</v>
      </c>
      <c r="S8173" s="3" t="s">
        <v>2271</v>
      </c>
      <c r="T8173" s="3">
        <v>863.12800000000004</v>
      </c>
      <c r="U8173" s="35" cm="1">
        <f t="array" ref="U8173">INDEX('Pricing Strategy'!$F$4:$F$71,MATCH(1,(Dataset!$O8173='Pricing Strategy'!$B$4:$B$71)*(Dataset!$Q8173='Pricing Strategy'!$C$4:$C$71)*(Dataset!$R8173='Pricing Strategy'!$D$4:$D$71),))</f>
        <v>0.45</v>
      </c>
      <c r="V8173" s="3">
        <f>Dataset!$T8173*(1-Dataset!$U8173)</f>
        <v>474.72040000000004</v>
      </c>
    </row>
    <row r="8174" spans="1:22" x14ac:dyDescent="0.3">
      <c r="A8174" s="32"/>
      <c r="C8174" s="3">
        <v>8169</v>
      </c>
      <c r="D8174" s="3" t="s">
        <v>9874</v>
      </c>
      <c r="E8174" s="34">
        <v>43410</v>
      </c>
      <c r="F8174" s="34">
        <v>43417</v>
      </c>
      <c r="G8174" s="3" t="s">
        <v>46</v>
      </c>
      <c r="H8174" s="3" t="s">
        <v>1249</v>
      </c>
      <c r="I8174" s="3" t="s">
        <v>1250</v>
      </c>
      <c r="J8174" s="3" t="s">
        <v>98</v>
      </c>
      <c r="K8174" s="3" t="s">
        <v>23</v>
      </c>
      <c r="L8174" s="3" t="s">
        <v>91</v>
      </c>
      <c r="M8174" s="3" t="s">
        <v>92</v>
      </c>
      <c r="N8174" s="3">
        <v>98105</v>
      </c>
      <c r="O8174" s="3" t="s">
        <v>40</v>
      </c>
      <c r="P8174" s="3" t="s">
        <v>1225</v>
      </c>
      <c r="Q8174" s="3" t="s">
        <v>28</v>
      </c>
      <c r="R8174" s="3" t="s">
        <v>52</v>
      </c>
      <c r="S8174" s="3" t="s">
        <v>1226</v>
      </c>
      <c r="T8174" s="3">
        <v>2036.86</v>
      </c>
      <c r="U8174" s="35" cm="1">
        <f t="array" ref="U8174">INDEX('Pricing Strategy'!$F$4:$F$71,MATCH(1,(Dataset!$O8174='Pricing Strategy'!$B$4:$B$71)*(Dataset!$Q8174='Pricing Strategy'!$C$4:$C$71)*(Dataset!$R8174='Pricing Strategy'!$D$4:$D$71),))</f>
        <v>0.45</v>
      </c>
      <c r="V8174" s="3">
        <f>Dataset!$T8174*(1-Dataset!$U8174)</f>
        <v>1120.2730000000001</v>
      </c>
    </row>
    <row r="8175" spans="1:22" x14ac:dyDescent="0.3">
      <c r="A8175" s="32"/>
      <c r="C8175" s="3">
        <v>8170</v>
      </c>
      <c r="D8175" s="3" t="s">
        <v>9874</v>
      </c>
      <c r="E8175" s="34">
        <v>43410</v>
      </c>
      <c r="F8175" s="34">
        <v>43417</v>
      </c>
      <c r="G8175" s="3" t="s">
        <v>46</v>
      </c>
      <c r="H8175" s="3" t="s">
        <v>1249</v>
      </c>
      <c r="I8175" s="3" t="s">
        <v>1250</v>
      </c>
      <c r="J8175" s="3" t="s">
        <v>98</v>
      </c>
      <c r="K8175" s="3" t="s">
        <v>23</v>
      </c>
      <c r="L8175" s="3" t="s">
        <v>91</v>
      </c>
      <c r="M8175" s="3" t="s">
        <v>92</v>
      </c>
      <c r="N8175" s="3">
        <v>98105</v>
      </c>
      <c r="O8175" s="3" t="s">
        <v>40</v>
      </c>
      <c r="P8175" s="3" t="s">
        <v>1195</v>
      </c>
      <c r="Q8175" s="3" t="s">
        <v>28</v>
      </c>
      <c r="R8175" s="3" t="s">
        <v>32</v>
      </c>
      <c r="S8175" s="3" t="s">
        <v>1196</v>
      </c>
      <c r="T8175" s="3">
        <v>449.56799999999998</v>
      </c>
      <c r="U8175" s="35" cm="1">
        <f t="array" ref="U8175">INDEX('Pricing Strategy'!$F$4:$F$71,MATCH(1,(Dataset!$O8175='Pricing Strategy'!$B$4:$B$71)*(Dataset!$Q8175='Pricing Strategy'!$C$4:$C$71)*(Dataset!$R8175='Pricing Strategy'!$D$4:$D$71),))</f>
        <v>0.45</v>
      </c>
      <c r="V8175" s="3">
        <f>Dataset!$T8175*(1-Dataset!$U8175)</f>
        <v>247.26240000000001</v>
      </c>
    </row>
    <row r="8176" spans="1:22" x14ac:dyDescent="0.3">
      <c r="A8176" s="32"/>
      <c r="C8176" s="3">
        <v>8171</v>
      </c>
      <c r="D8176" s="3" t="s">
        <v>9874</v>
      </c>
      <c r="E8176" s="34">
        <v>43410</v>
      </c>
      <c r="F8176" s="34">
        <v>43417</v>
      </c>
      <c r="G8176" s="3" t="s">
        <v>46</v>
      </c>
      <c r="H8176" s="3" t="s">
        <v>1249</v>
      </c>
      <c r="I8176" s="3" t="s">
        <v>1250</v>
      </c>
      <c r="J8176" s="3" t="s">
        <v>98</v>
      </c>
      <c r="K8176" s="3" t="s">
        <v>23</v>
      </c>
      <c r="L8176" s="3" t="s">
        <v>91</v>
      </c>
      <c r="M8176" s="3" t="s">
        <v>92</v>
      </c>
      <c r="N8176" s="3">
        <v>98105</v>
      </c>
      <c r="O8176" s="3" t="s">
        <v>40</v>
      </c>
      <c r="P8176" s="3" t="s">
        <v>1856</v>
      </c>
      <c r="Q8176" s="3" t="s">
        <v>67</v>
      </c>
      <c r="R8176" s="3" t="s">
        <v>157</v>
      </c>
      <c r="S8176" s="3" t="s">
        <v>1857</v>
      </c>
      <c r="T8176" s="3">
        <v>108.96</v>
      </c>
      <c r="U8176" s="35" cm="1">
        <f t="array" ref="U8176">INDEX('Pricing Strategy'!$F$4:$F$71,MATCH(1,(Dataset!$O8176='Pricing Strategy'!$B$4:$B$71)*(Dataset!$Q8176='Pricing Strategy'!$C$4:$C$71)*(Dataset!$R8176='Pricing Strategy'!$D$4:$D$71),))</f>
        <v>0.45</v>
      </c>
      <c r="V8176" s="3">
        <f>Dataset!$T8176*(1-Dataset!$U8176)</f>
        <v>59.928000000000004</v>
      </c>
    </row>
    <row r="8177" spans="1:22" x14ac:dyDescent="0.3">
      <c r="A8177" s="32"/>
      <c r="C8177" s="3">
        <v>8172</v>
      </c>
      <c r="D8177" s="3" t="s">
        <v>9875</v>
      </c>
      <c r="E8177" s="34">
        <v>42780</v>
      </c>
      <c r="F8177" s="34">
        <v>42785</v>
      </c>
      <c r="G8177" s="3" t="s">
        <v>46</v>
      </c>
      <c r="H8177" s="3" t="s">
        <v>2082</v>
      </c>
      <c r="I8177" s="3" t="s">
        <v>2083</v>
      </c>
      <c r="J8177" s="3" t="s">
        <v>22</v>
      </c>
      <c r="K8177" s="3" t="s">
        <v>23</v>
      </c>
      <c r="L8177" s="3" t="s">
        <v>324</v>
      </c>
      <c r="M8177" s="3" t="s">
        <v>1489</v>
      </c>
      <c r="N8177" s="3">
        <v>39212</v>
      </c>
      <c r="O8177" s="3" t="s">
        <v>26</v>
      </c>
      <c r="P8177" s="3" t="s">
        <v>3830</v>
      </c>
      <c r="Q8177" s="3" t="s">
        <v>42</v>
      </c>
      <c r="R8177" s="3" t="s">
        <v>64</v>
      </c>
      <c r="S8177" s="3" t="s">
        <v>3831</v>
      </c>
      <c r="T8177" s="3">
        <v>264.18</v>
      </c>
      <c r="U8177" s="35" cm="1">
        <f t="array" ref="U8177">INDEX('Pricing Strategy'!$F$4:$F$71,MATCH(1,(Dataset!$O8177='Pricing Strategy'!$B$4:$B$71)*(Dataset!$Q8177='Pricing Strategy'!$C$4:$C$71)*(Dataset!$R8177='Pricing Strategy'!$D$4:$D$71),))</f>
        <v>0.3</v>
      </c>
      <c r="V8177" s="3">
        <f>Dataset!$T8177*(1-Dataset!$U8177)</f>
        <v>184.92599999999999</v>
      </c>
    </row>
    <row r="8178" spans="1:22" x14ac:dyDescent="0.3">
      <c r="A8178" s="32"/>
      <c r="C8178" s="3">
        <v>8173</v>
      </c>
      <c r="D8178" s="3" t="s">
        <v>9876</v>
      </c>
      <c r="E8178" s="34">
        <v>42194</v>
      </c>
      <c r="F8178" s="34">
        <v>42198</v>
      </c>
      <c r="G8178" s="3" t="s">
        <v>46</v>
      </c>
      <c r="H8178" s="3" t="s">
        <v>6374</v>
      </c>
      <c r="I8178" s="3" t="s">
        <v>6375</v>
      </c>
      <c r="J8178" s="3" t="s">
        <v>98</v>
      </c>
      <c r="K8178" s="3" t="s">
        <v>23</v>
      </c>
      <c r="L8178" s="3" t="s">
        <v>38</v>
      </c>
      <c r="M8178" s="3" t="s">
        <v>39</v>
      </c>
      <c r="N8178" s="3">
        <v>90049</v>
      </c>
      <c r="O8178" s="3" t="s">
        <v>40</v>
      </c>
      <c r="P8178" s="3" t="s">
        <v>5615</v>
      </c>
      <c r="Q8178" s="3" t="s">
        <v>42</v>
      </c>
      <c r="R8178" s="3" t="s">
        <v>43</v>
      </c>
      <c r="S8178" s="3" t="s">
        <v>5616</v>
      </c>
      <c r="T8178" s="3">
        <v>2.88</v>
      </c>
      <c r="U8178" s="35" cm="1">
        <f t="array" ref="U8178">INDEX('Pricing Strategy'!$F$4:$F$71,MATCH(1,(Dataset!$O8178='Pricing Strategy'!$B$4:$B$71)*(Dataset!$Q8178='Pricing Strategy'!$C$4:$C$71)*(Dataset!$R8178='Pricing Strategy'!$D$4:$D$71),))</f>
        <v>0.4</v>
      </c>
      <c r="V8178" s="3">
        <f>Dataset!$T8178*(1-Dataset!$U8178)</f>
        <v>1.728</v>
      </c>
    </row>
    <row r="8179" spans="1:22" x14ac:dyDescent="0.3">
      <c r="A8179" s="32"/>
      <c r="C8179" s="3">
        <v>8174</v>
      </c>
      <c r="D8179" s="3" t="s">
        <v>9876</v>
      </c>
      <c r="E8179" s="34">
        <v>42194</v>
      </c>
      <c r="F8179" s="34">
        <v>42198</v>
      </c>
      <c r="G8179" s="3" t="s">
        <v>46</v>
      </c>
      <c r="H8179" s="3" t="s">
        <v>6374</v>
      </c>
      <c r="I8179" s="3" t="s">
        <v>6375</v>
      </c>
      <c r="J8179" s="3" t="s">
        <v>98</v>
      </c>
      <c r="K8179" s="3" t="s">
        <v>23</v>
      </c>
      <c r="L8179" s="3" t="s">
        <v>38</v>
      </c>
      <c r="M8179" s="3" t="s">
        <v>39</v>
      </c>
      <c r="N8179" s="3">
        <v>90049</v>
      </c>
      <c r="O8179" s="3" t="s">
        <v>40</v>
      </c>
      <c r="P8179" s="3" t="s">
        <v>228</v>
      </c>
      <c r="Q8179" s="3" t="s">
        <v>42</v>
      </c>
      <c r="R8179" s="3" t="s">
        <v>71</v>
      </c>
      <c r="S8179" s="3" t="s">
        <v>229</v>
      </c>
      <c r="T8179" s="3">
        <v>41.904000000000003</v>
      </c>
      <c r="U8179" s="35" cm="1">
        <f t="array" ref="U8179">INDEX('Pricing Strategy'!$F$4:$F$71,MATCH(1,(Dataset!$O8179='Pricing Strategy'!$B$4:$B$71)*(Dataset!$Q8179='Pricing Strategy'!$C$4:$C$71)*(Dataset!$R8179='Pricing Strategy'!$D$4:$D$71),))</f>
        <v>0.4</v>
      </c>
      <c r="V8179" s="3">
        <f>Dataset!$T8179*(1-Dataset!$U8179)</f>
        <v>25.142400000000002</v>
      </c>
    </row>
    <row r="8180" spans="1:22" x14ac:dyDescent="0.3">
      <c r="A8180" s="32"/>
      <c r="C8180" s="3">
        <v>8175</v>
      </c>
      <c r="D8180" s="3" t="s">
        <v>9876</v>
      </c>
      <c r="E8180" s="34">
        <v>42194</v>
      </c>
      <c r="F8180" s="34">
        <v>42198</v>
      </c>
      <c r="G8180" s="3" t="s">
        <v>46</v>
      </c>
      <c r="H8180" s="3" t="s">
        <v>6374</v>
      </c>
      <c r="I8180" s="3" t="s">
        <v>6375</v>
      </c>
      <c r="J8180" s="3" t="s">
        <v>98</v>
      </c>
      <c r="K8180" s="3" t="s">
        <v>23</v>
      </c>
      <c r="L8180" s="3" t="s">
        <v>38</v>
      </c>
      <c r="M8180" s="3" t="s">
        <v>39</v>
      </c>
      <c r="N8180" s="3">
        <v>90049</v>
      </c>
      <c r="O8180" s="3" t="s">
        <v>40</v>
      </c>
      <c r="P8180" s="3" t="s">
        <v>4809</v>
      </c>
      <c r="Q8180" s="3" t="s">
        <v>42</v>
      </c>
      <c r="R8180" s="3" t="s">
        <v>55</v>
      </c>
      <c r="S8180" s="3" t="s">
        <v>4810</v>
      </c>
      <c r="T8180" s="3">
        <v>23.92</v>
      </c>
      <c r="U8180" s="35" cm="1">
        <f t="array" ref="U8180">INDEX('Pricing Strategy'!$F$4:$F$71,MATCH(1,(Dataset!$O8180='Pricing Strategy'!$B$4:$B$71)*(Dataset!$Q8180='Pricing Strategy'!$C$4:$C$71)*(Dataset!$R8180='Pricing Strategy'!$D$4:$D$71),))</f>
        <v>0.5</v>
      </c>
      <c r="V8180" s="3">
        <f>Dataset!$T8180*(1-Dataset!$U8180)</f>
        <v>11.96</v>
      </c>
    </row>
    <row r="8181" spans="1:22" x14ac:dyDescent="0.3">
      <c r="A8181" s="32"/>
      <c r="C8181" s="3">
        <v>8176</v>
      </c>
      <c r="D8181" s="3" t="s">
        <v>9877</v>
      </c>
      <c r="E8181" s="34">
        <v>42765</v>
      </c>
      <c r="F8181" s="34">
        <v>42770</v>
      </c>
      <c r="G8181" s="3" t="s">
        <v>46</v>
      </c>
      <c r="H8181" s="3" t="s">
        <v>9878</v>
      </c>
      <c r="I8181" s="3" t="s">
        <v>9879</v>
      </c>
      <c r="J8181" s="3" t="s">
        <v>37</v>
      </c>
      <c r="K8181" s="3" t="s">
        <v>23</v>
      </c>
      <c r="L8181" s="3" t="s">
        <v>299</v>
      </c>
      <c r="M8181" s="3" t="s">
        <v>207</v>
      </c>
      <c r="N8181" s="3">
        <v>60623</v>
      </c>
      <c r="O8181" s="3" t="s">
        <v>101</v>
      </c>
      <c r="P8181" s="3" t="s">
        <v>292</v>
      </c>
      <c r="Q8181" s="3" t="s">
        <v>42</v>
      </c>
      <c r="R8181" s="3" t="s">
        <v>86</v>
      </c>
      <c r="S8181" s="3" t="s">
        <v>293</v>
      </c>
      <c r="T8181" s="3">
        <v>156.512</v>
      </c>
      <c r="U8181" s="35" cm="1">
        <f t="array" ref="U8181">INDEX('Pricing Strategy'!$F$4:$F$71,MATCH(1,(Dataset!$O8181='Pricing Strategy'!$B$4:$B$71)*(Dataset!$Q8181='Pricing Strategy'!$C$4:$C$71)*(Dataset!$R8181='Pricing Strategy'!$D$4:$D$71),))</f>
        <v>0.3</v>
      </c>
      <c r="V8181" s="3">
        <f>Dataset!$T8181*(1-Dataset!$U8181)</f>
        <v>109.55839999999999</v>
      </c>
    </row>
    <row r="8182" spans="1:22" x14ac:dyDescent="0.3">
      <c r="A8182" s="32"/>
      <c r="C8182" s="3">
        <v>8177</v>
      </c>
      <c r="D8182" s="3" t="s">
        <v>9880</v>
      </c>
      <c r="E8182" s="34">
        <v>43000</v>
      </c>
      <c r="F8182" s="34">
        <v>43003</v>
      </c>
      <c r="G8182" s="3" t="s">
        <v>184</v>
      </c>
      <c r="H8182" s="3" t="s">
        <v>3764</v>
      </c>
      <c r="I8182" s="3" t="s">
        <v>3765</v>
      </c>
      <c r="J8182" s="3" t="s">
        <v>98</v>
      </c>
      <c r="K8182" s="3" t="s">
        <v>23</v>
      </c>
      <c r="L8182" s="3" t="s">
        <v>262</v>
      </c>
      <c r="M8182" s="3" t="s">
        <v>263</v>
      </c>
      <c r="N8182" s="3">
        <v>10035</v>
      </c>
      <c r="O8182" s="3" t="s">
        <v>144</v>
      </c>
      <c r="P8182" s="3" t="s">
        <v>364</v>
      </c>
      <c r="Q8182" s="3" t="s">
        <v>42</v>
      </c>
      <c r="R8182" s="3" t="s">
        <v>55</v>
      </c>
      <c r="S8182" s="3" t="s">
        <v>365</v>
      </c>
      <c r="T8182" s="3">
        <v>128.34</v>
      </c>
      <c r="U8182" s="35" cm="1">
        <f t="array" ref="U8182">INDEX('Pricing Strategy'!$F$4:$F$71,MATCH(1,(Dataset!$O8182='Pricing Strategy'!$B$4:$B$71)*(Dataset!$Q8182='Pricing Strategy'!$C$4:$C$71)*(Dataset!$R8182='Pricing Strategy'!$D$4:$D$71),))</f>
        <v>0.5</v>
      </c>
      <c r="V8182" s="3">
        <f>Dataset!$T8182*(1-Dataset!$U8182)</f>
        <v>64.17</v>
      </c>
    </row>
    <row r="8183" spans="1:22" x14ac:dyDescent="0.3">
      <c r="A8183" s="32"/>
      <c r="C8183" s="3">
        <v>8178</v>
      </c>
      <c r="D8183" s="3" t="s">
        <v>9881</v>
      </c>
      <c r="E8183" s="34">
        <v>43456</v>
      </c>
      <c r="F8183" s="34">
        <v>43458</v>
      </c>
      <c r="G8183" s="3" t="s">
        <v>184</v>
      </c>
      <c r="H8183" s="3" t="s">
        <v>3700</v>
      </c>
      <c r="I8183" s="3" t="s">
        <v>3701</v>
      </c>
      <c r="J8183" s="3" t="s">
        <v>22</v>
      </c>
      <c r="K8183" s="3" t="s">
        <v>23</v>
      </c>
      <c r="L8183" s="3" t="s">
        <v>38</v>
      </c>
      <c r="M8183" s="3" t="s">
        <v>39</v>
      </c>
      <c r="N8183" s="3">
        <v>90008</v>
      </c>
      <c r="O8183" s="3" t="s">
        <v>40</v>
      </c>
      <c r="P8183" s="3" t="s">
        <v>6543</v>
      </c>
      <c r="Q8183" s="3" t="s">
        <v>67</v>
      </c>
      <c r="R8183" s="3" t="s">
        <v>157</v>
      </c>
      <c r="S8183" s="3" t="s">
        <v>6544</v>
      </c>
      <c r="T8183" s="3">
        <v>474.95</v>
      </c>
      <c r="U8183" s="35" cm="1">
        <f t="array" ref="U8183">INDEX('Pricing Strategy'!$F$4:$F$71,MATCH(1,(Dataset!$O8183='Pricing Strategy'!$B$4:$B$71)*(Dataset!$Q8183='Pricing Strategy'!$C$4:$C$71)*(Dataset!$R8183='Pricing Strategy'!$D$4:$D$71),))</f>
        <v>0.45</v>
      </c>
      <c r="V8183" s="3">
        <f>Dataset!$T8183*(1-Dataset!$U8183)</f>
        <v>261.22250000000003</v>
      </c>
    </row>
    <row r="8184" spans="1:22" x14ac:dyDescent="0.3">
      <c r="A8184" s="32"/>
      <c r="C8184" s="3">
        <v>8179</v>
      </c>
      <c r="D8184" s="3" t="s">
        <v>9882</v>
      </c>
      <c r="E8184" s="34">
        <v>42980</v>
      </c>
      <c r="F8184" s="34">
        <v>42986</v>
      </c>
      <c r="G8184" s="3" t="s">
        <v>46</v>
      </c>
      <c r="H8184" s="3" t="s">
        <v>5220</v>
      </c>
      <c r="I8184" s="3" t="s">
        <v>5221</v>
      </c>
      <c r="J8184" s="3" t="s">
        <v>22</v>
      </c>
      <c r="K8184" s="3" t="s">
        <v>23</v>
      </c>
      <c r="L8184" s="3" t="s">
        <v>1378</v>
      </c>
      <c r="M8184" s="3" t="s">
        <v>92</v>
      </c>
      <c r="N8184" s="3">
        <v>98198</v>
      </c>
      <c r="O8184" s="3" t="s">
        <v>40</v>
      </c>
      <c r="P8184" s="3" t="s">
        <v>2398</v>
      </c>
      <c r="Q8184" s="3" t="s">
        <v>67</v>
      </c>
      <c r="R8184" s="3" t="s">
        <v>1216</v>
      </c>
      <c r="S8184" s="3" t="s">
        <v>2399</v>
      </c>
      <c r="T8184" s="3">
        <v>999.98</v>
      </c>
      <c r="U8184" s="35" cm="1">
        <f t="array" ref="U8184">INDEX('Pricing Strategy'!$F$4:$F$71,MATCH(1,(Dataset!$O8184='Pricing Strategy'!$B$4:$B$71)*(Dataset!$Q8184='Pricing Strategy'!$C$4:$C$71)*(Dataset!$R8184='Pricing Strategy'!$D$4:$D$71),))</f>
        <v>0.5</v>
      </c>
      <c r="V8184" s="3">
        <f>Dataset!$T8184*(1-Dataset!$U8184)</f>
        <v>499.99</v>
      </c>
    </row>
    <row r="8185" spans="1:22" x14ac:dyDescent="0.3">
      <c r="A8185" s="32"/>
      <c r="C8185" s="3">
        <v>8180</v>
      </c>
      <c r="D8185" s="3" t="s">
        <v>9883</v>
      </c>
      <c r="E8185" s="34">
        <v>42584</v>
      </c>
      <c r="F8185" s="34">
        <v>42588</v>
      </c>
      <c r="G8185" s="3" t="s">
        <v>46</v>
      </c>
      <c r="H8185" s="3" t="s">
        <v>1837</v>
      </c>
      <c r="I8185" s="3" t="s">
        <v>1838</v>
      </c>
      <c r="J8185" s="3" t="s">
        <v>22</v>
      </c>
      <c r="K8185" s="3" t="s">
        <v>23</v>
      </c>
      <c r="L8185" s="3" t="s">
        <v>314</v>
      </c>
      <c r="M8185" s="3" t="s">
        <v>416</v>
      </c>
      <c r="N8185" s="3">
        <v>97477</v>
      </c>
      <c r="O8185" s="3" t="s">
        <v>40</v>
      </c>
      <c r="P8185" s="3" t="s">
        <v>6948</v>
      </c>
      <c r="Q8185" s="3" t="s">
        <v>28</v>
      </c>
      <c r="R8185" s="3" t="s">
        <v>52</v>
      </c>
      <c r="S8185" s="3" t="s">
        <v>6949</v>
      </c>
      <c r="T8185" s="3">
        <v>277.5</v>
      </c>
      <c r="U8185" s="35" cm="1">
        <f t="array" ref="U8185">INDEX('Pricing Strategy'!$F$4:$F$71,MATCH(1,(Dataset!$O8185='Pricing Strategy'!$B$4:$B$71)*(Dataset!$Q8185='Pricing Strategy'!$C$4:$C$71)*(Dataset!$R8185='Pricing Strategy'!$D$4:$D$71),))</f>
        <v>0.45</v>
      </c>
      <c r="V8185" s="3">
        <f>Dataset!$T8185*(1-Dataset!$U8185)</f>
        <v>152.625</v>
      </c>
    </row>
    <row r="8186" spans="1:22" x14ac:dyDescent="0.3">
      <c r="A8186" s="32"/>
      <c r="C8186" s="3">
        <v>8181</v>
      </c>
      <c r="D8186" s="3" t="s">
        <v>9884</v>
      </c>
      <c r="E8186" s="34">
        <v>42695</v>
      </c>
      <c r="F8186" s="34">
        <v>42699</v>
      </c>
      <c r="G8186" s="3" t="s">
        <v>46</v>
      </c>
      <c r="H8186" s="3" t="s">
        <v>7950</v>
      </c>
      <c r="I8186" s="3" t="s">
        <v>7951</v>
      </c>
      <c r="J8186" s="3" t="s">
        <v>22</v>
      </c>
      <c r="K8186" s="3" t="s">
        <v>23</v>
      </c>
      <c r="L8186" s="3" t="s">
        <v>142</v>
      </c>
      <c r="M8186" s="3" t="s">
        <v>143</v>
      </c>
      <c r="N8186" s="3">
        <v>19120</v>
      </c>
      <c r="O8186" s="3" t="s">
        <v>144</v>
      </c>
      <c r="P8186" s="3" t="s">
        <v>3810</v>
      </c>
      <c r="Q8186" s="3" t="s">
        <v>28</v>
      </c>
      <c r="R8186" s="3" t="s">
        <v>52</v>
      </c>
      <c r="S8186" s="3" t="s">
        <v>3811</v>
      </c>
      <c r="T8186" s="3">
        <v>1252.704</v>
      </c>
      <c r="U8186" s="35" cm="1">
        <f t="array" ref="U8186">INDEX('Pricing Strategy'!$F$4:$F$71,MATCH(1,(Dataset!$O8186='Pricing Strategy'!$B$4:$B$71)*(Dataset!$Q8186='Pricing Strategy'!$C$4:$C$71)*(Dataset!$R8186='Pricing Strategy'!$D$4:$D$71),))</f>
        <v>0.45</v>
      </c>
      <c r="V8186" s="3">
        <f>Dataset!$T8186*(1-Dataset!$U8186)</f>
        <v>688.98720000000003</v>
      </c>
    </row>
    <row r="8187" spans="1:22" x14ac:dyDescent="0.3">
      <c r="A8187" s="32"/>
      <c r="C8187" s="3">
        <v>8182</v>
      </c>
      <c r="D8187" s="3" t="s">
        <v>9884</v>
      </c>
      <c r="E8187" s="34">
        <v>42695</v>
      </c>
      <c r="F8187" s="34">
        <v>42699</v>
      </c>
      <c r="G8187" s="3" t="s">
        <v>46</v>
      </c>
      <c r="H8187" s="3" t="s">
        <v>7950</v>
      </c>
      <c r="I8187" s="3" t="s">
        <v>7951</v>
      </c>
      <c r="J8187" s="3" t="s">
        <v>22</v>
      </c>
      <c r="K8187" s="3" t="s">
        <v>23</v>
      </c>
      <c r="L8187" s="3" t="s">
        <v>142</v>
      </c>
      <c r="M8187" s="3" t="s">
        <v>143</v>
      </c>
      <c r="N8187" s="3">
        <v>19120</v>
      </c>
      <c r="O8187" s="3" t="s">
        <v>144</v>
      </c>
      <c r="P8187" s="3" t="s">
        <v>2673</v>
      </c>
      <c r="Q8187" s="3" t="s">
        <v>67</v>
      </c>
      <c r="R8187" s="3" t="s">
        <v>68</v>
      </c>
      <c r="S8187" s="3" t="s">
        <v>2674</v>
      </c>
      <c r="T8187" s="3">
        <v>110.97</v>
      </c>
      <c r="U8187" s="35" cm="1">
        <f t="array" ref="U8187">INDEX('Pricing Strategy'!$F$4:$F$71,MATCH(1,(Dataset!$O8187='Pricing Strategy'!$B$4:$B$71)*(Dataset!$Q8187='Pricing Strategy'!$C$4:$C$71)*(Dataset!$R8187='Pricing Strategy'!$D$4:$D$71),))</f>
        <v>0.4</v>
      </c>
      <c r="V8187" s="3">
        <f>Dataset!$T8187*(1-Dataset!$U8187)</f>
        <v>66.581999999999994</v>
      </c>
    </row>
    <row r="8188" spans="1:22" x14ac:dyDescent="0.3">
      <c r="A8188" s="32"/>
      <c r="C8188" s="3">
        <v>8183</v>
      </c>
      <c r="D8188" s="3" t="s">
        <v>9885</v>
      </c>
      <c r="E8188" s="34">
        <v>43238</v>
      </c>
      <c r="F8188" s="34">
        <v>43242</v>
      </c>
      <c r="G8188" s="3" t="s">
        <v>46</v>
      </c>
      <c r="H8188" s="3" t="s">
        <v>5340</v>
      </c>
      <c r="I8188" s="3" t="s">
        <v>5341</v>
      </c>
      <c r="J8188" s="3" t="s">
        <v>37</v>
      </c>
      <c r="K8188" s="3" t="s">
        <v>23</v>
      </c>
      <c r="L8188" s="3" t="s">
        <v>299</v>
      </c>
      <c r="M8188" s="3" t="s">
        <v>207</v>
      </c>
      <c r="N8188" s="3">
        <v>60653</v>
      </c>
      <c r="O8188" s="3" t="s">
        <v>101</v>
      </c>
      <c r="P8188" s="3" t="s">
        <v>4634</v>
      </c>
      <c r="Q8188" s="3" t="s">
        <v>28</v>
      </c>
      <c r="R8188" s="3" t="s">
        <v>61</v>
      </c>
      <c r="S8188" s="3" t="s">
        <v>4635</v>
      </c>
      <c r="T8188" s="3">
        <v>22.608000000000001</v>
      </c>
      <c r="U8188" s="35" cm="1">
        <f t="array" ref="U8188">INDEX('Pricing Strategy'!$F$4:$F$71,MATCH(1,(Dataset!$O8188='Pricing Strategy'!$B$4:$B$71)*(Dataset!$Q8188='Pricing Strategy'!$C$4:$C$71)*(Dataset!$R8188='Pricing Strategy'!$D$4:$D$71),))</f>
        <v>0.3</v>
      </c>
      <c r="V8188" s="3">
        <f>Dataset!$T8188*(1-Dataset!$U8188)</f>
        <v>15.8256</v>
      </c>
    </row>
    <row r="8189" spans="1:22" x14ac:dyDescent="0.3">
      <c r="A8189" s="32"/>
      <c r="C8189" s="3">
        <v>8184</v>
      </c>
      <c r="D8189" s="3" t="s">
        <v>9885</v>
      </c>
      <c r="E8189" s="34">
        <v>43238</v>
      </c>
      <c r="F8189" s="34">
        <v>43242</v>
      </c>
      <c r="G8189" s="3" t="s">
        <v>46</v>
      </c>
      <c r="H8189" s="3" t="s">
        <v>5340</v>
      </c>
      <c r="I8189" s="3" t="s">
        <v>5341</v>
      </c>
      <c r="J8189" s="3" t="s">
        <v>37</v>
      </c>
      <c r="K8189" s="3" t="s">
        <v>23</v>
      </c>
      <c r="L8189" s="3" t="s">
        <v>299</v>
      </c>
      <c r="M8189" s="3" t="s">
        <v>207</v>
      </c>
      <c r="N8189" s="3">
        <v>60653</v>
      </c>
      <c r="O8189" s="3" t="s">
        <v>101</v>
      </c>
      <c r="P8189" s="3" t="s">
        <v>1134</v>
      </c>
      <c r="Q8189" s="3" t="s">
        <v>28</v>
      </c>
      <c r="R8189" s="3" t="s">
        <v>61</v>
      </c>
      <c r="S8189" s="3" t="s">
        <v>1135</v>
      </c>
      <c r="T8189" s="3">
        <v>1.8919999999999999</v>
      </c>
      <c r="U8189" s="35" cm="1">
        <f t="array" ref="U8189">INDEX('Pricing Strategy'!$F$4:$F$71,MATCH(1,(Dataset!$O8189='Pricing Strategy'!$B$4:$B$71)*(Dataset!$Q8189='Pricing Strategy'!$C$4:$C$71)*(Dataset!$R8189='Pricing Strategy'!$D$4:$D$71),))</f>
        <v>0.3</v>
      </c>
      <c r="V8189" s="3">
        <f>Dataset!$T8189*(1-Dataset!$U8189)</f>
        <v>1.3243999999999998</v>
      </c>
    </row>
    <row r="8190" spans="1:22" x14ac:dyDescent="0.3">
      <c r="A8190" s="32"/>
      <c r="C8190" s="3">
        <v>8185</v>
      </c>
      <c r="D8190" s="3" t="s">
        <v>9886</v>
      </c>
      <c r="E8190" s="34">
        <v>43304</v>
      </c>
      <c r="F8190" s="34">
        <v>43308</v>
      </c>
      <c r="G8190" s="3" t="s">
        <v>46</v>
      </c>
      <c r="H8190" s="3" t="s">
        <v>1721</v>
      </c>
      <c r="I8190" s="3" t="s">
        <v>1722</v>
      </c>
      <c r="J8190" s="3" t="s">
        <v>37</v>
      </c>
      <c r="K8190" s="3" t="s">
        <v>23</v>
      </c>
      <c r="L8190" s="3" t="s">
        <v>299</v>
      </c>
      <c r="M8190" s="3" t="s">
        <v>207</v>
      </c>
      <c r="N8190" s="3">
        <v>60623</v>
      </c>
      <c r="O8190" s="3" t="s">
        <v>101</v>
      </c>
      <c r="P8190" s="3" t="s">
        <v>3739</v>
      </c>
      <c r="Q8190" s="3" t="s">
        <v>42</v>
      </c>
      <c r="R8190" s="3" t="s">
        <v>86</v>
      </c>
      <c r="S8190" s="3" t="s">
        <v>3740</v>
      </c>
      <c r="T8190" s="3">
        <v>63.311999999999998</v>
      </c>
      <c r="U8190" s="35" cm="1">
        <f t="array" ref="U8190">INDEX('Pricing Strategy'!$F$4:$F$71,MATCH(1,(Dataset!$O8190='Pricing Strategy'!$B$4:$B$71)*(Dataset!$Q8190='Pricing Strategy'!$C$4:$C$71)*(Dataset!$R8190='Pricing Strategy'!$D$4:$D$71),))</f>
        <v>0.3</v>
      </c>
      <c r="V8190" s="3">
        <f>Dataset!$T8190*(1-Dataset!$U8190)</f>
        <v>44.318399999999997</v>
      </c>
    </row>
    <row r="8191" spans="1:22" x14ac:dyDescent="0.3">
      <c r="A8191" s="32"/>
      <c r="C8191" s="3">
        <v>8186</v>
      </c>
      <c r="D8191" s="3" t="s">
        <v>9887</v>
      </c>
      <c r="E8191" s="34">
        <v>42626</v>
      </c>
      <c r="F8191" s="34">
        <v>42630</v>
      </c>
      <c r="G8191" s="3" t="s">
        <v>19</v>
      </c>
      <c r="H8191" s="3" t="s">
        <v>1309</v>
      </c>
      <c r="I8191" s="3" t="s">
        <v>1310</v>
      </c>
      <c r="J8191" s="3" t="s">
        <v>22</v>
      </c>
      <c r="K8191" s="3" t="s">
        <v>23</v>
      </c>
      <c r="L8191" s="3" t="s">
        <v>299</v>
      </c>
      <c r="M8191" s="3" t="s">
        <v>207</v>
      </c>
      <c r="N8191" s="3">
        <v>60623</v>
      </c>
      <c r="O8191" s="3" t="s">
        <v>101</v>
      </c>
      <c r="P8191" s="3" t="s">
        <v>4693</v>
      </c>
      <c r="Q8191" s="3" t="s">
        <v>42</v>
      </c>
      <c r="R8191" s="3" t="s">
        <v>169</v>
      </c>
      <c r="S8191" s="3" t="s">
        <v>667</v>
      </c>
      <c r="T8191" s="3">
        <v>7.8239999999999998</v>
      </c>
      <c r="U8191" s="35" cm="1">
        <f t="array" ref="U8191">INDEX('Pricing Strategy'!$F$4:$F$71,MATCH(1,(Dataset!$O8191='Pricing Strategy'!$B$4:$B$71)*(Dataset!$Q8191='Pricing Strategy'!$C$4:$C$71)*(Dataset!$R8191='Pricing Strategy'!$D$4:$D$71),))</f>
        <v>0.3</v>
      </c>
      <c r="V8191" s="3">
        <f>Dataset!$T8191*(1-Dataset!$U8191)</f>
        <v>5.4767999999999999</v>
      </c>
    </row>
    <row r="8192" spans="1:22" x14ac:dyDescent="0.3">
      <c r="A8192" s="32"/>
      <c r="C8192" s="3">
        <v>8187</v>
      </c>
      <c r="D8192" s="3" t="s">
        <v>9887</v>
      </c>
      <c r="E8192" s="34">
        <v>42626</v>
      </c>
      <c r="F8192" s="34">
        <v>42630</v>
      </c>
      <c r="G8192" s="3" t="s">
        <v>19</v>
      </c>
      <c r="H8192" s="3" t="s">
        <v>1309</v>
      </c>
      <c r="I8192" s="3" t="s">
        <v>1310</v>
      </c>
      <c r="J8192" s="3" t="s">
        <v>22</v>
      </c>
      <c r="K8192" s="3" t="s">
        <v>23</v>
      </c>
      <c r="L8192" s="3" t="s">
        <v>299</v>
      </c>
      <c r="M8192" s="3" t="s">
        <v>207</v>
      </c>
      <c r="N8192" s="3">
        <v>60623</v>
      </c>
      <c r="O8192" s="3" t="s">
        <v>101</v>
      </c>
      <c r="P8192" s="3" t="s">
        <v>699</v>
      </c>
      <c r="Q8192" s="3" t="s">
        <v>28</v>
      </c>
      <c r="R8192" s="3" t="s">
        <v>32</v>
      </c>
      <c r="S8192" s="3" t="s">
        <v>700</v>
      </c>
      <c r="T8192" s="3">
        <v>170.072</v>
      </c>
      <c r="U8192" s="35" cm="1">
        <f t="array" ref="U8192">INDEX('Pricing Strategy'!$F$4:$F$71,MATCH(1,(Dataset!$O8192='Pricing Strategy'!$B$4:$B$71)*(Dataset!$Q8192='Pricing Strategy'!$C$4:$C$71)*(Dataset!$R8192='Pricing Strategy'!$D$4:$D$71),))</f>
        <v>0.35</v>
      </c>
      <c r="V8192" s="3">
        <f>Dataset!$T8192*(1-Dataset!$U8192)</f>
        <v>110.5468</v>
      </c>
    </row>
    <row r="8193" spans="1:22" x14ac:dyDescent="0.3">
      <c r="A8193" s="32"/>
      <c r="C8193" s="3">
        <v>8188</v>
      </c>
      <c r="D8193" s="3" t="s">
        <v>9888</v>
      </c>
      <c r="E8193" s="34">
        <v>43079</v>
      </c>
      <c r="F8193" s="34">
        <v>43085</v>
      </c>
      <c r="G8193" s="3" t="s">
        <v>46</v>
      </c>
      <c r="H8193" s="3" t="s">
        <v>2549</v>
      </c>
      <c r="I8193" s="3" t="s">
        <v>2550</v>
      </c>
      <c r="J8193" s="3" t="s">
        <v>37</v>
      </c>
      <c r="K8193" s="3" t="s">
        <v>23</v>
      </c>
      <c r="L8193" s="3" t="s">
        <v>262</v>
      </c>
      <c r="M8193" s="3" t="s">
        <v>263</v>
      </c>
      <c r="N8193" s="3">
        <v>10024</v>
      </c>
      <c r="O8193" s="3" t="s">
        <v>144</v>
      </c>
      <c r="P8193" s="3" t="s">
        <v>695</v>
      </c>
      <c r="Q8193" s="3" t="s">
        <v>42</v>
      </c>
      <c r="R8193" s="3" t="s">
        <v>86</v>
      </c>
      <c r="S8193" s="3" t="s">
        <v>696</v>
      </c>
      <c r="T8193" s="3">
        <v>62.82</v>
      </c>
      <c r="U8193" s="35" cm="1">
        <f t="array" ref="U8193">INDEX('Pricing Strategy'!$F$4:$F$71,MATCH(1,(Dataset!$O8193='Pricing Strategy'!$B$4:$B$71)*(Dataset!$Q8193='Pricing Strategy'!$C$4:$C$71)*(Dataset!$R8193='Pricing Strategy'!$D$4:$D$71),))</f>
        <v>0.4</v>
      </c>
      <c r="V8193" s="3">
        <f>Dataset!$T8193*(1-Dataset!$U8193)</f>
        <v>37.692</v>
      </c>
    </row>
    <row r="8194" spans="1:22" x14ac:dyDescent="0.3">
      <c r="A8194" s="32"/>
      <c r="C8194" s="3">
        <v>8189</v>
      </c>
      <c r="D8194" s="3" t="s">
        <v>9889</v>
      </c>
      <c r="E8194" s="34">
        <v>42645</v>
      </c>
      <c r="F8194" s="34">
        <v>42648</v>
      </c>
      <c r="G8194" s="3" t="s">
        <v>19</v>
      </c>
      <c r="H8194" s="3" t="s">
        <v>4149</v>
      </c>
      <c r="I8194" s="3" t="s">
        <v>4150</v>
      </c>
      <c r="J8194" s="3" t="s">
        <v>22</v>
      </c>
      <c r="K8194" s="3" t="s">
        <v>23</v>
      </c>
      <c r="L8194" s="3" t="s">
        <v>3380</v>
      </c>
      <c r="M8194" s="3" t="s">
        <v>2739</v>
      </c>
      <c r="N8194" s="3">
        <v>20852</v>
      </c>
      <c r="O8194" s="3" t="s">
        <v>144</v>
      </c>
      <c r="P8194" s="3" t="s">
        <v>2646</v>
      </c>
      <c r="Q8194" s="3" t="s">
        <v>42</v>
      </c>
      <c r="R8194" s="3" t="s">
        <v>86</v>
      </c>
      <c r="S8194" s="3" t="s">
        <v>2647</v>
      </c>
      <c r="T8194" s="3">
        <v>19.440000000000001</v>
      </c>
      <c r="U8194" s="35" cm="1">
        <f t="array" ref="U8194">INDEX('Pricing Strategy'!$F$4:$F$71,MATCH(1,(Dataset!$O8194='Pricing Strategy'!$B$4:$B$71)*(Dataset!$Q8194='Pricing Strategy'!$C$4:$C$71)*(Dataset!$R8194='Pricing Strategy'!$D$4:$D$71),))</f>
        <v>0.4</v>
      </c>
      <c r="V8194" s="3">
        <f>Dataset!$T8194*(1-Dataset!$U8194)</f>
        <v>11.664</v>
      </c>
    </row>
    <row r="8195" spans="1:22" x14ac:dyDescent="0.3">
      <c r="A8195" s="32"/>
      <c r="C8195" s="3">
        <v>8190</v>
      </c>
      <c r="D8195" s="3" t="s">
        <v>9889</v>
      </c>
      <c r="E8195" s="34">
        <v>42645</v>
      </c>
      <c r="F8195" s="34">
        <v>42648</v>
      </c>
      <c r="G8195" s="3" t="s">
        <v>19</v>
      </c>
      <c r="H8195" s="3" t="s">
        <v>4149</v>
      </c>
      <c r="I8195" s="3" t="s">
        <v>4150</v>
      </c>
      <c r="J8195" s="3" t="s">
        <v>22</v>
      </c>
      <c r="K8195" s="3" t="s">
        <v>23</v>
      </c>
      <c r="L8195" s="3" t="s">
        <v>3380</v>
      </c>
      <c r="M8195" s="3" t="s">
        <v>2739</v>
      </c>
      <c r="N8195" s="3">
        <v>20852</v>
      </c>
      <c r="O8195" s="3" t="s">
        <v>144</v>
      </c>
      <c r="P8195" s="3" t="s">
        <v>3051</v>
      </c>
      <c r="Q8195" s="3" t="s">
        <v>42</v>
      </c>
      <c r="R8195" s="3" t="s">
        <v>71</v>
      </c>
      <c r="S8195" s="3" t="s">
        <v>3052</v>
      </c>
      <c r="T8195" s="3">
        <v>7.38</v>
      </c>
      <c r="U8195" s="35" cm="1">
        <f t="array" ref="U8195">INDEX('Pricing Strategy'!$F$4:$F$71,MATCH(1,(Dataset!$O8195='Pricing Strategy'!$B$4:$B$71)*(Dataset!$Q8195='Pricing Strategy'!$C$4:$C$71)*(Dataset!$R8195='Pricing Strategy'!$D$4:$D$71),))</f>
        <v>0.4</v>
      </c>
      <c r="V8195" s="3">
        <f>Dataset!$T8195*(1-Dataset!$U8195)</f>
        <v>4.4279999999999999</v>
      </c>
    </row>
    <row r="8196" spans="1:22" x14ac:dyDescent="0.3">
      <c r="A8196" s="32"/>
      <c r="C8196" s="3">
        <v>8191</v>
      </c>
      <c r="D8196" s="3" t="s">
        <v>9890</v>
      </c>
      <c r="E8196" s="34">
        <v>43421</v>
      </c>
      <c r="F8196" s="34">
        <v>43425</v>
      </c>
      <c r="G8196" s="3" t="s">
        <v>46</v>
      </c>
      <c r="H8196" s="3" t="s">
        <v>6049</v>
      </c>
      <c r="I8196" s="3" t="s">
        <v>6050</v>
      </c>
      <c r="J8196" s="3" t="s">
        <v>22</v>
      </c>
      <c r="K8196" s="3" t="s">
        <v>23</v>
      </c>
      <c r="L8196" s="3" t="s">
        <v>262</v>
      </c>
      <c r="M8196" s="3" t="s">
        <v>263</v>
      </c>
      <c r="N8196" s="3">
        <v>10011</v>
      </c>
      <c r="O8196" s="3" t="s">
        <v>144</v>
      </c>
      <c r="P8196" s="3" t="s">
        <v>3254</v>
      </c>
      <c r="Q8196" s="3" t="s">
        <v>42</v>
      </c>
      <c r="R8196" s="3" t="s">
        <v>86</v>
      </c>
      <c r="S8196" s="3" t="s">
        <v>3255</v>
      </c>
      <c r="T8196" s="3">
        <v>38.880000000000003</v>
      </c>
      <c r="U8196" s="35" cm="1">
        <f t="array" ref="U8196">INDEX('Pricing Strategy'!$F$4:$F$71,MATCH(1,(Dataset!$O8196='Pricing Strategy'!$B$4:$B$71)*(Dataset!$Q8196='Pricing Strategy'!$C$4:$C$71)*(Dataset!$R8196='Pricing Strategy'!$D$4:$D$71),))</f>
        <v>0.4</v>
      </c>
      <c r="V8196" s="3">
        <f>Dataset!$T8196*(1-Dataset!$U8196)</f>
        <v>23.327999999999999</v>
      </c>
    </row>
    <row r="8197" spans="1:22" x14ac:dyDescent="0.3">
      <c r="A8197" s="32"/>
      <c r="C8197" s="3">
        <v>8192</v>
      </c>
      <c r="D8197" s="3" t="s">
        <v>9890</v>
      </c>
      <c r="E8197" s="34">
        <v>43421</v>
      </c>
      <c r="F8197" s="34">
        <v>43425</v>
      </c>
      <c r="G8197" s="3" t="s">
        <v>46</v>
      </c>
      <c r="H8197" s="3" t="s">
        <v>6049</v>
      </c>
      <c r="I8197" s="3" t="s">
        <v>6050</v>
      </c>
      <c r="J8197" s="3" t="s">
        <v>22</v>
      </c>
      <c r="K8197" s="3" t="s">
        <v>23</v>
      </c>
      <c r="L8197" s="3" t="s">
        <v>262</v>
      </c>
      <c r="M8197" s="3" t="s">
        <v>263</v>
      </c>
      <c r="N8197" s="3">
        <v>10011</v>
      </c>
      <c r="O8197" s="3" t="s">
        <v>144</v>
      </c>
      <c r="P8197" s="3" t="s">
        <v>1082</v>
      </c>
      <c r="Q8197" s="3" t="s">
        <v>28</v>
      </c>
      <c r="R8197" s="3" t="s">
        <v>61</v>
      </c>
      <c r="S8197" s="3" t="s">
        <v>1083</v>
      </c>
      <c r="T8197" s="3">
        <v>187.76</v>
      </c>
      <c r="U8197" s="35" cm="1">
        <f t="array" ref="U8197">INDEX('Pricing Strategy'!$F$4:$F$71,MATCH(1,(Dataset!$O8197='Pricing Strategy'!$B$4:$B$71)*(Dataset!$Q8197='Pricing Strategy'!$C$4:$C$71)*(Dataset!$R8197='Pricing Strategy'!$D$4:$D$71),))</f>
        <v>0.4</v>
      </c>
      <c r="V8197" s="3">
        <f>Dataset!$T8197*(1-Dataset!$U8197)</f>
        <v>112.65599999999999</v>
      </c>
    </row>
    <row r="8198" spans="1:22" x14ac:dyDescent="0.3">
      <c r="A8198" s="32"/>
      <c r="C8198" s="3">
        <v>8193</v>
      </c>
      <c r="D8198" s="3" t="s">
        <v>9891</v>
      </c>
      <c r="E8198" s="34">
        <v>42704</v>
      </c>
      <c r="F8198" s="34">
        <v>42707</v>
      </c>
      <c r="G8198" s="3" t="s">
        <v>184</v>
      </c>
      <c r="H8198" s="3" t="s">
        <v>1992</v>
      </c>
      <c r="I8198" s="3" t="s">
        <v>1993</v>
      </c>
      <c r="J8198" s="3" t="s">
        <v>22</v>
      </c>
      <c r="K8198" s="3" t="s">
        <v>23</v>
      </c>
      <c r="L8198" s="3" t="s">
        <v>369</v>
      </c>
      <c r="M8198" s="3" t="s">
        <v>84</v>
      </c>
      <c r="N8198" s="3">
        <v>27707</v>
      </c>
      <c r="O8198" s="3" t="s">
        <v>26</v>
      </c>
      <c r="P8198" s="3" t="s">
        <v>2393</v>
      </c>
      <c r="Q8198" s="3" t="s">
        <v>42</v>
      </c>
      <c r="R8198" s="3" t="s">
        <v>71</v>
      </c>
      <c r="S8198" s="3" t="s">
        <v>2394</v>
      </c>
      <c r="T8198" s="3">
        <v>6.048</v>
      </c>
      <c r="U8198" s="35" cm="1">
        <f t="array" ref="U8198">INDEX('Pricing Strategy'!$F$4:$F$71,MATCH(1,(Dataset!$O8198='Pricing Strategy'!$B$4:$B$71)*(Dataset!$Q8198='Pricing Strategy'!$C$4:$C$71)*(Dataset!$R8198='Pricing Strategy'!$D$4:$D$71),))</f>
        <v>0.25</v>
      </c>
      <c r="V8198" s="3">
        <f>Dataset!$T8198*(1-Dataset!$U8198)</f>
        <v>4.5359999999999996</v>
      </c>
    </row>
    <row r="8199" spans="1:22" x14ac:dyDescent="0.3">
      <c r="A8199" s="32"/>
      <c r="C8199" s="3">
        <v>8194</v>
      </c>
      <c r="D8199" s="3" t="s">
        <v>9891</v>
      </c>
      <c r="E8199" s="34">
        <v>42704</v>
      </c>
      <c r="F8199" s="34">
        <v>42707</v>
      </c>
      <c r="G8199" s="3" t="s">
        <v>184</v>
      </c>
      <c r="H8199" s="3" t="s">
        <v>1992</v>
      </c>
      <c r="I8199" s="3" t="s">
        <v>1993</v>
      </c>
      <c r="J8199" s="3" t="s">
        <v>22</v>
      </c>
      <c r="K8199" s="3" t="s">
        <v>23</v>
      </c>
      <c r="L8199" s="3" t="s">
        <v>369</v>
      </c>
      <c r="M8199" s="3" t="s">
        <v>84</v>
      </c>
      <c r="N8199" s="3">
        <v>27707</v>
      </c>
      <c r="O8199" s="3" t="s">
        <v>26</v>
      </c>
      <c r="P8199" s="3" t="s">
        <v>5598</v>
      </c>
      <c r="Q8199" s="3" t="s">
        <v>42</v>
      </c>
      <c r="R8199" s="3" t="s">
        <v>74</v>
      </c>
      <c r="S8199" s="3" t="s">
        <v>5599</v>
      </c>
      <c r="T8199" s="3">
        <v>98.352000000000004</v>
      </c>
      <c r="U8199" s="35" cm="1">
        <f t="array" ref="U8199">INDEX('Pricing Strategy'!$F$4:$F$71,MATCH(1,(Dataset!$O8199='Pricing Strategy'!$B$4:$B$71)*(Dataset!$Q8199='Pricing Strategy'!$C$4:$C$71)*(Dataset!$R8199='Pricing Strategy'!$D$4:$D$71),))</f>
        <v>0.25</v>
      </c>
      <c r="V8199" s="3">
        <f>Dataset!$T8199*(1-Dataset!$U8199)</f>
        <v>73.76400000000001</v>
      </c>
    </row>
    <row r="8200" spans="1:22" x14ac:dyDescent="0.3">
      <c r="A8200" s="32"/>
      <c r="C8200" s="3">
        <v>8195</v>
      </c>
      <c r="D8200" s="3" t="s">
        <v>9891</v>
      </c>
      <c r="E8200" s="34">
        <v>42704</v>
      </c>
      <c r="F8200" s="34">
        <v>42707</v>
      </c>
      <c r="G8200" s="3" t="s">
        <v>184</v>
      </c>
      <c r="H8200" s="3" t="s">
        <v>1992</v>
      </c>
      <c r="I8200" s="3" t="s">
        <v>1993</v>
      </c>
      <c r="J8200" s="3" t="s">
        <v>22</v>
      </c>
      <c r="K8200" s="3" t="s">
        <v>23</v>
      </c>
      <c r="L8200" s="3" t="s">
        <v>369</v>
      </c>
      <c r="M8200" s="3" t="s">
        <v>84</v>
      </c>
      <c r="N8200" s="3">
        <v>27707</v>
      </c>
      <c r="O8200" s="3" t="s">
        <v>26</v>
      </c>
      <c r="P8200" s="3" t="s">
        <v>919</v>
      </c>
      <c r="Q8200" s="3" t="s">
        <v>28</v>
      </c>
      <c r="R8200" s="3" t="s">
        <v>61</v>
      </c>
      <c r="S8200" s="3" t="s">
        <v>920</v>
      </c>
      <c r="T8200" s="3">
        <v>335.74400000000003</v>
      </c>
      <c r="U8200" s="35" cm="1">
        <f t="array" ref="U8200">INDEX('Pricing Strategy'!$F$4:$F$71,MATCH(1,(Dataset!$O8200='Pricing Strategy'!$B$4:$B$71)*(Dataset!$Q8200='Pricing Strategy'!$C$4:$C$71)*(Dataset!$R8200='Pricing Strategy'!$D$4:$D$71),))</f>
        <v>0.25</v>
      </c>
      <c r="V8200" s="3">
        <f>Dataset!$T8200*(1-Dataset!$U8200)</f>
        <v>251.80800000000002</v>
      </c>
    </row>
    <row r="8201" spans="1:22" x14ac:dyDescent="0.3">
      <c r="A8201" s="32"/>
      <c r="C8201" s="3">
        <v>8196</v>
      </c>
      <c r="D8201" s="3" t="s">
        <v>9892</v>
      </c>
      <c r="E8201" s="34">
        <v>42710</v>
      </c>
      <c r="F8201" s="34">
        <v>42715</v>
      </c>
      <c r="G8201" s="3" t="s">
        <v>19</v>
      </c>
      <c r="H8201" s="3" t="s">
        <v>909</v>
      </c>
      <c r="I8201" s="3" t="s">
        <v>910</v>
      </c>
      <c r="J8201" s="3" t="s">
        <v>37</v>
      </c>
      <c r="K8201" s="3" t="s">
        <v>23</v>
      </c>
      <c r="L8201" s="3" t="s">
        <v>8307</v>
      </c>
      <c r="M8201" s="3" t="s">
        <v>39</v>
      </c>
      <c r="N8201" s="3">
        <v>93101</v>
      </c>
      <c r="O8201" s="3" t="s">
        <v>40</v>
      </c>
      <c r="P8201" s="3" t="s">
        <v>4210</v>
      </c>
      <c r="Q8201" s="3" t="s">
        <v>42</v>
      </c>
      <c r="R8201" s="3" t="s">
        <v>86</v>
      </c>
      <c r="S8201" s="3" t="s">
        <v>4211</v>
      </c>
      <c r="T8201" s="3">
        <v>8.9600000000000009</v>
      </c>
      <c r="U8201" s="35" cm="1">
        <f t="array" ref="U8201">INDEX('Pricing Strategy'!$F$4:$F$71,MATCH(1,(Dataset!$O8201='Pricing Strategy'!$B$4:$B$71)*(Dataset!$Q8201='Pricing Strategy'!$C$4:$C$71)*(Dataset!$R8201='Pricing Strategy'!$D$4:$D$71),))</f>
        <v>0.4</v>
      </c>
      <c r="V8201" s="3">
        <f>Dataset!$T8201*(1-Dataset!$U8201)</f>
        <v>5.3760000000000003</v>
      </c>
    </row>
    <row r="8202" spans="1:22" x14ac:dyDescent="0.3">
      <c r="A8202" s="32"/>
      <c r="C8202" s="3">
        <v>8197</v>
      </c>
      <c r="D8202" s="3" t="s">
        <v>9893</v>
      </c>
      <c r="E8202" s="34">
        <v>43348</v>
      </c>
      <c r="F8202" s="34">
        <v>43352</v>
      </c>
      <c r="G8202" s="3" t="s">
        <v>46</v>
      </c>
      <c r="H8202" s="3" t="s">
        <v>3653</v>
      </c>
      <c r="I8202" s="3" t="s">
        <v>3654</v>
      </c>
      <c r="J8202" s="3" t="s">
        <v>22</v>
      </c>
      <c r="K8202" s="3" t="s">
        <v>23</v>
      </c>
      <c r="L8202" s="3" t="s">
        <v>5143</v>
      </c>
      <c r="M8202" s="3" t="s">
        <v>331</v>
      </c>
      <c r="N8202" s="3">
        <v>37918</v>
      </c>
      <c r="O8202" s="3" t="s">
        <v>26</v>
      </c>
      <c r="P8202" s="3" t="s">
        <v>4521</v>
      </c>
      <c r="Q8202" s="3" t="s">
        <v>67</v>
      </c>
      <c r="R8202" s="3" t="s">
        <v>157</v>
      </c>
      <c r="S8202" s="3" t="s">
        <v>4522</v>
      </c>
      <c r="T8202" s="3">
        <v>89.567999999999998</v>
      </c>
      <c r="U8202" s="35" cm="1">
        <f t="array" ref="U8202">INDEX('Pricing Strategy'!$F$4:$F$71,MATCH(1,(Dataset!$O8202='Pricing Strategy'!$B$4:$B$71)*(Dataset!$Q8202='Pricing Strategy'!$C$4:$C$71)*(Dataset!$R8202='Pricing Strategy'!$D$4:$D$71),))</f>
        <v>0.3</v>
      </c>
      <c r="V8202" s="3">
        <f>Dataset!$T8202*(1-Dataset!$U8202)</f>
        <v>62.697599999999994</v>
      </c>
    </row>
    <row r="8203" spans="1:22" x14ac:dyDescent="0.3">
      <c r="A8203" s="32"/>
      <c r="C8203" s="3">
        <v>8198</v>
      </c>
      <c r="D8203" s="3" t="s">
        <v>9893</v>
      </c>
      <c r="E8203" s="34">
        <v>43348</v>
      </c>
      <c r="F8203" s="34">
        <v>43352</v>
      </c>
      <c r="G8203" s="3" t="s">
        <v>46</v>
      </c>
      <c r="H8203" s="3" t="s">
        <v>3653</v>
      </c>
      <c r="I8203" s="3" t="s">
        <v>3654</v>
      </c>
      <c r="J8203" s="3" t="s">
        <v>22</v>
      </c>
      <c r="K8203" s="3" t="s">
        <v>23</v>
      </c>
      <c r="L8203" s="3" t="s">
        <v>5143</v>
      </c>
      <c r="M8203" s="3" t="s">
        <v>331</v>
      </c>
      <c r="N8203" s="3">
        <v>37918</v>
      </c>
      <c r="O8203" s="3" t="s">
        <v>26</v>
      </c>
      <c r="P8203" s="3" t="s">
        <v>2528</v>
      </c>
      <c r="Q8203" s="3" t="s">
        <v>42</v>
      </c>
      <c r="R8203" s="3" t="s">
        <v>64</v>
      </c>
      <c r="S8203" s="3" t="s">
        <v>2529</v>
      </c>
      <c r="T8203" s="3">
        <v>71.959999999999994</v>
      </c>
      <c r="U8203" s="35" cm="1">
        <f t="array" ref="U8203">INDEX('Pricing Strategy'!$F$4:$F$71,MATCH(1,(Dataset!$O8203='Pricing Strategy'!$B$4:$B$71)*(Dataset!$Q8203='Pricing Strategy'!$C$4:$C$71)*(Dataset!$R8203='Pricing Strategy'!$D$4:$D$71),))</f>
        <v>0.3</v>
      </c>
      <c r="V8203" s="3">
        <f>Dataset!$T8203*(1-Dataset!$U8203)</f>
        <v>50.371999999999993</v>
      </c>
    </row>
    <row r="8204" spans="1:22" x14ac:dyDescent="0.3">
      <c r="A8204" s="32"/>
      <c r="C8204" s="3">
        <v>8199</v>
      </c>
      <c r="D8204" s="3" t="s">
        <v>9893</v>
      </c>
      <c r="E8204" s="34">
        <v>43348</v>
      </c>
      <c r="F8204" s="34">
        <v>43352</v>
      </c>
      <c r="G8204" s="3" t="s">
        <v>46</v>
      </c>
      <c r="H8204" s="3" t="s">
        <v>3653</v>
      </c>
      <c r="I8204" s="3" t="s">
        <v>3654</v>
      </c>
      <c r="J8204" s="3" t="s">
        <v>22</v>
      </c>
      <c r="K8204" s="3" t="s">
        <v>23</v>
      </c>
      <c r="L8204" s="3" t="s">
        <v>5143</v>
      </c>
      <c r="M8204" s="3" t="s">
        <v>331</v>
      </c>
      <c r="N8204" s="3">
        <v>37918</v>
      </c>
      <c r="O8204" s="3" t="s">
        <v>26</v>
      </c>
      <c r="P8204" s="3" t="s">
        <v>2276</v>
      </c>
      <c r="Q8204" s="3" t="s">
        <v>42</v>
      </c>
      <c r="R8204" s="3" t="s">
        <v>86</v>
      </c>
      <c r="S8204" s="3" t="s">
        <v>2277</v>
      </c>
      <c r="T8204" s="3">
        <v>15.552</v>
      </c>
      <c r="U8204" s="35" cm="1">
        <f t="array" ref="U8204">INDEX('Pricing Strategy'!$F$4:$F$71,MATCH(1,(Dataset!$O8204='Pricing Strategy'!$B$4:$B$71)*(Dataset!$Q8204='Pricing Strategy'!$C$4:$C$71)*(Dataset!$R8204='Pricing Strategy'!$D$4:$D$71),))</f>
        <v>0.25</v>
      </c>
      <c r="V8204" s="3">
        <f>Dataset!$T8204*(1-Dataset!$U8204)</f>
        <v>11.664</v>
      </c>
    </row>
    <row r="8205" spans="1:22" x14ac:dyDescent="0.3">
      <c r="A8205" s="32"/>
      <c r="C8205" s="3">
        <v>8200</v>
      </c>
      <c r="D8205" s="3" t="s">
        <v>9894</v>
      </c>
      <c r="E8205" s="34">
        <v>43214</v>
      </c>
      <c r="F8205" s="34">
        <v>43220</v>
      </c>
      <c r="G8205" s="3" t="s">
        <v>46</v>
      </c>
      <c r="H8205" s="3" t="s">
        <v>5083</v>
      </c>
      <c r="I8205" s="3" t="s">
        <v>5084</v>
      </c>
      <c r="J8205" s="3" t="s">
        <v>22</v>
      </c>
      <c r="K8205" s="3" t="s">
        <v>23</v>
      </c>
      <c r="L8205" s="3" t="s">
        <v>299</v>
      </c>
      <c r="M8205" s="3" t="s">
        <v>207</v>
      </c>
      <c r="N8205" s="3">
        <v>60610</v>
      </c>
      <c r="O8205" s="3" t="s">
        <v>101</v>
      </c>
      <c r="P8205" s="3" t="s">
        <v>4499</v>
      </c>
      <c r="Q8205" s="3" t="s">
        <v>42</v>
      </c>
      <c r="R8205" s="3" t="s">
        <v>71</v>
      </c>
      <c r="S8205" s="3" t="s">
        <v>4500</v>
      </c>
      <c r="T8205" s="3">
        <v>10.43</v>
      </c>
      <c r="U8205" s="35" cm="1">
        <f t="array" ref="U8205">INDEX('Pricing Strategy'!$F$4:$F$71,MATCH(1,(Dataset!$O8205='Pricing Strategy'!$B$4:$B$71)*(Dataset!$Q8205='Pricing Strategy'!$C$4:$C$71)*(Dataset!$R8205='Pricing Strategy'!$D$4:$D$71),))</f>
        <v>0.3</v>
      </c>
      <c r="V8205" s="3">
        <f>Dataset!$T8205*(1-Dataset!$U8205)</f>
        <v>7.3009999999999993</v>
      </c>
    </row>
    <row r="8206" spans="1:22" x14ac:dyDescent="0.3">
      <c r="A8206" s="32"/>
      <c r="C8206" s="3">
        <v>8201</v>
      </c>
      <c r="D8206" s="3" t="s">
        <v>9894</v>
      </c>
      <c r="E8206" s="34">
        <v>43214</v>
      </c>
      <c r="F8206" s="34">
        <v>43220</v>
      </c>
      <c r="G8206" s="3" t="s">
        <v>46</v>
      </c>
      <c r="H8206" s="3" t="s">
        <v>5083</v>
      </c>
      <c r="I8206" s="3" t="s">
        <v>5084</v>
      </c>
      <c r="J8206" s="3" t="s">
        <v>22</v>
      </c>
      <c r="K8206" s="3" t="s">
        <v>23</v>
      </c>
      <c r="L8206" s="3" t="s">
        <v>299</v>
      </c>
      <c r="M8206" s="3" t="s">
        <v>207</v>
      </c>
      <c r="N8206" s="3">
        <v>60610</v>
      </c>
      <c r="O8206" s="3" t="s">
        <v>101</v>
      </c>
      <c r="P8206" s="3" t="s">
        <v>336</v>
      </c>
      <c r="Q8206" s="3" t="s">
        <v>42</v>
      </c>
      <c r="R8206" s="3" t="s">
        <v>55</v>
      </c>
      <c r="S8206" s="3" t="s">
        <v>337</v>
      </c>
      <c r="T8206" s="3">
        <v>72.784000000000006</v>
      </c>
      <c r="U8206" s="35" cm="1">
        <f t="array" ref="U8206">INDEX('Pricing Strategy'!$F$4:$F$71,MATCH(1,(Dataset!$O8206='Pricing Strategy'!$B$4:$B$71)*(Dataset!$Q8206='Pricing Strategy'!$C$4:$C$71)*(Dataset!$R8206='Pricing Strategy'!$D$4:$D$71),))</f>
        <v>0.4</v>
      </c>
      <c r="V8206" s="3">
        <f>Dataset!$T8206*(1-Dataset!$U8206)</f>
        <v>43.670400000000001</v>
      </c>
    </row>
    <row r="8207" spans="1:22" x14ac:dyDescent="0.3">
      <c r="A8207" s="32"/>
      <c r="C8207" s="3">
        <v>8202</v>
      </c>
      <c r="D8207" s="3" t="s">
        <v>9895</v>
      </c>
      <c r="E8207" s="34">
        <v>42682</v>
      </c>
      <c r="F8207" s="34">
        <v>42682</v>
      </c>
      <c r="G8207" s="3" t="s">
        <v>1290</v>
      </c>
      <c r="H8207" s="3" t="s">
        <v>3945</v>
      </c>
      <c r="I8207" s="3" t="s">
        <v>3946</v>
      </c>
      <c r="J8207" s="3" t="s">
        <v>37</v>
      </c>
      <c r="K8207" s="3" t="s">
        <v>23</v>
      </c>
      <c r="L8207" s="3" t="s">
        <v>262</v>
      </c>
      <c r="M8207" s="3" t="s">
        <v>263</v>
      </c>
      <c r="N8207" s="3">
        <v>10024</v>
      </c>
      <c r="O8207" s="3" t="s">
        <v>144</v>
      </c>
      <c r="P8207" s="3" t="s">
        <v>7614</v>
      </c>
      <c r="Q8207" s="3" t="s">
        <v>42</v>
      </c>
      <c r="R8207" s="3" t="s">
        <v>55</v>
      </c>
      <c r="S8207" s="3" t="s">
        <v>7615</v>
      </c>
      <c r="T8207" s="3">
        <v>67.150000000000006</v>
      </c>
      <c r="U8207" s="35" cm="1">
        <f t="array" ref="U8207">INDEX('Pricing Strategy'!$F$4:$F$71,MATCH(1,(Dataset!$O8207='Pricing Strategy'!$B$4:$B$71)*(Dataset!$Q8207='Pricing Strategy'!$C$4:$C$71)*(Dataset!$R8207='Pricing Strategy'!$D$4:$D$71),))</f>
        <v>0.5</v>
      </c>
      <c r="V8207" s="3">
        <f>Dataset!$T8207*(1-Dataset!$U8207)</f>
        <v>33.575000000000003</v>
      </c>
    </row>
    <row r="8208" spans="1:22" x14ac:dyDescent="0.3">
      <c r="A8208" s="32"/>
      <c r="C8208" s="3">
        <v>8203</v>
      </c>
      <c r="D8208" s="3" t="s">
        <v>9895</v>
      </c>
      <c r="E8208" s="34">
        <v>42682</v>
      </c>
      <c r="F8208" s="34">
        <v>42682</v>
      </c>
      <c r="G8208" s="3" t="s">
        <v>1290</v>
      </c>
      <c r="H8208" s="3" t="s">
        <v>3945</v>
      </c>
      <c r="I8208" s="3" t="s">
        <v>3946</v>
      </c>
      <c r="J8208" s="3" t="s">
        <v>37</v>
      </c>
      <c r="K8208" s="3" t="s">
        <v>23</v>
      </c>
      <c r="L8208" s="3" t="s">
        <v>262</v>
      </c>
      <c r="M8208" s="3" t="s">
        <v>263</v>
      </c>
      <c r="N8208" s="3">
        <v>10024</v>
      </c>
      <c r="O8208" s="3" t="s">
        <v>144</v>
      </c>
      <c r="P8208" s="3" t="s">
        <v>3506</v>
      </c>
      <c r="Q8208" s="3" t="s">
        <v>67</v>
      </c>
      <c r="R8208" s="3" t="s">
        <v>68</v>
      </c>
      <c r="S8208" s="3" t="s">
        <v>3507</v>
      </c>
      <c r="T8208" s="3">
        <v>549.98</v>
      </c>
      <c r="U8208" s="35" cm="1">
        <f t="array" ref="U8208">INDEX('Pricing Strategy'!$F$4:$F$71,MATCH(1,(Dataset!$O8208='Pricing Strategy'!$B$4:$B$71)*(Dataset!$Q8208='Pricing Strategy'!$C$4:$C$71)*(Dataset!$R8208='Pricing Strategy'!$D$4:$D$71),))</f>
        <v>0.4</v>
      </c>
      <c r="V8208" s="3">
        <f>Dataset!$T8208*(1-Dataset!$U8208)</f>
        <v>329.988</v>
      </c>
    </row>
    <row r="8209" spans="1:22" x14ac:dyDescent="0.3">
      <c r="A8209" s="32"/>
      <c r="C8209" s="3">
        <v>8204</v>
      </c>
      <c r="D8209" s="3" t="s">
        <v>9895</v>
      </c>
      <c r="E8209" s="34">
        <v>42682</v>
      </c>
      <c r="F8209" s="34">
        <v>42682</v>
      </c>
      <c r="G8209" s="3" t="s">
        <v>1290</v>
      </c>
      <c r="H8209" s="3" t="s">
        <v>3945</v>
      </c>
      <c r="I8209" s="3" t="s">
        <v>3946</v>
      </c>
      <c r="J8209" s="3" t="s">
        <v>37</v>
      </c>
      <c r="K8209" s="3" t="s">
        <v>23</v>
      </c>
      <c r="L8209" s="3" t="s">
        <v>262</v>
      </c>
      <c r="M8209" s="3" t="s">
        <v>263</v>
      </c>
      <c r="N8209" s="3">
        <v>10024</v>
      </c>
      <c r="O8209" s="3" t="s">
        <v>144</v>
      </c>
      <c r="P8209" s="3" t="s">
        <v>9109</v>
      </c>
      <c r="Q8209" s="3" t="s">
        <v>28</v>
      </c>
      <c r="R8209" s="3" t="s">
        <v>61</v>
      </c>
      <c r="S8209" s="3" t="s">
        <v>9110</v>
      </c>
      <c r="T8209" s="3">
        <v>11.82</v>
      </c>
      <c r="U8209" s="35" cm="1">
        <f t="array" ref="U8209">INDEX('Pricing Strategy'!$F$4:$F$71,MATCH(1,(Dataset!$O8209='Pricing Strategy'!$B$4:$B$71)*(Dataset!$Q8209='Pricing Strategy'!$C$4:$C$71)*(Dataset!$R8209='Pricing Strategy'!$D$4:$D$71),))</f>
        <v>0.4</v>
      </c>
      <c r="V8209" s="3">
        <f>Dataset!$T8209*(1-Dataset!$U8209)</f>
        <v>7.0919999999999996</v>
      </c>
    </row>
    <row r="8210" spans="1:22" x14ac:dyDescent="0.3">
      <c r="A8210" s="32"/>
      <c r="C8210" s="3">
        <v>8205</v>
      </c>
      <c r="D8210" s="3" t="s">
        <v>9895</v>
      </c>
      <c r="E8210" s="34">
        <v>42682</v>
      </c>
      <c r="F8210" s="34">
        <v>42682</v>
      </c>
      <c r="G8210" s="3" t="s">
        <v>1290</v>
      </c>
      <c r="H8210" s="3" t="s">
        <v>3945</v>
      </c>
      <c r="I8210" s="3" t="s">
        <v>3946</v>
      </c>
      <c r="J8210" s="3" t="s">
        <v>37</v>
      </c>
      <c r="K8210" s="3" t="s">
        <v>23</v>
      </c>
      <c r="L8210" s="3" t="s">
        <v>262</v>
      </c>
      <c r="M8210" s="3" t="s">
        <v>263</v>
      </c>
      <c r="N8210" s="3">
        <v>10024</v>
      </c>
      <c r="O8210" s="3" t="s">
        <v>144</v>
      </c>
      <c r="P8210" s="3" t="s">
        <v>7935</v>
      </c>
      <c r="Q8210" s="3" t="s">
        <v>67</v>
      </c>
      <c r="R8210" s="3" t="s">
        <v>680</v>
      </c>
      <c r="S8210" s="3" t="s">
        <v>7936</v>
      </c>
      <c r="T8210" s="3">
        <v>4643.8</v>
      </c>
      <c r="U8210" s="35" cm="1">
        <f t="array" ref="U8210">INDEX('Pricing Strategy'!$F$4:$F$71,MATCH(1,(Dataset!$O8210='Pricing Strategy'!$B$4:$B$71)*(Dataset!$Q8210='Pricing Strategy'!$C$4:$C$71)*(Dataset!$R8210='Pricing Strategy'!$D$4:$D$71),))</f>
        <v>0.45</v>
      </c>
      <c r="V8210" s="3">
        <f>Dataset!$T8210*(1-Dataset!$U8210)</f>
        <v>2554.09</v>
      </c>
    </row>
    <row r="8211" spans="1:22" x14ac:dyDescent="0.3">
      <c r="A8211" s="32"/>
      <c r="C8211" s="3">
        <v>8206</v>
      </c>
      <c r="D8211" s="3" t="s">
        <v>9895</v>
      </c>
      <c r="E8211" s="34">
        <v>42682</v>
      </c>
      <c r="F8211" s="34">
        <v>42682</v>
      </c>
      <c r="G8211" s="3" t="s">
        <v>1290</v>
      </c>
      <c r="H8211" s="3" t="s">
        <v>3945</v>
      </c>
      <c r="I8211" s="3" t="s">
        <v>3946</v>
      </c>
      <c r="J8211" s="3" t="s">
        <v>37</v>
      </c>
      <c r="K8211" s="3" t="s">
        <v>23</v>
      </c>
      <c r="L8211" s="3" t="s">
        <v>262</v>
      </c>
      <c r="M8211" s="3" t="s">
        <v>263</v>
      </c>
      <c r="N8211" s="3">
        <v>10024</v>
      </c>
      <c r="O8211" s="3" t="s">
        <v>144</v>
      </c>
      <c r="P8211" s="3" t="s">
        <v>2439</v>
      </c>
      <c r="Q8211" s="3" t="s">
        <v>28</v>
      </c>
      <c r="R8211" s="3" t="s">
        <v>32</v>
      </c>
      <c r="S8211" s="3" t="s">
        <v>2440</v>
      </c>
      <c r="T8211" s="3">
        <v>577.76400000000001</v>
      </c>
      <c r="U8211" s="35" cm="1">
        <f t="array" ref="U8211">INDEX('Pricing Strategy'!$F$4:$F$71,MATCH(1,(Dataset!$O8211='Pricing Strategy'!$B$4:$B$71)*(Dataset!$Q8211='Pricing Strategy'!$C$4:$C$71)*(Dataset!$R8211='Pricing Strategy'!$D$4:$D$71),))</f>
        <v>0.45</v>
      </c>
      <c r="V8211" s="3">
        <f>Dataset!$T8211*(1-Dataset!$U8211)</f>
        <v>317.77020000000005</v>
      </c>
    </row>
    <row r="8212" spans="1:22" x14ac:dyDescent="0.3">
      <c r="A8212" s="32"/>
      <c r="C8212" s="3">
        <v>8207</v>
      </c>
      <c r="D8212" s="3" t="s">
        <v>9896</v>
      </c>
      <c r="E8212" s="34">
        <v>42486</v>
      </c>
      <c r="F8212" s="34">
        <v>42490</v>
      </c>
      <c r="G8212" s="3" t="s">
        <v>46</v>
      </c>
      <c r="H8212" s="3" t="s">
        <v>1676</v>
      </c>
      <c r="I8212" s="3" t="s">
        <v>1677</v>
      </c>
      <c r="J8212" s="3" t="s">
        <v>22</v>
      </c>
      <c r="K8212" s="3" t="s">
        <v>23</v>
      </c>
      <c r="L8212" s="3" t="s">
        <v>7424</v>
      </c>
      <c r="M8212" s="3" t="s">
        <v>50</v>
      </c>
      <c r="N8212" s="3">
        <v>32114</v>
      </c>
      <c r="O8212" s="3" t="s">
        <v>26</v>
      </c>
      <c r="P8212" s="3" t="s">
        <v>51</v>
      </c>
      <c r="Q8212" s="3" t="s">
        <v>28</v>
      </c>
      <c r="R8212" s="3" t="s">
        <v>52</v>
      </c>
      <c r="S8212" s="3" t="s">
        <v>53</v>
      </c>
      <c r="T8212" s="3">
        <v>191.5155</v>
      </c>
      <c r="U8212" s="35" cm="1">
        <f t="array" ref="U8212">INDEX('Pricing Strategy'!$F$4:$F$71,MATCH(1,(Dataset!$O8212='Pricing Strategy'!$B$4:$B$71)*(Dataset!$Q8212='Pricing Strategy'!$C$4:$C$71)*(Dataset!$R8212='Pricing Strategy'!$D$4:$D$71),))</f>
        <v>0.3</v>
      </c>
      <c r="V8212" s="3">
        <f>Dataset!$T8212*(1-Dataset!$U8212)</f>
        <v>134.06084999999999</v>
      </c>
    </row>
    <row r="8213" spans="1:22" x14ac:dyDescent="0.3">
      <c r="A8213" s="32"/>
      <c r="C8213" s="3">
        <v>8208</v>
      </c>
      <c r="D8213" s="3" t="s">
        <v>9896</v>
      </c>
      <c r="E8213" s="34">
        <v>42486</v>
      </c>
      <c r="F8213" s="34">
        <v>42490</v>
      </c>
      <c r="G8213" s="3" t="s">
        <v>46</v>
      </c>
      <c r="H8213" s="3" t="s">
        <v>1676</v>
      </c>
      <c r="I8213" s="3" t="s">
        <v>1677</v>
      </c>
      <c r="J8213" s="3" t="s">
        <v>22</v>
      </c>
      <c r="K8213" s="3" t="s">
        <v>23</v>
      </c>
      <c r="L8213" s="3" t="s">
        <v>7424</v>
      </c>
      <c r="M8213" s="3" t="s">
        <v>50</v>
      </c>
      <c r="N8213" s="3">
        <v>32114</v>
      </c>
      <c r="O8213" s="3" t="s">
        <v>26</v>
      </c>
      <c r="P8213" s="3" t="s">
        <v>1368</v>
      </c>
      <c r="Q8213" s="3" t="s">
        <v>42</v>
      </c>
      <c r="R8213" s="3" t="s">
        <v>64</v>
      </c>
      <c r="S8213" s="3" t="s">
        <v>1369</v>
      </c>
      <c r="T8213" s="3">
        <v>2.6240000000000001</v>
      </c>
      <c r="U8213" s="35" cm="1">
        <f t="array" ref="U8213">INDEX('Pricing Strategy'!$F$4:$F$71,MATCH(1,(Dataset!$O8213='Pricing Strategy'!$B$4:$B$71)*(Dataset!$Q8213='Pricing Strategy'!$C$4:$C$71)*(Dataset!$R8213='Pricing Strategy'!$D$4:$D$71),))</f>
        <v>0.3</v>
      </c>
      <c r="V8213" s="3">
        <f>Dataset!$T8213*(1-Dataset!$U8213)</f>
        <v>1.8368</v>
      </c>
    </row>
    <row r="8214" spans="1:22" x14ac:dyDescent="0.3">
      <c r="A8214" s="32"/>
      <c r="C8214" s="3">
        <v>8209</v>
      </c>
      <c r="D8214" s="3" t="s">
        <v>9897</v>
      </c>
      <c r="E8214" s="34">
        <v>42633</v>
      </c>
      <c r="F8214" s="34">
        <v>42637</v>
      </c>
      <c r="G8214" s="3" t="s">
        <v>46</v>
      </c>
      <c r="H8214" s="3" t="s">
        <v>8372</v>
      </c>
      <c r="I8214" s="3" t="s">
        <v>8373</v>
      </c>
      <c r="J8214" s="3" t="s">
        <v>22</v>
      </c>
      <c r="K8214" s="3" t="s">
        <v>23</v>
      </c>
      <c r="L8214" s="3" t="s">
        <v>5666</v>
      </c>
      <c r="M8214" s="3" t="s">
        <v>331</v>
      </c>
      <c r="N8214" s="3">
        <v>37211</v>
      </c>
      <c r="O8214" s="3" t="s">
        <v>26</v>
      </c>
      <c r="P8214" s="3" t="s">
        <v>2695</v>
      </c>
      <c r="Q8214" s="3" t="s">
        <v>42</v>
      </c>
      <c r="R8214" s="3" t="s">
        <v>71</v>
      </c>
      <c r="S8214" s="3" t="s">
        <v>2696</v>
      </c>
      <c r="T8214" s="3">
        <v>1369.7639999999999</v>
      </c>
      <c r="U8214" s="35" cm="1">
        <f t="array" ref="U8214">INDEX('Pricing Strategy'!$F$4:$F$71,MATCH(1,(Dataset!$O8214='Pricing Strategy'!$B$4:$B$71)*(Dataset!$Q8214='Pricing Strategy'!$C$4:$C$71)*(Dataset!$R8214='Pricing Strategy'!$D$4:$D$71),))</f>
        <v>0.25</v>
      </c>
      <c r="V8214" s="3">
        <f>Dataset!$T8214*(1-Dataset!$U8214)</f>
        <v>1027.3229999999999</v>
      </c>
    </row>
    <row r="8215" spans="1:22" x14ac:dyDescent="0.3">
      <c r="A8215" s="32"/>
      <c r="C8215" s="3">
        <v>8210</v>
      </c>
      <c r="D8215" s="3" t="s">
        <v>9897</v>
      </c>
      <c r="E8215" s="34">
        <v>42633</v>
      </c>
      <c r="F8215" s="34">
        <v>42637</v>
      </c>
      <c r="G8215" s="3" t="s">
        <v>46</v>
      </c>
      <c r="H8215" s="3" t="s">
        <v>8372</v>
      </c>
      <c r="I8215" s="3" t="s">
        <v>8373</v>
      </c>
      <c r="J8215" s="3" t="s">
        <v>22</v>
      </c>
      <c r="K8215" s="3" t="s">
        <v>23</v>
      </c>
      <c r="L8215" s="3" t="s">
        <v>5666</v>
      </c>
      <c r="M8215" s="3" t="s">
        <v>331</v>
      </c>
      <c r="N8215" s="3">
        <v>37211</v>
      </c>
      <c r="O8215" s="3" t="s">
        <v>26</v>
      </c>
      <c r="P8215" s="3" t="s">
        <v>838</v>
      </c>
      <c r="Q8215" s="3" t="s">
        <v>42</v>
      </c>
      <c r="R8215" s="3" t="s">
        <v>55</v>
      </c>
      <c r="S8215" s="3" t="s">
        <v>839</v>
      </c>
      <c r="T8215" s="3">
        <v>294.36799999999999</v>
      </c>
      <c r="U8215" s="35" cm="1">
        <f t="array" ref="U8215">INDEX('Pricing Strategy'!$F$4:$F$71,MATCH(1,(Dataset!$O8215='Pricing Strategy'!$B$4:$B$71)*(Dataset!$Q8215='Pricing Strategy'!$C$4:$C$71)*(Dataset!$R8215='Pricing Strategy'!$D$4:$D$71),))</f>
        <v>0.35</v>
      </c>
      <c r="V8215" s="3">
        <f>Dataset!$T8215*(1-Dataset!$U8215)</f>
        <v>191.33920000000001</v>
      </c>
    </row>
    <row r="8216" spans="1:22" x14ac:dyDescent="0.3">
      <c r="A8216" s="32"/>
      <c r="C8216" s="3">
        <v>8211</v>
      </c>
      <c r="D8216" s="3" t="s">
        <v>9898</v>
      </c>
      <c r="E8216" s="34">
        <v>43350</v>
      </c>
      <c r="F8216" s="34">
        <v>43355</v>
      </c>
      <c r="G8216" s="3" t="s">
        <v>46</v>
      </c>
      <c r="H8216" s="3" t="s">
        <v>6237</v>
      </c>
      <c r="I8216" s="3" t="s">
        <v>6238</v>
      </c>
      <c r="J8216" s="3" t="s">
        <v>37</v>
      </c>
      <c r="K8216" s="3" t="s">
        <v>23</v>
      </c>
      <c r="L8216" s="3" t="s">
        <v>5666</v>
      </c>
      <c r="M8216" s="3" t="s">
        <v>331</v>
      </c>
      <c r="N8216" s="3">
        <v>37211</v>
      </c>
      <c r="O8216" s="3" t="s">
        <v>26</v>
      </c>
      <c r="P8216" s="3" t="s">
        <v>1839</v>
      </c>
      <c r="Q8216" s="3" t="s">
        <v>42</v>
      </c>
      <c r="R8216" s="3" t="s">
        <v>74</v>
      </c>
      <c r="S8216" s="3" t="s">
        <v>1840</v>
      </c>
      <c r="T8216" s="3">
        <v>81.567999999999998</v>
      </c>
      <c r="U8216" s="35" cm="1">
        <f t="array" ref="U8216">INDEX('Pricing Strategy'!$F$4:$F$71,MATCH(1,(Dataset!$O8216='Pricing Strategy'!$B$4:$B$71)*(Dataset!$Q8216='Pricing Strategy'!$C$4:$C$71)*(Dataset!$R8216='Pricing Strategy'!$D$4:$D$71),))</f>
        <v>0.25</v>
      </c>
      <c r="V8216" s="3">
        <f>Dataset!$T8216*(1-Dataset!$U8216)</f>
        <v>61.176000000000002</v>
      </c>
    </row>
    <row r="8217" spans="1:22" x14ac:dyDescent="0.3">
      <c r="A8217" s="32"/>
      <c r="C8217" s="3">
        <v>8212</v>
      </c>
      <c r="D8217" s="3" t="s">
        <v>9899</v>
      </c>
      <c r="E8217" s="34">
        <v>43046</v>
      </c>
      <c r="F8217" s="34">
        <v>43051</v>
      </c>
      <c r="G8217" s="3" t="s">
        <v>46</v>
      </c>
      <c r="H8217" s="3" t="s">
        <v>2227</v>
      </c>
      <c r="I8217" s="3" t="s">
        <v>2228</v>
      </c>
      <c r="J8217" s="3" t="s">
        <v>22</v>
      </c>
      <c r="K8217" s="3" t="s">
        <v>23</v>
      </c>
      <c r="L8217" s="3" t="s">
        <v>814</v>
      </c>
      <c r="M8217" s="3" t="s">
        <v>100</v>
      </c>
      <c r="N8217" s="3">
        <v>75220</v>
      </c>
      <c r="O8217" s="3" t="s">
        <v>101</v>
      </c>
      <c r="P8217" s="3" t="s">
        <v>9900</v>
      </c>
      <c r="Q8217" s="3" t="s">
        <v>28</v>
      </c>
      <c r="R8217" s="3" t="s">
        <v>61</v>
      </c>
      <c r="S8217" s="3" t="s">
        <v>9901</v>
      </c>
      <c r="T8217" s="3">
        <v>44.46</v>
      </c>
      <c r="U8217" s="35" cm="1">
        <f t="array" ref="U8217">INDEX('Pricing Strategy'!$F$4:$F$71,MATCH(1,(Dataset!$O8217='Pricing Strategy'!$B$4:$B$71)*(Dataset!$Q8217='Pricing Strategy'!$C$4:$C$71)*(Dataset!$R8217='Pricing Strategy'!$D$4:$D$71),))</f>
        <v>0.3</v>
      </c>
      <c r="V8217" s="3">
        <f>Dataset!$T8217*(1-Dataset!$U8217)</f>
        <v>31.122</v>
      </c>
    </row>
    <row r="8218" spans="1:22" x14ac:dyDescent="0.3">
      <c r="A8218" s="32"/>
      <c r="C8218" s="3">
        <v>8213</v>
      </c>
      <c r="D8218" s="3" t="s">
        <v>9899</v>
      </c>
      <c r="E8218" s="34">
        <v>43046</v>
      </c>
      <c r="F8218" s="34">
        <v>43051</v>
      </c>
      <c r="G8218" s="3" t="s">
        <v>46</v>
      </c>
      <c r="H8218" s="3" t="s">
        <v>2227</v>
      </c>
      <c r="I8218" s="3" t="s">
        <v>2228</v>
      </c>
      <c r="J8218" s="3" t="s">
        <v>22</v>
      </c>
      <c r="K8218" s="3" t="s">
        <v>23</v>
      </c>
      <c r="L8218" s="3" t="s">
        <v>814</v>
      </c>
      <c r="M8218" s="3" t="s">
        <v>100</v>
      </c>
      <c r="N8218" s="3">
        <v>75220</v>
      </c>
      <c r="O8218" s="3" t="s">
        <v>101</v>
      </c>
      <c r="P8218" s="3" t="s">
        <v>2066</v>
      </c>
      <c r="Q8218" s="3" t="s">
        <v>42</v>
      </c>
      <c r="R8218" s="3" t="s">
        <v>55</v>
      </c>
      <c r="S8218" s="3" t="s">
        <v>2067</v>
      </c>
      <c r="T8218" s="3">
        <v>314.08800000000002</v>
      </c>
      <c r="U8218" s="35" cm="1">
        <f t="array" ref="U8218">INDEX('Pricing Strategy'!$F$4:$F$71,MATCH(1,(Dataset!$O8218='Pricing Strategy'!$B$4:$B$71)*(Dataset!$Q8218='Pricing Strategy'!$C$4:$C$71)*(Dataset!$R8218='Pricing Strategy'!$D$4:$D$71),))</f>
        <v>0.4</v>
      </c>
      <c r="V8218" s="3">
        <f>Dataset!$T8218*(1-Dataset!$U8218)</f>
        <v>188.4528</v>
      </c>
    </row>
    <row r="8219" spans="1:22" x14ac:dyDescent="0.3">
      <c r="A8219" s="32"/>
      <c r="C8219" s="3">
        <v>8214</v>
      </c>
      <c r="D8219" s="3" t="s">
        <v>9902</v>
      </c>
      <c r="E8219" s="34">
        <v>42638</v>
      </c>
      <c r="F8219" s="34">
        <v>42645</v>
      </c>
      <c r="G8219" s="3" t="s">
        <v>46</v>
      </c>
      <c r="H8219" s="3" t="s">
        <v>4242</v>
      </c>
      <c r="I8219" s="3" t="s">
        <v>4243</v>
      </c>
      <c r="J8219" s="3" t="s">
        <v>37</v>
      </c>
      <c r="K8219" s="3" t="s">
        <v>23</v>
      </c>
      <c r="L8219" s="3" t="s">
        <v>1185</v>
      </c>
      <c r="M8219" s="3" t="s">
        <v>331</v>
      </c>
      <c r="N8219" s="3">
        <v>37130</v>
      </c>
      <c r="O8219" s="3" t="s">
        <v>26</v>
      </c>
      <c r="P8219" s="3" t="s">
        <v>4321</v>
      </c>
      <c r="Q8219" s="3" t="s">
        <v>42</v>
      </c>
      <c r="R8219" s="3" t="s">
        <v>71</v>
      </c>
      <c r="S8219" s="3" t="s">
        <v>4322</v>
      </c>
      <c r="T8219" s="3">
        <v>6.3360000000000003</v>
      </c>
      <c r="U8219" s="35" cm="1">
        <f t="array" ref="U8219">INDEX('Pricing Strategy'!$F$4:$F$71,MATCH(1,(Dataset!$O8219='Pricing Strategy'!$B$4:$B$71)*(Dataset!$Q8219='Pricing Strategy'!$C$4:$C$71)*(Dataset!$R8219='Pricing Strategy'!$D$4:$D$71),))</f>
        <v>0.25</v>
      </c>
      <c r="V8219" s="3">
        <f>Dataset!$T8219*(1-Dataset!$U8219)</f>
        <v>4.7520000000000007</v>
      </c>
    </row>
    <row r="8220" spans="1:22" x14ac:dyDescent="0.3">
      <c r="A8220" s="32"/>
      <c r="C8220" s="3">
        <v>8215</v>
      </c>
      <c r="D8220" s="3" t="s">
        <v>9902</v>
      </c>
      <c r="E8220" s="34">
        <v>42638</v>
      </c>
      <c r="F8220" s="34">
        <v>42645</v>
      </c>
      <c r="G8220" s="3" t="s">
        <v>46</v>
      </c>
      <c r="H8220" s="3" t="s">
        <v>4242</v>
      </c>
      <c r="I8220" s="3" t="s">
        <v>4243</v>
      </c>
      <c r="J8220" s="3" t="s">
        <v>37</v>
      </c>
      <c r="K8220" s="3" t="s">
        <v>23</v>
      </c>
      <c r="L8220" s="3" t="s">
        <v>1185</v>
      </c>
      <c r="M8220" s="3" t="s">
        <v>331</v>
      </c>
      <c r="N8220" s="3">
        <v>37130</v>
      </c>
      <c r="O8220" s="3" t="s">
        <v>26</v>
      </c>
      <c r="P8220" s="3" t="s">
        <v>5807</v>
      </c>
      <c r="Q8220" s="3" t="s">
        <v>42</v>
      </c>
      <c r="R8220" s="3" t="s">
        <v>86</v>
      </c>
      <c r="S8220" s="3" t="s">
        <v>5808</v>
      </c>
      <c r="T8220" s="3">
        <v>10.48</v>
      </c>
      <c r="U8220" s="35" cm="1">
        <f t="array" ref="U8220">INDEX('Pricing Strategy'!$F$4:$F$71,MATCH(1,(Dataset!$O8220='Pricing Strategy'!$B$4:$B$71)*(Dataset!$Q8220='Pricing Strategy'!$C$4:$C$71)*(Dataset!$R8220='Pricing Strategy'!$D$4:$D$71),))</f>
        <v>0.25</v>
      </c>
      <c r="V8220" s="3">
        <f>Dataset!$T8220*(1-Dataset!$U8220)</f>
        <v>7.86</v>
      </c>
    </row>
    <row r="8221" spans="1:22" x14ac:dyDescent="0.3">
      <c r="A8221" s="32"/>
      <c r="C8221" s="3">
        <v>8216</v>
      </c>
      <c r="D8221" s="3" t="s">
        <v>9902</v>
      </c>
      <c r="E8221" s="34">
        <v>42638</v>
      </c>
      <c r="F8221" s="34">
        <v>42645</v>
      </c>
      <c r="G8221" s="3" t="s">
        <v>46</v>
      </c>
      <c r="H8221" s="3" t="s">
        <v>4242</v>
      </c>
      <c r="I8221" s="3" t="s">
        <v>4243</v>
      </c>
      <c r="J8221" s="3" t="s">
        <v>37</v>
      </c>
      <c r="K8221" s="3" t="s">
        <v>23</v>
      </c>
      <c r="L8221" s="3" t="s">
        <v>1185</v>
      </c>
      <c r="M8221" s="3" t="s">
        <v>331</v>
      </c>
      <c r="N8221" s="3">
        <v>37130</v>
      </c>
      <c r="O8221" s="3" t="s">
        <v>26</v>
      </c>
      <c r="P8221" s="3" t="s">
        <v>5118</v>
      </c>
      <c r="Q8221" s="3" t="s">
        <v>42</v>
      </c>
      <c r="R8221" s="3" t="s">
        <v>71</v>
      </c>
      <c r="S8221" s="3" t="s">
        <v>5119</v>
      </c>
      <c r="T8221" s="3">
        <v>2.4689999999999999</v>
      </c>
      <c r="U8221" s="35" cm="1">
        <f t="array" ref="U8221">INDEX('Pricing Strategy'!$F$4:$F$71,MATCH(1,(Dataset!$O8221='Pricing Strategy'!$B$4:$B$71)*(Dataset!$Q8221='Pricing Strategy'!$C$4:$C$71)*(Dataset!$R8221='Pricing Strategy'!$D$4:$D$71),))</f>
        <v>0.25</v>
      </c>
      <c r="V8221" s="3">
        <f>Dataset!$T8221*(1-Dataset!$U8221)</f>
        <v>1.85175</v>
      </c>
    </row>
    <row r="8222" spans="1:22" x14ac:dyDescent="0.3">
      <c r="A8222" s="32"/>
      <c r="C8222" s="3">
        <v>8217</v>
      </c>
      <c r="D8222" s="3" t="s">
        <v>9902</v>
      </c>
      <c r="E8222" s="34">
        <v>42638</v>
      </c>
      <c r="F8222" s="34">
        <v>42645</v>
      </c>
      <c r="G8222" s="3" t="s">
        <v>46</v>
      </c>
      <c r="H8222" s="3" t="s">
        <v>4242</v>
      </c>
      <c r="I8222" s="3" t="s">
        <v>4243</v>
      </c>
      <c r="J8222" s="3" t="s">
        <v>37</v>
      </c>
      <c r="K8222" s="3" t="s">
        <v>23</v>
      </c>
      <c r="L8222" s="3" t="s">
        <v>1185</v>
      </c>
      <c r="M8222" s="3" t="s">
        <v>331</v>
      </c>
      <c r="N8222" s="3">
        <v>37130</v>
      </c>
      <c r="O8222" s="3" t="s">
        <v>26</v>
      </c>
      <c r="P8222" s="3" t="s">
        <v>1208</v>
      </c>
      <c r="Q8222" s="3" t="s">
        <v>42</v>
      </c>
      <c r="R8222" s="3" t="s">
        <v>71</v>
      </c>
      <c r="S8222" s="3" t="s">
        <v>1209</v>
      </c>
      <c r="T8222" s="3">
        <v>3.2639999999999998</v>
      </c>
      <c r="U8222" s="35" cm="1">
        <f t="array" ref="U8222">INDEX('Pricing Strategy'!$F$4:$F$71,MATCH(1,(Dataset!$O8222='Pricing Strategy'!$B$4:$B$71)*(Dataset!$Q8222='Pricing Strategy'!$C$4:$C$71)*(Dataset!$R8222='Pricing Strategy'!$D$4:$D$71),))</f>
        <v>0.25</v>
      </c>
      <c r="V8222" s="3">
        <f>Dataset!$T8222*(1-Dataset!$U8222)</f>
        <v>2.448</v>
      </c>
    </row>
    <row r="8223" spans="1:22" x14ac:dyDescent="0.3">
      <c r="A8223" s="32"/>
      <c r="C8223" s="3">
        <v>8218</v>
      </c>
      <c r="D8223" s="3" t="s">
        <v>9903</v>
      </c>
      <c r="E8223" s="34">
        <v>42280</v>
      </c>
      <c r="F8223" s="34">
        <v>42284</v>
      </c>
      <c r="G8223" s="3" t="s">
        <v>46</v>
      </c>
      <c r="H8223" s="3" t="s">
        <v>6696</v>
      </c>
      <c r="I8223" s="3" t="s">
        <v>6697</v>
      </c>
      <c r="J8223" s="3" t="s">
        <v>22</v>
      </c>
      <c r="K8223" s="3" t="s">
        <v>23</v>
      </c>
      <c r="L8223" s="3" t="s">
        <v>814</v>
      </c>
      <c r="M8223" s="3" t="s">
        <v>100</v>
      </c>
      <c r="N8223" s="3">
        <v>75217</v>
      </c>
      <c r="O8223" s="3" t="s">
        <v>101</v>
      </c>
      <c r="P8223" s="3" t="s">
        <v>4338</v>
      </c>
      <c r="Q8223" s="3" t="s">
        <v>42</v>
      </c>
      <c r="R8223" s="3" t="s">
        <v>265</v>
      </c>
      <c r="S8223" s="3" t="s">
        <v>4339</v>
      </c>
      <c r="T8223" s="3">
        <v>4.3440000000000003</v>
      </c>
      <c r="U8223" s="35" cm="1">
        <f t="array" ref="U8223">INDEX('Pricing Strategy'!$F$4:$F$71,MATCH(1,(Dataset!$O8223='Pricing Strategy'!$B$4:$B$71)*(Dataset!$Q8223='Pricing Strategy'!$C$4:$C$71)*(Dataset!$R8223='Pricing Strategy'!$D$4:$D$71),))</f>
        <v>0.3</v>
      </c>
      <c r="V8223" s="3">
        <f>Dataset!$T8223*(1-Dataset!$U8223)</f>
        <v>3.0407999999999999</v>
      </c>
    </row>
    <row r="8224" spans="1:22" x14ac:dyDescent="0.3">
      <c r="A8224" s="32"/>
      <c r="C8224" s="3">
        <v>8219</v>
      </c>
      <c r="D8224" s="3" t="s">
        <v>9903</v>
      </c>
      <c r="E8224" s="34">
        <v>42280</v>
      </c>
      <c r="F8224" s="34">
        <v>42284</v>
      </c>
      <c r="G8224" s="3" t="s">
        <v>46</v>
      </c>
      <c r="H8224" s="3" t="s">
        <v>6696</v>
      </c>
      <c r="I8224" s="3" t="s">
        <v>6697</v>
      </c>
      <c r="J8224" s="3" t="s">
        <v>22</v>
      </c>
      <c r="K8224" s="3" t="s">
        <v>23</v>
      </c>
      <c r="L8224" s="3" t="s">
        <v>814</v>
      </c>
      <c r="M8224" s="3" t="s">
        <v>100</v>
      </c>
      <c r="N8224" s="3">
        <v>75217</v>
      </c>
      <c r="O8224" s="3" t="s">
        <v>101</v>
      </c>
      <c r="P8224" s="3" t="s">
        <v>4362</v>
      </c>
      <c r="Q8224" s="3" t="s">
        <v>28</v>
      </c>
      <c r="R8224" s="3" t="s">
        <v>61</v>
      </c>
      <c r="S8224" s="3" t="s">
        <v>4363</v>
      </c>
      <c r="T8224" s="3">
        <v>31.776</v>
      </c>
      <c r="U8224" s="35" cm="1">
        <f t="array" ref="U8224">INDEX('Pricing Strategy'!$F$4:$F$71,MATCH(1,(Dataset!$O8224='Pricing Strategy'!$B$4:$B$71)*(Dataset!$Q8224='Pricing Strategy'!$C$4:$C$71)*(Dataset!$R8224='Pricing Strategy'!$D$4:$D$71),))</f>
        <v>0.3</v>
      </c>
      <c r="V8224" s="3">
        <f>Dataset!$T8224*(1-Dataset!$U8224)</f>
        <v>22.243199999999998</v>
      </c>
    </row>
    <row r="8225" spans="1:22" x14ac:dyDescent="0.3">
      <c r="A8225" s="32"/>
      <c r="C8225" s="3">
        <v>8220</v>
      </c>
      <c r="D8225" s="3" t="s">
        <v>9903</v>
      </c>
      <c r="E8225" s="34">
        <v>42280</v>
      </c>
      <c r="F8225" s="34">
        <v>42284</v>
      </c>
      <c r="G8225" s="3" t="s">
        <v>46</v>
      </c>
      <c r="H8225" s="3" t="s">
        <v>6696</v>
      </c>
      <c r="I8225" s="3" t="s">
        <v>6697</v>
      </c>
      <c r="J8225" s="3" t="s">
        <v>22</v>
      </c>
      <c r="K8225" s="3" t="s">
        <v>23</v>
      </c>
      <c r="L8225" s="3" t="s">
        <v>814</v>
      </c>
      <c r="M8225" s="3" t="s">
        <v>100</v>
      </c>
      <c r="N8225" s="3">
        <v>75217</v>
      </c>
      <c r="O8225" s="3" t="s">
        <v>101</v>
      </c>
      <c r="P8225" s="3" t="s">
        <v>2503</v>
      </c>
      <c r="Q8225" s="3" t="s">
        <v>42</v>
      </c>
      <c r="R8225" s="3" t="s">
        <v>43</v>
      </c>
      <c r="S8225" s="3" t="s">
        <v>2504</v>
      </c>
      <c r="T8225" s="3">
        <v>4.9279999999999999</v>
      </c>
      <c r="U8225" s="35" cm="1">
        <f t="array" ref="U8225">INDEX('Pricing Strategy'!$F$4:$F$71,MATCH(1,(Dataset!$O8225='Pricing Strategy'!$B$4:$B$71)*(Dataset!$Q8225='Pricing Strategy'!$C$4:$C$71)*(Dataset!$R8225='Pricing Strategy'!$D$4:$D$71),))</f>
        <v>0.3</v>
      </c>
      <c r="V8225" s="3">
        <f>Dataset!$T8225*(1-Dataset!$U8225)</f>
        <v>3.4495999999999998</v>
      </c>
    </row>
    <row r="8226" spans="1:22" x14ac:dyDescent="0.3">
      <c r="A8226" s="32"/>
      <c r="C8226" s="3">
        <v>8221</v>
      </c>
      <c r="D8226" s="3" t="s">
        <v>9903</v>
      </c>
      <c r="E8226" s="34">
        <v>42280</v>
      </c>
      <c r="F8226" s="34">
        <v>42284</v>
      </c>
      <c r="G8226" s="3" t="s">
        <v>46</v>
      </c>
      <c r="H8226" s="3" t="s">
        <v>6696</v>
      </c>
      <c r="I8226" s="3" t="s">
        <v>6697</v>
      </c>
      <c r="J8226" s="3" t="s">
        <v>22</v>
      </c>
      <c r="K8226" s="3" t="s">
        <v>23</v>
      </c>
      <c r="L8226" s="3" t="s">
        <v>814</v>
      </c>
      <c r="M8226" s="3" t="s">
        <v>100</v>
      </c>
      <c r="N8226" s="3">
        <v>75217</v>
      </c>
      <c r="O8226" s="3" t="s">
        <v>101</v>
      </c>
      <c r="P8226" s="3" t="s">
        <v>442</v>
      </c>
      <c r="Q8226" s="3" t="s">
        <v>42</v>
      </c>
      <c r="R8226" s="3" t="s">
        <v>71</v>
      </c>
      <c r="S8226" s="3" t="s">
        <v>443</v>
      </c>
      <c r="T8226" s="3">
        <v>1.788</v>
      </c>
      <c r="U8226" s="35" cm="1">
        <f t="array" ref="U8226">INDEX('Pricing Strategy'!$F$4:$F$71,MATCH(1,(Dataset!$O8226='Pricing Strategy'!$B$4:$B$71)*(Dataset!$Q8226='Pricing Strategy'!$C$4:$C$71)*(Dataset!$R8226='Pricing Strategy'!$D$4:$D$71),))</f>
        <v>0.3</v>
      </c>
      <c r="V8226" s="3">
        <f>Dataset!$T8226*(1-Dataset!$U8226)</f>
        <v>1.2516</v>
      </c>
    </row>
    <row r="8227" spans="1:22" x14ac:dyDescent="0.3">
      <c r="A8227" s="32"/>
      <c r="C8227" s="3">
        <v>8222</v>
      </c>
      <c r="D8227" s="3" t="s">
        <v>9903</v>
      </c>
      <c r="E8227" s="34">
        <v>42280</v>
      </c>
      <c r="F8227" s="34">
        <v>42284</v>
      </c>
      <c r="G8227" s="3" t="s">
        <v>46</v>
      </c>
      <c r="H8227" s="3" t="s">
        <v>6696</v>
      </c>
      <c r="I8227" s="3" t="s">
        <v>6697</v>
      </c>
      <c r="J8227" s="3" t="s">
        <v>22</v>
      </c>
      <c r="K8227" s="3" t="s">
        <v>23</v>
      </c>
      <c r="L8227" s="3" t="s">
        <v>814</v>
      </c>
      <c r="M8227" s="3" t="s">
        <v>100</v>
      </c>
      <c r="N8227" s="3">
        <v>75217</v>
      </c>
      <c r="O8227" s="3" t="s">
        <v>101</v>
      </c>
      <c r="P8227" s="3" t="s">
        <v>9904</v>
      </c>
      <c r="Q8227" s="3" t="s">
        <v>42</v>
      </c>
      <c r="R8227" s="3" t="s">
        <v>265</v>
      </c>
      <c r="S8227" s="3" t="s">
        <v>9905</v>
      </c>
      <c r="T8227" s="3">
        <v>15.071999999999999</v>
      </c>
      <c r="U8227" s="35" cm="1">
        <f t="array" ref="U8227">INDEX('Pricing Strategy'!$F$4:$F$71,MATCH(1,(Dataset!$O8227='Pricing Strategy'!$B$4:$B$71)*(Dataset!$Q8227='Pricing Strategy'!$C$4:$C$71)*(Dataset!$R8227='Pricing Strategy'!$D$4:$D$71),))</f>
        <v>0.3</v>
      </c>
      <c r="V8227" s="3">
        <f>Dataset!$T8227*(1-Dataset!$U8227)</f>
        <v>10.550399999999998</v>
      </c>
    </row>
    <row r="8228" spans="1:22" x14ac:dyDescent="0.3">
      <c r="A8228" s="32"/>
      <c r="C8228" s="3">
        <v>8223</v>
      </c>
      <c r="D8228" s="3" t="s">
        <v>9906</v>
      </c>
      <c r="E8228" s="34">
        <v>42053</v>
      </c>
      <c r="F8228" s="34">
        <v>42059</v>
      </c>
      <c r="G8228" s="3" t="s">
        <v>46</v>
      </c>
      <c r="H8228" s="3" t="s">
        <v>7903</v>
      </c>
      <c r="I8228" s="3" t="s">
        <v>7904</v>
      </c>
      <c r="J8228" s="3" t="s">
        <v>22</v>
      </c>
      <c r="K8228" s="3" t="s">
        <v>23</v>
      </c>
      <c r="L8228" s="3" t="s">
        <v>1127</v>
      </c>
      <c r="M8228" s="3" t="s">
        <v>100</v>
      </c>
      <c r="N8228" s="3">
        <v>76017</v>
      </c>
      <c r="O8228" s="3" t="s">
        <v>101</v>
      </c>
      <c r="P8228" s="3" t="s">
        <v>6763</v>
      </c>
      <c r="Q8228" s="3" t="s">
        <v>42</v>
      </c>
      <c r="R8228" s="3" t="s">
        <v>55</v>
      </c>
      <c r="S8228" s="3" t="s">
        <v>6764</v>
      </c>
      <c r="T8228" s="3">
        <v>12.624000000000001</v>
      </c>
      <c r="U8228" s="35" cm="1">
        <f t="array" ref="U8228">INDEX('Pricing Strategy'!$F$4:$F$71,MATCH(1,(Dataset!$O8228='Pricing Strategy'!$B$4:$B$71)*(Dataset!$Q8228='Pricing Strategy'!$C$4:$C$71)*(Dataset!$R8228='Pricing Strategy'!$D$4:$D$71),))</f>
        <v>0.4</v>
      </c>
      <c r="V8228" s="3">
        <f>Dataset!$T8228*(1-Dataset!$U8228)</f>
        <v>7.5743999999999998</v>
      </c>
    </row>
    <row r="8229" spans="1:22" x14ac:dyDescent="0.3">
      <c r="A8229" s="32"/>
      <c r="C8229" s="3">
        <v>8224</v>
      </c>
      <c r="D8229" s="3" t="s">
        <v>9907</v>
      </c>
      <c r="E8229" s="34">
        <v>42898</v>
      </c>
      <c r="F8229" s="34">
        <v>42902</v>
      </c>
      <c r="G8229" s="3" t="s">
        <v>46</v>
      </c>
      <c r="H8229" s="3" t="s">
        <v>894</v>
      </c>
      <c r="I8229" s="3" t="s">
        <v>895</v>
      </c>
      <c r="J8229" s="3" t="s">
        <v>37</v>
      </c>
      <c r="K8229" s="3" t="s">
        <v>23</v>
      </c>
      <c r="L8229" s="3" t="s">
        <v>599</v>
      </c>
      <c r="M8229" s="3" t="s">
        <v>39</v>
      </c>
      <c r="N8229" s="3">
        <v>91104</v>
      </c>
      <c r="O8229" s="3" t="s">
        <v>40</v>
      </c>
      <c r="P8229" s="3" t="s">
        <v>4711</v>
      </c>
      <c r="Q8229" s="3" t="s">
        <v>42</v>
      </c>
      <c r="R8229" s="3" t="s">
        <v>86</v>
      </c>
      <c r="S8229" s="3" t="s">
        <v>4712</v>
      </c>
      <c r="T8229" s="3">
        <v>185.88</v>
      </c>
      <c r="U8229" s="35" cm="1">
        <f t="array" ref="U8229">INDEX('Pricing Strategy'!$F$4:$F$71,MATCH(1,(Dataset!$O8229='Pricing Strategy'!$B$4:$B$71)*(Dataset!$Q8229='Pricing Strategy'!$C$4:$C$71)*(Dataset!$R8229='Pricing Strategy'!$D$4:$D$71),))</f>
        <v>0.4</v>
      </c>
      <c r="V8229" s="3">
        <f>Dataset!$T8229*(1-Dataset!$U8229)</f>
        <v>111.52799999999999</v>
      </c>
    </row>
    <row r="8230" spans="1:22" x14ac:dyDescent="0.3">
      <c r="A8230" s="32"/>
      <c r="C8230" s="3">
        <v>8225</v>
      </c>
      <c r="D8230" s="3" t="s">
        <v>9907</v>
      </c>
      <c r="E8230" s="34">
        <v>42898</v>
      </c>
      <c r="F8230" s="34">
        <v>42902</v>
      </c>
      <c r="G8230" s="3" t="s">
        <v>46</v>
      </c>
      <c r="H8230" s="3" t="s">
        <v>894</v>
      </c>
      <c r="I8230" s="3" t="s">
        <v>895</v>
      </c>
      <c r="J8230" s="3" t="s">
        <v>37</v>
      </c>
      <c r="K8230" s="3" t="s">
        <v>23</v>
      </c>
      <c r="L8230" s="3" t="s">
        <v>599</v>
      </c>
      <c r="M8230" s="3" t="s">
        <v>39</v>
      </c>
      <c r="N8230" s="3">
        <v>91104</v>
      </c>
      <c r="O8230" s="3" t="s">
        <v>40</v>
      </c>
      <c r="P8230" s="3" t="s">
        <v>5991</v>
      </c>
      <c r="Q8230" s="3" t="s">
        <v>42</v>
      </c>
      <c r="R8230" s="3" t="s">
        <v>86</v>
      </c>
      <c r="S8230" s="3" t="s">
        <v>5992</v>
      </c>
      <c r="T8230" s="3">
        <v>12.96</v>
      </c>
      <c r="U8230" s="35" cm="1">
        <f t="array" ref="U8230">INDEX('Pricing Strategy'!$F$4:$F$71,MATCH(1,(Dataset!$O8230='Pricing Strategy'!$B$4:$B$71)*(Dataset!$Q8230='Pricing Strategy'!$C$4:$C$71)*(Dataset!$R8230='Pricing Strategy'!$D$4:$D$71),))</f>
        <v>0.4</v>
      </c>
      <c r="V8230" s="3">
        <f>Dataset!$T8230*(1-Dataset!$U8230)</f>
        <v>7.7759999999999998</v>
      </c>
    </row>
    <row r="8231" spans="1:22" x14ac:dyDescent="0.3">
      <c r="A8231" s="32"/>
      <c r="C8231" s="3">
        <v>8226</v>
      </c>
      <c r="D8231" s="3" t="s">
        <v>9908</v>
      </c>
      <c r="E8231" s="34">
        <v>43405</v>
      </c>
      <c r="F8231" s="34">
        <v>43408</v>
      </c>
      <c r="G8231" s="3" t="s">
        <v>19</v>
      </c>
      <c r="H8231" s="3" t="s">
        <v>140</v>
      </c>
      <c r="I8231" s="3" t="s">
        <v>141</v>
      </c>
      <c r="J8231" s="3" t="s">
        <v>22</v>
      </c>
      <c r="K8231" s="3" t="s">
        <v>23</v>
      </c>
      <c r="L8231" s="3" t="s">
        <v>4102</v>
      </c>
      <c r="M8231" s="3" t="s">
        <v>1245</v>
      </c>
      <c r="N8231" s="3">
        <v>2149</v>
      </c>
      <c r="O8231" s="3" t="s">
        <v>144</v>
      </c>
      <c r="P8231" s="3" t="s">
        <v>1098</v>
      </c>
      <c r="Q8231" s="3" t="s">
        <v>42</v>
      </c>
      <c r="R8231" s="3" t="s">
        <v>86</v>
      </c>
      <c r="S8231" s="3" t="s">
        <v>1099</v>
      </c>
      <c r="T8231" s="3">
        <v>189.7</v>
      </c>
      <c r="U8231" s="35" cm="1">
        <f t="array" ref="U8231">INDEX('Pricing Strategy'!$F$4:$F$71,MATCH(1,(Dataset!$O8231='Pricing Strategy'!$B$4:$B$71)*(Dataset!$Q8231='Pricing Strategy'!$C$4:$C$71)*(Dataset!$R8231='Pricing Strategy'!$D$4:$D$71),))</f>
        <v>0.4</v>
      </c>
      <c r="V8231" s="3">
        <f>Dataset!$T8231*(1-Dataset!$U8231)</f>
        <v>113.82</v>
      </c>
    </row>
    <row r="8232" spans="1:22" x14ac:dyDescent="0.3">
      <c r="A8232" s="32"/>
      <c r="C8232" s="3">
        <v>8227</v>
      </c>
      <c r="D8232" s="3" t="s">
        <v>9908</v>
      </c>
      <c r="E8232" s="34">
        <v>43405</v>
      </c>
      <c r="F8232" s="34">
        <v>43408</v>
      </c>
      <c r="G8232" s="3" t="s">
        <v>19</v>
      </c>
      <c r="H8232" s="3" t="s">
        <v>140</v>
      </c>
      <c r="I8232" s="3" t="s">
        <v>141</v>
      </c>
      <c r="J8232" s="3" t="s">
        <v>22</v>
      </c>
      <c r="K8232" s="3" t="s">
        <v>23</v>
      </c>
      <c r="L8232" s="3" t="s">
        <v>4102</v>
      </c>
      <c r="M8232" s="3" t="s">
        <v>1245</v>
      </c>
      <c r="N8232" s="3">
        <v>2149</v>
      </c>
      <c r="O8232" s="3" t="s">
        <v>144</v>
      </c>
      <c r="P8232" s="3" t="s">
        <v>6540</v>
      </c>
      <c r="Q8232" s="3" t="s">
        <v>42</v>
      </c>
      <c r="R8232" s="3" t="s">
        <v>86</v>
      </c>
      <c r="S8232" s="3" t="s">
        <v>6541</v>
      </c>
      <c r="T8232" s="3">
        <v>40.99</v>
      </c>
      <c r="U8232" s="35" cm="1">
        <f t="array" ref="U8232">INDEX('Pricing Strategy'!$F$4:$F$71,MATCH(1,(Dataset!$O8232='Pricing Strategy'!$B$4:$B$71)*(Dataset!$Q8232='Pricing Strategy'!$C$4:$C$71)*(Dataset!$R8232='Pricing Strategy'!$D$4:$D$71),))</f>
        <v>0.4</v>
      </c>
      <c r="V8232" s="3">
        <f>Dataset!$T8232*(1-Dataset!$U8232)</f>
        <v>24.594000000000001</v>
      </c>
    </row>
    <row r="8233" spans="1:22" x14ac:dyDescent="0.3">
      <c r="A8233" s="32"/>
      <c r="C8233" s="3">
        <v>8228</v>
      </c>
      <c r="D8233" s="3" t="s">
        <v>9909</v>
      </c>
      <c r="E8233" s="34">
        <v>42829</v>
      </c>
      <c r="F8233" s="34">
        <v>42833</v>
      </c>
      <c r="G8233" s="3" t="s">
        <v>19</v>
      </c>
      <c r="H8233" s="3" t="s">
        <v>5325</v>
      </c>
      <c r="I8233" s="3" t="s">
        <v>5326</v>
      </c>
      <c r="J8233" s="3" t="s">
        <v>98</v>
      </c>
      <c r="K8233" s="3" t="s">
        <v>23</v>
      </c>
      <c r="L8233" s="3" t="s">
        <v>272</v>
      </c>
      <c r="M8233" s="3" t="s">
        <v>263</v>
      </c>
      <c r="N8233" s="3">
        <v>12180</v>
      </c>
      <c r="O8233" s="3" t="s">
        <v>144</v>
      </c>
      <c r="P8233" s="3" t="s">
        <v>1860</v>
      </c>
      <c r="Q8233" s="3" t="s">
        <v>28</v>
      </c>
      <c r="R8233" s="3" t="s">
        <v>61</v>
      </c>
      <c r="S8233" s="3" t="s">
        <v>1861</v>
      </c>
      <c r="T8233" s="3">
        <v>82.64</v>
      </c>
      <c r="U8233" s="35" cm="1">
        <f t="array" ref="U8233">INDEX('Pricing Strategy'!$F$4:$F$71,MATCH(1,(Dataset!$O8233='Pricing Strategy'!$B$4:$B$71)*(Dataset!$Q8233='Pricing Strategy'!$C$4:$C$71)*(Dataset!$R8233='Pricing Strategy'!$D$4:$D$71),))</f>
        <v>0.4</v>
      </c>
      <c r="V8233" s="3">
        <f>Dataset!$T8233*(1-Dataset!$U8233)</f>
        <v>49.583999999999996</v>
      </c>
    </row>
    <row r="8234" spans="1:22" x14ac:dyDescent="0.3">
      <c r="A8234" s="32"/>
      <c r="C8234" s="3">
        <v>8229</v>
      </c>
      <c r="D8234" s="3" t="s">
        <v>9909</v>
      </c>
      <c r="E8234" s="34">
        <v>42829</v>
      </c>
      <c r="F8234" s="34">
        <v>42833</v>
      </c>
      <c r="G8234" s="3" t="s">
        <v>19</v>
      </c>
      <c r="H8234" s="3" t="s">
        <v>5325</v>
      </c>
      <c r="I8234" s="3" t="s">
        <v>5326</v>
      </c>
      <c r="J8234" s="3" t="s">
        <v>98</v>
      </c>
      <c r="K8234" s="3" t="s">
        <v>23</v>
      </c>
      <c r="L8234" s="3" t="s">
        <v>272</v>
      </c>
      <c r="M8234" s="3" t="s">
        <v>263</v>
      </c>
      <c r="N8234" s="3">
        <v>12180</v>
      </c>
      <c r="O8234" s="3" t="s">
        <v>144</v>
      </c>
      <c r="P8234" s="3" t="s">
        <v>726</v>
      </c>
      <c r="Q8234" s="3" t="s">
        <v>42</v>
      </c>
      <c r="R8234" s="3" t="s">
        <v>55</v>
      </c>
      <c r="S8234" s="3" t="s">
        <v>727</v>
      </c>
      <c r="T8234" s="3">
        <v>31.02</v>
      </c>
      <c r="U8234" s="35" cm="1">
        <f t="array" ref="U8234">INDEX('Pricing Strategy'!$F$4:$F$71,MATCH(1,(Dataset!$O8234='Pricing Strategy'!$B$4:$B$71)*(Dataset!$Q8234='Pricing Strategy'!$C$4:$C$71)*(Dataset!$R8234='Pricing Strategy'!$D$4:$D$71),))</f>
        <v>0.5</v>
      </c>
      <c r="V8234" s="3">
        <f>Dataset!$T8234*(1-Dataset!$U8234)</f>
        <v>15.51</v>
      </c>
    </row>
    <row r="8235" spans="1:22" x14ac:dyDescent="0.3">
      <c r="A8235" s="32"/>
      <c r="C8235" s="3">
        <v>8230</v>
      </c>
      <c r="D8235" s="3" t="s">
        <v>9909</v>
      </c>
      <c r="E8235" s="34">
        <v>42829</v>
      </c>
      <c r="F8235" s="34">
        <v>42833</v>
      </c>
      <c r="G8235" s="3" t="s">
        <v>19</v>
      </c>
      <c r="H8235" s="3" t="s">
        <v>5325</v>
      </c>
      <c r="I8235" s="3" t="s">
        <v>5326</v>
      </c>
      <c r="J8235" s="3" t="s">
        <v>98</v>
      </c>
      <c r="K8235" s="3" t="s">
        <v>23</v>
      </c>
      <c r="L8235" s="3" t="s">
        <v>272</v>
      </c>
      <c r="M8235" s="3" t="s">
        <v>263</v>
      </c>
      <c r="N8235" s="3">
        <v>12180</v>
      </c>
      <c r="O8235" s="3" t="s">
        <v>144</v>
      </c>
      <c r="P8235" s="3" t="s">
        <v>4001</v>
      </c>
      <c r="Q8235" s="3" t="s">
        <v>67</v>
      </c>
      <c r="R8235" s="3" t="s">
        <v>157</v>
      </c>
      <c r="S8235" s="3" t="s">
        <v>4002</v>
      </c>
      <c r="T8235" s="3">
        <v>89.97</v>
      </c>
      <c r="U8235" s="35" cm="1">
        <f t="array" ref="U8235">INDEX('Pricing Strategy'!$F$4:$F$71,MATCH(1,(Dataset!$O8235='Pricing Strategy'!$B$4:$B$71)*(Dataset!$Q8235='Pricing Strategy'!$C$4:$C$71)*(Dataset!$R8235='Pricing Strategy'!$D$4:$D$71),))</f>
        <v>0.45</v>
      </c>
      <c r="V8235" s="3">
        <f>Dataset!$T8235*(1-Dataset!$U8235)</f>
        <v>49.483500000000006</v>
      </c>
    </row>
    <row r="8236" spans="1:22" x14ac:dyDescent="0.3">
      <c r="A8236" s="32"/>
      <c r="C8236" s="3">
        <v>8231</v>
      </c>
      <c r="D8236" s="3" t="s">
        <v>9910</v>
      </c>
      <c r="E8236" s="34">
        <v>42916</v>
      </c>
      <c r="F8236" s="34">
        <v>42918</v>
      </c>
      <c r="G8236" s="3" t="s">
        <v>19</v>
      </c>
      <c r="H8236" s="3" t="s">
        <v>532</v>
      </c>
      <c r="I8236" s="3" t="s">
        <v>533</v>
      </c>
      <c r="J8236" s="3" t="s">
        <v>22</v>
      </c>
      <c r="K8236" s="3" t="s">
        <v>23</v>
      </c>
      <c r="L8236" s="3" t="s">
        <v>7494</v>
      </c>
      <c r="M8236" s="3" t="s">
        <v>1272</v>
      </c>
      <c r="N8236" s="3">
        <v>30328</v>
      </c>
      <c r="O8236" s="3" t="s">
        <v>26</v>
      </c>
      <c r="P8236" s="3" t="s">
        <v>1458</v>
      </c>
      <c r="Q8236" s="3" t="s">
        <v>42</v>
      </c>
      <c r="R8236" s="3" t="s">
        <v>64</v>
      </c>
      <c r="S8236" s="3" t="s">
        <v>1459</v>
      </c>
      <c r="T8236" s="3">
        <v>35.97</v>
      </c>
      <c r="U8236" s="35" cm="1">
        <f t="array" ref="U8236">INDEX('Pricing Strategy'!$F$4:$F$71,MATCH(1,(Dataset!$O8236='Pricing Strategy'!$B$4:$B$71)*(Dataset!$Q8236='Pricing Strategy'!$C$4:$C$71)*(Dataset!$R8236='Pricing Strategy'!$D$4:$D$71),))</f>
        <v>0.3</v>
      </c>
      <c r="V8236" s="3">
        <f>Dataset!$T8236*(1-Dataset!$U8236)</f>
        <v>25.178999999999998</v>
      </c>
    </row>
    <row r="8237" spans="1:22" x14ac:dyDescent="0.3">
      <c r="A8237" s="32"/>
      <c r="C8237" s="3">
        <v>8232</v>
      </c>
      <c r="D8237" s="3" t="s">
        <v>9910</v>
      </c>
      <c r="E8237" s="34">
        <v>42916</v>
      </c>
      <c r="F8237" s="34">
        <v>42918</v>
      </c>
      <c r="G8237" s="3" t="s">
        <v>19</v>
      </c>
      <c r="H8237" s="3" t="s">
        <v>532</v>
      </c>
      <c r="I8237" s="3" t="s">
        <v>533</v>
      </c>
      <c r="J8237" s="3" t="s">
        <v>22</v>
      </c>
      <c r="K8237" s="3" t="s">
        <v>23</v>
      </c>
      <c r="L8237" s="3" t="s">
        <v>7494</v>
      </c>
      <c r="M8237" s="3" t="s">
        <v>1272</v>
      </c>
      <c r="N8237" s="3">
        <v>30328</v>
      </c>
      <c r="O8237" s="3" t="s">
        <v>26</v>
      </c>
      <c r="P8237" s="3" t="s">
        <v>851</v>
      </c>
      <c r="Q8237" s="3" t="s">
        <v>28</v>
      </c>
      <c r="R8237" s="3" t="s">
        <v>29</v>
      </c>
      <c r="S8237" s="3" t="s">
        <v>852</v>
      </c>
      <c r="T8237" s="3">
        <v>1266.8599999999999</v>
      </c>
      <c r="U8237" s="35" cm="1">
        <f t="array" ref="U8237">INDEX('Pricing Strategy'!$F$4:$F$71,MATCH(1,(Dataset!$O8237='Pricing Strategy'!$B$4:$B$71)*(Dataset!$Q8237='Pricing Strategy'!$C$4:$C$71)*(Dataset!$R8237='Pricing Strategy'!$D$4:$D$71),))</f>
        <v>0.35</v>
      </c>
      <c r="V8237" s="3">
        <f>Dataset!$T8237*(1-Dataset!$U8237)</f>
        <v>823.45899999999995</v>
      </c>
    </row>
    <row r="8238" spans="1:22" x14ac:dyDescent="0.3">
      <c r="A8238" s="32"/>
      <c r="C8238" s="3">
        <v>8233</v>
      </c>
      <c r="D8238" s="3" t="s">
        <v>9911</v>
      </c>
      <c r="E8238" s="34">
        <v>42269</v>
      </c>
      <c r="F8238" s="34">
        <v>42275</v>
      </c>
      <c r="G8238" s="3" t="s">
        <v>46</v>
      </c>
      <c r="H8238" s="3" t="s">
        <v>2817</v>
      </c>
      <c r="I8238" s="3" t="s">
        <v>2818</v>
      </c>
      <c r="J8238" s="3" t="s">
        <v>22</v>
      </c>
      <c r="K8238" s="3" t="s">
        <v>23</v>
      </c>
      <c r="L8238" s="3" t="s">
        <v>627</v>
      </c>
      <c r="M8238" s="3" t="s">
        <v>39</v>
      </c>
      <c r="N8238" s="3">
        <v>95123</v>
      </c>
      <c r="O8238" s="3" t="s">
        <v>40</v>
      </c>
      <c r="P8238" s="3" t="s">
        <v>1193</v>
      </c>
      <c r="Q8238" s="3" t="s">
        <v>42</v>
      </c>
      <c r="R8238" s="3" t="s">
        <v>55</v>
      </c>
      <c r="S8238" s="3" t="s">
        <v>1194</v>
      </c>
      <c r="T8238" s="3">
        <v>169.45</v>
      </c>
      <c r="U8238" s="35" cm="1">
        <f t="array" ref="U8238">INDEX('Pricing Strategy'!$F$4:$F$71,MATCH(1,(Dataset!$O8238='Pricing Strategy'!$B$4:$B$71)*(Dataset!$Q8238='Pricing Strategy'!$C$4:$C$71)*(Dataset!$R8238='Pricing Strategy'!$D$4:$D$71),))</f>
        <v>0.5</v>
      </c>
      <c r="V8238" s="3">
        <f>Dataset!$T8238*(1-Dataset!$U8238)</f>
        <v>84.724999999999994</v>
      </c>
    </row>
    <row r="8239" spans="1:22" x14ac:dyDescent="0.3">
      <c r="A8239" s="32"/>
      <c r="C8239" s="3">
        <v>8234</v>
      </c>
      <c r="D8239" s="3" t="s">
        <v>9911</v>
      </c>
      <c r="E8239" s="34">
        <v>42269</v>
      </c>
      <c r="F8239" s="34">
        <v>42275</v>
      </c>
      <c r="G8239" s="3" t="s">
        <v>46</v>
      </c>
      <c r="H8239" s="3" t="s">
        <v>2817</v>
      </c>
      <c r="I8239" s="3" t="s">
        <v>2818</v>
      </c>
      <c r="J8239" s="3" t="s">
        <v>22</v>
      </c>
      <c r="K8239" s="3" t="s">
        <v>23</v>
      </c>
      <c r="L8239" s="3" t="s">
        <v>627</v>
      </c>
      <c r="M8239" s="3" t="s">
        <v>39</v>
      </c>
      <c r="N8239" s="3">
        <v>95123</v>
      </c>
      <c r="O8239" s="3" t="s">
        <v>40</v>
      </c>
      <c r="P8239" s="3" t="s">
        <v>6450</v>
      </c>
      <c r="Q8239" s="3" t="s">
        <v>42</v>
      </c>
      <c r="R8239" s="3" t="s">
        <v>55</v>
      </c>
      <c r="S8239" s="3" t="s">
        <v>6451</v>
      </c>
      <c r="T8239" s="3">
        <v>40.68</v>
      </c>
      <c r="U8239" s="35" cm="1">
        <f t="array" ref="U8239">INDEX('Pricing Strategy'!$F$4:$F$71,MATCH(1,(Dataset!$O8239='Pricing Strategy'!$B$4:$B$71)*(Dataset!$Q8239='Pricing Strategy'!$C$4:$C$71)*(Dataset!$R8239='Pricing Strategy'!$D$4:$D$71),))</f>
        <v>0.5</v>
      </c>
      <c r="V8239" s="3">
        <f>Dataset!$T8239*(1-Dataset!$U8239)</f>
        <v>20.34</v>
      </c>
    </row>
    <row r="8240" spans="1:22" x14ac:dyDescent="0.3">
      <c r="A8240" s="32"/>
      <c r="C8240" s="3">
        <v>8235</v>
      </c>
      <c r="D8240" s="3" t="s">
        <v>9912</v>
      </c>
      <c r="E8240" s="34">
        <v>43221</v>
      </c>
      <c r="F8240" s="34">
        <v>43226</v>
      </c>
      <c r="G8240" s="3" t="s">
        <v>46</v>
      </c>
      <c r="H8240" s="3" t="s">
        <v>1455</v>
      </c>
      <c r="I8240" s="3" t="s">
        <v>1456</v>
      </c>
      <c r="J8240" s="3" t="s">
        <v>22</v>
      </c>
      <c r="K8240" s="3" t="s">
        <v>23</v>
      </c>
      <c r="L8240" s="3" t="s">
        <v>1523</v>
      </c>
      <c r="M8240" s="3" t="s">
        <v>50</v>
      </c>
      <c r="N8240" s="3">
        <v>32216</v>
      </c>
      <c r="O8240" s="3" t="s">
        <v>26</v>
      </c>
      <c r="P8240" s="3" t="s">
        <v>7765</v>
      </c>
      <c r="Q8240" s="3" t="s">
        <v>42</v>
      </c>
      <c r="R8240" s="3" t="s">
        <v>575</v>
      </c>
      <c r="S8240" s="3" t="s">
        <v>7766</v>
      </c>
      <c r="T8240" s="3">
        <v>3.3279999999999998</v>
      </c>
      <c r="U8240" s="35" cm="1">
        <f t="array" ref="U8240">INDEX('Pricing Strategy'!$F$4:$F$71,MATCH(1,(Dataset!$O8240='Pricing Strategy'!$B$4:$B$71)*(Dataset!$Q8240='Pricing Strategy'!$C$4:$C$71)*(Dataset!$R8240='Pricing Strategy'!$D$4:$D$71),))</f>
        <v>0.3</v>
      </c>
      <c r="V8240" s="3">
        <f>Dataset!$T8240*(1-Dataset!$U8240)</f>
        <v>2.3295999999999997</v>
      </c>
    </row>
    <row r="8241" spans="1:22" x14ac:dyDescent="0.3">
      <c r="A8241" s="32"/>
      <c r="C8241" s="3">
        <v>8236</v>
      </c>
      <c r="D8241" s="3" t="s">
        <v>9912</v>
      </c>
      <c r="E8241" s="34">
        <v>43221</v>
      </c>
      <c r="F8241" s="34">
        <v>43226</v>
      </c>
      <c r="G8241" s="3" t="s">
        <v>46</v>
      </c>
      <c r="H8241" s="3" t="s">
        <v>1455</v>
      </c>
      <c r="I8241" s="3" t="s">
        <v>1456</v>
      </c>
      <c r="J8241" s="3" t="s">
        <v>22</v>
      </c>
      <c r="K8241" s="3" t="s">
        <v>23</v>
      </c>
      <c r="L8241" s="3" t="s">
        <v>1523</v>
      </c>
      <c r="M8241" s="3" t="s">
        <v>50</v>
      </c>
      <c r="N8241" s="3">
        <v>32216</v>
      </c>
      <c r="O8241" s="3" t="s">
        <v>26</v>
      </c>
      <c r="P8241" s="3" t="s">
        <v>1603</v>
      </c>
      <c r="Q8241" s="3" t="s">
        <v>28</v>
      </c>
      <c r="R8241" s="3" t="s">
        <v>52</v>
      </c>
      <c r="S8241" s="3" t="s">
        <v>1604</v>
      </c>
      <c r="T8241" s="3">
        <v>933.26199999999994</v>
      </c>
      <c r="U8241" s="35" cm="1">
        <f t="array" ref="U8241">INDEX('Pricing Strategy'!$F$4:$F$71,MATCH(1,(Dataset!$O8241='Pricing Strategy'!$B$4:$B$71)*(Dataset!$Q8241='Pricing Strategy'!$C$4:$C$71)*(Dataset!$R8241='Pricing Strategy'!$D$4:$D$71),))</f>
        <v>0.3</v>
      </c>
      <c r="V8241" s="3">
        <f>Dataset!$T8241*(1-Dataset!$U8241)</f>
        <v>653.28339999999992</v>
      </c>
    </row>
    <row r="8242" spans="1:22" x14ac:dyDescent="0.3">
      <c r="A8242" s="32"/>
      <c r="C8242" s="3">
        <v>8237</v>
      </c>
      <c r="D8242" s="3" t="s">
        <v>9912</v>
      </c>
      <c r="E8242" s="34">
        <v>43221</v>
      </c>
      <c r="F8242" s="34">
        <v>43226</v>
      </c>
      <c r="G8242" s="3" t="s">
        <v>46</v>
      </c>
      <c r="H8242" s="3" t="s">
        <v>1455</v>
      </c>
      <c r="I8242" s="3" t="s">
        <v>1456</v>
      </c>
      <c r="J8242" s="3" t="s">
        <v>22</v>
      </c>
      <c r="K8242" s="3" t="s">
        <v>23</v>
      </c>
      <c r="L8242" s="3" t="s">
        <v>1523</v>
      </c>
      <c r="M8242" s="3" t="s">
        <v>50</v>
      </c>
      <c r="N8242" s="3">
        <v>32216</v>
      </c>
      <c r="O8242" s="3" t="s">
        <v>26</v>
      </c>
      <c r="P8242" s="3" t="s">
        <v>1874</v>
      </c>
      <c r="Q8242" s="3" t="s">
        <v>28</v>
      </c>
      <c r="R8242" s="3" t="s">
        <v>32</v>
      </c>
      <c r="S8242" s="3" t="s">
        <v>1875</v>
      </c>
      <c r="T8242" s="3">
        <v>2803.92</v>
      </c>
      <c r="U8242" s="35" cm="1">
        <f t="array" ref="U8242">INDEX('Pricing Strategy'!$F$4:$F$71,MATCH(1,(Dataset!$O8242='Pricing Strategy'!$B$4:$B$71)*(Dataset!$Q8242='Pricing Strategy'!$C$4:$C$71)*(Dataset!$R8242='Pricing Strategy'!$D$4:$D$71),))</f>
        <v>0.3</v>
      </c>
      <c r="V8242" s="3">
        <f>Dataset!$T8242*(1-Dataset!$U8242)</f>
        <v>1962.7439999999999</v>
      </c>
    </row>
    <row r="8243" spans="1:22" x14ac:dyDescent="0.3">
      <c r="A8243" s="32"/>
      <c r="C8243" s="3">
        <v>8238</v>
      </c>
      <c r="D8243" s="3" t="s">
        <v>9913</v>
      </c>
      <c r="E8243" s="34">
        <v>43393</v>
      </c>
      <c r="F8243" s="34">
        <v>43393</v>
      </c>
      <c r="G8243" s="3" t="s">
        <v>1290</v>
      </c>
      <c r="H8243" s="3" t="s">
        <v>6379</v>
      </c>
      <c r="I8243" s="3" t="s">
        <v>6380</v>
      </c>
      <c r="J8243" s="3" t="s">
        <v>22</v>
      </c>
      <c r="K8243" s="3" t="s">
        <v>23</v>
      </c>
      <c r="L8243" s="3" t="s">
        <v>1523</v>
      </c>
      <c r="M8243" s="3" t="s">
        <v>50</v>
      </c>
      <c r="N8243" s="3">
        <v>32216</v>
      </c>
      <c r="O8243" s="3" t="s">
        <v>26</v>
      </c>
      <c r="P8243" s="3" t="s">
        <v>1515</v>
      </c>
      <c r="Q8243" s="3" t="s">
        <v>42</v>
      </c>
      <c r="R8243" s="3" t="s">
        <v>55</v>
      </c>
      <c r="S8243" s="3" t="s">
        <v>1516</v>
      </c>
      <c r="T8243" s="3">
        <v>4.7679999999999998</v>
      </c>
      <c r="U8243" s="35" cm="1">
        <f t="array" ref="U8243">INDEX('Pricing Strategy'!$F$4:$F$71,MATCH(1,(Dataset!$O8243='Pricing Strategy'!$B$4:$B$71)*(Dataset!$Q8243='Pricing Strategy'!$C$4:$C$71)*(Dataset!$R8243='Pricing Strategy'!$D$4:$D$71),))</f>
        <v>0.35</v>
      </c>
      <c r="V8243" s="3">
        <f>Dataset!$T8243*(1-Dataset!$U8243)</f>
        <v>3.0992000000000002</v>
      </c>
    </row>
    <row r="8244" spans="1:22" x14ac:dyDescent="0.3">
      <c r="A8244" s="32"/>
      <c r="C8244" s="3">
        <v>8239</v>
      </c>
      <c r="D8244" s="3" t="s">
        <v>9913</v>
      </c>
      <c r="E8244" s="34">
        <v>43393</v>
      </c>
      <c r="F8244" s="34">
        <v>43393</v>
      </c>
      <c r="G8244" s="3" t="s">
        <v>1290</v>
      </c>
      <c r="H8244" s="3" t="s">
        <v>6379</v>
      </c>
      <c r="I8244" s="3" t="s">
        <v>6380</v>
      </c>
      <c r="J8244" s="3" t="s">
        <v>22</v>
      </c>
      <c r="K8244" s="3" t="s">
        <v>23</v>
      </c>
      <c r="L8244" s="3" t="s">
        <v>1523</v>
      </c>
      <c r="M8244" s="3" t="s">
        <v>50</v>
      </c>
      <c r="N8244" s="3">
        <v>32216</v>
      </c>
      <c r="O8244" s="3" t="s">
        <v>26</v>
      </c>
      <c r="P8244" s="3" t="s">
        <v>5352</v>
      </c>
      <c r="Q8244" s="3" t="s">
        <v>42</v>
      </c>
      <c r="R8244" s="3" t="s">
        <v>86</v>
      </c>
      <c r="S8244" s="3" t="s">
        <v>5353</v>
      </c>
      <c r="T8244" s="3">
        <v>6.6719999999999997</v>
      </c>
      <c r="U8244" s="35" cm="1">
        <f t="array" ref="U8244">INDEX('Pricing Strategy'!$F$4:$F$71,MATCH(1,(Dataset!$O8244='Pricing Strategy'!$B$4:$B$71)*(Dataset!$Q8244='Pricing Strategy'!$C$4:$C$71)*(Dataset!$R8244='Pricing Strategy'!$D$4:$D$71),))</f>
        <v>0.25</v>
      </c>
      <c r="V8244" s="3">
        <f>Dataset!$T8244*(1-Dataset!$U8244)</f>
        <v>5.0039999999999996</v>
      </c>
    </row>
    <row r="8245" spans="1:22" x14ac:dyDescent="0.3">
      <c r="A8245" s="32"/>
      <c r="C8245" s="3">
        <v>8240</v>
      </c>
      <c r="D8245" s="3" t="s">
        <v>9913</v>
      </c>
      <c r="E8245" s="34">
        <v>43393</v>
      </c>
      <c r="F8245" s="34">
        <v>43393</v>
      </c>
      <c r="G8245" s="3" t="s">
        <v>1290</v>
      </c>
      <c r="H8245" s="3" t="s">
        <v>6379</v>
      </c>
      <c r="I8245" s="3" t="s">
        <v>6380</v>
      </c>
      <c r="J8245" s="3" t="s">
        <v>22</v>
      </c>
      <c r="K8245" s="3" t="s">
        <v>23</v>
      </c>
      <c r="L8245" s="3" t="s">
        <v>1523</v>
      </c>
      <c r="M8245" s="3" t="s">
        <v>50</v>
      </c>
      <c r="N8245" s="3">
        <v>32216</v>
      </c>
      <c r="O8245" s="3" t="s">
        <v>26</v>
      </c>
      <c r="P8245" s="3" t="s">
        <v>4229</v>
      </c>
      <c r="Q8245" s="3" t="s">
        <v>42</v>
      </c>
      <c r="R8245" s="3" t="s">
        <v>64</v>
      </c>
      <c r="S8245" s="3" t="s">
        <v>4230</v>
      </c>
      <c r="T8245" s="3">
        <v>4.4480000000000004</v>
      </c>
      <c r="U8245" s="35" cm="1">
        <f t="array" ref="U8245">INDEX('Pricing Strategy'!$F$4:$F$71,MATCH(1,(Dataset!$O8245='Pricing Strategy'!$B$4:$B$71)*(Dataset!$Q8245='Pricing Strategy'!$C$4:$C$71)*(Dataset!$R8245='Pricing Strategy'!$D$4:$D$71),))</f>
        <v>0.3</v>
      </c>
      <c r="V8245" s="3">
        <f>Dataset!$T8245*(1-Dataset!$U8245)</f>
        <v>3.1135999999999999</v>
      </c>
    </row>
    <row r="8246" spans="1:22" x14ac:dyDescent="0.3">
      <c r="A8246" s="32"/>
      <c r="C8246" s="3">
        <v>8241</v>
      </c>
      <c r="D8246" s="3" t="s">
        <v>9913</v>
      </c>
      <c r="E8246" s="34">
        <v>43393</v>
      </c>
      <c r="F8246" s="34">
        <v>43393</v>
      </c>
      <c r="G8246" s="3" t="s">
        <v>1290</v>
      </c>
      <c r="H8246" s="3" t="s">
        <v>6379</v>
      </c>
      <c r="I8246" s="3" t="s">
        <v>6380</v>
      </c>
      <c r="J8246" s="3" t="s">
        <v>22</v>
      </c>
      <c r="K8246" s="3" t="s">
        <v>23</v>
      </c>
      <c r="L8246" s="3" t="s">
        <v>1523</v>
      </c>
      <c r="M8246" s="3" t="s">
        <v>50</v>
      </c>
      <c r="N8246" s="3">
        <v>32216</v>
      </c>
      <c r="O8246" s="3" t="s">
        <v>26</v>
      </c>
      <c r="P8246" s="3" t="s">
        <v>7411</v>
      </c>
      <c r="Q8246" s="3" t="s">
        <v>28</v>
      </c>
      <c r="R8246" s="3" t="s">
        <v>61</v>
      </c>
      <c r="S8246" s="3" t="s">
        <v>7412</v>
      </c>
      <c r="T8246" s="3">
        <v>43.936</v>
      </c>
      <c r="U8246" s="35" cm="1">
        <f t="array" ref="U8246">INDEX('Pricing Strategy'!$F$4:$F$71,MATCH(1,(Dataset!$O8246='Pricing Strategy'!$B$4:$B$71)*(Dataset!$Q8246='Pricing Strategy'!$C$4:$C$71)*(Dataset!$R8246='Pricing Strategy'!$D$4:$D$71),))</f>
        <v>0.25</v>
      </c>
      <c r="V8246" s="3">
        <f>Dataset!$T8246*(1-Dataset!$U8246)</f>
        <v>32.951999999999998</v>
      </c>
    </row>
    <row r="8247" spans="1:22" x14ac:dyDescent="0.3">
      <c r="A8247" s="32"/>
      <c r="C8247" s="3">
        <v>8242</v>
      </c>
      <c r="D8247" s="3" t="s">
        <v>9914</v>
      </c>
      <c r="E8247" s="34">
        <v>42248</v>
      </c>
      <c r="F8247" s="34">
        <v>42252</v>
      </c>
      <c r="G8247" s="3" t="s">
        <v>46</v>
      </c>
      <c r="H8247" s="3" t="s">
        <v>238</v>
      </c>
      <c r="I8247" s="3" t="s">
        <v>239</v>
      </c>
      <c r="J8247" s="3" t="s">
        <v>22</v>
      </c>
      <c r="K8247" s="3" t="s">
        <v>23</v>
      </c>
      <c r="L8247" s="3" t="s">
        <v>262</v>
      </c>
      <c r="M8247" s="3" t="s">
        <v>263</v>
      </c>
      <c r="N8247" s="3">
        <v>10009</v>
      </c>
      <c r="O8247" s="3" t="s">
        <v>144</v>
      </c>
      <c r="P8247" s="3" t="s">
        <v>2771</v>
      </c>
      <c r="Q8247" s="3" t="s">
        <v>42</v>
      </c>
      <c r="R8247" s="3" t="s">
        <v>71</v>
      </c>
      <c r="S8247" s="3" t="s">
        <v>2772</v>
      </c>
      <c r="T8247" s="3">
        <v>23.744</v>
      </c>
      <c r="U8247" s="35" cm="1">
        <f t="array" ref="U8247">INDEX('Pricing Strategy'!$F$4:$F$71,MATCH(1,(Dataset!$O8247='Pricing Strategy'!$B$4:$B$71)*(Dataset!$Q8247='Pricing Strategy'!$C$4:$C$71)*(Dataset!$R8247='Pricing Strategy'!$D$4:$D$71),))</f>
        <v>0.4</v>
      </c>
      <c r="V8247" s="3">
        <f>Dataset!$T8247*(1-Dataset!$U8247)</f>
        <v>14.2464</v>
      </c>
    </row>
    <row r="8248" spans="1:22" x14ac:dyDescent="0.3">
      <c r="A8248" s="32"/>
      <c r="C8248" s="3">
        <v>8243</v>
      </c>
      <c r="D8248" s="3" t="s">
        <v>9914</v>
      </c>
      <c r="E8248" s="34">
        <v>42248</v>
      </c>
      <c r="F8248" s="34">
        <v>42252</v>
      </c>
      <c r="G8248" s="3" t="s">
        <v>46</v>
      </c>
      <c r="H8248" s="3" t="s">
        <v>238</v>
      </c>
      <c r="I8248" s="3" t="s">
        <v>239</v>
      </c>
      <c r="J8248" s="3" t="s">
        <v>22</v>
      </c>
      <c r="K8248" s="3" t="s">
        <v>23</v>
      </c>
      <c r="L8248" s="3" t="s">
        <v>262</v>
      </c>
      <c r="M8248" s="3" t="s">
        <v>263</v>
      </c>
      <c r="N8248" s="3">
        <v>10009</v>
      </c>
      <c r="O8248" s="3" t="s">
        <v>144</v>
      </c>
      <c r="P8248" s="3" t="s">
        <v>4818</v>
      </c>
      <c r="Q8248" s="3" t="s">
        <v>67</v>
      </c>
      <c r="R8248" s="3" t="s">
        <v>157</v>
      </c>
      <c r="S8248" s="3" t="s">
        <v>4819</v>
      </c>
      <c r="T8248" s="3">
        <v>357</v>
      </c>
      <c r="U8248" s="35" cm="1">
        <f t="array" ref="U8248">INDEX('Pricing Strategy'!$F$4:$F$71,MATCH(1,(Dataset!$O8248='Pricing Strategy'!$B$4:$B$71)*(Dataset!$Q8248='Pricing Strategy'!$C$4:$C$71)*(Dataset!$R8248='Pricing Strategy'!$D$4:$D$71),))</f>
        <v>0.45</v>
      </c>
      <c r="V8248" s="3">
        <f>Dataset!$T8248*(1-Dataset!$U8248)</f>
        <v>196.35000000000002</v>
      </c>
    </row>
    <row r="8249" spans="1:22" x14ac:dyDescent="0.3">
      <c r="A8249" s="32"/>
      <c r="C8249" s="3">
        <v>8244</v>
      </c>
      <c r="D8249" s="3" t="s">
        <v>9915</v>
      </c>
      <c r="E8249" s="34">
        <v>42228</v>
      </c>
      <c r="F8249" s="34">
        <v>42232</v>
      </c>
      <c r="G8249" s="3" t="s">
        <v>46</v>
      </c>
      <c r="H8249" s="3" t="s">
        <v>5014</v>
      </c>
      <c r="I8249" s="3" t="s">
        <v>5015</v>
      </c>
      <c r="J8249" s="3" t="s">
        <v>22</v>
      </c>
      <c r="K8249" s="3" t="s">
        <v>23</v>
      </c>
      <c r="L8249" s="3" t="s">
        <v>123</v>
      </c>
      <c r="M8249" s="3" t="s">
        <v>39</v>
      </c>
      <c r="N8249" s="3">
        <v>94122</v>
      </c>
      <c r="O8249" s="3" t="s">
        <v>40</v>
      </c>
      <c r="P8249" s="3" t="s">
        <v>5894</v>
      </c>
      <c r="Q8249" s="3" t="s">
        <v>67</v>
      </c>
      <c r="R8249" s="3" t="s">
        <v>68</v>
      </c>
      <c r="S8249" s="3" t="s">
        <v>5895</v>
      </c>
      <c r="T8249" s="3">
        <v>806.33600000000001</v>
      </c>
      <c r="U8249" s="35" cm="1">
        <f t="array" ref="U8249">INDEX('Pricing Strategy'!$F$4:$F$71,MATCH(1,(Dataset!$O8249='Pricing Strategy'!$B$4:$B$71)*(Dataset!$Q8249='Pricing Strategy'!$C$4:$C$71)*(Dataset!$R8249='Pricing Strategy'!$D$4:$D$71),))</f>
        <v>0.4</v>
      </c>
      <c r="V8249" s="3">
        <f>Dataset!$T8249*(1-Dataset!$U8249)</f>
        <v>483.80160000000001</v>
      </c>
    </row>
    <row r="8250" spans="1:22" x14ac:dyDescent="0.3">
      <c r="A8250" s="32"/>
      <c r="C8250" s="3">
        <v>8245</v>
      </c>
      <c r="D8250" s="3" t="s">
        <v>9915</v>
      </c>
      <c r="E8250" s="34">
        <v>42228</v>
      </c>
      <c r="F8250" s="34">
        <v>42232</v>
      </c>
      <c r="G8250" s="3" t="s">
        <v>46</v>
      </c>
      <c r="H8250" s="3" t="s">
        <v>5014</v>
      </c>
      <c r="I8250" s="3" t="s">
        <v>5015</v>
      </c>
      <c r="J8250" s="3" t="s">
        <v>22</v>
      </c>
      <c r="K8250" s="3" t="s">
        <v>23</v>
      </c>
      <c r="L8250" s="3" t="s">
        <v>123</v>
      </c>
      <c r="M8250" s="3" t="s">
        <v>39</v>
      </c>
      <c r="N8250" s="3">
        <v>94122</v>
      </c>
      <c r="O8250" s="3" t="s">
        <v>40</v>
      </c>
      <c r="P8250" s="3" t="s">
        <v>4589</v>
      </c>
      <c r="Q8250" s="3" t="s">
        <v>28</v>
      </c>
      <c r="R8250" s="3" t="s">
        <v>61</v>
      </c>
      <c r="S8250" s="3" t="s">
        <v>4590</v>
      </c>
      <c r="T8250" s="3">
        <v>85.44</v>
      </c>
      <c r="U8250" s="35" cm="1">
        <f t="array" ref="U8250">INDEX('Pricing Strategy'!$F$4:$F$71,MATCH(1,(Dataset!$O8250='Pricing Strategy'!$B$4:$B$71)*(Dataset!$Q8250='Pricing Strategy'!$C$4:$C$71)*(Dataset!$R8250='Pricing Strategy'!$D$4:$D$71),))</f>
        <v>0.4</v>
      </c>
      <c r="V8250" s="3">
        <f>Dataset!$T8250*(1-Dataset!$U8250)</f>
        <v>51.263999999999996</v>
      </c>
    </row>
    <row r="8251" spans="1:22" x14ac:dyDescent="0.3">
      <c r="A8251" s="32"/>
      <c r="C8251" s="3">
        <v>8246</v>
      </c>
      <c r="D8251" s="3" t="s">
        <v>9916</v>
      </c>
      <c r="E8251" s="34">
        <v>42235</v>
      </c>
      <c r="F8251" s="34">
        <v>42239</v>
      </c>
      <c r="G8251" s="3" t="s">
        <v>46</v>
      </c>
      <c r="H8251" s="3" t="s">
        <v>7358</v>
      </c>
      <c r="I8251" s="3" t="s">
        <v>7359</v>
      </c>
      <c r="J8251" s="3" t="s">
        <v>37</v>
      </c>
      <c r="K8251" s="3" t="s">
        <v>23</v>
      </c>
      <c r="L8251" s="3" t="s">
        <v>493</v>
      </c>
      <c r="M8251" s="3" t="s">
        <v>1272</v>
      </c>
      <c r="N8251" s="3">
        <v>31907</v>
      </c>
      <c r="O8251" s="3" t="s">
        <v>26</v>
      </c>
      <c r="P8251" s="3" t="s">
        <v>682</v>
      </c>
      <c r="Q8251" s="3" t="s">
        <v>42</v>
      </c>
      <c r="R8251" s="3" t="s">
        <v>55</v>
      </c>
      <c r="S8251" s="3" t="s">
        <v>683</v>
      </c>
      <c r="T8251" s="3">
        <v>344.91</v>
      </c>
      <c r="U8251" s="35" cm="1">
        <f t="array" ref="U8251">INDEX('Pricing Strategy'!$F$4:$F$71,MATCH(1,(Dataset!$O8251='Pricing Strategy'!$B$4:$B$71)*(Dataset!$Q8251='Pricing Strategy'!$C$4:$C$71)*(Dataset!$R8251='Pricing Strategy'!$D$4:$D$71),))</f>
        <v>0.35</v>
      </c>
      <c r="V8251" s="3">
        <f>Dataset!$T8251*(1-Dataset!$U8251)</f>
        <v>224.19150000000002</v>
      </c>
    </row>
    <row r="8252" spans="1:22" x14ac:dyDescent="0.3">
      <c r="A8252" s="32"/>
      <c r="C8252" s="3">
        <v>8247</v>
      </c>
      <c r="D8252" s="3" t="s">
        <v>9917</v>
      </c>
      <c r="E8252" s="34">
        <v>42500</v>
      </c>
      <c r="F8252" s="34">
        <v>42500</v>
      </c>
      <c r="G8252" s="3" t="s">
        <v>1290</v>
      </c>
      <c r="H8252" s="3" t="s">
        <v>4213</v>
      </c>
      <c r="I8252" s="3" t="s">
        <v>4214</v>
      </c>
      <c r="J8252" s="3" t="s">
        <v>98</v>
      </c>
      <c r="K8252" s="3" t="s">
        <v>23</v>
      </c>
      <c r="L8252" s="3" t="s">
        <v>452</v>
      </c>
      <c r="M8252" s="3" t="s">
        <v>207</v>
      </c>
      <c r="N8252" s="3">
        <v>60505</v>
      </c>
      <c r="O8252" s="3" t="s">
        <v>101</v>
      </c>
      <c r="P8252" s="3" t="s">
        <v>2156</v>
      </c>
      <c r="Q8252" s="3" t="s">
        <v>42</v>
      </c>
      <c r="R8252" s="3" t="s">
        <v>74</v>
      </c>
      <c r="S8252" s="3" t="s">
        <v>2157</v>
      </c>
      <c r="T8252" s="3">
        <v>70.97</v>
      </c>
      <c r="U8252" s="35" cm="1">
        <f t="array" ref="U8252">INDEX('Pricing Strategy'!$F$4:$F$71,MATCH(1,(Dataset!$O8252='Pricing Strategy'!$B$4:$B$71)*(Dataset!$Q8252='Pricing Strategy'!$C$4:$C$71)*(Dataset!$R8252='Pricing Strategy'!$D$4:$D$71),))</f>
        <v>0.3</v>
      </c>
      <c r="V8252" s="3">
        <f>Dataset!$T8252*(1-Dataset!$U8252)</f>
        <v>49.678999999999995</v>
      </c>
    </row>
    <row r="8253" spans="1:22" x14ac:dyDescent="0.3">
      <c r="A8253" s="32"/>
      <c r="C8253" s="3">
        <v>8248</v>
      </c>
      <c r="D8253" s="3" t="s">
        <v>9917</v>
      </c>
      <c r="E8253" s="34">
        <v>42500</v>
      </c>
      <c r="F8253" s="34">
        <v>42500</v>
      </c>
      <c r="G8253" s="3" t="s">
        <v>1290</v>
      </c>
      <c r="H8253" s="3" t="s">
        <v>4213</v>
      </c>
      <c r="I8253" s="3" t="s">
        <v>4214</v>
      </c>
      <c r="J8253" s="3" t="s">
        <v>98</v>
      </c>
      <c r="K8253" s="3" t="s">
        <v>23</v>
      </c>
      <c r="L8253" s="3" t="s">
        <v>452</v>
      </c>
      <c r="M8253" s="3" t="s">
        <v>207</v>
      </c>
      <c r="N8253" s="3">
        <v>60505</v>
      </c>
      <c r="O8253" s="3" t="s">
        <v>101</v>
      </c>
      <c r="P8253" s="3" t="s">
        <v>5002</v>
      </c>
      <c r="Q8253" s="3" t="s">
        <v>42</v>
      </c>
      <c r="R8253" s="3" t="s">
        <v>64</v>
      </c>
      <c r="S8253" s="3" t="s">
        <v>5003</v>
      </c>
      <c r="T8253" s="3">
        <v>36.783999999999999</v>
      </c>
      <c r="U8253" s="35" cm="1">
        <f t="array" ref="U8253">INDEX('Pricing Strategy'!$F$4:$F$71,MATCH(1,(Dataset!$O8253='Pricing Strategy'!$B$4:$B$71)*(Dataset!$Q8253='Pricing Strategy'!$C$4:$C$71)*(Dataset!$R8253='Pricing Strategy'!$D$4:$D$71),))</f>
        <v>0.35</v>
      </c>
      <c r="V8253" s="3">
        <f>Dataset!$T8253*(1-Dataset!$U8253)</f>
        <v>23.909600000000001</v>
      </c>
    </row>
    <row r="8254" spans="1:22" x14ac:dyDescent="0.3">
      <c r="A8254" s="32"/>
      <c r="C8254" s="3">
        <v>8249</v>
      </c>
      <c r="D8254" s="3" t="s">
        <v>9918</v>
      </c>
      <c r="E8254" s="34">
        <v>42865</v>
      </c>
      <c r="F8254" s="34">
        <v>42868</v>
      </c>
      <c r="G8254" s="3" t="s">
        <v>19</v>
      </c>
      <c r="H8254" s="3" t="s">
        <v>373</v>
      </c>
      <c r="I8254" s="3" t="s">
        <v>374</v>
      </c>
      <c r="J8254" s="3" t="s">
        <v>98</v>
      </c>
      <c r="K8254" s="3" t="s">
        <v>23</v>
      </c>
      <c r="L8254" s="3" t="s">
        <v>142</v>
      </c>
      <c r="M8254" s="3" t="s">
        <v>143</v>
      </c>
      <c r="N8254" s="3">
        <v>19134</v>
      </c>
      <c r="O8254" s="3" t="s">
        <v>144</v>
      </c>
      <c r="P8254" s="3" t="s">
        <v>2530</v>
      </c>
      <c r="Q8254" s="3" t="s">
        <v>67</v>
      </c>
      <c r="R8254" s="3" t="s">
        <v>68</v>
      </c>
      <c r="S8254" s="3" t="s">
        <v>2531</v>
      </c>
      <c r="T8254" s="3">
        <v>743.98800000000006</v>
      </c>
      <c r="U8254" s="35" cm="1">
        <f t="array" ref="U8254">INDEX('Pricing Strategy'!$F$4:$F$71,MATCH(1,(Dataset!$O8254='Pricing Strategy'!$B$4:$B$71)*(Dataset!$Q8254='Pricing Strategy'!$C$4:$C$71)*(Dataset!$R8254='Pricing Strategy'!$D$4:$D$71),))</f>
        <v>0.4</v>
      </c>
      <c r="V8254" s="3">
        <f>Dataset!$T8254*(1-Dataset!$U8254)</f>
        <v>446.39280000000002</v>
      </c>
    </row>
    <row r="8255" spans="1:22" x14ac:dyDescent="0.3">
      <c r="A8255" s="32"/>
      <c r="C8255" s="3">
        <v>8250</v>
      </c>
      <c r="D8255" s="3" t="s">
        <v>9919</v>
      </c>
      <c r="E8255" s="34">
        <v>42434</v>
      </c>
      <c r="F8255" s="34">
        <v>42438</v>
      </c>
      <c r="G8255" s="3" t="s">
        <v>19</v>
      </c>
      <c r="H8255" s="3" t="s">
        <v>2761</v>
      </c>
      <c r="I8255" s="3" t="s">
        <v>2762</v>
      </c>
      <c r="J8255" s="3" t="s">
        <v>22</v>
      </c>
      <c r="K8255" s="3" t="s">
        <v>23</v>
      </c>
      <c r="L8255" s="3" t="s">
        <v>299</v>
      </c>
      <c r="M8255" s="3" t="s">
        <v>207</v>
      </c>
      <c r="N8255" s="3">
        <v>60653</v>
      </c>
      <c r="O8255" s="3" t="s">
        <v>101</v>
      </c>
      <c r="P8255" s="3" t="s">
        <v>3548</v>
      </c>
      <c r="Q8255" s="3" t="s">
        <v>42</v>
      </c>
      <c r="R8255" s="3" t="s">
        <v>71</v>
      </c>
      <c r="S8255" s="3" t="s">
        <v>3549</v>
      </c>
      <c r="T8255" s="3">
        <v>11.212</v>
      </c>
      <c r="U8255" s="35" cm="1">
        <f t="array" ref="U8255">INDEX('Pricing Strategy'!$F$4:$F$71,MATCH(1,(Dataset!$O8255='Pricing Strategy'!$B$4:$B$71)*(Dataset!$Q8255='Pricing Strategy'!$C$4:$C$71)*(Dataset!$R8255='Pricing Strategy'!$D$4:$D$71),))</f>
        <v>0.3</v>
      </c>
      <c r="V8255" s="3">
        <f>Dataset!$T8255*(1-Dataset!$U8255)</f>
        <v>7.8483999999999989</v>
      </c>
    </row>
    <row r="8256" spans="1:22" x14ac:dyDescent="0.3">
      <c r="A8256" s="32"/>
      <c r="C8256" s="3">
        <v>8251</v>
      </c>
      <c r="D8256" s="3" t="s">
        <v>9919</v>
      </c>
      <c r="E8256" s="34">
        <v>42434</v>
      </c>
      <c r="F8256" s="34">
        <v>42438</v>
      </c>
      <c r="G8256" s="3" t="s">
        <v>19</v>
      </c>
      <c r="H8256" s="3" t="s">
        <v>2761</v>
      </c>
      <c r="I8256" s="3" t="s">
        <v>2762</v>
      </c>
      <c r="J8256" s="3" t="s">
        <v>22</v>
      </c>
      <c r="K8256" s="3" t="s">
        <v>23</v>
      </c>
      <c r="L8256" s="3" t="s">
        <v>299</v>
      </c>
      <c r="M8256" s="3" t="s">
        <v>207</v>
      </c>
      <c r="N8256" s="3">
        <v>60653</v>
      </c>
      <c r="O8256" s="3" t="s">
        <v>101</v>
      </c>
      <c r="P8256" s="3" t="s">
        <v>1284</v>
      </c>
      <c r="Q8256" s="3" t="s">
        <v>28</v>
      </c>
      <c r="R8256" s="3" t="s">
        <v>61</v>
      </c>
      <c r="S8256" s="3" t="s">
        <v>1285</v>
      </c>
      <c r="T8256" s="3">
        <v>4.7119999999999997</v>
      </c>
      <c r="U8256" s="35" cm="1">
        <f t="array" ref="U8256">INDEX('Pricing Strategy'!$F$4:$F$71,MATCH(1,(Dataset!$O8256='Pricing Strategy'!$B$4:$B$71)*(Dataset!$Q8256='Pricing Strategy'!$C$4:$C$71)*(Dataset!$R8256='Pricing Strategy'!$D$4:$D$71),))</f>
        <v>0.3</v>
      </c>
      <c r="V8256" s="3">
        <f>Dataset!$T8256*(1-Dataset!$U8256)</f>
        <v>3.2983999999999996</v>
      </c>
    </row>
    <row r="8257" spans="1:22" x14ac:dyDescent="0.3">
      <c r="A8257" s="32"/>
      <c r="C8257" s="3">
        <v>8252</v>
      </c>
      <c r="D8257" s="3" t="s">
        <v>9919</v>
      </c>
      <c r="E8257" s="34">
        <v>42434</v>
      </c>
      <c r="F8257" s="34">
        <v>42438</v>
      </c>
      <c r="G8257" s="3" t="s">
        <v>19</v>
      </c>
      <c r="H8257" s="3" t="s">
        <v>2761</v>
      </c>
      <c r="I8257" s="3" t="s">
        <v>2762</v>
      </c>
      <c r="J8257" s="3" t="s">
        <v>22</v>
      </c>
      <c r="K8257" s="3" t="s">
        <v>23</v>
      </c>
      <c r="L8257" s="3" t="s">
        <v>299</v>
      </c>
      <c r="M8257" s="3" t="s">
        <v>207</v>
      </c>
      <c r="N8257" s="3">
        <v>60653</v>
      </c>
      <c r="O8257" s="3" t="s">
        <v>101</v>
      </c>
      <c r="P8257" s="3" t="s">
        <v>4426</v>
      </c>
      <c r="Q8257" s="3" t="s">
        <v>42</v>
      </c>
      <c r="R8257" s="3" t="s">
        <v>74</v>
      </c>
      <c r="S8257" s="3" t="s">
        <v>4427</v>
      </c>
      <c r="T8257" s="3">
        <v>180.98</v>
      </c>
      <c r="U8257" s="35" cm="1">
        <f t="array" ref="U8257">INDEX('Pricing Strategy'!$F$4:$F$71,MATCH(1,(Dataset!$O8257='Pricing Strategy'!$B$4:$B$71)*(Dataset!$Q8257='Pricing Strategy'!$C$4:$C$71)*(Dataset!$R8257='Pricing Strategy'!$D$4:$D$71),))</f>
        <v>0.3</v>
      </c>
      <c r="V8257" s="3">
        <f>Dataset!$T8257*(1-Dataset!$U8257)</f>
        <v>126.68599999999998</v>
      </c>
    </row>
    <row r="8258" spans="1:22" x14ac:dyDescent="0.3">
      <c r="A8258" s="32"/>
      <c r="C8258" s="3">
        <v>8253</v>
      </c>
      <c r="D8258" s="3" t="s">
        <v>9919</v>
      </c>
      <c r="E8258" s="34">
        <v>42434</v>
      </c>
      <c r="F8258" s="34">
        <v>42438</v>
      </c>
      <c r="G8258" s="3" t="s">
        <v>19</v>
      </c>
      <c r="H8258" s="3" t="s">
        <v>2761</v>
      </c>
      <c r="I8258" s="3" t="s">
        <v>2762</v>
      </c>
      <c r="J8258" s="3" t="s">
        <v>22</v>
      </c>
      <c r="K8258" s="3" t="s">
        <v>23</v>
      </c>
      <c r="L8258" s="3" t="s">
        <v>299</v>
      </c>
      <c r="M8258" s="3" t="s">
        <v>207</v>
      </c>
      <c r="N8258" s="3">
        <v>60653</v>
      </c>
      <c r="O8258" s="3" t="s">
        <v>101</v>
      </c>
      <c r="P8258" s="3" t="s">
        <v>520</v>
      </c>
      <c r="Q8258" s="3" t="s">
        <v>42</v>
      </c>
      <c r="R8258" s="3" t="s">
        <v>55</v>
      </c>
      <c r="S8258" s="3" t="s">
        <v>521</v>
      </c>
      <c r="T8258" s="3">
        <v>60.415999999999997</v>
      </c>
      <c r="U8258" s="35" cm="1">
        <f t="array" ref="U8258">INDEX('Pricing Strategy'!$F$4:$F$71,MATCH(1,(Dataset!$O8258='Pricing Strategy'!$B$4:$B$71)*(Dataset!$Q8258='Pricing Strategy'!$C$4:$C$71)*(Dataset!$R8258='Pricing Strategy'!$D$4:$D$71),))</f>
        <v>0.4</v>
      </c>
      <c r="V8258" s="3">
        <f>Dataset!$T8258*(1-Dataset!$U8258)</f>
        <v>36.249599999999994</v>
      </c>
    </row>
    <row r="8259" spans="1:22" x14ac:dyDescent="0.3">
      <c r="A8259" s="32"/>
      <c r="C8259" s="3">
        <v>8254</v>
      </c>
      <c r="D8259" s="3" t="s">
        <v>9920</v>
      </c>
      <c r="E8259" s="34">
        <v>43324</v>
      </c>
      <c r="F8259" s="34">
        <v>43331</v>
      </c>
      <c r="G8259" s="3" t="s">
        <v>46</v>
      </c>
      <c r="H8259" s="3" t="s">
        <v>7135</v>
      </c>
      <c r="I8259" s="3" t="s">
        <v>7136</v>
      </c>
      <c r="J8259" s="3" t="s">
        <v>22</v>
      </c>
      <c r="K8259" s="3" t="s">
        <v>23</v>
      </c>
      <c r="L8259" s="3" t="s">
        <v>91</v>
      </c>
      <c r="M8259" s="3" t="s">
        <v>92</v>
      </c>
      <c r="N8259" s="3">
        <v>98103</v>
      </c>
      <c r="O8259" s="3" t="s">
        <v>40</v>
      </c>
      <c r="P8259" s="3" t="s">
        <v>5431</v>
      </c>
      <c r="Q8259" s="3" t="s">
        <v>67</v>
      </c>
      <c r="R8259" s="3" t="s">
        <v>1216</v>
      </c>
      <c r="S8259" s="3" t="s">
        <v>5432</v>
      </c>
      <c r="T8259" s="3">
        <v>299.99</v>
      </c>
      <c r="U8259" s="35" cm="1">
        <f t="array" ref="U8259">INDEX('Pricing Strategy'!$F$4:$F$71,MATCH(1,(Dataset!$O8259='Pricing Strategy'!$B$4:$B$71)*(Dataset!$Q8259='Pricing Strategy'!$C$4:$C$71)*(Dataset!$R8259='Pricing Strategy'!$D$4:$D$71),))</f>
        <v>0.5</v>
      </c>
      <c r="V8259" s="3">
        <f>Dataset!$T8259*(1-Dataset!$U8259)</f>
        <v>149.995</v>
      </c>
    </row>
    <row r="8260" spans="1:22" x14ac:dyDescent="0.3">
      <c r="A8260" s="32"/>
      <c r="C8260" s="3">
        <v>8255</v>
      </c>
      <c r="D8260" s="3" t="s">
        <v>9920</v>
      </c>
      <c r="E8260" s="34">
        <v>43324</v>
      </c>
      <c r="F8260" s="34">
        <v>43331</v>
      </c>
      <c r="G8260" s="3" t="s">
        <v>46</v>
      </c>
      <c r="H8260" s="3" t="s">
        <v>7135</v>
      </c>
      <c r="I8260" s="3" t="s">
        <v>7136</v>
      </c>
      <c r="J8260" s="3" t="s">
        <v>22</v>
      </c>
      <c r="K8260" s="3" t="s">
        <v>23</v>
      </c>
      <c r="L8260" s="3" t="s">
        <v>91</v>
      </c>
      <c r="M8260" s="3" t="s">
        <v>92</v>
      </c>
      <c r="N8260" s="3">
        <v>98103</v>
      </c>
      <c r="O8260" s="3" t="s">
        <v>40</v>
      </c>
      <c r="P8260" s="3" t="s">
        <v>7644</v>
      </c>
      <c r="Q8260" s="3" t="s">
        <v>42</v>
      </c>
      <c r="R8260" s="3" t="s">
        <v>86</v>
      </c>
      <c r="S8260" s="3" t="s">
        <v>7645</v>
      </c>
      <c r="T8260" s="3">
        <v>192.16</v>
      </c>
      <c r="U8260" s="35" cm="1">
        <f t="array" ref="U8260">INDEX('Pricing Strategy'!$F$4:$F$71,MATCH(1,(Dataset!$O8260='Pricing Strategy'!$B$4:$B$71)*(Dataset!$Q8260='Pricing Strategy'!$C$4:$C$71)*(Dataset!$R8260='Pricing Strategy'!$D$4:$D$71),))</f>
        <v>0.4</v>
      </c>
      <c r="V8260" s="3">
        <f>Dataset!$T8260*(1-Dataset!$U8260)</f>
        <v>115.29599999999999</v>
      </c>
    </row>
    <row r="8261" spans="1:22" x14ac:dyDescent="0.3">
      <c r="A8261" s="32"/>
      <c r="C8261" s="3">
        <v>8256</v>
      </c>
      <c r="D8261" s="3" t="s">
        <v>9920</v>
      </c>
      <c r="E8261" s="34">
        <v>43324</v>
      </c>
      <c r="F8261" s="34">
        <v>43331</v>
      </c>
      <c r="G8261" s="3" t="s">
        <v>46</v>
      </c>
      <c r="H8261" s="3" t="s">
        <v>7135</v>
      </c>
      <c r="I8261" s="3" t="s">
        <v>7136</v>
      </c>
      <c r="J8261" s="3" t="s">
        <v>22</v>
      </c>
      <c r="K8261" s="3" t="s">
        <v>23</v>
      </c>
      <c r="L8261" s="3" t="s">
        <v>91</v>
      </c>
      <c r="M8261" s="3" t="s">
        <v>92</v>
      </c>
      <c r="N8261" s="3">
        <v>98103</v>
      </c>
      <c r="O8261" s="3" t="s">
        <v>40</v>
      </c>
      <c r="P8261" s="3" t="s">
        <v>2051</v>
      </c>
      <c r="Q8261" s="3" t="s">
        <v>67</v>
      </c>
      <c r="R8261" s="3" t="s">
        <v>68</v>
      </c>
      <c r="S8261" s="3" t="s">
        <v>2052</v>
      </c>
      <c r="T8261" s="3">
        <v>242.624</v>
      </c>
      <c r="U8261" s="35" cm="1">
        <f t="array" ref="U8261">INDEX('Pricing Strategy'!$F$4:$F$71,MATCH(1,(Dataset!$O8261='Pricing Strategy'!$B$4:$B$71)*(Dataset!$Q8261='Pricing Strategy'!$C$4:$C$71)*(Dataset!$R8261='Pricing Strategy'!$D$4:$D$71),))</f>
        <v>0.4</v>
      </c>
      <c r="V8261" s="3">
        <f>Dataset!$T8261*(1-Dataset!$U8261)</f>
        <v>145.5744</v>
      </c>
    </row>
    <row r="8262" spans="1:22" x14ac:dyDescent="0.3">
      <c r="A8262" s="32"/>
      <c r="C8262" s="3">
        <v>8257</v>
      </c>
      <c r="D8262" s="3" t="s">
        <v>9920</v>
      </c>
      <c r="E8262" s="34">
        <v>43324</v>
      </c>
      <c r="F8262" s="34">
        <v>43331</v>
      </c>
      <c r="G8262" s="3" t="s">
        <v>46</v>
      </c>
      <c r="H8262" s="3" t="s">
        <v>7135</v>
      </c>
      <c r="I8262" s="3" t="s">
        <v>7136</v>
      </c>
      <c r="J8262" s="3" t="s">
        <v>22</v>
      </c>
      <c r="K8262" s="3" t="s">
        <v>23</v>
      </c>
      <c r="L8262" s="3" t="s">
        <v>91</v>
      </c>
      <c r="M8262" s="3" t="s">
        <v>92</v>
      </c>
      <c r="N8262" s="3">
        <v>98103</v>
      </c>
      <c r="O8262" s="3" t="s">
        <v>40</v>
      </c>
      <c r="P8262" s="3" t="s">
        <v>953</v>
      </c>
      <c r="Q8262" s="3" t="s">
        <v>42</v>
      </c>
      <c r="R8262" s="3" t="s">
        <v>55</v>
      </c>
      <c r="S8262" s="3" t="s">
        <v>1743</v>
      </c>
      <c r="T8262" s="3">
        <v>46.74</v>
      </c>
      <c r="U8262" s="35" cm="1">
        <f t="array" ref="U8262">INDEX('Pricing Strategy'!$F$4:$F$71,MATCH(1,(Dataset!$O8262='Pricing Strategy'!$B$4:$B$71)*(Dataset!$Q8262='Pricing Strategy'!$C$4:$C$71)*(Dataset!$R8262='Pricing Strategy'!$D$4:$D$71),))</f>
        <v>0.5</v>
      </c>
      <c r="V8262" s="3">
        <f>Dataset!$T8262*(1-Dataset!$U8262)</f>
        <v>23.37</v>
      </c>
    </row>
    <row r="8263" spans="1:22" x14ac:dyDescent="0.3">
      <c r="A8263" s="32"/>
      <c r="C8263" s="3">
        <v>8258</v>
      </c>
      <c r="D8263" s="3" t="s">
        <v>9920</v>
      </c>
      <c r="E8263" s="34">
        <v>43324</v>
      </c>
      <c r="F8263" s="34">
        <v>43331</v>
      </c>
      <c r="G8263" s="3" t="s">
        <v>46</v>
      </c>
      <c r="H8263" s="3" t="s">
        <v>7135</v>
      </c>
      <c r="I8263" s="3" t="s">
        <v>7136</v>
      </c>
      <c r="J8263" s="3" t="s">
        <v>22</v>
      </c>
      <c r="K8263" s="3" t="s">
        <v>23</v>
      </c>
      <c r="L8263" s="3" t="s">
        <v>91</v>
      </c>
      <c r="M8263" s="3" t="s">
        <v>92</v>
      </c>
      <c r="N8263" s="3">
        <v>98103</v>
      </c>
      <c r="O8263" s="3" t="s">
        <v>40</v>
      </c>
      <c r="P8263" s="3" t="s">
        <v>6281</v>
      </c>
      <c r="Q8263" s="3" t="s">
        <v>67</v>
      </c>
      <c r="R8263" s="3" t="s">
        <v>157</v>
      </c>
      <c r="S8263" s="3" t="s">
        <v>6282</v>
      </c>
      <c r="T8263" s="3">
        <v>174.95</v>
      </c>
      <c r="U8263" s="35" cm="1">
        <f t="array" ref="U8263">INDEX('Pricing Strategy'!$F$4:$F$71,MATCH(1,(Dataset!$O8263='Pricing Strategy'!$B$4:$B$71)*(Dataset!$Q8263='Pricing Strategy'!$C$4:$C$71)*(Dataset!$R8263='Pricing Strategy'!$D$4:$D$71),))</f>
        <v>0.45</v>
      </c>
      <c r="V8263" s="3">
        <f>Dataset!$T8263*(1-Dataset!$U8263)</f>
        <v>96.222499999999997</v>
      </c>
    </row>
    <row r="8264" spans="1:22" x14ac:dyDescent="0.3">
      <c r="A8264" s="32"/>
      <c r="C8264" s="3">
        <v>8259</v>
      </c>
      <c r="D8264" s="3" t="s">
        <v>9920</v>
      </c>
      <c r="E8264" s="34">
        <v>43324</v>
      </c>
      <c r="F8264" s="34">
        <v>43331</v>
      </c>
      <c r="G8264" s="3" t="s">
        <v>46</v>
      </c>
      <c r="H8264" s="3" t="s">
        <v>7135</v>
      </c>
      <c r="I8264" s="3" t="s">
        <v>7136</v>
      </c>
      <c r="J8264" s="3" t="s">
        <v>22</v>
      </c>
      <c r="K8264" s="3" t="s">
        <v>23</v>
      </c>
      <c r="L8264" s="3" t="s">
        <v>91</v>
      </c>
      <c r="M8264" s="3" t="s">
        <v>92</v>
      </c>
      <c r="N8264" s="3">
        <v>98103</v>
      </c>
      <c r="O8264" s="3" t="s">
        <v>40</v>
      </c>
      <c r="P8264" s="3" t="s">
        <v>8895</v>
      </c>
      <c r="Q8264" s="3" t="s">
        <v>42</v>
      </c>
      <c r="R8264" s="3" t="s">
        <v>71</v>
      </c>
      <c r="S8264" s="3" t="s">
        <v>8896</v>
      </c>
      <c r="T8264" s="3">
        <v>100.70399999999999</v>
      </c>
      <c r="U8264" s="35" cm="1">
        <f t="array" ref="U8264">INDEX('Pricing Strategy'!$F$4:$F$71,MATCH(1,(Dataset!$O8264='Pricing Strategy'!$B$4:$B$71)*(Dataset!$Q8264='Pricing Strategy'!$C$4:$C$71)*(Dataset!$R8264='Pricing Strategy'!$D$4:$D$71),))</f>
        <v>0.4</v>
      </c>
      <c r="V8264" s="3">
        <f>Dataset!$T8264*(1-Dataset!$U8264)</f>
        <v>60.422399999999996</v>
      </c>
    </row>
    <row r="8265" spans="1:22" x14ac:dyDescent="0.3">
      <c r="A8265" s="32"/>
      <c r="C8265" s="3">
        <v>8260</v>
      </c>
      <c r="D8265" s="3" t="s">
        <v>9921</v>
      </c>
      <c r="E8265" s="34">
        <v>42912</v>
      </c>
      <c r="F8265" s="34">
        <v>42912</v>
      </c>
      <c r="G8265" s="3" t="s">
        <v>1290</v>
      </c>
      <c r="H8265" s="3" t="s">
        <v>3160</v>
      </c>
      <c r="I8265" s="3" t="s">
        <v>3161</v>
      </c>
      <c r="J8265" s="3" t="s">
        <v>98</v>
      </c>
      <c r="K8265" s="3" t="s">
        <v>23</v>
      </c>
      <c r="L8265" s="3" t="s">
        <v>563</v>
      </c>
      <c r="M8265" s="3" t="s">
        <v>234</v>
      </c>
      <c r="N8265" s="3">
        <v>48066</v>
      </c>
      <c r="O8265" s="3" t="s">
        <v>101</v>
      </c>
      <c r="P8265" s="3" t="s">
        <v>1732</v>
      </c>
      <c r="Q8265" s="3" t="s">
        <v>42</v>
      </c>
      <c r="R8265" s="3" t="s">
        <v>86</v>
      </c>
      <c r="S8265" s="3" t="s">
        <v>1733</v>
      </c>
      <c r="T8265" s="3">
        <v>368.91</v>
      </c>
      <c r="U8265" s="35" cm="1">
        <f t="array" ref="U8265">INDEX('Pricing Strategy'!$F$4:$F$71,MATCH(1,(Dataset!$O8265='Pricing Strategy'!$B$4:$B$71)*(Dataset!$Q8265='Pricing Strategy'!$C$4:$C$71)*(Dataset!$R8265='Pricing Strategy'!$D$4:$D$71),))</f>
        <v>0.3</v>
      </c>
      <c r="V8265" s="3">
        <f>Dataset!$T8265*(1-Dataset!$U8265)</f>
        <v>258.23700000000002</v>
      </c>
    </row>
    <row r="8266" spans="1:22" x14ac:dyDescent="0.3">
      <c r="A8266" s="32"/>
      <c r="C8266" s="3">
        <v>8261</v>
      </c>
      <c r="D8266" s="3" t="s">
        <v>9921</v>
      </c>
      <c r="E8266" s="34">
        <v>42912</v>
      </c>
      <c r="F8266" s="34">
        <v>42912</v>
      </c>
      <c r="G8266" s="3" t="s">
        <v>1290</v>
      </c>
      <c r="H8266" s="3" t="s">
        <v>3160</v>
      </c>
      <c r="I8266" s="3" t="s">
        <v>3161</v>
      </c>
      <c r="J8266" s="3" t="s">
        <v>98</v>
      </c>
      <c r="K8266" s="3" t="s">
        <v>23</v>
      </c>
      <c r="L8266" s="3" t="s">
        <v>563</v>
      </c>
      <c r="M8266" s="3" t="s">
        <v>234</v>
      </c>
      <c r="N8266" s="3">
        <v>48066</v>
      </c>
      <c r="O8266" s="3" t="s">
        <v>101</v>
      </c>
      <c r="P8266" s="3" t="s">
        <v>1524</v>
      </c>
      <c r="Q8266" s="3" t="s">
        <v>42</v>
      </c>
      <c r="R8266" s="3" t="s">
        <v>71</v>
      </c>
      <c r="S8266" s="3" t="s">
        <v>1525</v>
      </c>
      <c r="T8266" s="3">
        <v>8.02</v>
      </c>
      <c r="U8266" s="35" cm="1">
        <f t="array" ref="U8266">INDEX('Pricing Strategy'!$F$4:$F$71,MATCH(1,(Dataset!$O8266='Pricing Strategy'!$B$4:$B$71)*(Dataset!$Q8266='Pricing Strategy'!$C$4:$C$71)*(Dataset!$R8266='Pricing Strategy'!$D$4:$D$71),))</f>
        <v>0.3</v>
      </c>
      <c r="V8266" s="3">
        <f>Dataset!$T8266*(1-Dataset!$U8266)</f>
        <v>5.613999999999999</v>
      </c>
    </row>
    <row r="8267" spans="1:22" x14ac:dyDescent="0.3">
      <c r="A8267" s="32"/>
      <c r="C8267" s="3">
        <v>8262</v>
      </c>
      <c r="D8267" s="3" t="s">
        <v>9921</v>
      </c>
      <c r="E8267" s="34">
        <v>42912</v>
      </c>
      <c r="F8267" s="34">
        <v>42912</v>
      </c>
      <c r="G8267" s="3" t="s">
        <v>1290</v>
      </c>
      <c r="H8267" s="3" t="s">
        <v>3160</v>
      </c>
      <c r="I8267" s="3" t="s">
        <v>3161</v>
      </c>
      <c r="J8267" s="3" t="s">
        <v>98</v>
      </c>
      <c r="K8267" s="3" t="s">
        <v>23</v>
      </c>
      <c r="L8267" s="3" t="s">
        <v>563</v>
      </c>
      <c r="M8267" s="3" t="s">
        <v>234</v>
      </c>
      <c r="N8267" s="3">
        <v>48066</v>
      </c>
      <c r="O8267" s="3" t="s">
        <v>101</v>
      </c>
      <c r="P8267" s="3" t="s">
        <v>5562</v>
      </c>
      <c r="Q8267" s="3" t="s">
        <v>42</v>
      </c>
      <c r="R8267" s="3" t="s">
        <v>55</v>
      </c>
      <c r="S8267" s="3" t="s">
        <v>5563</v>
      </c>
      <c r="T8267" s="3">
        <v>171.04</v>
      </c>
      <c r="U8267" s="35" cm="1">
        <f t="array" ref="U8267">INDEX('Pricing Strategy'!$F$4:$F$71,MATCH(1,(Dataset!$O8267='Pricing Strategy'!$B$4:$B$71)*(Dataset!$Q8267='Pricing Strategy'!$C$4:$C$71)*(Dataset!$R8267='Pricing Strategy'!$D$4:$D$71),))</f>
        <v>0.4</v>
      </c>
      <c r="V8267" s="3">
        <f>Dataset!$T8267*(1-Dataset!$U8267)</f>
        <v>102.624</v>
      </c>
    </row>
    <row r="8268" spans="1:22" x14ac:dyDescent="0.3">
      <c r="A8268" s="32"/>
      <c r="C8268" s="3">
        <v>8263</v>
      </c>
      <c r="D8268" s="3" t="s">
        <v>9922</v>
      </c>
      <c r="E8268" s="34">
        <v>43084</v>
      </c>
      <c r="F8268" s="34">
        <v>43088</v>
      </c>
      <c r="G8268" s="3" t="s">
        <v>46</v>
      </c>
      <c r="H8268" s="3" t="s">
        <v>6260</v>
      </c>
      <c r="I8268" s="3" t="s">
        <v>6261</v>
      </c>
      <c r="J8268" s="3" t="s">
        <v>98</v>
      </c>
      <c r="K8268" s="3" t="s">
        <v>23</v>
      </c>
      <c r="L8268" s="3" t="s">
        <v>1708</v>
      </c>
      <c r="M8268" s="3" t="s">
        <v>1709</v>
      </c>
      <c r="N8268" s="3">
        <v>72701</v>
      </c>
      <c r="O8268" s="3" t="s">
        <v>26</v>
      </c>
      <c r="P8268" s="3" t="s">
        <v>1403</v>
      </c>
      <c r="Q8268" s="3" t="s">
        <v>42</v>
      </c>
      <c r="R8268" s="3" t="s">
        <v>86</v>
      </c>
      <c r="S8268" s="3" t="s">
        <v>1404</v>
      </c>
      <c r="T8268" s="3">
        <v>19.440000000000001</v>
      </c>
      <c r="U8268" s="35" cm="1">
        <f t="array" ref="U8268">INDEX('Pricing Strategy'!$F$4:$F$71,MATCH(1,(Dataset!$O8268='Pricing Strategy'!$B$4:$B$71)*(Dataset!$Q8268='Pricing Strategy'!$C$4:$C$71)*(Dataset!$R8268='Pricing Strategy'!$D$4:$D$71),))</f>
        <v>0.25</v>
      </c>
      <c r="V8268" s="3">
        <f>Dataset!$T8268*(1-Dataset!$U8268)</f>
        <v>14.580000000000002</v>
      </c>
    </row>
    <row r="8269" spans="1:22" x14ac:dyDescent="0.3">
      <c r="A8269" s="32"/>
      <c r="C8269" s="3">
        <v>8264</v>
      </c>
      <c r="D8269" s="3" t="s">
        <v>9923</v>
      </c>
      <c r="E8269" s="34">
        <v>42626</v>
      </c>
      <c r="F8269" s="34">
        <v>42630</v>
      </c>
      <c r="G8269" s="3" t="s">
        <v>46</v>
      </c>
      <c r="H8269" s="3" t="s">
        <v>4899</v>
      </c>
      <c r="I8269" s="3" t="s">
        <v>4900</v>
      </c>
      <c r="J8269" s="3" t="s">
        <v>22</v>
      </c>
      <c r="K8269" s="3" t="s">
        <v>23</v>
      </c>
      <c r="L8269" s="3" t="s">
        <v>1523</v>
      </c>
      <c r="M8269" s="3" t="s">
        <v>84</v>
      </c>
      <c r="N8269" s="3">
        <v>28540</v>
      </c>
      <c r="O8269" s="3" t="s">
        <v>26</v>
      </c>
      <c r="P8269" s="3" t="s">
        <v>2474</v>
      </c>
      <c r="Q8269" s="3" t="s">
        <v>42</v>
      </c>
      <c r="R8269" s="3" t="s">
        <v>71</v>
      </c>
      <c r="S8269" s="3" t="s">
        <v>2475</v>
      </c>
      <c r="T8269" s="3">
        <v>13.092000000000001</v>
      </c>
      <c r="U8269" s="35" cm="1">
        <f t="array" ref="U8269">INDEX('Pricing Strategy'!$F$4:$F$71,MATCH(1,(Dataset!$O8269='Pricing Strategy'!$B$4:$B$71)*(Dataset!$Q8269='Pricing Strategy'!$C$4:$C$71)*(Dataset!$R8269='Pricing Strategy'!$D$4:$D$71),))</f>
        <v>0.25</v>
      </c>
      <c r="V8269" s="3">
        <f>Dataset!$T8269*(1-Dataset!$U8269)</f>
        <v>9.8190000000000008</v>
      </c>
    </row>
    <row r="8270" spans="1:22" x14ac:dyDescent="0.3">
      <c r="A8270" s="32"/>
      <c r="C8270" s="3">
        <v>8265</v>
      </c>
      <c r="D8270" s="3" t="s">
        <v>9924</v>
      </c>
      <c r="E8270" s="34">
        <v>42368</v>
      </c>
      <c r="F8270" s="34">
        <v>42373</v>
      </c>
      <c r="G8270" s="3" t="s">
        <v>46</v>
      </c>
      <c r="H8270" s="3" t="s">
        <v>1689</v>
      </c>
      <c r="I8270" s="3" t="s">
        <v>1690</v>
      </c>
      <c r="J8270" s="3" t="s">
        <v>22</v>
      </c>
      <c r="K8270" s="3" t="s">
        <v>23</v>
      </c>
      <c r="L8270" s="3" t="s">
        <v>262</v>
      </c>
      <c r="M8270" s="3" t="s">
        <v>263</v>
      </c>
      <c r="N8270" s="3">
        <v>10035</v>
      </c>
      <c r="O8270" s="3" t="s">
        <v>144</v>
      </c>
      <c r="P8270" s="3" t="s">
        <v>9925</v>
      </c>
      <c r="Q8270" s="3" t="s">
        <v>42</v>
      </c>
      <c r="R8270" s="3" t="s">
        <v>74</v>
      </c>
      <c r="S8270" s="3" t="s">
        <v>9926</v>
      </c>
      <c r="T8270" s="3">
        <v>122.94</v>
      </c>
      <c r="U8270" s="35" cm="1">
        <f t="array" ref="U8270">INDEX('Pricing Strategy'!$F$4:$F$71,MATCH(1,(Dataset!$O8270='Pricing Strategy'!$B$4:$B$71)*(Dataset!$Q8270='Pricing Strategy'!$C$4:$C$71)*(Dataset!$R8270='Pricing Strategy'!$D$4:$D$71),))</f>
        <v>0.4</v>
      </c>
      <c r="V8270" s="3">
        <f>Dataset!$T8270*(1-Dataset!$U8270)</f>
        <v>73.763999999999996</v>
      </c>
    </row>
    <row r="8271" spans="1:22" x14ac:dyDescent="0.3">
      <c r="A8271" s="32"/>
      <c r="C8271" s="3">
        <v>8266</v>
      </c>
      <c r="D8271" s="3" t="s">
        <v>9924</v>
      </c>
      <c r="E8271" s="34">
        <v>42368</v>
      </c>
      <c r="F8271" s="34">
        <v>42373</v>
      </c>
      <c r="G8271" s="3" t="s">
        <v>46</v>
      </c>
      <c r="H8271" s="3" t="s">
        <v>1689</v>
      </c>
      <c r="I8271" s="3" t="s">
        <v>1690</v>
      </c>
      <c r="J8271" s="3" t="s">
        <v>22</v>
      </c>
      <c r="K8271" s="3" t="s">
        <v>23</v>
      </c>
      <c r="L8271" s="3" t="s">
        <v>262</v>
      </c>
      <c r="M8271" s="3" t="s">
        <v>263</v>
      </c>
      <c r="N8271" s="3">
        <v>10035</v>
      </c>
      <c r="O8271" s="3" t="s">
        <v>144</v>
      </c>
      <c r="P8271" s="3" t="s">
        <v>3349</v>
      </c>
      <c r="Q8271" s="3" t="s">
        <v>42</v>
      </c>
      <c r="R8271" s="3" t="s">
        <v>71</v>
      </c>
      <c r="S8271" s="3" t="s">
        <v>3350</v>
      </c>
      <c r="T8271" s="3">
        <v>35.448</v>
      </c>
      <c r="U8271" s="35" cm="1">
        <f t="array" ref="U8271">INDEX('Pricing Strategy'!$F$4:$F$71,MATCH(1,(Dataset!$O8271='Pricing Strategy'!$B$4:$B$71)*(Dataset!$Q8271='Pricing Strategy'!$C$4:$C$71)*(Dataset!$R8271='Pricing Strategy'!$D$4:$D$71),))</f>
        <v>0.4</v>
      </c>
      <c r="V8271" s="3">
        <f>Dataset!$T8271*(1-Dataset!$U8271)</f>
        <v>21.268799999999999</v>
      </c>
    </row>
    <row r="8272" spans="1:22" x14ac:dyDescent="0.3">
      <c r="A8272" s="32"/>
      <c r="C8272" s="3">
        <v>8267</v>
      </c>
      <c r="D8272" s="3" t="s">
        <v>9927</v>
      </c>
      <c r="E8272" s="34">
        <v>42123</v>
      </c>
      <c r="F8272" s="34">
        <v>42128</v>
      </c>
      <c r="G8272" s="3" t="s">
        <v>46</v>
      </c>
      <c r="H8272" s="3" t="s">
        <v>2889</v>
      </c>
      <c r="I8272" s="3" t="s">
        <v>2890</v>
      </c>
      <c r="J8272" s="3" t="s">
        <v>22</v>
      </c>
      <c r="K8272" s="3" t="s">
        <v>23</v>
      </c>
      <c r="L8272" s="3" t="s">
        <v>240</v>
      </c>
      <c r="M8272" s="3" t="s">
        <v>241</v>
      </c>
      <c r="N8272" s="3">
        <v>19901</v>
      </c>
      <c r="O8272" s="3" t="s">
        <v>144</v>
      </c>
      <c r="P8272" s="3" t="s">
        <v>1684</v>
      </c>
      <c r="Q8272" s="3" t="s">
        <v>67</v>
      </c>
      <c r="R8272" s="3" t="s">
        <v>68</v>
      </c>
      <c r="S8272" s="3" t="s">
        <v>1685</v>
      </c>
      <c r="T8272" s="3">
        <v>19.98</v>
      </c>
      <c r="U8272" s="35" cm="1">
        <f t="array" ref="U8272">INDEX('Pricing Strategy'!$F$4:$F$71,MATCH(1,(Dataset!$O8272='Pricing Strategy'!$B$4:$B$71)*(Dataset!$Q8272='Pricing Strategy'!$C$4:$C$71)*(Dataset!$R8272='Pricing Strategy'!$D$4:$D$71),))</f>
        <v>0.4</v>
      </c>
      <c r="V8272" s="3">
        <f>Dataset!$T8272*(1-Dataset!$U8272)</f>
        <v>11.988</v>
      </c>
    </row>
    <row r="8273" spans="1:22" x14ac:dyDescent="0.3">
      <c r="A8273" s="32"/>
      <c r="C8273" s="3">
        <v>8268</v>
      </c>
      <c r="D8273" s="3" t="s">
        <v>9928</v>
      </c>
      <c r="E8273" s="34">
        <v>43130</v>
      </c>
      <c r="F8273" s="34">
        <v>43137</v>
      </c>
      <c r="G8273" s="3" t="s">
        <v>46</v>
      </c>
      <c r="H8273" s="3" t="s">
        <v>3653</v>
      </c>
      <c r="I8273" s="3" t="s">
        <v>3654</v>
      </c>
      <c r="J8273" s="3" t="s">
        <v>22</v>
      </c>
      <c r="K8273" s="3" t="s">
        <v>23</v>
      </c>
      <c r="L8273" s="3" t="s">
        <v>452</v>
      </c>
      <c r="M8273" s="3" t="s">
        <v>207</v>
      </c>
      <c r="N8273" s="3">
        <v>60505</v>
      </c>
      <c r="O8273" s="3" t="s">
        <v>101</v>
      </c>
      <c r="P8273" s="3" t="s">
        <v>6948</v>
      </c>
      <c r="Q8273" s="3" t="s">
        <v>28</v>
      </c>
      <c r="R8273" s="3" t="s">
        <v>52</v>
      </c>
      <c r="S8273" s="3" t="s">
        <v>6949</v>
      </c>
      <c r="T8273" s="3">
        <v>69.375</v>
      </c>
      <c r="U8273" s="35" cm="1">
        <f t="array" ref="U8273">INDEX('Pricing Strategy'!$F$4:$F$71,MATCH(1,(Dataset!$O8273='Pricing Strategy'!$B$4:$B$71)*(Dataset!$Q8273='Pricing Strategy'!$C$4:$C$71)*(Dataset!$R8273='Pricing Strategy'!$D$4:$D$71),))</f>
        <v>0.35</v>
      </c>
      <c r="V8273" s="3">
        <f>Dataset!$T8273*(1-Dataset!$U8273)</f>
        <v>45.09375</v>
      </c>
    </row>
    <row r="8274" spans="1:22" x14ac:dyDescent="0.3">
      <c r="A8274" s="32"/>
      <c r="C8274" s="3">
        <v>8269</v>
      </c>
      <c r="D8274" s="3" t="s">
        <v>9928</v>
      </c>
      <c r="E8274" s="34">
        <v>43130</v>
      </c>
      <c r="F8274" s="34">
        <v>43137</v>
      </c>
      <c r="G8274" s="3" t="s">
        <v>46</v>
      </c>
      <c r="H8274" s="3" t="s">
        <v>3653</v>
      </c>
      <c r="I8274" s="3" t="s">
        <v>3654</v>
      </c>
      <c r="J8274" s="3" t="s">
        <v>22</v>
      </c>
      <c r="K8274" s="3" t="s">
        <v>23</v>
      </c>
      <c r="L8274" s="3" t="s">
        <v>452</v>
      </c>
      <c r="M8274" s="3" t="s">
        <v>207</v>
      </c>
      <c r="N8274" s="3">
        <v>60505</v>
      </c>
      <c r="O8274" s="3" t="s">
        <v>101</v>
      </c>
      <c r="P8274" s="3" t="s">
        <v>2175</v>
      </c>
      <c r="Q8274" s="3" t="s">
        <v>42</v>
      </c>
      <c r="R8274" s="3" t="s">
        <v>575</v>
      </c>
      <c r="S8274" s="3" t="s">
        <v>2176</v>
      </c>
      <c r="T8274" s="3">
        <v>31.68</v>
      </c>
      <c r="U8274" s="35" cm="1">
        <f t="array" ref="U8274">INDEX('Pricing Strategy'!$F$4:$F$71,MATCH(1,(Dataset!$O8274='Pricing Strategy'!$B$4:$B$71)*(Dataset!$Q8274='Pricing Strategy'!$C$4:$C$71)*(Dataset!$R8274='Pricing Strategy'!$D$4:$D$71),))</f>
        <v>0.35</v>
      </c>
      <c r="V8274" s="3">
        <f>Dataset!$T8274*(1-Dataset!$U8274)</f>
        <v>20.591999999999999</v>
      </c>
    </row>
    <row r="8275" spans="1:22" x14ac:dyDescent="0.3">
      <c r="A8275" s="32"/>
      <c r="C8275" s="3">
        <v>8270</v>
      </c>
      <c r="D8275" s="3" t="s">
        <v>9928</v>
      </c>
      <c r="E8275" s="34">
        <v>43130</v>
      </c>
      <c r="F8275" s="34">
        <v>43137</v>
      </c>
      <c r="G8275" s="3" t="s">
        <v>46</v>
      </c>
      <c r="H8275" s="3" t="s">
        <v>3653</v>
      </c>
      <c r="I8275" s="3" t="s">
        <v>3654</v>
      </c>
      <c r="J8275" s="3" t="s">
        <v>22</v>
      </c>
      <c r="K8275" s="3" t="s">
        <v>23</v>
      </c>
      <c r="L8275" s="3" t="s">
        <v>452</v>
      </c>
      <c r="M8275" s="3" t="s">
        <v>207</v>
      </c>
      <c r="N8275" s="3">
        <v>60505</v>
      </c>
      <c r="O8275" s="3" t="s">
        <v>101</v>
      </c>
      <c r="P8275" s="3" t="s">
        <v>7947</v>
      </c>
      <c r="Q8275" s="3" t="s">
        <v>67</v>
      </c>
      <c r="R8275" s="3" t="s">
        <v>68</v>
      </c>
      <c r="S8275" s="3" t="s">
        <v>7948</v>
      </c>
      <c r="T8275" s="3">
        <v>2003.1679999999999</v>
      </c>
      <c r="U8275" s="35" cm="1">
        <f t="array" ref="U8275">INDEX('Pricing Strategy'!$F$4:$F$71,MATCH(1,(Dataset!$O8275='Pricing Strategy'!$B$4:$B$71)*(Dataset!$Q8275='Pricing Strategy'!$C$4:$C$71)*(Dataset!$R8275='Pricing Strategy'!$D$4:$D$71),))</f>
        <v>0.3</v>
      </c>
      <c r="V8275" s="3">
        <f>Dataset!$T8275*(1-Dataset!$U8275)</f>
        <v>1402.2175999999999</v>
      </c>
    </row>
    <row r="8276" spans="1:22" x14ac:dyDescent="0.3">
      <c r="A8276" s="32"/>
      <c r="C8276" s="3">
        <v>8271</v>
      </c>
      <c r="D8276" s="3" t="s">
        <v>9928</v>
      </c>
      <c r="E8276" s="34">
        <v>43130</v>
      </c>
      <c r="F8276" s="34">
        <v>43137</v>
      </c>
      <c r="G8276" s="3" t="s">
        <v>46</v>
      </c>
      <c r="H8276" s="3" t="s">
        <v>3653</v>
      </c>
      <c r="I8276" s="3" t="s">
        <v>3654</v>
      </c>
      <c r="J8276" s="3" t="s">
        <v>22</v>
      </c>
      <c r="K8276" s="3" t="s">
        <v>23</v>
      </c>
      <c r="L8276" s="3" t="s">
        <v>452</v>
      </c>
      <c r="M8276" s="3" t="s">
        <v>207</v>
      </c>
      <c r="N8276" s="3">
        <v>60505</v>
      </c>
      <c r="O8276" s="3" t="s">
        <v>101</v>
      </c>
      <c r="P8276" s="3" t="s">
        <v>998</v>
      </c>
      <c r="Q8276" s="3" t="s">
        <v>42</v>
      </c>
      <c r="R8276" s="3" t="s">
        <v>64</v>
      </c>
      <c r="S8276" s="3" t="s">
        <v>999</v>
      </c>
      <c r="T8276" s="3">
        <v>9.3439999999999994</v>
      </c>
      <c r="U8276" s="35" cm="1">
        <f t="array" ref="U8276">INDEX('Pricing Strategy'!$F$4:$F$71,MATCH(1,(Dataset!$O8276='Pricing Strategy'!$B$4:$B$71)*(Dataset!$Q8276='Pricing Strategy'!$C$4:$C$71)*(Dataset!$R8276='Pricing Strategy'!$D$4:$D$71),))</f>
        <v>0.35</v>
      </c>
      <c r="V8276" s="3">
        <f>Dataset!$T8276*(1-Dataset!$U8276)</f>
        <v>6.0735999999999999</v>
      </c>
    </row>
    <row r="8277" spans="1:22" x14ac:dyDescent="0.3">
      <c r="A8277" s="32"/>
      <c r="C8277" s="3">
        <v>8272</v>
      </c>
      <c r="D8277" s="3" t="s">
        <v>9929</v>
      </c>
      <c r="E8277" s="34">
        <v>43094</v>
      </c>
      <c r="F8277" s="34">
        <v>43100</v>
      </c>
      <c r="G8277" s="3" t="s">
        <v>46</v>
      </c>
      <c r="H8277" s="3" t="s">
        <v>4804</v>
      </c>
      <c r="I8277" s="3" t="s">
        <v>4805</v>
      </c>
      <c r="J8277" s="3" t="s">
        <v>22</v>
      </c>
      <c r="K8277" s="3" t="s">
        <v>23</v>
      </c>
      <c r="L8277" s="3" t="s">
        <v>262</v>
      </c>
      <c r="M8277" s="3" t="s">
        <v>263</v>
      </c>
      <c r="N8277" s="3">
        <v>10009</v>
      </c>
      <c r="O8277" s="3" t="s">
        <v>144</v>
      </c>
      <c r="P8277" s="3" t="s">
        <v>1590</v>
      </c>
      <c r="Q8277" s="3" t="s">
        <v>28</v>
      </c>
      <c r="R8277" s="3" t="s">
        <v>32</v>
      </c>
      <c r="S8277" s="3" t="s">
        <v>1591</v>
      </c>
      <c r="T8277" s="3">
        <v>2563.056</v>
      </c>
      <c r="U8277" s="35" cm="1">
        <f t="array" ref="U8277">INDEX('Pricing Strategy'!$F$4:$F$71,MATCH(1,(Dataset!$O8277='Pricing Strategy'!$B$4:$B$71)*(Dataset!$Q8277='Pricing Strategy'!$C$4:$C$71)*(Dataset!$R8277='Pricing Strategy'!$D$4:$D$71),))</f>
        <v>0.45</v>
      </c>
      <c r="V8277" s="3">
        <f>Dataset!$T8277*(1-Dataset!$U8277)</f>
        <v>1409.6808000000001</v>
      </c>
    </row>
    <row r="8278" spans="1:22" x14ac:dyDescent="0.3">
      <c r="A8278" s="32"/>
      <c r="C8278" s="3">
        <v>8273</v>
      </c>
      <c r="D8278" s="3" t="s">
        <v>9930</v>
      </c>
      <c r="E8278" s="34">
        <v>43028</v>
      </c>
      <c r="F8278" s="34">
        <v>43033</v>
      </c>
      <c r="G8278" s="3" t="s">
        <v>46</v>
      </c>
      <c r="H8278" s="3" t="s">
        <v>4199</v>
      </c>
      <c r="I8278" s="3" t="s">
        <v>4200</v>
      </c>
      <c r="J8278" s="3" t="s">
        <v>37</v>
      </c>
      <c r="K8278" s="3" t="s">
        <v>23</v>
      </c>
      <c r="L8278" s="3" t="s">
        <v>9138</v>
      </c>
      <c r="M8278" s="3" t="s">
        <v>39</v>
      </c>
      <c r="N8278" s="3">
        <v>92020</v>
      </c>
      <c r="O8278" s="3" t="s">
        <v>40</v>
      </c>
      <c r="P8278" s="3" t="s">
        <v>7864</v>
      </c>
      <c r="Q8278" s="3" t="s">
        <v>28</v>
      </c>
      <c r="R8278" s="3" t="s">
        <v>32</v>
      </c>
      <c r="S8278" s="3" t="s">
        <v>7865</v>
      </c>
      <c r="T8278" s="3">
        <v>387.13600000000002</v>
      </c>
      <c r="U8278" s="35" cm="1">
        <f t="array" ref="U8278">INDEX('Pricing Strategy'!$F$4:$F$71,MATCH(1,(Dataset!$O8278='Pricing Strategy'!$B$4:$B$71)*(Dataset!$Q8278='Pricing Strategy'!$C$4:$C$71)*(Dataset!$R8278='Pricing Strategy'!$D$4:$D$71),))</f>
        <v>0.45</v>
      </c>
      <c r="V8278" s="3">
        <f>Dataset!$T8278*(1-Dataset!$U8278)</f>
        <v>212.92480000000003</v>
      </c>
    </row>
    <row r="8279" spans="1:22" x14ac:dyDescent="0.3">
      <c r="A8279" s="32"/>
      <c r="C8279" s="3">
        <v>8274</v>
      </c>
      <c r="D8279" s="3" t="s">
        <v>9931</v>
      </c>
      <c r="E8279" s="34">
        <v>42534</v>
      </c>
      <c r="F8279" s="34">
        <v>42536</v>
      </c>
      <c r="G8279" s="3" t="s">
        <v>19</v>
      </c>
      <c r="H8279" s="3" t="s">
        <v>8237</v>
      </c>
      <c r="I8279" s="3" t="s">
        <v>8238</v>
      </c>
      <c r="J8279" s="3" t="s">
        <v>98</v>
      </c>
      <c r="K8279" s="3" t="s">
        <v>23</v>
      </c>
      <c r="L8279" s="3" t="s">
        <v>314</v>
      </c>
      <c r="M8279" s="3" t="s">
        <v>494</v>
      </c>
      <c r="N8279" s="3">
        <v>45503</v>
      </c>
      <c r="O8279" s="3" t="s">
        <v>144</v>
      </c>
      <c r="P8279" s="3" t="s">
        <v>3956</v>
      </c>
      <c r="Q8279" s="3" t="s">
        <v>42</v>
      </c>
      <c r="R8279" s="3" t="s">
        <v>64</v>
      </c>
      <c r="S8279" s="3" t="s">
        <v>3957</v>
      </c>
      <c r="T8279" s="3">
        <v>3.4239999999999999</v>
      </c>
      <c r="U8279" s="35" cm="1">
        <f t="array" ref="U8279">INDEX('Pricing Strategy'!$F$4:$F$71,MATCH(1,(Dataset!$O8279='Pricing Strategy'!$B$4:$B$71)*(Dataset!$Q8279='Pricing Strategy'!$C$4:$C$71)*(Dataset!$R8279='Pricing Strategy'!$D$4:$D$71),))</f>
        <v>0.45</v>
      </c>
      <c r="V8279" s="3">
        <f>Dataset!$T8279*(1-Dataset!$U8279)</f>
        <v>1.8832000000000002</v>
      </c>
    </row>
    <row r="8280" spans="1:22" x14ac:dyDescent="0.3">
      <c r="A8280" s="32"/>
      <c r="C8280" s="3">
        <v>8275</v>
      </c>
      <c r="D8280" s="3" t="s">
        <v>9932</v>
      </c>
      <c r="E8280" s="34">
        <v>43281</v>
      </c>
      <c r="F8280" s="34">
        <v>43285</v>
      </c>
      <c r="G8280" s="3" t="s">
        <v>46</v>
      </c>
      <c r="H8280" s="3" t="s">
        <v>4598</v>
      </c>
      <c r="I8280" s="3" t="s">
        <v>4599</v>
      </c>
      <c r="J8280" s="3" t="s">
        <v>37</v>
      </c>
      <c r="K8280" s="3" t="s">
        <v>23</v>
      </c>
      <c r="L8280" s="3" t="s">
        <v>2297</v>
      </c>
      <c r="M8280" s="3" t="s">
        <v>263</v>
      </c>
      <c r="N8280" s="3">
        <v>10550</v>
      </c>
      <c r="O8280" s="3" t="s">
        <v>144</v>
      </c>
      <c r="P8280" s="3" t="s">
        <v>6098</v>
      </c>
      <c r="Q8280" s="3" t="s">
        <v>42</v>
      </c>
      <c r="R8280" s="3" t="s">
        <v>55</v>
      </c>
      <c r="S8280" s="3" t="s">
        <v>6099</v>
      </c>
      <c r="T8280" s="3">
        <v>1085.42</v>
      </c>
      <c r="U8280" s="35" cm="1">
        <f t="array" ref="U8280">INDEX('Pricing Strategy'!$F$4:$F$71,MATCH(1,(Dataset!$O8280='Pricing Strategy'!$B$4:$B$71)*(Dataset!$Q8280='Pricing Strategy'!$C$4:$C$71)*(Dataset!$R8280='Pricing Strategy'!$D$4:$D$71),))</f>
        <v>0.5</v>
      </c>
      <c r="V8280" s="3">
        <f>Dataset!$T8280*(1-Dataset!$U8280)</f>
        <v>542.71</v>
      </c>
    </row>
    <row r="8281" spans="1:22" x14ac:dyDescent="0.3">
      <c r="A8281" s="32"/>
      <c r="C8281" s="3">
        <v>8276</v>
      </c>
      <c r="D8281" s="3" t="s">
        <v>9933</v>
      </c>
      <c r="E8281" s="34">
        <v>42547</v>
      </c>
      <c r="F8281" s="34">
        <v>42551</v>
      </c>
      <c r="G8281" s="3" t="s">
        <v>46</v>
      </c>
      <c r="H8281" s="3" t="s">
        <v>7676</v>
      </c>
      <c r="I8281" s="3" t="s">
        <v>7677</v>
      </c>
      <c r="J8281" s="3" t="s">
        <v>98</v>
      </c>
      <c r="K8281" s="3" t="s">
        <v>23</v>
      </c>
      <c r="L8281" s="3" t="s">
        <v>1119</v>
      </c>
      <c r="M8281" s="3" t="s">
        <v>494</v>
      </c>
      <c r="N8281" s="3">
        <v>44107</v>
      </c>
      <c r="O8281" s="3" t="s">
        <v>144</v>
      </c>
      <c r="P8281" s="3" t="s">
        <v>447</v>
      </c>
      <c r="Q8281" s="3" t="s">
        <v>42</v>
      </c>
      <c r="R8281" s="3" t="s">
        <v>86</v>
      </c>
      <c r="S8281" s="3" t="s">
        <v>448</v>
      </c>
      <c r="T8281" s="3">
        <v>43.055999999999997</v>
      </c>
      <c r="U8281" s="35" cm="1">
        <f t="array" ref="U8281">INDEX('Pricing Strategy'!$F$4:$F$71,MATCH(1,(Dataset!$O8281='Pricing Strategy'!$B$4:$B$71)*(Dataset!$Q8281='Pricing Strategy'!$C$4:$C$71)*(Dataset!$R8281='Pricing Strategy'!$D$4:$D$71),))</f>
        <v>0.4</v>
      </c>
      <c r="V8281" s="3">
        <f>Dataset!$T8281*(1-Dataset!$U8281)</f>
        <v>25.833599999999997</v>
      </c>
    </row>
    <row r="8282" spans="1:22" x14ac:dyDescent="0.3">
      <c r="A8282" s="32"/>
      <c r="C8282" s="3">
        <v>8277</v>
      </c>
      <c r="D8282" s="3" t="s">
        <v>9934</v>
      </c>
      <c r="E8282" s="34">
        <v>42787</v>
      </c>
      <c r="F8282" s="34">
        <v>42791</v>
      </c>
      <c r="G8282" s="3" t="s">
        <v>46</v>
      </c>
      <c r="H8282" s="3" t="s">
        <v>9821</v>
      </c>
      <c r="I8282" s="3" t="s">
        <v>9822</v>
      </c>
      <c r="J8282" s="3" t="s">
        <v>98</v>
      </c>
      <c r="K8282" s="3" t="s">
        <v>23</v>
      </c>
      <c r="L8282" s="3" t="s">
        <v>899</v>
      </c>
      <c r="M8282" s="3" t="s">
        <v>50</v>
      </c>
      <c r="N8282" s="3">
        <v>33614</v>
      </c>
      <c r="O8282" s="3" t="s">
        <v>26</v>
      </c>
      <c r="P8282" s="3" t="s">
        <v>3173</v>
      </c>
      <c r="Q8282" s="3" t="s">
        <v>42</v>
      </c>
      <c r="R8282" s="3" t="s">
        <v>71</v>
      </c>
      <c r="S8282" s="3" t="s">
        <v>3174</v>
      </c>
      <c r="T8282" s="3">
        <v>3.762</v>
      </c>
      <c r="U8282" s="35" cm="1">
        <f t="array" ref="U8282">INDEX('Pricing Strategy'!$F$4:$F$71,MATCH(1,(Dataset!$O8282='Pricing Strategy'!$B$4:$B$71)*(Dataset!$Q8282='Pricing Strategy'!$C$4:$C$71)*(Dataset!$R8282='Pricing Strategy'!$D$4:$D$71),))</f>
        <v>0.25</v>
      </c>
      <c r="V8282" s="3">
        <f>Dataset!$T8282*(1-Dataset!$U8282)</f>
        <v>2.8214999999999999</v>
      </c>
    </row>
    <row r="8283" spans="1:22" x14ac:dyDescent="0.3">
      <c r="A8283" s="32"/>
      <c r="C8283" s="3">
        <v>8278</v>
      </c>
      <c r="D8283" s="3" t="s">
        <v>9934</v>
      </c>
      <c r="E8283" s="34">
        <v>42787</v>
      </c>
      <c r="F8283" s="34">
        <v>42791</v>
      </c>
      <c r="G8283" s="3" t="s">
        <v>46</v>
      </c>
      <c r="H8283" s="3" t="s">
        <v>9821</v>
      </c>
      <c r="I8283" s="3" t="s">
        <v>9822</v>
      </c>
      <c r="J8283" s="3" t="s">
        <v>98</v>
      </c>
      <c r="K8283" s="3" t="s">
        <v>23</v>
      </c>
      <c r="L8283" s="3" t="s">
        <v>899</v>
      </c>
      <c r="M8283" s="3" t="s">
        <v>50</v>
      </c>
      <c r="N8283" s="3">
        <v>33614</v>
      </c>
      <c r="O8283" s="3" t="s">
        <v>26</v>
      </c>
      <c r="P8283" s="3" t="s">
        <v>3573</v>
      </c>
      <c r="Q8283" s="3" t="s">
        <v>42</v>
      </c>
      <c r="R8283" s="3" t="s">
        <v>71</v>
      </c>
      <c r="S8283" s="3" t="s">
        <v>3574</v>
      </c>
      <c r="T8283" s="3">
        <v>34.86</v>
      </c>
      <c r="U8283" s="35" cm="1">
        <f t="array" ref="U8283">INDEX('Pricing Strategy'!$F$4:$F$71,MATCH(1,(Dataset!$O8283='Pricing Strategy'!$B$4:$B$71)*(Dataset!$Q8283='Pricing Strategy'!$C$4:$C$71)*(Dataset!$R8283='Pricing Strategy'!$D$4:$D$71),))</f>
        <v>0.25</v>
      </c>
      <c r="V8283" s="3">
        <f>Dataset!$T8283*(1-Dataset!$U8283)</f>
        <v>26.145</v>
      </c>
    </row>
    <row r="8284" spans="1:22" x14ac:dyDescent="0.3">
      <c r="A8284" s="32"/>
      <c r="C8284" s="3">
        <v>8279</v>
      </c>
      <c r="D8284" s="3" t="s">
        <v>9934</v>
      </c>
      <c r="E8284" s="34">
        <v>42787</v>
      </c>
      <c r="F8284" s="34">
        <v>42791</v>
      </c>
      <c r="G8284" s="3" t="s">
        <v>46</v>
      </c>
      <c r="H8284" s="3" t="s">
        <v>9821</v>
      </c>
      <c r="I8284" s="3" t="s">
        <v>9822</v>
      </c>
      <c r="J8284" s="3" t="s">
        <v>98</v>
      </c>
      <c r="K8284" s="3" t="s">
        <v>23</v>
      </c>
      <c r="L8284" s="3" t="s">
        <v>899</v>
      </c>
      <c r="M8284" s="3" t="s">
        <v>50</v>
      </c>
      <c r="N8284" s="3">
        <v>33614</v>
      </c>
      <c r="O8284" s="3" t="s">
        <v>26</v>
      </c>
      <c r="P8284" s="3" t="s">
        <v>2874</v>
      </c>
      <c r="Q8284" s="3" t="s">
        <v>42</v>
      </c>
      <c r="R8284" s="3" t="s">
        <v>55</v>
      </c>
      <c r="S8284" s="3" t="s">
        <v>2875</v>
      </c>
      <c r="T8284" s="3">
        <v>432.45600000000002</v>
      </c>
      <c r="U8284" s="35" cm="1">
        <f t="array" ref="U8284">INDEX('Pricing Strategy'!$F$4:$F$71,MATCH(1,(Dataset!$O8284='Pricing Strategy'!$B$4:$B$71)*(Dataset!$Q8284='Pricing Strategy'!$C$4:$C$71)*(Dataset!$R8284='Pricing Strategy'!$D$4:$D$71),))</f>
        <v>0.35</v>
      </c>
      <c r="V8284" s="3">
        <f>Dataset!$T8284*(1-Dataset!$U8284)</f>
        <v>281.09640000000002</v>
      </c>
    </row>
    <row r="8285" spans="1:22" x14ac:dyDescent="0.3">
      <c r="A8285" s="32"/>
      <c r="C8285" s="3">
        <v>8280</v>
      </c>
      <c r="D8285" s="3" t="s">
        <v>9935</v>
      </c>
      <c r="E8285" s="34">
        <v>43212</v>
      </c>
      <c r="F8285" s="34">
        <v>43216</v>
      </c>
      <c r="G8285" s="3" t="s">
        <v>46</v>
      </c>
      <c r="H8285" s="3" t="s">
        <v>1971</v>
      </c>
      <c r="I8285" s="3" t="s">
        <v>1972</v>
      </c>
      <c r="J8285" s="3" t="s">
        <v>22</v>
      </c>
      <c r="K8285" s="3" t="s">
        <v>23</v>
      </c>
      <c r="L8285" s="3" t="s">
        <v>493</v>
      </c>
      <c r="M8285" s="3" t="s">
        <v>1272</v>
      </c>
      <c r="N8285" s="3">
        <v>31907</v>
      </c>
      <c r="O8285" s="3" t="s">
        <v>26</v>
      </c>
      <c r="P8285" s="3" t="s">
        <v>3516</v>
      </c>
      <c r="Q8285" s="3" t="s">
        <v>42</v>
      </c>
      <c r="R8285" s="3" t="s">
        <v>55</v>
      </c>
      <c r="S8285" s="3" t="s">
        <v>3517</v>
      </c>
      <c r="T8285" s="3">
        <v>675.06</v>
      </c>
      <c r="U8285" s="35" cm="1">
        <f t="array" ref="U8285">INDEX('Pricing Strategy'!$F$4:$F$71,MATCH(1,(Dataset!$O8285='Pricing Strategy'!$B$4:$B$71)*(Dataset!$Q8285='Pricing Strategy'!$C$4:$C$71)*(Dataset!$R8285='Pricing Strategy'!$D$4:$D$71),))</f>
        <v>0.35</v>
      </c>
      <c r="V8285" s="3">
        <f>Dataset!$T8285*(1-Dataset!$U8285)</f>
        <v>438.78899999999999</v>
      </c>
    </row>
    <row r="8286" spans="1:22" x14ac:dyDescent="0.3">
      <c r="A8286" s="32"/>
      <c r="C8286" s="3">
        <v>8281</v>
      </c>
      <c r="D8286" s="3" t="s">
        <v>9936</v>
      </c>
      <c r="E8286" s="34">
        <v>43229</v>
      </c>
      <c r="F8286" s="34">
        <v>43230</v>
      </c>
      <c r="G8286" s="3" t="s">
        <v>184</v>
      </c>
      <c r="H8286" s="3" t="s">
        <v>1781</v>
      </c>
      <c r="I8286" s="3" t="s">
        <v>1782</v>
      </c>
      <c r="J8286" s="3" t="s">
        <v>37</v>
      </c>
      <c r="K8286" s="3" t="s">
        <v>23</v>
      </c>
      <c r="L8286" s="3" t="s">
        <v>1523</v>
      </c>
      <c r="M8286" s="3" t="s">
        <v>84</v>
      </c>
      <c r="N8286" s="3">
        <v>28540</v>
      </c>
      <c r="O8286" s="3" t="s">
        <v>26</v>
      </c>
      <c r="P8286" s="3" t="s">
        <v>501</v>
      </c>
      <c r="Q8286" s="3" t="s">
        <v>42</v>
      </c>
      <c r="R8286" s="3" t="s">
        <v>169</v>
      </c>
      <c r="S8286" s="3" t="s">
        <v>502</v>
      </c>
      <c r="T8286" s="3">
        <v>65.231999999999999</v>
      </c>
      <c r="U8286" s="35" cm="1">
        <f t="array" ref="U8286">INDEX('Pricing Strategy'!$F$4:$F$71,MATCH(1,(Dataset!$O8286='Pricing Strategy'!$B$4:$B$71)*(Dataset!$Q8286='Pricing Strategy'!$C$4:$C$71)*(Dataset!$R8286='Pricing Strategy'!$D$4:$D$71),))</f>
        <v>0.25</v>
      </c>
      <c r="V8286" s="3">
        <f>Dataset!$T8286*(1-Dataset!$U8286)</f>
        <v>48.923999999999999</v>
      </c>
    </row>
    <row r="8287" spans="1:22" x14ac:dyDescent="0.3">
      <c r="A8287" s="32"/>
      <c r="C8287" s="3">
        <v>8282</v>
      </c>
      <c r="D8287" s="3" t="s">
        <v>9936</v>
      </c>
      <c r="E8287" s="34">
        <v>43229</v>
      </c>
      <c r="F8287" s="34">
        <v>43230</v>
      </c>
      <c r="G8287" s="3" t="s">
        <v>184</v>
      </c>
      <c r="H8287" s="3" t="s">
        <v>1781</v>
      </c>
      <c r="I8287" s="3" t="s">
        <v>1782</v>
      </c>
      <c r="J8287" s="3" t="s">
        <v>37</v>
      </c>
      <c r="K8287" s="3" t="s">
        <v>23</v>
      </c>
      <c r="L8287" s="3" t="s">
        <v>1523</v>
      </c>
      <c r="M8287" s="3" t="s">
        <v>84</v>
      </c>
      <c r="N8287" s="3">
        <v>28540</v>
      </c>
      <c r="O8287" s="3" t="s">
        <v>26</v>
      </c>
      <c r="P8287" s="3" t="s">
        <v>3381</v>
      </c>
      <c r="Q8287" s="3" t="s">
        <v>28</v>
      </c>
      <c r="R8287" s="3" t="s">
        <v>32</v>
      </c>
      <c r="S8287" s="3" t="s">
        <v>3382</v>
      </c>
      <c r="T8287" s="3">
        <v>207</v>
      </c>
      <c r="U8287" s="35" cm="1">
        <f t="array" ref="U8287">INDEX('Pricing Strategy'!$F$4:$F$71,MATCH(1,(Dataset!$O8287='Pricing Strategy'!$B$4:$B$71)*(Dataset!$Q8287='Pricing Strategy'!$C$4:$C$71)*(Dataset!$R8287='Pricing Strategy'!$D$4:$D$71),))</f>
        <v>0.3</v>
      </c>
      <c r="V8287" s="3">
        <f>Dataset!$T8287*(1-Dataset!$U8287)</f>
        <v>144.89999999999998</v>
      </c>
    </row>
    <row r="8288" spans="1:22" x14ac:dyDescent="0.3">
      <c r="A8288" s="32"/>
      <c r="C8288" s="3">
        <v>8283</v>
      </c>
      <c r="D8288" s="3" t="s">
        <v>9937</v>
      </c>
      <c r="E8288" s="34">
        <v>42725</v>
      </c>
      <c r="F8288" s="34">
        <v>42730</v>
      </c>
      <c r="G8288" s="3" t="s">
        <v>19</v>
      </c>
      <c r="H8288" s="3" t="s">
        <v>3764</v>
      </c>
      <c r="I8288" s="3" t="s">
        <v>3765</v>
      </c>
      <c r="J8288" s="3" t="s">
        <v>98</v>
      </c>
      <c r="K8288" s="3" t="s">
        <v>23</v>
      </c>
      <c r="L8288" s="3" t="s">
        <v>9310</v>
      </c>
      <c r="M8288" s="3" t="s">
        <v>207</v>
      </c>
      <c r="N8288" s="3">
        <v>60174</v>
      </c>
      <c r="O8288" s="3" t="s">
        <v>101</v>
      </c>
      <c r="P8288" s="3" t="s">
        <v>3304</v>
      </c>
      <c r="Q8288" s="3" t="s">
        <v>67</v>
      </c>
      <c r="R8288" s="3" t="s">
        <v>680</v>
      </c>
      <c r="S8288" s="3" t="s">
        <v>3305</v>
      </c>
      <c r="T8288" s="3">
        <v>600.53</v>
      </c>
      <c r="U8288" s="35" cm="1">
        <f t="array" ref="U8288">INDEX('Pricing Strategy'!$F$4:$F$71,MATCH(1,(Dataset!$O8288='Pricing Strategy'!$B$4:$B$71)*(Dataset!$Q8288='Pricing Strategy'!$C$4:$C$71)*(Dataset!$R8288='Pricing Strategy'!$D$4:$D$71),))</f>
        <v>0.35</v>
      </c>
      <c r="V8288" s="3">
        <f>Dataset!$T8288*(1-Dataset!$U8288)</f>
        <v>390.34449999999998</v>
      </c>
    </row>
    <row r="8289" spans="1:22" x14ac:dyDescent="0.3">
      <c r="A8289" s="32"/>
      <c r="C8289" s="3">
        <v>8284</v>
      </c>
      <c r="D8289" s="3" t="s">
        <v>9937</v>
      </c>
      <c r="E8289" s="34">
        <v>42725</v>
      </c>
      <c r="F8289" s="34">
        <v>42730</v>
      </c>
      <c r="G8289" s="3" t="s">
        <v>19</v>
      </c>
      <c r="H8289" s="3" t="s">
        <v>3764</v>
      </c>
      <c r="I8289" s="3" t="s">
        <v>3765</v>
      </c>
      <c r="J8289" s="3" t="s">
        <v>98</v>
      </c>
      <c r="K8289" s="3" t="s">
        <v>23</v>
      </c>
      <c r="L8289" s="3" t="s">
        <v>9310</v>
      </c>
      <c r="M8289" s="3" t="s">
        <v>207</v>
      </c>
      <c r="N8289" s="3">
        <v>60174</v>
      </c>
      <c r="O8289" s="3" t="s">
        <v>101</v>
      </c>
      <c r="P8289" s="3" t="s">
        <v>2840</v>
      </c>
      <c r="Q8289" s="3" t="s">
        <v>42</v>
      </c>
      <c r="R8289" s="3" t="s">
        <v>64</v>
      </c>
      <c r="S8289" s="3" t="s">
        <v>2841</v>
      </c>
      <c r="T8289" s="3">
        <v>59.904000000000003</v>
      </c>
      <c r="U8289" s="35" cm="1">
        <f t="array" ref="U8289">INDEX('Pricing Strategy'!$F$4:$F$71,MATCH(1,(Dataset!$O8289='Pricing Strategy'!$B$4:$B$71)*(Dataset!$Q8289='Pricing Strategy'!$C$4:$C$71)*(Dataset!$R8289='Pricing Strategy'!$D$4:$D$71),))</f>
        <v>0.35</v>
      </c>
      <c r="V8289" s="3">
        <f>Dataset!$T8289*(1-Dataset!$U8289)</f>
        <v>38.937600000000003</v>
      </c>
    </row>
    <row r="8290" spans="1:22" x14ac:dyDescent="0.3">
      <c r="A8290" s="32"/>
      <c r="C8290" s="3">
        <v>8285</v>
      </c>
      <c r="D8290" s="3" t="s">
        <v>9937</v>
      </c>
      <c r="E8290" s="34">
        <v>42725</v>
      </c>
      <c r="F8290" s="34">
        <v>42730</v>
      </c>
      <c r="G8290" s="3" t="s">
        <v>19</v>
      </c>
      <c r="H8290" s="3" t="s">
        <v>3764</v>
      </c>
      <c r="I8290" s="3" t="s">
        <v>3765</v>
      </c>
      <c r="J8290" s="3" t="s">
        <v>98</v>
      </c>
      <c r="K8290" s="3" t="s">
        <v>23</v>
      </c>
      <c r="L8290" s="3" t="s">
        <v>9310</v>
      </c>
      <c r="M8290" s="3" t="s">
        <v>207</v>
      </c>
      <c r="N8290" s="3">
        <v>60174</v>
      </c>
      <c r="O8290" s="3" t="s">
        <v>101</v>
      </c>
      <c r="P8290" s="3" t="s">
        <v>3025</v>
      </c>
      <c r="Q8290" s="3" t="s">
        <v>67</v>
      </c>
      <c r="R8290" s="3" t="s">
        <v>157</v>
      </c>
      <c r="S8290" s="3" t="s">
        <v>3026</v>
      </c>
      <c r="T8290" s="3">
        <v>637.44000000000005</v>
      </c>
      <c r="U8290" s="35" cm="1">
        <f t="array" ref="U8290">INDEX('Pricing Strategy'!$F$4:$F$71,MATCH(1,(Dataset!$O8290='Pricing Strategy'!$B$4:$B$71)*(Dataset!$Q8290='Pricing Strategy'!$C$4:$C$71)*(Dataset!$R8290='Pricing Strategy'!$D$4:$D$71),))</f>
        <v>0.35</v>
      </c>
      <c r="V8290" s="3">
        <f>Dataset!$T8290*(1-Dataset!$U8290)</f>
        <v>414.33600000000007</v>
      </c>
    </row>
    <row r="8291" spans="1:22" x14ac:dyDescent="0.3">
      <c r="A8291" s="32"/>
      <c r="C8291" s="3">
        <v>8286</v>
      </c>
      <c r="D8291" s="3" t="s">
        <v>9937</v>
      </c>
      <c r="E8291" s="34">
        <v>42725</v>
      </c>
      <c r="F8291" s="34">
        <v>42730</v>
      </c>
      <c r="G8291" s="3" t="s">
        <v>19</v>
      </c>
      <c r="H8291" s="3" t="s">
        <v>3764</v>
      </c>
      <c r="I8291" s="3" t="s">
        <v>3765</v>
      </c>
      <c r="J8291" s="3" t="s">
        <v>98</v>
      </c>
      <c r="K8291" s="3" t="s">
        <v>23</v>
      </c>
      <c r="L8291" s="3" t="s">
        <v>9310</v>
      </c>
      <c r="M8291" s="3" t="s">
        <v>207</v>
      </c>
      <c r="N8291" s="3">
        <v>60174</v>
      </c>
      <c r="O8291" s="3" t="s">
        <v>101</v>
      </c>
      <c r="P8291" s="3" t="s">
        <v>1877</v>
      </c>
      <c r="Q8291" s="3" t="s">
        <v>28</v>
      </c>
      <c r="R8291" s="3" t="s">
        <v>61</v>
      </c>
      <c r="S8291" s="3" t="s">
        <v>1878</v>
      </c>
      <c r="T8291" s="3">
        <v>51.756</v>
      </c>
      <c r="U8291" s="35" cm="1">
        <f t="array" ref="U8291">INDEX('Pricing Strategy'!$F$4:$F$71,MATCH(1,(Dataset!$O8291='Pricing Strategy'!$B$4:$B$71)*(Dataset!$Q8291='Pricing Strategy'!$C$4:$C$71)*(Dataset!$R8291='Pricing Strategy'!$D$4:$D$71),))</f>
        <v>0.3</v>
      </c>
      <c r="V8291" s="3">
        <f>Dataset!$T8291*(1-Dataset!$U8291)</f>
        <v>36.229199999999999</v>
      </c>
    </row>
    <row r="8292" spans="1:22" x14ac:dyDescent="0.3">
      <c r="A8292" s="32"/>
      <c r="C8292" s="3">
        <v>8287</v>
      </c>
      <c r="D8292" s="3" t="s">
        <v>9938</v>
      </c>
      <c r="E8292" s="34">
        <v>42228</v>
      </c>
      <c r="F8292" s="34">
        <v>42232</v>
      </c>
      <c r="G8292" s="3" t="s">
        <v>46</v>
      </c>
      <c r="H8292" s="3" t="s">
        <v>6997</v>
      </c>
      <c r="I8292" s="3" t="s">
        <v>6998</v>
      </c>
      <c r="J8292" s="3" t="s">
        <v>98</v>
      </c>
      <c r="K8292" s="3" t="s">
        <v>23</v>
      </c>
      <c r="L8292" s="3" t="s">
        <v>1420</v>
      </c>
      <c r="M8292" s="3" t="s">
        <v>50</v>
      </c>
      <c r="N8292" s="3">
        <v>33180</v>
      </c>
      <c r="O8292" s="3" t="s">
        <v>26</v>
      </c>
      <c r="P8292" s="3" t="s">
        <v>9091</v>
      </c>
      <c r="Q8292" s="3" t="s">
        <v>42</v>
      </c>
      <c r="R8292" s="3" t="s">
        <v>86</v>
      </c>
      <c r="S8292" s="3" t="s">
        <v>9092</v>
      </c>
      <c r="T8292" s="3">
        <v>31.103999999999999</v>
      </c>
      <c r="U8292" s="35" cm="1">
        <f t="array" ref="U8292">INDEX('Pricing Strategy'!$F$4:$F$71,MATCH(1,(Dataset!$O8292='Pricing Strategy'!$B$4:$B$71)*(Dataset!$Q8292='Pricing Strategy'!$C$4:$C$71)*(Dataset!$R8292='Pricing Strategy'!$D$4:$D$71),))</f>
        <v>0.25</v>
      </c>
      <c r="V8292" s="3">
        <f>Dataset!$T8292*(1-Dataset!$U8292)</f>
        <v>23.327999999999999</v>
      </c>
    </row>
    <row r="8293" spans="1:22" x14ac:dyDescent="0.3">
      <c r="A8293" s="32"/>
      <c r="C8293" s="3">
        <v>8288</v>
      </c>
      <c r="D8293" s="3" t="s">
        <v>9938</v>
      </c>
      <c r="E8293" s="34">
        <v>42228</v>
      </c>
      <c r="F8293" s="34">
        <v>42232</v>
      </c>
      <c r="G8293" s="3" t="s">
        <v>46</v>
      </c>
      <c r="H8293" s="3" t="s">
        <v>6997</v>
      </c>
      <c r="I8293" s="3" t="s">
        <v>6998</v>
      </c>
      <c r="J8293" s="3" t="s">
        <v>98</v>
      </c>
      <c r="K8293" s="3" t="s">
        <v>23</v>
      </c>
      <c r="L8293" s="3" t="s">
        <v>1420</v>
      </c>
      <c r="M8293" s="3" t="s">
        <v>50</v>
      </c>
      <c r="N8293" s="3">
        <v>33180</v>
      </c>
      <c r="O8293" s="3" t="s">
        <v>26</v>
      </c>
      <c r="P8293" s="3" t="s">
        <v>1458</v>
      </c>
      <c r="Q8293" s="3" t="s">
        <v>42</v>
      </c>
      <c r="R8293" s="3" t="s">
        <v>64</v>
      </c>
      <c r="S8293" s="3" t="s">
        <v>1459</v>
      </c>
      <c r="T8293" s="3">
        <v>47.96</v>
      </c>
      <c r="U8293" s="35" cm="1">
        <f t="array" ref="U8293">INDEX('Pricing Strategy'!$F$4:$F$71,MATCH(1,(Dataset!$O8293='Pricing Strategy'!$B$4:$B$71)*(Dataset!$Q8293='Pricing Strategy'!$C$4:$C$71)*(Dataset!$R8293='Pricing Strategy'!$D$4:$D$71),))</f>
        <v>0.3</v>
      </c>
      <c r="V8293" s="3">
        <f>Dataset!$T8293*(1-Dataset!$U8293)</f>
        <v>33.571999999999996</v>
      </c>
    </row>
    <row r="8294" spans="1:22" x14ac:dyDescent="0.3">
      <c r="A8294" s="32"/>
      <c r="C8294" s="3">
        <v>8289</v>
      </c>
      <c r="D8294" s="3" t="s">
        <v>9938</v>
      </c>
      <c r="E8294" s="34">
        <v>42228</v>
      </c>
      <c r="F8294" s="34">
        <v>42232</v>
      </c>
      <c r="G8294" s="3" t="s">
        <v>46</v>
      </c>
      <c r="H8294" s="3" t="s">
        <v>6997</v>
      </c>
      <c r="I8294" s="3" t="s">
        <v>6998</v>
      </c>
      <c r="J8294" s="3" t="s">
        <v>98</v>
      </c>
      <c r="K8294" s="3" t="s">
        <v>23</v>
      </c>
      <c r="L8294" s="3" t="s">
        <v>1420</v>
      </c>
      <c r="M8294" s="3" t="s">
        <v>50</v>
      </c>
      <c r="N8294" s="3">
        <v>33180</v>
      </c>
      <c r="O8294" s="3" t="s">
        <v>26</v>
      </c>
      <c r="P8294" s="3" t="s">
        <v>2819</v>
      </c>
      <c r="Q8294" s="3" t="s">
        <v>67</v>
      </c>
      <c r="R8294" s="3" t="s">
        <v>157</v>
      </c>
      <c r="S8294" s="3" t="s">
        <v>2820</v>
      </c>
      <c r="T8294" s="3">
        <v>158.928</v>
      </c>
      <c r="U8294" s="35" cm="1">
        <f t="array" ref="U8294">INDEX('Pricing Strategy'!$F$4:$F$71,MATCH(1,(Dataset!$O8294='Pricing Strategy'!$B$4:$B$71)*(Dataset!$Q8294='Pricing Strategy'!$C$4:$C$71)*(Dataset!$R8294='Pricing Strategy'!$D$4:$D$71),))</f>
        <v>0.3</v>
      </c>
      <c r="V8294" s="3">
        <f>Dataset!$T8294*(1-Dataset!$U8294)</f>
        <v>111.24959999999999</v>
      </c>
    </row>
    <row r="8295" spans="1:22" x14ac:dyDescent="0.3">
      <c r="A8295" s="32"/>
      <c r="C8295" s="3">
        <v>8290</v>
      </c>
      <c r="D8295" s="3" t="s">
        <v>9938</v>
      </c>
      <c r="E8295" s="34">
        <v>42228</v>
      </c>
      <c r="F8295" s="34">
        <v>42232</v>
      </c>
      <c r="G8295" s="3" t="s">
        <v>46</v>
      </c>
      <c r="H8295" s="3" t="s">
        <v>6997</v>
      </c>
      <c r="I8295" s="3" t="s">
        <v>6998</v>
      </c>
      <c r="J8295" s="3" t="s">
        <v>98</v>
      </c>
      <c r="K8295" s="3" t="s">
        <v>23</v>
      </c>
      <c r="L8295" s="3" t="s">
        <v>1420</v>
      </c>
      <c r="M8295" s="3" t="s">
        <v>50</v>
      </c>
      <c r="N8295" s="3">
        <v>33180</v>
      </c>
      <c r="O8295" s="3" t="s">
        <v>26</v>
      </c>
      <c r="P8295" s="3" t="s">
        <v>5426</v>
      </c>
      <c r="Q8295" s="3" t="s">
        <v>42</v>
      </c>
      <c r="R8295" s="3" t="s">
        <v>74</v>
      </c>
      <c r="S8295" s="3" t="s">
        <v>5427</v>
      </c>
      <c r="T8295" s="3">
        <v>211.24799999999999</v>
      </c>
      <c r="U8295" s="35" cm="1">
        <f t="array" ref="U8295">INDEX('Pricing Strategy'!$F$4:$F$71,MATCH(1,(Dataset!$O8295='Pricing Strategy'!$B$4:$B$71)*(Dataset!$Q8295='Pricing Strategy'!$C$4:$C$71)*(Dataset!$R8295='Pricing Strategy'!$D$4:$D$71),))</f>
        <v>0.25</v>
      </c>
      <c r="V8295" s="3">
        <f>Dataset!$T8295*(1-Dataset!$U8295)</f>
        <v>158.43599999999998</v>
      </c>
    </row>
    <row r="8296" spans="1:22" x14ac:dyDescent="0.3">
      <c r="A8296" s="32"/>
      <c r="C8296" s="3">
        <v>8291</v>
      </c>
      <c r="D8296" s="3" t="s">
        <v>9938</v>
      </c>
      <c r="E8296" s="34">
        <v>42228</v>
      </c>
      <c r="F8296" s="34">
        <v>42232</v>
      </c>
      <c r="G8296" s="3" t="s">
        <v>46</v>
      </c>
      <c r="H8296" s="3" t="s">
        <v>6997</v>
      </c>
      <c r="I8296" s="3" t="s">
        <v>6998</v>
      </c>
      <c r="J8296" s="3" t="s">
        <v>98</v>
      </c>
      <c r="K8296" s="3" t="s">
        <v>23</v>
      </c>
      <c r="L8296" s="3" t="s">
        <v>1420</v>
      </c>
      <c r="M8296" s="3" t="s">
        <v>50</v>
      </c>
      <c r="N8296" s="3">
        <v>33180</v>
      </c>
      <c r="O8296" s="3" t="s">
        <v>26</v>
      </c>
      <c r="P8296" s="3" t="s">
        <v>6838</v>
      </c>
      <c r="Q8296" s="3" t="s">
        <v>42</v>
      </c>
      <c r="R8296" s="3" t="s">
        <v>575</v>
      </c>
      <c r="S8296" s="3" t="s">
        <v>6839</v>
      </c>
      <c r="T8296" s="3">
        <v>5.5519999999999996</v>
      </c>
      <c r="U8296" s="35" cm="1">
        <f t="array" ref="U8296">INDEX('Pricing Strategy'!$F$4:$F$71,MATCH(1,(Dataset!$O8296='Pricing Strategy'!$B$4:$B$71)*(Dataset!$Q8296='Pricing Strategy'!$C$4:$C$71)*(Dataset!$R8296='Pricing Strategy'!$D$4:$D$71),))</f>
        <v>0.3</v>
      </c>
      <c r="V8296" s="3">
        <f>Dataset!$T8296*(1-Dataset!$U8296)</f>
        <v>3.8863999999999996</v>
      </c>
    </row>
    <row r="8297" spans="1:22" x14ac:dyDescent="0.3">
      <c r="A8297" s="32"/>
      <c r="C8297" s="3">
        <v>8292</v>
      </c>
      <c r="D8297" s="3" t="s">
        <v>9938</v>
      </c>
      <c r="E8297" s="34">
        <v>42228</v>
      </c>
      <c r="F8297" s="34">
        <v>42232</v>
      </c>
      <c r="G8297" s="3" t="s">
        <v>46</v>
      </c>
      <c r="H8297" s="3" t="s">
        <v>6997</v>
      </c>
      <c r="I8297" s="3" t="s">
        <v>6998</v>
      </c>
      <c r="J8297" s="3" t="s">
        <v>98</v>
      </c>
      <c r="K8297" s="3" t="s">
        <v>23</v>
      </c>
      <c r="L8297" s="3" t="s">
        <v>1420</v>
      </c>
      <c r="M8297" s="3" t="s">
        <v>50</v>
      </c>
      <c r="N8297" s="3">
        <v>33180</v>
      </c>
      <c r="O8297" s="3" t="s">
        <v>26</v>
      </c>
      <c r="P8297" s="3" t="s">
        <v>4568</v>
      </c>
      <c r="Q8297" s="3" t="s">
        <v>42</v>
      </c>
      <c r="R8297" s="3" t="s">
        <v>43</v>
      </c>
      <c r="S8297" s="3" t="s">
        <v>4569</v>
      </c>
      <c r="T8297" s="3">
        <v>2.952</v>
      </c>
      <c r="U8297" s="35" cm="1">
        <f t="array" ref="U8297">INDEX('Pricing Strategy'!$F$4:$F$71,MATCH(1,(Dataset!$O8297='Pricing Strategy'!$B$4:$B$71)*(Dataset!$Q8297='Pricing Strategy'!$C$4:$C$71)*(Dataset!$R8297='Pricing Strategy'!$D$4:$D$71),))</f>
        <v>0.25</v>
      </c>
      <c r="V8297" s="3">
        <f>Dataset!$T8297*(1-Dataset!$U8297)</f>
        <v>2.214</v>
      </c>
    </row>
    <row r="8298" spans="1:22" x14ac:dyDescent="0.3">
      <c r="A8298" s="32"/>
      <c r="C8298" s="3">
        <v>8293</v>
      </c>
      <c r="D8298" s="3" t="s">
        <v>9939</v>
      </c>
      <c r="E8298" s="34">
        <v>42715</v>
      </c>
      <c r="F8298" s="34">
        <v>42719</v>
      </c>
      <c r="G8298" s="3" t="s">
        <v>46</v>
      </c>
      <c r="H8298" s="3" t="s">
        <v>561</v>
      </c>
      <c r="I8298" s="3" t="s">
        <v>562</v>
      </c>
      <c r="J8298" s="3" t="s">
        <v>22</v>
      </c>
      <c r="K8298" s="3" t="s">
        <v>23</v>
      </c>
      <c r="L8298" s="3" t="s">
        <v>272</v>
      </c>
      <c r="M8298" s="3" t="s">
        <v>494</v>
      </c>
      <c r="N8298" s="3">
        <v>45373</v>
      </c>
      <c r="O8298" s="3" t="s">
        <v>144</v>
      </c>
      <c r="P8298" s="3" t="s">
        <v>5938</v>
      </c>
      <c r="Q8298" s="3" t="s">
        <v>42</v>
      </c>
      <c r="R8298" s="3" t="s">
        <v>71</v>
      </c>
      <c r="S8298" s="3" t="s">
        <v>5939</v>
      </c>
      <c r="T8298" s="3">
        <v>10.332000000000001</v>
      </c>
      <c r="U8298" s="35" cm="1">
        <f t="array" ref="U8298">INDEX('Pricing Strategy'!$F$4:$F$71,MATCH(1,(Dataset!$O8298='Pricing Strategy'!$B$4:$B$71)*(Dataset!$Q8298='Pricing Strategy'!$C$4:$C$71)*(Dataset!$R8298='Pricing Strategy'!$D$4:$D$71),))</f>
        <v>0.4</v>
      </c>
      <c r="V8298" s="3">
        <f>Dataset!$T8298*(1-Dataset!$U8298)</f>
        <v>6.1992000000000003</v>
      </c>
    </row>
    <row r="8299" spans="1:22" x14ac:dyDescent="0.3">
      <c r="A8299" s="32"/>
      <c r="C8299" s="3">
        <v>8294</v>
      </c>
      <c r="D8299" s="3" t="s">
        <v>9940</v>
      </c>
      <c r="E8299" s="34">
        <v>43407</v>
      </c>
      <c r="F8299" s="34">
        <v>43411</v>
      </c>
      <c r="G8299" s="3" t="s">
        <v>46</v>
      </c>
      <c r="H8299" s="3" t="s">
        <v>6638</v>
      </c>
      <c r="I8299" s="3" t="s">
        <v>6639</v>
      </c>
      <c r="J8299" s="3" t="s">
        <v>37</v>
      </c>
      <c r="K8299" s="3" t="s">
        <v>23</v>
      </c>
      <c r="L8299" s="3" t="s">
        <v>91</v>
      </c>
      <c r="M8299" s="3" t="s">
        <v>92</v>
      </c>
      <c r="N8299" s="3">
        <v>98103</v>
      </c>
      <c r="O8299" s="3" t="s">
        <v>40</v>
      </c>
      <c r="P8299" s="3" t="s">
        <v>4861</v>
      </c>
      <c r="Q8299" s="3" t="s">
        <v>42</v>
      </c>
      <c r="R8299" s="3" t="s">
        <v>71</v>
      </c>
      <c r="S8299" s="3" t="s">
        <v>4862</v>
      </c>
      <c r="T8299" s="3">
        <v>18.367999999999999</v>
      </c>
      <c r="U8299" s="35" cm="1">
        <f t="array" ref="U8299">INDEX('Pricing Strategy'!$F$4:$F$71,MATCH(1,(Dataset!$O8299='Pricing Strategy'!$B$4:$B$71)*(Dataset!$Q8299='Pricing Strategy'!$C$4:$C$71)*(Dataset!$R8299='Pricing Strategy'!$D$4:$D$71),))</f>
        <v>0.4</v>
      </c>
      <c r="V8299" s="3">
        <f>Dataset!$T8299*(1-Dataset!$U8299)</f>
        <v>11.020799999999999</v>
      </c>
    </row>
    <row r="8300" spans="1:22" x14ac:dyDescent="0.3">
      <c r="A8300" s="32"/>
      <c r="C8300" s="3">
        <v>8295</v>
      </c>
      <c r="D8300" s="3" t="s">
        <v>9941</v>
      </c>
      <c r="E8300" s="34">
        <v>43172</v>
      </c>
      <c r="F8300" s="34">
        <v>43176</v>
      </c>
      <c r="G8300" s="3" t="s">
        <v>46</v>
      </c>
      <c r="H8300" s="3" t="s">
        <v>3007</v>
      </c>
      <c r="I8300" s="3" t="s">
        <v>3008</v>
      </c>
      <c r="J8300" s="3" t="s">
        <v>22</v>
      </c>
      <c r="K8300" s="3" t="s">
        <v>23</v>
      </c>
      <c r="L8300" s="3" t="s">
        <v>262</v>
      </c>
      <c r="M8300" s="3" t="s">
        <v>263</v>
      </c>
      <c r="N8300" s="3">
        <v>10011</v>
      </c>
      <c r="O8300" s="3" t="s">
        <v>144</v>
      </c>
      <c r="P8300" s="3" t="s">
        <v>4767</v>
      </c>
      <c r="Q8300" s="3" t="s">
        <v>67</v>
      </c>
      <c r="R8300" s="3" t="s">
        <v>68</v>
      </c>
      <c r="S8300" s="3" t="s">
        <v>4768</v>
      </c>
      <c r="T8300" s="3">
        <v>299.89999999999998</v>
      </c>
      <c r="U8300" s="35" cm="1">
        <f t="array" ref="U8300">INDEX('Pricing Strategy'!$F$4:$F$71,MATCH(1,(Dataset!$O8300='Pricing Strategy'!$B$4:$B$71)*(Dataset!$Q8300='Pricing Strategy'!$C$4:$C$71)*(Dataset!$R8300='Pricing Strategy'!$D$4:$D$71),))</f>
        <v>0.4</v>
      </c>
      <c r="V8300" s="3">
        <f>Dataset!$T8300*(1-Dataset!$U8300)</f>
        <v>179.93999999999997</v>
      </c>
    </row>
    <row r="8301" spans="1:22" x14ac:dyDescent="0.3">
      <c r="A8301" s="32"/>
      <c r="C8301" s="3">
        <v>8296</v>
      </c>
      <c r="D8301" s="3" t="s">
        <v>9942</v>
      </c>
      <c r="E8301" s="34">
        <v>42885</v>
      </c>
      <c r="F8301" s="34">
        <v>42889</v>
      </c>
      <c r="G8301" s="3" t="s">
        <v>46</v>
      </c>
      <c r="H8301" s="3" t="s">
        <v>4142</v>
      </c>
      <c r="I8301" s="3" t="s">
        <v>4143</v>
      </c>
      <c r="J8301" s="3" t="s">
        <v>37</v>
      </c>
      <c r="K8301" s="3" t="s">
        <v>23</v>
      </c>
      <c r="L8301" s="3" t="s">
        <v>1127</v>
      </c>
      <c r="M8301" s="3" t="s">
        <v>315</v>
      </c>
      <c r="N8301" s="3">
        <v>22204</v>
      </c>
      <c r="O8301" s="3" t="s">
        <v>26</v>
      </c>
      <c r="P8301" s="3" t="s">
        <v>497</v>
      </c>
      <c r="Q8301" s="3" t="s">
        <v>42</v>
      </c>
      <c r="R8301" s="3" t="s">
        <v>169</v>
      </c>
      <c r="S8301" s="3" t="s">
        <v>498</v>
      </c>
      <c r="T8301" s="3">
        <v>26.55</v>
      </c>
      <c r="U8301" s="35" cm="1">
        <f t="array" ref="U8301">INDEX('Pricing Strategy'!$F$4:$F$71,MATCH(1,(Dataset!$O8301='Pricing Strategy'!$B$4:$B$71)*(Dataset!$Q8301='Pricing Strategy'!$C$4:$C$71)*(Dataset!$R8301='Pricing Strategy'!$D$4:$D$71),))</f>
        <v>0.25</v>
      </c>
      <c r="V8301" s="3">
        <f>Dataset!$T8301*(1-Dataset!$U8301)</f>
        <v>19.912500000000001</v>
      </c>
    </row>
    <row r="8302" spans="1:22" x14ac:dyDescent="0.3">
      <c r="A8302" s="32"/>
      <c r="C8302" s="3">
        <v>8297</v>
      </c>
      <c r="D8302" s="3" t="s">
        <v>9942</v>
      </c>
      <c r="E8302" s="34">
        <v>42885</v>
      </c>
      <c r="F8302" s="34">
        <v>42889</v>
      </c>
      <c r="G8302" s="3" t="s">
        <v>46</v>
      </c>
      <c r="H8302" s="3" t="s">
        <v>4142</v>
      </c>
      <c r="I8302" s="3" t="s">
        <v>4143</v>
      </c>
      <c r="J8302" s="3" t="s">
        <v>37</v>
      </c>
      <c r="K8302" s="3" t="s">
        <v>23</v>
      </c>
      <c r="L8302" s="3" t="s">
        <v>1127</v>
      </c>
      <c r="M8302" s="3" t="s">
        <v>315</v>
      </c>
      <c r="N8302" s="3">
        <v>22204</v>
      </c>
      <c r="O8302" s="3" t="s">
        <v>26</v>
      </c>
      <c r="P8302" s="3" t="s">
        <v>855</v>
      </c>
      <c r="Q8302" s="3" t="s">
        <v>67</v>
      </c>
      <c r="R8302" s="3" t="s">
        <v>157</v>
      </c>
      <c r="S8302" s="3" t="s">
        <v>856</v>
      </c>
      <c r="T8302" s="3">
        <v>111.98</v>
      </c>
      <c r="U8302" s="35" cm="1">
        <f t="array" ref="U8302">INDEX('Pricing Strategy'!$F$4:$F$71,MATCH(1,(Dataset!$O8302='Pricing Strategy'!$B$4:$B$71)*(Dataset!$Q8302='Pricing Strategy'!$C$4:$C$71)*(Dataset!$R8302='Pricing Strategy'!$D$4:$D$71),))</f>
        <v>0.3</v>
      </c>
      <c r="V8302" s="3">
        <f>Dataset!$T8302*(1-Dataset!$U8302)</f>
        <v>78.385999999999996</v>
      </c>
    </row>
    <row r="8303" spans="1:22" x14ac:dyDescent="0.3">
      <c r="A8303" s="32"/>
      <c r="C8303" s="3">
        <v>8298</v>
      </c>
      <c r="D8303" s="3" t="s">
        <v>9943</v>
      </c>
      <c r="E8303" s="34">
        <v>42556</v>
      </c>
      <c r="F8303" s="34">
        <v>42562</v>
      </c>
      <c r="G8303" s="3" t="s">
        <v>46</v>
      </c>
      <c r="H8303" s="3" t="s">
        <v>2295</v>
      </c>
      <c r="I8303" s="3" t="s">
        <v>2296</v>
      </c>
      <c r="J8303" s="3" t="s">
        <v>37</v>
      </c>
      <c r="K8303" s="3" t="s">
        <v>23</v>
      </c>
      <c r="L8303" s="3" t="s">
        <v>463</v>
      </c>
      <c r="M8303" s="3" t="s">
        <v>84</v>
      </c>
      <c r="N8303" s="3">
        <v>28205</v>
      </c>
      <c r="O8303" s="3" t="s">
        <v>26</v>
      </c>
      <c r="P8303" s="3" t="s">
        <v>5757</v>
      </c>
      <c r="Q8303" s="3" t="s">
        <v>28</v>
      </c>
      <c r="R8303" s="3" t="s">
        <v>61</v>
      </c>
      <c r="S8303" s="3" t="s">
        <v>5758</v>
      </c>
      <c r="T8303" s="3">
        <v>4.9279999999999999</v>
      </c>
      <c r="U8303" s="35" cm="1">
        <f t="array" ref="U8303">INDEX('Pricing Strategy'!$F$4:$F$71,MATCH(1,(Dataset!$O8303='Pricing Strategy'!$B$4:$B$71)*(Dataset!$Q8303='Pricing Strategy'!$C$4:$C$71)*(Dataset!$R8303='Pricing Strategy'!$D$4:$D$71),))</f>
        <v>0.25</v>
      </c>
      <c r="V8303" s="3">
        <f>Dataset!$T8303*(1-Dataset!$U8303)</f>
        <v>3.6959999999999997</v>
      </c>
    </row>
    <row r="8304" spans="1:22" x14ac:dyDescent="0.3">
      <c r="A8304" s="32"/>
      <c r="C8304" s="3">
        <v>8299</v>
      </c>
      <c r="D8304" s="3" t="s">
        <v>9943</v>
      </c>
      <c r="E8304" s="34">
        <v>42556</v>
      </c>
      <c r="F8304" s="34">
        <v>42562</v>
      </c>
      <c r="G8304" s="3" t="s">
        <v>46</v>
      </c>
      <c r="H8304" s="3" t="s">
        <v>2295</v>
      </c>
      <c r="I8304" s="3" t="s">
        <v>2296</v>
      </c>
      <c r="J8304" s="3" t="s">
        <v>37</v>
      </c>
      <c r="K8304" s="3" t="s">
        <v>23</v>
      </c>
      <c r="L8304" s="3" t="s">
        <v>463</v>
      </c>
      <c r="M8304" s="3" t="s">
        <v>84</v>
      </c>
      <c r="N8304" s="3">
        <v>28205</v>
      </c>
      <c r="O8304" s="3" t="s">
        <v>26</v>
      </c>
      <c r="P8304" s="3" t="s">
        <v>2367</v>
      </c>
      <c r="Q8304" s="3" t="s">
        <v>42</v>
      </c>
      <c r="R8304" s="3" t="s">
        <v>43</v>
      </c>
      <c r="S8304" s="3" t="s">
        <v>2368</v>
      </c>
      <c r="T8304" s="3">
        <v>11.784000000000001</v>
      </c>
      <c r="U8304" s="35" cm="1">
        <f t="array" ref="U8304">INDEX('Pricing Strategy'!$F$4:$F$71,MATCH(1,(Dataset!$O8304='Pricing Strategy'!$B$4:$B$71)*(Dataset!$Q8304='Pricing Strategy'!$C$4:$C$71)*(Dataset!$R8304='Pricing Strategy'!$D$4:$D$71),))</f>
        <v>0.25</v>
      </c>
      <c r="V8304" s="3">
        <f>Dataset!$T8304*(1-Dataset!$U8304)</f>
        <v>8.838000000000001</v>
      </c>
    </row>
    <row r="8305" spans="1:22" x14ac:dyDescent="0.3">
      <c r="A8305" s="32"/>
      <c r="C8305" s="3">
        <v>8300</v>
      </c>
      <c r="D8305" s="3" t="s">
        <v>9944</v>
      </c>
      <c r="E8305" s="34">
        <v>42074</v>
      </c>
      <c r="F8305" s="34">
        <v>42078</v>
      </c>
      <c r="G8305" s="3" t="s">
        <v>46</v>
      </c>
      <c r="H8305" s="3" t="s">
        <v>5087</v>
      </c>
      <c r="I8305" s="3" t="s">
        <v>5088</v>
      </c>
      <c r="J8305" s="3" t="s">
        <v>22</v>
      </c>
      <c r="K8305" s="3" t="s">
        <v>23</v>
      </c>
      <c r="L8305" s="3" t="s">
        <v>563</v>
      </c>
      <c r="M8305" s="3" t="s">
        <v>39</v>
      </c>
      <c r="N8305" s="3">
        <v>95661</v>
      </c>
      <c r="O8305" s="3" t="s">
        <v>40</v>
      </c>
      <c r="P8305" s="3" t="s">
        <v>7015</v>
      </c>
      <c r="Q8305" s="3" t="s">
        <v>42</v>
      </c>
      <c r="R8305" s="3" t="s">
        <v>64</v>
      </c>
      <c r="S8305" s="3" t="s">
        <v>7016</v>
      </c>
      <c r="T8305" s="3">
        <v>7.98</v>
      </c>
      <c r="U8305" s="35" cm="1">
        <f t="array" ref="U8305">INDEX('Pricing Strategy'!$F$4:$F$71,MATCH(1,(Dataset!$O8305='Pricing Strategy'!$B$4:$B$71)*(Dataset!$Q8305='Pricing Strategy'!$C$4:$C$71)*(Dataset!$R8305='Pricing Strategy'!$D$4:$D$71),))</f>
        <v>0.45</v>
      </c>
      <c r="V8305" s="3">
        <f>Dataset!$T8305*(1-Dataset!$U8305)</f>
        <v>4.3890000000000002</v>
      </c>
    </row>
    <row r="8306" spans="1:22" x14ac:dyDescent="0.3">
      <c r="A8306" s="32"/>
      <c r="C8306" s="3">
        <v>8301</v>
      </c>
      <c r="D8306" s="3" t="s">
        <v>9945</v>
      </c>
      <c r="E8306" s="34">
        <v>42480</v>
      </c>
      <c r="F8306" s="34">
        <v>42484</v>
      </c>
      <c r="G8306" s="3" t="s">
        <v>46</v>
      </c>
      <c r="H8306" s="3" t="s">
        <v>1894</v>
      </c>
      <c r="I8306" s="3" t="s">
        <v>1895</v>
      </c>
      <c r="J8306" s="3" t="s">
        <v>22</v>
      </c>
      <c r="K8306" s="3" t="s">
        <v>23</v>
      </c>
      <c r="L8306" s="3" t="s">
        <v>879</v>
      </c>
      <c r="M8306" s="3" t="s">
        <v>234</v>
      </c>
      <c r="N8306" s="3">
        <v>48234</v>
      </c>
      <c r="O8306" s="3" t="s">
        <v>101</v>
      </c>
      <c r="P8306" s="3" t="s">
        <v>955</v>
      </c>
      <c r="Q8306" s="3" t="s">
        <v>42</v>
      </c>
      <c r="R8306" s="3" t="s">
        <v>169</v>
      </c>
      <c r="S8306" s="3" t="s">
        <v>956</v>
      </c>
      <c r="T8306" s="3">
        <v>180.96</v>
      </c>
      <c r="U8306" s="35" cm="1">
        <f t="array" ref="U8306">INDEX('Pricing Strategy'!$F$4:$F$71,MATCH(1,(Dataset!$O8306='Pricing Strategy'!$B$4:$B$71)*(Dataset!$Q8306='Pricing Strategy'!$C$4:$C$71)*(Dataset!$R8306='Pricing Strategy'!$D$4:$D$71),))</f>
        <v>0.3</v>
      </c>
      <c r="V8306" s="3">
        <f>Dataset!$T8306*(1-Dataset!$U8306)</f>
        <v>126.672</v>
      </c>
    </row>
    <row r="8307" spans="1:22" x14ac:dyDescent="0.3">
      <c r="A8307" s="32"/>
      <c r="C8307" s="3">
        <v>8302</v>
      </c>
      <c r="D8307" s="3" t="s">
        <v>9946</v>
      </c>
      <c r="E8307" s="34">
        <v>43307</v>
      </c>
      <c r="F8307" s="34">
        <v>43313</v>
      </c>
      <c r="G8307" s="3" t="s">
        <v>46</v>
      </c>
      <c r="H8307" s="3" t="s">
        <v>3664</v>
      </c>
      <c r="I8307" s="3" t="s">
        <v>3665</v>
      </c>
      <c r="J8307" s="3" t="s">
        <v>37</v>
      </c>
      <c r="K8307" s="3" t="s">
        <v>23</v>
      </c>
      <c r="L8307" s="3" t="s">
        <v>38</v>
      </c>
      <c r="M8307" s="3" t="s">
        <v>39</v>
      </c>
      <c r="N8307" s="3">
        <v>90036</v>
      </c>
      <c r="O8307" s="3" t="s">
        <v>40</v>
      </c>
      <c r="P8307" s="3" t="s">
        <v>8229</v>
      </c>
      <c r="Q8307" s="3" t="s">
        <v>67</v>
      </c>
      <c r="R8307" s="3" t="s">
        <v>157</v>
      </c>
      <c r="S8307" s="3" t="s">
        <v>8230</v>
      </c>
      <c r="T8307" s="3">
        <v>1649.95</v>
      </c>
      <c r="U8307" s="35" cm="1">
        <f t="array" ref="U8307">INDEX('Pricing Strategy'!$F$4:$F$71,MATCH(1,(Dataset!$O8307='Pricing Strategy'!$B$4:$B$71)*(Dataset!$Q8307='Pricing Strategy'!$C$4:$C$71)*(Dataset!$R8307='Pricing Strategy'!$D$4:$D$71),))</f>
        <v>0.45</v>
      </c>
      <c r="V8307" s="3">
        <f>Dataset!$T8307*(1-Dataset!$U8307)</f>
        <v>907.47250000000008</v>
      </c>
    </row>
    <row r="8308" spans="1:22" x14ac:dyDescent="0.3">
      <c r="A8308" s="32"/>
      <c r="C8308" s="3">
        <v>8303</v>
      </c>
      <c r="D8308" s="3" t="s">
        <v>9946</v>
      </c>
      <c r="E8308" s="34">
        <v>43307</v>
      </c>
      <c r="F8308" s="34">
        <v>43313</v>
      </c>
      <c r="G8308" s="3" t="s">
        <v>46</v>
      </c>
      <c r="H8308" s="3" t="s">
        <v>3664</v>
      </c>
      <c r="I8308" s="3" t="s">
        <v>3665</v>
      </c>
      <c r="J8308" s="3" t="s">
        <v>37</v>
      </c>
      <c r="K8308" s="3" t="s">
        <v>23</v>
      </c>
      <c r="L8308" s="3" t="s">
        <v>38</v>
      </c>
      <c r="M8308" s="3" t="s">
        <v>39</v>
      </c>
      <c r="N8308" s="3">
        <v>90036</v>
      </c>
      <c r="O8308" s="3" t="s">
        <v>40</v>
      </c>
      <c r="P8308" s="3" t="s">
        <v>2583</v>
      </c>
      <c r="Q8308" s="3" t="s">
        <v>28</v>
      </c>
      <c r="R8308" s="3" t="s">
        <v>32</v>
      </c>
      <c r="S8308" s="3" t="s">
        <v>2584</v>
      </c>
      <c r="T8308" s="3">
        <v>362.35199999999998</v>
      </c>
      <c r="U8308" s="35" cm="1">
        <f t="array" ref="U8308">INDEX('Pricing Strategy'!$F$4:$F$71,MATCH(1,(Dataset!$O8308='Pricing Strategy'!$B$4:$B$71)*(Dataset!$Q8308='Pricing Strategy'!$C$4:$C$71)*(Dataset!$R8308='Pricing Strategy'!$D$4:$D$71),))</f>
        <v>0.45</v>
      </c>
      <c r="V8308" s="3">
        <f>Dataset!$T8308*(1-Dataset!$U8308)</f>
        <v>199.2936</v>
      </c>
    </row>
    <row r="8309" spans="1:22" x14ac:dyDescent="0.3">
      <c r="A8309" s="32"/>
      <c r="C8309" s="3">
        <v>8304</v>
      </c>
      <c r="D8309" s="3" t="s">
        <v>9947</v>
      </c>
      <c r="E8309" s="34">
        <v>42308</v>
      </c>
      <c r="F8309" s="34">
        <v>42310</v>
      </c>
      <c r="G8309" s="3" t="s">
        <v>19</v>
      </c>
      <c r="H8309" s="3" t="s">
        <v>5800</v>
      </c>
      <c r="I8309" s="3" t="s">
        <v>5801</v>
      </c>
      <c r="J8309" s="3" t="s">
        <v>98</v>
      </c>
      <c r="K8309" s="3" t="s">
        <v>23</v>
      </c>
      <c r="L8309" s="3" t="s">
        <v>123</v>
      </c>
      <c r="M8309" s="3" t="s">
        <v>39</v>
      </c>
      <c r="N8309" s="3">
        <v>94110</v>
      </c>
      <c r="O8309" s="3" t="s">
        <v>40</v>
      </c>
      <c r="P8309" s="3" t="s">
        <v>2022</v>
      </c>
      <c r="Q8309" s="3" t="s">
        <v>67</v>
      </c>
      <c r="R8309" s="3" t="s">
        <v>68</v>
      </c>
      <c r="S8309" s="3" t="s">
        <v>2023</v>
      </c>
      <c r="T8309" s="3">
        <v>73.584000000000003</v>
      </c>
      <c r="U8309" s="35" cm="1">
        <f t="array" ref="U8309">INDEX('Pricing Strategy'!$F$4:$F$71,MATCH(1,(Dataset!$O8309='Pricing Strategy'!$B$4:$B$71)*(Dataset!$Q8309='Pricing Strategy'!$C$4:$C$71)*(Dataset!$R8309='Pricing Strategy'!$D$4:$D$71),))</f>
        <v>0.4</v>
      </c>
      <c r="V8309" s="3">
        <f>Dataset!$T8309*(1-Dataset!$U8309)</f>
        <v>44.150399999999998</v>
      </c>
    </row>
    <row r="8310" spans="1:22" x14ac:dyDescent="0.3">
      <c r="A8310" s="32"/>
      <c r="C8310" s="3">
        <v>8305</v>
      </c>
      <c r="D8310" s="3" t="s">
        <v>9948</v>
      </c>
      <c r="E8310" s="34">
        <v>43407</v>
      </c>
      <c r="F8310" s="34">
        <v>43413</v>
      </c>
      <c r="G8310" s="3" t="s">
        <v>46</v>
      </c>
      <c r="H8310" s="3" t="s">
        <v>6476</v>
      </c>
      <c r="I8310" s="3" t="s">
        <v>6477</v>
      </c>
      <c r="J8310" s="3" t="s">
        <v>22</v>
      </c>
      <c r="K8310" s="3" t="s">
        <v>23</v>
      </c>
      <c r="L8310" s="3" t="s">
        <v>5958</v>
      </c>
      <c r="M8310" s="3" t="s">
        <v>39</v>
      </c>
      <c r="N8310" s="3">
        <v>93309</v>
      </c>
      <c r="O8310" s="3" t="s">
        <v>40</v>
      </c>
      <c r="P8310" s="3" t="s">
        <v>8320</v>
      </c>
      <c r="Q8310" s="3" t="s">
        <v>28</v>
      </c>
      <c r="R8310" s="3" t="s">
        <v>52</v>
      </c>
      <c r="S8310" s="3" t="s">
        <v>8321</v>
      </c>
      <c r="T8310" s="3">
        <v>486.36799999999999</v>
      </c>
      <c r="U8310" s="35" cm="1">
        <f t="array" ref="U8310">INDEX('Pricing Strategy'!$F$4:$F$71,MATCH(1,(Dataset!$O8310='Pricing Strategy'!$B$4:$B$71)*(Dataset!$Q8310='Pricing Strategy'!$C$4:$C$71)*(Dataset!$R8310='Pricing Strategy'!$D$4:$D$71),))</f>
        <v>0.45</v>
      </c>
      <c r="V8310" s="3">
        <f>Dataset!$T8310*(1-Dataset!$U8310)</f>
        <v>267.50240000000002</v>
      </c>
    </row>
    <row r="8311" spans="1:22" x14ac:dyDescent="0.3">
      <c r="A8311" s="32"/>
      <c r="C8311" s="3">
        <v>8306</v>
      </c>
      <c r="D8311" s="3" t="s">
        <v>9949</v>
      </c>
      <c r="E8311" s="34">
        <v>42958</v>
      </c>
      <c r="F8311" s="34">
        <v>42963</v>
      </c>
      <c r="G8311" s="3" t="s">
        <v>46</v>
      </c>
      <c r="H8311" s="3" t="s">
        <v>1667</v>
      </c>
      <c r="I8311" s="3" t="s">
        <v>1668</v>
      </c>
      <c r="J8311" s="3" t="s">
        <v>98</v>
      </c>
      <c r="K8311" s="3" t="s">
        <v>23</v>
      </c>
      <c r="L8311" s="3" t="s">
        <v>4554</v>
      </c>
      <c r="M8311" s="3" t="s">
        <v>646</v>
      </c>
      <c r="N8311" s="3">
        <v>74133</v>
      </c>
      <c r="O8311" s="3" t="s">
        <v>101</v>
      </c>
      <c r="P8311" s="3" t="s">
        <v>2646</v>
      </c>
      <c r="Q8311" s="3" t="s">
        <v>42</v>
      </c>
      <c r="R8311" s="3" t="s">
        <v>86</v>
      </c>
      <c r="S8311" s="3" t="s">
        <v>2647</v>
      </c>
      <c r="T8311" s="3">
        <v>32.4</v>
      </c>
      <c r="U8311" s="35" cm="1">
        <f t="array" ref="U8311">INDEX('Pricing Strategy'!$F$4:$F$71,MATCH(1,(Dataset!$O8311='Pricing Strategy'!$B$4:$B$71)*(Dataset!$Q8311='Pricing Strategy'!$C$4:$C$71)*(Dataset!$R8311='Pricing Strategy'!$D$4:$D$71),))</f>
        <v>0.3</v>
      </c>
      <c r="V8311" s="3">
        <f>Dataset!$T8311*(1-Dataset!$U8311)</f>
        <v>22.679999999999996</v>
      </c>
    </row>
    <row r="8312" spans="1:22" x14ac:dyDescent="0.3">
      <c r="A8312" s="32"/>
      <c r="C8312" s="3">
        <v>8307</v>
      </c>
      <c r="D8312" s="3" t="s">
        <v>9949</v>
      </c>
      <c r="E8312" s="34">
        <v>42958</v>
      </c>
      <c r="F8312" s="34">
        <v>42963</v>
      </c>
      <c r="G8312" s="3" t="s">
        <v>46</v>
      </c>
      <c r="H8312" s="3" t="s">
        <v>1667</v>
      </c>
      <c r="I8312" s="3" t="s">
        <v>1668</v>
      </c>
      <c r="J8312" s="3" t="s">
        <v>98</v>
      </c>
      <c r="K8312" s="3" t="s">
        <v>23</v>
      </c>
      <c r="L8312" s="3" t="s">
        <v>4554</v>
      </c>
      <c r="M8312" s="3" t="s">
        <v>646</v>
      </c>
      <c r="N8312" s="3">
        <v>74133</v>
      </c>
      <c r="O8312" s="3" t="s">
        <v>101</v>
      </c>
      <c r="P8312" s="3" t="s">
        <v>2216</v>
      </c>
      <c r="Q8312" s="3" t="s">
        <v>42</v>
      </c>
      <c r="R8312" s="3" t="s">
        <v>71</v>
      </c>
      <c r="S8312" s="3" t="s">
        <v>2217</v>
      </c>
      <c r="T8312" s="3">
        <v>41.86</v>
      </c>
      <c r="U8312" s="35" cm="1">
        <f t="array" ref="U8312">INDEX('Pricing Strategy'!$F$4:$F$71,MATCH(1,(Dataset!$O8312='Pricing Strategy'!$B$4:$B$71)*(Dataset!$Q8312='Pricing Strategy'!$C$4:$C$71)*(Dataset!$R8312='Pricing Strategy'!$D$4:$D$71),))</f>
        <v>0.3</v>
      </c>
      <c r="V8312" s="3">
        <f>Dataset!$T8312*(1-Dataset!$U8312)</f>
        <v>29.301999999999996</v>
      </c>
    </row>
    <row r="8313" spans="1:22" x14ac:dyDescent="0.3">
      <c r="A8313" s="32"/>
      <c r="C8313" s="3">
        <v>8308</v>
      </c>
      <c r="D8313" s="3" t="s">
        <v>9949</v>
      </c>
      <c r="E8313" s="34">
        <v>42958</v>
      </c>
      <c r="F8313" s="34">
        <v>42963</v>
      </c>
      <c r="G8313" s="3" t="s">
        <v>46</v>
      </c>
      <c r="H8313" s="3" t="s">
        <v>1667</v>
      </c>
      <c r="I8313" s="3" t="s">
        <v>1668</v>
      </c>
      <c r="J8313" s="3" t="s">
        <v>98</v>
      </c>
      <c r="K8313" s="3" t="s">
        <v>23</v>
      </c>
      <c r="L8313" s="3" t="s">
        <v>4554</v>
      </c>
      <c r="M8313" s="3" t="s">
        <v>646</v>
      </c>
      <c r="N8313" s="3">
        <v>74133</v>
      </c>
      <c r="O8313" s="3" t="s">
        <v>101</v>
      </c>
      <c r="P8313" s="3" t="s">
        <v>6813</v>
      </c>
      <c r="Q8313" s="3" t="s">
        <v>42</v>
      </c>
      <c r="R8313" s="3" t="s">
        <v>71</v>
      </c>
      <c r="S8313" s="3" t="s">
        <v>6814</v>
      </c>
      <c r="T8313" s="3">
        <v>77.56</v>
      </c>
      <c r="U8313" s="35" cm="1">
        <f t="array" ref="U8313">INDEX('Pricing Strategy'!$F$4:$F$71,MATCH(1,(Dataset!$O8313='Pricing Strategy'!$B$4:$B$71)*(Dataset!$Q8313='Pricing Strategy'!$C$4:$C$71)*(Dataset!$R8313='Pricing Strategy'!$D$4:$D$71),))</f>
        <v>0.3</v>
      </c>
      <c r="V8313" s="3">
        <f>Dataset!$T8313*(1-Dataset!$U8313)</f>
        <v>54.292000000000002</v>
      </c>
    </row>
    <row r="8314" spans="1:22" x14ac:dyDescent="0.3">
      <c r="A8314" s="32"/>
      <c r="C8314" s="3">
        <v>8309</v>
      </c>
      <c r="D8314" s="3" t="s">
        <v>9950</v>
      </c>
      <c r="E8314" s="34">
        <v>42941</v>
      </c>
      <c r="F8314" s="34">
        <v>42941</v>
      </c>
      <c r="G8314" s="3" t="s">
        <v>1290</v>
      </c>
      <c r="H8314" s="3" t="s">
        <v>5325</v>
      </c>
      <c r="I8314" s="3" t="s">
        <v>5326</v>
      </c>
      <c r="J8314" s="3" t="s">
        <v>98</v>
      </c>
      <c r="K8314" s="3" t="s">
        <v>23</v>
      </c>
      <c r="L8314" s="3" t="s">
        <v>123</v>
      </c>
      <c r="M8314" s="3" t="s">
        <v>39</v>
      </c>
      <c r="N8314" s="3">
        <v>94122</v>
      </c>
      <c r="O8314" s="3" t="s">
        <v>40</v>
      </c>
      <c r="P8314" s="3" t="s">
        <v>4059</v>
      </c>
      <c r="Q8314" s="3" t="s">
        <v>42</v>
      </c>
      <c r="R8314" s="3" t="s">
        <v>64</v>
      </c>
      <c r="S8314" s="3" t="s">
        <v>4060</v>
      </c>
      <c r="T8314" s="3">
        <v>37.17</v>
      </c>
      <c r="U8314" s="35" cm="1">
        <f t="array" ref="U8314">INDEX('Pricing Strategy'!$F$4:$F$71,MATCH(1,(Dataset!$O8314='Pricing Strategy'!$B$4:$B$71)*(Dataset!$Q8314='Pricing Strategy'!$C$4:$C$71)*(Dataset!$R8314='Pricing Strategy'!$D$4:$D$71),))</f>
        <v>0.45</v>
      </c>
      <c r="V8314" s="3">
        <f>Dataset!$T8314*(1-Dataset!$U8314)</f>
        <v>20.443500000000004</v>
      </c>
    </row>
    <row r="8315" spans="1:22" x14ac:dyDescent="0.3">
      <c r="A8315" s="32"/>
      <c r="C8315" s="3">
        <v>8310</v>
      </c>
      <c r="D8315" s="3" t="s">
        <v>9951</v>
      </c>
      <c r="E8315" s="34">
        <v>42064</v>
      </c>
      <c r="F8315" s="34">
        <v>42070</v>
      </c>
      <c r="G8315" s="3" t="s">
        <v>46</v>
      </c>
      <c r="H8315" s="3" t="s">
        <v>4631</v>
      </c>
      <c r="I8315" s="3" t="s">
        <v>4632</v>
      </c>
      <c r="J8315" s="3" t="s">
        <v>22</v>
      </c>
      <c r="K8315" s="3" t="s">
        <v>23</v>
      </c>
      <c r="L8315" s="3" t="s">
        <v>180</v>
      </c>
      <c r="M8315" s="3" t="s">
        <v>100</v>
      </c>
      <c r="N8315" s="3">
        <v>77036</v>
      </c>
      <c r="O8315" s="3" t="s">
        <v>101</v>
      </c>
      <c r="P8315" s="3" t="s">
        <v>5203</v>
      </c>
      <c r="Q8315" s="3" t="s">
        <v>42</v>
      </c>
      <c r="R8315" s="3" t="s">
        <v>55</v>
      </c>
      <c r="S8315" s="3" t="s">
        <v>5204</v>
      </c>
      <c r="T8315" s="3">
        <v>137.352</v>
      </c>
      <c r="U8315" s="35" cm="1">
        <f t="array" ref="U8315">INDEX('Pricing Strategy'!$F$4:$F$71,MATCH(1,(Dataset!$O8315='Pricing Strategy'!$B$4:$B$71)*(Dataset!$Q8315='Pricing Strategy'!$C$4:$C$71)*(Dataset!$R8315='Pricing Strategy'!$D$4:$D$71),))</f>
        <v>0.4</v>
      </c>
      <c r="V8315" s="3">
        <f>Dataset!$T8315*(1-Dataset!$U8315)</f>
        <v>82.411199999999994</v>
      </c>
    </row>
    <row r="8316" spans="1:22" x14ac:dyDescent="0.3">
      <c r="A8316" s="32"/>
      <c r="C8316" s="3">
        <v>8311</v>
      </c>
      <c r="D8316" s="3" t="s">
        <v>9951</v>
      </c>
      <c r="E8316" s="34">
        <v>42064</v>
      </c>
      <c r="F8316" s="34">
        <v>42070</v>
      </c>
      <c r="G8316" s="3" t="s">
        <v>46</v>
      </c>
      <c r="H8316" s="3" t="s">
        <v>4631</v>
      </c>
      <c r="I8316" s="3" t="s">
        <v>4632</v>
      </c>
      <c r="J8316" s="3" t="s">
        <v>22</v>
      </c>
      <c r="K8316" s="3" t="s">
        <v>23</v>
      </c>
      <c r="L8316" s="3" t="s">
        <v>180</v>
      </c>
      <c r="M8316" s="3" t="s">
        <v>100</v>
      </c>
      <c r="N8316" s="3">
        <v>77036</v>
      </c>
      <c r="O8316" s="3" t="s">
        <v>101</v>
      </c>
      <c r="P8316" s="3" t="s">
        <v>5281</v>
      </c>
      <c r="Q8316" s="3" t="s">
        <v>28</v>
      </c>
      <c r="R8316" s="3" t="s">
        <v>52</v>
      </c>
      <c r="S8316" s="3" t="s">
        <v>5282</v>
      </c>
      <c r="T8316" s="3">
        <v>376.50900000000001</v>
      </c>
      <c r="U8316" s="35" cm="1">
        <f t="array" ref="U8316">INDEX('Pricing Strategy'!$F$4:$F$71,MATCH(1,(Dataset!$O8316='Pricing Strategy'!$B$4:$B$71)*(Dataset!$Q8316='Pricing Strategy'!$C$4:$C$71)*(Dataset!$R8316='Pricing Strategy'!$D$4:$D$71),))</f>
        <v>0.35</v>
      </c>
      <c r="V8316" s="3">
        <f>Dataset!$T8316*(1-Dataset!$U8316)</f>
        <v>244.73085</v>
      </c>
    </row>
    <row r="8317" spans="1:22" x14ac:dyDescent="0.3">
      <c r="A8317" s="32"/>
      <c r="C8317" s="3">
        <v>8312</v>
      </c>
      <c r="D8317" s="3" t="s">
        <v>9952</v>
      </c>
      <c r="E8317" s="34">
        <v>43126</v>
      </c>
      <c r="F8317" s="34">
        <v>43131</v>
      </c>
      <c r="G8317" s="3" t="s">
        <v>46</v>
      </c>
      <c r="H8317" s="3" t="s">
        <v>1844</v>
      </c>
      <c r="I8317" s="3" t="s">
        <v>1845</v>
      </c>
      <c r="J8317" s="3" t="s">
        <v>22</v>
      </c>
      <c r="K8317" s="3" t="s">
        <v>23</v>
      </c>
      <c r="L8317" s="3" t="s">
        <v>493</v>
      </c>
      <c r="M8317" s="3" t="s">
        <v>1272</v>
      </c>
      <c r="N8317" s="3">
        <v>31907</v>
      </c>
      <c r="O8317" s="3" t="s">
        <v>26</v>
      </c>
      <c r="P8317" s="3" t="s">
        <v>518</v>
      </c>
      <c r="Q8317" s="3" t="s">
        <v>28</v>
      </c>
      <c r="R8317" s="3" t="s">
        <v>61</v>
      </c>
      <c r="S8317" s="3" t="s">
        <v>519</v>
      </c>
      <c r="T8317" s="3">
        <v>62.72</v>
      </c>
      <c r="U8317" s="35" cm="1">
        <f t="array" ref="U8317">INDEX('Pricing Strategy'!$F$4:$F$71,MATCH(1,(Dataset!$O8317='Pricing Strategy'!$B$4:$B$71)*(Dataset!$Q8317='Pricing Strategy'!$C$4:$C$71)*(Dataset!$R8317='Pricing Strategy'!$D$4:$D$71),))</f>
        <v>0.25</v>
      </c>
      <c r="V8317" s="3">
        <f>Dataset!$T8317*(1-Dataset!$U8317)</f>
        <v>47.04</v>
      </c>
    </row>
    <row r="8318" spans="1:22" x14ac:dyDescent="0.3">
      <c r="A8318" s="32"/>
      <c r="C8318" s="3">
        <v>8313</v>
      </c>
      <c r="D8318" s="3" t="s">
        <v>9952</v>
      </c>
      <c r="E8318" s="34">
        <v>43126</v>
      </c>
      <c r="F8318" s="34">
        <v>43131</v>
      </c>
      <c r="G8318" s="3" t="s">
        <v>46</v>
      </c>
      <c r="H8318" s="3" t="s">
        <v>1844</v>
      </c>
      <c r="I8318" s="3" t="s">
        <v>1845</v>
      </c>
      <c r="J8318" s="3" t="s">
        <v>22</v>
      </c>
      <c r="K8318" s="3" t="s">
        <v>23</v>
      </c>
      <c r="L8318" s="3" t="s">
        <v>493</v>
      </c>
      <c r="M8318" s="3" t="s">
        <v>1272</v>
      </c>
      <c r="N8318" s="3">
        <v>31907</v>
      </c>
      <c r="O8318" s="3" t="s">
        <v>26</v>
      </c>
      <c r="P8318" s="3" t="s">
        <v>6150</v>
      </c>
      <c r="Q8318" s="3" t="s">
        <v>67</v>
      </c>
      <c r="R8318" s="3" t="s">
        <v>68</v>
      </c>
      <c r="S8318" s="3" t="s">
        <v>6151</v>
      </c>
      <c r="T8318" s="3">
        <v>2939.93</v>
      </c>
      <c r="U8318" s="35" cm="1">
        <f t="array" ref="U8318">INDEX('Pricing Strategy'!$F$4:$F$71,MATCH(1,(Dataset!$O8318='Pricing Strategy'!$B$4:$B$71)*(Dataset!$Q8318='Pricing Strategy'!$C$4:$C$71)*(Dataset!$R8318='Pricing Strategy'!$D$4:$D$71),))</f>
        <v>0.25</v>
      </c>
      <c r="V8318" s="3">
        <f>Dataset!$T8318*(1-Dataset!$U8318)</f>
        <v>2204.9474999999998</v>
      </c>
    </row>
    <row r="8319" spans="1:22" x14ac:dyDescent="0.3">
      <c r="A8319" s="32"/>
      <c r="C8319" s="3">
        <v>8314</v>
      </c>
      <c r="D8319" s="3" t="s">
        <v>9953</v>
      </c>
      <c r="E8319" s="34">
        <v>42197</v>
      </c>
      <c r="F8319" s="34">
        <v>42201</v>
      </c>
      <c r="G8319" s="3" t="s">
        <v>46</v>
      </c>
      <c r="H8319" s="3" t="s">
        <v>3232</v>
      </c>
      <c r="I8319" s="3" t="s">
        <v>3233</v>
      </c>
      <c r="J8319" s="3" t="s">
        <v>98</v>
      </c>
      <c r="K8319" s="3" t="s">
        <v>23</v>
      </c>
      <c r="L8319" s="3" t="s">
        <v>7863</v>
      </c>
      <c r="M8319" s="3" t="s">
        <v>100</v>
      </c>
      <c r="N8319" s="3">
        <v>77573</v>
      </c>
      <c r="O8319" s="3" t="s">
        <v>101</v>
      </c>
      <c r="P8319" s="3" t="s">
        <v>3334</v>
      </c>
      <c r="Q8319" s="3" t="s">
        <v>28</v>
      </c>
      <c r="R8319" s="3" t="s">
        <v>32</v>
      </c>
      <c r="S8319" s="3" t="s">
        <v>3335</v>
      </c>
      <c r="T8319" s="3">
        <v>512.35799999999995</v>
      </c>
      <c r="U8319" s="35" cm="1">
        <f t="array" ref="U8319">INDEX('Pricing Strategy'!$F$4:$F$71,MATCH(1,(Dataset!$O8319='Pricing Strategy'!$B$4:$B$71)*(Dataset!$Q8319='Pricing Strategy'!$C$4:$C$71)*(Dataset!$R8319='Pricing Strategy'!$D$4:$D$71),))</f>
        <v>0.35</v>
      </c>
      <c r="V8319" s="3">
        <f>Dataset!$T8319*(1-Dataset!$U8319)</f>
        <v>333.03269999999998</v>
      </c>
    </row>
    <row r="8320" spans="1:22" x14ac:dyDescent="0.3">
      <c r="A8320" s="32"/>
      <c r="C8320" s="3">
        <v>8315</v>
      </c>
      <c r="D8320" s="3" t="s">
        <v>9953</v>
      </c>
      <c r="E8320" s="34">
        <v>42197</v>
      </c>
      <c r="F8320" s="34">
        <v>42201</v>
      </c>
      <c r="G8320" s="3" t="s">
        <v>46</v>
      </c>
      <c r="H8320" s="3" t="s">
        <v>3232</v>
      </c>
      <c r="I8320" s="3" t="s">
        <v>3233</v>
      </c>
      <c r="J8320" s="3" t="s">
        <v>98</v>
      </c>
      <c r="K8320" s="3" t="s">
        <v>23</v>
      </c>
      <c r="L8320" s="3" t="s">
        <v>7863</v>
      </c>
      <c r="M8320" s="3" t="s">
        <v>100</v>
      </c>
      <c r="N8320" s="3">
        <v>77573</v>
      </c>
      <c r="O8320" s="3" t="s">
        <v>101</v>
      </c>
      <c r="P8320" s="3" t="s">
        <v>3302</v>
      </c>
      <c r="Q8320" s="3" t="s">
        <v>42</v>
      </c>
      <c r="R8320" s="3" t="s">
        <v>265</v>
      </c>
      <c r="S8320" s="3" t="s">
        <v>3303</v>
      </c>
      <c r="T8320" s="3">
        <v>3.488</v>
      </c>
      <c r="U8320" s="35" cm="1">
        <f t="array" ref="U8320">INDEX('Pricing Strategy'!$F$4:$F$71,MATCH(1,(Dataset!$O8320='Pricing Strategy'!$B$4:$B$71)*(Dataset!$Q8320='Pricing Strategy'!$C$4:$C$71)*(Dataset!$R8320='Pricing Strategy'!$D$4:$D$71),))</f>
        <v>0.3</v>
      </c>
      <c r="V8320" s="3">
        <f>Dataset!$T8320*(1-Dataset!$U8320)</f>
        <v>2.4415999999999998</v>
      </c>
    </row>
    <row r="8321" spans="1:22" x14ac:dyDescent="0.3">
      <c r="A8321" s="32"/>
      <c r="C8321" s="3">
        <v>8316</v>
      </c>
      <c r="D8321" s="3" t="s">
        <v>9953</v>
      </c>
      <c r="E8321" s="34">
        <v>42197</v>
      </c>
      <c r="F8321" s="34">
        <v>42201</v>
      </c>
      <c r="G8321" s="3" t="s">
        <v>46</v>
      </c>
      <c r="H8321" s="3" t="s">
        <v>3232</v>
      </c>
      <c r="I8321" s="3" t="s">
        <v>3233</v>
      </c>
      <c r="J8321" s="3" t="s">
        <v>98</v>
      </c>
      <c r="K8321" s="3" t="s">
        <v>23</v>
      </c>
      <c r="L8321" s="3" t="s">
        <v>7863</v>
      </c>
      <c r="M8321" s="3" t="s">
        <v>100</v>
      </c>
      <c r="N8321" s="3">
        <v>77573</v>
      </c>
      <c r="O8321" s="3" t="s">
        <v>101</v>
      </c>
      <c r="P8321" s="3" t="s">
        <v>2747</v>
      </c>
      <c r="Q8321" s="3" t="s">
        <v>42</v>
      </c>
      <c r="R8321" s="3" t="s">
        <v>64</v>
      </c>
      <c r="S8321" s="3" t="s">
        <v>2748</v>
      </c>
      <c r="T8321" s="3">
        <v>22.288</v>
      </c>
      <c r="U8321" s="35" cm="1">
        <f t="array" ref="U8321">INDEX('Pricing Strategy'!$F$4:$F$71,MATCH(1,(Dataset!$O8321='Pricing Strategy'!$B$4:$B$71)*(Dataset!$Q8321='Pricing Strategy'!$C$4:$C$71)*(Dataset!$R8321='Pricing Strategy'!$D$4:$D$71),))</f>
        <v>0.35</v>
      </c>
      <c r="V8321" s="3">
        <f>Dataset!$T8321*(1-Dataset!$U8321)</f>
        <v>14.487200000000001</v>
      </c>
    </row>
    <row r="8322" spans="1:22" x14ac:dyDescent="0.3">
      <c r="A8322" s="32"/>
      <c r="C8322" s="3">
        <v>8317</v>
      </c>
      <c r="D8322" s="3" t="s">
        <v>9953</v>
      </c>
      <c r="E8322" s="34">
        <v>42197</v>
      </c>
      <c r="F8322" s="34">
        <v>42201</v>
      </c>
      <c r="G8322" s="3" t="s">
        <v>46</v>
      </c>
      <c r="H8322" s="3" t="s">
        <v>3232</v>
      </c>
      <c r="I8322" s="3" t="s">
        <v>3233</v>
      </c>
      <c r="J8322" s="3" t="s">
        <v>98</v>
      </c>
      <c r="K8322" s="3" t="s">
        <v>23</v>
      </c>
      <c r="L8322" s="3" t="s">
        <v>7863</v>
      </c>
      <c r="M8322" s="3" t="s">
        <v>100</v>
      </c>
      <c r="N8322" s="3">
        <v>77573</v>
      </c>
      <c r="O8322" s="3" t="s">
        <v>101</v>
      </c>
      <c r="P8322" s="3" t="s">
        <v>564</v>
      </c>
      <c r="Q8322" s="3" t="s">
        <v>42</v>
      </c>
      <c r="R8322" s="3" t="s">
        <v>86</v>
      </c>
      <c r="S8322" s="3" t="s">
        <v>565</v>
      </c>
      <c r="T8322" s="3">
        <v>16.032</v>
      </c>
      <c r="U8322" s="35" cm="1">
        <f t="array" ref="U8322">INDEX('Pricing Strategy'!$F$4:$F$71,MATCH(1,(Dataset!$O8322='Pricing Strategy'!$B$4:$B$71)*(Dataset!$Q8322='Pricing Strategy'!$C$4:$C$71)*(Dataset!$R8322='Pricing Strategy'!$D$4:$D$71),))</f>
        <v>0.3</v>
      </c>
      <c r="V8322" s="3">
        <f>Dataset!$T8322*(1-Dataset!$U8322)</f>
        <v>11.222399999999999</v>
      </c>
    </row>
    <row r="8323" spans="1:22" x14ac:dyDescent="0.3">
      <c r="A8323" s="32"/>
      <c r="C8323" s="3">
        <v>8318</v>
      </c>
      <c r="D8323" s="3" t="s">
        <v>9954</v>
      </c>
      <c r="E8323" s="34">
        <v>43201</v>
      </c>
      <c r="F8323" s="34">
        <v>43206</v>
      </c>
      <c r="G8323" s="3" t="s">
        <v>46</v>
      </c>
      <c r="H8323" s="3" t="s">
        <v>319</v>
      </c>
      <c r="I8323" s="3" t="s">
        <v>320</v>
      </c>
      <c r="J8323" s="3" t="s">
        <v>22</v>
      </c>
      <c r="K8323" s="3" t="s">
        <v>23</v>
      </c>
      <c r="L8323" s="3" t="s">
        <v>2223</v>
      </c>
      <c r="M8323" s="3" t="s">
        <v>84</v>
      </c>
      <c r="N8323" s="3">
        <v>27217</v>
      </c>
      <c r="O8323" s="3" t="s">
        <v>26</v>
      </c>
      <c r="P8323" s="3" t="s">
        <v>3536</v>
      </c>
      <c r="Q8323" s="3" t="s">
        <v>42</v>
      </c>
      <c r="R8323" s="3" t="s">
        <v>64</v>
      </c>
      <c r="S8323" s="3" t="s">
        <v>3537</v>
      </c>
      <c r="T8323" s="3">
        <v>1.752</v>
      </c>
      <c r="U8323" s="35" cm="1">
        <f t="array" ref="U8323">INDEX('Pricing Strategy'!$F$4:$F$71,MATCH(1,(Dataset!$O8323='Pricing Strategy'!$B$4:$B$71)*(Dataset!$Q8323='Pricing Strategy'!$C$4:$C$71)*(Dataset!$R8323='Pricing Strategy'!$D$4:$D$71),))</f>
        <v>0.3</v>
      </c>
      <c r="V8323" s="3">
        <f>Dataset!$T8323*(1-Dataset!$U8323)</f>
        <v>1.2263999999999999</v>
      </c>
    </row>
    <row r="8324" spans="1:22" x14ac:dyDescent="0.3">
      <c r="A8324" s="32"/>
      <c r="C8324" s="3">
        <v>8319</v>
      </c>
      <c r="D8324" s="3" t="s">
        <v>9954</v>
      </c>
      <c r="E8324" s="34">
        <v>43201</v>
      </c>
      <c r="F8324" s="34">
        <v>43206</v>
      </c>
      <c r="G8324" s="3" t="s">
        <v>46</v>
      </c>
      <c r="H8324" s="3" t="s">
        <v>319</v>
      </c>
      <c r="I8324" s="3" t="s">
        <v>320</v>
      </c>
      <c r="J8324" s="3" t="s">
        <v>22</v>
      </c>
      <c r="K8324" s="3" t="s">
        <v>23</v>
      </c>
      <c r="L8324" s="3" t="s">
        <v>2223</v>
      </c>
      <c r="M8324" s="3" t="s">
        <v>84</v>
      </c>
      <c r="N8324" s="3">
        <v>27217</v>
      </c>
      <c r="O8324" s="3" t="s">
        <v>26</v>
      </c>
      <c r="P8324" s="3" t="s">
        <v>4848</v>
      </c>
      <c r="Q8324" s="3" t="s">
        <v>42</v>
      </c>
      <c r="R8324" s="3" t="s">
        <v>64</v>
      </c>
      <c r="S8324" s="3" t="s">
        <v>4849</v>
      </c>
      <c r="T8324" s="3">
        <v>20.992000000000001</v>
      </c>
      <c r="U8324" s="35" cm="1">
        <f t="array" ref="U8324">INDEX('Pricing Strategy'!$F$4:$F$71,MATCH(1,(Dataset!$O8324='Pricing Strategy'!$B$4:$B$71)*(Dataset!$Q8324='Pricing Strategy'!$C$4:$C$71)*(Dataset!$R8324='Pricing Strategy'!$D$4:$D$71),))</f>
        <v>0.3</v>
      </c>
      <c r="V8324" s="3">
        <f>Dataset!$T8324*(1-Dataset!$U8324)</f>
        <v>14.6944</v>
      </c>
    </row>
    <row r="8325" spans="1:22" x14ac:dyDescent="0.3">
      <c r="A8325" s="32"/>
      <c r="C8325" s="3">
        <v>8320</v>
      </c>
      <c r="D8325" s="3" t="s">
        <v>9955</v>
      </c>
      <c r="E8325" s="34">
        <v>43417</v>
      </c>
      <c r="F8325" s="34">
        <v>43422</v>
      </c>
      <c r="G8325" s="3" t="s">
        <v>46</v>
      </c>
      <c r="H8325" s="3" t="s">
        <v>1662</v>
      </c>
      <c r="I8325" s="3" t="s">
        <v>1663</v>
      </c>
      <c r="J8325" s="3" t="s">
        <v>22</v>
      </c>
      <c r="K8325" s="3" t="s">
        <v>23</v>
      </c>
      <c r="L8325" s="3" t="s">
        <v>262</v>
      </c>
      <c r="M8325" s="3" t="s">
        <v>263</v>
      </c>
      <c r="N8325" s="3">
        <v>10009</v>
      </c>
      <c r="O8325" s="3" t="s">
        <v>144</v>
      </c>
      <c r="P8325" s="3" t="s">
        <v>2350</v>
      </c>
      <c r="Q8325" s="3" t="s">
        <v>42</v>
      </c>
      <c r="R8325" s="3" t="s">
        <v>55</v>
      </c>
      <c r="S8325" s="3" t="s">
        <v>2351</v>
      </c>
      <c r="T8325" s="3">
        <v>11.21</v>
      </c>
      <c r="U8325" s="35" cm="1">
        <f t="array" ref="U8325">INDEX('Pricing Strategy'!$F$4:$F$71,MATCH(1,(Dataset!$O8325='Pricing Strategy'!$B$4:$B$71)*(Dataset!$Q8325='Pricing Strategy'!$C$4:$C$71)*(Dataset!$R8325='Pricing Strategy'!$D$4:$D$71),))</f>
        <v>0.5</v>
      </c>
      <c r="V8325" s="3">
        <f>Dataset!$T8325*(1-Dataset!$U8325)</f>
        <v>5.6050000000000004</v>
      </c>
    </row>
    <row r="8326" spans="1:22" x14ac:dyDescent="0.3">
      <c r="A8326" s="32"/>
      <c r="C8326" s="3">
        <v>8321</v>
      </c>
      <c r="D8326" s="3" t="s">
        <v>9956</v>
      </c>
      <c r="E8326" s="34">
        <v>42709</v>
      </c>
      <c r="F8326" s="34">
        <v>42710</v>
      </c>
      <c r="G8326" s="3" t="s">
        <v>184</v>
      </c>
      <c r="H8326" s="3" t="s">
        <v>140</v>
      </c>
      <c r="I8326" s="3" t="s">
        <v>141</v>
      </c>
      <c r="J8326" s="3" t="s">
        <v>22</v>
      </c>
      <c r="K8326" s="3" t="s">
        <v>23</v>
      </c>
      <c r="L8326" s="3" t="s">
        <v>814</v>
      </c>
      <c r="M8326" s="3" t="s">
        <v>100</v>
      </c>
      <c r="N8326" s="3">
        <v>75220</v>
      </c>
      <c r="O8326" s="3" t="s">
        <v>101</v>
      </c>
      <c r="P8326" s="3" t="s">
        <v>6242</v>
      </c>
      <c r="Q8326" s="3" t="s">
        <v>42</v>
      </c>
      <c r="R8326" s="3" t="s">
        <v>64</v>
      </c>
      <c r="S8326" s="3" t="s">
        <v>6243</v>
      </c>
      <c r="T8326" s="3">
        <v>45.04</v>
      </c>
      <c r="U8326" s="35" cm="1">
        <f t="array" ref="U8326">INDEX('Pricing Strategy'!$F$4:$F$71,MATCH(1,(Dataset!$O8326='Pricing Strategy'!$B$4:$B$71)*(Dataset!$Q8326='Pricing Strategy'!$C$4:$C$71)*(Dataset!$R8326='Pricing Strategy'!$D$4:$D$71),))</f>
        <v>0.35</v>
      </c>
      <c r="V8326" s="3">
        <f>Dataset!$T8326*(1-Dataset!$U8326)</f>
        <v>29.276</v>
      </c>
    </row>
    <row r="8327" spans="1:22" x14ac:dyDescent="0.3">
      <c r="A8327" s="32"/>
      <c r="C8327" s="3">
        <v>8322</v>
      </c>
      <c r="D8327" s="3" t="s">
        <v>9957</v>
      </c>
      <c r="E8327" s="34">
        <v>43004</v>
      </c>
      <c r="F8327" s="34">
        <v>43009</v>
      </c>
      <c r="G8327" s="3" t="s">
        <v>46</v>
      </c>
      <c r="H8327" s="3" t="s">
        <v>5528</v>
      </c>
      <c r="I8327" s="3" t="s">
        <v>5529</v>
      </c>
      <c r="J8327" s="3" t="s">
        <v>22</v>
      </c>
      <c r="K8327" s="3" t="s">
        <v>23</v>
      </c>
      <c r="L8327" s="3" t="s">
        <v>180</v>
      </c>
      <c r="M8327" s="3" t="s">
        <v>100</v>
      </c>
      <c r="N8327" s="3">
        <v>77095</v>
      </c>
      <c r="O8327" s="3" t="s">
        <v>101</v>
      </c>
      <c r="P8327" s="3" t="s">
        <v>3573</v>
      </c>
      <c r="Q8327" s="3" t="s">
        <v>42</v>
      </c>
      <c r="R8327" s="3" t="s">
        <v>71</v>
      </c>
      <c r="S8327" s="3" t="s">
        <v>8593</v>
      </c>
      <c r="T8327" s="3">
        <v>15.624000000000001</v>
      </c>
      <c r="U8327" s="35" cm="1">
        <f t="array" ref="U8327">INDEX('Pricing Strategy'!$F$4:$F$71,MATCH(1,(Dataset!$O8327='Pricing Strategy'!$B$4:$B$71)*(Dataset!$Q8327='Pricing Strategy'!$C$4:$C$71)*(Dataset!$R8327='Pricing Strategy'!$D$4:$D$71),))</f>
        <v>0.3</v>
      </c>
      <c r="V8327" s="3">
        <f>Dataset!$T8327*(1-Dataset!$U8327)</f>
        <v>10.9368</v>
      </c>
    </row>
    <row r="8328" spans="1:22" x14ac:dyDescent="0.3">
      <c r="A8328" s="32"/>
      <c r="C8328" s="3">
        <v>8323</v>
      </c>
      <c r="D8328" s="3" t="s">
        <v>9958</v>
      </c>
      <c r="E8328" s="34">
        <v>43058</v>
      </c>
      <c r="F8328" s="34">
        <v>43064</v>
      </c>
      <c r="G8328" s="3" t="s">
        <v>46</v>
      </c>
      <c r="H8328" s="3" t="s">
        <v>3737</v>
      </c>
      <c r="I8328" s="3" t="s">
        <v>3738</v>
      </c>
      <c r="J8328" s="3" t="s">
        <v>22</v>
      </c>
      <c r="K8328" s="3" t="s">
        <v>23</v>
      </c>
      <c r="L8328" s="3" t="s">
        <v>1173</v>
      </c>
      <c r="M8328" s="3" t="s">
        <v>263</v>
      </c>
      <c r="N8328" s="3">
        <v>11561</v>
      </c>
      <c r="O8328" s="3" t="s">
        <v>144</v>
      </c>
      <c r="P8328" s="3" t="s">
        <v>6510</v>
      </c>
      <c r="Q8328" s="3" t="s">
        <v>42</v>
      </c>
      <c r="R8328" s="3" t="s">
        <v>74</v>
      </c>
      <c r="S8328" s="3" t="s">
        <v>6511</v>
      </c>
      <c r="T8328" s="3">
        <v>8.74</v>
      </c>
      <c r="U8328" s="35" cm="1">
        <f t="array" ref="U8328">INDEX('Pricing Strategy'!$F$4:$F$71,MATCH(1,(Dataset!$O8328='Pricing Strategy'!$B$4:$B$71)*(Dataset!$Q8328='Pricing Strategy'!$C$4:$C$71)*(Dataset!$R8328='Pricing Strategy'!$D$4:$D$71),))</f>
        <v>0.4</v>
      </c>
      <c r="V8328" s="3">
        <f>Dataset!$T8328*(1-Dataset!$U8328)</f>
        <v>5.2439999999999998</v>
      </c>
    </row>
    <row r="8329" spans="1:22" x14ac:dyDescent="0.3">
      <c r="A8329" s="32"/>
      <c r="C8329" s="3">
        <v>8324</v>
      </c>
      <c r="D8329" s="3" t="s">
        <v>9958</v>
      </c>
      <c r="E8329" s="34">
        <v>43058</v>
      </c>
      <c r="F8329" s="34">
        <v>43064</v>
      </c>
      <c r="G8329" s="3" t="s">
        <v>46</v>
      </c>
      <c r="H8329" s="3" t="s">
        <v>3737</v>
      </c>
      <c r="I8329" s="3" t="s">
        <v>3738</v>
      </c>
      <c r="J8329" s="3" t="s">
        <v>22</v>
      </c>
      <c r="K8329" s="3" t="s">
        <v>23</v>
      </c>
      <c r="L8329" s="3" t="s">
        <v>1173</v>
      </c>
      <c r="M8329" s="3" t="s">
        <v>263</v>
      </c>
      <c r="N8329" s="3">
        <v>11561</v>
      </c>
      <c r="O8329" s="3" t="s">
        <v>144</v>
      </c>
      <c r="P8329" s="3" t="s">
        <v>1639</v>
      </c>
      <c r="Q8329" s="3" t="s">
        <v>42</v>
      </c>
      <c r="R8329" s="3" t="s">
        <v>86</v>
      </c>
      <c r="S8329" s="3" t="s">
        <v>1640</v>
      </c>
      <c r="T8329" s="3">
        <v>44.75</v>
      </c>
      <c r="U8329" s="35" cm="1">
        <f t="array" ref="U8329">INDEX('Pricing Strategy'!$F$4:$F$71,MATCH(1,(Dataset!$O8329='Pricing Strategy'!$B$4:$B$71)*(Dataset!$Q8329='Pricing Strategy'!$C$4:$C$71)*(Dataset!$R8329='Pricing Strategy'!$D$4:$D$71),))</f>
        <v>0.4</v>
      </c>
      <c r="V8329" s="3">
        <f>Dataset!$T8329*(1-Dataset!$U8329)</f>
        <v>26.849999999999998</v>
      </c>
    </row>
    <row r="8330" spans="1:22" x14ac:dyDescent="0.3">
      <c r="A8330" s="32"/>
      <c r="C8330" s="3">
        <v>8325</v>
      </c>
      <c r="D8330" s="3" t="s">
        <v>9959</v>
      </c>
      <c r="E8330" s="34">
        <v>43351</v>
      </c>
      <c r="F8330" s="34">
        <v>43352</v>
      </c>
      <c r="G8330" s="3" t="s">
        <v>184</v>
      </c>
      <c r="H8330" s="3" t="s">
        <v>8237</v>
      </c>
      <c r="I8330" s="3" t="s">
        <v>8238</v>
      </c>
      <c r="J8330" s="3" t="s">
        <v>98</v>
      </c>
      <c r="K8330" s="3" t="s">
        <v>23</v>
      </c>
      <c r="L8330" s="3" t="s">
        <v>2332</v>
      </c>
      <c r="M8330" s="3" t="s">
        <v>50</v>
      </c>
      <c r="N8330" s="3">
        <v>33012</v>
      </c>
      <c r="O8330" s="3" t="s">
        <v>26</v>
      </c>
      <c r="P8330" s="3" t="s">
        <v>1637</v>
      </c>
      <c r="Q8330" s="3" t="s">
        <v>42</v>
      </c>
      <c r="R8330" s="3" t="s">
        <v>55</v>
      </c>
      <c r="S8330" s="3" t="s">
        <v>1638</v>
      </c>
      <c r="T8330" s="3">
        <v>61.68</v>
      </c>
      <c r="U8330" s="35" cm="1">
        <f t="array" ref="U8330">INDEX('Pricing Strategy'!$F$4:$F$71,MATCH(1,(Dataset!$O8330='Pricing Strategy'!$B$4:$B$71)*(Dataset!$Q8330='Pricing Strategy'!$C$4:$C$71)*(Dataset!$R8330='Pricing Strategy'!$D$4:$D$71),))</f>
        <v>0.35</v>
      </c>
      <c r="V8330" s="3">
        <f>Dataset!$T8330*(1-Dataset!$U8330)</f>
        <v>40.091999999999999</v>
      </c>
    </row>
    <row r="8331" spans="1:22" x14ac:dyDescent="0.3">
      <c r="A8331" s="32"/>
      <c r="C8331" s="3">
        <v>8326</v>
      </c>
      <c r="D8331" s="3" t="s">
        <v>9959</v>
      </c>
      <c r="E8331" s="34">
        <v>43351</v>
      </c>
      <c r="F8331" s="34">
        <v>43352</v>
      </c>
      <c r="G8331" s="3" t="s">
        <v>184</v>
      </c>
      <c r="H8331" s="3" t="s">
        <v>8237</v>
      </c>
      <c r="I8331" s="3" t="s">
        <v>8238</v>
      </c>
      <c r="J8331" s="3" t="s">
        <v>98</v>
      </c>
      <c r="K8331" s="3" t="s">
        <v>23</v>
      </c>
      <c r="L8331" s="3" t="s">
        <v>2332</v>
      </c>
      <c r="M8331" s="3" t="s">
        <v>50</v>
      </c>
      <c r="N8331" s="3">
        <v>33012</v>
      </c>
      <c r="O8331" s="3" t="s">
        <v>26</v>
      </c>
      <c r="P8331" s="3" t="s">
        <v>3859</v>
      </c>
      <c r="Q8331" s="3" t="s">
        <v>67</v>
      </c>
      <c r="R8331" s="3" t="s">
        <v>68</v>
      </c>
      <c r="S8331" s="3" t="s">
        <v>3860</v>
      </c>
      <c r="T8331" s="3">
        <v>158.376</v>
      </c>
      <c r="U8331" s="35" cm="1">
        <f t="array" ref="U8331">INDEX('Pricing Strategy'!$F$4:$F$71,MATCH(1,(Dataset!$O8331='Pricing Strategy'!$B$4:$B$71)*(Dataset!$Q8331='Pricing Strategy'!$C$4:$C$71)*(Dataset!$R8331='Pricing Strategy'!$D$4:$D$71),))</f>
        <v>0.25</v>
      </c>
      <c r="V8331" s="3">
        <f>Dataset!$T8331*(1-Dataset!$U8331)</f>
        <v>118.78200000000001</v>
      </c>
    </row>
    <row r="8332" spans="1:22" x14ac:dyDescent="0.3">
      <c r="A8332" s="32"/>
      <c r="C8332" s="3">
        <v>8327</v>
      </c>
      <c r="D8332" s="3" t="s">
        <v>9960</v>
      </c>
      <c r="E8332" s="34">
        <v>43302</v>
      </c>
      <c r="F8332" s="34">
        <v>43305</v>
      </c>
      <c r="G8332" s="3" t="s">
        <v>19</v>
      </c>
      <c r="H8332" s="3" t="s">
        <v>1079</v>
      </c>
      <c r="I8332" s="3" t="s">
        <v>1080</v>
      </c>
      <c r="J8332" s="3" t="s">
        <v>37</v>
      </c>
      <c r="K8332" s="3" t="s">
        <v>23</v>
      </c>
      <c r="L8332" s="3" t="s">
        <v>452</v>
      </c>
      <c r="M8332" s="3" t="s">
        <v>207</v>
      </c>
      <c r="N8332" s="3">
        <v>60505</v>
      </c>
      <c r="O8332" s="3" t="s">
        <v>101</v>
      </c>
      <c r="P8332" s="3" t="s">
        <v>746</v>
      </c>
      <c r="Q8332" s="3" t="s">
        <v>42</v>
      </c>
      <c r="R8332" s="3" t="s">
        <v>71</v>
      </c>
      <c r="S8332" s="3" t="s">
        <v>747</v>
      </c>
      <c r="T8332" s="3">
        <v>2.8639999999999999</v>
      </c>
      <c r="U8332" s="35" cm="1">
        <f t="array" ref="U8332">INDEX('Pricing Strategy'!$F$4:$F$71,MATCH(1,(Dataset!$O8332='Pricing Strategy'!$B$4:$B$71)*(Dataset!$Q8332='Pricing Strategy'!$C$4:$C$71)*(Dataset!$R8332='Pricing Strategy'!$D$4:$D$71),))</f>
        <v>0.3</v>
      </c>
      <c r="V8332" s="3">
        <f>Dataset!$T8332*(1-Dataset!$U8332)</f>
        <v>2.0047999999999999</v>
      </c>
    </row>
    <row r="8333" spans="1:22" x14ac:dyDescent="0.3">
      <c r="A8333" s="32"/>
      <c r="C8333" s="3">
        <v>8328</v>
      </c>
      <c r="D8333" s="3" t="s">
        <v>9960</v>
      </c>
      <c r="E8333" s="34">
        <v>43302</v>
      </c>
      <c r="F8333" s="34">
        <v>43305</v>
      </c>
      <c r="G8333" s="3" t="s">
        <v>19</v>
      </c>
      <c r="H8333" s="3" t="s">
        <v>1079</v>
      </c>
      <c r="I8333" s="3" t="s">
        <v>1080</v>
      </c>
      <c r="J8333" s="3" t="s">
        <v>37</v>
      </c>
      <c r="K8333" s="3" t="s">
        <v>23</v>
      </c>
      <c r="L8333" s="3" t="s">
        <v>452</v>
      </c>
      <c r="M8333" s="3" t="s">
        <v>207</v>
      </c>
      <c r="N8333" s="3">
        <v>60505</v>
      </c>
      <c r="O8333" s="3" t="s">
        <v>101</v>
      </c>
      <c r="P8333" s="3" t="s">
        <v>4305</v>
      </c>
      <c r="Q8333" s="3" t="s">
        <v>42</v>
      </c>
      <c r="R8333" s="3" t="s">
        <v>71</v>
      </c>
      <c r="S8333" s="3" t="s">
        <v>4306</v>
      </c>
      <c r="T8333" s="3">
        <v>94.191999999999993</v>
      </c>
      <c r="U8333" s="35" cm="1">
        <f t="array" ref="U8333">INDEX('Pricing Strategy'!$F$4:$F$71,MATCH(1,(Dataset!$O8333='Pricing Strategy'!$B$4:$B$71)*(Dataset!$Q8333='Pricing Strategy'!$C$4:$C$71)*(Dataset!$R8333='Pricing Strategy'!$D$4:$D$71),))</f>
        <v>0.3</v>
      </c>
      <c r="V8333" s="3">
        <f>Dataset!$T8333*(1-Dataset!$U8333)</f>
        <v>65.934399999999997</v>
      </c>
    </row>
    <row r="8334" spans="1:22" x14ac:dyDescent="0.3">
      <c r="A8334" s="32"/>
      <c r="C8334" s="3">
        <v>8329</v>
      </c>
      <c r="D8334" s="3" t="s">
        <v>9961</v>
      </c>
      <c r="E8334" s="34">
        <v>43379</v>
      </c>
      <c r="F8334" s="34">
        <v>43384</v>
      </c>
      <c r="G8334" s="3" t="s">
        <v>46</v>
      </c>
      <c r="H8334" s="3" t="s">
        <v>1657</v>
      </c>
      <c r="I8334" s="3" t="s">
        <v>1658</v>
      </c>
      <c r="J8334" s="3" t="s">
        <v>22</v>
      </c>
      <c r="K8334" s="3" t="s">
        <v>23</v>
      </c>
      <c r="L8334" s="3" t="s">
        <v>1093</v>
      </c>
      <c r="M8334" s="3" t="s">
        <v>787</v>
      </c>
      <c r="N8334" s="3">
        <v>7109</v>
      </c>
      <c r="O8334" s="3" t="s">
        <v>144</v>
      </c>
      <c r="P8334" s="3" t="s">
        <v>4191</v>
      </c>
      <c r="Q8334" s="3" t="s">
        <v>42</v>
      </c>
      <c r="R8334" s="3" t="s">
        <v>86</v>
      </c>
      <c r="S8334" s="3" t="s">
        <v>4192</v>
      </c>
      <c r="T8334" s="3">
        <v>143.69999999999999</v>
      </c>
      <c r="U8334" s="35" cm="1">
        <f t="array" ref="U8334">INDEX('Pricing Strategy'!$F$4:$F$71,MATCH(1,(Dataset!$O8334='Pricing Strategy'!$B$4:$B$71)*(Dataset!$Q8334='Pricing Strategy'!$C$4:$C$71)*(Dataset!$R8334='Pricing Strategy'!$D$4:$D$71),))</f>
        <v>0.4</v>
      </c>
      <c r="V8334" s="3">
        <f>Dataset!$T8334*(1-Dataset!$U8334)</f>
        <v>86.219999999999985</v>
      </c>
    </row>
    <row r="8335" spans="1:22" x14ac:dyDescent="0.3">
      <c r="A8335" s="32"/>
      <c r="C8335" s="3">
        <v>8330</v>
      </c>
      <c r="D8335" s="3" t="s">
        <v>9961</v>
      </c>
      <c r="E8335" s="34">
        <v>43379</v>
      </c>
      <c r="F8335" s="34">
        <v>43384</v>
      </c>
      <c r="G8335" s="3" t="s">
        <v>46</v>
      </c>
      <c r="H8335" s="3" t="s">
        <v>1657</v>
      </c>
      <c r="I8335" s="3" t="s">
        <v>1658</v>
      </c>
      <c r="J8335" s="3" t="s">
        <v>22</v>
      </c>
      <c r="K8335" s="3" t="s">
        <v>23</v>
      </c>
      <c r="L8335" s="3" t="s">
        <v>1093</v>
      </c>
      <c r="M8335" s="3" t="s">
        <v>787</v>
      </c>
      <c r="N8335" s="3">
        <v>7109</v>
      </c>
      <c r="O8335" s="3" t="s">
        <v>144</v>
      </c>
      <c r="P8335" s="3" t="s">
        <v>3817</v>
      </c>
      <c r="Q8335" s="3" t="s">
        <v>42</v>
      </c>
      <c r="R8335" s="3" t="s">
        <v>86</v>
      </c>
      <c r="S8335" s="3" t="s">
        <v>3818</v>
      </c>
      <c r="T8335" s="3">
        <v>6.48</v>
      </c>
      <c r="U8335" s="35" cm="1">
        <f t="array" ref="U8335">INDEX('Pricing Strategy'!$F$4:$F$71,MATCH(1,(Dataset!$O8335='Pricing Strategy'!$B$4:$B$71)*(Dataset!$Q8335='Pricing Strategy'!$C$4:$C$71)*(Dataset!$R8335='Pricing Strategy'!$D$4:$D$71),))</f>
        <v>0.4</v>
      </c>
      <c r="V8335" s="3">
        <f>Dataset!$T8335*(1-Dataset!$U8335)</f>
        <v>3.8879999999999999</v>
      </c>
    </row>
    <row r="8336" spans="1:22" x14ac:dyDescent="0.3">
      <c r="A8336" s="32"/>
      <c r="C8336" s="3">
        <v>8331</v>
      </c>
      <c r="D8336" s="3" t="s">
        <v>9962</v>
      </c>
      <c r="E8336" s="34">
        <v>43411</v>
      </c>
      <c r="F8336" s="34">
        <v>43415</v>
      </c>
      <c r="G8336" s="3" t="s">
        <v>46</v>
      </c>
      <c r="H8336" s="3" t="s">
        <v>1920</v>
      </c>
      <c r="I8336" s="3" t="s">
        <v>1921</v>
      </c>
      <c r="J8336" s="3" t="s">
        <v>22</v>
      </c>
      <c r="K8336" s="3" t="s">
        <v>23</v>
      </c>
      <c r="L8336" s="3" t="s">
        <v>262</v>
      </c>
      <c r="M8336" s="3" t="s">
        <v>263</v>
      </c>
      <c r="N8336" s="3">
        <v>10024</v>
      </c>
      <c r="O8336" s="3" t="s">
        <v>144</v>
      </c>
      <c r="P8336" s="3" t="s">
        <v>9963</v>
      </c>
      <c r="Q8336" s="3" t="s">
        <v>67</v>
      </c>
      <c r="R8336" s="3" t="s">
        <v>157</v>
      </c>
      <c r="S8336" s="3" t="s">
        <v>9964</v>
      </c>
      <c r="T8336" s="3">
        <v>7.88</v>
      </c>
      <c r="U8336" s="35" cm="1">
        <f t="array" ref="U8336">INDEX('Pricing Strategy'!$F$4:$F$71,MATCH(1,(Dataset!$O8336='Pricing Strategy'!$B$4:$B$71)*(Dataset!$Q8336='Pricing Strategy'!$C$4:$C$71)*(Dataset!$R8336='Pricing Strategy'!$D$4:$D$71),))</f>
        <v>0.45</v>
      </c>
      <c r="V8336" s="3">
        <f>Dataset!$T8336*(1-Dataset!$U8336)</f>
        <v>4.3340000000000005</v>
      </c>
    </row>
    <row r="8337" spans="1:22" x14ac:dyDescent="0.3">
      <c r="A8337" s="32"/>
      <c r="C8337" s="3">
        <v>8332</v>
      </c>
      <c r="D8337" s="3" t="s">
        <v>9965</v>
      </c>
      <c r="E8337" s="34">
        <v>42803</v>
      </c>
      <c r="F8337" s="34">
        <v>42806</v>
      </c>
      <c r="G8337" s="3" t="s">
        <v>184</v>
      </c>
      <c r="H8337" s="3" t="s">
        <v>4367</v>
      </c>
      <c r="I8337" s="3" t="s">
        <v>4368</v>
      </c>
      <c r="J8337" s="3" t="s">
        <v>22</v>
      </c>
      <c r="K8337" s="3" t="s">
        <v>23</v>
      </c>
      <c r="L8337" s="3" t="s">
        <v>9966</v>
      </c>
      <c r="M8337" s="3" t="s">
        <v>1245</v>
      </c>
      <c r="N8337" s="3">
        <v>1810</v>
      </c>
      <c r="O8337" s="3" t="s">
        <v>144</v>
      </c>
      <c r="P8337" s="3" t="s">
        <v>2350</v>
      </c>
      <c r="Q8337" s="3" t="s">
        <v>42</v>
      </c>
      <c r="R8337" s="3" t="s">
        <v>55</v>
      </c>
      <c r="S8337" s="3" t="s">
        <v>2351</v>
      </c>
      <c r="T8337" s="3">
        <v>11.21</v>
      </c>
      <c r="U8337" s="35" cm="1">
        <f t="array" ref="U8337">INDEX('Pricing Strategy'!$F$4:$F$71,MATCH(1,(Dataset!$O8337='Pricing Strategy'!$B$4:$B$71)*(Dataset!$Q8337='Pricing Strategy'!$C$4:$C$71)*(Dataset!$R8337='Pricing Strategy'!$D$4:$D$71),))</f>
        <v>0.5</v>
      </c>
      <c r="V8337" s="3">
        <f>Dataset!$T8337*(1-Dataset!$U8337)</f>
        <v>5.6050000000000004</v>
      </c>
    </row>
    <row r="8338" spans="1:22" x14ac:dyDescent="0.3">
      <c r="A8338" s="32"/>
      <c r="C8338" s="3">
        <v>8333</v>
      </c>
      <c r="D8338" s="3" t="s">
        <v>9965</v>
      </c>
      <c r="E8338" s="34">
        <v>42803</v>
      </c>
      <c r="F8338" s="34">
        <v>42806</v>
      </c>
      <c r="G8338" s="3" t="s">
        <v>184</v>
      </c>
      <c r="H8338" s="3" t="s">
        <v>4367</v>
      </c>
      <c r="I8338" s="3" t="s">
        <v>4368</v>
      </c>
      <c r="J8338" s="3" t="s">
        <v>22</v>
      </c>
      <c r="K8338" s="3" t="s">
        <v>23</v>
      </c>
      <c r="L8338" s="3" t="s">
        <v>9966</v>
      </c>
      <c r="M8338" s="3" t="s">
        <v>1245</v>
      </c>
      <c r="N8338" s="3">
        <v>1810</v>
      </c>
      <c r="O8338" s="3" t="s">
        <v>144</v>
      </c>
      <c r="P8338" s="3" t="s">
        <v>1841</v>
      </c>
      <c r="Q8338" s="3" t="s">
        <v>28</v>
      </c>
      <c r="R8338" s="3" t="s">
        <v>32</v>
      </c>
      <c r="S8338" s="3" t="s">
        <v>1842</v>
      </c>
      <c r="T8338" s="3">
        <v>354.9</v>
      </c>
      <c r="U8338" s="35" cm="1">
        <f t="array" ref="U8338">INDEX('Pricing Strategy'!$F$4:$F$71,MATCH(1,(Dataset!$O8338='Pricing Strategy'!$B$4:$B$71)*(Dataset!$Q8338='Pricing Strategy'!$C$4:$C$71)*(Dataset!$R8338='Pricing Strategy'!$D$4:$D$71),))</f>
        <v>0.45</v>
      </c>
      <c r="V8338" s="3">
        <f>Dataset!$T8338*(1-Dataset!$U8338)</f>
        <v>195.19499999999999</v>
      </c>
    </row>
    <row r="8339" spans="1:22" x14ac:dyDescent="0.3">
      <c r="A8339" s="32"/>
      <c r="C8339" s="3">
        <v>8334</v>
      </c>
      <c r="D8339" s="3" t="s">
        <v>9965</v>
      </c>
      <c r="E8339" s="34">
        <v>42803</v>
      </c>
      <c r="F8339" s="34">
        <v>42806</v>
      </c>
      <c r="G8339" s="3" t="s">
        <v>184</v>
      </c>
      <c r="H8339" s="3" t="s">
        <v>4367</v>
      </c>
      <c r="I8339" s="3" t="s">
        <v>4368</v>
      </c>
      <c r="J8339" s="3" t="s">
        <v>22</v>
      </c>
      <c r="K8339" s="3" t="s">
        <v>23</v>
      </c>
      <c r="L8339" s="3" t="s">
        <v>9966</v>
      </c>
      <c r="M8339" s="3" t="s">
        <v>1245</v>
      </c>
      <c r="N8339" s="3">
        <v>1810</v>
      </c>
      <c r="O8339" s="3" t="s">
        <v>144</v>
      </c>
      <c r="P8339" s="3" t="s">
        <v>8736</v>
      </c>
      <c r="Q8339" s="3" t="s">
        <v>42</v>
      </c>
      <c r="R8339" s="3" t="s">
        <v>86</v>
      </c>
      <c r="S8339" s="3" t="s">
        <v>8737</v>
      </c>
      <c r="T8339" s="3">
        <v>17.940000000000001</v>
      </c>
      <c r="U8339" s="35" cm="1">
        <f t="array" ref="U8339">INDEX('Pricing Strategy'!$F$4:$F$71,MATCH(1,(Dataset!$O8339='Pricing Strategy'!$B$4:$B$71)*(Dataset!$Q8339='Pricing Strategy'!$C$4:$C$71)*(Dataset!$R8339='Pricing Strategy'!$D$4:$D$71),))</f>
        <v>0.4</v>
      </c>
      <c r="V8339" s="3">
        <f>Dataset!$T8339*(1-Dataset!$U8339)</f>
        <v>10.764000000000001</v>
      </c>
    </row>
    <row r="8340" spans="1:22" x14ac:dyDescent="0.3">
      <c r="A8340" s="32"/>
      <c r="C8340" s="3">
        <v>8335</v>
      </c>
      <c r="D8340" s="3" t="s">
        <v>9965</v>
      </c>
      <c r="E8340" s="34">
        <v>42803</v>
      </c>
      <c r="F8340" s="34">
        <v>42806</v>
      </c>
      <c r="G8340" s="3" t="s">
        <v>184</v>
      </c>
      <c r="H8340" s="3" t="s">
        <v>4367</v>
      </c>
      <c r="I8340" s="3" t="s">
        <v>4368</v>
      </c>
      <c r="J8340" s="3" t="s">
        <v>22</v>
      </c>
      <c r="K8340" s="3" t="s">
        <v>23</v>
      </c>
      <c r="L8340" s="3" t="s">
        <v>9966</v>
      </c>
      <c r="M8340" s="3" t="s">
        <v>1245</v>
      </c>
      <c r="N8340" s="3">
        <v>1810</v>
      </c>
      <c r="O8340" s="3" t="s">
        <v>144</v>
      </c>
      <c r="P8340" s="3" t="s">
        <v>2211</v>
      </c>
      <c r="Q8340" s="3" t="s">
        <v>42</v>
      </c>
      <c r="R8340" s="3" t="s">
        <v>71</v>
      </c>
      <c r="S8340" s="3" t="s">
        <v>3605</v>
      </c>
      <c r="T8340" s="3">
        <v>51.8</v>
      </c>
      <c r="U8340" s="35" cm="1">
        <f t="array" ref="U8340">INDEX('Pricing Strategy'!$F$4:$F$71,MATCH(1,(Dataset!$O8340='Pricing Strategy'!$B$4:$B$71)*(Dataset!$Q8340='Pricing Strategy'!$C$4:$C$71)*(Dataset!$R8340='Pricing Strategy'!$D$4:$D$71),))</f>
        <v>0.4</v>
      </c>
      <c r="V8340" s="3">
        <f>Dataset!$T8340*(1-Dataset!$U8340)</f>
        <v>31.08</v>
      </c>
    </row>
    <row r="8341" spans="1:22" x14ac:dyDescent="0.3">
      <c r="A8341" s="32"/>
      <c r="C8341" s="3">
        <v>8336</v>
      </c>
      <c r="D8341" s="3" t="s">
        <v>9967</v>
      </c>
      <c r="E8341" s="34">
        <v>43233</v>
      </c>
      <c r="F8341" s="34">
        <v>43238</v>
      </c>
      <c r="G8341" s="3" t="s">
        <v>19</v>
      </c>
      <c r="H8341" s="3" t="s">
        <v>1681</v>
      </c>
      <c r="I8341" s="3" t="s">
        <v>1682</v>
      </c>
      <c r="J8341" s="3" t="s">
        <v>98</v>
      </c>
      <c r="K8341" s="3" t="s">
        <v>23</v>
      </c>
      <c r="L8341" s="3" t="s">
        <v>603</v>
      </c>
      <c r="M8341" s="3" t="s">
        <v>241</v>
      </c>
      <c r="N8341" s="3">
        <v>19711</v>
      </c>
      <c r="O8341" s="3" t="s">
        <v>144</v>
      </c>
      <c r="P8341" s="3" t="s">
        <v>4807</v>
      </c>
      <c r="Q8341" s="3" t="s">
        <v>42</v>
      </c>
      <c r="R8341" s="3" t="s">
        <v>71</v>
      </c>
      <c r="S8341" s="3" t="s">
        <v>4808</v>
      </c>
      <c r="T8341" s="3">
        <v>299.52</v>
      </c>
      <c r="U8341" s="35" cm="1">
        <f t="array" ref="U8341">INDEX('Pricing Strategy'!$F$4:$F$71,MATCH(1,(Dataset!$O8341='Pricing Strategy'!$B$4:$B$71)*(Dataset!$Q8341='Pricing Strategy'!$C$4:$C$71)*(Dataset!$R8341='Pricing Strategy'!$D$4:$D$71),))</f>
        <v>0.4</v>
      </c>
      <c r="V8341" s="3">
        <f>Dataset!$T8341*(1-Dataset!$U8341)</f>
        <v>179.71199999999999</v>
      </c>
    </row>
    <row r="8342" spans="1:22" x14ac:dyDescent="0.3">
      <c r="A8342" s="32"/>
      <c r="C8342" s="3">
        <v>8337</v>
      </c>
      <c r="D8342" s="3" t="s">
        <v>9968</v>
      </c>
      <c r="E8342" s="34">
        <v>42918</v>
      </c>
      <c r="F8342" s="34">
        <v>42924</v>
      </c>
      <c r="G8342" s="3" t="s">
        <v>46</v>
      </c>
      <c r="H8342" s="3" t="s">
        <v>2889</v>
      </c>
      <c r="I8342" s="3" t="s">
        <v>2890</v>
      </c>
      <c r="J8342" s="3" t="s">
        <v>22</v>
      </c>
      <c r="K8342" s="3" t="s">
        <v>23</v>
      </c>
      <c r="L8342" s="3" t="s">
        <v>1127</v>
      </c>
      <c r="M8342" s="3" t="s">
        <v>315</v>
      </c>
      <c r="N8342" s="3">
        <v>22204</v>
      </c>
      <c r="O8342" s="3" t="s">
        <v>26</v>
      </c>
      <c r="P8342" s="3" t="s">
        <v>9969</v>
      </c>
      <c r="Q8342" s="3" t="s">
        <v>42</v>
      </c>
      <c r="R8342" s="3" t="s">
        <v>64</v>
      </c>
      <c r="S8342" s="3" t="s">
        <v>9970</v>
      </c>
      <c r="T8342" s="3">
        <v>7.7</v>
      </c>
      <c r="U8342" s="35" cm="1">
        <f t="array" ref="U8342">INDEX('Pricing Strategy'!$F$4:$F$71,MATCH(1,(Dataset!$O8342='Pricing Strategy'!$B$4:$B$71)*(Dataset!$Q8342='Pricing Strategy'!$C$4:$C$71)*(Dataset!$R8342='Pricing Strategy'!$D$4:$D$71),))</f>
        <v>0.3</v>
      </c>
      <c r="V8342" s="3">
        <f>Dataset!$T8342*(1-Dataset!$U8342)</f>
        <v>5.39</v>
      </c>
    </row>
    <row r="8343" spans="1:22" x14ac:dyDescent="0.3">
      <c r="A8343" s="32"/>
      <c r="C8343" s="3">
        <v>8338</v>
      </c>
      <c r="D8343" s="3" t="s">
        <v>9971</v>
      </c>
      <c r="E8343" s="34">
        <v>42365</v>
      </c>
      <c r="F8343" s="34">
        <v>42372</v>
      </c>
      <c r="G8343" s="3" t="s">
        <v>46</v>
      </c>
      <c r="H8343" s="3" t="s">
        <v>4965</v>
      </c>
      <c r="I8343" s="3" t="s">
        <v>4966</v>
      </c>
      <c r="J8343" s="3" t="s">
        <v>37</v>
      </c>
      <c r="K8343" s="3" t="s">
        <v>23</v>
      </c>
      <c r="L8343" s="3" t="s">
        <v>353</v>
      </c>
      <c r="M8343" s="3" t="s">
        <v>354</v>
      </c>
      <c r="N8343" s="3">
        <v>35601</v>
      </c>
      <c r="O8343" s="3" t="s">
        <v>26</v>
      </c>
      <c r="P8343" s="3" t="s">
        <v>9322</v>
      </c>
      <c r="Q8343" s="3" t="s">
        <v>42</v>
      </c>
      <c r="R8343" s="3" t="s">
        <v>86</v>
      </c>
      <c r="S8343" s="3" t="s">
        <v>9323</v>
      </c>
      <c r="T8343" s="3">
        <v>23.92</v>
      </c>
      <c r="U8343" s="35" cm="1">
        <f t="array" ref="U8343">INDEX('Pricing Strategy'!$F$4:$F$71,MATCH(1,(Dataset!$O8343='Pricing Strategy'!$B$4:$B$71)*(Dataset!$Q8343='Pricing Strategy'!$C$4:$C$71)*(Dataset!$R8343='Pricing Strategy'!$D$4:$D$71),))</f>
        <v>0.25</v>
      </c>
      <c r="V8343" s="3">
        <f>Dataset!$T8343*(1-Dataset!$U8343)</f>
        <v>17.940000000000001</v>
      </c>
    </row>
    <row r="8344" spans="1:22" x14ac:dyDescent="0.3">
      <c r="A8344" s="32"/>
      <c r="C8344" s="3">
        <v>8339</v>
      </c>
      <c r="D8344" s="3" t="s">
        <v>9971</v>
      </c>
      <c r="E8344" s="34">
        <v>42365</v>
      </c>
      <c r="F8344" s="34">
        <v>42372</v>
      </c>
      <c r="G8344" s="3" t="s">
        <v>46</v>
      </c>
      <c r="H8344" s="3" t="s">
        <v>4965</v>
      </c>
      <c r="I8344" s="3" t="s">
        <v>4966</v>
      </c>
      <c r="J8344" s="3" t="s">
        <v>37</v>
      </c>
      <c r="K8344" s="3" t="s">
        <v>23</v>
      </c>
      <c r="L8344" s="3" t="s">
        <v>353</v>
      </c>
      <c r="M8344" s="3" t="s">
        <v>354</v>
      </c>
      <c r="N8344" s="3">
        <v>35601</v>
      </c>
      <c r="O8344" s="3" t="s">
        <v>26</v>
      </c>
      <c r="P8344" s="3" t="s">
        <v>3025</v>
      </c>
      <c r="Q8344" s="3" t="s">
        <v>67</v>
      </c>
      <c r="R8344" s="3" t="s">
        <v>157</v>
      </c>
      <c r="S8344" s="3" t="s">
        <v>3026</v>
      </c>
      <c r="T8344" s="3">
        <v>498</v>
      </c>
      <c r="U8344" s="35" cm="1">
        <f t="array" ref="U8344">INDEX('Pricing Strategy'!$F$4:$F$71,MATCH(1,(Dataset!$O8344='Pricing Strategy'!$B$4:$B$71)*(Dataset!$Q8344='Pricing Strategy'!$C$4:$C$71)*(Dataset!$R8344='Pricing Strategy'!$D$4:$D$71),))</f>
        <v>0.3</v>
      </c>
      <c r="V8344" s="3">
        <f>Dataset!$T8344*(1-Dataset!$U8344)</f>
        <v>348.59999999999997</v>
      </c>
    </row>
    <row r="8345" spans="1:22" x14ac:dyDescent="0.3">
      <c r="A8345" s="32"/>
      <c r="C8345" s="3">
        <v>8340</v>
      </c>
      <c r="D8345" s="3" t="s">
        <v>9972</v>
      </c>
      <c r="E8345" s="34">
        <v>43203</v>
      </c>
      <c r="F8345" s="34">
        <v>43207</v>
      </c>
      <c r="G8345" s="3" t="s">
        <v>46</v>
      </c>
      <c r="H8345" s="3" t="s">
        <v>3807</v>
      </c>
      <c r="I8345" s="3" t="s">
        <v>3808</v>
      </c>
      <c r="J8345" s="3" t="s">
        <v>37</v>
      </c>
      <c r="K8345" s="3" t="s">
        <v>23</v>
      </c>
      <c r="L8345" s="3" t="s">
        <v>1179</v>
      </c>
      <c r="M8345" s="3" t="s">
        <v>39</v>
      </c>
      <c r="N8345" s="3">
        <v>92345</v>
      </c>
      <c r="O8345" s="3" t="s">
        <v>40</v>
      </c>
      <c r="P8345" s="3" t="s">
        <v>4845</v>
      </c>
      <c r="Q8345" s="3" t="s">
        <v>28</v>
      </c>
      <c r="R8345" s="3" t="s">
        <v>32</v>
      </c>
      <c r="S8345" s="3" t="s">
        <v>4846</v>
      </c>
      <c r="T8345" s="3">
        <v>436.70400000000001</v>
      </c>
      <c r="U8345" s="35" cm="1">
        <f t="array" ref="U8345">INDEX('Pricing Strategy'!$F$4:$F$71,MATCH(1,(Dataset!$O8345='Pricing Strategy'!$B$4:$B$71)*(Dataset!$Q8345='Pricing Strategy'!$C$4:$C$71)*(Dataset!$R8345='Pricing Strategy'!$D$4:$D$71),))</f>
        <v>0.45</v>
      </c>
      <c r="V8345" s="3">
        <f>Dataset!$T8345*(1-Dataset!$U8345)</f>
        <v>240.18720000000002</v>
      </c>
    </row>
    <row r="8346" spans="1:22" x14ac:dyDescent="0.3">
      <c r="A8346" s="32"/>
      <c r="C8346" s="3">
        <v>8341</v>
      </c>
      <c r="D8346" s="3" t="s">
        <v>9973</v>
      </c>
      <c r="E8346" s="34">
        <v>42322</v>
      </c>
      <c r="F8346" s="34">
        <v>42328</v>
      </c>
      <c r="G8346" s="3" t="s">
        <v>46</v>
      </c>
      <c r="H8346" s="3" t="s">
        <v>3531</v>
      </c>
      <c r="I8346" s="3" t="s">
        <v>3532</v>
      </c>
      <c r="J8346" s="3" t="s">
        <v>22</v>
      </c>
      <c r="K8346" s="3" t="s">
        <v>23</v>
      </c>
      <c r="L8346" s="3" t="s">
        <v>4880</v>
      </c>
      <c r="M8346" s="3" t="s">
        <v>315</v>
      </c>
      <c r="N8346" s="3">
        <v>23320</v>
      </c>
      <c r="O8346" s="3" t="s">
        <v>26</v>
      </c>
      <c r="P8346" s="3" t="s">
        <v>3980</v>
      </c>
      <c r="Q8346" s="3" t="s">
        <v>42</v>
      </c>
      <c r="R8346" s="3" t="s">
        <v>86</v>
      </c>
      <c r="S8346" s="3" t="s">
        <v>3981</v>
      </c>
      <c r="T8346" s="3">
        <v>32.4</v>
      </c>
      <c r="U8346" s="35" cm="1">
        <f t="array" ref="U8346">INDEX('Pricing Strategy'!$F$4:$F$71,MATCH(1,(Dataset!$O8346='Pricing Strategy'!$B$4:$B$71)*(Dataset!$Q8346='Pricing Strategy'!$C$4:$C$71)*(Dataset!$R8346='Pricing Strategy'!$D$4:$D$71),))</f>
        <v>0.25</v>
      </c>
      <c r="V8346" s="3">
        <f>Dataset!$T8346*(1-Dataset!$U8346)</f>
        <v>24.299999999999997</v>
      </c>
    </row>
    <row r="8347" spans="1:22" x14ac:dyDescent="0.3">
      <c r="A8347" s="32"/>
      <c r="C8347" s="3">
        <v>8342</v>
      </c>
      <c r="D8347" s="3" t="s">
        <v>9974</v>
      </c>
      <c r="E8347" s="34">
        <v>43262</v>
      </c>
      <c r="F8347" s="34">
        <v>43265</v>
      </c>
      <c r="G8347" s="3" t="s">
        <v>184</v>
      </c>
      <c r="H8347" s="3" t="s">
        <v>121</v>
      </c>
      <c r="I8347" s="3" t="s">
        <v>122</v>
      </c>
      <c r="J8347" s="3" t="s">
        <v>22</v>
      </c>
      <c r="K8347" s="3" t="s">
        <v>23</v>
      </c>
      <c r="L8347" s="3" t="s">
        <v>38</v>
      </c>
      <c r="M8347" s="3" t="s">
        <v>39</v>
      </c>
      <c r="N8347" s="3">
        <v>90036</v>
      </c>
      <c r="O8347" s="3" t="s">
        <v>40</v>
      </c>
      <c r="P8347" s="3" t="s">
        <v>2197</v>
      </c>
      <c r="Q8347" s="3" t="s">
        <v>42</v>
      </c>
      <c r="R8347" s="3" t="s">
        <v>74</v>
      </c>
      <c r="S8347" s="3" t="s">
        <v>2198</v>
      </c>
      <c r="T8347" s="3">
        <v>61.44</v>
      </c>
      <c r="U8347" s="35" cm="1">
        <f t="array" ref="U8347">INDEX('Pricing Strategy'!$F$4:$F$71,MATCH(1,(Dataset!$O8347='Pricing Strategy'!$B$4:$B$71)*(Dataset!$Q8347='Pricing Strategy'!$C$4:$C$71)*(Dataset!$R8347='Pricing Strategy'!$D$4:$D$71),))</f>
        <v>0.4</v>
      </c>
      <c r="V8347" s="3">
        <f>Dataset!$T8347*(1-Dataset!$U8347)</f>
        <v>36.863999999999997</v>
      </c>
    </row>
    <row r="8348" spans="1:22" x14ac:dyDescent="0.3">
      <c r="A8348" s="32"/>
      <c r="C8348" s="3">
        <v>8343</v>
      </c>
      <c r="D8348" s="3" t="s">
        <v>9975</v>
      </c>
      <c r="E8348" s="34">
        <v>43064</v>
      </c>
      <c r="F8348" s="34">
        <v>43069</v>
      </c>
      <c r="G8348" s="3" t="s">
        <v>46</v>
      </c>
      <c r="H8348" s="3" t="s">
        <v>2268</v>
      </c>
      <c r="I8348" s="3" t="s">
        <v>2269</v>
      </c>
      <c r="J8348" s="3" t="s">
        <v>22</v>
      </c>
      <c r="K8348" s="3" t="s">
        <v>23</v>
      </c>
      <c r="L8348" s="3" t="s">
        <v>1683</v>
      </c>
      <c r="M8348" s="3" t="s">
        <v>354</v>
      </c>
      <c r="N8348" s="3">
        <v>35810</v>
      </c>
      <c r="O8348" s="3" t="s">
        <v>26</v>
      </c>
      <c r="P8348" s="3" t="s">
        <v>1826</v>
      </c>
      <c r="Q8348" s="3" t="s">
        <v>42</v>
      </c>
      <c r="R8348" s="3" t="s">
        <v>55</v>
      </c>
      <c r="S8348" s="3" t="s">
        <v>1827</v>
      </c>
      <c r="T8348" s="3">
        <v>73.36</v>
      </c>
      <c r="U8348" s="35" cm="1">
        <f t="array" ref="U8348">INDEX('Pricing Strategy'!$F$4:$F$71,MATCH(1,(Dataset!$O8348='Pricing Strategy'!$B$4:$B$71)*(Dataset!$Q8348='Pricing Strategy'!$C$4:$C$71)*(Dataset!$R8348='Pricing Strategy'!$D$4:$D$71),))</f>
        <v>0.35</v>
      </c>
      <c r="V8348" s="3">
        <f>Dataset!$T8348*(1-Dataset!$U8348)</f>
        <v>47.684000000000005</v>
      </c>
    </row>
    <row r="8349" spans="1:22" x14ac:dyDescent="0.3">
      <c r="A8349" s="32"/>
      <c r="C8349" s="3">
        <v>8344</v>
      </c>
      <c r="D8349" s="3" t="s">
        <v>9976</v>
      </c>
      <c r="E8349" s="34">
        <v>42084</v>
      </c>
      <c r="F8349" s="34">
        <v>42088</v>
      </c>
      <c r="G8349" s="3" t="s">
        <v>46</v>
      </c>
      <c r="H8349" s="3" t="s">
        <v>2523</v>
      </c>
      <c r="I8349" s="3" t="s">
        <v>2524</v>
      </c>
      <c r="J8349" s="3" t="s">
        <v>22</v>
      </c>
      <c r="K8349" s="3" t="s">
        <v>23</v>
      </c>
      <c r="L8349" s="3" t="s">
        <v>5143</v>
      </c>
      <c r="M8349" s="3" t="s">
        <v>331</v>
      </c>
      <c r="N8349" s="3">
        <v>37918</v>
      </c>
      <c r="O8349" s="3" t="s">
        <v>26</v>
      </c>
      <c r="P8349" s="3" t="s">
        <v>849</v>
      </c>
      <c r="Q8349" s="3" t="s">
        <v>42</v>
      </c>
      <c r="R8349" s="3" t="s">
        <v>43</v>
      </c>
      <c r="S8349" s="3" t="s">
        <v>850</v>
      </c>
      <c r="T8349" s="3">
        <v>59.2</v>
      </c>
      <c r="U8349" s="35" cm="1">
        <f t="array" ref="U8349">INDEX('Pricing Strategy'!$F$4:$F$71,MATCH(1,(Dataset!$O8349='Pricing Strategy'!$B$4:$B$71)*(Dataset!$Q8349='Pricing Strategy'!$C$4:$C$71)*(Dataset!$R8349='Pricing Strategy'!$D$4:$D$71),))</f>
        <v>0.25</v>
      </c>
      <c r="V8349" s="3">
        <f>Dataset!$T8349*(1-Dataset!$U8349)</f>
        <v>44.400000000000006</v>
      </c>
    </row>
    <row r="8350" spans="1:22" x14ac:dyDescent="0.3">
      <c r="A8350" s="32"/>
      <c r="C8350" s="3">
        <v>8345</v>
      </c>
      <c r="D8350" s="3" t="s">
        <v>9976</v>
      </c>
      <c r="E8350" s="34">
        <v>42084</v>
      </c>
      <c r="F8350" s="34">
        <v>42088</v>
      </c>
      <c r="G8350" s="3" t="s">
        <v>46</v>
      </c>
      <c r="H8350" s="3" t="s">
        <v>2523</v>
      </c>
      <c r="I8350" s="3" t="s">
        <v>2524</v>
      </c>
      <c r="J8350" s="3" t="s">
        <v>22</v>
      </c>
      <c r="K8350" s="3" t="s">
        <v>23</v>
      </c>
      <c r="L8350" s="3" t="s">
        <v>5143</v>
      </c>
      <c r="M8350" s="3" t="s">
        <v>331</v>
      </c>
      <c r="N8350" s="3">
        <v>37918</v>
      </c>
      <c r="O8350" s="3" t="s">
        <v>26</v>
      </c>
      <c r="P8350" s="3" t="s">
        <v>3934</v>
      </c>
      <c r="Q8350" s="3" t="s">
        <v>28</v>
      </c>
      <c r="R8350" s="3" t="s">
        <v>61</v>
      </c>
      <c r="S8350" s="3" t="s">
        <v>3935</v>
      </c>
      <c r="T8350" s="3">
        <v>32.951999999999998</v>
      </c>
      <c r="U8350" s="35" cm="1">
        <f t="array" ref="U8350">INDEX('Pricing Strategy'!$F$4:$F$71,MATCH(1,(Dataset!$O8350='Pricing Strategy'!$B$4:$B$71)*(Dataset!$Q8350='Pricing Strategy'!$C$4:$C$71)*(Dataset!$R8350='Pricing Strategy'!$D$4:$D$71),))</f>
        <v>0.25</v>
      </c>
      <c r="V8350" s="3">
        <f>Dataset!$T8350*(1-Dataset!$U8350)</f>
        <v>24.713999999999999</v>
      </c>
    </row>
    <row r="8351" spans="1:22" x14ac:dyDescent="0.3">
      <c r="A8351" s="32"/>
      <c r="C8351" s="3">
        <v>8346</v>
      </c>
      <c r="D8351" s="3" t="s">
        <v>9976</v>
      </c>
      <c r="E8351" s="34">
        <v>42084</v>
      </c>
      <c r="F8351" s="34">
        <v>42088</v>
      </c>
      <c r="G8351" s="3" t="s">
        <v>46</v>
      </c>
      <c r="H8351" s="3" t="s">
        <v>2523</v>
      </c>
      <c r="I8351" s="3" t="s">
        <v>2524</v>
      </c>
      <c r="J8351" s="3" t="s">
        <v>22</v>
      </c>
      <c r="K8351" s="3" t="s">
        <v>23</v>
      </c>
      <c r="L8351" s="3" t="s">
        <v>5143</v>
      </c>
      <c r="M8351" s="3" t="s">
        <v>331</v>
      </c>
      <c r="N8351" s="3">
        <v>37918</v>
      </c>
      <c r="O8351" s="3" t="s">
        <v>26</v>
      </c>
      <c r="P8351" s="3" t="s">
        <v>6132</v>
      </c>
      <c r="Q8351" s="3" t="s">
        <v>28</v>
      </c>
      <c r="R8351" s="3" t="s">
        <v>32</v>
      </c>
      <c r="S8351" s="3" t="s">
        <v>6133</v>
      </c>
      <c r="T8351" s="3">
        <v>218.376</v>
      </c>
      <c r="U8351" s="35" cm="1">
        <f t="array" ref="U8351">INDEX('Pricing Strategy'!$F$4:$F$71,MATCH(1,(Dataset!$O8351='Pricing Strategy'!$B$4:$B$71)*(Dataset!$Q8351='Pricing Strategy'!$C$4:$C$71)*(Dataset!$R8351='Pricing Strategy'!$D$4:$D$71),))</f>
        <v>0.3</v>
      </c>
      <c r="V8351" s="3">
        <f>Dataset!$T8351*(1-Dataset!$U8351)</f>
        <v>152.86320000000001</v>
      </c>
    </row>
    <row r="8352" spans="1:22" x14ac:dyDescent="0.3">
      <c r="A8352" s="32"/>
      <c r="C8352" s="3">
        <v>8347</v>
      </c>
      <c r="D8352" s="3" t="s">
        <v>9977</v>
      </c>
      <c r="E8352" s="34">
        <v>42490</v>
      </c>
      <c r="F8352" s="34">
        <v>42494</v>
      </c>
      <c r="G8352" s="3" t="s">
        <v>46</v>
      </c>
      <c r="H8352" s="3" t="s">
        <v>4013</v>
      </c>
      <c r="I8352" s="3" t="s">
        <v>4014</v>
      </c>
      <c r="J8352" s="3" t="s">
        <v>37</v>
      </c>
      <c r="K8352" s="3" t="s">
        <v>23</v>
      </c>
      <c r="L8352" s="3" t="s">
        <v>1481</v>
      </c>
      <c r="M8352" s="3" t="s">
        <v>1245</v>
      </c>
      <c r="N8352" s="3">
        <v>1841</v>
      </c>
      <c r="O8352" s="3" t="s">
        <v>144</v>
      </c>
      <c r="P8352" s="3" t="s">
        <v>820</v>
      </c>
      <c r="Q8352" s="3" t="s">
        <v>28</v>
      </c>
      <c r="R8352" s="3" t="s">
        <v>61</v>
      </c>
      <c r="S8352" s="3" t="s">
        <v>821</v>
      </c>
      <c r="T8352" s="3">
        <v>31.4</v>
      </c>
      <c r="U8352" s="35" cm="1">
        <f t="array" ref="U8352">INDEX('Pricing Strategy'!$F$4:$F$71,MATCH(1,(Dataset!$O8352='Pricing Strategy'!$B$4:$B$71)*(Dataset!$Q8352='Pricing Strategy'!$C$4:$C$71)*(Dataset!$R8352='Pricing Strategy'!$D$4:$D$71),))</f>
        <v>0.4</v>
      </c>
      <c r="V8352" s="3">
        <f>Dataset!$T8352*(1-Dataset!$U8352)</f>
        <v>18.84</v>
      </c>
    </row>
    <row r="8353" spans="1:22" x14ac:dyDescent="0.3">
      <c r="A8353" s="32"/>
      <c r="C8353" s="3">
        <v>8348</v>
      </c>
      <c r="D8353" s="3" t="s">
        <v>9977</v>
      </c>
      <c r="E8353" s="34">
        <v>42490</v>
      </c>
      <c r="F8353" s="34">
        <v>42494</v>
      </c>
      <c r="G8353" s="3" t="s">
        <v>46</v>
      </c>
      <c r="H8353" s="3" t="s">
        <v>4013</v>
      </c>
      <c r="I8353" s="3" t="s">
        <v>4014</v>
      </c>
      <c r="J8353" s="3" t="s">
        <v>37</v>
      </c>
      <c r="K8353" s="3" t="s">
        <v>23</v>
      </c>
      <c r="L8353" s="3" t="s">
        <v>1481</v>
      </c>
      <c r="M8353" s="3" t="s">
        <v>1245</v>
      </c>
      <c r="N8353" s="3">
        <v>1841</v>
      </c>
      <c r="O8353" s="3" t="s">
        <v>144</v>
      </c>
      <c r="P8353" s="3" t="s">
        <v>6162</v>
      </c>
      <c r="Q8353" s="3" t="s">
        <v>28</v>
      </c>
      <c r="R8353" s="3" t="s">
        <v>61</v>
      </c>
      <c r="S8353" s="3" t="s">
        <v>6163</v>
      </c>
      <c r="T8353" s="3">
        <v>9.48</v>
      </c>
      <c r="U8353" s="35" cm="1">
        <f t="array" ref="U8353">INDEX('Pricing Strategy'!$F$4:$F$71,MATCH(1,(Dataset!$O8353='Pricing Strategy'!$B$4:$B$71)*(Dataset!$Q8353='Pricing Strategy'!$C$4:$C$71)*(Dataset!$R8353='Pricing Strategy'!$D$4:$D$71),))</f>
        <v>0.4</v>
      </c>
      <c r="V8353" s="3">
        <f>Dataset!$T8353*(1-Dataset!$U8353)</f>
        <v>5.6879999999999997</v>
      </c>
    </row>
    <row r="8354" spans="1:22" x14ac:dyDescent="0.3">
      <c r="A8354" s="32"/>
      <c r="C8354" s="3">
        <v>8349</v>
      </c>
      <c r="D8354" s="3" t="s">
        <v>9977</v>
      </c>
      <c r="E8354" s="34">
        <v>42490</v>
      </c>
      <c r="F8354" s="34">
        <v>42494</v>
      </c>
      <c r="G8354" s="3" t="s">
        <v>46</v>
      </c>
      <c r="H8354" s="3" t="s">
        <v>4013</v>
      </c>
      <c r="I8354" s="3" t="s">
        <v>4014</v>
      </c>
      <c r="J8354" s="3" t="s">
        <v>37</v>
      </c>
      <c r="K8354" s="3" t="s">
        <v>23</v>
      </c>
      <c r="L8354" s="3" t="s">
        <v>1481</v>
      </c>
      <c r="M8354" s="3" t="s">
        <v>1245</v>
      </c>
      <c r="N8354" s="3">
        <v>1841</v>
      </c>
      <c r="O8354" s="3" t="s">
        <v>144</v>
      </c>
      <c r="P8354" s="3" t="s">
        <v>4027</v>
      </c>
      <c r="Q8354" s="3" t="s">
        <v>67</v>
      </c>
      <c r="R8354" s="3" t="s">
        <v>68</v>
      </c>
      <c r="S8354" s="3" t="s">
        <v>4028</v>
      </c>
      <c r="T8354" s="3">
        <v>209.5</v>
      </c>
      <c r="U8354" s="35" cm="1">
        <f t="array" ref="U8354">INDEX('Pricing Strategy'!$F$4:$F$71,MATCH(1,(Dataset!$O8354='Pricing Strategy'!$B$4:$B$71)*(Dataset!$Q8354='Pricing Strategy'!$C$4:$C$71)*(Dataset!$R8354='Pricing Strategy'!$D$4:$D$71),))</f>
        <v>0.4</v>
      </c>
      <c r="V8354" s="3">
        <f>Dataset!$T8354*(1-Dataset!$U8354)</f>
        <v>125.69999999999999</v>
      </c>
    </row>
    <row r="8355" spans="1:22" x14ac:dyDescent="0.3">
      <c r="A8355" s="32"/>
      <c r="C8355" s="3">
        <v>8350</v>
      </c>
      <c r="D8355" s="3" t="s">
        <v>9977</v>
      </c>
      <c r="E8355" s="34">
        <v>42490</v>
      </c>
      <c r="F8355" s="34">
        <v>42494</v>
      </c>
      <c r="G8355" s="3" t="s">
        <v>46</v>
      </c>
      <c r="H8355" s="3" t="s">
        <v>4013</v>
      </c>
      <c r="I8355" s="3" t="s">
        <v>4014</v>
      </c>
      <c r="J8355" s="3" t="s">
        <v>37</v>
      </c>
      <c r="K8355" s="3" t="s">
        <v>23</v>
      </c>
      <c r="L8355" s="3" t="s">
        <v>1481</v>
      </c>
      <c r="M8355" s="3" t="s">
        <v>1245</v>
      </c>
      <c r="N8355" s="3">
        <v>1841</v>
      </c>
      <c r="O8355" s="3" t="s">
        <v>144</v>
      </c>
      <c r="P8355" s="3" t="s">
        <v>8007</v>
      </c>
      <c r="Q8355" s="3" t="s">
        <v>28</v>
      </c>
      <c r="R8355" s="3" t="s">
        <v>61</v>
      </c>
      <c r="S8355" s="3" t="s">
        <v>8008</v>
      </c>
      <c r="T8355" s="3">
        <v>24.3</v>
      </c>
      <c r="U8355" s="35" cm="1">
        <f t="array" ref="U8355">INDEX('Pricing Strategy'!$F$4:$F$71,MATCH(1,(Dataset!$O8355='Pricing Strategy'!$B$4:$B$71)*(Dataset!$Q8355='Pricing Strategy'!$C$4:$C$71)*(Dataset!$R8355='Pricing Strategy'!$D$4:$D$71),))</f>
        <v>0.4</v>
      </c>
      <c r="V8355" s="3">
        <f>Dataset!$T8355*(1-Dataset!$U8355)</f>
        <v>14.58</v>
      </c>
    </row>
    <row r="8356" spans="1:22" x14ac:dyDescent="0.3">
      <c r="A8356" s="32"/>
      <c r="C8356" s="3">
        <v>8351</v>
      </c>
      <c r="D8356" s="3" t="s">
        <v>9977</v>
      </c>
      <c r="E8356" s="34">
        <v>42490</v>
      </c>
      <c r="F8356" s="34">
        <v>42494</v>
      </c>
      <c r="G8356" s="3" t="s">
        <v>46</v>
      </c>
      <c r="H8356" s="3" t="s">
        <v>4013</v>
      </c>
      <c r="I8356" s="3" t="s">
        <v>4014</v>
      </c>
      <c r="J8356" s="3" t="s">
        <v>37</v>
      </c>
      <c r="K8356" s="3" t="s">
        <v>23</v>
      </c>
      <c r="L8356" s="3" t="s">
        <v>1481</v>
      </c>
      <c r="M8356" s="3" t="s">
        <v>1245</v>
      </c>
      <c r="N8356" s="3">
        <v>1841</v>
      </c>
      <c r="O8356" s="3" t="s">
        <v>144</v>
      </c>
      <c r="P8356" s="3" t="s">
        <v>4290</v>
      </c>
      <c r="Q8356" s="3" t="s">
        <v>42</v>
      </c>
      <c r="R8356" s="3" t="s">
        <v>86</v>
      </c>
      <c r="S8356" s="3" t="s">
        <v>4291</v>
      </c>
      <c r="T8356" s="3">
        <v>6.48</v>
      </c>
      <c r="U8356" s="35" cm="1">
        <f t="array" ref="U8356">INDEX('Pricing Strategy'!$F$4:$F$71,MATCH(1,(Dataset!$O8356='Pricing Strategy'!$B$4:$B$71)*(Dataset!$Q8356='Pricing Strategy'!$C$4:$C$71)*(Dataset!$R8356='Pricing Strategy'!$D$4:$D$71),))</f>
        <v>0.4</v>
      </c>
      <c r="V8356" s="3">
        <f>Dataset!$T8356*(1-Dataset!$U8356)</f>
        <v>3.8879999999999999</v>
      </c>
    </row>
    <row r="8357" spans="1:22" x14ac:dyDescent="0.3">
      <c r="A8357" s="32"/>
      <c r="C8357" s="3">
        <v>8352</v>
      </c>
      <c r="D8357" s="3" t="s">
        <v>9978</v>
      </c>
      <c r="E8357" s="34">
        <v>43223</v>
      </c>
      <c r="F8357" s="34">
        <v>43228</v>
      </c>
      <c r="G8357" s="3" t="s">
        <v>46</v>
      </c>
      <c r="H8357" s="3" t="s">
        <v>5728</v>
      </c>
      <c r="I8357" s="3" t="s">
        <v>5729</v>
      </c>
      <c r="J8357" s="3" t="s">
        <v>37</v>
      </c>
      <c r="K8357" s="3" t="s">
        <v>23</v>
      </c>
      <c r="L8357" s="3" t="s">
        <v>142</v>
      </c>
      <c r="M8357" s="3" t="s">
        <v>143</v>
      </c>
      <c r="N8357" s="3">
        <v>19134</v>
      </c>
      <c r="O8357" s="3" t="s">
        <v>144</v>
      </c>
      <c r="P8357" s="3" t="s">
        <v>8396</v>
      </c>
      <c r="Q8357" s="3" t="s">
        <v>28</v>
      </c>
      <c r="R8357" s="3" t="s">
        <v>61</v>
      </c>
      <c r="S8357" s="3" t="s">
        <v>8397</v>
      </c>
      <c r="T8357" s="3">
        <v>32.448</v>
      </c>
      <c r="U8357" s="35" cm="1">
        <f t="array" ref="U8357">INDEX('Pricing Strategy'!$F$4:$F$71,MATCH(1,(Dataset!$O8357='Pricing Strategy'!$B$4:$B$71)*(Dataset!$Q8357='Pricing Strategy'!$C$4:$C$71)*(Dataset!$R8357='Pricing Strategy'!$D$4:$D$71),))</f>
        <v>0.4</v>
      </c>
      <c r="V8357" s="3">
        <f>Dataset!$T8357*(1-Dataset!$U8357)</f>
        <v>19.468799999999998</v>
      </c>
    </row>
    <row r="8358" spans="1:22" x14ac:dyDescent="0.3">
      <c r="A8358" s="32"/>
      <c r="C8358" s="3">
        <v>8353</v>
      </c>
      <c r="D8358" s="3" t="s">
        <v>9978</v>
      </c>
      <c r="E8358" s="34">
        <v>43223</v>
      </c>
      <c r="F8358" s="34">
        <v>43228</v>
      </c>
      <c r="G8358" s="3" t="s">
        <v>46</v>
      </c>
      <c r="H8358" s="3" t="s">
        <v>5728</v>
      </c>
      <c r="I8358" s="3" t="s">
        <v>5729</v>
      </c>
      <c r="J8358" s="3" t="s">
        <v>37</v>
      </c>
      <c r="K8358" s="3" t="s">
        <v>23</v>
      </c>
      <c r="L8358" s="3" t="s">
        <v>142</v>
      </c>
      <c r="M8358" s="3" t="s">
        <v>143</v>
      </c>
      <c r="N8358" s="3">
        <v>19134</v>
      </c>
      <c r="O8358" s="3" t="s">
        <v>144</v>
      </c>
      <c r="P8358" s="3" t="s">
        <v>2790</v>
      </c>
      <c r="Q8358" s="3" t="s">
        <v>42</v>
      </c>
      <c r="R8358" s="3" t="s">
        <v>71</v>
      </c>
      <c r="S8358" s="3" t="s">
        <v>2791</v>
      </c>
      <c r="T8358" s="3">
        <v>26.388000000000002</v>
      </c>
      <c r="U8358" s="35" cm="1">
        <f t="array" ref="U8358">INDEX('Pricing Strategy'!$F$4:$F$71,MATCH(1,(Dataset!$O8358='Pricing Strategy'!$B$4:$B$71)*(Dataset!$Q8358='Pricing Strategy'!$C$4:$C$71)*(Dataset!$R8358='Pricing Strategy'!$D$4:$D$71),))</f>
        <v>0.4</v>
      </c>
      <c r="V8358" s="3">
        <f>Dataset!$T8358*(1-Dataset!$U8358)</f>
        <v>15.832800000000001</v>
      </c>
    </row>
    <row r="8359" spans="1:22" x14ac:dyDescent="0.3">
      <c r="A8359" s="32"/>
      <c r="C8359" s="3">
        <v>8354</v>
      </c>
      <c r="D8359" s="3" t="s">
        <v>9978</v>
      </c>
      <c r="E8359" s="34">
        <v>43223</v>
      </c>
      <c r="F8359" s="34">
        <v>43228</v>
      </c>
      <c r="G8359" s="3" t="s">
        <v>46</v>
      </c>
      <c r="H8359" s="3" t="s">
        <v>5728</v>
      </c>
      <c r="I8359" s="3" t="s">
        <v>5729</v>
      </c>
      <c r="J8359" s="3" t="s">
        <v>37</v>
      </c>
      <c r="K8359" s="3" t="s">
        <v>23</v>
      </c>
      <c r="L8359" s="3" t="s">
        <v>142</v>
      </c>
      <c r="M8359" s="3" t="s">
        <v>143</v>
      </c>
      <c r="N8359" s="3">
        <v>19134</v>
      </c>
      <c r="O8359" s="3" t="s">
        <v>144</v>
      </c>
      <c r="P8359" s="3" t="s">
        <v>882</v>
      </c>
      <c r="Q8359" s="3" t="s">
        <v>28</v>
      </c>
      <c r="R8359" s="3" t="s">
        <v>52</v>
      </c>
      <c r="S8359" s="3" t="s">
        <v>883</v>
      </c>
      <c r="T8359" s="3">
        <v>373.47</v>
      </c>
      <c r="U8359" s="35" cm="1">
        <f t="array" ref="U8359">INDEX('Pricing Strategy'!$F$4:$F$71,MATCH(1,(Dataset!$O8359='Pricing Strategy'!$B$4:$B$71)*(Dataset!$Q8359='Pricing Strategy'!$C$4:$C$71)*(Dataset!$R8359='Pricing Strategy'!$D$4:$D$71),))</f>
        <v>0.45</v>
      </c>
      <c r="V8359" s="3">
        <f>Dataset!$T8359*(1-Dataset!$U8359)</f>
        <v>205.40850000000003</v>
      </c>
    </row>
    <row r="8360" spans="1:22" x14ac:dyDescent="0.3">
      <c r="A8360" s="32"/>
      <c r="C8360" s="3">
        <v>8355</v>
      </c>
      <c r="D8360" s="3" t="s">
        <v>9978</v>
      </c>
      <c r="E8360" s="34">
        <v>43223</v>
      </c>
      <c r="F8360" s="34">
        <v>43228</v>
      </c>
      <c r="G8360" s="3" t="s">
        <v>46</v>
      </c>
      <c r="H8360" s="3" t="s">
        <v>5728</v>
      </c>
      <c r="I8360" s="3" t="s">
        <v>5729</v>
      </c>
      <c r="J8360" s="3" t="s">
        <v>37</v>
      </c>
      <c r="K8360" s="3" t="s">
        <v>23</v>
      </c>
      <c r="L8360" s="3" t="s">
        <v>142</v>
      </c>
      <c r="M8360" s="3" t="s">
        <v>143</v>
      </c>
      <c r="N8360" s="3">
        <v>19134</v>
      </c>
      <c r="O8360" s="3" t="s">
        <v>144</v>
      </c>
      <c r="P8360" s="3" t="s">
        <v>4648</v>
      </c>
      <c r="Q8360" s="3" t="s">
        <v>42</v>
      </c>
      <c r="R8360" s="3" t="s">
        <v>71</v>
      </c>
      <c r="S8360" s="3" t="s">
        <v>4649</v>
      </c>
      <c r="T8360" s="3">
        <v>64.2</v>
      </c>
      <c r="U8360" s="35" cm="1">
        <f t="array" ref="U8360">INDEX('Pricing Strategy'!$F$4:$F$71,MATCH(1,(Dataset!$O8360='Pricing Strategy'!$B$4:$B$71)*(Dataset!$Q8360='Pricing Strategy'!$C$4:$C$71)*(Dataset!$R8360='Pricing Strategy'!$D$4:$D$71),))</f>
        <v>0.4</v>
      </c>
      <c r="V8360" s="3">
        <f>Dataset!$T8360*(1-Dataset!$U8360)</f>
        <v>38.520000000000003</v>
      </c>
    </row>
    <row r="8361" spans="1:22" x14ac:dyDescent="0.3">
      <c r="A8361" s="32"/>
      <c r="C8361" s="3">
        <v>8356</v>
      </c>
      <c r="D8361" s="3" t="s">
        <v>9978</v>
      </c>
      <c r="E8361" s="34">
        <v>43223</v>
      </c>
      <c r="F8361" s="34">
        <v>43228</v>
      </c>
      <c r="G8361" s="3" t="s">
        <v>46</v>
      </c>
      <c r="H8361" s="3" t="s">
        <v>5728</v>
      </c>
      <c r="I8361" s="3" t="s">
        <v>5729</v>
      </c>
      <c r="J8361" s="3" t="s">
        <v>37</v>
      </c>
      <c r="K8361" s="3" t="s">
        <v>23</v>
      </c>
      <c r="L8361" s="3" t="s">
        <v>142</v>
      </c>
      <c r="M8361" s="3" t="s">
        <v>143</v>
      </c>
      <c r="N8361" s="3">
        <v>19134</v>
      </c>
      <c r="O8361" s="3" t="s">
        <v>144</v>
      </c>
      <c r="P8361" s="3" t="s">
        <v>2575</v>
      </c>
      <c r="Q8361" s="3" t="s">
        <v>42</v>
      </c>
      <c r="R8361" s="3" t="s">
        <v>265</v>
      </c>
      <c r="S8361" s="3" t="s">
        <v>2576</v>
      </c>
      <c r="T8361" s="3">
        <v>8</v>
      </c>
      <c r="U8361" s="35" cm="1">
        <f t="array" ref="U8361">INDEX('Pricing Strategy'!$F$4:$F$71,MATCH(1,(Dataset!$O8361='Pricing Strategy'!$B$4:$B$71)*(Dataset!$Q8361='Pricing Strategy'!$C$4:$C$71)*(Dataset!$R8361='Pricing Strategy'!$D$4:$D$71),))</f>
        <v>0.4</v>
      </c>
      <c r="V8361" s="3">
        <f>Dataset!$T8361*(1-Dataset!$U8361)</f>
        <v>4.8</v>
      </c>
    </row>
    <row r="8362" spans="1:22" x14ac:dyDescent="0.3">
      <c r="A8362" s="32"/>
      <c r="C8362" s="3">
        <v>8357</v>
      </c>
      <c r="D8362" s="3" t="s">
        <v>9979</v>
      </c>
      <c r="E8362" s="34">
        <v>42973</v>
      </c>
      <c r="F8362" s="34">
        <v>42977</v>
      </c>
      <c r="G8362" s="3" t="s">
        <v>46</v>
      </c>
      <c r="H8362" s="3" t="s">
        <v>1657</v>
      </c>
      <c r="I8362" s="3" t="s">
        <v>1658</v>
      </c>
      <c r="J8362" s="3" t="s">
        <v>22</v>
      </c>
      <c r="K8362" s="3" t="s">
        <v>23</v>
      </c>
      <c r="L8362" s="3" t="s">
        <v>7727</v>
      </c>
      <c r="M8362" s="3" t="s">
        <v>1272</v>
      </c>
      <c r="N8362" s="3">
        <v>30605</v>
      </c>
      <c r="O8362" s="3" t="s">
        <v>26</v>
      </c>
      <c r="P8362" s="3" t="s">
        <v>5276</v>
      </c>
      <c r="Q8362" s="3" t="s">
        <v>28</v>
      </c>
      <c r="R8362" s="3" t="s">
        <v>61</v>
      </c>
      <c r="S8362" s="3" t="s">
        <v>5277</v>
      </c>
      <c r="T8362" s="3">
        <v>186.54</v>
      </c>
      <c r="U8362" s="35" cm="1">
        <f t="array" ref="U8362">INDEX('Pricing Strategy'!$F$4:$F$71,MATCH(1,(Dataset!$O8362='Pricing Strategy'!$B$4:$B$71)*(Dataset!$Q8362='Pricing Strategy'!$C$4:$C$71)*(Dataset!$R8362='Pricing Strategy'!$D$4:$D$71),))</f>
        <v>0.25</v>
      </c>
      <c r="V8362" s="3">
        <f>Dataset!$T8362*(1-Dataset!$U8362)</f>
        <v>139.905</v>
      </c>
    </row>
    <row r="8363" spans="1:22" x14ac:dyDescent="0.3">
      <c r="A8363" s="32"/>
      <c r="C8363" s="3">
        <v>8358</v>
      </c>
      <c r="D8363" s="3" t="s">
        <v>9980</v>
      </c>
      <c r="E8363" s="34">
        <v>42105</v>
      </c>
      <c r="F8363" s="34">
        <v>42112</v>
      </c>
      <c r="G8363" s="3" t="s">
        <v>46</v>
      </c>
      <c r="H8363" s="3" t="s">
        <v>4330</v>
      </c>
      <c r="I8363" s="3" t="s">
        <v>4331</v>
      </c>
      <c r="J8363" s="3" t="s">
        <v>22</v>
      </c>
      <c r="K8363" s="3" t="s">
        <v>23</v>
      </c>
      <c r="L8363" s="3" t="s">
        <v>1763</v>
      </c>
      <c r="M8363" s="3" t="s">
        <v>1764</v>
      </c>
      <c r="N8363" s="3">
        <v>59405</v>
      </c>
      <c r="O8363" s="3" t="s">
        <v>40</v>
      </c>
      <c r="P8363" s="3" t="s">
        <v>1039</v>
      </c>
      <c r="Q8363" s="3" t="s">
        <v>42</v>
      </c>
      <c r="R8363" s="3" t="s">
        <v>55</v>
      </c>
      <c r="S8363" s="3" t="s">
        <v>1040</v>
      </c>
      <c r="T8363" s="3">
        <v>87.08</v>
      </c>
      <c r="U8363" s="35" cm="1">
        <f t="array" ref="U8363">INDEX('Pricing Strategy'!$F$4:$F$71,MATCH(1,(Dataset!$O8363='Pricing Strategy'!$B$4:$B$71)*(Dataset!$Q8363='Pricing Strategy'!$C$4:$C$71)*(Dataset!$R8363='Pricing Strategy'!$D$4:$D$71),))</f>
        <v>0.5</v>
      </c>
      <c r="V8363" s="3">
        <f>Dataset!$T8363*(1-Dataset!$U8363)</f>
        <v>43.54</v>
      </c>
    </row>
    <row r="8364" spans="1:22" x14ac:dyDescent="0.3">
      <c r="A8364" s="32"/>
      <c r="C8364" s="3">
        <v>8359</v>
      </c>
      <c r="D8364" s="3" t="s">
        <v>9980</v>
      </c>
      <c r="E8364" s="34">
        <v>42105</v>
      </c>
      <c r="F8364" s="34">
        <v>42112</v>
      </c>
      <c r="G8364" s="3" t="s">
        <v>46</v>
      </c>
      <c r="H8364" s="3" t="s">
        <v>4330</v>
      </c>
      <c r="I8364" s="3" t="s">
        <v>4331</v>
      </c>
      <c r="J8364" s="3" t="s">
        <v>22</v>
      </c>
      <c r="K8364" s="3" t="s">
        <v>23</v>
      </c>
      <c r="L8364" s="3" t="s">
        <v>1763</v>
      </c>
      <c r="M8364" s="3" t="s">
        <v>1764</v>
      </c>
      <c r="N8364" s="3">
        <v>59405</v>
      </c>
      <c r="O8364" s="3" t="s">
        <v>40</v>
      </c>
      <c r="P8364" s="3" t="s">
        <v>1966</v>
      </c>
      <c r="Q8364" s="3" t="s">
        <v>67</v>
      </c>
      <c r="R8364" s="3" t="s">
        <v>68</v>
      </c>
      <c r="S8364" s="3" t="s">
        <v>1967</v>
      </c>
      <c r="T8364" s="3">
        <v>105.584</v>
      </c>
      <c r="U8364" s="35" cm="1">
        <f t="array" ref="U8364">INDEX('Pricing Strategy'!$F$4:$F$71,MATCH(1,(Dataset!$O8364='Pricing Strategy'!$B$4:$B$71)*(Dataset!$Q8364='Pricing Strategy'!$C$4:$C$71)*(Dataset!$R8364='Pricing Strategy'!$D$4:$D$71),))</f>
        <v>0.4</v>
      </c>
      <c r="V8364" s="3">
        <f>Dataset!$T8364*(1-Dataset!$U8364)</f>
        <v>63.3504</v>
      </c>
    </row>
    <row r="8365" spans="1:22" x14ac:dyDescent="0.3">
      <c r="A8365" s="32"/>
      <c r="C8365" s="3">
        <v>8360</v>
      </c>
      <c r="D8365" s="3" t="s">
        <v>9980</v>
      </c>
      <c r="E8365" s="34">
        <v>42105</v>
      </c>
      <c r="F8365" s="34">
        <v>42112</v>
      </c>
      <c r="G8365" s="3" t="s">
        <v>46</v>
      </c>
      <c r="H8365" s="3" t="s">
        <v>4330</v>
      </c>
      <c r="I8365" s="3" t="s">
        <v>4331</v>
      </c>
      <c r="J8365" s="3" t="s">
        <v>22</v>
      </c>
      <c r="K8365" s="3" t="s">
        <v>23</v>
      </c>
      <c r="L8365" s="3" t="s">
        <v>1763</v>
      </c>
      <c r="M8365" s="3" t="s">
        <v>1764</v>
      </c>
      <c r="N8365" s="3">
        <v>59405</v>
      </c>
      <c r="O8365" s="3" t="s">
        <v>40</v>
      </c>
      <c r="P8365" s="3" t="s">
        <v>6514</v>
      </c>
      <c r="Q8365" s="3" t="s">
        <v>67</v>
      </c>
      <c r="R8365" s="3" t="s">
        <v>157</v>
      </c>
      <c r="S8365" s="3" t="s">
        <v>6515</v>
      </c>
      <c r="T8365" s="3">
        <v>217.44</v>
      </c>
      <c r="U8365" s="35" cm="1">
        <f t="array" ref="U8365">INDEX('Pricing Strategy'!$F$4:$F$71,MATCH(1,(Dataset!$O8365='Pricing Strategy'!$B$4:$B$71)*(Dataset!$Q8365='Pricing Strategy'!$C$4:$C$71)*(Dataset!$R8365='Pricing Strategy'!$D$4:$D$71),))</f>
        <v>0.45</v>
      </c>
      <c r="V8365" s="3">
        <f>Dataset!$T8365*(1-Dataset!$U8365)</f>
        <v>119.59200000000001</v>
      </c>
    </row>
    <row r="8366" spans="1:22" x14ac:dyDescent="0.3">
      <c r="A8366" s="32"/>
      <c r="C8366" s="3">
        <v>8361</v>
      </c>
      <c r="D8366" s="3" t="s">
        <v>9981</v>
      </c>
      <c r="E8366" s="34">
        <v>43102</v>
      </c>
      <c r="F8366" s="34">
        <v>43104</v>
      </c>
      <c r="G8366" s="3" t="s">
        <v>19</v>
      </c>
      <c r="H8366" s="3" t="s">
        <v>8653</v>
      </c>
      <c r="I8366" s="3" t="s">
        <v>8654</v>
      </c>
      <c r="J8366" s="3" t="s">
        <v>22</v>
      </c>
      <c r="K8366" s="3" t="s">
        <v>23</v>
      </c>
      <c r="L8366" s="3" t="s">
        <v>4178</v>
      </c>
      <c r="M8366" s="3" t="s">
        <v>100</v>
      </c>
      <c r="N8366" s="3">
        <v>79907</v>
      </c>
      <c r="O8366" s="3" t="s">
        <v>101</v>
      </c>
      <c r="P8366" s="3" t="s">
        <v>4138</v>
      </c>
      <c r="Q8366" s="3" t="s">
        <v>42</v>
      </c>
      <c r="R8366" s="3" t="s">
        <v>64</v>
      </c>
      <c r="S8366" s="3" t="s">
        <v>4139</v>
      </c>
      <c r="T8366" s="3">
        <v>31.744</v>
      </c>
      <c r="U8366" s="35" cm="1">
        <f t="array" ref="U8366">INDEX('Pricing Strategy'!$F$4:$F$71,MATCH(1,(Dataset!$O8366='Pricing Strategy'!$B$4:$B$71)*(Dataset!$Q8366='Pricing Strategy'!$C$4:$C$71)*(Dataset!$R8366='Pricing Strategy'!$D$4:$D$71),))</f>
        <v>0.35</v>
      </c>
      <c r="V8366" s="3">
        <f>Dataset!$T8366*(1-Dataset!$U8366)</f>
        <v>20.633600000000001</v>
      </c>
    </row>
    <row r="8367" spans="1:22" x14ac:dyDescent="0.3">
      <c r="A8367" s="32"/>
      <c r="C8367" s="3">
        <v>8362</v>
      </c>
      <c r="D8367" s="3" t="s">
        <v>9981</v>
      </c>
      <c r="E8367" s="34">
        <v>43102</v>
      </c>
      <c r="F8367" s="34">
        <v>43104</v>
      </c>
      <c r="G8367" s="3" t="s">
        <v>19</v>
      </c>
      <c r="H8367" s="3" t="s">
        <v>8653</v>
      </c>
      <c r="I8367" s="3" t="s">
        <v>8654</v>
      </c>
      <c r="J8367" s="3" t="s">
        <v>22</v>
      </c>
      <c r="K8367" s="3" t="s">
        <v>23</v>
      </c>
      <c r="L8367" s="3" t="s">
        <v>4178</v>
      </c>
      <c r="M8367" s="3" t="s">
        <v>100</v>
      </c>
      <c r="N8367" s="3">
        <v>79907</v>
      </c>
      <c r="O8367" s="3" t="s">
        <v>101</v>
      </c>
      <c r="P8367" s="3" t="s">
        <v>9625</v>
      </c>
      <c r="Q8367" s="3" t="s">
        <v>42</v>
      </c>
      <c r="R8367" s="3" t="s">
        <v>74</v>
      </c>
      <c r="S8367" s="3" t="s">
        <v>9626</v>
      </c>
      <c r="T8367" s="3">
        <v>5.4320000000000004</v>
      </c>
      <c r="U8367" s="35" cm="1">
        <f t="array" ref="U8367">INDEX('Pricing Strategy'!$F$4:$F$71,MATCH(1,(Dataset!$O8367='Pricing Strategy'!$B$4:$B$71)*(Dataset!$Q8367='Pricing Strategy'!$C$4:$C$71)*(Dataset!$R8367='Pricing Strategy'!$D$4:$D$71),))</f>
        <v>0.3</v>
      </c>
      <c r="V8367" s="3">
        <f>Dataset!$T8367*(1-Dataset!$U8367)</f>
        <v>3.8024</v>
      </c>
    </row>
    <row r="8368" spans="1:22" x14ac:dyDescent="0.3">
      <c r="A8368" s="32"/>
      <c r="C8368" s="3">
        <v>8363</v>
      </c>
      <c r="D8368" s="3" t="s">
        <v>9981</v>
      </c>
      <c r="E8368" s="34">
        <v>43102</v>
      </c>
      <c r="F8368" s="34">
        <v>43104</v>
      </c>
      <c r="G8368" s="3" t="s">
        <v>19</v>
      </c>
      <c r="H8368" s="3" t="s">
        <v>8653</v>
      </c>
      <c r="I8368" s="3" t="s">
        <v>8654</v>
      </c>
      <c r="J8368" s="3" t="s">
        <v>22</v>
      </c>
      <c r="K8368" s="3" t="s">
        <v>23</v>
      </c>
      <c r="L8368" s="3" t="s">
        <v>4178</v>
      </c>
      <c r="M8368" s="3" t="s">
        <v>100</v>
      </c>
      <c r="N8368" s="3">
        <v>79907</v>
      </c>
      <c r="O8368" s="3" t="s">
        <v>101</v>
      </c>
      <c r="P8368" s="3" t="s">
        <v>3810</v>
      </c>
      <c r="Q8368" s="3" t="s">
        <v>28</v>
      </c>
      <c r="R8368" s="3" t="s">
        <v>52</v>
      </c>
      <c r="S8368" s="3" t="s">
        <v>3811</v>
      </c>
      <c r="T8368" s="3">
        <v>913.43</v>
      </c>
      <c r="U8368" s="35" cm="1">
        <f t="array" ref="U8368">INDEX('Pricing Strategy'!$F$4:$F$71,MATCH(1,(Dataset!$O8368='Pricing Strategy'!$B$4:$B$71)*(Dataset!$Q8368='Pricing Strategy'!$C$4:$C$71)*(Dataset!$R8368='Pricing Strategy'!$D$4:$D$71),))</f>
        <v>0.35</v>
      </c>
      <c r="V8368" s="3">
        <f>Dataset!$T8368*(1-Dataset!$U8368)</f>
        <v>593.72950000000003</v>
      </c>
    </row>
    <row r="8369" spans="1:22" x14ac:dyDescent="0.3">
      <c r="A8369" s="32"/>
      <c r="C8369" s="3">
        <v>8364</v>
      </c>
      <c r="D8369" s="3" t="s">
        <v>9981</v>
      </c>
      <c r="E8369" s="34">
        <v>43102</v>
      </c>
      <c r="F8369" s="34">
        <v>43104</v>
      </c>
      <c r="G8369" s="3" t="s">
        <v>19</v>
      </c>
      <c r="H8369" s="3" t="s">
        <v>8653</v>
      </c>
      <c r="I8369" s="3" t="s">
        <v>8654</v>
      </c>
      <c r="J8369" s="3" t="s">
        <v>22</v>
      </c>
      <c r="K8369" s="3" t="s">
        <v>23</v>
      </c>
      <c r="L8369" s="3" t="s">
        <v>4178</v>
      </c>
      <c r="M8369" s="3" t="s">
        <v>100</v>
      </c>
      <c r="N8369" s="3">
        <v>79907</v>
      </c>
      <c r="O8369" s="3" t="s">
        <v>101</v>
      </c>
      <c r="P8369" s="3" t="s">
        <v>6098</v>
      </c>
      <c r="Q8369" s="3" t="s">
        <v>42</v>
      </c>
      <c r="R8369" s="3" t="s">
        <v>55</v>
      </c>
      <c r="S8369" s="3" t="s">
        <v>6099</v>
      </c>
      <c r="T8369" s="3">
        <v>372.14400000000001</v>
      </c>
      <c r="U8369" s="35" cm="1">
        <f t="array" ref="U8369">INDEX('Pricing Strategy'!$F$4:$F$71,MATCH(1,(Dataset!$O8369='Pricing Strategy'!$B$4:$B$71)*(Dataset!$Q8369='Pricing Strategy'!$C$4:$C$71)*(Dataset!$R8369='Pricing Strategy'!$D$4:$D$71),))</f>
        <v>0.4</v>
      </c>
      <c r="V8369" s="3">
        <f>Dataset!$T8369*(1-Dataset!$U8369)</f>
        <v>223.28639999999999</v>
      </c>
    </row>
    <row r="8370" spans="1:22" x14ac:dyDescent="0.3">
      <c r="A8370" s="32"/>
      <c r="C8370" s="3">
        <v>8365</v>
      </c>
      <c r="D8370" s="3" t="s">
        <v>9982</v>
      </c>
      <c r="E8370" s="34">
        <v>43218</v>
      </c>
      <c r="F8370" s="34">
        <v>43222</v>
      </c>
      <c r="G8370" s="3" t="s">
        <v>46</v>
      </c>
      <c r="H8370" s="3" t="s">
        <v>4574</v>
      </c>
      <c r="I8370" s="3" t="s">
        <v>4575</v>
      </c>
      <c r="J8370" s="3" t="s">
        <v>22</v>
      </c>
      <c r="K8370" s="3" t="s">
        <v>23</v>
      </c>
      <c r="L8370" s="3" t="s">
        <v>9983</v>
      </c>
      <c r="M8370" s="3" t="s">
        <v>50</v>
      </c>
      <c r="N8370" s="3">
        <v>34741</v>
      </c>
      <c r="O8370" s="3" t="s">
        <v>26</v>
      </c>
      <c r="P8370" s="3" t="s">
        <v>4595</v>
      </c>
      <c r="Q8370" s="3" t="s">
        <v>67</v>
      </c>
      <c r="R8370" s="3" t="s">
        <v>68</v>
      </c>
      <c r="S8370" s="3" t="s">
        <v>4596</v>
      </c>
      <c r="T8370" s="3">
        <v>751.98400000000004</v>
      </c>
      <c r="U8370" s="35" cm="1">
        <f t="array" ref="U8370">INDEX('Pricing Strategy'!$F$4:$F$71,MATCH(1,(Dataset!$O8370='Pricing Strategy'!$B$4:$B$71)*(Dataset!$Q8370='Pricing Strategy'!$C$4:$C$71)*(Dataset!$R8370='Pricing Strategy'!$D$4:$D$71),))</f>
        <v>0.25</v>
      </c>
      <c r="V8370" s="3">
        <f>Dataset!$T8370*(1-Dataset!$U8370)</f>
        <v>563.98800000000006</v>
      </c>
    </row>
    <row r="8371" spans="1:22" x14ac:dyDescent="0.3">
      <c r="A8371" s="32"/>
      <c r="C8371" s="3">
        <v>8366</v>
      </c>
      <c r="D8371" s="3" t="s">
        <v>9984</v>
      </c>
      <c r="E8371" s="34">
        <v>43130</v>
      </c>
      <c r="F8371" s="34">
        <v>43133</v>
      </c>
      <c r="G8371" s="3" t="s">
        <v>184</v>
      </c>
      <c r="H8371" s="3" t="s">
        <v>3764</v>
      </c>
      <c r="I8371" s="3" t="s">
        <v>3765</v>
      </c>
      <c r="J8371" s="3" t="s">
        <v>98</v>
      </c>
      <c r="K8371" s="3" t="s">
        <v>23</v>
      </c>
      <c r="L8371" s="3" t="s">
        <v>91</v>
      </c>
      <c r="M8371" s="3" t="s">
        <v>92</v>
      </c>
      <c r="N8371" s="3">
        <v>98105</v>
      </c>
      <c r="O8371" s="3" t="s">
        <v>40</v>
      </c>
      <c r="P8371" s="3" t="s">
        <v>66</v>
      </c>
      <c r="Q8371" s="3" t="s">
        <v>67</v>
      </c>
      <c r="R8371" s="3" t="s">
        <v>68</v>
      </c>
      <c r="S8371" s="3" t="s">
        <v>69</v>
      </c>
      <c r="T8371" s="3">
        <v>604.76800000000003</v>
      </c>
      <c r="U8371" s="35" cm="1">
        <f t="array" ref="U8371">INDEX('Pricing Strategy'!$F$4:$F$71,MATCH(1,(Dataset!$O8371='Pricing Strategy'!$B$4:$B$71)*(Dataset!$Q8371='Pricing Strategy'!$C$4:$C$71)*(Dataset!$R8371='Pricing Strategy'!$D$4:$D$71),))</f>
        <v>0.4</v>
      </c>
      <c r="V8371" s="3">
        <f>Dataset!$T8371*(1-Dataset!$U8371)</f>
        <v>362.86079999999998</v>
      </c>
    </row>
    <row r="8372" spans="1:22" x14ac:dyDescent="0.3">
      <c r="A8372" s="32"/>
      <c r="C8372" s="3">
        <v>8367</v>
      </c>
      <c r="D8372" s="3" t="s">
        <v>9985</v>
      </c>
      <c r="E8372" s="34">
        <v>42254</v>
      </c>
      <c r="F8372" s="34">
        <v>42259</v>
      </c>
      <c r="G8372" s="3" t="s">
        <v>19</v>
      </c>
      <c r="H8372" s="3" t="s">
        <v>7938</v>
      </c>
      <c r="I8372" s="3" t="s">
        <v>7939</v>
      </c>
      <c r="J8372" s="3" t="s">
        <v>37</v>
      </c>
      <c r="K8372" s="3" t="s">
        <v>23</v>
      </c>
      <c r="L8372" s="3" t="s">
        <v>911</v>
      </c>
      <c r="M8372" s="3" t="s">
        <v>39</v>
      </c>
      <c r="N8372" s="3">
        <v>95051</v>
      </c>
      <c r="O8372" s="3" t="s">
        <v>40</v>
      </c>
      <c r="P8372" s="3" t="s">
        <v>9986</v>
      </c>
      <c r="Q8372" s="3" t="s">
        <v>42</v>
      </c>
      <c r="R8372" s="3" t="s">
        <v>575</v>
      </c>
      <c r="S8372" s="3" t="s">
        <v>9987</v>
      </c>
      <c r="T8372" s="3">
        <v>27.36</v>
      </c>
      <c r="U8372" s="35" cm="1">
        <f t="array" ref="U8372">INDEX('Pricing Strategy'!$F$4:$F$71,MATCH(1,(Dataset!$O8372='Pricing Strategy'!$B$4:$B$71)*(Dataset!$Q8372='Pricing Strategy'!$C$4:$C$71)*(Dataset!$R8372='Pricing Strategy'!$D$4:$D$71),))</f>
        <v>0.45</v>
      </c>
      <c r="V8372" s="3">
        <f>Dataset!$T8372*(1-Dataset!$U8372)</f>
        <v>15.048</v>
      </c>
    </row>
    <row r="8373" spans="1:22" x14ac:dyDescent="0.3">
      <c r="A8373" s="32"/>
      <c r="C8373" s="3">
        <v>8368</v>
      </c>
      <c r="D8373" s="3" t="s">
        <v>9985</v>
      </c>
      <c r="E8373" s="34">
        <v>42254</v>
      </c>
      <c r="F8373" s="34">
        <v>42259</v>
      </c>
      <c r="G8373" s="3" t="s">
        <v>19</v>
      </c>
      <c r="H8373" s="3" t="s">
        <v>7938</v>
      </c>
      <c r="I8373" s="3" t="s">
        <v>7939</v>
      </c>
      <c r="J8373" s="3" t="s">
        <v>37</v>
      </c>
      <c r="K8373" s="3" t="s">
        <v>23</v>
      </c>
      <c r="L8373" s="3" t="s">
        <v>911</v>
      </c>
      <c r="M8373" s="3" t="s">
        <v>39</v>
      </c>
      <c r="N8373" s="3">
        <v>95051</v>
      </c>
      <c r="O8373" s="3" t="s">
        <v>40</v>
      </c>
      <c r="P8373" s="3" t="s">
        <v>6626</v>
      </c>
      <c r="Q8373" s="3" t="s">
        <v>42</v>
      </c>
      <c r="R8373" s="3" t="s">
        <v>86</v>
      </c>
      <c r="S8373" s="3" t="s">
        <v>6627</v>
      </c>
      <c r="T8373" s="3">
        <v>20.56</v>
      </c>
      <c r="U8373" s="35" cm="1">
        <f t="array" ref="U8373">INDEX('Pricing Strategy'!$F$4:$F$71,MATCH(1,(Dataset!$O8373='Pricing Strategy'!$B$4:$B$71)*(Dataset!$Q8373='Pricing Strategy'!$C$4:$C$71)*(Dataset!$R8373='Pricing Strategy'!$D$4:$D$71),))</f>
        <v>0.4</v>
      </c>
      <c r="V8373" s="3">
        <f>Dataset!$T8373*(1-Dataset!$U8373)</f>
        <v>12.335999999999999</v>
      </c>
    </row>
    <row r="8374" spans="1:22" x14ac:dyDescent="0.3">
      <c r="A8374" s="32"/>
      <c r="C8374" s="3">
        <v>8369</v>
      </c>
      <c r="D8374" s="3" t="s">
        <v>9985</v>
      </c>
      <c r="E8374" s="34">
        <v>42254</v>
      </c>
      <c r="F8374" s="34">
        <v>42259</v>
      </c>
      <c r="G8374" s="3" t="s">
        <v>19</v>
      </c>
      <c r="H8374" s="3" t="s">
        <v>7938</v>
      </c>
      <c r="I8374" s="3" t="s">
        <v>7939</v>
      </c>
      <c r="J8374" s="3" t="s">
        <v>37</v>
      </c>
      <c r="K8374" s="3" t="s">
        <v>23</v>
      </c>
      <c r="L8374" s="3" t="s">
        <v>911</v>
      </c>
      <c r="M8374" s="3" t="s">
        <v>39</v>
      </c>
      <c r="N8374" s="3">
        <v>95051</v>
      </c>
      <c r="O8374" s="3" t="s">
        <v>40</v>
      </c>
      <c r="P8374" s="3" t="s">
        <v>8895</v>
      </c>
      <c r="Q8374" s="3" t="s">
        <v>42</v>
      </c>
      <c r="R8374" s="3" t="s">
        <v>71</v>
      </c>
      <c r="S8374" s="3" t="s">
        <v>8896</v>
      </c>
      <c r="T8374" s="3">
        <v>83.92</v>
      </c>
      <c r="U8374" s="35" cm="1">
        <f t="array" ref="U8374">INDEX('Pricing Strategy'!$F$4:$F$71,MATCH(1,(Dataset!$O8374='Pricing Strategy'!$B$4:$B$71)*(Dataset!$Q8374='Pricing Strategy'!$C$4:$C$71)*(Dataset!$R8374='Pricing Strategy'!$D$4:$D$71),))</f>
        <v>0.4</v>
      </c>
      <c r="V8374" s="3">
        <f>Dataset!$T8374*(1-Dataset!$U8374)</f>
        <v>50.351999999999997</v>
      </c>
    </row>
    <row r="8375" spans="1:22" x14ac:dyDescent="0.3">
      <c r="A8375" s="32"/>
      <c r="C8375" s="3">
        <v>8370</v>
      </c>
      <c r="D8375" s="3" t="s">
        <v>9988</v>
      </c>
      <c r="E8375" s="34">
        <v>42897</v>
      </c>
      <c r="F8375" s="34">
        <v>42902</v>
      </c>
      <c r="G8375" s="3" t="s">
        <v>46</v>
      </c>
      <c r="H8375" s="3" t="s">
        <v>2306</v>
      </c>
      <c r="I8375" s="3" t="s">
        <v>2307</v>
      </c>
      <c r="J8375" s="3" t="s">
        <v>22</v>
      </c>
      <c r="K8375" s="3" t="s">
        <v>23</v>
      </c>
      <c r="L8375" s="3" t="s">
        <v>38</v>
      </c>
      <c r="M8375" s="3" t="s">
        <v>39</v>
      </c>
      <c r="N8375" s="3">
        <v>90049</v>
      </c>
      <c r="O8375" s="3" t="s">
        <v>40</v>
      </c>
      <c r="P8375" s="3" t="s">
        <v>902</v>
      </c>
      <c r="Q8375" s="3" t="s">
        <v>28</v>
      </c>
      <c r="R8375" s="3" t="s">
        <v>52</v>
      </c>
      <c r="S8375" s="3" t="s">
        <v>903</v>
      </c>
      <c r="T8375" s="3">
        <v>902.71199999999999</v>
      </c>
      <c r="U8375" s="35" cm="1">
        <f t="array" ref="U8375">INDEX('Pricing Strategy'!$F$4:$F$71,MATCH(1,(Dataset!$O8375='Pricing Strategy'!$B$4:$B$71)*(Dataset!$Q8375='Pricing Strategy'!$C$4:$C$71)*(Dataset!$R8375='Pricing Strategy'!$D$4:$D$71),))</f>
        <v>0.45</v>
      </c>
      <c r="V8375" s="3">
        <f>Dataset!$T8375*(1-Dataset!$U8375)</f>
        <v>496.49160000000006</v>
      </c>
    </row>
    <row r="8376" spans="1:22" x14ac:dyDescent="0.3">
      <c r="A8376" s="32"/>
      <c r="C8376" s="3">
        <v>8371</v>
      </c>
      <c r="D8376" s="3" t="s">
        <v>9989</v>
      </c>
      <c r="E8376" s="34">
        <v>43025</v>
      </c>
      <c r="F8376" s="34">
        <v>43029</v>
      </c>
      <c r="G8376" s="3" t="s">
        <v>46</v>
      </c>
      <c r="H8376" s="3" t="s">
        <v>3769</v>
      </c>
      <c r="I8376" s="3" t="s">
        <v>3770</v>
      </c>
      <c r="J8376" s="3" t="s">
        <v>98</v>
      </c>
      <c r="K8376" s="3" t="s">
        <v>23</v>
      </c>
      <c r="L8376" s="3" t="s">
        <v>3494</v>
      </c>
      <c r="M8376" s="3" t="s">
        <v>39</v>
      </c>
      <c r="N8376" s="3">
        <v>93727</v>
      </c>
      <c r="O8376" s="3" t="s">
        <v>40</v>
      </c>
      <c r="P8376" s="3" t="s">
        <v>7325</v>
      </c>
      <c r="Q8376" s="3" t="s">
        <v>28</v>
      </c>
      <c r="R8376" s="3" t="s">
        <v>29</v>
      </c>
      <c r="S8376" s="3" t="s">
        <v>7326</v>
      </c>
      <c r="T8376" s="3">
        <v>120.666</v>
      </c>
      <c r="U8376" s="35" cm="1">
        <f t="array" ref="U8376">INDEX('Pricing Strategy'!$F$4:$F$71,MATCH(1,(Dataset!$O8376='Pricing Strategy'!$B$4:$B$71)*(Dataset!$Q8376='Pricing Strategy'!$C$4:$C$71)*(Dataset!$R8376='Pricing Strategy'!$D$4:$D$71),))</f>
        <v>0.5</v>
      </c>
      <c r="V8376" s="3">
        <f>Dataset!$T8376*(1-Dataset!$U8376)</f>
        <v>60.332999999999998</v>
      </c>
    </row>
    <row r="8377" spans="1:22" x14ac:dyDescent="0.3">
      <c r="A8377" s="32"/>
      <c r="C8377" s="3">
        <v>8372</v>
      </c>
      <c r="D8377" s="3" t="s">
        <v>9990</v>
      </c>
      <c r="E8377" s="34">
        <v>42365</v>
      </c>
      <c r="F8377" s="34">
        <v>42368</v>
      </c>
      <c r="G8377" s="3" t="s">
        <v>184</v>
      </c>
      <c r="H8377" s="3" t="s">
        <v>6955</v>
      </c>
      <c r="I8377" s="3" t="s">
        <v>6956</v>
      </c>
      <c r="J8377" s="3" t="s">
        <v>22</v>
      </c>
      <c r="K8377" s="3" t="s">
        <v>23</v>
      </c>
      <c r="L8377" s="3" t="s">
        <v>99</v>
      </c>
      <c r="M8377" s="3" t="s">
        <v>100</v>
      </c>
      <c r="N8377" s="3">
        <v>76106</v>
      </c>
      <c r="O8377" s="3" t="s">
        <v>101</v>
      </c>
      <c r="P8377" s="3" t="s">
        <v>1726</v>
      </c>
      <c r="Q8377" s="3" t="s">
        <v>42</v>
      </c>
      <c r="R8377" s="3" t="s">
        <v>71</v>
      </c>
      <c r="S8377" s="3" t="s">
        <v>1727</v>
      </c>
      <c r="T8377" s="3">
        <v>4.984</v>
      </c>
      <c r="U8377" s="35" cm="1">
        <f t="array" ref="U8377">INDEX('Pricing Strategy'!$F$4:$F$71,MATCH(1,(Dataset!$O8377='Pricing Strategy'!$B$4:$B$71)*(Dataset!$Q8377='Pricing Strategy'!$C$4:$C$71)*(Dataset!$R8377='Pricing Strategy'!$D$4:$D$71),))</f>
        <v>0.3</v>
      </c>
      <c r="V8377" s="3">
        <f>Dataset!$T8377*(1-Dataset!$U8377)</f>
        <v>3.4887999999999999</v>
      </c>
    </row>
    <row r="8378" spans="1:22" x14ac:dyDescent="0.3">
      <c r="A8378" s="32"/>
      <c r="C8378" s="3">
        <v>8373</v>
      </c>
      <c r="D8378" s="3" t="s">
        <v>9991</v>
      </c>
      <c r="E8378" s="34">
        <v>43063</v>
      </c>
      <c r="F8378" s="34">
        <v>43070</v>
      </c>
      <c r="G8378" s="3" t="s">
        <v>46</v>
      </c>
      <c r="H8378" s="3" t="s">
        <v>5873</v>
      </c>
      <c r="I8378" s="3" t="s">
        <v>5874</v>
      </c>
      <c r="J8378" s="3" t="s">
        <v>98</v>
      </c>
      <c r="K8378" s="3" t="s">
        <v>23</v>
      </c>
      <c r="L8378" s="3" t="s">
        <v>91</v>
      </c>
      <c r="M8378" s="3" t="s">
        <v>92</v>
      </c>
      <c r="N8378" s="3">
        <v>98105</v>
      </c>
      <c r="O8378" s="3" t="s">
        <v>40</v>
      </c>
      <c r="P8378" s="3" t="s">
        <v>3513</v>
      </c>
      <c r="Q8378" s="3" t="s">
        <v>28</v>
      </c>
      <c r="R8378" s="3" t="s">
        <v>61</v>
      </c>
      <c r="S8378" s="3" t="s">
        <v>3514</v>
      </c>
      <c r="T8378" s="3">
        <v>82.26</v>
      </c>
      <c r="U8378" s="35" cm="1">
        <f t="array" ref="U8378">INDEX('Pricing Strategy'!$F$4:$F$71,MATCH(1,(Dataset!$O8378='Pricing Strategy'!$B$4:$B$71)*(Dataset!$Q8378='Pricing Strategy'!$C$4:$C$71)*(Dataset!$R8378='Pricing Strategy'!$D$4:$D$71),))</f>
        <v>0.4</v>
      </c>
      <c r="V8378" s="3">
        <f>Dataset!$T8378*(1-Dataset!$U8378)</f>
        <v>49.356000000000002</v>
      </c>
    </row>
    <row r="8379" spans="1:22" x14ac:dyDescent="0.3">
      <c r="A8379" s="32"/>
      <c r="C8379" s="3">
        <v>8374</v>
      </c>
      <c r="D8379" s="3" t="s">
        <v>9992</v>
      </c>
      <c r="E8379" s="34">
        <v>43049</v>
      </c>
      <c r="F8379" s="34">
        <v>43052</v>
      </c>
      <c r="G8379" s="3" t="s">
        <v>184</v>
      </c>
      <c r="H8379" s="3" t="s">
        <v>1701</v>
      </c>
      <c r="I8379" s="3" t="s">
        <v>1702</v>
      </c>
      <c r="J8379" s="3" t="s">
        <v>22</v>
      </c>
      <c r="K8379" s="3" t="s">
        <v>23</v>
      </c>
      <c r="L8379" s="3" t="s">
        <v>123</v>
      </c>
      <c r="M8379" s="3" t="s">
        <v>39</v>
      </c>
      <c r="N8379" s="3">
        <v>94110</v>
      </c>
      <c r="O8379" s="3" t="s">
        <v>40</v>
      </c>
      <c r="P8379" s="3" t="s">
        <v>4254</v>
      </c>
      <c r="Q8379" s="3" t="s">
        <v>42</v>
      </c>
      <c r="R8379" s="3" t="s">
        <v>55</v>
      </c>
      <c r="S8379" s="3" t="s">
        <v>4255</v>
      </c>
      <c r="T8379" s="3">
        <v>29.74</v>
      </c>
      <c r="U8379" s="35" cm="1">
        <f t="array" ref="U8379">INDEX('Pricing Strategy'!$F$4:$F$71,MATCH(1,(Dataset!$O8379='Pricing Strategy'!$B$4:$B$71)*(Dataset!$Q8379='Pricing Strategy'!$C$4:$C$71)*(Dataset!$R8379='Pricing Strategy'!$D$4:$D$71),))</f>
        <v>0.5</v>
      </c>
      <c r="V8379" s="3">
        <f>Dataset!$T8379*(1-Dataset!$U8379)</f>
        <v>14.87</v>
      </c>
    </row>
    <row r="8380" spans="1:22" x14ac:dyDescent="0.3">
      <c r="A8380" s="32"/>
      <c r="C8380" s="3">
        <v>8375</v>
      </c>
      <c r="D8380" s="3" t="s">
        <v>9993</v>
      </c>
      <c r="E8380" s="34">
        <v>42374</v>
      </c>
      <c r="F8380" s="34">
        <v>42379</v>
      </c>
      <c r="G8380" s="3" t="s">
        <v>46</v>
      </c>
      <c r="H8380" s="3" t="s">
        <v>2602</v>
      </c>
      <c r="I8380" s="3" t="s">
        <v>2603</v>
      </c>
      <c r="J8380" s="3" t="s">
        <v>98</v>
      </c>
      <c r="K8380" s="3" t="s">
        <v>23</v>
      </c>
      <c r="L8380" s="3" t="s">
        <v>123</v>
      </c>
      <c r="M8380" s="3" t="s">
        <v>39</v>
      </c>
      <c r="N8380" s="3">
        <v>94110</v>
      </c>
      <c r="O8380" s="3" t="s">
        <v>40</v>
      </c>
      <c r="P8380" s="3" t="s">
        <v>3656</v>
      </c>
      <c r="Q8380" s="3" t="s">
        <v>42</v>
      </c>
      <c r="R8380" s="3" t="s">
        <v>74</v>
      </c>
      <c r="S8380" s="3" t="s">
        <v>3657</v>
      </c>
      <c r="T8380" s="3">
        <v>87.36</v>
      </c>
      <c r="U8380" s="35" cm="1">
        <f t="array" ref="U8380">INDEX('Pricing Strategy'!$F$4:$F$71,MATCH(1,(Dataset!$O8380='Pricing Strategy'!$B$4:$B$71)*(Dataset!$Q8380='Pricing Strategy'!$C$4:$C$71)*(Dataset!$R8380='Pricing Strategy'!$D$4:$D$71),))</f>
        <v>0.4</v>
      </c>
      <c r="V8380" s="3">
        <f>Dataset!$T8380*(1-Dataset!$U8380)</f>
        <v>52.415999999999997</v>
      </c>
    </row>
    <row r="8381" spans="1:22" x14ac:dyDescent="0.3">
      <c r="A8381" s="32"/>
      <c r="C8381" s="3">
        <v>8376</v>
      </c>
      <c r="D8381" s="3" t="s">
        <v>9993</v>
      </c>
      <c r="E8381" s="34">
        <v>42374</v>
      </c>
      <c r="F8381" s="34">
        <v>42379</v>
      </c>
      <c r="G8381" s="3" t="s">
        <v>46</v>
      </c>
      <c r="H8381" s="3" t="s">
        <v>2602</v>
      </c>
      <c r="I8381" s="3" t="s">
        <v>2603</v>
      </c>
      <c r="J8381" s="3" t="s">
        <v>98</v>
      </c>
      <c r="K8381" s="3" t="s">
        <v>23</v>
      </c>
      <c r="L8381" s="3" t="s">
        <v>123</v>
      </c>
      <c r="M8381" s="3" t="s">
        <v>39</v>
      </c>
      <c r="N8381" s="3">
        <v>94110</v>
      </c>
      <c r="O8381" s="3" t="s">
        <v>40</v>
      </c>
      <c r="P8381" s="3" t="s">
        <v>2617</v>
      </c>
      <c r="Q8381" s="3" t="s">
        <v>42</v>
      </c>
      <c r="R8381" s="3" t="s">
        <v>71</v>
      </c>
      <c r="S8381" s="3" t="s">
        <v>2618</v>
      </c>
      <c r="T8381" s="3">
        <v>56.16</v>
      </c>
      <c r="U8381" s="35" cm="1">
        <f t="array" ref="U8381">INDEX('Pricing Strategy'!$F$4:$F$71,MATCH(1,(Dataset!$O8381='Pricing Strategy'!$B$4:$B$71)*(Dataset!$Q8381='Pricing Strategy'!$C$4:$C$71)*(Dataset!$R8381='Pricing Strategy'!$D$4:$D$71),))</f>
        <v>0.4</v>
      </c>
      <c r="V8381" s="3">
        <f>Dataset!$T8381*(1-Dataset!$U8381)</f>
        <v>33.695999999999998</v>
      </c>
    </row>
    <row r="8382" spans="1:22" x14ac:dyDescent="0.3">
      <c r="A8382" s="32"/>
      <c r="C8382" s="3">
        <v>8377</v>
      </c>
      <c r="D8382" s="3" t="s">
        <v>9994</v>
      </c>
      <c r="E8382" s="34">
        <v>43180</v>
      </c>
      <c r="F8382" s="34">
        <v>43186</v>
      </c>
      <c r="G8382" s="3" t="s">
        <v>46</v>
      </c>
      <c r="H8382" s="3" t="s">
        <v>3890</v>
      </c>
      <c r="I8382" s="3" t="s">
        <v>3891</v>
      </c>
      <c r="J8382" s="3" t="s">
        <v>37</v>
      </c>
      <c r="K8382" s="3" t="s">
        <v>23</v>
      </c>
      <c r="L8382" s="3" t="s">
        <v>5960</v>
      </c>
      <c r="M8382" s="3" t="s">
        <v>50</v>
      </c>
      <c r="N8382" s="3">
        <v>33068</v>
      </c>
      <c r="O8382" s="3" t="s">
        <v>26</v>
      </c>
      <c r="P8382" s="3" t="s">
        <v>5948</v>
      </c>
      <c r="Q8382" s="3" t="s">
        <v>42</v>
      </c>
      <c r="R8382" s="3" t="s">
        <v>74</v>
      </c>
      <c r="S8382" s="3" t="s">
        <v>5949</v>
      </c>
      <c r="T8382" s="3">
        <v>64.384</v>
      </c>
      <c r="U8382" s="35" cm="1">
        <f t="array" ref="U8382">INDEX('Pricing Strategy'!$F$4:$F$71,MATCH(1,(Dataset!$O8382='Pricing Strategy'!$B$4:$B$71)*(Dataset!$Q8382='Pricing Strategy'!$C$4:$C$71)*(Dataset!$R8382='Pricing Strategy'!$D$4:$D$71),))</f>
        <v>0.25</v>
      </c>
      <c r="V8382" s="3">
        <f>Dataset!$T8382*(1-Dataset!$U8382)</f>
        <v>48.287999999999997</v>
      </c>
    </row>
    <row r="8383" spans="1:22" x14ac:dyDescent="0.3">
      <c r="A8383" s="32"/>
      <c r="C8383" s="3">
        <v>8378</v>
      </c>
      <c r="D8383" s="3" t="s">
        <v>9995</v>
      </c>
      <c r="E8383" s="34">
        <v>42686</v>
      </c>
      <c r="F8383" s="34">
        <v>42692</v>
      </c>
      <c r="G8383" s="3" t="s">
        <v>46</v>
      </c>
      <c r="H8383" s="3" t="s">
        <v>7784</v>
      </c>
      <c r="I8383" s="3" t="s">
        <v>7785</v>
      </c>
      <c r="J8383" s="3" t="s">
        <v>37</v>
      </c>
      <c r="K8383" s="3" t="s">
        <v>23</v>
      </c>
      <c r="L8383" s="3" t="s">
        <v>180</v>
      </c>
      <c r="M8383" s="3" t="s">
        <v>100</v>
      </c>
      <c r="N8383" s="3">
        <v>77095</v>
      </c>
      <c r="O8383" s="3" t="s">
        <v>101</v>
      </c>
      <c r="P8383" s="3" t="s">
        <v>3399</v>
      </c>
      <c r="Q8383" s="3" t="s">
        <v>42</v>
      </c>
      <c r="R8383" s="3" t="s">
        <v>55</v>
      </c>
      <c r="S8383" s="3" t="s">
        <v>3400</v>
      </c>
      <c r="T8383" s="3">
        <v>64.784000000000006</v>
      </c>
      <c r="U8383" s="35" cm="1">
        <f t="array" ref="U8383">INDEX('Pricing Strategy'!$F$4:$F$71,MATCH(1,(Dataset!$O8383='Pricing Strategy'!$B$4:$B$71)*(Dataset!$Q8383='Pricing Strategy'!$C$4:$C$71)*(Dataset!$R8383='Pricing Strategy'!$D$4:$D$71),))</f>
        <v>0.4</v>
      </c>
      <c r="V8383" s="3">
        <f>Dataset!$T8383*(1-Dataset!$U8383)</f>
        <v>38.870400000000004</v>
      </c>
    </row>
    <row r="8384" spans="1:22" x14ac:dyDescent="0.3">
      <c r="A8384" s="32"/>
      <c r="C8384" s="3">
        <v>8379</v>
      </c>
      <c r="D8384" s="3" t="s">
        <v>9995</v>
      </c>
      <c r="E8384" s="34">
        <v>42686</v>
      </c>
      <c r="F8384" s="34">
        <v>42692</v>
      </c>
      <c r="G8384" s="3" t="s">
        <v>46</v>
      </c>
      <c r="H8384" s="3" t="s">
        <v>7784</v>
      </c>
      <c r="I8384" s="3" t="s">
        <v>7785</v>
      </c>
      <c r="J8384" s="3" t="s">
        <v>37</v>
      </c>
      <c r="K8384" s="3" t="s">
        <v>23</v>
      </c>
      <c r="L8384" s="3" t="s">
        <v>180</v>
      </c>
      <c r="M8384" s="3" t="s">
        <v>100</v>
      </c>
      <c r="N8384" s="3">
        <v>77095</v>
      </c>
      <c r="O8384" s="3" t="s">
        <v>101</v>
      </c>
      <c r="P8384" s="3" t="s">
        <v>917</v>
      </c>
      <c r="Q8384" s="3" t="s">
        <v>42</v>
      </c>
      <c r="R8384" s="3" t="s">
        <v>86</v>
      </c>
      <c r="S8384" s="3" t="s">
        <v>918</v>
      </c>
      <c r="T8384" s="3">
        <v>15.552</v>
      </c>
      <c r="U8384" s="35" cm="1">
        <f t="array" ref="U8384">INDEX('Pricing Strategy'!$F$4:$F$71,MATCH(1,(Dataset!$O8384='Pricing Strategy'!$B$4:$B$71)*(Dataset!$Q8384='Pricing Strategy'!$C$4:$C$71)*(Dataset!$R8384='Pricing Strategy'!$D$4:$D$71),))</f>
        <v>0.3</v>
      </c>
      <c r="V8384" s="3">
        <f>Dataset!$T8384*(1-Dataset!$U8384)</f>
        <v>10.886399999999998</v>
      </c>
    </row>
    <row r="8385" spans="1:22" x14ac:dyDescent="0.3">
      <c r="A8385" s="32"/>
      <c r="C8385" s="3">
        <v>8380</v>
      </c>
      <c r="D8385" s="3" t="s">
        <v>9995</v>
      </c>
      <c r="E8385" s="34">
        <v>42686</v>
      </c>
      <c r="F8385" s="34">
        <v>42692</v>
      </c>
      <c r="G8385" s="3" t="s">
        <v>46</v>
      </c>
      <c r="H8385" s="3" t="s">
        <v>7784</v>
      </c>
      <c r="I8385" s="3" t="s">
        <v>7785</v>
      </c>
      <c r="J8385" s="3" t="s">
        <v>37</v>
      </c>
      <c r="K8385" s="3" t="s">
        <v>23</v>
      </c>
      <c r="L8385" s="3" t="s">
        <v>180</v>
      </c>
      <c r="M8385" s="3" t="s">
        <v>100</v>
      </c>
      <c r="N8385" s="3">
        <v>77095</v>
      </c>
      <c r="O8385" s="3" t="s">
        <v>101</v>
      </c>
      <c r="P8385" s="3" t="s">
        <v>3459</v>
      </c>
      <c r="Q8385" s="3" t="s">
        <v>42</v>
      </c>
      <c r="R8385" s="3" t="s">
        <v>169</v>
      </c>
      <c r="S8385" s="3" t="s">
        <v>3460</v>
      </c>
      <c r="T8385" s="3">
        <v>223.88800000000001</v>
      </c>
      <c r="U8385" s="35" cm="1">
        <f t="array" ref="U8385">INDEX('Pricing Strategy'!$F$4:$F$71,MATCH(1,(Dataset!$O8385='Pricing Strategy'!$B$4:$B$71)*(Dataset!$Q8385='Pricing Strategy'!$C$4:$C$71)*(Dataset!$R8385='Pricing Strategy'!$D$4:$D$71),))</f>
        <v>0.3</v>
      </c>
      <c r="V8385" s="3">
        <f>Dataset!$T8385*(1-Dataset!$U8385)</f>
        <v>156.7216</v>
      </c>
    </row>
    <row r="8386" spans="1:22" x14ac:dyDescent="0.3">
      <c r="A8386" s="32"/>
      <c r="C8386" s="3">
        <v>8381</v>
      </c>
      <c r="D8386" s="3" t="s">
        <v>9996</v>
      </c>
      <c r="E8386" s="34">
        <v>42256</v>
      </c>
      <c r="F8386" s="34">
        <v>42261</v>
      </c>
      <c r="G8386" s="3" t="s">
        <v>19</v>
      </c>
      <c r="H8386" s="3" t="s">
        <v>3531</v>
      </c>
      <c r="I8386" s="3" t="s">
        <v>3532</v>
      </c>
      <c r="J8386" s="3" t="s">
        <v>22</v>
      </c>
      <c r="K8386" s="3" t="s">
        <v>23</v>
      </c>
      <c r="L8386" s="3" t="s">
        <v>299</v>
      </c>
      <c r="M8386" s="3" t="s">
        <v>207</v>
      </c>
      <c r="N8386" s="3">
        <v>60653</v>
      </c>
      <c r="O8386" s="3" t="s">
        <v>101</v>
      </c>
      <c r="P8386" s="3" t="s">
        <v>2745</v>
      </c>
      <c r="Q8386" s="3" t="s">
        <v>42</v>
      </c>
      <c r="R8386" s="3" t="s">
        <v>86</v>
      </c>
      <c r="S8386" s="3" t="s">
        <v>2746</v>
      </c>
      <c r="T8386" s="3">
        <v>10.896000000000001</v>
      </c>
      <c r="U8386" s="35" cm="1">
        <f t="array" ref="U8386">INDEX('Pricing Strategy'!$F$4:$F$71,MATCH(1,(Dataset!$O8386='Pricing Strategy'!$B$4:$B$71)*(Dataset!$Q8386='Pricing Strategy'!$C$4:$C$71)*(Dataset!$R8386='Pricing Strategy'!$D$4:$D$71),))</f>
        <v>0.3</v>
      </c>
      <c r="V8386" s="3">
        <f>Dataset!$T8386*(1-Dataset!$U8386)</f>
        <v>7.6272000000000002</v>
      </c>
    </row>
    <row r="8387" spans="1:22" x14ac:dyDescent="0.3">
      <c r="A8387" s="32"/>
      <c r="C8387" s="3">
        <v>8382</v>
      </c>
      <c r="D8387" s="3" t="s">
        <v>9997</v>
      </c>
      <c r="E8387" s="34">
        <v>42811</v>
      </c>
      <c r="F8387" s="34">
        <v>42813</v>
      </c>
      <c r="G8387" s="3" t="s">
        <v>19</v>
      </c>
      <c r="H8387" s="3" t="s">
        <v>6026</v>
      </c>
      <c r="I8387" s="3" t="s">
        <v>6027</v>
      </c>
      <c r="J8387" s="3" t="s">
        <v>22</v>
      </c>
      <c r="K8387" s="3" t="s">
        <v>23</v>
      </c>
      <c r="L8387" s="3" t="s">
        <v>123</v>
      </c>
      <c r="M8387" s="3" t="s">
        <v>39</v>
      </c>
      <c r="N8387" s="3">
        <v>94109</v>
      </c>
      <c r="O8387" s="3" t="s">
        <v>40</v>
      </c>
      <c r="P8387" s="3" t="s">
        <v>1979</v>
      </c>
      <c r="Q8387" s="3" t="s">
        <v>67</v>
      </c>
      <c r="R8387" s="3" t="s">
        <v>68</v>
      </c>
      <c r="S8387" s="3" t="s">
        <v>1980</v>
      </c>
      <c r="T8387" s="3">
        <v>84.784000000000006</v>
      </c>
      <c r="U8387" s="35" cm="1">
        <f t="array" ref="U8387">INDEX('Pricing Strategy'!$F$4:$F$71,MATCH(1,(Dataset!$O8387='Pricing Strategy'!$B$4:$B$71)*(Dataset!$Q8387='Pricing Strategy'!$C$4:$C$71)*(Dataset!$R8387='Pricing Strategy'!$D$4:$D$71),))</f>
        <v>0.4</v>
      </c>
      <c r="V8387" s="3">
        <f>Dataset!$T8387*(1-Dataset!$U8387)</f>
        <v>50.870400000000004</v>
      </c>
    </row>
    <row r="8388" spans="1:22" x14ac:dyDescent="0.3">
      <c r="A8388" s="32"/>
      <c r="C8388" s="3">
        <v>8383</v>
      </c>
      <c r="D8388" s="3" t="s">
        <v>9998</v>
      </c>
      <c r="E8388" s="34">
        <v>42774</v>
      </c>
      <c r="F8388" s="34">
        <v>42781</v>
      </c>
      <c r="G8388" s="3" t="s">
        <v>46</v>
      </c>
      <c r="H8388" s="3" t="s">
        <v>8732</v>
      </c>
      <c r="I8388" s="3" t="s">
        <v>8733</v>
      </c>
      <c r="J8388" s="3" t="s">
        <v>37</v>
      </c>
      <c r="K8388" s="3" t="s">
        <v>23</v>
      </c>
      <c r="L8388" s="3" t="s">
        <v>180</v>
      </c>
      <c r="M8388" s="3" t="s">
        <v>100</v>
      </c>
      <c r="N8388" s="3">
        <v>77036</v>
      </c>
      <c r="O8388" s="3" t="s">
        <v>101</v>
      </c>
      <c r="P8388" s="3" t="s">
        <v>3381</v>
      </c>
      <c r="Q8388" s="3" t="s">
        <v>28</v>
      </c>
      <c r="R8388" s="3" t="s">
        <v>32</v>
      </c>
      <c r="S8388" s="3" t="s">
        <v>3382</v>
      </c>
      <c r="T8388" s="3">
        <v>241.5</v>
      </c>
      <c r="U8388" s="35" cm="1">
        <f t="array" ref="U8388">INDEX('Pricing Strategy'!$F$4:$F$71,MATCH(1,(Dataset!$O8388='Pricing Strategy'!$B$4:$B$71)*(Dataset!$Q8388='Pricing Strategy'!$C$4:$C$71)*(Dataset!$R8388='Pricing Strategy'!$D$4:$D$71),))</f>
        <v>0.35</v>
      </c>
      <c r="V8388" s="3">
        <f>Dataset!$T8388*(1-Dataset!$U8388)</f>
        <v>156.97499999999999</v>
      </c>
    </row>
    <row r="8389" spans="1:22" x14ac:dyDescent="0.3">
      <c r="A8389" s="32"/>
      <c r="C8389" s="3">
        <v>8384</v>
      </c>
      <c r="D8389" s="3" t="s">
        <v>9999</v>
      </c>
      <c r="E8389" s="34">
        <v>43065</v>
      </c>
      <c r="F8389" s="34">
        <v>43067</v>
      </c>
      <c r="G8389" s="3" t="s">
        <v>184</v>
      </c>
      <c r="H8389" s="3" t="s">
        <v>4397</v>
      </c>
      <c r="I8389" s="3" t="s">
        <v>4398</v>
      </c>
      <c r="J8389" s="3" t="s">
        <v>98</v>
      </c>
      <c r="K8389" s="3" t="s">
        <v>23</v>
      </c>
      <c r="L8389" s="3" t="s">
        <v>10000</v>
      </c>
      <c r="M8389" s="3" t="s">
        <v>745</v>
      </c>
      <c r="N8389" s="3">
        <v>6484</v>
      </c>
      <c r="O8389" s="3" t="s">
        <v>144</v>
      </c>
      <c r="P8389" s="3" t="s">
        <v>3175</v>
      </c>
      <c r="Q8389" s="3" t="s">
        <v>67</v>
      </c>
      <c r="R8389" s="3" t="s">
        <v>157</v>
      </c>
      <c r="S8389" s="3" t="s">
        <v>3176</v>
      </c>
      <c r="T8389" s="3">
        <v>59.97</v>
      </c>
      <c r="U8389" s="35" cm="1">
        <f t="array" ref="U8389">INDEX('Pricing Strategy'!$F$4:$F$71,MATCH(1,(Dataset!$O8389='Pricing Strategy'!$B$4:$B$71)*(Dataset!$Q8389='Pricing Strategy'!$C$4:$C$71)*(Dataset!$R8389='Pricing Strategy'!$D$4:$D$71),))</f>
        <v>0.45</v>
      </c>
      <c r="V8389" s="3">
        <f>Dataset!$T8389*(1-Dataset!$U8389)</f>
        <v>32.983499999999999</v>
      </c>
    </row>
    <row r="8390" spans="1:22" x14ac:dyDescent="0.3">
      <c r="A8390" s="32"/>
      <c r="C8390" s="3">
        <v>8385</v>
      </c>
      <c r="D8390" s="3" t="s">
        <v>9999</v>
      </c>
      <c r="E8390" s="34">
        <v>43065</v>
      </c>
      <c r="F8390" s="34">
        <v>43067</v>
      </c>
      <c r="G8390" s="3" t="s">
        <v>184</v>
      </c>
      <c r="H8390" s="3" t="s">
        <v>4397</v>
      </c>
      <c r="I8390" s="3" t="s">
        <v>4398</v>
      </c>
      <c r="J8390" s="3" t="s">
        <v>98</v>
      </c>
      <c r="K8390" s="3" t="s">
        <v>23</v>
      </c>
      <c r="L8390" s="3" t="s">
        <v>10000</v>
      </c>
      <c r="M8390" s="3" t="s">
        <v>745</v>
      </c>
      <c r="N8390" s="3">
        <v>6484</v>
      </c>
      <c r="O8390" s="3" t="s">
        <v>144</v>
      </c>
      <c r="P8390" s="3" t="s">
        <v>5231</v>
      </c>
      <c r="Q8390" s="3" t="s">
        <v>42</v>
      </c>
      <c r="R8390" s="3" t="s">
        <v>86</v>
      </c>
      <c r="S8390" s="3" t="s">
        <v>5232</v>
      </c>
      <c r="T8390" s="3">
        <v>13.36</v>
      </c>
      <c r="U8390" s="35" cm="1">
        <f t="array" ref="U8390">INDEX('Pricing Strategy'!$F$4:$F$71,MATCH(1,(Dataset!$O8390='Pricing Strategy'!$B$4:$B$71)*(Dataset!$Q8390='Pricing Strategy'!$C$4:$C$71)*(Dataset!$R8390='Pricing Strategy'!$D$4:$D$71),))</f>
        <v>0.4</v>
      </c>
      <c r="V8390" s="3">
        <f>Dataset!$T8390*(1-Dataset!$U8390)</f>
        <v>8.016</v>
      </c>
    </row>
    <row r="8391" spans="1:22" x14ac:dyDescent="0.3">
      <c r="A8391" s="32"/>
      <c r="C8391" s="3">
        <v>8386</v>
      </c>
      <c r="D8391" s="3" t="s">
        <v>10001</v>
      </c>
      <c r="E8391" s="34">
        <v>43347</v>
      </c>
      <c r="F8391" s="34">
        <v>43351</v>
      </c>
      <c r="G8391" s="3" t="s">
        <v>46</v>
      </c>
      <c r="H8391" s="3" t="s">
        <v>477</v>
      </c>
      <c r="I8391" s="3" t="s">
        <v>478</v>
      </c>
      <c r="J8391" s="3" t="s">
        <v>37</v>
      </c>
      <c r="K8391" s="3" t="s">
        <v>23</v>
      </c>
      <c r="L8391" s="3" t="s">
        <v>3204</v>
      </c>
      <c r="M8391" s="3" t="s">
        <v>39</v>
      </c>
      <c r="N8391" s="3">
        <v>94601</v>
      </c>
      <c r="O8391" s="3" t="s">
        <v>40</v>
      </c>
      <c r="P8391" s="3" t="s">
        <v>4743</v>
      </c>
      <c r="Q8391" s="3" t="s">
        <v>42</v>
      </c>
      <c r="R8391" s="3" t="s">
        <v>71</v>
      </c>
      <c r="S8391" s="3" t="s">
        <v>4744</v>
      </c>
      <c r="T8391" s="3">
        <v>11.808</v>
      </c>
      <c r="U8391" s="35" cm="1">
        <f t="array" ref="U8391">INDEX('Pricing Strategy'!$F$4:$F$71,MATCH(1,(Dataset!$O8391='Pricing Strategy'!$B$4:$B$71)*(Dataset!$Q8391='Pricing Strategy'!$C$4:$C$71)*(Dataset!$R8391='Pricing Strategy'!$D$4:$D$71),))</f>
        <v>0.4</v>
      </c>
      <c r="V8391" s="3">
        <f>Dataset!$T8391*(1-Dataset!$U8391)</f>
        <v>7.0847999999999995</v>
      </c>
    </row>
    <row r="8392" spans="1:22" x14ac:dyDescent="0.3">
      <c r="A8392" s="32"/>
      <c r="C8392" s="3">
        <v>8387</v>
      </c>
      <c r="D8392" s="3" t="s">
        <v>10002</v>
      </c>
      <c r="E8392" s="34">
        <v>42518</v>
      </c>
      <c r="F8392" s="34">
        <v>42524</v>
      </c>
      <c r="G8392" s="3" t="s">
        <v>46</v>
      </c>
      <c r="H8392" s="3" t="s">
        <v>5065</v>
      </c>
      <c r="I8392" s="3" t="s">
        <v>5066</v>
      </c>
      <c r="J8392" s="3" t="s">
        <v>22</v>
      </c>
      <c r="K8392" s="3" t="s">
        <v>23</v>
      </c>
      <c r="L8392" s="3" t="s">
        <v>1293</v>
      </c>
      <c r="M8392" s="3" t="s">
        <v>745</v>
      </c>
      <c r="N8392" s="3">
        <v>6040</v>
      </c>
      <c r="O8392" s="3" t="s">
        <v>144</v>
      </c>
      <c r="P8392" s="3" t="s">
        <v>2812</v>
      </c>
      <c r="Q8392" s="3" t="s">
        <v>42</v>
      </c>
      <c r="R8392" s="3" t="s">
        <v>55</v>
      </c>
      <c r="S8392" s="3" t="s">
        <v>2813</v>
      </c>
      <c r="T8392" s="3">
        <v>16.239999999999998</v>
      </c>
      <c r="U8392" s="35" cm="1">
        <f t="array" ref="U8392">INDEX('Pricing Strategy'!$F$4:$F$71,MATCH(1,(Dataset!$O8392='Pricing Strategy'!$B$4:$B$71)*(Dataset!$Q8392='Pricing Strategy'!$C$4:$C$71)*(Dataset!$R8392='Pricing Strategy'!$D$4:$D$71),))</f>
        <v>0.5</v>
      </c>
      <c r="V8392" s="3">
        <f>Dataset!$T8392*(1-Dataset!$U8392)</f>
        <v>8.1199999999999992</v>
      </c>
    </row>
    <row r="8393" spans="1:22" x14ac:dyDescent="0.3">
      <c r="A8393" s="32"/>
      <c r="C8393" s="3">
        <v>8388</v>
      </c>
      <c r="D8393" s="3" t="s">
        <v>10002</v>
      </c>
      <c r="E8393" s="34">
        <v>42518</v>
      </c>
      <c r="F8393" s="34">
        <v>42524</v>
      </c>
      <c r="G8393" s="3" t="s">
        <v>46</v>
      </c>
      <c r="H8393" s="3" t="s">
        <v>5065</v>
      </c>
      <c r="I8393" s="3" t="s">
        <v>5066</v>
      </c>
      <c r="J8393" s="3" t="s">
        <v>22</v>
      </c>
      <c r="K8393" s="3" t="s">
        <v>23</v>
      </c>
      <c r="L8393" s="3" t="s">
        <v>1293</v>
      </c>
      <c r="M8393" s="3" t="s">
        <v>745</v>
      </c>
      <c r="N8393" s="3">
        <v>6040</v>
      </c>
      <c r="O8393" s="3" t="s">
        <v>144</v>
      </c>
      <c r="P8393" s="3" t="s">
        <v>757</v>
      </c>
      <c r="Q8393" s="3" t="s">
        <v>42</v>
      </c>
      <c r="R8393" s="3" t="s">
        <v>55</v>
      </c>
      <c r="S8393" s="3" t="s">
        <v>758</v>
      </c>
      <c r="T8393" s="3">
        <v>77.55</v>
      </c>
      <c r="U8393" s="35" cm="1">
        <f t="array" ref="U8393">INDEX('Pricing Strategy'!$F$4:$F$71,MATCH(1,(Dataset!$O8393='Pricing Strategy'!$B$4:$B$71)*(Dataset!$Q8393='Pricing Strategy'!$C$4:$C$71)*(Dataset!$R8393='Pricing Strategy'!$D$4:$D$71),))</f>
        <v>0.5</v>
      </c>
      <c r="V8393" s="3">
        <f>Dataset!$T8393*(1-Dataset!$U8393)</f>
        <v>38.774999999999999</v>
      </c>
    </row>
    <row r="8394" spans="1:22" x14ac:dyDescent="0.3">
      <c r="A8394" s="32"/>
      <c r="C8394" s="3">
        <v>8389</v>
      </c>
      <c r="D8394" s="3" t="s">
        <v>10003</v>
      </c>
      <c r="E8394" s="34">
        <v>42309</v>
      </c>
      <c r="F8394" s="34">
        <v>42313</v>
      </c>
      <c r="G8394" s="3" t="s">
        <v>46</v>
      </c>
      <c r="H8394" s="3" t="s">
        <v>3112</v>
      </c>
      <c r="I8394" s="3" t="s">
        <v>3113</v>
      </c>
      <c r="J8394" s="3" t="s">
        <v>37</v>
      </c>
      <c r="K8394" s="3" t="s">
        <v>23</v>
      </c>
      <c r="L8394" s="3" t="s">
        <v>6071</v>
      </c>
      <c r="M8394" s="3" t="s">
        <v>787</v>
      </c>
      <c r="N8394" s="3">
        <v>7050</v>
      </c>
      <c r="O8394" s="3" t="s">
        <v>144</v>
      </c>
      <c r="P8394" s="3" t="s">
        <v>1994</v>
      </c>
      <c r="Q8394" s="3" t="s">
        <v>42</v>
      </c>
      <c r="R8394" s="3" t="s">
        <v>74</v>
      </c>
      <c r="S8394" s="3" t="s">
        <v>1995</v>
      </c>
      <c r="T8394" s="3">
        <v>76.12</v>
      </c>
      <c r="U8394" s="35" cm="1">
        <f t="array" ref="U8394">INDEX('Pricing Strategy'!$F$4:$F$71,MATCH(1,(Dataset!$O8394='Pricing Strategy'!$B$4:$B$71)*(Dataset!$Q8394='Pricing Strategy'!$C$4:$C$71)*(Dataset!$R8394='Pricing Strategy'!$D$4:$D$71),))</f>
        <v>0.4</v>
      </c>
      <c r="V8394" s="3">
        <f>Dataset!$T8394*(1-Dataset!$U8394)</f>
        <v>45.672000000000004</v>
      </c>
    </row>
    <row r="8395" spans="1:22" x14ac:dyDescent="0.3">
      <c r="A8395" s="32"/>
      <c r="C8395" s="3">
        <v>8390</v>
      </c>
      <c r="D8395" s="3" t="s">
        <v>10004</v>
      </c>
      <c r="E8395" s="34">
        <v>43096</v>
      </c>
      <c r="F8395" s="34">
        <v>43099</v>
      </c>
      <c r="G8395" s="3" t="s">
        <v>184</v>
      </c>
      <c r="H8395" s="3" t="s">
        <v>2315</v>
      </c>
      <c r="I8395" s="3" t="s">
        <v>2316</v>
      </c>
      <c r="J8395" s="3" t="s">
        <v>98</v>
      </c>
      <c r="K8395" s="3" t="s">
        <v>23</v>
      </c>
      <c r="L8395" s="3" t="s">
        <v>800</v>
      </c>
      <c r="M8395" s="3" t="s">
        <v>494</v>
      </c>
      <c r="N8395" s="3">
        <v>44312</v>
      </c>
      <c r="O8395" s="3" t="s">
        <v>144</v>
      </c>
      <c r="P8395" s="3" t="s">
        <v>495</v>
      </c>
      <c r="Q8395" s="3" t="s">
        <v>42</v>
      </c>
      <c r="R8395" s="3" t="s">
        <v>265</v>
      </c>
      <c r="S8395" s="3" t="s">
        <v>496</v>
      </c>
      <c r="T8395" s="3">
        <v>17.184000000000001</v>
      </c>
      <c r="U8395" s="35" cm="1">
        <f t="array" ref="U8395">INDEX('Pricing Strategy'!$F$4:$F$71,MATCH(1,(Dataset!$O8395='Pricing Strategy'!$B$4:$B$71)*(Dataset!$Q8395='Pricing Strategy'!$C$4:$C$71)*(Dataset!$R8395='Pricing Strategy'!$D$4:$D$71),))</f>
        <v>0.4</v>
      </c>
      <c r="V8395" s="3">
        <f>Dataset!$T8395*(1-Dataset!$U8395)</f>
        <v>10.3104</v>
      </c>
    </row>
    <row r="8396" spans="1:22" x14ac:dyDescent="0.3">
      <c r="A8396" s="32"/>
      <c r="C8396" s="3">
        <v>8391</v>
      </c>
      <c r="D8396" s="3" t="s">
        <v>10005</v>
      </c>
      <c r="E8396" s="34">
        <v>43438</v>
      </c>
      <c r="F8396" s="34">
        <v>43440</v>
      </c>
      <c r="G8396" s="3" t="s">
        <v>184</v>
      </c>
      <c r="H8396" s="3" t="s">
        <v>2422</v>
      </c>
      <c r="I8396" s="3" t="s">
        <v>2423</v>
      </c>
      <c r="J8396" s="3" t="s">
        <v>37</v>
      </c>
      <c r="K8396" s="3" t="s">
        <v>23</v>
      </c>
      <c r="L8396" s="3" t="s">
        <v>38</v>
      </c>
      <c r="M8396" s="3" t="s">
        <v>39</v>
      </c>
      <c r="N8396" s="3">
        <v>90032</v>
      </c>
      <c r="O8396" s="3" t="s">
        <v>40</v>
      </c>
      <c r="P8396" s="3" t="s">
        <v>4010</v>
      </c>
      <c r="Q8396" s="3" t="s">
        <v>42</v>
      </c>
      <c r="R8396" s="3" t="s">
        <v>86</v>
      </c>
      <c r="S8396" s="3" t="s">
        <v>4011</v>
      </c>
      <c r="T8396" s="3">
        <v>11.76</v>
      </c>
      <c r="U8396" s="35" cm="1">
        <f t="array" ref="U8396">INDEX('Pricing Strategy'!$F$4:$F$71,MATCH(1,(Dataset!$O8396='Pricing Strategy'!$B$4:$B$71)*(Dataset!$Q8396='Pricing Strategy'!$C$4:$C$71)*(Dataset!$R8396='Pricing Strategy'!$D$4:$D$71),))</f>
        <v>0.4</v>
      </c>
      <c r="V8396" s="3">
        <f>Dataset!$T8396*(1-Dataset!$U8396)</f>
        <v>7.056</v>
      </c>
    </row>
    <row r="8397" spans="1:22" x14ac:dyDescent="0.3">
      <c r="A8397" s="32"/>
      <c r="C8397" s="3">
        <v>8392</v>
      </c>
      <c r="D8397" s="3" t="s">
        <v>10006</v>
      </c>
      <c r="E8397" s="34">
        <v>43457</v>
      </c>
      <c r="F8397" s="34">
        <v>43464</v>
      </c>
      <c r="G8397" s="3" t="s">
        <v>46</v>
      </c>
      <c r="H8397" s="3" t="s">
        <v>6184</v>
      </c>
      <c r="I8397" s="3" t="s">
        <v>6185</v>
      </c>
      <c r="J8397" s="3" t="s">
        <v>98</v>
      </c>
      <c r="K8397" s="3" t="s">
        <v>23</v>
      </c>
      <c r="L8397" s="3" t="s">
        <v>10007</v>
      </c>
      <c r="M8397" s="3" t="s">
        <v>745</v>
      </c>
      <c r="N8397" s="3">
        <v>6810</v>
      </c>
      <c r="O8397" s="3" t="s">
        <v>144</v>
      </c>
      <c r="P8397" s="3" t="s">
        <v>3934</v>
      </c>
      <c r="Q8397" s="3" t="s">
        <v>28</v>
      </c>
      <c r="R8397" s="3" t="s">
        <v>61</v>
      </c>
      <c r="S8397" s="3" t="s">
        <v>3935</v>
      </c>
      <c r="T8397" s="3">
        <v>27.46</v>
      </c>
      <c r="U8397" s="35" cm="1">
        <f t="array" ref="U8397">INDEX('Pricing Strategy'!$F$4:$F$71,MATCH(1,(Dataset!$O8397='Pricing Strategy'!$B$4:$B$71)*(Dataset!$Q8397='Pricing Strategy'!$C$4:$C$71)*(Dataset!$R8397='Pricing Strategy'!$D$4:$D$71),))</f>
        <v>0.4</v>
      </c>
      <c r="V8397" s="3">
        <f>Dataset!$T8397*(1-Dataset!$U8397)</f>
        <v>16.475999999999999</v>
      </c>
    </row>
    <row r="8398" spans="1:22" x14ac:dyDescent="0.3">
      <c r="A8398" s="32"/>
      <c r="C8398" s="3">
        <v>8393</v>
      </c>
      <c r="D8398" s="3" t="s">
        <v>10008</v>
      </c>
      <c r="E8398" s="34">
        <v>43070</v>
      </c>
      <c r="F8398" s="34">
        <v>43075</v>
      </c>
      <c r="G8398" s="3" t="s">
        <v>19</v>
      </c>
      <c r="H8398" s="3" t="s">
        <v>3486</v>
      </c>
      <c r="I8398" s="3" t="s">
        <v>3487</v>
      </c>
      <c r="J8398" s="3" t="s">
        <v>22</v>
      </c>
      <c r="K8398" s="3" t="s">
        <v>23</v>
      </c>
      <c r="L8398" s="3" t="s">
        <v>609</v>
      </c>
      <c r="M8398" s="3" t="s">
        <v>1245</v>
      </c>
      <c r="N8398" s="3">
        <v>2038</v>
      </c>
      <c r="O8398" s="3" t="s">
        <v>144</v>
      </c>
      <c r="P8398" s="3" t="s">
        <v>7602</v>
      </c>
      <c r="Q8398" s="3" t="s">
        <v>67</v>
      </c>
      <c r="R8398" s="3" t="s">
        <v>68</v>
      </c>
      <c r="S8398" s="3" t="s">
        <v>7603</v>
      </c>
      <c r="T8398" s="3">
        <v>137.94</v>
      </c>
      <c r="U8398" s="35" cm="1">
        <f t="array" ref="U8398">INDEX('Pricing Strategy'!$F$4:$F$71,MATCH(1,(Dataset!$O8398='Pricing Strategy'!$B$4:$B$71)*(Dataset!$Q8398='Pricing Strategy'!$C$4:$C$71)*(Dataset!$R8398='Pricing Strategy'!$D$4:$D$71),))</f>
        <v>0.4</v>
      </c>
      <c r="V8398" s="3">
        <f>Dataset!$T8398*(1-Dataset!$U8398)</f>
        <v>82.763999999999996</v>
      </c>
    </row>
    <row r="8399" spans="1:22" x14ac:dyDescent="0.3">
      <c r="A8399" s="32"/>
      <c r="C8399" s="3">
        <v>8394</v>
      </c>
      <c r="D8399" s="3" t="s">
        <v>10008</v>
      </c>
      <c r="E8399" s="34">
        <v>43070</v>
      </c>
      <c r="F8399" s="34">
        <v>43075</v>
      </c>
      <c r="G8399" s="3" t="s">
        <v>19</v>
      </c>
      <c r="H8399" s="3" t="s">
        <v>3486</v>
      </c>
      <c r="I8399" s="3" t="s">
        <v>3487</v>
      </c>
      <c r="J8399" s="3" t="s">
        <v>22</v>
      </c>
      <c r="K8399" s="3" t="s">
        <v>23</v>
      </c>
      <c r="L8399" s="3" t="s">
        <v>609</v>
      </c>
      <c r="M8399" s="3" t="s">
        <v>1245</v>
      </c>
      <c r="N8399" s="3">
        <v>2038</v>
      </c>
      <c r="O8399" s="3" t="s">
        <v>144</v>
      </c>
      <c r="P8399" s="3" t="s">
        <v>5697</v>
      </c>
      <c r="Q8399" s="3" t="s">
        <v>28</v>
      </c>
      <c r="R8399" s="3" t="s">
        <v>61</v>
      </c>
      <c r="S8399" s="3" t="s">
        <v>5698</v>
      </c>
      <c r="T8399" s="3">
        <v>111.15</v>
      </c>
      <c r="U8399" s="35" cm="1">
        <f t="array" ref="U8399">INDEX('Pricing Strategy'!$F$4:$F$71,MATCH(1,(Dataset!$O8399='Pricing Strategy'!$B$4:$B$71)*(Dataset!$Q8399='Pricing Strategy'!$C$4:$C$71)*(Dataset!$R8399='Pricing Strategy'!$D$4:$D$71),))</f>
        <v>0.4</v>
      </c>
      <c r="V8399" s="3">
        <f>Dataset!$T8399*(1-Dataset!$U8399)</f>
        <v>66.69</v>
      </c>
    </row>
    <row r="8400" spans="1:22" x14ac:dyDescent="0.3">
      <c r="A8400" s="32"/>
      <c r="C8400" s="3">
        <v>8395</v>
      </c>
      <c r="D8400" s="3" t="s">
        <v>10008</v>
      </c>
      <c r="E8400" s="34">
        <v>43070</v>
      </c>
      <c r="F8400" s="34">
        <v>43075</v>
      </c>
      <c r="G8400" s="3" t="s">
        <v>19</v>
      </c>
      <c r="H8400" s="3" t="s">
        <v>3486</v>
      </c>
      <c r="I8400" s="3" t="s">
        <v>3487</v>
      </c>
      <c r="J8400" s="3" t="s">
        <v>22</v>
      </c>
      <c r="K8400" s="3" t="s">
        <v>23</v>
      </c>
      <c r="L8400" s="3" t="s">
        <v>609</v>
      </c>
      <c r="M8400" s="3" t="s">
        <v>1245</v>
      </c>
      <c r="N8400" s="3">
        <v>2038</v>
      </c>
      <c r="O8400" s="3" t="s">
        <v>144</v>
      </c>
      <c r="P8400" s="3" t="s">
        <v>937</v>
      </c>
      <c r="Q8400" s="3" t="s">
        <v>42</v>
      </c>
      <c r="R8400" s="3" t="s">
        <v>74</v>
      </c>
      <c r="S8400" s="3" t="s">
        <v>938</v>
      </c>
      <c r="T8400" s="3">
        <v>901.95</v>
      </c>
      <c r="U8400" s="35" cm="1">
        <f t="array" ref="U8400">INDEX('Pricing Strategy'!$F$4:$F$71,MATCH(1,(Dataset!$O8400='Pricing Strategy'!$B$4:$B$71)*(Dataset!$Q8400='Pricing Strategy'!$C$4:$C$71)*(Dataset!$R8400='Pricing Strategy'!$D$4:$D$71),))</f>
        <v>0.4</v>
      </c>
      <c r="V8400" s="3">
        <f>Dataset!$T8400*(1-Dataset!$U8400)</f>
        <v>541.16999999999996</v>
      </c>
    </row>
    <row r="8401" spans="1:22" x14ac:dyDescent="0.3">
      <c r="A8401" s="32"/>
      <c r="C8401" s="3">
        <v>8396</v>
      </c>
      <c r="D8401" s="3" t="s">
        <v>10008</v>
      </c>
      <c r="E8401" s="34">
        <v>43070</v>
      </c>
      <c r="F8401" s="34">
        <v>43075</v>
      </c>
      <c r="G8401" s="3" t="s">
        <v>19</v>
      </c>
      <c r="H8401" s="3" t="s">
        <v>3486</v>
      </c>
      <c r="I8401" s="3" t="s">
        <v>3487</v>
      </c>
      <c r="J8401" s="3" t="s">
        <v>22</v>
      </c>
      <c r="K8401" s="3" t="s">
        <v>23</v>
      </c>
      <c r="L8401" s="3" t="s">
        <v>609</v>
      </c>
      <c r="M8401" s="3" t="s">
        <v>1245</v>
      </c>
      <c r="N8401" s="3">
        <v>2038</v>
      </c>
      <c r="O8401" s="3" t="s">
        <v>144</v>
      </c>
      <c r="P8401" s="3" t="s">
        <v>2402</v>
      </c>
      <c r="Q8401" s="3" t="s">
        <v>28</v>
      </c>
      <c r="R8401" s="3" t="s">
        <v>52</v>
      </c>
      <c r="S8401" s="3" t="s">
        <v>2403</v>
      </c>
      <c r="T8401" s="3">
        <v>366.00900000000001</v>
      </c>
      <c r="U8401" s="35" cm="1">
        <f t="array" ref="U8401">INDEX('Pricing Strategy'!$F$4:$F$71,MATCH(1,(Dataset!$O8401='Pricing Strategy'!$B$4:$B$71)*(Dataset!$Q8401='Pricing Strategy'!$C$4:$C$71)*(Dataset!$R8401='Pricing Strategy'!$D$4:$D$71),))</f>
        <v>0.45</v>
      </c>
      <c r="V8401" s="3">
        <f>Dataset!$T8401*(1-Dataset!$U8401)</f>
        <v>201.30495000000002</v>
      </c>
    </row>
    <row r="8402" spans="1:22" x14ac:dyDescent="0.3">
      <c r="A8402" s="32"/>
      <c r="C8402" s="3">
        <v>8397</v>
      </c>
      <c r="D8402" s="3" t="s">
        <v>10009</v>
      </c>
      <c r="E8402" s="34">
        <v>42185</v>
      </c>
      <c r="F8402" s="34">
        <v>42185</v>
      </c>
      <c r="G8402" s="3" t="s">
        <v>1290</v>
      </c>
      <c r="H8402" s="3" t="s">
        <v>3152</v>
      </c>
      <c r="I8402" s="3" t="s">
        <v>3153</v>
      </c>
      <c r="J8402" s="3" t="s">
        <v>22</v>
      </c>
      <c r="K8402" s="3" t="s">
        <v>23</v>
      </c>
      <c r="L8402" s="3" t="s">
        <v>517</v>
      </c>
      <c r="M8402" s="3" t="s">
        <v>84</v>
      </c>
      <c r="N8402" s="3">
        <v>28403</v>
      </c>
      <c r="O8402" s="3" t="s">
        <v>26</v>
      </c>
      <c r="P8402" s="3" t="s">
        <v>697</v>
      </c>
      <c r="Q8402" s="3" t="s">
        <v>42</v>
      </c>
      <c r="R8402" s="3" t="s">
        <v>86</v>
      </c>
      <c r="S8402" s="3" t="s">
        <v>698</v>
      </c>
      <c r="T8402" s="3">
        <v>310.68799999999999</v>
      </c>
      <c r="U8402" s="35" cm="1">
        <f t="array" ref="U8402">INDEX('Pricing Strategy'!$F$4:$F$71,MATCH(1,(Dataset!$O8402='Pricing Strategy'!$B$4:$B$71)*(Dataset!$Q8402='Pricing Strategy'!$C$4:$C$71)*(Dataset!$R8402='Pricing Strategy'!$D$4:$D$71),))</f>
        <v>0.25</v>
      </c>
      <c r="V8402" s="3">
        <f>Dataset!$T8402*(1-Dataset!$U8402)</f>
        <v>233.01599999999999</v>
      </c>
    </row>
    <row r="8403" spans="1:22" x14ac:dyDescent="0.3">
      <c r="A8403" s="32"/>
      <c r="C8403" s="3">
        <v>8398</v>
      </c>
      <c r="D8403" s="3" t="s">
        <v>10010</v>
      </c>
      <c r="E8403" s="34">
        <v>42250</v>
      </c>
      <c r="F8403" s="34">
        <v>42251</v>
      </c>
      <c r="G8403" s="3" t="s">
        <v>184</v>
      </c>
      <c r="H8403" s="3" t="s">
        <v>2325</v>
      </c>
      <c r="I8403" s="3" t="s">
        <v>2326</v>
      </c>
      <c r="J8403" s="3" t="s">
        <v>98</v>
      </c>
      <c r="K8403" s="3" t="s">
        <v>23</v>
      </c>
      <c r="L8403" s="3" t="s">
        <v>180</v>
      </c>
      <c r="M8403" s="3" t="s">
        <v>100</v>
      </c>
      <c r="N8403" s="3">
        <v>77095</v>
      </c>
      <c r="O8403" s="3" t="s">
        <v>101</v>
      </c>
      <c r="P8403" s="3" t="s">
        <v>8219</v>
      </c>
      <c r="Q8403" s="3" t="s">
        <v>42</v>
      </c>
      <c r="R8403" s="3" t="s">
        <v>71</v>
      </c>
      <c r="S8403" s="3" t="s">
        <v>8220</v>
      </c>
      <c r="T8403" s="3">
        <v>7.68</v>
      </c>
      <c r="U8403" s="35" cm="1">
        <f t="array" ref="U8403">INDEX('Pricing Strategy'!$F$4:$F$71,MATCH(1,(Dataset!$O8403='Pricing Strategy'!$B$4:$B$71)*(Dataset!$Q8403='Pricing Strategy'!$C$4:$C$71)*(Dataset!$R8403='Pricing Strategy'!$D$4:$D$71),))</f>
        <v>0.3</v>
      </c>
      <c r="V8403" s="3">
        <f>Dataset!$T8403*(1-Dataset!$U8403)</f>
        <v>5.3759999999999994</v>
      </c>
    </row>
    <row r="8404" spans="1:22" x14ac:dyDescent="0.3">
      <c r="A8404" s="32"/>
      <c r="C8404" s="3">
        <v>8399</v>
      </c>
      <c r="D8404" s="3" t="s">
        <v>10011</v>
      </c>
      <c r="E8404" s="34">
        <v>43406</v>
      </c>
      <c r="F8404" s="34">
        <v>43411</v>
      </c>
      <c r="G8404" s="3" t="s">
        <v>19</v>
      </c>
      <c r="H8404" s="3" t="s">
        <v>6216</v>
      </c>
      <c r="I8404" s="3" t="s">
        <v>6217</v>
      </c>
      <c r="J8404" s="3" t="s">
        <v>98</v>
      </c>
      <c r="K8404" s="3" t="s">
        <v>23</v>
      </c>
      <c r="L8404" s="3" t="s">
        <v>314</v>
      </c>
      <c r="M8404" s="3" t="s">
        <v>494</v>
      </c>
      <c r="N8404" s="3">
        <v>45503</v>
      </c>
      <c r="O8404" s="3" t="s">
        <v>144</v>
      </c>
      <c r="P8404" s="3" t="s">
        <v>3551</v>
      </c>
      <c r="Q8404" s="3" t="s">
        <v>28</v>
      </c>
      <c r="R8404" s="3" t="s">
        <v>32</v>
      </c>
      <c r="S8404" s="3" t="s">
        <v>3552</v>
      </c>
      <c r="T8404" s="3">
        <v>155.37200000000001</v>
      </c>
      <c r="U8404" s="35" cm="1">
        <f t="array" ref="U8404">INDEX('Pricing Strategy'!$F$4:$F$71,MATCH(1,(Dataset!$O8404='Pricing Strategy'!$B$4:$B$71)*(Dataset!$Q8404='Pricing Strategy'!$C$4:$C$71)*(Dataset!$R8404='Pricing Strategy'!$D$4:$D$71),))</f>
        <v>0.45</v>
      </c>
      <c r="V8404" s="3">
        <f>Dataset!$T8404*(1-Dataset!$U8404)</f>
        <v>85.454600000000013</v>
      </c>
    </row>
    <row r="8405" spans="1:22" x14ac:dyDescent="0.3">
      <c r="A8405" s="32"/>
      <c r="C8405" s="3">
        <v>8400</v>
      </c>
      <c r="D8405" s="3" t="s">
        <v>10012</v>
      </c>
      <c r="E8405" s="34">
        <v>42473</v>
      </c>
      <c r="F8405" s="34">
        <v>42478</v>
      </c>
      <c r="G8405" s="3" t="s">
        <v>46</v>
      </c>
      <c r="H8405" s="3" t="s">
        <v>4325</v>
      </c>
      <c r="I8405" s="3" t="s">
        <v>4326</v>
      </c>
      <c r="J8405" s="3" t="s">
        <v>22</v>
      </c>
      <c r="K8405" s="3" t="s">
        <v>23</v>
      </c>
      <c r="L8405" s="3" t="s">
        <v>3948</v>
      </c>
      <c r="M8405" s="3" t="s">
        <v>306</v>
      </c>
      <c r="N8405" s="3">
        <v>85301</v>
      </c>
      <c r="O8405" s="3" t="s">
        <v>40</v>
      </c>
      <c r="P8405" s="3" t="s">
        <v>4082</v>
      </c>
      <c r="Q8405" s="3" t="s">
        <v>42</v>
      </c>
      <c r="R8405" s="3" t="s">
        <v>55</v>
      </c>
      <c r="S8405" s="3" t="s">
        <v>4083</v>
      </c>
      <c r="T8405" s="3">
        <v>10.744</v>
      </c>
      <c r="U8405" s="35" cm="1">
        <f t="array" ref="U8405">INDEX('Pricing Strategy'!$F$4:$F$71,MATCH(1,(Dataset!$O8405='Pricing Strategy'!$B$4:$B$71)*(Dataset!$Q8405='Pricing Strategy'!$C$4:$C$71)*(Dataset!$R8405='Pricing Strategy'!$D$4:$D$71),))</f>
        <v>0.5</v>
      </c>
      <c r="V8405" s="3">
        <f>Dataset!$T8405*(1-Dataset!$U8405)</f>
        <v>5.3719999999999999</v>
      </c>
    </row>
    <row r="8406" spans="1:22" x14ac:dyDescent="0.3">
      <c r="A8406" s="32"/>
      <c r="C8406" s="3">
        <v>8401</v>
      </c>
      <c r="D8406" s="3" t="s">
        <v>10013</v>
      </c>
      <c r="E8406" s="34">
        <v>42709</v>
      </c>
      <c r="F8406" s="34">
        <v>42713</v>
      </c>
      <c r="G8406" s="3" t="s">
        <v>19</v>
      </c>
      <c r="H8406" s="3" t="s">
        <v>5671</v>
      </c>
      <c r="I8406" s="3" t="s">
        <v>5672</v>
      </c>
      <c r="J8406" s="3" t="s">
        <v>22</v>
      </c>
      <c r="K8406" s="3" t="s">
        <v>23</v>
      </c>
      <c r="L8406" s="3" t="s">
        <v>262</v>
      </c>
      <c r="M8406" s="3" t="s">
        <v>263</v>
      </c>
      <c r="N8406" s="3">
        <v>10009</v>
      </c>
      <c r="O8406" s="3" t="s">
        <v>144</v>
      </c>
      <c r="P8406" s="3" t="s">
        <v>3573</v>
      </c>
      <c r="Q8406" s="3" t="s">
        <v>42</v>
      </c>
      <c r="R8406" s="3" t="s">
        <v>71</v>
      </c>
      <c r="S8406" s="3" t="s">
        <v>3574</v>
      </c>
      <c r="T8406" s="3">
        <v>232.4</v>
      </c>
      <c r="U8406" s="35" cm="1">
        <f t="array" ref="U8406">INDEX('Pricing Strategy'!$F$4:$F$71,MATCH(1,(Dataset!$O8406='Pricing Strategy'!$B$4:$B$71)*(Dataset!$Q8406='Pricing Strategy'!$C$4:$C$71)*(Dataset!$R8406='Pricing Strategy'!$D$4:$D$71),))</f>
        <v>0.4</v>
      </c>
      <c r="V8406" s="3">
        <f>Dataset!$T8406*(1-Dataset!$U8406)</f>
        <v>139.44</v>
      </c>
    </row>
    <row r="8407" spans="1:22" x14ac:dyDescent="0.3">
      <c r="A8407" s="32"/>
      <c r="C8407" s="3">
        <v>8402</v>
      </c>
      <c r="D8407" s="3" t="s">
        <v>10013</v>
      </c>
      <c r="E8407" s="34">
        <v>42709</v>
      </c>
      <c r="F8407" s="34">
        <v>42713</v>
      </c>
      <c r="G8407" s="3" t="s">
        <v>19</v>
      </c>
      <c r="H8407" s="3" t="s">
        <v>5671</v>
      </c>
      <c r="I8407" s="3" t="s">
        <v>5672</v>
      </c>
      <c r="J8407" s="3" t="s">
        <v>22</v>
      </c>
      <c r="K8407" s="3" t="s">
        <v>23</v>
      </c>
      <c r="L8407" s="3" t="s">
        <v>262</v>
      </c>
      <c r="M8407" s="3" t="s">
        <v>263</v>
      </c>
      <c r="N8407" s="3">
        <v>10009</v>
      </c>
      <c r="O8407" s="3" t="s">
        <v>144</v>
      </c>
      <c r="P8407" s="3" t="s">
        <v>6599</v>
      </c>
      <c r="Q8407" s="3" t="s">
        <v>28</v>
      </c>
      <c r="R8407" s="3" t="s">
        <v>32</v>
      </c>
      <c r="S8407" s="3" t="s">
        <v>6600</v>
      </c>
      <c r="T8407" s="3">
        <v>164.64599999999999</v>
      </c>
      <c r="U8407" s="35" cm="1">
        <f t="array" ref="U8407">INDEX('Pricing Strategy'!$F$4:$F$71,MATCH(1,(Dataset!$O8407='Pricing Strategy'!$B$4:$B$71)*(Dataset!$Q8407='Pricing Strategy'!$C$4:$C$71)*(Dataset!$R8407='Pricing Strategy'!$D$4:$D$71),))</f>
        <v>0.45</v>
      </c>
      <c r="V8407" s="3">
        <f>Dataset!$T8407*(1-Dataset!$U8407)</f>
        <v>90.555300000000003</v>
      </c>
    </row>
    <row r="8408" spans="1:22" x14ac:dyDescent="0.3">
      <c r="A8408" s="32"/>
      <c r="C8408" s="3">
        <v>8403</v>
      </c>
      <c r="D8408" s="3" t="s">
        <v>10013</v>
      </c>
      <c r="E8408" s="34">
        <v>42709</v>
      </c>
      <c r="F8408" s="34">
        <v>42713</v>
      </c>
      <c r="G8408" s="3" t="s">
        <v>19</v>
      </c>
      <c r="H8408" s="3" t="s">
        <v>5671</v>
      </c>
      <c r="I8408" s="3" t="s">
        <v>5672</v>
      </c>
      <c r="J8408" s="3" t="s">
        <v>22</v>
      </c>
      <c r="K8408" s="3" t="s">
        <v>23</v>
      </c>
      <c r="L8408" s="3" t="s">
        <v>262</v>
      </c>
      <c r="M8408" s="3" t="s">
        <v>263</v>
      </c>
      <c r="N8408" s="3">
        <v>10009</v>
      </c>
      <c r="O8408" s="3" t="s">
        <v>144</v>
      </c>
      <c r="P8408" s="3" t="s">
        <v>2947</v>
      </c>
      <c r="Q8408" s="3" t="s">
        <v>42</v>
      </c>
      <c r="R8408" s="3" t="s">
        <v>86</v>
      </c>
      <c r="S8408" s="3" t="s">
        <v>2948</v>
      </c>
      <c r="T8408" s="3">
        <v>22.68</v>
      </c>
      <c r="U8408" s="35" cm="1">
        <f t="array" ref="U8408">INDEX('Pricing Strategy'!$F$4:$F$71,MATCH(1,(Dataset!$O8408='Pricing Strategy'!$B$4:$B$71)*(Dataset!$Q8408='Pricing Strategy'!$C$4:$C$71)*(Dataset!$R8408='Pricing Strategy'!$D$4:$D$71),))</f>
        <v>0.4</v>
      </c>
      <c r="V8408" s="3">
        <f>Dataset!$T8408*(1-Dataset!$U8408)</f>
        <v>13.607999999999999</v>
      </c>
    </row>
    <row r="8409" spans="1:22" x14ac:dyDescent="0.3">
      <c r="A8409" s="32"/>
      <c r="C8409" s="3">
        <v>8404</v>
      </c>
      <c r="D8409" s="3" t="s">
        <v>10014</v>
      </c>
      <c r="E8409" s="34">
        <v>42767</v>
      </c>
      <c r="F8409" s="34">
        <v>42773</v>
      </c>
      <c r="G8409" s="3" t="s">
        <v>46</v>
      </c>
      <c r="H8409" s="3" t="s">
        <v>3524</v>
      </c>
      <c r="I8409" s="3" t="s">
        <v>3525</v>
      </c>
      <c r="J8409" s="3" t="s">
        <v>37</v>
      </c>
      <c r="K8409" s="3" t="s">
        <v>23</v>
      </c>
      <c r="L8409" s="3" t="s">
        <v>38</v>
      </c>
      <c r="M8409" s="3" t="s">
        <v>39</v>
      </c>
      <c r="N8409" s="3">
        <v>90036</v>
      </c>
      <c r="O8409" s="3" t="s">
        <v>40</v>
      </c>
      <c r="P8409" s="3" t="s">
        <v>630</v>
      </c>
      <c r="Q8409" s="3" t="s">
        <v>42</v>
      </c>
      <c r="R8409" s="3" t="s">
        <v>86</v>
      </c>
      <c r="S8409" s="3" t="s">
        <v>631</v>
      </c>
      <c r="T8409" s="3">
        <v>105.52</v>
      </c>
      <c r="U8409" s="35" cm="1">
        <f t="array" ref="U8409">INDEX('Pricing Strategy'!$F$4:$F$71,MATCH(1,(Dataset!$O8409='Pricing Strategy'!$B$4:$B$71)*(Dataset!$Q8409='Pricing Strategy'!$C$4:$C$71)*(Dataset!$R8409='Pricing Strategy'!$D$4:$D$71),))</f>
        <v>0.4</v>
      </c>
      <c r="V8409" s="3">
        <f>Dataset!$T8409*(1-Dataset!$U8409)</f>
        <v>63.311999999999998</v>
      </c>
    </row>
    <row r="8410" spans="1:22" x14ac:dyDescent="0.3">
      <c r="A8410" s="32"/>
      <c r="C8410" s="3">
        <v>8405</v>
      </c>
      <c r="D8410" s="3" t="s">
        <v>10015</v>
      </c>
      <c r="E8410" s="34">
        <v>43289</v>
      </c>
      <c r="F8410" s="34">
        <v>43293</v>
      </c>
      <c r="G8410" s="3" t="s">
        <v>46</v>
      </c>
      <c r="H8410" s="3" t="s">
        <v>9878</v>
      </c>
      <c r="I8410" s="3" t="s">
        <v>9879</v>
      </c>
      <c r="J8410" s="3" t="s">
        <v>37</v>
      </c>
      <c r="K8410" s="3" t="s">
        <v>23</v>
      </c>
      <c r="L8410" s="3" t="s">
        <v>603</v>
      </c>
      <c r="M8410" s="3" t="s">
        <v>241</v>
      </c>
      <c r="N8410" s="3">
        <v>19711</v>
      </c>
      <c r="O8410" s="3" t="s">
        <v>144</v>
      </c>
      <c r="P8410" s="3" t="s">
        <v>6265</v>
      </c>
      <c r="Q8410" s="3" t="s">
        <v>28</v>
      </c>
      <c r="R8410" s="3" t="s">
        <v>61</v>
      </c>
      <c r="S8410" s="3" t="s">
        <v>6266</v>
      </c>
      <c r="T8410" s="3">
        <v>83.92</v>
      </c>
      <c r="U8410" s="35" cm="1">
        <f t="array" ref="U8410">INDEX('Pricing Strategy'!$F$4:$F$71,MATCH(1,(Dataset!$O8410='Pricing Strategy'!$B$4:$B$71)*(Dataset!$Q8410='Pricing Strategy'!$C$4:$C$71)*(Dataset!$R8410='Pricing Strategy'!$D$4:$D$71),))</f>
        <v>0.4</v>
      </c>
      <c r="V8410" s="3">
        <f>Dataset!$T8410*(1-Dataset!$U8410)</f>
        <v>50.351999999999997</v>
      </c>
    </row>
    <row r="8411" spans="1:22" x14ac:dyDescent="0.3">
      <c r="A8411" s="32"/>
      <c r="C8411" s="3">
        <v>8406</v>
      </c>
      <c r="D8411" s="3" t="s">
        <v>10015</v>
      </c>
      <c r="E8411" s="34">
        <v>43289</v>
      </c>
      <c r="F8411" s="34">
        <v>43293</v>
      </c>
      <c r="G8411" s="3" t="s">
        <v>46</v>
      </c>
      <c r="H8411" s="3" t="s">
        <v>9878</v>
      </c>
      <c r="I8411" s="3" t="s">
        <v>9879</v>
      </c>
      <c r="J8411" s="3" t="s">
        <v>37</v>
      </c>
      <c r="K8411" s="3" t="s">
        <v>23</v>
      </c>
      <c r="L8411" s="3" t="s">
        <v>603</v>
      </c>
      <c r="M8411" s="3" t="s">
        <v>241</v>
      </c>
      <c r="N8411" s="3">
        <v>19711</v>
      </c>
      <c r="O8411" s="3" t="s">
        <v>144</v>
      </c>
      <c r="P8411" s="3" t="s">
        <v>2819</v>
      </c>
      <c r="Q8411" s="3" t="s">
        <v>67</v>
      </c>
      <c r="R8411" s="3" t="s">
        <v>157</v>
      </c>
      <c r="S8411" s="3" t="s">
        <v>2820</v>
      </c>
      <c r="T8411" s="3">
        <v>141.9</v>
      </c>
      <c r="U8411" s="35" cm="1">
        <f t="array" ref="U8411">INDEX('Pricing Strategy'!$F$4:$F$71,MATCH(1,(Dataset!$O8411='Pricing Strategy'!$B$4:$B$71)*(Dataset!$Q8411='Pricing Strategy'!$C$4:$C$71)*(Dataset!$R8411='Pricing Strategy'!$D$4:$D$71),))</f>
        <v>0.45</v>
      </c>
      <c r="V8411" s="3">
        <f>Dataset!$T8411*(1-Dataset!$U8411)</f>
        <v>78.045000000000016</v>
      </c>
    </row>
    <row r="8412" spans="1:22" x14ac:dyDescent="0.3">
      <c r="A8412" s="32"/>
      <c r="C8412" s="3">
        <v>8407</v>
      </c>
      <c r="D8412" s="3" t="s">
        <v>10015</v>
      </c>
      <c r="E8412" s="34">
        <v>43289</v>
      </c>
      <c r="F8412" s="34">
        <v>43293</v>
      </c>
      <c r="G8412" s="3" t="s">
        <v>46</v>
      </c>
      <c r="H8412" s="3" t="s">
        <v>9878</v>
      </c>
      <c r="I8412" s="3" t="s">
        <v>9879</v>
      </c>
      <c r="J8412" s="3" t="s">
        <v>37</v>
      </c>
      <c r="K8412" s="3" t="s">
        <v>23</v>
      </c>
      <c r="L8412" s="3" t="s">
        <v>603</v>
      </c>
      <c r="M8412" s="3" t="s">
        <v>241</v>
      </c>
      <c r="N8412" s="3">
        <v>19711</v>
      </c>
      <c r="O8412" s="3" t="s">
        <v>144</v>
      </c>
      <c r="P8412" s="3" t="s">
        <v>9117</v>
      </c>
      <c r="Q8412" s="3" t="s">
        <v>28</v>
      </c>
      <c r="R8412" s="3" t="s">
        <v>61</v>
      </c>
      <c r="S8412" s="3" t="s">
        <v>9118</v>
      </c>
      <c r="T8412" s="3">
        <v>39.979999999999997</v>
      </c>
      <c r="U8412" s="35" cm="1">
        <f t="array" ref="U8412">INDEX('Pricing Strategy'!$F$4:$F$71,MATCH(1,(Dataset!$O8412='Pricing Strategy'!$B$4:$B$71)*(Dataset!$Q8412='Pricing Strategy'!$C$4:$C$71)*(Dataset!$R8412='Pricing Strategy'!$D$4:$D$71),))</f>
        <v>0.4</v>
      </c>
      <c r="V8412" s="3">
        <f>Dataset!$T8412*(1-Dataset!$U8412)</f>
        <v>23.987999999999996</v>
      </c>
    </row>
    <row r="8413" spans="1:22" x14ac:dyDescent="0.3">
      <c r="A8413" s="32"/>
      <c r="C8413" s="3">
        <v>8408</v>
      </c>
      <c r="D8413" s="3" t="s">
        <v>10015</v>
      </c>
      <c r="E8413" s="34">
        <v>43289</v>
      </c>
      <c r="F8413" s="34">
        <v>43293</v>
      </c>
      <c r="G8413" s="3" t="s">
        <v>46</v>
      </c>
      <c r="H8413" s="3" t="s">
        <v>9878</v>
      </c>
      <c r="I8413" s="3" t="s">
        <v>9879</v>
      </c>
      <c r="J8413" s="3" t="s">
        <v>37</v>
      </c>
      <c r="K8413" s="3" t="s">
        <v>23</v>
      </c>
      <c r="L8413" s="3" t="s">
        <v>603</v>
      </c>
      <c r="M8413" s="3" t="s">
        <v>241</v>
      </c>
      <c r="N8413" s="3">
        <v>19711</v>
      </c>
      <c r="O8413" s="3" t="s">
        <v>144</v>
      </c>
      <c r="P8413" s="3" t="s">
        <v>4059</v>
      </c>
      <c r="Q8413" s="3" t="s">
        <v>42</v>
      </c>
      <c r="R8413" s="3" t="s">
        <v>64</v>
      </c>
      <c r="S8413" s="3" t="s">
        <v>4060</v>
      </c>
      <c r="T8413" s="3">
        <v>28.91</v>
      </c>
      <c r="U8413" s="35" cm="1">
        <f t="array" ref="U8413">INDEX('Pricing Strategy'!$F$4:$F$71,MATCH(1,(Dataset!$O8413='Pricing Strategy'!$B$4:$B$71)*(Dataset!$Q8413='Pricing Strategy'!$C$4:$C$71)*(Dataset!$R8413='Pricing Strategy'!$D$4:$D$71),))</f>
        <v>0.45</v>
      </c>
      <c r="V8413" s="3">
        <f>Dataset!$T8413*(1-Dataset!$U8413)</f>
        <v>15.900500000000001</v>
      </c>
    </row>
    <row r="8414" spans="1:22" x14ac:dyDescent="0.3">
      <c r="A8414" s="32"/>
      <c r="C8414" s="3">
        <v>8409</v>
      </c>
      <c r="D8414" s="3" t="s">
        <v>10015</v>
      </c>
      <c r="E8414" s="34">
        <v>43289</v>
      </c>
      <c r="F8414" s="34">
        <v>43293</v>
      </c>
      <c r="G8414" s="3" t="s">
        <v>46</v>
      </c>
      <c r="H8414" s="3" t="s">
        <v>9878</v>
      </c>
      <c r="I8414" s="3" t="s">
        <v>9879</v>
      </c>
      <c r="J8414" s="3" t="s">
        <v>37</v>
      </c>
      <c r="K8414" s="3" t="s">
        <v>23</v>
      </c>
      <c r="L8414" s="3" t="s">
        <v>603</v>
      </c>
      <c r="M8414" s="3" t="s">
        <v>241</v>
      </c>
      <c r="N8414" s="3">
        <v>19711</v>
      </c>
      <c r="O8414" s="3" t="s">
        <v>144</v>
      </c>
      <c r="P8414" s="3" t="s">
        <v>8362</v>
      </c>
      <c r="Q8414" s="3" t="s">
        <v>42</v>
      </c>
      <c r="R8414" s="3" t="s">
        <v>64</v>
      </c>
      <c r="S8414" s="3" t="s">
        <v>8363</v>
      </c>
      <c r="T8414" s="3">
        <v>174.95</v>
      </c>
      <c r="U8414" s="35" cm="1">
        <f t="array" ref="U8414">INDEX('Pricing Strategy'!$F$4:$F$71,MATCH(1,(Dataset!$O8414='Pricing Strategy'!$B$4:$B$71)*(Dataset!$Q8414='Pricing Strategy'!$C$4:$C$71)*(Dataset!$R8414='Pricing Strategy'!$D$4:$D$71),))</f>
        <v>0.45</v>
      </c>
      <c r="V8414" s="3">
        <f>Dataset!$T8414*(1-Dataset!$U8414)</f>
        <v>96.222499999999997</v>
      </c>
    </row>
    <row r="8415" spans="1:22" x14ac:dyDescent="0.3">
      <c r="A8415" s="32"/>
      <c r="C8415" s="3">
        <v>8410</v>
      </c>
      <c r="D8415" s="3" t="s">
        <v>10016</v>
      </c>
      <c r="E8415" s="34">
        <v>42715</v>
      </c>
      <c r="F8415" s="34">
        <v>42721</v>
      </c>
      <c r="G8415" s="3" t="s">
        <v>46</v>
      </c>
      <c r="H8415" s="3" t="s">
        <v>719</v>
      </c>
      <c r="I8415" s="3" t="s">
        <v>720</v>
      </c>
      <c r="J8415" s="3" t="s">
        <v>98</v>
      </c>
      <c r="K8415" s="3" t="s">
        <v>23</v>
      </c>
      <c r="L8415" s="3" t="s">
        <v>4904</v>
      </c>
      <c r="M8415" s="3" t="s">
        <v>39</v>
      </c>
      <c r="N8415" s="3">
        <v>92404</v>
      </c>
      <c r="O8415" s="3" t="s">
        <v>40</v>
      </c>
      <c r="P8415" s="3" t="s">
        <v>2560</v>
      </c>
      <c r="Q8415" s="3" t="s">
        <v>42</v>
      </c>
      <c r="R8415" s="3" t="s">
        <v>71</v>
      </c>
      <c r="S8415" s="3" t="s">
        <v>2561</v>
      </c>
      <c r="T8415" s="3">
        <v>110.52800000000001</v>
      </c>
      <c r="U8415" s="35" cm="1">
        <f t="array" ref="U8415">INDEX('Pricing Strategy'!$F$4:$F$71,MATCH(1,(Dataset!$O8415='Pricing Strategy'!$B$4:$B$71)*(Dataset!$Q8415='Pricing Strategy'!$C$4:$C$71)*(Dataset!$R8415='Pricing Strategy'!$D$4:$D$71),))</f>
        <v>0.4</v>
      </c>
      <c r="V8415" s="3">
        <f>Dataset!$T8415*(1-Dataset!$U8415)</f>
        <v>66.316800000000001</v>
      </c>
    </row>
    <row r="8416" spans="1:22" x14ac:dyDescent="0.3">
      <c r="A8416" s="32"/>
      <c r="C8416" s="3">
        <v>8411</v>
      </c>
      <c r="D8416" s="3" t="s">
        <v>10017</v>
      </c>
      <c r="E8416" s="34">
        <v>43054</v>
      </c>
      <c r="F8416" s="34">
        <v>43054</v>
      </c>
      <c r="G8416" s="3" t="s">
        <v>1290</v>
      </c>
      <c r="H8416" s="3" t="s">
        <v>222</v>
      </c>
      <c r="I8416" s="3" t="s">
        <v>223</v>
      </c>
      <c r="J8416" s="3" t="s">
        <v>37</v>
      </c>
      <c r="K8416" s="3" t="s">
        <v>23</v>
      </c>
      <c r="L8416" s="3" t="s">
        <v>2223</v>
      </c>
      <c r="M8416" s="3" t="s">
        <v>84</v>
      </c>
      <c r="N8416" s="3">
        <v>27217</v>
      </c>
      <c r="O8416" s="3" t="s">
        <v>26</v>
      </c>
      <c r="P8416" s="3" t="s">
        <v>506</v>
      </c>
      <c r="Q8416" s="3" t="s">
        <v>28</v>
      </c>
      <c r="R8416" s="3" t="s">
        <v>52</v>
      </c>
      <c r="S8416" s="3" t="s">
        <v>507</v>
      </c>
      <c r="T8416" s="3">
        <v>630.024</v>
      </c>
      <c r="U8416" s="35" cm="1">
        <f t="array" ref="U8416">INDEX('Pricing Strategy'!$F$4:$F$71,MATCH(1,(Dataset!$O8416='Pricing Strategy'!$B$4:$B$71)*(Dataset!$Q8416='Pricing Strategy'!$C$4:$C$71)*(Dataset!$R8416='Pricing Strategy'!$D$4:$D$71),))</f>
        <v>0.3</v>
      </c>
      <c r="V8416" s="3">
        <f>Dataset!$T8416*(1-Dataset!$U8416)</f>
        <v>441.01679999999999</v>
      </c>
    </row>
    <row r="8417" spans="1:22" x14ac:dyDescent="0.3">
      <c r="A8417" s="32"/>
      <c r="C8417" s="3">
        <v>8412</v>
      </c>
      <c r="D8417" s="3" t="s">
        <v>10018</v>
      </c>
      <c r="E8417" s="34">
        <v>42864</v>
      </c>
      <c r="F8417" s="34">
        <v>42867</v>
      </c>
      <c r="G8417" s="3" t="s">
        <v>19</v>
      </c>
      <c r="H8417" s="3" t="s">
        <v>4325</v>
      </c>
      <c r="I8417" s="3" t="s">
        <v>4326</v>
      </c>
      <c r="J8417" s="3" t="s">
        <v>22</v>
      </c>
      <c r="K8417" s="3" t="s">
        <v>23</v>
      </c>
      <c r="L8417" s="3" t="s">
        <v>1978</v>
      </c>
      <c r="M8417" s="3" t="s">
        <v>315</v>
      </c>
      <c r="N8417" s="3">
        <v>24153</v>
      </c>
      <c r="O8417" s="3" t="s">
        <v>26</v>
      </c>
      <c r="P8417" s="3" t="s">
        <v>769</v>
      </c>
      <c r="Q8417" s="3" t="s">
        <v>42</v>
      </c>
      <c r="R8417" s="3" t="s">
        <v>64</v>
      </c>
      <c r="S8417" s="3" t="s">
        <v>770</v>
      </c>
      <c r="T8417" s="3">
        <v>27.86</v>
      </c>
      <c r="U8417" s="35" cm="1">
        <f t="array" ref="U8417">INDEX('Pricing Strategy'!$F$4:$F$71,MATCH(1,(Dataset!$O8417='Pricing Strategy'!$B$4:$B$71)*(Dataset!$Q8417='Pricing Strategy'!$C$4:$C$71)*(Dataset!$R8417='Pricing Strategy'!$D$4:$D$71),))</f>
        <v>0.3</v>
      </c>
      <c r="V8417" s="3">
        <f>Dataset!$T8417*(1-Dataset!$U8417)</f>
        <v>19.501999999999999</v>
      </c>
    </row>
    <row r="8418" spans="1:22" x14ac:dyDescent="0.3">
      <c r="A8418" s="32"/>
      <c r="C8418" s="3">
        <v>8413</v>
      </c>
      <c r="D8418" s="3" t="s">
        <v>10019</v>
      </c>
      <c r="E8418" s="34">
        <v>43169</v>
      </c>
      <c r="F8418" s="34">
        <v>43173</v>
      </c>
      <c r="G8418" s="3" t="s">
        <v>46</v>
      </c>
      <c r="H8418" s="3" t="s">
        <v>1706</v>
      </c>
      <c r="I8418" s="3" t="s">
        <v>1707</v>
      </c>
      <c r="J8418" s="3" t="s">
        <v>22</v>
      </c>
      <c r="K8418" s="3" t="s">
        <v>23</v>
      </c>
      <c r="L8418" s="3" t="s">
        <v>814</v>
      </c>
      <c r="M8418" s="3" t="s">
        <v>100</v>
      </c>
      <c r="N8418" s="3">
        <v>75217</v>
      </c>
      <c r="O8418" s="3" t="s">
        <v>101</v>
      </c>
      <c r="P8418" s="3" t="s">
        <v>2348</v>
      </c>
      <c r="Q8418" s="3" t="s">
        <v>28</v>
      </c>
      <c r="R8418" s="3" t="s">
        <v>52</v>
      </c>
      <c r="S8418" s="3" t="s">
        <v>2349</v>
      </c>
      <c r="T8418" s="3">
        <v>933.40800000000002</v>
      </c>
      <c r="U8418" s="35" cm="1">
        <f t="array" ref="U8418">INDEX('Pricing Strategy'!$F$4:$F$71,MATCH(1,(Dataset!$O8418='Pricing Strategy'!$B$4:$B$71)*(Dataset!$Q8418='Pricing Strategy'!$C$4:$C$71)*(Dataset!$R8418='Pricing Strategy'!$D$4:$D$71),))</f>
        <v>0.35</v>
      </c>
      <c r="V8418" s="3">
        <f>Dataset!$T8418*(1-Dataset!$U8418)</f>
        <v>606.71519999999998</v>
      </c>
    </row>
    <row r="8419" spans="1:22" x14ac:dyDescent="0.3">
      <c r="A8419" s="32"/>
      <c r="C8419" s="3">
        <v>8414</v>
      </c>
      <c r="D8419" s="3" t="s">
        <v>10020</v>
      </c>
      <c r="E8419" s="34">
        <v>43086</v>
      </c>
      <c r="F8419" s="34">
        <v>43090</v>
      </c>
      <c r="G8419" s="3" t="s">
        <v>46</v>
      </c>
      <c r="H8419" s="3" t="s">
        <v>2826</v>
      </c>
      <c r="I8419" s="3" t="s">
        <v>2827</v>
      </c>
      <c r="J8419" s="3" t="s">
        <v>37</v>
      </c>
      <c r="K8419" s="3" t="s">
        <v>23</v>
      </c>
      <c r="L8419" s="3" t="s">
        <v>1127</v>
      </c>
      <c r="M8419" s="3" t="s">
        <v>100</v>
      </c>
      <c r="N8419" s="3">
        <v>76017</v>
      </c>
      <c r="O8419" s="3" t="s">
        <v>101</v>
      </c>
      <c r="P8419" s="3" t="s">
        <v>4791</v>
      </c>
      <c r="Q8419" s="3" t="s">
        <v>42</v>
      </c>
      <c r="R8419" s="3" t="s">
        <v>86</v>
      </c>
      <c r="S8419" s="3" t="s">
        <v>4792</v>
      </c>
      <c r="T8419" s="3">
        <v>51.84</v>
      </c>
      <c r="U8419" s="35" cm="1">
        <f t="array" ref="U8419">INDEX('Pricing Strategy'!$F$4:$F$71,MATCH(1,(Dataset!$O8419='Pricing Strategy'!$B$4:$B$71)*(Dataset!$Q8419='Pricing Strategy'!$C$4:$C$71)*(Dataset!$R8419='Pricing Strategy'!$D$4:$D$71),))</f>
        <v>0.3</v>
      </c>
      <c r="V8419" s="3">
        <f>Dataset!$T8419*(1-Dataset!$U8419)</f>
        <v>36.287999999999997</v>
      </c>
    </row>
    <row r="8420" spans="1:22" x14ac:dyDescent="0.3">
      <c r="A8420" s="32"/>
      <c r="C8420" s="3">
        <v>8415</v>
      </c>
      <c r="D8420" s="3" t="s">
        <v>10020</v>
      </c>
      <c r="E8420" s="34">
        <v>43086</v>
      </c>
      <c r="F8420" s="34">
        <v>43090</v>
      </c>
      <c r="G8420" s="3" t="s">
        <v>46</v>
      </c>
      <c r="H8420" s="3" t="s">
        <v>2826</v>
      </c>
      <c r="I8420" s="3" t="s">
        <v>2827</v>
      </c>
      <c r="J8420" s="3" t="s">
        <v>37</v>
      </c>
      <c r="K8420" s="3" t="s">
        <v>23</v>
      </c>
      <c r="L8420" s="3" t="s">
        <v>1127</v>
      </c>
      <c r="M8420" s="3" t="s">
        <v>100</v>
      </c>
      <c r="N8420" s="3">
        <v>76017</v>
      </c>
      <c r="O8420" s="3" t="s">
        <v>101</v>
      </c>
      <c r="P8420" s="3" t="s">
        <v>7141</v>
      </c>
      <c r="Q8420" s="3" t="s">
        <v>67</v>
      </c>
      <c r="R8420" s="3" t="s">
        <v>157</v>
      </c>
      <c r="S8420" s="3" t="s">
        <v>7142</v>
      </c>
      <c r="T8420" s="3">
        <v>165.6</v>
      </c>
      <c r="U8420" s="35" cm="1">
        <f t="array" ref="U8420">INDEX('Pricing Strategy'!$F$4:$F$71,MATCH(1,(Dataset!$O8420='Pricing Strategy'!$B$4:$B$71)*(Dataset!$Q8420='Pricing Strategy'!$C$4:$C$71)*(Dataset!$R8420='Pricing Strategy'!$D$4:$D$71),))</f>
        <v>0.35</v>
      </c>
      <c r="V8420" s="3">
        <f>Dataset!$T8420*(1-Dataset!$U8420)</f>
        <v>107.64</v>
      </c>
    </row>
    <row r="8421" spans="1:22" x14ac:dyDescent="0.3">
      <c r="A8421" s="32"/>
      <c r="C8421" s="3">
        <v>8416</v>
      </c>
      <c r="D8421" s="3" t="s">
        <v>10021</v>
      </c>
      <c r="E8421" s="34">
        <v>43196</v>
      </c>
      <c r="F8421" s="34">
        <v>43202</v>
      </c>
      <c r="G8421" s="3" t="s">
        <v>46</v>
      </c>
      <c r="H8421" s="3" t="s">
        <v>4485</v>
      </c>
      <c r="I8421" s="3" t="s">
        <v>4486</v>
      </c>
      <c r="J8421" s="3" t="s">
        <v>98</v>
      </c>
      <c r="K8421" s="3" t="s">
        <v>23</v>
      </c>
      <c r="L8421" s="3" t="s">
        <v>5184</v>
      </c>
      <c r="M8421" s="3" t="s">
        <v>485</v>
      </c>
      <c r="N8421" s="3">
        <v>52302</v>
      </c>
      <c r="O8421" s="3" t="s">
        <v>101</v>
      </c>
      <c r="P8421" s="3" t="s">
        <v>1054</v>
      </c>
      <c r="Q8421" s="3" t="s">
        <v>42</v>
      </c>
      <c r="R8421" s="3" t="s">
        <v>86</v>
      </c>
      <c r="S8421" s="3" t="s">
        <v>182</v>
      </c>
      <c r="T8421" s="3">
        <v>106.32</v>
      </c>
      <c r="U8421" s="35" cm="1">
        <f t="array" ref="U8421">INDEX('Pricing Strategy'!$F$4:$F$71,MATCH(1,(Dataset!$O8421='Pricing Strategy'!$B$4:$B$71)*(Dataset!$Q8421='Pricing Strategy'!$C$4:$C$71)*(Dataset!$R8421='Pricing Strategy'!$D$4:$D$71),))</f>
        <v>0.3</v>
      </c>
      <c r="V8421" s="3">
        <f>Dataset!$T8421*(1-Dataset!$U8421)</f>
        <v>74.423999999999992</v>
      </c>
    </row>
    <row r="8422" spans="1:22" x14ac:dyDescent="0.3">
      <c r="A8422" s="32"/>
      <c r="C8422" s="3">
        <v>8417</v>
      </c>
      <c r="D8422" s="3" t="s">
        <v>10022</v>
      </c>
      <c r="E8422" s="34">
        <v>43229</v>
      </c>
      <c r="F8422" s="34">
        <v>43231</v>
      </c>
      <c r="G8422" s="3" t="s">
        <v>184</v>
      </c>
      <c r="H8422" s="3" t="s">
        <v>6483</v>
      </c>
      <c r="I8422" s="3" t="s">
        <v>6484</v>
      </c>
      <c r="J8422" s="3" t="s">
        <v>98</v>
      </c>
      <c r="K8422" s="3" t="s">
        <v>23</v>
      </c>
      <c r="L8422" s="3" t="s">
        <v>91</v>
      </c>
      <c r="M8422" s="3" t="s">
        <v>92</v>
      </c>
      <c r="N8422" s="3">
        <v>98105</v>
      </c>
      <c r="O8422" s="3" t="s">
        <v>40</v>
      </c>
      <c r="P8422" s="3" t="s">
        <v>3149</v>
      </c>
      <c r="Q8422" s="3" t="s">
        <v>42</v>
      </c>
      <c r="R8422" s="3" t="s">
        <v>71</v>
      </c>
      <c r="S8422" s="3" t="s">
        <v>3150</v>
      </c>
      <c r="T8422" s="3">
        <v>147.91999999999999</v>
      </c>
      <c r="U8422" s="35" cm="1">
        <f t="array" ref="U8422">INDEX('Pricing Strategy'!$F$4:$F$71,MATCH(1,(Dataset!$O8422='Pricing Strategy'!$B$4:$B$71)*(Dataset!$Q8422='Pricing Strategy'!$C$4:$C$71)*(Dataset!$R8422='Pricing Strategy'!$D$4:$D$71),))</f>
        <v>0.4</v>
      </c>
      <c r="V8422" s="3">
        <f>Dataset!$T8422*(1-Dataset!$U8422)</f>
        <v>88.751999999999995</v>
      </c>
    </row>
    <row r="8423" spans="1:22" x14ac:dyDescent="0.3">
      <c r="A8423" s="32"/>
      <c r="C8423" s="3">
        <v>8418</v>
      </c>
      <c r="D8423" s="3" t="s">
        <v>10022</v>
      </c>
      <c r="E8423" s="34">
        <v>43229</v>
      </c>
      <c r="F8423" s="34">
        <v>43231</v>
      </c>
      <c r="G8423" s="3" t="s">
        <v>184</v>
      </c>
      <c r="H8423" s="3" t="s">
        <v>6483</v>
      </c>
      <c r="I8423" s="3" t="s">
        <v>6484</v>
      </c>
      <c r="J8423" s="3" t="s">
        <v>98</v>
      </c>
      <c r="K8423" s="3" t="s">
        <v>23</v>
      </c>
      <c r="L8423" s="3" t="s">
        <v>91</v>
      </c>
      <c r="M8423" s="3" t="s">
        <v>92</v>
      </c>
      <c r="N8423" s="3">
        <v>98105</v>
      </c>
      <c r="O8423" s="3" t="s">
        <v>40</v>
      </c>
      <c r="P8423" s="3" t="s">
        <v>273</v>
      </c>
      <c r="Q8423" s="3" t="s">
        <v>42</v>
      </c>
      <c r="R8423" s="3" t="s">
        <v>55</v>
      </c>
      <c r="S8423" s="3" t="s">
        <v>274</v>
      </c>
      <c r="T8423" s="3">
        <v>104.28</v>
      </c>
      <c r="U8423" s="35" cm="1">
        <f t="array" ref="U8423">INDEX('Pricing Strategy'!$F$4:$F$71,MATCH(1,(Dataset!$O8423='Pricing Strategy'!$B$4:$B$71)*(Dataset!$Q8423='Pricing Strategy'!$C$4:$C$71)*(Dataset!$R8423='Pricing Strategy'!$D$4:$D$71),))</f>
        <v>0.5</v>
      </c>
      <c r="V8423" s="3">
        <f>Dataset!$T8423*(1-Dataset!$U8423)</f>
        <v>52.14</v>
      </c>
    </row>
    <row r="8424" spans="1:22" x14ac:dyDescent="0.3">
      <c r="A8424" s="32"/>
      <c r="C8424" s="3">
        <v>8419</v>
      </c>
      <c r="D8424" s="3" t="s">
        <v>10022</v>
      </c>
      <c r="E8424" s="34">
        <v>43229</v>
      </c>
      <c r="F8424" s="34">
        <v>43231</v>
      </c>
      <c r="G8424" s="3" t="s">
        <v>184</v>
      </c>
      <c r="H8424" s="3" t="s">
        <v>6483</v>
      </c>
      <c r="I8424" s="3" t="s">
        <v>6484</v>
      </c>
      <c r="J8424" s="3" t="s">
        <v>98</v>
      </c>
      <c r="K8424" s="3" t="s">
        <v>23</v>
      </c>
      <c r="L8424" s="3" t="s">
        <v>91</v>
      </c>
      <c r="M8424" s="3" t="s">
        <v>92</v>
      </c>
      <c r="N8424" s="3">
        <v>98105</v>
      </c>
      <c r="O8424" s="3" t="s">
        <v>40</v>
      </c>
      <c r="P8424" s="3" t="s">
        <v>2884</v>
      </c>
      <c r="Q8424" s="3" t="s">
        <v>28</v>
      </c>
      <c r="R8424" s="3" t="s">
        <v>52</v>
      </c>
      <c r="S8424" s="3" t="s">
        <v>2885</v>
      </c>
      <c r="T8424" s="3">
        <v>286.85000000000002</v>
      </c>
      <c r="U8424" s="35" cm="1">
        <f t="array" ref="U8424">INDEX('Pricing Strategy'!$F$4:$F$71,MATCH(1,(Dataset!$O8424='Pricing Strategy'!$B$4:$B$71)*(Dataset!$Q8424='Pricing Strategy'!$C$4:$C$71)*(Dataset!$R8424='Pricing Strategy'!$D$4:$D$71),))</f>
        <v>0.45</v>
      </c>
      <c r="V8424" s="3">
        <f>Dataset!$T8424*(1-Dataset!$U8424)</f>
        <v>157.76750000000001</v>
      </c>
    </row>
    <row r="8425" spans="1:22" x14ac:dyDescent="0.3">
      <c r="A8425" s="32"/>
      <c r="C8425" s="3">
        <v>8420</v>
      </c>
      <c r="D8425" s="3" t="s">
        <v>10022</v>
      </c>
      <c r="E8425" s="34">
        <v>43229</v>
      </c>
      <c r="F8425" s="34">
        <v>43231</v>
      </c>
      <c r="G8425" s="3" t="s">
        <v>184</v>
      </c>
      <c r="H8425" s="3" t="s">
        <v>6483</v>
      </c>
      <c r="I8425" s="3" t="s">
        <v>6484</v>
      </c>
      <c r="J8425" s="3" t="s">
        <v>98</v>
      </c>
      <c r="K8425" s="3" t="s">
        <v>23</v>
      </c>
      <c r="L8425" s="3" t="s">
        <v>91</v>
      </c>
      <c r="M8425" s="3" t="s">
        <v>92</v>
      </c>
      <c r="N8425" s="3">
        <v>98105</v>
      </c>
      <c r="O8425" s="3" t="s">
        <v>40</v>
      </c>
      <c r="P8425" s="3" t="s">
        <v>8526</v>
      </c>
      <c r="Q8425" s="3" t="s">
        <v>42</v>
      </c>
      <c r="R8425" s="3" t="s">
        <v>55</v>
      </c>
      <c r="S8425" s="3" t="s">
        <v>8527</v>
      </c>
      <c r="T8425" s="3">
        <v>66.959999999999994</v>
      </c>
      <c r="U8425" s="35" cm="1">
        <f t="array" ref="U8425">INDEX('Pricing Strategy'!$F$4:$F$71,MATCH(1,(Dataset!$O8425='Pricing Strategy'!$B$4:$B$71)*(Dataset!$Q8425='Pricing Strategy'!$C$4:$C$71)*(Dataset!$R8425='Pricing Strategy'!$D$4:$D$71),))</f>
        <v>0.5</v>
      </c>
      <c r="V8425" s="3">
        <f>Dataset!$T8425*(1-Dataset!$U8425)</f>
        <v>33.479999999999997</v>
      </c>
    </row>
    <row r="8426" spans="1:22" x14ac:dyDescent="0.3">
      <c r="A8426" s="32"/>
      <c r="C8426" s="3">
        <v>8421</v>
      </c>
      <c r="D8426" s="3" t="s">
        <v>10022</v>
      </c>
      <c r="E8426" s="34">
        <v>43229</v>
      </c>
      <c r="F8426" s="34">
        <v>43231</v>
      </c>
      <c r="G8426" s="3" t="s">
        <v>184</v>
      </c>
      <c r="H8426" s="3" t="s">
        <v>6483</v>
      </c>
      <c r="I8426" s="3" t="s">
        <v>6484</v>
      </c>
      <c r="J8426" s="3" t="s">
        <v>98</v>
      </c>
      <c r="K8426" s="3" t="s">
        <v>23</v>
      </c>
      <c r="L8426" s="3" t="s">
        <v>91</v>
      </c>
      <c r="M8426" s="3" t="s">
        <v>92</v>
      </c>
      <c r="N8426" s="3">
        <v>98105</v>
      </c>
      <c r="O8426" s="3" t="s">
        <v>40</v>
      </c>
      <c r="P8426" s="3" t="s">
        <v>5480</v>
      </c>
      <c r="Q8426" s="3" t="s">
        <v>67</v>
      </c>
      <c r="R8426" s="3" t="s">
        <v>157</v>
      </c>
      <c r="S8426" s="3" t="s">
        <v>5481</v>
      </c>
      <c r="T8426" s="3">
        <v>199.98</v>
      </c>
      <c r="U8426" s="35" cm="1">
        <f t="array" ref="U8426">INDEX('Pricing Strategy'!$F$4:$F$71,MATCH(1,(Dataset!$O8426='Pricing Strategy'!$B$4:$B$71)*(Dataset!$Q8426='Pricing Strategy'!$C$4:$C$71)*(Dataset!$R8426='Pricing Strategy'!$D$4:$D$71),))</f>
        <v>0.45</v>
      </c>
      <c r="V8426" s="3">
        <f>Dataset!$T8426*(1-Dataset!$U8426)</f>
        <v>109.989</v>
      </c>
    </row>
    <row r="8427" spans="1:22" x14ac:dyDescent="0.3">
      <c r="A8427" s="32"/>
      <c r="C8427" s="3">
        <v>8422</v>
      </c>
      <c r="D8427" s="3" t="s">
        <v>10023</v>
      </c>
      <c r="E8427" s="34">
        <v>43385</v>
      </c>
      <c r="F8427" s="34">
        <v>43389</v>
      </c>
      <c r="G8427" s="3" t="s">
        <v>46</v>
      </c>
      <c r="H8427" s="3" t="s">
        <v>643</v>
      </c>
      <c r="I8427" s="3" t="s">
        <v>644</v>
      </c>
      <c r="J8427" s="3" t="s">
        <v>22</v>
      </c>
      <c r="K8427" s="3" t="s">
        <v>23</v>
      </c>
      <c r="L8427" s="3" t="s">
        <v>1119</v>
      </c>
      <c r="M8427" s="3" t="s">
        <v>787</v>
      </c>
      <c r="N8427" s="3">
        <v>8701</v>
      </c>
      <c r="O8427" s="3" t="s">
        <v>144</v>
      </c>
      <c r="P8427" s="3" t="s">
        <v>242</v>
      </c>
      <c r="Q8427" s="3" t="s">
        <v>67</v>
      </c>
      <c r="R8427" s="3" t="s">
        <v>157</v>
      </c>
      <c r="S8427" s="3" t="s">
        <v>243</v>
      </c>
      <c r="T8427" s="3">
        <v>45</v>
      </c>
      <c r="U8427" s="35" cm="1">
        <f t="array" ref="U8427">INDEX('Pricing Strategy'!$F$4:$F$71,MATCH(1,(Dataset!$O8427='Pricing Strategy'!$B$4:$B$71)*(Dataset!$Q8427='Pricing Strategy'!$C$4:$C$71)*(Dataset!$R8427='Pricing Strategy'!$D$4:$D$71),))</f>
        <v>0.45</v>
      </c>
      <c r="V8427" s="3">
        <f>Dataset!$T8427*(1-Dataset!$U8427)</f>
        <v>24.750000000000004</v>
      </c>
    </row>
    <row r="8428" spans="1:22" x14ac:dyDescent="0.3">
      <c r="A8428" s="32"/>
      <c r="C8428" s="3">
        <v>8423</v>
      </c>
      <c r="D8428" s="3" t="s">
        <v>10023</v>
      </c>
      <c r="E8428" s="34">
        <v>43385</v>
      </c>
      <c r="F8428" s="34">
        <v>43389</v>
      </c>
      <c r="G8428" s="3" t="s">
        <v>46</v>
      </c>
      <c r="H8428" s="3" t="s">
        <v>643</v>
      </c>
      <c r="I8428" s="3" t="s">
        <v>644</v>
      </c>
      <c r="J8428" s="3" t="s">
        <v>22</v>
      </c>
      <c r="K8428" s="3" t="s">
        <v>23</v>
      </c>
      <c r="L8428" s="3" t="s">
        <v>1119</v>
      </c>
      <c r="M8428" s="3" t="s">
        <v>787</v>
      </c>
      <c r="N8428" s="3">
        <v>8701</v>
      </c>
      <c r="O8428" s="3" t="s">
        <v>144</v>
      </c>
      <c r="P8428" s="3" t="s">
        <v>495</v>
      </c>
      <c r="Q8428" s="3" t="s">
        <v>42</v>
      </c>
      <c r="R8428" s="3" t="s">
        <v>265</v>
      </c>
      <c r="S8428" s="3" t="s">
        <v>496</v>
      </c>
      <c r="T8428" s="3">
        <v>17.899999999999999</v>
      </c>
      <c r="U8428" s="35" cm="1">
        <f t="array" ref="U8428">INDEX('Pricing Strategy'!$F$4:$F$71,MATCH(1,(Dataset!$O8428='Pricing Strategy'!$B$4:$B$71)*(Dataset!$Q8428='Pricing Strategy'!$C$4:$C$71)*(Dataset!$R8428='Pricing Strategy'!$D$4:$D$71),))</f>
        <v>0.4</v>
      </c>
      <c r="V8428" s="3">
        <f>Dataset!$T8428*(1-Dataset!$U8428)</f>
        <v>10.739999999999998</v>
      </c>
    </row>
    <row r="8429" spans="1:22" x14ac:dyDescent="0.3">
      <c r="A8429" s="32"/>
      <c r="C8429" s="3">
        <v>8424</v>
      </c>
      <c r="D8429" s="3" t="s">
        <v>10023</v>
      </c>
      <c r="E8429" s="34">
        <v>43385</v>
      </c>
      <c r="F8429" s="34">
        <v>43389</v>
      </c>
      <c r="G8429" s="3" t="s">
        <v>46</v>
      </c>
      <c r="H8429" s="3" t="s">
        <v>643</v>
      </c>
      <c r="I8429" s="3" t="s">
        <v>644</v>
      </c>
      <c r="J8429" s="3" t="s">
        <v>22</v>
      </c>
      <c r="K8429" s="3" t="s">
        <v>23</v>
      </c>
      <c r="L8429" s="3" t="s">
        <v>1119</v>
      </c>
      <c r="M8429" s="3" t="s">
        <v>787</v>
      </c>
      <c r="N8429" s="3">
        <v>8701</v>
      </c>
      <c r="O8429" s="3" t="s">
        <v>144</v>
      </c>
      <c r="P8429" s="3" t="s">
        <v>7438</v>
      </c>
      <c r="Q8429" s="3" t="s">
        <v>28</v>
      </c>
      <c r="R8429" s="3" t="s">
        <v>61</v>
      </c>
      <c r="S8429" s="3" t="s">
        <v>7439</v>
      </c>
      <c r="T8429" s="3">
        <v>40.479999999999997</v>
      </c>
      <c r="U8429" s="35" cm="1">
        <f t="array" ref="U8429">INDEX('Pricing Strategy'!$F$4:$F$71,MATCH(1,(Dataset!$O8429='Pricing Strategy'!$B$4:$B$71)*(Dataset!$Q8429='Pricing Strategy'!$C$4:$C$71)*(Dataset!$R8429='Pricing Strategy'!$D$4:$D$71),))</f>
        <v>0.4</v>
      </c>
      <c r="V8429" s="3">
        <f>Dataset!$T8429*(1-Dataset!$U8429)</f>
        <v>24.287999999999997</v>
      </c>
    </row>
    <row r="8430" spans="1:22" x14ac:dyDescent="0.3">
      <c r="A8430" s="32"/>
      <c r="C8430" s="3">
        <v>8425</v>
      </c>
      <c r="D8430" s="3" t="s">
        <v>10023</v>
      </c>
      <c r="E8430" s="34">
        <v>43385</v>
      </c>
      <c r="F8430" s="34">
        <v>43389</v>
      </c>
      <c r="G8430" s="3" t="s">
        <v>46</v>
      </c>
      <c r="H8430" s="3" t="s">
        <v>643</v>
      </c>
      <c r="I8430" s="3" t="s">
        <v>644</v>
      </c>
      <c r="J8430" s="3" t="s">
        <v>22</v>
      </c>
      <c r="K8430" s="3" t="s">
        <v>23</v>
      </c>
      <c r="L8430" s="3" t="s">
        <v>1119</v>
      </c>
      <c r="M8430" s="3" t="s">
        <v>787</v>
      </c>
      <c r="N8430" s="3">
        <v>8701</v>
      </c>
      <c r="O8430" s="3" t="s">
        <v>144</v>
      </c>
      <c r="P8430" s="3" t="s">
        <v>5783</v>
      </c>
      <c r="Q8430" s="3" t="s">
        <v>28</v>
      </c>
      <c r="R8430" s="3" t="s">
        <v>29</v>
      </c>
      <c r="S8430" s="3" t="s">
        <v>5784</v>
      </c>
      <c r="T8430" s="3">
        <v>2154.9</v>
      </c>
      <c r="U8430" s="35" cm="1">
        <f t="array" ref="U8430">INDEX('Pricing Strategy'!$F$4:$F$71,MATCH(1,(Dataset!$O8430='Pricing Strategy'!$B$4:$B$71)*(Dataset!$Q8430='Pricing Strategy'!$C$4:$C$71)*(Dataset!$R8430='Pricing Strategy'!$D$4:$D$71),))</f>
        <v>0.5</v>
      </c>
      <c r="V8430" s="3">
        <f>Dataset!$T8430*(1-Dataset!$U8430)</f>
        <v>1077.45</v>
      </c>
    </row>
    <row r="8431" spans="1:22" x14ac:dyDescent="0.3">
      <c r="A8431" s="32"/>
      <c r="C8431" s="3">
        <v>8426</v>
      </c>
      <c r="D8431" s="3" t="s">
        <v>10024</v>
      </c>
      <c r="E8431" s="34">
        <v>42975</v>
      </c>
      <c r="F8431" s="34">
        <v>42977</v>
      </c>
      <c r="G8431" s="3" t="s">
        <v>184</v>
      </c>
      <c r="H8431" s="3" t="s">
        <v>4142</v>
      </c>
      <c r="I8431" s="3" t="s">
        <v>4143</v>
      </c>
      <c r="J8431" s="3" t="s">
        <v>37</v>
      </c>
      <c r="K8431" s="3" t="s">
        <v>23</v>
      </c>
      <c r="L8431" s="3" t="s">
        <v>1007</v>
      </c>
      <c r="M8431" s="3" t="s">
        <v>494</v>
      </c>
      <c r="N8431" s="3">
        <v>45231</v>
      </c>
      <c r="O8431" s="3" t="s">
        <v>144</v>
      </c>
      <c r="P8431" s="3" t="s">
        <v>8219</v>
      </c>
      <c r="Q8431" s="3" t="s">
        <v>42</v>
      </c>
      <c r="R8431" s="3" t="s">
        <v>71</v>
      </c>
      <c r="S8431" s="3" t="s">
        <v>8220</v>
      </c>
      <c r="T8431" s="3">
        <v>18.431999999999999</v>
      </c>
      <c r="U8431" s="35" cm="1">
        <f t="array" ref="U8431">INDEX('Pricing Strategy'!$F$4:$F$71,MATCH(1,(Dataset!$O8431='Pricing Strategy'!$B$4:$B$71)*(Dataset!$Q8431='Pricing Strategy'!$C$4:$C$71)*(Dataset!$R8431='Pricing Strategy'!$D$4:$D$71),))</f>
        <v>0.4</v>
      </c>
      <c r="V8431" s="3">
        <f>Dataset!$T8431*(1-Dataset!$U8431)</f>
        <v>11.059199999999999</v>
      </c>
    </row>
    <row r="8432" spans="1:22" x14ac:dyDescent="0.3">
      <c r="A8432" s="32"/>
      <c r="C8432" s="3">
        <v>8427</v>
      </c>
      <c r="D8432" s="3" t="s">
        <v>10025</v>
      </c>
      <c r="E8432" s="34">
        <v>42645</v>
      </c>
      <c r="F8432" s="34">
        <v>42650</v>
      </c>
      <c r="G8432" s="3" t="s">
        <v>46</v>
      </c>
      <c r="H8432" s="3" t="s">
        <v>2180</v>
      </c>
      <c r="I8432" s="3" t="s">
        <v>2181</v>
      </c>
      <c r="J8432" s="3" t="s">
        <v>22</v>
      </c>
      <c r="K8432" s="3" t="s">
        <v>23</v>
      </c>
      <c r="L8432" s="3" t="s">
        <v>7005</v>
      </c>
      <c r="M8432" s="3" t="s">
        <v>453</v>
      </c>
      <c r="N8432" s="3">
        <v>80229</v>
      </c>
      <c r="O8432" s="3" t="s">
        <v>40</v>
      </c>
      <c r="P8432" s="3" t="s">
        <v>9986</v>
      </c>
      <c r="Q8432" s="3" t="s">
        <v>42</v>
      </c>
      <c r="R8432" s="3" t="s">
        <v>575</v>
      </c>
      <c r="S8432" s="3" t="s">
        <v>9987</v>
      </c>
      <c r="T8432" s="3">
        <v>10.944000000000001</v>
      </c>
      <c r="U8432" s="35" cm="1">
        <f t="array" ref="U8432">INDEX('Pricing Strategy'!$F$4:$F$71,MATCH(1,(Dataset!$O8432='Pricing Strategy'!$B$4:$B$71)*(Dataset!$Q8432='Pricing Strategy'!$C$4:$C$71)*(Dataset!$R8432='Pricing Strategy'!$D$4:$D$71),))</f>
        <v>0.45</v>
      </c>
      <c r="V8432" s="3">
        <f>Dataset!$T8432*(1-Dataset!$U8432)</f>
        <v>6.0192000000000005</v>
      </c>
    </row>
    <row r="8433" spans="1:22" x14ac:dyDescent="0.3">
      <c r="A8433" s="32"/>
      <c r="C8433" s="3">
        <v>8428</v>
      </c>
      <c r="D8433" s="3" t="s">
        <v>10026</v>
      </c>
      <c r="E8433" s="34">
        <v>43427</v>
      </c>
      <c r="F8433" s="34">
        <v>43429</v>
      </c>
      <c r="G8433" s="3" t="s">
        <v>184</v>
      </c>
      <c r="H8433" s="3" t="s">
        <v>3541</v>
      </c>
      <c r="I8433" s="3" t="s">
        <v>3542</v>
      </c>
      <c r="J8433" s="3" t="s">
        <v>22</v>
      </c>
      <c r="K8433" s="3" t="s">
        <v>23</v>
      </c>
      <c r="L8433" s="3" t="s">
        <v>563</v>
      </c>
      <c r="M8433" s="3" t="s">
        <v>234</v>
      </c>
      <c r="N8433" s="3">
        <v>48066</v>
      </c>
      <c r="O8433" s="3" t="s">
        <v>101</v>
      </c>
      <c r="P8433" s="3" t="s">
        <v>1870</v>
      </c>
      <c r="Q8433" s="3" t="s">
        <v>42</v>
      </c>
      <c r="R8433" s="3" t="s">
        <v>575</v>
      </c>
      <c r="S8433" s="3" t="s">
        <v>1297</v>
      </c>
      <c r="T8433" s="3">
        <v>4.3600000000000003</v>
      </c>
      <c r="U8433" s="35" cm="1">
        <f t="array" ref="U8433">INDEX('Pricing Strategy'!$F$4:$F$71,MATCH(1,(Dataset!$O8433='Pricing Strategy'!$B$4:$B$71)*(Dataset!$Q8433='Pricing Strategy'!$C$4:$C$71)*(Dataset!$R8433='Pricing Strategy'!$D$4:$D$71),))</f>
        <v>0.35</v>
      </c>
      <c r="V8433" s="3">
        <f>Dataset!$T8433*(1-Dataset!$U8433)</f>
        <v>2.8340000000000005</v>
      </c>
    </row>
    <row r="8434" spans="1:22" x14ac:dyDescent="0.3">
      <c r="A8434" s="32"/>
      <c r="C8434" s="3">
        <v>8429</v>
      </c>
      <c r="D8434" s="3" t="s">
        <v>10027</v>
      </c>
      <c r="E8434" s="34">
        <v>43416</v>
      </c>
      <c r="F8434" s="34">
        <v>43420</v>
      </c>
      <c r="G8434" s="3" t="s">
        <v>46</v>
      </c>
      <c r="H8434" s="3" t="s">
        <v>1183</v>
      </c>
      <c r="I8434" s="3" t="s">
        <v>1184</v>
      </c>
      <c r="J8434" s="3" t="s">
        <v>37</v>
      </c>
      <c r="K8434" s="3" t="s">
        <v>23</v>
      </c>
      <c r="L8434" s="3" t="s">
        <v>4081</v>
      </c>
      <c r="M8434" s="3" t="s">
        <v>306</v>
      </c>
      <c r="N8434" s="3">
        <v>85281</v>
      </c>
      <c r="O8434" s="3" t="s">
        <v>40</v>
      </c>
      <c r="P8434" s="3" t="s">
        <v>5900</v>
      </c>
      <c r="Q8434" s="3" t="s">
        <v>67</v>
      </c>
      <c r="R8434" s="3" t="s">
        <v>157</v>
      </c>
      <c r="S8434" s="3" t="s">
        <v>5901</v>
      </c>
      <c r="T8434" s="3">
        <v>62.351999999999997</v>
      </c>
      <c r="U8434" s="35" cm="1">
        <f t="array" ref="U8434">INDEX('Pricing Strategy'!$F$4:$F$71,MATCH(1,(Dataset!$O8434='Pricing Strategy'!$B$4:$B$71)*(Dataset!$Q8434='Pricing Strategy'!$C$4:$C$71)*(Dataset!$R8434='Pricing Strategy'!$D$4:$D$71),))</f>
        <v>0.45</v>
      </c>
      <c r="V8434" s="3">
        <f>Dataset!$T8434*(1-Dataset!$U8434)</f>
        <v>34.293599999999998</v>
      </c>
    </row>
    <row r="8435" spans="1:22" x14ac:dyDescent="0.3">
      <c r="A8435" s="32"/>
      <c r="C8435" s="3">
        <v>8430</v>
      </c>
      <c r="D8435" s="3" t="s">
        <v>10028</v>
      </c>
      <c r="E8435" s="34">
        <v>43088</v>
      </c>
      <c r="F8435" s="34">
        <v>43090</v>
      </c>
      <c r="G8435" s="3" t="s">
        <v>19</v>
      </c>
      <c r="H8435" s="3" t="s">
        <v>482</v>
      </c>
      <c r="I8435" s="3" t="s">
        <v>483</v>
      </c>
      <c r="J8435" s="3" t="s">
        <v>22</v>
      </c>
      <c r="K8435" s="3" t="s">
        <v>23</v>
      </c>
      <c r="L8435" s="3" t="s">
        <v>4777</v>
      </c>
      <c r="M8435" s="3" t="s">
        <v>143</v>
      </c>
      <c r="N8435" s="3">
        <v>19601</v>
      </c>
      <c r="O8435" s="3" t="s">
        <v>144</v>
      </c>
      <c r="P8435" s="3" t="s">
        <v>7019</v>
      </c>
      <c r="Q8435" s="3" t="s">
        <v>28</v>
      </c>
      <c r="R8435" s="3" t="s">
        <v>61</v>
      </c>
      <c r="S8435" s="3" t="s">
        <v>7020</v>
      </c>
      <c r="T8435" s="3">
        <v>303.92</v>
      </c>
      <c r="U8435" s="35" cm="1">
        <f t="array" ref="U8435">INDEX('Pricing Strategy'!$F$4:$F$71,MATCH(1,(Dataset!$O8435='Pricing Strategy'!$B$4:$B$71)*(Dataset!$Q8435='Pricing Strategy'!$C$4:$C$71)*(Dataset!$R8435='Pricing Strategy'!$D$4:$D$71),))</f>
        <v>0.4</v>
      </c>
      <c r="V8435" s="3">
        <f>Dataset!$T8435*(1-Dataset!$U8435)</f>
        <v>182.352</v>
      </c>
    </row>
    <row r="8436" spans="1:22" x14ac:dyDescent="0.3">
      <c r="A8436" s="32"/>
      <c r="C8436" s="3">
        <v>8431</v>
      </c>
      <c r="D8436" s="3" t="s">
        <v>10029</v>
      </c>
      <c r="E8436" s="34">
        <v>42093</v>
      </c>
      <c r="F8436" s="34">
        <v>42099</v>
      </c>
      <c r="G8436" s="3" t="s">
        <v>46</v>
      </c>
      <c r="H8436" s="3" t="s">
        <v>3307</v>
      </c>
      <c r="I8436" s="3" t="s">
        <v>3308</v>
      </c>
      <c r="J8436" s="3" t="s">
        <v>22</v>
      </c>
      <c r="K8436" s="3" t="s">
        <v>23</v>
      </c>
      <c r="L8436" s="3" t="s">
        <v>6126</v>
      </c>
      <c r="M8436" s="3" t="s">
        <v>225</v>
      </c>
      <c r="N8436" s="3">
        <v>55124</v>
      </c>
      <c r="O8436" s="3" t="s">
        <v>101</v>
      </c>
      <c r="P8436" s="3" t="s">
        <v>2166</v>
      </c>
      <c r="Q8436" s="3" t="s">
        <v>42</v>
      </c>
      <c r="R8436" s="3" t="s">
        <v>55</v>
      </c>
      <c r="S8436" s="3" t="s">
        <v>2167</v>
      </c>
      <c r="T8436" s="3">
        <v>129.30000000000001</v>
      </c>
      <c r="U8436" s="35" cm="1">
        <f t="array" ref="U8436">INDEX('Pricing Strategy'!$F$4:$F$71,MATCH(1,(Dataset!$O8436='Pricing Strategy'!$B$4:$B$71)*(Dataset!$Q8436='Pricing Strategy'!$C$4:$C$71)*(Dataset!$R8436='Pricing Strategy'!$D$4:$D$71),))</f>
        <v>0.4</v>
      </c>
      <c r="V8436" s="3">
        <f>Dataset!$T8436*(1-Dataset!$U8436)</f>
        <v>77.58</v>
      </c>
    </row>
    <row r="8437" spans="1:22" x14ac:dyDescent="0.3">
      <c r="A8437" s="32"/>
      <c r="C8437" s="3">
        <v>8432</v>
      </c>
      <c r="D8437" s="3" t="s">
        <v>10030</v>
      </c>
      <c r="E8437" s="34">
        <v>43412</v>
      </c>
      <c r="F8437" s="34">
        <v>43417</v>
      </c>
      <c r="G8437" s="3" t="s">
        <v>46</v>
      </c>
      <c r="H8437" s="3" t="s">
        <v>5719</v>
      </c>
      <c r="I8437" s="3" t="s">
        <v>5720</v>
      </c>
      <c r="J8437" s="3" t="s">
        <v>37</v>
      </c>
      <c r="K8437" s="3" t="s">
        <v>23</v>
      </c>
      <c r="L8437" s="3" t="s">
        <v>4498</v>
      </c>
      <c r="M8437" s="3" t="s">
        <v>2739</v>
      </c>
      <c r="N8437" s="3">
        <v>21215</v>
      </c>
      <c r="O8437" s="3" t="s">
        <v>144</v>
      </c>
      <c r="P8437" s="3" t="s">
        <v>3513</v>
      </c>
      <c r="Q8437" s="3" t="s">
        <v>28</v>
      </c>
      <c r="R8437" s="3" t="s">
        <v>61</v>
      </c>
      <c r="S8437" s="3" t="s">
        <v>3514</v>
      </c>
      <c r="T8437" s="3">
        <v>274.2</v>
      </c>
      <c r="U8437" s="35" cm="1">
        <f t="array" ref="U8437">INDEX('Pricing Strategy'!$F$4:$F$71,MATCH(1,(Dataset!$O8437='Pricing Strategy'!$B$4:$B$71)*(Dataset!$Q8437='Pricing Strategy'!$C$4:$C$71)*(Dataset!$R8437='Pricing Strategy'!$D$4:$D$71),))</f>
        <v>0.4</v>
      </c>
      <c r="V8437" s="3">
        <f>Dataset!$T8437*(1-Dataset!$U8437)</f>
        <v>164.51999999999998</v>
      </c>
    </row>
    <row r="8438" spans="1:22" x14ac:dyDescent="0.3">
      <c r="A8438" s="32"/>
      <c r="C8438" s="3">
        <v>8433</v>
      </c>
      <c r="D8438" s="3" t="s">
        <v>10031</v>
      </c>
      <c r="E8438" s="34">
        <v>42261</v>
      </c>
      <c r="F8438" s="34">
        <v>42265</v>
      </c>
      <c r="G8438" s="3" t="s">
        <v>19</v>
      </c>
      <c r="H8438" s="3" t="s">
        <v>5382</v>
      </c>
      <c r="I8438" s="3" t="s">
        <v>5383</v>
      </c>
      <c r="J8438" s="3" t="s">
        <v>37</v>
      </c>
      <c r="K8438" s="3" t="s">
        <v>23</v>
      </c>
      <c r="L8438" s="3" t="s">
        <v>5974</v>
      </c>
      <c r="M8438" s="3" t="s">
        <v>100</v>
      </c>
      <c r="N8438" s="3">
        <v>78415</v>
      </c>
      <c r="O8438" s="3" t="s">
        <v>101</v>
      </c>
      <c r="P8438" s="3" t="s">
        <v>3801</v>
      </c>
      <c r="Q8438" s="3" t="s">
        <v>42</v>
      </c>
      <c r="R8438" s="3" t="s">
        <v>265</v>
      </c>
      <c r="S8438" s="3" t="s">
        <v>3802</v>
      </c>
      <c r="T8438" s="3">
        <v>6.048</v>
      </c>
      <c r="U8438" s="35" cm="1">
        <f t="array" ref="U8438">INDEX('Pricing Strategy'!$F$4:$F$71,MATCH(1,(Dataset!$O8438='Pricing Strategy'!$B$4:$B$71)*(Dataset!$Q8438='Pricing Strategy'!$C$4:$C$71)*(Dataset!$R8438='Pricing Strategy'!$D$4:$D$71),))</f>
        <v>0.3</v>
      </c>
      <c r="V8438" s="3">
        <f>Dataset!$T8438*(1-Dataset!$U8438)</f>
        <v>4.2336</v>
      </c>
    </row>
    <row r="8439" spans="1:22" x14ac:dyDescent="0.3">
      <c r="A8439" s="32"/>
      <c r="C8439" s="3">
        <v>8434</v>
      </c>
      <c r="D8439" s="3" t="s">
        <v>10031</v>
      </c>
      <c r="E8439" s="34">
        <v>42261</v>
      </c>
      <c r="F8439" s="34">
        <v>42265</v>
      </c>
      <c r="G8439" s="3" t="s">
        <v>19</v>
      </c>
      <c r="H8439" s="3" t="s">
        <v>5382</v>
      </c>
      <c r="I8439" s="3" t="s">
        <v>5383</v>
      </c>
      <c r="J8439" s="3" t="s">
        <v>37</v>
      </c>
      <c r="K8439" s="3" t="s">
        <v>23</v>
      </c>
      <c r="L8439" s="3" t="s">
        <v>5974</v>
      </c>
      <c r="M8439" s="3" t="s">
        <v>100</v>
      </c>
      <c r="N8439" s="3">
        <v>78415</v>
      </c>
      <c r="O8439" s="3" t="s">
        <v>101</v>
      </c>
      <c r="P8439" s="3" t="s">
        <v>6592</v>
      </c>
      <c r="Q8439" s="3" t="s">
        <v>42</v>
      </c>
      <c r="R8439" s="3" t="s">
        <v>86</v>
      </c>
      <c r="S8439" s="3" t="s">
        <v>6593</v>
      </c>
      <c r="T8439" s="3">
        <v>6.8479999999999999</v>
      </c>
      <c r="U8439" s="35" cm="1">
        <f t="array" ref="U8439">INDEX('Pricing Strategy'!$F$4:$F$71,MATCH(1,(Dataset!$O8439='Pricing Strategy'!$B$4:$B$71)*(Dataset!$Q8439='Pricing Strategy'!$C$4:$C$71)*(Dataset!$R8439='Pricing Strategy'!$D$4:$D$71),))</f>
        <v>0.3</v>
      </c>
      <c r="V8439" s="3">
        <f>Dataset!$T8439*(1-Dataset!$U8439)</f>
        <v>4.7935999999999996</v>
      </c>
    </row>
    <row r="8440" spans="1:22" x14ac:dyDescent="0.3">
      <c r="A8440" s="32"/>
      <c r="C8440" s="3">
        <v>8435</v>
      </c>
      <c r="D8440" s="3" t="s">
        <v>10031</v>
      </c>
      <c r="E8440" s="34">
        <v>42261</v>
      </c>
      <c r="F8440" s="34">
        <v>42265</v>
      </c>
      <c r="G8440" s="3" t="s">
        <v>19</v>
      </c>
      <c r="H8440" s="3" t="s">
        <v>5382</v>
      </c>
      <c r="I8440" s="3" t="s">
        <v>5383</v>
      </c>
      <c r="J8440" s="3" t="s">
        <v>37</v>
      </c>
      <c r="K8440" s="3" t="s">
        <v>23</v>
      </c>
      <c r="L8440" s="3" t="s">
        <v>5974</v>
      </c>
      <c r="M8440" s="3" t="s">
        <v>100</v>
      </c>
      <c r="N8440" s="3">
        <v>78415</v>
      </c>
      <c r="O8440" s="3" t="s">
        <v>101</v>
      </c>
      <c r="P8440" s="3" t="s">
        <v>6195</v>
      </c>
      <c r="Q8440" s="3" t="s">
        <v>28</v>
      </c>
      <c r="R8440" s="3" t="s">
        <v>61</v>
      </c>
      <c r="S8440" s="3" t="s">
        <v>6196</v>
      </c>
      <c r="T8440" s="3">
        <v>9.9600000000000009</v>
      </c>
      <c r="U8440" s="35" cm="1">
        <f t="array" ref="U8440">INDEX('Pricing Strategy'!$F$4:$F$71,MATCH(1,(Dataset!$O8440='Pricing Strategy'!$B$4:$B$71)*(Dataset!$Q8440='Pricing Strategy'!$C$4:$C$71)*(Dataset!$R8440='Pricing Strategy'!$D$4:$D$71),))</f>
        <v>0.3</v>
      </c>
      <c r="V8440" s="3">
        <f>Dataset!$T8440*(1-Dataset!$U8440)</f>
        <v>6.9720000000000004</v>
      </c>
    </row>
    <row r="8441" spans="1:22" x14ac:dyDescent="0.3">
      <c r="A8441" s="32"/>
      <c r="C8441" s="3">
        <v>8436</v>
      </c>
      <c r="D8441" s="3" t="s">
        <v>10031</v>
      </c>
      <c r="E8441" s="34">
        <v>42261</v>
      </c>
      <c r="F8441" s="34">
        <v>42265</v>
      </c>
      <c r="G8441" s="3" t="s">
        <v>19</v>
      </c>
      <c r="H8441" s="3" t="s">
        <v>5382</v>
      </c>
      <c r="I8441" s="3" t="s">
        <v>5383</v>
      </c>
      <c r="J8441" s="3" t="s">
        <v>37</v>
      </c>
      <c r="K8441" s="3" t="s">
        <v>23</v>
      </c>
      <c r="L8441" s="3" t="s">
        <v>5974</v>
      </c>
      <c r="M8441" s="3" t="s">
        <v>100</v>
      </c>
      <c r="N8441" s="3">
        <v>78415</v>
      </c>
      <c r="O8441" s="3" t="s">
        <v>101</v>
      </c>
      <c r="P8441" s="3" t="s">
        <v>427</v>
      </c>
      <c r="Q8441" s="3" t="s">
        <v>42</v>
      </c>
      <c r="R8441" s="3" t="s">
        <v>71</v>
      </c>
      <c r="S8441" s="3" t="s">
        <v>428</v>
      </c>
      <c r="T8441" s="3">
        <v>8.5519999999999996</v>
      </c>
      <c r="U8441" s="35" cm="1">
        <f t="array" ref="U8441">INDEX('Pricing Strategy'!$F$4:$F$71,MATCH(1,(Dataset!$O8441='Pricing Strategy'!$B$4:$B$71)*(Dataset!$Q8441='Pricing Strategy'!$C$4:$C$71)*(Dataset!$R8441='Pricing Strategy'!$D$4:$D$71),))</f>
        <v>0.3</v>
      </c>
      <c r="V8441" s="3">
        <f>Dataset!$T8441*(1-Dataset!$U8441)</f>
        <v>5.9863999999999997</v>
      </c>
    </row>
    <row r="8442" spans="1:22" x14ac:dyDescent="0.3">
      <c r="A8442" s="32"/>
      <c r="C8442" s="3">
        <v>8437</v>
      </c>
      <c r="D8442" s="3" t="s">
        <v>10032</v>
      </c>
      <c r="E8442" s="34">
        <v>42633</v>
      </c>
      <c r="F8442" s="34">
        <v>42639</v>
      </c>
      <c r="G8442" s="3" t="s">
        <v>46</v>
      </c>
      <c r="H8442" s="3" t="s">
        <v>4899</v>
      </c>
      <c r="I8442" s="3" t="s">
        <v>4900</v>
      </c>
      <c r="J8442" s="3" t="s">
        <v>22</v>
      </c>
      <c r="K8442" s="3" t="s">
        <v>23</v>
      </c>
      <c r="L8442" s="3" t="s">
        <v>1392</v>
      </c>
      <c r="M8442" s="3" t="s">
        <v>1393</v>
      </c>
      <c r="N8442" s="3">
        <v>89115</v>
      </c>
      <c r="O8442" s="3" t="s">
        <v>40</v>
      </c>
      <c r="P8442" s="3" t="s">
        <v>6381</v>
      </c>
      <c r="Q8442" s="3" t="s">
        <v>42</v>
      </c>
      <c r="R8442" s="3" t="s">
        <v>71</v>
      </c>
      <c r="S8442" s="3" t="s">
        <v>6382</v>
      </c>
      <c r="T8442" s="3">
        <v>45.584000000000003</v>
      </c>
      <c r="U8442" s="35" cm="1">
        <f t="array" ref="U8442">INDEX('Pricing Strategy'!$F$4:$F$71,MATCH(1,(Dataset!$O8442='Pricing Strategy'!$B$4:$B$71)*(Dataset!$Q8442='Pricing Strategy'!$C$4:$C$71)*(Dataset!$R8442='Pricing Strategy'!$D$4:$D$71),))</f>
        <v>0.4</v>
      </c>
      <c r="V8442" s="3">
        <f>Dataset!$T8442*(1-Dataset!$U8442)</f>
        <v>27.3504</v>
      </c>
    </row>
    <row r="8443" spans="1:22" x14ac:dyDescent="0.3">
      <c r="A8443" s="32"/>
      <c r="C8443" s="3">
        <v>8438</v>
      </c>
      <c r="D8443" s="3" t="s">
        <v>10033</v>
      </c>
      <c r="E8443" s="34">
        <v>42714</v>
      </c>
      <c r="F8443" s="34">
        <v>42720</v>
      </c>
      <c r="G8443" s="3" t="s">
        <v>46</v>
      </c>
      <c r="H8443" s="3" t="s">
        <v>3000</v>
      </c>
      <c r="I8443" s="3" t="s">
        <v>3001</v>
      </c>
      <c r="J8443" s="3" t="s">
        <v>22</v>
      </c>
      <c r="K8443" s="3" t="s">
        <v>23</v>
      </c>
      <c r="L8443" s="3" t="s">
        <v>2182</v>
      </c>
      <c r="M8443" s="3" t="s">
        <v>494</v>
      </c>
      <c r="N8443" s="3">
        <v>44105</v>
      </c>
      <c r="O8443" s="3" t="s">
        <v>144</v>
      </c>
      <c r="P8443" s="3" t="s">
        <v>5622</v>
      </c>
      <c r="Q8443" s="3" t="s">
        <v>67</v>
      </c>
      <c r="R8443" s="3" t="s">
        <v>157</v>
      </c>
      <c r="S8443" s="3" t="s">
        <v>5623</v>
      </c>
      <c r="T8443" s="3">
        <v>25.488</v>
      </c>
      <c r="U8443" s="35" cm="1">
        <f t="array" ref="U8443">INDEX('Pricing Strategy'!$F$4:$F$71,MATCH(1,(Dataset!$O8443='Pricing Strategy'!$B$4:$B$71)*(Dataset!$Q8443='Pricing Strategy'!$C$4:$C$71)*(Dataset!$R8443='Pricing Strategy'!$D$4:$D$71),))</f>
        <v>0.45</v>
      </c>
      <c r="V8443" s="3">
        <f>Dataset!$T8443*(1-Dataset!$U8443)</f>
        <v>14.018400000000002</v>
      </c>
    </row>
    <row r="8444" spans="1:22" x14ac:dyDescent="0.3">
      <c r="A8444" s="32"/>
      <c r="C8444" s="3">
        <v>8439</v>
      </c>
      <c r="D8444" s="3" t="s">
        <v>10034</v>
      </c>
      <c r="E8444" s="34">
        <v>42152</v>
      </c>
      <c r="F8444" s="34">
        <v>42156</v>
      </c>
      <c r="G8444" s="3" t="s">
        <v>46</v>
      </c>
      <c r="H8444" s="3" t="s">
        <v>4991</v>
      </c>
      <c r="I8444" s="3" t="s">
        <v>4992</v>
      </c>
      <c r="J8444" s="3" t="s">
        <v>22</v>
      </c>
      <c r="K8444" s="3" t="s">
        <v>23</v>
      </c>
      <c r="L8444" s="3" t="s">
        <v>91</v>
      </c>
      <c r="M8444" s="3" t="s">
        <v>92</v>
      </c>
      <c r="N8444" s="3">
        <v>98105</v>
      </c>
      <c r="O8444" s="3" t="s">
        <v>40</v>
      </c>
      <c r="P8444" s="3" t="s">
        <v>7318</v>
      </c>
      <c r="Q8444" s="3" t="s">
        <v>42</v>
      </c>
      <c r="R8444" s="3" t="s">
        <v>71</v>
      </c>
      <c r="S8444" s="3" t="s">
        <v>7319</v>
      </c>
      <c r="T8444" s="3">
        <v>136.96</v>
      </c>
      <c r="U8444" s="35" cm="1">
        <f t="array" ref="U8444">INDEX('Pricing Strategy'!$F$4:$F$71,MATCH(1,(Dataset!$O8444='Pricing Strategy'!$B$4:$B$71)*(Dataset!$Q8444='Pricing Strategy'!$C$4:$C$71)*(Dataset!$R8444='Pricing Strategy'!$D$4:$D$71),))</f>
        <v>0.4</v>
      </c>
      <c r="V8444" s="3">
        <f>Dataset!$T8444*(1-Dataset!$U8444)</f>
        <v>82.176000000000002</v>
      </c>
    </row>
    <row r="8445" spans="1:22" x14ac:dyDescent="0.3">
      <c r="A8445" s="32"/>
      <c r="C8445" s="3">
        <v>8440</v>
      </c>
      <c r="D8445" s="3" t="s">
        <v>10035</v>
      </c>
      <c r="E8445" s="34">
        <v>43173</v>
      </c>
      <c r="F8445" s="34">
        <v>43176</v>
      </c>
      <c r="G8445" s="3" t="s">
        <v>19</v>
      </c>
      <c r="H8445" s="3" t="s">
        <v>2273</v>
      </c>
      <c r="I8445" s="3" t="s">
        <v>2274</v>
      </c>
      <c r="J8445" s="3" t="s">
        <v>37</v>
      </c>
      <c r="K8445" s="3" t="s">
        <v>23</v>
      </c>
      <c r="L8445" s="3" t="s">
        <v>299</v>
      </c>
      <c r="M8445" s="3" t="s">
        <v>207</v>
      </c>
      <c r="N8445" s="3">
        <v>60623</v>
      </c>
      <c r="O8445" s="3" t="s">
        <v>101</v>
      </c>
      <c r="P8445" s="3" t="s">
        <v>7551</v>
      </c>
      <c r="Q8445" s="3" t="s">
        <v>67</v>
      </c>
      <c r="R8445" s="3" t="s">
        <v>68</v>
      </c>
      <c r="S8445" s="3" t="s">
        <v>7552</v>
      </c>
      <c r="T8445" s="3">
        <v>49.616</v>
      </c>
      <c r="U8445" s="35" cm="1">
        <f t="array" ref="U8445">INDEX('Pricing Strategy'!$F$4:$F$71,MATCH(1,(Dataset!$O8445='Pricing Strategy'!$B$4:$B$71)*(Dataset!$Q8445='Pricing Strategy'!$C$4:$C$71)*(Dataset!$R8445='Pricing Strategy'!$D$4:$D$71),))</f>
        <v>0.3</v>
      </c>
      <c r="V8445" s="3">
        <f>Dataset!$T8445*(1-Dataset!$U8445)</f>
        <v>34.731199999999994</v>
      </c>
    </row>
    <row r="8446" spans="1:22" x14ac:dyDescent="0.3">
      <c r="A8446" s="32"/>
      <c r="C8446" s="3">
        <v>8441</v>
      </c>
      <c r="D8446" s="3" t="s">
        <v>10036</v>
      </c>
      <c r="E8446" s="34">
        <v>43077</v>
      </c>
      <c r="F8446" s="34">
        <v>43081</v>
      </c>
      <c r="G8446" s="3" t="s">
        <v>19</v>
      </c>
      <c r="H8446" s="3" t="s">
        <v>6184</v>
      </c>
      <c r="I8446" s="3" t="s">
        <v>6185</v>
      </c>
      <c r="J8446" s="3" t="s">
        <v>98</v>
      </c>
      <c r="K8446" s="3" t="s">
        <v>23</v>
      </c>
      <c r="L8446" s="3" t="s">
        <v>493</v>
      </c>
      <c r="M8446" s="3" t="s">
        <v>494</v>
      </c>
      <c r="N8446" s="3">
        <v>43229</v>
      </c>
      <c r="O8446" s="3" t="s">
        <v>144</v>
      </c>
      <c r="P8446" s="3" t="s">
        <v>1028</v>
      </c>
      <c r="Q8446" s="3" t="s">
        <v>42</v>
      </c>
      <c r="R8446" s="3" t="s">
        <v>86</v>
      </c>
      <c r="S8446" s="3" t="s">
        <v>1029</v>
      </c>
      <c r="T8446" s="3">
        <v>10.584</v>
      </c>
      <c r="U8446" s="35" cm="1">
        <f t="array" ref="U8446">INDEX('Pricing Strategy'!$F$4:$F$71,MATCH(1,(Dataset!$O8446='Pricing Strategy'!$B$4:$B$71)*(Dataset!$Q8446='Pricing Strategy'!$C$4:$C$71)*(Dataset!$R8446='Pricing Strategy'!$D$4:$D$71),))</f>
        <v>0.4</v>
      </c>
      <c r="V8446" s="3">
        <f>Dataset!$T8446*(1-Dataset!$U8446)</f>
        <v>6.3503999999999996</v>
      </c>
    </row>
    <row r="8447" spans="1:22" x14ac:dyDescent="0.3">
      <c r="A8447" s="32"/>
      <c r="C8447" s="3">
        <v>8442</v>
      </c>
      <c r="D8447" s="3" t="s">
        <v>10037</v>
      </c>
      <c r="E8447" s="34">
        <v>43226</v>
      </c>
      <c r="F8447" s="34">
        <v>43230</v>
      </c>
      <c r="G8447" s="3" t="s">
        <v>46</v>
      </c>
      <c r="H8447" s="3" t="s">
        <v>1211</v>
      </c>
      <c r="I8447" s="3" t="s">
        <v>1212</v>
      </c>
      <c r="J8447" s="3" t="s">
        <v>22</v>
      </c>
      <c r="K8447" s="3" t="s">
        <v>23</v>
      </c>
      <c r="L8447" s="3" t="s">
        <v>1311</v>
      </c>
      <c r="M8447" s="3" t="s">
        <v>306</v>
      </c>
      <c r="N8447" s="3">
        <v>85705</v>
      </c>
      <c r="O8447" s="3" t="s">
        <v>40</v>
      </c>
      <c r="P8447" s="3" t="s">
        <v>630</v>
      </c>
      <c r="Q8447" s="3" t="s">
        <v>42</v>
      </c>
      <c r="R8447" s="3" t="s">
        <v>86</v>
      </c>
      <c r="S8447" s="3" t="s">
        <v>631</v>
      </c>
      <c r="T8447" s="3">
        <v>84.415999999999997</v>
      </c>
      <c r="U8447" s="35" cm="1">
        <f t="array" ref="U8447">INDEX('Pricing Strategy'!$F$4:$F$71,MATCH(1,(Dataset!$O8447='Pricing Strategy'!$B$4:$B$71)*(Dataset!$Q8447='Pricing Strategy'!$C$4:$C$71)*(Dataset!$R8447='Pricing Strategy'!$D$4:$D$71),))</f>
        <v>0.4</v>
      </c>
      <c r="V8447" s="3">
        <f>Dataset!$T8447*(1-Dataset!$U8447)</f>
        <v>50.6496</v>
      </c>
    </row>
    <row r="8448" spans="1:22" x14ac:dyDescent="0.3">
      <c r="A8448" s="32"/>
      <c r="C8448" s="3">
        <v>8443</v>
      </c>
      <c r="D8448" s="3" t="s">
        <v>10038</v>
      </c>
      <c r="E8448" s="34">
        <v>42800</v>
      </c>
      <c r="F8448" s="34">
        <v>42804</v>
      </c>
      <c r="G8448" s="3" t="s">
        <v>46</v>
      </c>
      <c r="H8448" s="3" t="s">
        <v>6184</v>
      </c>
      <c r="I8448" s="3" t="s">
        <v>6185</v>
      </c>
      <c r="J8448" s="3" t="s">
        <v>98</v>
      </c>
      <c r="K8448" s="3" t="s">
        <v>23</v>
      </c>
      <c r="L8448" s="3" t="s">
        <v>142</v>
      </c>
      <c r="M8448" s="3" t="s">
        <v>143</v>
      </c>
      <c r="N8448" s="3">
        <v>19120</v>
      </c>
      <c r="O8448" s="3" t="s">
        <v>144</v>
      </c>
      <c r="P8448" s="3" t="s">
        <v>3521</v>
      </c>
      <c r="Q8448" s="3" t="s">
        <v>67</v>
      </c>
      <c r="R8448" s="3" t="s">
        <v>68</v>
      </c>
      <c r="S8448" s="3" t="s">
        <v>3522</v>
      </c>
      <c r="T8448" s="3">
        <v>431.94</v>
      </c>
      <c r="U8448" s="35" cm="1">
        <f t="array" ref="U8448">INDEX('Pricing Strategy'!$F$4:$F$71,MATCH(1,(Dataset!$O8448='Pricing Strategy'!$B$4:$B$71)*(Dataset!$Q8448='Pricing Strategy'!$C$4:$C$71)*(Dataset!$R8448='Pricing Strategy'!$D$4:$D$71),))</f>
        <v>0.4</v>
      </c>
      <c r="V8448" s="3">
        <f>Dataset!$T8448*(1-Dataset!$U8448)</f>
        <v>259.16399999999999</v>
      </c>
    </row>
    <row r="8449" spans="1:22" x14ac:dyDescent="0.3">
      <c r="A8449" s="32"/>
      <c r="C8449" s="3">
        <v>8444</v>
      </c>
      <c r="D8449" s="3" t="s">
        <v>10038</v>
      </c>
      <c r="E8449" s="34">
        <v>42800</v>
      </c>
      <c r="F8449" s="34">
        <v>42804</v>
      </c>
      <c r="G8449" s="3" t="s">
        <v>46</v>
      </c>
      <c r="H8449" s="3" t="s">
        <v>6184</v>
      </c>
      <c r="I8449" s="3" t="s">
        <v>6185</v>
      </c>
      <c r="J8449" s="3" t="s">
        <v>98</v>
      </c>
      <c r="K8449" s="3" t="s">
        <v>23</v>
      </c>
      <c r="L8449" s="3" t="s">
        <v>142</v>
      </c>
      <c r="M8449" s="3" t="s">
        <v>143</v>
      </c>
      <c r="N8449" s="3">
        <v>19120</v>
      </c>
      <c r="O8449" s="3" t="s">
        <v>144</v>
      </c>
      <c r="P8449" s="3" t="s">
        <v>5222</v>
      </c>
      <c r="Q8449" s="3" t="s">
        <v>42</v>
      </c>
      <c r="R8449" s="3" t="s">
        <v>71</v>
      </c>
      <c r="S8449" s="3" t="s">
        <v>5223</v>
      </c>
      <c r="T8449" s="3">
        <v>2.0430000000000001</v>
      </c>
      <c r="U8449" s="35" cm="1">
        <f t="array" ref="U8449">INDEX('Pricing Strategy'!$F$4:$F$71,MATCH(1,(Dataset!$O8449='Pricing Strategy'!$B$4:$B$71)*(Dataset!$Q8449='Pricing Strategy'!$C$4:$C$71)*(Dataset!$R8449='Pricing Strategy'!$D$4:$D$71),))</f>
        <v>0.4</v>
      </c>
      <c r="V8449" s="3">
        <f>Dataset!$T8449*(1-Dataset!$U8449)</f>
        <v>1.2258</v>
      </c>
    </row>
    <row r="8450" spans="1:22" x14ac:dyDescent="0.3">
      <c r="A8450" s="32"/>
      <c r="C8450" s="3">
        <v>8445</v>
      </c>
      <c r="D8450" s="3" t="s">
        <v>10038</v>
      </c>
      <c r="E8450" s="34">
        <v>42800</v>
      </c>
      <c r="F8450" s="34">
        <v>42804</v>
      </c>
      <c r="G8450" s="3" t="s">
        <v>46</v>
      </c>
      <c r="H8450" s="3" t="s">
        <v>6184</v>
      </c>
      <c r="I8450" s="3" t="s">
        <v>6185</v>
      </c>
      <c r="J8450" s="3" t="s">
        <v>98</v>
      </c>
      <c r="K8450" s="3" t="s">
        <v>23</v>
      </c>
      <c r="L8450" s="3" t="s">
        <v>142</v>
      </c>
      <c r="M8450" s="3" t="s">
        <v>143</v>
      </c>
      <c r="N8450" s="3">
        <v>19120</v>
      </c>
      <c r="O8450" s="3" t="s">
        <v>144</v>
      </c>
      <c r="P8450" s="3" t="s">
        <v>2051</v>
      </c>
      <c r="Q8450" s="3" t="s">
        <v>67</v>
      </c>
      <c r="R8450" s="3" t="s">
        <v>68</v>
      </c>
      <c r="S8450" s="3" t="s">
        <v>2052</v>
      </c>
      <c r="T8450" s="3">
        <v>68.238</v>
      </c>
      <c r="U8450" s="35" cm="1">
        <f t="array" ref="U8450">INDEX('Pricing Strategy'!$F$4:$F$71,MATCH(1,(Dataset!$O8450='Pricing Strategy'!$B$4:$B$71)*(Dataset!$Q8450='Pricing Strategy'!$C$4:$C$71)*(Dataset!$R8450='Pricing Strategy'!$D$4:$D$71),))</f>
        <v>0.4</v>
      </c>
      <c r="V8450" s="3">
        <f>Dataset!$T8450*(1-Dataset!$U8450)</f>
        <v>40.942799999999998</v>
      </c>
    </row>
    <row r="8451" spans="1:22" x14ac:dyDescent="0.3">
      <c r="A8451" s="32"/>
      <c r="C8451" s="3">
        <v>8446</v>
      </c>
      <c r="D8451" s="3" t="s">
        <v>10039</v>
      </c>
      <c r="E8451" s="34">
        <v>43396</v>
      </c>
      <c r="F8451" s="34">
        <v>43397</v>
      </c>
      <c r="G8451" s="3" t="s">
        <v>184</v>
      </c>
      <c r="H8451" s="3" t="s">
        <v>2826</v>
      </c>
      <c r="I8451" s="3" t="s">
        <v>2827</v>
      </c>
      <c r="J8451" s="3" t="s">
        <v>37</v>
      </c>
      <c r="K8451" s="3" t="s">
        <v>23</v>
      </c>
      <c r="L8451" s="3" t="s">
        <v>7310</v>
      </c>
      <c r="M8451" s="3" t="s">
        <v>1400</v>
      </c>
      <c r="N8451" s="3">
        <v>2920</v>
      </c>
      <c r="O8451" s="3" t="s">
        <v>144</v>
      </c>
      <c r="P8451" s="3" t="s">
        <v>3828</v>
      </c>
      <c r="Q8451" s="3" t="s">
        <v>28</v>
      </c>
      <c r="R8451" s="3" t="s">
        <v>52</v>
      </c>
      <c r="S8451" s="3" t="s">
        <v>3279</v>
      </c>
      <c r="T8451" s="3">
        <v>240.744</v>
      </c>
      <c r="U8451" s="35" cm="1">
        <f t="array" ref="U8451">INDEX('Pricing Strategy'!$F$4:$F$71,MATCH(1,(Dataset!$O8451='Pricing Strategy'!$B$4:$B$71)*(Dataset!$Q8451='Pricing Strategy'!$C$4:$C$71)*(Dataset!$R8451='Pricing Strategy'!$D$4:$D$71),))</f>
        <v>0.45</v>
      </c>
      <c r="V8451" s="3">
        <f>Dataset!$T8451*(1-Dataset!$U8451)</f>
        <v>132.4092</v>
      </c>
    </row>
    <row r="8452" spans="1:22" x14ac:dyDescent="0.3">
      <c r="A8452" s="32"/>
      <c r="C8452" s="3">
        <v>8447</v>
      </c>
      <c r="D8452" s="3" t="s">
        <v>10039</v>
      </c>
      <c r="E8452" s="34">
        <v>43396</v>
      </c>
      <c r="F8452" s="34">
        <v>43397</v>
      </c>
      <c r="G8452" s="3" t="s">
        <v>184</v>
      </c>
      <c r="H8452" s="3" t="s">
        <v>2826</v>
      </c>
      <c r="I8452" s="3" t="s">
        <v>2827</v>
      </c>
      <c r="J8452" s="3" t="s">
        <v>37</v>
      </c>
      <c r="K8452" s="3" t="s">
        <v>23</v>
      </c>
      <c r="L8452" s="3" t="s">
        <v>7310</v>
      </c>
      <c r="M8452" s="3" t="s">
        <v>1400</v>
      </c>
      <c r="N8452" s="3">
        <v>2920</v>
      </c>
      <c r="O8452" s="3" t="s">
        <v>144</v>
      </c>
      <c r="P8452" s="3" t="s">
        <v>6139</v>
      </c>
      <c r="Q8452" s="3" t="s">
        <v>28</v>
      </c>
      <c r="R8452" s="3" t="s">
        <v>61</v>
      </c>
      <c r="S8452" s="3" t="s">
        <v>6140</v>
      </c>
      <c r="T8452" s="3">
        <v>35</v>
      </c>
      <c r="U8452" s="35" cm="1">
        <f t="array" ref="U8452">INDEX('Pricing Strategy'!$F$4:$F$71,MATCH(1,(Dataset!$O8452='Pricing Strategy'!$B$4:$B$71)*(Dataset!$Q8452='Pricing Strategy'!$C$4:$C$71)*(Dataset!$R8452='Pricing Strategy'!$D$4:$D$71),))</f>
        <v>0.4</v>
      </c>
      <c r="V8452" s="3">
        <f>Dataset!$T8452*(1-Dataset!$U8452)</f>
        <v>21</v>
      </c>
    </row>
    <row r="8453" spans="1:22" x14ac:dyDescent="0.3">
      <c r="A8453" s="32"/>
      <c r="C8453" s="3">
        <v>8448</v>
      </c>
      <c r="D8453" s="3" t="s">
        <v>10039</v>
      </c>
      <c r="E8453" s="34">
        <v>43396</v>
      </c>
      <c r="F8453" s="34">
        <v>43397</v>
      </c>
      <c r="G8453" s="3" t="s">
        <v>184</v>
      </c>
      <c r="H8453" s="3" t="s">
        <v>2826</v>
      </c>
      <c r="I8453" s="3" t="s">
        <v>2827</v>
      </c>
      <c r="J8453" s="3" t="s">
        <v>37</v>
      </c>
      <c r="K8453" s="3" t="s">
        <v>23</v>
      </c>
      <c r="L8453" s="3" t="s">
        <v>7310</v>
      </c>
      <c r="M8453" s="3" t="s">
        <v>1400</v>
      </c>
      <c r="N8453" s="3">
        <v>2920</v>
      </c>
      <c r="O8453" s="3" t="s">
        <v>144</v>
      </c>
      <c r="P8453" s="3" t="s">
        <v>9191</v>
      </c>
      <c r="Q8453" s="3" t="s">
        <v>28</v>
      </c>
      <c r="R8453" s="3" t="s">
        <v>61</v>
      </c>
      <c r="S8453" s="3" t="s">
        <v>9192</v>
      </c>
      <c r="T8453" s="3">
        <v>210.68</v>
      </c>
      <c r="U8453" s="35" cm="1">
        <f t="array" ref="U8453">INDEX('Pricing Strategy'!$F$4:$F$71,MATCH(1,(Dataset!$O8453='Pricing Strategy'!$B$4:$B$71)*(Dataset!$Q8453='Pricing Strategy'!$C$4:$C$71)*(Dataset!$R8453='Pricing Strategy'!$D$4:$D$71),))</f>
        <v>0.4</v>
      </c>
      <c r="V8453" s="3">
        <f>Dataset!$T8453*(1-Dataset!$U8453)</f>
        <v>126.408</v>
      </c>
    </row>
    <row r="8454" spans="1:22" x14ac:dyDescent="0.3">
      <c r="A8454" s="32"/>
      <c r="C8454" s="3">
        <v>8449</v>
      </c>
      <c r="D8454" s="3" t="s">
        <v>10039</v>
      </c>
      <c r="E8454" s="34">
        <v>43396</v>
      </c>
      <c r="F8454" s="34">
        <v>43397</v>
      </c>
      <c r="G8454" s="3" t="s">
        <v>184</v>
      </c>
      <c r="H8454" s="3" t="s">
        <v>2826</v>
      </c>
      <c r="I8454" s="3" t="s">
        <v>2827</v>
      </c>
      <c r="J8454" s="3" t="s">
        <v>37</v>
      </c>
      <c r="K8454" s="3" t="s">
        <v>23</v>
      </c>
      <c r="L8454" s="3" t="s">
        <v>7310</v>
      </c>
      <c r="M8454" s="3" t="s">
        <v>1400</v>
      </c>
      <c r="N8454" s="3">
        <v>2920</v>
      </c>
      <c r="O8454" s="3" t="s">
        <v>144</v>
      </c>
      <c r="P8454" s="3" t="s">
        <v>1327</v>
      </c>
      <c r="Q8454" s="3" t="s">
        <v>28</v>
      </c>
      <c r="R8454" s="3" t="s">
        <v>52</v>
      </c>
      <c r="S8454" s="3" t="s">
        <v>1328</v>
      </c>
      <c r="T8454" s="3">
        <v>637.89599999999996</v>
      </c>
      <c r="U8454" s="35" cm="1">
        <f t="array" ref="U8454">INDEX('Pricing Strategy'!$F$4:$F$71,MATCH(1,(Dataset!$O8454='Pricing Strategy'!$B$4:$B$71)*(Dataset!$Q8454='Pricing Strategy'!$C$4:$C$71)*(Dataset!$R8454='Pricing Strategy'!$D$4:$D$71),))</f>
        <v>0.45</v>
      </c>
      <c r="V8454" s="3">
        <f>Dataset!$T8454*(1-Dataset!$U8454)</f>
        <v>350.84280000000001</v>
      </c>
    </row>
    <row r="8455" spans="1:22" x14ac:dyDescent="0.3">
      <c r="A8455" s="32"/>
      <c r="C8455" s="3">
        <v>8450</v>
      </c>
      <c r="D8455" s="3" t="s">
        <v>10039</v>
      </c>
      <c r="E8455" s="34">
        <v>43396</v>
      </c>
      <c r="F8455" s="34">
        <v>43397</v>
      </c>
      <c r="G8455" s="3" t="s">
        <v>184</v>
      </c>
      <c r="H8455" s="3" t="s">
        <v>2826</v>
      </c>
      <c r="I8455" s="3" t="s">
        <v>2827</v>
      </c>
      <c r="J8455" s="3" t="s">
        <v>37</v>
      </c>
      <c r="K8455" s="3" t="s">
        <v>23</v>
      </c>
      <c r="L8455" s="3" t="s">
        <v>7310</v>
      </c>
      <c r="M8455" s="3" t="s">
        <v>1400</v>
      </c>
      <c r="N8455" s="3">
        <v>2920</v>
      </c>
      <c r="O8455" s="3" t="s">
        <v>144</v>
      </c>
      <c r="P8455" s="3" t="s">
        <v>1436</v>
      </c>
      <c r="Q8455" s="3" t="s">
        <v>42</v>
      </c>
      <c r="R8455" s="3" t="s">
        <v>86</v>
      </c>
      <c r="S8455" s="3" t="s">
        <v>1437</v>
      </c>
      <c r="T8455" s="3">
        <v>43.44</v>
      </c>
      <c r="U8455" s="35" cm="1">
        <f t="array" ref="U8455">INDEX('Pricing Strategy'!$F$4:$F$71,MATCH(1,(Dataset!$O8455='Pricing Strategy'!$B$4:$B$71)*(Dataset!$Q8455='Pricing Strategy'!$C$4:$C$71)*(Dataset!$R8455='Pricing Strategy'!$D$4:$D$71),))</f>
        <v>0.4</v>
      </c>
      <c r="V8455" s="3">
        <f>Dataset!$T8455*(1-Dataset!$U8455)</f>
        <v>26.063999999999997</v>
      </c>
    </row>
    <row r="8456" spans="1:22" x14ac:dyDescent="0.3">
      <c r="A8456" s="32"/>
      <c r="C8456" s="3">
        <v>8451</v>
      </c>
      <c r="D8456" s="3" t="s">
        <v>10039</v>
      </c>
      <c r="E8456" s="34">
        <v>43396</v>
      </c>
      <c r="F8456" s="34">
        <v>43397</v>
      </c>
      <c r="G8456" s="3" t="s">
        <v>184</v>
      </c>
      <c r="H8456" s="3" t="s">
        <v>2826</v>
      </c>
      <c r="I8456" s="3" t="s">
        <v>2827</v>
      </c>
      <c r="J8456" s="3" t="s">
        <v>37</v>
      </c>
      <c r="K8456" s="3" t="s">
        <v>23</v>
      </c>
      <c r="L8456" s="3" t="s">
        <v>7310</v>
      </c>
      <c r="M8456" s="3" t="s">
        <v>1400</v>
      </c>
      <c r="N8456" s="3">
        <v>2920</v>
      </c>
      <c r="O8456" s="3" t="s">
        <v>144</v>
      </c>
      <c r="P8456" s="3" t="s">
        <v>4428</v>
      </c>
      <c r="Q8456" s="3" t="s">
        <v>42</v>
      </c>
      <c r="R8456" s="3" t="s">
        <v>74</v>
      </c>
      <c r="S8456" s="3" t="s">
        <v>4429</v>
      </c>
      <c r="T8456" s="3">
        <v>2.2200000000000002</v>
      </c>
      <c r="U8456" s="35" cm="1">
        <f t="array" ref="U8456">INDEX('Pricing Strategy'!$F$4:$F$71,MATCH(1,(Dataset!$O8456='Pricing Strategy'!$B$4:$B$71)*(Dataset!$Q8456='Pricing Strategy'!$C$4:$C$71)*(Dataset!$R8456='Pricing Strategy'!$D$4:$D$71),))</f>
        <v>0.4</v>
      </c>
      <c r="V8456" s="3">
        <f>Dataset!$T8456*(1-Dataset!$U8456)</f>
        <v>1.3320000000000001</v>
      </c>
    </row>
    <row r="8457" spans="1:22" x14ac:dyDescent="0.3">
      <c r="A8457" s="32"/>
      <c r="C8457" s="3">
        <v>8452</v>
      </c>
      <c r="D8457" s="3" t="s">
        <v>10040</v>
      </c>
      <c r="E8457" s="34">
        <v>42122</v>
      </c>
      <c r="F8457" s="34">
        <v>42124</v>
      </c>
      <c r="G8457" s="3" t="s">
        <v>184</v>
      </c>
      <c r="H8457" s="3" t="s">
        <v>4048</v>
      </c>
      <c r="I8457" s="3" t="s">
        <v>4049</v>
      </c>
      <c r="J8457" s="3" t="s">
        <v>22</v>
      </c>
      <c r="K8457" s="3" t="s">
        <v>23</v>
      </c>
      <c r="L8457" s="3" t="s">
        <v>123</v>
      </c>
      <c r="M8457" s="3" t="s">
        <v>39</v>
      </c>
      <c r="N8457" s="3">
        <v>94122</v>
      </c>
      <c r="O8457" s="3" t="s">
        <v>40</v>
      </c>
      <c r="P8457" s="3" t="s">
        <v>6150</v>
      </c>
      <c r="Q8457" s="3" t="s">
        <v>67</v>
      </c>
      <c r="R8457" s="3" t="s">
        <v>68</v>
      </c>
      <c r="S8457" s="3" t="s">
        <v>6151</v>
      </c>
      <c r="T8457" s="3">
        <v>1679.96</v>
      </c>
      <c r="U8457" s="35" cm="1">
        <f t="array" ref="U8457">INDEX('Pricing Strategy'!$F$4:$F$71,MATCH(1,(Dataset!$O8457='Pricing Strategy'!$B$4:$B$71)*(Dataset!$Q8457='Pricing Strategy'!$C$4:$C$71)*(Dataset!$R8457='Pricing Strategy'!$D$4:$D$71),))</f>
        <v>0.4</v>
      </c>
      <c r="V8457" s="3">
        <f>Dataset!$T8457*(1-Dataset!$U8457)</f>
        <v>1007.976</v>
      </c>
    </row>
    <row r="8458" spans="1:22" x14ac:dyDescent="0.3">
      <c r="A8458" s="32"/>
      <c r="C8458" s="3">
        <v>8453</v>
      </c>
      <c r="D8458" s="3" t="s">
        <v>10041</v>
      </c>
      <c r="E8458" s="34">
        <v>42843</v>
      </c>
      <c r="F8458" s="34">
        <v>42848</v>
      </c>
      <c r="G8458" s="3" t="s">
        <v>46</v>
      </c>
      <c r="H8458" s="3" t="s">
        <v>8292</v>
      </c>
      <c r="I8458" s="3" t="s">
        <v>8293</v>
      </c>
      <c r="J8458" s="3" t="s">
        <v>37</v>
      </c>
      <c r="K8458" s="3" t="s">
        <v>23</v>
      </c>
      <c r="L8458" s="3" t="s">
        <v>180</v>
      </c>
      <c r="M8458" s="3" t="s">
        <v>100</v>
      </c>
      <c r="N8458" s="3">
        <v>77070</v>
      </c>
      <c r="O8458" s="3" t="s">
        <v>101</v>
      </c>
      <c r="P8458" s="3" t="s">
        <v>3191</v>
      </c>
      <c r="Q8458" s="3" t="s">
        <v>28</v>
      </c>
      <c r="R8458" s="3" t="s">
        <v>32</v>
      </c>
      <c r="S8458" s="3" t="s">
        <v>3192</v>
      </c>
      <c r="T8458" s="3">
        <v>344.37200000000001</v>
      </c>
      <c r="U8458" s="35" cm="1">
        <f t="array" ref="U8458">INDEX('Pricing Strategy'!$F$4:$F$71,MATCH(1,(Dataset!$O8458='Pricing Strategy'!$B$4:$B$71)*(Dataset!$Q8458='Pricing Strategy'!$C$4:$C$71)*(Dataset!$R8458='Pricing Strategy'!$D$4:$D$71),))</f>
        <v>0.35</v>
      </c>
      <c r="V8458" s="3">
        <f>Dataset!$T8458*(1-Dataset!$U8458)</f>
        <v>223.84180000000001</v>
      </c>
    </row>
    <row r="8459" spans="1:22" x14ac:dyDescent="0.3">
      <c r="A8459" s="32"/>
      <c r="C8459" s="3">
        <v>8454</v>
      </c>
      <c r="D8459" s="3" t="s">
        <v>10041</v>
      </c>
      <c r="E8459" s="34">
        <v>42843</v>
      </c>
      <c r="F8459" s="34">
        <v>42848</v>
      </c>
      <c r="G8459" s="3" t="s">
        <v>46</v>
      </c>
      <c r="H8459" s="3" t="s">
        <v>8292</v>
      </c>
      <c r="I8459" s="3" t="s">
        <v>8293</v>
      </c>
      <c r="J8459" s="3" t="s">
        <v>37</v>
      </c>
      <c r="K8459" s="3" t="s">
        <v>23</v>
      </c>
      <c r="L8459" s="3" t="s">
        <v>180</v>
      </c>
      <c r="M8459" s="3" t="s">
        <v>100</v>
      </c>
      <c r="N8459" s="3">
        <v>77070</v>
      </c>
      <c r="O8459" s="3" t="s">
        <v>101</v>
      </c>
      <c r="P8459" s="3" t="s">
        <v>1886</v>
      </c>
      <c r="Q8459" s="3" t="s">
        <v>42</v>
      </c>
      <c r="R8459" s="3" t="s">
        <v>55</v>
      </c>
      <c r="S8459" s="3" t="s">
        <v>1887</v>
      </c>
      <c r="T8459" s="3">
        <v>1554.9359999999999</v>
      </c>
      <c r="U8459" s="35" cm="1">
        <f t="array" ref="U8459">INDEX('Pricing Strategy'!$F$4:$F$71,MATCH(1,(Dataset!$O8459='Pricing Strategy'!$B$4:$B$71)*(Dataset!$Q8459='Pricing Strategy'!$C$4:$C$71)*(Dataset!$R8459='Pricing Strategy'!$D$4:$D$71),))</f>
        <v>0.4</v>
      </c>
      <c r="V8459" s="3">
        <f>Dataset!$T8459*(1-Dataset!$U8459)</f>
        <v>932.96159999999986</v>
      </c>
    </row>
    <row r="8460" spans="1:22" x14ac:dyDescent="0.3">
      <c r="A8460" s="32"/>
      <c r="C8460" s="3">
        <v>8455</v>
      </c>
      <c r="D8460" s="3" t="s">
        <v>10041</v>
      </c>
      <c r="E8460" s="34">
        <v>42843</v>
      </c>
      <c r="F8460" s="34">
        <v>42848</v>
      </c>
      <c r="G8460" s="3" t="s">
        <v>46</v>
      </c>
      <c r="H8460" s="3" t="s">
        <v>8292</v>
      </c>
      <c r="I8460" s="3" t="s">
        <v>8293</v>
      </c>
      <c r="J8460" s="3" t="s">
        <v>37</v>
      </c>
      <c r="K8460" s="3" t="s">
        <v>23</v>
      </c>
      <c r="L8460" s="3" t="s">
        <v>180</v>
      </c>
      <c r="M8460" s="3" t="s">
        <v>100</v>
      </c>
      <c r="N8460" s="3">
        <v>77070</v>
      </c>
      <c r="O8460" s="3" t="s">
        <v>101</v>
      </c>
      <c r="P8460" s="3" t="s">
        <v>5149</v>
      </c>
      <c r="Q8460" s="3" t="s">
        <v>28</v>
      </c>
      <c r="R8460" s="3" t="s">
        <v>61</v>
      </c>
      <c r="S8460" s="3" t="s">
        <v>5150</v>
      </c>
      <c r="T8460" s="3">
        <v>127.88</v>
      </c>
      <c r="U8460" s="35" cm="1">
        <f t="array" ref="U8460">INDEX('Pricing Strategy'!$F$4:$F$71,MATCH(1,(Dataset!$O8460='Pricing Strategy'!$B$4:$B$71)*(Dataset!$Q8460='Pricing Strategy'!$C$4:$C$71)*(Dataset!$R8460='Pricing Strategy'!$D$4:$D$71),))</f>
        <v>0.3</v>
      </c>
      <c r="V8460" s="3">
        <f>Dataset!$T8460*(1-Dataset!$U8460)</f>
        <v>89.515999999999991</v>
      </c>
    </row>
    <row r="8461" spans="1:22" x14ac:dyDescent="0.3">
      <c r="A8461" s="32"/>
      <c r="C8461" s="3">
        <v>8456</v>
      </c>
      <c r="D8461" s="3" t="s">
        <v>10042</v>
      </c>
      <c r="E8461" s="34">
        <v>42877</v>
      </c>
      <c r="F8461" s="34">
        <v>42884</v>
      </c>
      <c r="G8461" s="3" t="s">
        <v>46</v>
      </c>
      <c r="H8461" s="3" t="s">
        <v>4513</v>
      </c>
      <c r="I8461" s="3" t="s">
        <v>4514</v>
      </c>
      <c r="J8461" s="3" t="s">
        <v>37</v>
      </c>
      <c r="K8461" s="3" t="s">
        <v>23</v>
      </c>
      <c r="L8461" s="3" t="s">
        <v>38</v>
      </c>
      <c r="M8461" s="3" t="s">
        <v>39</v>
      </c>
      <c r="N8461" s="3">
        <v>90049</v>
      </c>
      <c r="O8461" s="3" t="s">
        <v>40</v>
      </c>
      <c r="P8461" s="3" t="s">
        <v>826</v>
      </c>
      <c r="Q8461" s="3" t="s">
        <v>67</v>
      </c>
      <c r="R8461" s="3" t="s">
        <v>68</v>
      </c>
      <c r="S8461" s="3" t="s">
        <v>827</v>
      </c>
      <c r="T8461" s="3">
        <v>222.38399999999999</v>
      </c>
      <c r="U8461" s="35" cm="1">
        <f t="array" ref="U8461">INDEX('Pricing Strategy'!$F$4:$F$71,MATCH(1,(Dataset!$O8461='Pricing Strategy'!$B$4:$B$71)*(Dataset!$Q8461='Pricing Strategy'!$C$4:$C$71)*(Dataset!$R8461='Pricing Strategy'!$D$4:$D$71),))</f>
        <v>0.4</v>
      </c>
      <c r="V8461" s="3">
        <f>Dataset!$T8461*(1-Dataset!$U8461)</f>
        <v>133.43039999999999</v>
      </c>
    </row>
    <row r="8462" spans="1:22" x14ac:dyDescent="0.3">
      <c r="A8462" s="32"/>
      <c r="C8462" s="3">
        <v>8457</v>
      </c>
      <c r="D8462" s="3" t="s">
        <v>10043</v>
      </c>
      <c r="E8462" s="34">
        <v>43248</v>
      </c>
      <c r="F8462" s="34">
        <v>43253</v>
      </c>
      <c r="G8462" s="3" t="s">
        <v>19</v>
      </c>
      <c r="H8462" s="3" t="s">
        <v>2173</v>
      </c>
      <c r="I8462" s="3" t="s">
        <v>2174</v>
      </c>
      <c r="J8462" s="3" t="s">
        <v>37</v>
      </c>
      <c r="K8462" s="3" t="s">
        <v>23</v>
      </c>
      <c r="L8462" s="3" t="s">
        <v>299</v>
      </c>
      <c r="M8462" s="3" t="s">
        <v>207</v>
      </c>
      <c r="N8462" s="3">
        <v>60653</v>
      </c>
      <c r="O8462" s="3" t="s">
        <v>101</v>
      </c>
      <c r="P8462" s="3" t="s">
        <v>300</v>
      </c>
      <c r="Q8462" s="3" t="s">
        <v>28</v>
      </c>
      <c r="R8462" s="3" t="s">
        <v>32</v>
      </c>
      <c r="S8462" s="3" t="s">
        <v>548</v>
      </c>
      <c r="T8462" s="3">
        <v>106.869</v>
      </c>
      <c r="U8462" s="35" cm="1">
        <f t="array" ref="U8462">INDEX('Pricing Strategy'!$F$4:$F$71,MATCH(1,(Dataset!$O8462='Pricing Strategy'!$B$4:$B$71)*(Dataset!$Q8462='Pricing Strategy'!$C$4:$C$71)*(Dataset!$R8462='Pricing Strategy'!$D$4:$D$71),))</f>
        <v>0.35</v>
      </c>
      <c r="V8462" s="3">
        <f>Dataset!$T8462*(1-Dataset!$U8462)</f>
        <v>69.464849999999998</v>
      </c>
    </row>
    <row r="8463" spans="1:22" x14ac:dyDescent="0.3">
      <c r="A8463" s="32"/>
      <c r="C8463" s="3">
        <v>8458</v>
      </c>
      <c r="D8463" s="3" t="s">
        <v>10043</v>
      </c>
      <c r="E8463" s="34">
        <v>43248</v>
      </c>
      <c r="F8463" s="34">
        <v>43253</v>
      </c>
      <c r="G8463" s="3" t="s">
        <v>19</v>
      </c>
      <c r="H8463" s="3" t="s">
        <v>2173</v>
      </c>
      <c r="I8463" s="3" t="s">
        <v>2174</v>
      </c>
      <c r="J8463" s="3" t="s">
        <v>37</v>
      </c>
      <c r="K8463" s="3" t="s">
        <v>23</v>
      </c>
      <c r="L8463" s="3" t="s">
        <v>299</v>
      </c>
      <c r="M8463" s="3" t="s">
        <v>207</v>
      </c>
      <c r="N8463" s="3">
        <v>60653</v>
      </c>
      <c r="O8463" s="3" t="s">
        <v>101</v>
      </c>
      <c r="P8463" s="3" t="s">
        <v>3883</v>
      </c>
      <c r="Q8463" s="3" t="s">
        <v>42</v>
      </c>
      <c r="R8463" s="3" t="s">
        <v>71</v>
      </c>
      <c r="S8463" s="3" t="s">
        <v>1214</v>
      </c>
      <c r="T8463" s="3">
        <v>3.5640000000000001</v>
      </c>
      <c r="U8463" s="35" cm="1">
        <f t="array" ref="U8463">INDEX('Pricing Strategy'!$F$4:$F$71,MATCH(1,(Dataset!$O8463='Pricing Strategy'!$B$4:$B$71)*(Dataset!$Q8463='Pricing Strategy'!$C$4:$C$71)*(Dataset!$R8463='Pricing Strategy'!$D$4:$D$71),))</f>
        <v>0.3</v>
      </c>
      <c r="V8463" s="3">
        <f>Dataset!$T8463*(1-Dataset!$U8463)</f>
        <v>2.4947999999999997</v>
      </c>
    </row>
    <row r="8464" spans="1:22" x14ac:dyDescent="0.3">
      <c r="A8464" s="32"/>
      <c r="C8464" s="3">
        <v>8459</v>
      </c>
      <c r="D8464" s="3" t="s">
        <v>10044</v>
      </c>
      <c r="E8464" s="34">
        <v>42241</v>
      </c>
      <c r="F8464" s="34">
        <v>42245</v>
      </c>
      <c r="G8464" s="3" t="s">
        <v>46</v>
      </c>
      <c r="H8464" s="3" t="s">
        <v>4804</v>
      </c>
      <c r="I8464" s="3" t="s">
        <v>4805</v>
      </c>
      <c r="J8464" s="3" t="s">
        <v>22</v>
      </c>
      <c r="K8464" s="3" t="s">
        <v>23</v>
      </c>
      <c r="L8464" s="3" t="s">
        <v>180</v>
      </c>
      <c r="M8464" s="3" t="s">
        <v>100</v>
      </c>
      <c r="N8464" s="3">
        <v>77070</v>
      </c>
      <c r="O8464" s="3" t="s">
        <v>101</v>
      </c>
      <c r="P8464" s="3" t="s">
        <v>4648</v>
      </c>
      <c r="Q8464" s="3" t="s">
        <v>42</v>
      </c>
      <c r="R8464" s="3" t="s">
        <v>71</v>
      </c>
      <c r="S8464" s="3" t="s">
        <v>4649</v>
      </c>
      <c r="T8464" s="3">
        <v>25.68</v>
      </c>
      <c r="U8464" s="35" cm="1">
        <f t="array" ref="U8464">INDEX('Pricing Strategy'!$F$4:$F$71,MATCH(1,(Dataset!$O8464='Pricing Strategy'!$B$4:$B$71)*(Dataset!$Q8464='Pricing Strategy'!$C$4:$C$71)*(Dataset!$R8464='Pricing Strategy'!$D$4:$D$71),))</f>
        <v>0.3</v>
      </c>
      <c r="V8464" s="3">
        <f>Dataset!$T8464*(1-Dataset!$U8464)</f>
        <v>17.975999999999999</v>
      </c>
    </row>
    <row r="8465" spans="1:22" x14ac:dyDescent="0.3">
      <c r="A8465" s="32"/>
      <c r="C8465" s="3">
        <v>8460</v>
      </c>
      <c r="D8465" s="3" t="s">
        <v>10044</v>
      </c>
      <c r="E8465" s="34">
        <v>42241</v>
      </c>
      <c r="F8465" s="34">
        <v>42245</v>
      </c>
      <c r="G8465" s="3" t="s">
        <v>46</v>
      </c>
      <c r="H8465" s="3" t="s">
        <v>4804</v>
      </c>
      <c r="I8465" s="3" t="s">
        <v>4805</v>
      </c>
      <c r="J8465" s="3" t="s">
        <v>22</v>
      </c>
      <c r="K8465" s="3" t="s">
        <v>23</v>
      </c>
      <c r="L8465" s="3" t="s">
        <v>180</v>
      </c>
      <c r="M8465" s="3" t="s">
        <v>100</v>
      </c>
      <c r="N8465" s="3">
        <v>77070</v>
      </c>
      <c r="O8465" s="3" t="s">
        <v>101</v>
      </c>
      <c r="P8465" s="3" t="s">
        <v>1343</v>
      </c>
      <c r="Q8465" s="3" t="s">
        <v>42</v>
      </c>
      <c r="R8465" s="3" t="s">
        <v>71</v>
      </c>
      <c r="S8465" s="3" t="s">
        <v>1344</v>
      </c>
      <c r="T8465" s="3">
        <v>12.384</v>
      </c>
      <c r="U8465" s="35" cm="1">
        <f t="array" ref="U8465">INDEX('Pricing Strategy'!$F$4:$F$71,MATCH(1,(Dataset!$O8465='Pricing Strategy'!$B$4:$B$71)*(Dataset!$Q8465='Pricing Strategy'!$C$4:$C$71)*(Dataset!$R8465='Pricing Strategy'!$D$4:$D$71),))</f>
        <v>0.3</v>
      </c>
      <c r="V8465" s="3">
        <f>Dataset!$T8465*(1-Dataset!$U8465)</f>
        <v>8.6687999999999992</v>
      </c>
    </row>
    <row r="8466" spans="1:22" x14ac:dyDescent="0.3">
      <c r="A8466" s="32"/>
      <c r="C8466" s="3">
        <v>8461</v>
      </c>
      <c r="D8466" s="3" t="s">
        <v>10045</v>
      </c>
      <c r="E8466" s="34">
        <v>42246</v>
      </c>
      <c r="F8466" s="34">
        <v>42251</v>
      </c>
      <c r="G8466" s="3" t="s">
        <v>46</v>
      </c>
      <c r="H8466" s="3" t="s">
        <v>2074</v>
      </c>
      <c r="I8466" s="3" t="s">
        <v>2075</v>
      </c>
      <c r="J8466" s="3" t="s">
        <v>22</v>
      </c>
      <c r="K8466" s="3" t="s">
        <v>23</v>
      </c>
      <c r="L8466" s="3" t="s">
        <v>511</v>
      </c>
      <c r="M8466" s="3" t="s">
        <v>745</v>
      </c>
      <c r="N8466" s="3">
        <v>6010</v>
      </c>
      <c r="O8466" s="3" t="s">
        <v>144</v>
      </c>
      <c r="P8466" s="3" t="s">
        <v>3435</v>
      </c>
      <c r="Q8466" s="3" t="s">
        <v>42</v>
      </c>
      <c r="R8466" s="3" t="s">
        <v>71</v>
      </c>
      <c r="S8466" s="3" t="s">
        <v>3436</v>
      </c>
      <c r="T8466" s="3">
        <v>25.3</v>
      </c>
      <c r="U8466" s="35" cm="1">
        <f t="array" ref="U8466">INDEX('Pricing Strategy'!$F$4:$F$71,MATCH(1,(Dataset!$O8466='Pricing Strategy'!$B$4:$B$71)*(Dataset!$Q8466='Pricing Strategy'!$C$4:$C$71)*(Dataset!$R8466='Pricing Strategy'!$D$4:$D$71),))</f>
        <v>0.4</v>
      </c>
      <c r="V8466" s="3">
        <f>Dataset!$T8466*(1-Dataset!$U8466)</f>
        <v>15.18</v>
      </c>
    </row>
    <row r="8467" spans="1:22" x14ac:dyDescent="0.3">
      <c r="A8467" s="32"/>
      <c r="C8467" s="3">
        <v>8462</v>
      </c>
      <c r="D8467" s="3" t="s">
        <v>10045</v>
      </c>
      <c r="E8467" s="34">
        <v>42246</v>
      </c>
      <c r="F8467" s="34">
        <v>42251</v>
      </c>
      <c r="G8467" s="3" t="s">
        <v>46</v>
      </c>
      <c r="H8467" s="3" t="s">
        <v>2074</v>
      </c>
      <c r="I8467" s="3" t="s">
        <v>2075</v>
      </c>
      <c r="J8467" s="3" t="s">
        <v>22</v>
      </c>
      <c r="K8467" s="3" t="s">
        <v>23</v>
      </c>
      <c r="L8467" s="3" t="s">
        <v>511</v>
      </c>
      <c r="M8467" s="3" t="s">
        <v>745</v>
      </c>
      <c r="N8467" s="3">
        <v>6010</v>
      </c>
      <c r="O8467" s="3" t="s">
        <v>144</v>
      </c>
      <c r="P8467" s="3" t="s">
        <v>3546</v>
      </c>
      <c r="Q8467" s="3" t="s">
        <v>42</v>
      </c>
      <c r="R8467" s="3" t="s">
        <v>55</v>
      </c>
      <c r="S8467" s="3" t="s">
        <v>3547</v>
      </c>
      <c r="T8467" s="3">
        <v>95.94</v>
      </c>
      <c r="U8467" s="35" cm="1">
        <f t="array" ref="U8467">INDEX('Pricing Strategy'!$F$4:$F$71,MATCH(1,(Dataset!$O8467='Pricing Strategy'!$B$4:$B$71)*(Dataset!$Q8467='Pricing Strategy'!$C$4:$C$71)*(Dataset!$R8467='Pricing Strategy'!$D$4:$D$71),))</f>
        <v>0.5</v>
      </c>
      <c r="V8467" s="3">
        <f>Dataset!$T8467*(1-Dataset!$U8467)</f>
        <v>47.97</v>
      </c>
    </row>
    <row r="8468" spans="1:22" x14ac:dyDescent="0.3">
      <c r="A8468" s="32"/>
      <c r="C8468" s="3">
        <v>8463</v>
      </c>
      <c r="D8468" s="3" t="s">
        <v>10046</v>
      </c>
      <c r="E8468" s="34">
        <v>42616</v>
      </c>
      <c r="F8468" s="34">
        <v>42620</v>
      </c>
      <c r="G8468" s="3" t="s">
        <v>19</v>
      </c>
      <c r="H8468" s="3" t="s">
        <v>5111</v>
      </c>
      <c r="I8468" s="3" t="s">
        <v>5112</v>
      </c>
      <c r="J8468" s="3" t="s">
        <v>22</v>
      </c>
      <c r="K8468" s="3" t="s">
        <v>23</v>
      </c>
      <c r="L8468" s="3" t="s">
        <v>8424</v>
      </c>
      <c r="M8468" s="3" t="s">
        <v>234</v>
      </c>
      <c r="N8468" s="3">
        <v>49423</v>
      </c>
      <c r="O8468" s="3" t="s">
        <v>101</v>
      </c>
      <c r="P8468" s="3" t="s">
        <v>6735</v>
      </c>
      <c r="Q8468" s="3" t="s">
        <v>42</v>
      </c>
      <c r="R8468" s="3" t="s">
        <v>43</v>
      </c>
      <c r="S8468" s="3" t="s">
        <v>6736</v>
      </c>
      <c r="T8468" s="3">
        <v>7.5</v>
      </c>
      <c r="U8468" s="35" cm="1">
        <f t="array" ref="U8468">INDEX('Pricing Strategy'!$F$4:$F$71,MATCH(1,(Dataset!$O8468='Pricing Strategy'!$B$4:$B$71)*(Dataset!$Q8468='Pricing Strategy'!$C$4:$C$71)*(Dataset!$R8468='Pricing Strategy'!$D$4:$D$71),))</f>
        <v>0.3</v>
      </c>
      <c r="V8468" s="3">
        <f>Dataset!$T8468*(1-Dataset!$U8468)</f>
        <v>5.25</v>
      </c>
    </row>
    <row r="8469" spans="1:22" x14ac:dyDescent="0.3">
      <c r="A8469" s="32"/>
      <c r="C8469" s="3">
        <v>8464</v>
      </c>
      <c r="D8469" s="3" t="s">
        <v>10047</v>
      </c>
      <c r="E8469" s="34">
        <v>42091</v>
      </c>
      <c r="F8469" s="34">
        <v>42095</v>
      </c>
      <c r="G8469" s="3" t="s">
        <v>46</v>
      </c>
      <c r="H8469" s="3" t="s">
        <v>5997</v>
      </c>
      <c r="I8469" s="3" t="s">
        <v>5998</v>
      </c>
      <c r="J8469" s="3" t="s">
        <v>98</v>
      </c>
      <c r="K8469" s="3" t="s">
        <v>23</v>
      </c>
      <c r="L8469" s="3" t="s">
        <v>5473</v>
      </c>
      <c r="M8469" s="3" t="s">
        <v>665</v>
      </c>
      <c r="N8469" s="3">
        <v>87105</v>
      </c>
      <c r="O8469" s="3" t="s">
        <v>40</v>
      </c>
      <c r="P8469" s="3" t="s">
        <v>735</v>
      </c>
      <c r="Q8469" s="3" t="s">
        <v>67</v>
      </c>
      <c r="R8469" s="3" t="s">
        <v>68</v>
      </c>
      <c r="S8469" s="3" t="s">
        <v>736</v>
      </c>
      <c r="T8469" s="3">
        <v>302.37599999999998</v>
      </c>
      <c r="U8469" s="35" cm="1">
        <f t="array" ref="U8469">INDEX('Pricing Strategy'!$F$4:$F$71,MATCH(1,(Dataset!$O8469='Pricing Strategy'!$B$4:$B$71)*(Dataset!$Q8469='Pricing Strategy'!$C$4:$C$71)*(Dataset!$R8469='Pricing Strategy'!$D$4:$D$71),))</f>
        <v>0.4</v>
      </c>
      <c r="V8469" s="3">
        <f>Dataset!$T8469*(1-Dataset!$U8469)</f>
        <v>181.42559999999997</v>
      </c>
    </row>
    <row r="8470" spans="1:22" x14ac:dyDescent="0.3">
      <c r="A8470" s="32"/>
      <c r="C8470" s="3">
        <v>8465</v>
      </c>
      <c r="D8470" s="3" t="s">
        <v>10048</v>
      </c>
      <c r="E8470" s="34">
        <v>42500</v>
      </c>
      <c r="F8470" s="34">
        <v>42505</v>
      </c>
      <c r="G8470" s="3" t="s">
        <v>46</v>
      </c>
      <c r="H8470" s="3" t="s">
        <v>2245</v>
      </c>
      <c r="I8470" s="3" t="s">
        <v>2246</v>
      </c>
      <c r="J8470" s="3" t="s">
        <v>22</v>
      </c>
      <c r="K8470" s="3" t="s">
        <v>23</v>
      </c>
      <c r="L8470" s="3" t="s">
        <v>1475</v>
      </c>
      <c r="M8470" s="3" t="s">
        <v>453</v>
      </c>
      <c r="N8470" s="3">
        <v>80027</v>
      </c>
      <c r="O8470" s="3" t="s">
        <v>40</v>
      </c>
      <c r="P8470" s="3" t="s">
        <v>4840</v>
      </c>
      <c r="Q8470" s="3" t="s">
        <v>67</v>
      </c>
      <c r="R8470" s="3" t="s">
        <v>157</v>
      </c>
      <c r="S8470" s="3" t="s">
        <v>4841</v>
      </c>
      <c r="T8470" s="3">
        <v>46.688000000000002</v>
      </c>
      <c r="U8470" s="35" cm="1">
        <f t="array" ref="U8470">INDEX('Pricing Strategy'!$F$4:$F$71,MATCH(1,(Dataset!$O8470='Pricing Strategy'!$B$4:$B$71)*(Dataset!$Q8470='Pricing Strategy'!$C$4:$C$71)*(Dataset!$R8470='Pricing Strategy'!$D$4:$D$71),))</f>
        <v>0.45</v>
      </c>
      <c r="V8470" s="3">
        <f>Dataset!$T8470*(1-Dataset!$U8470)</f>
        <v>25.678400000000003</v>
      </c>
    </row>
    <row r="8471" spans="1:22" x14ac:dyDescent="0.3">
      <c r="A8471" s="32"/>
      <c r="C8471" s="3">
        <v>8466</v>
      </c>
      <c r="D8471" s="3" t="s">
        <v>10049</v>
      </c>
      <c r="E8471" s="34">
        <v>42469</v>
      </c>
      <c r="F8471" s="34">
        <v>42474</v>
      </c>
      <c r="G8471" s="3" t="s">
        <v>46</v>
      </c>
      <c r="H8471" s="3" t="s">
        <v>4176</v>
      </c>
      <c r="I8471" s="3" t="s">
        <v>4177</v>
      </c>
      <c r="J8471" s="3" t="s">
        <v>22</v>
      </c>
      <c r="K8471" s="3" t="s">
        <v>23</v>
      </c>
      <c r="L8471" s="3" t="s">
        <v>262</v>
      </c>
      <c r="M8471" s="3" t="s">
        <v>263</v>
      </c>
      <c r="N8471" s="3">
        <v>10024</v>
      </c>
      <c r="O8471" s="3" t="s">
        <v>144</v>
      </c>
      <c r="P8471" s="3" t="s">
        <v>4809</v>
      </c>
      <c r="Q8471" s="3" t="s">
        <v>42</v>
      </c>
      <c r="R8471" s="3" t="s">
        <v>55</v>
      </c>
      <c r="S8471" s="3" t="s">
        <v>4810</v>
      </c>
      <c r="T8471" s="3">
        <v>17.940000000000001</v>
      </c>
      <c r="U8471" s="35" cm="1">
        <f t="array" ref="U8471">INDEX('Pricing Strategy'!$F$4:$F$71,MATCH(1,(Dataset!$O8471='Pricing Strategy'!$B$4:$B$71)*(Dataset!$Q8471='Pricing Strategy'!$C$4:$C$71)*(Dataset!$R8471='Pricing Strategy'!$D$4:$D$71),))</f>
        <v>0.5</v>
      </c>
      <c r="V8471" s="3">
        <f>Dataset!$T8471*(1-Dataset!$U8471)</f>
        <v>8.9700000000000006</v>
      </c>
    </row>
    <row r="8472" spans="1:22" x14ac:dyDescent="0.3">
      <c r="A8472" s="32"/>
      <c r="C8472" s="3">
        <v>8467</v>
      </c>
      <c r="D8472" s="3" t="s">
        <v>10050</v>
      </c>
      <c r="E8472" s="34">
        <v>42469</v>
      </c>
      <c r="F8472" s="34">
        <v>42474</v>
      </c>
      <c r="G8472" s="3" t="s">
        <v>46</v>
      </c>
      <c r="H8472" s="3" t="s">
        <v>4118</v>
      </c>
      <c r="I8472" s="3" t="s">
        <v>4119</v>
      </c>
      <c r="J8472" s="3" t="s">
        <v>22</v>
      </c>
      <c r="K8472" s="3" t="s">
        <v>23</v>
      </c>
      <c r="L8472" s="3" t="s">
        <v>2804</v>
      </c>
      <c r="M8472" s="3" t="s">
        <v>745</v>
      </c>
      <c r="N8472" s="3">
        <v>6360</v>
      </c>
      <c r="O8472" s="3" t="s">
        <v>144</v>
      </c>
      <c r="P8472" s="3" t="s">
        <v>2064</v>
      </c>
      <c r="Q8472" s="3" t="s">
        <v>42</v>
      </c>
      <c r="R8472" s="3" t="s">
        <v>74</v>
      </c>
      <c r="S8472" s="3" t="s">
        <v>2065</v>
      </c>
      <c r="T8472" s="3">
        <v>370.14</v>
      </c>
      <c r="U8472" s="35" cm="1">
        <f t="array" ref="U8472">INDEX('Pricing Strategy'!$F$4:$F$71,MATCH(1,(Dataset!$O8472='Pricing Strategy'!$B$4:$B$71)*(Dataset!$Q8472='Pricing Strategy'!$C$4:$C$71)*(Dataset!$R8472='Pricing Strategy'!$D$4:$D$71),))</f>
        <v>0.4</v>
      </c>
      <c r="V8472" s="3">
        <f>Dataset!$T8472*(1-Dataset!$U8472)</f>
        <v>222.08399999999997</v>
      </c>
    </row>
    <row r="8473" spans="1:22" x14ac:dyDescent="0.3">
      <c r="A8473" s="32"/>
      <c r="C8473" s="3">
        <v>8468</v>
      </c>
      <c r="D8473" s="3" t="s">
        <v>10051</v>
      </c>
      <c r="E8473" s="34">
        <v>42997</v>
      </c>
      <c r="F8473" s="34">
        <v>43001</v>
      </c>
      <c r="G8473" s="3" t="s">
        <v>46</v>
      </c>
      <c r="H8473" s="3" t="s">
        <v>3292</v>
      </c>
      <c r="I8473" s="3" t="s">
        <v>3293</v>
      </c>
      <c r="J8473" s="3" t="s">
        <v>37</v>
      </c>
      <c r="K8473" s="3" t="s">
        <v>23</v>
      </c>
      <c r="L8473" s="3" t="s">
        <v>123</v>
      </c>
      <c r="M8473" s="3" t="s">
        <v>39</v>
      </c>
      <c r="N8473" s="3">
        <v>94122</v>
      </c>
      <c r="O8473" s="3" t="s">
        <v>40</v>
      </c>
      <c r="P8473" s="3" t="s">
        <v>357</v>
      </c>
      <c r="Q8473" s="3" t="s">
        <v>42</v>
      </c>
      <c r="R8473" s="3" t="s">
        <v>71</v>
      </c>
      <c r="S8473" s="3" t="s">
        <v>358</v>
      </c>
      <c r="T8473" s="3">
        <v>8.9280000000000008</v>
      </c>
      <c r="U8473" s="35" cm="1">
        <f t="array" ref="U8473">INDEX('Pricing Strategy'!$F$4:$F$71,MATCH(1,(Dataset!$O8473='Pricing Strategy'!$B$4:$B$71)*(Dataset!$Q8473='Pricing Strategy'!$C$4:$C$71)*(Dataset!$R8473='Pricing Strategy'!$D$4:$D$71),))</f>
        <v>0.4</v>
      </c>
      <c r="V8473" s="3">
        <f>Dataset!$T8473*(1-Dataset!$U8473)</f>
        <v>5.3568000000000007</v>
      </c>
    </row>
    <row r="8474" spans="1:22" x14ac:dyDescent="0.3">
      <c r="A8474" s="32"/>
      <c r="C8474" s="3">
        <v>8469</v>
      </c>
      <c r="D8474" s="3" t="s">
        <v>10052</v>
      </c>
      <c r="E8474" s="34">
        <v>43050</v>
      </c>
      <c r="F8474" s="34">
        <v>43056</v>
      </c>
      <c r="G8474" s="3" t="s">
        <v>46</v>
      </c>
      <c r="H8474" s="3" t="s">
        <v>1339</v>
      </c>
      <c r="I8474" s="3" t="s">
        <v>1340</v>
      </c>
      <c r="J8474" s="3" t="s">
        <v>37</v>
      </c>
      <c r="K8474" s="3" t="s">
        <v>23</v>
      </c>
      <c r="L8474" s="3" t="s">
        <v>6111</v>
      </c>
      <c r="M8474" s="3" t="s">
        <v>250</v>
      </c>
      <c r="N8474" s="3">
        <v>46060</v>
      </c>
      <c r="O8474" s="3" t="s">
        <v>101</v>
      </c>
      <c r="P8474" s="3" t="s">
        <v>5307</v>
      </c>
      <c r="Q8474" s="3" t="s">
        <v>28</v>
      </c>
      <c r="R8474" s="3" t="s">
        <v>52</v>
      </c>
      <c r="S8474" s="3" t="s">
        <v>5308</v>
      </c>
      <c r="T8474" s="3">
        <v>2678.94</v>
      </c>
      <c r="U8474" s="35" cm="1">
        <f t="array" ref="U8474">INDEX('Pricing Strategy'!$F$4:$F$71,MATCH(1,(Dataset!$O8474='Pricing Strategy'!$B$4:$B$71)*(Dataset!$Q8474='Pricing Strategy'!$C$4:$C$71)*(Dataset!$R8474='Pricing Strategy'!$D$4:$D$71),))</f>
        <v>0.35</v>
      </c>
      <c r="V8474" s="3">
        <f>Dataset!$T8474*(1-Dataset!$U8474)</f>
        <v>1741.3110000000001</v>
      </c>
    </row>
    <row r="8475" spans="1:22" x14ac:dyDescent="0.3">
      <c r="A8475" s="32"/>
      <c r="C8475" s="3">
        <v>8470</v>
      </c>
      <c r="D8475" s="3" t="s">
        <v>10053</v>
      </c>
      <c r="E8475" s="34">
        <v>43213</v>
      </c>
      <c r="F8475" s="34">
        <v>43217</v>
      </c>
      <c r="G8475" s="3" t="s">
        <v>46</v>
      </c>
      <c r="H8475" s="3" t="s">
        <v>420</v>
      </c>
      <c r="I8475" s="3" t="s">
        <v>421</v>
      </c>
      <c r="J8475" s="3" t="s">
        <v>98</v>
      </c>
      <c r="K8475" s="3" t="s">
        <v>23</v>
      </c>
      <c r="L8475" s="3" t="s">
        <v>5358</v>
      </c>
      <c r="M8475" s="3" t="s">
        <v>331</v>
      </c>
      <c r="N8475" s="3">
        <v>37042</v>
      </c>
      <c r="O8475" s="3" t="s">
        <v>26</v>
      </c>
      <c r="P8475" s="3" t="s">
        <v>1445</v>
      </c>
      <c r="Q8475" s="3" t="s">
        <v>28</v>
      </c>
      <c r="R8475" s="3" t="s">
        <v>29</v>
      </c>
      <c r="S8475" s="3" t="s">
        <v>1446</v>
      </c>
      <c r="T8475" s="3">
        <v>387.13600000000002</v>
      </c>
      <c r="U8475" s="35" cm="1">
        <f t="array" ref="U8475">INDEX('Pricing Strategy'!$F$4:$F$71,MATCH(1,(Dataset!$O8475='Pricing Strategy'!$B$4:$B$71)*(Dataset!$Q8475='Pricing Strategy'!$C$4:$C$71)*(Dataset!$R8475='Pricing Strategy'!$D$4:$D$71),))</f>
        <v>0.35</v>
      </c>
      <c r="V8475" s="3">
        <f>Dataset!$T8475*(1-Dataset!$U8475)</f>
        <v>251.63840000000002</v>
      </c>
    </row>
    <row r="8476" spans="1:22" x14ac:dyDescent="0.3">
      <c r="A8476" s="32"/>
      <c r="C8476" s="3">
        <v>8471</v>
      </c>
      <c r="D8476" s="3" t="s">
        <v>10053</v>
      </c>
      <c r="E8476" s="34">
        <v>43213</v>
      </c>
      <c r="F8476" s="34">
        <v>43217</v>
      </c>
      <c r="G8476" s="3" t="s">
        <v>46</v>
      </c>
      <c r="H8476" s="3" t="s">
        <v>420</v>
      </c>
      <c r="I8476" s="3" t="s">
        <v>421</v>
      </c>
      <c r="J8476" s="3" t="s">
        <v>98</v>
      </c>
      <c r="K8476" s="3" t="s">
        <v>23</v>
      </c>
      <c r="L8476" s="3" t="s">
        <v>5358</v>
      </c>
      <c r="M8476" s="3" t="s">
        <v>331</v>
      </c>
      <c r="N8476" s="3">
        <v>37042</v>
      </c>
      <c r="O8476" s="3" t="s">
        <v>26</v>
      </c>
      <c r="P8476" s="3" t="s">
        <v>2819</v>
      </c>
      <c r="Q8476" s="3" t="s">
        <v>67</v>
      </c>
      <c r="R8476" s="3" t="s">
        <v>157</v>
      </c>
      <c r="S8476" s="3" t="s">
        <v>2820</v>
      </c>
      <c r="T8476" s="3">
        <v>45.408000000000001</v>
      </c>
      <c r="U8476" s="35" cm="1">
        <f t="array" ref="U8476">INDEX('Pricing Strategy'!$F$4:$F$71,MATCH(1,(Dataset!$O8476='Pricing Strategy'!$B$4:$B$71)*(Dataset!$Q8476='Pricing Strategy'!$C$4:$C$71)*(Dataset!$R8476='Pricing Strategy'!$D$4:$D$71),))</f>
        <v>0.3</v>
      </c>
      <c r="V8476" s="3">
        <f>Dataset!$T8476*(1-Dataset!$U8476)</f>
        <v>31.785599999999999</v>
      </c>
    </row>
    <row r="8477" spans="1:22" x14ac:dyDescent="0.3">
      <c r="A8477" s="32"/>
      <c r="C8477" s="3">
        <v>8472</v>
      </c>
      <c r="D8477" s="3" t="s">
        <v>10053</v>
      </c>
      <c r="E8477" s="34">
        <v>43213</v>
      </c>
      <c r="F8477" s="34">
        <v>43217</v>
      </c>
      <c r="G8477" s="3" t="s">
        <v>46</v>
      </c>
      <c r="H8477" s="3" t="s">
        <v>420</v>
      </c>
      <c r="I8477" s="3" t="s">
        <v>421</v>
      </c>
      <c r="J8477" s="3" t="s">
        <v>98</v>
      </c>
      <c r="K8477" s="3" t="s">
        <v>23</v>
      </c>
      <c r="L8477" s="3" t="s">
        <v>5358</v>
      </c>
      <c r="M8477" s="3" t="s">
        <v>331</v>
      </c>
      <c r="N8477" s="3">
        <v>37042</v>
      </c>
      <c r="O8477" s="3" t="s">
        <v>26</v>
      </c>
      <c r="P8477" s="3" t="s">
        <v>6550</v>
      </c>
      <c r="Q8477" s="3" t="s">
        <v>28</v>
      </c>
      <c r="R8477" s="3" t="s">
        <v>61</v>
      </c>
      <c r="S8477" s="3" t="s">
        <v>6551</v>
      </c>
      <c r="T8477" s="3">
        <v>77.951999999999998</v>
      </c>
      <c r="U8477" s="35" cm="1">
        <f t="array" ref="U8477">INDEX('Pricing Strategy'!$F$4:$F$71,MATCH(1,(Dataset!$O8477='Pricing Strategy'!$B$4:$B$71)*(Dataset!$Q8477='Pricing Strategy'!$C$4:$C$71)*(Dataset!$R8477='Pricing Strategy'!$D$4:$D$71),))</f>
        <v>0.25</v>
      </c>
      <c r="V8477" s="3">
        <f>Dataset!$T8477*(1-Dataset!$U8477)</f>
        <v>58.463999999999999</v>
      </c>
    </row>
    <row r="8478" spans="1:22" x14ac:dyDescent="0.3">
      <c r="A8478" s="32"/>
      <c r="C8478" s="3">
        <v>8473</v>
      </c>
      <c r="D8478" s="3" t="s">
        <v>10053</v>
      </c>
      <c r="E8478" s="34">
        <v>43213</v>
      </c>
      <c r="F8478" s="34">
        <v>43217</v>
      </c>
      <c r="G8478" s="3" t="s">
        <v>46</v>
      </c>
      <c r="H8478" s="3" t="s">
        <v>420</v>
      </c>
      <c r="I8478" s="3" t="s">
        <v>421</v>
      </c>
      <c r="J8478" s="3" t="s">
        <v>98</v>
      </c>
      <c r="K8478" s="3" t="s">
        <v>23</v>
      </c>
      <c r="L8478" s="3" t="s">
        <v>5358</v>
      </c>
      <c r="M8478" s="3" t="s">
        <v>331</v>
      </c>
      <c r="N8478" s="3">
        <v>37042</v>
      </c>
      <c r="O8478" s="3" t="s">
        <v>26</v>
      </c>
      <c r="P8478" s="3" t="s">
        <v>5524</v>
      </c>
      <c r="Q8478" s="3" t="s">
        <v>42</v>
      </c>
      <c r="R8478" s="3" t="s">
        <v>43</v>
      </c>
      <c r="S8478" s="3" t="s">
        <v>5525</v>
      </c>
      <c r="T8478" s="3">
        <v>3</v>
      </c>
      <c r="U8478" s="35" cm="1">
        <f t="array" ref="U8478">INDEX('Pricing Strategy'!$F$4:$F$71,MATCH(1,(Dataset!$O8478='Pricing Strategy'!$B$4:$B$71)*(Dataset!$Q8478='Pricing Strategy'!$C$4:$C$71)*(Dataset!$R8478='Pricing Strategy'!$D$4:$D$71),))</f>
        <v>0.25</v>
      </c>
      <c r="V8478" s="3">
        <f>Dataset!$T8478*(1-Dataset!$U8478)</f>
        <v>2.25</v>
      </c>
    </row>
    <row r="8479" spans="1:22" x14ac:dyDescent="0.3">
      <c r="A8479" s="32"/>
      <c r="C8479" s="3">
        <v>8474</v>
      </c>
      <c r="D8479" s="3" t="s">
        <v>10054</v>
      </c>
      <c r="E8479" s="34">
        <v>42665</v>
      </c>
      <c r="F8479" s="34">
        <v>42669</v>
      </c>
      <c r="G8479" s="3" t="s">
        <v>19</v>
      </c>
      <c r="H8479" s="3" t="s">
        <v>3581</v>
      </c>
      <c r="I8479" s="3" t="s">
        <v>3582</v>
      </c>
      <c r="J8479" s="3" t="s">
        <v>22</v>
      </c>
      <c r="K8479" s="3" t="s">
        <v>23</v>
      </c>
      <c r="L8479" s="3" t="s">
        <v>7242</v>
      </c>
      <c r="M8479" s="3" t="s">
        <v>50</v>
      </c>
      <c r="N8479" s="3">
        <v>33021</v>
      </c>
      <c r="O8479" s="3" t="s">
        <v>26</v>
      </c>
      <c r="P8479" s="3" t="s">
        <v>1039</v>
      </c>
      <c r="Q8479" s="3" t="s">
        <v>42</v>
      </c>
      <c r="R8479" s="3" t="s">
        <v>55</v>
      </c>
      <c r="S8479" s="3" t="s">
        <v>1040</v>
      </c>
      <c r="T8479" s="3">
        <v>9.952</v>
      </c>
      <c r="U8479" s="35" cm="1">
        <f t="array" ref="U8479">INDEX('Pricing Strategy'!$F$4:$F$71,MATCH(1,(Dataset!$O8479='Pricing Strategy'!$B$4:$B$71)*(Dataset!$Q8479='Pricing Strategy'!$C$4:$C$71)*(Dataset!$R8479='Pricing Strategy'!$D$4:$D$71),))</f>
        <v>0.35</v>
      </c>
      <c r="V8479" s="3">
        <f>Dataset!$T8479*(1-Dataset!$U8479)</f>
        <v>6.4687999999999999</v>
      </c>
    </row>
    <row r="8480" spans="1:22" x14ac:dyDescent="0.3">
      <c r="A8480" s="32"/>
      <c r="C8480" s="3">
        <v>8475</v>
      </c>
      <c r="D8480" s="3" t="s">
        <v>10055</v>
      </c>
      <c r="E8480" s="34">
        <v>43199</v>
      </c>
      <c r="F8480" s="34">
        <v>43204</v>
      </c>
      <c r="G8480" s="3" t="s">
        <v>46</v>
      </c>
      <c r="H8480" s="3" t="s">
        <v>4658</v>
      </c>
      <c r="I8480" s="3" t="s">
        <v>4659</v>
      </c>
      <c r="J8480" s="3" t="s">
        <v>37</v>
      </c>
      <c r="K8480" s="3" t="s">
        <v>23</v>
      </c>
      <c r="L8480" s="3" t="s">
        <v>5077</v>
      </c>
      <c r="M8480" s="3" t="s">
        <v>143</v>
      </c>
      <c r="N8480" s="3">
        <v>17403</v>
      </c>
      <c r="O8480" s="3" t="s">
        <v>144</v>
      </c>
      <c r="P8480" s="3" t="s">
        <v>1394</v>
      </c>
      <c r="Q8480" s="3" t="s">
        <v>42</v>
      </c>
      <c r="R8480" s="3" t="s">
        <v>71</v>
      </c>
      <c r="S8480" s="3" t="s">
        <v>1395</v>
      </c>
      <c r="T8480" s="3">
        <v>37.896000000000001</v>
      </c>
      <c r="U8480" s="35" cm="1">
        <f t="array" ref="U8480">INDEX('Pricing Strategy'!$F$4:$F$71,MATCH(1,(Dataset!$O8480='Pricing Strategy'!$B$4:$B$71)*(Dataset!$Q8480='Pricing Strategy'!$C$4:$C$71)*(Dataset!$R8480='Pricing Strategy'!$D$4:$D$71),))</f>
        <v>0.4</v>
      </c>
      <c r="V8480" s="3">
        <f>Dataset!$T8480*(1-Dataset!$U8480)</f>
        <v>22.7376</v>
      </c>
    </row>
    <row r="8481" spans="1:22" x14ac:dyDescent="0.3">
      <c r="A8481" s="32"/>
      <c r="C8481" s="3">
        <v>8476</v>
      </c>
      <c r="D8481" s="3" t="s">
        <v>10055</v>
      </c>
      <c r="E8481" s="34">
        <v>43199</v>
      </c>
      <c r="F8481" s="34">
        <v>43204</v>
      </c>
      <c r="G8481" s="3" t="s">
        <v>46</v>
      </c>
      <c r="H8481" s="3" t="s">
        <v>4658</v>
      </c>
      <c r="I8481" s="3" t="s">
        <v>4659</v>
      </c>
      <c r="J8481" s="3" t="s">
        <v>37</v>
      </c>
      <c r="K8481" s="3" t="s">
        <v>23</v>
      </c>
      <c r="L8481" s="3" t="s">
        <v>5077</v>
      </c>
      <c r="M8481" s="3" t="s">
        <v>143</v>
      </c>
      <c r="N8481" s="3">
        <v>17403</v>
      </c>
      <c r="O8481" s="3" t="s">
        <v>144</v>
      </c>
      <c r="P8481" s="3" t="s">
        <v>6540</v>
      </c>
      <c r="Q8481" s="3" t="s">
        <v>42</v>
      </c>
      <c r="R8481" s="3" t="s">
        <v>86</v>
      </c>
      <c r="S8481" s="3" t="s">
        <v>6541</v>
      </c>
      <c r="T8481" s="3">
        <v>65.584000000000003</v>
      </c>
      <c r="U8481" s="35" cm="1">
        <f t="array" ref="U8481">INDEX('Pricing Strategy'!$F$4:$F$71,MATCH(1,(Dataset!$O8481='Pricing Strategy'!$B$4:$B$71)*(Dataset!$Q8481='Pricing Strategy'!$C$4:$C$71)*(Dataset!$R8481='Pricing Strategy'!$D$4:$D$71),))</f>
        <v>0.4</v>
      </c>
      <c r="V8481" s="3">
        <f>Dataset!$T8481*(1-Dataset!$U8481)</f>
        <v>39.3504</v>
      </c>
    </row>
    <row r="8482" spans="1:22" x14ac:dyDescent="0.3">
      <c r="A8482" s="32"/>
      <c r="C8482" s="3">
        <v>8477</v>
      </c>
      <c r="D8482" s="3" t="s">
        <v>10056</v>
      </c>
      <c r="E8482" s="34">
        <v>43400</v>
      </c>
      <c r="F8482" s="34">
        <v>43405</v>
      </c>
      <c r="G8482" s="3" t="s">
        <v>46</v>
      </c>
      <c r="H8482" s="3" t="s">
        <v>617</v>
      </c>
      <c r="I8482" s="3" t="s">
        <v>618</v>
      </c>
      <c r="J8482" s="3" t="s">
        <v>98</v>
      </c>
      <c r="K8482" s="3" t="s">
        <v>23</v>
      </c>
      <c r="L8482" s="3" t="s">
        <v>1825</v>
      </c>
      <c r="M8482" s="3" t="s">
        <v>306</v>
      </c>
      <c r="N8482" s="3">
        <v>85204</v>
      </c>
      <c r="O8482" s="3" t="s">
        <v>40</v>
      </c>
      <c r="P8482" s="3" t="s">
        <v>6805</v>
      </c>
      <c r="Q8482" s="3" t="s">
        <v>42</v>
      </c>
      <c r="R8482" s="3" t="s">
        <v>86</v>
      </c>
      <c r="S8482" s="3" t="s">
        <v>6806</v>
      </c>
      <c r="T8482" s="3">
        <v>44.783999999999999</v>
      </c>
      <c r="U8482" s="35" cm="1">
        <f t="array" ref="U8482">INDEX('Pricing Strategy'!$F$4:$F$71,MATCH(1,(Dataset!$O8482='Pricing Strategy'!$B$4:$B$71)*(Dataset!$Q8482='Pricing Strategy'!$C$4:$C$71)*(Dataset!$R8482='Pricing Strategy'!$D$4:$D$71),))</f>
        <v>0.4</v>
      </c>
      <c r="V8482" s="3">
        <f>Dataset!$T8482*(1-Dataset!$U8482)</f>
        <v>26.8704</v>
      </c>
    </row>
    <row r="8483" spans="1:22" x14ac:dyDescent="0.3">
      <c r="A8483" s="32"/>
      <c r="C8483" s="3">
        <v>8478</v>
      </c>
      <c r="D8483" s="3" t="s">
        <v>10057</v>
      </c>
      <c r="E8483" s="34">
        <v>42673</v>
      </c>
      <c r="F8483" s="34">
        <v>42673</v>
      </c>
      <c r="G8483" s="3" t="s">
        <v>1290</v>
      </c>
      <c r="H8483" s="3" t="s">
        <v>2412</v>
      </c>
      <c r="I8483" s="3" t="s">
        <v>2413</v>
      </c>
      <c r="J8483" s="3" t="s">
        <v>37</v>
      </c>
      <c r="K8483" s="3" t="s">
        <v>23</v>
      </c>
      <c r="L8483" s="3" t="s">
        <v>262</v>
      </c>
      <c r="M8483" s="3" t="s">
        <v>263</v>
      </c>
      <c r="N8483" s="3">
        <v>10024</v>
      </c>
      <c r="O8483" s="3" t="s">
        <v>144</v>
      </c>
      <c r="P8483" s="3" t="s">
        <v>10058</v>
      </c>
      <c r="Q8483" s="3" t="s">
        <v>67</v>
      </c>
      <c r="R8483" s="3" t="s">
        <v>680</v>
      </c>
      <c r="S8483" s="3" t="s">
        <v>10059</v>
      </c>
      <c r="T8483" s="3">
        <v>1035.8</v>
      </c>
      <c r="U8483" s="35" cm="1">
        <f t="array" ref="U8483">INDEX('Pricing Strategy'!$F$4:$F$71,MATCH(1,(Dataset!$O8483='Pricing Strategy'!$B$4:$B$71)*(Dataset!$Q8483='Pricing Strategy'!$C$4:$C$71)*(Dataset!$R8483='Pricing Strategy'!$D$4:$D$71),))</f>
        <v>0.45</v>
      </c>
      <c r="V8483" s="3">
        <f>Dataset!$T8483*(1-Dataset!$U8483)</f>
        <v>569.69000000000005</v>
      </c>
    </row>
    <row r="8484" spans="1:22" x14ac:dyDescent="0.3">
      <c r="A8484" s="32"/>
      <c r="C8484" s="3">
        <v>8479</v>
      </c>
      <c r="D8484" s="3" t="s">
        <v>10060</v>
      </c>
      <c r="E8484" s="34">
        <v>43452</v>
      </c>
      <c r="F8484" s="34">
        <v>43458</v>
      </c>
      <c r="G8484" s="3" t="s">
        <v>46</v>
      </c>
      <c r="H8484" s="3" t="s">
        <v>4182</v>
      </c>
      <c r="I8484" s="3" t="s">
        <v>4183</v>
      </c>
      <c r="J8484" s="3" t="s">
        <v>98</v>
      </c>
      <c r="K8484" s="3" t="s">
        <v>23</v>
      </c>
      <c r="L8484" s="3" t="s">
        <v>123</v>
      </c>
      <c r="M8484" s="3" t="s">
        <v>39</v>
      </c>
      <c r="N8484" s="3">
        <v>94110</v>
      </c>
      <c r="O8484" s="3" t="s">
        <v>40</v>
      </c>
      <c r="P8484" s="3" t="s">
        <v>2610</v>
      </c>
      <c r="Q8484" s="3" t="s">
        <v>42</v>
      </c>
      <c r="R8484" s="3" t="s">
        <v>64</v>
      </c>
      <c r="S8484" s="3" t="s">
        <v>2611</v>
      </c>
      <c r="T8484" s="3">
        <v>5.76</v>
      </c>
      <c r="U8484" s="35" cm="1">
        <f t="array" ref="U8484">INDEX('Pricing Strategy'!$F$4:$F$71,MATCH(1,(Dataset!$O8484='Pricing Strategy'!$B$4:$B$71)*(Dataset!$Q8484='Pricing Strategy'!$C$4:$C$71)*(Dataset!$R8484='Pricing Strategy'!$D$4:$D$71),))</f>
        <v>0.45</v>
      </c>
      <c r="V8484" s="3">
        <f>Dataset!$T8484*(1-Dataset!$U8484)</f>
        <v>3.1680000000000001</v>
      </c>
    </row>
    <row r="8485" spans="1:22" x14ac:dyDescent="0.3">
      <c r="A8485" s="32"/>
      <c r="C8485" s="3">
        <v>8480</v>
      </c>
      <c r="D8485" s="3" t="s">
        <v>10061</v>
      </c>
      <c r="E8485" s="34">
        <v>42806</v>
      </c>
      <c r="F8485" s="34">
        <v>42810</v>
      </c>
      <c r="G8485" s="3" t="s">
        <v>46</v>
      </c>
      <c r="H8485" s="3" t="s">
        <v>5029</v>
      </c>
      <c r="I8485" s="3" t="s">
        <v>5030</v>
      </c>
      <c r="J8485" s="3" t="s">
        <v>22</v>
      </c>
      <c r="K8485" s="3" t="s">
        <v>23</v>
      </c>
      <c r="L8485" s="3" t="s">
        <v>38</v>
      </c>
      <c r="M8485" s="3" t="s">
        <v>39</v>
      </c>
      <c r="N8485" s="3">
        <v>90036</v>
      </c>
      <c r="O8485" s="3" t="s">
        <v>40</v>
      </c>
      <c r="P8485" s="3" t="s">
        <v>7296</v>
      </c>
      <c r="Q8485" s="3" t="s">
        <v>42</v>
      </c>
      <c r="R8485" s="3" t="s">
        <v>86</v>
      </c>
      <c r="S8485" s="3" t="s">
        <v>7297</v>
      </c>
      <c r="T8485" s="3">
        <v>19.98</v>
      </c>
      <c r="U8485" s="35" cm="1">
        <f t="array" ref="U8485">INDEX('Pricing Strategy'!$F$4:$F$71,MATCH(1,(Dataset!$O8485='Pricing Strategy'!$B$4:$B$71)*(Dataset!$Q8485='Pricing Strategy'!$C$4:$C$71)*(Dataset!$R8485='Pricing Strategy'!$D$4:$D$71),))</f>
        <v>0.4</v>
      </c>
      <c r="V8485" s="3">
        <f>Dataset!$T8485*(1-Dataset!$U8485)</f>
        <v>11.988</v>
      </c>
    </row>
    <row r="8486" spans="1:22" x14ac:dyDescent="0.3">
      <c r="A8486" s="32"/>
      <c r="C8486" s="3">
        <v>8481</v>
      </c>
      <c r="D8486" s="3" t="s">
        <v>10062</v>
      </c>
      <c r="E8486" s="34">
        <v>42206</v>
      </c>
      <c r="F8486" s="34">
        <v>42212</v>
      </c>
      <c r="G8486" s="3" t="s">
        <v>46</v>
      </c>
      <c r="H8486" s="3" t="s">
        <v>2570</v>
      </c>
      <c r="I8486" s="3" t="s">
        <v>2571</v>
      </c>
      <c r="J8486" s="3" t="s">
        <v>22</v>
      </c>
      <c r="K8486" s="3" t="s">
        <v>23</v>
      </c>
      <c r="L8486" s="3" t="s">
        <v>2533</v>
      </c>
      <c r="M8486" s="3" t="s">
        <v>134</v>
      </c>
      <c r="N8486" s="3">
        <v>68104</v>
      </c>
      <c r="O8486" s="3" t="s">
        <v>101</v>
      </c>
      <c r="P8486" s="3" t="s">
        <v>8523</v>
      </c>
      <c r="Q8486" s="3" t="s">
        <v>67</v>
      </c>
      <c r="R8486" s="3" t="s">
        <v>68</v>
      </c>
      <c r="S8486" s="3" t="s">
        <v>8524</v>
      </c>
      <c r="T8486" s="3">
        <v>35.979999999999997</v>
      </c>
      <c r="U8486" s="35" cm="1">
        <f t="array" ref="U8486">INDEX('Pricing Strategy'!$F$4:$F$71,MATCH(1,(Dataset!$O8486='Pricing Strategy'!$B$4:$B$71)*(Dataset!$Q8486='Pricing Strategy'!$C$4:$C$71)*(Dataset!$R8486='Pricing Strategy'!$D$4:$D$71),))</f>
        <v>0.3</v>
      </c>
      <c r="V8486" s="3">
        <f>Dataset!$T8486*(1-Dataset!$U8486)</f>
        <v>25.185999999999996</v>
      </c>
    </row>
    <row r="8487" spans="1:22" x14ac:dyDescent="0.3">
      <c r="A8487" s="32"/>
      <c r="C8487" s="3">
        <v>8482</v>
      </c>
      <c r="D8487" s="3" t="s">
        <v>10063</v>
      </c>
      <c r="E8487" s="34">
        <v>42879</v>
      </c>
      <c r="F8487" s="34">
        <v>42883</v>
      </c>
      <c r="G8487" s="3" t="s">
        <v>46</v>
      </c>
      <c r="H8487" s="3" t="s">
        <v>4213</v>
      </c>
      <c r="I8487" s="3" t="s">
        <v>4214</v>
      </c>
      <c r="J8487" s="3" t="s">
        <v>98</v>
      </c>
      <c r="K8487" s="3" t="s">
        <v>23</v>
      </c>
      <c r="L8487" s="3" t="s">
        <v>142</v>
      </c>
      <c r="M8487" s="3" t="s">
        <v>143</v>
      </c>
      <c r="N8487" s="3">
        <v>19120</v>
      </c>
      <c r="O8487" s="3" t="s">
        <v>144</v>
      </c>
      <c r="P8487" s="3" t="s">
        <v>3590</v>
      </c>
      <c r="Q8487" s="3" t="s">
        <v>42</v>
      </c>
      <c r="R8487" s="3" t="s">
        <v>64</v>
      </c>
      <c r="S8487" s="3" t="s">
        <v>3591</v>
      </c>
      <c r="T8487" s="3">
        <v>16.655999999999999</v>
      </c>
      <c r="U8487" s="35" cm="1">
        <f t="array" ref="U8487">INDEX('Pricing Strategy'!$F$4:$F$71,MATCH(1,(Dataset!$O8487='Pricing Strategy'!$B$4:$B$71)*(Dataset!$Q8487='Pricing Strategy'!$C$4:$C$71)*(Dataset!$R8487='Pricing Strategy'!$D$4:$D$71),))</f>
        <v>0.45</v>
      </c>
      <c r="V8487" s="3">
        <f>Dataset!$T8487*(1-Dataset!$U8487)</f>
        <v>9.1608000000000001</v>
      </c>
    </row>
    <row r="8488" spans="1:22" x14ac:dyDescent="0.3">
      <c r="A8488" s="32"/>
      <c r="C8488" s="3">
        <v>8483</v>
      </c>
      <c r="D8488" s="3" t="s">
        <v>10064</v>
      </c>
      <c r="E8488" s="34">
        <v>43142</v>
      </c>
      <c r="F8488" s="34">
        <v>43146</v>
      </c>
      <c r="G8488" s="3" t="s">
        <v>46</v>
      </c>
      <c r="H8488" s="3" t="s">
        <v>1183</v>
      </c>
      <c r="I8488" s="3" t="s">
        <v>1184</v>
      </c>
      <c r="J8488" s="3" t="s">
        <v>37</v>
      </c>
      <c r="K8488" s="3" t="s">
        <v>23</v>
      </c>
      <c r="L8488" s="3" t="s">
        <v>262</v>
      </c>
      <c r="M8488" s="3" t="s">
        <v>263</v>
      </c>
      <c r="N8488" s="3">
        <v>10024</v>
      </c>
      <c r="O8488" s="3" t="s">
        <v>144</v>
      </c>
      <c r="P8488" s="3" t="s">
        <v>1896</v>
      </c>
      <c r="Q8488" s="3" t="s">
        <v>42</v>
      </c>
      <c r="R8488" s="3" t="s">
        <v>43</v>
      </c>
      <c r="S8488" s="3" t="s">
        <v>1897</v>
      </c>
      <c r="T8488" s="3">
        <v>20.7</v>
      </c>
      <c r="U8488" s="35" cm="1">
        <f t="array" ref="U8488">INDEX('Pricing Strategy'!$F$4:$F$71,MATCH(1,(Dataset!$O8488='Pricing Strategy'!$B$4:$B$71)*(Dataset!$Q8488='Pricing Strategy'!$C$4:$C$71)*(Dataset!$R8488='Pricing Strategy'!$D$4:$D$71),))</f>
        <v>0.4</v>
      </c>
      <c r="V8488" s="3">
        <f>Dataset!$T8488*(1-Dataset!$U8488)</f>
        <v>12.42</v>
      </c>
    </row>
    <row r="8489" spans="1:22" x14ac:dyDescent="0.3">
      <c r="A8489" s="32"/>
      <c r="C8489" s="3">
        <v>8484</v>
      </c>
      <c r="D8489" s="3" t="s">
        <v>10065</v>
      </c>
      <c r="E8489" s="34">
        <v>42998</v>
      </c>
      <c r="F8489" s="34">
        <v>43002</v>
      </c>
      <c r="G8489" s="3" t="s">
        <v>46</v>
      </c>
      <c r="H8489" s="3" t="s">
        <v>5714</v>
      </c>
      <c r="I8489" s="3" t="s">
        <v>5715</v>
      </c>
      <c r="J8489" s="3" t="s">
        <v>22</v>
      </c>
      <c r="K8489" s="3" t="s">
        <v>23</v>
      </c>
      <c r="L8489" s="3" t="s">
        <v>6474</v>
      </c>
      <c r="M8489" s="3" t="s">
        <v>234</v>
      </c>
      <c r="N8489" s="3">
        <v>49505</v>
      </c>
      <c r="O8489" s="3" t="s">
        <v>101</v>
      </c>
      <c r="P8489" s="3" t="s">
        <v>7012</v>
      </c>
      <c r="Q8489" s="3" t="s">
        <v>42</v>
      </c>
      <c r="R8489" s="3" t="s">
        <v>71</v>
      </c>
      <c r="S8489" s="3" t="s">
        <v>7013</v>
      </c>
      <c r="T8489" s="3">
        <v>83.7</v>
      </c>
      <c r="U8489" s="35" cm="1">
        <f t="array" ref="U8489">INDEX('Pricing Strategy'!$F$4:$F$71,MATCH(1,(Dataset!$O8489='Pricing Strategy'!$B$4:$B$71)*(Dataset!$Q8489='Pricing Strategy'!$C$4:$C$71)*(Dataset!$R8489='Pricing Strategy'!$D$4:$D$71),))</f>
        <v>0.3</v>
      </c>
      <c r="V8489" s="3">
        <f>Dataset!$T8489*(1-Dataset!$U8489)</f>
        <v>58.589999999999996</v>
      </c>
    </row>
    <row r="8490" spans="1:22" x14ac:dyDescent="0.3">
      <c r="A8490" s="32"/>
      <c r="C8490" s="3">
        <v>8485</v>
      </c>
      <c r="D8490" s="3" t="s">
        <v>10066</v>
      </c>
      <c r="E8490" s="34">
        <v>43367</v>
      </c>
      <c r="F8490" s="34">
        <v>43367</v>
      </c>
      <c r="G8490" s="3" t="s">
        <v>1290</v>
      </c>
      <c r="H8490" s="3" t="s">
        <v>1461</v>
      </c>
      <c r="I8490" s="3" t="s">
        <v>1462</v>
      </c>
      <c r="J8490" s="3" t="s">
        <v>22</v>
      </c>
      <c r="K8490" s="3" t="s">
        <v>23</v>
      </c>
      <c r="L8490" s="3" t="s">
        <v>91</v>
      </c>
      <c r="M8490" s="3" t="s">
        <v>92</v>
      </c>
      <c r="N8490" s="3">
        <v>98115</v>
      </c>
      <c r="O8490" s="3" t="s">
        <v>40</v>
      </c>
      <c r="P8490" s="3" t="s">
        <v>2186</v>
      </c>
      <c r="Q8490" s="3" t="s">
        <v>28</v>
      </c>
      <c r="R8490" s="3" t="s">
        <v>61</v>
      </c>
      <c r="S8490" s="3" t="s">
        <v>2187</v>
      </c>
      <c r="T8490" s="3">
        <v>199.8</v>
      </c>
      <c r="U8490" s="35" cm="1">
        <f t="array" ref="U8490">INDEX('Pricing Strategy'!$F$4:$F$71,MATCH(1,(Dataset!$O8490='Pricing Strategy'!$B$4:$B$71)*(Dataset!$Q8490='Pricing Strategy'!$C$4:$C$71)*(Dataset!$R8490='Pricing Strategy'!$D$4:$D$71),))</f>
        <v>0.4</v>
      </c>
      <c r="V8490" s="3">
        <f>Dataset!$T8490*(1-Dataset!$U8490)</f>
        <v>119.88</v>
      </c>
    </row>
    <row r="8491" spans="1:22" x14ac:dyDescent="0.3">
      <c r="A8491" s="32"/>
      <c r="C8491" s="3">
        <v>8486</v>
      </c>
      <c r="D8491" s="3" t="s">
        <v>10067</v>
      </c>
      <c r="E8491" s="34">
        <v>43186</v>
      </c>
      <c r="F8491" s="34">
        <v>43190</v>
      </c>
      <c r="G8491" s="3" t="s">
        <v>46</v>
      </c>
      <c r="H8491" s="3" t="s">
        <v>10068</v>
      </c>
      <c r="I8491" s="3" t="s">
        <v>10069</v>
      </c>
      <c r="J8491" s="3" t="s">
        <v>98</v>
      </c>
      <c r="K8491" s="3" t="s">
        <v>23</v>
      </c>
      <c r="L8491" s="3" t="s">
        <v>3494</v>
      </c>
      <c r="M8491" s="3" t="s">
        <v>39</v>
      </c>
      <c r="N8491" s="3">
        <v>93727</v>
      </c>
      <c r="O8491" s="3" t="s">
        <v>40</v>
      </c>
      <c r="P8491" s="3" t="s">
        <v>5126</v>
      </c>
      <c r="Q8491" s="3" t="s">
        <v>42</v>
      </c>
      <c r="R8491" s="3" t="s">
        <v>86</v>
      </c>
      <c r="S8491" s="3" t="s">
        <v>5127</v>
      </c>
      <c r="T8491" s="3">
        <v>45.68</v>
      </c>
      <c r="U8491" s="35" cm="1">
        <f t="array" ref="U8491">INDEX('Pricing Strategy'!$F$4:$F$71,MATCH(1,(Dataset!$O8491='Pricing Strategy'!$B$4:$B$71)*(Dataset!$Q8491='Pricing Strategy'!$C$4:$C$71)*(Dataset!$R8491='Pricing Strategy'!$D$4:$D$71),))</f>
        <v>0.4</v>
      </c>
      <c r="V8491" s="3">
        <f>Dataset!$T8491*(1-Dataset!$U8491)</f>
        <v>27.407999999999998</v>
      </c>
    </row>
    <row r="8492" spans="1:22" x14ac:dyDescent="0.3">
      <c r="A8492" s="32"/>
      <c r="C8492" s="3">
        <v>8487</v>
      </c>
      <c r="D8492" s="3" t="s">
        <v>10067</v>
      </c>
      <c r="E8492" s="34">
        <v>43186</v>
      </c>
      <c r="F8492" s="34">
        <v>43190</v>
      </c>
      <c r="G8492" s="3" t="s">
        <v>46</v>
      </c>
      <c r="H8492" s="3" t="s">
        <v>10068</v>
      </c>
      <c r="I8492" s="3" t="s">
        <v>10069</v>
      </c>
      <c r="J8492" s="3" t="s">
        <v>98</v>
      </c>
      <c r="K8492" s="3" t="s">
        <v>23</v>
      </c>
      <c r="L8492" s="3" t="s">
        <v>3494</v>
      </c>
      <c r="M8492" s="3" t="s">
        <v>39</v>
      </c>
      <c r="N8492" s="3">
        <v>93727</v>
      </c>
      <c r="O8492" s="3" t="s">
        <v>40</v>
      </c>
      <c r="P8492" s="3" t="s">
        <v>697</v>
      </c>
      <c r="Q8492" s="3" t="s">
        <v>42</v>
      </c>
      <c r="R8492" s="3" t="s">
        <v>86</v>
      </c>
      <c r="S8492" s="3" t="s">
        <v>698</v>
      </c>
      <c r="T8492" s="3">
        <v>110.96</v>
      </c>
      <c r="U8492" s="35" cm="1">
        <f t="array" ref="U8492">INDEX('Pricing Strategy'!$F$4:$F$71,MATCH(1,(Dataset!$O8492='Pricing Strategy'!$B$4:$B$71)*(Dataset!$Q8492='Pricing Strategy'!$C$4:$C$71)*(Dataset!$R8492='Pricing Strategy'!$D$4:$D$71),))</f>
        <v>0.4</v>
      </c>
      <c r="V8492" s="3">
        <f>Dataset!$T8492*(1-Dataset!$U8492)</f>
        <v>66.575999999999993</v>
      </c>
    </row>
    <row r="8493" spans="1:22" x14ac:dyDescent="0.3">
      <c r="A8493" s="32"/>
      <c r="C8493" s="3">
        <v>8488</v>
      </c>
      <c r="D8493" s="3" t="s">
        <v>10067</v>
      </c>
      <c r="E8493" s="34">
        <v>43186</v>
      </c>
      <c r="F8493" s="34">
        <v>43190</v>
      </c>
      <c r="G8493" s="3" t="s">
        <v>46</v>
      </c>
      <c r="H8493" s="3" t="s">
        <v>10068</v>
      </c>
      <c r="I8493" s="3" t="s">
        <v>10069</v>
      </c>
      <c r="J8493" s="3" t="s">
        <v>98</v>
      </c>
      <c r="K8493" s="3" t="s">
        <v>23</v>
      </c>
      <c r="L8493" s="3" t="s">
        <v>3494</v>
      </c>
      <c r="M8493" s="3" t="s">
        <v>39</v>
      </c>
      <c r="N8493" s="3">
        <v>93727</v>
      </c>
      <c r="O8493" s="3" t="s">
        <v>40</v>
      </c>
      <c r="P8493" s="3" t="s">
        <v>8250</v>
      </c>
      <c r="Q8493" s="3" t="s">
        <v>42</v>
      </c>
      <c r="R8493" s="3" t="s">
        <v>86</v>
      </c>
      <c r="S8493" s="3" t="s">
        <v>8251</v>
      </c>
      <c r="T8493" s="3">
        <v>11.94</v>
      </c>
      <c r="U8493" s="35" cm="1">
        <f t="array" ref="U8493">INDEX('Pricing Strategy'!$F$4:$F$71,MATCH(1,(Dataset!$O8493='Pricing Strategy'!$B$4:$B$71)*(Dataset!$Q8493='Pricing Strategy'!$C$4:$C$71)*(Dataset!$R8493='Pricing Strategy'!$D$4:$D$71),))</f>
        <v>0.4</v>
      </c>
      <c r="V8493" s="3">
        <f>Dataset!$T8493*(1-Dataset!$U8493)</f>
        <v>7.1639999999999997</v>
      </c>
    </row>
    <row r="8494" spans="1:22" x14ac:dyDescent="0.3">
      <c r="A8494" s="32"/>
      <c r="C8494" s="3">
        <v>8489</v>
      </c>
      <c r="D8494" s="3" t="s">
        <v>10070</v>
      </c>
      <c r="E8494" s="34">
        <v>42768</v>
      </c>
      <c r="F8494" s="34">
        <v>42770</v>
      </c>
      <c r="G8494" s="3" t="s">
        <v>19</v>
      </c>
      <c r="H8494" s="3" t="s">
        <v>2817</v>
      </c>
      <c r="I8494" s="3" t="s">
        <v>2818</v>
      </c>
      <c r="J8494" s="3" t="s">
        <v>22</v>
      </c>
      <c r="K8494" s="3" t="s">
        <v>23</v>
      </c>
      <c r="L8494" s="3" t="s">
        <v>1127</v>
      </c>
      <c r="M8494" s="3" t="s">
        <v>315</v>
      </c>
      <c r="N8494" s="3">
        <v>22204</v>
      </c>
      <c r="O8494" s="3" t="s">
        <v>26</v>
      </c>
      <c r="P8494" s="3" t="s">
        <v>7237</v>
      </c>
      <c r="Q8494" s="3" t="s">
        <v>67</v>
      </c>
      <c r="R8494" s="3" t="s">
        <v>680</v>
      </c>
      <c r="S8494" s="3" t="s">
        <v>7238</v>
      </c>
      <c r="T8494" s="3">
        <v>8749.9500000000007</v>
      </c>
      <c r="U8494" s="35" cm="1">
        <f t="array" ref="U8494">INDEX('Pricing Strategy'!$F$4:$F$71,MATCH(1,(Dataset!$O8494='Pricing Strategy'!$B$4:$B$71)*(Dataset!$Q8494='Pricing Strategy'!$C$4:$C$71)*(Dataset!$R8494='Pricing Strategy'!$D$4:$D$71),))</f>
        <v>0.3</v>
      </c>
      <c r="V8494" s="3">
        <f>Dataset!$T8494*(1-Dataset!$U8494)</f>
        <v>6124.9650000000001</v>
      </c>
    </row>
    <row r="8495" spans="1:22" x14ac:dyDescent="0.3">
      <c r="A8495" s="32"/>
      <c r="C8495" s="3">
        <v>8490</v>
      </c>
      <c r="D8495" s="3" t="s">
        <v>10070</v>
      </c>
      <c r="E8495" s="34">
        <v>42768</v>
      </c>
      <c r="F8495" s="34">
        <v>42770</v>
      </c>
      <c r="G8495" s="3" t="s">
        <v>19</v>
      </c>
      <c r="H8495" s="3" t="s">
        <v>2817</v>
      </c>
      <c r="I8495" s="3" t="s">
        <v>2818</v>
      </c>
      <c r="J8495" s="3" t="s">
        <v>22</v>
      </c>
      <c r="K8495" s="3" t="s">
        <v>23</v>
      </c>
      <c r="L8495" s="3" t="s">
        <v>1127</v>
      </c>
      <c r="M8495" s="3" t="s">
        <v>315</v>
      </c>
      <c r="N8495" s="3">
        <v>22204</v>
      </c>
      <c r="O8495" s="3" t="s">
        <v>26</v>
      </c>
      <c r="P8495" s="3" t="s">
        <v>1022</v>
      </c>
      <c r="Q8495" s="3" t="s">
        <v>42</v>
      </c>
      <c r="R8495" s="3" t="s">
        <v>71</v>
      </c>
      <c r="S8495" s="3" t="s">
        <v>1023</v>
      </c>
      <c r="T8495" s="3">
        <v>36.4</v>
      </c>
      <c r="U8495" s="35" cm="1">
        <f t="array" ref="U8495">INDEX('Pricing Strategy'!$F$4:$F$71,MATCH(1,(Dataset!$O8495='Pricing Strategy'!$B$4:$B$71)*(Dataset!$Q8495='Pricing Strategy'!$C$4:$C$71)*(Dataset!$R8495='Pricing Strategy'!$D$4:$D$71),))</f>
        <v>0.25</v>
      </c>
      <c r="V8495" s="3">
        <f>Dataset!$T8495*(1-Dataset!$U8495)</f>
        <v>27.299999999999997</v>
      </c>
    </row>
    <row r="8496" spans="1:22" x14ac:dyDescent="0.3">
      <c r="A8496" s="32"/>
      <c r="C8496" s="3">
        <v>8491</v>
      </c>
      <c r="D8496" s="3" t="s">
        <v>10070</v>
      </c>
      <c r="E8496" s="34">
        <v>42768</v>
      </c>
      <c r="F8496" s="34">
        <v>42770</v>
      </c>
      <c r="G8496" s="3" t="s">
        <v>19</v>
      </c>
      <c r="H8496" s="3" t="s">
        <v>2817</v>
      </c>
      <c r="I8496" s="3" t="s">
        <v>2818</v>
      </c>
      <c r="J8496" s="3" t="s">
        <v>22</v>
      </c>
      <c r="K8496" s="3" t="s">
        <v>23</v>
      </c>
      <c r="L8496" s="3" t="s">
        <v>1127</v>
      </c>
      <c r="M8496" s="3" t="s">
        <v>315</v>
      </c>
      <c r="N8496" s="3">
        <v>22204</v>
      </c>
      <c r="O8496" s="3" t="s">
        <v>26</v>
      </c>
      <c r="P8496" s="3" t="s">
        <v>6830</v>
      </c>
      <c r="Q8496" s="3" t="s">
        <v>28</v>
      </c>
      <c r="R8496" s="3" t="s">
        <v>61</v>
      </c>
      <c r="S8496" s="3" t="s">
        <v>6831</v>
      </c>
      <c r="T8496" s="3">
        <v>18.690000000000001</v>
      </c>
      <c r="U8496" s="35" cm="1">
        <f t="array" ref="U8496">INDEX('Pricing Strategy'!$F$4:$F$71,MATCH(1,(Dataset!$O8496='Pricing Strategy'!$B$4:$B$71)*(Dataset!$Q8496='Pricing Strategy'!$C$4:$C$71)*(Dataset!$R8496='Pricing Strategy'!$D$4:$D$71),))</f>
        <v>0.25</v>
      </c>
      <c r="V8496" s="3">
        <f>Dataset!$T8496*(1-Dataset!$U8496)</f>
        <v>14.017500000000002</v>
      </c>
    </row>
    <row r="8497" spans="1:22" x14ac:dyDescent="0.3">
      <c r="A8497" s="32"/>
      <c r="C8497" s="3">
        <v>8492</v>
      </c>
      <c r="D8497" s="3" t="s">
        <v>10071</v>
      </c>
      <c r="E8497" s="34">
        <v>43288</v>
      </c>
      <c r="F8497" s="34">
        <v>43292</v>
      </c>
      <c r="G8497" s="3" t="s">
        <v>46</v>
      </c>
      <c r="H8497" s="3" t="s">
        <v>2074</v>
      </c>
      <c r="I8497" s="3" t="s">
        <v>2075</v>
      </c>
      <c r="J8497" s="3" t="s">
        <v>22</v>
      </c>
      <c r="K8497" s="3" t="s">
        <v>23</v>
      </c>
      <c r="L8497" s="3" t="s">
        <v>38</v>
      </c>
      <c r="M8497" s="3" t="s">
        <v>39</v>
      </c>
      <c r="N8497" s="3">
        <v>90049</v>
      </c>
      <c r="O8497" s="3" t="s">
        <v>40</v>
      </c>
      <c r="P8497" s="3" t="s">
        <v>4302</v>
      </c>
      <c r="Q8497" s="3" t="s">
        <v>42</v>
      </c>
      <c r="R8497" s="3" t="s">
        <v>265</v>
      </c>
      <c r="S8497" s="3" t="s">
        <v>4303</v>
      </c>
      <c r="T8497" s="3">
        <v>5.94</v>
      </c>
      <c r="U8497" s="35" cm="1">
        <f t="array" ref="U8497">INDEX('Pricing Strategy'!$F$4:$F$71,MATCH(1,(Dataset!$O8497='Pricing Strategy'!$B$4:$B$71)*(Dataset!$Q8497='Pricing Strategy'!$C$4:$C$71)*(Dataset!$R8497='Pricing Strategy'!$D$4:$D$71),))</f>
        <v>0.4</v>
      </c>
      <c r="V8497" s="3">
        <f>Dataset!$T8497*(1-Dataset!$U8497)</f>
        <v>3.5640000000000001</v>
      </c>
    </row>
    <row r="8498" spans="1:22" x14ac:dyDescent="0.3">
      <c r="A8498" s="32"/>
      <c r="C8498" s="3">
        <v>8493</v>
      </c>
      <c r="D8498" s="3" t="s">
        <v>10072</v>
      </c>
      <c r="E8498" s="34">
        <v>42666</v>
      </c>
      <c r="F8498" s="34">
        <v>42671</v>
      </c>
      <c r="G8498" s="3" t="s">
        <v>46</v>
      </c>
      <c r="H8498" s="3" t="s">
        <v>4492</v>
      </c>
      <c r="I8498" s="3" t="s">
        <v>4493</v>
      </c>
      <c r="J8498" s="3" t="s">
        <v>22</v>
      </c>
      <c r="K8498" s="3" t="s">
        <v>23</v>
      </c>
      <c r="L8498" s="3" t="s">
        <v>4886</v>
      </c>
      <c r="M8498" s="3" t="s">
        <v>100</v>
      </c>
      <c r="N8498" s="3">
        <v>79424</v>
      </c>
      <c r="O8498" s="3" t="s">
        <v>101</v>
      </c>
      <c r="P8498" s="3" t="s">
        <v>6969</v>
      </c>
      <c r="Q8498" s="3" t="s">
        <v>42</v>
      </c>
      <c r="R8498" s="3" t="s">
        <v>86</v>
      </c>
      <c r="S8498" s="3" t="s">
        <v>6970</v>
      </c>
      <c r="T8498" s="3">
        <v>60.735999999999997</v>
      </c>
      <c r="U8498" s="35" cm="1">
        <f t="array" ref="U8498">INDEX('Pricing Strategy'!$F$4:$F$71,MATCH(1,(Dataset!$O8498='Pricing Strategy'!$B$4:$B$71)*(Dataset!$Q8498='Pricing Strategy'!$C$4:$C$71)*(Dataset!$R8498='Pricing Strategy'!$D$4:$D$71),))</f>
        <v>0.3</v>
      </c>
      <c r="V8498" s="3">
        <f>Dataset!$T8498*(1-Dataset!$U8498)</f>
        <v>42.515199999999993</v>
      </c>
    </row>
    <row r="8499" spans="1:22" x14ac:dyDescent="0.3">
      <c r="A8499" s="32"/>
      <c r="C8499" s="3">
        <v>8494</v>
      </c>
      <c r="D8499" s="3" t="s">
        <v>10072</v>
      </c>
      <c r="E8499" s="34">
        <v>42666</v>
      </c>
      <c r="F8499" s="34">
        <v>42671</v>
      </c>
      <c r="G8499" s="3" t="s">
        <v>46</v>
      </c>
      <c r="H8499" s="3" t="s">
        <v>4492</v>
      </c>
      <c r="I8499" s="3" t="s">
        <v>4493</v>
      </c>
      <c r="J8499" s="3" t="s">
        <v>22</v>
      </c>
      <c r="K8499" s="3" t="s">
        <v>23</v>
      </c>
      <c r="L8499" s="3" t="s">
        <v>4886</v>
      </c>
      <c r="M8499" s="3" t="s">
        <v>100</v>
      </c>
      <c r="N8499" s="3">
        <v>79424</v>
      </c>
      <c r="O8499" s="3" t="s">
        <v>101</v>
      </c>
      <c r="P8499" s="3" t="s">
        <v>7667</v>
      </c>
      <c r="Q8499" s="3" t="s">
        <v>67</v>
      </c>
      <c r="R8499" s="3" t="s">
        <v>1216</v>
      </c>
      <c r="S8499" s="3" t="s">
        <v>7668</v>
      </c>
      <c r="T8499" s="3">
        <v>479.976</v>
      </c>
      <c r="U8499" s="35" cm="1">
        <f t="array" ref="U8499">INDEX('Pricing Strategy'!$F$4:$F$71,MATCH(1,(Dataset!$O8499='Pricing Strategy'!$B$4:$B$71)*(Dataset!$Q8499='Pricing Strategy'!$C$4:$C$71)*(Dataset!$R8499='Pricing Strategy'!$D$4:$D$71),))</f>
        <v>0.4</v>
      </c>
      <c r="V8499" s="3">
        <f>Dataset!$T8499*(1-Dataset!$U8499)</f>
        <v>287.98559999999998</v>
      </c>
    </row>
    <row r="8500" spans="1:22" x14ac:dyDescent="0.3">
      <c r="A8500" s="32"/>
      <c r="C8500" s="3">
        <v>8495</v>
      </c>
      <c r="D8500" s="3" t="s">
        <v>10072</v>
      </c>
      <c r="E8500" s="34">
        <v>42666</v>
      </c>
      <c r="F8500" s="34">
        <v>42671</v>
      </c>
      <c r="G8500" s="3" t="s">
        <v>46</v>
      </c>
      <c r="H8500" s="3" t="s">
        <v>4492</v>
      </c>
      <c r="I8500" s="3" t="s">
        <v>4493</v>
      </c>
      <c r="J8500" s="3" t="s">
        <v>22</v>
      </c>
      <c r="K8500" s="3" t="s">
        <v>23</v>
      </c>
      <c r="L8500" s="3" t="s">
        <v>4886</v>
      </c>
      <c r="M8500" s="3" t="s">
        <v>100</v>
      </c>
      <c r="N8500" s="3">
        <v>79424</v>
      </c>
      <c r="O8500" s="3" t="s">
        <v>101</v>
      </c>
      <c r="P8500" s="3" t="s">
        <v>3923</v>
      </c>
      <c r="Q8500" s="3" t="s">
        <v>42</v>
      </c>
      <c r="R8500" s="3" t="s">
        <v>71</v>
      </c>
      <c r="S8500" s="3" t="s">
        <v>3924</v>
      </c>
      <c r="T8500" s="3">
        <v>6.08</v>
      </c>
      <c r="U8500" s="35" cm="1">
        <f t="array" ref="U8500">INDEX('Pricing Strategy'!$F$4:$F$71,MATCH(1,(Dataset!$O8500='Pricing Strategy'!$B$4:$B$71)*(Dataset!$Q8500='Pricing Strategy'!$C$4:$C$71)*(Dataset!$R8500='Pricing Strategy'!$D$4:$D$71),))</f>
        <v>0.3</v>
      </c>
      <c r="V8500" s="3">
        <f>Dataset!$T8500*(1-Dataset!$U8500)</f>
        <v>4.2559999999999993</v>
      </c>
    </row>
    <row r="8501" spans="1:22" x14ac:dyDescent="0.3">
      <c r="A8501" s="32"/>
      <c r="C8501" s="3">
        <v>8496</v>
      </c>
      <c r="D8501" s="3" t="s">
        <v>10073</v>
      </c>
      <c r="E8501" s="34">
        <v>43071</v>
      </c>
      <c r="F8501" s="34">
        <v>43077</v>
      </c>
      <c r="G8501" s="3" t="s">
        <v>46</v>
      </c>
      <c r="H8501" s="3" t="s">
        <v>1108</v>
      </c>
      <c r="I8501" s="3" t="s">
        <v>1109</v>
      </c>
      <c r="J8501" s="3" t="s">
        <v>37</v>
      </c>
      <c r="K8501" s="3" t="s">
        <v>23</v>
      </c>
      <c r="L8501" s="3" t="s">
        <v>9525</v>
      </c>
      <c r="M8501" s="3" t="s">
        <v>453</v>
      </c>
      <c r="N8501" s="3">
        <v>80501</v>
      </c>
      <c r="O8501" s="3" t="s">
        <v>40</v>
      </c>
      <c r="P8501" s="3" t="s">
        <v>7141</v>
      </c>
      <c r="Q8501" s="3" t="s">
        <v>67</v>
      </c>
      <c r="R8501" s="3" t="s">
        <v>157</v>
      </c>
      <c r="S8501" s="3" t="s">
        <v>7142</v>
      </c>
      <c r="T8501" s="3">
        <v>165.6</v>
      </c>
      <c r="U8501" s="35" cm="1">
        <f t="array" ref="U8501">INDEX('Pricing Strategy'!$F$4:$F$71,MATCH(1,(Dataset!$O8501='Pricing Strategy'!$B$4:$B$71)*(Dataset!$Q8501='Pricing Strategy'!$C$4:$C$71)*(Dataset!$R8501='Pricing Strategy'!$D$4:$D$71),))</f>
        <v>0.45</v>
      </c>
      <c r="V8501" s="3">
        <f>Dataset!$T8501*(1-Dataset!$U8501)</f>
        <v>91.08</v>
      </c>
    </row>
    <row r="8502" spans="1:22" x14ac:dyDescent="0.3">
      <c r="A8502" s="32"/>
      <c r="C8502" s="3">
        <v>8497</v>
      </c>
      <c r="D8502" s="3" t="s">
        <v>10074</v>
      </c>
      <c r="E8502" s="34">
        <v>42068</v>
      </c>
      <c r="F8502" s="34">
        <v>42071</v>
      </c>
      <c r="G8502" s="3" t="s">
        <v>19</v>
      </c>
      <c r="H8502" s="3" t="s">
        <v>4132</v>
      </c>
      <c r="I8502" s="3" t="s">
        <v>4133</v>
      </c>
      <c r="J8502" s="3" t="s">
        <v>22</v>
      </c>
      <c r="K8502" s="3" t="s">
        <v>23</v>
      </c>
      <c r="L8502" s="3" t="s">
        <v>3194</v>
      </c>
      <c r="M8502" s="3" t="s">
        <v>263</v>
      </c>
      <c r="N8502" s="3">
        <v>10701</v>
      </c>
      <c r="O8502" s="3" t="s">
        <v>144</v>
      </c>
      <c r="P8502" s="3" t="s">
        <v>1563</v>
      </c>
      <c r="Q8502" s="3" t="s">
        <v>42</v>
      </c>
      <c r="R8502" s="3" t="s">
        <v>64</v>
      </c>
      <c r="S8502" s="3" t="s">
        <v>1564</v>
      </c>
      <c r="T8502" s="3">
        <v>59.52</v>
      </c>
      <c r="U8502" s="35" cm="1">
        <f t="array" ref="U8502">INDEX('Pricing Strategy'!$F$4:$F$71,MATCH(1,(Dataset!$O8502='Pricing Strategy'!$B$4:$B$71)*(Dataset!$Q8502='Pricing Strategy'!$C$4:$C$71)*(Dataset!$R8502='Pricing Strategy'!$D$4:$D$71),))</f>
        <v>0.45</v>
      </c>
      <c r="V8502" s="3">
        <f>Dataset!$T8502*(1-Dataset!$U8502)</f>
        <v>32.736000000000004</v>
      </c>
    </row>
    <row r="8503" spans="1:22" x14ac:dyDescent="0.3">
      <c r="A8503" s="32"/>
      <c r="C8503" s="3">
        <v>8498</v>
      </c>
      <c r="D8503" s="3" t="s">
        <v>10074</v>
      </c>
      <c r="E8503" s="34">
        <v>42068</v>
      </c>
      <c r="F8503" s="34">
        <v>42071</v>
      </c>
      <c r="G8503" s="3" t="s">
        <v>19</v>
      </c>
      <c r="H8503" s="3" t="s">
        <v>4132</v>
      </c>
      <c r="I8503" s="3" t="s">
        <v>4133</v>
      </c>
      <c r="J8503" s="3" t="s">
        <v>22</v>
      </c>
      <c r="K8503" s="3" t="s">
        <v>23</v>
      </c>
      <c r="L8503" s="3" t="s">
        <v>3194</v>
      </c>
      <c r="M8503" s="3" t="s">
        <v>263</v>
      </c>
      <c r="N8503" s="3">
        <v>10701</v>
      </c>
      <c r="O8503" s="3" t="s">
        <v>144</v>
      </c>
      <c r="P8503" s="3" t="s">
        <v>1074</v>
      </c>
      <c r="Q8503" s="3" t="s">
        <v>67</v>
      </c>
      <c r="R8503" s="3" t="s">
        <v>157</v>
      </c>
      <c r="S8503" s="3" t="s">
        <v>1075</v>
      </c>
      <c r="T8503" s="3">
        <v>479.97</v>
      </c>
      <c r="U8503" s="35" cm="1">
        <f t="array" ref="U8503">INDEX('Pricing Strategy'!$F$4:$F$71,MATCH(1,(Dataset!$O8503='Pricing Strategy'!$B$4:$B$71)*(Dataset!$Q8503='Pricing Strategy'!$C$4:$C$71)*(Dataset!$R8503='Pricing Strategy'!$D$4:$D$71),))</f>
        <v>0.45</v>
      </c>
      <c r="V8503" s="3">
        <f>Dataset!$T8503*(1-Dataset!$U8503)</f>
        <v>263.98350000000005</v>
      </c>
    </row>
    <row r="8504" spans="1:22" x14ac:dyDescent="0.3">
      <c r="A8504" s="32"/>
      <c r="C8504" s="3">
        <v>8499</v>
      </c>
      <c r="D8504" s="3" t="s">
        <v>10074</v>
      </c>
      <c r="E8504" s="34">
        <v>42068</v>
      </c>
      <c r="F8504" s="34">
        <v>42071</v>
      </c>
      <c r="G8504" s="3" t="s">
        <v>19</v>
      </c>
      <c r="H8504" s="3" t="s">
        <v>4132</v>
      </c>
      <c r="I8504" s="3" t="s">
        <v>4133</v>
      </c>
      <c r="J8504" s="3" t="s">
        <v>22</v>
      </c>
      <c r="K8504" s="3" t="s">
        <v>23</v>
      </c>
      <c r="L8504" s="3" t="s">
        <v>3194</v>
      </c>
      <c r="M8504" s="3" t="s">
        <v>263</v>
      </c>
      <c r="N8504" s="3">
        <v>10701</v>
      </c>
      <c r="O8504" s="3" t="s">
        <v>144</v>
      </c>
      <c r="P8504" s="3" t="s">
        <v>2577</v>
      </c>
      <c r="Q8504" s="3" t="s">
        <v>42</v>
      </c>
      <c r="R8504" s="3" t="s">
        <v>575</v>
      </c>
      <c r="S8504" s="3" t="s">
        <v>2578</v>
      </c>
      <c r="T8504" s="3">
        <v>18.62</v>
      </c>
      <c r="U8504" s="35" cm="1">
        <f t="array" ref="U8504">INDEX('Pricing Strategy'!$F$4:$F$71,MATCH(1,(Dataset!$O8504='Pricing Strategy'!$B$4:$B$71)*(Dataset!$Q8504='Pricing Strategy'!$C$4:$C$71)*(Dataset!$R8504='Pricing Strategy'!$D$4:$D$71),))</f>
        <v>0.45</v>
      </c>
      <c r="V8504" s="3">
        <f>Dataset!$T8504*(1-Dataset!$U8504)</f>
        <v>10.241000000000001</v>
      </c>
    </row>
    <row r="8505" spans="1:22" x14ac:dyDescent="0.3">
      <c r="A8505" s="32"/>
      <c r="C8505" s="3">
        <v>8500</v>
      </c>
      <c r="D8505" s="3" t="s">
        <v>10074</v>
      </c>
      <c r="E8505" s="34">
        <v>42068</v>
      </c>
      <c r="F8505" s="34">
        <v>42071</v>
      </c>
      <c r="G8505" s="3" t="s">
        <v>19</v>
      </c>
      <c r="H8505" s="3" t="s">
        <v>4132</v>
      </c>
      <c r="I8505" s="3" t="s">
        <v>4133</v>
      </c>
      <c r="J8505" s="3" t="s">
        <v>22</v>
      </c>
      <c r="K8505" s="3" t="s">
        <v>23</v>
      </c>
      <c r="L8505" s="3" t="s">
        <v>3194</v>
      </c>
      <c r="M8505" s="3" t="s">
        <v>263</v>
      </c>
      <c r="N8505" s="3">
        <v>10701</v>
      </c>
      <c r="O8505" s="3" t="s">
        <v>144</v>
      </c>
      <c r="P8505" s="3" t="s">
        <v>5492</v>
      </c>
      <c r="Q8505" s="3" t="s">
        <v>42</v>
      </c>
      <c r="R8505" s="3" t="s">
        <v>71</v>
      </c>
      <c r="S8505" s="3" t="s">
        <v>5493</v>
      </c>
      <c r="T8505" s="3">
        <v>49.631999999999998</v>
      </c>
      <c r="U8505" s="35" cm="1">
        <f t="array" ref="U8505">INDEX('Pricing Strategy'!$F$4:$F$71,MATCH(1,(Dataset!$O8505='Pricing Strategy'!$B$4:$B$71)*(Dataset!$Q8505='Pricing Strategy'!$C$4:$C$71)*(Dataset!$R8505='Pricing Strategy'!$D$4:$D$71),))</f>
        <v>0.4</v>
      </c>
      <c r="V8505" s="3">
        <f>Dataset!$T8505*(1-Dataset!$U8505)</f>
        <v>29.779199999999996</v>
      </c>
    </row>
    <row r="8506" spans="1:22" x14ac:dyDescent="0.3">
      <c r="A8506" s="32"/>
      <c r="C8506" s="3">
        <v>8501</v>
      </c>
      <c r="D8506" s="3" t="s">
        <v>10074</v>
      </c>
      <c r="E8506" s="34">
        <v>42068</v>
      </c>
      <c r="F8506" s="34">
        <v>42071</v>
      </c>
      <c r="G8506" s="3" t="s">
        <v>19</v>
      </c>
      <c r="H8506" s="3" t="s">
        <v>4132</v>
      </c>
      <c r="I8506" s="3" t="s">
        <v>4133</v>
      </c>
      <c r="J8506" s="3" t="s">
        <v>22</v>
      </c>
      <c r="K8506" s="3" t="s">
        <v>23</v>
      </c>
      <c r="L8506" s="3" t="s">
        <v>3194</v>
      </c>
      <c r="M8506" s="3" t="s">
        <v>263</v>
      </c>
      <c r="N8506" s="3">
        <v>10701</v>
      </c>
      <c r="O8506" s="3" t="s">
        <v>144</v>
      </c>
      <c r="P8506" s="3" t="s">
        <v>4755</v>
      </c>
      <c r="Q8506" s="3" t="s">
        <v>42</v>
      </c>
      <c r="R8506" s="3" t="s">
        <v>86</v>
      </c>
      <c r="S8506" s="3" t="s">
        <v>4756</v>
      </c>
      <c r="T8506" s="3">
        <v>97.82</v>
      </c>
      <c r="U8506" s="35" cm="1">
        <f t="array" ref="U8506">INDEX('Pricing Strategy'!$F$4:$F$71,MATCH(1,(Dataset!$O8506='Pricing Strategy'!$B$4:$B$71)*(Dataset!$Q8506='Pricing Strategy'!$C$4:$C$71)*(Dataset!$R8506='Pricing Strategy'!$D$4:$D$71),))</f>
        <v>0.4</v>
      </c>
      <c r="V8506" s="3">
        <f>Dataset!$T8506*(1-Dataset!$U8506)</f>
        <v>58.691999999999993</v>
      </c>
    </row>
    <row r="8507" spans="1:22" x14ac:dyDescent="0.3">
      <c r="A8507" s="32"/>
      <c r="C8507" s="3">
        <v>8502</v>
      </c>
      <c r="D8507" s="3" t="s">
        <v>10075</v>
      </c>
      <c r="E8507" s="34">
        <v>42430</v>
      </c>
      <c r="F8507" s="34">
        <v>42432</v>
      </c>
      <c r="G8507" s="3" t="s">
        <v>19</v>
      </c>
      <c r="H8507" s="3" t="s">
        <v>6608</v>
      </c>
      <c r="I8507" s="3" t="s">
        <v>6609</v>
      </c>
      <c r="J8507" s="3" t="s">
        <v>37</v>
      </c>
      <c r="K8507" s="3" t="s">
        <v>23</v>
      </c>
      <c r="L8507" s="3" t="s">
        <v>38</v>
      </c>
      <c r="M8507" s="3" t="s">
        <v>39</v>
      </c>
      <c r="N8507" s="3">
        <v>90045</v>
      </c>
      <c r="O8507" s="3" t="s">
        <v>40</v>
      </c>
      <c r="P8507" s="3" t="s">
        <v>1684</v>
      </c>
      <c r="Q8507" s="3" t="s">
        <v>67</v>
      </c>
      <c r="R8507" s="3" t="s">
        <v>68</v>
      </c>
      <c r="S8507" s="3" t="s">
        <v>1685</v>
      </c>
      <c r="T8507" s="3">
        <v>15.984</v>
      </c>
      <c r="U8507" s="35" cm="1">
        <f t="array" ref="U8507">INDEX('Pricing Strategy'!$F$4:$F$71,MATCH(1,(Dataset!$O8507='Pricing Strategy'!$B$4:$B$71)*(Dataset!$Q8507='Pricing Strategy'!$C$4:$C$71)*(Dataset!$R8507='Pricing Strategy'!$D$4:$D$71),))</f>
        <v>0.4</v>
      </c>
      <c r="V8507" s="3">
        <f>Dataset!$T8507*(1-Dataset!$U8507)</f>
        <v>9.5903999999999989</v>
      </c>
    </row>
    <row r="8508" spans="1:22" x14ac:dyDescent="0.3">
      <c r="A8508" s="32"/>
      <c r="C8508" s="3">
        <v>8503</v>
      </c>
      <c r="D8508" s="3" t="s">
        <v>10075</v>
      </c>
      <c r="E8508" s="34">
        <v>42430</v>
      </c>
      <c r="F8508" s="34">
        <v>42432</v>
      </c>
      <c r="G8508" s="3" t="s">
        <v>19</v>
      </c>
      <c r="H8508" s="3" t="s">
        <v>6608</v>
      </c>
      <c r="I8508" s="3" t="s">
        <v>6609</v>
      </c>
      <c r="J8508" s="3" t="s">
        <v>37</v>
      </c>
      <c r="K8508" s="3" t="s">
        <v>23</v>
      </c>
      <c r="L8508" s="3" t="s">
        <v>38</v>
      </c>
      <c r="M8508" s="3" t="s">
        <v>39</v>
      </c>
      <c r="N8508" s="3">
        <v>90045</v>
      </c>
      <c r="O8508" s="3" t="s">
        <v>40</v>
      </c>
      <c r="P8508" s="3" t="s">
        <v>1539</v>
      </c>
      <c r="Q8508" s="3" t="s">
        <v>28</v>
      </c>
      <c r="R8508" s="3" t="s">
        <v>32</v>
      </c>
      <c r="S8508" s="3" t="s">
        <v>1540</v>
      </c>
      <c r="T8508" s="3">
        <v>184.75200000000001</v>
      </c>
      <c r="U8508" s="35" cm="1">
        <f t="array" ref="U8508">INDEX('Pricing Strategy'!$F$4:$F$71,MATCH(1,(Dataset!$O8508='Pricing Strategy'!$B$4:$B$71)*(Dataset!$Q8508='Pricing Strategy'!$C$4:$C$71)*(Dataset!$R8508='Pricing Strategy'!$D$4:$D$71),))</f>
        <v>0.45</v>
      </c>
      <c r="V8508" s="3">
        <f>Dataset!$T8508*(1-Dataset!$U8508)</f>
        <v>101.61360000000002</v>
      </c>
    </row>
    <row r="8509" spans="1:22" x14ac:dyDescent="0.3">
      <c r="A8509" s="32"/>
      <c r="C8509" s="3">
        <v>8504</v>
      </c>
      <c r="D8509" s="3" t="s">
        <v>10076</v>
      </c>
      <c r="E8509" s="34">
        <v>42055</v>
      </c>
      <c r="F8509" s="34">
        <v>42059</v>
      </c>
      <c r="G8509" s="3" t="s">
        <v>46</v>
      </c>
      <c r="H8509" s="3" t="s">
        <v>2148</v>
      </c>
      <c r="I8509" s="3" t="s">
        <v>2149</v>
      </c>
      <c r="J8509" s="3" t="s">
        <v>98</v>
      </c>
      <c r="K8509" s="3" t="s">
        <v>23</v>
      </c>
      <c r="L8509" s="3" t="s">
        <v>38</v>
      </c>
      <c r="M8509" s="3" t="s">
        <v>39</v>
      </c>
      <c r="N8509" s="3">
        <v>90049</v>
      </c>
      <c r="O8509" s="3" t="s">
        <v>40</v>
      </c>
      <c r="P8509" s="3" t="s">
        <v>6677</v>
      </c>
      <c r="Q8509" s="3" t="s">
        <v>42</v>
      </c>
      <c r="R8509" s="3" t="s">
        <v>86</v>
      </c>
      <c r="S8509" s="3" t="s">
        <v>6678</v>
      </c>
      <c r="T8509" s="3">
        <v>12.96</v>
      </c>
      <c r="U8509" s="35" cm="1">
        <f t="array" ref="U8509">INDEX('Pricing Strategy'!$F$4:$F$71,MATCH(1,(Dataset!$O8509='Pricing Strategy'!$B$4:$B$71)*(Dataset!$Q8509='Pricing Strategy'!$C$4:$C$71)*(Dataset!$R8509='Pricing Strategy'!$D$4:$D$71),))</f>
        <v>0.4</v>
      </c>
      <c r="V8509" s="3">
        <f>Dataset!$T8509*(1-Dataset!$U8509)</f>
        <v>7.7759999999999998</v>
      </c>
    </row>
    <row r="8510" spans="1:22" x14ac:dyDescent="0.3">
      <c r="A8510" s="32"/>
      <c r="C8510" s="3">
        <v>8505</v>
      </c>
      <c r="D8510" s="3" t="s">
        <v>10077</v>
      </c>
      <c r="E8510" s="34">
        <v>42857</v>
      </c>
      <c r="F8510" s="34">
        <v>42861</v>
      </c>
      <c r="G8510" s="3" t="s">
        <v>46</v>
      </c>
      <c r="H8510" s="3" t="s">
        <v>7723</v>
      </c>
      <c r="I8510" s="3" t="s">
        <v>7724</v>
      </c>
      <c r="J8510" s="3" t="s">
        <v>22</v>
      </c>
      <c r="K8510" s="3" t="s">
        <v>23</v>
      </c>
      <c r="L8510" s="3" t="s">
        <v>1616</v>
      </c>
      <c r="M8510" s="3" t="s">
        <v>100</v>
      </c>
      <c r="N8510" s="3">
        <v>79109</v>
      </c>
      <c r="O8510" s="3" t="s">
        <v>101</v>
      </c>
      <c r="P8510" s="3" t="s">
        <v>6960</v>
      </c>
      <c r="Q8510" s="3" t="s">
        <v>28</v>
      </c>
      <c r="R8510" s="3" t="s">
        <v>32</v>
      </c>
      <c r="S8510" s="3" t="s">
        <v>6961</v>
      </c>
      <c r="T8510" s="3">
        <v>366.74400000000003</v>
      </c>
      <c r="U8510" s="35" cm="1">
        <f t="array" ref="U8510">INDEX('Pricing Strategy'!$F$4:$F$71,MATCH(1,(Dataset!$O8510='Pricing Strategy'!$B$4:$B$71)*(Dataset!$Q8510='Pricing Strategy'!$C$4:$C$71)*(Dataset!$R8510='Pricing Strategy'!$D$4:$D$71),))</f>
        <v>0.35</v>
      </c>
      <c r="V8510" s="3">
        <f>Dataset!$T8510*(1-Dataset!$U8510)</f>
        <v>238.38360000000003</v>
      </c>
    </row>
    <row r="8511" spans="1:22" x14ac:dyDescent="0.3">
      <c r="A8511" s="32"/>
      <c r="C8511" s="3">
        <v>8506</v>
      </c>
      <c r="D8511" s="3" t="s">
        <v>10078</v>
      </c>
      <c r="E8511" s="34">
        <v>42802</v>
      </c>
      <c r="F8511" s="34">
        <v>42806</v>
      </c>
      <c r="G8511" s="3" t="s">
        <v>46</v>
      </c>
      <c r="H8511" s="3" t="s">
        <v>2660</v>
      </c>
      <c r="I8511" s="3" t="s">
        <v>2661</v>
      </c>
      <c r="J8511" s="3" t="s">
        <v>98</v>
      </c>
      <c r="K8511" s="3" t="s">
        <v>23</v>
      </c>
      <c r="L8511" s="3" t="s">
        <v>814</v>
      </c>
      <c r="M8511" s="3" t="s">
        <v>100</v>
      </c>
      <c r="N8511" s="3">
        <v>75217</v>
      </c>
      <c r="O8511" s="3" t="s">
        <v>101</v>
      </c>
      <c r="P8511" s="3" t="s">
        <v>4743</v>
      </c>
      <c r="Q8511" s="3" t="s">
        <v>42</v>
      </c>
      <c r="R8511" s="3" t="s">
        <v>71</v>
      </c>
      <c r="S8511" s="3" t="s">
        <v>4744</v>
      </c>
      <c r="T8511" s="3">
        <v>8.8559999999999999</v>
      </c>
      <c r="U8511" s="35" cm="1">
        <f t="array" ref="U8511">INDEX('Pricing Strategy'!$F$4:$F$71,MATCH(1,(Dataset!$O8511='Pricing Strategy'!$B$4:$B$71)*(Dataset!$Q8511='Pricing Strategy'!$C$4:$C$71)*(Dataset!$R8511='Pricing Strategy'!$D$4:$D$71),))</f>
        <v>0.3</v>
      </c>
      <c r="V8511" s="3">
        <f>Dataset!$T8511*(1-Dataset!$U8511)</f>
        <v>6.1991999999999994</v>
      </c>
    </row>
    <row r="8512" spans="1:22" x14ac:dyDescent="0.3">
      <c r="A8512" s="32"/>
      <c r="C8512" s="3">
        <v>8507</v>
      </c>
      <c r="D8512" s="3" t="s">
        <v>10078</v>
      </c>
      <c r="E8512" s="34">
        <v>42802</v>
      </c>
      <c r="F8512" s="34">
        <v>42806</v>
      </c>
      <c r="G8512" s="3" t="s">
        <v>46</v>
      </c>
      <c r="H8512" s="3" t="s">
        <v>2660</v>
      </c>
      <c r="I8512" s="3" t="s">
        <v>2661</v>
      </c>
      <c r="J8512" s="3" t="s">
        <v>98</v>
      </c>
      <c r="K8512" s="3" t="s">
        <v>23</v>
      </c>
      <c r="L8512" s="3" t="s">
        <v>814</v>
      </c>
      <c r="M8512" s="3" t="s">
        <v>100</v>
      </c>
      <c r="N8512" s="3">
        <v>75217</v>
      </c>
      <c r="O8512" s="3" t="s">
        <v>101</v>
      </c>
      <c r="P8512" s="3" t="s">
        <v>288</v>
      </c>
      <c r="Q8512" s="3" t="s">
        <v>67</v>
      </c>
      <c r="R8512" s="3" t="s">
        <v>157</v>
      </c>
      <c r="S8512" s="3" t="s">
        <v>289</v>
      </c>
      <c r="T8512" s="3">
        <v>27.96</v>
      </c>
      <c r="U8512" s="35" cm="1">
        <f t="array" ref="U8512">INDEX('Pricing Strategy'!$F$4:$F$71,MATCH(1,(Dataset!$O8512='Pricing Strategy'!$B$4:$B$71)*(Dataset!$Q8512='Pricing Strategy'!$C$4:$C$71)*(Dataset!$R8512='Pricing Strategy'!$D$4:$D$71),))</f>
        <v>0.35</v>
      </c>
      <c r="V8512" s="3">
        <f>Dataset!$T8512*(1-Dataset!$U8512)</f>
        <v>18.173999999999999</v>
      </c>
    </row>
    <row r="8513" spans="1:22" x14ac:dyDescent="0.3">
      <c r="A8513" s="32"/>
      <c r="C8513" s="3">
        <v>8508</v>
      </c>
      <c r="D8513" s="3" t="s">
        <v>10078</v>
      </c>
      <c r="E8513" s="34">
        <v>42802</v>
      </c>
      <c r="F8513" s="34">
        <v>42806</v>
      </c>
      <c r="G8513" s="3" t="s">
        <v>46</v>
      </c>
      <c r="H8513" s="3" t="s">
        <v>2660</v>
      </c>
      <c r="I8513" s="3" t="s">
        <v>2661</v>
      </c>
      <c r="J8513" s="3" t="s">
        <v>98</v>
      </c>
      <c r="K8513" s="3" t="s">
        <v>23</v>
      </c>
      <c r="L8513" s="3" t="s">
        <v>814</v>
      </c>
      <c r="M8513" s="3" t="s">
        <v>100</v>
      </c>
      <c r="N8513" s="3">
        <v>75217</v>
      </c>
      <c r="O8513" s="3" t="s">
        <v>101</v>
      </c>
      <c r="P8513" s="3" t="s">
        <v>7756</v>
      </c>
      <c r="Q8513" s="3" t="s">
        <v>42</v>
      </c>
      <c r="R8513" s="3" t="s">
        <v>169</v>
      </c>
      <c r="S8513" s="3" t="s">
        <v>7757</v>
      </c>
      <c r="T8513" s="3">
        <v>146.352</v>
      </c>
      <c r="U8513" s="35" cm="1">
        <f t="array" ref="U8513">INDEX('Pricing Strategy'!$F$4:$F$71,MATCH(1,(Dataset!$O8513='Pricing Strategy'!$B$4:$B$71)*(Dataset!$Q8513='Pricing Strategy'!$C$4:$C$71)*(Dataset!$R8513='Pricing Strategy'!$D$4:$D$71),))</f>
        <v>0.3</v>
      </c>
      <c r="V8513" s="3">
        <f>Dataset!$T8513*(1-Dataset!$U8513)</f>
        <v>102.4464</v>
      </c>
    </row>
    <row r="8514" spans="1:22" x14ac:dyDescent="0.3">
      <c r="A8514" s="32"/>
      <c r="C8514" s="3">
        <v>8509</v>
      </c>
      <c r="D8514" s="3" t="s">
        <v>10079</v>
      </c>
      <c r="E8514" s="34">
        <v>42715</v>
      </c>
      <c r="F8514" s="34">
        <v>42718</v>
      </c>
      <c r="G8514" s="3" t="s">
        <v>184</v>
      </c>
      <c r="H8514" s="3" t="s">
        <v>1908</v>
      </c>
      <c r="I8514" s="3" t="s">
        <v>1909</v>
      </c>
      <c r="J8514" s="3" t="s">
        <v>22</v>
      </c>
      <c r="K8514" s="3" t="s">
        <v>23</v>
      </c>
      <c r="L8514" s="3" t="s">
        <v>879</v>
      </c>
      <c r="M8514" s="3" t="s">
        <v>234</v>
      </c>
      <c r="N8514" s="3">
        <v>48205</v>
      </c>
      <c r="O8514" s="3" t="s">
        <v>101</v>
      </c>
      <c r="P8514" s="3" t="s">
        <v>3094</v>
      </c>
      <c r="Q8514" s="3" t="s">
        <v>67</v>
      </c>
      <c r="R8514" s="3" t="s">
        <v>157</v>
      </c>
      <c r="S8514" s="3" t="s">
        <v>3095</v>
      </c>
      <c r="T8514" s="3">
        <v>175.23</v>
      </c>
      <c r="U8514" s="35" cm="1">
        <f t="array" ref="U8514">INDEX('Pricing Strategy'!$F$4:$F$71,MATCH(1,(Dataset!$O8514='Pricing Strategy'!$B$4:$B$71)*(Dataset!$Q8514='Pricing Strategy'!$C$4:$C$71)*(Dataset!$R8514='Pricing Strategy'!$D$4:$D$71),))</f>
        <v>0.35</v>
      </c>
      <c r="V8514" s="3">
        <f>Dataset!$T8514*(1-Dataset!$U8514)</f>
        <v>113.8995</v>
      </c>
    </row>
    <row r="8515" spans="1:22" x14ac:dyDescent="0.3">
      <c r="A8515" s="32"/>
      <c r="C8515" s="3">
        <v>8510</v>
      </c>
      <c r="D8515" s="3" t="s">
        <v>10079</v>
      </c>
      <c r="E8515" s="34">
        <v>42715</v>
      </c>
      <c r="F8515" s="34">
        <v>42718</v>
      </c>
      <c r="G8515" s="3" t="s">
        <v>184</v>
      </c>
      <c r="H8515" s="3" t="s">
        <v>1908</v>
      </c>
      <c r="I8515" s="3" t="s">
        <v>1909</v>
      </c>
      <c r="J8515" s="3" t="s">
        <v>22</v>
      </c>
      <c r="K8515" s="3" t="s">
        <v>23</v>
      </c>
      <c r="L8515" s="3" t="s">
        <v>879</v>
      </c>
      <c r="M8515" s="3" t="s">
        <v>234</v>
      </c>
      <c r="N8515" s="3">
        <v>48205</v>
      </c>
      <c r="O8515" s="3" t="s">
        <v>101</v>
      </c>
      <c r="P8515" s="3" t="s">
        <v>5894</v>
      </c>
      <c r="Q8515" s="3" t="s">
        <v>67</v>
      </c>
      <c r="R8515" s="3" t="s">
        <v>68</v>
      </c>
      <c r="S8515" s="3" t="s">
        <v>5895</v>
      </c>
      <c r="T8515" s="3">
        <v>125.99</v>
      </c>
      <c r="U8515" s="35" cm="1">
        <f t="array" ref="U8515">INDEX('Pricing Strategy'!$F$4:$F$71,MATCH(1,(Dataset!$O8515='Pricing Strategy'!$B$4:$B$71)*(Dataset!$Q8515='Pricing Strategy'!$C$4:$C$71)*(Dataset!$R8515='Pricing Strategy'!$D$4:$D$71),))</f>
        <v>0.3</v>
      </c>
      <c r="V8515" s="3">
        <f>Dataset!$T8515*(1-Dataset!$U8515)</f>
        <v>88.192999999999998</v>
      </c>
    </row>
    <row r="8516" spans="1:22" x14ac:dyDescent="0.3">
      <c r="A8516" s="32"/>
      <c r="C8516" s="3">
        <v>8511</v>
      </c>
      <c r="D8516" s="3" t="s">
        <v>10079</v>
      </c>
      <c r="E8516" s="34">
        <v>42715</v>
      </c>
      <c r="F8516" s="34">
        <v>42718</v>
      </c>
      <c r="G8516" s="3" t="s">
        <v>184</v>
      </c>
      <c r="H8516" s="3" t="s">
        <v>1908</v>
      </c>
      <c r="I8516" s="3" t="s">
        <v>1909</v>
      </c>
      <c r="J8516" s="3" t="s">
        <v>22</v>
      </c>
      <c r="K8516" s="3" t="s">
        <v>23</v>
      </c>
      <c r="L8516" s="3" t="s">
        <v>879</v>
      </c>
      <c r="M8516" s="3" t="s">
        <v>234</v>
      </c>
      <c r="N8516" s="3">
        <v>48205</v>
      </c>
      <c r="O8516" s="3" t="s">
        <v>101</v>
      </c>
      <c r="P8516" s="3" t="s">
        <v>4041</v>
      </c>
      <c r="Q8516" s="3" t="s">
        <v>42</v>
      </c>
      <c r="R8516" s="3" t="s">
        <v>71</v>
      </c>
      <c r="S8516" s="3" t="s">
        <v>4042</v>
      </c>
      <c r="T8516" s="3">
        <v>23</v>
      </c>
      <c r="U8516" s="35" cm="1">
        <f t="array" ref="U8516">INDEX('Pricing Strategy'!$F$4:$F$71,MATCH(1,(Dataset!$O8516='Pricing Strategy'!$B$4:$B$71)*(Dataset!$Q8516='Pricing Strategy'!$C$4:$C$71)*(Dataset!$R8516='Pricing Strategy'!$D$4:$D$71),))</f>
        <v>0.3</v>
      </c>
      <c r="V8516" s="3">
        <f>Dataset!$T8516*(1-Dataset!$U8516)</f>
        <v>16.099999999999998</v>
      </c>
    </row>
    <row r="8517" spans="1:22" x14ac:dyDescent="0.3">
      <c r="A8517" s="32"/>
      <c r="C8517" s="3">
        <v>8512</v>
      </c>
      <c r="D8517" s="3" t="s">
        <v>10080</v>
      </c>
      <c r="E8517" s="34">
        <v>43091</v>
      </c>
      <c r="F8517" s="34">
        <v>43095</v>
      </c>
      <c r="G8517" s="3" t="s">
        <v>46</v>
      </c>
      <c r="H8517" s="3" t="s">
        <v>561</v>
      </c>
      <c r="I8517" s="3" t="s">
        <v>562</v>
      </c>
      <c r="J8517" s="3" t="s">
        <v>22</v>
      </c>
      <c r="K8517" s="3" t="s">
        <v>23</v>
      </c>
      <c r="L8517" s="3" t="s">
        <v>262</v>
      </c>
      <c r="M8517" s="3" t="s">
        <v>263</v>
      </c>
      <c r="N8517" s="3">
        <v>10035</v>
      </c>
      <c r="O8517" s="3" t="s">
        <v>144</v>
      </c>
      <c r="P8517" s="3" t="s">
        <v>5785</v>
      </c>
      <c r="Q8517" s="3" t="s">
        <v>42</v>
      </c>
      <c r="R8517" s="3" t="s">
        <v>71</v>
      </c>
      <c r="S8517" s="3" t="s">
        <v>5786</v>
      </c>
      <c r="T8517" s="3">
        <v>25.584</v>
      </c>
      <c r="U8517" s="35" cm="1">
        <f t="array" ref="U8517">INDEX('Pricing Strategy'!$F$4:$F$71,MATCH(1,(Dataset!$O8517='Pricing Strategy'!$B$4:$B$71)*(Dataset!$Q8517='Pricing Strategy'!$C$4:$C$71)*(Dataset!$R8517='Pricing Strategy'!$D$4:$D$71),))</f>
        <v>0.4</v>
      </c>
      <c r="V8517" s="3">
        <f>Dataset!$T8517*(1-Dataset!$U8517)</f>
        <v>15.350399999999999</v>
      </c>
    </row>
    <row r="8518" spans="1:22" x14ac:dyDescent="0.3">
      <c r="A8518" s="32"/>
      <c r="C8518" s="3">
        <v>8513</v>
      </c>
      <c r="D8518" s="3" t="s">
        <v>10081</v>
      </c>
      <c r="E8518" s="34">
        <v>42768</v>
      </c>
      <c r="F8518" s="34">
        <v>42774</v>
      </c>
      <c r="G8518" s="3" t="s">
        <v>46</v>
      </c>
      <c r="H8518" s="3" t="s">
        <v>3099</v>
      </c>
      <c r="I8518" s="3" t="s">
        <v>3100</v>
      </c>
      <c r="J8518" s="3" t="s">
        <v>37</v>
      </c>
      <c r="K8518" s="3" t="s">
        <v>23</v>
      </c>
      <c r="L8518" s="3" t="s">
        <v>180</v>
      </c>
      <c r="M8518" s="3" t="s">
        <v>100</v>
      </c>
      <c r="N8518" s="3">
        <v>77041</v>
      </c>
      <c r="O8518" s="3" t="s">
        <v>101</v>
      </c>
      <c r="P8518" s="3" t="s">
        <v>2882</v>
      </c>
      <c r="Q8518" s="3" t="s">
        <v>28</v>
      </c>
      <c r="R8518" s="3" t="s">
        <v>61</v>
      </c>
      <c r="S8518" s="3" t="s">
        <v>2883</v>
      </c>
      <c r="T8518" s="3">
        <v>73.784000000000006</v>
      </c>
      <c r="U8518" s="35" cm="1">
        <f t="array" ref="U8518">INDEX('Pricing Strategy'!$F$4:$F$71,MATCH(1,(Dataset!$O8518='Pricing Strategy'!$B$4:$B$71)*(Dataset!$Q8518='Pricing Strategy'!$C$4:$C$71)*(Dataset!$R8518='Pricing Strategy'!$D$4:$D$71),))</f>
        <v>0.3</v>
      </c>
      <c r="V8518" s="3">
        <f>Dataset!$T8518*(1-Dataset!$U8518)</f>
        <v>51.648800000000001</v>
      </c>
    </row>
    <row r="8519" spans="1:22" x14ac:dyDescent="0.3">
      <c r="A8519" s="32"/>
      <c r="C8519" s="3">
        <v>8514</v>
      </c>
      <c r="D8519" s="3" t="s">
        <v>10082</v>
      </c>
      <c r="E8519" s="34">
        <v>43256</v>
      </c>
      <c r="F8519" s="34">
        <v>43260</v>
      </c>
      <c r="G8519" s="3" t="s">
        <v>46</v>
      </c>
      <c r="H8519" s="3" t="s">
        <v>3099</v>
      </c>
      <c r="I8519" s="3" t="s">
        <v>3100</v>
      </c>
      <c r="J8519" s="3" t="s">
        <v>37</v>
      </c>
      <c r="K8519" s="3" t="s">
        <v>23</v>
      </c>
      <c r="L8519" s="3" t="s">
        <v>6055</v>
      </c>
      <c r="M8519" s="3" t="s">
        <v>50</v>
      </c>
      <c r="N8519" s="3">
        <v>32839</v>
      </c>
      <c r="O8519" s="3" t="s">
        <v>26</v>
      </c>
      <c r="P8519" s="3" t="s">
        <v>5269</v>
      </c>
      <c r="Q8519" s="3" t="s">
        <v>42</v>
      </c>
      <c r="R8519" s="3" t="s">
        <v>86</v>
      </c>
      <c r="S8519" s="3" t="s">
        <v>5270</v>
      </c>
      <c r="T8519" s="3">
        <v>20.736000000000001</v>
      </c>
      <c r="U8519" s="35" cm="1">
        <f t="array" ref="U8519">INDEX('Pricing Strategy'!$F$4:$F$71,MATCH(1,(Dataset!$O8519='Pricing Strategy'!$B$4:$B$71)*(Dataset!$Q8519='Pricing Strategy'!$C$4:$C$71)*(Dataset!$R8519='Pricing Strategy'!$D$4:$D$71),))</f>
        <v>0.25</v>
      </c>
      <c r="V8519" s="3">
        <f>Dataset!$T8519*(1-Dataset!$U8519)</f>
        <v>15.552</v>
      </c>
    </row>
    <row r="8520" spans="1:22" x14ac:dyDescent="0.3">
      <c r="A8520" s="32"/>
      <c r="C8520" s="3">
        <v>8515</v>
      </c>
      <c r="D8520" s="3" t="s">
        <v>10083</v>
      </c>
      <c r="E8520" s="34">
        <v>42603</v>
      </c>
      <c r="F8520" s="34">
        <v>42608</v>
      </c>
      <c r="G8520" s="3" t="s">
        <v>46</v>
      </c>
      <c r="H8520" s="3" t="s">
        <v>3636</v>
      </c>
      <c r="I8520" s="3" t="s">
        <v>3637</v>
      </c>
      <c r="J8520" s="3" t="s">
        <v>37</v>
      </c>
      <c r="K8520" s="3" t="s">
        <v>23</v>
      </c>
      <c r="L8520" s="3" t="s">
        <v>2582</v>
      </c>
      <c r="M8520" s="3" t="s">
        <v>25</v>
      </c>
      <c r="N8520" s="3">
        <v>41042</v>
      </c>
      <c r="O8520" s="3" t="s">
        <v>26</v>
      </c>
      <c r="P8520" s="3" t="s">
        <v>998</v>
      </c>
      <c r="Q8520" s="3" t="s">
        <v>42</v>
      </c>
      <c r="R8520" s="3" t="s">
        <v>64</v>
      </c>
      <c r="S8520" s="3" t="s">
        <v>999</v>
      </c>
      <c r="T8520" s="3">
        <v>17.52</v>
      </c>
      <c r="U8520" s="35" cm="1">
        <f t="array" ref="U8520">INDEX('Pricing Strategy'!$F$4:$F$71,MATCH(1,(Dataset!$O8520='Pricing Strategy'!$B$4:$B$71)*(Dataset!$Q8520='Pricing Strategy'!$C$4:$C$71)*(Dataset!$R8520='Pricing Strategy'!$D$4:$D$71),))</f>
        <v>0.3</v>
      </c>
      <c r="V8520" s="3">
        <f>Dataset!$T8520*(1-Dataset!$U8520)</f>
        <v>12.263999999999999</v>
      </c>
    </row>
    <row r="8521" spans="1:22" x14ac:dyDescent="0.3">
      <c r="A8521" s="32"/>
      <c r="C8521" s="3">
        <v>8516</v>
      </c>
      <c r="D8521" s="3" t="s">
        <v>10083</v>
      </c>
      <c r="E8521" s="34">
        <v>42603</v>
      </c>
      <c r="F8521" s="34">
        <v>42608</v>
      </c>
      <c r="G8521" s="3" t="s">
        <v>46</v>
      </c>
      <c r="H8521" s="3" t="s">
        <v>3636</v>
      </c>
      <c r="I8521" s="3" t="s">
        <v>3637</v>
      </c>
      <c r="J8521" s="3" t="s">
        <v>37</v>
      </c>
      <c r="K8521" s="3" t="s">
        <v>23</v>
      </c>
      <c r="L8521" s="3" t="s">
        <v>2582</v>
      </c>
      <c r="M8521" s="3" t="s">
        <v>25</v>
      </c>
      <c r="N8521" s="3">
        <v>41042</v>
      </c>
      <c r="O8521" s="3" t="s">
        <v>26</v>
      </c>
      <c r="P8521" s="3" t="s">
        <v>362</v>
      </c>
      <c r="Q8521" s="3" t="s">
        <v>42</v>
      </c>
      <c r="R8521" s="3" t="s">
        <v>64</v>
      </c>
      <c r="S8521" s="3" t="s">
        <v>363</v>
      </c>
      <c r="T8521" s="3">
        <v>35.76</v>
      </c>
      <c r="U8521" s="35" cm="1">
        <f t="array" ref="U8521">INDEX('Pricing Strategy'!$F$4:$F$71,MATCH(1,(Dataset!$O8521='Pricing Strategy'!$B$4:$B$71)*(Dataset!$Q8521='Pricing Strategy'!$C$4:$C$71)*(Dataset!$R8521='Pricing Strategy'!$D$4:$D$71),))</f>
        <v>0.3</v>
      </c>
      <c r="V8521" s="3">
        <f>Dataset!$T8521*(1-Dataset!$U8521)</f>
        <v>25.031999999999996</v>
      </c>
    </row>
    <row r="8522" spans="1:22" x14ac:dyDescent="0.3">
      <c r="A8522" s="32"/>
      <c r="C8522" s="3">
        <v>8517</v>
      </c>
      <c r="D8522" s="3" t="s">
        <v>10084</v>
      </c>
      <c r="E8522" s="34">
        <v>42832</v>
      </c>
      <c r="F8522" s="34">
        <v>42836</v>
      </c>
      <c r="G8522" s="3" t="s">
        <v>46</v>
      </c>
      <c r="H8522" s="3" t="s">
        <v>1941</v>
      </c>
      <c r="I8522" s="3" t="s">
        <v>1942</v>
      </c>
      <c r="J8522" s="3" t="s">
        <v>22</v>
      </c>
      <c r="K8522" s="3" t="s">
        <v>23</v>
      </c>
      <c r="L8522" s="3" t="s">
        <v>262</v>
      </c>
      <c r="M8522" s="3" t="s">
        <v>263</v>
      </c>
      <c r="N8522" s="3">
        <v>10009</v>
      </c>
      <c r="O8522" s="3" t="s">
        <v>144</v>
      </c>
      <c r="P8522" s="3" t="s">
        <v>63</v>
      </c>
      <c r="Q8522" s="3" t="s">
        <v>42</v>
      </c>
      <c r="R8522" s="3" t="s">
        <v>64</v>
      </c>
      <c r="S8522" s="3" t="s">
        <v>65</v>
      </c>
      <c r="T8522" s="3">
        <v>3.64</v>
      </c>
      <c r="U8522" s="35" cm="1">
        <f t="array" ref="U8522">INDEX('Pricing Strategy'!$F$4:$F$71,MATCH(1,(Dataset!$O8522='Pricing Strategy'!$B$4:$B$71)*(Dataset!$Q8522='Pricing Strategy'!$C$4:$C$71)*(Dataset!$R8522='Pricing Strategy'!$D$4:$D$71),))</f>
        <v>0.45</v>
      </c>
      <c r="V8522" s="3">
        <f>Dataset!$T8522*(1-Dataset!$U8522)</f>
        <v>2.0020000000000002</v>
      </c>
    </row>
    <row r="8523" spans="1:22" x14ac:dyDescent="0.3">
      <c r="A8523" s="32"/>
      <c r="C8523" s="3">
        <v>8518</v>
      </c>
      <c r="D8523" s="3" t="s">
        <v>10085</v>
      </c>
      <c r="E8523" s="34">
        <v>43255</v>
      </c>
      <c r="F8523" s="34">
        <v>43258</v>
      </c>
      <c r="G8523" s="3" t="s">
        <v>19</v>
      </c>
      <c r="H8523" s="3" t="s">
        <v>1662</v>
      </c>
      <c r="I8523" s="3" t="s">
        <v>1663</v>
      </c>
      <c r="J8523" s="3" t="s">
        <v>22</v>
      </c>
      <c r="K8523" s="3" t="s">
        <v>23</v>
      </c>
      <c r="L8523" s="3" t="s">
        <v>5910</v>
      </c>
      <c r="M8523" s="3" t="s">
        <v>100</v>
      </c>
      <c r="N8523" s="3">
        <v>75034</v>
      </c>
      <c r="O8523" s="3" t="s">
        <v>101</v>
      </c>
      <c r="P8523" s="3" t="s">
        <v>5368</v>
      </c>
      <c r="Q8523" s="3" t="s">
        <v>28</v>
      </c>
      <c r="R8523" s="3" t="s">
        <v>61</v>
      </c>
      <c r="S8523" s="3" t="s">
        <v>5369</v>
      </c>
      <c r="T8523" s="3">
        <v>30.335999999999999</v>
      </c>
      <c r="U8523" s="35" cm="1">
        <f t="array" ref="U8523">INDEX('Pricing Strategy'!$F$4:$F$71,MATCH(1,(Dataset!$O8523='Pricing Strategy'!$B$4:$B$71)*(Dataset!$Q8523='Pricing Strategy'!$C$4:$C$71)*(Dataset!$R8523='Pricing Strategy'!$D$4:$D$71),))</f>
        <v>0.3</v>
      </c>
      <c r="V8523" s="3">
        <f>Dataset!$T8523*(1-Dataset!$U8523)</f>
        <v>21.235199999999999</v>
      </c>
    </row>
    <row r="8524" spans="1:22" x14ac:dyDescent="0.3">
      <c r="A8524" s="32"/>
      <c r="C8524" s="3">
        <v>8519</v>
      </c>
      <c r="D8524" s="3" t="s">
        <v>10086</v>
      </c>
      <c r="E8524" s="34">
        <v>43438</v>
      </c>
      <c r="F8524" s="34">
        <v>43444</v>
      </c>
      <c r="G8524" s="3" t="s">
        <v>46</v>
      </c>
      <c r="H8524" s="3" t="s">
        <v>8521</v>
      </c>
      <c r="I8524" s="3" t="s">
        <v>8522</v>
      </c>
      <c r="J8524" s="3" t="s">
        <v>22</v>
      </c>
      <c r="K8524" s="3" t="s">
        <v>23</v>
      </c>
      <c r="L8524" s="3" t="s">
        <v>4830</v>
      </c>
      <c r="M8524" s="3" t="s">
        <v>787</v>
      </c>
      <c r="N8524" s="3">
        <v>7501</v>
      </c>
      <c r="O8524" s="3" t="s">
        <v>144</v>
      </c>
      <c r="P8524" s="3" t="s">
        <v>9599</v>
      </c>
      <c r="Q8524" s="3" t="s">
        <v>28</v>
      </c>
      <c r="R8524" s="3" t="s">
        <v>61</v>
      </c>
      <c r="S8524" s="3" t="s">
        <v>9600</v>
      </c>
      <c r="T8524" s="3">
        <v>12.99</v>
      </c>
      <c r="U8524" s="35" cm="1">
        <f t="array" ref="U8524">INDEX('Pricing Strategy'!$F$4:$F$71,MATCH(1,(Dataset!$O8524='Pricing Strategy'!$B$4:$B$71)*(Dataset!$Q8524='Pricing Strategy'!$C$4:$C$71)*(Dataset!$R8524='Pricing Strategy'!$D$4:$D$71),))</f>
        <v>0.4</v>
      </c>
      <c r="V8524" s="3">
        <f>Dataset!$T8524*(1-Dataset!$U8524)</f>
        <v>7.7939999999999996</v>
      </c>
    </row>
    <row r="8525" spans="1:22" x14ac:dyDescent="0.3">
      <c r="A8525" s="32"/>
      <c r="C8525" s="3">
        <v>8520</v>
      </c>
      <c r="D8525" s="3" t="s">
        <v>10086</v>
      </c>
      <c r="E8525" s="34">
        <v>43438</v>
      </c>
      <c r="F8525" s="34">
        <v>43444</v>
      </c>
      <c r="G8525" s="3" t="s">
        <v>46</v>
      </c>
      <c r="H8525" s="3" t="s">
        <v>8521</v>
      </c>
      <c r="I8525" s="3" t="s">
        <v>8522</v>
      </c>
      <c r="J8525" s="3" t="s">
        <v>22</v>
      </c>
      <c r="K8525" s="3" t="s">
        <v>23</v>
      </c>
      <c r="L8525" s="3" t="s">
        <v>4830</v>
      </c>
      <c r="M8525" s="3" t="s">
        <v>787</v>
      </c>
      <c r="N8525" s="3">
        <v>7501</v>
      </c>
      <c r="O8525" s="3" t="s">
        <v>144</v>
      </c>
      <c r="P8525" s="3" t="s">
        <v>699</v>
      </c>
      <c r="Q8525" s="3" t="s">
        <v>28</v>
      </c>
      <c r="R8525" s="3" t="s">
        <v>32</v>
      </c>
      <c r="S8525" s="3" t="s">
        <v>700</v>
      </c>
      <c r="T8525" s="3">
        <v>182.22</v>
      </c>
      <c r="U8525" s="35" cm="1">
        <f t="array" ref="U8525">INDEX('Pricing Strategy'!$F$4:$F$71,MATCH(1,(Dataset!$O8525='Pricing Strategy'!$B$4:$B$71)*(Dataset!$Q8525='Pricing Strategy'!$C$4:$C$71)*(Dataset!$R8525='Pricing Strategy'!$D$4:$D$71),))</f>
        <v>0.45</v>
      </c>
      <c r="V8525" s="3">
        <f>Dataset!$T8525*(1-Dataset!$U8525)</f>
        <v>100.221</v>
      </c>
    </row>
    <row r="8526" spans="1:22" x14ac:dyDescent="0.3">
      <c r="A8526" s="32"/>
      <c r="C8526" s="3">
        <v>8521</v>
      </c>
      <c r="D8526" s="3" t="s">
        <v>10086</v>
      </c>
      <c r="E8526" s="34">
        <v>43438</v>
      </c>
      <c r="F8526" s="34">
        <v>43444</v>
      </c>
      <c r="G8526" s="3" t="s">
        <v>46</v>
      </c>
      <c r="H8526" s="3" t="s">
        <v>8521</v>
      </c>
      <c r="I8526" s="3" t="s">
        <v>8522</v>
      </c>
      <c r="J8526" s="3" t="s">
        <v>22</v>
      </c>
      <c r="K8526" s="3" t="s">
        <v>23</v>
      </c>
      <c r="L8526" s="3" t="s">
        <v>4830</v>
      </c>
      <c r="M8526" s="3" t="s">
        <v>787</v>
      </c>
      <c r="N8526" s="3">
        <v>7501</v>
      </c>
      <c r="O8526" s="3" t="s">
        <v>144</v>
      </c>
      <c r="P8526" s="3" t="s">
        <v>889</v>
      </c>
      <c r="Q8526" s="3" t="s">
        <v>28</v>
      </c>
      <c r="R8526" s="3" t="s">
        <v>32</v>
      </c>
      <c r="S8526" s="3" t="s">
        <v>890</v>
      </c>
      <c r="T8526" s="3">
        <v>302.94</v>
      </c>
      <c r="U8526" s="35" cm="1">
        <f t="array" ref="U8526">INDEX('Pricing Strategy'!$F$4:$F$71,MATCH(1,(Dataset!$O8526='Pricing Strategy'!$B$4:$B$71)*(Dataset!$Q8526='Pricing Strategy'!$C$4:$C$71)*(Dataset!$R8526='Pricing Strategy'!$D$4:$D$71),))</f>
        <v>0.45</v>
      </c>
      <c r="V8526" s="3">
        <f>Dataset!$T8526*(1-Dataset!$U8526)</f>
        <v>166.61700000000002</v>
      </c>
    </row>
    <row r="8527" spans="1:22" x14ac:dyDescent="0.3">
      <c r="A8527" s="32"/>
      <c r="C8527" s="3">
        <v>8522</v>
      </c>
      <c r="D8527" s="3" t="s">
        <v>10087</v>
      </c>
      <c r="E8527" s="34">
        <v>42746</v>
      </c>
      <c r="F8527" s="34">
        <v>42750</v>
      </c>
      <c r="G8527" s="3" t="s">
        <v>46</v>
      </c>
      <c r="H8527" s="3" t="s">
        <v>761</v>
      </c>
      <c r="I8527" s="3" t="s">
        <v>762</v>
      </c>
      <c r="J8527" s="3" t="s">
        <v>98</v>
      </c>
      <c r="K8527" s="3" t="s">
        <v>23</v>
      </c>
      <c r="L8527" s="3" t="s">
        <v>493</v>
      </c>
      <c r="M8527" s="3" t="s">
        <v>494</v>
      </c>
      <c r="N8527" s="3">
        <v>43229</v>
      </c>
      <c r="O8527" s="3" t="s">
        <v>144</v>
      </c>
      <c r="P8527" s="3" t="s">
        <v>3412</v>
      </c>
      <c r="Q8527" s="3" t="s">
        <v>28</v>
      </c>
      <c r="R8527" s="3" t="s">
        <v>61</v>
      </c>
      <c r="S8527" s="3" t="s">
        <v>3413</v>
      </c>
      <c r="T8527" s="3">
        <v>54.991999999999997</v>
      </c>
      <c r="U8527" s="35" cm="1">
        <f t="array" ref="U8527">INDEX('Pricing Strategy'!$F$4:$F$71,MATCH(1,(Dataset!$O8527='Pricing Strategy'!$B$4:$B$71)*(Dataset!$Q8527='Pricing Strategy'!$C$4:$C$71)*(Dataset!$R8527='Pricing Strategy'!$D$4:$D$71),))</f>
        <v>0.4</v>
      </c>
      <c r="V8527" s="3">
        <f>Dataset!$T8527*(1-Dataset!$U8527)</f>
        <v>32.995199999999997</v>
      </c>
    </row>
    <row r="8528" spans="1:22" x14ac:dyDescent="0.3">
      <c r="A8528" s="32"/>
      <c r="C8528" s="3">
        <v>8523</v>
      </c>
      <c r="D8528" s="3" t="s">
        <v>10088</v>
      </c>
      <c r="E8528" s="34">
        <v>42826</v>
      </c>
      <c r="F8528" s="34">
        <v>42832</v>
      </c>
      <c r="G8528" s="3" t="s">
        <v>46</v>
      </c>
      <c r="H8528" s="3" t="s">
        <v>4199</v>
      </c>
      <c r="I8528" s="3" t="s">
        <v>4200</v>
      </c>
      <c r="J8528" s="3" t="s">
        <v>37</v>
      </c>
      <c r="K8528" s="3" t="s">
        <v>23</v>
      </c>
      <c r="L8528" s="3" t="s">
        <v>2551</v>
      </c>
      <c r="M8528" s="3" t="s">
        <v>110</v>
      </c>
      <c r="N8528" s="3">
        <v>53209</v>
      </c>
      <c r="O8528" s="3" t="s">
        <v>101</v>
      </c>
      <c r="P8528" s="3" t="s">
        <v>3060</v>
      </c>
      <c r="Q8528" s="3" t="s">
        <v>67</v>
      </c>
      <c r="R8528" s="3" t="s">
        <v>68</v>
      </c>
      <c r="S8528" s="3" t="s">
        <v>3061</v>
      </c>
      <c r="T8528" s="3">
        <v>12.99</v>
      </c>
      <c r="U8528" s="35" cm="1">
        <f t="array" ref="U8528">INDEX('Pricing Strategy'!$F$4:$F$71,MATCH(1,(Dataset!$O8528='Pricing Strategy'!$B$4:$B$71)*(Dataset!$Q8528='Pricing Strategy'!$C$4:$C$71)*(Dataset!$R8528='Pricing Strategy'!$D$4:$D$71),))</f>
        <v>0.3</v>
      </c>
      <c r="V8528" s="3">
        <f>Dataset!$T8528*(1-Dataset!$U8528)</f>
        <v>9.093</v>
      </c>
    </row>
    <row r="8529" spans="1:22" x14ac:dyDescent="0.3">
      <c r="A8529" s="32"/>
      <c r="C8529" s="3">
        <v>8524</v>
      </c>
      <c r="D8529" s="3" t="s">
        <v>10089</v>
      </c>
      <c r="E8529" s="34">
        <v>43364</v>
      </c>
      <c r="F8529" s="34">
        <v>43368</v>
      </c>
      <c r="G8529" s="3" t="s">
        <v>46</v>
      </c>
      <c r="H8529" s="3" t="s">
        <v>1211</v>
      </c>
      <c r="I8529" s="3" t="s">
        <v>1212</v>
      </c>
      <c r="J8529" s="3" t="s">
        <v>22</v>
      </c>
      <c r="K8529" s="3" t="s">
        <v>23</v>
      </c>
      <c r="L8529" s="3" t="s">
        <v>123</v>
      </c>
      <c r="M8529" s="3" t="s">
        <v>39</v>
      </c>
      <c r="N8529" s="3">
        <v>94109</v>
      </c>
      <c r="O8529" s="3" t="s">
        <v>40</v>
      </c>
      <c r="P8529" s="3" t="s">
        <v>935</v>
      </c>
      <c r="Q8529" s="3" t="s">
        <v>42</v>
      </c>
      <c r="R8529" s="3" t="s">
        <v>86</v>
      </c>
      <c r="S8529" s="3" t="s">
        <v>936</v>
      </c>
      <c r="T8529" s="3">
        <v>55.86</v>
      </c>
      <c r="U8529" s="35" cm="1">
        <f t="array" ref="U8529">INDEX('Pricing Strategy'!$F$4:$F$71,MATCH(1,(Dataset!$O8529='Pricing Strategy'!$B$4:$B$71)*(Dataset!$Q8529='Pricing Strategy'!$C$4:$C$71)*(Dataset!$R8529='Pricing Strategy'!$D$4:$D$71),))</f>
        <v>0.4</v>
      </c>
      <c r="V8529" s="3">
        <f>Dataset!$T8529*(1-Dataset!$U8529)</f>
        <v>33.515999999999998</v>
      </c>
    </row>
    <row r="8530" spans="1:22" x14ac:dyDescent="0.3">
      <c r="A8530" s="32"/>
      <c r="C8530" s="3">
        <v>8525</v>
      </c>
      <c r="D8530" s="3" t="s">
        <v>10090</v>
      </c>
      <c r="E8530" s="34">
        <v>43175</v>
      </c>
      <c r="F8530" s="34">
        <v>43175</v>
      </c>
      <c r="G8530" s="3" t="s">
        <v>1290</v>
      </c>
      <c r="H8530" s="3" t="s">
        <v>7110</v>
      </c>
      <c r="I8530" s="3" t="s">
        <v>7111</v>
      </c>
      <c r="J8530" s="3" t="s">
        <v>22</v>
      </c>
      <c r="K8530" s="3" t="s">
        <v>23</v>
      </c>
      <c r="L8530" s="3" t="s">
        <v>493</v>
      </c>
      <c r="M8530" s="3" t="s">
        <v>494</v>
      </c>
      <c r="N8530" s="3">
        <v>43229</v>
      </c>
      <c r="O8530" s="3" t="s">
        <v>144</v>
      </c>
      <c r="P8530" s="3" t="s">
        <v>3905</v>
      </c>
      <c r="Q8530" s="3" t="s">
        <v>67</v>
      </c>
      <c r="R8530" s="3" t="s">
        <v>68</v>
      </c>
      <c r="S8530" s="3" t="s">
        <v>3906</v>
      </c>
      <c r="T8530" s="3">
        <v>44.375999999999998</v>
      </c>
      <c r="U8530" s="35" cm="1">
        <f t="array" ref="U8530">INDEX('Pricing Strategy'!$F$4:$F$71,MATCH(1,(Dataset!$O8530='Pricing Strategy'!$B$4:$B$71)*(Dataset!$Q8530='Pricing Strategy'!$C$4:$C$71)*(Dataset!$R8530='Pricing Strategy'!$D$4:$D$71),))</f>
        <v>0.4</v>
      </c>
      <c r="V8530" s="3">
        <f>Dataset!$T8530*(1-Dataset!$U8530)</f>
        <v>26.625599999999999</v>
      </c>
    </row>
    <row r="8531" spans="1:22" x14ac:dyDescent="0.3">
      <c r="A8531" s="32"/>
      <c r="C8531" s="3">
        <v>8526</v>
      </c>
      <c r="D8531" s="3" t="s">
        <v>10090</v>
      </c>
      <c r="E8531" s="34">
        <v>43175</v>
      </c>
      <c r="F8531" s="34">
        <v>43175</v>
      </c>
      <c r="G8531" s="3" t="s">
        <v>1290</v>
      </c>
      <c r="H8531" s="3" t="s">
        <v>7110</v>
      </c>
      <c r="I8531" s="3" t="s">
        <v>7111</v>
      </c>
      <c r="J8531" s="3" t="s">
        <v>22</v>
      </c>
      <c r="K8531" s="3" t="s">
        <v>23</v>
      </c>
      <c r="L8531" s="3" t="s">
        <v>493</v>
      </c>
      <c r="M8531" s="3" t="s">
        <v>494</v>
      </c>
      <c r="N8531" s="3">
        <v>43229</v>
      </c>
      <c r="O8531" s="3" t="s">
        <v>144</v>
      </c>
      <c r="P8531" s="3" t="s">
        <v>7625</v>
      </c>
      <c r="Q8531" s="3" t="s">
        <v>28</v>
      </c>
      <c r="R8531" s="3" t="s">
        <v>61</v>
      </c>
      <c r="S8531" s="3" t="s">
        <v>7626</v>
      </c>
      <c r="T8531" s="3">
        <v>51.264000000000003</v>
      </c>
      <c r="U8531" s="35" cm="1">
        <f t="array" ref="U8531">INDEX('Pricing Strategy'!$F$4:$F$71,MATCH(1,(Dataset!$O8531='Pricing Strategy'!$B$4:$B$71)*(Dataset!$Q8531='Pricing Strategy'!$C$4:$C$71)*(Dataset!$R8531='Pricing Strategy'!$D$4:$D$71),))</f>
        <v>0.4</v>
      </c>
      <c r="V8531" s="3">
        <f>Dataset!$T8531*(1-Dataset!$U8531)</f>
        <v>30.758400000000002</v>
      </c>
    </row>
    <row r="8532" spans="1:22" x14ac:dyDescent="0.3">
      <c r="A8532" s="32"/>
      <c r="C8532" s="3">
        <v>8527</v>
      </c>
      <c r="D8532" s="3" t="s">
        <v>10090</v>
      </c>
      <c r="E8532" s="34">
        <v>43175</v>
      </c>
      <c r="F8532" s="34">
        <v>43175</v>
      </c>
      <c r="G8532" s="3" t="s">
        <v>1290</v>
      </c>
      <c r="H8532" s="3" t="s">
        <v>7110</v>
      </c>
      <c r="I8532" s="3" t="s">
        <v>7111</v>
      </c>
      <c r="J8532" s="3" t="s">
        <v>22</v>
      </c>
      <c r="K8532" s="3" t="s">
        <v>23</v>
      </c>
      <c r="L8532" s="3" t="s">
        <v>493</v>
      </c>
      <c r="M8532" s="3" t="s">
        <v>494</v>
      </c>
      <c r="N8532" s="3">
        <v>43229</v>
      </c>
      <c r="O8532" s="3" t="s">
        <v>144</v>
      </c>
      <c r="P8532" s="3" t="s">
        <v>321</v>
      </c>
      <c r="Q8532" s="3" t="s">
        <v>42</v>
      </c>
      <c r="R8532" s="3" t="s">
        <v>71</v>
      </c>
      <c r="S8532" s="3" t="s">
        <v>322</v>
      </c>
      <c r="T8532" s="3">
        <v>5.1929999999999996</v>
      </c>
      <c r="U8532" s="35" cm="1">
        <f t="array" ref="U8532">INDEX('Pricing Strategy'!$F$4:$F$71,MATCH(1,(Dataset!$O8532='Pricing Strategy'!$B$4:$B$71)*(Dataset!$Q8532='Pricing Strategy'!$C$4:$C$71)*(Dataset!$R8532='Pricing Strategy'!$D$4:$D$71),))</f>
        <v>0.4</v>
      </c>
      <c r="V8532" s="3">
        <f>Dataset!$T8532*(1-Dataset!$U8532)</f>
        <v>3.1157999999999997</v>
      </c>
    </row>
    <row r="8533" spans="1:22" x14ac:dyDescent="0.3">
      <c r="A8533" s="32"/>
      <c r="C8533" s="3">
        <v>8528</v>
      </c>
      <c r="D8533" s="3" t="s">
        <v>10090</v>
      </c>
      <c r="E8533" s="34">
        <v>43175</v>
      </c>
      <c r="F8533" s="34">
        <v>43175</v>
      </c>
      <c r="G8533" s="3" t="s">
        <v>1290</v>
      </c>
      <c r="H8533" s="3" t="s">
        <v>7110</v>
      </c>
      <c r="I8533" s="3" t="s">
        <v>7111</v>
      </c>
      <c r="J8533" s="3" t="s">
        <v>22</v>
      </c>
      <c r="K8533" s="3" t="s">
        <v>23</v>
      </c>
      <c r="L8533" s="3" t="s">
        <v>493</v>
      </c>
      <c r="M8533" s="3" t="s">
        <v>494</v>
      </c>
      <c r="N8533" s="3">
        <v>43229</v>
      </c>
      <c r="O8533" s="3" t="s">
        <v>144</v>
      </c>
      <c r="P8533" s="3" t="s">
        <v>1596</v>
      </c>
      <c r="Q8533" s="3" t="s">
        <v>67</v>
      </c>
      <c r="R8533" s="3" t="s">
        <v>157</v>
      </c>
      <c r="S8533" s="3" t="s">
        <v>1597</v>
      </c>
      <c r="T8533" s="3">
        <v>159.98400000000001</v>
      </c>
      <c r="U8533" s="35" cm="1">
        <f t="array" ref="U8533">INDEX('Pricing Strategy'!$F$4:$F$71,MATCH(1,(Dataset!$O8533='Pricing Strategy'!$B$4:$B$71)*(Dataset!$Q8533='Pricing Strategy'!$C$4:$C$71)*(Dataset!$R8533='Pricing Strategy'!$D$4:$D$71),))</f>
        <v>0.45</v>
      </c>
      <c r="V8533" s="3">
        <f>Dataset!$T8533*(1-Dataset!$U8533)</f>
        <v>87.991200000000006</v>
      </c>
    </row>
    <row r="8534" spans="1:22" x14ac:dyDescent="0.3">
      <c r="A8534" s="32"/>
      <c r="C8534" s="3">
        <v>8529</v>
      </c>
      <c r="D8534" s="3" t="s">
        <v>10090</v>
      </c>
      <c r="E8534" s="34">
        <v>43175</v>
      </c>
      <c r="F8534" s="34">
        <v>43175</v>
      </c>
      <c r="G8534" s="3" t="s">
        <v>1290</v>
      </c>
      <c r="H8534" s="3" t="s">
        <v>7110</v>
      </c>
      <c r="I8534" s="3" t="s">
        <v>7111</v>
      </c>
      <c r="J8534" s="3" t="s">
        <v>22</v>
      </c>
      <c r="K8534" s="3" t="s">
        <v>23</v>
      </c>
      <c r="L8534" s="3" t="s">
        <v>493</v>
      </c>
      <c r="M8534" s="3" t="s">
        <v>494</v>
      </c>
      <c r="N8534" s="3">
        <v>43229</v>
      </c>
      <c r="O8534" s="3" t="s">
        <v>144</v>
      </c>
      <c r="P8534" s="3" t="s">
        <v>1193</v>
      </c>
      <c r="Q8534" s="3" t="s">
        <v>42</v>
      </c>
      <c r="R8534" s="3" t="s">
        <v>55</v>
      </c>
      <c r="S8534" s="3" t="s">
        <v>1194</v>
      </c>
      <c r="T8534" s="3">
        <v>54.223999999999997</v>
      </c>
      <c r="U8534" s="35" cm="1">
        <f t="array" ref="U8534">INDEX('Pricing Strategy'!$F$4:$F$71,MATCH(1,(Dataset!$O8534='Pricing Strategy'!$B$4:$B$71)*(Dataset!$Q8534='Pricing Strategy'!$C$4:$C$71)*(Dataset!$R8534='Pricing Strategy'!$D$4:$D$71),))</f>
        <v>0.5</v>
      </c>
      <c r="V8534" s="3">
        <f>Dataset!$T8534*(1-Dataset!$U8534)</f>
        <v>27.111999999999998</v>
      </c>
    </row>
    <row r="8535" spans="1:22" x14ac:dyDescent="0.3">
      <c r="A8535" s="32"/>
      <c r="C8535" s="3">
        <v>8530</v>
      </c>
      <c r="D8535" s="3" t="s">
        <v>10091</v>
      </c>
      <c r="E8535" s="34">
        <v>43414</v>
      </c>
      <c r="F8535" s="34">
        <v>43421</v>
      </c>
      <c r="G8535" s="3" t="s">
        <v>46</v>
      </c>
      <c r="H8535" s="3" t="s">
        <v>3921</v>
      </c>
      <c r="I8535" s="3" t="s">
        <v>3922</v>
      </c>
      <c r="J8535" s="3" t="s">
        <v>98</v>
      </c>
      <c r="K8535" s="3" t="s">
        <v>23</v>
      </c>
      <c r="L8535" s="3" t="s">
        <v>38</v>
      </c>
      <c r="M8535" s="3" t="s">
        <v>39</v>
      </c>
      <c r="N8535" s="3">
        <v>90008</v>
      </c>
      <c r="O8535" s="3" t="s">
        <v>40</v>
      </c>
      <c r="P8535" s="3" t="s">
        <v>5401</v>
      </c>
      <c r="Q8535" s="3" t="s">
        <v>28</v>
      </c>
      <c r="R8535" s="3" t="s">
        <v>32</v>
      </c>
      <c r="S8535" s="3" t="s">
        <v>5402</v>
      </c>
      <c r="T8535" s="3">
        <v>241.42400000000001</v>
      </c>
      <c r="U8535" s="35" cm="1">
        <f t="array" ref="U8535">INDEX('Pricing Strategy'!$F$4:$F$71,MATCH(1,(Dataset!$O8535='Pricing Strategy'!$B$4:$B$71)*(Dataset!$Q8535='Pricing Strategy'!$C$4:$C$71)*(Dataset!$R8535='Pricing Strategy'!$D$4:$D$71),))</f>
        <v>0.45</v>
      </c>
      <c r="V8535" s="3">
        <f>Dataset!$T8535*(1-Dataset!$U8535)</f>
        <v>132.78320000000002</v>
      </c>
    </row>
    <row r="8536" spans="1:22" x14ac:dyDescent="0.3">
      <c r="A8536" s="32"/>
      <c r="C8536" s="3">
        <v>8531</v>
      </c>
      <c r="D8536" s="3" t="s">
        <v>10092</v>
      </c>
      <c r="E8536" s="34">
        <v>43069</v>
      </c>
      <c r="F8536" s="34">
        <v>43075</v>
      </c>
      <c r="G8536" s="3" t="s">
        <v>46</v>
      </c>
      <c r="H8536" s="3" t="s">
        <v>804</v>
      </c>
      <c r="I8536" s="3" t="s">
        <v>805</v>
      </c>
      <c r="J8536" s="3" t="s">
        <v>22</v>
      </c>
      <c r="K8536" s="3" t="s">
        <v>23</v>
      </c>
      <c r="L8536" s="3" t="s">
        <v>879</v>
      </c>
      <c r="M8536" s="3" t="s">
        <v>234</v>
      </c>
      <c r="N8536" s="3">
        <v>48227</v>
      </c>
      <c r="O8536" s="3" t="s">
        <v>101</v>
      </c>
      <c r="P8536" s="3" t="s">
        <v>5352</v>
      </c>
      <c r="Q8536" s="3" t="s">
        <v>42</v>
      </c>
      <c r="R8536" s="3" t="s">
        <v>86</v>
      </c>
      <c r="S8536" s="3" t="s">
        <v>5353</v>
      </c>
      <c r="T8536" s="3">
        <v>33.36</v>
      </c>
      <c r="U8536" s="35" cm="1">
        <f t="array" ref="U8536">INDEX('Pricing Strategy'!$F$4:$F$71,MATCH(1,(Dataset!$O8536='Pricing Strategy'!$B$4:$B$71)*(Dataset!$Q8536='Pricing Strategy'!$C$4:$C$71)*(Dataset!$R8536='Pricing Strategy'!$D$4:$D$71),))</f>
        <v>0.3</v>
      </c>
      <c r="V8536" s="3">
        <f>Dataset!$T8536*(1-Dataset!$U8536)</f>
        <v>23.351999999999997</v>
      </c>
    </row>
    <row r="8537" spans="1:22" x14ac:dyDescent="0.3">
      <c r="A8537" s="32"/>
      <c r="C8537" s="3">
        <v>8532</v>
      </c>
      <c r="D8537" s="3" t="s">
        <v>10092</v>
      </c>
      <c r="E8537" s="34">
        <v>43069</v>
      </c>
      <c r="F8537" s="34">
        <v>43075</v>
      </c>
      <c r="G8537" s="3" t="s">
        <v>46</v>
      </c>
      <c r="H8537" s="3" t="s">
        <v>804</v>
      </c>
      <c r="I8537" s="3" t="s">
        <v>805</v>
      </c>
      <c r="J8537" s="3" t="s">
        <v>22</v>
      </c>
      <c r="K8537" s="3" t="s">
        <v>23</v>
      </c>
      <c r="L8537" s="3" t="s">
        <v>879</v>
      </c>
      <c r="M8537" s="3" t="s">
        <v>234</v>
      </c>
      <c r="N8537" s="3">
        <v>48227</v>
      </c>
      <c r="O8537" s="3" t="s">
        <v>101</v>
      </c>
      <c r="P8537" s="3" t="s">
        <v>1266</v>
      </c>
      <c r="Q8537" s="3" t="s">
        <v>42</v>
      </c>
      <c r="R8537" s="3" t="s">
        <v>86</v>
      </c>
      <c r="S8537" s="3" t="s">
        <v>1267</v>
      </c>
      <c r="T8537" s="3">
        <v>13.76</v>
      </c>
      <c r="U8537" s="35" cm="1">
        <f t="array" ref="U8537">INDEX('Pricing Strategy'!$F$4:$F$71,MATCH(1,(Dataset!$O8537='Pricing Strategy'!$B$4:$B$71)*(Dataset!$Q8537='Pricing Strategy'!$C$4:$C$71)*(Dataset!$R8537='Pricing Strategy'!$D$4:$D$71),))</f>
        <v>0.3</v>
      </c>
      <c r="V8537" s="3">
        <f>Dataset!$T8537*(1-Dataset!$U8537)</f>
        <v>9.6319999999999997</v>
      </c>
    </row>
    <row r="8538" spans="1:22" x14ac:dyDescent="0.3">
      <c r="A8538" s="32"/>
      <c r="C8538" s="3">
        <v>8533</v>
      </c>
      <c r="D8538" s="3" t="s">
        <v>10092</v>
      </c>
      <c r="E8538" s="34">
        <v>43069</v>
      </c>
      <c r="F8538" s="34">
        <v>43075</v>
      </c>
      <c r="G8538" s="3" t="s">
        <v>46</v>
      </c>
      <c r="H8538" s="3" t="s">
        <v>804</v>
      </c>
      <c r="I8538" s="3" t="s">
        <v>805</v>
      </c>
      <c r="J8538" s="3" t="s">
        <v>22</v>
      </c>
      <c r="K8538" s="3" t="s">
        <v>23</v>
      </c>
      <c r="L8538" s="3" t="s">
        <v>879</v>
      </c>
      <c r="M8538" s="3" t="s">
        <v>234</v>
      </c>
      <c r="N8538" s="3">
        <v>48227</v>
      </c>
      <c r="O8538" s="3" t="s">
        <v>101</v>
      </c>
      <c r="P8538" s="3" t="s">
        <v>4155</v>
      </c>
      <c r="Q8538" s="3" t="s">
        <v>42</v>
      </c>
      <c r="R8538" s="3" t="s">
        <v>55</v>
      </c>
      <c r="S8538" s="3" t="s">
        <v>4156</v>
      </c>
      <c r="T8538" s="3">
        <v>496.86</v>
      </c>
      <c r="U8538" s="35" cm="1">
        <f t="array" ref="U8538">INDEX('Pricing Strategy'!$F$4:$F$71,MATCH(1,(Dataset!$O8538='Pricing Strategy'!$B$4:$B$71)*(Dataset!$Q8538='Pricing Strategy'!$C$4:$C$71)*(Dataset!$R8538='Pricing Strategy'!$D$4:$D$71),))</f>
        <v>0.4</v>
      </c>
      <c r="V8538" s="3">
        <f>Dataset!$T8538*(1-Dataset!$U8538)</f>
        <v>298.11599999999999</v>
      </c>
    </row>
    <row r="8539" spans="1:22" x14ac:dyDescent="0.3">
      <c r="A8539" s="32"/>
      <c r="C8539" s="3">
        <v>8534</v>
      </c>
      <c r="D8539" s="3" t="s">
        <v>10092</v>
      </c>
      <c r="E8539" s="34">
        <v>43069</v>
      </c>
      <c r="F8539" s="34">
        <v>43075</v>
      </c>
      <c r="G8539" s="3" t="s">
        <v>46</v>
      </c>
      <c r="H8539" s="3" t="s">
        <v>804</v>
      </c>
      <c r="I8539" s="3" t="s">
        <v>805</v>
      </c>
      <c r="J8539" s="3" t="s">
        <v>22</v>
      </c>
      <c r="K8539" s="3" t="s">
        <v>23</v>
      </c>
      <c r="L8539" s="3" t="s">
        <v>879</v>
      </c>
      <c r="M8539" s="3" t="s">
        <v>234</v>
      </c>
      <c r="N8539" s="3">
        <v>48227</v>
      </c>
      <c r="O8539" s="3" t="s">
        <v>101</v>
      </c>
      <c r="P8539" s="3" t="s">
        <v>332</v>
      </c>
      <c r="Q8539" s="3" t="s">
        <v>28</v>
      </c>
      <c r="R8539" s="3" t="s">
        <v>32</v>
      </c>
      <c r="S8539" s="3" t="s">
        <v>333</v>
      </c>
      <c r="T8539" s="3">
        <v>389.97</v>
      </c>
      <c r="U8539" s="35" cm="1">
        <f t="array" ref="U8539">INDEX('Pricing Strategy'!$F$4:$F$71,MATCH(1,(Dataset!$O8539='Pricing Strategy'!$B$4:$B$71)*(Dataset!$Q8539='Pricing Strategy'!$C$4:$C$71)*(Dataset!$R8539='Pricing Strategy'!$D$4:$D$71),))</f>
        <v>0.35</v>
      </c>
      <c r="V8539" s="3">
        <f>Dataset!$T8539*(1-Dataset!$U8539)</f>
        <v>253.48050000000003</v>
      </c>
    </row>
    <row r="8540" spans="1:22" x14ac:dyDescent="0.3">
      <c r="A8540" s="32"/>
      <c r="C8540" s="3">
        <v>8535</v>
      </c>
      <c r="D8540" s="3" t="s">
        <v>10093</v>
      </c>
      <c r="E8540" s="34">
        <v>42382</v>
      </c>
      <c r="F8540" s="34">
        <v>42384</v>
      </c>
      <c r="G8540" s="3" t="s">
        <v>19</v>
      </c>
      <c r="H8540" s="3" t="s">
        <v>7879</v>
      </c>
      <c r="I8540" s="3" t="s">
        <v>7880</v>
      </c>
      <c r="J8540" s="3" t="s">
        <v>37</v>
      </c>
      <c r="K8540" s="3" t="s">
        <v>23</v>
      </c>
      <c r="L8540" s="3" t="s">
        <v>493</v>
      </c>
      <c r="M8540" s="3" t="s">
        <v>1272</v>
      </c>
      <c r="N8540" s="3">
        <v>31907</v>
      </c>
      <c r="O8540" s="3" t="s">
        <v>26</v>
      </c>
      <c r="P8540" s="3" t="s">
        <v>2367</v>
      </c>
      <c r="Q8540" s="3" t="s">
        <v>42</v>
      </c>
      <c r="R8540" s="3" t="s">
        <v>43</v>
      </c>
      <c r="S8540" s="3" t="s">
        <v>2368</v>
      </c>
      <c r="T8540" s="3">
        <v>9.82</v>
      </c>
      <c r="U8540" s="35" cm="1">
        <f t="array" ref="U8540">INDEX('Pricing Strategy'!$F$4:$F$71,MATCH(1,(Dataset!$O8540='Pricing Strategy'!$B$4:$B$71)*(Dataset!$Q8540='Pricing Strategy'!$C$4:$C$71)*(Dataset!$R8540='Pricing Strategy'!$D$4:$D$71),))</f>
        <v>0.25</v>
      </c>
      <c r="V8540" s="3">
        <f>Dataset!$T8540*(1-Dataset!$U8540)</f>
        <v>7.3650000000000002</v>
      </c>
    </row>
    <row r="8541" spans="1:22" x14ac:dyDescent="0.3">
      <c r="A8541" s="32"/>
      <c r="C8541" s="3">
        <v>8536</v>
      </c>
      <c r="D8541" s="3" t="s">
        <v>10094</v>
      </c>
      <c r="E8541" s="34">
        <v>42140</v>
      </c>
      <c r="F8541" s="34">
        <v>42144</v>
      </c>
      <c r="G8541" s="3" t="s">
        <v>46</v>
      </c>
      <c r="H8541" s="3" t="s">
        <v>6455</v>
      </c>
      <c r="I8541" s="3" t="s">
        <v>6456</v>
      </c>
      <c r="J8541" s="3" t="s">
        <v>22</v>
      </c>
      <c r="K8541" s="3" t="s">
        <v>23</v>
      </c>
      <c r="L8541" s="3" t="s">
        <v>123</v>
      </c>
      <c r="M8541" s="3" t="s">
        <v>39</v>
      </c>
      <c r="N8541" s="3">
        <v>94122</v>
      </c>
      <c r="O8541" s="3" t="s">
        <v>40</v>
      </c>
      <c r="P8541" s="3" t="s">
        <v>4823</v>
      </c>
      <c r="Q8541" s="3" t="s">
        <v>67</v>
      </c>
      <c r="R8541" s="3" t="s">
        <v>157</v>
      </c>
      <c r="S8541" s="3" t="s">
        <v>4824</v>
      </c>
      <c r="T8541" s="3">
        <v>56.4</v>
      </c>
      <c r="U8541" s="35" cm="1">
        <f t="array" ref="U8541">INDEX('Pricing Strategy'!$F$4:$F$71,MATCH(1,(Dataset!$O8541='Pricing Strategy'!$B$4:$B$71)*(Dataset!$Q8541='Pricing Strategy'!$C$4:$C$71)*(Dataset!$R8541='Pricing Strategy'!$D$4:$D$71),))</f>
        <v>0.45</v>
      </c>
      <c r="V8541" s="3">
        <f>Dataset!$T8541*(1-Dataset!$U8541)</f>
        <v>31.020000000000003</v>
      </c>
    </row>
    <row r="8542" spans="1:22" x14ac:dyDescent="0.3">
      <c r="A8542" s="32"/>
      <c r="C8542" s="3">
        <v>8537</v>
      </c>
      <c r="D8542" s="3" t="s">
        <v>10095</v>
      </c>
      <c r="E8542" s="34">
        <v>42528</v>
      </c>
      <c r="F8542" s="34">
        <v>42532</v>
      </c>
      <c r="G8542" s="3" t="s">
        <v>46</v>
      </c>
      <c r="H8542" s="3" t="s">
        <v>10096</v>
      </c>
      <c r="I8542" s="3" t="s">
        <v>10097</v>
      </c>
      <c r="J8542" s="3" t="s">
        <v>98</v>
      </c>
      <c r="K8542" s="3" t="s">
        <v>23</v>
      </c>
      <c r="L8542" s="3" t="s">
        <v>142</v>
      </c>
      <c r="M8542" s="3" t="s">
        <v>143</v>
      </c>
      <c r="N8542" s="3">
        <v>19143</v>
      </c>
      <c r="O8542" s="3" t="s">
        <v>144</v>
      </c>
      <c r="P8542" s="3" t="s">
        <v>3079</v>
      </c>
      <c r="Q8542" s="3" t="s">
        <v>42</v>
      </c>
      <c r="R8542" s="3" t="s">
        <v>71</v>
      </c>
      <c r="S8542" s="3" t="s">
        <v>3080</v>
      </c>
      <c r="T8542" s="3">
        <v>18.312000000000001</v>
      </c>
      <c r="U8542" s="35" cm="1">
        <f t="array" ref="U8542">INDEX('Pricing Strategy'!$F$4:$F$71,MATCH(1,(Dataset!$O8542='Pricing Strategy'!$B$4:$B$71)*(Dataset!$Q8542='Pricing Strategy'!$C$4:$C$71)*(Dataset!$R8542='Pricing Strategy'!$D$4:$D$71),))</f>
        <v>0.4</v>
      </c>
      <c r="V8542" s="3">
        <f>Dataset!$T8542*(1-Dataset!$U8542)</f>
        <v>10.9872</v>
      </c>
    </row>
    <row r="8543" spans="1:22" x14ac:dyDescent="0.3">
      <c r="A8543" s="32"/>
      <c r="C8543" s="3">
        <v>8538</v>
      </c>
      <c r="D8543" s="3" t="s">
        <v>10095</v>
      </c>
      <c r="E8543" s="34">
        <v>42528</v>
      </c>
      <c r="F8543" s="34">
        <v>42532</v>
      </c>
      <c r="G8543" s="3" t="s">
        <v>46</v>
      </c>
      <c r="H8543" s="3" t="s">
        <v>10096</v>
      </c>
      <c r="I8543" s="3" t="s">
        <v>10097</v>
      </c>
      <c r="J8543" s="3" t="s">
        <v>98</v>
      </c>
      <c r="K8543" s="3" t="s">
        <v>23</v>
      </c>
      <c r="L8543" s="3" t="s">
        <v>142</v>
      </c>
      <c r="M8543" s="3" t="s">
        <v>143</v>
      </c>
      <c r="N8543" s="3">
        <v>19143</v>
      </c>
      <c r="O8543" s="3" t="s">
        <v>144</v>
      </c>
      <c r="P8543" s="3" t="s">
        <v>6748</v>
      </c>
      <c r="Q8543" s="3" t="s">
        <v>42</v>
      </c>
      <c r="R8543" s="3" t="s">
        <v>86</v>
      </c>
      <c r="S8543" s="3" t="s">
        <v>6749</v>
      </c>
      <c r="T8543" s="3">
        <v>25.92</v>
      </c>
      <c r="U8543" s="35" cm="1">
        <f t="array" ref="U8543">INDEX('Pricing Strategy'!$F$4:$F$71,MATCH(1,(Dataset!$O8543='Pricing Strategy'!$B$4:$B$71)*(Dataset!$Q8543='Pricing Strategy'!$C$4:$C$71)*(Dataset!$R8543='Pricing Strategy'!$D$4:$D$71),))</f>
        <v>0.4</v>
      </c>
      <c r="V8543" s="3">
        <f>Dataset!$T8543*(1-Dataset!$U8543)</f>
        <v>15.552</v>
      </c>
    </row>
    <row r="8544" spans="1:22" x14ac:dyDescent="0.3">
      <c r="A8544" s="32"/>
      <c r="C8544" s="3">
        <v>8539</v>
      </c>
      <c r="D8544" s="3" t="s">
        <v>10095</v>
      </c>
      <c r="E8544" s="34">
        <v>42528</v>
      </c>
      <c r="F8544" s="34">
        <v>42532</v>
      </c>
      <c r="G8544" s="3" t="s">
        <v>46</v>
      </c>
      <c r="H8544" s="3" t="s">
        <v>10096</v>
      </c>
      <c r="I8544" s="3" t="s">
        <v>10097</v>
      </c>
      <c r="J8544" s="3" t="s">
        <v>98</v>
      </c>
      <c r="K8544" s="3" t="s">
        <v>23</v>
      </c>
      <c r="L8544" s="3" t="s">
        <v>142</v>
      </c>
      <c r="M8544" s="3" t="s">
        <v>143</v>
      </c>
      <c r="N8544" s="3">
        <v>19143</v>
      </c>
      <c r="O8544" s="3" t="s">
        <v>144</v>
      </c>
      <c r="P8544" s="3" t="s">
        <v>5849</v>
      </c>
      <c r="Q8544" s="3" t="s">
        <v>42</v>
      </c>
      <c r="R8544" s="3" t="s">
        <v>64</v>
      </c>
      <c r="S8544" s="3" t="s">
        <v>5850</v>
      </c>
      <c r="T8544" s="3">
        <v>8.016</v>
      </c>
      <c r="U8544" s="35" cm="1">
        <f t="array" ref="U8544">INDEX('Pricing Strategy'!$F$4:$F$71,MATCH(1,(Dataset!$O8544='Pricing Strategy'!$B$4:$B$71)*(Dataset!$Q8544='Pricing Strategy'!$C$4:$C$71)*(Dataset!$R8544='Pricing Strategy'!$D$4:$D$71),))</f>
        <v>0.45</v>
      </c>
      <c r="V8544" s="3">
        <f>Dataset!$T8544*(1-Dataset!$U8544)</f>
        <v>4.4088000000000003</v>
      </c>
    </row>
    <row r="8545" spans="1:22" x14ac:dyDescent="0.3">
      <c r="A8545" s="32"/>
      <c r="C8545" s="3">
        <v>8540</v>
      </c>
      <c r="D8545" s="3" t="s">
        <v>10098</v>
      </c>
      <c r="E8545" s="34">
        <v>43168</v>
      </c>
      <c r="F8545" s="34">
        <v>43172</v>
      </c>
      <c r="G8545" s="3" t="s">
        <v>46</v>
      </c>
      <c r="H8545" s="3" t="s">
        <v>403</v>
      </c>
      <c r="I8545" s="3" t="s">
        <v>404</v>
      </c>
      <c r="J8545" s="3" t="s">
        <v>22</v>
      </c>
      <c r="K8545" s="3" t="s">
        <v>23</v>
      </c>
      <c r="L8545" s="3" t="s">
        <v>38</v>
      </c>
      <c r="M8545" s="3" t="s">
        <v>39</v>
      </c>
      <c r="N8545" s="3">
        <v>90008</v>
      </c>
      <c r="O8545" s="3" t="s">
        <v>40</v>
      </c>
      <c r="P8545" s="3" t="s">
        <v>5431</v>
      </c>
      <c r="Q8545" s="3" t="s">
        <v>67</v>
      </c>
      <c r="R8545" s="3" t="s">
        <v>1216</v>
      </c>
      <c r="S8545" s="3" t="s">
        <v>5432</v>
      </c>
      <c r="T8545" s="3">
        <v>479.98399999999998</v>
      </c>
      <c r="U8545" s="35" cm="1">
        <f t="array" ref="U8545">INDEX('Pricing Strategy'!$F$4:$F$71,MATCH(1,(Dataset!$O8545='Pricing Strategy'!$B$4:$B$71)*(Dataset!$Q8545='Pricing Strategy'!$C$4:$C$71)*(Dataset!$R8545='Pricing Strategy'!$D$4:$D$71),))</f>
        <v>0.5</v>
      </c>
      <c r="V8545" s="3">
        <f>Dataset!$T8545*(1-Dataset!$U8545)</f>
        <v>239.99199999999999</v>
      </c>
    </row>
    <row r="8546" spans="1:22" x14ac:dyDescent="0.3">
      <c r="A8546" s="32"/>
      <c r="C8546" s="3">
        <v>8541</v>
      </c>
      <c r="D8546" s="3" t="s">
        <v>10098</v>
      </c>
      <c r="E8546" s="34">
        <v>43168</v>
      </c>
      <c r="F8546" s="34">
        <v>43172</v>
      </c>
      <c r="G8546" s="3" t="s">
        <v>46</v>
      </c>
      <c r="H8546" s="3" t="s">
        <v>403</v>
      </c>
      <c r="I8546" s="3" t="s">
        <v>404</v>
      </c>
      <c r="J8546" s="3" t="s">
        <v>22</v>
      </c>
      <c r="K8546" s="3" t="s">
        <v>23</v>
      </c>
      <c r="L8546" s="3" t="s">
        <v>38</v>
      </c>
      <c r="M8546" s="3" t="s">
        <v>39</v>
      </c>
      <c r="N8546" s="3">
        <v>90008</v>
      </c>
      <c r="O8546" s="3" t="s">
        <v>40</v>
      </c>
      <c r="P8546" s="3" t="s">
        <v>70</v>
      </c>
      <c r="Q8546" s="3" t="s">
        <v>42</v>
      </c>
      <c r="R8546" s="3" t="s">
        <v>71</v>
      </c>
      <c r="S8546" s="3" t="s">
        <v>72</v>
      </c>
      <c r="T8546" s="3">
        <v>30.84</v>
      </c>
      <c r="U8546" s="35" cm="1">
        <f t="array" ref="U8546">INDEX('Pricing Strategy'!$F$4:$F$71,MATCH(1,(Dataset!$O8546='Pricing Strategy'!$B$4:$B$71)*(Dataset!$Q8546='Pricing Strategy'!$C$4:$C$71)*(Dataset!$R8546='Pricing Strategy'!$D$4:$D$71),))</f>
        <v>0.4</v>
      </c>
      <c r="V8546" s="3">
        <f>Dataset!$T8546*(1-Dataset!$U8546)</f>
        <v>18.503999999999998</v>
      </c>
    </row>
    <row r="8547" spans="1:22" x14ac:dyDescent="0.3">
      <c r="A8547" s="32"/>
      <c r="C8547" s="3">
        <v>8542</v>
      </c>
      <c r="D8547" s="3" t="s">
        <v>10099</v>
      </c>
      <c r="E8547" s="34">
        <v>42726</v>
      </c>
      <c r="F8547" s="34">
        <v>42727</v>
      </c>
      <c r="G8547" s="3" t="s">
        <v>184</v>
      </c>
      <c r="H8547" s="3" t="s">
        <v>3395</v>
      </c>
      <c r="I8547" s="3" t="s">
        <v>3396</v>
      </c>
      <c r="J8547" s="3" t="s">
        <v>37</v>
      </c>
      <c r="K8547" s="3" t="s">
        <v>23</v>
      </c>
      <c r="L8547" s="3" t="s">
        <v>142</v>
      </c>
      <c r="M8547" s="3" t="s">
        <v>143</v>
      </c>
      <c r="N8547" s="3">
        <v>19140</v>
      </c>
      <c r="O8547" s="3" t="s">
        <v>144</v>
      </c>
      <c r="P8547" s="3" t="s">
        <v>4913</v>
      </c>
      <c r="Q8547" s="3" t="s">
        <v>42</v>
      </c>
      <c r="R8547" s="3" t="s">
        <v>55</v>
      </c>
      <c r="S8547" s="3" t="s">
        <v>4914</v>
      </c>
      <c r="T8547" s="3">
        <v>33.567999999999998</v>
      </c>
      <c r="U8547" s="35" cm="1">
        <f t="array" ref="U8547">INDEX('Pricing Strategy'!$F$4:$F$71,MATCH(1,(Dataset!$O8547='Pricing Strategy'!$B$4:$B$71)*(Dataset!$Q8547='Pricing Strategy'!$C$4:$C$71)*(Dataset!$R8547='Pricing Strategy'!$D$4:$D$71),))</f>
        <v>0.5</v>
      </c>
      <c r="V8547" s="3">
        <f>Dataset!$T8547*(1-Dataset!$U8547)</f>
        <v>16.783999999999999</v>
      </c>
    </row>
    <row r="8548" spans="1:22" x14ac:dyDescent="0.3">
      <c r="A8548" s="32"/>
      <c r="C8548" s="3">
        <v>8543</v>
      </c>
      <c r="D8548" s="3" t="s">
        <v>10099</v>
      </c>
      <c r="E8548" s="34">
        <v>42726</v>
      </c>
      <c r="F8548" s="34">
        <v>42727</v>
      </c>
      <c r="G8548" s="3" t="s">
        <v>184</v>
      </c>
      <c r="H8548" s="3" t="s">
        <v>3395</v>
      </c>
      <c r="I8548" s="3" t="s">
        <v>3396</v>
      </c>
      <c r="J8548" s="3" t="s">
        <v>37</v>
      </c>
      <c r="K8548" s="3" t="s">
        <v>23</v>
      </c>
      <c r="L8548" s="3" t="s">
        <v>142</v>
      </c>
      <c r="M8548" s="3" t="s">
        <v>143</v>
      </c>
      <c r="N8548" s="3">
        <v>19140</v>
      </c>
      <c r="O8548" s="3" t="s">
        <v>144</v>
      </c>
      <c r="P8548" s="3" t="s">
        <v>3381</v>
      </c>
      <c r="Q8548" s="3" t="s">
        <v>28</v>
      </c>
      <c r="R8548" s="3" t="s">
        <v>32</v>
      </c>
      <c r="S8548" s="3" t="s">
        <v>3382</v>
      </c>
      <c r="T8548" s="3">
        <v>422.625</v>
      </c>
      <c r="U8548" s="35" cm="1">
        <f t="array" ref="U8548">INDEX('Pricing Strategy'!$F$4:$F$71,MATCH(1,(Dataset!$O8548='Pricing Strategy'!$B$4:$B$71)*(Dataset!$Q8548='Pricing Strategy'!$C$4:$C$71)*(Dataset!$R8548='Pricing Strategy'!$D$4:$D$71),))</f>
        <v>0.45</v>
      </c>
      <c r="V8548" s="3">
        <f>Dataset!$T8548*(1-Dataset!$U8548)</f>
        <v>232.44375000000002</v>
      </c>
    </row>
    <row r="8549" spans="1:22" x14ac:dyDescent="0.3">
      <c r="A8549" s="32"/>
      <c r="C8549" s="3">
        <v>8544</v>
      </c>
      <c r="D8549" s="3" t="s">
        <v>10100</v>
      </c>
      <c r="E8549" s="34">
        <v>42222</v>
      </c>
      <c r="F8549" s="34">
        <v>42227</v>
      </c>
      <c r="G8549" s="3" t="s">
        <v>46</v>
      </c>
      <c r="H8549" s="3" t="s">
        <v>5065</v>
      </c>
      <c r="I8549" s="3" t="s">
        <v>5066</v>
      </c>
      <c r="J8549" s="3" t="s">
        <v>22</v>
      </c>
      <c r="K8549" s="3" t="s">
        <v>23</v>
      </c>
      <c r="L8549" s="3" t="s">
        <v>262</v>
      </c>
      <c r="M8549" s="3" t="s">
        <v>263</v>
      </c>
      <c r="N8549" s="3">
        <v>10035</v>
      </c>
      <c r="O8549" s="3" t="s">
        <v>144</v>
      </c>
      <c r="P8549" s="3" t="s">
        <v>1596</v>
      </c>
      <c r="Q8549" s="3" t="s">
        <v>67</v>
      </c>
      <c r="R8549" s="3" t="s">
        <v>157</v>
      </c>
      <c r="S8549" s="3" t="s">
        <v>1597</v>
      </c>
      <c r="T8549" s="3">
        <v>199.98</v>
      </c>
      <c r="U8549" s="35" cm="1">
        <f t="array" ref="U8549">INDEX('Pricing Strategy'!$F$4:$F$71,MATCH(1,(Dataset!$O8549='Pricing Strategy'!$B$4:$B$71)*(Dataset!$Q8549='Pricing Strategy'!$C$4:$C$71)*(Dataset!$R8549='Pricing Strategy'!$D$4:$D$71),))</f>
        <v>0.45</v>
      </c>
      <c r="V8549" s="3">
        <f>Dataset!$T8549*(1-Dataset!$U8549)</f>
        <v>109.989</v>
      </c>
    </row>
    <row r="8550" spans="1:22" x14ac:dyDescent="0.3">
      <c r="A8550" s="32"/>
      <c r="C8550" s="3">
        <v>8545</v>
      </c>
      <c r="D8550" s="3" t="s">
        <v>10101</v>
      </c>
      <c r="E8550" s="34">
        <v>42821</v>
      </c>
      <c r="F8550" s="34">
        <v>42825</v>
      </c>
      <c r="G8550" s="3" t="s">
        <v>46</v>
      </c>
      <c r="H8550" s="3" t="s">
        <v>877</v>
      </c>
      <c r="I8550" s="3" t="s">
        <v>878</v>
      </c>
      <c r="J8550" s="3" t="s">
        <v>37</v>
      </c>
      <c r="K8550" s="3" t="s">
        <v>23</v>
      </c>
      <c r="L8550" s="3" t="s">
        <v>493</v>
      </c>
      <c r="M8550" s="3" t="s">
        <v>1272</v>
      </c>
      <c r="N8550" s="3">
        <v>31907</v>
      </c>
      <c r="O8550" s="3" t="s">
        <v>26</v>
      </c>
      <c r="P8550" s="3" t="s">
        <v>7438</v>
      </c>
      <c r="Q8550" s="3" t="s">
        <v>28</v>
      </c>
      <c r="R8550" s="3" t="s">
        <v>61</v>
      </c>
      <c r="S8550" s="3" t="s">
        <v>7439</v>
      </c>
      <c r="T8550" s="3">
        <v>20.239999999999998</v>
      </c>
      <c r="U8550" s="35" cm="1">
        <f t="array" ref="U8550">INDEX('Pricing Strategy'!$F$4:$F$71,MATCH(1,(Dataset!$O8550='Pricing Strategy'!$B$4:$B$71)*(Dataset!$Q8550='Pricing Strategy'!$C$4:$C$71)*(Dataset!$R8550='Pricing Strategy'!$D$4:$D$71),))</f>
        <v>0.25</v>
      </c>
      <c r="V8550" s="3">
        <f>Dataset!$T8550*(1-Dataset!$U8550)</f>
        <v>15.18</v>
      </c>
    </row>
    <row r="8551" spans="1:22" x14ac:dyDescent="0.3">
      <c r="A8551" s="32"/>
      <c r="C8551" s="3">
        <v>8546</v>
      </c>
      <c r="D8551" s="3" t="s">
        <v>10101</v>
      </c>
      <c r="E8551" s="34">
        <v>42821</v>
      </c>
      <c r="F8551" s="34">
        <v>42825</v>
      </c>
      <c r="G8551" s="3" t="s">
        <v>46</v>
      </c>
      <c r="H8551" s="3" t="s">
        <v>877</v>
      </c>
      <c r="I8551" s="3" t="s">
        <v>878</v>
      </c>
      <c r="J8551" s="3" t="s">
        <v>37</v>
      </c>
      <c r="K8551" s="3" t="s">
        <v>23</v>
      </c>
      <c r="L8551" s="3" t="s">
        <v>493</v>
      </c>
      <c r="M8551" s="3" t="s">
        <v>1272</v>
      </c>
      <c r="N8551" s="3">
        <v>31907</v>
      </c>
      <c r="O8551" s="3" t="s">
        <v>26</v>
      </c>
      <c r="P8551" s="3" t="s">
        <v>7115</v>
      </c>
      <c r="Q8551" s="3" t="s">
        <v>28</v>
      </c>
      <c r="R8551" s="3" t="s">
        <v>61</v>
      </c>
      <c r="S8551" s="3" t="s">
        <v>7116</v>
      </c>
      <c r="T8551" s="3">
        <v>39.92</v>
      </c>
      <c r="U8551" s="35" cm="1">
        <f t="array" ref="U8551">INDEX('Pricing Strategy'!$F$4:$F$71,MATCH(1,(Dataset!$O8551='Pricing Strategy'!$B$4:$B$71)*(Dataset!$Q8551='Pricing Strategy'!$C$4:$C$71)*(Dataset!$R8551='Pricing Strategy'!$D$4:$D$71),))</f>
        <v>0.25</v>
      </c>
      <c r="V8551" s="3">
        <f>Dataset!$T8551*(1-Dataset!$U8551)</f>
        <v>29.94</v>
      </c>
    </row>
    <row r="8552" spans="1:22" x14ac:dyDescent="0.3">
      <c r="A8552" s="32"/>
      <c r="C8552" s="3">
        <v>8547</v>
      </c>
      <c r="D8552" s="3" t="s">
        <v>10101</v>
      </c>
      <c r="E8552" s="34">
        <v>42821</v>
      </c>
      <c r="F8552" s="34">
        <v>42825</v>
      </c>
      <c r="G8552" s="3" t="s">
        <v>46</v>
      </c>
      <c r="H8552" s="3" t="s">
        <v>877</v>
      </c>
      <c r="I8552" s="3" t="s">
        <v>878</v>
      </c>
      <c r="J8552" s="3" t="s">
        <v>37</v>
      </c>
      <c r="K8552" s="3" t="s">
        <v>23</v>
      </c>
      <c r="L8552" s="3" t="s">
        <v>493</v>
      </c>
      <c r="M8552" s="3" t="s">
        <v>1272</v>
      </c>
      <c r="N8552" s="3">
        <v>31907</v>
      </c>
      <c r="O8552" s="3" t="s">
        <v>26</v>
      </c>
      <c r="P8552" s="3" t="s">
        <v>6552</v>
      </c>
      <c r="Q8552" s="3" t="s">
        <v>42</v>
      </c>
      <c r="R8552" s="3" t="s">
        <v>71</v>
      </c>
      <c r="S8552" s="3" t="s">
        <v>6553</v>
      </c>
      <c r="T8552" s="3">
        <v>32.54</v>
      </c>
      <c r="U8552" s="35" cm="1">
        <f t="array" ref="U8552">INDEX('Pricing Strategy'!$F$4:$F$71,MATCH(1,(Dataset!$O8552='Pricing Strategy'!$B$4:$B$71)*(Dataset!$Q8552='Pricing Strategy'!$C$4:$C$71)*(Dataset!$R8552='Pricing Strategy'!$D$4:$D$71),))</f>
        <v>0.25</v>
      </c>
      <c r="V8552" s="3">
        <f>Dataset!$T8552*(1-Dataset!$U8552)</f>
        <v>24.405000000000001</v>
      </c>
    </row>
    <row r="8553" spans="1:22" x14ac:dyDescent="0.3">
      <c r="A8553" s="32"/>
      <c r="C8553" s="3">
        <v>8548</v>
      </c>
      <c r="D8553" s="3" t="s">
        <v>10102</v>
      </c>
      <c r="E8553" s="34">
        <v>42709</v>
      </c>
      <c r="F8553" s="34">
        <v>42714</v>
      </c>
      <c r="G8553" s="3" t="s">
        <v>46</v>
      </c>
      <c r="H8553" s="3" t="s">
        <v>2764</v>
      </c>
      <c r="I8553" s="3" t="s">
        <v>2765</v>
      </c>
      <c r="J8553" s="3" t="s">
        <v>37</v>
      </c>
      <c r="K8553" s="3" t="s">
        <v>23</v>
      </c>
      <c r="L8553" s="3" t="s">
        <v>38</v>
      </c>
      <c r="M8553" s="3" t="s">
        <v>39</v>
      </c>
      <c r="N8553" s="3">
        <v>90049</v>
      </c>
      <c r="O8553" s="3" t="s">
        <v>40</v>
      </c>
      <c r="P8553" s="3" t="s">
        <v>843</v>
      </c>
      <c r="Q8553" s="3" t="s">
        <v>67</v>
      </c>
      <c r="R8553" s="3" t="s">
        <v>157</v>
      </c>
      <c r="S8553" s="3" t="s">
        <v>844</v>
      </c>
      <c r="T8553" s="3">
        <v>39</v>
      </c>
      <c r="U8553" s="35" cm="1">
        <f t="array" ref="U8553">INDEX('Pricing Strategy'!$F$4:$F$71,MATCH(1,(Dataset!$O8553='Pricing Strategy'!$B$4:$B$71)*(Dataset!$Q8553='Pricing Strategy'!$C$4:$C$71)*(Dataset!$R8553='Pricing Strategy'!$D$4:$D$71),))</f>
        <v>0.45</v>
      </c>
      <c r="V8553" s="3">
        <f>Dataset!$T8553*(1-Dataset!$U8553)</f>
        <v>21.450000000000003</v>
      </c>
    </row>
    <row r="8554" spans="1:22" x14ac:dyDescent="0.3">
      <c r="A8554" s="32"/>
      <c r="C8554" s="3">
        <v>8549</v>
      </c>
      <c r="D8554" s="3" t="s">
        <v>10102</v>
      </c>
      <c r="E8554" s="34">
        <v>42709</v>
      </c>
      <c r="F8554" s="34">
        <v>42714</v>
      </c>
      <c r="G8554" s="3" t="s">
        <v>46</v>
      </c>
      <c r="H8554" s="3" t="s">
        <v>2764</v>
      </c>
      <c r="I8554" s="3" t="s">
        <v>2765</v>
      </c>
      <c r="J8554" s="3" t="s">
        <v>37</v>
      </c>
      <c r="K8554" s="3" t="s">
        <v>23</v>
      </c>
      <c r="L8554" s="3" t="s">
        <v>38</v>
      </c>
      <c r="M8554" s="3" t="s">
        <v>39</v>
      </c>
      <c r="N8554" s="3">
        <v>90049</v>
      </c>
      <c r="O8554" s="3" t="s">
        <v>40</v>
      </c>
      <c r="P8554" s="3" t="s">
        <v>3205</v>
      </c>
      <c r="Q8554" s="3" t="s">
        <v>42</v>
      </c>
      <c r="R8554" s="3" t="s">
        <v>43</v>
      </c>
      <c r="S8554" s="3" t="s">
        <v>3206</v>
      </c>
      <c r="T8554" s="3">
        <v>12.6</v>
      </c>
      <c r="U8554" s="35" cm="1">
        <f t="array" ref="U8554">INDEX('Pricing Strategy'!$F$4:$F$71,MATCH(1,(Dataset!$O8554='Pricing Strategy'!$B$4:$B$71)*(Dataset!$Q8554='Pricing Strategy'!$C$4:$C$71)*(Dataset!$R8554='Pricing Strategy'!$D$4:$D$71),))</f>
        <v>0.4</v>
      </c>
      <c r="V8554" s="3">
        <f>Dataset!$T8554*(1-Dataset!$U8554)</f>
        <v>7.56</v>
      </c>
    </row>
    <row r="8555" spans="1:22" x14ac:dyDescent="0.3">
      <c r="A8555" s="32"/>
      <c r="C8555" s="3">
        <v>8550</v>
      </c>
      <c r="D8555" s="3" t="s">
        <v>10103</v>
      </c>
      <c r="E8555" s="34">
        <v>42624</v>
      </c>
      <c r="F8555" s="34">
        <v>42625</v>
      </c>
      <c r="G8555" s="3" t="s">
        <v>184</v>
      </c>
      <c r="H8555" s="3" t="s">
        <v>2764</v>
      </c>
      <c r="I8555" s="3" t="s">
        <v>2765</v>
      </c>
      <c r="J8555" s="3" t="s">
        <v>37</v>
      </c>
      <c r="K8555" s="3" t="s">
        <v>23</v>
      </c>
      <c r="L8555" s="3" t="s">
        <v>452</v>
      </c>
      <c r="M8555" s="3" t="s">
        <v>453</v>
      </c>
      <c r="N8555" s="3">
        <v>80013</v>
      </c>
      <c r="O8555" s="3" t="s">
        <v>40</v>
      </c>
      <c r="P8555" s="3" t="s">
        <v>1718</v>
      </c>
      <c r="Q8555" s="3" t="s">
        <v>28</v>
      </c>
      <c r="R8555" s="3" t="s">
        <v>61</v>
      </c>
      <c r="S8555" s="3" t="s">
        <v>1719</v>
      </c>
      <c r="T8555" s="3">
        <v>24.64</v>
      </c>
      <c r="U8555" s="35" cm="1">
        <f t="array" ref="U8555">INDEX('Pricing Strategy'!$F$4:$F$71,MATCH(1,(Dataset!$O8555='Pricing Strategy'!$B$4:$B$71)*(Dataset!$Q8555='Pricing Strategy'!$C$4:$C$71)*(Dataset!$R8555='Pricing Strategy'!$D$4:$D$71),))</f>
        <v>0.4</v>
      </c>
      <c r="V8555" s="3">
        <f>Dataset!$T8555*(1-Dataset!$U8555)</f>
        <v>14.783999999999999</v>
      </c>
    </row>
    <row r="8556" spans="1:22" x14ac:dyDescent="0.3">
      <c r="A8556" s="32"/>
      <c r="C8556" s="3">
        <v>8551</v>
      </c>
      <c r="D8556" s="3" t="s">
        <v>10104</v>
      </c>
      <c r="E8556" s="34">
        <v>42568</v>
      </c>
      <c r="F8556" s="34">
        <v>42575</v>
      </c>
      <c r="G8556" s="3" t="s">
        <v>46</v>
      </c>
      <c r="H8556" s="3" t="s">
        <v>1270</v>
      </c>
      <c r="I8556" s="3" t="s">
        <v>1271</v>
      </c>
      <c r="J8556" s="3" t="s">
        <v>37</v>
      </c>
      <c r="K8556" s="3" t="s">
        <v>23</v>
      </c>
      <c r="L8556" s="3" t="s">
        <v>180</v>
      </c>
      <c r="M8556" s="3" t="s">
        <v>100</v>
      </c>
      <c r="N8556" s="3">
        <v>77041</v>
      </c>
      <c r="O8556" s="3" t="s">
        <v>101</v>
      </c>
      <c r="P8556" s="3" t="s">
        <v>9051</v>
      </c>
      <c r="Q8556" s="3" t="s">
        <v>42</v>
      </c>
      <c r="R8556" s="3" t="s">
        <v>43</v>
      </c>
      <c r="S8556" s="3" t="s">
        <v>9052</v>
      </c>
      <c r="T8556" s="3">
        <v>6.2640000000000002</v>
      </c>
      <c r="U8556" s="35" cm="1">
        <f t="array" ref="U8556">INDEX('Pricing Strategy'!$F$4:$F$71,MATCH(1,(Dataset!$O8556='Pricing Strategy'!$B$4:$B$71)*(Dataset!$Q8556='Pricing Strategy'!$C$4:$C$71)*(Dataset!$R8556='Pricing Strategy'!$D$4:$D$71),))</f>
        <v>0.3</v>
      </c>
      <c r="V8556" s="3">
        <f>Dataset!$T8556*(1-Dataset!$U8556)</f>
        <v>4.3848000000000003</v>
      </c>
    </row>
    <row r="8557" spans="1:22" x14ac:dyDescent="0.3">
      <c r="A8557" s="32"/>
      <c r="C8557" s="3">
        <v>8552</v>
      </c>
      <c r="D8557" s="3" t="s">
        <v>10104</v>
      </c>
      <c r="E8557" s="34">
        <v>42568</v>
      </c>
      <c r="F8557" s="34">
        <v>42575</v>
      </c>
      <c r="G8557" s="3" t="s">
        <v>46</v>
      </c>
      <c r="H8557" s="3" t="s">
        <v>1270</v>
      </c>
      <c r="I8557" s="3" t="s">
        <v>1271</v>
      </c>
      <c r="J8557" s="3" t="s">
        <v>37</v>
      </c>
      <c r="K8557" s="3" t="s">
        <v>23</v>
      </c>
      <c r="L8557" s="3" t="s">
        <v>180</v>
      </c>
      <c r="M8557" s="3" t="s">
        <v>100</v>
      </c>
      <c r="N8557" s="3">
        <v>77041</v>
      </c>
      <c r="O8557" s="3" t="s">
        <v>101</v>
      </c>
      <c r="P8557" s="3" t="s">
        <v>1882</v>
      </c>
      <c r="Q8557" s="3" t="s">
        <v>42</v>
      </c>
      <c r="R8557" s="3" t="s">
        <v>265</v>
      </c>
      <c r="S8557" s="3" t="s">
        <v>1883</v>
      </c>
      <c r="T8557" s="3">
        <v>14.432</v>
      </c>
      <c r="U8557" s="35" cm="1">
        <f t="array" ref="U8557">INDEX('Pricing Strategy'!$F$4:$F$71,MATCH(1,(Dataset!$O8557='Pricing Strategy'!$B$4:$B$71)*(Dataset!$Q8557='Pricing Strategy'!$C$4:$C$71)*(Dataset!$R8557='Pricing Strategy'!$D$4:$D$71),))</f>
        <v>0.3</v>
      </c>
      <c r="V8557" s="3">
        <f>Dataset!$T8557*(1-Dataset!$U8557)</f>
        <v>10.102399999999999</v>
      </c>
    </row>
    <row r="8558" spans="1:22" x14ac:dyDescent="0.3">
      <c r="A8558" s="32"/>
      <c r="C8558" s="3">
        <v>8553</v>
      </c>
      <c r="D8558" s="3" t="s">
        <v>10105</v>
      </c>
      <c r="E8558" s="34">
        <v>42154</v>
      </c>
      <c r="F8558" s="34">
        <v>42158</v>
      </c>
      <c r="G8558" s="3" t="s">
        <v>46</v>
      </c>
      <c r="H8558" s="3" t="s">
        <v>3913</v>
      </c>
      <c r="I8558" s="3" t="s">
        <v>3914</v>
      </c>
      <c r="J8558" s="3" t="s">
        <v>37</v>
      </c>
      <c r="K8558" s="3" t="s">
        <v>23</v>
      </c>
      <c r="L8558" s="3" t="s">
        <v>299</v>
      </c>
      <c r="M8558" s="3" t="s">
        <v>207</v>
      </c>
      <c r="N8558" s="3">
        <v>60623</v>
      </c>
      <c r="O8558" s="3" t="s">
        <v>101</v>
      </c>
      <c r="P8558" s="3" t="s">
        <v>3317</v>
      </c>
      <c r="Q8558" s="3" t="s">
        <v>67</v>
      </c>
      <c r="R8558" s="3" t="s">
        <v>1216</v>
      </c>
      <c r="S8558" s="3" t="s">
        <v>3318</v>
      </c>
      <c r="T8558" s="3">
        <v>719.976</v>
      </c>
      <c r="U8558" s="35" cm="1">
        <f t="array" ref="U8558">INDEX('Pricing Strategy'!$F$4:$F$71,MATCH(1,(Dataset!$O8558='Pricing Strategy'!$B$4:$B$71)*(Dataset!$Q8558='Pricing Strategy'!$C$4:$C$71)*(Dataset!$R8558='Pricing Strategy'!$D$4:$D$71),))</f>
        <v>0.4</v>
      </c>
      <c r="V8558" s="3">
        <f>Dataset!$T8558*(1-Dataset!$U8558)</f>
        <v>431.98559999999998</v>
      </c>
    </row>
    <row r="8559" spans="1:22" x14ac:dyDescent="0.3">
      <c r="A8559" s="32"/>
      <c r="C8559" s="3">
        <v>8554</v>
      </c>
      <c r="D8559" s="3" t="s">
        <v>10106</v>
      </c>
      <c r="E8559" s="34">
        <v>43417</v>
      </c>
      <c r="F8559" s="34">
        <v>43424</v>
      </c>
      <c r="G8559" s="3" t="s">
        <v>46</v>
      </c>
      <c r="H8559" s="3" t="s">
        <v>776</v>
      </c>
      <c r="I8559" s="3" t="s">
        <v>777</v>
      </c>
      <c r="J8559" s="3" t="s">
        <v>22</v>
      </c>
      <c r="K8559" s="3" t="s">
        <v>23</v>
      </c>
      <c r="L8559" s="3" t="s">
        <v>353</v>
      </c>
      <c r="M8559" s="3" t="s">
        <v>354</v>
      </c>
      <c r="N8559" s="3">
        <v>35601</v>
      </c>
      <c r="O8559" s="3" t="s">
        <v>26</v>
      </c>
      <c r="P8559" s="3" t="s">
        <v>2742</v>
      </c>
      <c r="Q8559" s="3" t="s">
        <v>67</v>
      </c>
      <c r="R8559" s="3" t="s">
        <v>157</v>
      </c>
      <c r="S8559" s="3" t="s">
        <v>2743</v>
      </c>
      <c r="T8559" s="3">
        <v>239.92</v>
      </c>
      <c r="U8559" s="35" cm="1">
        <f t="array" ref="U8559">INDEX('Pricing Strategy'!$F$4:$F$71,MATCH(1,(Dataset!$O8559='Pricing Strategy'!$B$4:$B$71)*(Dataset!$Q8559='Pricing Strategy'!$C$4:$C$71)*(Dataset!$R8559='Pricing Strategy'!$D$4:$D$71),))</f>
        <v>0.3</v>
      </c>
      <c r="V8559" s="3">
        <f>Dataset!$T8559*(1-Dataset!$U8559)</f>
        <v>167.94399999999999</v>
      </c>
    </row>
    <row r="8560" spans="1:22" x14ac:dyDescent="0.3">
      <c r="A8560" s="32"/>
      <c r="C8560" s="3">
        <v>8555</v>
      </c>
      <c r="D8560" s="3" t="s">
        <v>10107</v>
      </c>
      <c r="E8560" s="34">
        <v>43078</v>
      </c>
      <c r="F8560" s="34">
        <v>43080</v>
      </c>
      <c r="G8560" s="3" t="s">
        <v>184</v>
      </c>
      <c r="H8560" s="3" t="s">
        <v>3352</v>
      </c>
      <c r="I8560" s="3" t="s">
        <v>3353</v>
      </c>
      <c r="J8560" s="3" t="s">
        <v>22</v>
      </c>
      <c r="K8560" s="3" t="s">
        <v>23</v>
      </c>
      <c r="L8560" s="3" t="s">
        <v>314</v>
      </c>
      <c r="M8560" s="3" t="s">
        <v>315</v>
      </c>
      <c r="N8560" s="3">
        <v>22153</v>
      </c>
      <c r="O8560" s="3" t="s">
        <v>26</v>
      </c>
      <c r="P8560" s="3" t="s">
        <v>3925</v>
      </c>
      <c r="Q8560" s="3" t="s">
        <v>28</v>
      </c>
      <c r="R8560" s="3" t="s">
        <v>52</v>
      </c>
      <c r="S8560" s="3" t="s">
        <v>3926</v>
      </c>
      <c r="T8560" s="3">
        <v>1056.8599999999999</v>
      </c>
      <c r="U8560" s="35" cm="1">
        <f t="array" ref="U8560">INDEX('Pricing Strategy'!$F$4:$F$71,MATCH(1,(Dataset!$O8560='Pricing Strategy'!$B$4:$B$71)*(Dataset!$Q8560='Pricing Strategy'!$C$4:$C$71)*(Dataset!$R8560='Pricing Strategy'!$D$4:$D$71),))</f>
        <v>0.3</v>
      </c>
      <c r="V8560" s="3">
        <f>Dataset!$T8560*(1-Dataset!$U8560)</f>
        <v>739.80199999999991</v>
      </c>
    </row>
    <row r="8561" spans="1:22" x14ac:dyDescent="0.3">
      <c r="A8561" s="32"/>
      <c r="C8561" s="3">
        <v>8556</v>
      </c>
      <c r="D8561" s="3" t="s">
        <v>10108</v>
      </c>
      <c r="E8561" s="34">
        <v>42451</v>
      </c>
      <c r="F8561" s="34">
        <v>42451</v>
      </c>
      <c r="G8561" s="3" t="s">
        <v>1290</v>
      </c>
      <c r="H8561" s="3" t="s">
        <v>2405</v>
      </c>
      <c r="I8561" s="3" t="s">
        <v>2406</v>
      </c>
      <c r="J8561" s="3" t="s">
        <v>22</v>
      </c>
      <c r="K8561" s="3" t="s">
        <v>23</v>
      </c>
      <c r="L8561" s="3" t="s">
        <v>6829</v>
      </c>
      <c r="M8561" s="3" t="s">
        <v>50</v>
      </c>
      <c r="N8561" s="3">
        <v>33317</v>
      </c>
      <c r="O8561" s="3" t="s">
        <v>26</v>
      </c>
      <c r="P8561" s="3" t="s">
        <v>1664</v>
      </c>
      <c r="Q8561" s="3" t="s">
        <v>67</v>
      </c>
      <c r="R8561" s="3" t="s">
        <v>157</v>
      </c>
      <c r="S8561" s="3" t="s">
        <v>1665</v>
      </c>
      <c r="T8561" s="3">
        <v>447.94400000000002</v>
      </c>
      <c r="U8561" s="35" cm="1">
        <f t="array" ref="U8561">INDEX('Pricing Strategy'!$F$4:$F$71,MATCH(1,(Dataset!$O8561='Pricing Strategy'!$B$4:$B$71)*(Dataset!$Q8561='Pricing Strategy'!$C$4:$C$71)*(Dataset!$R8561='Pricing Strategy'!$D$4:$D$71),))</f>
        <v>0.3</v>
      </c>
      <c r="V8561" s="3">
        <f>Dataset!$T8561*(1-Dataset!$U8561)</f>
        <v>313.56079999999997</v>
      </c>
    </row>
    <row r="8562" spans="1:22" x14ac:dyDescent="0.3">
      <c r="A8562" s="32"/>
      <c r="C8562" s="3">
        <v>8557</v>
      </c>
      <c r="D8562" s="3" t="s">
        <v>10108</v>
      </c>
      <c r="E8562" s="34">
        <v>42451</v>
      </c>
      <c r="F8562" s="34">
        <v>42451</v>
      </c>
      <c r="G8562" s="3" t="s">
        <v>1290</v>
      </c>
      <c r="H8562" s="3" t="s">
        <v>2405</v>
      </c>
      <c r="I8562" s="3" t="s">
        <v>2406</v>
      </c>
      <c r="J8562" s="3" t="s">
        <v>22</v>
      </c>
      <c r="K8562" s="3" t="s">
        <v>23</v>
      </c>
      <c r="L8562" s="3" t="s">
        <v>6829</v>
      </c>
      <c r="M8562" s="3" t="s">
        <v>50</v>
      </c>
      <c r="N8562" s="3">
        <v>33317</v>
      </c>
      <c r="O8562" s="3" t="s">
        <v>26</v>
      </c>
      <c r="P8562" s="3" t="s">
        <v>8347</v>
      </c>
      <c r="Q8562" s="3" t="s">
        <v>42</v>
      </c>
      <c r="R8562" s="3" t="s">
        <v>55</v>
      </c>
      <c r="S8562" s="3" t="s">
        <v>8348</v>
      </c>
      <c r="T8562" s="3">
        <v>150.40799999999999</v>
      </c>
      <c r="U8562" s="35" cm="1">
        <f t="array" ref="U8562">INDEX('Pricing Strategy'!$F$4:$F$71,MATCH(1,(Dataset!$O8562='Pricing Strategy'!$B$4:$B$71)*(Dataset!$Q8562='Pricing Strategy'!$C$4:$C$71)*(Dataset!$R8562='Pricing Strategy'!$D$4:$D$71),))</f>
        <v>0.35</v>
      </c>
      <c r="V8562" s="3">
        <f>Dataset!$T8562*(1-Dataset!$U8562)</f>
        <v>97.765199999999993</v>
      </c>
    </row>
    <row r="8563" spans="1:22" x14ac:dyDescent="0.3">
      <c r="A8563" s="32"/>
      <c r="C8563" s="3">
        <v>8558</v>
      </c>
      <c r="D8563" s="3" t="s">
        <v>10109</v>
      </c>
      <c r="E8563" s="34">
        <v>43092</v>
      </c>
      <c r="F8563" s="34">
        <v>43095</v>
      </c>
      <c r="G8563" s="3" t="s">
        <v>19</v>
      </c>
      <c r="H8563" s="3" t="s">
        <v>1346</v>
      </c>
      <c r="I8563" s="3" t="s">
        <v>1347</v>
      </c>
      <c r="J8563" s="3" t="s">
        <v>37</v>
      </c>
      <c r="K8563" s="3" t="s">
        <v>23</v>
      </c>
      <c r="L8563" s="3" t="s">
        <v>180</v>
      </c>
      <c r="M8563" s="3" t="s">
        <v>100</v>
      </c>
      <c r="N8563" s="3">
        <v>77041</v>
      </c>
      <c r="O8563" s="3" t="s">
        <v>101</v>
      </c>
      <c r="P8563" s="3" t="s">
        <v>3387</v>
      </c>
      <c r="Q8563" s="3" t="s">
        <v>67</v>
      </c>
      <c r="R8563" s="3" t="s">
        <v>68</v>
      </c>
      <c r="S8563" s="3" t="s">
        <v>3388</v>
      </c>
      <c r="T8563" s="3">
        <v>453.57600000000002</v>
      </c>
      <c r="U8563" s="35" cm="1">
        <f t="array" ref="U8563">INDEX('Pricing Strategy'!$F$4:$F$71,MATCH(1,(Dataset!$O8563='Pricing Strategy'!$B$4:$B$71)*(Dataset!$Q8563='Pricing Strategy'!$C$4:$C$71)*(Dataset!$R8563='Pricing Strategy'!$D$4:$D$71),))</f>
        <v>0.3</v>
      </c>
      <c r="V8563" s="3">
        <f>Dataset!$T8563*(1-Dataset!$U8563)</f>
        <v>317.50319999999999</v>
      </c>
    </row>
    <row r="8564" spans="1:22" x14ac:dyDescent="0.3">
      <c r="A8564" s="32"/>
      <c r="C8564" s="3">
        <v>8559</v>
      </c>
      <c r="D8564" s="3" t="s">
        <v>10109</v>
      </c>
      <c r="E8564" s="34">
        <v>43092</v>
      </c>
      <c r="F8564" s="34">
        <v>43095</v>
      </c>
      <c r="G8564" s="3" t="s">
        <v>19</v>
      </c>
      <c r="H8564" s="3" t="s">
        <v>1346</v>
      </c>
      <c r="I8564" s="3" t="s">
        <v>1347</v>
      </c>
      <c r="J8564" s="3" t="s">
        <v>37</v>
      </c>
      <c r="K8564" s="3" t="s">
        <v>23</v>
      </c>
      <c r="L8564" s="3" t="s">
        <v>180</v>
      </c>
      <c r="M8564" s="3" t="s">
        <v>100</v>
      </c>
      <c r="N8564" s="3">
        <v>77041</v>
      </c>
      <c r="O8564" s="3" t="s">
        <v>101</v>
      </c>
      <c r="P8564" s="3" t="s">
        <v>7181</v>
      </c>
      <c r="Q8564" s="3" t="s">
        <v>42</v>
      </c>
      <c r="R8564" s="3" t="s">
        <v>43</v>
      </c>
      <c r="S8564" s="3" t="s">
        <v>7182</v>
      </c>
      <c r="T8564" s="3">
        <v>45.36</v>
      </c>
      <c r="U8564" s="35" cm="1">
        <f t="array" ref="U8564">INDEX('Pricing Strategy'!$F$4:$F$71,MATCH(1,(Dataset!$O8564='Pricing Strategy'!$B$4:$B$71)*(Dataset!$Q8564='Pricing Strategy'!$C$4:$C$71)*(Dataset!$R8564='Pricing Strategy'!$D$4:$D$71),))</f>
        <v>0.3</v>
      </c>
      <c r="V8564" s="3">
        <f>Dataset!$T8564*(1-Dataset!$U8564)</f>
        <v>31.751999999999999</v>
      </c>
    </row>
    <row r="8565" spans="1:22" x14ac:dyDescent="0.3">
      <c r="A8565" s="32"/>
      <c r="C8565" s="3">
        <v>8560</v>
      </c>
      <c r="D8565" s="3" t="s">
        <v>10109</v>
      </c>
      <c r="E8565" s="34">
        <v>43092</v>
      </c>
      <c r="F8565" s="34">
        <v>43095</v>
      </c>
      <c r="G8565" s="3" t="s">
        <v>19</v>
      </c>
      <c r="H8565" s="3" t="s">
        <v>1346</v>
      </c>
      <c r="I8565" s="3" t="s">
        <v>1347</v>
      </c>
      <c r="J8565" s="3" t="s">
        <v>37</v>
      </c>
      <c r="K8565" s="3" t="s">
        <v>23</v>
      </c>
      <c r="L8565" s="3" t="s">
        <v>180</v>
      </c>
      <c r="M8565" s="3" t="s">
        <v>100</v>
      </c>
      <c r="N8565" s="3">
        <v>77041</v>
      </c>
      <c r="O8565" s="3" t="s">
        <v>101</v>
      </c>
      <c r="P8565" s="3" t="s">
        <v>4782</v>
      </c>
      <c r="Q8565" s="3" t="s">
        <v>67</v>
      </c>
      <c r="R8565" s="3" t="s">
        <v>68</v>
      </c>
      <c r="S8565" s="3" t="s">
        <v>4783</v>
      </c>
      <c r="T8565" s="3">
        <v>287.88</v>
      </c>
      <c r="U8565" s="35" cm="1">
        <f t="array" ref="U8565">INDEX('Pricing Strategy'!$F$4:$F$71,MATCH(1,(Dataset!$O8565='Pricing Strategy'!$B$4:$B$71)*(Dataset!$Q8565='Pricing Strategy'!$C$4:$C$71)*(Dataset!$R8565='Pricing Strategy'!$D$4:$D$71),))</f>
        <v>0.3</v>
      </c>
      <c r="V8565" s="3">
        <f>Dataset!$T8565*(1-Dataset!$U8565)</f>
        <v>201.51599999999999</v>
      </c>
    </row>
    <row r="8566" spans="1:22" x14ac:dyDescent="0.3">
      <c r="A8566" s="32"/>
      <c r="C8566" s="3">
        <v>8561</v>
      </c>
      <c r="D8566" s="3" t="s">
        <v>10109</v>
      </c>
      <c r="E8566" s="34">
        <v>43092</v>
      </c>
      <c r="F8566" s="34">
        <v>43095</v>
      </c>
      <c r="G8566" s="3" t="s">
        <v>19</v>
      </c>
      <c r="H8566" s="3" t="s">
        <v>1346</v>
      </c>
      <c r="I8566" s="3" t="s">
        <v>1347</v>
      </c>
      <c r="J8566" s="3" t="s">
        <v>37</v>
      </c>
      <c r="K8566" s="3" t="s">
        <v>23</v>
      </c>
      <c r="L8566" s="3" t="s">
        <v>180</v>
      </c>
      <c r="M8566" s="3" t="s">
        <v>100</v>
      </c>
      <c r="N8566" s="3">
        <v>77041</v>
      </c>
      <c r="O8566" s="3" t="s">
        <v>101</v>
      </c>
      <c r="P8566" s="3" t="s">
        <v>6467</v>
      </c>
      <c r="Q8566" s="3" t="s">
        <v>67</v>
      </c>
      <c r="R8566" s="3" t="s">
        <v>68</v>
      </c>
      <c r="S8566" s="3" t="s">
        <v>6468</v>
      </c>
      <c r="T8566" s="3">
        <v>131.88</v>
      </c>
      <c r="U8566" s="35" cm="1">
        <f t="array" ref="U8566">INDEX('Pricing Strategy'!$F$4:$F$71,MATCH(1,(Dataset!$O8566='Pricing Strategy'!$B$4:$B$71)*(Dataset!$Q8566='Pricing Strategy'!$C$4:$C$71)*(Dataset!$R8566='Pricing Strategy'!$D$4:$D$71),))</f>
        <v>0.3</v>
      </c>
      <c r="V8566" s="3">
        <f>Dataset!$T8566*(1-Dataset!$U8566)</f>
        <v>92.315999999999988</v>
      </c>
    </row>
    <row r="8567" spans="1:22" x14ac:dyDescent="0.3">
      <c r="A8567" s="32"/>
      <c r="C8567" s="3">
        <v>8562</v>
      </c>
      <c r="D8567" s="3" t="s">
        <v>10109</v>
      </c>
      <c r="E8567" s="34">
        <v>43092</v>
      </c>
      <c r="F8567" s="34">
        <v>43095</v>
      </c>
      <c r="G8567" s="3" t="s">
        <v>19</v>
      </c>
      <c r="H8567" s="3" t="s">
        <v>1346</v>
      </c>
      <c r="I8567" s="3" t="s">
        <v>1347</v>
      </c>
      <c r="J8567" s="3" t="s">
        <v>37</v>
      </c>
      <c r="K8567" s="3" t="s">
        <v>23</v>
      </c>
      <c r="L8567" s="3" t="s">
        <v>180</v>
      </c>
      <c r="M8567" s="3" t="s">
        <v>100</v>
      </c>
      <c r="N8567" s="3">
        <v>77041</v>
      </c>
      <c r="O8567" s="3" t="s">
        <v>101</v>
      </c>
      <c r="P8567" s="3" t="s">
        <v>1557</v>
      </c>
      <c r="Q8567" s="3" t="s">
        <v>28</v>
      </c>
      <c r="R8567" s="3" t="s">
        <v>61</v>
      </c>
      <c r="S8567" s="3" t="s">
        <v>1558</v>
      </c>
      <c r="T8567" s="3">
        <v>2.3279999999999998</v>
      </c>
      <c r="U8567" s="35" cm="1">
        <f t="array" ref="U8567">INDEX('Pricing Strategy'!$F$4:$F$71,MATCH(1,(Dataset!$O8567='Pricing Strategy'!$B$4:$B$71)*(Dataset!$Q8567='Pricing Strategy'!$C$4:$C$71)*(Dataset!$R8567='Pricing Strategy'!$D$4:$D$71),))</f>
        <v>0.3</v>
      </c>
      <c r="V8567" s="3">
        <f>Dataset!$T8567*(1-Dataset!$U8567)</f>
        <v>1.6295999999999997</v>
      </c>
    </row>
    <row r="8568" spans="1:22" x14ac:dyDescent="0.3">
      <c r="A8568" s="32"/>
      <c r="C8568" s="3">
        <v>8563</v>
      </c>
      <c r="D8568" s="3" t="s">
        <v>10110</v>
      </c>
      <c r="E8568" s="34">
        <v>42827</v>
      </c>
      <c r="F8568" s="34">
        <v>42831</v>
      </c>
      <c r="G8568" s="3" t="s">
        <v>19</v>
      </c>
      <c r="H8568" s="3" t="s">
        <v>2094</v>
      </c>
      <c r="I8568" s="3" t="s">
        <v>2095</v>
      </c>
      <c r="J8568" s="3" t="s">
        <v>37</v>
      </c>
      <c r="K8568" s="3" t="s">
        <v>23</v>
      </c>
      <c r="L8568" s="3" t="s">
        <v>2551</v>
      </c>
      <c r="M8568" s="3" t="s">
        <v>110</v>
      </c>
      <c r="N8568" s="3">
        <v>53209</v>
      </c>
      <c r="O8568" s="3" t="s">
        <v>101</v>
      </c>
      <c r="P8568" s="3" t="s">
        <v>3951</v>
      </c>
      <c r="Q8568" s="3" t="s">
        <v>28</v>
      </c>
      <c r="R8568" s="3" t="s">
        <v>32</v>
      </c>
      <c r="S8568" s="3" t="s">
        <v>3952</v>
      </c>
      <c r="T8568" s="3">
        <v>1454.9</v>
      </c>
      <c r="U8568" s="35" cm="1">
        <f t="array" ref="U8568">INDEX('Pricing Strategy'!$F$4:$F$71,MATCH(1,(Dataset!$O8568='Pricing Strategy'!$B$4:$B$71)*(Dataset!$Q8568='Pricing Strategy'!$C$4:$C$71)*(Dataset!$R8568='Pricing Strategy'!$D$4:$D$71),))</f>
        <v>0.35</v>
      </c>
      <c r="V8568" s="3">
        <f>Dataset!$T8568*(1-Dataset!$U8568)</f>
        <v>945.68500000000006</v>
      </c>
    </row>
    <row r="8569" spans="1:22" x14ac:dyDescent="0.3">
      <c r="A8569" s="32"/>
      <c r="C8569" s="3">
        <v>8564</v>
      </c>
      <c r="D8569" s="3" t="s">
        <v>10111</v>
      </c>
      <c r="E8569" s="34">
        <v>43220</v>
      </c>
      <c r="F8569" s="34">
        <v>43224</v>
      </c>
      <c r="G8569" s="3" t="s">
        <v>46</v>
      </c>
      <c r="H8569" s="3" t="s">
        <v>3509</v>
      </c>
      <c r="I8569" s="3" t="s">
        <v>3510</v>
      </c>
      <c r="J8569" s="3" t="s">
        <v>98</v>
      </c>
      <c r="K8569" s="3" t="s">
        <v>23</v>
      </c>
      <c r="L8569" s="3" t="s">
        <v>10112</v>
      </c>
      <c r="M8569" s="3" t="s">
        <v>50</v>
      </c>
      <c r="N8569" s="3">
        <v>32771</v>
      </c>
      <c r="O8569" s="3" t="s">
        <v>26</v>
      </c>
      <c r="P8569" s="3" t="s">
        <v>3815</v>
      </c>
      <c r="Q8569" s="3" t="s">
        <v>42</v>
      </c>
      <c r="R8569" s="3" t="s">
        <v>71</v>
      </c>
      <c r="S8569" s="3" t="s">
        <v>3816</v>
      </c>
      <c r="T8569" s="3">
        <v>4.8419999999999996</v>
      </c>
      <c r="U8569" s="35" cm="1">
        <f t="array" ref="U8569">INDEX('Pricing Strategy'!$F$4:$F$71,MATCH(1,(Dataset!$O8569='Pricing Strategy'!$B$4:$B$71)*(Dataset!$Q8569='Pricing Strategy'!$C$4:$C$71)*(Dataset!$R8569='Pricing Strategy'!$D$4:$D$71),))</f>
        <v>0.25</v>
      </c>
      <c r="V8569" s="3">
        <f>Dataset!$T8569*(1-Dataset!$U8569)</f>
        <v>3.6315</v>
      </c>
    </row>
    <row r="8570" spans="1:22" x14ac:dyDescent="0.3">
      <c r="A8570" s="32"/>
      <c r="C8570" s="3">
        <v>8565</v>
      </c>
      <c r="D8570" s="3" t="s">
        <v>10111</v>
      </c>
      <c r="E8570" s="34">
        <v>43220</v>
      </c>
      <c r="F8570" s="34">
        <v>43224</v>
      </c>
      <c r="G8570" s="3" t="s">
        <v>46</v>
      </c>
      <c r="H8570" s="3" t="s">
        <v>3509</v>
      </c>
      <c r="I8570" s="3" t="s">
        <v>3510</v>
      </c>
      <c r="J8570" s="3" t="s">
        <v>98</v>
      </c>
      <c r="K8570" s="3" t="s">
        <v>23</v>
      </c>
      <c r="L8570" s="3" t="s">
        <v>10112</v>
      </c>
      <c r="M8570" s="3" t="s">
        <v>50</v>
      </c>
      <c r="N8570" s="3">
        <v>32771</v>
      </c>
      <c r="O8570" s="3" t="s">
        <v>26</v>
      </c>
      <c r="P8570" s="3" t="s">
        <v>8507</v>
      </c>
      <c r="Q8570" s="3" t="s">
        <v>28</v>
      </c>
      <c r="R8570" s="3" t="s">
        <v>61</v>
      </c>
      <c r="S8570" s="3" t="s">
        <v>8508</v>
      </c>
      <c r="T8570" s="3">
        <v>220.70400000000001</v>
      </c>
      <c r="U8570" s="35" cm="1">
        <f t="array" ref="U8570">INDEX('Pricing Strategy'!$F$4:$F$71,MATCH(1,(Dataset!$O8570='Pricing Strategy'!$B$4:$B$71)*(Dataset!$Q8570='Pricing Strategy'!$C$4:$C$71)*(Dataset!$R8570='Pricing Strategy'!$D$4:$D$71),))</f>
        <v>0.25</v>
      </c>
      <c r="V8570" s="3">
        <f>Dataset!$T8570*(1-Dataset!$U8570)</f>
        <v>165.52800000000002</v>
      </c>
    </row>
    <row r="8571" spans="1:22" x14ac:dyDescent="0.3">
      <c r="A8571" s="32"/>
      <c r="C8571" s="3">
        <v>8566</v>
      </c>
      <c r="D8571" s="3" t="s">
        <v>10113</v>
      </c>
      <c r="E8571" s="34">
        <v>43056</v>
      </c>
      <c r="F8571" s="34">
        <v>43057</v>
      </c>
      <c r="G8571" s="3" t="s">
        <v>184</v>
      </c>
      <c r="H8571" s="3" t="s">
        <v>8372</v>
      </c>
      <c r="I8571" s="3" t="s">
        <v>8373</v>
      </c>
      <c r="J8571" s="3" t="s">
        <v>22</v>
      </c>
      <c r="K8571" s="3" t="s">
        <v>23</v>
      </c>
      <c r="L8571" s="3" t="s">
        <v>7401</v>
      </c>
      <c r="M8571" s="3" t="s">
        <v>100</v>
      </c>
      <c r="N8571" s="3">
        <v>75056</v>
      </c>
      <c r="O8571" s="3" t="s">
        <v>101</v>
      </c>
      <c r="P8571" s="3" t="s">
        <v>6279</v>
      </c>
      <c r="Q8571" s="3" t="s">
        <v>67</v>
      </c>
      <c r="R8571" s="3" t="s">
        <v>68</v>
      </c>
      <c r="S8571" s="3" t="s">
        <v>6280</v>
      </c>
      <c r="T8571" s="3">
        <v>67.176000000000002</v>
      </c>
      <c r="U8571" s="35" cm="1">
        <f t="array" ref="U8571">INDEX('Pricing Strategy'!$F$4:$F$71,MATCH(1,(Dataset!$O8571='Pricing Strategy'!$B$4:$B$71)*(Dataset!$Q8571='Pricing Strategy'!$C$4:$C$71)*(Dataset!$R8571='Pricing Strategy'!$D$4:$D$71),))</f>
        <v>0.3</v>
      </c>
      <c r="V8571" s="3">
        <f>Dataset!$T8571*(1-Dataset!$U8571)</f>
        <v>47.023199999999996</v>
      </c>
    </row>
    <row r="8572" spans="1:22" x14ac:dyDescent="0.3">
      <c r="A8572" s="32"/>
      <c r="C8572" s="3">
        <v>8567</v>
      </c>
      <c r="D8572" s="3" t="s">
        <v>10113</v>
      </c>
      <c r="E8572" s="34">
        <v>43056</v>
      </c>
      <c r="F8572" s="34">
        <v>43057</v>
      </c>
      <c r="G8572" s="3" t="s">
        <v>184</v>
      </c>
      <c r="H8572" s="3" t="s">
        <v>8372</v>
      </c>
      <c r="I8572" s="3" t="s">
        <v>8373</v>
      </c>
      <c r="J8572" s="3" t="s">
        <v>22</v>
      </c>
      <c r="K8572" s="3" t="s">
        <v>23</v>
      </c>
      <c r="L8572" s="3" t="s">
        <v>7401</v>
      </c>
      <c r="M8572" s="3" t="s">
        <v>100</v>
      </c>
      <c r="N8572" s="3">
        <v>75056</v>
      </c>
      <c r="O8572" s="3" t="s">
        <v>101</v>
      </c>
      <c r="P8572" s="3" t="s">
        <v>5765</v>
      </c>
      <c r="Q8572" s="3" t="s">
        <v>42</v>
      </c>
      <c r="R8572" s="3" t="s">
        <v>86</v>
      </c>
      <c r="S8572" s="3" t="s">
        <v>5766</v>
      </c>
      <c r="T8572" s="3">
        <v>15.231999999999999</v>
      </c>
      <c r="U8572" s="35" cm="1">
        <f t="array" ref="U8572">INDEX('Pricing Strategy'!$F$4:$F$71,MATCH(1,(Dataset!$O8572='Pricing Strategy'!$B$4:$B$71)*(Dataset!$Q8572='Pricing Strategy'!$C$4:$C$71)*(Dataset!$R8572='Pricing Strategy'!$D$4:$D$71),))</f>
        <v>0.3</v>
      </c>
      <c r="V8572" s="3">
        <f>Dataset!$T8572*(1-Dataset!$U8572)</f>
        <v>10.662399999999998</v>
      </c>
    </row>
    <row r="8573" spans="1:22" x14ac:dyDescent="0.3">
      <c r="A8573" s="32"/>
      <c r="C8573" s="3">
        <v>8568</v>
      </c>
      <c r="D8573" s="3" t="s">
        <v>10114</v>
      </c>
      <c r="E8573" s="34">
        <v>43049</v>
      </c>
      <c r="F8573" s="34">
        <v>43051</v>
      </c>
      <c r="G8573" s="3" t="s">
        <v>184</v>
      </c>
      <c r="H8573" s="3" t="s">
        <v>2306</v>
      </c>
      <c r="I8573" s="3" t="s">
        <v>2307</v>
      </c>
      <c r="J8573" s="3" t="s">
        <v>22</v>
      </c>
      <c r="K8573" s="3" t="s">
        <v>23</v>
      </c>
      <c r="L8573" s="3" t="s">
        <v>272</v>
      </c>
      <c r="M8573" s="3" t="s">
        <v>494</v>
      </c>
      <c r="N8573" s="3">
        <v>45373</v>
      </c>
      <c r="O8573" s="3" t="s">
        <v>144</v>
      </c>
      <c r="P8573" s="3" t="s">
        <v>5269</v>
      </c>
      <c r="Q8573" s="3" t="s">
        <v>42</v>
      </c>
      <c r="R8573" s="3" t="s">
        <v>86</v>
      </c>
      <c r="S8573" s="3" t="s">
        <v>5270</v>
      </c>
      <c r="T8573" s="3">
        <v>31.103999999999999</v>
      </c>
      <c r="U8573" s="35" cm="1">
        <f t="array" ref="U8573">INDEX('Pricing Strategy'!$F$4:$F$71,MATCH(1,(Dataset!$O8573='Pricing Strategy'!$B$4:$B$71)*(Dataset!$Q8573='Pricing Strategy'!$C$4:$C$71)*(Dataset!$R8573='Pricing Strategy'!$D$4:$D$71),))</f>
        <v>0.4</v>
      </c>
      <c r="V8573" s="3">
        <f>Dataset!$T8573*(1-Dataset!$U8573)</f>
        <v>18.662399999999998</v>
      </c>
    </row>
    <row r="8574" spans="1:22" x14ac:dyDescent="0.3">
      <c r="A8574" s="32"/>
      <c r="C8574" s="3">
        <v>8569</v>
      </c>
      <c r="D8574" s="3" t="s">
        <v>10115</v>
      </c>
      <c r="E8574" s="34">
        <v>43075</v>
      </c>
      <c r="F8574" s="34">
        <v>43081</v>
      </c>
      <c r="G8574" s="3" t="s">
        <v>46</v>
      </c>
      <c r="H8574" s="3" t="s">
        <v>2641</v>
      </c>
      <c r="I8574" s="3" t="s">
        <v>2642</v>
      </c>
      <c r="J8574" s="3" t="s">
        <v>37</v>
      </c>
      <c r="K8574" s="3" t="s">
        <v>23</v>
      </c>
      <c r="L8574" s="3" t="s">
        <v>6106</v>
      </c>
      <c r="M8574" s="3" t="s">
        <v>263</v>
      </c>
      <c r="N8574" s="3">
        <v>11550</v>
      </c>
      <c r="O8574" s="3" t="s">
        <v>144</v>
      </c>
      <c r="P8574" s="3" t="s">
        <v>6993</v>
      </c>
      <c r="Q8574" s="3" t="s">
        <v>42</v>
      </c>
      <c r="R8574" s="3" t="s">
        <v>71</v>
      </c>
      <c r="S8574" s="3" t="s">
        <v>6994</v>
      </c>
      <c r="T8574" s="3">
        <v>968.74400000000003</v>
      </c>
      <c r="U8574" s="35" cm="1">
        <f t="array" ref="U8574">INDEX('Pricing Strategy'!$F$4:$F$71,MATCH(1,(Dataset!$O8574='Pricing Strategy'!$B$4:$B$71)*(Dataset!$Q8574='Pricing Strategy'!$C$4:$C$71)*(Dataset!$R8574='Pricing Strategy'!$D$4:$D$71),))</f>
        <v>0.4</v>
      </c>
      <c r="V8574" s="3">
        <f>Dataset!$T8574*(1-Dataset!$U8574)</f>
        <v>581.24639999999999</v>
      </c>
    </row>
    <row r="8575" spans="1:22" x14ac:dyDescent="0.3">
      <c r="A8575" s="32"/>
      <c r="C8575" s="3">
        <v>8570</v>
      </c>
      <c r="D8575" s="3" t="s">
        <v>10115</v>
      </c>
      <c r="E8575" s="34">
        <v>43075</v>
      </c>
      <c r="F8575" s="34">
        <v>43081</v>
      </c>
      <c r="G8575" s="3" t="s">
        <v>46</v>
      </c>
      <c r="H8575" s="3" t="s">
        <v>2641</v>
      </c>
      <c r="I8575" s="3" t="s">
        <v>2642</v>
      </c>
      <c r="J8575" s="3" t="s">
        <v>37</v>
      </c>
      <c r="K8575" s="3" t="s">
        <v>23</v>
      </c>
      <c r="L8575" s="3" t="s">
        <v>6106</v>
      </c>
      <c r="M8575" s="3" t="s">
        <v>263</v>
      </c>
      <c r="N8575" s="3">
        <v>11550</v>
      </c>
      <c r="O8575" s="3" t="s">
        <v>144</v>
      </c>
      <c r="P8575" s="3" t="s">
        <v>427</v>
      </c>
      <c r="Q8575" s="3" t="s">
        <v>42</v>
      </c>
      <c r="R8575" s="3" t="s">
        <v>71</v>
      </c>
      <c r="S8575" s="3" t="s">
        <v>428</v>
      </c>
      <c r="T8575" s="3">
        <v>222.352</v>
      </c>
      <c r="U8575" s="35" cm="1">
        <f t="array" ref="U8575">INDEX('Pricing Strategy'!$F$4:$F$71,MATCH(1,(Dataset!$O8575='Pricing Strategy'!$B$4:$B$71)*(Dataset!$Q8575='Pricing Strategy'!$C$4:$C$71)*(Dataset!$R8575='Pricing Strategy'!$D$4:$D$71),))</f>
        <v>0.4</v>
      </c>
      <c r="V8575" s="3">
        <f>Dataset!$T8575*(1-Dataset!$U8575)</f>
        <v>133.41120000000001</v>
      </c>
    </row>
    <row r="8576" spans="1:22" x14ac:dyDescent="0.3">
      <c r="A8576" s="32"/>
      <c r="C8576" s="3">
        <v>8571</v>
      </c>
      <c r="D8576" s="3" t="s">
        <v>10115</v>
      </c>
      <c r="E8576" s="34">
        <v>43075</v>
      </c>
      <c r="F8576" s="34">
        <v>43081</v>
      </c>
      <c r="G8576" s="3" t="s">
        <v>46</v>
      </c>
      <c r="H8576" s="3" t="s">
        <v>2641</v>
      </c>
      <c r="I8576" s="3" t="s">
        <v>2642</v>
      </c>
      <c r="J8576" s="3" t="s">
        <v>37</v>
      </c>
      <c r="K8576" s="3" t="s">
        <v>23</v>
      </c>
      <c r="L8576" s="3" t="s">
        <v>6106</v>
      </c>
      <c r="M8576" s="3" t="s">
        <v>263</v>
      </c>
      <c r="N8576" s="3">
        <v>11550</v>
      </c>
      <c r="O8576" s="3" t="s">
        <v>144</v>
      </c>
      <c r="P8576" s="3" t="s">
        <v>3317</v>
      </c>
      <c r="Q8576" s="3" t="s">
        <v>67</v>
      </c>
      <c r="R8576" s="3" t="s">
        <v>1216</v>
      </c>
      <c r="S8576" s="3" t="s">
        <v>3318</v>
      </c>
      <c r="T8576" s="3">
        <v>479.98399999999998</v>
      </c>
      <c r="U8576" s="35" cm="1">
        <f t="array" ref="U8576">INDEX('Pricing Strategy'!$F$4:$F$71,MATCH(1,(Dataset!$O8576='Pricing Strategy'!$B$4:$B$71)*(Dataset!$Q8576='Pricing Strategy'!$C$4:$C$71)*(Dataset!$R8576='Pricing Strategy'!$D$4:$D$71),))</f>
        <v>0.5</v>
      </c>
      <c r="V8576" s="3">
        <f>Dataset!$T8576*(1-Dataset!$U8576)</f>
        <v>239.99199999999999</v>
      </c>
    </row>
    <row r="8577" spans="1:22" x14ac:dyDescent="0.3">
      <c r="A8577" s="32"/>
      <c r="C8577" s="3">
        <v>8572</v>
      </c>
      <c r="D8577" s="3" t="s">
        <v>10116</v>
      </c>
      <c r="E8577" s="34">
        <v>42828</v>
      </c>
      <c r="F8577" s="34">
        <v>42828</v>
      </c>
      <c r="G8577" s="3" t="s">
        <v>1290</v>
      </c>
      <c r="H8577" s="3" t="s">
        <v>2148</v>
      </c>
      <c r="I8577" s="3" t="s">
        <v>2149</v>
      </c>
      <c r="J8577" s="3" t="s">
        <v>98</v>
      </c>
      <c r="K8577" s="3" t="s">
        <v>23</v>
      </c>
      <c r="L8577" s="3" t="s">
        <v>814</v>
      </c>
      <c r="M8577" s="3" t="s">
        <v>100</v>
      </c>
      <c r="N8577" s="3">
        <v>75081</v>
      </c>
      <c r="O8577" s="3" t="s">
        <v>101</v>
      </c>
      <c r="P8577" s="3" t="s">
        <v>4467</v>
      </c>
      <c r="Q8577" s="3" t="s">
        <v>42</v>
      </c>
      <c r="R8577" s="3" t="s">
        <v>86</v>
      </c>
      <c r="S8577" s="3" t="s">
        <v>4468</v>
      </c>
      <c r="T8577" s="3">
        <v>10.272</v>
      </c>
      <c r="U8577" s="35" cm="1">
        <f t="array" ref="U8577">INDEX('Pricing Strategy'!$F$4:$F$71,MATCH(1,(Dataset!$O8577='Pricing Strategy'!$B$4:$B$71)*(Dataset!$Q8577='Pricing Strategy'!$C$4:$C$71)*(Dataset!$R8577='Pricing Strategy'!$D$4:$D$71),))</f>
        <v>0.3</v>
      </c>
      <c r="V8577" s="3">
        <f>Dataset!$T8577*(1-Dataset!$U8577)</f>
        <v>7.1903999999999995</v>
      </c>
    </row>
    <row r="8578" spans="1:22" x14ac:dyDescent="0.3">
      <c r="A8578" s="32"/>
      <c r="C8578" s="3">
        <v>8573</v>
      </c>
      <c r="D8578" s="3" t="s">
        <v>10117</v>
      </c>
      <c r="E8578" s="34">
        <v>42336</v>
      </c>
      <c r="F8578" s="34">
        <v>42340</v>
      </c>
      <c r="G8578" s="3" t="s">
        <v>46</v>
      </c>
      <c r="H8578" s="3" t="s">
        <v>4564</v>
      </c>
      <c r="I8578" s="3" t="s">
        <v>4565</v>
      </c>
      <c r="J8578" s="3" t="s">
        <v>22</v>
      </c>
      <c r="K8578" s="3" t="s">
        <v>23</v>
      </c>
      <c r="L8578" s="3" t="s">
        <v>180</v>
      </c>
      <c r="M8578" s="3" t="s">
        <v>100</v>
      </c>
      <c r="N8578" s="3">
        <v>77041</v>
      </c>
      <c r="O8578" s="3" t="s">
        <v>101</v>
      </c>
      <c r="P8578" s="3" t="s">
        <v>4364</v>
      </c>
      <c r="Q8578" s="3" t="s">
        <v>67</v>
      </c>
      <c r="R8578" s="3" t="s">
        <v>680</v>
      </c>
      <c r="S8578" s="3" t="s">
        <v>4365</v>
      </c>
      <c r="T8578" s="3">
        <v>998.85</v>
      </c>
      <c r="U8578" s="35" cm="1">
        <f t="array" ref="U8578">INDEX('Pricing Strategy'!$F$4:$F$71,MATCH(1,(Dataset!$O8578='Pricing Strategy'!$B$4:$B$71)*(Dataset!$Q8578='Pricing Strategy'!$C$4:$C$71)*(Dataset!$R8578='Pricing Strategy'!$D$4:$D$71),))</f>
        <v>0.35</v>
      </c>
      <c r="V8578" s="3">
        <f>Dataset!$T8578*(1-Dataset!$U8578)</f>
        <v>649.25250000000005</v>
      </c>
    </row>
    <row r="8579" spans="1:22" x14ac:dyDescent="0.3">
      <c r="A8579" s="32"/>
      <c r="C8579" s="3">
        <v>8574</v>
      </c>
      <c r="D8579" s="3" t="s">
        <v>10118</v>
      </c>
      <c r="E8579" s="34">
        <v>42663</v>
      </c>
      <c r="F8579" s="34">
        <v>42665</v>
      </c>
      <c r="G8579" s="3" t="s">
        <v>184</v>
      </c>
      <c r="H8579" s="3" t="s">
        <v>3993</v>
      </c>
      <c r="I8579" s="3" t="s">
        <v>3994</v>
      </c>
      <c r="J8579" s="3" t="s">
        <v>22</v>
      </c>
      <c r="K8579" s="3" t="s">
        <v>23</v>
      </c>
      <c r="L8579" s="3" t="s">
        <v>262</v>
      </c>
      <c r="M8579" s="3" t="s">
        <v>263</v>
      </c>
      <c r="N8579" s="3">
        <v>10035</v>
      </c>
      <c r="O8579" s="3" t="s">
        <v>144</v>
      </c>
      <c r="P8579" s="3" t="s">
        <v>181</v>
      </c>
      <c r="Q8579" s="3" t="s">
        <v>42</v>
      </c>
      <c r="R8579" s="3" t="s">
        <v>86</v>
      </c>
      <c r="S8579" s="3" t="s">
        <v>182</v>
      </c>
      <c r="T8579" s="3">
        <v>24.56</v>
      </c>
      <c r="U8579" s="35" cm="1">
        <f t="array" ref="U8579">INDEX('Pricing Strategy'!$F$4:$F$71,MATCH(1,(Dataset!$O8579='Pricing Strategy'!$B$4:$B$71)*(Dataset!$Q8579='Pricing Strategy'!$C$4:$C$71)*(Dataset!$R8579='Pricing Strategy'!$D$4:$D$71),))</f>
        <v>0.4</v>
      </c>
      <c r="V8579" s="3">
        <f>Dataset!$T8579*(1-Dataset!$U8579)</f>
        <v>14.735999999999999</v>
      </c>
    </row>
    <row r="8580" spans="1:22" x14ac:dyDescent="0.3">
      <c r="A8580" s="32"/>
      <c r="C8580" s="3">
        <v>8575</v>
      </c>
      <c r="D8580" s="3" t="s">
        <v>10119</v>
      </c>
      <c r="E8580" s="34">
        <v>42266</v>
      </c>
      <c r="F8580" s="34">
        <v>42266</v>
      </c>
      <c r="G8580" s="3" t="s">
        <v>1290</v>
      </c>
      <c r="H8580" s="3" t="s">
        <v>719</v>
      </c>
      <c r="I8580" s="3" t="s">
        <v>720</v>
      </c>
      <c r="J8580" s="3" t="s">
        <v>98</v>
      </c>
      <c r="K8580" s="3" t="s">
        <v>23</v>
      </c>
      <c r="L8580" s="3" t="s">
        <v>123</v>
      </c>
      <c r="M8580" s="3" t="s">
        <v>39</v>
      </c>
      <c r="N8580" s="3">
        <v>94110</v>
      </c>
      <c r="O8580" s="3" t="s">
        <v>40</v>
      </c>
      <c r="P8580" s="3" t="s">
        <v>3801</v>
      </c>
      <c r="Q8580" s="3" t="s">
        <v>42</v>
      </c>
      <c r="R8580" s="3" t="s">
        <v>265</v>
      </c>
      <c r="S8580" s="3" t="s">
        <v>3802</v>
      </c>
      <c r="T8580" s="3">
        <v>5.67</v>
      </c>
      <c r="U8580" s="35" cm="1">
        <f t="array" ref="U8580">INDEX('Pricing Strategy'!$F$4:$F$71,MATCH(1,(Dataset!$O8580='Pricing Strategy'!$B$4:$B$71)*(Dataset!$Q8580='Pricing Strategy'!$C$4:$C$71)*(Dataset!$R8580='Pricing Strategy'!$D$4:$D$71),))</f>
        <v>0.4</v>
      </c>
      <c r="V8580" s="3">
        <f>Dataset!$T8580*(1-Dataset!$U8580)</f>
        <v>3.4019999999999997</v>
      </c>
    </row>
    <row r="8581" spans="1:22" x14ac:dyDescent="0.3">
      <c r="A8581" s="32"/>
      <c r="C8581" s="3">
        <v>8576</v>
      </c>
      <c r="D8581" s="3" t="s">
        <v>10120</v>
      </c>
      <c r="E8581" s="34">
        <v>43339</v>
      </c>
      <c r="F8581" s="34">
        <v>43342</v>
      </c>
      <c r="G8581" s="3" t="s">
        <v>19</v>
      </c>
      <c r="H8581" s="3" t="s">
        <v>3874</v>
      </c>
      <c r="I8581" s="3" t="s">
        <v>3875</v>
      </c>
      <c r="J8581" s="3" t="s">
        <v>22</v>
      </c>
      <c r="K8581" s="3" t="s">
        <v>23</v>
      </c>
      <c r="L8581" s="3" t="s">
        <v>6854</v>
      </c>
      <c r="M8581" s="3" t="s">
        <v>50</v>
      </c>
      <c r="N8581" s="3">
        <v>34952</v>
      </c>
      <c r="O8581" s="3" t="s">
        <v>26</v>
      </c>
      <c r="P8581" s="3" t="s">
        <v>2205</v>
      </c>
      <c r="Q8581" s="3" t="s">
        <v>42</v>
      </c>
      <c r="R8581" s="3" t="s">
        <v>74</v>
      </c>
      <c r="S8581" s="3" t="s">
        <v>2206</v>
      </c>
      <c r="T8581" s="3">
        <v>14.336</v>
      </c>
      <c r="U8581" s="35" cm="1">
        <f t="array" ref="U8581">INDEX('Pricing Strategy'!$F$4:$F$71,MATCH(1,(Dataset!$O8581='Pricing Strategy'!$B$4:$B$71)*(Dataset!$Q8581='Pricing Strategy'!$C$4:$C$71)*(Dataset!$R8581='Pricing Strategy'!$D$4:$D$71),))</f>
        <v>0.25</v>
      </c>
      <c r="V8581" s="3">
        <f>Dataset!$T8581*(1-Dataset!$U8581)</f>
        <v>10.752000000000001</v>
      </c>
    </row>
    <row r="8582" spans="1:22" x14ac:dyDescent="0.3">
      <c r="A8582" s="32"/>
      <c r="C8582" s="3">
        <v>8577</v>
      </c>
      <c r="D8582" s="3" t="s">
        <v>10121</v>
      </c>
      <c r="E8582" s="34">
        <v>43284</v>
      </c>
      <c r="F8582" s="34">
        <v>43285</v>
      </c>
      <c r="G8582" s="3" t="s">
        <v>184</v>
      </c>
      <c r="H8582" s="3" t="s">
        <v>6536</v>
      </c>
      <c r="I8582" s="3" t="s">
        <v>6537</v>
      </c>
      <c r="J8582" s="3" t="s">
        <v>22</v>
      </c>
      <c r="K8582" s="3" t="s">
        <v>23</v>
      </c>
      <c r="L8582" s="3" t="s">
        <v>83</v>
      </c>
      <c r="M8582" s="3" t="s">
        <v>2698</v>
      </c>
      <c r="N8582" s="3">
        <v>3301</v>
      </c>
      <c r="O8582" s="3" t="s">
        <v>144</v>
      </c>
      <c r="P8582" s="3" t="s">
        <v>2909</v>
      </c>
      <c r="Q8582" s="3" t="s">
        <v>28</v>
      </c>
      <c r="R8582" s="3" t="s">
        <v>61</v>
      </c>
      <c r="S8582" s="3" t="s">
        <v>2910</v>
      </c>
      <c r="T8582" s="3">
        <v>102.3</v>
      </c>
      <c r="U8582" s="35" cm="1">
        <f t="array" ref="U8582">INDEX('Pricing Strategy'!$F$4:$F$71,MATCH(1,(Dataset!$O8582='Pricing Strategy'!$B$4:$B$71)*(Dataset!$Q8582='Pricing Strategy'!$C$4:$C$71)*(Dataset!$R8582='Pricing Strategy'!$D$4:$D$71),))</f>
        <v>0.4</v>
      </c>
      <c r="V8582" s="3">
        <f>Dataset!$T8582*(1-Dataset!$U8582)</f>
        <v>61.379999999999995</v>
      </c>
    </row>
    <row r="8583" spans="1:22" x14ac:dyDescent="0.3">
      <c r="A8583" s="32"/>
      <c r="C8583" s="3">
        <v>8578</v>
      </c>
      <c r="D8583" s="3" t="s">
        <v>10122</v>
      </c>
      <c r="E8583" s="34">
        <v>43456</v>
      </c>
      <c r="F8583" s="34">
        <v>43460</v>
      </c>
      <c r="G8583" s="3" t="s">
        <v>46</v>
      </c>
      <c r="H8583" s="3" t="s">
        <v>4152</v>
      </c>
      <c r="I8583" s="3" t="s">
        <v>4153</v>
      </c>
      <c r="J8583" s="3" t="s">
        <v>22</v>
      </c>
      <c r="K8583" s="3" t="s">
        <v>23</v>
      </c>
      <c r="L8583" s="3" t="s">
        <v>385</v>
      </c>
      <c r="M8583" s="3" t="s">
        <v>225</v>
      </c>
      <c r="N8583" s="3">
        <v>55901</v>
      </c>
      <c r="O8583" s="3" t="s">
        <v>101</v>
      </c>
      <c r="P8583" s="3" t="s">
        <v>1327</v>
      </c>
      <c r="Q8583" s="3" t="s">
        <v>28</v>
      </c>
      <c r="R8583" s="3" t="s">
        <v>52</v>
      </c>
      <c r="S8583" s="3" t="s">
        <v>1328</v>
      </c>
      <c r="T8583" s="3">
        <v>607.52</v>
      </c>
      <c r="U8583" s="35" cm="1">
        <f t="array" ref="U8583">INDEX('Pricing Strategy'!$F$4:$F$71,MATCH(1,(Dataset!$O8583='Pricing Strategy'!$B$4:$B$71)*(Dataset!$Q8583='Pricing Strategy'!$C$4:$C$71)*(Dataset!$R8583='Pricing Strategy'!$D$4:$D$71),))</f>
        <v>0.35</v>
      </c>
      <c r="V8583" s="3">
        <f>Dataset!$T8583*(1-Dataset!$U8583)</f>
        <v>394.88799999999998</v>
      </c>
    </row>
    <row r="8584" spans="1:22" x14ac:dyDescent="0.3">
      <c r="A8584" s="32"/>
      <c r="C8584" s="3">
        <v>8579</v>
      </c>
      <c r="D8584" s="3" t="s">
        <v>10122</v>
      </c>
      <c r="E8584" s="34">
        <v>43456</v>
      </c>
      <c r="F8584" s="34">
        <v>43460</v>
      </c>
      <c r="G8584" s="3" t="s">
        <v>46</v>
      </c>
      <c r="H8584" s="3" t="s">
        <v>4152</v>
      </c>
      <c r="I8584" s="3" t="s">
        <v>4153</v>
      </c>
      <c r="J8584" s="3" t="s">
        <v>22</v>
      </c>
      <c r="K8584" s="3" t="s">
        <v>23</v>
      </c>
      <c r="L8584" s="3" t="s">
        <v>385</v>
      </c>
      <c r="M8584" s="3" t="s">
        <v>225</v>
      </c>
      <c r="N8584" s="3">
        <v>55901</v>
      </c>
      <c r="O8584" s="3" t="s">
        <v>101</v>
      </c>
      <c r="P8584" s="3" t="s">
        <v>953</v>
      </c>
      <c r="Q8584" s="3" t="s">
        <v>42</v>
      </c>
      <c r="R8584" s="3" t="s">
        <v>55</v>
      </c>
      <c r="S8584" s="3" t="s">
        <v>1743</v>
      </c>
      <c r="T8584" s="3">
        <v>31.16</v>
      </c>
      <c r="U8584" s="35" cm="1">
        <f t="array" ref="U8584">INDEX('Pricing Strategy'!$F$4:$F$71,MATCH(1,(Dataset!$O8584='Pricing Strategy'!$B$4:$B$71)*(Dataset!$Q8584='Pricing Strategy'!$C$4:$C$71)*(Dataset!$R8584='Pricing Strategy'!$D$4:$D$71),))</f>
        <v>0.4</v>
      </c>
      <c r="V8584" s="3">
        <f>Dataset!$T8584*(1-Dataset!$U8584)</f>
        <v>18.695999999999998</v>
      </c>
    </row>
    <row r="8585" spans="1:22" x14ac:dyDescent="0.3">
      <c r="A8585" s="32"/>
      <c r="C8585" s="3">
        <v>8580</v>
      </c>
      <c r="D8585" s="3" t="s">
        <v>10123</v>
      </c>
      <c r="E8585" s="34">
        <v>43096</v>
      </c>
      <c r="F8585" s="34">
        <v>43102</v>
      </c>
      <c r="G8585" s="3" t="s">
        <v>46</v>
      </c>
      <c r="H8585" s="3" t="s">
        <v>4464</v>
      </c>
      <c r="I8585" s="3" t="s">
        <v>4465</v>
      </c>
      <c r="J8585" s="3" t="s">
        <v>22</v>
      </c>
      <c r="K8585" s="3" t="s">
        <v>23</v>
      </c>
      <c r="L8585" s="3" t="s">
        <v>1475</v>
      </c>
      <c r="M8585" s="3" t="s">
        <v>25</v>
      </c>
      <c r="N8585" s="3">
        <v>40214</v>
      </c>
      <c r="O8585" s="3" t="s">
        <v>26</v>
      </c>
      <c r="P8585" s="3" t="s">
        <v>9051</v>
      </c>
      <c r="Q8585" s="3" t="s">
        <v>42</v>
      </c>
      <c r="R8585" s="3" t="s">
        <v>43</v>
      </c>
      <c r="S8585" s="3" t="s">
        <v>9052</v>
      </c>
      <c r="T8585" s="3">
        <v>2.61</v>
      </c>
      <c r="U8585" s="35" cm="1">
        <f t="array" ref="U8585">INDEX('Pricing Strategy'!$F$4:$F$71,MATCH(1,(Dataset!$O8585='Pricing Strategy'!$B$4:$B$71)*(Dataset!$Q8585='Pricing Strategy'!$C$4:$C$71)*(Dataset!$R8585='Pricing Strategy'!$D$4:$D$71),))</f>
        <v>0.25</v>
      </c>
      <c r="V8585" s="3">
        <f>Dataset!$T8585*(1-Dataset!$U8585)</f>
        <v>1.9575</v>
      </c>
    </row>
    <row r="8586" spans="1:22" x14ac:dyDescent="0.3">
      <c r="A8586" s="32"/>
      <c r="C8586" s="3">
        <v>8581</v>
      </c>
      <c r="D8586" s="3" t="s">
        <v>10124</v>
      </c>
      <c r="E8586" s="34">
        <v>42144</v>
      </c>
      <c r="F8586" s="34">
        <v>42146</v>
      </c>
      <c r="G8586" s="3" t="s">
        <v>19</v>
      </c>
      <c r="H8586" s="3" t="s">
        <v>4930</v>
      </c>
      <c r="I8586" s="3" t="s">
        <v>4931</v>
      </c>
      <c r="J8586" s="3" t="s">
        <v>37</v>
      </c>
      <c r="K8586" s="3" t="s">
        <v>23</v>
      </c>
      <c r="L8586" s="3" t="s">
        <v>10125</v>
      </c>
      <c r="M8586" s="3" t="s">
        <v>100</v>
      </c>
      <c r="N8586" s="3">
        <v>78666</v>
      </c>
      <c r="O8586" s="3" t="s">
        <v>101</v>
      </c>
      <c r="P8586" s="3" t="s">
        <v>8821</v>
      </c>
      <c r="Q8586" s="3" t="s">
        <v>28</v>
      </c>
      <c r="R8586" s="3" t="s">
        <v>61</v>
      </c>
      <c r="S8586" s="3" t="s">
        <v>8822</v>
      </c>
      <c r="T8586" s="3">
        <v>10.332000000000001</v>
      </c>
      <c r="U8586" s="35" cm="1">
        <f t="array" ref="U8586">INDEX('Pricing Strategy'!$F$4:$F$71,MATCH(1,(Dataset!$O8586='Pricing Strategy'!$B$4:$B$71)*(Dataset!$Q8586='Pricing Strategy'!$C$4:$C$71)*(Dataset!$R8586='Pricing Strategy'!$D$4:$D$71),))</f>
        <v>0.3</v>
      </c>
      <c r="V8586" s="3">
        <f>Dataset!$T8586*(1-Dataset!$U8586)</f>
        <v>7.2324000000000002</v>
      </c>
    </row>
    <row r="8587" spans="1:22" x14ac:dyDescent="0.3">
      <c r="A8587" s="32"/>
      <c r="C8587" s="3">
        <v>8582</v>
      </c>
      <c r="D8587" s="3" t="s">
        <v>10124</v>
      </c>
      <c r="E8587" s="34">
        <v>42144</v>
      </c>
      <c r="F8587" s="34">
        <v>42146</v>
      </c>
      <c r="G8587" s="3" t="s">
        <v>19</v>
      </c>
      <c r="H8587" s="3" t="s">
        <v>4930</v>
      </c>
      <c r="I8587" s="3" t="s">
        <v>4931</v>
      </c>
      <c r="J8587" s="3" t="s">
        <v>37</v>
      </c>
      <c r="K8587" s="3" t="s">
        <v>23</v>
      </c>
      <c r="L8587" s="3" t="s">
        <v>10125</v>
      </c>
      <c r="M8587" s="3" t="s">
        <v>100</v>
      </c>
      <c r="N8587" s="3">
        <v>78666</v>
      </c>
      <c r="O8587" s="3" t="s">
        <v>101</v>
      </c>
      <c r="P8587" s="3" t="s">
        <v>2860</v>
      </c>
      <c r="Q8587" s="3" t="s">
        <v>42</v>
      </c>
      <c r="R8587" s="3" t="s">
        <v>86</v>
      </c>
      <c r="S8587" s="3" t="s">
        <v>2861</v>
      </c>
      <c r="T8587" s="3">
        <v>10.368</v>
      </c>
      <c r="U8587" s="35" cm="1">
        <f t="array" ref="U8587">INDEX('Pricing Strategy'!$F$4:$F$71,MATCH(1,(Dataset!$O8587='Pricing Strategy'!$B$4:$B$71)*(Dataset!$Q8587='Pricing Strategy'!$C$4:$C$71)*(Dataset!$R8587='Pricing Strategy'!$D$4:$D$71),))</f>
        <v>0.3</v>
      </c>
      <c r="V8587" s="3">
        <f>Dataset!$T8587*(1-Dataset!$U8587)</f>
        <v>7.2576000000000001</v>
      </c>
    </row>
    <row r="8588" spans="1:22" x14ac:dyDescent="0.3">
      <c r="A8588" s="32"/>
      <c r="C8588" s="3">
        <v>8583</v>
      </c>
      <c r="D8588" s="3" t="s">
        <v>10124</v>
      </c>
      <c r="E8588" s="34">
        <v>42144</v>
      </c>
      <c r="F8588" s="34">
        <v>42146</v>
      </c>
      <c r="G8588" s="3" t="s">
        <v>19</v>
      </c>
      <c r="H8588" s="3" t="s">
        <v>4930</v>
      </c>
      <c r="I8588" s="3" t="s">
        <v>4931</v>
      </c>
      <c r="J8588" s="3" t="s">
        <v>37</v>
      </c>
      <c r="K8588" s="3" t="s">
        <v>23</v>
      </c>
      <c r="L8588" s="3" t="s">
        <v>10125</v>
      </c>
      <c r="M8588" s="3" t="s">
        <v>100</v>
      </c>
      <c r="N8588" s="3">
        <v>78666</v>
      </c>
      <c r="O8588" s="3" t="s">
        <v>101</v>
      </c>
      <c r="P8588" s="3" t="s">
        <v>5900</v>
      </c>
      <c r="Q8588" s="3" t="s">
        <v>67</v>
      </c>
      <c r="R8588" s="3" t="s">
        <v>157</v>
      </c>
      <c r="S8588" s="3" t="s">
        <v>5901</v>
      </c>
      <c r="T8588" s="3">
        <v>20.783999999999999</v>
      </c>
      <c r="U8588" s="35" cm="1">
        <f t="array" ref="U8588">INDEX('Pricing Strategy'!$F$4:$F$71,MATCH(1,(Dataset!$O8588='Pricing Strategy'!$B$4:$B$71)*(Dataset!$Q8588='Pricing Strategy'!$C$4:$C$71)*(Dataset!$R8588='Pricing Strategy'!$D$4:$D$71),))</f>
        <v>0.35</v>
      </c>
      <c r="V8588" s="3">
        <f>Dataset!$T8588*(1-Dataset!$U8588)</f>
        <v>13.509599999999999</v>
      </c>
    </row>
    <row r="8589" spans="1:22" x14ac:dyDescent="0.3">
      <c r="A8589" s="32"/>
      <c r="C8589" s="3">
        <v>8584</v>
      </c>
      <c r="D8589" s="3" t="s">
        <v>10124</v>
      </c>
      <c r="E8589" s="34">
        <v>42144</v>
      </c>
      <c r="F8589" s="34">
        <v>42146</v>
      </c>
      <c r="G8589" s="3" t="s">
        <v>19</v>
      </c>
      <c r="H8589" s="3" t="s">
        <v>4930</v>
      </c>
      <c r="I8589" s="3" t="s">
        <v>4931</v>
      </c>
      <c r="J8589" s="3" t="s">
        <v>37</v>
      </c>
      <c r="K8589" s="3" t="s">
        <v>23</v>
      </c>
      <c r="L8589" s="3" t="s">
        <v>10125</v>
      </c>
      <c r="M8589" s="3" t="s">
        <v>100</v>
      </c>
      <c r="N8589" s="3">
        <v>78666</v>
      </c>
      <c r="O8589" s="3" t="s">
        <v>101</v>
      </c>
      <c r="P8589" s="3" t="s">
        <v>8526</v>
      </c>
      <c r="Q8589" s="3" t="s">
        <v>42</v>
      </c>
      <c r="R8589" s="3" t="s">
        <v>55</v>
      </c>
      <c r="S8589" s="3" t="s">
        <v>8527</v>
      </c>
      <c r="T8589" s="3">
        <v>66.959999999999994</v>
      </c>
      <c r="U8589" s="35" cm="1">
        <f t="array" ref="U8589">INDEX('Pricing Strategy'!$F$4:$F$71,MATCH(1,(Dataset!$O8589='Pricing Strategy'!$B$4:$B$71)*(Dataset!$Q8589='Pricing Strategy'!$C$4:$C$71)*(Dataset!$R8589='Pricing Strategy'!$D$4:$D$71),))</f>
        <v>0.4</v>
      </c>
      <c r="V8589" s="3">
        <f>Dataset!$T8589*(1-Dataset!$U8589)</f>
        <v>40.175999999999995</v>
      </c>
    </row>
    <row r="8590" spans="1:22" x14ac:dyDescent="0.3">
      <c r="A8590" s="32"/>
      <c r="C8590" s="3">
        <v>8585</v>
      </c>
      <c r="D8590" s="3" t="s">
        <v>10126</v>
      </c>
      <c r="E8590" s="34">
        <v>42039</v>
      </c>
      <c r="F8590" s="34">
        <v>42043</v>
      </c>
      <c r="G8590" s="3" t="s">
        <v>19</v>
      </c>
      <c r="H8590" s="3" t="s">
        <v>8732</v>
      </c>
      <c r="I8590" s="3" t="s">
        <v>8733</v>
      </c>
      <c r="J8590" s="3" t="s">
        <v>37</v>
      </c>
      <c r="K8590" s="3" t="s">
        <v>23</v>
      </c>
      <c r="L8590" s="3" t="s">
        <v>3343</v>
      </c>
      <c r="M8590" s="3" t="s">
        <v>39</v>
      </c>
      <c r="N8590" s="3">
        <v>92025</v>
      </c>
      <c r="O8590" s="3" t="s">
        <v>40</v>
      </c>
      <c r="P8590" s="3" t="s">
        <v>3247</v>
      </c>
      <c r="Q8590" s="3" t="s">
        <v>42</v>
      </c>
      <c r="R8590" s="3" t="s">
        <v>71</v>
      </c>
      <c r="S8590" s="3" t="s">
        <v>3248</v>
      </c>
      <c r="T8590" s="3">
        <v>17.248000000000001</v>
      </c>
      <c r="U8590" s="35" cm="1">
        <f t="array" ref="U8590">INDEX('Pricing Strategy'!$F$4:$F$71,MATCH(1,(Dataset!$O8590='Pricing Strategy'!$B$4:$B$71)*(Dataset!$Q8590='Pricing Strategy'!$C$4:$C$71)*(Dataset!$R8590='Pricing Strategy'!$D$4:$D$71),))</f>
        <v>0.4</v>
      </c>
      <c r="V8590" s="3">
        <f>Dataset!$T8590*(1-Dataset!$U8590)</f>
        <v>10.348800000000001</v>
      </c>
    </row>
    <row r="8591" spans="1:22" x14ac:dyDescent="0.3">
      <c r="A8591" s="32"/>
      <c r="C8591" s="3">
        <v>8586</v>
      </c>
      <c r="D8591" s="3" t="s">
        <v>10127</v>
      </c>
      <c r="E8591" s="34">
        <v>43443</v>
      </c>
      <c r="F8591" s="34">
        <v>43449</v>
      </c>
      <c r="G8591" s="3" t="s">
        <v>46</v>
      </c>
      <c r="H8591" s="3" t="s">
        <v>7422</v>
      </c>
      <c r="I8591" s="3" t="s">
        <v>7423</v>
      </c>
      <c r="J8591" s="3" t="s">
        <v>22</v>
      </c>
      <c r="K8591" s="3" t="s">
        <v>23</v>
      </c>
      <c r="L8591" s="3" t="s">
        <v>142</v>
      </c>
      <c r="M8591" s="3" t="s">
        <v>143</v>
      </c>
      <c r="N8591" s="3">
        <v>19134</v>
      </c>
      <c r="O8591" s="3" t="s">
        <v>144</v>
      </c>
      <c r="P8591" s="3" t="s">
        <v>4321</v>
      </c>
      <c r="Q8591" s="3" t="s">
        <v>42</v>
      </c>
      <c r="R8591" s="3" t="s">
        <v>71</v>
      </c>
      <c r="S8591" s="3" t="s">
        <v>4322</v>
      </c>
      <c r="T8591" s="3">
        <v>11.087999999999999</v>
      </c>
      <c r="U8591" s="35" cm="1">
        <f t="array" ref="U8591">INDEX('Pricing Strategy'!$F$4:$F$71,MATCH(1,(Dataset!$O8591='Pricing Strategy'!$B$4:$B$71)*(Dataset!$Q8591='Pricing Strategy'!$C$4:$C$71)*(Dataset!$R8591='Pricing Strategy'!$D$4:$D$71),))</f>
        <v>0.4</v>
      </c>
      <c r="V8591" s="3">
        <f>Dataset!$T8591*(1-Dataset!$U8591)</f>
        <v>6.6527999999999992</v>
      </c>
    </row>
    <row r="8592" spans="1:22" x14ac:dyDescent="0.3">
      <c r="A8592" s="32"/>
      <c r="C8592" s="3">
        <v>8587</v>
      </c>
      <c r="D8592" s="3" t="s">
        <v>10128</v>
      </c>
      <c r="E8592" s="34">
        <v>43292</v>
      </c>
      <c r="F8592" s="34">
        <v>43299</v>
      </c>
      <c r="G8592" s="3" t="s">
        <v>46</v>
      </c>
      <c r="H8592" s="3" t="s">
        <v>1807</v>
      </c>
      <c r="I8592" s="3" t="s">
        <v>1808</v>
      </c>
      <c r="J8592" s="3" t="s">
        <v>37</v>
      </c>
      <c r="K8592" s="3" t="s">
        <v>23</v>
      </c>
      <c r="L8592" s="3" t="s">
        <v>38</v>
      </c>
      <c r="M8592" s="3" t="s">
        <v>39</v>
      </c>
      <c r="N8592" s="3">
        <v>90049</v>
      </c>
      <c r="O8592" s="3" t="s">
        <v>40</v>
      </c>
      <c r="P8592" s="3" t="s">
        <v>906</v>
      </c>
      <c r="Q8592" s="3" t="s">
        <v>67</v>
      </c>
      <c r="R8592" s="3" t="s">
        <v>157</v>
      </c>
      <c r="S8592" s="3" t="s">
        <v>907</v>
      </c>
      <c r="T8592" s="3">
        <v>1287.45</v>
      </c>
      <c r="U8592" s="35" cm="1">
        <f t="array" ref="U8592">INDEX('Pricing Strategy'!$F$4:$F$71,MATCH(1,(Dataset!$O8592='Pricing Strategy'!$B$4:$B$71)*(Dataset!$Q8592='Pricing Strategy'!$C$4:$C$71)*(Dataset!$R8592='Pricing Strategy'!$D$4:$D$71),))</f>
        <v>0.45</v>
      </c>
      <c r="V8592" s="3">
        <f>Dataset!$T8592*(1-Dataset!$U8592)</f>
        <v>708.09750000000008</v>
      </c>
    </row>
    <row r="8593" spans="1:22" x14ac:dyDescent="0.3">
      <c r="A8593" s="32"/>
      <c r="C8593" s="3">
        <v>8588</v>
      </c>
      <c r="D8593" s="3" t="s">
        <v>10128</v>
      </c>
      <c r="E8593" s="34">
        <v>43292</v>
      </c>
      <c r="F8593" s="34">
        <v>43299</v>
      </c>
      <c r="G8593" s="3" t="s">
        <v>46</v>
      </c>
      <c r="H8593" s="3" t="s">
        <v>1807</v>
      </c>
      <c r="I8593" s="3" t="s">
        <v>1808</v>
      </c>
      <c r="J8593" s="3" t="s">
        <v>37</v>
      </c>
      <c r="K8593" s="3" t="s">
        <v>23</v>
      </c>
      <c r="L8593" s="3" t="s">
        <v>38</v>
      </c>
      <c r="M8593" s="3" t="s">
        <v>39</v>
      </c>
      <c r="N8593" s="3">
        <v>90049</v>
      </c>
      <c r="O8593" s="3" t="s">
        <v>40</v>
      </c>
      <c r="P8593" s="3" t="s">
        <v>2862</v>
      </c>
      <c r="Q8593" s="3" t="s">
        <v>42</v>
      </c>
      <c r="R8593" s="3" t="s">
        <v>74</v>
      </c>
      <c r="S8593" s="3" t="s">
        <v>2863</v>
      </c>
      <c r="T8593" s="3">
        <v>168.1</v>
      </c>
      <c r="U8593" s="35" cm="1">
        <f t="array" ref="U8593">INDEX('Pricing Strategy'!$F$4:$F$71,MATCH(1,(Dataset!$O8593='Pricing Strategy'!$B$4:$B$71)*(Dataset!$Q8593='Pricing Strategy'!$C$4:$C$71)*(Dataset!$R8593='Pricing Strategy'!$D$4:$D$71),))</f>
        <v>0.4</v>
      </c>
      <c r="V8593" s="3">
        <f>Dataset!$T8593*(1-Dataset!$U8593)</f>
        <v>100.86</v>
      </c>
    </row>
    <row r="8594" spans="1:22" x14ac:dyDescent="0.3">
      <c r="A8594" s="32"/>
      <c r="C8594" s="3">
        <v>8589</v>
      </c>
      <c r="D8594" s="3" t="s">
        <v>10129</v>
      </c>
      <c r="E8594" s="34">
        <v>42505</v>
      </c>
      <c r="F8594" s="34">
        <v>42512</v>
      </c>
      <c r="G8594" s="3" t="s">
        <v>46</v>
      </c>
      <c r="H8594" s="3" t="s">
        <v>6755</v>
      </c>
      <c r="I8594" s="3" t="s">
        <v>6756</v>
      </c>
      <c r="J8594" s="3" t="s">
        <v>37</v>
      </c>
      <c r="K8594" s="3" t="s">
        <v>23</v>
      </c>
      <c r="L8594" s="3" t="s">
        <v>142</v>
      </c>
      <c r="M8594" s="3" t="s">
        <v>143</v>
      </c>
      <c r="N8594" s="3">
        <v>19140</v>
      </c>
      <c r="O8594" s="3" t="s">
        <v>144</v>
      </c>
      <c r="P8594" s="3" t="s">
        <v>2218</v>
      </c>
      <c r="Q8594" s="3" t="s">
        <v>42</v>
      </c>
      <c r="R8594" s="3" t="s">
        <v>55</v>
      </c>
      <c r="S8594" s="3" t="s">
        <v>2219</v>
      </c>
      <c r="T8594" s="3">
        <v>51.968000000000004</v>
      </c>
      <c r="U8594" s="35" cm="1">
        <f t="array" ref="U8594">INDEX('Pricing Strategy'!$F$4:$F$71,MATCH(1,(Dataset!$O8594='Pricing Strategy'!$B$4:$B$71)*(Dataset!$Q8594='Pricing Strategy'!$C$4:$C$71)*(Dataset!$R8594='Pricing Strategy'!$D$4:$D$71),))</f>
        <v>0.5</v>
      </c>
      <c r="V8594" s="3">
        <f>Dataset!$T8594*(1-Dataset!$U8594)</f>
        <v>25.984000000000002</v>
      </c>
    </row>
    <row r="8595" spans="1:22" x14ac:dyDescent="0.3">
      <c r="A8595" s="32"/>
      <c r="C8595" s="3">
        <v>8590</v>
      </c>
      <c r="D8595" s="3" t="s">
        <v>10130</v>
      </c>
      <c r="E8595" s="34">
        <v>43129</v>
      </c>
      <c r="F8595" s="34">
        <v>43132</v>
      </c>
      <c r="G8595" s="3" t="s">
        <v>184</v>
      </c>
      <c r="H8595" s="3" t="s">
        <v>3556</v>
      </c>
      <c r="I8595" s="3" t="s">
        <v>3557</v>
      </c>
      <c r="J8595" s="3" t="s">
        <v>22</v>
      </c>
      <c r="K8595" s="3" t="s">
        <v>23</v>
      </c>
      <c r="L8595" s="3" t="s">
        <v>142</v>
      </c>
      <c r="M8595" s="3" t="s">
        <v>143</v>
      </c>
      <c r="N8595" s="3">
        <v>19120</v>
      </c>
      <c r="O8595" s="3" t="s">
        <v>144</v>
      </c>
      <c r="P8595" s="3" t="s">
        <v>362</v>
      </c>
      <c r="Q8595" s="3" t="s">
        <v>42</v>
      </c>
      <c r="R8595" s="3" t="s">
        <v>64</v>
      </c>
      <c r="S8595" s="3" t="s">
        <v>363</v>
      </c>
      <c r="T8595" s="3">
        <v>4.7679999999999998</v>
      </c>
      <c r="U8595" s="35" cm="1">
        <f t="array" ref="U8595">INDEX('Pricing Strategy'!$F$4:$F$71,MATCH(1,(Dataset!$O8595='Pricing Strategy'!$B$4:$B$71)*(Dataset!$Q8595='Pricing Strategy'!$C$4:$C$71)*(Dataset!$R8595='Pricing Strategy'!$D$4:$D$71),))</f>
        <v>0.45</v>
      </c>
      <c r="V8595" s="3">
        <f>Dataset!$T8595*(1-Dataset!$U8595)</f>
        <v>2.6224000000000003</v>
      </c>
    </row>
    <row r="8596" spans="1:22" x14ac:dyDescent="0.3">
      <c r="A8596" s="32"/>
      <c r="C8596" s="3">
        <v>8591</v>
      </c>
      <c r="D8596" s="3" t="s">
        <v>10131</v>
      </c>
      <c r="E8596" s="34">
        <v>43372</v>
      </c>
      <c r="F8596" s="34">
        <v>43374</v>
      </c>
      <c r="G8596" s="3" t="s">
        <v>184</v>
      </c>
      <c r="H8596" s="3" t="s">
        <v>791</v>
      </c>
      <c r="I8596" s="3" t="s">
        <v>792</v>
      </c>
      <c r="J8596" s="3" t="s">
        <v>37</v>
      </c>
      <c r="K8596" s="3" t="s">
        <v>23</v>
      </c>
      <c r="L8596" s="3" t="s">
        <v>6106</v>
      </c>
      <c r="M8596" s="3" t="s">
        <v>263</v>
      </c>
      <c r="N8596" s="3">
        <v>11550</v>
      </c>
      <c r="O8596" s="3" t="s">
        <v>144</v>
      </c>
      <c r="P8596" s="3" t="s">
        <v>6443</v>
      </c>
      <c r="Q8596" s="3" t="s">
        <v>42</v>
      </c>
      <c r="R8596" s="3" t="s">
        <v>169</v>
      </c>
      <c r="S8596" s="3" t="s">
        <v>6444</v>
      </c>
      <c r="T8596" s="3">
        <v>7.98</v>
      </c>
      <c r="U8596" s="35" cm="1">
        <f t="array" ref="U8596">INDEX('Pricing Strategy'!$F$4:$F$71,MATCH(1,(Dataset!$O8596='Pricing Strategy'!$B$4:$B$71)*(Dataset!$Q8596='Pricing Strategy'!$C$4:$C$71)*(Dataset!$R8596='Pricing Strategy'!$D$4:$D$71),))</f>
        <v>0.4</v>
      </c>
      <c r="V8596" s="3">
        <f>Dataset!$T8596*(1-Dataset!$U8596)</f>
        <v>4.7880000000000003</v>
      </c>
    </row>
    <row r="8597" spans="1:22" x14ac:dyDescent="0.3">
      <c r="A8597" s="32"/>
      <c r="C8597" s="3">
        <v>8592</v>
      </c>
      <c r="D8597" s="3" t="s">
        <v>10132</v>
      </c>
      <c r="E8597" s="34">
        <v>43213</v>
      </c>
      <c r="F8597" s="34">
        <v>43216</v>
      </c>
      <c r="G8597" s="3" t="s">
        <v>184</v>
      </c>
      <c r="H8597" s="3" t="s">
        <v>47</v>
      </c>
      <c r="I8597" s="3" t="s">
        <v>48</v>
      </c>
      <c r="J8597" s="3" t="s">
        <v>22</v>
      </c>
      <c r="K8597" s="3" t="s">
        <v>23</v>
      </c>
      <c r="L8597" s="3" t="s">
        <v>10133</v>
      </c>
      <c r="M8597" s="3" t="s">
        <v>453</v>
      </c>
      <c r="N8597" s="3">
        <v>80634</v>
      </c>
      <c r="O8597" s="3" t="s">
        <v>40</v>
      </c>
      <c r="P8597" s="3" t="s">
        <v>4137</v>
      </c>
      <c r="Q8597" s="3" t="s">
        <v>42</v>
      </c>
      <c r="R8597" s="3" t="s">
        <v>169</v>
      </c>
      <c r="S8597" s="3" t="s">
        <v>667</v>
      </c>
      <c r="T8597" s="3">
        <v>18.687999999999999</v>
      </c>
      <c r="U8597" s="35" cm="1">
        <f t="array" ref="U8597">INDEX('Pricing Strategy'!$F$4:$F$71,MATCH(1,(Dataset!$O8597='Pricing Strategy'!$B$4:$B$71)*(Dataset!$Q8597='Pricing Strategy'!$C$4:$C$71)*(Dataset!$R8597='Pricing Strategy'!$D$4:$D$71),))</f>
        <v>0.4</v>
      </c>
      <c r="V8597" s="3">
        <f>Dataset!$T8597*(1-Dataset!$U8597)</f>
        <v>11.2128</v>
      </c>
    </row>
    <row r="8598" spans="1:22" x14ac:dyDescent="0.3">
      <c r="A8598" s="32"/>
      <c r="C8598" s="3">
        <v>8593</v>
      </c>
      <c r="D8598" s="3" t="s">
        <v>10132</v>
      </c>
      <c r="E8598" s="34">
        <v>43213</v>
      </c>
      <c r="F8598" s="34">
        <v>43216</v>
      </c>
      <c r="G8598" s="3" t="s">
        <v>184</v>
      </c>
      <c r="H8598" s="3" t="s">
        <v>47</v>
      </c>
      <c r="I8598" s="3" t="s">
        <v>48</v>
      </c>
      <c r="J8598" s="3" t="s">
        <v>22</v>
      </c>
      <c r="K8598" s="3" t="s">
        <v>23</v>
      </c>
      <c r="L8598" s="3" t="s">
        <v>10133</v>
      </c>
      <c r="M8598" s="3" t="s">
        <v>453</v>
      </c>
      <c r="N8598" s="3">
        <v>80634</v>
      </c>
      <c r="O8598" s="3" t="s">
        <v>40</v>
      </c>
      <c r="P8598" s="3" t="s">
        <v>8007</v>
      </c>
      <c r="Q8598" s="3" t="s">
        <v>28</v>
      </c>
      <c r="R8598" s="3" t="s">
        <v>61</v>
      </c>
      <c r="S8598" s="3" t="s">
        <v>8008</v>
      </c>
      <c r="T8598" s="3">
        <v>11.664</v>
      </c>
      <c r="U8598" s="35" cm="1">
        <f t="array" ref="U8598">INDEX('Pricing Strategy'!$F$4:$F$71,MATCH(1,(Dataset!$O8598='Pricing Strategy'!$B$4:$B$71)*(Dataset!$Q8598='Pricing Strategy'!$C$4:$C$71)*(Dataset!$R8598='Pricing Strategy'!$D$4:$D$71),))</f>
        <v>0.4</v>
      </c>
      <c r="V8598" s="3">
        <f>Dataset!$T8598*(1-Dataset!$U8598)</f>
        <v>6.9983999999999993</v>
      </c>
    </row>
    <row r="8599" spans="1:22" x14ac:dyDescent="0.3">
      <c r="A8599" s="32"/>
      <c r="C8599" s="3">
        <v>8594</v>
      </c>
      <c r="D8599" s="3" t="s">
        <v>10134</v>
      </c>
      <c r="E8599" s="34">
        <v>43413</v>
      </c>
      <c r="F8599" s="34">
        <v>43417</v>
      </c>
      <c r="G8599" s="3" t="s">
        <v>46</v>
      </c>
      <c r="H8599" s="3" t="s">
        <v>2721</v>
      </c>
      <c r="I8599" s="3" t="s">
        <v>2722</v>
      </c>
      <c r="J8599" s="3" t="s">
        <v>98</v>
      </c>
      <c r="K8599" s="3" t="s">
        <v>23</v>
      </c>
      <c r="L8599" s="3" t="s">
        <v>1523</v>
      </c>
      <c r="M8599" s="3" t="s">
        <v>50</v>
      </c>
      <c r="N8599" s="3">
        <v>32216</v>
      </c>
      <c r="O8599" s="3" t="s">
        <v>26</v>
      </c>
      <c r="P8599" s="3" t="s">
        <v>1664</v>
      </c>
      <c r="Q8599" s="3" t="s">
        <v>67</v>
      </c>
      <c r="R8599" s="3" t="s">
        <v>157</v>
      </c>
      <c r="S8599" s="3" t="s">
        <v>1665</v>
      </c>
      <c r="T8599" s="3">
        <v>191.976</v>
      </c>
      <c r="U8599" s="35" cm="1">
        <f t="array" ref="U8599">INDEX('Pricing Strategy'!$F$4:$F$71,MATCH(1,(Dataset!$O8599='Pricing Strategy'!$B$4:$B$71)*(Dataset!$Q8599='Pricing Strategy'!$C$4:$C$71)*(Dataset!$R8599='Pricing Strategy'!$D$4:$D$71),))</f>
        <v>0.3</v>
      </c>
      <c r="V8599" s="3">
        <f>Dataset!$T8599*(1-Dataset!$U8599)</f>
        <v>134.38319999999999</v>
      </c>
    </row>
    <row r="8600" spans="1:22" x14ac:dyDescent="0.3">
      <c r="A8600" s="32"/>
      <c r="C8600" s="3">
        <v>8595</v>
      </c>
      <c r="D8600" s="3" t="s">
        <v>10134</v>
      </c>
      <c r="E8600" s="34">
        <v>43413</v>
      </c>
      <c r="F8600" s="34">
        <v>43417</v>
      </c>
      <c r="G8600" s="3" t="s">
        <v>46</v>
      </c>
      <c r="H8600" s="3" t="s">
        <v>2721</v>
      </c>
      <c r="I8600" s="3" t="s">
        <v>2722</v>
      </c>
      <c r="J8600" s="3" t="s">
        <v>98</v>
      </c>
      <c r="K8600" s="3" t="s">
        <v>23</v>
      </c>
      <c r="L8600" s="3" t="s">
        <v>1523</v>
      </c>
      <c r="M8600" s="3" t="s">
        <v>50</v>
      </c>
      <c r="N8600" s="3">
        <v>32216</v>
      </c>
      <c r="O8600" s="3" t="s">
        <v>26</v>
      </c>
      <c r="P8600" s="3" t="s">
        <v>9199</v>
      </c>
      <c r="Q8600" s="3" t="s">
        <v>67</v>
      </c>
      <c r="R8600" s="3" t="s">
        <v>68</v>
      </c>
      <c r="S8600" s="3" t="s">
        <v>9200</v>
      </c>
      <c r="T8600" s="3">
        <v>499.16800000000001</v>
      </c>
      <c r="U8600" s="35" cm="1">
        <f t="array" ref="U8600">INDEX('Pricing Strategy'!$F$4:$F$71,MATCH(1,(Dataset!$O8600='Pricing Strategy'!$B$4:$B$71)*(Dataset!$Q8600='Pricing Strategy'!$C$4:$C$71)*(Dataset!$R8600='Pricing Strategy'!$D$4:$D$71),))</f>
        <v>0.25</v>
      </c>
      <c r="V8600" s="3">
        <f>Dataset!$T8600*(1-Dataset!$U8600)</f>
        <v>374.37599999999998</v>
      </c>
    </row>
    <row r="8601" spans="1:22" x14ac:dyDescent="0.3">
      <c r="A8601" s="32"/>
      <c r="C8601" s="3">
        <v>8596</v>
      </c>
      <c r="D8601" s="3" t="s">
        <v>10135</v>
      </c>
      <c r="E8601" s="34">
        <v>42129</v>
      </c>
      <c r="F8601" s="34">
        <v>42131</v>
      </c>
      <c r="G8601" s="3" t="s">
        <v>184</v>
      </c>
      <c r="H8601" s="3" t="s">
        <v>2030</v>
      </c>
      <c r="I8601" s="3" t="s">
        <v>2031</v>
      </c>
      <c r="J8601" s="3" t="s">
        <v>37</v>
      </c>
      <c r="K8601" s="3" t="s">
        <v>23</v>
      </c>
      <c r="L8601" s="3" t="s">
        <v>1127</v>
      </c>
      <c r="M8601" s="3" t="s">
        <v>315</v>
      </c>
      <c r="N8601" s="3">
        <v>22204</v>
      </c>
      <c r="O8601" s="3" t="s">
        <v>26</v>
      </c>
      <c r="P8601" s="3" t="s">
        <v>3883</v>
      </c>
      <c r="Q8601" s="3" t="s">
        <v>42</v>
      </c>
      <c r="R8601" s="3" t="s">
        <v>71</v>
      </c>
      <c r="S8601" s="3" t="s">
        <v>1214</v>
      </c>
      <c r="T8601" s="3">
        <v>11.88</v>
      </c>
      <c r="U8601" s="35" cm="1">
        <f t="array" ref="U8601">INDEX('Pricing Strategy'!$F$4:$F$71,MATCH(1,(Dataset!$O8601='Pricing Strategy'!$B$4:$B$71)*(Dataset!$Q8601='Pricing Strategy'!$C$4:$C$71)*(Dataset!$R8601='Pricing Strategy'!$D$4:$D$71),))</f>
        <v>0.25</v>
      </c>
      <c r="V8601" s="3">
        <f>Dataset!$T8601*(1-Dataset!$U8601)</f>
        <v>8.91</v>
      </c>
    </row>
    <row r="8602" spans="1:22" x14ac:dyDescent="0.3">
      <c r="A8602" s="32"/>
      <c r="C8602" s="3">
        <v>8597</v>
      </c>
      <c r="D8602" s="3" t="s">
        <v>10135</v>
      </c>
      <c r="E8602" s="34">
        <v>42129</v>
      </c>
      <c r="F8602" s="34">
        <v>42131</v>
      </c>
      <c r="G8602" s="3" t="s">
        <v>184</v>
      </c>
      <c r="H8602" s="3" t="s">
        <v>2030</v>
      </c>
      <c r="I8602" s="3" t="s">
        <v>2031</v>
      </c>
      <c r="J8602" s="3" t="s">
        <v>37</v>
      </c>
      <c r="K8602" s="3" t="s">
        <v>23</v>
      </c>
      <c r="L8602" s="3" t="s">
        <v>1127</v>
      </c>
      <c r="M8602" s="3" t="s">
        <v>315</v>
      </c>
      <c r="N8602" s="3">
        <v>22204</v>
      </c>
      <c r="O8602" s="3" t="s">
        <v>26</v>
      </c>
      <c r="P8602" s="3" t="s">
        <v>1054</v>
      </c>
      <c r="Q8602" s="3" t="s">
        <v>42</v>
      </c>
      <c r="R8602" s="3" t="s">
        <v>86</v>
      </c>
      <c r="S8602" s="3" t="s">
        <v>182</v>
      </c>
      <c r="T8602" s="3">
        <v>35.44</v>
      </c>
      <c r="U8602" s="35" cm="1">
        <f t="array" ref="U8602">INDEX('Pricing Strategy'!$F$4:$F$71,MATCH(1,(Dataset!$O8602='Pricing Strategy'!$B$4:$B$71)*(Dataset!$Q8602='Pricing Strategy'!$C$4:$C$71)*(Dataset!$R8602='Pricing Strategy'!$D$4:$D$71),))</f>
        <v>0.25</v>
      </c>
      <c r="V8602" s="3">
        <f>Dataset!$T8602*(1-Dataset!$U8602)</f>
        <v>26.58</v>
      </c>
    </row>
    <row r="8603" spans="1:22" x14ac:dyDescent="0.3">
      <c r="A8603" s="32"/>
      <c r="C8603" s="3">
        <v>8598</v>
      </c>
      <c r="D8603" s="3" t="s">
        <v>10136</v>
      </c>
      <c r="E8603" s="34">
        <v>43035</v>
      </c>
      <c r="F8603" s="34">
        <v>43039</v>
      </c>
      <c r="G8603" s="3" t="s">
        <v>46</v>
      </c>
      <c r="H8603" s="3" t="s">
        <v>471</v>
      </c>
      <c r="I8603" s="3" t="s">
        <v>472</v>
      </c>
      <c r="J8603" s="3" t="s">
        <v>98</v>
      </c>
      <c r="K8603" s="3" t="s">
        <v>23</v>
      </c>
      <c r="L8603" s="3" t="s">
        <v>123</v>
      </c>
      <c r="M8603" s="3" t="s">
        <v>39</v>
      </c>
      <c r="N8603" s="3">
        <v>94122</v>
      </c>
      <c r="O8603" s="3" t="s">
        <v>40</v>
      </c>
      <c r="P8603" s="3" t="s">
        <v>8895</v>
      </c>
      <c r="Q8603" s="3" t="s">
        <v>42</v>
      </c>
      <c r="R8603" s="3" t="s">
        <v>71</v>
      </c>
      <c r="S8603" s="3" t="s">
        <v>8896</v>
      </c>
      <c r="T8603" s="3">
        <v>67.135999999999996</v>
      </c>
      <c r="U8603" s="35" cm="1">
        <f t="array" ref="U8603">INDEX('Pricing Strategy'!$F$4:$F$71,MATCH(1,(Dataset!$O8603='Pricing Strategy'!$B$4:$B$71)*(Dataset!$Q8603='Pricing Strategy'!$C$4:$C$71)*(Dataset!$R8603='Pricing Strategy'!$D$4:$D$71),))</f>
        <v>0.4</v>
      </c>
      <c r="V8603" s="3">
        <f>Dataset!$T8603*(1-Dataset!$U8603)</f>
        <v>40.281599999999997</v>
      </c>
    </row>
    <row r="8604" spans="1:22" x14ac:dyDescent="0.3">
      <c r="A8604" s="32"/>
      <c r="C8604" s="3">
        <v>8599</v>
      </c>
      <c r="D8604" s="3" t="s">
        <v>10137</v>
      </c>
      <c r="E8604" s="34">
        <v>42334</v>
      </c>
      <c r="F8604" s="34">
        <v>42339</v>
      </c>
      <c r="G8604" s="3" t="s">
        <v>46</v>
      </c>
      <c r="H8604" s="3" t="s">
        <v>5589</v>
      </c>
      <c r="I8604" s="3" t="s">
        <v>5590</v>
      </c>
      <c r="J8604" s="3" t="s">
        <v>37</v>
      </c>
      <c r="K8604" s="3" t="s">
        <v>23</v>
      </c>
      <c r="L8604" s="3" t="s">
        <v>3494</v>
      </c>
      <c r="M8604" s="3" t="s">
        <v>39</v>
      </c>
      <c r="N8604" s="3">
        <v>93727</v>
      </c>
      <c r="O8604" s="3" t="s">
        <v>40</v>
      </c>
      <c r="P8604" s="3" t="s">
        <v>2940</v>
      </c>
      <c r="Q8604" s="3" t="s">
        <v>42</v>
      </c>
      <c r="R8604" s="3" t="s">
        <v>71</v>
      </c>
      <c r="S8604" s="3" t="s">
        <v>2941</v>
      </c>
      <c r="T8604" s="3">
        <v>4.32</v>
      </c>
      <c r="U8604" s="35" cm="1">
        <f t="array" ref="U8604">INDEX('Pricing Strategy'!$F$4:$F$71,MATCH(1,(Dataset!$O8604='Pricing Strategy'!$B$4:$B$71)*(Dataset!$Q8604='Pricing Strategy'!$C$4:$C$71)*(Dataset!$R8604='Pricing Strategy'!$D$4:$D$71),))</f>
        <v>0.4</v>
      </c>
      <c r="V8604" s="3">
        <f>Dataset!$T8604*(1-Dataset!$U8604)</f>
        <v>2.5920000000000001</v>
      </c>
    </row>
    <row r="8605" spans="1:22" x14ac:dyDescent="0.3">
      <c r="A8605" s="32"/>
      <c r="C8605" s="3">
        <v>8600</v>
      </c>
      <c r="D8605" s="3" t="s">
        <v>10137</v>
      </c>
      <c r="E8605" s="34">
        <v>42334</v>
      </c>
      <c r="F8605" s="34">
        <v>42339</v>
      </c>
      <c r="G8605" s="3" t="s">
        <v>46</v>
      </c>
      <c r="H8605" s="3" t="s">
        <v>5589</v>
      </c>
      <c r="I8605" s="3" t="s">
        <v>5590</v>
      </c>
      <c r="J8605" s="3" t="s">
        <v>37</v>
      </c>
      <c r="K8605" s="3" t="s">
        <v>23</v>
      </c>
      <c r="L8605" s="3" t="s">
        <v>3494</v>
      </c>
      <c r="M8605" s="3" t="s">
        <v>39</v>
      </c>
      <c r="N8605" s="3">
        <v>93727</v>
      </c>
      <c r="O8605" s="3" t="s">
        <v>40</v>
      </c>
      <c r="P8605" s="3" t="s">
        <v>4064</v>
      </c>
      <c r="Q8605" s="3" t="s">
        <v>42</v>
      </c>
      <c r="R8605" s="3" t="s">
        <v>86</v>
      </c>
      <c r="S8605" s="3" t="s">
        <v>4065</v>
      </c>
      <c r="T8605" s="3">
        <v>14.94</v>
      </c>
      <c r="U8605" s="35" cm="1">
        <f t="array" ref="U8605">INDEX('Pricing Strategy'!$F$4:$F$71,MATCH(1,(Dataset!$O8605='Pricing Strategy'!$B$4:$B$71)*(Dataset!$Q8605='Pricing Strategy'!$C$4:$C$71)*(Dataset!$R8605='Pricing Strategy'!$D$4:$D$71),))</f>
        <v>0.4</v>
      </c>
      <c r="V8605" s="3">
        <f>Dataset!$T8605*(1-Dataset!$U8605)</f>
        <v>8.9639999999999986</v>
      </c>
    </row>
    <row r="8606" spans="1:22" x14ac:dyDescent="0.3">
      <c r="A8606" s="32"/>
      <c r="C8606" s="3">
        <v>8601</v>
      </c>
      <c r="D8606" s="3" t="s">
        <v>10137</v>
      </c>
      <c r="E8606" s="34">
        <v>42334</v>
      </c>
      <c r="F8606" s="34">
        <v>42339</v>
      </c>
      <c r="G8606" s="3" t="s">
        <v>46</v>
      </c>
      <c r="H8606" s="3" t="s">
        <v>5589</v>
      </c>
      <c r="I8606" s="3" t="s">
        <v>5590</v>
      </c>
      <c r="J8606" s="3" t="s">
        <v>37</v>
      </c>
      <c r="K8606" s="3" t="s">
        <v>23</v>
      </c>
      <c r="L8606" s="3" t="s">
        <v>3494</v>
      </c>
      <c r="M8606" s="3" t="s">
        <v>39</v>
      </c>
      <c r="N8606" s="3">
        <v>93727</v>
      </c>
      <c r="O8606" s="3" t="s">
        <v>40</v>
      </c>
      <c r="P8606" s="3" t="s">
        <v>5137</v>
      </c>
      <c r="Q8606" s="3" t="s">
        <v>42</v>
      </c>
      <c r="R8606" s="3" t="s">
        <v>74</v>
      </c>
      <c r="S8606" s="3" t="s">
        <v>5138</v>
      </c>
      <c r="T8606" s="3">
        <v>40.54</v>
      </c>
      <c r="U8606" s="35" cm="1">
        <f t="array" ref="U8606">INDEX('Pricing Strategy'!$F$4:$F$71,MATCH(1,(Dataset!$O8606='Pricing Strategy'!$B$4:$B$71)*(Dataset!$Q8606='Pricing Strategy'!$C$4:$C$71)*(Dataset!$R8606='Pricing Strategy'!$D$4:$D$71),))</f>
        <v>0.4</v>
      </c>
      <c r="V8606" s="3">
        <f>Dataset!$T8606*(1-Dataset!$U8606)</f>
        <v>24.323999999999998</v>
      </c>
    </row>
    <row r="8607" spans="1:22" x14ac:dyDescent="0.3">
      <c r="A8607" s="32"/>
      <c r="C8607" s="3">
        <v>8602</v>
      </c>
      <c r="D8607" s="3" t="s">
        <v>10137</v>
      </c>
      <c r="E8607" s="34">
        <v>42334</v>
      </c>
      <c r="F8607" s="34">
        <v>42339</v>
      </c>
      <c r="G8607" s="3" t="s">
        <v>46</v>
      </c>
      <c r="H8607" s="3" t="s">
        <v>5589</v>
      </c>
      <c r="I8607" s="3" t="s">
        <v>5590</v>
      </c>
      <c r="J8607" s="3" t="s">
        <v>37</v>
      </c>
      <c r="K8607" s="3" t="s">
        <v>23</v>
      </c>
      <c r="L8607" s="3" t="s">
        <v>3494</v>
      </c>
      <c r="M8607" s="3" t="s">
        <v>39</v>
      </c>
      <c r="N8607" s="3">
        <v>93727</v>
      </c>
      <c r="O8607" s="3" t="s">
        <v>40</v>
      </c>
      <c r="P8607" s="3" t="s">
        <v>5394</v>
      </c>
      <c r="Q8607" s="3" t="s">
        <v>42</v>
      </c>
      <c r="R8607" s="3" t="s">
        <v>71</v>
      </c>
      <c r="S8607" s="3" t="s">
        <v>5395</v>
      </c>
      <c r="T8607" s="3">
        <v>7.3120000000000003</v>
      </c>
      <c r="U8607" s="35" cm="1">
        <f t="array" ref="U8607">INDEX('Pricing Strategy'!$F$4:$F$71,MATCH(1,(Dataset!$O8607='Pricing Strategy'!$B$4:$B$71)*(Dataset!$Q8607='Pricing Strategy'!$C$4:$C$71)*(Dataset!$R8607='Pricing Strategy'!$D$4:$D$71),))</f>
        <v>0.4</v>
      </c>
      <c r="V8607" s="3">
        <f>Dataset!$T8607*(1-Dataset!$U8607)</f>
        <v>4.3872</v>
      </c>
    </row>
    <row r="8608" spans="1:22" x14ac:dyDescent="0.3">
      <c r="A8608" s="32"/>
      <c r="C8608" s="3">
        <v>8603</v>
      </c>
      <c r="D8608" s="3" t="s">
        <v>10138</v>
      </c>
      <c r="E8608" s="34">
        <v>42369</v>
      </c>
      <c r="F8608" s="34">
        <v>42369</v>
      </c>
      <c r="G8608" s="3" t="s">
        <v>1290</v>
      </c>
      <c r="H8608" s="3" t="s">
        <v>2602</v>
      </c>
      <c r="I8608" s="3" t="s">
        <v>2603</v>
      </c>
      <c r="J8608" s="3" t="s">
        <v>98</v>
      </c>
      <c r="K8608" s="3" t="s">
        <v>23</v>
      </c>
      <c r="L8608" s="3" t="s">
        <v>3324</v>
      </c>
      <c r="M8608" s="3" t="s">
        <v>1393</v>
      </c>
      <c r="N8608" s="3">
        <v>89502</v>
      </c>
      <c r="O8608" s="3" t="s">
        <v>40</v>
      </c>
      <c r="P8608" s="3" t="s">
        <v>6352</v>
      </c>
      <c r="Q8608" s="3" t="s">
        <v>67</v>
      </c>
      <c r="R8608" s="3" t="s">
        <v>68</v>
      </c>
      <c r="S8608" s="3" t="s">
        <v>6353</v>
      </c>
      <c r="T8608" s="3">
        <v>475.94400000000002</v>
      </c>
      <c r="U8608" s="35" cm="1">
        <f t="array" ref="U8608">INDEX('Pricing Strategy'!$F$4:$F$71,MATCH(1,(Dataset!$O8608='Pricing Strategy'!$B$4:$B$71)*(Dataset!$Q8608='Pricing Strategy'!$C$4:$C$71)*(Dataset!$R8608='Pricing Strategy'!$D$4:$D$71),))</f>
        <v>0.4</v>
      </c>
      <c r="V8608" s="3">
        <f>Dataset!$T8608*(1-Dataset!$U8608)</f>
        <v>285.56639999999999</v>
      </c>
    </row>
    <row r="8609" spans="1:22" x14ac:dyDescent="0.3">
      <c r="A8609" s="32"/>
      <c r="C8609" s="3">
        <v>8604</v>
      </c>
      <c r="D8609" s="3" t="s">
        <v>10139</v>
      </c>
      <c r="E8609" s="34">
        <v>42738</v>
      </c>
      <c r="F8609" s="34">
        <v>42743</v>
      </c>
      <c r="G8609" s="3" t="s">
        <v>46</v>
      </c>
      <c r="H8609" s="3" t="s">
        <v>1005</v>
      </c>
      <c r="I8609" s="3" t="s">
        <v>1006</v>
      </c>
      <c r="J8609" s="3" t="s">
        <v>37</v>
      </c>
      <c r="K8609" s="3" t="s">
        <v>23</v>
      </c>
      <c r="L8609" s="3" t="s">
        <v>676</v>
      </c>
      <c r="M8609" s="3" t="s">
        <v>100</v>
      </c>
      <c r="N8609" s="3">
        <v>78207</v>
      </c>
      <c r="O8609" s="3" t="s">
        <v>101</v>
      </c>
      <c r="P8609" s="3" t="s">
        <v>4823</v>
      </c>
      <c r="Q8609" s="3" t="s">
        <v>67</v>
      </c>
      <c r="R8609" s="3" t="s">
        <v>157</v>
      </c>
      <c r="S8609" s="3" t="s">
        <v>4824</v>
      </c>
      <c r="T8609" s="3">
        <v>30.08</v>
      </c>
      <c r="U8609" s="35" cm="1">
        <f t="array" ref="U8609">INDEX('Pricing Strategy'!$F$4:$F$71,MATCH(1,(Dataset!$O8609='Pricing Strategy'!$B$4:$B$71)*(Dataset!$Q8609='Pricing Strategy'!$C$4:$C$71)*(Dataset!$R8609='Pricing Strategy'!$D$4:$D$71),))</f>
        <v>0.35</v>
      </c>
      <c r="V8609" s="3">
        <f>Dataset!$T8609*(1-Dataset!$U8609)</f>
        <v>19.552</v>
      </c>
    </row>
    <row r="8610" spans="1:22" x14ac:dyDescent="0.3">
      <c r="A8610" s="32"/>
      <c r="C8610" s="3">
        <v>8605</v>
      </c>
      <c r="D8610" s="3" t="s">
        <v>10139</v>
      </c>
      <c r="E8610" s="34">
        <v>42738</v>
      </c>
      <c r="F8610" s="34">
        <v>42743</v>
      </c>
      <c r="G8610" s="3" t="s">
        <v>46</v>
      </c>
      <c r="H8610" s="3" t="s">
        <v>1005</v>
      </c>
      <c r="I8610" s="3" t="s">
        <v>1006</v>
      </c>
      <c r="J8610" s="3" t="s">
        <v>37</v>
      </c>
      <c r="K8610" s="3" t="s">
        <v>23</v>
      </c>
      <c r="L8610" s="3" t="s">
        <v>676</v>
      </c>
      <c r="M8610" s="3" t="s">
        <v>100</v>
      </c>
      <c r="N8610" s="3">
        <v>78207</v>
      </c>
      <c r="O8610" s="3" t="s">
        <v>101</v>
      </c>
      <c r="P8610" s="3" t="s">
        <v>7141</v>
      </c>
      <c r="Q8610" s="3" t="s">
        <v>67</v>
      </c>
      <c r="R8610" s="3" t="s">
        <v>157</v>
      </c>
      <c r="S8610" s="3" t="s">
        <v>7142</v>
      </c>
      <c r="T8610" s="3">
        <v>165.6</v>
      </c>
      <c r="U8610" s="35" cm="1">
        <f t="array" ref="U8610">INDEX('Pricing Strategy'!$F$4:$F$71,MATCH(1,(Dataset!$O8610='Pricing Strategy'!$B$4:$B$71)*(Dataset!$Q8610='Pricing Strategy'!$C$4:$C$71)*(Dataset!$R8610='Pricing Strategy'!$D$4:$D$71),))</f>
        <v>0.35</v>
      </c>
      <c r="V8610" s="3">
        <f>Dataset!$T8610*(1-Dataset!$U8610)</f>
        <v>107.64</v>
      </c>
    </row>
    <row r="8611" spans="1:22" x14ac:dyDescent="0.3">
      <c r="A8611" s="32"/>
      <c r="C8611" s="3">
        <v>8606</v>
      </c>
      <c r="D8611" s="3" t="s">
        <v>10139</v>
      </c>
      <c r="E8611" s="34">
        <v>42738</v>
      </c>
      <c r="F8611" s="34">
        <v>42743</v>
      </c>
      <c r="G8611" s="3" t="s">
        <v>46</v>
      </c>
      <c r="H8611" s="3" t="s">
        <v>1005</v>
      </c>
      <c r="I8611" s="3" t="s">
        <v>1006</v>
      </c>
      <c r="J8611" s="3" t="s">
        <v>37</v>
      </c>
      <c r="K8611" s="3" t="s">
        <v>23</v>
      </c>
      <c r="L8611" s="3" t="s">
        <v>676</v>
      </c>
      <c r="M8611" s="3" t="s">
        <v>100</v>
      </c>
      <c r="N8611" s="3">
        <v>78207</v>
      </c>
      <c r="O8611" s="3" t="s">
        <v>101</v>
      </c>
      <c r="P8611" s="3" t="s">
        <v>5837</v>
      </c>
      <c r="Q8611" s="3" t="s">
        <v>67</v>
      </c>
      <c r="R8611" s="3" t="s">
        <v>68</v>
      </c>
      <c r="S8611" s="3" t="s">
        <v>5838</v>
      </c>
      <c r="T8611" s="3">
        <v>180.96</v>
      </c>
      <c r="U8611" s="35" cm="1">
        <f t="array" ref="U8611">INDEX('Pricing Strategy'!$F$4:$F$71,MATCH(1,(Dataset!$O8611='Pricing Strategy'!$B$4:$B$71)*(Dataset!$Q8611='Pricing Strategy'!$C$4:$C$71)*(Dataset!$R8611='Pricing Strategy'!$D$4:$D$71),))</f>
        <v>0.3</v>
      </c>
      <c r="V8611" s="3">
        <f>Dataset!$T8611*(1-Dataset!$U8611)</f>
        <v>126.672</v>
      </c>
    </row>
    <row r="8612" spans="1:22" x14ac:dyDescent="0.3">
      <c r="A8612" s="32"/>
      <c r="C8612" s="3">
        <v>8607</v>
      </c>
      <c r="D8612" s="3" t="s">
        <v>10140</v>
      </c>
      <c r="E8612" s="34">
        <v>43330</v>
      </c>
      <c r="F8612" s="34">
        <v>43334</v>
      </c>
      <c r="G8612" s="3" t="s">
        <v>46</v>
      </c>
      <c r="H8612" s="3" t="s">
        <v>3155</v>
      </c>
      <c r="I8612" s="3" t="s">
        <v>3156</v>
      </c>
      <c r="J8612" s="3" t="s">
        <v>22</v>
      </c>
      <c r="K8612" s="3" t="s">
        <v>23</v>
      </c>
      <c r="L8612" s="3" t="s">
        <v>3928</v>
      </c>
      <c r="M8612" s="3" t="s">
        <v>1245</v>
      </c>
      <c r="N8612" s="3">
        <v>2740</v>
      </c>
      <c r="O8612" s="3" t="s">
        <v>144</v>
      </c>
      <c r="P8612" s="3" t="s">
        <v>2207</v>
      </c>
      <c r="Q8612" s="3" t="s">
        <v>67</v>
      </c>
      <c r="R8612" s="3" t="s">
        <v>157</v>
      </c>
      <c r="S8612" s="3" t="s">
        <v>2208</v>
      </c>
      <c r="T8612" s="3">
        <v>23.18</v>
      </c>
      <c r="U8612" s="35" cm="1">
        <f t="array" ref="U8612">INDEX('Pricing Strategy'!$F$4:$F$71,MATCH(1,(Dataset!$O8612='Pricing Strategy'!$B$4:$B$71)*(Dataset!$Q8612='Pricing Strategy'!$C$4:$C$71)*(Dataset!$R8612='Pricing Strategy'!$D$4:$D$71),))</f>
        <v>0.45</v>
      </c>
      <c r="V8612" s="3">
        <f>Dataset!$T8612*(1-Dataset!$U8612)</f>
        <v>12.749000000000001</v>
      </c>
    </row>
    <row r="8613" spans="1:22" x14ac:dyDescent="0.3">
      <c r="A8613" s="32"/>
      <c r="C8613" s="3">
        <v>8608</v>
      </c>
      <c r="D8613" s="3" t="s">
        <v>10141</v>
      </c>
      <c r="E8613" s="34">
        <v>42159</v>
      </c>
      <c r="F8613" s="34">
        <v>42164</v>
      </c>
      <c r="G8613" s="3" t="s">
        <v>46</v>
      </c>
      <c r="H8613" s="3" t="s">
        <v>5189</v>
      </c>
      <c r="I8613" s="3" t="s">
        <v>5190</v>
      </c>
      <c r="J8613" s="3" t="s">
        <v>22</v>
      </c>
      <c r="K8613" s="3" t="s">
        <v>23</v>
      </c>
      <c r="L8613" s="3" t="s">
        <v>262</v>
      </c>
      <c r="M8613" s="3" t="s">
        <v>263</v>
      </c>
      <c r="N8613" s="3">
        <v>10035</v>
      </c>
      <c r="O8613" s="3" t="s">
        <v>144</v>
      </c>
      <c r="P8613" s="3" t="s">
        <v>4589</v>
      </c>
      <c r="Q8613" s="3" t="s">
        <v>28</v>
      </c>
      <c r="R8613" s="3" t="s">
        <v>61</v>
      </c>
      <c r="S8613" s="3" t="s">
        <v>4590</v>
      </c>
      <c r="T8613" s="3">
        <v>56.96</v>
      </c>
      <c r="U8613" s="35" cm="1">
        <f t="array" ref="U8613">INDEX('Pricing Strategy'!$F$4:$F$71,MATCH(1,(Dataset!$O8613='Pricing Strategy'!$B$4:$B$71)*(Dataset!$Q8613='Pricing Strategy'!$C$4:$C$71)*(Dataset!$R8613='Pricing Strategy'!$D$4:$D$71),))</f>
        <v>0.4</v>
      </c>
      <c r="V8613" s="3">
        <f>Dataset!$T8613*(1-Dataset!$U8613)</f>
        <v>34.176000000000002</v>
      </c>
    </row>
    <row r="8614" spans="1:22" x14ac:dyDescent="0.3">
      <c r="A8614" s="32"/>
      <c r="C8614" s="3">
        <v>8609</v>
      </c>
      <c r="D8614" s="3" t="s">
        <v>10141</v>
      </c>
      <c r="E8614" s="34">
        <v>42159</v>
      </c>
      <c r="F8614" s="34">
        <v>42164</v>
      </c>
      <c r="G8614" s="3" t="s">
        <v>46</v>
      </c>
      <c r="H8614" s="3" t="s">
        <v>5189</v>
      </c>
      <c r="I8614" s="3" t="s">
        <v>5190</v>
      </c>
      <c r="J8614" s="3" t="s">
        <v>22</v>
      </c>
      <c r="K8614" s="3" t="s">
        <v>23</v>
      </c>
      <c r="L8614" s="3" t="s">
        <v>262</v>
      </c>
      <c r="M8614" s="3" t="s">
        <v>263</v>
      </c>
      <c r="N8614" s="3">
        <v>10035</v>
      </c>
      <c r="O8614" s="3" t="s">
        <v>144</v>
      </c>
      <c r="P8614" s="3" t="s">
        <v>4097</v>
      </c>
      <c r="Q8614" s="3" t="s">
        <v>42</v>
      </c>
      <c r="R8614" s="3" t="s">
        <v>74</v>
      </c>
      <c r="S8614" s="3" t="s">
        <v>4098</v>
      </c>
      <c r="T8614" s="3">
        <v>15.56</v>
      </c>
      <c r="U8614" s="35" cm="1">
        <f t="array" ref="U8614">INDEX('Pricing Strategy'!$F$4:$F$71,MATCH(1,(Dataset!$O8614='Pricing Strategy'!$B$4:$B$71)*(Dataset!$Q8614='Pricing Strategy'!$C$4:$C$71)*(Dataset!$R8614='Pricing Strategy'!$D$4:$D$71),))</f>
        <v>0.4</v>
      </c>
      <c r="V8614" s="3">
        <f>Dataset!$T8614*(1-Dataset!$U8614)</f>
        <v>9.3360000000000003</v>
      </c>
    </row>
    <row r="8615" spans="1:22" x14ac:dyDescent="0.3">
      <c r="A8615" s="32"/>
      <c r="C8615" s="3">
        <v>8610</v>
      </c>
      <c r="D8615" s="3" t="s">
        <v>10141</v>
      </c>
      <c r="E8615" s="34">
        <v>42159</v>
      </c>
      <c r="F8615" s="34">
        <v>42164</v>
      </c>
      <c r="G8615" s="3" t="s">
        <v>46</v>
      </c>
      <c r="H8615" s="3" t="s">
        <v>5189</v>
      </c>
      <c r="I8615" s="3" t="s">
        <v>5190</v>
      </c>
      <c r="J8615" s="3" t="s">
        <v>22</v>
      </c>
      <c r="K8615" s="3" t="s">
        <v>23</v>
      </c>
      <c r="L8615" s="3" t="s">
        <v>262</v>
      </c>
      <c r="M8615" s="3" t="s">
        <v>263</v>
      </c>
      <c r="N8615" s="3">
        <v>10035</v>
      </c>
      <c r="O8615" s="3" t="s">
        <v>144</v>
      </c>
      <c r="P8615" s="3" t="s">
        <v>2283</v>
      </c>
      <c r="Q8615" s="3" t="s">
        <v>28</v>
      </c>
      <c r="R8615" s="3" t="s">
        <v>29</v>
      </c>
      <c r="S8615" s="3" t="s">
        <v>2284</v>
      </c>
      <c r="T8615" s="3">
        <v>353.56799999999998</v>
      </c>
      <c r="U8615" s="35" cm="1">
        <f t="array" ref="U8615">INDEX('Pricing Strategy'!$F$4:$F$71,MATCH(1,(Dataset!$O8615='Pricing Strategy'!$B$4:$B$71)*(Dataset!$Q8615='Pricing Strategy'!$C$4:$C$71)*(Dataset!$R8615='Pricing Strategy'!$D$4:$D$71),))</f>
        <v>0.5</v>
      </c>
      <c r="V8615" s="3">
        <f>Dataset!$T8615*(1-Dataset!$U8615)</f>
        <v>176.78399999999999</v>
      </c>
    </row>
    <row r="8616" spans="1:22" x14ac:dyDescent="0.3">
      <c r="A8616" s="32"/>
      <c r="C8616" s="3">
        <v>8611</v>
      </c>
      <c r="D8616" s="3" t="s">
        <v>10141</v>
      </c>
      <c r="E8616" s="34">
        <v>42159</v>
      </c>
      <c r="F8616" s="34">
        <v>42164</v>
      </c>
      <c r="G8616" s="3" t="s">
        <v>46</v>
      </c>
      <c r="H8616" s="3" t="s">
        <v>5189</v>
      </c>
      <c r="I8616" s="3" t="s">
        <v>5190</v>
      </c>
      <c r="J8616" s="3" t="s">
        <v>22</v>
      </c>
      <c r="K8616" s="3" t="s">
        <v>23</v>
      </c>
      <c r="L8616" s="3" t="s">
        <v>262</v>
      </c>
      <c r="M8616" s="3" t="s">
        <v>263</v>
      </c>
      <c r="N8616" s="3">
        <v>10035</v>
      </c>
      <c r="O8616" s="3" t="s">
        <v>144</v>
      </c>
      <c r="P8616" s="3" t="s">
        <v>3031</v>
      </c>
      <c r="Q8616" s="3" t="s">
        <v>28</v>
      </c>
      <c r="R8616" s="3" t="s">
        <v>61</v>
      </c>
      <c r="S8616" s="3" t="s">
        <v>3032</v>
      </c>
      <c r="T8616" s="3">
        <v>13.96</v>
      </c>
      <c r="U8616" s="35" cm="1">
        <f t="array" ref="U8616">INDEX('Pricing Strategy'!$F$4:$F$71,MATCH(1,(Dataset!$O8616='Pricing Strategy'!$B$4:$B$71)*(Dataset!$Q8616='Pricing Strategy'!$C$4:$C$71)*(Dataset!$R8616='Pricing Strategy'!$D$4:$D$71),))</f>
        <v>0.4</v>
      </c>
      <c r="V8616" s="3">
        <f>Dataset!$T8616*(1-Dataset!$U8616)</f>
        <v>8.3759999999999994</v>
      </c>
    </row>
    <row r="8617" spans="1:22" x14ac:dyDescent="0.3">
      <c r="A8617" s="32"/>
      <c r="C8617" s="3">
        <v>8612</v>
      </c>
      <c r="D8617" s="3" t="s">
        <v>10142</v>
      </c>
      <c r="E8617" s="34">
        <v>43417</v>
      </c>
      <c r="F8617" s="34">
        <v>43421</v>
      </c>
      <c r="G8617" s="3" t="s">
        <v>19</v>
      </c>
      <c r="H8617" s="3" t="s">
        <v>2817</v>
      </c>
      <c r="I8617" s="3" t="s">
        <v>2818</v>
      </c>
      <c r="J8617" s="3" t="s">
        <v>22</v>
      </c>
      <c r="K8617" s="3" t="s">
        <v>23</v>
      </c>
      <c r="L8617" s="3" t="s">
        <v>8830</v>
      </c>
      <c r="M8617" s="3" t="s">
        <v>39</v>
      </c>
      <c r="N8617" s="3">
        <v>93030</v>
      </c>
      <c r="O8617" s="3" t="s">
        <v>40</v>
      </c>
      <c r="P8617" s="3" t="s">
        <v>5546</v>
      </c>
      <c r="Q8617" s="3" t="s">
        <v>67</v>
      </c>
      <c r="R8617" s="3" t="s">
        <v>157</v>
      </c>
      <c r="S8617" s="3" t="s">
        <v>5547</v>
      </c>
      <c r="T8617" s="3">
        <v>82.95</v>
      </c>
      <c r="U8617" s="35" cm="1">
        <f t="array" ref="U8617">INDEX('Pricing Strategy'!$F$4:$F$71,MATCH(1,(Dataset!$O8617='Pricing Strategy'!$B$4:$B$71)*(Dataset!$Q8617='Pricing Strategy'!$C$4:$C$71)*(Dataset!$R8617='Pricing Strategy'!$D$4:$D$71),))</f>
        <v>0.45</v>
      </c>
      <c r="V8617" s="3">
        <f>Dataset!$T8617*(1-Dataset!$U8617)</f>
        <v>45.622500000000002</v>
      </c>
    </row>
    <row r="8618" spans="1:22" x14ac:dyDescent="0.3">
      <c r="A8618" s="32"/>
      <c r="C8618" s="3">
        <v>8613</v>
      </c>
      <c r="D8618" s="3" t="s">
        <v>10143</v>
      </c>
      <c r="E8618" s="34">
        <v>42763</v>
      </c>
      <c r="F8618" s="34">
        <v>42767</v>
      </c>
      <c r="G8618" s="3" t="s">
        <v>19</v>
      </c>
      <c r="H8618" s="3" t="s">
        <v>3636</v>
      </c>
      <c r="I8618" s="3" t="s">
        <v>3637</v>
      </c>
      <c r="J8618" s="3" t="s">
        <v>37</v>
      </c>
      <c r="K8618" s="3" t="s">
        <v>23</v>
      </c>
      <c r="L8618" s="3" t="s">
        <v>38</v>
      </c>
      <c r="M8618" s="3" t="s">
        <v>39</v>
      </c>
      <c r="N8618" s="3">
        <v>90036</v>
      </c>
      <c r="O8618" s="3" t="s">
        <v>40</v>
      </c>
      <c r="P8618" s="3" t="s">
        <v>1563</v>
      </c>
      <c r="Q8618" s="3" t="s">
        <v>42</v>
      </c>
      <c r="R8618" s="3" t="s">
        <v>64</v>
      </c>
      <c r="S8618" s="3" t="s">
        <v>1564</v>
      </c>
      <c r="T8618" s="3">
        <v>39.68</v>
      </c>
      <c r="U8618" s="35" cm="1">
        <f t="array" ref="U8618">INDEX('Pricing Strategy'!$F$4:$F$71,MATCH(1,(Dataset!$O8618='Pricing Strategy'!$B$4:$B$71)*(Dataset!$Q8618='Pricing Strategy'!$C$4:$C$71)*(Dataset!$R8618='Pricing Strategy'!$D$4:$D$71),))</f>
        <v>0.45</v>
      </c>
      <c r="V8618" s="3">
        <f>Dataset!$T8618*(1-Dataset!$U8618)</f>
        <v>21.824000000000002</v>
      </c>
    </row>
    <row r="8619" spans="1:22" x14ac:dyDescent="0.3">
      <c r="A8619" s="32"/>
      <c r="C8619" s="3">
        <v>8614</v>
      </c>
      <c r="D8619" s="3" t="s">
        <v>10144</v>
      </c>
      <c r="E8619" s="34">
        <v>43048</v>
      </c>
      <c r="F8619" s="34">
        <v>43053</v>
      </c>
      <c r="G8619" s="3" t="s">
        <v>46</v>
      </c>
      <c r="H8619" s="3" t="s">
        <v>532</v>
      </c>
      <c r="I8619" s="3" t="s">
        <v>533</v>
      </c>
      <c r="J8619" s="3" t="s">
        <v>22</v>
      </c>
      <c r="K8619" s="3" t="s">
        <v>23</v>
      </c>
      <c r="L8619" s="3" t="s">
        <v>3204</v>
      </c>
      <c r="M8619" s="3" t="s">
        <v>39</v>
      </c>
      <c r="N8619" s="3">
        <v>94601</v>
      </c>
      <c r="O8619" s="3" t="s">
        <v>40</v>
      </c>
      <c r="P8619" s="3" t="s">
        <v>1074</v>
      </c>
      <c r="Q8619" s="3" t="s">
        <v>67</v>
      </c>
      <c r="R8619" s="3" t="s">
        <v>157</v>
      </c>
      <c r="S8619" s="3" t="s">
        <v>1075</v>
      </c>
      <c r="T8619" s="3">
        <v>479.97</v>
      </c>
      <c r="U8619" s="35" cm="1">
        <f t="array" ref="U8619">INDEX('Pricing Strategy'!$F$4:$F$71,MATCH(1,(Dataset!$O8619='Pricing Strategy'!$B$4:$B$71)*(Dataset!$Q8619='Pricing Strategy'!$C$4:$C$71)*(Dataset!$R8619='Pricing Strategy'!$D$4:$D$71),))</f>
        <v>0.45</v>
      </c>
      <c r="V8619" s="3">
        <f>Dataset!$T8619*(1-Dataset!$U8619)</f>
        <v>263.98350000000005</v>
      </c>
    </row>
    <row r="8620" spans="1:22" x14ac:dyDescent="0.3">
      <c r="A8620" s="32"/>
      <c r="C8620" s="3">
        <v>8615</v>
      </c>
      <c r="D8620" s="3" t="s">
        <v>10145</v>
      </c>
      <c r="E8620" s="34">
        <v>42988</v>
      </c>
      <c r="F8620" s="34">
        <v>42992</v>
      </c>
      <c r="G8620" s="3" t="s">
        <v>46</v>
      </c>
      <c r="H8620" s="3" t="s">
        <v>3556</v>
      </c>
      <c r="I8620" s="3" t="s">
        <v>3557</v>
      </c>
      <c r="J8620" s="3" t="s">
        <v>22</v>
      </c>
      <c r="K8620" s="3" t="s">
        <v>23</v>
      </c>
      <c r="L8620" s="3" t="s">
        <v>2537</v>
      </c>
      <c r="M8620" s="3" t="s">
        <v>92</v>
      </c>
      <c r="N8620" s="3">
        <v>98026</v>
      </c>
      <c r="O8620" s="3" t="s">
        <v>40</v>
      </c>
      <c r="P8620" s="3" t="s">
        <v>7386</v>
      </c>
      <c r="Q8620" s="3" t="s">
        <v>42</v>
      </c>
      <c r="R8620" s="3" t="s">
        <v>43</v>
      </c>
      <c r="S8620" s="3" t="s">
        <v>7387</v>
      </c>
      <c r="T8620" s="3">
        <v>7.38</v>
      </c>
      <c r="U8620" s="35" cm="1">
        <f t="array" ref="U8620">INDEX('Pricing Strategy'!$F$4:$F$71,MATCH(1,(Dataset!$O8620='Pricing Strategy'!$B$4:$B$71)*(Dataset!$Q8620='Pricing Strategy'!$C$4:$C$71)*(Dataset!$R8620='Pricing Strategy'!$D$4:$D$71),))</f>
        <v>0.4</v>
      </c>
      <c r="V8620" s="3">
        <f>Dataset!$T8620*(1-Dataset!$U8620)</f>
        <v>4.4279999999999999</v>
      </c>
    </row>
    <row r="8621" spans="1:22" x14ac:dyDescent="0.3">
      <c r="A8621" s="32"/>
      <c r="C8621" s="3">
        <v>8616</v>
      </c>
      <c r="D8621" s="3" t="s">
        <v>10145</v>
      </c>
      <c r="E8621" s="34">
        <v>42988</v>
      </c>
      <c r="F8621" s="34">
        <v>42992</v>
      </c>
      <c r="G8621" s="3" t="s">
        <v>46</v>
      </c>
      <c r="H8621" s="3" t="s">
        <v>3556</v>
      </c>
      <c r="I8621" s="3" t="s">
        <v>3557</v>
      </c>
      <c r="J8621" s="3" t="s">
        <v>22</v>
      </c>
      <c r="K8621" s="3" t="s">
        <v>23</v>
      </c>
      <c r="L8621" s="3" t="s">
        <v>2537</v>
      </c>
      <c r="M8621" s="3" t="s">
        <v>92</v>
      </c>
      <c r="N8621" s="3">
        <v>98026</v>
      </c>
      <c r="O8621" s="3" t="s">
        <v>40</v>
      </c>
      <c r="P8621" s="3" t="s">
        <v>3883</v>
      </c>
      <c r="Q8621" s="3" t="s">
        <v>42</v>
      </c>
      <c r="R8621" s="3" t="s">
        <v>71</v>
      </c>
      <c r="S8621" s="3" t="s">
        <v>1214</v>
      </c>
      <c r="T8621" s="3">
        <v>14.256</v>
      </c>
      <c r="U8621" s="35" cm="1">
        <f t="array" ref="U8621">INDEX('Pricing Strategy'!$F$4:$F$71,MATCH(1,(Dataset!$O8621='Pricing Strategy'!$B$4:$B$71)*(Dataset!$Q8621='Pricing Strategy'!$C$4:$C$71)*(Dataset!$R8621='Pricing Strategy'!$D$4:$D$71),))</f>
        <v>0.4</v>
      </c>
      <c r="V8621" s="3">
        <f>Dataset!$T8621*(1-Dataset!$U8621)</f>
        <v>8.5535999999999994</v>
      </c>
    </row>
    <row r="8622" spans="1:22" x14ac:dyDescent="0.3">
      <c r="A8622" s="32"/>
      <c r="C8622" s="3">
        <v>8617</v>
      </c>
      <c r="D8622" s="3" t="s">
        <v>10145</v>
      </c>
      <c r="E8622" s="34">
        <v>42988</v>
      </c>
      <c r="F8622" s="34">
        <v>42992</v>
      </c>
      <c r="G8622" s="3" t="s">
        <v>46</v>
      </c>
      <c r="H8622" s="3" t="s">
        <v>3556</v>
      </c>
      <c r="I8622" s="3" t="s">
        <v>3557</v>
      </c>
      <c r="J8622" s="3" t="s">
        <v>22</v>
      </c>
      <c r="K8622" s="3" t="s">
        <v>23</v>
      </c>
      <c r="L8622" s="3" t="s">
        <v>2537</v>
      </c>
      <c r="M8622" s="3" t="s">
        <v>92</v>
      </c>
      <c r="N8622" s="3">
        <v>98026</v>
      </c>
      <c r="O8622" s="3" t="s">
        <v>40</v>
      </c>
      <c r="P8622" s="3" t="s">
        <v>3280</v>
      </c>
      <c r="Q8622" s="3" t="s">
        <v>42</v>
      </c>
      <c r="R8622" s="3" t="s">
        <v>86</v>
      </c>
      <c r="S8622" s="3" t="s">
        <v>3281</v>
      </c>
      <c r="T8622" s="3">
        <v>81.98</v>
      </c>
      <c r="U8622" s="35" cm="1">
        <f t="array" ref="U8622">INDEX('Pricing Strategy'!$F$4:$F$71,MATCH(1,(Dataset!$O8622='Pricing Strategy'!$B$4:$B$71)*(Dataset!$Q8622='Pricing Strategy'!$C$4:$C$71)*(Dataset!$R8622='Pricing Strategy'!$D$4:$D$71),))</f>
        <v>0.4</v>
      </c>
      <c r="V8622" s="3">
        <f>Dataset!$T8622*(1-Dataset!$U8622)</f>
        <v>49.188000000000002</v>
      </c>
    </row>
    <row r="8623" spans="1:22" x14ac:dyDescent="0.3">
      <c r="A8623" s="32"/>
      <c r="C8623" s="3">
        <v>8618</v>
      </c>
      <c r="D8623" s="3" t="s">
        <v>10145</v>
      </c>
      <c r="E8623" s="34">
        <v>42988</v>
      </c>
      <c r="F8623" s="34">
        <v>42992</v>
      </c>
      <c r="G8623" s="3" t="s">
        <v>46</v>
      </c>
      <c r="H8623" s="3" t="s">
        <v>3556</v>
      </c>
      <c r="I8623" s="3" t="s">
        <v>3557</v>
      </c>
      <c r="J8623" s="3" t="s">
        <v>22</v>
      </c>
      <c r="K8623" s="3" t="s">
        <v>23</v>
      </c>
      <c r="L8623" s="3" t="s">
        <v>2537</v>
      </c>
      <c r="M8623" s="3" t="s">
        <v>92</v>
      </c>
      <c r="N8623" s="3">
        <v>98026</v>
      </c>
      <c r="O8623" s="3" t="s">
        <v>40</v>
      </c>
      <c r="P8623" s="3" t="s">
        <v>2852</v>
      </c>
      <c r="Q8623" s="3" t="s">
        <v>42</v>
      </c>
      <c r="R8623" s="3" t="s">
        <v>71</v>
      </c>
      <c r="S8623" s="3" t="s">
        <v>2853</v>
      </c>
      <c r="T8623" s="3">
        <v>39.624000000000002</v>
      </c>
      <c r="U8623" s="35" cm="1">
        <f t="array" ref="U8623">INDEX('Pricing Strategy'!$F$4:$F$71,MATCH(1,(Dataset!$O8623='Pricing Strategy'!$B$4:$B$71)*(Dataset!$Q8623='Pricing Strategy'!$C$4:$C$71)*(Dataset!$R8623='Pricing Strategy'!$D$4:$D$71),))</f>
        <v>0.4</v>
      </c>
      <c r="V8623" s="3">
        <f>Dataset!$T8623*(1-Dataset!$U8623)</f>
        <v>23.7744</v>
      </c>
    </row>
    <row r="8624" spans="1:22" x14ac:dyDescent="0.3">
      <c r="A8624" s="32"/>
      <c r="C8624" s="3">
        <v>8619</v>
      </c>
      <c r="D8624" s="3" t="s">
        <v>10146</v>
      </c>
      <c r="E8624" s="34">
        <v>43162</v>
      </c>
      <c r="F8624" s="34">
        <v>43167</v>
      </c>
      <c r="G8624" s="3" t="s">
        <v>46</v>
      </c>
      <c r="H8624" s="3" t="s">
        <v>3188</v>
      </c>
      <c r="I8624" s="3" t="s">
        <v>3189</v>
      </c>
      <c r="J8624" s="3" t="s">
        <v>37</v>
      </c>
      <c r="K8624" s="3" t="s">
        <v>23</v>
      </c>
      <c r="L8624" s="3" t="s">
        <v>38</v>
      </c>
      <c r="M8624" s="3" t="s">
        <v>39</v>
      </c>
      <c r="N8624" s="3">
        <v>90004</v>
      </c>
      <c r="O8624" s="3" t="s">
        <v>40</v>
      </c>
      <c r="P8624" s="3" t="s">
        <v>2807</v>
      </c>
      <c r="Q8624" s="3" t="s">
        <v>28</v>
      </c>
      <c r="R8624" s="3" t="s">
        <v>52</v>
      </c>
      <c r="S8624" s="3" t="s">
        <v>2808</v>
      </c>
      <c r="T8624" s="3">
        <v>399.67200000000003</v>
      </c>
      <c r="U8624" s="35" cm="1">
        <f t="array" ref="U8624">INDEX('Pricing Strategy'!$F$4:$F$71,MATCH(1,(Dataset!$O8624='Pricing Strategy'!$B$4:$B$71)*(Dataset!$Q8624='Pricing Strategy'!$C$4:$C$71)*(Dataset!$R8624='Pricing Strategy'!$D$4:$D$71),))</f>
        <v>0.45</v>
      </c>
      <c r="V8624" s="3">
        <f>Dataset!$T8624*(1-Dataset!$U8624)</f>
        <v>219.81960000000004</v>
      </c>
    </row>
    <row r="8625" spans="1:22" x14ac:dyDescent="0.3">
      <c r="A8625" s="32"/>
      <c r="C8625" s="3">
        <v>8620</v>
      </c>
      <c r="D8625" s="3" t="s">
        <v>10147</v>
      </c>
      <c r="E8625" s="34">
        <v>43351</v>
      </c>
      <c r="F8625" s="34">
        <v>43356</v>
      </c>
      <c r="G8625" s="3" t="s">
        <v>19</v>
      </c>
      <c r="H8625" s="3" t="s">
        <v>2615</v>
      </c>
      <c r="I8625" s="3" t="s">
        <v>2616</v>
      </c>
      <c r="J8625" s="3" t="s">
        <v>37</v>
      </c>
      <c r="K8625" s="3" t="s">
        <v>23</v>
      </c>
      <c r="L8625" s="3" t="s">
        <v>262</v>
      </c>
      <c r="M8625" s="3" t="s">
        <v>263</v>
      </c>
      <c r="N8625" s="3">
        <v>10024</v>
      </c>
      <c r="O8625" s="3" t="s">
        <v>144</v>
      </c>
      <c r="P8625" s="3" t="s">
        <v>6842</v>
      </c>
      <c r="Q8625" s="3" t="s">
        <v>42</v>
      </c>
      <c r="R8625" s="3" t="s">
        <v>55</v>
      </c>
      <c r="S8625" s="3" t="s">
        <v>6843</v>
      </c>
      <c r="T8625" s="3">
        <v>65.12</v>
      </c>
      <c r="U8625" s="35" cm="1">
        <f t="array" ref="U8625">INDEX('Pricing Strategy'!$F$4:$F$71,MATCH(1,(Dataset!$O8625='Pricing Strategy'!$B$4:$B$71)*(Dataset!$Q8625='Pricing Strategy'!$C$4:$C$71)*(Dataset!$R8625='Pricing Strategy'!$D$4:$D$71),))</f>
        <v>0.5</v>
      </c>
      <c r="V8625" s="3">
        <f>Dataset!$T8625*(1-Dataset!$U8625)</f>
        <v>32.56</v>
      </c>
    </row>
    <row r="8626" spans="1:22" x14ac:dyDescent="0.3">
      <c r="A8626" s="32"/>
      <c r="C8626" s="3">
        <v>8621</v>
      </c>
      <c r="D8626" s="3" t="s">
        <v>10148</v>
      </c>
      <c r="E8626" s="34">
        <v>43410</v>
      </c>
      <c r="F8626" s="34">
        <v>43413</v>
      </c>
      <c r="G8626" s="3" t="s">
        <v>19</v>
      </c>
      <c r="H8626" s="3" t="s">
        <v>6577</v>
      </c>
      <c r="I8626" s="3" t="s">
        <v>6578</v>
      </c>
      <c r="J8626" s="3" t="s">
        <v>22</v>
      </c>
      <c r="K8626" s="3" t="s">
        <v>23</v>
      </c>
      <c r="L8626" s="3" t="s">
        <v>814</v>
      </c>
      <c r="M8626" s="3" t="s">
        <v>100</v>
      </c>
      <c r="N8626" s="3">
        <v>75217</v>
      </c>
      <c r="O8626" s="3" t="s">
        <v>101</v>
      </c>
      <c r="P8626" s="3" t="s">
        <v>2632</v>
      </c>
      <c r="Q8626" s="3" t="s">
        <v>28</v>
      </c>
      <c r="R8626" s="3" t="s">
        <v>61</v>
      </c>
      <c r="S8626" s="3" t="s">
        <v>2633</v>
      </c>
      <c r="T8626" s="3">
        <v>30.56</v>
      </c>
      <c r="U8626" s="35" cm="1">
        <f t="array" ref="U8626">INDEX('Pricing Strategy'!$F$4:$F$71,MATCH(1,(Dataset!$O8626='Pricing Strategy'!$B$4:$B$71)*(Dataset!$Q8626='Pricing Strategy'!$C$4:$C$71)*(Dataset!$R8626='Pricing Strategy'!$D$4:$D$71),))</f>
        <v>0.3</v>
      </c>
      <c r="V8626" s="3">
        <f>Dataset!$T8626*(1-Dataset!$U8626)</f>
        <v>21.391999999999999</v>
      </c>
    </row>
    <row r="8627" spans="1:22" x14ac:dyDescent="0.3">
      <c r="A8627" s="32"/>
      <c r="C8627" s="3">
        <v>8622</v>
      </c>
      <c r="D8627" s="3" t="s">
        <v>10149</v>
      </c>
      <c r="E8627" s="34">
        <v>43233</v>
      </c>
      <c r="F8627" s="34">
        <v>43238</v>
      </c>
      <c r="G8627" s="3" t="s">
        <v>46</v>
      </c>
      <c r="H8627" s="3" t="s">
        <v>3292</v>
      </c>
      <c r="I8627" s="3" t="s">
        <v>3293</v>
      </c>
      <c r="J8627" s="3" t="s">
        <v>37</v>
      </c>
      <c r="K8627" s="3" t="s">
        <v>23</v>
      </c>
      <c r="L8627" s="3" t="s">
        <v>609</v>
      </c>
      <c r="M8627" s="3" t="s">
        <v>331</v>
      </c>
      <c r="N8627" s="3">
        <v>37064</v>
      </c>
      <c r="O8627" s="3" t="s">
        <v>26</v>
      </c>
      <c r="P8627" s="3" t="s">
        <v>433</v>
      </c>
      <c r="Q8627" s="3" t="s">
        <v>42</v>
      </c>
      <c r="R8627" s="3" t="s">
        <v>74</v>
      </c>
      <c r="S8627" s="3" t="s">
        <v>434</v>
      </c>
      <c r="T8627" s="3">
        <v>20.768000000000001</v>
      </c>
      <c r="U8627" s="35" cm="1">
        <f t="array" ref="U8627">INDEX('Pricing Strategy'!$F$4:$F$71,MATCH(1,(Dataset!$O8627='Pricing Strategy'!$B$4:$B$71)*(Dataset!$Q8627='Pricing Strategy'!$C$4:$C$71)*(Dataset!$R8627='Pricing Strategy'!$D$4:$D$71),))</f>
        <v>0.25</v>
      </c>
      <c r="V8627" s="3">
        <f>Dataset!$T8627*(1-Dataset!$U8627)</f>
        <v>15.576000000000001</v>
      </c>
    </row>
    <row r="8628" spans="1:22" x14ac:dyDescent="0.3">
      <c r="A8628" s="32"/>
      <c r="C8628" s="3">
        <v>8623</v>
      </c>
      <c r="D8628" s="3" t="s">
        <v>10150</v>
      </c>
      <c r="E8628" s="34">
        <v>43066</v>
      </c>
      <c r="F8628" s="34">
        <v>43070</v>
      </c>
      <c r="G8628" s="3" t="s">
        <v>46</v>
      </c>
      <c r="H8628" s="3" t="s">
        <v>5681</v>
      </c>
      <c r="I8628" s="3" t="s">
        <v>5682</v>
      </c>
      <c r="J8628" s="3" t="s">
        <v>22</v>
      </c>
      <c r="K8628" s="3" t="s">
        <v>23</v>
      </c>
      <c r="L8628" s="3" t="s">
        <v>540</v>
      </c>
      <c r="M8628" s="3" t="s">
        <v>306</v>
      </c>
      <c r="N8628" s="3">
        <v>85023</v>
      </c>
      <c r="O8628" s="3" t="s">
        <v>40</v>
      </c>
      <c r="P8628" s="3" t="s">
        <v>1039</v>
      </c>
      <c r="Q8628" s="3" t="s">
        <v>42</v>
      </c>
      <c r="R8628" s="3" t="s">
        <v>55</v>
      </c>
      <c r="S8628" s="3" t="s">
        <v>1040</v>
      </c>
      <c r="T8628" s="3">
        <v>39.808</v>
      </c>
      <c r="U8628" s="35" cm="1">
        <f t="array" ref="U8628">INDEX('Pricing Strategy'!$F$4:$F$71,MATCH(1,(Dataset!$O8628='Pricing Strategy'!$B$4:$B$71)*(Dataset!$Q8628='Pricing Strategy'!$C$4:$C$71)*(Dataset!$R8628='Pricing Strategy'!$D$4:$D$71),))</f>
        <v>0.5</v>
      </c>
      <c r="V8628" s="3">
        <f>Dataset!$T8628*(1-Dataset!$U8628)</f>
        <v>19.904</v>
      </c>
    </row>
    <row r="8629" spans="1:22" x14ac:dyDescent="0.3">
      <c r="A8629" s="32"/>
      <c r="C8629" s="3">
        <v>8624</v>
      </c>
      <c r="D8629" s="3" t="s">
        <v>10151</v>
      </c>
      <c r="E8629" s="34">
        <v>42687</v>
      </c>
      <c r="F8629" s="34">
        <v>42692</v>
      </c>
      <c r="G8629" s="3" t="s">
        <v>46</v>
      </c>
      <c r="H8629" s="3" t="s">
        <v>2082</v>
      </c>
      <c r="I8629" s="3" t="s">
        <v>2083</v>
      </c>
      <c r="J8629" s="3" t="s">
        <v>22</v>
      </c>
      <c r="K8629" s="3" t="s">
        <v>23</v>
      </c>
      <c r="L8629" s="3" t="s">
        <v>1420</v>
      </c>
      <c r="M8629" s="3" t="s">
        <v>50</v>
      </c>
      <c r="N8629" s="3">
        <v>33178</v>
      </c>
      <c r="O8629" s="3" t="s">
        <v>26</v>
      </c>
      <c r="P8629" s="3" t="s">
        <v>4305</v>
      </c>
      <c r="Q8629" s="3" t="s">
        <v>42</v>
      </c>
      <c r="R8629" s="3" t="s">
        <v>71</v>
      </c>
      <c r="S8629" s="3" t="s">
        <v>4306</v>
      </c>
      <c r="T8629" s="3">
        <v>121.104</v>
      </c>
      <c r="U8629" s="35" cm="1">
        <f t="array" ref="U8629">INDEX('Pricing Strategy'!$F$4:$F$71,MATCH(1,(Dataset!$O8629='Pricing Strategy'!$B$4:$B$71)*(Dataset!$Q8629='Pricing Strategy'!$C$4:$C$71)*(Dataset!$R8629='Pricing Strategy'!$D$4:$D$71),))</f>
        <v>0.25</v>
      </c>
      <c r="V8629" s="3">
        <f>Dataset!$T8629*(1-Dataset!$U8629)</f>
        <v>90.828000000000003</v>
      </c>
    </row>
    <row r="8630" spans="1:22" x14ac:dyDescent="0.3">
      <c r="A8630" s="32"/>
      <c r="C8630" s="3">
        <v>8625</v>
      </c>
      <c r="D8630" s="3" t="s">
        <v>10151</v>
      </c>
      <c r="E8630" s="34">
        <v>42687</v>
      </c>
      <c r="F8630" s="34">
        <v>42692</v>
      </c>
      <c r="G8630" s="3" t="s">
        <v>46</v>
      </c>
      <c r="H8630" s="3" t="s">
        <v>2082</v>
      </c>
      <c r="I8630" s="3" t="s">
        <v>2083</v>
      </c>
      <c r="J8630" s="3" t="s">
        <v>22</v>
      </c>
      <c r="K8630" s="3" t="s">
        <v>23</v>
      </c>
      <c r="L8630" s="3" t="s">
        <v>1420</v>
      </c>
      <c r="M8630" s="3" t="s">
        <v>50</v>
      </c>
      <c r="N8630" s="3">
        <v>33178</v>
      </c>
      <c r="O8630" s="3" t="s">
        <v>26</v>
      </c>
      <c r="P8630" s="3" t="s">
        <v>4521</v>
      </c>
      <c r="Q8630" s="3" t="s">
        <v>67</v>
      </c>
      <c r="R8630" s="3" t="s">
        <v>157</v>
      </c>
      <c r="S8630" s="3" t="s">
        <v>4522</v>
      </c>
      <c r="T8630" s="3">
        <v>111.96</v>
      </c>
      <c r="U8630" s="35" cm="1">
        <f t="array" ref="U8630">INDEX('Pricing Strategy'!$F$4:$F$71,MATCH(1,(Dataset!$O8630='Pricing Strategy'!$B$4:$B$71)*(Dataset!$Q8630='Pricing Strategy'!$C$4:$C$71)*(Dataset!$R8630='Pricing Strategy'!$D$4:$D$71),))</f>
        <v>0.3</v>
      </c>
      <c r="V8630" s="3">
        <f>Dataset!$T8630*(1-Dataset!$U8630)</f>
        <v>78.371999999999986</v>
      </c>
    </row>
    <row r="8631" spans="1:22" x14ac:dyDescent="0.3">
      <c r="A8631" s="32"/>
      <c r="C8631" s="3">
        <v>8626</v>
      </c>
      <c r="D8631" s="3" t="s">
        <v>10152</v>
      </c>
      <c r="E8631" s="34">
        <v>42712</v>
      </c>
      <c r="F8631" s="34">
        <v>42716</v>
      </c>
      <c r="G8631" s="3" t="s">
        <v>46</v>
      </c>
      <c r="H8631" s="3" t="s">
        <v>3636</v>
      </c>
      <c r="I8631" s="3" t="s">
        <v>3637</v>
      </c>
      <c r="J8631" s="3" t="s">
        <v>37</v>
      </c>
      <c r="K8631" s="3" t="s">
        <v>23</v>
      </c>
      <c r="L8631" s="3" t="s">
        <v>1081</v>
      </c>
      <c r="M8631" s="3" t="s">
        <v>453</v>
      </c>
      <c r="N8631" s="3">
        <v>80906</v>
      </c>
      <c r="O8631" s="3" t="s">
        <v>40</v>
      </c>
      <c r="P8631" s="3" t="s">
        <v>4901</v>
      </c>
      <c r="Q8631" s="3" t="s">
        <v>42</v>
      </c>
      <c r="R8631" s="3" t="s">
        <v>86</v>
      </c>
      <c r="S8631" s="3" t="s">
        <v>4902</v>
      </c>
      <c r="T8631" s="3">
        <v>15.696</v>
      </c>
      <c r="U8631" s="35" cm="1">
        <f t="array" ref="U8631">INDEX('Pricing Strategy'!$F$4:$F$71,MATCH(1,(Dataset!$O8631='Pricing Strategy'!$B$4:$B$71)*(Dataset!$Q8631='Pricing Strategy'!$C$4:$C$71)*(Dataset!$R8631='Pricing Strategy'!$D$4:$D$71),))</f>
        <v>0.4</v>
      </c>
      <c r="V8631" s="3">
        <f>Dataset!$T8631*(1-Dataset!$U8631)</f>
        <v>9.4176000000000002</v>
      </c>
    </row>
    <row r="8632" spans="1:22" x14ac:dyDescent="0.3">
      <c r="A8632" s="32"/>
      <c r="C8632" s="3">
        <v>8627</v>
      </c>
      <c r="D8632" s="3" t="s">
        <v>10153</v>
      </c>
      <c r="E8632" s="34">
        <v>42620</v>
      </c>
      <c r="F8632" s="34">
        <v>42625</v>
      </c>
      <c r="G8632" s="3" t="s">
        <v>46</v>
      </c>
      <c r="H8632" s="3" t="s">
        <v>1149</v>
      </c>
      <c r="I8632" s="3" t="s">
        <v>1150</v>
      </c>
      <c r="J8632" s="3" t="s">
        <v>37</v>
      </c>
      <c r="K8632" s="3" t="s">
        <v>23</v>
      </c>
      <c r="L8632" s="3" t="s">
        <v>262</v>
      </c>
      <c r="M8632" s="3" t="s">
        <v>263</v>
      </c>
      <c r="N8632" s="3">
        <v>10011</v>
      </c>
      <c r="O8632" s="3" t="s">
        <v>144</v>
      </c>
      <c r="P8632" s="3" t="s">
        <v>5023</v>
      </c>
      <c r="Q8632" s="3" t="s">
        <v>42</v>
      </c>
      <c r="R8632" s="3" t="s">
        <v>55</v>
      </c>
      <c r="S8632" s="3" t="s">
        <v>5024</v>
      </c>
      <c r="T8632" s="3">
        <v>70.260000000000005</v>
      </c>
      <c r="U8632" s="35" cm="1">
        <f t="array" ref="U8632">INDEX('Pricing Strategy'!$F$4:$F$71,MATCH(1,(Dataset!$O8632='Pricing Strategy'!$B$4:$B$71)*(Dataset!$Q8632='Pricing Strategy'!$C$4:$C$71)*(Dataset!$R8632='Pricing Strategy'!$D$4:$D$71),))</f>
        <v>0.5</v>
      </c>
      <c r="V8632" s="3">
        <f>Dataset!$T8632*(1-Dataset!$U8632)</f>
        <v>35.130000000000003</v>
      </c>
    </row>
    <row r="8633" spans="1:22" x14ac:dyDescent="0.3">
      <c r="A8633" s="32"/>
      <c r="C8633" s="3">
        <v>8628</v>
      </c>
      <c r="D8633" s="3" t="s">
        <v>10153</v>
      </c>
      <c r="E8633" s="34">
        <v>42620</v>
      </c>
      <c r="F8633" s="34">
        <v>42625</v>
      </c>
      <c r="G8633" s="3" t="s">
        <v>46</v>
      </c>
      <c r="H8633" s="3" t="s">
        <v>1149</v>
      </c>
      <c r="I8633" s="3" t="s">
        <v>1150</v>
      </c>
      <c r="J8633" s="3" t="s">
        <v>37</v>
      </c>
      <c r="K8633" s="3" t="s">
        <v>23</v>
      </c>
      <c r="L8633" s="3" t="s">
        <v>262</v>
      </c>
      <c r="M8633" s="3" t="s">
        <v>263</v>
      </c>
      <c r="N8633" s="3">
        <v>10011</v>
      </c>
      <c r="O8633" s="3" t="s">
        <v>144</v>
      </c>
      <c r="P8633" s="3" t="s">
        <v>6689</v>
      </c>
      <c r="Q8633" s="3" t="s">
        <v>67</v>
      </c>
      <c r="R8633" s="3" t="s">
        <v>157</v>
      </c>
      <c r="S8633" s="3" t="s">
        <v>6690</v>
      </c>
      <c r="T8633" s="3">
        <v>90</v>
      </c>
      <c r="U8633" s="35" cm="1">
        <f t="array" ref="U8633">INDEX('Pricing Strategy'!$F$4:$F$71,MATCH(1,(Dataset!$O8633='Pricing Strategy'!$B$4:$B$71)*(Dataset!$Q8633='Pricing Strategy'!$C$4:$C$71)*(Dataset!$R8633='Pricing Strategy'!$D$4:$D$71),))</f>
        <v>0.45</v>
      </c>
      <c r="V8633" s="3">
        <f>Dataset!$T8633*(1-Dataset!$U8633)</f>
        <v>49.500000000000007</v>
      </c>
    </row>
    <row r="8634" spans="1:22" x14ac:dyDescent="0.3">
      <c r="A8634" s="32"/>
      <c r="C8634" s="3">
        <v>8629</v>
      </c>
      <c r="D8634" s="3" t="s">
        <v>10153</v>
      </c>
      <c r="E8634" s="34">
        <v>42620</v>
      </c>
      <c r="F8634" s="34">
        <v>42625</v>
      </c>
      <c r="G8634" s="3" t="s">
        <v>46</v>
      </c>
      <c r="H8634" s="3" t="s">
        <v>1149</v>
      </c>
      <c r="I8634" s="3" t="s">
        <v>1150</v>
      </c>
      <c r="J8634" s="3" t="s">
        <v>37</v>
      </c>
      <c r="K8634" s="3" t="s">
        <v>23</v>
      </c>
      <c r="L8634" s="3" t="s">
        <v>262</v>
      </c>
      <c r="M8634" s="3" t="s">
        <v>263</v>
      </c>
      <c r="N8634" s="3">
        <v>10011</v>
      </c>
      <c r="O8634" s="3" t="s">
        <v>144</v>
      </c>
      <c r="P8634" s="3" t="s">
        <v>2079</v>
      </c>
      <c r="Q8634" s="3" t="s">
        <v>42</v>
      </c>
      <c r="R8634" s="3" t="s">
        <v>71</v>
      </c>
      <c r="S8634" s="3" t="s">
        <v>2080</v>
      </c>
      <c r="T8634" s="3">
        <v>6.0960000000000001</v>
      </c>
      <c r="U8634" s="35" cm="1">
        <f t="array" ref="U8634">INDEX('Pricing Strategy'!$F$4:$F$71,MATCH(1,(Dataset!$O8634='Pricing Strategy'!$B$4:$B$71)*(Dataset!$Q8634='Pricing Strategy'!$C$4:$C$71)*(Dataset!$R8634='Pricing Strategy'!$D$4:$D$71),))</f>
        <v>0.4</v>
      </c>
      <c r="V8634" s="3">
        <f>Dataset!$T8634*(1-Dataset!$U8634)</f>
        <v>3.6576</v>
      </c>
    </row>
    <row r="8635" spans="1:22" x14ac:dyDescent="0.3">
      <c r="A8635" s="32"/>
      <c r="C8635" s="3">
        <v>8630</v>
      </c>
      <c r="D8635" s="3" t="s">
        <v>10153</v>
      </c>
      <c r="E8635" s="34">
        <v>42620</v>
      </c>
      <c r="F8635" s="34">
        <v>42625</v>
      </c>
      <c r="G8635" s="3" t="s">
        <v>46</v>
      </c>
      <c r="H8635" s="3" t="s">
        <v>1149</v>
      </c>
      <c r="I8635" s="3" t="s">
        <v>1150</v>
      </c>
      <c r="J8635" s="3" t="s">
        <v>37</v>
      </c>
      <c r="K8635" s="3" t="s">
        <v>23</v>
      </c>
      <c r="L8635" s="3" t="s">
        <v>262</v>
      </c>
      <c r="M8635" s="3" t="s">
        <v>263</v>
      </c>
      <c r="N8635" s="3">
        <v>10011</v>
      </c>
      <c r="O8635" s="3" t="s">
        <v>144</v>
      </c>
      <c r="P8635" s="3" t="s">
        <v>5704</v>
      </c>
      <c r="Q8635" s="3" t="s">
        <v>28</v>
      </c>
      <c r="R8635" s="3" t="s">
        <v>52</v>
      </c>
      <c r="S8635" s="3" t="s">
        <v>5705</v>
      </c>
      <c r="T8635" s="3">
        <v>481.17599999999999</v>
      </c>
      <c r="U8635" s="35" cm="1">
        <f t="array" ref="U8635">INDEX('Pricing Strategy'!$F$4:$F$71,MATCH(1,(Dataset!$O8635='Pricing Strategy'!$B$4:$B$71)*(Dataset!$Q8635='Pricing Strategy'!$C$4:$C$71)*(Dataset!$R8635='Pricing Strategy'!$D$4:$D$71),))</f>
        <v>0.45</v>
      </c>
      <c r="V8635" s="3">
        <f>Dataset!$T8635*(1-Dataset!$U8635)</f>
        <v>264.64680000000004</v>
      </c>
    </row>
    <row r="8636" spans="1:22" x14ac:dyDescent="0.3">
      <c r="A8636" s="32"/>
      <c r="C8636" s="3">
        <v>8631</v>
      </c>
      <c r="D8636" s="3" t="s">
        <v>10153</v>
      </c>
      <c r="E8636" s="34">
        <v>42620</v>
      </c>
      <c r="F8636" s="34">
        <v>42625</v>
      </c>
      <c r="G8636" s="3" t="s">
        <v>46</v>
      </c>
      <c r="H8636" s="3" t="s">
        <v>1149</v>
      </c>
      <c r="I8636" s="3" t="s">
        <v>1150</v>
      </c>
      <c r="J8636" s="3" t="s">
        <v>37</v>
      </c>
      <c r="K8636" s="3" t="s">
        <v>23</v>
      </c>
      <c r="L8636" s="3" t="s">
        <v>262</v>
      </c>
      <c r="M8636" s="3" t="s">
        <v>263</v>
      </c>
      <c r="N8636" s="3">
        <v>10011</v>
      </c>
      <c r="O8636" s="3" t="s">
        <v>144</v>
      </c>
      <c r="P8636" s="3" t="s">
        <v>3147</v>
      </c>
      <c r="Q8636" s="3" t="s">
        <v>42</v>
      </c>
      <c r="R8636" s="3" t="s">
        <v>265</v>
      </c>
      <c r="S8636" s="3" t="s">
        <v>3148</v>
      </c>
      <c r="T8636" s="3">
        <v>7.24</v>
      </c>
      <c r="U8636" s="35" cm="1">
        <f t="array" ref="U8636">INDEX('Pricing Strategy'!$F$4:$F$71,MATCH(1,(Dataset!$O8636='Pricing Strategy'!$B$4:$B$71)*(Dataset!$Q8636='Pricing Strategy'!$C$4:$C$71)*(Dataset!$R8636='Pricing Strategy'!$D$4:$D$71),))</f>
        <v>0.4</v>
      </c>
      <c r="V8636" s="3">
        <f>Dataset!$T8636*(1-Dataset!$U8636)</f>
        <v>4.3440000000000003</v>
      </c>
    </row>
    <row r="8637" spans="1:22" x14ac:dyDescent="0.3">
      <c r="A8637" s="32"/>
      <c r="C8637" s="3">
        <v>8632</v>
      </c>
      <c r="D8637" s="3" t="s">
        <v>10154</v>
      </c>
      <c r="E8637" s="34">
        <v>42944</v>
      </c>
      <c r="F8637" s="34">
        <v>42945</v>
      </c>
      <c r="G8637" s="3" t="s">
        <v>184</v>
      </c>
      <c r="H8637" s="3" t="s">
        <v>1894</v>
      </c>
      <c r="I8637" s="3" t="s">
        <v>1895</v>
      </c>
      <c r="J8637" s="3" t="s">
        <v>22</v>
      </c>
      <c r="K8637" s="3" t="s">
        <v>23</v>
      </c>
      <c r="L8637" s="3" t="s">
        <v>8102</v>
      </c>
      <c r="M8637" s="3" t="s">
        <v>143</v>
      </c>
      <c r="N8637" s="3">
        <v>18018</v>
      </c>
      <c r="O8637" s="3" t="s">
        <v>144</v>
      </c>
      <c r="P8637" s="3" t="s">
        <v>2465</v>
      </c>
      <c r="Q8637" s="3" t="s">
        <v>28</v>
      </c>
      <c r="R8637" s="3" t="s">
        <v>29</v>
      </c>
      <c r="S8637" s="3" t="s">
        <v>2466</v>
      </c>
      <c r="T8637" s="3">
        <v>177.45</v>
      </c>
      <c r="U8637" s="35" cm="1">
        <f t="array" ref="U8637">INDEX('Pricing Strategy'!$F$4:$F$71,MATCH(1,(Dataset!$O8637='Pricing Strategy'!$B$4:$B$71)*(Dataset!$Q8637='Pricing Strategy'!$C$4:$C$71)*(Dataset!$R8637='Pricing Strategy'!$D$4:$D$71),))</f>
        <v>0.5</v>
      </c>
      <c r="V8637" s="3">
        <f>Dataset!$T8637*(1-Dataset!$U8637)</f>
        <v>88.724999999999994</v>
      </c>
    </row>
    <row r="8638" spans="1:22" x14ac:dyDescent="0.3">
      <c r="A8638" s="32"/>
      <c r="C8638" s="3">
        <v>8633</v>
      </c>
      <c r="D8638" s="3" t="s">
        <v>10154</v>
      </c>
      <c r="E8638" s="34">
        <v>42944</v>
      </c>
      <c r="F8638" s="34">
        <v>42945</v>
      </c>
      <c r="G8638" s="3" t="s">
        <v>184</v>
      </c>
      <c r="H8638" s="3" t="s">
        <v>1894</v>
      </c>
      <c r="I8638" s="3" t="s">
        <v>1895</v>
      </c>
      <c r="J8638" s="3" t="s">
        <v>22</v>
      </c>
      <c r="K8638" s="3" t="s">
        <v>23</v>
      </c>
      <c r="L8638" s="3" t="s">
        <v>8102</v>
      </c>
      <c r="M8638" s="3" t="s">
        <v>143</v>
      </c>
      <c r="N8638" s="3">
        <v>18018</v>
      </c>
      <c r="O8638" s="3" t="s">
        <v>144</v>
      </c>
      <c r="P8638" s="3" t="s">
        <v>2695</v>
      </c>
      <c r="Q8638" s="3" t="s">
        <v>42</v>
      </c>
      <c r="R8638" s="3" t="s">
        <v>71</v>
      </c>
      <c r="S8638" s="3" t="s">
        <v>2696</v>
      </c>
      <c r="T8638" s="3">
        <v>1369.7639999999999</v>
      </c>
      <c r="U8638" s="35" cm="1">
        <f t="array" ref="U8638">INDEX('Pricing Strategy'!$F$4:$F$71,MATCH(1,(Dataset!$O8638='Pricing Strategy'!$B$4:$B$71)*(Dataset!$Q8638='Pricing Strategy'!$C$4:$C$71)*(Dataset!$R8638='Pricing Strategy'!$D$4:$D$71),))</f>
        <v>0.4</v>
      </c>
      <c r="V8638" s="3">
        <f>Dataset!$T8638*(1-Dataset!$U8638)</f>
        <v>821.85839999999996</v>
      </c>
    </row>
    <row r="8639" spans="1:22" x14ac:dyDescent="0.3">
      <c r="A8639" s="32"/>
      <c r="C8639" s="3">
        <v>8634</v>
      </c>
      <c r="D8639" s="3" t="s">
        <v>10154</v>
      </c>
      <c r="E8639" s="34">
        <v>42944</v>
      </c>
      <c r="F8639" s="34">
        <v>42945</v>
      </c>
      <c r="G8639" s="3" t="s">
        <v>184</v>
      </c>
      <c r="H8639" s="3" t="s">
        <v>1894</v>
      </c>
      <c r="I8639" s="3" t="s">
        <v>1895</v>
      </c>
      <c r="J8639" s="3" t="s">
        <v>22</v>
      </c>
      <c r="K8639" s="3" t="s">
        <v>23</v>
      </c>
      <c r="L8639" s="3" t="s">
        <v>8102</v>
      </c>
      <c r="M8639" s="3" t="s">
        <v>143</v>
      </c>
      <c r="N8639" s="3">
        <v>18018</v>
      </c>
      <c r="O8639" s="3" t="s">
        <v>144</v>
      </c>
      <c r="P8639" s="3" t="s">
        <v>7638</v>
      </c>
      <c r="Q8639" s="3" t="s">
        <v>42</v>
      </c>
      <c r="R8639" s="3" t="s">
        <v>74</v>
      </c>
      <c r="S8639" s="3" t="s">
        <v>7639</v>
      </c>
      <c r="T8639" s="3">
        <v>9.48</v>
      </c>
      <c r="U8639" s="35" cm="1">
        <f t="array" ref="U8639">INDEX('Pricing Strategy'!$F$4:$F$71,MATCH(1,(Dataset!$O8639='Pricing Strategy'!$B$4:$B$71)*(Dataset!$Q8639='Pricing Strategy'!$C$4:$C$71)*(Dataset!$R8639='Pricing Strategy'!$D$4:$D$71),))</f>
        <v>0.4</v>
      </c>
      <c r="V8639" s="3">
        <f>Dataset!$T8639*(1-Dataset!$U8639)</f>
        <v>5.6879999999999997</v>
      </c>
    </row>
    <row r="8640" spans="1:22" x14ac:dyDescent="0.3">
      <c r="A8640" s="32"/>
      <c r="C8640" s="3">
        <v>8635</v>
      </c>
      <c r="D8640" s="3" t="s">
        <v>10155</v>
      </c>
      <c r="E8640" s="34">
        <v>43337</v>
      </c>
      <c r="F8640" s="34">
        <v>43341</v>
      </c>
      <c r="G8640" s="3" t="s">
        <v>46</v>
      </c>
      <c r="H8640" s="3" t="s">
        <v>2306</v>
      </c>
      <c r="I8640" s="3" t="s">
        <v>2307</v>
      </c>
      <c r="J8640" s="3" t="s">
        <v>22</v>
      </c>
      <c r="K8640" s="3" t="s">
        <v>23</v>
      </c>
      <c r="L8640" s="3" t="s">
        <v>142</v>
      </c>
      <c r="M8640" s="3" t="s">
        <v>143</v>
      </c>
      <c r="N8640" s="3">
        <v>19140</v>
      </c>
      <c r="O8640" s="3" t="s">
        <v>144</v>
      </c>
      <c r="P8640" s="3" t="s">
        <v>27</v>
      </c>
      <c r="Q8640" s="3" t="s">
        <v>28</v>
      </c>
      <c r="R8640" s="3" t="s">
        <v>29</v>
      </c>
      <c r="S8640" s="3" t="s">
        <v>30</v>
      </c>
      <c r="T8640" s="3">
        <v>130.97999999999999</v>
      </c>
      <c r="U8640" s="35" cm="1">
        <f t="array" ref="U8640">INDEX('Pricing Strategy'!$F$4:$F$71,MATCH(1,(Dataset!$O8640='Pricing Strategy'!$B$4:$B$71)*(Dataset!$Q8640='Pricing Strategy'!$C$4:$C$71)*(Dataset!$R8640='Pricing Strategy'!$D$4:$D$71),))</f>
        <v>0.5</v>
      </c>
      <c r="V8640" s="3">
        <f>Dataset!$T8640*(1-Dataset!$U8640)</f>
        <v>65.489999999999995</v>
      </c>
    </row>
    <row r="8641" spans="1:22" x14ac:dyDescent="0.3">
      <c r="A8641" s="32"/>
      <c r="C8641" s="3">
        <v>8636</v>
      </c>
      <c r="D8641" s="3" t="s">
        <v>10156</v>
      </c>
      <c r="E8641" s="34">
        <v>42124</v>
      </c>
      <c r="F8641" s="34">
        <v>42126</v>
      </c>
      <c r="G8641" s="3" t="s">
        <v>184</v>
      </c>
      <c r="H8641" s="3" t="s">
        <v>5229</v>
      </c>
      <c r="I8641" s="3" t="s">
        <v>5230</v>
      </c>
      <c r="J8641" s="3" t="s">
        <v>22</v>
      </c>
      <c r="K8641" s="3" t="s">
        <v>23</v>
      </c>
      <c r="L8641" s="3" t="s">
        <v>1475</v>
      </c>
      <c r="M8641" s="3" t="s">
        <v>25</v>
      </c>
      <c r="N8641" s="3">
        <v>40214</v>
      </c>
      <c r="O8641" s="3" t="s">
        <v>26</v>
      </c>
      <c r="P8641" s="3" t="s">
        <v>8362</v>
      </c>
      <c r="Q8641" s="3" t="s">
        <v>42</v>
      </c>
      <c r="R8641" s="3" t="s">
        <v>64</v>
      </c>
      <c r="S8641" s="3" t="s">
        <v>8363</v>
      </c>
      <c r="T8641" s="3">
        <v>174.95</v>
      </c>
      <c r="U8641" s="35" cm="1">
        <f t="array" ref="U8641">INDEX('Pricing Strategy'!$F$4:$F$71,MATCH(1,(Dataset!$O8641='Pricing Strategy'!$B$4:$B$71)*(Dataset!$Q8641='Pricing Strategy'!$C$4:$C$71)*(Dataset!$R8641='Pricing Strategy'!$D$4:$D$71),))</f>
        <v>0.3</v>
      </c>
      <c r="V8641" s="3">
        <f>Dataset!$T8641*(1-Dataset!$U8641)</f>
        <v>122.46499999999999</v>
      </c>
    </row>
    <row r="8642" spans="1:22" x14ac:dyDescent="0.3">
      <c r="A8642" s="32"/>
      <c r="C8642" s="3">
        <v>8637</v>
      </c>
      <c r="D8642" s="3" t="s">
        <v>10156</v>
      </c>
      <c r="E8642" s="34">
        <v>42124</v>
      </c>
      <c r="F8642" s="34">
        <v>42126</v>
      </c>
      <c r="G8642" s="3" t="s">
        <v>184</v>
      </c>
      <c r="H8642" s="3" t="s">
        <v>5229</v>
      </c>
      <c r="I8642" s="3" t="s">
        <v>5230</v>
      </c>
      <c r="J8642" s="3" t="s">
        <v>22</v>
      </c>
      <c r="K8642" s="3" t="s">
        <v>23</v>
      </c>
      <c r="L8642" s="3" t="s">
        <v>1475</v>
      </c>
      <c r="M8642" s="3" t="s">
        <v>25</v>
      </c>
      <c r="N8642" s="3">
        <v>40214</v>
      </c>
      <c r="O8642" s="3" t="s">
        <v>26</v>
      </c>
      <c r="P8642" s="3" t="s">
        <v>2119</v>
      </c>
      <c r="Q8642" s="3" t="s">
        <v>42</v>
      </c>
      <c r="R8642" s="3" t="s">
        <v>55</v>
      </c>
      <c r="S8642" s="3" t="s">
        <v>2120</v>
      </c>
      <c r="T8642" s="3">
        <v>826</v>
      </c>
      <c r="U8642" s="35" cm="1">
        <f t="array" ref="U8642">INDEX('Pricing Strategy'!$F$4:$F$71,MATCH(1,(Dataset!$O8642='Pricing Strategy'!$B$4:$B$71)*(Dataset!$Q8642='Pricing Strategy'!$C$4:$C$71)*(Dataset!$R8642='Pricing Strategy'!$D$4:$D$71),))</f>
        <v>0.35</v>
      </c>
      <c r="V8642" s="3">
        <f>Dataset!$T8642*(1-Dataset!$U8642)</f>
        <v>536.9</v>
      </c>
    </row>
    <row r="8643" spans="1:22" x14ac:dyDescent="0.3">
      <c r="A8643" s="32"/>
      <c r="C8643" s="3">
        <v>8638</v>
      </c>
      <c r="D8643" s="3" t="s">
        <v>10157</v>
      </c>
      <c r="E8643" s="34">
        <v>43217</v>
      </c>
      <c r="F8643" s="34">
        <v>43222</v>
      </c>
      <c r="G8643" s="3" t="s">
        <v>46</v>
      </c>
      <c r="H8643" s="3" t="s">
        <v>319</v>
      </c>
      <c r="I8643" s="3" t="s">
        <v>320</v>
      </c>
      <c r="J8643" s="3" t="s">
        <v>22</v>
      </c>
      <c r="K8643" s="3" t="s">
        <v>23</v>
      </c>
      <c r="L8643" s="3" t="s">
        <v>91</v>
      </c>
      <c r="M8643" s="3" t="s">
        <v>92</v>
      </c>
      <c r="N8643" s="3">
        <v>98105</v>
      </c>
      <c r="O8643" s="3" t="s">
        <v>40</v>
      </c>
      <c r="P8643" s="3" t="s">
        <v>294</v>
      </c>
      <c r="Q8643" s="3" t="s">
        <v>28</v>
      </c>
      <c r="R8643" s="3" t="s">
        <v>61</v>
      </c>
      <c r="S8643" s="3" t="s">
        <v>295</v>
      </c>
      <c r="T8643" s="3">
        <v>139.58000000000001</v>
      </c>
      <c r="U8643" s="35" cm="1">
        <f t="array" ref="U8643">INDEX('Pricing Strategy'!$F$4:$F$71,MATCH(1,(Dataset!$O8643='Pricing Strategy'!$B$4:$B$71)*(Dataset!$Q8643='Pricing Strategy'!$C$4:$C$71)*(Dataset!$R8643='Pricing Strategy'!$D$4:$D$71),))</f>
        <v>0.4</v>
      </c>
      <c r="V8643" s="3">
        <f>Dataset!$T8643*(1-Dataset!$U8643)</f>
        <v>83.748000000000005</v>
      </c>
    </row>
    <row r="8644" spans="1:22" x14ac:dyDescent="0.3">
      <c r="A8644" s="32"/>
      <c r="C8644" s="3">
        <v>8639</v>
      </c>
      <c r="D8644" s="3" t="s">
        <v>10158</v>
      </c>
      <c r="E8644" s="34">
        <v>43304</v>
      </c>
      <c r="F8644" s="34">
        <v>43305</v>
      </c>
      <c r="G8644" s="3" t="s">
        <v>184</v>
      </c>
      <c r="H8644" s="3" t="s">
        <v>1529</v>
      </c>
      <c r="I8644" s="3" t="s">
        <v>1530</v>
      </c>
      <c r="J8644" s="3" t="s">
        <v>98</v>
      </c>
      <c r="K8644" s="3" t="s">
        <v>23</v>
      </c>
      <c r="L8644" s="3" t="s">
        <v>4520</v>
      </c>
      <c r="M8644" s="3" t="s">
        <v>110</v>
      </c>
      <c r="N8644" s="3">
        <v>53142</v>
      </c>
      <c r="O8644" s="3" t="s">
        <v>101</v>
      </c>
      <c r="P8644" s="3" t="s">
        <v>4421</v>
      </c>
      <c r="Q8644" s="3" t="s">
        <v>67</v>
      </c>
      <c r="R8644" s="3" t="s">
        <v>157</v>
      </c>
      <c r="S8644" s="3" t="s">
        <v>4422</v>
      </c>
      <c r="T8644" s="3">
        <v>399.95</v>
      </c>
      <c r="U8644" s="35" cm="1">
        <f t="array" ref="U8644">INDEX('Pricing Strategy'!$F$4:$F$71,MATCH(1,(Dataset!$O8644='Pricing Strategy'!$B$4:$B$71)*(Dataset!$Q8644='Pricing Strategy'!$C$4:$C$71)*(Dataset!$R8644='Pricing Strategy'!$D$4:$D$71),))</f>
        <v>0.35</v>
      </c>
      <c r="V8644" s="3">
        <f>Dataset!$T8644*(1-Dataset!$U8644)</f>
        <v>259.96750000000003</v>
      </c>
    </row>
    <row r="8645" spans="1:22" x14ac:dyDescent="0.3">
      <c r="A8645" s="32"/>
      <c r="C8645" s="3">
        <v>8640</v>
      </c>
      <c r="D8645" s="3" t="s">
        <v>10159</v>
      </c>
      <c r="E8645" s="34">
        <v>42351</v>
      </c>
      <c r="F8645" s="34">
        <v>42353</v>
      </c>
      <c r="G8645" s="3" t="s">
        <v>19</v>
      </c>
      <c r="H8645" s="3" t="s">
        <v>1450</v>
      </c>
      <c r="I8645" s="3" t="s">
        <v>1451</v>
      </c>
      <c r="J8645" s="3" t="s">
        <v>37</v>
      </c>
      <c r="K8645" s="3" t="s">
        <v>23</v>
      </c>
      <c r="L8645" s="3" t="s">
        <v>24</v>
      </c>
      <c r="M8645" s="3" t="s">
        <v>25</v>
      </c>
      <c r="N8645" s="3">
        <v>42420</v>
      </c>
      <c r="O8645" s="3" t="s">
        <v>26</v>
      </c>
      <c r="P8645" s="3" t="s">
        <v>3593</v>
      </c>
      <c r="Q8645" s="3" t="s">
        <v>42</v>
      </c>
      <c r="R8645" s="3" t="s">
        <v>71</v>
      </c>
      <c r="S8645" s="3" t="s">
        <v>3594</v>
      </c>
      <c r="T8645" s="3">
        <v>12.39</v>
      </c>
      <c r="U8645" s="35" cm="1">
        <f t="array" ref="U8645">INDEX('Pricing Strategy'!$F$4:$F$71,MATCH(1,(Dataset!$O8645='Pricing Strategy'!$B$4:$B$71)*(Dataset!$Q8645='Pricing Strategy'!$C$4:$C$71)*(Dataset!$R8645='Pricing Strategy'!$D$4:$D$71),))</f>
        <v>0.25</v>
      </c>
      <c r="V8645" s="3">
        <f>Dataset!$T8645*(1-Dataset!$U8645)</f>
        <v>9.2925000000000004</v>
      </c>
    </row>
    <row r="8646" spans="1:22" x14ac:dyDescent="0.3">
      <c r="A8646" s="32"/>
      <c r="C8646" s="3">
        <v>8641</v>
      </c>
      <c r="D8646" s="3" t="s">
        <v>10160</v>
      </c>
      <c r="E8646" s="34">
        <v>43112</v>
      </c>
      <c r="F8646" s="34">
        <v>43116</v>
      </c>
      <c r="G8646" s="3" t="s">
        <v>46</v>
      </c>
      <c r="H8646" s="3" t="s">
        <v>909</v>
      </c>
      <c r="I8646" s="3" t="s">
        <v>910</v>
      </c>
      <c r="J8646" s="3" t="s">
        <v>37</v>
      </c>
      <c r="K8646" s="3" t="s">
        <v>23</v>
      </c>
      <c r="L8646" s="3" t="s">
        <v>814</v>
      </c>
      <c r="M8646" s="3" t="s">
        <v>100</v>
      </c>
      <c r="N8646" s="3">
        <v>75217</v>
      </c>
      <c r="O8646" s="3" t="s">
        <v>101</v>
      </c>
      <c r="P8646" s="3" t="s">
        <v>2695</v>
      </c>
      <c r="Q8646" s="3" t="s">
        <v>42</v>
      </c>
      <c r="R8646" s="3" t="s">
        <v>71</v>
      </c>
      <c r="S8646" s="3" t="s">
        <v>2696</v>
      </c>
      <c r="T8646" s="3">
        <v>760.98</v>
      </c>
      <c r="U8646" s="35" cm="1">
        <f t="array" ref="U8646">INDEX('Pricing Strategy'!$F$4:$F$71,MATCH(1,(Dataset!$O8646='Pricing Strategy'!$B$4:$B$71)*(Dataset!$Q8646='Pricing Strategy'!$C$4:$C$71)*(Dataset!$R8646='Pricing Strategy'!$D$4:$D$71),))</f>
        <v>0.3</v>
      </c>
      <c r="V8646" s="3">
        <f>Dataset!$T8646*(1-Dataset!$U8646)</f>
        <v>532.68600000000004</v>
      </c>
    </row>
    <row r="8647" spans="1:22" x14ac:dyDescent="0.3">
      <c r="A8647" s="32"/>
      <c r="C8647" s="3">
        <v>8642</v>
      </c>
      <c r="D8647" s="3" t="s">
        <v>10161</v>
      </c>
      <c r="E8647" s="34">
        <v>43436</v>
      </c>
      <c r="F8647" s="34">
        <v>43436</v>
      </c>
      <c r="G8647" s="3" t="s">
        <v>1290</v>
      </c>
      <c r="H8647" s="3" t="s">
        <v>5322</v>
      </c>
      <c r="I8647" s="3" t="s">
        <v>5323</v>
      </c>
      <c r="J8647" s="3" t="s">
        <v>22</v>
      </c>
      <c r="K8647" s="3" t="s">
        <v>23</v>
      </c>
      <c r="L8647" s="3" t="s">
        <v>1386</v>
      </c>
      <c r="M8647" s="3" t="s">
        <v>306</v>
      </c>
      <c r="N8647" s="3">
        <v>85345</v>
      </c>
      <c r="O8647" s="3" t="s">
        <v>40</v>
      </c>
      <c r="P8647" s="3" t="s">
        <v>1724</v>
      </c>
      <c r="Q8647" s="3" t="s">
        <v>42</v>
      </c>
      <c r="R8647" s="3" t="s">
        <v>71</v>
      </c>
      <c r="S8647" s="3" t="s">
        <v>1725</v>
      </c>
      <c r="T8647" s="3">
        <v>67.86</v>
      </c>
      <c r="U8647" s="35" cm="1">
        <f t="array" ref="U8647">INDEX('Pricing Strategy'!$F$4:$F$71,MATCH(1,(Dataset!$O8647='Pricing Strategy'!$B$4:$B$71)*(Dataset!$Q8647='Pricing Strategy'!$C$4:$C$71)*(Dataset!$R8647='Pricing Strategy'!$D$4:$D$71),))</f>
        <v>0.4</v>
      </c>
      <c r="V8647" s="3">
        <f>Dataset!$T8647*(1-Dataset!$U8647)</f>
        <v>40.716000000000001</v>
      </c>
    </row>
    <row r="8648" spans="1:22" x14ac:dyDescent="0.3">
      <c r="A8648" s="32"/>
      <c r="C8648" s="3">
        <v>8643</v>
      </c>
      <c r="D8648" s="3" t="s">
        <v>10162</v>
      </c>
      <c r="E8648" s="34">
        <v>42682</v>
      </c>
      <c r="F8648" s="34">
        <v>42689</v>
      </c>
      <c r="G8648" s="3" t="s">
        <v>46</v>
      </c>
      <c r="H8648" s="3" t="s">
        <v>3099</v>
      </c>
      <c r="I8648" s="3" t="s">
        <v>3100</v>
      </c>
      <c r="J8648" s="3" t="s">
        <v>37</v>
      </c>
      <c r="K8648" s="3" t="s">
        <v>23</v>
      </c>
      <c r="L8648" s="3" t="s">
        <v>1523</v>
      </c>
      <c r="M8648" s="3" t="s">
        <v>84</v>
      </c>
      <c r="N8648" s="3">
        <v>28540</v>
      </c>
      <c r="O8648" s="3" t="s">
        <v>26</v>
      </c>
      <c r="P8648" s="3" t="s">
        <v>1174</v>
      </c>
      <c r="Q8648" s="3" t="s">
        <v>42</v>
      </c>
      <c r="R8648" s="3" t="s">
        <v>265</v>
      </c>
      <c r="S8648" s="3" t="s">
        <v>1175</v>
      </c>
      <c r="T8648" s="3">
        <v>31.504000000000001</v>
      </c>
      <c r="U8648" s="35" cm="1">
        <f t="array" ref="U8648">INDEX('Pricing Strategy'!$F$4:$F$71,MATCH(1,(Dataset!$O8648='Pricing Strategy'!$B$4:$B$71)*(Dataset!$Q8648='Pricing Strategy'!$C$4:$C$71)*(Dataset!$R8648='Pricing Strategy'!$D$4:$D$71),))</f>
        <v>0.25</v>
      </c>
      <c r="V8648" s="3">
        <f>Dataset!$T8648*(1-Dataset!$U8648)</f>
        <v>23.628</v>
      </c>
    </row>
    <row r="8649" spans="1:22" x14ac:dyDescent="0.3">
      <c r="A8649" s="32"/>
      <c r="C8649" s="3">
        <v>8644</v>
      </c>
      <c r="D8649" s="3" t="s">
        <v>10162</v>
      </c>
      <c r="E8649" s="34">
        <v>42682</v>
      </c>
      <c r="F8649" s="34">
        <v>42689</v>
      </c>
      <c r="G8649" s="3" t="s">
        <v>46</v>
      </c>
      <c r="H8649" s="3" t="s">
        <v>3099</v>
      </c>
      <c r="I8649" s="3" t="s">
        <v>3100</v>
      </c>
      <c r="J8649" s="3" t="s">
        <v>37</v>
      </c>
      <c r="K8649" s="3" t="s">
        <v>23</v>
      </c>
      <c r="L8649" s="3" t="s">
        <v>1523</v>
      </c>
      <c r="M8649" s="3" t="s">
        <v>84</v>
      </c>
      <c r="N8649" s="3">
        <v>28540</v>
      </c>
      <c r="O8649" s="3" t="s">
        <v>26</v>
      </c>
      <c r="P8649" s="3" t="s">
        <v>7181</v>
      </c>
      <c r="Q8649" s="3" t="s">
        <v>42</v>
      </c>
      <c r="R8649" s="3" t="s">
        <v>43</v>
      </c>
      <c r="S8649" s="3" t="s">
        <v>7182</v>
      </c>
      <c r="T8649" s="3">
        <v>5.04</v>
      </c>
      <c r="U8649" s="35" cm="1">
        <f t="array" ref="U8649">INDEX('Pricing Strategy'!$F$4:$F$71,MATCH(1,(Dataset!$O8649='Pricing Strategy'!$B$4:$B$71)*(Dataset!$Q8649='Pricing Strategy'!$C$4:$C$71)*(Dataset!$R8649='Pricing Strategy'!$D$4:$D$71),))</f>
        <v>0.25</v>
      </c>
      <c r="V8649" s="3">
        <f>Dataset!$T8649*(1-Dataset!$U8649)</f>
        <v>3.7800000000000002</v>
      </c>
    </row>
    <row r="8650" spans="1:22" x14ac:dyDescent="0.3">
      <c r="A8650" s="32"/>
      <c r="C8650" s="3">
        <v>8645</v>
      </c>
      <c r="D8650" s="3" t="s">
        <v>10162</v>
      </c>
      <c r="E8650" s="34">
        <v>42682</v>
      </c>
      <c r="F8650" s="34">
        <v>42689</v>
      </c>
      <c r="G8650" s="3" t="s">
        <v>46</v>
      </c>
      <c r="H8650" s="3" t="s">
        <v>3099</v>
      </c>
      <c r="I8650" s="3" t="s">
        <v>3100</v>
      </c>
      <c r="J8650" s="3" t="s">
        <v>37</v>
      </c>
      <c r="K8650" s="3" t="s">
        <v>23</v>
      </c>
      <c r="L8650" s="3" t="s">
        <v>1523</v>
      </c>
      <c r="M8650" s="3" t="s">
        <v>84</v>
      </c>
      <c r="N8650" s="3">
        <v>28540</v>
      </c>
      <c r="O8650" s="3" t="s">
        <v>26</v>
      </c>
      <c r="P8650" s="3" t="s">
        <v>1605</v>
      </c>
      <c r="Q8650" s="3" t="s">
        <v>42</v>
      </c>
      <c r="R8650" s="3" t="s">
        <v>71</v>
      </c>
      <c r="S8650" s="3" t="s">
        <v>1606</v>
      </c>
      <c r="T8650" s="3">
        <v>39.878999999999998</v>
      </c>
      <c r="U8650" s="35" cm="1">
        <f t="array" ref="U8650">INDEX('Pricing Strategy'!$F$4:$F$71,MATCH(1,(Dataset!$O8650='Pricing Strategy'!$B$4:$B$71)*(Dataset!$Q8650='Pricing Strategy'!$C$4:$C$71)*(Dataset!$R8650='Pricing Strategy'!$D$4:$D$71),))</f>
        <v>0.25</v>
      </c>
      <c r="V8650" s="3">
        <f>Dataset!$T8650*(1-Dataset!$U8650)</f>
        <v>29.90925</v>
      </c>
    </row>
    <row r="8651" spans="1:22" x14ac:dyDescent="0.3">
      <c r="A8651" s="32"/>
      <c r="C8651" s="3">
        <v>8646</v>
      </c>
      <c r="D8651" s="3" t="s">
        <v>10162</v>
      </c>
      <c r="E8651" s="34">
        <v>42682</v>
      </c>
      <c r="F8651" s="34">
        <v>42689</v>
      </c>
      <c r="G8651" s="3" t="s">
        <v>46</v>
      </c>
      <c r="H8651" s="3" t="s">
        <v>3099</v>
      </c>
      <c r="I8651" s="3" t="s">
        <v>3100</v>
      </c>
      <c r="J8651" s="3" t="s">
        <v>37</v>
      </c>
      <c r="K8651" s="3" t="s">
        <v>23</v>
      </c>
      <c r="L8651" s="3" t="s">
        <v>1523</v>
      </c>
      <c r="M8651" s="3" t="s">
        <v>84</v>
      </c>
      <c r="N8651" s="3">
        <v>28540</v>
      </c>
      <c r="O8651" s="3" t="s">
        <v>26</v>
      </c>
      <c r="P8651" s="3" t="s">
        <v>1284</v>
      </c>
      <c r="Q8651" s="3" t="s">
        <v>28</v>
      </c>
      <c r="R8651" s="3" t="s">
        <v>61</v>
      </c>
      <c r="S8651" s="3" t="s">
        <v>1285</v>
      </c>
      <c r="T8651" s="3">
        <v>4.7119999999999997</v>
      </c>
      <c r="U8651" s="35" cm="1">
        <f t="array" ref="U8651">INDEX('Pricing Strategy'!$F$4:$F$71,MATCH(1,(Dataset!$O8651='Pricing Strategy'!$B$4:$B$71)*(Dataset!$Q8651='Pricing Strategy'!$C$4:$C$71)*(Dataset!$R8651='Pricing Strategy'!$D$4:$D$71),))</f>
        <v>0.25</v>
      </c>
      <c r="V8651" s="3">
        <f>Dataset!$T8651*(1-Dataset!$U8651)</f>
        <v>3.5339999999999998</v>
      </c>
    </row>
    <row r="8652" spans="1:22" x14ac:dyDescent="0.3">
      <c r="A8652" s="32"/>
      <c r="C8652" s="3">
        <v>8647</v>
      </c>
      <c r="D8652" s="3" t="s">
        <v>10163</v>
      </c>
      <c r="E8652" s="34">
        <v>43064</v>
      </c>
      <c r="F8652" s="34">
        <v>43068</v>
      </c>
      <c r="G8652" s="3" t="s">
        <v>46</v>
      </c>
      <c r="H8652" s="3" t="s">
        <v>6667</v>
      </c>
      <c r="I8652" s="3" t="s">
        <v>6668</v>
      </c>
      <c r="J8652" s="3" t="s">
        <v>22</v>
      </c>
      <c r="K8652" s="3" t="s">
        <v>23</v>
      </c>
      <c r="L8652" s="3" t="s">
        <v>38</v>
      </c>
      <c r="M8652" s="3" t="s">
        <v>39</v>
      </c>
      <c r="N8652" s="3">
        <v>90032</v>
      </c>
      <c r="O8652" s="3" t="s">
        <v>40</v>
      </c>
      <c r="P8652" s="3" t="s">
        <v>714</v>
      </c>
      <c r="Q8652" s="3" t="s">
        <v>28</v>
      </c>
      <c r="R8652" s="3" t="s">
        <v>32</v>
      </c>
      <c r="S8652" s="3" t="s">
        <v>715</v>
      </c>
      <c r="T8652" s="3">
        <v>194.352</v>
      </c>
      <c r="U8652" s="35" cm="1">
        <f t="array" ref="U8652">INDEX('Pricing Strategy'!$F$4:$F$71,MATCH(1,(Dataset!$O8652='Pricing Strategy'!$B$4:$B$71)*(Dataset!$Q8652='Pricing Strategy'!$C$4:$C$71)*(Dataset!$R8652='Pricing Strategy'!$D$4:$D$71),))</f>
        <v>0.45</v>
      </c>
      <c r="V8652" s="3">
        <f>Dataset!$T8652*(1-Dataset!$U8652)</f>
        <v>106.89360000000001</v>
      </c>
    </row>
    <row r="8653" spans="1:22" x14ac:dyDescent="0.3">
      <c r="A8653" s="32"/>
      <c r="C8653" s="3">
        <v>8648</v>
      </c>
      <c r="D8653" s="3" t="s">
        <v>10164</v>
      </c>
      <c r="E8653" s="34">
        <v>42709</v>
      </c>
      <c r="F8653" s="34">
        <v>42712</v>
      </c>
      <c r="G8653" s="3" t="s">
        <v>184</v>
      </c>
      <c r="H8653" s="3" t="s">
        <v>5803</v>
      </c>
      <c r="I8653" s="3" t="s">
        <v>5804</v>
      </c>
      <c r="J8653" s="3" t="s">
        <v>37</v>
      </c>
      <c r="K8653" s="3" t="s">
        <v>23</v>
      </c>
      <c r="L8653" s="3" t="s">
        <v>5666</v>
      </c>
      <c r="M8653" s="3" t="s">
        <v>331</v>
      </c>
      <c r="N8653" s="3">
        <v>37211</v>
      </c>
      <c r="O8653" s="3" t="s">
        <v>26</v>
      </c>
      <c r="P8653" s="3" t="s">
        <v>891</v>
      </c>
      <c r="Q8653" s="3" t="s">
        <v>28</v>
      </c>
      <c r="R8653" s="3" t="s">
        <v>32</v>
      </c>
      <c r="S8653" s="3" t="s">
        <v>892</v>
      </c>
      <c r="T8653" s="3">
        <v>97.424000000000007</v>
      </c>
      <c r="U8653" s="35" cm="1">
        <f t="array" ref="U8653">INDEX('Pricing Strategy'!$F$4:$F$71,MATCH(1,(Dataset!$O8653='Pricing Strategy'!$B$4:$B$71)*(Dataset!$Q8653='Pricing Strategy'!$C$4:$C$71)*(Dataset!$R8653='Pricing Strategy'!$D$4:$D$71),))</f>
        <v>0.3</v>
      </c>
      <c r="V8653" s="3">
        <f>Dataset!$T8653*(1-Dataset!$U8653)</f>
        <v>68.196799999999996</v>
      </c>
    </row>
    <row r="8654" spans="1:22" x14ac:dyDescent="0.3">
      <c r="A8654" s="32"/>
      <c r="C8654" s="3">
        <v>8649</v>
      </c>
      <c r="D8654" s="3" t="s">
        <v>10165</v>
      </c>
      <c r="E8654" s="34">
        <v>42945</v>
      </c>
      <c r="F8654" s="34">
        <v>42950</v>
      </c>
      <c r="G8654" s="3" t="s">
        <v>46</v>
      </c>
      <c r="H8654" s="3" t="s">
        <v>5914</v>
      </c>
      <c r="I8654" s="3" t="s">
        <v>5915</v>
      </c>
      <c r="J8654" s="3" t="s">
        <v>22</v>
      </c>
      <c r="K8654" s="3" t="s">
        <v>23</v>
      </c>
      <c r="L8654" s="3" t="s">
        <v>463</v>
      </c>
      <c r="M8654" s="3" t="s">
        <v>84</v>
      </c>
      <c r="N8654" s="3">
        <v>28205</v>
      </c>
      <c r="O8654" s="3" t="s">
        <v>26</v>
      </c>
      <c r="P8654" s="3" t="s">
        <v>2799</v>
      </c>
      <c r="Q8654" s="3" t="s">
        <v>42</v>
      </c>
      <c r="R8654" s="3" t="s">
        <v>55</v>
      </c>
      <c r="S8654" s="3" t="s">
        <v>2800</v>
      </c>
      <c r="T8654" s="3">
        <v>704.76</v>
      </c>
      <c r="U8654" s="35" cm="1">
        <f t="array" ref="U8654">INDEX('Pricing Strategy'!$F$4:$F$71,MATCH(1,(Dataset!$O8654='Pricing Strategy'!$B$4:$B$71)*(Dataset!$Q8654='Pricing Strategy'!$C$4:$C$71)*(Dataset!$R8654='Pricing Strategy'!$D$4:$D$71),))</f>
        <v>0.35</v>
      </c>
      <c r="V8654" s="3">
        <f>Dataset!$T8654*(1-Dataset!$U8654)</f>
        <v>458.09399999999999</v>
      </c>
    </row>
    <row r="8655" spans="1:22" x14ac:dyDescent="0.3">
      <c r="A8655" s="32"/>
      <c r="C8655" s="3">
        <v>8650</v>
      </c>
      <c r="D8655" s="3" t="s">
        <v>10165</v>
      </c>
      <c r="E8655" s="34">
        <v>42945</v>
      </c>
      <c r="F8655" s="34">
        <v>42950</v>
      </c>
      <c r="G8655" s="3" t="s">
        <v>46</v>
      </c>
      <c r="H8655" s="3" t="s">
        <v>5914</v>
      </c>
      <c r="I8655" s="3" t="s">
        <v>5915</v>
      </c>
      <c r="J8655" s="3" t="s">
        <v>22</v>
      </c>
      <c r="K8655" s="3" t="s">
        <v>23</v>
      </c>
      <c r="L8655" s="3" t="s">
        <v>463</v>
      </c>
      <c r="M8655" s="3" t="s">
        <v>84</v>
      </c>
      <c r="N8655" s="3">
        <v>28205</v>
      </c>
      <c r="O8655" s="3" t="s">
        <v>26</v>
      </c>
      <c r="P8655" s="3" t="s">
        <v>1831</v>
      </c>
      <c r="Q8655" s="3" t="s">
        <v>42</v>
      </c>
      <c r="R8655" s="3" t="s">
        <v>71</v>
      </c>
      <c r="S8655" s="3" t="s">
        <v>1832</v>
      </c>
      <c r="T8655" s="3">
        <v>27.396000000000001</v>
      </c>
      <c r="U8655" s="35" cm="1">
        <f t="array" ref="U8655">INDEX('Pricing Strategy'!$F$4:$F$71,MATCH(1,(Dataset!$O8655='Pricing Strategy'!$B$4:$B$71)*(Dataset!$Q8655='Pricing Strategy'!$C$4:$C$71)*(Dataset!$R8655='Pricing Strategy'!$D$4:$D$71),))</f>
        <v>0.25</v>
      </c>
      <c r="V8655" s="3">
        <f>Dataset!$T8655*(1-Dataset!$U8655)</f>
        <v>20.547000000000001</v>
      </c>
    </row>
    <row r="8656" spans="1:22" x14ac:dyDescent="0.3">
      <c r="A8656" s="32"/>
      <c r="C8656" s="3">
        <v>8651</v>
      </c>
      <c r="D8656" s="3" t="s">
        <v>10166</v>
      </c>
      <c r="E8656" s="34">
        <v>42260</v>
      </c>
      <c r="F8656" s="34">
        <v>42260</v>
      </c>
      <c r="G8656" s="3" t="s">
        <v>1290</v>
      </c>
      <c r="H8656" s="3" t="s">
        <v>2180</v>
      </c>
      <c r="I8656" s="3" t="s">
        <v>2181</v>
      </c>
      <c r="J8656" s="3" t="s">
        <v>22</v>
      </c>
      <c r="K8656" s="3" t="s">
        <v>23</v>
      </c>
      <c r="L8656" s="3" t="s">
        <v>91</v>
      </c>
      <c r="M8656" s="3" t="s">
        <v>92</v>
      </c>
      <c r="N8656" s="3">
        <v>98103</v>
      </c>
      <c r="O8656" s="3" t="s">
        <v>40</v>
      </c>
      <c r="P8656" s="3" t="s">
        <v>7838</v>
      </c>
      <c r="Q8656" s="3" t="s">
        <v>42</v>
      </c>
      <c r="R8656" s="3" t="s">
        <v>265</v>
      </c>
      <c r="S8656" s="3" t="s">
        <v>7839</v>
      </c>
      <c r="T8656" s="3">
        <v>5.7</v>
      </c>
      <c r="U8656" s="35" cm="1">
        <f t="array" ref="U8656">INDEX('Pricing Strategy'!$F$4:$F$71,MATCH(1,(Dataset!$O8656='Pricing Strategy'!$B$4:$B$71)*(Dataset!$Q8656='Pricing Strategy'!$C$4:$C$71)*(Dataset!$R8656='Pricing Strategy'!$D$4:$D$71),))</f>
        <v>0.4</v>
      </c>
      <c r="V8656" s="3">
        <f>Dataset!$T8656*(1-Dataset!$U8656)</f>
        <v>3.42</v>
      </c>
    </row>
    <row r="8657" spans="1:22" x14ac:dyDescent="0.3">
      <c r="A8657" s="32"/>
      <c r="C8657" s="3">
        <v>8652</v>
      </c>
      <c r="D8657" s="3" t="s">
        <v>10166</v>
      </c>
      <c r="E8657" s="34">
        <v>42260</v>
      </c>
      <c r="F8657" s="34">
        <v>42260</v>
      </c>
      <c r="G8657" s="3" t="s">
        <v>1290</v>
      </c>
      <c r="H8657" s="3" t="s">
        <v>2180</v>
      </c>
      <c r="I8657" s="3" t="s">
        <v>2181</v>
      </c>
      <c r="J8657" s="3" t="s">
        <v>22</v>
      </c>
      <c r="K8657" s="3" t="s">
        <v>23</v>
      </c>
      <c r="L8657" s="3" t="s">
        <v>91</v>
      </c>
      <c r="M8657" s="3" t="s">
        <v>92</v>
      </c>
      <c r="N8657" s="3">
        <v>98103</v>
      </c>
      <c r="O8657" s="3" t="s">
        <v>40</v>
      </c>
      <c r="P8657" s="3" t="s">
        <v>1134</v>
      </c>
      <c r="Q8657" s="3" t="s">
        <v>28</v>
      </c>
      <c r="R8657" s="3" t="s">
        <v>61</v>
      </c>
      <c r="S8657" s="3" t="s">
        <v>1135</v>
      </c>
      <c r="T8657" s="3">
        <v>14.19</v>
      </c>
      <c r="U8657" s="35" cm="1">
        <f t="array" ref="U8657">INDEX('Pricing Strategy'!$F$4:$F$71,MATCH(1,(Dataset!$O8657='Pricing Strategy'!$B$4:$B$71)*(Dataset!$Q8657='Pricing Strategy'!$C$4:$C$71)*(Dataset!$R8657='Pricing Strategy'!$D$4:$D$71),))</f>
        <v>0.4</v>
      </c>
      <c r="V8657" s="3">
        <f>Dataset!$T8657*(1-Dataset!$U8657)</f>
        <v>8.5139999999999993</v>
      </c>
    </row>
    <row r="8658" spans="1:22" x14ac:dyDescent="0.3">
      <c r="A8658" s="32"/>
      <c r="C8658" s="3">
        <v>8653</v>
      </c>
      <c r="D8658" s="3" t="s">
        <v>10166</v>
      </c>
      <c r="E8658" s="34">
        <v>42260</v>
      </c>
      <c r="F8658" s="34">
        <v>42260</v>
      </c>
      <c r="G8658" s="3" t="s">
        <v>1290</v>
      </c>
      <c r="H8658" s="3" t="s">
        <v>2180</v>
      </c>
      <c r="I8658" s="3" t="s">
        <v>2181</v>
      </c>
      <c r="J8658" s="3" t="s">
        <v>22</v>
      </c>
      <c r="K8658" s="3" t="s">
        <v>23</v>
      </c>
      <c r="L8658" s="3" t="s">
        <v>91</v>
      </c>
      <c r="M8658" s="3" t="s">
        <v>92</v>
      </c>
      <c r="N8658" s="3">
        <v>98103</v>
      </c>
      <c r="O8658" s="3" t="s">
        <v>40</v>
      </c>
      <c r="P8658" s="3" t="s">
        <v>1951</v>
      </c>
      <c r="Q8658" s="3" t="s">
        <v>42</v>
      </c>
      <c r="R8658" s="3" t="s">
        <v>575</v>
      </c>
      <c r="S8658" s="3" t="s">
        <v>1952</v>
      </c>
      <c r="T8658" s="3">
        <v>7.3</v>
      </c>
      <c r="U8658" s="35" cm="1">
        <f t="array" ref="U8658">INDEX('Pricing Strategy'!$F$4:$F$71,MATCH(1,(Dataset!$O8658='Pricing Strategy'!$B$4:$B$71)*(Dataset!$Q8658='Pricing Strategy'!$C$4:$C$71)*(Dataset!$R8658='Pricing Strategy'!$D$4:$D$71),))</f>
        <v>0.45</v>
      </c>
      <c r="V8658" s="3">
        <f>Dataset!$T8658*(1-Dataset!$U8658)</f>
        <v>4.0150000000000006</v>
      </c>
    </row>
    <row r="8659" spans="1:22" x14ac:dyDescent="0.3">
      <c r="A8659" s="32"/>
      <c r="C8659" s="3">
        <v>8654</v>
      </c>
      <c r="D8659" s="3" t="s">
        <v>10166</v>
      </c>
      <c r="E8659" s="34">
        <v>42260</v>
      </c>
      <c r="F8659" s="34">
        <v>42260</v>
      </c>
      <c r="G8659" s="3" t="s">
        <v>1290</v>
      </c>
      <c r="H8659" s="3" t="s">
        <v>2180</v>
      </c>
      <c r="I8659" s="3" t="s">
        <v>2181</v>
      </c>
      <c r="J8659" s="3" t="s">
        <v>22</v>
      </c>
      <c r="K8659" s="3" t="s">
        <v>23</v>
      </c>
      <c r="L8659" s="3" t="s">
        <v>91</v>
      </c>
      <c r="M8659" s="3" t="s">
        <v>92</v>
      </c>
      <c r="N8659" s="3">
        <v>98103</v>
      </c>
      <c r="O8659" s="3" t="s">
        <v>40</v>
      </c>
      <c r="P8659" s="3" t="s">
        <v>2300</v>
      </c>
      <c r="Q8659" s="3" t="s">
        <v>67</v>
      </c>
      <c r="R8659" s="3" t="s">
        <v>157</v>
      </c>
      <c r="S8659" s="3" t="s">
        <v>2301</v>
      </c>
      <c r="T8659" s="3">
        <v>199.98</v>
      </c>
      <c r="U8659" s="35" cm="1">
        <f t="array" ref="U8659">INDEX('Pricing Strategy'!$F$4:$F$71,MATCH(1,(Dataset!$O8659='Pricing Strategy'!$B$4:$B$71)*(Dataset!$Q8659='Pricing Strategy'!$C$4:$C$71)*(Dataset!$R8659='Pricing Strategy'!$D$4:$D$71),))</f>
        <v>0.45</v>
      </c>
      <c r="V8659" s="3">
        <f>Dataset!$T8659*(1-Dataset!$U8659)</f>
        <v>109.989</v>
      </c>
    </row>
    <row r="8660" spans="1:22" x14ac:dyDescent="0.3">
      <c r="A8660" s="32"/>
      <c r="C8660" s="3">
        <v>8655</v>
      </c>
      <c r="D8660" s="3" t="s">
        <v>10166</v>
      </c>
      <c r="E8660" s="34">
        <v>42260</v>
      </c>
      <c r="F8660" s="34">
        <v>42260</v>
      </c>
      <c r="G8660" s="3" t="s">
        <v>1290</v>
      </c>
      <c r="H8660" s="3" t="s">
        <v>2180</v>
      </c>
      <c r="I8660" s="3" t="s">
        <v>2181</v>
      </c>
      <c r="J8660" s="3" t="s">
        <v>22</v>
      </c>
      <c r="K8660" s="3" t="s">
        <v>23</v>
      </c>
      <c r="L8660" s="3" t="s">
        <v>91</v>
      </c>
      <c r="M8660" s="3" t="s">
        <v>92</v>
      </c>
      <c r="N8660" s="3">
        <v>98103</v>
      </c>
      <c r="O8660" s="3" t="s">
        <v>40</v>
      </c>
      <c r="P8660" s="3" t="s">
        <v>6514</v>
      </c>
      <c r="Q8660" s="3" t="s">
        <v>67</v>
      </c>
      <c r="R8660" s="3" t="s">
        <v>157</v>
      </c>
      <c r="S8660" s="3" t="s">
        <v>6515</v>
      </c>
      <c r="T8660" s="3">
        <v>144.96</v>
      </c>
      <c r="U8660" s="35" cm="1">
        <f t="array" ref="U8660">INDEX('Pricing Strategy'!$F$4:$F$71,MATCH(1,(Dataset!$O8660='Pricing Strategy'!$B$4:$B$71)*(Dataset!$Q8660='Pricing Strategy'!$C$4:$C$71)*(Dataset!$R8660='Pricing Strategy'!$D$4:$D$71),))</f>
        <v>0.45</v>
      </c>
      <c r="V8660" s="3">
        <f>Dataset!$T8660*(1-Dataset!$U8660)</f>
        <v>79.728000000000009</v>
      </c>
    </row>
    <row r="8661" spans="1:22" x14ac:dyDescent="0.3">
      <c r="A8661" s="32"/>
      <c r="C8661" s="3">
        <v>8656</v>
      </c>
      <c r="D8661" s="3" t="s">
        <v>10166</v>
      </c>
      <c r="E8661" s="34">
        <v>42260</v>
      </c>
      <c r="F8661" s="34">
        <v>42260</v>
      </c>
      <c r="G8661" s="3" t="s">
        <v>1290</v>
      </c>
      <c r="H8661" s="3" t="s">
        <v>2180</v>
      </c>
      <c r="I8661" s="3" t="s">
        <v>2181</v>
      </c>
      <c r="J8661" s="3" t="s">
        <v>22</v>
      </c>
      <c r="K8661" s="3" t="s">
        <v>23</v>
      </c>
      <c r="L8661" s="3" t="s">
        <v>91</v>
      </c>
      <c r="M8661" s="3" t="s">
        <v>92</v>
      </c>
      <c r="N8661" s="3">
        <v>98103</v>
      </c>
      <c r="O8661" s="3" t="s">
        <v>40</v>
      </c>
      <c r="P8661" s="3" t="s">
        <v>3990</v>
      </c>
      <c r="Q8661" s="3" t="s">
        <v>67</v>
      </c>
      <c r="R8661" s="3" t="s">
        <v>157</v>
      </c>
      <c r="S8661" s="3" t="s">
        <v>3991</v>
      </c>
      <c r="T8661" s="3">
        <v>118</v>
      </c>
      <c r="U8661" s="35" cm="1">
        <f t="array" ref="U8661">INDEX('Pricing Strategy'!$F$4:$F$71,MATCH(1,(Dataset!$O8661='Pricing Strategy'!$B$4:$B$71)*(Dataset!$Q8661='Pricing Strategy'!$C$4:$C$71)*(Dataset!$R8661='Pricing Strategy'!$D$4:$D$71),))</f>
        <v>0.45</v>
      </c>
      <c r="V8661" s="3">
        <f>Dataset!$T8661*(1-Dataset!$U8661)</f>
        <v>64.900000000000006</v>
      </c>
    </row>
    <row r="8662" spans="1:22" x14ac:dyDescent="0.3">
      <c r="A8662" s="32"/>
      <c r="C8662" s="3">
        <v>8657</v>
      </c>
      <c r="D8662" s="3" t="s">
        <v>10166</v>
      </c>
      <c r="E8662" s="34">
        <v>42260</v>
      </c>
      <c r="F8662" s="34">
        <v>42260</v>
      </c>
      <c r="G8662" s="3" t="s">
        <v>1290</v>
      </c>
      <c r="H8662" s="3" t="s">
        <v>2180</v>
      </c>
      <c r="I8662" s="3" t="s">
        <v>2181</v>
      </c>
      <c r="J8662" s="3" t="s">
        <v>22</v>
      </c>
      <c r="K8662" s="3" t="s">
        <v>23</v>
      </c>
      <c r="L8662" s="3" t="s">
        <v>91</v>
      </c>
      <c r="M8662" s="3" t="s">
        <v>92</v>
      </c>
      <c r="N8662" s="3">
        <v>98103</v>
      </c>
      <c r="O8662" s="3" t="s">
        <v>40</v>
      </c>
      <c r="P8662" s="3" t="s">
        <v>6010</v>
      </c>
      <c r="Q8662" s="3" t="s">
        <v>42</v>
      </c>
      <c r="R8662" s="3" t="s">
        <v>86</v>
      </c>
      <c r="S8662" s="3" t="s">
        <v>6011</v>
      </c>
      <c r="T8662" s="3">
        <v>48.94</v>
      </c>
      <c r="U8662" s="35" cm="1">
        <f t="array" ref="U8662">INDEX('Pricing Strategy'!$F$4:$F$71,MATCH(1,(Dataset!$O8662='Pricing Strategy'!$B$4:$B$71)*(Dataset!$Q8662='Pricing Strategy'!$C$4:$C$71)*(Dataset!$R8662='Pricing Strategy'!$D$4:$D$71),))</f>
        <v>0.4</v>
      </c>
      <c r="V8662" s="3">
        <f>Dataset!$T8662*(1-Dataset!$U8662)</f>
        <v>29.363999999999997</v>
      </c>
    </row>
    <row r="8663" spans="1:22" x14ac:dyDescent="0.3">
      <c r="A8663" s="32"/>
      <c r="C8663" s="3">
        <v>8658</v>
      </c>
      <c r="D8663" s="3" t="s">
        <v>10166</v>
      </c>
      <c r="E8663" s="34">
        <v>42260</v>
      </c>
      <c r="F8663" s="34">
        <v>42260</v>
      </c>
      <c r="G8663" s="3" t="s">
        <v>1290</v>
      </c>
      <c r="H8663" s="3" t="s">
        <v>2180</v>
      </c>
      <c r="I8663" s="3" t="s">
        <v>2181</v>
      </c>
      <c r="J8663" s="3" t="s">
        <v>22</v>
      </c>
      <c r="K8663" s="3" t="s">
        <v>23</v>
      </c>
      <c r="L8663" s="3" t="s">
        <v>91</v>
      </c>
      <c r="M8663" s="3" t="s">
        <v>92</v>
      </c>
      <c r="N8663" s="3">
        <v>98103</v>
      </c>
      <c r="O8663" s="3" t="s">
        <v>40</v>
      </c>
      <c r="P8663" s="3" t="s">
        <v>4821</v>
      </c>
      <c r="Q8663" s="3" t="s">
        <v>42</v>
      </c>
      <c r="R8663" s="3" t="s">
        <v>74</v>
      </c>
      <c r="S8663" s="3" t="s">
        <v>4822</v>
      </c>
      <c r="T8663" s="3">
        <v>22.66</v>
      </c>
      <c r="U8663" s="35" cm="1">
        <f t="array" ref="U8663">INDEX('Pricing Strategy'!$F$4:$F$71,MATCH(1,(Dataset!$O8663='Pricing Strategy'!$B$4:$B$71)*(Dataset!$Q8663='Pricing Strategy'!$C$4:$C$71)*(Dataset!$R8663='Pricing Strategy'!$D$4:$D$71),))</f>
        <v>0.4</v>
      </c>
      <c r="V8663" s="3">
        <f>Dataset!$T8663*(1-Dataset!$U8663)</f>
        <v>13.596</v>
      </c>
    </row>
    <row r="8664" spans="1:22" x14ac:dyDescent="0.3">
      <c r="A8664" s="32"/>
      <c r="C8664" s="3">
        <v>8659</v>
      </c>
      <c r="D8664" s="3" t="s">
        <v>10167</v>
      </c>
      <c r="E8664" s="34">
        <v>42907</v>
      </c>
      <c r="F8664" s="34">
        <v>42911</v>
      </c>
      <c r="G8664" s="3" t="s">
        <v>46</v>
      </c>
      <c r="H8664" s="3" t="s">
        <v>339</v>
      </c>
      <c r="I8664" s="3" t="s">
        <v>340</v>
      </c>
      <c r="J8664" s="3" t="s">
        <v>37</v>
      </c>
      <c r="K8664" s="3" t="s">
        <v>23</v>
      </c>
      <c r="L8664" s="3" t="s">
        <v>299</v>
      </c>
      <c r="M8664" s="3" t="s">
        <v>207</v>
      </c>
      <c r="N8664" s="3">
        <v>60623</v>
      </c>
      <c r="O8664" s="3" t="s">
        <v>101</v>
      </c>
      <c r="P8664" s="3" t="s">
        <v>3173</v>
      </c>
      <c r="Q8664" s="3" t="s">
        <v>42</v>
      </c>
      <c r="R8664" s="3" t="s">
        <v>71</v>
      </c>
      <c r="S8664" s="3" t="s">
        <v>3174</v>
      </c>
      <c r="T8664" s="3">
        <v>0.83599999999999997</v>
      </c>
      <c r="U8664" s="35" cm="1">
        <f t="array" ref="U8664">INDEX('Pricing Strategy'!$F$4:$F$71,MATCH(1,(Dataset!$O8664='Pricing Strategy'!$B$4:$B$71)*(Dataset!$Q8664='Pricing Strategy'!$C$4:$C$71)*(Dataset!$R8664='Pricing Strategy'!$D$4:$D$71),))</f>
        <v>0.3</v>
      </c>
      <c r="V8664" s="3">
        <f>Dataset!$T8664*(1-Dataset!$U8664)</f>
        <v>0.58519999999999994</v>
      </c>
    </row>
    <row r="8665" spans="1:22" x14ac:dyDescent="0.3">
      <c r="A8665" s="32"/>
      <c r="C8665" s="3">
        <v>8660</v>
      </c>
      <c r="D8665" s="3" t="s">
        <v>10168</v>
      </c>
      <c r="E8665" s="34">
        <v>42981</v>
      </c>
      <c r="F8665" s="34">
        <v>42986</v>
      </c>
      <c r="G8665" s="3" t="s">
        <v>46</v>
      </c>
      <c r="H8665" s="3" t="s">
        <v>5179</v>
      </c>
      <c r="I8665" s="3" t="s">
        <v>5180</v>
      </c>
      <c r="J8665" s="3" t="s">
        <v>37</v>
      </c>
      <c r="K8665" s="3" t="s">
        <v>23</v>
      </c>
      <c r="L8665" s="3" t="s">
        <v>1007</v>
      </c>
      <c r="M8665" s="3" t="s">
        <v>494</v>
      </c>
      <c r="N8665" s="3">
        <v>45231</v>
      </c>
      <c r="O8665" s="3" t="s">
        <v>144</v>
      </c>
      <c r="P8665" s="3" t="s">
        <v>5835</v>
      </c>
      <c r="Q8665" s="3" t="s">
        <v>42</v>
      </c>
      <c r="R8665" s="3" t="s">
        <v>86</v>
      </c>
      <c r="S8665" s="3" t="s">
        <v>5836</v>
      </c>
      <c r="T8665" s="3">
        <v>30.96</v>
      </c>
      <c r="U8665" s="35" cm="1">
        <f t="array" ref="U8665">INDEX('Pricing Strategy'!$F$4:$F$71,MATCH(1,(Dataset!$O8665='Pricing Strategy'!$B$4:$B$71)*(Dataset!$Q8665='Pricing Strategy'!$C$4:$C$71)*(Dataset!$R8665='Pricing Strategy'!$D$4:$D$71),))</f>
        <v>0.4</v>
      </c>
      <c r="V8665" s="3">
        <f>Dataset!$T8665*(1-Dataset!$U8665)</f>
        <v>18.576000000000001</v>
      </c>
    </row>
    <row r="8666" spans="1:22" x14ac:dyDescent="0.3">
      <c r="A8666" s="32"/>
      <c r="C8666" s="3">
        <v>8661</v>
      </c>
      <c r="D8666" s="3" t="s">
        <v>10169</v>
      </c>
      <c r="E8666" s="34">
        <v>43429</v>
      </c>
      <c r="F8666" s="34">
        <v>43434</v>
      </c>
      <c r="G8666" s="3" t="s">
        <v>46</v>
      </c>
      <c r="H8666" s="3" t="s">
        <v>4382</v>
      </c>
      <c r="I8666" s="3" t="s">
        <v>4383</v>
      </c>
      <c r="J8666" s="3" t="s">
        <v>22</v>
      </c>
      <c r="K8666" s="3" t="s">
        <v>23</v>
      </c>
      <c r="L8666" s="3" t="s">
        <v>49</v>
      </c>
      <c r="M8666" s="3" t="s">
        <v>50</v>
      </c>
      <c r="N8666" s="3">
        <v>33311</v>
      </c>
      <c r="O8666" s="3" t="s">
        <v>26</v>
      </c>
      <c r="P8666" s="3" t="s">
        <v>4414</v>
      </c>
      <c r="Q8666" s="3" t="s">
        <v>28</v>
      </c>
      <c r="R8666" s="3" t="s">
        <v>29</v>
      </c>
      <c r="S8666" s="3" t="s">
        <v>4415</v>
      </c>
      <c r="T8666" s="3">
        <v>723.92</v>
      </c>
      <c r="U8666" s="35" cm="1">
        <f t="array" ref="U8666">INDEX('Pricing Strategy'!$F$4:$F$71,MATCH(1,(Dataset!$O8666='Pricing Strategy'!$B$4:$B$71)*(Dataset!$Q8666='Pricing Strategy'!$C$4:$C$71)*(Dataset!$R8666='Pricing Strategy'!$D$4:$D$71),))</f>
        <v>0.35</v>
      </c>
      <c r="V8666" s="3">
        <f>Dataset!$T8666*(1-Dataset!$U8666)</f>
        <v>470.548</v>
      </c>
    </row>
    <row r="8667" spans="1:22" x14ac:dyDescent="0.3">
      <c r="A8667" s="32"/>
      <c r="C8667" s="3">
        <v>8662</v>
      </c>
      <c r="D8667" s="3" t="s">
        <v>10170</v>
      </c>
      <c r="E8667" s="34">
        <v>42502</v>
      </c>
      <c r="F8667" s="34">
        <v>42507</v>
      </c>
      <c r="G8667" s="3" t="s">
        <v>46</v>
      </c>
      <c r="H8667" s="3" t="s">
        <v>4267</v>
      </c>
      <c r="I8667" s="3" t="s">
        <v>4268</v>
      </c>
      <c r="J8667" s="3" t="s">
        <v>22</v>
      </c>
      <c r="K8667" s="3" t="s">
        <v>23</v>
      </c>
      <c r="L8667" s="3" t="s">
        <v>180</v>
      </c>
      <c r="M8667" s="3" t="s">
        <v>100</v>
      </c>
      <c r="N8667" s="3">
        <v>77041</v>
      </c>
      <c r="O8667" s="3" t="s">
        <v>101</v>
      </c>
      <c r="P8667" s="3" t="s">
        <v>7411</v>
      </c>
      <c r="Q8667" s="3" t="s">
        <v>28</v>
      </c>
      <c r="R8667" s="3" t="s">
        <v>61</v>
      </c>
      <c r="S8667" s="3" t="s">
        <v>7412</v>
      </c>
      <c r="T8667" s="3">
        <v>21.968</v>
      </c>
      <c r="U8667" s="35" cm="1">
        <f t="array" ref="U8667">INDEX('Pricing Strategy'!$F$4:$F$71,MATCH(1,(Dataset!$O8667='Pricing Strategy'!$B$4:$B$71)*(Dataset!$Q8667='Pricing Strategy'!$C$4:$C$71)*(Dataset!$R8667='Pricing Strategy'!$D$4:$D$71),))</f>
        <v>0.3</v>
      </c>
      <c r="V8667" s="3">
        <f>Dataset!$T8667*(1-Dataset!$U8667)</f>
        <v>15.377599999999999</v>
      </c>
    </row>
    <row r="8668" spans="1:22" x14ac:dyDescent="0.3">
      <c r="A8668" s="32"/>
      <c r="C8668" s="3">
        <v>8663</v>
      </c>
      <c r="D8668" s="3" t="s">
        <v>10170</v>
      </c>
      <c r="E8668" s="34">
        <v>42502</v>
      </c>
      <c r="F8668" s="34">
        <v>42507</v>
      </c>
      <c r="G8668" s="3" t="s">
        <v>46</v>
      </c>
      <c r="H8668" s="3" t="s">
        <v>4267</v>
      </c>
      <c r="I8668" s="3" t="s">
        <v>4268</v>
      </c>
      <c r="J8668" s="3" t="s">
        <v>22</v>
      </c>
      <c r="K8668" s="3" t="s">
        <v>23</v>
      </c>
      <c r="L8668" s="3" t="s">
        <v>180</v>
      </c>
      <c r="M8668" s="3" t="s">
        <v>100</v>
      </c>
      <c r="N8668" s="3">
        <v>77041</v>
      </c>
      <c r="O8668" s="3" t="s">
        <v>101</v>
      </c>
      <c r="P8668" s="3" t="s">
        <v>3754</v>
      </c>
      <c r="Q8668" s="3" t="s">
        <v>67</v>
      </c>
      <c r="R8668" s="3" t="s">
        <v>68</v>
      </c>
      <c r="S8668" s="3" t="s">
        <v>3755</v>
      </c>
      <c r="T8668" s="3">
        <v>619.15200000000004</v>
      </c>
      <c r="U8668" s="35" cm="1">
        <f t="array" ref="U8668">INDEX('Pricing Strategy'!$F$4:$F$71,MATCH(1,(Dataset!$O8668='Pricing Strategy'!$B$4:$B$71)*(Dataset!$Q8668='Pricing Strategy'!$C$4:$C$71)*(Dataset!$R8668='Pricing Strategy'!$D$4:$D$71),))</f>
        <v>0.3</v>
      </c>
      <c r="V8668" s="3">
        <f>Dataset!$T8668*(1-Dataset!$U8668)</f>
        <v>433.40640000000002</v>
      </c>
    </row>
    <row r="8669" spans="1:22" x14ac:dyDescent="0.3">
      <c r="A8669" s="32"/>
      <c r="C8669" s="3">
        <v>8664</v>
      </c>
      <c r="D8669" s="3" t="s">
        <v>10170</v>
      </c>
      <c r="E8669" s="34">
        <v>42502</v>
      </c>
      <c r="F8669" s="34">
        <v>42507</v>
      </c>
      <c r="G8669" s="3" t="s">
        <v>46</v>
      </c>
      <c r="H8669" s="3" t="s">
        <v>4267</v>
      </c>
      <c r="I8669" s="3" t="s">
        <v>4268</v>
      </c>
      <c r="J8669" s="3" t="s">
        <v>22</v>
      </c>
      <c r="K8669" s="3" t="s">
        <v>23</v>
      </c>
      <c r="L8669" s="3" t="s">
        <v>180</v>
      </c>
      <c r="M8669" s="3" t="s">
        <v>100</v>
      </c>
      <c r="N8669" s="3">
        <v>77041</v>
      </c>
      <c r="O8669" s="3" t="s">
        <v>101</v>
      </c>
      <c r="P8669" s="3" t="s">
        <v>2346</v>
      </c>
      <c r="Q8669" s="3" t="s">
        <v>42</v>
      </c>
      <c r="R8669" s="3" t="s">
        <v>86</v>
      </c>
      <c r="S8669" s="3" t="s">
        <v>2347</v>
      </c>
      <c r="T8669" s="3">
        <v>127.904</v>
      </c>
      <c r="U8669" s="35" cm="1">
        <f t="array" ref="U8669">INDEX('Pricing Strategy'!$F$4:$F$71,MATCH(1,(Dataset!$O8669='Pricing Strategy'!$B$4:$B$71)*(Dataset!$Q8669='Pricing Strategy'!$C$4:$C$71)*(Dataset!$R8669='Pricing Strategy'!$D$4:$D$71),))</f>
        <v>0.3</v>
      </c>
      <c r="V8669" s="3">
        <f>Dataset!$T8669*(1-Dataset!$U8669)</f>
        <v>89.532799999999995</v>
      </c>
    </row>
    <row r="8670" spans="1:22" x14ac:dyDescent="0.3">
      <c r="A8670" s="32"/>
      <c r="C8670" s="3">
        <v>8665</v>
      </c>
      <c r="D8670" s="3" t="s">
        <v>10171</v>
      </c>
      <c r="E8670" s="34">
        <v>43189</v>
      </c>
      <c r="F8670" s="34">
        <v>43191</v>
      </c>
      <c r="G8670" s="3" t="s">
        <v>19</v>
      </c>
      <c r="H8670" s="3" t="s">
        <v>2245</v>
      </c>
      <c r="I8670" s="3" t="s">
        <v>2246</v>
      </c>
      <c r="J8670" s="3" t="s">
        <v>22</v>
      </c>
      <c r="K8670" s="3" t="s">
        <v>23</v>
      </c>
      <c r="L8670" s="3" t="s">
        <v>1119</v>
      </c>
      <c r="M8670" s="3" t="s">
        <v>39</v>
      </c>
      <c r="N8670" s="3">
        <v>90712</v>
      </c>
      <c r="O8670" s="3" t="s">
        <v>40</v>
      </c>
      <c r="P8670" s="3" t="s">
        <v>4634</v>
      </c>
      <c r="Q8670" s="3" t="s">
        <v>28</v>
      </c>
      <c r="R8670" s="3" t="s">
        <v>61</v>
      </c>
      <c r="S8670" s="3" t="s">
        <v>4635</v>
      </c>
      <c r="T8670" s="3">
        <v>94.2</v>
      </c>
      <c r="U8670" s="35" cm="1">
        <f t="array" ref="U8670">INDEX('Pricing Strategy'!$F$4:$F$71,MATCH(1,(Dataset!$O8670='Pricing Strategy'!$B$4:$B$71)*(Dataset!$Q8670='Pricing Strategy'!$C$4:$C$71)*(Dataset!$R8670='Pricing Strategy'!$D$4:$D$71),))</f>
        <v>0.4</v>
      </c>
      <c r="V8670" s="3">
        <f>Dataset!$T8670*(1-Dataset!$U8670)</f>
        <v>56.52</v>
      </c>
    </row>
    <row r="8671" spans="1:22" x14ac:dyDescent="0.3">
      <c r="A8671" s="32"/>
      <c r="C8671" s="3">
        <v>8666</v>
      </c>
      <c r="D8671" s="3" t="s">
        <v>10172</v>
      </c>
      <c r="E8671" s="34">
        <v>43056</v>
      </c>
      <c r="F8671" s="34">
        <v>43057</v>
      </c>
      <c r="G8671" s="3" t="s">
        <v>184</v>
      </c>
      <c r="H8671" s="3" t="s">
        <v>6661</v>
      </c>
      <c r="I8671" s="3" t="s">
        <v>6662</v>
      </c>
      <c r="J8671" s="3" t="s">
        <v>98</v>
      </c>
      <c r="K8671" s="3" t="s">
        <v>23</v>
      </c>
      <c r="L8671" s="3" t="s">
        <v>123</v>
      </c>
      <c r="M8671" s="3" t="s">
        <v>39</v>
      </c>
      <c r="N8671" s="3">
        <v>94122</v>
      </c>
      <c r="O8671" s="3" t="s">
        <v>40</v>
      </c>
      <c r="P8671" s="3" t="s">
        <v>2175</v>
      </c>
      <c r="Q8671" s="3" t="s">
        <v>42</v>
      </c>
      <c r="R8671" s="3" t="s">
        <v>575</v>
      </c>
      <c r="S8671" s="3" t="s">
        <v>2176</v>
      </c>
      <c r="T8671" s="3">
        <v>49.5</v>
      </c>
      <c r="U8671" s="35" cm="1">
        <f t="array" ref="U8671">INDEX('Pricing Strategy'!$F$4:$F$71,MATCH(1,(Dataset!$O8671='Pricing Strategy'!$B$4:$B$71)*(Dataset!$Q8671='Pricing Strategy'!$C$4:$C$71)*(Dataset!$R8671='Pricing Strategy'!$D$4:$D$71),))</f>
        <v>0.45</v>
      </c>
      <c r="V8671" s="3">
        <f>Dataset!$T8671*(1-Dataset!$U8671)</f>
        <v>27.225000000000001</v>
      </c>
    </row>
    <row r="8672" spans="1:22" x14ac:dyDescent="0.3">
      <c r="A8672" s="32"/>
      <c r="C8672" s="3">
        <v>8667</v>
      </c>
      <c r="D8672" s="3" t="s">
        <v>10173</v>
      </c>
      <c r="E8672" s="34">
        <v>43099</v>
      </c>
      <c r="F8672" s="34">
        <v>43102</v>
      </c>
      <c r="G8672" s="3" t="s">
        <v>184</v>
      </c>
      <c r="H8672" s="3" t="s">
        <v>10174</v>
      </c>
      <c r="I8672" s="3" t="s">
        <v>10175</v>
      </c>
      <c r="J8672" s="3" t="s">
        <v>37</v>
      </c>
      <c r="K8672" s="3" t="s">
        <v>23</v>
      </c>
      <c r="L8672" s="3" t="s">
        <v>142</v>
      </c>
      <c r="M8672" s="3" t="s">
        <v>143</v>
      </c>
      <c r="N8672" s="3">
        <v>19140</v>
      </c>
      <c r="O8672" s="3" t="s">
        <v>144</v>
      </c>
      <c r="P8672" s="3" t="s">
        <v>6811</v>
      </c>
      <c r="Q8672" s="3" t="s">
        <v>42</v>
      </c>
      <c r="R8672" s="3" t="s">
        <v>64</v>
      </c>
      <c r="S8672" s="3" t="s">
        <v>6812</v>
      </c>
      <c r="T8672" s="3">
        <v>16.52</v>
      </c>
      <c r="U8672" s="35" cm="1">
        <f t="array" ref="U8672">INDEX('Pricing Strategy'!$F$4:$F$71,MATCH(1,(Dataset!$O8672='Pricing Strategy'!$B$4:$B$71)*(Dataset!$Q8672='Pricing Strategy'!$C$4:$C$71)*(Dataset!$R8672='Pricing Strategy'!$D$4:$D$71),))</f>
        <v>0.45</v>
      </c>
      <c r="V8672" s="3">
        <f>Dataset!$T8672*(1-Dataset!$U8672)</f>
        <v>9.0860000000000003</v>
      </c>
    </row>
    <row r="8673" spans="1:22" x14ac:dyDescent="0.3">
      <c r="A8673" s="32"/>
      <c r="C8673" s="3">
        <v>8668</v>
      </c>
      <c r="D8673" s="3" t="s">
        <v>10176</v>
      </c>
      <c r="E8673" s="34">
        <v>43091</v>
      </c>
      <c r="F8673" s="34">
        <v>43093</v>
      </c>
      <c r="G8673" s="3" t="s">
        <v>19</v>
      </c>
      <c r="H8673" s="3" t="s">
        <v>4449</v>
      </c>
      <c r="I8673" s="3" t="s">
        <v>4450</v>
      </c>
      <c r="J8673" s="3" t="s">
        <v>98</v>
      </c>
      <c r="K8673" s="3" t="s">
        <v>23</v>
      </c>
      <c r="L8673" s="3" t="s">
        <v>91</v>
      </c>
      <c r="M8673" s="3" t="s">
        <v>92</v>
      </c>
      <c r="N8673" s="3">
        <v>98115</v>
      </c>
      <c r="O8673" s="3" t="s">
        <v>40</v>
      </c>
      <c r="P8673" s="3" t="s">
        <v>671</v>
      </c>
      <c r="Q8673" s="3" t="s">
        <v>42</v>
      </c>
      <c r="R8673" s="3" t="s">
        <v>71</v>
      </c>
      <c r="S8673" s="3" t="s">
        <v>672</v>
      </c>
      <c r="T8673" s="3">
        <v>55.36</v>
      </c>
      <c r="U8673" s="35" cm="1">
        <f t="array" ref="U8673">INDEX('Pricing Strategy'!$F$4:$F$71,MATCH(1,(Dataset!$O8673='Pricing Strategy'!$B$4:$B$71)*(Dataset!$Q8673='Pricing Strategy'!$C$4:$C$71)*(Dataset!$R8673='Pricing Strategy'!$D$4:$D$71),))</f>
        <v>0.4</v>
      </c>
      <c r="V8673" s="3">
        <f>Dataset!$T8673*(1-Dataset!$U8673)</f>
        <v>33.216000000000001</v>
      </c>
    </row>
    <row r="8674" spans="1:22" x14ac:dyDescent="0.3">
      <c r="A8674" s="32"/>
      <c r="C8674" s="3">
        <v>8669</v>
      </c>
      <c r="D8674" s="3" t="s">
        <v>10176</v>
      </c>
      <c r="E8674" s="34">
        <v>43091</v>
      </c>
      <c r="F8674" s="34">
        <v>43093</v>
      </c>
      <c r="G8674" s="3" t="s">
        <v>19</v>
      </c>
      <c r="H8674" s="3" t="s">
        <v>4449</v>
      </c>
      <c r="I8674" s="3" t="s">
        <v>4450</v>
      </c>
      <c r="J8674" s="3" t="s">
        <v>98</v>
      </c>
      <c r="K8674" s="3" t="s">
        <v>23</v>
      </c>
      <c r="L8674" s="3" t="s">
        <v>91</v>
      </c>
      <c r="M8674" s="3" t="s">
        <v>92</v>
      </c>
      <c r="N8674" s="3">
        <v>98115</v>
      </c>
      <c r="O8674" s="3" t="s">
        <v>40</v>
      </c>
      <c r="P8674" s="3" t="s">
        <v>7807</v>
      </c>
      <c r="Q8674" s="3" t="s">
        <v>67</v>
      </c>
      <c r="R8674" s="3" t="s">
        <v>680</v>
      </c>
      <c r="S8674" s="3" t="s">
        <v>7808</v>
      </c>
      <c r="T8674" s="3">
        <v>11.56</v>
      </c>
      <c r="U8674" s="35" cm="1">
        <f t="array" ref="U8674">INDEX('Pricing Strategy'!$F$4:$F$71,MATCH(1,(Dataset!$O8674='Pricing Strategy'!$B$4:$B$71)*(Dataset!$Q8674='Pricing Strategy'!$C$4:$C$71)*(Dataset!$R8674='Pricing Strategy'!$D$4:$D$71),))</f>
        <v>0.45</v>
      </c>
      <c r="V8674" s="3">
        <f>Dataset!$T8674*(1-Dataset!$U8674)</f>
        <v>6.3580000000000005</v>
      </c>
    </row>
    <row r="8675" spans="1:22" x14ac:dyDescent="0.3">
      <c r="A8675" s="32"/>
      <c r="C8675" s="3">
        <v>8670</v>
      </c>
      <c r="D8675" s="3" t="s">
        <v>10177</v>
      </c>
      <c r="E8675" s="34">
        <v>42724</v>
      </c>
      <c r="F8675" s="34">
        <v>42729</v>
      </c>
      <c r="G8675" s="3" t="s">
        <v>19</v>
      </c>
      <c r="H8675" s="3" t="s">
        <v>4048</v>
      </c>
      <c r="I8675" s="3" t="s">
        <v>4049</v>
      </c>
      <c r="J8675" s="3" t="s">
        <v>22</v>
      </c>
      <c r="K8675" s="3" t="s">
        <v>23</v>
      </c>
      <c r="L8675" s="3" t="s">
        <v>38</v>
      </c>
      <c r="M8675" s="3" t="s">
        <v>39</v>
      </c>
      <c r="N8675" s="3">
        <v>90036</v>
      </c>
      <c r="O8675" s="3" t="s">
        <v>40</v>
      </c>
      <c r="P8675" s="3" t="s">
        <v>4456</v>
      </c>
      <c r="Q8675" s="3" t="s">
        <v>42</v>
      </c>
      <c r="R8675" s="3" t="s">
        <v>86</v>
      </c>
      <c r="S8675" s="3" t="s">
        <v>182</v>
      </c>
      <c r="T8675" s="3">
        <v>17.12</v>
      </c>
      <c r="U8675" s="35" cm="1">
        <f t="array" ref="U8675">INDEX('Pricing Strategy'!$F$4:$F$71,MATCH(1,(Dataset!$O8675='Pricing Strategy'!$B$4:$B$71)*(Dataset!$Q8675='Pricing Strategy'!$C$4:$C$71)*(Dataset!$R8675='Pricing Strategy'!$D$4:$D$71),))</f>
        <v>0.4</v>
      </c>
      <c r="V8675" s="3">
        <f>Dataset!$T8675*(1-Dataset!$U8675)</f>
        <v>10.272</v>
      </c>
    </row>
    <row r="8676" spans="1:22" x14ac:dyDescent="0.3">
      <c r="A8676" s="32"/>
      <c r="C8676" s="3">
        <v>8671</v>
      </c>
      <c r="D8676" s="3" t="s">
        <v>10178</v>
      </c>
      <c r="E8676" s="34">
        <v>42365</v>
      </c>
      <c r="F8676" s="34">
        <v>42370</v>
      </c>
      <c r="G8676" s="3" t="s">
        <v>19</v>
      </c>
      <c r="H8676" s="3" t="s">
        <v>403</v>
      </c>
      <c r="I8676" s="3" t="s">
        <v>404</v>
      </c>
      <c r="J8676" s="3" t="s">
        <v>22</v>
      </c>
      <c r="K8676" s="3" t="s">
        <v>23</v>
      </c>
      <c r="L8676" s="3" t="s">
        <v>2182</v>
      </c>
      <c r="M8676" s="3" t="s">
        <v>494</v>
      </c>
      <c r="N8676" s="3">
        <v>44105</v>
      </c>
      <c r="O8676" s="3" t="s">
        <v>144</v>
      </c>
      <c r="P8676" s="3" t="s">
        <v>7019</v>
      </c>
      <c r="Q8676" s="3" t="s">
        <v>28</v>
      </c>
      <c r="R8676" s="3" t="s">
        <v>61</v>
      </c>
      <c r="S8676" s="3" t="s">
        <v>7020</v>
      </c>
      <c r="T8676" s="3">
        <v>182.352</v>
      </c>
      <c r="U8676" s="35" cm="1">
        <f t="array" ref="U8676">INDEX('Pricing Strategy'!$F$4:$F$71,MATCH(1,(Dataset!$O8676='Pricing Strategy'!$B$4:$B$71)*(Dataset!$Q8676='Pricing Strategy'!$C$4:$C$71)*(Dataset!$R8676='Pricing Strategy'!$D$4:$D$71),))</f>
        <v>0.4</v>
      </c>
      <c r="V8676" s="3">
        <f>Dataset!$T8676*(1-Dataset!$U8676)</f>
        <v>109.41119999999999</v>
      </c>
    </row>
    <row r="8677" spans="1:22" x14ac:dyDescent="0.3">
      <c r="A8677" s="32"/>
      <c r="C8677" s="3">
        <v>8672</v>
      </c>
      <c r="D8677" s="3" t="s">
        <v>10178</v>
      </c>
      <c r="E8677" s="34">
        <v>42365</v>
      </c>
      <c r="F8677" s="34">
        <v>42370</v>
      </c>
      <c r="G8677" s="3" t="s">
        <v>19</v>
      </c>
      <c r="H8677" s="3" t="s">
        <v>403</v>
      </c>
      <c r="I8677" s="3" t="s">
        <v>404</v>
      </c>
      <c r="J8677" s="3" t="s">
        <v>22</v>
      </c>
      <c r="K8677" s="3" t="s">
        <v>23</v>
      </c>
      <c r="L8677" s="3" t="s">
        <v>2182</v>
      </c>
      <c r="M8677" s="3" t="s">
        <v>494</v>
      </c>
      <c r="N8677" s="3">
        <v>44105</v>
      </c>
      <c r="O8677" s="3" t="s">
        <v>144</v>
      </c>
      <c r="P8677" s="3" t="s">
        <v>969</v>
      </c>
      <c r="Q8677" s="3" t="s">
        <v>42</v>
      </c>
      <c r="R8677" s="3" t="s">
        <v>55</v>
      </c>
      <c r="S8677" s="3" t="s">
        <v>970</v>
      </c>
      <c r="T8677" s="3">
        <v>118.16</v>
      </c>
      <c r="U8677" s="35" cm="1">
        <f t="array" ref="U8677">INDEX('Pricing Strategy'!$F$4:$F$71,MATCH(1,(Dataset!$O8677='Pricing Strategy'!$B$4:$B$71)*(Dataset!$Q8677='Pricing Strategy'!$C$4:$C$71)*(Dataset!$R8677='Pricing Strategy'!$D$4:$D$71),))</f>
        <v>0.5</v>
      </c>
      <c r="V8677" s="3">
        <f>Dataset!$T8677*(1-Dataset!$U8677)</f>
        <v>59.08</v>
      </c>
    </row>
    <row r="8678" spans="1:22" x14ac:dyDescent="0.3">
      <c r="A8678" s="32"/>
      <c r="C8678" s="3">
        <v>8673</v>
      </c>
      <c r="D8678" s="3" t="s">
        <v>10179</v>
      </c>
      <c r="E8678" s="34">
        <v>43147</v>
      </c>
      <c r="F8678" s="34">
        <v>43152</v>
      </c>
      <c r="G8678" s="3" t="s">
        <v>46</v>
      </c>
      <c r="H8678" s="3" t="s">
        <v>4875</v>
      </c>
      <c r="I8678" s="3" t="s">
        <v>4876</v>
      </c>
      <c r="J8678" s="3" t="s">
        <v>22</v>
      </c>
      <c r="K8678" s="3" t="s">
        <v>23</v>
      </c>
      <c r="L8678" s="3" t="s">
        <v>353</v>
      </c>
      <c r="M8678" s="3" t="s">
        <v>207</v>
      </c>
      <c r="N8678" s="3">
        <v>62521</v>
      </c>
      <c r="O8678" s="3" t="s">
        <v>101</v>
      </c>
      <c r="P8678" s="3" t="s">
        <v>1090</v>
      </c>
      <c r="Q8678" s="3" t="s">
        <v>42</v>
      </c>
      <c r="R8678" s="3" t="s">
        <v>265</v>
      </c>
      <c r="S8678" s="3" t="s">
        <v>1091</v>
      </c>
      <c r="T8678" s="3">
        <v>18.367999999999999</v>
      </c>
      <c r="U8678" s="35" cm="1">
        <f t="array" ref="U8678">INDEX('Pricing Strategy'!$F$4:$F$71,MATCH(1,(Dataset!$O8678='Pricing Strategy'!$B$4:$B$71)*(Dataset!$Q8678='Pricing Strategy'!$C$4:$C$71)*(Dataset!$R8678='Pricing Strategy'!$D$4:$D$71),))</f>
        <v>0.3</v>
      </c>
      <c r="V8678" s="3">
        <f>Dataset!$T8678*(1-Dataset!$U8678)</f>
        <v>12.857599999999998</v>
      </c>
    </row>
    <row r="8679" spans="1:22" x14ac:dyDescent="0.3">
      <c r="A8679" s="32"/>
      <c r="C8679" s="3">
        <v>8674</v>
      </c>
      <c r="D8679" s="3" t="s">
        <v>10179</v>
      </c>
      <c r="E8679" s="34">
        <v>43147</v>
      </c>
      <c r="F8679" s="34">
        <v>43152</v>
      </c>
      <c r="G8679" s="3" t="s">
        <v>46</v>
      </c>
      <c r="H8679" s="3" t="s">
        <v>4875</v>
      </c>
      <c r="I8679" s="3" t="s">
        <v>4876</v>
      </c>
      <c r="J8679" s="3" t="s">
        <v>22</v>
      </c>
      <c r="K8679" s="3" t="s">
        <v>23</v>
      </c>
      <c r="L8679" s="3" t="s">
        <v>353</v>
      </c>
      <c r="M8679" s="3" t="s">
        <v>207</v>
      </c>
      <c r="N8679" s="3">
        <v>62521</v>
      </c>
      <c r="O8679" s="3" t="s">
        <v>101</v>
      </c>
      <c r="P8679" s="3" t="s">
        <v>529</v>
      </c>
      <c r="Q8679" s="3" t="s">
        <v>28</v>
      </c>
      <c r="R8679" s="3" t="s">
        <v>32</v>
      </c>
      <c r="S8679" s="3" t="s">
        <v>530</v>
      </c>
      <c r="T8679" s="3">
        <v>600.55799999999999</v>
      </c>
      <c r="U8679" s="35" cm="1">
        <f t="array" ref="U8679">INDEX('Pricing Strategy'!$F$4:$F$71,MATCH(1,(Dataset!$O8679='Pricing Strategy'!$B$4:$B$71)*(Dataset!$Q8679='Pricing Strategy'!$C$4:$C$71)*(Dataset!$R8679='Pricing Strategy'!$D$4:$D$71),))</f>
        <v>0.35</v>
      </c>
      <c r="V8679" s="3">
        <f>Dataset!$T8679*(1-Dataset!$U8679)</f>
        <v>390.36270000000002</v>
      </c>
    </row>
    <row r="8680" spans="1:22" x14ac:dyDescent="0.3">
      <c r="A8680" s="32"/>
      <c r="C8680" s="3">
        <v>8675</v>
      </c>
      <c r="D8680" s="3" t="s">
        <v>10179</v>
      </c>
      <c r="E8680" s="34">
        <v>43147</v>
      </c>
      <c r="F8680" s="34">
        <v>43152</v>
      </c>
      <c r="G8680" s="3" t="s">
        <v>46</v>
      </c>
      <c r="H8680" s="3" t="s">
        <v>4875</v>
      </c>
      <c r="I8680" s="3" t="s">
        <v>4876</v>
      </c>
      <c r="J8680" s="3" t="s">
        <v>22</v>
      </c>
      <c r="K8680" s="3" t="s">
        <v>23</v>
      </c>
      <c r="L8680" s="3" t="s">
        <v>353</v>
      </c>
      <c r="M8680" s="3" t="s">
        <v>207</v>
      </c>
      <c r="N8680" s="3">
        <v>62521</v>
      </c>
      <c r="O8680" s="3" t="s">
        <v>101</v>
      </c>
      <c r="P8680" s="3" t="s">
        <v>832</v>
      </c>
      <c r="Q8680" s="3" t="s">
        <v>42</v>
      </c>
      <c r="R8680" s="3" t="s">
        <v>55</v>
      </c>
      <c r="S8680" s="3" t="s">
        <v>833</v>
      </c>
      <c r="T8680" s="3">
        <v>50.351999999999997</v>
      </c>
      <c r="U8680" s="35" cm="1">
        <f t="array" ref="U8680">INDEX('Pricing Strategy'!$F$4:$F$71,MATCH(1,(Dataset!$O8680='Pricing Strategy'!$B$4:$B$71)*(Dataset!$Q8680='Pricing Strategy'!$C$4:$C$71)*(Dataset!$R8680='Pricing Strategy'!$D$4:$D$71),))</f>
        <v>0.4</v>
      </c>
      <c r="V8680" s="3">
        <f>Dataset!$T8680*(1-Dataset!$U8680)</f>
        <v>30.211199999999998</v>
      </c>
    </row>
    <row r="8681" spans="1:22" x14ac:dyDescent="0.3">
      <c r="A8681" s="32"/>
      <c r="C8681" s="3">
        <v>8676</v>
      </c>
      <c r="D8681" s="3" t="s">
        <v>10179</v>
      </c>
      <c r="E8681" s="34">
        <v>43147</v>
      </c>
      <c r="F8681" s="34">
        <v>43152</v>
      </c>
      <c r="G8681" s="3" t="s">
        <v>46</v>
      </c>
      <c r="H8681" s="3" t="s">
        <v>4875</v>
      </c>
      <c r="I8681" s="3" t="s">
        <v>4876</v>
      </c>
      <c r="J8681" s="3" t="s">
        <v>22</v>
      </c>
      <c r="K8681" s="3" t="s">
        <v>23</v>
      </c>
      <c r="L8681" s="3" t="s">
        <v>353</v>
      </c>
      <c r="M8681" s="3" t="s">
        <v>207</v>
      </c>
      <c r="N8681" s="3">
        <v>62521</v>
      </c>
      <c r="O8681" s="3" t="s">
        <v>101</v>
      </c>
      <c r="P8681" s="3" t="s">
        <v>1989</v>
      </c>
      <c r="Q8681" s="3" t="s">
        <v>42</v>
      </c>
      <c r="R8681" s="3" t="s">
        <v>64</v>
      </c>
      <c r="S8681" s="3" t="s">
        <v>1990</v>
      </c>
      <c r="T8681" s="3">
        <v>28.032</v>
      </c>
      <c r="U8681" s="35" cm="1">
        <f t="array" ref="U8681">INDEX('Pricing Strategy'!$F$4:$F$71,MATCH(1,(Dataset!$O8681='Pricing Strategy'!$B$4:$B$71)*(Dataset!$Q8681='Pricing Strategy'!$C$4:$C$71)*(Dataset!$R8681='Pricing Strategy'!$D$4:$D$71),))</f>
        <v>0.35</v>
      </c>
      <c r="V8681" s="3">
        <f>Dataset!$T8681*(1-Dataset!$U8681)</f>
        <v>18.220800000000001</v>
      </c>
    </row>
    <row r="8682" spans="1:22" x14ac:dyDescent="0.3">
      <c r="A8682" s="32"/>
      <c r="C8682" s="3">
        <v>8677</v>
      </c>
      <c r="D8682" s="3" t="s">
        <v>10179</v>
      </c>
      <c r="E8682" s="34">
        <v>43147</v>
      </c>
      <c r="F8682" s="34">
        <v>43152</v>
      </c>
      <c r="G8682" s="3" t="s">
        <v>46</v>
      </c>
      <c r="H8682" s="3" t="s">
        <v>4875</v>
      </c>
      <c r="I8682" s="3" t="s">
        <v>4876</v>
      </c>
      <c r="J8682" s="3" t="s">
        <v>22</v>
      </c>
      <c r="K8682" s="3" t="s">
        <v>23</v>
      </c>
      <c r="L8682" s="3" t="s">
        <v>353</v>
      </c>
      <c r="M8682" s="3" t="s">
        <v>207</v>
      </c>
      <c r="N8682" s="3">
        <v>62521</v>
      </c>
      <c r="O8682" s="3" t="s">
        <v>101</v>
      </c>
      <c r="P8682" s="3" t="s">
        <v>3962</v>
      </c>
      <c r="Q8682" s="3" t="s">
        <v>28</v>
      </c>
      <c r="R8682" s="3" t="s">
        <v>61</v>
      </c>
      <c r="S8682" s="3" t="s">
        <v>5774</v>
      </c>
      <c r="T8682" s="3">
        <v>7.6920000000000002</v>
      </c>
      <c r="U8682" s="35" cm="1">
        <f t="array" ref="U8682">INDEX('Pricing Strategy'!$F$4:$F$71,MATCH(1,(Dataset!$O8682='Pricing Strategy'!$B$4:$B$71)*(Dataset!$Q8682='Pricing Strategy'!$C$4:$C$71)*(Dataset!$R8682='Pricing Strategy'!$D$4:$D$71),))</f>
        <v>0.3</v>
      </c>
      <c r="V8682" s="3">
        <f>Dataset!$T8682*(1-Dataset!$U8682)</f>
        <v>5.3843999999999994</v>
      </c>
    </row>
    <row r="8683" spans="1:22" x14ac:dyDescent="0.3">
      <c r="A8683" s="32"/>
      <c r="C8683" s="3">
        <v>8678</v>
      </c>
      <c r="D8683" s="3" t="s">
        <v>10180</v>
      </c>
      <c r="E8683" s="34">
        <v>43397</v>
      </c>
      <c r="F8683" s="34">
        <v>43399</v>
      </c>
      <c r="G8683" s="3" t="s">
        <v>184</v>
      </c>
      <c r="H8683" s="3" t="s">
        <v>1189</v>
      </c>
      <c r="I8683" s="3" t="s">
        <v>1190</v>
      </c>
      <c r="J8683" s="3" t="s">
        <v>22</v>
      </c>
      <c r="K8683" s="3" t="s">
        <v>23</v>
      </c>
      <c r="L8683" s="3" t="s">
        <v>10181</v>
      </c>
      <c r="M8683" s="3" t="s">
        <v>100</v>
      </c>
      <c r="N8683" s="3">
        <v>76063</v>
      </c>
      <c r="O8683" s="3" t="s">
        <v>101</v>
      </c>
      <c r="P8683" s="3" t="s">
        <v>4461</v>
      </c>
      <c r="Q8683" s="3" t="s">
        <v>28</v>
      </c>
      <c r="R8683" s="3" t="s">
        <v>52</v>
      </c>
      <c r="S8683" s="3" t="s">
        <v>4462</v>
      </c>
      <c r="T8683" s="3">
        <v>517.40499999999997</v>
      </c>
      <c r="U8683" s="35" cm="1">
        <f t="array" ref="U8683">INDEX('Pricing Strategy'!$F$4:$F$71,MATCH(1,(Dataset!$O8683='Pricing Strategy'!$B$4:$B$71)*(Dataset!$Q8683='Pricing Strategy'!$C$4:$C$71)*(Dataset!$R8683='Pricing Strategy'!$D$4:$D$71),))</f>
        <v>0.35</v>
      </c>
      <c r="V8683" s="3">
        <f>Dataset!$T8683*(1-Dataset!$U8683)</f>
        <v>336.31324999999998</v>
      </c>
    </row>
    <row r="8684" spans="1:22" x14ac:dyDescent="0.3">
      <c r="A8684" s="32"/>
      <c r="C8684" s="3">
        <v>8679</v>
      </c>
      <c r="D8684" s="3" t="s">
        <v>10182</v>
      </c>
      <c r="E8684" s="34">
        <v>42980</v>
      </c>
      <c r="F8684" s="34">
        <v>42985</v>
      </c>
      <c r="G8684" s="3" t="s">
        <v>19</v>
      </c>
      <c r="H8684" s="3" t="s">
        <v>2315</v>
      </c>
      <c r="I8684" s="3" t="s">
        <v>2316</v>
      </c>
      <c r="J8684" s="3" t="s">
        <v>98</v>
      </c>
      <c r="K8684" s="3" t="s">
        <v>23</v>
      </c>
      <c r="L8684" s="3" t="s">
        <v>180</v>
      </c>
      <c r="M8684" s="3" t="s">
        <v>100</v>
      </c>
      <c r="N8684" s="3">
        <v>77070</v>
      </c>
      <c r="O8684" s="3" t="s">
        <v>101</v>
      </c>
      <c r="P8684" s="3" t="s">
        <v>2482</v>
      </c>
      <c r="Q8684" s="3" t="s">
        <v>42</v>
      </c>
      <c r="R8684" s="3" t="s">
        <v>71</v>
      </c>
      <c r="S8684" s="3" t="s">
        <v>2483</v>
      </c>
      <c r="T8684" s="3">
        <v>8.6080000000000005</v>
      </c>
      <c r="U8684" s="35" cm="1">
        <f t="array" ref="U8684">INDEX('Pricing Strategy'!$F$4:$F$71,MATCH(1,(Dataset!$O8684='Pricing Strategy'!$B$4:$B$71)*(Dataset!$Q8684='Pricing Strategy'!$C$4:$C$71)*(Dataset!$R8684='Pricing Strategy'!$D$4:$D$71),))</f>
        <v>0.3</v>
      </c>
      <c r="V8684" s="3">
        <f>Dataset!$T8684*(1-Dataset!$U8684)</f>
        <v>6.0255999999999998</v>
      </c>
    </row>
    <row r="8685" spans="1:22" x14ac:dyDescent="0.3">
      <c r="A8685" s="32"/>
      <c r="C8685" s="3">
        <v>8680</v>
      </c>
      <c r="D8685" s="3" t="s">
        <v>10182</v>
      </c>
      <c r="E8685" s="34">
        <v>42980</v>
      </c>
      <c r="F8685" s="34">
        <v>42985</v>
      </c>
      <c r="G8685" s="3" t="s">
        <v>19</v>
      </c>
      <c r="H8685" s="3" t="s">
        <v>2315</v>
      </c>
      <c r="I8685" s="3" t="s">
        <v>2316</v>
      </c>
      <c r="J8685" s="3" t="s">
        <v>98</v>
      </c>
      <c r="K8685" s="3" t="s">
        <v>23</v>
      </c>
      <c r="L8685" s="3" t="s">
        <v>180</v>
      </c>
      <c r="M8685" s="3" t="s">
        <v>100</v>
      </c>
      <c r="N8685" s="3">
        <v>77070</v>
      </c>
      <c r="O8685" s="3" t="s">
        <v>101</v>
      </c>
      <c r="P8685" s="3" t="s">
        <v>2669</v>
      </c>
      <c r="Q8685" s="3" t="s">
        <v>67</v>
      </c>
      <c r="R8685" s="3" t="s">
        <v>157</v>
      </c>
      <c r="S8685" s="3" t="s">
        <v>2670</v>
      </c>
      <c r="T8685" s="3">
        <v>159.56</v>
      </c>
      <c r="U8685" s="35" cm="1">
        <f t="array" ref="U8685">INDEX('Pricing Strategy'!$F$4:$F$71,MATCH(1,(Dataset!$O8685='Pricing Strategy'!$B$4:$B$71)*(Dataset!$Q8685='Pricing Strategy'!$C$4:$C$71)*(Dataset!$R8685='Pricing Strategy'!$D$4:$D$71),))</f>
        <v>0.35</v>
      </c>
      <c r="V8685" s="3">
        <f>Dataset!$T8685*(1-Dataset!$U8685)</f>
        <v>103.714</v>
      </c>
    </row>
    <row r="8686" spans="1:22" x14ac:dyDescent="0.3">
      <c r="A8686" s="32"/>
      <c r="C8686" s="3">
        <v>8681</v>
      </c>
      <c r="D8686" s="3" t="s">
        <v>10183</v>
      </c>
      <c r="E8686" s="34">
        <v>43070</v>
      </c>
      <c r="F8686" s="34">
        <v>43072</v>
      </c>
      <c r="G8686" s="3" t="s">
        <v>19</v>
      </c>
      <c r="H8686" s="3" t="s">
        <v>578</v>
      </c>
      <c r="I8686" s="3" t="s">
        <v>579</v>
      </c>
      <c r="J8686" s="3" t="s">
        <v>37</v>
      </c>
      <c r="K8686" s="3" t="s">
        <v>23</v>
      </c>
      <c r="L8686" s="3" t="s">
        <v>1466</v>
      </c>
      <c r="M8686" s="3" t="s">
        <v>315</v>
      </c>
      <c r="N8686" s="3">
        <v>23223</v>
      </c>
      <c r="O8686" s="3" t="s">
        <v>26</v>
      </c>
      <c r="P8686" s="3" t="s">
        <v>937</v>
      </c>
      <c r="Q8686" s="3" t="s">
        <v>42</v>
      </c>
      <c r="R8686" s="3" t="s">
        <v>74</v>
      </c>
      <c r="S8686" s="3" t="s">
        <v>938</v>
      </c>
      <c r="T8686" s="3">
        <v>2104.5500000000002</v>
      </c>
      <c r="U8686" s="35" cm="1">
        <f t="array" ref="U8686">INDEX('Pricing Strategy'!$F$4:$F$71,MATCH(1,(Dataset!$O8686='Pricing Strategy'!$B$4:$B$71)*(Dataset!$Q8686='Pricing Strategy'!$C$4:$C$71)*(Dataset!$R8686='Pricing Strategy'!$D$4:$D$71),))</f>
        <v>0.25</v>
      </c>
      <c r="V8686" s="3">
        <f>Dataset!$T8686*(1-Dataset!$U8686)</f>
        <v>1578.4125000000001</v>
      </c>
    </row>
    <row r="8687" spans="1:22" x14ac:dyDescent="0.3">
      <c r="A8687" s="32"/>
      <c r="C8687" s="3">
        <v>8682</v>
      </c>
      <c r="D8687" s="3" t="s">
        <v>10183</v>
      </c>
      <c r="E8687" s="34">
        <v>43070</v>
      </c>
      <c r="F8687" s="34">
        <v>43072</v>
      </c>
      <c r="G8687" s="3" t="s">
        <v>19</v>
      </c>
      <c r="H8687" s="3" t="s">
        <v>578</v>
      </c>
      <c r="I8687" s="3" t="s">
        <v>579</v>
      </c>
      <c r="J8687" s="3" t="s">
        <v>37</v>
      </c>
      <c r="K8687" s="3" t="s">
        <v>23</v>
      </c>
      <c r="L8687" s="3" t="s">
        <v>1466</v>
      </c>
      <c r="M8687" s="3" t="s">
        <v>315</v>
      </c>
      <c r="N8687" s="3">
        <v>23223</v>
      </c>
      <c r="O8687" s="3" t="s">
        <v>26</v>
      </c>
      <c r="P8687" s="3" t="s">
        <v>2333</v>
      </c>
      <c r="Q8687" s="3" t="s">
        <v>42</v>
      </c>
      <c r="R8687" s="3" t="s">
        <v>575</v>
      </c>
      <c r="S8687" s="3" t="s">
        <v>2334</v>
      </c>
      <c r="T8687" s="3">
        <v>40.700000000000003</v>
      </c>
      <c r="U8687" s="35" cm="1">
        <f t="array" ref="U8687">INDEX('Pricing Strategy'!$F$4:$F$71,MATCH(1,(Dataset!$O8687='Pricing Strategy'!$B$4:$B$71)*(Dataset!$Q8687='Pricing Strategy'!$C$4:$C$71)*(Dataset!$R8687='Pricing Strategy'!$D$4:$D$71),))</f>
        <v>0.3</v>
      </c>
      <c r="V8687" s="3">
        <f>Dataset!$T8687*(1-Dataset!$U8687)</f>
        <v>28.49</v>
      </c>
    </row>
    <row r="8688" spans="1:22" x14ac:dyDescent="0.3">
      <c r="A8688" s="32"/>
      <c r="C8688" s="3">
        <v>8683</v>
      </c>
      <c r="D8688" s="3" t="s">
        <v>10184</v>
      </c>
      <c r="E8688" s="34">
        <v>42313</v>
      </c>
      <c r="F8688" s="34">
        <v>42318</v>
      </c>
      <c r="G8688" s="3" t="s">
        <v>46</v>
      </c>
      <c r="H8688" s="3" t="s">
        <v>2148</v>
      </c>
      <c r="I8688" s="3" t="s">
        <v>2149</v>
      </c>
      <c r="J8688" s="3" t="s">
        <v>98</v>
      </c>
      <c r="K8688" s="3" t="s">
        <v>23</v>
      </c>
      <c r="L8688" s="3" t="s">
        <v>1127</v>
      </c>
      <c r="M8688" s="3" t="s">
        <v>315</v>
      </c>
      <c r="N8688" s="3">
        <v>22204</v>
      </c>
      <c r="O8688" s="3" t="s">
        <v>26</v>
      </c>
      <c r="P8688" s="3" t="s">
        <v>5622</v>
      </c>
      <c r="Q8688" s="3" t="s">
        <v>67</v>
      </c>
      <c r="R8688" s="3" t="s">
        <v>157</v>
      </c>
      <c r="S8688" s="3" t="s">
        <v>5623</v>
      </c>
      <c r="T8688" s="3">
        <v>47.79</v>
      </c>
      <c r="U8688" s="35" cm="1">
        <f t="array" ref="U8688">INDEX('Pricing Strategy'!$F$4:$F$71,MATCH(1,(Dataset!$O8688='Pricing Strategy'!$B$4:$B$71)*(Dataset!$Q8688='Pricing Strategy'!$C$4:$C$71)*(Dataset!$R8688='Pricing Strategy'!$D$4:$D$71),))</f>
        <v>0.3</v>
      </c>
      <c r="V8688" s="3">
        <f>Dataset!$T8688*(1-Dataset!$U8688)</f>
        <v>33.452999999999996</v>
      </c>
    </row>
    <row r="8689" spans="1:22" x14ac:dyDescent="0.3">
      <c r="A8689" s="32"/>
      <c r="C8689" s="3">
        <v>8684</v>
      </c>
      <c r="D8689" s="3" t="s">
        <v>10185</v>
      </c>
      <c r="E8689" s="34">
        <v>43429</v>
      </c>
      <c r="F8689" s="34">
        <v>43435</v>
      </c>
      <c r="G8689" s="3" t="s">
        <v>46</v>
      </c>
      <c r="H8689" s="3" t="s">
        <v>2951</v>
      </c>
      <c r="I8689" s="3" t="s">
        <v>2952</v>
      </c>
      <c r="J8689" s="3" t="s">
        <v>22</v>
      </c>
      <c r="K8689" s="3" t="s">
        <v>23</v>
      </c>
      <c r="L8689" s="3" t="s">
        <v>123</v>
      </c>
      <c r="M8689" s="3" t="s">
        <v>39</v>
      </c>
      <c r="N8689" s="3">
        <v>94122</v>
      </c>
      <c r="O8689" s="3" t="s">
        <v>40</v>
      </c>
      <c r="P8689" s="3" t="s">
        <v>2644</v>
      </c>
      <c r="Q8689" s="3" t="s">
        <v>42</v>
      </c>
      <c r="R8689" s="3" t="s">
        <v>64</v>
      </c>
      <c r="S8689" s="3" t="s">
        <v>2645</v>
      </c>
      <c r="T8689" s="3">
        <v>5.16</v>
      </c>
      <c r="U8689" s="35" cm="1">
        <f t="array" ref="U8689">INDEX('Pricing Strategy'!$F$4:$F$71,MATCH(1,(Dataset!$O8689='Pricing Strategy'!$B$4:$B$71)*(Dataset!$Q8689='Pricing Strategy'!$C$4:$C$71)*(Dataset!$R8689='Pricing Strategy'!$D$4:$D$71),))</f>
        <v>0.45</v>
      </c>
      <c r="V8689" s="3">
        <f>Dataset!$T8689*(1-Dataset!$U8689)</f>
        <v>2.8380000000000005</v>
      </c>
    </row>
    <row r="8690" spans="1:22" x14ac:dyDescent="0.3">
      <c r="A8690" s="32"/>
      <c r="C8690" s="3">
        <v>8685</v>
      </c>
      <c r="D8690" s="3" t="s">
        <v>10186</v>
      </c>
      <c r="E8690" s="34">
        <v>43085</v>
      </c>
      <c r="F8690" s="34">
        <v>43092</v>
      </c>
      <c r="G8690" s="3" t="s">
        <v>46</v>
      </c>
      <c r="H8690" s="3" t="s">
        <v>1601</v>
      </c>
      <c r="I8690" s="3" t="s">
        <v>1602</v>
      </c>
      <c r="J8690" s="3" t="s">
        <v>98</v>
      </c>
      <c r="K8690" s="3" t="s">
        <v>23</v>
      </c>
      <c r="L8690" s="3" t="s">
        <v>947</v>
      </c>
      <c r="M8690" s="3" t="s">
        <v>39</v>
      </c>
      <c r="N8690" s="3">
        <v>92024</v>
      </c>
      <c r="O8690" s="3" t="s">
        <v>40</v>
      </c>
      <c r="P8690" s="3" t="s">
        <v>1659</v>
      </c>
      <c r="Q8690" s="3" t="s">
        <v>67</v>
      </c>
      <c r="R8690" s="3" t="s">
        <v>157</v>
      </c>
      <c r="S8690" s="3" t="s">
        <v>1660</v>
      </c>
      <c r="T8690" s="3">
        <v>21.21</v>
      </c>
      <c r="U8690" s="35" cm="1">
        <f t="array" ref="U8690">INDEX('Pricing Strategy'!$F$4:$F$71,MATCH(1,(Dataset!$O8690='Pricing Strategy'!$B$4:$B$71)*(Dataset!$Q8690='Pricing Strategy'!$C$4:$C$71)*(Dataset!$R8690='Pricing Strategy'!$D$4:$D$71),))</f>
        <v>0.45</v>
      </c>
      <c r="V8690" s="3">
        <f>Dataset!$T8690*(1-Dataset!$U8690)</f>
        <v>11.665500000000002</v>
      </c>
    </row>
    <row r="8691" spans="1:22" x14ac:dyDescent="0.3">
      <c r="A8691" s="32"/>
      <c r="C8691" s="3">
        <v>8686</v>
      </c>
      <c r="D8691" s="3" t="s">
        <v>10187</v>
      </c>
      <c r="E8691" s="34">
        <v>43418</v>
      </c>
      <c r="F8691" s="34">
        <v>43422</v>
      </c>
      <c r="G8691" s="3" t="s">
        <v>19</v>
      </c>
      <c r="H8691" s="3" t="s">
        <v>3890</v>
      </c>
      <c r="I8691" s="3" t="s">
        <v>3891</v>
      </c>
      <c r="J8691" s="3" t="s">
        <v>37</v>
      </c>
      <c r="K8691" s="3" t="s">
        <v>23</v>
      </c>
      <c r="L8691" s="3" t="s">
        <v>4109</v>
      </c>
      <c r="M8691" s="3" t="s">
        <v>263</v>
      </c>
      <c r="N8691" s="3">
        <v>13601</v>
      </c>
      <c r="O8691" s="3" t="s">
        <v>144</v>
      </c>
      <c r="P8691" s="3" t="s">
        <v>4944</v>
      </c>
      <c r="Q8691" s="3" t="s">
        <v>42</v>
      </c>
      <c r="R8691" s="3" t="s">
        <v>55</v>
      </c>
      <c r="S8691" s="3" t="s">
        <v>4945</v>
      </c>
      <c r="T8691" s="3">
        <v>96.36</v>
      </c>
      <c r="U8691" s="35" cm="1">
        <f t="array" ref="U8691">INDEX('Pricing Strategy'!$F$4:$F$71,MATCH(1,(Dataset!$O8691='Pricing Strategy'!$B$4:$B$71)*(Dataset!$Q8691='Pricing Strategy'!$C$4:$C$71)*(Dataset!$R8691='Pricing Strategy'!$D$4:$D$71),))</f>
        <v>0.5</v>
      </c>
      <c r="V8691" s="3">
        <f>Dataset!$T8691*(1-Dataset!$U8691)</f>
        <v>48.18</v>
      </c>
    </row>
    <row r="8692" spans="1:22" x14ac:dyDescent="0.3">
      <c r="A8692" s="32"/>
      <c r="C8692" s="3">
        <v>8687</v>
      </c>
      <c r="D8692" s="3" t="s">
        <v>10188</v>
      </c>
      <c r="E8692" s="34">
        <v>42912</v>
      </c>
      <c r="F8692" s="34">
        <v>42912</v>
      </c>
      <c r="G8692" s="3" t="s">
        <v>1290</v>
      </c>
      <c r="H8692" s="3" t="s">
        <v>2826</v>
      </c>
      <c r="I8692" s="3" t="s">
        <v>2827</v>
      </c>
      <c r="J8692" s="3" t="s">
        <v>37</v>
      </c>
      <c r="K8692" s="3" t="s">
        <v>23</v>
      </c>
      <c r="L8692" s="3" t="s">
        <v>38</v>
      </c>
      <c r="M8692" s="3" t="s">
        <v>39</v>
      </c>
      <c r="N8692" s="3">
        <v>90036</v>
      </c>
      <c r="O8692" s="3" t="s">
        <v>40</v>
      </c>
      <c r="P8692" s="3" t="s">
        <v>1607</v>
      </c>
      <c r="Q8692" s="3" t="s">
        <v>42</v>
      </c>
      <c r="R8692" s="3" t="s">
        <v>575</v>
      </c>
      <c r="S8692" s="3" t="s">
        <v>1608</v>
      </c>
      <c r="T8692" s="3">
        <v>231.72</v>
      </c>
      <c r="U8692" s="35" cm="1">
        <f t="array" ref="U8692">INDEX('Pricing Strategy'!$F$4:$F$71,MATCH(1,(Dataset!$O8692='Pricing Strategy'!$B$4:$B$71)*(Dataset!$Q8692='Pricing Strategy'!$C$4:$C$71)*(Dataset!$R8692='Pricing Strategy'!$D$4:$D$71),))</f>
        <v>0.45</v>
      </c>
      <c r="V8692" s="3">
        <f>Dataset!$T8692*(1-Dataset!$U8692)</f>
        <v>127.44600000000001</v>
      </c>
    </row>
    <row r="8693" spans="1:22" x14ac:dyDescent="0.3">
      <c r="A8693" s="32"/>
      <c r="C8693" s="3">
        <v>8688</v>
      </c>
      <c r="D8693" s="3" t="s">
        <v>10188</v>
      </c>
      <c r="E8693" s="34">
        <v>42912</v>
      </c>
      <c r="F8693" s="34">
        <v>42912</v>
      </c>
      <c r="G8693" s="3" t="s">
        <v>1290</v>
      </c>
      <c r="H8693" s="3" t="s">
        <v>2826</v>
      </c>
      <c r="I8693" s="3" t="s">
        <v>2827</v>
      </c>
      <c r="J8693" s="3" t="s">
        <v>37</v>
      </c>
      <c r="K8693" s="3" t="s">
        <v>23</v>
      </c>
      <c r="L8693" s="3" t="s">
        <v>38</v>
      </c>
      <c r="M8693" s="3" t="s">
        <v>39</v>
      </c>
      <c r="N8693" s="3">
        <v>90036</v>
      </c>
      <c r="O8693" s="3" t="s">
        <v>40</v>
      </c>
      <c r="P8693" s="3" t="s">
        <v>1174</v>
      </c>
      <c r="Q8693" s="3" t="s">
        <v>42</v>
      </c>
      <c r="R8693" s="3" t="s">
        <v>265</v>
      </c>
      <c r="S8693" s="3" t="s">
        <v>1175</v>
      </c>
      <c r="T8693" s="3">
        <v>17.899999999999999</v>
      </c>
      <c r="U8693" s="35" cm="1">
        <f t="array" ref="U8693">INDEX('Pricing Strategy'!$F$4:$F$71,MATCH(1,(Dataset!$O8693='Pricing Strategy'!$B$4:$B$71)*(Dataset!$Q8693='Pricing Strategy'!$C$4:$C$71)*(Dataset!$R8693='Pricing Strategy'!$D$4:$D$71),))</f>
        <v>0.4</v>
      </c>
      <c r="V8693" s="3">
        <f>Dataset!$T8693*(1-Dataset!$U8693)</f>
        <v>10.739999999999998</v>
      </c>
    </row>
    <row r="8694" spans="1:22" x14ac:dyDescent="0.3">
      <c r="A8694" s="32"/>
      <c r="C8694" s="3">
        <v>8689</v>
      </c>
      <c r="D8694" s="3" t="s">
        <v>10188</v>
      </c>
      <c r="E8694" s="34">
        <v>42912</v>
      </c>
      <c r="F8694" s="34">
        <v>42912</v>
      </c>
      <c r="G8694" s="3" t="s">
        <v>1290</v>
      </c>
      <c r="H8694" s="3" t="s">
        <v>2826</v>
      </c>
      <c r="I8694" s="3" t="s">
        <v>2827</v>
      </c>
      <c r="J8694" s="3" t="s">
        <v>37</v>
      </c>
      <c r="K8694" s="3" t="s">
        <v>23</v>
      </c>
      <c r="L8694" s="3" t="s">
        <v>38</v>
      </c>
      <c r="M8694" s="3" t="s">
        <v>39</v>
      </c>
      <c r="N8694" s="3">
        <v>90036</v>
      </c>
      <c r="O8694" s="3" t="s">
        <v>40</v>
      </c>
      <c r="P8694" s="3" t="s">
        <v>3543</v>
      </c>
      <c r="Q8694" s="3" t="s">
        <v>42</v>
      </c>
      <c r="R8694" s="3" t="s">
        <v>86</v>
      </c>
      <c r="S8694" s="3" t="s">
        <v>3544</v>
      </c>
      <c r="T8694" s="3">
        <v>12.48</v>
      </c>
      <c r="U8694" s="35" cm="1">
        <f t="array" ref="U8694">INDEX('Pricing Strategy'!$F$4:$F$71,MATCH(1,(Dataset!$O8694='Pricing Strategy'!$B$4:$B$71)*(Dataset!$Q8694='Pricing Strategy'!$C$4:$C$71)*(Dataset!$R8694='Pricing Strategy'!$D$4:$D$71),))</f>
        <v>0.4</v>
      </c>
      <c r="V8694" s="3">
        <f>Dataset!$T8694*(1-Dataset!$U8694)</f>
        <v>7.4879999999999995</v>
      </c>
    </row>
    <row r="8695" spans="1:22" x14ac:dyDescent="0.3">
      <c r="A8695" s="32"/>
      <c r="C8695" s="3">
        <v>8690</v>
      </c>
      <c r="D8695" s="3" t="s">
        <v>10189</v>
      </c>
      <c r="E8695" s="34">
        <v>42364</v>
      </c>
      <c r="F8695" s="34">
        <v>42368</v>
      </c>
      <c r="G8695" s="3" t="s">
        <v>46</v>
      </c>
      <c r="H8695" s="3" t="s">
        <v>6160</v>
      </c>
      <c r="I8695" s="3" t="s">
        <v>6161</v>
      </c>
      <c r="J8695" s="3" t="s">
        <v>37</v>
      </c>
      <c r="K8695" s="3" t="s">
        <v>23</v>
      </c>
      <c r="L8695" s="3" t="s">
        <v>142</v>
      </c>
      <c r="M8695" s="3" t="s">
        <v>143</v>
      </c>
      <c r="N8695" s="3">
        <v>19140</v>
      </c>
      <c r="O8695" s="3" t="s">
        <v>144</v>
      </c>
      <c r="P8695" s="3" t="s">
        <v>4870</v>
      </c>
      <c r="Q8695" s="3" t="s">
        <v>42</v>
      </c>
      <c r="R8695" s="3" t="s">
        <v>64</v>
      </c>
      <c r="S8695" s="3" t="s">
        <v>4871</v>
      </c>
      <c r="T8695" s="3">
        <v>8.016</v>
      </c>
      <c r="U8695" s="35" cm="1">
        <f t="array" ref="U8695">INDEX('Pricing Strategy'!$F$4:$F$71,MATCH(1,(Dataset!$O8695='Pricing Strategy'!$B$4:$B$71)*(Dataset!$Q8695='Pricing Strategy'!$C$4:$C$71)*(Dataset!$R8695='Pricing Strategy'!$D$4:$D$71),))</f>
        <v>0.45</v>
      </c>
      <c r="V8695" s="3">
        <f>Dataset!$T8695*(1-Dataset!$U8695)</f>
        <v>4.4088000000000003</v>
      </c>
    </row>
    <row r="8696" spans="1:22" x14ac:dyDescent="0.3">
      <c r="A8696" s="32"/>
      <c r="C8696" s="3">
        <v>8691</v>
      </c>
      <c r="D8696" s="3" t="s">
        <v>10190</v>
      </c>
      <c r="E8696" s="34">
        <v>42961</v>
      </c>
      <c r="F8696" s="34">
        <v>42965</v>
      </c>
      <c r="G8696" s="3" t="s">
        <v>46</v>
      </c>
      <c r="H8696" s="3" t="s">
        <v>625</v>
      </c>
      <c r="I8696" s="3" t="s">
        <v>626</v>
      </c>
      <c r="J8696" s="3" t="s">
        <v>37</v>
      </c>
      <c r="K8696" s="3" t="s">
        <v>23</v>
      </c>
      <c r="L8696" s="3" t="s">
        <v>800</v>
      </c>
      <c r="M8696" s="3" t="s">
        <v>494</v>
      </c>
      <c r="N8696" s="3">
        <v>44312</v>
      </c>
      <c r="O8696" s="3" t="s">
        <v>144</v>
      </c>
      <c r="P8696" s="3" t="s">
        <v>3999</v>
      </c>
      <c r="Q8696" s="3" t="s">
        <v>67</v>
      </c>
      <c r="R8696" s="3" t="s">
        <v>68</v>
      </c>
      <c r="S8696" s="3" t="s">
        <v>4000</v>
      </c>
      <c r="T8696" s="3">
        <v>259.89600000000002</v>
      </c>
      <c r="U8696" s="35" cm="1">
        <f t="array" ref="U8696">INDEX('Pricing Strategy'!$F$4:$F$71,MATCH(1,(Dataset!$O8696='Pricing Strategy'!$B$4:$B$71)*(Dataset!$Q8696='Pricing Strategy'!$C$4:$C$71)*(Dataset!$R8696='Pricing Strategy'!$D$4:$D$71),))</f>
        <v>0.4</v>
      </c>
      <c r="V8696" s="3">
        <f>Dataset!$T8696*(1-Dataset!$U8696)</f>
        <v>155.9376</v>
      </c>
    </row>
    <row r="8697" spans="1:22" x14ac:dyDescent="0.3">
      <c r="A8697" s="32"/>
      <c r="C8697" s="3">
        <v>8692</v>
      </c>
      <c r="D8697" s="3" t="s">
        <v>10190</v>
      </c>
      <c r="E8697" s="34">
        <v>42961</v>
      </c>
      <c r="F8697" s="34">
        <v>42965</v>
      </c>
      <c r="G8697" s="3" t="s">
        <v>46</v>
      </c>
      <c r="H8697" s="3" t="s">
        <v>625</v>
      </c>
      <c r="I8697" s="3" t="s">
        <v>626</v>
      </c>
      <c r="J8697" s="3" t="s">
        <v>37</v>
      </c>
      <c r="K8697" s="3" t="s">
        <v>23</v>
      </c>
      <c r="L8697" s="3" t="s">
        <v>800</v>
      </c>
      <c r="M8697" s="3" t="s">
        <v>494</v>
      </c>
      <c r="N8697" s="3">
        <v>44312</v>
      </c>
      <c r="O8697" s="3" t="s">
        <v>144</v>
      </c>
      <c r="P8697" s="3" t="s">
        <v>2490</v>
      </c>
      <c r="Q8697" s="3" t="s">
        <v>67</v>
      </c>
      <c r="R8697" s="3" t="s">
        <v>68</v>
      </c>
      <c r="S8697" s="3" t="s">
        <v>2985</v>
      </c>
      <c r="T8697" s="3">
        <v>247.18799999999999</v>
      </c>
      <c r="U8697" s="35" cm="1">
        <f t="array" ref="U8697">INDEX('Pricing Strategy'!$F$4:$F$71,MATCH(1,(Dataset!$O8697='Pricing Strategy'!$B$4:$B$71)*(Dataset!$Q8697='Pricing Strategy'!$C$4:$C$71)*(Dataset!$R8697='Pricing Strategy'!$D$4:$D$71),))</f>
        <v>0.4</v>
      </c>
      <c r="V8697" s="3">
        <f>Dataset!$T8697*(1-Dataset!$U8697)</f>
        <v>148.31279999999998</v>
      </c>
    </row>
    <row r="8698" spans="1:22" x14ac:dyDescent="0.3">
      <c r="A8698" s="32"/>
      <c r="C8698" s="3">
        <v>8693</v>
      </c>
      <c r="D8698" s="3" t="s">
        <v>10190</v>
      </c>
      <c r="E8698" s="34">
        <v>42961</v>
      </c>
      <c r="F8698" s="34">
        <v>42965</v>
      </c>
      <c r="G8698" s="3" t="s">
        <v>46</v>
      </c>
      <c r="H8698" s="3" t="s">
        <v>625</v>
      </c>
      <c r="I8698" s="3" t="s">
        <v>626</v>
      </c>
      <c r="J8698" s="3" t="s">
        <v>37</v>
      </c>
      <c r="K8698" s="3" t="s">
        <v>23</v>
      </c>
      <c r="L8698" s="3" t="s">
        <v>800</v>
      </c>
      <c r="M8698" s="3" t="s">
        <v>494</v>
      </c>
      <c r="N8698" s="3">
        <v>44312</v>
      </c>
      <c r="O8698" s="3" t="s">
        <v>144</v>
      </c>
      <c r="P8698" s="3" t="s">
        <v>6431</v>
      </c>
      <c r="Q8698" s="3" t="s">
        <v>67</v>
      </c>
      <c r="R8698" s="3" t="s">
        <v>157</v>
      </c>
      <c r="S8698" s="3" t="s">
        <v>6432</v>
      </c>
      <c r="T8698" s="3">
        <v>279.95999999999998</v>
      </c>
      <c r="U8698" s="35" cm="1">
        <f t="array" ref="U8698">INDEX('Pricing Strategy'!$F$4:$F$71,MATCH(1,(Dataset!$O8698='Pricing Strategy'!$B$4:$B$71)*(Dataset!$Q8698='Pricing Strategy'!$C$4:$C$71)*(Dataset!$R8698='Pricing Strategy'!$D$4:$D$71),))</f>
        <v>0.45</v>
      </c>
      <c r="V8698" s="3">
        <f>Dataset!$T8698*(1-Dataset!$U8698)</f>
        <v>153.97800000000001</v>
      </c>
    </row>
    <row r="8699" spans="1:22" x14ac:dyDescent="0.3">
      <c r="A8699" s="32"/>
      <c r="C8699" s="3">
        <v>8694</v>
      </c>
      <c r="D8699" s="3" t="s">
        <v>10191</v>
      </c>
      <c r="E8699" s="34">
        <v>43032</v>
      </c>
      <c r="F8699" s="34">
        <v>43036</v>
      </c>
      <c r="G8699" s="3" t="s">
        <v>46</v>
      </c>
      <c r="H8699" s="3" t="s">
        <v>4449</v>
      </c>
      <c r="I8699" s="3" t="s">
        <v>4450</v>
      </c>
      <c r="J8699" s="3" t="s">
        <v>98</v>
      </c>
      <c r="K8699" s="3" t="s">
        <v>23</v>
      </c>
      <c r="L8699" s="3" t="s">
        <v>123</v>
      </c>
      <c r="M8699" s="3" t="s">
        <v>39</v>
      </c>
      <c r="N8699" s="3">
        <v>94110</v>
      </c>
      <c r="O8699" s="3" t="s">
        <v>40</v>
      </c>
      <c r="P8699" s="3" t="s">
        <v>1168</v>
      </c>
      <c r="Q8699" s="3" t="s">
        <v>67</v>
      </c>
      <c r="R8699" s="3" t="s">
        <v>157</v>
      </c>
      <c r="S8699" s="3" t="s">
        <v>1169</v>
      </c>
      <c r="T8699" s="3">
        <v>450</v>
      </c>
      <c r="U8699" s="35" cm="1">
        <f t="array" ref="U8699">INDEX('Pricing Strategy'!$F$4:$F$71,MATCH(1,(Dataset!$O8699='Pricing Strategy'!$B$4:$B$71)*(Dataset!$Q8699='Pricing Strategy'!$C$4:$C$71)*(Dataset!$R8699='Pricing Strategy'!$D$4:$D$71),))</f>
        <v>0.45</v>
      </c>
      <c r="V8699" s="3">
        <f>Dataset!$T8699*(1-Dataset!$U8699)</f>
        <v>247.50000000000003</v>
      </c>
    </row>
    <row r="8700" spans="1:22" x14ac:dyDescent="0.3">
      <c r="A8700" s="32"/>
      <c r="C8700" s="3">
        <v>8695</v>
      </c>
      <c r="D8700" s="3" t="s">
        <v>10192</v>
      </c>
      <c r="E8700" s="34">
        <v>42239</v>
      </c>
      <c r="F8700" s="34">
        <v>42244</v>
      </c>
      <c r="G8700" s="3" t="s">
        <v>19</v>
      </c>
      <c r="H8700" s="3" t="s">
        <v>1117</v>
      </c>
      <c r="I8700" s="3" t="s">
        <v>1118</v>
      </c>
      <c r="J8700" s="3" t="s">
        <v>98</v>
      </c>
      <c r="K8700" s="3" t="s">
        <v>23</v>
      </c>
      <c r="L8700" s="3" t="s">
        <v>6474</v>
      </c>
      <c r="M8700" s="3" t="s">
        <v>234</v>
      </c>
      <c r="N8700" s="3">
        <v>49505</v>
      </c>
      <c r="O8700" s="3" t="s">
        <v>101</v>
      </c>
      <c r="P8700" s="3" t="s">
        <v>2129</v>
      </c>
      <c r="Q8700" s="3" t="s">
        <v>42</v>
      </c>
      <c r="R8700" s="3" t="s">
        <v>86</v>
      </c>
      <c r="S8700" s="3" t="s">
        <v>2130</v>
      </c>
      <c r="T8700" s="3">
        <v>19.440000000000001</v>
      </c>
      <c r="U8700" s="35" cm="1">
        <f t="array" ref="U8700">INDEX('Pricing Strategy'!$F$4:$F$71,MATCH(1,(Dataset!$O8700='Pricing Strategy'!$B$4:$B$71)*(Dataset!$Q8700='Pricing Strategy'!$C$4:$C$71)*(Dataset!$R8700='Pricing Strategy'!$D$4:$D$71),))</f>
        <v>0.3</v>
      </c>
      <c r="V8700" s="3">
        <f>Dataset!$T8700*(1-Dataset!$U8700)</f>
        <v>13.608000000000001</v>
      </c>
    </row>
    <row r="8701" spans="1:22" x14ac:dyDescent="0.3">
      <c r="A8701" s="32"/>
      <c r="C8701" s="3">
        <v>8696</v>
      </c>
      <c r="D8701" s="3" t="s">
        <v>10193</v>
      </c>
      <c r="E8701" s="34">
        <v>43358</v>
      </c>
      <c r="F8701" s="34">
        <v>43360</v>
      </c>
      <c r="G8701" s="3" t="s">
        <v>19</v>
      </c>
      <c r="H8701" s="3" t="s">
        <v>373</v>
      </c>
      <c r="I8701" s="3" t="s">
        <v>374</v>
      </c>
      <c r="J8701" s="3" t="s">
        <v>98</v>
      </c>
      <c r="K8701" s="3" t="s">
        <v>23</v>
      </c>
      <c r="L8701" s="3" t="s">
        <v>123</v>
      </c>
      <c r="M8701" s="3" t="s">
        <v>39</v>
      </c>
      <c r="N8701" s="3">
        <v>94109</v>
      </c>
      <c r="O8701" s="3" t="s">
        <v>40</v>
      </c>
      <c r="P8701" s="3" t="s">
        <v>902</v>
      </c>
      <c r="Q8701" s="3" t="s">
        <v>28</v>
      </c>
      <c r="R8701" s="3" t="s">
        <v>52</v>
      </c>
      <c r="S8701" s="3" t="s">
        <v>903</v>
      </c>
      <c r="T8701" s="3">
        <v>300.904</v>
      </c>
      <c r="U8701" s="35" cm="1">
        <f t="array" ref="U8701">INDEX('Pricing Strategy'!$F$4:$F$71,MATCH(1,(Dataset!$O8701='Pricing Strategy'!$B$4:$B$71)*(Dataset!$Q8701='Pricing Strategy'!$C$4:$C$71)*(Dataset!$R8701='Pricing Strategy'!$D$4:$D$71),))</f>
        <v>0.45</v>
      </c>
      <c r="V8701" s="3">
        <f>Dataset!$T8701*(1-Dataset!$U8701)</f>
        <v>165.49720000000002</v>
      </c>
    </row>
    <row r="8702" spans="1:22" x14ac:dyDescent="0.3">
      <c r="A8702" s="32"/>
      <c r="C8702" s="3">
        <v>8697</v>
      </c>
      <c r="D8702" s="3" t="s">
        <v>10194</v>
      </c>
      <c r="E8702" s="34">
        <v>43266</v>
      </c>
      <c r="F8702" s="34">
        <v>43271</v>
      </c>
      <c r="G8702" s="3" t="s">
        <v>46</v>
      </c>
      <c r="H8702" s="3" t="s">
        <v>1143</v>
      </c>
      <c r="I8702" s="3" t="s">
        <v>1144</v>
      </c>
      <c r="J8702" s="3" t="s">
        <v>37</v>
      </c>
      <c r="K8702" s="3" t="s">
        <v>23</v>
      </c>
      <c r="L8702" s="3" t="s">
        <v>5666</v>
      </c>
      <c r="M8702" s="3" t="s">
        <v>331</v>
      </c>
      <c r="N8702" s="3">
        <v>37211</v>
      </c>
      <c r="O8702" s="3" t="s">
        <v>26</v>
      </c>
      <c r="P8702" s="3" t="s">
        <v>5206</v>
      </c>
      <c r="Q8702" s="3" t="s">
        <v>67</v>
      </c>
      <c r="R8702" s="3" t="s">
        <v>68</v>
      </c>
      <c r="S8702" s="3" t="s">
        <v>5207</v>
      </c>
      <c r="T8702" s="3">
        <v>239.976</v>
      </c>
      <c r="U8702" s="35" cm="1">
        <f t="array" ref="U8702">INDEX('Pricing Strategy'!$F$4:$F$71,MATCH(1,(Dataset!$O8702='Pricing Strategy'!$B$4:$B$71)*(Dataset!$Q8702='Pricing Strategy'!$C$4:$C$71)*(Dataset!$R8702='Pricing Strategy'!$D$4:$D$71),))</f>
        <v>0.25</v>
      </c>
      <c r="V8702" s="3">
        <f>Dataset!$T8702*(1-Dataset!$U8702)</f>
        <v>179.982</v>
      </c>
    </row>
    <row r="8703" spans="1:22" x14ac:dyDescent="0.3">
      <c r="A8703" s="32"/>
      <c r="C8703" s="3">
        <v>8698</v>
      </c>
      <c r="D8703" s="3" t="s">
        <v>10194</v>
      </c>
      <c r="E8703" s="34">
        <v>43266</v>
      </c>
      <c r="F8703" s="34">
        <v>43271</v>
      </c>
      <c r="G8703" s="3" t="s">
        <v>46</v>
      </c>
      <c r="H8703" s="3" t="s">
        <v>1143</v>
      </c>
      <c r="I8703" s="3" t="s">
        <v>1144</v>
      </c>
      <c r="J8703" s="3" t="s">
        <v>37</v>
      </c>
      <c r="K8703" s="3" t="s">
        <v>23</v>
      </c>
      <c r="L8703" s="3" t="s">
        <v>5666</v>
      </c>
      <c r="M8703" s="3" t="s">
        <v>331</v>
      </c>
      <c r="N8703" s="3">
        <v>37211</v>
      </c>
      <c r="O8703" s="3" t="s">
        <v>26</v>
      </c>
      <c r="P8703" s="3" t="s">
        <v>921</v>
      </c>
      <c r="Q8703" s="3" t="s">
        <v>28</v>
      </c>
      <c r="R8703" s="3" t="s">
        <v>61</v>
      </c>
      <c r="S8703" s="3" t="s">
        <v>922</v>
      </c>
      <c r="T8703" s="3">
        <v>31.167999999999999</v>
      </c>
      <c r="U8703" s="35" cm="1">
        <f t="array" ref="U8703">INDEX('Pricing Strategy'!$F$4:$F$71,MATCH(1,(Dataset!$O8703='Pricing Strategy'!$B$4:$B$71)*(Dataset!$Q8703='Pricing Strategy'!$C$4:$C$71)*(Dataset!$R8703='Pricing Strategy'!$D$4:$D$71),))</f>
        <v>0.25</v>
      </c>
      <c r="V8703" s="3">
        <f>Dataset!$T8703*(1-Dataset!$U8703)</f>
        <v>23.375999999999998</v>
      </c>
    </row>
    <row r="8704" spans="1:22" x14ac:dyDescent="0.3">
      <c r="A8704" s="32"/>
      <c r="C8704" s="3">
        <v>8699</v>
      </c>
      <c r="D8704" s="3" t="s">
        <v>10194</v>
      </c>
      <c r="E8704" s="34">
        <v>43266</v>
      </c>
      <c r="F8704" s="34">
        <v>43271</v>
      </c>
      <c r="G8704" s="3" t="s">
        <v>46</v>
      </c>
      <c r="H8704" s="3" t="s">
        <v>1143</v>
      </c>
      <c r="I8704" s="3" t="s">
        <v>1144</v>
      </c>
      <c r="J8704" s="3" t="s">
        <v>37</v>
      </c>
      <c r="K8704" s="3" t="s">
        <v>23</v>
      </c>
      <c r="L8704" s="3" t="s">
        <v>5666</v>
      </c>
      <c r="M8704" s="3" t="s">
        <v>331</v>
      </c>
      <c r="N8704" s="3">
        <v>37211</v>
      </c>
      <c r="O8704" s="3" t="s">
        <v>26</v>
      </c>
      <c r="P8704" s="3" t="s">
        <v>6566</v>
      </c>
      <c r="Q8704" s="3" t="s">
        <v>28</v>
      </c>
      <c r="R8704" s="3" t="s">
        <v>52</v>
      </c>
      <c r="S8704" s="3" t="s">
        <v>6567</v>
      </c>
      <c r="T8704" s="3">
        <v>120.96</v>
      </c>
      <c r="U8704" s="35" cm="1">
        <f t="array" ref="U8704">INDEX('Pricing Strategy'!$F$4:$F$71,MATCH(1,(Dataset!$O8704='Pricing Strategy'!$B$4:$B$71)*(Dataset!$Q8704='Pricing Strategy'!$C$4:$C$71)*(Dataset!$R8704='Pricing Strategy'!$D$4:$D$71),))</f>
        <v>0.3</v>
      </c>
      <c r="V8704" s="3">
        <f>Dataset!$T8704*(1-Dataset!$U8704)</f>
        <v>84.671999999999997</v>
      </c>
    </row>
    <row r="8705" spans="1:22" x14ac:dyDescent="0.3">
      <c r="A8705" s="32"/>
      <c r="C8705" s="3">
        <v>8700</v>
      </c>
      <c r="D8705" s="3" t="s">
        <v>10194</v>
      </c>
      <c r="E8705" s="34">
        <v>43266</v>
      </c>
      <c r="F8705" s="34">
        <v>43271</v>
      </c>
      <c r="G8705" s="3" t="s">
        <v>46</v>
      </c>
      <c r="H8705" s="3" t="s">
        <v>1143</v>
      </c>
      <c r="I8705" s="3" t="s">
        <v>1144</v>
      </c>
      <c r="J8705" s="3" t="s">
        <v>37</v>
      </c>
      <c r="K8705" s="3" t="s">
        <v>23</v>
      </c>
      <c r="L8705" s="3" t="s">
        <v>5666</v>
      </c>
      <c r="M8705" s="3" t="s">
        <v>331</v>
      </c>
      <c r="N8705" s="3">
        <v>37211</v>
      </c>
      <c r="O8705" s="3" t="s">
        <v>26</v>
      </c>
      <c r="P8705" s="3" t="s">
        <v>2955</v>
      </c>
      <c r="Q8705" s="3" t="s">
        <v>67</v>
      </c>
      <c r="R8705" s="3" t="s">
        <v>68</v>
      </c>
      <c r="S8705" s="3" t="s">
        <v>2956</v>
      </c>
      <c r="T8705" s="3">
        <v>2239.9360000000001</v>
      </c>
      <c r="U8705" s="35" cm="1">
        <f t="array" ref="U8705">INDEX('Pricing Strategy'!$F$4:$F$71,MATCH(1,(Dataset!$O8705='Pricing Strategy'!$B$4:$B$71)*(Dataset!$Q8705='Pricing Strategy'!$C$4:$C$71)*(Dataset!$R8705='Pricing Strategy'!$D$4:$D$71),))</f>
        <v>0.25</v>
      </c>
      <c r="V8705" s="3">
        <f>Dataset!$T8705*(1-Dataset!$U8705)</f>
        <v>1679.9520000000002</v>
      </c>
    </row>
    <row r="8706" spans="1:22" x14ac:dyDescent="0.3">
      <c r="A8706" s="32"/>
      <c r="C8706" s="3">
        <v>8701</v>
      </c>
      <c r="D8706" s="3" t="s">
        <v>10194</v>
      </c>
      <c r="E8706" s="34">
        <v>43266</v>
      </c>
      <c r="F8706" s="34">
        <v>43271</v>
      </c>
      <c r="G8706" s="3" t="s">
        <v>46</v>
      </c>
      <c r="H8706" s="3" t="s">
        <v>1143</v>
      </c>
      <c r="I8706" s="3" t="s">
        <v>1144</v>
      </c>
      <c r="J8706" s="3" t="s">
        <v>37</v>
      </c>
      <c r="K8706" s="3" t="s">
        <v>23</v>
      </c>
      <c r="L8706" s="3" t="s">
        <v>5666</v>
      </c>
      <c r="M8706" s="3" t="s">
        <v>331</v>
      </c>
      <c r="N8706" s="3">
        <v>37211</v>
      </c>
      <c r="O8706" s="3" t="s">
        <v>26</v>
      </c>
      <c r="P8706" s="3" t="s">
        <v>1429</v>
      </c>
      <c r="Q8706" s="3" t="s">
        <v>42</v>
      </c>
      <c r="R8706" s="3" t="s">
        <v>74</v>
      </c>
      <c r="S8706" s="3" t="s">
        <v>1430</v>
      </c>
      <c r="T8706" s="3">
        <v>76.608000000000004</v>
      </c>
      <c r="U8706" s="35" cm="1">
        <f t="array" ref="U8706">INDEX('Pricing Strategy'!$F$4:$F$71,MATCH(1,(Dataset!$O8706='Pricing Strategy'!$B$4:$B$71)*(Dataset!$Q8706='Pricing Strategy'!$C$4:$C$71)*(Dataset!$R8706='Pricing Strategy'!$D$4:$D$71),))</f>
        <v>0.25</v>
      </c>
      <c r="V8706" s="3">
        <f>Dataset!$T8706*(1-Dataset!$U8706)</f>
        <v>57.456000000000003</v>
      </c>
    </row>
    <row r="8707" spans="1:22" x14ac:dyDescent="0.3">
      <c r="A8707" s="32"/>
      <c r="C8707" s="3">
        <v>8702</v>
      </c>
      <c r="D8707" s="3" t="s">
        <v>10194</v>
      </c>
      <c r="E8707" s="34">
        <v>43266</v>
      </c>
      <c r="F8707" s="34">
        <v>43271</v>
      </c>
      <c r="G8707" s="3" t="s">
        <v>46</v>
      </c>
      <c r="H8707" s="3" t="s">
        <v>1143</v>
      </c>
      <c r="I8707" s="3" t="s">
        <v>1144</v>
      </c>
      <c r="J8707" s="3" t="s">
        <v>37</v>
      </c>
      <c r="K8707" s="3" t="s">
        <v>23</v>
      </c>
      <c r="L8707" s="3" t="s">
        <v>5666</v>
      </c>
      <c r="M8707" s="3" t="s">
        <v>331</v>
      </c>
      <c r="N8707" s="3">
        <v>37211</v>
      </c>
      <c r="O8707" s="3" t="s">
        <v>26</v>
      </c>
      <c r="P8707" s="3" t="s">
        <v>2013</v>
      </c>
      <c r="Q8707" s="3" t="s">
        <v>42</v>
      </c>
      <c r="R8707" s="3" t="s">
        <v>55</v>
      </c>
      <c r="S8707" s="3" t="s">
        <v>2014</v>
      </c>
      <c r="T8707" s="3">
        <v>142.77600000000001</v>
      </c>
      <c r="U8707" s="35" cm="1">
        <f t="array" ref="U8707">INDEX('Pricing Strategy'!$F$4:$F$71,MATCH(1,(Dataset!$O8707='Pricing Strategy'!$B$4:$B$71)*(Dataset!$Q8707='Pricing Strategy'!$C$4:$C$71)*(Dataset!$R8707='Pricing Strategy'!$D$4:$D$71),))</f>
        <v>0.35</v>
      </c>
      <c r="V8707" s="3">
        <f>Dataset!$T8707*(1-Dataset!$U8707)</f>
        <v>92.804400000000015</v>
      </c>
    </row>
    <row r="8708" spans="1:22" x14ac:dyDescent="0.3">
      <c r="A8708" s="32"/>
      <c r="C8708" s="3">
        <v>8703</v>
      </c>
      <c r="D8708" s="3" t="s">
        <v>10194</v>
      </c>
      <c r="E8708" s="34">
        <v>43266</v>
      </c>
      <c r="F8708" s="34">
        <v>43271</v>
      </c>
      <c r="G8708" s="3" t="s">
        <v>46</v>
      </c>
      <c r="H8708" s="3" t="s">
        <v>1143</v>
      </c>
      <c r="I8708" s="3" t="s">
        <v>1144</v>
      </c>
      <c r="J8708" s="3" t="s">
        <v>37</v>
      </c>
      <c r="K8708" s="3" t="s">
        <v>23</v>
      </c>
      <c r="L8708" s="3" t="s">
        <v>5666</v>
      </c>
      <c r="M8708" s="3" t="s">
        <v>331</v>
      </c>
      <c r="N8708" s="3">
        <v>37211</v>
      </c>
      <c r="O8708" s="3" t="s">
        <v>26</v>
      </c>
      <c r="P8708" s="3" t="s">
        <v>10195</v>
      </c>
      <c r="Q8708" s="3" t="s">
        <v>42</v>
      </c>
      <c r="R8708" s="3" t="s">
        <v>86</v>
      </c>
      <c r="S8708" s="3" t="s">
        <v>10196</v>
      </c>
      <c r="T8708" s="3">
        <v>91.36</v>
      </c>
      <c r="U8708" s="35" cm="1">
        <f t="array" ref="U8708">INDEX('Pricing Strategy'!$F$4:$F$71,MATCH(1,(Dataset!$O8708='Pricing Strategy'!$B$4:$B$71)*(Dataset!$Q8708='Pricing Strategy'!$C$4:$C$71)*(Dataset!$R8708='Pricing Strategy'!$D$4:$D$71),))</f>
        <v>0.25</v>
      </c>
      <c r="V8708" s="3">
        <f>Dataset!$T8708*(1-Dataset!$U8708)</f>
        <v>68.52</v>
      </c>
    </row>
    <row r="8709" spans="1:22" x14ac:dyDescent="0.3">
      <c r="A8709" s="32"/>
      <c r="C8709" s="3">
        <v>8704</v>
      </c>
      <c r="D8709" s="3" t="s">
        <v>10197</v>
      </c>
      <c r="E8709" s="34">
        <v>42430</v>
      </c>
      <c r="F8709" s="34">
        <v>42434</v>
      </c>
      <c r="G8709" s="3" t="s">
        <v>46</v>
      </c>
      <c r="H8709" s="3" t="s">
        <v>2180</v>
      </c>
      <c r="I8709" s="3" t="s">
        <v>2181</v>
      </c>
      <c r="J8709" s="3" t="s">
        <v>22</v>
      </c>
      <c r="K8709" s="3" t="s">
        <v>23</v>
      </c>
      <c r="L8709" s="3" t="s">
        <v>142</v>
      </c>
      <c r="M8709" s="3" t="s">
        <v>143</v>
      </c>
      <c r="N8709" s="3">
        <v>19120</v>
      </c>
      <c r="O8709" s="3" t="s">
        <v>144</v>
      </c>
      <c r="P8709" s="3" t="s">
        <v>4428</v>
      </c>
      <c r="Q8709" s="3" t="s">
        <v>42</v>
      </c>
      <c r="R8709" s="3" t="s">
        <v>74</v>
      </c>
      <c r="S8709" s="3" t="s">
        <v>4429</v>
      </c>
      <c r="T8709" s="3">
        <v>3.552</v>
      </c>
      <c r="U8709" s="35" cm="1">
        <f t="array" ref="U8709">INDEX('Pricing Strategy'!$F$4:$F$71,MATCH(1,(Dataset!$O8709='Pricing Strategy'!$B$4:$B$71)*(Dataset!$Q8709='Pricing Strategy'!$C$4:$C$71)*(Dataset!$R8709='Pricing Strategy'!$D$4:$D$71),))</f>
        <v>0.4</v>
      </c>
      <c r="V8709" s="3">
        <f>Dataset!$T8709*(1-Dataset!$U8709)</f>
        <v>2.1311999999999998</v>
      </c>
    </row>
    <row r="8710" spans="1:22" x14ac:dyDescent="0.3">
      <c r="A8710" s="32"/>
      <c r="C8710" s="3">
        <v>8705</v>
      </c>
      <c r="D8710" s="3" t="s">
        <v>10198</v>
      </c>
      <c r="E8710" s="34">
        <v>42939</v>
      </c>
      <c r="F8710" s="34">
        <v>42942</v>
      </c>
      <c r="G8710" s="3" t="s">
        <v>184</v>
      </c>
      <c r="H8710" s="3" t="s">
        <v>5116</v>
      </c>
      <c r="I8710" s="3" t="s">
        <v>5117</v>
      </c>
      <c r="J8710" s="3" t="s">
        <v>22</v>
      </c>
      <c r="K8710" s="3" t="s">
        <v>23</v>
      </c>
      <c r="L8710" s="3" t="s">
        <v>180</v>
      </c>
      <c r="M8710" s="3" t="s">
        <v>100</v>
      </c>
      <c r="N8710" s="3">
        <v>77041</v>
      </c>
      <c r="O8710" s="3" t="s">
        <v>101</v>
      </c>
      <c r="P8710" s="3" t="s">
        <v>8523</v>
      </c>
      <c r="Q8710" s="3" t="s">
        <v>67</v>
      </c>
      <c r="R8710" s="3" t="s">
        <v>68</v>
      </c>
      <c r="S8710" s="3" t="s">
        <v>8524</v>
      </c>
      <c r="T8710" s="3">
        <v>115.136</v>
      </c>
      <c r="U8710" s="35" cm="1">
        <f t="array" ref="U8710">INDEX('Pricing Strategy'!$F$4:$F$71,MATCH(1,(Dataset!$O8710='Pricing Strategy'!$B$4:$B$71)*(Dataset!$Q8710='Pricing Strategy'!$C$4:$C$71)*(Dataset!$R8710='Pricing Strategy'!$D$4:$D$71),))</f>
        <v>0.3</v>
      </c>
      <c r="V8710" s="3">
        <f>Dataset!$T8710*(1-Dataset!$U8710)</f>
        <v>80.595199999999991</v>
      </c>
    </row>
    <row r="8711" spans="1:22" x14ac:dyDescent="0.3">
      <c r="A8711" s="32"/>
      <c r="C8711" s="3">
        <v>8706</v>
      </c>
      <c r="D8711" s="3" t="s">
        <v>10199</v>
      </c>
      <c r="E8711" s="34">
        <v>42278</v>
      </c>
      <c r="F8711" s="34">
        <v>42282</v>
      </c>
      <c r="G8711" s="3" t="s">
        <v>46</v>
      </c>
      <c r="H8711" s="3" t="s">
        <v>7342</v>
      </c>
      <c r="I8711" s="3" t="s">
        <v>7343</v>
      </c>
      <c r="J8711" s="3" t="s">
        <v>98</v>
      </c>
      <c r="K8711" s="3" t="s">
        <v>23</v>
      </c>
      <c r="L8711" s="3" t="s">
        <v>3324</v>
      </c>
      <c r="M8711" s="3" t="s">
        <v>1393</v>
      </c>
      <c r="N8711" s="3">
        <v>89502</v>
      </c>
      <c r="O8711" s="3" t="s">
        <v>40</v>
      </c>
      <c r="P8711" s="3" t="s">
        <v>9904</v>
      </c>
      <c r="Q8711" s="3" t="s">
        <v>42</v>
      </c>
      <c r="R8711" s="3" t="s">
        <v>265</v>
      </c>
      <c r="S8711" s="3" t="s">
        <v>9905</v>
      </c>
      <c r="T8711" s="3">
        <v>4.71</v>
      </c>
      <c r="U8711" s="35" cm="1">
        <f t="array" ref="U8711">INDEX('Pricing Strategy'!$F$4:$F$71,MATCH(1,(Dataset!$O8711='Pricing Strategy'!$B$4:$B$71)*(Dataset!$Q8711='Pricing Strategy'!$C$4:$C$71)*(Dataset!$R8711='Pricing Strategy'!$D$4:$D$71),))</f>
        <v>0.4</v>
      </c>
      <c r="V8711" s="3">
        <f>Dataset!$T8711*(1-Dataset!$U8711)</f>
        <v>2.8260000000000001</v>
      </c>
    </row>
    <row r="8712" spans="1:22" x14ac:dyDescent="0.3">
      <c r="A8712" s="32"/>
      <c r="C8712" s="3">
        <v>8707</v>
      </c>
      <c r="D8712" s="3" t="s">
        <v>10200</v>
      </c>
      <c r="E8712" s="34">
        <v>42255</v>
      </c>
      <c r="F8712" s="34">
        <v>42260</v>
      </c>
      <c r="G8712" s="3" t="s">
        <v>46</v>
      </c>
      <c r="H8712" s="3" t="s">
        <v>3796</v>
      </c>
      <c r="I8712" s="3" t="s">
        <v>3797</v>
      </c>
      <c r="J8712" s="3" t="s">
        <v>98</v>
      </c>
      <c r="K8712" s="3" t="s">
        <v>23</v>
      </c>
      <c r="L8712" s="3" t="s">
        <v>262</v>
      </c>
      <c r="M8712" s="3" t="s">
        <v>263</v>
      </c>
      <c r="N8712" s="3">
        <v>10009</v>
      </c>
      <c r="O8712" s="3" t="s">
        <v>144</v>
      </c>
      <c r="P8712" s="3" t="s">
        <v>3897</v>
      </c>
      <c r="Q8712" s="3" t="s">
        <v>28</v>
      </c>
      <c r="R8712" s="3" t="s">
        <v>32</v>
      </c>
      <c r="S8712" s="3" t="s">
        <v>3898</v>
      </c>
      <c r="T8712" s="3">
        <v>172.76400000000001</v>
      </c>
      <c r="U8712" s="35" cm="1">
        <f t="array" ref="U8712">INDEX('Pricing Strategy'!$F$4:$F$71,MATCH(1,(Dataset!$O8712='Pricing Strategy'!$B$4:$B$71)*(Dataset!$Q8712='Pricing Strategy'!$C$4:$C$71)*(Dataset!$R8712='Pricing Strategy'!$D$4:$D$71),))</f>
        <v>0.45</v>
      </c>
      <c r="V8712" s="3">
        <f>Dataset!$T8712*(1-Dataset!$U8712)</f>
        <v>95.020200000000017</v>
      </c>
    </row>
    <row r="8713" spans="1:22" x14ac:dyDescent="0.3">
      <c r="A8713" s="32"/>
      <c r="C8713" s="3">
        <v>8708</v>
      </c>
      <c r="D8713" s="3" t="s">
        <v>10200</v>
      </c>
      <c r="E8713" s="34">
        <v>42255</v>
      </c>
      <c r="F8713" s="34">
        <v>42260</v>
      </c>
      <c r="G8713" s="3" t="s">
        <v>46</v>
      </c>
      <c r="H8713" s="3" t="s">
        <v>3796</v>
      </c>
      <c r="I8713" s="3" t="s">
        <v>3797</v>
      </c>
      <c r="J8713" s="3" t="s">
        <v>98</v>
      </c>
      <c r="K8713" s="3" t="s">
        <v>23</v>
      </c>
      <c r="L8713" s="3" t="s">
        <v>262</v>
      </c>
      <c r="M8713" s="3" t="s">
        <v>263</v>
      </c>
      <c r="N8713" s="3">
        <v>10009</v>
      </c>
      <c r="O8713" s="3" t="s">
        <v>144</v>
      </c>
      <c r="P8713" s="3" t="s">
        <v>5176</v>
      </c>
      <c r="Q8713" s="3" t="s">
        <v>42</v>
      </c>
      <c r="R8713" s="3" t="s">
        <v>64</v>
      </c>
      <c r="S8713" s="3" t="s">
        <v>5177</v>
      </c>
      <c r="T8713" s="3">
        <v>3.52</v>
      </c>
      <c r="U8713" s="35" cm="1">
        <f t="array" ref="U8713">INDEX('Pricing Strategy'!$F$4:$F$71,MATCH(1,(Dataset!$O8713='Pricing Strategy'!$B$4:$B$71)*(Dataset!$Q8713='Pricing Strategy'!$C$4:$C$71)*(Dataset!$R8713='Pricing Strategy'!$D$4:$D$71),))</f>
        <v>0.45</v>
      </c>
      <c r="V8713" s="3">
        <f>Dataset!$T8713*(1-Dataset!$U8713)</f>
        <v>1.9360000000000002</v>
      </c>
    </row>
    <row r="8714" spans="1:22" x14ac:dyDescent="0.3">
      <c r="A8714" s="32"/>
      <c r="C8714" s="3">
        <v>8709</v>
      </c>
      <c r="D8714" s="3" t="s">
        <v>10201</v>
      </c>
      <c r="E8714" s="34">
        <v>42324</v>
      </c>
      <c r="F8714" s="34">
        <v>42326</v>
      </c>
      <c r="G8714" s="3" t="s">
        <v>184</v>
      </c>
      <c r="H8714" s="3" t="s">
        <v>2111</v>
      </c>
      <c r="I8714" s="3" t="s">
        <v>2112</v>
      </c>
      <c r="J8714" s="3" t="s">
        <v>37</v>
      </c>
      <c r="K8714" s="3" t="s">
        <v>23</v>
      </c>
      <c r="L8714" s="3" t="s">
        <v>38</v>
      </c>
      <c r="M8714" s="3" t="s">
        <v>39</v>
      </c>
      <c r="N8714" s="3">
        <v>90008</v>
      </c>
      <c r="O8714" s="3" t="s">
        <v>40</v>
      </c>
      <c r="P8714" s="3" t="s">
        <v>3033</v>
      </c>
      <c r="Q8714" s="3" t="s">
        <v>67</v>
      </c>
      <c r="R8714" s="3" t="s">
        <v>68</v>
      </c>
      <c r="S8714" s="3" t="s">
        <v>3034</v>
      </c>
      <c r="T8714" s="3">
        <v>79.968000000000004</v>
      </c>
      <c r="U8714" s="35" cm="1">
        <f t="array" ref="U8714">INDEX('Pricing Strategy'!$F$4:$F$71,MATCH(1,(Dataset!$O8714='Pricing Strategy'!$B$4:$B$71)*(Dataset!$Q8714='Pricing Strategy'!$C$4:$C$71)*(Dataset!$R8714='Pricing Strategy'!$D$4:$D$71),))</f>
        <v>0.4</v>
      </c>
      <c r="V8714" s="3">
        <f>Dataset!$T8714*(1-Dataset!$U8714)</f>
        <v>47.980800000000002</v>
      </c>
    </row>
    <row r="8715" spans="1:22" x14ac:dyDescent="0.3">
      <c r="A8715" s="32"/>
      <c r="C8715" s="3">
        <v>8710</v>
      </c>
      <c r="D8715" s="3" t="s">
        <v>10201</v>
      </c>
      <c r="E8715" s="34">
        <v>42324</v>
      </c>
      <c r="F8715" s="34">
        <v>42326</v>
      </c>
      <c r="G8715" s="3" t="s">
        <v>184</v>
      </c>
      <c r="H8715" s="3" t="s">
        <v>2111</v>
      </c>
      <c r="I8715" s="3" t="s">
        <v>2112</v>
      </c>
      <c r="J8715" s="3" t="s">
        <v>37</v>
      </c>
      <c r="K8715" s="3" t="s">
        <v>23</v>
      </c>
      <c r="L8715" s="3" t="s">
        <v>38</v>
      </c>
      <c r="M8715" s="3" t="s">
        <v>39</v>
      </c>
      <c r="N8715" s="3">
        <v>90008</v>
      </c>
      <c r="O8715" s="3" t="s">
        <v>40</v>
      </c>
      <c r="P8715" s="3" t="s">
        <v>2234</v>
      </c>
      <c r="Q8715" s="3" t="s">
        <v>28</v>
      </c>
      <c r="R8715" s="3" t="s">
        <v>29</v>
      </c>
      <c r="S8715" s="3" t="s">
        <v>2235</v>
      </c>
      <c r="T8715" s="3">
        <v>305.97449999999998</v>
      </c>
      <c r="U8715" s="35" cm="1">
        <f t="array" ref="U8715">INDEX('Pricing Strategy'!$F$4:$F$71,MATCH(1,(Dataset!$O8715='Pricing Strategy'!$B$4:$B$71)*(Dataset!$Q8715='Pricing Strategy'!$C$4:$C$71)*(Dataset!$R8715='Pricing Strategy'!$D$4:$D$71),))</f>
        <v>0.5</v>
      </c>
      <c r="V8715" s="3">
        <f>Dataset!$T8715*(1-Dataset!$U8715)</f>
        <v>152.98724999999999</v>
      </c>
    </row>
    <row r="8716" spans="1:22" x14ac:dyDescent="0.3">
      <c r="A8716" s="32"/>
      <c r="C8716" s="3">
        <v>8711</v>
      </c>
      <c r="D8716" s="3" t="s">
        <v>10201</v>
      </c>
      <c r="E8716" s="34">
        <v>42324</v>
      </c>
      <c r="F8716" s="34">
        <v>42326</v>
      </c>
      <c r="G8716" s="3" t="s">
        <v>184</v>
      </c>
      <c r="H8716" s="3" t="s">
        <v>2111</v>
      </c>
      <c r="I8716" s="3" t="s">
        <v>2112</v>
      </c>
      <c r="J8716" s="3" t="s">
        <v>37</v>
      </c>
      <c r="K8716" s="3" t="s">
        <v>23</v>
      </c>
      <c r="L8716" s="3" t="s">
        <v>38</v>
      </c>
      <c r="M8716" s="3" t="s">
        <v>39</v>
      </c>
      <c r="N8716" s="3">
        <v>90008</v>
      </c>
      <c r="O8716" s="3" t="s">
        <v>40</v>
      </c>
      <c r="P8716" s="3" t="s">
        <v>682</v>
      </c>
      <c r="Q8716" s="3" t="s">
        <v>42</v>
      </c>
      <c r="R8716" s="3" t="s">
        <v>55</v>
      </c>
      <c r="S8716" s="3" t="s">
        <v>683</v>
      </c>
      <c r="T8716" s="3">
        <v>344.91</v>
      </c>
      <c r="U8716" s="35" cm="1">
        <f t="array" ref="U8716">INDEX('Pricing Strategy'!$F$4:$F$71,MATCH(1,(Dataset!$O8716='Pricing Strategy'!$B$4:$B$71)*(Dataset!$Q8716='Pricing Strategy'!$C$4:$C$71)*(Dataset!$R8716='Pricing Strategy'!$D$4:$D$71),))</f>
        <v>0.5</v>
      </c>
      <c r="V8716" s="3">
        <f>Dataset!$T8716*(1-Dataset!$U8716)</f>
        <v>172.45500000000001</v>
      </c>
    </row>
    <row r="8717" spans="1:22" x14ac:dyDescent="0.3">
      <c r="A8717" s="32"/>
      <c r="C8717" s="3">
        <v>8712</v>
      </c>
      <c r="D8717" s="3" t="s">
        <v>10202</v>
      </c>
      <c r="E8717" s="34">
        <v>42066</v>
      </c>
      <c r="F8717" s="34">
        <v>42070</v>
      </c>
      <c r="G8717" s="3" t="s">
        <v>46</v>
      </c>
      <c r="H8717" s="3" t="s">
        <v>3486</v>
      </c>
      <c r="I8717" s="3" t="s">
        <v>3487</v>
      </c>
      <c r="J8717" s="3" t="s">
        <v>22</v>
      </c>
      <c r="K8717" s="3" t="s">
        <v>23</v>
      </c>
      <c r="L8717" s="3" t="s">
        <v>947</v>
      </c>
      <c r="M8717" s="3" t="s">
        <v>39</v>
      </c>
      <c r="N8717" s="3">
        <v>92037</v>
      </c>
      <c r="O8717" s="3" t="s">
        <v>40</v>
      </c>
      <c r="P8717" s="3" t="s">
        <v>3810</v>
      </c>
      <c r="Q8717" s="3" t="s">
        <v>28</v>
      </c>
      <c r="R8717" s="3" t="s">
        <v>52</v>
      </c>
      <c r="S8717" s="3" t="s">
        <v>3811</v>
      </c>
      <c r="T8717" s="3">
        <v>626.35199999999998</v>
      </c>
      <c r="U8717" s="35" cm="1">
        <f t="array" ref="U8717">INDEX('Pricing Strategy'!$F$4:$F$71,MATCH(1,(Dataset!$O8717='Pricing Strategy'!$B$4:$B$71)*(Dataset!$Q8717='Pricing Strategy'!$C$4:$C$71)*(Dataset!$R8717='Pricing Strategy'!$D$4:$D$71),))</f>
        <v>0.45</v>
      </c>
      <c r="V8717" s="3">
        <f>Dataset!$T8717*(1-Dataset!$U8717)</f>
        <v>344.49360000000001</v>
      </c>
    </row>
    <row r="8718" spans="1:22" x14ac:dyDescent="0.3">
      <c r="A8718" s="32"/>
      <c r="C8718" s="3">
        <v>8713</v>
      </c>
      <c r="D8718" s="3" t="s">
        <v>10203</v>
      </c>
      <c r="E8718" s="34">
        <v>42707</v>
      </c>
      <c r="F8718" s="34">
        <v>42711</v>
      </c>
      <c r="G8718" s="3" t="s">
        <v>46</v>
      </c>
      <c r="H8718" s="3" t="s">
        <v>5507</v>
      </c>
      <c r="I8718" s="3" t="s">
        <v>5508</v>
      </c>
      <c r="J8718" s="3" t="s">
        <v>22</v>
      </c>
      <c r="K8718" s="3" t="s">
        <v>23</v>
      </c>
      <c r="L8718" s="3" t="s">
        <v>123</v>
      </c>
      <c r="M8718" s="3" t="s">
        <v>39</v>
      </c>
      <c r="N8718" s="3">
        <v>94110</v>
      </c>
      <c r="O8718" s="3" t="s">
        <v>40</v>
      </c>
      <c r="P8718" s="3" t="s">
        <v>5025</v>
      </c>
      <c r="Q8718" s="3" t="s">
        <v>28</v>
      </c>
      <c r="R8718" s="3" t="s">
        <v>29</v>
      </c>
      <c r="S8718" s="3" t="s">
        <v>5542</v>
      </c>
      <c r="T8718" s="3">
        <v>359.49900000000002</v>
      </c>
      <c r="U8718" s="35" cm="1">
        <f t="array" ref="U8718">INDEX('Pricing Strategy'!$F$4:$F$71,MATCH(1,(Dataset!$O8718='Pricing Strategy'!$B$4:$B$71)*(Dataset!$Q8718='Pricing Strategy'!$C$4:$C$71)*(Dataset!$R8718='Pricing Strategy'!$D$4:$D$71),))</f>
        <v>0.5</v>
      </c>
      <c r="V8718" s="3">
        <f>Dataset!$T8718*(1-Dataset!$U8718)</f>
        <v>179.74950000000001</v>
      </c>
    </row>
    <row r="8719" spans="1:22" x14ac:dyDescent="0.3">
      <c r="A8719" s="32"/>
      <c r="C8719" s="3">
        <v>8714</v>
      </c>
      <c r="D8719" s="3" t="s">
        <v>10204</v>
      </c>
      <c r="E8719" s="34">
        <v>43292</v>
      </c>
      <c r="F8719" s="34">
        <v>43297</v>
      </c>
      <c r="G8719" s="3" t="s">
        <v>46</v>
      </c>
      <c r="H8719" s="3" t="s">
        <v>7629</v>
      </c>
      <c r="I8719" s="3" t="s">
        <v>7630</v>
      </c>
      <c r="J8719" s="3" t="s">
        <v>37</v>
      </c>
      <c r="K8719" s="3" t="s">
        <v>23</v>
      </c>
      <c r="L8719" s="3" t="s">
        <v>947</v>
      </c>
      <c r="M8719" s="3" t="s">
        <v>39</v>
      </c>
      <c r="N8719" s="3">
        <v>92105</v>
      </c>
      <c r="O8719" s="3" t="s">
        <v>40</v>
      </c>
      <c r="P8719" s="3" t="s">
        <v>2383</v>
      </c>
      <c r="Q8719" s="3" t="s">
        <v>67</v>
      </c>
      <c r="R8719" s="3" t="s">
        <v>68</v>
      </c>
      <c r="S8719" s="3" t="s">
        <v>2384</v>
      </c>
      <c r="T8719" s="3">
        <v>71.951999999999998</v>
      </c>
      <c r="U8719" s="35" cm="1">
        <f t="array" ref="U8719">INDEX('Pricing Strategy'!$F$4:$F$71,MATCH(1,(Dataset!$O8719='Pricing Strategy'!$B$4:$B$71)*(Dataset!$Q8719='Pricing Strategy'!$C$4:$C$71)*(Dataset!$R8719='Pricing Strategy'!$D$4:$D$71),))</f>
        <v>0.4</v>
      </c>
      <c r="V8719" s="3">
        <f>Dataset!$T8719*(1-Dataset!$U8719)</f>
        <v>43.171199999999999</v>
      </c>
    </row>
    <row r="8720" spans="1:22" x14ac:dyDescent="0.3">
      <c r="A8720" s="32"/>
      <c r="C8720" s="3">
        <v>8715</v>
      </c>
      <c r="D8720" s="3" t="s">
        <v>10204</v>
      </c>
      <c r="E8720" s="34">
        <v>43292</v>
      </c>
      <c r="F8720" s="34">
        <v>43297</v>
      </c>
      <c r="G8720" s="3" t="s">
        <v>46</v>
      </c>
      <c r="H8720" s="3" t="s">
        <v>7629</v>
      </c>
      <c r="I8720" s="3" t="s">
        <v>7630</v>
      </c>
      <c r="J8720" s="3" t="s">
        <v>37</v>
      </c>
      <c r="K8720" s="3" t="s">
        <v>23</v>
      </c>
      <c r="L8720" s="3" t="s">
        <v>947</v>
      </c>
      <c r="M8720" s="3" t="s">
        <v>39</v>
      </c>
      <c r="N8720" s="3">
        <v>92105</v>
      </c>
      <c r="O8720" s="3" t="s">
        <v>40</v>
      </c>
      <c r="P8720" s="3" t="s">
        <v>3864</v>
      </c>
      <c r="Q8720" s="3" t="s">
        <v>42</v>
      </c>
      <c r="R8720" s="3" t="s">
        <v>71</v>
      </c>
      <c r="S8720" s="3" t="s">
        <v>3865</v>
      </c>
      <c r="T8720" s="3">
        <v>29.8</v>
      </c>
      <c r="U8720" s="35" cm="1">
        <f t="array" ref="U8720">INDEX('Pricing Strategy'!$F$4:$F$71,MATCH(1,(Dataset!$O8720='Pricing Strategy'!$B$4:$B$71)*(Dataset!$Q8720='Pricing Strategy'!$C$4:$C$71)*(Dataset!$R8720='Pricing Strategy'!$D$4:$D$71),))</f>
        <v>0.4</v>
      </c>
      <c r="V8720" s="3">
        <f>Dataset!$T8720*(1-Dataset!$U8720)</f>
        <v>17.88</v>
      </c>
    </row>
    <row r="8721" spans="1:22" x14ac:dyDescent="0.3">
      <c r="A8721" s="32"/>
      <c r="C8721" s="3">
        <v>8716</v>
      </c>
      <c r="D8721" s="3" t="s">
        <v>10205</v>
      </c>
      <c r="E8721" s="34">
        <v>43420</v>
      </c>
      <c r="F8721" s="34">
        <v>43424</v>
      </c>
      <c r="G8721" s="3" t="s">
        <v>19</v>
      </c>
      <c r="H8721" s="3" t="s">
        <v>2608</v>
      </c>
      <c r="I8721" s="3" t="s">
        <v>2609</v>
      </c>
      <c r="J8721" s="3" t="s">
        <v>37</v>
      </c>
      <c r="K8721" s="3" t="s">
        <v>23</v>
      </c>
      <c r="L8721" s="3" t="s">
        <v>10206</v>
      </c>
      <c r="M8721" s="3" t="s">
        <v>494</v>
      </c>
      <c r="N8721" s="3">
        <v>44035</v>
      </c>
      <c r="O8721" s="3" t="s">
        <v>144</v>
      </c>
      <c r="P8721" s="3" t="s">
        <v>2040</v>
      </c>
      <c r="Q8721" s="3" t="s">
        <v>42</v>
      </c>
      <c r="R8721" s="3" t="s">
        <v>71</v>
      </c>
      <c r="S8721" s="3" t="s">
        <v>2041</v>
      </c>
      <c r="T8721" s="3">
        <v>1.8240000000000001</v>
      </c>
      <c r="U8721" s="35" cm="1">
        <f t="array" ref="U8721">INDEX('Pricing Strategy'!$F$4:$F$71,MATCH(1,(Dataset!$O8721='Pricing Strategy'!$B$4:$B$71)*(Dataset!$Q8721='Pricing Strategy'!$C$4:$C$71)*(Dataset!$R8721='Pricing Strategy'!$D$4:$D$71),))</f>
        <v>0.4</v>
      </c>
      <c r="V8721" s="3">
        <f>Dataset!$T8721*(1-Dataset!$U8721)</f>
        <v>1.0944</v>
      </c>
    </row>
    <row r="8722" spans="1:22" x14ac:dyDescent="0.3">
      <c r="A8722" s="32"/>
      <c r="C8722" s="3">
        <v>8717</v>
      </c>
      <c r="D8722" s="3" t="s">
        <v>10207</v>
      </c>
      <c r="E8722" s="34">
        <v>42898</v>
      </c>
      <c r="F8722" s="34">
        <v>42902</v>
      </c>
      <c r="G8722" s="3" t="s">
        <v>19</v>
      </c>
      <c r="H8722" s="3" t="s">
        <v>5157</v>
      </c>
      <c r="I8722" s="3" t="s">
        <v>5158</v>
      </c>
      <c r="J8722" s="3" t="s">
        <v>98</v>
      </c>
      <c r="K8722" s="3" t="s">
        <v>23</v>
      </c>
      <c r="L8722" s="3" t="s">
        <v>180</v>
      </c>
      <c r="M8722" s="3" t="s">
        <v>100</v>
      </c>
      <c r="N8722" s="3">
        <v>77070</v>
      </c>
      <c r="O8722" s="3" t="s">
        <v>101</v>
      </c>
      <c r="P8722" s="3" t="s">
        <v>5948</v>
      </c>
      <c r="Q8722" s="3" t="s">
        <v>42</v>
      </c>
      <c r="R8722" s="3" t="s">
        <v>74</v>
      </c>
      <c r="S8722" s="3" t="s">
        <v>5949</v>
      </c>
      <c r="T8722" s="3">
        <v>64.384</v>
      </c>
      <c r="U8722" s="35" cm="1">
        <f t="array" ref="U8722">INDEX('Pricing Strategy'!$F$4:$F$71,MATCH(1,(Dataset!$O8722='Pricing Strategy'!$B$4:$B$71)*(Dataset!$Q8722='Pricing Strategy'!$C$4:$C$71)*(Dataset!$R8722='Pricing Strategy'!$D$4:$D$71),))</f>
        <v>0.3</v>
      </c>
      <c r="V8722" s="3">
        <f>Dataset!$T8722*(1-Dataset!$U8722)</f>
        <v>45.068799999999996</v>
      </c>
    </row>
    <row r="8723" spans="1:22" x14ac:dyDescent="0.3">
      <c r="A8723" s="32"/>
      <c r="C8723" s="3">
        <v>8718</v>
      </c>
      <c r="D8723" s="3" t="s">
        <v>10207</v>
      </c>
      <c r="E8723" s="34">
        <v>42898</v>
      </c>
      <c r="F8723" s="34">
        <v>42902</v>
      </c>
      <c r="G8723" s="3" t="s">
        <v>19</v>
      </c>
      <c r="H8723" s="3" t="s">
        <v>5157</v>
      </c>
      <c r="I8723" s="3" t="s">
        <v>5158</v>
      </c>
      <c r="J8723" s="3" t="s">
        <v>98</v>
      </c>
      <c r="K8723" s="3" t="s">
        <v>23</v>
      </c>
      <c r="L8723" s="3" t="s">
        <v>180</v>
      </c>
      <c r="M8723" s="3" t="s">
        <v>100</v>
      </c>
      <c r="N8723" s="3">
        <v>77070</v>
      </c>
      <c r="O8723" s="3" t="s">
        <v>101</v>
      </c>
      <c r="P8723" s="3" t="s">
        <v>2726</v>
      </c>
      <c r="Q8723" s="3" t="s">
        <v>28</v>
      </c>
      <c r="R8723" s="3" t="s">
        <v>61</v>
      </c>
      <c r="S8723" s="3" t="s">
        <v>2727</v>
      </c>
      <c r="T8723" s="3">
        <v>6.984</v>
      </c>
      <c r="U8723" s="35" cm="1">
        <f t="array" ref="U8723">INDEX('Pricing Strategy'!$F$4:$F$71,MATCH(1,(Dataset!$O8723='Pricing Strategy'!$B$4:$B$71)*(Dataset!$Q8723='Pricing Strategy'!$C$4:$C$71)*(Dataset!$R8723='Pricing Strategy'!$D$4:$D$71),))</f>
        <v>0.3</v>
      </c>
      <c r="V8723" s="3">
        <f>Dataset!$T8723*(1-Dataset!$U8723)</f>
        <v>4.8887999999999998</v>
      </c>
    </row>
    <row r="8724" spans="1:22" x14ac:dyDescent="0.3">
      <c r="A8724" s="32"/>
      <c r="C8724" s="3">
        <v>8719</v>
      </c>
      <c r="D8724" s="3" t="s">
        <v>10207</v>
      </c>
      <c r="E8724" s="34">
        <v>42898</v>
      </c>
      <c r="F8724" s="34">
        <v>42902</v>
      </c>
      <c r="G8724" s="3" t="s">
        <v>19</v>
      </c>
      <c r="H8724" s="3" t="s">
        <v>5157</v>
      </c>
      <c r="I8724" s="3" t="s">
        <v>5158</v>
      </c>
      <c r="J8724" s="3" t="s">
        <v>98</v>
      </c>
      <c r="K8724" s="3" t="s">
        <v>23</v>
      </c>
      <c r="L8724" s="3" t="s">
        <v>180</v>
      </c>
      <c r="M8724" s="3" t="s">
        <v>100</v>
      </c>
      <c r="N8724" s="3">
        <v>77070</v>
      </c>
      <c r="O8724" s="3" t="s">
        <v>101</v>
      </c>
      <c r="P8724" s="3" t="s">
        <v>5176</v>
      </c>
      <c r="Q8724" s="3" t="s">
        <v>42</v>
      </c>
      <c r="R8724" s="3" t="s">
        <v>64</v>
      </c>
      <c r="S8724" s="3" t="s">
        <v>5177</v>
      </c>
      <c r="T8724" s="3">
        <v>11.263999999999999</v>
      </c>
      <c r="U8724" s="35" cm="1">
        <f t="array" ref="U8724">INDEX('Pricing Strategy'!$F$4:$F$71,MATCH(1,(Dataset!$O8724='Pricing Strategy'!$B$4:$B$71)*(Dataset!$Q8724='Pricing Strategy'!$C$4:$C$71)*(Dataset!$R8724='Pricing Strategy'!$D$4:$D$71),))</f>
        <v>0.35</v>
      </c>
      <c r="V8724" s="3">
        <f>Dataset!$T8724*(1-Dataset!$U8724)</f>
        <v>7.3216000000000001</v>
      </c>
    </row>
    <row r="8725" spans="1:22" x14ac:dyDescent="0.3">
      <c r="A8725" s="32"/>
      <c r="C8725" s="3">
        <v>8720</v>
      </c>
      <c r="D8725" s="3" t="s">
        <v>10207</v>
      </c>
      <c r="E8725" s="34">
        <v>42898</v>
      </c>
      <c r="F8725" s="34">
        <v>42902</v>
      </c>
      <c r="G8725" s="3" t="s">
        <v>19</v>
      </c>
      <c r="H8725" s="3" t="s">
        <v>5157</v>
      </c>
      <c r="I8725" s="3" t="s">
        <v>5158</v>
      </c>
      <c r="J8725" s="3" t="s">
        <v>98</v>
      </c>
      <c r="K8725" s="3" t="s">
        <v>23</v>
      </c>
      <c r="L8725" s="3" t="s">
        <v>180</v>
      </c>
      <c r="M8725" s="3" t="s">
        <v>100</v>
      </c>
      <c r="N8725" s="3">
        <v>77070</v>
      </c>
      <c r="O8725" s="3" t="s">
        <v>101</v>
      </c>
      <c r="P8725" s="3" t="s">
        <v>7338</v>
      </c>
      <c r="Q8725" s="3" t="s">
        <v>42</v>
      </c>
      <c r="R8725" s="3" t="s">
        <v>86</v>
      </c>
      <c r="S8725" s="3" t="s">
        <v>7339</v>
      </c>
      <c r="T8725" s="3">
        <v>15.552</v>
      </c>
      <c r="U8725" s="35" cm="1">
        <f t="array" ref="U8725">INDEX('Pricing Strategy'!$F$4:$F$71,MATCH(1,(Dataset!$O8725='Pricing Strategy'!$B$4:$B$71)*(Dataset!$Q8725='Pricing Strategy'!$C$4:$C$71)*(Dataset!$R8725='Pricing Strategy'!$D$4:$D$71),))</f>
        <v>0.3</v>
      </c>
      <c r="V8725" s="3">
        <f>Dataset!$T8725*(1-Dataset!$U8725)</f>
        <v>10.886399999999998</v>
      </c>
    </row>
    <row r="8726" spans="1:22" x14ac:dyDescent="0.3">
      <c r="A8726" s="32"/>
      <c r="C8726" s="3">
        <v>8721</v>
      </c>
      <c r="D8726" s="3" t="s">
        <v>10207</v>
      </c>
      <c r="E8726" s="34">
        <v>42898</v>
      </c>
      <c r="F8726" s="34">
        <v>42902</v>
      </c>
      <c r="G8726" s="3" t="s">
        <v>19</v>
      </c>
      <c r="H8726" s="3" t="s">
        <v>5157</v>
      </c>
      <c r="I8726" s="3" t="s">
        <v>5158</v>
      </c>
      <c r="J8726" s="3" t="s">
        <v>98</v>
      </c>
      <c r="K8726" s="3" t="s">
        <v>23</v>
      </c>
      <c r="L8726" s="3" t="s">
        <v>180</v>
      </c>
      <c r="M8726" s="3" t="s">
        <v>100</v>
      </c>
      <c r="N8726" s="3">
        <v>77070</v>
      </c>
      <c r="O8726" s="3" t="s">
        <v>101</v>
      </c>
      <c r="P8726" s="3" t="s">
        <v>7271</v>
      </c>
      <c r="Q8726" s="3" t="s">
        <v>28</v>
      </c>
      <c r="R8726" s="3" t="s">
        <v>32</v>
      </c>
      <c r="S8726" s="3" t="s">
        <v>7272</v>
      </c>
      <c r="T8726" s="3">
        <v>379.37200000000001</v>
      </c>
      <c r="U8726" s="35" cm="1">
        <f t="array" ref="U8726">INDEX('Pricing Strategy'!$F$4:$F$71,MATCH(1,(Dataset!$O8726='Pricing Strategy'!$B$4:$B$71)*(Dataset!$Q8726='Pricing Strategy'!$C$4:$C$71)*(Dataset!$R8726='Pricing Strategy'!$D$4:$D$71),))</f>
        <v>0.35</v>
      </c>
      <c r="V8726" s="3">
        <f>Dataset!$T8726*(1-Dataset!$U8726)</f>
        <v>246.59180000000001</v>
      </c>
    </row>
    <row r="8727" spans="1:22" x14ac:dyDescent="0.3">
      <c r="A8727" s="32"/>
      <c r="C8727" s="3">
        <v>8722</v>
      </c>
      <c r="D8727" s="3" t="s">
        <v>10207</v>
      </c>
      <c r="E8727" s="34">
        <v>42898</v>
      </c>
      <c r="F8727" s="34">
        <v>42902</v>
      </c>
      <c r="G8727" s="3" t="s">
        <v>19</v>
      </c>
      <c r="H8727" s="3" t="s">
        <v>5157</v>
      </c>
      <c r="I8727" s="3" t="s">
        <v>5158</v>
      </c>
      <c r="J8727" s="3" t="s">
        <v>98</v>
      </c>
      <c r="K8727" s="3" t="s">
        <v>23</v>
      </c>
      <c r="L8727" s="3" t="s">
        <v>180</v>
      </c>
      <c r="M8727" s="3" t="s">
        <v>100</v>
      </c>
      <c r="N8727" s="3">
        <v>77070</v>
      </c>
      <c r="O8727" s="3" t="s">
        <v>101</v>
      </c>
      <c r="P8727" s="3" t="s">
        <v>4778</v>
      </c>
      <c r="Q8727" s="3" t="s">
        <v>42</v>
      </c>
      <c r="R8727" s="3" t="s">
        <v>55</v>
      </c>
      <c r="S8727" s="3" t="s">
        <v>2658</v>
      </c>
      <c r="T8727" s="3">
        <v>67.536000000000001</v>
      </c>
      <c r="U8727" s="35" cm="1">
        <f t="array" ref="U8727">INDEX('Pricing Strategy'!$F$4:$F$71,MATCH(1,(Dataset!$O8727='Pricing Strategy'!$B$4:$B$71)*(Dataset!$Q8727='Pricing Strategy'!$C$4:$C$71)*(Dataset!$R8727='Pricing Strategy'!$D$4:$D$71),))</f>
        <v>0.4</v>
      </c>
      <c r="V8727" s="3">
        <f>Dataset!$T8727*(1-Dataset!$U8727)</f>
        <v>40.521599999999999</v>
      </c>
    </row>
    <row r="8728" spans="1:22" x14ac:dyDescent="0.3">
      <c r="A8728" s="32"/>
      <c r="C8728" s="3">
        <v>8723</v>
      </c>
      <c r="D8728" s="3" t="s">
        <v>10207</v>
      </c>
      <c r="E8728" s="34">
        <v>42898</v>
      </c>
      <c r="F8728" s="34">
        <v>42902</v>
      </c>
      <c r="G8728" s="3" t="s">
        <v>19</v>
      </c>
      <c r="H8728" s="3" t="s">
        <v>5157</v>
      </c>
      <c r="I8728" s="3" t="s">
        <v>5158</v>
      </c>
      <c r="J8728" s="3" t="s">
        <v>98</v>
      </c>
      <c r="K8728" s="3" t="s">
        <v>23</v>
      </c>
      <c r="L8728" s="3" t="s">
        <v>180</v>
      </c>
      <c r="M8728" s="3" t="s">
        <v>100</v>
      </c>
      <c r="N8728" s="3">
        <v>77070</v>
      </c>
      <c r="O8728" s="3" t="s">
        <v>101</v>
      </c>
      <c r="P8728" s="3" t="s">
        <v>173</v>
      </c>
      <c r="Q8728" s="3" t="s">
        <v>42</v>
      </c>
      <c r="R8728" s="3" t="s">
        <v>71</v>
      </c>
      <c r="S8728" s="3" t="s">
        <v>174</v>
      </c>
      <c r="T8728" s="3">
        <v>1.524</v>
      </c>
      <c r="U8728" s="35" cm="1">
        <f t="array" ref="U8728">INDEX('Pricing Strategy'!$F$4:$F$71,MATCH(1,(Dataset!$O8728='Pricing Strategy'!$B$4:$B$71)*(Dataset!$Q8728='Pricing Strategy'!$C$4:$C$71)*(Dataset!$R8728='Pricing Strategy'!$D$4:$D$71),))</f>
        <v>0.3</v>
      </c>
      <c r="V8728" s="3">
        <f>Dataset!$T8728*(1-Dataset!$U8728)</f>
        <v>1.0668</v>
      </c>
    </row>
    <row r="8729" spans="1:22" x14ac:dyDescent="0.3">
      <c r="A8729" s="32"/>
      <c r="C8729" s="3">
        <v>8724</v>
      </c>
      <c r="D8729" s="3" t="s">
        <v>10208</v>
      </c>
      <c r="E8729" s="34">
        <v>43098</v>
      </c>
      <c r="F8729" s="34">
        <v>43100</v>
      </c>
      <c r="G8729" s="3" t="s">
        <v>19</v>
      </c>
      <c r="H8729" s="3" t="s">
        <v>8232</v>
      </c>
      <c r="I8729" s="3" t="s">
        <v>8233</v>
      </c>
      <c r="J8729" s="3" t="s">
        <v>98</v>
      </c>
      <c r="K8729" s="3" t="s">
        <v>23</v>
      </c>
      <c r="L8729" s="3" t="s">
        <v>1420</v>
      </c>
      <c r="M8729" s="3" t="s">
        <v>50</v>
      </c>
      <c r="N8729" s="3">
        <v>33178</v>
      </c>
      <c r="O8729" s="3" t="s">
        <v>26</v>
      </c>
      <c r="P8729" s="3" t="s">
        <v>1867</v>
      </c>
      <c r="Q8729" s="3" t="s">
        <v>42</v>
      </c>
      <c r="R8729" s="3" t="s">
        <v>86</v>
      </c>
      <c r="S8729" s="3" t="s">
        <v>1868</v>
      </c>
      <c r="T8729" s="3">
        <v>37.408000000000001</v>
      </c>
      <c r="U8729" s="35" cm="1">
        <f t="array" ref="U8729">INDEX('Pricing Strategy'!$F$4:$F$71,MATCH(1,(Dataset!$O8729='Pricing Strategy'!$B$4:$B$71)*(Dataset!$Q8729='Pricing Strategy'!$C$4:$C$71)*(Dataset!$R8729='Pricing Strategy'!$D$4:$D$71),))</f>
        <v>0.25</v>
      </c>
      <c r="V8729" s="3">
        <f>Dataset!$T8729*(1-Dataset!$U8729)</f>
        <v>28.056000000000001</v>
      </c>
    </row>
    <row r="8730" spans="1:22" x14ac:dyDescent="0.3">
      <c r="A8730" s="32"/>
      <c r="C8730" s="3">
        <v>8725</v>
      </c>
      <c r="D8730" s="3" t="s">
        <v>10208</v>
      </c>
      <c r="E8730" s="34">
        <v>43098</v>
      </c>
      <c r="F8730" s="34">
        <v>43100</v>
      </c>
      <c r="G8730" s="3" t="s">
        <v>19</v>
      </c>
      <c r="H8730" s="3" t="s">
        <v>8232</v>
      </c>
      <c r="I8730" s="3" t="s">
        <v>8233</v>
      </c>
      <c r="J8730" s="3" t="s">
        <v>98</v>
      </c>
      <c r="K8730" s="3" t="s">
        <v>23</v>
      </c>
      <c r="L8730" s="3" t="s">
        <v>1420</v>
      </c>
      <c r="M8730" s="3" t="s">
        <v>50</v>
      </c>
      <c r="N8730" s="3">
        <v>33178</v>
      </c>
      <c r="O8730" s="3" t="s">
        <v>26</v>
      </c>
      <c r="P8730" s="3" t="s">
        <v>7930</v>
      </c>
      <c r="Q8730" s="3" t="s">
        <v>42</v>
      </c>
      <c r="R8730" s="3" t="s">
        <v>86</v>
      </c>
      <c r="S8730" s="3" t="s">
        <v>7931</v>
      </c>
      <c r="T8730" s="3">
        <v>25.344000000000001</v>
      </c>
      <c r="U8730" s="35" cm="1">
        <f t="array" ref="U8730">INDEX('Pricing Strategy'!$F$4:$F$71,MATCH(1,(Dataset!$O8730='Pricing Strategy'!$B$4:$B$71)*(Dataset!$Q8730='Pricing Strategy'!$C$4:$C$71)*(Dataset!$R8730='Pricing Strategy'!$D$4:$D$71),))</f>
        <v>0.25</v>
      </c>
      <c r="V8730" s="3">
        <f>Dataset!$T8730*(1-Dataset!$U8730)</f>
        <v>19.008000000000003</v>
      </c>
    </row>
    <row r="8731" spans="1:22" x14ac:dyDescent="0.3">
      <c r="A8731" s="32"/>
      <c r="C8731" s="3">
        <v>8726</v>
      </c>
      <c r="D8731" s="3" t="s">
        <v>10209</v>
      </c>
      <c r="E8731" s="34">
        <v>43177</v>
      </c>
      <c r="F8731" s="34">
        <v>43182</v>
      </c>
      <c r="G8731" s="3" t="s">
        <v>46</v>
      </c>
      <c r="H8731" s="3" t="s">
        <v>2897</v>
      </c>
      <c r="I8731" s="3" t="s">
        <v>2898</v>
      </c>
      <c r="J8731" s="3" t="s">
        <v>22</v>
      </c>
      <c r="K8731" s="3" t="s">
        <v>23</v>
      </c>
      <c r="L8731" s="3" t="s">
        <v>91</v>
      </c>
      <c r="M8731" s="3" t="s">
        <v>92</v>
      </c>
      <c r="N8731" s="3">
        <v>98115</v>
      </c>
      <c r="O8731" s="3" t="s">
        <v>40</v>
      </c>
      <c r="P8731" s="3" t="s">
        <v>2666</v>
      </c>
      <c r="Q8731" s="3" t="s">
        <v>42</v>
      </c>
      <c r="R8731" s="3" t="s">
        <v>64</v>
      </c>
      <c r="S8731" s="3" t="s">
        <v>2667</v>
      </c>
      <c r="T8731" s="3">
        <v>46.2</v>
      </c>
      <c r="U8731" s="35" cm="1">
        <f t="array" ref="U8731">INDEX('Pricing Strategy'!$F$4:$F$71,MATCH(1,(Dataset!$O8731='Pricing Strategy'!$B$4:$B$71)*(Dataset!$Q8731='Pricing Strategy'!$C$4:$C$71)*(Dataset!$R8731='Pricing Strategy'!$D$4:$D$71),))</f>
        <v>0.45</v>
      </c>
      <c r="V8731" s="3">
        <f>Dataset!$T8731*(1-Dataset!$U8731)</f>
        <v>25.410000000000004</v>
      </c>
    </row>
    <row r="8732" spans="1:22" x14ac:dyDescent="0.3">
      <c r="A8732" s="32"/>
      <c r="C8732" s="3">
        <v>8727</v>
      </c>
      <c r="D8732" s="3" t="s">
        <v>10210</v>
      </c>
      <c r="E8732" s="34">
        <v>42731</v>
      </c>
      <c r="F8732" s="34">
        <v>42735</v>
      </c>
      <c r="G8732" s="3" t="s">
        <v>46</v>
      </c>
      <c r="H8732" s="3" t="s">
        <v>1157</v>
      </c>
      <c r="I8732" s="3" t="s">
        <v>1158</v>
      </c>
      <c r="J8732" s="3" t="s">
        <v>37</v>
      </c>
      <c r="K8732" s="3" t="s">
        <v>23</v>
      </c>
      <c r="L8732" s="3" t="s">
        <v>1185</v>
      </c>
      <c r="M8732" s="3" t="s">
        <v>331</v>
      </c>
      <c r="N8732" s="3">
        <v>37130</v>
      </c>
      <c r="O8732" s="3" t="s">
        <v>26</v>
      </c>
      <c r="P8732" s="3" t="s">
        <v>9963</v>
      </c>
      <c r="Q8732" s="3" t="s">
        <v>67</v>
      </c>
      <c r="R8732" s="3" t="s">
        <v>157</v>
      </c>
      <c r="S8732" s="3" t="s">
        <v>9964</v>
      </c>
      <c r="T8732" s="3">
        <v>4.7279999999999998</v>
      </c>
      <c r="U8732" s="35" cm="1">
        <f t="array" ref="U8732">INDEX('Pricing Strategy'!$F$4:$F$71,MATCH(1,(Dataset!$O8732='Pricing Strategy'!$B$4:$B$71)*(Dataset!$Q8732='Pricing Strategy'!$C$4:$C$71)*(Dataset!$R8732='Pricing Strategy'!$D$4:$D$71),))</f>
        <v>0.3</v>
      </c>
      <c r="V8732" s="3">
        <f>Dataset!$T8732*(1-Dataset!$U8732)</f>
        <v>3.3095999999999997</v>
      </c>
    </row>
    <row r="8733" spans="1:22" x14ac:dyDescent="0.3">
      <c r="A8733" s="32"/>
      <c r="C8733" s="3">
        <v>8728</v>
      </c>
      <c r="D8733" s="3" t="s">
        <v>10210</v>
      </c>
      <c r="E8733" s="34">
        <v>42731</v>
      </c>
      <c r="F8733" s="34">
        <v>42735</v>
      </c>
      <c r="G8733" s="3" t="s">
        <v>46</v>
      </c>
      <c r="H8733" s="3" t="s">
        <v>1157</v>
      </c>
      <c r="I8733" s="3" t="s">
        <v>1158</v>
      </c>
      <c r="J8733" s="3" t="s">
        <v>37</v>
      </c>
      <c r="K8733" s="3" t="s">
        <v>23</v>
      </c>
      <c r="L8733" s="3" t="s">
        <v>1185</v>
      </c>
      <c r="M8733" s="3" t="s">
        <v>331</v>
      </c>
      <c r="N8733" s="3">
        <v>37130</v>
      </c>
      <c r="O8733" s="3" t="s">
        <v>26</v>
      </c>
      <c r="P8733" s="3" t="s">
        <v>9900</v>
      </c>
      <c r="Q8733" s="3" t="s">
        <v>28</v>
      </c>
      <c r="R8733" s="3" t="s">
        <v>61</v>
      </c>
      <c r="S8733" s="3" t="s">
        <v>9901</v>
      </c>
      <c r="T8733" s="3">
        <v>53.351999999999997</v>
      </c>
      <c r="U8733" s="35" cm="1">
        <f t="array" ref="U8733">INDEX('Pricing Strategy'!$F$4:$F$71,MATCH(1,(Dataset!$O8733='Pricing Strategy'!$B$4:$B$71)*(Dataset!$Q8733='Pricing Strategy'!$C$4:$C$71)*(Dataset!$R8733='Pricing Strategy'!$D$4:$D$71),))</f>
        <v>0.25</v>
      </c>
      <c r="V8733" s="3">
        <f>Dataset!$T8733*(1-Dataset!$U8733)</f>
        <v>40.013999999999996</v>
      </c>
    </row>
    <row r="8734" spans="1:22" x14ac:dyDescent="0.3">
      <c r="A8734" s="32"/>
      <c r="C8734" s="3">
        <v>8729</v>
      </c>
      <c r="D8734" s="3" t="s">
        <v>10210</v>
      </c>
      <c r="E8734" s="34">
        <v>42731</v>
      </c>
      <c r="F8734" s="34">
        <v>42735</v>
      </c>
      <c r="G8734" s="3" t="s">
        <v>46</v>
      </c>
      <c r="H8734" s="3" t="s">
        <v>1157</v>
      </c>
      <c r="I8734" s="3" t="s">
        <v>1158</v>
      </c>
      <c r="J8734" s="3" t="s">
        <v>37</v>
      </c>
      <c r="K8734" s="3" t="s">
        <v>23</v>
      </c>
      <c r="L8734" s="3" t="s">
        <v>1185</v>
      </c>
      <c r="M8734" s="3" t="s">
        <v>331</v>
      </c>
      <c r="N8734" s="3">
        <v>37130</v>
      </c>
      <c r="O8734" s="3" t="s">
        <v>26</v>
      </c>
      <c r="P8734" s="3" t="s">
        <v>7287</v>
      </c>
      <c r="Q8734" s="3" t="s">
        <v>28</v>
      </c>
      <c r="R8734" s="3" t="s">
        <v>29</v>
      </c>
      <c r="S8734" s="3" t="s">
        <v>7288</v>
      </c>
      <c r="T8734" s="3">
        <v>131.10400000000001</v>
      </c>
      <c r="U8734" s="35" cm="1">
        <f t="array" ref="U8734">INDEX('Pricing Strategy'!$F$4:$F$71,MATCH(1,(Dataset!$O8734='Pricing Strategy'!$B$4:$B$71)*(Dataset!$Q8734='Pricing Strategy'!$C$4:$C$71)*(Dataset!$R8734='Pricing Strategy'!$D$4:$D$71),))</f>
        <v>0.35</v>
      </c>
      <c r="V8734" s="3">
        <f>Dataset!$T8734*(1-Dataset!$U8734)</f>
        <v>85.217600000000019</v>
      </c>
    </row>
    <row r="8735" spans="1:22" x14ac:dyDescent="0.3">
      <c r="A8735" s="32"/>
      <c r="C8735" s="3">
        <v>8730</v>
      </c>
      <c r="D8735" s="3" t="s">
        <v>10210</v>
      </c>
      <c r="E8735" s="34">
        <v>42731</v>
      </c>
      <c r="F8735" s="34">
        <v>42735</v>
      </c>
      <c r="G8735" s="3" t="s">
        <v>46</v>
      </c>
      <c r="H8735" s="3" t="s">
        <v>1157</v>
      </c>
      <c r="I8735" s="3" t="s">
        <v>1158</v>
      </c>
      <c r="J8735" s="3" t="s">
        <v>37</v>
      </c>
      <c r="K8735" s="3" t="s">
        <v>23</v>
      </c>
      <c r="L8735" s="3" t="s">
        <v>1185</v>
      </c>
      <c r="M8735" s="3" t="s">
        <v>331</v>
      </c>
      <c r="N8735" s="3">
        <v>37130</v>
      </c>
      <c r="O8735" s="3" t="s">
        <v>26</v>
      </c>
      <c r="P8735" s="3" t="s">
        <v>4778</v>
      </c>
      <c r="Q8735" s="3" t="s">
        <v>42</v>
      </c>
      <c r="R8735" s="3" t="s">
        <v>55</v>
      </c>
      <c r="S8735" s="3" t="s">
        <v>2658</v>
      </c>
      <c r="T8735" s="3">
        <v>22.512</v>
      </c>
      <c r="U8735" s="35" cm="1">
        <f t="array" ref="U8735">INDEX('Pricing Strategy'!$F$4:$F$71,MATCH(1,(Dataset!$O8735='Pricing Strategy'!$B$4:$B$71)*(Dataset!$Q8735='Pricing Strategy'!$C$4:$C$71)*(Dataset!$R8735='Pricing Strategy'!$D$4:$D$71),))</f>
        <v>0.35</v>
      </c>
      <c r="V8735" s="3">
        <f>Dataset!$T8735*(1-Dataset!$U8735)</f>
        <v>14.632800000000001</v>
      </c>
    </row>
    <row r="8736" spans="1:22" x14ac:dyDescent="0.3">
      <c r="A8736" s="32"/>
      <c r="C8736" s="3">
        <v>8731</v>
      </c>
      <c r="D8736" s="3" t="s">
        <v>10210</v>
      </c>
      <c r="E8736" s="34">
        <v>42731</v>
      </c>
      <c r="F8736" s="34">
        <v>42735</v>
      </c>
      <c r="G8736" s="3" t="s">
        <v>46</v>
      </c>
      <c r="H8736" s="3" t="s">
        <v>1157</v>
      </c>
      <c r="I8736" s="3" t="s">
        <v>1158</v>
      </c>
      <c r="J8736" s="3" t="s">
        <v>37</v>
      </c>
      <c r="K8736" s="3" t="s">
        <v>23</v>
      </c>
      <c r="L8736" s="3" t="s">
        <v>1185</v>
      </c>
      <c r="M8736" s="3" t="s">
        <v>331</v>
      </c>
      <c r="N8736" s="3">
        <v>37130</v>
      </c>
      <c r="O8736" s="3" t="s">
        <v>26</v>
      </c>
      <c r="P8736" s="3" t="s">
        <v>5900</v>
      </c>
      <c r="Q8736" s="3" t="s">
        <v>67</v>
      </c>
      <c r="R8736" s="3" t="s">
        <v>157</v>
      </c>
      <c r="S8736" s="3" t="s">
        <v>5901</v>
      </c>
      <c r="T8736" s="3">
        <v>72.744</v>
      </c>
      <c r="U8736" s="35" cm="1">
        <f t="array" ref="U8736">INDEX('Pricing Strategy'!$F$4:$F$71,MATCH(1,(Dataset!$O8736='Pricing Strategy'!$B$4:$B$71)*(Dataset!$Q8736='Pricing Strategy'!$C$4:$C$71)*(Dataset!$R8736='Pricing Strategy'!$D$4:$D$71),))</f>
        <v>0.3</v>
      </c>
      <c r="V8736" s="3">
        <f>Dataset!$T8736*(1-Dataset!$U8736)</f>
        <v>50.9208</v>
      </c>
    </row>
    <row r="8737" spans="1:22" x14ac:dyDescent="0.3">
      <c r="A8737" s="32"/>
      <c r="C8737" s="3">
        <v>8732</v>
      </c>
      <c r="D8737" s="3" t="s">
        <v>10211</v>
      </c>
      <c r="E8737" s="34">
        <v>42582</v>
      </c>
      <c r="F8737" s="34">
        <v>42588</v>
      </c>
      <c r="G8737" s="3" t="s">
        <v>46</v>
      </c>
      <c r="H8737" s="3" t="s">
        <v>2330</v>
      </c>
      <c r="I8737" s="3" t="s">
        <v>2331</v>
      </c>
      <c r="J8737" s="3" t="s">
        <v>37</v>
      </c>
      <c r="K8737" s="3" t="s">
        <v>23</v>
      </c>
      <c r="L8737" s="3" t="s">
        <v>5089</v>
      </c>
      <c r="M8737" s="3" t="s">
        <v>593</v>
      </c>
      <c r="N8737" s="3">
        <v>63116</v>
      </c>
      <c r="O8737" s="3" t="s">
        <v>101</v>
      </c>
      <c r="P8737" s="3" t="s">
        <v>1406</v>
      </c>
      <c r="Q8737" s="3" t="s">
        <v>42</v>
      </c>
      <c r="R8737" s="3" t="s">
        <v>575</v>
      </c>
      <c r="S8737" s="3" t="s">
        <v>1407</v>
      </c>
      <c r="T8737" s="3">
        <v>52.59</v>
      </c>
      <c r="U8737" s="35" cm="1">
        <f t="array" ref="U8737">INDEX('Pricing Strategy'!$F$4:$F$71,MATCH(1,(Dataset!$O8737='Pricing Strategy'!$B$4:$B$71)*(Dataset!$Q8737='Pricing Strategy'!$C$4:$C$71)*(Dataset!$R8737='Pricing Strategy'!$D$4:$D$71),))</f>
        <v>0.35</v>
      </c>
      <c r="V8737" s="3">
        <f>Dataset!$T8737*(1-Dataset!$U8737)</f>
        <v>34.183500000000002</v>
      </c>
    </row>
    <row r="8738" spans="1:22" x14ac:dyDescent="0.3">
      <c r="A8738" s="32"/>
      <c r="C8738" s="3">
        <v>8733</v>
      </c>
      <c r="D8738" s="3" t="s">
        <v>10212</v>
      </c>
      <c r="E8738" s="34">
        <v>43278</v>
      </c>
      <c r="F8738" s="34">
        <v>43280</v>
      </c>
      <c r="G8738" s="3" t="s">
        <v>19</v>
      </c>
      <c r="H8738" s="3" t="s">
        <v>3890</v>
      </c>
      <c r="I8738" s="3" t="s">
        <v>3891</v>
      </c>
      <c r="J8738" s="3" t="s">
        <v>37</v>
      </c>
      <c r="K8738" s="3" t="s">
        <v>23</v>
      </c>
      <c r="L8738" s="3" t="s">
        <v>91</v>
      </c>
      <c r="M8738" s="3" t="s">
        <v>92</v>
      </c>
      <c r="N8738" s="3">
        <v>98105</v>
      </c>
      <c r="O8738" s="3" t="s">
        <v>40</v>
      </c>
      <c r="P8738" s="3" t="s">
        <v>6179</v>
      </c>
      <c r="Q8738" s="3" t="s">
        <v>42</v>
      </c>
      <c r="R8738" s="3" t="s">
        <v>86</v>
      </c>
      <c r="S8738" s="3" t="s">
        <v>6180</v>
      </c>
      <c r="T8738" s="3">
        <v>19.440000000000001</v>
      </c>
      <c r="U8738" s="35" cm="1">
        <f t="array" ref="U8738">INDEX('Pricing Strategy'!$F$4:$F$71,MATCH(1,(Dataset!$O8738='Pricing Strategy'!$B$4:$B$71)*(Dataset!$Q8738='Pricing Strategy'!$C$4:$C$71)*(Dataset!$R8738='Pricing Strategy'!$D$4:$D$71),))</f>
        <v>0.4</v>
      </c>
      <c r="V8738" s="3">
        <f>Dataset!$T8738*(1-Dataset!$U8738)</f>
        <v>11.664</v>
      </c>
    </row>
    <row r="8739" spans="1:22" x14ac:dyDescent="0.3">
      <c r="A8739" s="32"/>
      <c r="C8739" s="3">
        <v>8734</v>
      </c>
      <c r="D8739" s="3" t="s">
        <v>10212</v>
      </c>
      <c r="E8739" s="34">
        <v>43278</v>
      </c>
      <c r="F8739" s="34">
        <v>43280</v>
      </c>
      <c r="G8739" s="3" t="s">
        <v>19</v>
      </c>
      <c r="H8739" s="3" t="s">
        <v>3890</v>
      </c>
      <c r="I8739" s="3" t="s">
        <v>3891</v>
      </c>
      <c r="J8739" s="3" t="s">
        <v>37</v>
      </c>
      <c r="K8739" s="3" t="s">
        <v>23</v>
      </c>
      <c r="L8739" s="3" t="s">
        <v>91</v>
      </c>
      <c r="M8739" s="3" t="s">
        <v>92</v>
      </c>
      <c r="N8739" s="3">
        <v>98105</v>
      </c>
      <c r="O8739" s="3" t="s">
        <v>40</v>
      </c>
      <c r="P8739" s="3" t="s">
        <v>1750</v>
      </c>
      <c r="Q8739" s="3" t="s">
        <v>28</v>
      </c>
      <c r="R8739" s="3" t="s">
        <v>61</v>
      </c>
      <c r="S8739" s="3" t="s">
        <v>1751</v>
      </c>
      <c r="T8739" s="3">
        <v>126.3</v>
      </c>
      <c r="U8739" s="35" cm="1">
        <f t="array" ref="U8739">INDEX('Pricing Strategy'!$F$4:$F$71,MATCH(1,(Dataset!$O8739='Pricing Strategy'!$B$4:$B$71)*(Dataset!$Q8739='Pricing Strategy'!$C$4:$C$71)*(Dataset!$R8739='Pricing Strategy'!$D$4:$D$71),))</f>
        <v>0.4</v>
      </c>
      <c r="V8739" s="3">
        <f>Dataset!$T8739*(1-Dataset!$U8739)</f>
        <v>75.78</v>
      </c>
    </row>
    <row r="8740" spans="1:22" x14ac:dyDescent="0.3">
      <c r="A8740" s="32"/>
      <c r="C8740" s="3">
        <v>8735</v>
      </c>
      <c r="D8740" s="3" t="s">
        <v>10212</v>
      </c>
      <c r="E8740" s="34">
        <v>43278</v>
      </c>
      <c r="F8740" s="34">
        <v>43280</v>
      </c>
      <c r="G8740" s="3" t="s">
        <v>19</v>
      </c>
      <c r="H8740" s="3" t="s">
        <v>3890</v>
      </c>
      <c r="I8740" s="3" t="s">
        <v>3891</v>
      </c>
      <c r="J8740" s="3" t="s">
        <v>37</v>
      </c>
      <c r="K8740" s="3" t="s">
        <v>23</v>
      </c>
      <c r="L8740" s="3" t="s">
        <v>91</v>
      </c>
      <c r="M8740" s="3" t="s">
        <v>92</v>
      </c>
      <c r="N8740" s="3">
        <v>98105</v>
      </c>
      <c r="O8740" s="3" t="s">
        <v>40</v>
      </c>
      <c r="P8740" s="3" t="s">
        <v>906</v>
      </c>
      <c r="Q8740" s="3" t="s">
        <v>67</v>
      </c>
      <c r="R8740" s="3" t="s">
        <v>157</v>
      </c>
      <c r="S8740" s="3" t="s">
        <v>907</v>
      </c>
      <c r="T8740" s="3">
        <v>1287.45</v>
      </c>
      <c r="U8740" s="35" cm="1">
        <f t="array" ref="U8740">INDEX('Pricing Strategy'!$F$4:$F$71,MATCH(1,(Dataset!$O8740='Pricing Strategy'!$B$4:$B$71)*(Dataset!$Q8740='Pricing Strategy'!$C$4:$C$71)*(Dataset!$R8740='Pricing Strategy'!$D$4:$D$71),))</f>
        <v>0.45</v>
      </c>
      <c r="V8740" s="3">
        <f>Dataset!$T8740*(1-Dataset!$U8740)</f>
        <v>708.09750000000008</v>
      </c>
    </row>
    <row r="8741" spans="1:22" x14ac:dyDescent="0.3">
      <c r="A8741" s="32"/>
      <c r="C8741" s="3">
        <v>8736</v>
      </c>
      <c r="D8741" s="3" t="s">
        <v>10213</v>
      </c>
      <c r="E8741" s="34">
        <v>42042</v>
      </c>
      <c r="F8741" s="34">
        <v>42045</v>
      </c>
      <c r="G8741" s="3" t="s">
        <v>19</v>
      </c>
      <c r="H8741" s="3" t="s">
        <v>2422</v>
      </c>
      <c r="I8741" s="3" t="s">
        <v>2423</v>
      </c>
      <c r="J8741" s="3" t="s">
        <v>37</v>
      </c>
      <c r="K8741" s="3" t="s">
        <v>23</v>
      </c>
      <c r="L8741" s="3" t="s">
        <v>262</v>
      </c>
      <c r="M8741" s="3" t="s">
        <v>263</v>
      </c>
      <c r="N8741" s="3">
        <v>10024</v>
      </c>
      <c r="O8741" s="3" t="s">
        <v>144</v>
      </c>
      <c r="P8741" s="3" t="s">
        <v>2812</v>
      </c>
      <c r="Q8741" s="3" t="s">
        <v>42</v>
      </c>
      <c r="R8741" s="3" t="s">
        <v>55</v>
      </c>
      <c r="S8741" s="3" t="s">
        <v>2813</v>
      </c>
      <c r="T8741" s="3">
        <v>64.959999999999994</v>
      </c>
      <c r="U8741" s="35" cm="1">
        <f t="array" ref="U8741">INDEX('Pricing Strategy'!$F$4:$F$71,MATCH(1,(Dataset!$O8741='Pricing Strategy'!$B$4:$B$71)*(Dataset!$Q8741='Pricing Strategy'!$C$4:$C$71)*(Dataset!$R8741='Pricing Strategy'!$D$4:$D$71),))</f>
        <v>0.5</v>
      </c>
      <c r="V8741" s="3">
        <f>Dataset!$T8741*(1-Dataset!$U8741)</f>
        <v>32.479999999999997</v>
      </c>
    </row>
    <row r="8742" spans="1:22" x14ac:dyDescent="0.3">
      <c r="A8742" s="32"/>
      <c r="C8742" s="3">
        <v>8737</v>
      </c>
      <c r="D8742" s="3" t="s">
        <v>10214</v>
      </c>
      <c r="E8742" s="34">
        <v>42982</v>
      </c>
      <c r="F8742" s="34">
        <v>42987</v>
      </c>
      <c r="G8742" s="3" t="s">
        <v>46</v>
      </c>
      <c r="H8742" s="3" t="s">
        <v>4518</v>
      </c>
      <c r="I8742" s="3" t="s">
        <v>4519</v>
      </c>
      <c r="J8742" s="3" t="s">
        <v>37</v>
      </c>
      <c r="K8742" s="3" t="s">
        <v>23</v>
      </c>
      <c r="L8742" s="3" t="s">
        <v>8166</v>
      </c>
      <c r="M8742" s="3" t="s">
        <v>225</v>
      </c>
      <c r="N8742" s="3">
        <v>55125</v>
      </c>
      <c r="O8742" s="3" t="s">
        <v>101</v>
      </c>
      <c r="P8742" s="3" t="s">
        <v>2013</v>
      </c>
      <c r="Q8742" s="3" t="s">
        <v>42</v>
      </c>
      <c r="R8742" s="3" t="s">
        <v>55</v>
      </c>
      <c r="S8742" s="3" t="s">
        <v>2014</v>
      </c>
      <c r="T8742" s="3">
        <v>535.41</v>
      </c>
      <c r="U8742" s="35" cm="1">
        <f t="array" ref="U8742">INDEX('Pricing Strategy'!$F$4:$F$71,MATCH(1,(Dataset!$O8742='Pricing Strategy'!$B$4:$B$71)*(Dataset!$Q8742='Pricing Strategy'!$C$4:$C$71)*(Dataset!$R8742='Pricing Strategy'!$D$4:$D$71),))</f>
        <v>0.4</v>
      </c>
      <c r="V8742" s="3">
        <f>Dataset!$T8742*(1-Dataset!$U8742)</f>
        <v>321.24599999999998</v>
      </c>
    </row>
    <row r="8743" spans="1:22" x14ac:dyDescent="0.3">
      <c r="A8743" s="32"/>
      <c r="C8743" s="3">
        <v>8738</v>
      </c>
      <c r="D8743" s="3" t="s">
        <v>10215</v>
      </c>
      <c r="E8743" s="34">
        <v>43196</v>
      </c>
      <c r="F8743" s="34">
        <v>43200</v>
      </c>
      <c r="G8743" s="3" t="s">
        <v>46</v>
      </c>
      <c r="H8743" s="3" t="s">
        <v>7126</v>
      </c>
      <c r="I8743" s="3" t="s">
        <v>7127</v>
      </c>
      <c r="J8743" s="3" t="s">
        <v>37</v>
      </c>
      <c r="K8743" s="3" t="s">
        <v>23</v>
      </c>
      <c r="L8743" s="3" t="s">
        <v>6248</v>
      </c>
      <c r="M8743" s="3" t="s">
        <v>331</v>
      </c>
      <c r="N8743" s="3">
        <v>37421</v>
      </c>
      <c r="O8743" s="3" t="s">
        <v>26</v>
      </c>
      <c r="P8743" s="3" t="s">
        <v>3168</v>
      </c>
      <c r="Q8743" s="3" t="s">
        <v>42</v>
      </c>
      <c r="R8743" s="3" t="s">
        <v>71</v>
      </c>
      <c r="S8743" s="3" t="s">
        <v>3169</v>
      </c>
      <c r="T8743" s="3">
        <v>8.1</v>
      </c>
      <c r="U8743" s="35" cm="1">
        <f t="array" ref="U8743">INDEX('Pricing Strategy'!$F$4:$F$71,MATCH(1,(Dataset!$O8743='Pricing Strategy'!$B$4:$B$71)*(Dataset!$Q8743='Pricing Strategy'!$C$4:$C$71)*(Dataset!$R8743='Pricing Strategy'!$D$4:$D$71),))</f>
        <v>0.25</v>
      </c>
      <c r="V8743" s="3">
        <f>Dataset!$T8743*(1-Dataset!$U8743)</f>
        <v>6.0749999999999993</v>
      </c>
    </row>
    <row r="8744" spans="1:22" x14ac:dyDescent="0.3">
      <c r="A8744" s="32"/>
      <c r="C8744" s="3">
        <v>8739</v>
      </c>
      <c r="D8744" s="3" t="s">
        <v>10216</v>
      </c>
      <c r="E8744" s="34">
        <v>43442</v>
      </c>
      <c r="F8744" s="34">
        <v>43445</v>
      </c>
      <c r="G8744" s="3" t="s">
        <v>184</v>
      </c>
      <c r="H8744" s="3" t="s">
        <v>669</v>
      </c>
      <c r="I8744" s="3" t="s">
        <v>670</v>
      </c>
      <c r="J8744" s="3" t="s">
        <v>22</v>
      </c>
      <c r="K8744" s="3" t="s">
        <v>23</v>
      </c>
      <c r="L8744" s="3" t="s">
        <v>142</v>
      </c>
      <c r="M8744" s="3" t="s">
        <v>143</v>
      </c>
      <c r="N8744" s="3">
        <v>19140</v>
      </c>
      <c r="O8744" s="3" t="s">
        <v>144</v>
      </c>
      <c r="P8744" s="3" t="s">
        <v>677</v>
      </c>
      <c r="Q8744" s="3" t="s">
        <v>42</v>
      </c>
      <c r="R8744" s="3" t="s">
        <v>64</v>
      </c>
      <c r="S8744" s="3" t="s">
        <v>678</v>
      </c>
      <c r="T8744" s="3">
        <v>13.247999999999999</v>
      </c>
      <c r="U8744" s="35" cm="1">
        <f t="array" ref="U8744">INDEX('Pricing Strategy'!$F$4:$F$71,MATCH(1,(Dataset!$O8744='Pricing Strategy'!$B$4:$B$71)*(Dataset!$Q8744='Pricing Strategy'!$C$4:$C$71)*(Dataset!$R8744='Pricing Strategy'!$D$4:$D$71),))</f>
        <v>0.45</v>
      </c>
      <c r="V8744" s="3">
        <f>Dataset!$T8744*(1-Dataset!$U8744)</f>
        <v>7.2864000000000004</v>
      </c>
    </row>
    <row r="8745" spans="1:22" x14ac:dyDescent="0.3">
      <c r="A8745" s="32"/>
      <c r="C8745" s="3">
        <v>8740</v>
      </c>
      <c r="D8745" s="3" t="s">
        <v>10216</v>
      </c>
      <c r="E8745" s="34">
        <v>43442</v>
      </c>
      <c r="F8745" s="34">
        <v>43445</v>
      </c>
      <c r="G8745" s="3" t="s">
        <v>184</v>
      </c>
      <c r="H8745" s="3" t="s">
        <v>669</v>
      </c>
      <c r="I8745" s="3" t="s">
        <v>670</v>
      </c>
      <c r="J8745" s="3" t="s">
        <v>22</v>
      </c>
      <c r="K8745" s="3" t="s">
        <v>23</v>
      </c>
      <c r="L8745" s="3" t="s">
        <v>142</v>
      </c>
      <c r="M8745" s="3" t="s">
        <v>143</v>
      </c>
      <c r="N8745" s="3">
        <v>19140</v>
      </c>
      <c r="O8745" s="3" t="s">
        <v>144</v>
      </c>
      <c r="P8745" s="3" t="s">
        <v>1673</v>
      </c>
      <c r="Q8745" s="3" t="s">
        <v>67</v>
      </c>
      <c r="R8745" s="3" t="s">
        <v>68</v>
      </c>
      <c r="S8745" s="3" t="s">
        <v>1674</v>
      </c>
      <c r="T8745" s="3">
        <v>83.988</v>
      </c>
      <c r="U8745" s="35" cm="1">
        <f t="array" ref="U8745">INDEX('Pricing Strategy'!$F$4:$F$71,MATCH(1,(Dataset!$O8745='Pricing Strategy'!$B$4:$B$71)*(Dataset!$Q8745='Pricing Strategy'!$C$4:$C$71)*(Dataset!$R8745='Pricing Strategy'!$D$4:$D$71),))</f>
        <v>0.4</v>
      </c>
      <c r="V8745" s="3">
        <f>Dataset!$T8745*(1-Dataset!$U8745)</f>
        <v>50.392800000000001</v>
      </c>
    </row>
    <row r="8746" spans="1:22" x14ac:dyDescent="0.3">
      <c r="A8746" s="32"/>
      <c r="C8746" s="3">
        <v>8741</v>
      </c>
      <c r="D8746" s="3" t="s">
        <v>10217</v>
      </c>
      <c r="E8746" s="34">
        <v>42940</v>
      </c>
      <c r="F8746" s="34">
        <v>42941</v>
      </c>
      <c r="G8746" s="3" t="s">
        <v>184</v>
      </c>
      <c r="H8746" s="3" t="s">
        <v>4267</v>
      </c>
      <c r="I8746" s="3" t="s">
        <v>4268</v>
      </c>
      <c r="J8746" s="3" t="s">
        <v>22</v>
      </c>
      <c r="K8746" s="3" t="s">
        <v>23</v>
      </c>
      <c r="L8746" s="3" t="s">
        <v>4274</v>
      </c>
      <c r="M8746" s="3" t="s">
        <v>734</v>
      </c>
      <c r="N8746" s="3">
        <v>70506</v>
      </c>
      <c r="O8746" s="3" t="s">
        <v>26</v>
      </c>
      <c r="P8746" s="3" t="s">
        <v>4237</v>
      </c>
      <c r="Q8746" s="3" t="s">
        <v>42</v>
      </c>
      <c r="R8746" s="3" t="s">
        <v>64</v>
      </c>
      <c r="S8746" s="3" t="s">
        <v>4238</v>
      </c>
      <c r="T8746" s="3">
        <v>73.2</v>
      </c>
      <c r="U8746" s="35" cm="1">
        <f t="array" ref="U8746">INDEX('Pricing Strategy'!$F$4:$F$71,MATCH(1,(Dataset!$O8746='Pricing Strategy'!$B$4:$B$71)*(Dataset!$Q8746='Pricing Strategy'!$C$4:$C$71)*(Dataset!$R8746='Pricing Strategy'!$D$4:$D$71),))</f>
        <v>0.3</v>
      </c>
      <c r="V8746" s="3">
        <f>Dataset!$T8746*(1-Dataset!$U8746)</f>
        <v>51.24</v>
      </c>
    </row>
    <row r="8747" spans="1:22" x14ac:dyDescent="0.3">
      <c r="A8747" s="32"/>
      <c r="C8747" s="3">
        <v>8742</v>
      </c>
      <c r="D8747" s="3" t="s">
        <v>10218</v>
      </c>
      <c r="E8747" s="34">
        <v>42683</v>
      </c>
      <c r="F8747" s="34">
        <v>42683</v>
      </c>
      <c r="G8747" s="3" t="s">
        <v>1290</v>
      </c>
      <c r="H8747" s="3" t="s">
        <v>2711</v>
      </c>
      <c r="I8747" s="3" t="s">
        <v>2712</v>
      </c>
      <c r="J8747" s="3" t="s">
        <v>98</v>
      </c>
      <c r="K8747" s="3" t="s">
        <v>23</v>
      </c>
      <c r="L8747" s="3" t="s">
        <v>1481</v>
      </c>
      <c r="M8747" s="3" t="s">
        <v>250</v>
      </c>
      <c r="N8747" s="3">
        <v>46226</v>
      </c>
      <c r="O8747" s="3" t="s">
        <v>101</v>
      </c>
      <c r="P8747" s="3" t="s">
        <v>746</v>
      </c>
      <c r="Q8747" s="3" t="s">
        <v>42</v>
      </c>
      <c r="R8747" s="3" t="s">
        <v>71</v>
      </c>
      <c r="S8747" s="3" t="s">
        <v>747</v>
      </c>
      <c r="T8747" s="3">
        <v>10.74</v>
      </c>
      <c r="U8747" s="35" cm="1">
        <f t="array" ref="U8747">INDEX('Pricing Strategy'!$F$4:$F$71,MATCH(1,(Dataset!$O8747='Pricing Strategy'!$B$4:$B$71)*(Dataset!$Q8747='Pricing Strategy'!$C$4:$C$71)*(Dataset!$R8747='Pricing Strategy'!$D$4:$D$71),))</f>
        <v>0.3</v>
      </c>
      <c r="V8747" s="3">
        <f>Dataset!$T8747*(1-Dataset!$U8747)</f>
        <v>7.5179999999999998</v>
      </c>
    </row>
    <row r="8748" spans="1:22" x14ac:dyDescent="0.3">
      <c r="A8748" s="32"/>
      <c r="C8748" s="3">
        <v>8743</v>
      </c>
      <c r="D8748" s="3" t="s">
        <v>10219</v>
      </c>
      <c r="E8748" s="34">
        <v>42645</v>
      </c>
      <c r="F8748" s="34">
        <v>42647</v>
      </c>
      <c r="G8748" s="3" t="s">
        <v>184</v>
      </c>
      <c r="H8748" s="3" t="s">
        <v>2004</v>
      </c>
      <c r="I8748" s="3" t="s">
        <v>2005</v>
      </c>
      <c r="J8748" s="3" t="s">
        <v>22</v>
      </c>
      <c r="K8748" s="3" t="s">
        <v>23</v>
      </c>
      <c r="L8748" s="3" t="s">
        <v>9421</v>
      </c>
      <c r="M8748" s="3" t="s">
        <v>416</v>
      </c>
      <c r="N8748" s="3">
        <v>97123</v>
      </c>
      <c r="O8748" s="3" t="s">
        <v>40</v>
      </c>
      <c r="P8748" s="3" t="s">
        <v>422</v>
      </c>
      <c r="Q8748" s="3" t="s">
        <v>28</v>
      </c>
      <c r="R8748" s="3" t="s">
        <v>61</v>
      </c>
      <c r="S8748" s="3" t="s">
        <v>423</v>
      </c>
      <c r="T8748" s="3">
        <v>11.032</v>
      </c>
      <c r="U8748" s="35" cm="1">
        <f t="array" ref="U8748">INDEX('Pricing Strategy'!$F$4:$F$71,MATCH(1,(Dataset!$O8748='Pricing Strategy'!$B$4:$B$71)*(Dataset!$Q8748='Pricing Strategy'!$C$4:$C$71)*(Dataset!$R8748='Pricing Strategy'!$D$4:$D$71),))</f>
        <v>0.4</v>
      </c>
      <c r="V8748" s="3">
        <f>Dataset!$T8748*(1-Dataset!$U8748)</f>
        <v>6.6192000000000002</v>
      </c>
    </row>
    <row r="8749" spans="1:22" x14ac:dyDescent="0.3">
      <c r="A8749" s="32"/>
      <c r="C8749" s="3">
        <v>8744</v>
      </c>
      <c r="D8749" s="3" t="s">
        <v>10219</v>
      </c>
      <c r="E8749" s="34">
        <v>42645</v>
      </c>
      <c r="F8749" s="34">
        <v>42647</v>
      </c>
      <c r="G8749" s="3" t="s">
        <v>184</v>
      </c>
      <c r="H8749" s="3" t="s">
        <v>2004</v>
      </c>
      <c r="I8749" s="3" t="s">
        <v>2005</v>
      </c>
      <c r="J8749" s="3" t="s">
        <v>22</v>
      </c>
      <c r="K8749" s="3" t="s">
        <v>23</v>
      </c>
      <c r="L8749" s="3" t="s">
        <v>9421</v>
      </c>
      <c r="M8749" s="3" t="s">
        <v>416</v>
      </c>
      <c r="N8749" s="3">
        <v>97123</v>
      </c>
      <c r="O8749" s="3" t="s">
        <v>40</v>
      </c>
      <c r="P8749" s="3" t="s">
        <v>751</v>
      </c>
      <c r="Q8749" s="3" t="s">
        <v>67</v>
      </c>
      <c r="R8749" s="3" t="s">
        <v>157</v>
      </c>
      <c r="S8749" s="3" t="s">
        <v>752</v>
      </c>
      <c r="T8749" s="3">
        <v>53.04</v>
      </c>
      <c r="U8749" s="35" cm="1">
        <f t="array" ref="U8749">INDEX('Pricing Strategy'!$F$4:$F$71,MATCH(1,(Dataset!$O8749='Pricing Strategy'!$B$4:$B$71)*(Dataset!$Q8749='Pricing Strategy'!$C$4:$C$71)*(Dataset!$R8749='Pricing Strategy'!$D$4:$D$71),))</f>
        <v>0.45</v>
      </c>
      <c r="V8749" s="3">
        <f>Dataset!$T8749*(1-Dataset!$U8749)</f>
        <v>29.172000000000001</v>
      </c>
    </row>
    <row r="8750" spans="1:22" x14ac:dyDescent="0.3">
      <c r="A8750" s="32"/>
      <c r="C8750" s="3">
        <v>8745</v>
      </c>
      <c r="D8750" s="3" t="s">
        <v>10220</v>
      </c>
      <c r="E8750" s="34">
        <v>42696</v>
      </c>
      <c r="F8750" s="34">
        <v>42699</v>
      </c>
      <c r="G8750" s="3" t="s">
        <v>19</v>
      </c>
      <c r="H8750" s="3" t="s">
        <v>10096</v>
      </c>
      <c r="I8750" s="3" t="s">
        <v>10097</v>
      </c>
      <c r="J8750" s="3" t="s">
        <v>98</v>
      </c>
      <c r="K8750" s="3" t="s">
        <v>23</v>
      </c>
      <c r="L8750" s="3" t="s">
        <v>8798</v>
      </c>
      <c r="M8750" s="3" t="s">
        <v>1245</v>
      </c>
      <c r="N8750" s="3">
        <v>2138</v>
      </c>
      <c r="O8750" s="3" t="s">
        <v>144</v>
      </c>
      <c r="P8750" s="3" t="s">
        <v>124</v>
      </c>
      <c r="Q8750" s="3" t="s">
        <v>42</v>
      </c>
      <c r="R8750" s="3" t="s">
        <v>64</v>
      </c>
      <c r="S8750" s="3" t="s">
        <v>125</v>
      </c>
      <c r="T8750" s="3">
        <v>17.12</v>
      </c>
      <c r="U8750" s="35" cm="1">
        <f t="array" ref="U8750">INDEX('Pricing Strategy'!$F$4:$F$71,MATCH(1,(Dataset!$O8750='Pricing Strategy'!$B$4:$B$71)*(Dataset!$Q8750='Pricing Strategy'!$C$4:$C$71)*(Dataset!$R8750='Pricing Strategy'!$D$4:$D$71),))</f>
        <v>0.45</v>
      </c>
      <c r="V8750" s="3">
        <f>Dataset!$T8750*(1-Dataset!$U8750)</f>
        <v>9.4160000000000021</v>
      </c>
    </row>
    <row r="8751" spans="1:22" x14ac:dyDescent="0.3">
      <c r="A8751" s="32"/>
      <c r="C8751" s="3">
        <v>8746</v>
      </c>
      <c r="D8751" s="3" t="s">
        <v>10220</v>
      </c>
      <c r="E8751" s="34">
        <v>42696</v>
      </c>
      <c r="F8751" s="34">
        <v>42699</v>
      </c>
      <c r="G8751" s="3" t="s">
        <v>19</v>
      </c>
      <c r="H8751" s="3" t="s">
        <v>10096</v>
      </c>
      <c r="I8751" s="3" t="s">
        <v>10097</v>
      </c>
      <c r="J8751" s="3" t="s">
        <v>98</v>
      </c>
      <c r="K8751" s="3" t="s">
        <v>23</v>
      </c>
      <c r="L8751" s="3" t="s">
        <v>8798</v>
      </c>
      <c r="M8751" s="3" t="s">
        <v>1245</v>
      </c>
      <c r="N8751" s="3">
        <v>2138</v>
      </c>
      <c r="O8751" s="3" t="s">
        <v>144</v>
      </c>
      <c r="P8751" s="3" t="s">
        <v>8884</v>
      </c>
      <c r="Q8751" s="3" t="s">
        <v>42</v>
      </c>
      <c r="R8751" s="3" t="s">
        <v>86</v>
      </c>
      <c r="S8751" s="3" t="s">
        <v>8885</v>
      </c>
      <c r="T8751" s="3">
        <v>59.94</v>
      </c>
      <c r="U8751" s="35" cm="1">
        <f t="array" ref="U8751">INDEX('Pricing Strategy'!$F$4:$F$71,MATCH(1,(Dataset!$O8751='Pricing Strategy'!$B$4:$B$71)*(Dataset!$Q8751='Pricing Strategy'!$C$4:$C$71)*(Dataset!$R8751='Pricing Strategy'!$D$4:$D$71),))</f>
        <v>0.4</v>
      </c>
      <c r="V8751" s="3">
        <f>Dataset!$T8751*(1-Dataset!$U8751)</f>
        <v>35.963999999999999</v>
      </c>
    </row>
    <row r="8752" spans="1:22" x14ac:dyDescent="0.3">
      <c r="A8752" s="32"/>
      <c r="C8752" s="3">
        <v>8747</v>
      </c>
      <c r="D8752" s="3" t="s">
        <v>10221</v>
      </c>
      <c r="E8752" s="34">
        <v>43133</v>
      </c>
      <c r="F8752" s="34">
        <v>43138</v>
      </c>
      <c r="G8752" s="3" t="s">
        <v>46</v>
      </c>
      <c r="H8752" s="3" t="s">
        <v>5728</v>
      </c>
      <c r="I8752" s="3" t="s">
        <v>5729</v>
      </c>
      <c r="J8752" s="3" t="s">
        <v>37</v>
      </c>
      <c r="K8752" s="3" t="s">
        <v>23</v>
      </c>
      <c r="L8752" s="3" t="s">
        <v>947</v>
      </c>
      <c r="M8752" s="3" t="s">
        <v>39</v>
      </c>
      <c r="N8752" s="3">
        <v>92105</v>
      </c>
      <c r="O8752" s="3" t="s">
        <v>40</v>
      </c>
      <c r="P8752" s="3" t="s">
        <v>3114</v>
      </c>
      <c r="Q8752" s="3" t="s">
        <v>28</v>
      </c>
      <c r="R8752" s="3" t="s">
        <v>61</v>
      </c>
      <c r="S8752" s="3" t="s">
        <v>3115</v>
      </c>
      <c r="T8752" s="3">
        <v>210.58</v>
      </c>
      <c r="U8752" s="35" cm="1">
        <f t="array" ref="U8752">INDEX('Pricing Strategy'!$F$4:$F$71,MATCH(1,(Dataset!$O8752='Pricing Strategy'!$B$4:$B$71)*(Dataset!$Q8752='Pricing Strategy'!$C$4:$C$71)*(Dataset!$R8752='Pricing Strategy'!$D$4:$D$71),))</f>
        <v>0.4</v>
      </c>
      <c r="V8752" s="3">
        <f>Dataset!$T8752*(1-Dataset!$U8752)</f>
        <v>126.348</v>
      </c>
    </row>
    <row r="8753" spans="1:22" x14ac:dyDescent="0.3">
      <c r="A8753" s="32"/>
      <c r="C8753" s="3">
        <v>8748</v>
      </c>
      <c r="D8753" s="3" t="s">
        <v>10221</v>
      </c>
      <c r="E8753" s="34">
        <v>43133</v>
      </c>
      <c r="F8753" s="34">
        <v>43138</v>
      </c>
      <c r="G8753" s="3" t="s">
        <v>46</v>
      </c>
      <c r="H8753" s="3" t="s">
        <v>5728</v>
      </c>
      <c r="I8753" s="3" t="s">
        <v>5729</v>
      </c>
      <c r="J8753" s="3" t="s">
        <v>37</v>
      </c>
      <c r="K8753" s="3" t="s">
        <v>23</v>
      </c>
      <c r="L8753" s="3" t="s">
        <v>947</v>
      </c>
      <c r="M8753" s="3" t="s">
        <v>39</v>
      </c>
      <c r="N8753" s="3">
        <v>92105</v>
      </c>
      <c r="O8753" s="3" t="s">
        <v>40</v>
      </c>
      <c r="P8753" s="3" t="s">
        <v>2389</v>
      </c>
      <c r="Q8753" s="3" t="s">
        <v>42</v>
      </c>
      <c r="R8753" s="3" t="s">
        <v>71</v>
      </c>
      <c r="S8753" s="3" t="s">
        <v>2390</v>
      </c>
      <c r="T8753" s="3">
        <v>30.96</v>
      </c>
      <c r="U8753" s="35" cm="1">
        <f t="array" ref="U8753">INDEX('Pricing Strategy'!$F$4:$F$71,MATCH(1,(Dataset!$O8753='Pricing Strategy'!$B$4:$B$71)*(Dataset!$Q8753='Pricing Strategy'!$C$4:$C$71)*(Dataset!$R8753='Pricing Strategy'!$D$4:$D$71),))</f>
        <v>0.4</v>
      </c>
      <c r="V8753" s="3">
        <f>Dataset!$T8753*(1-Dataset!$U8753)</f>
        <v>18.576000000000001</v>
      </c>
    </row>
    <row r="8754" spans="1:22" x14ac:dyDescent="0.3">
      <c r="A8754" s="32"/>
      <c r="C8754" s="3">
        <v>8749</v>
      </c>
      <c r="D8754" s="3" t="s">
        <v>10221</v>
      </c>
      <c r="E8754" s="34">
        <v>43133</v>
      </c>
      <c r="F8754" s="34">
        <v>43138</v>
      </c>
      <c r="G8754" s="3" t="s">
        <v>46</v>
      </c>
      <c r="H8754" s="3" t="s">
        <v>5728</v>
      </c>
      <c r="I8754" s="3" t="s">
        <v>5729</v>
      </c>
      <c r="J8754" s="3" t="s">
        <v>37</v>
      </c>
      <c r="K8754" s="3" t="s">
        <v>23</v>
      </c>
      <c r="L8754" s="3" t="s">
        <v>947</v>
      </c>
      <c r="M8754" s="3" t="s">
        <v>39</v>
      </c>
      <c r="N8754" s="3">
        <v>92105</v>
      </c>
      <c r="O8754" s="3" t="s">
        <v>40</v>
      </c>
      <c r="P8754" s="3" t="s">
        <v>8334</v>
      </c>
      <c r="Q8754" s="3" t="s">
        <v>67</v>
      </c>
      <c r="R8754" s="3" t="s">
        <v>680</v>
      </c>
      <c r="S8754" s="3" t="s">
        <v>8335</v>
      </c>
      <c r="T8754" s="3">
        <v>239.98400000000001</v>
      </c>
      <c r="U8754" s="35" cm="1">
        <f t="array" ref="U8754">INDEX('Pricing Strategy'!$F$4:$F$71,MATCH(1,(Dataset!$O8754='Pricing Strategy'!$B$4:$B$71)*(Dataset!$Q8754='Pricing Strategy'!$C$4:$C$71)*(Dataset!$R8754='Pricing Strategy'!$D$4:$D$71),))</f>
        <v>0.45</v>
      </c>
      <c r="V8754" s="3">
        <f>Dataset!$T8754*(1-Dataset!$U8754)</f>
        <v>131.99120000000002</v>
      </c>
    </row>
    <row r="8755" spans="1:22" x14ac:dyDescent="0.3">
      <c r="A8755" s="32"/>
      <c r="C8755" s="3">
        <v>8750</v>
      </c>
      <c r="D8755" s="3" t="s">
        <v>10222</v>
      </c>
      <c r="E8755" s="34">
        <v>42537</v>
      </c>
      <c r="F8755" s="34">
        <v>42540</v>
      </c>
      <c r="G8755" s="3" t="s">
        <v>184</v>
      </c>
      <c r="H8755" s="3" t="s">
        <v>561</v>
      </c>
      <c r="I8755" s="3" t="s">
        <v>562</v>
      </c>
      <c r="J8755" s="3" t="s">
        <v>22</v>
      </c>
      <c r="K8755" s="3" t="s">
        <v>23</v>
      </c>
      <c r="L8755" s="3" t="s">
        <v>262</v>
      </c>
      <c r="M8755" s="3" t="s">
        <v>263</v>
      </c>
      <c r="N8755" s="3">
        <v>10009</v>
      </c>
      <c r="O8755" s="3" t="s">
        <v>144</v>
      </c>
      <c r="P8755" s="3" t="s">
        <v>1744</v>
      </c>
      <c r="Q8755" s="3" t="s">
        <v>42</v>
      </c>
      <c r="R8755" s="3" t="s">
        <v>71</v>
      </c>
      <c r="S8755" s="3" t="s">
        <v>1745</v>
      </c>
      <c r="T8755" s="3">
        <v>3050.3760000000002</v>
      </c>
      <c r="U8755" s="35" cm="1">
        <f t="array" ref="U8755">INDEX('Pricing Strategy'!$F$4:$F$71,MATCH(1,(Dataset!$O8755='Pricing Strategy'!$B$4:$B$71)*(Dataset!$Q8755='Pricing Strategy'!$C$4:$C$71)*(Dataset!$R8755='Pricing Strategy'!$D$4:$D$71),))</f>
        <v>0.4</v>
      </c>
      <c r="V8755" s="3">
        <f>Dataset!$T8755*(1-Dataset!$U8755)</f>
        <v>1830.2256</v>
      </c>
    </row>
    <row r="8756" spans="1:22" x14ac:dyDescent="0.3">
      <c r="A8756" s="32"/>
      <c r="C8756" s="3">
        <v>8751</v>
      </c>
      <c r="D8756" s="3" t="s">
        <v>10222</v>
      </c>
      <c r="E8756" s="34">
        <v>42537</v>
      </c>
      <c r="F8756" s="34">
        <v>42540</v>
      </c>
      <c r="G8756" s="3" t="s">
        <v>184</v>
      </c>
      <c r="H8756" s="3" t="s">
        <v>561</v>
      </c>
      <c r="I8756" s="3" t="s">
        <v>562</v>
      </c>
      <c r="J8756" s="3" t="s">
        <v>22</v>
      </c>
      <c r="K8756" s="3" t="s">
        <v>23</v>
      </c>
      <c r="L8756" s="3" t="s">
        <v>262</v>
      </c>
      <c r="M8756" s="3" t="s">
        <v>263</v>
      </c>
      <c r="N8756" s="3">
        <v>10009</v>
      </c>
      <c r="O8756" s="3" t="s">
        <v>144</v>
      </c>
      <c r="P8756" s="3" t="s">
        <v>4327</v>
      </c>
      <c r="Q8756" s="3" t="s">
        <v>67</v>
      </c>
      <c r="R8756" s="3" t="s">
        <v>68</v>
      </c>
      <c r="S8756" s="3" t="s">
        <v>4328</v>
      </c>
      <c r="T8756" s="3">
        <v>133.97999999999999</v>
      </c>
      <c r="U8756" s="35" cm="1">
        <f t="array" ref="U8756">INDEX('Pricing Strategy'!$F$4:$F$71,MATCH(1,(Dataset!$O8756='Pricing Strategy'!$B$4:$B$71)*(Dataset!$Q8756='Pricing Strategy'!$C$4:$C$71)*(Dataset!$R8756='Pricing Strategy'!$D$4:$D$71),))</f>
        <v>0.4</v>
      </c>
      <c r="V8756" s="3">
        <f>Dataset!$T8756*(1-Dataset!$U8756)</f>
        <v>80.387999999999991</v>
      </c>
    </row>
    <row r="8757" spans="1:22" x14ac:dyDescent="0.3">
      <c r="A8757" s="32"/>
      <c r="C8757" s="3">
        <v>8752</v>
      </c>
      <c r="D8757" s="3" t="s">
        <v>10223</v>
      </c>
      <c r="E8757" s="34">
        <v>42860</v>
      </c>
      <c r="F8757" s="34">
        <v>42864</v>
      </c>
      <c r="G8757" s="3" t="s">
        <v>46</v>
      </c>
      <c r="H8757" s="3" t="s">
        <v>436</v>
      </c>
      <c r="I8757" s="3" t="s">
        <v>437</v>
      </c>
      <c r="J8757" s="3" t="s">
        <v>98</v>
      </c>
      <c r="K8757" s="3" t="s">
        <v>23</v>
      </c>
      <c r="L8757" s="3" t="s">
        <v>5652</v>
      </c>
      <c r="M8757" s="3" t="s">
        <v>50</v>
      </c>
      <c r="N8757" s="3">
        <v>32303</v>
      </c>
      <c r="O8757" s="3" t="s">
        <v>26</v>
      </c>
      <c r="P8757" s="3" t="s">
        <v>10224</v>
      </c>
      <c r="Q8757" s="3" t="s">
        <v>42</v>
      </c>
      <c r="R8757" s="3" t="s">
        <v>86</v>
      </c>
      <c r="S8757" s="3" t="s">
        <v>10225</v>
      </c>
      <c r="T8757" s="3">
        <v>93.248000000000005</v>
      </c>
      <c r="U8757" s="35" cm="1">
        <f t="array" ref="U8757">INDEX('Pricing Strategy'!$F$4:$F$71,MATCH(1,(Dataset!$O8757='Pricing Strategy'!$B$4:$B$71)*(Dataset!$Q8757='Pricing Strategy'!$C$4:$C$71)*(Dataset!$R8757='Pricing Strategy'!$D$4:$D$71),))</f>
        <v>0.25</v>
      </c>
      <c r="V8757" s="3">
        <f>Dataset!$T8757*(1-Dataset!$U8757)</f>
        <v>69.936000000000007</v>
      </c>
    </row>
    <row r="8758" spans="1:22" x14ac:dyDescent="0.3">
      <c r="A8758" s="32"/>
      <c r="C8758" s="3">
        <v>8753</v>
      </c>
      <c r="D8758" s="3" t="s">
        <v>10223</v>
      </c>
      <c r="E8758" s="34">
        <v>42860</v>
      </c>
      <c r="F8758" s="34">
        <v>42864</v>
      </c>
      <c r="G8758" s="3" t="s">
        <v>46</v>
      </c>
      <c r="H8758" s="3" t="s">
        <v>436</v>
      </c>
      <c r="I8758" s="3" t="s">
        <v>437</v>
      </c>
      <c r="J8758" s="3" t="s">
        <v>98</v>
      </c>
      <c r="K8758" s="3" t="s">
        <v>23</v>
      </c>
      <c r="L8758" s="3" t="s">
        <v>5652</v>
      </c>
      <c r="M8758" s="3" t="s">
        <v>50</v>
      </c>
      <c r="N8758" s="3">
        <v>32303</v>
      </c>
      <c r="O8758" s="3" t="s">
        <v>26</v>
      </c>
      <c r="P8758" s="3" t="s">
        <v>4787</v>
      </c>
      <c r="Q8758" s="3" t="s">
        <v>67</v>
      </c>
      <c r="R8758" s="3" t="s">
        <v>68</v>
      </c>
      <c r="S8758" s="3" t="s">
        <v>4788</v>
      </c>
      <c r="T8758" s="3">
        <v>177.48</v>
      </c>
      <c r="U8758" s="35" cm="1">
        <f t="array" ref="U8758">INDEX('Pricing Strategy'!$F$4:$F$71,MATCH(1,(Dataset!$O8758='Pricing Strategy'!$B$4:$B$71)*(Dataset!$Q8758='Pricing Strategy'!$C$4:$C$71)*(Dataset!$R8758='Pricing Strategy'!$D$4:$D$71),))</f>
        <v>0.25</v>
      </c>
      <c r="V8758" s="3">
        <f>Dataset!$T8758*(1-Dataset!$U8758)</f>
        <v>133.10999999999999</v>
      </c>
    </row>
    <row r="8759" spans="1:22" x14ac:dyDescent="0.3">
      <c r="A8759" s="32"/>
      <c r="C8759" s="3">
        <v>8754</v>
      </c>
      <c r="D8759" s="3" t="s">
        <v>10226</v>
      </c>
      <c r="E8759" s="34">
        <v>43352</v>
      </c>
      <c r="F8759" s="34">
        <v>43353</v>
      </c>
      <c r="G8759" s="3" t="s">
        <v>184</v>
      </c>
      <c r="H8759" s="3" t="s">
        <v>4836</v>
      </c>
      <c r="I8759" s="3" t="s">
        <v>4837</v>
      </c>
      <c r="J8759" s="3" t="s">
        <v>22</v>
      </c>
      <c r="K8759" s="3" t="s">
        <v>23</v>
      </c>
      <c r="L8759" s="3" t="s">
        <v>2839</v>
      </c>
      <c r="M8759" s="3" t="s">
        <v>494</v>
      </c>
      <c r="N8759" s="3">
        <v>43615</v>
      </c>
      <c r="O8759" s="3" t="s">
        <v>144</v>
      </c>
      <c r="P8759" s="3" t="s">
        <v>4568</v>
      </c>
      <c r="Q8759" s="3" t="s">
        <v>42</v>
      </c>
      <c r="R8759" s="3" t="s">
        <v>43</v>
      </c>
      <c r="S8759" s="3" t="s">
        <v>4569</v>
      </c>
      <c r="T8759" s="3">
        <v>17.712</v>
      </c>
      <c r="U8759" s="35" cm="1">
        <f t="array" ref="U8759">INDEX('Pricing Strategy'!$F$4:$F$71,MATCH(1,(Dataset!$O8759='Pricing Strategy'!$B$4:$B$71)*(Dataset!$Q8759='Pricing Strategy'!$C$4:$C$71)*(Dataset!$R8759='Pricing Strategy'!$D$4:$D$71),))</f>
        <v>0.4</v>
      </c>
      <c r="V8759" s="3">
        <f>Dataset!$T8759*(1-Dataset!$U8759)</f>
        <v>10.6272</v>
      </c>
    </row>
    <row r="8760" spans="1:22" x14ac:dyDescent="0.3">
      <c r="A8760" s="32"/>
      <c r="C8760" s="3">
        <v>8755</v>
      </c>
      <c r="D8760" s="3" t="s">
        <v>10226</v>
      </c>
      <c r="E8760" s="34">
        <v>43352</v>
      </c>
      <c r="F8760" s="34">
        <v>43353</v>
      </c>
      <c r="G8760" s="3" t="s">
        <v>184</v>
      </c>
      <c r="H8760" s="3" t="s">
        <v>4836</v>
      </c>
      <c r="I8760" s="3" t="s">
        <v>4837</v>
      </c>
      <c r="J8760" s="3" t="s">
        <v>22</v>
      </c>
      <c r="K8760" s="3" t="s">
        <v>23</v>
      </c>
      <c r="L8760" s="3" t="s">
        <v>2839</v>
      </c>
      <c r="M8760" s="3" t="s">
        <v>494</v>
      </c>
      <c r="N8760" s="3">
        <v>43615</v>
      </c>
      <c r="O8760" s="3" t="s">
        <v>144</v>
      </c>
      <c r="P8760" s="3" t="s">
        <v>3168</v>
      </c>
      <c r="Q8760" s="3" t="s">
        <v>42</v>
      </c>
      <c r="R8760" s="3" t="s">
        <v>71</v>
      </c>
      <c r="S8760" s="3" t="s">
        <v>3169</v>
      </c>
      <c r="T8760" s="3">
        <v>4.8600000000000003</v>
      </c>
      <c r="U8760" s="35" cm="1">
        <f t="array" ref="U8760">INDEX('Pricing Strategy'!$F$4:$F$71,MATCH(1,(Dataset!$O8760='Pricing Strategy'!$B$4:$B$71)*(Dataset!$Q8760='Pricing Strategy'!$C$4:$C$71)*(Dataset!$R8760='Pricing Strategy'!$D$4:$D$71),))</f>
        <v>0.4</v>
      </c>
      <c r="V8760" s="3">
        <f>Dataset!$T8760*(1-Dataset!$U8760)</f>
        <v>2.9159999999999999</v>
      </c>
    </row>
    <row r="8761" spans="1:22" x14ac:dyDescent="0.3">
      <c r="A8761" s="32"/>
      <c r="C8761" s="3">
        <v>8756</v>
      </c>
      <c r="D8761" s="3" t="s">
        <v>10226</v>
      </c>
      <c r="E8761" s="34">
        <v>43352</v>
      </c>
      <c r="F8761" s="34">
        <v>43353</v>
      </c>
      <c r="G8761" s="3" t="s">
        <v>184</v>
      </c>
      <c r="H8761" s="3" t="s">
        <v>4836</v>
      </c>
      <c r="I8761" s="3" t="s">
        <v>4837</v>
      </c>
      <c r="J8761" s="3" t="s">
        <v>22</v>
      </c>
      <c r="K8761" s="3" t="s">
        <v>23</v>
      </c>
      <c r="L8761" s="3" t="s">
        <v>2839</v>
      </c>
      <c r="M8761" s="3" t="s">
        <v>494</v>
      </c>
      <c r="N8761" s="3">
        <v>43615</v>
      </c>
      <c r="O8761" s="3" t="s">
        <v>144</v>
      </c>
      <c r="P8761" s="3" t="s">
        <v>4499</v>
      </c>
      <c r="Q8761" s="3" t="s">
        <v>42</v>
      </c>
      <c r="R8761" s="3" t="s">
        <v>71</v>
      </c>
      <c r="S8761" s="3" t="s">
        <v>4500</v>
      </c>
      <c r="T8761" s="3">
        <v>6.258</v>
      </c>
      <c r="U8761" s="35" cm="1">
        <f t="array" ref="U8761">INDEX('Pricing Strategy'!$F$4:$F$71,MATCH(1,(Dataset!$O8761='Pricing Strategy'!$B$4:$B$71)*(Dataset!$Q8761='Pricing Strategy'!$C$4:$C$71)*(Dataset!$R8761='Pricing Strategy'!$D$4:$D$71),))</f>
        <v>0.4</v>
      </c>
      <c r="V8761" s="3">
        <f>Dataset!$T8761*(1-Dataset!$U8761)</f>
        <v>3.7547999999999999</v>
      </c>
    </row>
    <row r="8762" spans="1:22" x14ac:dyDescent="0.3">
      <c r="A8762" s="32"/>
      <c r="C8762" s="3">
        <v>8757</v>
      </c>
      <c r="D8762" s="3" t="s">
        <v>10227</v>
      </c>
      <c r="E8762" s="34">
        <v>42938</v>
      </c>
      <c r="F8762" s="34">
        <v>42942</v>
      </c>
      <c r="G8762" s="3" t="s">
        <v>46</v>
      </c>
      <c r="H8762" s="3" t="s">
        <v>6869</v>
      </c>
      <c r="I8762" s="3" t="s">
        <v>6870</v>
      </c>
      <c r="J8762" s="3" t="s">
        <v>37</v>
      </c>
      <c r="K8762" s="3" t="s">
        <v>23</v>
      </c>
      <c r="L8762" s="3" t="s">
        <v>378</v>
      </c>
      <c r="M8762" s="3" t="s">
        <v>2739</v>
      </c>
      <c r="N8762" s="3">
        <v>21044</v>
      </c>
      <c r="O8762" s="3" t="s">
        <v>144</v>
      </c>
      <c r="P8762" s="3" t="s">
        <v>2139</v>
      </c>
      <c r="Q8762" s="3" t="s">
        <v>42</v>
      </c>
      <c r="R8762" s="3" t="s">
        <v>74</v>
      </c>
      <c r="S8762" s="3" t="s">
        <v>2140</v>
      </c>
      <c r="T8762" s="3">
        <v>37.68</v>
      </c>
      <c r="U8762" s="35" cm="1">
        <f t="array" ref="U8762">INDEX('Pricing Strategy'!$F$4:$F$71,MATCH(1,(Dataset!$O8762='Pricing Strategy'!$B$4:$B$71)*(Dataset!$Q8762='Pricing Strategy'!$C$4:$C$71)*(Dataset!$R8762='Pricing Strategy'!$D$4:$D$71),))</f>
        <v>0.4</v>
      </c>
      <c r="V8762" s="3">
        <f>Dataset!$T8762*(1-Dataset!$U8762)</f>
        <v>22.608000000000001</v>
      </c>
    </row>
    <row r="8763" spans="1:22" x14ac:dyDescent="0.3">
      <c r="A8763" s="32"/>
      <c r="C8763" s="3">
        <v>8758</v>
      </c>
      <c r="D8763" s="3" t="s">
        <v>10227</v>
      </c>
      <c r="E8763" s="34">
        <v>42938</v>
      </c>
      <c r="F8763" s="34">
        <v>42942</v>
      </c>
      <c r="G8763" s="3" t="s">
        <v>46</v>
      </c>
      <c r="H8763" s="3" t="s">
        <v>6869</v>
      </c>
      <c r="I8763" s="3" t="s">
        <v>6870</v>
      </c>
      <c r="J8763" s="3" t="s">
        <v>37</v>
      </c>
      <c r="K8763" s="3" t="s">
        <v>23</v>
      </c>
      <c r="L8763" s="3" t="s">
        <v>378</v>
      </c>
      <c r="M8763" s="3" t="s">
        <v>2739</v>
      </c>
      <c r="N8763" s="3">
        <v>21044</v>
      </c>
      <c r="O8763" s="3" t="s">
        <v>144</v>
      </c>
      <c r="P8763" s="3" t="s">
        <v>1057</v>
      </c>
      <c r="Q8763" s="3" t="s">
        <v>42</v>
      </c>
      <c r="R8763" s="3" t="s">
        <v>86</v>
      </c>
      <c r="S8763" s="3" t="s">
        <v>1058</v>
      </c>
      <c r="T8763" s="3">
        <v>51.84</v>
      </c>
      <c r="U8763" s="35" cm="1">
        <f t="array" ref="U8763">INDEX('Pricing Strategy'!$F$4:$F$71,MATCH(1,(Dataset!$O8763='Pricing Strategy'!$B$4:$B$71)*(Dataset!$Q8763='Pricing Strategy'!$C$4:$C$71)*(Dataset!$R8763='Pricing Strategy'!$D$4:$D$71),))</f>
        <v>0.4</v>
      </c>
      <c r="V8763" s="3">
        <f>Dataset!$T8763*(1-Dataset!$U8763)</f>
        <v>31.103999999999999</v>
      </c>
    </row>
    <row r="8764" spans="1:22" x14ac:dyDescent="0.3">
      <c r="A8764" s="32"/>
      <c r="C8764" s="3">
        <v>8759</v>
      </c>
      <c r="D8764" s="3" t="s">
        <v>10227</v>
      </c>
      <c r="E8764" s="34">
        <v>42938</v>
      </c>
      <c r="F8764" s="34">
        <v>42942</v>
      </c>
      <c r="G8764" s="3" t="s">
        <v>46</v>
      </c>
      <c r="H8764" s="3" t="s">
        <v>6869</v>
      </c>
      <c r="I8764" s="3" t="s">
        <v>6870</v>
      </c>
      <c r="J8764" s="3" t="s">
        <v>37</v>
      </c>
      <c r="K8764" s="3" t="s">
        <v>23</v>
      </c>
      <c r="L8764" s="3" t="s">
        <v>378</v>
      </c>
      <c r="M8764" s="3" t="s">
        <v>2739</v>
      </c>
      <c r="N8764" s="3">
        <v>21044</v>
      </c>
      <c r="O8764" s="3" t="s">
        <v>144</v>
      </c>
      <c r="P8764" s="3" t="s">
        <v>2525</v>
      </c>
      <c r="Q8764" s="3" t="s">
        <v>28</v>
      </c>
      <c r="R8764" s="3" t="s">
        <v>61</v>
      </c>
      <c r="S8764" s="3" t="s">
        <v>2526</v>
      </c>
      <c r="T8764" s="3">
        <v>27.42</v>
      </c>
      <c r="U8764" s="35" cm="1">
        <f t="array" ref="U8764">INDEX('Pricing Strategy'!$F$4:$F$71,MATCH(1,(Dataset!$O8764='Pricing Strategy'!$B$4:$B$71)*(Dataset!$Q8764='Pricing Strategy'!$C$4:$C$71)*(Dataset!$R8764='Pricing Strategy'!$D$4:$D$71),))</f>
        <v>0.4</v>
      </c>
      <c r="V8764" s="3">
        <f>Dataset!$T8764*(1-Dataset!$U8764)</f>
        <v>16.452000000000002</v>
      </c>
    </row>
    <row r="8765" spans="1:22" x14ac:dyDescent="0.3">
      <c r="A8765" s="32"/>
      <c r="C8765" s="3">
        <v>8760</v>
      </c>
      <c r="D8765" s="3" t="s">
        <v>10227</v>
      </c>
      <c r="E8765" s="34">
        <v>42938</v>
      </c>
      <c r="F8765" s="34">
        <v>42942</v>
      </c>
      <c r="G8765" s="3" t="s">
        <v>46</v>
      </c>
      <c r="H8765" s="3" t="s">
        <v>6869</v>
      </c>
      <c r="I8765" s="3" t="s">
        <v>6870</v>
      </c>
      <c r="J8765" s="3" t="s">
        <v>37</v>
      </c>
      <c r="K8765" s="3" t="s">
        <v>23</v>
      </c>
      <c r="L8765" s="3" t="s">
        <v>378</v>
      </c>
      <c r="M8765" s="3" t="s">
        <v>2739</v>
      </c>
      <c r="N8765" s="3">
        <v>21044</v>
      </c>
      <c r="O8765" s="3" t="s">
        <v>144</v>
      </c>
      <c r="P8765" s="3" t="s">
        <v>2940</v>
      </c>
      <c r="Q8765" s="3" t="s">
        <v>42</v>
      </c>
      <c r="R8765" s="3" t="s">
        <v>71</v>
      </c>
      <c r="S8765" s="3" t="s">
        <v>2941</v>
      </c>
      <c r="T8765" s="3">
        <v>5.4</v>
      </c>
      <c r="U8765" s="35" cm="1">
        <f t="array" ref="U8765">INDEX('Pricing Strategy'!$F$4:$F$71,MATCH(1,(Dataset!$O8765='Pricing Strategy'!$B$4:$B$71)*(Dataset!$Q8765='Pricing Strategy'!$C$4:$C$71)*(Dataset!$R8765='Pricing Strategy'!$D$4:$D$71),))</f>
        <v>0.4</v>
      </c>
      <c r="V8765" s="3">
        <f>Dataset!$T8765*(1-Dataset!$U8765)</f>
        <v>3.24</v>
      </c>
    </row>
    <row r="8766" spans="1:22" x14ac:dyDescent="0.3">
      <c r="A8766" s="32"/>
      <c r="C8766" s="3">
        <v>8761</v>
      </c>
      <c r="D8766" s="3" t="s">
        <v>10228</v>
      </c>
      <c r="E8766" s="34">
        <v>42766</v>
      </c>
      <c r="F8766" s="34">
        <v>42772</v>
      </c>
      <c r="G8766" s="3" t="s">
        <v>46</v>
      </c>
      <c r="H8766" s="3" t="s">
        <v>3442</v>
      </c>
      <c r="I8766" s="3" t="s">
        <v>3443</v>
      </c>
      <c r="J8766" s="3" t="s">
        <v>98</v>
      </c>
      <c r="K8766" s="3" t="s">
        <v>23</v>
      </c>
      <c r="L8766" s="3" t="s">
        <v>1738</v>
      </c>
      <c r="M8766" s="3" t="s">
        <v>1272</v>
      </c>
      <c r="N8766" s="3">
        <v>30318</v>
      </c>
      <c r="O8766" s="3" t="s">
        <v>26</v>
      </c>
      <c r="P8766" s="3" t="s">
        <v>1744</v>
      </c>
      <c r="Q8766" s="3" t="s">
        <v>42</v>
      </c>
      <c r="R8766" s="3" t="s">
        <v>71</v>
      </c>
      <c r="S8766" s="3" t="s">
        <v>1745</v>
      </c>
      <c r="T8766" s="3">
        <v>1270.99</v>
      </c>
      <c r="U8766" s="35" cm="1">
        <f t="array" ref="U8766">INDEX('Pricing Strategy'!$F$4:$F$71,MATCH(1,(Dataset!$O8766='Pricing Strategy'!$B$4:$B$71)*(Dataset!$Q8766='Pricing Strategy'!$C$4:$C$71)*(Dataset!$R8766='Pricing Strategy'!$D$4:$D$71),))</f>
        <v>0.25</v>
      </c>
      <c r="V8766" s="3">
        <f>Dataset!$T8766*(1-Dataset!$U8766)</f>
        <v>953.24250000000006</v>
      </c>
    </row>
    <row r="8767" spans="1:22" x14ac:dyDescent="0.3">
      <c r="A8767" s="32"/>
      <c r="C8767" s="3">
        <v>8762</v>
      </c>
      <c r="D8767" s="3" t="s">
        <v>10228</v>
      </c>
      <c r="E8767" s="34">
        <v>42766</v>
      </c>
      <c r="F8767" s="34">
        <v>42772</v>
      </c>
      <c r="G8767" s="3" t="s">
        <v>46</v>
      </c>
      <c r="H8767" s="3" t="s">
        <v>3442</v>
      </c>
      <c r="I8767" s="3" t="s">
        <v>3443</v>
      </c>
      <c r="J8767" s="3" t="s">
        <v>98</v>
      </c>
      <c r="K8767" s="3" t="s">
        <v>23</v>
      </c>
      <c r="L8767" s="3" t="s">
        <v>1738</v>
      </c>
      <c r="M8767" s="3" t="s">
        <v>1272</v>
      </c>
      <c r="N8767" s="3">
        <v>30318</v>
      </c>
      <c r="O8767" s="3" t="s">
        <v>26</v>
      </c>
      <c r="P8767" s="3" t="s">
        <v>5586</v>
      </c>
      <c r="Q8767" s="3" t="s">
        <v>42</v>
      </c>
      <c r="R8767" s="3" t="s">
        <v>169</v>
      </c>
      <c r="S8767" s="3" t="s">
        <v>5587</v>
      </c>
      <c r="T8767" s="3">
        <v>125.36</v>
      </c>
      <c r="U8767" s="35" cm="1">
        <f t="array" ref="U8767">INDEX('Pricing Strategy'!$F$4:$F$71,MATCH(1,(Dataset!$O8767='Pricing Strategy'!$B$4:$B$71)*(Dataset!$Q8767='Pricing Strategy'!$C$4:$C$71)*(Dataset!$R8767='Pricing Strategy'!$D$4:$D$71),))</f>
        <v>0.25</v>
      </c>
      <c r="V8767" s="3">
        <f>Dataset!$T8767*(1-Dataset!$U8767)</f>
        <v>94.02</v>
      </c>
    </row>
    <row r="8768" spans="1:22" x14ac:dyDescent="0.3">
      <c r="A8768" s="32"/>
      <c r="C8768" s="3">
        <v>8763</v>
      </c>
      <c r="D8768" s="3" t="s">
        <v>10229</v>
      </c>
      <c r="E8768" s="34">
        <v>43098</v>
      </c>
      <c r="F8768" s="34">
        <v>43102</v>
      </c>
      <c r="G8768" s="3" t="s">
        <v>46</v>
      </c>
      <c r="H8768" s="3" t="s">
        <v>3166</v>
      </c>
      <c r="I8768" s="3" t="s">
        <v>3167</v>
      </c>
      <c r="J8768" s="3" t="s">
        <v>22</v>
      </c>
      <c r="K8768" s="3" t="s">
        <v>23</v>
      </c>
      <c r="L8768" s="3" t="s">
        <v>5400</v>
      </c>
      <c r="M8768" s="3" t="s">
        <v>39</v>
      </c>
      <c r="N8768" s="3">
        <v>95823</v>
      </c>
      <c r="O8768" s="3" t="s">
        <v>40</v>
      </c>
      <c r="P8768" s="3" t="s">
        <v>3020</v>
      </c>
      <c r="Q8768" s="3" t="s">
        <v>42</v>
      </c>
      <c r="R8768" s="3" t="s">
        <v>55</v>
      </c>
      <c r="S8768" s="3" t="s">
        <v>3021</v>
      </c>
      <c r="T8768" s="3">
        <v>14.03</v>
      </c>
      <c r="U8768" s="35" cm="1">
        <f t="array" ref="U8768">INDEX('Pricing Strategy'!$F$4:$F$71,MATCH(1,(Dataset!$O8768='Pricing Strategy'!$B$4:$B$71)*(Dataset!$Q8768='Pricing Strategy'!$C$4:$C$71)*(Dataset!$R8768='Pricing Strategy'!$D$4:$D$71),))</f>
        <v>0.5</v>
      </c>
      <c r="V8768" s="3">
        <f>Dataset!$T8768*(1-Dataset!$U8768)</f>
        <v>7.0149999999999997</v>
      </c>
    </row>
    <row r="8769" spans="1:22" x14ac:dyDescent="0.3">
      <c r="A8769" s="32"/>
      <c r="C8769" s="3">
        <v>8764</v>
      </c>
      <c r="D8769" s="3" t="s">
        <v>10229</v>
      </c>
      <c r="E8769" s="34">
        <v>43098</v>
      </c>
      <c r="F8769" s="34">
        <v>43102</v>
      </c>
      <c r="G8769" s="3" t="s">
        <v>46</v>
      </c>
      <c r="H8769" s="3" t="s">
        <v>3166</v>
      </c>
      <c r="I8769" s="3" t="s">
        <v>3167</v>
      </c>
      <c r="J8769" s="3" t="s">
        <v>22</v>
      </c>
      <c r="K8769" s="3" t="s">
        <v>23</v>
      </c>
      <c r="L8769" s="3" t="s">
        <v>5400</v>
      </c>
      <c r="M8769" s="3" t="s">
        <v>39</v>
      </c>
      <c r="N8769" s="3">
        <v>95823</v>
      </c>
      <c r="O8769" s="3" t="s">
        <v>40</v>
      </c>
      <c r="P8769" s="3" t="s">
        <v>5555</v>
      </c>
      <c r="Q8769" s="3" t="s">
        <v>42</v>
      </c>
      <c r="R8769" s="3" t="s">
        <v>575</v>
      </c>
      <c r="S8769" s="3" t="s">
        <v>5556</v>
      </c>
      <c r="T8769" s="3">
        <v>27.96</v>
      </c>
      <c r="U8769" s="35" cm="1">
        <f t="array" ref="U8769">INDEX('Pricing Strategy'!$F$4:$F$71,MATCH(1,(Dataset!$O8769='Pricing Strategy'!$B$4:$B$71)*(Dataset!$Q8769='Pricing Strategy'!$C$4:$C$71)*(Dataset!$R8769='Pricing Strategy'!$D$4:$D$71),))</f>
        <v>0.45</v>
      </c>
      <c r="V8769" s="3">
        <f>Dataset!$T8769*(1-Dataset!$U8769)</f>
        <v>15.378000000000002</v>
      </c>
    </row>
    <row r="8770" spans="1:22" x14ac:dyDescent="0.3">
      <c r="A8770" s="32"/>
      <c r="C8770" s="3">
        <v>8765</v>
      </c>
      <c r="D8770" s="3" t="s">
        <v>10230</v>
      </c>
      <c r="E8770" s="34">
        <v>42695</v>
      </c>
      <c r="F8770" s="34">
        <v>42701</v>
      </c>
      <c r="G8770" s="3" t="s">
        <v>46</v>
      </c>
      <c r="H8770" s="3" t="s">
        <v>1534</v>
      </c>
      <c r="I8770" s="3" t="s">
        <v>1535</v>
      </c>
      <c r="J8770" s="3" t="s">
        <v>37</v>
      </c>
      <c r="K8770" s="3" t="s">
        <v>23</v>
      </c>
      <c r="L8770" s="3" t="s">
        <v>99</v>
      </c>
      <c r="M8770" s="3" t="s">
        <v>100</v>
      </c>
      <c r="N8770" s="3">
        <v>76106</v>
      </c>
      <c r="O8770" s="3" t="s">
        <v>101</v>
      </c>
      <c r="P8770" s="3" t="s">
        <v>4870</v>
      </c>
      <c r="Q8770" s="3" t="s">
        <v>42</v>
      </c>
      <c r="R8770" s="3" t="s">
        <v>64</v>
      </c>
      <c r="S8770" s="3" t="s">
        <v>4871</v>
      </c>
      <c r="T8770" s="3">
        <v>5.3440000000000003</v>
      </c>
      <c r="U8770" s="35" cm="1">
        <f t="array" ref="U8770">INDEX('Pricing Strategy'!$F$4:$F$71,MATCH(1,(Dataset!$O8770='Pricing Strategy'!$B$4:$B$71)*(Dataset!$Q8770='Pricing Strategy'!$C$4:$C$71)*(Dataset!$R8770='Pricing Strategy'!$D$4:$D$71),))</f>
        <v>0.35</v>
      </c>
      <c r="V8770" s="3">
        <f>Dataset!$T8770*(1-Dataset!$U8770)</f>
        <v>3.4736000000000002</v>
      </c>
    </row>
    <row r="8771" spans="1:22" x14ac:dyDescent="0.3">
      <c r="A8771" s="32"/>
      <c r="C8771" s="3">
        <v>8766</v>
      </c>
      <c r="D8771" s="3" t="s">
        <v>10230</v>
      </c>
      <c r="E8771" s="34">
        <v>42695</v>
      </c>
      <c r="F8771" s="34">
        <v>42701</v>
      </c>
      <c r="G8771" s="3" t="s">
        <v>46</v>
      </c>
      <c r="H8771" s="3" t="s">
        <v>1534</v>
      </c>
      <c r="I8771" s="3" t="s">
        <v>1535</v>
      </c>
      <c r="J8771" s="3" t="s">
        <v>37</v>
      </c>
      <c r="K8771" s="3" t="s">
        <v>23</v>
      </c>
      <c r="L8771" s="3" t="s">
        <v>99</v>
      </c>
      <c r="M8771" s="3" t="s">
        <v>100</v>
      </c>
      <c r="N8771" s="3">
        <v>76106</v>
      </c>
      <c r="O8771" s="3" t="s">
        <v>101</v>
      </c>
      <c r="P8771" s="3" t="s">
        <v>104</v>
      </c>
      <c r="Q8771" s="3" t="s">
        <v>42</v>
      </c>
      <c r="R8771" s="3" t="s">
        <v>71</v>
      </c>
      <c r="S8771" s="3" t="s">
        <v>105</v>
      </c>
      <c r="T8771" s="3">
        <v>1.696</v>
      </c>
      <c r="U8771" s="35" cm="1">
        <f t="array" ref="U8771">INDEX('Pricing Strategy'!$F$4:$F$71,MATCH(1,(Dataset!$O8771='Pricing Strategy'!$B$4:$B$71)*(Dataset!$Q8771='Pricing Strategy'!$C$4:$C$71)*(Dataset!$R8771='Pricing Strategy'!$D$4:$D$71),))</f>
        <v>0.3</v>
      </c>
      <c r="V8771" s="3">
        <f>Dataset!$T8771*(1-Dataset!$U8771)</f>
        <v>1.1871999999999998</v>
      </c>
    </row>
    <row r="8772" spans="1:22" x14ac:dyDescent="0.3">
      <c r="A8772" s="32"/>
      <c r="C8772" s="3">
        <v>8767</v>
      </c>
      <c r="D8772" s="3" t="s">
        <v>10230</v>
      </c>
      <c r="E8772" s="34">
        <v>42695</v>
      </c>
      <c r="F8772" s="34">
        <v>42701</v>
      </c>
      <c r="G8772" s="3" t="s">
        <v>46</v>
      </c>
      <c r="H8772" s="3" t="s">
        <v>1534</v>
      </c>
      <c r="I8772" s="3" t="s">
        <v>1535</v>
      </c>
      <c r="J8772" s="3" t="s">
        <v>37</v>
      </c>
      <c r="K8772" s="3" t="s">
        <v>23</v>
      </c>
      <c r="L8772" s="3" t="s">
        <v>99</v>
      </c>
      <c r="M8772" s="3" t="s">
        <v>100</v>
      </c>
      <c r="N8772" s="3">
        <v>76106</v>
      </c>
      <c r="O8772" s="3" t="s">
        <v>101</v>
      </c>
      <c r="P8772" s="3" t="s">
        <v>9925</v>
      </c>
      <c r="Q8772" s="3" t="s">
        <v>42</v>
      </c>
      <c r="R8772" s="3" t="s">
        <v>74</v>
      </c>
      <c r="S8772" s="3" t="s">
        <v>9926</v>
      </c>
      <c r="T8772" s="3">
        <v>24.588000000000001</v>
      </c>
      <c r="U8772" s="35" cm="1">
        <f t="array" ref="U8772">INDEX('Pricing Strategy'!$F$4:$F$71,MATCH(1,(Dataset!$O8772='Pricing Strategy'!$B$4:$B$71)*(Dataset!$Q8772='Pricing Strategy'!$C$4:$C$71)*(Dataset!$R8772='Pricing Strategy'!$D$4:$D$71),))</f>
        <v>0.3</v>
      </c>
      <c r="V8772" s="3">
        <f>Dataset!$T8772*(1-Dataset!$U8772)</f>
        <v>17.211600000000001</v>
      </c>
    </row>
    <row r="8773" spans="1:22" x14ac:dyDescent="0.3">
      <c r="A8773" s="32"/>
      <c r="C8773" s="3">
        <v>8768</v>
      </c>
      <c r="D8773" s="3" t="s">
        <v>10230</v>
      </c>
      <c r="E8773" s="34">
        <v>42695</v>
      </c>
      <c r="F8773" s="34">
        <v>42701</v>
      </c>
      <c r="G8773" s="3" t="s">
        <v>46</v>
      </c>
      <c r="H8773" s="3" t="s">
        <v>1534</v>
      </c>
      <c r="I8773" s="3" t="s">
        <v>1535</v>
      </c>
      <c r="J8773" s="3" t="s">
        <v>37</v>
      </c>
      <c r="K8773" s="3" t="s">
        <v>23</v>
      </c>
      <c r="L8773" s="3" t="s">
        <v>99</v>
      </c>
      <c r="M8773" s="3" t="s">
        <v>100</v>
      </c>
      <c r="N8773" s="3">
        <v>76106</v>
      </c>
      <c r="O8773" s="3" t="s">
        <v>101</v>
      </c>
      <c r="P8773" s="3" t="s">
        <v>1620</v>
      </c>
      <c r="Q8773" s="3" t="s">
        <v>42</v>
      </c>
      <c r="R8773" s="3" t="s">
        <v>71</v>
      </c>
      <c r="S8773" s="3" t="s">
        <v>1621</v>
      </c>
      <c r="T8773" s="3">
        <v>7.98</v>
      </c>
      <c r="U8773" s="35" cm="1">
        <f t="array" ref="U8773">INDEX('Pricing Strategy'!$F$4:$F$71,MATCH(1,(Dataset!$O8773='Pricing Strategy'!$B$4:$B$71)*(Dataset!$Q8773='Pricing Strategy'!$C$4:$C$71)*(Dataset!$R8773='Pricing Strategy'!$D$4:$D$71),))</f>
        <v>0.3</v>
      </c>
      <c r="V8773" s="3">
        <f>Dataset!$T8773*(1-Dataset!$U8773)</f>
        <v>5.5860000000000003</v>
      </c>
    </row>
    <row r="8774" spans="1:22" x14ac:dyDescent="0.3">
      <c r="A8774" s="32"/>
      <c r="C8774" s="3">
        <v>8769</v>
      </c>
      <c r="D8774" s="3" t="s">
        <v>10231</v>
      </c>
      <c r="E8774" s="34">
        <v>42648</v>
      </c>
      <c r="F8774" s="34">
        <v>42652</v>
      </c>
      <c r="G8774" s="3" t="s">
        <v>46</v>
      </c>
      <c r="H8774" s="3" t="s">
        <v>5116</v>
      </c>
      <c r="I8774" s="3" t="s">
        <v>5117</v>
      </c>
      <c r="J8774" s="3" t="s">
        <v>22</v>
      </c>
      <c r="K8774" s="3" t="s">
        <v>23</v>
      </c>
      <c r="L8774" s="3" t="s">
        <v>493</v>
      </c>
      <c r="M8774" s="3" t="s">
        <v>494</v>
      </c>
      <c r="N8774" s="3">
        <v>43229</v>
      </c>
      <c r="O8774" s="3" t="s">
        <v>144</v>
      </c>
      <c r="P8774" s="3" t="s">
        <v>1168</v>
      </c>
      <c r="Q8774" s="3" t="s">
        <v>67</v>
      </c>
      <c r="R8774" s="3" t="s">
        <v>157</v>
      </c>
      <c r="S8774" s="3" t="s">
        <v>1169</v>
      </c>
      <c r="T8774" s="3">
        <v>288</v>
      </c>
      <c r="U8774" s="35" cm="1">
        <f t="array" ref="U8774">INDEX('Pricing Strategy'!$F$4:$F$71,MATCH(1,(Dataset!$O8774='Pricing Strategy'!$B$4:$B$71)*(Dataset!$Q8774='Pricing Strategy'!$C$4:$C$71)*(Dataset!$R8774='Pricing Strategy'!$D$4:$D$71),))</f>
        <v>0.45</v>
      </c>
      <c r="V8774" s="3">
        <f>Dataset!$T8774*(1-Dataset!$U8774)</f>
        <v>158.4</v>
      </c>
    </row>
    <row r="8775" spans="1:22" x14ac:dyDescent="0.3">
      <c r="A8775" s="32"/>
      <c r="C8775" s="3">
        <v>8770</v>
      </c>
      <c r="D8775" s="3" t="s">
        <v>10232</v>
      </c>
      <c r="E8775" s="34">
        <v>42990</v>
      </c>
      <c r="F8775" s="34">
        <v>42991</v>
      </c>
      <c r="G8775" s="3" t="s">
        <v>1290</v>
      </c>
      <c r="H8775" s="3" t="s">
        <v>1529</v>
      </c>
      <c r="I8775" s="3" t="s">
        <v>1530</v>
      </c>
      <c r="J8775" s="3" t="s">
        <v>98</v>
      </c>
      <c r="K8775" s="3" t="s">
        <v>23</v>
      </c>
      <c r="L8775" s="3" t="s">
        <v>1475</v>
      </c>
      <c r="M8775" s="3" t="s">
        <v>453</v>
      </c>
      <c r="N8775" s="3">
        <v>80027</v>
      </c>
      <c r="O8775" s="3" t="s">
        <v>40</v>
      </c>
      <c r="P8775" s="3" t="s">
        <v>8339</v>
      </c>
      <c r="Q8775" s="3" t="s">
        <v>67</v>
      </c>
      <c r="R8775" s="3" t="s">
        <v>68</v>
      </c>
      <c r="S8775" s="3" t="s">
        <v>8340</v>
      </c>
      <c r="T8775" s="3">
        <v>146.952</v>
      </c>
      <c r="U8775" s="35" cm="1">
        <f t="array" ref="U8775">INDEX('Pricing Strategy'!$F$4:$F$71,MATCH(1,(Dataset!$O8775='Pricing Strategy'!$B$4:$B$71)*(Dataset!$Q8775='Pricing Strategy'!$C$4:$C$71)*(Dataset!$R8775='Pricing Strategy'!$D$4:$D$71),))</f>
        <v>0.4</v>
      </c>
      <c r="V8775" s="3">
        <f>Dataset!$T8775*(1-Dataset!$U8775)</f>
        <v>88.171199999999999</v>
      </c>
    </row>
    <row r="8776" spans="1:22" x14ac:dyDescent="0.3">
      <c r="A8776" s="32"/>
      <c r="C8776" s="3">
        <v>8771</v>
      </c>
      <c r="D8776" s="3" t="s">
        <v>10232</v>
      </c>
      <c r="E8776" s="34">
        <v>42990</v>
      </c>
      <c r="F8776" s="34">
        <v>42991</v>
      </c>
      <c r="G8776" s="3" t="s">
        <v>1290</v>
      </c>
      <c r="H8776" s="3" t="s">
        <v>1529</v>
      </c>
      <c r="I8776" s="3" t="s">
        <v>1530</v>
      </c>
      <c r="J8776" s="3" t="s">
        <v>98</v>
      </c>
      <c r="K8776" s="3" t="s">
        <v>23</v>
      </c>
      <c r="L8776" s="3" t="s">
        <v>1475</v>
      </c>
      <c r="M8776" s="3" t="s">
        <v>453</v>
      </c>
      <c r="N8776" s="3">
        <v>80027</v>
      </c>
      <c r="O8776" s="3" t="s">
        <v>40</v>
      </c>
      <c r="P8776" s="3" t="s">
        <v>3107</v>
      </c>
      <c r="Q8776" s="3" t="s">
        <v>28</v>
      </c>
      <c r="R8776" s="3" t="s">
        <v>32</v>
      </c>
      <c r="S8776" s="3" t="s">
        <v>3108</v>
      </c>
      <c r="T8776" s="3">
        <v>83.135999999999996</v>
      </c>
      <c r="U8776" s="35" cm="1">
        <f t="array" ref="U8776">INDEX('Pricing Strategy'!$F$4:$F$71,MATCH(1,(Dataset!$O8776='Pricing Strategy'!$B$4:$B$71)*(Dataset!$Q8776='Pricing Strategy'!$C$4:$C$71)*(Dataset!$R8776='Pricing Strategy'!$D$4:$D$71),))</f>
        <v>0.45</v>
      </c>
      <c r="V8776" s="3">
        <f>Dataset!$T8776*(1-Dataset!$U8776)</f>
        <v>45.724800000000002</v>
      </c>
    </row>
    <row r="8777" spans="1:22" x14ac:dyDescent="0.3">
      <c r="A8777" s="32"/>
      <c r="C8777" s="3">
        <v>8772</v>
      </c>
      <c r="D8777" s="3" t="s">
        <v>10233</v>
      </c>
      <c r="E8777" s="34">
        <v>43357</v>
      </c>
      <c r="F8777" s="34">
        <v>43360</v>
      </c>
      <c r="G8777" s="3" t="s">
        <v>184</v>
      </c>
      <c r="H8777" s="3" t="s">
        <v>5174</v>
      </c>
      <c r="I8777" s="3" t="s">
        <v>5175</v>
      </c>
      <c r="J8777" s="3" t="s">
        <v>37</v>
      </c>
      <c r="K8777" s="3" t="s">
        <v>23</v>
      </c>
      <c r="L8777" s="3" t="s">
        <v>4594</v>
      </c>
      <c r="M8777" s="3" t="s">
        <v>84</v>
      </c>
      <c r="N8777" s="3">
        <v>27604</v>
      </c>
      <c r="O8777" s="3" t="s">
        <v>26</v>
      </c>
      <c r="P8777" s="3" t="s">
        <v>4877</v>
      </c>
      <c r="Q8777" s="3" t="s">
        <v>42</v>
      </c>
      <c r="R8777" s="3" t="s">
        <v>74</v>
      </c>
      <c r="S8777" s="3" t="s">
        <v>4878</v>
      </c>
      <c r="T8777" s="3">
        <v>942.78399999999999</v>
      </c>
      <c r="U8777" s="35" cm="1">
        <f t="array" ref="U8777">INDEX('Pricing Strategy'!$F$4:$F$71,MATCH(1,(Dataset!$O8777='Pricing Strategy'!$B$4:$B$71)*(Dataset!$Q8777='Pricing Strategy'!$C$4:$C$71)*(Dataset!$R8777='Pricing Strategy'!$D$4:$D$71),))</f>
        <v>0.25</v>
      </c>
      <c r="V8777" s="3">
        <f>Dataset!$T8777*(1-Dataset!$U8777)</f>
        <v>707.08799999999997</v>
      </c>
    </row>
    <row r="8778" spans="1:22" x14ac:dyDescent="0.3">
      <c r="A8778" s="32"/>
      <c r="C8778" s="3">
        <v>8773</v>
      </c>
      <c r="D8778" s="3" t="s">
        <v>10233</v>
      </c>
      <c r="E8778" s="34">
        <v>43357</v>
      </c>
      <c r="F8778" s="34">
        <v>43360</v>
      </c>
      <c r="G8778" s="3" t="s">
        <v>184</v>
      </c>
      <c r="H8778" s="3" t="s">
        <v>5174</v>
      </c>
      <c r="I8778" s="3" t="s">
        <v>5175</v>
      </c>
      <c r="J8778" s="3" t="s">
        <v>37</v>
      </c>
      <c r="K8778" s="3" t="s">
        <v>23</v>
      </c>
      <c r="L8778" s="3" t="s">
        <v>4594</v>
      </c>
      <c r="M8778" s="3" t="s">
        <v>84</v>
      </c>
      <c r="N8778" s="3">
        <v>27604</v>
      </c>
      <c r="O8778" s="3" t="s">
        <v>26</v>
      </c>
      <c r="P8778" s="3" t="s">
        <v>4078</v>
      </c>
      <c r="Q8778" s="3" t="s">
        <v>42</v>
      </c>
      <c r="R8778" s="3" t="s">
        <v>86</v>
      </c>
      <c r="S8778" s="3" t="s">
        <v>4079</v>
      </c>
      <c r="T8778" s="3">
        <v>74.352000000000004</v>
      </c>
      <c r="U8778" s="35" cm="1">
        <f t="array" ref="U8778">INDEX('Pricing Strategy'!$F$4:$F$71,MATCH(1,(Dataset!$O8778='Pricing Strategy'!$B$4:$B$71)*(Dataset!$Q8778='Pricing Strategy'!$C$4:$C$71)*(Dataset!$R8778='Pricing Strategy'!$D$4:$D$71),))</f>
        <v>0.25</v>
      </c>
      <c r="V8778" s="3">
        <f>Dataset!$T8778*(1-Dataset!$U8778)</f>
        <v>55.764000000000003</v>
      </c>
    </row>
    <row r="8779" spans="1:22" x14ac:dyDescent="0.3">
      <c r="A8779" s="32"/>
      <c r="C8779" s="3">
        <v>8774</v>
      </c>
      <c r="D8779" s="3" t="s">
        <v>10234</v>
      </c>
      <c r="E8779" s="34">
        <v>42423</v>
      </c>
      <c r="F8779" s="34">
        <v>42428</v>
      </c>
      <c r="G8779" s="3" t="s">
        <v>46</v>
      </c>
      <c r="H8779" s="3" t="s">
        <v>9821</v>
      </c>
      <c r="I8779" s="3" t="s">
        <v>9822</v>
      </c>
      <c r="J8779" s="3" t="s">
        <v>98</v>
      </c>
      <c r="K8779" s="3" t="s">
        <v>23</v>
      </c>
      <c r="L8779" s="3" t="s">
        <v>262</v>
      </c>
      <c r="M8779" s="3" t="s">
        <v>263</v>
      </c>
      <c r="N8779" s="3">
        <v>10024</v>
      </c>
      <c r="O8779" s="3" t="s">
        <v>144</v>
      </c>
      <c r="P8779" s="3" t="s">
        <v>2205</v>
      </c>
      <c r="Q8779" s="3" t="s">
        <v>42</v>
      </c>
      <c r="R8779" s="3" t="s">
        <v>74</v>
      </c>
      <c r="S8779" s="3" t="s">
        <v>2206</v>
      </c>
      <c r="T8779" s="3">
        <v>26.88</v>
      </c>
      <c r="U8779" s="35" cm="1">
        <f t="array" ref="U8779">INDEX('Pricing Strategy'!$F$4:$F$71,MATCH(1,(Dataset!$O8779='Pricing Strategy'!$B$4:$B$71)*(Dataset!$Q8779='Pricing Strategy'!$C$4:$C$71)*(Dataset!$R8779='Pricing Strategy'!$D$4:$D$71),))</f>
        <v>0.4</v>
      </c>
      <c r="V8779" s="3">
        <f>Dataset!$T8779*(1-Dataset!$U8779)</f>
        <v>16.128</v>
      </c>
    </row>
    <row r="8780" spans="1:22" x14ac:dyDescent="0.3">
      <c r="A8780" s="32"/>
      <c r="C8780" s="3">
        <v>8775</v>
      </c>
      <c r="D8780" s="3" t="s">
        <v>10234</v>
      </c>
      <c r="E8780" s="34">
        <v>42423</v>
      </c>
      <c r="F8780" s="34">
        <v>42428</v>
      </c>
      <c r="G8780" s="3" t="s">
        <v>46</v>
      </c>
      <c r="H8780" s="3" t="s">
        <v>9821</v>
      </c>
      <c r="I8780" s="3" t="s">
        <v>9822</v>
      </c>
      <c r="J8780" s="3" t="s">
        <v>98</v>
      </c>
      <c r="K8780" s="3" t="s">
        <v>23</v>
      </c>
      <c r="L8780" s="3" t="s">
        <v>262</v>
      </c>
      <c r="M8780" s="3" t="s">
        <v>263</v>
      </c>
      <c r="N8780" s="3">
        <v>10024</v>
      </c>
      <c r="O8780" s="3" t="s">
        <v>144</v>
      </c>
      <c r="P8780" s="3" t="s">
        <v>5222</v>
      </c>
      <c r="Q8780" s="3" t="s">
        <v>42</v>
      </c>
      <c r="R8780" s="3" t="s">
        <v>71</v>
      </c>
      <c r="S8780" s="3" t="s">
        <v>5223</v>
      </c>
      <c r="T8780" s="3">
        <v>10.896000000000001</v>
      </c>
      <c r="U8780" s="35" cm="1">
        <f t="array" ref="U8780">INDEX('Pricing Strategy'!$F$4:$F$71,MATCH(1,(Dataset!$O8780='Pricing Strategy'!$B$4:$B$71)*(Dataset!$Q8780='Pricing Strategy'!$C$4:$C$71)*(Dataset!$R8780='Pricing Strategy'!$D$4:$D$71),))</f>
        <v>0.4</v>
      </c>
      <c r="V8780" s="3">
        <f>Dataset!$T8780*(1-Dataset!$U8780)</f>
        <v>6.5376000000000003</v>
      </c>
    </row>
    <row r="8781" spans="1:22" x14ac:dyDescent="0.3">
      <c r="A8781" s="32"/>
      <c r="C8781" s="3">
        <v>8776</v>
      </c>
      <c r="D8781" s="3" t="s">
        <v>10235</v>
      </c>
      <c r="E8781" s="34">
        <v>43074</v>
      </c>
      <c r="F8781" s="34">
        <v>43078</v>
      </c>
      <c r="G8781" s="3" t="s">
        <v>19</v>
      </c>
      <c r="H8781" s="3" t="s">
        <v>4088</v>
      </c>
      <c r="I8781" s="3" t="s">
        <v>4089</v>
      </c>
      <c r="J8781" s="3" t="s">
        <v>98</v>
      </c>
      <c r="K8781" s="3" t="s">
        <v>23</v>
      </c>
      <c r="L8781" s="3" t="s">
        <v>299</v>
      </c>
      <c r="M8781" s="3" t="s">
        <v>207</v>
      </c>
      <c r="N8781" s="3">
        <v>60623</v>
      </c>
      <c r="O8781" s="3" t="s">
        <v>101</v>
      </c>
      <c r="P8781" s="3" t="s">
        <v>637</v>
      </c>
      <c r="Q8781" s="3" t="s">
        <v>42</v>
      </c>
      <c r="R8781" s="3" t="s">
        <v>64</v>
      </c>
      <c r="S8781" s="3" t="s">
        <v>638</v>
      </c>
      <c r="T8781" s="3">
        <v>3.536</v>
      </c>
      <c r="U8781" s="35" cm="1">
        <f t="array" ref="U8781">INDEX('Pricing Strategy'!$F$4:$F$71,MATCH(1,(Dataset!$O8781='Pricing Strategy'!$B$4:$B$71)*(Dataset!$Q8781='Pricing Strategy'!$C$4:$C$71)*(Dataset!$R8781='Pricing Strategy'!$D$4:$D$71),))</f>
        <v>0.35</v>
      </c>
      <c r="V8781" s="3">
        <f>Dataset!$T8781*(1-Dataset!$U8781)</f>
        <v>2.2984</v>
      </c>
    </row>
    <row r="8782" spans="1:22" x14ac:dyDescent="0.3">
      <c r="A8782" s="32"/>
      <c r="C8782" s="3">
        <v>8777</v>
      </c>
      <c r="D8782" s="3" t="s">
        <v>10236</v>
      </c>
      <c r="E8782" s="34">
        <v>42918</v>
      </c>
      <c r="F8782" s="34">
        <v>42919</v>
      </c>
      <c r="G8782" s="3" t="s">
        <v>184</v>
      </c>
      <c r="H8782" s="3" t="s">
        <v>894</v>
      </c>
      <c r="I8782" s="3" t="s">
        <v>895</v>
      </c>
      <c r="J8782" s="3" t="s">
        <v>37</v>
      </c>
      <c r="K8782" s="3" t="s">
        <v>23</v>
      </c>
      <c r="L8782" s="3" t="s">
        <v>1683</v>
      </c>
      <c r="M8782" s="3" t="s">
        <v>100</v>
      </c>
      <c r="N8782" s="3">
        <v>77340</v>
      </c>
      <c r="O8782" s="3" t="s">
        <v>101</v>
      </c>
      <c r="P8782" s="3" t="s">
        <v>2583</v>
      </c>
      <c r="Q8782" s="3" t="s">
        <v>28</v>
      </c>
      <c r="R8782" s="3" t="s">
        <v>32</v>
      </c>
      <c r="S8782" s="3" t="s">
        <v>2584</v>
      </c>
      <c r="T8782" s="3">
        <v>528.42999999999995</v>
      </c>
      <c r="U8782" s="35" cm="1">
        <f t="array" ref="U8782">INDEX('Pricing Strategy'!$F$4:$F$71,MATCH(1,(Dataset!$O8782='Pricing Strategy'!$B$4:$B$71)*(Dataset!$Q8782='Pricing Strategy'!$C$4:$C$71)*(Dataset!$R8782='Pricing Strategy'!$D$4:$D$71),))</f>
        <v>0.35</v>
      </c>
      <c r="V8782" s="3">
        <f>Dataset!$T8782*(1-Dataset!$U8782)</f>
        <v>343.47949999999997</v>
      </c>
    </row>
    <row r="8783" spans="1:22" x14ac:dyDescent="0.3">
      <c r="A8783" s="32"/>
      <c r="C8783" s="3">
        <v>8778</v>
      </c>
      <c r="D8783" s="3" t="s">
        <v>10236</v>
      </c>
      <c r="E8783" s="34">
        <v>42918</v>
      </c>
      <c r="F8783" s="34">
        <v>42919</v>
      </c>
      <c r="G8783" s="3" t="s">
        <v>184</v>
      </c>
      <c r="H8783" s="3" t="s">
        <v>894</v>
      </c>
      <c r="I8783" s="3" t="s">
        <v>895</v>
      </c>
      <c r="J8783" s="3" t="s">
        <v>37</v>
      </c>
      <c r="K8783" s="3" t="s">
        <v>23</v>
      </c>
      <c r="L8783" s="3" t="s">
        <v>1683</v>
      </c>
      <c r="M8783" s="3" t="s">
        <v>100</v>
      </c>
      <c r="N8783" s="3">
        <v>77340</v>
      </c>
      <c r="O8783" s="3" t="s">
        <v>101</v>
      </c>
      <c r="P8783" s="3" t="s">
        <v>6019</v>
      </c>
      <c r="Q8783" s="3" t="s">
        <v>42</v>
      </c>
      <c r="R8783" s="3" t="s">
        <v>86</v>
      </c>
      <c r="S8783" s="3" t="s">
        <v>6020</v>
      </c>
      <c r="T8783" s="3">
        <v>41.472000000000001</v>
      </c>
      <c r="U8783" s="35" cm="1">
        <f t="array" ref="U8783">INDEX('Pricing Strategy'!$F$4:$F$71,MATCH(1,(Dataset!$O8783='Pricing Strategy'!$B$4:$B$71)*(Dataset!$Q8783='Pricing Strategy'!$C$4:$C$71)*(Dataset!$R8783='Pricing Strategy'!$D$4:$D$71),))</f>
        <v>0.3</v>
      </c>
      <c r="V8783" s="3">
        <f>Dataset!$T8783*(1-Dataset!$U8783)</f>
        <v>29.0304</v>
      </c>
    </row>
    <row r="8784" spans="1:22" x14ac:dyDescent="0.3">
      <c r="A8784" s="32"/>
      <c r="C8784" s="3">
        <v>8779</v>
      </c>
      <c r="D8784" s="3" t="s">
        <v>10237</v>
      </c>
      <c r="E8784" s="34">
        <v>43447</v>
      </c>
      <c r="F8784" s="34">
        <v>43452</v>
      </c>
      <c r="G8784" s="3" t="s">
        <v>46</v>
      </c>
      <c r="H8784" s="3" t="s">
        <v>1384</v>
      </c>
      <c r="I8784" s="3" t="s">
        <v>1385</v>
      </c>
      <c r="J8784" s="3" t="s">
        <v>37</v>
      </c>
      <c r="K8784" s="3" t="s">
        <v>23</v>
      </c>
      <c r="L8784" s="3" t="s">
        <v>262</v>
      </c>
      <c r="M8784" s="3" t="s">
        <v>263</v>
      </c>
      <c r="N8784" s="3">
        <v>10024</v>
      </c>
      <c r="O8784" s="3" t="s">
        <v>144</v>
      </c>
      <c r="P8784" s="3" t="s">
        <v>2234</v>
      </c>
      <c r="Q8784" s="3" t="s">
        <v>28</v>
      </c>
      <c r="R8784" s="3" t="s">
        <v>29</v>
      </c>
      <c r="S8784" s="3" t="s">
        <v>2235</v>
      </c>
      <c r="T8784" s="3">
        <v>287.976</v>
      </c>
      <c r="U8784" s="35" cm="1">
        <f t="array" ref="U8784">INDEX('Pricing Strategy'!$F$4:$F$71,MATCH(1,(Dataset!$O8784='Pricing Strategy'!$B$4:$B$71)*(Dataset!$Q8784='Pricing Strategy'!$C$4:$C$71)*(Dataset!$R8784='Pricing Strategy'!$D$4:$D$71),))</f>
        <v>0.5</v>
      </c>
      <c r="V8784" s="3">
        <f>Dataset!$T8784*(1-Dataset!$U8784)</f>
        <v>143.988</v>
      </c>
    </row>
    <row r="8785" spans="1:22" x14ac:dyDescent="0.3">
      <c r="A8785" s="32"/>
      <c r="C8785" s="3">
        <v>8780</v>
      </c>
      <c r="D8785" s="3" t="s">
        <v>10238</v>
      </c>
      <c r="E8785" s="34">
        <v>42449</v>
      </c>
      <c r="F8785" s="34">
        <v>42451</v>
      </c>
      <c r="G8785" s="3" t="s">
        <v>19</v>
      </c>
      <c r="H8785" s="3" t="s">
        <v>2463</v>
      </c>
      <c r="I8785" s="3" t="s">
        <v>2464</v>
      </c>
      <c r="J8785" s="3" t="s">
        <v>22</v>
      </c>
      <c r="K8785" s="3" t="s">
        <v>23</v>
      </c>
      <c r="L8785" s="3" t="s">
        <v>1978</v>
      </c>
      <c r="M8785" s="3" t="s">
        <v>416</v>
      </c>
      <c r="N8785" s="3">
        <v>97301</v>
      </c>
      <c r="O8785" s="3" t="s">
        <v>40</v>
      </c>
      <c r="P8785" s="3" t="s">
        <v>2991</v>
      </c>
      <c r="Q8785" s="3" t="s">
        <v>42</v>
      </c>
      <c r="R8785" s="3" t="s">
        <v>55</v>
      </c>
      <c r="S8785" s="3" t="s">
        <v>2992</v>
      </c>
      <c r="T8785" s="3">
        <v>29.303999999999998</v>
      </c>
      <c r="U8785" s="35" cm="1">
        <f t="array" ref="U8785">INDEX('Pricing Strategy'!$F$4:$F$71,MATCH(1,(Dataset!$O8785='Pricing Strategy'!$B$4:$B$71)*(Dataset!$Q8785='Pricing Strategy'!$C$4:$C$71)*(Dataset!$R8785='Pricing Strategy'!$D$4:$D$71),))</f>
        <v>0.5</v>
      </c>
      <c r="V8785" s="3">
        <f>Dataset!$T8785*(1-Dataset!$U8785)</f>
        <v>14.651999999999999</v>
      </c>
    </row>
    <row r="8786" spans="1:22" x14ac:dyDescent="0.3">
      <c r="A8786" s="32"/>
      <c r="C8786" s="3">
        <v>8781</v>
      </c>
      <c r="D8786" s="3" t="s">
        <v>10239</v>
      </c>
      <c r="E8786" s="34">
        <v>42430</v>
      </c>
      <c r="F8786" s="34">
        <v>42433</v>
      </c>
      <c r="G8786" s="3" t="s">
        <v>184</v>
      </c>
      <c r="H8786" s="3" t="s">
        <v>9532</v>
      </c>
      <c r="I8786" s="3" t="s">
        <v>9533</v>
      </c>
      <c r="J8786" s="3" t="s">
        <v>37</v>
      </c>
      <c r="K8786" s="3" t="s">
        <v>23</v>
      </c>
      <c r="L8786" s="3" t="s">
        <v>180</v>
      </c>
      <c r="M8786" s="3" t="s">
        <v>100</v>
      </c>
      <c r="N8786" s="3">
        <v>77070</v>
      </c>
      <c r="O8786" s="3" t="s">
        <v>101</v>
      </c>
      <c r="P8786" s="3" t="s">
        <v>5101</v>
      </c>
      <c r="Q8786" s="3" t="s">
        <v>42</v>
      </c>
      <c r="R8786" s="3" t="s">
        <v>64</v>
      </c>
      <c r="S8786" s="3" t="s">
        <v>5102</v>
      </c>
      <c r="T8786" s="3">
        <v>55.328000000000003</v>
      </c>
      <c r="U8786" s="35" cm="1">
        <f t="array" ref="U8786">INDEX('Pricing Strategy'!$F$4:$F$71,MATCH(1,(Dataset!$O8786='Pricing Strategy'!$B$4:$B$71)*(Dataset!$Q8786='Pricing Strategy'!$C$4:$C$71)*(Dataset!$R8786='Pricing Strategy'!$D$4:$D$71),))</f>
        <v>0.35</v>
      </c>
      <c r="V8786" s="3">
        <f>Dataset!$T8786*(1-Dataset!$U8786)</f>
        <v>35.963200000000001</v>
      </c>
    </row>
    <row r="8787" spans="1:22" x14ac:dyDescent="0.3">
      <c r="A8787" s="32"/>
      <c r="C8787" s="3">
        <v>8782</v>
      </c>
      <c r="D8787" s="3" t="s">
        <v>10239</v>
      </c>
      <c r="E8787" s="34">
        <v>42430</v>
      </c>
      <c r="F8787" s="34">
        <v>42433</v>
      </c>
      <c r="G8787" s="3" t="s">
        <v>184</v>
      </c>
      <c r="H8787" s="3" t="s">
        <v>9532</v>
      </c>
      <c r="I8787" s="3" t="s">
        <v>9533</v>
      </c>
      <c r="J8787" s="3" t="s">
        <v>37</v>
      </c>
      <c r="K8787" s="3" t="s">
        <v>23</v>
      </c>
      <c r="L8787" s="3" t="s">
        <v>180</v>
      </c>
      <c r="M8787" s="3" t="s">
        <v>100</v>
      </c>
      <c r="N8787" s="3">
        <v>77070</v>
      </c>
      <c r="O8787" s="3" t="s">
        <v>101</v>
      </c>
      <c r="P8787" s="3" t="s">
        <v>3096</v>
      </c>
      <c r="Q8787" s="3" t="s">
        <v>28</v>
      </c>
      <c r="R8787" s="3" t="s">
        <v>29</v>
      </c>
      <c r="S8787" s="3" t="s">
        <v>3097</v>
      </c>
      <c r="T8787" s="3">
        <v>1227.9983999999999</v>
      </c>
      <c r="U8787" s="35" cm="1">
        <f t="array" ref="U8787">INDEX('Pricing Strategy'!$F$4:$F$71,MATCH(1,(Dataset!$O8787='Pricing Strategy'!$B$4:$B$71)*(Dataset!$Q8787='Pricing Strategy'!$C$4:$C$71)*(Dataset!$R8787='Pricing Strategy'!$D$4:$D$71),))</f>
        <v>0.4</v>
      </c>
      <c r="V8787" s="3">
        <f>Dataset!$T8787*(1-Dataset!$U8787)</f>
        <v>736.79903999999999</v>
      </c>
    </row>
    <row r="8788" spans="1:22" x14ac:dyDescent="0.3">
      <c r="A8788" s="32"/>
      <c r="C8788" s="3">
        <v>8783</v>
      </c>
      <c r="D8788" s="3" t="s">
        <v>10240</v>
      </c>
      <c r="E8788" s="34">
        <v>42993</v>
      </c>
      <c r="F8788" s="34">
        <v>42998</v>
      </c>
      <c r="G8788" s="3" t="s">
        <v>46</v>
      </c>
      <c r="H8788" s="3" t="s">
        <v>2111</v>
      </c>
      <c r="I8788" s="3" t="s">
        <v>2112</v>
      </c>
      <c r="J8788" s="3" t="s">
        <v>37</v>
      </c>
      <c r="K8788" s="3" t="s">
        <v>23</v>
      </c>
      <c r="L8788" s="3" t="s">
        <v>10241</v>
      </c>
      <c r="M8788" s="3" t="s">
        <v>6264</v>
      </c>
      <c r="N8788" s="3">
        <v>83301</v>
      </c>
      <c r="O8788" s="3" t="s">
        <v>40</v>
      </c>
      <c r="P8788" s="3" t="s">
        <v>4838</v>
      </c>
      <c r="Q8788" s="3" t="s">
        <v>42</v>
      </c>
      <c r="R8788" s="3" t="s">
        <v>71</v>
      </c>
      <c r="S8788" s="3" t="s">
        <v>4839</v>
      </c>
      <c r="T8788" s="3">
        <v>20.416</v>
      </c>
      <c r="U8788" s="35" cm="1">
        <f t="array" ref="U8788">INDEX('Pricing Strategy'!$F$4:$F$71,MATCH(1,(Dataset!$O8788='Pricing Strategy'!$B$4:$B$71)*(Dataset!$Q8788='Pricing Strategy'!$C$4:$C$71)*(Dataset!$R8788='Pricing Strategy'!$D$4:$D$71),))</f>
        <v>0.4</v>
      </c>
      <c r="V8788" s="3">
        <f>Dataset!$T8788*(1-Dataset!$U8788)</f>
        <v>12.249599999999999</v>
      </c>
    </row>
    <row r="8789" spans="1:22" x14ac:dyDescent="0.3">
      <c r="A8789" s="32"/>
      <c r="C8789" s="3">
        <v>8784</v>
      </c>
      <c r="D8789" s="3" t="s">
        <v>10240</v>
      </c>
      <c r="E8789" s="34">
        <v>42993</v>
      </c>
      <c r="F8789" s="34">
        <v>42998</v>
      </c>
      <c r="G8789" s="3" t="s">
        <v>46</v>
      </c>
      <c r="H8789" s="3" t="s">
        <v>2111</v>
      </c>
      <c r="I8789" s="3" t="s">
        <v>2112</v>
      </c>
      <c r="J8789" s="3" t="s">
        <v>37</v>
      </c>
      <c r="K8789" s="3" t="s">
        <v>23</v>
      </c>
      <c r="L8789" s="3" t="s">
        <v>10241</v>
      </c>
      <c r="M8789" s="3" t="s">
        <v>6264</v>
      </c>
      <c r="N8789" s="3">
        <v>83301</v>
      </c>
      <c r="O8789" s="3" t="s">
        <v>40</v>
      </c>
      <c r="P8789" s="3" t="s">
        <v>902</v>
      </c>
      <c r="Q8789" s="3" t="s">
        <v>28</v>
      </c>
      <c r="R8789" s="3" t="s">
        <v>52</v>
      </c>
      <c r="S8789" s="3" t="s">
        <v>903</v>
      </c>
      <c r="T8789" s="3">
        <v>1128.3900000000001</v>
      </c>
      <c r="U8789" s="35" cm="1">
        <f t="array" ref="U8789">INDEX('Pricing Strategy'!$F$4:$F$71,MATCH(1,(Dataset!$O8789='Pricing Strategy'!$B$4:$B$71)*(Dataset!$Q8789='Pricing Strategy'!$C$4:$C$71)*(Dataset!$R8789='Pricing Strategy'!$D$4:$D$71),))</f>
        <v>0.45</v>
      </c>
      <c r="V8789" s="3">
        <f>Dataset!$T8789*(1-Dataset!$U8789)</f>
        <v>620.61450000000013</v>
      </c>
    </row>
    <row r="8790" spans="1:22" x14ac:dyDescent="0.3">
      <c r="A8790" s="32"/>
      <c r="C8790" s="3">
        <v>8785</v>
      </c>
      <c r="D8790" s="3" t="s">
        <v>10242</v>
      </c>
      <c r="E8790" s="34">
        <v>43176</v>
      </c>
      <c r="F8790" s="34">
        <v>43182</v>
      </c>
      <c r="G8790" s="3" t="s">
        <v>46</v>
      </c>
      <c r="H8790" s="3" t="s">
        <v>2958</v>
      </c>
      <c r="I8790" s="3" t="s">
        <v>2959</v>
      </c>
      <c r="J8790" s="3" t="s">
        <v>98</v>
      </c>
      <c r="K8790" s="3" t="s">
        <v>23</v>
      </c>
      <c r="L8790" s="3" t="s">
        <v>5143</v>
      </c>
      <c r="M8790" s="3" t="s">
        <v>331</v>
      </c>
      <c r="N8790" s="3">
        <v>37918</v>
      </c>
      <c r="O8790" s="3" t="s">
        <v>26</v>
      </c>
      <c r="P8790" s="3" t="s">
        <v>4763</v>
      </c>
      <c r="Q8790" s="3" t="s">
        <v>42</v>
      </c>
      <c r="R8790" s="3" t="s">
        <v>43</v>
      </c>
      <c r="S8790" s="3" t="s">
        <v>4764</v>
      </c>
      <c r="T8790" s="3">
        <v>4.6079999999999997</v>
      </c>
      <c r="U8790" s="35" cm="1">
        <f t="array" ref="U8790">INDEX('Pricing Strategy'!$F$4:$F$71,MATCH(1,(Dataset!$O8790='Pricing Strategy'!$B$4:$B$71)*(Dataset!$Q8790='Pricing Strategy'!$C$4:$C$71)*(Dataset!$R8790='Pricing Strategy'!$D$4:$D$71),))</f>
        <v>0.25</v>
      </c>
      <c r="V8790" s="3">
        <f>Dataset!$T8790*(1-Dataset!$U8790)</f>
        <v>3.4559999999999995</v>
      </c>
    </row>
    <row r="8791" spans="1:22" x14ac:dyDescent="0.3">
      <c r="A8791" s="32"/>
      <c r="C8791" s="3">
        <v>8786</v>
      </c>
      <c r="D8791" s="3" t="s">
        <v>10243</v>
      </c>
      <c r="E8791" s="34">
        <v>43248</v>
      </c>
      <c r="F8791" s="34">
        <v>43253</v>
      </c>
      <c r="G8791" s="3" t="s">
        <v>46</v>
      </c>
      <c r="H8791" s="3" t="s">
        <v>6486</v>
      </c>
      <c r="I8791" s="3" t="s">
        <v>6487</v>
      </c>
      <c r="J8791" s="3" t="s">
        <v>37</v>
      </c>
      <c r="K8791" s="3" t="s">
        <v>23</v>
      </c>
      <c r="L8791" s="3" t="s">
        <v>540</v>
      </c>
      <c r="M8791" s="3" t="s">
        <v>306</v>
      </c>
      <c r="N8791" s="3">
        <v>85023</v>
      </c>
      <c r="O8791" s="3" t="s">
        <v>40</v>
      </c>
      <c r="P8791" s="3" t="s">
        <v>7702</v>
      </c>
      <c r="Q8791" s="3" t="s">
        <v>67</v>
      </c>
      <c r="R8791" s="3" t="s">
        <v>68</v>
      </c>
      <c r="S8791" s="3" t="s">
        <v>7703</v>
      </c>
      <c r="T8791" s="3">
        <v>195.96</v>
      </c>
      <c r="U8791" s="35" cm="1">
        <f t="array" ref="U8791">INDEX('Pricing Strategy'!$F$4:$F$71,MATCH(1,(Dataset!$O8791='Pricing Strategy'!$B$4:$B$71)*(Dataset!$Q8791='Pricing Strategy'!$C$4:$C$71)*(Dataset!$R8791='Pricing Strategy'!$D$4:$D$71),))</f>
        <v>0.4</v>
      </c>
      <c r="V8791" s="3">
        <f>Dataset!$T8791*(1-Dataset!$U8791)</f>
        <v>117.57599999999999</v>
      </c>
    </row>
    <row r="8792" spans="1:22" x14ac:dyDescent="0.3">
      <c r="A8792" s="32"/>
      <c r="C8792" s="3">
        <v>8787</v>
      </c>
      <c r="D8792" s="3" t="s">
        <v>10243</v>
      </c>
      <c r="E8792" s="34">
        <v>43248</v>
      </c>
      <c r="F8792" s="34">
        <v>43253</v>
      </c>
      <c r="G8792" s="3" t="s">
        <v>46</v>
      </c>
      <c r="H8792" s="3" t="s">
        <v>6486</v>
      </c>
      <c r="I8792" s="3" t="s">
        <v>6487</v>
      </c>
      <c r="J8792" s="3" t="s">
        <v>37</v>
      </c>
      <c r="K8792" s="3" t="s">
        <v>23</v>
      </c>
      <c r="L8792" s="3" t="s">
        <v>540</v>
      </c>
      <c r="M8792" s="3" t="s">
        <v>306</v>
      </c>
      <c r="N8792" s="3">
        <v>85023</v>
      </c>
      <c r="O8792" s="3" t="s">
        <v>40</v>
      </c>
      <c r="P8792" s="3" t="s">
        <v>6288</v>
      </c>
      <c r="Q8792" s="3" t="s">
        <v>42</v>
      </c>
      <c r="R8792" s="3" t="s">
        <v>86</v>
      </c>
      <c r="S8792" s="3" t="s">
        <v>6289</v>
      </c>
      <c r="T8792" s="3">
        <v>15.552</v>
      </c>
      <c r="U8792" s="35" cm="1">
        <f t="array" ref="U8792">INDEX('Pricing Strategy'!$F$4:$F$71,MATCH(1,(Dataset!$O8792='Pricing Strategy'!$B$4:$B$71)*(Dataset!$Q8792='Pricing Strategy'!$C$4:$C$71)*(Dataset!$R8792='Pricing Strategy'!$D$4:$D$71),))</f>
        <v>0.4</v>
      </c>
      <c r="V8792" s="3">
        <f>Dataset!$T8792*(1-Dataset!$U8792)</f>
        <v>9.3311999999999991</v>
      </c>
    </row>
    <row r="8793" spans="1:22" x14ac:dyDescent="0.3">
      <c r="A8793" s="32"/>
      <c r="C8793" s="3">
        <v>8788</v>
      </c>
      <c r="D8793" s="3" t="s">
        <v>10243</v>
      </c>
      <c r="E8793" s="34">
        <v>43248</v>
      </c>
      <c r="F8793" s="34">
        <v>43253</v>
      </c>
      <c r="G8793" s="3" t="s">
        <v>46</v>
      </c>
      <c r="H8793" s="3" t="s">
        <v>6486</v>
      </c>
      <c r="I8793" s="3" t="s">
        <v>6487</v>
      </c>
      <c r="J8793" s="3" t="s">
        <v>37</v>
      </c>
      <c r="K8793" s="3" t="s">
        <v>23</v>
      </c>
      <c r="L8793" s="3" t="s">
        <v>540</v>
      </c>
      <c r="M8793" s="3" t="s">
        <v>306</v>
      </c>
      <c r="N8793" s="3">
        <v>85023</v>
      </c>
      <c r="O8793" s="3" t="s">
        <v>40</v>
      </c>
      <c r="P8793" s="3" t="s">
        <v>474</v>
      </c>
      <c r="Q8793" s="3" t="s">
        <v>67</v>
      </c>
      <c r="R8793" s="3" t="s">
        <v>157</v>
      </c>
      <c r="S8793" s="3" t="s">
        <v>475</v>
      </c>
      <c r="T8793" s="3">
        <v>271.96800000000002</v>
      </c>
      <c r="U8793" s="35" cm="1">
        <f t="array" ref="U8793">INDEX('Pricing Strategy'!$F$4:$F$71,MATCH(1,(Dataset!$O8793='Pricing Strategy'!$B$4:$B$71)*(Dataset!$Q8793='Pricing Strategy'!$C$4:$C$71)*(Dataset!$R8793='Pricing Strategy'!$D$4:$D$71),))</f>
        <v>0.45</v>
      </c>
      <c r="V8793" s="3">
        <f>Dataset!$T8793*(1-Dataset!$U8793)</f>
        <v>149.58240000000004</v>
      </c>
    </row>
    <row r="8794" spans="1:22" x14ac:dyDescent="0.3">
      <c r="A8794" s="32"/>
      <c r="C8794" s="3">
        <v>8789</v>
      </c>
      <c r="D8794" s="3" t="s">
        <v>10244</v>
      </c>
      <c r="E8794" s="34">
        <v>43266</v>
      </c>
      <c r="F8794" s="34">
        <v>43270</v>
      </c>
      <c r="G8794" s="3" t="s">
        <v>46</v>
      </c>
      <c r="H8794" s="3" t="s">
        <v>4804</v>
      </c>
      <c r="I8794" s="3" t="s">
        <v>4805</v>
      </c>
      <c r="J8794" s="3" t="s">
        <v>22</v>
      </c>
      <c r="K8794" s="3" t="s">
        <v>23</v>
      </c>
      <c r="L8794" s="3" t="s">
        <v>733</v>
      </c>
      <c r="M8794" s="3" t="s">
        <v>84</v>
      </c>
      <c r="N8794" s="3">
        <v>28110</v>
      </c>
      <c r="O8794" s="3" t="s">
        <v>26</v>
      </c>
      <c r="P8794" s="3" t="s">
        <v>3951</v>
      </c>
      <c r="Q8794" s="3" t="s">
        <v>28</v>
      </c>
      <c r="R8794" s="3" t="s">
        <v>32</v>
      </c>
      <c r="S8794" s="3" t="s">
        <v>3952</v>
      </c>
      <c r="T8794" s="3">
        <v>698.35199999999998</v>
      </c>
      <c r="U8794" s="35" cm="1">
        <f t="array" ref="U8794">INDEX('Pricing Strategy'!$F$4:$F$71,MATCH(1,(Dataset!$O8794='Pricing Strategy'!$B$4:$B$71)*(Dataset!$Q8794='Pricing Strategy'!$C$4:$C$71)*(Dataset!$R8794='Pricing Strategy'!$D$4:$D$71),))</f>
        <v>0.3</v>
      </c>
      <c r="V8794" s="3">
        <f>Dataset!$T8794*(1-Dataset!$U8794)</f>
        <v>488.84639999999996</v>
      </c>
    </row>
    <row r="8795" spans="1:22" x14ac:dyDescent="0.3">
      <c r="A8795" s="32"/>
      <c r="C8795" s="3">
        <v>8790</v>
      </c>
      <c r="D8795" s="3" t="s">
        <v>10244</v>
      </c>
      <c r="E8795" s="34">
        <v>43266</v>
      </c>
      <c r="F8795" s="34">
        <v>43270</v>
      </c>
      <c r="G8795" s="3" t="s">
        <v>46</v>
      </c>
      <c r="H8795" s="3" t="s">
        <v>4804</v>
      </c>
      <c r="I8795" s="3" t="s">
        <v>4805</v>
      </c>
      <c r="J8795" s="3" t="s">
        <v>22</v>
      </c>
      <c r="K8795" s="3" t="s">
        <v>23</v>
      </c>
      <c r="L8795" s="3" t="s">
        <v>733</v>
      </c>
      <c r="M8795" s="3" t="s">
        <v>84</v>
      </c>
      <c r="N8795" s="3">
        <v>28110</v>
      </c>
      <c r="O8795" s="3" t="s">
        <v>26</v>
      </c>
      <c r="P8795" s="3" t="s">
        <v>4797</v>
      </c>
      <c r="Q8795" s="3" t="s">
        <v>28</v>
      </c>
      <c r="R8795" s="3" t="s">
        <v>29</v>
      </c>
      <c r="S8795" s="3" t="s">
        <v>4798</v>
      </c>
      <c r="T8795" s="3">
        <v>77.727999999999994</v>
      </c>
      <c r="U8795" s="35" cm="1">
        <f t="array" ref="U8795">INDEX('Pricing Strategy'!$F$4:$F$71,MATCH(1,(Dataset!$O8795='Pricing Strategy'!$B$4:$B$71)*(Dataset!$Q8795='Pricing Strategy'!$C$4:$C$71)*(Dataset!$R8795='Pricing Strategy'!$D$4:$D$71),))</f>
        <v>0.35</v>
      </c>
      <c r="V8795" s="3">
        <f>Dataset!$T8795*(1-Dataset!$U8795)</f>
        <v>50.523199999999996</v>
      </c>
    </row>
    <row r="8796" spans="1:22" x14ac:dyDescent="0.3">
      <c r="A8796" s="32"/>
      <c r="C8796" s="3">
        <v>8791</v>
      </c>
      <c r="D8796" s="3" t="s">
        <v>10245</v>
      </c>
      <c r="E8796" s="34">
        <v>42619</v>
      </c>
      <c r="F8796" s="34">
        <v>42625</v>
      </c>
      <c r="G8796" s="3" t="s">
        <v>46</v>
      </c>
      <c r="H8796" s="3" t="s">
        <v>1149</v>
      </c>
      <c r="I8796" s="3" t="s">
        <v>1150</v>
      </c>
      <c r="J8796" s="3" t="s">
        <v>37</v>
      </c>
      <c r="K8796" s="3" t="s">
        <v>23</v>
      </c>
      <c r="L8796" s="3" t="s">
        <v>1466</v>
      </c>
      <c r="M8796" s="3" t="s">
        <v>315</v>
      </c>
      <c r="N8796" s="3">
        <v>23223</v>
      </c>
      <c r="O8796" s="3" t="s">
        <v>26</v>
      </c>
      <c r="P8796" s="3" t="s">
        <v>6231</v>
      </c>
      <c r="Q8796" s="3" t="s">
        <v>42</v>
      </c>
      <c r="R8796" s="3" t="s">
        <v>71</v>
      </c>
      <c r="S8796" s="3" t="s">
        <v>6232</v>
      </c>
      <c r="T8796" s="3">
        <v>46.62</v>
      </c>
      <c r="U8796" s="35" cm="1">
        <f t="array" ref="U8796">INDEX('Pricing Strategy'!$F$4:$F$71,MATCH(1,(Dataset!$O8796='Pricing Strategy'!$B$4:$B$71)*(Dataset!$Q8796='Pricing Strategy'!$C$4:$C$71)*(Dataset!$R8796='Pricing Strategy'!$D$4:$D$71),))</f>
        <v>0.25</v>
      </c>
      <c r="V8796" s="3">
        <f>Dataset!$T8796*(1-Dataset!$U8796)</f>
        <v>34.964999999999996</v>
      </c>
    </row>
    <row r="8797" spans="1:22" x14ac:dyDescent="0.3">
      <c r="A8797" s="32"/>
      <c r="C8797" s="3">
        <v>8792</v>
      </c>
      <c r="D8797" s="3" t="s">
        <v>10246</v>
      </c>
      <c r="E8797" s="34">
        <v>43177</v>
      </c>
      <c r="F8797" s="34">
        <v>43183</v>
      </c>
      <c r="G8797" s="3" t="s">
        <v>46</v>
      </c>
      <c r="H8797" s="3" t="s">
        <v>5620</v>
      </c>
      <c r="I8797" s="3" t="s">
        <v>5621</v>
      </c>
      <c r="J8797" s="3" t="s">
        <v>22</v>
      </c>
      <c r="K8797" s="3" t="s">
        <v>23</v>
      </c>
      <c r="L8797" s="3" t="s">
        <v>180</v>
      </c>
      <c r="M8797" s="3" t="s">
        <v>100</v>
      </c>
      <c r="N8797" s="3">
        <v>77041</v>
      </c>
      <c r="O8797" s="3" t="s">
        <v>101</v>
      </c>
      <c r="P8797" s="3" t="s">
        <v>2587</v>
      </c>
      <c r="Q8797" s="3" t="s">
        <v>67</v>
      </c>
      <c r="R8797" s="3" t="s">
        <v>68</v>
      </c>
      <c r="S8797" s="3" t="s">
        <v>2588</v>
      </c>
      <c r="T8797" s="3">
        <v>537.54399999999998</v>
      </c>
      <c r="U8797" s="35" cm="1">
        <f t="array" ref="U8797">INDEX('Pricing Strategy'!$F$4:$F$71,MATCH(1,(Dataset!$O8797='Pricing Strategy'!$B$4:$B$71)*(Dataset!$Q8797='Pricing Strategy'!$C$4:$C$71)*(Dataset!$R8797='Pricing Strategy'!$D$4:$D$71),))</f>
        <v>0.3</v>
      </c>
      <c r="V8797" s="3">
        <f>Dataset!$T8797*(1-Dataset!$U8797)</f>
        <v>376.28079999999994</v>
      </c>
    </row>
    <row r="8798" spans="1:22" x14ac:dyDescent="0.3">
      <c r="A8798" s="32"/>
      <c r="C8798" s="3">
        <v>8793</v>
      </c>
      <c r="D8798" s="3" t="s">
        <v>10247</v>
      </c>
      <c r="E8798" s="34">
        <v>42357</v>
      </c>
      <c r="F8798" s="34">
        <v>42359</v>
      </c>
      <c r="G8798" s="3" t="s">
        <v>184</v>
      </c>
      <c r="H8798" s="3" t="s">
        <v>1384</v>
      </c>
      <c r="I8798" s="3" t="s">
        <v>1385</v>
      </c>
      <c r="J8798" s="3" t="s">
        <v>37</v>
      </c>
      <c r="K8798" s="3" t="s">
        <v>23</v>
      </c>
      <c r="L8798" s="3" t="s">
        <v>38</v>
      </c>
      <c r="M8798" s="3" t="s">
        <v>39</v>
      </c>
      <c r="N8798" s="3">
        <v>90008</v>
      </c>
      <c r="O8798" s="3" t="s">
        <v>40</v>
      </c>
      <c r="P8798" s="3" t="s">
        <v>2229</v>
      </c>
      <c r="Q8798" s="3" t="s">
        <v>42</v>
      </c>
      <c r="R8798" s="3" t="s">
        <v>43</v>
      </c>
      <c r="S8798" s="3" t="s">
        <v>2230</v>
      </c>
      <c r="T8798" s="3">
        <v>14.62</v>
      </c>
      <c r="U8798" s="35" cm="1">
        <f t="array" ref="U8798">INDEX('Pricing Strategy'!$F$4:$F$71,MATCH(1,(Dataset!$O8798='Pricing Strategy'!$B$4:$B$71)*(Dataset!$Q8798='Pricing Strategy'!$C$4:$C$71)*(Dataset!$R8798='Pricing Strategy'!$D$4:$D$71),))</f>
        <v>0.4</v>
      </c>
      <c r="V8798" s="3">
        <f>Dataset!$T8798*(1-Dataset!$U8798)</f>
        <v>8.7719999999999985</v>
      </c>
    </row>
    <row r="8799" spans="1:22" x14ac:dyDescent="0.3">
      <c r="A8799" s="32"/>
      <c r="C8799" s="3">
        <v>8794</v>
      </c>
      <c r="D8799" s="3" t="s">
        <v>10247</v>
      </c>
      <c r="E8799" s="34">
        <v>42357</v>
      </c>
      <c r="F8799" s="34">
        <v>42359</v>
      </c>
      <c r="G8799" s="3" t="s">
        <v>184</v>
      </c>
      <c r="H8799" s="3" t="s">
        <v>1384</v>
      </c>
      <c r="I8799" s="3" t="s">
        <v>1385</v>
      </c>
      <c r="J8799" s="3" t="s">
        <v>37</v>
      </c>
      <c r="K8799" s="3" t="s">
        <v>23</v>
      </c>
      <c r="L8799" s="3" t="s">
        <v>38</v>
      </c>
      <c r="M8799" s="3" t="s">
        <v>39</v>
      </c>
      <c r="N8799" s="3">
        <v>90008</v>
      </c>
      <c r="O8799" s="3" t="s">
        <v>40</v>
      </c>
      <c r="P8799" s="3" t="s">
        <v>1882</v>
      </c>
      <c r="Q8799" s="3" t="s">
        <v>42</v>
      </c>
      <c r="R8799" s="3" t="s">
        <v>265</v>
      </c>
      <c r="S8799" s="3" t="s">
        <v>1883</v>
      </c>
      <c r="T8799" s="3">
        <v>22.55</v>
      </c>
      <c r="U8799" s="35" cm="1">
        <f t="array" ref="U8799">INDEX('Pricing Strategy'!$F$4:$F$71,MATCH(1,(Dataset!$O8799='Pricing Strategy'!$B$4:$B$71)*(Dataset!$Q8799='Pricing Strategy'!$C$4:$C$71)*(Dataset!$R8799='Pricing Strategy'!$D$4:$D$71),))</f>
        <v>0.4</v>
      </c>
      <c r="V8799" s="3">
        <f>Dataset!$T8799*(1-Dataset!$U8799)</f>
        <v>13.53</v>
      </c>
    </row>
    <row r="8800" spans="1:22" x14ac:dyDescent="0.3">
      <c r="A8800" s="32"/>
      <c r="C8800" s="3">
        <v>8795</v>
      </c>
      <c r="D8800" s="3" t="s">
        <v>10247</v>
      </c>
      <c r="E8800" s="34">
        <v>42357</v>
      </c>
      <c r="F8800" s="34">
        <v>42359</v>
      </c>
      <c r="G8800" s="3" t="s">
        <v>184</v>
      </c>
      <c r="H8800" s="3" t="s">
        <v>1384</v>
      </c>
      <c r="I8800" s="3" t="s">
        <v>1385</v>
      </c>
      <c r="J8800" s="3" t="s">
        <v>37</v>
      </c>
      <c r="K8800" s="3" t="s">
        <v>23</v>
      </c>
      <c r="L8800" s="3" t="s">
        <v>38</v>
      </c>
      <c r="M8800" s="3" t="s">
        <v>39</v>
      </c>
      <c r="N8800" s="3">
        <v>90008</v>
      </c>
      <c r="O8800" s="3" t="s">
        <v>40</v>
      </c>
      <c r="P8800" s="3" t="s">
        <v>5241</v>
      </c>
      <c r="Q8800" s="3" t="s">
        <v>67</v>
      </c>
      <c r="R8800" s="3" t="s">
        <v>68</v>
      </c>
      <c r="S8800" s="3" t="s">
        <v>5242</v>
      </c>
      <c r="T8800" s="3">
        <v>583.79999999999995</v>
      </c>
      <c r="U8800" s="35" cm="1">
        <f t="array" ref="U8800">INDEX('Pricing Strategy'!$F$4:$F$71,MATCH(1,(Dataset!$O8800='Pricing Strategy'!$B$4:$B$71)*(Dataset!$Q8800='Pricing Strategy'!$C$4:$C$71)*(Dataset!$R8800='Pricing Strategy'!$D$4:$D$71),))</f>
        <v>0.4</v>
      </c>
      <c r="V8800" s="3">
        <f>Dataset!$T8800*(1-Dataset!$U8800)</f>
        <v>350.28</v>
      </c>
    </row>
    <row r="8801" spans="1:22" x14ac:dyDescent="0.3">
      <c r="A8801" s="32"/>
      <c r="C8801" s="3">
        <v>8796</v>
      </c>
      <c r="D8801" s="3" t="s">
        <v>10247</v>
      </c>
      <c r="E8801" s="34">
        <v>42357</v>
      </c>
      <c r="F8801" s="34">
        <v>42359</v>
      </c>
      <c r="G8801" s="3" t="s">
        <v>184</v>
      </c>
      <c r="H8801" s="3" t="s">
        <v>1384</v>
      </c>
      <c r="I8801" s="3" t="s">
        <v>1385</v>
      </c>
      <c r="J8801" s="3" t="s">
        <v>37</v>
      </c>
      <c r="K8801" s="3" t="s">
        <v>23</v>
      </c>
      <c r="L8801" s="3" t="s">
        <v>38</v>
      </c>
      <c r="M8801" s="3" t="s">
        <v>39</v>
      </c>
      <c r="N8801" s="3">
        <v>90008</v>
      </c>
      <c r="O8801" s="3" t="s">
        <v>40</v>
      </c>
      <c r="P8801" s="3" t="s">
        <v>2589</v>
      </c>
      <c r="Q8801" s="3" t="s">
        <v>67</v>
      </c>
      <c r="R8801" s="3" t="s">
        <v>68</v>
      </c>
      <c r="S8801" s="3" t="s">
        <v>2590</v>
      </c>
      <c r="T8801" s="3">
        <v>211.16800000000001</v>
      </c>
      <c r="U8801" s="35" cm="1">
        <f t="array" ref="U8801">INDEX('Pricing Strategy'!$F$4:$F$71,MATCH(1,(Dataset!$O8801='Pricing Strategy'!$B$4:$B$71)*(Dataset!$Q8801='Pricing Strategy'!$C$4:$C$71)*(Dataset!$R8801='Pricing Strategy'!$D$4:$D$71),))</f>
        <v>0.4</v>
      </c>
      <c r="V8801" s="3">
        <f>Dataset!$T8801*(1-Dataset!$U8801)</f>
        <v>126.7008</v>
      </c>
    </row>
    <row r="8802" spans="1:22" x14ac:dyDescent="0.3">
      <c r="A8802" s="32"/>
      <c r="C8802" s="3">
        <v>8797</v>
      </c>
      <c r="D8802" s="3" t="s">
        <v>10248</v>
      </c>
      <c r="E8802" s="34">
        <v>42923</v>
      </c>
      <c r="F8802" s="34">
        <v>42929</v>
      </c>
      <c r="G8802" s="3" t="s">
        <v>46</v>
      </c>
      <c r="H8802" s="3" t="s">
        <v>669</v>
      </c>
      <c r="I8802" s="3" t="s">
        <v>670</v>
      </c>
      <c r="J8802" s="3" t="s">
        <v>22</v>
      </c>
      <c r="K8802" s="3" t="s">
        <v>23</v>
      </c>
      <c r="L8802" s="3" t="s">
        <v>150</v>
      </c>
      <c r="M8802" s="3" t="s">
        <v>117</v>
      </c>
      <c r="N8802" s="3">
        <v>84057</v>
      </c>
      <c r="O8802" s="3" t="s">
        <v>40</v>
      </c>
      <c r="P8802" s="3" t="s">
        <v>1900</v>
      </c>
      <c r="Q8802" s="3" t="s">
        <v>42</v>
      </c>
      <c r="R8802" s="3" t="s">
        <v>86</v>
      </c>
      <c r="S8802" s="3" t="s">
        <v>1901</v>
      </c>
      <c r="T8802" s="3">
        <v>12.96</v>
      </c>
      <c r="U8802" s="35" cm="1">
        <f t="array" ref="U8802">INDEX('Pricing Strategy'!$F$4:$F$71,MATCH(1,(Dataset!$O8802='Pricing Strategy'!$B$4:$B$71)*(Dataset!$Q8802='Pricing Strategy'!$C$4:$C$71)*(Dataset!$R8802='Pricing Strategy'!$D$4:$D$71),))</f>
        <v>0.4</v>
      </c>
      <c r="V8802" s="3">
        <f>Dataset!$T8802*(1-Dataset!$U8802)</f>
        <v>7.7759999999999998</v>
      </c>
    </row>
    <row r="8803" spans="1:22" x14ac:dyDescent="0.3">
      <c r="A8803" s="32"/>
      <c r="C8803" s="3">
        <v>8798</v>
      </c>
      <c r="D8803" s="3" t="s">
        <v>10248</v>
      </c>
      <c r="E8803" s="34">
        <v>42923</v>
      </c>
      <c r="F8803" s="34">
        <v>42929</v>
      </c>
      <c r="G8803" s="3" t="s">
        <v>46</v>
      </c>
      <c r="H8803" s="3" t="s">
        <v>669</v>
      </c>
      <c r="I8803" s="3" t="s">
        <v>670</v>
      </c>
      <c r="J8803" s="3" t="s">
        <v>22</v>
      </c>
      <c r="K8803" s="3" t="s">
        <v>23</v>
      </c>
      <c r="L8803" s="3" t="s">
        <v>150</v>
      </c>
      <c r="M8803" s="3" t="s">
        <v>117</v>
      </c>
      <c r="N8803" s="3">
        <v>84057</v>
      </c>
      <c r="O8803" s="3" t="s">
        <v>40</v>
      </c>
      <c r="P8803" s="3" t="s">
        <v>5002</v>
      </c>
      <c r="Q8803" s="3" t="s">
        <v>42</v>
      </c>
      <c r="R8803" s="3" t="s">
        <v>64</v>
      </c>
      <c r="S8803" s="3" t="s">
        <v>5003</v>
      </c>
      <c r="T8803" s="3">
        <v>45.98</v>
      </c>
      <c r="U8803" s="35" cm="1">
        <f t="array" ref="U8803">INDEX('Pricing Strategy'!$F$4:$F$71,MATCH(1,(Dataset!$O8803='Pricing Strategy'!$B$4:$B$71)*(Dataset!$Q8803='Pricing Strategy'!$C$4:$C$71)*(Dataset!$R8803='Pricing Strategy'!$D$4:$D$71),))</f>
        <v>0.45</v>
      </c>
      <c r="V8803" s="3">
        <f>Dataset!$T8803*(1-Dataset!$U8803)</f>
        <v>25.289000000000001</v>
      </c>
    </row>
    <row r="8804" spans="1:22" x14ac:dyDescent="0.3">
      <c r="A8804" s="32"/>
      <c r="C8804" s="3">
        <v>8799</v>
      </c>
      <c r="D8804" s="3" t="s">
        <v>10249</v>
      </c>
      <c r="E8804" s="34">
        <v>42831</v>
      </c>
      <c r="F8804" s="34">
        <v>42835</v>
      </c>
      <c r="G8804" s="3" t="s">
        <v>46</v>
      </c>
      <c r="H8804" s="3" t="s">
        <v>784</v>
      </c>
      <c r="I8804" s="3" t="s">
        <v>785</v>
      </c>
      <c r="J8804" s="3" t="s">
        <v>98</v>
      </c>
      <c r="K8804" s="3" t="s">
        <v>23</v>
      </c>
      <c r="L8804" s="3" t="s">
        <v>2223</v>
      </c>
      <c r="M8804" s="3" t="s">
        <v>5209</v>
      </c>
      <c r="N8804" s="3"/>
      <c r="O8804" s="3" t="s">
        <v>144</v>
      </c>
      <c r="P8804" s="3" t="s">
        <v>5633</v>
      </c>
      <c r="Q8804" s="3" t="s">
        <v>67</v>
      </c>
      <c r="R8804" s="3" t="s">
        <v>68</v>
      </c>
      <c r="S8804" s="3" t="s">
        <v>5634</v>
      </c>
      <c r="T8804" s="3">
        <v>1294.75</v>
      </c>
      <c r="U8804" s="35" cm="1">
        <f t="array" ref="U8804">INDEX('Pricing Strategy'!$F$4:$F$71,MATCH(1,(Dataset!$O8804='Pricing Strategy'!$B$4:$B$71)*(Dataset!$Q8804='Pricing Strategy'!$C$4:$C$71)*(Dataset!$R8804='Pricing Strategy'!$D$4:$D$71),))</f>
        <v>0.4</v>
      </c>
      <c r="V8804" s="3">
        <f>Dataset!$T8804*(1-Dataset!$U8804)</f>
        <v>776.85</v>
      </c>
    </row>
    <row r="8805" spans="1:22" x14ac:dyDescent="0.3">
      <c r="A8805" s="32"/>
      <c r="C8805" s="3">
        <v>8800</v>
      </c>
      <c r="D8805" s="3" t="s">
        <v>10250</v>
      </c>
      <c r="E8805" s="34">
        <v>42132</v>
      </c>
      <c r="F8805" s="34">
        <v>42134</v>
      </c>
      <c r="G8805" s="3" t="s">
        <v>184</v>
      </c>
      <c r="H8805" s="3" t="s">
        <v>3456</v>
      </c>
      <c r="I8805" s="3" t="s">
        <v>3457</v>
      </c>
      <c r="J8805" s="3" t="s">
        <v>22</v>
      </c>
      <c r="K8805" s="3" t="s">
        <v>23</v>
      </c>
      <c r="L8805" s="3" t="s">
        <v>142</v>
      </c>
      <c r="M8805" s="3" t="s">
        <v>143</v>
      </c>
      <c r="N8805" s="3">
        <v>19134</v>
      </c>
      <c r="O8805" s="3" t="s">
        <v>144</v>
      </c>
      <c r="P8805" s="3" t="s">
        <v>1215</v>
      </c>
      <c r="Q8805" s="3" t="s">
        <v>67</v>
      </c>
      <c r="R8805" s="3" t="s">
        <v>1216</v>
      </c>
      <c r="S8805" s="3" t="s">
        <v>1217</v>
      </c>
      <c r="T8805" s="3">
        <v>1799.97</v>
      </c>
      <c r="U8805" s="35" cm="1">
        <f t="array" ref="U8805">INDEX('Pricing Strategy'!$F$4:$F$71,MATCH(1,(Dataset!$O8805='Pricing Strategy'!$B$4:$B$71)*(Dataset!$Q8805='Pricing Strategy'!$C$4:$C$71)*(Dataset!$R8805='Pricing Strategy'!$D$4:$D$71),))</f>
        <v>0.5</v>
      </c>
      <c r="V8805" s="3">
        <f>Dataset!$T8805*(1-Dataset!$U8805)</f>
        <v>899.98500000000001</v>
      </c>
    </row>
    <row r="8806" spans="1:22" x14ac:dyDescent="0.3">
      <c r="A8806" s="32"/>
      <c r="C8806" s="3">
        <v>8801</v>
      </c>
      <c r="D8806" s="3" t="s">
        <v>10251</v>
      </c>
      <c r="E8806" s="34">
        <v>43427</v>
      </c>
      <c r="F8806" s="34">
        <v>43431</v>
      </c>
      <c r="G8806" s="3" t="s">
        <v>46</v>
      </c>
      <c r="H8806" s="3" t="s">
        <v>2422</v>
      </c>
      <c r="I8806" s="3" t="s">
        <v>2423</v>
      </c>
      <c r="J8806" s="3" t="s">
        <v>37</v>
      </c>
      <c r="K8806" s="3" t="s">
        <v>23</v>
      </c>
      <c r="L8806" s="3" t="s">
        <v>299</v>
      </c>
      <c r="M8806" s="3" t="s">
        <v>207</v>
      </c>
      <c r="N8806" s="3">
        <v>60623</v>
      </c>
      <c r="O8806" s="3" t="s">
        <v>101</v>
      </c>
      <c r="P8806" s="3" t="s">
        <v>5231</v>
      </c>
      <c r="Q8806" s="3" t="s">
        <v>42</v>
      </c>
      <c r="R8806" s="3" t="s">
        <v>86</v>
      </c>
      <c r="S8806" s="3" t="s">
        <v>5232</v>
      </c>
      <c r="T8806" s="3">
        <v>10.688000000000001</v>
      </c>
      <c r="U8806" s="35" cm="1">
        <f t="array" ref="U8806">INDEX('Pricing Strategy'!$F$4:$F$71,MATCH(1,(Dataset!$O8806='Pricing Strategy'!$B$4:$B$71)*(Dataset!$Q8806='Pricing Strategy'!$C$4:$C$71)*(Dataset!$R8806='Pricing Strategy'!$D$4:$D$71),))</f>
        <v>0.3</v>
      </c>
      <c r="V8806" s="3">
        <f>Dataset!$T8806*(1-Dataset!$U8806)</f>
        <v>7.4816000000000003</v>
      </c>
    </row>
    <row r="8807" spans="1:22" x14ac:dyDescent="0.3">
      <c r="A8807" s="32"/>
      <c r="C8807" s="3">
        <v>8802</v>
      </c>
      <c r="D8807" s="3" t="s">
        <v>10252</v>
      </c>
      <c r="E8807" s="34">
        <v>43049</v>
      </c>
      <c r="F8807" s="34">
        <v>43051</v>
      </c>
      <c r="G8807" s="3" t="s">
        <v>184</v>
      </c>
      <c r="H8807" s="3" t="s">
        <v>7903</v>
      </c>
      <c r="I8807" s="3" t="s">
        <v>7904</v>
      </c>
      <c r="J8807" s="3" t="s">
        <v>22</v>
      </c>
      <c r="K8807" s="3" t="s">
        <v>23</v>
      </c>
      <c r="L8807" s="3" t="s">
        <v>4853</v>
      </c>
      <c r="M8807" s="3" t="s">
        <v>646</v>
      </c>
      <c r="N8807" s="3">
        <v>73120</v>
      </c>
      <c r="O8807" s="3" t="s">
        <v>101</v>
      </c>
      <c r="P8807" s="3" t="s">
        <v>7992</v>
      </c>
      <c r="Q8807" s="3" t="s">
        <v>67</v>
      </c>
      <c r="R8807" s="3" t="s">
        <v>68</v>
      </c>
      <c r="S8807" s="3" t="s">
        <v>7993</v>
      </c>
      <c r="T8807" s="3">
        <v>221.98</v>
      </c>
      <c r="U8807" s="35" cm="1">
        <f t="array" ref="U8807">INDEX('Pricing Strategy'!$F$4:$F$71,MATCH(1,(Dataset!$O8807='Pricing Strategy'!$B$4:$B$71)*(Dataset!$Q8807='Pricing Strategy'!$C$4:$C$71)*(Dataset!$R8807='Pricing Strategy'!$D$4:$D$71),))</f>
        <v>0.3</v>
      </c>
      <c r="V8807" s="3">
        <f>Dataset!$T8807*(1-Dataset!$U8807)</f>
        <v>155.386</v>
      </c>
    </row>
    <row r="8808" spans="1:22" x14ac:dyDescent="0.3">
      <c r="A8808" s="32"/>
      <c r="C8808" s="3">
        <v>8803</v>
      </c>
      <c r="D8808" s="3" t="s">
        <v>10252</v>
      </c>
      <c r="E8808" s="34">
        <v>43049</v>
      </c>
      <c r="F8808" s="34">
        <v>43051</v>
      </c>
      <c r="G8808" s="3" t="s">
        <v>184</v>
      </c>
      <c r="H8808" s="3" t="s">
        <v>7903</v>
      </c>
      <c r="I8808" s="3" t="s">
        <v>7904</v>
      </c>
      <c r="J8808" s="3" t="s">
        <v>22</v>
      </c>
      <c r="K8808" s="3" t="s">
        <v>23</v>
      </c>
      <c r="L8808" s="3" t="s">
        <v>4853</v>
      </c>
      <c r="M8808" s="3" t="s">
        <v>646</v>
      </c>
      <c r="N8808" s="3">
        <v>73120</v>
      </c>
      <c r="O8808" s="3" t="s">
        <v>101</v>
      </c>
      <c r="P8808" s="3" t="s">
        <v>4423</v>
      </c>
      <c r="Q8808" s="3" t="s">
        <v>28</v>
      </c>
      <c r="R8808" s="3" t="s">
        <v>29</v>
      </c>
      <c r="S8808" s="3" t="s">
        <v>4424</v>
      </c>
      <c r="T8808" s="3">
        <v>341.96</v>
      </c>
      <c r="U8808" s="35" cm="1">
        <f t="array" ref="U8808">INDEX('Pricing Strategy'!$F$4:$F$71,MATCH(1,(Dataset!$O8808='Pricing Strategy'!$B$4:$B$71)*(Dataset!$Q8808='Pricing Strategy'!$C$4:$C$71)*(Dataset!$R8808='Pricing Strategy'!$D$4:$D$71),))</f>
        <v>0.4</v>
      </c>
      <c r="V8808" s="3">
        <f>Dataset!$T8808*(1-Dataset!$U8808)</f>
        <v>205.17599999999999</v>
      </c>
    </row>
    <row r="8809" spans="1:22" x14ac:dyDescent="0.3">
      <c r="A8809" s="32"/>
      <c r="C8809" s="3">
        <v>8804</v>
      </c>
      <c r="D8809" s="3" t="s">
        <v>10253</v>
      </c>
      <c r="E8809" s="34">
        <v>42369</v>
      </c>
      <c r="F8809" s="34">
        <v>42370</v>
      </c>
      <c r="G8809" s="3" t="s">
        <v>184</v>
      </c>
      <c r="H8809" s="3" t="s">
        <v>6424</v>
      </c>
      <c r="I8809" s="3" t="s">
        <v>6425</v>
      </c>
      <c r="J8809" s="3" t="s">
        <v>37</v>
      </c>
      <c r="K8809" s="3" t="s">
        <v>23</v>
      </c>
      <c r="L8809" s="3" t="s">
        <v>262</v>
      </c>
      <c r="M8809" s="3" t="s">
        <v>263</v>
      </c>
      <c r="N8809" s="3">
        <v>10035</v>
      </c>
      <c r="O8809" s="3" t="s">
        <v>144</v>
      </c>
      <c r="P8809" s="3" t="s">
        <v>2207</v>
      </c>
      <c r="Q8809" s="3" t="s">
        <v>67</v>
      </c>
      <c r="R8809" s="3" t="s">
        <v>157</v>
      </c>
      <c r="S8809" s="3" t="s">
        <v>2208</v>
      </c>
      <c r="T8809" s="3">
        <v>34.770000000000003</v>
      </c>
      <c r="U8809" s="35" cm="1">
        <f t="array" ref="U8809">INDEX('Pricing Strategy'!$F$4:$F$71,MATCH(1,(Dataset!$O8809='Pricing Strategy'!$B$4:$B$71)*(Dataset!$Q8809='Pricing Strategy'!$C$4:$C$71)*(Dataset!$R8809='Pricing Strategy'!$D$4:$D$71),))</f>
        <v>0.45</v>
      </c>
      <c r="V8809" s="3">
        <f>Dataset!$T8809*(1-Dataset!$U8809)</f>
        <v>19.123500000000003</v>
      </c>
    </row>
    <row r="8810" spans="1:22" x14ac:dyDescent="0.3">
      <c r="A8810" s="32"/>
      <c r="C8810" s="3">
        <v>8805</v>
      </c>
      <c r="D8810" s="3" t="s">
        <v>10253</v>
      </c>
      <c r="E8810" s="34">
        <v>42369</v>
      </c>
      <c r="F8810" s="34">
        <v>42370</v>
      </c>
      <c r="G8810" s="3" t="s">
        <v>184</v>
      </c>
      <c r="H8810" s="3" t="s">
        <v>6424</v>
      </c>
      <c r="I8810" s="3" t="s">
        <v>6425</v>
      </c>
      <c r="J8810" s="3" t="s">
        <v>37</v>
      </c>
      <c r="K8810" s="3" t="s">
        <v>23</v>
      </c>
      <c r="L8810" s="3" t="s">
        <v>262</v>
      </c>
      <c r="M8810" s="3" t="s">
        <v>263</v>
      </c>
      <c r="N8810" s="3">
        <v>10035</v>
      </c>
      <c r="O8810" s="3" t="s">
        <v>144</v>
      </c>
      <c r="P8810" s="3" t="s">
        <v>706</v>
      </c>
      <c r="Q8810" s="3" t="s">
        <v>42</v>
      </c>
      <c r="R8810" s="3" t="s">
        <v>43</v>
      </c>
      <c r="S8810" s="3" t="s">
        <v>707</v>
      </c>
      <c r="T8810" s="3">
        <v>18.899999999999999</v>
      </c>
      <c r="U8810" s="35" cm="1">
        <f t="array" ref="U8810">INDEX('Pricing Strategy'!$F$4:$F$71,MATCH(1,(Dataset!$O8810='Pricing Strategy'!$B$4:$B$71)*(Dataset!$Q8810='Pricing Strategy'!$C$4:$C$71)*(Dataset!$R8810='Pricing Strategy'!$D$4:$D$71),))</f>
        <v>0.4</v>
      </c>
      <c r="V8810" s="3">
        <f>Dataset!$T8810*(1-Dataset!$U8810)</f>
        <v>11.339999999999998</v>
      </c>
    </row>
    <row r="8811" spans="1:22" x14ac:dyDescent="0.3">
      <c r="A8811" s="32"/>
      <c r="C8811" s="3">
        <v>8806</v>
      </c>
      <c r="D8811" s="3" t="s">
        <v>10254</v>
      </c>
      <c r="E8811" s="34">
        <v>43331</v>
      </c>
      <c r="F8811" s="34">
        <v>43335</v>
      </c>
      <c r="G8811" s="3" t="s">
        <v>46</v>
      </c>
      <c r="H8811" s="3" t="s">
        <v>1351</v>
      </c>
      <c r="I8811" s="3" t="s">
        <v>1352</v>
      </c>
      <c r="J8811" s="3" t="s">
        <v>22</v>
      </c>
      <c r="K8811" s="3" t="s">
        <v>23</v>
      </c>
      <c r="L8811" s="3" t="s">
        <v>5125</v>
      </c>
      <c r="M8811" s="3" t="s">
        <v>117</v>
      </c>
      <c r="N8811" s="3">
        <v>84106</v>
      </c>
      <c r="O8811" s="3" t="s">
        <v>40</v>
      </c>
      <c r="P8811" s="3" t="s">
        <v>4648</v>
      </c>
      <c r="Q8811" s="3" t="s">
        <v>42</v>
      </c>
      <c r="R8811" s="3" t="s">
        <v>71</v>
      </c>
      <c r="S8811" s="3" t="s">
        <v>4649</v>
      </c>
      <c r="T8811" s="3">
        <v>102.72</v>
      </c>
      <c r="U8811" s="35" cm="1">
        <f t="array" ref="U8811">INDEX('Pricing Strategy'!$F$4:$F$71,MATCH(1,(Dataset!$O8811='Pricing Strategy'!$B$4:$B$71)*(Dataset!$Q8811='Pricing Strategy'!$C$4:$C$71)*(Dataset!$R8811='Pricing Strategy'!$D$4:$D$71),))</f>
        <v>0.4</v>
      </c>
      <c r="V8811" s="3">
        <f>Dataset!$T8811*(1-Dataset!$U8811)</f>
        <v>61.631999999999998</v>
      </c>
    </row>
    <row r="8812" spans="1:22" x14ac:dyDescent="0.3">
      <c r="A8812" s="32"/>
      <c r="C8812" s="3">
        <v>8807</v>
      </c>
      <c r="D8812" s="3" t="s">
        <v>10255</v>
      </c>
      <c r="E8812" s="34">
        <v>42990</v>
      </c>
      <c r="F8812" s="34">
        <v>42994</v>
      </c>
      <c r="G8812" s="3" t="s">
        <v>46</v>
      </c>
      <c r="H8812" s="3" t="s">
        <v>4930</v>
      </c>
      <c r="I8812" s="3" t="s">
        <v>4931</v>
      </c>
      <c r="J8812" s="3" t="s">
        <v>37</v>
      </c>
      <c r="K8812" s="3" t="s">
        <v>23</v>
      </c>
      <c r="L8812" s="3" t="s">
        <v>8512</v>
      </c>
      <c r="M8812" s="3" t="s">
        <v>263</v>
      </c>
      <c r="N8812" s="3">
        <v>13501</v>
      </c>
      <c r="O8812" s="3" t="s">
        <v>144</v>
      </c>
      <c r="P8812" s="3" t="s">
        <v>7796</v>
      </c>
      <c r="Q8812" s="3" t="s">
        <v>28</v>
      </c>
      <c r="R8812" s="3" t="s">
        <v>61</v>
      </c>
      <c r="S8812" s="3" t="s">
        <v>7797</v>
      </c>
      <c r="T8812" s="3">
        <v>40.479999999999997</v>
      </c>
      <c r="U8812" s="35" cm="1">
        <f t="array" ref="U8812">INDEX('Pricing Strategy'!$F$4:$F$71,MATCH(1,(Dataset!$O8812='Pricing Strategy'!$B$4:$B$71)*(Dataset!$Q8812='Pricing Strategy'!$C$4:$C$71)*(Dataset!$R8812='Pricing Strategy'!$D$4:$D$71),))</f>
        <v>0.4</v>
      </c>
      <c r="V8812" s="3">
        <f>Dataset!$T8812*(1-Dataset!$U8812)</f>
        <v>24.287999999999997</v>
      </c>
    </row>
    <row r="8813" spans="1:22" x14ac:dyDescent="0.3">
      <c r="A8813" s="32"/>
      <c r="C8813" s="3">
        <v>8808</v>
      </c>
      <c r="D8813" s="3" t="s">
        <v>10256</v>
      </c>
      <c r="E8813" s="34">
        <v>43399</v>
      </c>
      <c r="F8813" s="34">
        <v>43404</v>
      </c>
      <c r="G8813" s="3" t="s">
        <v>46</v>
      </c>
      <c r="H8813" s="3" t="s">
        <v>3697</v>
      </c>
      <c r="I8813" s="3" t="s">
        <v>3698</v>
      </c>
      <c r="J8813" s="3" t="s">
        <v>22</v>
      </c>
      <c r="K8813" s="3" t="s">
        <v>23</v>
      </c>
      <c r="L8813" s="3" t="s">
        <v>142</v>
      </c>
      <c r="M8813" s="3" t="s">
        <v>143</v>
      </c>
      <c r="N8813" s="3">
        <v>19134</v>
      </c>
      <c r="O8813" s="3" t="s">
        <v>144</v>
      </c>
      <c r="P8813" s="3" t="s">
        <v>3149</v>
      </c>
      <c r="Q8813" s="3" t="s">
        <v>42</v>
      </c>
      <c r="R8813" s="3" t="s">
        <v>71</v>
      </c>
      <c r="S8813" s="3" t="s">
        <v>3150</v>
      </c>
      <c r="T8813" s="3">
        <v>33.281999999999996</v>
      </c>
      <c r="U8813" s="35" cm="1">
        <f t="array" ref="U8813">INDEX('Pricing Strategy'!$F$4:$F$71,MATCH(1,(Dataset!$O8813='Pricing Strategy'!$B$4:$B$71)*(Dataset!$Q8813='Pricing Strategy'!$C$4:$C$71)*(Dataset!$R8813='Pricing Strategy'!$D$4:$D$71),))</f>
        <v>0.4</v>
      </c>
      <c r="V8813" s="3">
        <f>Dataset!$T8813*(1-Dataset!$U8813)</f>
        <v>19.969199999999997</v>
      </c>
    </row>
    <row r="8814" spans="1:22" x14ac:dyDescent="0.3">
      <c r="A8814" s="32"/>
      <c r="C8814" s="3">
        <v>8809</v>
      </c>
      <c r="D8814" s="3" t="s">
        <v>10256</v>
      </c>
      <c r="E8814" s="34">
        <v>43399</v>
      </c>
      <c r="F8814" s="34">
        <v>43404</v>
      </c>
      <c r="G8814" s="3" t="s">
        <v>46</v>
      </c>
      <c r="H8814" s="3" t="s">
        <v>3697</v>
      </c>
      <c r="I8814" s="3" t="s">
        <v>3698</v>
      </c>
      <c r="J8814" s="3" t="s">
        <v>22</v>
      </c>
      <c r="K8814" s="3" t="s">
        <v>23</v>
      </c>
      <c r="L8814" s="3" t="s">
        <v>142</v>
      </c>
      <c r="M8814" s="3" t="s">
        <v>143</v>
      </c>
      <c r="N8814" s="3">
        <v>19134</v>
      </c>
      <c r="O8814" s="3" t="s">
        <v>144</v>
      </c>
      <c r="P8814" s="3" t="s">
        <v>5062</v>
      </c>
      <c r="Q8814" s="3" t="s">
        <v>67</v>
      </c>
      <c r="R8814" s="3" t="s">
        <v>68</v>
      </c>
      <c r="S8814" s="3" t="s">
        <v>5063</v>
      </c>
      <c r="T8814" s="3">
        <v>118.65</v>
      </c>
      <c r="U8814" s="35" cm="1">
        <f t="array" ref="U8814">INDEX('Pricing Strategy'!$F$4:$F$71,MATCH(1,(Dataset!$O8814='Pricing Strategy'!$B$4:$B$71)*(Dataset!$Q8814='Pricing Strategy'!$C$4:$C$71)*(Dataset!$R8814='Pricing Strategy'!$D$4:$D$71),))</f>
        <v>0.4</v>
      </c>
      <c r="V8814" s="3">
        <f>Dataset!$T8814*(1-Dataset!$U8814)</f>
        <v>71.19</v>
      </c>
    </row>
    <row r="8815" spans="1:22" x14ac:dyDescent="0.3">
      <c r="A8815" s="32"/>
      <c r="C8815" s="3">
        <v>8810</v>
      </c>
      <c r="D8815" s="3" t="s">
        <v>10256</v>
      </c>
      <c r="E8815" s="34">
        <v>43399</v>
      </c>
      <c r="F8815" s="34">
        <v>43404</v>
      </c>
      <c r="G8815" s="3" t="s">
        <v>46</v>
      </c>
      <c r="H8815" s="3" t="s">
        <v>3697</v>
      </c>
      <c r="I8815" s="3" t="s">
        <v>3698</v>
      </c>
      <c r="J8815" s="3" t="s">
        <v>22</v>
      </c>
      <c r="K8815" s="3" t="s">
        <v>23</v>
      </c>
      <c r="L8815" s="3" t="s">
        <v>142</v>
      </c>
      <c r="M8815" s="3" t="s">
        <v>143</v>
      </c>
      <c r="N8815" s="3">
        <v>19134</v>
      </c>
      <c r="O8815" s="3" t="s">
        <v>144</v>
      </c>
      <c r="P8815" s="3" t="s">
        <v>3630</v>
      </c>
      <c r="Q8815" s="3" t="s">
        <v>42</v>
      </c>
      <c r="R8815" s="3" t="s">
        <v>43</v>
      </c>
      <c r="S8815" s="3" t="s">
        <v>3631</v>
      </c>
      <c r="T8815" s="3">
        <v>14.76</v>
      </c>
      <c r="U8815" s="35" cm="1">
        <f t="array" ref="U8815">INDEX('Pricing Strategy'!$F$4:$F$71,MATCH(1,(Dataset!$O8815='Pricing Strategy'!$B$4:$B$71)*(Dataset!$Q8815='Pricing Strategy'!$C$4:$C$71)*(Dataset!$R8815='Pricing Strategy'!$D$4:$D$71),))</f>
        <v>0.4</v>
      </c>
      <c r="V8815" s="3">
        <f>Dataset!$T8815*(1-Dataset!$U8815)</f>
        <v>8.8559999999999999</v>
      </c>
    </row>
    <row r="8816" spans="1:22" x14ac:dyDescent="0.3">
      <c r="A8816" s="32"/>
      <c r="C8816" s="3">
        <v>8811</v>
      </c>
      <c r="D8816" s="3" t="s">
        <v>10257</v>
      </c>
      <c r="E8816" s="34">
        <v>43250</v>
      </c>
      <c r="F8816" s="34">
        <v>43255</v>
      </c>
      <c r="G8816" s="3" t="s">
        <v>46</v>
      </c>
      <c r="H8816" s="3" t="s">
        <v>3524</v>
      </c>
      <c r="I8816" s="3" t="s">
        <v>3525</v>
      </c>
      <c r="J8816" s="3" t="s">
        <v>37</v>
      </c>
      <c r="K8816" s="3" t="s">
        <v>23</v>
      </c>
      <c r="L8816" s="3" t="s">
        <v>38</v>
      </c>
      <c r="M8816" s="3" t="s">
        <v>39</v>
      </c>
      <c r="N8816" s="3">
        <v>90004</v>
      </c>
      <c r="O8816" s="3" t="s">
        <v>40</v>
      </c>
      <c r="P8816" s="3" t="s">
        <v>3706</v>
      </c>
      <c r="Q8816" s="3" t="s">
        <v>42</v>
      </c>
      <c r="R8816" s="3" t="s">
        <v>86</v>
      </c>
      <c r="S8816" s="3" t="s">
        <v>3707</v>
      </c>
      <c r="T8816" s="3">
        <v>37.520000000000003</v>
      </c>
      <c r="U8816" s="35" cm="1">
        <f t="array" ref="U8816">INDEX('Pricing Strategy'!$F$4:$F$71,MATCH(1,(Dataset!$O8816='Pricing Strategy'!$B$4:$B$71)*(Dataset!$Q8816='Pricing Strategy'!$C$4:$C$71)*(Dataset!$R8816='Pricing Strategy'!$D$4:$D$71),))</f>
        <v>0.4</v>
      </c>
      <c r="V8816" s="3">
        <f>Dataset!$T8816*(1-Dataset!$U8816)</f>
        <v>22.512</v>
      </c>
    </row>
    <row r="8817" spans="1:22" x14ac:dyDescent="0.3">
      <c r="A8817" s="32"/>
      <c r="C8817" s="3">
        <v>8812</v>
      </c>
      <c r="D8817" s="3" t="s">
        <v>10258</v>
      </c>
      <c r="E8817" s="34">
        <v>42802</v>
      </c>
      <c r="F8817" s="34">
        <v>42807</v>
      </c>
      <c r="G8817" s="3" t="s">
        <v>46</v>
      </c>
      <c r="H8817" s="3" t="s">
        <v>625</v>
      </c>
      <c r="I8817" s="3" t="s">
        <v>626</v>
      </c>
      <c r="J8817" s="3" t="s">
        <v>37</v>
      </c>
      <c r="K8817" s="3" t="s">
        <v>23</v>
      </c>
      <c r="L8817" s="3" t="s">
        <v>324</v>
      </c>
      <c r="M8817" s="3" t="s">
        <v>234</v>
      </c>
      <c r="N8817" s="3">
        <v>49201</v>
      </c>
      <c r="O8817" s="3" t="s">
        <v>101</v>
      </c>
      <c r="P8817" s="3" t="s">
        <v>4581</v>
      </c>
      <c r="Q8817" s="3" t="s">
        <v>42</v>
      </c>
      <c r="R8817" s="3" t="s">
        <v>74</v>
      </c>
      <c r="S8817" s="3" t="s">
        <v>4582</v>
      </c>
      <c r="T8817" s="3">
        <v>207.14400000000001</v>
      </c>
      <c r="U8817" s="35" cm="1">
        <f t="array" ref="U8817">INDEX('Pricing Strategy'!$F$4:$F$71,MATCH(1,(Dataset!$O8817='Pricing Strategy'!$B$4:$B$71)*(Dataset!$Q8817='Pricing Strategy'!$C$4:$C$71)*(Dataset!$R8817='Pricing Strategy'!$D$4:$D$71),))</f>
        <v>0.3</v>
      </c>
      <c r="V8817" s="3">
        <f>Dataset!$T8817*(1-Dataset!$U8817)</f>
        <v>145.0008</v>
      </c>
    </row>
    <row r="8818" spans="1:22" x14ac:dyDescent="0.3">
      <c r="A8818" s="32"/>
      <c r="C8818" s="3">
        <v>8813</v>
      </c>
      <c r="D8818" s="3" t="s">
        <v>10258</v>
      </c>
      <c r="E8818" s="34">
        <v>42802</v>
      </c>
      <c r="F8818" s="34">
        <v>42807</v>
      </c>
      <c r="G8818" s="3" t="s">
        <v>46</v>
      </c>
      <c r="H8818" s="3" t="s">
        <v>625</v>
      </c>
      <c r="I8818" s="3" t="s">
        <v>626</v>
      </c>
      <c r="J8818" s="3" t="s">
        <v>37</v>
      </c>
      <c r="K8818" s="3" t="s">
        <v>23</v>
      </c>
      <c r="L8818" s="3" t="s">
        <v>324</v>
      </c>
      <c r="M8818" s="3" t="s">
        <v>234</v>
      </c>
      <c r="N8818" s="3">
        <v>49201</v>
      </c>
      <c r="O8818" s="3" t="s">
        <v>101</v>
      </c>
      <c r="P8818" s="3" t="s">
        <v>7189</v>
      </c>
      <c r="Q8818" s="3" t="s">
        <v>42</v>
      </c>
      <c r="R8818" s="3" t="s">
        <v>64</v>
      </c>
      <c r="S8818" s="3" t="s">
        <v>4230</v>
      </c>
      <c r="T8818" s="3">
        <v>13.9</v>
      </c>
      <c r="U8818" s="35" cm="1">
        <f t="array" ref="U8818">INDEX('Pricing Strategy'!$F$4:$F$71,MATCH(1,(Dataset!$O8818='Pricing Strategy'!$B$4:$B$71)*(Dataset!$Q8818='Pricing Strategy'!$C$4:$C$71)*(Dataset!$R8818='Pricing Strategy'!$D$4:$D$71),))</f>
        <v>0.35</v>
      </c>
      <c r="V8818" s="3">
        <f>Dataset!$T8818*(1-Dataset!$U8818)</f>
        <v>9.0350000000000001</v>
      </c>
    </row>
    <row r="8819" spans="1:22" x14ac:dyDescent="0.3">
      <c r="A8819" s="32"/>
      <c r="C8819" s="3">
        <v>8814</v>
      </c>
      <c r="D8819" s="3" t="s">
        <v>10259</v>
      </c>
      <c r="E8819" s="34">
        <v>42577</v>
      </c>
      <c r="F8819" s="34">
        <v>42582</v>
      </c>
      <c r="G8819" s="3" t="s">
        <v>46</v>
      </c>
      <c r="H8819" s="3" t="s">
        <v>2635</v>
      </c>
      <c r="I8819" s="3" t="s">
        <v>2636</v>
      </c>
      <c r="J8819" s="3" t="s">
        <v>37</v>
      </c>
      <c r="K8819" s="3" t="s">
        <v>23</v>
      </c>
      <c r="L8819" s="3" t="s">
        <v>3948</v>
      </c>
      <c r="M8819" s="3" t="s">
        <v>306</v>
      </c>
      <c r="N8819" s="3">
        <v>85301</v>
      </c>
      <c r="O8819" s="3" t="s">
        <v>40</v>
      </c>
      <c r="P8819" s="3" t="s">
        <v>2484</v>
      </c>
      <c r="Q8819" s="3" t="s">
        <v>28</v>
      </c>
      <c r="R8819" s="3" t="s">
        <v>32</v>
      </c>
      <c r="S8819" s="3" t="s">
        <v>2485</v>
      </c>
      <c r="T8819" s="3">
        <v>266.35199999999998</v>
      </c>
      <c r="U8819" s="35" cm="1">
        <f t="array" ref="U8819">INDEX('Pricing Strategy'!$F$4:$F$71,MATCH(1,(Dataset!$O8819='Pricing Strategy'!$B$4:$B$71)*(Dataset!$Q8819='Pricing Strategy'!$C$4:$C$71)*(Dataset!$R8819='Pricing Strategy'!$D$4:$D$71),))</f>
        <v>0.45</v>
      </c>
      <c r="V8819" s="3">
        <f>Dataset!$T8819*(1-Dataset!$U8819)</f>
        <v>146.49359999999999</v>
      </c>
    </row>
    <row r="8820" spans="1:22" x14ac:dyDescent="0.3">
      <c r="A8820" s="32"/>
      <c r="C8820" s="3">
        <v>8815</v>
      </c>
      <c r="D8820" s="3" t="s">
        <v>10260</v>
      </c>
      <c r="E8820" s="34">
        <v>42697</v>
      </c>
      <c r="F8820" s="34">
        <v>42699</v>
      </c>
      <c r="G8820" s="3" t="s">
        <v>19</v>
      </c>
      <c r="H8820" s="3" t="s">
        <v>5507</v>
      </c>
      <c r="I8820" s="3" t="s">
        <v>5508</v>
      </c>
      <c r="J8820" s="3" t="s">
        <v>22</v>
      </c>
      <c r="K8820" s="3" t="s">
        <v>23</v>
      </c>
      <c r="L8820" s="3" t="s">
        <v>517</v>
      </c>
      <c r="M8820" s="3" t="s">
        <v>241</v>
      </c>
      <c r="N8820" s="3">
        <v>19805</v>
      </c>
      <c r="O8820" s="3" t="s">
        <v>144</v>
      </c>
      <c r="P8820" s="3" t="s">
        <v>1379</v>
      </c>
      <c r="Q8820" s="3" t="s">
        <v>67</v>
      </c>
      <c r="R8820" s="3" t="s">
        <v>68</v>
      </c>
      <c r="S8820" s="3" t="s">
        <v>1380</v>
      </c>
      <c r="T8820" s="3">
        <v>307.98</v>
      </c>
      <c r="U8820" s="35" cm="1">
        <f t="array" ref="U8820">INDEX('Pricing Strategy'!$F$4:$F$71,MATCH(1,(Dataset!$O8820='Pricing Strategy'!$B$4:$B$71)*(Dataset!$Q8820='Pricing Strategy'!$C$4:$C$71)*(Dataset!$R8820='Pricing Strategy'!$D$4:$D$71),))</f>
        <v>0.4</v>
      </c>
      <c r="V8820" s="3">
        <f>Dataset!$T8820*(1-Dataset!$U8820)</f>
        <v>184.78800000000001</v>
      </c>
    </row>
    <row r="8821" spans="1:22" x14ac:dyDescent="0.3">
      <c r="A8821" s="32"/>
      <c r="C8821" s="3">
        <v>8816</v>
      </c>
      <c r="D8821" s="3" t="s">
        <v>10260</v>
      </c>
      <c r="E8821" s="34">
        <v>42697</v>
      </c>
      <c r="F8821" s="34">
        <v>42699</v>
      </c>
      <c r="G8821" s="3" t="s">
        <v>19</v>
      </c>
      <c r="H8821" s="3" t="s">
        <v>5507</v>
      </c>
      <c r="I8821" s="3" t="s">
        <v>5508</v>
      </c>
      <c r="J8821" s="3" t="s">
        <v>22</v>
      </c>
      <c r="K8821" s="3" t="s">
        <v>23</v>
      </c>
      <c r="L8821" s="3" t="s">
        <v>517</v>
      </c>
      <c r="M8821" s="3" t="s">
        <v>241</v>
      </c>
      <c r="N8821" s="3">
        <v>19805</v>
      </c>
      <c r="O8821" s="3" t="s">
        <v>144</v>
      </c>
      <c r="P8821" s="3" t="s">
        <v>10261</v>
      </c>
      <c r="Q8821" s="3" t="s">
        <v>42</v>
      </c>
      <c r="R8821" s="3" t="s">
        <v>86</v>
      </c>
      <c r="S8821" s="3" t="s">
        <v>10262</v>
      </c>
      <c r="T8821" s="3">
        <v>44.1</v>
      </c>
      <c r="U8821" s="35" cm="1">
        <f t="array" ref="U8821">INDEX('Pricing Strategy'!$F$4:$F$71,MATCH(1,(Dataset!$O8821='Pricing Strategy'!$B$4:$B$71)*(Dataset!$Q8821='Pricing Strategy'!$C$4:$C$71)*(Dataset!$R8821='Pricing Strategy'!$D$4:$D$71),))</f>
        <v>0.4</v>
      </c>
      <c r="V8821" s="3">
        <f>Dataset!$T8821*(1-Dataset!$U8821)</f>
        <v>26.46</v>
      </c>
    </row>
    <row r="8822" spans="1:22" x14ac:dyDescent="0.3">
      <c r="A8822" s="32"/>
      <c r="C8822" s="3">
        <v>8817</v>
      </c>
      <c r="D8822" s="3" t="s">
        <v>10260</v>
      </c>
      <c r="E8822" s="34">
        <v>42697</v>
      </c>
      <c r="F8822" s="34">
        <v>42699</v>
      </c>
      <c r="G8822" s="3" t="s">
        <v>19</v>
      </c>
      <c r="H8822" s="3" t="s">
        <v>5507</v>
      </c>
      <c r="I8822" s="3" t="s">
        <v>5508</v>
      </c>
      <c r="J8822" s="3" t="s">
        <v>22</v>
      </c>
      <c r="K8822" s="3" t="s">
        <v>23</v>
      </c>
      <c r="L8822" s="3" t="s">
        <v>517</v>
      </c>
      <c r="M8822" s="3" t="s">
        <v>241</v>
      </c>
      <c r="N8822" s="3">
        <v>19805</v>
      </c>
      <c r="O8822" s="3" t="s">
        <v>144</v>
      </c>
      <c r="P8822" s="3" t="s">
        <v>721</v>
      </c>
      <c r="Q8822" s="3" t="s">
        <v>42</v>
      </c>
      <c r="R8822" s="3" t="s">
        <v>64</v>
      </c>
      <c r="S8822" s="3" t="s">
        <v>722</v>
      </c>
      <c r="T8822" s="3">
        <v>13.12</v>
      </c>
      <c r="U8822" s="35" cm="1">
        <f t="array" ref="U8822">INDEX('Pricing Strategy'!$F$4:$F$71,MATCH(1,(Dataset!$O8822='Pricing Strategy'!$B$4:$B$71)*(Dataset!$Q8822='Pricing Strategy'!$C$4:$C$71)*(Dataset!$R8822='Pricing Strategy'!$D$4:$D$71),))</f>
        <v>0.45</v>
      </c>
      <c r="V8822" s="3">
        <f>Dataset!$T8822*(1-Dataset!$U8822)</f>
        <v>7.2160000000000002</v>
      </c>
    </row>
    <row r="8823" spans="1:22" x14ac:dyDescent="0.3">
      <c r="A8823" s="32"/>
      <c r="C8823" s="3">
        <v>8818</v>
      </c>
      <c r="D8823" s="3" t="s">
        <v>10260</v>
      </c>
      <c r="E8823" s="34">
        <v>42697</v>
      </c>
      <c r="F8823" s="34">
        <v>42699</v>
      </c>
      <c r="G8823" s="3" t="s">
        <v>19</v>
      </c>
      <c r="H8823" s="3" t="s">
        <v>5507</v>
      </c>
      <c r="I8823" s="3" t="s">
        <v>5508</v>
      </c>
      <c r="J8823" s="3" t="s">
        <v>22</v>
      </c>
      <c r="K8823" s="3" t="s">
        <v>23</v>
      </c>
      <c r="L8823" s="3" t="s">
        <v>517</v>
      </c>
      <c r="M8823" s="3" t="s">
        <v>241</v>
      </c>
      <c r="N8823" s="3">
        <v>19805</v>
      </c>
      <c r="O8823" s="3" t="s">
        <v>144</v>
      </c>
      <c r="P8823" s="3" t="s">
        <v>6107</v>
      </c>
      <c r="Q8823" s="3" t="s">
        <v>42</v>
      </c>
      <c r="R8823" s="3" t="s">
        <v>169</v>
      </c>
      <c r="S8823" s="3" t="s">
        <v>667</v>
      </c>
      <c r="T8823" s="3">
        <v>16.559999999999999</v>
      </c>
      <c r="U8823" s="35" cm="1">
        <f t="array" ref="U8823">INDEX('Pricing Strategy'!$F$4:$F$71,MATCH(1,(Dataset!$O8823='Pricing Strategy'!$B$4:$B$71)*(Dataset!$Q8823='Pricing Strategy'!$C$4:$C$71)*(Dataset!$R8823='Pricing Strategy'!$D$4:$D$71),))</f>
        <v>0.4</v>
      </c>
      <c r="V8823" s="3">
        <f>Dataset!$T8823*(1-Dataset!$U8823)</f>
        <v>9.9359999999999982</v>
      </c>
    </row>
    <row r="8824" spans="1:22" x14ac:dyDescent="0.3">
      <c r="A8824" s="32"/>
      <c r="C8824" s="3">
        <v>8819</v>
      </c>
      <c r="D8824" s="3" t="s">
        <v>10260</v>
      </c>
      <c r="E8824" s="34">
        <v>42697</v>
      </c>
      <c r="F8824" s="34">
        <v>42699</v>
      </c>
      <c r="G8824" s="3" t="s">
        <v>19</v>
      </c>
      <c r="H8824" s="3" t="s">
        <v>5507</v>
      </c>
      <c r="I8824" s="3" t="s">
        <v>5508</v>
      </c>
      <c r="J8824" s="3" t="s">
        <v>22</v>
      </c>
      <c r="K8824" s="3" t="s">
        <v>23</v>
      </c>
      <c r="L8824" s="3" t="s">
        <v>517</v>
      </c>
      <c r="M8824" s="3" t="s">
        <v>241</v>
      </c>
      <c r="N8824" s="3">
        <v>19805</v>
      </c>
      <c r="O8824" s="3" t="s">
        <v>144</v>
      </c>
      <c r="P8824" s="3" t="s">
        <v>1900</v>
      </c>
      <c r="Q8824" s="3" t="s">
        <v>42</v>
      </c>
      <c r="R8824" s="3" t="s">
        <v>86</v>
      </c>
      <c r="S8824" s="3" t="s">
        <v>1901</v>
      </c>
      <c r="T8824" s="3">
        <v>38.880000000000003</v>
      </c>
      <c r="U8824" s="35" cm="1">
        <f t="array" ref="U8824">INDEX('Pricing Strategy'!$F$4:$F$71,MATCH(1,(Dataset!$O8824='Pricing Strategy'!$B$4:$B$71)*(Dataset!$Q8824='Pricing Strategy'!$C$4:$C$71)*(Dataset!$R8824='Pricing Strategy'!$D$4:$D$71),))</f>
        <v>0.4</v>
      </c>
      <c r="V8824" s="3">
        <f>Dataset!$T8824*(1-Dataset!$U8824)</f>
        <v>23.327999999999999</v>
      </c>
    </row>
    <row r="8825" spans="1:22" x14ac:dyDescent="0.3">
      <c r="A8825" s="32"/>
      <c r="C8825" s="3">
        <v>8820</v>
      </c>
      <c r="D8825" s="3" t="s">
        <v>10263</v>
      </c>
      <c r="E8825" s="34">
        <v>42702</v>
      </c>
      <c r="F8825" s="34">
        <v>42706</v>
      </c>
      <c r="G8825" s="3" t="s">
        <v>46</v>
      </c>
      <c r="H8825" s="3" t="s">
        <v>3659</v>
      </c>
      <c r="I8825" s="3" t="s">
        <v>3660</v>
      </c>
      <c r="J8825" s="3" t="s">
        <v>22</v>
      </c>
      <c r="K8825" s="3" t="s">
        <v>23</v>
      </c>
      <c r="L8825" s="3" t="s">
        <v>1237</v>
      </c>
      <c r="M8825" s="3" t="s">
        <v>100</v>
      </c>
      <c r="N8825" s="3">
        <v>78745</v>
      </c>
      <c r="O8825" s="3" t="s">
        <v>101</v>
      </c>
      <c r="P8825" s="3" t="s">
        <v>2562</v>
      </c>
      <c r="Q8825" s="3" t="s">
        <v>42</v>
      </c>
      <c r="R8825" s="3" t="s">
        <v>86</v>
      </c>
      <c r="S8825" s="3" t="s">
        <v>2563</v>
      </c>
      <c r="T8825" s="3">
        <v>335.52</v>
      </c>
      <c r="U8825" s="35" cm="1">
        <f t="array" ref="U8825">INDEX('Pricing Strategy'!$F$4:$F$71,MATCH(1,(Dataset!$O8825='Pricing Strategy'!$B$4:$B$71)*(Dataset!$Q8825='Pricing Strategy'!$C$4:$C$71)*(Dataset!$R8825='Pricing Strategy'!$D$4:$D$71),))</f>
        <v>0.3</v>
      </c>
      <c r="V8825" s="3">
        <f>Dataset!$T8825*(1-Dataset!$U8825)</f>
        <v>234.86399999999998</v>
      </c>
    </row>
    <row r="8826" spans="1:22" x14ac:dyDescent="0.3">
      <c r="A8826" s="32"/>
      <c r="C8826" s="3">
        <v>8821</v>
      </c>
      <c r="D8826" s="3" t="s">
        <v>10264</v>
      </c>
      <c r="E8826" s="34">
        <v>43407</v>
      </c>
      <c r="F8826" s="34">
        <v>43411</v>
      </c>
      <c r="G8826" s="3" t="s">
        <v>46</v>
      </c>
      <c r="H8826" s="3" t="s">
        <v>504</v>
      </c>
      <c r="I8826" s="3" t="s">
        <v>505</v>
      </c>
      <c r="J8826" s="3" t="s">
        <v>22</v>
      </c>
      <c r="K8826" s="3" t="s">
        <v>23</v>
      </c>
      <c r="L8826" s="3" t="s">
        <v>6055</v>
      </c>
      <c r="M8826" s="3" t="s">
        <v>50</v>
      </c>
      <c r="N8826" s="3">
        <v>32839</v>
      </c>
      <c r="O8826" s="3" t="s">
        <v>26</v>
      </c>
      <c r="P8826" s="3" t="s">
        <v>1765</v>
      </c>
      <c r="Q8826" s="3" t="s">
        <v>67</v>
      </c>
      <c r="R8826" s="3" t="s">
        <v>1216</v>
      </c>
      <c r="S8826" s="3" t="s">
        <v>1766</v>
      </c>
      <c r="T8826" s="3">
        <v>959.98400000000004</v>
      </c>
      <c r="U8826" s="35" cm="1">
        <f t="array" ref="U8826">INDEX('Pricing Strategy'!$F$4:$F$71,MATCH(1,(Dataset!$O8826='Pricing Strategy'!$B$4:$B$71)*(Dataset!$Q8826='Pricing Strategy'!$C$4:$C$71)*(Dataset!$R8826='Pricing Strategy'!$D$4:$D$71),))</f>
        <v>0.35</v>
      </c>
      <c r="V8826" s="3">
        <f>Dataset!$T8826*(1-Dataset!$U8826)</f>
        <v>623.9896</v>
      </c>
    </row>
    <row r="8827" spans="1:22" x14ac:dyDescent="0.3">
      <c r="A8827" s="32"/>
      <c r="C8827" s="3">
        <v>8822</v>
      </c>
      <c r="D8827" s="3" t="s">
        <v>10264</v>
      </c>
      <c r="E8827" s="34">
        <v>43407</v>
      </c>
      <c r="F8827" s="34">
        <v>43411</v>
      </c>
      <c r="G8827" s="3" t="s">
        <v>46</v>
      </c>
      <c r="H8827" s="3" t="s">
        <v>504</v>
      </c>
      <c r="I8827" s="3" t="s">
        <v>505</v>
      </c>
      <c r="J8827" s="3" t="s">
        <v>22</v>
      </c>
      <c r="K8827" s="3" t="s">
        <v>23</v>
      </c>
      <c r="L8827" s="3" t="s">
        <v>6055</v>
      </c>
      <c r="M8827" s="3" t="s">
        <v>50</v>
      </c>
      <c r="N8827" s="3">
        <v>32839</v>
      </c>
      <c r="O8827" s="3" t="s">
        <v>26</v>
      </c>
      <c r="P8827" s="3" t="s">
        <v>5222</v>
      </c>
      <c r="Q8827" s="3" t="s">
        <v>42</v>
      </c>
      <c r="R8827" s="3" t="s">
        <v>71</v>
      </c>
      <c r="S8827" s="3" t="s">
        <v>5223</v>
      </c>
      <c r="T8827" s="3">
        <v>4.0860000000000003</v>
      </c>
      <c r="U8827" s="35" cm="1">
        <f t="array" ref="U8827">INDEX('Pricing Strategy'!$F$4:$F$71,MATCH(1,(Dataset!$O8827='Pricing Strategy'!$B$4:$B$71)*(Dataset!$Q8827='Pricing Strategy'!$C$4:$C$71)*(Dataset!$R8827='Pricing Strategy'!$D$4:$D$71),))</f>
        <v>0.25</v>
      </c>
      <c r="V8827" s="3">
        <f>Dataset!$T8827*(1-Dataset!$U8827)</f>
        <v>3.0645000000000002</v>
      </c>
    </row>
    <row r="8828" spans="1:22" x14ac:dyDescent="0.3">
      <c r="A8828" s="32"/>
      <c r="C8828" s="3">
        <v>8823</v>
      </c>
      <c r="D8828" s="3" t="s">
        <v>10264</v>
      </c>
      <c r="E8828" s="34">
        <v>43407</v>
      </c>
      <c r="F8828" s="34">
        <v>43411</v>
      </c>
      <c r="G8828" s="3" t="s">
        <v>46</v>
      </c>
      <c r="H8828" s="3" t="s">
        <v>504</v>
      </c>
      <c r="I8828" s="3" t="s">
        <v>505</v>
      </c>
      <c r="J8828" s="3" t="s">
        <v>22</v>
      </c>
      <c r="K8828" s="3" t="s">
        <v>23</v>
      </c>
      <c r="L8828" s="3" t="s">
        <v>6055</v>
      </c>
      <c r="M8828" s="3" t="s">
        <v>50</v>
      </c>
      <c r="N8828" s="3">
        <v>32839</v>
      </c>
      <c r="O8828" s="3" t="s">
        <v>26</v>
      </c>
      <c r="P8828" s="3" t="s">
        <v>8362</v>
      </c>
      <c r="Q8828" s="3" t="s">
        <v>42</v>
      </c>
      <c r="R8828" s="3" t="s">
        <v>64</v>
      </c>
      <c r="S8828" s="3" t="s">
        <v>8363</v>
      </c>
      <c r="T8828" s="3">
        <v>55.984000000000002</v>
      </c>
      <c r="U8828" s="35" cm="1">
        <f t="array" ref="U8828">INDEX('Pricing Strategy'!$F$4:$F$71,MATCH(1,(Dataset!$O8828='Pricing Strategy'!$B$4:$B$71)*(Dataset!$Q8828='Pricing Strategy'!$C$4:$C$71)*(Dataset!$R8828='Pricing Strategy'!$D$4:$D$71),))</f>
        <v>0.3</v>
      </c>
      <c r="V8828" s="3">
        <f>Dataset!$T8828*(1-Dataset!$U8828)</f>
        <v>39.188800000000001</v>
      </c>
    </row>
    <row r="8829" spans="1:22" x14ac:dyDescent="0.3">
      <c r="A8829" s="32"/>
      <c r="C8829" s="3">
        <v>8824</v>
      </c>
      <c r="D8829" s="3" t="s">
        <v>10264</v>
      </c>
      <c r="E8829" s="34">
        <v>43407</v>
      </c>
      <c r="F8829" s="34">
        <v>43411</v>
      </c>
      <c r="G8829" s="3" t="s">
        <v>46</v>
      </c>
      <c r="H8829" s="3" t="s">
        <v>504</v>
      </c>
      <c r="I8829" s="3" t="s">
        <v>505</v>
      </c>
      <c r="J8829" s="3" t="s">
        <v>22</v>
      </c>
      <c r="K8829" s="3" t="s">
        <v>23</v>
      </c>
      <c r="L8829" s="3" t="s">
        <v>6055</v>
      </c>
      <c r="M8829" s="3" t="s">
        <v>50</v>
      </c>
      <c r="N8829" s="3">
        <v>32839</v>
      </c>
      <c r="O8829" s="3" t="s">
        <v>26</v>
      </c>
      <c r="P8829" s="3" t="s">
        <v>2781</v>
      </c>
      <c r="Q8829" s="3" t="s">
        <v>42</v>
      </c>
      <c r="R8829" s="3" t="s">
        <v>86</v>
      </c>
      <c r="S8829" s="3" t="s">
        <v>2782</v>
      </c>
      <c r="T8829" s="3">
        <v>10.688000000000001</v>
      </c>
      <c r="U8829" s="35" cm="1">
        <f t="array" ref="U8829">INDEX('Pricing Strategy'!$F$4:$F$71,MATCH(1,(Dataset!$O8829='Pricing Strategy'!$B$4:$B$71)*(Dataset!$Q8829='Pricing Strategy'!$C$4:$C$71)*(Dataset!$R8829='Pricing Strategy'!$D$4:$D$71),))</f>
        <v>0.25</v>
      </c>
      <c r="V8829" s="3">
        <f>Dataset!$T8829*(1-Dataset!$U8829)</f>
        <v>8.016</v>
      </c>
    </row>
    <row r="8830" spans="1:22" x14ac:dyDescent="0.3">
      <c r="A8830" s="32"/>
      <c r="C8830" s="3">
        <v>8825</v>
      </c>
      <c r="D8830" s="3" t="s">
        <v>10265</v>
      </c>
      <c r="E8830" s="34">
        <v>43180</v>
      </c>
      <c r="F8830" s="34">
        <v>43182</v>
      </c>
      <c r="G8830" s="3" t="s">
        <v>19</v>
      </c>
      <c r="H8830" s="3" t="s">
        <v>270</v>
      </c>
      <c r="I8830" s="3" t="s">
        <v>271</v>
      </c>
      <c r="J8830" s="3" t="s">
        <v>22</v>
      </c>
      <c r="K8830" s="3" t="s">
        <v>23</v>
      </c>
      <c r="L8830" s="3" t="s">
        <v>4777</v>
      </c>
      <c r="M8830" s="3" t="s">
        <v>143</v>
      </c>
      <c r="N8830" s="3">
        <v>19601</v>
      </c>
      <c r="O8830" s="3" t="s">
        <v>144</v>
      </c>
      <c r="P8830" s="3" t="s">
        <v>1693</v>
      </c>
      <c r="Q8830" s="3" t="s">
        <v>42</v>
      </c>
      <c r="R8830" s="3" t="s">
        <v>169</v>
      </c>
      <c r="S8830" s="3" t="s">
        <v>1694</v>
      </c>
      <c r="T8830" s="3">
        <v>8.8559999999999999</v>
      </c>
      <c r="U8830" s="35" cm="1">
        <f t="array" ref="U8830">INDEX('Pricing Strategy'!$F$4:$F$71,MATCH(1,(Dataset!$O8830='Pricing Strategy'!$B$4:$B$71)*(Dataset!$Q8830='Pricing Strategy'!$C$4:$C$71)*(Dataset!$R8830='Pricing Strategy'!$D$4:$D$71),))</f>
        <v>0.4</v>
      </c>
      <c r="V8830" s="3">
        <f>Dataset!$T8830*(1-Dataset!$U8830)</f>
        <v>5.3136000000000001</v>
      </c>
    </row>
    <row r="8831" spans="1:22" x14ac:dyDescent="0.3">
      <c r="A8831" s="32"/>
      <c r="C8831" s="3">
        <v>8826</v>
      </c>
      <c r="D8831" s="3" t="s">
        <v>10266</v>
      </c>
      <c r="E8831" s="34">
        <v>42723</v>
      </c>
      <c r="F8831" s="34">
        <v>42726</v>
      </c>
      <c r="G8831" s="3" t="s">
        <v>184</v>
      </c>
      <c r="H8831" s="3" t="s">
        <v>1309</v>
      </c>
      <c r="I8831" s="3" t="s">
        <v>1310</v>
      </c>
      <c r="J8831" s="3" t="s">
        <v>22</v>
      </c>
      <c r="K8831" s="3" t="s">
        <v>23</v>
      </c>
      <c r="L8831" s="3" t="s">
        <v>142</v>
      </c>
      <c r="M8831" s="3" t="s">
        <v>143</v>
      </c>
      <c r="N8831" s="3">
        <v>19134</v>
      </c>
      <c r="O8831" s="3" t="s">
        <v>144</v>
      </c>
      <c r="P8831" s="3" t="s">
        <v>4763</v>
      </c>
      <c r="Q8831" s="3" t="s">
        <v>42</v>
      </c>
      <c r="R8831" s="3" t="s">
        <v>43</v>
      </c>
      <c r="S8831" s="3" t="s">
        <v>4764</v>
      </c>
      <c r="T8831" s="3">
        <v>6.9119999999999999</v>
      </c>
      <c r="U8831" s="35" cm="1">
        <f t="array" ref="U8831">INDEX('Pricing Strategy'!$F$4:$F$71,MATCH(1,(Dataset!$O8831='Pricing Strategy'!$B$4:$B$71)*(Dataset!$Q8831='Pricing Strategy'!$C$4:$C$71)*(Dataset!$R8831='Pricing Strategy'!$D$4:$D$71),))</f>
        <v>0.4</v>
      </c>
      <c r="V8831" s="3">
        <f>Dataset!$T8831*(1-Dataset!$U8831)</f>
        <v>4.1471999999999998</v>
      </c>
    </row>
    <row r="8832" spans="1:22" x14ac:dyDescent="0.3">
      <c r="A8832" s="32"/>
      <c r="C8832" s="3">
        <v>8827</v>
      </c>
      <c r="D8832" s="3" t="s">
        <v>10267</v>
      </c>
      <c r="E8832" s="34">
        <v>42096</v>
      </c>
      <c r="F8832" s="34">
        <v>42100</v>
      </c>
      <c r="G8832" s="3" t="s">
        <v>19</v>
      </c>
      <c r="H8832" s="3" t="s">
        <v>6700</v>
      </c>
      <c r="I8832" s="3" t="s">
        <v>6701</v>
      </c>
      <c r="J8832" s="3" t="s">
        <v>22</v>
      </c>
      <c r="K8832" s="3" t="s">
        <v>23</v>
      </c>
      <c r="L8832" s="3" t="s">
        <v>180</v>
      </c>
      <c r="M8832" s="3" t="s">
        <v>100</v>
      </c>
      <c r="N8832" s="3">
        <v>77095</v>
      </c>
      <c r="O8832" s="3" t="s">
        <v>101</v>
      </c>
      <c r="P8832" s="3" t="s">
        <v>1867</v>
      </c>
      <c r="Q8832" s="3" t="s">
        <v>42</v>
      </c>
      <c r="R8832" s="3" t="s">
        <v>86</v>
      </c>
      <c r="S8832" s="3" t="s">
        <v>1868</v>
      </c>
      <c r="T8832" s="3">
        <v>26.72</v>
      </c>
      <c r="U8832" s="35" cm="1">
        <f t="array" ref="U8832">INDEX('Pricing Strategy'!$F$4:$F$71,MATCH(1,(Dataset!$O8832='Pricing Strategy'!$B$4:$B$71)*(Dataset!$Q8832='Pricing Strategy'!$C$4:$C$71)*(Dataset!$R8832='Pricing Strategy'!$D$4:$D$71),))</f>
        <v>0.3</v>
      </c>
      <c r="V8832" s="3">
        <f>Dataset!$T8832*(1-Dataset!$U8832)</f>
        <v>18.703999999999997</v>
      </c>
    </row>
    <row r="8833" spans="1:22" x14ac:dyDescent="0.3">
      <c r="A8833" s="32"/>
      <c r="C8833" s="3">
        <v>8828</v>
      </c>
      <c r="D8833" s="3" t="s">
        <v>10267</v>
      </c>
      <c r="E8833" s="34">
        <v>42096</v>
      </c>
      <c r="F8833" s="34">
        <v>42100</v>
      </c>
      <c r="G8833" s="3" t="s">
        <v>19</v>
      </c>
      <c r="H8833" s="3" t="s">
        <v>6700</v>
      </c>
      <c r="I8833" s="3" t="s">
        <v>6701</v>
      </c>
      <c r="J8833" s="3" t="s">
        <v>22</v>
      </c>
      <c r="K8833" s="3" t="s">
        <v>23</v>
      </c>
      <c r="L8833" s="3" t="s">
        <v>180</v>
      </c>
      <c r="M8833" s="3" t="s">
        <v>100</v>
      </c>
      <c r="N8833" s="3">
        <v>77095</v>
      </c>
      <c r="O8833" s="3" t="s">
        <v>101</v>
      </c>
      <c r="P8833" s="3" t="s">
        <v>8694</v>
      </c>
      <c r="Q8833" s="3" t="s">
        <v>42</v>
      </c>
      <c r="R8833" s="3" t="s">
        <v>86</v>
      </c>
      <c r="S8833" s="3" t="s">
        <v>8695</v>
      </c>
      <c r="T8833" s="3">
        <v>33.488</v>
      </c>
      <c r="U8833" s="35" cm="1">
        <f t="array" ref="U8833">INDEX('Pricing Strategy'!$F$4:$F$71,MATCH(1,(Dataset!$O8833='Pricing Strategy'!$B$4:$B$71)*(Dataset!$Q8833='Pricing Strategy'!$C$4:$C$71)*(Dataset!$R8833='Pricing Strategy'!$D$4:$D$71),))</f>
        <v>0.3</v>
      </c>
      <c r="V8833" s="3">
        <f>Dataset!$T8833*(1-Dataset!$U8833)</f>
        <v>23.441599999999998</v>
      </c>
    </row>
    <row r="8834" spans="1:22" x14ac:dyDescent="0.3">
      <c r="A8834" s="32"/>
      <c r="C8834" s="3">
        <v>8829</v>
      </c>
      <c r="D8834" s="3" t="s">
        <v>10268</v>
      </c>
      <c r="E8834" s="34">
        <v>42526</v>
      </c>
      <c r="F8834" s="34">
        <v>42530</v>
      </c>
      <c r="G8834" s="3" t="s">
        <v>46</v>
      </c>
      <c r="H8834" s="3" t="s">
        <v>1534</v>
      </c>
      <c r="I8834" s="3" t="s">
        <v>1535</v>
      </c>
      <c r="J8834" s="3" t="s">
        <v>37</v>
      </c>
      <c r="K8834" s="3" t="s">
        <v>23</v>
      </c>
      <c r="L8834" s="3" t="s">
        <v>9310</v>
      </c>
      <c r="M8834" s="3" t="s">
        <v>593</v>
      </c>
      <c r="N8834" s="3">
        <v>63301</v>
      </c>
      <c r="O8834" s="3" t="s">
        <v>101</v>
      </c>
      <c r="P8834" s="3" t="s">
        <v>4641</v>
      </c>
      <c r="Q8834" s="3" t="s">
        <v>42</v>
      </c>
      <c r="R8834" s="3" t="s">
        <v>86</v>
      </c>
      <c r="S8834" s="3" t="s">
        <v>4642</v>
      </c>
      <c r="T8834" s="3">
        <v>10.56</v>
      </c>
      <c r="U8834" s="35" cm="1">
        <f t="array" ref="U8834">INDEX('Pricing Strategy'!$F$4:$F$71,MATCH(1,(Dataset!$O8834='Pricing Strategy'!$B$4:$B$71)*(Dataset!$Q8834='Pricing Strategy'!$C$4:$C$71)*(Dataset!$R8834='Pricing Strategy'!$D$4:$D$71),))</f>
        <v>0.3</v>
      </c>
      <c r="V8834" s="3">
        <f>Dataset!$T8834*(1-Dataset!$U8834)</f>
        <v>7.3919999999999995</v>
      </c>
    </row>
    <row r="8835" spans="1:22" x14ac:dyDescent="0.3">
      <c r="A8835" s="32"/>
      <c r="C8835" s="3">
        <v>8830</v>
      </c>
      <c r="D8835" s="3" t="s">
        <v>10269</v>
      </c>
      <c r="E8835" s="34">
        <v>42283</v>
      </c>
      <c r="F8835" s="34">
        <v>42286</v>
      </c>
      <c r="G8835" s="3" t="s">
        <v>184</v>
      </c>
      <c r="H8835" s="3" t="s">
        <v>8998</v>
      </c>
      <c r="I8835" s="3" t="s">
        <v>8999</v>
      </c>
      <c r="J8835" s="3" t="s">
        <v>37</v>
      </c>
      <c r="K8835" s="3" t="s">
        <v>23</v>
      </c>
      <c r="L8835" s="3" t="s">
        <v>4380</v>
      </c>
      <c r="M8835" s="3" t="s">
        <v>250</v>
      </c>
      <c r="N8835" s="3">
        <v>46203</v>
      </c>
      <c r="O8835" s="3" t="s">
        <v>101</v>
      </c>
      <c r="P8835" s="3" t="s">
        <v>7508</v>
      </c>
      <c r="Q8835" s="3" t="s">
        <v>42</v>
      </c>
      <c r="R8835" s="3" t="s">
        <v>55</v>
      </c>
      <c r="S8835" s="3" t="s">
        <v>7509</v>
      </c>
      <c r="T8835" s="3">
        <v>386.34</v>
      </c>
      <c r="U8835" s="35" cm="1">
        <f t="array" ref="U8835">INDEX('Pricing Strategy'!$F$4:$F$71,MATCH(1,(Dataset!$O8835='Pricing Strategy'!$B$4:$B$71)*(Dataset!$Q8835='Pricing Strategy'!$C$4:$C$71)*(Dataset!$R8835='Pricing Strategy'!$D$4:$D$71),))</f>
        <v>0.4</v>
      </c>
      <c r="V8835" s="3">
        <f>Dataset!$T8835*(1-Dataset!$U8835)</f>
        <v>231.80399999999997</v>
      </c>
    </row>
    <row r="8836" spans="1:22" x14ac:dyDescent="0.3">
      <c r="A8836" s="32"/>
      <c r="C8836" s="3">
        <v>8831</v>
      </c>
      <c r="D8836" s="3" t="s">
        <v>10270</v>
      </c>
      <c r="E8836" s="34">
        <v>42968</v>
      </c>
      <c r="F8836" s="34">
        <v>42971</v>
      </c>
      <c r="G8836" s="3" t="s">
        <v>19</v>
      </c>
      <c r="H8836" s="3" t="s">
        <v>2857</v>
      </c>
      <c r="I8836" s="3" t="s">
        <v>2858</v>
      </c>
      <c r="J8836" s="3" t="s">
        <v>37</v>
      </c>
      <c r="K8836" s="3" t="s">
        <v>23</v>
      </c>
      <c r="L8836" s="3" t="s">
        <v>91</v>
      </c>
      <c r="M8836" s="3" t="s">
        <v>92</v>
      </c>
      <c r="N8836" s="3">
        <v>98115</v>
      </c>
      <c r="O8836" s="3" t="s">
        <v>40</v>
      </c>
      <c r="P8836" s="3" t="s">
        <v>3173</v>
      </c>
      <c r="Q8836" s="3" t="s">
        <v>42</v>
      </c>
      <c r="R8836" s="3" t="s">
        <v>71</v>
      </c>
      <c r="S8836" s="3" t="s">
        <v>3174</v>
      </c>
      <c r="T8836" s="3">
        <v>33.44</v>
      </c>
      <c r="U8836" s="35" cm="1">
        <f t="array" ref="U8836">INDEX('Pricing Strategy'!$F$4:$F$71,MATCH(1,(Dataset!$O8836='Pricing Strategy'!$B$4:$B$71)*(Dataset!$Q8836='Pricing Strategy'!$C$4:$C$71)*(Dataset!$R8836='Pricing Strategy'!$D$4:$D$71),))</f>
        <v>0.4</v>
      </c>
      <c r="V8836" s="3">
        <f>Dataset!$T8836*(1-Dataset!$U8836)</f>
        <v>20.063999999999997</v>
      </c>
    </row>
    <row r="8837" spans="1:22" x14ac:dyDescent="0.3">
      <c r="A8837" s="32"/>
      <c r="C8837" s="3">
        <v>8832</v>
      </c>
      <c r="D8837" s="3" t="s">
        <v>10271</v>
      </c>
      <c r="E8837" s="34">
        <v>42689</v>
      </c>
      <c r="F8837" s="34">
        <v>42693</v>
      </c>
      <c r="G8837" s="3" t="s">
        <v>46</v>
      </c>
      <c r="H8837" s="3" t="s">
        <v>6997</v>
      </c>
      <c r="I8837" s="3" t="s">
        <v>6998</v>
      </c>
      <c r="J8837" s="3" t="s">
        <v>98</v>
      </c>
      <c r="K8837" s="3" t="s">
        <v>23</v>
      </c>
      <c r="L8837" s="3" t="s">
        <v>3328</v>
      </c>
      <c r="M8837" s="3" t="s">
        <v>315</v>
      </c>
      <c r="N8837" s="3">
        <v>22801</v>
      </c>
      <c r="O8837" s="3" t="s">
        <v>26</v>
      </c>
      <c r="P8837" s="3" t="s">
        <v>2186</v>
      </c>
      <c r="Q8837" s="3" t="s">
        <v>28</v>
      </c>
      <c r="R8837" s="3" t="s">
        <v>61</v>
      </c>
      <c r="S8837" s="3" t="s">
        <v>2187</v>
      </c>
      <c r="T8837" s="3">
        <v>39.96</v>
      </c>
      <c r="U8837" s="35" cm="1">
        <f t="array" ref="U8837">INDEX('Pricing Strategy'!$F$4:$F$71,MATCH(1,(Dataset!$O8837='Pricing Strategy'!$B$4:$B$71)*(Dataset!$Q8837='Pricing Strategy'!$C$4:$C$71)*(Dataset!$R8837='Pricing Strategy'!$D$4:$D$71),))</f>
        <v>0.25</v>
      </c>
      <c r="V8837" s="3">
        <f>Dataset!$T8837*(1-Dataset!$U8837)</f>
        <v>29.97</v>
      </c>
    </row>
    <row r="8838" spans="1:22" x14ac:dyDescent="0.3">
      <c r="A8838" s="32"/>
      <c r="C8838" s="3">
        <v>8833</v>
      </c>
      <c r="D8838" s="3" t="s">
        <v>10272</v>
      </c>
      <c r="E8838" s="34">
        <v>42543</v>
      </c>
      <c r="F8838" s="34">
        <v>42548</v>
      </c>
      <c r="G8838" s="3" t="s">
        <v>46</v>
      </c>
      <c r="H8838" s="3" t="s">
        <v>4354</v>
      </c>
      <c r="I8838" s="3" t="s">
        <v>4355</v>
      </c>
      <c r="J8838" s="3" t="s">
        <v>22</v>
      </c>
      <c r="K8838" s="3" t="s">
        <v>23</v>
      </c>
      <c r="L8838" s="3" t="s">
        <v>385</v>
      </c>
      <c r="M8838" s="3" t="s">
        <v>263</v>
      </c>
      <c r="N8838" s="3">
        <v>14609</v>
      </c>
      <c r="O8838" s="3" t="s">
        <v>144</v>
      </c>
      <c r="P8838" s="3" t="s">
        <v>2695</v>
      </c>
      <c r="Q8838" s="3" t="s">
        <v>42</v>
      </c>
      <c r="R8838" s="3" t="s">
        <v>71</v>
      </c>
      <c r="S8838" s="3" t="s">
        <v>2696</v>
      </c>
      <c r="T8838" s="3">
        <v>1217.568</v>
      </c>
      <c r="U8838" s="35" cm="1">
        <f t="array" ref="U8838">INDEX('Pricing Strategy'!$F$4:$F$71,MATCH(1,(Dataset!$O8838='Pricing Strategy'!$B$4:$B$71)*(Dataset!$Q8838='Pricing Strategy'!$C$4:$C$71)*(Dataset!$R8838='Pricing Strategy'!$D$4:$D$71),))</f>
        <v>0.4</v>
      </c>
      <c r="V8838" s="3">
        <f>Dataset!$T8838*(1-Dataset!$U8838)</f>
        <v>730.54079999999999</v>
      </c>
    </row>
    <row r="8839" spans="1:22" x14ac:dyDescent="0.3">
      <c r="A8839" s="32"/>
      <c r="C8839" s="3">
        <v>8834</v>
      </c>
      <c r="D8839" s="3" t="s">
        <v>10273</v>
      </c>
      <c r="E8839" s="34">
        <v>43367</v>
      </c>
      <c r="F8839" s="34">
        <v>43371</v>
      </c>
      <c r="G8839" s="3" t="s">
        <v>46</v>
      </c>
      <c r="H8839" s="3" t="s">
        <v>5104</v>
      </c>
      <c r="I8839" s="3" t="s">
        <v>5105</v>
      </c>
      <c r="J8839" s="3" t="s">
        <v>98</v>
      </c>
      <c r="K8839" s="3" t="s">
        <v>23</v>
      </c>
      <c r="L8839" s="3" t="s">
        <v>7494</v>
      </c>
      <c r="M8839" s="3" t="s">
        <v>1272</v>
      </c>
      <c r="N8839" s="3">
        <v>30328</v>
      </c>
      <c r="O8839" s="3" t="s">
        <v>26</v>
      </c>
      <c r="P8839" s="3" t="s">
        <v>4020</v>
      </c>
      <c r="Q8839" s="3" t="s">
        <v>42</v>
      </c>
      <c r="R8839" s="3" t="s">
        <v>55</v>
      </c>
      <c r="S8839" s="3" t="s">
        <v>6590</v>
      </c>
      <c r="T8839" s="3">
        <v>15.51</v>
      </c>
      <c r="U8839" s="35" cm="1">
        <f t="array" ref="U8839">INDEX('Pricing Strategy'!$F$4:$F$71,MATCH(1,(Dataset!$O8839='Pricing Strategy'!$B$4:$B$71)*(Dataset!$Q8839='Pricing Strategy'!$C$4:$C$71)*(Dataset!$R8839='Pricing Strategy'!$D$4:$D$71),))</f>
        <v>0.35</v>
      </c>
      <c r="V8839" s="3">
        <f>Dataset!$T8839*(1-Dataset!$U8839)</f>
        <v>10.0815</v>
      </c>
    </row>
    <row r="8840" spans="1:22" x14ac:dyDescent="0.3">
      <c r="A8840" s="32"/>
      <c r="C8840" s="3">
        <v>8835</v>
      </c>
      <c r="D8840" s="3" t="s">
        <v>10273</v>
      </c>
      <c r="E8840" s="34">
        <v>43367</v>
      </c>
      <c r="F8840" s="34">
        <v>43371</v>
      </c>
      <c r="G8840" s="3" t="s">
        <v>46</v>
      </c>
      <c r="H8840" s="3" t="s">
        <v>5104</v>
      </c>
      <c r="I8840" s="3" t="s">
        <v>5105</v>
      </c>
      <c r="J8840" s="3" t="s">
        <v>98</v>
      </c>
      <c r="K8840" s="3" t="s">
        <v>23</v>
      </c>
      <c r="L8840" s="3" t="s">
        <v>7494</v>
      </c>
      <c r="M8840" s="3" t="s">
        <v>1272</v>
      </c>
      <c r="N8840" s="3">
        <v>30328</v>
      </c>
      <c r="O8840" s="3" t="s">
        <v>26</v>
      </c>
      <c r="P8840" s="3" t="s">
        <v>6496</v>
      </c>
      <c r="Q8840" s="3" t="s">
        <v>67</v>
      </c>
      <c r="R8840" s="3" t="s">
        <v>68</v>
      </c>
      <c r="S8840" s="3" t="s">
        <v>6497</v>
      </c>
      <c r="T8840" s="3">
        <v>89.9</v>
      </c>
      <c r="U8840" s="35" cm="1">
        <f t="array" ref="U8840">INDEX('Pricing Strategy'!$F$4:$F$71,MATCH(1,(Dataset!$O8840='Pricing Strategy'!$B$4:$B$71)*(Dataset!$Q8840='Pricing Strategy'!$C$4:$C$71)*(Dataset!$R8840='Pricing Strategy'!$D$4:$D$71),))</f>
        <v>0.25</v>
      </c>
      <c r="V8840" s="3">
        <f>Dataset!$T8840*(1-Dataset!$U8840)</f>
        <v>67.425000000000011</v>
      </c>
    </row>
    <row r="8841" spans="1:22" x14ac:dyDescent="0.3">
      <c r="A8841" s="32"/>
      <c r="C8841" s="3">
        <v>8836</v>
      </c>
      <c r="D8841" s="3" t="s">
        <v>10273</v>
      </c>
      <c r="E8841" s="34">
        <v>43367</v>
      </c>
      <c r="F8841" s="34">
        <v>43371</v>
      </c>
      <c r="G8841" s="3" t="s">
        <v>46</v>
      </c>
      <c r="H8841" s="3" t="s">
        <v>5104</v>
      </c>
      <c r="I8841" s="3" t="s">
        <v>5105</v>
      </c>
      <c r="J8841" s="3" t="s">
        <v>98</v>
      </c>
      <c r="K8841" s="3" t="s">
        <v>23</v>
      </c>
      <c r="L8841" s="3" t="s">
        <v>7494</v>
      </c>
      <c r="M8841" s="3" t="s">
        <v>1272</v>
      </c>
      <c r="N8841" s="3">
        <v>30328</v>
      </c>
      <c r="O8841" s="3" t="s">
        <v>26</v>
      </c>
      <c r="P8841" s="3" t="s">
        <v>8253</v>
      </c>
      <c r="Q8841" s="3" t="s">
        <v>42</v>
      </c>
      <c r="R8841" s="3" t="s">
        <v>64</v>
      </c>
      <c r="S8841" s="3" t="s">
        <v>8254</v>
      </c>
      <c r="T8841" s="3">
        <v>14.28</v>
      </c>
      <c r="U8841" s="35" cm="1">
        <f t="array" ref="U8841">INDEX('Pricing Strategy'!$F$4:$F$71,MATCH(1,(Dataset!$O8841='Pricing Strategy'!$B$4:$B$71)*(Dataset!$Q8841='Pricing Strategy'!$C$4:$C$71)*(Dataset!$R8841='Pricing Strategy'!$D$4:$D$71),))</f>
        <v>0.3</v>
      </c>
      <c r="V8841" s="3">
        <f>Dataset!$T8841*(1-Dataset!$U8841)</f>
        <v>9.9959999999999987</v>
      </c>
    </row>
    <row r="8842" spans="1:22" x14ac:dyDescent="0.3">
      <c r="A8842" s="32"/>
      <c r="C8842" s="3">
        <v>8837</v>
      </c>
      <c r="D8842" s="3" t="s">
        <v>10273</v>
      </c>
      <c r="E8842" s="34">
        <v>43367</v>
      </c>
      <c r="F8842" s="34">
        <v>43371</v>
      </c>
      <c r="G8842" s="3" t="s">
        <v>46</v>
      </c>
      <c r="H8842" s="3" t="s">
        <v>5104</v>
      </c>
      <c r="I8842" s="3" t="s">
        <v>5105</v>
      </c>
      <c r="J8842" s="3" t="s">
        <v>98</v>
      </c>
      <c r="K8842" s="3" t="s">
        <v>23</v>
      </c>
      <c r="L8842" s="3" t="s">
        <v>7494</v>
      </c>
      <c r="M8842" s="3" t="s">
        <v>1272</v>
      </c>
      <c r="N8842" s="3">
        <v>30328</v>
      </c>
      <c r="O8842" s="3" t="s">
        <v>26</v>
      </c>
      <c r="P8842" s="3" t="s">
        <v>2953</v>
      </c>
      <c r="Q8842" s="3" t="s">
        <v>42</v>
      </c>
      <c r="R8842" s="3" t="s">
        <v>64</v>
      </c>
      <c r="S8842" s="3" t="s">
        <v>2954</v>
      </c>
      <c r="T8842" s="3">
        <v>12.72</v>
      </c>
      <c r="U8842" s="35" cm="1">
        <f t="array" ref="U8842">INDEX('Pricing Strategy'!$F$4:$F$71,MATCH(1,(Dataset!$O8842='Pricing Strategy'!$B$4:$B$71)*(Dataset!$Q8842='Pricing Strategy'!$C$4:$C$71)*(Dataset!$R8842='Pricing Strategy'!$D$4:$D$71),))</f>
        <v>0.3</v>
      </c>
      <c r="V8842" s="3">
        <f>Dataset!$T8842*(1-Dataset!$U8842)</f>
        <v>8.9039999999999999</v>
      </c>
    </row>
    <row r="8843" spans="1:22" x14ac:dyDescent="0.3">
      <c r="A8843" s="32"/>
      <c r="C8843" s="3">
        <v>8838</v>
      </c>
      <c r="D8843" s="3" t="s">
        <v>10273</v>
      </c>
      <c r="E8843" s="34">
        <v>43367</v>
      </c>
      <c r="F8843" s="34">
        <v>43371</v>
      </c>
      <c r="G8843" s="3" t="s">
        <v>46</v>
      </c>
      <c r="H8843" s="3" t="s">
        <v>5104</v>
      </c>
      <c r="I8843" s="3" t="s">
        <v>5105</v>
      </c>
      <c r="J8843" s="3" t="s">
        <v>98</v>
      </c>
      <c r="K8843" s="3" t="s">
        <v>23</v>
      </c>
      <c r="L8843" s="3" t="s">
        <v>7494</v>
      </c>
      <c r="M8843" s="3" t="s">
        <v>1272</v>
      </c>
      <c r="N8843" s="3">
        <v>30328</v>
      </c>
      <c r="O8843" s="3" t="s">
        <v>26</v>
      </c>
      <c r="P8843" s="3" t="s">
        <v>1442</v>
      </c>
      <c r="Q8843" s="3" t="s">
        <v>42</v>
      </c>
      <c r="R8843" s="3" t="s">
        <v>43</v>
      </c>
      <c r="S8843" s="3" t="s">
        <v>1443</v>
      </c>
      <c r="T8843" s="3">
        <v>15.75</v>
      </c>
      <c r="U8843" s="35" cm="1">
        <f t="array" ref="U8843">INDEX('Pricing Strategy'!$F$4:$F$71,MATCH(1,(Dataset!$O8843='Pricing Strategy'!$B$4:$B$71)*(Dataset!$Q8843='Pricing Strategy'!$C$4:$C$71)*(Dataset!$R8843='Pricing Strategy'!$D$4:$D$71),))</f>
        <v>0.25</v>
      </c>
      <c r="V8843" s="3">
        <f>Dataset!$T8843*(1-Dataset!$U8843)</f>
        <v>11.8125</v>
      </c>
    </row>
    <row r="8844" spans="1:22" x14ac:dyDescent="0.3">
      <c r="A8844" s="32"/>
      <c r="C8844" s="3">
        <v>8839</v>
      </c>
      <c r="D8844" s="3" t="s">
        <v>10274</v>
      </c>
      <c r="E8844" s="34">
        <v>42100</v>
      </c>
      <c r="F8844" s="34">
        <v>42104</v>
      </c>
      <c r="G8844" s="3" t="s">
        <v>19</v>
      </c>
      <c r="H8844" s="3" t="s">
        <v>3292</v>
      </c>
      <c r="I8844" s="3" t="s">
        <v>3293</v>
      </c>
      <c r="J8844" s="3" t="s">
        <v>37</v>
      </c>
      <c r="K8844" s="3" t="s">
        <v>23</v>
      </c>
      <c r="L8844" s="3" t="s">
        <v>38</v>
      </c>
      <c r="M8844" s="3" t="s">
        <v>39</v>
      </c>
      <c r="N8844" s="3">
        <v>90004</v>
      </c>
      <c r="O8844" s="3" t="s">
        <v>40</v>
      </c>
      <c r="P8844" s="3" t="s">
        <v>6809</v>
      </c>
      <c r="Q8844" s="3" t="s">
        <v>42</v>
      </c>
      <c r="R8844" s="3" t="s">
        <v>64</v>
      </c>
      <c r="S8844" s="3" t="s">
        <v>6810</v>
      </c>
      <c r="T8844" s="3">
        <v>70.95</v>
      </c>
      <c r="U8844" s="35" cm="1">
        <f t="array" ref="U8844">INDEX('Pricing Strategy'!$F$4:$F$71,MATCH(1,(Dataset!$O8844='Pricing Strategy'!$B$4:$B$71)*(Dataset!$Q8844='Pricing Strategy'!$C$4:$C$71)*(Dataset!$R8844='Pricing Strategy'!$D$4:$D$71),))</f>
        <v>0.45</v>
      </c>
      <c r="V8844" s="3">
        <f>Dataset!$T8844*(1-Dataset!$U8844)</f>
        <v>39.022500000000008</v>
      </c>
    </row>
    <row r="8845" spans="1:22" x14ac:dyDescent="0.3">
      <c r="A8845" s="32"/>
      <c r="C8845" s="3">
        <v>8840</v>
      </c>
      <c r="D8845" s="3" t="s">
        <v>10274</v>
      </c>
      <c r="E8845" s="34">
        <v>42100</v>
      </c>
      <c r="F8845" s="34">
        <v>42104</v>
      </c>
      <c r="G8845" s="3" t="s">
        <v>19</v>
      </c>
      <c r="H8845" s="3" t="s">
        <v>3292</v>
      </c>
      <c r="I8845" s="3" t="s">
        <v>3293</v>
      </c>
      <c r="J8845" s="3" t="s">
        <v>37</v>
      </c>
      <c r="K8845" s="3" t="s">
        <v>23</v>
      </c>
      <c r="L8845" s="3" t="s">
        <v>38</v>
      </c>
      <c r="M8845" s="3" t="s">
        <v>39</v>
      </c>
      <c r="N8845" s="3">
        <v>90004</v>
      </c>
      <c r="O8845" s="3" t="s">
        <v>40</v>
      </c>
      <c r="P8845" s="3" t="s">
        <v>458</v>
      </c>
      <c r="Q8845" s="3" t="s">
        <v>42</v>
      </c>
      <c r="R8845" s="3" t="s">
        <v>71</v>
      </c>
      <c r="S8845" s="3" t="s">
        <v>459</v>
      </c>
      <c r="T8845" s="3">
        <v>65.567999999999998</v>
      </c>
      <c r="U8845" s="35" cm="1">
        <f t="array" ref="U8845">INDEX('Pricing Strategy'!$F$4:$F$71,MATCH(1,(Dataset!$O8845='Pricing Strategy'!$B$4:$B$71)*(Dataset!$Q8845='Pricing Strategy'!$C$4:$C$71)*(Dataset!$R8845='Pricing Strategy'!$D$4:$D$71),))</f>
        <v>0.4</v>
      </c>
      <c r="V8845" s="3">
        <f>Dataset!$T8845*(1-Dataset!$U8845)</f>
        <v>39.340799999999994</v>
      </c>
    </row>
    <row r="8846" spans="1:22" x14ac:dyDescent="0.3">
      <c r="A8846" s="32"/>
      <c r="C8846" s="3">
        <v>8841</v>
      </c>
      <c r="D8846" s="3" t="s">
        <v>10274</v>
      </c>
      <c r="E8846" s="34">
        <v>42100</v>
      </c>
      <c r="F8846" s="34">
        <v>42104</v>
      </c>
      <c r="G8846" s="3" t="s">
        <v>19</v>
      </c>
      <c r="H8846" s="3" t="s">
        <v>3292</v>
      </c>
      <c r="I8846" s="3" t="s">
        <v>3293</v>
      </c>
      <c r="J8846" s="3" t="s">
        <v>37</v>
      </c>
      <c r="K8846" s="3" t="s">
        <v>23</v>
      </c>
      <c r="L8846" s="3" t="s">
        <v>38</v>
      </c>
      <c r="M8846" s="3" t="s">
        <v>39</v>
      </c>
      <c r="N8846" s="3">
        <v>90004</v>
      </c>
      <c r="O8846" s="3" t="s">
        <v>40</v>
      </c>
      <c r="P8846" s="3" t="s">
        <v>5480</v>
      </c>
      <c r="Q8846" s="3" t="s">
        <v>67</v>
      </c>
      <c r="R8846" s="3" t="s">
        <v>157</v>
      </c>
      <c r="S8846" s="3" t="s">
        <v>5481</v>
      </c>
      <c r="T8846" s="3">
        <v>299.97000000000003</v>
      </c>
      <c r="U8846" s="35" cm="1">
        <f t="array" ref="U8846">INDEX('Pricing Strategy'!$F$4:$F$71,MATCH(1,(Dataset!$O8846='Pricing Strategy'!$B$4:$B$71)*(Dataset!$Q8846='Pricing Strategy'!$C$4:$C$71)*(Dataset!$R8846='Pricing Strategy'!$D$4:$D$71),))</f>
        <v>0.45</v>
      </c>
      <c r="V8846" s="3">
        <f>Dataset!$T8846*(1-Dataset!$U8846)</f>
        <v>164.98350000000002</v>
      </c>
    </row>
    <row r="8847" spans="1:22" x14ac:dyDescent="0.3">
      <c r="A8847" s="32"/>
      <c r="C8847" s="3">
        <v>8842</v>
      </c>
      <c r="D8847" s="3" t="s">
        <v>10275</v>
      </c>
      <c r="E8847" s="34">
        <v>42775</v>
      </c>
      <c r="F8847" s="34">
        <v>42779</v>
      </c>
      <c r="G8847" s="3" t="s">
        <v>46</v>
      </c>
      <c r="H8847" s="3" t="s">
        <v>2769</v>
      </c>
      <c r="I8847" s="3" t="s">
        <v>2770</v>
      </c>
      <c r="J8847" s="3" t="s">
        <v>37</v>
      </c>
      <c r="K8847" s="3" t="s">
        <v>23</v>
      </c>
      <c r="L8847" s="3" t="s">
        <v>123</v>
      </c>
      <c r="M8847" s="3" t="s">
        <v>39</v>
      </c>
      <c r="N8847" s="3">
        <v>94110</v>
      </c>
      <c r="O8847" s="3" t="s">
        <v>40</v>
      </c>
      <c r="P8847" s="3" t="s">
        <v>1018</v>
      </c>
      <c r="Q8847" s="3" t="s">
        <v>67</v>
      </c>
      <c r="R8847" s="3" t="s">
        <v>157</v>
      </c>
      <c r="S8847" s="3" t="s">
        <v>1019</v>
      </c>
      <c r="T8847" s="3">
        <v>89.97</v>
      </c>
      <c r="U8847" s="35" cm="1">
        <f t="array" ref="U8847">INDEX('Pricing Strategy'!$F$4:$F$71,MATCH(1,(Dataset!$O8847='Pricing Strategy'!$B$4:$B$71)*(Dataset!$Q8847='Pricing Strategy'!$C$4:$C$71)*(Dataset!$R8847='Pricing Strategy'!$D$4:$D$71),))</f>
        <v>0.45</v>
      </c>
      <c r="V8847" s="3">
        <f>Dataset!$T8847*(1-Dataset!$U8847)</f>
        <v>49.483500000000006</v>
      </c>
    </row>
    <row r="8848" spans="1:22" x14ac:dyDescent="0.3">
      <c r="A8848" s="32"/>
      <c r="C8848" s="3">
        <v>8843</v>
      </c>
      <c r="D8848" s="3" t="s">
        <v>10275</v>
      </c>
      <c r="E8848" s="34">
        <v>42775</v>
      </c>
      <c r="F8848" s="34">
        <v>42779</v>
      </c>
      <c r="G8848" s="3" t="s">
        <v>46</v>
      </c>
      <c r="H8848" s="3" t="s">
        <v>2769</v>
      </c>
      <c r="I8848" s="3" t="s">
        <v>2770</v>
      </c>
      <c r="J8848" s="3" t="s">
        <v>37</v>
      </c>
      <c r="K8848" s="3" t="s">
        <v>23</v>
      </c>
      <c r="L8848" s="3" t="s">
        <v>123</v>
      </c>
      <c r="M8848" s="3" t="s">
        <v>39</v>
      </c>
      <c r="N8848" s="3">
        <v>94110</v>
      </c>
      <c r="O8848" s="3" t="s">
        <v>40</v>
      </c>
      <c r="P8848" s="3" t="s">
        <v>3094</v>
      </c>
      <c r="Q8848" s="3" t="s">
        <v>67</v>
      </c>
      <c r="R8848" s="3" t="s">
        <v>157</v>
      </c>
      <c r="S8848" s="3" t="s">
        <v>3095</v>
      </c>
      <c r="T8848" s="3">
        <v>31.86</v>
      </c>
      <c r="U8848" s="35" cm="1">
        <f t="array" ref="U8848">INDEX('Pricing Strategy'!$F$4:$F$71,MATCH(1,(Dataset!$O8848='Pricing Strategy'!$B$4:$B$71)*(Dataset!$Q8848='Pricing Strategy'!$C$4:$C$71)*(Dataset!$R8848='Pricing Strategy'!$D$4:$D$71),))</f>
        <v>0.45</v>
      </c>
      <c r="V8848" s="3">
        <f>Dataset!$T8848*(1-Dataset!$U8848)</f>
        <v>17.523</v>
      </c>
    </row>
    <row r="8849" spans="1:22" x14ac:dyDescent="0.3">
      <c r="A8849" s="32"/>
      <c r="C8849" s="3">
        <v>8844</v>
      </c>
      <c r="D8849" s="3" t="s">
        <v>10276</v>
      </c>
      <c r="E8849" s="34">
        <v>42326</v>
      </c>
      <c r="F8849" s="34">
        <v>42328</v>
      </c>
      <c r="G8849" s="3" t="s">
        <v>19</v>
      </c>
      <c r="H8849" s="3" t="s">
        <v>367</v>
      </c>
      <c r="I8849" s="3" t="s">
        <v>368</v>
      </c>
      <c r="J8849" s="3" t="s">
        <v>37</v>
      </c>
      <c r="K8849" s="3" t="s">
        <v>23</v>
      </c>
      <c r="L8849" s="3" t="s">
        <v>405</v>
      </c>
      <c r="M8849" s="3" t="s">
        <v>225</v>
      </c>
      <c r="N8849" s="3">
        <v>55407</v>
      </c>
      <c r="O8849" s="3" t="s">
        <v>101</v>
      </c>
      <c r="P8849" s="3" t="s">
        <v>7614</v>
      </c>
      <c r="Q8849" s="3" t="s">
        <v>42</v>
      </c>
      <c r="R8849" s="3" t="s">
        <v>55</v>
      </c>
      <c r="S8849" s="3" t="s">
        <v>7615</v>
      </c>
      <c r="T8849" s="3">
        <v>67.150000000000006</v>
      </c>
      <c r="U8849" s="35" cm="1">
        <f t="array" ref="U8849">INDEX('Pricing Strategy'!$F$4:$F$71,MATCH(1,(Dataset!$O8849='Pricing Strategy'!$B$4:$B$71)*(Dataset!$Q8849='Pricing Strategy'!$C$4:$C$71)*(Dataset!$R8849='Pricing Strategy'!$D$4:$D$71),))</f>
        <v>0.4</v>
      </c>
      <c r="V8849" s="3">
        <f>Dataset!$T8849*(1-Dataset!$U8849)</f>
        <v>40.29</v>
      </c>
    </row>
    <row r="8850" spans="1:22" x14ac:dyDescent="0.3">
      <c r="A8850" s="32"/>
      <c r="C8850" s="3">
        <v>8845</v>
      </c>
      <c r="D8850" s="3" t="s">
        <v>10277</v>
      </c>
      <c r="E8850" s="34">
        <v>43452</v>
      </c>
      <c r="F8850" s="34">
        <v>43457</v>
      </c>
      <c r="G8850" s="3" t="s">
        <v>46</v>
      </c>
      <c r="H8850" s="3" t="s">
        <v>3729</v>
      </c>
      <c r="I8850" s="3" t="s">
        <v>3730</v>
      </c>
      <c r="J8850" s="3" t="s">
        <v>22</v>
      </c>
      <c r="K8850" s="3" t="s">
        <v>23</v>
      </c>
      <c r="L8850" s="3" t="s">
        <v>493</v>
      </c>
      <c r="M8850" s="3" t="s">
        <v>494</v>
      </c>
      <c r="N8850" s="3">
        <v>43229</v>
      </c>
      <c r="O8850" s="3" t="s">
        <v>144</v>
      </c>
      <c r="P8850" s="3" t="s">
        <v>4950</v>
      </c>
      <c r="Q8850" s="3" t="s">
        <v>42</v>
      </c>
      <c r="R8850" s="3" t="s">
        <v>71</v>
      </c>
      <c r="S8850" s="3" t="s">
        <v>4951</v>
      </c>
      <c r="T8850" s="3">
        <v>7.2359999999999998</v>
      </c>
      <c r="U8850" s="35" cm="1">
        <f t="array" ref="U8850">INDEX('Pricing Strategy'!$F$4:$F$71,MATCH(1,(Dataset!$O8850='Pricing Strategy'!$B$4:$B$71)*(Dataset!$Q8850='Pricing Strategy'!$C$4:$C$71)*(Dataset!$R8850='Pricing Strategy'!$D$4:$D$71),))</f>
        <v>0.4</v>
      </c>
      <c r="V8850" s="3">
        <f>Dataset!$T8850*(1-Dataset!$U8850)</f>
        <v>4.3415999999999997</v>
      </c>
    </row>
    <row r="8851" spans="1:22" x14ac:dyDescent="0.3">
      <c r="A8851" s="32"/>
      <c r="C8851" s="3">
        <v>8846</v>
      </c>
      <c r="D8851" s="3" t="s">
        <v>10277</v>
      </c>
      <c r="E8851" s="34">
        <v>43452</v>
      </c>
      <c r="F8851" s="34">
        <v>43457</v>
      </c>
      <c r="G8851" s="3" t="s">
        <v>46</v>
      </c>
      <c r="H8851" s="3" t="s">
        <v>3729</v>
      </c>
      <c r="I8851" s="3" t="s">
        <v>3730</v>
      </c>
      <c r="J8851" s="3" t="s">
        <v>22</v>
      </c>
      <c r="K8851" s="3" t="s">
        <v>23</v>
      </c>
      <c r="L8851" s="3" t="s">
        <v>493</v>
      </c>
      <c r="M8851" s="3" t="s">
        <v>494</v>
      </c>
      <c r="N8851" s="3">
        <v>43229</v>
      </c>
      <c r="O8851" s="3" t="s">
        <v>144</v>
      </c>
      <c r="P8851" s="3" t="s">
        <v>570</v>
      </c>
      <c r="Q8851" s="3" t="s">
        <v>42</v>
      </c>
      <c r="R8851" s="3" t="s">
        <v>265</v>
      </c>
      <c r="S8851" s="3" t="s">
        <v>571</v>
      </c>
      <c r="T8851" s="3">
        <v>4.8239999999999998</v>
      </c>
      <c r="U8851" s="35" cm="1">
        <f t="array" ref="U8851">INDEX('Pricing Strategy'!$F$4:$F$71,MATCH(1,(Dataset!$O8851='Pricing Strategy'!$B$4:$B$71)*(Dataset!$Q8851='Pricing Strategy'!$C$4:$C$71)*(Dataset!$R8851='Pricing Strategy'!$D$4:$D$71),))</f>
        <v>0.4</v>
      </c>
      <c r="V8851" s="3">
        <f>Dataset!$T8851*(1-Dataset!$U8851)</f>
        <v>2.8943999999999996</v>
      </c>
    </row>
    <row r="8852" spans="1:22" x14ac:dyDescent="0.3">
      <c r="A8852" s="32"/>
      <c r="C8852" s="3">
        <v>8847</v>
      </c>
      <c r="D8852" s="3" t="s">
        <v>10277</v>
      </c>
      <c r="E8852" s="34">
        <v>43452</v>
      </c>
      <c r="F8852" s="34">
        <v>43457</v>
      </c>
      <c r="G8852" s="3" t="s">
        <v>46</v>
      </c>
      <c r="H8852" s="3" t="s">
        <v>3729</v>
      </c>
      <c r="I8852" s="3" t="s">
        <v>3730</v>
      </c>
      <c r="J8852" s="3" t="s">
        <v>22</v>
      </c>
      <c r="K8852" s="3" t="s">
        <v>23</v>
      </c>
      <c r="L8852" s="3" t="s">
        <v>493</v>
      </c>
      <c r="M8852" s="3" t="s">
        <v>494</v>
      </c>
      <c r="N8852" s="3">
        <v>43229</v>
      </c>
      <c r="O8852" s="3" t="s">
        <v>144</v>
      </c>
      <c r="P8852" s="3" t="s">
        <v>1548</v>
      </c>
      <c r="Q8852" s="3" t="s">
        <v>42</v>
      </c>
      <c r="R8852" s="3" t="s">
        <v>86</v>
      </c>
      <c r="S8852" s="3" t="s">
        <v>1549</v>
      </c>
      <c r="T8852" s="3">
        <v>91.36</v>
      </c>
      <c r="U8852" s="35" cm="1">
        <f t="array" ref="U8852">INDEX('Pricing Strategy'!$F$4:$F$71,MATCH(1,(Dataset!$O8852='Pricing Strategy'!$B$4:$B$71)*(Dataset!$Q8852='Pricing Strategy'!$C$4:$C$71)*(Dataset!$R8852='Pricing Strategy'!$D$4:$D$71),))</f>
        <v>0.4</v>
      </c>
      <c r="V8852" s="3">
        <f>Dataset!$T8852*(1-Dataset!$U8852)</f>
        <v>54.815999999999995</v>
      </c>
    </row>
    <row r="8853" spans="1:22" x14ac:dyDescent="0.3">
      <c r="A8853" s="32"/>
      <c r="C8853" s="3">
        <v>8848</v>
      </c>
      <c r="D8853" s="3" t="s">
        <v>10277</v>
      </c>
      <c r="E8853" s="34">
        <v>43452</v>
      </c>
      <c r="F8853" s="34">
        <v>43457</v>
      </c>
      <c r="G8853" s="3" t="s">
        <v>46</v>
      </c>
      <c r="H8853" s="3" t="s">
        <v>3729</v>
      </c>
      <c r="I8853" s="3" t="s">
        <v>3730</v>
      </c>
      <c r="J8853" s="3" t="s">
        <v>22</v>
      </c>
      <c r="K8853" s="3" t="s">
        <v>23</v>
      </c>
      <c r="L8853" s="3" t="s">
        <v>493</v>
      </c>
      <c r="M8853" s="3" t="s">
        <v>494</v>
      </c>
      <c r="N8853" s="3">
        <v>43229</v>
      </c>
      <c r="O8853" s="3" t="s">
        <v>144</v>
      </c>
      <c r="P8853" s="3" t="s">
        <v>2823</v>
      </c>
      <c r="Q8853" s="3" t="s">
        <v>42</v>
      </c>
      <c r="R8853" s="3" t="s">
        <v>74</v>
      </c>
      <c r="S8853" s="3" t="s">
        <v>2824</v>
      </c>
      <c r="T8853" s="3">
        <v>130.11199999999999</v>
      </c>
      <c r="U8853" s="35" cm="1">
        <f t="array" ref="U8853">INDEX('Pricing Strategy'!$F$4:$F$71,MATCH(1,(Dataset!$O8853='Pricing Strategy'!$B$4:$B$71)*(Dataset!$Q8853='Pricing Strategy'!$C$4:$C$71)*(Dataset!$R8853='Pricing Strategy'!$D$4:$D$71),))</f>
        <v>0.4</v>
      </c>
      <c r="V8853" s="3">
        <f>Dataset!$T8853*(1-Dataset!$U8853)</f>
        <v>78.0672</v>
      </c>
    </row>
    <row r="8854" spans="1:22" x14ac:dyDescent="0.3">
      <c r="A8854" s="32"/>
      <c r="C8854" s="3">
        <v>8849</v>
      </c>
      <c r="D8854" s="3" t="s">
        <v>10278</v>
      </c>
      <c r="E8854" s="34">
        <v>42553</v>
      </c>
      <c r="F8854" s="34">
        <v>42555</v>
      </c>
      <c r="G8854" s="3" t="s">
        <v>184</v>
      </c>
      <c r="H8854" s="3" t="s">
        <v>1171</v>
      </c>
      <c r="I8854" s="3" t="s">
        <v>1172</v>
      </c>
      <c r="J8854" s="3" t="s">
        <v>37</v>
      </c>
      <c r="K8854" s="3" t="s">
        <v>23</v>
      </c>
      <c r="L8854" s="3" t="s">
        <v>4594</v>
      </c>
      <c r="M8854" s="3" t="s">
        <v>84</v>
      </c>
      <c r="N8854" s="3">
        <v>27604</v>
      </c>
      <c r="O8854" s="3" t="s">
        <v>26</v>
      </c>
      <c r="P8854" s="3" t="s">
        <v>3568</v>
      </c>
      <c r="Q8854" s="3" t="s">
        <v>67</v>
      </c>
      <c r="R8854" s="3" t="s">
        <v>68</v>
      </c>
      <c r="S8854" s="3" t="s">
        <v>3569</v>
      </c>
      <c r="T8854" s="3">
        <v>74.239999999999995</v>
      </c>
      <c r="U8854" s="35" cm="1">
        <f t="array" ref="U8854">INDEX('Pricing Strategy'!$F$4:$F$71,MATCH(1,(Dataset!$O8854='Pricing Strategy'!$B$4:$B$71)*(Dataset!$Q8854='Pricing Strategy'!$C$4:$C$71)*(Dataset!$R8854='Pricing Strategy'!$D$4:$D$71),))</f>
        <v>0.25</v>
      </c>
      <c r="V8854" s="3">
        <f>Dataset!$T8854*(1-Dataset!$U8854)</f>
        <v>55.679999999999993</v>
      </c>
    </row>
    <row r="8855" spans="1:22" x14ac:dyDescent="0.3">
      <c r="A8855" s="32"/>
      <c r="C8855" s="3">
        <v>8850</v>
      </c>
      <c r="D8855" s="3" t="s">
        <v>10278</v>
      </c>
      <c r="E8855" s="34">
        <v>42553</v>
      </c>
      <c r="F8855" s="34">
        <v>42555</v>
      </c>
      <c r="G8855" s="3" t="s">
        <v>184</v>
      </c>
      <c r="H8855" s="3" t="s">
        <v>1171</v>
      </c>
      <c r="I8855" s="3" t="s">
        <v>1172</v>
      </c>
      <c r="J8855" s="3" t="s">
        <v>37</v>
      </c>
      <c r="K8855" s="3" t="s">
        <v>23</v>
      </c>
      <c r="L8855" s="3" t="s">
        <v>4594</v>
      </c>
      <c r="M8855" s="3" t="s">
        <v>84</v>
      </c>
      <c r="N8855" s="3">
        <v>27604</v>
      </c>
      <c r="O8855" s="3" t="s">
        <v>26</v>
      </c>
      <c r="P8855" s="3" t="s">
        <v>3468</v>
      </c>
      <c r="Q8855" s="3" t="s">
        <v>28</v>
      </c>
      <c r="R8855" s="3" t="s">
        <v>61</v>
      </c>
      <c r="S8855" s="3" t="s">
        <v>3469</v>
      </c>
      <c r="T8855" s="3">
        <v>159.84</v>
      </c>
      <c r="U8855" s="35" cm="1">
        <f t="array" ref="U8855">INDEX('Pricing Strategy'!$F$4:$F$71,MATCH(1,(Dataset!$O8855='Pricing Strategy'!$B$4:$B$71)*(Dataset!$Q8855='Pricing Strategy'!$C$4:$C$71)*(Dataset!$R8855='Pricing Strategy'!$D$4:$D$71),))</f>
        <v>0.25</v>
      </c>
      <c r="V8855" s="3">
        <f>Dataset!$T8855*(1-Dataset!$U8855)</f>
        <v>119.88</v>
      </c>
    </row>
    <row r="8856" spans="1:22" x14ac:dyDescent="0.3">
      <c r="A8856" s="32"/>
      <c r="C8856" s="3">
        <v>8851</v>
      </c>
      <c r="D8856" s="3" t="s">
        <v>10278</v>
      </c>
      <c r="E8856" s="34">
        <v>42553</v>
      </c>
      <c r="F8856" s="34">
        <v>42555</v>
      </c>
      <c r="G8856" s="3" t="s">
        <v>184</v>
      </c>
      <c r="H8856" s="3" t="s">
        <v>1171</v>
      </c>
      <c r="I8856" s="3" t="s">
        <v>1172</v>
      </c>
      <c r="J8856" s="3" t="s">
        <v>37</v>
      </c>
      <c r="K8856" s="3" t="s">
        <v>23</v>
      </c>
      <c r="L8856" s="3" t="s">
        <v>4594</v>
      </c>
      <c r="M8856" s="3" t="s">
        <v>84</v>
      </c>
      <c r="N8856" s="3">
        <v>27604</v>
      </c>
      <c r="O8856" s="3" t="s">
        <v>26</v>
      </c>
      <c r="P8856" s="3" t="s">
        <v>2108</v>
      </c>
      <c r="Q8856" s="3" t="s">
        <v>42</v>
      </c>
      <c r="R8856" s="3" t="s">
        <v>71</v>
      </c>
      <c r="S8856" s="3" t="s">
        <v>2109</v>
      </c>
      <c r="T8856" s="3">
        <v>2.8919999999999999</v>
      </c>
      <c r="U8856" s="35" cm="1">
        <f t="array" ref="U8856">INDEX('Pricing Strategy'!$F$4:$F$71,MATCH(1,(Dataset!$O8856='Pricing Strategy'!$B$4:$B$71)*(Dataset!$Q8856='Pricing Strategy'!$C$4:$C$71)*(Dataset!$R8856='Pricing Strategy'!$D$4:$D$71),))</f>
        <v>0.25</v>
      </c>
      <c r="V8856" s="3">
        <f>Dataset!$T8856*(1-Dataset!$U8856)</f>
        <v>2.169</v>
      </c>
    </row>
    <row r="8857" spans="1:22" x14ac:dyDescent="0.3">
      <c r="A8857" s="32"/>
      <c r="C8857" s="3">
        <v>8852</v>
      </c>
      <c r="D8857" s="3" t="s">
        <v>10278</v>
      </c>
      <c r="E8857" s="34">
        <v>42553</v>
      </c>
      <c r="F8857" s="34">
        <v>42555</v>
      </c>
      <c r="G8857" s="3" t="s">
        <v>184</v>
      </c>
      <c r="H8857" s="3" t="s">
        <v>1171</v>
      </c>
      <c r="I8857" s="3" t="s">
        <v>1172</v>
      </c>
      <c r="J8857" s="3" t="s">
        <v>37</v>
      </c>
      <c r="K8857" s="3" t="s">
        <v>23</v>
      </c>
      <c r="L8857" s="3" t="s">
        <v>4594</v>
      </c>
      <c r="M8857" s="3" t="s">
        <v>84</v>
      </c>
      <c r="N8857" s="3">
        <v>27604</v>
      </c>
      <c r="O8857" s="3" t="s">
        <v>26</v>
      </c>
      <c r="P8857" s="3" t="s">
        <v>2766</v>
      </c>
      <c r="Q8857" s="3" t="s">
        <v>42</v>
      </c>
      <c r="R8857" s="3" t="s">
        <v>86</v>
      </c>
      <c r="S8857" s="3" t="s">
        <v>2767</v>
      </c>
      <c r="T8857" s="3">
        <v>9.3919999999999995</v>
      </c>
      <c r="U8857" s="35" cm="1">
        <f t="array" ref="U8857">INDEX('Pricing Strategy'!$F$4:$F$71,MATCH(1,(Dataset!$O8857='Pricing Strategy'!$B$4:$B$71)*(Dataset!$Q8857='Pricing Strategy'!$C$4:$C$71)*(Dataset!$R8857='Pricing Strategy'!$D$4:$D$71),))</f>
        <v>0.25</v>
      </c>
      <c r="V8857" s="3">
        <f>Dataset!$T8857*(1-Dataset!$U8857)</f>
        <v>7.0439999999999996</v>
      </c>
    </row>
    <row r="8858" spans="1:22" x14ac:dyDescent="0.3">
      <c r="A8858" s="32"/>
      <c r="C8858" s="3">
        <v>8853</v>
      </c>
      <c r="D8858" s="3" t="s">
        <v>10279</v>
      </c>
      <c r="E8858" s="34">
        <v>42285</v>
      </c>
      <c r="F8858" s="34">
        <v>42290</v>
      </c>
      <c r="G8858" s="3" t="s">
        <v>19</v>
      </c>
      <c r="H8858" s="3" t="s">
        <v>360</v>
      </c>
      <c r="I8858" s="3" t="s">
        <v>361</v>
      </c>
      <c r="J8858" s="3" t="s">
        <v>22</v>
      </c>
      <c r="K8858" s="3" t="s">
        <v>23</v>
      </c>
      <c r="L8858" s="3" t="s">
        <v>262</v>
      </c>
      <c r="M8858" s="3" t="s">
        <v>263</v>
      </c>
      <c r="N8858" s="3">
        <v>10011</v>
      </c>
      <c r="O8858" s="3" t="s">
        <v>144</v>
      </c>
      <c r="P8858" s="3" t="s">
        <v>4024</v>
      </c>
      <c r="Q8858" s="3" t="s">
        <v>42</v>
      </c>
      <c r="R8858" s="3" t="s">
        <v>86</v>
      </c>
      <c r="S8858" s="3" t="s">
        <v>4025</v>
      </c>
      <c r="T8858" s="3">
        <v>123.92</v>
      </c>
      <c r="U8858" s="35" cm="1">
        <f t="array" ref="U8858">INDEX('Pricing Strategy'!$F$4:$F$71,MATCH(1,(Dataset!$O8858='Pricing Strategy'!$B$4:$B$71)*(Dataset!$Q8858='Pricing Strategy'!$C$4:$C$71)*(Dataset!$R8858='Pricing Strategy'!$D$4:$D$71),))</f>
        <v>0.4</v>
      </c>
      <c r="V8858" s="3">
        <f>Dataset!$T8858*(1-Dataset!$U8858)</f>
        <v>74.352000000000004</v>
      </c>
    </row>
    <row r="8859" spans="1:22" x14ac:dyDescent="0.3">
      <c r="A8859" s="32"/>
      <c r="C8859" s="3">
        <v>8854</v>
      </c>
      <c r="D8859" s="3" t="s">
        <v>10280</v>
      </c>
      <c r="E8859" s="34">
        <v>42635</v>
      </c>
      <c r="F8859" s="34">
        <v>42638</v>
      </c>
      <c r="G8859" s="3" t="s">
        <v>184</v>
      </c>
      <c r="H8859" s="3" t="s">
        <v>3166</v>
      </c>
      <c r="I8859" s="3" t="s">
        <v>3167</v>
      </c>
      <c r="J8859" s="3" t="s">
        <v>22</v>
      </c>
      <c r="K8859" s="3" t="s">
        <v>23</v>
      </c>
      <c r="L8859" s="3" t="s">
        <v>142</v>
      </c>
      <c r="M8859" s="3" t="s">
        <v>143</v>
      </c>
      <c r="N8859" s="3">
        <v>19143</v>
      </c>
      <c r="O8859" s="3" t="s">
        <v>144</v>
      </c>
      <c r="P8859" s="3" t="s">
        <v>4831</v>
      </c>
      <c r="Q8859" s="3" t="s">
        <v>42</v>
      </c>
      <c r="R8859" s="3" t="s">
        <v>575</v>
      </c>
      <c r="S8859" s="3" t="s">
        <v>4832</v>
      </c>
      <c r="T8859" s="3">
        <v>55.6</v>
      </c>
      <c r="U8859" s="35" cm="1">
        <f t="array" ref="U8859">INDEX('Pricing Strategy'!$F$4:$F$71,MATCH(1,(Dataset!$O8859='Pricing Strategy'!$B$4:$B$71)*(Dataset!$Q8859='Pricing Strategy'!$C$4:$C$71)*(Dataset!$R8859='Pricing Strategy'!$D$4:$D$71),))</f>
        <v>0.45</v>
      </c>
      <c r="V8859" s="3">
        <f>Dataset!$T8859*(1-Dataset!$U8859)</f>
        <v>30.580000000000002</v>
      </c>
    </row>
    <row r="8860" spans="1:22" x14ac:dyDescent="0.3">
      <c r="A8860" s="32"/>
      <c r="C8860" s="3">
        <v>8855</v>
      </c>
      <c r="D8860" s="3" t="s">
        <v>10280</v>
      </c>
      <c r="E8860" s="34">
        <v>42635</v>
      </c>
      <c r="F8860" s="34">
        <v>42638</v>
      </c>
      <c r="G8860" s="3" t="s">
        <v>184</v>
      </c>
      <c r="H8860" s="3" t="s">
        <v>3166</v>
      </c>
      <c r="I8860" s="3" t="s">
        <v>3167</v>
      </c>
      <c r="J8860" s="3" t="s">
        <v>22</v>
      </c>
      <c r="K8860" s="3" t="s">
        <v>23</v>
      </c>
      <c r="L8860" s="3" t="s">
        <v>142</v>
      </c>
      <c r="M8860" s="3" t="s">
        <v>143</v>
      </c>
      <c r="N8860" s="3">
        <v>19143</v>
      </c>
      <c r="O8860" s="3" t="s">
        <v>144</v>
      </c>
      <c r="P8860" s="3" t="s">
        <v>906</v>
      </c>
      <c r="Q8860" s="3" t="s">
        <v>67</v>
      </c>
      <c r="R8860" s="3" t="s">
        <v>157</v>
      </c>
      <c r="S8860" s="3" t="s">
        <v>907</v>
      </c>
      <c r="T8860" s="3">
        <v>617.976</v>
      </c>
      <c r="U8860" s="35" cm="1">
        <f t="array" ref="U8860">INDEX('Pricing Strategy'!$F$4:$F$71,MATCH(1,(Dataset!$O8860='Pricing Strategy'!$B$4:$B$71)*(Dataset!$Q8860='Pricing Strategy'!$C$4:$C$71)*(Dataset!$R8860='Pricing Strategy'!$D$4:$D$71),))</f>
        <v>0.45</v>
      </c>
      <c r="V8860" s="3">
        <f>Dataset!$T8860*(1-Dataset!$U8860)</f>
        <v>339.88680000000005</v>
      </c>
    </row>
    <row r="8861" spans="1:22" x14ac:dyDescent="0.3">
      <c r="A8861" s="32"/>
      <c r="C8861" s="3">
        <v>8856</v>
      </c>
      <c r="D8861" s="3" t="s">
        <v>10281</v>
      </c>
      <c r="E8861" s="34">
        <v>43458</v>
      </c>
      <c r="F8861" s="34">
        <v>43464</v>
      </c>
      <c r="G8861" s="3" t="s">
        <v>46</v>
      </c>
      <c r="H8861" s="3" t="s">
        <v>2641</v>
      </c>
      <c r="I8861" s="3" t="s">
        <v>2642</v>
      </c>
      <c r="J8861" s="3" t="s">
        <v>37</v>
      </c>
      <c r="K8861" s="3" t="s">
        <v>23</v>
      </c>
      <c r="L8861" s="3" t="s">
        <v>6263</v>
      </c>
      <c r="M8861" s="3" t="s">
        <v>6264</v>
      </c>
      <c r="N8861" s="3">
        <v>83642</v>
      </c>
      <c r="O8861" s="3" t="s">
        <v>40</v>
      </c>
      <c r="P8861" s="3" t="s">
        <v>896</v>
      </c>
      <c r="Q8861" s="3" t="s">
        <v>42</v>
      </c>
      <c r="R8861" s="3" t="s">
        <v>71</v>
      </c>
      <c r="S8861" s="3" t="s">
        <v>897</v>
      </c>
      <c r="T8861" s="3">
        <v>21.312000000000001</v>
      </c>
      <c r="U8861" s="35" cm="1">
        <f t="array" ref="U8861">INDEX('Pricing Strategy'!$F$4:$F$71,MATCH(1,(Dataset!$O8861='Pricing Strategy'!$B$4:$B$71)*(Dataset!$Q8861='Pricing Strategy'!$C$4:$C$71)*(Dataset!$R8861='Pricing Strategy'!$D$4:$D$71),))</f>
        <v>0.4</v>
      </c>
      <c r="V8861" s="3">
        <f>Dataset!$T8861*(1-Dataset!$U8861)</f>
        <v>12.7872</v>
      </c>
    </row>
    <row r="8862" spans="1:22" x14ac:dyDescent="0.3">
      <c r="A8862" s="32"/>
      <c r="C8862" s="3">
        <v>8857</v>
      </c>
      <c r="D8862" s="3" t="s">
        <v>10282</v>
      </c>
      <c r="E8862" s="34">
        <v>43386</v>
      </c>
      <c r="F8862" s="34">
        <v>43393</v>
      </c>
      <c r="G8862" s="3" t="s">
        <v>46</v>
      </c>
      <c r="H8862" s="3" t="s">
        <v>4013</v>
      </c>
      <c r="I8862" s="3" t="s">
        <v>4014</v>
      </c>
      <c r="J8862" s="3" t="s">
        <v>37</v>
      </c>
      <c r="K8862" s="3" t="s">
        <v>23</v>
      </c>
      <c r="L8862" s="3" t="s">
        <v>5400</v>
      </c>
      <c r="M8862" s="3" t="s">
        <v>39</v>
      </c>
      <c r="N8862" s="3">
        <v>95823</v>
      </c>
      <c r="O8862" s="3" t="s">
        <v>40</v>
      </c>
      <c r="P8862" s="3" t="s">
        <v>1356</v>
      </c>
      <c r="Q8862" s="3" t="s">
        <v>67</v>
      </c>
      <c r="R8862" s="3" t="s">
        <v>157</v>
      </c>
      <c r="S8862" s="3" t="s">
        <v>1357</v>
      </c>
      <c r="T8862" s="3">
        <v>209.94</v>
      </c>
      <c r="U8862" s="35" cm="1">
        <f t="array" ref="U8862">INDEX('Pricing Strategy'!$F$4:$F$71,MATCH(1,(Dataset!$O8862='Pricing Strategy'!$B$4:$B$71)*(Dataset!$Q8862='Pricing Strategy'!$C$4:$C$71)*(Dataset!$R8862='Pricing Strategy'!$D$4:$D$71),))</f>
        <v>0.45</v>
      </c>
      <c r="V8862" s="3">
        <f>Dataset!$T8862*(1-Dataset!$U8862)</f>
        <v>115.46700000000001</v>
      </c>
    </row>
    <row r="8863" spans="1:22" x14ac:dyDescent="0.3">
      <c r="A8863" s="32"/>
      <c r="C8863" s="3">
        <v>8858</v>
      </c>
      <c r="D8863" s="3" t="s">
        <v>10282</v>
      </c>
      <c r="E8863" s="34">
        <v>43386</v>
      </c>
      <c r="F8863" s="34">
        <v>43393</v>
      </c>
      <c r="G8863" s="3" t="s">
        <v>46</v>
      </c>
      <c r="H8863" s="3" t="s">
        <v>4013</v>
      </c>
      <c r="I8863" s="3" t="s">
        <v>4014</v>
      </c>
      <c r="J8863" s="3" t="s">
        <v>37</v>
      </c>
      <c r="K8863" s="3" t="s">
        <v>23</v>
      </c>
      <c r="L8863" s="3" t="s">
        <v>5400</v>
      </c>
      <c r="M8863" s="3" t="s">
        <v>39</v>
      </c>
      <c r="N8863" s="3">
        <v>95823</v>
      </c>
      <c r="O8863" s="3" t="s">
        <v>40</v>
      </c>
      <c r="P8863" s="3" t="s">
        <v>5967</v>
      </c>
      <c r="Q8863" s="3" t="s">
        <v>67</v>
      </c>
      <c r="R8863" s="3" t="s">
        <v>68</v>
      </c>
      <c r="S8863" s="3" t="s">
        <v>5968</v>
      </c>
      <c r="T8863" s="3">
        <v>31.984000000000002</v>
      </c>
      <c r="U8863" s="35" cm="1">
        <f t="array" ref="U8863">INDEX('Pricing Strategy'!$F$4:$F$71,MATCH(1,(Dataset!$O8863='Pricing Strategy'!$B$4:$B$71)*(Dataset!$Q8863='Pricing Strategy'!$C$4:$C$71)*(Dataset!$R8863='Pricing Strategy'!$D$4:$D$71),))</f>
        <v>0.4</v>
      </c>
      <c r="V8863" s="3">
        <f>Dataset!$T8863*(1-Dataset!$U8863)</f>
        <v>19.1904</v>
      </c>
    </row>
    <row r="8864" spans="1:22" x14ac:dyDescent="0.3">
      <c r="A8864" s="32"/>
      <c r="C8864" s="3">
        <v>8859</v>
      </c>
      <c r="D8864" s="3" t="s">
        <v>10282</v>
      </c>
      <c r="E8864" s="34">
        <v>43386</v>
      </c>
      <c r="F8864" s="34">
        <v>43393</v>
      </c>
      <c r="G8864" s="3" t="s">
        <v>46</v>
      </c>
      <c r="H8864" s="3" t="s">
        <v>4013</v>
      </c>
      <c r="I8864" s="3" t="s">
        <v>4014</v>
      </c>
      <c r="J8864" s="3" t="s">
        <v>37</v>
      </c>
      <c r="K8864" s="3" t="s">
        <v>23</v>
      </c>
      <c r="L8864" s="3" t="s">
        <v>5400</v>
      </c>
      <c r="M8864" s="3" t="s">
        <v>39</v>
      </c>
      <c r="N8864" s="3">
        <v>95823</v>
      </c>
      <c r="O8864" s="3" t="s">
        <v>40</v>
      </c>
      <c r="P8864" s="3" t="s">
        <v>1744</v>
      </c>
      <c r="Q8864" s="3" t="s">
        <v>42</v>
      </c>
      <c r="R8864" s="3" t="s">
        <v>71</v>
      </c>
      <c r="S8864" s="3" t="s">
        <v>1745</v>
      </c>
      <c r="T8864" s="3">
        <v>5083.96</v>
      </c>
      <c r="U8864" s="35" cm="1">
        <f t="array" ref="U8864">INDEX('Pricing Strategy'!$F$4:$F$71,MATCH(1,(Dataset!$O8864='Pricing Strategy'!$B$4:$B$71)*(Dataset!$Q8864='Pricing Strategy'!$C$4:$C$71)*(Dataset!$R8864='Pricing Strategy'!$D$4:$D$71),))</f>
        <v>0.4</v>
      </c>
      <c r="V8864" s="3">
        <f>Dataset!$T8864*(1-Dataset!$U8864)</f>
        <v>3050.3759999999997</v>
      </c>
    </row>
    <row r="8865" spans="1:22" x14ac:dyDescent="0.3">
      <c r="A8865" s="32"/>
      <c r="C8865" s="3">
        <v>8860</v>
      </c>
      <c r="D8865" s="3" t="s">
        <v>10283</v>
      </c>
      <c r="E8865" s="34">
        <v>43332</v>
      </c>
      <c r="F8865" s="34">
        <v>43338</v>
      </c>
      <c r="G8865" s="3" t="s">
        <v>46</v>
      </c>
      <c r="H8865" s="3" t="s">
        <v>4182</v>
      </c>
      <c r="I8865" s="3" t="s">
        <v>4183</v>
      </c>
      <c r="J8865" s="3" t="s">
        <v>98</v>
      </c>
      <c r="K8865" s="3" t="s">
        <v>23</v>
      </c>
      <c r="L8865" s="3" t="s">
        <v>463</v>
      </c>
      <c r="M8865" s="3" t="s">
        <v>84</v>
      </c>
      <c r="N8865" s="3">
        <v>28205</v>
      </c>
      <c r="O8865" s="3" t="s">
        <v>26</v>
      </c>
      <c r="P8865" s="3" t="s">
        <v>6496</v>
      </c>
      <c r="Q8865" s="3" t="s">
        <v>67</v>
      </c>
      <c r="R8865" s="3" t="s">
        <v>68</v>
      </c>
      <c r="S8865" s="3" t="s">
        <v>6497</v>
      </c>
      <c r="T8865" s="3">
        <v>35.96</v>
      </c>
      <c r="U8865" s="35" cm="1">
        <f t="array" ref="U8865">INDEX('Pricing Strategy'!$F$4:$F$71,MATCH(1,(Dataset!$O8865='Pricing Strategy'!$B$4:$B$71)*(Dataset!$Q8865='Pricing Strategy'!$C$4:$C$71)*(Dataset!$R8865='Pricing Strategy'!$D$4:$D$71),))</f>
        <v>0.25</v>
      </c>
      <c r="V8865" s="3">
        <f>Dataset!$T8865*(1-Dataset!$U8865)</f>
        <v>26.97</v>
      </c>
    </row>
    <row r="8866" spans="1:22" x14ac:dyDescent="0.3">
      <c r="A8866" s="32"/>
      <c r="C8866" s="3">
        <v>8861</v>
      </c>
      <c r="D8866" s="3" t="s">
        <v>10284</v>
      </c>
      <c r="E8866" s="34">
        <v>42624</v>
      </c>
      <c r="F8866" s="34">
        <v>42631</v>
      </c>
      <c r="G8866" s="3" t="s">
        <v>46</v>
      </c>
      <c r="H8866" s="3" t="s">
        <v>3160</v>
      </c>
      <c r="I8866" s="3" t="s">
        <v>3161</v>
      </c>
      <c r="J8866" s="3" t="s">
        <v>98</v>
      </c>
      <c r="K8866" s="3" t="s">
        <v>23</v>
      </c>
      <c r="L8866" s="3" t="s">
        <v>4830</v>
      </c>
      <c r="M8866" s="3" t="s">
        <v>787</v>
      </c>
      <c r="N8866" s="3">
        <v>7501</v>
      </c>
      <c r="O8866" s="3" t="s">
        <v>144</v>
      </c>
      <c r="P8866" s="3" t="s">
        <v>7456</v>
      </c>
      <c r="Q8866" s="3" t="s">
        <v>42</v>
      </c>
      <c r="R8866" s="3" t="s">
        <v>43</v>
      </c>
      <c r="S8866" s="3" t="s">
        <v>7457</v>
      </c>
      <c r="T8866" s="3">
        <v>31.05</v>
      </c>
      <c r="U8866" s="35" cm="1">
        <f t="array" ref="U8866">INDEX('Pricing Strategy'!$F$4:$F$71,MATCH(1,(Dataset!$O8866='Pricing Strategy'!$B$4:$B$71)*(Dataset!$Q8866='Pricing Strategy'!$C$4:$C$71)*(Dataset!$R8866='Pricing Strategy'!$D$4:$D$71),))</f>
        <v>0.4</v>
      </c>
      <c r="V8866" s="3">
        <f>Dataset!$T8866*(1-Dataset!$U8866)</f>
        <v>18.63</v>
      </c>
    </row>
    <row r="8867" spans="1:22" x14ac:dyDescent="0.3">
      <c r="A8867" s="32"/>
      <c r="C8867" s="3">
        <v>8862</v>
      </c>
      <c r="D8867" s="3" t="s">
        <v>10284</v>
      </c>
      <c r="E8867" s="34">
        <v>42624</v>
      </c>
      <c r="F8867" s="34">
        <v>42631</v>
      </c>
      <c r="G8867" s="3" t="s">
        <v>46</v>
      </c>
      <c r="H8867" s="3" t="s">
        <v>3160</v>
      </c>
      <c r="I8867" s="3" t="s">
        <v>3161</v>
      </c>
      <c r="J8867" s="3" t="s">
        <v>98</v>
      </c>
      <c r="K8867" s="3" t="s">
        <v>23</v>
      </c>
      <c r="L8867" s="3" t="s">
        <v>4830</v>
      </c>
      <c r="M8867" s="3" t="s">
        <v>787</v>
      </c>
      <c r="N8867" s="3">
        <v>7501</v>
      </c>
      <c r="O8867" s="3" t="s">
        <v>144</v>
      </c>
      <c r="P8867" s="3" t="s">
        <v>5540</v>
      </c>
      <c r="Q8867" s="3" t="s">
        <v>28</v>
      </c>
      <c r="R8867" s="3" t="s">
        <v>61</v>
      </c>
      <c r="S8867" s="3" t="s">
        <v>5541</v>
      </c>
      <c r="T8867" s="3">
        <v>8.92</v>
      </c>
      <c r="U8867" s="35" cm="1">
        <f t="array" ref="U8867">INDEX('Pricing Strategy'!$F$4:$F$71,MATCH(1,(Dataset!$O8867='Pricing Strategy'!$B$4:$B$71)*(Dataset!$Q8867='Pricing Strategy'!$C$4:$C$71)*(Dataset!$R8867='Pricing Strategy'!$D$4:$D$71),))</f>
        <v>0.4</v>
      </c>
      <c r="V8867" s="3">
        <f>Dataset!$T8867*(1-Dataset!$U8867)</f>
        <v>5.3519999999999994</v>
      </c>
    </row>
    <row r="8868" spans="1:22" x14ac:dyDescent="0.3">
      <c r="A8868" s="32"/>
      <c r="C8868" s="3">
        <v>8863</v>
      </c>
      <c r="D8868" s="3" t="s">
        <v>10284</v>
      </c>
      <c r="E8868" s="34">
        <v>42624</v>
      </c>
      <c r="F8868" s="34">
        <v>42631</v>
      </c>
      <c r="G8868" s="3" t="s">
        <v>46</v>
      </c>
      <c r="H8868" s="3" t="s">
        <v>3160</v>
      </c>
      <c r="I8868" s="3" t="s">
        <v>3161</v>
      </c>
      <c r="J8868" s="3" t="s">
        <v>98</v>
      </c>
      <c r="K8868" s="3" t="s">
        <v>23</v>
      </c>
      <c r="L8868" s="3" t="s">
        <v>4830</v>
      </c>
      <c r="M8868" s="3" t="s">
        <v>787</v>
      </c>
      <c r="N8868" s="3">
        <v>7501</v>
      </c>
      <c r="O8868" s="3" t="s">
        <v>144</v>
      </c>
      <c r="P8868" s="3" t="s">
        <v>1088</v>
      </c>
      <c r="Q8868" s="3" t="s">
        <v>42</v>
      </c>
      <c r="R8868" s="3" t="s">
        <v>71</v>
      </c>
      <c r="S8868" s="3" t="s">
        <v>1089</v>
      </c>
      <c r="T8868" s="3">
        <v>209.6</v>
      </c>
      <c r="U8868" s="35" cm="1">
        <f t="array" ref="U8868">INDEX('Pricing Strategy'!$F$4:$F$71,MATCH(1,(Dataset!$O8868='Pricing Strategy'!$B$4:$B$71)*(Dataset!$Q8868='Pricing Strategy'!$C$4:$C$71)*(Dataset!$R8868='Pricing Strategy'!$D$4:$D$71),))</f>
        <v>0.4</v>
      </c>
      <c r="V8868" s="3">
        <f>Dataset!$T8868*(1-Dataset!$U8868)</f>
        <v>125.75999999999999</v>
      </c>
    </row>
    <row r="8869" spans="1:22" x14ac:dyDescent="0.3">
      <c r="A8869" s="32"/>
      <c r="C8869" s="3">
        <v>8864</v>
      </c>
      <c r="D8869" s="3" t="s">
        <v>10284</v>
      </c>
      <c r="E8869" s="34">
        <v>42624</v>
      </c>
      <c r="F8869" s="34">
        <v>42631</v>
      </c>
      <c r="G8869" s="3" t="s">
        <v>46</v>
      </c>
      <c r="H8869" s="3" t="s">
        <v>3160</v>
      </c>
      <c r="I8869" s="3" t="s">
        <v>3161</v>
      </c>
      <c r="J8869" s="3" t="s">
        <v>98</v>
      </c>
      <c r="K8869" s="3" t="s">
        <v>23</v>
      </c>
      <c r="L8869" s="3" t="s">
        <v>4830</v>
      </c>
      <c r="M8869" s="3" t="s">
        <v>787</v>
      </c>
      <c r="N8869" s="3">
        <v>7501</v>
      </c>
      <c r="O8869" s="3" t="s">
        <v>144</v>
      </c>
      <c r="P8869" s="3" t="s">
        <v>4430</v>
      </c>
      <c r="Q8869" s="3" t="s">
        <v>42</v>
      </c>
      <c r="R8869" s="3" t="s">
        <v>74</v>
      </c>
      <c r="S8869" s="3" t="s">
        <v>4431</v>
      </c>
      <c r="T8869" s="3">
        <v>111.04</v>
      </c>
      <c r="U8869" s="35" cm="1">
        <f t="array" ref="U8869">INDEX('Pricing Strategy'!$F$4:$F$71,MATCH(1,(Dataset!$O8869='Pricing Strategy'!$B$4:$B$71)*(Dataset!$Q8869='Pricing Strategy'!$C$4:$C$71)*(Dataset!$R8869='Pricing Strategy'!$D$4:$D$71),))</f>
        <v>0.4</v>
      </c>
      <c r="V8869" s="3">
        <f>Dataset!$T8869*(1-Dataset!$U8869)</f>
        <v>66.623999999999995</v>
      </c>
    </row>
    <row r="8870" spans="1:22" x14ac:dyDescent="0.3">
      <c r="A8870" s="32"/>
      <c r="C8870" s="3">
        <v>8865</v>
      </c>
      <c r="D8870" s="3" t="s">
        <v>10284</v>
      </c>
      <c r="E8870" s="34">
        <v>42624</v>
      </c>
      <c r="F8870" s="34">
        <v>42631</v>
      </c>
      <c r="G8870" s="3" t="s">
        <v>46</v>
      </c>
      <c r="H8870" s="3" t="s">
        <v>3160</v>
      </c>
      <c r="I8870" s="3" t="s">
        <v>3161</v>
      </c>
      <c r="J8870" s="3" t="s">
        <v>98</v>
      </c>
      <c r="K8870" s="3" t="s">
        <v>23</v>
      </c>
      <c r="L8870" s="3" t="s">
        <v>4830</v>
      </c>
      <c r="M8870" s="3" t="s">
        <v>787</v>
      </c>
      <c r="N8870" s="3">
        <v>7501</v>
      </c>
      <c r="O8870" s="3" t="s">
        <v>144</v>
      </c>
      <c r="P8870" s="3" t="s">
        <v>7418</v>
      </c>
      <c r="Q8870" s="3" t="s">
        <v>42</v>
      </c>
      <c r="R8870" s="3" t="s">
        <v>86</v>
      </c>
      <c r="S8870" s="3" t="s">
        <v>7419</v>
      </c>
      <c r="T8870" s="3">
        <v>38.880000000000003</v>
      </c>
      <c r="U8870" s="35" cm="1">
        <f t="array" ref="U8870">INDEX('Pricing Strategy'!$F$4:$F$71,MATCH(1,(Dataset!$O8870='Pricing Strategy'!$B$4:$B$71)*(Dataset!$Q8870='Pricing Strategy'!$C$4:$C$71)*(Dataset!$R8870='Pricing Strategy'!$D$4:$D$71),))</f>
        <v>0.4</v>
      </c>
      <c r="V8870" s="3">
        <f>Dataset!$T8870*(1-Dataset!$U8870)</f>
        <v>23.327999999999999</v>
      </c>
    </row>
    <row r="8871" spans="1:22" x14ac:dyDescent="0.3">
      <c r="A8871" s="32"/>
      <c r="C8871" s="3">
        <v>8866</v>
      </c>
      <c r="D8871" s="3" t="s">
        <v>10285</v>
      </c>
      <c r="E8871" s="34">
        <v>42724</v>
      </c>
      <c r="F8871" s="34">
        <v>42730</v>
      </c>
      <c r="G8871" s="3" t="s">
        <v>46</v>
      </c>
      <c r="H8871" s="3" t="s">
        <v>5575</v>
      </c>
      <c r="I8871" s="3" t="s">
        <v>5576</v>
      </c>
      <c r="J8871" s="3" t="s">
        <v>22</v>
      </c>
      <c r="K8871" s="3" t="s">
        <v>23</v>
      </c>
      <c r="L8871" s="3" t="s">
        <v>1127</v>
      </c>
      <c r="M8871" s="3" t="s">
        <v>315</v>
      </c>
      <c r="N8871" s="3">
        <v>22204</v>
      </c>
      <c r="O8871" s="3" t="s">
        <v>26</v>
      </c>
      <c r="P8871" s="3" t="s">
        <v>4827</v>
      </c>
      <c r="Q8871" s="3" t="s">
        <v>42</v>
      </c>
      <c r="R8871" s="3" t="s">
        <v>74</v>
      </c>
      <c r="S8871" s="3" t="s">
        <v>4828</v>
      </c>
      <c r="T8871" s="3">
        <v>36.270000000000003</v>
      </c>
      <c r="U8871" s="35" cm="1">
        <f t="array" ref="U8871">INDEX('Pricing Strategy'!$F$4:$F$71,MATCH(1,(Dataset!$O8871='Pricing Strategy'!$B$4:$B$71)*(Dataset!$Q8871='Pricing Strategy'!$C$4:$C$71)*(Dataset!$R8871='Pricing Strategy'!$D$4:$D$71),))</f>
        <v>0.25</v>
      </c>
      <c r="V8871" s="3">
        <f>Dataset!$T8871*(1-Dataset!$U8871)</f>
        <v>27.202500000000001</v>
      </c>
    </row>
    <row r="8872" spans="1:22" x14ac:dyDescent="0.3">
      <c r="A8872" s="32"/>
      <c r="C8872" s="3">
        <v>8867</v>
      </c>
      <c r="D8872" s="3" t="s">
        <v>10286</v>
      </c>
      <c r="E8872" s="34">
        <v>42267</v>
      </c>
      <c r="F8872" s="34">
        <v>42270</v>
      </c>
      <c r="G8872" s="3" t="s">
        <v>184</v>
      </c>
      <c r="H8872" s="3" t="s">
        <v>8358</v>
      </c>
      <c r="I8872" s="3" t="s">
        <v>8359</v>
      </c>
      <c r="J8872" s="3" t="s">
        <v>22</v>
      </c>
      <c r="K8872" s="3" t="s">
        <v>23</v>
      </c>
      <c r="L8872" s="3" t="s">
        <v>299</v>
      </c>
      <c r="M8872" s="3" t="s">
        <v>207</v>
      </c>
      <c r="N8872" s="3">
        <v>60653</v>
      </c>
      <c r="O8872" s="3" t="s">
        <v>101</v>
      </c>
      <c r="P8872" s="3" t="s">
        <v>7056</v>
      </c>
      <c r="Q8872" s="3" t="s">
        <v>28</v>
      </c>
      <c r="R8872" s="3" t="s">
        <v>29</v>
      </c>
      <c r="S8872" s="3" t="s">
        <v>7057</v>
      </c>
      <c r="T8872" s="3">
        <v>493.43</v>
      </c>
      <c r="U8872" s="35" cm="1">
        <f t="array" ref="U8872">INDEX('Pricing Strategy'!$F$4:$F$71,MATCH(1,(Dataset!$O8872='Pricing Strategy'!$B$4:$B$71)*(Dataset!$Q8872='Pricing Strategy'!$C$4:$C$71)*(Dataset!$R8872='Pricing Strategy'!$D$4:$D$71),))</f>
        <v>0.4</v>
      </c>
      <c r="V8872" s="3">
        <f>Dataset!$T8872*(1-Dataset!$U8872)</f>
        <v>296.05799999999999</v>
      </c>
    </row>
    <row r="8873" spans="1:22" x14ac:dyDescent="0.3">
      <c r="A8873" s="32"/>
      <c r="C8873" s="3">
        <v>8868</v>
      </c>
      <c r="D8873" s="3" t="s">
        <v>10286</v>
      </c>
      <c r="E8873" s="34">
        <v>42267</v>
      </c>
      <c r="F8873" s="34">
        <v>42270</v>
      </c>
      <c r="G8873" s="3" t="s">
        <v>184</v>
      </c>
      <c r="H8873" s="3" t="s">
        <v>8358</v>
      </c>
      <c r="I8873" s="3" t="s">
        <v>8359</v>
      </c>
      <c r="J8873" s="3" t="s">
        <v>22</v>
      </c>
      <c r="K8873" s="3" t="s">
        <v>23</v>
      </c>
      <c r="L8873" s="3" t="s">
        <v>299</v>
      </c>
      <c r="M8873" s="3" t="s">
        <v>207</v>
      </c>
      <c r="N8873" s="3">
        <v>60653</v>
      </c>
      <c r="O8873" s="3" t="s">
        <v>101</v>
      </c>
      <c r="P8873" s="3" t="s">
        <v>4346</v>
      </c>
      <c r="Q8873" s="3" t="s">
        <v>67</v>
      </c>
      <c r="R8873" s="3" t="s">
        <v>68</v>
      </c>
      <c r="S8873" s="3" t="s">
        <v>4347</v>
      </c>
      <c r="T8873" s="3">
        <v>11.12</v>
      </c>
      <c r="U8873" s="35" cm="1">
        <f t="array" ref="U8873">INDEX('Pricing Strategy'!$F$4:$F$71,MATCH(1,(Dataset!$O8873='Pricing Strategy'!$B$4:$B$71)*(Dataset!$Q8873='Pricing Strategy'!$C$4:$C$71)*(Dataset!$R8873='Pricing Strategy'!$D$4:$D$71),))</f>
        <v>0.3</v>
      </c>
      <c r="V8873" s="3">
        <f>Dataset!$T8873*(1-Dataset!$U8873)</f>
        <v>7.7839999999999989</v>
      </c>
    </row>
    <row r="8874" spans="1:22" x14ac:dyDescent="0.3">
      <c r="A8874" s="32"/>
      <c r="C8874" s="3">
        <v>8869</v>
      </c>
      <c r="D8874" s="3" t="s">
        <v>10287</v>
      </c>
      <c r="E8874" s="34">
        <v>43043</v>
      </c>
      <c r="F8874" s="34">
        <v>43047</v>
      </c>
      <c r="G8874" s="3" t="s">
        <v>46</v>
      </c>
      <c r="H8874" s="3" t="s">
        <v>6455</v>
      </c>
      <c r="I8874" s="3" t="s">
        <v>6456</v>
      </c>
      <c r="J8874" s="3" t="s">
        <v>22</v>
      </c>
      <c r="K8874" s="3" t="s">
        <v>23</v>
      </c>
      <c r="L8874" s="3" t="s">
        <v>947</v>
      </c>
      <c r="M8874" s="3" t="s">
        <v>39</v>
      </c>
      <c r="N8874" s="3">
        <v>92037</v>
      </c>
      <c r="O8874" s="3" t="s">
        <v>40</v>
      </c>
      <c r="P8874" s="3" t="s">
        <v>8665</v>
      </c>
      <c r="Q8874" s="3" t="s">
        <v>67</v>
      </c>
      <c r="R8874" s="3" t="s">
        <v>680</v>
      </c>
      <c r="S8874" s="3" t="s">
        <v>8666</v>
      </c>
      <c r="T8874" s="3">
        <v>686.4</v>
      </c>
      <c r="U8874" s="35" cm="1">
        <f t="array" ref="U8874">INDEX('Pricing Strategy'!$F$4:$F$71,MATCH(1,(Dataset!$O8874='Pricing Strategy'!$B$4:$B$71)*(Dataset!$Q8874='Pricing Strategy'!$C$4:$C$71)*(Dataset!$R8874='Pricing Strategy'!$D$4:$D$71),))</f>
        <v>0.45</v>
      </c>
      <c r="V8874" s="3">
        <f>Dataset!$T8874*(1-Dataset!$U8874)</f>
        <v>377.52000000000004</v>
      </c>
    </row>
    <row r="8875" spans="1:22" x14ac:dyDescent="0.3">
      <c r="A8875" s="32"/>
      <c r="C8875" s="3">
        <v>8870</v>
      </c>
      <c r="D8875" s="3" t="s">
        <v>10288</v>
      </c>
      <c r="E8875" s="34">
        <v>43435</v>
      </c>
      <c r="F8875" s="34">
        <v>43440</v>
      </c>
      <c r="G8875" s="3" t="s">
        <v>46</v>
      </c>
      <c r="H8875" s="3" t="s">
        <v>581</v>
      </c>
      <c r="I8875" s="3" t="s">
        <v>582</v>
      </c>
      <c r="J8875" s="3" t="s">
        <v>37</v>
      </c>
      <c r="K8875" s="3" t="s">
        <v>23</v>
      </c>
      <c r="L8875" s="3" t="s">
        <v>91</v>
      </c>
      <c r="M8875" s="3" t="s">
        <v>92</v>
      </c>
      <c r="N8875" s="3">
        <v>98105</v>
      </c>
      <c r="O8875" s="3" t="s">
        <v>40</v>
      </c>
      <c r="P8875" s="3" t="s">
        <v>5826</v>
      </c>
      <c r="Q8875" s="3" t="s">
        <v>42</v>
      </c>
      <c r="R8875" s="3" t="s">
        <v>71</v>
      </c>
      <c r="S8875" s="3" t="s">
        <v>5827</v>
      </c>
      <c r="T8875" s="3">
        <v>15.92</v>
      </c>
      <c r="U8875" s="35" cm="1">
        <f t="array" ref="U8875">INDEX('Pricing Strategy'!$F$4:$F$71,MATCH(1,(Dataset!$O8875='Pricing Strategy'!$B$4:$B$71)*(Dataset!$Q8875='Pricing Strategy'!$C$4:$C$71)*(Dataset!$R8875='Pricing Strategy'!$D$4:$D$71),))</f>
        <v>0.4</v>
      </c>
      <c r="V8875" s="3">
        <f>Dataset!$T8875*(1-Dataset!$U8875)</f>
        <v>9.5519999999999996</v>
      </c>
    </row>
    <row r="8876" spans="1:22" x14ac:dyDescent="0.3">
      <c r="A8876" s="32"/>
      <c r="C8876" s="3">
        <v>8871</v>
      </c>
      <c r="D8876" s="3" t="s">
        <v>10288</v>
      </c>
      <c r="E8876" s="34">
        <v>43435</v>
      </c>
      <c r="F8876" s="34">
        <v>43440</v>
      </c>
      <c r="G8876" s="3" t="s">
        <v>46</v>
      </c>
      <c r="H8876" s="3" t="s">
        <v>581</v>
      </c>
      <c r="I8876" s="3" t="s">
        <v>582</v>
      </c>
      <c r="J8876" s="3" t="s">
        <v>37</v>
      </c>
      <c r="K8876" s="3" t="s">
        <v>23</v>
      </c>
      <c r="L8876" s="3" t="s">
        <v>91</v>
      </c>
      <c r="M8876" s="3" t="s">
        <v>92</v>
      </c>
      <c r="N8876" s="3">
        <v>98105</v>
      </c>
      <c r="O8876" s="3" t="s">
        <v>40</v>
      </c>
      <c r="P8876" s="3" t="s">
        <v>1284</v>
      </c>
      <c r="Q8876" s="3" t="s">
        <v>28</v>
      </c>
      <c r="R8876" s="3" t="s">
        <v>61</v>
      </c>
      <c r="S8876" s="3" t="s">
        <v>1285</v>
      </c>
      <c r="T8876" s="3">
        <v>70.680000000000007</v>
      </c>
      <c r="U8876" s="35" cm="1">
        <f t="array" ref="U8876">INDEX('Pricing Strategy'!$F$4:$F$71,MATCH(1,(Dataset!$O8876='Pricing Strategy'!$B$4:$B$71)*(Dataset!$Q8876='Pricing Strategy'!$C$4:$C$71)*(Dataset!$R8876='Pricing Strategy'!$D$4:$D$71),))</f>
        <v>0.4</v>
      </c>
      <c r="V8876" s="3">
        <f>Dataset!$T8876*(1-Dataset!$U8876)</f>
        <v>42.408000000000001</v>
      </c>
    </row>
    <row r="8877" spans="1:22" x14ac:dyDescent="0.3">
      <c r="A8877" s="32"/>
      <c r="C8877" s="3">
        <v>8872</v>
      </c>
      <c r="D8877" s="3" t="s">
        <v>10288</v>
      </c>
      <c r="E8877" s="34">
        <v>43435</v>
      </c>
      <c r="F8877" s="34">
        <v>43440</v>
      </c>
      <c r="G8877" s="3" t="s">
        <v>46</v>
      </c>
      <c r="H8877" s="3" t="s">
        <v>581</v>
      </c>
      <c r="I8877" s="3" t="s">
        <v>582</v>
      </c>
      <c r="J8877" s="3" t="s">
        <v>37</v>
      </c>
      <c r="K8877" s="3" t="s">
        <v>23</v>
      </c>
      <c r="L8877" s="3" t="s">
        <v>91</v>
      </c>
      <c r="M8877" s="3" t="s">
        <v>92</v>
      </c>
      <c r="N8877" s="3">
        <v>98105</v>
      </c>
      <c r="O8877" s="3" t="s">
        <v>40</v>
      </c>
      <c r="P8877" s="3" t="s">
        <v>1096</v>
      </c>
      <c r="Q8877" s="3" t="s">
        <v>42</v>
      </c>
      <c r="R8877" s="3" t="s">
        <v>55</v>
      </c>
      <c r="S8877" s="3" t="s">
        <v>1097</v>
      </c>
      <c r="T8877" s="3">
        <v>541.24</v>
      </c>
      <c r="U8877" s="35" cm="1">
        <f t="array" ref="U8877">INDEX('Pricing Strategy'!$F$4:$F$71,MATCH(1,(Dataset!$O8877='Pricing Strategy'!$B$4:$B$71)*(Dataset!$Q8877='Pricing Strategy'!$C$4:$C$71)*(Dataset!$R8877='Pricing Strategy'!$D$4:$D$71),))</f>
        <v>0.5</v>
      </c>
      <c r="V8877" s="3">
        <f>Dataset!$T8877*(1-Dataset!$U8877)</f>
        <v>270.62</v>
      </c>
    </row>
    <row r="8878" spans="1:22" x14ac:dyDescent="0.3">
      <c r="A8878" s="32"/>
      <c r="C8878" s="3">
        <v>8873</v>
      </c>
      <c r="D8878" s="3" t="s">
        <v>10289</v>
      </c>
      <c r="E8878" s="34">
        <v>42287</v>
      </c>
      <c r="F8878" s="34">
        <v>42287</v>
      </c>
      <c r="G8878" s="3" t="s">
        <v>1290</v>
      </c>
      <c r="H8878" s="3" t="s">
        <v>5087</v>
      </c>
      <c r="I8878" s="3" t="s">
        <v>5088</v>
      </c>
      <c r="J8878" s="3" t="s">
        <v>22</v>
      </c>
      <c r="K8878" s="3" t="s">
        <v>23</v>
      </c>
      <c r="L8878" s="3" t="s">
        <v>493</v>
      </c>
      <c r="M8878" s="3" t="s">
        <v>494</v>
      </c>
      <c r="N8878" s="3">
        <v>43229</v>
      </c>
      <c r="O8878" s="3" t="s">
        <v>144</v>
      </c>
      <c r="P8878" s="3" t="s">
        <v>10290</v>
      </c>
      <c r="Q8878" s="3" t="s">
        <v>67</v>
      </c>
      <c r="R8878" s="3" t="s">
        <v>680</v>
      </c>
      <c r="S8878" s="3" t="s">
        <v>10291</v>
      </c>
      <c r="T8878" s="3">
        <v>101.994</v>
      </c>
      <c r="U8878" s="35" cm="1">
        <f t="array" ref="U8878">INDEX('Pricing Strategy'!$F$4:$F$71,MATCH(1,(Dataset!$O8878='Pricing Strategy'!$B$4:$B$71)*(Dataset!$Q8878='Pricing Strategy'!$C$4:$C$71)*(Dataset!$R8878='Pricing Strategy'!$D$4:$D$71),))</f>
        <v>0.45</v>
      </c>
      <c r="V8878" s="3">
        <f>Dataset!$T8878*(1-Dataset!$U8878)</f>
        <v>56.096700000000006</v>
      </c>
    </row>
    <row r="8879" spans="1:22" x14ac:dyDescent="0.3">
      <c r="A8879" s="32"/>
      <c r="C8879" s="3">
        <v>8874</v>
      </c>
      <c r="D8879" s="3" t="s">
        <v>10289</v>
      </c>
      <c r="E8879" s="34">
        <v>42287</v>
      </c>
      <c r="F8879" s="34">
        <v>42287</v>
      </c>
      <c r="G8879" s="3" t="s">
        <v>1290</v>
      </c>
      <c r="H8879" s="3" t="s">
        <v>5087</v>
      </c>
      <c r="I8879" s="3" t="s">
        <v>5088</v>
      </c>
      <c r="J8879" s="3" t="s">
        <v>22</v>
      </c>
      <c r="K8879" s="3" t="s">
        <v>23</v>
      </c>
      <c r="L8879" s="3" t="s">
        <v>493</v>
      </c>
      <c r="M8879" s="3" t="s">
        <v>494</v>
      </c>
      <c r="N8879" s="3">
        <v>43229</v>
      </c>
      <c r="O8879" s="3" t="s">
        <v>144</v>
      </c>
      <c r="P8879" s="3" t="s">
        <v>1831</v>
      </c>
      <c r="Q8879" s="3" t="s">
        <v>42</v>
      </c>
      <c r="R8879" s="3" t="s">
        <v>71</v>
      </c>
      <c r="S8879" s="3" t="s">
        <v>1832</v>
      </c>
      <c r="T8879" s="3">
        <v>18.263999999999999</v>
      </c>
      <c r="U8879" s="35" cm="1">
        <f t="array" ref="U8879">INDEX('Pricing Strategy'!$F$4:$F$71,MATCH(1,(Dataset!$O8879='Pricing Strategy'!$B$4:$B$71)*(Dataset!$Q8879='Pricing Strategy'!$C$4:$C$71)*(Dataset!$R8879='Pricing Strategy'!$D$4:$D$71),))</f>
        <v>0.4</v>
      </c>
      <c r="V8879" s="3">
        <f>Dataset!$T8879*(1-Dataset!$U8879)</f>
        <v>10.958399999999999</v>
      </c>
    </row>
    <row r="8880" spans="1:22" x14ac:dyDescent="0.3">
      <c r="A8880" s="32"/>
      <c r="C8880" s="3">
        <v>8875</v>
      </c>
      <c r="D8880" s="3" t="s">
        <v>10292</v>
      </c>
      <c r="E8880" s="34">
        <v>43418</v>
      </c>
      <c r="F8880" s="34">
        <v>43420</v>
      </c>
      <c r="G8880" s="3" t="s">
        <v>19</v>
      </c>
      <c r="H8880" s="3" t="s">
        <v>5810</v>
      </c>
      <c r="I8880" s="3" t="s">
        <v>5811</v>
      </c>
      <c r="J8880" s="3" t="s">
        <v>22</v>
      </c>
      <c r="K8880" s="3" t="s">
        <v>23</v>
      </c>
      <c r="L8880" s="3" t="s">
        <v>180</v>
      </c>
      <c r="M8880" s="3" t="s">
        <v>100</v>
      </c>
      <c r="N8880" s="3">
        <v>77095</v>
      </c>
      <c r="O8880" s="3" t="s">
        <v>101</v>
      </c>
      <c r="P8880" s="3" t="s">
        <v>2790</v>
      </c>
      <c r="Q8880" s="3" t="s">
        <v>42</v>
      </c>
      <c r="R8880" s="3" t="s">
        <v>71</v>
      </c>
      <c r="S8880" s="3" t="s">
        <v>2791</v>
      </c>
      <c r="T8880" s="3">
        <v>21.99</v>
      </c>
      <c r="U8880" s="35" cm="1">
        <f t="array" ref="U8880">INDEX('Pricing Strategy'!$F$4:$F$71,MATCH(1,(Dataset!$O8880='Pricing Strategy'!$B$4:$B$71)*(Dataset!$Q8880='Pricing Strategy'!$C$4:$C$71)*(Dataset!$R8880='Pricing Strategy'!$D$4:$D$71),))</f>
        <v>0.3</v>
      </c>
      <c r="V8880" s="3">
        <f>Dataset!$T8880*(1-Dataset!$U8880)</f>
        <v>15.392999999999997</v>
      </c>
    </row>
    <row r="8881" spans="1:22" x14ac:dyDescent="0.3">
      <c r="A8881" s="32"/>
      <c r="C8881" s="3">
        <v>8876</v>
      </c>
      <c r="D8881" s="3" t="s">
        <v>10293</v>
      </c>
      <c r="E8881" s="34">
        <v>42960</v>
      </c>
      <c r="F8881" s="34">
        <v>42966</v>
      </c>
      <c r="G8881" s="3" t="s">
        <v>46</v>
      </c>
      <c r="H8881" s="3" t="s">
        <v>4917</v>
      </c>
      <c r="I8881" s="3" t="s">
        <v>4918</v>
      </c>
      <c r="J8881" s="3" t="s">
        <v>22</v>
      </c>
      <c r="K8881" s="3" t="s">
        <v>23</v>
      </c>
      <c r="L8881" s="3" t="s">
        <v>3932</v>
      </c>
      <c r="M8881" s="3" t="s">
        <v>100</v>
      </c>
      <c r="N8881" s="3">
        <v>75061</v>
      </c>
      <c r="O8881" s="3" t="s">
        <v>101</v>
      </c>
      <c r="P8881" s="3" t="s">
        <v>1607</v>
      </c>
      <c r="Q8881" s="3" t="s">
        <v>42</v>
      </c>
      <c r="R8881" s="3" t="s">
        <v>575</v>
      </c>
      <c r="S8881" s="3" t="s">
        <v>1608</v>
      </c>
      <c r="T8881" s="3">
        <v>185.376</v>
      </c>
      <c r="U8881" s="35" cm="1">
        <f t="array" ref="U8881">INDEX('Pricing Strategy'!$F$4:$F$71,MATCH(1,(Dataset!$O8881='Pricing Strategy'!$B$4:$B$71)*(Dataset!$Q8881='Pricing Strategy'!$C$4:$C$71)*(Dataset!$R8881='Pricing Strategy'!$D$4:$D$71),))</f>
        <v>0.35</v>
      </c>
      <c r="V8881" s="3">
        <f>Dataset!$T8881*(1-Dataset!$U8881)</f>
        <v>120.49440000000001</v>
      </c>
    </row>
    <row r="8882" spans="1:22" x14ac:dyDescent="0.3">
      <c r="A8882" s="32"/>
      <c r="C8882" s="3">
        <v>8877</v>
      </c>
      <c r="D8882" s="3" t="s">
        <v>10293</v>
      </c>
      <c r="E8882" s="34">
        <v>42960</v>
      </c>
      <c r="F8882" s="34">
        <v>42966</v>
      </c>
      <c r="G8882" s="3" t="s">
        <v>46</v>
      </c>
      <c r="H8882" s="3" t="s">
        <v>4917</v>
      </c>
      <c r="I8882" s="3" t="s">
        <v>4918</v>
      </c>
      <c r="J8882" s="3" t="s">
        <v>22</v>
      </c>
      <c r="K8882" s="3" t="s">
        <v>23</v>
      </c>
      <c r="L8882" s="3" t="s">
        <v>3932</v>
      </c>
      <c r="M8882" s="3" t="s">
        <v>100</v>
      </c>
      <c r="N8882" s="3">
        <v>75061</v>
      </c>
      <c r="O8882" s="3" t="s">
        <v>101</v>
      </c>
      <c r="P8882" s="3" t="s">
        <v>4877</v>
      </c>
      <c r="Q8882" s="3" t="s">
        <v>42</v>
      </c>
      <c r="R8882" s="3" t="s">
        <v>74</v>
      </c>
      <c r="S8882" s="3" t="s">
        <v>4878</v>
      </c>
      <c r="T8882" s="3">
        <v>58.923999999999999</v>
      </c>
      <c r="U8882" s="35" cm="1">
        <f t="array" ref="U8882">INDEX('Pricing Strategy'!$F$4:$F$71,MATCH(1,(Dataset!$O8882='Pricing Strategy'!$B$4:$B$71)*(Dataset!$Q8882='Pricing Strategy'!$C$4:$C$71)*(Dataset!$R8882='Pricing Strategy'!$D$4:$D$71),))</f>
        <v>0.3</v>
      </c>
      <c r="V8882" s="3">
        <f>Dataset!$T8882*(1-Dataset!$U8882)</f>
        <v>41.2468</v>
      </c>
    </row>
    <row r="8883" spans="1:22" x14ac:dyDescent="0.3">
      <c r="A8883" s="32"/>
      <c r="C8883" s="3">
        <v>8878</v>
      </c>
      <c r="D8883" s="3" t="s">
        <v>10294</v>
      </c>
      <c r="E8883" s="34">
        <v>43360</v>
      </c>
      <c r="F8883" s="34">
        <v>43366</v>
      </c>
      <c r="G8883" s="3" t="s">
        <v>46</v>
      </c>
      <c r="H8883" s="3" t="s">
        <v>445</v>
      </c>
      <c r="I8883" s="3" t="s">
        <v>446</v>
      </c>
      <c r="J8883" s="3" t="s">
        <v>22</v>
      </c>
      <c r="K8883" s="3" t="s">
        <v>23</v>
      </c>
      <c r="L8883" s="3" t="s">
        <v>1001</v>
      </c>
      <c r="M8883" s="3" t="s">
        <v>787</v>
      </c>
      <c r="N8883" s="3">
        <v>7960</v>
      </c>
      <c r="O8883" s="3" t="s">
        <v>144</v>
      </c>
      <c r="P8883" s="3" t="s">
        <v>10295</v>
      </c>
      <c r="Q8883" s="3" t="s">
        <v>67</v>
      </c>
      <c r="R8883" s="3" t="s">
        <v>680</v>
      </c>
      <c r="S8883" s="3" t="s">
        <v>10296</v>
      </c>
      <c r="T8883" s="3">
        <v>480</v>
      </c>
      <c r="U8883" s="35" cm="1">
        <f t="array" ref="U8883">INDEX('Pricing Strategy'!$F$4:$F$71,MATCH(1,(Dataset!$O8883='Pricing Strategy'!$B$4:$B$71)*(Dataset!$Q8883='Pricing Strategy'!$C$4:$C$71)*(Dataset!$R8883='Pricing Strategy'!$D$4:$D$71),))</f>
        <v>0.45</v>
      </c>
      <c r="V8883" s="3">
        <f>Dataset!$T8883*(1-Dataset!$U8883)</f>
        <v>264</v>
      </c>
    </row>
    <row r="8884" spans="1:22" x14ac:dyDescent="0.3">
      <c r="A8884" s="32"/>
      <c r="C8884" s="3">
        <v>8879</v>
      </c>
      <c r="D8884" s="3" t="s">
        <v>10294</v>
      </c>
      <c r="E8884" s="34">
        <v>43360</v>
      </c>
      <c r="F8884" s="34">
        <v>43366</v>
      </c>
      <c r="G8884" s="3" t="s">
        <v>46</v>
      </c>
      <c r="H8884" s="3" t="s">
        <v>445</v>
      </c>
      <c r="I8884" s="3" t="s">
        <v>446</v>
      </c>
      <c r="J8884" s="3" t="s">
        <v>22</v>
      </c>
      <c r="K8884" s="3" t="s">
        <v>23</v>
      </c>
      <c r="L8884" s="3" t="s">
        <v>1001</v>
      </c>
      <c r="M8884" s="3" t="s">
        <v>787</v>
      </c>
      <c r="N8884" s="3">
        <v>7960</v>
      </c>
      <c r="O8884" s="3" t="s">
        <v>144</v>
      </c>
      <c r="P8884" s="3" t="s">
        <v>345</v>
      </c>
      <c r="Q8884" s="3" t="s">
        <v>42</v>
      </c>
      <c r="R8884" s="3" t="s">
        <v>55</v>
      </c>
      <c r="S8884" s="3" t="s">
        <v>346</v>
      </c>
      <c r="T8884" s="3">
        <v>34.049999999999997</v>
      </c>
      <c r="U8884" s="35" cm="1">
        <f t="array" ref="U8884">INDEX('Pricing Strategy'!$F$4:$F$71,MATCH(1,(Dataset!$O8884='Pricing Strategy'!$B$4:$B$71)*(Dataset!$Q8884='Pricing Strategy'!$C$4:$C$71)*(Dataset!$R8884='Pricing Strategy'!$D$4:$D$71),))</f>
        <v>0.5</v>
      </c>
      <c r="V8884" s="3">
        <f>Dataset!$T8884*(1-Dataset!$U8884)</f>
        <v>17.024999999999999</v>
      </c>
    </row>
    <row r="8885" spans="1:22" x14ac:dyDescent="0.3">
      <c r="A8885" s="32"/>
      <c r="C8885" s="3">
        <v>8880</v>
      </c>
      <c r="D8885" s="3" t="s">
        <v>10297</v>
      </c>
      <c r="E8885" s="34">
        <v>42452</v>
      </c>
      <c r="F8885" s="34">
        <v>42454</v>
      </c>
      <c r="G8885" s="3" t="s">
        <v>184</v>
      </c>
      <c r="H8885" s="3" t="s">
        <v>754</v>
      </c>
      <c r="I8885" s="3" t="s">
        <v>755</v>
      </c>
      <c r="J8885" s="3" t="s">
        <v>37</v>
      </c>
      <c r="K8885" s="3" t="s">
        <v>23</v>
      </c>
      <c r="L8885" s="3" t="s">
        <v>38</v>
      </c>
      <c r="M8885" s="3" t="s">
        <v>39</v>
      </c>
      <c r="N8885" s="3">
        <v>90008</v>
      </c>
      <c r="O8885" s="3" t="s">
        <v>40</v>
      </c>
      <c r="P8885" s="3" t="s">
        <v>695</v>
      </c>
      <c r="Q8885" s="3" t="s">
        <v>42</v>
      </c>
      <c r="R8885" s="3" t="s">
        <v>86</v>
      </c>
      <c r="S8885" s="3" t="s">
        <v>5375</v>
      </c>
      <c r="T8885" s="3">
        <v>192.72</v>
      </c>
      <c r="U8885" s="35" cm="1">
        <f t="array" ref="U8885">INDEX('Pricing Strategy'!$F$4:$F$71,MATCH(1,(Dataset!$O8885='Pricing Strategy'!$B$4:$B$71)*(Dataset!$Q8885='Pricing Strategy'!$C$4:$C$71)*(Dataset!$R8885='Pricing Strategy'!$D$4:$D$71),))</f>
        <v>0.4</v>
      </c>
      <c r="V8885" s="3">
        <f>Dataset!$T8885*(1-Dataset!$U8885)</f>
        <v>115.63199999999999</v>
      </c>
    </row>
    <row r="8886" spans="1:22" x14ac:dyDescent="0.3">
      <c r="A8886" s="32"/>
      <c r="C8886" s="3">
        <v>8881</v>
      </c>
      <c r="D8886" s="3" t="s">
        <v>10297</v>
      </c>
      <c r="E8886" s="34">
        <v>42452</v>
      </c>
      <c r="F8886" s="34">
        <v>42454</v>
      </c>
      <c r="G8886" s="3" t="s">
        <v>184</v>
      </c>
      <c r="H8886" s="3" t="s">
        <v>754</v>
      </c>
      <c r="I8886" s="3" t="s">
        <v>755</v>
      </c>
      <c r="J8886" s="3" t="s">
        <v>37</v>
      </c>
      <c r="K8886" s="3" t="s">
        <v>23</v>
      </c>
      <c r="L8886" s="3" t="s">
        <v>38</v>
      </c>
      <c r="M8886" s="3" t="s">
        <v>39</v>
      </c>
      <c r="N8886" s="3">
        <v>90008</v>
      </c>
      <c r="O8886" s="3" t="s">
        <v>40</v>
      </c>
      <c r="P8886" s="3" t="s">
        <v>4421</v>
      </c>
      <c r="Q8886" s="3" t="s">
        <v>67</v>
      </c>
      <c r="R8886" s="3" t="s">
        <v>157</v>
      </c>
      <c r="S8886" s="3" t="s">
        <v>4422</v>
      </c>
      <c r="T8886" s="3">
        <v>239.97</v>
      </c>
      <c r="U8886" s="35" cm="1">
        <f t="array" ref="U8886">INDEX('Pricing Strategy'!$F$4:$F$71,MATCH(1,(Dataset!$O8886='Pricing Strategy'!$B$4:$B$71)*(Dataset!$Q8886='Pricing Strategy'!$C$4:$C$71)*(Dataset!$R8886='Pricing Strategy'!$D$4:$D$71),))</f>
        <v>0.45</v>
      </c>
      <c r="V8886" s="3">
        <f>Dataset!$T8886*(1-Dataset!$U8886)</f>
        <v>131.98350000000002</v>
      </c>
    </row>
    <row r="8887" spans="1:22" x14ac:dyDescent="0.3">
      <c r="A8887" s="32"/>
      <c r="C8887" s="3">
        <v>8882</v>
      </c>
      <c r="D8887" s="3" t="s">
        <v>10298</v>
      </c>
      <c r="E8887" s="34">
        <v>42916</v>
      </c>
      <c r="F8887" s="34">
        <v>42919</v>
      </c>
      <c r="G8887" s="3" t="s">
        <v>19</v>
      </c>
      <c r="H8887" s="3" t="s">
        <v>5009</v>
      </c>
      <c r="I8887" s="3" t="s">
        <v>5010</v>
      </c>
      <c r="J8887" s="3" t="s">
        <v>98</v>
      </c>
      <c r="K8887" s="3" t="s">
        <v>23</v>
      </c>
      <c r="L8887" s="3" t="s">
        <v>452</v>
      </c>
      <c r="M8887" s="3" t="s">
        <v>207</v>
      </c>
      <c r="N8887" s="3">
        <v>60505</v>
      </c>
      <c r="O8887" s="3" t="s">
        <v>101</v>
      </c>
      <c r="P8887" s="3" t="s">
        <v>4162</v>
      </c>
      <c r="Q8887" s="3" t="s">
        <v>67</v>
      </c>
      <c r="R8887" s="3" t="s">
        <v>157</v>
      </c>
      <c r="S8887" s="3" t="s">
        <v>4163</v>
      </c>
      <c r="T8887" s="3">
        <v>50.12</v>
      </c>
      <c r="U8887" s="35" cm="1">
        <f t="array" ref="U8887">INDEX('Pricing Strategy'!$F$4:$F$71,MATCH(1,(Dataset!$O8887='Pricing Strategy'!$B$4:$B$71)*(Dataset!$Q8887='Pricing Strategy'!$C$4:$C$71)*(Dataset!$R8887='Pricing Strategy'!$D$4:$D$71),))</f>
        <v>0.35</v>
      </c>
      <c r="V8887" s="3">
        <f>Dataset!$T8887*(1-Dataset!$U8887)</f>
        <v>32.578000000000003</v>
      </c>
    </row>
    <row r="8888" spans="1:22" x14ac:dyDescent="0.3">
      <c r="A8888" s="32"/>
      <c r="C8888" s="3">
        <v>8883</v>
      </c>
      <c r="D8888" s="3" t="s">
        <v>10299</v>
      </c>
      <c r="E8888" s="34">
        <v>43393</v>
      </c>
      <c r="F8888" s="34">
        <v>43398</v>
      </c>
      <c r="G8888" s="3" t="s">
        <v>46</v>
      </c>
      <c r="H8888" s="3" t="s">
        <v>4199</v>
      </c>
      <c r="I8888" s="3" t="s">
        <v>4200</v>
      </c>
      <c r="J8888" s="3" t="s">
        <v>37</v>
      </c>
      <c r="K8888" s="3" t="s">
        <v>23</v>
      </c>
      <c r="L8888" s="3" t="s">
        <v>369</v>
      </c>
      <c r="M8888" s="3" t="s">
        <v>84</v>
      </c>
      <c r="N8888" s="3">
        <v>27707</v>
      </c>
      <c r="O8888" s="3" t="s">
        <v>26</v>
      </c>
      <c r="P8888" s="3" t="s">
        <v>6795</v>
      </c>
      <c r="Q8888" s="3" t="s">
        <v>67</v>
      </c>
      <c r="R8888" s="3" t="s">
        <v>68</v>
      </c>
      <c r="S8888" s="3" t="s">
        <v>6796</v>
      </c>
      <c r="T8888" s="3">
        <v>15.984</v>
      </c>
      <c r="U8888" s="35" cm="1">
        <f t="array" ref="U8888">INDEX('Pricing Strategy'!$F$4:$F$71,MATCH(1,(Dataset!$O8888='Pricing Strategy'!$B$4:$B$71)*(Dataset!$Q8888='Pricing Strategy'!$C$4:$C$71)*(Dataset!$R8888='Pricing Strategy'!$D$4:$D$71),))</f>
        <v>0.25</v>
      </c>
      <c r="V8888" s="3">
        <f>Dataset!$T8888*(1-Dataset!$U8888)</f>
        <v>11.988</v>
      </c>
    </row>
    <row r="8889" spans="1:22" x14ac:dyDescent="0.3">
      <c r="A8889" s="32"/>
      <c r="C8889" s="3">
        <v>8884</v>
      </c>
      <c r="D8889" s="3" t="s">
        <v>10299</v>
      </c>
      <c r="E8889" s="34">
        <v>43393</v>
      </c>
      <c r="F8889" s="34">
        <v>43398</v>
      </c>
      <c r="G8889" s="3" t="s">
        <v>46</v>
      </c>
      <c r="H8889" s="3" t="s">
        <v>4199</v>
      </c>
      <c r="I8889" s="3" t="s">
        <v>4200</v>
      </c>
      <c r="J8889" s="3" t="s">
        <v>37</v>
      </c>
      <c r="K8889" s="3" t="s">
        <v>23</v>
      </c>
      <c r="L8889" s="3" t="s">
        <v>369</v>
      </c>
      <c r="M8889" s="3" t="s">
        <v>84</v>
      </c>
      <c r="N8889" s="3">
        <v>27707</v>
      </c>
      <c r="O8889" s="3" t="s">
        <v>26</v>
      </c>
      <c r="P8889" s="3" t="s">
        <v>1769</v>
      </c>
      <c r="Q8889" s="3" t="s">
        <v>42</v>
      </c>
      <c r="R8889" s="3" t="s">
        <v>86</v>
      </c>
      <c r="S8889" s="3" t="s">
        <v>1770</v>
      </c>
      <c r="T8889" s="3">
        <v>14.352</v>
      </c>
      <c r="U8889" s="35" cm="1">
        <f t="array" ref="U8889">INDEX('Pricing Strategy'!$F$4:$F$71,MATCH(1,(Dataset!$O8889='Pricing Strategy'!$B$4:$B$71)*(Dataset!$Q8889='Pricing Strategy'!$C$4:$C$71)*(Dataset!$R8889='Pricing Strategy'!$D$4:$D$71),))</f>
        <v>0.25</v>
      </c>
      <c r="V8889" s="3">
        <f>Dataset!$T8889*(1-Dataset!$U8889)</f>
        <v>10.763999999999999</v>
      </c>
    </row>
    <row r="8890" spans="1:22" x14ac:dyDescent="0.3">
      <c r="A8890" s="32"/>
      <c r="C8890" s="3">
        <v>8885</v>
      </c>
      <c r="D8890" s="3" t="s">
        <v>10300</v>
      </c>
      <c r="E8890" s="34">
        <v>42241</v>
      </c>
      <c r="F8890" s="34">
        <v>42246</v>
      </c>
      <c r="G8890" s="3" t="s">
        <v>46</v>
      </c>
      <c r="H8890" s="3" t="s">
        <v>303</v>
      </c>
      <c r="I8890" s="3" t="s">
        <v>304</v>
      </c>
      <c r="J8890" s="3" t="s">
        <v>37</v>
      </c>
      <c r="K8890" s="3" t="s">
        <v>23</v>
      </c>
      <c r="L8890" s="3" t="s">
        <v>493</v>
      </c>
      <c r="M8890" s="3" t="s">
        <v>494</v>
      </c>
      <c r="N8890" s="3">
        <v>43229</v>
      </c>
      <c r="O8890" s="3" t="s">
        <v>144</v>
      </c>
      <c r="P8890" s="3" t="s">
        <v>1208</v>
      </c>
      <c r="Q8890" s="3" t="s">
        <v>42</v>
      </c>
      <c r="R8890" s="3" t="s">
        <v>71</v>
      </c>
      <c r="S8890" s="3" t="s">
        <v>1209</v>
      </c>
      <c r="T8890" s="3">
        <v>6.5279999999999996</v>
      </c>
      <c r="U8890" s="35" cm="1">
        <f t="array" ref="U8890">INDEX('Pricing Strategy'!$F$4:$F$71,MATCH(1,(Dataset!$O8890='Pricing Strategy'!$B$4:$B$71)*(Dataset!$Q8890='Pricing Strategy'!$C$4:$C$71)*(Dataset!$R8890='Pricing Strategy'!$D$4:$D$71),))</f>
        <v>0.4</v>
      </c>
      <c r="V8890" s="3">
        <f>Dataset!$T8890*(1-Dataset!$U8890)</f>
        <v>3.9167999999999994</v>
      </c>
    </row>
    <row r="8891" spans="1:22" x14ac:dyDescent="0.3">
      <c r="A8891" s="32"/>
      <c r="C8891" s="3">
        <v>8886</v>
      </c>
      <c r="D8891" s="3" t="s">
        <v>10300</v>
      </c>
      <c r="E8891" s="34">
        <v>42241</v>
      </c>
      <c r="F8891" s="34">
        <v>42246</v>
      </c>
      <c r="G8891" s="3" t="s">
        <v>46</v>
      </c>
      <c r="H8891" s="3" t="s">
        <v>303</v>
      </c>
      <c r="I8891" s="3" t="s">
        <v>304</v>
      </c>
      <c r="J8891" s="3" t="s">
        <v>37</v>
      </c>
      <c r="K8891" s="3" t="s">
        <v>23</v>
      </c>
      <c r="L8891" s="3" t="s">
        <v>493</v>
      </c>
      <c r="M8891" s="3" t="s">
        <v>494</v>
      </c>
      <c r="N8891" s="3">
        <v>43229</v>
      </c>
      <c r="O8891" s="3" t="s">
        <v>144</v>
      </c>
      <c r="P8891" s="3" t="s">
        <v>5376</v>
      </c>
      <c r="Q8891" s="3" t="s">
        <v>42</v>
      </c>
      <c r="R8891" s="3" t="s">
        <v>71</v>
      </c>
      <c r="S8891" s="3" t="s">
        <v>5377</v>
      </c>
      <c r="T8891" s="3">
        <v>2.8620000000000001</v>
      </c>
      <c r="U8891" s="35" cm="1">
        <f t="array" ref="U8891">INDEX('Pricing Strategy'!$F$4:$F$71,MATCH(1,(Dataset!$O8891='Pricing Strategy'!$B$4:$B$71)*(Dataset!$Q8891='Pricing Strategy'!$C$4:$C$71)*(Dataset!$R8891='Pricing Strategy'!$D$4:$D$71),))</f>
        <v>0.4</v>
      </c>
      <c r="V8891" s="3">
        <f>Dataset!$T8891*(1-Dataset!$U8891)</f>
        <v>1.7172000000000001</v>
      </c>
    </row>
    <row r="8892" spans="1:22" x14ac:dyDescent="0.3">
      <c r="A8892" s="32"/>
      <c r="C8892" s="3">
        <v>8887</v>
      </c>
      <c r="D8892" s="3" t="s">
        <v>10300</v>
      </c>
      <c r="E8892" s="34">
        <v>42241</v>
      </c>
      <c r="F8892" s="34">
        <v>42246</v>
      </c>
      <c r="G8892" s="3" t="s">
        <v>46</v>
      </c>
      <c r="H8892" s="3" t="s">
        <v>303</v>
      </c>
      <c r="I8892" s="3" t="s">
        <v>304</v>
      </c>
      <c r="J8892" s="3" t="s">
        <v>37</v>
      </c>
      <c r="K8892" s="3" t="s">
        <v>23</v>
      </c>
      <c r="L8892" s="3" t="s">
        <v>493</v>
      </c>
      <c r="M8892" s="3" t="s">
        <v>494</v>
      </c>
      <c r="N8892" s="3">
        <v>43229</v>
      </c>
      <c r="O8892" s="3" t="s">
        <v>144</v>
      </c>
      <c r="P8892" s="3" t="s">
        <v>2056</v>
      </c>
      <c r="Q8892" s="3" t="s">
        <v>42</v>
      </c>
      <c r="R8892" s="3" t="s">
        <v>71</v>
      </c>
      <c r="S8892" s="3" t="s">
        <v>2057</v>
      </c>
      <c r="T8892" s="3">
        <v>20.856000000000002</v>
      </c>
      <c r="U8892" s="35" cm="1">
        <f t="array" ref="U8892">INDEX('Pricing Strategy'!$F$4:$F$71,MATCH(1,(Dataset!$O8892='Pricing Strategy'!$B$4:$B$71)*(Dataset!$Q8892='Pricing Strategy'!$C$4:$C$71)*(Dataset!$R8892='Pricing Strategy'!$D$4:$D$71),))</f>
        <v>0.4</v>
      </c>
      <c r="V8892" s="3">
        <f>Dataset!$T8892*(1-Dataset!$U8892)</f>
        <v>12.5136</v>
      </c>
    </row>
    <row r="8893" spans="1:22" x14ac:dyDescent="0.3">
      <c r="A8893" s="32"/>
      <c r="C8893" s="3">
        <v>8888</v>
      </c>
      <c r="D8893" s="3" t="s">
        <v>10301</v>
      </c>
      <c r="E8893" s="34">
        <v>42212</v>
      </c>
      <c r="F8893" s="34">
        <v>42215</v>
      </c>
      <c r="G8893" s="3" t="s">
        <v>19</v>
      </c>
      <c r="H8893" s="3" t="s">
        <v>1025</v>
      </c>
      <c r="I8893" s="3" t="s">
        <v>1026</v>
      </c>
      <c r="J8893" s="3" t="s">
        <v>37</v>
      </c>
      <c r="K8893" s="3" t="s">
        <v>23</v>
      </c>
      <c r="L8893" s="3" t="s">
        <v>38</v>
      </c>
      <c r="M8893" s="3" t="s">
        <v>39</v>
      </c>
      <c r="N8893" s="3">
        <v>90036</v>
      </c>
      <c r="O8893" s="3" t="s">
        <v>40</v>
      </c>
      <c r="P8893" s="3" t="s">
        <v>3694</v>
      </c>
      <c r="Q8893" s="3" t="s">
        <v>42</v>
      </c>
      <c r="R8893" s="3" t="s">
        <v>55</v>
      </c>
      <c r="S8893" s="3" t="s">
        <v>3695</v>
      </c>
      <c r="T8893" s="3">
        <v>276.27999999999997</v>
      </c>
      <c r="U8893" s="35" cm="1">
        <f t="array" ref="U8893">INDEX('Pricing Strategy'!$F$4:$F$71,MATCH(1,(Dataset!$O8893='Pricing Strategy'!$B$4:$B$71)*(Dataset!$Q8893='Pricing Strategy'!$C$4:$C$71)*(Dataset!$R8893='Pricing Strategy'!$D$4:$D$71),))</f>
        <v>0.5</v>
      </c>
      <c r="V8893" s="3">
        <f>Dataset!$T8893*(1-Dataset!$U8893)</f>
        <v>138.13999999999999</v>
      </c>
    </row>
    <row r="8894" spans="1:22" x14ac:dyDescent="0.3">
      <c r="A8894" s="32"/>
      <c r="C8894" s="3">
        <v>8889</v>
      </c>
      <c r="D8894" s="3" t="s">
        <v>10302</v>
      </c>
      <c r="E8894" s="34">
        <v>43435</v>
      </c>
      <c r="F8894" s="34">
        <v>43441</v>
      </c>
      <c r="G8894" s="3" t="s">
        <v>46</v>
      </c>
      <c r="H8894" s="3" t="s">
        <v>4485</v>
      </c>
      <c r="I8894" s="3" t="s">
        <v>4486</v>
      </c>
      <c r="J8894" s="3" t="s">
        <v>98</v>
      </c>
      <c r="K8894" s="3" t="s">
        <v>23</v>
      </c>
      <c r="L8894" s="3" t="s">
        <v>5031</v>
      </c>
      <c r="M8894" s="3" t="s">
        <v>39</v>
      </c>
      <c r="N8894" s="3">
        <v>95207</v>
      </c>
      <c r="O8894" s="3" t="s">
        <v>40</v>
      </c>
      <c r="P8894" s="3" t="s">
        <v>2265</v>
      </c>
      <c r="Q8894" s="3" t="s">
        <v>28</v>
      </c>
      <c r="R8894" s="3" t="s">
        <v>61</v>
      </c>
      <c r="S8894" s="3" t="s">
        <v>2266</v>
      </c>
      <c r="T8894" s="3">
        <v>629.64</v>
      </c>
      <c r="U8894" s="35" cm="1">
        <f t="array" ref="U8894">INDEX('Pricing Strategy'!$F$4:$F$71,MATCH(1,(Dataset!$O8894='Pricing Strategy'!$B$4:$B$71)*(Dataset!$Q8894='Pricing Strategy'!$C$4:$C$71)*(Dataset!$R8894='Pricing Strategy'!$D$4:$D$71),))</f>
        <v>0.4</v>
      </c>
      <c r="V8894" s="3">
        <f>Dataset!$T8894*(1-Dataset!$U8894)</f>
        <v>377.78399999999999</v>
      </c>
    </row>
    <row r="8895" spans="1:22" x14ac:dyDescent="0.3">
      <c r="A8895" s="32"/>
      <c r="C8895" s="3">
        <v>8890</v>
      </c>
      <c r="D8895" s="3" t="s">
        <v>10303</v>
      </c>
      <c r="E8895" s="34">
        <v>43025</v>
      </c>
      <c r="F8895" s="34">
        <v>43029</v>
      </c>
      <c r="G8895" s="3" t="s">
        <v>19</v>
      </c>
      <c r="H8895" s="3" t="s">
        <v>8237</v>
      </c>
      <c r="I8895" s="3" t="s">
        <v>8238</v>
      </c>
      <c r="J8895" s="3" t="s">
        <v>98</v>
      </c>
      <c r="K8895" s="3" t="s">
        <v>23</v>
      </c>
      <c r="L8895" s="3" t="s">
        <v>378</v>
      </c>
      <c r="M8895" s="3" t="s">
        <v>593</v>
      </c>
      <c r="N8895" s="3">
        <v>65203</v>
      </c>
      <c r="O8895" s="3" t="s">
        <v>101</v>
      </c>
      <c r="P8895" s="3" t="s">
        <v>5459</v>
      </c>
      <c r="Q8895" s="3" t="s">
        <v>67</v>
      </c>
      <c r="R8895" s="3" t="s">
        <v>68</v>
      </c>
      <c r="S8895" s="3" t="s">
        <v>5460</v>
      </c>
      <c r="T8895" s="3">
        <v>449.97</v>
      </c>
      <c r="U8895" s="35" cm="1">
        <f t="array" ref="U8895">INDEX('Pricing Strategy'!$F$4:$F$71,MATCH(1,(Dataset!$O8895='Pricing Strategy'!$B$4:$B$71)*(Dataset!$Q8895='Pricing Strategy'!$C$4:$C$71)*(Dataset!$R8895='Pricing Strategy'!$D$4:$D$71),))</f>
        <v>0.3</v>
      </c>
      <c r="V8895" s="3">
        <f>Dataset!$T8895*(1-Dataset!$U8895)</f>
        <v>314.97899999999998</v>
      </c>
    </row>
    <row r="8896" spans="1:22" x14ac:dyDescent="0.3">
      <c r="A8896" s="32"/>
      <c r="C8896" s="3">
        <v>8891</v>
      </c>
      <c r="D8896" s="3" t="s">
        <v>10303</v>
      </c>
      <c r="E8896" s="34">
        <v>43025</v>
      </c>
      <c r="F8896" s="34">
        <v>43029</v>
      </c>
      <c r="G8896" s="3" t="s">
        <v>19</v>
      </c>
      <c r="H8896" s="3" t="s">
        <v>8237</v>
      </c>
      <c r="I8896" s="3" t="s">
        <v>8238</v>
      </c>
      <c r="J8896" s="3" t="s">
        <v>98</v>
      </c>
      <c r="K8896" s="3" t="s">
        <v>23</v>
      </c>
      <c r="L8896" s="3" t="s">
        <v>378</v>
      </c>
      <c r="M8896" s="3" t="s">
        <v>593</v>
      </c>
      <c r="N8896" s="3">
        <v>65203</v>
      </c>
      <c r="O8896" s="3" t="s">
        <v>101</v>
      </c>
      <c r="P8896" s="3" t="s">
        <v>5503</v>
      </c>
      <c r="Q8896" s="3" t="s">
        <v>42</v>
      </c>
      <c r="R8896" s="3" t="s">
        <v>74</v>
      </c>
      <c r="S8896" s="3" t="s">
        <v>5504</v>
      </c>
      <c r="T8896" s="3">
        <v>1927.59</v>
      </c>
      <c r="U8896" s="35" cm="1">
        <f t="array" ref="U8896">INDEX('Pricing Strategy'!$F$4:$F$71,MATCH(1,(Dataset!$O8896='Pricing Strategy'!$B$4:$B$71)*(Dataset!$Q8896='Pricing Strategy'!$C$4:$C$71)*(Dataset!$R8896='Pricing Strategy'!$D$4:$D$71),))</f>
        <v>0.3</v>
      </c>
      <c r="V8896" s="3">
        <f>Dataset!$T8896*(1-Dataset!$U8896)</f>
        <v>1349.3129999999999</v>
      </c>
    </row>
    <row r="8897" spans="1:22" x14ac:dyDescent="0.3">
      <c r="A8897" s="32"/>
      <c r="C8897" s="3">
        <v>8892</v>
      </c>
      <c r="D8897" s="3" t="s">
        <v>10304</v>
      </c>
      <c r="E8897" s="34">
        <v>42994</v>
      </c>
      <c r="F8897" s="34">
        <v>42996</v>
      </c>
      <c r="G8897" s="3" t="s">
        <v>184</v>
      </c>
      <c r="H8897" s="3" t="s">
        <v>1117</v>
      </c>
      <c r="I8897" s="3" t="s">
        <v>1118</v>
      </c>
      <c r="J8897" s="3" t="s">
        <v>98</v>
      </c>
      <c r="K8897" s="3" t="s">
        <v>23</v>
      </c>
      <c r="L8897" s="3" t="s">
        <v>493</v>
      </c>
      <c r="M8897" s="3" t="s">
        <v>1272</v>
      </c>
      <c r="N8897" s="3">
        <v>31907</v>
      </c>
      <c r="O8897" s="3" t="s">
        <v>26</v>
      </c>
      <c r="P8897" s="3" t="s">
        <v>300</v>
      </c>
      <c r="Q8897" s="3" t="s">
        <v>28</v>
      </c>
      <c r="R8897" s="3" t="s">
        <v>32</v>
      </c>
      <c r="S8897" s="3" t="s">
        <v>301</v>
      </c>
      <c r="T8897" s="3">
        <v>121.78</v>
      </c>
      <c r="U8897" s="35" cm="1">
        <f t="array" ref="U8897">INDEX('Pricing Strategy'!$F$4:$F$71,MATCH(1,(Dataset!$O8897='Pricing Strategy'!$B$4:$B$71)*(Dataset!$Q8897='Pricing Strategy'!$C$4:$C$71)*(Dataset!$R8897='Pricing Strategy'!$D$4:$D$71),))</f>
        <v>0.3</v>
      </c>
      <c r="V8897" s="3">
        <f>Dataset!$T8897*(1-Dataset!$U8897)</f>
        <v>85.245999999999995</v>
      </c>
    </row>
    <row r="8898" spans="1:22" x14ac:dyDescent="0.3">
      <c r="A8898" s="32"/>
      <c r="C8898" s="3">
        <v>8893</v>
      </c>
      <c r="D8898" s="3" t="s">
        <v>10305</v>
      </c>
      <c r="E8898" s="34">
        <v>42705</v>
      </c>
      <c r="F8898" s="34">
        <v>42710</v>
      </c>
      <c r="G8898" s="3" t="s">
        <v>46</v>
      </c>
      <c r="H8898" s="3" t="s">
        <v>9821</v>
      </c>
      <c r="I8898" s="3" t="s">
        <v>9822</v>
      </c>
      <c r="J8898" s="3" t="s">
        <v>98</v>
      </c>
      <c r="K8898" s="3" t="s">
        <v>23</v>
      </c>
      <c r="L8898" s="3" t="s">
        <v>947</v>
      </c>
      <c r="M8898" s="3" t="s">
        <v>39</v>
      </c>
      <c r="N8898" s="3">
        <v>92037</v>
      </c>
      <c r="O8898" s="3" t="s">
        <v>40</v>
      </c>
      <c r="P8898" s="3" t="s">
        <v>3406</v>
      </c>
      <c r="Q8898" s="3" t="s">
        <v>28</v>
      </c>
      <c r="R8898" s="3" t="s">
        <v>32</v>
      </c>
      <c r="S8898" s="3" t="s">
        <v>3407</v>
      </c>
      <c r="T8898" s="3">
        <v>2676.672</v>
      </c>
      <c r="U8898" s="35" cm="1">
        <f t="array" ref="U8898">INDEX('Pricing Strategy'!$F$4:$F$71,MATCH(1,(Dataset!$O8898='Pricing Strategy'!$B$4:$B$71)*(Dataset!$Q8898='Pricing Strategy'!$C$4:$C$71)*(Dataset!$R8898='Pricing Strategy'!$D$4:$D$71),))</f>
        <v>0.45</v>
      </c>
      <c r="V8898" s="3">
        <f>Dataset!$T8898*(1-Dataset!$U8898)</f>
        <v>1472.1696000000002</v>
      </c>
    </row>
    <row r="8899" spans="1:22" x14ac:dyDescent="0.3">
      <c r="A8899" s="32"/>
      <c r="C8899" s="3">
        <v>8894</v>
      </c>
      <c r="D8899" s="3" t="s">
        <v>10306</v>
      </c>
      <c r="E8899" s="34">
        <v>42221</v>
      </c>
      <c r="F8899" s="34">
        <v>42228</v>
      </c>
      <c r="G8899" s="3" t="s">
        <v>46</v>
      </c>
      <c r="H8899" s="3" t="s">
        <v>445</v>
      </c>
      <c r="I8899" s="3" t="s">
        <v>446</v>
      </c>
      <c r="J8899" s="3" t="s">
        <v>22</v>
      </c>
      <c r="K8899" s="3" t="s">
        <v>23</v>
      </c>
      <c r="L8899" s="3" t="s">
        <v>9001</v>
      </c>
      <c r="M8899" s="3" t="s">
        <v>100</v>
      </c>
      <c r="N8899" s="3">
        <v>77590</v>
      </c>
      <c r="O8899" s="3" t="s">
        <v>101</v>
      </c>
      <c r="P8899" s="3" t="s">
        <v>4435</v>
      </c>
      <c r="Q8899" s="3" t="s">
        <v>28</v>
      </c>
      <c r="R8899" s="3" t="s">
        <v>52</v>
      </c>
      <c r="S8899" s="3" t="s">
        <v>4436</v>
      </c>
      <c r="T8899" s="3">
        <v>489.23</v>
      </c>
      <c r="U8899" s="35" cm="1">
        <f t="array" ref="U8899">INDEX('Pricing Strategy'!$F$4:$F$71,MATCH(1,(Dataset!$O8899='Pricing Strategy'!$B$4:$B$71)*(Dataset!$Q8899='Pricing Strategy'!$C$4:$C$71)*(Dataset!$R8899='Pricing Strategy'!$D$4:$D$71),))</f>
        <v>0.35</v>
      </c>
      <c r="V8899" s="3">
        <f>Dataset!$T8899*(1-Dataset!$U8899)</f>
        <v>317.99950000000001</v>
      </c>
    </row>
    <row r="8900" spans="1:22" x14ac:dyDescent="0.3">
      <c r="A8900" s="32"/>
      <c r="C8900" s="3">
        <v>8895</v>
      </c>
      <c r="D8900" s="3" t="s">
        <v>10307</v>
      </c>
      <c r="E8900" s="34">
        <v>42962</v>
      </c>
      <c r="F8900" s="34">
        <v>42969</v>
      </c>
      <c r="G8900" s="3" t="s">
        <v>46</v>
      </c>
      <c r="H8900" s="3" t="s">
        <v>1872</v>
      </c>
      <c r="I8900" s="3" t="s">
        <v>1873</v>
      </c>
      <c r="J8900" s="3" t="s">
        <v>22</v>
      </c>
      <c r="K8900" s="3" t="s">
        <v>23</v>
      </c>
      <c r="L8900" s="3" t="s">
        <v>38</v>
      </c>
      <c r="M8900" s="3" t="s">
        <v>39</v>
      </c>
      <c r="N8900" s="3">
        <v>90004</v>
      </c>
      <c r="O8900" s="3" t="s">
        <v>40</v>
      </c>
      <c r="P8900" s="3" t="s">
        <v>2240</v>
      </c>
      <c r="Q8900" s="3" t="s">
        <v>28</v>
      </c>
      <c r="R8900" s="3" t="s">
        <v>61</v>
      </c>
      <c r="S8900" s="3" t="s">
        <v>2241</v>
      </c>
      <c r="T8900" s="3">
        <v>312.02999999999997</v>
      </c>
      <c r="U8900" s="35" cm="1">
        <f t="array" ref="U8900">INDEX('Pricing Strategy'!$F$4:$F$71,MATCH(1,(Dataset!$O8900='Pricing Strategy'!$B$4:$B$71)*(Dataset!$Q8900='Pricing Strategy'!$C$4:$C$71)*(Dataset!$R8900='Pricing Strategy'!$D$4:$D$71),))</f>
        <v>0.4</v>
      </c>
      <c r="V8900" s="3">
        <f>Dataset!$T8900*(1-Dataset!$U8900)</f>
        <v>187.21799999999999</v>
      </c>
    </row>
    <row r="8901" spans="1:22" x14ac:dyDescent="0.3">
      <c r="A8901" s="32"/>
      <c r="C8901" s="3">
        <v>8896</v>
      </c>
      <c r="D8901" s="3" t="s">
        <v>10307</v>
      </c>
      <c r="E8901" s="34">
        <v>42962</v>
      </c>
      <c r="F8901" s="34">
        <v>42969</v>
      </c>
      <c r="G8901" s="3" t="s">
        <v>46</v>
      </c>
      <c r="H8901" s="3" t="s">
        <v>1872</v>
      </c>
      <c r="I8901" s="3" t="s">
        <v>1873</v>
      </c>
      <c r="J8901" s="3" t="s">
        <v>22</v>
      </c>
      <c r="K8901" s="3" t="s">
        <v>23</v>
      </c>
      <c r="L8901" s="3" t="s">
        <v>38</v>
      </c>
      <c r="M8901" s="3" t="s">
        <v>39</v>
      </c>
      <c r="N8901" s="3">
        <v>90004</v>
      </c>
      <c r="O8901" s="3" t="s">
        <v>40</v>
      </c>
      <c r="P8901" s="3" t="s">
        <v>4809</v>
      </c>
      <c r="Q8901" s="3" t="s">
        <v>42</v>
      </c>
      <c r="R8901" s="3" t="s">
        <v>55</v>
      </c>
      <c r="S8901" s="3" t="s">
        <v>4810</v>
      </c>
      <c r="T8901" s="3">
        <v>17.940000000000001</v>
      </c>
      <c r="U8901" s="35" cm="1">
        <f t="array" ref="U8901">INDEX('Pricing Strategy'!$F$4:$F$71,MATCH(1,(Dataset!$O8901='Pricing Strategy'!$B$4:$B$71)*(Dataset!$Q8901='Pricing Strategy'!$C$4:$C$71)*(Dataset!$R8901='Pricing Strategy'!$D$4:$D$71),))</f>
        <v>0.5</v>
      </c>
      <c r="V8901" s="3">
        <f>Dataset!$T8901*(1-Dataset!$U8901)</f>
        <v>8.9700000000000006</v>
      </c>
    </row>
    <row r="8902" spans="1:22" x14ac:dyDescent="0.3">
      <c r="A8902" s="32"/>
      <c r="C8902" s="3">
        <v>8897</v>
      </c>
      <c r="D8902" s="3" t="s">
        <v>10307</v>
      </c>
      <c r="E8902" s="34">
        <v>42962</v>
      </c>
      <c r="F8902" s="34">
        <v>42969</v>
      </c>
      <c r="G8902" s="3" t="s">
        <v>46</v>
      </c>
      <c r="H8902" s="3" t="s">
        <v>1872</v>
      </c>
      <c r="I8902" s="3" t="s">
        <v>1873</v>
      </c>
      <c r="J8902" s="3" t="s">
        <v>22</v>
      </c>
      <c r="K8902" s="3" t="s">
        <v>23</v>
      </c>
      <c r="L8902" s="3" t="s">
        <v>38</v>
      </c>
      <c r="M8902" s="3" t="s">
        <v>39</v>
      </c>
      <c r="N8902" s="3">
        <v>90004</v>
      </c>
      <c r="O8902" s="3" t="s">
        <v>40</v>
      </c>
      <c r="P8902" s="3" t="s">
        <v>1204</v>
      </c>
      <c r="Q8902" s="3" t="s">
        <v>67</v>
      </c>
      <c r="R8902" s="3" t="s">
        <v>68</v>
      </c>
      <c r="S8902" s="3" t="s">
        <v>1205</v>
      </c>
      <c r="T8902" s="3">
        <v>165.6</v>
      </c>
      <c r="U8902" s="35" cm="1">
        <f t="array" ref="U8902">INDEX('Pricing Strategy'!$F$4:$F$71,MATCH(1,(Dataset!$O8902='Pricing Strategy'!$B$4:$B$71)*(Dataset!$Q8902='Pricing Strategy'!$C$4:$C$71)*(Dataset!$R8902='Pricing Strategy'!$D$4:$D$71),))</f>
        <v>0.4</v>
      </c>
      <c r="V8902" s="3">
        <f>Dataset!$T8902*(1-Dataset!$U8902)</f>
        <v>99.36</v>
      </c>
    </row>
    <row r="8903" spans="1:22" x14ac:dyDescent="0.3">
      <c r="A8903" s="32"/>
      <c r="C8903" s="3">
        <v>8898</v>
      </c>
      <c r="D8903" s="3" t="s">
        <v>10307</v>
      </c>
      <c r="E8903" s="34">
        <v>42962</v>
      </c>
      <c r="F8903" s="34">
        <v>42969</v>
      </c>
      <c r="G8903" s="3" t="s">
        <v>46</v>
      </c>
      <c r="H8903" s="3" t="s">
        <v>1872</v>
      </c>
      <c r="I8903" s="3" t="s">
        <v>1873</v>
      </c>
      <c r="J8903" s="3" t="s">
        <v>22</v>
      </c>
      <c r="K8903" s="3" t="s">
        <v>23</v>
      </c>
      <c r="L8903" s="3" t="s">
        <v>38</v>
      </c>
      <c r="M8903" s="3" t="s">
        <v>39</v>
      </c>
      <c r="N8903" s="3">
        <v>90004</v>
      </c>
      <c r="O8903" s="3" t="s">
        <v>40</v>
      </c>
      <c r="P8903" s="3" t="s">
        <v>3706</v>
      </c>
      <c r="Q8903" s="3" t="s">
        <v>42</v>
      </c>
      <c r="R8903" s="3" t="s">
        <v>86</v>
      </c>
      <c r="S8903" s="3" t="s">
        <v>3707</v>
      </c>
      <c r="T8903" s="3">
        <v>37.520000000000003</v>
      </c>
      <c r="U8903" s="35" cm="1">
        <f t="array" ref="U8903">INDEX('Pricing Strategy'!$F$4:$F$71,MATCH(1,(Dataset!$O8903='Pricing Strategy'!$B$4:$B$71)*(Dataset!$Q8903='Pricing Strategy'!$C$4:$C$71)*(Dataset!$R8903='Pricing Strategy'!$D$4:$D$71),))</f>
        <v>0.4</v>
      </c>
      <c r="V8903" s="3">
        <f>Dataset!$T8903*(1-Dataset!$U8903)</f>
        <v>22.512</v>
      </c>
    </row>
    <row r="8904" spans="1:22" x14ac:dyDescent="0.3">
      <c r="A8904" s="32"/>
      <c r="C8904" s="3">
        <v>8899</v>
      </c>
      <c r="D8904" s="3" t="s">
        <v>10308</v>
      </c>
      <c r="E8904" s="34">
        <v>42589</v>
      </c>
      <c r="F8904" s="34">
        <v>42591</v>
      </c>
      <c r="G8904" s="3" t="s">
        <v>19</v>
      </c>
      <c r="H8904" s="3" t="s">
        <v>2615</v>
      </c>
      <c r="I8904" s="3" t="s">
        <v>2616</v>
      </c>
      <c r="J8904" s="3" t="s">
        <v>37</v>
      </c>
      <c r="K8904" s="3" t="s">
        <v>23</v>
      </c>
      <c r="L8904" s="3" t="s">
        <v>314</v>
      </c>
      <c r="M8904" s="3" t="s">
        <v>315</v>
      </c>
      <c r="N8904" s="3">
        <v>22153</v>
      </c>
      <c r="O8904" s="3" t="s">
        <v>26</v>
      </c>
      <c r="P8904" s="3" t="s">
        <v>5821</v>
      </c>
      <c r="Q8904" s="3" t="s">
        <v>67</v>
      </c>
      <c r="R8904" s="3" t="s">
        <v>68</v>
      </c>
      <c r="S8904" s="3" t="s">
        <v>5822</v>
      </c>
      <c r="T8904" s="3">
        <v>494.97</v>
      </c>
      <c r="U8904" s="35" cm="1">
        <f t="array" ref="U8904">INDEX('Pricing Strategy'!$F$4:$F$71,MATCH(1,(Dataset!$O8904='Pricing Strategy'!$B$4:$B$71)*(Dataset!$Q8904='Pricing Strategy'!$C$4:$C$71)*(Dataset!$R8904='Pricing Strategy'!$D$4:$D$71),))</f>
        <v>0.25</v>
      </c>
      <c r="V8904" s="3">
        <f>Dataset!$T8904*(1-Dataset!$U8904)</f>
        <v>371.22750000000002</v>
      </c>
    </row>
    <row r="8905" spans="1:22" x14ac:dyDescent="0.3">
      <c r="A8905" s="32"/>
      <c r="C8905" s="3">
        <v>8900</v>
      </c>
      <c r="D8905" s="3" t="s">
        <v>10308</v>
      </c>
      <c r="E8905" s="34">
        <v>42589</v>
      </c>
      <c r="F8905" s="34">
        <v>42591</v>
      </c>
      <c r="G8905" s="3" t="s">
        <v>19</v>
      </c>
      <c r="H8905" s="3" t="s">
        <v>2615</v>
      </c>
      <c r="I8905" s="3" t="s">
        <v>2616</v>
      </c>
      <c r="J8905" s="3" t="s">
        <v>37</v>
      </c>
      <c r="K8905" s="3" t="s">
        <v>23</v>
      </c>
      <c r="L8905" s="3" t="s">
        <v>314</v>
      </c>
      <c r="M8905" s="3" t="s">
        <v>315</v>
      </c>
      <c r="N8905" s="3">
        <v>22153</v>
      </c>
      <c r="O8905" s="3" t="s">
        <v>26</v>
      </c>
      <c r="P8905" s="3" t="s">
        <v>5548</v>
      </c>
      <c r="Q8905" s="3" t="s">
        <v>42</v>
      </c>
      <c r="R8905" s="3" t="s">
        <v>43</v>
      </c>
      <c r="S8905" s="3" t="s">
        <v>5549</v>
      </c>
      <c r="T8905" s="3">
        <v>25.06</v>
      </c>
      <c r="U8905" s="35" cm="1">
        <f t="array" ref="U8905">INDEX('Pricing Strategy'!$F$4:$F$71,MATCH(1,(Dataset!$O8905='Pricing Strategy'!$B$4:$B$71)*(Dataset!$Q8905='Pricing Strategy'!$C$4:$C$71)*(Dataset!$R8905='Pricing Strategy'!$D$4:$D$71),))</f>
        <v>0.25</v>
      </c>
      <c r="V8905" s="3">
        <f>Dataset!$T8905*(1-Dataset!$U8905)</f>
        <v>18.794999999999998</v>
      </c>
    </row>
    <row r="8906" spans="1:22" x14ac:dyDescent="0.3">
      <c r="A8906" s="32"/>
      <c r="C8906" s="3">
        <v>8901</v>
      </c>
      <c r="D8906" s="3" t="s">
        <v>10309</v>
      </c>
      <c r="E8906" s="34">
        <v>42886</v>
      </c>
      <c r="F8906" s="34">
        <v>42890</v>
      </c>
      <c r="G8906" s="3" t="s">
        <v>46</v>
      </c>
      <c r="H8906" s="3" t="s">
        <v>3729</v>
      </c>
      <c r="I8906" s="3" t="s">
        <v>3730</v>
      </c>
      <c r="J8906" s="3" t="s">
        <v>22</v>
      </c>
      <c r="K8906" s="3" t="s">
        <v>23</v>
      </c>
      <c r="L8906" s="3" t="s">
        <v>353</v>
      </c>
      <c r="M8906" s="3" t="s">
        <v>207</v>
      </c>
      <c r="N8906" s="3">
        <v>62521</v>
      </c>
      <c r="O8906" s="3" t="s">
        <v>101</v>
      </c>
      <c r="P8906" s="3" t="s">
        <v>9801</v>
      </c>
      <c r="Q8906" s="3" t="s">
        <v>28</v>
      </c>
      <c r="R8906" s="3" t="s">
        <v>61</v>
      </c>
      <c r="S8906" s="3" t="s">
        <v>9802</v>
      </c>
      <c r="T8906" s="3">
        <v>32.064</v>
      </c>
      <c r="U8906" s="35" cm="1">
        <f t="array" ref="U8906">INDEX('Pricing Strategy'!$F$4:$F$71,MATCH(1,(Dataset!$O8906='Pricing Strategy'!$B$4:$B$71)*(Dataset!$Q8906='Pricing Strategy'!$C$4:$C$71)*(Dataset!$R8906='Pricing Strategy'!$D$4:$D$71),))</f>
        <v>0.3</v>
      </c>
      <c r="V8906" s="3">
        <f>Dataset!$T8906*(1-Dataset!$U8906)</f>
        <v>22.444799999999997</v>
      </c>
    </row>
    <row r="8907" spans="1:22" x14ac:dyDescent="0.3">
      <c r="A8907" s="32"/>
      <c r="C8907" s="3">
        <v>8902</v>
      </c>
      <c r="D8907" s="3" t="s">
        <v>10309</v>
      </c>
      <c r="E8907" s="34">
        <v>42886</v>
      </c>
      <c r="F8907" s="34">
        <v>42890</v>
      </c>
      <c r="G8907" s="3" t="s">
        <v>46</v>
      </c>
      <c r="H8907" s="3" t="s">
        <v>3729</v>
      </c>
      <c r="I8907" s="3" t="s">
        <v>3730</v>
      </c>
      <c r="J8907" s="3" t="s">
        <v>22</v>
      </c>
      <c r="K8907" s="3" t="s">
        <v>23</v>
      </c>
      <c r="L8907" s="3" t="s">
        <v>353</v>
      </c>
      <c r="M8907" s="3" t="s">
        <v>207</v>
      </c>
      <c r="N8907" s="3">
        <v>62521</v>
      </c>
      <c r="O8907" s="3" t="s">
        <v>101</v>
      </c>
      <c r="P8907" s="3" t="s">
        <v>9713</v>
      </c>
      <c r="Q8907" s="3" t="s">
        <v>42</v>
      </c>
      <c r="R8907" s="3" t="s">
        <v>86</v>
      </c>
      <c r="S8907" s="3" t="s">
        <v>9714</v>
      </c>
      <c r="T8907" s="3">
        <v>18.495999999999999</v>
      </c>
      <c r="U8907" s="35" cm="1">
        <f t="array" ref="U8907">INDEX('Pricing Strategy'!$F$4:$F$71,MATCH(1,(Dataset!$O8907='Pricing Strategy'!$B$4:$B$71)*(Dataset!$Q8907='Pricing Strategy'!$C$4:$C$71)*(Dataset!$R8907='Pricing Strategy'!$D$4:$D$71),))</f>
        <v>0.3</v>
      </c>
      <c r="V8907" s="3">
        <f>Dataset!$T8907*(1-Dataset!$U8907)</f>
        <v>12.947199999999999</v>
      </c>
    </row>
    <row r="8908" spans="1:22" x14ac:dyDescent="0.3">
      <c r="A8908" s="32"/>
      <c r="C8908" s="3">
        <v>8903</v>
      </c>
      <c r="D8908" s="3" t="s">
        <v>10309</v>
      </c>
      <c r="E8908" s="34">
        <v>42886</v>
      </c>
      <c r="F8908" s="34">
        <v>42890</v>
      </c>
      <c r="G8908" s="3" t="s">
        <v>46</v>
      </c>
      <c r="H8908" s="3" t="s">
        <v>3729</v>
      </c>
      <c r="I8908" s="3" t="s">
        <v>3730</v>
      </c>
      <c r="J8908" s="3" t="s">
        <v>22</v>
      </c>
      <c r="K8908" s="3" t="s">
        <v>23</v>
      </c>
      <c r="L8908" s="3" t="s">
        <v>353</v>
      </c>
      <c r="M8908" s="3" t="s">
        <v>207</v>
      </c>
      <c r="N8908" s="3">
        <v>62521</v>
      </c>
      <c r="O8908" s="3" t="s">
        <v>101</v>
      </c>
      <c r="P8908" s="3" t="s">
        <v>6132</v>
      </c>
      <c r="Q8908" s="3" t="s">
        <v>28</v>
      </c>
      <c r="R8908" s="3" t="s">
        <v>32</v>
      </c>
      <c r="S8908" s="3" t="s">
        <v>6133</v>
      </c>
      <c r="T8908" s="3">
        <v>191.07900000000001</v>
      </c>
      <c r="U8908" s="35" cm="1">
        <f t="array" ref="U8908">INDEX('Pricing Strategy'!$F$4:$F$71,MATCH(1,(Dataset!$O8908='Pricing Strategy'!$B$4:$B$71)*(Dataset!$Q8908='Pricing Strategy'!$C$4:$C$71)*(Dataset!$R8908='Pricing Strategy'!$D$4:$D$71),))</f>
        <v>0.35</v>
      </c>
      <c r="V8908" s="3">
        <f>Dataset!$T8908*(1-Dataset!$U8908)</f>
        <v>124.20135000000001</v>
      </c>
    </row>
    <row r="8909" spans="1:22" x14ac:dyDescent="0.3">
      <c r="A8909" s="32"/>
      <c r="C8909" s="3">
        <v>8904</v>
      </c>
      <c r="D8909" s="3" t="s">
        <v>10309</v>
      </c>
      <c r="E8909" s="34">
        <v>42886</v>
      </c>
      <c r="F8909" s="34">
        <v>42890</v>
      </c>
      <c r="G8909" s="3" t="s">
        <v>46</v>
      </c>
      <c r="H8909" s="3" t="s">
        <v>3729</v>
      </c>
      <c r="I8909" s="3" t="s">
        <v>3730</v>
      </c>
      <c r="J8909" s="3" t="s">
        <v>22</v>
      </c>
      <c r="K8909" s="3" t="s">
        <v>23</v>
      </c>
      <c r="L8909" s="3" t="s">
        <v>353</v>
      </c>
      <c r="M8909" s="3" t="s">
        <v>207</v>
      </c>
      <c r="N8909" s="3">
        <v>62521</v>
      </c>
      <c r="O8909" s="3" t="s">
        <v>101</v>
      </c>
      <c r="P8909" s="3" t="s">
        <v>2929</v>
      </c>
      <c r="Q8909" s="3" t="s">
        <v>42</v>
      </c>
      <c r="R8909" s="3" t="s">
        <v>86</v>
      </c>
      <c r="S8909" s="3" t="s">
        <v>2930</v>
      </c>
      <c r="T8909" s="3">
        <v>10.368</v>
      </c>
      <c r="U8909" s="35" cm="1">
        <f t="array" ref="U8909">INDEX('Pricing Strategy'!$F$4:$F$71,MATCH(1,(Dataset!$O8909='Pricing Strategy'!$B$4:$B$71)*(Dataset!$Q8909='Pricing Strategy'!$C$4:$C$71)*(Dataset!$R8909='Pricing Strategy'!$D$4:$D$71),))</f>
        <v>0.3</v>
      </c>
      <c r="V8909" s="3">
        <f>Dataset!$T8909*(1-Dataset!$U8909)</f>
        <v>7.2576000000000001</v>
      </c>
    </row>
    <row r="8910" spans="1:22" x14ac:dyDescent="0.3">
      <c r="A8910" s="32"/>
      <c r="C8910" s="3">
        <v>8905</v>
      </c>
      <c r="D8910" s="3" t="s">
        <v>10310</v>
      </c>
      <c r="E8910" s="34">
        <v>42917</v>
      </c>
      <c r="F8910" s="34">
        <v>42917</v>
      </c>
      <c r="G8910" s="3" t="s">
        <v>1290</v>
      </c>
      <c r="H8910" s="3" t="s">
        <v>6717</v>
      </c>
      <c r="I8910" s="3" t="s">
        <v>6718</v>
      </c>
      <c r="J8910" s="3" t="s">
        <v>98</v>
      </c>
      <c r="K8910" s="3" t="s">
        <v>23</v>
      </c>
      <c r="L8910" s="3" t="s">
        <v>262</v>
      </c>
      <c r="M8910" s="3" t="s">
        <v>263</v>
      </c>
      <c r="N8910" s="3">
        <v>10009</v>
      </c>
      <c r="O8910" s="3" t="s">
        <v>144</v>
      </c>
      <c r="P8910" s="3" t="s">
        <v>3632</v>
      </c>
      <c r="Q8910" s="3" t="s">
        <v>42</v>
      </c>
      <c r="R8910" s="3" t="s">
        <v>43</v>
      </c>
      <c r="S8910" s="3" t="s">
        <v>3633</v>
      </c>
      <c r="T8910" s="3">
        <v>30.53</v>
      </c>
      <c r="U8910" s="35" cm="1">
        <f t="array" ref="U8910">INDEX('Pricing Strategy'!$F$4:$F$71,MATCH(1,(Dataset!$O8910='Pricing Strategy'!$B$4:$B$71)*(Dataset!$Q8910='Pricing Strategy'!$C$4:$C$71)*(Dataset!$R8910='Pricing Strategy'!$D$4:$D$71),))</f>
        <v>0.4</v>
      </c>
      <c r="V8910" s="3">
        <f>Dataset!$T8910*(1-Dataset!$U8910)</f>
        <v>18.318000000000001</v>
      </c>
    </row>
    <row r="8911" spans="1:22" x14ac:dyDescent="0.3">
      <c r="A8911" s="32"/>
      <c r="C8911" s="3">
        <v>8906</v>
      </c>
      <c r="D8911" s="3" t="s">
        <v>10310</v>
      </c>
      <c r="E8911" s="34">
        <v>42917</v>
      </c>
      <c r="F8911" s="34">
        <v>42917</v>
      </c>
      <c r="G8911" s="3" t="s">
        <v>1290</v>
      </c>
      <c r="H8911" s="3" t="s">
        <v>6717</v>
      </c>
      <c r="I8911" s="3" t="s">
        <v>6718</v>
      </c>
      <c r="J8911" s="3" t="s">
        <v>98</v>
      </c>
      <c r="K8911" s="3" t="s">
        <v>23</v>
      </c>
      <c r="L8911" s="3" t="s">
        <v>262</v>
      </c>
      <c r="M8911" s="3" t="s">
        <v>263</v>
      </c>
      <c r="N8911" s="3">
        <v>10009</v>
      </c>
      <c r="O8911" s="3" t="s">
        <v>144</v>
      </c>
      <c r="P8911" s="3" t="s">
        <v>5725</v>
      </c>
      <c r="Q8911" s="3" t="s">
        <v>67</v>
      </c>
      <c r="R8911" s="3" t="s">
        <v>157</v>
      </c>
      <c r="S8911" s="3" t="s">
        <v>5726</v>
      </c>
      <c r="T8911" s="3">
        <v>30.84</v>
      </c>
      <c r="U8911" s="35" cm="1">
        <f t="array" ref="U8911">INDEX('Pricing Strategy'!$F$4:$F$71,MATCH(1,(Dataset!$O8911='Pricing Strategy'!$B$4:$B$71)*(Dataset!$Q8911='Pricing Strategy'!$C$4:$C$71)*(Dataset!$R8911='Pricing Strategy'!$D$4:$D$71),))</f>
        <v>0.45</v>
      </c>
      <c r="V8911" s="3">
        <f>Dataset!$T8911*(1-Dataset!$U8911)</f>
        <v>16.962</v>
      </c>
    </row>
    <row r="8912" spans="1:22" x14ac:dyDescent="0.3">
      <c r="A8912" s="32"/>
      <c r="C8912" s="3">
        <v>8907</v>
      </c>
      <c r="D8912" s="3" t="s">
        <v>10310</v>
      </c>
      <c r="E8912" s="34">
        <v>42917</v>
      </c>
      <c r="F8912" s="34">
        <v>42917</v>
      </c>
      <c r="G8912" s="3" t="s">
        <v>1290</v>
      </c>
      <c r="H8912" s="3" t="s">
        <v>6717</v>
      </c>
      <c r="I8912" s="3" t="s">
        <v>6718</v>
      </c>
      <c r="J8912" s="3" t="s">
        <v>98</v>
      </c>
      <c r="K8912" s="3" t="s">
        <v>23</v>
      </c>
      <c r="L8912" s="3" t="s">
        <v>262</v>
      </c>
      <c r="M8912" s="3" t="s">
        <v>263</v>
      </c>
      <c r="N8912" s="3">
        <v>10009</v>
      </c>
      <c r="O8912" s="3" t="s">
        <v>144</v>
      </c>
      <c r="P8912" s="3" t="s">
        <v>628</v>
      </c>
      <c r="Q8912" s="3" t="s">
        <v>42</v>
      </c>
      <c r="R8912" s="3" t="s">
        <v>86</v>
      </c>
      <c r="S8912" s="3" t="s">
        <v>759</v>
      </c>
      <c r="T8912" s="3">
        <v>75.06</v>
      </c>
      <c r="U8912" s="35" cm="1">
        <f t="array" ref="U8912">INDEX('Pricing Strategy'!$F$4:$F$71,MATCH(1,(Dataset!$O8912='Pricing Strategy'!$B$4:$B$71)*(Dataset!$Q8912='Pricing Strategy'!$C$4:$C$71)*(Dataset!$R8912='Pricing Strategy'!$D$4:$D$71),))</f>
        <v>0.4</v>
      </c>
      <c r="V8912" s="3">
        <f>Dataset!$T8912*(1-Dataset!$U8912)</f>
        <v>45.036000000000001</v>
      </c>
    </row>
    <row r="8913" spans="1:22" x14ac:dyDescent="0.3">
      <c r="A8913" s="32"/>
      <c r="C8913" s="3">
        <v>8908</v>
      </c>
      <c r="D8913" s="3" t="s">
        <v>10311</v>
      </c>
      <c r="E8913" s="34">
        <v>43087</v>
      </c>
      <c r="F8913" s="34">
        <v>43089</v>
      </c>
      <c r="G8913" s="3" t="s">
        <v>184</v>
      </c>
      <c r="H8913" s="3" t="s">
        <v>6160</v>
      </c>
      <c r="I8913" s="3" t="s">
        <v>6161</v>
      </c>
      <c r="J8913" s="3" t="s">
        <v>37</v>
      </c>
      <c r="K8913" s="3" t="s">
        <v>23</v>
      </c>
      <c r="L8913" s="3" t="s">
        <v>123</v>
      </c>
      <c r="M8913" s="3" t="s">
        <v>39</v>
      </c>
      <c r="N8913" s="3">
        <v>94110</v>
      </c>
      <c r="O8913" s="3" t="s">
        <v>40</v>
      </c>
      <c r="P8913" s="3" t="s">
        <v>765</v>
      </c>
      <c r="Q8913" s="3" t="s">
        <v>67</v>
      </c>
      <c r="R8913" s="3" t="s">
        <v>68</v>
      </c>
      <c r="S8913" s="3" t="s">
        <v>766</v>
      </c>
      <c r="T8913" s="3">
        <v>66.975999999999999</v>
      </c>
      <c r="U8913" s="35" cm="1">
        <f t="array" ref="U8913">INDEX('Pricing Strategy'!$F$4:$F$71,MATCH(1,(Dataset!$O8913='Pricing Strategy'!$B$4:$B$71)*(Dataset!$Q8913='Pricing Strategy'!$C$4:$C$71)*(Dataset!$R8913='Pricing Strategy'!$D$4:$D$71),))</f>
        <v>0.4</v>
      </c>
      <c r="V8913" s="3">
        <f>Dataset!$T8913*(1-Dataset!$U8913)</f>
        <v>40.185600000000001</v>
      </c>
    </row>
    <row r="8914" spans="1:22" x14ac:dyDescent="0.3">
      <c r="A8914" s="32"/>
      <c r="C8914" s="3">
        <v>8909</v>
      </c>
      <c r="D8914" s="3" t="s">
        <v>10312</v>
      </c>
      <c r="E8914" s="34">
        <v>42395</v>
      </c>
      <c r="F8914" s="34">
        <v>42401</v>
      </c>
      <c r="G8914" s="3" t="s">
        <v>46</v>
      </c>
      <c r="H8914" s="3" t="s">
        <v>5328</v>
      </c>
      <c r="I8914" s="3" t="s">
        <v>5329</v>
      </c>
      <c r="J8914" s="3" t="s">
        <v>37</v>
      </c>
      <c r="K8914" s="3" t="s">
        <v>23</v>
      </c>
      <c r="L8914" s="3" t="s">
        <v>7971</v>
      </c>
      <c r="M8914" s="3" t="s">
        <v>39</v>
      </c>
      <c r="N8914" s="3">
        <v>92553</v>
      </c>
      <c r="O8914" s="3" t="s">
        <v>40</v>
      </c>
      <c r="P8914" s="3" t="s">
        <v>5186</v>
      </c>
      <c r="Q8914" s="3" t="s">
        <v>42</v>
      </c>
      <c r="R8914" s="3" t="s">
        <v>86</v>
      </c>
      <c r="S8914" s="3" t="s">
        <v>5187</v>
      </c>
      <c r="T8914" s="3">
        <v>182.72</v>
      </c>
      <c r="U8914" s="35" cm="1">
        <f t="array" ref="U8914">INDEX('Pricing Strategy'!$F$4:$F$71,MATCH(1,(Dataset!$O8914='Pricing Strategy'!$B$4:$B$71)*(Dataset!$Q8914='Pricing Strategy'!$C$4:$C$71)*(Dataset!$R8914='Pricing Strategy'!$D$4:$D$71),))</f>
        <v>0.4</v>
      </c>
      <c r="V8914" s="3">
        <f>Dataset!$T8914*(1-Dataset!$U8914)</f>
        <v>109.63199999999999</v>
      </c>
    </row>
    <row r="8915" spans="1:22" x14ac:dyDescent="0.3">
      <c r="A8915" s="32"/>
      <c r="C8915" s="3">
        <v>8910</v>
      </c>
      <c r="D8915" s="3" t="s">
        <v>10313</v>
      </c>
      <c r="E8915" s="34">
        <v>43401</v>
      </c>
      <c r="F8915" s="34">
        <v>43405</v>
      </c>
      <c r="G8915" s="3" t="s">
        <v>46</v>
      </c>
      <c r="H8915" s="3" t="s">
        <v>1676</v>
      </c>
      <c r="I8915" s="3" t="s">
        <v>1677</v>
      </c>
      <c r="J8915" s="3" t="s">
        <v>22</v>
      </c>
      <c r="K8915" s="3" t="s">
        <v>23</v>
      </c>
      <c r="L8915" s="3" t="s">
        <v>4102</v>
      </c>
      <c r="M8915" s="3" t="s">
        <v>1245</v>
      </c>
      <c r="N8915" s="3">
        <v>2149</v>
      </c>
      <c r="O8915" s="3" t="s">
        <v>144</v>
      </c>
      <c r="P8915" s="3" t="s">
        <v>647</v>
      </c>
      <c r="Q8915" s="3" t="s">
        <v>42</v>
      </c>
      <c r="R8915" s="3" t="s">
        <v>43</v>
      </c>
      <c r="S8915" s="3" t="s">
        <v>648</v>
      </c>
      <c r="T8915" s="3">
        <v>21.93</v>
      </c>
      <c r="U8915" s="35" cm="1">
        <f t="array" ref="U8915">INDEX('Pricing Strategy'!$F$4:$F$71,MATCH(1,(Dataset!$O8915='Pricing Strategy'!$B$4:$B$71)*(Dataset!$Q8915='Pricing Strategy'!$C$4:$C$71)*(Dataset!$R8915='Pricing Strategy'!$D$4:$D$71),))</f>
        <v>0.4</v>
      </c>
      <c r="V8915" s="3">
        <f>Dataset!$T8915*(1-Dataset!$U8915)</f>
        <v>13.157999999999999</v>
      </c>
    </row>
    <row r="8916" spans="1:22" x14ac:dyDescent="0.3">
      <c r="A8916" s="32"/>
      <c r="C8916" s="3">
        <v>8911</v>
      </c>
      <c r="D8916" s="3" t="s">
        <v>10314</v>
      </c>
      <c r="E8916" s="34">
        <v>43408</v>
      </c>
      <c r="F8916" s="34">
        <v>43412</v>
      </c>
      <c r="G8916" s="3" t="s">
        <v>46</v>
      </c>
      <c r="H8916" s="3" t="s">
        <v>2054</v>
      </c>
      <c r="I8916" s="3" t="s">
        <v>2055</v>
      </c>
      <c r="J8916" s="3" t="s">
        <v>22</v>
      </c>
      <c r="K8916" s="3" t="s">
        <v>23</v>
      </c>
      <c r="L8916" s="3" t="s">
        <v>6248</v>
      </c>
      <c r="M8916" s="3" t="s">
        <v>331</v>
      </c>
      <c r="N8916" s="3">
        <v>37421</v>
      </c>
      <c r="O8916" s="3" t="s">
        <v>26</v>
      </c>
      <c r="P8916" s="3" t="s">
        <v>1686</v>
      </c>
      <c r="Q8916" s="3" t="s">
        <v>67</v>
      </c>
      <c r="R8916" s="3" t="s">
        <v>157</v>
      </c>
      <c r="S8916" s="3" t="s">
        <v>1687</v>
      </c>
      <c r="T8916" s="3">
        <v>95.975999999999999</v>
      </c>
      <c r="U8916" s="35" cm="1">
        <f t="array" ref="U8916">INDEX('Pricing Strategy'!$F$4:$F$71,MATCH(1,(Dataset!$O8916='Pricing Strategy'!$B$4:$B$71)*(Dataset!$Q8916='Pricing Strategy'!$C$4:$C$71)*(Dataset!$R8916='Pricing Strategy'!$D$4:$D$71),))</f>
        <v>0.3</v>
      </c>
      <c r="V8916" s="3">
        <f>Dataset!$T8916*(1-Dataset!$U8916)</f>
        <v>67.183199999999999</v>
      </c>
    </row>
    <row r="8917" spans="1:22" x14ac:dyDescent="0.3">
      <c r="A8917" s="32"/>
      <c r="C8917" s="3">
        <v>8912</v>
      </c>
      <c r="D8917" s="3" t="s">
        <v>10314</v>
      </c>
      <c r="E8917" s="34">
        <v>43408</v>
      </c>
      <c r="F8917" s="34">
        <v>43412</v>
      </c>
      <c r="G8917" s="3" t="s">
        <v>46</v>
      </c>
      <c r="H8917" s="3" t="s">
        <v>2054</v>
      </c>
      <c r="I8917" s="3" t="s">
        <v>2055</v>
      </c>
      <c r="J8917" s="3" t="s">
        <v>22</v>
      </c>
      <c r="K8917" s="3" t="s">
        <v>23</v>
      </c>
      <c r="L8917" s="3" t="s">
        <v>6248</v>
      </c>
      <c r="M8917" s="3" t="s">
        <v>331</v>
      </c>
      <c r="N8917" s="3">
        <v>37421</v>
      </c>
      <c r="O8917" s="3" t="s">
        <v>26</v>
      </c>
      <c r="P8917" s="3" t="s">
        <v>8770</v>
      </c>
      <c r="Q8917" s="3" t="s">
        <v>67</v>
      </c>
      <c r="R8917" s="3" t="s">
        <v>68</v>
      </c>
      <c r="S8917" s="3" t="s">
        <v>8771</v>
      </c>
      <c r="T8917" s="3">
        <v>143.928</v>
      </c>
      <c r="U8917" s="35" cm="1">
        <f t="array" ref="U8917">INDEX('Pricing Strategy'!$F$4:$F$71,MATCH(1,(Dataset!$O8917='Pricing Strategy'!$B$4:$B$71)*(Dataset!$Q8917='Pricing Strategy'!$C$4:$C$71)*(Dataset!$R8917='Pricing Strategy'!$D$4:$D$71),))</f>
        <v>0.25</v>
      </c>
      <c r="V8917" s="3">
        <f>Dataset!$T8917*(1-Dataset!$U8917)</f>
        <v>107.946</v>
      </c>
    </row>
    <row r="8918" spans="1:22" x14ac:dyDescent="0.3">
      <c r="A8918" s="32"/>
      <c r="C8918" s="3">
        <v>8913</v>
      </c>
      <c r="D8918" s="3" t="s">
        <v>10314</v>
      </c>
      <c r="E8918" s="34">
        <v>43408</v>
      </c>
      <c r="F8918" s="34">
        <v>43412</v>
      </c>
      <c r="G8918" s="3" t="s">
        <v>46</v>
      </c>
      <c r="H8918" s="3" t="s">
        <v>2054</v>
      </c>
      <c r="I8918" s="3" t="s">
        <v>2055</v>
      </c>
      <c r="J8918" s="3" t="s">
        <v>22</v>
      </c>
      <c r="K8918" s="3" t="s">
        <v>23</v>
      </c>
      <c r="L8918" s="3" t="s">
        <v>6248</v>
      </c>
      <c r="M8918" s="3" t="s">
        <v>331</v>
      </c>
      <c r="N8918" s="3">
        <v>37421</v>
      </c>
      <c r="O8918" s="3" t="s">
        <v>26</v>
      </c>
      <c r="P8918" s="3" t="s">
        <v>3883</v>
      </c>
      <c r="Q8918" s="3" t="s">
        <v>42</v>
      </c>
      <c r="R8918" s="3" t="s">
        <v>71</v>
      </c>
      <c r="S8918" s="3" t="s">
        <v>1214</v>
      </c>
      <c r="T8918" s="3">
        <v>3.5640000000000001</v>
      </c>
      <c r="U8918" s="35" cm="1">
        <f t="array" ref="U8918">INDEX('Pricing Strategy'!$F$4:$F$71,MATCH(1,(Dataset!$O8918='Pricing Strategy'!$B$4:$B$71)*(Dataset!$Q8918='Pricing Strategy'!$C$4:$C$71)*(Dataset!$R8918='Pricing Strategy'!$D$4:$D$71),))</f>
        <v>0.25</v>
      </c>
      <c r="V8918" s="3">
        <f>Dataset!$T8918*(1-Dataset!$U8918)</f>
        <v>2.673</v>
      </c>
    </row>
    <row r="8919" spans="1:22" x14ac:dyDescent="0.3">
      <c r="A8919" s="32"/>
      <c r="C8919" s="3">
        <v>8914</v>
      </c>
      <c r="D8919" s="3" t="s">
        <v>10314</v>
      </c>
      <c r="E8919" s="34">
        <v>43408</v>
      </c>
      <c r="F8919" s="34">
        <v>43412</v>
      </c>
      <c r="G8919" s="3" t="s">
        <v>46</v>
      </c>
      <c r="H8919" s="3" t="s">
        <v>2054</v>
      </c>
      <c r="I8919" s="3" t="s">
        <v>2055</v>
      </c>
      <c r="J8919" s="3" t="s">
        <v>22</v>
      </c>
      <c r="K8919" s="3" t="s">
        <v>23</v>
      </c>
      <c r="L8919" s="3" t="s">
        <v>6248</v>
      </c>
      <c r="M8919" s="3" t="s">
        <v>331</v>
      </c>
      <c r="N8919" s="3">
        <v>37421</v>
      </c>
      <c r="O8919" s="3" t="s">
        <v>26</v>
      </c>
      <c r="P8919" s="3" t="s">
        <v>4122</v>
      </c>
      <c r="Q8919" s="3" t="s">
        <v>42</v>
      </c>
      <c r="R8919" s="3" t="s">
        <v>43</v>
      </c>
      <c r="S8919" s="3" t="s">
        <v>4123</v>
      </c>
      <c r="T8919" s="3">
        <v>4.9279999999999999</v>
      </c>
      <c r="U8919" s="35" cm="1">
        <f t="array" ref="U8919">INDEX('Pricing Strategy'!$F$4:$F$71,MATCH(1,(Dataset!$O8919='Pricing Strategy'!$B$4:$B$71)*(Dataset!$Q8919='Pricing Strategy'!$C$4:$C$71)*(Dataset!$R8919='Pricing Strategy'!$D$4:$D$71),))</f>
        <v>0.25</v>
      </c>
      <c r="V8919" s="3">
        <f>Dataset!$T8919*(1-Dataset!$U8919)</f>
        <v>3.6959999999999997</v>
      </c>
    </row>
    <row r="8920" spans="1:22" x14ac:dyDescent="0.3">
      <c r="A8920" s="32"/>
      <c r="C8920" s="3">
        <v>8915</v>
      </c>
      <c r="D8920" s="3" t="s">
        <v>10315</v>
      </c>
      <c r="E8920" s="34">
        <v>42864</v>
      </c>
      <c r="F8920" s="34">
        <v>42868</v>
      </c>
      <c r="G8920" s="3" t="s">
        <v>46</v>
      </c>
      <c r="H8920" s="3" t="s">
        <v>477</v>
      </c>
      <c r="I8920" s="3" t="s">
        <v>478</v>
      </c>
      <c r="J8920" s="3" t="s">
        <v>37</v>
      </c>
      <c r="K8920" s="3" t="s">
        <v>23</v>
      </c>
      <c r="L8920" s="3" t="s">
        <v>1237</v>
      </c>
      <c r="M8920" s="3" t="s">
        <v>100</v>
      </c>
      <c r="N8920" s="3">
        <v>78745</v>
      </c>
      <c r="O8920" s="3" t="s">
        <v>101</v>
      </c>
      <c r="P8920" s="3" t="s">
        <v>2013</v>
      </c>
      <c r="Q8920" s="3" t="s">
        <v>42</v>
      </c>
      <c r="R8920" s="3" t="s">
        <v>55</v>
      </c>
      <c r="S8920" s="3" t="s">
        <v>2014</v>
      </c>
      <c r="T8920" s="3">
        <v>856.65599999999995</v>
      </c>
      <c r="U8920" s="35" cm="1">
        <f t="array" ref="U8920">INDEX('Pricing Strategy'!$F$4:$F$71,MATCH(1,(Dataset!$O8920='Pricing Strategy'!$B$4:$B$71)*(Dataset!$Q8920='Pricing Strategy'!$C$4:$C$71)*(Dataset!$R8920='Pricing Strategy'!$D$4:$D$71),))</f>
        <v>0.4</v>
      </c>
      <c r="V8920" s="3">
        <f>Dataset!$T8920*(1-Dataset!$U8920)</f>
        <v>513.9935999999999</v>
      </c>
    </row>
    <row r="8921" spans="1:22" x14ac:dyDescent="0.3">
      <c r="A8921" s="32"/>
      <c r="C8921" s="3">
        <v>8916</v>
      </c>
      <c r="D8921" s="3" t="s">
        <v>10315</v>
      </c>
      <c r="E8921" s="34">
        <v>42864</v>
      </c>
      <c r="F8921" s="34">
        <v>42868</v>
      </c>
      <c r="G8921" s="3" t="s">
        <v>46</v>
      </c>
      <c r="H8921" s="3" t="s">
        <v>477</v>
      </c>
      <c r="I8921" s="3" t="s">
        <v>478</v>
      </c>
      <c r="J8921" s="3" t="s">
        <v>37</v>
      </c>
      <c r="K8921" s="3" t="s">
        <v>23</v>
      </c>
      <c r="L8921" s="3" t="s">
        <v>1237</v>
      </c>
      <c r="M8921" s="3" t="s">
        <v>100</v>
      </c>
      <c r="N8921" s="3">
        <v>78745</v>
      </c>
      <c r="O8921" s="3" t="s">
        <v>101</v>
      </c>
      <c r="P8921" s="3" t="s">
        <v>410</v>
      </c>
      <c r="Q8921" s="3" t="s">
        <v>42</v>
      </c>
      <c r="R8921" s="3" t="s">
        <v>71</v>
      </c>
      <c r="S8921" s="3" t="s">
        <v>411</v>
      </c>
      <c r="T8921" s="3">
        <v>13.183999999999999</v>
      </c>
      <c r="U8921" s="35" cm="1">
        <f t="array" ref="U8921">INDEX('Pricing Strategy'!$F$4:$F$71,MATCH(1,(Dataset!$O8921='Pricing Strategy'!$B$4:$B$71)*(Dataset!$Q8921='Pricing Strategy'!$C$4:$C$71)*(Dataset!$R8921='Pricing Strategy'!$D$4:$D$71),))</f>
        <v>0.3</v>
      </c>
      <c r="V8921" s="3">
        <f>Dataset!$T8921*(1-Dataset!$U8921)</f>
        <v>9.2287999999999997</v>
      </c>
    </row>
    <row r="8922" spans="1:22" x14ac:dyDescent="0.3">
      <c r="A8922" s="32"/>
      <c r="C8922" s="3">
        <v>8917</v>
      </c>
      <c r="D8922" s="3" t="s">
        <v>10315</v>
      </c>
      <c r="E8922" s="34">
        <v>42864</v>
      </c>
      <c r="F8922" s="34">
        <v>42868</v>
      </c>
      <c r="G8922" s="3" t="s">
        <v>46</v>
      </c>
      <c r="H8922" s="3" t="s">
        <v>477</v>
      </c>
      <c r="I8922" s="3" t="s">
        <v>478</v>
      </c>
      <c r="J8922" s="3" t="s">
        <v>37</v>
      </c>
      <c r="K8922" s="3" t="s">
        <v>23</v>
      </c>
      <c r="L8922" s="3" t="s">
        <v>1237</v>
      </c>
      <c r="M8922" s="3" t="s">
        <v>100</v>
      </c>
      <c r="N8922" s="3">
        <v>78745</v>
      </c>
      <c r="O8922" s="3" t="s">
        <v>101</v>
      </c>
      <c r="P8922" s="3" t="s">
        <v>7923</v>
      </c>
      <c r="Q8922" s="3" t="s">
        <v>42</v>
      </c>
      <c r="R8922" s="3" t="s">
        <v>74</v>
      </c>
      <c r="S8922" s="3" t="s">
        <v>7924</v>
      </c>
      <c r="T8922" s="3">
        <v>48.783999999999999</v>
      </c>
      <c r="U8922" s="35" cm="1">
        <f t="array" ref="U8922">INDEX('Pricing Strategy'!$F$4:$F$71,MATCH(1,(Dataset!$O8922='Pricing Strategy'!$B$4:$B$71)*(Dataset!$Q8922='Pricing Strategy'!$C$4:$C$71)*(Dataset!$R8922='Pricing Strategy'!$D$4:$D$71),))</f>
        <v>0.3</v>
      </c>
      <c r="V8922" s="3">
        <f>Dataset!$T8922*(1-Dataset!$U8922)</f>
        <v>34.148799999999994</v>
      </c>
    </row>
    <row r="8923" spans="1:22" x14ac:dyDescent="0.3">
      <c r="A8923" s="32"/>
      <c r="C8923" s="3">
        <v>8918</v>
      </c>
      <c r="D8923" s="3" t="s">
        <v>10315</v>
      </c>
      <c r="E8923" s="34">
        <v>42864</v>
      </c>
      <c r="F8923" s="34">
        <v>42868</v>
      </c>
      <c r="G8923" s="3" t="s">
        <v>46</v>
      </c>
      <c r="H8923" s="3" t="s">
        <v>477</v>
      </c>
      <c r="I8923" s="3" t="s">
        <v>478</v>
      </c>
      <c r="J8923" s="3" t="s">
        <v>37</v>
      </c>
      <c r="K8923" s="3" t="s">
        <v>23</v>
      </c>
      <c r="L8923" s="3" t="s">
        <v>1237</v>
      </c>
      <c r="M8923" s="3" t="s">
        <v>100</v>
      </c>
      <c r="N8923" s="3">
        <v>78745</v>
      </c>
      <c r="O8923" s="3" t="s">
        <v>101</v>
      </c>
      <c r="P8923" s="3" t="s">
        <v>587</v>
      </c>
      <c r="Q8923" s="3" t="s">
        <v>42</v>
      </c>
      <c r="R8923" s="3" t="s">
        <v>86</v>
      </c>
      <c r="S8923" s="3" t="s">
        <v>588</v>
      </c>
      <c r="T8923" s="3">
        <v>76.64</v>
      </c>
      <c r="U8923" s="35" cm="1">
        <f t="array" ref="U8923">INDEX('Pricing Strategy'!$F$4:$F$71,MATCH(1,(Dataset!$O8923='Pricing Strategy'!$B$4:$B$71)*(Dataset!$Q8923='Pricing Strategy'!$C$4:$C$71)*(Dataset!$R8923='Pricing Strategy'!$D$4:$D$71),))</f>
        <v>0.3</v>
      </c>
      <c r="V8923" s="3">
        <f>Dataset!$T8923*(1-Dataset!$U8923)</f>
        <v>53.647999999999996</v>
      </c>
    </row>
    <row r="8924" spans="1:22" x14ac:dyDescent="0.3">
      <c r="A8924" s="32"/>
      <c r="C8924" s="3">
        <v>8919</v>
      </c>
      <c r="D8924" s="3" t="s">
        <v>10315</v>
      </c>
      <c r="E8924" s="34">
        <v>42864</v>
      </c>
      <c r="F8924" s="34">
        <v>42868</v>
      </c>
      <c r="G8924" s="3" t="s">
        <v>46</v>
      </c>
      <c r="H8924" s="3" t="s">
        <v>477</v>
      </c>
      <c r="I8924" s="3" t="s">
        <v>478</v>
      </c>
      <c r="J8924" s="3" t="s">
        <v>37</v>
      </c>
      <c r="K8924" s="3" t="s">
        <v>23</v>
      </c>
      <c r="L8924" s="3" t="s">
        <v>1237</v>
      </c>
      <c r="M8924" s="3" t="s">
        <v>100</v>
      </c>
      <c r="N8924" s="3">
        <v>78745</v>
      </c>
      <c r="O8924" s="3" t="s">
        <v>101</v>
      </c>
      <c r="P8924" s="3" t="s">
        <v>4333</v>
      </c>
      <c r="Q8924" s="3" t="s">
        <v>42</v>
      </c>
      <c r="R8924" s="3" t="s">
        <v>71</v>
      </c>
      <c r="S8924" s="3" t="s">
        <v>4334</v>
      </c>
      <c r="T8924" s="3">
        <v>18.527999999999999</v>
      </c>
      <c r="U8924" s="35" cm="1">
        <f t="array" ref="U8924">INDEX('Pricing Strategy'!$F$4:$F$71,MATCH(1,(Dataset!$O8924='Pricing Strategy'!$B$4:$B$71)*(Dataset!$Q8924='Pricing Strategy'!$C$4:$C$71)*(Dataset!$R8924='Pricing Strategy'!$D$4:$D$71),))</f>
        <v>0.3</v>
      </c>
      <c r="V8924" s="3">
        <f>Dataset!$T8924*(1-Dataset!$U8924)</f>
        <v>12.969599999999998</v>
      </c>
    </row>
    <row r="8925" spans="1:22" x14ac:dyDescent="0.3">
      <c r="A8925" s="32"/>
      <c r="C8925" s="3">
        <v>8920</v>
      </c>
      <c r="D8925" s="3" t="s">
        <v>10316</v>
      </c>
      <c r="E8925" s="34">
        <v>42096</v>
      </c>
      <c r="F8925" s="34">
        <v>42102</v>
      </c>
      <c r="G8925" s="3" t="s">
        <v>46</v>
      </c>
      <c r="H8925" s="3" t="s">
        <v>6642</v>
      </c>
      <c r="I8925" s="3" t="s">
        <v>6643</v>
      </c>
      <c r="J8925" s="3" t="s">
        <v>37</v>
      </c>
      <c r="K8925" s="3" t="s">
        <v>23</v>
      </c>
      <c r="L8925" s="3" t="s">
        <v>2982</v>
      </c>
      <c r="M8925" s="3" t="s">
        <v>315</v>
      </c>
      <c r="N8925" s="3">
        <v>23464</v>
      </c>
      <c r="O8925" s="3" t="s">
        <v>26</v>
      </c>
      <c r="P8925" s="3" t="s">
        <v>8244</v>
      </c>
      <c r="Q8925" s="3" t="s">
        <v>28</v>
      </c>
      <c r="R8925" s="3" t="s">
        <v>61</v>
      </c>
      <c r="S8925" s="3" t="s">
        <v>8245</v>
      </c>
      <c r="T8925" s="3">
        <v>177.68</v>
      </c>
      <c r="U8925" s="35" cm="1">
        <f t="array" ref="U8925">INDEX('Pricing Strategy'!$F$4:$F$71,MATCH(1,(Dataset!$O8925='Pricing Strategy'!$B$4:$B$71)*(Dataset!$Q8925='Pricing Strategy'!$C$4:$C$71)*(Dataset!$R8925='Pricing Strategy'!$D$4:$D$71),))</f>
        <v>0.25</v>
      </c>
      <c r="V8925" s="3">
        <f>Dataset!$T8925*(1-Dataset!$U8925)</f>
        <v>133.26</v>
      </c>
    </row>
    <row r="8926" spans="1:22" x14ac:dyDescent="0.3">
      <c r="A8926" s="32"/>
      <c r="C8926" s="3">
        <v>8921</v>
      </c>
      <c r="D8926" s="3" t="s">
        <v>10317</v>
      </c>
      <c r="E8926" s="34">
        <v>42122</v>
      </c>
      <c r="F8926" s="34">
        <v>42127</v>
      </c>
      <c r="G8926" s="3" t="s">
        <v>46</v>
      </c>
      <c r="H8926" s="3" t="s">
        <v>877</v>
      </c>
      <c r="I8926" s="3" t="s">
        <v>878</v>
      </c>
      <c r="J8926" s="3" t="s">
        <v>37</v>
      </c>
      <c r="K8926" s="3" t="s">
        <v>23</v>
      </c>
      <c r="L8926" s="3" t="s">
        <v>5577</v>
      </c>
      <c r="M8926" s="3" t="s">
        <v>263</v>
      </c>
      <c r="N8926" s="3">
        <v>14701</v>
      </c>
      <c r="O8926" s="3" t="s">
        <v>144</v>
      </c>
      <c r="P8926" s="3" t="s">
        <v>4421</v>
      </c>
      <c r="Q8926" s="3" t="s">
        <v>67</v>
      </c>
      <c r="R8926" s="3" t="s">
        <v>157</v>
      </c>
      <c r="S8926" s="3" t="s">
        <v>4422</v>
      </c>
      <c r="T8926" s="3">
        <v>159.97999999999999</v>
      </c>
      <c r="U8926" s="35" cm="1">
        <f t="array" ref="U8926">INDEX('Pricing Strategy'!$F$4:$F$71,MATCH(1,(Dataset!$O8926='Pricing Strategy'!$B$4:$B$71)*(Dataset!$Q8926='Pricing Strategy'!$C$4:$C$71)*(Dataset!$R8926='Pricing Strategy'!$D$4:$D$71),))</f>
        <v>0.45</v>
      </c>
      <c r="V8926" s="3">
        <f>Dataset!$T8926*(1-Dataset!$U8926)</f>
        <v>87.989000000000004</v>
      </c>
    </row>
    <row r="8927" spans="1:22" x14ac:dyDescent="0.3">
      <c r="A8927" s="32"/>
      <c r="C8927" s="3">
        <v>8922</v>
      </c>
      <c r="D8927" s="3" t="s">
        <v>10318</v>
      </c>
      <c r="E8927" s="34">
        <v>43012</v>
      </c>
      <c r="F8927" s="34">
        <v>43016</v>
      </c>
      <c r="G8927" s="3" t="s">
        <v>46</v>
      </c>
      <c r="H8927" s="3" t="s">
        <v>6642</v>
      </c>
      <c r="I8927" s="3" t="s">
        <v>6643</v>
      </c>
      <c r="J8927" s="3" t="s">
        <v>37</v>
      </c>
      <c r="K8927" s="3" t="s">
        <v>23</v>
      </c>
      <c r="L8927" s="3" t="s">
        <v>10319</v>
      </c>
      <c r="M8927" s="3" t="s">
        <v>50</v>
      </c>
      <c r="N8927" s="3">
        <v>33134</v>
      </c>
      <c r="O8927" s="3" t="s">
        <v>26</v>
      </c>
      <c r="P8927" s="3" t="s">
        <v>6460</v>
      </c>
      <c r="Q8927" s="3" t="s">
        <v>67</v>
      </c>
      <c r="R8927" s="3" t="s">
        <v>68</v>
      </c>
      <c r="S8927" s="3" t="s">
        <v>6461</v>
      </c>
      <c r="T8927" s="3">
        <v>52.68</v>
      </c>
      <c r="U8927" s="35" cm="1">
        <f t="array" ref="U8927">INDEX('Pricing Strategy'!$F$4:$F$71,MATCH(1,(Dataset!$O8927='Pricing Strategy'!$B$4:$B$71)*(Dataset!$Q8927='Pricing Strategy'!$C$4:$C$71)*(Dataset!$R8927='Pricing Strategy'!$D$4:$D$71),))</f>
        <v>0.25</v>
      </c>
      <c r="V8927" s="3">
        <f>Dataset!$T8927*(1-Dataset!$U8927)</f>
        <v>39.51</v>
      </c>
    </row>
    <row r="8928" spans="1:22" x14ac:dyDescent="0.3">
      <c r="A8928" s="32"/>
      <c r="C8928" s="3">
        <v>8923</v>
      </c>
      <c r="D8928" s="3" t="s">
        <v>10318</v>
      </c>
      <c r="E8928" s="34">
        <v>43012</v>
      </c>
      <c r="F8928" s="34">
        <v>43016</v>
      </c>
      <c r="G8928" s="3" t="s">
        <v>46</v>
      </c>
      <c r="H8928" s="3" t="s">
        <v>6642</v>
      </c>
      <c r="I8928" s="3" t="s">
        <v>6643</v>
      </c>
      <c r="J8928" s="3" t="s">
        <v>37</v>
      </c>
      <c r="K8928" s="3" t="s">
        <v>23</v>
      </c>
      <c r="L8928" s="3" t="s">
        <v>10319</v>
      </c>
      <c r="M8928" s="3" t="s">
        <v>50</v>
      </c>
      <c r="N8928" s="3">
        <v>33134</v>
      </c>
      <c r="O8928" s="3" t="s">
        <v>26</v>
      </c>
      <c r="P8928" s="3" t="s">
        <v>2993</v>
      </c>
      <c r="Q8928" s="3" t="s">
        <v>28</v>
      </c>
      <c r="R8928" s="3" t="s">
        <v>61</v>
      </c>
      <c r="S8928" s="3" t="s">
        <v>2994</v>
      </c>
      <c r="T8928" s="3">
        <v>11.568</v>
      </c>
      <c r="U8928" s="35" cm="1">
        <f t="array" ref="U8928">INDEX('Pricing Strategy'!$F$4:$F$71,MATCH(1,(Dataset!$O8928='Pricing Strategy'!$B$4:$B$71)*(Dataset!$Q8928='Pricing Strategy'!$C$4:$C$71)*(Dataset!$R8928='Pricing Strategy'!$D$4:$D$71),))</f>
        <v>0.25</v>
      </c>
      <c r="V8928" s="3">
        <f>Dataset!$T8928*(1-Dataset!$U8928)</f>
        <v>8.6760000000000002</v>
      </c>
    </row>
    <row r="8929" spans="1:22" x14ac:dyDescent="0.3">
      <c r="A8929" s="32"/>
      <c r="C8929" s="3">
        <v>8924</v>
      </c>
      <c r="D8929" s="3" t="s">
        <v>10320</v>
      </c>
      <c r="E8929" s="34">
        <v>43262</v>
      </c>
      <c r="F8929" s="34">
        <v>43268</v>
      </c>
      <c r="G8929" s="3" t="s">
        <v>46</v>
      </c>
      <c r="H8929" s="3" t="s">
        <v>1976</v>
      </c>
      <c r="I8929" s="3" t="s">
        <v>1977</v>
      </c>
      <c r="J8929" s="3" t="s">
        <v>22</v>
      </c>
      <c r="K8929" s="3" t="s">
        <v>23</v>
      </c>
      <c r="L8929" s="3" t="s">
        <v>6683</v>
      </c>
      <c r="M8929" s="3" t="s">
        <v>84</v>
      </c>
      <c r="N8929" s="3">
        <v>28601</v>
      </c>
      <c r="O8929" s="3" t="s">
        <v>26</v>
      </c>
      <c r="P8929" s="3" t="s">
        <v>173</v>
      </c>
      <c r="Q8929" s="3" t="s">
        <v>42</v>
      </c>
      <c r="R8929" s="3" t="s">
        <v>71</v>
      </c>
      <c r="S8929" s="3" t="s">
        <v>174</v>
      </c>
      <c r="T8929" s="3">
        <v>4.5720000000000001</v>
      </c>
      <c r="U8929" s="35" cm="1">
        <f t="array" ref="U8929">INDEX('Pricing Strategy'!$F$4:$F$71,MATCH(1,(Dataset!$O8929='Pricing Strategy'!$B$4:$B$71)*(Dataset!$Q8929='Pricing Strategy'!$C$4:$C$71)*(Dataset!$R8929='Pricing Strategy'!$D$4:$D$71),))</f>
        <v>0.25</v>
      </c>
      <c r="V8929" s="3">
        <f>Dataset!$T8929*(1-Dataset!$U8929)</f>
        <v>3.4290000000000003</v>
      </c>
    </row>
    <row r="8930" spans="1:22" x14ac:dyDescent="0.3">
      <c r="A8930" s="32"/>
      <c r="C8930" s="3">
        <v>8925</v>
      </c>
      <c r="D8930" s="3" t="s">
        <v>10321</v>
      </c>
      <c r="E8930" s="34">
        <v>42765</v>
      </c>
      <c r="F8930" s="34">
        <v>42769</v>
      </c>
      <c r="G8930" s="3" t="s">
        <v>46</v>
      </c>
      <c r="H8930" s="3" t="s">
        <v>5883</v>
      </c>
      <c r="I8930" s="3" t="s">
        <v>5884</v>
      </c>
      <c r="J8930" s="3" t="s">
        <v>22</v>
      </c>
      <c r="K8930" s="3" t="s">
        <v>23</v>
      </c>
      <c r="L8930" s="3" t="s">
        <v>3106</v>
      </c>
      <c r="M8930" s="3" t="s">
        <v>207</v>
      </c>
      <c r="N8930" s="3">
        <v>61107</v>
      </c>
      <c r="O8930" s="3" t="s">
        <v>101</v>
      </c>
      <c r="P8930" s="3" t="s">
        <v>10322</v>
      </c>
      <c r="Q8930" s="3" t="s">
        <v>67</v>
      </c>
      <c r="R8930" s="3" t="s">
        <v>68</v>
      </c>
      <c r="S8930" s="3" t="s">
        <v>10323</v>
      </c>
      <c r="T8930" s="3">
        <v>1439.9680000000001</v>
      </c>
      <c r="U8930" s="35" cm="1">
        <f t="array" ref="U8930">INDEX('Pricing Strategy'!$F$4:$F$71,MATCH(1,(Dataset!$O8930='Pricing Strategy'!$B$4:$B$71)*(Dataset!$Q8930='Pricing Strategy'!$C$4:$C$71)*(Dataset!$R8930='Pricing Strategy'!$D$4:$D$71),))</f>
        <v>0.3</v>
      </c>
      <c r="V8930" s="3">
        <f>Dataset!$T8930*(1-Dataset!$U8930)</f>
        <v>1007.9775999999999</v>
      </c>
    </row>
    <row r="8931" spans="1:22" x14ac:dyDescent="0.3">
      <c r="A8931" s="32"/>
      <c r="C8931" s="3">
        <v>8926</v>
      </c>
      <c r="D8931" s="3" t="s">
        <v>10321</v>
      </c>
      <c r="E8931" s="34">
        <v>42765</v>
      </c>
      <c r="F8931" s="34">
        <v>42769</v>
      </c>
      <c r="G8931" s="3" t="s">
        <v>46</v>
      </c>
      <c r="H8931" s="3" t="s">
        <v>5883</v>
      </c>
      <c r="I8931" s="3" t="s">
        <v>5884</v>
      </c>
      <c r="J8931" s="3" t="s">
        <v>22</v>
      </c>
      <c r="K8931" s="3" t="s">
        <v>23</v>
      </c>
      <c r="L8931" s="3" t="s">
        <v>3106</v>
      </c>
      <c r="M8931" s="3" t="s">
        <v>207</v>
      </c>
      <c r="N8931" s="3">
        <v>61107</v>
      </c>
      <c r="O8931" s="3" t="s">
        <v>101</v>
      </c>
      <c r="P8931" s="3" t="s">
        <v>2393</v>
      </c>
      <c r="Q8931" s="3" t="s">
        <v>42</v>
      </c>
      <c r="R8931" s="3" t="s">
        <v>71</v>
      </c>
      <c r="S8931" s="3" t="s">
        <v>2394</v>
      </c>
      <c r="T8931" s="3">
        <v>1.728</v>
      </c>
      <c r="U8931" s="35" cm="1">
        <f t="array" ref="U8931">INDEX('Pricing Strategy'!$F$4:$F$71,MATCH(1,(Dataset!$O8931='Pricing Strategy'!$B$4:$B$71)*(Dataset!$Q8931='Pricing Strategy'!$C$4:$C$71)*(Dataset!$R8931='Pricing Strategy'!$D$4:$D$71),))</f>
        <v>0.3</v>
      </c>
      <c r="V8931" s="3">
        <f>Dataset!$T8931*(1-Dataset!$U8931)</f>
        <v>1.2096</v>
      </c>
    </row>
    <row r="8932" spans="1:22" x14ac:dyDescent="0.3">
      <c r="A8932" s="32"/>
      <c r="C8932" s="3">
        <v>8927</v>
      </c>
      <c r="D8932" s="3" t="s">
        <v>10321</v>
      </c>
      <c r="E8932" s="34">
        <v>42765</v>
      </c>
      <c r="F8932" s="34">
        <v>42769</v>
      </c>
      <c r="G8932" s="3" t="s">
        <v>46</v>
      </c>
      <c r="H8932" s="3" t="s">
        <v>5883</v>
      </c>
      <c r="I8932" s="3" t="s">
        <v>5884</v>
      </c>
      <c r="J8932" s="3" t="s">
        <v>22</v>
      </c>
      <c r="K8932" s="3" t="s">
        <v>23</v>
      </c>
      <c r="L8932" s="3" t="s">
        <v>3106</v>
      </c>
      <c r="M8932" s="3" t="s">
        <v>207</v>
      </c>
      <c r="N8932" s="3">
        <v>61107</v>
      </c>
      <c r="O8932" s="3" t="s">
        <v>101</v>
      </c>
      <c r="P8932" s="3" t="s">
        <v>1898</v>
      </c>
      <c r="Q8932" s="3" t="s">
        <v>28</v>
      </c>
      <c r="R8932" s="3" t="s">
        <v>52</v>
      </c>
      <c r="S8932" s="3" t="s">
        <v>1899</v>
      </c>
      <c r="T8932" s="3">
        <v>626.1</v>
      </c>
      <c r="U8932" s="35" cm="1">
        <f t="array" ref="U8932">INDEX('Pricing Strategy'!$F$4:$F$71,MATCH(1,(Dataset!$O8932='Pricing Strategy'!$B$4:$B$71)*(Dataset!$Q8932='Pricing Strategy'!$C$4:$C$71)*(Dataset!$R8932='Pricing Strategy'!$D$4:$D$71),))</f>
        <v>0.35</v>
      </c>
      <c r="V8932" s="3">
        <f>Dataset!$T8932*(1-Dataset!$U8932)</f>
        <v>406.96500000000003</v>
      </c>
    </row>
    <row r="8933" spans="1:22" x14ac:dyDescent="0.3">
      <c r="A8933" s="32"/>
      <c r="C8933" s="3">
        <v>8928</v>
      </c>
      <c r="D8933" s="3" t="s">
        <v>10324</v>
      </c>
      <c r="E8933" s="34">
        <v>42640</v>
      </c>
      <c r="F8933" s="34">
        <v>42642</v>
      </c>
      <c r="G8933" s="3" t="s">
        <v>19</v>
      </c>
      <c r="H8933" s="3" t="s">
        <v>1397</v>
      </c>
      <c r="I8933" s="3" t="s">
        <v>1398</v>
      </c>
      <c r="J8933" s="3" t="s">
        <v>37</v>
      </c>
      <c r="K8933" s="3" t="s">
        <v>23</v>
      </c>
      <c r="L8933" s="3" t="s">
        <v>91</v>
      </c>
      <c r="M8933" s="3" t="s">
        <v>92</v>
      </c>
      <c r="N8933" s="3">
        <v>98103</v>
      </c>
      <c r="O8933" s="3" t="s">
        <v>40</v>
      </c>
      <c r="P8933" s="3" t="s">
        <v>4675</v>
      </c>
      <c r="Q8933" s="3" t="s">
        <v>42</v>
      </c>
      <c r="R8933" s="3" t="s">
        <v>64</v>
      </c>
      <c r="S8933" s="3" t="s">
        <v>4676</v>
      </c>
      <c r="T8933" s="3">
        <v>99.2</v>
      </c>
      <c r="U8933" s="35" cm="1">
        <f t="array" ref="U8933">INDEX('Pricing Strategy'!$F$4:$F$71,MATCH(1,(Dataset!$O8933='Pricing Strategy'!$B$4:$B$71)*(Dataset!$Q8933='Pricing Strategy'!$C$4:$C$71)*(Dataset!$R8933='Pricing Strategy'!$D$4:$D$71),))</f>
        <v>0.45</v>
      </c>
      <c r="V8933" s="3">
        <f>Dataset!$T8933*(1-Dataset!$U8933)</f>
        <v>54.560000000000009</v>
      </c>
    </row>
    <row r="8934" spans="1:22" x14ac:dyDescent="0.3">
      <c r="A8934" s="32"/>
      <c r="C8934" s="3">
        <v>8929</v>
      </c>
      <c r="D8934" s="3" t="s">
        <v>10325</v>
      </c>
      <c r="E8934" s="34">
        <v>42473</v>
      </c>
      <c r="F8934" s="34">
        <v>42477</v>
      </c>
      <c r="G8934" s="3" t="s">
        <v>46</v>
      </c>
      <c r="H8934" s="3" t="s">
        <v>1920</v>
      </c>
      <c r="I8934" s="3" t="s">
        <v>1921</v>
      </c>
      <c r="J8934" s="3" t="s">
        <v>22</v>
      </c>
      <c r="K8934" s="3" t="s">
        <v>23</v>
      </c>
      <c r="L8934" s="3" t="s">
        <v>1683</v>
      </c>
      <c r="M8934" s="3" t="s">
        <v>100</v>
      </c>
      <c r="N8934" s="3">
        <v>77340</v>
      </c>
      <c r="O8934" s="3" t="s">
        <v>101</v>
      </c>
      <c r="P8934" s="3" t="s">
        <v>2188</v>
      </c>
      <c r="Q8934" s="3" t="s">
        <v>28</v>
      </c>
      <c r="R8934" s="3" t="s">
        <v>52</v>
      </c>
      <c r="S8934" s="3" t="s">
        <v>2189</v>
      </c>
      <c r="T8934" s="3">
        <v>609.98</v>
      </c>
      <c r="U8934" s="35" cm="1">
        <f t="array" ref="U8934">INDEX('Pricing Strategy'!$F$4:$F$71,MATCH(1,(Dataset!$O8934='Pricing Strategy'!$B$4:$B$71)*(Dataset!$Q8934='Pricing Strategy'!$C$4:$C$71)*(Dataset!$R8934='Pricing Strategy'!$D$4:$D$71),))</f>
        <v>0.35</v>
      </c>
      <c r="V8934" s="3">
        <f>Dataset!$T8934*(1-Dataset!$U8934)</f>
        <v>396.48700000000002</v>
      </c>
    </row>
    <row r="8935" spans="1:22" x14ac:dyDescent="0.3">
      <c r="A8935" s="32"/>
      <c r="C8935" s="3">
        <v>8930</v>
      </c>
      <c r="D8935" s="3" t="s">
        <v>10325</v>
      </c>
      <c r="E8935" s="34">
        <v>42473</v>
      </c>
      <c r="F8935" s="34">
        <v>42477</v>
      </c>
      <c r="G8935" s="3" t="s">
        <v>46</v>
      </c>
      <c r="H8935" s="3" t="s">
        <v>1920</v>
      </c>
      <c r="I8935" s="3" t="s">
        <v>1921</v>
      </c>
      <c r="J8935" s="3" t="s">
        <v>22</v>
      </c>
      <c r="K8935" s="3" t="s">
        <v>23</v>
      </c>
      <c r="L8935" s="3" t="s">
        <v>1683</v>
      </c>
      <c r="M8935" s="3" t="s">
        <v>100</v>
      </c>
      <c r="N8935" s="3">
        <v>77340</v>
      </c>
      <c r="O8935" s="3" t="s">
        <v>101</v>
      </c>
      <c r="P8935" s="3" t="s">
        <v>3925</v>
      </c>
      <c r="Q8935" s="3" t="s">
        <v>28</v>
      </c>
      <c r="R8935" s="3" t="s">
        <v>52</v>
      </c>
      <c r="S8935" s="3" t="s">
        <v>3926</v>
      </c>
      <c r="T8935" s="3">
        <v>211.37200000000001</v>
      </c>
      <c r="U8935" s="35" cm="1">
        <f t="array" ref="U8935">INDEX('Pricing Strategy'!$F$4:$F$71,MATCH(1,(Dataset!$O8935='Pricing Strategy'!$B$4:$B$71)*(Dataset!$Q8935='Pricing Strategy'!$C$4:$C$71)*(Dataset!$R8935='Pricing Strategy'!$D$4:$D$71),))</f>
        <v>0.35</v>
      </c>
      <c r="V8935" s="3">
        <f>Dataset!$T8935*(1-Dataset!$U8935)</f>
        <v>137.39180000000002</v>
      </c>
    </row>
    <row r="8936" spans="1:22" x14ac:dyDescent="0.3">
      <c r="A8936" s="32"/>
      <c r="C8936" s="3">
        <v>8931</v>
      </c>
      <c r="D8936" s="3" t="s">
        <v>10325</v>
      </c>
      <c r="E8936" s="34">
        <v>42473</v>
      </c>
      <c r="F8936" s="34">
        <v>42477</v>
      </c>
      <c r="G8936" s="3" t="s">
        <v>46</v>
      </c>
      <c r="H8936" s="3" t="s">
        <v>1920</v>
      </c>
      <c r="I8936" s="3" t="s">
        <v>1921</v>
      </c>
      <c r="J8936" s="3" t="s">
        <v>22</v>
      </c>
      <c r="K8936" s="3" t="s">
        <v>23</v>
      </c>
      <c r="L8936" s="3" t="s">
        <v>1683</v>
      </c>
      <c r="M8936" s="3" t="s">
        <v>100</v>
      </c>
      <c r="N8936" s="3">
        <v>77340</v>
      </c>
      <c r="O8936" s="3" t="s">
        <v>101</v>
      </c>
      <c r="P8936" s="3" t="s">
        <v>3271</v>
      </c>
      <c r="Q8936" s="3" t="s">
        <v>67</v>
      </c>
      <c r="R8936" s="3" t="s">
        <v>68</v>
      </c>
      <c r="S8936" s="3" t="s">
        <v>3272</v>
      </c>
      <c r="T8936" s="3">
        <v>239.976</v>
      </c>
      <c r="U8936" s="35" cm="1">
        <f t="array" ref="U8936">INDEX('Pricing Strategy'!$F$4:$F$71,MATCH(1,(Dataset!$O8936='Pricing Strategy'!$B$4:$B$71)*(Dataset!$Q8936='Pricing Strategy'!$C$4:$C$71)*(Dataset!$R8936='Pricing Strategy'!$D$4:$D$71),))</f>
        <v>0.3</v>
      </c>
      <c r="V8936" s="3">
        <f>Dataset!$T8936*(1-Dataset!$U8936)</f>
        <v>167.98319999999998</v>
      </c>
    </row>
    <row r="8937" spans="1:22" x14ac:dyDescent="0.3">
      <c r="A8937" s="32"/>
      <c r="C8937" s="3">
        <v>8932</v>
      </c>
      <c r="D8937" s="3" t="s">
        <v>10326</v>
      </c>
      <c r="E8937" s="34">
        <v>43452</v>
      </c>
      <c r="F8937" s="34">
        <v>43458</v>
      </c>
      <c r="G8937" s="3" t="s">
        <v>46</v>
      </c>
      <c r="H8937" s="3" t="s">
        <v>9878</v>
      </c>
      <c r="I8937" s="3" t="s">
        <v>9879</v>
      </c>
      <c r="J8937" s="3" t="s">
        <v>37</v>
      </c>
      <c r="K8937" s="3" t="s">
        <v>23</v>
      </c>
      <c r="L8937" s="3" t="s">
        <v>2551</v>
      </c>
      <c r="M8937" s="3" t="s">
        <v>110</v>
      </c>
      <c r="N8937" s="3">
        <v>53209</v>
      </c>
      <c r="O8937" s="3" t="s">
        <v>101</v>
      </c>
      <c r="P8937" s="3" t="s">
        <v>9117</v>
      </c>
      <c r="Q8937" s="3" t="s">
        <v>28</v>
      </c>
      <c r="R8937" s="3" t="s">
        <v>61</v>
      </c>
      <c r="S8937" s="3" t="s">
        <v>9118</v>
      </c>
      <c r="T8937" s="3">
        <v>99.95</v>
      </c>
      <c r="U8937" s="35" cm="1">
        <f t="array" ref="U8937">INDEX('Pricing Strategy'!$F$4:$F$71,MATCH(1,(Dataset!$O8937='Pricing Strategy'!$B$4:$B$71)*(Dataset!$Q8937='Pricing Strategy'!$C$4:$C$71)*(Dataset!$R8937='Pricing Strategy'!$D$4:$D$71),))</f>
        <v>0.3</v>
      </c>
      <c r="V8937" s="3">
        <f>Dataset!$T8937*(1-Dataset!$U8937)</f>
        <v>69.965000000000003</v>
      </c>
    </row>
    <row r="8938" spans="1:22" x14ac:dyDescent="0.3">
      <c r="A8938" s="32"/>
      <c r="C8938" s="3">
        <v>8933</v>
      </c>
      <c r="D8938" s="3" t="s">
        <v>10326</v>
      </c>
      <c r="E8938" s="34">
        <v>43452</v>
      </c>
      <c r="F8938" s="34">
        <v>43458</v>
      </c>
      <c r="G8938" s="3" t="s">
        <v>46</v>
      </c>
      <c r="H8938" s="3" t="s">
        <v>9878</v>
      </c>
      <c r="I8938" s="3" t="s">
        <v>9879</v>
      </c>
      <c r="J8938" s="3" t="s">
        <v>37</v>
      </c>
      <c r="K8938" s="3" t="s">
        <v>23</v>
      </c>
      <c r="L8938" s="3" t="s">
        <v>2551</v>
      </c>
      <c r="M8938" s="3" t="s">
        <v>110</v>
      </c>
      <c r="N8938" s="3">
        <v>53209</v>
      </c>
      <c r="O8938" s="3" t="s">
        <v>101</v>
      </c>
      <c r="P8938" s="3" t="s">
        <v>7041</v>
      </c>
      <c r="Q8938" s="3" t="s">
        <v>67</v>
      </c>
      <c r="R8938" s="3" t="s">
        <v>157</v>
      </c>
      <c r="S8938" s="3" t="s">
        <v>7042</v>
      </c>
      <c r="T8938" s="3">
        <v>29.34</v>
      </c>
      <c r="U8938" s="35" cm="1">
        <f t="array" ref="U8938">INDEX('Pricing Strategy'!$F$4:$F$71,MATCH(1,(Dataset!$O8938='Pricing Strategy'!$B$4:$B$71)*(Dataset!$Q8938='Pricing Strategy'!$C$4:$C$71)*(Dataset!$R8938='Pricing Strategy'!$D$4:$D$71),))</f>
        <v>0.35</v>
      </c>
      <c r="V8938" s="3">
        <f>Dataset!$T8938*(1-Dataset!$U8938)</f>
        <v>19.071000000000002</v>
      </c>
    </row>
    <row r="8939" spans="1:22" x14ac:dyDescent="0.3">
      <c r="A8939" s="32"/>
      <c r="C8939" s="3">
        <v>8934</v>
      </c>
      <c r="D8939" s="3" t="s">
        <v>10327</v>
      </c>
      <c r="E8939" s="34">
        <v>42808</v>
      </c>
      <c r="F8939" s="34">
        <v>42813</v>
      </c>
      <c r="G8939" s="3" t="s">
        <v>46</v>
      </c>
      <c r="H8939" s="3" t="s">
        <v>2169</v>
      </c>
      <c r="I8939" s="3" t="s">
        <v>2170</v>
      </c>
      <c r="J8939" s="3" t="s">
        <v>37</v>
      </c>
      <c r="K8939" s="3" t="s">
        <v>23</v>
      </c>
      <c r="L8939" s="3" t="s">
        <v>1846</v>
      </c>
      <c r="M8939" s="3" t="s">
        <v>110</v>
      </c>
      <c r="N8939" s="3">
        <v>54302</v>
      </c>
      <c r="O8939" s="3" t="s">
        <v>101</v>
      </c>
      <c r="P8939" s="3" t="s">
        <v>3511</v>
      </c>
      <c r="Q8939" s="3" t="s">
        <v>28</v>
      </c>
      <c r="R8939" s="3" t="s">
        <v>61</v>
      </c>
      <c r="S8939" s="3" t="s">
        <v>3512</v>
      </c>
      <c r="T8939" s="3">
        <v>16.739999999999998</v>
      </c>
      <c r="U8939" s="35" cm="1">
        <f t="array" ref="U8939">INDEX('Pricing Strategy'!$F$4:$F$71,MATCH(1,(Dataset!$O8939='Pricing Strategy'!$B$4:$B$71)*(Dataset!$Q8939='Pricing Strategy'!$C$4:$C$71)*(Dataset!$R8939='Pricing Strategy'!$D$4:$D$71),))</f>
        <v>0.3</v>
      </c>
      <c r="V8939" s="3">
        <f>Dataset!$T8939*(1-Dataset!$U8939)</f>
        <v>11.717999999999998</v>
      </c>
    </row>
    <row r="8940" spans="1:22" x14ac:dyDescent="0.3">
      <c r="A8940" s="32"/>
      <c r="C8940" s="3">
        <v>8935</v>
      </c>
      <c r="D8940" s="3" t="s">
        <v>10328</v>
      </c>
      <c r="E8940" s="34">
        <v>43339</v>
      </c>
      <c r="F8940" s="34">
        <v>43339</v>
      </c>
      <c r="G8940" s="3" t="s">
        <v>1290</v>
      </c>
      <c r="H8940" s="3" t="s">
        <v>1131</v>
      </c>
      <c r="I8940" s="3" t="s">
        <v>1132</v>
      </c>
      <c r="J8940" s="3" t="s">
        <v>37</v>
      </c>
      <c r="K8940" s="3" t="s">
        <v>23</v>
      </c>
      <c r="L8940" s="3" t="s">
        <v>142</v>
      </c>
      <c r="M8940" s="3" t="s">
        <v>143</v>
      </c>
      <c r="N8940" s="3">
        <v>19120</v>
      </c>
      <c r="O8940" s="3" t="s">
        <v>144</v>
      </c>
      <c r="P8940" s="3" t="s">
        <v>4641</v>
      </c>
      <c r="Q8940" s="3" t="s">
        <v>42</v>
      </c>
      <c r="R8940" s="3" t="s">
        <v>86</v>
      </c>
      <c r="S8940" s="3" t="s">
        <v>4642</v>
      </c>
      <c r="T8940" s="3">
        <v>12.672000000000001</v>
      </c>
      <c r="U8940" s="35" cm="1">
        <f t="array" ref="U8940">INDEX('Pricing Strategy'!$F$4:$F$71,MATCH(1,(Dataset!$O8940='Pricing Strategy'!$B$4:$B$71)*(Dataset!$Q8940='Pricing Strategy'!$C$4:$C$71)*(Dataset!$R8940='Pricing Strategy'!$D$4:$D$71),))</f>
        <v>0.4</v>
      </c>
      <c r="V8940" s="3">
        <f>Dataset!$T8940*(1-Dataset!$U8940)</f>
        <v>7.6032000000000002</v>
      </c>
    </row>
    <row r="8941" spans="1:22" x14ac:dyDescent="0.3">
      <c r="A8941" s="32"/>
      <c r="C8941" s="3">
        <v>8936</v>
      </c>
      <c r="D8941" s="3" t="s">
        <v>10328</v>
      </c>
      <c r="E8941" s="34">
        <v>43339</v>
      </c>
      <c r="F8941" s="34">
        <v>43339</v>
      </c>
      <c r="G8941" s="3" t="s">
        <v>1290</v>
      </c>
      <c r="H8941" s="3" t="s">
        <v>1131</v>
      </c>
      <c r="I8941" s="3" t="s">
        <v>1132</v>
      </c>
      <c r="J8941" s="3" t="s">
        <v>37</v>
      </c>
      <c r="K8941" s="3" t="s">
        <v>23</v>
      </c>
      <c r="L8941" s="3" t="s">
        <v>142</v>
      </c>
      <c r="M8941" s="3" t="s">
        <v>143</v>
      </c>
      <c r="N8941" s="3">
        <v>19120</v>
      </c>
      <c r="O8941" s="3" t="s">
        <v>144</v>
      </c>
      <c r="P8941" s="3" t="s">
        <v>1180</v>
      </c>
      <c r="Q8941" s="3" t="s">
        <v>67</v>
      </c>
      <c r="R8941" s="3" t="s">
        <v>157</v>
      </c>
      <c r="S8941" s="3" t="s">
        <v>1181</v>
      </c>
      <c r="T8941" s="3">
        <v>1119.8879999999999</v>
      </c>
      <c r="U8941" s="35" cm="1">
        <f t="array" ref="U8941">INDEX('Pricing Strategy'!$F$4:$F$71,MATCH(1,(Dataset!$O8941='Pricing Strategy'!$B$4:$B$71)*(Dataset!$Q8941='Pricing Strategy'!$C$4:$C$71)*(Dataset!$R8941='Pricing Strategy'!$D$4:$D$71),))</f>
        <v>0.45</v>
      </c>
      <c r="V8941" s="3">
        <f>Dataset!$T8941*(1-Dataset!$U8941)</f>
        <v>615.9384</v>
      </c>
    </row>
    <row r="8942" spans="1:22" x14ac:dyDescent="0.3">
      <c r="A8942" s="32"/>
      <c r="C8942" s="3">
        <v>8937</v>
      </c>
      <c r="D8942" s="3" t="s">
        <v>10329</v>
      </c>
      <c r="E8942" s="34">
        <v>42721</v>
      </c>
      <c r="F8942" s="34">
        <v>42723</v>
      </c>
      <c r="G8942" s="3" t="s">
        <v>19</v>
      </c>
      <c r="H8942" s="3" t="s">
        <v>383</v>
      </c>
      <c r="I8942" s="3" t="s">
        <v>384</v>
      </c>
      <c r="J8942" s="3" t="s">
        <v>22</v>
      </c>
      <c r="K8942" s="3" t="s">
        <v>23</v>
      </c>
      <c r="L8942" s="3" t="s">
        <v>38</v>
      </c>
      <c r="M8942" s="3" t="s">
        <v>39</v>
      </c>
      <c r="N8942" s="3">
        <v>90008</v>
      </c>
      <c r="O8942" s="3" t="s">
        <v>40</v>
      </c>
      <c r="P8942" s="3" t="s">
        <v>3477</v>
      </c>
      <c r="Q8942" s="3" t="s">
        <v>42</v>
      </c>
      <c r="R8942" s="3" t="s">
        <v>64</v>
      </c>
      <c r="S8942" s="3" t="s">
        <v>3478</v>
      </c>
      <c r="T8942" s="3">
        <v>204.85</v>
      </c>
      <c r="U8942" s="35" cm="1">
        <f t="array" ref="U8942">INDEX('Pricing Strategy'!$F$4:$F$71,MATCH(1,(Dataset!$O8942='Pricing Strategy'!$B$4:$B$71)*(Dataset!$Q8942='Pricing Strategy'!$C$4:$C$71)*(Dataset!$R8942='Pricing Strategy'!$D$4:$D$71),))</f>
        <v>0.45</v>
      </c>
      <c r="V8942" s="3">
        <f>Dataset!$T8942*(1-Dataset!$U8942)</f>
        <v>112.6675</v>
      </c>
    </row>
    <row r="8943" spans="1:22" x14ac:dyDescent="0.3">
      <c r="A8943" s="32"/>
      <c r="C8943" s="3">
        <v>8938</v>
      </c>
      <c r="D8943" s="3" t="s">
        <v>10329</v>
      </c>
      <c r="E8943" s="34">
        <v>42721</v>
      </c>
      <c r="F8943" s="34">
        <v>42723</v>
      </c>
      <c r="G8943" s="3" t="s">
        <v>19</v>
      </c>
      <c r="H8943" s="3" t="s">
        <v>383</v>
      </c>
      <c r="I8943" s="3" t="s">
        <v>384</v>
      </c>
      <c r="J8943" s="3" t="s">
        <v>22</v>
      </c>
      <c r="K8943" s="3" t="s">
        <v>23</v>
      </c>
      <c r="L8943" s="3" t="s">
        <v>38</v>
      </c>
      <c r="M8943" s="3" t="s">
        <v>39</v>
      </c>
      <c r="N8943" s="3">
        <v>90008</v>
      </c>
      <c r="O8943" s="3" t="s">
        <v>40</v>
      </c>
      <c r="P8943" s="3" t="s">
        <v>6352</v>
      </c>
      <c r="Q8943" s="3" t="s">
        <v>67</v>
      </c>
      <c r="R8943" s="3" t="s">
        <v>68</v>
      </c>
      <c r="S8943" s="3" t="s">
        <v>6353</v>
      </c>
      <c r="T8943" s="3">
        <v>135.98400000000001</v>
      </c>
      <c r="U8943" s="35" cm="1">
        <f t="array" ref="U8943">INDEX('Pricing Strategy'!$F$4:$F$71,MATCH(1,(Dataset!$O8943='Pricing Strategy'!$B$4:$B$71)*(Dataset!$Q8943='Pricing Strategy'!$C$4:$C$71)*(Dataset!$R8943='Pricing Strategy'!$D$4:$D$71),))</f>
        <v>0.4</v>
      </c>
      <c r="V8943" s="3">
        <f>Dataset!$T8943*(1-Dataset!$U8943)</f>
        <v>81.590400000000002</v>
      </c>
    </row>
    <row r="8944" spans="1:22" x14ac:dyDescent="0.3">
      <c r="A8944" s="32"/>
      <c r="C8944" s="3">
        <v>8939</v>
      </c>
      <c r="D8944" s="3" t="s">
        <v>10329</v>
      </c>
      <c r="E8944" s="34">
        <v>42721</v>
      </c>
      <c r="F8944" s="34">
        <v>42723</v>
      </c>
      <c r="G8944" s="3" t="s">
        <v>19</v>
      </c>
      <c r="H8944" s="3" t="s">
        <v>383</v>
      </c>
      <c r="I8944" s="3" t="s">
        <v>384</v>
      </c>
      <c r="J8944" s="3" t="s">
        <v>22</v>
      </c>
      <c r="K8944" s="3" t="s">
        <v>23</v>
      </c>
      <c r="L8944" s="3" t="s">
        <v>38</v>
      </c>
      <c r="M8944" s="3" t="s">
        <v>39</v>
      </c>
      <c r="N8944" s="3">
        <v>90008</v>
      </c>
      <c r="O8944" s="3" t="s">
        <v>40</v>
      </c>
      <c r="P8944" s="3" t="s">
        <v>721</v>
      </c>
      <c r="Q8944" s="3" t="s">
        <v>42</v>
      </c>
      <c r="R8944" s="3" t="s">
        <v>64</v>
      </c>
      <c r="S8944" s="3" t="s">
        <v>722</v>
      </c>
      <c r="T8944" s="3">
        <v>16.399999999999999</v>
      </c>
      <c r="U8944" s="35" cm="1">
        <f t="array" ref="U8944">INDEX('Pricing Strategy'!$F$4:$F$71,MATCH(1,(Dataset!$O8944='Pricing Strategy'!$B$4:$B$71)*(Dataset!$Q8944='Pricing Strategy'!$C$4:$C$71)*(Dataset!$R8944='Pricing Strategy'!$D$4:$D$71),))</f>
        <v>0.45</v>
      </c>
      <c r="V8944" s="3">
        <f>Dataset!$T8944*(1-Dataset!$U8944)</f>
        <v>9.02</v>
      </c>
    </row>
    <row r="8945" spans="1:22" x14ac:dyDescent="0.3">
      <c r="A8945" s="32"/>
      <c r="C8945" s="3">
        <v>8940</v>
      </c>
      <c r="D8945" s="3" t="s">
        <v>10329</v>
      </c>
      <c r="E8945" s="34">
        <v>42721</v>
      </c>
      <c r="F8945" s="34">
        <v>42723</v>
      </c>
      <c r="G8945" s="3" t="s">
        <v>19</v>
      </c>
      <c r="H8945" s="3" t="s">
        <v>383</v>
      </c>
      <c r="I8945" s="3" t="s">
        <v>384</v>
      </c>
      <c r="J8945" s="3" t="s">
        <v>22</v>
      </c>
      <c r="K8945" s="3" t="s">
        <v>23</v>
      </c>
      <c r="L8945" s="3" t="s">
        <v>38</v>
      </c>
      <c r="M8945" s="3" t="s">
        <v>39</v>
      </c>
      <c r="N8945" s="3">
        <v>90008</v>
      </c>
      <c r="O8945" s="3" t="s">
        <v>40</v>
      </c>
      <c r="P8945" s="3" t="s">
        <v>3573</v>
      </c>
      <c r="Q8945" s="3" t="s">
        <v>42</v>
      </c>
      <c r="R8945" s="3" t="s">
        <v>71</v>
      </c>
      <c r="S8945" s="3" t="s">
        <v>3574</v>
      </c>
      <c r="T8945" s="3">
        <v>92.96</v>
      </c>
      <c r="U8945" s="35" cm="1">
        <f t="array" ref="U8945">INDEX('Pricing Strategy'!$F$4:$F$71,MATCH(1,(Dataset!$O8945='Pricing Strategy'!$B$4:$B$71)*(Dataset!$Q8945='Pricing Strategy'!$C$4:$C$71)*(Dataset!$R8945='Pricing Strategy'!$D$4:$D$71),))</f>
        <v>0.4</v>
      </c>
      <c r="V8945" s="3">
        <f>Dataset!$T8945*(1-Dataset!$U8945)</f>
        <v>55.775999999999996</v>
      </c>
    </row>
    <row r="8946" spans="1:22" x14ac:dyDescent="0.3">
      <c r="A8946" s="32"/>
      <c r="C8946" s="3">
        <v>8941</v>
      </c>
      <c r="D8946" s="3" t="s">
        <v>10330</v>
      </c>
      <c r="E8946" s="34">
        <v>42238</v>
      </c>
      <c r="F8946" s="34">
        <v>42240</v>
      </c>
      <c r="G8946" s="3" t="s">
        <v>19</v>
      </c>
      <c r="H8946" s="3" t="s">
        <v>1629</v>
      </c>
      <c r="I8946" s="3" t="s">
        <v>1630</v>
      </c>
      <c r="J8946" s="3" t="s">
        <v>22</v>
      </c>
      <c r="K8946" s="3" t="s">
        <v>23</v>
      </c>
      <c r="L8946" s="3" t="s">
        <v>6760</v>
      </c>
      <c r="M8946" s="3" t="s">
        <v>50</v>
      </c>
      <c r="N8946" s="3">
        <v>33161</v>
      </c>
      <c r="O8946" s="3" t="s">
        <v>26</v>
      </c>
      <c r="P8946" s="3" t="s">
        <v>10331</v>
      </c>
      <c r="Q8946" s="3" t="s">
        <v>42</v>
      </c>
      <c r="R8946" s="3" t="s">
        <v>575</v>
      </c>
      <c r="S8946" s="3" t="s">
        <v>10332</v>
      </c>
      <c r="T8946" s="3">
        <v>7.6319999999999997</v>
      </c>
      <c r="U8946" s="35" cm="1">
        <f t="array" ref="U8946">INDEX('Pricing Strategy'!$F$4:$F$71,MATCH(1,(Dataset!$O8946='Pricing Strategy'!$B$4:$B$71)*(Dataset!$Q8946='Pricing Strategy'!$C$4:$C$71)*(Dataset!$R8946='Pricing Strategy'!$D$4:$D$71),))</f>
        <v>0.3</v>
      </c>
      <c r="V8946" s="3">
        <f>Dataset!$T8946*(1-Dataset!$U8946)</f>
        <v>5.3423999999999996</v>
      </c>
    </row>
    <row r="8947" spans="1:22" x14ac:dyDescent="0.3">
      <c r="A8947" s="32"/>
      <c r="C8947" s="3">
        <v>8942</v>
      </c>
      <c r="D8947" s="3" t="s">
        <v>10333</v>
      </c>
      <c r="E8947" s="34">
        <v>43042</v>
      </c>
      <c r="F8947" s="34">
        <v>43044</v>
      </c>
      <c r="G8947" s="3" t="s">
        <v>184</v>
      </c>
      <c r="H8947" s="3" t="s">
        <v>4282</v>
      </c>
      <c r="I8947" s="3" t="s">
        <v>4283</v>
      </c>
      <c r="J8947" s="3" t="s">
        <v>22</v>
      </c>
      <c r="K8947" s="3" t="s">
        <v>23</v>
      </c>
      <c r="L8947" s="3" t="s">
        <v>415</v>
      </c>
      <c r="M8947" s="3" t="s">
        <v>416</v>
      </c>
      <c r="N8947" s="3">
        <v>97206</v>
      </c>
      <c r="O8947" s="3" t="s">
        <v>40</v>
      </c>
      <c r="P8947" s="3" t="s">
        <v>3578</v>
      </c>
      <c r="Q8947" s="3" t="s">
        <v>42</v>
      </c>
      <c r="R8947" s="3" t="s">
        <v>71</v>
      </c>
      <c r="S8947" s="3" t="s">
        <v>3579</v>
      </c>
      <c r="T8947" s="3">
        <v>4.1580000000000004</v>
      </c>
      <c r="U8947" s="35" cm="1">
        <f t="array" ref="U8947">INDEX('Pricing Strategy'!$F$4:$F$71,MATCH(1,(Dataset!$O8947='Pricing Strategy'!$B$4:$B$71)*(Dataset!$Q8947='Pricing Strategy'!$C$4:$C$71)*(Dataset!$R8947='Pricing Strategy'!$D$4:$D$71),))</f>
        <v>0.4</v>
      </c>
      <c r="V8947" s="3">
        <f>Dataset!$T8947*(1-Dataset!$U8947)</f>
        <v>2.4948000000000001</v>
      </c>
    </row>
    <row r="8948" spans="1:22" x14ac:dyDescent="0.3">
      <c r="A8948" s="32"/>
      <c r="C8948" s="3">
        <v>8943</v>
      </c>
      <c r="D8948" s="3" t="s">
        <v>10333</v>
      </c>
      <c r="E8948" s="34">
        <v>43042</v>
      </c>
      <c r="F8948" s="34">
        <v>43044</v>
      </c>
      <c r="G8948" s="3" t="s">
        <v>184</v>
      </c>
      <c r="H8948" s="3" t="s">
        <v>4282</v>
      </c>
      <c r="I8948" s="3" t="s">
        <v>4283</v>
      </c>
      <c r="J8948" s="3" t="s">
        <v>22</v>
      </c>
      <c r="K8948" s="3" t="s">
        <v>23</v>
      </c>
      <c r="L8948" s="3" t="s">
        <v>415</v>
      </c>
      <c r="M8948" s="3" t="s">
        <v>416</v>
      </c>
      <c r="N8948" s="3">
        <v>97206</v>
      </c>
      <c r="O8948" s="3" t="s">
        <v>40</v>
      </c>
      <c r="P8948" s="3" t="s">
        <v>10334</v>
      </c>
      <c r="Q8948" s="3" t="s">
        <v>67</v>
      </c>
      <c r="R8948" s="3" t="s">
        <v>680</v>
      </c>
      <c r="S8948" s="3" t="s">
        <v>10335</v>
      </c>
      <c r="T8948" s="3">
        <v>179.99100000000001</v>
      </c>
      <c r="U8948" s="35" cm="1">
        <f t="array" ref="U8948">INDEX('Pricing Strategy'!$F$4:$F$71,MATCH(1,(Dataset!$O8948='Pricing Strategy'!$B$4:$B$71)*(Dataset!$Q8948='Pricing Strategy'!$C$4:$C$71)*(Dataset!$R8948='Pricing Strategy'!$D$4:$D$71),))</f>
        <v>0.45</v>
      </c>
      <c r="V8948" s="3">
        <f>Dataset!$T8948*(1-Dataset!$U8948)</f>
        <v>98.99505000000002</v>
      </c>
    </row>
    <row r="8949" spans="1:22" x14ac:dyDescent="0.3">
      <c r="A8949" s="32"/>
      <c r="C8949" s="3">
        <v>8944</v>
      </c>
      <c r="D8949" s="3" t="s">
        <v>10336</v>
      </c>
      <c r="E8949" s="34">
        <v>43383</v>
      </c>
      <c r="F8949" s="34">
        <v>43389</v>
      </c>
      <c r="G8949" s="3" t="s">
        <v>46</v>
      </c>
      <c r="H8949" s="3" t="s">
        <v>5029</v>
      </c>
      <c r="I8949" s="3" t="s">
        <v>5030</v>
      </c>
      <c r="J8949" s="3" t="s">
        <v>22</v>
      </c>
      <c r="K8949" s="3" t="s">
        <v>23</v>
      </c>
      <c r="L8949" s="3" t="s">
        <v>452</v>
      </c>
      <c r="M8949" s="3" t="s">
        <v>207</v>
      </c>
      <c r="N8949" s="3">
        <v>60505</v>
      </c>
      <c r="O8949" s="3" t="s">
        <v>101</v>
      </c>
      <c r="P8949" s="3" t="s">
        <v>8386</v>
      </c>
      <c r="Q8949" s="3" t="s">
        <v>28</v>
      </c>
      <c r="R8949" s="3" t="s">
        <v>32</v>
      </c>
      <c r="S8949" s="3" t="s">
        <v>8387</v>
      </c>
      <c r="T8949" s="3">
        <v>239.358</v>
      </c>
      <c r="U8949" s="35" cm="1">
        <f t="array" ref="U8949">INDEX('Pricing Strategy'!$F$4:$F$71,MATCH(1,(Dataset!$O8949='Pricing Strategy'!$B$4:$B$71)*(Dataset!$Q8949='Pricing Strategy'!$C$4:$C$71)*(Dataset!$R8949='Pricing Strategy'!$D$4:$D$71),))</f>
        <v>0.35</v>
      </c>
      <c r="V8949" s="3">
        <f>Dataset!$T8949*(1-Dataset!$U8949)</f>
        <v>155.58270000000002</v>
      </c>
    </row>
    <row r="8950" spans="1:22" x14ac:dyDescent="0.3">
      <c r="A8950" s="32"/>
      <c r="C8950" s="3">
        <v>8945</v>
      </c>
      <c r="D8950" s="3" t="s">
        <v>10337</v>
      </c>
      <c r="E8950" s="34">
        <v>42345</v>
      </c>
      <c r="F8950" s="34">
        <v>42346</v>
      </c>
      <c r="G8950" s="3" t="s">
        <v>184</v>
      </c>
      <c r="H8950" s="3" t="s">
        <v>3163</v>
      </c>
      <c r="I8950" s="3" t="s">
        <v>3164</v>
      </c>
      <c r="J8950" s="3" t="s">
        <v>98</v>
      </c>
      <c r="K8950" s="3" t="s">
        <v>23</v>
      </c>
      <c r="L8950" s="3" t="s">
        <v>123</v>
      </c>
      <c r="M8950" s="3" t="s">
        <v>39</v>
      </c>
      <c r="N8950" s="3">
        <v>94109</v>
      </c>
      <c r="O8950" s="3" t="s">
        <v>40</v>
      </c>
      <c r="P8950" s="3" t="s">
        <v>5781</v>
      </c>
      <c r="Q8950" s="3" t="s">
        <v>42</v>
      </c>
      <c r="R8950" s="3" t="s">
        <v>86</v>
      </c>
      <c r="S8950" s="3" t="s">
        <v>5782</v>
      </c>
      <c r="T8950" s="3">
        <v>164.88</v>
      </c>
      <c r="U8950" s="35" cm="1">
        <f t="array" ref="U8950">INDEX('Pricing Strategy'!$F$4:$F$71,MATCH(1,(Dataset!$O8950='Pricing Strategy'!$B$4:$B$71)*(Dataset!$Q8950='Pricing Strategy'!$C$4:$C$71)*(Dataset!$R8950='Pricing Strategy'!$D$4:$D$71),))</f>
        <v>0.4</v>
      </c>
      <c r="V8950" s="3">
        <f>Dataset!$T8950*(1-Dataset!$U8950)</f>
        <v>98.927999999999997</v>
      </c>
    </row>
    <row r="8951" spans="1:22" x14ac:dyDescent="0.3">
      <c r="A8951" s="32"/>
      <c r="C8951" s="3">
        <v>8946</v>
      </c>
      <c r="D8951" s="3" t="s">
        <v>10338</v>
      </c>
      <c r="E8951" s="34">
        <v>42323</v>
      </c>
      <c r="F8951" s="34">
        <v>42325</v>
      </c>
      <c r="G8951" s="3" t="s">
        <v>19</v>
      </c>
      <c r="H8951" s="3" t="s">
        <v>5382</v>
      </c>
      <c r="I8951" s="3" t="s">
        <v>5383</v>
      </c>
      <c r="J8951" s="3" t="s">
        <v>37</v>
      </c>
      <c r="K8951" s="3" t="s">
        <v>23</v>
      </c>
      <c r="L8951" s="3" t="s">
        <v>123</v>
      </c>
      <c r="M8951" s="3" t="s">
        <v>39</v>
      </c>
      <c r="N8951" s="3">
        <v>94110</v>
      </c>
      <c r="O8951" s="3" t="s">
        <v>40</v>
      </c>
      <c r="P8951" s="3" t="s">
        <v>1951</v>
      </c>
      <c r="Q8951" s="3" t="s">
        <v>42</v>
      </c>
      <c r="R8951" s="3" t="s">
        <v>575</v>
      </c>
      <c r="S8951" s="3" t="s">
        <v>1952</v>
      </c>
      <c r="T8951" s="3">
        <v>10.95</v>
      </c>
      <c r="U8951" s="35" cm="1">
        <f t="array" ref="U8951">INDEX('Pricing Strategy'!$F$4:$F$71,MATCH(1,(Dataset!$O8951='Pricing Strategy'!$B$4:$B$71)*(Dataset!$Q8951='Pricing Strategy'!$C$4:$C$71)*(Dataset!$R8951='Pricing Strategy'!$D$4:$D$71),))</f>
        <v>0.45</v>
      </c>
      <c r="V8951" s="3">
        <f>Dataset!$T8951*(1-Dataset!$U8951)</f>
        <v>6.0225</v>
      </c>
    </row>
    <row r="8952" spans="1:22" x14ac:dyDescent="0.3">
      <c r="A8952" s="32"/>
      <c r="C8952" s="3">
        <v>8947</v>
      </c>
      <c r="D8952" s="3" t="s">
        <v>10339</v>
      </c>
      <c r="E8952" s="34">
        <v>43458</v>
      </c>
      <c r="F8952" s="34">
        <v>43462</v>
      </c>
      <c r="G8952" s="3" t="s">
        <v>46</v>
      </c>
      <c r="H8952" s="3" t="s">
        <v>6788</v>
      </c>
      <c r="I8952" s="3" t="s">
        <v>6789</v>
      </c>
      <c r="J8952" s="3" t="s">
        <v>37</v>
      </c>
      <c r="K8952" s="3" t="s">
        <v>23</v>
      </c>
      <c r="L8952" s="3" t="s">
        <v>3928</v>
      </c>
      <c r="M8952" s="3" t="s">
        <v>1245</v>
      </c>
      <c r="N8952" s="3">
        <v>2740</v>
      </c>
      <c r="O8952" s="3" t="s">
        <v>144</v>
      </c>
      <c r="P8952" s="3" t="s">
        <v>4791</v>
      </c>
      <c r="Q8952" s="3" t="s">
        <v>42</v>
      </c>
      <c r="R8952" s="3" t="s">
        <v>86</v>
      </c>
      <c r="S8952" s="3" t="s">
        <v>4792</v>
      </c>
      <c r="T8952" s="3">
        <v>19.440000000000001</v>
      </c>
      <c r="U8952" s="35" cm="1">
        <f t="array" ref="U8952">INDEX('Pricing Strategy'!$F$4:$F$71,MATCH(1,(Dataset!$O8952='Pricing Strategy'!$B$4:$B$71)*(Dataset!$Q8952='Pricing Strategy'!$C$4:$C$71)*(Dataset!$R8952='Pricing Strategy'!$D$4:$D$71),))</f>
        <v>0.4</v>
      </c>
      <c r="V8952" s="3">
        <f>Dataset!$T8952*(1-Dataset!$U8952)</f>
        <v>11.664</v>
      </c>
    </row>
    <row r="8953" spans="1:22" x14ac:dyDescent="0.3">
      <c r="A8953" s="32"/>
      <c r="C8953" s="3">
        <v>8948</v>
      </c>
      <c r="D8953" s="3" t="s">
        <v>10339</v>
      </c>
      <c r="E8953" s="34">
        <v>43458</v>
      </c>
      <c r="F8953" s="34">
        <v>43462</v>
      </c>
      <c r="G8953" s="3" t="s">
        <v>46</v>
      </c>
      <c r="H8953" s="3" t="s">
        <v>6788</v>
      </c>
      <c r="I8953" s="3" t="s">
        <v>6789</v>
      </c>
      <c r="J8953" s="3" t="s">
        <v>37</v>
      </c>
      <c r="K8953" s="3" t="s">
        <v>23</v>
      </c>
      <c r="L8953" s="3" t="s">
        <v>3928</v>
      </c>
      <c r="M8953" s="3" t="s">
        <v>1245</v>
      </c>
      <c r="N8953" s="3">
        <v>2740</v>
      </c>
      <c r="O8953" s="3" t="s">
        <v>144</v>
      </c>
      <c r="P8953" s="3" t="s">
        <v>7775</v>
      </c>
      <c r="Q8953" s="3" t="s">
        <v>42</v>
      </c>
      <c r="R8953" s="3" t="s">
        <v>71</v>
      </c>
      <c r="S8953" s="3" t="s">
        <v>7776</v>
      </c>
      <c r="T8953" s="3">
        <v>12.3</v>
      </c>
      <c r="U8953" s="35" cm="1">
        <f t="array" ref="U8953">INDEX('Pricing Strategy'!$F$4:$F$71,MATCH(1,(Dataset!$O8953='Pricing Strategy'!$B$4:$B$71)*(Dataset!$Q8953='Pricing Strategy'!$C$4:$C$71)*(Dataset!$R8953='Pricing Strategy'!$D$4:$D$71),))</f>
        <v>0.4</v>
      </c>
      <c r="V8953" s="3">
        <f>Dataset!$T8953*(1-Dataset!$U8953)</f>
        <v>7.38</v>
      </c>
    </row>
    <row r="8954" spans="1:22" x14ac:dyDescent="0.3">
      <c r="A8954" s="32"/>
      <c r="C8954" s="3">
        <v>8949</v>
      </c>
      <c r="D8954" s="3" t="s">
        <v>10340</v>
      </c>
      <c r="E8954" s="34">
        <v>42362</v>
      </c>
      <c r="F8954" s="34">
        <v>42364</v>
      </c>
      <c r="G8954" s="3" t="s">
        <v>184</v>
      </c>
      <c r="H8954" s="3" t="s">
        <v>4714</v>
      </c>
      <c r="I8954" s="3" t="s">
        <v>4715</v>
      </c>
      <c r="J8954" s="3" t="s">
        <v>22</v>
      </c>
      <c r="K8954" s="3" t="s">
        <v>23</v>
      </c>
      <c r="L8954" s="3" t="s">
        <v>947</v>
      </c>
      <c r="M8954" s="3" t="s">
        <v>39</v>
      </c>
      <c r="N8954" s="3">
        <v>92037</v>
      </c>
      <c r="O8954" s="3" t="s">
        <v>40</v>
      </c>
      <c r="P8954" s="3" t="s">
        <v>9164</v>
      </c>
      <c r="Q8954" s="3" t="s">
        <v>42</v>
      </c>
      <c r="R8954" s="3" t="s">
        <v>74</v>
      </c>
      <c r="S8954" s="3" t="s">
        <v>9165</v>
      </c>
      <c r="T8954" s="3">
        <v>13.97</v>
      </c>
      <c r="U8954" s="35" cm="1">
        <f t="array" ref="U8954">INDEX('Pricing Strategy'!$F$4:$F$71,MATCH(1,(Dataset!$O8954='Pricing Strategy'!$B$4:$B$71)*(Dataset!$Q8954='Pricing Strategy'!$C$4:$C$71)*(Dataset!$R8954='Pricing Strategy'!$D$4:$D$71),))</f>
        <v>0.4</v>
      </c>
      <c r="V8954" s="3">
        <f>Dataset!$T8954*(1-Dataset!$U8954)</f>
        <v>8.3819999999999997</v>
      </c>
    </row>
    <row r="8955" spans="1:22" x14ac:dyDescent="0.3">
      <c r="A8955" s="32"/>
      <c r="C8955" s="3">
        <v>8950</v>
      </c>
      <c r="D8955" s="3" t="s">
        <v>10341</v>
      </c>
      <c r="E8955" s="34">
        <v>43456</v>
      </c>
      <c r="F8955" s="34">
        <v>43462</v>
      </c>
      <c r="G8955" s="3" t="s">
        <v>46</v>
      </c>
      <c r="H8955" s="3" t="s">
        <v>6413</v>
      </c>
      <c r="I8955" s="3" t="s">
        <v>6414</v>
      </c>
      <c r="J8955" s="3" t="s">
        <v>22</v>
      </c>
      <c r="K8955" s="3" t="s">
        <v>23</v>
      </c>
      <c r="L8955" s="3" t="s">
        <v>324</v>
      </c>
      <c r="M8955" s="3" t="s">
        <v>331</v>
      </c>
      <c r="N8955" s="3">
        <v>38301</v>
      </c>
      <c r="O8955" s="3" t="s">
        <v>26</v>
      </c>
      <c r="P8955" s="3" t="s">
        <v>1051</v>
      </c>
      <c r="Q8955" s="3" t="s">
        <v>28</v>
      </c>
      <c r="R8955" s="3" t="s">
        <v>52</v>
      </c>
      <c r="S8955" s="3" t="s">
        <v>1052</v>
      </c>
      <c r="T8955" s="3">
        <v>934.95600000000002</v>
      </c>
      <c r="U8955" s="35" cm="1">
        <f t="array" ref="U8955">INDEX('Pricing Strategy'!$F$4:$F$71,MATCH(1,(Dataset!$O8955='Pricing Strategy'!$B$4:$B$71)*(Dataset!$Q8955='Pricing Strategy'!$C$4:$C$71)*(Dataset!$R8955='Pricing Strategy'!$D$4:$D$71),))</f>
        <v>0.3</v>
      </c>
      <c r="V8955" s="3">
        <f>Dataset!$T8955*(1-Dataset!$U8955)</f>
        <v>654.4692</v>
      </c>
    </row>
    <row r="8956" spans="1:22" x14ac:dyDescent="0.3">
      <c r="A8956" s="32"/>
      <c r="C8956" s="3">
        <v>8951</v>
      </c>
      <c r="D8956" s="3" t="s">
        <v>10341</v>
      </c>
      <c r="E8956" s="34">
        <v>43456</v>
      </c>
      <c r="F8956" s="34">
        <v>43462</v>
      </c>
      <c r="G8956" s="3" t="s">
        <v>46</v>
      </c>
      <c r="H8956" s="3" t="s">
        <v>6413</v>
      </c>
      <c r="I8956" s="3" t="s">
        <v>6414</v>
      </c>
      <c r="J8956" s="3" t="s">
        <v>22</v>
      </c>
      <c r="K8956" s="3" t="s">
        <v>23</v>
      </c>
      <c r="L8956" s="3" t="s">
        <v>324</v>
      </c>
      <c r="M8956" s="3" t="s">
        <v>331</v>
      </c>
      <c r="N8956" s="3">
        <v>38301</v>
      </c>
      <c r="O8956" s="3" t="s">
        <v>26</v>
      </c>
      <c r="P8956" s="3" t="s">
        <v>3236</v>
      </c>
      <c r="Q8956" s="3" t="s">
        <v>67</v>
      </c>
      <c r="R8956" s="3" t="s">
        <v>157</v>
      </c>
      <c r="S8956" s="3" t="s">
        <v>3237</v>
      </c>
      <c r="T8956" s="3">
        <v>46.863999999999997</v>
      </c>
      <c r="U8956" s="35" cm="1">
        <f t="array" ref="U8956">INDEX('Pricing Strategy'!$F$4:$F$71,MATCH(1,(Dataset!$O8956='Pricing Strategy'!$B$4:$B$71)*(Dataset!$Q8956='Pricing Strategy'!$C$4:$C$71)*(Dataset!$R8956='Pricing Strategy'!$D$4:$D$71),))</f>
        <v>0.3</v>
      </c>
      <c r="V8956" s="3">
        <f>Dataset!$T8956*(1-Dataset!$U8956)</f>
        <v>32.804799999999993</v>
      </c>
    </row>
    <row r="8957" spans="1:22" x14ac:dyDescent="0.3">
      <c r="A8957" s="32"/>
      <c r="C8957" s="3">
        <v>8952</v>
      </c>
      <c r="D8957" s="3" t="s">
        <v>10341</v>
      </c>
      <c r="E8957" s="34">
        <v>43456</v>
      </c>
      <c r="F8957" s="34">
        <v>43462</v>
      </c>
      <c r="G8957" s="3" t="s">
        <v>46</v>
      </c>
      <c r="H8957" s="3" t="s">
        <v>6413</v>
      </c>
      <c r="I8957" s="3" t="s">
        <v>6414</v>
      </c>
      <c r="J8957" s="3" t="s">
        <v>22</v>
      </c>
      <c r="K8957" s="3" t="s">
        <v>23</v>
      </c>
      <c r="L8957" s="3" t="s">
        <v>324</v>
      </c>
      <c r="M8957" s="3" t="s">
        <v>331</v>
      </c>
      <c r="N8957" s="3">
        <v>38301</v>
      </c>
      <c r="O8957" s="3" t="s">
        <v>26</v>
      </c>
      <c r="P8957" s="3" t="s">
        <v>1484</v>
      </c>
      <c r="Q8957" s="3" t="s">
        <v>42</v>
      </c>
      <c r="R8957" s="3" t="s">
        <v>55</v>
      </c>
      <c r="S8957" s="3" t="s">
        <v>1485</v>
      </c>
      <c r="T8957" s="3">
        <v>26.16</v>
      </c>
      <c r="U8957" s="35" cm="1">
        <f t="array" ref="U8957">INDEX('Pricing Strategy'!$F$4:$F$71,MATCH(1,(Dataset!$O8957='Pricing Strategy'!$B$4:$B$71)*(Dataset!$Q8957='Pricing Strategy'!$C$4:$C$71)*(Dataset!$R8957='Pricing Strategy'!$D$4:$D$71),))</f>
        <v>0.35</v>
      </c>
      <c r="V8957" s="3">
        <f>Dataset!$T8957*(1-Dataset!$U8957)</f>
        <v>17.004000000000001</v>
      </c>
    </row>
    <row r="8958" spans="1:22" x14ac:dyDescent="0.3">
      <c r="A8958" s="32"/>
      <c r="C8958" s="3">
        <v>8953</v>
      </c>
      <c r="D8958" s="3" t="s">
        <v>10341</v>
      </c>
      <c r="E8958" s="34">
        <v>43456</v>
      </c>
      <c r="F8958" s="34">
        <v>43462</v>
      </c>
      <c r="G8958" s="3" t="s">
        <v>46</v>
      </c>
      <c r="H8958" s="3" t="s">
        <v>6413</v>
      </c>
      <c r="I8958" s="3" t="s">
        <v>6414</v>
      </c>
      <c r="J8958" s="3" t="s">
        <v>22</v>
      </c>
      <c r="K8958" s="3" t="s">
        <v>23</v>
      </c>
      <c r="L8958" s="3" t="s">
        <v>324</v>
      </c>
      <c r="M8958" s="3" t="s">
        <v>331</v>
      </c>
      <c r="N8958" s="3">
        <v>38301</v>
      </c>
      <c r="O8958" s="3" t="s">
        <v>26</v>
      </c>
      <c r="P8958" s="3" t="s">
        <v>4059</v>
      </c>
      <c r="Q8958" s="3" t="s">
        <v>42</v>
      </c>
      <c r="R8958" s="3" t="s">
        <v>64</v>
      </c>
      <c r="S8958" s="3" t="s">
        <v>4060</v>
      </c>
      <c r="T8958" s="3">
        <v>23.128</v>
      </c>
      <c r="U8958" s="35" cm="1">
        <f t="array" ref="U8958">INDEX('Pricing Strategy'!$F$4:$F$71,MATCH(1,(Dataset!$O8958='Pricing Strategy'!$B$4:$B$71)*(Dataset!$Q8958='Pricing Strategy'!$C$4:$C$71)*(Dataset!$R8958='Pricing Strategy'!$D$4:$D$71),))</f>
        <v>0.3</v>
      </c>
      <c r="V8958" s="3">
        <f>Dataset!$T8958*(1-Dataset!$U8958)</f>
        <v>16.189599999999999</v>
      </c>
    </row>
    <row r="8959" spans="1:22" x14ac:dyDescent="0.3">
      <c r="A8959" s="32"/>
      <c r="C8959" s="3">
        <v>8954</v>
      </c>
      <c r="D8959" s="3" t="s">
        <v>10341</v>
      </c>
      <c r="E8959" s="34">
        <v>43456</v>
      </c>
      <c r="F8959" s="34">
        <v>43462</v>
      </c>
      <c r="G8959" s="3" t="s">
        <v>46</v>
      </c>
      <c r="H8959" s="3" t="s">
        <v>6413</v>
      </c>
      <c r="I8959" s="3" t="s">
        <v>6414</v>
      </c>
      <c r="J8959" s="3" t="s">
        <v>22</v>
      </c>
      <c r="K8959" s="3" t="s">
        <v>23</v>
      </c>
      <c r="L8959" s="3" t="s">
        <v>324</v>
      </c>
      <c r="M8959" s="3" t="s">
        <v>331</v>
      </c>
      <c r="N8959" s="3">
        <v>38301</v>
      </c>
      <c r="O8959" s="3" t="s">
        <v>26</v>
      </c>
      <c r="P8959" s="3" t="s">
        <v>2594</v>
      </c>
      <c r="Q8959" s="3" t="s">
        <v>42</v>
      </c>
      <c r="R8959" s="3" t="s">
        <v>74</v>
      </c>
      <c r="S8959" s="3" t="s">
        <v>2595</v>
      </c>
      <c r="T8959" s="3">
        <v>59.24</v>
      </c>
      <c r="U8959" s="35" cm="1">
        <f t="array" ref="U8959">INDEX('Pricing Strategy'!$F$4:$F$71,MATCH(1,(Dataset!$O8959='Pricing Strategy'!$B$4:$B$71)*(Dataset!$Q8959='Pricing Strategy'!$C$4:$C$71)*(Dataset!$R8959='Pricing Strategy'!$D$4:$D$71),))</f>
        <v>0.25</v>
      </c>
      <c r="V8959" s="3">
        <f>Dataset!$T8959*(1-Dataset!$U8959)</f>
        <v>44.43</v>
      </c>
    </row>
    <row r="8960" spans="1:22" x14ac:dyDescent="0.3">
      <c r="A8960" s="32"/>
      <c r="C8960" s="3">
        <v>8955</v>
      </c>
      <c r="D8960" s="3" t="s">
        <v>10342</v>
      </c>
      <c r="E8960" s="34">
        <v>42224</v>
      </c>
      <c r="F8960" s="34">
        <v>42226</v>
      </c>
      <c r="G8960" s="3" t="s">
        <v>19</v>
      </c>
      <c r="H8960" s="3" t="s">
        <v>3014</v>
      </c>
      <c r="I8960" s="3" t="s">
        <v>3015</v>
      </c>
      <c r="J8960" s="3" t="s">
        <v>22</v>
      </c>
      <c r="K8960" s="3" t="s">
        <v>23</v>
      </c>
      <c r="L8960" s="3" t="s">
        <v>1523</v>
      </c>
      <c r="M8960" s="3" t="s">
        <v>50</v>
      </c>
      <c r="N8960" s="3">
        <v>32216</v>
      </c>
      <c r="O8960" s="3" t="s">
        <v>26</v>
      </c>
      <c r="P8960" s="3" t="s">
        <v>4797</v>
      </c>
      <c r="Q8960" s="3" t="s">
        <v>28</v>
      </c>
      <c r="R8960" s="3" t="s">
        <v>29</v>
      </c>
      <c r="S8960" s="3" t="s">
        <v>4798</v>
      </c>
      <c r="T8960" s="3">
        <v>155.45599999999999</v>
      </c>
      <c r="U8960" s="35" cm="1">
        <f t="array" ref="U8960">INDEX('Pricing Strategy'!$F$4:$F$71,MATCH(1,(Dataset!$O8960='Pricing Strategy'!$B$4:$B$71)*(Dataset!$Q8960='Pricing Strategy'!$C$4:$C$71)*(Dataset!$R8960='Pricing Strategy'!$D$4:$D$71),))</f>
        <v>0.35</v>
      </c>
      <c r="V8960" s="3">
        <f>Dataset!$T8960*(1-Dataset!$U8960)</f>
        <v>101.04639999999999</v>
      </c>
    </row>
    <row r="8961" spans="1:22" x14ac:dyDescent="0.3">
      <c r="A8961" s="32"/>
      <c r="C8961" s="3">
        <v>8956</v>
      </c>
      <c r="D8961" s="3" t="s">
        <v>10343</v>
      </c>
      <c r="E8961" s="34">
        <v>42267</v>
      </c>
      <c r="F8961" s="34">
        <v>42271</v>
      </c>
      <c r="G8961" s="3" t="s">
        <v>46</v>
      </c>
      <c r="H8961" s="3" t="s">
        <v>3636</v>
      </c>
      <c r="I8961" s="3" t="s">
        <v>3637</v>
      </c>
      <c r="J8961" s="3" t="s">
        <v>37</v>
      </c>
      <c r="K8961" s="3" t="s">
        <v>23</v>
      </c>
      <c r="L8961" s="3" t="s">
        <v>947</v>
      </c>
      <c r="M8961" s="3" t="s">
        <v>39</v>
      </c>
      <c r="N8961" s="3">
        <v>92024</v>
      </c>
      <c r="O8961" s="3" t="s">
        <v>40</v>
      </c>
      <c r="P8961" s="3" t="s">
        <v>6592</v>
      </c>
      <c r="Q8961" s="3" t="s">
        <v>42</v>
      </c>
      <c r="R8961" s="3" t="s">
        <v>86</v>
      </c>
      <c r="S8961" s="3" t="s">
        <v>6593</v>
      </c>
      <c r="T8961" s="3">
        <v>8.56</v>
      </c>
      <c r="U8961" s="35" cm="1">
        <f t="array" ref="U8961">INDEX('Pricing Strategy'!$F$4:$F$71,MATCH(1,(Dataset!$O8961='Pricing Strategy'!$B$4:$B$71)*(Dataset!$Q8961='Pricing Strategy'!$C$4:$C$71)*(Dataset!$R8961='Pricing Strategy'!$D$4:$D$71),))</f>
        <v>0.4</v>
      </c>
      <c r="V8961" s="3">
        <f>Dataset!$T8961*(1-Dataset!$U8961)</f>
        <v>5.1360000000000001</v>
      </c>
    </row>
    <row r="8962" spans="1:22" x14ac:dyDescent="0.3">
      <c r="A8962" s="32"/>
      <c r="C8962" s="3">
        <v>8957</v>
      </c>
      <c r="D8962" s="3" t="s">
        <v>10344</v>
      </c>
      <c r="E8962" s="34">
        <v>43459</v>
      </c>
      <c r="F8962" s="34">
        <v>43462</v>
      </c>
      <c r="G8962" s="3" t="s">
        <v>184</v>
      </c>
      <c r="H8962" s="3" t="s">
        <v>3082</v>
      </c>
      <c r="I8962" s="3" t="s">
        <v>3083</v>
      </c>
      <c r="J8962" s="3" t="s">
        <v>22</v>
      </c>
      <c r="K8962" s="3" t="s">
        <v>23</v>
      </c>
      <c r="L8962" s="3" t="s">
        <v>2332</v>
      </c>
      <c r="M8962" s="3" t="s">
        <v>50</v>
      </c>
      <c r="N8962" s="3">
        <v>33012</v>
      </c>
      <c r="O8962" s="3" t="s">
        <v>26</v>
      </c>
      <c r="P8962" s="3" t="s">
        <v>6139</v>
      </c>
      <c r="Q8962" s="3" t="s">
        <v>28</v>
      </c>
      <c r="R8962" s="3" t="s">
        <v>61</v>
      </c>
      <c r="S8962" s="3" t="s">
        <v>6140</v>
      </c>
      <c r="T8962" s="3">
        <v>21</v>
      </c>
      <c r="U8962" s="35" cm="1">
        <f t="array" ref="U8962">INDEX('Pricing Strategy'!$F$4:$F$71,MATCH(1,(Dataset!$O8962='Pricing Strategy'!$B$4:$B$71)*(Dataset!$Q8962='Pricing Strategy'!$C$4:$C$71)*(Dataset!$R8962='Pricing Strategy'!$D$4:$D$71),))</f>
        <v>0.25</v>
      </c>
      <c r="V8962" s="3">
        <f>Dataset!$T8962*(1-Dataset!$U8962)</f>
        <v>15.75</v>
      </c>
    </row>
    <row r="8963" spans="1:22" x14ac:dyDescent="0.3">
      <c r="A8963" s="32"/>
      <c r="C8963" s="3">
        <v>8958</v>
      </c>
      <c r="D8963" s="3" t="s">
        <v>10344</v>
      </c>
      <c r="E8963" s="34">
        <v>43459</v>
      </c>
      <c r="F8963" s="34">
        <v>43462</v>
      </c>
      <c r="G8963" s="3" t="s">
        <v>184</v>
      </c>
      <c r="H8963" s="3" t="s">
        <v>3082</v>
      </c>
      <c r="I8963" s="3" t="s">
        <v>3083</v>
      </c>
      <c r="J8963" s="3" t="s">
        <v>22</v>
      </c>
      <c r="K8963" s="3" t="s">
        <v>23</v>
      </c>
      <c r="L8963" s="3" t="s">
        <v>2332</v>
      </c>
      <c r="M8963" s="3" t="s">
        <v>50</v>
      </c>
      <c r="N8963" s="3">
        <v>33012</v>
      </c>
      <c r="O8963" s="3" t="s">
        <v>26</v>
      </c>
      <c r="P8963" s="3" t="s">
        <v>10295</v>
      </c>
      <c r="Q8963" s="3" t="s">
        <v>67</v>
      </c>
      <c r="R8963" s="3" t="s">
        <v>680</v>
      </c>
      <c r="S8963" s="3" t="s">
        <v>10296</v>
      </c>
      <c r="T8963" s="3">
        <v>120</v>
      </c>
      <c r="U8963" s="35" cm="1">
        <f t="array" ref="U8963">INDEX('Pricing Strategy'!$F$4:$F$71,MATCH(1,(Dataset!$O8963='Pricing Strategy'!$B$4:$B$71)*(Dataset!$Q8963='Pricing Strategy'!$C$4:$C$71)*(Dataset!$R8963='Pricing Strategy'!$D$4:$D$71),))</f>
        <v>0.3</v>
      </c>
      <c r="V8963" s="3">
        <f>Dataset!$T8963*(1-Dataset!$U8963)</f>
        <v>84</v>
      </c>
    </row>
    <row r="8964" spans="1:22" x14ac:dyDescent="0.3">
      <c r="A8964" s="32"/>
      <c r="C8964" s="3">
        <v>8959</v>
      </c>
      <c r="D8964" s="3" t="s">
        <v>10345</v>
      </c>
      <c r="E8964" s="34">
        <v>43429</v>
      </c>
      <c r="F8964" s="34">
        <v>43434</v>
      </c>
      <c r="G8964" s="3" t="s">
        <v>46</v>
      </c>
      <c r="H8964" s="3" t="s">
        <v>1701</v>
      </c>
      <c r="I8964" s="3" t="s">
        <v>1702</v>
      </c>
      <c r="J8964" s="3" t="s">
        <v>22</v>
      </c>
      <c r="K8964" s="3" t="s">
        <v>23</v>
      </c>
      <c r="L8964" s="3" t="s">
        <v>180</v>
      </c>
      <c r="M8964" s="3" t="s">
        <v>100</v>
      </c>
      <c r="N8964" s="3">
        <v>77070</v>
      </c>
      <c r="O8964" s="3" t="s">
        <v>101</v>
      </c>
      <c r="P8964" s="3" t="s">
        <v>3622</v>
      </c>
      <c r="Q8964" s="3" t="s">
        <v>67</v>
      </c>
      <c r="R8964" s="3" t="s">
        <v>68</v>
      </c>
      <c r="S8964" s="3" t="s">
        <v>3623</v>
      </c>
      <c r="T8964" s="3">
        <v>299.95999999999998</v>
      </c>
      <c r="U8964" s="35" cm="1">
        <f t="array" ref="U8964">INDEX('Pricing Strategy'!$F$4:$F$71,MATCH(1,(Dataset!$O8964='Pricing Strategy'!$B$4:$B$71)*(Dataset!$Q8964='Pricing Strategy'!$C$4:$C$71)*(Dataset!$R8964='Pricing Strategy'!$D$4:$D$71),))</f>
        <v>0.3</v>
      </c>
      <c r="V8964" s="3">
        <f>Dataset!$T8964*(1-Dataset!$U8964)</f>
        <v>209.97199999999998</v>
      </c>
    </row>
    <row r="8965" spans="1:22" x14ac:dyDescent="0.3">
      <c r="A8965" s="32"/>
      <c r="C8965" s="3">
        <v>8960</v>
      </c>
      <c r="D8965" s="3" t="s">
        <v>10345</v>
      </c>
      <c r="E8965" s="34">
        <v>43429</v>
      </c>
      <c r="F8965" s="34">
        <v>43434</v>
      </c>
      <c r="G8965" s="3" t="s">
        <v>46</v>
      </c>
      <c r="H8965" s="3" t="s">
        <v>1701</v>
      </c>
      <c r="I8965" s="3" t="s">
        <v>1702</v>
      </c>
      <c r="J8965" s="3" t="s">
        <v>22</v>
      </c>
      <c r="K8965" s="3" t="s">
        <v>23</v>
      </c>
      <c r="L8965" s="3" t="s">
        <v>180</v>
      </c>
      <c r="M8965" s="3" t="s">
        <v>100</v>
      </c>
      <c r="N8965" s="3">
        <v>77070</v>
      </c>
      <c r="O8965" s="3" t="s">
        <v>101</v>
      </c>
      <c r="P8965" s="3" t="s">
        <v>6554</v>
      </c>
      <c r="Q8965" s="3" t="s">
        <v>42</v>
      </c>
      <c r="R8965" s="3" t="s">
        <v>74</v>
      </c>
      <c r="S8965" s="3" t="s">
        <v>6555</v>
      </c>
      <c r="T8965" s="3">
        <v>67.84</v>
      </c>
      <c r="U8965" s="35" cm="1">
        <f t="array" ref="U8965">INDEX('Pricing Strategy'!$F$4:$F$71,MATCH(1,(Dataset!$O8965='Pricing Strategy'!$B$4:$B$71)*(Dataset!$Q8965='Pricing Strategy'!$C$4:$C$71)*(Dataset!$R8965='Pricing Strategy'!$D$4:$D$71),))</f>
        <v>0.3</v>
      </c>
      <c r="V8965" s="3">
        <f>Dataset!$T8965*(1-Dataset!$U8965)</f>
        <v>47.488</v>
      </c>
    </row>
    <row r="8966" spans="1:22" x14ac:dyDescent="0.3">
      <c r="A8966" s="32"/>
      <c r="C8966" s="3">
        <v>8961</v>
      </c>
      <c r="D8966" s="3" t="s">
        <v>10345</v>
      </c>
      <c r="E8966" s="34">
        <v>43429</v>
      </c>
      <c r="F8966" s="34">
        <v>43434</v>
      </c>
      <c r="G8966" s="3" t="s">
        <v>46</v>
      </c>
      <c r="H8966" s="3" t="s">
        <v>1701</v>
      </c>
      <c r="I8966" s="3" t="s">
        <v>1702</v>
      </c>
      <c r="J8966" s="3" t="s">
        <v>22</v>
      </c>
      <c r="K8966" s="3" t="s">
        <v>23</v>
      </c>
      <c r="L8966" s="3" t="s">
        <v>180</v>
      </c>
      <c r="M8966" s="3" t="s">
        <v>100</v>
      </c>
      <c r="N8966" s="3">
        <v>77070</v>
      </c>
      <c r="O8966" s="3" t="s">
        <v>101</v>
      </c>
      <c r="P8966" s="3" t="s">
        <v>3334</v>
      </c>
      <c r="Q8966" s="3" t="s">
        <v>28</v>
      </c>
      <c r="R8966" s="3" t="s">
        <v>32</v>
      </c>
      <c r="S8966" s="3" t="s">
        <v>3335</v>
      </c>
      <c r="T8966" s="3">
        <v>853.93</v>
      </c>
      <c r="U8966" s="35" cm="1">
        <f t="array" ref="U8966">INDEX('Pricing Strategy'!$F$4:$F$71,MATCH(1,(Dataset!$O8966='Pricing Strategy'!$B$4:$B$71)*(Dataset!$Q8966='Pricing Strategy'!$C$4:$C$71)*(Dataset!$R8966='Pricing Strategy'!$D$4:$D$71),))</f>
        <v>0.35</v>
      </c>
      <c r="V8966" s="3">
        <f>Dataset!$T8966*(1-Dataset!$U8966)</f>
        <v>555.05449999999996</v>
      </c>
    </row>
    <row r="8967" spans="1:22" x14ac:dyDescent="0.3">
      <c r="A8967" s="32"/>
      <c r="C8967" s="3">
        <v>8962</v>
      </c>
      <c r="D8967" s="3" t="s">
        <v>10345</v>
      </c>
      <c r="E8967" s="34">
        <v>43429</v>
      </c>
      <c r="F8967" s="34">
        <v>43434</v>
      </c>
      <c r="G8967" s="3" t="s">
        <v>46</v>
      </c>
      <c r="H8967" s="3" t="s">
        <v>1701</v>
      </c>
      <c r="I8967" s="3" t="s">
        <v>1702</v>
      </c>
      <c r="J8967" s="3" t="s">
        <v>22</v>
      </c>
      <c r="K8967" s="3" t="s">
        <v>23</v>
      </c>
      <c r="L8967" s="3" t="s">
        <v>180</v>
      </c>
      <c r="M8967" s="3" t="s">
        <v>100</v>
      </c>
      <c r="N8967" s="3">
        <v>77070</v>
      </c>
      <c r="O8967" s="3" t="s">
        <v>101</v>
      </c>
      <c r="P8967" s="3" t="s">
        <v>7510</v>
      </c>
      <c r="Q8967" s="3" t="s">
        <v>42</v>
      </c>
      <c r="R8967" s="3" t="s">
        <v>64</v>
      </c>
      <c r="S8967" s="3" t="s">
        <v>7511</v>
      </c>
      <c r="T8967" s="3">
        <v>18.687999999999999</v>
      </c>
      <c r="U8967" s="35" cm="1">
        <f t="array" ref="U8967">INDEX('Pricing Strategy'!$F$4:$F$71,MATCH(1,(Dataset!$O8967='Pricing Strategy'!$B$4:$B$71)*(Dataset!$Q8967='Pricing Strategy'!$C$4:$C$71)*(Dataset!$R8967='Pricing Strategy'!$D$4:$D$71),))</f>
        <v>0.35</v>
      </c>
      <c r="V8967" s="3">
        <f>Dataset!$T8967*(1-Dataset!$U8967)</f>
        <v>12.1472</v>
      </c>
    </row>
    <row r="8968" spans="1:22" x14ac:dyDescent="0.3">
      <c r="A8968" s="32"/>
      <c r="C8968" s="3">
        <v>8963</v>
      </c>
      <c r="D8968" s="3" t="s">
        <v>10346</v>
      </c>
      <c r="E8968" s="34">
        <v>43044</v>
      </c>
      <c r="F8968" s="34">
        <v>43046</v>
      </c>
      <c r="G8968" s="3" t="s">
        <v>184</v>
      </c>
      <c r="H8968" s="3" t="s">
        <v>7801</v>
      </c>
      <c r="I8968" s="3" t="s">
        <v>7802</v>
      </c>
      <c r="J8968" s="3" t="s">
        <v>22</v>
      </c>
      <c r="K8968" s="3" t="s">
        <v>23</v>
      </c>
      <c r="L8968" s="3" t="s">
        <v>2982</v>
      </c>
      <c r="M8968" s="3" t="s">
        <v>315</v>
      </c>
      <c r="N8968" s="3">
        <v>23464</v>
      </c>
      <c r="O8968" s="3" t="s">
        <v>26</v>
      </c>
      <c r="P8968" s="3" t="s">
        <v>5648</v>
      </c>
      <c r="Q8968" s="3" t="s">
        <v>28</v>
      </c>
      <c r="R8968" s="3" t="s">
        <v>61</v>
      </c>
      <c r="S8968" s="3" t="s">
        <v>5649</v>
      </c>
      <c r="T8968" s="3">
        <v>273.95999999999998</v>
      </c>
      <c r="U8968" s="35" cm="1">
        <f t="array" ref="U8968">INDEX('Pricing Strategy'!$F$4:$F$71,MATCH(1,(Dataset!$O8968='Pricing Strategy'!$B$4:$B$71)*(Dataset!$Q8968='Pricing Strategy'!$C$4:$C$71)*(Dataset!$R8968='Pricing Strategy'!$D$4:$D$71),))</f>
        <v>0.25</v>
      </c>
      <c r="V8968" s="3">
        <f>Dataset!$T8968*(1-Dataset!$U8968)</f>
        <v>205.46999999999997</v>
      </c>
    </row>
    <row r="8969" spans="1:22" x14ac:dyDescent="0.3">
      <c r="A8969" s="32"/>
      <c r="C8969" s="3">
        <v>8964</v>
      </c>
      <c r="D8969" s="3" t="s">
        <v>10346</v>
      </c>
      <c r="E8969" s="34">
        <v>43044</v>
      </c>
      <c r="F8969" s="34">
        <v>43046</v>
      </c>
      <c r="G8969" s="3" t="s">
        <v>184</v>
      </c>
      <c r="H8969" s="3" t="s">
        <v>7801</v>
      </c>
      <c r="I8969" s="3" t="s">
        <v>7802</v>
      </c>
      <c r="J8969" s="3" t="s">
        <v>22</v>
      </c>
      <c r="K8969" s="3" t="s">
        <v>23</v>
      </c>
      <c r="L8969" s="3" t="s">
        <v>2982</v>
      </c>
      <c r="M8969" s="3" t="s">
        <v>315</v>
      </c>
      <c r="N8969" s="3">
        <v>23464</v>
      </c>
      <c r="O8969" s="3" t="s">
        <v>26</v>
      </c>
      <c r="P8969" s="3" t="s">
        <v>2467</v>
      </c>
      <c r="Q8969" s="3" t="s">
        <v>67</v>
      </c>
      <c r="R8969" s="3" t="s">
        <v>157</v>
      </c>
      <c r="S8969" s="3" t="s">
        <v>2468</v>
      </c>
      <c r="T8969" s="3">
        <v>89.97</v>
      </c>
      <c r="U8969" s="35" cm="1">
        <f t="array" ref="U8969">INDEX('Pricing Strategy'!$F$4:$F$71,MATCH(1,(Dataset!$O8969='Pricing Strategy'!$B$4:$B$71)*(Dataset!$Q8969='Pricing Strategy'!$C$4:$C$71)*(Dataset!$R8969='Pricing Strategy'!$D$4:$D$71),))</f>
        <v>0.3</v>
      </c>
      <c r="V8969" s="3">
        <f>Dataset!$T8969*(1-Dataset!$U8969)</f>
        <v>62.978999999999992</v>
      </c>
    </row>
    <row r="8970" spans="1:22" x14ac:dyDescent="0.3">
      <c r="A8970" s="32"/>
      <c r="C8970" s="3">
        <v>8965</v>
      </c>
      <c r="D8970" s="3" t="s">
        <v>10346</v>
      </c>
      <c r="E8970" s="34">
        <v>43044</v>
      </c>
      <c r="F8970" s="34">
        <v>43046</v>
      </c>
      <c r="G8970" s="3" t="s">
        <v>184</v>
      </c>
      <c r="H8970" s="3" t="s">
        <v>7801</v>
      </c>
      <c r="I8970" s="3" t="s">
        <v>7802</v>
      </c>
      <c r="J8970" s="3" t="s">
        <v>22</v>
      </c>
      <c r="K8970" s="3" t="s">
        <v>23</v>
      </c>
      <c r="L8970" s="3" t="s">
        <v>2982</v>
      </c>
      <c r="M8970" s="3" t="s">
        <v>315</v>
      </c>
      <c r="N8970" s="3">
        <v>23464</v>
      </c>
      <c r="O8970" s="3" t="s">
        <v>26</v>
      </c>
      <c r="P8970" s="3" t="s">
        <v>9347</v>
      </c>
      <c r="Q8970" s="3" t="s">
        <v>28</v>
      </c>
      <c r="R8970" s="3" t="s">
        <v>61</v>
      </c>
      <c r="S8970" s="3" t="s">
        <v>9348</v>
      </c>
      <c r="T8970" s="3">
        <v>756.8</v>
      </c>
      <c r="U8970" s="35" cm="1">
        <f t="array" ref="U8970">INDEX('Pricing Strategy'!$F$4:$F$71,MATCH(1,(Dataset!$O8970='Pricing Strategy'!$B$4:$B$71)*(Dataset!$Q8970='Pricing Strategy'!$C$4:$C$71)*(Dataset!$R8970='Pricing Strategy'!$D$4:$D$71),))</f>
        <v>0.25</v>
      </c>
      <c r="V8970" s="3">
        <f>Dataset!$T8970*(1-Dataset!$U8970)</f>
        <v>567.59999999999991</v>
      </c>
    </row>
    <row r="8971" spans="1:22" x14ac:dyDescent="0.3">
      <c r="A8971" s="32"/>
      <c r="C8971" s="3">
        <v>8966</v>
      </c>
      <c r="D8971" s="3" t="s">
        <v>10347</v>
      </c>
      <c r="E8971" s="34">
        <v>43410</v>
      </c>
      <c r="F8971" s="34">
        <v>43416</v>
      </c>
      <c r="G8971" s="3" t="s">
        <v>46</v>
      </c>
      <c r="H8971" s="3" t="s">
        <v>6049</v>
      </c>
      <c r="I8971" s="3" t="s">
        <v>6050</v>
      </c>
      <c r="J8971" s="3" t="s">
        <v>22</v>
      </c>
      <c r="K8971" s="3" t="s">
        <v>23</v>
      </c>
      <c r="L8971" s="3" t="s">
        <v>180</v>
      </c>
      <c r="M8971" s="3" t="s">
        <v>100</v>
      </c>
      <c r="N8971" s="3">
        <v>77070</v>
      </c>
      <c r="O8971" s="3" t="s">
        <v>101</v>
      </c>
      <c r="P8971" s="3" t="s">
        <v>2917</v>
      </c>
      <c r="Q8971" s="3" t="s">
        <v>42</v>
      </c>
      <c r="R8971" s="3" t="s">
        <v>71</v>
      </c>
      <c r="S8971" s="3" t="s">
        <v>2918</v>
      </c>
      <c r="T8971" s="3">
        <v>1.248</v>
      </c>
      <c r="U8971" s="35" cm="1">
        <f t="array" ref="U8971">INDEX('Pricing Strategy'!$F$4:$F$71,MATCH(1,(Dataset!$O8971='Pricing Strategy'!$B$4:$B$71)*(Dataset!$Q8971='Pricing Strategy'!$C$4:$C$71)*(Dataset!$R8971='Pricing Strategy'!$D$4:$D$71),))</f>
        <v>0.3</v>
      </c>
      <c r="V8971" s="3">
        <f>Dataset!$T8971*(1-Dataset!$U8971)</f>
        <v>0.87359999999999993</v>
      </c>
    </row>
    <row r="8972" spans="1:22" x14ac:dyDescent="0.3">
      <c r="A8972" s="32"/>
      <c r="C8972" s="3">
        <v>8967</v>
      </c>
      <c r="D8972" s="3" t="s">
        <v>10348</v>
      </c>
      <c r="E8972" s="34">
        <v>43042</v>
      </c>
      <c r="F8972" s="34">
        <v>43046</v>
      </c>
      <c r="G8972" s="3" t="s">
        <v>46</v>
      </c>
      <c r="H8972" s="3" t="s">
        <v>5929</v>
      </c>
      <c r="I8972" s="3" t="s">
        <v>5930</v>
      </c>
      <c r="J8972" s="3" t="s">
        <v>98</v>
      </c>
      <c r="K8972" s="3" t="s">
        <v>23</v>
      </c>
      <c r="L8972" s="3" t="s">
        <v>142</v>
      </c>
      <c r="M8972" s="3" t="s">
        <v>143</v>
      </c>
      <c r="N8972" s="3">
        <v>19120</v>
      </c>
      <c r="O8972" s="3" t="s">
        <v>144</v>
      </c>
      <c r="P8972" s="3" t="s">
        <v>1168</v>
      </c>
      <c r="Q8972" s="3" t="s">
        <v>67</v>
      </c>
      <c r="R8972" s="3" t="s">
        <v>157</v>
      </c>
      <c r="S8972" s="3" t="s">
        <v>1169</v>
      </c>
      <c r="T8972" s="3">
        <v>72</v>
      </c>
      <c r="U8972" s="35" cm="1">
        <f t="array" ref="U8972">INDEX('Pricing Strategy'!$F$4:$F$71,MATCH(1,(Dataset!$O8972='Pricing Strategy'!$B$4:$B$71)*(Dataset!$Q8972='Pricing Strategy'!$C$4:$C$71)*(Dataset!$R8972='Pricing Strategy'!$D$4:$D$71),))</f>
        <v>0.45</v>
      </c>
      <c r="V8972" s="3">
        <f>Dataset!$T8972*(1-Dataset!$U8972)</f>
        <v>39.6</v>
      </c>
    </row>
    <row r="8973" spans="1:22" x14ac:dyDescent="0.3">
      <c r="A8973" s="32"/>
      <c r="C8973" s="3">
        <v>8968</v>
      </c>
      <c r="D8973" s="3" t="s">
        <v>10348</v>
      </c>
      <c r="E8973" s="34">
        <v>43042</v>
      </c>
      <c r="F8973" s="34">
        <v>43046</v>
      </c>
      <c r="G8973" s="3" t="s">
        <v>46</v>
      </c>
      <c r="H8973" s="3" t="s">
        <v>5929</v>
      </c>
      <c r="I8973" s="3" t="s">
        <v>5930</v>
      </c>
      <c r="J8973" s="3" t="s">
        <v>98</v>
      </c>
      <c r="K8973" s="3" t="s">
        <v>23</v>
      </c>
      <c r="L8973" s="3" t="s">
        <v>142</v>
      </c>
      <c r="M8973" s="3" t="s">
        <v>143</v>
      </c>
      <c r="N8973" s="3">
        <v>19120</v>
      </c>
      <c r="O8973" s="3" t="s">
        <v>144</v>
      </c>
      <c r="P8973" s="3" t="s">
        <v>1463</v>
      </c>
      <c r="Q8973" s="3" t="s">
        <v>28</v>
      </c>
      <c r="R8973" s="3" t="s">
        <v>32</v>
      </c>
      <c r="S8973" s="3" t="s">
        <v>1464</v>
      </c>
      <c r="T8973" s="3">
        <v>470.15499999999997</v>
      </c>
      <c r="U8973" s="35" cm="1">
        <f t="array" ref="U8973">INDEX('Pricing Strategy'!$F$4:$F$71,MATCH(1,(Dataset!$O8973='Pricing Strategy'!$B$4:$B$71)*(Dataset!$Q8973='Pricing Strategy'!$C$4:$C$71)*(Dataset!$R8973='Pricing Strategy'!$D$4:$D$71),))</f>
        <v>0.45</v>
      </c>
      <c r="V8973" s="3">
        <f>Dataset!$T8973*(1-Dataset!$U8973)</f>
        <v>258.58525000000003</v>
      </c>
    </row>
    <row r="8974" spans="1:22" x14ac:dyDescent="0.3">
      <c r="A8974" s="32"/>
      <c r="C8974" s="3">
        <v>8969</v>
      </c>
      <c r="D8974" s="3" t="s">
        <v>10349</v>
      </c>
      <c r="E8974" s="34">
        <v>42368</v>
      </c>
      <c r="F8974" s="34">
        <v>42370</v>
      </c>
      <c r="G8974" s="3" t="s">
        <v>184</v>
      </c>
      <c r="H8974" s="3" t="s">
        <v>7220</v>
      </c>
      <c r="I8974" s="3" t="s">
        <v>7221</v>
      </c>
      <c r="J8974" s="3" t="s">
        <v>22</v>
      </c>
      <c r="K8974" s="3" t="s">
        <v>23</v>
      </c>
      <c r="L8974" s="3" t="s">
        <v>330</v>
      </c>
      <c r="M8974" s="3" t="s">
        <v>331</v>
      </c>
      <c r="N8974" s="3">
        <v>38109</v>
      </c>
      <c r="O8974" s="3" t="s">
        <v>26</v>
      </c>
      <c r="P8974" s="3" t="s">
        <v>4669</v>
      </c>
      <c r="Q8974" s="3" t="s">
        <v>42</v>
      </c>
      <c r="R8974" s="3" t="s">
        <v>55</v>
      </c>
      <c r="S8974" s="3" t="s">
        <v>4670</v>
      </c>
      <c r="T8974" s="3">
        <v>39.128</v>
      </c>
      <c r="U8974" s="35" cm="1">
        <f t="array" ref="U8974">INDEX('Pricing Strategy'!$F$4:$F$71,MATCH(1,(Dataset!$O8974='Pricing Strategy'!$B$4:$B$71)*(Dataset!$Q8974='Pricing Strategy'!$C$4:$C$71)*(Dataset!$R8974='Pricing Strategy'!$D$4:$D$71),))</f>
        <v>0.35</v>
      </c>
      <c r="V8974" s="3">
        <f>Dataset!$T8974*(1-Dataset!$U8974)</f>
        <v>25.433199999999999</v>
      </c>
    </row>
    <row r="8975" spans="1:22" x14ac:dyDescent="0.3">
      <c r="A8975" s="32"/>
      <c r="C8975" s="3">
        <v>8970</v>
      </c>
      <c r="D8975" s="3" t="s">
        <v>10350</v>
      </c>
      <c r="E8975" s="34">
        <v>43436</v>
      </c>
      <c r="F8975" s="34">
        <v>43441</v>
      </c>
      <c r="G8975" s="3" t="s">
        <v>46</v>
      </c>
      <c r="H8975" s="3" t="s">
        <v>216</v>
      </c>
      <c r="I8975" s="3" t="s">
        <v>217</v>
      </c>
      <c r="J8975" s="3" t="s">
        <v>37</v>
      </c>
      <c r="K8975" s="3" t="s">
        <v>23</v>
      </c>
      <c r="L8975" s="3" t="s">
        <v>1119</v>
      </c>
      <c r="M8975" s="3" t="s">
        <v>494</v>
      </c>
      <c r="N8975" s="3">
        <v>44107</v>
      </c>
      <c r="O8975" s="3" t="s">
        <v>144</v>
      </c>
      <c r="P8975" s="3" t="s">
        <v>1739</v>
      </c>
      <c r="Q8975" s="3" t="s">
        <v>42</v>
      </c>
      <c r="R8975" s="3" t="s">
        <v>64</v>
      </c>
      <c r="S8975" s="3" t="s">
        <v>1740</v>
      </c>
      <c r="T8975" s="3">
        <v>19.728000000000002</v>
      </c>
      <c r="U8975" s="35" cm="1">
        <f t="array" ref="U8975">INDEX('Pricing Strategy'!$F$4:$F$71,MATCH(1,(Dataset!$O8975='Pricing Strategy'!$B$4:$B$71)*(Dataset!$Q8975='Pricing Strategy'!$C$4:$C$71)*(Dataset!$R8975='Pricing Strategy'!$D$4:$D$71),))</f>
        <v>0.45</v>
      </c>
      <c r="V8975" s="3">
        <f>Dataset!$T8975*(1-Dataset!$U8975)</f>
        <v>10.850400000000002</v>
      </c>
    </row>
    <row r="8976" spans="1:22" x14ac:dyDescent="0.3">
      <c r="A8976" s="32"/>
      <c r="C8976" s="3">
        <v>8971</v>
      </c>
      <c r="D8976" s="3" t="s">
        <v>10350</v>
      </c>
      <c r="E8976" s="34">
        <v>43436</v>
      </c>
      <c r="F8976" s="34">
        <v>43441</v>
      </c>
      <c r="G8976" s="3" t="s">
        <v>46</v>
      </c>
      <c r="H8976" s="3" t="s">
        <v>216</v>
      </c>
      <c r="I8976" s="3" t="s">
        <v>217</v>
      </c>
      <c r="J8976" s="3" t="s">
        <v>37</v>
      </c>
      <c r="K8976" s="3" t="s">
        <v>23</v>
      </c>
      <c r="L8976" s="3" t="s">
        <v>1119</v>
      </c>
      <c r="M8976" s="3" t="s">
        <v>494</v>
      </c>
      <c r="N8976" s="3">
        <v>44107</v>
      </c>
      <c r="O8976" s="3" t="s">
        <v>144</v>
      </c>
      <c r="P8976" s="3" t="s">
        <v>2821</v>
      </c>
      <c r="Q8976" s="3" t="s">
        <v>67</v>
      </c>
      <c r="R8976" s="3" t="s">
        <v>68</v>
      </c>
      <c r="S8976" s="3" t="s">
        <v>5867</v>
      </c>
      <c r="T8976" s="3">
        <v>151.18799999999999</v>
      </c>
      <c r="U8976" s="35" cm="1">
        <f t="array" ref="U8976">INDEX('Pricing Strategy'!$F$4:$F$71,MATCH(1,(Dataset!$O8976='Pricing Strategy'!$B$4:$B$71)*(Dataset!$Q8976='Pricing Strategy'!$C$4:$C$71)*(Dataset!$R8976='Pricing Strategy'!$D$4:$D$71),))</f>
        <v>0.4</v>
      </c>
      <c r="V8976" s="3">
        <f>Dataset!$T8976*(1-Dataset!$U8976)</f>
        <v>90.712799999999987</v>
      </c>
    </row>
    <row r="8977" spans="1:22" x14ac:dyDescent="0.3">
      <c r="A8977" s="32"/>
      <c r="C8977" s="3">
        <v>8972</v>
      </c>
      <c r="D8977" s="3" t="s">
        <v>10351</v>
      </c>
      <c r="E8977" s="34">
        <v>43183</v>
      </c>
      <c r="F8977" s="34">
        <v>43187</v>
      </c>
      <c r="G8977" s="3" t="s">
        <v>46</v>
      </c>
      <c r="H8977" s="3" t="s">
        <v>5253</v>
      </c>
      <c r="I8977" s="3" t="s">
        <v>5254</v>
      </c>
      <c r="J8977" s="3" t="s">
        <v>22</v>
      </c>
      <c r="K8977" s="3" t="s">
        <v>23</v>
      </c>
      <c r="L8977" s="3" t="s">
        <v>262</v>
      </c>
      <c r="M8977" s="3" t="s">
        <v>263</v>
      </c>
      <c r="N8977" s="3">
        <v>10011</v>
      </c>
      <c r="O8977" s="3" t="s">
        <v>144</v>
      </c>
      <c r="P8977" s="3" t="s">
        <v>2583</v>
      </c>
      <c r="Q8977" s="3" t="s">
        <v>28</v>
      </c>
      <c r="R8977" s="3" t="s">
        <v>32</v>
      </c>
      <c r="S8977" s="3" t="s">
        <v>2584</v>
      </c>
      <c r="T8977" s="3">
        <v>271.76400000000001</v>
      </c>
      <c r="U8977" s="35" cm="1">
        <f t="array" ref="U8977">INDEX('Pricing Strategy'!$F$4:$F$71,MATCH(1,(Dataset!$O8977='Pricing Strategy'!$B$4:$B$71)*(Dataset!$Q8977='Pricing Strategy'!$C$4:$C$71)*(Dataset!$R8977='Pricing Strategy'!$D$4:$D$71),))</f>
        <v>0.45</v>
      </c>
      <c r="V8977" s="3">
        <f>Dataset!$T8977*(1-Dataset!$U8977)</f>
        <v>149.47020000000001</v>
      </c>
    </row>
    <row r="8978" spans="1:22" x14ac:dyDescent="0.3">
      <c r="A8978" s="32"/>
      <c r="C8978" s="3">
        <v>8973</v>
      </c>
      <c r="D8978" s="3" t="s">
        <v>10352</v>
      </c>
      <c r="E8978" s="34">
        <v>42327</v>
      </c>
      <c r="F8978" s="34">
        <v>42329</v>
      </c>
      <c r="G8978" s="3" t="s">
        <v>184</v>
      </c>
      <c r="H8978" s="3" t="s">
        <v>662</v>
      </c>
      <c r="I8978" s="3" t="s">
        <v>663</v>
      </c>
      <c r="J8978" s="3" t="s">
        <v>22</v>
      </c>
      <c r="K8978" s="3" t="s">
        <v>23</v>
      </c>
      <c r="L8978" s="3" t="s">
        <v>142</v>
      </c>
      <c r="M8978" s="3" t="s">
        <v>143</v>
      </c>
      <c r="N8978" s="3">
        <v>19120</v>
      </c>
      <c r="O8978" s="3" t="s">
        <v>144</v>
      </c>
      <c r="P8978" s="3" t="s">
        <v>4340</v>
      </c>
      <c r="Q8978" s="3" t="s">
        <v>67</v>
      </c>
      <c r="R8978" s="3" t="s">
        <v>157</v>
      </c>
      <c r="S8978" s="3" t="s">
        <v>4341</v>
      </c>
      <c r="T8978" s="3">
        <v>47.496000000000002</v>
      </c>
      <c r="U8978" s="35" cm="1">
        <f t="array" ref="U8978">INDEX('Pricing Strategy'!$F$4:$F$71,MATCH(1,(Dataset!$O8978='Pricing Strategy'!$B$4:$B$71)*(Dataset!$Q8978='Pricing Strategy'!$C$4:$C$71)*(Dataset!$R8978='Pricing Strategy'!$D$4:$D$71),))</f>
        <v>0.45</v>
      </c>
      <c r="V8978" s="3">
        <f>Dataset!$T8978*(1-Dataset!$U8978)</f>
        <v>26.122800000000002</v>
      </c>
    </row>
    <row r="8979" spans="1:22" x14ac:dyDescent="0.3">
      <c r="A8979" s="32"/>
      <c r="C8979" s="3">
        <v>8974</v>
      </c>
      <c r="D8979" s="3" t="s">
        <v>10353</v>
      </c>
      <c r="E8979" s="34">
        <v>43215</v>
      </c>
      <c r="F8979" s="34">
        <v>43217</v>
      </c>
      <c r="G8979" s="3" t="s">
        <v>19</v>
      </c>
      <c r="H8979" s="3" t="s">
        <v>1817</v>
      </c>
      <c r="I8979" s="3" t="s">
        <v>1818</v>
      </c>
      <c r="J8979" s="3" t="s">
        <v>22</v>
      </c>
      <c r="K8979" s="3" t="s">
        <v>23</v>
      </c>
      <c r="L8979" s="3" t="s">
        <v>38</v>
      </c>
      <c r="M8979" s="3" t="s">
        <v>39</v>
      </c>
      <c r="N8979" s="3">
        <v>90008</v>
      </c>
      <c r="O8979" s="3" t="s">
        <v>40</v>
      </c>
      <c r="P8979" s="3" t="s">
        <v>1076</v>
      </c>
      <c r="Q8979" s="3" t="s">
        <v>28</v>
      </c>
      <c r="R8979" s="3" t="s">
        <v>29</v>
      </c>
      <c r="S8979" s="3" t="s">
        <v>1077</v>
      </c>
      <c r="T8979" s="3">
        <v>344.98099999999999</v>
      </c>
      <c r="U8979" s="35" cm="1">
        <f t="array" ref="U8979">INDEX('Pricing Strategy'!$F$4:$F$71,MATCH(1,(Dataset!$O8979='Pricing Strategy'!$B$4:$B$71)*(Dataset!$Q8979='Pricing Strategy'!$C$4:$C$71)*(Dataset!$R8979='Pricing Strategy'!$D$4:$D$71),))</f>
        <v>0.5</v>
      </c>
      <c r="V8979" s="3">
        <f>Dataset!$T8979*(1-Dataset!$U8979)</f>
        <v>172.4905</v>
      </c>
    </row>
    <row r="8980" spans="1:22" x14ac:dyDescent="0.3">
      <c r="A8980" s="32"/>
      <c r="C8980" s="3">
        <v>8975</v>
      </c>
      <c r="D8980" s="3" t="s">
        <v>10354</v>
      </c>
      <c r="E8980" s="34">
        <v>43427</v>
      </c>
      <c r="F8980" s="34">
        <v>43430</v>
      </c>
      <c r="G8980" s="3" t="s">
        <v>184</v>
      </c>
      <c r="H8980" s="3" t="s">
        <v>6347</v>
      </c>
      <c r="I8980" s="3" t="s">
        <v>6348</v>
      </c>
      <c r="J8980" s="3" t="s">
        <v>37</v>
      </c>
      <c r="K8980" s="3" t="s">
        <v>23</v>
      </c>
      <c r="L8980" s="3" t="s">
        <v>814</v>
      </c>
      <c r="M8980" s="3" t="s">
        <v>100</v>
      </c>
      <c r="N8980" s="3">
        <v>75220</v>
      </c>
      <c r="O8980" s="3" t="s">
        <v>101</v>
      </c>
      <c r="P8980" s="3" t="s">
        <v>4948</v>
      </c>
      <c r="Q8980" s="3" t="s">
        <v>42</v>
      </c>
      <c r="R8980" s="3" t="s">
        <v>86</v>
      </c>
      <c r="S8980" s="3" t="s">
        <v>5235</v>
      </c>
      <c r="T8980" s="3">
        <v>36.287999999999997</v>
      </c>
      <c r="U8980" s="35" cm="1">
        <f t="array" ref="U8980">INDEX('Pricing Strategy'!$F$4:$F$71,MATCH(1,(Dataset!$O8980='Pricing Strategy'!$B$4:$B$71)*(Dataset!$Q8980='Pricing Strategy'!$C$4:$C$71)*(Dataset!$R8980='Pricing Strategy'!$D$4:$D$71),))</f>
        <v>0.3</v>
      </c>
      <c r="V8980" s="3">
        <f>Dataset!$T8980*(1-Dataset!$U8980)</f>
        <v>25.401599999999995</v>
      </c>
    </row>
    <row r="8981" spans="1:22" x14ac:dyDescent="0.3">
      <c r="A8981" s="32"/>
      <c r="C8981" s="3">
        <v>8976</v>
      </c>
      <c r="D8981" s="3" t="s">
        <v>10354</v>
      </c>
      <c r="E8981" s="34">
        <v>43427</v>
      </c>
      <c r="F8981" s="34">
        <v>43430</v>
      </c>
      <c r="G8981" s="3" t="s">
        <v>184</v>
      </c>
      <c r="H8981" s="3" t="s">
        <v>6347</v>
      </c>
      <c r="I8981" s="3" t="s">
        <v>6348</v>
      </c>
      <c r="J8981" s="3" t="s">
        <v>37</v>
      </c>
      <c r="K8981" s="3" t="s">
        <v>23</v>
      </c>
      <c r="L8981" s="3" t="s">
        <v>814</v>
      </c>
      <c r="M8981" s="3" t="s">
        <v>100</v>
      </c>
      <c r="N8981" s="3">
        <v>75220</v>
      </c>
      <c r="O8981" s="3" t="s">
        <v>101</v>
      </c>
      <c r="P8981" s="3" t="s">
        <v>6010</v>
      </c>
      <c r="Q8981" s="3" t="s">
        <v>42</v>
      </c>
      <c r="R8981" s="3" t="s">
        <v>86</v>
      </c>
      <c r="S8981" s="3" t="s">
        <v>6011</v>
      </c>
      <c r="T8981" s="3">
        <v>78.304000000000002</v>
      </c>
      <c r="U8981" s="35" cm="1">
        <f t="array" ref="U8981">INDEX('Pricing Strategy'!$F$4:$F$71,MATCH(1,(Dataset!$O8981='Pricing Strategy'!$B$4:$B$71)*(Dataset!$Q8981='Pricing Strategy'!$C$4:$C$71)*(Dataset!$R8981='Pricing Strategy'!$D$4:$D$71),))</f>
        <v>0.3</v>
      </c>
      <c r="V8981" s="3">
        <f>Dataset!$T8981*(1-Dataset!$U8981)</f>
        <v>54.812799999999996</v>
      </c>
    </row>
    <row r="8982" spans="1:22" x14ac:dyDescent="0.3">
      <c r="A8982" s="32"/>
      <c r="C8982" s="3">
        <v>8977</v>
      </c>
      <c r="D8982" s="3" t="s">
        <v>10354</v>
      </c>
      <c r="E8982" s="34">
        <v>43427</v>
      </c>
      <c r="F8982" s="34">
        <v>43430</v>
      </c>
      <c r="G8982" s="3" t="s">
        <v>184</v>
      </c>
      <c r="H8982" s="3" t="s">
        <v>6347</v>
      </c>
      <c r="I8982" s="3" t="s">
        <v>6348</v>
      </c>
      <c r="J8982" s="3" t="s">
        <v>37</v>
      </c>
      <c r="K8982" s="3" t="s">
        <v>23</v>
      </c>
      <c r="L8982" s="3" t="s">
        <v>814</v>
      </c>
      <c r="M8982" s="3" t="s">
        <v>100</v>
      </c>
      <c r="N8982" s="3">
        <v>75220</v>
      </c>
      <c r="O8982" s="3" t="s">
        <v>101</v>
      </c>
      <c r="P8982" s="3" t="s">
        <v>3778</v>
      </c>
      <c r="Q8982" s="3" t="s">
        <v>28</v>
      </c>
      <c r="R8982" s="3" t="s">
        <v>52</v>
      </c>
      <c r="S8982" s="3" t="s">
        <v>3779</v>
      </c>
      <c r="T8982" s="3">
        <v>127.785</v>
      </c>
      <c r="U8982" s="35" cm="1">
        <f t="array" ref="U8982">INDEX('Pricing Strategy'!$F$4:$F$71,MATCH(1,(Dataset!$O8982='Pricing Strategy'!$B$4:$B$71)*(Dataset!$Q8982='Pricing Strategy'!$C$4:$C$71)*(Dataset!$R8982='Pricing Strategy'!$D$4:$D$71),))</f>
        <v>0.35</v>
      </c>
      <c r="V8982" s="3">
        <f>Dataset!$T8982*(1-Dataset!$U8982)</f>
        <v>83.060249999999996</v>
      </c>
    </row>
    <row r="8983" spans="1:22" x14ac:dyDescent="0.3">
      <c r="A8983" s="32"/>
      <c r="C8983" s="3">
        <v>8978</v>
      </c>
      <c r="D8983" s="3" t="s">
        <v>10354</v>
      </c>
      <c r="E8983" s="34">
        <v>43427</v>
      </c>
      <c r="F8983" s="34">
        <v>43430</v>
      </c>
      <c r="G8983" s="3" t="s">
        <v>184</v>
      </c>
      <c r="H8983" s="3" t="s">
        <v>6347</v>
      </c>
      <c r="I8983" s="3" t="s">
        <v>6348</v>
      </c>
      <c r="J8983" s="3" t="s">
        <v>37</v>
      </c>
      <c r="K8983" s="3" t="s">
        <v>23</v>
      </c>
      <c r="L8983" s="3" t="s">
        <v>814</v>
      </c>
      <c r="M8983" s="3" t="s">
        <v>100</v>
      </c>
      <c r="N8983" s="3">
        <v>75220</v>
      </c>
      <c r="O8983" s="3" t="s">
        <v>101</v>
      </c>
      <c r="P8983" s="3" t="s">
        <v>3079</v>
      </c>
      <c r="Q8983" s="3" t="s">
        <v>42</v>
      </c>
      <c r="R8983" s="3" t="s">
        <v>71</v>
      </c>
      <c r="S8983" s="3" t="s">
        <v>3080</v>
      </c>
      <c r="T8983" s="3">
        <v>6.1040000000000001</v>
      </c>
      <c r="U8983" s="35" cm="1">
        <f t="array" ref="U8983">INDEX('Pricing Strategy'!$F$4:$F$71,MATCH(1,(Dataset!$O8983='Pricing Strategy'!$B$4:$B$71)*(Dataset!$Q8983='Pricing Strategy'!$C$4:$C$71)*(Dataset!$R8983='Pricing Strategy'!$D$4:$D$71),))</f>
        <v>0.3</v>
      </c>
      <c r="V8983" s="3">
        <f>Dataset!$T8983*(1-Dataset!$U8983)</f>
        <v>4.2728000000000002</v>
      </c>
    </row>
    <row r="8984" spans="1:22" x14ac:dyDescent="0.3">
      <c r="A8984" s="32"/>
      <c r="C8984" s="3">
        <v>8979</v>
      </c>
      <c r="D8984" s="3" t="s">
        <v>10355</v>
      </c>
      <c r="E8984" s="34">
        <v>42311</v>
      </c>
      <c r="F8984" s="34">
        <v>42313</v>
      </c>
      <c r="G8984" s="3" t="s">
        <v>19</v>
      </c>
      <c r="H8984" s="3" t="s">
        <v>6033</v>
      </c>
      <c r="I8984" s="3" t="s">
        <v>6034</v>
      </c>
      <c r="J8984" s="3" t="s">
        <v>37</v>
      </c>
      <c r="K8984" s="3" t="s">
        <v>23</v>
      </c>
      <c r="L8984" s="3" t="s">
        <v>6071</v>
      </c>
      <c r="M8984" s="3" t="s">
        <v>787</v>
      </c>
      <c r="N8984" s="3">
        <v>7050</v>
      </c>
      <c r="O8984" s="3" t="s">
        <v>144</v>
      </c>
      <c r="P8984" s="3" t="s">
        <v>2393</v>
      </c>
      <c r="Q8984" s="3" t="s">
        <v>42</v>
      </c>
      <c r="R8984" s="3" t="s">
        <v>71</v>
      </c>
      <c r="S8984" s="3" t="s">
        <v>2394</v>
      </c>
      <c r="T8984" s="3">
        <v>5.76</v>
      </c>
      <c r="U8984" s="35" cm="1">
        <f t="array" ref="U8984">INDEX('Pricing Strategy'!$F$4:$F$71,MATCH(1,(Dataset!$O8984='Pricing Strategy'!$B$4:$B$71)*(Dataset!$Q8984='Pricing Strategy'!$C$4:$C$71)*(Dataset!$R8984='Pricing Strategy'!$D$4:$D$71),))</f>
        <v>0.4</v>
      </c>
      <c r="V8984" s="3">
        <f>Dataset!$T8984*(1-Dataset!$U8984)</f>
        <v>3.456</v>
      </c>
    </row>
    <row r="8985" spans="1:22" x14ac:dyDescent="0.3">
      <c r="A8985" s="32"/>
      <c r="C8985" s="3">
        <v>8980</v>
      </c>
      <c r="D8985" s="3" t="s">
        <v>10356</v>
      </c>
      <c r="E8985" s="34">
        <v>42662</v>
      </c>
      <c r="F8985" s="34">
        <v>42667</v>
      </c>
      <c r="G8985" s="3" t="s">
        <v>19</v>
      </c>
      <c r="H8985" s="3" t="s">
        <v>7762</v>
      </c>
      <c r="I8985" s="3" t="s">
        <v>7763</v>
      </c>
      <c r="J8985" s="3" t="s">
        <v>22</v>
      </c>
      <c r="K8985" s="3" t="s">
        <v>23</v>
      </c>
      <c r="L8985" s="3" t="s">
        <v>814</v>
      </c>
      <c r="M8985" s="3" t="s">
        <v>100</v>
      </c>
      <c r="N8985" s="3">
        <v>75220</v>
      </c>
      <c r="O8985" s="3" t="s">
        <v>101</v>
      </c>
      <c r="P8985" s="3" t="s">
        <v>1865</v>
      </c>
      <c r="Q8985" s="3" t="s">
        <v>42</v>
      </c>
      <c r="R8985" s="3" t="s">
        <v>71</v>
      </c>
      <c r="S8985" s="3" t="s">
        <v>1866</v>
      </c>
      <c r="T8985" s="3">
        <v>1.72</v>
      </c>
      <c r="U8985" s="35" cm="1">
        <f t="array" ref="U8985">INDEX('Pricing Strategy'!$F$4:$F$71,MATCH(1,(Dataset!$O8985='Pricing Strategy'!$B$4:$B$71)*(Dataset!$Q8985='Pricing Strategy'!$C$4:$C$71)*(Dataset!$R8985='Pricing Strategy'!$D$4:$D$71),))</f>
        <v>0.3</v>
      </c>
      <c r="V8985" s="3">
        <f>Dataset!$T8985*(1-Dataset!$U8985)</f>
        <v>1.204</v>
      </c>
    </row>
    <row r="8986" spans="1:22" x14ac:dyDescent="0.3">
      <c r="A8986" s="32"/>
      <c r="C8986" s="3">
        <v>8981</v>
      </c>
      <c r="D8986" s="3" t="s">
        <v>10357</v>
      </c>
      <c r="E8986" s="34">
        <v>42041</v>
      </c>
      <c r="F8986" s="34">
        <v>42045</v>
      </c>
      <c r="G8986" s="3" t="s">
        <v>19</v>
      </c>
      <c r="H8986" s="3" t="s">
        <v>951</v>
      </c>
      <c r="I8986" s="3" t="s">
        <v>952</v>
      </c>
      <c r="J8986" s="3" t="s">
        <v>22</v>
      </c>
      <c r="K8986" s="3" t="s">
        <v>23</v>
      </c>
      <c r="L8986" s="3" t="s">
        <v>10358</v>
      </c>
      <c r="M8986" s="3" t="s">
        <v>207</v>
      </c>
      <c r="N8986" s="3">
        <v>60441</v>
      </c>
      <c r="O8986" s="3" t="s">
        <v>101</v>
      </c>
      <c r="P8986" s="3" t="s">
        <v>5817</v>
      </c>
      <c r="Q8986" s="3" t="s">
        <v>42</v>
      </c>
      <c r="R8986" s="3" t="s">
        <v>71</v>
      </c>
      <c r="S8986" s="3" t="s">
        <v>5818</v>
      </c>
      <c r="T8986" s="3">
        <v>8.952</v>
      </c>
      <c r="U8986" s="35" cm="1">
        <f t="array" ref="U8986">INDEX('Pricing Strategy'!$F$4:$F$71,MATCH(1,(Dataset!$O8986='Pricing Strategy'!$B$4:$B$71)*(Dataset!$Q8986='Pricing Strategy'!$C$4:$C$71)*(Dataset!$R8986='Pricing Strategy'!$D$4:$D$71),))</f>
        <v>0.3</v>
      </c>
      <c r="V8986" s="3">
        <f>Dataset!$T8986*(1-Dataset!$U8986)</f>
        <v>6.2664</v>
      </c>
    </row>
    <row r="8987" spans="1:22" x14ac:dyDescent="0.3">
      <c r="A8987" s="32"/>
      <c r="C8987" s="3">
        <v>8982</v>
      </c>
      <c r="D8987" s="3" t="s">
        <v>10359</v>
      </c>
      <c r="E8987" s="34">
        <v>42800</v>
      </c>
      <c r="F8987" s="34">
        <v>42806</v>
      </c>
      <c r="G8987" s="3" t="s">
        <v>46</v>
      </c>
      <c r="H8987" s="3" t="s">
        <v>450</v>
      </c>
      <c r="I8987" s="3" t="s">
        <v>451</v>
      </c>
      <c r="J8987" s="3" t="s">
        <v>22</v>
      </c>
      <c r="K8987" s="3" t="s">
        <v>23</v>
      </c>
      <c r="L8987" s="3" t="s">
        <v>299</v>
      </c>
      <c r="M8987" s="3" t="s">
        <v>207</v>
      </c>
      <c r="N8987" s="3">
        <v>60623</v>
      </c>
      <c r="O8987" s="3" t="s">
        <v>101</v>
      </c>
      <c r="P8987" s="3" t="s">
        <v>4097</v>
      </c>
      <c r="Q8987" s="3" t="s">
        <v>42</v>
      </c>
      <c r="R8987" s="3" t="s">
        <v>74</v>
      </c>
      <c r="S8987" s="3" t="s">
        <v>4098</v>
      </c>
      <c r="T8987" s="3">
        <v>2.3340000000000001</v>
      </c>
      <c r="U8987" s="35" cm="1">
        <f t="array" ref="U8987">INDEX('Pricing Strategy'!$F$4:$F$71,MATCH(1,(Dataset!$O8987='Pricing Strategy'!$B$4:$B$71)*(Dataset!$Q8987='Pricing Strategy'!$C$4:$C$71)*(Dataset!$R8987='Pricing Strategy'!$D$4:$D$71),))</f>
        <v>0.3</v>
      </c>
      <c r="V8987" s="3">
        <f>Dataset!$T8987*(1-Dataset!$U8987)</f>
        <v>1.6337999999999999</v>
      </c>
    </row>
    <row r="8988" spans="1:22" x14ac:dyDescent="0.3">
      <c r="A8988" s="32"/>
      <c r="C8988" s="3">
        <v>8983</v>
      </c>
      <c r="D8988" s="3" t="s">
        <v>10359</v>
      </c>
      <c r="E8988" s="34">
        <v>42800</v>
      </c>
      <c r="F8988" s="34">
        <v>42806</v>
      </c>
      <c r="G8988" s="3" t="s">
        <v>46</v>
      </c>
      <c r="H8988" s="3" t="s">
        <v>450</v>
      </c>
      <c r="I8988" s="3" t="s">
        <v>451</v>
      </c>
      <c r="J8988" s="3" t="s">
        <v>22</v>
      </c>
      <c r="K8988" s="3" t="s">
        <v>23</v>
      </c>
      <c r="L8988" s="3" t="s">
        <v>299</v>
      </c>
      <c r="M8988" s="3" t="s">
        <v>207</v>
      </c>
      <c r="N8988" s="3">
        <v>60623</v>
      </c>
      <c r="O8988" s="3" t="s">
        <v>101</v>
      </c>
      <c r="P8988" s="3" t="s">
        <v>3397</v>
      </c>
      <c r="Q8988" s="3" t="s">
        <v>42</v>
      </c>
      <c r="R8988" s="3" t="s">
        <v>71</v>
      </c>
      <c r="S8988" s="3" t="s">
        <v>3398</v>
      </c>
      <c r="T8988" s="3">
        <v>1.728</v>
      </c>
      <c r="U8988" s="35" cm="1">
        <f t="array" ref="U8988">INDEX('Pricing Strategy'!$F$4:$F$71,MATCH(1,(Dataset!$O8988='Pricing Strategy'!$B$4:$B$71)*(Dataset!$Q8988='Pricing Strategy'!$C$4:$C$71)*(Dataset!$R8988='Pricing Strategy'!$D$4:$D$71),))</f>
        <v>0.3</v>
      </c>
      <c r="V8988" s="3">
        <f>Dataset!$T8988*(1-Dataset!$U8988)</f>
        <v>1.2096</v>
      </c>
    </row>
    <row r="8989" spans="1:22" x14ac:dyDescent="0.3">
      <c r="A8989" s="32"/>
      <c r="C8989" s="3">
        <v>8984</v>
      </c>
      <c r="D8989" s="3" t="s">
        <v>10359</v>
      </c>
      <c r="E8989" s="34">
        <v>42800</v>
      </c>
      <c r="F8989" s="34">
        <v>42806</v>
      </c>
      <c r="G8989" s="3" t="s">
        <v>46</v>
      </c>
      <c r="H8989" s="3" t="s">
        <v>450</v>
      </c>
      <c r="I8989" s="3" t="s">
        <v>451</v>
      </c>
      <c r="J8989" s="3" t="s">
        <v>22</v>
      </c>
      <c r="K8989" s="3" t="s">
        <v>23</v>
      </c>
      <c r="L8989" s="3" t="s">
        <v>299</v>
      </c>
      <c r="M8989" s="3" t="s">
        <v>207</v>
      </c>
      <c r="N8989" s="3">
        <v>60623</v>
      </c>
      <c r="O8989" s="3" t="s">
        <v>101</v>
      </c>
      <c r="P8989" s="3" t="s">
        <v>549</v>
      </c>
      <c r="Q8989" s="3" t="s">
        <v>28</v>
      </c>
      <c r="R8989" s="3" t="s">
        <v>61</v>
      </c>
      <c r="S8989" s="3" t="s">
        <v>550</v>
      </c>
      <c r="T8989" s="3">
        <v>159.04</v>
      </c>
      <c r="U8989" s="35" cm="1">
        <f t="array" ref="U8989">INDEX('Pricing Strategy'!$F$4:$F$71,MATCH(1,(Dataset!$O8989='Pricing Strategy'!$B$4:$B$71)*(Dataset!$Q8989='Pricing Strategy'!$C$4:$C$71)*(Dataset!$R8989='Pricing Strategy'!$D$4:$D$71),))</f>
        <v>0.3</v>
      </c>
      <c r="V8989" s="3">
        <f>Dataset!$T8989*(1-Dataset!$U8989)</f>
        <v>111.32799999999999</v>
      </c>
    </row>
    <row r="8990" spans="1:22" x14ac:dyDescent="0.3">
      <c r="A8990" s="32"/>
      <c r="C8990" s="3">
        <v>8985</v>
      </c>
      <c r="D8990" s="3" t="s">
        <v>10359</v>
      </c>
      <c r="E8990" s="34">
        <v>42800</v>
      </c>
      <c r="F8990" s="34">
        <v>42806</v>
      </c>
      <c r="G8990" s="3" t="s">
        <v>46</v>
      </c>
      <c r="H8990" s="3" t="s">
        <v>450</v>
      </c>
      <c r="I8990" s="3" t="s">
        <v>451</v>
      </c>
      <c r="J8990" s="3" t="s">
        <v>22</v>
      </c>
      <c r="K8990" s="3" t="s">
        <v>23</v>
      </c>
      <c r="L8990" s="3" t="s">
        <v>299</v>
      </c>
      <c r="M8990" s="3" t="s">
        <v>207</v>
      </c>
      <c r="N8990" s="3">
        <v>60623</v>
      </c>
      <c r="O8990" s="3" t="s">
        <v>101</v>
      </c>
      <c r="P8990" s="3" t="s">
        <v>5509</v>
      </c>
      <c r="Q8990" s="3" t="s">
        <v>28</v>
      </c>
      <c r="R8990" s="3" t="s">
        <v>52</v>
      </c>
      <c r="S8990" s="3" t="s">
        <v>5510</v>
      </c>
      <c r="T8990" s="3">
        <v>145.97999999999999</v>
      </c>
      <c r="U8990" s="35" cm="1">
        <f t="array" ref="U8990">INDEX('Pricing Strategy'!$F$4:$F$71,MATCH(1,(Dataset!$O8990='Pricing Strategy'!$B$4:$B$71)*(Dataset!$Q8990='Pricing Strategy'!$C$4:$C$71)*(Dataset!$R8990='Pricing Strategy'!$D$4:$D$71),))</f>
        <v>0.35</v>
      </c>
      <c r="V8990" s="3">
        <f>Dataset!$T8990*(1-Dataset!$U8990)</f>
        <v>94.887</v>
      </c>
    </row>
    <row r="8991" spans="1:22" x14ac:dyDescent="0.3">
      <c r="A8991" s="32"/>
      <c r="C8991" s="3">
        <v>8986</v>
      </c>
      <c r="D8991" s="3" t="s">
        <v>10360</v>
      </c>
      <c r="E8991" s="34">
        <v>42707</v>
      </c>
      <c r="F8991" s="34">
        <v>42711</v>
      </c>
      <c r="G8991" s="3" t="s">
        <v>46</v>
      </c>
      <c r="H8991" s="3" t="s">
        <v>1376</v>
      </c>
      <c r="I8991" s="3" t="s">
        <v>1377</v>
      </c>
      <c r="J8991" s="3" t="s">
        <v>22</v>
      </c>
      <c r="K8991" s="3" t="s">
        <v>23</v>
      </c>
      <c r="L8991" s="3" t="s">
        <v>1523</v>
      </c>
      <c r="M8991" s="3" t="s">
        <v>84</v>
      </c>
      <c r="N8991" s="3">
        <v>28540</v>
      </c>
      <c r="O8991" s="3" t="s">
        <v>26</v>
      </c>
      <c r="P8991" s="3" t="s">
        <v>2327</v>
      </c>
      <c r="Q8991" s="3" t="s">
        <v>28</v>
      </c>
      <c r="R8991" s="3" t="s">
        <v>61</v>
      </c>
      <c r="S8991" s="3" t="s">
        <v>2328</v>
      </c>
      <c r="T8991" s="3">
        <v>77.951999999999998</v>
      </c>
      <c r="U8991" s="35" cm="1">
        <f t="array" ref="U8991">INDEX('Pricing Strategy'!$F$4:$F$71,MATCH(1,(Dataset!$O8991='Pricing Strategy'!$B$4:$B$71)*(Dataset!$Q8991='Pricing Strategy'!$C$4:$C$71)*(Dataset!$R8991='Pricing Strategy'!$D$4:$D$71),))</f>
        <v>0.25</v>
      </c>
      <c r="V8991" s="3">
        <f>Dataset!$T8991*(1-Dataset!$U8991)</f>
        <v>58.463999999999999</v>
      </c>
    </row>
    <row r="8992" spans="1:22" x14ac:dyDescent="0.3">
      <c r="A8992" s="32"/>
      <c r="C8992" s="3">
        <v>8987</v>
      </c>
      <c r="D8992" s="3" t="s">
        <v>10360</v>
      </c>
      <c r="E8992" s="34">
        <v>42707</v>
      </c>
      <c r="F8992" s="34">
        <v>42711</v>
      </c>
      <c r="G8992" s="3" t="s">
        <v>46</v>
      </c>
      <c r="H8992" s="3" t="s">
        <v>1376</v>
      </c>
      <c r="I8992" s="3" t="s">
        <v>1377</v>
      </c>
      <c r="J8992" s="3" t="s">
        <v>22</v>
      </c>
      <c r="K8992" s="3" t="s">
        <v>23</v>
      </c>
      <c r="L8992" s="3" t="s">
        <v>1523</v>
      </c>
      <c r="M8992" s="3" t="s">
        <v>84</v>
      </c>
      <c r="N8992" s="3">
        <v>28540</v>
      </c>
      <c r="O8992" s="3" t="s">
        <v>26</v>
      </c>
      <c r="P8992" s="3" t="s">
        <v>5000</v>
      </c>
      <c r="Q8992" s="3" t="s">
        <v>42</v>
      </c>
      <c r="R8992" s="3" t="s">
        <v>71</v>
      </c>
      <c r="S8992" s="3" t="s">
        <v>5001</v>
      </c>
      <c r="T8992" s="3">
        <v>95.97</v>
      </c>
      <c r="U8992" s="35" cm="1">
        <f t="array" ref="U8992">INDEX('Pricing Strategy'!$F$4:$F$71,MATCH(1,(Dataset!$O8992='Pricing Strategy'!$B$4:$B$71)*(Dataset!$Q8992='Pricing Strategy'!$C$4:$C$71)*(Dataset!$R8992='Pricing Strategy'!$D$4:$D$71),))</f>
        <v>0.25</v>
      </c>
      <c r="V8992" s="3">
        <f>Dataset!$T8992*(1-Dataset!$U8992)</f>
        <v>71.977499999999992</v>
      </c>
    </row>
    <row r="8993" spans="1:22" x14ac:dyDescent="0.3">
      <c r="A8993" s="32"/>
      <c r="C8993" s="3">
        <v>8988</v>
      </c>
      <c r="D8993" s="3" t="s">
        <v>10360</v>
      </c>
      <c r="E8993" s="34">
        <v>42707</v>
      </c>
      <c r="F8993" s="34">
        <v>42711</v>
      </c>
      <c r="G8993" s="3" t="s">
        <v>46</v>
      </c>
      <c r="H8993" s="3" t="s">
        <v>1376</v>
      </c>
      <c r="I8993" s="3" t="s">
        <v>1377</v>
      </c>
      <c r="J8993" s="3" t="s">
        <v>22</v>
      </c>
      <c r="K8993" s="3" t="s">
        <v>23</v>
      </c>
      <c r="L8993" s="3" t="s">
        <v>1523</v>
      </c>
      <c r="M8993" s="3" t="s">
        <v>84</v>
      </c>
      <c r="N8993" s="3">
        <v>28540</v>
      </c>
      <c r="O8993" s="3" t="s">
        <v>26</v>
      </c>
      <c r="P8993" s="3" t="s">
        <v>834</v>
      </c>
      <c r="Q8993" s="3" t="s">
        <v>67</v>
      </c>
      <c r="R8993" s="3" t="s">
        <v>68</v>
      </c>
      <c r="S8993" s="3" t="s">
        <v>835</v>
      </c>
      <c r="T8993" s="3">
        <v>105.584</v>
      </c>
      <c r="U8993" s="35" cm="1">
        <f t="array" ref="U8993">INDEX('Pricing Strategy'!$F$4:$F$71,MATCH(1,(Dataset!$O8993='Pricing Strategy'!$B$4:$B$71)*(Dataset!$Q8993='Pricing Strategy'!$C$4:$C$71)*(Dataset!$R8993='Pricing Strategy'!$D$4:$D$71),))</f>
        <v>0.25</v>
      </c>
      <c r="V8993" s="3">
        <f>Dataset!$T8993*(1-Dataset!$U8993)</f>
        <v>79.188000000000002</v>
      </c>
    </row>
    <row r="8994" spans="1:22" x14ac:dyDescent="0.3">
      <c r="A8994" s="32"/>
      <c r="C8994" s="3">
        <v>8989</v>
      </c>
      <c r="D8994" s="3" t="s">
        <v>10360</v>
      </c>
      <c r="E8994" s="34">
        <v>42707</v>
      </c>
      <c r="F8994" s="34">
        <v>42711</v>
      </c>
      <c r="G8994" s="3" t="s">
        <v>46</v>
      </c>
      <c r="H8994" s="3" t="s">
        <v>1376</v>
      </c>
      <c r="I8994" s="3" t="s">
        <v>1377</v>
      </c>
      <c r="J8994" s="3" t="s">
        <v>22</v>
      </c>
      <c r="K8994" s="3" t="s">
        <v>23</v>
      </c>
      <c r="L8994" s="3" t="s">
        <v>1523</v>
      </c>
      <c r="M8994" s="3" t="s">
        <v>84</v>
      </c>
      <c r="N8994" s="3">
        <v>28540</v>
      </c>
      <c r="O8994" s="3" t="s">
        <v>26</v>
      </c>
      <c r="P8994" s="3" t="s">
        <v>1989</v>
      </c>
      <c r="Q8994" s="3" t="s">
        <v>42</v>
      </c>
      <c r="R8994" s="3" t="s">
        <v>64</v>
      </c>
      <c r="S8994" s="3" t="s">
        <v>1990</v>
      </c>
      <c r="T8994" s="3">
        <v>9.3439999999999994</v>
      </c>
      <c r="U8994" s="35" cm="1">
        <f t="array" ref="U8994">INDEX('Pricing Strategy'!$F$4:$F$71,MATCH(1,(Dataset!$O8994='Pricing Strategy'!$B$4:$B$71)*(Dataset!$Q8994='Pricing Strategy'!$C$4:$C$71)*(Dataset!$R8994='Pricing Strategy'!$D$4:$D$71),))</f>
        <v>0.3</v>
      </c>
      <c r="V8994" s="3">
        <f>Dataset!$T8994*(1-Dataset!$U8994)</f>
        <v>6.5407999999999991</v>
      </c>
    </row>
    <row r="8995" spans="1:22" x14ac:dyDescent="0.3">
      <c r="A8995" s="32"/>
      <c r="C8995" s="3">
        <v>8990</v>
      </c>
      <c r="D8995" s="3" t="s">
        <v>10361</v>
      </c>
      <c r="E8995" s="34">
        <v>42728</v>
      </c>
      <c r="F8995" s="34">
        <v>42734</v>
      </c>
      <c r="G8995" s="3" t="s">
        <v>46</v>
      </c>
      <c r="H8995" s="3" t="s">
        <v>3750</v>
      </c>
      <c r="I8995" s="3" t="s">
        <v>3751</v>
      </c>
      <c r="J8995" s="3" t="s">
        <v>37</v>
      </c>
      <c r="K8995" s="3" t="s">
        <v>23</v>
      </c>
      <c r="L8995" s="3" t="s">
        <v>314</v>
      </c>
      <c r="M8995" s="3" t="s">
        <v>593</v>
      </c>
      <c r="N8995" s="3">
        <v>65807</v>
      </c>
      <c r="O8995" s="3" t="s">
        <v>101</v>
      </c>
      <c r="P8995" s="3" t="s">
        <v>6859</v>
      </c>
      <c r="Q8995" s="3" t="s">
        <v>28</v>
      </c>
      <c r="R8995" s="3" t="s">
        <v>61</v>
      </c>
      <c r="S8995" s="3" t="s">
        <v>6860</v>
      </c>
      <c r="T8995" s="3">
        <v>9.68</v>
      </c>
      <c r="U8995" s="35" cm="1">
        <f t="array" ref="U8995">INDEX('Pricing Strategy'!$F$4:$F$71,MATCH(1,(Dataset!$O8995='Pricing Strategy'!$B$4:$B$71)*(Dataset!$Q8995='Pricing Strategy'!$C$4:$C$71)*(Dataset!$R8995='Pricing Strategy'!$D$4:$D$71),))</f>
        <v>0.3</v>
      </c>
      <c r="V8995" s="3">
        <f>Dataset!$T8995*(1-Dataset!$U8995)</f>
        <v>6.7759999999999998</v>
      </c>
    </row>
    <row r="8996" spans="1:22" x14ac:dyDescent="0.3">
      <c r="A8996" s="32"/>
      <c r="C8996" s="3">
        <v>8991</v>
      </c>
      <c r="D8996" s="3" t="s">
        <v>10361</v>
      </c>
      <c r="E8996" s="34">
        <v>42728</v>
      </c>
      <c r="F8996" s="34">
        <v>42734</v>
      </c>
      <c r="G8996" s="3" t="s">
        <v>46</v>
      </c>
      <c r="H8996" s="3" t="s">
        <v>3750</v>
      </c>
      <c r="I8996" s="3" t="s">
        <v>3751</v>
      </c>
      <c r="J8996" s="3" t="s">
        <v>37</v>
      </c>
      <c r="K8996" s="3" t="s">
        <v>23</v>
      </c>
      <c r="L8996" s="3" t="s">
        <v>314</v>
      </c>
      <c r="M8996" s="3" t="s">
        <v>593</v>
      </c>
      <c r="N8996" s="3">
        <v>65807</v>
      </c>
      <c r="O8996" s="3" t="s">
        <v>101</v>
      </c>
      <c r="P8996" s="3" t="s">
        <v>5278</v>
      </c>
      <c r="Q8996" s="3" t="s">
        <v>67</v>
      </c>
      <c r="R8996" s="3" t="s">
        <v>1216</v>
      </c>
      <c r="S8996" s="3" t="s">
        <v>5279</v>
      </c>
      <c r="T8996" s="3">
        <v>4899.93</v>
      </c>
      <c r="U8996" s="35" cm="1">
        <f t="array" ref="U8996">INDEX('Pricing Strategy'!$F$4:$F$71,MATCH(1,(Dataset!$O8996='Pricing Strategy'!$B$4:$B$71)*(Dataset!$Q8996='Pricing Strategy'!$C$4:$C$71)*(Dataset!$R8996='Pricing Strategy'!$D$4:$D$71),))</f>
        <v>0.4</v>
      </c>
      <c r="V8996" s="3">
        <f>Dataset!$T8996*(1-Dataset!$U8996)</f>
        <v>2939.9580000000001</v>
      </c>
    </row>
    <row r="8997" spans="1:22" x14ac:dyDescent="0.3">
      <c r="A8997" s="32"/>
      <c r="C8997" s="3">
        <v>8992</v>
      </c>
      <c r="D8997" s="3" t="s">
        <v>10362</v>
      </c>
      <c r="E8997" s="34">
        <v>43374</v>
      </c>
      <c r="F8997" s="34">
        <v>43379</v>
      </c>
      <c r="G8997" s="3" t="s">
        <v>46</v>
      </c>
      <c r="H8997" s="3" t="s">
        <v>1601</v>
      </c>
      <c r="I8997" s="3" t="s">
        <v>1602</v>
      </c>
      <c r="J8997" s="3" t="s">
        <v>98</v>
      </c>
      <c r="K8997" s="3" t="s">
        <v>23</v>
      </c>
      <c r="L8997" s="3" t="s">
        <v>123</v>
      </c>
      <c r="M8997" s="3" t="s">
        <v>39</v>
      </c>
      <c r="N8997" s="3">
        <v>94110</v>
      </c>
      <c r="O8997" s="3" t="s">
        <v>40</v>
      </c>
      <c r="P8997" s="3" t="s">
        <v>1348</v>
      </c>
      <c r="Q8997" s="3" t="s">
        <v>67</v>
      </c>
      <c r="R8997" s="3" t="s">
        <v>157</v>
      </c>
      <c r="S8997" s="3" t="s">
        <v>1349</v>
      </c>
      <c r="T8997" s="3">
        <v>104.75</v>
      </c>
      <c r="U8997" s="35" cm="1">
        <f t="array" ref="U8997">INDEX('Pricing Strategy'!$F$4:$F$71,MATCH(1,(Dataset!$O8997='Pricing Strategy'!$B$4:$B$71)*(Dataset!$Q8997='Pricing Strategy'!$C$4:$C$71)*(Dataset!$R8997='Pricing Strategy'!$D$4:$D$71),))</f>
        <v>0.45</v>
      </c>
      <c r="V8997" s="3">
        <f>Dataset!$T8997*(1-Dataset!$U8997)</f>
        <v>57.612500000000004</v>
      </c>
    </row>
    <row r="8998" spans="1:22" x14ac:dyDescent="0.3">
      <c r="A8998" s="32"/>
      <c r="C8998" s="3">
        <v>8993</v>
      </c>
      <c r="D8998" s="3" t="s">
        <v>10363</v>
      </c>
      <c r="E8998" s="34">
        <v>43389</v>
      </c>
      <c r="F8998" s="34">
        <v>43394</v>
      </c>
      <c r="G8998" s="3" t="s">
        <v>46</v>
      </c>
      <c r="H8998" s="3" t="s">
        <v>8998</v>
      </c>
      <c r="I8998" s="3" t="s">
        <v>8999</v>
      </c>
      <c r="J8998" s="3" t="s">
        <v>37</v>
      </c>
      <c r="K8998" s="3" t="s">
        <v>23</v>
      </c>
      <c r="L8998" s="3" t="s">
        <v>378</v>
      </c>
      <c r="M8998" s="3" t="s">
        <v>331</v>
      </c>
      <c r="N8998" s="3">
        <v>38401</v>
      </c>
      <c r="O8998" s="3" t="s">
        <v>26</v>
      </c>
      <c r="P8998" s="3" t="s">
        <v>464</v>
      </c>
      <c r="Q8998" s="3" t="s">
        <v>67</v>
      </c>
      <c r="R8998" s="3" t="s">
        <v>157</v>
      </c>
      <c r="S8998" s="3" t="s">
        <v>465</v>
      </c>
      <c r="T8998" s="3">
        <v>18.527999999999999</v>
      </c>
      <c r="U8998" s="35" cm="1">
        <f t="array" ref="U8998">INDEX('Pricing Strategy'!$F$4:$F$71,MATCH(1,(Dataset!$O8998='Pricing Strategy'!$B$4:$B$71)*(Dataset!$Q8998='Pricing Strategy'!$C$4:$C$71)*(Dataset!$R8998='Pricing Strategy'!$D$4:$D$71),))</f>
        <v>0.3</v>
      </c>
      <c r="V8998" s="3">
        <f>Dataset!$T8998*(1-Dataset!$U8998)</f>
        <v>12.969599999999998</v>
      </c>
    </row>
    <row r="8999" spans="1:22" x14ac:dyDescent="0.3">
      <c r="A8999" s="32"/>
      <c r="C8999" s="3">
        <v>8994</v>
      </c>
      <c r="D8999" s="3" t="s">
        <v>10363</v>
      </c>
      <c r="E8999" s="34">
        <v>43389</v>
      </c>
      <c r="F8999" s="34">
        <v>43394</v>
      </c>
      <c r="G8999" s="3" t="s">
        <v>46</v>
      </c>
      <c r="H8999" s="3" t="s">
        <v>8998</v>
      </c>
      <c r="I8999" s="3" t="s">
        <v>8999</v>
      </c>
      <c r="J8999" s="3" t="s">
        <v>37</v>
      </c>
      <c r="K8999" s="3" t="s">
        <v>23</v>
      </c>
      <c r="L8999" s="3" t="s">
        <v>378</v>
      </c>
      <c r="M8999" s="3" t="s">
        <v>331</v>
      </c>
      <c r="N8999" s="3">
        <v>38401</v>
      </c>
      <c r="O8999" s="3" t="s">
        <v>26</v>
      </c>
      <c r="P8999" s="3" t="s">
        <v>5307</v>
      </c>
      <c r="Q8999" s="3" t="s">
        <v>28</v>
      </c>
      <c r="R8999" s="3" t="s">
        <v>52</v>
      </c>
      <c r="S8999" s="3" t="s">
        <v>5308</v>
      </c>
      <c r="T8999" s="3">
        <v>1875.258</v>
      </c>
      <c r="U8999" s="35" cm="1">
        <f t="array" ref="U8999">INDEX('Pricing Strategy'!$F$4:$F$71,MATCH(1,(Dataset!$O8999='Pricing Strategy'!$B$4:$B$71)*(Dataset!$Q8999='Pricing Strategy'!$C$4:$C$71)*(Dataset!$R8999='Pricing Strategy'!$D$4:$D$71),))</f>
        <v>0.3</v>
      </c>
      <c r="V8999" s="3">
        <f>Dataset!$T8999*(1-Dataset!$U8999)</f>
        <v>1312.6805999999999</v>
      </c>
    </row>
    <row r="9000" spans="1:22" x14ac:dyDescent="0.3">
      <c r="A9000" s="32"/>
      <c r="C9000" s="3">
        <v>8995</v>
      </c>
      <c r="D9000" s="3" t="s">
        <v>10364</v>
      </c>
      <c r="E9000" s="34">
        <v>42231</v>
      </c>
      <c r="F9000" s="34">
        <v>42233</v>
      </c>
      <c r="G9000" s="3" t="s">
        <v>184</v>
      </c>
      <c r="H9000" s="3" t="s">
        <v>3264</v>
      </c>
      <c r="I9000" s="3" t="s">
        <v>3265</v>
      </c>
      <c r="J9000" s="3" t="s">
        <v>22</v>
      </c>
      <c r="K9000" s="3" t="s">
        <v>23</v>
      </c>
      <c r="L9000" s="3" t="s">
        <v>7242</v>
      </c>
      <c r="M9000" s="3" t="s">
        <v>50</v>
      </c>
      <c r="N9000" s="3">
        <v>33021</v>
      </c>
      <c r="O9000" s="3" t="s">
        <v>26</v>
      </c>
      <c r="P9000" s="3" t="s">
        <v>10195</v>
      </c>
      <c r="Q9000" s="3" t="s">
        <v>42</v>
      </c>
      <c r="R9000" s="3" t="s">
        <v>86</v>
      </c>
      <c r="S9000" s="3" t="s">
        <v>10196</v>
      </c>
      <c r="T9000" s="3">
        <v>91.36</v>
      </c>
      <c r="U9000" s="35" cm="1">
        <f t="array" ref="U9000">INDEX('Pricing Strategy'!$F$4:$F$71,MATCH(1,(Dataset!$O9000='Pricing Strategy'!$B$4:$B$71)*(Dataset!$Q9000='Pricing Strategy'!$C$4:$C$71)*(Dataset!$R9000='Pricing Strategy'!$D$4:$D$71),))</f>
        <v>0.25</v>
      </c>
      <c r="V9000" s="3">
        <f>Dataset!$T9000*(1-Dataset!$U9000)</f>
        <v>68.52</v>
      </c>
    </row>
    <row r="9001" spans="1:22" x14ac:dyDescent="0.3">
      <c r="A9001" s="32"/>
      <c r="C9001" s="3">
        <v>8996</v>
      </c>
      <c r="D9001" s="3" t="s">
        <v>10364</v>
      </c>
      <c r="E9001" s="34">
        <v>42231</v>
      </c>
      <c r="F9001" s="34">
        <v>42233</v>
      </c>
      <c r="G9001" s="3" t="s">
        <v>184</v>
      </c>
      <c r="H9001" s="3" t="s">
        <v>3264</v>
      </c>
      <c r="I9001" s="3" t="s">
        <v>3265</v>
      </c>
      <c r="J9001" s="3" t="s">
        <v>22</v>
      </c>
      <c r="K9001" s="3" t="s">
        <v>23</v>
      </c>
      <c r="L9001" s="3" t="s">
        <v>7242</v>
      </c>
      <c r="M9001" s="3" t="s">
        <v>50</v>
      </c>
      <c r="N9001" s="3">
        <v>33021</v>
      </c>
      <c r="O9001" s="3" t="s">
        <v>26</v>
      </c>
      <c r="P9001" s="3" t="s">
        <v>1994</v>
      </c>
      <c r="Q9001" s="3" t="s">
        <v>42</v>
      </c>
      <c r="R9001" s="3" t="s">
        <v>74</v>
      </c>
      <c r="S9001" s="3" t="s">
        <v>1995</v>
      </c>
      <c r="T9001" s="3">
        <v>152.24</v>
      </c>
      <c r="U9001" s="35" cm="1">
        <f t="array" ref="U9001">INDEX('Pricing Strategy'!$F$4:$F$71,MATCH(1,(Dataset!$O9001='Pricing Strategy'!$B$4:$B$71)*(Dataset!$Q9001='Pricing Strategy'!$C$4:$C$71)*(Dataset!$R9001='Pricing Strategy'!$D$4:$D$71),))</f>
        <v>0.25</v>
      </c>
      <c r="V9001" s="3">
        <f>Dataset!$T9001*(1-Dataset!$U9001)</f>
        <v>114.18</v>
      </c>
    </row>
    <row r="9002" spans="1:22" x14ac:dyDescent="0.3">
      <c r="A9002" s="32"/>
      <c r="C9002" s="3">
        <v>8997</v>
      </c>
      <c r="D9002" s="3" t="s">
        <v>10365</v>
      </c>
      <c r="E9002" s="34">
        <v>43415</v>
      </c>
      <c r="F9002" s="34">
        <v>43417</v>
      </c>
      <c r="G9002" s="3" t="s">
        <v>184</v>
      </c>
      <c r="H9002" s="3" t="s">
        <v>2570</v>
      </c>
      <c r="I9002" s="3" t="s">
        <v>2571</v>
      </c>
      <c r="J9002" s="3" t="s">
        <v>22</v>
      </c>
      <c r="K9002" s="3" t="s">
        <v>23</v>
      </c>
      <c r="L9002" s="3" t="s">
        <v>814</v>
      </c>
      <c r="M9002" s="3" t="s">
        <v>100</v>
      </c>
      <c r="N9002" s="3">
        <v>75081</v>
      </c>
      <c r="O9002" s="3" t="s">
        <v>101</v>
      </c>
      <c r="P9002" s="3" t="s">
        <v>2821</v>
      </c>
      <c r="Q9002" s="3" t="s">
        <v>67</v>
      </c>
      <c r="R9002" s="3" t="s">
        <v>68</v>
      </c>
      <c r="S9002" s="3" t="s">
        <v>2822</v>
      </c>
      <c r="T9002" s="3">
        <v>35.183999999999997</v>
      </c>
      <c r="U9002" s="35" cm="1">
        <f t="array" ref="U9002">INDEX('Pricing Strategy'!$F$4:$F$71,MATCH(1,(Dataset!$O9002='Pricing Strategy'!$B$4:$B$71)*(Dataset!$Q9002='Pricing Strategy'!$C$4:$C$71)*(Dataset!$R9002='Pricing Strategy'!$D$4:$D$71),))</f>
        <v>0.3</v>
      </c>
      <c r="V9002" s="3">
        <f>Dataset!$T9002*(1-Dataset!$U9002)</f>
        <v>24.628799999999998</v>
      </c>
    </row>
    <row r="9003" spans="1:22" x14ac:dyDescent="0.3">
      <c r="A9003" s="32"/>
      <c r="C9003" s="3">
        <v>8998</v>
      </c>
      <c r="D9003" s="3" t="s">
        <v>10366</v>
      </c>
      <c r="E9003" s="34">
        <v>43179</v>
      </c>
      <c r="F9003" s="34">
        <v>43179</v>
      </c>
      <c r="G9003" s="3" t="s">
        <v>1290</v>
      </c>
      <c r="H9003" s="3" t="s">
        <v>6081</v>
      </c>
      <c r="I9003" s="3" t="s">
        <v>6082</v>
      </c>
      <c r="J9003" s="3" t="s">
        <v>22</v>
      </c>
      <c r="K9003" s="3" t="s">
        <v>23</v>
      </c>
      <c r="L9003" s="3" t="s">
        <v>180</v>
      </c>
      <c r="M9003" s="3" t="s">
        <v>100</v>
      </c>
      <c r="N9003" s="3">
        <v>77041</v>
      </c>
      <c r="O9003" s="3" t="s">
        <v>101</v>
      </c>
      <c r="P9003" s="3" t="s">
        <v>1054</v>
      </c>
      <c r="Q9003" s="3" t="s">
        <v>42</v>
      </c>
      <c r="R9003" s="3" t="s">
        <v>86</v>
      </c>
      <c r="S9003" s="3" t="s">
        <v>182</v>
      </c>
      <c r="T9003" s="3">
        <v>56.704000000000001</v>
      </c>
      <c r="U9003" s="35" cm="1">
        <f t="array" ref="U9003">INDEX('Pricing Strategy'!$F$4:$F$71,MATCH(1,(Dataset!$O9003='Pricing Strategy'!$B$4:$B$71)*(Dataset!$Q9003='Pricing Strategy'!$C$4:$C$71)*(Dataset!$R9003='Pricing Strategy'!$D$4:$D$71),))</f>
        <v>0.3</v>
      </c>
      <c r="V9003" s="3">
        <f>Dataset!$T9003*(1-Dataset!$U9003)</f>
        <v>39.692799999999998</v>
      </c>
    </row>
    <row r="9004" spans="1:22" x14ac:dyDescent="0.3">
      <c r="A9004" s="32"/>
      <c r="C9004" s="3">
        <v>8999</v>
      </c>
      <c r="D9004" s="3" t="s">
        <v>10366</v>
      </c>
      <c r="E9004" s="34">
        <v>43179</v>
      </c>
      <c r="F9004" s="34">
        <v>43179</v>
      </c>
      <c r="G9004" s="3" t="s">
        <v>1290</v>
      </c>
      <c r="H9004" s="3" t="s">
        <v>6081</v>
      </c>
      <c r="I9004" s="3" t="s">
        <v>6082</v>
      </c>
      <c r="J9004" s="3" t="s">
        <v>22</v>
      </c>
      <c r="K9004" s="3" t="s">
        <v>23</v>
      </c>
      <c r="L9004" s="3" t="s">
        <v>180</v>
      </c>
      <c r="M9004" s="3" t="s">
        <v>100</v>
      </c>
      <c r="N9004" s="3">
        <v>77041</v>
      </c>
      <c r="O9004" s="3" t="s">
        <v>101</v>
      </c>
      <c r="P9004" s="3" t="s">
        <v>556</v>
      </c>
      <c r="Q9004" s="3" t="s">
        <v>42</v>
      </c>
      <c r="R9004" s="3" t="s">
        <v>86</v>
      </c>
      <c r="S9004" s="3" t="s">
        <v>557</v>
      </c>
      <c r="T9004" s="3">
        <v>274.06400000000002</v>
      </c>
      <c r="U9004" s="35" cm="1">
        <f t="array" ref="U9004">INDEX('Pricing Strategy'!$F$4:$F$71,MATCH(1,(Dataset!$O9004='Pricing Strategy'!$B$4:$B$71)*(Dataset!$Q9004='Pricing Strategy'!$C$4:$C$71)*(Dataset!$R9004='Pricing Strategy'!$D$4:$D$71),))</f>
        <v>0.3</v>
      </c>
      <c r="V9004" s="3">
        <f>Dataset!$T9004*(1-Dataset!$U9004)</f>
        <v>191.84479999999999</v>
      </c>
    </row>
    <row r="9005" spans="1:22" x14ac:dyDescent="0.3">
      <c r="A9005" s="32"/>
      <c r="C9005" s="3">
        <v>9000</v>
      </c>
      <c r="D9005" s="3" t="s">
        <v>10367</v>
      </c>
      <c r="E9005" s="34">
        <v>43233</v>
      </c>
      <c r="F9005" s="34">
        <v>43237</v>
      </c>
      <c r="G9005" s="3" t="s">
        <v>46</v>
      </c>
      <c r="H9005" s="3" t="s">
        <v>3509</v>
      </c>
      <c r="I9005" s="3" t="s">
        <v>3510</v>
      </c>
      <c r="J9005" s="3" t="s">
        <v>98</v>
      </c>
      <c r="K9005" s="3" t="s">
        <v>23</v>
      </c>
      <c r="L9005" s="3" t="s">
        <v>142</v>
      </c>
      <c r="M9005" s="3" t="s">
        <v>143</v>
      </c>
      <c r="N9005" s="3">
        <v>19140</v>
      </c>
      <c r="O9005" s="3" t="s">
        <v>144</v>
      </c>
      <c r="P9005" s="3" t="s">
        <v>2097</v>
      </c>
      <c r="Q9005" s="3" t="s">
        <v>28</v>
      </c>
      <c r="R9005" s="3" t="s">
        <v>32</v>
      </c>
      <c r="S9005" s="3" t="s">
        <v>2098</v>
      </c>
      <c r="T9005" s="3">
        <v>458.43</v>
      </c>
      <c r="U9005" s="35" cm="1">
        <f t="array" ref="U9005">INDEX('Pricing Strategy'!$F$4:$F$71,MATCH(1,(Dataset!$O9005='Pricing Strategy'!$B$4:$B$71)*(Dataset!$Q9005='Pricing Strategy'!$C$4:$C$71)*(Dataset!$R9005='Pricing Strategy'!$D$4:$D$71),))</f>
        <v>0.45</v>
      </c>
      <c r="V9005" s="3">
        <f>Dataset!$T9005*(1-Dataset!$U9005)</f>
        <v>252.13650000000001</v>
      </c>
    </row>
    <row r="9006" spans="1:22" x14ac:dyDescent="0.3">
      <c r="A9006" s="32"/>
      <c r="C9006" s="3">
        <v>9001</v>
      </c>
      <c r="D9006" s="3" t="s">
        <v>10368</v>
      </c>
      <c r="E9006" s="34">
        <v>42177</v>
      </c>
      <c r="F9006" s="34">
        <v>42177</v>
      </c>
      <c r="G9006" s="3" t="s">
        <v>1290</v>
      </c>
      <c r="H9006" s="3" t="s">
        <v>4288</v>
      </c>
      <c r="I9006" s="3" t="s">
        <v>4289</v>
      </c>
      <c r="J9006" s="3" t="s">
        <v>22</v>
      </c>
      <c r="K9006" s="3" t="s">
        <v>23</v>
      </c>
      <c r="L9006" s="3" t="s">
        <v>540</v>
      </c>
      <c r="M9006" s="3" t="s">
        <v>306</v>
      </c>
      <c r="N9006" s="3">
        <v>85023</v>
      </c>
      <c r="O9006" s="3" t="s">
        <v>40</v>
      </c>
      <c r="P9006" s="3" t="s">
        <v>5394</v>
      </c>
      <c r="Q9006" s="3" t="s">
        <v>42</v>
      </c>
      <c r="R9006" s="3" t="s">
        <v>71</v>
      </c>
      <c r="S9006" s="3" t="s">
        <v>5395</v>
      </c>
      <c r="T9006" s="3">
        <v>8.2260000000000009</v>
      </c>
      <c r="U9006" s="35" cm="1">
        <f t="array" ref="U9006">INDEX('Pricing Strategy'!$F$4:$F$71,MATCH(1,(Dataset!$O9006='Pricing Strategy'!$B$4:$B$71)*(Dataset!$Q9006='Pricing Strategy'!$C$4:$C$71)*(Dataset!$R9006='Pricing Strategy'!$D$4:$D$71),))</f>
        <v>0.4</v>
      </c>
      <c r="V9006" s="3">
        <f>Dataset!$T9006*(1-Dataset!$U9006)</f>
        <v>4.9356</v>
      </c>
    </row>
    <row r="9007" spans="1:22" x14ac:dyDescent="0.3">
      <c r="A9007" s="32"/>
      <c r="C9007" s="3">
        <v>9002</v>
      </c>
      <c r="D9007" s="3" t="s">
        <v>10369</v>
      </c>
      <c r="E9007" s="34">
        <v>42340</v>
      </c>
      <c r="F9007" s="34">
        <v>42347</v>
      </c>
      <c r="G9007" s="3" t="s">
        <v>46</v>
      </c>
      <c r="H9007" s="3" t="s">
        <v>5328</v>
      </c>
      <c r="I9007" s="3" t="s">
        <v>5329</v>
      </c>
      <c r="J9007" s="3" t="s">
        <v>37</v>
      </c>
      <c r="K9007" s="3" t="s">
        <v>23</v>
      </c>
      <c r="L9007" s="3" t="s">
        <v>7494</v>
      </c>
      <c r="M9007" s="3" t="s">
        <v>1272</v>
      </c>
      <c r="N9007" s="3">
        <v>30328</v>
      </c>
      <c r="O9007" s="3" t="s">
        <v>26</v>
      </c>
      <c r="P9007" s="3" t="s">
        <v>7230</v>
      </c>
      <c r="Q9007" s="3" t="s">
        <v>67</v>
      </c>
      <c r="R9007" s="3" t="s">
        <v>157</v>
      </c>
      <c r="S9007" s="3" t="s">
        <v>7231</v>
      </c>
      <c r="T9007" s="3">
        <v>5.95</v>
      </c>
      <c r="U9007" s="35" cm="1">
        <f t="array" ref="U9007">INDEX('Pricing Strategy'!$F$4:$F$71,MATCH(1,(Dataset!$O9007='Pricing Strategy'!$B$4:$B$71)*(Dataset!$Q9007='Pricing Strategy'!$C$4:$C$71)*(Dataset!$R9007='Pricing Strategy'!$D$4:$D$71),))</f>
        <v>0.3</v>
      </c>
      <c r="V9007" s="3">
        <f>Dataset!$T9007*(1-Dataset!$U9007)</f>
        <v>4.165</v>
      </c>
    </row>
    <row r="9008" spans="1:22" x14ac:dyDescent="0.3">
      <c r="A9008" s="32"/>
      <c r="C9008" s="3">
        <v>9003</v>
      </c>
      <c r="D9008" s="3" t="s">
        <v>10369</v>
      </c>
      <c r="E9008" s="34">
        <v>42340</v>
      </c>
      <c r="F9008" s="34">
        <v>42347</v>
      </c>
      <c r="G9008" s="3" t="s">
        <v>46</v>
      </c>
      <c r="H9008" s="3" t="s">
        <v>5328</v>
      </c>
      <c r="I9008" s="3" t="s">
        <v>5329</v>
      </c>
      <c r="J9008" s="3" t="s">
        <v>37</v>
      </c>
      <c r="K9008" s="3" t="s">
        <v>23</v>
      </c>
      <c r="L9008" s="3" t="s">
        <v>7494</v>
      </c>
      <c r="M9008" s="3" t="s">
        <v>1272</v>
      </c>
      <c r="N9008" s="3">
        <v>30328</v>
      </c>
      <c r="O9008" s="3" t="s">
        <v>26</v>
      </c>
      <c r="P9008" s="3" t="s">
        <v>2845</v>
      </c>
      <c r="Q9008" s="3" t="s">
        <v>42</v>
      </c>
      <c r="R9008" s="3" t="s">
        <v>86</v>
      </c>
      <c r="S9008" s="3" t="s">
        <v>2846</v>
      </c>
      <c r="T9008" s="3">
        <v>15.24</v>
      </c>
      <c r="U9008" s="35" cm="1">
        <f t="array" ref="U9008">INDEX('Pricing Strategy'!$F$4:$F$71,MATCH(1,(Dataset!$O9008='Pricing Strategy'!$B$4:$B$71)*(Dataset!$Q9008='Pricing Strategy'!$C$4:$C$71)*(Dataset!$R9008='Pricing Strategy'!$D$4:$D$71),))</f>
        <v>0.25</v>
      </c>
      <c r="V9008" s="3">
        <f>Dataset!$T9008*(1-Dataset!$U9008)</f>
        <v>11.43</v>
      </c>
    </row>
    <row r="9009" spans="1:22" x14ac:dyDescent="0.3">
      <c r="A9009" s="32"/>
      <c r="C9009" s="3">
        <v>9004</v>
      </c>
      <c r="D9009" s="3" t="s">
        <v>10370</v>
      </c>
      <c r="E9009" s="34">
        <v>42465</v>
      </c>
      <c r="F9009" s="34">
        <v>42466</v>
      </c>
      <c r="G9009" s="3" t="s">
        <v>1290</v>
      </c>
      <c r="H9009" s="3" t="s">
        <v>1936</v>
      </c>
      <c r="I9009" s="3" t="s">
        <v>1937</v>
      </c>
      <c r="J9009" s="3" t="s">
        <v>22</v>
      </c>
      <c r="K9009" s="3" t="s">
        <v>23</v>
      </c>
      <c r="L9009" s="3" t="s">
        <v>4682</v>
      </c>
      <c r="M9009" s="3" t="s">
        <v>92</v>
      </c>
      <c r="N9009" s="3">
        <v>99207</v>
      </c>
      <c r="O9009" s="3" t="s">
        <v>40</v>
      </c>
      <c r="P9009" s="3" t="s">
        <v>440</v>
      </c>
      <c r="Q9009" s="3" t="s">
        <v>67</v>
      </c>
      <c r="R9009" s="3" t="s">
        <v>157</v>
      </c>
      <c r="S9009" s="3" t="s">
        <v>441</v>
      </c>
      <c r="T9009" s="3">
        <v>239.94</v>
      </c>
      <c r="U9009" s="35" cm="1">
        <f t="array" ref="U9009">INDEX('Pricing Strategy'!$F$4:$F$71,MATCH(1,(Dataset!$O9009='Pricing Strategy'!$B$4:$B$71)*(Dataset!$Q9009='Pricing Strategy'!$C$4:$C$71)*(Dataset!$R9009='Pricing Strategy'!$D$4:$D$71),))</f>
        <v>0.45</v>
      </c>
      <c r="V9009" s="3">
        <f>Dataset!$T9009*(1-Dataset!$U9009)</f>
        <v>131.96700000000001</v>
      </c>
    </row>
    <row r="9010" spans="1:22" x14ac:dyDescent="0.3">
      <c r="A9010" s="32"/>
      <c r="C9010" s="3">
        <v>9005</v>
      </c>
      <c r="D9010" s="3" t="s">
        <v>10370</v>
      </c>
      <c r="E9010" s="34">
        <v>42465</v>
      </c>
      <c r="F9010" s="34">
        <v>42466</v>
      </c>
      <c r="G9010" s="3" t="s">
        <v>1290</v>
      </c>
      <c r="H9010" s="3" t="s">
        <v>1936</v>
      </c>
      <c r="I9010" s="3" t="s">
        <v>1937</v>
      </c>
      <c r="J9010" s="3" t="s">
        <v>22</v>
      </c>
      <c r="K9010" s="3" t="s">
        <v>23</v>
      </c>
      <c r="L9010" s="3" t="s">
        <v>4682</v>
      </c>
      <c r="M9010" s="3" t="s">
        <v>92</v>
      </c>
      <c r="N9010" s="3">
        <v>99207</v>
      </c>
      <c r="O9010" s="3" t="s">
        <v>40</v>
      </c>
      <c r="P9010" s="3" t="s">
        <v>7789</v>
      </c>
      <c r="Q9010" s="3" t="s">
        <v>42</v>
      </c>
      <c r="R9010" s="3" t="s">
        <v>64</v>
      </c>
      <c r="S9010" s="3" t="s">
        <v>7790</v>
      </c>
      <c r="T9010" s="3">
        <v>23.84</v>
      </c>
      <c r="U9010" s="35" cm="1">
        <f t="array" ref="U9010">INDEX('Pricing Strategy'!$F$4:$F$71,MATCH(1,(Dataset!$O9010='Pricing Strategy'!$B$4:$B$71)*(Dataset!$Q9010='Pricing Strategy'!$C$4:$C$71)*(Dataset!$R9010='Pricing Strategy'!$D$4:$D$71),))</f>
        <v>0.45</v>
      </c>
      <c r="V9010" s="3">
        <f>Dataset!$T9010*(1-Dataset!$U9010)</f>
        <v>13.112</v>
      </c>
    </row>
    <row r="9011" spans="1:22" x14ac:dyDescent="0.3">
      <c r="A9011" s="32"/>
      <c r="C9011" s="3">
        <v>9006</v>
      </c>
      <c r="D9011" s="3" t="s">
        <v>10371</v>
      </c>
      <c r="E9011" s="34">
        <v>43422</v>
      </c>
      <c r="F9011" s="34">
        <v>43422</v>
      </c>
      <c r="G9011" s="3" t="s">
        <v>1290</v>
      </c>
      <c r="H9011" s="3" t="s">
        <v>2025</v>
      </c>
      <c r="I9011" s="3" t="s">
        <v>2026</v>
      </c>
      <c r="J9011" s="3" t="s">
        <v>37</v>
      </c>
      <c r="K9011" s="3" t="s">
        <v>23</v>
      </c>
      <c r="L9011" s="3" t="s">
        <v>2551</v>
      </c>
      <c r="M9011" s="3" t="s">
        <v>110</v>
      </c>
      <c r="N9011" s="3">
        <v>53209</v>
      </c>
      <c r="O9011" s="3" t="s">
        <v>101</v>
      </c>
      <c r="P9011" s="3" t="s">
        <v>1637</v>
      </c>
      <c r="Q9011" s="3" t="s">
        <v>42</v>
      </c>
      <c r="R9011" s="3" t="s">
        <v>55</v>
      </c>
      <c r="S9011" s="3" t="s">
        <v>1638</v>
      </c>
      <c r="T9011" s="3">
        <v>92.52</v>
      </c>
      <c r="U9011" s="35" cm="1">
        <f t="array" ref="U9011">INDEX('Pricing Strategy'!$F$4:$F$71,MATCH(1,(Dataset!$O9011='Pricing Strategy'!$B$4:$B$71)*(Dataset!$Q9011='Pricing Strategy'!$C$4:$C$71)*(Dataset!$R9011='Pricing Strategy'!$D$4:$D$71),))</f>
        <v>0.4</v>
      </c>
      <c r="V9011" s="3">
        <f>Dataset!$T9011*(1-Dataset!$U9011)</f>
        <v>55.511999999999993</v>
      </c>
    </row>
    <row r="9012" spans="1:22" x14ac:dyDescent="0.3">
      <c r="A9012" s="32"/>
      <c r="C9012" s="3">
        <v>9007</v>
      </c>
      <c r="D9012" s="3" t="s">
        <v>10371</v>
      </c>
      <c r="E9012" s="34">
        <v>43422</v>
      </c>
      <c r="F9012" s="34">
        <v>43422</v>
      </c>
      <c r="G9012" s="3" t="s">
        <v>1290</v>
      </c>
      <c r="H9012" s="3" t="s">
        <v>2025</v>
      </c>
      <c r="I9012" s="3" t="s">
        <v>2026</v>
      </c>
      <c r="J9012" s="3" t="s">
        <v>37</v>
      </c>
      <c r="K9012" s="3" t="s">
        <v>23</v>
      </c>
      <c r="L9012" s="3" t="s">
        <v>2551</v>
      </c>
      <c r="M9012" s="3" t="s">
        <v>110</v>
      </c>
      <c r="N9012" s="3">
        <v>53209</v>
      </c>
      <c r="O9012" s="3" t="s">
        <v>101</v>
      </c>
      <c r="P9012" s="3" t="s">
        <v>520</v>
      </c>
      <c r="Q9012" s="3" t="s">
        <v>42</v>
      </c>
      <c r="R9012" s="3" t="s">
        <v>55</v>
      </c>
      <c r="S9012" s="3" t="s">
        <v>521</v>
      </c>
      <c r="T9012" s="3">
        <v>37.76</v>
      </c>
      <c r="U9012" s="35" cm="1">
        <f t="array" ref="U9012">INDEX('Pricing Strategy'!$F$4:$F$71,MATCH(1,(Dataset!$O9012='Pricing Strategy'!$B$4:$B$71)*(Dataset!$Q9012='Pricing Strategy'!$C$4:$C$71)*(Dataset!$R9012='Pricing Strategy'!$D$4:$D$71),))</f>
        <v>0.4</v>
      </c>
      <c r="V9012" s="3">
        <f>Dataset!$T9012*(1-Dataset!$U9012)</f>
        <v>22.655999999999999</v>
      </c>
    </row>
    <row r="9013" spans="1:22" x14ac:dyDescent="0.3">
      <c r="A9013" s="32"/>
      <c r="C9013" s="3">
        <v>9008</v>
      </c>
      <c r="D9013" s="3" t="s">
        <v>10371</v>
      </c>
      <c r="E9013" s="34">
        <v>43422</v>
      </c>
      <c r="F9013" s="34">
        <v>43422</v>
      </c>
      <c r="G9013" s="3" t="s">
        <v>1290</v>
      </c>
      <c r="H9013" s="3" t="s">
        <v>2025</v>
      </c>
      <c r="I9013" s="3" t="s">
        <v>2026</v>
      </c>
      <c r="J9013" s="3" t="s">
        <v>37</v>
      </c>
      <c r="K9013" s="3" t="s">
        <v>23</v>
      </c>
      <c r="L9013" s="3" t="s">
        <v>2551</v>
      </c>
      <c r="M9013" s="3" t="s">
        <v>110</v>
      </c>
      <c r="N9013" s="3">
        <v>53209</v>
      </c>
      <c r="O9013" s="3" t="s">
        <v>101</v>
      </c>
      <c r="P9013" s="3" t="s">
        <v>7386</v>
      </c>
      <c r="Q9013" s="3" t="s">
        <v>42</v>
      </c>
      <c r="R9013" s="3" t="s">
        <v>43</v>
      </c>
      <c r="S9013" s="3" t="s">
        <v>7387</v>
      </c>
      <c r="T9013" s="3">
        <v>7.38</v>
      </c>
      <c r="U9013" s="35" cm="1">
        <f t="array" ref="U9013">INDEX('Pricing Strategy'!$F$4:$F$71,MATCH(1,(Dataset!$O9013='Pricing Strategy'!$B$4:$B$71)*(Dataset!$Q9013='Pricing Strategy'!$C$4:$C$71)*(Dataset!$R9013='Pricing Strategy'!$D$4:$D$71),))</f>
        <v>0.3</v>
      </c>
      <c r="V9013" s="3">
        <f>Dataset!$T9013*(1-Dataset!$U9013)</f>
        <v>5.1659999999999995</v>
      </c>
    </row>
    <row r="9014" spans="1:22" x14ac:dyDescent="0.3">
      <c r="A9014" s="32"/>
      <c r="C9014" s="3">
        <v>9009</v>
      </c>
      <c r="D9014" s="3" t="s">
        <v>10371</v>
      </c>
      <c r="E9014" s="34">
        <v>43422</v>
      </c>
      <c r="F9014" s="34">
        <v>43422</v>
      </c>
      <c r="G9014" s="3" t="s">
        <v>1290</v>
      </c>
      <c r="H9014" s="3" t="s">
        <v>2025</v>
      </c>
      <c r="I9014" s="3" t="s">
        <v>2026</v>
      </c>
      <c r="J9014" s="3" t="s">
        <v>37</v>
      </c>
      <c r="K9014" s="3" t="s">
        <v>23</v>
      </c>
      <c r="L9014" s="3" t="s">
        <v>2551</v>
      </c>
      <c r="M9014" s="3" t="s">
        <v>110</v>
      </c>
      <c r="N9014" s="3">
        <v>53209</v>
      </c>
      <c r="O9014" s="3" t="s">
        <v>101</v>
      </c>
      <c r="P9014" s="3" t="s">
        <v>1557</v>
      </c>
      <c r="Q9014" s="3" t="s">
        <v>28</v>
      </c>
      <c r="R9014" s="3" t="s">
        <v>61</v>
      </c>
      <c r="S9014" s="3" t="s">
        <v>1558</v>
      </c>
      <c r="T9014" s="3">
        <v>5.82</v>
      </c>
      <c r="U9014" s="35" cm="1">
        <f t="array" ref="U9014">INDEX('Pricing Strategy'!$F$4:$F$71,MATCH(1,(Dataset!$O9014='Pricing Strategy'!$B$4:$B$71)*(Dataset!$Q9014='Pricing Strategy'!$C$4:$C$71)*(Dataset!$R9014='Pricing Strategy'!$D$4:$D$71),))</f>
        <v>0.3</v>
      </c>
      <c r="V9014" s="3">
        <f>Dataset!$T9014*(1-Dataset!$U9014)</f>
        <v>4.0739999999999998</v>
      </c>
    </row>
    <row r="9015" spans="1:22" x14ac:dyDescent="0.3">
      <c r="A9015" s="32"/>
      <c r="C9015" s="3">
        <v>9010</v>
      </c>
      <c r="D9015" s="3" t="s">
        <v>10372</v>
      </c>
      <c r="E9015" s="34">
        <v>43293</v>
      </c>
      <c r="F9015" s="34">
        <v>43299</v>
      </c>
      <c r="G9015" s="3" t="s">
        <v>46</v>
      </c>
      <c r="H9015" s="3" t="s">
        <v>7762</v>
      </c>
      <c r="I9015" s="3" t="s">
        <v>7763</v>
      </c>
      <c r="J9015" s="3" t="s">
        <v>22</v>
      </c>
      <c r="K9015" s="3" t="s">
        <v>23</v>
      </c>
      <c r="L9015" s="3" t="s">
        <v>744</v>
      </c>
      <c r="M9015" s="3" t="s">
        <v>494</v>
      </c>
      <c r="N9015" s="3">
        <v>45014</v>
      </c>
      <c r="O9015" s="3" t="s">
        <v>144</v>
      </c>
      <c r="P9015" s="3" t="s">
        <v>6078</v>
      </c>
      <c r="Q9015" s="3" t="s">
        <v>42</v>
      </c>
      <c r="R9015" s="3" t="s">
        <v>86</v>
      </c>
      <c r="S9015" s="3" t="s">
        <v>6079</v>
      </c>
      <c r="T9015" s="3">
        <v>3.8159999999999998</v>
      </c>
      <c r="U9015" s="35" cm="1">
        <f t="array" ref="U9015">INDEX('Pricing Strategy'!$F$4:$F$71,MATCH(1,(Dataset!$O9015='Pricing Strategy'!$B$4:$B$71)*(Dataset!$Q9015='Pricing Strategy'!$C$4:$C$71)*(Dataset!$R9015='Pricing Strategy'!$D$4:$D$71),))</f>
        <v>0.4</v>
      </c>
      <c r="V9015" s="3">
        <f>Dataset!$T9015*(1-Dataset!$U9015)</f>
        <v>2.2895999999999996</v>
      </c>
    </row>
    <row r="9016" spans="1:22" x14ac:dyDescent="0.3">
      <c r="A9016" s="32"/>
      <c r="C9016" s="3">
        <v>9011</v>
      </c>
      <c r="D9016" s="3" t="s">
        <v>10373</v>
      </c>
      <c r="E9016" s="34">
        <v>43239</v>
      </c>
      <c r="F9016" s="34">
        <v>43243</v>
      </c>
      <c r="G9016" s="3" t="s">
        <v>46</v>
      </c>
      <c r="H9016" s="3" t="s">
        <v>4598</v>
      </c>
      <c r="I9016" s="3" t="s">
        <v>4599</v>
      </c>
      <c r="J9016" s="3" t="s">
        <v>37</v>
      </c>
      <c r="K9016" s="3" t="s">
        <v>23</v>
      </c>
      <c r="L9016" s="3" t="s">
        <v>1683</v>
      </c>
      <c r="M9016" s="3" t="s">
        <v>354</v>
      </c>
      <c r="N9016" s="3">
        <v>35810</v>
      </c>
      <c r="O9016" s="3" t="s">
        <v>26</v>
      </c>
      <c r="P9016" s="3" t="s">
        <v>6404</v>
      </c>
      <c r="Q9016" s="3" t="s">
        <v>42</v>
      </c>
      <c r="R9016" s="3" t="s">
        <v>71</v>
      </c>
      <c r="S9016" s="3" t="s">
        <v>6405</v>
      </c>
      <c r="T9016" s="3">
        <v>26.16</v>
      </c>
      <c r="U9016" s="35" cm="1">
        <f t="array" ref="U9016">INDEX('Pricing Strategy'!$F$4:$F$71,MATCH(1,(Dataset!$O9016='Pricing Strategy'!$B$4:$B$71)*(Dataset!$Q9016='Pricing Strategy'!$C$4:$C$71)*(Dataset!$R9016='Pricing Strategy'!$D$4:$D$71),))</f>
        <v>0.25</v>
      </c>
      <c r="V9016" s="3">
        <f>Dataset!$T9016*(1-Dataset!$U9016)</f>
        <v>19.62</v>
      </c>
    </row>
    <row r="9017" spans="1:22" x14ac:dyDescent="0.3">
      <c r="A9017" s="32"/>
      <c r="C9017" s="3">
        <v>9012</v>
      </c>
      <c r="D9017" s="3" t="s">
        <v>10374</v>
      </c>
      <c r="E9017" s="34">
        <v>42724</v>
      </c>
      <c r="F9017" s="34">
        <v>42725</v>
      </c>
      <c r="G9017" s="3" t="s">
        <v>184</v>
      </c>
      <c r="H9017" s="3" t="s">
        <v>4449</v>
      </c>
      <c r="I9017" s="3" t="s">
        <v>4450</v>
      </c>
      <c r="J9017" s="3" t="s">
        <v>98</v>
      </c>
      <c r="K9017" s="3" t="s">
        <v>23</v>
      </c>
      <c r="L9017" s="3" t="s">
        <v>180</v>
      </c>
      <c r="M9017" s="3" t="s">
        <v>100</v>
      </c>
      <c r="N9017" s="3">
        <v>77036</v>
      </c>
      <c r="O9017" s="3" t="s">
        <v>101</v>
      </c>
      <c r="P9017" s="3" t="s">
        <v>2833</v>
      </c>
      <c r="Q9017" s="3" t="s">
        <v>67</v>
      </c>
      <c r="R9017" s="3" t="s">
        <v>157</v>
      </c>
      <c r="S9017" s="3" t="s">
        <v>2834</v>
      </c>
      <c r="T9017" s="3">
        <v>100.8</v>
      </c>
      <c r="U9017" s="35" cm="1">
        <f t="array" ref="U9017">INDEX('Pricing Strategy'!$F$4:$F$71,MATCH(1,(Dataset!$O9017='Pricing Strategy'!$B$4:$B$71)*(Dataset!$Q9017='Pricing Strategy'!$C$4:$C$71)*(Dataset!$R9017='Pricing Strategy'!$D$4:$D$71),))</f>
        <v>0.35</v>
      </c>
      <c r="V9017" s="3">
        <f>Dataset!$T9017*(1-Dataset!$U9017)</f>
        <v>65.52</v>
      </c>
    </row>
    <row r="9018" spans="1:22" x14ac:dyDescent="0.3">
      <c r="A9018" s="32"/>
      <c r="C9018" s="3">
        <v>9013</v>
      </c>
      <c r="D9018" s="3" t="s">
        <v>10375</v>
      </c>
      <c r="E9018" s="34">
        <v>42787</v>
      </c>
      <c r="F9018" s="34">
        <v>42788</v>
      </c>
      <c r="G9018" s="3" t="s">
        <v>184</v>
      </c>
      <c r="H9018" s="3" t="s">
        <v>894</v>
      </c>
      <c r="I9018" s="3" t="s">
        <v>895</v>
      </c>
      <c r="J9018" s="3" t="s">
        <v>37</v>
      </c>
      <c r="K9018" s="3" t="s">
        <v>23</v>
      </c>
      <c r="L9018" s="3" t="s">
        <v>262</v>
      </c>
      <c r="M9018" s="3" t="s">
        <v>263</v>
      </c>
      <c r="N9018" s="3">
        <v>10011</v>
      </c>
      <c r="O9018" s="3" t="s">
        <v>144</v>
      </c>
      <c r="P9018" s="3" t="s">
        <v>1100</v>
      </c>
      <c r="Q9018" s="3" t="s">
        <v>28</v>
      </c>
      <c r="R9018" s="3" t="s">
        <v>61</v>
      </c>
      <c r="S9018" s="3" t="s">
        <v>1101</v>
      </c>
      <c r="T9018" s="3">
        <v>135.80000000000001</v>
      </c>
      <c r="U9018" s="35" cm="1">
        <f t="array" ref="U9018">INDEX('Pricing Strategy'!$F$4:$F$71,MATCH(1,(Dataset!$O9018='Pricing Strategy'!$B$4:$B$71)*(Dataset!$Q9018='Pricing Strategy'!$C$4:$C$71)*(Dataset!$R9018='Pricing Strategy'!$D$4:$D$71),))</f>
        <v>0.4</v>
      </c>
      <c r="V9018" s="3">
        <f>Dataset!$T9018*(1-Dataset!$U9018)</f>
        <v>81.48</v>
      </c>
    </row>
    <row r="9019" spans="1:22" x14ac:dyDescent="0.3">
      <c r="A9019" s="32"/>
      <c r="C9019" s="3">
        <v>9014</v>
      </c>
      <c r="D9019" s="3" t="s">
        <v>10376</v>
      </c>
      <c r="E9019" s="34">
        <v>43177</v>
      </c>
      <c r="F9019" s="34">
        <v>43181</v>
      </c>
      <c r="G9019" s="3" t="s">
        <v>46</v>
      </c>
      <c r="H9019" s="3" t="s">
        <v>8558</v>
      </c>
      <c r="I9019" s="3" t="s">
        <v>8559</v>
      </c>
      <c r="J9019" s="3" t="s">
        <v>37</v>
      </c>
      <c r="K9019" s="3" t="s">
        <v>23</v>
      </c>
      <c r="L9019" s="3" t="s">
        <v>38</v>
      </c>
      <c r="M9019" s="3" t="s">
        <v>39</v>
      </c>
      <c r="N9019" s="3">
        <v>90008</v>
      </c>
      <c r="O9019" s="3" t="s">
        <v>40</v>
      </c>
      <c r="P9019" s="3" t="s">
        <v>7189</v>
      </c>
      <c r="Q9019" s="3" t="s">
        <v>42</v>
      </c>
      <c r="R9019" s="3" t="s">
        <v>64</v>
      </c>
      <c r="S9019" s="3" t="s">
        <v>4230</v>
      </c>
      <c r="T9019" s="3">
        <v>13.9</v>
      </c>
      <c r="U9019" s="35" cm="1">
        <f t="array" ref="U9019">INDEX('Pricing Strategy'!$F$4:$F$71,MATCH(1,(Dataset!$O9019='Pricing Strategy'!$B$4:$B$71)*(Dataset!$Q9019='Pricing Strategy'!$C$4:$C$71)*(Dataset!$R9019='Pricing Strategy'!$D$4:$D$71),))</f>
        <v>0.45</v>
      </c>
      <c r="V9019" s="3">
        <f>Dataset!$T9019*(1-Dataset!$U9019)</f>
        <v>7.6450000000000005</v>
      </c>
    </row>
    <row r="9020" spans="1:22" x14ac:dyDescent="0.3">
      <c r="A9020" s="32"/>
      <c r="C9020" s="3">
        <v>9015</v>
      </c>
      <c r="D9020" s="3" t="s">
        <v>10376</v>
      </c>
      <c r="E9020" s="34">
        <v>43177</v>
      </c>
      <c r="F9020" s="34">
        <v>43181</v>
      </c>
      <c r="G9020" s="3" t="s">
        <v>46</v>
      </c>
      <c r="H9020" s="3" t="s">
        <v>8558</v>
      </c>
      <c r="I9020" s="3" t="s">
        <v>8559</v>
      </c>
      <c r="J9020" s="3" t="s">
        <v>37</v>
      </c>
      <c r="K9020" s="3" t="s">
        <v>23</v>
      </c>
      <c r="L9020" s="3" t="s">
        <v>38</v>
      </c>
      <c r="M9020" s="3" t="s">
        <v>39</v>
      </c>
      <c r="N9020" s="3">
        <v>90008</v>
      </c>
      <c r="O9020" s="3" t="s">
        <v>40</v>
      </c>
      <c r="P9020" s="3" t="s">
        <v>3046</v>
      </c>
      <c r="Q9020" s="3" t="s">
        <v>42</v>
      </c>
      <c r="R9020" s="3" t="s">
        <v>169</v>
      </c>
      <c r="S9020" s="3" t="s">
        <v>3047</v>
      </c>
      <c r="T9020" s="3">
        <v>19.399999999999999</v>
      </c>
      <c r="U9020" s="35" cm="1">
        <f t="array" ref="U9020">INDEX('Pricing Strategy'!$F$4:$F$71,MATCH(1,(Dataset!$O9020='Pricing Strategy'!$B$4:$B$71)*(Dataset!$Q9020='Pricing Strategy'!$C$4:$C$71)*(Dataset!$R9020='Pricing Strategy'!$D$4:$D$71),))</f>
        <v>0.4</v>
      </c>
      <c r="V9020" s="3">
        <f>Dataset!$T9020*(1-Dataset!$U9020)</f>
        <v>11.639999999999999</v>
      </c>
    </row>
    <row r="9021" spans="1:22" x14ac:dyDescent="0.3">
      <c r="A9021" s="32"/>
      <c r="C9021" s="3">
        <v>9016</v>
      </c>
      <c r="D9021" s="3" t="s">
        <v>10377</v>
      </c>
      <c r="E9021" s="34">
        <v>43086</v>
      </c>
      <c r="F9021" s="34">
        <v>43092</v>
      </c>
      <c r="G9021" s="3" t="s">
        <v>46</v>
      </c>
      <c r="H9021" s="3" t="s">
        <v>3099</v>
      </c>
      <c r="I9021" s="3" t="s">
        <v>3100</v>
      </c>
      <c r="J9021" s="3" t="s">
        <v>37</v>
      </c>
      <c r="K9021" s="3" t="s">
        <v>23</v>
      </c>
      <c r="L9021" s="3" t="s">
        <v>664</v>
      </c>
      <c r="M9021" s="3" t="s">
        <v>665</v>
      </c>
      <c r="N9021" s="3">
        <v>88220</v>
      </c>
      <c r="O9021" s="3" t="s">
        <v>40</v>
      </c>
      <c r="P9021" s="3" t="s">
        <v>2619</v>
      </c>
      <c r="Q9021" s="3" t="s">
        <v>42</v>
      </c>
      <c r="R9021" s="3" t="s">
        <v>71</v>
      </c>
      <c r="S9021" s="3" t="s">
        <v>2620</v>
      </c>
      <c r="T9021" s="3">
        <v>13.488</v>
      </c>
      <c r="U9021" s="35" cm="1">
        <f t="array" ref="U9021">INDEX('Pricing Strategy'!$F$4:$F$71,MATCH(1,(Dataset!$O9021='Pricing Strategy'!$B$4:$B$71)*(Dataset!$Q9021='Pricing Strategy'!$C$4:$C$71)*(Dataset!$R9021='Pricing Strategy'!$D$4:$D$71),))</f>
        <v>0.4</v>
      </c>
      <c r="V9021" s="3">
        <f>Dataset!$T9021*(1-Dataset!$U9021)</f>
        <v>8.0927999999999987</v>
      </c>
    </row>
    <row r="9022" spans="1:22" x14ac:dyDescent="0.3">
      <c r="A9022" s="32"/>
      <c r="C9022" s="3">
        <v>9017</v>
      </c>
      <c r="D9022" s="3" t="s">
        <v>10377</v>
      </c>
      <c r="E9022" s="34">
        <v>43086</v>
      </c>
      <c r="F9022" s="34">
        <v>43092</v>
      </c>
      <c r="G9022" s="3" t="s">
        <v>46</v>
      </c>
      <c r="H9022" s="3" t="s">
        <v>3099</v>
      </c>
      <c r="I9022" s="3" t="s">
        <v>3100</v>
      </c>
      <c r="J9022" s="3" t="s">
        <v>37</v>
      </c>
      <c r="K9022" s="3" t="s">
        <v>23</v>
      </c>
      <c r="L9022" s="3" t="s">
        <v>664</v>
      </c>
      <c r="M9022" s="3" t="s">
        <v>665</v>
      </c>
      <c r="N9022" s="3">
        <v>88220</v>
      </c>
      <c r="O9022" s="3" t="s">
        <v>40</v>
      </c>
      <c r="P9022" s="3" t="s">
        <v>5775</v>
      </c>
      <c r="Q9022" s="3" t="s">
        <v>42</v>
      </c>
      <c r="R9022" s="3" t="s">
        <v>71</v>
      </c>
      <c r="S9022" s="3" t="s">
        <v>5776</v>
      </c>
      <c r="T9022" s="3">
        <v>11.416</v>
      </c>
      <c r="U9022" s="35" cm="1">
        <f t="array" ref="U9022">INDEX('Pricing Strategy'!$F$4:$F$71,MATCH(1,(Dataset!$O9022='Pricing Strategy'!$B$4:$B$71)*(Dataset!$Q9022='Pricing Strategy'!$C$4:$C$71)*(Dataset!$R9022='Pricing Strategy'!$D$4:$D$71),))</f>
        <v>0.4</v>
      </c>
      <c r="V9022" s="3">
        <f>Dataset!$T9022*(1-Dataset!$U9022)</f>
        <v>6.8495999999999997</v>
      </c>
    </row>
    <row r="9023" spans="1:22" x14ac:dyDescent="0.3">
      <c r="A9023" s="32"/>
      <c r="C9023" s="3">
        <v>9018</v>
      </c>
      <c r="D9023" s="3" t="s">
        <v>10378</v>
      </c>
      <c r="E9023" s="34">
        <v>42820</v>
      </c>
      <c r="F9023" s="34">
        <v>42822</v>
      </c>
      <c r="G9023" s="3" t="s">
        <v>19</v>
      </c>
      <c r="H9023" s="3" t="s">
        <v>5253</v>
      </c>
      <c r="I9023" s="3" t="s">
        <v>5254</v>
      </c>
      <c r="J9023" s="3" t="s">
        <v>22</v>
      </c>
      <c r="K9023" s="3" t="s">
        <v>23</v>
      </c>
      <c r="L9023" s="3" t="s">
        <v>8418</v>
      </c>
      <c r="M9023" s="3" t="s">
        <v>6264</v>
      </c>
      <c r="N9023" s="3">
        <v>83201</v>
      </c>
      <c r="O9023" s="3" t="s">
        <v>40</v>
      </c>
      <c r="P9023" s="3" t="s">
        <v>4010</v>
      </c>
      <c r="Q9023" s="3" t="s">
        <v>42</v>
      </c>
      <c r="R9023" s="3" t="s">
        <v>86</v>
      </c>
      <c r="S9023" s="3" t="s">
        <v>4011</v>
      </c>
      <c r="T9023" s="3">
        <v>17.64</v>
      </c>
      <c r="U9023" s="35" cm="1">
        <f t="array" ref="U9023">INDEX('Pricing Strategy'!$F$4:$F$71,MATCH(1,(Dataset!$O9023='Pricing Strategy'!$B$4:$B$71)*(Dataset!$Q9023='Pricing Strategy'!$C$4:$C$71)*(Dataset!$R9023='Pricing Strategy'!$D$4:$D$71),))</f>
        <v>0.4</v>
      </c>
      <c r="V9023" s="3">
        <f>Dataset!$T9023*(1-Dataset!$U9023)</f>
        <v>10.584</v>
      </c>
    </row>
    <row r="9024" spans="1:22" x14ac:dyDescent="0.3">
      <c r="A9024" s="32"/>
      <c r="C9024" s="3">
        <v>9019</v>
      </c>
      <c r="D9024" s="3" t="s">
        <v>10378</v>
      </c>
      <c r="E9024" s="34">
        <v>42820</v>
      </c>
      <c r="F9024" s="34">
        <v>42822</v>
      </c>
      <c r="G9024" s="3" t="s">
        <v>19</v>
      </c>
      <c r="H9024" s="3" t="s">
        <v>5253</v>
      </c>
      <c r="I9024" s="3" t="s">
        <v>5254</v>
      </c>
      <c r="J9024" s="3" t="s">
        <v>22</v>
      </c>
      <c r="K9024" s="3" t="s">
        <v>23</v>
      </c>
      <c r="L9024" s="3" t="s">
        <v>8418</v>
      </c>
      <c r="M9024" s="3" t="s">
        <v>6264</v>
      </c>
      <c r="N9024" s="3">
        <v>83201</v>
      </c>
      <c r="O9024" s="3" t="s">
        <v>40</v>
      </c>
      <c r="P9024" s="3" t="s">
        <v>128</v>
      </c>
      <c r="Q9024" s="3" t="s">
        <v>42</v>
      </c>
      <c r="R9024" s="3" t="s">
        <v>71</v>
      </c>
      <c r="S9024" s="3" t="s">
        <v>129</v>
      </c>
      <c r="T9024" s="3">
        <v>17.04</v>
      </c>
      <c r="U9024" s="35" cm="1">
        <f t="array" ref="U9024">INDEX('Pricing Strategy'!$F$4:$F$71,MATCH(1,(Dataset!$O9024='Pricing Strategy'!$B$4:$B$71)*(Dataset!$Q9024='Pricing Strategy'!$C$4:$C$71)*(Dataset!$R9024='Pricing Strategy'!$D$4:$D$71),))</f>
        <v>0.4</v>
      </c>
      <c r="V9024" s="3">
        <f>Dataset!$T9024*(1-Dataset!$U9024)</f>
        <v>10.223999999999998</v>
      </c>
    </row>
    <row r="9025" spans="1:22" x14ac:dyDescent="0.3">
      <c r="A9025" s="32"/>
      <c r="C9025" s="3">
        <v>9020</v>
      </c>
      <c r="D9025" s="3" t="s">
        <v>10379</v>
      </c>
      <c r="E9025" s="34">
        <v>42354</v>
      </c>
      <c r="F9025" s="34">
        <v>42356</v>
      </c>
      <c r="G9025" s="3" t="s">
        <v>19</v>
      </c>
      <c r="H9025" s="3" t="s">
        <v>823</v>
      </c>
      <c r="I9025" s="3" t="s">
        <v>824</v>
      </c>
      <c r="J9025" s="3" t="s">
        <v>22</v>
      </c>
      <c r="K9025" s="3" t="s">
        <v>23</v>
      </c>
      <c r="L9025" s="3" t="s">
        <v>314</v>
      </c>
      <c r="M9025" s="3" t="s">
        <v>315</v>
      </c>
      <c r="N9025" s="3">
        <v>22153</v>
      </c>
      <c r="O9025" s="3" t="s">
        <v>26</v>
      </c>
      <c r="P9025" s="3" t="s">
        <v>3761</v>
      </c>
      <c r="Q9025" s="3" t="s">
        <v>67</v>
      </c>
      <c r="R9025" s="3" t="s">
        <v>157</v>
      </c>
      <c r="S9025" s="3" t="s">
        <v>3762</v>
      </c>
      <c r="T9025" s="3">
        <v>99.98</v>
      </c>
      <c r="U9025" s="35" cm="1">
        <f t="array" ref="U9025">INDEX('Pricing Strategy'!$F$4:$F$71,MATCH(1,(Dataset!$O9025='Pricing Strategy'!$B$4:$B$71)*(Dataset!$Q9025='Pricing Strategy'!$C$4:$C$71)*(Dataset!$R9025='Pricing Strategy'!$D$4:$D$71),))</f>
        <v>0.3</v>
      </c>
      <c r="V9025" s="3">
        <f>Dataset!$T9025*(1-Dataset!$U9025)</f>
        <v>69.986000000000004</v>
      </c>
    </row>
    <row r="9026" spans="1:22" x14ac:dyDescent="0.3">
      <c r="A9026" s="32"/>
      <c r="C9026" s="3">
        <v>9021</v>
      </c>
      <c r="D9026" s="3" t="s">
        <v>10379</v>
      </c>
      <c r="E9026" s="34">
        <v>42354</v>
      </c>
      <c r="F9026" s="34">
        <v>42356</v>
      </c>
      <c r="G9026" s="3" t="s">
        <v>19</v>
      </c>
      <c r="H9026" s="3" t="s">
        <v>823</v>
      </c>
      <c r="I9026" s="3" t="s">
        <v>824</v>
      </c>
      <c r="J9026" s="3" t="s">
        <v>22</v>
      </c>
      <c r="K9026" s="3" t="s">
        <v>23</v>
      </c>
      <c r="L9026" s="3" t="s">
        <v>314</v>
      </c>
      <c r="M9026" s="3" t="s">
        <v>315</v>
      </c>
      <c r="N9026" s="3">
        <v>22153</v>
      </c>
      <c r="O9026" s="3" t="s">
        <v>26</v>
      </c>
      <c r="P9026" s="3" t="s">
        <v>3412</v>
      </c>
      <c r="Q9026" s="3" t="s">
        <v>28</v>
      </c>
      <c r="R9026" s="3" t="s">
        <v>61</v>
      </c>
      <c r="S9026" s="3" t="s">
        <v>3413</v>
      </c>
      <c r="T9026" s="3">
        <v>29.46</v>
      </c>
      <c r="U9026" s="35" cm="1">
        <f t="array" ref="U9026">INDEX('Pricing Strategy'!$F$4:$F$71,MATCH(1,(Dataset!$O9026='Pricing Strategy'!$B$4:$B$71)*(Dataset!$Q9026='Pricing Strategy'!$C$4:$C$71)*(Dataset!$R9026='Pricing Strategy'!$D$4:$D$71),))</f>
        <v>0.25</v>
      </c>
      <c r="V9026" s="3">
        <f>Dataset!$T9026*(1-Dataset!$U9026)</f>
        <v>22.094999999999999</v>
      </c>
    </row>
    <row r="9027" spans="1:22" x14ac:dyDescent="0.3">
      <c r="A9027" s="32"/>
      <c r="C9027" s="3">
        <v>9022</v>
      </c>
      <c r="D9027" s="3" t="s">
        <v>10380</v>
      </c>
      <c r="E9027" s="34">
        <v>42689</v>
      </c>
      <c r="F9027" s="34">
        <v>42694</v>
      </c>
      <c r="G9027" s="3" t="s">
        <v>46</v>
      </c>
      <c r="H9027" s="3" t="s">
        <v>8998</v>
      </c>
      <c r="I9027" s="3" t="s">
        <v>8999</v>
      </c>
      <c r="J9027" s="3" t="s">
        <v>37</v>
      </c>
      <c r="K9027" s="3" t="s">
        <v>23</v>
      </c>
      <c r="L9027" s="3" t="s">
        <v>2839</v>
      </c>
      <c r="M9027" s="3" t="s">
        <v>494</v>
      </c>
      <c r="N9027" s="3">
        <v>43615</v>
      </c>
      <c r="O9027" s="3" t="s">
        <v>144</v>
      </c>
      <c r="P9027" s="3" t="s">
        <v>4648</v>
      </c>
      <c r="Q9027" s="3" t="s">
        <v>42</v>
      </c>
      <c r="R9027" s="3" t="s">
        <v>71</v>
      </c>
      <c r="S9027" s="3" t="s">
        <v>4649</v>
      </c>
      <c r="T9027" s="3">
        <v>166.92</v>
      </c>
      <c r="U9027" s="35" cm="1">
        <f t="array" ref="U9027">INDEX('Pricing Strategy'!$F$4:$F$71,MATCH(1,(Dataset!$O9027='Pricing Strategy'!$B$4:$B$71)*(Dataset!$Q9027='Pricing Strategy'!$C$4:$C$71)*(Dataset!$R9027='Pricing Strategy'!$D$4:$D$71),))</f>
        <v>0.4</v>
      </c>
      <c r="V9027" s="3">
        <f>Dataset!$T9027*(1-Dataset!$U9027)</f>
        <v>100.15199999999999</v>
      </c>
    </row>
    <row r="9028" spans="1:22" x14ac:dyDescent="0.3">
      <c r="A9028" s="32"/>
      <c r="C9028" s="3">
        <v>9023</v>
      </c>
      <c r="D9028" s="3" t="s">
        <v>10381</v>
      </c>
      <c r="E9028" s="34">
        <v>42969</v>
      </c>
      <c r="F9028" s="34">
        <v>42970</v>
      </c>
      <c r="G9028" s="3" t="s">
        <v>184</v>
      </c>
      <c r="H9028" s="3" t="s">
        <v>6260</v>
      </c>
      <c r="I9028" s="3" t="s">
        <v>6261</v>
      </c>
      <c r="J9028" s="3" t="s">
        <v>98</v>
      </c>
      <c r="K9028" s="3" t="s">
        <v>23</v>
      </c>
      <c r="L9028" s="3" t="s">
        <v>5345</v>
      </c>
      <c r="M9028" s="3" t="s">
        <v>453</v>
      </c>
      <c r="N9028" s="3">
        <v>80525</v>
      </c>
      <c r="O9028" s="3" t="s">
        <v>40</v>
      </c>
      <c r="P9028" s="3" t="s">
        <v>1996</v>
      </c>
      <c r="Q9028" s="3" t="s">
        <v>28</v>
      </c>
      <c r="R9028" s="3" t="s">
        <v>61</v>
      </c>
      <c r="S9028" s="3" t="s">
        <v>1997</v>
      </c>
      <c r="T9028" s="3">
        <v>98.328000000000003</v>
      </c>
      <c r="U9028" s="35" cm="1">
        <f t="array" ref="U9028">INDEX('Pricing Strategy'!$F$4:$F$71,MATCH(1,(Dataset!$O9028='Pricing Strategy'!$B$4:$B$71)*(Dataset!$Q9028='Pricing Strategy'!$C$4:$C$71)*(Dataset!$R9028='Pricing Strategy'!$D$4:$D$71),))</f>
        <v>0.4</v>
      </c>
      <c r="V9028" s="3">
        <f>Dataset!$T9028*(1-Dataset!$U9028)</f>
        <v>58.9968</v>
      </c>
    </row>
    <row r="9029" spans="1:22" x14ac:dyDescent="0.3">
      <c r="A9029" s="32"/>
      <c r="C9029" s="3">
        <v>9024</v>
      </c>
      <c r="D9029" s="3" t="s">
        <v>10382</v>
      </c>
      <c r="E9029" s="34">
        <v>42550</v>
      </c>
      <c r="F9029" s="34">
        <v>42553</v>
      </c>
      <c r="G9029" s="3" t="s">
        <v>184</v>
      </c>
      <c r="H9029" s="3" t="s">
        <v>4149</v>
      </c>
      <c r="I9029" s="3" t="s">
        <v>4150</v>
      </c>
      <c r="J9029" s="3" t="s">
        <v>22</v>
      </c>
      <c r="K9029" s="3" t="s">
        <v>23</v>
      </c>
      <c r="L9029" s="3" t="s">
        <v>262</v>
      </c>
      <c r="M9029" s="3" t="s">
        <v>263</v>
      </c>
      <c r="N9029" s="3">
        <v>10024</v>
      </c>
      <c r="O9029" s="3" t="s">
        <v>144</v>
      </c>
      <c r="P9029" s="3" t="s">
        <v>2097</v>
      </c>
      <c r="Q9029" s="3" t="s">
        <v>28</v>
      </c>
      <c r="R9029" s="3" t="s">
        <v>32</v>
      </c>
      <c r="S9029" s="3" t="s">
        <v>2098</v>
      </c>
      <c r="T9029" s="3">
        <v>117.88200000000001</v>
      </c>
      <c r="U9029" s="35" cm="1">
        <f t="array" ref="U9029">INDEX('Pricing Strategy'!$F$4:$F$71,MATCH(1,(Dataset!$O9029='Pricing Strategy'!$B$4:$B$71)*(Dataset!$Q9029='Pricing Strategy'!$C$4:$C$71)*(Dataset!$R9029='Pricing Strategy'!$D$4:$D$71),))</f>
        <v>0.45</v>
      </c>
      <c r="V9029" s="3">
        <f>Dataset!$T9029*(1-Dataset!$U9029)</f>
        <v>64.835100000000011</v>
      </c>
    </row>
    <row r="9030" spans="1:22" x14ac:dyDescent="0.3">
      <c r="A9030" s="32"/>
      <c r="C9030" s="3">
        <v>9025</v>
      </c>
      <c r="D9030" s="3" t="s">
        <v>10383</v>
      </c>
      <c r="E9030" s="34">
        <v>42912</v>
      </c>
      <c r="F9030" s="34">
        <v>42918</v>
      </c>
      <c r="G9030" s="3" t="s">
        <v>46</v>
      </c>
      <c r="H9030" s="3" t="s">
        <v>8998</v>
      </c>
      <c r="I9030" s="3" t="s">
        <v>8999</v>
      </c>
      <c r="J9030" s="3" t="s">
        <v>37</v>
      </c>
      <c r="K9030" s="3" t="s">
        <v>23</v>
      </c>
      <c r="L9030" s="3" t="s">
        <v>262</v>
      </c>
      <c r="M9030" s="3" t="s">
        <v>263</v>
      </c>
      <c r="N9030" s="3">
        <v>10035</v>
      </c>
      <c r="O9030" s="3" t="s">
        <v>144</v>
      </c>
      <c r="P9030" s="3" t="s">
        <v>7746</v>
      </c>
      <c r="Q9030" s="3" t="s">
        <v>67</v>
      </c>
      <c r="R9030" s="3" t="s">
        <v>157</v>
      </c>
      <c r="S9030" s="3" t="s">
        <v>7747</v>
      </c>
      <c r="T9030" s="3">
        <v>20.97</v>
      </c>
      <c r="U9030" s="35" cm="1">
        <f t="array" ref="U9030">INDEX('Pricing Strategy'!$F$4:$F$71,MATCH(1,(Dataset!$O9030='Pricing Strategy'!$B$4:$B$71)*(Dataset!$Q9030='Pricing Strategy'!$C$4:$C$71)*(Dataset!$R9030='Pricing Strategy'!$D$4:$D$71),))</f>
        <v>0.45</v>
      </c>
      <c r="V9030" s="3">
        <f>Dataset!$T9030*(1-Dataset!$U9030)</f>
        <v>11.5335</v>
      </c>
    </row>
    <row r="9031" spans="1:22" x14ac:dyDescent="0.3">
      <c r="A9031" s="32"/>
      <c r="C9031" s="3">
        <v>9026</v>
      </c>
      <c r="D9031" s="3" t="s">
        <v>10383</v>
      </c>
      <c r="E9031" s="34">
        <v>42912</v>
      </c>
      <c r="F9031" s="34">
        <v>42918</v>
      </c>
      <c r="G9031" s="3" t="s">
        <v>46</v>
      </c>
      <c r="H9031" s="3" t="s">
        <v>8998</v>
      </c>
      <c r="I9031" s="3" t="s">
        <v>8999</v>
      </c>
      <c r="J9031" s="3" t="s">
        <v>37</v>
      </c>
      <c r="K9031" s="3" t="s">
        <v>23</v>
      </c>
      <c r="L9031" s="3" t="s">
        <v>262</v>
      </c>
      <c r="M9031" s="3" t="s">
        <v>263</v>
      </c>
      <c r="N9031" s="3">
        <v>10035</v>
      </c>
      <c r="O9031" s="3" t="s">
        <v>144</v>
      </c>
      <c r="P9031" s="3" t="s">
        <v>6281</v>
      </c>
      <c r="Q9031" s="3" t="s">
        <v>67</v>
      </c>
      <c r="R9031" s="3" t="s">
        <v>157</v>
      </c>
      <c r="S9031" s="3" t="s">
        <v>6282</v>
      </c>
      <c r="T9031" s="3">
        <v>139.96</v>
      </c>
      <c r="U9031" s="35" cm="1">
        <f t="array" ref="U9031">INDEX('Pricing Strategy'!$F$4:$F$71,MATCH(1,(Dataset!$O9031='Pricing Strategy'!$B$4:$B$71)*(Dataset!$Q9031='Pricing Strategy'!$C$4:$C$71)*(Dataset!$R9031='Pricing Strategy'!$D$4:$D$71),))</f>
        <v>0.45</v>
      </c>
      <c r="V9031" s="3">
        <f>Dataset!$T9031*(1-Dataset!$U9031)</f>
        <v>76.978000000000009</v>
      </c>
    </row>
    <row r="9032" spans="1:22" x14ac:dyDescent="0.3">
      <c r="A9032" s="32"/>
      <c r="C9032" s="3">
        <v>9027</v>
      </c>
      <c r="D9032" s="3" t="s">
        <v>10383</v>
      </c>
      <c r="E9032" s="34">
        <v>42912</v>
      </c>
      <c r="F9032" s="34">
        <v>42918</v>
      </c>
      <c r="G9032" s="3" t="s">
        <v>46</v>
      </c>
      <c r="H9032" s="3" t="s">
        <v>8998</v>
      </c>
      <c r="I9032" s="3" t="s">
        <v>8999</v>
      </c>
      <c r="J9032" s="3" t="s">
        <v>37</v>
      </c>
      <c r="K9032" s="3" t="s">
        <v>23</v>
      </c>
      <c r="L9032" s="3" t="s">
        <v>262</v>
      </c>
      <c r="M9032" s="3" t="s">
        <v>263</v>
      </c>
      <c r="N9032" s="3">
        <v>10035</v>
      </c>
      <c r="O9032" s="3" t="s">
        <v>144</v>
      </c>
      <c r="P9032" s="3" t="s">
        <v>3845</v>
      </c>
      <c r="Q9032" s="3" t="s">
        <v>28</v>
      </c>
      <c r="R9032" s="3" t="s">
        <v>61</v>
      </c>
      <c r="S9032" s="3" t="s">
        <v>3846</v>
      </c>
      <c r="T9032" s="3">
        <v>37.74</v>
      </c>
      <c r="U9032" s="35" cm="1">
        <f t="array" ref="U9032">INDEX('Pricing Strategy'!$F$4:$F$71,MATCH(1,(Dataset!$O9032='Pricing Strategy'!$B$4:$B$71)*(Dataset!$Q9032='Pricing Strategy'!$C$4:$C$71)*(Dataset!$R9032='Pricing Strategy'!$D$4:$D$71),))</f>
        <v>0.4</v>
      </c>
      <c r="V9032" s="3">
        <f>Dataset!$T9032*(1-Dataset!$U9032)</f>
        <v>22.644000000000002</v>
      </c>
    </row>
    <row r="9033" spans="1:22" x14ac:dyDescent="0.3">
      <c r="A9033" s="32"/>
      <c r="C9033" s="3">
        <v>9028</v>
      </c>
      <c r="D9033" s="3" t="s">
        <v>10384</v>
      </c>
      <c r="E9033" s="34">
        <v>42995</v>
      </c>
      <c r="F9033" s="34">
        <v>43000</v>
      </c>
      <c r="G9033" s="3" t="s">
        <v>46</v>
      </c>
      <c r="H9033" s="3" t="s">
        <v>231</v>
      </c>
      <c r="I9033" s="3" t="s">
        <v>232</v>
      </c>
      <c r="J9033" s="3" t="s">
        <v>22</v>
      </c>
      <c r="K9033" s="3" t="s">
        <v>23</v>
      </c>
      <c r="L9033" s="3" t="s">
        <v>10385</v>
      </c>
      <c r="M9033" s="3" t="s">
        <v>1245</v>
      </c>
      <c r="N9033" s="3">
        <v>1752</v>
      </c>
      <c r="O9033" s="3" t="s">
        <v>144</v>
      </c>
      <c r="P9033" s="3" t="s">
        <v>2450</v>
      </c>
      <c r="Q9033" s="3" t="s">
        <v>28</v>
      </c>
      <c r="R9033" s="3" t="s">
        <v>61</v>
      </c>
      <c r="S9033" s="3" t="s">
        <v>2451</v>
      </c>
      <c r="T9033" s="3">
        <v>14.82</v>
      </c>
      <c r="U9033" s="35" cm="1">
        <f t="array" ref="U9033">INDEX('Pricing Strategy'!$F$4:$F$71,MATCH(1,(Dataset!$O9033='Pricing Strategy'!$B$4:$B$71)*(Dataset!$Q9033='Pricing Strategy'!$C$4:$C$71)*(Dataset!$R9033='Pricing Strategy'!$D$4:$D$71),))</f>
        <v>0.4</v>
      </c>
      <c r="V9033" s="3">
        <f>Dataset!$T9033*(1-Dataset!$U9033)</f>
        <v>8.8919999999999995</v>
      </c>
    </row>
    <row r="9034" spans="1:22" x14ac:dyDescent="0.3">
      <c r="A9034" s="32"/>
      <c r="C9034" s="3">
        <v>9029</v>
      </c>
      <c r="D9034" s="3" t="s">
        <v>10384</v>
      </c>
      <c r="E9034" s="34">
        <v>42995</v>
      </c>
      <c r="F9034" s="34">
        <v>43000</v>
      </c>
      <c r="G9034" s="3" t="s">
        <v>46</v>
      </c>
      <c r="H9034" s="3" t="s">
        <v>231</v>
      </c>
      <c r="I9034" s="3" t="s">
        <v>232</v>
      </c>
      <c r="J9034" s="3" t="s">
        <v>22</v>
      </c>
      <c r="K9034" s="3" t="s">
        <v>23</v>
      </c>
      <c r="L9034" s="3" t="s">
        <v>10385</v>
      </c>
      <c r="M9034" s="3" t="s">
        <v>1245</v>
      </c>
      <c r="N9034" s="3">
        <v>1752</v>
      </c>
      <c r="O9034" s="3" t="s">
        <v>144</v>
      </c>
      <c r="P9034" s="3" t="s">
        <v>1716</v>
      </c>
      <c r="Q9034" s="3" t="s">
        <v>28</v>
      </c>
      <c r="R9034" s="3" t="s">
        <v>61</v>
      </c>
      <c r="S9034" s="3" t="s">
        <v>1717</v>
      </c>
      <c r="T9034" s="3">
        <v>191.82</v>
      </c>
      <c r="U9034" s="35" cm="1">
        <f t="array" ref="U9034">INDEX('Pricing Strategy'!$F$4:$F$71,MATCH(1,(Dataset!$O9034='Pricing Strategy'!$B$4:$B$71)*(Dataset!$Q9034='Pricing Strategy'!$C$4:$C$71)*(Dataset!$R9034='Pricing Strategy'!$D$4:$D$71),))</f>
        <v>0.4</v>
      </c>
      <c r="V9034" s="3">
        <f>Dataset!$T9034*(1-Dataset!$U9034)</f>
        <v>115.092</v>
      </c>
    </row>
    <row r="9035" spans="1:22" x14ac:dyDescent="0.3">
      <c r="A9035" s="32"/>
      <c r="C9035" s="3">
        <v>9030</v>
      </c>
      <c r="D9035" s="3" t="s">
        <v>10386</v>
      </c>
      <c r="E9035" s="34">
        <v>42203</v>
      </c>
      <c r="F9035" s="34">
        <v>42208</v>
      </c>
      <c r="G9035" s="3" t="s">
        <v>46</v>
      </c>
      <c r="H9035" s="3" t="s">
        <v>6413</v>
      </c>
      <c r="I9035" s="3" t="s">
        <v>6414</v>
      </c>
      <c r="J9035" s="3" t="s">
        <v>22</v>
      </c>
      <c r="K9035" s="3" t="s">
        <v>23</v>
      </c>
      <c r="L9035" s="3" t="s">
        <v>1501</v>
      </c>
      <c r="M9035" s="3" t="s">
        <v>263</v>
      </c>
      <c r="N9035" s="3">
        <v>10801</v>
      </c>
      <c r="O9035" s="3" t="s">
        <v>144</v>
      </c>
      <c r="P9035" s="3" t="s">
        <v>2056</v>
      </c>
      <c r="Q9035" s="3" t="s">
        <v>42</v>
      </c>
      <c r="R9035" s="3" t="s">
        <v>71</v>
      </c>
      <c r="S9035" s="3" t="s">
        <v>2057</v>
      </c>
      <c r="T9035" s="3">
        <v>13.904</v>
      </c>
      <c r="U9035" s="35" cm="1">
        <f t="array" ref="U9035">INDEX('Pricing Strategy'!$F$4:$F$71,MATCH(1,(Dataset!$O9035='Pricing Strategy'!$B$4:$B$71)*(Dataset!$Q9035='Pricing Strategy'!$C$4:$C$71)*(Dataset!$R9035='Pricing Strategy'!$D$4:$D$71),))</f>
        <v>0.4</v>
      </c>
      <c r="V9035" s="3">
        <f>Dataset!$T9035*(1-Dataset!$U9035)</f>
        <v>8.3423999999999996</v>
      </c>
    </row>
    <row r="9036" spans="1:22" x14ac:dyDescent="0.3">
      <c r="A9036" s="32"/>
      <c r="C9036" s="3">
        <v>9031</v>
      </c>
      <c r="D9036" s="3" t="s">
        <v>10387</v>
      </c>
      <c r="E9036" s="34">
        <v>43344</v>
      </c>
      <c r="F9036" s="34">
        <v>43344</v>
      </c>
      <c r="G9036" s="3" t="s">
        <v>1290</v>
      </c>
      <c r="H9036" s="3" t="s">
        <v>3853</v>
      </c>
      <c r="I9036" s="3" t="s">
        <v>3854</v>
      </c>
      <c r="J9036" s="3" t="s">
        <v>37</v>
      </c>
      <c r="K9036" s="3" t="s">
        <v>23</v>
      </c>
      <c r="L9036" s="3" t="s">
        <v>91</v>
      </c>
      <c r="M9036" s="3" t="s">
        <v>92</v>
      </c>
      <c r="N9036" s="3">
        <v>98103</v>
      </c>
      <c r="O9036" s="3" t="s">
        <v>40</v>
      </c>
      <c r="P9036" s="3" t="s">
        <v>4619</v>
      </c>
      <c r="Q9036" s="3" t="s">
        <v>42</v>
      </c>
      <c r="R9036" s="3" t="s">
        <v>74</v>
      </c>
      <c r="S9036" s="3" t="s">
        <v>4620</v>
      </c>
      <c r="T9036" s="3">
        <v>314.60000000000002</v>
      </c>
      <c r="U9036" s="35" cm="1">
        <f t="array" ref="U9036">INDEX('Pricing Strategy'!$F$4:$F$71,MATCH(1,(Dataset!$O9036='Pricing Strategy'!$B$4:$B$71)*(Dataset!$Q9036='Pricing Strategy'!$C$4:$C$71)*(Dataset!$R9036='Pricing Strategy'!$D$4:$D$71),))</f>
        <v>0.4</v>
      </c>
      <c r="V9036" s="3">
        <f>Dataset!$T9036*(1-Dataset!$U9036)</f>
        <v>188.76000000000002</v>
      </c>
    </row>
    <row r="9037" spans="1:22" x14ac:dyDescent="0.3">
      <c r="A9037" s="32"/>
      <c r="C9037" s="3">
        <v>9032</v>
      </c>
      <c r="D9037" s="3" t="s">
        <v>10387</v>
      </c>
      <c r="E9037" s="34">
        <v>43344</v>
      </c>
      <c r="F9037" s="34">
        <v>43344</v>
      </c>
      <c r="G9037" s="3" t="s">
        <v>1290</v>
      </c>
      <c r="H9037" s="3" t="s">
        <v>3853</v>
      </c>
      <c r="I9037" s="3" t="s">
        <v>3854</v>
      </c>
      <c r="J9037" s="3" t="s">
        <v>37</v>
      </c>
      <c r="K9037" s="3" t="s">
        <v>23</v>
      </c>
      <c r="L9037" s="3" t="s">
        <v>91</v>
      </c>
      <c r="M9037" s="3" t="s">
        <v>92</v>
      </c>
      <c r="N9037" s="3">
        <v>98103</v>
      </c>
      <c r="O9037" s="3" t="s">
        <v>40</v>
      </c>
      <c r="P9037" s="3" t="s">
        <v>925</v>
      </c>
      <c r="Q9037" s="3" t="s">
        <v>28</v>
      </c>
      <c r="R9037" s="3" t="s">
        <v>52</v>
      </c>
      <c r="S9037" s="3" t="s">
        <v>926</v>
      </c>
      <c r="T9037" s="3">
        <v>283.56</v>
      </c>
      <c r="U9037" s="35" cm="1">
        <f t="array" ref="U9037">INDEX('Pricing Strategy'!$F$4:$F$71,MATCH(1,(Dataset!$O9037='Pricing Strategy'!$B$4:$B$71)*(Dataset!$Q9037='Pricing Strategy'!$C$4:$C$71)*(Dataset!$R9037='Pricing Strategy'!$D$4:$D$71),))</f>
        <v>0.45</v>
      </c>
      <c r="V9037" s="3">
        <f>Dataset!$T9037*(1-Dataset!$U9037)</f>
        <v>155.95800000000003</v>
      </c>
    </row>
    <row r="9038" spans="1:22" x14ac:dyDescent="0.3">
      <c r="A9038" s="32"/>
      <c r="C9038" s="3">
        <v>9033</v>
      </c>
      <c r="D9038" s="3" t="s">
        <v>10388</v>
      </c>
      <c r="E9038" s="34">
        <v>43273</v>
      </c>
      <c r="F9038" s="34">
        <v>43277</v>
      </c>
      <c r="G9038" s="3" t="s">
        <v>46</v>
      </c>
      <c r="H9038" s="3" t="s">
        <v>436</v>
      </c>
      <c r="I9038" s="3" t="s">
        <v>437</v>
      </c>
      <c r="J9038" s="3" t="s">
        <v>98</v>
      </c>
      <c r="K9038" s="3" t="s">
        <v>23</v>
      </c>
      <c r="L9038" s="3" t="s">
        <v>879</v>
      </c>
      <c r="M9038" s="3" t="s">
        <v>234</v>
      </c>
      <c r="N9038" s="3">
        <v>48227</v>
      </c>
      <c r="O9038" s="3" t="s">
        <v>101</v>
      </c>
      <c r="P9038" s="3" t="s">
        <v>31</v>
      </c>
      <c r="Q9038" s="3" t="s">
        <v>28</v>
      </c>
      <c r="R9038" s="3" t="s">
        <v>32</v>
      </c>
      <c r="S9038" s="3" t="s">
        <v>33</v>
      </c>
      <c r="T9038" s="3">
        <v>487.96</v>
      </c>
      <c r="U9038" s="35" cm="1">
        <f t="array" ref="U9038">INDEX('Pricing Strategy'!$F$4:$F$71,MATCH(1,(Dataset!$O9038='Pricing Strategy'!$B$4:$B$71)*(Dataset!$Q9038='Pricing Strategy'!$C$4:$C$71)*(Dataset!$R9038='Pricing Strategy'!$D$4:$D$71),))</f>
        <v>0.35</v>
      </c>
      <c r="V9038" s="3">
        <f>Dataset!$T9038*(1-Dataset!$U9038)</f>
        <v>317.17399999999998</v>
      </c>
    </row>
    <row r="9039" spans="1:22" x14ac:dyDescent="0.3">
      <c r="A9039" s="32"/>
      <c r="C9039" s="3">
        <v>9034</v>
      </c>
      <c r="D9039" s="3" t="s">
        <v>10389</v>
      </c>
      <c r="E9039" s="34">
        <v>42249</v>
      </c>
      <c r="F9039" s="34">
        <v>42254</v>
      </c>
      <c r="G9039" s="3" t="s">
        <v>46</v>
      </c>
      <c r="H9039" s="3" t="s">
        <v>1585</v>
      </c>
      <c r="I9039" s="3" t="s">
        <v>1586</v>
      </c>
      <c r="J9039" s="3" t="s">
        <v>22</v>
      </c>
      <c r="K9039" s="3" t="s">
        <v>23</v>
      </c>
      <c r="L9039" s="3" t="s">
        <v>1708</v>
      </c>
      <c r="M9039" s="3" t="s">
        <v>1709</v>
      </c>
      <c r="N9039" s="3">
        <v>72701</v>
      </c>
      <c r="O9039" s="3" t="s">
        <v>26</v>
      </c>
      <c r="P9039" s="3" t="s">
        <v>4724</v>
      </c>
      <c r="Q9039" s="3" t="s">
        <v>42</v>
      </c>
      <c r="R9039" s="3" t="s">
        <v>71</v>
      </c>
      <c r="S9039" s="3" t="s">
        <v>4725</v>
      </c>
      <c r="T9039" s="3">
        <v>1793.98</v>
      </c>
      <c r="U9039" s="35" cm="1">
        <f t="array" ref="U9039">INDEX('Pricing Strategy'!$F$4:$F$71,MATCH(1,(Dataset!$O9039='Pricing Strategy'!$B$4:$B$71)*(Dataset!$Q9039='Pricing Strategy'!$C$4:$C$71)*(Dataset!$R9039='Pricing Strategy'!$D$4:$D$71),))</f>
        <v>0.25</v>
      </c>
      <c r="V9039" s="3">
        <f>Dataset!$T9039*(1-Dataset!$U9039)</f>
        <v>1345.4850000000001</v>
      </c>
    </row>
    <row r="9040" spans="1:22" x14ac:dyDescent="0.3">
      <c r="A9040" s="32"/>
      <c r="C9040" s="3">
        <v>9035</v>
      </c>
      <c r="D9040" s="3" t="s">
        <v>10390</v>
      </c>
      <c r="E9040" s="34">
        <v>42644</v>
      </c>
      <c r="F9040" s="34">
        <v>42648</v>
      </c>
      <c r="G9040" s="3" t="s">
        <v>46</v>
      </c>
      <c r="H9040" s="3" t="s">
        <v>657</v>
      </c>
      <c r="I9040" s="3" t="s">
        <v>658</v>
      </c>
      <c r="J9040" s="3" t="s">
        <v>22</v>
      </c>
      <c r="K9040" s="3" t="s">
        <v>23</v>
      </c>
      <c r="L9040" s="3" t="s">
        <v>1321</v>
      </c>
      <c r="M9040" s="3" t="s">
        <v>207</v>
      </c>
      <c r="N9040" s="3">
        <v>62301</v>
      </c>
      <c r="O9040" s="3" t="s">
        <v>101</v>
      </c>
      <c r="P9040" s="3" t="s">
        <v>5748</v>
      </c>
      <c r="Q9040" s="3" t="s">
        <v>42</v>
      </c>
      <c r="R9040" s="3" t="s">
        <v>71</v>
      </c>
      <c r="S9040" s="3" t="s">
        <v>5749</v>
      </c>
      <c r="T9040" s="3">
        <v>2.992</v>
      </c>
      <c r="U9040" s="35" cm="1">
        <f t="array" ref="U9040">INDEX('Pricing Strategy'!$F$4:$F$71,MATCH(1,(Dataset!$O9040='Pricing Strategy'!$B$4:$B$71)*(Dataset!$Q9040='Pricing Strategy'!$C$4:$C$71)*(Dataset!$R9040='Pricing Strategy'!$D$4:$D$71),))</f>
        <v>0.3</v>
      </c>
      <c r="V9040" s="3">
        <f>Dataset!$T9040*(1-Dataset!$U9040)</f>
        <v>2.0943999999999998</v>
      </c>
    </row>
    <row r="9041" spans="1:22" x14ac:dyDescent="0.3">
      <c r="A9041" s="32"/>
      <c r="C9041" s="3">
        <v>9036</v>
      </c>
      <c r="D9041" s="3" t="s">
        <v>10390</v>
      </c>
      <c r="E9041" s="34">
        <v>42644</v>
      </c>
      <c r="F9041" s="34">
        <v>42648</v>
      </c>
      <c r="G9041" s="3" t="s">
        <v>46</v>
      </c>
      <c r="H9041" s="3" t="s">
        <v>657</v>
      </c>
      <c r="I9041" s="3" t="s">
        <v>658</v>
      </c>
      <c r="J9041" s="3" t="s">
        <v>22</v>
      </c>
      <c r="K9041" s="3" t="s">
        <v>23</v>
      </c>
      <c r="L9041" s="3" t="s">
        <v>1321</v>
      </c>
      <c r="M9041" s="3" t="s">
        <v>207</v>
      </c>
      <c r="N9041" s="3">
        <v>62301</v>
      </c>
      <c r="O9041" s="3" t="s">
        <v>101</v>
      </c>
      <c r="P9041" s="3" t="s">
        <v>659</v>
      </c>
      <c r="Q9041" s="3" t="s">
        <v>67</v>
      </c>
      <c r="R9041" s="3" t="s">
        <v>157</v>
      </c>
      <c r="S9041" s="3" t="s">
        <v>660</v>
      </c>
      <c r="T9041" s="3">
        <v>108.768</v>
      </c>
      <c r="U9041" s="35" cm="1">
        <f t="array" ref="U9041">INDEX('Pricing Strategy'!$F$4:$F$71,MATCH(1,(Dataset!$O9041='Pricing Strategy'!$B$4:$B$71)*(Dataset!$Q9041='Pricing Strategy'!$C$4:$C$71)*(Dataset!$R9041='Pricing Strategy'!$D$4:$D$71),))</f>
        <v>0.35</v>
      </c>
      <c r="V9041" s="3">
        <f>Dataset!$T9041*(1-Dataset!$U9041)</f>
        <v>70.699200000000005</v>
      </c>
    </row>
    <row r="9042" spans="1:22" x14ac:dyDescent="0.3">
      <c r="A9042" s="32"/>
      <c r="C9042" s="3">
        <v>9037</v>
      </c>
      <c r="D9042" s="3" t="s">
        <v>10391</v>
      </c>
      <c r="E9042" s="34">
        <v>42467</v>
      </c>
      <c r="F9042" s="34">
        <v>42470</v>
      </c>
      <c r="G9042" s="3" t="s">
        <v>184</v>
      </c>
      <c r="H9042" s="3" t="s">
        <v>2180</v>
      </c>
      <c r="I9042" s="3" t="s">
        <v>2181</v>
      </c>
      <c r="J9042" s="3" t="s">
        <v>22</v>
      </c>
      <c r="K9042" s="3" t="s">
        <v>23</v>
      </c>
      <c r="L9042" s="3" t="s">
        <v>262</v>
      </c>
      <c r="M9042" s="3" t="s">
        <v>263</v>
      </c>
      <c r="N9042" s="3">
        <v>10035</v>
      </c>
      <c r="O9042" s="3" t="s">
        <v>144</v>
      </c>
      <c r="P9042" s="3" t="s">
        <v>3980</v>
      </c>
      <c r="Q9042" s="3" t="s">
        <v>42</v>
      </c>
      <c r="R9042" s="3" t="s">
        <v>86</v>
      </c>
      <c r="S9042" s="3" t="s">
        <v>3981</v>
      </c>
      <c r="T9042" s="3">
        <v>25.92</v>
      </c>
      <c r="U9042" s="35" cm="1">
        <f t="array" ref="U9042">INDEX('Pricing Strategy'!$F$4:$F$71,MATCH(1,(Dataset!$O9042='Pricing Strategy'!$B$4:$B$71)*(Dataset!$Q9042='Pricing Strategy'!$C$4:$C$71)*(Dataset!$R9042='Pricing Strategy'!$D$4:$D$71),))</f>
        <v>0.4</v>
      </c>
      <c r="V9042" s="3">
        <f>Dataset!$T9042*(1-Dataset!$U9042)</f>
        <v>15.552</v>
      </c>
    </row>
    <row r="9043" spans="1:22" x14ac:dyDescent="0.3">
      <c r="A9043" s="32"/>
      <c r="C9043" s="3">
        <v>9038</v>
      </c>
      <c r="D9043" s="3" t="s">
        <v>10391</v>
      </c>
      <c r="E9043" s="34">
        <v>42467</v>
      </c>
      <c r="F9043" s="34">
        <v>42470</v>
      </c>
      <c r="G9043" s="3" t="s">
        <v>184</v>
      </c>
      <c r="H9043" s="3" t="s">
        <v>2180</v>
      </c>
      <c r="I9043" s="3" t="s">
        <v>2181</v>
      </c>
      <c r="J9043" s="3" t="s">
        <v>22</v>
      </c>
      <c r="K9043" s="3" t="s">
        <v>23</v>
      </c>
      <c r="L9043" s="3" t="s">
        <v>262</v>
      </c>
      <c r="M9043" s="3" t="s">
        <v>263</v>
      </c>
      <c r="N9043" s="3">
        <v>10035</v>
      </c>
      <c r="O9043" s="3" t="s">
        <v>144</v>
      </c>
      <c r="P9043" s="3" t="s">
        <v>3984</v>
      </c>
      <c r="Q9043" s="3" t="s">
        <v>42</v>
      </c>
      <c r="R9043" s="3" t="s">
        <v>55</v>
      </c>
      <c r="S9043" s="3" t="s">
        <v>3985</v>
      </c>
      <c r="T9043" s="3">
        <v>22.58</v>
      </c>
      <c r="U9043" s="35" cm="1">
        <f t="array" ref="U9043">INDEX('Pricing Strategy'!$F$4:$F$71,MATCH(1,(Dataset!$O9043='Pricing Strategy'!$B$4:$B$71)*(Dataset!$Q9043='Pricing Strategy'!$C$4:$C$71)*(Dataset!$R9043='Pricing Strategy'!$D$4:$D$71),))</f>
        <v>0.5</v>
      </c>
      <c r="V9043" s="3">
        <f>Dataset!$T9043*(1-Dataset!$U9043)</f>
        <v>11.29</v>
      </c>
    </row>
    <row r="9044" spans="1:22" x14ac:dyDescent="0.3">
      <c r="A9044" s="32"/>
      <c r="C9044" s="3">
        <v>9039</v>
      </c>
      <c r="D9044" s="3" t="s">
        <v>10392</v>
      </c>
      <c r="E9044" s="34">
        <v>43425</v>
      </c>
      <c r="F9044" s="34">
        <v>43425</v>
      </c>
      <c r="G9044" s="3" t="s">
        <v>1290</v>
      </c>
      <c r="H9044" s="3" t="s">
        <v>4382</v>
      </c>
      <c r="I9044" s="3" t="s">
        <v>4383</v>
      </c>
      <c r="J9044" s="3" t="s">
        <v>22</v>
      </c>
      <c r="K9044" s="3" t="s">
        <v>23</v>
      </c>
      <c r="L9044" s="3" t="s">
        <v>180</v>
      </c>
      <c r="M9044" s="3" t="s">
        <v>100</v>
      </c>
      <c r="N9044" s="3">
        <v>77095</v>
      </c>
      <c r="O9044" s="3" t="s">
        <v>101</v>
      </c>
      <c r="P9044" s="3" t="s">
        <v>1784</v>
      </c>
      <c r="Q9044" s="3" t="s">
        <v>67</v>
      </c>
      <c r="R9044" s="3" t="s">
        <v>68</v>
      </c>
      <c r="S9044" s="3" t="s">
        <v>1785</v>
      </c>
      <c r="T9044" s="3">
        <v>55.176000000000002</v>
      </c>
      <c r="U9044" s="35" cm="1">
        <f t="array" ref="U9044">INDEX('Pricing Strategy'!$F$4:$F$71,MATCH(1,(Dataset!$O9044='Pricing Strategy'!$B$4:$B$71)*(Dataset!$Q9044='Pricing Strategy'!$C$4:$C$71)*(Dataset!$R9044='Pricing Strategy'!$D$4:$D$71),))</f>
        <v>0.3</v>
      </c>
      <c r="V9044" s="3">
        <f>Dataset!$T9044*(1-Dataset!$U9044)</f>
        <v>38.623199999999997</v>
      </c>
    </row>
    <row r="9045" spans="1:22" x14ac:dyDescent="0.3">
      <c r="A9045" s="32"/>
      <c r="C9045" s="3">
        <v>9040</v>
      </c>
      <c r="D9045" s="3" t="s">
        <v>10393</v>
      </c>
      <c r="E9045" s="34">
        <v>43086</v>
      </c>
      <c r="F9045" s="34">
        <v>43090</v>
      </c>
      <c r="G9045" s="3" t="s">
        <v>46</v>
      </c>
      <c r="H9045" s="3" t="s">
        <v>3833</v>
      </c>
      <c r="I9045" s="3" t="s">
        <v>3834</v>
      </c>
      <c r="J9045" s="3" t="s">
        <v>22</v>
      </c>
      <c r="K9045" s="3" t="s">
        <v>23</v>
      </c>
      <c r="L9045" s="3" t="s">
        <v>879</v>
      </c>
      <c r="M9045" s="3" t="s">
        <v>234</v>
      </c>
      <c r="N9045" s="3">
        <v>48205</v>
      </c>
      <c r="O9045" s="3" t="s">
        <v>101</v>
      </c>
      <c r="P9045" s="3" t="s">
        <v>2695</v>
      </c>
      <c r="Q9045" s="3" t="s">
        <v>42</v>
      </c>
      <c r="R9045" s="3" t="s">
        <v>71</v>
      </c>
      <c r="S9045" s="3" t="s">
        <v>2696</v>
      </c>
      <c r="T9045" s="3">
        <v>9892.74</v>
      </c>
      <c r="U9045" s="35" cm="1">
        <f t="array" ref="U9045">INDEX('Pricing Strategy'!$F$4:$F$71,MATCH(1,(Dataset!$O9045='Pricing Strategy'!$B$4:$B$71)*(Dataset!$Q9045='Pricing Strategy'!$C$4:$C$71)*(Dataset!$R9045='Pricing Strategy'!$D$4:$D$71),))</f>
        <v>0.3</v>
      </c>
      <c r="V9045" s="3">
        <f>Dataset!$T9045*(1-Dataset!$U9045)</f>
        <v>6924.9179999999997</v>
      </c>
    </row>
    <row r="9046" spans="1:22" x14ac:dyDescent="0.3">
      <c r="A9046" s="32"/>
      <c r="C9046" s="3">
        <v>9041</v>
      </c>
      <c r="D9046" s="3" t="s">
        <v>10394</v>
      </c>
      <c r="E9046" s="34">
        <v>42266</v>
      </c>
      <c r="F9046" s="34">
        <v>42271</v>
      </c>
      <c r="G9046" s="3" t="s">
        <v>46</v>
      </c>
      <c r="H9046" s="3" t="s">
        <v>4598</v>
      </c>
      <c r="I9046" s="3" t="s">
        <v>4599</v>
      </c>
      <c r="J9046" s="3" t="s">
        <v>37</v>
      </c>
      <c r="K9046" s="3" t="s">
        <v>23</v>
      </c>
      <c r="L9046" s="3" t="s">
        <v>8031</v>
      </c>
      <c r="M9046" s="3" t="s">
        <v>306</v>
      </c>
      <c r="N9046" s="3">
        <v>85224</v>
      </c>
      <c r="O9046" s="3" t="s">
        <v>40</v>
      </c>
      <c r="P9046" s="3" t="s">
        <v>4461</v>
      </c>
      <c r="Q9046" s="3" t="s">
        <v>28</v>
      </c>
      <c r="R9046" s="3" t="s">
        <v>52</v>
      </c>
      <c r="S9046" s="3" t="s">
        <v>4462</v>
      </c>
      <c r="T9046" s="3">
        <v>73.915000000000006</v>
      </c>
      <c r="U9046" s="35" cm="1">
        <f t="array" ref="U9046">INDEX('Pricing Strategy'!$F$4:$F$71,MATCH(1,(Dataset!$O9046='Pricing Strategy'!$B$4:$B$71)*(Dataset!$Q9046='Pricing Strategy'!$C$4:$C$71)*(Dataset!$R9046='Pricing Strategy'!$D$4:$D$71),))</f>
        <v>0.45</v>
      </c>
      <c r="V9046" s="3">
        <f>Dataset!$T9046*(1-Dataset!$U9046)</f>
        <v>40.653250000000007</v>
      </c>
    </row>
    <row r="9047" spans="1:22" x14ac:dyDescent="0.3">
      <c r="A9047" s="32"/>
      <c r="C9047" s="3">
        <v>9042</v>
      </c>
      <c r="D9047" s="3" t="s">
        <v>10395</v>
      </c>
      <c r="E9047" s="34">
        <v>42275</v>
      </c>
      <c r="F9047" s="34">
        <v>42280</v>
      </c>
      <c r="G9047" s="3" t="s">
        <v>46</v>
      </c>
      <c r="H9047" s="3" t="s">
        <v>1657</v>
      </c>
      <c r="I9047" s="3" t="s">
        <v>1658</v>
      </c>
      <c r="J9047" s="3" t="s">
        <v>22</v>
      </c>
      <c r="K9047" s="3" t="s">
        <v>23</v>
      </c>
      <c r="L9047" s="3" t="s">
        <v>7242</v>
      </c>
      <c r="M9047" s="3" t="s">
        <v>50</v>
      </c>
      <c r="N9047" s="3">
        <v>33021</v>
      </c>
      <c r="O9047" s="3" t="s">
        <v>26</v>
      </c>
      <c r="P9047" s="3" t="s">
        <v>9191</v>
      </c>
      <c r="Q9047" s="3" t="s">
        <v>28</v>
      </c>
      <c r="R9047" s="3" t="s">
        <v>61</v>
      </c>
      <c r="S9047" s="3" t="s">
        <v>9192</v>
      </c>
      <c r="T9047" s="3">
        <v>337.08800000000002</v>
      </c>
      <c r="U9047" s="35" cm="1">
        <f t="array" ref="U9047">INDEX('Pricing Strategy'!$F$4:$F$71,MATCH(1,(Dataset!$O9047='Pricing Strategy'!$B$4:$B$71)*(Dataset!$Q9047='Pricing Strategy'!$C$4:$C$71)*(Dataset!$R9047='Pricing Strategy'!$D$4:$D$71),))</f>
        <v>0.25</v>
      </c>
      <c r="V9047" s="3">
        <f>Dataset!$T9047*(1-Dataset!$U9047)</f>
        <v>252.81600000000003</v>
      </c>
    </row>
    <row r="9048" spans="1:22" x14ac:dyDescent="0.3">
      <c r="A9048" s="32"/>
      <c r="C9048" s="3">
        <v>9043</v>
      </c>
      <c r="D9048" s="3" t="s">
        <v>10396</v>
      </c>
      <c r="E9048" s="34">
        <v>42635</v>
      </c>
      <c r="F9048" s="34">
        <v>42639</v>
      </c>
      <c r="G9048" s="3" t="s">
        <v>19</v>
      </c>
      <c r="H9048" s="3" t="s">
        <v>1319</v>
      </c>
      <c r="I9048" s="3" t="s">
        <v>1320</v>
      </c>
      <c r="J9048" s="3" t="s">
        <v>37</v>
      </c>
      <c r="K9048" s="3" t="s">
        <v>23</v>
      </c>
      <c r="L9048" s="3" t="s">
        <v>38</v>
      </c>
      <c r="M9048" s="3" t="s">
        <v>39</v>
      </c>
      <c r="N9048" s="3">
        <v>90049</v>
      </c>
      <c r="O9048" s="3" t="s">
        <v>40</v>
      </c>
      <c r="P9048" s="3" t="s">
        <v>2197</v>
      </c>
      <c r="Q9048" s="3" t="s">
        <v>42</v>
      </c>
      <c r="R9048" s="3" t="s">
        <v>74</v>
      </c>
      <c r="S9048" s="3" t="s">
        <v>2198</v>
      </c>
      <c r="T9048" s="3">
        <v>61.44</v>
      </c>
      <c r="U9048" s="35" cm="1">
        <f t="array" ref="U9048">INDEX('Pricing Strategy'!$F$4:$F$71,MATCH(1,(Dataset!$O9048='Pricing Strategy'!$B$4:$B$71)*(Dataset!$Q9048='Pricing Strategy'!$C$4:$C$71)*(Dataset!$R9048='Pricing Strategy'!$D$4:$D$71),))</f>
        <v>0.4</v>
      </c>
      <c r="V9048" s="3">
        <f>Dataset!$T9048*(1-Dataset!$U9048)</f>
        <v>36.863999999999997</v>
      </c>
    </row>
    <row r="9049" spans="1:22" x14ac:dyDescent="0.3">
      <c r="A9049" s="32"/>
      <c r="C9049" s="3">
        <v>9044</v>
      </c>
      <c r="D9049" s="3" t="s">
        <v>10397</v>
      </c>
      <c r="E9049" s="34">
        <v>43046</v>
      </c>
      <c r="F9049" s="34">
        <v>43052</v>
      </c>
      <c r="G9049" s="3" t="s">
        <v>46</v>
      </c>
      <c r="H9049" s="3" t="s">
        <v>4242</v>
      </c>
      <c r="I9049" s="3" t="s">
        <v>4243</v>
      </c>
      <c r="J9049" s="3" t="s">
        <v>37</v>
      </c>
      <c r="K9049" s="3" t="s">
        <v>23</v>
      </c>
      <c r="L9049" s="3" t="s">
        <v>123</v>
      </c>
      <c r="M9049" s="3" t="s">
        <v>39</v>
      </c>
      <c r="N9049" s="3">
        <v>94122</v>
      </c>
      <c r="O9049" s="3" t="s">
        <v>40</v>
      </c>
      <c r="P9049" s="3" t="s">
        <v>1312</v>
      </c>
      <c r="Q9049" s="3" t="s">
        <v>67</v>
      </c>
      <c r="R9049" s="3" t="s">
        <v>157</v>
      </c>
      <c r="S9049" s="3" t="s">
        <v>1313</v>
      </c>
      <c r="T9049" s="3">
        <v>479.97</v>
      </c>
      <c r="U9049" s="35" cm="1">
        <f t="array" ref="U9049">INDEX('Pricing Strategy'!$F$4:$F$71,MATCH(1,(Dataset!$O9049='Pricing Strategy'!$B$4:$B$71)*(Dataset!$Q9049='Pricing Strategy'!$C$4:$C$71)*(Dataset!$R9049='Pricing Strategy'!$D$4:$D$71),))</f>
        <v>0.45</v>
      </c>
      <c r="V9049" s="3">
        <f>Dataset!$T9049*(1-Dataset!$U9049)</f>
        <v>263.98350000000005</v>
      </c>
    </row>
    <row r="9050" spans="1:22" x14ac:dyDescent="0.3">
      <c r="A9050" s="32"/>
      <c r="C9050" s="3">
        <v>9045</v>
      </c>
      <c r="D9050" s="3" t="s">
        <v>10398</v>
      </c>
      <c r="E9050" s="34">
        <v>43450</v>
      </c>
      <c r="F9050" s="34">
        <v>43454</v>
      </c>
      <c r="G9050" s="3" t="s">
        <v>19</v>
      </c>
      <c r="H9050" s="3" t="s">
        <v>3029</v>
      </c>
      <c r="I9050" s="3" t="s">
        <v>3030</v>
      </c>
      <c r="J9050" s="3" t="s">
        <v>37</v>
      </c>
      <c r="K9050" s="3" t="s">
        <v>23</v>
      </c>
      <c r="L9050" s="3" t="s">
        <v>5036</v>
      </c>
      <c r="M9050" s="3" t="s">
        <v>39</v>
      </c>
      <c r="N9050" s="3">
        <v>94086</v>
      </c>
      <c r="O9050" s="3" t="s">
        <v>40</v>
      </c>
      <c r="P9050" s="3" t="s">
        <v>5748</v>
      </c>
      <c r="Q9050" s="3" t="s">
        <v>42</v>
      </c>
      <c r="R9050" s="3" t="s">
        <v>71</v>
      </c>
      <c r="S9050" s="3" t="s">
        <v>5749</v>
      </c>
      <c r="T9050" s="3">
        <v>5.984</v>
      </c>
      <c r="U9050" s="35" cm="1">
        <f t="array" ref="U9050">INDEX('Pricing Strategy'!$F$4:$F$71,MATCH(1,(Dataset!$O9050='Pricing Strategy'!$B$4:$B$71)*(Dataset!$Q9050='Pricing Strategy'!$C$4:$C$71)*(Dataset!$R9050='Pricing Strategy'!$D$4:$D$71),))</f>
        <v>0.4</v>
      </c>
      <c r="V9050" s="3">
        <f>Dataset!$T9050*(1-Dataset!$U9050)</f>
        <v>3.5903999999999998</v>
      </c>
    </row>
    <row r="9051" spans="1:22" x14ac:dyDescent="0.3">
      <c r="A9051" s="32"/>
      <c r="C9051" s="3">
        <v>9046</v>
      </c>
      <c r="D9051" s="3" t="s">
        <v>10398</v>
      </c>
      <c r="E9051" s="34">
        <v>43450</v>
      </c>
      <c r="F9051" s="34">
        <v>43454</v>
      </c>
      <c r="G9051" s="3" t="s">
        <v>19</v>
      </c>
      <c r="H9051" s="3" t="s">
        <v>3029</v>
      </c>
      <c r="I9051" s="3" t="s">
        <v>3030</v>
      </c>
      <c r="J9051" s="3" t="s">
        <v>37</v>
      </c>
      <c r="K9051" s="3" t="s">
        <v>23</v>
      </c>
      <c r="L9051" s="3" t="s">
        <v>5036</v>
      </c>
      <c r="M9051" s="3" t="s">
        <v>39</v>
      </c>
      <c r="N9051" s="3">
        <v>94086</v>
      </c>
      <c r="O9051" s="3" t="s">
        <v>40</v>
      </c>
      <c r="P9051" s="3" t="s">
        <v>5336</v>
      </c>
      <c r="Q9051" s="3" t="s">
        <v>67</v>
      </c>
      <c r="R9051" s="3" t="s">
        <v>157</v>
      </c>
      <c r="S9051" s="3" t="s">
        <v>5337</v>
      </c>
      <c r="T9051" s="3">
        <v>189.95</v>
      </c>
      <c r="U9051" s="35" cm="1">
        <f t="array" ref="U9051">INDEX('Pricing Strategy'!$F$4:$F$71,MATCH(1,(Dataset!$O9051='Pricing Strategy'!$B$4:$B$71)*(Dataset!$Q9051='Pricing Strategy'!$C$4:$C$71)*(Dataset!$R9051='Pricing Strategy'!$D$4:$D$71),))</f>
        <v>0.45</v>
      </c>
      <c r="V9051" s="3">
        <f>Dataset!$T9051*(1-Dataset!$U9051)</f>
        <v>104.4725</v>
      </c>
    </row>
    <row r="9052" spans="1:22" x14ac:dyDescent="0.3">
      <c r="A9052" s="32"/>
      <c r="C9052" s="3">
        <v>9047</v>
      </c>
      <c r="D9052" s="3" t="s">
        <v>10398</v>
      </c>
      <c r="E9052" s="34">
        <v>43450</v>
      </c>
      <c r="F9052" s="34">
        <v>43454</v>
      </c>
      <c r="G9052" s="3" t="s">
        <v>19</v>
      </c>
      <c r="H9052" s="3" t="s">
        <v>3029</v>
      </c>
      <c r="I9052" s="3" t="s">
        <v>3030</v>
      </c>
      <c r="J9052" s="3" t="s">
        <v>37</v>
      </c>
      <c r="K9052" s="3" t="s">
        <v>23</v>
      </c>
      <c r="L9052" s="3" t="s">
        <v>5036</v>
      </c>
      <c r="M9052" s="3" t="s">
        <v>39</v>
      </c>
      <c r="N9052" s="3">
        <v>94086</v>
      </c>
      <c r="O9052" s="3" t="s">
        <v>40</v>
      </c>
      <c r="P9052" s="3" t="s">
        <v>2467</v>
      </c>
      <c r="Q9052" s="3" t="s">
        <v>67</v>
      </c>
      <c r="R9052" s="3" t="s">
        <v>157</v>
      </c>
      <c r="S9052" s="3" t="s">
        <v>2468</v>
      </c>
      <c r="T9052" s="3">
        <v>149.94999999999999</v>
      </c>
      <c r="U9052" s="35" cm="1">
        <f t="array" ref="U9052">INDEX('Pricing Strategy'!$F$4:$F$71,MATCH(1,(Dataset!$O9052='Pricing Strategy'!$B$4:$B$71)*(Dataset!$Q9052='Pricing Strategy'!$C$4:$C$71)*(Dataset!$R9052='Pricing Strategy'!$D$4:$D$71),))</f>
        <v>0.45</v>
      </c>
      <c r="V9052" s="3">
        <f>Dataset!$T9052*(1-Dataset!$U9052)</f>
        <v>82.472499999999997</v>
      </c>
    </row>
    <row r="9053" spans="1:22" x14ac:dyDescent="0.3">
      <c r="A9053" s="32"/>
      <c r="C9053" s="3">
        <v>9048</v>
      </c>
      <c r="D9053" s="3" t="s">
        <v>10398</v>
      </c>
      <c r="E9053" s="34">
        <v>43450</v>
      </c>
      <c r="F9053" s="34">
        <v>43454</v>
      </c>
      <c r="G9053" s="3" t="s">
        <v>19</v>
      </c>
      <c r="H9053" s="3" t="s">
        <v>3029</v>
      </c>
      <c r="I9053" s="3" t="s">
        <v>3030</v>
      </c>
      <c r="J9053" s="3" t="s">
        <v>37</v>
      </c>
      <c r="K9053" s="3" t="s">
        <v>23</v>
      </c>
      <c r="L9053" s="3" t="s">
        <v>5036</v>
      </c>
      <c r="M9053" s="3" t="s">
        <v>39</v>
      </c>
      <c r="N9053" s="3">
        <v>94086</v>
      </c>
      <c r="O9053" s="3" t="s">
        <v>40</v>
      </c>
      <c r="P9053" s="3" t="s">
        <v>2970</v>
      </c>
      <c r="Q9053" s="3" t="s">
        <v>42</v>
      </c>
      <c r="R9053" s="3" t="s">
        <v>64</v>
      </c>
      <c r="S9053" s="3" t="s">
        <v>2971</v>
      </c>
      <c r="T9053" s="3">
        <v>29.95</v>
      </c>
      <c r="U9053" s="35" cm="1">
        <f t="array" ref="U9053">INDEX('Pricing Strategy'!$F$4:$F$71,MATCH(1,(Dataset!$O9053='Pricing Strategy'!$B$4:$B$71)*(Dataset!$Q9053='Pricing Strategy'!$C$4:$C$71)*(Dataset!$R9053='Pricing Strategy'!$D$4:$D$71),))</f>
        <v>0.45</v>
      </c>
      <c r="V9053" s="3">
        <f>Dataset!$T9053*(1-Dataset!$U9053)</f>
        <v>16.4725</v>
      </c>
    </row>
    <row r="9054" spans="1:22" x14ac:dyDescent="0.3">
      <c r="A9054" s="32"/>
      <c r="C9054" s="3">
        <v>9049</v>
      </c>
      <c r="D9054" s="3" t="s">
        <v>10398</v>
      </c>
      <c r="E9054" s="34">
        <v>43450</v>
      </c>
      <c r="F9054" s="34">
        <v>43454</v>
      </c>
      <c r="G9054" s="3" t="s">
        <v>19</v>
      </c>
      <c r="H9054" s="3" t="s">
        <v>3029</v>
      </c>
      <c r="I9054" s="3" t="s">
        <v>3030</v>
      </c>
      <c r="J9054" s="3" t="s">
        <v>37</v>
      </c>
      <c r="K9054" s="3" t="s">
        <v>23</v>
      </c>
      <c r="L9054" s="3" t="s">
        <v>5036</v>
      </c>
      <c r="M9054" s="3" t="s">
        <v>39</v>
      </c>
      <c r="N9054" s="3">
        <v>94086</v>
      </c>
      <c r="O9054" s="3" t="s">
        <v>40</v>
      </c>
      <c r="P9054" s="3" t="s">
        <v>8462</v>
      </c>
      <c r="Q9054" s="3" t="s">
        <v>42</v>
      </c>
      <c r="R9054" s="3" t="s">
        <v>43</v>
      </c>
      <c r="S9054" s="3" t="s">
        <v>8463</v>
      </c>
      <c r="T9054" s="3">
        <v>44.4</v>
      </c>
      <c r="U9054" s="35" cm="1">
        <f t="array" ref="U9054">INDEX('Pricing Strategy'!$F$4:$F$71,MATCH(1,(Dataset!$O9054='Pricing Strategy'!$B$4:$B$71)*(Dataset!$Q9054='Pricing Strategy'!$C$4:$C$71)*(Dataset!$R9054='Pricing Strategy'!$D$4:$D$71),))</f>
        <v>0.4</v>
      </c>
      <c r="V9054" s="3">
        <f>Dataset!$T9054*(1-Dataset!$U9054)</f>
        <v>26.639999999999997</v>
      </c>
    </row>
    <row r="9055" spans="1:22" x14ac:dyDescent="0.3">
      <c r="A9055" s="32"/>
      <c r="C9055" s="3">
        <v>9050</v>
      </c>
      <c r="D9055" s="3" t="s">
        <v>10399</v>
      </c>
      <c r="E9055" s="34">
        <v>42268</v>
      </c>
      <c r="F9055" s="34">
        <v>42272</v>
      </c>
      <c r="G9055" s="3" t="s">
        <v>46</v>
      </c>
      <c r="H9055" s="3" t="s">
        <v>2973</v>
      </c>
      <c r="I9055" s="3" t="s">
        <v>2974</v>
      </c>
      <c r="J9055" s="3" t="s">
        <v>98</v>
      </c>
      <c r="K9055" s="3" t="s">
        <v>23</v>
      </c>
      <c r="L9055" s="3" t="s">
        <v>262</v>
      </c>
      <c r="M9055" s="3" t="s">
        <v>263</v>
      </c>
      <c r="N9055" s="3">
        <v>10011</v>
      </c>
      <c r="O9055" s="3" t="s">
        <v>144</v>
      </c>
      <c r="P9055" s="3" t="s">
        <v>2592</v>
      </c>
      <c r="Q9055" s="3" t="s">
        <v>42</v>
      </c>
      <c r="R9055" s="3" t="s">
        <v>64</v>
      </c>
      <c r="S9055" s="3" t="s">
        <v>2593</v>
      </c>
      <c r="T9055" s="3">
        <v>66.03</v>
      </c>
      <c r="U9055" s="35" cm="1">
        <f t="array" ref="U9055">INDEX('Pricing Strategy'!$F$4:$F$71,MATCH(1,(Dataset!$O9055='Pricing Strategy'!$B$4:$B$71)*(Dataset!$Q9055='Pricing Strategy'!$C$4:$C$71)*(Dataset!$R9055='Pricing Strategy'!$D$4:$D$71),))</f>
        <v>0.45</v>
      </c>
      <c r="V9055" s="3">
        <f>Dataset!$T9055*(1-Dataset!$U9055)</f>
        <v>36.316500000000005</v>
      </c>
    </row>
    <row r="9056" spans="1:22" x14ac:dyDescent="0.3">
      <c r="A9056" s="32"/>
      <c r="C9056" s="3">
        <v>9051</v>
      </c>
      <c r="D9056" s="3" t="s">
        <v>10400</v>
      </c>
      <c r="E9056" s="34">
        <v>42508</v>
      </c>
      <c r="F9056" s="34">
        <v>42512</v>
      </c>
      <c r="G9056" s="3" t="s">
        <v>46</v>
      </c>
      <c r="H9056" s="3" t="s">
        <v>2676</v>
      </c>
      <c r="I9056" s="3" t="s">
        <v>2677</v>
      </c>
      <c r="J9056" s="3" t="s">
        <v>37</v>
      </c>
      <c r="K9056" s="3" t="s">
        <v>23</v>
      </c>
      <c r="L9056" s="3" t="s">
        <v>38</v>
      </c>
      <c r="M9056" s="3" t="s">
        <v>39</v>
      </c>
      <c r="N9056" s="3">
        <v>90004</v>
      </c>
      <c r="O9056" s="3" t="s">
        <v>40</v>
      </c>
      <c r="P9056" s="3" t="s">
        <v>1436</v>
      </c>
      <c r="Q9056" s="3" t="s">
        <v>42</v>
      </c>
      <c r="R9056" s="3" t="s">
        <v>86</v>
      </c>
      <c r="S9056" s="3" t="s">
        <v>1437</v>
      </c>
      <c r="T9056" s="3">
        <v>10.86</v>
      </c>
      <c r="U9056" s="35" cm="1">
        <f t="array" ref="U9056">INDEX('Pricing Strategy'!$F$4:$F$71,MATCH(1,(Dataset!$O9056='Pricing Strategy'!$B$4:$B$71)*(Dataset!$Q9056='Pricing Strategy'!$C$4:$C$71)*(Dataset!$R9056='Pricing Strategy'!$D$4:$D$71),))</f>
        <v>0.4</v>
      </c>
      <c r="V9056" s="3">
        <f>Dataset!$T9056*(1-Dataset!$U9056)</f>
        <v>6.5159999999999991</v>
      </c>
    </row>
    <row r="9057" spans="1:22" x14ac:dyDescent="0.3">
      <c r="A9057" s="32"/>
      <c r="C9057" s="3">
        <v>9052</v>
      </c>
      <c r="D9057" s="3" t="s">
        <v>10401</v>
      </c>
      <c r="E9057" s="34">
        <v>42089</v>
      </c>
      <c r="F9057" s="34">
        <v>42094</v>
      </c>
      <c r="G9057" s="3" t="s">
        <v>19</v>
      </c>
      <c r="H9057" s="3" t="s">
        <v>3862</v>
      </c>
      <c r="I9057" s="3" t="s">
        <v>3863</v>
      </c>
      <c r="J9057" s="3" t="s">
        <v>37</v>
      </c>
      <c r="K9057" s="3" t="s">
        <v>23</v>
      </c>
      <c r="L9057" s="3" t="s">
        <v>123</v>
      </c>
      <c r="M9057" s="3" t="s">
        <v>39</v>
      </c>
      <c r="N9057" s="3">
        <v>94122</v>
      </c>
      <c r="O9057" s="3" t="s">
        <v>40</v>
      </c>
      <c r="P9057" s="3" t="s">
        <v>5019</v>
      </c>
      <c r="Q9057" s="3" t="s">
        <v>42</v>
      </c>
      <c r="R9057" s="3" t="s">
        <v>64</v>
      </c>
      <c r="S9057" s="3" t="s">
        <v>5020</v>
      </c>
      <c r="T9057" s="3">
        <v>3.36</v>
      </c>
      <c r="U9057" s="35" cm="1">
        <f t="array" ref="U9057">INDEX('Pricing Strategy'!$F$4:$F$71,MATCH(1,(Dataset!$O9057='Pricing Strategy'!$B$4:$B$71)*(Dataset!$Q9057='Pricing Strategy'!$C$4:$C$71)*(Dataset!$R9057='Pricing Strategy'!$D$4:$D$71),))</f>
        <v>0.45</v>
      </c>
      <c r="V9057" s="3">
        <f>Dataset!$T9057*(1-Dataset!$U9057)</f>
        <v>1.8480000000000001</v>
      </c>
    </row>
    <row r="9058" spans="1:22" x14ac:dyDescent="0.3">
      <c r="A9058" s="32"/>
      <c r="C9058" s="3">
        <v>9053</v>
      </c>
      <c r="D9058" s="3" t="s">
        <v>10401</v>
      </c>
      <c r="E9058" s="34">
        <v>42089</v>
      </c>
      <c r="F9058" s="34">
        <v>42094</v>
      </c>
      <c r="G9058" s="3" t="s">
        <v>19</v>
      </c>
      <c r="H9058" s="3" t="s">
        <v>3862</v>
      </c>
      <c r="I9058" s="3" t="s">
        <v>3863</v>
      </c>
      <c r="J9058" s="3" t="s">
        <v>37</v>
      </c>
      <c r="K9058" s="3" t="s">
        <v>23</v>
      </c>
      <c r="L9058" s="3" t="s">
        <v>123</v>
      </c>
      <c r="M9058" s="3" t="s">
        <v>39</v>
      </c>
      <c r="N9058" s="3">
        <v>94122</v>
      </c>
      <c r="O9058" s="3" t="s">
        <v>40</v>
      </c>
      <c r="P9058" s="3" t="s">
        <v>228</v>
      </c>
      <c r="Q9058" s="3" t="s">
        <v>42</v>
      </c>
      <c r="R9058" s="3" t="s">
        <v>71</v>
      </c>
      <c r="S9058" s="3" t="s">
        <v>229</v>
      </c>
      <c r="T9058" s="3">
        <v>27.936</v>
      </c>
      <c r="U9058" s="35" cm="1">
        <f t="array" ref="U9058">INDEX('Pricing Strategy'!$F$4:$F$71,MATCH(1,(Dataset!$O9058='Pricing Strategy'!$B$4:$B$71)*(Dataset!$Q9058='Pricing Strategy'!$C$4:$C$71)*(Dataset!$R9058='Pricing Strategy'!$D$4:$D$71),))</f>
        <v>0.4</v>
      </c>
      <c r="V9058" s="3">
        <f>Dataset!$T9058*(1-Dataset!$U9058)</f>
        <v>16.761599999999998</v>
      </c>
    </row>
    <row r="9059" spans="1:22" x14ac:dyDescent="0.3">
      <c r="A9059" s="32"/>
      <c r="C9059" s="3">
        <v>9054</v>
      </c>
      <c r="D9059" s="3" t="s">
        <v>10401</v>
      </c>
      <c r="E9059" s="34">
        <v>42089</v>
      </c>
      <c r="F9059" s="34">
        <v>42094</v>
      </c>
      <c r="G9059" s="3" t="s">
        <v>19</v>
      </c>
      <c r="H9059" s="3" t="s">
        <v>3862</v>
      </c>
      <c r="I9059" s="3" t="s">
        <v>3863</v>
      </c>
      <c r="J9059" s="3" t="s">
        <v>37</v>
      </c>
      <c r="K9059" s="3" t="s">
        <v>23</v>
      </c>
      <c r="L9059" s="3" t="s">
        <v>123</v>
      </c>
      <c r="M9059" s="3" t="s">
        <v>39</v>
      </c>
      <c r="N9059" s="3">
        <v>94122</v>
      </c>
      <c r="O9059" s="3" t="s">
        <v>40</v>
      </c>
      <c r="P9059" s="3" t="s">
        <v>8523</v>
      </c>
      <c r="Q9059" s="3" t="s">
        <v>67</v>
      </c>
      <c r="R9059" s="3" t="s">
        <v>68</v>
      </c>
      <c r="S9059" s="3" t="s">
        <v>8524</v>
      </c>
      <c r="T9059" s="3">
        <v>28.783999999999999</v>
      </c>
      <c r="U9059" s="35" cm="1">
        <f t="array" ref="U9059">INDEX('Pricing Strategy'!$F$4:$F$71,MATCH(1,(Dataset!$O9059='Pricing Strategy'!$B$4:$B$71)*(Dataset!$Q9059='Pricing Strategy'!$C$4:$C$71)*(Dataset!$R9059='Pricing Strategy'!$D$4:$D$71),))</f>
        <v>0.4</v>
      </c>
      <c r="V9059" s="3">
        <f>Dataset!$T9059*(1-Dataset!$U9059)</f>
        <v>17.270399999999999</v>
      </c>
    </row>
    <row r="9060" spans="1:22" x14ac:dyDescent="0.3">
      <c r="A9060" s="32"/>
      <c r="C9060" s="3">
        <v>9055</v>
      </c>
      <c r="D9060" s="3" t="s">
        <v>10402</v>
      </c>
      <c r="E9060" s="34">
        <v>43365</v>
      </c>
      <c r="F9060" s="34">
        <v>43371</v>
      </c>
      <c r="G9060" s="3" t="s">
        <v>46</v>
      </c>
      <c r="H9060" s="3" t="s">
        <v>2651</v>
      </c>
      <c r="I9060" s="3" t="s">
        <v>2652</v>
      </c>
      <c r="J9060" s="3" t="s">
        <v>22</v>
      </c>
      <c r="K9060" s="3" t="s">
        <v>23</v>
      </c>
      <c r="L9060" s="3" t="s">
        <v>2545</v>
      </c>
      <c r="M9060" s="3" t="s">
        <v>39</v>
      </c>
      <c r="N9060" s="3">
        <v>92704</v>
      </c>
      <c r="O9060" s="3" t="s">
        <v>40</v>
      </c>
      <c r="P9060" s="3" t="s">
        <v>574</v>
      </c>
      <c r="Q9060" s="3" t="s">
        <v>42</v>
      </c>
      <c r="R9060" s="3" t="s">
        <v>575</v>
      </c>
      <c r="S9060" s="3" t="s">
        <v>576</v>
      </c>
      <c r="T9060" s="3">
        <v>21.96</v>
      </c>
      <c r="U9060" s="35" cm="1">
        <f t="array" ref="U9060">INDEX('Pricing Strategy'!$F$4:$F$71,MATCH(1,(Dataset!$O9060='Pricing Strategy'!$B$4:$B$71)*(Dataset!$Q9060='Pricing Strategy'!$C$4:$C$71)*(Dataset!$R9060='Pricing Strategy'!$D$4:$D$71),))</f>
        <v>0.45</v>
      </c>
      <c r="V9060" s="3">
        <f>Dataset!$T9060*(1-Dataset!$U9060)</f>
        <v>12.078000000000001</v>
      </c>
    </row>
    <row r="9061" spans="1:22" x14ac:dyDescent="0.3">
      <c r="A9061" s="32"/>
      <c r="C9061" s="3">
        <v>9056</v>
      </c>
      <c r="D9061" s="3" t="s">
        <v>10403</v>
      </c>
      <c r="E9061" s="34">
        <v>42625</v>
      </c>
      <c r="F9061" s="34">
        <v>42630</v>
      </c>
      <c r="G9061" s="3" t="s">
        <v>19</v>
      </c>
      <c r="H9061" s="3" t="s">
        <v>965</v>
      </c>
      <c r="I9061" s="3" t="s">
        <v>966</v>
      </c>
      <c r="J9061" s="3" t="s">
        <v>22</v>
      </c>
      <c r="K9061" s="3" t="s">
        <v>23</v>
      </c>
      <c r="L9061" s="3" t="s">
        <v>91</v>
      </c>
      <c r="M9061" s="3" t="s">
        <v>92</v>
      </c>
      <c r="N9061" s="3">
        <v>98103</v>
      </c>
      <c r="O9061" s="3" t="s">
        <v>40</v>
      </c>
      <c r="P9061" s="3" t="s">
        <v>3562</v>
      </c>
      <c r="Q9061" s="3" t="s">
        <v>67</v>
      </c>
      <c r="R9061" s="3" t="s">
        <v>157</v>
      </c>
      <c r="S9061" s="3" t="s">
        <v>3563</v>
      </c>
      <c r="T9061" s="3">
        <v>21.98</v>
      </c>
      <c r="U9061" s="35" cm="1">
        <f t="array" ref="U9061">INDEX('Pricing Strategy'!$F$4:$F$71,MATCH(1,(Dataset!$O9061='Pricing Strategy'!$B$4:$B$71)*(Dataset!$Q9061='Pricing Strategy'!$C$4:$C$71)*(Dataset!$R9061='Pricing Strategy'!$D$4:$D$71),))</f>
        <v>0.45</v>
      </c>
      <c r="V9061" s="3">
        <f>Dataset!$T9061*(1-Dataset!$U9061)</f>
        <v>12.089</v>
      </c>
    </row>
    <row r="9062" spans="1:22" x14ac:dyDescent="0.3">
      <c r="A9062" s="32"/>
      <c r="C9062" s="3">
        <v>9057</v>
      </c>
      <c r="D9062" s="3" t="s">
        <v>10404</v>
      </c>
      <c r="E9062" s="34">
        <v>42676</v>
      </c>
      <c r="F9062" s="34">
        <v>42678</v>
      </c>
      <c r="G9062" s="3" t="s">
        <v>184</v>
      </c>
      <c r="H9062" s="3" t="s">
        <v>4449</v>
      </c>
      <c r="I9062" s="3" t="s">
        <v>4450</v>
      </c>
      <c r="J9062" s="3" t="s">
        <v>98</v>
      </c>
      <c r="K9062" s="3" t="s">
        <v>23</v>
      </c>
      <c r="L9062" s="3" t="s">
        <v>262</v>
      </c>
      <c r="M9062" s="3" t="s">
        <v>263</v>
      </c>
      <c r="N9062" s="3">
        <v>10011</v>
      </c>
      <c r="O9062" s="3" t="s">
        <v>144</v>
      </c>
      <c r="P9062" s="3" t="s">
        <v>9135</v>
      </c>
      <c r="Q9062" s="3" t="s">
        <v>28</v>
      </c>
      <c r="R9062" s="3" t="s">
        <v>32</v>
      </c>
      <c r="S9062" s="3" t="s">
        <v>9136</v>
      </c>
      <c r="T9062" s="3">
        <v>2621.3220000000001</v>
      </c>
      <c r="U9062" s="35" cm="1">
        <f t="array" ref="U9062">INDEX('Pricing Strategy'!$F$4:$F$71,MATCH(1,(Dataset!$O9062='Pricing Strategy'!$B$4:$B$71)*(Dataset!$Q9062='Pricing Strategy'!$C$4:$C$71)*(Dataset!$R9062='Pricing Strategy'!$D$4:$D$71),))</f>
        <v>0.45</v>
      </c>
      <c r="V9062" s="3">
        <f>Dataset!$T9062*(1-Dataset!$U9062)</f>
        <v>1441.7271000000003</v>
      </c>
    </row>
    <row r="9063" spans="1:22" x14ac:dyDescent="0.3">
      <c r="A9063" s="32"/>
      <c r="C9063" s="3">
        <v>9058</v>
      </c>
      <c r="D9063" s="3" t="s">
        <v>10405</v>
      </c>
      <c r="E9063" s="34">
        <v>42663</v>
      </c>
      <c r="F9063" s="34">
        <v>42667</v>
      </c>
      <c r="G9063" s="3" t="s">
        <v>46</v>
      </c>
      <c r="H9063" s="3" t="s">
        <v>5814</v>
      </c>
      <c r="I9063" s="3" t="s">
        <v>5815</v>
      </c>
      <c r="J9063" s="3" t="s">
        <v>22</v>
      </c>
      <c r="K9063" s="3" t="s">
        <v>23</v>
      </c>
      <c r="L9063" s="3" t="s">
        <v>38</v>
      </c>
      <c r="M9063" s="3" t="s">
        <v>39</v>
      </c>
      <c r="N9063" s="3">
        <v>90045</v>
      </c>
      <c r="O9063" s="3" t="s">
        <v>40</v>
      </c>
      <c r="P9063" s="3" t="s">
        <v>7625</v>
      </c>
      <c r="Q9063" s="3" t="s">
        <v>28</v>
      </c>
      <c r="R9063" s="3" t="s">
        <v>61</v>
      </c>
      <c r="S9063" s="3" t="s">
        <v>7626</v>
      </c>
      <c r="T9063" s="3">
        <v>74.760000000000005</v>
      </c>
      <c r="U9063" s="35" cm="1">
        <f t="array" ref="U9063">INDEX('Pricing Strategy'!$F$4:$F$71,MATCH(1,(Dataset!$O9063='Pricing Strategy'!$B$4:$B$71)*(Dataset!$Q9063='Pricing Strategy'!$C$4:$C$71)*(Dataset!$R9063='Pricing Strategy'!$D$4:$D$71),))</f>
        <v>0.4</v>
      </c>
      <c r="V9063" s="3">
        <f>Dataset!$T9063*(1-Dataset!$U9063)</f>
        <v>44.856000000000002</v>
      </c>
    </row>
    <row r="9064" spans="1:22" x14ac:dyDescent="0.3">
      <c r="A9064" s="32"/>
      <c r="C9064" s="3">
        <v>9059</v>
      </c>
      <c r="D9064" s="3" t="s">
        <v>10405</v>
      </c>
      <c r="E9064" s="34">
        <v>42663</v>
      </c>
      <c r="F9064" s="34">
        <v>42667</v>
      </c>
      <c r="G9064" s="3" t="s">
        <v>46</v>
      </c>
      <c r="H9064" s="3" t="s">
        <v>5814</v>
      </c>
      <c r="I9064" s="3" t="s">
        <v>5815</v>
      </c>
      <c r="J9064" s="3" t="s">
        <v>22</v>
      </c>
      <c r="K9064" s="3" t="s">
        <v>23</v>
      </c>
      <c r="L9064" s="3" t="s">
        <v>38</v>
      </c>
      <c r="M9064" s="3" t="s">
        <v>39</v>
      </c>
      <c r="N9064" s="3">
        <v>90045</v>
      </c>
      <c r="O9064" s="3" t="s">
        <v>40</v>
      </c>
      <c r="P9064" s="3" t="s">
        <v>8320</v>
      </c>
      <c r="Q9064" s="3" t="s">
        <v>28</v>
      </c>
      <c r="R9064" s="3" t="s">
        <v>52</v>
      </c>
      <c r="S9064" s="3" t="s">
        <v>8321</v>
      </c>
      <c r="T9064" s="3">
        <v>364.77600000000001</v>
      </c>
      <c r="U9064" s="35" cm="1">
        <f t="array" ref="U9064">INDEX('Pricing Strategy'!$F$4:$F$71,MATCH(1,(Dataset!$O9064='Pricing Strategy'!$B$4:$B$71)*(Dataset!$Q9064='Pricing Strategy'!$C$4:$C$71)*(Dataset!$R9064='Pricing Strategy'!$D$4:$D$71),))</f>
        <v>0.45</v>
      </c>
      <c r="V9064" s="3">
        <f>Dataset!$T9064*(1-Dataset!$U9064)</f>
        <v>200.62680000000003</v>
      </c>
    </row>
    <row r="9065" spans="1:22" x14ac:dyDescent="0.3">
      <c r="A9065" s="32"/>
      <c r="C9065" s="3">
        <v>9060</v>
      </c>
      <c r="D9065" s="3" t="s">
        <v>10406</v>
      </c>
      <c r="E9065" s="34">
        <v>42900</v>
      </c>
      <c r="F9065" s="34">
        <v>42904</v>
      </c>
      <c r="G9065" s="3" t="s">
        <v>46</v>
      </c>
      <c r="H9065" s="3" t="s">
        <v>2142</v>
      </c>
      <c r="I9065" s="3" t="s">
        <v>2143</v>
      </c>
      <c r="J9065" s="3" t="s">
        <v>37</v>
      </c>
      <c r="K9065" s="3" t="s">
        <v>23</v>
      </c>
      <c r="L9065" s="3" t="s">
        <v>91</v>
      </c>
      <c r="M9065" s="3" t="s">
        <v>92</v>
      </c>
      <c r="N9065" s="3">
        <v>98103</v>
      </c>
      <c r="O9065" s="3" t="s">
        <v>40</v>
      </c>
      <c r="P9065" s="3" t="s">
        <v>3495</v>
      </c>
      <c r="Q9065" s="3" t="s">
        <v>28</v>
      </c>
      <c r="R9065" s="3" t="s">
        <v>52</v>
      </c>
      <c r="S9065" s="3" t="s">
        <v>3496</v>
      </c>
      <c r="T9065" s="3">
        <v>1115.17</v>
      </c>
      <c r="U9065" s="35" cm="1">
        <f t="array" ref="U9065">INDEX('Pricing Strategy'!$F$4:$F$71,MATCH(1,(Dataset!$O9065='Pricing Strategy'!$B$4:$B$71)*(Dataset!$Q9065='Pricing Strategy'!$C$4:$C$71)*(Dataset!$R9065='Pricing Strategy'!$D$4:$D$71),))</f>
        <v>0.45</v>
      </c>
      <c r="V9065" s="3">
        <f>Dataset!$T9065*(1-Dataset!$U9065)</f>
        <v>613.34350000000006</v>
      </c>
    </row>
    <row r="9066" spans="1:22" x14ac:dyDescent="0.3">
      <c r="A9066" s="32"/>
      <c r="C9066" s="3">
        <v>9061</v>
      </c>
      <c r="D9066" s="3" t="s">
        <v>10407</v>
      </c>
      <c r="E9066" s="34">
        <v>42694</v>
      </c>
      <c r="F9066" s="34">
        <v>42695</v>
      </c>
      <c r="G9066" s="3" t="s">
        <v>184</v>
      </c>
      <c r="H9066" s="3" t="s">
        <v>2422</v>
      </c>
      <c r="I9066" s="3" t="s">
        <v>2423</v>
      </c>
      <c r="J9066" s="3" t="s">
        <v>37</v>
      </c>
      <c r="K9066" s="3" t="s">
        <v>23</v>
      </c>
      <c r="L9066" s="3" t="s">
        <v>947</v>
      </c>
      <c r="M9066" s="3" t="s">
        <v>39</v>
      </c>
      <c r="N9066" s="3">
        <v>92024</v>
      </c>
      <c r="O9066" s="3" t="s">
        <v>40</v>
      </c>
      <c r="P9066" s="3" t="s">
        <v>3548</v>
      </c>
      <c r="Q9066" s="3" t="s">
        <v>42</v>
      </c>
      <c r="R9066" s="3" t="s">
        <v>71</v>
      </c>
      <c r="S9066" s="3" t="s">
        <v>3549</v>
      </c>
      <c r="T9066" s="3">
        <v>89.695999999999998</v>
      </c>
      <c r="U9066" s="35" cm="1">
        <f t="array" ref="U9066">INDEX('Pricing Strategy'!$F$4:$F$71,MATCH(1,(Dataset!$O9066='Pricing Strategy'!$B$4:$B$71)*(Dataset!$Q9066='Pricing Strategy'!$C$4:$C$71)*(Dataset!$R9066='Pricing Strategy'!$D$4:$D$71),))</f>
        <v>0.4</v>
      </c>
      <c r="V9066" s="3">
        <f>Dataset!$T9066*(1-Dataset!$U9066)</f>
        <v>53.817599999999999</v>
      </c>
    </row>
    <row r="9067" spans="1:22" x14ac:dyDescent="0.3">
      <c r="A9067" s="32"/>
      <c r="C9067" s="3">
        <v>9062</v>
      </c>
      <c r="D9067" s="3" t="s">
        <v>10407</v>
      </c>
      <c r="E9067" s="34">
        <v>42694</v>
      </c>
      <c r="F9067" s="34">
        <v>42695</v>
      </c>
      <c r="G9067" s="3" t="s">
        <v>184</v>
      </c>
      <c r="H9067" s="3" t="s">
        <v>2422</v>
      </c>
      <c r="I9067" s="3" t="s">
        <v>2423</v>
      </c>
      <c r="J9067" s="3" t="s">
        <v>37</v>
      </c>
      <c r="K9067" s="3" t="s">
        <v>23</v>
      </c>
      <c r="L9067" s="3" t="s">
        <v>947</v>
      </c>
      <c r="M9067" s="3" t="s">
        <v>39</v>
      </c>
      <c r="N9067" s="3">
        <v>92024</v>
      </c>
      <c r="O9067" s="3" t="s">
        <v>40</v>
      </c>
      <c r="P9067" s="3" t="s">
        <v>253</v>
      </c>
      <c r="Q9067" s="3" t="s">
        <v>42</v>
      </c>
      <c r="R9067" s="3" t="s">
        <v>43</v>
      </c>
      <c r="S9067" s="3" t="s">
        <v>254</v>
      </c>
      <c r="T9067" s="3">
        <v>50.12</v>
      </c>
      <c r="U9067" s="35" cm="1">
        <f t="array" ref="U9067">INDEX('Pricing Strategy'!$F$4:$F$71,MATCH(1,(Dataset!$O9067='Pricing Strategy'!$B$4:$B$71)*(Dataset!$Q9067='Pricing Strategy'!$C$4:$C$71)*(Dataset!$R9067='Pricing Strategy'!$D$4:$D$71),))</f>
        <v>0.4</v>
      </c>
      <c r="V9067" s="3">
        <f>Dataset!$T9067*(1-Dataset!$U9067)</f>
        <v>30.071999999999996</v>
      </c>
    </row>
    <row r="9068" spans="1:22" x14ac:dyDescent="0.3">
      <c r="A9068" s="32"/>
      <c r="C9068" s="3">
        <v>9063</v>
      </c>
      <c r="D9068" s="3" t="s">
        <v>10408</v>
      </c>
      <c r="E9068" s="34">
        <v>42794</v>
      </c>
      <c r="F9068" s="34">
        <v>42800</v>
      </c>
      <c r="G9068" s="3" t="s">
        <v>46</v>
      </c>
      <c r="H9068" s="3" t="s">
        <v>5803</v>
      </c>
      <c r="I9068" s="3" t="s">
        <v>5804</v>
      </c>
      <c r="J9068" s="3" t="s">
        <v>37</v>
      </c>
      <c r="K9068" s="3" t="s">
        <v>23</v>
      </c>
      <c r="L9068" s="3" t="s">
        <v>262</v>
      </c>
      <c r="M9068" s="3" t="s">
        <v>263</v>
      </c>
      <c r="N9068" s="3">
        <v>10035</v>
      </c>
      <c r="O9068" s="3" t="s">
        <v>144</v>
      </c>
      <c r="P9068" s="3" t="s">
        <v>3249</v>
      </c>
      <c r="Q9068" s="3" t="s">
        <v>42</v>
      </c>
      <c r="R9068" s="3" t="s">
        <v>265</v>
      </c>
      <c r="S9068" s="3" t="s">
        <v>559</v>
      </c>
      <c r="T9068" s="3">
        <v>36.479999999999997</v>
      </c>
      <c r="U9068" s="35" cm="1">
        <f t="array" ref="U9068">INDEX('Pricing Strategy'!$F$4:$F$71,MATCH(1,(Dataset!$O9068='Pricing Strategy'!$B$4:$B$71)*(Dataset!$Q9068='Pricing Strategy'!$C$4:$C$71)*(Dataset!$R9068='Pricing Strategy'!$D$4:$D$71),))</f>
        <v>0.4</v>
      </c>
      <c r="V9068" s="3">
        <f>Dataset!$T9068*(1-Dataset!$U9068)</f>
        <v>21.887999999999998</v>
      </c>
    </row>
    <row r="9069" spans="1:22" x14ac:dyDescent="0.3">
      <c r="A9069" s="32"/>
      <c r="C9069" s="3">
        <v>9064</v>
      </c>
      <c r="D9069" s="3" t="s">
        <v>10409</v>
      </c>
      <c r="E9069" s="34">
        <v>42291</v>
      </c>
      <c r="F9069" s="34">
        <v>42297</v>
      </c>
      <c r="G9069" s="3" t="s">
        <v>46</v>
      </c>
      <c r="H9069" s="3" t="s">
        <v>1844</v>
      </c>
      <c r="I9069" s="3" t="s">
        <v>1845</v>
      </c>
      <c r="J9069" s="3" t="s">
        <v>22</v>
      </c>
      <c r="K9069" s="3" t="s">
        <v>23</v>
      </c>
      <c r="L9069" s="3" t="s">
        <v>299</v>
      </c>
      <c r="M9069" s="3" t="s">
        <v>207</v>
      </c>
      <c r="N9069" s="3">
        <v>60653</v>
      </c>
      <c r="O9069" s="3" t="s">
        <v>101</v>
      </c>
      <c r="P9069" s="3" t="s">
        <v>5420</v>
      </c>
      <c r="Q9069" s="3" t="s">
        <v>42</v>
      </c>
      <c r="R9069" s="3" t="s">
        <v>86</v>
      </c>
      <c r="S9069" s="3" t="s">
        <v>5421</v>
      </c>
      <c r="T9069" s="3">
        <v>322.19200000000001</v>
      </c>
      <c r="U9069" s="35" cm="1">
        <f t="array" ref="U9069">INDEX('Pricing Strategy'!$F$4:$F$71,MATCH(1,(Dataset!$O9069='Pricing Strategy'!$B$4:$B$71)*(Dataset!$Q9069='Pricing Strategy'!$C$4:$C$71)*(Dataset!$R9069='Pricing Strategy'!$D$4:$D$71),))</f>
        <v>0.3</v>
      </c>
      <c r="V9069" s="3">
        <f>Dataset!$T9069*(1-Dataset!$U9069)</f>
        <v>225.53439999999998</v>
      </c>
    </row>
    <row r="9070" spans="1:22" x14ac:dyDescent="0.3">
      <c r="A9070" s="32"/>
      <c r="C9070" s="3">
        <v>9065</v>
      </c>
      <c r="D9070" s="3" t="s">
        <v>10409</v>
      </c>
      <c r="E9070" s="34">
        <v>42291</v>
      </c>
      <c r="F9070" s="34">
        <v>42297</v>
      </c>
      <c r="G9070" s="3" t="s">
        <v>46</v>
      </c>
      <c r="H9070" s="3" t="s">
        <v>1844</v>
      </c>
      <c r="I9070" s="3" t="s">
        <v>1845</v>
      </c>
      <c r="J9070" s="3" t="s">
        <v>22</v>
      </c>
      <c r="K9070" s="3" t="s">
        <v>23</v>
      </c>
      <c r="L9070" s="3" t="s">
        <v>299</v>
      </c>
      <c r="M9070" s="3" t="s">
        <v>207</v>
      </c>
      <c r="N9070" s="3">
        <v>60653</v>
      </c>
      <c r="O9070" s="3" t="s">
        <v>101</v>
      </c>
      <c r="P9070" s="3" t="s">
        <v>793</v>
      </c>
      <c r="Q9070" s="3" t="s">
        <v>42</v>
      </c>
      <c r="R9070" s="3" t="s">
        <v>71</v>
      </c>
      <c r="S9070" s="3" t="s">
        <v>794</v>
      </c>
      <c r="T9070" s="3">
        <v>2.9460000000000002</v>
      </c>
      <c r="U9070" s="35" cm="1">
        <f t="array" ref="U9070">INDEX('Pricing Strategy'!$F$4:$F$71,MATCH(1,(Dataset!$O9070='Pricing Strategy'!$B$4:$B$71)*(Dataset!$Q9070='Pricing Strategy'!$C$4:$C$71)*(Dataset!$R9070='Pricing Strategy'!$D$4:$D$71),))</f>
        <v>0.3</v>
      </c>
      <c r="V9070" s="3">
        <f>Dataset!$T9070*(1-Dataset!$U9070)</f>
        <v>2.0621999999999998</v>
      </c>
    </row>
    <row r="9071" spans="1:22" x14ac:dyDescent="0.3">
      <c r="A9071" s="32"/>
      <c r="C9071" s="3">
        <v>9066</v>
      </c>
      <c r="D9071" s="3" t="s">
        <v>10409</v>
      </c>
      <c r="E9071" s="34">
        <v>42291</v>
      </c>
      <c r="F9071" s="34">
        <v>42297</v>
      </c>
      <c r="G9071" s="3" t="s">
        <v>46</v>
      </c>
      <c r="H9071" s="3" t="s">
        <v>1844</v>
      </c>
      <c r="I9071" s="3" t="s">
        <v>1845</v>
      </c>
      <c r="J9071" s="3" t="s">
        <v>22</v>
      </c>
      <c r="K9071" s="3" t="s">
        <v>23</v>
      </c>
      <c r="L9071" s="3" t="s">
        <v>299</v>
      </c>
      <c r="M9071" s="3" t="s">
        <v>207</v>
      </c>
      <c r="N9071" s="3">
        <v>60653</v>
      </c>
      <c r="O9071" s="3" t="s">
        <v>101</v>
      </c>
      <c r="P9071" s="3" t="s">
        <v>5442</v>
      </c>
      <c r="Q9071" s="3" t="s">
        <v>42</v>
      </c>
      <c r="R9071" s="3" t="s">
        <v>86</v>
      </c>
      <c r="S9071" s="3" t="s">
        <v>5443</v>
      </c>
      <c r="T9071" s="3">
        <v>19.135999999999999</v>
      </c>
      <c r="U9071" s="35" cm="1">
        <f t="array" ref="U9071">INDEX('Pricing Strategy'!$F$4:$F$71,MATCH(1,(Dataset!$O9071='Pricing Strategy'!$B$4:$B$71)*(Dataset!$Q9071='Pricing Strategy'!$C$4:$C$71)*(Dataset!$R9071='Pricing Strategy'!$D$4:$D$71),))</f>
        <v>0.3</v>
      </c>
      <c r="V9071" s="3">
        <f>Dataset!$T9071*(1-Dataset!$U9071)</f>
        <v>13.395199999999999</v>
      </c>
    </row>
    <row r="9072" spans="1:22" x14ac:dyDescent="0.3">
      <c r="A9072" s="32"/>
      <c r="C9072" s="3">
        <v>9067</v>
      </c>
      <c r="D9072" s="3" t="s">
        <v>10410</v>
      </c>
      <c r="E9072" s="34">
        <v>43246</v>
      </c>
      <c r="F9072" s="34">
        <v>43250</v>
      </c>
      <c r="G9072" s="3" t="s">
        <v>46</v>
      </c>
      <c r="H9072" s="3" t="s">
        <v>2463</v>
      </c>
      <c r="I9072" s="3" t="s">
        <v>2464</v>
      </c>
      <c r="J9072" s="3" t="s">
        <v>22</v>
      </c>
      <c r="K9072" s="3" t="s">
        <v>23</v>
      </c>
      <c r="L9072" s="3" t="s">
        <v>3328</v>
      </c>
      <c r="M9072" s="3" t="s">
        <v>315</v>
      </c>
      <c r="N9072" s="3">
        <v>22801</v>
      </c>
      <c r="O9072" s="3" t="s">
        <v>26</v>
      </c>
      <c r="P9072" s="3" t="s">
        <v>6876</v>
      </c>
      <c r="Q9072" s="3" t="s">
        <v>67</v>
      </c>
      <c r="R9072" s="3" t="s">
        <v>157</v>
      </c>
      <c r="S9072" s="3" t="s">
        <v>6877</v>
      </c>
      <c r="T9072" s="3">
        <v>23.08</v>
      </c>
      <c r="U9072" s="35" cm="1">
        <f t="array" ref="U9072">INDEX('Pricing Strategy'!$F$4:$F$71,MATCH(1,(Dataset!$O9072='Pricing Strategy'!$B$4:$B$71)*(Dataset!$Q9072='Pricing Strategy'!$C$4:$C$71)*(Dataset!$R9072='Pricing Strategy'!$D$4:$D$71),))</f>
        <v>0.3</v>
      </c>
      <c r="V9072" s="3">
        <f>Dataset!$T9072*(1-Dataset!$U9072)</f>
        <v>16.155999999999999</v>
      </c>
    </row>
    <row r="9073" spans="1:22" x14ac:dyDescent="0.3">
      <c r="A9073" s="32"/>
      <c r="C9073" s="3">
        <v>9068</v>
      </c>
      <c r="D9073" s="3" t="s">
        <v>10411</v>
      </c>
      <c r="E9073" s="34">
        <v>42770</v>
      </c>
      <c r="F9073" s="34">
        <v>42776</v>
      </c>
      <c r="G9073" s="3" t="s">
        <v>46</v>
      </c>
      <c r="H9073" s="3" t="s">
        <v>2761</v>
      </c>
      <c r="I9073" s="3" t="s">
        <v>2762</v>
      </c>
      <c r="J9073" s="3" t="s">
        <v>22</v>
      </c>
      <c r="K9073" s="3" t="s">
        <v>23</v>
      </c>
      <c r="L9073" s="3" t="s">
        <v>3380</v>
      </c>
      <c r="M9073" s="3" t="s">
        <v>2739</v>
      </c>
      <c r="N9073" s="3">
        <v>20852</v>
      </c>
      <c r="O9073" s="3" t="s">
        <v>144</v>
      </c>
      <c r="P9073" s="3" t="s">
        <v>5837</v>
      </c>
      <c r="Q9073" s="3" t="s">
        <v>67</v>
      </c>
      <c r="R9073" s="3" t="s">
        <v>68</v>
      </c>
      <c r="S9073" s="3" t="s">
        <v>5838</v>
      </c>
      <c r="T9073" s="3">
        <v>90.48</v>
      </c>
      <c r="U9073" s="35" cm="1">
        <f t="array" ref="U9073">INDEX('Pricing Strategy'!$F$4:$F$71,MATCH(1,(Dataset!$O9073='Pricing Strategy'!$B$4:$B$71)*(Dataset!$Q9073='Pricing Strategy'!$C$4:$C$71)*(Dataset!$R9073='Pricing Strategy'!$D$4:$D$71),))</f>
        <v>0.4</v>
      </c>
      <c r="V9073" s="3">
        <f>Dataset!$T9073*(1-Dataset!$U9073)</f>
        <v>54.288000000000004</v>
      </c>
    </row>
    <row r="9074" spans="1:22" x14ac:dyDescent="0.3">
      <c r="A9074" s="32"/>
      <c r="C9074" s="3">
        <v>9069</v>
      </c>
      <c r="D9074" s="3" t="s">
        <v>10412</v>
      </c>
      <c r="E9074" s="34">
        <v>42980</v>
      </c>
      <c r="F9074" s="34">
        <v>42983</v>
      </c>
      <c r="G9074" s="3" t="s">
        <v>19</v>
      </c>
      <c r="H9074" s="3" t="s">
        <v>674</v>
      </c>
      <c r="I9074" s="3" t="s">
        <v>675</v>
      </c>
      <c r="J9074" s="3" t="s">
        <v>22</v>
      </c>
      <c r="K9074" s="3" t="s">
        <v>23</v>
      </c>
      <c r="L9074" s="3" t="s">
        <v>1378</v>
      </c>
      <c r="M9074" s="3" t="s">
        <v>92</v>
      </c>
      <c r="N9074" s="3">
        <v>98198</v>
      </c>
      <c r="O9074" s="3" t="s">
        <v>40</v>
      </c>
      <c r="P9074" s="3" t="s">
        <v>257</v>
      </c>
      <c r="Q9074" s="3" t="s">
        <v>28</v>
      </c>
      <c r="R9074" s="3" t="s">
        <v>32</v>
      </c>
      <c r="S9074" s="3" t="s">
        <v>258</v>
      </c>
      <c r="T9074" s="3">
        <v>215.976</v>
      </c>
      <c r="U9074" s="35" cm="1">
        <f t="array" ref="U9074">INDEX('Pricing Strategy'!$F$4:$F$71,MATCH(1,(Dataset!$O9074='Pricing Strategy'!$B$4:$B$71)*(Dataset!$Q9074='Pricing Strategy'!$C$4:$C$71)*(Dataset!$R9074='Pricing Strategy'!$D$4:$D$71),))</f>
        <v>0.45</v>
      </c>
      <c r="V9074" s="3">
        <f>Dataset!$T9074*(1-Dataset!$U9074)</f>
        <v>118.78680000000001</v>
      </c>
    </row>
    <row r="9075" spans="1:22" x14ac:dyDescent="0.3">
      <c r="A9075" s="32"/>
      <c r="C9075" s="3">
        <v>9070</v>
      </c>
      <c r="D9075" s="3" t="s">
        <v>10412</v>
      </c>
      <c r="E9075" s="34">
        <v>42980</v>
      </c>
      <c r="F9075" s="34">
        <v>42983</v>
      </c>
      <c r="G9075" s="3" t="s">
        <v>19</v>
      </c>
      <c r="H9075" s="3" t="s">
        <v>674</v>
      </c>
      <c r="I9075" s="3" t="s">
        <v>675</v>
      </c>
      <c r="J9075" s="3" t="s">
        <v>22</v>
      </c>
      <c r="K9075" s="3" t="s">
        <v>23</v>
      </c>
      <c r="L9075" s="3" t="s">
        <v>1378</v>
      </c>
      <c r="M9075" s="3" t="s">
        <v>92</v>
      </c>
      <c r="N9075" s="3">
        <v>98198</v>
      </c>
      <c r="O9075" s="3" t="s">
        <v>40</v>
      </c>
      <c r="P9075" s="3" t="s">
        <v>7515</v>
      </c>
      <c r="Q9075" s="3" t="s">
        <v>42</v>
      </c>
      <c r="R9075" s="3" t="s">
        <v>169</v>
      </c>
      <c r="S9075" s="3" t="s">
        <v>7516</v>
      </c>
      <c r="T9075" s="3">
        <v>65.94</v>
      </c>
      <c r="U9075" s="35" cm="1">
        <f t="array" ref="U9075">INDEX('Pricing Strategy'!$F$4:$F$71,MATCH(1,(Dataset!$O9075='Pricing Strategy'!$B$4:$B$71)*(Dataset!$Q9075='Pricing Strategy'!$C$4:$C$71)*(Dataset!$R9075='Pricing Strategy'!$D$4:$D$71),))</f>
        <v>0.4</v>
      </c>
      <c r="V9075" s="3">
        <f>Dataset!$T9075*(1-Dataset!$U9075)</f>
        <v>39.564</v>
      </c>
    </row>
    <row r="9076" spans="1:22" x14ac:dyDescent="0.3">
      <c r="A9076" s="32"/>
      <c r="C9076" s="3">
        <v>9071</v>
      </c>
      <c r="D9076" s="3" t="s">
        <v>10413</v>
      </c>
      <c r="E9076" s="34">
        <v>43438</v>
      </c>
      <c r="F9076" s="34">
        <v>43439</v>
      </c>
      <c r="G9076" s="3" t="s">
        <v>184</v>
      </c>
      <c r="H9076" s="3" t="s">
        <v>6986</v>
      </c>
      <c r="I9076" s="3" t="s">
        <v>6987</v>
      </c>
      <c r="J9076" s="3" t="s">
        <v>37</v>
      </c>
      <c r="K9076" s="3" t="s">
        <v>23</v>
      </c>
      <c r="L9076" s="3" t="s">
        <v>142</v>
      </c>
      <c r="M9076" s="3" t="s">
        <v>143</v>
      </c>
      <c r="N9076" s="3">
        <v>19134</v>
      </c>
      <c r="O9076" s="3" t="s">
        <v>144</v>
      </c>
      <c r="P9076" s="3" t="s">
        <v>1134</v>
      </c>
      <c r="Q9076" s="3" t="s">
        <v>28</v>
      </c>
      <c r="R9076" s="3" t="s">
        <v>61</v>
      </c>
      <c r="S9076" s="3" t="s">
        <v>1135</v>
      </c>
      <c r="T9076" s="3">
        <v>11.352</v>
      </c>
      <c r="U9076" s="35" cm="1">
        <f t="array" ref="U9076">INDEX('Pricing Strategy'!$F$4:$F$71,MATCH(1,(Dataset!$O9076='Pricing Strategy'!$B$4:$B$71)*(Dataset!$Q9076='Pricing Strategy'!$C$4:$C$71)*(Dataset!$R9076='Pricing Strategy'!$D$4:$D$71),))</f>
        <v>0.4</v>
      </c>
      <c r="V9076" s="3">
        <f>Dataset!$T9076*(1-Dataset!$U9076)</f>
        <v>6.8112000000000004</v>
      </c>
    </row>
    <row r="9077" spans="1:22" x14ac:dyDescent="0.3">
      <c r="A9077" s="32"/>
      <c r="C9077" s="3">
        <v>9072</v>
      </c>
      <c r="D9077" s="3" t="s">
        <v>10414</v>
      </c>
      <c r="E9077" s="34">
        <v>42533</v>
      </c>
      <c r="F9077" s="34">
        <v>42537</v>
      </c>
      <c r="G9077" s="3" t="s">
        <v>46</v>
      </c>
      <c r="H9077" s="3" t="s">
        <v>3764</v>
      </c>
      <c r="I9077" s="3" t="s">
        <v>3765</v>
      </c>
      <c r="J9077" s="3" t="s">
        <v>98</v>
      </c>
      <c r="K9077" s="3" t="s">
        <v>23</v>
      </c>
      <c r="L9077" s="3" t="s">
        <v>493</v>
      </c>
      <c r="M9077" s="3" t="s">
        <v>250</v>
      </c>
      <c r="N9077" s="3">
        <v>47201</v>
      </c>
      <c r="O9077" s="3" t="s">
        <v>101</v>
      </c>
      <c r="P9077" s="3" t="s">
        <v>2242</v>
      </c>
      <c r="Q9077" s="3" t="s">
        <v>42</v>
      </c>
      <c r="R9077" s="3" t="s">
        <v>55</v>
      </c>
      <c r="S9077" s="3" t="s">
        <v>2243</v>
      </c>
      <c r="T9077" s="3">
        <v>24.56</v>
      </c>
      <c r="U9077" s="35" cm="1">
        <f t="array" ref="U9077">INDEX('Pricing Strategy'!$F$4:$F$71,MATCH(1,(Dataset!$O9077='Pricing Strategy'!$B$4:$B$71)*(Dataset!$Q9077='Pricing Strategy'!$C$4:$C$71)*(Dataset!$R9077='Pricing Strategy'!$D$4:$D$71),))</f>
        <v>0.4</v>
      </c>
      <c r="V9077" s="3">
        <f>Dataset!$T9077*(1-Dataset!$U9077)</f>
        <v>14.735999999999999</v>
      </c>
    </row>
    <row r="9078" spans="1:22" x14ac:dyDescent="0.3">
      <c r="A9078" s="32"/>
      <c r="C9078" s="3">
        <v>9073</v>
      </c>
      <c r="D9078" s="3" t="s">
        <v>10415</v>
      </c>
      <c r="E9078" s="34">
        <v>42982</v>
      </c>
      <c r="F9078" s="34">
        <v>42986</v>
      </c>
      <c r="G9078" s="3" t="s">
        <v>46</v>
      </c>
      <c r="H9078" s="3" t="s">
        <v>3940</v>
      </c>
      <c r="I9078" s="3" t="s">
        <v>3941</v>
      </c>
      <c r="J9078" s="3" t="s">
        <v>22</v>
      </c>
      <c r="K9078" s="3" t="s">
        <v>23</v>
      </c>
      <c r="L9078" s="3" t="s">
        <v>314</v>
      </c>
      <c r="M9078" s="3" t="s">
        <v>593</v>
      </c>
      <c r="N9078" s="3">
        <v>65807</v>
      </c>
      <c r="O9078" s="3" t="s">
        <v>101</v>
      </c>
      <c r="P9078" s="3" t="s">
        <v>6107</v>
      </c>
      <c r="Q9078" s="3" t="s">
        <v>42</v>
      </c>
      <c r="R9078" s="3" t="s">
        <v>169</v>
      </c>
      <c r="S9078" s="3" t="s">
        <v>667</v>
      </c>
      <c r="T9078" s="3">
        <v>16.559999999999999</v>
      </c>
      <c r="U9078" s="35" cm="1">
        <f t="array" ref="U9078">INDEX('Pricing Strategy'!$F$4:$F$71,MATCH(1,(Dataset!$O9078='Pricing Strategy'!$B$4:$B$71)*(Dataset!$Q9078='Pricing Strategy'!$C$4:$C$71)*(Dataset!$R9078='Pricing Strategy'!$D$4:$D$71),))</f>
        <v>0.3</v>
      </c>
      <c r="V9078" s="3">
        <f>Dataset!$T9078*(1-Dataset!$U9078)</f>
        <v>11.591999999999999</v>
      </c>
    </row>
    <row r="9079" spans="1:22" x14ac:dyDescent="0.3">
      <c r="A9079" s="32"/>
      <c r="C9079" s="3">
        <v>9074</v>
      </c>
      <c r="D9079" s="3" t="s">
        <v>10415</v>
      </c>
      <c r="E9079" s="34">
        <v>42982</v>
      </c>
      <c r="F9079" s="34">
        <v>42986</v>
      </c>
      <c r="G9079" s="3" t="s">
        <v>46</v>
      </c>
      <c r="H9079" s="3" t="s">
        <v>3940</v>
      </c>
      <c r="I9079" s="3" t="s">
        <v>3941</v>
      </c>
      <c r="J9079" s="3" t="s">
        <v>22</v>
      </c>
      <c r="K9079" s="3" t="s">
        <v>23</v>
      </c>
      <c r="L9079" s="3" t="s">
        <v>314</v>
      </c>
      <c r="M9079" s="3" t="s">
        <v>593</v>
      </c>
      <c r="N9079" s="3">
        <v>65807</v>
      </c>
      <c r="O9079" s="3" t="s">
        <v>101</v>
      </c>
      <c r="P9079" s="3" t="s">
        <v>855</v>
      </c>
      <c r="Q9079" s="3" t="s">
        <v>67</v>
      </c>
      <c r="R9079" s="3" t="s">
        <v>157</v>
      </c>
      <c r="S9079" s="3" t="s">
        <v>856</v>
      </c>
      <c r="T9079" s="3">
        <v>279.95</v>
      </c>
      <c r="U9079" s="35" cm="1">
        <f t="array" ref="U9079">INDEX('Pricing Strategy'!$F$4:$F$71,MATCH(1,(Dataset!$O9079='Pricing Strategy'!$B$4:$B$71)*(Dataset!$Q9079='Pricing Strategy'!$C$4:$C$71)*(Dataset!$R9079='Pricing Strategy'!$D$4:$D$71),))</f>
        <v>0.35</v>
      </c>
      <c r="V9079" s="3">
        <f>Dataset!$T9079*(1-Dataset!$U9079)</f>
        <v>181.9675</v>
      </c>
    </row>
    <row r="9080" spans="1:22" x14ac:dyDescent="0.3">
      <c r="A9080" s="32"/>
      <c r="C9080" s="3">
        <v>9075</v>
      </c>
      <c r="D9080" s="3" t="s">
        <v>10416</v>
      </c>
      <c r="E9080" s="34">
        <v>42115</v>
      </c>
      <c r="F9080" s="34">
        <v>42120</v>
      </c>
      <c r="G9080" s="3" t="s">
        <v>46</v>
      </c>
      <c r="H9080" s="3" t="s">
        <v>5174</v>
      </c>
      <c r="I9080" s="3" t="s">
        <v>5175</v>
      </c>
      <c r="J9080" s="3" t="s">
        <v>37</v>
      </c>
      <c r="K9080" s="3" t="s">
        <v>23</v>
      </c>
      <c r="L9080" s="3" t="s">
        <v>24</v>
      </c>
      <c r="M9080" s="3" t="s">
        <v>25</v>
      </c>
      <c r="N9080" s="3">
        <v>42420</v>
      </c>
      <c r="O9080" s="3" t="s">
        <v>26</v>
      </c>
      <c r="P9080" s="3" t="s">
        <v>3694</v>
      </c>
      <c r="Q9080" s="3" t="s">
        <v>42</v>
      </c>
      <c r="R9080" s="3" t="s">
        <v>55</v>
      </c>
      <c r="S9080" s="3" t="s">
        <v>3695</v>
      </c>
      <c r="T9080" s="3">
        <v>828.84</v>
      </c>
      <c r="U9080" s="35" cm="1">
        <f t="array" ref="U9080">INDEX('Pricing Strategy'!$F$4:$F$71,MATCH(1,(Dataset!$O9080='Pricing Strategy'!$B$4:$B$71)*(Dataset!$Q9080='Pricing Strategy'!$C$4:$C$71)*(Dataset!$R9080='Pricing Strategy'!$D$4:$D$71),))</f>
        <v>0.35</v>
      </c>
      <c r="V9080" s="3">
        <f>Dataset!$T9080*(1-Dataset!$U9080)</f>
        <v>538.74600000000009</v>
      </c>
    </row>
    <row r="9081" spans="1:22" x14ac:dyDescent="0.3">
      <c r="A9081" s="32"/>
      <c r="C9081" s="3">
        <v>9076</v>
      </c>
      <c r="D9081" s="3" t="s">
        <v>10417</v>
      </c>
      <c r="E9081" s="34">
        <v>42679</v>
      </c>
      <c r="F9081" s="34">
        <v>42682</v>
      </c>
      <c r="G9081" s="3" t="s">
        <v>184</v>
      </c>
      <c r="H9081" s="3" t="s">
        <v>4858</v>
      </c>
      <c r="I9081" s="3" t="s">
        <v>4859</v>
      </c>
      <c r="J9081" s="3" t="s">
        <v>22</v>
      </c>
      <c r="K9081" s="3" t="s">
        <v>23</v>
      </c>
      <c r="L9081" s="3" t="s">
        <v>1119</v>
      </c>
      <c r="M9081" s="3" t="s">
        <v>494</v>
      </c>
      <c r="N9081" s="3">
        <v>44107</v>
      </c>
      <c r="O9081" s="3" t="s">
        <v>144</v>
      </c>
      <c r="P9081" s="3" t="s">
        <v>1524</v>
      </c>
      <c r="Q9081" s="3" t="s">
        <v>42</v>
      </c>
      <c r="R9081" s="3" t="s">
        <v>71</v>
      </c>
      <c r="S9081" s="3" t="s">
        <v>1525</v>
      </c>
      <c r="T9081" s="3">
        <v>7.218</v>
      </c>
      <c r="U9081" s="35" cm="1">
        <f t="array" ref="U9081">INDEX('Pricing Strategy'!$F$4:$F$71,MATCH(1,(Dataset!$O9081='Pricing Strategy'!$B$4:$B$71)*(Dataset!$Q9081='Pricing Strategy'!$C$4:$C$71)*(Dataset!$R9081='Pricing Strategy'!$D$4:$D$71),))</f>
        <v>0.4</v>
      </c>
      <c r="V9081" s="3">
        <f>Dataset!$T9081*(1-Dataset!$U9081)</f>
        <v>4.3308</v>
      </c>
    </row>
    <row r="9082" spans="1:22" x14ac:dyDescent="0.3">
      <c r="A9082" s="32"/>
      <c r="C9082" s="3">
        <v>9077</v>
      </c>
      <c r="D9082" s="3" t="s">
        <v>10417</v>
      </c>
      <c r="E9082" s="34">
        <v>42679</v>
      </c>
      <c r="F9082" s="34">
        <v>42682</v>
      </c>
      <c r="G9082" s="3" t="s">
        <v>184</v>
      </c>
      <c r="H9082" s="3" t="s">
        <v>4858</v>
      </c>
      <c r="I9082" s="3" t="s">
        <v>4859</v>
      </c>
      <c r="J9082" s="3" t="s">
        <v>22</v>
      </c>
      <c r="K9082" s="3" t="s">
        <v>23</v>
      </c>
      <c r="L9082" s="3" t="s">
        <v>1119</v>
      </c>
      <c r="M9082" s="3" t="s">
        <v>494</v>
      </c>
      <c r="N9082" s="3">
        <v>44107</v>
      </c>
      <c r="O9082" s="3" t="s">
        <v>144</v>
      </c>
      <c r="P9082" s="3" t="s">
        <v>8577</v>
      </c>
      <c r="Q9082" s="3" t="s">
        <v>42</v>
      </c>
      <c r="R9082" s="3" t="s">
        <v>575</v>
      </c>
      <c r="S9082" s="3" t="s">
        <v>8578</v>
      </c>
      <c r="T9082" s="3">
        <v>27.2</v>
      </c>
      <c r="U9082" s="35" cm="1">
        <f t="array" ref="U9082">INDEX('Pricing Strategy'!$F$4:$F$71,MATCH(1,(Dataset!$O9082='Pricing Strategy'!$B$4:$B$71)*(Dataset!$Q9082='Pricing Strategy'!$C$4:$C$71)*(Dataset!$R9082='Pricing Strategy'!$D$4:$D$71),))</f>
        <v>0.45</v>
      </c>
      <c r="V9082" s="3">
        <f>Dataset!$T9082*(1-Dataset!$U9082)</f>
        <v>14.96</v>
      </c>
    </row>
    <row r="9083" spans="1:22" x14ac:dyDescent="0.3">
      <c r="A9083" s="32"/>
      <c r="C9083" s="3">
        <v>9078</v>
      </c>
      <c r="D9083" s="3" t="s">
        <v>10418</v>
      </c>
      <c r="E9083" s="34">
        <v>42311</v>
      </c>
      <c r="F9083" s="34">
        <v>42315</v>
      </c>
      <c r="G9083" s="3" t="s">
        <v>46</v>
      </c>
      <c r="H9083" s="3" t="s">
        <v>625</v>
      </c>
      <c r="I9083" s="3" t="s">
        <v>626</v>
      </c>
      <c r="J9083" s="3" t="s">
        <v>37</v>
      </c>
      <c r="K9083" s="3" t="s">
        <v>23</v>
      </c>
      <c r="L9083" s="3" t="s">
        <v>2533</v>
      </c>
      <c r="M9083" s="3" t="s">
        <v>134</v>
      </c>
      <c r="N9083" s="3">
        <v>68104</v>
      </c>
      <c r="O9083" s="3" t="s">
        <v>101</v>
      </c>
      <c r="P9083" s="3" t="s">
        <v>4173</v>
      </c>
      <c r="Q9083" s="3" t="s">
        <v>67</v>
      </c>
      <c r="R9083" s="3" t="s">
        <v>157</v>
      </c>
      <c r="S9083" s="3" t="s">
        <v>4174</v>
      </c>
      <c r="T9083" s="3">
        <v>89.97</v>
      </c>
      <c r="U9083" s="35" cm="1">
        <f t="array" ref="U9083">INDEX('Pricing Strategy'!$F$4:$F$71,MATCH(1,(Dataset!$O9083='Pricing Strategy'!$B$4:$B$71)*(Dataset!$Q9083='Pricing Strategy'!$C$4:$C$71)*(Dataset!$R9083='Pricing Strategy'!$D$4:$D$71),))</f>
        <v>0.35</v>
      </c>
      <c r="V9083" s="3">
        <f>Dataset!$T9083*(1-Dataset!$U9083)</f>
        <v>58.480499999999999</v>
      </c>
    </row>
    <row r="9084" spans="1:22" x14ac:dyDescent="0.3">
      <c r="A9084" s="32"/>
      <c r="C9084" s="3">
        <v>9079</v>
      </c>
      <c r="D9084" s="3" t="s">
        <v>10419</v>
      </c>
      <c r="E9084" s="34">
        <v>42782</v>
      </c>
      <c r="F9084" s="34">
        <v>42789</v>
      </c>
      <c r="G9084" s="3" t="s">
        <v>46</v>
      </c>
      <c r="H9084" s="3" t="s">
        <v>4631</v>
      </c>
      <c r="I9084" s="3" t="s">
        <v>4632</v>
      </c>
      <c r="J9084" s="3" t="s">
        <v>22</v>
      </c>
      <c r="K9084" s="3" t="s">
        <v>23</v>
      </c>
      <c r="L9084" s="3" t="s">
        <v>24</v>
      </c>
      <c r="M9084" s="3" t="s">
        <v>25</v>
      </c>
      <c r="N9084" s="3">
        <v>42420</v>
      </c>
      <c r="O9084" s="3" t="s">
        <v>26</v>
      </c>
      <c r="P9084" s="3" t="s">
        <v>549</v>
      </c>
      <c r="Q9084" s="3" t="s">
        <v>28</v>
      </c>
      <c r="R9084" s="3" t="s">
        <v>61</v>
      </c>
      <c r="S9084" s="3" t="s">
        <v>550</v>
      </c>
      <c r="T9084" s="3">
        <v>318.08</v>
      </c>
      <c r="U9084" s="35" cm="1">
        <f t="array" ref="U9084">INDEX('Pricing Strategy'!$F$4:$F$71,MATCH(1,(Dataset!$O9084='Pricing Strategy'!$B$4:$B$71)*(Dataset!$Q9084='Pricing Strategy'!$C$4:$C$71)*(Dataset!$R9084='Pricing Strategy'!$D$4:$D$71),))</f>
        <v>0.25</v>
      </c>
      <c r="V9084" s="3">
        <f>Dataset!$T9084*(1-Dataset!$U9084)</f>
        <v>238.56</v>
      </c>
    </row>
    <row r="9085" spans="1:22" x14ac:dyDescent="0.3">
      <c r="A9085" s="32"/>
      <c r="C9085" s="3">
        <v>9080</v>
      </c>
      <c r="D9085" s="3" t="s">
        <v>10419</v>
      </c>
      <c r="E9085" s="34">
        <v>42782</v>
      </c>
      <c r="F9085" s="34">
        <v>42789</v>
      </c>
      <c r="G9085" s="3" t="s">
        <v>46</v>
      </c>
      <c r="H9085" s="3" t="s">
        <v>4631</v>
      </c>
      <c r="I9085" s="3" t="s">
        <v>4632</v>
      </c>
      <c r="J9085" s="3" t="s">
        <v>22</v>
      </c>
      <c r="K9085" s="3" t="s">
        <v>23</v>
      </c>
      <c r="L9085" s="3" t="s">
        <v>24</v>
      </c>
      <c r="M9085" s="3" t="s">
        <v>25</v>
      </c>
      <c r="N9085" s="3">
        <v>42420</v>
      </c>
      <c r="O9085" s="3" t="s">
        <v>26</v>
      </c>
      <c r="P9085" s="3" t="s">
        <v>1294</v>
      </c>
      <c r="Q9085" s="3" t="s">
        <v>42</v>
      </c>
      <c r="R9085" s="3" t="s">
        <v>71</v>
      </c>
      <c r="S9085" s="3" t="s">
        <v>1295</v>
      </c>
      <c r="T9085" s="3">
        <v>5.8</v>
      </c>
      <c r="U9085" s="35" cm="1">
        <f t="array" ref="U9085">INDEX('Pricing Strategy'!$F$4:$F$71,MATCH(1,(Dataset!$O9085='Pricing Strategy'!$B$4:$B$71)*(Dataset!$Q9085='Pricing Strategy'!$C$4:$C$71)*(Dataset!$R9085='Pricing Strategy'!$D$4:$D$71),))</f>
        <v>0.25</v>
      </c>
      <c r="V9085" s="3">
        <f>Dataset!$T9085*(1-Dataset!$U9085)</f>
        <v>4.3499999999999996</v>
      </c>
    </row>
    <row r="9086" spans="1:22" x14ac:dyDescent="0.3">
      <c r="A9086" s="32"/>
      <c r="C9086" s="3">
        <v>9081</v>
      </c>
      <c r="D9086" s="3" t="s">
        <v>10420</v>
      </c>
      <c r="E9086" s="34">
        <v>43354</v>
      </c>
      <c r="F9086" s="34">
        <v>43356</v>
      </c>
      <c r="G9086" s="3" t="s">
        <v>19</v>
      </c>
      <c r="H9086" s="3" t="s">
        <v>1505</v>
      </c>
      <c r="I9086" s="3" t="s">
        <v>1506</v>
      </c>
      <c r="J9086" s="3" t="s">
        <v>37</v>
      </c>
      <c r="K9086" s="3" t="s">
        <v>23</v>
      </c>
      <c r="L9086" s="3" t="s">
        <v>2545</v>
      </c>
      <c r="M9086" s="3" t="s">
        <v>39</v>
      </c>
      <c r="N9086" s="3">
        <v>92704</v>
      </c>
      <c r="O9086" s="3" t="s">
        <v>40</v>
      </c>
      <c r="P9086" s="3" t="s">
        <v>3899</v>
      </c>
      <c r="Q9086" s="3" t="s">
        <v>67</v>
      </c>
      <c r="R9086" s="3" t="s">
        <v>68</v>
      </c>
      <c r="S9086" s="3" t="s">
        <v>3900</v>
      </c>
      <c r="T9086" s="3">
        <v>143.952</v>
      </c>
      <c r="U9086" s="35" cm="1">
        <f t="array" ref="U9086">INDEX('Pricing Strategy'!$F$4:$F$71,MATCH(1,(Dataset!$O9086='Pricing Strategy'!$B$4:$B$71)*(Dataset!$Q9086='Pricing Strategy'!$C$4:$C$71)*(Dataset!$R9086='Pricing Strategy'!$D$4:$D$71),))</f>
        <v>0.4</v>
      </c>
      <c r="V9086" s="3">
        <f>Dataset!$T9086*(1-Dataset!$U9086)</f>
        <v>86.371200000000002</v>
      </c>
    </row>
    <row r="9087" spans="1:22" x14ac:dyDescent="0.3">
      <c r="A9087" s="32"/>
      <c r="C9087" s="3">
        <v>9082</v>
      </c>
      <c r="D9087" s="3" t="s">
        <v>10420</v>
      </c>
      <c r="E9087" s="34">
        <v>43354</v>
      </c>
      <c r="F9087" s="34">
        <v>43356</v>
      </c>
      <c r="G9087" s="3" t="s">
        <v>19</v>
      </c>
      <c r="H9087" s="3" t="s">
        <v>1505</v>
      </c>
      <c r="I9087" s="3" t="s">
        <v>1506</v>
      </c>
      <c r="J9087" s="3" t="s">
        <v>37</v>
      </c>
      <c r="K9087" s="3" t="s">
        <v>23</v>
      </c>
      <c r="L9087" s="3" t="s">
        <v>2545</v>
      </c>
      <c r="M9087" s="3" t="s">
        <v>39</v>
      </c>
      <c r="N9087" s="3">
        <v>92704</v>
      </c>
      <c r="O9087" s="3" t="s">
        <v>40</v>
      </c>
      <c r="P9087" s="3" t="s">
        <v>3980</v>
      </c>
      <c r="Q9087" s="3" t="s">
        <v>42</v>
      </c>
      <c r="R9087" s="3" t="s">
        <v>86</v>
      </c>
      <c r="S9087" s="3" t="s">
        <v>3981</v>
      </c>
      <c r="T9087" s="3">
        <v>19.440000000000001</v>
      </c>
      <c r="U9087" s="35" cm="1">
        <f t="array" ref="U9087">INDEX('Pricing Strategy'!$F$4:$F$71,MATCH(1,(Dataset!$O9087='Pricing Strategy'!$B$4:$B$71)*(Dataset!$Q9087='Pricing Strategy'!$C$4:$C$71)*(Dataset!$R9087='Pricing Strategy'!$D$4:$D$71),))</f>
        <v>0.4</v>
      </c>
      <c r="V9087" s="3">
        <f>Dataset!$T9087*(1-Dataset!$U9087)</f>
        <v>11.664</v>
      </c>
    </row>
    <row r="9088" spans="1:22" x14ac:dyDescent="0.3">
      <c r="A9088" s="32"/>
      <c r="C9088" s="3">
        <v>9083</v>
      </c>
      <c r="D9088" s="3" t="s">
        <v>10421</v>
      </c>
      <c r="E9088" s="34">
        <v>43406</v>
      </c>
      <c r="F9088" s="34">
        <v>43410</v>
      </c>
      <c r="G9088" s="3" t="s">
        <v>46</v>
      </c>
      <c r="H9088" s="3" t="s">
        <v>8372</v>
      </c>
      <c r="I9088" s="3" t="s">
        <v>8373</v>
      </c>
      <c r="J9088" s="3" t="s">
        <v>22</v>
      </c>
      <c r="K9088" s="3" t="s">
        <v>23</v>
      </c>
      <c r="L9088" s="3" t="s">
        <v>314</v>
      </c>
      <c r="M9088" s="3" t="s">
        <v>315</v>
      </c>
      <c r="N9088" s="3">
        <v>22153</v>
      </c>
      <c r="O9088" s="3" t="s">
        <v>26</v>
      </c>
      <c r="P9088" s="3" t="s">
        <v>135</v>
      </c>
      <c r="Q9088" s="3" t="s">
        <v>42</v>
      </c>
      <c r="R9088" s="3" t="s">
        <v>64</v>
      </c>
      <c r="S9088" s="3" t="s">
        <v>136</v>
      </c>
      <c r="T9088" s="3">
        <v>5.56</v>
      </c>
      <c r="U9088" s="35" cm="1">
        <f t="array" ref="U9088">INDEX('Pricing Strategy'!$F$4:$F$71,MATCH(1,(Dataset!$O9088='Pricing Strategy'!$B$4:$B$71)*(Dataset!$Q9088='Pricing Strategy'!$C$4:$C$71)*(Dataset!$R9088='Pricing Strategy'!$D$4:$D$71),))</f>
        <v>0.3</v>
      </c>
      <c r="V9088" s="3">
        <f>Dataset!$T9088*(1-Dataset!$U9088)</f>
        <v>3.8919999999999995</v>
      </c>
    </row>
    <row r="9089" spans="1:22" x14ac:dyDescent="0.3">
      <c r="A9089" s="32"/>
      <c r="C9089" s="3">
        <v>9084</v>
      </c>
      <c r="D9089" s="3" t="s">
        <v>10422</v>
      </c>
      <c r="E9089" s="34">
        <v>42406</v>
      </c>
      <c r="F9089" s="34">
        <v>42408</v>
      </c>
      <c r="G9089" s="3" t="s">
        <v>184</v>
      </c>
      <c r="H9089" s="3" t="s">
        <v>5629</v>
      </c>
      <c r="I9089" s="3" t="s">
        <v>5630</v>
      </c>
      <c r="J9089" s="3" t="s">
        <v>37</v>
      </c>
      <c r="K9089" s="3" t="s">
        <v>23</v>
      </c>
      <c r="L9089" s="3" t="s">
        <v>4356</v>
      </c>
      <c r="M9089" s="3" t="s">
        <v>315</v>
      </c>
      <c r="N9089" s="3">
        <v>23434</v>
      </c>
      <c r="O9089" s="3" t="s">
        <v>26</v>
      </c>
      <c r="P9089" s="3" t="s">
        <v>4669</v>
      </c>
      <c r="Q9089" s="3" t="s">
        <v>42</v>
      </c>
      <c r="R9089" s="3" t="s">
        <v>55</v>
      </c>
      <c r="S9089" s="3" t="s">
        <v>4670</v>
      </c>
      <c r="T9089" s="3">
        <v>146.72999999999999</v>
      </c>
      <c r="U9089" s="35" cm="1">
        <f t="array" ref="U9089">INDEX('Pricing Strategy'!$F$4:$F$71,MATCH(1,(Dataset!$O9089='Pricing Strategy'!$B$4:$B$71)*(Dataset!$Q9089='Pricing Strategy'!$C$4:$C$71)*(Dataset!$R9089='Pricing Strategy'!$D$4:$D$71),))</f>
        <v>0.35</v>
      </c>
      <c r="V9089" s="3">
        <f>Dataset!$T9089*(1-Dataset!$U9089)</f>
        <v>95.374499999999998</v>
      </c>
    </row>
    <row r="9090" spans="1:22" x14ac:dyDescent="0.3">
      <c r="A9090" s="32"/>
      <c r="C9090" s="3">
        <v>9085</v>
      </c>
      <c r="D9090" s="3" t="s">
        <v>10422</v>
      </c>
      <c r="E9090" s="34">
        <v>42406</v>
      </c>
      <c r="F9090" s="34">
        <v>42408</v>
      </c>
      <c r="G9090" s="3" t="s">
        <v>184</v>
      </c>
      <c r="H9090" s="3" t="s">
        <v>5629</v>
      </c>
      <c r="I9090" s="3" t="s">
        <v>5630</v>
      </c>
      <c r="J9090" s="3" t="s">
        <v>37</v>
      </c>
      <c r="K9090" s="3" t="s">
        <v>23</v>
      </c>
      <c r="L9090" s="3" t="s">
        <v>4356</v>
      </c>
      <c r="M9090" s="3" t="s">
        <v>315</v>
      </c>
      <c r="N9090" s="3">
        <v>23434</v>
      </c>
      <c r="O9090" s="3" t="s">
        <v>26</v>
      </c>
      <c r="P9090" s="3" t="s">
        <v>654</v>
      </c>
      <c r="Q9090" s="3" t="s">
        <v>42</v>
      </c>
      <c r="R9090" s="3" t="s">
        <v>86</v>
      </c>
      <c r="S9090" s="3" t="s">
        <v>655</v>
      </c>
      <c r="T9090" s="3">
        <v>29.9</v>
      </c>
      <c r="U9090" s="35" cm="1">
        <f t="array" ref="U9090">INDEX('Pricing Strategy'!$F$4:$F$71,MATCH(1,(Dataset!$O9090='Pricing Strategy'!$B$4:$B$71)*(Dataset!$Q9090='Pricing Strategy'!$C$4:$C$71)*(Dataset!$R9090='Pricing Strategy'!$D$4:$D$71),))</f>
        <v>0.25</v>
      </c>
      <c r="V9090" s="3">
        <f>Dataset!$T9090*(1-Dataset!$U9090)</f>
        <v>22.424999999999997</v>
      </c>
    </row>
    <row r="9091" spans="1:22" x14ac:dyDescent="0.3">
      <c r="A9091" s="32"/>
      <c r="C9091" s="3">
        <v>9086</v>
      </c>
      <c r="D9091" s="3" t="s">
        <v>10423</v>
      </c>
      <c r="E9091" s="34">
        <v>42988</v>
      </c>
      <c r="F9091" s="34">
        <v>42990</v>
      </c>
      <c r="G9091" s="3" t="s">
        <v>19</v>
      </c>
      <c r="H9091" s="3" t="s">
        <v>1964</v>
      </c>
      <c r="I9091" s="3" t="s">
        <v>1965</v>
      </c>
      <c r="J9091" s="3" t="s">
        <v>22</v>
      </c>
      <c r="K9091" s="3" t="s">
        <v>23</v>
      </c>
      <c r="L9091" s="3" t="s">
        <v>38</v>
      </c>
      <c r="M9091" s="3" t="s">
        <v>39</v>
      </c>
      <c r="N9091" s="3">
        <v>90049</v>
      </c>
      <c r="O9091" s="3" t="s">
        <v>40</v>
      </c>
      <c r="P9091" s="3" t="s">
        <v>6993</v>
      </c>
      <c r="Q9091" s="3" t="s">
        <v>42</v>
      </c>
      <c r="R9091" s="3" t="s">
        <v>71</v>
      </c>
      <c r="S9091" s="3" t="s">
        <v>6994</v>
      </c>
      <c r="T9091" s="3">
        <v>276.78399999999999</v>
      </c>
      <c r="U9091" s="35" cm="1">
        <f t="array" ref="U9091">INDEX('Pricing Strategy'!$F$4:$F$71,MATCH(1,(Dataset!$O9091='Pricing Strategy'!$B$4:$B$71)*(Dataset!$Q9091='Pricing Strategy'!$C$4:$C$71)*(Dataset!$R9091='Pricing Strategy'!$D$4:$D$71),))</f>
        <v>0.4</v>
      </c>
      <c r="V9091" s="3">
        <f>Dataset!$T9091*(1-Dataset!$U9091)</f>
        <v>166.07039999999998</v>
      </c>
    </row>
    <row r="9092" spans="1:22" x14ac:dyDescent="0.3">
      <c r="A9092" s="32"/>
      <c r="C9092" s="3">
        <v>9087</v>
      </c>
      <c r="D9092" s="3" t="s">
        <v>10424</v>
      </c>
      <c r="E9092" s="34">
        <v>43004</v>
      </c>
      <c r="F9092" s="34">
        <v>43008</v>
      </c>
      <c r="G9092" s="3" t="s">
        <v>46</v>
      </c>
      <c r="H9092" s="3" t="s">
        <v>7938</v>
      </c>
      <c r="I9092" s="3" t="s">
        <v>7939</v>
      </c>
      <c r="J9092" s="3" t="s">
        <v>37</v>
      </c>
      <c r="K9092" s="3" t="s">
        <v>23</v>
      </c>
      <c r="L9092" s="3" t="s">
        <v>180</v>
      </c>
      <c r="M9092" s="3" t="s">
        <v>100</v>
      </c>
      <c r="N9092" s="3">
        <v>77041</v>
      </c>
      <c r="O9092" s="3" t="s">
        <v>101</v>
      </c>
      <c r="P9092" s="3" t="s">
        <v>8781</v>
      </c>
      <c r="Q9092" s="3" t="s">
        <v>42</v>
      </c>
      <c r="R9092" s="3" t="s">
        <v>74</v>
      </c>
      <c r="S9092" s="3" t="s">
        <v>8782</v>
      </c>
      <c r="T9092" s="3">
        <v>93.031999999999996</v>
      </c>
      <c r="U9092" s="35" cm="1">
        <f t="array" ref="U9092">INDEX('Pricing Strategy'!$F$4:$F$71,MATCH(1,(Dataset!$O9092='Pricing Strategy'!$B$4:$B$71)*(Dataset!$Q9092='Pricing Strategy'!$C$4:$C$71)*(Dataset!$R9092='Pricing Strategy'!$D$4:$D$71),))</f>
        <v>0.3</v>
      </c>
      <c r="V9092" s="3">
        <f>Dataset!$T9092*(1-Dataset!$U9092)</f>
        <v>65.122399999999999</v>
      </c>
    </row>
    <row r="9093" spans="1:22" x14ac:dyDescent="0.3">
      <c r="A9093" s="32"/>
      <c r="C9093" s="3">
        <v>9088</v>
      </c>
      <c r="D9093" s="3" t="s">
        <v>10424</v>
      </c>
      <c r="E9093" s="34">
        <v>43004</v>
      </c>
      <c r="F9093" s="34">
        <v>43008</v>
      </c>
      <c r="G9093" s="3" t="s">
        <v>46</v>
      </c>
      <c r="H9093" s="3" t="s">
        <v>7938</v>
      </c>
      <c r="I9093" s="3" t="s">
        <v>7939</v>
      </c>
      <c r="J9093" s="3" t="s">
        <v>37</v>
      </c>
      <c r="K9093" s="3" t="s">
        <v>23</v>
      </c>
      <c r="L9093" s="3" t="s">
        <v>180</v>
      </c>
      <c r="M9093" s="3" t="s">
        <v>100</v>
      </c>
      <c r="N9093" s="3">
        <v>77041</v>
      </c>
      <c r="O9093" s="3" t="s">
        <v>101</v>
      </c>
      <c r="P9093" s="3" t="s">
        <v>332</v>
      </c>
      <c r="Q9093" s="3" t="s">
        <v>28</v>
      </c>
      <c r="R9093" s="3" t="s">
        <v>32</v>
      </c>
      <c r="S9093" s="3" t="s">
        <v>333</v>
      </c>
      <c r="T9093" s="3">
        <v>454.96499999999997</v>
      </c>
      <c r="U9093" s="35" cm="1">
        <f t="array" ref="U9093">INDEX('Pricing Strategy'!$F$4:$F$71,MATCH(1,(Dataset!$O9093='Pricing Strategy'!$B$4:$B$71)*(Dataset!$Q9093='Pricing Strategy'!$C$4:$C$71)*(Dataset!$R9093='Pricing Strategy'!$D$4:$D$71),))</f>
        <v>0.35</v>
      </c>
      <c r="V9093" s="3">
        <f>Dataset!$T9093*(1-Dataset!$U9093)</f>
        <v>295.72724999999997</v>
      </c>
    </row>
    <row r="9094" spans="1:22" x14ac:dyDescent="0.3">
      <c r="A9094" s="32"/>
      <c r="C9094" s="3">
        <v>9089</v>
      </c>
      <c r="D9094" s="3" t="s">
        <v>10425</v>
      </c>
      <c r="E9094" s="34">
        <v>42719</v>
      </c>
      <c r="F9094" s="34">
        <v>42724</v>
      </c>
      <c r="G9094" s="3" t="s">
        <v>46</v>
      </c>
      <c r="H9094" s="3" t="s">
        <v>5803</v>
      </c>
      <c r="I9094" s="3" t="s">
        <v>5804</v>
      </c>
      <c r="J9094" s="3" t="s">
        <v>37</v>
      </c>
      <c r="K9094" s="3" t="s">
        <v>23</v>
      </c>
      <c r="L9094" s="3" t="s">
        <v>2275</v>
      </c>
      <c r="M9094" s="3" t="s">
        <v>84</v>
      </c>
      <c r="N9094" s="3">
        <v>27511</v>
      </c>
      <c r="O9094" s="3" t="s">
        <v>26</v>
      </c>
      <c r="P9094" s="3" t="s">
        <v>986</v>
      </c>
      <c r="Q9094" s="3" t="s">
        <v>67</v>
      </c>
      <c r="R9094" s="3" t="s">
        <v>68</v>
      </c>
      <c r="S9094" s="3" t="s">
        <v>987</v>
      </c>
      <c r="T9094" s="3">
        <v>246.16800000000001</v>
      </c>
      <c r="U9094" s="35" cm="1">
        <f t="array" ref="U9094">INDEX('Pricing Strategy'!$F$4:$F$71,MATCH(1,(Dataset!$O9094='Pricing Strategy'!$B$4:$B$71)*(Dataset!$Q9094='Pricing Strategy'!$C$4:$C$71)*(Dataset!$R9094='Pricing Strategy'!$D$4:$D$71),))</f>
        <v>0.25</v>
      </c>
      <c r="V9094" s="3">
        <f>Dataset!$T9094*(1-Dataset!$U9094)</f>
        <v>184.626</v>
      </c>
    </row>
    <row r="9095" spans="1:22" x14ac:dyDescent="0.3">
      <c r="A9095" s="32"/>
      <c r="C9095" s="3">
        <v>9090</v>
      </c>
      <c r="D9095" s="3" t="s">
        <v>10426</v>
      </c>
      <c r="E9095" s="34">
        <v>42995</v>
      </c>
      <c r="F9095" s="34">
        <v>42998</v>
      </c>
      <c r="G9095" s="3" t="s">
        <v>19</v>
      </c>
      <c r="H9095" s="3" t="s">
        <v>538</v>
      </c>
      <c r="I9095" s="3" t="s">
        <v>539</v>
      </c>
      <c r="J9095" s="3" t="s">
        <v>22</v>
      </c>
      <c r="K9095" s="3" t="s">
        <v>23</v>
      </c>
      <c r="L9095" s="3" t="s">
        <v>314</v>
      </c>
      <c r="M9095" s="3" t="s">
        <v>494</v>
      </c>
      <c r="N9095" s="3">
        <v>45503</v>
      </c>
      <c r="O9095" s="3" t="s">
        <v>144</v>
      </c>
      <c r="P9095" s="3" t="s">
        <v>969</v>
      </c>
      <c r="Q9095" s="3" t="s">
        <v>42</v>
      </c>
      <c r="R9095" s="3" t="s">
        <v>55</v>
      </c>
      <c r="S9095" s="3" t="s">
        <v>970</v>
      </c>
      <c r="T9095" s="3">
        <v>295.39999999999998</v>
      </c>
      <c r="U9095" s="35" cm="1">
        <f t="array" ref="U9095">INDEX('Pricing Strategy'!$F$4:$F$71,MATCH(1,(Dataset!$O9095='Pricing Strategy'!$B$4:$B$71)*(Dataset!$Q9095='Pricing Strategy'!$C$4:$C$71)*(Dataset!$R9095='Pricing Strategy'!$D$4:$D$71),))</f>
        <v>0.5</v>
      </c>
      <c r="V9095" s="3">
        <f>Dataset!$T9095*(1-Dataset!$U9095)</f>
        <v>147.69999999999999</v>
      </c>
    </row>
    <row r="9096" spans="1:22" x14ac:dyDescent="0.3">
      <c r="A9096" s="32"/>
      <c r="C9096" s="3">
        <v>9091</v>
      </c>
      <c r="D9096" s="3" t="s">
        <v>10427</v>
      </c>
      <c r="E9096" s="34">
        <v>43386</v>
      </c>
      <c r="F9096" s="34">
        <v>43388</v>
      </c>
      <c r="G9096" s="3" t="s">
        <v>184</v>
      </c>
      <c r="H9096" s="3" t="s">
        <v>989</v>
      </c>
      <c r="I9096" s="3" t="s">
        <v>990</v>
      </c>
      <c r="J9096" s="3" t="s">
        <v>22</v>
      </c>
      <c r="K9096" s="3" t="s">
        <v>23</v>
      </c>
      <c r="L9096" s="3" t="s">
        <v>1475</v>
      </c>
      <c r="M9096" s="3" t="s">
        <v>25</v>
      </c>
      <c r="N9096" s="3">
        <v>40214</v>
      </c>
      <c r="O9096" s="3" t="s">
        <v>26</v>
      </c>
      <c r="P9096" s="3" t="s">
        <v>543</v>
      </c>
      <c r="Q9096" s="3" t="s">
        <v>42</v>
      </c>
      <c r="R9096" s="3" t="s">
        <v>55</v>
      </c>
      <c r="S9096" s="3" t="s">
        <v>544</v>
      </c>
      <c r="T9096" s="3">
        <v>348.56</v>
      </c>
      <c r="U9096" s="35" cm="1">
        <f t="array" ref="U9096">INDEX('Pricing Strategy'!$F$4:$F$71,MATCH(1,(Dataset!$O9096='Pricing Strategy'!$B$4:$B$71)*(Dataset!$Q9096='Pricing Strategy'!$C$4:$C$71)*(Dataset!$R9096='Pricing Strategy'!$D$4:$D$71),))</f>
        <v>0.35</v>
      </c>
      <c r="V9096" s="3">
        <f>Dataset!$T9096*(1-Dataset!$U9096)</f>
        <v>226.56400000000002</v>
      </c>
    </row>
    <row r="9097" spans="1:22" x14ac:dyDescent="0.3">
      <c r="A9097" s="32"/>
      <c r="C9097" s="3">
        <v>9092</v>
      </c>
      <c r="D9097" s="3" t="s">
        <v>10428</v>
      </c>
      <c r="E9097" s="34">
        <v>42549</v>
      </c>
      <c r="F9097" s="34">
        <v>42554</v>
      </c>
      <c r="G9097" s="3" t="s">
        <v>19</v>
      </c>
      <c r="H9097" s="3" t="s">
        <v>552</v>
      </c>
      <c r="I9097" s="3" t="s">
        <v>553</v>
      </c>
      <c r="J9097" s="3" t="s">
        <v>37</v>
      </c>
      <c r="K9097" s="3" t="s">
        <v>23</v>
      </c>
      <c r="L9097" s="3" t="s">
        <v>272</v>
      </c>
      <c r="M9097" s="3" t="s">
        <v>494</v>
      </c>
      <c r="N9097" s="3">
        <v>45373</v>
      </c>
      <c r="O9097" s="3" t="s">
        <v>144</v>
      </c>
      <c r="P9097" s="3" t="s">
        <v>406</v>
      </c>
      <c r="Q9097" s="3" t="s">
        <v>42</v>
      </c>
      <c r="R9097" s="3" t="s">
        <v>86</v>
      </c>
      <c r="S9097" s="3" t="s">
        <v>407</v>
      </c>
      <c r="T9097" s="3">
        <v>15.552</v>
      </c>
      <c r="U9097" s="35" cm="1">
        <f t="array" ref="U9097">INDEX('Pricing Strategy'!$F$4:$F$71,MATCH(1,(Dataset!$O9097='Pricing Strategy'!$B$4:$B$71)*(Dataset!$Q9097='Pricing Strategy'!$C$4:$C$71)*(Dataset!$R9097='Pricing Strategy'!$D$4:$D$71),))</f>
        <v>0.4</v>
      </c>
      <c r="V9097" s="3">
        <f>Dataset!$T9097*(1-Dataset!$U9097)</f>
        <v>9.3311999999999991</v>
      </c>
    </row>
    <row r="9098" spans="1:22" x14ac:dyDescent="0.3">
      <c r="A9098" s="32"/>
      <c r="C9098" s="3">
        <v>9093</v>
      </c>
      <c r="D9098" s="3" t="s">
        <v>10428</v>
      </c>
      <c r="E9098" s="34">
        <v>42549</v>
      </c>
      <c r="F9098" s="34">
        <v>42554</v>
      </c>
      <c r="G9098" s="3" t="s">
        <v>19</v>
      </c>
      <c r="H9098" s="3" t="s">
        <v>552</v>
      </c>
      <c r="I9098" s="3" t="s">
        <v>553</v>
      </c>
      <c r="J9098" s="3" t="s">
        <v>37</v>
      </c>
      <c r="K9098" s="3" t="s">
        <v>23</v>
      </c>
      <c r="L9098" s="3" t="s">
        <v>272</v>
      </c>
      <c r="M9098" s="3" t="s">
        <v>494</v>
      </c>
      <c r="N9098" s="3">
        <v>45373</v>
      </c>
      <c r="O9098" s="3" t="s">
        <v>144</v>
      </c>
      <c r="P9098" s="3" t="s">
        <v>4654</v>
      </c>
      <c r="Q9098" s="3" t="s">
        <v>28</v>
      </c>
      <c r="R9098" s="3" t="s">
        <v>29</v>
      </c>
      <c r="S9098" s="3" t="s">
        <v>4655</v>
      </c>
      <c r="T9098" s="3">
        <v>482.94</v>
      </c>
      <c r="U9098" s="35" cm="1">
        <f t="array" ref="U9098">INDEX('Pricing Strategy'!$F$4:$F$71,MATCH(1,(Dataset!$O9098='Pricing Strategy'!$B$4:$B$71)*(Dataset!$Q9098='Pricing Strategy'!$C$4:$C$71)*(Dataset!$R9098='Pricing Strategy'!$D$4:$D$71),))</f>
        <v>0.5</v>
      </c>
      <c r="V9098" s="3">
        <f>Dataset!$T9098*(1-Dataset!$U9098)</f>
        <v>241.47</v>
      </c>
    </row>
    <row r="9099" spans="1:22" x14ac:dyDescent="0.3">
      <c r="A9099" s="32"/>
      <c r="C9099" s="3">
        <v>9094</v>
      </c>
      <c r="D9099" s="3" t="s">
        <v>10429</v>
      </c>
      <c r="E9099" s="34">
        <v>42522</v>
      </c>
      <c r="F9099" s="34">
        <v>42526</v>
      </c>
      <c r="G9099" s="3" t="s">
        <v>46</v>
      </c>
      <c r="H9099" s="3" t="s">
        <v>1889</v>
      </c>
      <c r="I9099" s="3" t="s">
        <v>1890</v>
      </c>
      <c r="J9099" s="3" t="s">
        <v>22</v>
      </c>
      <c r="K9099" s="3" t="s">
        <v>23</v>
      </c>
      <c r="L9099" s="3" t="s">
        <v>879</v>
      </c>
      <c r="M9099" s="3" t="s">
        <v>234</v>
      </c>
      <c r="N9099" s="3">
        <v>48227</v>
      </c>
      <c r="O9099" s="3" t="s">
        <v>101</v>
      </c>
      <c r="P9099" s="3" t="s">
        <v>6386</v>
      </c>
      <c r="Q9099" s="3" t="s">
        <v>67</v>
      </c>
      <c r="R9099" s="3" t="s">
        <v>68</v>
      </c>
      <c r="S9099" s="3" t="s">
        <v>6387</v>
      </c>
      <c r="T9099" s="3">
        <v>299.98</v>
      </c>
      <c r="U9099" s="35" cm="1">
        <f t="array" ref="U9099">INDEX('Pricing Strategy'!$F$4:$F$71,MATCH(1,(Dataset!$O9099='Pricing Strategy'!$B$4:$B$71)*(Dataset!$Q9099='Pricing Strategy'!$C$4:$C$71)*(Dataset!$R9099='Pricing Strategy'!$D$4:$D$71),))</f>
        <v>0.3</v>
      </c>
      <c r="V9099" s="3">
        <f>Dataset!$T9099*(1-Dataset!$U9099)</f>
        <v>209.98599999999999</v>
      </c>
    </row>
    <row r="9100" spans="1:22" x14ac:dyDescent="0.3">
      <c r="A9100" s="32"/>
      <c r="C9100" s="3">
        <v>9095</v>
      </c>
      <c r="D9100" s="3" t="s">
        <v>10429</v>
      </c>
      <c r="E9100" s="34">
        <v>42522</v>
      </c>
      <c r="F9100" s="34">
        <v>42526</v>
      </c>
      <c r="G9100" s="3" t="s">
        <v>46</v>
      </c>
      <c r="H9100" s="3" t="s">
        <v>1889</v>
      </c>
      <c r="I9100" s="3" t="s">
        <v>1890</v>
      </c>
      <c r="J9100" s="3" t="s">
        <v>22</v>
      </c>
      <c r="K9100" s="3" t="s">
        <v>23</v>
      </c>
      <c r="L9100" s="3" t="s">
        <v>879</v>
      </c>
      <c r="M9100" s="3" t="s">
        <v>234</v>
      </c>
      <c r="N9100" s="3">
        <v>48227</v>
      </c>
      <c r="O9100" s="3" t="s">
        <v>101</v>
      </c>
      <c r="P9100" s="3" t="s">
        <v>4305</v>
      </c>
      <c r="Q9100" s="3" t="s">
        <v>42</v>
      </c>
      <c r="R9100" s="3" t="s">
        <v>71</v>
      </c>
      <c r="S9100" s="3" t="s">
        <v>4306</v>
      </c>
      <c r="T9100" s="3">
        <v>403.68</v>
      </c>
      <c r="U9100" s="35" cm="1">
        <f t="array" ref="U9100">INDEX('Pricing Strategy'!$F$4:$F$71,MATCH(1,(Dataset!$O9100='Pricing Strategy'!$B$4:$B$71)*(Dataset!$Q9100='Pricing Strategy'!$C$4:$C$71)*(Dataset!$R9100='Pricing Strategy'!$D$4:$D$71),))</f>
        <v>0.3</v>
      </c>
      <c r="V9100" s="3">
        <f>Dataset!$T9100*(1-Dataset!$U9100)</f>
        <v>282.57599999999996</v>
      </c>
    </row>
    <row r="9101" spans="1:22" x14ac:dyDescent="0.3">
      <c r="A9101" s="32"/>
      <c r="C9101" s="3">
        <v>9096</v>
      </c>
      <c r="D9101" s="3" t="s">
        <v>10429</v>
      </c>
      <c r="E9101" s="34">
        <v>42522</v>
      </c>
      <c r="F9101" s="34">
        <v>42526</v>
      </c>
      <c r="G9101" s="3" t="s">
        <v>46</v>
      </c>
      <c r="H9101" s="3" t="s">
        <v>1889</v>
      </c>
      <c r="I9101" s="3" t="s">
        <v>1890</v>
      </c>
      <c r="J9101" s="3" t="s">
        <v>22</v>
      </c>
      <c r="K9101" s="3" t="s">
        <v>23</v>
      </c>
      <c r="L9101" s="3" t="s">
        <v>879</v>
      </c>
      <c r="M9101" s="3" t="s">
        <v>234</v>
      </c>
      <c r="N9101" s="3">
        <v>48227</v>
      </c>
      <c r="O9101" s="3" t="s">
        <v>101</v>
      </c>
      <c r="P9101" s="3" t="s">
        <v>4027</v>
      </c>
      <c r="Q9101" s="3" t="s">
        <v>67</v>
      </c>
      <c r="R9101" s="3" t="s">
        <v>68</v>
      </c>
      <c r="S9101" s="3" t="s">
        <v>4028</v>
      </c>
      <c r="T9101" s="3">
        <v>41.9</v>
      </c>
      <c r="U9101" s="35" cm="1">
        <f t="array" ref="U9101">INDEX('Pricing Strategy'!$F$4:$F$71,MATCH(1,(Dataset!$O9101='Pricing Strategy'!$B$4:$B$71)*(Dataset!$Q9101='Pricing Strategy'!$C$4:$C$71)*(Dataset!$R9101='Pricing Strategy'!$D$4:$D$71),))</f>
        <v>0.3</v>
      </c>
      <c r="V9101" s="3">
        <f>Dataset!$T9101*(1-Dataset!$U9101)</f>
        <v>29.33</v>
      </c>
    </row>
    <row r="9102" spans="1:22" x14ac:dyDescent="0.3">
      <c r="A9102" s="32"/>
      <c r="C9102" s="3">
        <v>9097</v>
      </c>
      <c r="D9102" s="3" t="s">
        <v>10429</v>
      </c>
      <c r="E9102" s="34">
        <v>42522</v>
      </c>
      <c r="F9102" s="34">
        <v>42526</v>
      </c>
      <c r="G9102" s="3" t="s">
        <v>46</v>
      </c>
      <c r="H9102" s="3" t="s">
        <v>1889</v>
      </c>
      <c r="I9102" s="3" t="s">
        <v>1890</v>
      </c>
      <c r="J9102" s="3" t="s">
        <v>22</v>
      </c>
      <c r="K9102" s="3" t="s">
        <v>23</v>
      </c>
      <c r="L9102" s="3" t="s">
        <v>879</v>
      </c>
      <c r="M9102" s="3" t="s">
        <v>234</v>
      </c>
      <c r="N9102" s="3">
        <v>48227</v>
      </c>
      <c r="O9102" s="3" t="s">
        <v>101</v>
      </c>
      <c r="P9102" s="3" t="s">
        <v>8012</v>
      </c>
      <c r="Q9102" s="3" t="s">
        <v>42</v>
      </c>
      <c r="R9102" s="3" t="s">
        <v>43</v>
      </c>
      <c r="S9102" s="3" t="s">
        <v>8013</v>
      </c>
      <c r="T9102" s="3">
        <v>28.91</v>
      </c>
      <c r="U9102" s="35" cm="1">
        <f t="array" ref="U9102">INDEX('Pricing Strategy'!$F$4:$F$71,MATCH(1,(Dataset!$O9102='Pricing Strategy'!$B$4:$B$71)*(Dataset!$Q9102='Pricing Strategy'!$C$4:$C$71)*(Dataset!$R9102='Pricing Strategy'!$D$4:$D$71),))</f>
        <v>0.3</v>
      </c>
      <c r="V9102" s="3">
        <f>Dataset!$T9102*(1-Dataset!$U9102)</f>
        <v>20.236999999999998</v>
      </c>
    </row>
    <row r="9103" spans="1:22" x14ac:dyDescent="0.3">
      <c r="A9103" s="32"/>
      <c r="C9103" s="3">
        <v>9098</v>
      </c>
      <c r="D9103" s="3" t="s">
        <v>10430</v>
      </c>
      <c r="E9103" s="34">
        <v>42106</v>
      </c>
      <c r="F9103" s="34">
        <v>42111</v>
      </c>
      <c r="G9103" s="3" t="s">
        <v>46</v>
      </c>
      <c r="H9103" s="3" t="s">
        <v>5814</v>
      </c>
      <c r="I9103" s="3" t="s">
        <v>5815</v>
      </c>
      <c r="J9103" s="3" t="s">
        <v>22</v>
      </c>
      <c r="K9103" s="3" t="s">
        <v>23</v>
      </c>
      <c r="L9103" s="3" t="s">
        <v>534</v>
      </c>
      <c r="M9103" s="3" t="s">
        <v>250</v>
      </c>
      <c r="N9103" s="3">
        <v>47401</v>
      </c>
      <c r="O9103" s="3" t="s">
        <v>101</v>
      </c>
      <c r="P9103" s="3" t="s">
        <v>2860</v>
      </c>
      <c r="Q9103" s="3" t="s">
        <v>42</v>
      </c>
      <c r="R9103" s="3" t="s">
        <v>86</v>
      </c>
      <c r="S9103" s="3" t="s">
        <v>2861</v>
      </c>
      <c r="T9103" s="3">
        <v>32.4</v>
      </c>
      <c r="U9103" s="35" cm="1">
        <f t="array" ref="U9103">INDEX('Pricing Strategy'!$F$4:$F$71,MATCH(1,(Dataset!$O9103='Pricing Strategy'!$B$4:$B$71)*(Dataset!$Q9103='Pricing Strategy'!$C$4:$C$71)*(Dataset!$R9103='Pricing Strategy'!$D$4:$D$71),))</f>
        <v>0.3</v>
      </c>
      <c r="V9103" s="3">
        <f>Dataset!$T9103*(1-Dataset!$U9103)</f>
        <v>22.679999999999996</v>
      </c>
    </row>
    <row r="9104" spans="1:22" x14ac:dyDescent="0.3">
      <c r="A9104" s="32"/>
      <c r="C9104" s="3">
        <v>9099</v>
      </c>
      <c r="D9104" s="3" t="s">
        <v>10431</v>
      </c>
      <c r="E9104" s="34">
        <v>43385</v>
      </c>
      <c r="F9104" s="34">
        <v>43389</v>
      </c>
      <c r="G9104" s="3" t="s">
        <v>46</v>
      </c>
      <c r="H9104" s="3" t="s">
        <v>3135</v>
      </c>
      <c r="I9104" s="3" t="s">
        <v>3136</v>
      </c>
      <c r="J9104" s="3" t="s">
        <v>98</v>
      </c>
      <c r="K9104" s="3" t="s">
        <v>23</v>
      </c>
      <c r="L9104" s="3" t="s">
        <v>814</v>
      </c>
      <c r="M9104" s="3" t="s">
        <v>100</v>
      </c>
      <c r="N9104" s="3">
        <v>75081</v>
      </c>
      <c r="O9104" s="3" t="s">
        <v>101</v>
      </c>
      <c r="P9104" s="3" t="s">
        <v>2589</v>
      </c>
      <c r="Q9104" s="3" t="s">
        <v>67</v>
      </c>
      <c r="R9104" s="3" t="s">
        <v>68</v>
      </c>
      <c r="S9104" s="3" t="s">
        <v>2590</v>
      </c>
      <c r="T9104" s="3">
        <v>369.54399999999998</v>
      </c>
      <c r="U9104" s="35" cm="1">
        <f t="array" ref="U9104">INDEX('Pricing Strategy'!$F$4:$F$71,MATCH(1,(Dataset!$O9104='Pricing Strategy'!$B$4:$B$71)*(Dataset!$Q9104='Pricing Strategy'!$C$4:$C$71)*(Dataset!$R9104='Pricing Strategy'!$D$4:$D$71),))</f>
        <v>0.3</v>
      </c>
      <c r="V9104" s="3">
        <f>Dataset!$T9104*(1-Dataset!$U9104)</f>
        <v>258.68079999999998</v>
      </c>
    </row>
    <row r="9105" spans="1:22" x14ac:dyDescent="0.3">
      <c r="A9105" s="32"/>
      <c r="C9105" s="3">
        <v>9100</v>
      </c>
      <c r="D9105" s="3" t="s">
        <v>10431</v>
      </c>
      <c r="E9105" s="34">
        <v>43385</v>
      </c>
      <c r="F9105" s="34">
        <v>43389</v>
      </c>
      <c r="G9105" s="3" t="s">
        <v>46</v>
      </c>
      <c r="H9105" s="3" t="s">
        <v>3135</v>
      </c>
      <c r="I9105" s="3" t="s">
        <v>3136</v>
      </c>
      <c r="J9105" s="3" t="s">
        <v>98</v>
      </c>
      <c r="K9105" s="3" t="s">
        <v>23</v>
      </c>
      <c r="L9105" s="3" t="s">
        <v>814</v>
      </c>
      <c r="M9105" s="3" t="s">
        <v>100</v>
      </c>
      <c r="N9105" s="3">
        <v>75081</v>
      </c>
      <c r="O9105" s="3" t="s">
        <v>101</v>
      </c>
      <c r="P9105" s="3" t="s">
        <v>2129</v>
      </c>
      <c r="Q9105" s="3" t="s">
        <v>42</v>
      </c>
      <c r="R9105" s="3" t="s">
        <v>86</v>
      </c>
      <c r="S9105" s="3" t="s">
        <v>2130</v>
      </c>
      <c r="T9105" s="3">
        <v>10.368</v>
      </c>
      <c r="U9105" s="35" cm="1">
        <f t="array" ref="U9105">INDEX('Pricing Strategy'!$F$4:$F$71,MATCH(1,(Dataset!$O9105='Pricing Strategy'!$B$4:$B$71)*(Dataset!$Q9105='Pricing Strategy'!$C$4:$C$71)*(Dataset!$R9105='Pricing Strategy'!$D$4:$D$71),))</f>
        <v>0.3</v>
      </c>
      <c r="V9105" s="3">
        <f>Dataset!$T9105*(1-Dataset!$U9105)</f>
        <v>7.2576000000000001</v>
      </c>
    </row>
    <row r="9106" spans="1:22" x14ac:dyDescent="0.3">
      <c r="A9106" s="32"/>
      <c r="C9106" s="3">
        <v>9101</v>
      </c>
      <c r="D9106" s="3" t="s">
        <v>10431</v>
      </c>
      <c r="E9106" s="34">
        <v>43385</v>
      </c>
      <c r="F9106" s="34">
        <v>43389</v>
      </c>
      <c r="G9106" s="3" t="s">
        <v>46</v>
      </c>
      <c r="H9106" s="3" t="s">
        <v>3135</v>
      </c>
      <c r="I9106" s="3" t="s">
        <v>3136</v>
      </c>
      <c r="J9106" s="3" t="s">
        <v>98</v>
      </c>
      <c r="K9106" s="3" t="s">
        <v>23</v>
      </c>
      <c r="L9106" s="3" t="s">
        <v>814</v>
      </c>
      <c r="M9106" s="3" t="s">
        <v>100</v>
      </c>
      <c r="N9106" s="3">
        <v>75081</v>
      </c>
      <c r="O9106" s="3" t="s">
        <v>101</v>
      </c>
      <c r="P9106" s="3" t="s">
        <v>2997</v>
      </c>
      <c r="Q9106" s="3" t="s">
        <v>67</v>
      </c>
      <c r="R9106" s="3" t="s">
        <v>157</v>
      </c>
      <c r="S9106" s="3" t="s">
        <v>2998</v>
      </c>
      <c r="T9106" s="3">
        <v>791.88</v>
      </c>
      <c r="U9106" s="35" cm="1">
        <f t="array" ref="U9106">INDEX('Pricing Strategy'!$F$4:$F$71,MATCH(1,(Dataset!$O9106='Pricing Strategy'!$B$4:$B$71)*(Dataset!$Q9106='Pricing Strategy'!$C$4:$C$71)*(Dataset!$R9106='Pricing Strategy'!$D$4:$D$71),))</f>
        <v>0.35</v>
      </c>
      <c r="V9106" s="3">
        <f>Dataset!$T9106*(1-Dataset!$U9106)</f>
        <v>514.72199999999998</v>
      </c>
    </row>
    <row r="9107" spans="1:22" x14ac:dyDescent="0.3">
      <c r="A9107" s="32"/>
      <c r="C9107" s="3">
        <v>9102</v>
      </c>
      <c r="D9107" s="3" t="s">
        <v>10432</v>
      </c>
      <c r="E9107" s="34">
        <v>42681</v>
      </c>
      <c r="F9107" s="34">
        <v>42686</v>
      </c>
      <c r="G9107" s="3" t="s">
        <v>46</v>
      </c>
      <c r="H9107" s="3" t="s">
        <v>3833</v>
      </c>
      <c r="I9107" s="3" t="s">
        <v>3834</v>
      </c>
      <c r="J9107" s="3" t="s">
        <v>22</v>
      </c>
      <c r="K9107" s="3" t="s">
        <v>23</v>
      </c>
      <c r="L9107" s="3" t="s">
        <v>180</v>
      </c>
      <c r="M9107" s="3" t="s">
        <v>100</v>
      </c>
      <c r="N9107" s="3">
        <v>77041</v>
      </c>
      <c r="O9107" s="3" t="s">
        <v>101</v>
      </c>
      <c r="P9107" s="3" t="s">
        <v>175</v>
      </c>
      <c r="Q9107" s="3" t="s">
        <v>42</v>
      </c>
      <c r="R9107" s="3" t="s">
        <v>64</v>
      </c>
      <c r="S9107" s="3" t="s">
        <v>176</v>
      </c>
      <c r="T9107" s="3">
        <v>23.64</v>
      </c>
      <c r="U9107" s="35" cm="1">
        <f t="array" ref="U9107">INDEX('Pricing Strategy'!$F$4:$F$71,MATCH(1,(Dataset!$O9107='Pricing Strategy'!$B$4:$B$71)*(Dataset!$Q9107='Pricing Strategy'!$C$4:$C$71)*(Dataset!$R9107='Pricing Strategy'!$D$4:$D$71),))</f>
        <v>0.35</v>
      </c>
      <c r="V9107" s="3">
        <f>Dataset!$T9107*(1-Dataset!$U9107)</f>
        <v>15.366000000000001</v>
      </c>
    </row>
    <row r="9108" spans="1:22" x14ac:dyDescent="0.3">
      <c r="A9108" s="32"/>
      <c r="C9108" s="3">
        <v>9103</v>
      </c>
      <c r="D9108" s="3" t="s">
        <v>10432</v>
      </c>
      <c r="E9108" s="34">
        <v>42681</v>
      </c>
      <c r="F9108" s="34">
        <v>42686</v>
      </c>
      <c r="G9108" s="3" t="s">
        <v>46</v>
      </c>
      <c r="H9108" s="3" t="s">
        <v>3833</v>
      </c>
      <c r="I9108" s="3" t="s">
        <v>3834</v>
      </c>
      <c r="J9108" s="3" t="s">
        <v>22</v>
      </c>
      <c r="K9108" s="3" t="s">
        <v>23</v>
      </c>
      <c r="L9108" s="3" t="s">
        <v>180</v>
      </c>
      <c r="M9108" s="3" t="s">
        <v>100</v>
      </c>
      <c r="N9108" s="3">
        <v>77041</v>
      </c>
      <c r="O9108" s="3" t="s">
        <v>101</v>
      </c>
      <c r="P9108" s="3" t="s">
        <v>235</v>
      </c>
      <c r="Q9108" s="3" t="s">
        <v>42</v>
      </c>
      <c r="R9108" s="3" t="s">
        <v>55</v>
      </c>
      <c r="S9108" s="3" t="s">
        <v>236</v>
      </c>
      <c r="T9108" s="3">
        <v>84.784000000000006</v>
      </c>
      <c r="U9108" s="35" cm="1">
        <f t="array" ref="U9108">INDEX('Pricing Strategy'!$F$4:$F$71,MATCH(1,(Dataset!$O9108='Pricing Strategy'!$B$4:$B$71)*(Dataset!$Q9108='Pricing Strategy'!$C$4:$C$71)*(Dataset!$R9108='Pricing Strategy'!$D$4:$D$71),))</f>
        <v>0.4</v>
      </c>
      <c r="V9108" s="3">
        <f>Dataset!$T9108*(1-Dataset!$U9108)</f>
        <v>50.870400000000004</v>
      </c>
    </row>
    <row r="9109" spans="1:22" x14ac:dyDescent="0.3">
      <c r="A9109" s="32"/>
      <c r="C9109" s="3">
        <v>9104</v>
      </c>
      <c r="D9109" s="3" t="s">
        <v>10432</v>
      </c>
      <c r="E9109" s="34">
        <v>42681</v>
      </c>
      <c r="F9109" s="34">
        <v>42686</v>
      </c>
      <c r="G9109" s="3" t="s">
        <v>46</v>
      </c>
      <c r="H9109" s="3" t="s">
        <v>3833</v>
      </c>
      <c r="I9109" s="3" t="s">
        <v>3834</v>
      </c>
      <c r="J9109" s="3" t="s">
        <v>22</v>
      </c>
      <c r="K9109" s="3" t="s">
        <v>23</v>
      </c>
      <c r="L9109" s="3" t="s">
        <v>180</v>
      </c>
      <c r="M9109" s="3" t="s">
        <v>100</v>
      </c>
      <c r="N9109" s="3">
        <v>77041</v>
      </c>
      <c r="O9109" s="3" t="s">
        <v>101</v>
      </c>
      <c r="P9109" s="3" t="s">
        <v>6550</v>
      </c>
      <c r="Q9109" s="3" t="s">
        <v>28</v>
      </c>
      <c r="R9109" s="3" t="s">
        <v>61</v>
      </c>
      <c r="S9109" s="3" t="s">
        <v>6551</v>
      </c>
      <c r="T9109" s="3">
        <v>64.959999999999994</v>
      </c>
      <c r="U9109" s="35" cm="1">
        <f t="array" ref="U9109">INDEX('Pricing Strategy'!$F$4:$F$71,MATCH(1,(Dataset!$O9109='Pricing Strategy'!$B$4:$B$71)*(Dataset!$Q9109='Pricing Strategy'!$C$4:$C$71)*(Dataset!$R9109='Pricing Strategy'!$D$4:$D$71),))</f>
        <v>0.3</v>
      </c>
      <c r="V9109" s="3">
        <f>Dataset!$T9109*(1-Dataset!$U9109)</f>
        <v>45.471999999999994</v>
      </c>
    </row>
    <row r="9110" spans="1:22" x14ac:dyDescent="0.3">
      <c r="A9110" s="32"/>
      <c r="C9110" s="3">
        <v>9105</v>
      </c>
      <c r="D9110" s="3" t="s">
        <v>10432</v>
      </c>
      <c r="E9110" s="34">
        <v>42681</v>
      </c>
      <c r="F9110" s="34">
        <v>42686</v>
      </c>
      <c r="G9110" s="3" t="s">
        <v>46</v>
      </c>
      <c r="H9110" s="3" t="s">
        <v>3833</v>
      </c>
      <c r="I9110" s="3" t="s">
        <v>3834</v>
      </c>
      <c r="J9110" s="3" t="s">
        <v>22</v>
      </c>
      <c r="K9110" s="3" t="s">
        <v>23</v>
      </c>
      <c r="L9110" s="3" t="s">
        <v>180</v>
      </c>
      <c r="M9110" s="3" t="s">
        <v>100</v>
      </c>
      <c r="N9110" s="3">
        <v>77041</v>
      </c>
      <c r="O9110" s="3" t="s">
        <v>101</v>
      </c>
      <c r="P9110" s="3" t="s">
        <v>164</v>
      </c>
      <c r="Q9110" s="3" t="s">
        <v>42</v>
      </c>
      <c r="R9110" s="3" t="s">
        <v>71</v>
      </c>
      <c r="S9110" s="3" t="s">
        <v>165</v>
      </c>
      <c r="T9110" s="3">
        <v>32.06</v>
      </c>
      <c r="U9110" s="35" cm="1">
        <f t="array" ref="U9110">INDEX('Pricing Strategy'!$F$4:$F$71,MATCH(1,(Dataset!$O9110='Pricing Strategy'!$B$4:$B$71)*(Dataset!$Q9110='Pricing Strategy'!$C$4:$C$71)*(Dataset!$R9110='Pricing Strategy'!$D$4:$D$71),))</f>
        <v>0.3</v>
      </c>
      <c r="V9110" s="3">
        <f>Dataset!$T9110*(1-Dataset!$U9110)</f>
        <v>22.442</v>
      </c>
    </row>
    <row r="9111" spans="1:22" x14ac:dyDescent="0.3">
      <c r="A9111" s="32"/>
      <c r="C9111" s="3">
        <v>9106</v>
      </c>
      <c r="D9111" s="3" t="s">
        <v>10432</v>
      </c>
      <c r="E9111" s="34">
        <v>42681</v>
      </c>
      <c r="F9111" s="34">
        <v>42686</v>
      </c>
      <c r="G9111" s="3" t="s">
        <v>46</v>
      </c>
      <c r="H9111" s="3" t="s">
        <v>3833</v>
      </c>
      <c r="I9111" s="3" t="s">
        <v>3834</v>
      </c>
      <c r="J9111" s="3" t="s">
        <v>22</v>
      </c>
      <c r="K9111" s="3" t="s">
        <v>23</v>
      </c>
      <c r="L9111" s="3" t="s">
        <v>180</v>
      </c>
      <c r="M9111" s="3" t="s">
        <v>100</v>
      </c>
      <c r="N9111" s="3">
        <v>77041</v>
      </c>
      <c r="O9111" s="3" t="s">
        <v>101</v>
      </c>
      <c r="P9111" s="3" t="s">
        <v>7532</v>
      </c>
      <c r="Q9111" s="3" t="s">
        <v>42</v>
      </c>
      <c r="R9111" s="3" t="s">
        <v>55</v>
      </c>
      <c r="S9111" s="3" t="s">
        <v>7533</v>
      </c>
      <c r="T9111" s="3">
        <v>177.648</v>
      </c>
      <c r="U9111" s="35" cm="1">
        <f t="array" ref="U9111">INDEX('Pricing Strategy'!$F$4:$F$71,MATCH(1,(Dataset!$O9111='Pricing Strategy'!$B$4:$B$71)*(Dataset!$Q9111='Pricing Strategy'!$C$4:$C$71)*(Dataset!$R9111='Pricing Strategy'!$D$4:$D$71),))</f>
        <v>0.4</v>
      </c>
      <c r="V9111" s="3">
        <f>Dataset!$T9111*(1-Dataset!$U9111)</f>
        <v>106.58879999999999</v>
      </c>
    </row>
    <row r="9112" spans="1:22" x14ac:dyDescent="0.3">
      <c r="A9112" s="32"/>
      <c r="C9112" s="3">
        <v>9107</v>
      </c>
      <c r="D9112" s="3" t="s">
        <v>10432</v>
      </c>
      <c r="E9112" s="34">
        <v>42681</v>
      </c>
      <c r="F9112" s="34">
        <v>42686</v>
      </c>
      <c r="G9112" s="3" t="s">
        <v>46</v>
      </c>
      <c r="H9112" s="3" t="s">
        <v>3833</v>
      </c>
      <c r="I9112" s="3" t="s">
        <v>3834</v>
      </c>
      <c r="J9112" s="3" t="s">
        <v>22</v>
      </c>
      <c r="K9112" s="3" t="s">
        <v>23</v>
      </c>
      <c r="L9112" s="3" t="s">
        <v>180</v>
      </c>
      <c r="M9112" s="3" t="s">
        <v>100</v>
      </c>
      <c r="N9112" s="3">
        <v>77041</v>
      </c>
      <c r="O9112" s="3" t="s">
        <v>101</v>
      </c>
      <c r="P9112" s="3" t="s">
        <v>7144</v>
      </c>
      <c r="Q9112" s="3" t="s">
        <v>67</v>
      </c>
      <c r="R9112" s="3" t="s">
        <v>680</v>
      </c>
      <c r="S9112" s="3" t="s">
        <v>7145</v>
      </c>
      <c r="T9112" s="3">
        <v>287.91000000000003</v>
      </c>
      <c r="U9112" s="35" cm="1">
        <f t="array" ref="U9112">INDEX('Pricing Strategy'!$F$4:$F$71,MATCH(1,(Dataset!$O9112='Pricing Strategy'!$B$4:$B$71)*(Dataset!$Q9112='Pricing Strategy'!$C$4:$C$71)*(Dataset!$R9112='Pricing Strategy'!$D$4:$D$71),))</f>
        <v>0.35</v>
      </c>
      <c r="V9112" s="3">
        <f>Dataset!$T9112*(1-Dataset!$U9112)</f>
        <v>187.14150000000004</v>
      </c>
    </row>
    <row r="9113" spans="1:22" x14ac:dyDescent="0.3">
      <c r="A9113" s="32"/>
      <c r="C9113" s="3">
        <v>9108</v>
      </c>
      <c r="D9113" s="3" t="s">
        <v>10433</v>
      </c>
      <c r="E9113" s="34">
        <v>42515</v>
      </c>
      <c r="F9113" s="34">
        <v>42518</v>
      </c>
      <c r="G9113" s="3" t="s">
        <v>184</v>
      </c>
      <c r="H9113" s="3" t="s">
        <v>1319</v>
      </c>
      <c r="I9113" s="3" t="s">
        <v>1320</v>
      </c>
      <c r="J9113" s="3" t="s">
        <v>37</v>
      </c>
      <c r="K9113" s="3" t="s">
        <v>23</v>
      </c>
      <c r="L9113" s="3" t="s">
        <v>5695</v>
      </c>
      <c r="M9113" s="3" t="s">
        <v>100</v>
      </c>
      <c r="N9113" s="3">
        <v>76117</v>
      </c>
      <c r="O9113" s="3" t="s">
        <v>101</v>
      </c>
      <c r="P9113" s="3" t="s">
        <v>5555</v>
      </c>
      <c r="Q9113" s="3" t="s">
        <v>42</v>
      </c>
      <c r="R9113" s="3" t="s">
        <v>575</v>
      </c>
      <c r="S9113" s="3" t="s">
        <v>5556</v>
      </c>
      <c r="T9113" s="3">
        <v>22.367999999999999</v>
      </c>
      <c r="U9113" s="35" cm="1">
        <f t="array" ref="U9113">INDEX('Pricing Strategy'!$F$4:$F$71,MATCH(1,(Dataset!$O9113='Pricing Strategy'!$B$4:$B$71)*(Dataset!$Q9113='Pricing Strategy'!$C$4:$C$71)*(Dataset!$R9113='Pricing Strategy'!$D$4:$D$71),))</f>
        <v>0.35</v>
      </c>
      <c r="V9113" s="3">
        <f>Dataset!$T9113*(1-Dataset!$U9113)</f>
        <v>14.539199999999999</v>
      </c>
    </row>
    <row r="9114" spans="1:22" x14ac:dyDescent="0.3">
      <c r="A9114" s="32"/>
      <c r="C9114" s="3">
        <v>9109</v>
      </c>
      <c r="D9114" s="3" t="s">
        <v>10433</v>
      </c>
      <c r="E9114" s="34">
        <v>42515</v>
      </c>
      <c r="F9114" s="34">
        <v>42518</v>
      </c>
      <c r="G9114" s="3" t="s">
        <v>184</v>
      </c>
      <c r="H9114" s="3" t="s">
        <v>1319</v>
      </c>
      <c r="I9114" s="3" t="s">
        <v>1320</v>
      </c>
      <c r="J9114" s="3" t="s">
        <v>37</v>
      </c>
      <c r="K9114" s="3" t="s">
        <v>23</v>
      </c>
      <c r="L9114" s="3" t="s">
        <v>5695</v>
      </c>
      <c r="M9114" s="3" t="s">
        <v>100</v>
      </c>
      <c r="N9114" s="3">
        <v>76117</v>
      </c>
      <c r="O9114" s="3" t="s">
        <v>101</v>
      </c>
      <c r="P9114" s="3" t="s">
        <v>4866</v>
      </c>
      <c r="Q9114" s="3" t="s">
        <v>42</v>
      </c>
      <c r="R9114" s="3" t="s">
        <v>86</v>
      </c>
      <c r="S9114" s="3" t="s">
        <v>4867</v>
      </c>
      <c r="T9114" s="3">
        <v>32.368000000000002</v>
      </c>
      <c r="U9114" s="35" cm="1">
        <f t="array" ref="U9114">INDEX('Pricing Strategy'!$F$4:$F$71,MATCH(1,(Dataset!$O9114='Pricing Strategy'!$B$4:$B$71)*(Dataset!$Q9114='Pricing Strategy'!$C$4:$C$71)*(Dataset!$R9114='Pricing Strategy'!$D$4:$D$71),))</f>
        <v>0.3</v>
      </c>
      <c r="V9114" s="3">
        <f>Dataset!$T9114*(1-Dataset!$U9114)</f>
        <v>22.657599999999999</v>
      </c>
    </row>
    <row r="9115" spans="1:22" x14ac:dyDescent="0.3">
      <c r="A9115" s="32"/>
      <c r="C9115" s="3">
        <v>9110</v>
      </c>
      <c r="D9115" s="3" t="s">
        <v>10433</v>
      </c>
      <c r="E9115" s="34">
        <v>42515</v>
      </c>
      <c r="F9115" s="34">
        <v>42518</v>
      </c>
      <c r="G9115" s="3" t="s">
        <v>184</v>
      </c>
      <c r="H9115" s="3" t="s">
        <v>1319</v>
      </c>
      <c r="I9115" s="3" t="s">
        <v>1320</v>
      </c>
      <c r="J9115" s="3" t="s">
        <v>37</v>
      </c>
      <c r="K9115" s="3" t="s">
        <v>23</v>
      </c>
      <c r="L9115" s="3" t="s">
        <v>5695</v>
      </c>
      <c r="M9115" s="3" t="s">
        <v>100</v>
      </c>
      <c r="N9115" s="3">
        <v>76117</v>
      </c>
      <c r="O9115" s="3" t="s">
        <v>101</v>
      </c>
      <c r="P9115" s="3" t="s">
        <v>5332</v>
      </c>
      <c r="Q9115" s="3" t="s">
        <v>67</v>
      </c>
      <c r="R9115" s="3" t="s">
        <v>157</v>
      </c>
      <c r="S9115" s="3" t="s">
        <v>5333</v>
      </c>
      <c r="T9115" s="3">
        <v>207.98400000000001</v>
      </c>
      <c r="U9115" s="35" cm="1">
        <f t="array" ref="U9115">INDEX('Pricing Strategy'!$F$4:$F$71,MATCH(1,(Dataset!$O9115='Pricing Strategy'!$B$4:$B$71)*(Dataset!$Q9115='Pricing Strategy'!$C$4:$C$71)*(Dataset!$R9115='Pricing Strategy'!$D$4:$D$71),))</f>
        <v>0.35</v>
      </c>
      <c r="V9115" s="3">
        <f>Dataset!$T9115*(1-Dataset!$U9115)</f>
        <v>135.18960000000001</v>
      </c>
    </row>
    <row r="9116" spans="1:22" x14ac:dyDescent="0.3">
      <c r="A9116" s="32"/>
      <c r="C9116" s="3">
        <v>9111</v>
      </c>
      <c r="D9116" s="3" t="s">
        <v>10434</v>
      </c>
      <c r="E9116" s="34">
        <v>42290</v>
      </c>
      <c r="F9116" s="34">
        <v>42292</v>
      </c>
      <c r="G9116" s="3" t="s">
        <v>184</v>
      </c>
      <c r="H9116" s="3" t="s">
        <v>6154</v>
      </c>
      <c r="I9116" s="3" t="s">
        <v>6155</v>
      </c>
      <c r="J9116" s="3" t="s">
        <v>98</v>
      </c>
      <c r="K9116" s="3" t="s">
        <v>23</v>
      </c>
      <c r="L9116" s="3" t="s">
        <v>1466</v>
      </c>
      <c r="M9116" s="3" t="s">
        <v>315</v>
      </c>
      <c r="N9116" s="3">
        <v>23223</v>
      </c>
      <c r="O9116" s="3" t="s">
        <v>26</v>
      </c>
      <c r="P9116" s="3" t="s">
        <v>4171</v>
      </c>
      <c r="Q9116" s="3" t="s">
        <v>42</v>
      </c>
      <c r="R9116" s="3" t="s">
        <v>169</v>
      </c>
      <c r="S9116" s="3" t="s">
        <v>4172</v>
      </c>
      <c r="T9116" s="3">
        <v>36.4</v>
      </c>
      <c r="U9116" s="35" cm="1">
        <f t="array" ref="U9116">INDEX('Pricing Strategy'!$F$4:$F$71,MATCH(1,(Dataset!$O9116='Pricing Strategy'!$B$4:$B$71)*(Dataset!$Q9116='Pricing Strategy'!$C$4:$C$71)*(Dataset!$R9116='Pricing Strategy'!$D$4:$D$71),))</f>
        <v>0.25</v>
      </c>
      <c r="V9116" s="3">
        <f>Dataset!$T9116*(1-Dataset!$U9116)</f>
        <v>27.299999999999997</v>
      </c>
    </row>
    <row r="9117" spans="1:22" x14ac:dyDescent="0.3">
      <c r="A9117" s="32"/>
      <c r="C9117" s="3">
        <v>9112</v>
      </c>
      <c r="D9117" s="3" t="s">
        <v>10434</v>
      </c>
      <c r="E9117" s="34">
        <v>42290</v>
      </c>
      <c r="F9117" s="34">
        <v>42292</v>
      </c>
      <c r="G9117" s="3" t="s">
        <v>184</v>
      </c>
      <c r="H9117" s="3" t="s">
        <v>6154</v>
      </c>
      <c r="I9117" s="3" t="s">
        <v>6155</v>
      </c>
      <c r="J9117" s="3" t="s">
        <v>98</v>
      </c>
      <c r="K9117" s="3" t="s">
        <v>23</v>
      </c>
      <c r="L9117" s="3" t="s">
        <v>1466</v>
      </c>
      <c r="M9117" s="3" t="s">
        <v>315</v>
      </c>
      <c r="N9117" s="3">
        <v>23223</v>
      </c>
      <c r="O9117" s="3" t="s">
        <v>26</v>
      </c>
      <c r="P9117" s="3" t="s">
        <v>7686</v>
      </c>
      <c r="Q9117" s="3" t="s">
        <v>67</v>
      </c>
      <c r="R9117" s="3" t="s">
        <v>157</v>
      </c>
      <c r="S9117" s="3" t="s">
        <v>7687</v>
      </c>
      <c r="T9117" s="3">
        <v>22.96</v>
      </c>
      <c r="U9117" s="35" cm="1">
        <f t="array" ref="U9117">INDEX('Pricing Strategy'!$F$4:$F$71,MATCH(1,(Dataset!$O9117='Pricing Strategy'!$B$4:$B$71)*(Dataset!$Q9117='Pricing Strategy'!$C$4:$C$71)*(Dataset!$R9117='Pricing Strategy'!$D$4:$D$71),))</f>
        <v>0.3</v>
      </c>
      <c r="V9117" s="3">
        <f>Dataset!$T9117*(1-Dataset!$U9117)</f>
        <v>16.071999999999999</v>
      </c>
    </row>
    <row r="9118" spans="1:22" x14ac:dyDescent="0.3">
      <c r="A9118" s="32"/>
      <c r="C9118" s="3">
        <v>9113</v>
      </c>
      <c r="D9118" s="3" t="s">
        <v>10434</v>
      </c>
      <c r="E9118" s="34">
        <v>42290</v>
      </c>
      <c r="F9118" s="34">
        <v>42292</v>
      </c>
      <c r="G9118" s="3" t="s">
        <v>184</v>
      </c>
      <c r="H9118" s="3" t="s">
        <v>6154</v>
      </c>
      <c r="I9118" s="3" t="s">
        <v>6155</v>
      </c>
      <c r="J9118" s="3" t="s">
        <v>98</v>
      </c>
      <c r="K9118" s="3" t="s">
        <v>23</v>
      </c>
      <c r="L9118" s="3" t="s">
        <v>1466</v>
      </c>
      <c r="M9118" s="3" t="s">
        <v>315</v>
      </c>
      <c r="N9118" s="3">
        <v>23223</v>
      </c>
      <c r="O9118" s="3" t="s">
        <v>26</v>
      </c>
      <c r="P9118" s="3" t="s">
        <v>9475</v>
      </c>
      <c r="Q9118" s="3" t="s">
        <v>42</v>
      </c>
      <c r="R9118" s="3" t="s">
        <v>55</v>
      </c>
      <c r="S9118" s="3" t="s">
        <v>9476</v>
      </c>
      <c r="T9118" s="3">
        <v>315.2</v>
      </c>
      <c r="U9118" s="35" cm="1">
        <f t="array" ref="U9118">INDEX('Pricing Strategy'!$F$4:$F$71,MATCH(1,(Dataset!$O9118='Pricing Strategy'!$B$4:$B$71)*(Dataset!$Q9118='Pricing Strategy'!$C$4:$C$71)*(Dataset!$R9118='Pricing Strategy'!$D$4:$D$71),))</f>
        <v>0.35</v>
      </c>
      <c r="V9118" s="3">
        <f>Dataset!$T9118*(1-Dataset!$U9118)</f>
        <v>204.88</v>
      </c>
    </row>
    <row r="9119" spans="1:22" x14ac:dyDescent="0.3">
      <c r="A9119" s="32"/>
      <c r="C9119" s="3">
        <v>9114</v>
      </c>
      <c r="D9119" s="3" t="s">
        <v>10434</v>
      </c>
      <c r="E9119" s="34">
        <v>42290</v>
      </c>
      <c r="F9119" s="34">
        <v>42292</v>
      </c>
      <c r="G9119" s="3" t="s">
        <v>184</v>
      </c>
      <c r="H9119" s="3" t="s">
        <v>6154</v>
      </c>
      <c r="I9119" s="3" t="s">
        <v>6155</v>
      </c>
      <c r="J9119" s="3" t="s">
        <v>98</v>
      </c>
      <c r="K9119" s="3" t="s">
        <v>23</v>
      </c>
      <c r="L9119" s="3" t="s">
        <v>1466</v>
      </c>
      <c r="M9119" s="3" t="s">
        <v>315</v>
      </c>
      <c r="N9119" s="3">
        <v>23223</v>
      </c>
      <c r="O9119" s="3" t="s">
        <v>26</v>
      </c>
      <c r="P9119" s="3" t="s">
        <v>3435</v>
      </c>
      <c r="Q9119" s="3" t="s">
        <v>42</v>
      </c>
      <c r="R9119" s="3" t="s">
        <v>71</v>
      </c>
      <c r="S9119" s="3" t="s">
        <v>3436</v>
      </c>
      <c r="T9119" s="3">
        <v>15.18</v>
      </c>
      <c r="U9119" s="35" cm="1">
        <f t="array" ref="U9119">INDEX('Pricing Strategy'!$F$4:$F$71,MATCH(1,(Dataset!$O9119='Pricing Strategy'!$B$4:$B$71)*(Dataset!$Q9119='Pricing Strategy'!$C$4:$C$71)*(Dataset!$R9119='Pricing Strategy'!$D$4:$D$71),))</f>
        <v>0.25</v>
      </c>
      <c r="V9119" s="3">
        <f>Dataset!$T9119*(1-Dataset!$U9119)</f>
        <v>11.385</v>
      </c>
    </row>
    <row r="9120" spans="1:22" x14ac:dyDescent="0.3">
      <c r="A9120" s="32"/>
      <c r="C9120" s="3">
        <v>9115</v>
      </c>
      <c r="D9120" s="3" t="s">
        <v>10435</v>
      </c>
      <c r="E9120" s="34">
        <v>42773</v>
      </c>
      <c r="F9120" s="34">
        <v>42776</v>
      </c>
      <c r="G9120" s="3" t="s">
        <v>19</v>
      </c>
      <c r="H9120" s="3" t="s">
        <v>3603</v>
      </c>
      <c r="I9120" s="3" t="s">
        <v>3604</v>
      </c>
      <c r="J9120" s="3" t="s">
        <v>37</v>
      </c>
      <c r="K9120" s="3" t="s">
        <v>23</v>
      </c>
      <c r="L9120" s="3" t="s">
        <v>38</v>
      </c>
      <c r="M9120" s="3" t="s">
        <v>39</v>
      </c>
      <c r="N9120" s="3">
        <v>90049</v>
      </c>
      <c r="O9120" s="3" t="s">
        <v>40</v>
      </c>
      <c r="P9120" s="3" t="s">
        <v>9199</v>
      </c>
      <c r="Q9120" s="3" t="s">
        <v>67</v>
      </c>
      <c r="R9120" s="3" t="s">
        <v>68</v>
      </c>
      <c r="S9120" s="3" t="s">
        <v>9200</v>
      </c>
      <c r="T9120" s="3">
        <v>623.96</v>
      </c>
      <c r="U9120" s="35" cm="1">
        <f t="array" ref="U9120">INDEX('Pricing Strategy'!$F$4:$F$71,MATCH(1,(Dataset!$O9120='Pricing Strategy'!$B$4:$B$71)*(Dataset!$Q9120='Pricing Strategy'!$C$4:$C$71)*(Dataset!$R9120='Pricing Strategy'!$D$4:$D$71),))</f>
        <v>0.4</v>
      </c>
      <c r="V9120" s="3">
        <f>Dataset!$T9120*(1-Dataset!$U9120)</f>
        <v>374.37600000000003</v>
      </c>
    </row>
    <row r="9121" spans="1:22" x14ac:dyDescent="0.3">
      <c r="A9121" s="32"/>
      <c r="C9121" s="3">
        <v>9116</v>
      </c>
      <c r="D9121" s="3" t="s">
        <v>10436</v>
      </c>
      <c r="E9121" s="34">
        <v>43119</v>
      </c>
      <c r="F9121" s="34">
        <v>43124</v>
      </c>
      <c r="G9121" s="3" t="s">
        <v>19</v>
      </c>
      <c r="H9121" s="3" t="s">
        <v>4336</v>
      </c>
      <c r="I9121" s="3" t="s">
        <v>4337</v>
      </c>
      <c r="J9121" s="3" t="s">
        <v>22</v>
      </c>
      <c r="K9121" s="3" t="s">
        <v>23</v>
      </c>
      <c r="L9121" s="3" t="s">
        <v>142</v>
      </c>
      <c r="M9121" s="3" t="s">
        <v>143</v>
      </c>
      <c r="N9121" s="3">
        <v>19140</v>
      </c>
      <c r="O9121" s="3" t="s">
        <v>144</v>
      </c>
      <c r="P9121" s="3" t="s">
        <v>4470</v>
      </c>
      <c r="Q9121" s="3" t="s">
        <v>67</v>
      </c>
      <c r="R9121" s="3" t="s">
        <v>68</v>
      </c>
      <c r="S9121" s="3" t="s">
        <v>4471</v>
      </c>
      <c r="T9121" s="3">
        <v>429.6</v>
      </c>
      <c r="U9121" s="35" cm="1">
        <f t="array" ref="U9121">INDEX('Pricing Strategy'!$F$4:$F$71,MATCH(1,(Dataset!$O9121='Pricing Strategy'!$B$4:$B$71)*(Dataset!$Q9121='Pricing Strategy'!$C$4:$C$71)*(Dataset!$R9121='Pricing Strategy'!$D$4:$D$71),))</f>
        <v>0.4</v>
      </c>
      <c r="V9121" s="3">
        <f>Dataset!$T9121*(1-Dataset!$U9121)</f>
        <v>257.76</v>
      </c>
    </row>
    <row r="9122" spans="1:22" x14ac:dyDescent="0.3">
      <c r="A9122" s="32"/>
      <c r="C9122" s="3">
        <v>9117</v>
      </c>
      <c r="D9122" s="3" t="s">
        <v>10436</v>
      </c>
      <c r="E9122" s="34">
        <v>43119</v>
      </c>
      <c r="F9122" s="34">
        <v>43124</v>
      </c>
      <c r="G9122" s="3" t="s">
        <v>19</v>
      </c>
      <c r="H9122" s="3" t="s">
        <v>4336</v>
      </c>
      <c r="I9122" s="3" t="s">
        <v>4337</v>
      </c>
      <c r="J9122" s="3" t="s">
        <v>22</v>
      </c>
      <c r="K9122" s="3" t="s">
        <v>23</v>
      </c>
      <c r="L9122" s="3" t="s">
        <v>142</v>
      </c>
      <c r="M9122" s="3" t="s">
        <v>143</v>
      </c>
      <c r="N9122" s="3">
        <v>19140</v>
      </c>
      <c r="O9122" s="3" t="s">
        <v>144</v>
      </c>
      <c r="P9122" s="3" t="s">
        <v>2186</v>
      </c>
      <c r="Q9122" s="3" t="s">
        <v>28</v>
      </c>
      <c r="R9122" s="3" t="s">
        <v>61</v>
      </c>
      <c r="S9122" s="3" t="s">
        <v>2187</v>
      </c>
      <c r="T9122" s="3">
        <v>31.968</v>
      </c>
      <c r="U9122" s="35" cm="1">
        <f t="array" ref="U9122">INDEX('Pricing Strategy'!$F$4:$F$71,MATCH(1,(Dataset!$O9122='Pricing Strategy'!$B$4:$B$71)*(Dataset!$Q9122='Pricing Strategy'!$C$4:$C$71)*(Dataset!$R9122='Pricing Strategy'!$D$4:$D$71),))</f>
        <v>0.4</v>
      </c>
      <c r="V9122" s="3">
        <f>Dataset!$T9122*(1-Dataset!$U9122)</f>
        <v>19.180799999999998</v>
      </c>
    </row>
    <row r="9123" spans="1:22" x14ac:dyDescent="0.3">
      <c r="A9123" s="32"/>
      <c r="C9123" s="3">
        <v>9118</v>
      </c>
      <c r="D9123" s="3" t="s">
        <v>10436</v>
      </c>
      <c r="E9123" s="34">
        <v>43119</v>
      </c>
      <c r="F9123" s="34">
        <v>43124</v>
      </c>
      <c r="G9123" s="3" t="s">
        <v>19</v>
      </c>
      <c r="H9123" s="3" t="s">
        <v>4336</v>
      </c>
      <c r="I9123" s="3" t="s">
        <v>4337</v>
      </c>
      <c r="J9123" s="3" t="s">
        <v>22</v>
      </c>
      <c r="K9123" s="3" t="s">
        <v>23</v>
      </c>
      <c r="L9123" s="3" t="s">
        <v>142</v>
      </c>
      <c r="M9123" s="3" t="s">
        <v>143</v>
      </c>
      <c r="N9123" s="3">
        <v>19140</v>
      </c>
      <c r="O9123" s="3" t="s">
        <v>144</v>
      </c>
      <c r="P9123" s="3" t="s">
        <v>3041</v>
      </c>
      <c r="Q9123" s="3" t="s">
        <v>28</v>
      </c>
      <c r="R9123" s="3" t="s">
        <v>32</v>
      </c>
      <c r="S9123" s="3" t="s">
        <v>3042</v>
      </c>
      <c r="T9123" s="3">
        <v>887.27099999999996</v>
      </c>
      <c r="U9123" s="35" cm="1">
        <f t="array" ref="U9123">INDEX('Pricing Strategy'!$F$4:$F$71,MATCH(1,(Dataset!$O9123='Pricing Strategy'!$B$4:$B$71)*(Dataset!$Q9123='Pricing Strategy'!$C$4:$C$71)*(Dataset!$R9123='Pricing Strategy'!$D$4:$D$71),))</f>
        <v>0.45</v>
      </c>
      <c r="V9123" s="3">
        <f>Dataset!$T9123*(1-Dataset!$U9123)</f>
        <v>487.99905000000001</v>
      </c>
    </row>
    <row r="9124" spans="1:22" x14ac:dyDescent="0.3">
      <c r="A9124" s="32"/>
      <c r="C9124" s="3">
        <v>9119</v>
      </c>
      <c r="D9124" s="3" t="s">
        <v>10436</v>
      </c>
      <c r="E9124" s="34">
        <v>43119</v>
      </c>
      <c r="F9124" s="34">
        <v>43124</v>
      </c>
      <c r="G9124" s="3" t="s">
        <v>19</v>
      </c>
      <c r="H9124" s="3" t="s">
        <v>4336</v>
      </c>
      <c r="I9124" s="3" t="s">
        <v>4337</v>
      </c>
      <c r="J9124" s="3" t="s">
        <v>22</v>
      </c>
      <c r="K9124" s="3" t="s">
        <v>23</v>
      </c>
      <c r="L9124" s="3" t="s">
        <v>142</v>
      </c>
      <c r="M9124" s="3" t="s">
        <v>143</v>
      </c>
      <c r="N9124" s="3">
        <v>19140</v>
      </c>
      <c r="O9124" s="3" t="s">
        <v>144</v>
      </c>
      <c r="P9124" s="3" t="s">
        <v>3871</v>
      </c>
      <c r="Q9124" s="3" t="s">
        <v>42</v>
      </c>
      <c r="R9124" s="3" t="s">
        <v>86</v>
      </c>
      <c r="S9124" s="3" t="s">
        <v>3872</v>
      </c>
      <c r="T9124" s="3">
        <v>21.696000000000002</v>
      </c>
      <c r="U9124" s="35" cm="1">
        <f t="array" ref="U9124">INDEX('Pricing Strategy'!$F$4:$F$71,MATCH(1,(Dataset!$O9124='Pricing Strategy'!$B$4:$B$71)*(Dataset!$Q9124='Pricing Strategy'!$C$4:$C$71)*(Dataset!$R9124='Pricing Strategy'!$D$4:$D$71),))</f>
        <v>0.4</v>
      </c>
      <c r="V9124" s="3">
        <f>Dataset!$T9124*(1-Dataset!$U9124)</f>
        <v>13.0176</v>
      </c>
    </row>
    <row r="9125" spans="1:22" x14ac:dyDescent="0.3">
      <c r="A9125" s="32"/>
      <c r="C9125" s="3">
        <v>9120</v>
      </c>
      <c r="D9125" s="3" t="s">
        <v>10437</v>
      </c>
      <c r="E9125" s="34">
        <v>42892</v>
      </c>
      <c r="F9125" s="34">
        <v>42898</v>
      </c>
      <c r="G9125" s="3" t="s">
        <v>46</v>
      </c>
      <c r="H9125" s="3" t="s">
        <v>1510</v>
      </c>
      <c r="I9125" s="3" t="s">
        <v>1511</v>
      </c>
      <c r="J9125" s="3" t="s">
        <v>98</v>
      </c>
      <c r="K9125" s="3" t="s">
        <v>23</v>
      </c>
      <c r="L9125" s="3" t="s">
        <v>38</v>
      </c>
      <c r="M9125" s="3" t="s">
        <v>39</v>
      </c>
      <c r="N9125" s="3">
        <v>90036</v>
      </c>
      <c r="O9125" s="3" t="s">
        <v>40</v>
      </c>
      <c r="P9125" s="3" t="s">
        <v>3205</v>
      </c>
      <c r="Q9125" s="3" t="s">
        <v>42</v>
      </c>
      <c r="R9125" s="3" t="s">
        <v>43</v>
      </c>
      <c r="S9125" s="3" t="s">
        <v>3206</v>
      </c>
      <c r="T9125" s="3">
        <v>22.05</v>
      </c>
      <c r="U9125" s="35" cm="1">
        <f t="array" ref="U9125">INDEX('Pricing Strategy'!$F$4:$F$71,MATCH(1,(Dataset!$O9125='Pricing Strategy'!$B$4:$B$71)*(Dataset!$Q9125='Pricing Strategy'!$C$4:$C$71)*(Dataset!$R9125='Pricing Strategy'!$D$4:$D$71),))</f>
        <v>0.4</v>
      </c>
      <c r="V9125" s="3">
        <f>Dataset!$T9125*(1-Dataset!$U9125)</f>
        <v>13.23</v>
      </c>
    </row>
    <row r="9126" spans="1:22" x14ac:dyDescent="0.3">
      <c r="A9126" s="32"/>
      <c r="C9126" s="3">
        <v>9121</v>
      </c>
      <c r="D9126" s="3" t="s">
        <v>10437</v>
      </c>
      <c r="E9126" s="34">
        <v>42892</v>
      </c>
      <c r="F9126" s="34">
        <v>42898</v>
      </c>
      <c r="G9126" s="3" t="s">
        <v>46</v>
      </c>
      <c r="H9126" s="3" t="s">
        <v>1510</v>
      </c>
      <c r="I9126" s="3" t="s">
        <v>1511</v>
      </c>
      <c r="J9126" s="3" t="s">
        <v>98</v>
      </c>
      <c r="K9126" s="3" t="s">
        <v>23</v>
      </c>
      <c r="L9126" s="3" t="s">
        <v>38</v>
      </c>
      <c r="M9126" s="3" t="s">
        <v>39</v>
      </c>
      <c r="N9126" s="3">
        <v>90036</v>
      </c>
      <c r="O9126" s="3" t="s">
        <v>40</v>
      </c>
      <c r="P9126" s="3" t="s">
        <v>10438</v>
      </c>
      <c r="Q9126" s="3" t="s">
        <v>42</v>
      </c>
      <c r="R9126" s="3" t="s">
        <v>86</v>
      </c>
      <c r="S9126" s="3" t="s">
        <v>10439</v>
      </c>
      <c r="T9126" s="3">
        <v>99.9</v>
      </c>
      <c r="U9126" s="35" cm="1">
        <f t="array" ref="U9126">INDEX('Pricing Strategy'!$F$4:$F$71,MATCH(1,(Dataset!$O9126='Pricing Strategy'!$B$4:$B$71)*(Dataset!$Q9126='Pricing Strategy'!$C$4:$C$71)*(Dataset!$R9126='Pricing Strategy'!$D$4:$D$71),))</f>
        <v>0.4</v>
      </c>
      <c r="V9126" s="3">
        <f>Dataset!$T9126*(1-Dataset!$U9126)</f>
        <v>59.94</v>
      </c>
    </row>
    <row r="9127" spans="1:22" x14ac:dyDescent="0.3">
      <c r="A9127" s="32"/>
      <c r="C9127" s="3">
        <v>9122</v>
      </c>
      <c r="D9127" s="3" t="s">
        <v>10440</v>
      </c>
      <c r="E9127" s="34">
        <v>43177</v>
      </c>
      <c r="F9127" s="34">
        <v>43179</v>
      </c>
      <c r="G9127" s="3" t="s">
        <v>19</v>
      </c>
      <c r="H9127" s="3" t="s">
        <v>8161</v>
      </c>
      <c r="I9127" s="3" t="s">
        <v>8162</v>
      </c>
      <c r="J9127" s="3" t="s">
        <v>37</v>
      </c>
      <c r="K9127" s="3" t="s">
        <v>23</v>
      </c>
      <c r="L9127" s="3" t="s">
        <v>38</v>
      </c>
      <c r="M9127" s="3" t="s">
        <v>39</v>
      </c>
      <c r="N9127" s="3">
        <v>90032</v>
      </c>
      <c r="O9127" s="3" t="s">
        <v>40</v>
      </c>
      <c r="P9127" s="3" t="s">
        <v>433</v>
      </c>
      <c r="Q9127" s="3" t="s">
        <v>42</v>
      </c>
      <c r="R9127" s="3" t="s">
        <v>74</v>
      </c>
      <c r="S9127" s="3" t="s">
        <v>434</v>
      </c>
      <c r="T9127" s="3">
        <v>90.86</v>
      </c>
      <c r="U9127" s="35" cm="1">
        <f t="array" ref="U9127">INDEX('Pricing Strategy'!$F$4:$F$71,MATCH(1,(Dataset!$O9127='Pricing Strategy'!$B$4:$B$71)*(Dataset!$Q9127='Pricing Strategy'!$C$4:$C$71)*(Dataset!$R9127='Pricing Strategy'!$D$4:$D$71),))</f>
        <v>0.4</v>
      </c>
      <c r="V9127" s="3">
        <f>Dataset!$T9127*(1-Dataset!$U9127)</f>
        <v>54.515999999999998</v>
      </c>
    </row>
    <row r="9128" spans="1:22" x14ac:dyDescent="0.3">
      <c r="A9128" s="32"/>
      <c r="C9128" s="3">
        <v>9123</v>
      </c>
      <c r="D9128" s="3" t="s">
        <v>10441</v>
      </c>
      <c r="E9128" s="34">
        <v>43428</v>
      </c>
      <c r="F9128" s="34">
        <v>43428</v>
      </c>
      <c r="G9128" s="3" t="s">
        <v>1290</v>
      </c>
      <c r="H9128" s="3" t="s">
        <v>6548</v>
      </c>
      <c r="I9128" s="3" t="s">
        <v>6549</v>
      </c>
      <c r="J9128" s="3" t="s">
        <v>22</v>
      </c>
      <c r="K9128" s="3" t="s">
        <v>23</v>
      </c>
      <c r="L9128" s="3" t="s">
        <v>123</v>
      </c>
      <c r="M9128" s="3" t="s">
        <v>39</v>
      </c>
      <c r="N9128" s="3">
        <v>94109</v>
      </c>
      <c r="O9128" s="3" t="s">
        <v>40</v>
      </c>
      <c r="P9128" s="3" t="s">
        <v>2199</v>
      </c>
      <c r="Q9128" s="3" t="s">
        <v>42</v>
      </c>
      <c r="R9128" s="3" t="s">
        <v>86</v>
      </c>
      <c r="S9128" s="3" t="s">
        <v>2200</v>
      </c>
      <c r="T9128" s="3">
        <v>7.78</v>
      </c>
      <c r="U9128" s="35" cm="1">
        <f t="array" ref="U9128">INDEX('Pricing Strategy'!$F$4:$F$71,MATCH(1,(Dataset!$O9128='Pricing Strategy'!$B$4:$B$71)*(Dataset!$Q9128='Pricing Strategy'!$C$4:$C$71)*(Dataset!$R9128='Pricing Strategy'!$D$4:$D$71),))</f>
        <v>0.4</v>
      </c>
      <c r="V9128" s="3">
        <f>Dataset!$T9128*(1-Dataset!$U9128)</f>
        <v>4.6680000000000001</v>
      </c>
    </row>
    <row r="9129" spans="1:22" x14ac:dyDescent="0.3">
      <c r="A9129" s="32"/>
      <c r="C9129" s="3">
        <v>9124</v>
      </c>
      <c r="D9129" s="3" t="s">
        <v>10442</v>
      </c>
      <c r="E9129" s="34">
        <v>43065</v>
      </c>
      <c r="F9129" s="34">
        <v>43067</v>
      </c>
      <c r="G9129" s="3" t="s">
        <v>19</v>
      </c>
      <c r="H9129" s="3" t="s">
        <v>152</v>
      </c>
      <c r="I9129" s="3" t="s">
        <v>153</v>
      </c>
      <c r="J9129" s="3" t="s">
        <v>22</v>
      </c>
      <c r="K9129" s="3" t="s">
        <v>23</v>
      </c>
      <c r="L9129" s="3" t="s">
        <v>142</v>
      </c>
      <c r="M9129" s="3" t="s">
        <v>143</v>
      </c>
      <c r="N9129" s="3">
        <v>19120</v>
      </c>
      <c r="O9129" s="3" t="s">
        <v>144</v>
      </c>
      <c r="P9129" s="3" t="s">
        <v>2754</v>
      </c>
      <c r="Q9129" s="3" t="s">
        <v>42</v>
      </c>
      <c r="R9129" s="3" t="s">
        <v>71</v>
      </c>
      <c r="S9129" s="3" t="s">
        <v>2755</v>
      </c>
      <c r="T9129" s="3">
        <v>78.759</v>
      </c>
      <c r="U9129" s="35" cm="1">
        <f t="array" ref="U9129">INDEX('Pricing Strategy'!$F$4:$F$71,MATCH(1,(Dataset!$O9129='Pricing Strategy'!$B$4:$B$71)*(Dataset!$Q9129='Pricing Strategy'!$C$4:$C$71)*(Dataset!$R9129='Pricing Strategy'!$D$4:$D$71),))</f>
        <v>0.4</v>
      </c>
      <c r="V9129" s="3">
        <f>Dataset!$T9129*(1-Dataset!$U9129)</f>
        <v>47.255400000000002</v>
      </c>
    </row>
    <row r="9130" spans="1:22" x14ac:dyDescent="0.3">
      <c r="A9130" s="32"/>
      <c r="C9130" s="3">
        <v>9125</v>
      </c>
      <c r="D9130" s="3" t="s">
        <v>10443</v>
      </c>
      <c r="E9130" s="34">
        <v>42965</v>
      </c>
      <c r="F9130" s="34">
        <v>42967</v>
      </c>
      <c r="G9130" s="3" t="s">
        <v>19</v>
      </c>
      <c r="H9130" s="3" t="s">
        <v>178</v>
      </c>
      <c r="I9130" s="3" t="s">
        <v>179</v>
      </c>
      <c r="J9130" s="3" t="s">
        <v>98</v>
      </c>
      <c r="K9130" s="3" t="s">
        <v>23</v>
      </c>
      <c r="L9130" s="3" t="s">
        <v>180</v>
      </c>
      <c r="M9130" s="3" t="s">
        <v>100</v>
      </c>
      <c r="N9130" s="3">
        <v>77070</v>
      </c>
      <c r="O9130" s="3" t="s">
        <v>101</v>
      </c>
      <c r="P9130" s="3" t="s">
        <v>2891</v>
      </c>
      <c r="Q9130" s="3" t="s">
        <v>28</v>
      </c>
      <c r="R9130" s="3" t="s">
        <v>61</v>
      </c>
      <c r="S9130" s="3" t="s">
        <v>922</v>
      </c>
      <c r="T9130" s="3">
        <v>9.5519999999999996</v>
      </c>
      <c r="U9130" s="35" cm="1">
        <f t="array" ref="U9130">INDEX('Pricing Strategy'!$F$4:$F$71,MATCH(1,(Dataset!$O9130='Pricing Strategy'!$B$4:$B$71)*(Dataset!$Q9130='Pricing Strategy'!$C$4:$C$71)*(Dataset!$R9130='Pricing Strategy'!$D$4:$D$71),))</f>
        <v>0.3</v>
      </c>
      <c r="V9130" s="3">
        <f>Dataset!$T9130*(1-Dataset!$U9130)</f>
        <v>6.686399999999999</v>
      </c>
    </row>
    <row r="9131" spans="1:22" x14ac:dyDescent="0.3">
      <c r="A9131" s="32"/>
      <c r="C9131" s="3">
        <v>9126</v>
      </c>
      <c r="D9131" s="3" t="s">
        <v>10443</v>
      </c>
      <c r="E9131" s="34">
        <v>42965</v>
      </c>
      <c r="F9131" s="34">
        <v>42967</v>
      </c>
      <c r="G9131" s="3" t="s">
        <v>19</v>
      </c>
      <c r="H9131" s="3" t="s">
        <v>178</v>
      </c>
      <c r="I9131" s="3" t="s">
        <v>179</v>
      </c>
      <c r="J9131" s="3" t="s">
        <v>98</v>
      </c>
      <c r="K9131" s="3" t="s">
        <v>23</v>
      </c>
      <c r="L9131" s="3" t="s">
        <v>180</v>
      </c>
      <c r="M9131" s="3" t="s">
        <v>100</v>
      </c>
      <c r="N9131" s="3">
        <v>77070</v>
      </c>
      <c r="O9131" s="3" t="s">
        <v>101</v>
      </c>
      <c r="P9131" s="3" t="s">
        <v>6595</v>
      </c>
      <c r="Q9131" s="3" t="s">
        <v>28</v>
      </c>
      <c r="R9131" s="3" t="s">
        <v>61</v>
      </c>
      <c r="S9131" s="3" t="s">
        <v>6596</v>
      </c>
      <c r="T9131" s="3">
        <v>5.3440000000000003</v>
      </c>
      <c r="U9131" s="35" cm="1">
        <f t="array" ref="U9131">INDEX('Pricing Strategy'!$F$4:$F$71,MATCH(1,(Dataset!$O9131='Pricing Strategy'!$B$4:$B$71)*(Dataset!$Q9131='Pricing Strategy'!$C$4:$C$71)*(Dataset!$R9131='Pricing Strategy'!$D$4:$D$71),))</f>
        <v>0.3</v>
      </c>
      <c r="V9131" s="3">
        <f>Dataset!$T9131*(1-Dataset!$U9131)</f>
        <v>3.7408000000000001</v>
      </c>
    </row>
    <row r="9132" spans="1:22" x14ac:dyDescent="0.3">
      <c r="A9132" s="32"/>
      <c r="C9132" s="3">
        <v>9127</v>
      </c>
      <c r="D9132" s="3" t="s">
        <v>10444</v>
      </c>
      <c r="E9132" s="34">
        <v>42702</v>
      </c>
      <c r="F9132" s="34">
        <v>42707</v>
      </c>
      <c r="G9132" s="3" t="s">
        <v>46</v>
      </c>
      <c r="H9132" s="3" t="s">
        <v>6154</v>
      </c>
      <c r="I9132" s="3" t="s">
        <v>6155</v>
      </c>
      <c r="J9132" s="3" t="s">
        <v>98</v>
      </c>
      <c r="K9132" s="3" t="s">
        <v>23</v>
      </c>
      <c r="L9132" s="3" t="s">
        <v>5892</v>
      </c>
      <c r="M9132" s="3" t="s">
        <v>665</v>
      </c>
      <c r="N9132" s="3">
        <v>88001</v>
      </c>
      <c r="O9132" s="3" t="s">
        <v>40</v>
      </c>
      <c r="P9132" s="3" t="s">
        <v>677</v>
      </c>
      <c r="Q9132" s="3" t="s">
        <v>42</v>
      </c>
      <c r="R9132" s="3" t="s">
        <v>64</v>
      </c>
      <c r="S9132" s="3" t="s">
        <v>678</v>
      </c>
      <c r="T9132" s="3">
        <v>8.2799999999999994</v>
      </c>
      <c r="U9132" s="35" cm="1">
        <f t="array" ref="U9132">INDEX('Pricing Strategy'!$F$4:$F$71,MATCH(1,(Dataset!$O9132='Pricing Strategy'!$B$4:$B$71)*(Dataset!$Q9132='Pricing Strategy'!$C$4:$C$71)*(Dataset!$R9132='Pricing Strategy'!$D$4:$D$71),))</f>
        <v>0.45</v>
      </c>
      <c r="V9132" s="3">
        <f>Dataset!$T9132*(1-Dataset!$U9132)</f>
        <v>4.5540000000000003</v>
      </c>
    </row>
    <row r="9133" spans="1:22" x14ac:dyDescent="0.3">
      <c r="A9133" s="32"/>
      <c r="C9133" s="3">
        <v>9128</v>
      </c>
      <c r="D9133" s="3" t="s">
        <v>10445</v>
      </c>
      <c r="E9133" s="34">
        <v>43245</v>
      </c>
      <c r="F9133" s="34">
        <v>43252</v>
      </c>
      <c r="G9133" s="3" t="s">
        <v>46</v>
      </c>
      <c r="H9133" s="3" t="s">
        <v>1258</v>
      </c>
      <c r="I9133" s="3" t="s">
        <v>1259</v>
      </c>
      <c r="J9133" s="3" t="s">
        <v>22</v>
      </c>
      <c r="K9133" s="3" t="s">
        <v>23</v>
      </c>
      <c r="L9133" s="3" t="s">
        <v>180</v>
      </c>
      <c r="M9133" s="3" t="s">
        <v>100</v>
      </c>
      <c r="N9133" s="3">
        <v>77070</v>
      </c>
      <c r="O9133" s="3" t="s">
        <v>101</v>
      </c>
      <c r="P9133" s="3" t="s">
        <v>8347</v>
      </c>
      <c r="Q9133" s="3" t="s">
        <v>42</v>
      </c>
      <c r="R9133" s="3" t="s">
        <v>55</v>
      </c>
      <c r="S9133" s="3" t="s">
        <v>8348</v>
      </c>
      <c r="T9133" s="3">
        <v>50.136000000000003</v>
      </c>
      <c r="U9133" s="35" cm="1">
        <f t="array" ref="U9133">INDEX('Pricing Strategy'!$F$4:$F$71,MATCH(1,(Dataset!$O9133='Pricing Strategy'!$B$4:$B$71)*(Dataset!$Q9133='Pricing Strategy'!$C$4:$C$71)*(Dataset!$R9133='Pricing Strategy'!$D$4:$D$71),))</f>
        <v>0.4</v>
      </c>
      <c r="V9133" s="3">
        <f>Dataset!$T9133*(1-Dataset!$U9133)</f>
        <v>30.081600000000002</v>
      </c>
    </row>
    <row r="9134" spans="1:22" x14ac:dyDescent="0.3">
      <c r="A9134" s="32"/>
      <c r="C9134" s="3">
        <v>9129</v>
      </c>
      <c r="D9134" s="3" t="s">
        <v>10446</v>
      </c>
      <c r="E9134" s="34">
        <v>43347</v>
      </c>
      <c r="F9134" s="34">
        <v>43348</v>
      </c>
      <c r="G9134" s="3" t="s">
        <v>184</v>
      </c>
      <c r="H9134" s="3" t="s">
        <v>3709</v>
      </c>
      <c r="I9134" s="3" t="s">
        <v>3710</v>
      </c>
      <c r="J9134" s="3" t="s">
        <v>37</v>
      </c>
      <c r="K9134" s="3" t="s">
        <v>23</v>
      </c>
      <c r="L9134" s="3" t="s">
        <v>4588</v>
      </c>
      <c r="M9134" s="3" t="s">
        <v>416</v>
      </c>
      <c r="N9134" s="3">
        <v>97756</v>
      </c>
      <c r="O9134" s="3" t="s">
        <v>40</v>
      </c>
      <c r="P9134" s="3" t="s">
        <v>2876</v>
      </c>
      <c r="Q9134" s="3" t="s">
        <v>42</v>
      </c>
      <c r="R9134" s="3" t="s">
        <v>71</v>
      </c>
      <c r="S9134" s="3" t="s">
        <v>2877</v>
      </c>
      <c r="T9134" s="3">
        <v>88.073999999999998</v>
      </c>
      <c r="U9134" s="35" cm="1">
        <f t="array" ref="U9134">INDEX('Pricing Strategy'!$F$4:$F$71,MATCH(1,(Dataset!$O9134='Pricing Strategy'!$B$4:$B$71)*(Dataset!$Q9134='Pricing Strategy'!$C$4:$C$71)*(Dataset!$R9134='Pricing Strategy'!$D$4:$D$71),))</f>
        <v>0.4</v>
      </c>
      <c r="V9134" s="3">
        <f>Dataset!$T9134*(1-Dataset!$U9134)</f>
        <v>52.8444</v>
      </c>
    </row>
    <row r="9135" spans="1:22" x14ac:dyDescent="0.3">
      <c r="A9135" s="32"/>
      <c r="C9135" s="3">
        <v>9130</v>
      </c>
      <c r="D9135" s="3" t="s">
        <v>10447</v>
      </c>
      <c r="E9135" s="34">
        <v>42818</v>
      </c>
      <c r="F9135" s="34">
        <v>42820</v>
      </c>
      <c r="G9135" s="3" t="s">
        <v>19</v>
      </c>
      <c r="H9135" s="3" t="s">
        <v>3541</v>
      </c>
      <c r="I9135" s="3" t="s">
        <v>3542</v>
      </c>
      <c r="J9135" s="3" t="s">
        <v>22</v>
      </c>
      <c r="K9135" s="3" t="s">
        <v>23</v>
      </c>
      <c r="L9135" s="3" t="s">
        <v>2182</v>
      </c>
      <c r="M9135" s="3" t="s">
        <v>494</v>
      </c>
      <c r="N9135" s="3">
        <v>44105</v>
      </c>
      <c r="O9135" s="3" t="s">
        <v>144</v>
      </c>
      <c r="P9135" s="3" t="s">
        <v>5663</v>
      </c>
      <c r="Q9135" s="3" t="s">
        <v>28</v>
      </c>
      <c r="R9135" s="3" t="s">
        <v>29</v>
      </c>
      <c r="S9135" s="3" t="s">
        <v>5664</v>
      </c>
      <c r="T9135" s="3">
        <v>301.47000000000003</v>
      </c>
      <c r="U9135" s="35" cm="1">
        <f t="array" ref="U9135">INDEX('Pricing Strategy'!$F$4:$F$71,MATCH(1,(Dataset!$O9135='Pricing Strategy'!$B$4:$B$71)*(Dataset!$Q9135='Pricing Strategy'!$C$4:$C$71)*(Dataset!$R9135='Pricing Strategy'!$D$4:$D$71),))</f>
        <v>0.5</v>
      </c>
      <c r="V9135" s="3">
        <f>Dataset!$T9135*(1-Dataset!$U9135)</f>
        <v>150.73500000000001</v>
      </c>
    </row>
    <row r="9136" spans="1:22" x14ac:dyDescent="0.3">
      <c r="A9136" s="32"/>
      <c r="C9136" s="3">
        <v>9131</v>
      </c>
      <c r="D9136" s="3" t="s">
        <v>10447</v>
      </c>
      <c r="E9136" s="34">
        <v>42818</v>
      </c>
      <c r="F9136" s="34">
        <v>42820</v>
      </c>
      <c r="G9136" s="3" t="s">
        <v>19</v>
      </c>
      <c r="H9136" s="3" t="s">
        <v>3541</v>
      </c>
      <c r="I9136" s="3" t="s">
        <v>3542</v>
      </c>
      <c r="J9136" s="3" t="s">
        <v>22</v>
      </c>
      <c r="K9136" s="3" t="s">
        <v>23</v>
      </c>
      <c r="L9136" s="3" t="s">
        <v>2182</v>
      </c>
      <c r="M9136" s="3" t="s">
        <v>494</v>
      </c>
      <c r="N9136" s="3">
        <v>44105</v>
      </c>
      <c r="O9136" s="3" t="s">
        <v>144</v>
      </c>
      <c r="P9136" s="3" t="s">
        <v>4527</v>
      </c>
      <c r="Q9136" s="3" t="s">
        <v>42</v>
      </c>
      <c r="R9136" s="3" t="s">
        <v>64</v>
      </c>
      <c r="S9136" s="3" t="s">
        <v>4528</v>
      </c>
      <c r="T9136" s="3">
        <v>18.655999999999999</v>
      </c>
      <c r="U9136" s="35" cm="1">
        <f t="array" ref="U9136">INDEX('Pricing Strategy'!$F$4:$F$71,MATCH(1,(Dataset!$O9136='Pricing Strategy'!$B$4:$B$71)*(Dataset!$Q9136='Pricing Strategy'!$C$4:$C$71)*(Dataset!$R9136='Pricing Strategy'!$D$4:$D$71),))</f>
        <v>0.45</v>
      </c>
      <c r="V9136" s="3">
        <f>Dataset!$T9136*(1-Dataset!$U9136)</f>
        <v>10.2608</v>
      </c>
    </row>
    <row r="9137" spans="1:22" x14ac:dyDescent="0.3">
      <c r="A9137" s="32"/>
      <c r="C9137" s="3">
        <v>9132</v>
      </c>
      <c r="D9137" s="3" t="s">
        <v>10448</v>
      </c>
      <c r="E9137" s="34">
        <v>43248</v>
      </c>
      <c r="F9137" s="34">
        <v>43252</v>
      </c>
      <c r="G9137" s="3" t="s">
        <v>46</v>
      </c>
      <c r="H9137" s="3" t="s">
        <v>4739</v>
      </c>
      <c r="I9137" s="3" t="s">
        <v>4740</v>
      </c>
      <c r="J9137" s="3" t="s">
        <v>37</v>
      </c>
      <c r="K9137" s="3" t="s">
        <v>23</v>
      </c>
      <c r="L9137" s="3" t="s">
        <v>10449</v>
      </c>
      <c r="M9137" s="3" t="s">
        <v>2739</v>
      </c>
      <c r="N9137" s="3">
        <v>20707</v>
      </c>
      <c r="O9137" s="3" t="s">
        <v>144</v>
      </c>
      <c r="P9137" s="3" t="s">
        <v>3934</v>
      </c>
      <c r="Q9137" s="3" t="s">
        <v>28</v>
      </c>
      <c r="R9137" s="3" t="s">
        <v>61</v>
      </c>
      <c r="S9137" s="3" t="s">
        <v>3935</v>
      </c>
      <c r="T9137" s="3">
        <v>27.46</v>
      </c>
      <c r="U9137" s="35" cm="1">
        <f t="array" ref="U9137">INDEX('Pricing Strategy'!$F$4:$F$71,MATCH(1,(Dataset!$O9137='Pricing Strategy'!$B$4:$B$71)*(Dataset!$Q9137='Pricing Strategy'!$C$4:$C$71)*(Dataset!$R9137='Pricing Strategy'!$D$4:$D$71),))</f>
        <v>0.4</v>
      </c>
      <c r="V9137" s="3">
        <f>Dataset!$T9137*(1-Dataset!$U9137)</f>
        <v>16.475999999999999</v>
      </c>
    </row>
    <row r="9138" spans="1:22" x14ac:dyDescent="0.3">
      <c r="A9138" s="32"/>
      <c r="C9138" s="3">
        <v>9133</v>
      </c>
      <c r="D9138" s="3" t="s">
        <v>10448</v>
      </c>
      <c r="E9138" s="34">
        <v>43248</v>
      </c>
      <c r="F9138" s="34">
        <v>43252</v>
      </c>
      <c r="G9138" s="3" t="s">
        <v>46</v>
      </c>
      <c r="H9138" s="3" t="s">
        <v>4739</v>
      </c>
      <c r="I9138" s="3" t="s">
        <v>4740</v>
      </c>
      <c r="J9138" s="3" t="s">
        <v>37</v>
      </c>
      <c r="K9138" s="3" t="s">
        <v>23</v>
      </c>
      <c r="L9138" s="3" t="s">
        <v>10449</v>
      </c>
      <c r="M9138" s="3" t="s">
        <v>2739</v>
      </c>
      <c r="N9138" s="3">
        <v>20707</v>
      </c>
      <c r="O9138" s="3" t="s">
        <v>144</v>
      </c>
      <c r="P9138" s="3" t="s">
        <v>2278</v>
      </c>
      <c r="Q9138" s="3" t="s">
        <v>42</v>
      </c>
      <c r="R9138" s="3" t="s">
        <v>74</v>
      </c>
      <c r="S9138" s="3" t="s">
        <v>2279</v>
      </c>
      <c r="T9138" s="3">
        <v>125.13</v>
      </c>
      <c r="U9138" s="35" cm="1">
        <f t="array" ref="U9138">INDEX('Pricing Strategy'!$F$4:$F$71,MATCH(1,(Dataset!$O9138='Pricing Strategy'!$B$4:$B$71)*(Dataset!$Q9138='Pricing Strategy'!$C$4:$C$71)*(Dataset!$R9138='Pricing Strategy'!$D$4:$D$71),))</f>
        <v>0.4</v>
      </c>
      <c r="V9138" s="3">
        <f>Dataset!$T9138*(1-Dataset!$U9138)</f>
        <v>75.077999999999989</v>
      </c>
    </row>
    <row r="9139" spans="1:22" x14ac:dyDescent="0.3">
      <c r="A9139" s="32"/>
      <c r="C9139" s="3">
        <v>9134</v>
      </c>
      <c r="D9139" s="3" t="s">
        <v>10450</v>
      </c>
      <c r="E9139" s="34">
        <v>42613</v>
      </c>
      <c r="F9139" s="34">
        <v>42617</v>
      </c>
      <c r="G9139" s="3" t="s">
        <v>46</v>
      </c>
      <c r="H9139" s="3" t="s">
        <v>4906</v>
      </c>
      <c r="I9139" s="3" t="s">
        <v>4907</v>
      </c>
      <c r="J9139" s="3" t="s">
        <v>98</v>
      </c>
      <c r="K9139" s="3" t="s">
        <v>23</v>
      </c>
      <c r="L9139" s="3" t="s">
        <v>947</v>
      </c>
      <c r="M9139" s="3" t="s">
        <v>39</v>
      </c>
      <c r="N9139" s="3">
        <v>92037</v>
      </c>
      <c r="O9139" s="3" t="s">
        <v>40</v>
      </c>
      <c r="P9139" s="3" t="s">
        <v>3404</v>
      </c>
      <c r="Q9139" s="3" t="s">
        <v>67</v>
      </c>
      <c r="R9139" s="3" t="s">
        <v>68</v>
      </c>
      <c r="S9139" s="3" t="s">
        <v>3405</v>
      </c>
      <c r="T9139" s="3">
        <v>555.96</v>
      </c>
      <c r="U9139" s="35" cm="1">
        <f t="array" ref="U9139">INDEX('Pricing Strategy'!$F$4:$F$71,MATCH(1,(Dataset!$O9139='Pricing Strategy'!$B$4:$B$71)*(Dataset!$Q9139='Pricing Strategy'!$C$4:$C$71)*(Dataset!$R9139='Pricing Strategy'!$D$4:$D$71),))</f>
        <v>0.4</v>
      </c>
      <c r="V9139" s="3">
        <f>Dataset!$T9139*(1-Dataset!$U9139)</f>
        <v>333.57600000000002</v>
      </c>
    </row>
    <row r="9140" spans="1:22" x14ac:dyDescent="0.3">
      <c r="A9140" s="32"/>
      <c r="C9140" s="3">
        <v>9135</v>
      </c>
      <c r="D9140" s="3" t="s">
        <v>10451</v>
      </c>
      <c r="E9140" s="34">
        <v>42837</v>
      </c>
      <c r="F9140" s="34">
        <v>42842</v>
      </c>
      <c r="G9140" s="3" t="s">
        <v>46</v>
      </c>
      <c r="H9140" s="3" t="s">
        <v>4530</v>
      </c>
      <c r="I9140" s="3" t="s">
        <v>4531</v>
      </c>
      <c r="J9140" s="3" t="s">
        <v>37</v>
      </c>
      <c r="K9140" s="3" t="s">
        <v>23</v>
      </c>
      <c r="L9140" s="3" t="s">
        <v>9006</v>
      </c>
      <c r="M9140" s="3" t="s">
        <v>84</v>
      </c>
      <c r="N9140" s="3">
        <v>27893</v>
      </c>
      <c r="O9140" s="3" t="s">
        <v>26</v>
      </c>
      <c r="P9140" s="3" t="s">
        <v>1565</v>
      </c>
      <c r="Q9140" s="3" t="s">
        <v>42</v>
      </c>
      <c r="R9140" s="3" t="s">
        <v>55</v>
      </c>
      <c r="S9140" s="3" t="s">
        <v>1566</v>
      </c>
      <c r="T9140" s="3">
        <v>129.55199999999999</v>
      </c>
      <c r="U9140" s="35" cm="1">
        <f t="array" ref="U9140">INDEX('Pricing Strategy'!$F$4:$F$71,MATCH(1,(Dataset!$O9140='Pricing Strategy'!$B$4:$B$71)*(Dataset!$Q9140='Pricing Strategy'!$C$4:$C$71)*(Dataset!$R9140='Pricing Strategy'!$D$4:$D$71),))</f>
        <v>0.35</v>
      </c>
      <c r="V9140" s="3">
        <f>Dataset!$T9140*(1-Dataset!$U9140)</f>
        <v>84.208799999999997</v>
      </c>
    </row>
    <row r="9141" spans="1:22" x14ac:dyDescent="0.3">
      <c r="A9141" s="32"/>
      <c r="C9141" s="3">
        <v>9136</v>
      </c>
      <c r="D9141" s="3" t="s">
        <v>10451</v>
      </c>
      <c r="E9141" s="34">
        <v>42837</v>
      </c>
      <c r="F9141" s="34">
        <v>42842</v>
      </c>
      <c r="G9141" s="3" t="s">
        <v>46</v>
      </c>
      <c r="H9141" s="3" t="s">
        <v>4530</v>
      </c>
      <c r="I9141" s="3" t="s">
        <v>4531</v>
      </c>
      <c r="J9141" s="3" t="s">
        <v>37</v>
      </c>
      <c r="K9141" s="3" t="s">
        <v>23</v>
      </c>
      <c r="L9141" s="3" t="s">
        <v>9006</v>
      </c>
      <c r="M9141" s="3" t="s">
        <v>84</v>
      </c>
      <c r="N9141" s="3">
        <v>27893</v>
      </c>
      <c r="O9141" s="3" t="s">
        <v>26</v>
      </c>
      <c r="P9141" s="3" t="s">
        <v>1544</v>
      </c>
      <c r="Q9141" s="3" t="s">
        <v>42</v>
      </c>
      <c r="R9141" s="3" t="s">
        <v>55</v>
      </c>
      <c r="S9141" s="3" t="s">
        <v>1545</v>
      </c>
      <c r="T9141" s="3">
        <v>51.984000000000002</v>
      </c>
      <c r="U9141" s="35" cm="1">
        <f t="array" ref="U9141">INDEX('Pricing Strategy'!$F$4:$F$71,MATCH(1,(Dataset!$O9141='Pricing Strategy'!$B$4:$B$71)*(Dataset!$Q9141='Pricing Strategy'!$C$4:$C$71)*(Dataset!$R9141='Pricing Strategy'!$D$4:$D$71),))</f>
        <v>0.35</v>
      </c>
      <c r="V9141" s="3">
        <f>Dataset!$T9141*(1-Dataset!$U9141)</f>
        <v>33.7896</v>
      </c>
    </row>
    <row r="9142" spans="1:22" x14ac:dyDescent="0.3">
      <c r="A9142" s="32"/>
      <c r="C9142" s="3">
        <v>9137</v>
      </c>
      <c r="D9142" s="3" t="s">
        <v>10451</v>
      </c>
      <c r="E9142" s="34">
        <v>42837</v>
      </c>
      <c r="F9142" s="34">
        <v>42842</v>
      </c>
      <c r="G9142" s="3" t="s">
        <v>46</v>
      </c>
      <c r="H9142" s="3" t="s">
        <v>4530</v>
      </c>
      <c r="I9142" s="3" t="s">
        <v>4531</v>
      </c>
      <c r="J9142" s="3" t="s">
        <v>37</v>
      </c>
      <c r="K9142" s="3" t="s">
        <v>23</v>
      </c>
      <c r="L9142" s="3" t="s">
        <v>9006</v>
      </c>
      <c r="M9142" s="3" t="s">
        <v>84</v>
      </c>
      <c r="N9142" s="3">
        <v>27893</v>
      </c>
      <c r="O9142" s="3" t="s">
        <v>26</v>
      </c>
      <c r="P9142" s="3" t="s">
        <v>7563</v>
      </c>
      <c r="Q9142" s="3" t="s">
        <v>42</v>
      </c>
      <c r="R9142" s="3" t="s">
        <v>86</v>
      </c>
      <c r="S9142" s="3" t="s">
        <v>7564</v>
      </c>
      <c r="T9142" s="3">
        <v>10.272</v>
      </c>
      <c r="U9142" s="35" cm="1">
        <f t="array" ref="U9142">INDEX('Pricing Strategy'!$F$4:$F$71,MATCH(1,(Dataset!$O9142='Pricing Strategy'!$B$4:$B$71)*(Dataset!$Q9142='Pricing Strategy'!$C$4:$C$71)*(Dataset!$R9142='Pricing Strategy'!$D$4:$D$71),))</f>
        <v>0.25</v>
      </c>
      <c r="V9142" s="3">
        <f>Dataset!$T9142*(1-Dataset!$U9142)</f>
        <v>7.7040000000000006</v>
      </c>
    </row>
    <row r="9143" spans="1:22" x14ac:dyDescent="0.3">
      <c r="A9143" s="32"/>
      <c r="C9143" s="3">
        <v>9138</v>
      </c>
      <c r="D9143" s="3" t="s">
        <v>10452</v>
      </c>
      <c r="E9143" s="34">
        <v>42037</v>
      </c>
      <c r="F9143" s="34">
        <v>42044</v>
      </c>
      <c r="G9143" s="3" t="s">
        <v>46</v>
      </c>
      <c r="H9143" s="3" t="s">
        <v>4359</v>
      </c>
      <c r="I9143" s="3" t="s">
        <v>4360</v>
      </c>
      <c r="J9143" s="3" t="s">
        <v>22</v>
      </c>
      <c r="K9143" s="3" t="s">
        <v>23</v>
      </c>
      <c r="L9143" s="3" t="s">
        <v>1151</v>
      </c>
      <c r="M9143" s="3" t="s">
        <v>50</v>
      </c>
      <c r="N9143" s="3">
        <v>33710</v>
      </c>
      <c r="O9143" s="3" t="s">
        <v>26</v>
      </c>
      <c r="P9143" s="3" t="s">
        <v>3916</v>
      </c>
      <c r="Q9143" s="3" t="s">
        <v>42</v>
      </c>
      <c r="R9143" s="3" t="s">
        <v>71</v>
      </c>
      <c r="S9143" s="3" t="s">
        <v>3917</v>
      </c>
      <c r="T9143" s="3">
        <v>18.335999999999999</v>
      </c>
      <c r="U9143" s="35" cm="1">
        <f t="array" ref="U9143">INDEX('Pricing Strategy'!$F$4:$F$71,MATCH(1,(Dataset!$O9143='Pricing Strategy'!$B$4:$B$71)*(Dataset!$Q9143='Pricing Strategy'!$C$4:$C$71)*(Dataset!$R9143='Pricing Strategy'!$D$4:$D$71),))</f>
        <v>0.25</v>
      </c>
      <c r="V9143" s="3">
        <f>Dataset!$T9143*(1-Dataset!$U9143)</f>
        <v>13.751999999999999</v>
      </c>
    </row>
    <row r="9144" spans="1:22" x14ac:dyDescent="0.3">
      <c r="A9144" s="32"/>
      <c r="C9144" s="3">
        <v>9139</v>
      </c>
      <c r="D9144" s="3" t="s">
        <v>10452</v>
      </c>
      <c r="E9144" s="34">
        <v>42037</v>
      </c>
      <c r="F9144" s="34">
        <v>42044</v>
      </c>
      <c r="G9144" s="3" t="s">
        <v>46</v>
      </c>
      <c r="H9144" s="3" t="s">
        <v>4359</v>
      </c>
      <c r="I9144" s="3" t="s">
        <v>4360</v>
      </c>
      <c r="J9144" s="3" t="s">
        <v>22</v>
      </c>
      <c r="K9144" s="3" t="s">
        <v>23</v>
      </c>
      <c r="L9144" s="3" t="s">
        <v>1151</v>
      </c>
      <c r="M9144" s="3" t="s">
        <v>50</v>
      </c>
      <c r="N9144" s="3">
        <v>33710</v>
      </c>
      <c r="O9144" s="3" t="s">
        <v>26</v>
      </c>
      <c r="P9144" s="3" t="s">
        <v>5837</v>
      </c>
      <c r="Q9144" s="3" t="s">
        <v>67</v>
      </c>
      <c r="R9144" s="3" t="s">
        <v>68</v>
      </c>
      <c r="S9144" s="3" t="s">
        <v>5838</v>
      </c>
      <c r="T9144" s="3">
        <v>180.96</v>
      </c>
      <c r="U9144" s="35" cm="1">
        <f t="array" ref="U9144">INDEX('Pricing Strategy'!$F$4:$F$71,MATCH(1,(Dataset!$O9144='Pricing Strategy'!$B$4:$B$71)*(Dataset!$Q9144='Pricing Strategy'!$C$4:$C$71)*(Dataset!$R9144='Pricing Strategy'!$D$4:$D$71),))</f>
        <v>0.25</v>
      </c>
      <c r="V9144" s="3">
        <f>Dataset!$T9144*(1-Dataset!$U9144)</f>
        <v>135.72</v>
      </c>
    </row>
    <row r="9145" spans="1:22" x14ac:dyDescent="0.3">
      <c r="A9145" s="32"/>
      <c r="C9145" s="3">
        <v>9140</v>
      </c>
      <c r="D9145" s="3" t="s">
        <v>10453</v>
      </c>
      <c r="E9145" s="34">
        <v>42249</v>
      </c>
      <c r="F9145" s="34">
        <v>42255</v>
      </c>
      <c r="G9145" s="3" t="s">
        <v>46</v>
      </c>
      <c r="H9145" s="3" t="s">
        <v>2463</v>
      </c>
      <c r="I9145" s="3" t="s">
        <v>2464</v>
      </c>
      <c r="J9145" s="3" t="s">
        <v>22</v>
      </c>
      <c r="K9145" s="3" t="s">
        <v>23</v>
      </c>
      <c r="L9145" s="3" t="s">
        <v>8460</v>
      </c>
      <c r="M9145" s="3" t="s">
        <v>207</v>
      </c>
      <c r="N9145" s="3">
        <v>60089</v>
      </c>
      <c r="O9145" s="3" t="s">
        <v>101</v>
      </c>
      <c r="P9145" s="3" t="s">
        <v>474</v>
      </c>
      <c r="Q9145" s="3" t="s">
        <v>67</v>
      </c>
      <c r="R9145" s="3" t="s">
        <v>157</v>
      </c>
      <c r="S9145" s="3" t="s">
        <v>475</v>
      </c>
      <c r="T9145" s="3">
        <v>475.94400000000002</v>
      </c>
      <c r="U9145" s="35" cm="1">
        <f t="array" ref="U9145">INDEX('Pricing Strategy'!$F$4:$F$71,MATCH(1,(Dataset!$O9145='Pricing Strategy'!$B$4:$B$71)*(Dataset!$Q9145='Pricing Strategy'!$C$4:$C$71)*(Dataset!$R9145='Pricing Strategy'!$D$4:$D$71),))</f>
        <v>0.35</v>
      </c>
      <c r="V9145" s="3">
        <f>Dataset!$T9145*(1-Dataset!$U9145)</f>
        <v>309.36360000000002</v>
      </c>
    </row>
    <row r="9146" spans="1:22" x14ac:dyDescent="0.3">
      <c r="A9146" s="32"/>
      <c r="C9146" s="3">
        <v>9141</v>
      </c>
      <c r="D9146" s="3" t="s">
        <v>10454</v>
      </c>
      <c r="E9146" s="34">
        <v>43373</v>
      </c>
      <c r="F9146" s="34">
        <v>43375</v>
      </c>
      <c r="G9146" s="3" t="s">
        <v>19</v>
      </c>
      <c r="H9146" s="3" t="s">
        <v>3402</v>
      </c>
      <c r="I9146" s="3" t="s">
        <v>3403</v>
      </c>
      <c r="J9146" s="3" t="s">
        <v>98</v>
      </c>
      <c r="K9146" s="3" t="s">
        <v>23</v>
      </c>
      <c r="L9146" s="3" t="s">
        <v>38</v>
      </c>
      <c r="M9146" s="3" t="s">
        <v>39</v>
      </c>
      <c r="N9146" s="3">
        <v>90049</v>
      </c>
      <c r="O9146" s="3" t="s">
        <v>40</v>
      </c>
      <c r="P9146" s="3" t="s">
        <v>2567</v>
      </c>
      <c r="Q9146" s="3" t="s">
        <v>67</v>
      </c>
      <c r="R9146" s="3" t="s">
        <v>157</v>
      </c>
      <c r="S9146" s="3" t="s">
        <v>2568</v>
      </c>
      <c r="T9146" s="3">
        <v>159.97999999999999</v>
      </c>
      <c r="U9146" s="35" cm="1">
        <f t="array" ref="U9146">INDEX('Pricing Strategy'!$F$4:$F$71,MATCH(1,(Dataset!$O9146='Pricing Strategy'!$B$4:$B$71)*(Dataset!$Q9146='Pricing Strategy'!$C$4:$C$71)*(Dataset!$R9146='Pricing Strategy'!$D$4:$D$71),))</f>
        <v>0.45</v>
      </c>
      <c r="V9146" s="3">
        <f>Dataset!$T9146*(1-Dataset!$U9146)</f>
        <v>87.989000000000004</v>
      </c>
    </row>
    <row r="9147" spans="1:22" x14ac:dyDescent="0.3">
      <c r="A9147" s="32"/>
      <c r="C9147" s="3">
        <v>9142</v>
      </c>
      <c r="D9147" s="3" t="s">
        <v>10455</v>
      </c>
      <c r="E9147" s="34">
        <v>42983</v>
      </c>
      <c r="F9147" s="34">
        <v>42985</v>
      </c>
      <c r="G9147" s="3" t="s">
        <v>184</v>
      </c>
      <c r="H9147" s="3" t="s">
        <v>9587</v>
      </c>
      <c r="I9147" s="3" t="s">
        <v>9588</v>
      </c>
      <c r="J9147" s="3" t="s">
        <v>37</v>
      </c>
      <c r="K9147" s="3" t="s">
        <v>23</v>
      </c>
      <c r="L9147" s="3" t="s">
        <v>262</v>
      </c>
      <c r="M9147" s="3" t="s">
        <v>263</v>
      </c>
      <c r="N9147" s="3">
        <v>10011</v>
      </c>
      <c r="O9147" s="3" t="s">
        <v>144</v>
      </c>
      <c r="P9147" s="3" t="s">
        <v>244</v>
      </c>
      <c r="Q9147" s="3" t="s">
        <v>67</v>
      </c>
      <c r="R9147" s="3" t="s">
        <v>68</v>
      </c>
      <c r="S9147" s="3" t="s">
        <v>245</v>
      </c>
      <c r="T9147" s="3">
        <v>43.6</v>
      </c>
      <c r="U9147" s="35" cm="1">
        <f t="array" ref="U9147">INDEX('Pricing Strategy'!$F$4:$F$71,MATCH(1,(Dataset!$O9147='Pricing Strategy'!$B$4:$B$71)*(Dataset!$Q9147='Pricing Strategy'!$C$4:$C$71)*(Dataset!$R9147='Pricing Strategy'!$D$4:$D$71),))</f>
        <v>0.4</v>
      </c>
      <c r="V9147" s="3">
        <f>Dataset!$T9147*(1-Dataset!$U9147)</f>
        <v>26.16</v>
      </c>
    </row>
    <row r="9148" spans="1:22" x14ac:dyDescent="0.3">
      <c r="A9148" s="32"/>
      <c r="C9148" s="3">
        <v>9143</v>
      </c>
      <c r="D9148" s="3" t="s">
        <v>10456</v>
      </c>
      <c r="E9148" s="34">
        <v>43240</v>
      </c>
      <c r="F9148" s="34">
        <v>43246</v>
      </c>
      <c r="G9148" s="3" t="s">
        <v>46</v>
      </c>
      <c r="H9148" s="3" t="s">
        <v>4205</v>
      </c>
      <c r="I9148" s="3" t="s">
        <v>4206</v>
      </c>
      <c r="J9148" s="3" t="s">
        <v>22</v>
      </c>
      <c r="K9148" s="3" t="s">
        <v>23</v>
      </c>
      <c r="L9148" s="3" t="s">
        <v>1392</v>
      </c>
      <c r="M9148" s="3" t="s">
        <v>1393</v>
      </c>
      <c r="N9148" s="3">
        <v>89115</v>
      </c>
      <c r="O9148" s="3" t="s">
        <v>40</v>
      </c>
      <c r="P9148" s="3" t="s">
        <v>6381</v>
      </c>
      <c r="Q9148" s="3" t="s">
        <v>42</v>
      </c>
      <c r="R9148" s="3" t="s">
        <v>71</v>
      </c>
      <c r="S9148" s="3" t="s">
        <v>6382</v>
      </c>
      <c r="T9148" s="3">
        <v>8.2880000000000003</v>
      </c>
      <c r="U9148" s="35" cm="1">
        <f t="array" ref="U9148">INDEX('Pricing Strategy'!$F$4:$F$71,MATCH(1,(Dataset!$O9148='Pricing Strategy'!$B$4:$B$71)*(Dataset!$Q9148='Pricing Strategy'!$C$4:$C$71)*(Dataset!$R9148='Pricing Strategy'!$D$4:$D$71),))</f>
        <v>0.4</v>
      </c>
      <c r="V9148" s="3">
        <f>Dataset!$T9148*(1-Dataset!$U9148)</f>
        <v>4.9728000000000003</v>
      </c>
    </row>
    <row r="9149" spans="1:22" x14ac:dyDescent="0.3">
      <c r="A9149" s="32"/>
      <c r="C9149" s="3">
        <v>9144</v>
      </c>
      <c r="D9149" s="3" t="s">
        <v>10456</v>
      </c>
      <c r="E9149" s="34">
        <v>43240</v>
      </c>
      <c r="F9149" s="34">
        <v>43246</v>
      </c>
      <c r="G9149" s="3" t="s">
        <v>46</v>
      </c>
      <c r="H9149" s="3" t="s">
        <v>4205</v>
      </c>
      <c r="I9149" s="3" t="s">
        <v>4206</v>
      </c>
      <c r="J9149" s="3" t="s">
        <v>22</v>
      </c>
      <c r="K9149" s="3" t="s">
        <v>23</v>
      </c>
      <c r="L9149" s="3" t="s">
        <v>1392</v>
      </c>
      <c r="M9149" s="3" t="s">
        <v>1393</v>
      </c>
      <c r="N9149" s="3">
        <v>89115</v>
      </c>
      <c r="O9149" s="3" t="s">
        <v>40</v>
      </c>
      <c r="P9149" s="3" t="s">
        <v>9199</v>
      </c>
      <c r="Q9149" s="3" t="s">
        <v>67</v>
      </c>
      <c r="R9149" s="3" t="s">
        <v>68</v>
      </c>
      <c r="S9149" s="3" t="s">
        <v>9200</v>
      </c>
      <c r="T9149" s="3">
        <v>1123.1279999999999</v>
      </c>
      <c r="U9149" s="35" cm="1">
        <f t="array" ref="U9149">INDEX('Pricing Strategy'!$F$4:$F$71,MATCH(1,(Dataset!$O9149='Pricing Strategy'!$B$4:$B$71)*(Dataset!$Q9149='Pricing Strategy'!$C$4:$C$71)*(Dataset!$R9149='Pricing Strategy'!$D$4:$D$71),))</f>
        <v>0.4</v>
      </c>
      <c r="V9149" s="3">
        <f>Dataset!$T9149*(1-Dataset!$U9149)</f>
        <v>673.87679999999989</v>
      </c>
    </row>
    <row r="9150" spans="1:22" x14ac:dyDescent="0.3">
      <c r="A9150" s="32"/>
      <c r="C9150" s="3">
        <v>9145</v>
      </c>
      <c r="D9150" s="3" t="s">
        <v>10456</v>
      </c>
      <c r="E9150" s="34">
        <v>43240</v>
      </c>
      <c r="F9150" s="34">
        <v>43246</v>
      </c>
      <c r="G9150" s="3" t="s">
        <v>46</v>
      </c>
      <c r="H9150" s="3" t="s">
        <v>4205</v>
      </c>
      <c r="I9150" s="3" t="s">
        <v>4206</v>
      </c>
      <c r="J9150" s="3" t="s">
        <v>22</v>
      </c>
      <c r="K9150" s="3" t="s">
        <v>23</v>
      </c>
      <c r="L9150" s="3" t="s">
        <v>1392</v>
      </c>
      <c r="M9150" s="3" t="s">
        <v>1393</v>
      </c>
      <c r="N9150" s="3">
        <v>89115</v>
      </c>
      <c r="O9150" s="3" t="s">
        <v>40</v>
      </c>
      <c r="P9150" s="3" t="s">
        <v>433</v>
      </c>
      <c r="Q9150" s="3" t="s">
        <v>42</v>
      </c>
      <c r="R9150" s="3" t="s">
        <v>74</v>
      </c>
      <c r="S9150" s="3" t="s">
        <v>434</v>
      </c>
      <c r="T9150" s="3">
        <v>64.900000000000006</v>
      </c>
      <c r="U9150" s="35" cm="1">
        <f t="array" ref="U9150">INDEX('Pricing Strategy'!$F$4:$F$71,MATCH(1,(Dataset!$O9150='Pricing Strategy'!$B$4:$B$71)*(Dataset!$Q9150='Pricing Strategy'!$C$4:$C$71)*(Dataset!$R9150='Pricing Strategy'!$D$4:$D$71),))</f>
        <v>0.4</v>
      </c>
      <c r="V9150" s="3">
        <f>Dataset!$T9150*(1-Dataset!$U9150)</f>
        <v>38.940000000000005</v>
      </c>
    </row>
    <row r="9151" spans="1:22" x14ac:dyDescent="0.3">
      <c r="A9151" s="32"/>
      <c r="C9151" s="3">
        <v>9146</v>
      </c>
      <c r="D9151" s="3" t="s">
        <v>10457</v>
      </c>
      <c r="E9151" s="34">
        <v>42633</v>
      </c>
      <c r="F9151" s="34">
        <v>42637</v>
      </c>
      <c r="G9151" s="3" t="s">
        <v>46</v>
      </c>
      <c r="H9151" s="3" t="s">
        <v>1999</v>
      </c>
      <c r="I9151" s="3" t="s">
        <v>2000</v>
      </c>
      <c r="J9151" s="3" t="s">
        <v>22</v>
      </c>
      <c r="K9151" s="3" t="s">
        <v>23</v>
      </c>
      <c r="L9151" s="3" t="s">
        <v>206</v>
      </c>
      <c r="M9151" s="3" t="s">
        <v>207</v>
      </c>
      <c r="N9151" s="3">
        <v>60540</v>
      </c>
      <c r="O9151" s="3" t="s">
        <v>101</v>
      </c>
      <c r="P9151" s="3" t="s">
        <v>2359</v>
      </c>
      <c r="Q9151" s="3" t="s">
        <v>42</v>
      </c>
      <c r="R9151" s="3" t="s">
        <v>71</v>
      </c>
      <c r="S9151" s="3" t="s">
        <v>2360</v>
      </c>
      <c r="T9151" s="3">
        <v>2.8079999999999998</v>
      </c>
      <c r="U9151" s="35" cm="1">
        <f t="array" ref="U9151">INDEX('Pricing Strategy'!$F$4:$F$71,MATCH(1,(Dataset!$O9151='Pricing Strategy'!$B$4:$B$71)*(Dataset!$Q9151='Pricing Strategy'!$C$4:$C$71)*(Dataset!$R9151='Pricing Strategy'!$D$4:$D$71),))</f>
        <v>0.3</v>
      </c>
      <c r="V9151" s="3">
        <f>Dataset!$T9151*(1-Dataset!$U9151)</f>
        <v>1.9655999999999998</v>
      </c>
    </row>
    <row r="9152" spans="1:22" x14ac:dyDescent="0.3">
      <c r="A9152" s="32"/>
      <c r="C9152" s="3">
        <v>9147</v>
      </c>
      <c r="D9152" s="3" t="s">
        <v>10458</v>
      </c>
      <c r="E9152" s="34">
        <v>42758</v>
      </c>
      <c r="F9152" s="34">
        <v>42762</v>
      </c>
      <c r="G9152" s="3" t="s">
        <v>46</v>
      </c>
      <c r="H9152" s="3" t="s">
        <v>995</v>
      </c>
      <c r="I9152" s="3" t="s">
        <v>996</v>
      </c>
      <c r="J9152" s="3" t="s">
        <v>37</v>
      </c>
      <c r="K9152" s="3" t="s">
        <v>23</v>
      </c>
      <c r="L9152" s="3" t="s">
        <v>2223</v>
      </c>
      <c r="M9152" s="3" t="s">
        <v>5209</v>
      </c>
      <c r="N9152" s="3"/>
      <c r="O9152" s="3" t="s">
        <v>144</v>
      </c>
      <c r="P9152" s="3" t="s">
        <v>4548</v>
      </c>
      <c r="Q9152" s="3" t="s">
        <v>67</v>
      </c>
      <c r="R9152" s="3" t="s">
        <v>157</v>
      </c>
      <c r="S9152" s="3" t="s">
        <v>4549</v>
      </c>
      <c r="T9152" s="3">
        <v>99.98</v>
      </c>
      <c r="U9152" s="35" cm="1">
        <f t="array" ref="U9152">INDEX('Pricing Strategy'!$F$4:$F$71,MATCH(1,(Dataset!$O9152='Pricing Strategy'!$B$4:$B$71)*(Dataset!$Q9152='Pricing Strategy'!$C$4:$C$71)*(Dataset!$R9152='Pricing Strategy'!$D$4:$D$71),))</f>
        <v>0.45</v>
      </c>
      <c r="V9152" s="3">
        <f>Dataset!$T9152*(1-Dataset!$U9152)</f>
        <v>54.989000000000004</v>
      </c>
    </row>
    <row r="9153" spans="1:22" x14ac:dyDescent="0.3">
      <c r="A9153" s="32"/>
      <c r="C9153" s="3">
        <v>9148</v>
      </c>
      <c r="D9153" s="3" t="s">
        <v>10458</v>
      </c>
      <c r="E9153" s="34">
        <v>42758</v>
      </c>
      <c r="F9153" s="34">
        <v>42762</v>
      </c>
      <c r="G9153" s="3" t="s">
        <v>46</v>
      </c>
      <c r="H9153" s="3" t="s">
        <v>995</v>
      </c>
      <c r="I9153" s="3" t="s">
        <v>996</v>
      </c>
      <c r="J9153" s="3" t="s">
        <v>37</v>
      </c>
      <c r="K9153" s="3" t="s">
        <v>23</v>
      </c>
      <c r="L9153" s="3" t="s">
        <v>2223</v>
      </c>
      <c r="M9153" s="3" t="s">
        <v>5209</v>
      </c>
      <c r="N9153" s="3"/>
      <c r="O9153" s="3" t="s">
        <v>144</v>
      </c>
      <c r="P9153" s="3" t="s">
        <v>10459</v>
      </c>
      <c r="Q9153" s="3" t="s">
        <v>42</v>
      </c>
      <c r="R9153" s="3" t="s">
        <v>64</v>
      </c>
      <c r="S9153" s="3" t="s">
        <v>10460</v>
      </c>
      <c r="T9153" s="3">
        <v>8.0399999999999991</v>
      </c>
      <c r="U9153" s="35" cm="1">
        <f t="array" ref="U9153">INDEX('Pricing Strategy'!$F$4:$F$71,MATCH(1,(Dataset!$O9153='Pricing Strategy'!$B$4:$B$71)*(Dataset!$Q9153='Pricing Strategy'!$C$4:$C$71)*(Dataset!$R9153='Pricing Strategy'!$D$4:$D$71),))</f>
        <v>0.45</v>
      </c>
      <c r="V9153" s="3">
        <f>Dataset!$T9153*(1-Dataset!$U9153)</f>
        <v>4.4219999999999997</v>
      </c>
    </row>
    <row r="9154" spans="1:22" x14ac:dyDescent="0.3">
      <c r="A9154" s="32"/>
      <c r="C9154" s="3">
        <v>9149</v>
      </c>
      <c r="D9154" s="3" t="s">
        <v>10458</v>
      </c>
      <c r="E9154" s="34">
        <v>42758</v>
      </c>
      <c r="F9154" s="34">
        <v>42762</v>
      </c>
      <c r="G9154" s="3" t="s">
        <v>46</v>
      </c>
      <c r="H9154" s="3" t="s">
        <v>995</v>
      </c>
      <c r="I9154" s="3" t="s">
        <v>996</v>
      </c>
      <c r="J9154" s="3" t="s">
        <v>37</v>
      </c>
      <c r="K9154" s="3" t="s">
        <v>23</v>
      </c>
      <c r="L9154" s="3" t="s">
        <v>2223</v>
      </c>
      <c r="M9154" s="3" t="s">
        <v>5209</v>
      </c>
      <c r="N9154" s="3"/>
      <c r="O9154" s="3" t="s">
        <v>144</v>
      </c>
      <c r="P9154" s="3" t="s">
        <v>3035</v>
      </c>
      <c r="Q9154" s="3" t="s">
        <v>42</v>
      </c>
      <c r="R9154" s="3" t="s">
        <v>55</v>
      </c>
      <c r="S9154" s="3" t="s">
        <v>3036</v>
      </c>
      <c r="T9154" s="3">
        <v>1564.29</v>
      </c>
      <c r="U9154" s="35" cm="1">
        <f t="array" ref="U9154">INDEX('Pricing Strategy'!$F$4:$F$71,MATCH(1,(Dataset!$O9154='Pricing Strategy'!$B$4:$B$71)*(Dataset!$Q9154='Pricing Strategy'!$C$4:$C$71)*(Dataset!$R9154='Pricing Strategy'!$D$4:$D$71),))</f>
        <v>0.5</v>
      </c>
      <c r="V9154" s="3">
        <f>Dataset!$T9154*(1-Dataset!$U9154)</f>
        <v>782.14499999999998</v>
      </c>
    </row>
    <row r="9155" spans="1:22" x14ac:dyDescent="0.3">
      <c r="A9155" s="32"/>
      <c r="C9155" s="3">
        <v>9150</v>
      </c>
      <c r="D9155" s="3" t="s">
        <v>10461</v>
      </c>
      <c r="E9155" s="34">
        <v>42156</v>
      </c>
      <c r="F9155" s="34">
        <v>42161</v>
      </c>
      <c r="G9155" s="3" t="s">
        <v>46</v>
      </c>
      <c r="H9155" s="3" t="s">
        <v>3607</v>
      </c>
      <c r="I9155" s="3" t="s">
        <v>3608</v>
      </c>
      <c r="J9155" s="3" t="s">
        <v>37</v>
      </c>
      <c r="K9155" s="3" t="s">
        <v>23</v>
      </c>
      <c r="L9155" s="3" t="s">
        <v>879</v>
      </c>
      <c r="M9155" s="3" t="s">
        <v>234</v>
      </c>
      <c r="N9155" s="3">
        <v>48234</v>
      </c>
      <c r="O9155" s="3" t="s">
        <v>101</v>
      </c>
      <c r="P9155" s="3" t="s">
        <v>3937</v>
      </c>
      <c r="Q9155" s="3" t="s">
        <v>42</v>
      </c>
      <c r="R9155" s="3" t="s">
        <v>71</v>
      </c>
      <c r="S9155" s="3" t="s">
        <v>3938</v>
      </c>
      <c r="T9155" s="3">
        <v>138.56</v>
      </c>
      <c r="U9155" s="35" cm="1">
        <f t="array" ref="U9155">INDEX('Pricing Strategy'!$F$4:$F$71,MATCH(1,(Dataset!$O9155='Pricing Strategy'!$B$4:$B$71)*(Dataset!$Q9155='Pricing Strategy'!$C$4:$C$71)*(Dataset!$R9155='Pricing Strategy'!$D$4:$D$71),))</f>
        <v>0.3</v>
      </c>
      <c r="V9155" s="3">
        <f>Dataset!$T9155*(1-Dataset!$U9155)</f>
        <v>96.99199999999999</v>
      </c>
    </row>
    <row r="9156" spans="1:22" x14ac:dyDescent="0.3">
      <c r="A9156" s="32"/>
      <c r="C9156" s="3">
        <v>9151</v>
      </c>
      <c r="D9156" s="3" t="s">
        <v>10461</v>
      </c>
      <c r="E9156" s="34">
        <v>42156</v>
      </c>
      <c r="F9156" s="34">
        <v>42161</v>
      </c>
      <c r="G9156" s="3" t="s">
        <v>46</v>
      </c>
      <c r="H9156" s="3" t="s">
        <v>3607</v>
      </c>
      <c r="I9156" s="3" t="s">
        <v>3608</v>
      </c>
      <c r="J9156" s="3" t="s">
        <v>37</v>
      </c>
      <c r="K9156" s="3" t="s">
        <v>23</v>
      </c>
      <c r="L9156" s="3" t="s">
        <v>879</v>
      </c>
      <c r="M9156" s="3" t="s">
        <v>234</v>
      </c>
      <c r="N9156" s="3">
        <v>48234</v>
      </c>
      <c r="O9156" s="3" t="s">
        <v>101</v>
      </c>
      <c r="P9156" s="3" t="s">
        <v>3656</v>
      </c>
      <c r="Q9156" s="3" t="s">
        <v>42</v>
      </c>
      <c r="R9156" s="3" t="s">
        <v>74</v>
      </c>
      <c r="S9156" s="3" t="s">
        <v>3657</v>
      </c>
      <c r="T9156" s="3">
        <v>65.52</v>
      </c>
      <c r="U9156" s="35" cm="1">
        <f t="array" ref="U9156">INDEX('Pricing Strategy'!$F$4:$F$71,MATCH(1,(Dataset!$O9156='Pricing Strategy'!$B$4:$B$71)*(Dataset!$Q9156='Pricing Strategy'!$C$4:$C$71)*(Dataset!$R9156='Pricing Strategy'!$D$4:$D$71),))</f>
        <v>0.3</v>
      </c>
      <c r="V9156" s="3">
        <f>Dataset!$T9156*(1-Dataset!$U9156)</f>
        <v>45.863999999999997</v>
      </c>
    </row>
    <row r="9157" spans="1:22" x14ac:dyDescent="0.3">
      <c r="A9157" s="32"/>
      <c r="C9157" s="3">
        <v>9152</v>
      </c>
      <c r="D9157" s="3" t="s">
        <v>10462</v>
      </c>
      <c r="E9157" s="34">
        <v>42637</v>
      </c>
      <c r="F9157" s="34">
        <v>42642</v>
      </c>
      <c r="G9157" s="3" t="s">
        <v>19</v>
      </c>
      <c r="H9157" s="3" t="s">
        <v>286</v>
      </c>
      <c r="I9157" s="3" t="s">
        <v>287</v>
      </c>
      <c r="J9157" s="3" t="s">
        <v>22</v>
      </c>
      <c r="K9157" s="3" t="s">
        <v>23</v>
      </c>
      <c r="L9157" s="3" t="s">
        <v>7768</v>
      </c>
      <c r="M9157" s="3" t="s">
        <v>306</v>
      </c>
      <c r="N9157" s="3">
        <v>85323</v>
      </c>
      <c r="O9157" s="3" t="s">
        <v>40</v>
      </c>
      <c r="P9157" s="3" t="s">
        <v>6950</v>
      </c>
      <c r="Q9157" s="3" t="s">
        <v>42</v>
      </c>
      <c r="R9157" s="3" t="s">
        <v>64</v>
      </c>
      <c r="S9157" s="3" t="s">
        <v>6951</v>
      </c>
      <c r="T9157" s="3">
        <v>14.576000000000001</v>
      </c>
      <c r="U9157" s="35" cm="1">
        <f t="array" ref="U9157">INDEX('Pricing Strategy'!$F$4:$F$71,MATCH(1,(Dataset!$O9157='Pricing Strategy'!$B$4:$B$71)*(Dataset!$Q9157='Pricing Strategy'!$C$4:$C$71)*(Dataset!$R9157='Pricing Strategy'!$D$4:$D$71),))</f>
        <v>0.45</v>
      </c>
      <c r="V9157" s="3">
        <f>Dataset!$T9157*(1-Dataset!$U9157)</f>
        <v>8.0168000000000017</v>
      </c>
    </row>
    <row r="9158" spans="1:22" x14ac:dyDescent="0.3">
      <c r="A9158" s="32"/>
      <c r="C9158" s="3">
        <v>9153</v>
      </c>
      <c r="D9158" s="3" t="s">
        <v>10462</v>
      </c>
      <c r="E9158" s="34">
        <v>42637</v>
      </c>
      <c r="F9158" s="34">
        <v>42642</v>
      </c>
      <c r="G9158" s="3" t="s">
        <v>19</v>
      </c>
      <c r="H9158" s="3" t="s">
        <v>286</v>
      </c>
      <c r="I9158" s="3" t="s">
        <v>287</v>
      </c>
      <c r="J9158" s="3" t="s">
        <v>22</v>
      </c>
      <c r="K9158" s="3" t="s">
        <v>23</v>
      </c>
      <c r="L9158" s="3" t="s">
        <v>7768</v>
      </c>
      <c r="M9158" s="3" t="s">
        <v>306</v>
      </c>
      <c r="N9158" s="3">
        <v>85323</v>
      </c>
      <c r="O9158" s="3" t="s">
        <v>40</v>
      </c>
      <c r="P9158" s="3" t="s">
        <v>739</v>
      </c>
      <c r="Q9158" s="3" t="s">
        <v>67</v>
      </c>
      <c r="R9158" s="3" t="s">
        <v>157</v>
      </c>
      <c r="S9158" s="3" t="s">
        <v>740</v>
      </c>
      <c r="T9158" s="3">
        <v>23.2</v>
      </c>
      <c r="U9158" s="35" cm="1">
        <f t="array" ref="U9158">INDEX('Pricing Strategy'!$F$4:$F$71,MATCH(1,(Dataset!$O9158='Pricing Strategy'!$B$4:$B$71)*(Dataset!$Q9158='Pricing Strategy'!$C$4:$C$71)*(Dataset!$R9158='Pricing Strategy'!$D$4:$D$71),))</f>
        <v>0.45</v>
      </c>
      <c r="V9158" s="3">
        <f>Dataset!$T9158*(1-Dataset!$U9158)</f>
        <v>12.76</v>
      </c>
    </row>
    <row r="9159" spans="1:22" x14ac:dyDescent="0.3">
      <c r="A9159" s="32"/>
      <c r="C9159" s="3">
        <v>9154</v>
      </c>
      <c r="D9159" s="3" t="s">
        <v>10462</v>
      </c>
      <c r="E9159" s="34">
        <v>42637</v>
      </c>
      <c r="F9159" s="34">
        <v>42642</v>
      </c>
      <c r="G9159" s="3" t="s">
        <v>19</v>
      </c>
      <c r="H9159" s="3" t="s">
        <v>286</v>
      </c>
      <c r="I9159" s="3" t="s">
        <v>287</v>
      </c>
      <c r="J9159" s="3" t="s">
        <v>22</v>
      </c>
      <c r="K9159" s="3" t="s">
        <v>23</v>
      </c>
      <c r="L9159" s="3" t="s">
        <v>7768</v>
      </c>
      <c r="M9159" s="3" t="s">
        <v>306</v>
      </c>
      <c r="N9159" s="3">
        <v>85323</v>
      </c>
      <c r="O9159" s="3" t="s">
        <v>40</v>
      </c>
      <c r="P9159" s="3" t="s">
        <v>1760</v>
      </c>
      <c r="Q9159" s="3" t="s">
        <v>42</v>
      </c>
      <c r="R9159" s="3" t="s">
        <v>64</v>
      </c>
      <c r="S9159" s="3" t="s">
        <v>1761</v>
      </c>
      <c r="T9159" s="3">
        <v>16.463999999999999</v>
      </c>
      <c r="U9159" s="35" cm="1">
        <f t="array" ref="U9159">INDEX('Pricing Strategy'!$F$4:$F$71,MATCH(1,(Dataset!$O9159='Pricing Strategy'!$B$4:$B$71)*(Dataset!$Q9159='Pricing Strategy'!$C$4:$C$71)*(Dataset!$R9159='Pricing Strategy'!$D$4:$D$71),))</f>
        <v>0.45</v>
      </c>
      <c r="V9159" s="3">
        <f>Dataset!$T9159*(1-Dataset!$U9159)</f>
        <v>9.0551999999999992</v>
      </c>
    </row>
    <row r="9160" spans="1:22" x14ac:dyDescent="0.3">
      <c r="A9160" s="32"/>
      <c r="C9160" s="3">
        <v>9155</v>
      </c>
      <c r="D9160" s="3" t="s">
        <v>10463</v>
      </c>
      <c r="E9160" s="34">
        <v>42948</v>
      </c>
      <c r="F9160" s="34">
        <v>42950</v>
      </c>
      <c r="G9160" s="3" t="s">
        <v>19</v>
      </c>
      <c r="H9160" s="3" t="s">
        <v>7147</v>
      </c>
      <c r="I9160" s="3" t="s">
        <v>7148</v>
      </c>
      <c r="J9160" s="3" t="s">
        <v>22</v>
      </c>
      <c r="K9160" s="3" t="s">
        <v>23</v>
      </c>
      <c r="L9160" s="3" t="s">
        <v>142</v>
      </c>
      <c r="M9160" s="3" t="s">
        <v>143</v>
      </c>
      <c r="N9160" s="3">
        <v>19140</v>
      </c>
      <c r="O9160" s="3" t="s">
        <v>144</v>
      </c>
      <c r="P9160" s="3" t="s">
        <v>1716</v>
      </c>
      <c r="Q9160" s="3" t="s">
        <v>28</v>
      </c>
      <c r="R9160" s="3" t="s">
        <v>61</v>
      </c>
      <c r="S9160" s="3" t="s">
        <v>8147</v>
      </c>
      <c r="T9160" s="3">
        <v>19.312000000000001</v>
      </c>
      <c r="U9160" s="35" cm="1">
        <f t="array" ref="U9160">INDEX('Pricing Strategy'!$F$4:$F$71,MATCH(1,(Dataset!$O9160='Pricing Strategy'!$B$4:$B$71)*(Dataset!$Q9160='Pricing Strategy'!$C$4:$C$71)*(Dataset!$R9160='Pricing Strategy'!$D$4:$D$71),))</f>
        <v>0.4</v>
      </c>
      <c r="V9160" s="3">
        <f>Dataset!$T9160*(1-Dataset!$U9160)</f>
        <v>11.587200000000001</v>
      </c>
    </row>
    <row r="9161" spans="1:22" x14ac:dyDescent="0.3">
      <c r="A9161" s="32"/>
      <c r="C9161" s="3">
        <v>9156</v>
      </c>
      <c r="D9161" s="3" t="s">
        <v>10464</v>
      </c>
      <c r="E9161" s="34">
        <v>42027</v>
      </c>
      <c r="F9161" s="34">
        <v>42032</v>
      </c>
      <c r="G9161" s="3" t="s">
        <v>46</v>
      </c>
      <c r="H9161" s="3" t="s">
        <v>9103</v>
      </c>
      <c r="I9161" s="3" t="s">
        <v>9104</v>
      </c>
      <c r="J9161" s="3" t="s">
        <v>22</v>
      </c>
      <c r="K9161" s="3" t="s">
        <v>23</v>
      </c>
      <c r="L9161" s="3" t="s">
        <v>1392</v>
      </c>
      <c r="M9161" s="3" t="s">
        <v>1393</v>
      </c>
      <c r="N9161" s="3">
        <v>89115</v>
      </c>
      <c r="O9161" s="3" t="s">
        <v>40</v>
      </c>
      <c r="P9161" s="3" t="s">
        <v>564</v>
      </c>
      <c r="Q9161" s="3" t="s">
        <v>42</v>
      </c>
      <c r="R9161" s="3" t="s">
        <v>86</v>
      </c>
      <c r="S9161" s="3" t="s">
        <v>565</v>
      </c>
      <c r="T9161" s="3">
        <v>40.08</v>
      </c>
      <c r="U9161" s="35" cm="1">
        <f t="array" ref="U9161">INDEX('Pricing Strategy'!$F$4:$F$71,MATCH(1,(Dataset!$O9161='Pricing Strategy'!$B$4:$B$71)*(Dataset!$Q9161='Pricing Strategy'!$C$4:$C$71)*(Dataset!$R9161='Pricing Strategy'!$D$4:$D$71),))</f>
        <v>0.4</v>
      </c>
      <c r="V9161" s="3">
        <f>Dataset!$T9161*(1-Dataset!$U9161)</f>
        <v>24.047999999999998</v>
      </c>
    </row>
    <row r="9162" spans="1:22" x14ac:dyDescent="0.3">
      <c r="A9162" s="32"/>
      <c r="C9162" s="3">
        <v>9157</v>
      </c>
      <c r="D9162" s="3" t="s">
        <v>10465</v>
      </c>
      <c r="E9162" s="34">
        <v>42220</v>
      </c>
      <c r="F9162" s="34">
        <v>42224</v>
      </c>
      <c r="G9162" s="3" t="s">
        <v>46</v>
      </c>
      <c r="H9162" s="3" t="s">
        <v>4242</v>
      </c>
      <c r="I9162" s="3" t="s">
        <v>4243</v>
      </c>
      <c r="J9162" s="3" t="s">
        <v>37</v>
      </c>
      <c r="K9162" s="3" t="s">
        <v>23</v>
      </c>
      <c r="L9162" s="3" t="s">
        <v>5239</v>
      </c>
      <c r="M9162" s="3" t="s">
        <v>5240</v>
      </c>
      <c r="N9162" s="3">
        <v>4401</v>
      </c>
      <c r="O9162" s="3" t="s">
        <v>144</v>
      </c>
      <c r="P9162" s="3" t="s">
        <v>1839</v>
      </c>
      <c r="Q9162" s="3" t="s">
        <v>42</v>
      </c>
      <c r="R9162" s="3" t="s">
        <v>74</v>
      </c>
      <c r="S9162" s="3" t="s">
        <v>1840</v>
      </c>
      <c r="T9162" s="3">
        <v>101.96</v>
      </c>
      <c r="U9162" s="35" cm="1">
        <f t="array" ref="U9162">INDEX('Pricing Strategy'!$F$4:$F$71,MATCH(1,(Dataset!$O9162='Pricing Strategy'!$B$4:$B$71)*(Dataset!$Q9162='Pricing Strategy'!$C$4:$C$71)*(Dataset!$R9162='Pricing Strategy'!$D$4:$D$71),))</f>
        <v>0.4</v>
      </c>
      <c r="V9162" s="3">
        <f>Dataset!$T9162*(1-Dataset!$U9162)</f>
        <v>61.175999999999995</v>
      </c>
    </row>
    <row r="9163" spans="1:22" x14ac:dyDescent="0.3">
      <c r="A9163" s="32"/>
      <c r="C9163" s="3">
        <v>9158</v>
      </c>
      <c r="D9163" s="3" t="s">
        <v>10465</v>
      </c>
      <c r="E9163" s="34">
        <v>42220</v>
      </c>
      <c r="F9163" s="34">
        <v>42224</v>
      </c>
      <c r="G9163" s="3" t="s">
        <v>46</v>
      </c>
      <c r="H9163" s="3" t="s">
        <v>4242</v>
      </c>
      <c r="I9163" s="3" t="s">
        <v>4243</v>
      </c>
      <c r="J9163" s="3" t="s">
        <v>37</v>
      </c>
      <c r="K9163" s="3" t="s">
        <v>23</v>
      </c>
      <c r="L9163" s="3" t="s">
        <v>5239</v>
      </c>
      <c r="M9163" s="3" t="s">
        <v>5240</v>
      </c>
      <c r="N9163" s="3">
        <v>4401</v>
      </c>
      <c r="O9163" s="3" t="s">
        <v>144</v>
      </c>
      <c r="P9163" s="3" t="s">
        <v>7574</v>
      </c>
      <c r="Q9163" s="3" t="s">
        <v>42</v>
      </c>
      <c r="R9163" s="3" t="s">
        <v>86</v>
      </c>
      <c r="S9163" s="3" t="s">
        <v>7575</v>
      </c>
      <c r="T9163" s="3">
        <v>259.74</v>
      </c>
      <c r="U9163" s="35" cm="1">
        <f t="array" ref="U9163">INDEX('Pricing Strategy'!$F$4:$F$71,MATCH(1,(Dataset!$O9163='Pricing Strategy'!$B$4:$B$71)*(Dataset!$Q9163='Pricing Strategy'!$C$4:$C$71)*(Dataset!$R9163='Pricing Strategy'!$D$4:$D$71),))</f>
        <v>0.4</v>
      </c>
      <c r="V9163" s="3">
        <f>Dataset!$T9163*(1-Dataset!$U9163)</f>
        <v>155.84399999999999</v>
      </c>
    </row>
    <row r="9164" spans="1:22" x14ac:dyDescent="0.3">
      <c r="A9164" s="32"/>
      <c r="C9164" s="3">
        <v>9159</v>
      </c>
      <c r="D9164" s="3" t="s">
        <v>10465</v>
      </c>
      <c r="E9164" s="34">
        <v>42220</v>
      </c>
      <c r="F9164" s="34">
        <v>42224</v>
      </c>
      <c r="G9164" s="3" t="s">
        <v>46</v>
      </c>
      <c r="H9164" s="3" t="s">
        <v>4242</v>
      </c>
      <c r="I9164" s="3" t="s">
        <v>4243</v>
      </c>
      <c r="J9164" s="3" t="s">
        <v>37</v>
      </c>
      <c r="K9164" s="3" t="s">
        <v>23</v>
      </c>
      <c r="L9164" s="3" t="s">
        <v>5239</v>
      </c>
      <c r="M9164" s="3" t="s">
        <v>5240</v>
      </c>
      <c r="N9164" s="3">
        <v>4401</v>
      </c>
      <c r="O9164" s="3" t="s">
        <v>144</v>
      </c>
      <c r="P9164" s="3" t="s">
        <v>2819</v>
      </c>
      <c r="Q9164" s="3" t="s">
        <v>67</v>
      </c>
      <c r="R9164" s="3" t="s">
        <v>157</v>
      </c>
      <c r="S9164" s="3" t="s">
        <v>2820</v>
      </c>
      <c r="T9164" s="3">
        <v>255.42</v>
      </c>
      <c r="U9164" s="35" cm="1">
        <f t="array" ref="U9164">INDEX('Pricing Strategy'!$F$4:$F$71,MATCH(1,(Dataset!$O9164='Pricing Strategy'!$B$4:$B$71)*(Dataset!$Q9164='Pricing Strategy'!$C$4:$C$71)*(Dataset!$R9164='Pricing Strategy'!$D$4:$D$71),))</f>
        <v>0.45</v>
      </c>
      <c r="V9164" s="3">
        <f>Dataset!$T9164*(1-Dataset!$U9164)</f>
        <v>140.48099999999999</v>
      </c>
    </row>
    <row r="9165" spans="1:22" x14ac:dyDescent="0.3">
      <c r="A9165" s="32"/>
      <c r="C9165" s="3">
        <v>9160</v>
      </c>
      <c r="D9165" s="3" t="s">
        <v>10466</v>
      </c>
      <c r="E9165" s="34">
        <v>42956</v>
      </c>
      <c r="F9165" s="34">
        <v>42961</v>
      </c>
      <c r="G9165" s="3" t="s">
        <v>46</v>
      </c>
      <c r="H9165" s="3" t="s">
        <v>6374</v>
      </c>
      <c r="I9165" s="3" t="s">
        <v>6375</v>
      </c>
      <c r="J9165" s="3" t="s">
        <v>98</v>
      </c>
      <c r="K9165" s="3" t="s">
        <v>23</v>
      </c>
      <c r="L9165" s="3" t="s">
        <v>8763</v>
      </c>
      <c r="M9165" s="3" t="s">
        <v>331</v>
      </c>
      <c r="N9165" s="3">
        <v>37075</v>
      </c>
      <c r="O9165" s="3" t="s">
        <v>26</v>
      </c>
      <c r="P9165" s="3" t="s">
        <v>1223</v>
      </c>
      <c r="Q9165" s="3" t="s">
        <v>42</v>
      </c>
      <c r="R9165" s="3" t="s">
        <v>71</v>
      </c>
      <c r="S9165" s="3" t="s">
        <v>1224</v>
      </c>
      <c r="T9165" s="3">
        <v>4.3380000000000001</v>
      </c>
      <c r="U9165" s="35" cm="1">
        <f t="array" ref="U9165">INDEX('Pricing Strategy'!$F$4:$F$71,MATCH(1,(Dataset!$O9165='Pricing Strategy'!$B$4:$B$71)*(Dataset!$Q9165='Pricing Strategy'!$C$4:$C$71)*(Dataset!$R9165='Pricing Strategy'!$D$4:$D$71),))</f>
        <v>0.25</v>
      </c>
      <c r="V9165" s="3">
        <f>Dataset!$T9165*(1-Dataset!$U9165)</f>
        <v>3.2534999999999998</v>
      </c>
    </row>
    <row r="9166" spans="1:22" x14ac:dyDescent="0.3">
      <c r="A9166" s="32"/>
      <c r="C9166" s="3">
        <v>9161</v>
      </c>
      <c r="D9166" s="3" t="s">
        <v>10466</v>
      </c>
      <c r="E9166" s="34">
        <v>42956</v>
      </c>
      <c r="F9166" s="34">
        <v>42961</v>
      </c>
      <c r="G9166" s="3" t="s">
        <v>46</v>
      </c>
      <c r="H9166" s="3" t="s">
        <v>6374</v>
      </c>
      <c r="I9166" s="3" t="s">
        <v>6375</v>
      </c>
      <c r="J9166" s="3" t="s">
        <v>98</v>
      </c>
      <c r="K9166" s="3" t="s">
        <v>23</v>
      </c>
      <c r="L9166" s="3" t="s">
        <v>8763</v>
      </c>
      <c r="M9166" s="3" t="s">
        <v>331</v>
      </c>
      <c r="N9166" s="3">
        <v>37075</v>
      </c>
      <c r="O9166" s="3" t="s">
        <v>26</v>
      </c>
      <c r="P9166" s="3" t="s">
        <v>2902</v>
      </c>
      <c r="Q9166" s="3" t="s">
        <v>42</v>
      </c>
      <c r="R9166" s="3" t="s">
        <v>71</v>
      </c>
      <c r="S9166" s="3" t="s">
        <v>2903</v>
      </c>
      <c r="T9166" s="3">
        <v>11.88</v>
      </c>
      <c r="U9166" s="35" cm="1">
        <f t="array" ref="U9166">INDEX('Pricing Strategy'!$F$4:$F$71,MATCH(1,(Dataset!$O9166='Pricing Strategy'!$B$4:$B$71)*(Dataset!$Q9166='Pricing Strategy'!$C$4:$C$71)*(Dataset!$R9166='Pricing Strategy'!$D$4:$D$71),))</f>
        <v>0.25</v>
      </c>
      <c r="V9166" s="3">
        <f>Dataset!$T9166*(1-Dataset!$U9166)</f>
        <v>8.91</v>
      </c>
    </row>
    <row r="9167" spans="1:22" x14ac:dyDescent="0.3">
      <c r="A9167" s="32"/>
      <c r="C9167" s="3">
        <v>9162</v>
      </c>
      <c r="D9167" s="3" t="s">
        <v>10467</v>
      </c>
      <c r="E9167" s="34">
        <v>43077</v>
      </c>
      <c r="F9167" s="34">
        <v>43081</v>
      </c>
      <c r="G9167" s="3" t="s">
        <v>46</v>
      </c>
      <c r="H9167" s="3" t="s">
        <v>1309</v>
      </c>
      <c r="I9167" s="3" t="s">
        <v>1310</v>
      </c>
      <c r="J9167" s="3" t="s">
        <v>22</v>
      </c>
      <c r="K9167" s="3" t="s">
        <v>23</v>
      </c>
      <c r="L9167" s="3" t="s">
        <v>6210</v>
      </c>
      <c r="M9167" s="3" t="s">
        <v>110</v>
      </c>
      <c r="N9167" s="3">
        <v>54703</v>
      </c>
      <c r="O9167" s="3" t="s">
        <v>101</v>
      </c>
      <c r="P9167" s="3" t="s">
        <v>5643</v>
      </c>
      <c r="Q9167" s="3" t="s">
        <v>28</v>
      </c>
      <c r="R9167" s="3" t="s">
        <v>29</v>
      </c>
      <c r="S9167" s="3" t="s">
        <v>5644</v>
      </c>
      <c r="T9167" s="3">
        <v>405.86</v>
      </c>
      <c r="U9167" s="35" cm="1">
        <f t="array" ref="U9167">INDEX('Pricing Strategy'!$F$4:$F$71,MATCH(1,(Dataset!$O9167='Pricing Strategy'!$B$4:$B$71)*(Dataset!$Q9167='Pricing Strategy'!$C$4:$C$71)*(Dataset!$R9167='Pricing Strategy'!$D$4:$D$71),))</f>
        <v>0.4</v>
      </c>
      <c r="V9167" s="3">
        <f>Dataset!$T9167*(1-Dataset!$U9167)</f>
        <v>243.51599999999999</v>
      </c>
    </row>
    <row r="9168" spans="1:22" x14ac:dyDescent="0.3">
      <c r="A9168" s="32"/>
      <c r="C9168" s="3">
        <v>9163</v>
      </c>
      <c r="D9168" s="3" t="s">
        <v>10467</v>
      </c>
      <c r="E9168" s="34">
        <v>43077</v>
      </c>
      <c r="F9168" s="34">
        <v>43081</v>
      </c>
      <c r="G9168" s="3" t="s">
        <v>46</v>
      </c>
      <c r="H9168" s="3" t="s">
        <v>1309</v>
      </c>
      <c r="I9168" s="3" t="s">
        <v>1310</v>
      </c>
      <c r="J9168" s="3" t="s">
        <v>22</v>
      </c>
      <c r="K9168" s="3" t="s">
        <v>23</v>
      </c>
      <c r="L9168" s="3" t="s">
        <v>6210</v>
      </c>
      <c r="M9168" s="3" t="s">
        <v>110</v>
      </c>
      <c r="N9168" s="3">
        <v>54703</v>
      </c>
      <c r="O9168" s="3" t="s">
        <v>101</v>
      </c>
      <c r="P9168" s="3" t="s">
        <v>2458</v>
      </c>
      <c r="Q9168" s="3" t="s">
        <v>28</v>
      </c>
      <c r="R9168" s="3" t="s">
        <v>32</v>
      </c>
      <c r="S9168" s="3" t="s">
        <v>2459</v>
      </c>
      <c r="T9168" s="3">
        <v>680.01</v>
      </c>
      <c r="U9168" s="35" cm="1">
        <f t="array" ref="U9168">INDEX('Pricing Strategy'!$F$4:$F$71,MATCH(1,(Dataset!$O9168='Pricing Strategy'!$B$4:$B$71)*(Dataset!$Q9168='Pricing Strategy'!$C$4:$C$71)*(Dataset!$R9168='Pricing Strategy'!$D$4:$D$71),))</f>
        <v>0.35</v>
      </c>
      <c r="V9168" s="3">
        <f>Dataset!$T9168*(1-Dataset!$U9168)</f>
        <v>442.00650000000002</v>
      </c>
    </row>
    <row r="9169" spans="1:22" x14ac:dyDescent="0.3">
      <c r="A9169" s="32"/>
      <c r="C9169" s="3">
        <v>9164</v>
      </c>
      <c r="D9169" s="3" t="s">
        <v>10468</v>
      </c>
      <c r="E9169" s="34">
        <v>42529</v>
      </c>
      <c r="F9169" s="34">
        <v>42533</v>
      </c>
      <c r="G9169" s="3" t="s">
        <v>46</v>
      </c>
      <c r="H9169" s="3" t="s">
        <v>7083</v>
      </c>
      <c r="I9169" s="3" t="s">
        <v>7084</v>
      </c>
      <c r="J9169" s="3" t="s">
        <v>22</v>
      </c>
      <c r="K9169" s="3" t="s">
        <v>23</v>
      </c>
      <c r="L9169" s="3" t="s">
        <v>299</v>
      </c>
      <c r="M9169" s="3" t="s">
        <v>207</v>
      </c>
      <c r="N9169" s="3">
        <v>60610</v>
      </c>
      <c r="O9169" s="3" t="s">
        <v>101</v>
      </c>
      <c r="P9169" s="3" t="s">
        <v>5961</v>
      </c>
      <c r="Q9169" s="3" t="s">
        <v>67</v>
      </c>
      <c r="R9169" s="3" t="s">
        <v>157</v>
      </c>
      <c r="S9169" s="3" t="s">
        <v>5962</v>
      </c>
      <c r="T9169" s="3">
        <v>2.3759999999999999</v>
      </c>
      <c r="U9169" s="35" cm="1">
        <f t="array" ref="U9169">INDEX('Pricing Strategy'!$F$4:$F$71,MATCH(1,(Dataset!$O9169='Pricing Strategy'!$B$4:$B$71)*(Dataset!$Q9169='Pricing Strategy'!$C$4:$C$71)*(Dataset!$R9169='Pricing Strategy'!$D$4:$D$71),))</f>
        <v>0.35</v>
      </c>
      <c r="V9169" s="3">
        <f>Dataset!$T9169*(1-Dataset!$U9169)</f>
        <v>1.5444</v>
      </c>
    </row>
    <row r="9170" spans="1:22" x14ac:dyDescent="0.3">
      <c r="A9170" s="32"/>
      <c r="C9170" s="3">
        <v>9165</v>
      </c>
      <c r="D9170" s="3" t="s">
        <v>10468</v>
      </c>
      <c r="E9170" s="34">
        <v>42529</v>
      </c>
      <c r="F9170" s="34">
        <v>42533</v>
      </c>
      <c r="G9170" s="3" t="s">
        <v>46</v>
      </c>
      <c r="H9170" s="3" t="s">
        <v>7083</v>
      </c>
      <c r="I9170" s="3" t="s">
        <v>7084</v>
      </c>
      <c r="J9170" s="3" t="s">
        <v>22</v>
      </c>
      <c r="K9170" s="3" t="s">
        <v>23</v>
      </c>
      <c r="L9170" s="3" t="s">
        <v>299</v>
      </c>
      <c r="M9170" s="3" t="s">
        <v>207</v>
      </c>
      <c r="N9170" s="3">
        <v>60610</v>
      </c>
      <c r="O9170" s="3" t="s">
        <v>101</v>
      </c>
      <c r="P9170" s="3" t="s">
        <v>3310</v>
      </c>
      <c r="Q9170" s="3" t="s">
        <v>42</v>
      </c>
      <c r="R9170" s="3" t="s">
        <v>74</v>
      </c>
      <c r="S9170" s="3" t="s">
        <v>3311</v>
      </c>
      <c r="T9170" s="3">
        <v>143.12799999999999</v>
      </c>
      <c r="U9170" s="35" cm="1">
        <f t="array" ref="U9170">INDEX('Pricing Strategy'!$F$4:$F$71,MATCH(1,(Dataset!$O9170='Pricing Strategy'!$B$4:$B$71)*(Dataset!$Q9170='Pricing Strategy'!$C$4:$C$71)*(Dataset!$R9170='Pricing Strategy'!$D$4:$D$71),))</f>
        <v>0.3</v>
      </c>
      <c r="V9170" s="3">
        <f>Dataset!$T9170*(1-Dataset!$U9170)</f>
        <v>100.18959999999998</v>
      </c>
    </row>
    <row r="9171" spans="1:22" x14ac:dyDescent="0.3">
      <c r="A9171" s="32"/>
      <c r="C9171" s="3">
        <v>9166</v>
      </c>
      <c r="D9171" s="3" t="s">
        <v>10469</v>
      </c>
      <c r="E9171" s="34">
        <v>42910</v>
      </c>
      <c r="F9171" s="34">
        <v>42912</v>
      </c>
      <c r="G9171" s="3" t="s">
        <v>19</v>
      </c>
      <c r="H9171" s="3" t="s">
        <v>669</v>
      </c>
      <c r="I9171" s="3" t="s">
        <v>670</v>
      </c>
      <c r="J9171" s="3" t="s">
        <v>22</v>
      </c>
      <c r="K9171" s="3" t="s">
        <v>23</v>
      </c>
      <c r="L9171" s="3" t="s">
        <v>947</v>
      </c>
      <c r="M9171" s="3" t="s">
        <v>39</v>
      </c>
      <c r="N9171" s="3">
        <v>92037</v>
      </c>
      <c r="O9171" s="3" t="s">
        <v>40</v>
      </c>
      <c r="P9171" s="3" t="s">
        <v>9833</v>
      </c>
      <c r="Q9171" s="3" t="s">
        <v>67</v>
      </c>
      <c r="R9171" s="3" t="s">
        <v>680</v>
      </c>
      <c r="S9171" s="3" t="s">
        <v>9834</v>
      </c>
      <c r="T9171" s="3">
        <v>4476.8</v>
      </c>
      <c r="U9171" s="35" cm="1">
        <f t="array" ref="U9171">INDEX('Pricing Strategy'!$F$4:$F$71,MATCH(1,(Dataset!$O9171='Pricing Strategy'!$B$4:$B$71)*(Dataset!$Q9171='Pricing Strategy'!$C$4:$C$71)*(Dataset!$R9171='Pricing Strategy'!$D$4:$D$71),))</f>
        <v>0.45</v>
      </c>
      <c r="V9171" s="3">
        <f>Dataset!$T9171*(1-Dataset!$U9171)</f>
        <v>2462.2400000000002</v>
      </c>
    </row>
    <row r="9172" spans="1:22" x14ac:dyDescent="0.3">
      <c r="A9172" s="32"/>
      <c r="C9172" s="3">
        <v>9167</v>
      </c>
      <c r="D9172" s="3" t="s">
        <v>10469</v>
      </c>
      <c r="E9172" s="34">
        <v>42910</v>
      </c>
      <c r="F9172" s="34">
        <v>42912</v>
      </c>
      <c r="G9172" s="3" t="s">
        <v>19</v>
      </c>
      <c r="H9172" s="3" t="s">
        <v>669</v>
      </c>
      <c r="I9172" s="3" t="s">
        <v>670</v>
      </c>
      <c r="J9172" s="3" t="s">
        <v>22</v>
      </c>
      <c r="K9172" s="3" t="s">
        <v>23</v>
      </c>
      <c r="L9172" s="3" t="s">
        <v>947</v>
      </c>
      <c r="M9172" s="3" t="s">
        <v>39</v>
      </c>
      <c r="N9172" s="3">
        <v>92037</v>
      </c>
      <c r="O9172" s="3" t="s">
        <v>40</v>
      </c>
      <c r="P9172" s="3" t="s">
        <v>3825</v>
      </c>
      <c r="Q9172" s="3" t="s">
        <v>42</v>
      </c>
      <c r="R9172" s="3" t="s">
        <v>86</v>
      </c>
      <c r="S9172" s="3" t="s">
        <v>3826</v>
      </c>
      <c r="T9172" s="3">
        <v>104.85</v>
      </c>
      <c r="U9172" s="35" cm="1">
        <f t="array" ref="U9172">INDEX('Pricing Strategy'!$F$4:$F$71,MATCH(1,(Dataset!$O9172='Pricing Strategy'!$B$4:$B$71)*(Dataset!$Q9172='Pricing Strategy'!$C$4:$C$71)*(Dataset!$R9172='Pricing Strategy'!$D$4:$D$71),))</f>
        <v>0.4</v>
      </c>
      <c r="V9172" s="3">
        <f>Dataset!$T9172*(1-Dataset!$U9172)</f>
        <v>62.91</v>
      </c>
    </row>
    <row r="9173" spans="1:22" x14ac:dyDescent="0.3">
      <c r="A9173" s="32"/>
      <c r="C9173" s="3">
        <v>9168</v>
      </c>
      <c r="D9173" s="3" t="s">
        <v>10469</v>
      </c>
      <c r="E9173" s="34">
        <v>42910</v>
      </c>
      <c r="F9173" s="34">
        <v>42912</v>
      </c>
      <c r="G9173" s="3" t="s">
        <v>19</v>
      </c>
      <c r="H9173" s="3" t="s">
        <v>669</v>
      </c>
      <c r="I9173" s="3" t="s">
        <v>670</v>
      </c>
      <c r="J9173" s="3" t="s">
        <v>22</v>
      </c>
      <c r="K9173" s="3" t="s">
        <v>23</v>
      </c>
      <c r="L9173" s="3" t="s">
        <v>947</v>
      </c>
      <c r="M9173" s="3" t="s">
        <v>39</v>
      </c>
      <c r="N9173" s="3">
        <v>92037</v>
      </c>
      <c r="O9173" s="3" t="s">
        <v>40</v>
      </c>
      <c r="P9173" s="3" t="s">
        <v>5948</v>
      </c>
      <c r="Q9173" s="3" t="s">
        <v>42</v>
      </c>
      <c r="R9173" s="3" t="s">
        <v>74</v>
      </c>
      <c r="S9173" s="3" t="s">
        <v>5949</v>
      </c>
      <c r="T9173" s="3">
        <v>241.44</v>
      </c>
      <c r="U9173" s="35" cm="1">
        <f t="array" ref="U9173">INDEX('Pricing Strategy'!$F$4:$F$71,MATCH(1,(Dataset!$O9173='Pricing Strategy'!$B$4:$B$71)*(Dataset!$Q9173='Pricing Strategy'!$C$4:$C$71)*(Dataset!$R9173='Pricing Strategy'!$D$4:$D$71),))</f>
        <v>0.4</v>
      </c>
      <c r="V9173" s="3">
        <f>Dataset!$T9173*(1-Dataset!$U9173)</f>
        <v>144.864</v>
      </c>
    </row>
    <row r="9174" spans="1:22" x14ac:dyDescent="0.3">
      <c r="A9174" s="32"/>
      <c r="C9174" s="3">
        <v>9169</v>
      </c>
      <c r="D9174" s="3" t="s">
        <v>10470</v>
      </c>
      <c r="E9174" s="34">
        <v>42809</v>
      </c>
      <c r="F9174" s="34">
        <v>42813</v>
      </c>
      <c r="G9174" s="3" t="s">
        <v>46</v>
      </c>
      <c r="H9174" s="3" t="s">
        <v>2660</v>
      </c>
      <c r="I9174" s="3" t="s">
        <v>2661</v>
      </c>
      <c r="J9174" s="3" t="s">
        <v>98</v>
      </c>
      <c r="K9174" s="3" t="s">
        <v>23</v>
      </c>
      <c r="L9174" s="3" t="s">
        <v>324</v>
      </c>
      <c r="M9174" s="3" t="s">
        <v>1489</v>
      </c>
      <c r="N9174" s="3">
        <v>39212</v>
      </c>
      <c r="O9174" s="3" t="s">
        <v>26</v>
      </c>
      <c r="P9174" s="3" t="s">
        <v>2346</v>
      </c>
      <c r="Q9174" s="3" t="s">
        <v>42</v>
      </c>
      <c r="R9174" s="3" t="s">
        <v>86</v>
      </c>
      <c r="S9174" s="3" t="s">
        <v>2347</v>
      </c>
      <c r="T9174" s="3">
        <v>319.76</v>
      </c>
      <c r="U9174" s="35" cm="1">
        <f t="array" ref="U9174">INDEX('Pricing Strategy'!$F$4:$F$71,MATCH(1,(Dataset!$O9174='Pricing Strategy'!$B$4:$B$71)*(Dataset!$Q9174='Pricing Strategy'!$C$4:$C$71)*(Dataset!$R9174='Pricing Strategy'!$D$4:$D$71),))</f>
        <v>0.25</v>
      </c>
      <c r="V9174" s="3">
        <f>Dataset!$T9174*(1-Dataset!$U9174)</f>
        <v>239.82</v>
      </c>
    </row>
    <row r="9175" spans="1:22" x14ac:dyDescent="0.3">
      <c r="A9175" s="32"/>
      <c r="C9175" s="3">
        <v>9170</v>
      </c>
      <c r="D9175" s="3" t="s">
        <v>10470</v>
      </c>
      <c r="E9175" s="34">
        <v>42809</v>
      </c>
      <c r="F9175" s="34">
        <v>42813</v>
      </c>
      <c r="G9175" s="3" t="s">
        <v>46</v>
      </c>
      <c r="H9175" s="3" t="s">
        <v>2660</v>
      </c>
      <c r="I9175" s="3" t="s">
        <v>2661</v>
      </c>
      <c r="J9175" s="3" t="s">
        <v>98</v>
      </c>
      <c r="K9175" s="3" t="s">
        <v>23</v>
      </c>
      <c r="L9175" s="3" t="s">
        <v>324</v>
      </c>
      <c r="M9175" s="3" t="s">
        <v>1489</v>
      </c>
      <c r="N9175" s="3">
        <v>39212</v>
      </c>
      <c r="O9175" s="3" t="s">
        <v>26</v>
      </c>
      <c r="P9175" s="3" t="s">
        <v>2346</v>
      </c>
      <c r="Q9175" s="3" t="s">
        <v>42</v>
      </c>
      <c r="R9175" s="3" t="s">
        <v>86</v>
      </c>
      <c r="S9175" s="3" t="s">
        <v>2347</v>
      </c>
      <c r="T9175" s="3">
        <v>45.68</v>
      </c>
      <c r="U9175" s="35" cm="1">
        <f t="array" ref="U9175">INDEX('Pricing Strategy'!$F$4:$F$71,MATCH(1,(Dataset!$O9175='Pricing Strategy'!$B$4:$B$71)*(Dataset!$Q9175='Pricing Strategy'!$C$4:$C$71)*(Dataset!$R9175='Pricing Strategy'!$D$4:$D$71),))</f>
        <v>0.25</v>
      </c>
      <c r="V9175" s="3">
        <f>Dataset!$T9175*(1-Dataset!$U9175)</f>
        <v>34.26</v>
      </c>
    </row>
    <row r="9176" spans="1:22" x14ac:dyDescent="0.3">
      <c r="A9176" s="32"/>
      <c r="C9176" s="3">
        <v>9171</v>
      </c>
      <c r="D9176" s="3" t="s">
        <v>10471</v>
      </c>
      <c r="E9176" s="34">
        <v>43070</v>
      </c>
      <c r="F9176" s="34">
        <v>43070</v>
      </c>
      <c r="G9176" s="3" t="s">
        <v>1290</v>
      </c>
      <c r="H9176" s="3" t="s">
        <v>6483</v>
      </c>
      <c r="I9176" s="3" t="s">
        <v>6484</v>
      </c>
      <c r="J9176" s="3" t="s">
        <v>98</v>
      </c>
      <c r="K9176" s="3" t="s">
        <v>23</v>
      </c>
      <c r="L9176" s="3" t="s">
        <v>8830</v>
      </c>
      <c r="M9176" s="3" t="s">
        <v>39</v>
      </c>
      <c r="N9176" s="3">
        <v>93030</v>
      </c>
      <c r="O9176" s="3" t="s">
        <v>40</v>
      </c>
      <c r="P9176" s="3" t="s">
        <v>1814</v>
      </c>
      <c r="Q9176" s="3" t="s">
        <v>28</v>
      </c>
      <c r="R9176" s="3" t="s">
        <v>61</v>
      </c>
      <c r="S9176" s="3" t="s">
        <v>1815</v>
      </c>
      <c r="T9176" s="3">
        <v>31.96</v>
      </c>
      <c r="U9176" s="35" cm="1">
        <f t="array" ref="U9176">INDEX('Pricing Strategy'!$F$4:$F$71,MATCH(1,(Dataset!$O9176='Pricing Strategy'!$B$4:$B$71)*(Dataset!$Q9176='Pricing Strategy'!$C$4:$C$71)*(Dataset!$R9176='Pricing Strategy'!$D$4:$D$71),))</f>
        <v>0.4</v>
      </c>
      <c r="V9176" s="3">
        <f>Dataset!$T9176*(1-Dataset!$U9176)</f>
        <v>19.175999999999998</v>
      </c>
    </row>
    <row r="9177" spans="1:22" x14ac:dyDescent="0.3">
      <c r="A9177" s="32"/>
      <c r="C9177" s="3">
        <v>9172</v>
      </c>
      <c r="D9177" s="3" t="s">
        <v>10471</v>
      </c>
      <c r="E9177" s="34">
        <v>43070</v>
      </c>
      <c r="F9177" s="34">
        <v>43070</v>
      </c>
      <c r="G9177" s="3" t="s">
        <v>1290</v>
      </c>
      <c r="H9177" s="3" t="s">
        <v>6483</v>
      </c>
      <c r="I9177" s="3" t="s">
        <v>6484</v>
      </c>
      <c r="J9177" s="3" t="s">
        <v>98</v>
      </c>
      <c r="K9177" s="3" t="s">
        <v>23</v>
      </c>
      <c r="L9177" s="3" t="s">
        <v>8830</v>
      </c>
      <c r="M9177" s="3" t="s">
        <v>39</v>
      </c>
      <c r="N9177" s="3">
        <v>93030</v>
      </c>
      <c r="O9177" s="3" t="s">
        <v>40</v>
      </c>
      <c r="P9177" s="3" t="s">
        <v>4191</v>
      </c>
      <c r="Q9177" s="3" t="s">
        <v>42</v>
      </c>
      <c r="R9177" s="3" t="s">
        <v>86</v>
      </c>
      <c r="S9177" s="3" t="s">
        <v>4192</v>
      </c>
      <c r="T9177" s="3">
        <v>47.9</v>
      </c>
      <c r="U9177" s="35" cm="1">
        <f t="array" ref="U9177">INDEX('Pricing Strategy'!$F$4:$F$71,MATCH(1,(Dataset!$O9177='Pricing Strategy'!$B$4:$B$71)*(Dataset!$Q9177='Pricing Strategy'!$C$4:$C$71)*(Dataset!$R9177='Pricing Strategy'!$D$4:$D$71),))</f>
        <v>0.4</v>
      </c>
      <c r="V9177" s="3">
        <f>Dataset!$T9177*(1-Dataset!$U9177)</f>
        <v>28.74</v>
      </c>
    </row>
    <row r="9178" spans="1:22" x14ac:dyDescent="0.3">
      <c r="A9178" s="32"/>
      <c r="C9178" s="3">
        <v>9173</v>
      </c>
      <c r="D9178" s="3" t="s">
        <v>10471</v>
      </c>
      <c r="E9178" s="34">
        <v>43070</v>
      </c>
      <c r="F9178" s="34">
        <v>43070</v>
      </c>
      <c r="G9178" s="3" t="s">
        <v>1290</v>
      </c>
      <c r="H9178" s="3" t="s">
        <v>6483</v>
      </c>
      <c r="I9178" s="3" t="s">
        <v>6484</v>
      </c>
      <c r="J9178" s="3" t="s">
        <v>98</v>
      </c>
      <c r="K9178" s="3" t="s">
        <v>23</v>
      </c>
      <c r="L9178" s="3" t="s">
        <v>8830</v>
      </c>
      <c r="M9178" s="3" t="s">
        <v>39</v>
      </c>
      <c r="N9178" s="3">
        <v>93030</v>
      </c>
      <c r="O9178" s="3" t="s">
        <v>40</v>
      </c>
      <c r="P9178" s="3" t="s">
        <v>3420</v>
      </c>
      <c r="Q9178" s="3" t="s">
        <v>42</v>
      </c>
      <c r="R9178" s="3" t="s">
        <v>55</v>
      </c>
      <c r="S9178" s="3" t="s">
        <v>3421</v>
      </c>
      <c r="T9178" s="3">
        <v>1112.94</v>
      </c>
      <c r="U9178" s="35" cm="1">
        <f t="array" ref="U9178">INDEX('Pricing Strategy'!$F$4:$F$71,MATCH(1,(Dataset!$O9178='Pricing Strategy'!$B$4:$B$71)*(Dataset!$Q9178='Pricing Strategy'!$C$4:$C$71)*(Dataset!$R9178='Pricing Strategy'!$D$4:$D$71),))</f>
        <v>0.5</v>
      </c>
      <c r="V9178" s="3">
        <f>Dataset!$T9178*(1-Dataset!$U9178)</f>
        <v>556.47</v>
      </c>
    </row>
    <row r="9179" spans="1:22" x14ac:dyDescent="0.3">
      <c r="A9179" s="32"/>
      <c r="C9179" s="3">
        <v>9174</v>
      </c>
      <c r="D9179" s="3" t="s">
        <v>10471</v>
      </c>
      <c r="E9179" s="34">
        <v>43070</v>
      </c>
      <c r="F9179" s="34">
        <v>43070</v>
      </c>
      <c r="G9179" s="3" t="s">
        <v>1290</v>
      </c>
      <c r="H9179" s="3" t="s">
        <v>6483</v>
      </c>
      <c r="I9179" s="3" t="s">
        <v>6484</v>
      </c>
      <c r="J9179" s="3" t="s">
        <v>98</v>
      </c>
      <c r="K9179" s="3" t="s">
        <v>23</v>
      </c>
      <c r="L9179" s="3" t="s">
        <v>8830</v>
      </c>
      <c r="M9179" s="3" t="s">
        <v>39</v>
      </c>
      <c r="N9179" s="3">
        <v>93030</v>
      </c>
      <c r="O9179" s="3" t="s">
        <v>40</v>
      </c>
      <c r="P9179" s="3" t="s">
        <v>2292</v>
      </c>
      <c r="Q9179" s="3" t="s">
        <v>42</v>
      </c>
      <c r="R9179" s="3" t="s">
        <v>169</v>
      </c>
      <c r="S9179" s="3" t="s">
        <v>2293</v>
      </c>
      <c r="T9179" s="3">
        <v>22.92</v>
      </c>
      <c r="U9179" s="35" cm="1">
        <f t="array" ref="U9179">INDEX('Pricing Strategy'!$F$4:$F$71,MATCH(1,(Dataset!$O9179='Pricing Strategy'!$B$4:$B$71)*(Dataset!$Q9179='Pricing Strategy'!$C$4:$C$71)*(Dataset!$R9179='Pricing Strategy'!$D$4:$D$71),))</f>
        <v>0.4</v>
      </c>
      <c r="V9179" s="3">
        <f>Dataset!$T9179*(1-Dataset!$U9179)</f>
        <v>13.752000000000001</v>
      </c>
    </row>
    <row r="9180" spans="1:22" x14ac:dyDescent="0.3">
      <c r="A9180" s="32"/>
      <c r="C9180" s="3">
        <v>9175</v>
      </c>
      <c r="D9180" s="3" t="s">
        <v>10472</v>
      </c>
      <c r="E9180" s="34">
        <v>43263</v>
      </c>
      <c r="F9180" s="34">
        <v>43265</v>
      </c>
      <c r="G9180" s="3" t="s">
        <v>19</v>
      </c>
      <c r="H9180" s="3" t="s">
        <v>8358</v>
      </c>
      <c r="I9180" s="3" t="s">
        <v>8359</v>
      </c>
      <c r="J9180" s="3" t="s">
        <v>22</v>
      </c>
      <c r="K9180" s="3" t="s">
        <v>23</v>
      </c>
      <c r="L9180" s="3" t="s">
        <v>4261</v>
      </c>
      <c r="M9180" s="3" t="s">
        <v>92</v>
      </c>
      <c r="N9180" s="3">
        <v>98031</v>
      </c>
      <c r="O9180" s="3" t="s">
        <v>40</v>
      </c>
      <c r="P9180" s="3" t="s">
        <v>3899</v>
      </c>
      <c r="Q9180" s="3" t="s">
        <v>67</v>
      </c>
      <c r="R9180" s="3" t="s">
        <v>68</v>
      </c>
      <c r="S9180" s="3" t="s">
        <v>3900</v>
      </c>
      <c r="T9180" s="3">
        <v>71.975999999999999</v>
      </c>
      <c r="U9180" s="35" cm="1">
        <f t="array" ref="U9180">INDEX('Pricing Strategy'!$F$4:$F$71,MATCH(1,(Dataset!$O9180='Pricing Strategy'!$B$4:$B$71)*(Dataset!$Q9180='Pricing Strategy'!$C$4:$C$71)*(Dataset!$R9180='Pricing Strategy'!$D$4:$D$71),))</f>
        <v>0.4</v>
      </c>
      <c r="V9180" s="3">
        <f>Dataset!$T9180*(1-Dataset!$U9180)</f>
        <v>43.185600000000001</v>
      </c>
    </row>
    <row r="9181" spans="1:22" x14ac:dyDescent="0.3">
      <c r="A9181" s="32"/>
      <c r="C9181" s="3">
        <v>9176</v>
      </c>
      <c r="D9181" s="3" t="s">
        <v>10472</v>
      </c>
      <c r="E9181" s="34">
        <v>43263</v>
      </c>
      <c r="F9181" s="34">
        <v>43265</v>
      </c>
      <c r="G9181" s="3" t="s">
        <v>19</v>
      </c>
      <c r="H9181" s="3" t="s">
        <v>8358</v>
      </c>
      <c r="I9181" s="3" t="s">
        <v>8359</v>
      </c>
      <c r="J9181" s="3" t="s">
        <v>22</v>
      </c>
      <c r="K9181" s="3" t="s">
        <v>23</v>
      </c>
      <c r="L9181" s="3" t="s">
        <v>4261</v>
      </c>
      <c r="M9181" s="3" t="s">
        <v>92</v>
      </c>
      <c r="N9181" s="3">
        <v>98031</v>
      </c>
      <c r="O9181" s="3" t="s">
        <v>40</v>
      </c>
      <c r="P9181" s="3" t="s">
        <v>3877</v>
      </c>
      <c r="Q9181" s="3" t="s">
        <v>42</v>
      </c>
      <c r="R9181" s="3" t="s">
        <v>86</v>
      </c>
      <c r="S9181" s="3" t="s">
        <v>3878</v>
      </c>
      <c r="T9181" s="3">
        <v>19.440000000000001</v>
      </c>
      <c r="U9181" s="35" cm="1">
        <f t="array" ref="U9181">INDEX('Pricing Strategy'!$F$4:$F$71,MATCH(1,(Dataset!$O9181='Pricing Strategy'!$B$4:$B$71)*(Dataset!$Q9181='Pricing Strategy'!$C$4:$C$71)*(Dataset!$R9181='Pricing Strategy'!$D$4:$D$71),))</f>
        <v>0.4</v>
      </c>
      <c r="V9181" s="3">
        <f>Dataset!$T9181*(1-Dataset!$U9181)</f>
        <v>11.664</v>
      </c>
    </row>
    <row r="9182" spans="1:22" x14ac:dyDescent="0.3">
      <c r="A9182" s="32"/>
      <c r="C9182" s="3">
        <v>9177</v>
      </c>
      <c r="D9182" s="3" t="s">
        <v>10473</v>
      </c>
      <c r="E9182" s="34">
        <v>42813</v>
      </c>
      <c r="F9182" s="34">
        <v>42818</v>
      </c>
      <c r="G9182" s="3" t="s">
        <v>46</v>
      </c>
      <c r="H9182" s="3" t="s">
        <v>4958</v>
      </c>
      <c r="I9182" s="3" t="s">
        <v>4959</v>
      </c>
      <c r="J9182" s="3" t="s">
        <v>37</v>
      </c>
      <c r="K9182" s="3" t="s">
        <v>23</v>
      </c>
      <c r="L9182" s="3" t="s">
        <v>5666</v>
      </c>
      <c r="M9182" s="3" t="s">
        <v>331</v>
      </c>
      <c r="N9182" s="3">
        <v>37211</v>
      </c>
      <c r="O9182" s="3" t="s">
        <v>26</v>
      </c>
      <c r="P9182" s="3" t="s">
        <v>1206</v>
      </c>
      <c r="Q9182" s="3" t="s">
        <v>42</v>
      </c>
      <c r="R9182" s="3" t="s">
        <v>71</v>
      </c>
      <c r="S9182" s="3" t="s">
        <v>1207</v>
      </c>
      <c r="T9182" s="3">
        <v>31.085999999999999</v>
      </c>
      <c r="U9182" s="35" cm="1">
        <f t="array" ref="U9182">INDEX('Pricing Strategy'!$F$4:$F$71,MATCH(1,(Dataset!$O9182='Pricing Strategy'!$B$4:$B$71)*(Dataset!$Q9182='Pricing Strategy'!$C$4:$C$71)*(Dataset!$R9182='Pricing Strategy'!$D$4:$D$71),))</f>
        <v>0.25</v>
      </c>
      <c r="V9182" s="3">
        <f>Dataset!$T9182*(1-Dataset!$U9182)</f>
        <v>23.314499999999999</v>
      </c>
    </row>
    <row r="9183" spans="1:22" x14ac:dyDescent="0.3">
      <c r="A9183" s="32"/>
      <c r="C9183" s="3">
        <v>9178</v>
      </c>
      <c r="D9183" s="3" t="s">
        <v>10474</v>
      </c>
      <c r="E9183" s="34">
        <v>43053</v>
      </c>
      <c r="F9183" s="34">
        <v>43057</v>
      </c>
      <c r="G9183" s="3" t="s">
        <v>46</v>
      </c>
      <c r="H9183" s="3" t="s">
        <v>247</v>
      </c>
      <c r="I9183" s="3" t="s">
        <v>248</v>
      </c>
      <c r="J9183" s="3" t="s">
        <v>22</v>
      </c>
      <c r="K9183" s="3" t="s">
        <v>23</v>
      </c>
      <c r="L9183" s="3" t="s">
        <v>262</v>
      </c>
      <c r="M9183" s="3" t="s">
        <v>263</v>
      </c>
      <c r="N9183" s="3">
        <v>10035</v>
      </c>
      <c r="O9183" s="3" t="s">
        <v>144</v>
      </c>
      <c r="P9183" s="3" t="s">
        <v>7882</v>
      </c>
      <c r="Q9183" s="3" t="s">
        <v>67</v>
      </c>
      <c r="R9183" s="3" t="s">
        <v>68</v>
      </c>
      <c r="S9183" s="3" t="s">
        <v>7883</v>
      </c>
      <c r="T9183" s="3">
        <v>13.98</v>
      </c>
      <c r="U9183" s="35" cm="1">
        <f t="array" ref="U9183">INDEX('Pricing Strategy'!$F$4:$F$71,MATCH(1,(Dataset!$O9183='Pricing Strategy'!$B$4:$B$71)*(Dataset!$Q9183='Pricing Strategy'!$C$4:$C$71)*(Dataset!$R9183='Pricing Strategy'!$D$4:$D$71),))</f>
        <v>0.4</v>
      </c>
      <c r="V9183" s="3">
        <f>Dataset!$T9183*(1-Dataset!$U9183)</f>
        <v>8.3879999999999999</v>
      </c>
    </row>
    <row r="9184" spans="1:22" x14ac:dyDescent="0.3">
      <c r="A9184" s="32"/>
      <c r="C9184" s="3">
        <v>9179</v>
      </c>
      <c r="D9184" s="3" t="s">
        <v>10474</v>
      </c>
      <c r="E9184" s="34">
        <v>43053</v>
      </c>
      <c r="F9184" s="34">
        <v>43057</v>
      </c>
      <c r="G9184" s="3" t="s">
        <v>46</v>
      </c>
      <c r="H9184" s="3" t="s">
        <v>247</v>
      </c>
      <c r="I9184" s="3" t="s">
        <v>248</v>
      </c>
      <c r="J9184" s="3" t="s">
        <v>22</v>
      </c>
      <c r="K9184" s="3" t="s">
        <v>23</v>
      </c>
      <c r="L9184" s="3" t="s">
        <v>262</v>
      </c>
      <c r="M9184" s="3" t="s">
        <v>263</v>
      </c>
      <c r="N9184" s="3">
        <v>10035</v>
      </c>
      <c r="O9184" s="3" t="s">
        <v>144</v>
      </c>
      <c r="P9184" s="3" t="s">
        <v>6809</v>
      </c>
      <c r="Q9184" s="3" t="s">
        <v>42</v>
      </c>
      <c r="R9184" s="3" t="s">
        <v>64</v>
      </c>
      <c r="S9184" s="3" t="s">
        <v>6810</v>
      </c>
      <c r="T9184" s="3">
        <v>23.65</v>
      </c>
      <c r="U9184" s="35" cm="1">
        <f t="array" ref="U9184">INDEX('Pricing Strategy'!$F$4:$F$71,MATCH(1,(Dataset!$O9184='Pricing Strategy'!$B$4:$B$71)*(Dataset!$Q9184='Pricing Strategy'!$C$4:$C$71)*(Dataset!$R9184='Pricing Strategy'!$D$4:$D$71),))</f>
        <v>0.45</v>
      </c>
      <c r="V9184" s="3">
        <f>Dataset!$T9184*(1-Dataset!$U9184)</f>
        <v>13.0075</v>
      </c>
    </row>
    <row r="9185" spans="1:22" x14ac:dyDescent="0.3">
      <c r="A9185" s="32"/>
      <c r="C9185" s="3">
        <v>9180</v>
      </c>
      <c r="D9185" s="3" t="s">
        <v>10475</v>
      </c>
      <c r="E9185" s="34">
        <v>43319</v>
      </c>
      <c r="F9185" s="34">
        <v>43323</v>
      </c>
      <c r="G9185" s="3" t="s">
        <v>46</v>
      </c>
      <c r="H9185" s="3" t="s">
        <v>1258</v>
      </c>
      <c r="I9185" s="3" t="s">
        <v>1259</v>
      </c>
      <c r="J9185" s="3" t="s">
        <v>22</v>
      </c>
      <c r="K9185" s="3" t="s">
        <v>23</v>
      </c>
      <c r="L9185" s="3" t="s">
        <v>3978</v>
      </c>
      <c r="M9185" s="3" t="s">
        <v>39</v>
      </c>
      <c r="N9185" s="3">
        <v>92683</v>
      </c>
      <c r="O9185" s="3" t="s">
        <v>40</v>
      </c>
      <c r="P9185" s="3" t="s">
        <v>6648</v>
      </c>
      <c r="Q9185" s="3" t="s">
        <v>67</v>
      </c>
      <c r="R9185" s="3" t="s">
        <v>68</v>
      </c>
      <c r="S9185" s="3" t="s">
        <v>6649</v>
      </c>
      <c r="T9185" s="3">
        <v>707.88</v>
      </c>
      <c r="U9185" s="35" cm="1">
        <f t="array" ref="U9185">INDEX('Pricing Strategy'!$F$4:$F$71,MATCH(1,(Dataset!$O9185='Pricing Strategy'!$B$4:$B$71)*(Dataset!$Q9185='Pricing Strategy'!$C$4:$C$71)*(Dataset!$R9185='Pricing Strategy'!$D$4:$D$71),))</f>
        <v>0.4</v>
      </c>
      <c r="V9185" s="3">
        <f>Dataset!$T9185*(1-Dataset!$U9185)</f>
        <v>424.72800000000001</v>
      </c>
    </row>
    <row r="9186" spans="1:22" x14ac:dyDescent="0.3">
      <c r="A9186" s="32"/>
      <c r="C9186" s="3">
        <v>9181</v>
      </c>
      <c r="D9186" s="3" t="s">
        <v>10475</v>
      </c>
      <c r="E9186" s="34">
        <v>43319</v>
      </c>
      <c r="F9186" s="34">
        <v>43323</v>
      </c>
      <c r="G9186" s="3" t="s">
        <v>46</v>
      </c>
      <c r="H9186" s="3" t="s">
        <v>1258</v>
      </c>
      <c r="I9186" s="3" t="s">
        <v>1259</v>
      </c>
      <c r="J9186" s="3" t="s">
        <v>22</v>
      </c>
      <c r="K9186" s="3" t="s">
        <v>23</v>
      </c>
      <c r="L9186" s="3" t="s">
        <v>3978</v>
      </c>
      <c r="M9186" s="3" t="s">
        <v>39</v>
      </c>
      <c r="N9186" s="3">
        <v>92683</v>
      </c>
      <c r="O9186" s="3" t="s">
        <v>40</v>
      </c>
      <c r="P9186" s="3" t="s">
        <v>2303</v>
      </c>
      <c r="Q9186" s="3" t="s">
        <v>42</v>
      </c>
      <c r="R9186" s="3" t="s">
        <v>71</v>
      </c>
      <c r="S9186" s="3" t="s">
        <v>2304</v>
      </c>
      <c r="T9186" s="3">
        <v>11.952</v>
      </c>
      <c r="U9186" s="35" cm="1">
        <f t="array" ref="U9186">INDEX('Pricing Strategy'!$F$4:$F$71,MATCH(1,(Dataset!$O9186='Pricing Strategy'!$B$4:$B$71)*(Dataset!$Q9186='Pricing Strategy'!$C$4:$C$71)*(Dataset!$R9186='Pricing Strategy'!$D$4:$D$71),))</f>
        <v>0.4</v>
      </c>
      <c r="V9186" s="3">
        <f>Dataset!$T9186*(1-Dataset!$U9186)</f>
        <v>7.1711999999999998</v>
      </c>
    </row>
    <row r="9187" spans="1:22" x14ac:dyDescent="0.3">
      <c r="A9187" s="32"/>
      <c r="C9187" s="3">
        <v>9182</v>
      </c>
      <c r="D9187" s="3" t="s">
        <v>10475</v>
      </c>
      <c r="E9187" s="34">
        <v>43319</v>
      </c>
      <c r="F9187" s="34">
        <v>43323</v>
      </c>
      <c r="G9187" s="3" t="s">
        <v>46</v>
      </c>
      <c r="H9187" s="3" t="s">
        <v>1258</v>
      </c>
      <c r="I9187" s="3" t="s">
        <v>1259</v>
      </c>
      <c r="J9187" s="3" t="s">
        <v>22</v>
      </c>
      <c r="K9187" s="3" t="s">
        <v>23</v>
      </c>
      <c r="L9187" s="3" t="s">
        <v>3978</v>
      </c>
      <c r="M9187" s="3" t="s">
        <v>39</v>
      </c>
      <c r="N9187" s="3">
        <v>92683</v>
      </c>
      <c r="O9187" s="3" t="s">
        <v>40</v>
      </c>
      <c r="P9187" s="3" t="s">
        <v>7369</v>
      </c>
      <c r="Q9187" s="3" t="s">
        <v>42</v>
      </c>
      <c r="R9187" s="3" t="s">
        <v>71</v>
      </c>
      <c r="S9187" s="3" t="s">
        <v>7370</v>
      </c>
      <c r="T9187" s="3">
        <v>31.128</v>
      </c>
      <c r="U9187" s="35" cm="1">
        <f t="array" ref="U9187">INDEX('Pricing Strategy'!$F$4:$F$71,MATCH(1,(Dataset!$O9187='Pricing Strategy'!$B$4:$B$71)*(Dataset!$Q9187='Pricing Strategy'!$C$4:$C$71)*(Dataset!$R9187='Pricing Strategy'!$D$4:$D$71),))</f>
        <v>0.4</v>
      </c>
      <c r="V9187" s="3">
        <f>Dataset!$T9187*(1-Dataset!$U9187)</f>
        <v>18.6768</v>
      </c>
    </row>
    <row r="9188" spans="1:22" x14ac:dyDescent="0.3">
      <c r="A9188" s="32"/>
      <c r="C9188" s="3">
        <v>9183</v>
      </c>
      <c r="D9188" s="3" t="s">
        <v>10475</v>
      </c>
      <c r="E9188" s="34">
        <v>43319</v>
      </c>
      <c r="F9188" s="34">
        <v>43323</v>
      </c>
      <c r="G9188" s="3" t="s">
        <v>46</v>
      </c>
      <c r="H9188" s="3" t="s">
        <v>1258</v>
      </c>
      <c r="I9188" s="3" t="s">
        <v>1259</v>
      </c>
      <c r="J9188" s="3" t="s">
        <v>22</v>
      </c>
      <c r="K9188" s="3" t="s">
        <v>23</v>
      </c>
      <c r="L9188" s="3" t="s">
        <v>3978</v>
      </c>
      <c r="M9188" s="3" t="s">
        <v>39</v>
      </c>
      <c r="N9188" s="3">
        <v>92683</v>
      </c>
      <c r="O9188" s="3" t="s">
        <v>40</v>
      </c>
      <c r="P9188" s="3" t="s">
        <v>8724</v>
      </c>
      <c r="Q9188" s="3" t="s">
        <v>67</v>
      </c>
      <c r="R9188" s="3" t="s">
        <v>157</v>
      </c>
      <c r="S9188" s="3" t="s">
        <v>8725</v>
      </c>
      <c r="T9188" s="3">
        <v>55.76</v>
      </c>
      <c r="U9188" s="35" cm="1">
        <f t="array" ref="U9188">INDEX('Pricing Strategy'!$F$4:$F$71,MATCH(1,(Dataset!$O9188='Pricing Strategy'!$B$4:$B$71)*(Dataset!$Q9188='Pricing Strategy'!$C$4:$C$71)*(Dataset!$R9188='Pricing Strategy'!$D$4:$D$71),))</f>
        <v>0.45</v>
      </c>
      <c r="V9188" s="3">
        <f>Dataset!$T9188*(1-Dataset!$U9188)</f>
        <v>30.668000000000003</v>
      </c>
    </row>
    <row r="9189" spans="1:22" x14ac:dyDescent="0.3">
      <c r="A9189" s="32"/>
      <c r="C9189" s="3">
        <v>9184</v>
      </c>
      <c r="D9189" s="3" t="s">
        <v>10475</v>
      </c>
      <c r="E9189" s="34">
        <v>43319</v>
      </c>
      <c r="F9189" s="34">
        <v>43323</v>
      </c>
      <c r="G9189" s="3" t="s">
        <v>46</v>
      </c>
      <c r="H9189" s="3" t="s">
        <v>1258</v>
      </c>
      <c r="I9189" s="3" t="s">
        <v>1259</v>
      </c>
      <c r="J9189" s="3" t="s">
        <v>22</v>
      </c>
      <c r="K9189" s="3" t="s">
        <v>23</v>
      </c>
      <c r="L9189" s="3" t="s">
        <v>3978</v>
      </c>
      <c r="M9189" s="3" t="s">
        <v>39</v>
      </c>
      <c r="N9189" s="3">
        <v>92683</v>
      </c>
      <c r="O9189" s="3" t="s">
        <v>40</v>
      </c>
      <c r="P9189" s="3" t="s">
        <v>1251</v>
      </c>
      <c r="Q9189" s="3" t="s">
        <v>42</v>
      </c>
      <c r="R9189" s="3" t="s">
        <v>86</v>
      </c>
      <c r="S9189" s="3" t="s">
        <v>1252</v>
      </c>
      <c r="T9189" s="3">
        <v>24.56</v>
      </c>
      <c r="U9189" s="35" cm="1">
        <f t="array" ref="U9189">INDEX('Pricing Strategy'!$F$4:$F$71,MATCH(1,(Dataset!$O9189='Pricing Strategy'!$B$4:$B$71)*(Dataset!$Q9189='Pricing Strategy'!$C$4:$C$71)*(Dataset!$R9189='Pricing Strategy'!$D$4:$D$71),))</f>
        <v>0.4</v>
      </c>
      <c r="V9189" s="3">
        <f>Dataset!$T9189*(1-Dataset!$U9189)</f>
        <v>14.735999999999999</v>
      </c>
    </row>
    <row r="9190" spans="1:22" x14ac:dyDescent="0.3">
      <c r="A9190" s="32"/>
      <c r="C9190" s="3">
        <v>9185</v>
      </c>
      <c r="D9190" s="3" t="s">
        <v>10475</v>
      </c>
      <c r="E9190" s="34">
        <v>43319</v>
      </c>
      <c r="F9190" s="34">
        <v>43323</v>
      </c>
      <c r="G9190" s="3" t="s">
        <v>46</v>
      </c>
      <c r="H9190" s="3" t="s">
        <v>1258</v>
      </c>
      <c r="I9190" s="3" t="s">
        <v>1259</v>
      </c>
      <c r="J9190" s="3" t="s">
        <v>22</v>
      </c>
      <c r="K9190" s="3" t="s">
        <v>23</v>
      </c>
      <c r="L9190" s="3" t="s">
        <v>3978</v>
      </c>
      <c r="M9190" s="3" t="s">
        <v>39</v>
      </c>
      <c r="N9190" s="3">
        <v>92683</v>
      </c>
      <c r="O9190" s="3" t="s">
        <v>40</v>
      </c>
      <c r="P9190" s="3" t="s">
        <v>166</v>
      </c>
      <c r="Q9190" s="3" t="s">
        <v>28</v>
      </c>
      <c r="R9190" s="3" t="s">
        <v>61</v>
      </c>
      <c r="S9190" s="3" t="s">
        <v>167</v>
      </c>
      <c r="T9190" s="3">
        <v>51.75</v>
      </c>
      <c r="U9190" s="35" cm="1">
        <f t="array" ref="U9190">INDEX('Pricing Strategy'!$F$4:$F$71,MATCH(1,(Dataset!$O9190='Pricing Strategy'!$B$4:$B$71)*(Dataset!$Q9190='Pricing Strategy'!$C$4:$C$71)*(Dataset!$R9190='Pricing Strategy'!$D$4:$D$71),))</f>
        <v>0.4</v>
      </c>
      <c r="V9190" s="3">
        <f>Dataset!$T9190*(1-Dataset!$U9190)</f>
        <v>31.049999999999997</v>
      </c>
    </row>
    <row r="9191" spans="1:22" x14ac:dyDescent="0.3">
      <c r="A9191" s="32"/>
      <c r="C9191" s="3">
        <v>9186</v>
      </c>
      <c r="D9191" s="3" t="s">
        <v>10475</v>
      </c>
      <c r="E9191" s="34">
        <v>43319</v>
      </c>
      <c r="F9191" s="34">
        <v>43323</v>
      </c>
      <c r="G9191" s="3" t="s">
        <v>46</v>
      </c>
      <c r="H9191" s="3" t="s">
        <v>1258</v>
      </c>
      <c r="I9191" s="3" t="s">
        <v>1259</v>
      </c>
      <c r="J9191" s="3" t="s">
        <v>22</v>
      </c>
      <c r="K9191" s="3" t="s">
        <v>23</v>
      </c>
      <c r="L9191" s="3" t="s">
        <v>3978</v>
      </c>
      <c r="M9191" s="3" t="s">
        <v>39</v>
      </c>
      <c r="N9191" s="3">
        <v>92683</v>
      </c>
      <c r="O9191" s="3" t="s">
        <v>40</v>
      </c>
      <c r="P9191" s="3" t="s">
        <v>10476</v>
      </c>
      <c r="Q9191" s="3" t="s">
        <v>28</v>
      </c>
      <c r="R9191" s="3" t="s">
        <v>32</v>
      </c>
      <c r="S9191" s="3" t="s">
        <v>10477</v>
      </c>
      <c r="T9191" s="3">
        <v>207.184</v>
      </c>
      <c r="U9191" s="35" cm="1">
        <f t="array" ref="U9191">INDEX('Pricing Strategy'!$F$4:$F$71,MATCH(1,(Dataset!$O9191='Pricing Strategy'!$B$4:$B$71)*(Dataset!$Q9191='Pricing Strategy'!$C$4:$C$71)*(Dataset!$R9191='Pricing Strategy'!$D$4:$D$71),))</f>
        <v>0.45</v>
      </c>
      <c r="V9191" s="3">
        <f>Dataset!$T9191*(1-Dataset!$U9191)</f>
        <v>113.95120000000001</v>
      </c>
    </row>
    <row r="9192" spans="1:22" x14ac:dyDescent="0.3">
      <c r="A9192" s="32"/>
      <c r="C9192" s="3">
        <v>9187</v>
      </c>
      <c r="D9192" s="3" t="s">
        <v>10475</v>
      </c>
      <c r="E9192" s="34">
        <v>43319</v>
      </c>
      <c r="F9192" s="34">
        <v>43323</v>
      </c>
      <c r="G9192" s="3" t="s">
        <v>46</v>
      </c>
      <c r="H9192" s="3" t="s">
        <v>1258</v>
      </c>
      <c r="I9192" s="3" t="s">
        <v>1259</v>
      </c>
      <c r="J9192" s="3" t="s">
        <v>22</v>
      </c>
      <c r="K9192" s="3" t="s">
        <v>23</v>
      </c>
      <c r="L9192" s="3" t="s">
        <v>3978</v>
      </c>
      <c r="M9192" s="3" t="s">
        <v>39</v>
      </c>
      <c r="N9192" s="3">
        <v>92683</v>
      </c>
      <c r="O9192" s="3" t="s">
        <v>40</v>
      </c>
      <c r="P9192" s="3" t="s">
        <v>4877</v>
      </c>
      <c r="Q9192" s="3" t="s">
        <v>42</v>
      </c>
      <c r="R9192" s="3" t="s">
        <v>74</v>
      </c>
      <c r="S9192" s="3" t="s">
        <v>4878</v>
      </c>
      <c r="T9192" s="3">
        <v>1473.1</v>
      </c>
      <c r="U9192" s="35" cm="1">
        <f t="array" ref="U9192">INDEX('Pricing Strategy'!$F$4:$F$71,MATCH(1,(Dataset!$O9192='Pricing Strategy'!$B$4:$B$71)*(Dataset!$Q9192='Pricing Strategy'!$C$4:$C$71)*(Dataset!$R9192='Pricing Strategy'!$D$4:$D$71),))</f>
        <v>0.4</v>
      </c>
      <c r="V9192" s="3">
        <f>Dataset!$T9192*(1-Dataset!$U9192)</f>
        <v>883.8599999999999</v>
      </c>
    </row>
    <row r="9193" spans="1:22" x14ac:dyDescent="0.3">
      <c r="A9193" s="32"/>
      <c r="C9193" s="3">
        <v>9188</v>
      </c>
      <c r="D9193" s="3" t="s">
        <v>10478</v>
      </c>
      <c r="E9193" s="34">
        <v>42603</v>
      </c>
      <c r="F9193" s="34">
        <v>42607</v>
      </c>
      <c r="G9193" s="3" t="s">
        <v>46</v>
      </c>
      <c r="H9193" s="3" t="s">
        <v>5259</v>
      </c>
      <c r="I9193" s="3" t="s">
        <v>5260</v>
      </c>
      <c r="J9193" s="3" t="s">
        <v>98</v>
      </c>
      <c r="K9193" s="3" t="s">
        <v>23</v>
      </c>
      <c r="L9193" s="3" t="s">
        <v>4067</v>
      </c>
      <c r="M9193" s="3" t="s">
        <v>143</v>
      </c>
      <c r="N9193" s="3">
        <v>18103</v>
      </c>
      <c r="O9193" s="3" t="s">
        <v>144</v>
      </c>
      <c r="P9193" s="3" t="s">
        <v>1870</v>
      </c>
      <c r="Q9193" s="3" t="s">
        <v>42</v>
      </c>
      <c r="R9193" s="3" t="s">
        <v>575</v>
      </c>
      <c r="S9193" s="3" t="s">
        <v>1297</v>
      </c>
      <c r="T9193" s="3">
        <v>3.488</v>
      </c>
      <c r="U9193" s="35" cm="1">
        <f t="array" ref="U9193">INDEX('Pricing Strategy'!$F$4:$F$71,MATCH(1,(Dataset!$O9193='Pricing Strategy'!$B$4:$B$71)*(Dataset!$Q9193='Pricing Strategy'!$C$4:$C$71)*(Dataset!$R9193='Pricing Strategy'!$D$4:$D$71),))</f>
        <v>0.45</v>
      </c>
      <c r="V9193" s="3">
        <f>Dataset!$T9193*(1-Dataset!$U9193)</f>
        <v>1.9184000000000001</v>
      </c>
    </row>
    <row r="9194" spans="1:22" x14ac:dyDescent="0.3">
      <c r="A9194" s="32"/>
      <c r="C9194" s="3">
        <v>9189</v>
      </c>
      <c r="D9194" s="3" t="s">
        <v>10478</v>
      </c>
      <c r="E9194" s="34">
        <v>42603</v>
      </c>
      <c r="F9194" s="34">
        <v>42607</v>
      </c>
      <c r="G9194" s="3" t="s">
        <v>46</v>
      </c>
      <c r="H9194" s="3" t="s">
        <v>5259</v>
      </c>
      <c r="I9194" s="3" t="s">
        <v>5260</v>
      </c>
      <c r="J9194" s="3" t="s">
        <v>98</v>
      </c>
      <c r="K9194" s="3" t="s">
        <v>23</v>
      </c>
      <c r="L9194" s="3" t="s">
        <v>4067</v>
      </c>
      <c r="M9194" s="3" t="s">
        <v>143</v>
      </c>
      <c r="N9194" s="3">
        <v>18103</v>
      </c>
      <c r="O9194" s="3" t="s">
        <v>144</v>
      </c>
      <c r="P9194" s="3" t="s">
        <v>967</v>
      </c>
      <c r="Q9194" s="3" t="s">
        <v>67</v>
      </c>
      <c r="R9194" s="3" t="s">
        <v>157</v>
      </c>
      <c r="S9194" s="3" t="s">
        <v>968</v>
      </c>
      <c r="T9194" s="3">
        <v>21.728000000000002</v>
      </c>
      <c r="U9194" s="35" cm="1">
        <f t="array" ref="U9194">INDEX('Pricing Strategy'!$F$4:$F$71,MATCH(1,(Dataset!$O9194='Pricing Strategy'!$B$4:$B$71)*(Dataset!$Q9194='Pricing Strategy'!$C$4:$C$71)*(Dataset!$R9194='Pricing Strategy'!$D$4:$D$71),))</f>
        <v>0.45</v>
      </c>
      <c r="V9194" s="3">
        <f>Dataset!$T9194*(1-Dataset!$U9194)</f>
        <v>11.950400000000002</v>
      </c>
    </row>
    <row r="9195" spans="1:22" x14ac:dyDescent="0.3">
      <c r="A9195" s="32"/>
      <c r="C9195" s="3">
        <v>9190</v>
      </c>
      <c r="D9195" s="3" t="s">
        <v>10478</v>
      </c>
      <c r="E9195" s="34">
        <v>42603</v>
      </c>
      <c r="F9195" s="34">
        <v>42607</v>
      </c>
      <c r="G9195" s="3" t="s">
        <v>46</v>
      </c>
      <c r="H9195" s="3" t="s">
        <v>5259</v>
      </c>
      <c r="I9195" s="3" t="s">
        <v>5260</v>
      </c>
      <c r="J9195" s="3" t="s">
        <v>98</v>
      </c>
      <c r="K9195" s="3" t="s">
        <v>23</v>
      </c>
      <c r="L9195" s="3" t="s">
        <v>4067</v>
      </c>
      <c r="M9195" s="3" t="s">
        <v>143</v>
      </c>
      <c r="N9195" s="3">
        <v>18103</v>
      </c>
      <c r="O9195" s="3" t="s">
        <v>144</v>
      </c>
      <c r="P9195" s="3" t="s">
        <v>3694</v>
      </c>
      <c r="Q9195" s="3" t="s">
        <v>42</v>
      </c>
      <c r="R9195" s="3" t="s">
        <v>55</v>
      </c>
      <c r="S9195" s="3" t="s">
        <v>3695</v>
      </c>
      <c r="T9195" s="3">
        <v>663.072</v>
      </c>
      <c r="U9195" s="35" cm="1">
        <f t="array" ref="U9195">INDEX('Pricing Strategy'!$F$4:$F$71,MATCH(1,(Dataset!$O9195='Pricing Strategy'!$B$4:$B$71)*(Dataset!$Q9195='Pricing Strategy'!$C$4:$C$71)*(Dataset!$R9195='Pricing Strategy'!$D$4:$D$71),))</f>
        <v>0.5</v>
      </c>
      <c r="V9195" s="3">
        <f>Dataset!$T9195*(1-Dataset!$U9195)</f>
        <v>331.536</v>
      </c>
    </row>
    <row r="9196" spans="1:22" x14ac:dyDescent="0.3">
      <c r="A9196" s="32"/>
      <c r="C9196" s="3">
        <v>9191</v>
      </c>
      <c r="D9196" s="3" t="s">
        <v>10478</v>
      </c>
      <c r="E9196" s="34">
        <v>42603</v>
      </c>
      <c r="F9196" s="34">
        <v>42607</v>
      </c>
      <c r="G9196" s="3" t="s">
        <v>46</v>
      </c>
      <c r="H9196" s="3" t="s">
        <v>5259</v>
      </c>
      <c r="I9196" s="3" t="s">
        <v>5260</v>
      </c>
      <c r="J9196" s="3" t="s">
        <v>98</v>
      </c>
      <c r="K9196" s="3" t="s">
        <v>23</v>
      </c>
      <c r="L9196" s="3" t="s">
        <v>4067</v>
      </c>
      <c r="M9196" s="3" t="s">
        <v>143</v>
      </c>
      <c r="N9196" s="3">
        <v>18103</v>
      </c>
      <c r="O9196" s="3" t="s">
        <v>144</v>
      </c>
      <c r="P9196" s="3" t="s">
        <v>3483</v>
      </c>
      <c r="Q9196" s="3" t="s">
        <v>42</v>
      </c>
      <c r="R9196" s="3" t="s">
        <v>71</v>
      </c>
      <c r="S9196" s="3" t="s">
        <v>3484</v>
      </c>
      <c r="T9196" s="3">
        <v>99.587999999999994</v>
      </c>
      <c r="U9196" s="35" cm="1">
        <f t="array" ref="U9196">INDEX('Pricing Strategy'!$F$4:$F$71,MATCH(1,(Dataset!$O9196='Pricing Strategy'!$B$4:$B$71)*(Dataset!$Q9196='Pricing Strategy'!$C$4:$C$71)*(Dataset!$R9196='Pricing Strategy'!$D$4:$D$71),))</f>
        <v>0.4</v>
      </c>
      <c r="V9196" s="3">
        <f>Dataset!$T9196*(1-Dataset!$U9196)</f>
        <v>59.752799999999993</v>
      </c>
    </row>
    <row r="9197" spans="1:22" x14ac:dyDescent="0.3">
      <c r="A9197" s="32"/>
      <c r="C9197" s="3">
        <v>9192</v>
      </c>
      <c r="D9197" s="3" t="s">
        <v>10478</v>
      </c>
      <c r="E9197" s="34">
        <v>42603</v>
      </c>
      <c r="F9197" s="34">
        <v>42607</v>
      </c>
      <c r="G9197" s="3" t="s">
        <v>46</v>
      </c>
      <c r="H9197" s="3" t="s">
        <v>5259</v>
      </c>
      <c r="I9197" s="3" t="s">
        <v>5260</v>
      </c>
      <c r="J9197" s="3" t="s">
        <v>98</v>
      </c>
      <c r="K9197" s="3" t="s">
        <v>23</v>
      </c>
      <c r="L9197" s="3" t="s">
        <v>4067</v>
      </c>
      <c r="M9197" s="3" t="s">
        <v>143</v>
      </c>
      <c r="N9197" s="3">
        <v>18103</v>
      </c>
      <c r="O9197" s="3" t="s">
        <v>144</v>
      </c>
      <c r="P9197" s="3" t="s">
        <v>2977</v>
      </c>
      <c r="Q9197" s="3" t="s">
        <v>42</v>
      </c>
      <c r="R9197" s="3" t="s">
        <v>86</v>
      </c>
      <c r="S9197" s="3" t="s">
        <v>2978</v>
      </c>
      <c r="T9197" s="3">
        <v>49.567999999999998</v>
      </c>
      <c r="U9197" s="35" cm="1">
        <f t="array" ref="U9197">INDEX('Pricing Strategy'!$F$4:$F$71,MATCH(1,(Dataset!$O9197='Pricing Strategy'!$B$4:$B$71)*(Dataset!$Q9197='Pricing Strategy'!$C$4:$C$71)*(Dataset!$R9197='Pricing Strategy'!$D$4:$D$71),))</f>
        <v>0.4</v>
      </c>
      <c r="V9197" s="3">
        <f>Dataset!$T9197*(1-Dataset!$U9197)</f>
        <v>29.740799999999997</v>
      </c>
    </row>
    <row r="9198" spans="1:22" x14ac:dyDescent="0.3">
      <c r="A9198" s="32"/>
      <c r="C9198" s="3">
        <v>9193</v>
      </c>
      <c r="D9198" s="3" t="s">
        <v>10479</v>
      </c>
      <c r="E9198" s="34">
        <v>42676</v>
      </c>
      <c r="F9198" s="34">
        <v>42681</v>
      </c>
      <c r="G9198" s="3" t="s">
        <v>46</v>
      </c>
      <c r="H9198" s="3" t="s">
        <v>1025</v>
      </c>
      <c r="I9198" s="3" t="s">
        <v>1026</v>
      </c>
      <c r="J9198" s="3" t="s">
        <v>37</v>
      </c>
      <c r="K9198" s="3" t="s">
        <v>23</v>
      </c>
      <c r="L9198" s="3" t="s">
        <v>676</v>
      </c>
      <c r="M9198" s="3" t="s">
        <v>100</v>
      </c>
      <c r="N9198" s="3">
        <v>78207</v>
      </c>
      <c r="O9198" s="3" t="s">
        <v>101</v>
      </c>
      <c r="P9198" s="3" t="s">
        <v>1199</v>
      </c>
      <c r="Q9198" s="3" t="s">
        <v>42</v>
      </c>
      <c r="R9198" s="3" t="s">
        <v>71</v>
      </c>
      <c r="S9198" s="3" t="s">
        <v>1200</v>
      </c>
      <c r="T9198" s="3">
        <v>29.372</v>
      </c>
      <c r="U9198" s="35" cm="1">
        <f t="array" ref="U9198">INDEX('Pricing Strategy'!$F$4:$F$71,MATCH(1,(Dataset!$O9198='Pricing Strategy'!$B$4:$B$71)*(Dataset!$Q9198='Pricing Strategy'!$C$4:$C$71)*(Dataset!$R9198='Pricing Strategy'!$D$4:$D$71),))</f>
        <v>0.3</v>
      </c>
      <c r="V9198" s="3">
        <f>Dataset!$T9198*(1-Dataset!$U9198)</f>
        <v>20.560399999999998</v>
      </c>
    </row>
    <row r="9199" spans="1:22" x14ac:dyDescent="0.3">
      <c r="A9199" s="32"/>
      <c r="C9199" s="3">
        <v>9194</v>
      </c>
      <c r="D9199" s="3" t="s">
        <v>10479</v>
      </c>
      <c r="E9199" s="34">
        <v>42676</v>
      </c>
      <c r="F9199" s="34">
        <v>42681</v>
      </c>
      <c r="G9199" s="3" t="s">
        <v>46</v>
      </c>
      <c r="H9199" s="3" t="s">
        <v>1025</v>
      </c>
      <c r="I9199" s="3" t="s">
        <v>1026</v>
      </c>
      <c r="J9199" s="3" t="s">
        <v>37</v>
      </c>
      <c r="K9199" s="3" t="s">
        <v>23</v>
      </c>
      <c r="L9199" s="3" t="s">
        <v>676</v>
      </c>
      <c r="M9199" s="3" t="s">
        <v>100</v>
      </c>
      <c r="N9199" s="3">
        <v>78207</v>
      </c>
      <c r="O9199" s="3" t="s">
        <v>101</v>
      </c>
      <c r="P9199" s="3" t="s">
        <v>3439</v>
      </c>
      <c r="Q9199" s="3" t="s">
        <v>67</v>
      </c>
      <c r="R9199" s="3" t="s">
        <v>68</v>
      </c>
      <c r="S9199" s="3" t="s">
        <v>6341</v>
      </c>
      <c r="T9199" s="3">
        <v>344.70400000000001</v>
      </c>
      <c r="U9199" s="35" cm="1">
        <f t="array" ref="U9199">INDEX('Pricing Strategy'!$F$4:$F$71,MATCH(1,(Dataset!$O9199='Pricing Strategy'!$B$4:$B$71)*(Dataset!$Q9199='Pricing Strategy'!$C$4:$C$71)*(Dataset!$R9199='Pricing Strategy'!$D$4:$D$71),))</f>
        <v>0.3</v>
      </c>
      <c r="V9199" s="3">
        <f>Dataset!$T9199*(1-Dataset!$U9199)</f>
        <v>241.2928</v>
      </c>
    </row>
    <row r="9200" spans="1:22" x14ac:dyDescent="0.3">
      <c r="A9200" s="32"/>
      <c r="C9200" s="3">
        <v>9195</v>
      </c>
      <c r="D9200" s="3" t="s">
        <v>10480</v>
      </c>
      <c r="E9200" s="34">
        <v>42338</v>
      </c>
      <c r="F9200" s="34">
        <v>42344</v>
      </c>
      <c r="G9200" s="3" t="s">
        <v>46</v>
      </c>
      <c r="H9200" s="3" t="s">
        <v>1461</v>
      </c>
      <c r="I9200" s="3" t="s">
        <v>1462</v>
      </c>
      <c r="J9200" s="3" t="s">
        <v>22</v>
      </c>
      <c r="K9200" s="3" t="s">
        <v>23</v>
      </c>
      <c r="L9200" s="3" t="s">
        <v>7768</v>
      </c>
      <c r="M9200" s="3" t="s">
        <v>306</v>
      </c>
      <c r="N9200" s="3">
        <v>85323</v>
      </c>
      <c r="O9200" s="3" t="s">
        <v>40</v>
      </c>
      <c r="P9200" s="3" t="s">
        <v>5071</v>
      </c>
      <c r="Q9200" s="3" t="s">
        <v>42</v>
      </c>
      <c r="R9200" s="3" t="s">
        <v>575</v>
      </c>
      <c r="S9200" s="3" t="s">
        <v>5072</v>
      </c>
      <c r="T9200" s="3">
        <v>47.991999999999997</v>
      </c>
      <c r="U9200" s="35" cm="1">
        <f t="array" ref="U9200">INDEX('Pricing Strategy'!$F$4:$F$71,MATCH(1,(Dataset!$O9200='Pricing Strategy'!$B$4:$B$71)*(Dataset!$Q9200='Pricing Strategy'!$C$4:$C$71)*(Dataset!$R9200='Pricing Strategy'!$D$4:$D$71),))</f>
        <v>0.45</v>
      </c>
      <c r="V9200" s="3">
        <f>Dataset!$T9200*(1-Dataset!$U9200)</f>
        <v>26.395600000000002</v>
      </c>
    </row>
    <row r="9201" spans="1:22" x14ac:dyDescent="0.3">
      <c r="A9201" s="32"/>
      <c r="C9201" s="3">
        <v>9196</v>
      </c>
      <c r="D9201" s="3" t="s">
        <v>10480</v>
      </c>
      <c r="E9201" s="34">
        <v>42338</v>
      </c>
      <c r="F9201" s="34">
        <v>42344</v>
      </c>
      <c r="G9201" s="3" t="s">
        <v>46</v>
      </c>
      <c r="H9201" s="3" t="s">
        <v>1461</v>
      </c>
      <c r="I9201" s="3" t="s">
        <v>1462</v>
      </c>
      <c r="J9201" s="3" t="s">
        <v>22</v>
      </c>
      <c r="K9201" s="3" t="s">
        <v>23</v>
      </c>
      <c r="L9201" s="3" t="s">
        <v>7768</v>
      </c>
      <c r="M9201" s="3" t="s">
        <v>306</v>
      </c>
      <c r="N9201" s="3">
        <v>85323</v>
      </c>
      <c r="O9201" s="3" t="s">
        <v>40</v>
      </c>
      <c r="P9201" s="3" t="s">
        <v>5622</v>
      </c>
      <c r="Q9201" s="3" t="s">
        <v>67</v>
      </c>
      <c r="R9201" s="3" t="s">
        <v>157</v>
      </c>
      <c r="S9201" s="3" t="s">
        <v>6807</v>
      </c>
      <c r="T9201" s="3">
        <v>102.24</v>
      </c>
      <c r="U9201" s="35" cm="1">
        <f t="array" ref="U9201">INDEX('Pricing Strategy'!$F$4:$F$71,MATCH(1,(Dataset!$O9201='Pricing Strategy'!$B$4:$B$71)*(Dataset!$Q9201='Pricing Strategy'!$C$4:$C$71)*(Dataset!$R9201='Pricing Strategy'!$D$4:$D$71),))</f>
        <v>0.45</v>
      </c>
      <c r="V9201" s="3">
        <f>Dataset!$T9201*(1-Dataset!$U9201)</f>
        <v>56.231999999999999</v>
      </c>
    </row>
    <row r="9202" spans="1:22" x14ac:dyDescent="0.3">
      <c r="A9202" s="32"/>
      <c r="C9202" s="3">
        <v>9197</v>
      </c>
      <c r="D9202" s="3" t="s">
        <v>10481</v>
      </c>
      <c r="E9202" s="34">
        <v>42134</v>
      </c>
      <c r="F9202" s="34">
        <v>42139</v>
      </c>
      <c r="G9202" s="3" t="s">
        <v>46</v>
      </c>
      <c r="H9202" s="3" t="s">
        <v>3473</v>
      </c>
      <c r="I9202" s="3" t="s">
        <v>3474</v>
      </c>
      <c r="J9202" s="3" t="s">
        <v>22</v>
      </c>
      <c r="K9202" s="3" t="s">
        <v>23</v>
      </c>
      <c r="L9202" s="3" t="s">
        <v>627</v>
      </c>
      <c r="M9202" s="3" t="s">
        <v>39</v>
      </c>
      <c r="N9202" s="3">
        <v>95123</v>
      </c>
      <c r="O9202" s="3" t="s">
        <v>40</v>
      </c>
      <c r="P9202" s="3" t="s">
        <v>7574</v>
      </c>
      <c r="Q9202" s="3" t="s">
        <v>42</v>
      </c>
      <c r="R9202" s="3" t="s">
        <v>86</v>
      </c>
      <c r="S9202" s="3" t="s">
        <v>7575</v>
      </c>
      <c r="T9202" s="3">
        <v>39.96</v>
      </c>
      <c r="U9202" s="35" cm="1">
        <f t="array" ref="U9202">INDEX('Pricing Strategy'!$F$4:$F$71,MATCH(1,(Dataset!$O9202='Pricing Strategy'!$B$4:$B$71)*(Dataset!$Q9202='Pricing Strategy'!$C$4:$C$71)*(Dataset!$R9202='Pricing Strategy'!$D$4:$D$71),))</f>
        <v>0.4</v>
      </c>
      <c r="V9202" s="3">
        <f>Dataset!$T9202*(1-Dataset!$U9202)</f>
        <v>23.975999999999999</v>
      </c>
    </row>
    <row r="9203" spans="1:22" x14ac:dyDescent="0.3">
      <c r="A9203" s="32"/>
      <c r="C9203" s="3">
        <v>9198</v>
      </c>
      <c r="D9203" s="3" t="s">
        <v>10481</v>
      </c>
      <c r="E9203" s="34">
        <v>42134</v>
      </c>
      <c r="F9203" s="34">
        <v>42139</v>
      </c>
      <c r="G9203" s="3" t="s">
        <v>46</v>
      </c>
      <c r="H9203" s="3" t="s">
        <v>3473</v>
      </c>
      <c r="I9203" s="3" t="s">
        <v>3474</v>
      </c>
      <c r="J9203" s="3" t="s">
        <v>22</v>
      </c>
      <c r="K9203" s="3" t="s">
        <v>23</v>
      </c>
      <c r="L9203" s="3" t="s">
        <v>627</v>
      </c>
      <c r="M9203" s="3" t="s">
        <v>39</v>
      </c>
      <c r="N9203" s="3">
        <v>95123</v>
      </c>
      <c r="O9203" s="3" t="s">
        <v>40</v>
      </c>
      <c r="P9203" s="3" t="s">
        <v>4470</v>
      </c>
      <c r="Q9203" s="3" t="s">
        <v>67</v>
      </c>
      <c r="R9203" s="3" t="s">
        <v>68</v>
      </c>
      <c r="S9203" s="3" t="s">
        <v>4471</v>
      </c>
      <c r="T9203" s="3">
        <v>1432</v>
      </c>
      <c r="U9203" s="35" cm="1">
        <f t="array" ref="U9203">INDEX('Pricing Strategy'!$F$4:$F$71,MATCH(1,(Dataset!$O9203='Pricing Strategy'!$B$4:$B$71)*(Dataset!$Q9203='Pricing Strategy'!$C$4:$C$71)*(Dataset!$R9203='Pricing Strategy'!$D$4:$D$71),))</f>
        <v>0.4</v>
      </c>
      <c r="V9203" s="3">
        <f>Dataset!$T9203*(1-Dataset!$U9203)</f>
        <v>859.19999999999993</v>
      </c>
    </row>
    <row r="9204" spans="1:22" x14ac:dyDescent="0.3">
      <c r="A9204" s="32"/>
      <c r="C9204" s="3">
        <v>9199</v>
      </c>
      <c r="D9204" s="3" t="s">
        <v>10481</v>
      </c>
      <c r="E9204" s="34">
        <v>42134</v>
      </c>
      <c r="F9204" s="34">
        <v>42139</v>
      </c>
      <c r="G9204" s="3" t="s">
        <v>46</v>
      </c>
      <c r="H9204" s="3" t="s">
        <v>3473</v>
      </c>
      <c r="I9204" s="3" t="s">
        <v>3474</v>
      </c>
      <c r="J9204" s="3" t="s">
        <v>22</v>
      </c>
      <c r="K9204" s="3" t="s">
        <v>23</v>
      </c>
      <c r="L9204" s="3" t="s">
        <v>627</v>
      </c>
      <c r="M9204" s="3" t="s">
        <v>39</v>
      </c>
      <c r="N9204" s="3">
        <v>95123</v>
      </c>
      <c r="O9204" s="3" t="s">
        <v>40</v>
      </c>
      <c r="P9204" s="3" t="s">
        <v>8087</v>
      </c>
      <c r="Q9204" s="3" t="s">
        <v>42</v>
      </c>
      <c r="R9204" s="3" t="s">
        <v>575</v>
      </c>
      <c r="S9204" s="3" t="s">
        <v>8088</v>
      </c>
      <c r="T9204" s="3">
        <v>41.04</v>
      </c>
      <c r="U9204" s="35" cm="1">
        <f t="array" ref="U9204">INDEX('Pricing Strategy'!$F$4:$F$71,MATCH(1,(Dataset!$O9204='Pricing Strategy'!$B$4:$B$71)*(Dataset!$Q9204='Pricing Strategy'!$C$4:$C$71)*(Dataset!$R9204='Pricing Strategy'!$D$4:$D$71),))</f>
        <v>0.45</v>
      </c>
      <c r="V9204" s="3">
        <f>Dataset!$T9204*(1-Dataset!$U9204)</f>
        <v>22.572000000000003</v>
      </c>
    </row>
    <row r="9205" spans="1:22" x14ac:dyDescent="0.3">
      <c r="A9205" s="32"/>
      <c r="C9205" s="3">
        <v>9200</v>
      </c>
      <c r="D9205" s="3" t="s">
        <v>10481</v>
      </c>
      <c r="E9205" s="34">
        <v>42134</v>
      </c>
      <c r="F9205" s="34">
        <v>42139</v>
      </c>
      <c r="G9205" s="3" t="s">
        <v>46</v>
      </c>
      <c r="H9205" s="3" t="s">
        <v>3473</v>
      </c>
      <c r="I9205" s="3" t="s">
        <v>3474</v>
      </c>
      <c r="J9205" s="3" t="s">
        <v>22</v>
      </c>
      <c r="K9205" s="3" t="s">
        <v>23</v>
      </c>
      <c r="L9205" s="3" t="s">
        <v>627</v>
      </c>
      <c r="M9205" s="3" t="s">
        <v>39</v>
      </c>
      <c r="N9205" s="3">
        <v>95123</v>
      </c>
      <c r="O9205" s="3" t="s">
        <v>40</v>
      </c>
      <c r="P9205" s="3" t="s">
        <v>6252</v>
      </c>
      <c r="Q9205" s="3" t="s">
        <v>28</v>
      </c>
      <c r="R9205" s="3" t="s">
        <v>32</v>
      </c>
      <c r="S9205" s="3" t="s">
        <v>6253</v>
      </c>
      <c r="T9205" s="3">
        <v>256.78399999999999</v>
      </c>
      <c r="U9205" s="35" cm="1">
        <f t="array" ref="U9205">INDEX('Pricing Strategy'!$F$4:$F$71,MATCH(1,(Dataset!$O9205='Pricing Strategy'!$B$4:$B$71)*(Dataset!$Q9205='Pricing Strategy'!$C$4:$C$71)*(Dataset!$R9205='Pricing Strategy'!$D$4:$D$71),))</f>
        <v>0.45</v>
      </c>
      <c r="V9205" s="3">
        <f>Dataset!$T9205*(1-Dataset!$U9205)</f>
        <v>141.2312</v>
      </c>
    </row>
    <row r="9206" spans="1:22" x14ac:dyDescent="0.3">
      <c r="A9206" s="32"/>
      <c r="C9206" s="3">
        <v>9201</v>
      </c>
      <c r="D9206" s="3" t="s">
        <v>10482</v>
      </c>
      <c r="E9206" s="34">
        <v>43025</v>
      </c>
      <c r="F9206" s="34">
        <v>43028</v>
      </c>
      <c r="G9206" s="3" t="s">
        <v>184</v>
      </c>
      <c r="H9206" s="3" t="s">
        <v>7723</v>
      </c>
      <c r="I9206" s="3" t="s">
        <v>7724</v>
      </c>
      <c r="J9206" s="3" t="s">
        <v>22</v>
      </c>
      <c r="K9206" s="3" t="s">
        <v>23</v>
      </c>
      <c r="L9206" s="3" t="s">
        <v>4932</v>
      </c>
      <c r="M9206" s="3" t="s">
        <v>787</v>
      </c>
      <c r="N9206" s="3">
        <v>8861</v>
      </c>
      <c r="O9206" s="3" t="s">
        <v>144</v>
      </c>
      <c r="P9206" s="3" t="s">
        <v>1671</v>
      </c>
      <c r="Q9206" s="3" t="s">
        <v>28</v>
      </c>
      <c r="R9206" s="3" t="s">
        <v>29</v>
      </c>
      <c r="S9206" s="3" t="s">
        <v>1672</v>
      </c>
      <c r="T9206" s="3">
        <v>120.98</v>
      </c>
      <c r="U9206" s="35" cm="1">
        <f t="array" ref="U9206">INDEX('Pricing Strategy'!$F$4:$F$71,MATCH(1,(Dataset!$O9206='Pricing Strategy'!$B$4:$B$71)*(Dataset!$Q9206='Pricing Strategy'!$C$4:$C$71)*(Dataset!$R9206='Pricing Strategy'!$D$4:$D$71),))</f>
        <v>0.5</v>
      </c>
      <c r="V9206" s="3">
        <f>Dataset!$T9206*(1-Dataset!$U9206)</f>
        <v>60.49</v>
      </c>
    </row>
    <row r="9207" spans="1:22" x14ac:dyDescent="0.3">
      <c r="A9207" s="32"/>
      <c r="C9207" s="3">
        <v>9202</v>
      </c>
      <c r="D9207" s="3" t="s">
        <v>10482</v>
      </c>
      <c r="E9207" s="34">
        <v>43025</v>
      </c>
      <c r="F9207" s="34">
        <v>43028</v>
      </c>
      <c r="G9207" s="3" t="s">
        <v>184</v>
      </c>
      <c r="H9207" s="3" t="s">
        <v>7723</v>
      </c>
      <c r="I9207" s="3" t="s">
        <v>7724</v>
      </c>
      <c r="J9207" s="3" t="s">
        <v>22</v>
      </c>
      <c r="K9207" s="3" t="s">
        <v>23</v>
      </c>
      <c r="L9207" s="3" t="s">
        <v>4932</v>
      </c>
      <c r="M9207" s="3" t="s">
        <v>787</v>
      </c>
      <c r="N9207" s="3">
        <v>8861</v>
      </c>
      <c r="O9207" s="3" t="s">
        <v>144</v>
      </c>
      <c r="P9207" s="3" t="s">
        <v>1513</v>
      </c>
      <c r="Q9207" s="3" t="s">
        <v>42</v>
      </c>
      <c r="R9207" s="3" t="s">
        <v>71</v>
      </c>
      <c r="S9207" s="3" t="s">
        <v>1514</v>
      </c>
      <c r="T9207" s="3">
        <v>315.98</v>
      </c>
      <c r="U9207" s="35" cm="1">
        <f t="array" ref="U9207">INDEX('Pricing Strategy'!$F$4:$F$71,MATCH(1,(Dataset!$O9207='Pricing Strategy'!$B$4:$B$71)*(Dataset!$Q9207='Pricing Strategy'!$C$4:$C$71)*(Dataset!$R9207='Pricing Strategy'!$D$4:$D$71),))</f>
        <v>0.4</v>
      </c>
      <c r="V9207" s="3">
        <f>Dataset!$T9207*(1-Dataset!$U9207)</f>
        <v>189.58799999999999</v>
      </c>
    </row>
    <row r="9208" spans="1:22" x14ac:dyDescent="0.3">
      <c r="A9208" s="32"/>
      <c r="C9208" s="3">
        <v>9203</v>
      </c>
      <c r="D9208" s="3" t="s">
        <v>10483</v>
      </c>
      <c r="E9208" s="34">
        <v>43038</v>
      </c>
      <c r="F9208" s="34">
        <v>43042</v>
      </c>
      <c r="G9208" s="3" t="s">
        <v>46</v>
      </c>
      <c r="H9208" s="3" t="s">
        <v>4770</v>
      </c>
      <c r="I9208" s="3" t="s">
        <v>4771</v>
      </c>
      <c r="J9208" s="3" t="s">
        <v>37</v>
      </c>
      <c r="K9208" s="3" t="s">
        <v>23</v>
      </c>
      <c r="L9208" s="3" t="s">
        <v>262</v>
      </c>
      <c r="M9208" s="3" t="s">
        <v>263</v>
      </c>
      <c r="N9208" s="3">
        <v>10011</v>
      </c>
      <c r="O9208" s="3" t="s">
        <v>144</v>
      </c>
      <c r="P9208" s="3" t="s">
        <v>4925</v>
      </c>
      <c r="Q9208" s="3" t="s">
        <v>42</v>
      </c>
      <c r="R9208" s="3" t="s">
        <v>71</v>
      </c>
      <c r="S9208" s="3" t="s">
        <v>4926</v>
      </c>
      <c r="T9208" s="3">
        <v>28.751999999999999</v>
      </c>
      <c r="U9208" s="35" cm="1">
        <f t="array" ref="U9208">INDEX('Pricing Strategy'!$F$4:$F$71,MATCH(1,(Dataset!$O9208='Pricing Strategy'!$B$4:$B$71)*(Dataset!$Q9208='Pricing Strategy'!$C$4:$C$71)*(Dataset!$R9208='Pricing Strategy'!$D$4:$D$71),))</f>
        <v>0.4</v>
      </c>
      <c r="V9208" s="3">
        <f>Dataset!$T9208*(1-Dataset!$U9208)</f>
        <v>17.251199999999997</v>
      </c>
    </row>
    <row r="9209" spans="1:22" x14ac:dyDescent="0.3">
      <c r="A9209" s="32"/>
      <c r="C9209" s="3">
        <v>9204</v>
      </c>
      <c r="D9209" s="3" t="s">
        <v>10483</v>
      </c>
      <c r="E9209" s="34">
        <v>43038</v>
      </c>
      <c r="F9209" s="34">
        <v>43042</v>
      </c>
      <c r="G9209" s="3" t="s">
        <v>46</v>
      </c>
      <c r="H9209" s="3" t="s">
        <v>4770</v>
      </c>
      <c r="I9209" s="3" t="s">
        <v>4771</v>
      </c>
      <c r="J9209" s="3" t="s">
        <v>37</v>
      </c>
      <c r="K9209" s="3" t="s">
        <v>23</v>
      </c>
      <c r="L9209" s="3" t="s">
        <v>262</v>
      </c>
      <c r="M9209" s="3" t="s">
        <v>263</v>
      </c>
      <c r="N9209" s="3">
        <v>10011</v>
      </c>
      <c r="O9209" s="3" t="s">
        <v>144</v>
      </c>
      <c r="P9209" s="3" t="s">
        <v>5002</v>
      </c>
      <c r="Q9209" s="3" t="s">
        <v>42</v>
      </c>
      <c r="R9209" s="3" t="s">
        <v>64</v>
      </c>
      <c r="S9209" s="3" t="s">
        <v>5003</v>
      </c>
      <c r="T9209" s="3">
        <v>114.95</v>
      </c>
      <c r="U9209" s="35" cm="1">
        <f t="array" ref="U9209">INDEX('Pricing Strategy'!$F$4:$F$71,MATCH(1,(Dataset!$O9209='Pricing Strategy'!$B$4:$B$71)*(Dataset!$Q9209='Pricing Strategy'!$C$4:$C$71)*(Dataset!$R9209='Pricing Strategy'!$D$4:$D$71),))</f>
        <v>0.45</v>
      </c>
      <c r="V9209" s="3">
        <f>Dataset!$T9209*(1-Dataset!$U9209)</f>
        <v>63.222500000000004</v>
      </c>
    </row>
    <row r="9210" spans="1:22" x14ac:dyDescent="0.3">
      <c r="A9210" s="32"/>
      <c r="C9210" s="3">
        <v>9205</v>
      </c>
      <c r="D9210" s="3" t="s">
        <v>10484</v>
      </c>
      <c r="E9210" s="34">
        <v>43070</v>
      </c>
      <c r="F9210" s="34">
        <v>43074</v>
      </c>
      <c r="G9210" s="3" t="s">
        <v>46</v>
      </c>
      <c r="H9210" s="3" t="s">
        <v>791</v>
      </c>
      <c r="I9210" s="3" t="s">
        <v>792</v>
      </c>
      <c r="J9210" s="3" t="s">
        <v>37</v>
      </c>
      <c r="K9210" s="3" t="s">
        <v>23</v>
      </c>
      <c r="L9210" s="3" t="s">
        <v>38</v>
      </c>
      <c r="M9210" s="3" t="s">
        <v>39</v>
      </c>
      <c r="N9210" s="3">
        <v>90004</v>
      </c>
      <c r="O9210" s="3" t="s">
        <v>40</v>
      </c>
      <c r="P9210" s="3" t="s">
        <v>568</v>
      </c>
      <c r="Q9210" s="3" t="s">
        <v>42</v>
      </c>
      <c r="R9210" s="3" t="s">
        <v>64</v>
      </c>
      <c r="S9210" s="3" t="s">
        <v>569</v>
      </c>
      <c r="T9210" s="3">
        <v>23.04</v>
      </c>
      <c r="U9210" s="35" cm="1">
        <f t="array" ref="U9210">INDEX('Pricing Strategy'!$F$4:$F$71,MATCH(1,(Dataset!$O9210='Pricing Strategy'!$B$4:$B$71)*(Dataset!$Q9210='Pricing Strategy'!$C$4:$C$71)*(Dataset!$R9210='Pricing Strategy'!$D$4:$D$71),))</f>
        <v>0.45</v>
      </c>
      <c r="V9210" s="3">
        <f>Dataset!$T9210*(1-Dataset!$U9210)</f>
        <v>12.672000000000001</v>
      </c>
    </row>
    <row r="9211" spans="1:22" x14ac:dyDescent="0.3">
      <c r="A9211" s="32"/>
      <c r="C9211" s="3">
        <v>9206</v>
      </c>
      <c r="D9211" s="3" t="s">
        <v>10485</v>
      </c>
      <c r="E9211" s="34">
        <v>42846</v>
      </c>
      <c r="F9211" s="34">
        <v>42846</v>
      </c>
      <c r="G9211" s="3" t="s">
        <v>1290</v>
      </c>
      <c r="H9211" s="3" t="s">
        <v>4564</v>
      </c>
      <c r="I9211" s="3" t="s">
        <v>4565</v>
      </c>
      <c r="J9211" s="3" t="s">
        <v>22</v>
      </c>
      <c r="K9211" s="3" t="s">
        <v>23</v>
      </c>
      <c r="L9211" s="3" t="s">
        <v>8452</v>
      </c>
      <c r="M9211" s="3" t="s">
        <v>745</v>
      </c>
      <c r="N9211" s="3">
        <v>6460</v>
      </c>
      <c r="O9211" s="3" t="s">
        <v>144</v>
      </c>
      <c r="P9211" s="3" t="s">
        <v>3585</v>
      </c>
      <c r="Q9211" s="3" t="s">
        <v>42</v>
      </c>
      <c r="R9211" s="3" t="s">
        <v>64</v>
      </c>
      <c r="S9211" s="3" t="s">
        <v>3586</v>
      </c>
      <c r="T9211" s="3">
        <v>15.48</v>
      </c>
      <c r="U9211" s="35" cm="1">
        <f t="array" ref="U9211">INDEX('Pricing Strategy'!$F$4:$F$71,MATCH(1,(Dataset!$O9211='Pricing Strategy'!$B$4:$B$71)*(Dataset!$Q9211='Pricing Strategy'!$C$4:$C$71)*(Dataset!$R9211='Pricing Strategy'!$D$4:$D$71),))</f>
        <v>0.45</v>
      </c>
      <c r="V9211" s="3">
        <f>Dataset!$T9211*(1-Dataset!$U9211)</f>
        <v>8.5140000000000011</v>
      </c>
    </row>
    <row r="9212" spans="1:22" x14ac:dyDescent="0.3">
      <c r="A9212" s="32"/>
      <c r="C9212" s="3">
        <v>9207</v>
      </c>
      <c r="D9212" s="3" t="s">
        <v>10485</v>
      </c>
      <c r="E9212" s="34">
        <v>42846</v>
      </c>
      <c r="F9212" s="34">
        <v>42846</v>
      </c>
      <c r="G9212" s="3" t="s">
        <v>1290</v>
      </c>
      <c r="H9212" s="3" t="s">
        <v>4564</v>
      </c>
      <c r="I9212" s="3" t="s">
        <v>4565</v>
      </c>
      <c r="J9212" s="3" t="s">
        <v>22</v>
      </c>
      <c r="K9212" s="3" t="s">
        <v>23</v>
      </c>
      <c r="L9212" s="3" t="s">
        <v>8452</v>
      </c>
      <c r="M9212" s="3" t="s">
        <v>745</v>
      </c>
      <c r="N9212" s="3">
        <v>6460</v>
      </c>
      <c r="O9212" s="3" t="s">
        <v>144</v>
      </c>
      <c r="P9212" s="3" t="s">
        <v>8017</v>
      </c>
      <c r="Q9212" s="3" t="s">
        <v>42</v>
      </c>
      <c r="R9212" s="3" t="s">
        <v>86</v>
      </c>
      <c r="S9212" s="3" t="s">
        <v>8018</v>
      </c>
      <c r="T9212" s="3">
        <v>51.84</v>
      </c>
      <c r="U9212" s="35" cm="1">
        <f t="array" ref="U9212">INDEX('Pricing Strategy'!$F$4:$F$71,MATCH(1,(Dataset!$O9212='Pricing Strategy'!$B$4:$B$71)*(Dataset!$Q9212='Pricing Strategy'!$C$4:$C$71)*(Dataset!$R9212='Pricing Strategy'!$D$4:$D$71),))</f>
        <v>0.4</v>
      </c>
      <c r="V9212" s="3">
        <f>Dataset!$T9212*(1-Dataset!$U9212)</f>
        <v>31.103999999999999</v>
      </c>
    </row>
    <row r="9213" spans="1:22" x14ac:dyDescent="0.3">
      <c r="A9213" s="32"/>
      <c r="C9213" s="3">
        <v>9208</v>
      </c>
      <c r="D9213" s="3" t="s">
        <v>10486</v>
      </c>
      <c r="E9213" s="34">
        <v>43315</v>
      </c>
      <c r="F9213" s="34">
        <v>43319</v>
      </c>
      <c r="G9213" s="3" t="s">
        <v>46</v>
      </c>
      <c r="H9213" s="3" t="s">
        <v>3833</v>
      </c>
      <c r="I9213" s="3" t="s">
        <v>3834</v>
      </c>
      <c r="J9213" s="3" t="s">
        <v>22</v>
      </c>
      <c r="K9213" s="3" t="s">
        <v>23</v>
      </c>
      <c r="L9213" s="3" t="s">
        <v>534</v>
      </c>
      <c r="M9213" s="3" t="s">
        <v>207</v>
      </c>
      <c r="N9213" s="3">
        <v>61701</v>
      </c>
      <c r="O9213" s="3" t="s">
        <v>101</v>
      </c>
      <c r="P9213" s="3" t="s">
        <v>5546</v>
      </c>
      <c r="Q9213" s="3" t="s">
        <v>67</v>
      </c>
      <c r="R9213" s="3" t="s">
        <v>157</v>
      </c>
      <c r="S9213" s="3" t="s">
        <v>5547</v>
      </c>
      <c r="T9213" s="3">
        <v>39.816000000000003</v>
      </c>
      <c r="U9213" s="35" cm="1">
        <f t="array" ref="U9213">INDEX('Pricing Strategy'!$F$4:$F$71,MATCH(1,(Dataset!$O9213='Pricing Strategy'!$B$4:$B$71)*(Dataset!$Q9213='Pricing Strategy'!$C$4:$C$71)*(Dataset!$R9213='Pricing Strategy'!$D$4:$D$71),))</f>
        <v>0.35</v>
      </c>
      <c r="V9213" s="3">
        <f>Dataset!$T9213*(1-Dataset!$U9213)</f>
        <v>25.880400000000002</v>
      </c>
    </row>
    <row r="9214" spans="1:22" x14ac:dyDescent="0.3">
      <c r="A9214" s="32"/>
      <c r="C9214" s="3">
        <v>9209</v>
      </c>
      <c r="D9214" s="3" t="s">
        <v>10487</v>
      </c>
      <c r="E9214" s="34">
        <v>43315</v>
      </c>
      <c r="F9214" s="34">
        <v>43320</v>
      </c>
      <c r="G9214" s="3" t="s">
        <v>19</v>
      </c>
      <c r="H9214" s="3" t="s">
        <v>4780</v>
      </c>
      <c r="I9214" s="3" t="s">
        <v>4781</v>
      </c>
      <c r="J9214" s="3" t="s">
        <v>37</v>
      </c>
      <c r="K9214" s="3" t="s">
        <v>23</v>
      </c>
      <c r="L9214" s="3" t="s">
        <v>91</v>
      </c>
      <c r="M9214" s="3" t="s">
        <v>92</v>
      </c>
      <c r="N9214" s="3">
        <v>98105</v>
      </c>
      <c r="O9214" s="3" t="s">
        <v>40</v>
      </c>
      <c r="P9214" s="3" t="s">
        <v>4944</v>
      </c>
      <c r="Q9214" s="3" t="s">
        <v>42</v>
      </c>
      <c r="R9214" s="3" t="s">
        <v>55</v>
      </c>
      <c r="S9214" s="3" t="s">
        <v>4945</v>
      </c>
      <c r="T9214" s="3">
        <v>16.059999999999999</v>
      </c>
      <c r="U9214" s="35" cm="1">
        <f t="array" ref="U9214">INDEX('Pricing Strategy'!$F$4:$F$71,MATCH(1,(Dataset!$O9214='Pricing Strategy'!$B$4:$B$71)*(Dataset!$Q9214='Pricing Strategy'!$C$4:$C$71)*(Dataset!$R9214='Pricing Strategy'!$D$4:$D$71),))</f>
        <v>0.5</v>
      </c>
      <c r="V9214" s="3">
        <f>Dataset!$T9214*(1-Dataset!$U9214)</f>
        <v>8.0299999999999994</v>
      </c>
    </row>
    <row r="9215" spans="1:22" x14ac:dyDescent="0.3">
      <c r="A9215" s="32"/>
      <c r="C9215" s="3">
        <v>9210</v>
      </c>
      <c r="D9215" s="3" t="s">
        <v>10488</v>
      </c>
      <c r="E9215" s="34">
        <v>43445</v>
      </c>
      <c r="F9215" s="34">
        <v>43448</v>
      </c>
      <c r="G9215" s="3" t="s">
        <v>19</v>
      </c>
      <c r="H9215" s="3" t="s">
        <v>10489</v>
      </c>
      <c r="I9215" s="3" t="s">
        <v>10490</v>
      </c>
      <c r="J9215" s="3" t="s">
        <v>98</v>
      </c>
      <c r="K9215" s="3" t="s">
        <v>23</v>
      </c>
      <c r="L9215" s="3" t="s">
        <v>2223</v>
      </c>
      <c r="M9215" s="3" t="s">
        <v>485</v>
      </c>
      <c r="N9215" s="3">
        <v>52601</v>
      </c>
      <c r="O9215" s="3" t="s">
        <v>101</v>
      </c>
      <c r="P9215" s="3" t="s">
        <v>4171</v>
      </c>
      <c r="Q9215" s="3" t="s">
        <v>42</v>
      </c>
      <c r="R9215" s="3" t="s">
        <v>169</v>
      </c>
      <c r="S9215" s="3" t="s">
        <v>4172</v>
      </c>
      <c r="T9215" s="3">
        <v>7.28</v>
      </c>
      <c r="U9215" s="35" cm="1">
        <f t="array" ref="U9215">INDEX('Pricing Strategy'!$F$4:$F$71,MATCH(1,(Dataset!$O9215='Pricing Strategy'!$B$4:$B$71)*(Dataset!$Q9215='Pricing Strategy'!$C$4:$C$71)*(Dataset!$R9215='Pricing Strategy'!$D$4:$D$71),))</f>
        <v>0.3</v>
      </c>
      <c r="V9215" s="3">
        <f>Dataset!$T9215*(1-Dataset!$U9215)</f>
        <v>5.0960000000000001</v>
      </c>
    </row>
    <row r="9216" spans="1:22" x14ac:dyDescent="0.3">
      <c r="A9216" s="32"/>
      <c r="C9216" s="3">
        <v>9211</v>
      </c>
      <c r="D9216" s="3" t="s">
        <v>10488</v>
      </c>
      <c r="E9216" s="34">
        <v>43445</v>
      </c>
      <c r="F9216" s="34">
        <v>43448</v>
      </c>
      <c r="G9216" s="3" t="s">
        <v>19</v>
      </c>
      <c r="H9216" s="3" t="s">
        <v>10489</v>
      </c>
      <c r="I9216" s="3" t="s">
        <v>10490</v>
      </c>
      <c r="J9216" s="3" t="s">
        <v>98</v>
      </c>
      <c r="K9216" s="3" t="s">
        <v>23</v>
      </c>
      <c r="L9216" s="3" t="s">
        <v>2223</v>
      </c>
      <c r="M9216" s="3" t="s">
        <v>485</v>
      </c>
      <c r="N9216" s="3">
        <v>52601</v>
      </c>
      <c r="O9216" s="3" t="s">
        <v>101</v>
      </c>
      <c r="P9216" s="3" t="s">
        <v>2940</v>
      </c>
      <c r="Q9216" s="3" t="s">
        <v>42</v>
      </c>
      <c r="R9216" s="3" t="s">
        <v>71</v>
      </c>
      <c r="S9216" s="3" t="s">
        <v>2941</v>
      </c>
      <c r="T9216" s="3">
        <v>5.4</v>
      </c>
      <c r="U9216" s="35" cm="1">
        <f t="array" ref="U9216">INDEX('Pricing Strategy'!$F$4:$F$71,MATCH(1,(Dataset!$O9216='Pricing Strategy'!$B$4:$B$71)*(Dataset!$Q9216='Pricing Strategy'!$C$4:$C$71)*(Dataset!$R9216='Pricing Strategy'!$D$4:$D$71),))</f>
        <v>0.3</v>
      </c>
      <c r="V9216" s="3">
        <f>Dataset!$T9216*(1-Dataset!$U9216)</f>
        <v>3.78</v>
      </c>
    </row>
    <row r="9217" spans="1:22" x14ac:dyDescent="0.3">
      <c r="A9217" s="32"/>
      <c r="C9217" s="3">
        <v>9212</v>
      </c>
      <c r="D9217" s="3" t="s">
        <v>10491</v>
      </c>
      <c r="E9217" s="34">
        <v>42443</v>
      </c>
      <c r="F9217" s="34">
        <v>42448</v>
      </c>
      <c r="G9217" s="3" t="s">
        <v>46</v>
      </c>
      <c r="H9217" s="3" t="s">
        <v>4048</v>
      </c>
      <c r="I9217" s="3" t="s">
        <v>4049</v>
      </c>
      <c r="J9217" s="3" t="s">
        <v>22</v>
      </c>
      <c r="K9217" s="3" t="s">
        <v>23</v>
      </c>
      <c r="L9217" s="3" t="s">
        <v>563</v>
      </c>
      <c r="M9217" s="3" t="s">
        <v>39</v>
      </c>
      <c r="N9217" s="3">
        <v>95661</v>
      </c>
      <c r="O9217" s="3" t="s">
        <v>40</v>
      </c>
      <c r="P9217" s="3" t="s">
        <v>1094</v>
      </c>
      <c r="Q9217" s="3" t="s">
        <v>42</v>
      </c>
      <c r="R9217" s="3" t="s">
        <v>86</v>
      </c>
      <c r="S9217" s="3" t="s">
        <v>1095</v>
      </c>
      <c r="T9217" s="3">
        <v>19.440000000000001</v>
      </c>
      <c r="U9217" s="35" cm="1">
        <f t="array" ref="U9217">INDEX('Pricing Strategy'!$F$4:$F$71,MATCH(1,(Dataset!$O9217='Pricing Strategy'!$B$4:$B$71)*(Dataset!$Q9217='Pricing Strategy'!$C$4:$C$71)*(Dataset!$R9217='Pricing Strategy'!$D$4:$D$71),))</f>
        <v>0.4</v>
      </c>
      <c r="V9217" s="3">
        <f>Dataset!$T9217*(1-Dataset!$U9217)</f>
        <v>11.664</v>
      </c>
    </row>
    <row r="9218" spans="1:22" x14ac:dyDescent="0.3">
      <c r="A9218" s="32"/>
      <c r="C9218" s="3">
        <v>9213</v>
      </c>
      <c r="D9218" s="3" t="s">
        <v>10492</v>
      </c>
      <c r="E9218" s="34">
        <v>42346</v>
      </c>
      <c r="F9218" s="34">
        <v>42353</v>
      </c>
      <c r="G9218" s="3" t="s">
        <v>46</v>
      </c>
      <c r="H9218" s="3" t="s">
        <v>2094</v>
      </c>
      <c r="I9218" s="3" t="s">
        <v>2095</v>
      </c>
      <c r="J9218" s="3" t="s">
        <v>37</v>
      </c>
      <c r="K9218" s="3" t="s">
        <v>23</v>
      </c>
      <c r="L9218" s="3" t="s">
        <v>123</v>
      </c>
      <c r="M9218" s="3" t="s">
        <v>39</v>
      </c>
      <c r="N9218" s="3">
        <v>94110</v>
      </c>
      <c r="O9218" s="3" t="s">
        <v>40</v>
      </c>
      <c r="P9218" s="3" t="s">
        <v>294</v>
      </c>
      <c r="Q9218" s="3" t="s">
        <v>28</v>
      </c>
      <c r="R9218" s="3" t="s">
        <v>61</v>
      </c>
      <c r="S9218" s="3" t="s">
        <v>295</v>
      </c>
      <c r="T9218" s="3">
        <v>39.880000000000003</v>
      </c>
      <c r="U9218" s="35" cm="1">
        <f t="array" ref="U9218">INDEX('Pricing Strategy'!$F$4:$F$71,MATCH(1,(Dataset!$O9218='Pricing Strategy'!$B$4:$B$71)*(Dataset!$Q9218='Pricing Strategy'!$C$4:$C$71)*(Dataset!$R9218='Pricing Strategy'!$D$4:$D$71),))</f>
        <v>0.4</v>
      </c>
      <c r="V9218" s="3">
        <f>Dataset!$T9218*(1-Dataset!$U9218)</f>
        <v>23.928000000000001</v>
      </c>
    </row>
    <row r="9219" spans="1:22" x14ac:dyDescent="0.3">
      <c r="A9219" s="32"/>
      <c r="C9219" s="3">
        <v>9214</v>
      </c>
      <c r="D9219" s="3" t="s">
        <v>10492</v>
      </c>
      <c r="E9219" s="34">
        <v>42346</v>
      </c>
      <c r="F9219" s="34">
        <v>42353</v>
      </c>
      <c r="G9219" s="3" t="s">
        <v>46</v>
      </c>
      <c r="H9219" s="3" t="s">
        <v>2094</v>
      </c>
      <c r="I9219" s="3" t="s">
        <v>2095</v>
      </c>
      <c r="J9219" s="3" t="s">
        <v>37</v>
      </c>
      <c r="K9219" s="3" t="s">
        <v>23</v>
      </c>
      <c r="L9219" s="3" t="s">
        <v>123</v>
      </c>
      <c r="M9219" s="3" t="s">
        <v>39</v>
      </c>
      <c r="N9219" s="3">
        <v>94110</v>
      </c>
      <c r="O9219" s="3" t="s">
        <v>40</v>
      </c>
      <c r="P9219" s="3" t="s">
        <v>4362</v>
      </c>
      <c r="Q9219" s="3" t="s">
        <v>28</v>
      </c>
      <c r="R9219" s="3" t="s">
        <v>61</v>
      </c>
      <c r="S9219" s="3" t="s">
        <v>4363</v>
      </c>
      <c r="T9219" s="3">
        <v>79.44</v>
      </c>
      <c r="U9219" s="35" cm="1">
        <f t="array" ref="U9219">INDEX('Pricing Strategy'!$F$4:$F$71,MATCH(1,(Dataset!$O9219='Pricing Strategy'!$B$4:$B$71)*(Dataset!$Q9219='Pricing Strategy'!$C$4:$C$71)*(Dataset!$R9219='Pricing Strategy'!$D$4:$D$71),))</f>
        <v>0.4</v>
      </c>
      <c r="V9219" s="3">
        <f>Dataset!$T9219*(1-Dataset!$U9219)</f>
        <v>47.663999999999994</v>
      </c>
    </row>
    <row r="9220" spans="1:22" x14ac:dyDescent="0.3">
      <c r="A9220" s="32"/>
      <c r="C9220" s="3">
        <v>9215</v>
      </c>
      <c r="D9220" s="3" t="s">
        <v>10493</v>
      </c>
      <c r="E9220" s="34">
        <v>43373</v>
      </c>
      <c r="F9220" s="34">
        <v>43375</v>
      </c>
      <c r="G9220" s="3" t="s">
        <v>184</v>
      </c>
      <c r="H9220" s="3" t="s">
        <v>4617</v>
      </c>
      <c r="I9220" s="3" t="s">
        <v>4618</v>
      </c>
      <c r="J9220" s="3" t="s">
        <v>37</v>
      </c>
      <c r="K9220" s="3" t="s">
        <v>23</v>
      </c>
      <c r="L9220" s="3" t="s">
        <v>142</v>
      </c>
      <c r="M9220" s="3" t="s">
        <v>143</v>
      </c>
      <c r="N9220" s="3">
        <v>19120</v>
      </c>
      <c r="O9220" s="3" t="s">
        <v>144</v>
      </c>
      <c r="P9220" s="3" t="s">
        <v>10494</v>
      </c>
      <c r="Q9220" s="3" t="s">
        <v>42</v>
      </c>
      <c r="R9220" s="3" t="s">
        <v>43</v>
      </c>
      <c r="S9220" s="3" t="s">
        <v>10495</v>
      </c>
      <c r="T9220" s="3">
        <v>20.664000000000001</v>
      </c>
      <c r="U9220" s="35" cm="1">
        <f t="array" ref="U9220">INDEX('Pricing Strategy'!$F$4:$F$71,MATCH(1,(Dataset!$O9220='Pricing Strategy'!$B$4:$B$71)*(Dataset!$Q9220='Pricing Strategy'!$C$4:$C$71)*(Dataset!$R9220='Pricing Strategy'!$D$4:$D$71),))</f>
        <v>0.4</v>
      </c>
      <c r="V9220" s="3">
        <f>Dataset!$T9220*(1-Dataset!$U9220)</f>
        <v>12.398400000000001</v>
      </c>
    </row>
    <row r="9221" spans="1:22" x14ac:dyDescent="0.3">
      <c r="A9221" s="32"/>
      <c r="C9221" s="3">
        <v>9216</v>
      </c>
      <c r="D9221" s="3" t="s">
        <v>10496</v>
      </c>
      <c r="E9221" s="34">
        <v>43060</v>
      </c>
      <c r="F9221" s="34">
        <v>43065</v>
      </c>
      <c r="G9221" s="3" t="s">
        <v>46</v>
      </c>
      <c r="H9221" s="3" t="s">
        <v>2173</v>
      </c>
      <c r="I9221" s="3" t="s">
        <v>2174</v>
      </c>
      <c r="J9221" s="3" t="s">
        <v>37</v>
      </c>
      <c r="K9221" s="3" t="s">
        <v>23</v>
      </c>
      <c r="L9221" s="3" t="s">
        <v>38</v>
      </c>
      <c r="M9221" s="3" t="s">
        <v>39</v>
      </c>
      <c r="N9221" s="3">
        <v>90049</v>
      </c>
      <c r="O9221" s="3" t="s">
        <v>40</v>
      </c>
      <c r="P9221" s="3" t="s">
        <v>1931</v>
      </c>
      <c r="Q9221" s="3" t="s">
        <v>42</v>
      </c>
      <c r="R9221" s="3" t="s">
        <v>86</v>
      </c>
      <c r="S9221" s="3" t="s">
        <v>1932</v>
      </c>
      <c r="T9221" s="3">
        <v>32.4</v>
      </c>
      <c r="U9221" s="35" cm="1">
        <f t="array" ref="U9221">INDEX('Pricing Strategy'!$F$4:$F$71,MATCH(1,(Dataset!$O9221='Pricing Strategy'!$B$4:$B$71)*(Dataset!$Q9221='Pricing Strategy'!$C$4:$C$71)*(Dataset!$R9221='Pricing Strategy'!$D$4:$D$71),))</f>
        <v>0.4</v>
      </c>
      <c r="V9221" s="3">
        <f>Dataset!$T9221*(1-Dataset!$U9221)</f>
        <v>19.439999999999998</v>
      </c>
    </row>
    <row r="9222" spans="1:22" x14ac:dyDescent="0.3">
      <c r="A9222" s="32"/>
      <c r="C9222" s="3">
        <v>9217</v>
      </c>
      <c r="D9222" s="3" t="s">
        <v>10497</v>
      </c>
      <c r="E9222" s="34">
        <v>43428</v>
      </c>
      <c r="F9222" s="34">
        <v>43434</v>
      </c>
      <c r="G9222" s="3" t="s">
        <v>46</v>
      </c>
      <c r="H9222" s="3" t="s">
        <v>6315</v>
      </c>
      <c r="I9222" s="3" t="s">
        <v>6316</v>
      </c>
      <c r="J9222" s="3" t="s">
        <v>37</v>
      </c>
      <c r="K9222" s="3" t="s">
        <v>23</v>
      </c>
      <c r="L9222" s="3" t="s">
        <v>6906</v>
      </c>
      <c r="M9222" s="3" t="s">
        <v>100</v>
      </c>
      <c r="N9222" s="3">
        <v>79762</v>
      </c>
      <c r="O9222" s="3" t="s">
        <v>101</v>
      </c>
      <c r="P9222" s="3" t="s">
        <v>102</v>
      </c>
      <c r="Q9222" s="3" t="s">
        <v>42</v>
      </c>
      <c r="R9222" s="3" t="s">
        <v>74</v>
      </c>
      <c r="S9222" s="3" t="s">
        <v>103</v>
      </c>
      <c r="T9222" s="3">
        <v>13.762</v>
      </c>
      <c r="U9222" s="35" cm="1">
        <f t="array" ref="U9222">INDEX('Pricing Strategy'!$F$4:$F$71,MATCH(1,(Dataset!$O9222='Pricing Strategy'!$B$4:$B$71)*(Dataset!$Q9222='Pricing Strategy'!$C$4:$C$71)*(Dataset!$R9222='Pricing Strategy'!$D$4:$D$71),))</f>
        <v>0.3</v>
      </c>
      <c r="V9222" s="3">
        <f>Dataset!$T9222*(1-Dataset!$U9222)</f>
        <v>9.6334</v>
      </c>
    </row>
    <row r="9223" spans="1:22" x14ac:dyDescent="0.3">
      <c r="A9223" s="32"/>
      <c r="C9223" s="3">
        <v>9218</v>
      </c>
      <c r="D9223" s="3" t="s">
        <v>10498</v>
      </c>
      <c r="E9223" s="34">
        <v>43418</v>
      </c>
      <c r="F9223" s="34">
        <v>43421</v>
      </c>
      <c r="G9223" s="3" t="s">
        <v>184</v>
      </c>
      <c r="H9223" s="3" t="s">
        <v>5157</v>
      </c>
      <c r="I9223" s="3" t="s">
        <v>5158</v>
      </c>
      <c r="J9223" s="3" t="s">
        <v>98</v>
      </c>
      <c r="K9223" s="3" t="s">
        <v>23</v>
      </c>
      <c r="L9223" s="3" t="s">
        <v>405</v>
      </c>
      <c r="M9223" s="3" t="s">
        <v>225</v>
      </c>
      <c r="N9223" s="3">
        <v>55407</v>
      </c>
      <c r="O9223" s="3" t="s">
        <v>101</v>
      </c>
      <c r="P9223" s="3" t="s">
        <v>2579</v>
      </c>
      <c r="Q9223" s="3" t="s">
        <v>42</v>
      </c>
      <c r="R9223" s="3" t="s">
        <v>169</v>
      </c>
      <c r="S9223" s="3" t="s">
        <v>2580</v>
      </c>
      <c r="T9223" s="3">
        <v>15.28</v>
      </c>
      <c r="U9223" s="35" cm="1">
        <f t="array" ref="U9223">INDEX('Pricing Strategy'!$F$4:$F$71,MATCH(1,(Dataset!$O9223='Pricing Strategy'!$B$4:$B$71)*(Dataset!$Q9223='Pricing Strategy'!$C$4:$C$71)*(Dataset!$R9223='Pricing Strategy'!$D$4:$D$71),))</f>
        <v>0.3</v>
      </c>
      <c r="V9223" s="3">
        <f>Dataset!$T9223*(1-Dataset!$U9223)</f>
        <v>10.696</v>
      </c>
    </row>
    <row r="9224" spans="1:22" x14ac:dyDescent="0.3">
      <c r="A9224" s="32"/>
      <c r="C9224" s="3">
        <v>9219</v>
      </c>
      <c r="D9224" s="3" t="s">
        <v>10499</v>
      </c>
      <c r="E9224" s="34">
        <v>42598</v>
      </c>
      <c r="F9224" s="34">
        <v>42602</v>
      </c>
      <c r="G9224" s="3" t="s">
        <v>46</v>
      </c>
      <c r="H9224" s="3" t="s">
        <v>4464</v>
      </c>
      <c r="I9224" s="3" t="s">
        <v>4465</v>
      </c>
      <c r="J9224" s="3" t="s">
        <v>22</v>
      </c>
      <c r="K9224" s="3" t="s">
        <v>23</v>
      </c>
      <c r="L9224" s="3" t="s">
        <v>142</v>
      </c>
      <c r="M9224" s="3" t="s">
        <v>143</v>
      </c>
      <c r="N9224" s="3">
        <v>19120</v>
      </c>
      <c r="O9224" s="3" t="s">
        <v>144</v>
      </c>
      <c r="P9224" s="3" t="s">
        <v>3360</v>
      </c>
      <c r="Q9224" s="3" t="s">
        <v>42</v>
      </c>
      <c r="R9224" s="3" t="s">
        <v>55</v>
      </c>
      <c r="S9224" s="3" t="s">
        <v>3361</v>
      </c>
      <c r="T9224" s="3">
        <v>44.688000000000002</v>
      </c>
      <c r="U9224" s="35" cm="1">
        <f t="array" ref="U9224">INDEX('Pricing Strategy'!$F$4:$F$71,MATCH(1,(Dataset!$O9224='Pricing Strategy'!$B$4:$B$71)*(Dataset!$Q9224='Pricing Strategy'!$C$4:$C$71)*(Dataset!$R9224='Pricing Strategy'!$D$4:$D$71),))</f>
        <v>0.5</v>
      </c>
      <c r="V9224" s="3">
        <f>Dataset!$T9224*(1-Dataset!$U9224)</f>
        <v>22.344000000000001</v>
      </c>
    </row>
    <row r="9225" spans="1:22" x14ac:dyDescent="0.3">
      <c r="A9225" s="32"/>
      <c r="C9225" s="3">
        <v>9220</v>
      </c>
      <c r="D9225" s="3" t="s">
        <v>10499</v>
      </c>
      <c r="E9225" s="34">
        <v>42598</v>
      </c>
      <c r="F9225" s="34">
        <v>42602</v>
      </c>
      <c r="G9225" s="3" t="s">
        <v>46</v>
      </c>
      <c r="H9225" s="3" t="s">
        <v>4464</v>
      </c>
      <c r="I9225" s="3" t="s">
        <v>4465</v>
      </c>
      <c r="J9225" s="3" t="s">
        <v>22</v>
      </c>
      <c r="K9225" s="3" t="s">
        <v>23</v>
      </c>
      <c r="L9225" s="3" t="s">
        <v>142</v>
      </c>
      <c r="M9225" s="3" t="s">
        <v>143</v>
      </c>
      <c r="N9225" s="3">
        <v>19120</v>
      </c>
      <c r="O9225" s="3" t="s">
        <v>144</v>
      </c>
      <c r="P9225" s="3" t="s">
        <v>5453</v>
      </c>
      <c r="Q9225" s="3" t="s">
        <v>28</v>
      </c>
      <c r="R9225" s="3" t="s">
        <v>29</v>
      </c>
      <c r="S9225" s="3" t="s">
        <v>5454</v>
      </c>
      <c r="T9225" s="3">
        <v>301.47000000000003</v>
      </c>
      <c r="U9225" s="35" cm="1">
        <f t="array" ref="U9225">INDEX('Pricing Strategy'!$F$4:$F$71,MATCH(1,(Dataset!$O9225='Pricing Strategy'!$B$4:$B$71)*(Dataset!$Q9225='Pricing Strategy'!$C$4:$C$71)*(Dataset!$R9225='Pricing Strategy'!$D$4:$D$71),))</f>
        <v>0.5</v>
      </c>
      <c r="V9225" s="3">
        <f>Dataset!$T9225*(1-Dataset!$U9225)</f>
        <v>150.73500000000001</v>
      </c>
    </row>
    <row r="9226" spans="1:22" x14ac:dyDescent="0.3">
      <c r="A9226" s="32"/>
      <c r="C9226" s="3">
        <v>9221</v>
      </c>
      <c r="D9226" s="3" t="s">
        <v>10500</v>
      </c>
      <c r="E9226" s="34">
        <v>43386</v>
      </c>
      <c r="F9226" s="34">
        <v>43387</v>
      </c>
      <c r="G9226" s="3" t="s">
        <v>184</v>
      </c>
      <c r="H9226" s="3" t="s">
        <v>5989</v>
      </c>
      <c r="I9226" s="3" t="s">
        <v>5990</v>
      </c>
      <c r="J9226" s="3" t="s">
        <v>22</v>
      </c>
      <c r="K9226" s="3" t="s">
        <v>23</v>
      </c>
      <c r="L9226" s="3" t="s">
        <v>4274</v>
      </c>
      <c r="M9226" s="3" t="s">
        <v>734</v>
      </c>
      <c r="N9226" s="3">
        <v>70506</v>
      </c>
      <c r="O9226" s="3" t="s">
        <v>26</v>
      </c>
      <c r="P9226" s="3" t="s">
        <v>4982</v>
      </c>
      <c r="Q9226" s="3" t="s">
        <v>42</v>
      </c>
      <c r="R9226" s="3" t="s">
        <v>43</v>
      </c>
      <c r="S9226" s="3" t="s">
        <v>4983</v>
      </c>
      <c r="T9226" s="3">
        <v>11.07</v>
      </c>
      <c r="U9226" s="35" cm="1">
        <f t="array" ref="U9226">INDEX('Pricing Strategy'!$F$4:$F$71,MATCH(1,(Dataset!$O9226='Pricing Strategy'!$B$4:$B$71)*(Dataset!$Q9226='Pricing Strategy'!$C$4:$C$71)*(Dataset!$R9226='Pricing Strategy'!$D$4:$D$71),))</f>
        <v>0.25</v>
      </c>
      <c r="V9226" s="3">
        <f>Dataset!$T9226*(1-Dataset!$U9226)</f>
        <v>8.3025000000000002</v>
      </c>
    </row>
    <row r="9227" spans="1:22" x14ac:dyDescent="0.3">
      <c r="A9227" s="32"/>
      <c r="C9227" s="3">
        <v>9222</v>
      </c>
      <c r="D9227" s="3" t="s">
        <v>10500</v>
      </c>
      <c r="E9227" s="34">
        <v>43386</v>
      </c>
      <c r="F9227" s="34">
        <v>43387</v>
      </c>
      <c r="G9227" s="3" t="s">
        <v>184</v>
      </c>
      <c r="H9227" s="3" t="s">
        <v>5989</v>
      </c>
      <c r="I9227" s="3" t="s">
        <v>5990</v>
      </c>
      <c r="J9227" s="3" t="s">
        <v>22</v>
      </c>
      <c r="K9227" s="3" t="s">
        <v>23</v>
      </c>
      <c r="L9227" s="3" t="s">
        <v>4274</v>
      </c>
      <c r="M9227" s="3" t="s">
        <v>734</v>
      </c>
      <c r="N9227" s="3">
        <v>70506</v>
      </c>
      <c r="O9227" s="3" t="s">
        <v>26</v>
      </c>
      <c r="P9227" s="3" t="s">
        <v>902</v>
      </c>
      <c r="Q9227" s="3" t="s">
        <v>28</v>
      </c>
      <c r="R9227" s="3" t="s">
        <v>52</v>
      </c>
      <c r="S9227" s="3" t="s">
        <v>903</v>
      </c>
      <c r="T9227" s="3">
        <v>1504.52</v>
      </c>
      <c r="U9227" s="35" cm="1">
        <f t="array" ref="U9227">INDEX('Pricing Strategy'!$F$4:$F$71,MATCH(1,(Dataset!$O9227='Pricing Strategy'!$B$4:$B$71)*(Dataset!$Q9227='Pricing Strategy'!$C$4:$C$71)*(Dataset!$R9227='Pricing Strategy'!$D$4:$D$71),))</f>
        <v>0.3</v>
      </c>
      <c r="V9227" s="3">
        <f>Dataset!$T9227*(1-Dataset!$U9227)</f>
        <v>1053.164</v>
      </c>
    </row>
    <row r="9228" spans="1:22" x14ac:dyDescent="0.3">
      <c r="A9228" s="32"/>
      <c r="C9228" s="3">
        <v>9223</v>
      </c>
      <c r="D9228" s="3" t="s">
        <v>10500</v>
      </c>
      <c r="E9228" s="34">
        <v>43386</v>
      </c>
      <c r="F9228" s="34">
        <v>43387</v>
      </c>
      <c r="G9228" s="3" t="s">
        <v>184</v>
      </c>
      <c r="H9228" s="3" t="s">
        <v>5989</v>
      </c>
      <c r="I9228" s="3" t="s">
        <v>5990</v>
      </c>
      <c r="J9228" s="3" t="s">
        <v>22</v>
      </c>
      <c r="K9228" s="3" t="s">
        <v>23</v>
      </c>
      <c r="L9228" s="3" t="s">
        <v>4274</v>
      </c>
      <c r="M9228" s="3" t="s">
        <v>734</v>
      </c>
      <c r="N9228" s="3">
        <v>70506</v>
      </c>
      <c r="O9228" s="3" t="s">
        <v>26</v>
      </c>
      <c r="P9228" s="3" t="s">
        <v>4452</v>
      </c>
      <c r="Q9228" s="3" t="s">
        <v>42</v>
      </c>
      <c r="R9228" s="3" t="s">
        <v>86</v>
      </c>
      <c r="S9228" s="3" t="s">
        <v>4453</v>
      </c>
      <c r="T9228" s="3">
        <v>25.92</v>
      </c>
      <c r="U9228" s="35" cm="1">
        <f t="array" ref="U9228">INDEX('Pricing Strategy'!$F$4:$F$71,MATCH(1,(Dataset!$O9228='Pricing Strategy'!$B$4:$B$71)*(Dataset!$Q9228='Pricing Strategy'!$C$4:$C$71)*(Dataset!$R9228='Pricing Strategy'!$D$4:$D$71),))</f>
        <v>0.25</v>
      </c>
      <c r="V9228" s="3">
        <f>Dataset!$T9228*(1-Dataset!$U9228)</f>
        <v>19.440000000000001</v>
      </c>
    </row>
    <row r="9229" spans="1:22" x14ac:dyDescent="0.3">
      <c r="A9229" s="32"/>
      <c r="C9229" s="3">
        <v>9224</v>
      </c>
      <c r="D9229" s="3" t="s">
        <v>10501</v>
      </c>
      <c r="E9229" s="34">
        <v>43408</v>
      </c>
      <c r="F9229" s="34">
        <v>43408</v>
      </c>
      <c r="G9229" s="3" t="s">
        <v>1290</v>
      </c>
      <c r="H9229" s="3" t="s">
        <v>749</v>
      </c>
      <c r="I9229" s="3" t="s">
        <v>750</v>
      </c>
      <c r="J9229" s="3" t="s">
        <v>98</v>
      </c>
      <c r="K9229" s="3" t="s">
        <v>23</v>
      </c>
      <c r="L9229" s="3" t="s">
        <v>10502</v>
      </c>
      <c r="M9229" s="3" t="s">
        <v>100</v>
      </c>
      <c r="N9229" s="3">
        <v>77803</v>
      </c>
      <c r="O9229" s="3" t="s">
        <v>101</v>
      </c>
      <c r="P9229" s="3" t="s">
        <v>5675</v>
      </c>
      <c r="Q9229" s="3" t="s">
        <v>42</v>
      </c>
      <c r="R9229" s="3" t="s">
        <v>71</v>
      </c>
      <c r="S9229" s="3" t="s">
        <v>2370</v>
      </c>
      <c r="T9229" s="3">
        <v>7.5359999999999996</v>
      </c>
      <c r="U9229" s="35" cm="1">
        <f t="array" ref="U9229">INDEX('Pricing Strategy'!$F$4:$F$71,MATCH(1,(Dataset!$O9229='Pricing Strategy'!$B$4:$B$71)*(Dataset!$Q9229='Pricing Strategy'!$C$4:$C$71)*(Dataset!$R9229='Pricing Strategy'!$D$4:$D$71),))</f>
        <v>0.3</v>
      </c>
      <c r="V9229" s="3">
        <f>Dataset!$T9229*(1-Dataset!$U9229)</f>
        <v>5.275199999999999</v>
      </c>
    </row>
    <row r="9230" spans="1:22" x14ac:dyDescent="0.3">
      <c r="A9230" s="32"/>
      <c r="C9230" s="3">
        <v>9225</v>
      </c>
      <c r="D9230" s="3" t="s">
        <v>10501</v>
      </c>
      <c r="E9230" s="34">
        <v>43408</v>
      </c>
      <c r="F9230" s="34">
        <v>43408</v>
      </c>
      <c r="G9230" s="3" t="s">
        <v>1290</v>
      </c>
      <c r="H9230" s="3" t="s">
        <v>749</v>
      </c>
      <c r="I9230" s="3" t="s">
        <v>750</v>
      </c>
      <c r="J9230" s="3" t="s">
        <v>98</v>
      </c>
      <c r="K9230" s="3" t="s">
        <v>23</v>
      </c>
      <c r="L9230" s="3" t="s">
        <v>10502</v>
      </c>
      <c r="M9230" s="3" t="s">
        <v>100</v>
      </c>
      <c r="N9230" s="3">
        <v>77803</v>
      </c>
      <c r="O9230" s="3" t="s">
        <v>101</v>
      </c>
      <c r="P9230" s="3" t="s">
        <v>2556</v>
      </c>
      <c r="Q9230" s="3" t="s">
        <v>42</v>
      </c>
      <c r="R9230" s="3" t="s">
        <v>71</v>
      </c>
      <c r="S9230" s="3" t="s">
        <v>2557</v>
      </c>
      <c r="T9230" s="3">
        <v>1.4079999999999999</v>
      </c>
      <c r="U9230" s="35" cm="1">
        <f t="array" ref="U9230">INDEX('Pricing Strategy'!$F$4:$F$71,MATCH(1,(Dataset!$O9230='Pricing Strategy'!$B$4:$B$71)*(Dataset!$Q9230='Pricing Strategy'!$C$4:$C$71)*(Dataset!$R9230='Pricing Strategy'!$D$4:$D$71),))</f>
        <v>0.3</v>
      </c>
      <c r="V9230" s="3">
        <f>Dataset!$T9230*(1-Dataset!$U9230)</f>
        <v>0.98559999999999992</v>
      </c>
    </row>
    <row r="9231" spans="1:22" x14ac:dyDescent="0.3">
      <c r="A9231" s="32"/>
      <c r="C9231" s="3">
        <v>9226</v>
      </c>
      <c r="D9231" s="3" t="s">
        <v>10501</v>
      </c>
      <c r="E9231" s="34">
        <v>43408</v>
      </c>
      <c r="F9231" s="34">
        <v>43408</v>
      </c>
      <c r="G9231" s="3" t="s">
        <v>1290</v>
      </c>
      <c r="H9231" s="3" t="s">
        <v>749</v>
      </c>
      <c r="I9231" s="3" t="s">
        <v>750</v>
      </c>
      <c r="J9231" s="3" t="s">
        <v>98</v>
      </c>
      <c r="K9231" s="3" t="s">
        <v>23</v>
      </c>
      <c r="L9231" s="3" t="s">
        <v>10502</v>
      </c>
      <c r="M9231" s="3" t="s">
        <v>100</v>
      </c>
      <c r="N9231" s="3">
        <v>77803</v>
      </c>
      <c r="O9231" s="3" t="s">
        <v>101</v>
      </c>
      <c r="P9231" s="3" t="s">
        <v>6381</v>
      </c>
      <c r="Q9231" s="3" t="s">
        <v>42</v>
      </c>
      <c r="R9231" s="3" t="s">
        <v>71</v>
      </c>
      <c r="S9231" s="3" t="s">
        <v>6382</v>
      </c>
      <c r="T9231" s="3">
        <v>4.1440000000000001</v>
      </c>
      <c r="U9231" s="35" cm="1">
        <f t="array" ref="U9231">INDEX('Pricing Strategy'!$F$4:$F$71,MATCH(1,(Dataset!$O9231='Pricing Strategy'!$B$4:$B$71)*(Dataset!$Q9231='Pricing Strategy'!$C$4:$C$71)*(Dataset!$R9231='Pricing Strategy'!$D$4:$D$71),))</f>
        <v>0.3</v>
      </c>
      <c r="V9231" s="3">
        <f>Dataset!$T9231*(1-Dataset!$U9231)</f>
        <v>2.9007999999999998</v>
      </c>
    </row>
    <row r="9232" spans="1:22" x14ac:dyDescent="0.3">
      <c r="A9232" s="32"/>
      <c r="C9232" s="3">
        <v>9227</v>
      </c>
      <c r="D9232" s="3" t="s">
        <v>10501</v>
      </c>
      <c r="E9232" s="34">
        <v>43408</v>
      </c>
      <c r="F9232" s="34">
        <v>43408</v>
      </c>
      <c r="G9232" s="3" t="s">
        <v>1290</v>
      </c>
      <c r="H9232" s="3" t="s">
        <v>749</v>
      </c>
      <c r="I9232" s="3" t="s">
        <v>750</v>
      </c>
      <c r="J9232" s="3" t="s">
        <v>98</v>
      </c>
      <c r="K9232" s="3" t="s">
        <v>23</v>
      </c>
      <c r="L9232" s="3" t="s">
        <v>10502</v>
      </c>
      <c r="M9232" s="3" t="s">
        <v>100</v>
      </c>
      <c r="N9232" s="3">
        <v>77803</v>
      </c>
      <c r="O9232" s="3" t="s">
        <v>101</v>
      </c>
      <c r="P9232" s="3" t="s">
        <v>884</v>
      </c>
      <c r="Q9232" s="3" t="s">
        <v>42</v>
      </c>
      <c r="R9232" s="3" t="s">
        <v>55</v>
      </c>
      <c r="S9232" s="3" t="s">
        <v>885</v>
      </c>
      <c r="T9232" s="3">
        <v>52.752000000000002</v>
      </c>
      <c r="U9232" s="35" cm="1">
        <f t="array" ref="U9232">INDEX('Pricing Strategy'!$F$4:$F$71,MATCH(1,(Dataset!$O9232='Pricing Strategy'!$B$4:$B$71)*(Dataset!$Q9232='Pricing Strategy'!$C$4:$C$71)*(Dataset!$R9232='Pricing Strategy'!$D$4:$D$71),))</f>
        <v>0.4</v>
      </c>
      <c r="V9232" s="3">
        <f>Dataset!$T9232*(1-Dataset!$U9232)</f>
        <v>31.651199999999999</v>
      </c>
    </row>
    <row r="9233" spans="1:22" x14ac:dyDescent="0.3">
      <c r="A9233" s="32"/>
      <c r="C9233" s="3">
        <v>9228</v>
      </c>
      <c r="D9233" s="3" t="s">
        <v>10503</v>
      </c>
      <c r="E9233" s="34">
        <v>43178</v>
      </c>
      <c r="F9233" s="34">
        <v>43183</v>
      </c>
      <c r="G9233" s="3" t="s">
        <v>46</v>
      </c>
      <c r="H9233" s="3" t="s">
        <v>3664</v>
      </c>
      <c r="I9233" s="3" t="s">
        <v>3665</v>
      </c>
      <c r="J9233" s="3" t="s">
        <v>37</v>
      </c>
      <c r="K9233" s="3" t="s">
        <v>23</v>
      </c>
      <c r="L9233" s="3" t="s">
        <v>38</v>
      </c>
      <c r="M9233" s="3" t="s">
        <v>39</v>
      </c>
      <c r="N9233" s="3">
        <v>90008</v>
      </c>
      <c r="O9233" s="3" t="s">
        <v>40</v>
      </c>
      <c r="P9233" s="3" t="s">
        <v>5372</v>
      </c>
      <c r="Q9233" s="3" t="s">
        <v>42</v>
      </c>
      <c r="R9233" s="3" t="s">
        <v>74</v>
      </c>
      <c r="S9233" s="3" t="s">
        <v>5373</v>
      </c>
      <c r="T9233" s="3">
        <v>381.36</v>
      </c>
      <c r="U9233" s="35" cm="1">
        <f t="array" ref="U9233">INDEX('Pricing Strategy'!$F$4:$F$71,MATCH(1,(Dataset!$O9233='Pricing Strategy'!$B$4:$B$71)*(Dataset!$Q9233='Pricing Strategy'!$C$4:$C$71)*(Dataset!$R9233='Pricing Strategy'!$D$4:$D$71),))</f>
        <v>0.4</v>
      </c>
      <c r="V9233" s="3">
        <f>Dataset!$T9233*(1-Dataset!$U9233)</f>
        <v>228.816</v>
      </c>
    </row>
    <row r="9234" spans="1:22" x14ac:dyDescent="0.3">
      <c r="A9234" s="32"/>
      <c r="C9234" s="3">
        <v>9229</v>
      </c>
      <c r="D9234" s="3" t="s">
        <v>10504</v>
      </c>
      <c r="E9234" s="34">
        <v>42311</v>
      </c>
      <c r="F9234" s="34">
        <v>42311</v>
      </c>
      <c r="G9234" s="3" t="s">
        <v>1290</v>
      </c>
      <c r="H9234" s="3" t="s">
        <v>3612</v>
      </c>
      <c r="I9234" s="3" t="s">
        <v>3613</v>
      </c>
      <c r="J9234" s="3" t="s">
        <v>98</v>
      </c>
      <c r="K9234" s="3" t="s">
        <v>23</v>
      </c>
      <c r="L9234" s="3" t="s">
        <v>38</v>
      </c>
      <c r="M9234" s="3" t="s">
        <v>39</v>
      </c>
      <c r="N9234" s="3">
        <v>90049</v>
      </c>
      <c r="O9234" s="3" t="s">
        <v>40</v>
      </c>
      <c r="P9234" s="3" t="s">
        <v>283</v>
      </c>
      <c r="Q9234" s="3" t="s">
        <v>42</v>
      </c>
      <c r="R9234" s="3" t="s">
        <v>64</v>
      </c>
      <c r="S9234" s="3" t="s">
        <v>284</v>
      </c>
      <c r="T9234" s="3">
        <v>6.72</v>
      </c>
      <c r="U9234" s="35" cm="1">
        <f t="array" ref="U9234">INDEX('Pricing Strategy'!$F$4:$F$71,MATCH(1,(Dataset!$O9234='Pricing Strategy'!$B$4:$B$71)*(Dataset!$Q9234='Pricing Strategy'!$C$4:$C$71)*(Dataset!$R9234='Pricing Strategy'!$D$4:$D$71),))</f>
        <v>0.45</v>
      </c>
      <c r="V9234" s="3">
        <f>Dataset!$T9234*(1-Dataset!$U9234)</f>
        <v>3.6960000000000002</v>
      </c>
    </row>
    <row r="9235" spans="1:22" x14ac:dyDescent="0.3">
      <c r="A9235" s="32"/>
      <c r="C9235" s="3">
        <v>9230</v>
      </c>
      <c r="D9235" s="3" t="s">
        <v>10505</v>
      </c>
      <c r="E9235" s="34">
        <v>43304</v>
      </c>
      <c r="F9235" s="34">
        <v>43307</v>
      </c>
      <c r="G9235" s="3" t="s">
        <v>184</v>
      </c>
      <c r="H9235" s="3" t="s">
        <v>160</v>
      </c>
      <c r="I9235" s="3" t="s">
        <v>161</v>
      </c>
      <c r="J9235" s="3" t="s">
        <v>22</v>
      </c>
      <c r="K9235" s="3" t="s">
        <v>23</v>
      </c>
      <c r="L9235" s="3" t="s">
        <v>38</v>
      </c>
      <c r="M9235" s="3" t="s">
        <v>39</v>
      </c>
      <c r="N9235" s="3">
        <v>90045</v>
      </c>
      <c r="O9235" s="3" t="s">
        <v>40</v>
      </c>
      <c r="P9235" s="3" t="s">
        <v>3349</v>
      </c>
      <c r="Q9235" s="3" t="s">
        <v>42</v>
      </c>
      <c r="R9235" s="3" t="s">
        <v>71</v>
      </c>
      <c r="S9235" s="3" t="s">
        <v>3350</v>
      </c>
      <c r="T9235" s="3">
        <v>15.192</v>
      </c>
      <c r="U9235" s="35" cm="1">
        <f t="array" ref="U9235">INDEX('Pricing Strategy'!$F$4:$F$71,MATCH(1,(Dataset!$O9235='Pricing Strategy'!$B$4:$B$71)*(Dataset!$Q9235='Pricing Strategy'!$C$4:$C$71)*(Dataset!$R9235='Pricing Strategy'!$D$4:$D$71),))</f>
        <v>0.4</v>
      </c>
      <c r="V9235" s="3">
        <f>Dataset!$T9235*(1-Dataset!$U9235)</f>
        <v>9.1151999999999997</v>
      </c>
    </row>
    <row r="9236" spans="1:22" x14ac:dyDescent="0.3">
      <c r="A9236" s="32"/>
      <c r="C9236" s="3">
        <v>9231</v>
      </c>
      <c r="D9236" s="3" t="s">
        <v>10505</v>
      </c>
      <c r="E9236" s="34">
        <v>43304</v>
      </c>
      <c r="F9236" s="34">
        <v>43307</v>
      </c>
      <c r="G9236" s="3" t="s">
        <v>184</v>
      </c>
      <c r="H9236" s="3" t="s">
        <v>160</v>
      </c>
      <c r="I9236" s="3" t="s">
        <v>161</v>
      </c>
      <c r="J9236" s="3" t="s">
        <v>22</v>
      </c>
      <c r="K9236" s="3" t="s">
        <v>23</v>
      </c>
      <c r="L9236" s="3" t="s">
        <v>38</v>
      </c>
      <c r="M9236" s="3" t="s">
        <v>39</v>
      </c>
      <c r="N9236" s="3">
        <v>90045</v>
      </c>
      <c r="O9236" s="3" t="s">
        <v>40</v>
      </c>
      <c r="P9236" s="3" t="s">
        <v>4290</v>
      </c>
      <c r="Q9236" s="3" t="s">
        <v>42</v>
      </c>
      <c r="R9236" s="3" t="s">
        <v>86</v>
      </c>
      <c r="S9236" s="3" t="s">
        <v>4291</v>
      </c>
      <c r="T9236" s="3">
        <v>58.32</v>
      </c>
      <c r="U9236" s="35" cm="1">
        <f t="array" ref="U9236">INDEX('Pricing Strategy'!$F$4:$F$71,MATCH(1,(Dataset!$O9236='Pricing Strategy'!$B$4:$B$71)*(Dataset!$Q9236='Pricing Strategy'!$C$4:$C$71)*(Dataset!$R9236='Pricing Strategy'!$D$4:$D$71),))</f>
        <v>0.4</v>
      </c>
      <c r="V9236" s="3">
        <f>Dataset!$T9236*(1-Dataset!$U9236)</f>
        <v>34.991999999999997</v>
      </c>
    </row>
    <row r="9237" spans="1:22" x14ac:dyDescent="0.3">
      <c r="A9237" s="32"/>
      <c r="C9237" s="3">
        <v>9232</v>
      </c>
      <c r="D9237" s="3" t="s">
        <v>10506</v>
      </c>
      <c r="E9237" s="34">
        <v>42365</v>
      </c>
      <c r="F9237" s="34">
        <v>42369</v>
      </c>
      <c r="G9237" s="3" t="s">
        <v>46</v>
      </c>
      <c r="H9237" s="3" t="s">
        <v>2180</v>
      </c>
      <c r="I9237" s="3" t="s">
        <v>2181</v>
      </c>
      <c r="J9237" s="3" t="s">
        <v>22</v>
      </c>
      <c r="K9237" s="3" t="s">
        <v>23</v>
      </c>
      <c r="L9237" s="3" t="s">
        <v>540</v>
      </c>
      <c r="M9237" s="3" t="s">
        <v>306</v>
      </c>
      <c r="N9237" s="3">
        <v>85023</v>
      </c>
      <c r="O9237" s="3" t="s">
        <v>40</v>
      </c>
      <c r="P9237" s="3" t="s">
        <v>512</v>
      </c>
      <c r="Q9237" s="3" t="s">
        <v>42</v>
      </c>
      <c r="R9237" s="3" t="s">
        <v>71</v>
      </c>
      <c r="S9237" s="3" t="s">
        <v>513</v>
      </c>
      <c r="T9237" s="3">
        <v>946.76400000000001</v>
      </c>
      <c r="U9237" s="35" cm="1">
        <f t="array" ref="U9237">INDEX('Pricing Strategy'!$F$4:$F$71,MATCH(1,(Dataset!$O9237='Pricing Strategy'!$B$4:$B$71)*(Dataset!$Q9237='Pricing Strategy'!$C$4:$C$71)*(Dataset!$R9237='Pricing Strategy'!$D$4:$D$71),))</f>
        <v>0.4</v>
      </c>
      <c r="V9237" s="3">
        <f>Dataset!$T9237*(1-Dataset!$U9237)</f>
        <v>568.05840000000001</v>
      </c>
    </row>
    <row r="9238" spans="1:22" x14ac:dyDescent="0.3">
      <c r="A9238" s="32"/>
      <c r="C9238" s="3">
        <v>9233</v>
      </c>
      <c r="D9238" s="3" t="s">
        <v>10507</v>
      </c>
      <c r="E9238" s="34">
        <v>42980</v>
      </c>
      <c r="F9238" s="34">
        <v>42984</v>
      </c>
      <c r="G9238" s="3" t="s">
        <v>46</v>
      </c>
      <c r="H9238" s="3" t="s">
        <v>1992</v>
      </c>
      <c r="I9238" s="3" t="s">
        <v>1993</v>
      </c>
      <c r="J9238" s="3" t="s">
        <v>22</v>
      </c>
      <c r="K9238" s="3" t="s">
        <v>23</v>
      </c>
      <c r="L9238" s="3" t="s">
        <v>38</v>
      </c>
      <c r="M9238" s="3" t="s">
        <v>39</v>
      </c>
      <c r="N9238" s="3">
        <v>90036</v>
      </c>
      <c r="O9238" s="3" t="s">
        <v>40</v>
      </c>
      <c r="P9238" s="3" t="s">
        <v>4700</v>
      </c>
      <c r="Q9238" s="3" t="s">
        <v>28</v>
      </c>
      <c r="R9238" s="3" t="s">
        <v>61</v>
      </c>
      <c r="S9238" s="3" t="s">
        <v>4701</v>
      </c>
      <c r="T9238" s="3">
        <v>94.68</v>
      </c>
      <c r="U9238" s="35" cm="1">
        <f t="array" ref="U9238">INDEX('Pricing Strategy'!$F$4:$F$71,MATCH(1,(Dataset!$O9238='Pricing Strategy'!$B$4:$B$71)*(Dataset!$Q9238='Pricing Strategy'!$C$4:$C$71)*(Dataset!$R9238='Pricing Strategy'!$D$4:$D$71),))</f>
        <v>0.4</v>
      </c>
      <c r="V9238" s="3">
        <f>Dataset!$T9238*(1-Dataset!$U9238)</f>
        <v>56.808</v>
      </c>
    </row>
    <row r="9239" spans="1:22" x14ac:dyDescent="0.3">
      <c r="A9239" s="32"/>
      <c r="C9239" s="3">
        <v>9234</v>
      </c>
      <c r="D9239" s="3" t="s">
        <v>10507</v>
      </c>
      <c r="E9239" s="34">
        <v>42980</v>
      </c>
      <c r="F9239" s="34">
        <v>42984</v>
      </c>
      <c r="G9239" s="3" t="s">
        <v>46</v>
      </c>
      <c r="H9239" s="3" t="s">
        <v>1992</v>
      </c>
      <c r="I9239" s="3" t="s">
        <v>1993</v>
      </c>
      <c r="J9239" s="3" t="s">
        <v>22</v>
      </c>
      <c r="K9239" s="3" t="s">
        <v>23</v>
      </c>
      <c r="L9239" s="3" t="s">
        <v>38</v>
      </c>
      <c r="M9239" s="3" t="s">
        <v>39</v>
      </c>
      <c r="N9239" s="3">
        <v>90036</v>
      </c>
      <c r="O9239" s="3" t="s">
        <v>40</v>
      </c>
      <c r="P9239" s="3" t="s">
        <v>6763</v>
      </c>
      <c r="Q9239" s="3" t="s">
        <v>42</v>
      </c>
      <c r="R9239" s="3" t="s">
        <v>55</v>
      </c>
      <c r="S9239" s="3" t="s">
        <v>6764</v>
      </c>
      <c r="T9239" s="3">
        <v>23.67</v>
      </c>
      <c r="U9239" s="35" cm="1">
        <f t="array" ref="U9239">INDEX('Pricing Strategy'!$F$4:$F$71,MATCH(1,(Dataset!$O9239='Pricing Strategy'!$B$4:$B$71)*(Dataset!$Q9239='Pricing Strategy'!$C$4:$C$71)*(Dataset!$R9239='Pricing Strategy'!$D$4:$D$71),))</f>
        <v>0.5</v>
      </c>
      <c r="V9239" s="3">
        <f>Dataset!$T9239*(1-Dataset!$U9239)</f>
        <v>11.835000000000001</v>
      </c>
    </row>
    <row r="9240" spans="1:22" x14ac:dyDescent="0.3">
      <c r="A9240" s="32"/>
      <c r="C9240" s="3">
        <v>9235</v>
      </c>
      <c r="D9240" s="3" t="s">
        <v>10507</v>
      </c>
      <c r="E9240" s="34">
        <v>42980</v>
      </c>
      <c r="F9240" s="34">
        <v>42984</v>
      </c>
      <c r="G9240" s="3" t="s">
        <v>46</v>
      </c>
      <c r="H9240" s="3" t="s">
        <v>1992</v>
      </c>
      <c r="I9240" s="3" t="s">
        <v>1993</v>
      </c>
      <c r="J9240" s="3" t="s">
        <v>22</v>
      </c>
      <c r="K9240" s="3" t="s">
        <v>23</v>
      </c>
      <c r="L9240" s="3" t="s">
        <v>38</v>
      </c>
      <c r="M9240" s="3" t="s">
        <v>39</v>
      </c>
      <c r="N9240" s="3">
        <v>90036</v>
      </c>
      <c r="O9240" s="3" t="s">
        <v>40</v>
      </c>
      <c r="P9240" s="3" t="s">
        <v>2490</v>
      </c>
      <c r="Q9240" s="3" t="s">
        <v>67</v>
      </c>
      <c r="R9240" s="3" t="s">
        <v>68</v>
      </c>
      <c r="S9240" s="3" t="s">
        <v>2491</v>
      </c>
      <c r="T9240" s="3">
        <v>1091.1679999999999</v>
      </c>
      <c r="U9240" s="35" cm="1">
        <f t="array" ref="U9240">INDEX('Pricing Strategy'!$F$4:$F$71,MATCH(1,(Dataset!$O9240='Pricing Strategy'!$B$4:$B$71)*(Dataset!$Q9240='Pricing Strategy'!$C$4:$C$71)*(Dataset!$R9240='Pricing Strategy'!$D$4:$D$71),))</f>
        <v>0.4</v>
      </c>
      <c r="V9240" s="3">
        <f>Dataset!$T9240*(1-Dataset!$U9240)</f>
        <v>654.70079999999996</v>
      </c>
    </row>
    <row r="9241" spans="1:22" x14ac:dyDescent="0.3">
      <c r="A9241" s="32"/>
      <c r="C9241" s="3">
        <v>9236</v>
      </c>
      <c r="D9241" s="3" t="s">
        <v>10507</v>
      </c>
      <c r="E9241" s="34">
        <v>42980</v>
      </c>
      <c r="F9241" s="34">
        <v>42984</v>
      </c>
      <c r="G9241" s="3" t="s">
        <v>46</v>
      </c>
      <c r="H9241" s="3" t="s">
        <v>1992</v>
      </c>
      <c r="I9241" s="3" t="s">
        <v>1993</v>
      </c>
      <c r="J9241" s="3" t="s">
        <v>22</v>
      </c>
      <c r="K9241" s="3" t="s">
        <v>23</v>
      </c>
      <c r="L9241" s="3" t="s">
        <v>38</v>
      </c>
      <c r="M9241" s="3" t="s">
        <v>39</v>
      </c>
      <c r="N9241" s="3">
        <v>90036</v>
      </c>
      <c r="O9241" s="3" t="s">
        <v>40</v>
      </c>
      <c r="P9241" s="3" t="s">
        <v>4503</v>
      </c>
      <c r="Q9241" s="3" t="s">
        <v>42</v>
      </c>
      <c r="R9241" s="3" t="s">
        <v>64</v>
      </c>
      <c r="S9241" s="3" t="s">
        <v>4504</v>
      </c>
      <c r="T9241" s="3">
        <v>18.690000000000001</v>
      </c>
      <c r="U9241" s="35" cm="1">
        <f t="array" ref="U9241">INDEX('Pricing Strategy'!$F$4:$F$71,MATCH(1,(Dataset!$O9241='Pricing Strategy'!$B$4:$B$71)*(Dataset!$Q9241='Pricing Strategy'!$C$4:$C$71)*(Dataset!$R9241='Pricing Strategy'!$D$4:$D$71),))</f>
        <v>0.45</v>
      </c>
      <c r="V9241" s="3">
        <f>Dataset!$T9241*(1-Dataset!$U9241)</f>
        <v>10.279500000000002</v>
      </c>
    </row>
    <row r="9242" spans="1:22" x14ac:dyDescent="0.3">
      <c r="A9242" s="32"/>
      <c r="C9242" s="3">
        <v>9237</v>
      </c>
      <c r="D9242" s="3" t="s">
        <v>10507</v>
      </c>
      <c r="E9242" s="34">
        <v>42980</v>
      </c>
      <c r="F9242" s="34">
        <v>42984</v>
      </c>
      <c r="G9242" s="3" t="s">
        <v>46</v>
      </c>
      <c r="H9242" s="3" t="s">
        <v>1992</v>
      </c>
      <c r="I9242" s="3" t="s">
        <v>1993</v>
      </c>
      <c r="J9242" s="3" t="s">
        <v>22</v>
      </c>
      <c r="K9242" s="3" t="s">
        <v>23</v>
      </c>
      <c r="L9242" s="3" t="s">
        <v>38</v>
      </c>
      <c r="M9242" s="3" t="s">
        <v>39</v>
      </c>
      <c r="N9242" s="3">
        <v>90036</v>
      </c>
      <c r="O9242" s="3" t="s">
        <v>40</v>
      </c>
      <c r="P9242" s="3" t="s">
        <v>76</v>
      </c>
      <c r="Q9242" s="3" t="s">
        <v>28</v>
      </c>
      <c r="R9242" s="3" t="s">
        <v>52</v>
      </c>
      <c r="S9242" s="3" t="s">
        <v>77</v>
      </c>
      <c r="T9242" s="3">
        <v>568.72799999999995</v>
      </c>
      <c r="U9242" s="35" cm="1">
        <f t="array" ref="U9242">INDEX('Pricing Strategy'!$F$4:$F$71,MATCH(1,(Dataset!$O9242='Pricing Strategy'!$B$4:$B$71)*(Dataset!$Q9242='Pricing Strategy'!$C$4:$C$71)*(Dataset!$R9242='Pricing Strategy'!$D$4:$D$71),))</f>
        <v>0.45</v>
      </c>
      <c r="V9242" s="3">
        <f>Dataset!$T9242*(1-Dataset!$U9242)</f>
        <v>312.80040000000002</v>
      </c>
    </row>
    <row r="9243" spans="1:22" x14ac:dyDescent="0.3">
      <c r="A9243" s="32"/>
      <c r="C9243" s="3">
        <v>9238</v>
      </c>
      <c r="D9243" s="3" t="s">
        <v>10507</v>
      </c>
      <c r="E9243" s="34">
        <v>42980</v>
      </c>
      <c r="F9243" s="34">
        <v>42984</v>
      </c>
      <c r="G9243" s="3" t="s">
        <v>46</v>
      </c>
      <c r="H9243" s="3" t="s">
        <v>1992</v>
      </c>
      <c r="I9243" s="3" t="s">
        <v>1993</v>
      </c>
      <c r="J9243" s="3" t="s">
        <v>22</v>
      </c>
      <c r="K9243" s="3" t="s">
        <v>23</v>
      </c>
      <c r="L9243" s="3" t="s">
        <v>38</v>
      </c>
      <c r="M9243" s="3" t="s">
        <v>39</v>
      </c>
      <c r="N9243" s="3">
        <v>90036</v>
      </c>
      <c r="O9243" s="3" t="s">
        <v>40</v>
      </c>
      <c r="P9243" s="3" t="s">
        <v>5394</v>
      </c>
      <c r="Q9243" s="3" t="s">
        <v>42</v>
      </c>
      <c r="R9243" s="3" t="s">
        <v>71</v>
      </c>
      <c r="S9243" s="3" t="s">
        <v>5395</v>
      </c>
      <c r="T9243" s="3">
        <v>7.3120000000000003</v>
      </c>
      <c r="U9243" s="35" cm="1">
        <f t="array" ref="U9243">INDEX('Pricing Strategy'!$F$4:$F$71,MATCH(1,(Dataset!$O9243='Pricing Strategy'!$B$4:$B$71)*(Dataset!$Q9243='Pricing Strategy'!$C$4:$C$71)*(Dataset!$R9243='Pricing Strategy'!$D$4:$D$71),))</f>
        <v>0.4</v>
      </c>
      <c r="V9243" s="3">
        <f>Dataset!$T9243*(1-Dataset!$U9243)</f>
        <v>4.3872</v>
      </c>
    </row>
    <row r="9244" spans="1:22" x14ac:dyDescent="0.3">
      <c r="A9244" s="32"/>
      <c r="C9244" s="3">
        <v>9239</v>
      </c>
      <c r="D9244" s="3" t="s">
        <v>10508</v>
      </c>
      <c r="E9244" s="34">
        <v>43142</v>
      </c>
      <c r="F9244" s="34">
        <v>43145</v>
      </c>
      <c r="G9244" s="3" t="s">
        <v>184</v>
      </c>
      <c r="H9244" s="3" t="s">
        <v>4991</v>
      </c>
      <c r="I9244" s="3" t="s">
        <v>4992</v>
      </c>
      <c r="J9244" s="3" t="s">
        <v>22</v>
      </c>
      <c r="K9244" s="3" t="s">
        <v>23</v>
      </c>
      <c r="L9244" s="3" t="s">
        <v>493</v>
      </c>
      <c r="M9244" s="3" t="s">
        <v>494</v>
      </c>
      <c r="N9244" s="3">
        <v>43229</v>
      </c>
      <c r="O9244" s="3" t="s">
        <v>144</v>
      </c>
      <c r="P9244" s="3" t="s">
        <v>2882</v>
      </c>
      <c r="Q9244" s="3" t="s">
        <v>28</v>
      </c>
      <c r="R9244" s="3" t="s">
        <v>61</v>
      </c>
      <c r="S9244" s="3" t="s">
        <v>2883</v>
      </c>
      <c r="T9244" s="3">
        <v>147.56800000000001</v>
      </c>
      <c r="U9244" s="35" cm="1">
        <f t="array" ref="U9244">INDEX('Pricing Strategy'!$F$4:$F$71,MATCH(1,(Dataset!$O9244='Pricing Strategy'!$B$4:$B$71)*(Dataset!$Q9244='Pricing Strategy'!$C$4:$C$71)*(Dataset!$R9244='Pricing Strategy'!$D$4:$D$71),))</f>
        <v>0.4</v>
      </c>
      <c r="V9244" s="3">
        <f>Dataset!$T9244*(1-Dataset!$U9244)</f>
        <v>88.540800000000004</v>
      </c>
    </row>
    <row r="9245" spans="1:22" x14ac:dyDescent="0.3">
      <c r="A9245" s="32"/>
      <c r="C9245" s="3">
        <v>9240</v>
      </c>
      <c r="D9245" s="3" t="s">
        <v>10509</v>
      </c>
      <c r="E9245" s="34">
        <v>43400</v>
      </c>
      <c r="F9245" s="34">
        <v>43406</v>
      </c>
      <c r="G9245" s="3" t="s">
        <v>46</v>
      </c>
      <c r="H9245" s="3" t="s">
        <v>2025</v>
      </c>
      <c r="I9245" s="3" t="s">
        <v>2026</v>
      </c>
      <c r="J9245" s="3" t="s">
        <v>37</v>
      </c>
      <c r="K9245" s="3" t="s">
        <v>23</v>
      </c>
      <c r="L9245" s="3" t="s">
        <v>5652</v>
      </c>
      <c r="M9245" s="3" t="s">
        <v>50</v>
      </c>
      <c r="N9245" s="3">
        <v>32303</v>
      </c>
      <c r="O9245" s="3" t="s">
        <v>26</v>
      </c>
      <c r="P9245" s="3" t="s">
        <v>3447</v>
      </c>
      <c r="Q9245" s="3" t="s">
        <v>42</v>
      </c>
      <c r="R9245" s="3" t="s">
        <v>86</v>
      </c>
      <c r="S9245" s="3" t="s">
        <v>182</v>
      </c>
      <c r="T9245" s="3">
        <v>56.783999999999999</v>
      </c>
      <c r="U9245" s="35" cm="1">
        <f t="array" ref="U9245">INDEX('Pricing Strategy'!$F$4:$F$71,MATCH(1,(Dataset!$O9245='Pricing Strategy'!$B$4:$B$71)*(Dataset!$Q9245='Pricing Strategy'!$C$4:$C$71)*(Dataset!$R9245='Pricing Strategy'!$D$4:$D$71),))</f>
        <v>0.25</v>
      </c>
      <c r="V9245" s="3">
        <f>Dataset!$T9245*(1-Dataset!$U9245)</f>
        <v>42.588000000000001</v>
      </c>
    </row>
    <row r="9246" spans="1:22" x14ac:dyDescent="0.3">
      <c r="A9246" s="32"/>
      <c r="C9246" s="3">
        <v>9241</v>
      </c>
      <c r="D9246" s="3" t="s">
        <v>10509</v>
      </c>
      <c r="E9246" s="34">
        <v>43400</v>
      </c>
      <c r="F9246" s="34">
        <v>43406</v>
      </c>
      <c r="G9246" s="3" t="s">
        <v>46</v>
      </c>
      <c r="H9246" s="3" t="s">
        <v>2025</v>
      </c>
      <c r="I9246" s="3" t="s">
        <v>2026</v>
      </c>
      <c r="J9246" s="3" t="s">
        <v>37</v>
      </c>
      <c r="K9246" s="3" t="s">
        <v>23</v>
      </c>
      <c r="L9246" s="3" t="s">
        <v>5652</v>
      </c>
      <c r="M9246" s="3" t="s">
        <v>50</v>
      </c>
      <c r="N9246" s="3">
        <v>32303</v>
      </c>
      <c r="O9246" s="3" t="s">
        <v>26</v>
      </c>
      <c r="P9246" s="3" t="s">
        <v>3130</v>
      </c>
      <c r="Q9246" s="3" t="s">
        <v>42</v>
      </c>
      <c r="R9246" s="3" t="s">
        <v>71</v>
      </c>
      <c r="S9246" s="3" t="s">
        <v>3131</v>
      </c>
      <c r="T9246" s="3">
        <v>5.6070000000000002</v>
      </c>
      <c r="U9246" s="35" cm="1">
        <f t="array" ref="U9246">INDEX('Pricing Strategy'!$F$4:$F$71,MATCH(1,(Dataset!$O9246='Pricing Strategy'!$B$4:$B$71)*(Dataset!$Q9246='Pricing Strategy'!$C$4:$C$71)*(Dataset!$R9246='Pricing Strategy'!$D$4:$D$71),))</f>
        <v>0.25</v>
      </c>
      <c r="V9246" s="3">
        <f>Dataset!$T9246*(1-Dataset!$U9246)</f>
        <v>4.2052500000000004</v>
      </c>
    </row>
    <row r="9247" spans="1:22" x14ac:dyDescent="0.3">
      <c r="A9247" s="32"/>
      <c r="C9247" s="3">
        <v>9242</v>
      </c>
      <c r="D9247" s="3" t="s">
        <v>10509</v>
      </c>
      <c r="E9247" s="34">
        <v>43400</v>
      </c>
      <c r="F9247" s="34">
        <v>43406</v>
      </c>
      <c r="G9247" s="3" t="s">
        <v>46</v>
      </c>
      <c r="H9247" s="3" t="s">
        <v>2025</v>
      </c>
      <c r="I9247" s="3" t="s">
        <v>2026</v>
      </c>
      <c r="J9247" s="3" t="s">
        <v>37</v>
      </c>
      <c r="K9247" s="3" t="s">
        <v>23</v>
      </c>
      <c r="L9247" s="3" t="s">
        <v>5652</v>
      </c>
      <c r="M9247" s="3" t="s">
        <v>50</v>
      </c>
      <c r="N9247" s="3">
        <v>32303</v>
      </c>
      <c r="O9247" s="3" t="s">
        <v>26</v>
      </c>
      <c r="P9247" s="3" t="s">
        <v>1739</v>
      </c>
      <c r="Q9247" s="3" t="s">
        <v>42</v>
      </c>
      <c r="R9247" s="3" t="s">
        <v>64</v>
      </c>
      <c r="S9247" s="3" t="s">
        <v>1740</v>
      </c>
      <c r="T9247" s="3">
        <v>6.5759999999999996</v>
      </c>
      <c r="U9247" s="35" cm="1">
        <f t="array" ref="U9247">INDEX('Pricing Strategy'!$F$4:$F$71,MATCH(1,(Dataset!$O9247='Pricing Strategy'!$B$4:$B$71)*(Dataset!$Q9247='Pricing Strategy'!$C$4:$C$71)*(Dataset!$R9247='Pricing Strategy'!$D$4:$D$71),))</f>
        <v>0.3</v>
      </c>
      <c r="V9247" s="3">
        <f>Dataset!$T9247*(1-Dataset!$U9247)</f>
        <v>4.6031999999999993</v>
      </c>
    </row>
    <row r="9248" spans="1:22" x14ac:dyDescent="0.3">
      <c r="A9248" s="32"/>
      <c r="C9248" s="3">
        <v>9243</v>
      </c>
      <c r="D9248" s="3" t="s">
        <v>10510</v>
      </c>
      <c r="E9248" s="34">
        <v>42194</v>
      </c>
      <c r="F9248" s="34">
        <v>42199</v>
      </c>
      <c r="G9248" s="3" t="s">
        <v>46</v>
      </c>
      <c r="H9248" s="3" t="s">
        <v>2353</v>
      </c>
      <c r="I9248" s="3" t="s">
        <v>2354</v>
      </c>
      <c r="J9248" s="3" t="s">
        <v>98</v>
      </c>
      <c r="K9248" s="3" t="s">
        <v>23</v>
      </c>
      <c r="L9248" s="3" t="s">
        <v>123</v>
      </c>
      <c r="M9248" s="3" t="s">
        <v>39</v>
      </c>
      <c r="N9248" s="3">
        <v>94122</v>
      </c>
      <c r="O9248" s="3" t="s">
        <v>40</v>
      </c>
      <c r="P9248" s="3" t="s">
        <v>442</v>
      </c>
      <c r="Q9248" s="3" t="s">
        <v>42</v>
      </c>
      <c r="R9248" s="3" t="s">
        <v>71</v>
      </c>
      <c r="S9248" s="3" t="s">
        <v>443</v>
      </c>
      <c r="T9248" s="3">
        <v>14.304</v>
      </c>
      <c r="U9248" s="35" cm="1">
        <f t="array" ref="U9248">INDEX('Pricing Strategy'!$F$4:$F$71,MATCH(1,(Dataset!$O9248='Pricing Strategy'!$B$4:$B$71)*(Dataset!$Q9248='Pricing Strategy'!$C$4:$C$71)*(Dataset!$R9248='Pricing Strategy'!$D$4:$D$71),))</f>
        <v>0.4</v>
      </c>
      <c r="V9248" s="3">
        <f>Dataset!$T9248*(1-Dataset!$U9248)</f>
        <v>8.5823999999999998</v>
      </c>
    </row>
    <row r="9249" spans="1:22" x14ac:dyDescent="0.3">
      <c r="A9249" s="32"/>
      <c r="C9249" s="3">
        <v>9244</v>
      </c>
      <c r="D9249" s="3" t="s">
        <v>10510</v>
      </c>
      <c r="E9249" s="34">
        <v>42194</v>
      </c>
      <c r="F9249" s="34">
        <v>42199</v>
      </c>
      <c r="G9249" s="3" t="s">
        <v>46</v>
      </c>
      <c r="H9249" s="3" t="s">
        <v>2353</v>
      </c>
      <c r="I9249" s="3" t="s">
        <v>2354</v>
      </c>
      <c r="J9249" s="3" t="s">
        <v>98</v>
      </c>
      <c r="K9249" s="3" t="s">
        <v>23</v>
      </c>
      <c r="L9249" s="3" t="s">
        <v>123</v>
      </c>
      <c r="M9249" s="3" t="s">
        <v>39</v>
      </c>
      <c r="N9249" s="3">
        <v>94122</v>
      </c>
      <c r="O9249" s="3" t="s">
        <v>40</v>
      </c>
      <c r="P9249" s="3" t="s">
        <v>7056</v>
      </c>
      <c r="Q9249" s="3" t="s">
        <v>28</v>
      </c>
      <c r="R9249" s="3" t="s">
        <v>29</v>
      </c>
      <c r="S9249" s="3" t="s">
        <v>7057</v>
      </c>
      <c r="T9249" s="3">
        <v>119.833</v>
      </c>
      <c r="U9249" s="35" cm="1">
        <f t="array" ref="U9249">INDEX('Pricing Strategy'!$F$4:$F$71,MATCH(1,(Dataset!$O9249='Pricing Strategy'!$B$4:$B$71)*(Dataset!$Q9249='Pricing Strategy'!$C$4:$C$71)*(Dataset!$R9249='Pricing Strategy'!$D$4:$D$71),))</f>
        <v>0.5</v>
      </c>
      <c r="V9249" s="3">
        <f>Dataset!$T9249*(1-Dataset!$U9249)</f>
        <v>59.916499999999999</v>
      </c>
    </row>
    <row r="9250" spans="1:22" x14ac:dyDescent="0.3">
      <c r="A9250" s="32"/>
      <c r="C9250" s="3">
        <v>9245</v>
      </c>
      <c r="D9250" s="3" t="s">
        <v>10510</v>
      </c>
      <c r="E9250" s="34">
        <v>42194</v>
      </c>
      <c r="F9250" s="34">
        <v>42199</v>
      </c>
      <c r="G9250" s="3" t="s">
        <v>46</v>
      </c>
      <c r="H9250" s="3" t="s">
        <v>2353</v>
      </c>
      <c r="I9250" s="3" t="s">
        <v>2354</v>
      </c>
      <c r="J9250" s="3" t="s">
        <v>98</v>
      </c>
      <c r="K9250" s="3" t="s">
        <v>23</v>
      </c>
      <c r="L9250" s="3" t="s">
        <v>123</v>
      </c>
      <c r="M9250" s="3" t="s">
        <v>39</v>
      </c>
      <c r="N9250" s="3">
        <v>94122</v>
      </c>
      <c r="O9250" s="3" t="s">
        <v>40</v>
      </c>
      <c r="P9250" s="3" t="s">
        <v>4229</v>
      </c>
      <c r="Q9250" s="3" t="s">
        <v>42</v>
      </c>
      <c r="R9250" s="3" t="s">
        <v>64</v>
      </c>
      <c r="S9250" s="3" t="s">
        <v>4230</v>
      </c>
      <c r="T9250" s="3">
        <v>5.56</v>
      </c>
      <c r="U9250" s="35" cm="1">
        <f t="array" ref="U9250">INDEX('Pricing Strategy'!$F$4:$F$71,MATCH(1,(Dataset!$O9250='Pricing Strategy'!$B$4:$B$71)*(Dataset!$Q9250='Pricing Strategy'!$C$4:$C$71)*(Dataset!$R9250='Pricing Strategy'!$D$4:$D$71),))</f>
        <v>0.45</v>
      </c>
      <c r="V9250" s="3">
        <f>Dataset!$T9250*(1-Dataset!$U9250)</f>
        <v>3.0579999999999998</v>
      </c>
    </row>
    <row r="9251" spans="1:22" x14ac:dyDescent="0.3">
      <c r="A9251" s="32"/>
      <c r="C9251" s="3">
        <v>9246</v>
      </c>
      <c r="D9251" s="3" t="s">
        <v>10510</v>
      </c>
      <c r="E9251" s="34">
        <v>42194</v>
      </c>
      <c r="F9251" s="34">
        <v>42199</v>
      </c>
      <c r="G9251" s="3" t="s">
        <v>46</v>
      </c>
      <c r="H9251" s="3" t="s">
        <v>2353</v>
      </c>
      <c r="I9251" s="3" t="s">
        <v>2354</v>
      </c>
      <c r="J9251" s="3" t="s">
        <v>98</v>
      </c>
      <c r="K9251" s="3" t="s">
        <v>23</v>
      </c>
      <c r="L9251" s="3" t="s">
        <v>123</v>
      </c>
      <c r="M9251" s="3" t="s">
        <v>39</v>
      </c>
      <c r="N9251" s="3">
        <v>94122</v>
      </c>
      <c r="O9251" s="3" t="s">
        <v>40</v>
      </c>
      <c r="P9251" s="3" t="s">
        <v>85</v>
      </c>
      <c r="Q9251" s="3" t="s">
        <v>42</v>
      </c>
      <c r="R9251" s="3" t="s">
        <v>86</v>
      </c>
      <c r="S9251" s="3" t="s">
        <v>87</v>
      </c>
      <c r="T9251" s="3">
        <v>32.4</v>
      </c>
      <c r="U9251" s="35" cm="1">
        <f t="array" ref="U9251">INDEX('Pricing Strategy'!$F$4:$F$71,MATCH(1,(Dataset!$O9251='Pricing Strategy'!$B$4:$B$71)*(Dataset!$Q9251='Pricing Strategy'!$C$4:$C$71)*(Dataset!$R9251='Pricing Strategy'!$D$4:$D$71),))</f>
        <v>0.4</v>
      </c>
      <c r="V9251" s="3">
        <f>Dataset!$T9251*(1-Dataset!$U9251)</f>
        <v>19.439999999999998</v>
      </c>
    </row>
    <row r="9252" spans="1:22" x14ac:dyDescent="0.3">
      <c r="A9252" s="32"/>
      <c r="C9252" s="3">
        <v>9247</v>
      </c>
      <c r="D9252" s="3" t="s">
        <v>10511</v>
      </c>
      <c r="E9252" s="34">
        <v>43242</v>
      </c>
      <c r="F9252" s="34">
        <v>43246</v>
      </c>
      <c r="G9252" s="3" t="s">
        <v>46</v>
      </c>
      <c r="H9252" s="3" t="s">
        <v>6040</v>
      </c>
      <c r="I9252" s="3" t="s">
        <v>6041</v>
      </c>
      <c r="J9252" s="3" t="s">
        <v>98</v>
      </c>
      <c r="K9252" s="3" t="s">
        <v>23</v>
      </c>
      <c r="L9252" s="3" t="s">
        <v>123</v>
      </c>
      <c r="M9252" s="3" t="s">
        <v>39</v>
      </c>
      <c r="N9252" s="3">
        <v>94109</v>
      </c>
      <c r="O9252" s="3" t="s">
        <v>40</v>
      </c>
      <c r="P9252" s="3" t="s">
        <v>1114</v>
      </c>
      <c r="Q9252" s="3" t="s">
        <v>42</v>
      </c>
      <c r="R9252" s="3" t="s">
        <v>64</v>
      </c>
      <c r="S9252" s="3" t="s">
        <v>1115</v>
      </c>
      <c r="T9252" s="3">
        <v>9.84</v>
      </c>
      <c r="U9252" s="35" cm="1">
        <f t="array" ref="U9252">INDEX('Pricing Strategy'!$F$4:$F$71,MATCH(1,(Dataset!$O9252='Pricing Strategy'!$B$4:$B$71)*(Dataset!$Q9252='Pricing Strategy'!$C$4:$C$71)*(Dataset!$R9252='Pricing Strategy'!$D$4:$D$71),))</f>
        <v>0.45</v>
      </c>
      <c r="V9252" s="3">
        <f>Dataset!$T9252*(1-Dataset!$U9252)</f>
        <v>5.4119999999999999</v>
      </c>
    </row>
    <row r="9253" spans="1:22" x14ac:dyDescent="0.3">
      <c r="A9253" s="32"/>
      <c r="C9253" s="3">
        <v>9248</v>
      </c>
      <c r="D9253" s="3" t="s">
        <v>10511</v>
      </c>
      <c r="E9253" s="34">
        <v>43242</v>
      </c>
      <c r="F9253" s="34">
        <v>43246</v>
      </c>
      <c r="G9253" s="3" t="s">
        <v>46</v>
      </c>
      <c r="H9253" s="3" t="s">
        <v>6040</v>
      </c>
      <c r="I9253" s="3" t="s">
        <v>6041</v>
      </c>
      <c r="J9253" s="3" t="s">
        <v>98</v>
      </c>
      <c r="K9253" s="3" t="s">
        <v>23</v>
      </c>
      <c r="L9253" s="3" t="s">
        <v>123</v>
      </c>
      <c r="M9253" s="3" t="s">
        <v>39</v>
      </c>
      <c r="N9253" s="3">
        <v>94109</v>
      </c>
      <c r="O9253" s="3" t="s">
        <v>40</v>
      </c>
      <c r="P9253" s="3" t="s">
        <v>1282</v>
      </c>
      <c r="Q9253" s="3" t="s">
        <v>42</v>
      </c>
      <c r="R9253" s="3" t="s">
        <v>64</v>
      </c>
      <c r="S9253" s="3" t="s">
        <v>1283</v>
      </c>
      <c r="T9253" s="3">
        <v>2.78</v>
      </c>
      <c r="U9253" s="35" cm="1">
        <f t="array" ref="U9253">INDEX('Pricing Strategy'!$F$4:$F$71,MATCH(1,(Dataset!$O9253='Pricing Strategy'!$B$4:$B$71)*(Dataset!$Q9253='Pricing Strategy'!$C$4:$C$71)*(Dataset!$R9253='Pricing Strategy'!$D$4:$D$71),))</f>
        <v>0.45</v>
      </c>
      <c r="V9253" s="3">
        <f>Dataset!$T9253*(1-Dataset!$U9253)</f>
        <v>1.5289999999999999</v>
      </c>
    </row>
    <row r="9254" spans="1:22" x14ac:dyDescent="0.3">
      <c r="A9254" s="32"/>
      <c r="C9254" s="3">
        <v>9249</v>
      </c>
      <c r="D9254" s="3" t="s">
        <v>10512</v>
      </c>
      <c r="E9254" s="34">
        <v>43049</v>
      </c>
      <c r="F9254" s="34">
        <v>43053</v>
      </c>
      <c r="G9254" s="3" t="s">
        <v>46</v>
      </c>
      <c r="H9254" s="3" t="s">
        <v>2897</v>
      </c>
      <c r="I9254" s="3" t="s">
        <v>2898</v>
      </c>
      <c r="J9254" s="3" t="s">
        <v>22</v>
      </c>
      <c r="K9254" s="3" t="s">
        <v>23</v>
      </c>
      <c r="L9254" s="3" t="s">
        <v>262</v>
      </c>
      <c r="M9254" s="3" t="s">
        <v>263</v>
      </c>
      <c r="N9254" s="3">
        <v>10009</v>
      </c>
      <c r="O9254" s="3" t="s">
        <v>144</v>
      </c>
      <c r="P9254" s="3" t="s">
        <v>1022</v>
      </c>
      <c r="Q9254" s="3" t="s">
        <v>42</v>
      </c>
      <c r="R9254" s="3" t="s">
        <v>71</v>
      </c>
      <c r="S9254" s="3" t="s">
        <v>1023</v>
      </c>
      <c r="T9254" s="3">
        <v>3.64</v>
      </c>
      <c r="U9254" s="35" cm="1">
        <f t="array" ref="U9254">INDEX('Pricing Strategy'!$F$4:$F$71,MATCH(1,(Dataset!$O9254='Pricing Strategy'!$B$4:$B$71)*(Dataset!$Q9254='Pricing Strategy'!$C$4:$C$71)*(Dataset!$R9254='Pricing Strategy'!$D$4:$D$71),))</f>
        <v>0.4</v>
      </c>
      <c r="V9254" s="3">
        <f>Dataset!$T9254*(1-Dataset!$U9254)</f>
        <v>2.1840000000000002</v>
      </c>
    </row>
    <row r="9255" spans="1:22" x14ac:dyDescent="0.3">
      <c r="A9255" s="32"/>
      <c r="C9255" s="3">
        <v>9250</v>
      </c>
      <c r="D9255" s="3" t="s">
        <v>10512</v>
      </c>
      <c r="E9255" s="34">
        <v>43049</v>
      </c>
      <c r="F9255" s="34">
        <v>43053</v>
      </c>
      <c r="G9255" s="3" t="s">
        <v>46</v>
      </c>
      <c r="H9255" s="3" t="s">
        <v>2897</v>
      </c>
      <c r="I9255" s="3" t="s">
        <v>2898</v>
      </c>
      <c r="J9255" s="3" t="s">
        <v>22</v>
      </c>
      <c r="K9255" s="3" t="s">
        <v>23</v>
      </c>
      <c r="L9255" s="3" t="s">
        <v>262</v>
      </c>
      <c r="M9255" s="3" t="s">
        <v>263</v>
      </c>
      <c r="N9255" s="3">
        <v>10009</v>
      </c>
      <c r="O9255" s="3" t="s">
        <v>144</v>
      </c>
      <c r="P9255" s="3" t="s">
        <v>5894</v>
      </c>
      <c r="Q9255" s="3" t="s">
        <v>67</v>
      </c>
      <c r="R9255" s="3" t="s">
        <v>68</v>
      </c>
      <c r="S9255" s="3" t="s">
        <v>5895</v>
      </c>
      <c r="T9255" s="3">
        <v>881.93</v>
      </c>
      <c r="U9255" s="35" cm="1">
        <f t="array" ref="U9255">INDEX('Pricing Strategy'!$F$4:$F$71,MATCH(1,(Dataset!$O9255='Pricing Strategy'!$B$4:$B$71)*(Dataset!$Q9255='Pricing Strategy'!$C$4:$C$71)*(Dataset!$R9255='Pricing Strategy'!$D$4:$D$71),))</f>
        <v>0.4</v>
      </c>
      <c r="V9255" s="3">
        <f>Dataset!$T9255*(1-Dataset!$U9255)</f>
        <v>529.1579999999999</v>
      </c>
    </row>
    <row r="9256" spans="1:22" x14ac:dyDescent="0.3">
      <c r="A9256" s="32"/>
      <c r="C9256" s="3">
        <v>9251</v>
      </c>
      <c r="D9256" s="3" t="s">
        <v>10513</v>
      </c>
      <c r="E9256" s="34">
        <v>43071</v>
      </c>
      <c r="F9256" s="34">
        <v>43075</v>
      </c>
      <c r="G9256" s="3" t="s">
        <v>46</v>
      </c>
      <c r="H9256" s="3" t="s">
        <v>3890</v>
      </c>
      <c r="I9256" s="3" t="s">
        <v>3891</v>
      </c>
      <c r="J9256" s="3" t="s">
        <v>37</v>
      </c>
      <c r="K9256" s="3" t="s">
        <v>23</v>
      </c>
      <c r="L9256" s="3" t="s">
        <v>5184</v>
      </c>
      <c r="M9256" s="3" t="s">
        <v>485</v>
      </c>
      <c r="N9256" s="3">
        <v>52302</v>
      </c>
      <c r="O9256" s="3" t="s">
        <v>101</v>
      </c>
      <c r="P9256" s="3" t="s">
        <v>1929</v>
      </c>
      <c r="Q9256" s="3" t="s">
        <v>42</v>
      </c>
      <c r="R9256" s="3" t="s">
        <v>71</v>
      </c>
      <c r="S9256" s="3" t="s">
        <v>1930</v>
      </c>
      <c r="T9256" s="3">
        <v>115.84</v>
      </c>
      <c r="U9256" s="35" cm="1">
        <f t="array" ref="U9256">INDEX('Pricing Strategy'!$F$4:$F$71,MATCH(1,(Dataset!$O9256='Pricing Strategy'!$B$4:$B$71)*(Dataset!$Q9256='Pricing Strategy'!$C$4:$C$71)*(Dataset!$R9256='Pricing Strategy'!$D$4:$D$71),))</f>
        <v>0.3</v>
      </c>
      <c r="V9256" s="3">
        <f>Dataset!$T9256*(1-Dataset!$U9256)</f>
        <v>81.087999999999994</v>
      </c>
    </row>
    <row r="9257" spans="1:22" x14ac:dyDescent="0.3">
      <c r="A9257" s="32"/>
      <c r="C9257" s="3">
        <v>9252</v>
      </c>
      <c r="D9257" s="3" t="s">
        <v>10514</v>
      </c>
      <c r="E9257" s="34">
        <v>43161</v>
      </c>
      <c r="F9257" s="34">
        <v>43167</v>
      </c>
      <c r="G9257" s="3" t="s">
        <v>46</v>
      </c>
      <c r="H9257" s="3" t="s">
        <v>5637</v>
      </c>
      <c r="I9257" s="3" t="s">
        <v>5638</v>
      </c>
      <c r="J9257" s="3" t="s">
        <v>37</v>
      </c>
      <c r="K9257" s="3" t="s">
        <v>23</v>
      </c>
      <c r="L9257" s="3" t="s">
        <v>38</v>
      </c>
      <c r="M9257" s="3" t="s">
        <v>39</v>
      </c>
      <c r="N9257" s="3">
        <v>90008</v>
      </c>
      <c r="O9257" s="3" t="s">
        <v>40</v>
      </c>
      <c r="P9257" s="3" t="s">
        <v>4305</v>
      </c>
      <c r="Q9257" s="3" t="s">
        <v>42</v>
      </c>
      <c r="R9257" s="3" t="s">
        <v>71</v>
      </c>
      <c r="S9257" s="3" t="s">
        <v>4306</v>
      </c>
      <c r="T9257" s="3">
        <v>107.648</v>
      </c>
      <c r="U9257" s="35" cm="1">
        <f t="array" ref="U9257">INDEX('Pricing Strategy'!$F$4:$F$71,MATCH(1,(Dataset!$O9257='Pricing Strategy'!$B$4:$B$71)*(Dataset!$Q9257='Pricing Strategy'!$C$4:$C$71)*(Dataset!$R9257='Pricing Strategy'!$D$4:$D$71),))</f>
        <v>0.4</v>
      </c>
      <c r="V9257" s="3">
        <f>Dataset!$T9257*(1-Dataset!$U9257)</f>
        <v>64.588799999999992</v>
      </c>
    </row>
    <row r="9258" spans="1:22" x14ac:dyDescent="0.3">
      <c r="A9258" s="32"/>
      <c r="C9258" s="3">
        <v>9253</v>
      </c>
      <c r="D9258" s="3" t="s">
        <v>10515</v>
      </c>
      <c r="E9258" s="34">
        <v>43366</v>
      </c>
      <c r="F9258" s="34">
        <v>43368</v>
      </c>
      <c r="G9258" s="3" t="s">
        <v>19</v>
      </c>
      <c r="H9258" s="3" t="s">
        <v>8521</v>
      </c>
      <c r="I9258" s="3" t="s">
        <v>8522</v>
      </c>
      <c r="J9258" s="3" t="s">
        <v>22</v>
      </c>
      <c r="K9258" s="3" t="s">
        <v>23</v>
      </c>
      <c r="L9258" s="3" t="s">
        <v>10516</v>
      </c>
      <c r="M9258" s="3" t="s">
        <v>1709</v>
      </c>
      <c r="N9258" s="3">
        <v>71603</v>
      </c>
      <c r="O9258" s="3" t="s">
        <v>26</v>
      </c>
      <c r="P9258" s="3" t="s">
        <v>4940</v>
      </c>
      <c r="Q9258" s="3" t="s">
        <v>67</v>
      </c>
      <c r="R9258" s="3" t="s">
        <v>157</v>
      </c>
      <c r="S9258" s="3" t="s">
        <v>4941</v>
      </c>
      <c r="T9258" s="3">
        <v>199.95</v>
      </c>
      <c r="U9258" s="35" cm="1">
        <f t="array" ref="U9258">INDEX('Pricing Strategy'!$F$4:$F$71,MATCH(1,(Dataset!$O9258='Pricing Strategy'!$B$4:$B$71)*(Dataset!$Q9258='Pricing Strategy'!$C$4:$C$71)*(Dataset!$R9258='Pricing Strategy'!$D$4:$D$71),))</f>
        <v>0.3</v>
      </c>
      <c r="V9258" s="3">
        <f>Dataset!$T9258*(1-Dataset!$U9258)</f>
        <v>139.96499999999997</v>
      </c>
    </row>
    <row r="9259" spans="1:22" x14ac:dyDescent="0.3">
      <c r="A9259" s="32"/>
      <c r="C9259" s="3">
        <v>9254</v>
      </c>
      <c r="D9259" s="3" t="s">
        <v>10515</v>
      </c>
      <c r="E9259" s="34">
        <v>43366</v>
      </c>
      <c r="F9259" s="34">
        <v>43368</v>
      </c>
      <c r="G9259" s="3" t="s">
        <v>19</v>
      </c>
      <c r="H9259" s="3" t="s">
        <v>8521</v>
      </c>
      <c r="I9259" s="3" t="s">
        <v>8522</v>
      </c>
      <c r="J9259" s="3" t="s">
        <v>22</v>
      </c>
      <c r="K9259" s="3" t="s">
        <v>23</v>
      </c>
      <c r="L9259" s="3" t="s">
        <v>10516</v>
      </c>
      <c r="M9259" s="3" t="s">
        <v>1709</v>
      </c>
      <c r="N9259" s="3">
        <v>71603</v>
      </c>
      <c r="O9259" s="3" t="s">
        <v>26</v>
      </c>
      <c r="P9259" s="3" t="s">
        <v>1981</v>
      </c>
      <c r="Q9259" s="3" t="s">
        <v>42</v>
      </c>
      <c r="R9259" s="3" t="s">
        <v>86</v>
      </c>
      <c r="S9259" s="3" t="s">
        <v>1982</v>
      </c>
      <c r="T9259" s="3">
        <v>12.96</v>
      </c>
      <c r="U9259" s="35" cm="1">
        <f t="array" ref="U9259">INDEX('Pricing Strategy'!$F$4:$F$71,MATCH(1,(Dataset!$O9259='Pricing Strategy'!$B$4:$B$71)*(Dataset!$Q9259='Pricing Strategy'!$C$4:$C$71)*(Dataset!$R9259='Pricing Strategy'!$D$4:$D$71),))</f>
        <v>0.25</v>
      </c>
      <c r="V9259" s="3">
        <f>Dataset!$T9259*(1-Dataset!$U9259)</f>
        <v>9.7200000000000006</v>
      </c>
    </row>
    <row r="9260" spans="1:22" x14ac:dyDescent="0.3">
      <c r="A9260" s="32"/>
      <c r="C9260" s="3">
        <v>9255</v>
      </c>
      <c r="D9260" s="3" t="s">
        <v>10517</v>
      </c>
      <c r="E9260" s="34">
        <v>42046</v>
      </c>
      <c r="F9260" s="34">
        <v>42050</v>
      </c>
      <c r="G9260" s="3" t="s">
        <v>19</v>
      </c>
      <c r="H9260" s="3" t="s">
        <v>2629</v>
      </c>
      <c r="I9260" s="3" t="s">
        <v>2630</v>
      </c>
      <c r="J9260" s="3" t="s">
        <v>22</v>
      </c>
      <c r="K9260" s="3" t="s">
        <v>23</v>
      </c>
      <c r="L9260" s="3" t="s">
        <v>378</v>
      </c>
      <c r="M9260" s="3" t="s">
        <v>593</v>
      </c>
      <c r="N9260" s="3">
        <v>65203</v>
      </c>
      <c r="O9260" s="3" t="s">
        <v>101</v>
      </c>
      <c r="P9260" s="3" t="s">
        <v>300</v>
      </c>
      <c r="Q9260" s="3" t="s">
        <v>28</v>
      </c>
      <c r="R9260" s="3" t="s">
        <v>32</v>
      </c>
      <c r="S9260" s="3" t="s">
        <v>301</v>
      </c>
      <c r="T9260" s="3">
        <v>60.89</v>
      </c>
      <c r="U9260" s="35" cm="1">
        <f t="array" ref="U9260">INDEX('Pricing Strategy'!$F$4:$F$71,MATCH(1,(Dataset!$O9260='Pricing Strategy'!$B$4:$B$71)*(Dataset!$Q9260='Pricing Strategy'!$C$4:$C$71)*(Dataset!$R9260='Pricing Strategy'!$D$4:$D$71),))</f>
        <v>0.35</v>
      </c>
      <c r="V9260" s="3">
        <f>Dataset!$T9260*(1-Dataset!$U9260)</f>
        <v>39.578499999999998</v>
      </c>
    </row>
    <row r="9261" spans="1:22" x14ac:dyDescent="0.3">
      <c r="A9261" s="32"/>
      <c r="C9261" s="3">
        <v>9256</v>
      </c>
      <c r="D9261" s="3" t="s">
        <v>10517</v>
      </c>
      <c r="E9261" s="34">
        <v>42046</v>
      </c>
      <c r="F9261" s="34">
        <v>42050</v>
      </c>
      <c r="G9261" s="3" t="s">
        <v>19</v>
      </c>
      <c r="H9261" s="3" t="s">
        <v>2629</v>
      </c>
      <c r="I9261" s="3" t="s">
        <v>2630</v>
      </c>
      <c r="J9261" s="3" t="s">
        <v>22</v>
      </c>
      <c r="K9261" s="3" t="s">
        <v>23</v>
      </c>
      <c r="L9261" s="3" t="s">
        <v>378</v>
      </c>
      <c r="M9261" s="3" t="s">
        <v>593</v>
      </c>
      <c r="N9261" s="3">
        <v>65203</v>
      </c>
      <c r="O9261" s="3" t="s">
        <v>101</v>
      </c>
      <c r="P9261" s="3" t="s">
        <v>2685</v>
      </c>
      <c r="Q9261" s="3" t="s">
        <v>42</v>
      </c>
      <c r="R9261" s="3" t="s">
        <v>43</v>
      </c>
      <c r="S9261" s="3" t="s">
        <v>2686</v>
      </c>
      <c r="T9261" s="3">
        <v>14.94</v>
      </c>
      <c r="U9261" s="35" cm="1">
        <f t="array" ref="U9261">INDEX('Pricing Strategy'!$F$4:$F$71,MATCH(1,(Dataset!$O9261='Pricing Strategy'!$B$4:$B$71)*(Dataset!$Q9261='Pricing Strategy'!$C$4:$C$71)*(Dataset!$R9261='Pricing Strategy'!$D$4:$D$71),))</f>
        <v>0.3</v>
      </c>
      <c r="V9261" s="3">
        <f>Dataset!$T9261*(1-Dataset!$U9261)</f>
        <v>10.457999999999998</v>
      </c>
    </row>
    <row r="9262" spans="1:22" x14ac:dyDescent="0.3">
      <c r="A9262" s="32"/>
      <c r="C9262" s="3">
        <v>9257</v>
      </c>
      <c r="D9262" s="3" t="s">
        <v>10517</v>
      </c>
      <c r="E9262" s="34">
        <v>42046</v>
      </c>
      <c r="F9262" s="34">
        <v>42050</v>
      </c>
      <c r="G9262" s="3" t="s">
        <v>19</v>
      </c>
      <c r="H9262" s="3" t="s">
        <v>2629</v>
      </c>
      <c r="I9262" s="3" t="s">
        <v>2630</v>
      </c>
      <c r="J9262" s="3" t="s">
        <v>22</v>
      </c>
      <c r="K9262" s="3" t="s">
        <v>23</v>
      </c>
      <c r="L9262" s="3" t="s">
        <v>378</v>
      </c>
      <c r="M9262" s="3" t="s">
        <v>593</v>
      </c>
      <c r="N9262" s="3">
        <v>65203</v>
      </c>
      <c r="O9262" s="3" t="s">
        <v>101</v>
      </c>
      <c r="P9262" s="3" t="s">
        <v>2108</v>
      </c>
      <c r="Q9262" s="3" t="s">
        <v>42</v>
      </c>
      <c r="R9262" s="3" t="s">
        <v>71</v>
      </c>
      <c r="S9262" s="3" t="s">
        <v>2109</v>
      </c>
      <c r="T9262" s="3">
        <v>9.64</v>
      </c>
      <c r="U9262" s="35" cm="1">
        <f t="array" ref="U9262">INDEX('Pricing Strategy'!$F$4:$F$71,MATCH(1,(Dataset!$O9262='Pricing Strategy'!$B$4:$B$71)*(Dataset!$Q9262='Pricing Strategy'!$C$4:$C$71)*(Dataset!$R9262='Pricing Strategy'!$D$4:$D$71),))</f>
        <v>0.3</v>
      </c>
      <c r="V9262" s="3">
        <f>Dataset!$T9262*(1-Dataset!$U9262)</f>
        <v>6.7480000000000002</v>
      </c>
    </row>
    <row r="9263" spans="1:22" x14ac:dyDescent="0.3">
      <c r="A9263" s="32"/>
      <c r="C9263" s="3">
        <v>9258</v>
      </c>
      <c r="D9263" s="3" t="s">
        <v>10517</v>
      </c>
      <c r="E9263" s="34">
        <v>42046</v>
      </c>
      <c r="F9263" s="34">
        <v>42050</v>
      </c>
      <c r="G9263" s="3" t="s">
        <v>19</v>
      </c>
      <c r="H9263" s="3" t="s">
        <v>2629</v>
      </c>
      <c r="I9263" s="3" t="s">
        <v>2630</v>
      </c>
      <c r="J9263" s="3" t="s">
        <v>22</v>
      </c>
      <c r="K9263" s="3" t="s">
        <v>23</v>
      </c>
      <c r="L9263" s="3" t="s">
        <v>378</v>
      </c>
      <c r="M9263" s="3" t="s">
        <v>593</v>
      </c>
      <c r="N9263" s="3">
        <v>65203</v>
      </c>
      <c r="O9263" s="3" t="s">
        <v>101</v>
      </c>
      <c r="P9263" s="3" t="s">
        <v>5405</v>
      </c>
      <c r="Q9263" s="3" t="s">
        <v>28</v>
      </c>
      <c r="R9263" s="3" t="s">
        <v>61</v>
      </c>
      <c r="S9263" s="3" t="s">
        <v>5406</v>
      </c>
      <c r="T9263" s="3">
        <v>332.94</v>
      </c>
      <c r="U9263" s="35" cm="1">
        <f t="array" ref="U9263">INDEX('Pricing Strategy'!$F$4:$F$71,MATCH(1,(Dataset!$O9263='Pricing Strategy'!$B$4:$B$71)*(Dataset!$Q9263='Pricing Strategy'!$C$4:$C$71)*(Dataset!$R9263='Pricing Strategy'!$D$4:$D$71),))</f>
        <v>0.3</v>
      </c>
      <c r="V9263" s="3">
        <f>Dataset!$T9263*(1-Dataset!$U9263)</f>
        <v>233.05799999999999</v>
      </c>
    </row>
    <row r="9264" spans="1:22" x14ac:dyDescent="0.3">
      <c r="A9264" s="32"/>
      <c r="C9264" s="3">
        <v>9259</v>
      </c>
      <c r="D9264" s="3" t="s">
        <v>10517</v>
      </c>
      <c r="E9264" s="34">
        <v>42046</v>
      </c>
      <c r="F9264" s="34">
        <v>42050</v>
      </c>
      <c r="G9264" s="3" t="s">
        <v>19</v>
      </c>
      <c r="H9264" s="3" t="s">
        <v>2629</v>
      </c>
      <c r="I9264" s="3" t="s">
        <v>2630</v>
      </c>
      <c r="J9264" s="3" t="s">
        <v>22</v>
      </c>
      <c r="K9264" s="3" t="s">
        <v>23</v>
      </c>
      <c r="L9264" s="3" t="s">
        <v>378</v>
      </c>
      <c r="M9264" s="3" t="s">
        <v>593</v>
      </c>
      <c r="N9264" s="3">
        <v>65203</v>
      </c>
      <c r="O9264" s="3" t="s">
        <v>101</v>
      </c>
      <c r="P9264" s="3" t="s">
        <v>321</v>
      </c>
      <c r="Q9264" s="3" t="s">
        <v>42</v>
      </c>
      <c r="R9264" s="3" t="s">
        <v>71</v>
      </c>
      <c r="S9264" s="3" t="s">
        <v>6192</v>
      </c>
      <c r="T9264" s="3">
        <v>51.9</v>
      </c>
      <c r="U9264" s="35" cm="1">
        <f t="array" ref="U9264">INDEX('Pricing Strategy'!$F$4:$F$71,MATCH(1,(Dataset!$O9264='Pricing Strategy'!$B$4:$B$71)*(Dataset!$Q9264='Pricing Strategy'!$C$4:$C$71)*(Dataset!$R9264='Pricing Strategy'!$D$4:$D$71),))</f>
        <v>0.3</v>
      </c>
      <c r="V9264" s="3">
        <f>Dataset!$T9264*(1-Dataset!$U9264)</f>
        <v>36.33</v>
      </c>
    </row>
    <row r="9265" spans="1:22" x14ac:dyDescent="0.3">
      <c r="A9265" s="32"/>
      <c r="C9265" s="3">
        <v>9260</v>
      </c>
      <c r="D9265" s="3" t="s">
        <v>10517</v>
      </c>
      <c r="E9265" s="34">
        <v>42046</v>
      </c>
      <c r="F9265" s="34">
        <v>42050</v>
      </c>
      <c r="G9265" s="3" t="s">
        <v>19</v>
      </c>
      <c r="H9265" s="3" t="s">
        <v>2629</v>
      </c>
      <c r="I9265" s="3" t="s">
        <v>2630</v>
      </c>
      <c r="J9265" s="3" t="s">
        <v>22</v>
      </c>
      <c r="K9265" s="3" t="s">
        <v>23</v>
      </c>
      <c r="L9265" s="3" t="s">
        <v>378</v>
      </c>
      <c r="M9265" s="3" t="s">
        <v>593</v>
      </c>
      <c r="N9265" s="3">
        <v>65203</v>
      </c>
      <c r="O9265" s="3" t="s">
        <v>101</v>
      </c>
      <c r="P9265" s="3" t="s">
        <v>2218</v>
      </c>
      <c r="Q9265" s="3" t="s">
        <v>42</v>
      </c>
      <c r="R9265" s="3" t="s">
        <v>55</v>
      </c>
      <c r="S9265" s="3" t="s">
        <v>2219</v>
      </c>
      <c r="T9265" s="3">
        <v>64.959999999999994</v>
      </c>
      <c r="U9265" s="35" cm="1">
        <f t="array" ref="U9265">INDEX('Pricing Strategy'!$F$4:$F$71,MATCH(1,(Dataset!$O9265='Pricing Strategy'!$B$4:$B$71)*(Dataset!$Q9265='Pricing Strategy'!$C$4:$C$71)*(Dataset!$R9265='Pricing Strategy'!$D$4:$D$71),))</f>
        <v>0.4</v>
      </c>
      <c r="V9265" s="3">
        <f>Dataset!$T9265*(1-Dataset!$U9265)</f>
        <v>38.975999999999992</v>
      </c>
    </row>
    <row r="9266" spans="1:22" x14ac:dyDescent="0.3">
      <c r="A9266" s="32"/>
      <c r="C9266" s="3">
        <v>9261</v>
      </c>
      <c r="D9266" s="3" t="s">
        <v>10518</v>
      </c>
      <c r="E9266" s="34">
        <v>43415</v>
      </c>
      <c r="F9266" s="34">
        <v>43418</v>
      </c>
      <c r="G9266" s="3" t="s">
        <v>19</v>
      </c>
      <c r="H9266" s="3" t="s">
        <v>1258</v>
      </c>
      <c r="I9266" s="3" t="s">
        <v>1259</v>
      </c>
      <c r="J9266" s="3" t="s">
        <v>22</v>
      </c>
      <c r="K9266" s="3" t="s">
        <v>23</v>
      </c>
      <c r="L9266" s="3" t="s">
        <v>10519</v>
      </c>
      <c r="M9266" s="3" t="s">
        <v>5331</v>
      </c>
      <c r="N9266" s="3">
        <v>57401</v>
      </c>
      <c r="O9266" s="3" t="s">
        <v>101</v>
      </c>
      <c r="P9266" s="3" t="s">
        <v>8577</v>
      </c>
      <c r="Q9266" s="3" t="s">
        <v>42</v>
      </c>
      <c r="R9266" s="3" t="s">
        <v>575</v>
      </c>
      <c r="S9266" s="3" t="s">
        <v>8578</v>
      </c>
      <c r="T9266" s="3">
        <v>25.5</v>
      </c>
      <c r="U9266" s="35" cm="1">
        <f t="array" ref="U9266">INDEX('Pricing Strategy'!$F$4:$F$71,MATCH(1,(Dataset!$O9266='Pricing Strategy'!$B$4:$B$71)*(Dataset!$Q9266='Pricing Strategy'!$C$4:$C$71)*(Dataset!$R9266='Pricing Strategy'!$D$4:$D$71),))</f>
        <v>0.35</v>
      </c>
      <c r="V9266" s="3">
        <f>Dataset!$T9266*(1-Dataset!$U9266)</f>
        <v>16.574999999999999</v>
      </c>
    </row>
    <row r="9267" spans="1:22" x14ac:dyDescent="0.3">
      <c r="A9267" s="32"/>
      <c r="C9267" s="3">
        <v>9262</v>
      </c>
      <c r="D9267" s="3" t="s">
        <v>10520</v>
      </c>
      <c r="E9267" s="34">
        <v>43345</v>
      </c>
      <c r="F9267" s="34">
        <v>43345</v>
      </c>
      <c r="G9267" s="3" t="s">
        <v>1290</v>
      </c>
      <c r="H9267" s="3" t="s">
        <v>6717</v>
      </c>
      <c r="I9267" s="3" t="s">
        <v>6718</v>
      </c>
      <c r="J9267" s="3" t="s">
        <v>98</v>
      </c>
      <c r="K9267" s="3" t="s">
        <v>23</v>
      </c>
      <c r="L9267" s="3" t="s">
        <v>91</v>
      </c>
      <c r="M9267" s="3" t="s">
        <v>92</v>
      </c>
      <c r="N9267" s="3">
        <v>98103</v>
      </c>
      <c r="O9267" s="3" t="s">
        <v>40</v>
      </c>
      <c r="P9267" s="3" t="s">
        <v>257</v>
      </c>
      <c r="Q9267" s="3" t="s">
        <v>28</v>
      </c>
      <c r="R9267" s="3" t="s">
        <v>32</v>
      </c>
      <c r="S9267" s="3" t="s">
        <v>258</v>
      </c>
      <c r="T9267" s="3">
        <v>215.976</v>
      </c>
      <c r="U9267" s="35" cm="1">
        <f t="array" ref="U9267">INDEX('Pricing Strategy'!$F$4:$F$71,MATCH(1,(Dataset!$O9267='Pricing Strategy'!$B$4:$B$71)*(Dataset!$Q9267='Pricing Strategy'!$C$4:$C$71)*(Dataset!$R9267='Pricing Strategy'!$D$4:$D$71),))</f>
        <v>0.45</v>
      </c>
      <c r="V9267" s="3">
        <f>Dataset!$T9267*(1-Dataset!$U9267)</f>
        <v>118.78680000000001</v>
      </c>
    </row>
    <row r="9268" spans="1:22" x14ac:dyDescent="0.3">
      <c r="A9268" s="32"/>
      <c r="C9268" s="3">
        <v>9263</v>
      </c>
      <c r="D9268" s="3" t="s">
        <v>10521</v>
      </c>
      <c r="E9268" s="34">
        <v>42652</v>
      </c>
      <c r="F9268" s="34">
        <v>42656</v>
      </c>
      <c r="G9268" s="3" t="s">
        <v>46</v>
      </c>
      <c r="H9268" s="3" t="s">
        <v>2082</v>
      </c>
      <c r="I9268" s="3" t="s">
        <v>2083</v>
      </c>
      <c r="J9268" s="3" t="s">
        <v>22</v>
      </c>
      <c r="K9268" s="3" t="s">
        <v>23</v>
      </c>
      <c r="L9268" s="3" t="s">
        <v>879</v>
      </c>
      <c r="M9268" s="3" t="s">
        <v>234</v>
      </c>
      <c r="N9268" s="3">
        <v>48227</v>
      </c>
      <c r="O9268" s="3" t="s">
        <v>101</v>
      </c>
      <c r="P9268" s="3" t="s">
        <v>332</v>
      </c>
      <c r="Q9268" s="3" t="s">
        <v>28</v>
      </c>
      <c r="R9268" s="3" t="s">
        <v>32</v>
      </c>
      <c r="S9268" s="3" t="s">
        <v>333</v>
      </c>
      <c r="T9268" s="3">
        <v>389.97</v>
      </c>
      <c r="U9268" s="35" cm="1">
        <f t="array" ref="U9268">INDEX('Pricing Strategy'!$F$4:$F$71,MATCH(1,(Dataset!$O9268='Pricing Strategy'!$B$4:$B$71)*(Dataset!$Q9268='Pricing Strategy'!$C$4:$C$71)*(Dataset!$R9268='Pricing Strategy'!$D$4:$D$71),))</f>
        <v>0.35</v>
      </c>
      <c r="V9268" s="3">
        <f>Dataset!$T9268*(1-Dataset!$U9268)</f>
        <v>253.48050000000003</v>
      </c>
    </row>
    <row r="9269" spans="1:22" x14ac:dyDescent="0.3">
      <c r="A9269" s="32"/>
      <c r="C9269" s="3">
        <v>9264</v>
      </c>
      <c r="D9269" s="3" t="s">
        <v>10521</v>
      </c>
      <c r="E9269" s="34">
        <v>42652</v>
      </c>
      <c r="F9269" s="34">
        <v>42656</v>
      </c>
      <c r="G9269" s="3" t="s">
        <v>46</v>
      </c>
      <c r="H9269" s="3" t="s">
        <v>2082</v>
      </c>
      <c r="I9269" s="3" t="s">
        <v>2083</v>
      </c>
      <c r="J9269" s="3" t="s">
        <v>22</v>
      </c>
      <c r="K9269" s="3" t="s">
        <v>23</v>
      </c>
      <c r="L9269" s="3" t="s">
        <v>879</v>
      </c>
      <c r="M9269" s="3" t="s">
        <v>234</v>
      </c>
      <c r="N9269" s="3">
        <v>48227</v>
      </c>
      <c r="O9269" s="3" t="s">
        <v>101</v>
      </c>
      <c r="P9269" s="3" t="s">
        <v>3185</v>
      </c>
      <c r="Q9269" s="3" t="s">
        <v>42</v>
      </c>
      <c r="R9269" s="3" t="s">
        <v>74</v>
      </c>
      <c r="S9269" s="3" t="s">
        <v>3186</v>
      </c>
      <c r="T9269" s="3">
        <v>269.91000000000003</v>
      </c>
      <c r="U9269" s="35" cm="1">
        <f t="array" ref="U9269">INDEX('Pricing Strategy'!$F$4:$F$71,MATCH(1,(Dataset!$O9269='Pricing Strategy'!$B$4:$B$71)*(Dataset!$Q9269='Pricing Strategy'!$C$4:$C$71)*(Dataset!$R9269='Pricing Strategy'!$D$4:$D$71),))</f>
        <v>0.3</v>
      </c>
      <c r="V9269" s="3">
        <f>Dataset!$T9269*(1-Dataset!$U9269)</f>
        <v>188.93700000000001</v>
      </c>
    </row>
    <row r="9270" spans="1:22" x14ac:dyDescent="0.3">
      <c r="A9270" s="32"/>
      <c r="C9270" s="3">
        <v>9265</v>
      </c>
      <c r="D9270" s="3" t="s">
        <v>10522</v>
      </c>
      <c r="E9270" s="34">
        <v>43428</v>
      </c>
      <c r="F9270" s="34">
        <v>43435</v>
      </c>
      <c r="G9270" s="3" t="s">
        <v>46</v>
      </c>
      <c r="H9270" s="3" t="s">
        <v>1721</v>
      </c>
      <c r="I9270" s="3" t="s">
        <v>1722</v>
      </c>
      <c r="J9270" s="3" t="s">
        <v>37</v>
      </c>
      <c r="K9270" s="3" t="s">
        <v>23</v>
      </c>
      <c r="L9270" s="3" t="s">
        <v>330</v>
      </c>
      <c r="M9270" s="3" t="s">
        <v>331</v>
      </c>
      <c r="N9270" s="3">
        <v>38109</v>
      </c>
      <c r="O9270" s="3" t="s">
        <v>26</v>
      </c>
      <c r="P9270" s="3" t="s">
        <v>7369</v>
      </c>
      <c r="Q9270" s="3" t="s">
        <v>42</v>
      </c>
      <c r="R9270" s="3" t="s">
        <v>71</v>
      </c>
      <c r="S9270" s="3" t="s">
        <v>7370</v>
      </c>
      <c r="T9270" s="3">
        <v>11.673</v>
      </c>
      <c r="U9270" s="35" cm="1">
        <f t="array" ref="U9270">INDEX('Pricing Strategy'!$F$4:$F$71,MATCH(1,(Dataset!$O9270='Pricing Strategy'!$B$4:$B$71)*(Dataset!$Q9270='Pricing Strategy'!$C$4:$C$71)*(Dataset!$R9270='Pricing Strategy'!$D$4:$D$71),))</f>
        <v>0.25</v>
      </c>
      <c r="V9270" s="3">
        <f>Dataset!$T9270*(1-Dataset!$U9270)</f>
        <v>8.7547499999999996</v>
      </c>
    </row>
    <row r="9271" spans="1:22" x14ac:dyDescent="0.3">
      <c r="A9271" s="32"/>
      <c r="C9271" s="3">
        <v>9266</v>
      </c>
      <c r="D9271" s="3" t="s">
        <v>10522</v>
      </c>
      <c r="E9271" s="34">
        <v>43428</v>
      </c>
      <c r="F9271" s="34">
        <v>43435</v>
      </c>
      <c r="G9271" s="3" t="s">
        <v>46</v>
      </c>
      <c r="H9271" s="3" t="s">
        <v>1721</v>
      </c>
      <c r="I9271" s="3" t="s">
        <v>1722</v>
      </c>
      <c r="J9271" s="3" t="s">
        <v>37</v>
      </c>
      <c r="K9271" s="3" t="s">
        <v>23</v>
      </c>
      <c r="L9271" s="3" t="s">
        <v>330</v>
      </c>
      <c r="M9271" s="3" t="s">
        <v>331</v>
      </c>
      <c r="N9271" s="3">
        <v>38109</v>
      </c>
      <c r="O9271" s="3" t="s">
        <v>26</v>
      </c>
      <c r="P9271" s="3" t="s">
        <v>8059</v>
      </c>
      <c r="Q9271" s="3" t="s">
        <v>42</v>
      </c>
      <c r="R9271" s="3" t="s">
        <v>169</v>
      </c>
      <c r="S9271" s="3" t="s">
        <v>8060</v>
      </c>
      <c r="T9271" s="3">
        <v>64.847999999999999</v>
      </c>
      <c r="U9271" s="35" cm="1">
        <f t="array" ref="U9271">INDEX('Pricing Strategy'!$F$4:$F$71,MATCH(1,(Dataset!$O9271='Pricing Strategy'!$B$4:$B$71)*(Dataset!$Q9271='Pricing Strategy'!$C$4:$C$71)*(Dataset!$R9271='Pricing Strategy'!$D$4:$D$71),))</f>
        <v>0.25</v>
      </c>
      <c r="V9271" s="3">
        <f>Dataset!$T9271*(1-Dataset!$U9271)</f>
        <v>48.635999999999996</v>
      </c>
    </row>
    <row r="9272" spans="1:22" x14ac:dyDescent="0.3">
      <c r="A9272" s="32"/>
      <c r="C9272" s="3">
        <v>9267</v>
      </c>
      <c r="D9272" s="3" t="s">
        <v>10523</v>
      </c>
      <c r="E9272" s="34">
        <v>42043</v>
      </c>
      <c r="F9272" s="34">
        <v>42044</v>
      </c>
      <c r="G9272" s="3" t="s">
        <v>184</v>
      </c>
      <c r="H9272" s="3" t="s">
        <v>1162</v>
      </c>
      <c r="I9272" s="3" t="s">
        <v>1163</v>
      </c>
      <c r="J9272" s="3" t="s">
        <v>98</v>
      </c>
      <c r="K9272" s="3" t="s">
        <v>23</v>
      </c>
      <c r="L9272" s="3" t="s">
        <v>4051</v>
      </c>
      <c r="M9272" s="3" t="s">
        <v>1393</v>
      </c>
      <c r="N9272" s="3">
        <v>89031</v>
      </c>
      <c r="O9272" s="3" t="s">
        <v>40</v>
      </c>
      <c r="P9272" s="3" t="s">
        <v>7604</v>
      </c>
      <c r="Q9272" s="3" t="s">
        <v>28</v>
      </c>
      <c r="R9272" s="3" t="s">
        <v>61</v>
      </c>
      <c r="S9272" s="3" t="s">
        <v>7605</v>
      </c>
      <c r="T9272" s="3">
        <v>14.56</v>
      </c>
      <c r="U9272" s="35" cm="1">
        <f t="array" ref="U9272">INDEX('Pricing Strategy'!$F$4:$F$71,MATCH(1,(Dataset!$O9272='Pricing Strategy'!$B$4:$B$71)*(Dataset!$Q9272='Pricing Strategy'!$C$4:$C$71)*(Dataset!$R9272='Pricing Strategy'!$D$4:$D$71),))</f>
        <v>0.4</v>
      </c>
      <c r="V9272" s="3">
        <f>Dataset!$T9272*(1-Dataset!$U9272)</f>
        <v>8.7360000000000007</v>
      </c>
    </row>
    <row r="9273" spans="1:22" x14ac:dyDescent="0.3">
      <c r="A9273" s="32"/>
      <c r="C9273" s="3">
        <v>9268</v>
      </c>
      <c r="D9273" s="3" t="s">
        <v>10524</v>
      </c>
      <c r="E9273" s="34">
        <v>42638</v>
      </c>
      <c r="F9273" s="34">
        <v>42638</v>
      </c>
      <c r="G9273" s="3" t="s">
        <v>1290</v>
      </c>
      <c r="H9273" s="3" t="s">
        <v>1954</v>
      </c>
      <c r="I9273" s="3" t="s">
        <v>1955</v>
      </c>
      <c r="J9273" s="3" t="s">
        <v>22</v>
      </c>
      <c r="K9273" s="3" t="s">
        <v>23</v>
      </c>
      <c r="L9273" s="3" t="s">
        <v>3714</v>
      </c>
      <c r="M9273" s="3" t="s">
        <v>263</v>
      </c>
      <c r="N9273" s="3">
        <v>11520</v>
      </c>
      <c r="O9273" s="3" t="s">
        <v>144</v>
      </c>
      <c r="P9273" s="3" t="s">
        <v>8386</v>
      </c>
      <c r="Q9273" s="3" t="s">
        <v>28</v>
      </c>
      <c r="R9273" s="3" t="s">
        <v>32</v>
      </c>
      <c r="S9273" s="3" t="s">
        <v>8387</v>
      </c>
      <c r="T9273" s="3">
        <v>102.58199999999999</v>
      </c>
      <c r="U9273" s="35" cm="1">
        <f t="array" ref="U9273">INDEX('Pricing Strategy'!$F$4:$F$71,MATCH(1,(Dataset!$O9273='Pricing Strategy'!$B$4:$B$71)*(Dataset!$Q9273='Pricing Strategy'!$C$4:$C$71)*(Dataset!$R9273='Pricing Strategy'!$D$4:$D$71),))</f>
        <v>0.45</v>
      </c>
      <c r="V9273" s="3">
        <f>Dataset!$T9273*(1-Dataset!$U9273)</f>
        <v>56.420099999999998</v>
      </c>
    </row>
    <row r="9274" spans="1:22" x14ac:dyDescent="0.3">
      <c r="A9274" s="32"/>
      <c r="C9274" s="3">
        <v>9269</v>
      </c>
      <c r="D9274" s="3" t="s">
        <v>10524</v>
      </c>
      <c r="E9274" s="34">
        <v>42638</v>
      </c>
      <c r="F9274" s="34">
        <v>42638</v>
      </c>
      <c r="G9274" s="3" t="s">
        <v>1290</v>
      </c>
      <c r="H9274" s="3" t="s">
        <v>1954</v>
      </c>
      <c r="I9274" s="3" t="s">
        <v>1955</v>
      </c>
      <c r="J9274" s="3" t="s">
        <v>22</v>
      </c>
      <c r="K9274" s="3" t="s">
        <v>23</v>
      </c>
      <c r="L9274" s="3" t="s">
        <v>3714</v>
      </c>
      <c r="M9274" s="3" t="s">
        <v>263</v>
      </c>
      <c r="N9274" s="3">
        <v>11520</v>
      </c>
      <c r="O9274" s="3" t="s">
        <v>144</v>
      </c>
      <c r="P9274" s="3" t="s">
        <v>2781</v>
      </c>
      <c r="Q9274" s="3" t="s">
        <v>42</v>
      </c>
      <c r="R9274" s="3" t="s">
        <v>86</v>
      </c>
      <c r="S9274" s="3" t="s">
        <v>2782</v>
      </c>
      <c r="T9274" s="3">
        <v>20.04</v>
      </c>
      <c r="U9274" s="35" cm="1">
        <f t="array" ref="U9274">INDEX('Pricing Strategy'!$F$4:$F$71,MATCH(1,(Dataset!$O9274='Pricing Strategy'!$B$4:$B$71)*(Dataset!$Q9274='Pricing Strategy'!$C$4:$C$71)*(Dataset!$R9274='Pricing Strategy'!$D$4:$D$71),))</f>
        <v>0.4</v>
      </c>
      <c r="V9274" s="3">
        <f>Dataset!$T9274*(1-Dataset!$U9274)</f>
        <v>12.023999999999999</v>
      </c>
    </row>
    <row r="9275" spans="1:22" x14ac:dyDescent="0.3">
      <c r="A9275" s="32"/>
      <c r="C9275" s="3">
        <v>9270</v>
      </c>
      <c r="D9275" s="3" t="s">
        <v>10525</v>
      </c>
      <c r="E9275" s="34">
        <v>43333</v>
      </c>
      <c r="F9275" s="34">
        <v>43340</v>
      </c>
      <c r="G9275" s="3" t="s">
        <v>46</v>
      </c>
      <c r="H9275" s="3" t="s">
        <v>107</v>
      </c>
      <c r="I9275" s="3" t="s">
        <v>108</v>
      </c>
      <c r="J9275" s="3" t="s">
        <v>22</v>
      </c>
      <c r="K9275" s="3" t="s">
        <v>23</v>
      </c>
      <c r="L9275" s="3" t="s">
        <v>262</v>
      </c>
      <c r="M9275" s="3" t="s">
        <v>263</v>
      </c>
      <c r="N9275" s="3">
        <v>10035</v>
      </c>
      <c r="O9275" s="3" t="s">
        <v>144</v>
      </c>
      <c r="P9275" s="3" t="s">
        <v>6719</v>
      </c>
      <c r="Q9275" s="3" t="s">
        <v>42</v>
      </c>
      <c r="R9275" s="3" t="s">
        <v>71</v>
      </c>
      <c r="S9275" s="3" t="s">
        <v>6720</v>
      </c>
      <c r="T9275" s="3">
        <v>32.088000000000001</v>
      </c>
      <c r="U9275" s="35" cm="1">
        <f t="array" ref="U9275">INDEX('Pricing Strategy'!$F$4:$F$71,MATCH(1,(Dataset!$O9275='Pricing Strategy'!$B$4:$B$71)*(Dataset!$Q9275='Pricing Strategy'!$C$4:$C$71)*(Dataset!$R9275='Pricing Strategy'!$D$4:$D$71),))</f>
        <v>0.4</v>
      </c>
      <c r="V9275" s="3">
        <f>Dataset!$T9275*(1-Dataset!$U9275)</f>
        <v>19.252800000000001</v>
      </c>
    </row>
    <row r="9276" spans="1:22" x14ac:dyDescent="0.3">
      <c r="A9276" s="32"/>
      <c r="C9276" s="3">
        <v>9271</v>
      </c>
      <c r="D9276" s="3" t="s">
        <v>10525</v>
      </c>
      <c r="E9276" s="34">
        <v>43333</v>
      </c>
      <c r="F9276" s="34">
        <v>43340</v>
      </c>
      <c r="G9276" s="3" t="s">
        <v>46</v>
      </c>
      <c r="H9276" s="3" t="s">
        <v>107</v>
      </c>
      <c r="I9276" s="3" t="s">
        <v>108</v>
      </c>
      <c r="J9276" s="3" t="s">
        <v>22</v>
      </c>
      <c r="K9276" s="3" t="s">
        <v>23</v>
      </c>
      <c r="L9276" s="3" t="s">
        <v>262</v>
      </c>
      <c r="M9276" s="3" t="s">
        <v>263</v>
      </c>
      <c r="N9276" s="3">
        <v>10035</v>
      </c>
      <c r="O9276" s="3" t="s">
        <v>144</v>
      </c>
      <c r="P9276" s="3" t="s">
        <v>4724</v>
      </c>
      <c r="Q9276" s="3" t="s">
        <v>42</v>
      </c>
      <c r="R9276" s="3" t="s">
        <v>71</v>
      </c>
      <c r="S9276" s="3" t="s">
        <v>4725</v>
      </c>
      <c r="T9276" s="3">
        <v>4305.5519999999997</v>
      </c>
      <c r="U9276" s="35" cm="1">
        <f t="array" ref="U9276">INDEX('Pricing Strategy'!$F$4:$F$71,MATCH(1,(Dataset!$O9276='Pricing Strategy'!$B$4:$B$71)*(Dataset!$Q9276='Pricing Strategy'!$C$4:$C$71)*(Dataset!$R9276='Pricing Strategy'!$D$4:$D$71),))</f>
        <v>0.4</v>
      </c>
      <c r="V9276" s="3">
        <f>Dataset!$T9276*(1-Dataset!$U9276)</f>
        <v>2583.3311999999996</v>
      </c>
    </row>
    <row r="9277" spans="1:22" x14ac:dyDescent="0.3">
      <c r="A9277" s="32"/>
      <c r="C9277" s="3">
        <v>9272</v>
      </c>
      <c r="D9277" s="3" t="s">
        <v>10526</v>
      </c>
      <c r="E9277" s="34">
        <v>42867</v>
      </c>
      <c r="F9277" s="34">
        <v>42872</v>
      </c>
      <c r="G9277" s="3" t="s">
        <v>46</v>
      </c>
      <c r="H9277" s="3" t="s">
        <v>3750</v>
      </c>
      <c r="I9277" s="3" t="s">
        <v>3751</v>
      </c>
      <c r="J9277" s="3" t="s">
        <v>37</v>
      </c>
      <c r="K9277" s="3" t="s">
        <v>23</v>
      </c>
      <c r="L9277" s="3" t="s">
        <v>262</v>
      </c>
      <c r="M9277" s="3" t="s">
        <v>263</v>
      </c>
      <c r="N9277" s="3">
        <v>10024</v>
      </c>
      <c r="O9277" s="3" t="s">
        <v>144</v>
      </c>
      <c r="P9277" s="3" t="s">
        <v>6595</v>
      </c>
      <c r="Q9277" s="3" t="s">
        <v>28</v>
      </c>
      <c r="R9277" s="3" t="s">
        <v>61</v>
      </c>
      <c r="S9277" s="3" t="s">
        <v>6596</v>
      </c>
      <c r="T9277" s="3">
        <v>10.02</v>
      </c>
      <c r="U9277" s="35" cm="1">
        <f t="array" ref="U9277">INDEX('Pricing Strategy'!$F$4:$F$71,MATCH(1,(Dataset!$O9277='Pricing Strategy'!$B$4:$B$71)*(Dataset!$Q9277='Pricing Strategy'!$C$4:$C$71)*(Dataset!$R9277='Pricing Strategy'!$D$4:$D$71),))</f>
        <v>0.4</v>
      </c>
      <c r="V9277" s="3">
        <f>Dataset!$T9277*(1-Dataset!$U9277)</f>
        <v>6.0119999999999996</v>
      </c>
    </row>
    <row r="9278" spans="1:22" x14ac:dyDescent="0.3">
      <c r="A9278" s="32"/>
      <c r="C9278" s="3">
        <v>9273</v>
      </c>
      <c r="D9278" s="3" t="s">
        <v>10526</v>
      </c>
      <c r="E9278" s="34">
        <v>42867</v>
      </c>
      <c r="F9278" s="34">
        <v>42872</v>
      </c>
      <c r="G9278" s="3" t="s">
        <v>46</v>
      </c>
      <c r="H9278" s="3" t="s">
        <v>3750</v>
      </c>
      <c r="I9278" s="3" t="s">
        <v>3751</v>
      </c>
      <c r="J9278" s="3" t="s">
        <v>37</v>
      </c>
      <c r="K9278" s="3" t="s">
        <v>23</v>
      </c>
      <c r="L9278" s="3" t="s">
        <v>262</v>
      </c>
      <c r="M9278" s="3" t="s">
        <v>263</v>
      </c>
      <c r="N9278" s="3">
        <v>10024</v>
      </c>
      <c r="O9278" s="3" t="s">
        <v>144</v>
      </c>
      <c r="P9278" s="3" t="s">
        <v>5569</v>
      </c>
      <c r="Q9278" s="3" t="s">
        <v>67</v>
      </c>
      <c r="R9278" s="3" t="s">
        <v>68</v>
      </c>
      <c r="S9278" s="3" t="s">
        <v>5570</v>
      </c>
      <c r="T9278" s="3">
        <v>631.96</v>
      </c>
      <c r="U9278" s="35" cm="1">
        <f t="array" ref="U9278">INDEX('Pricing Strategy'!$F$4:$F$71,MATCH(1,(Dataset!$O9278='Pricing Strategy'!$B$4:$B$71)*(Dataset!$Q9278='Pricing Strategy'!$C$4:$C$71)*(Dataset!$R9278='Pricing Strategy'!$D$4:$D$71),))</f>
        <v>0.4</v>
      </c>
      <c r="V9278" s="3">
        <f>Dataset!$T9278*(1-Dataset!$U9278)</f>
        <v>379.17599999999999</v>
      </c>
    </row>
    <row r="9279" spans="1:22" x14ac:dyDescent="0.3">
      <c r="A9279" s="32"/>
      <c r="C9279" s="3">
        <v>9274</v>
      </c>
      <c r="D9279" s="3" t="s">
        <v>10527</v>
      </c>
      <c r="E9279" s="34">
        <v>43345</v>
      </c>
      <c r="F9279" s="34">
        <v>43349</v>
      </c>
      <c r="G9279" s="3" t="s">
        <v>46</v>
      </c>
      <c r="H9279" s="3" t="s">
        <v>989</v>
      </c>
      <c r="I9279" s="3" t="s">
        <v>990</v>
      </c>
      <c r="J9279" s="3" t="s">
        <v>22</v>
      </c>
      <c r="K9279" s="3" t="s">
        <v>23</v>
      </c>
      <c r="L9279" s="3" t="s">
        <v>24</v>
      </c>
      <c r="M9279" s="3" t="s">
        <v>25</v>
      </c>
      <c r="N9279" s="3">
        <v>42420</v>
      </c>
      <c r="O9279" s="3" t="s">
        <v>26</v>
      </c>
      <c r="P9279" s="3" t="s">
        <v>512</v>
      </c>
      <c r="Q9279" s="3" t="s">
        <v>42</v>
      </c>
      <c r="R9279" s="3" t="s">
        <v>71</v>
      </c>
      <c r="S9279" s="3" t="s">
        <v>513</v>
      </c>
      <c r="T9279" s="3">
        <v>1577.94</v>
      </c>
      <c r="U9279" s="35" cm="1">
        <f t="array" ref="U9279">INDEX('Pricing Strategy'!$F$4:$F$71,MATCH(1,(Dataset!$O9279='Pricing Strategy'!$B$4:$B$71)*(Dataset!$Q9279='Pricing Strategy'!$C$4:$C$71)*(Dataset!$R9279='Pricing Strategy'!$D$4:$D$71),))</f>
        <v>0.25</v>
      </c>
      <c r="V9279" s="3">
        <f>Dataset!$T9279*(1-Dataset!$U9279)</f>
        <v>1183.4549999999999</v>
      </c>
    </row>
    <row r="9280" spans="1:22" x14ac:dyDescent="0.3">
      <c r="A9280" s="32"/>
      <c r="C9280" s="3">
        <v>9275</v>
      </c>
      <c r="D9280" s="3" t="s">
        <v>10528</v>
      </c>
      <c r="E9280" s="34">
        <v>42287</v>
      </c>
      <c r="F9280" s="34">
        <v>42287</v>
      </c>
      <c r="G9280" s="3" t="s">
        <v>1290</v>
      </c>
      <c r="H9280" s="3" t="s">
        <v>6755</v>
      </c>
      <c r="I9280" s="3" t="s">
        <v>6756</v>
      </c>
      <c r="J9280" s="3" t="s">
        <v>37</v>
      </c>
      <c r="K9280" s="3" t="s">
        <v>23</v>
      </c>
      <c r="L9280" s="3" t="s">
        <v>5473</v>
      </c>
      <c r="M9280" s="3" t="s">
        <v>665</v>
      </c>
      <c r="N9280" s="3">
        <v>87105</v>
      </c>
      <c r="O9280" s="3" t="s">
        <v>40</v>
      </c>
      <c r="P9280" s="3" t="s">
        <v>9837</v>
      </c>
      <c r="Q9280" s="3" t="s">
        <v>42</v>
      </c>
      <c r="R9280" s="3" t="s">
        <v>64</v>
      </c>
      <c r="S9280" s="3" t="s">
        <v>9838</v>
      </c>
      <c r="T9280" s="3">
        <v>255.85</v>
      </c>
      <c r="U9280" s="35" cm="1">
        <f t="array" ref="U9280">INDEX('Pricing Strategy'!$F$4:$F$71,MATCH(1,(Dataset!$O9280='Pricing Strategy'!$B$4:$B$71)*(Dataset!$Q9280='Pricing Strategy'!$C$4:$C$71)*(Dataset!$R9280='Pricing Strategy'!$D$4:$D$71),))</f>
        <v>0.45</v>
      </c>
      <c r="V9280" s="3">
        <f>Dataset!$T9280*(1-Dataset!$U9280)</f>
        <v>140.7175</v>
      </c>
    </row>
    <row r="9281" spans="1:22" x14ac:dyDescent="0.3">
      <c r="A9281" s="32"/>
      <c r="C9281" s="3">
        <v>9276</v>
      </c>
      <c r="D9281" s="3" t="s">
        <v>10529</v>
      </c>
      <c r="E9281" s="34">
        <v>42881</v>
      </c>
      <c r="F9281" s="34">
        <v>42884</v>
      </c>
      <c r="G9281" s="3" t="s">
        <v>19</v>
      </c>
      <c r="H9281" s="3" t="s">
        <v>3671</v>
      </c>
      <c r="I9281" s="3" t="s">
        <v>3672</v>
      </c>
      <c r="J9281" s="3" t="s">
        <v>37</v>
      </c>
      <c r="K9281" s="3" t="s">
        <v>23</v>
      </c>
      <c r="L9281" s="3" t="s">
        <v>8982</v>
      </c>
      <c r="M9281" s="3" t="s">
        <v>50</v>
      </c>
      <c r="N9281" s="3">
        <v>33445</v>
      </c>
      <c r="O9281" s="3" t="s">
        <v>26</v>
      </c>
      <c r="P9281" s="3" t="s">
        <v>5921</v>
      </c>
      <c r="Q9281" s="3" t="s">
        <v>42</v>
      </c>
      <c r="R9281" s="3" t="s">
        <v>55</v>
      </c>
      <c r="S9281" s="3" t="s">
        <v>5922</v>
      </c>
      <c r="T9281" s="3">
        <v>184.70400000000001</v>
      </c>
      <c r="U9281" s="35" cm="1">
        <f t="array" ref="U9281">INDEX('Pricing Strategy'!$F$4:$F$71,MATCH(1,(Dataset!$O9281='Pricing Strategy'!$B$4:$B$71)*(Dataset!$Q9281='Pricing Strategy'!$C$4:$C$71)*(Dataset!$R9281='Pricing Strategy'!$D$4:$D$71),))</f>
        <v>0.35</v>
      </c>
      <c r="V9281" s="3">
        <f>Dataset!$T9281*(1-Dataset!$U9281)</f>
        <v>120.05760000000001</v>
      </c>
    </row>
    <row r="9282" spans="1:22" x14ac:dyDescent="0.3">
      <c r="A9282" s="32"/>
      <c r="C9282" s="3">
        <v>9277</v>
      </c>
      <c r="D9282" s="3" t="s">
        <v>10529</v>
      </c>
      <c r="E9282" s="34">
        <v>42881</v>
      </c>
      <c r="F9282" s="34">
        <v>42884</v>
      </c>
      <c r="G9282" s="3" t="s">
        <v>19</v>
      </c>
      <c r="H9282" s="3" t="s">
        <v>3671</v>
      </c>
      <c r="I9282" s="3" t="s">
        <v>3672</v>
      </c>
      <c r="J9282" s="3" t="s">
        <v>37</v>
      </c>
      <c r="K9282" s="3" t="s">
        <v>23</v>
      </c>
      <c r="L9282" s="3" t="s">
        <v>8982</v>
      </c>
      <c r="M9282" s="3" t="s">
        <v>50</v>
      </c>
      <c r="N9282" s="3">
        <v>33445</v>
      </c>
      <c r="O9282" s="3" t="s">
        <v>26</v>
      </c>
      <c r="P9282" s="3" t="s">
        <v>2086</v>
      </c>
      <c r="Q9282" s="3" t="s">
        <v>67</v>
      </c>
      <c r="R9282" s="3" t="s">
        <v>157</v>
      </c>
      <c r="S9282" s="3" t="s">
        <v>2087</v>
      </c>
      <c r="T9282" s="3">
        <v>47.92</v>
      </c>
      <c r="U9282" s="35" cm="1">
        <f t="array" ref="U9282">INDEX('Pricing Strategy'!$F$4:$F$71,MATCH(1,(Dataset!$O9282='Pricing Strategy'!$B$4:$B$71)*(Dataset!$Q9282='Pricing Strategy'!$C$4:$C$71)*(Dataset!$R9282='Pricing Strategy'!$D$4:$D$71),))</f>
        <v>0.3</v>
      </c>
      <c r="V9282" s="3">
        <f>Dataset!$T9282*(1-Dataset!$U9282)</f>
        <v>33.543999999999997</v>
      </c>
    </row>
    <row r="9283" spans="1:22" x14ac:dyDescent="0.3">
      <c r="A9283" s="32"/>
      <c r="C9283" s="3">
        <v>9278</v>
      </c>
      <c r="D9283" s="3" t="s">
        <v>10530</v>
      </c>
      <c r="E9283" s="34">
        <v>43435</v>
      </c>
      <c r="F9283" s="34">
        <v>43439</v>
      </c>
      <c r="G9283" s="3" t="s">
        <v>46</v>
      </c>
      <c r="H9283" s="3" t="s">
        <v>2124</v>
      </c>
      <c r="I9283" s="3" t="s">
        <v>2125</v>
      </c>
      <c r="J9283" s="3" t="s">
        <v>22</v>
      </c>
      <c r="K9283" s="3" t="s">
        <v>23</v>
      </c>
      <c r="L9283" s="3" t="s">
        <v>142</v>
      </c>
      <c r="M9283" s="3" t="s">
        <v>143</v>
      </c>
      <c r="N9283" s="3">
        <v>19140</v>
      </c>
      <c r="O9283" s="3" t="s">
        <v>144</v>
      </c>
      <c r="P9283" s="3" t="s">
        <v>2685</v>
      </c>
      <c r="Q9283" s="3" t="s">
        <v>42</v>
      </c>
      <c r="R9283" s="3" t="s">
        <v>43</v>
      </c>
      <c r="S9283" s="3" t="s">
        <v>2686</v>
      </c>
      <c r="T9283" s="3">
        <v>15.936</v>
      </c>
      <c r="U9283" s="35" cm="1">
        <f t="array" ref="U9283">INDEX('Pricing Strategy'!$F$4:$F$71,MATCH(1,(Dataset!$O9283='Pricing Strategy'!$B$4:$B$71)*(Dataset!$Q9283='Pricing Strategy'!$C$4:$C$71)*(Dataset!$R9283='Pricing Strategy'!$D$4:$D$71),))</f>
        <v>0.4</v>
      </c>
      <c r="V9283" s="3">
        <f>Dataset!$T9283*(1-Dataset!$U9283)</f>
        <v>9.5616000000000003</v>
      </c>
    </row>
    <row r="9284" spans="1:22" x14ac:dyDescent="0.3">
      <c r="A9284" s="32"/>
      <c r="C9284" s="3">
        <v>9279</v>
      </c>
      <c r="D9284" s="3" t="s">
        <v>10530</v>
      </c>
      <c r="E9284" s="34">
        <v>43435</v>
      </c>
      <c r="F9284" s="34">
        <v>43439</v>
      </c>
      <c r="G9284" s="3" t="s">
        <v>46</v>
      </c>
      <c r="H9284" s="3" t="s">
        <v>2124</v>
      </c>
      <c r="I9284" s="3" t="s">
        <v>2125</v>
      </c>
      <c r="J9284" s="3" t="s">
        <v>22</v>
      </c>
      <c r="K9284" s="3" t="s">
        <v>23</v>
      </c>
      <c r="L9284" s="3" t="s">
        <v>142</v>
      </c>
      <c r="M9284" s="3" t="s">
        <v>143</v>
      </c>
      <c r="N9284" s="3">
        <v>19140</v>
      </c>
      <c r="O9284" s="3" t="s">
        <v>144</v>
      </c>
      <c r="P9284" s="3" t="s">
        <v>2871</v>
      </c>
      <c r="Q9284" s="3" t="s">
        <v>42</v>
      </c>
      <c r="R9284" s="3" t="s">
        <v>71</v>
      </c>
      <c r="S9284" s="3" t="s">
        <v>2872</v>
      </c>
      <c r="T9284" s="3">
        <v>8.0009999999999994</v>
      </c>
      <c r="U9284" s="35" cm="1">
        <f t="array" ref="U9284">INDEX('Pricing Strategy'!$F$4:$F$71,MATCH(1,(Dataset!$O9284='Pricing Strategy'!$B$4:$B$71)*(Dataset!$Q9284='Pricing Strategy'!$C$4:$C$71)*(Dataset!$R9284='Pricing Strategy'!$D$4:$D$71),))</f>
        <v>0.4</v>
      </c>
      <c r="V9284" s="3">
        <f>Dataset!$T9284*(1-Dataset!$U9284)</f>
        <v>4.8005999999999993</v>
      </c>
    </row>
    <row r="9285" spans="1:22" x14ac:dyDescent="0.3">
      <c r="A9285" s="32"/>
      <c r="C9285" s="3">
        <v>9280</v>
      </c>
      <c r="D9285" s="3" t="s">
        <v>10530</v>
      </c>
      <c r="E9285" s="34">
        <v>43435</v>
      </c>
      <c r="F9285" s="34">
        <v>43439</v>
      </c>
      <c r="G9285" s="3" t="s">
        <v>46</v>
      </c>
      <c r="H9285" s="3" t="s">
        <v>2124</v>
      </c>
      <c r="I9285" s="3" t="s">
        <v>2125</v>
      </c>
      <c r="J9285" s="3" t="s">
        <v>22</v>
      </c>
      <c r="K9285" s="3" t="s">
        <v>23</v>
      </c>
      <c r="L9285" s="3" t="s">
        <v>142</v>
      </c>
      <c r="M9285" s="3" t="s">
        <v>143</v>
      </c>
      <c r="N9285" s="3">
        <v>19140</v>
      </c>
      <c r="O9285" s="3" t="s">
        <v>144</v>
      </c>
      <c r="P9285" s="3" t="s">
        <v>1795</v>
      </c>
      <c r="Q9285" s="3" t="s">
        <v>28</v>
      </c>
      <c r="R9285" s="3" t="s">
        <v>32</v>
      </c>
      <c r="S9285" s="3" t="s">
        <v>1796</v>
      </c>
      <c r="T9285" s="3">
        <v>398.97199999999998</v>
      </c>
      <c r="U9285" s="35" cm="1">
        <f t="array" ref="U9285">INDEX('Pricing Strategy'!$F$4:$F$71,MATCH(1,(Dataset!$O9285='Pricing Strategy'!$B$4:$B$71)*(Dataset!$Q9285='Pricing Strategy'!$C$4:$C$71)*(Dataset!$R9285='Pricing Strategy'!$D$4:$D$71),))</f>
        <v>0.45</v>
      </c>
      <c r="V9285" s="3">
        <f>Dataset!$T9285*(1-Dataset!$U9285)</f>
        <v>219.43460000000002</v>
      </c>
    </row>
    <row r="9286" spans="1:22" x14ac:dyDescent="0.3">
      <c r="A9286" s="32"/>
      <c r="C9286" s="3">
        <v>9281</v>
      </c>
      <c r="D9286" s="3" t="s">
        <v>10531</v>
      </c>
      <c r="E9286" s="34">
        <v>42998</v>
      </c>
      <c r="F9286" s="34">
        <v>43002</v>
      </c>
      <c r="G9286" s="3" t="s">
        <v>46</v>
      </c>
      <c r="H9286" s="3" t="s">
        <v>6661</v>
      </c>
      <c r="I9286" s="3" t="s">
        <v>6662</v>
      </c>
      <c r="J9286" s="3" t="s">
        <v>98</v>
      </c>
      <c r="K9286" s="3" t="s">
        <v>23</v>
      </c>
      <c r="L9286" s="3" t="s">
        <v>91</v>
      </c>
      <c r="M9286" s="3" t="s">
        <v>92</v>
      </c>
      <c r="N9286" s="3">
        <v>98105</v>
      </c>
      <c r="O9286" s="3" t="s">
        <v>40</v>
      </c>
      <c r="P9286" s="3" t="s">
        <v>7287</v>
      </c>
      <c r="Q9286" s="3" t="s">
        <v>28</v>
      </c>
      <c r="R9286" s="3" t="s">
        <v>29</v>
      </c>
      <c r="S9286" s="3" t="s">
        <v>7288</v>
      </c>
      <c r="T9286" s="3">
        <v>163.88</v>
      </c>
      <c r="U9286" s="35" cm="1">
        <f t="array" ref="U9286">INDEX('Pricing Strategy'!$F$4:$F$71,MATCH(1,(Dataset!$O9286='Pricing Strategy'!$B$4:$B$71)*(Dataset!$Q9286='Pricing Strategy'!$C$4:$C$71)*(Dataset!$R9286='Pricing Strategy'!$D$4:$D$71),))</f>
        <v>0.5</v>
      </c>
      <c r="V9286" s="3">
        <f>Dataset!$T9286*(1-Dataset!$U9286)</f>
        <v>81.94</v>
      </c>
    </row>
    <row r="9287" spans="1:22" x14ac:dyDescent="0.3">
      <c r="A9287" s="32"/>
      <c r="C9287" s="3">
        <v>9282</v>
      </c>
      <c r="D9287" s="3" t="s">
        <v>10532</v>
      </c>
      <c r="E9287" s="34">
        <v>43354</v>
      </c>
      <c r="F9287" s="34">
        <v>43358</v>
      </c>
      <c r="G9287" s="3" t="s">
        <v>46</v>
      </c>
      <c r="H9287" s="3" t="s">
        <v>776</v>
      </c>
      <c r="I9287" s="3" t="s">
        <v>777</v>
      </c>
      <c r="J9287" s="3" t="s">
        <v>22</v>
      </c>
      <c r="K9287" s="3" t="s">
        <v>23</v>
      </c>
      <c r="L9287" s="3" t="s">
        <v>1466</v>
      </c>
      <c r="M9287" s="3" t="s">
        <v>315</v>
      </c>
      <c r="N9287" s="3">
        <v>23223</v>
      </c>
      <c r="O9287" s="3" t="s">
        <v>26</v>
      </c>
      <c r="P9287" s="3" t="s">
        <v>9625</v>
      </c>
      <c r="Q9287" s="3" t="s">
        <v>42</v>
      </c>
      <c r="R9287" s="3" t="s">
        <v>74</v>
      </c>
      <c r="S9287" s="3" t="s">
        <v>9626</v>
      </c>
      <c r="T9287" s="3">
        <v>67.900000000000006</v>
      </c>
      <c r="U9287" s="35" cm="1">
        <f t="array" ref="U9287">INDEX('Pricing Strategy'!$F$4:$F$71,MATCH(1,(Dataset!$O9287='Pricing Strategy'!$B$4:$B$71)*(Dataset!$Q9287='Pricing Strategy'!$C$4:$C$71)*(Dataset!$R9287='Pricing Strategy'!$D$4:$D$71),))</f>
        <v>0.25</v>
      </c>
      <c r="V9287" s="3">
        <f>Dataset!$T9287*(1-Dataset!$U9287)</f>
        <v>50.925000000000004</v>
      </c>
    </row>
    <row r="9288" spans="1:22" x14ac:dyDescent="0.3">
      <c r="A9288" s="32"/>
      <c r="C9288" s="3">
        <v>9283</v>
      </c>
      <c r="D9288" s="3" t="s">
        <v>10533</v>
      </c>
      <c r="E9288" s="34">
        <v>43099</v>
      </c>
      <c r="F9288" s="34">
        <v>43104</v>
      </c>
      <c r="G9288" s="3" t="s">
        <v>46</v>
      </c>
      <c r="H9288" s="3" t="s">
        <v>6494</v>
      </c>
      <c r="I9288" s="3" t="s">
        <v>6495</v>
      </c>
      <c r="J9288" s="3" t="s">
        <v>22</v>
      </c>
      <c r="K9288" s="3" t="s">
        <v>23</v>
      </c>
      <c r="L9288" s="3" t="s">
        <v>9175</v>
      </c>
      <c r="M9288" s="3" t="s">
        <v>50</v>
      </c>
      <c r="N9288" s="3">
        <v>33407</v>
      </c>
      <c r="O9288" s="3" t="s">
        <v>26</v>
      </c>
      <c r="P9288" s="3" t="s">
        <v>6008</v>
      </c>
      <c r="Q9288" s="3" t="s">
        <v>42</v>
      </c>
      <c r="R9288" s="3" t="s">
        <v>86</v>
      </c>
      <c r="S9288" s="3" t="s">
        <v>6009</v>
      </c>
      <c r="T9288" s="3">
        <v>72.224000000000004</v>
      </c>
      <c r="U9288" s="35" cm="1">
        <f t="array" ref="U9288">INDEX('Pricing Strategy'!$F$4:$F$71,MATCH(1,(Dataset!$O9288='Pricing Strategy'!$B$4:$B$71)*(Dataset!$Q9288='Pricing Strategy'!$C$4:$C$71)*(Dataset!$R9288='Pricing Strategy'!$D$4:$D$71),))</f>
        <v>0.25</v>
      </c>
      <c r="V9288" s="3">
        <f>Dataset!$T9288*(1-Dataset!$U9288)</f>
        <v>54.168000000000006</v>
      </c>
    </row>
    <row r="9289" spans="1:22" x14ac:dyDescent="0.3">
      <c r="A9289" s="32"/>
      <c r="C9289" s="3">
        <v>9284</v>
      </c>
      <c r="D9289" s="3" t="s">
        <v>10534</v>
      </c>
      <c r="E9289" s="34">
        <v>43345</v>
      </c>
      <c r="F9289" s="34">
        <v>43347</v>
      </c>
      <c r="G9289" s="3" t="s">
        <v>19</v>
      </c>
      <c r="H9289" s="3" t="s">
        <v>4882</v>
      </c>
      <c r="I9289" s="3" t="s">
        <v>4883</v>
      </c>
      <c r="J9289" s="3" t="s">
        <v>22</v>
      </c>
      <c r="K9289" s="3" t="s">
        <v>23</v>
      </c>
      <c r="L9289" s="3" t="s">
        <v>5345</v>
      </c>
      <c r="M9289" s="3" t="s">
        <v>453</v>
      </c>
      <c r="N9289" s="3">
        <v>80525</v>
      </c>
      <c r="O9289" s="3" t="s">
        <v>40</v>
      </c>
      <c r="P9289" s="3" t="s">
        <v>647</v>
      </c>
      <c r="Q9289" s="3" t="s">
        <v>42</v>
      </c>
      <c r="R9289" s="3" t="s">
        <v>43</v>
      </c>
      <c r="S9289" s="3" t="s">
        <v>648</v>
      </c>
      <c r="T9289" s="3">
        <v>11.696</v>
      </c>
      <c r="U9289" s="35" cm="1">
        <f t="array" ref="U9289">INDEX('Pricing Strategy'!$F$4:$F$71,MATCH(1,(Dataset!$O9289='Pricing Strategy'!$B$4:$B$71)*(Dataset!$Q9289='Pricing Strategy'!$C$4:$C$71)*(Dataset!$R9289='Pricing Strategy'!$D$4:$D$71),))</f>
        <v>0.4</v>
      </c>
      <c r="V9289" s="3">
        <f>Dataset!$T9289*(1-Dataset!$U9289)</f>
        <v>7.0175999999999998</v>
      </c>
    </row>
    <row r="9290" spans="1:22" x14ac:dyDescent="0.3">
      <c r="A9290" s="32"/>
      <c r="C9290" s="3">
        <v>9285</v>
      </c>
      <c r="D9290" s="3" t="s">
        <v>10535</v>
      </c>
      <c r="E9290" s="34">
        <v>42326</v>
      </c>
      <c r="F9290" s="34">
        <v>42331</v>
      </c>
      <c r="G9290" s="3" t="s">
        <v>46</v>
      </c>
      <c r="H9290" s="3" t="s">
        <v>1291</v>
      </c>
      <c r="I9290" s="3" t="s">
        <v>1292</v>
      </c>
      <c r="J9290" s="3" t="s">
        <v>37</v>
      </c>
      <c r="K9290" s="3" t="s">
        <v>23</v>
      </c>
      <c r="L9290" s="3" t="s">
        <v>609</v>
      </c>
      <c r="M9290" s="3" t="s">
        <v>110</v>
      </c>
      <c r="N9290" s="3">
        <v>53132</v>
      </c>
      <c r="O9290" s="3" t="s">
        <v>101</v>
      </c>
      <c r="P9290" s="3" t="s">
        <v>2097</v>
      </c>
      <c r="Q9290" s="3" t="s">
        <v>28</v>
      </c>
      <c r="R9290" s="3" t="s">
        <v>32</v>
      </c>
      <c r="S9290" s="3" t="s">
        <v>2098</v>
      </c>
      <c r="T9290" s="3">
        <v>392.94</v>
      </c>
      <c r="U9290" s="35" cm="1">
        <f t="array" ref="U9290">INDEX('Pricing Strategy'!$F$4:$F$71,MATCH(1,(Dataset!$O9290='Pricing Strategy'!$B$4:$B$71)*(Dataset!$Q9290='Pricing Strategy'!$C$4:$C$71)*(Dataset!$R9290='Pricing Strategy'!$D$4:$D$71),))</f>
        <v>0.35</v>
      </c>
      <c r="V9290" s="3">
        <f>Dataset!$T9290*(1-Dataset!$U9290)</f>
        <v>255.411</v>
      </c>
    </row>
    <row r="9291" spans="1:22" x14ac:dyDescent="0.3">
      <c r="A9291" s="32"/>
      <c r="C9291" s="3">
        <v>9286</v>
      </c>
      <c r="D9291" s="3" t="s">
        <v>10536</v>
      </c>
      <c r="E9291" s="34">
        <v>42695</v>
      </c>
      <c r="F9291" s="34">
        <v>42698</v>
      </c>
      <c r="G9291" s="3" t="s">
        <v>184</v>
      </c>
      <c r="H9291" s="3" t="s">
        <v>5111</v>
      </c>
      <c r="I9291" s="3" t="s">
        <v>5112</v>
      </c>
      <c r="J9291" s="3" t="s">
        <v>22</v>
      </c>
      <c r="K9291" s="3" t="s">
        <v>23</v>
      </c>
      <c r="L9291" s="3" t="s">
        <v>733</v>
      </c>
      <c r="M9291" s="3" t="s">
        <v>84</v>
      </c>
      <c r="N9291" s="3">
        <v>28110</v>
      </c>
      <c r="O9291" s="3" t="s">
        <v>26</v>
      </c>
      <c r="P9291" s="3" t="s">
        <v>870</v>
      </c>
      <c r="Q9291" s="3" t="s">
        <v>28</v>
      </c>
      <c r="R9291" s="3" t="s">
        <v>61</v>
      </c>
      <c r="S9291" s="3" t="s">
        <v>871</v>
      </c>
      <c r="T9291" s="3">
        <v>18.175999999999998</v>
      </c>
      <c r="U9291" s="35" cm="1">
        <f t="array" ref="U9291">INDEX('Pricing Strategy'!$F$4:$F$71,MATCH(1,(Dataset!$O9291='Pricing Strategy'!$B$4:$B$71)*(Dataset!$Q9291='Pricing Strategy'!$C$4:$C$71)*(Dataset!$R9291='Pricing Strategy'!$D$4:$D$71),))</f>
        <v>0.25</v>
      </c>
      <c r="V9291" s="3">
        <f>Dataset!$T9291*(1-Dataset!$U9291)</f>
        <v>13.631999999999998</v>
      </c>
    </row>
    <row r="9292" spans="1:22" x14ac:dyDescent="0.3">
      <c r="A9292" s="32"/>
      <c r="C9292" s="3">
        <v>9287</v>
      </c>
      <c r="D9292" s="3" t="s">
        <v>10537</v>
      </c>
      <c r="E9292" s="34">
        <v>43270</v>
      </c>
      <c r="F9292" s="34">
        <v>43277</v>
      </c>
      <c r="G9292" s="3" t="s">
        <v>46</v>
      </c>
      <c r="H9292" s="3" t="s">
        <v>4106</v>
      </c>
      <c r="I9292" s="3" t="s">
        <v>4107</v>
      </c>
      <c r="J9292" s="3" t="s">
        <v>98</v>
      </c>
      <c r="K9292" s="3" t="s">
        <v>23</v>
      </c>
      <c r="L9292" s="3" t="s">
        <v>814</v>
      </c>
      <c r="M9292" s="3" t="s">
        <v>100</v>
      </c>
      <c r="N9292" s="3">
        <v>75081</v>
      </c>
      <c r="O9292" s="3" t="s">
        <v>101</v>
      </c>
      <c r="P9292" s="3" t="s">
        <v>5938</v>
      </c>
      <c r="Q9292" s="3" t="s">
        <v>42</v>
      </c>
      <c r="R9292" s="3" t="s">
        <v>71</v>
      </c>
      <c r="S9292" s="3" t="s">
        <v>5939</v>
      </c>
      <c r="T9292" s="3">
        <v>6.8879999999999999</v>
      </c>
      <c r="U9292" s="35" cm="1">
        <f t="array" ref="U9292">INDEX('Pricing Strategy'!$F$4:$F$71,MATCH(1,(Dataset!$O9292='Pricing Strategy'!$B$4:$B$71)*(Dataset!$Q9292='Pricing Strategy'!$C$4:$C$71)*(Dataset!$R9292='Pricing Strategy'!$D$4:$D$71),))</f>
        <v>0.3</v>
      </c>
      <c r="V9292" s="3">
        <f>Dataset!$T9292*(1-Dataset!$U9292)</f>
        <v>4.8215999999999992</v>
      </c>
    </row>
    <row r="9293" spans="1:22" x14ac:dyDescent="0.3">
      <c r="A9293" s="32"/>
      <c r="C9293" s="3">
        <v>9288</v>
      </c>
      <c r="D9293" s="3" t="s">
        <v>10537</v>
      </c>
      <c r="E9293" s="34">
        <v>43270</v>
      </c>
      <c r="F9293" s="34">
        <v>43277</v>
      </c>
      <c r="G9293" s="3" t="s">
        <v>46</v>
      </c>
      <c r="H9293" s="3" t="s">
        <v>4106</v>
      </c>
      <c r="I9293" s="3" t="s">
        <v>4107</v>
      </c>
      <c r="J9293" s="3" t="s">
        <v>98</v>
      </c>
      <c r="K9293" s="3" t="s">
        <v>23</v>
      </c>
      <c r="L9293" s="3" t="s">
        <v>814</v>
      </c>
      <c r="M9293" s="3" t="s">
        <v>100</v>
      </c>
      <c r="N9293" s="3">
        <v>75081</v>
      </c>
      <c r="O9293" s="3" t="s">
        <v>101</v>
      </c>
      <c r="P9293" s="3" t="s">
        <v>2188</v>
      </c>
      <c r="Q9293" s="3" t="s">
        <v>28</v>
      </c>
      <c r="R9293" s="3" t="s">
        <v>52</v>
      </c>
      <c r="S9293" s="3" t="s">
        <v>2189</v>
      </c>
      <c r="T9293" s="3">
        <v>457.48500000000001</v>
      </c>
      <c r="U9293" s="35" cm="1">
        <f t="array" ref="U9293">INDEX('Pricing Strategy'!$F$4:$F$71,MATCH(1,(Dataset!$O9293='Pricing Strategy'!$B$4:$B$71)*(Dataset!$Q9293='Pricing Strategy'!$C$4:$C$71)*(Dataset!$R9293='Pricing Strategy'!$D$4:$D$71),))</f>
        <v>0.35</v>
      </c>
      <c r="V9293" s="3">
        <f>Dataset!$T9293*(1-Dataset!$U9293)</f>
        <v>297.36525</v>
      </c>
    </row>
    <row r="9294" spans="1:22" x14ac:dyDescent="0.3">
      <c r="A9294" s="32"/>
      <c r="C9294" s="3">
        <v>9289</v>
      </c>
      <c r="D9294" s="3" t="s">
        <v>10538</v>
      </c>
      <c r="E9294" s="34">
        <v>43434</v>
      </c>
      <c r="F9294" s="34">
        <v>43437</v>
      </c>
      <c r="G9294" s="3" t="s">
        <v>184</v>
      </c>
      <c r="H9294" s="3" t="s">
        <v>5065</v>
      </c>
      <c r="I9294" s="3" t="s">
        <v>5066</v>
      </c>
      <c r="J9294" s="3" t="s">
        <v>22</v>
      </c>
      <c r="K9294" s="3" t="s">
        <v>23</v>
      </c>
      <c r="L9294" s="3" t="s">
        <v>142</v>
      </c>
      <c r="M9294" s="3" t="s">
        <v>143</v>
      </c>
      <c r="N9294" s="3">
        <v>19134</v>
      </c>
      <c r="O9294" s="3" t="s">
        <v>144</v>
      </c>
      <c r="P9294" s="3" t="s">
        <v>4774</v>
      </c>
      <c r="Q9294" s="3" t="s">
        <v>28</v>
      </c>
      <c r="R9294" s="3" t="s">
        <v>32</v>
      </c>
      <c r="S9294" s="3" t="s">
        <v>4775</v>
      </c>
      <c r="T9294" s="3">
        <v>1079.316</v>
      </c>
      <c r="U9294" s="35" cm="1">
        <f t="array" ref="U9294">INDEX('Pricing Strategy'!$F$4:$F$71,MATCH(1,(Dataset!$O9294='Pricing Strategy'!$B$4:$B$71)*(Dataset!$Q9294='Pricing Strategy'!$C$4:$C$71)*(Dataset!$R9294='Pricing Strategy'!$D$4:$D$71),))</f>
        <v>0.45</v>
      </c>
      <c r="V9294" s="3">
        <f>Dataset!$T9294*(1-Dataset!$U9294)</f>
        <v>593.62380000000007</v>
      </c>
    </row>
    <row r="9295" spans="1:22" x14ac:dyDescent="0.3">
      <c r="A9295" s="32"/>
      <c r="C9295" s="3">
        <v>9290</v>
      </c>
      <c r="D9295" s="3" t="s">
        <v>10539</v>
      </c>
      <c r="E9295" s="34">
        <v>42117</v>
      </c>
      <c r="F9295" s="34">
        <v>42120</v>
      </c>
      <c r="G9295" s="3" t="s">
        <v>19</v>
      </c>
      <c r="H9295" s="3" t="s">
        <v>1162</v>
      </c>
      <c r="I9295" s="3" t="s">
        <v>1163</v>
      </c>
      <c r="J9295" s="3" t="s">
        <v>98</v>
      </c>
      <c r="K9295" s="3" t="s">
        <v>23</v>
      </c>
      <c r="L9295" s="3" t="s">
        <v>123</v>
      </c>
      <c r="M9295" s="3" t="s">
        <v>39</v>
      </c>
      <c r="N9295" s="3">
        <v>94109</v>
      </c>
      <c r="O9295" s="3" t="s">
        <v>40</v>
      </c>
      <c r="P9295" s="3" t="s">
        <v>4755</v>
      </c>
      <c r="Q9295" s="3" t="s">
        <v>42</v>
      </c>
      <c r="R9295" s="3" t="s">
        <v>86</v>
      </c>
      <c r="S9295" s="3" t="s">
        <v>4756</v>
      </c>
      <c r="T9295" s="3">
        <v>48.91</v>
      </c>
      <c r="U9295" s="35" cm="1">
        <f t="array" ref="U9295">INDEX('Pricing Strategy'!$F$4:$F$71,MATCH(1,(Dataset!$O9295='Pricing Strategy'!$B$4:$B$71)*(Dataset!$Q9295='Pricing Strategy'!$C$4:$C$71)*(Dataset!$R9295='Pricing Strategy'!$D$4:$D$71),))</f>
        <v>0.4</v>
      </c>
      <c r="V9295" s="3">
        <f>Dataset!$T9295*(1-Dataset!$U9295)</f>
        <v>29.345999999999997</v>
      </c>
    </row>
    <row r="9296" spans="1:22" x14ac:dyDescent="0.3">
      <c r="A9296" s="32"/>
      <c r="C9296" s="3">
        <v>9291</v>
      </c>
      <c r="D9296" s="3" t="s">
        <v>10540</v>
      </c>
      <c r="E9296" s="34">
        <v>42270</v>
      </c>
      <c r="F9296" s="34">
        <v>42272</v>
      </c>
      <c r="G9296" s="3" t="s">
        <v>184</v>
      </c>
      <c r="H9296" s="3" t="s">
        <v>5620</v>
      </c>
      <c r="I9296" s="3" t="s">
        <v>5621</v>
      </c>
      <c r="J9296" s="3" t="s">
        <v>22</v>
      </c>
      <c r="K9296" s="3" t="s">
        <v>23</v>
      </c>
      <c r="L9296" s="3" t="s">
        <v>240</v>
      </c>
      <c r="M9296" s="3" t="s">
        <v>241</v>
      </c>
      <c r="N9296" s="3">
        <v>19901</v>
      </c>
      <c r="O9296" s="3" t="s">
        <v>144</v>
      </c>
      <c r="P9296" s="3" t="s">
        <v>3273</v>
      </c>
      <c r="Q9296" s="3" t="s">
        <v>42</v>
      </c>
      <c r="R9296" s="3" t="s">
        <v>64</v>
      </c>
      <c r="S9296" s="3" t="s">
        <v>3274</v>
      </c>
      <c r="T9296" s="3">
        <v>9.84</v>
      </c>
      <c r="U9296" s="35" cm="1">
        <f t="array" ref="U9296">INDEX('Pricing Strategy'!$F$4:$F$71,MATCH(1,(Dataset!$O9296='Pricing Strategy'!$B$4:$B$71)*(Dataset!$Q9296='Pricing Strategy'!$C$4:$C$71)*(Dataset!$R9296='Pricing Strategy'!$D$4:$D$71),))</f>
        <v>0.45</v>
      </c>
      <c r="V9296" s="3">
        <f>Dataset!$T9296*(1-Dataset!$U9296)</f>
        <v>5.4119999999999999</v>
      </c>
    </row>
    <row r="9297" spans="1:22" x14ac:dyDescent="0.3">
      <c r="A9297" s="32"/>
      <c r="C9297" s="3">
        <v>9292</v>
      </c>
      <c r="D9297" s="3" t="s">
        <v>10540</v>
      </c>
      <c r="E9297" s="34">
        <v>42270</v>
      </c>
      <c r="F9297" s="34">
        <v>42272</v>
      </c>
      <c r="G9297" s="3" t="s">
        <v>184</v>
      </c>
      <c r="H9297" s="3" t="s">
        <v>5620</v>
      </c>
      <c r="I9297" s="3" t="s">
        <v>5621</v>
      </c>
      <c r="J9297" s="3" t="s">
        <v>22</v>
      </c>
      <c r="K9297" s="3" t="s">
        <v>23</v>
      </c>
      <c r="L9297" s="3" t="s">
        <v>240</v>
      </c>
      <c r="M9297" s="3" t="s">
        <v>241</v>
      </c>
      <c r="N9297" s="3">
        <v>19901</v>
      </c>
      <c r="O9297" s="3" t="s">
        <v>144</v>
      </c>
      <c r="P9297" s="3" t="s">
        <v>4041</v>
      </c>
      <c r="Q9297" s="3" t="s">
        <v>42</v>
      </c>
      <c r="R9297" s="3" t="s">
        <v>71</v>
      </c>
      <c r="S9297" s="3" t="s">
        <v>4042</v>
      </c>
      <c r="T9297" s="3">
        <v>34.5</v>
      </c>
      <c r="U9297" s="35" cm="1">
        <f t="array" ref="U9297">INDEX('Pricing Strategy'!$F$4:$F$71,MATCH(1,(Dataset!$O9297='Pricing Strategy'!$B$4:$B$71)*(Dataset!$Q9297='Pricing Strategy'!$C$4:$C$71)*(Dataset!$R9297='Pricing Strategy'!$D$4:$D$71),))</f>
        <v>0.4</v>
      </c>
      <c r="V9297" s="3">
        <f>Dataset!$T9297*(1-Dataset!$U9297)</f>
        <v>20.7</v>
      </c>
    </row>
    <row r="9298" spans="1:22" x14ac:dyDescent="0.3">
      <c r="A9298" s="32"/>
      <c r="C9298" s="3">
        <v>9293</v>
      </c>
      <c r="D9298" s="3" t="s">
        <v>10541</v>
      </c>
      <c r="E9298" s="34">
        <v>43161</v>
      </c>
      <c r="F9298" s="34">
        <v>43161</v>
      </c>
      <c r="G9298" s="3" t="s">
        <v>1290</v>
      </c>
      <c r="H9298" s="3" t="s">
        <v>2295</v>
      </c>
      <c r="I9298" s="3" t="s">
        <v>2296</v>
      </c>
      <c r="J9298" s="3" t="s">
        <v>37</v>
      </c>
      <c r="K9298" s="3" t="s">
        <v>23</v>
      </c>
      <c r="L9298" s="3" t="s">
        <v>8048</v>
      </c>
      <c r="M9298" s="3" t="s">
        <v>100</v>
      </c>
      <c r="N9298" s="3">
        <v>76706</v>
      </c>
      <c r="O9298" s="3" t="s">
        <v>101</v>
      </c>
      <c r="P9298" s="3" t="s">
        <v>2967</v>
      </c>
      <c r="Q9298" s="3" t="s">
        <v>42</v>
      </c>
      <c r="R9298" s="3" t="s">
        <v>71</v>
      </c>
      <c r="S9298" s="3" t="s">
        <v>2968</v>
      </c>
      <c r="T9298" s="3">
        <v>0.55600000000000005</v>
      </c>
      <c r="U9298" s="35" cm="1">
        <f t="array" ref="U9298">INDEX('Pricing Strategy'!$F$4:$F$71,MATCH(1,(Dataset!$O9298='Pricing Strategy'!$B$4:$B$71)*(Dataset!$Q9298='Pricing Strategy'!$C$4:$C$71)*(Dataset!$R9298='Pricing Strategy'!$D$4:$D$71),))</f>
        <v>0.3</v>
      </c>
      <c r="V9298" s="3">
        <f>Dataset!$T9298*(1-Dataset!$U9298)</f>
        <v>0.38919999999999999</v>
      </c>
    </row>
    <row r="9299" spans="1:22" x14ac:dyDescent="0.3">
      <c r="A9299" s="32"/>
      <c r="C9299" s="3">
        <v>9294</v>
      </c>
      <c r="D9299" s="3" t="s">
        <v>10542</v>
      </c>
      <c r="E9299" s="34">
        <v>43421</v>
      </c>
      <c r="F9299" s="34">
        <v>43425</v>
      </c>
      <c r="G9299" s="3" t="s">
        <v>19</v>
      </c>
      <c r="H9299" s="3" t="s">
        <v>5065</v>
      </c>
      <c r="I9299" s="3" t="s">
        <v>5066</v>
      </c>
      <c r="J9299" s="3" t="s">
        <v>22</v>
      </c>
      <c r="K9299" s="3" t="s">
        <v>23</v>
      </c>
      <c r="L9299" s="3" t="s">
        <v>10543</v>
      </c>
      <c r="M9299" s="3" t="s">
        <v>2739</v>
      </c>
      <c r="N9299" s="3">
        <v>21740</v>
      </c>
      <c r="O9299" s="3" t="s">
        <v>144</v>
      </c>
      <c r="P9299" s="3" t="s">
        <v>1373</v>
      </c>
      <c r="Q9299" s="3" t="s">
        <v>42</v>
      </c>
      <c r="R9299" s="3" t="s">
        <v>71</v>
      </c>
      <c r="S9299" s="3" t="s">
        <v>1374</v>
      </c>
      <c r="T9299" s="3">
        <v>43.8</v>
      </c>
      <c r="U9299" s="35" cm="1">
        <f t="array" ref="U9299">INDEX('Pricing Strategy'!$F$4:$F$71,MATCH(1,(Dataset!$O9299='Pricing Strategy'!$B$4:$B$71)*(Dataset!$Q9299='Pricing Strategy'!$C$4:$C$71)*(Dataset!$R9299='Pricing Strategy'!$D$4:$D$71),))</f>
        <v>0.4</v>
      </c>
      <c r="V9299" s="3">
        <f>Dataset!$T9299*(1-Dataset!$U9299)</f>
        <v>26.279999999999998</v>
      </c>
    </row>
    <row r="9300" spans="1:22" x14ac:dyDescent="0.3">
      <c r="A9300" s="32"/>
      <c r="C9300" s="3">
        <v>9295</v>
      </c>
      <c r="D9300" s="3" t="s">
        <v>10544</v>
      </c>
      <c r="E9300" s="34">
        <v>43248</v>
      </c>
      <c r="F9300" s="34">
        <v>43252</v>
      </c>
      <c r="G9300" s="3" t="s">
        <v>46</v>
      </c>
      <c r="H9300" s="3" t="s">
        <v>754</v>
      </c>
      <c r="I9300" s="3" t="s">
        <v>755</v>
      </c>
      <c r="J9300" s="3" t="s">
        <v>37</v>
      </c>
      <c r="K9300" s="3" t="s">
        <v>23</v>
      </c>
      <c r="L9300" s="3" t="s">
        <v>2182</v>
      </c>
      <c r="M9300" s="3" t="s">
        <v>494</v>
      </c>
      <c r="N9300" s="3">
        <v>44105</v>
      </c>
      <c r="O9300" s="3" t="s">
        <v>144</v>
      </c>
      <c r="P9300" s="3" t="s">
        <v>3982</v>
      </c>
      <c r="Q9300" s="3" t="s">
        <v>42</v>
      </c>
      <c r="R9300" s="3" t="s">
        <v>86</v>
      </c>
      <c r="S9300" s="3" t="s">
        <v>3983</v>
      </c>
      <c r="T9300" s="3">
        <v>13.872</v>
      </c>
      <c r="U9300" s="35" cm="1">
        <f t="array" ref="U9300">INDEX('Pricing Strategy'!$F$4:$F$71,MATCH(1,(Dataset!$O9300='Pricing Strategy'!$B$4:$B$71)*(Dataset!$Q9300='Pricing Strategy'!$C$4:$C$71)*(Dataset!$R9300='Pricing Strategy'!$D$4:$D$71),))</f>
        <v>0.4</v>
      </c>
      <c r="V9300" s="3">
        <f>Dataset!$T9300*(1-Dataset!$U9300)</f>
        <v>8.3231999999999999</v>
      </c>
    </row>
    <row r="9301" spans="1:22" x14ac:dyDescent="0.3">
      <c r="A9301" s="32"/>
      <c r="C9301" s="3">
        <v>9296</v>
      </c>
      <c r="D9301" s="3" t="s">
        <v>10544</v>
      </c>
      <c r="E9301" s="34">
        <v>43248</v>
      </c>
      <c r="F9301" s="34">
        <v>43252</v>
      </c>
      <c r="G9301" s="3" t="s">
        <v>46</v>
      </c>
      <c r="H9301" s="3" t="s">
        <v>754</v>
      </c>
      <c r="I9301" s="3" t="s">
        <v>755</v>
      </c>
      <c r="J9301" s="3" t="s">
        <v>37</v>
      </c>
      <c r="K9301" s="3" t="s">
        <v>23</v>
      </c>
      <c r="L9301" s="3" t="s">
        <v>2182</v>
      </c>
      <c r="M9301" s="3" t="s">
        <v>494</v>
      </c>
      <c r="N9301" s="3">
        <v>44105</v>
      </c>
      <c r="O9301" s="3" t="s">
        <v>144</v>
      </c>
      <c r="P9301" s="3" t="s">
        <v>1076</v>
      </c>
      <c r="Q9301" s="3" t="s">
        <v>28</v>
      </c>
      <c r="R9301" s="3" t="s">
        <v>29</v>
      </c>
      <c r="S9301" s="3" t="s">
        <v>1077</v>
      </c>
      <c r="T9301" s="3">
        <v>115.96</v>
      </c>
      <c r="U9301" s="35" cm="1">
        <f t="array" ref="U9301">INDEX('Pricing Strategy'!$F$4:$F$71,MATCH(1,(Dataset!$O9301='Pricing Strategy'!$B$4:$B$71)*(Dataset!$Q9301='Pricing Strategy'!$C$4:$C$71)*(Dataset!$R9301='Pricing Strategy'!$D$4:$D$71),))</f>
        <v>0.5</v>
      </c>
      <c r="V9301" s="3">
        <f>Dataset!$T9301*(1-Dataset!$U9301)</f>
        <v>57.98</v>
      </c>
    </row>
    <row r="9302" spans="1:22" x14ac:dyDescent="0.3">
      <c r="A9302" s="32"/>
      <c r="C9302" s="3">
        <v>9297</v>
      </c>
      <c r="D9302" s="3" t="s">
        <v>10545</v>
      </c>
      <c r="E9302" s="34">
        <v>42478</v>
      </c>
      <c r="F9302" s="34">
        <v>42482</v>
      </c>
      <c r="G9302" s="3" t="s">
        <v>19</v>
      </c>
      <c r="H9302" s="3" t="s">
        <v>1479</v>
      </c>
      <c r="I9302" s="3" t="s">
        <v>1480</v>
      </c>
      <c r="J9302" s="3" t="s">
        <v>37</v>
      </c>
      <c r="K9302" s="3" t="s">
        <v>23</v>
      </c>
      <c r="L9302" s="3" t="s">
        <v>7293</v>
      </c>
      <c r="M9302" s="3" t="s">
        <v>100</v>
      </c>
      <c r="N9302" s="3">
        <v>78501</v>
      </c>
      <c r="O9302" s="3" t="s">
        <v>101</v>
      </c>
      <c r="P9302" s="3" t="s">
        <v>4446</v>
      </c>
      <c r="Q9302" s="3" t="s">
        <v>67</v>
      </c>
      <c r="R9302" s="3" t="s">
        <v>157</v>
      </c>
      <c r="S9302" s="3" t="s">
        <v>4447</v>
      </c>
      <c r="T9302" s="3">
        <v>41.423999999999999</v>
      </c>
      <c r="U9302" s="35" cm="1">
        <f t="array" ref="U9302">INDEX('Pricing Strategy'!$F$4:$F$71,MATCH(1,(Dataset!$O9302='Pricing Strategy'!$B$4:$B$71)*(Dataset!$Q9302='Pricing Strategy'!$C$4:$C$71)*(Dataset!$R9302='Pricing Strategy'!$D$4:$D$71),))</f>
        <v>0.35</v>
      </c>
      <c r="V9302" s="3">
        <f>Dataset!$T9302*(1-Dataset!$U9302)</f>
        <v>26.925599999999999</v>
      </c>
    </row>
    <row r="9303" spans="1:22" x14ac:dyDescent="0.3">
      <c r="A9303" s="32"/>
      <c r="C9303" s="3">
        <v>9298</v>
      </c>
      <c r="D9303" s="3" t="s">
        <v>10545</v>
      </c>
      <c r="E9303" s="34">
        <v>42478</v>
      </c>
      <c r="F9303" s="34">
        <v>42482</v>
      </c>
      <c r="G9303" s="3" t="s">
        <v>19</v>
      </c>
      <c r="H9303" s="3" t="s">
        <v>1479</v>
      </c>
      <c r="I9303" s="3" t="s">
        <v>1480</v>
      </c>
      <c r="J9303" s="3" t="s">
        <v>37</v>
      </c>
      <c r="K9303" s="3" t="s">
        <v>23</v>
      </c>
      <c r="L9303" s="3" t="s">
        <v>7293</v>
      </c>
      <c r="M9303" s="3" t="s">
        <v>100</v>
      </c>
      <c r="N9303" s="3">
        <v>78501</v>
      </c>
      <c r="O9303" s="3" t="s">
        <v>101</v>
      </c>
      <c r="P9303" s="3" t="s">
        <v>4307</v>
      </c>
      <c r="Q9303" s="3" t="s">
        <v>67</v>
      </c>
      <c r="R9303" s="3" t="s">
        <v>68</v>
      </c>
      <c r="S9303" s="3" t="s">
        <v>4308</v>
      </c>
      <c r="T9303" s="3">
        <v>244.768</v>
      </c>
      <c r="U9303" s="35" cm="1">
        <f t="array" ref="U9303">INDEX('Pricing Strategy'!$F$4:$F$71,MATCH(1,(Dataset!$O9303='Pricing Strategy'!$B$4:$B$71)*(Dataset!$Q9303='Pricing Strategy'!$C$4:$C$71)*(Dataset!$R9303='Pricing Strategy'!$D$4:$D$71),))</f>
        <v>0.3</v>
      </c>
      <c r="V9303" s="3">
        <f>Dataset!$T9303*(1-Dataset!$U9303)</f>
        <v>171.33759999999998</v>
      </c>
    </row>
    <row r="9304" spans="1:22" x14ac:dyDescent="0.3">
      <c r="A9304" s="32"/>
      <c r="C9304" s="3">
        <v>9299</v>
      </c>
      <c r="D9304" s="3" t="s">
        <v>10545</v>
      </c>
      <c r="E9304" s="34">
        <v>42478</v>
      </c>
      <c r="F9304" s="34">
        <v>42482</v>
      </c>
      <c r="G9304" s="3" t="s">
        <v>19</v>
      </c>
      <c r="H9304" s="3" t="s">
        <v>1479</v>
      </c>
      <c r="I9304" s="3" t="s">
        <v>1480</v>
      </c>
      <c r="J9304" s="3" t="s">
        <v>37</v>
      </c>
      <c r="K9304" s="3" t="s">
        <v>23</v>
      </c>
      <c r="L9304" s="3" t="s">
        <v>7293</v>
      </c>
      <c r="M9304" s="3" t="s">
        <v>100</v>
      </c>
      <c r="N9304" s="3">
        <v>78501</v>
      </c>
      <c r="O9304" s="3" t="s">
        <v>101</v>
      </c>
      <c r="P9304" s="3" t="s">
        <v>1159</v>
      </c>
      <c r="Q9304" s="3" t="s">
        <v>42</v>
      </c>
      <c r="R9304" s="3" t="s">
        <v>64</v>
      </c>
      <c r="S9304" s="3" t="s">
        <v>1160</v>
      </c>
      <c r="T9304" s="3">
        <v>74.352000000000004</v>
      </c>
      <c r="U9304" s="35" cm="1">
        <f t="array" ref="U9304">INDEX('Pricing Strategy'!$F$4:$F$71,MATCH(1,(Dataset!$O9304='Pricing Strategy'!$B$4:$B$71)*(Dataset!$Q9304='Pricing Strategy'!$C$4:$C$71)*(Dataset!$R9304='Pricing Strategy'!$D$4:$D$71),))</f>
        <v>0.35</v>
      </c>
      <c r="V9304" s="3">
        <f>Dataset!$T9304*(1-Dataset!$U9304)</f>
        <v>48.328800000000001</v>
      </c>
    </row>
    <row r="9305" spans="1:22" x14ac:dyDescent="0.3">
      <c r="A9305" s="32"/>
      <c r="C9305" s="3">
        <v>9300</v>
      </c>
      <c r="D9305" s="3" t="s">
        <v>10545</v>
      </c>
      <c r="E9305" s="34">
        <v>42478</v>
      </c>
      <c r="F9305" s="34">
        <v>42482</v>
      </c>
      <c r="G9305" s="3" t="s">
        <v>19</v>
      </c>
      <c r="H9305" s="3" t="s">
        <v>1479</v>
      </c>
      <c r="I9305" s="3" t="s">
        <v>1480</v>
      </c>
      <c r="J9305" s="3" t="s">
        <v>37</v>
      </c>
      <c r="K9305" s="3" t="s">
        <v>23</v>
      </c>
      <c r="L9305" s="3" t="s">
        <v>7293</v>
      </c>
      <c r="M9305" s="3" t="s">
        <v>100</v>
      </c>
      <c r="N9305" s="3">
        <v>78501</v>
      </c>
      <c r="O9305" s="3" t="s">
        <v>101</v>
      </c>
      <c r="P9305" s="3" t="s">
        <v>3247</v>
      </c>
      <c r="Q9305" s="3" t="s">
        <v>42</v>
      </c>
      <c r="R9305" s="3" t="s">
        <v>71</v>
      </c>
      <c r="S9305" s="3" t="s">
        <v>3248</v>
      </c>
      <c r="T9305" s="3">
        <v>4.3120000000000003</v>
      </c>
      <c r="U9305" s="35" cm="1">
        <f t="array" ref="U9305">INDEX('Pricing Strategy'!$F$4:$F$71,MATCH(1,(Dataset!$O9305='Pricing Strategy'!$B$4:$B$71)*(Dataset!$Q9305='Pricing Strategy'!$C$4:$C$71)*(Dataset!$R9305='Pricing Strategy'!$D$4:$D$71),))</f>
        <v>0.3</v>
      </c>
      <c r="V9305" s="3">
        <f>Dataset!$T9305*(1-Dataset!$U9305)</f>
        <v>3.0184000000000002</v>
      </c>
    </row>
    <row r="9306" spans="1:22" x14ac:dyDescent="0.3">
      <c r="A9306" s="32"/>
      <c r="C9306" s="3">
        <v>9301</v>
      </c>
      <c r="D9306" s="3" t="s">
        <v>10545</v>
      </c>
      <c r="E9306" s="34">
        <v>42478</v>
      </c>
      <c r="F9306" s="34">
        <v>42482</v>
      </c>
      <c r="G9306" s="3" t="s">
        <v>19</v>
      </c>
      <c r="H9306" s="3" t="s">
        <v>1479</v>
      </c>
      <c r="I9306" s="3" t="s">
        <v>1480</v>
      </c>
      <c r="J9306" s="3" t="s">
        <v>37</v>
      </c>
      <c r="K9306" s="3" t="s">
        <v>23</v>
      </c>
      <c r="L9306" s="3" t="s">
        <v>7293</v>
      </c>
      <c r="M9306" s="3" t="s">
        <v>100</v>
      </c>
      <c r="N9306" s="3">
        <v>78501</v>
      </c>
      <c r="O9306" s="3" t="s">
        <v>101</v>
      </c>
      <c r="P9306" s="3" t="s">
        <v>1587</v>
      </c>
      <c r="Q9306" s="3" t="s">
        <v>28</v>
      </c>
      <c r="R9306" s="3" t="s">
        <v>32</v>
      </c>
      <c r="S9306" s="3" t="s">
        <v>1588</v>
      </c>
      <c r="T9306" s="3">
        <v>56.686</v>
      </c>
      <c r="U9306" s="35" cm="1">
        <f t="array" ref="U9306">INDEX('Pricing Strategy'!$F$4:$F$71,MATCH(1,(Dataset!$O9306='Pricing Strategy'!$B$4:$B$71)*(Dataset!$Q9306='Pricing Strategy'!$C$4:$C$71)*(Dataset!$R9306='Pricing Strategy'!$D$4:$D$71),))</f>
        <v>0.35</v>
      </c>
      <c r="V9306" s="3">
        <f>Dataset!$T9306*(1-Dataset!$U9306)</f>
        <v>36.8459</v>
      </c>
    </row>
    <row r="9307" spans="1:22" x14ac:dyDescent="0.3">
      <c r="A9307" s="32"/>
      <c r="C9307" s="3">
        <v>9302</v>
      </c>
      <c r="D9307" s="3" t="s">
        <v>10545</v>
      </c>
      <c r="E9307" s="34">
        <v>42478</v>
      </c>
      <c r="F9307" s="34">
        <v>42482</v>
      </c>
      <c r="G9307" s="3" t="s">
        <v>19</v>
      </c>
      <c r="H9307" s="3" t="s">
        <v>1479</v>
      </c>
      <c r="I9307" s="3" t="s">
        <v>1480</v>
      </c>
      <c r="J9307" s="3" t="s">
        <v>37</v>
      </c>
      <c r="K9307" s="3" t="s">
        <v>23</v>
      </c>
      <c r="L9307" s="3" t="s">
        <v>7293</v>
      </c>
      <c r="M9307" s="3" t="s">
        <v>100</v>
      </c>
      <c r="N9307" s="3">
        <v>78501</v>
      </c>
      <c r="O9307" s="3" t="s">
        <v>101</v>
      </c>
      <c r="P9307" s="3" t="s">
        <v>8339</v>
      </c>
      <c r="Q9307" s="3" t="s">
        <v>67</v>
      </c>
      <c r="R9307" s="3" t="s">
        <v>68</v>
      </c>
      <c r="S9307" s="3" t="s">
        <v>8340</v>
      </c>
      <c r="T9307" s="3">
        <v>97.968000000000004</v>
      </c>
      <c r="U9307" s="35" cm="1">
        <f t="array" ref="U9307">INDEX('Pricing Strategy'!$F$4:$F$71,MATCH(1,(Dataset!$O9307='Pricing Strategy'!$B$4:$B$71)*(Dataset!$Q9307='Pricing Strategy'!$C$4:$C$71)*(Dataset!$R9307='Pricing Strategy'!$D$4:$D$71),))</f>
        <v>0.3</v>
      </c>
      <c r="V9307" s="3">
        <f>Dataset!$T9307*(1-Dataset!$U9307)</f>
        <v>68.577600000000004</v>
      </c>
    </row>
    <row r="9308" spans="1:22" x14ac:dyDescent="0.3">
      <c r="A9308" s="32"/>
      <c r="C9308" s="3">
        <v>9303</v>
      </c>
      <c r="D9308" s="3" t="s">
        <v>10545</v>
      </c>
      <c r="E9308" s="34">
        <v>42478</v>
      </c>
      <c r="F9308" s="34">
        <v>42482</v>
      </c>
      <c r="G9308" s="3" t="s">
        <v>19</v>
      </c>
      <c r="H9308" s="3" t="s">
        <v>1479</v>
      </c>
      <c r="I9308" s="3" t="s">
        <v>1480</v>
      </c>
      <c r="J9308" s="3" t="s">
        <v>37</v>
      </c>
      <c r="K9308" s="3" t="s">
        <v>23</v>
      </c>
      <c r="L9308" s="3" t="s">
        <v>7293</v>
      </c>
      <c r="M9308" s="3" t="s">
        <v>100</v>
      </c>
      <c r="N9308" s="3">
        <v>78501</v>
      </c>
      <c r="O9308" s="3" t="s">
        <v>101</v>
      </c>
      <c r="P9308" s="3" t="s">
        <v>7101</v>
      </c>
      <c r="Q9308" s="3" t="s">
        <v>42</v>
      </c>
      <c r="R9308" s="3" t="s">
        <v>64</v>
      </c>
      <c r="S9308" s="3" t="s">
        <v>7102</v>
      </c>
      <c r="T9308" s="3">
        <v>7.8719999999999999</v>
      </c>
      <c r="U9308" s="35" cm="1">
        <f t="array" ref="U9308">INDEX('Pricing Strategy'!$F$4:$F$71,MATCH(1,(Dataset!$O9308='Pricing Strategy'!$B$4:$B$71)*(Dataset!$Q9308='Pricing Strategy'!$C$4:$C$71)*(Dataset!$R9308='Pricing Strategy'!$D$4:$D$71),))</f>
        <v>0.35</v>
      </c>
      <c r="V9308" s="3">
        <f>Dataset!$T9308*(1-Dataset!$U9308)</f>
        <v>5.1168000000000005</v>
      </c>
    </row>
    <row r="9309" spans="1:22" x14ac:dyDescent="0.3">
      <c r="A9309" s="32"/>
      <c r="C9309" s="3">
        <v>9304</v>
      </c>
      <c r="D9309" s="3" t="s">
        <v>10545</v>
      </c>
      <c r="E9309" s="34">
        <v>42478</v>
      </c>
      <c r="F9309" s="34">
        <v>42482</v>
      </c>
      <c r="G9309" s="3" t="s">
        <v>19</v>
      </c>
      <c r="H9309" s="3" t="s">
        <v>1479</v>
      </c>
      <c r="I9309" s="3" t="s">
        <v>1480</v>
      </c>
      <c r="J9309" s="3" t="s">
        <v>37</v>
      </c>
      <c r="K9309" s="3" t="s">
        <v>23</v>
      </c>
      <c r="L9309" s="3" t="s">
        <v>7293</v>
      </c>
      <c r="M9309" s="3" t="s">
        <v>100</v>
      </c>
      <c r="N9309" s="3">
        <v>78501</v>
      </c>
      <c r="O9309" s="3" t="s">
        <v>101</v>
      </c>
      <c r="P9309" s="3" t="s">
        <v>5363</v>
      </c>
      <c r="Q9309" s="3" t="s">
        <v>42</v>
      </c>
      <c r="R9309" s="3" t="s">
        <v>86</v>
      </c>
      <c r="S9309" s="3" t="s">
        <v>5364</v>
      </c>
      <c r="T9309" s="3">
        <v>15.552</v>
      </c>
      <c r="U9309" s="35" cm="1">
        <f t="array" ref="U9309">INDEX('Pricing Strategy'!$F$4:$F$71,MATCH(1,(Dataset!$O9309='Pricing Strategy'!$B$4:$B$71)*(Dataset!$Q9309='Pricing Strategy'!$C$4:$C$71)*(Dataset!$R9309='Pricing Strategy'!$D$4:$D$71),))</f>
        <v>0.3</v>
      </c>
      <c r="V9309" s="3">
        <f>Dataset!$T9309*(1-Dataset!$U9309)</f>
        <v>10.886399999999998</v>
      </c>
    </row>
    <row r="9310" spans="1:22" x14ac:dyDescent="0.3">
      <c r="A9310" s="32"/>
      <c r="C9310" s="3">
        <v>9305</v>
      </c>
      <c r="D9310" s="3" t="s">
        <v>10545</v>
      </c>
      <c r="E9310" s="34">
        <v>42478</v>
      </c>
      <c r="F9310" s="34">
        <v>42482</v>
      </c>
      <c r="G9310" s="3" t="s">
        <v>19</v>
      </c>
      <c r="H9310" s="3" t="s">
        <v>1479</v>
      </c>
      <c r="I9310" s="3" t="s">
        <v>1480</v>
      </c>
      <c r="J9310" s="3" t="s">
        <v>37</v>
      </c>
      <c r="K9310" s="3" t="s">
        <v>23</v>
      </c>
      <c r="L9310" s="3" t="s">
        <v>7293</v>
      </c>
      <c r="M9310" s="3" t="s">
        <v>100</v>
      </c>
      <c r="N9310" s="3">
        <v>78501</v>
      </c>
      <c r="O9310" s="3" t="s">
        <v>101</v>
      </c>
      <c r="P9310" s="3" t="s">
        <v>3051</v>
      </c>
      <c r="Q9310" s="3" t="s">
        <v>42</v>
      </c>
      <c r="R9310" s="3" t="s">
        <v>71</v>
      </c>
      <c r="S9310" s="3" t="s">
        <v>3052</v>
      </c>
      <c r="T9310" s="3">
        <v>1.476</v>
      </c>
      <c r="U9310" s="35" cm="1">
        <f t="array" ref="U9310">INDEX('Pricing Strategy'!$F$4:$F$71,MATCH(1,(Dataset!$O9310='Pricing Strategy'!$B$4:$B$71)*(Dataset!$Q9310='Pricing Strategy'!$C$4:$C$71)*(Dataset!$R9310='Pricing Strategy'!$D$4:$D$71),))</f>
        <v>0.3</v>
      </c>
      <c r="V9310" s="3">
        <f>Dataset!$T9310*(1-Dataset!$U9310)</f>
        <v>1.0331999999999999</v>
      </c>
    </row>
    <row r="9311" spans="1:22" x14ac:dyDescent="0.3">
      <c r="A9311" s="32"/>
      <c r="C9311" s="3">
        <v>9306</v>
      </c>
      <c r="D9311" s="3" t="s">
        <v>10546</v>
      </c>
      <c r="E9311" s="34">
        <v>42632</v>
      </c>
      <c r="F9311" s="34">
        <v>42637</v>
      </c>
      <c r="G9311" s="3" t="s">
        <v>46</v>
      </c>
      <c r="H9311" s="3" t="s">
        <v>8232</v>
      </c>
      <c r="I9311" s="3" t="s">
        <v>8233</v>
      </c>
      <c r="J9311" s="3" t="s">
        <v>98</v>
      </c>
      <c r="K9311" s="3" t="s">
        <v>23</v>
      </c>
      <c r="L9311" s="3" t="s">
        <v>6675</v>
      </c>
      <c r="M9311" s="3" t="s">
        <v>665</v>
      </c>
      <c r="N9311" s="3">
        <v>87505</v>
      </c>
      <c r="O9311" s="3" t="s">
        <v>40</v>
      </c>
      <c r="P9311" s="3" t="s">
        <v>7345</v>
      </c>
      <c r="Q9311" s="3" t="s">
        <v>42</v>
      </c>
      <c r="R9311" s="3" t="s">
        <v>64</v>
      </c>
      <c r="S9311" s="3" t="s">
        <v>7346</v>
      </c>
      <c r="T9311" s="3">
        <v>8.4</v>
      </c>
      <c r="U9311" s="35" cm="1">
        <f t="array" ref="U9311">INDEX('Pricing Strategy'!$F$4:$F$71,MATCH(1,(Dataset!$O9311='Pricing Strategy'!$B$4:$B$71)*(Dataset!$Q9311='Pricing Strategy'!$C$4:$C$71)*(Dataset!$R9311='Pricing Strategy'!$D$4:$D$71),))</f>
        <v>0.45</v>
      </c>
      <c r="V9311" s="3">
        <f>Dataset!$T9311*(1-Dataset!$U9311)</f>
        <v>4.620000000000001</v>
      </c>
    </row>
    <row r="9312" spans="1:22" x14ac:dyDescent="0.3">
      <c r="A9312" s="32"/>
      <c r="C9312" s="3">
        <v>9307</v>
      </c>
      <c r="D9312" s="3" t="s">
        <v>10547</v>
      </c>
      <c r="E9312" s="34">
        <v>42088</v>
      </c>
      <c r="F9312" s="34">
        <v>42093</v>
      </c>
      <c r="G9312" s="3" t="s">
        <v>46</v>
      </c>
      <c r="H9312" s="3" t="s">
        <v>2054</v>
      </c>
      <c r="I9312" s="3" t="s">
        <v>2055</v>
      </c>
      <c r="J9312" s="3" t="s">
        <v>22</v>
      </c>
      <c r="K9312" s="3" t="s">
        <v>23</v>
      </c>
      <c r="L9312" s="3" t="s">
        <v>123</v>
      </c>
      <c r="M9312" s="3" t="s">
        <v>39</v>
      </c>
      <c r="N9312" s="3">
        <v>94110</v>
      </c>
      <c r="O9312" s="3" t="s">
        <v>40</v>
      </c>
      <c r="P9312" s="3" t="s">
        <v>3722</v>
      </c>
      <c r="Q9312" s="3" t="s">
        <v>42</v>
      </c>
      <c r="R9312" s="3" t="s">
        <v>64</v>
      </c>
      <c r="S9312" s="3" t="s">
        <v>3723</v>
      </c>
      <c r="T9312" s="3">
        <v>6.56</v>
      </c>
      <c r="U9312" s="35" cm="1">
        <f t="array" ref="U9312">INDEX('Pricing Strategy'!$F$4:$F$71,MATCH(1,(Dataset!$O9312='Pricing Strategy'!$B$4:$B$71)*(Dataset!$Q9312='Pricing Strategy'!$C$4:$C$71)*(Dataset!$R9312='Pricing Strategy'!$D$4:$D$71),))</f>
        <v>0.45</v>
      </c>
      <c r="V9312" s="3">
        <f>Dataset!$T9312*(1-Dataset!$U9312)</f>
        <v>3.6080000000000001</v>
      </c>
    </row>
    <row r="9313" spans="1:22" x14ac:dyDescent="0.3">
      <c r="A9313" s="32"/>
      <c r="C9313" s="3">
        <v>9308</v>
      </c>
      <c r="D9313" s="3" t="s">
        <v>10547</v>
      </c>
      <c r="E9313" s="34">
        <v>42088</v>
      </c>
      <c r="F9313" s="34">
        <v>42093</v>
      </c>
      <c r="G9313" s="3" t="s">
        <v>46</v>
      </c>
      <c r="H9313" s="3" t="s">
        <v>2054</v>
      </c>
      <c r="I9313" s="3" t="s">
        <v>2055</v>
      </c>
      <c r="J9313" s="3" t="s">
        <v>22</v>
      </c>
      <c r="K9313" s="3" t="s">
        <v>23</v>
      </c>
      <c r="L9313" s="3" t="s">
        <v>123</v>
      </c>
      <c r="M9313" s="3" t="s">
        <v>39</v>
      </c>
      <c r="N9313" s="3">
        <v>94110</v>
      </c>
      <c r="O9313" s="3" t="s">
        <v>40</v>
      </c>
      <c r="P9313" s="3" t="s">
        <v>6113</v>
      </c>
      <c r="Q9313" s="3" t="s">
        <v>42</v>
      </c>
      <c r="R9313" s="3" t="s">
        <v>64</v>
      </c>
      <c r="S9313" s="3" t="s">
        <v>6114</v>
      </c>
      <c r="T9313" s="3">
        <v>14.88</v>
      </c>
      <c r="U9313" s="35" cm="1">
        <f t="array" ref="U9313">INDEX('Pricing Strategy'!$F$4:$F$71,MATCH(1,(Dataset!$O9313='Pricing Strategy'!$B$4:$B$71)*(Dataset!$Q9313='Pricing Strategy'!$C$4:$C$71)*(Dataset!$R9313='Pricing Strategy'!$D$4:$D$71),))</f>
        <v>0.45</v>
      </c>
      <c r="V9313" s="3">
        <f>Dataset!$T9313*(1-Dataset!$U9313)</f>
        <v>8.1840000000000011</v>
      </c>
    </row>
    <row r="9314" spans="1:22" x14ac:dyDescent="0.3">
      <c r="A9314" s="32"/>
      <c r="C9314" s="3">
        <v>9309</v>
      </c>
      <c r="D9314" s="3" t="s">
        <v>10547</v>
      </c>
      <c r="E9314" s="34">
        <v>42088</v>
      </c>
      <c r="F9314" s="34">
        <v>42093</v>
      </c>
      <c r="G9314" s="3" t="s">
        <v>46</v>
      </c>
      <c r="H9314" s="3" t="s">
        <v>2054</v>
      </c>
      <c r="I9314" s="3" t="s">
        <v>2055</v>
      </c>
      <c r="J9314" s="3" t="s">
        <v>22</v>
      </c>
      <c r="K9314" s="3" t="s">
        <v>23</v>
      </c>
      <c r="L9314" s="3" t="s">
        <v>123</v>
      </c>
      <c r="M9314" s="3" t="s">
        <v>39</v>
      </c>
      <c r="N9314" s="3">
        <v>94110</v>
      </c>
      <c r="O9314" s="3" t="s">
        <v>40</v>
      </c>
      <c r="P9314" s="3" t="s">
        <v>6826</v>
      </c>
      <c r="Q9314" s="3" t="s">
        <v>67</v>
      </c>
      <c r="R9314" s="3" t="s">
        <v>157</v>
      </c>
      <c r="S9314" s="3" t="s">
        <v>6827</v>
      </c>
      <c r="T9314" s="3">
        <v>45.48</v>
      </c>
      <c r="U9314" s="35" cm="1">
        <f t="array" ref="U9314">INDEX('Pricing Strategy'!$F$4:$F$71,MATCH(1,(Dataset!$O9314='Pricing Strategy'!$B$4:$B$71)*(Dataset!$Q9314='Pricing Strategy'!$C$4:$C$71)*(Dataset!$R9314='Pricing Strategy'!$D$4:$D$71),))</f>
        <v>0.45</v>
      </c>
      <c r="V9314" s="3">
        <f>Dataset!$T9314*(1-Dataset!$U9314)</f>
        <v>25.013999999999999</v>
      </c>
    </row>
    <row r="9315" spans="1:22" x14ac:dyDescent="0.3">
      <c r="A9315" s="32"/>
      <c r="C9315" s="3">
        <v>9310</v>
      </c>
      <c r="D9315" s="3" t="s">
        <v>10547</v>
      </c>
      <c r="E9315" s="34">
        <v>42088</v>
      </c>
      <c r="F9315" s="34">
        <v>42093</v>
      </c>
      <c r="G9315" s="3" t="s">
        <v>46</v>
      </c>
      <c r="H9315" s="3" t="s">
        <v>2054</v>
      </c>
      <c r="I9315" s="3" t="s">
        <v>2055</v>
      </c>
      <c r="J9315" s="3" t="s">
        <v>22</v>
      </c>
      <c r="K9315" s="3" t="s">
        <v>23</v>
      </c>
      <c r="L9315" s="3" t="s">
        <v>123</v>
      </c>
      <c r="M9315" s="3" t="s">
        <v>39</v>
      </c>
      <c r="N9315" s="3">
        <v>94110</v>
      </c>
      <c r="O9315" s="3" t="s">
        <v>40</v>
      </c>
      <c r="P9315" s="3" t="s">
        <v>2953</v>
      </c>
      <c r="Q9315" s="3" t="s">
        <v>42</v>
      </c>
      <c r="R9315" s="3" t="s">
        <v>64</v>
      </c>
      <c r="S9315" s="3" t="s">
        <v>2954</v>
      </c>
      <c r="T9315" s="3">
        <v>25.44</v>
      </c>
      <c r="U9315" s="35" cm="1">
        <f t="array" ref="U9315">INDEX('Pricing Strategy'!$F$4:$F$71,MATCH(1,(Dataset!$O9315='Pricing Strategy'!$B$4:$B$71)*(Dataset!$Q9315='Pricing Strategy'!$C$4:$C$71)*(Dataset!$R9315='Pricing Strategy'!$D$4:$D$71),))</f>
        <v>0.45</v>
      </c>
      <c r="V9315" s="3">
        <f>Dataset!$T9315*(1-Dataset!$U9315)</f>
        <v>13.992000000000003</v>
      </c>
    </row>
    <row r="9316" spans="1:22" x14ac:dyDescent="0.3">
      <c r="A9316" s="32"/>
      <c r="C9316" s="3">
        <v>9311</v>
      </c>
      <c r="D9316" s="3" t="s">
        <v>10548</v>
      </c>
      <c r="E9316" s="34">
        <v>42973</v>
      </c>
      <c r="F9316" s="34">
        <v>42978</v>
      </c>
      <c r="G9316" s="3" t="s">
        <v>46</v>
      </c>
      <c r="H9316" s="3" t="s">
        <v>5637</v>
      </c>
      <c r="I9316" s="3" t="s">
        <v>5638</v>
      </c>
      <c r="J9316" s="3" t="s">
        <v>37</v>
      </c>
      <c r="K9316" s="3" t="s">
        <v>23</v>
      </c>
      <c r="L9316" s="3" t="s">
        <v>262</v>
      </c>
      <c r="M9316" s="3" t="s">
        <v>263</v>
      </c>
      <c r="N9316" s="3">
        <v>10024</v>
      </c>
      <c r="O9316" s="3" t="s">
        <v>144</v>
      </c>
      <c r="P9316" s="3" t="s">
        <v>2777</v>
      </c>
      <c r="Q9316" s="3" t="s">
        <v>42</v>
      </c>
      <c r="R9316" s="3" t="s">
        <v>71</v>
      </c>
      <c r="S9316" s="3" t="s">
        <v>2778</v>
      </c>
      <c r="T9316" s="3">
        <v>146.68799999999999</v>
      </c>
      <c r="U9316" s="35" cm="1">
        <f t="array" ref="U9316">INDEX('Pricing Strategy'!$F$4:$F$71,MATCH(1,(Dataset!$O9316='Pricing Strategy'!$B$4:$B$71)*(Dataset!$Q9316='Pricing Strategy'!$C$4:$C$71)*(Dataset!$R9316='Pricing Strategy'!$D$4:$D$71),))</f>
        <v>0.4</v>
      </c>
      <c r="V9316" s="3">
        <f>Dataset!$T9316*(1-Dataset!$U9316)</f>
        <v>88.012799999999984</v>
      </c>
    </row>
    <row r="9317" spans="1:22" x14ac:dyDescent="0.3">
      <c r="A9317" s="32"/>
      <c r="C9317" s="3">
        <v>9312</v>
      </c>
      <c r="D9317" s="3" t="s">
        <v>10549</v>
      </c>
      <c r="E9317" s="34">
        <v>43165</v>
      </c>
      <c r="F9317" s="34">
        <v>43171</v>
      </c>
      <c r="G9317" s="3" t="s">
        <v>46</v>
      </c>
      <c r="H9317" s="3" t="s">
        <v>3183</v>
      </c>
      <c r="I9317" s="3" t="s">
        <v>3184</v>
      </c>
      <c r="J9317" s="3" t="s">
        <v>22</v>
      </c>
      <c r="K9317" s="3" t="s">
        <v>23</v>
      </c>
      <c r="L9317" s="3" t="s">
        <v>814</v>
      </c>
      <c r="M9317" s="3" t="s">
        <v>100</v>
      </c>
      <c r="N9317" s="3">
        <v>75220</v>
      </c>
      <c r="O9317" s="3" t="s">
        <v>101</v>
      </c>
      <c r="P9317" s="3" t="s">
        <v>388</v>
      </c>
      <c r="Q9317" s="3" t="s">
        <v>42</v>
      </c>
      <c r="R9317" s="3" t="s">
        <v>43</v>
      </c>
      <c r="S9317" s="3" t="s">
        <v>389</v>
      </c>
      <c r="T9317" s="3">
        <v>4.9279999999999999</v>
      </c>
      <c r="U9317" s="35" cm="1">
        <f t="array" ref="U9317">INDEX('Pricing Strategy'!$F$4:$F$71,MATCH(1,(Dataset!$O9317='Pricing Strategy'!$B$4:$B$71)*(Dataset!$Q9317='Pricing Strategy'!$C$4:$C$71)*(Dataset!$R9317='Pricing Strategy'!$D$4:$D$71),))</f>
        <v>0.3</v>
      </c>
      <c r="V9317" s="3">
        <f>Dataset!$T9317*(1-Dataset!$U9317)</f>
        <v>3.4495999999999998</v>
      </c>
    </row>
    <row r="9318" spans="1:22" x14ac:dyDescent="0.3">
      <c r="A9318" s="32"/>
      <c r="C9318" s="3">
        <v>9313</v>
      </c>
      <c r="D9318" s="3" t="s">
        <v>10549</v>
      </c>
      <c r="E9318" s="34">
        <v>43165</v>
      </c>
      <c r="F9318" s="34">
        <v>43171</v>
      </c>
      <c r="G9318" s="3" t="s">
        <v>46</v>
      </c>
      <c r="H9318" s="3" t="s">
        <v>3183</v>
      </c>
      <c r="I9318" s="3" t="s">
        <v>3184</v>
      </c>
      <c r="J9318" s="3" t="s">
        <v>22</v>
      </c>
      <c r="K9318" s="3" t="s">
        <v>23</v>
      </c>
      <c r="L9318" s="3" t="s">
        <v>814</v>
      </c>
      <c r="M9318" s="3" t="s">
        <v>100</v>
      </c>
      <c r="N9318" s="3">
        <v>75220</v>
      </c>
      <c r="O9318" s="3" t="s">
        <v>101</v>
      </c>
      <c r="P9318" s="3" t="s">
        <v>1563</v>
      </c>
      <c r="Q9318" s="3" t="s">
        <v>42</v>
      </c>
      <c r="R9318" s="3" t="s">
        <v>64</v>
      </c>
      <c r="S9318" s="3" t="s">
        <v>1564</v>
      </c>
      <c r="T9318" s="3">
        <v>63.488</v>
      </c>
      <c r="U9318" s="35" cm="1">
        <f t="array" ref="U9318">INDEX('Pricing Strategy'!$F$4:$F$71,MATCH(1,(Dataset!$O9318='Pricing Strategy'!$B$4:$B$71)*(Dataset!$Q9318='Pricing Strategy'!$C$4:$C$71)*(Dataset!$R9318='Pricing Strategy'!$D$4:$D$71),))</f>
        <v>0.35</v>
      </c>
      <c r="V9318" s="3">
        <f>Dataset!$T9318*(1-Dataset!$U9318)</f>
        <v>41.267200000000003</v>
      </c>
    </row>
    <row r="9319" spans="1:22" x14ac:dyDescent="0.3">
      <c r="A9319" s="32"/>
      <c r="C9319" s="3">
        <v>9314</v>
      </c>
      <c r="D9319" s="3" t="s">
        <v>10550</v>
      </c>
      <c r="E9319" s="34">
        <v>42685</v>
      </c>
      <c r="F9319" s="34">
        <v>42685</v>
      </c>
      <c r="G9319" s="3" t="s">
        <v>1290</v>
      </c>
      <c r="H9319" s="3" t="s">
        <v>1033</v>
      </c>
      <c r="I9319" s="3" t="s">
        <v>1034</v>
      </c>
      <c r="J9319" s="3" t="s">
        <v>37</v>
      </c>
      <c r="K9319" s="3" t="s">
        <v>23</v>
      </c>
      <c r="L9319" s="3" t="s">
        <v>879</v>
      </c>
      <c r="M9319" s="3" t="s">
        <v>234</v>
      </c>
      <c r="N9319" s="3">
        <v>48234</v>
      </c>
      <c r="O9319" s="3" t="s">
        <v>101</v>
      </c>
      <c r="P9319" s="3" t="s">
        <v>219</v>
      </c>
      <c r="Q9319" s="3" t="s">
        <v>42</v>
      </c>
      <c r="R9319" s="3" t="s">
        <v>55</v>
      </c>
      <c r="S9319" s="3" t="s">
        <v>220</v>
      </c>
      <c r="T9319" s="3">
        <v>418.32</v>
      </c>
      <c r="U9319" s="35" cm="1">
        <f t="array" ref="U9319">INDEX('Pricing Strategy'!$F$4:$F$71,MATCH(1,(Dataset!$O9319='Pricing Strategy'!$B$4:$B$71)*(Dataset!$Q9319='Pricing Strategy'!$C$4:$C$71)*(Dataset!$R9319='Pricing Strategy'!$D$4:$D$71),))</f>
        <v>0.4</v>
      </c>
      <c r="V9319" s="3">
        <f>Dataset!$T9319*(1-Dataset!$U9319)</f>
        <v>250.99199999999999</v>
      </c>
    </row>
    <row r="9320" spans="1:22" x14ac:dyDescent="0.3">
      <c r="A9320" s="32"/>
      <c r="C9320" s="3">
        <v>9315</v>
      </c>
      <c r="D9320" s="3" t="s">
        <v>10550</v>
      </c>
      <c r="E9320" s="34">
        <v>42685</v>
      </c>
      <c r="F9320" s="34">
        <v>42685</v>
      </c>
      <c r="G9320" s="3" t="s">
        <v>1290</v>
      </c>
      <c r="H9320" s="3" t="s">
        <v>1033</v>
      </c>
      <c r="I9320" s="3" t="s">
        <v>1034</v>
      </c>
      <c r="J9320" s="3" t="s">
        <v>37</v>
      </c>
      <c r="K9320" s="3" t="s">
        <v>23</v>
      </c>
      <c r="L9320" s="3" t="s">
        <v>879</v>
      </c>
      <c r="M9320" s="3" t="s">
        <v>234</v>
      </c>
      <c r="N9320" s="3">
        <v>48234</v>
      </c>
      <c r="O9320" s="3" t="s">
        <v>101</v>
      </c>
      <c r="P9320" s="3" t="s">
        <v>102</v>
      </c>
      <c r="Q9320" s="3" t="s">
        <v>42</v>
      </c>
      <c r="R9320" s="3" t="s">
        <v>74</v>
      </c>
      <c r="S9320" s="3" t="s">
        <v>103</v>
      </c>
      <c r="T9320" s="3">
        <v>123.858</v>
      </c>
      <c r="U9320" s="35" cm="1">
        <f t="array" ref="U9320">INDEX('Pricing Strategy'!$F$4:$F$71,MATCH(1,(Dataset!$O9320='Pricing Strategy'!$B$4:$B$71)*(Dataset!$Q9320='Pricing Strategy'!$C$4:$C$71)*(Dataset!$R9320='Pricing Strategy'!$D$4:$D$71),))</f>
        <v>0.3</v>
      </c>
      <c r="V9320" s="3">
        <f>Dataset!$T9320*(1-Dataset!$U9320)</f>
        <v>86.700599999999994</v>
      </c>
    </row>
    <row r="9321" spans="1:22" x14ac:dyDescent="0.3">
      <c r="A9321" s="32"/>
      <c r="C9321" s="3">
        <v>9316</v>
      </c>
      <c r="D9321" s="3" t="s">
        <v>10551</v>
      </c>
      <c r="E9321" s="34">
        <v>42830</v>
      </c>
      <c r="F9321" s="34">
        <v>42834</v>
      </c>
      <c r="G9321" s="3" t="s">
        <v>46</v>
      </c>
      <c r="H9321" s="3" t="s">
        <v>3599</v>
      </c>
      <c r="I9321" s="3" t="s">
        <v>3600</v>
      </c>
      <c r="J9321" s="3" t="s">
        <v>22</v>
      </c>
      <c r="K9321" s="3" t="s">
        <v>23</v>
      </c>
      <c r="L9321" s="3" t="s">
        <v>142</v>
      </c>
      <c r="M9321" s="3" t="s">
        <v>143</v>
      </c>
      <c r="N9321" s="3">
        <v>19140</v>
      </c>
      <c r="O9321" s="3" t="s">
        <v>144</v>
      </c>
      <c r="P9321" s="3" t="s">
        <v>5429</v>
      </c>
      <c r="Q9321" s="3" t="s">
        <v>67</v>
      </c>
      <c r="R9321" s="3" t="s">
        <v>68</v>
      </c>
      <c r="S9321" s="3" t="s">
        <v>5430</v>
      </c>
      <c r="T9321" s="3">
        <v>118.782</v>
      </c>
      <c r="U9321" s="35" cm="1">
        <f t="array" ref="U9321">INDEX('Pricing Strategy'!$F$4:$F$71,MATCH(1,(Dataset!$O9321='Pricing Strategy'!$B$4:$B$71)*(Dataset!$Q9321='Pricing Strategy'!$C$4:$C$71)*(Dataset!$R9321='Pricing Strategy'!$D$4:$D$71),))</f>
        <v>0.4</v>
      </c>
      <c r="V9321" s="3">
        <f>Dataset!$T9321*(1-Dataset!$U9321)</f>
        <v>71.269199999999998</v>
      </c>
    </row>
    <row r="9322" spans="1:22" x14ac:dyDescent="0.3">
      <c r="A9322" s="32"/>
      <c r="C9322" s="3">
        <v>9317</v>
      </c>
      <c r="D9322" s="3" t="s">
        <v>10551</v>
      </c>
      <c r="E9322" s="34">
        <v>42830</v>
      </c>
      <c r="F9322" s="34">
        <v>42834</v>
      </c>
      <c r="G9322" s="3" t="s">
        <v>46</v>
      </c>
      <c r="H9322" s="3" t="s">
        <v>3599</v>
      </c>
      <c r="I9322" s="3" t="s">
        <v>3600</v>
      </c>
      <c r="J9322" s="3" t="s">
        <v>22</v>
      </c>
      <c r="K9322" s="3" t="s">
        <v>23</v>
      </c>
      <c r="L9322" s="3" t="s">
        <v>142</v>
      </c>
      <c r="M9322" s="3" t="s">
        <v>143</v>
      </c>
      <c r="N9322" s="3">
        <v>19140</v>
      </c>
      <c r="O9322" s="3" t="s">
        <v>144</v>
      </c>
      <c r="P9322" s="3" t="s">
        <v>1065</v>
      </c>
      <c r="Q9322" s="3" t="s">
        <v>42</v>
      </c>
      <c r="R9322" s="3" t="s">
        <v>575</v>
      </c>
      <c r="S9322" s="3" t="s">
        <v>1066</v>
      </c>
      <c r="T9322" s="3">
        <v>769.18399999999997</v>
      </c>
      <c r="U9322" s="35" cm="1">
        <f t="array" ref="U9322">INDEX('Pricing Strategy'!$F$4:$F$71,MATCH(1,(Dataset!$O9322='Pricing Strategy'!$B$4:$B$71)*(Dataset!$Q9322='Pricing Strategy'!$C$4:$C$71)*(Dataset!$R9322='Pricing Strategy'!$D$4:$D$71),))</f>
        <v>0.45</v>
      </c>
      <c r="V9322" s="3">
        <f>Dataset!$T9322*(1-Dataset!$U9322)</f>
        <v>423.05119999999999</v>
      </c>
    </row>
    <row r="9323" spans="1:22" x14ac:dyDescent="0.3">
      <c r="A9323" s="32"/>
      <c r="C9323" s="3">
        <v>9318</v>
      </c>
      <c r="D9323" s="3" t="s">
        <v>10552</v>
      </c>
      <c r="E9323" s="34">
        <v>43152</v>
      </c>
      <c r="F9323" s="34">
        <v>43157</v>
      </c>
      <c r="G9323" s="3" t="s">
        <v>46</v>
      </c>
      <c r="H9323" s="3" t="s">
        <v>504</v>
      </c>
      <c r="I9323" s="3" t="s">
        <v>505</v>
      </c>
      <c r="J9323" s="3" t="s">
        <v>22</v>
      </c>
      <c r="K9323" s="3" t="s">
        <v>23</v>
      </c>
      <c r="L9323" s="3" t="s">
        <v>4220</v>
      </c>
      <c r="M9323" s="3" t="s">
        <v>100</v>
      </c>
      <c r="N9323" s="3">
        <v>75007</v>
      </c>
      <c r="O9323" s="3" t="s">
        <v>101</v>
      </c>
      <c r="P9323" s="3" t="s">
        <v>1316</v>
      </c>
      <c r="Q9323" s="3" t="s">
        <v>67</v>
      </c>
      <c r="R9323" s="3" t="s">
        <v>157</v>
      </c>
      <c r="S9323" s="3" t="s">
        <v>1317</v>
      </c>
      <c r="T9323" s="3">
        <v>47.904000000000003</v>
      </c>
      <c r="U9323" s="35" cm="1">
        <f t="array" ref="U9323">INDEX('Pricing Strategy'!$F$4:$F$71,MATCH(1,(Dataset!$O9323='Pricing Strategy'!$B$4:$B$71)*(Dataset!$Q9323='Pricing Strategy'!$C$4:$C$71)*(Dataset!$R9323='Pricing Strategy'!$D$4:$D$71),))</f>
        <v>0.35</v>
      </c>
      <c r="V9323" s="3">
        <f>Dataset!$T9323*(1-Dataset!$U9323)</f>
        <v>31.137600000000003</v>
      </c>
    </row>
    <row r="9324" spans="1:22" x14ac:dyDescent="0.3">
      <c r="A9324" s="32"/>
      <c r="C9324" s="3">
        <v>9319</v>
      </c>
      <c r="D9324" s="3" t="s">
        <v>10553</v>
      </c>
      <c r="E9324" s="34">
        <v>43301</v>
      </c>
      <c r="F9324" s="34">
        <v>43306</v>
      </c>
      <c r="G9324" s="3" t="s">
        <v>46</v>
      </c>
      <c r="H9324" s="3" t="s">
        <v>2142</v>
      </c>
      <c r="I9324" s="3" t="s">
        <v>2143</v>
      </c>
      <c r="J9324" s="3" t="s">
        <v>37</v>
      </c>
      <c r="K9324" s="3" t="s">
        <v>23</v>
      </c>
      <c r="L9324" s="3" t="s">
        <v>262</v>
      </c>
      <c r="M9324" s="3" t="s">
        <v>263</v>
      </c>
      <c r="N9324" s="3">
        <v>10009</v>
      </c>
      <c r="O9324" s="3" t="s">
        <v>144</v>
      </c>
      <c r="P9324" s="3" t="s">
        <v>2249</v>
      </c>
      <c r="Q9324" s="3" t="s">
        <v>42</v>
      </c>
      <c r="R9324" s="3" t="s">
        <v>86</v>
      </c>
      <c r="S9324" s="3" t="s">
        <v>2250</v>
      </c>
      <c r="T9324" s="3">
        <v>13.36</v>
      </c>
      <c r="U9324" s="35" cm="1">
        <f t="array" ref="U9324">INDEX('Pricing Strategy'!$F$4:$F$71,MATCH(1,(Dataset!$O9324='Pricing Strategy'!$B$4:$B$71)*(Dataset!$Q9324='Pricing Strategy'!$C$4:$C$71)*(Dataset!$R9324='Pricing Strategy'!$D$4:$D$71),))</f>
        <v>0.4</v>
      </c>
      <c r="V9324" s="3">
        <f>Dataset!$T9324*(1-Dataset!$U9324)</f>
        <v>8.016</v>
      </c>
    </row>
    <row r="9325" spans="1:22" x14ac:dyDescent="0.3">
      <c r="A9325" s="32"/>
      <c r="C9325" s="3">
        <v>9320</v>
      </c>
      <c r="D9325" s="3" t="s">
        <v>10553</v>
      </c>
      <c r="E9325" s="34">
        <v>43301</v>
      </c>
      <c r="F9325" s="34">
        <v>43306</v>
      </c>
      <c r="G9325" s="3" t="s">
        <v>46</v>
      </c>
      <c r="H9325" s="3" t="s">
        <v>2142</v>
      </c>
      <c r="I9325" s="3" t="s">
        <v>2143</v>
      </c>
      <c r="J9325" s="3" t="s">
        <v>37</v>
      </c>
      <c r="K9325" s="3" t="s">
        <v>23</v>
      </c>
      <c r="L9325" s="3" t="s">
        <v>262</v>
      </c>
      <c r="M9325" s="3" t="s">
        <v>263</v>
      </c>
      <c r="N9325" s="3">
        <v>10009</v>
      </c>
      <c r="O9325" s="3" t="s">
        <v>144</v>
      </c>
      <c r="P9325" s="3" t="s">
        <v>10554</v>
      </c>
      <c r="Q9325" s="3" t="s">
        <v>28</v>
      </c>
      <c r="R9325" s="3" t="s">
        <v>32</v>
      </c>
      <c r="S9325" s="3" t="s">
        <v>10555</v>
      </c>
      <c r="T9325" s="3">
        <v>163.76400000000001</v>
      </c>
      <c r="U9325" s="35" cm="1">
        <f t="array" ref="U9325">INDEX('Pricing Strategy'!$F$4:$F$71,MATCH(1,(Dataset!$O9325='Pricing Strategy'!$B$4:$B$71)*(Dataset!$Q9325='Pricing Strategy'!$C$4:$C$71)*(Dataset!$R9325='Pricing Strategy'!$D$4:$D$71),))</f>
        <v>0.45</v>
      </c>
      <c r="V9325" s="3">
        <f>Dataset!$T9325*(1-Dataset!$U9325)</f>
        <v>90.070200000000014</v>
      </c>
    </row>
    <row r="9326" spans="1:22" x14ac:dyDescent="0.3">
      <c r="A9326" s="32"/>
      <c r="C9326" s="3">
        <v>9321</v>
      </c>
      <c r="D9326" s="3" t="s">
        <v>10553</v>
      </c>
      <c r="E9326" s="34">
        <v>43301</v>
      </c>
      <c r="F9326" s="34">
        <v>43306</v>
      </c>
      <c r="G9326" s="3" t="s">
        <v>46</v>
      </c>
      <c r="H9326" s="3" t="s">
        <v>2142</v>
      </c>
      <c r="I9326" s="3" t="s">
        <v>2143</v>
      </c>
      <c r="J9326" s="3" t="s">
        <v>37</v>
      </c>
      <c r="K9326" s="3" t="s">
        <v>23</v>
      </c>
      <c r="L9326" s="3" t="s">
        <v>262</v>
      </c>
      <c r="M9326" s="3" t="s">
        <v>263</v>
      </c>
      <c r="N9326" s="3">
        <v>10009</v>
      </c>
      <c r="O9326" s="3" t="s">
        <v>144</v>
      </c>
      <c r="P9326" s="3" t="s">
        <v>8507</v>
      </c>
      <c r="Q9326" s="3" t="s">
        <v>28</v>
      </c>
      <c r="R9326" s="3" t="s">
        <v>61</v>
      </c>
      <c r="S9326" s="3" t="s">
        <v>8508</v>
      </c>
      <c r="T9326" s="3">
        <v>183.92</v>
      </c>
      <c r="U9326" s="35" cm="1">
        <f t="array" ref="U9326">INDEX('Pricing Strategy'!$F$4:$F$71,MATCH(1,(Dataset!$O9326='Pricing Strategy'!$B$4:$B$71)*(Dataset!$Q9326='Pricing Strategy'!$C$4:$C$71)*(Dataset!$R9326='Pricing Strategy'!$D$4:$D$71),))</f>
        <v>0.4</v>
      </c>
      <c r="V9326" s="3">
        <f>Dataset!$T9326*(1-Dataset!$U9326)</f>
        <v>110.35199999999999</v>
      </c>
    </row>
    <row r="9327" spans="1:22" x14ac:dyDescent="0.3">
      <c r="A9327" s="32"/>
      <c r="C9327" s="3">
        <v>9322</v>
      </c>
      <c r="D9327" s="3" t="s">
        <v>10556</v>
      </c>
      <c r="E9327" s="34">
        <v>43043</v>
      </c>
      <c r="F9327" s="34">
        <v>43047</v>
      </c>
      <c r="G9327" s="3" t="s">
        <v>46</v>
      </c>
      <c r="H9327" s="3" t="s">
        <v>2702</v>
      </c>
      <c r="I9327" s="3" t="s">
        <v>2703</v>
      </c>
      <c r="J9327" s="3" t="s">
        <v>22</v>
      </c>
      <c r="K9327" s="3" t="s">
        <v>23</v>
      </c>
      <c r="L9327" s="3" t="s">
        <v>180</v>
      </c>
      <c r="M9327" s="3" t="s">
        <v>100</v>
      </c>
      <c r="N9327" s="3">
        <v>77041</v>
      </c>
      <c r="O9327" s="3" t="s">
        <v>101</v>
      </c>
      <c r="P9327" s="3" t="s">
        <v>6162</v>
      </c>
      <c r="Q9327" s="3" t="s">
        <v>28</v>
      </c>
      <c r="R9327" s="3" t="s">
        <v>61</v>
      </c>
      <c r="S9327" s="3" t="s">
        <v>6163</v>
      </c>
      <c r="T9327" s="3">
        <v>11.375999999999999</v>
      </c>
      <c r="U9327" s="35" cm="1">
        <f t="array" ref="U9327">INDEX('Pricing Strategy'!$F$4:$F$71,MATCH(1,(Dataset!$O9327='Pricing Strategy'!$B$4:$B$71)*(Dataset!$Q9327='Pricing Strategy'!$C$4:$C$71)*(Dataset!$R9327='Pricing Strategy'!$D$4:$D$71),))</f>
        <v>0.3</v>
      </c>
      <c r="V9327" s="3">
        <f>Dataset!$T9327*(1-Dataset!$U9327)</f>
        <v>7.9631999999999987</v>
      </c>
    </row>
    <row r="9328" spans="1:22" x14ac:dyDescent="0.3">
      <c r="A9328" s="32"/>
      <c r="C9328" s="3">
        <v>9323</v>
      </c>
      <c r="D9328" s="3" t="s">
        <v>10556</v>
      </c>
      <c r="E9328" s="34">
        <v>43043</v>
      </c>
      <c r="F9328" s="34">
        <v>43047</v>
      </c>
      <c r="G9328" s="3" t="s">
        <v>46</v>
      </c>
      <c r="H9328" s="3" t="s">
        <v>2702</v>
      </c>
      <c r="I9328" s="3" t="s">
        <v>2703</v>
      </c>
      <c r="J9328" s="3" t="s">
        <v>22</v>
      </c>
      <c r="K9328" s="3" t="s">
        <v>23</v>
      </c>
      <c r="L9328" s="3" t="s">
        <v>180</v>
      </c>
      <c r="M9328" s="3" t="s">
        <v>100</v>
      </c>
      <c r="N9328" s="3">
        <v>77041</v>
      </c>
      <c r="O9328" s="3" t="s">
        <v>101</v>
      </c>
      <c r="P9328" s="3" t="s">
        <v>1860</v>
      </c>
      <c r="Q9328" s="3" t="s">
        <v>28</v>
      </c>
      <c r="R9328" s="3" t="s">
        <v>61</v>
      </c>
      <c r="S9328" s="3" t="s">
        <v>1861</v>
      </c>
      <c r="T9328" s="3">
        <v>66.111999999999995</v>
      </c>
      <c r="U9328" s="35" cm="1">
        <f t="array" ref="U9328">INDEX('Pricing Strategy'!$F$4:$F$71,MATCH(1,(Dataset!$O9328='Pricing Strategy'!$B$4:$B$71)*(Dataset!$Q9328='Pricing Strategy'!$C$4:$C$71)*(Dataset!$R9328='Pricing Strategy'!$D$4:$D$71),))</f>
        <v>0.3</v>
      </c>
      <c r="V9328" s="3">
        <f>Dataset!$T9328*(1-Dataset!$U9328)</f>
        <v>46.278399999999991</v>
      </c>
    </row>
    <row r="9329" spans="1:22" x14ac:dyDescent="0.3">
      <c r="A9329" s="32"/>
      <c r="C9329" s="3">
        <v>9324</v>
      </c>
      <c r="D9329" s="3" t="s">
        <v>10557</v>
      </c>
      <c r="E9329" s="34">
        <v>43366</v>
      </c>
      <c r="F9329" s="34">
        <v>43372</v>
      </c>
      <c r="G9329" s="3" t="s">
        <v>46</v>
      </c>
      <c r="H9329" s="3" t="s">
        <v>4749</v>
      </c>
      <c r="I9329" s="3" t="s">
        <v>4750</v>
      </c>
      <c r="J9329" s="3" t="s">
        <v>22</v>
      </c>
      <c r="K9329" s="3" t="s">
        <v>23</v>
      </c>
      <c r="L9329" s="3" t="s">
        <v>38</v>
      </c>
      <c r="M9329" s="3" t="s">
        <v>39</v>
      </c>
      <c r="N9329" s="3">
        <v>90036</v>
      </c>
      <c r="O9329" s="3" t="s">
        <v>40</v>
      </c>
      <c r="P9329" s="3" t="s">
        <v>3739</v>
      </c>
      <c r="Q9329" s="3" t="s">
        <v>42</v>
      </c>
      <c r="R9329" s="3" t="s">
        <v>86</v>
      </c>
      <c r="S9329" s="3" t="s">
        <v>3740</v>
      </c>
      <c r="T9329" s="3">
        <v>211.04</v>
      </c>
      <c r="U9329" s="35" cm="1">
        <f t="array" ref="U9329">INDEX('Pricing Strategy'!$F$4:$F$71,MATCH(1,(Dataset!$O9329='Pricing Strategy'!$B$4:$B$71)*(Dataset!$Q9329='Pricing Strategy'!$C$4:$C$71)*(Dataset!$R9329='Pricing Strategy'!$D$4:$D$71),))</f>
        <v>0.4</v>
      </c>
      <c r="V9329" s="3">
        <f>Dataset!$T9329*(1-Dataset!$U9329)</f>
        <v>126.624</v>
      </c>
    </row>
    <row r="9330" spans="1:22" x14ac:dyDescent="0.3">
      <c r="A9330" s="32"/>
      <c r="C9330" s="3">
        <v>9325</v>
      </c>
      <c r="D9330" s="3" t="s">
        <v>10557</v>
      </c>
      <c r="E9330" s="34">
        <v>43366</v>
      </c>
      <c r="F9330" s="34">
        <v>43372</v>
      </c>
      <c r="G9330" s="3" t="s">
        <v>46</v>
      </c>
      <c r="H9330" s="3" t="s">
        <v>4749</v>
      </c>
      <c r="I9330" s="3" t="s">
        <v>4750</v>
      </c>
      <c r="J9330" s="3" t="s">
        <v>22</v>
      </c>
      <c r="K9330" s="3" t="s">
        <v>23</v>
      </c>
      <c r="L9330" s="3" t="s">
        <v>38</v>
      </c>
      <c r="M9330" s="3" t="s">
        <v>39</v>
      </c>
      <c r="N9330" s="3">
        <v>90036</v>
      </c>
      <c r="O9330" s="3" t="s">
        <v>40</v>
      </c>
      <c r="P9330" s="3" t="s">
        <v>3406</v>
      </c>
      <c r="Q9330" s="3" t="s">
        <v>28</v>
      </c>
      <c r="R9330" s="3" t="s">
        <v>32</v>
      </c>
      <c r="S9330" s="3" t="s">
        <v>3407</v>
      </c>
      <c r="T9330" s="3">
        <v>594.81600000000003</v>
      </c>
      <c r="U9330" s="35" cm="1">
        <f t="array" ref="U9330">INDEX('Pricing Strategy'!$F$4:$F$71,MATCH(1,(Dataset!$O9330='Pricing Strategy'!$B$4:$B$71)*(Dataset!$Q9330='Pricing Strategy'!$C$4:$C$71)*(Dataset!$R9330='Pricing Strategy'!$D$4:$D$71),))</f>
        <v>0.45</v>
      </c>
      <c r="V9330" s="3">
        <f>Dataset!$T9330*(1-Dataset!$U9330)</f>
        <v>327.14880000000005</v>
      </c>
    </row>
    <row r="9331" spans="1:22" x14ac:dyDescent="0.3">
      <c r="A9331" s="32"/>
      <c r="C9331" s="3">
        <v>9326</v>
      </c>
      <c r="D9331" s="3" t="s">
        <v>10557</v>
      </c>
      <c r="E9331" s="34">
        <v>43366</v>
      </c>
      <c r="F9331" s="34">
        <v>43372</v>
      </c>
      <c r="G9331" s="3" t="s">
        <v>46</v>
      </c>
      <c r="H9331" s="3" t="s">
        <v>4749</v>
      </c>
      <c r="I9331" s="3" t="s">
        <v>4750</v>
      </c>
      <c r="J9331" s="3" t="s">
        <v>22</v>
      </c>
      <c r="K9331" s="3" t="s">
        <v>23</v>
      </c>
      <c r="L9331" s="3" t="s">
        <v>38</v>
      </c>
      <c r="M9331" s="3" t="s">
        <v>39</v>
      </c>
      <c r="N9331" s="3">
        <v>90036</v>
      </c>
      <c r="O9331" s="3" t="s">
        <v>40</v>
      </c>
      <c r="P9331" s="3" t="s">
        <v>3923</v>
      </c>
      <c r="Q9331" s="3" t="s">
        <v>42</v>
      </c>
      <c r="R9331" s="3" t="s">
        <v>71</v>
      </c>
      <c r="S9331" s="3" t="s">
        <v>3924</v>
      </c>
      <c r="T9331" s="3">
        <v>72.959999999999994</v>
      </c>
      <c r="U9331" s="35" cm="1">
        <f t="array" ref="U9331">INDEX('Pricing Strategy'!$F$4:$F$71,MATCH(1,(Dataset!$O9331='Pricing Strategy'!$B$4:$B$71)*(Dataset!$Q9331='Pricing Strategy'!$C$4:$C$71)*(Dataset!$R9331='Pricing Strategy'!$D$4:$D$71),))</f>
        <v>0.4</v>
      </c>
      <c r="V9331" s="3">
        <f>Dataset!$T9331*(1-Dataset!$U9331)</f>
        <v>43.775999999999996</v>
      </c>
    </row>
    <row r="9332" spans="1:22" x14ac:dyDescent="0.3">
      <c r="A9332" s="32"/>
      <c r="C9332" s="3">
        <v>9327</v>
      </c>
      <c r="D9332" s="3" t="s">
        <v>10558</v>
      </c>
      <c r="E9332" s="34">
        <v>43350</v>
      </c>
      <c r="F9332" s="34">
        <v>43353</v>
      </c>
      <c r="G9332" s="3" t="s">
        <v>184</v>
      </c>
      <c r="H9332" s="3" t="s">
        <v>3534</v>
      </c>
      <c r="I9332" s="3" t="s">
        <v>3535</v>
      </c>
      <c r="J9332" s="3" t="s">
        <v>22</v>
      </c>
      <c r="K9332" s="3" t="s">
        <v>23</v>
      </c>
      <c r="L9332" s="3" t="s">
        <v>2537</v>
      </c>
      <c r="M9332" s="3" t="s">
        <v>92</v>
      </c>
      <c r="N9332" s="3">
        <v>98026</v>
      </c>
      <c r="O9332" s="3" t="s">
        <v>40</v>
      </c>
      <c r="P9332" s="3" t="s">
        <v>7438</v>
      </c>
      <c r="Q9332" s="3" t="s">
        <v>28</v>
      </c>
      <c r="R9332" s="3" t="s">
        <v>61</v>
      </c>
      <c r="S9332" s="3" t="s">
        <v>7439</v>
      </c>
      <c r="T9332" s="3">
        <v>80.959999999999994</v>
      </c>
      <c r="U9332" s="35" cm="1">
        <f t="array" ref="U9332">INDEX('Pricing Strategy'!$F$4:$F$71,MATCH(1,(Dataset!$O9332='Pricing Strategy'!$B$4:$B$71)*(Dataset!$Q9332='Pricing Strategy'!$C$4:$C$71)*(Dataset!$R9332='Pricing Strategy'!$D$4:$D$71),))</f>
        <v>0.4</v>
      </c>
      <c r="V9332" s="3">
        <f>Dataset!$T9332*(1-Dataset!$U9332)</f>
        <v>48.575999999999993</v>
      </c>
    </row>
    <row r="9333" spans="1:22" x14ac:dyDescent="0.3">
      <c r="A9333" s="32"/>
      <c r="C9333" s="3">
        <v>9328</v>
      </c>
      <c r="D9333" s="3" t="s">
        <v>10558</v>
      </c>
      <c r="E9333" s="34">
        <v>43350</v>
      </c>
      <c r="F9333" s="34">
        <v>43353</v>
      </c>
      <c r="G9333" s="3" t="s">
        <v>184</v>
      </c>
      <c r="H9333" s="3" t="s">
        <v>3534</v>
      </c>
      <c r="I9333" s="3" t="s">
        <v>3535</v>
      </c>
      <c r="J9333" s="3" t="s">
        <v>22</v>
      </c>
      <c r="K9333" s="3" t="s">
        <v>23</v>
      </c>
      <c r="L9333" s="3" t="s">
        <v>2537</v>
      </c>
      <c r="M9333" s="3" t="s">
        <v>92</v>
      </c>
      <c r="N9333" s="3">
        <v>98026</v>
      </c>
      <c r="O9333" s="3" t="s">
        <v>40</v>
      </c>
      <c r="P9333" s="3" t="s">
        <v>78</v>
      </c>
      <c r="Q9333" s="3" t="s">
        <v>67</v>
      </c>
      <c r="R9333" s="3" t="s">
        <v>68</v>
      </c>
      <c r="S9333" s="3" t="s">
        <v>79</v>
      </c>
      <c r="T9333" s="3">
        <v>455.71199999999999</v>
      </c>
      <c r="U9333" s="35" cm="1">
        <f t="array" ref="U9333">INDEX('Pricing Strategy'!$F$4:$F$71,MATCH(1,(Dataset!$O9333='Pricing Strategy'!$B$4:$B$71)*(Dataset!$Q9333='Pricing Strategy'!$C$4:$C$71)*(Dataset!$R9333='Pricing Strategy'!$D$4:$D$71),))</f>
        <v>0.4</v>
      </c>
      <c r="V9333" s="3">
        <f>Dataset!$T9333*(1-Dataset!$U9333)</f>
        <v>273.42719999999997</v>
      </c>
    </row>
    <row r="9334" spans="1:22" x14ac:dyDescent="0.3">
      <c r="A9334" s="32"/>
      <c r="C9334" s="3">
        <v>9329</v>
      </c>
      <c r="D9334" s="3" t="s">
        <v>10558</v>
      </c>
      <c r="E9334" s="34">
        <v>43350</v>
      </c>
      <c r="F9334" s="34">
        <v>43353</v>
      </c>
      <c r="G9334" s="3" t="s">
        <v>184</v>
      </c>
      <c r="H9334" s="3" t="s">
        <v>3534</v>
      </c>
      <c r="I9334" s="3" t="s">
        <v>3535</v>
      </c>
      <c r="J9334" s="3" t="s">
        <v>22</v>
      </c>
      <c r="K9334" s="3" t="s">
        <v>23</v>
      </c>
      <c r="L9334" s="3" t="s">
        <v>2537</v>
      </c>
      <c r="M9334" s="3" t="s">
        <v>92</v>
      </c>
      <c r="N9334" s="3">
        <v>98026</v>
      </c>
      <c r="O9334" s="3" t="s">
        <v>40</v>
      </c>
      <c r="P9334" s="3" t="s">
        <v>6393</v>
      </c>
      <c r="Q9334" s="3" t="s">
        <v>42</v>
      </c>
      <c r="R9334" s="3" t="s">
        <v>64</v>
      </c>
      <c r="S9334" s="3" t="s">
        <v>6394</v>
      </c>
      <c r="T9334" s="3">
        <v>25.98</v>
      </c>
      <c r="U9334" s="35" cm="1">
        <f t="array" ref="U9334">INDEX('Pricing Strategy'!$F$4:$F$71,MATCH(1,(Dataset!$O9334='Pricing Strategy'!$B$4:$B$71)*(Dataset!$Q9334='Pricing Strategy'!$C$4:$C$71)*(Dataset!$R9334='Pricing Strategy'!$D$4:$D$71),))</f>
        <v>0.45</v>
      </c>
      <c r="V9334" s="3">
        <f>Dataset!$T9334*(1-Dataset!$U9334)</f>
        <v>14.289000000000001</v>
      </c>
    </row>
    <row r="9335" spans="1:22" x14ac:dyDescent="0.3">
      <c r="A9335" s="32"/>
      <c r="C9335" s="3">
        <v>9330</v>
      </c>
      <c r="D9335" s="3" t="s">
        <v>10559</v>
      </c>
      <c r="E9335" s="34">
        <v>42702</v>
      </c>
      <c r="F9335" s="34">
        <v>42704</v>
      </c>
      <c r="G9335" s="3" t="s">
        <v>184</v>
      </c>
      <c r="H9335" s="3" t="s">
        <v>1889</v>
      </c>
      <c r="I9335" s="3" t="s">
        <v>1890</v>
      </c>
      <c r="J9335" s="3" t="s">
        <v>22</v>
      </c>
      <c r="K9335" s="3" t="s">
        <v>23</v>
      </c>
      <c r="L9335" s="3" t="s">
        <v>123</v>
      </c>
      <c r="M9335" s="3" t="s">
        <v>39</v>
      </c>
      <c r="N9335" s="3">
        <v>94110</v>
      </c>
      <c r="O9335" s="3" t="s">
        <v>40</v>
      </c>
      <c r="P9335" s="3" t="s">
        <v>7215</v>
      </c>
      <c r="Q9335" s="3" t="s">
        <v>42</v>
      </c>
      <c r="R9335" s="3" t="s">
        <v>74</v>
      </c>
      <c r="S9335" s="3" t="s">
        <v>7216</v>
      </c>
      <c r="T9335" s="3">
        <v>45.28</v>
      </c>
      <c r="U9335" s="35" cm="1">
        <f t="array" ref="U9335">INDEX('Pricing Strategy'!$F$4:$F$71,MATCH(1,(Dataset!$O9335='Pricing Strategy'!$B$4:$B$71)*(Dataset!$Q9335='Pricing Strategy'!$C$4:$C$71)*(Dataset!$R9335='Pricing Strategy'!$D$4:$D$71),))</f>
        <v>0.4</v>
      </c>
      <c r="V9335" s="3">
        <f>Dataset!$T9335*(1-Dataset!$U9335)</f>
        <v>27.167999999999999</v>
      </c>
    </row>
    <row r="9336" spans="1:22" x14ac:dyDescent="0.3">
      <c r="A9336" s="32"/>
      <c r="C9336" s="3">
        <v>9331</v>
      </c>
      <c r="D9336" s="3" t="s">
        <v>10560</v>
      </c>
      <c r="E9336" s="34">
        <v>42686</v>
      </c>
      <c r="F9336" s="34">
        <v>42692</v>
      </c>
      <c r="G9336" s="3" t="s">
        <v>46</v>
      </c>
      <c r="H9336" s="3" t="s">
        <v>6339</v>
      </c>
      <c r="I9336" s="3" t="s">
        <v>6340</v>
      </c>
      <c r="J9336" s="3" t="s">
        <v>22</v>
      </c>
      <c r="K9336" s="3" t="s">
        <v>23</v>
      </c>
      <c r="L9336" s="3" t="s">
        <v>262</v>
      </c>
      <c r="M9336" s="3" t="s">
        <v>263</v>
      </c>
      <c r="N9336" s="3">
        <v>10035</v>
      </c>
      <c r="O9336" s="3" t="s">
        <v>144</v>
      </c>
      <c r="P9336" s="3" t="s">
        <v>3275</v>
      </c>
      <c r="Q9336" s="3" t="s">
        <v>42</v>
      </c>
      <c r="R9336" s="3" t="s">
        <v>169</v>
      </c>
      <c r="S9336" s="3" t="s">
        <v>667</v>
      </c>
      <c r="T9336" s="3">
        <v>15.56</v>
      </c>
      <c r="U9336" s="35" cm="1">
        <f t="array" ref="U9336">INDEX('Pricing Strategy'!$F$4:$F$71,MATCH(1,(Dataset!$O9336='Pricing Strategy'!$B$4:$B$71)*(Dataset!$Q9336='Pricing Strategy'!$C$4:$C$71)*(Dataset!$R9336='Pricing Strategy'!$D$4:$D$71),))</f>
        <v>0.4</v>
      </c>
      <c r="V9336" s="3">
        <f>Dataset!$T9336*(1-Dataset!$U9336)</f>
        <v>9.3360000000000003</v>
      </c>
    </row>
    <row r="9337" spans="1:22" x14ac:dyDescent="0.3">
      <c r="A9337" s="32"/>
      <c r="C9337" s="3">
        <v>9332</v>
      </c>
      <c r="D9337" s="3" t="s">
        <v>10561</v>
      </c>
      <c r="E9337" s="34">
        <v>43007</v>
      </c>
      <c r="F9337" s="34">
        <v>43011</v>
      </c>
      <c r="G9337" s="3" t="s">
        <v>46</v>
      </c>
      <c r="H9337" s="3" t="s">
        <v>216</v>
      </c>
      <c r="I9337" s="3" t="s">
        <v>217</v>
      </c>
      <c r="J9337" s="3" t="s">
        <v>37</v>
      </c>
      <c r="K9337" s="3" t="s">
        <v>23</v>
      </c>
      <c r="L9337" s="3" t="s">
        <v>314</v>
      </c>
      <c r="M9337" s="3" t="s">
        <v>416</v>
      </c>
      <c r="N9337" s="3">
        <v>97477</v>
      </c>
      <c r="O9337" s="3" t="s">
        <v>40</v>
      </c>
      <c r="P9337" s="3" t="s">
        <v>4470</v>
      </c>
      <c r="Q9337" s="3" t="s">
        <v>67</v>
      </c>
      <c r="R9337" s="3" t="s">
        <v>68</v>
      </c>
      <c r="S9337" s="3" t="s">
        <v>4471</v>
      </c>
      <c r="T9337" s="3">
        <v>859.2</v>
      </c>
      <c r="U9337" s="35" cm="1">
        <f t="array" ref="U9337">INDEX('Pricing Strategy'!$F$4:$F$71,MATCH(1,(Dataset!$O9337='Pricing Strategy'!$B$4:$B$71)*(Dataset!$Q9337='Pricing Strategy'!$C$4:$C$71)*(Dataset!$R9337='Pricing Strategy'!$D$4:$D$71),))</f>
        <v>0.4</v>
      </c>
      <c r="V9337" s="3">
        <f>Dataset!$T9337*(1-Dataset!$U9337)</f>
        <v>515.52</v>
      </c>
    </row>
    <row r="9338" spans="1:22" x14ac:dyDescent="0.3">
      <c r="A9338" s="32"/>
      <c r="C9338" s="3">
        <v>9333</v>
      </c>
      <c r="D9338" s="3" t="s">
        <v>10562</v>
      </c>
      <c r="E9338" s="34">
        <v>43354</v>
      </c>
      <c r="F9338" s="34">
        <v>43356</v>
      </c>
      <c r="G9338" s="3" t="s">
        <v>19</v>
      </c>
      <c r="H9338" s="3" t="s">
        <v>7950</v>
      </c>
      <c r="I9338" s="3" t="s">
        <v>7951</v>
      </c>
      <c r="J9338" s="3" t="s">
        <v>22</v>
      </c>
      <c r="K9338" s="3" t="s">
        <v>23</v>
      </c>
      <c r="L9338" s="3" t="s">
        <v>7974</v>
      </c>
      <c r="M9338" s="3" t="s">
        <v>25</v>
      </c>
      <c r="N9338" s="3">
        <v>40324</v>
      </c>
      <c r="O9338" s="3" t="s">
        <v>26</v>
      </c>
      <c r="P9338" s="3" t="s">
        <v>1609</v>
      </c>
      <c r="Q9338" s="3" t="s">
        <v>42</v>
      </c>
      <c r="R9338" s="3" t="s">
        <v>74</v>
      </c>
      <c r="S9338" s="3" t="s">
        <v>1610</v>
      </c>
      <c r="T9338" s="3">
        <v>195.68</v>
      </c>
      <c r="U9338" s="35" cm="1">
        <f t="array" ref="U9338">INDEX('Pricing Strategy'!$F$4:$F$71,MATCH(1,(Dataset!$O9338='Pricing Strategy'!$B$4:$B$71)*(Dataset!$Q9338='Pricing Strategy'!$C$4:$C$71)*(Dataset!$R9338='Pricing Strategy'!$D$4:$D$71),))</f>
        <v>0.25</v>
      </c>
      <c r="V9338" s="3">
        <f>Dataset!$T9338*(1-Dataset!$U9338)</f>
        <v>146.76</v>
      </c>
    </row>
    <row r="9339" spans="1:22" x14ac:dyDescent="0.3">
      <c r="A9339" s="32"/>
      <c r="C9339" s="3">
        <v>9334</v>
      </c>
      <c r="D9339" s="3" t="s">
        <v>10562</v>
      </c>
      <c r="E9339" s="34">
        <v>43354</v>
      </c>
      <c r="F9339" s="34">
        <v>43356</v>
      </c>
      <c r="G9339" s="3" t="s">
        <v>19</v>
      </c>
      <c r="H9339" s="3" t="s">
        <v>7950</v>
      </c>
      <c r="I9339" s="3" t="s">
        <v>7951</v>
      </c>
      <c r="J9339" s="3" t="s">
        <v>22</v>
      </c>
      <c r="K9339" s="3" t="s">
        <v>23</v>
      </c>
      <c r="L9339" s="3" t="s">
        <v>7974</v>
      </c>
      <c r="M9339" s="3" t="s">
        <v>25</v>
      </c>
      <c r="N9339" s="3">
        <v>40324</v>
      </c>
      <c r="O9339" s="3" t="s">
        <v>26</v>
      </c>
      <c r="P9339" s="3" t="s">
        <v>4193</v>
      </c>
      <c r="Q9339" s="3" t="s">
        <v>42</v>
      </c>
      <c r="R9339" s="3" t="s">
        <v>265</v>
      </c>
      <c r="S9339" s="3" t="s">
        <v>4194</v>
      </c>
      <c r="T9339" s="3">
        <v>14.2</v>
      </c>
      <c r="U9339" s="35" cm="1">
        <f t="array" ref="U9339">INDEX('Pricing Strategy'!$F$4:$F$71,MATCH(1,(Dataset!$O9339='Pricing Strategy'!$B$4:$B$71)*(Dataset!$Q9339='Pricing Strategy'!$C$4:$C$71)*(Dataset!$R9339='Pricing Strategy'!$D$4:$D$71),))</f>
        <v>0.25</v>
      </c>
      <c r="V9339" s="3">
        <f>Dataset!$T9339*(1-Dataset!$U9339)</f>
        <v>10.649999999999999</v>
      </c>
    </row>
    <row r="9340" spans="1:22" x14ac:dyDescent="0.3">
      <c r="A9340" s="32"/>
      <c r="C9340" s="3">
        <v>9335</v>
      </c>
      <c r="D9340" s="3" t="s">
        <v>10563</v>
      </c>
      <c r="E9340" s="34">
        <v>43221</v>
      </c>
      <c r="F9340" s="34">
        <v>43222</v>
      </c>
      <c r="G9340" s="3" t="s">
        <v>184</v>
      </c>
      <c r="H9340" s="3" t="s">
        <v>1309</v>
      </c>
      <c r="I9340" s="3" t="s">
        <v>1310</v>
      </c>
      <c r="J9340" s="3" t="s">
        <v>22</v>
      </c>
      <c r="K9340" s="3" t="s">
        <v>23</v>
      </c>
      <c r="L9340" s="3" t="s">
        <v>3411</v>
      </c>
      <c r="M9340" s="3" t="s">
        <v>50</v>
      </c>
      <c r="N9340" s="3">
        <v>33065</v>
      </c>
      <c r="O9340" s="3" t="s">
        <v>26</v>
      </c>
      <c r="P9340" s="3" t="s">
        <v>27</v>
      </c>
      <c r="Q9340" s="3" t="s">
        <v>28</v>
      </c>
      <c r="R9340" s="3" t="s">
        <v>29</v>
      </c>
      <c r="S9340" s="3" t="s">
        <v>30</v>
      </c>
      <c r="T9340" s="3">
        <v>314.35199999999998</v>
      </c>
      <c r="U9340" s="35" cm="1">
        <f t="array" ref="U9340">INDEX('Pricing Strategy'!$F$4:$F$71,MATCH(1,(Dataset!$O9340='Pricing Strategy'!$B$4:$B$71)*(Dataset!$Q9340='Pricing Strategy'!$C$4:$C$71)*(Dataset!$R9340='Pricing Strategy'!$D$4:$D$71),))</f>
        <v>0.35</v>
      </c>
      <c r="V9340" s="3">
        <f>Dataset!$T9340*(1-Dataset!$U9340)</f>
        <v>204.3288</v>
      </c>
    </row>
    <row r="9341" spans="1:22" x14ac:dyDescent="0.3">
      <c r="A9341" s="32"/>
      <c r="C9341" s="3">
        <v>9336</v>
      </c>
      <c r="D9341" s="3" t="s">
        <v>10563</v>
      </c>
      <c r="E9341" s="34">
        <v>43221</v>
      </c>
      <c r="F9341" s="34">
        <v>43222</v>
      </c>
      <c r="G9341" s="3" t="s">
        <v>184</v>
      </c>
      <c r="H9341" s="3" t="s">
        <v>1309</v>
      </c>
      <c r="I9341" s="3" t="s">
        <v>1310</v>
      </c>
      <c r="J9341" s="3" t="s">
        <v>22</v>
      </c>
      <c r="K9341" s="3" t="s">
        <v>23</v>
      </c>
      <c r="L9341" s="3" t="s">
        <v>3411</v>
      </c>
      <c r="M9341" s="3" t="s">
        <v>50</v>
      </c>
      <c r="N9341" s="3">
        <v>33065</v>
      </c>
      <c r="O9341" s="3" t="s">
        <v>26</v>
      </c>
      <c r="P9341" s="3" t="s">
        <v>6840</v>
      </c>
      <c r="Q9341" s="3" t="s">
        <v>42</v>
      </c>
      <c r="R9341" s="3" t="s">
        <v>43</v>
      </c>
      <c r="S9341" s="3" t="s">
        <v>6841</v>
      </c>
      <c r="T9341" s="3">
        <v>4.6079999999999997</v>
      </c>
      <c r="U9341" s="35" cm="1">
        <f t="array" ref="U9341">INDEX('Pricing Strategy'!$F$4:$F$71,MATCH(1,(Dataset!$O9341='Pricing Strategy'!$B$4:$B$71)*(Dataset!$Q9341='Pricing Strategy'!$C$4:$C$71)*(Dataset!$R9341='Pricing Strategy'!$D$4:$D$71),))</f>
        <v>0.25</v>
      </c>
      <c r="V9341" s="3">
        <f>Dataset!$T9341*(1-Dataset!$U9341)</f>
        <v>3.4559999999999995</v>
      </c>
    </row>
    <row r="9342" spans="1:22" x14ac:dyDescent="0.3">
      <c r="A9342" s="32"/>
      <c r="C9342" s="3">
        <v>9337</v>
      </c>
      <c r="D9342" s="3" t="s">
        <v>10564</v>
      </c>
      <c r="E9342" s="34">
        <v>43359</v>
      </c>
      <c r="F9342" s="34">
        <v>43363</v>
      </c>
      <c r="G9342" s="3" t="s">
        <v>46</v>
      </c>
      <c r="H9342" s="3" t="s">
        <v>3202</v>
      </c>
      <c r="I9342" s="3" t="s">
        <v>3203</v>
      </c>
      <c r="J9342" s="3" t="s">
        <v>37</v>
      </c>
      <c r="K9342" s="3" t="s">
        <v>23</v>
      </c>
      <c r="L9342" s="3" t="s">
        <v>123</v>
      </c>
      <c r="M9342" s="3" t="s">
        <v>39</v>
      </c>
      <c r="N9342" s="3">
        <v>94110</v>
      </c>
      <c r="O9342" s="3" t="s">
        <v>40</v>
      </c>
      <c r="P9342" s="3" t="s">
        <v>495</v>
      </c>
      <c r="Q9342" s="3" t="s">
        <v>42</v>
      </c>
      <c r="R9342" s="3" t="s">
        <v>265</v>
      </c>
      <c r="S9342" s="3" t="s">
        <v>496</v>
      </c>
      <c r="T9342" s="3">
        <v>17.899999999999999</v>
      </c>
      <c r="U9342" s="35" cm="1">
        <f t="array" ref="U9342">INDEX('Pricing Strategy'!$F$4:$F$71,MATCH(1,(Dataset!$O9342='Pricing Strategy'!$B$4:$B$71)*(Dataset!$Q9342='Pricing Strategy'!$C$4:$C$71)*(Dataset!$R9342='Pricing Strategy'!$D$4:$D$71),))</f>
        <v>0.4</v>
      </c>
      <c r="V9342" s="3">
        <f>Dataset!$T9342*(1-Dataset!$U9342)</f>
        <v>10.739999999999998</v>
      </c>
    </row>
    <row r="9343" spans="1:22" x14ac:dyDescent="0.3">
      <c r="A9343" s="32"/>
      <c r="C9343" s="3">
        <v>9338</v>
      </c>
      <c r="D9343" s="3" t="s">
        <v>10565</v>
      </c>
      <c r="E9343" s="34">
        <v>42296</v>
      </c>
      <c r="F9343" s="34">
        <v>42299</v>
      </c>
      <c r="G9343" s="3" t="s">
        <v>19</v>
      </c>
      <c r="H9343" s="3" t="s">
        <v>2857</v>
      </c>
      <c r="I9343" s="3" t="s">
        <v>2858</v>
      </c>
      <c r="J9343" s="3" t="s">
        <v>37</v>
      </c>
      <c r="K9343" s="3" t="s">
        <v>23</v>
      </c>
      <c r="L9343" s="3" t="s">
        <v>123</v>
      </c>
      <c r="M9343" s="3" t="s">
        <v>39</v>
      </c>
      <c r="N9343" s="3">
        <v>94110</v>
      </c>
      <c r="O9343" s="3" t="s">
        <v>40</v>
      </c>
      <c r="P9343" s="3" t="s">
        <v>5748</v>
      </c>
      <c r="Q9343" s="3" t="s">
        <v>42</v>
      </c>
      <c r="R9343" s="3" t="s">
        <v>71</v>
      </c>
      <c r="S9343" s="3" t="s">
        <v>5749</v>
      </c>
      <c r="T9343" s="3">
        <v>2.992</v>
      </c>
      <c r="U9343" s="35" cm="1">
        <f t="array" ref="U9343">INDEX('Pricing Strategy'!$F$4:$F$71,MATCH(1,(Dataset!$O9343='Pricing Strategy'!$B$4:$B$71)*(Dataset!$Q9343='Pricing Strategy'!$C$4:$C$71)*(Dataset!$R9343='Pricing Strategy'!$D$4:$D$71),))</f>
        <v>0.4</v>
      </c>
      <c r="V9343" s="3">
        <f>Dataset!$T9343*(1-Dataset!$U9343)</f>
        <v>1.7951999999999999</v>
      </c>
    </row>
    <row r="9344" spans="1:22" x14ac:dyDescent="0.3">
      <c r="A9344" s="32"/>
      <c r="C9344" s="3">
        <v>9339</v>
      </c>
      <c r="D9344" s="3" t="s">
        <v>10565</v>
      </c>
      <c r="E9344" s="34">
        <v>42296</v>
      </c>
      <c r="F9344" s="34">
        <v>42299</v>
      </c>
      <c r="G9344" s="3" t="s">
        <v>19</v>
      </c>
      <c r="H9344" s="3" t="s">
        <v>2857</v>
      </c>
      <c r="I9344" s="3" t="s">
        <v>2858</v>
      </c>
      <c r="J9344" s="3" t="s">
        <v>37</v>
      </c>
      <c r="K9344" s="3" t="s">
        <v>23</v>
      </c>
      <c r="L9344" s="3" t="s">
        <v>123</v>
      </c>
      <c r="M9344" s="3" t="s">
        <v>39</v>
      </c>
      <c r="N9344" s="3">
        <v>94110</v>
      </c>
      <c r="O9344" s="3" t="s">
        <v>40</v>
      </c>
      <c r="P9344" s="3" t="s">
        <v>3173</v>
      </c>
      <c r="Q9344" s="3" t="s">
        <v>42</v>
      </c>
      <c r="R9344" s="3" t="s">
        <v>71</v>
      </c>
      <c r="S9344" s="3" t="s">
        <v>3174</v>
      </c>
      <c r="T9344" s="3">
        <v>20.064</v>
      </c>
      <c r="U9344" s="35" cm="1">
        <f t="array" ref="U9344">INDEX('Pricing Strategy'!$F$4:$F$71,MATCH(1,(Dataset!$O9344='Pricing Strategy'!$B$4:$B$71)*(Dataset!$Q9344='Pricing Strategy'!$C$4:$C$71)*(Dataset!$R9344='Pricing Strategy'!$D$4:$D$71),))</f>
        <v>0.4</v>
      </c>
      <c r="V9344" s="3">
        <f>Dataset!$T9344*(1-Dataset!$U9344)</f>
        <v>12.038399999999999</v>
      </c>
    </row>
    <row r="9345" spans="1:22" x14ac:dyDescent="0.3">
      <c r="A9345" s="32"/>
      <c r="C9345" s="3">
        <v>9340</v>
      </c>
      <c r="D9345" s="3" t="s">
        <v>10565</v>
      </c>
      <c r="E9345" s="34">
        <v>42296</v>
      </c>
      <c r="F9345" s="34">
        <v>42299</v>
      </c>
      <c r="G9345" s="3" t="s">
        <v>19</v>
      </c>
      <c r="H9345" s="3" t="s">
        <v>2857</v>
      </c>
      <c r="I9345" s="3" t="s">
        <v>2858</v>
      </c>
      <c r="J9345" s="3" t="s">
        <v>37</v>
      </c>
      <c r="K9345" s="3" t="s">
        <v>23</v>
      </c>
      <c r="L9345" s="3" t="s">
        <v>123</v>
      </c>
      <c r="M9345" s="3" t="s">
        <v>39</v>
      </c>
      <c r="N9345" s="3">
        <v>94110</v>
      </c>
      <c r="O9345" s="3" t="s">
        <v>40</v>
      </c>
      <c r="P9345" s="3" t="s">
        <v>7679</v>
      </c>
      <c r="Q9345" s="3" t="s">
        <v>42</v>
      </c>
      <c r="R9345" s="3" t="s">
        <v>86</v>
      </c>
      <c r="S9345" s="3" t="s">
        <v>7680</v>
      </c>
      <c r="T9345" s="3">
        <v>146.72999999999999</v>
      </c>
      <c r="U9345" s="35" cm="1">
        <f t="array" ref="U9345">INDEX('Pricing Strategy'!$F$4:$F$71,MATCH(1,(Dataset!$O9345='Pricing Strategy'!$B$4:$B$71)*(Dataset!$Q9345='Pricing Strategy'!$C$4:$C$71)*(Dataset!$R9345='Pricing Strategy'!$D$4:$D$71),))</f>
        <v>0.4</v>
      </c>
      <c r="V9345" s="3">
        <f>Dataset!$T9345*(1-Dataset!$U9345)</f>
        <v>88.037999999999997</v>
      </c>
    </row>
    <row r="9346" spans="1:22" x14ac:dyDescent="0.3">
      <c r="A9346" s="32"/>
      <c r="C9346" s="3">
        <v>9341</v>
      </c>
      <c r="D9346" s="3" t="s">
        <v>10565</v>
      </c>
      <c r="E9346" s="34">
        <v>42296</v>
      </c>
      <c r="F9346" s="34">
        <v>42299</v>
      </c>
      <c r="G9346" s="3" t="s">
        <v>19</v>
      </c>
      <c r="H9346" s="3" t="s">
        <v>2857</v>
      </c>
      <c r="I9346" s="3" t="s">
        <v>2858</v>
      </c>
      <c r="J9346" s="3" t="s">
        <v>37</v>
      </c>
      <c r="K9346" s="3" t="s">
        <v>23</v>
      </c>
      <c r="L9346" s="3" t="s">
        <v>123</v>
      </c>
      <c r="M9346" s="3" t="s">
        <v>39</v>
      </c>
      <c r="N9346" s="3">
        <v>94110</v>
      </c>
      <c r="O9346" s="3" t="s">
        <v>40</v>
      </c>
      <c r="P9346" s="3" t="s">
        <v>2121</v>
      </c>
      <c r="Q9346" s="3" t="s">
        <v>42</v>
      </c>
      <c r="R9346" s="3" t="s">
        <v>43</v>
      </c>
      <c r="S9346" s="3" t="s">
        <v>2122</v>
      </c>
      <c r="T9346" s="3">
        <v>18.75</v>
      </c>
      <c r="U9346" s="35" cm="1">
        <f t="array" ref="U9346">INDEX('Pricing Strategy'!$F$4:$F$71,MATCH(1,(Dataset!$O9346='Pricing Strategy'!$B$4:$B$71)*(Dataset!$Q9346='Pricing Strategy'!$C$4:$C$71)*(Dataset!$R9346='Pricing Strategy'!$D$4:$D$71),))</f>
        <v>0.4</v>
      </c>
      <c r="V9346" s="3">
        <f>Dataset!$T9346*(1-Dataset!$U9346)</f>
        <v>11.25</v>
      </c>
    </row>
    <row r="9347" spans="1:22" x14ac:dyDescent="0.3">
      <c r="A9347" s="32"/>
      <c r="C9347" s="3">
        <v>9342</v>
      </c>
      <c r="D9347" s="3" t="s">
        <v>10565</v>
      </c>
      <c r="E9347" s="34">
        <v>42296</v>
      </c>
      <c r="F9347" s="34">
        <v>42299</v>
      </c>
      <c r="G9347" s="3" t="s">
        <v>19</v>
      </c>
      <c r="H9347" s="3" t="s">
        <v>2857</v>
      </c>
      <c r="I9347" s="3" t="s">
        <v>2858</v>
      </c>
      <c r="J9347" s="3" t="s">
        <v>37</v>
      </c>
      <c r="K9347" s="3" t="s">
        <v>23</v>
      </c>
      <c r="L9347" s="3" t="s">
        <v>123</v>
      </c>
      <c r="M9347" s="3" t="s">
        <v>39</v>
      </c>
      <c r="N9347" s="3">
        <v>94110</v>
      </c>
      <c r="O9347" s="3" t="s">
        <v>40</v>
      </c>
      <c r="P9347" s="3" t="s">
        <v>7702</v>
      </c>
      <c r="Q9347" s="3" t="s">
        <v>67</v>
      </c>
      <c r="R9347" s="3" t="s">
        <v>68</v>
      </c>
      <c r="S9347" s="3" t="s">
        <v>7703</v>
      </c>
      <c r="T9347" s="3">
        <v>117.57599999999999</v>
      </c>
      <c r="U9347" s="35" cm="1">
        <f t="array" ref="U9347">INDEX('Pricing Strategy'!$F$4:$F$71,MATCH(1,(Dataset!$O9347='Pricing Strategy'!$B$4:$B$71)*(Dataset!$Q9347='Pricing Strategy'!$C$4:$C$71)*(Dataset!$R9347='Pricing Strategy'!$D$4:$D$71),))</f>
        <v>0.4</v>
      </c>
      <c r="V9347" s="3">
        <f>Dataset!$T9347*(1-Dataset!$U9347)</f>
        <v>70.545599999999993</v>
      </c>
    </row>
    <row r="9348" spans="1:22" x14ac:dyDescent="0.3">
      <c r="A9348" s="32"/>
      <c r="C9348" s="3">
        <v>9343</v>
      </c>
      <c r="D9348" s="3" t="s">
        <v>10566</v>
      </c>
      <c r="E9348" s="34">
        <v>42807</v>
      </c>
      <c r="F9348" s="34">
        <v>42812</v>
      </c>
      <c r="G9348" s="3" t="s">
        <v>46</v>
      </c>
      <c r="H9348" s="3" t="s">
        <v>7676</v>
      </c>
      <c r="I9348" s="3" t="s">
        <v>7677</v>
      </c>
      <c r="J9348" s="3" t="s">
        <v>98</v>
      </c>
      <c r="K9348" s="3" t="s">
        <v>23</v>
      </c>
      <c r="L9348" s="3" t="s">
        <v>2859</v>
      </c>
      <c r="M9348" s="3" t="s">
        <v>39</v>
      </c>
      <c r="N9348" s="3">
        <v>92503</v>
      </c>
      <c r="O9348" s="3" t="s">
        <v>40</v>
      </c>
      <c r="P9348" s="3" t="s">
        <v>2444</v>
      </c>
      <c r="Q9348" s="3" t="s">
        <v>42</v>
      </c>
      <c r="R9348" s="3" t="s">
        <v>71</v>
      </c>
      <c r="S9348" s="3" t="s">
        <v>2445</v>
      </c>
      <c r="T9348" s="3">
        <v>51.183999999999997</v>
      </c>
      <c r="U9348" s="35" cm="1">
        <f t="array" ref="U9348">INDEX('Pricing Strategy'!$F$4:$F$71,MATCH(1,(Dataset!$O9348='Pricing Strategy'!$B$4:$B$71)*(Dataset!$Q9348='Pricing Strategy'!$C$4:$C$71)*(Dataset!$R9348='Pricing Strategy'!$D$4:$D$71),))</f>
        <v>0.4</v>
      </c>
      <c r="V9348" s="3">
        <f>Dataset!$T9348*(1-Dataset!$U9348)</f>
        <v>30.710399999999996</v>
      </c>
    </row>
    <row r="9349" spans="1:22" x14ac:dyDescent="0.3">
      <c r="A9349" s="32"/>
      <c r="C9349" s="3">
        <v>9344</v>
      </c>
      <c r="D9349" s="3" t="s">
        <v>10567</v>
      </c>
      <c r="E9349" s="34">
        <v>43148</v>
      </c>
      <c r="F9349" s="34">
        <v>43151</v>
      </c>
      <c r="G9349" s="3" t="s">
        <v>184</v>
      </c>
      <c r="H9349" s="3" t="s">
        <v>2312</v>
      </c>
      <c r="I9349" s="3" t="s">
        <v>2313</v>
      </c>
      <c r="J9349" s="3" t="s">
        <v>98</v>
      </c>
      <c r="K9349" s="3" t="s">
        <v>23</v>
      </c>
      <c r="L9349" s="3" t="s">
        <v>272</v>
      </c>
      <c r="M9349" s="3" t="s">
        <v>494</v>
      </c>
      <c r="N9349" s="3">
        <v>45373</v>
      </c>
      <c r="O9349" s="3" t="s">
        <v>144</v>
      </c>
      <c r="P9349" s="3" t="s">
        <v>8320</v>
      </c>
      <c r="Q9349" s="3" t="s">
        <v>28</v>
      </c>
      <c r="R9349" s="3" t="s">
        <v>52</v>
      </c>
      <c r="S9349" s="3" t="s">
        <v>8321</v>
      </c>
      <c r="T9349" s="3">
        <v>455.97</v>
      </c>
      <c r="U9349" s="35" cm="1">
        <f t="array" ref="U9349">INDEX('Pricing Strategy'!$F$4:$F$71,MATCH(1,(Dataset!$O9349='Pricing Strategy'!$B$4:$B$71)*(Dataset!$Q9349='Pricing Strategy'!$C$4:$C$71)*(Dataset!$R9349='Pricing Strategy'!$D$4:$D$71),))</f>
        <v>0.45</v>
      </c>
      <c r="V9349" s="3">
        <f>Dataset!$T9349*(1-Dataset!$U9349)</f>
        <v>250.78350000000003</v>
      </c>
    </row>
    <row r="9350" spans="1:22" x14ac:dyDescent="0.3">
      <c r="A9350" s="32"/>
      <c r="C9350" s="3">
        <v>9345</v>
      </c>
      <c r="D9350" s="3" t="s">
        <v>10567</v>
      </c>
      <c r="E9350" s="34">
        <v>43148</v>
      </c>
      <c r="F9350" s="34">
        <v>43151</v>
      </c>
      <c r="G9350" s="3" t="s">
        <v>184</v>
      </c>
      <c r="H9350" s="3" t="s">
        <v>2312</v>
      </c>
      <c r="I9350" s="3" t="s">
        <v>2313</v>
      </c>
      <c r="J9350" s="3" t="s">
        <v>98</v>
      </c>
      <c r="K9350" s="3" t="s">
        <v>23</v>
      </c>
      <c r="L9350" s="3" t="s">
        <v>272</v>
      </c>
      <c r="M9350" s="3" t="s">
        <v>494</v>
      </c>
      <c r="N9350" s="3">
        <v>45373</v>
      </c>
      <c r="O9350" s="3" t="s">
        <v>144</v>
      </c>
      <c r="P9350" s="3" t="s">
        <v>173</v>
      </c>
      <c r="Q9350" s="3" t="s">
        <v>42</v>
      </c>
      <c r="R9350" s="3" t="s">
        <v>71</v>
      </c>
      <c r="S9350" s="3" t="s">
        <v>174</v>
      </c>
      <c r="T9350" s="3">
        <v>5.7149999999999999</v>
      </c>
      <c r="U9350" s="35" cm="1">
        <f t="array" ref="U9350">INDEX('Pricing Strategy'!$F$4:$F$71,MATCH(1,(Dataset!$O9350='Pricing Strategy'!$B$4:$B$71)*(Dataset!$Q9350='Pricing Strategy'!$C$4:$C$71)*(Dataset!$R9350='Pricing Strategy'!$D$4:$D$71),))</f>
        <v>0.4</v>
      </c>
      <c r="V9350" s="3">
        <f>Dataset!$T9350*(1-Dataset!$U9350)</f>
        <v>3.4289999999999998</v>
      </c>
    </row>
    <row r="9351" spans="1:22" x14ac:dyDescent="0.3">
      <c r="A9351" s="32"/>
      <c r="C9351" s="3">
        <v>9346</v>
      </c>
      <c r="D9351" s="3" t="s">
        <v>10567</v>
      </c>
      <c r="E9351" s="34">
        <v>43148</v>
      </c>
      <c r="F9351" s="34">
        <v>43151</v>
      </c>
      <c r="G9351" s="3" t="s">
        <v>184</v>
      </c>
      <c r="H9351" s="3" t="s">
        <v>2312</v>
      </c>
      <c r="I9351" s="3" t="s">
        <v>2313</v>
      </c>
      <c r="J9351" s="3" t="s">
        <v>98</v>
      </c>
      <c r="K9351" s="3" t="s">
        <v>23</v>
      </c>
      <c r="L9351" s="3" t="s">
        <v>272</v>
      </c>
      <c r="M9351" s="3" t="s">
        <v>494</v>
      </c>
      <c r="N9351" s="3">
        <v>45373</v>
      </c>
      <c r="O9351" s="3" t="s">
        <v>144</v>
      </c>
      <c r="P9351" s="3" t="s">
        <v>6305</v>
      </c>
      <c r="Q9351" s="3" t="s">
        <v>67</v>
      </c>
      <c r="R9351" s="3" t="s">
        <v>68</v>
      </c>
      <c r="S9351" s="3" t="s">
        <v>6306</v>
      </c>
      <c r="T9351" s="3">
        <v>57.594000000000001</v>
      </c>
      <c r="U9351" s="35" cm="1">
        <f t="array" ref="U9351">INDEX('Pricing Strategy'!$F$4:$F$71,MATCH(1,(Dataset!$O9351='Pricing Strategy'!$B$4:$B$71)*(Dataset!$Q9351='Pricing Strategy'!$C$4:$C$71)*(Dataset!$R9351='Pricing Strategy'!$D$4:$D$71),))</f>
        <v>0.4</v>
      </c>
      <c r="V9351" s="3">
        <f>Dataset!$T9351*(1-Dataset!$U9351)</f>
        <v>34.556399999999996</v>
      </c>
    </row>
    <row r="9352" spans="1:22" x14ac:dyDescent="0.3">
      <c r="A9352" s="32"/>
      <c r="C9352" s="3">
        <v>9347</v>
      </c>
      <c r="D9352" s="3" t="s">
        <v>10567</v>
      </c>
      <c r="E9352" s="34">
        <v>43148</v>
      </c>
      <c r="F9352" s="34">
        <v>43151</v>
      </c>
      <c r="G9352" s="3" t="s">
        <v>184</v>
      </c>
      <c r="H9352" s="3" t="s">
        <v>2312</v>
      </c>
      <c r="I9352" s="3" t="s">
        <v>2313</v>
      </c>
      <c r="J9352" s="3" t="s">
        <v>98</v>
      </c>
      <c r="K9352" s="3" t="s">
        <v>23</v>
      </c>
      <c r="L9352" s="3" t="s">
        <v>272</v>
      </c>
      <c r="M9352" s="3" t="s">
        <v>494</v>
      </c>
      <c r="N9352" s="3">
        <v>45373</v>
      </c>
      <c r="O9352" s="3" t="s">
        <v>144</v>
      </c>
      <c r="P9352" s="3" t="s">
        <v>4634</v>
      </c>
      <c r="Q9352" s="3" t="s">
        <v>28</v>
      </c>
      <c r="R9352" s="3" t="s">
        <v>61</v>
      </c>
      <c r="S9352" s="3" t="s">
        <v>4635</v>
      </c>
      <c r="T9352" s="3">
        <v>30.143999999999998</v>
      </c>
      <c r="U9352" s="35" cm="1">
        <f t="array" ref="U9352">INDEX('Pricing Strategy'!$F$4:$F$71,MATCH(1,(Dataset!$O9352='Pricing Strategy'!$B$4:$B$71)*(Dataset!$Q9352='Pricing Strategy'!$C$4:$C$71)*(Dataset!$R9352='Pricing Strategy'!$D$4:$D$71),))</f>
        <v>0.4</v>
      </c>
      <c r="V9352" s="3">
        <f>Dataset!$T9352*(1-Dataset!$U9352)</f>
        <v>18.086399999999998</v>
      </c>
    </row>
    <row r="9353" spans="1:22" x14ac:dyDescent="0.3">
      <c r="A9353" s="32"/>
      <c r="C9353" s="3">
        <v>9348</v>
      </c>
      <c r="D9353" s="3" t="s">
        <v>10567</v>
      </c>
      <c r="E9353" s="34">
        <v>43148</v>
      </c>
      <c r="F9353" s="34">
        <v>43151</v>
      </c>
      <c r="G9353" s="3" t="s">
        <v>184</v>
      </c>
      <c r="H9353" s="3" t="s">
        <v>2312</v>
      </c>
      <c r="I9353" s="3" t="s">
        <v>2313</v>
      </c>
      <c r="J9353" s="3" t="s">
        <v>98</v>
      </c>
      <c r="K9353" s="3" t="s">
        <v>23</v>
      </c>
      <c r="L9353" s="3" t="s">
        <v>272</v>
      </c>
      <c r="M9353" s="3" t="s">
        <v>494</v>
      </c>
      <c r="N9353" s="3">
        <v>45373</v>
      </c>
      <c r="O9353" s="3" t="s">
        <v>144</v>
      </c>
      <c r="P9353" s="3" t="s">
        <v>4774</v>
      </c>
      <c r="Q9353" s="3" t="s">
        <v>28</v>
      </c>
      <c r="R9353" s="3" t="s">
        <v>32</v>
      </c>
      <c r="S9353" s="3" t="s">
        <v>4775</v>
      </c>
      <c r="T9353" s="3">
        <v>899.43</v>
      </c>
      <c r="U9353" s="35" cm="1">
        <f t="array" ref="U9353">INDEX('Pricing Strategy'!$F$4:$F$71,MATCH(1,(Dataset!$O9353='Pricing Strategy'!$B$4:$B$71)*(Dataset!$Q9353='Pricing Strategy'!$C$4:$C$71)*(Dataset!$R9353='Pricing Strategy'!$D$4:$D$71),))</f>
        <v>0.45</v>
      </c>
      <c r="V9353" s="3">
        <f>Dataset!$T9353*(1-Dataset!$U9353)</f>
        <v>494.68650000000002</v>
      </c>
    </row>
    <row r="9354" spans="1:22" x14ac:dyDescent="0.3">
      <c r="A9354" s="32"/>
      <c r="C9354" s="3">
        <v>9349</v>
      </c>
      <c r="D9354" s="3" t="s">
        <v>10568</v>
      </c>
      <c r="E9354" s="34">
        <v>43091</v>
      </c>
      <c r="F9354" s="34">
        <v>43097</v>
      </c>
      <c r="G9354" s="3" t="s">
        <v>46</v>
      </c>
      <c r="H9354" s="3" t="s">
        <v>360</v>
      </c>
      <c r="I9354" s="3" t="s">
        <v>361</v>
      </c>
      <c r="J9354" s="3" t="s">
        <v>22</v>
      </c>
      <c r="K9354" s="3" t="s">
        <v>23</v>
      </c>
      <c r="L9354" s="3" t="s">
        <v>7971</v>
      </c>
      <c r="M9354" s="3" t="s">
        <v>39</v>
      </c>
      <c r="N9354" s="3">
        <v>92553</v>
      </c>
      <c r="O9354" s="3" t="s">
        <v>40</v>
      </c>
      <c r="P9354" s="3" t="s">
        <v>9191</v>
      </c>
      <c r="Q9354" s="3" t="s">
        <v>28</v>
      </c>
      <c r="R9354" s="3" t="s">
        <v>61</v>
      </c>
      <c r="S9354" s="3" t="s">
        <v>9192</v>
      </c>
      <c r="T9354" s="3">
        <v>842.72</v>
      </c>
      <c r="U9354" s="35" cm="1">
        <f t="array" ref="U9354">INDEX('Pricing Strategy'!$F$4:$F$71,MATCH(1,(Dataset!$O9354='Pricing Strategy'!$B$4:$B$71)*(Dataset!$Q9354='Pricing Strategy'!$C$4:$C$71)*(Dataset!$R9354='Pricing Strategy'!$D$4:$D$71),))</f>
        <v>0.4</v>
      </c>
      <c r="V9354" s="3">
        <f>Dataset!$T9354*(1-Dataset!$U9354)</f>
        <v>505.63200000000001</v>
      </c>
    </row>
    <row r="9355" spans="1:22" x14ac:dyDescent="0.3">
      <c r="A9355" s="32"/>
      <c r="C9355" s="3">
        <v>9350</v>
      </c>
      <c r="D9355" s="3" t="s">
        <v>10568</v>
      </c>
      <c r="E9355" s="34">
        <v>43091</v>
      </c>
      <c r="F9355" s="34">
        <v>43097</v>
      </c>
      <c r="G9355" s="3" t="s">
        <v>46</v>
      </c>
      <c r="H9355" s="3" t="s">
        <v>360</v>
      </c>
      <c r="I9355" s="3" t="s">
        <v>361</v>
      </c>
      <c r="J9355" s="3" t="s">
        <v>22</v>
      </c>
      <c r="K9355" s="3" t="s">
        <v>23</v>
      </c>
      <c r="L9355" s="3" t="s">
        <v>7971</v>
      </c>
      <c r="M9355" s="3" t="s">
        <v>39</v>
      </c>
      <c r="N9355" s="3">
        <v>92553</v>
      </c>
      <c r="O9355" s="3" t="s">
        <v>40</v>
      </c>
      <c r="P9355" s="3" t="s">
        <v>479</v>
      </c>
      <c r="Q9355" s="3" t="s">
        <v>28</v>
      </c>
      <c r="R9355" s="3" t="s">
        <v>61</v>
      </c>
      <c r="S9355" s="3" t="s">
        <v>480</v>
      </c>
      <c r="T9355" s="3">
        <v>41.96</v>
      </c>
      <c r="U9355" s="35" cm="1">
        <f t="array" ref="U9355">INDEX('Pricing Strategy'!$F$4:$F$71,MATCH(1,(Dataset!$O9355='Pricing Strategy'!$B$4:$B$71)*(Dataset!$Q9355='Pricing Strategy'!$C$4:$C$71)*(Dataset!$R9355='Pricing Strategy'!$D$4:$D$71),))</f>
        <v>0.4</v>
      </c>
      <c r="V9355" s="3">
        <f>Dataset!$T9355*(1-Dataset!$U9355)</f>
        <v>25.175999999999998</v>
      </c>
    </row>
    <row r="9356" spans="1:22" x14ac:dyDescent="0.3">
      <c r="A9356" s="32"/>
      <c r="C9356" s="3">
        <v>9351</v>
      </c>
      <c r="D9356" s="3" t="s">
        <v>10569</v>
      </c>
      <c r="E9356" s="34">
        <v>43001</v>
      </c>
      <c r="F9356" s="34">
        <v>43005</v>
      </c>
      <c r="G9356" s="3" t="s">
        <v>46</v>
      </c>
      <c r="H9356" s="3" t="s">
        <v>2641</v>
      </c>
      <c r="I9356" s="3" t="s">
        <v>2642</v>
      </c>
      <c r="J9356" s="3" t="s">
        <v>37</v>
      </c>
      <c r="K9356" s="3" t="s">
        <v>23</v>
      </c>
      <c r="L9356" s="3" t="s">
        <v>91</v>
      </c>
      <c r="M9356" s="3" t="s">
        <v>92</v>
      </c>
      <c r="N9356" s="3">
        <v>98115</v>
      </c>
      <c r="O9356" s="3" t="s">
        <v>40</v>
      </c>
      <c r="P9356" s="3" t="s">
        <v>3593</v>
      </c>
      <c r="Q9356" s="3" t="s">
        <v>42</v>
      </c>
      <c r="R9356" s="3" t="s">
        <v>71</v>
      </c>
      <c r="S9356" s="3" t="s">
        <v>3594</v>
      </c>
      <c r="T9356" s="3">
        <v>13.215999999999999</v>
      </c>
      <c r="U9356" s="35" cm="1">
        <f t="array" ref="U9356">INDEX('Pricing Strategy'!$F$4:$F$71,MATCH(1,(Dataset!$O9356='Pricing Strategy'!$B$4:$B$71)*(Dataset!$Q9356='Pricing Strategy'!$C$4:$C$71)*(Dataset!$R9356='Pricing Strategy'!$D$4:$D$71),))</f>
        <v>0.4</v>
      </c>
      <c r="V9356" s="3">
        <f>Dataset!$T9356*(1-Dataset!$U9356)</f>
        <v>7.9295999999999989</v>
      </c>
    </row>
    <row r="9357" spans="1:22" x14ac:dyDescent="0.3">
      <c r="A9357" s="32"/>
      <c r="C9357" s="3">
        <v>9352</v>
      </c>
      <c r="D9357" s="3" t="s">
        <v>10569</v>
      </c>
      <c r="E9357" s="34">
        <v>43001</v>
      </c>
      <c r="F9357" s="34">
        <v>43005</v>
      </c>
      <c r="G9357" s="3" t="s">
        <v>46</v>
      </c>
      <c r="H9357" s="3" t="s">
        <v>2641</v>
      </c>
      <c r="I9357" s="3" t="s">
        <v>2642</v>
      </c>
      <c r="J9357" s="3" t="s">
        <v>37</v>
      </c>
      <c r="K9357" s="3" t="s">
        <v>23</v>
      </c>
      <c r="L9357" s="3" t="s">
        <v>91</v>
      </c>
      <c r="M9357" s="3" t="s">
        <v>92</v>
      </c>
      <c r="N9357" s="3">
        <v>98115</v>
      </c>
      <c r="O9357" s="3" t="s">
        <v>40</v>
      </c>
      <c r="P9357" s="3" t="s">
        <v>1539</v>
      </c>
      <c r="Q9357" s="3" t="s">
        <v>28</v>
      </c>
      <c r="R9357" s="3" t="s">
        <v>32</v>
      </c>
      <c r="S9357" s="3" t="s">
        <v>1540</v>
      </c>
      <c r="T9357" s="3">
        <v>184.75200000000001</v>
      </c>
      <c r="U9357" s="35" cm="1">
        <f t="array" ref="U9357">INDEX('Pricing Strategy'!$F$4:$F$71,MATCH(1,(Dataset!$O9357='Pricing Strategy'!$B$4:$B$71)*(Dataset!$Q9357='Pricing Strategy'!$C$4:$C$71)*(Dataset!$R9357='Pricing Strategy'!$D$4:$D$71),))</f>
        <v>0.45</v>
      </c>
      <c r="V9357" s="3">
        <f>Dataset!$T9357*(1-Dataset!$U9357)</f>
        <v>101.61360000000002</v>
      </c>
    </row>
    <row r="9358" spans="1:22" x14ac:dyDescent="0.3">
      <c r="A9358" s="32"/>
      <c r="C9358" s="3">
        <v>9353</v>
      </c>
      <c r="D9358" s="3" t="s">
        <v>10570</v>
      </c>
      <c r="E9358" s="34">
        <v>43367</v>
      </c>
      <c r="F9358" s="34">
        <v>43369</v>
      </c>
      <c r="G9358" s="3" t="s">
        <v>184</v>
      </c>
      <c r="H9358" s="3" t="s">
        <v>1701</v>
      </c>
      <c r="I9358" s="3" t="s">
        <v>1702</v>
      </c>
      <c r="J9358" s="3" t="s">
        <v>22</v>
      </c>
      <c r="K9358" s="3" t="s">
        <v>23</v>
      </c>
      <c r="L9358" s="3" t="s">
        <v>299</v>
      </c>
      <c r="M9358" s="3" t="s">
        <v>207</v>
      </c>
      <c r="N9358" s="3">
        <v>60623</v>
      </c>
      <c r="O9358" s="3" t="s">
        <v>101</v>
      </c>
      <c r="P9358" s="3" t="s">
        <v>3406</v>
      </c>
      <c r="Q9358" s="3" t="s">
        <v>28</v>
      </c>
      <c r="R9358" s="3" t="s">
        <v>32</v>
      </c>
      <c r="S9358" s="3" t="s">
        <v>3407</v>
      </c>
      <c r="T9358" s="3">
        <v>520.46400000000006</v>
      </c>
      <c r="U9358" s="35" cm="1">
        <f t="array" ref="U9358">INDEX('Pricing Strategy'!$F$4:$F$71,MATCH(1,(Dataset!$O9358='Pricing Strategy'!$B$4:$B$71)*(Dataset!$Q9358='Pricing Strategy'!$C$4:$C$71)*(Dataset!$R9358='Pricing Strategy'!$D$4:$D$71),))</f>
        <v>0.35</v>
      </c>
      <c r="V9358" s="3">
        <f>Dataset!$T9358*(1-Dataset!$U9358)</f>
        <v>338.30160000000006</v>
      </c>
    </row>
    <row r="9359" spans="1:22" x14ac:dyDescent="0.3">
      <c r="A9359" s="32"/>
      <c r="C9359" s="3">
        <v>9354</v>
      </c>
      <c r="D9359" s="3" t="s">
        <v>10570</v>
      </c>
      <c r="E9359" s="34">
        <v>43367</v>
      </c>
      <c r="F9359" s="34">
        <v>43369</v>
      </c>
      <c r="G9359" s="3" t="s">
        <v>184</v>
      </c>
      <c r="H9359" s="3" t="s">
        <v>1701</v>
      </c>
      <c r="I9359" s="3" t="s">
        <v>1702</v>
      </c>
      <c r="J9359" s="3" t="s">
        <v>22</v>
      </c>
      <c r="K9359" s="3" t="s">
        <v>23</v>
      </c>
      <c r="L9359" s="3" t="s">
        <v>299</v>
      </c>
      <c r="M9359" s="3" t="s">
        <v>207</v>
      </c>
      <c r="N9359" s="3">
        <v>60623</v>
      </c>
      <c r="O9359" s="3" t="s">
        <v>101</v>
      </c>
      <c r="P9359" s="3" t="s">
        <v>8961</v>
      </c>
      <c r="Q9359" s="3" t="s">
        <v>42</v>
      </c>
      <c r="R9359" s="3" t="s">
        <v>86</v>
      </c>
      <c r="S9359" s="3" t="s">
        <v>8962</v>
      </c>
      <c r="T9359" s="3">
        <v>11.423999999999999</v>
      </c>
      <c r="U9359" s="35" cm="1">
        <f t="array" ref="U9359">INDEX('Pricing Strategy'!$F$4:$F$71,MATCH(1,(Dataset!$O9359='Pricing Strategy'!$B$4:$B$71)*(Dataset!$Q9359='Pricing Strategy'!$C$4:$C$71)*(Dataset!$R9359='Pricing Strategy'!$D$4:$D$71),))</f>
        <v>0.3</v>
      </c>
      <c r="V9359" s="3">
        <f>Dataset!$T9359*(1-Dataset!$U9359)</f>
        <v>7.9967999999999995</v>
      </c>
    </row>
    <row r="9360" spans="1:22" x14ac:dyDescent="0.3">
      <c r="A9360" s="32"/>
      <c r="C9360" s="3">
        <v>9355</v>
      </c>
      <c r="D9360" s="3" t="s">
        <v>10571</v>
      </c>
      <c r="E9360" s="34">
        <v>42705</v>
      </c>
      <c r="F9360" s="34">
        <v>42709</v>
      </c>
      <c r="G9360" s="3" t="s">
        <v>46</v>
      </c>
      <c r="H9360" s="3" t="s">
        <v>178</v>
      </c>
      <c r="I9360" s="3" t="s">
        <v>179</v>
      </c>
      <c r="J9360" s="3" t="s">
        <v>98</v>
      </c>
      <c r="K9360" s="3" t="s">
        <v>23</v>
      </c>
      <c r="L9360" s="3" t="s">
        <v>324</v>
      </c>
      <c r="M9360" s="3" t="s">
        <v>234</v>
      </c>
      <c r="N9360" s="3">
        <v>49201</v>
      </c>
      <c r="O9360" s="3" t="s">
        <v>101</v>
      </c>
      <c r="P9360" s="3" t="s">
        <v>8595</v>
      </c>
      <c r="Q9360" s="3" t="s">
        <v>42</v>
      </c>
      <c r="R9360" s="3" t="s">
        <v>86</v>
      </c>
      <c r="S9360" s="3" t="s">
        <v>8596</v>
      </c>
      <c r="T9360" s="3">
        <v>19.440000000000001</v>
      </c>
      <c r="U9360" s="35" cm="1">
        <f t="array" ref="U9360">INDEX('Pricing Strategy'!$F$4:$F$71,MATCH(1,(Dataset!$O9360='Pricing Strategy'!$B$4:$B$71)*(Dataset!$Q9360='Pricing Strategy'!$C$4:$C$71)*(Dataset!$R9360='Pricing Strategy'!$D$4:$D$71),))</f>
        <v>0.3</v>
      </c>
      <c r="V9360" s="3">
        <f>Dataset!$T9360*(1-Dataset!$U9360)</f>
        <v>13.608000000000001</v>
      </c>
    </row>
    <row r="9361" spans="1:22" x14ac:dyDescent="0.3">
      <c r="A9361" s="32"/>
      <c r="C9361" s="3">
        <v>9356</v>
      </c>
      <c r="D9361" s="3" t="s">
        <v>10571</v>
      </c>
      <c r="E9361" s="34">
        <v>42705</v>
      </c>
      <c r="F9361" s="34">
        <v>42709</v>
      </c>
      <c r="G9361" s="3" t="s">
        <v>46</v>
      </c>
      <c r="H9361" s="3" t="s">
        <v>178</v>
      </c>
      <c r="I9361" s="3" t="s">
        <v>179</v>
      </c>
      <c r="J9361" s="3" t="s">
        <v>98</v>
      </c>
      <c r="K9361" s="3" t="s">
        <v>23</v>
      </c>
      <c r="L9361" s="3" t="s">
        <v>324</v>
      </c>
      <c r="M9361" s="3" t="s">
        <v>234</v>
      </c>
      <c r="N9361" s="3">
        <v>49201</v>
      </c>
      <c r="O9361" s="3" t="s">
        <v>101</v>
      </c>
      <c r="P9361" s="3" t="s">
        <v>4235</v>
      </c>
      <c r="Q9361" s="3" t="s">
        <v>42</v>
      </c>
      <c r="R9361" s="3" t="s">
        <v>64</v>
      </c>
      <c r="S9361" s="3" t="s">
        <v>4236</v>
      </c>
      <c r="T9361" s="3">
        <v>3.64</v>
      </c>
      <c r="U9361" s="35" cm="1">
        <f t="array" ref="U9361">INDEX('Pricing Strategy'!$F$4:$F$71,MATCH(1,(Dataset!$O9361='Pricing Strategy'!$B$4:$B$71)*(Dataset!$Q9361='Pricing Strategy'!$C$4:$C$71)*(Dataset!$R9361='Pricing Strategy'!$D$4:$D$71),))</f>
        <v>0.35</v>
      </c>
      <c r="V9361" s="3">
        <f>Dataset!$T9361*(1-Dataset!$U9361)</f>
        <v>2.3660000000000001</v>
      </c>
    </row>
    <row r="9362" spans="1:22" x14ac:dyDescent="0.3">
      <c r="A9362" s="32"/>
      <c r="C9362" s="3">
        <v>9357</v>
      </c>
      <c r="D9362" s="3" t="s">
        <v>10571</v>
      </c>
      <c r="E9362" s="34">
        <v>42705</v>
      </c>
      <c r="F9362" s="34">
        <v>42709</v>
      </c>
      <c r="G9362" s="3" t="s">
        <v>46</v>
      </c>
      <c r="H9362" s="3" t="s">
        <v>178</v>
      </c>
      <c r="I9362" s="3" t="s">
        <v>179</v>
      </c>
      <c r="J9362" s="3" t="s">
        <v>98</v>
      </c>
      <c r="K9362" s="3" t="s">
        <v>23</v>
      </c>
      <c r="L9362" s="3" t="s">
        <v>324</v>
      </c>
      <c r="M9362" s="3" t="s">
        <v>234</v>
      </c>
      <c r="N9362" s="3">
        <v>49201</v>
      </c>
      <c r="O9362" s="3" t="s">
        <v>101</v>
      </c>
      <c r="P9362" s="3" t="s">
        <v>5244</v>
      </c>
      <c r="Q9362" s="3" t="s">
        <v>42</v>
      </c>
      <c r="R9362" s="3" t="s">
        <v>86</v>
      </c>
      <c r="S9362" s="3" t="s">
        <v>5245</v>
      </c>
      <c r="T9362" s="3">
        <v>18.54</v>
      </c>
      <c r="U9362" s="35" cm="1">
        <f t="array" ref="U9362">INDEX('Pricing Strategy'!$F$4:$F$71,MATCH(1,(Dataset!$O9362='Pricing Strategy'!$B$4:$B$71)*(Dataset!$Q9362='Pricing Strategy'!$C$4:$C$71)*(Dataset!$R9362='Pricing Strategy'!$D$4:$D$71),))</f>
        <v>0.3</v>
      </c>
      <c r="V9362" s="3">
        <f>Dataset!$T9362*(1-Dataset!$U9362)</f>
        <v>12.977999999999998</v>
      </c>
    </row>
    <row r="9363" spans="1:22" x14ac:dyDescent="0.3">
      <c r="A9363" s="32"/>
      <c r="C9363" s="3">
        <v>9358</v>
      </c>
      <c r="D9363" s="3" t="s">
        <v>10572</v>
      </c>
      <c r="E9363" s="34">
        <v>42760</v>
      </c>
      <c r="F9363" s="34">
        <v>42763</v>
      </c>
      <c r="G9363" s="3" t="s">
        <v>19</v>
      </c>
      <c r="H9363" s="3" t="s">
        <v>578</v>
      </c>
      <c r="I9363" s="3" t="s">
        <v>579</v>
      </c>
      <c r="J9363" s="3" t="s">
        <v>37</v>
      </c>
      <c r="K9363" s="3" t="s">
        <v>23</v>
      </c>
      <c r="L9363" s="3" t="s">
        <v>262</v>
      </c>
      <c r="M9363" s="3" t="s">
        <v>263</v>
      </c>
      <c r="N9363" s="3">
        <v>10024</v>
      </c>
      <c r="O9363" s="3" t="s">
        <v>144</v>
      </c>
      <c r="P9363" s="3" t="s">
        <v>3247</v>
      </c>
      <c r="Q9363" s="3" t="s">
        <v>42</v>
      </c>
      <c r="R9363" s="3" t="s">
        <v>71</v>
      </c>
      <c r="S9363" s="3" t="s">
        <v>3248</v>
      </c>
      <c r="T9363" s="3">
        <v>43.12</v>
      </c>
      <c r="U9363" s="35" cm="1">
        <f t="array" ref="U9363">INDEX('Pricing Strategy'!$F$4:$F$71,MATCH(1,(Dataset!$O9363='Pricing Strategy'!$B$4:$B$71)*(Dataset!$Q9363='Pricing Strategy'!$C$4:$C$71)*(Dataset!$R9363='Pricing Strategy'!$D$4:$D$71),))</f>
        <v>0.4</v>
      </c>
      <c r="V9363" s="3">
        <f>Dataset!$T9363*(1-Dataset!$U9363)</f>
        <v>25.871999999999996</v>
      </c>
    </row>
    <row r="9364" spans="1:22" x14ac:dyDescent="0.3">
      <c r="A9364" s="32"/>
      <c r="C9364" s="3">
        <v>9359</v>
      </c>
      <c r="D9364" s="3" t="s">
        <v>10572</v>
      </c>
      <c r="E9364" s="34">
        <v>42760</v>
      </c>
      <c r="F9364" s="34">
        <v>42763</v>
      </c>
      <c r="G9364" s="3" t="s">
        <v>19</v>
      </c>
      <c r="H9364" s="3" t="s">
        <v>578</v>
      </c>
      <c r="I9364" s="3" t="s">
        <v>579</v>
      </c>
      <c r="J9364" s="3" t="s">
        <v>37</v>
      </c>
      <c r="K9364" s="3" t="s">
        <v>23</v>
      </c>
      <c r="L9364" s="3" t="s">
        <v>262</v>
      </c>
      <c r="M9364" s="3" t="s">
        <v>263</v>
      </c>
      <c r="N9364" s="3">
        <v>10024</v>
      </c>
      <c r="O9364" s="3" t="s">
        <v>144</v>
      </c>
      <c r="P9364" s="3" t="s">
        <v>2402</v>
      </c>
      <c r="Q9364" s="3" t="s">
        <v>28</v>
      </c>
      <c r="R9364" s="3" t="s">
        <v>52</v>
      </c>
      <c r="S9364" s="3" t="s">
        <v>2403</v>
      </c>
      <c r="T9364" s="3">
        <v>313.72199999999998</v>
      </c>
      <c r="U9364" s="35" cm="1">
        <f t="array" ref="U9364">INDEX('Pricing Strategy'!$F$4:$F$71,MATCH(1,(Dataset!$O9364='Pricing Strategy'!$B$4:$B$71)*(Dataset!$Q9364='Pricing Strategy'!$C$4:$C$71)*(Dataset!$R9364='Pricing Strategy'!$D$4:$D$71),))</f>
        <v>0.45</v>
      </c>
      <c r="V9364" s="3">
        <f>Dataset!$T9364*(1-Dataset!$U9364)</f>
        <v>172.5471</v>
      </c>
    </row>
    <row r="9365" spans="1:22" x14ac:dyDescent="0.3">
      <c r="A9365" s="32"/>
      <c r="C9365" s="3">
        <v>9360</v>
      </c>
      <c r="D9365" s="3" t="s">
        <v>10572</v>
      </c>
      <c r="E9365" s="34">
        <v>42760</v>
      </c>
      <c r="F9365" s="34">
        <v>42763</v>
      </c>
      <c r="G9365" s="3" t="s">
        <v>19</v>
      </c>
      <c r="H9365" s="3" t="s">
        <v>578</v>
      </c>
      <c r="I9365" s="3" t="s">
        <v>579</v>
      </c>
      <c r="J9365" s="3" t="s">
        <v>37</v>
      </c>
      <c r="K9365" s="3" t="s">
        <v>23</v>
      </c>
      <c r="L9365" s="3" t="s">
        <v>262</v>
      </c>
      <c r="M9365" s="3" t="s">
        <v>263</v>
      </c>
      <c r="N9365" s="3">
        <v>10024</v>
      </c>
      <c r="O9365" s="3" t="s">
        <v>144</v>
      </c>
      <c r="P9365" s="3" t="s">
        <v>8507</v>
      </c>
      <c r="Q9365" s="3" t="s">
        <v>28</v>
      </c>
      <c r="R9365" s="3" t="s">
        <v>61</v>
      </c>
      <c r="S9365" s="3" t="s">
        <v>8508</v>
      </c>
      <c r="T9365" s="3">
        <v>45.98</v>
      </c>
      <c r="U9365" s="35" cm="1">
        <f t="array" ref="U9365">INDEX('Pricing Strategy'!$F$4:$F$71,MATCH(1,(Dataset!$O9365='Pricing Strategy'!$B$4:$B$71)*(Dataset!$Q9365='Pricing Strategy'!$C$4:$C$71)*(Dataset!$R9365='Pricing Strategy'!$D$4:$D$71),))</f>
        <v>0.4</v>
      </c>
      <c r="V9365" s="3">
        <f>Dataset!$T9365*(1-Dataset!$U9365)</f>
        <v>27.587999999999997</v>
      </c>
    </row>
    <row r="9366" spans="1:22" x14ac:dyDescent="0.3">
      <c r="A9366" s="32"/>
      <c r="C9366" s="3">
        <v>9361</v>
      </c>
      <c r="D9366" s="3" t="s">
        <v>10572</v>
      </c>
      <c r="E9366" s="34">
        <v>42760</v>
      </c>
      <c r="F9366" s="34">
        <v>42763</v>
      </c>
      <c r="G9366" s="3" t="s">
        <v>19</v>
      </c>
      <c r="H9366" s="3" t="s">
        <v>578</v>
      </c>
      <c r="I9366" s="3" t="s">
        <v>579</v>
      </c>
      <c r="J9366" s="3" t="s">
        <v>37</v>
      </c>
      <c r="K9366" s="3" t="s">
        <v>23</v>
      </c>
      <c r="L9366" s="3" t="s">
        <v>262</v>
      </c>
      <c r="M9366" s="3" t="s">
        <v>263</v>
      </c>
      <c r="N9366" s="3">
        <v>10024</v>
      </c>
      <c r="O9366" s="3" t="s">
        <v>144</v>
      </c>
      <c r="P9366" s="3" t="s">
        <v>3329</v>
      </c>
      <c r="Q9366" s="3" t="s">
        <v>42</v>
      </c>
      <c r="R9366" s="3" t="s">
        <v>55</v>
      </c>
      <c r="S9366" s="3" t="s">
        <v>3330</v>
      </c>
      <c r="T9366" s="3">
        <v>428.68</v>
      </c>
      <c r="U9366" s="35" cm="1">
        <f t="array" ref="U9366">INDEX('Pricing Strategy'!$F$4:$F$71,MATCH(1,(Dataset!$O9366='Pricing Strategy'!$B$4:$B$71)*(Dataset!$Q9366='Pricing Strategy'!$C$4:$C$71)*(Dataset!$R9366='Pricing Strategy'!$D$4:$D$71),))</f>
        <v>0.5</v>
      </c>
      <c r="V9366" s="3">
        <f>Dataset!$T9366*(1-Dataset!$U9366)</f>
        <v>214.34</v>
      </c>
    </row>
    <row r="9367" spans="1:22" x14ac:dyDescent="0.3">
      <c r="A9367" s="32"/>
      <c r="C9367" s="3">
        <v>9362</v>
      </c>
      <c r="D9367" s="3" t="s">
        <v>10573</v>
      </c>
      <c r="E9367" s="34">
        <v>43180</v>
      </c>
      <c r="F9367" s="34">
        <v>43184</v>
      </c>
      <c r="G9367" s="3" t="s">
        <v>46</v>
      </c>
      <c r="H9367" s="3" t="s">
        <v>297</v>
      </c>
      <c r="I9367" s="3" t="s">
        <v>298</v>
      </c>
      <c r="J9367" s="3" t="s">
        <v>98</v>
      </c>
      <c r="K9367" s="3" t="s">
        <v>23</v>
      </c>
      <c r="L9367" s="3" t="s">
        <v>91</v>
      </c>
      <c r="M9367" s="3" t="s">
        <v>92</v>
      </c>
      <c r="N9367" s="3">
        <v>98105</v>
      </c>
      <c r="O9367" s="3" t="s">
        <v>40</v>
      </c>
      <c r="P9367" s="3" t="s">
        <v>251</v>
      </c>
      <c r="Q9367" s="3" t="s">
        <v>42</v>
      </c>
      <c r="R9367" s="3" t="s">
        <v>71</v>
      </c>
      <c r="S9367" s="3" t="s">
        <v>252</v>
      </c>
      <c r="T9367" s="3">
        <v>30.576000000000001</v>
      </c>
      <c r="U9367" s="35" cm="1">
        <f t="array" ref="U9367">INDEX('Pricing Strategy'!$F$4:$F$71,MATCH(1,(Dataset!$O9367='Pricing Strategy'!$B$4:$B$71)*(Dataset!$Q9367='Pricing Strategy'!$C$4:$C$71)*(Dataset!$R9367='Pricing Strategy'!$D$4:$D$71),))</f>
        <v>0.4</v>
      </c>
      <c r="V9367" s="3">
        <f>Dataset!$T9367*(1-Dataset!$U9367)</f>
        <v>18.345600000000001</v>
      </c>
    </row>
    <row r="9368" spans="1:22" x14ac:dyDescent="0.3">
      <c r="A9368" s="32"/>
      <c r="C9368" s="3">
        <v>9363</v>
      </c>
      <c r="D9368" s="3" t="s">
        <v>10573</v>
      </c>
      <c r="E9368" s="34">
        <v>43180</v>
      </c>
      <c r="F9368" s="34">
        <v>43184</v>
      </c>
      <c r="G9368" s="3" t="s">
        <v>46</v>
      </c>
      <c r="H9368" s="3" t="s">
        <v>297</v>
      </c>
      <c r="I9368" s="3" t="s">
        <v>298</v>
      </c>
      <c r="J9368" s="3" t="s">
        <v>98</v>
      </c>
      <c r="K9368" s="3" t="s">
        <v>23</v>
      </c>
      <c r="L9368" s="3" t="s">
        <v>91</v>
      </c>
      <c r="M9368" s="3" t="s">
        <v>92</v>
      </c>
      <c r="N9368" s="3">
        <v>98105</v>
      </c>
      <c r="O9368" s="3" t="s">
        <v>40</v>
      </c>
      <c r="P9368" s="3" t="s">
        <v>3143</v>
      </c>
      <c r="Q9368" s="3" t="s">
        <v>42</v>
      </c>
      <c r="R9368" s="3" t="s">
        <v>265</v>
      </c>
      <c r="S9368" s="3" t="s">
        <v>3144</v>
      </c>
      <c r="T9368" s="3">
        <v>13.02</v>
      </c>
      <c r="U9368" s="35" cm="1">
        <f t="array" ref="U9368">INDEX('Pricing Strategy'!$F$4:$F$71,MATCH(1,(Dataset!$O9368='Pricing Strategy'!$B$4:$B$71)*(Dataset!$Q9368='Pricing Strategy'!$C$4:$C$71)*(Dataset!$R9368='Pricing Strategy'!$D$4:$D$71),))</f>
        <v>0.4</v>
      </c>
      <c r="V9368" s="3">
        <f>Dataset!$T9368*(1-Dataset!$U9368)</f>
        <v>7.8119999999999994</v>
      </c>
    </row>
    <row r="9369" spans="1:22" x14ac:dyDescent="0.3">
      <c r="A9369" s="32"/>
      <c r="C9369" s="3">
        <v>9364</v>
      </c>
      <c r="D9369" s="3" t="s">
        <v>10573</v>
      </c>
      <c r="E9369" s="34">
        <v>43180</v>
      </c>
      <c r="F9369" s="34">
        <v>43184</v>
      </c>
      <c r="G9369" s="3" t="s">
        <v>46</v>
      </c>
      <c r="H9369" s="3" t="s">
        <v>297</v>
      </c>
      <c r="I9369" s="3" t="s">
        <v>298</v>
      </c>
      <c r="J9369" s="3" t="s">
        <v>98</v>
      </c>
      <c r="K9369" s="3" t="s">
        <v>23</v>
      </c>
      <c r="L9369" s="3" t="s">
        <v>91</v>
      </c>
      <c r="M9369" s="3" t="s">
        <v>92</v>
      </c>
      <c r="N9369" s="3">
        <v>98105</v>
      </c>
      <c r="O9369" s="3" t="s">
        <v>40</v>
      </c>
      <c r="P9369" s="3" t="s">
        <v>5067</v>
      </c>
      <c r="Q9369" s="3" t="s">
        <v>28</v>
      </c>
      <c r="R9369" s="3" t="s">
        <v>61</v>
      </c>
      <c r="S9369" s="3" t="s">
        <v>5068</v>
      </c>
      <c r="T9369" s="3">
        <v>22.14</v>
      </c>
      <c r="U9369" s="35" cm="1">
        <f t="array" ref="U9369">INDEX('Pricing Strategy'!$F$4:$F$71,MATCH(1,(Dataset!$O9369='Pricing Strategy'!$B$4:$B$71)*(Dataset!$Q9369='Pricing Strategy'!$C$4:$C$71)*(Dataset!$R9369='Pricing Strategy'!$D$4:$D$71),))</f>
        <v>0.4</v>
      </c>
      <c r="V9369" s="3">
        <f>Dataset!$T9369*(1-Dataset!$U9369)</f>
        <v>13.284000000000001</v>
      </c>
    </row>
    <row r="9370" spans="1:22" x14ac:dyDescent="0.3">
      <c r="A9370" s="32"/>
      <c r="C9370" s="3">
        <v>9365</v>
      </c>
      <c r="D9370" s="3" t="s">
        <v>10573</v>
      </c>
      <c r="E9370" s="34">
        <v>43180</v>
      </c>
      <c r="F9370" s="34">
        <v>43184</v>
      </c>
      <c r="G9370" s="3" t="s">
        <v>46</v>
      </c>
      <c r="H9370" s="3" t="s">
        <v>297</v>
      </c>
      <c r="I9370" s="3" t="s">
        <v>298</v>
      </c>
      <c r="J9370" s="3" t="s">
        <v>98</v>
      </c>
      <c r="K9370" s="3" t="s">
        <v>23</v>
      </c>
      <c r="L9370" s="3" t="s">
        <v>91</v>
      </c>
      <c r="M9370" s="3" t="s">
        <v>92</v>
      </c>
      <c r="N9370" s="3">
        <v>98105</v>
      </c>
      <c r="O9370" s="3" t="s">
        <v>40</v>
      </c>
      <c r="P9370" s="3" t="s">
        <v>1691</v>
      </c>
      <c r="Q9370" s="3" t="s">
        <v>42</v>
      </c>
      <c r="R9370" s="3" t="s">
        <v>55</v>
      </c>
      <c r="S9370" s="3" t="s">
        <v>1692</v>
      </c>
      <c r="T9370" s="3">
        <v>359.32</v>
      </c>
      <c r="U9370" s="35" cm="1">
        <f t="array" ref="U9370">INDEX('Pricing Strategy'!$F$4:$F$71,MATCH(1,(Dataset!$O9370='Pricing Strategy'!$B$4:$B$71)*(Dataset!$Q9370='Pricing Strategy'!$C$4:$C$71)*(Dataset!$R9370='Pricing Strategy'!$D$4:$D$71),))</f>
        <v>0.5</v>
      </c>
      <c r="V9370" s="3">
        <f>Dataset!$T9370*(1-Dataset!$U9370)</f>
        <v>179.66</v>
      </c>
    </row>
    <row r="9371" spans="1:22" x14ac:dyDescent="0.3">
      <c r="A9371" s="32"/>
      <c r="C9371" s="3">
        <v>9366</v>
      </c>
      <c r="D9371" s="3" t="s">
        <v>10574</v>
      </c>
      <c r="E9371" s="34">
        <v>42238</v>
      </c>
      <c r="F9371" s="34">
        <v>42241</v>
      </c>
      <c r="G9371" s="3" t="s">
        <v>184</v>
      </c>
      <c r="H9371" s="3" t="s">
        <v>1936</v>
      </c>
      <c r="I9371" s="3" t="s">
        <v>1937</v>
      </c>
      <c r="J9371" s="3" t="s">
        <v>22</v>
      </c>
      <c r="K9371" s="3" t="s">
        <v>23</v>
      </c>
      <c r="L9371" s="3" t="s">
        <v>9310</v>
      </c>
      <c r="M9371" s="3" t="s">
        <v>593</v>
      </c>
      <c r="N9371" s="3">
        <v>63301</v>
      </c>
      <c r="O9371" s="3" t="s">
        <v>101</v>
      </c>
      <c r="P9371" s="3" t="s">
        <v>9713</v>
      </c>
      <c r="Q9371" s="3" t="s">
        <v>42</v>
      </c>
      <c r="R9371" s="3" t="s">
        <v>86</v>
      </c>
      <c r="S9371" s="3" t="s">
        <v>9714</v>
      </c>
      <c r="T9371" s="3">
        <v>11.56</v>
      </c>
      <c r="U9371" s="35" cm="1">
        <f t="array" ref="U9371">INDEX('Pricing Strategy'!$F$4:$F$71,MATCH(1,(Dataset!$O9371='Pricing Strategy'!$B$4:$B$71)*(Dataset!$Q9371='Pricing Strategy'!$C$4:$C$71)*(Dataset!$R9371='Pricing Strategy'!$D$4:$D$71),))</f>
        <v>0.3</v>
      </c>
      <c r="V9371" s="3">
        <f>Dataset!$T9371*(1-Dataset!$U9371)</f>
        <v>8.0920000000000005</v>
      </c>
    </row>
    <row r="9372" spans="1:22" x14ac:dyDescent="0.3">
      <c r="A9372" s="32"/>
      <c r="C9372" s="3">
        <v>9367</v>
      </c>
      <c r="D9372" s="3" t="s">
        <v>10575</v>
      </c>
      <c r="E9372" s="34">
        <v>42163</v>
      </c>
      <c r="F9372" s="34">
        <v>42168</v>
      </c>
      <c r="G9372" s="3" t="s">
        <v>46</v>
      </c>
      <c r="H9372" s="3" t="s">
        <v>4205</v>
      </c>
      <c r="I9372" s="3" t="s">
        <v>4206</v>
      </c>
      <c r="J9372" s="3" t="s">
        <v>22</v>
      </c>
      <c r="K9372" s="3" t="s">
        <v>23</v>
      </c>
      <c r="L9372" s="3" t="s">
        <v>1173</v>
      </c>
      <c r="M9372" s="3" t="s">
        <v>263</v>
      </c>
      <c r="N9372" s="3">
        <v>11561</v>
      </c>
      <c r="O9372" s="3" t="s">
        <v>144</v>
      </c>
      <c r="P9372" s="3" t="s">
        <v>7318</v>
      </c>
      <c r="Q9372" s="3" t="s">
        <v>42</v>
      </c>
      <c r="R9372" s="3" t="s">
        <v>71</v>
      </c>
      <c r="S9372" s="3" t="s">
        <v>7319</v>
      </c>
      <c r="T9372" s="3">
        <v>68.48</v>
      </c>
      <c r="U9372" s="35" cm="1">
        <f t="array" ref="U9372">INDEX('Pricing Strategy'!$F$4:$F$71,MATCH(1,(Dataset!$O9372='Pricing Strategy'!$B$4:$B$71)*(Dataset!$Q9372='Pricing Strategy'!$C$4:$C$71)*(Dataset!$R9372='Pricing Strategy'!$D$4:$D$71),))</f>
        <v>0.4</v>
      </c>
      <c r="V9372" s="3">
        <f>Dataset!$T9372*(1-Dataset!$U9372)</f>
        <v>41.088000000000001</v>
      </c>
    </row>
    <row r="9373" spans="1:22" x14ac:dyDescent="0.3">
      <c r="A9373" s="32"/>
      <c r="C9373" s="3">
        <v>9368</v>
      </c>
      <c r="D9373" s="3" t="s">
        <v>10575</v>
      </c>
      <c r="E9373" s="34">
        <v>42163</v>
      </c>
      <c r="F9373" s="34">
        <v>42168</v>
      </c>
      <c r="G9373" s="3" t="s">
        <v>46</v>
      </c>
      <c r="H9373" s="3" t="s">
        <v>4205</v>
      </c>
      <c r="I9373" s="3" t="s">
        <v>4206</v>
      </c>
      <c r="J9373" s="3" t="s">
        <v>22</v>
      </c>
      <c r="K9373" s="3" t="s">
        <v>23</v>
      </c>
      <c r="L9373" s="3" t="s">
        <v>1173</v>
      </c>
      <c r="M9373" s="3" t="s">
        <v>263</v>
      </c>
      <c r="N9373" s="3">
        <v>11561</v>
      </c>
      <c r="O9373" s="3" t="s">
        <v>144</v>
      </c>
      <c r="P9373" s="3" t="s">
        <v>5604</v>
      </c>
      <c r="Q9373" s="3" t="s">
        <v>42</v>
      </c>
      <c r="R9373" s="3" t="s">
        <v>55</v>
      </c>
      <c r="S9373" s="3" t="s">
        <v>5605</v>
      </c>
      <c r="T9373" s="3">
        <v>1676.88</v>
      </c>
      <c r="U9373" s="35" cm="1">
        <f t="array" ref="U9373">INDEX('Pricing Strategy'!$F$4:$F$71,MATCH(1,(Dataset!$O9373='Pricing Strategy'!$B$4:$B$71)*(Dataset!$Q9373='Pricing Strategy'!$C$4:$C$71)*(Dataset!$R9373='Pricing Strategy'!$D$4:$D$71),))</f>
        <v>0.5</v>
      </c>
      <c r="V9373" s="3">
        <f>Dataset!$T9373*(1-Dataset!$U9373)</f>
        <v>838.44</v>
      </c>
    </row>
    <row r="9374" spans="1:22" x14ac:dyDescent="0.3">
      <c r="A9374" s="32"/>
      <c r="C9374" s="3">
        <v>9369</v>
      </c>
      <c r="D9374" s="3" t="s">
        <v>10576</v>
      </c>
      <c r="E9374" s="34">
        <v>42832</v>
      </c>
      <c r="F9374" s="34">
        <v>42834</v>
      </c>
      <c r="G9374" s="3" t="s">
        <v>184</v>
      </c>
      <c r="H9374" s="3" t="s">
        <v>216</v>
      </c>
      <c r="I9374" s="3" t="s">
        <v>217</v>
      </c>
      <c r="J9374" s="3" t="s">
        <v>37</v>
      </c>
      <c r="K9374" s="3" t="s">
        <v>23</v>
      </c>
      <c r="L9374" s="3" t="s">
        <v>1119</v>
      </c>
      <c r="M9374" s="3" t="s">
        <v>787</v>
      </c>
      <c r="N9374" s="3">
        <v>8701</v>
      </c>
      <c r="O9374" s="3" t="s">
        <v>144</v>
      </c>
      <c r="P9374" s="3" t="s">
        <v>1098</v>
      </c>
      <c r="Q9374" s="3" t="s">
        <v>42</v>
      </c>
      <c r="R9374" s="3" t="s">
        <v>86</v>
      </c>
      <c r="S9374" s="3" t="s">
        <v>1099</v>
      </c>
      <c r="T9374" s="3">
        <v>37.94</v>
      </c>
      <c r="U9374" s="35" cm="1">
        <f t="array" ref="U9374">INDEX('Pricing Strategy'!$F$4:$F$71,MATCH(1,(Dataset!$O9374='Pricing Strategy'!$B$4:$B$71)*(Dataset!$Q9374='Pricing Strategy'!$C$4:$C$71)*(Dataset!$R9374='Pricing Strategy'!$D$4:$D$71),))</f>
        <v>0.4</v>
      </c>
      <c r="V9374" s="3">
        <f>Dataset!$T9374*(1-Dataset!$U9374)</f>
        <v>22.763999999999999</v>
      </c>
    </row>
    <row r="9375" spans="1:22" x14ac:dyDescent="0.3">
      <c r="A9375" s="32"/>
      <c r="C9375" s="3">
        <v>9370</v>
      </c>
      <c r="D9375" s="3" t="s">
        <v>10577</v>
      </c>
      <c r="E9375" s="34">
        <v>43411</v>
      </c>
      <c r="F9375" s="34">
        <v>43413</v>
      </c>
      <c r="G9375" s="3" t="s">
        <v>19</v>
      </c>
      <c r="H9375" s="3" t="s">
        <v>3959</v>
      </c>
      <c r="I9375" s="3" t="s">
        <v>3960</v>
      </c>
      <c r="J9375" s="3" t="s">
        <v>37</v>
      </c>
      <c r="K9375" s="3" t="s">
        <v>23</v>
      </c>
      <c r="L9375" s="3" t="s">
        <v>3218</v>
      </c>
      <c r="M9375" s="3" t="s">
        <v>2739</v>
      </c>
      <c r="N9375" s="3">
        <v>20735</v>
      </c>
      <c r="O9375" s="3" t="s">
        <v>144</v>
      </c>
      <c r="P9375" s="3" t="s">
        <v>6132</v>
      </c>
      <c r="Q9375" s="3" t="s">
        <v>28</v>
      </c>
      <c r="R9375" s="3" t="s">
        <v>32</v>
      </c>
      <c r="S9375" s="3" t="s">
        <v>6133</v>
      </c>
      <c r="T9375" s="3">
        <v>272.97000000000003</v>
      </c>
      <c r="U9375" s="35" cm="1">
        <f t="array" ref="U9375">INDEX('Pricing Strategy'!$F$4:$F$71,MATCH(1,(Dataset!$O9375='Pricing Strategy'!$B$4:$B$71)*(Dataset!$Q9375='Pricing Strategy'!$C$4:$C$71)*(Dataset!$R9375='Pricing Strategy'!$D$4:$D$71),))</f>
        <v>0.45</v>
      </c>
      <c r="V9375" s="3">
        <f>Dataset!$T9375*(1-Dataset!$U9375)</f>
        <v>150.13350000000003</v>
      </c>
    </row>
    <row r="9376" spans="1:22" x14ac:dyDescent="0.3">
      <c r="A9376" s="32"/>
      <c r="C9376" s="3">
        <v>9371</v>
      </c>
      <c r="D9376" s="3" t="s">
        <v>10578</v>
      </c>
      <c r="E9376" s="34">
        <v>42519</v>
      </c>
      <c r="F9376" s="34">
        <v>42521</v>
      </c>
      <c r="G9376" s="3" t="s">
        <v>184</v>
      </c>
      <c r="H9376" s="3" t="s">
        <v>8998</v>
      </c>
      <c r="I9376" s="3" t="s">
        <v>8999</v>
      </c>
      <c r="J9376" s="3" t="s">
        <v>37</v>
      </c>
      <c r="K9376" s="3" t="s">
        <v>23</v>
      </c>
      <c r="L9376" s="3" t="s">
        <v>493</v>
      </c>
      <c r="M9376" s="3" t="s">
        <v>494</v>
      </c>
      <c r="N9376" s="3">
        <v>43229</v>
      </c>
      <c r="O9376" s="3" t="s">
        <v>144</v>
      </c>
      <c r="P9376" s="3" t="s">
        <v>9599</v>
      </c>
      <c r="Q9376" s="3" t="s">
        <v>28</v>
      </c>
      <c r="R9376" s="3" t="s">
        <v>61</v>
      </c>
      <c r="S9376" s="3" t="s">
        <v>9600</v>
      </c>
      <c r="T9376" s="3">
        <v>41.567999999999998</v>
      </c>
      <c r="U9376" s="35" cm="1">
        <f t="array" ref="U9376">INDEX('Pricing Strategy'!$F$4:$F$71,MATCH(1,(Dataset!$O9376='Pricing Strategy'!$B$4:$B$71)*(Dataset!$Q9376='Pricing Strategy'!$C$4:$C$71)*(Dataset!$R9376='Pricing Strategy'!$D$4:$D$71),))</f>
        <v>0.4</v>
      </c>
      <c r="V9376" s="3">
        <f>Dataset!$T9376*(1-Dataset!$U9376)</f>
        <v>24.940799999999999</v>
      </c>
    </row>
    <row r="9377" spans="1:22" x14ac:dyDescent="0.3">
      <c r="A9377" s="32"/>
      <c r="C9377" s="3">
        <v>9372</v>
      </c>
      <c r="D9377" s="3" t="s">
        <v>10578</v>
      </c>
      <c r="E9377" s="34">
        <v>42519</v>
      </c>
      <c r="F9377" s="34">
        <v>42521</v>
      </c>
      <c r="G9377" s="3" t="s">
        <v>184</v>
      </c>
      <c r="H9377" s="3" t="s">
        <v>8998</v>
      </c>
      <c r="I9377" s="3" t="s">
        <v>8999</v>
      </c>
      <c r="J9377" s="3" t="s">
        <v>37</v>
      </c>
      <c r="K9377" s="3" t="s">
        <v>23</v>
      </c>
      <c r="L9377" s="3" t="s">
        <v>493</v>
      </c>
      <c r="M9377" s="3" t="s">
        <v>494</v>
      </c>
      <c r="N9377" s="3">
        <v>43229</v>
      </c>
      <c r="O9377" s="3" t="s">
        <v>144</v>
      </c>
      <c r="P9377" s="3" t="s">
        <v>380</v>
      </c>
      <c r="Q9377" s="3" t="s">
        <v>28</v>
      </c>
      <c r="R9377" s="3" t="s">
        <v>32</v>
      </c>
      <c r="S9377" s="3" t="s">
        <v>381</v>
      </c>
      <c r="T9377" s="3">
        <v>317.05799999999999</v>
      </c>
      <c r="U9377" s="35" cm="1">
        <f t="array" ref="U9377">INDEX('Pricing Strategy'!$F$4:$F$71,MATCH(1,(Dataset!$O9377='Pricing Strategy'!$B$4:$B$71)*(Dataset!$Q9377='Pricing Strategy'!$C$4:$C$71)*(Dataset!$R9377='Pricing Strategy'!$D$4:$D$71),))</f>
        <v>0.45</v>
      </c>
      <c r="V9377" s="3">
        <f>Dataset!$T9377*(1-Dataset!$U9377)</f>
        <v>174.3819</v>
      </c>
    </row>
    <row r="9378" spans="1:22" x14ac:dyDescent="0.3">
      <c r="A9378" s="32"/>
      <c r="C9378" s="3">
        <v>9373</v>
      </c>
      <c r="D9378" s="3" t="s">
        <v>10578</v>
      </c>
      <c r="E9378" s="34">
        <v>42519</v>
      </c>
      <c r="F9378" s="34">
        <v>42521</v>
      </c>
      <c r="G9378" s="3" t="s">
        <v>184</v>
      </c>
      <c r="H9378" s="3" t="s">
        <v>8998</v>
      </c>
      <c r="I9378" s="3" t="s">
        <v>8999</v>
      </c>
      <c r="J9378" s="3" t="s">
        <v>37</v>
      </c>
      <c r="K9378" s="3" t="s">
        <v>23</v>
      </c>
      <c r="L9378" s="3" t="s">
        <v>493</v>
      </c>
      <c r="M9378" s="3" t="s">
        <v>494</v>
      </c>
      <c r="N9378" s="3">
        <v>43229</v>
      </c>
      <c r="O9378" s="3" t="s">
        <v>144</v>
      </c>
      <c r="P9378" s="3" t="s">
        <v>570</v>
      </c>
      <c r="Q9378" s="3" t="s">
        <v>42</v>
      </c>
      <c r="R9378" s="3" t="s">
        <v>265</v>
      </c>
      <c r="S9378" s="3" t="s">
        <v>571</v>
      </c>
      <c r="T9378" s="3">
        <v>8.0399999999999991</v>
      </c>
      <c r="U9378" s="35" cm="1">
        <f t="array" ref="U9378">INDEX('Pricing Strategy'!$F$4:$F$71,MATCH(1,(Dataset!$O9378='Pricing Strategy'!$B$4:$B$71)*(Dataset!$Q9378='Pricing Strategy'!$C$4:$C$71)*(Dataset!$R9378='Pricing Strategy'!$D$4:$D$71),))</f>
        <v>0.4</v>
      </c>
      <c r="V9378" s="3">
        <f>Dataset!$T9378*(1-Dataset!$U9378)</f>
        <v>4.823999999999999</v>
      </c>
    </row>
    <row r="9379" spans="1:22" x14ac:dyDescent="0.3">
      <c r="A9379" s="32"/>
      <c r="C9379" s="3">
        <v>9374</v>
      </c>
      <c r="D9379" s="3" t="s">
        <v>10579</v>
      </c>
      <c r="E9379" s="34">
        <v>43227</v>
      </c>
      <c r="F9379" s="34">
        <v>43231</v>
      </c>
      <c r="G9379" s="3" t="s">
        <v>46</v>
      </c>
      <c r="H9379" s="3" t="s">
        <v>1954</v>
      </c>
      <c r="I9379" s="3" t="s">
        <v>1955</v>
      </c>
      <c r="J9379" s="3" t="s">
        <v>22</v>
      </c>
      <c r="K9379" s="3" t="s">
        <v>23</v>
      </c>
      <c r="L9379" s="3" t="s">
        <v>599</v>
      </c>
      <c r="M9379" s="3" t="s">
        <v>39</v>
      </c>
      <c r="N9379" s="3">
        <v>91104</v>
      </c>
      <c r="O9379" s="3" t="s">
        <v>40</v>
      </c>
      <c r="P9379" s="3" t="s">
        <v>3622</v>
      </c>
      <c r="Q9379" s="3" t="s">
        <v>67</v>
      </c>
      <c r="R9379" s="3" t="s">
        <v>68</v>
      </c>
      <c r="S9379" s="3" t="s">
        <v>3623</v>
      </c>
      <c r="T9379" s="3">
        <v>419.94400000000002</v>
      </c>
      <c r="U9379" s="35" cm="1">
        <f t="array" ref="U9379">INDEX('Pricing Strategy'!$F$4:$F$71,MATCH(1,(Dataset!$O9379='Pricing Strategy'!$B$4:$B$71)*(Dataset!$Q9379='Pricing Strategy'!$C$4:$C$71)*(Dataset!$R9379='Pricing Strategy'!$D$4:$D$71),))</f>
        <v>0.4</v>
      </c>
      <c r="V9379" s="3">
        <f>Dataset!$T9379*(1-Dataset!$U9379)</f>
        <v>251.96639999999999</v>
      </c>
    </row>
    <row r="9380" spans="1:22" x14ac:dyDescent="0.3">
      <c r="A9380" s="32"/>
      <c r="C9380" s="3">
        <v>9375</v>
      </c>
      <c r="D9380" s="3" t="s">
        <v>10580</v>
      </c>
      <c r="E9380" s="34">
        <v>42891</v>
      </c>
      <c r="F9380" s="34">
        <v>42895</v>
      </c>
      <c r="G9380" s="3" t="s">
        <v>46</v>
      </c>
      <c r="H9380" s="3" t="s">
        <v>339</v>
      </c>
      <c r="I9380" s="3" t="s">
        <v>340</v>
      </c>
      <c r="J9380" s="3" t="s">
        <v>37</v>
      </c>
      <c r="K9380" s="3" t="s">
        <v>23</v>
      </c>
      <c r="L9380" s="3" t="s">
        <v>91</v>
      </c>
      <c r="M9380" s="3" t="s">
        <v>92</v>
      </c>
      <c r="N9380" s="3">
        <v>98105</v>
      </c>
      <c r="O9380" s="3" t="s">
        <v>40</v>
      </c>
      <c r="P9380" s="3" t="s">
        <v>2655</v>
      </c>
      <c r="Q9380" s="3" t="s">
        <v>42</v>
      </c>
      <c r="R9380" s="3" t="s">
        <v>575</v>
      </c>
      <c r="S9380" s="3" t="s">
        <v>2656</v>
      </c>
      <c r="T9380" s="3">
        <v>61.38</v>
      </c>
      <c r="U9380" s="35" cm="1">
        <f t="array" ref="U9380">INDEX('Pricing Strategy'!$F$4:$F$71,MATCH(1,(Dataset!$O9380='Pricing Strategy'!$B$4:$B$71)*(Dataset!$Q9380='Pricing Strategy'!$C$4:$C$71)*(Dataset!$R9380='Pricing Strategy'!$D$4:$D$71),))</f>
        <v>0.45</v>
      </c>
      <c r="V9380" s="3">
        <f>Dataset!$T9380*(1-Dataset!$U9380)</f>
        <v>33.759000000000007</v>
      </c>
    </row>
    <row r="9381" spans="1:22" x14ac:dyDescent="0.3">
      <c r="A9381" s="32"/>
      <c r="C9381" s="3">
        <v>9376</v>
      </c>
      <c r="D9381" s="3" t="s">
        <v>10581</v>
      </c>
      <c r="E9381" s="34">
        <v>42718</v>
      </c>
      <c r="F9381" s="34">
        <v>42723</v>
      </c>
      <c r="G9381" s="3" t="s">
        <v>19</v>
      </c>
      <c r="H9381" s="3" t="s">
        <v>1889</v>
      </c>
      <c r="I9381" s="3" t="s">
        <v>1890</v>
      </c>
      <c r="J9381" s="3" t="s">
        <v>22</v>
      </c>
      <c r="K9381" s="3" t="s">
        <v>23</v>
      </c>
      <c r="L9381" s="3" t="s">
        <v>38</v>
      </c>
      <c r="M9381" s="3" t="s">
        <v>39</v>
      </c>
      <c r="N9381" s="3">
        <v>90045</v>
      </c>
      <c r="O9381" s="3" t="s">
        <v>40</v>
      </c>
      <c r="P9381" s="3" t="s">
        <v>4264</v>
      </c>
      <c r="Q9381" s="3" t="s">
        <v>67</v>
      </c>
      <c r="R9381" s="3" t="s">
        <v>157</v>
      </c>
      <c r="S9381" s="3" t="s">
        <v>4265</v>
      </c>
      <c r="T9381" s="3">
        <v>50</v>
      </c>
      <c r="U9381" s="35" cm="1">
        <f t="array" ref="U9381">INDEX('Pricing Strategy'!$F$4:$F$71,MATCH(1,(Dataset!$O9381='Pricing Strategy'!$B$4:$B$71)*(Dataset!$Q9381='Pricing Strategy'!$C$4:$C$71)*(Dataset!$R9381='Pricing Strategy'!$D$4:$D$71),))</f>
        <v>0.45</v>
      </c>
      <c r="V9381" s="3">
        <f>Dataset!$T9381*(1-Dataset!$U9381)</f>
        <v>27.500000000000004</v>
      </c>
    </row>
    <row r="9382" spans="1:22" x14ac:dyDescent="0.3">
      <c r="A9382" s="32"/>
      <c r="C9382" s="3">
        <v>9377</v>
      </c>
      <c r="D9382" s="3" t="s">
        <v>10582</v>
      </c>
      <c r="E9382" s="34">
        <v>43459</v>
      </c>
      <c r="F9382" s="34">
        <v>43463</v>
      </c>
      <c r="G9382" s="3" t="s">
        <v>46</v>
      </c>
      <c r="H9382" s="3" t="s">
        <v>231</v>
      </c>
      <c r="I9382" s="3" t="s">
        <v>232</v>
      </c>
      <c r="J9382" s="3" t="s">
        <v>22</v>
      </c>
      <c r="K9382" s="3" t="s">
        <v>23</v>
      </c>
      <c r="L9382" s="3" t="s">
        <v>10583</v>
      </c>
      <c r="M9382" s="3" t="s">
        <v>787</v>
      </c>
      <c r="N9382" s="3">
        <v>7017</v>
      </c>
      <c r="O9382" s="3" t="s">
        <v>144</v>
      </c>
      <c r="P9382" s="3" t="s">
        <v>7425</v>
      </c>
      <c r="Q9382" s="3" t="s">
        <v>67</v>
      </c>
      <c r="R9382" s="3" t="s">
        <v>157</v>
      </c>
      <c r="S9382" s="3" t="s">
        <v>7426</v>
      </c>
      <c r="T9382" s="3">
        <v>31.8</v>
      </c>
      <c r="U9382" s="35" cm="1">
        <f t="array" ref="U9382">INDEX('Pricing Strategy'!$F$4:$F$71,MATCH(1,(Dataset!$O9382='Pricing Strategy'!$B$4:$B$71)*(Dataset!$Q9382='Pricing Strategy'!$C$4:$C$71)*(Dataset!$R9382='Pricing Strategy'!$D$4:$D$71),))</f>
        <v>0.45</v>
      </c>
      <c r="V9382" s="3">
        <f>Dataset!$T9382*(1-Dataset!$U9382)</f>
        <v>17.490000000000002</v>
      </c>
    </row>
    <row r="9383" spans="1:22" x14ac:dyDescent="0.3">
      <c r="A9383" s="32"/>
      <c r="C9383" s="3">
        <v>9378</v>
      </c>
      <c r="D9383" s="3" t="s">
        <v>10584</v>
      </c>
      <c r="E9383" s="34">
        <v>43451</v>
      </c>
      <c r="F9383" s="34">
        <v>43455</v>
      </c>
      <c r="G9383" s="3" t="s">
        <v>46</v>
      </c>
      <c r="H9383" s="3" t="s">
        <v>2641</v>
      </c>
      <c r="I9383" s="3" t="s">
        <v>2642</v>
      </c>
      <c r="J9383" s="3" t="s">
        <v>37</v>
      </c>
      <c r="K9383" s="3" t="s">
        <v>23</v>
      </c>
      <c r="L9383" s="3" t="s">
        <v>6210</v>
      </c>
      <c r="M9383" s="3" t="s">
        <v>110</v>
      </c>
      <c r="N9383" s="3">
        <v>54703</v>
      </c>
      <c r="O9383" s="3" t="s">
        <v>101</v>
      </c>
      <c r="P9383" s="3" t="s">
        <v>6842</v>
      </c>
      <c r="Q9383" s="3" t="s">
        <v>42</v>
      </c>
      <c r="R9383" s="3" t="s">
        <v>55</v>
      </c>
      <c r="S9383" s="3" t="s">
        <v>6843</v>
      </c>
      <c r="T9383" s="3">
        <v>32.56</v>
      </c>
      <c r="U9383" s="35" cm="1">
        <f t="array" ref="U9383">INDEX('Pricing Strategy'!$F$4:$F$71,MATCH(1,(Dataset!$O9383='Pricing Strategy'!$B$4:$B$71)*(Dataset!$Q9383='Pricing Strategy'!$C$4:$C$71)*(Dataset!$R9383='Pricing Strategy'!$D$4:$D$71),))</f>
        <v>0.4</v>
      </c>
      <c r="V9383" s="3">
        <f>Dataset!$T9383*(1-Dataset!$U9383)</f>
        <v>19.536000000000001</v>
      </c>
    </row>
    <row r="9384" spans="1:22" x14ac:dyDescent="0.3">
      <c r="A9384" s="32"/>
      <c r="C9384" s="3">
        <v>9379</v>
      </c>
      <c r="D9384" s="3" t="s">
        <v>10585</v>
      </c>
      <c r="E9384" s="34">
        <v>42865</v>
      </c>
      <c r="F9384" s="34">
        <v>42870</v>
      </c>
      <c r="G9384" s="3" t="s">
        <v>46</v>
      </c>
      <c r="H9384" s="3" t="s">
        <v>3581</v>
      </c>
      <c r="I9384" s="3" t="s">
        <v>3582</v>
      </c>
      <c r="J9384" s="3" t="s">
        <v>22</v>
      </c>
      <c r="K9384" s="3" t="s">
        <v>23</v>
      </c>
      <c r="L9384" s="3" t="s">
        <v>299</v>
      </c>
      <c r="M9384" s="3" t="s">
        <v>207</v>
      </c>
      <c r="N9384" s="3">
        <v>60610</v>
      </c>
      <c r="O9384" s="3" t="s">
        <v>101</v>
      </c>
      <c r="P9384" s="3" t="s">
        <v>10586</v>
      </c>
      <c r="Q9384" s="3" t="s">
        <v>42</v>
      </c>
      <c r="R9384" s="3" t="s">
        <v>169</v>
      </c>
      <c r="S9384" s="3" t="s">
        <v>10587</v>
      </c>
      <c r="T9384" s="3">
        <v>7.0720000000000001</v>
      </c>
      <c r="U9384" s="35" cm="1">
        <f t="array" ref="U9384">INDEX('Pricing Strategy'!$F$4:$F$71,MATCH(1,(Dataset!$O9384='Pricing Strategy'!$B$4:$B$71)*(Dataset!$Q9384='Pricing Strategy'!$C$4:$C$71)*(Dataset!$R9384='Pricing Strategy'!$D$4:$D$71),))</f>
        <v>0.3</v>
      </c>
      <c r="V9384" s="3">
        <f>Dataset!$T9384*(1-Dataset!$U9384)</f>
        <v>4.9504000000000001</v>
      </c>
    </row>
    <row r="9385" spans="1:22" x14ac:dyDescent="0.3">
      <c r="A9385" s="32"/>
      <c r="C9385" s="3">
        <v>9380</v>
      </c>
      <c r="D9385" s="3" t="s">
        <v>10588</v>
      </c>
      <c r="E9385" s="34">
        <v>42361</v>
      </c>
      <c r="F9385" s="34">
        <v>42365</v>
      </c>
      <c r="G9385" s="3" t="s">
        <v>19</v>
      </c>
      <c r="H9385" s="3" t="s">
        <v>965</v>
      </c>
      <c r="I9385" s="3" t="s">
        <v>966</v>
      </c>
      <c r="J9385" s="3" t="s">
        <v>22</v>
      </c>
      <c r="K9385" s="3" t="s">
        <v>23</v>
      </c>
      <c r="L9385" s="3" t="s">
        <v>899</v>
      </c>
      <c r="M9385" s="3" t="s">
        <v>50</v>
      </c>
      <c r="N9385" s="3">
        <v>33614</v>
      </c>
      <c r="O9385" s="3" t="s">
        <v>26</v>
      </c>
      <c r="P9385" s="3" t="s">
        <v>4977</v>
      </c>
      <c r="Q9385" s="3" t="s">
        <v>42</v>
      </c>
      <c r="R9385" s="3" t="s">
        <v>86</v>
      </c>
      <c r="S9385" s="3" t="s">
        <v>4978</v>
      </c>
      <c r="T9385" s="3">
        <v>45.527999999999999</v>
      </c>
      <c r="U9385" s="35" cm="1">
        <f t="array" ref="U9385">INDEX('Pricing Strategy'!$F$4:$F$71,MATCH(1,(Dataset!$O9385='Pricing Strategy'!$B$4:$B$71)*(Dataset!$Q9385='Pricing Strategy'!$C$4:$C$71)*(Dataset!$R9385='Pricing Strategy'!$D$4:$D$71),))</f>
        <v>0.25</v>
      </c>
      <c r="V9385" s="3">
        <f>Dataset!$T9385*(1-Dataset!$U9385)</f>
        <v>34.146000000000001</v>
      </c>
    </row>
    <row r="9386" spans="1:22" x14ac:dyDescent="0.3">
      <c r="A9386" s="32"/>
      <c r="C9386" s="3">
        <v>9381</v>
      </c>
      <c r="D9386" s="3" t="s">
        <v>10588</v>
      </c>
      <c r="E9386" s="34">
        <v>42361</v>
      </c>
      <c r="F9386" s="34">
        <v>42365</v>
      </c>
      <c r="G9386" s="3" t="s">
        <v>19</v>
      </c>
      <c r="H9386" s="3" t="s">
        <v>965</v>
      </c>
      <c r="I9386" s="3" t="s">
        <v>966</v>
      </c>
      <c r="J9386" s="3" t="s">
        <v>22</v>
      </c>
      <c r="K9386" s="3" t="s">
        <v>23</v>
      </c>
      <c r="L9386" s="3" t="s">
        <v>899</v>
      </c>
      <c r="M9386" s="3" t="s">
        <v>50</v>
      </c>
      <c r="N9386" s="3">
        <v>33614</v>
      </c>
      <c r="O9386" s="3" t="s">
        <v>26</v>
      </c>
      <c r="P9386" s="3" t="s">
        <v>714</v>
      </c>
      <c r="Q9386" s="3" t="s">
        <v>28</v>
      </c>
      <c r="R9386" s="3" t="s">
        <v>32</v>
      </c>
      <c r="S9386" s="3" t="s">
        <v>715</v>
      </c>
      <c r="T9386" s="3">
        <v>64.784000000000006</v>
      </c>
      <c r="U9386" s="35" cm="1">
        <f t="array" ref="U9386">INDEX('Pricing Strategy'!$F$4:$F$71,MATCH(1,(Dataset!$O9386='Pricing Strategy'!$B$4:$B$71)*(Dataset!$Q9386='Pricing Strategy'!$C$4:$C$71)*(Dataset!$R9386='Pricing Strategy'!$D$4:$D$71),))</f>
        <v>0.3</v>
      </c>
      <c r="V9386" s="3">
        <f>Dataset!$T9386*(1-Dataset!$U9386)</f>
        <v>45.348800000000004</v>
      </c>
    </row>
    <row r="9387" spans="1:22" x14ac:dyDescent="0.3">
      <c r="A9387" s="32"/>
      <c r="C9387" s="3">
        <v>9382</v>
      </c>
      <c r="D9387" s="3" t="s">
        <v>10588</v>
      </c>
      <c r="E9387" s="34">
        <v>42361</v>
      </c>
      <c r="F9387" s="34">
        <v>42365</v>
      </c>
      <c r="G9387" s="3" t="s">
        <v>19</v>
      </c>
      <c r="H9387" s="3" t="s">
        <v>965</v>
      </c>
      <c r="I9387" s="3" t="s">
        <v>966</v>
      </c>
      <c r="J9387" s="3" t="s">
        <v>22</v>
      </c>
      <c r="K9387" s="3" t="s">
        <v>23</v>
      </c>
      <c r="L9387" s="3" t="s">
        <v>899</v>
      </c>
      <c r="M9387" s="3" t="s">
        <v>50</v>
      </c>
      <c r="N9387" s="3">
        <v>33614</v>
      </c>
      <c r="O9387" s="3" t="s">
        <v>26</v>
      </c>
      <c r="P9387" s="3" t="s">
        <v>5006</v>
      </c>
      <c r="Q9387" s="3" t="s">
        <v>42</v>
      </c>
      <c r="R9387" s="3" t="s">
        <v>55</v>
      </c>
      <c r="S9387" s="3" t="s">
        <v>5007</v>
      </c>
      <c r="T9387" s="3">
        <v>424.27199999999999</v>
      </c>
      <c r="U9387" s="35" cm="1">
        <f t="array" ref="U9387">INDEX('Pricing Strategy'!$F$4:$F$71,MATCH(1,(Dataset!$O9387='Pricing Strategy'!$B$4:$B$71)*(Dataset!$Q9387='Pricing Strategy'!$C$4:$C$71)*(Dataset!$R9387='Pricing Strategy'!$D$4:$D$71),))</f>
        <v>0.35</v>
      </c>
      <c r="V9387" s="3">
        <f>Dataset!$T9387*(1-Dataset!$U9387)</f>
        <v>275.77679999999998</v>
      </c>
    </row>
    <row r="9388" spans="1:22" x14ac:dyDescent="0.3">
      <c r="A9388" s="32"/>
      <c r="C9388" s="3">
        <v>9383</v>
      </c>
      <c r="D9388" s="3" t="s">
        <v>10588</v>
      </c>
      <c r="E9388" s="34">
        <v>42361</v>
      </c>
      <c r="F9388" s="34">
        <v>42365</v>
      </c>
      <c r="G9388" s="3" t="s">
        <v>19</v>
      </c>
      <c r="H9388" s="3" t="s">
        <v>965</v>
      </c>
      <c r="I9388" s="3" t="s">
        <v>966</v>
      </c>
      <c r="J9388" s="3" t="s">
        <v>22</v>
      </c>
      <c r="K9388" s="3" t="s">
        <v>23</v>
      </c>
      <c r="L9388" s="3" t="s">
        <v>899</v>
      </c>
      <c r="M9388" s="3" t="s">
        <v>50</v>
      </c>
      <c r="N9388" s="3">
        <v>33614</v>
      </c>
      <c r="O9388" s="3" t="s">
        <v>26</v>
      </c>
      <c r="P9388" s="3" t="s">
        <v>283</v>
      </c>
      <c r="Q9388" s="3" t="s">
        <v>42</v>
      </c>
      <c r="R9388" s="3" t="s">
        <v>64</v>
      </c>
      <c r="S9388" s="3" t="s">
        <v>284</v>
      </c>
      <c r="T9388" s="3">
        <v>1.3440000000000001</v>
      </c>
      <c r="U9388" s="35" cm="1">
        <f t="array" ref="U9388">INDEX('Pricing Strategy'!$F$4:$F$71,MATCH(1,(Dataset!$O9388='Pricing Strategy'!$B$4:$B$71)*(Dataset!$Q9388='Pricing Strategy'!$C$4:$C$71)*(Dataset!$R9388='Pricing Strategy'!$D$4:$D$71),))</f>
        <v>0.3</v>
      </c>
      <c r="V9388" s="3">
        <f>Dataset!$T9388*(1-Dataset!$U9388)</f>
        <v>0.94079999999999997</v>
      </c>
    </row>
    <row r="9389" spans="1:22" x14ac:dyDescent="0.3">
      <c r="A9389" s="32"/>
      <c r="C9389" s="3">
        <v>9384</v>
      </c>
      <c r="D9389" s="3" t="s">
        <v>10588</v>
      </c>
      <c r="E9389" s="34">
        <v>42361</v>
      </c>
      <c r="F9389" s="34">
        <v>42365</v>
      </c>
      <c r="G9389" s="3" t="s">
        <v>19</v>
      </c>
      <c r="H9389" s="3" t="s">
        <v>965</v>
      </c>
      <c r="I9389" s="3" t="s">
        <v>966</v>
      </c>
      <c r="J9389" s="3" t="s">
        <v>22</v>
      </c>
      <c r="K9389" s="3" t="s">
        <v>23</v>
      </c>
      <c r="L9389" s="3" t="s">
        <v>899</v>
      </c>
      <c r="M9389" s="3" t="s">
        <v>50</v>
      </c>
      <c r="N9389" s="3">
        <v>33614</v>
      </c>
      <c r="O9389" s="3" t="s">
        <v>26</v>
      </c>
      <c r="P9389" s="3" t="s">
        <v>4020</v>
      </c>
      <c r="Q9389" s="3" t="s">
        <v>42</v>
      </c>
      <c r="R9389" s="3" t="s">
        <v>55</v>
      </c>
      <c r="S9389" s="3" t="s">
        <v>4021</v>
      </c>
      <c r="T9389" s="3">
        <v>83.92</v>
      </c>
      <c r="U9389" s="35" cm="1">
        <f t="array" ref="U9389">INDEX('Pricing Strategy'!$F$4:$F$71,MATCH(1,(Dataset!$O9389='Pricing Strategy'!$B$4:$B$71)*(Dataset!$Q9389='Pricing Strategy'!$C$4:$C$71)*(Dataset!$R9389='Pricing Strategy'!$D$4:$D$71),))</f>
        <v>0.35</v>
      </c>
      <c r="V9389" s="3">
        <f>Dataset!$T9389*(1-Dataset!$U9389)</f>
        <v>54.548000000000002</v>
      </c>
    </row>
    <row r="9390" spans="1:22" x14ac:dyDescent="0.3">
      <c r="A9390" s="32"/>
      <c r="C9390" s="3">
        <v>9385</v>
      </c>
      <c r="D9390" s="3" t="s">
        <v>10589</v>
      </c>
      <c r="E9390" s="34">
        <v>43323</v>
      </c>
      <c r="F9390" s="34">
        <v>43328</v>
      </c>
      <c r="G9390" s="3" t="s">
        <v>46</v>
      </c>
      <c r="H9390" s="3" t="s">
        <v>2660</v>
      </c>
      <c r="I9390" s="3" t="s">
        <v>2661</v>
      </c>
      <c r="J9390" s="3" t="s">
        <v>98</v>
      </c>
      <c r="K9390" s="3" t="s">
        <v>23</v>
      </c>
      <c r="L9390" s="3" t="s">
        <v>262</v>
      </c>
      <c r="M9390" s="3" t="s">
        <v>263</v>
      </c>
      <c r="N9390" s="3">
        <v>10009</v>
      </c>
      <c r="O9390" s="3" t="s">
        <v>144</v>
      </c>
      <c r="P9390" s="3" t="s">
        <v>1900</v>
      </c>
      <c r="Q9390" s="3" t="s">
        <v>42</v>
      </c>
      <c r="R9390" s="3" t="s">
        <v>86</v>
      </c>
      <c r="S9390" s="3" t="s">
        <v>1901</v>
      </c>
      <c r="T9390" s="3">
        <v>25.92</v>
      </c>
      <c r="U9390" s="35" cm="1">
        <f t="array" ref="U9390">INDEX('Pricing Strategy'!$F$4:$F$71,MATCH(1,(Dataset!$O9390='Pricing Strategy'!$B$4:$B$71)*(Dataset!$Q9390='Pricing Strategy'!$C$4:$C$71)*(Dataset!$R9390='Pricing Strategy'!$D$4:$D$71),))</f>
        <v>0.4</v>
      </c>
      <c r="V9390" s="3">
        <f>Dataset!$T9390*(1-Dataset!$U9390)</f>
        <v>15.552</v>
      </c>
    </row>
    <row r="9391" spans="1:22" x14ac:dyDescent="0.3">
      <c r="A9391" s="32"/>
      <c r="C9391" s="3">
        <v>9386</v>
      </c>
      <c r="D9391" s="3" t="s">
        <v>10590</v>
      </c>
      <c r="E9391" s="34">
        <v>43339</v>
      </c>
      <c r="F9391" s="34">
        <v>43343</v>
      </c>
      <c r="G9391" s="3" t="s">
        <v>46</v>
      </c>
      <c r="H9391" s="3" t="s">
        <v>1941</v>
      </c>
      <c r="I9391" s="3" t="s">
        <v>1942</v>
      </c>
      <c r="J9391" s="3" t="s">
        <v>22</v>
      </c>
      <c r="K9391" s="3" t="s">
        <v>23</v>
      </c>
      <c r="L9391" s="3" t="s">
        <v>1825</v>
      </c>
      <c r="M9391" s="3" t="s">
        <v>306</v>
      </c>
      <c r="N9391" s="3">
        <v>85204</v>
      </c>
      <c r="O9391" s="3" t="s">
        <v>40</v>
      </c>
      <c r="P9391" s="3" t="s">
        <v>4634</v>
      </c>
      <c r="Q9391" s="3" t="s">
        <v>28</v>
      </c>
      <c r="R9391" s="3" t="s">
        <v>61</v>
      </c>
      <c r="S9391" s="3" t="s">
        <v>4635</v>
      </c>
      <c r="T9391" s="3">
        <v>120.57599999999999</v>
      </c>
      <c r="U9391" s="35" cm="1">
        <f t="array" ref="U9391">INDEX('Pricing Strategy'!$F$4:$F$71,MATCH(1,(Dataset!$O9391='Pricing Strategy'!$B$4:$B$71)*(Dataset!$Q9391='Pricing Strategy'!$C$4:$C$71)*(Dataset!$R9391='Pricing Strategy'!$D$4:$D$71),))</f>
        <v>0.4</v>
      </c>
      <c r="V9391" s="3">
        <f>Dataset!$T9391*(1-Dataset!$U9391)</f>
        <v>72.34559999999999</v>
      </c>
    </row>
    <row r="9392" spans="1:22" x14ac:dyDescent="0.3">
      <c r="A9392" s="32"/>
      <c r="C9392" s="3">
        <v>9387</v>
      </c>
      <c r="D9392" s="3" t="s">
        <v>10591</v>
      </c>
      <c r="E9392" s="34">
        <v>43119</v>
      </c>
      <c r="F9392" s="34">
        <v>43123</v>
      </c>
      <c r="G9392" s="3" t="s">
        <v>46</v>
      </c>
      <c r="H9392" s="3" t="s">
        <v>4474</v>
      </c>
      <c r="I9392" s="3" t="s">
        <v>4475</v>
      </c>
      <c r="J9392" s="3" t="s">
        <v>22</v>
      </c>
      <c r="K9392" s="3" t="s">
        <v>23</v>
      </c>
      <c r="L9392" s="3" t="s">
        <v>2223</v>
      </c>
      <c r="M9392" s="3" t="s">
        <v>5209</v>
      </c>
      <c r="N9392" s="3"/>
      <c r="O9392" s="3" t="s">
        <v>144</v>
      </c>
      <c r="P9392" s="3" t="s">
        <v>1452</v>
      </c>
      <c r="Q9392" s="3" t="s">
        <v>42</v>
      </c>
      <c r="R9392" s="3" t="s">
        <v>86</v>
      </c>
      <c r="S9392" s="3" t="s">
        <v>1453</v>
      </c>
      <c r="T9392" s="3">
        <v>79.92</v>
      </c>
      <c r="U9392" s="35" cm="1">
        <f t="array" ref="U9392">INDEX('Pricing Strategy'!$F$4:$F$71,MATCH(1,(Dataset!$O9392='Pricing Strategy'!$B$4:$B$71)*(Dataset!$Q9392='Pricing Strategy'!$C$4:$C$71)*(Dataset!$R9392='Pricing Strategy'!$D$4:$D$71),))</f>
        <v>0.4</v>
      </c>
      <c r="V9392" s="3">
        <f>Dataset!$T9392*(1-Dataset!$U9392)</f>
        <v>47.951999999999998</v>
      </c>
    </row>
    <row r="9393" spans="1:22" x14ac:dyDescent="0.3">
      <c r="A9393" s="32"/>
      <c r="C9393" s="3">
        <v>9388</v>
      </c>
      <c r="D9393" s="3" t="s">
        <v>10591</v>
      </c>
      <c r="E9393" s="34">
        <v>43119</v>
      </c>
      <c r="F9393" s="34">
        <v>43123</v>
      </c>
      <c r="G9393" s="3" t="s">
        <v>46</v>
      </c>
      <c r="H9393" s="3" t="s">
        <v>4474</v>
      </c>
      <c r="I9393" s="3" t="s">
        <v>4475</v>
      </c>
      <c r="J9393" s="3" t="s">
        <v>22</v>
      </c>
      <c r="K9393" s="3" t="s">
        <v>23</v>
      </c>
      <c r="L9393" s="3" t="s">
        <v>2223</v>
      </c>
      <c r="M9393" s="3" t="s">
        <v>5209</v>
      </c>
      <c r="N9393" s="3"/>
      <c r="O9393" s="3" t="s">
        <v>144</v>
      </c>
      <c r="P9393" s="3" t="s">
        <v>1251</v>
      </c>
      <c r="Q9393" s="3" t="s">
        <v>42</v>
      </c>
      <c r="R9393" s="3" t="s">
        <v>86</v>
      </c>
      <c r="S9393" s="3" t="s">
        <v>1252</v>
      </c>
      <c r="T9393" s="3">
        <v>12.28</v>
      </c>
      <c r="U9393" s="35" cm="1">
        <f t="array" ref="U9393">INDEX('Pricing Strategy'!$F$4:$F$71,MATCH(1,(Dataset!$O9393='Pricing Strategy'!$B$4:$B$71)*(Dataset!$Q9393='Pricing Strategy'!$C$4:$C$71)*(Dataset!$R9393='Pricing Strategy'!$D$4:$D$71),))</f>
        <v>0.4</v>
      </c>
      <c r="V9393" s="3">
        <f>Dataset!$T9393*(1-Dataset!$U9393)</f>
        <v>7.3679999999999994</v>
      </c>
    </row>
    <row r="9394" spans="1:22" x14ac:dyDescent="0.3">
      <c r="A9394" s="32"/>
      <c r="C9394" s="3">
        <v>9389</v>
      </c>
      <c r="D9394" s="3" t="s">
        <v>10591</v>
      </c>
      <c r="E9394" s="34">
        <v>43119</v>
      </c>
      <c r="F9394" s="34">
        <v>43123</v>
      </c>
      <c r="G9394" s="3" t="s">
        <v>46</v>
      </c>
      <c r="H9394" s="3" t="s">
        <v>4474</v>
      </c>
      <c r="I9394" s="3" t="s">
        <v>4475</v>
      </c>
      <c r="J9394" s="3" t="s">
        <v>22</v>
      </c>
      <c r="K9394" s="3" t="s">
        <v>23</v>
      </c>
      <c r="L9394" s="3" t="s">
        <v>2223</v>
      </c>
      <c r="M9394" s="3" t="s">
        <v>5209</v>
      </c>
      <c r="N9394" s="3"/>
      <c r="O9394" s="3" t="s">
        <v>144</v>
      </c>
      <c r="P9394" s="3" t="s">
        <v>4426</v>
      </c>
      <c r="Q9394" s="3" t="s">
        <v>42</v>
      </c>
      <c r="R9394" s="3" t="s">
        <v>74</v>
      </c>
      <c r="S9394" s="3" t="s">
        <v>4427</v>
      </c>
      <c r="T9394" s="3">
        <v>542.94000000000005</v>
      </c>
      <c r="U9394" s="35" cm="1">
        <f t="array" ref="U9394">INDEX('Pricing Strategy'!$F$4:$F$71,MATCH(1,(Dataset!$O9394='Pricing Strategy'!$B$4:$B$71)*(Dataset!$Q9394='Pricing Strategy'!$C$4:$C$71)*(Dataset!$R9394='Pricing Strategy'!$D$4:$D$71),))</f>
        <v>0.4</v>
      </c>
      <c r="V9394" s="3">
        <f>Dataset!$T9394*(1-Dataset!$U9394)</f>
        <v>325.76400000000001</v>
      </c>
    </row>
    <row r="9395" spans="1:22" x14ac:dyDescent="0.3">
      <c r="A9395" s="32"/>
      <c r="C9395" s="3">
        <v>9390</v>
      </c>
      <c r="D9395" s="3" t="s">
        <v>10591</v>
      </c>
      <c r="E9395" s="34">
        <v>43119</v>
      </c>
      <c r="F9395" s="34">
        <v>43123</v>
      </c>
      <c r="G9395" s="3" t="s">
        <v>46</v>
      </c>
      <c r="H9395" s="3" t="s">
        <v>4474</v>
      </c>
      <c r="I9395" s="3" t="s">
        <v>4475</v>
      </c>
      <c r="J9395" s="3" t="s">
        <v>22</v>
      </c>
      <c r="K9395" s="3" t="s">
        <v>23</v>
      </c>
      <c r="L9395" s="3" t="s">
        <v>2223</v>
      </c>
      <c r="M9395" s="3" t="s">
        <v>5209</v>
      </c>
      <c r="N9395" s="3"/>
      <c r="O9395" s="3" t="s">
        <v>144</v>
      </c>
      <c r="P9395" s="3" t="s">
        <v>168</v>
      </c>
      <c r="Q9395" s="3" t="s">
        <v>42</v>
      </c>
      <c r="R9395" s="3" t="s">
        <v>169</v>
      </c>
      <c r="S9395" s="3" t="s">
        <v>170</v>
      </c>
      <c r="T9395" s="3">
        <v>2.04</v>
      </c>
      <c r="U9395" s="35" cm="1">
        <f t="array" ref="U9395">INDEX('Pricing Strategy'!$F$4:$F$71,MATCH(1,(Dataset!$O9395='Pricing Strategy'!$B$4:$B$71)*(Dataset!$Q9395='Pricing Strategy'!$C$4:$C$71)*(Dataset!$R9395='Pricing Strategy'!$D$4:$D$71),))</f>
        <v>0.4</v>
      </c>
      <c r="V9395" s="3">
        <f>Dataset!$T9395*(1-Dataset!$U9395)</f>
        <v>1.224</v>
      </c>
    </row>
    <row r="9396" spans="1:22" x14ac:dyDescent="0.3">
      <c r="A9396" s="32"/>
      <c r="C9396" s="3">
        <v>9391</v>
      </c>
      <c r="D9396" s="3" t="s">
        <v>10592</v>
      </c>
      <c r="E9396" s="34">
        <v>42540</v>
      </c>
      <c r="F9396" s="34">
        <v>42545</v>
      </c>
      <c r="G9396" s="3" t="s">
        <v>46</v>
      </c>
      <c r="H9396" s="3" t="s">
        <v>3820</v>
      </c>
      <c r="I9396" s="3" t="s">
        <v>3821</v>
      </c>
      <c r="J9396" s="3" t="s">
        <v>98</v>
      </c>
      <c r="K9396" s="3" t="s">
        <v>23</v>
      </c>
      <c r="L9396" s="3" t="s">
        <v>180</v>
      </c>
      <c r="M9396" s="3" t="s">
        <v>100</v>
      </c>
      <c r="N9396" s="3">
        <v>77070</v>
      </c>
      <c r="O9396" s="3" t="s">
        <v>101</v>
      </c>
      <c r="P9396" s="3" t="s">
        <v>5203</v>
      </c>
      <c r="Q9396" s="3" t="s">
        <v>42</v>
      </c>
      <c r="R9396" s="3" t="s">
        <v>55</v>
      </c>
      <c r="S9396" s="3" t="s">
        <v>5204</v>
      </c>
      <c r="T9396" s="3">
        <v>228.92</v>
      </c>
      <c r="U9396" s="35" cm="1">
        <f t="array" ref="U9396">INDEX('Pricing Strategy'!$F$4:$F$71,MATCH(1,(Dataset!$O9396='Pricing Strategy'!$B$4:$B$71)*(Dataset!$Q9396='Pricing Strategy'!$C$4:$C$71)*(Dataset!$R9396='Pricing Strategy'!$D$4:$D$71),))</f>
        <v>0.4</v>
      </c>
      <c r="V9396" s="3">
        <f>Dataset!$T9396*(1-Dataset!$U9396)</f>
        <v>137.35199999999998</v>
      </c>
    </row>
    <row r="9397" spans="1:22" x14ac:dyDescent="0.3">
      <c r="A9397" s="32"/>
      <c r="C9397" s="3">
        <v>9392</v>
      </c>
      <c r="D9397" s="3" t="s">
        <v>10593</v>
      </c>
      <c r="E9397" s="34">
        <v>43172</v>
      </c>
      <c r="F9397" s="34">
        <v>43175</v>
      </c>
      <c r="G9397" s="3" t="s">
        <v>184</v>
      </c>
      <c r="H9397" s="3" t="s">
        <v>3292</v>
      </c>
      <c r="I9397" s="3" t="s">
        <v>3293</v>
      </c>
      <c r="J9397" s="3" t="s">
        <v>37</v>
      </c>
      <c r="K9397" s="3" t="s">
        <v>23</v>
      </c>
      <c r="L9397" s="3" t="s">
        <v>452</v>
      </c>
      <c r="M9397" s="3" t="s">
        <v>207</v>
      </c>
      <c r="N9397" s="3">
        <v>60505</v>
      </c>
      <c r="O9397" s="3" t="s">
        <v>101</v>
      </c>
      <c r="P9397" s="3" t="s">
        <v>3347</v>
      </c>
      <c r="Q9397" s="3" t="s">
        <v>67</v>
      </c>
      <c r="R9397" s="3" t="s">
        <v>68</v>
      </c>
      <c r="S9397" s="3" t="s">
        <v>3348</v>
      </c>
      <c r="T9397" s="3">
        <v>7.992</v>
      </c>
      <c r="U9397" s="35" cm="1">
        <f t="array" ref="U9397">INDEX('Pricing Strategy'!$F$4:$F$71,MATCH(1,(Dataset!$O9397='Pricing Strategy'!$B$4:$B$71)*(Dataset!$Q9397='Pricing Strategy'!$C$4:$C$71)*(Dataset!$R9397='Pricing Strategy'!$D$4:$D$71),))</f>
        <v>0.3</v>
      </c>
      <c r="V9397" s="3">
        <f>Dataset!$T9397*(1-Dataset!$U9397)</f>
        <v>5.5943999999999994</v>
      </c>
    </row>
    <row r="9398" spans="1:22" x14ac:dyDescent="0.3">
      <c r="A9398" s="32"/>
      <c r="C9398" s="3">
        <v>9393</v>
      </c>
      <c r="D9398" s="3" t="s">
        <v>10594</v>
      </c>
      <c r="E9398" s="34">
        <v>42668</v>
      </c>
      <c r="F9398" s="34">
        <v>42668</v>
      </c>
      <c r="G9398" s="3" t="s">
        <v>1290</v>
      </c>
      <c r="H9398" s="3" t="s">
        <v>3112</v>
      </c>
      <c r="I9398" s="3" t="s">
        <v>3113</v>
      </c>
      <c r="J9398" s="3" t="s">
        <v>37</v>
      </c>
      <c r="K9398" s="3" t="s">
        <v>23</v>
      </c>
      <c r="L9398" s="3" t="s">
        <v>806</v>
      </c>
      <c r="M9398" s="3" t="s">
        <v>453</v>
      </c>
      <c r="N9398" s="3">
        <v>80219</v>
      </c>
      <c r="O9398" s="3" t="s">
        <v>40</v>
      </c>
      <c r="P9398" s="3" t="s">
        <v>6132</v>
      </c>
      <c r="Q9398" s="3" t="s">
        <v>28</v>
      </c>
      <c r="R9398" s="3" t="s">
        <v>32</v>
      </c>
      <c r="S9398" s="3" t="s">
        <v>6133</v>
      </c>
      <c r="T9398" s="3">
        <v>582.33600000000001</v>
      </c>
      <c r="U9398" s="35" cm="1">
        <f t="array" ref="U9398">INDEX('Pricing Strategy'!$F$4:$F$71,MATCH(1,(Dataset!$O9398='Pricing Strategy'!$B$4:$B$71)*(Dataset!$Q9398='Pricing Strategy'!$C$4:$C$71)*(Dataset!$R9398='Pricing Strategy'!$D$4:$D$71),))</f>
        <v>0.45</v>
      </c>
      <c r="V9398" s="3">
        <f>Dataset!$T9398*(1-Dataset!$U9398)</f>
        <v>320.28480000000002</v>
      </c>
    </row>
    <row r="9399" spans="1:22" x14ac:dyDescent="0.3">
      <c r="A9399" s="32"/>
      <c r="C9399" s="3">
        <v>9394</v>
      </c>
      <c r="D9399" s="3" t="s">
        <v>10595</v>
      </c>
      <c r="E9399" s="34">
        <v>42267</v>
      </c>
      <c r="F9399" s="34">
        <v>42270</v>
      </c>
      <c r="G9399" s="3" t="s">
        <v>184</v>
      </c>
      <c r="H9399" s="3" t="s">
        <v>5250</v>
      </c>
      <c r="I9399" s="3" t="s">
        <v>5251</v>
      </c>
      <c r="J9399" s="3" t="s">
        <v>22</v>
      </c>
      <c r="K9399" s="3" t="s">
        <v>23</v>
      </c>
      <c r="L9399" s="3" t="s">
        <v>262</v>
      </c>
      <c r="M9399" s="3" t="s">
        <v>263</v>
      </c>
      <c r="N9399" s="3">
        <v>10011</v>
      </c>
      <c r="O9399" s="3" t="s">
        <v>144</v>
      </c>
      <c r="P9399" s="3" t="s">
        <v>6740</v>
      </c>
      <c r="Q9399" s="3" t="s">
        <v>67</v>
      </c>
      <c r="R9399" s="3" t="s">
        <v>68</v>
      </c>
      <c r="S9399" s="3" t="s">
        <v>6741</v>
      </c>
      <c r="T9399" s="3">
        <v>629.95000000000005</v>
      </c>
      <c r="U9399" s="35" cm="1">
        <f t="array" ref="U9399">INDEX('Pricing Strategy'!$F$4:$F$71,MATCH(1,(Dataset!$O9399='Pricing Strategy'!$B$4:$B$71)*(Dataset!$Q9399='Pricing Strategy'!$C$4:$C$71)*(Dataset!$R9399='Pricing Strategy'!$D$4:$D$71),))</f>
        <v>0.4</v>
      </c>
      <c r="V9399" s="3">
        <f>Dataset!$T9399*(1-Dataset!$U9399)</f>
        <v>377.97</v>
      </c>
    </row>
    <row r="9400" spans="1:22" x14ac:dyDescent="0.3">
      <c r="A9400" s="32"/>
      <c r="C9400" s="3">
        <v>9395</v>
      </c>
      <c r="D9400" s="3" t="s">
        <v>10595</v>
      </c>
      <c r="E9400" s="34">
        <v>42267</v>
      </c>
      <c r="F9400" s="34">
        <v>42270</v>
      </c>
      <c r="G9400" s="3" t="s">
        <v>184</v>
      </c>
      <c r="H9400" s="3" t="s">
        <v>5250</v>
      </c>
      <c r="I9400" s="3" t="s">
        <v>5251</v>
      </c>
      <c r="J9400" s="3" t="s">
        <v>22</v>
      </c>
      <c r="K9400" s="3" t="s">
        <v>23</v>
      </c>
      <c r="L9400" s="3" t="s">
        <v>262</v>
      </c>
      <c r="M9400" s="3" t="s">
        <v>263</v>
      </c>
      <c r="N9400" s="3">
        <v>10011</v>
      </c>
      <c r="O9400" s="3" t="s">
        <v>144</v>
      </c>
      <c r="P9400" s="3" t="s">
        <v>2558</v>
      </c>
      <c r="Q9400" s="3" t="s">
        <v>28</v>
      </c>
      <c r="R9400" s="3" t="s">
        <v>32</v>
      </c>
      <c r="S9400" s="3" t="s">
        <v>2559</v>
      </c>
      <c r="T9400" s="3">
        <v>631.78200000000004</v>
      </c>
      <c r="U9400" s="35" cm="1">
        <f t="array" ref="U9400">INDEX('Pricing Strategy'!$F$4:$F$71,MATCH(1,(Dataset!$O9400='Pricing Strategy'!$B$4:$B$71)*(Dataset!$Q9400='Pricing Strategy'!$C$4:$C$71)*(Dataset!$R9400='Pricing Strategy'!$D$4:$D$71),))</f>
        <v>0.45</v>
      </c>
      <c r="V9400" s="3">
        <f>Dataset!$T9400*(1-Dataset!$U9400)</f>
        <v>347.48010000000005</v>
      </c>
    </row>
    <row r="9401" spans="1:22" x14ac:dyDescent="0.3">
      <c r="A9401" s="32"/>
      <c r="C9401" s="3">
        <v>9396</v>
      </c>
      <c r="D9401" s="3" t="s">
        <v>10595</v>
      </c>
      <c r="E9401" s="34">
        <v>42267</v>
      </c>
      <c r="F9401" s="34">
        <v>42270</v>
      </c>
      <c r="G9401" s="3" t="s">
        <v>184</v>
      </c>
      <c r="H9401" s="3" t="s">
        <v>5250</v>
      </c>
      <c r="I9401" s="3" t="s">
        <v>5251</v>
      </c>
      <c r="J9401" s="3" t="s">
        <v>22</v>
      </c>
      <c r="K9401" s="3" t="s">
        <v>23</v>
      </c>
      <c r="L9401" s="3" t="s">
        <v>262</v>
      </c>
      <c r="M9401" s="3" t="s">
        <v>263</v>
      </c>
      <c r="N9401" s="3">
        <v>10011</v>
      </c>
      <c r="O9401" s="3" t="s">
        <v>144</v>
      </c>
      <c r="P9401" s="3" t="s">
        <v>5025</v>
      </c>
      <c r="Q9401" s="3" t="s">
        <v>28</v>
      </c>
      <c r="R9401" s="3" t="s">
        <v>29</v>
      </c>
      <c r="S9401" s="3" t="s">
        <v>5026</v>
      </c>
      <c r="T9401" s="3">
        <v>801.56799999999998</v>
      </c>
      <c r="U9401" s="35" cm="1">
        <f t="array" ref="U9401">INDEX('Pricing Strategy'!$F$4:$F$71,MATCH(1,(Dataset!$O9401='Pricing Strategy'!$B$4:$B$71)*(Dataset!$Q9401='Pricing Strategy'!$C$4:$C$71)*(Dataset!$R9401='Pricing Strategy'!$D$4:$D$71),))</f>
        <v>0.5</v>
      </c>
      <c r="V9401" s="3">
        <f>Dataset!$T9401*(1-Dataset!$U9401)</f>
        <v>400.78399999999999</v>
      </c>
    </row>
    <row r="9402" spans="1:22" x14ac:dyDescent="0.3">
      <c r="A9402" s="32"/>
      <c r="C9402" s="3">
        <v>9397</v>
      </c>
      <c r="D9402" s="3" t="s">
        <v>10595</v>
      </c>
      <c r="E9402" s="34">
        <v>42267</v>
      </c>
      <c r="F9402" s="34">
        <v>42270</v>
      </c>
      <c r="G9402" s="3" t="s">
        <v>184</v>
      </c>
      <c r="H9402" s="3" t="s">
        <v>5250</v>
      </c>
      <c r="I9402" s="3" t="s">
        <v>5251</v>
      </c>
      <c r="J9402" s="3" t="s">
        <v>22</v>
      </c>
      <c r="K9402" s="3" t="s">
        <v>23</v>
      </c>
      <c r="L9402" s="3" t="s">
        <v>262</v>
      </c>
      <c r="M9402" s="3" t="s">
        <v>263</v>
      </c>
      <c r="N9402" s="3">
        <v>10011</v>
      </c>
      <c r="O9402" s="3" t="s">
        <v>144</v>
      </c>
      <c r="P9402" s="3" t="s">
        <v>253</v>
      </c>
      <c r="Q9402" s="3" t="s">
        <v>42</v>
      </c>
      <c r="R9402" s="3" t="s">
        <v>43</v>
      </c>
      <c r="S9402" s="3" t="s">
        <v>254</v>
      </c>
      <c r="T9402" s="3">
        <v>75.180000000000007</v>
      </c>
      <c r="U9402" s="35" cm="1">
        <f t="array" ref="U9402">INDEX('Pricing Strategy'!$F$4:$F$71,MATCH(1,(Dataset!$O9402='Pricing Strategy'!$B$4:$B$71)*(Dataset!$Q9402='Pricing Strategy'!$C$4:$C$71)*(Dataset!$R9402='Pricing Strategy'!$D$4:$D$71),))</f>
        <v>0.4</v>
      </c>
      <c r="V9402" s="3">
        <f>Dataset!$T9402*(1-Dataset!$U9402)</f>
        <v>45.108000000000004</v>
      </c>
    </row>
    <row r="9403" spans="1:22" x14ac:dyDescent="0.3">
      <c r="A9403" s="32"/>
      <c r="C9403" s="3">
        <v>9398</v>
      </c>
      <c r="D9403" s="3" t="s">
        <v>10595</v>
      </c>
      <c r="E9403" s="34">
        <v>42267</v>
      </c>
      <c r="F9403" s="34">
        <v>42270</v>
      </c>
      <c r="G9403" s="3" t="s">
        <v>184</v>
      </c>
      <c r="H9403" s="3" t="s">
        <v>5250</v>
      </c>
      <c r="I9403" s="3" t="s">
        <v>5251</v>
      </c>
      <c r="J9403" s="3" t="s">
        <v>22</v>
      </c>
      <c r="K9403" s="3" t="s">
        <v>23</v>
      </c>
      <c r="L9403" s="3" t="s">
        <v>262</v>
      </c>
      <c r="M9403" s="3" t="s">
        <v>263</v>
      </c>
      <c r="N9403" s="3">
        <v>10011</v>
      </c>
      <c r="O9403" s="3" t="s">
        <v>144</v>
      </c>
      <c r="P9403" s="3" t="s">
        <v>5167</v>
      </c>
      <c r="Q9403" s="3" t="s">
        <v>42</v>
      </c>
      <c r="R9403" s="3" t="s">
        <v>74</v>
      </c>
      <c r="S9403" s="3" t="s">
        <v>5168</v>
      </c>
      <c r="T9403" s="3">
        <v>30.98</v>
      </c>
      <c r="U9403" s="35" cm="1">
        <f t="array" ref="U9403">INDEX('Pricing Strategy'!$F$4:$F$71,MATCH(1,(Dataset!$O9403='Pricing Strategy'!$B$4:$B$71)*(Dataset!$Q9403='Pricing Strategy'!$C$4:$C$71)*(Dataset!$R9403='Pricing Strategy'!$D$4:$D$71),))</f>
        <v>0.4</v>
      </c>
      <c r="V9403" s="3">
        <f>Dataset!$T9403*(1-Dataset!$U9403)</f>
        <v>18.588000000000001</v>
      </c>
    </row>
    <row r="9404" spans="1:22" x14ac:dyDescent="0.3">
      <c r="A9404" s="32"/>
      <c r="C9404" s="3">
        <v>9399</v>
      </c>
      <c r="D9404" s="3" t="s">
        <v>10595</v>
      </c>
      <c r="E9404" s="34">
        <v>42267</v>
      </c>
      <c r="F9404" s="34">
        <v>42270</v>
      </c>
      <c r="G9404" s="3" t="s">
        <v>184</v>
      </c>
      <c r="H9404" s="3" t="s">
        <v>5250</v>
      </c>
      <c r="I9404" s="3" t="s">
        <v>5251</v>
      </c>
      <c r="J9404" s="3" t="s">
        <v>22</v>
      </c>
      <c r="K9404" s="3" t="s">
        <v>23</v>
      </c>
      <c r="L9404" s="3" t="s">
        <v>262</v>
      </c>
      <c r="M9404" s="3" t="s">
        <v>263</v>
      </c>
      <c r="N9404" s="3">
        <v>10011</v>
      </c>
      <c r="O9404" s="3" t="s">
        <v>144</v>
      </c>
      <c r="P9404" s="3" t="s">
        <v>5459</v>
      </c>
      <c r="Q9404" s="3" t="s">
        <v>67</v>
      </c>
      <c r="R9404" s="3" t="s">
        <v>68</v>
      </c>
      <c r="S9404" s="3" t="s">
        <v>5460</v>
      </c>
      <c r="T9404" s="3">
        <v>1349.91</v>
      </c>
      <c r="U9404" s="35" cm="1">
        <f t="array" ref="U9404">INDEX('Pricing Strategy'!$F$4:$F$71,MATCH(1,(Dataset!$O9404='Pricing Strategy'!$B$4:$B$71)*(Dataset!$Q9404='Pricing Strategy'!$C$4:$C$71)*(Dataset!$R9404='Pricing Strategy'!$D$4:$D$71),))</f>
        <v>0.4</v>
      </c>
      <c r="V9404" s="3">
        <f>Dataset!$T9404*(1-Dataset!$U9404)</f>
        <v>809.94600000000003</v>
      </c>
    </row>
    <row r="9405" spans="1:22" x14ac:dyDescent="0.3">
      <c r="A9405" s="32"/>
      <c r="C9405" s="3">
        <v>9400</v>
      </c>
      <c r="D9405" s="3" t="s">
        <v>10596</v>
      </c>
      <c r="E9405" s="34">
        <v>43050</v>
      </c>
      <c r="F9405" s="34">
        <v>43054</v>
      </c>
      <c r="G9405" s="3" t="s">
        <v>46</v>
      </c>
      <c r="H9405" s="3" t="s">
        <v>10597</v>
      </c>
      <c r="I9405" s="3" t="s">
        <v>10598</v>
      </c>
      <c r="J9405" s="3" t="s">
        <v>22</v>
      </c>
      <c r="K9405" s="3" t="s">
        <v>23</v>
      </c>
      <c r="L9405" s="3" t="s">
        <v>10599</v>
      </c>
      <c r="M9405" s="3" t="s">
        <v>207</v>
      </c>
      <c r="N9405" s="3">
        <v>60004</v>
      </c>
      <c r="O9405" s="3" t="s">
        <v>101</v>
      </c>
      <c r="P9405" s="3" t="s">
        <v>1944</v>
      </c>
      <c r="Q9405" s="3" t="s">
        <v>42</v>
      </c>
      <c r="R9405" s="3" t="s">
        <v>64</v>
      </c>
      <c r="S9405" s="3" t="s">
        <v>1945</v>
      </c>
      <c r="T9405" s="3">
        <v>14.112</v>
      </c>
      <c r="U9405" s="35" cm="1">
        <f t="array" ref="U9405">INDEX('Pricing Strategy'!$F$4:$F$71,MATCH(1,(Dataset!$O9405='Pricing Strategy'!$B$4:$B$71)*(Dataset!$Q9405='Pricing Strategy'!$C$4:$C$71)*(Dataset!$R9405='Pricing Strategy'!$D$4:$D$71),))</f>
        <v>0.35</v>
      </c>
      <c r="V9405" s="3">
        <f>Dataset!$T9405*(1-Dataset!$U9405)</f>
        <v>9.1728000000000005</v>
      </c>
    </row>
    <row r="9406" spans="1:22" x14ac:dyDescent="0.3">
      <c r="A9406" s="32"/>
      <c r="C9406" s="3">
        <v>9401</v>
      </c>
      <c r="D9406" s="3" t="s">
        <v>10600</v>
      </c>
      <c r="E9406" s="34">
        <v>42629</v>
      </c>
      <c r="F9406" s="34">
        <v>42634</v>
      </c>
      <c r="G9406" s="3" t="s">
        <v>46</v>
      </c>
      <c r="H9406" s="3" t="s">
        <v>1844</v>
      </c>
      <c r="I9406" s="3" t="s">
        <v>1845</v>
      </c>
      <c r="J9406" s="3" t="s">
        <v>22</v>
      </c>
      <c r="K9406" s="3" t="s">
        <v>23</v>
      </c>
      <c r="L9406" s="3" t="s">
        <v>5532</v>
      </c>
      <c r="M9406" s="3" t="s">
        <v>315</v>
      </c>
      <c r="N9406" s="3">
        <v>23602</v>
      </c>
      <c r="O9406" s="3" t="s">
        <v>26</v>
      </c>
      <c r="P9406" s="3" t="s">
        <v>3275</v>
      </c>
      <c r="Q9406" s="3" t="s">
        <v>42</v>
      </c>
      <c r="R9406" s="3" t="s">
        <v>169</v>
      </c>
      <c r="S9406" s="3" t="s">
        <v>667</v>
      </c>
      <c r="T9406" s="3">
        <v>31.12</v>
      </c>
      <c r="U9406" s="35" cm="1">
        <f t="array" ref="U9406">INDEX('Pricing Strategy'!$F$4:$F$71,MATCH(1,(Dataset!$O9406='Pricing Strategy'!$B$4:$B$71)*(Dataset!$Q9406='Pricing Strategy'!$C$4:$C$71)*(Dataset!$R9406='Pricing Strategy'!$D$4:$D$71),))</f>
        <v>0.25</v>
      </c>
      <c r="V9406" s="3">
        <f>Dataset!$T9406*(1-Dataset!$U9406)</f>
        <v>23.34</v>
      </c>
    </row>
    <row r="9407" spans="1:22" x14ac:dyDescent="0.3">
      <c r="A9407" s="32"/>
      <c r="C9407" s="3">
        <v>9402</v>
      </c>
      <c r="D9407" s="3" t="s">
        <v>10601</v>
      </c>
      <c r="E9407" s="34">
        <v>42179</v>
      </c>
      <c r="F9407" s="34">
        <v>42183</v>
      </c>
      <c r="G9407" s="3" t="s">
        <v>46</v>
      </c>
      <c r="H9407" s="3" t="s">
        <v>1903</v>
      </c>
      <c r="I9407" s="3" t="s">
        <v>1904</v>
      </c>
      <c r="J9407" s="3" t="s">
        <v>22</v>
      </c>
      <c r="K9407" s="3" t="s">
        <v>23</v>
      </c>
      <c r="L9407" s="3" t="s">
        <v>1311</v>
      </c>
      <c r="M9407" s="3" t="s">
        <v>306</v>
      </c>
      <c r="N9407" s="3">
        <v>85705</v>
      </c>
      <c r="O9407" s="3" t="s">
        <v>40</v>
      </c>
      <c r="P9407" s="3" t="s">
        <v>6830</v>
      </c>
      <c r="Q9407" s="3" t="s">
        <v>28</v>
      </c>
      <c r="R9407" s="3" t="s">
        <v>61</v>
      </c>
      <c r="S9407" s="3" t="s">
        <v>6831</v>
      </c>
      <c r="T9407" s="3">
        <v>4.2720000000000002</v>
      </c>
      <c r="U9407" s="35" cm="1">
        <f t="array" ref="U9407">INDEX('Pricing Strategy'!$F$4:$F$71,MATCH(1,(Dataset!$O9407='Pricing Strategy'!$B$4:$B$71)*(Dataset!$Q9407='Pricing Strategy'!$C$4:$C$71)*(Dataset!$R9407='Pricing Strategy'!$D$4:$D$71),))</f>
        <v>0.4</v>
      </c>
      <c r="V9407" s="3">
        <f>Dataset!$T9407*(1-Dataset!$U9407)</f>
        <v>2.5632000000000001</v>
      </c>
    </row>
    <row r="9408" spans="1:22" x14ac:dyDescent="0.3">
      <c r="A9408" s="32"/>
      <c r="C9408" s="3">
        <v>9403</v>
      </c>
      <c r="D9408" s="3" t="s">
        <v>10602</v>
      </c>
      <c r="E9408" s="34">
        <v>42959</v>
      </c>
      <c r="F9408" s="34">
        <v>42964</v>
      </c>
      <c r="G9408" s="3" t="s">
        <v>19</v>
      </c>
      <c r="H9408" s="3" t="s">
        <v>3492</v>
      </c>
      <c r="I9408" s="3" t="s">
        <v>3493</v>
      </c>
      <c r="J9408" s="3" t="s">
        <v>22</v>
      </c>
      <c r="K9408" s="3" t="s">
        <v>23</v>
      </c>
      <c r="L9408" s="3" t="s">
        <v>262</v>
      </c>
      <c r="M9408" s="3" t="s">
        <v>263</v>
      </c>
      <c r="N9408" s="3">
        <v>10024</v>
      </c>
      <c r="O9408" s="3" t="s">
        <v>144</v>
      </c>
      <c r="P9408" s="3" t="s">
        <v>2402</v>
      </c>
      <c r="Q9408" s="3" t="s">
        <v>28</v>
      </c>
      <c r="R9408" s="3" t="s">
        <v>52</v>
      </c>
      <c r="S9408" s="3" t="s">
        <v>2403</v>
      </c>
      <c r="T9408" s="3">
        <v>209.148</v>
      </c>
      <c r="U9408" s="35" cm="1">
        <f t="array" ref="U9408">INDEX('Pricing Strategy'!$F$4:$F$71,MATCH(1,(Dataset!$O9408='Pricing Strategy'!$B$4:$B$71)*(Dataset!$Q9408='Pricing Strategy'!$C$4:$C$71)*(Dataset!$R9408='Pricing Strategy'!$D$4:$D$71),))</f>
        <v>0.45</v>
      </c>
      <c r="V9408" s="3">
        <f>Dataset!$T9408*(1-Dataset!$U9408)</f>
        <v>115.0314</v>
      </c>
    </row>
    <row r="9409" spans="1:22" x14ac:dyDescent="0.3">
      <c r="A9409" s="32"/>
      <c r="C9409" s="3">
        <v>9404</v>
      </c>
      <c r="D9409" s="3" t="s">
        <v>10602</v>
      </c>
      <c r="E9409" s="34">
        <v>42959</v>
      </c>
      <c r="F9409" s="34">
        <v>42964</v>
      </c>
      <c r="G9409" s="3" t="s">
        <v>19</v>
      </c>
      <c r="H9409" s="3" t="s">
        <v>3492</v>
      </c>
      <c r="I9409" s="3" t="s">
        <v>3493</v>
      </c>
      <c r="J9409" s="3" t="s">
        <v>22</v>
      </c>
      <c r="K9409" s="3" t="s">
        <v>23</v>
      </c>
      <c r="L9409" s="3" t="s">
        <v>262</v>
      </c>
      <c r="M9409" s="3" t="s">
        <v>263</v>
      </c>
      <c r="N9409" s="3">
        <v>10024</v>
      </c>
      <c r="O9409" s="3" t="s">
        <v>144</v>
      </c>
      <c r="P9409" s="3" t="s">
        <v>5006</v>
      </c>
      <c r="Q9409" s="3" t="s">
        <v>42</v>
      </c>
      <c r="R9409" s="3" t="s">
        <v>55</v>
      </c>
      <c r="S9409" s="3" t="s">
        <v>5007</v>
      </c>
      <c r="T9409" s="3">
        <v>1591.02</v>
      </c>
      <c r="U9409" s="35" cm="1">
        <f t="array" ref="U9409">INDEX('Pricing Strategy'!$F$4:$F$71,MATCH(1,(Dataset!$O9409='Pricing Strategy'!$B$4:$B$71)*(Dataset!$Q9409='Pricing Strategy'!$C$4:$C$71)*(Dataset!$R9409='Pricing Strategy'!$D$4:$D$71),))</f>
        <v>0.5</v>
      </c>
      <c r="V9409" s="3">
        <f>Dataset!$T9409*(1-Dataset!$U9409)</f>
        <v>795.51</v>
      </c>
    </row>
    <row r="9410" spans="1:22" x14ac:dyDescent="0.3">
      <c r="A9410" s="32"/>
      <c r="C9410" s="3">
        <v>9405</v>
      </c>
      <c r="D9410" s="3" t="s">
        <v>10603</v>
      </c>
      <c r="E9410" s="34">
        <v>43203</v>
      </c>
      <c r="F9410" s="34">
        <v>43207</v>
      </c>
      <c r="G9410" s="3" t="s">
        <v>46</v>
      </c>
      <c r="H9410" s="3" t="s">
        <v>2641</v>
      </c>
      <c r="I9410" s="3" t="s">
        <v>2642</v>
      </c>
      <c r="J9410" s="3" t="s">
        <v>37</v>
      </c>
      <c r="K9410" s="3" t="s">
        <v>23</v>
      </c>
      <c r="L9410" s="3" t="s">
        <v>142</v>
      </c>
      <c r="M9410" s="3" t="s">
        <v>143</v>
      </c>
      <c r="N9410" s="3">
        <v>19134</v>
      </c>
      <c r="O9410" s="3" t="s">
        <v>144</v>
      </c>
      <c r="P9410" s="3" t="s">
        <v>4984</v>
      </c>
      <c r="Q9410" s="3" t="s">
        <v>42</v>
      </c>
      <c r="R9410" s="3" t="s">
        <v>265</v>
      </c>
      <c r="S9410" s="3" t="s">
        <v>4985</v>
      </c>
      <c r="T9410" s="3">
        <v>7.92</v>
      </c>
      <c r="U9410" s="35" cm="1">
        <f t="array" ref="U9410">INDEX('Pricing Strategy'!$F$4:$F$71,MATCH(1,(Dataset!$O9410='Pricing Strategy'!$B$4:$B$71)*(Dataset!$Q9410='Pricing Strategy'!$C$4:$C$71)*(Dataset!$R9410='Pricing Strategy'!$D$4:$D$71),))</f>
        <v>0.4</v>
      </c>
      <c r="V9410" s="3">
        <f>Dataset!$T9410*(1-Dataset!$U9410)</f>
        <v>4.7519999999999998</v>
      </c>
    </row>
    <row r="9411" spans="1:22" x14ac:dyDescent="0.3">
      <c r="A9411" s="32"/>
      <c r="C9411" s="3">
        <v>9406</v>
      </c>
      <c r="D9411" s="3" t="s">
        <v>10604</v>
      </c>
      <c r="E9411" s="34">
        <v>42077</v>
      </c>
      <c r="F9411" s="34">
        <v>42080</v>
      </c>
      <c r="G9411" s="3" t="s">
        <v>184</v>
      </c>
      <c r="H9411" s="3" t="s">
        <v>436</v>
      </c>
      <c r="I9411" s="3" t="s">
        <v>437</v>
      </c>
      <c r="J9411" s="3" t="s">
        <v>98</v>
      </c>
      <c r="K9411" s="3" t="s">
        <v>23</v>
      </c>
      <c r="L9411" s="3" t="s">
        <v>299</v>
      </c>
      <c r="M9411" s="3" t="s">
        <v>207</v>
      </c>
      <c r="N9411" s="3">
        <v>60653</v>
      </c>
      <c r="O9411" s="3" t="s">
        <v>101</v>
      </c>
      <c r="P9411" s="3" t="s">
        <v>5845</v>
      </c>
      <c r="Q9411" s="3" t="s">
        <v>67</v>
      </c>
      <c r="R9411" s="3" t="s">
        <v>680</v>
      </c>
      <c r="S9411" s="3" t="s">
        <v>5846</v>
      </c>
      <c r="T9411" s="3">
        <v>574.91</v>
      </c>
      <c r="U9411" s="35" cm="1">
        <f t="array" ref="U9411">INDEX('Pricing Strategy'!$F$4:$F$71,MATCH(1,(Dataset!$O9411='Pricing Strategy'!$B$4:$B$71)*(Dataset!$Q9411='Pricing Strategy'!$C$4:$C$71)*(Dataset!$R9411='Pricing Strategy'!$D$4:$D$71),))</f>
        <v>0.35</v>
      </c>
      <c r="V9411" s="3">
        <f>Dataset!$T9411*(1-Dataset!$U9411)</f>
        <v>373.69150000000002</v>
      </c>
    </row>
    <row r="9412" spans="1:22" x14ac:dyDescent="0.3">
      <c r="A9412" s="32"/>
      <c r="C9412" s="3">
        <v>9407</v>
      </c>
      <c r="D9412" s="3" t="s">
        <v>10604</v>
      </c>
      <c r="E9412" s="34">
        <v>42077</v>
      </c>
      <c r="F9412" s="34">
        <v>42080</v>
      </c>
      <c r="G9412" s="3" t="s">
        <v>184</v>
      </c>
      <c r="H9412" s="3" t="s">
        <v>436</v>
      </c>
      <c r="I9412" s="3" t="s">
        <v>437</v>
      </c>
      <c r="J9412" s="3" t="s">
        <v>98</v>
      </c>
      <c r="K9412" s="3" t="s">
        <v>23</v>
      </c>
      <c r="L9412" s="3" t="s">
        <v>299</v>
      </c>
      <c r="M9412" s="3" t="s">
        <v>207</v>
      </c>
      <c r="N9412" s="3">
        <v>60653</v>
      </c>
      <c r="O9412" s="3" t="s">
        <v>101</v>
      </c>
      <c r="P9412" s="3" t="s">
        <v>8225</v>
      </c>
      <c r="Q9412" s="3" t="s">
        <v>42</v>
      </c>
      <c r="R9412" s="3" t="s">
        <v>86</v>
      </c>
      <c r="S9412" s="3" t="s">
        <v>8226</v>
      </c>
      <c r="T9412" s="3">
        <v>8.4480000000000004</v>
      </c>
      <c r="U9412" s="35" cm="1">
        <f t="array" ref="U9412">INDEX('Pricing Strategy'!$F$4:$F$71,MATCH(1,(Dataset!$O9412='Pricing Strategy'!$B$4:$B$71)*(Dataset!$Q9412='Pricing Strategy'!$C$4:$C$71)*(Dataset!$R9412='Pricing Strategy'!$D$4:$D$71),))</f>
        <v>0.3</v>
      </c>
      <c r="V9412" s="3">
        <f>Dataset!$T9412*(1-Dataset!$U9412)</f>
        <v>5.9135999999999997</v>
      </c>
    </row>
    <row r="9413" spans="1:22" x14ac:dyDescent="0.3">
      <c r="A9413" s="32"/>
      <c r="C9413" s="3">
        <v>9408</v>
      </c>
      <c r="D9413" s="3" t="s">
        <v>10605</v>
      </c>
      <c r="E9413" s="34">
        <v>43365</v>
      </c>
      <c r="F9413" s="34">
        <v>43367</v>
      </c>
      <c r="G9413" s="3" t="s">
        <v>19</v>
      </c>
      <c r="H9413" s="3" t="s">
        <v>812</v>
      </c>
      <c r="I9413" s="3" t="s">
        <v>813</v>
      </c>
      <c r="J9413" s="3" t="s">
        <v>22</v>
      </c>
      <c r="K9413" s="3" t="s">
        <v>23</v>
      </c>
      <c r="L9413" s="3" t="s">
        <v>262</v>
      </c>
      <c r="M9413" s="3" t="s">
        <v>263</v>
      </c>
      <c r="N9413" s="3">
        <v>10035</v>
      </c>
      <c r="O9413" s="3" t="s">
        <v>144</v>
      </c>
      <c r="P9413" s="3" t="s">
        <v>4818</v>
      </c>
      <c r="Q9413" s="3" t="s">
        <v>67</v>
      </c>
      <c r="R9413" s="3" t="s">
        <v>157</v>
      </c>
      <c r="S9413" s="3" t="s">
        <v>4819</v>
      </c>
      <c r="T9413" s="3">
        <v>1071</v>
      </c>
      <c r="U9413" s="35" cm="1">
        <f t="array" ref="U9413">INDEX('Pricing Strategy'!$F$4:$F$71,MATCH(1,(Dataset!$O9413='Pricing Strategy'!$B$4:$B$71)*(Dataset!$Q9413='Pricing Strategy'!$C$4:$C$71)*(Dataset!$R9413='Pricing Strategy'!$D$4:$D$71),))</f>
        <v>0.45</v>
      </c>
      <c r="V9413" s="3">
        <f>Dataset!$T9413*(1-Dataset!$U9413)</f>
        <v>589.05000000000007</v>
      </c>
    </row>
    <row r="9414" spans="1:22" x14ac:dyDescent="0.3">
      <c r="A9414" s="32"/>
      <c r="C9414" s="3">
        <v>9409</v>
      </c>
      <c r="D9414" s="3" t="s">
        <v>10605</v>
      </c>
      <c r="E9414" s="34">
        <v>43365</v>
      </c>
      <c r="F9414" s="34">
        <v>43367</v>
      </c>
      <c r="G9414" s="3" t="s">
        <v>19</v>
      </c>
      <c r="H9414" s="3" t="s">
        <v>812</v>
      </c>
      <c r="I9414" s="3" t="s">
        <v>813</v>
      </c>
      <c r="J9414" s="3" t="s">
        <v>22</v>
      </c>
      <c r="K9414" s="3" t="s">
        <v>23</v>
      </c>
      <c r="L9414" s="3" t="s">
        <v>262</v>
      </c>
      <c r="M9414" s="3" t="s">
        <v>263</v>
      </c>
      <c r="N9414" s="3">
        <v>10035</v>
      </c>
      <c r="O9414" s="3" t="s">
        <v>144</v>
      </c>
      <c r="P9414" s="3" t="s">
        <v>1716</v>
      </c>
      <c r="Q9414" s="3" t="s">
        <v>28</v>
      </c>
      <c r="R9414" s="3" t="s">
        <v>61</v>
      </c>
      <c r="S9414" s="3" t="s">
        <v>8147</v>
      </c>
      <c r="T9414" s="3">
        <v>12.07</v>
      </c>
      <c r="U9414" s="35" cm="1">
        <f t="array" ref="U9414">INDEX('Pricing Strategy'!$F$4:$F$71,MATCH(1,(Dataset!$O9414='Pricing Strategy'!$B$4:$B$71)*(Dataset!$Q9414='Pricing Strategy'!$C$4:$C$71)*(Dataset!$R9414='Pricing Strategy'!$D$4:$D$71),))</f>
        <v>0.4</v>
      </c>
      <c r="V9414" s="3">
        <f>Dataset!$T9414*(1-Dataset!$U9414)</f>
        <v>7.242</v>
      </c>
    </row>
    <row r="9415" spans="1:22" x14ac:dyDescent="0.3">
      <c r="A9415" s="32"/>
      <c r="C9415" s="3">
        <v>9410</v>
      </c>
      <c r="D9415" s="3" t="s">
        <v>10606</v>
      </c>
      <c r="E9415" s="34">
        <v>43444</v>
      </c>
      <c r="F9415" s="34">
        <v>43447</v>
      </c>
      <c r="G9415" s="3" t="s">
        <v>184</v>
      </c>
      <c r="H9415" s="3" t="s">
        <v>5060</v>
      </c>
      <c r="I9415" s="3" t="s">
        <v>5061</v>
      </c>
      <c r="J9415" s="3" t="s">
        <v>22</v>
      </c>
      <c r="K9415" s="3" t="s">
        <v>23</v>
      </c>
      <c r="L9415" s="3" t="s">
        <v>142</v>
      </c>
      <c r="M9415" s="3" t="s">
        <v>143</v>
      </c>
      <c r="N9415" s="3">
        <v>19143</v>
      </c>
      <c r="O9415" s="3" t="s">
        <v>144</v>
      </c>
      <c r="P9415" s="3" t="s">
        <v>2474</v>
      </c>
      <c r="Q9415" s="3" t="s">
        <v>42</v>
      </c>
      <c r="R9415" s="3" t="s">
        <v>71</v>
      </c>
      <c r="S9415" s="3" t="s">
        <v>2475</v>
      </c>
      <c r="T9415" s="3">
        <v>3.2730000000000001</v>
      </c>
      <c r="U9415" s="35" cm="1">
        <f t="array" ref="U9415">INDEX('Pricing Strategy'!$F$4:$F$71,MATCH(1,(Dataset!$O9415='Pricing Strategy'!$B$4:$B$71)*(Dataset!$Q9415='Pricing Strategy'!$C$4:$C$71)*(Dataset!$R9415='Pricing Strategy'!$D$4:$D$71),))</f>
        <v>0.4</v>
      </c>
      <c r="V9415" s="3">
        <f>Dataset!$T9415*(1-Dataset!$U9415)</f>
        <v>1.9638</v>
      </c>
    </row>
    <row r="9416" spans="1:22" x14ac:dyDescent="0.3">
      <c r="A9416" s="32"/>
      <c r="C9416" s="3">
        <v>9411</v>
      </c>
      <c r="D9416" s="3" t="s">
        <v>10606</v>
      </c>
      <c r="E9416" s="34">
        <v>43444</v>
      </c>
      <c r="F9416" s="34">
        <v>43447</v>
      </c>
      <c r="G9416" s="3" t="s">
        <v>184</v>
      </c>
      <c r="H9416" s="3" t="s">
        <v>5060</v>
      </c>
      <c r="I9416" s="3" t="s">
        <v>5061</v>
      </c>
      <c r="J9416" s="3" t="s">
        <v>22</v>
      </c>
      <c r="K9416" s="3" t="s">
        <v>23</v>
      </c>
      <c r="L9416" s="3" t="s">
        <v>142</v>
      </c>
      <c r="M9416" s="3" t="s">
        <v>143</v>
      </c>
      <c r="N9416" s="3">
        <v>19143</v>
      </c>
      <c r="O9416" s="3" t="s">
        <v>144</v>
      </c>
      <c r="P9416" s="3" t="s">
        <v>1956</v>
      </c>
      <c r="Q9416" s="3" t="s">
        <v>28</v>
      </c>
      <c r="R9416" s="3" t="s">
        <v>61</v>
      </c>
      <c r="S9416" s="3" t="s">
        <v>1957</v>
      </c>
      <c r="T9416" s="3">
        <v>87.92</v>
      </c>
      <c r="U9416" s="35" cm="1">
        <f t="array" ref="U9416">INDEX('Pricing Strategy'!$F$4:$F$71,MATCH(1,(Dataset!$O9416='Pricing Strategy'!$B$4:$B$71)*(Dataset!$Q9416='Pricing Strategy'!$C$4:$C$71)*(Dataset!$R9416='Pricing Strategy'!$D$4:$D$71),))</f>
        <v>0.4</v>
      </c>
      <c r="V9416" s="3">
        <f>Dataset!$T9416*(1-Dataset!$U9416)</f>
        <v>52.752000000000002</v>
      </c>
    </row>
    <row r="9417" spans="1:22" x14ac:dyDescent="0.3">
      <c r="A9417" s="32"/>
      <c r="C9417" s="3">
        <v>9412</v>
      </c>
      <c r="D9417" s="3" t="s">
        <v>10607</v>
      </c>
      <c r="E9417" s="34">
        <v>42804</v>
      </c>
      <c r="F9417" s="34">
        <v>42808</v>
      </c>
      <c r="G9417" s="3" t="s">
        <v>19</v>
      </c>
      <c r="H9417" s="3" t="s">
        <v>1623</v>
      </c>
      <c r="I9417" s="3" t="s">
        <v>1624</v>
      </c>
      <c r="J9417" s="3" t="s">
        <v>37</v>
      </c>
      <c r="K9417" s="3" t="s">
        <v>23</v>
      </c>
      <c r="L9417" s="3" t="s">
        <v>3948</v>
      </c>
      <c r="M9417" s="3" t="s">
        <v>306</v>
      </c>
      <c r="N9417" s="3">
        <v>85301</v>
      </c>
      <c r="O9417" s="3" t="s">
        <v>40</v>
      </c>
      <c r="P9417" s="3" t="s">
        <v>2066</v>
      </c>
      <c r="Q9417" s="3" t="s">
        <v>42</v>
      </c>
      <c r="R9417" s="3" t="s">
        <v>55</v>
      </c>
      <c r="S9417" s="3" t="s">
        <v>2067</v>
      </c>
      <c r="T9417" s="3">
        <v>104.696</v>
      </c>
      <c r="U9417" s="35" cm="1">
        <f t="array" ref="U9417">INDEX('Pricing Strategy'!$F$4:$F$71,MATCH(1,(Dataset!$O9417='Pricing Strategy'!$B$4:$B$71)*(Dataset!$Q9417='Pricing Strategy'!$C$4:$C$71)*(Dataset!$R9417='Pricing Strategy'!$D$4:$D$71),))</f>
        <v>0.5</v>
      </c>
      <c r="V9417" s="3">
        <f>Dataset!$T9417*(1-Dataset!$U9417)</f>
        <v>52.347999999999999</v>
      </c>
    </row>
    <row r="9418" spans="1:22" x14ac:dyDescent="0.3">
      <c r="A9418" s="32"/>
      <c r="C9418" s="3">
        <v>9413</v>
      </c>
      <c r="D9418" s="3" t="s">
        <v>10608</v>
      </c>
      <c r="E9418" s="34">
        <v>42396</v>
      </c>
      <c r="F9418" s="34">
        <v>42398</v>
      </c>
      <c r="G9418" s="3" t="s">
        <v>184</v>
      </c>
      <c r="H9418" s="3" t="s">
        <v>2124</v>
      </c>
      <c r="I9418" s="3" t="s">
        <v>2125</v>
      </c>
      <c r="J9418" s="3" t="s">
        <v>22</v>
      </c>
      <c r="K9418" s="3" t="s">
        <v>23</v>
      </c>
      <c r="L9418" s="3" t="s">
        <v>38</v>
      </c>
      <c r="M9418" s="3" t="s">
        <v>39</v>
      </c>
      <c r="N9418" s="3">
        <v>90036</v>
      </c>
      <c r="O9418" s="3" t="s">
        <v>40</v>
      </c>
      <c r="P9418" s="3" t="s">
        <v>1874</v>
      </c>
      <c r="Q9418" s="3" t="s">
        <v>28</v>
      </c>
      <c r="R9418" s="3" t="s">
        <v>32</v>
      </c>
      <c r="S9418" s="3" t="s">
        <v>1875</v>
      </c>
      <c r="T9418" s="3">
        <v>2803.92</v>
      </c>
      <c r="U9418" s="35" cm="1">
        <f t="array" ref="U9418">INDEX('Pricing Strategy'!$F$4:$F$71,MATCH(1,(Dataset!$O9418='Pricing Strategy'!$B$4:$B$71)*(Dataset!$Q9418='Pricing Strategy'!$C$4:$C$71)*(Dataset!$R9418='Pricing Strategy'!$D$4:$D$71),))</f>
        <v>0.45</v>
      </c>
      <c r="V9418" s="3">
        <f>Dataset!$T9418*(1-Dataset!$U9418)</f>
        <v>1542.1560000000002</v>
      </c>
    </row>
    <row r="9419" spans="1:22" x14ac:dyDescent="0.3">
      <c r="A9419" s="32"/>
      <c r="C9419" s="3">
        <v>9414</v>
      </c>
      <c r="D9419" s="3" t="s">
        <v>10609</v>
      </c>
      <c r="E9419" s="34">
        <v>43004</v>
      </c>
      <c r="F9419" s="34">
        <v>43005</v>
      </c>
      <c r="G9419" s="3" t="s">
        <v>184</v>
      </c>
      <c r="H9419" s="3" t="s">
        <v>5179</v>
      </c>
      <c r="I9419" s="3" t="s">
        <v>5180</v>
      </c>
      <c r="J9419" s="3" t="s">
        <v>37</v>
      </c>
      <c r="K9419" s="3" t="s">
        <v>23</v>
      </c>
      <c r="L9419" s="3" t="s">
        <v>180</v>
      </c>
      <c r="M9419" s="3" t="s">
        <v>100</v>
      </c>
      <c r="N9419" s="3">
        <v>77041</v>
      </c>
      <c r="O9419" s="3" t="s">
        <v>101</v>
      </c>
      <c r="P9419" s="3" t="s">
        <v>3226</v>
      </c>
      <c r="Q9419" s="3" t="s">
        <v>42</v>
      </c>
      <c r="R9419" s="3" t="s">
        <v>71</v>
      </c>
      <c r="S9419" s="3" t="s">
        <v>3227</v>
      </c>
      <c r="T9419" s="3">
        <v>6.8159999999999998</v>
      </c>
      <c r="U9419" s="35" cm="1">
        <f t="array" ref="U9419">INDEX('Pricing Strategy'!$F$4:$F$71,MATCH(1,(Dataset!$O9419='Pricing Strategy'!$B$4:$B$71)*(Dataset!$Q9419='Pricing Strategy'!$C$4:$C$71)*(Dataset!$R9419='Pricing Strategy'!$D$4:$D$71),))</f>
        <v>0.3</v>
      </c>
      <c r="V9419" s="3">
        <f>Dataset!$T9419*(1-Dataset!$U9419)</f>
        <v>4.7711999999999994</v>
      </c>
    </row>
    <row r="9420" spans="1:22" x14ac:dyDescent="0.3">
      <c r="A9420" s="32"/>
      <c r="C9420" s="3">
        <v>9415</v>
      </c>
      <c r="D9420" s="3" t="s">
        <v>10610</v>
      </c>
      <c r="E9420" s="34">
        <v>42661</v>
      </c>
      <c r="F9420" s="34">
        <v>42665</v>
      </c>
      <c r="G9420" s="3" t="s">
        <v>46</v>
      </c>
      <c r="H9420" s="3" t="s">
        <v>4688</v>
      </c>
      <c r="I9420" s="3" t="s">
        <v>4689</v>
      </c>
      <c r="J9420" s="3" t="s">
        <v>22</v>
      </c>
      <c r="K9420" s="3" t="s">
        <v>23</v>
      </c>
      <c r="L9420" s="3" t="s">
        <v>91</v>
      </c>
      <c r="M9420" s="3" t="s">
        <v>92</v>
      </c>
      <c r="N9420" s="3">
        <v>98115</v>
      </c>
      <c r="O9420" s="3" t="s">
        <v>40</v>
      </c>
      <c r="P9420" s="3" t="s">
        <v>9199</v>
      </c>
      <c r="Q9420" s="3" t="s">
        <v>67</v>
      </c>
      <c r="R9420" s="3" t="s">
        <v>68</v>
      </c>
      <c r="S9420" s="3" t="s">
        <v>9200</v>
      </c>
      <c r="T9420" s="3">
        <v>249.584</v>
      </c>
      <c r="U9420" s="35" cm="1">
        <f t="array" ref="U9420">INDEX('Pricing Strategy'!$F$4:$F$71,MATCH(1,(Dataset!$O9420='Pricing Strategy'!$B$4:$B$71)*(Dataset!$Q9420='Pricing Strategy'!$C$4:$C$71)*(Dataset!$R9420='Pricing Strategy'!$D$4:$D$71),))</f>
        <v>0.4</v>
      </c>
      <c r="V9420" s="3">
        <f>Dataset!$T9420*(1-Dataset!$U9420)</f>
        <v>149.75039999999998</v>
      </c>
    </row>
    <row r="9421" spans="1:22" x14ac:dyDescent="0.3">
      <c r="A9421" s="32"/>
      <c r="C9421" s="3">
        <v>9416</v>
      </c>
      <c r="D9421" s="3" t="s">
        <v>10610</v>
      </c>
      <c r="E9421" s="34">
        <v>42661</v>
      </c>
      <c r="F9421" s="34">
        <v>42665</v>
      </c>
      <c r="G9421" s="3" t="s">
        <v>46</v>
      </c>
      <c r="H9421" s="3" t="s">
        <v>4688</v>
      </c>
      <c r="I9421" s="3" t="s">
        <v>4689</v>
      </c>
      <c r="J9421" s="3" t="s">
        <v>22</v>
      </c>
      <c r="K9421" s="3" t="s">
        <v>23</v>
      </c>
      <c r="L9421" s="3" t="s">
        <v>91</v>
      </c>
      <c r="M9421" s="3" t="s">
        <v>92</v>
      </c>
      <c r="N9421" s="3">
        <v>98115</v>
      </c>
      <c r="O9421" s="3" t="s">
        <v>40</v>
      </c>
      <c r="P9421" s="3" t="s">
        <v>5442</v>
      </c>
      <c r="Q9421" s="3" t="s">
        <v>42</v>
      </c>
      <c r="R9421" s="3" t="s">
        <v>86</v>
      </c>
      <c r="S9421" s="3" t="s">
        <v>5443</v>
      </c>
      <c r="T9421" s="3">
        <v>17.940000000000001</v>
      </c>
      <c r="U9421" s="35" cm="1">
        <f t="array" ref="U9421">INDEX('Pricing Strategy'!$F$4:$F$71,MATCH(1,(Dataset!$O9421='Pricing Strategy'!$B$4:$B$71)*(Dataset!$Q9421='Pricing Strategy'!$C$4:$C$71)*(Dataset!$R9421='Pricing Strategy'!$D$4:$D$71),))</f>
        <v>0.4</v>
      </c>
      <c r="V9421" s="3">
        <f>Dataset!$T9421*(1-Dataset!$U9421)</f>
        <v>10.764000000000001</v>
      </c>
    </row>
    <row r="9422" spans="1:22" x14ac:dyDescent="0.3">
      <c r="A9422" s="32"/>
      <c r="C9422" s="3">
        <v>9417</v>
      </c>
      <c r="D9422" s="3" t="s">
        <v>10610</v>
      </c>
      <c r="E9422" s="34">
        <v>42661</v>
      </c>
      <c r="F9422" s="34">
        <v>42665</v>
      </c>
      <c r="G9422" s="3" t="s">
        <v>46</v>
      </c>
      <c r="H9422" s="3" t="s">
        <v>4688</v>
      </c>
      <c r="I9422" s="3" t="s">
        <v>4689</v>
      </c>
      <c r="J9422" s="3" t="s">
        <v>22</v>
      </c>
      <c r="K9422" s="3" t="s">
        <v>23</v>
      </c>
      <c r="L9422" s="3" t="s">
        <v>91</v>
      </c>
      <c r="M9422" s="3" t="s">
        <v>92</v>
      </c>
      <c r="N9422" s="3">
        <v>98115</v>
      </c>
      <c r="O9422" s="3" t="s">
        <v>40</v>
      </c>
      <c r="P9422" s="3" t="s">
        <v>927</v>
      </c>
      <c r="Q9422" s="3" t="s">
        <v>28</v>
      </c>
      <c r="R9422" s="3" t="s">
        <v>61</v>
      </c>
      <c r="S9422" s="3" t="s">
        <v>928</v>
      </c>
      <c r="T9422" s="3">
        <v>10.11</v>
      </c>
      <c r="U9422" s="35" cm="1">
        <f t="array" ref="U9422">INDEX('Pricing Strategy'!$F$4:$F$71,MATCH(1,(Dataset!$O9422='Pricing Strategy'!$B$4:$B$71)*(Dataset!$Q9422='Pricing Strategy'!$C$4:$C$71)*(Dataset!$R9422='Pricing Strategy'!$D$4:$D$71),))</f>
        <v>0.4</v>
      </c>
      <c r="V9422" s="3">
        <f>Dataset!$T9422*(1-Dataset!$U9422)</f>
        <v>6.0659999999999998</v>
      </c>
    </row>
    <row r="9423" spans="1:22" x14ac:dyDescent="0.3">
      <c r="A9423" s="32"/>
      <c r="C9423" s="3">
        <v>9418</v>
      </c>
      <c r="D9423" s="3" t="s">
        <v>10611</v>
      </c>
      <c r="E9423" s="34">
        <v>42304</v>
      </c>
      <c r="F9423" s="34">
        <v>42309</v>
      </c>
      <c r="G9423" s="3" t="s">
        <v>46</v>
      </c>
      <c r="H9423" s="3" t="s">
        <v>2315</v>
      </c>
      <c r="I9423" s="3" t="s">
        <v>2316</v>
      </c>
      <c r="J9423" s="3" t="s">
        <v>98</v>
      </c>
      <c r="K9423" s="3" t="s">
        <v>23</v>
      </c>
      <c r="L9423" s="3" t="s">
        <v>1708</v>
      </c>
      <c r="M9423" s="3" t="s">
        <v>84</v>
      </c>
      <c r="N9423" s="3">
        <v>28314</v>
      </c>
      <c r="O9423" s="3" t="s">
        <v>26</v>
      </c>
      <c r="P9423" s="3" t="s">
        <v>3056</v>
      </c>
      <c r="Q9423" s="3" t="s">
        <v>42</v>
      </c>
      <c r="R9423" s="3" t="s">
        <v>86</v>
      </c>
      <c r="S9423" s="3" t="s">
        <v>3057</v>
      </c>
      <c r="T9423" s="3">
        <v>10.368</v>
      </c>
      <c r="U9423" s="35" cm="1">
        <f t="array" ref="U9423">INDEX('Pricing Strategy'!$F$4:$F$71,MATCH(1,(Dataset!$O9423='Pricing Strategy'!$B$4:$B$71)*(Dataset!$Q9423='Pricing Strategy'!$C$4:$C$71)*(Dataset!$R9423='Pricing Strategy'!$D$4:$D$71),))</f>
        <v>0.25</v>
      </c>
      <c r="V9423" s="3">
        <f>Dataset!$T9423*(1-Dataset!$U9423)</f>
        <v>7.7759999999999998</v>
      </c>
    </row>
    <row r="9424" spans="1:22" x14ac:dyDescent="0.3">
      <c r="A9424" s="32"/>
      <c r="C9424" s="3">
        <v>9419</v>
      </c>
      <c r="D9424" s="3" t="s">
        <v>10611</v>
      </c>
      <c r="E9424" s="34">
        <v>42304</v>
      </c>
      <c r="F9424" s="34">
        <v>42309</v>
      </c>
      <c r="G9424" s="3" t="s">
        <v>46</v>
      </c>
      <c r="H9424" s="3" t="s">
        <v>2315</v>
      </c>
      <c r="I9424" s="3" t="s">
        <v>2316</v>
      </c>
      <c r="J9424" s="3" t="s">
        <v>98</v>
      </c>
      <c r="K9424" s="3" t="s">
        <v>23</v>
      </c>
      <c r="L9424" s="3" t="s">
        <v>1708</v>
      </c>
      <c r="M9424" s="3" t="s">
        <v>84</v>
      </c>
      <c r="N9424" s="3">
        <v>28314</v>
      </c>
      <c r="O9424" s="3" t="s">
        <v>26</v>
      </c>
      <c r="P9424" s="3" t="s">
        <v>3190</v>
      </c>
      <c r="Q9424" s="3" t="s">
        <v>42</v>
      </c>
      <c r="R9424" s="3" t="s">
        <v>86</v>
      </c>
      <c r="S9424" s="3" t="s">
        <v>182</v>
      </c>
      <c r="T9424" s="3">
        <v>11.952</v>
      </c>
      <c r="U9424" s="35" cm="1">
        <f t="array" ref="U9424">INDEX('Pricing Strategy'!$F$4:$F$71,MATCH(1,(Dataset!$O9424='Pricing Strategy'!$B$4:$B$71)*(Dataset!$Q9424='Pricing Strategy'!$C$4:$C$71)*(Dataset!$R9424='Pricing Strategy'!$D$4:$D$71),))</f>
        <v>0.25</v>
      </c>
      <c r="V9424" s="3">
        <f>Dataset!$T9424*(1-Dataset!$U9424)</f>
        <v>8.9640000000000004</v>
      </c>
    </row>
    <row r="9425" spans="1:22" x14ac:dyDescent="0.3">
      <c r="A9425" s="32"/>
      <c r="C9425" s="3">
        <v>9420</v>
      </c>
      <c r="D9425" s="3" t="s">
        <v>10612</v>
      </c>
      <c r="E9425" s="34">
        <v>43375</v>
      </c>
      <c r="F9425" s="34">
        <v>43377</v>
      </c>
      <c r="G9425" s="3" t="s">
        <v>19</v>
      </c>
      <c r="H9425" s="3" t="s">
        <v>2330</v>
      </c>
      <c r="I9425" s="3" t="s">
        <v>2331</v>
      </c>
      <c r="J9425" s="3" t="s">
        <v>37</v>
      </c>
      <c r="K9425" s="3" t="s">
        <v>23</v>
      </c>
      <c r="L9425" s="3" t="s">
        <v>180</v>
      </c>
      <c r="M9425" s="3" t="s">
        <v>100</v>
      </c>
      <c r="N9425" s="3">
        <v>77041</v>
      </c>
      <c r="O9425" s="3" t="s">
        <v>101</v>
      </c>
      <c r="P9425" s="3" t="s">
        <v>1994</v>
      </c>
      <c r="Q9425" s="3" t="s">
        <v>42</v>
      </c>
      <c r="R9425" s="3" t="s">
        <v>74</v>
      </c>
      <c r="S9425" s="3" t="s">
        <v>1995</v>
      </c>
      <c r="T9425" s="3">
        <v>15.224</v>
      </c>
      <c r="U9425" s="35" cm="1">
        <f t="array" ref="U9425">INDEX('Pricing Strategy'!$F$4:$F$71,MATCH(1,(Dataset!$O9425='Pricing Strategy'!$B$4:$B$71)*(Dataset!$Q9425='Pricing Strategy'!$C$4:$C$71)*(Dataset!$R9425='Pricing Strategy'!$D$4:$D$71),))</f>
        <v>0.3</v>
      </c>
      <c r="V9425" s="3">
        <f>Dataset!$T9425*(1-Dataset!$U9425)</f>
        <v>10.656799999999999</v>
      </c>
    </row>
    <row r="9426" spans="1:22" x14ac:dyDescent="0.3">
      <c r="A9426" s="32"/>
      <c r="C9426" s="3">
        <v>9421</v>
      </c>
      <c r="D9426" s="3" t="s">
        <v>10612</v>
      </c>
      <c r="E9426" s="34">
        <v>43375</v>
      </c>
      <c r="F9426" s="34">
        <v>43377</v>
      </c>
      <c r="G9426" s="3" t="s">
        <v>19</v>
      </c>
      <c r="H9426" s="3" t="s">
        <v>2330</v>
      </c>
      <c r="I9426" s="3" t="s">
        <v>2331</v>
      </c>
      <c r="J9426" s="3" t="s">
        <v>37</v>
      </c>
      <c r="K9426" s="3" t="s">
        <v>23</v>
      </c>
      <c r="L9426" s="3" t="s">
        <v>180</v>
      </c>
      <c r="M9426" s="3" t="s">
        <v>100</v>
      </c>
      <c r="N9426" s="3">
        <v>77041</v>
      </c>
      <c r="O9426" s="3" t="s">
        <v>101</v>
      </c>
      <c r="P9426" s="3" t="s">
        <v>6732</v>
      </c>
      <c r="Q9426" s="3" t="s">
        <v>42</v>
      </c>
      <c r="R9426" s="3" t="s">
        <v>74</v>
      </c>
      <c r="S9426" s="3" t="s">
        <v>6733</v>
      </c>
      <c r="T9426" s="3">
        <v>21.984000000000002</v>
      </c>
      <c r="U9426" s="35" cm="1">
        <f t="array" ref="U9426">INDEX('Pricing Strategy'!$F$4:$F$71,MATCH(1,(Dataset!$O9426='Pricing Strategy'!$B$4:$B$71)*(Dataset!$Q9426='Pricing Strategy'!$C$4:$C$71)*(Dataset!$R9426='Pricing Strategy'!$D$4:$D$71),))</f>
        <v>0.3</v>
      </c>
      <c r="V9426" s="3">
        <f>Dataset!$T9426*(1-Dataset!$U9426)</f>
        <v>15.3888</v>
      </c>
    </row>
    <row r="9427" spans="1:22" x14ac:dyDescent="0.3">
      <c r="A9427" s="32"/>
      <c r="C9427" s="3">
        <v>9422</v>
      </c>
      <c r="D9427" s="3" t="s">
        <v>10613</v>
      </c>
      <c r="E9427" s="34">
        <v>42208</v>
      </c>
      <c r="F9427" s="34">
        <v>42212</v>
      </c>
      <c r="G9427" s="3" t="s">
        <v>46</v>
      </c>
      <c r="H9427" s="3" t="s">
        <v>6788</v>
      </c>
      <c r="I9427" s="3" t="s">
        <v>6789</v>
      </c>
      <c r="J9427" s="3" t="s">
        <v>37</v>
      </c>
      <c r="K9427" s="3" t="s">
        <v>23</v>
      </c>
      <c r="L9427" s="3" t="s">
        <v>123</v>
      </c>
      <c r="M9427" s="3" t="s">
        <v>39</v>
      </c>
      <c r="N9427" s="3">
        <v>94122</v>
      </c>
      <c r="O9427" s="3" t="s">
        <v>40</v>
      </c>
      <c r="P9427" s="3" t="s">
        <v>4244</v>
      </c>
      <c r="Q9427" s="3" t="s">
        <v>67</v>
      </c>
      <c r="R9427" s="3" t="s">
        <v>68</v>
      </c>
      <c r="S9427" s="3" t="s">
        <v>4245</v>
      </c>
      <c r="T9427" s="3">
        <v>604.75199999999995</v>
      </c>
      <c r="U9427" s="35" cm="1">
        <f t="array" ref="U9427">INDEX('Pricing Strategy'!$F$4:$F$71,MATCH(1,(Dataset!$O9427='Pricing Strategy'!$B$4:$B$71)*(Dataset!$Q9427='Pricing Strategy'!$C$4:$C$71)*(Dataset!$R9427='Pricing Strategy'!$D$4:$D$71),))</f>
        <v>0.4</v>
      </c>
      <c r="V9427" s="3">
        <f>Dataset!$T9427*(1-Dataset!$U9427)</f>
        <v>362.85119999999995</v>
      </c>
    </row>
    <row r="9428" spans="1:22" x14ac:dyDescent="0.3">
      <c r="A9428" s="32"/>
      <c r="C9428" s="3">
        <v>9423</v>
      </c>
      <c r="D9428" s="3" t="s">
        <v>10613</v>
      </c>
      <c r="E9428" s="34">
        <v>42208</v>
      </c>
      <c r="F9428" s="34">
        <v>42212</v>
      </c>
      <c r="G9428" s="3" t="s">
        <v>46</v>
      </c>
      <c r="H9428" s="3" t="s">
        <v>6788</v>
      </c>
      <c r="I9428" s="3" t="s">
        <v>6789</v>
      </c>
      <c r="J9428" s="3" t="s">
        <v>37</v>
      </c>
      <c r="K9428" s="3" t="s">
        <v>23</v>
      </c>
      <c r="L9428" s="3" t="s">
        <v>123</v>
      </c>
      <c r="M9428" s="3" t="s">
        <v>39</v>
      </c>
      <c r="N9428" s="3">
        <v>94122</v>
      </c>
      <c r="O9428" s="3" t="s">
        <v>40</v>
      </c>
      <c r="P9428" s="3" t="s">
        <v>2333</v>
      </c>
      <c r="Q9428" s="3" t="s">
        <v>42</v>
      </c>
      <c r="R9428" s="3" t="s">
        <v>575</v>
      </c>
      <c r="S9428" s="3" t="s">
        <v>2334</v>
      </c>
      <c r="T9428" s="3">
        <v>40.700000000000003</v>
      </c>
      <c r="U9428" s="35" cm="1">
        <f t="array" ref="U9428">INDEX('Pricing Strategy'!$F$4:$F$71,MATCH(1,(Dataset!$O9428='Pricing Strategy'!$B$4:$B$71)*(Dataset!$Q9428='Pricing Strategy'!$C$4:$C$71)*(Dataset!$R9428='Pricing Strategy'!$D$4:$D$71),))</f>
        <v>0.45</v>
      </c>
      <c r="V9428" s="3">
        <f>Dataset!$T9428*(1-Dataset!$U9428)</f>
        <v>22.385000000000005</v>
      </c>
    </row>
    <row r="9429" spans="1:22" x14ac:dyDescent="0.3">
      <c r="A9429" s="32"/>
      <c r="C9429" s="3">
        <v>9424</v>
      </c>
      <c r="D9429" s="3" t="s">
        <v>10613</v>
      </c>
      <c r="E9429" s="34">
        <v>42208</v>
      </c>
      <c r="F9429" s="34">
        <v>42212</v>
      </c>
      <c r="G9429" s="3" t="s">
        <v>46</v>
      </c>
      <c r="H9429" s="3" t="s">
        <v>6788</v>
      </c>
      <c r="I9429" s="3" t="s">
        <v>6789</v>
      </c>
      <c r="J9429" s="3" t="s">
        <v>37</v>
      </c>
      <c r="K9429" s="3" t="s">
        <v>23</v>
      </c>
      <c r="L9429" s="3" t="s">
        <v>123</v>
      </c>
      <c r="M9429" s="3" t="s">
        <v>39</v>
      </c>
      <c r="N9429" s="3">
        <v>94122</v>
      </c>
      <c r="O9429" s="3" t="s">
        <v>40</v>
      </c>
      <c r="P9429" s="3" t="s">
        <v>2821</v>
      </c>
      <c r="Q9429" s="3" t="s">
        <v>67</v>
      </c>
      <c r="R9429" s="3" t="s">
        <v>68</v>
      </c>
      <c r="S9429" s="3" t="s">
        <v>5867</v>
      </c>
      <c r="T9429" s="3">
        <v>302.37599999999998</v>
      </c>
      <c r="U9429" s="35" cm="1">
        <f t="array" ref="U9429">INDEX('Pricing Strategy'!$F$4:$F$71,MATCH(1,(Dataset!$O9429='Pricing Strategy'!$B$4:$B$71)*(Dataset!$Q9429='Pricing Strategy'!$C$4:$C$71)*(Dataset!$R9429='Pricing Strategy'!$D$4:$D$71),))</f>
        <v>0.4</v>
      </c>
      <c r="V9429" s="3">
        <f>Dataset!$T9429*(1-Dataset!$U9429)</f>
        <v>181.42559999999997</v>
      </c>
    </row>
    <row r="9430" spans="1:22" x14ac:dyDescent="0.3">
      <c r="A9430" s="32"/>
      <c r="C9430" s="3">
        <v>9425</v>
      </c>
      <c r="D9430" s="3" t="s">
        <v>10613</v>
      </c>
      <c r="E9430" s="34">
        <v>42208</v>
      </c>
      <c r="F9430" s="34">
        <v>42212</v>
      </c>
      <c r="G9430" s="3" t="s">
        <v>46</v>
      </c>
      <c r="H9430" s="3" t="s">
        <v>6788</v>
      </c>
      <c r="I9430" s="3" t="s">
        <v>6789</v>
      </c>
      <c r="J9430" s="3" t="s">
        <v>37</v>
      </c>
      <c r="K9430" s="3" t="s">
        <v>23</v>
      </c>
      <c r="L9430" s="3" t="s">
        <v>123</v>
      </c>
      <c r="M9430" s="3" t="s">
        <v>39</v>
      </c>
      <c r="N9430" s="3">
        <v>94122</v>
      </c>
      <c r="O9430" s="3" t="s">
        <v>40</v>
      </c>
      <c r="P9430" s="3" t="s">
        <v>242</v>
      </c>
      <c r="Q9430" s="3" t="s">
        <v>67</v>
      </c>
      <c r="R9430" s="3" t="s">
        <v>157</v>
      </c>
      <c r="S9430" s="3" t="s">
        <v>243</v>
      </c>
      <c r="T9430" s="3">
        <v>45</v>
      </c>
      <c r="U9430" s="35" cm="1">
        <f t="array" ref="U9430">INDEX('Pricing Strategy'!$F$4:$F$71,MATCH(1,(Dataset!$O9430='Pricing Strategy'!$B$4:$B$71)*(Dataset!$Q9430='Pricing Strategy'!$C$4:$C$71)*(Dataset!$R9430='Pricing Strategy'!$D$4:$D$71),))</f>
        <v>0.45</v>
      </c>
      <c r="V9430" s="3">
        <f>Dataset!$T9430*(1-Dataset!$U9430)</f>
        <v>24.750000000000004</v>
      </c>
    </row>
    <row r="9431" spans="1:22" x14ac:dyDescent="0.3">
      <c r="A9431" s="32"/>
      <c r="C9431" s="3">
        <v>9426</v>
      </c>
      <c r="D9431" s="3" t="s">
        <v>10614</v>
      </c>
      <c r="E9431" s="34">
        <v>42259</v>
      </c>
      <c r="F9431" s="34">
        <v>42264</v>
      </c>
      <c r="G9431" s="3" t="s">
        <v>19</v>
      </c>
      <c r="H9431" s="3" t="s">
        <v>4882</v>
      </c>
      <c r="I9431" s="3" t="s">
        <v>4883</v>
      </c>
      <c r="J9431" s="3" t="s">
        <v>22</v>
      </c>
      <c r="K9431" s="3" t="s">
        <v>23</v>
      </c>
      <c r="L9431" s="3" t="s">
        <v>262</v>
      </c>
      <c r="M9431" s="3" t="s">
        <v>263</v>
      </c>
      <c r="N9431" s="3">
        <v>10035</v>
      </c>
      <c r="O9431" s="3" t="s">
        <v>144</v>
      </c>
      <c r="P9431" s="3" t="s">
        <v>1874</v>
      </c>
      <c r="Q9431" s="3" t="s">
        <v>28</v>
      </c>
      <c r="R9431" s="3" t="s">
        <v>32</v>
      </c>
      <c r="S9431" s="3" t="s">
        <v>1875</v>
      </c>
      <c r="T9431" s="3">
        <v>3785.2919999999999</v>
      </c>
      <c r="U9431" s="35" cm="1">
        <f t="array" ref="U9431">INDEX('Pricing Strategy'!$F$4:$F$71,MATCH(1,(Dataset!$O9431='Pricing Strategy'!$B$4:$B$71)*(Dataset!$Q9431='Pricing Strategy'!$C$4:$C$71)*(Dataset!$R9431='Pricing Strategy'!$D$4:$D$71),))</f>
        <v>0.45</v>
      </c>
      <c r="V9431" s="3">
        <f>Dataset!$T9431*(1-Dataset!$U9431)</f>
        <v>2081.9106000000002</v>
      </c>
    </row>
    <row r="9432" spans="1:22" x14ac:dyDescent="0.3">
      <c r="A9432" s="32"/>
      <c r="C9432" s="3">
        <v>9427</v>
      </c>
      <c r="D9432" s="3" t="s">
        <v>10615</v>
      </c>
      <c r="E9432" s="34">
        <v>42993</v>
      </c>
      <c r="F9432" s="34">
        <v>42998</v>
      </c>
      <c r="G9432" s="3" t="s">
        <v>46</v>
      </c>
      <c r="H9432" s="3" t="s">
        <v>7312</v>
      </c>
      <c r="I9432" s="3" t="s">
        <v>7313</v>
      </c>
      <c r="J9432" s="3" t="s">
        <v>22</v>
      </c>
      <c r="K9432" s="3" t="s">
        <v>23</v>
      </c>
      <c r="L9432" s="3" t="s">
        <v>91</v>
      </c>
      <c r="M9432" s="3" t="s">
        <v>92</v>
      </c>
      <c r="N9432" s="3">
        <v>98105</v>
      </c>
      <c r="O9432" s="3" t="s">
        <v>40</v>
      </c>
      <c r="P9432" s="3" t="s">
        <v>7478</v>
      </c>
      <c r="Q9432" s="3" t="s">
        <v>42</v>
      </c>
      <c r="R9432" s="3" t="s">
        <v>64</v>
      </c>
      <c r="S9432" s="3" t="s">
        <v>7479</v>
      </c>
      <c r="T9432" s="3">
        <v>35.4</v>
      </c>
      <c r="U9432" s="35" cm="1">
        <f t="array" ref="U9432">INDEX('Pricing Strategy'!$F$4:$F$71,MATCH(1,(Dataset!$O9432='Pricing Strategy'!$B$4:$B$71)*(Dataset!$Q9432='Pricing Strategy'!$C$4:$C$71)*(Dataset!$R9432='Pricing Strategy'!$D$4:$D$71),))</f>
        <v>0.45</v>
      </c>
      <c r="V9432" s="3">
        <f>Dataset!$T9432*(1-Dataset!$U9432)</f>
        <v>19.470000000000002</v>
      </c>
    </row>
    <row r="9433" spans="1:22" x14ac:dyDescent="0.3">
      <c r="A9433" s="32"/>
      <c r="C9433" s="3">
        <v>9428</v>
      </c>
      <c r="D9433" s="3" t="s">
        <v>10616</v>
      </c>
      <c r="E9433" s="34">
        <v>42335</v>
      </c>
      <c r="F9433" s="34">
        <v>42339</v>
      </c>
      <c r="G9433" s="3" t="s">
        <v>46</v>
      </c>
      <c r="H9433" s="3" t="s">
        <v>6638</v>
      </c>
      <c r="I9433" s="3" t="s">
        <v>6639</v>
      </c>
      <c r="J9433" s="3" t="s">
        <v>37</v>
      </c>
      <c r="K9433" s="3" t="s">
        <v>23</v>
      </c>
      <c r="L9433" s="3" t="s">
        <v>3458</v>
      </c>
      <c r="M9433" s="3" t="s">
        <v>263</v>
      </c>
      <c r="N9433" s="3">
        <v>14215</v>
      </c>
      <c r="O9433" s="3" t="s">
        <v>144</v>
      </c>
      <c r="P9433" s="3" t="s">
        <v>3470</v>
      </c>
      <c r="Q9433" s="3" t="s">
        <v>28</v>
      </c>
      <c r="R9433" s="3" t="s">
        <v>61</v>
      </c>
      <c r="S9433" s="3" t="s">
        <v>3471</v>
      </c>
      <c r="T9433" s="3">
        <v>199.9</v>
      </c>
      <c r="U9433" s="35" cm="1">
        <f t="array" ref="U9433">INDEX('Pricing Strategy'!$F$4:$F$71,MATCH(1,(Dataset!$O9433='Pricing Strategy'!$B$4:$B$71)*(Dataset!$Q9433='Pricing Strategy'!$C$4:$C$71)*(Dataset!$R9433='Pricing Strategy'!$D$4:$D$71),))</f>
        <v>0.4</v>
      </c>
      <c r="V9433" s="3">
        <f>Dataset!$T9433*(1-Dataset!$U9433)</f>
        <v>119.94</v>
      </c>
    </row>
    <row r="9434" spans="1:22" x14ac:dyDescent="0.3">
      <c r="A9434" s="32"/>
      <c r="C9434" s="3">
        <v>9429</v>
      </c>
      <c r="D9434" s="3" t="s">
        <v>10617</v>
      </c>
      <c r="E9434" s="34">
        <v>42135</v>
      </c>
      <c r="F9434" s="34">
        <v>42140</v>
      </c>
      <c r="G9434" s="3" t="s">
        <v>46</v>
      </c>
      <c r="H9434" s="3" t="s">
        <v>846</v>
      </c>
      <c r="I9434" s="3" t="s">
        <v>847</v>
      </c>
      <c r="J9434" s="3" t="s">
        <v>37</v>
      </c>
      <c r="K9434" s="3" t="s">
        <v>23</v>
      </c>
      <c r="L9434" s="3" t="s">
        <v>1683</v>
      </c>
      <c r="M9434" s="3" t="s">
        <v>100</v>
      </c>
      <c r="N9434" s="3">
        <v>77340</v>
      </c>
      <c r="O9434" s="3" t="s">
        <v>101</v>
      </c>
      <c r="P9434" s="3" t="s">
        <v>1490</v>
      </c>
      <c r="Q9434" s="3" t="s">
        <v>28</v>
      </c>
      <c r="R9434" s="3" t="s">
        <v>32</v>
      </c>
      <c r="S9434" s="3" t="s">
        <v>1491</v>
      </c>
      <c r="T9434" s="3">
        <v>1212.96</v>
      </c>
      <c r="U9434" s="35" cm="1">
        <f t="array" ref="U9434">INDEX('Pricing Strategy'!$F$4:$F$71,MATCH(1,(Dataset!$O9434='Pricing Strategy'!$B$4:$B$71)*(Dataset!$Q9434='Pricing Strategy'!$C$4:$C$71)*(Dataset!$R9434='Pricing Strategy'!$D$4:$D$71),))</f>
        <v>0.35</v>
      </c>
      <c r="V9434" s="3">
        <f>Dataset!$T9434*(1-Dataset!$U9434)</f>
        <v>788.42400000000009</v>
      </c>
    </row>
    <row r="9435" spans="1:22" x14ac:dyDescent="0.3">
      <c r="A9435" s="32"/>
      <c r="C9435" s="3">
        <v>9430</v>
      </c>
      <c r="D9435" s="3" t="s">
        <v>10618</v>
      </c>
      <c r="E9435" s="34">
        <v>42610</v>
      </c>
      <c r="F9435" s="34">
        <v>42614</v>
      </c>
      <c r="G9435" s="3" t="s">
        <v>46</v>
      </c>
      <c r="H9435" s="3" t="s">
        <v>1131</v>
      </c>
      <c r="I9435" s="3" t="s">
        <v>1132</v>
      </c>
      <c r="J9435" s="3" t="s">
        <v>37</v>
      </c>
      <c r="K9435" s="3" t="s">
        <v>23</v>
      </c>
      <c r="L9435" s="3" t="s">
        <v>814</v>
      </c>
      <c r="M9435" s="3" t="s">
        <v>100</v>
      </c>
      <c r="N9435" s="3">
        <v>75081</v>
      </c>
      <c r="O9435" s="3" t="s">
        <v>101</v>
      </c>
      <c r="P9435" s="3" t="s">
        <v>3506</v>
      </c>
      <c r="Q9435" s="3" t="s">
        <v>67</v>
      </c>
      <c r="R9435" s="3" t="s">
        <v>68</v>
      </c>
      <c r="S9435" s="3" t="s">
        <v>3507</v>
      </c>
      <c r="T9435" s="3">
        <v>1099.96</v>
      </c>
      <c r="U9435" s="35" cm="1">
        <f t="array" ref="U9435">INDEX('Pricing Strategy'!$F$4:$F$71,MATCH(1,(Dataset!$O9435='Pricing Strategy'!$B$4:$B$71)*(Dataset!$Q9435='Pricing Strategy'!$C$4:$C$71)*(Dataset!$R9435='Pricing Strategy'!$D$4:$D$71),))</f>
        <v>0.3</v>
      </c>
      <c r="V9435" s="3">
        <f>Dataset!$T9435*(1-Dataset!$U9435)</f>
        <v>769.97199999999998</v>
      </c>
    </row>
    <row r="9436" spans="1:22" x14ac:dyDescent="0.3">
      <c r="A9436" s="32"/>
      <c r="C9436" s="3">
        <v>9431</v>
      </c>
      <c r="D9436" s="3" t="s">
        <v>10618</v>
      </c>
      <c r="E9436" s="34">
        <v>42610</v>
      </c>
      <c r="F9436" s="34">
        <v>42614</v>
      </c>
      <c r="G9436" s="3" t="s">
        <v>46</v>
      </c>
      <c r="H9436" s="3" t="s">
        <v>1131</v>
      </c>
      <c r="I9436" s="3" t="s">
        <v>1132</v>
      </c>
      <c r="J9436" s="3" t="s">
        <v>37</v>
      </c>
      <c r="K9436" s="3" t="s">
        <v>23</v>
      </c>
      <c r="L9436" s="3" t="s">
        <v>814</v>
      </c>
      <c r="M9436" s="3" t="s">
        <v>100</v>
      </c>
      <c r="N9436" s="3">
        <v>75081</v>
      </c>
      <c r="O9436" s="3" t="s">
        <v>101</v>
      </c>
      <c r="P9436" s="3" t="s">
        <v>4461</v>
      </c>
      <c r="Q9436" s="3" t="s">
        <v>28</v>
      </c>
      <c r="R9436" s="3" t="s">
        <v>52</v>
      </c>
      <c r="S9436" s="3" t="s">
        <v>4462</v>
      </c>
      <c r="T9436" s="3">
        <v>103.48099999999999</v>
      </c>
      <c r="U9436" s="35" cm="1">
        <f t="array" ref="U9436">INDEX('Pricing Strategy'!$F$4:$F$71,MATCH(1,(Dataset!$O9436='Pricing Strategy'!$B$4:$B$71)*(Dataset!$Q9436='Pricing Strategy'!$C$4:$C$71)*(Dataset!$R9436='Pricing Strategy'!$D$4:$D$71),))</f>
        <v>0.35</v>
      </c>
      <c r="V9436" s="3">
        <f>Dataset!$T9436*(1-Dataset!$U9436)</f>
        <v>67.262649999999994</v>
      </c>
    </row>
    <row r="9437" spans="1:22" x14ac:dyDescent="0.3">
      <c r="A9437" s="32"/>
      <c r="C9437" s="3">
        <v>9432</v>
      </c>
      <c r="D9437" s="3" t="s">
        <v>10619</v>
      </c>
      <c r="E9437" s="34">
        <v>42540</v>
      </c>
      <c r="F9437" s="34">
        <v>42540</v>
      </c>
      <c r="G9437" s="3" t="s">
        <v>1290</v>
      </c>
      <c r="H9437" s="3" t="s">
        <v>3796</v>
      </c>
      <c r="I9437" s="3" t="s">
        <v>3797</v>
      </c>
      <c r="J9437" s="3" t="s">
        <v>98</v>
      </c>
      <c r="K9437" s="3" t="s">
        <v>23</v>
      </c>
      <c r="L9437" s="3" t="s">
        <v>142</v>
      </c>
      <c r="M9437" s="3" t="s">
        <v>143</v>
      </c>
      <c r="N9437" s="3">
        <v>19134</v>
      </c>
      <c r="O9437" s="3" t="s">
        <v>144</v>
      </c>
      <c r="P9437" s="3" t="s">
        <v>10494</v>
      </c>
      <c r="Q9437" s="3" t="s">
        <v>42</v>
      </c>
      <c r="R9437" s="3" t="s">
        <v>43</v>
      </c>
      <c r="S9437" s="3" t="s">
        <v>10495</v>
      </c>
      <c r="T9437" s="3">
        <v>5.9039999999999999</v>
      </c>
      <c r="U9437" s="35" cm="1">
        <f t="array" ref="U9437">INDEX('Pricing Strategy'!$F$4:$F$71,MATCH(1,(Dataset!$O9437='Pricing Strategy'!$B$4:$B$71)*(Dataset!$Q9437='Pricing Strategy'!$C$4:$C$71)*(Dataset!$R9437='Pricing Strategy'!$D$4:$D$71),))</f>
        <v>0.4</v>
      </c>
      <c r="V9437" s="3">
        <f>Dataset!$T9437*(1-Dataset!$U9437)</f>
        <v>3.5423999999999998</v>
      </c>
    </row>
    <row r="9438" spans="1:22" x14ac:dyDescent="0.3">
      <c r="A9438" s="32"/>
      <c r="C9438" s="3">
        <v>9433</v>
      </c>
      <c r="D9438" s="3" t="s">
        <v>10620</v>
      </c>
      <c r="E9438" s="34">
        <v>42599</v>
      </c>
      <c r="F9438" s="34">
        <v>42605</v>
      </c>
      <c r="G9438" s="3" t="s">
        <v>46</v>
      </c>
      <c r="H9438" s="3" t="s">
        <v>515</v>
      </c>
      <c r="I9438" s="3" t="s">
        <v>516</v>
      </c>
      <c r="J9438" s="3" t="s">
        <v>22</v>
      </c>
      <c r="K9438" s="3" t="s">
        <v>23</v>
      </c>
      <c r="L9438" s="3" t="s">
        <v>1386</v>
      </c>
      <c r="M9438" s="3" t="s">
        <v>306</v>
      </c>
      <c r="N9438" s="3">
        <v>85345</v>
      </c>
      <c r="O9438" s="3" t="s">
        <v>40</v>
      </c>
      <c r="P9438" s="3" t="s">
        <v>4823</v>
      </c>
      <c r="Q9438" s="3" t="s">
        <v>67</v>
      </c>
      <c r="R9438" s="3" t="s">
        <v>157</v>
      </c>
      <c r="S9438" s="3" t="s">
        <v>4824</v>
      </c>
      <c r="T9438" s="3">
        <v>30.08</v>
      </c>
      <c r="U9438" s="35" cm="1">
        <f t="array" ref="U9438">INDEX('Pricing Strategy'!$F$4:$F$71,MATCH(1,(Dataset!$O9438='Pricing Strategy'!$B$4:$B$71)*(Dataset!$Q9438='Pricing Strategy'!$C$4:$C$71)*(Dataset!$R9438='Pricing Strategy'!$D$4:$D$71),))</f>
        <v>0.45</v>
      </c>
      <c r="V9438" s="3">
        <f>Dataset!$T9438*(1-Dataset!$U9438)</f>
        <v>16.544</v>
      </c>
    </row>
    <row r="9439" spans="1:22" x14ac:dyDescent="0.3">
      <c r="A9439" s="32"/>
      <c r="C9439" s="3">
        <v>9434</v>
      </c>
      <c r="D9439" s="3" t="s">
        <v>10620</v>
      </c>
      <c r="E9439" s="34">
        <v>42599</v>
      </c>
      <c r="F9439" s="34">
        <v>42605</v>
      </c>
      <c r="G9439" s="3" t="s">
        <v>46</v>
      </c>
      <c r="H9439" s="3" t="s">
        <v>515</v>
      </c>
      <c r="I9439" s="3" t="s">
        <v>516</v>
      </c>
      <c r="J9439" s="3" t="s">
        <v>22</v>
      </c>
      <c r="K9439" s="3" t="s">
        <v>23</v>
      </c>
      <c r="L9439" s="3" t="s">
        <v>1386</v>
      </c>
      <c r="M9439" s="3" t="s">
        <v>306</v>
      </c>
      <c r="N9439" s="3">
        <v>85345</v>
      </c>
      <c r="O9439" s="3" t="s">
        <v>40</v>
      </c>
      <c r="P9439" s="3" t="s">
        <v>1154</v>
      </c>
      <c r="Q9439" s="3" t="s">
        <v>42</v>
      </c>
      <c r="R9439" s="3" t="s">
        <v>86</v>
      </c>
      <c r="S9439" s="3" t="s">
        <v>1155</v>
      </c>
      <c r="T9439" s="3">
        <v>36.287999999999997</v>
      </c>
      <c r="U9439" s="35" cm="1">
        <f t="array" ref="U9439">INDEX('Pricing Strategy'!$F$4:$F$71,MATCH(1,(Dataset!$O9439='Pricing Strategy'!$B$4:$B$71)*(Dataset!$Q9439='Pricing Strategy'!$C$4:$C$71)*(Dataset!$R9439='Pricing Strategy'!$D$4:$D$71),))</f>
        <v>0.4</v>
      </c>
      <c r="V9439" s="3">
        <f>Dataset!$T9439*(1-Dataset!$U9439)</f>
        <v>21.772799999999997</v>
      </c>
    </row>
    <row r="9440" spans="1:22" x14ac:dyDescent="0.3">
      <c r="A9440" s="32"/>
      <c r="C9440" s="3">
        <v>9435</v>
      </c>
      <c r="D9440" s="3" t="s">
        <v>10620</v>
      </c>
      <c r="E9440" s="34">
        <v>42599</v>
      </c>
      <c r="F9440" s="34">
        <v>42605</v>
      </c>
      <c r="G9440" s="3" t="s">
        <v>46</v>
      </c>
      <c r="H9440" s="3" t="s">
        <v>515</v>
      </c>
      <c r="I9440" s="3" t="s">
        <v>516</v>
      </c>
      <c r="J9440" s="3" t="s">
        <v>22</v>
      </c>
      <c r="K9440" s="3" t="s">
        <v>23</v>
      </c>
      <c r="L9440" s="3" t="s">
        <v>1386</v>
      </c>
      <c r="M9440" s="3" t="s">
        <v>306</v>
      </c>
      <c r="N9440" s="3">
        <v>85345</v>
      </c>
      <c r="O9440" s="3" t="s">
        <v>40</v>
      </c>
      <c r="P9440" s="3" t="s">
        <v>3084</v>
      </c>
      <c r="Q9440" s="3" t="s">
        <v>42</v>
      </c>
      <c r="R9440" s="3" t="s">
        <v>64</v>
      </c>
      <c r="S9440" s="3" t="s">
        <v>3085</v>
      </c>
      <c r="T9440" s="3">
        <v>10.272</v>
      </c>
      <c r="U9440" s="35" cm="1">
        <f t="array" ref="U9440">INDEX('Pricing Strategy'!$F$4:$F$71,MATCH(1,(Dataset!$O9440='Pricing Strategy'!$B$4:$B$71)*(Dataset!$Q9440='Pricing Strategy'!$C$4:$C$71)*(Dataset!$R9440='Pricing Strategy'!$D$4:$D$71),))</f>
        <v>0.45</v>
      </c>
      <c r="V9440" s="3">
        <f>Dataset!$T9440*(1-Dataset!$U9440)</f>
        <v>5.6496000000000004</v>
      </c>
    </row>
    <row r="9441" spans="1:22" x14ac:dyDescent="0.3">
      <c r="A9441" s="32"/>
      <c r="C9441" s="3">
        <v>9436</v>
      </c>
      <c r="D9441" s="3" t="s">
        <v>10620</v>
      </c>
      <c r="E9441" s="34">
        <v>42599</v>
      </c>
      <c r="F9441" s="34">
        <v>42605</v>
      </c>
      <c r="G9441" s="3" t="s">
        <v>46</v>
      </c>
      <c r="H9441" s="3" t="s">
        <v>515</v>
      </c>
      <c r="I9441" s="3" t="s">
        <v>516</v>
      </c>
      <c r="J9441" s="3" t="s">
        <v>22</v>
      </c>
      <c r="K9441" s="3" t="s">
        <v>23</v>
      </c>
      <c r="L9441" s="3" t="s">
        <v>1386</v>
      </c>
      <c r="M9441" s="3" t="s">
        <v>306</v>
      </c>
      <c r="N9441" s="3">
        <v>85345</v>
      </c>
      <c r="O9441" s="3" t="s">
        <v>40</v>
      </c>
      <c r="P9441" s="3" t="s">
        <v>2145</v>
      </c>
      <c r="Q9441" s="3" t="s">
        <v>67</v>
      </c>
      <c r="R9441" s="3" t="s">
        <v>157</v>
      </c>
      <c r="S9441" s="3" t="s">
        <v>2146</v>
      </c>
      <c r="T9441" s="3">
        <v>252.8</v>
      </c>
      <c r="U9441" s="35" cm="1">
        <f t="array" ref="U9441">INDEX('Pricing Strategy'!$F$4:$F$71,MATCH(1,(Dataset!$O9441='Pricing Strategy'!$B$4:$B$71)*(Dataset!$Q9441='Pricing Strategy'!$C$4:$C$71)*(Dataset!$R9441='Pricing Strategy'!$D$4:$D$71),))</f>
        <v>0.45</v>
      </c>
      <c r="V9441" s="3">
        <f>Dataset!$T9441*(1-Dataset!$U9441)</f>
        <v>139.04000000000002</v>
      </c>
    </row>
    <row r="9442" spans="1:22" x14ac:dyDescent="0.3">
      <c r="A9442" s="32"/>
      <c r="C9442" s="3">
        <v>9437</v>
      </c>
      <c r="D9442" s="3" t="s">
        <v>10621</v>
      </c>
      <c r="E9442" s="34">
        <v>42638</v>
      </c>
      <c r="F9442" s="34">
        <v>42638</v>
      </c>
      <c r="G9442" s="3" t="s">
        <v>1290</v>
      </c>
      <c r="H9442" s="3" t="s">
        <v>2463</v>
      </c>
      <c r="I9442" s="3" t="s">
        <v>2464</v>
      </c>
      <c r="J9442" s="3" t="s">
        <v>22</v>
      </c>
      <c r="K9442" s="3" t="s">
        <v>23</v>
      </c>
      <c r="L9442" s="3" t="s">
        <v>142</v>
      </c>
      <c r="M9442" s="3" t="s">
        <v>143</v>
      </c>
      <c r="N9442" s="3">
        <v>19143</v>
      </c>
      <c r="O9442" s="3" t="s">
        <v>144</v>
      </c>
      <c r="P9442" s="3" t="s">
        <v>2713</v>
      </c>
      <c r="Q9442" s="3" t="s">
        <v>42</v>
      </c>
      <c r="R9442" s="3" t="s">
        <v>71</v>
      </c>
      <c r="S9442" s="3" t="s">
        <v>2714</v>
      </c>
      <c r="T9442" s="3">
        <v>2.9460000000000002</v>
      </c>
      <c r="U9442" s="35" cm="1">
        <f t="array" ref="U9442">INDEX('Pricing Strategy'!$F$4:$F$71,MATCH(1,(Dataset!$O9442='Pricing Strategy'!$B$4:$B$71)*(Dataset!$Q9442='Pricing Strategy'!$C$4:$C$71)*(Dataset!$R9442='Pricing Strategy'!$D$4:$D$71),))</f>
        <v>0.4</v>
      </c>
      <c r="V9442" s="3">
        <f>Dataset!$T9442*(1-Dataset!$U9442)</f>
        <v>1.7676000000000001</v>
      </c>
    </row>
    <row r="9443" spans="1:22" x14ac:dyDescent="0.3">
      <c r="A9443" s="32"/>
      <c r="C9443" s="3">
        <v>9438</v>
      </c>
      <c r="D9443" s="3" t="s">
        <v>10622</v>
      </c>
      <c r="E9443" s="34">
        <v>43246</v>
      </c>
      <c r="F9443" s="34">
        <v>43251</v>
      </c>
      <c r="G9443" s="3" t="s">
        <v>46</v>
      </c>
      <c r="H9443" s="3" t="s">
        <v>2506</v>
      </c>
      <c r="I9443" s="3" t="s">
        <v>2507</v>
      </c>
      <c r="J9443" s="3" t="s">
        <v>22</v>
      </c>
      <c r="K9443" s="3" t="s">
        <v>23</v>
      </c>
      <c r="L9443" s="3" t="s">
        <v>2345</v>
      </c>
      <c r="M9443" s="3" t="s">
        <v>39</v>
      </c>
      <c r="N9443" s="3">
        <v>92054</v>
      </c>
      <c r="O9443" s="3" t="s">
        <v>40</v>
      </c>
      <c r="P9443" s="3" t="s">
        <v>6019</v>
      </c>
      <c r="Q9443" s="3" t="s">
        <v>42</v>
      </c>
      <c r="R9443" s="3" t="s">
        <v>86</v>
      </c>
      <c r="S9443" s="3" t="s">
        <v>6020</v>
      </c>
      <c r="T9443" s="3">
        <v>12.96</v>
      </c>
      <c r="U9443" s="35" cm="1">
        <f t="array" ref="U9443">INDEX('Pricing Strategy'!$F$4:$F$71,MATCH(1,(Dataset!$O9443='Pricing Strategy'!$B$4:$B$71)*(Dataset!$Q9443='Pricing Strategy'!$C$4:$C$71)*(Dataset!$R9443='Pricing Strategy'!$D$4:$D$71),))</f>
        <v>0.4</v>
      </c>
      <c r="V9443" s="3">
        <f>Dataset!$T9443*(1-Dataset!$U9443)</f>
        <v>7.7759999999999998</v>
      </c>
    </row>
    <row r="9444" spans="1:22" x14ac:dyDescent="0.3">
      <c r="A9444" s="32"/>
      <c r="C9444" s="3">
        <v>9439</v>
      </c>
      <c r="D9444" s="3" t="s">
        <v>10623</v>
      </c>
      <c r="E9444" s="34">
        <v>43312</v>
      </c>
      <c r="F9444" s="34">
        <v>43317</v>
      </c>
      <c r="G9444" s="3" t="s">
        <v>46</v>
      </c>
      <c r="H9444" s="3" t="s">
        <v>3473</v>
      </c>
      <c r="I9444" s="3" t="s">
        <v>3474</v>
      </c>
      <c r="J9444" s="3" t="s">
        <v>22</v>
      </c>
      <c r="K9444" s="3" t="s">
        <v>23</v>
      </c>
      <c r="L9444" s="3" t="s">
        <v>142</v>
      </c>
      <c r="M9444" s="3" t="s">
        <v>143</v>
      </c>
      <c r="N9444" s="3">
        <v>19134</v>
      </c>
      <c r="O9444" s="3" t="s">
        <v>144</v>
      </c>
      <c r="P9444" s="3" t="s">
        <v>5163</v>
      </c>
      <c r="Q9444" s="3" t="s">
        <v>67</v>
      </c>
      <c r="R9444" s="3" t="s">
        <v>68</v>
      </c>
      <c r="S9444" s="3" t="s">
        <v>5164</v>
      </c>
      <c r="T9444" s="3">
        <v>285.57600000000002</v>
      </c>
      <c r="U9444" s="35" cm="1">
        <f t="array" ref="U9444">INDEX('Pricing Strategy'!$F$4:$F$71,MATCH(1,(Dataset!$O9444='Pricing Strategy'!$B$4:$B$71)*(Dataset!$Q9444='Pricing Strategy'!$C$4:$C$71)*(Dataset!$R9444='Pricing Strategy'!$D$4:$D$71),))</f>
        <v>0.4</v>
      </c>
      <c r="V9444" s="3">
        <f>Dataset!$T9444*(1-Dataset!$U9444)</f>
        <v>171.34560000000002</v>
      </c>
    </row>
    <row r="9445" spans="1:22" x14ac:dyDescent="0.3">
      <c r="A9445" s="32"/>
      <c r="C9445" s="3">
        <v>9440</v>
      </c>
      <c r="D9445" s="3" t="s">
        <v>10624</v>
      </c>
      <c r="E9445" s="34">
        <v>42289</v>
      </c>
      <c r="F9445" s="34">
        <v>42294</v>
      </c>
      <c r="G9445" s="3" t="s">
        <v>46</v>
      </c>
      <c r="H9445" s="3" t="s">
        <v>8558</v>
      </c>
      <c r="I9445" s="3" t="s">
        <v>8559</v>
      </c>
      <c r="J9445" s="3" t="s">
        <v>37</v>
      </c>
      <c r="K9445" s="3" t="s">
        <v>23</v>
      </c>
      <c r="L9445" s="3" t="s">
        <v>299</v>
      </c>
      <c r="M9445" s="3" t="s">
        <v>207</v>
      </c>
      <c r="N9445" s="3">
        <v>60623</v>
      </c>
      <c r="O9445" s="3" t="s">
        <v>101</v>
      </c>
      <c r="P9445" s="3" t="s">
        <v>4831</v>
      </c>
      <c r="Q9445" s="3" t="s">
        <v>42</v>
      </c>
      <c r="R9445" s="3" t="s">
        <v>575</v>
      </c>
      <c r="S9445" s="3" t="s">
        <v>4832</v>
      </c>
      <c r="T9445" s="3">
        <v>22.24</v>
      </c>
      <c r="U9445" s="35" cm="1">
        <f t="array" ref="U9445">INDEX('Pricing Strategy'!$F$4:$F$71,MATCH(1,(Dataset!$O9445='Pricing Strategy'!$B$4:$B$71)*(Dataset!$Q9445='Pricing Strategy'!$C$4:$C$71)*(Dataset!$R9445='Pricing Strategy'!$D$4:$D$71),))</f>
        <v>0.35</v>
      </c>
      <c r="V9445" s="3">
        <f>Dataset!$T9445*(1-Dataset!$U9445)</f>
        <v>14.456</v>
      </c>
    </row>
    <row r="9446" spans="1:22" x14ac:dyDescent="0.3">
      <c r="A9446" s="32"/>
      <c r="C9446" s="3">
        <v>9441</v>
      </c>
      <c r="D9446" s="3" t="s">
        <v>10625</v>
      </c>
      <c r="E9446" s="34">
        <v>42149</v>
      </c>
      <c r="F9446" s="34">
        <v>42153</v>
      </c>
      <c r="G9446" s="3" t="s">
        <v>46</v>
      </c>
      <c r="H9446" s="3" t="s">
        <v>8468</v>
      </c>
      <c r="I9446" s="3" t="s">
        <v>8469</v>
      </c>
      <c r="J9446" s="3" t="s">
        <v>22</v>
      </c>
      <c r="K9446" s="3" t="s">
        <v>23</v>
      </c>
      <c r="L9446" s="3" t="s">
        <v>262</v>
      </c>
      <c r="M9446" s="3" t="s">
        <v>263</v>
      </c>
      <c r="N9446" s="3">
        <v>10035</v>
      </c>
      <c r="O9446" s="3" t="s">
        <v>144</v>
      </c>
      <c r="P9446" s="3" t="s">
        <v>6330</v>
      </c>
      <c r="Q9446" s="3" t="s">
        <v>42</v>
      </c>
      <c r="R9446" s="3" t="s">
        <v>86</v>
      </c>
      <c r="S9446" s="3" t="s">
        <v>6331</v>
      </c>
      <c r="T9446" s="3">
        <v>14.62</v>
      </c>
      <c r="U9446" s="35" cm="1">
        <f t="array" ref="U9446">INDEX('Pricing Strategy'!$F$4:$F$71,MATCH(1,(Dataset!$O9446='Pricing Strategy'!$B$4:$B$71)*(Dataset!$Q9446='Pricing Strategy'!$C$4:$C$71)*(Dataset!$R9446='Pricing Strategy'!$D$4:$D$71),))</f>
        <v>0.4</v>
      </c>
      <c r="V9446" s="3">
        <f>Dataset!$T9446*(1-Dataset!$U9446)</f>
        <v>8.7719999999999985</v>
      </c>
    </row>
    <row r="9447" spans="1:22" x14ac:dyDescent="0.3">
      <c r="A9447" s="32"/>
      <c r="C9447" s="3">
        <v>9442</v>
      </c>
      <c r="D9447" s="3" t="s">
        <v>10626</v>
      </c>
      <c r="E9447" s="34">
        <v>42367</v>
      </c>
      <c r="F9447" s="34">
        <v>42369</v>
      </c>
      <c r="G9447" s="3" t="s">
        <v>19</v>
      </c>
      <c r="H9447" s="3" t="s">
        <v>10627</v>
      </c>
      <c r="I9447" s="3" t="s">
        <v>10628</v>
      </c>
      <c r="J9447" s="3" t="s">
        <v>22</v>
      </c>
      <c r="K9447" s="3" t="s">
        <v>23</v>
      </c>
      <c r="L9447" s="3" t="s">
        <v>4261</v>
      </c>
      <c r="M9447" s="3" t="s">
        <v>494</v>
      </c>
      <c r="N9447" s="3">
        <v>44240</v>
      </c>
      <c r="O9447" s="3" t="s">
        <v>144</v>
      </c>
      <c r="P9447" s="3" t="s">
        <v>4827</v>
      </c>
      <c r="Q9447" s="3" t="s">
        <v>42</v>
      </c>
      <c r="R9447" s="3" t="s">
        <v>74</v>
      </c>
      <c r="S9447" s="3" t="s">
        <v>4828</v>
      </c>
      <c r="T9447" s="3">
        <v>48.36</v>
      </c>
      <c r="U9447" s="35" cm="1">
        <f t="array" ref="U9447">INDEX('Pricing Strategy'!$F$4:$F$71,MATCH(1,(Dataset!$O9447='Pricing Strategy'!$B$4:$B$71)*(Dataset!$Q9447='Pricing Strategy'!$C$4:$C$71)*(Dataset!$R9447='Pricing Strategy'!$D$4:$D$71),))</f>
        <v>0.4</v>
      </c>
      <c r="V9447" s="3">
        <f>Dataset!$T9447*(1-Dataset!$U9447)</f>
        <v>29.015999999999998</v>
      </c>
    </row>
    <row r="9448" spans="1:22" x14ac:dyDescent="0.3">
      <c r="A9448" s="32"/>
      <c r="C9448" s="3">
        <v>9443</v>
      </c>
      <c r="D9448" s="3" t="s">
        <v>10629</v>
      </c>
      <c r="E9448" s="34">
        <v>43197</v>
      </c>
      <c r="F9448" s="34">
        <v>43201</v>
      </c>
      <c r="G9448" s="3" t="s">
        <v>46</v>
      </c>
      <c r="H9448" s="3" t="s">
        <v>3049</v>
      </c>
      <c r="I9448" s="3" t="s">
        <v>3050</v>
      </c>
      <c r="J9448" s="3" t="s">
        <v>98</v>
      </c>
      <c r="K9448" s="3" t="s">
        <v>23</v>
      </c>
      <c r="L9448" s="3" t="s">
        <v>1523</v>
      </c>
      <c r="M9448" s="3" t="s">
        <v>50</v>
      </c>
      <c r="N9448" s="3">
        <v>32216</v>
      </c>
      <c r="O9448" s="3" t="s">
        <v>26</v>
      </c>
      <c r="P9448" s="3" t="s">
        <v>1569</v>
      </c>
      <c r="Q9448" s="3" t="s">
        <v>42</v>
      </c>
      <c r="R9448" s="3" t="s">
        <v>64</v>
      </c>
      <c r="S9448" s="3" t="s">
        <v>1570</v>
      </c>
      <c r="T9448" s="3">
        <v>16.256</v>
      </c>
      <c r="U9448" s="35" cm="1">
        <f t="array" ref="U9448">INDEX('Pricing Strategy'!$F$4:$F$71,MATCH(1,(Dataset!$O9448='Pricing Strategy'!$B$4:$B$71)*(Dataset!$Q9448='Pricing Strategy'!$C$4:$C$71)*(Dataset!$R9448='Pricing Strategy'!$D$4:$D$71),))</f>
        <v>0.3</v>
      </c>
      <c r="V9448" s="3">
        <f>Dataset!$T9448*(1-Dataset!$U9448)</f>
        <v>11.379199999999999</v>
      </c>
    </row>
    <row r="9449" spans="1:22" x14ac:dyDescent="0.3">
      <c r="A9449" s="32"/>
      <c r="C9449" s="3">
        <v>9444</v>
      </c>
      <c r="D9449" s="3" t="s">
        <v>10629</v>
      </c>
      <c r="E9449" s="34">
        <v>43197</v>
      </c>
      <c r="F9449" s="34">
        <v>43201</v>
      </c>
      <c r="G9449" s="3" t="s">
        <v>46</v>
      </c>
      <c r="H9449" s="3" t="s">
        <v>3049</v>
      </c>
      <c r="I9449" s="3" t="s">
        <v>3050</v>
      </c>
      <c r="J9449" s="3" t="s">
        <v>98</v>
      </c>
      <c r="K9449" s="3" t="s">
        <v>23</v>
      </c>
      <c r="L9449" s="3" t="s">
        <v>1523</v>
      </c>
      <c r="M9449" s="3" t="s">
        <v>50</v>
      </c>
      <c r="N9449" s="3">
        <v>32216</v>
      </c>
      <c r="O9449" s="3" t="s">
        <v>26</v>
      </c>
      <c r="P9449" s="3" t="s">
        <v>3213</v>
      </c>
      <c r="Q9449" s="3" t="s">
        <v>67</v>
      </c>
      <c r="R9449" s="3" t="s">
        <v>68</v>
      </c>
      <c r="S9449" s="3" t="s">
        <v>3214</v>
      </c>
      <c r="T9449" s="3">
        <v>219.184</v>
      </c>
      <c r="U9449" s="35" cm="1">
        <f t="array" ref="U9449">INDEX('Pricing Strategy'!$F$4:$F$71,MATCH(1,(Dataset!$O9449='Pricing Strategy'!$B$4:$B$71)*(Dataset!$Q9449='Pricing Strategy'!$C$4:$C$71)*(Dataset!$R9449='Pricing Strategy'!$D$4:$D$71),))</f>
        <v>0.25</v>
      </c>
      <c r="V9449" s="3">
        <f>Dataset!$T9449*(1-Dataset!$U9449)</f>
        <v>164.38800000000001</v>
      </c>
    </row>
    <row r="9450" spans="1:22" x14ac:dyDescent="0.3">
      <c r="A9450" s="32"/>
      <c r="C9450" s="3">
        <v>9445</v>
      </c>
      <c r="D9450" s="3" t="s">
        <v>10630</v>
      </c>
      <c r="E9450" s="34">
        <v>42430</v>
      </c>
      <c r="F9450" s="34">
        <v>42431</v>
      </c>
      <c r="G9450" s="3" t="s">
        <v>184</v>
      </c>
      <c r="H9450" s="3" t="s">
        <v>7267</v>
      </c>
      <c r="I9450" s="3" t="s">
        <v>7268</v>
      </c>
      <c r="J9450" s="3" t="s">
        <v>37</v>
      </c>
      <c r="K9450" s="3" t="s">
        <v>23</v>
      </c>
      <c r="L9450" s="3" t="s">
        <v>4019</v>
      </c>
      <c r="M9450" s="3" t="s">
        <v>100</v>
      </c>
      <c r="N9450" s="3">
        <v>75019</v>
      </c>
      <c r="O9450" s="3" t="s">
        <v>101</v>
      </c>
      <c r="P9450" s="3" t="s">
        <v>7165</v>
      </c>
      <c r="Q9450" s="3" t="s">
        <v>67</v>
      </c>
      <c r="R9450" s="3" t="s">
        <v>68</v>
      </c>
      <c r="S9450" s="3" t="s">
        <v>7166</v>
      </c>
      <c r="T9450" s="3">
        <v>95.84</v>
      </c>
      <c r="U9450" s="35" cm="1">
        <f t="array" ref="U9450">INDEX('Pricing Strategy'!$F$4:$F$71,MATCH(1,(Dataset!$O9450='Pricing Strategy'!$B$4:$B$71)*(Dataset!$Q9450='Pricing Strategy'!$C$4:$C$71)*(Dataset!$R9450='Pricing Strategy'!$D$4:$D$71),))</f>
        <v>0.3</v>
      </c>
      <c r="V9450" s="3">
        <f>Dataset!$T9450*(1-Dataset!$U9450)</f>
        <v>67.087999999999994</v>
      </c>
    </row>
    <row r="9451" spans="1:22" x14ac:dyDescent="0.3">
      <c r="A9451" s="32"/>
      <c r="C9451" s="3">
        <v>9446</v>
      </c>
      <c r="D9451" s="3" t="s">
        <v>10631</v>
      </c>
      <c r="E9451" s="34">
        <v>42519</v>
      </c>
      <c r="F9451" s="34">
        <v>42524</v>
      </c>
      <c r="G9451" s="3" t="s">
        <v>46</v>
      </c>
      <c r="H9451" s="3" t="s">
        <v>403</v>
      </c>
      <c r="I9451" s="3" t="s">
        <v>404</v>
      </c>
      <c r="J9451" s="3" t="s">
        <v>22</v>
      </c>
      <c r="K9451" s="3" t="s">
        <v>23</v>
      </c>
      <c r="L9451" s="3" t="s">
        <v>4380</v>
      </c>
      <c r="M9451" s="3" t="s">
        <v>250</v>
      </c>
      <c r="N9451" s="3">
        <v>46203</v>
      </c>
      <c r="O9451" s="3" t="s">
        <v>101</v>
      </c>
      <c r="P9451" s="3" t="s">
        <v>2416</v>
      </c>
      <c r="Q9451" s="3" t="s">
        <v>42</v>
      </c>
      <c r="R9451" s="3" t="s">
        <v>43</v>
      </c>
      <c r="S9451" s="3" t="s">
        <v>2417</v>
      </c>
      <c r="T9451" s="3">
        <v>12.39</v>
      </c>
      <c r="U9451" s="35" cm="1">
        <f t="array" ref="U9451">INDEX('Pricing Strategy'!$F$4:$F$71,MATCH(1,(Dataset!$O9451='Pricing Strategy'!$B$4:$B$71)*(Dataset!$Q9451='Pricing Strategy'!$C$4:$C$71)*(Dataset!$R9451='Pricing Strategy'!$D$4:$D$71),))</f>
        <v>0.3</v>
      </c>
      <c r="V9451" s="3">
        <f>Dataset!$T9451*(1-Dataset!$U9451)</f>
        <v>8.673</v>
      </c>
    </row>
    <row r="9452" spans="1:22" x14ac:dyDescent="0.3">
      <c r="A9452" s="32"/>
      <c r="C9452" s="3">
        <v>9447</v>
      </c>
      <c r="D9452" s="3" t="s">
        <v>10632</v>
      </c>
      <c r="E9452" s="34">
        <v>43000</v>
      </c>
      <c r="F9452" s="34">
        <v>43006</v>
      </c>
      <c r="G9452" s="3" t="s">
        <v>46</v>
      </c>
      <c r="H9452" s="3" t="s">
        <v>6026</v>
      </c>
      <c r="I9452" s="3" t="s">
        <v>6027</v>
      </c>
      <c r="J9452" s="3" t="s">
        <v>22</v>
      </c>
      <c r="K9452" s="3" t="s">
        <v>23</v>
      </c>
      <c r="L9452" s="3" t="s">
        <v>1481</v>
      </c>
      <c r="M9452" s="3" t="s">
        <v>250</v>
      </c>
      <c r="N9452" s="3">
        <v>46226</v>
      </c>
      <c r="O9452" s="3" t="s">
        <v>101</v>
      </c>
      <c r="P9452" s="3" t="s">
        <v>5571</v>
      </c>
      <c r="Q9452" s="3" t="s">
        <v>42</v>
      </c>
      <c r="R9452" s="3" t="s">
        <v>86</v>
      </c>
      <c r="S9452" s="3" t="s">
        <v>5572</v>
      </c>
      <c r="T9452" s="3">
        <v>35.880000000000003</v>
      </c>
      <c r="U9452" s="35" cm="1">
        <f t="array" ref="U9452">INDEX('Pricing Strategy'!$F$4:$F$71,MATCH(1,(Dataset!$O9452='Pricing Strategy'!$B$4:$B$71)*(Dataset!$Q9452='Pricing Strategy'!$C$4:$C$71)*(Dataset!$R9452='Pricing Strategy'!$D$4:$D$71),))</f>
        <v>0.3</v>
      </c>
      <c r="V9452" s="3">
        <f>Dataset!$T9452*(1-Dataset!$U9452)</f>
        <v>25.116</v>
      </c>
    </row>
    <row r="9453" spans="1:22" x14ac:dyDescent="0.3">
      <c r="A9453" s="32"/>
      <c r="C9453" s="3">
        <v>9448</v>
      </c>
      <c r="D9453" s="3" t="s">
        <v>10633</v>
      </c>
      <c r="E9453" s="34">
        <v>43247</v>
      </c>
      <c r="F9453" s="34">
        <v>43254</v>
      </c>
      <c r="G9453" s="3" t="s">
        <v>46</v>
      </c>
      <c r="H9453" s="3" t="s">
        <v>360</v>
      </c>
      <c r="I9453" s="3" t="s">
        <v>361</v>
      </c>
      <c r="J9453" s="3" t="s">
        <v>22</v>
      </c>
      <c r="K9453" s="3" t="s">
        <v>23</v>
      </c>
      <c r="L9453" s="3" t="s">
        <v>4554</v>
      </c>
      <c r="M9453" s="3" t="s">
        <v>646</v>
      </c>
      <c r="N9453" s="3">
        <v>74133</v>
      </c>
      <c r="O9453" s="3" t="s">
        <v>101</v>
      </c>
      <c r="P9453" s="3" t="s">
        <v>190</v>
      </c>
      <c r="Q9453" s="3" t="s">
        <v>28</v>
      </c>
      <c r="R9453" s="3" t="s">
        <v>61</v>
      </c>
      <c r="S9453" s="3" t="s">
        <v>191</v>
      </c>
      <c r="T9453" s="3">
        <v>477.3</v>
      </c>
      <c r="U9453" s="35" cm="1">
        <f t="array" ref="U9453">INDEX('Pricing Strategy'!$F$4:$F$71,MATCH(1,(Dataset!$O9453='Pricing Strategy'!$B$4:$B$71)*(Dataset!$Q9453='Pricing Strategy'!$C$4:$C$71)*(Dataset!$R9453='Pricing Strategy'!$D$4:$D$71),))</f>
        <v>0.3</v>
      </c>
      <c r="V9453" s="3">
        <f>Dataset!$T9453*(1-Dataset!$U9453)</f>
        <v>334.11</v>
      </c>
    </row>
    <row r="9454" spans="1:22" x14ac:dyDescent="0.3">
      <c r="A9454" s="32"/>
      <c r="C9454" s="3">
        <v>9449</v>
      </c>
      <c r="D9454" s="3" t="s">
        <v>10634</v>
      </c>
      <c r="E9454" s="34">
        <v>42995</v>
      </c>
      <c r="F9454" s="34">
        <v>43001</v>
      </c>
      <c r="G9454" s="3" t="s">
        <v>46</v>
      </c>
      <c r="H9454" s="3" t="s">
        <v>2132</v>
      </c>
      <c r="I9454" s="3" t="s">
        <v>2133</v>
      </c>
      <c r="J9454" s="3" t="s">
        <v>98</v>
      </c>
      <c r="K9454" s="3" t="s">
        <v>23</v>
      </c>
      <c r="L9454" s="3" t="s">
        <v>4588</v>
      </c>
      <c r="M9454" s="3" t="s">
        <v>92</v>
      </c>
      <c r="N9454" s="3">
        <v>98052</v>
      </c>
      <c r="O9454" s="3" t="s">
        <v>40</v>
      </c>
      <c r="P9454" s="3" t="s">
        <v>4122</v>
      </c>
      <c r="Q9454" s="3" t="s">
        <v>42</v>
      </c>
      <c r="R9454" s="3" t="s">
        <v>43</v>
      </c>
      <c r="S9454" s="3" t="s">
        <v>4123</v>
      </c>
      <c r="T9454" s="3">
        <v>12.32</v>
      </c>
      <c r="U9454" s="35" cm="1">
        <f t="array" ref="U9454">INDEX('Pricing Strategy'!$F$4:$F$71,MATCH(1,(Dataset!$O9454='Pricing Strategy'!$B$4:$B$71)*(Dataset!$Q9454='Pricing Strategy'!$C$4:$C$71)*(Dataset!$R9454='Pricing Strategy'!$D$4:$D$71),))</f>
        <v>0.4</v>
      </c>
      <c r="V9454" s="3">
        <f>Dataset!$T9454*(1-Dataset!$U9454)</f>
        <v>7.3919999999999995</v>
      </c>
    </row>
    <row r="9455" spans="1:22" x14ac:dyDescent="0.3">
      <c r="A9455" s="32"/>
      <c r="C9455" s="3">
        <v>9450</v>
      </c>
      <c r="D9455" s="3" t="s">
        <v>10635</v>
      </c>
      <c r="E9455" s="34">
        <v>42255</v>
      </c>
      <c r="F9455" s="34">
        <v>42260</v>
      </c>
      <c r="G9455" s="3" t="s">
        <v>46</v>
      </c>
      <c r="H9455" s="3" t="s">
        <v>2965</v>
      </c>
      <c r="I9455" s="3" t="s">
        <v>2966</v>
      </c>
      <c r="J9455" s="3" t="s">
        <v>22</v>
      </c>
      <c r="K9455" s="3" t="s">
        <v>23</v>
      </c>
      <c r="L9455" s="3" t="s">
        <v>123</v>
      </c>
      <c r="M9455" s="3" t="s">
        <v>39</v>
      </c>
      <c r="N9455" s="3">
        <v>94109</v>
      </c>
      <c r="O9455" s="3" t="s">
        <v>40</v>
      </c>
      <c r="P9455" s="3" t="s">
        <v>3815</v>
      </c>
      <c r="Q9455" s="3" t="s">
        <v>42</v>
      </c>
      <c r="R9455" s="3" t="s">
        <v>71</v>
      </c>
      <c r="S9455" s="3" t="s">
        <v>3816</v>
      </c>
      <c r="T9455" s="3">
        <v>8.6080000000000005</v>
      </c>
      <c r="U9455" s="35" cm="1">
        <f t="array" ref="U9455">INDEX('Pricing Strategy'!$F$4:$F$71,MATCH(1,(Dataset!$O9455='Pricing Strategy'!$B$4:$B$71)*(Dataset!$Q9455='Pricing Strategy'!$C$4:$C$71)*(Dataset!$R9455='Pricing Strategy'!$D$4:$D$71),))</f>
        <v>0.4</v>
      </c>
      <c r="V9455" s="3">
        <f>Dataset!$T9455*(1-Dataset!$U9455)</f>
        <v>5.1648000000000005</v>
      </c>
    </row>
    <row r="9456" spans="1:22" x14ac:dyDescent="0.3">
      <c r="A9456" s="32"/>
      <c r="C9456" s="3">
        <v>9451</v>
      </c>
      <c r="D9456" s="3" t="s">
        <v>10636</v>
      </c>
      <c r="E9456" s="34">
        <v>43254</v>
      </c>
      <c r="F9456" s="34">
        <v>43258</v>
      </c>
      <c r="G9456" s="3" t="s">
        <v>46</v>
      </c>
      <c r="H9456" s="3" t="s">
        <v>2069</v>
      </c>
      <c r="I9456" s="3" t="s">
        <v>2070</v>
      </c>
      <c r="J9456" s="3" t="s">
        <v>98</v>
      </c>
      <c r="K9456" s="3" t="s">
        <v>23</v>
      </c>
      <c r="L9456" s="3" t="s">
        <v>4682</v>
      </c>
      <c r="M9456" s="3" t="s">
        <v>92</v>
      </c>
      <c r="N9456" s="3">
        <v>99207</v>
      </c>
      <c r="O9456" s="3" t="s">
        <v>40</v>
      </c>
      <c r="P9456" s="3" t="s">
        <v>1800</v>
      </c>
      <c r="Q9456" s="3" t="s">
        <v>42</v>
      </c>
      <c r="R9456" s="3" t="s">
        <v>55</v>
      </c>
      <c r="S9456" s="3" t="s">
        <v>1801</v>
      </c>
      <c r="T9456" s="3">
        <v>136.26</v>
      </c>
      <c r="U9456" s="35" cm="1">
        <f t="array" ref="U9456">INDEX('Pricing Strategy'!$F$4:$F$71,MATCH(1,(Dataset!$O9456='Pricing Strategy'!$B$4:$B$71)*(Dataset!$Q9456='Pricing Strategy'!$C$4:$C$71)*(Dataset!$R9456='Pricing Strategy'!$D$4:$D$71),))</f>
        <v>0.5</v>
      </c>
      <c r="V9456" s="3">
        <f>Dataset!$T9456*(1-Dataset!$U9456)</f>
        <v>68.13</v>
      </c>
    </row>
    <row r="9457" spans="1:22" x14ac:dyDescent="0.3">
      <c r="A9457" s="32"/>
      <c r="C9457" s="3">
        <v>9452</v>
      </c>
      <c r="D9457" s="3" t="s">
        <v>10637</v>
      </c>
      <c r="E9457" s="34">
        <v>42641</v>
      </c>
      <c r="F9457" s="34">
        <v>42648</v>
      </c>
      <c r="G9457" s="3" t="s">
        <v>46</v>
      </c>
      <c r="H9457" s="3" t="s">
        <v>4518</v>
      </c>
      <c r="I9457" s="3" t="s">
        <v>4519</v>
      </c>
      <c r="J9457" s="3" t="s">
        <v>37</v>
      </c>
      <c r="K9457" s="3" t="s">
        <v>23</v>
      </c>
      <c r="L9457" s="3" t="s">
        <v>38</v>
      </c>
      <c r="M9457" s="3" t="s">
        <v>39</v>
      </c>
      <c r="N9457" s="3">
        <v>90032</v>
      </c>
      <c r="O9457" s="3" t="s">
        <v>40</v>
      </c>
      <c r="P9457" s="3" t="s">
        <v>4371</v>
      </c>
      <c r="Q9457" s="3" t="s">
        <v>42</v>
      </c>
      <c r="R9457" s="3" t="s">
        <v>74</v>
      </c>
      <c r="S9457" s="3" t="s">
        <v>4372</v>
      </c>
      <c r="T9457" s="3">
        <v>186.15</v>
      </c>
      <c r="U9457" s="35" cm="1">
        <f t="array" ref="U9457">INDEX('Pricing Strategy'!$F$4:$F$71,MATCH(1,(Dataset!$O9457='Pricing Strategy'!$B$4:$B$71)*(Dataset!$Q9457='Pricing Strategy'!$C$4:$C$71)*(Dataset!$R9457='Pricing Strategy'!$D$4:$D$71),))</f>
        <v>0.4</v>
      </c>
      <c r="V9457" s="3">
        <f>Dataset!$T9457*(1-Dataset!$U9457)</f>
        <v>111.69</v>
      </c>
    </row>
    <row r="9458" spans="1:22" x14ac:dyDescent="0.3">
      <c r="A9458" s="32"/>
      <c r="C9458" s="3">
        <v>9453</v>
      </c>
      <c r="D9458" s="3" t="s">
        <v>10637</v>
      </c>
      <c r="E9458" s="34">
        <v>42641</v>
      </c>
      <c r="F9458" s="34">
        <v>42648</v>
      </c>
      <c r="G9458" s="3" t="s">
        <v>46</v>
      </c>
      <c r="H9458" s="3" t="s">
        <v>4518</v>
      </c>
      <c r="I9458" s="3" t="s">
        <v>4519</v>
      </c>
      <c r="J9458" s="3" t="s">
        <v>37</v>
      </c>
      <c r="K9458" s="3" t="s">
        <v>23</v>
      </c>
      <c r="L9458" s="3" t="s">
        <v>38</v>
      </c>
      <c r="M9458" s="3" t="s">
        <v>39</v>
      </c>
      <c r="N9458" s="3">
        <v>90032</v>
      </c>
      <c r="O9458" s="3" t="s">
        <v>40</v>
      </c>
      <c r="P9458" s="3" t="s">
        <v>3226</v>
      </c>
      <c r="Q9458" s="3" t="s">
        <v>42</v>
      </c>
      <c r="R9458" s="3" t="s">
        <v>71</v>
      </c>
      <c r="S9458" s="3" t="s">
        <v>3227</v>
      </c>
      <c r="T9458" s="3">
        <v>81.792000000000002</v>
      </c>
      <c r="U9458" s="35" cm="1">
        <f t="array" ref="U9458">INDEX('Pricing Strategy'!$F$4:$F$71,MATCH(1,(Dataset!$O9458='Pricing Strategy'!$B$4:$B$71)*(Dataset!$Q9458='Pricing Strategy'!$C$4:$C$71)*(Dataset!$R9458='Pricing Strategy'!$D$4:$D$71),))</f>
        <v>0.4</v>
      </c>
      <c r="V9458" s="3">
        <f>Dataset!$T9458*(1-Dataset!$U9458)</f>
        <v>49.075200000000002</v>
      </c>
    </row>
    <row r="9459" spans="1:22" x14ac:dyDescent="0.3">
      <c r="A9459" s="32"/>
      <c r="C9459" s="3">
        <v>9454</v>
      </c>
      <c r="D9459" s="3" t="s">
        <v>10637</v>
      </c>
      <c r="E9459" s="34">
        <v>42641</v>
      </c>
      <c r="F9459" s="34">
        <v>42648</v>
      </c>
      <c r="G9459" s="3" t="s">
        <v>46</v>
      </c>
      <c r="H9459" s="3" t="s">
        <v>4518</v>
      </c>
      <c r="I9459" s="3" t="s">
        <v>4519</v>
      </c>
      <c r="J9459" s="3" t="s">
        <v>37</v>
      </c>
      <c r="K9459" s="3" t="s">
        <v>23</v>
      </c>
      <c r="L9459" s="3" t="s">
        <v>38</v>
      </c>
      <c r="M9459" s="3" t="s">
        <v>39</v>
      </c>
      <c r="N9459" s="3">
        <v>90032</v>
      </c>
      <c r="O9459" s="3" t="s">
        <v>40</v>
      </c>
      <c r="P9459" s="3" t="s">
        <v>9098</v>
      </c>
      <c r="Q9459" s="3" t="s">
        <v>42</v>
      </c>
      <c r="R9459" s="3" t="s">
        <v>575</v>
      </c>
      <c r="S9459" s="3" t="s">
        <v>9099</v>
      </c>
      <c r="T9459" s="3">
        <v>47.19</v>
      </c>
      <c r="U9459" s="35" cm="1">
        <f t="array" ref="U9459">INDEX('Pricing Strategy'!$F$4:$F$71,MATCH(1,(Dataset!$O9459='Pricing Strategy'!$B$4:$B$71)*(Dataset!$Q9459='Pricing Strategy'!$C$4:$C$71)*(Dataset!$R9459='Pricing Strategy'!$D$4:$D$71),))</f>
        <v>0.45</v>
      </c>
      <c r="V9459" s="3">
        <f>Dataset!$T9459*(1-Dataset!$U9459)</f>
        <v>25.954499999999999</v>
      </c>
    </row>
    <row r="9460" spans="1:22" x14ac:dyDescent="0.3">
      <c r="A9460" s="32"/>
      <c r="C9460" s="3">
        <v>9455</v>
      </c>
      <c r="D9460" s="3" t="s">
        <v>10637</v>
      </c>
      <c r="E9460" s="34">
        <v>42641</v>
      </c>
      <c r="F9460" s="34">
        <v>42648</v>
      </c>
      <c r="G9460" s="3" t="s">
        <v>46</v>
      </c>
      <c r="H9460" s="3" t="s">
        <v>4518</v>
      </c>
      <c r="I9460" s="3" t="s">
        <v>4519</v>
      </c>
      <c r="J9460" s="3" t="s">
        <v>37</v>
      </c>
      <c r="K9460" s="3" t="s">
        <v>23</v>
      </c>
      <c r="L9460" s="3" t="s">
        <v>38</v>
      </c>
      <c r="M9460" s="3" t="s">
        <v>39</v>
      </c>
      <c r="N9460" s="3">
        <v>90032</v>
      </c>
      <c r="O9460" s="3" t="s">
        <v>40</v>
      </c>
      <c r="P9460" s="3" t="s">
        <v>1784</v>
      </c>
      <c r="Q9460" s="3" t="s">
        <v>67</v>
      </c>
      <c r="R9460" s="3" t="s">
        <v>68</v>
      </c>
      <c r="S9460" s="3" t="s">
        <v>1785</v>
      </c>
      <c r="T9460" s="3">
        <v>36.783999999999999</v>
      </c>
      <c r="U9460" s="35" cm="1">
        <f t="array" ref="U9460">INDEX('Pricing Strategy'!$F$4:$F$71,MATCH(1,(Dataset!$O9460='Pricing Strategy'!$B$4:$B$71)*(Dataset!$Q9460='Pricing Strategy'!$C$4:$C$71)*(Dataset!$R9460='Pricing Strategy'!$D$4:$D$71),))</f>
        <v>0.4</v>
      </c>
      <c r="V9460" s="3">
        <f>Dataset!$T9460*(1-Dataset!$U9460)</f>
        <v>22.070399999999999</v>
      </c>
    </row>
    <row r="9461" spans="1:22" x14ac:dyDescent="0.3">
      <c r="A9461" s="32"/>
      <c r="C9461" s="3">
        <v>9456</v>
      </c>
      <c r="D9461" s="3" t="s">
        <v>10638</v>
      </c>
      <c r="E9461" s="34">
        <v>42902</v>
      </c>
      <c r="F9461" s="34">
        <v>42905</v>
      </c>
      <c r="G9461" s="3" t="s">
        <v>19</v>
      </c>
      <c r="H9461" s="3" t="s">
        <v>2602</v>
      </c>
      <c r="I9461" s="3" t="s">
        <v>2603</v>
      </c>
      <c r="J9461" s="3" t="s">
        <v>98</v>
      </c>
      <c r="K9461" s="3" t="s">
        <v>23</v>
      </c>
      <c r="L9461" s="3" t="s">
        <v>6248</v>
      </c>
      <c r="M9461" s="3" t="s">
        <v>331</v>
      </c>
      <c r="N9461" s="3">
        <v>37421</v>
      </c>
      <c r="O9461" s="3" t="s">
        <v>26</v>
      </c>
      <c r="P9461" s="3" t="s">
        <v>10639</v>
      </c>
      <c r="Q9461" s="3" t="s">
        <v>67</v>
      </c>
      <c r="R9461" s="3" t="s">
        <v>680</v>
      </c>
      <c r="S9461" s="3" t="s">
        <v>10640</v>
      </c>
      <c r="T9461" s="3">
        <v>91.474999999999994</v>
      </c>
      <c r="U9461" s="35" cm="1">
        <f t="array" ref="U9461">INDEX('Pricing Strategy'!$F$4:$F$71,MATCH(1,(Dataset!$O9461='Pricing Strategy'!$B$4:$B$71)*(Dataset!$Q9461='Pricing Strategy'!$C$4:$C$71)*(Dataset!$R9461='Pricing Strategy'!$D$4:$D$71),))</f>
        <v>0.3</v>
      </c>
      <c r="V9461" s="3">
        <f>Dataset!$T9461*(1-Dataset!$U9461)</f>
        <v>64.032499999999999</v>
      </c>
    </row>
    <row r="9462" spans="1:22" x14ac:dyDescent="0.3">
      <c r="A9462" s="32"/>
      <c r="C9462" s="3">
        <v>9457</v>
      </c>
      <c r="D9462" s="3" t="s">
        <v>10641</v>
      </c>
      <c r="E9462" s="34">
        <v>43247</v>
      </c>
      <c r="F9462" s="34">
        <v>43254</v>
      </c>
      <c r="G9462" s="3" t="s">
        <v>46</v>
      </c>
      <c r="H9462" s="3" t="s">
        <v>2549</v>
      </c>
      <c r="I9462" s="3" t="s">
        <v>2550</v>
      </c>
      <c r="J9462" s="3" t="s">
        <v>37</v>
      </c>
      <c r="K9462" s="3" t="s">
        <v>23</v>
      </c>
      <c r="L9462" s="3" t="s">
        <v>4494</v>
      </c>
      <c r="M9462" s="3" t="s">
        <v>84</v>
      </c>
      <c r="N9462" s="3">
        <v>27405</v>
      </c>
      <c r="O9462" s="3" t="s">
        <v>26</v>
      </c>
      <c r="P9462" s="3" t="s">
        <v>10642</v>
      </c>
      <c r="Q9462" s="3" t="s">
        <v>67</v>
      </c>
      <c r="R9462" s="3" t="s">
        <v>157</v>
      </c>
      <c r="S9462" s="3" t="s">
        <v>10643</v>
      </c>
      <c r="T9462" s="3">
        <v>27.192</v>
      </c>
      <c r="U9462" s="35" cm="1">
        <f t="array" ref="U9462">INDEX('Pricing Strategy'!$F$4:$F$71,MATCH(1,(Dataset!$O9462='Pricing Strategy'!$B$4:$B$71)*(Dataset!$Q9462='Pricing Strategy'!$C$4:$C$71)*(Dataset!$R9462='Pricing Strategy'!$D$4:$D$71),))</f>
        <v>0.3</v>
      </c>
      <c r="V9462" s="3">
        <f>Dataset!$T9462*(1-Dataset!$U9462)</f>
        <v>19.034399999999998</v>
      </c>
    </row>
    <row r="9463" spans="1:22" x14ac:dyDescent="0.3">
      <c r="A9463" s="32"/>
      <c r="C9463" s="3">
        <v>9458</v>
      </c>
      <c r="D9463" s="3" t="s">
        <v>10641</v>
      </c>
      <c r="E9463" s="34">
        <v>43247</v>
      </c>
      <c r="F9463" s="34">
        <v>43254</v>
      </c>
      <c r="G9463" s="3" t="s">
        <v>46</v>
      </c>
      <c r="H9463" s="3" t="s">
        <v>2549</v>
      </c>
      <c r="I9463" s="3" t="s">
        <v>2550</v>
      </c>
      <c r="J9463" s="3" t="s">
        <v>37</v>
      </c>
      <c r="K9463" s="3" t="s">
        <v>23</v>
      </c>
      <c r="L9463" s="3" t="s">
        <v>4494</v>
      </c>
      <c r="M9463" s="3" t="s">
        <v>84</v>
      </c>
      <c r="N9463" s="3">
        <v>27405</v>
      </c>
      <c r="O9463" s="3" t="s">
        <v>26</v>
      </c>
      <c r="P9463" s="3" t="s">
        <v>4950</v>
      </c>
      <c r="Q9463" s="3" t="s">
        <v>42</v>
      </c>
      <c r="R9463" s="3" t="s">
        <v>71</v>
      </c>
      <c r="S9463" s="3" t="s">
        <v>4951</v>
      </c>
      <c r="T9463" s="3">
        <v>12.06</v>
      </c>
      <c r="U9463" s="35" cm="1">
        <f t="array" ref="U9463">INDEX('Pricing Strategy'!$F$4:$F$71,MATCH(1,(Dataset!$O9463='Pricing Strategy'!$B$4:$B$71)*(Dataset!$Q9463='Pricing Strategy'!$C$4:$C$71)*(Dataset!$R9463='Pricing Strategy'!$D$4:$D$71),))</f>
        <v>0.25</v>
      </c>
      <c r="V9463" s="3">
        <f>Dataset!$T9463*(1-Dataset!$U9463)</f>
        <v>9.0449999999999999</v>
      </c>
    </row>
    <row r="9464" spans="1:22" x14ac:dyDescent="0.3">
      <c r="A9464" s="32"/>
      <c r="C9464" s="3">
        <v>9459</v>
      </c>
      <c r="D9464" s="3" t="s">
        <v>10644</v>
      </c>
      <c r="E9464" s="34">
        <v>42286</v>
      </c>
      <c r="F9464" s="34">
        <v>42291</v>
      </c>
      <c r="G9464" s="3" t="s">
        <v>46</v>
      </c>
      <c r="H9464" s="3" t="s">
        <v>709</v>
      </c>
      <c r="I9464" s="3" t="s">
        <v>710</v>
      </c>
      <c r="J9464" s="3" t="s">
        <v>22</v>
      </c>
      <c r="K9464" s="3" t="s">
        <v>23</v>
      </c>
      <c r="L9464" s="3" t="s">
        <v>123</v>
      </c>
      <c r="M9464" s="3" t="s">
        <v>39</v>
      </c>
      <c r="N9464" s="3">
        <v>94122</v>
      </c>
      <c r="O9464" s="3" t="s">
        <v>40</v>
      </c>
      <c r="P9464" s="3" t="s">
        <v>1122</v>
      </c>
      <c r="Q9464" s="3" t="s">
        <v>42</v>
      </c>
      <c r="R9464" s="3" t="s">
        <v>64</v>
      </c>
      <c r="S9464" s="3" t="s">
        <v>1123</v>
      </c>
      <c r="T9464" s="3">
        <v>144.6</v>
      </c>
      <c r="U9464" s="35" cm="1">
        <f t="array" ref="U9464">INDEX('Pricing Strategy'!$F$4:$F$71,MATCH(1,(Dataset!$O9464='Pricing Strategy'!$B$4:$B$71)*(Dataset!$Q9464='Pricing Strategy'!$C$4:$C$71)*(Dataset!$R9464='Pricing Strategy'!$D$4:$D$71),))</f>
        <v>0.45</v>
      </c>
      <c r="V9464" s="3">
        <f>Dataset!$T9464*(1-Dataset!$U9464)</f>
        <v>79.53</v>
      </c>
    </row>
    <row r="9465" spans="1:22" x14ac:dyDescent="0.3">
      <c r="A9465" s="32"/>
      <c r="C9465" s="3">
        <v>9460</v>
      </c>
      <c r="D9465" s="3" t="s">
        <v>10644</v>
      </c>
      <c r="E9465" s="34">
        <v>42286</v>
      </c>
      <c r="F9465" s="34">
        <v>42291</v>
      </c>
      <c r="G9465" s="3" t="s">
        <v>46</v>
      </c>
      <c r="H9465" s="3" t="s">
        <v>709</v>
      </c>
      <c r="I9465" s="3" t="s">
        <v>710</v>
      </c>
      <c r="J9465" s="3" t="s">
        <v>22</v>
      </c>
      <c r="K9465" s="3" t="s">
        <v>23</v>
      </c>
      <c r="L9465" s="3" t="s">
        <v>123</v>
      </c>
      <c r="M9465" s="3" t="s">
        <v>39</v>
      </c>
      <c r="N9465" s="3">
        <v>94122</v>
      </c>
      <c r="O9465" s="3" t="s">
        <v>40</v>
      </c>
      <c r="P9465" s="3" t="s">
        <v>8138</v>
      </c>
      <c r="Q9465" s="3" t="s">
        <v>67</v>
      </c>
      <c r="R9465" s="3" t="s">
        <v>68</v>
      </c>
      <c r="S9465" s="3" t="s">
        <v>8139</v>
      </c>
      <c r="T9465" s="3">
        <v>15.992000000000001</v>
      </c>
      <c r="U9465" s="35" cm="1">
        <f t="array" ref="U9465">INDEX('Pricing Strategy'!$F$4:$F$71,MATCH(1,(Dataset!$O9465='Pricing Strategy'!$B$4:$B$71)*(Dataset!$Q9465='Pricing Strategy'!$C$4:$C$71)*(Dataset!$R9465='Pricing Strategy'!$D$4:$D$71),))</f>
        <v>0.4</v>
      </c>
      <c r="V9465" s="3">
        <f>Dataset!$T9465*(1-Dataset!$U9465)</f>
        <v>9.5952000000000002</v>
      </c>
    </row>
    <row r="9466" spans="1:22" x14ac:dyDescent="0.3">
      <c r="A9466" s="32"/>
      <c r="C9466" s="3">
        <v>9461</v>
      </c>
      <c r="D9466" s="3" t="s">
        <v>10645</v>
      </c>
      <c r="E9466" s="34">
        <v>42325</v>
      </c>
      <c r="F9466" s="34">
        <v>42330</v>
      </c>
      <c r="G9466" s="3" t="s">
        <v>19</v>
      </c>
      <c r="H9466" s="3" t="s">
        <v>3674</v>
      </c>
      <c r="I9466" s="3" t="s">
        <v>3675</v>
      </c>
      <c r="J9466" s="3" t="s">
        <v>98</v>
      </c>
      <c r="K9466" s="3" t="s">
        <v>23</v>
      </c>
      <c r="L9466" s="3" t="s">
        <v>262</v>
      </c>
      <c r="M9466" s="3" t="s">
        <v>263</v>
      </c>
      <c r="N9466" s="3">
        <v>10024</v>
      </c>
      <c r="O9466" s="3" t="s">
        <v>144</v>
      </c>
      <c r="P9466" s="3" t="s">
        <v>2699</v>
      </c>
      <c r="Q9466" s="3" t="s">
        <v>42</v>
      </c>
      <c r="R9466" s="3" t="s">
        <v>86</v>
      </c>
      <c r="S9466" s="3" t="s">
        <v>2700</v>
      </c>
      <c r="T9466" s="3">
        <v>34.44</v>
      </c>
      <c r="U9466" s="35" cm="1">
        <f t="array" ref="U9466">INDEX('Pricing Strategy'!$F$4:$F$71,MATCH(1,(Dataset!$O9466='Pricing Strategy'!$B$4:$B$71)*(Dataset!$Q9466='Pricing Strategy'!$C$4:$C$71)*(Dataset!$R9466='Pricing Strategy'!$D$4:$D$71),))</f>
        <v>0.4</v>
      </c>
      <c r="V9466" s="3">
        <f>Dataset!$T9466*(1-Dataset!$U9466)</f>
        <v>20.663999999999998</v>
      </c>
    </row>
    <row r="9467" spans="1:22" x14ac:dyDescent="0.3">
      <c r="A9467" s="32"/>
      <c r="C9467" s="3">
        <v>9462</v>
      </c>
      <c r="D9467" s="3" t="s">
        <v>10646</v>
      </c>
      <c r="E9467" s="34">
        <v>42296</v>
      </c>
      <c r="F9467" s="34">
        <v>42301</v>
      </c>
      <c r="G9467" s="3" t="s">
        <v>46</v>
      </c>
      <c r="H9467" s="3" t="s">
        <v>2163</v>
      </c>
      <c r="I9467" s="3" t="s">
        <v>2164</v>
      </c>
      <c r="J9467" s="3" t="s">
        <v>98</v>
      </c>
      <c r="K9467" s="3" t="s">
        <v>23</v>
      </c>
      <c r="L9467" s="3" t="s">
        <v>1119</v>
      </c>
      <c r="M9467" s="3" t="s">
        <v>39</v>
      </c>
      <c r="N9467" s="3">
        <v>90712</v>
      </c>
      <c r="O9467" s="3" t="s">
        <v>40</v>
      </c>
      <c r="P9467" s="3" t="s">
        <v>4327</v>
      </c>
      <c r="Q9467" s="3" t="s">
        <v>67</v>
      </c>
      <c r="R9467" s="3" t="s">
        <v>68</v>
      </c>
      <c r="S9467" s="3" t="s">
        <v>4328</v>
      </c>
      <c r="T9467" s="3">
        <v>321.55200000000002</v>
      </c>
      <c r="U9467" s="35" cm="1">
        <f t="array" ref="U9467">INDEX('Pricing Strategy'!$F$4:$F$71,MATCH(1,(Dataset!$O9467='Pricing Strategy'!$B$4:$B$71)*(Dataset!$Q9467='Pricing Strategy'!$C$4:$C$71)*(Dataset!$R9467='Pricing Strategy'!$D$4:$D$71),))</f>
        <v>0.4</v>
      </c>
      <c r="V9467" s="3">
        <f>Dataset!$T9467*(1-Dataset!$U9467)</f>
        <v>192.93120000000002</v>
      </c>
    </row>
    <row r="9468" spans="1:22" x14ac:dyDescent="0.3">
      <c r="A9468" s="32"/>
      <c r="C9468" s="3">
        <v>9463</v>
      </c>
      <c r="D9468" s="3" t="s">
        <v>10647</v>
      </c>
      <c r="E9468" s="34">
        <v>43429</v>
      </c>
      <c r="F9468" s="34">
        <v>43434</v>
      </c>
      <c r="G9468" s="3" t="s">
        <v>19</v>
      </c>
      <c r="H9468" s="3" t="s">
        <v>303</v>
      </c>
      <c r="I9468" s="3" t="s">
        <v>304</v>
      </c>
      <c r="J9468" s="3" t="s">
        <v>37</v>
      </c>
      <c r="K9468" s="3" t="s">
        <v>23</v>
      </c>
      <c r="L9468" s="3" t="s">
        <v>1475</v>
      </c>
      <c r="M9468" s="3" t="s">
        <v>25</v>
      </c>
      <c r="N9468" s="3">
        <v>40214</v>
      </c>
      <c r="O9468" s="3" t="s">
        <v>26</v>
      </c>
      <c r="P9468" s="3" t="s">
        <v>4525</v>
      </c>
      <c r="Q9468" s="3" t="s">
        <v>28</v>
      </c>
      <c r="R9468" s="3" t="s">
        <v>32</v>
      </c>
      <c r="S9468" s="3" t="s">
        <v>4526</v>
      </c>
      <c r="T9468" s="3">
        <v>701.96</v>
      </c>
      <c r="U9468" s="35" cm="1">
        <f t="array" ref="U9468">INDEX('Pricing Strategy'!$F$4:$F$71,MATCH(1,(Dataset!$O9468='Pricing Strategy'!$B$4:$B$71)*(Dataset!$Q9468='Pricing Strategy'!$C$4:$C$71)*(Dataset!$R9468='Pricing Strategy'!$D$4:$D$71),))</f>
        <v>0.3</v>
      </c>
      <c r="V9468" s="3">
        <f>Dataset!$T9468*(1-Dataset!$U9468)</f>
        <v>491.37200000000001</v>
      </c>
    </row>
    <row r="9469" spans="1:22" x14ac:dyDescent="0.3">
      <c r="A9469" s="32"/>
      <c r="C9469" s="3">
        <v>9464</v>
      </c>
      <c r="D9469" s="3" t="s">
        <v>10648</v>
      </c>
      <c r="E9469" s="34">
        <v>42062</v>
      </c>
      <c r="F9469" s="34">
        <v>42066</v>
      </c>
      <c r="G9469" s="3" t="s">
        <v>184</v>
      </c>
      <c r="H9469" s="3" t="s">
        <v>4875</v>
      </c>
      <c r="I9469" s="3" t="s">
        <v>4876</v>
      </c>
      <c r="J9469" s="3" t="s">
        <v>22</v>
      </c>
      <c r="K9469" s="3" t="s">
        <v>23</v>
      </c>
      <c r="L9469" s="3" t="s">
        <v>493</v>
      </c>
      <c r="M9469" s="3" t="s">
        <v>494</v>
      </c>
      <c r="N9469" s="3">
        <v>43229</v>
      </c>
      <c r="O9469" s="3" t="s">
        <v>144</v>
      </c>
      <c r="P9469" s="3" t="s">
        <v>1891</v>
      </c>
      <c r="Q9469" s="3" t="s">
        <v>42</v>
      </c>
      <c r="R9469" s="3" t="s">
        <v>64</v>
      </c>
      <c r="S9469" s="3" t="s">
        <v>1892</v>
      </c>
      <c r="T9469" s="3">
        <v>19.456</v>
      </c>
      <c r="U9469" s="35" cm="1">
        <f t="array" ref="U9469">INDEX('Pricing Strategy'!$F$4:$F$71,MATCH(1,(Dataset!$O9469='Pricing Strategy'!$B$4:$B$71)*(Dataset!$Q9469='Pricing Strategy'!$C$4:$C$71)*(Dataset!$R9469='Pricing Strategy'!$D$4:$D$71),))</f>
        <v>0.45</v>
      </c>
      <c r="V9469" s="3">
        <f>Dataset!$T9469*(1-Dataset!$U9469)</f>
        <v>10.700800000000001</v>
      </c>
    </row>
    <row r="9470" spans="1:22" x14ac:dyDescent="0.3">
      <c r="A9470" s="32"/>
      <c r="C9470" s="3">
        <v>9465</v>
      </c>
      <c r="D9470" s="3" t="s">
        <v>10649</v>
      </c>
      <c r="E9470" s="34">
        <v>42359</v>
      </c>
      <c r="F9470" s="34">
        <v>42363</v>
      </c>
      <c r="G9470" s="3" t="s">
        <v>46</v>
      </c>
      <c r="H9470" s="3" t="s">
        <v>4688</v>
      </c>
      <c r="I9470" s="3" t="s">
        <v>4689</v>
      </c>
      <c r="J9470" s="3" t="s">
        <v>22</v>
      </c>
      <c r="K9470" s="3" t="s">
        <v>23</v>
      </c>
      <c r="L9470" s="3" t="s">
        <v>603</v>
      </c>
      <c r="M9470" s="3" t="s">
        <v>241</v>
      </c>
      <c r="N9470" s="3">
        <v>19711</v>
      </c>
      <c r="O9470" s="3" t="s">
        <v>144</v>
      </c>
      <c r="P9470" s="3" t="s">
        <v>6840</v>
      </c>
      <c r="Q9470" s="3" t="s">
        <v>42</v>
      </c>
      <c r="R9470" s="3" t="s">
        <v>43</v>
      </c>
      <c r="S9470" s="3" t="s">
        <v>6841</v>
      </c>
      <c r="T9470" s="3">
        <v>17.28</v>
      </c>
      <c r="U9470" s="35" cm="1">
        <f t="array" ref="U9470">INDEX('Pricing Strategy'!$F$4:$F$71,MATCH(1,(Dataset!$O9470='Pricing Strategy'!$B$4:$B$71)*(Dataset!$Q9470='Pricing Strategy'!$C$4:$C$71)*(Dataset!$R9470='Pricing Strategy'!$D$4:$D$71),))</f>
        <v>0.4</v>
      </c>
      <c r="V9470" s="3">
        <f>Dataset!$T9470*(1-Dataset!$U9470)</f>
        <v>10.368</v>
      </c>
    </row>
    <row r="9471" spans="1:22" x14ac:dyDescent="0.3">
      <c r="A9471" s="32"/>
      <c r="C9471" s="3">
        <v>9466</v>
      </c>
      <c r="D9471" s="3" t="s">
        <v>10650</v>
      </c>
      <c r="E9471" s="34">
        <v>43058</v>
      </c>
      <c r="F9471" s="34">
        <v>43062</v>
      </c>
      <c r="G9471" s="3" t="s">
        <v>46</v>
      </c>
      <c r="H9471" s="3" t="s">
        <v>260</v>
      </c>
      <c r="I9471" s="3" t="s">
        <v>261</v>
      </c>
      <c r="J9471" s="3" t="s">
        <v>37</v>
      </c>
      <c r="K9471" s="3" t="s">
        <v>23</v>
      </c>
      <c r="L9471" s="3" t="s">
        <v>91</v>
      </c>
      <c r="M9471" s="3" t="s">
        <v>92</v>
      </c>
      <c r="N9471" s="3">
        <v>98115</v>
      </c>
      <c r="O9471" s="3" t="s">
        <v>40</v>
      </c>
      <c r="P9471" s="3" t="s">
        <v>1814</v>
      </c>
      <c r="Q9471" s="3" t="s">
        <v>28</v>
      </c>
      <c r="R9471" s="3" t="s">
        <v>61</v>
      </c>
      <c r="S9471" s="3" t="s">
        <v>1815</v>
      </c>
      <c r="T9471" s="3">
        <v>31.96</v>
      </c>
      <c r="U9471" s="35" cm="1">
        <f t="array" ref="U9471">INDEX('Pricing Strategy'!$F$4:$F$71,MATCH(1,(Dataset!$O9471='Pricing Strategy'!$B$4:$B$71)*(Dataset!$Q9471='Pricing Strategy'!$C$4:$C$71)*(Dataset!$R9471='Pricing Strategy'!$D$4:$D$71),))</f>
        <v>0.4</v>
      </c>
      <c r="V9471" s="3">
        <f>Dataset!$T9471*(1-Dataset!$U9471)</f>
        <v>19.175999999999998</v>
      </c>
    </row>
    <row r="9472" spans="1:22" x14ac:dyDescent="0.3">
      <c r="A9472" s="32"/>
      <c r="C9472" s="3">
        <v>9467</v>
      </c>
      <c r="D9472" s="3" t="s">
        <v>10651</v>
      </c>
      <c r="E9472" s="34">
        <v>43409</v>
      </c>
      <c r="F9472" s="34">
        <v>43414</v>
      </c>
      <c r="G9472" s="3" t="s">
        <v>19</v>
      </c>
      <c r="H9472" s="3" t="s">
        <v>4317</v>
      </c>
      <c r="I9472" s="3" t="s">
        <v>4318</v>
      </c>
      <c r="J9472" s="3" t="s">
        <v>22</v>
      </c>
      <c r="K9472" s="3" t="s">
        <v>23</v>
      </c>
      <c r="L9472" s="3" t="s">
        <v>262</v>
      </c>
      <c r="M9472" s="3" t="s">
        <v>263</v>
      </c>
      <c r="N9472" s="3">
        <v>10024</v>
      </c>
      <c r="O9472" s="3" t="s">
        <v>144</v>
      </c>
      <c r="P9472" s="3" t="s">
        <v>614</v>
      </c>
      <c r="Q9472" s="3" t="s">
        <v>42</v>
      </c>
      <c r="R9472" s="3" t="s">
        <v>71</v>
      </c>
      <c r="S9472" s="3" t="s">
        <v>615</v>
      </c>
      <c r="T9472" s="3">
        <v>164.68799999999999</v>
      </c>
      <c r="U9472" s="35" cm="1">
        <f t="array" ref="U9472">INDEX('Pricing Strategy'!$F$4:$F$71,MATCH(1,(Dataset!$O9472='Pricing Strategy'!$B$4:$B$71)*(Dataset!$Q9472='Pricing Strategy'!$C$4:$C$71)*(Dataset!$R9472='Pricing Strategy'!$D$4:$D$71),))</f>
        <v>0.4</v>
      </c>
      <c r="V9472" s="3">
        <f>Dataset!$T9472*(1-Dataset!$U9472)</f>
        <v>98.812799999999996</v>
      </c>
    </row>
    <row r="9473" spans="1:22" x14ac:dyDescent="0.3">
      <c r="A9473" s="32"/>
      <c r="C9473" s="3">
        <v>9468</v>
      </c>
      <c r="D9473" s="3" t="s">
        <v>10651</v>
      </c>
      <c r="E9473" s="34">
        <v>43409</v>
      </c>
      <c r="F9473" s="34">
        <v>43414</v>
      </c>
      <c r="G9473" s="3" t="s">
        <v>19</v>
      </c>
      <c r="H9473" s="3" t="s">
        <v>4317</v>
      </c>
      <c r="I9473" s="3" t="s">
        <v>4318</v>
      </c>
      <c r="J9473" s="3" t="s">
        <v>22</v>
      </c>
      <c r="K9473" s="3" t="s">
        <v>23</v>
      </c>
      <c r="L9473" s="3" t="s">
        <v>262</v>
      </c>
      <c r="M9473" s="3" t="s">
        <v>263</v>
      </c>
      <c r="N9473" s="3">
        <v>10024</v>
      </c>
      <c r="O9473" s="3" t="s">
        <v>144</v>
      </c>
      <c r="P9473" s="3" t="s">
        <v>6948</v>
      </c>
      <c r="Q9473" s="3" t="s">
        <v>28</v>
      </c>
      <c r="R9473" s="3" t="s">
        <v>52</v>
      </c>
      <c r="S9473" s="3" t="s">
        <v>6949</v>
      </c>
      <c r="T9473" s="3">
        <v>166.5</v>
      </c>
      <c r="U9473" s="35" cm="1">
        <f t="array" ref="U9473">INDEX('Pricing Strategy'!$F$4:$F$71,MATCH(1,(Dataset!$O9473='Pricing Strategy'!$B$4:$B$71)*(Dataset!$Q9473='Pricing Strategy'!$C$4:$C$71)*(Dataset!$R9473='Pricing Strategy'!$D$4:$D$71),))</f>
        <v>0.45</v>
      </c>
      <c r="V9473" s="3">
        <f>Dataset!$T9473*(1-Dataset!$U9473)</f>
        <v>91.575000000000003</v>
      </c>
    </row>
    <row r="9474" spans="1:22" x14ac:dyDescent="0.3">
      <c r="A9474" s="32"/>
      <c r="C9474" s="3">
        <v>9469</v>
      </c>
      <c r="D9474" s="3" t="s">
        <v>10651</v>
      </c>
      <c r="E9474" s="34">
        <v>43409</v>
      </c>
      <c r="F9474" s="34">
        <v>43414</v>
      </c>
      <c r="G9474" s="3" t="s">
        <v>19</v>
      </c>
      <c r="H9474" s="3" t="s">
        <v>4317</v>
      </c>
      <c r="I9474" s="3" t="s">
        <v>4318</v>
      </c>
      <c r="J9474" s="3" t="s">
        <v>22</v>
      </c>
      <c r="K9474" s="3" t="s">
        <v>23</v>
      </c>
      <c r="L9474" s="3" t="s">
        <v>262</v>
      </c>
      <c r="M9474" s="3" t="s">
        <v>263</v>
      </c>
      <c r="N9474" s="3">
        <v>10024</v>
      </c>
      <c r="O9474" s="3" t="s">
        <v>144</v>
      </c>
      <c r="P9474" s="3" t="s">
        <v>2646</v>
      </c>
      <c r="Q9474" s="3" t="s">
        <v>42</v>
      </c>
      <c r="R9474" s="3" t="s">
        <v>86</v>
      </c>
      <c r="S9474" s="3" t="s">
        <v>2647</v>
      </c>
      <c r="T9474" s="3">
        <v>12.96</v>
      </c>
      <c r="U9474" s="35" cm="1">
        <f t="array" ref="U9474">INDEX('Pricing Strategy'!$F$4:$F$71,MATCH(1,(Dataset!$O9474='Pricing Strategy'!$B$4:$B$71)*(Dataset!$Q9474='Pricing Strategy'!$C$4:$C$71)*(Dataset!$R9474='Pricing Strategy'!$D$4:$D$71),))</f>
        <v>0.4</v>
      </c>
      <c r="V9474" s="3">
        <f>Dataset!$T9474*(1-Dataset!$U9474)</f>
        <v>7.7759999999999998</v>
      </c>
    </row>
    <row r="9475" spans="1:22" x14ac:dyDescent="0.3">
      <c r="A9475" s="32"/>
      <c r="C9475" s="3">
        <v>9470</v>
      </c>
      <c r="D9475" s="3" t="s">
        <v>10651</v>
      </c>
      <c r="E9475" s="34">
        <v>43409</v>
      </c>
      <c r="F9475" s="34">
        <v>43414</v>
      </c>
      <c r="G9475" s="3" t="s">
        <v>19</v>
      </c>
      <c r="H9475" s="3" t="s">
        <v>4317</v>
      </c>
      <c r="I9475" s="3" t="s">
        <v>4318</v>
      </c>
      <c r="J9475" s="3" t="s">
        <v>22</v>
      </c>
      <c r="K9475" s="3" t="s">
        <v>23</v>
      </c>
      <c r="L9475" s="3" t="s">
        <v>262</v>
      </c>
      <c r="M9475" s="3" t="s">
        <v>263</v>
      </c>
      <c r="N9475" s="3">
        <v>10024</v>
      </c>
      <c r="O9475" s="3" t="s">
        <v>144</v>
      </c>
      <c r="P9475" s="3" t="s">
        <v>1626</v>
      </c>
      <c r="Q9475" s="3" t="s">
        <v>42</v>
      </c>
      <c r="R9475" s="3" t="s">
        <v>86</v>
      </c>
      <c r="S9475" s="3" t="s">
        <v>1627</v>
      </c>
      <c r="T9475" s="3">
        <v>110.96</v>
      </c>
      <c r="U9475" s="35" cm="1">
        <f t="array" ref="U9475">INDEX('Pricing Strategy'!$F$4:$F$71,MATCH(1,(Dataset!$O9475='Pricing Strategy'!$B$4:$B$71)*(Dataset!$Q9475='Pricing Strategy'!$C$4:$C$71)*(Dataset!$R9475='Pricing Strategy'!$D$4:$D$71),))</f>
        <v>0.4</v>
      </c>
      <c r="V9475" s="3">
        <f>Dataset!$T9475*(1-Dataset!$U9475)</f>
        <v>66.575999999999993</v>
      </c>
    </row>
    <row r="9476" spans="1:22" x14ac:dyDescent="0.3">
      <c r="A9476" s="32"/>
      <c r="C9476" s="3">
        <v>9471</v>
      </c>
      <c r="D9476" s="3" t="s">
        <v>10651</v>
      </c>
      <c r="E9476" s="34">
        <v>43409</v>
      </c>
      <c r="F9476" s="34">
        <v>43414</v>
      </c>
      <c r="G9476" s="3" t="s">
        <v>19</v>
      </c>
      <c r="H9476" s="3" t="s">
        <v>4317</v>
      </c>
      <c r="I9476" s="3" t="s">
        <v>4318</v>
      </c>
      <c r="J9476" s="3" t="s">
        <v>22</v>
      </c>
      <c r="K9476" s="3" t="s">
        <v>23</v>
      </c>
      <c r="L9476" s="3" t="s">
        <v>262</v>
      </c>
      <c r="M9476" s="3" t="s">
        <v>263</v>
      </c>
      <c r="N9476" s="3">
        <v>10024</v>
      </c>
      <c r="O9476" s="3" t="s">
        <v>144</v>
      </c>
      <c r="P9476" s="3" t="s">
        <v>612</v>
      </c>
      <c r="Q9476" s="3" t="s">
        <v>67</v>
      </c>
      <c r="R9476" s="3" t="s">
        <v>68</v>
      </c>
      <c r="S9476" s="3" t="s">
        <v>613</v>
      </c>
      <c r="T9476" s="3">
        <v>99.98</v>
      </c>
      <c r="U9476" s="35" cm="1">
        <f t="array" ref="U9476">INDEX('Pricing Strategy'!$F$4:$F$71,MATCH(1,(Dataset!$O9476='Pricing Strategy'!$B$4:$B$71)*(Dataset!$Q9476='Pricing Strategy'!$C$4:$C$71)*(Dataset!$R9476='Pricing Strategy'!$D$4:$D$71),))</f>
        <v>0.4</v>
      </c>
      <c r="V9476" s="3">
        <f>Dataset!$T9476*(1-Dataset!$U9476)</f>
        <v>59.988</v>
      </c>
    </row>
    <row r="9477" spans="1:22" x14ac:dyDescent="0.3">
      <c r="A9477" s="32"/>
      <c r="C9477" s="3">
        <v>9472</v>
      </c>
      <c r="D9477" s="3" t="s">
        <v>10651</v>
      </c>
      <c r="E9477" s="34">
        <v>43409</v>
      </c>
      <c r="F9477" s="34">
        <v>43414</v>
      </c>
      <c r="G9477" s="3" t="s">
        <v>19</v>
      </c>
      <c r="H9477" s="3" t="s">
        <v>4317</v>
      </c>
      <c r="I9477" s="3" t="s">
        <v>4318</v>
      </c>
      <c r="J9477" s="3" t="s">
        <v>22</v>
      </c>
      <c r="K9477" s="3" t="s">
        <v>23</v>
      </c>
      <c r="L9477" s="3" t="s">
        <v>262</v>
      </c>
      <c r="M9477" s="3" t="s">
        <v>263</v>
      </c>
      <c r="N9477" s="3">
        <v>10024</v>
      </c>
      <c r="O9477" s="3" t="s">
        <v>144</v>
      </c>
      <c r="P9477" s="3" t="s">
        <v>1102</v>
      </c>
      <c r="Q9477" s="3" t="s">
        <v>42</v>
      </c>
      <c r="R9477" s="3" t="s">
        <v>71</v>
      </c>
      <c r="S9477" s="3" t="s">
        <v>1103</v>
      </c>
      <c r="T9477" s="3">
        <v>11.423999999999999</v>
      </c>
      <c r="U9477" s="35" cm="1">
        <f t="array" ref="U9477">INDEX('Pricing Strategy'!$F$4:$F$71,MATCH(1,(Dataset!$O9477='Pricing Strategy'!$B$4:$B$71)*(Dataset!$Q9477='Pricing Strategy'!$C$4:$C$71)*(Dataset!$R9477='Pricing Strategy'!$D$4:$D$71),))</f>
        <v>0.4</v>
      </c>
      <c r="V9477" s="3">
        <f>Dataset!$T9477*(1-Dataset!$U9477)</f>
        <v>6.8543999999999992</v>
      </c>
    </row>
    <row r="9478" spans="1:22" x14ac:dyDescent="0.3">
      <c r="A9478" s="32"/>
      <c r="C9478" s="3">
        <v>9473</v>
      </c>
      <c r="D9478" s="3" t="s">
        <v>10651</v>
      </c>
      <c r="E9478" s="34">
        <v>43409</v>
      </c>
      <c r="F9478" s="34">
        <v>43414</v>
      </c>
      <c r="G9478" s="3" t="s">
        <v>19</v>
      </c>
      <c r="H9478" s="3" t="s">
        <v>4317</v>
      </c>
      <c r="I9478" s="3" t="s">
        <v>4318</v>
      </c>
      <c r="J9478" s="3" t="s">
        <v>22</v>
      </c>
      <c r="K9478" s="3" t="s">
        <v>23</v>
      </c>
      <c r="L9478" s="3" t="s">
        <v>262</v>
      </c>
      <c r="M9478" s="3" t="s">
        <v>263</v>
      </c>
      <c r="N9478" s="3">
        <v>10024</v>
      </c>
      <c r="O9478" s="3" t="s">
        <v>144</v>
      </c>
      <c r="P9478" s="3" t="s">
        <v>6146</v>
      </c>
      <c r="Q9478" s="3" t="s">
        <v>28</v>
      </c>
      <c r="R9478" s="3" t="s">
        <v>32</v>
      </c>
      <c r="S9478" s="3" t="s">
        <v>6147</v>
      </c>
      <c r="T9478" s="3">
        <v>128.124</v>
      </c>
      <c r="U9478" s="35" cm="1">
        <f t="array" ref="U9478">INDEX('Pricing Strategy'!$F$4:$F$71,MATCH(1,(Dataset!$O9478='Pricing Strategy'!$B$4:$B$71)*(Dataset!$Q9478='Pricing Strategy'!$C$4:$C$71)*(Dataset!$R9478='Pricing Strategy'!$D$4:$D$71),))</f>
        <v>0.45</v>
      </c>
      <c r="V9478" s="3">
        <f>Dataset!$T9478*(1-Dataset!$U9478)</f>
        <v>70.46820000000001</v>
      </c>
    </row>
    <row r="9479" spans="1:22" x14ac:dyDescent="0.3">
      <c r="A9479" s="32"/>
      <c r="C9479" s="3">
        <v>9474</v>
      </c>
      <c r="D9479" s="3" t="s">
        <v>10651</v>
      </c>
      <c r="E9479" s="34">
        <v>43409</v>
      </c>
      <c r="F9479" s="34">
        <v>43414</v>
      </c>
      <c r="G9479" s="3" t="s">
        <v>19</v>
      </c>
      <c r="H9479" s="3" t="s">
        <v>4317</v>
      </c>
      <c r="I9479" s="3" t="s">
        <v>4318</v>
      </c>
      <c r="J9479" s="3" t="s">
        <v>22</v>
      </c>
      <c r="K9479" s="3" t="s">
        <v>23</v>
      </c>
      <c r="L9479" s="3" t="s">
        <v>262</v>
      </c>
      <c r="M9479" s="3" t="s">
        <v>263</v>
      </c>
      <c r="N9479" s="3">
        <v>10024</v>
      </c>
      <c r="O9479" s="3" t="s">
        <v>144</v>
      </c>
      <c r="P9479" s="3" t="s">
        <v>8396</v>
      </c>
      <c r="Q9479" s="3" t="s">
        <v>28</v>
      </c>
      <c r="R9479" s="3" t="s">
        <v>61</v>
      </c>
      <c r="S9479" s="3" t="s">
        <v>8397</v>
      </c>
      <c r="T9479" s="3">
        <v>101.4</v>
      </c>
      <c r="U9479" s="35" cm="1">
        <f t="array" ref="U9479">INDEX('Pricing Strategy'!$F$4:$F$71,MATCH(1,(Dataset!$O9479='Pricing Strategy'!$B$4:$B$71)*(Dataset!$Q9479='Pricing Strategy'!$C$4:$C$71)*(Dataset!$R9479='Pricing Strategy'!$D$4:$D$71),))</f>
        <v>0.4</v>
      </c>
      <c r="V9479" s="3">
        <f>Dataset!$T9479*(1-Dataset!$U9479)</f>
        <v>60.84</v>
      </c>
    </row>
    <row r="9480" spans="1:22" x14ac:dyDescent="0.3">
      <c r="A9480" s="32"/>
      <c r="C9480" s="3">
        <v>9475</v>
      </c>
      <c r="D9480" s="3" t="s">
        <v>10652</v>
      </c>
      <c r="E9480" s="34">
        <v>42521</v>
      </c>
      <c r="F9480" s="34">
        <v>42526</v>
      </c>
      <c r="G9480" s="3" t="s">
        <v>19</v>
      </c>
      <c r="H9480" s="3" t="s">
        <v>260</v>
      </c>
      <c r="I9480" s="3" t="s">
        <v>261</v>
      </c>
      <c r="J9480" s="3" t="s">
        <v>37</v>
      </c>
      <c r="K9480" s="3" t="s">
        <v>23</v>
      </c>
      <c r="L9480" s="3" t="s">
        <v>299</v>
      </c>
      <c r="M9480" s="3" t="s">
        <v>207</v>
      </c>
      <c r="N9480" s="3">
        <v>60653</v>
      </c>
      <c r="O9480" s="3" t="s">
        <v>101</v>
      </c>
      <c r="P9480" s="3" t="s">
        <v>4568</v>
      </c>
      <c r="Q9480" s="3" t="s">
        <v>42</v>
      </c>
      <c r="R9480" s="3" t="s">
        <v>43</v>
      </c>
      <c r="S9480" s="3" t="s">
        <v>4569</v>
      </c>
      <c r="T9480" s="3">
        <v>5.9039999999999999</v>
      </c>
      <c r="U9480" s="35" cm="1">
        <f t="array" ref="U9480">INDEX('Pricing Strategy'!$F$4:$F$71,MATCH(1,(Dataset!$O9480='Pricing Strategy'!$B$4:$B$71)*(Dataset!$Q9480='Pricing Strategy'!$C$4:$C$71)*(Dataset!$R9480='Pricing Strategy'!$D$4:$D$71),))</f>
        <v>0.3</v>
      </c>
      <c r="V9480" s="3">
        <f>Dataset!$T9480*(1-Dataset!$U9480)</f>
        <v>4.1327999999999996</v>
      </c>
    </row>
    <row r="9481" spans="1:22" x14ac:dyDescent="0.3">
      <c r="A9481" s="32"/>
      <c r="C9481" s="3">
        <v>9476</v>
      </c>
      <c r="D9481" s="3" t="s">
        <v>10652</v>
      </c>
      <c r="E9481" s="34">
        <v>42521</v>
      </c>
      <c r="F9481" s="34">
        <v>42526</v>
      </c>
      <c r="G9481" s="3" t="s">
        <v>19</v>
      </c>
      <c r="H9481" s="3" t="s">
        <v>260</v>
      </c>
      <c r="I9481" s="3" t="s">
        <v>261</v>
      </c>
      <c r="J9481" s="3" t="s">
        <v>37</v>
      </c>
      <c r="K9481" s="3" t="s">
        <v>23</v>
      </c>
      <c r="L9481" s="3" t="s">
        <v>299</v>
      </c>
      <c r="M9481" s="3" t="s">
        <v>207</v>
      </c>
      <c r="N9481" s="3">
        <v>60653</v>
      </c>
      <c r="O9481" s="3" t="s">
        <v>101</v>
      </c>
      <c r="P9481" s="3" t="s">
        <v>4078</v>
      </c>
      <c r="Q9481" s="3" t="s">
        <v>42</v>
      </c>
      <c r="R9481" s="3" t="s">
        <v>86</v>
      </c>
      <c r="S9481" s="3" t="s">
        <v>4079</v>
      </c>
      <c r="T9481" s="3">
        <v>173.488</v>
      </c>
      <c r="U9481" s="35" cm="1">
        <f t="array" ref="U9481">INDEX('Pricing Strategy'!$F$4:$F$71,MATCH(1,(Dataset!$O9481='Pricing Strategy'!$B$4:$B$71)*(Dataset!$Q9481='Pricing Strategy'!$C$4:$C$71)*(Dataset!$R9481='Pricing Strategy'!$D$4:$D$71),))</f>
        <v>0.3</v>
      </c>
      <c r="V9481" s="3">
        <f>Dataset!$T9481*(1-Dataset!$U9481)</f>
        <v>121.44159999999999</v>
      </c>
    </row>
    <row r="9482" spans="1:22" x14ac:dyDescent="0.3">
      <c r="A9482" s="32"/>
      <c r="C9482" s="3">
        <v>9477</v>
      </c>
      <c r="D9482" s="3" t="s">
        <v>10652</v>
      </c>
      <c r="E9482" s="34">
        <v>42521</v>
      </c>
      <c r="F9482" s="34">
        <v>42526</v>
      </c>
      <c r="G9482" s="3" t="s">
        <v>19</v>
      </c>
      <c r="H9482" s="3" t="s">
        <v>260</v>
      </c>
      <c r="I9482" s="3" t="s">
        <v>261</v>
      </c>
      <c r="J9482" s="3" t="s">
        <v>37</v>
      </c>
      <c r="K9482" s="3" t="s">
        <v>23</v>
      </c>
      <c r="L9482" s="3" t="s">
        <v>299</v>
      </c>
      <c r="M9482" s="3" t="s">
        <v>207</v>
      </c>
      <c r="N9482" s="3">
        <v>60653</v>
      </c>
      <c r="O9482" s="3" t="s">
        <v>101</v>
      </c>
      <c r="P9482" s="3" t="s">
        <v>6629</v>
      </c>
      <c r="Q9482" s="3" t="s">
        <v>28</v>
      </c>
      <c r="R9482" s="3" t="s">
        <v>61</v>
      </c>
      <c r="S9482" s="3" t="s">
        <v>6630</v>
      </c>
      <c r="T9482" s="3">
        <v>51.56</v>
      </c>
      <c r="U9482" s="35" cm="1">
        <f t="array" ref="U9482">INDEX('Pricing Strategy'!$F$4:$F$71,MATCH(1,(Dataset!$O9482='Pricing Strategy'!$B$4:$B$71)*(Dataset!$Q9482='Pricing Strategy'!$C$4:$C$71)*(Dataset!$R9482='Pricing Strategy'!$D$4:$D$71),))</f>
        <v>0.3</v>
      </c>
      <c r="V9482" s="3">
        <f>Dataset!$T9482*(1-Dataset!$U9482)</f>
        <v>36.091999999999999</v>
      </c>
    </row>
    <row r="9483" spans="1:22" x14ac:dyDescent="0.3">
      <c r="A9483" s="32"/>
      <c r="C9483" s="3">
        <v>9478</v>
      </c>
      <c r="D9483" s="3" t="s">
        <v>10652</v>
      </c>
      <c r="E9483" s="34">
        <v>42521</v>
      </c>
      <c r="F9483" s="34">
        <v>42526</v>
      </c>
      <c r="G9483" s="3" t="s">
        <v>19</v>
      </c>
      <c r="H9483" s="3" t="s">
        <v>260</v>
      </c>
      <c r="I9483" s="3" t="s">
        <v>261</v>
      </c>
      <c r="J9483" s="3" t="s">
        <v>37</v>
      </c>
      <c r="K9483" s="3" t="s">
        <v>23</v>
      </c>
      <c r="L9483" s="3" t="s">
        <v>299</v>
      </c>
      <c r="M9483" s="3" t="s">
        <v>207</v>
      </c>
      <c r="N9483" s="3">
        <v>60653</v>
      </c>
      <c r="O9483" s="3" t="s">
        <v>101</v>
      </c>
      <c r="P9483" s="3" t="s">
        <v>3883</v>
      </c>
      <c r="Q9483" s="3" t="s">
        <v>42</v>
      </c>
      <c r="R9483" s="3" t="s">
        <v>71</v>
      </c>
      <c r="S9483" s="3" t="s">
        <v>1214</v>
      </c>
      <c r="T9483" s="3">
        <v>3.5640000000000001</v>
      </c>
      <c r="U9483" s="35" cm="1">
        <f t="array" ref="U9483">INDEX('Pricing Strategy'!$F$4:$F$71,MATCH(1,(Dataset!$O9483='Pricing Strategy'!$B$4:$B$71)*(Dataset!$Q9483='Pricing Strategy'!$C$4:$C$71)*(Dataset!$R9483='Pricing Strategy'!$D$4:$D$71),))</f>
        <v>0.3</v>
      </c>
      <c r="V9483" s="3">
        <f>Dataset!$T9483*(1-Dataset!$U9483)</f>
        <v>2.4947999999999997</v>
      </c>
    </row>
    <row r="9484" spans="1:22" x14ac:dyDescent="0.3">
      <c r="A9484" s="32"/>
      <c r="C9484" s="3">
        <v>9479</v>
      </c>
      <c r="D9484" s="3" t="s">
        <v>10653</v>
      </c>
      <c r="E9484" s="34">
        <v>42254</v>
      </c>
      <c r="F9484" s="34">
        <v>42261</v>
      </c>
      <c r="G9484" s="3" t="s">
        <v>46</v>
      </c>
      <c r="H9484" s="3" t="s">
        <v>7950</v>
      </c>
      <c r="I9484" s="3" t="s">
        <v>7951</v>
      </c>
      <c r="J9484" s="3" t="s">
        <v>22</v>
      </c>
      <c r="K9484" s="3" t="s">
        <v>23</v>
      </c>
      <c r="L9484" s="3" t="s">
        <v>10654</v>
      </c>
      <c r="M9484" s="3" t="s">
        <v>207</v>
      </c>
      <c r="N9484" s="3">
        <v>60543</v>
      </c>
      <c r="O9484" s="3" t="s">
        <v>101</v>
      </c>
      <c r="P9484" s="3" t="s">
        <v>5411</v>
      </c>
      <c r="Q9484" s="3" t="s">
        <v>42</v>
      </c>
      <c r="R9484" s="3" t="s">
        <v>265</v>
      </c>
      <c r="S9484" s="3" t="s">
        <v>5412</v>
      </c>
      <c r="T9484" s="3">
        <v>13.16</v>
      </c>
      <c r="U9484" s="35" cm="1">
        <f t="array" ref="U9484">INDEX('Pricing Strategy'!$F$4:$F$71,MATCH(1,(Dataset!$O9484='Pricing Strategy'!$B$4:$B$71)*(Dataset!$Q9484='Pricing Strategy'!$C$4:$C$71)*(Dataset!$R9484='Pricing Strategy'!$D$4:$D$71),))</f>
        <v>0.3</v>
      </c>
      <c r="V9484" s="3">
        <f>Dataset!$T9484*(1-Dataset!$U9484)</f>
        <v>9.2119999999999997</v>
      </c>
    </row>
    <row r="9485" spans="1:22" x14ac:dyDescent="0.3">
      <c r="A9485" s="32"/>
      <c r="C9485" s="3">
        <v>9480</v>
      </c>
      <c r="D9485" s="3" t="s">
        <v>10653</v>
      </c>
      <c r="E9485" s="34">
        <v>42254</v>
      </c>
      <c r="F9485" s="34">
        <v>42261</v>
      </c>
      <c r="G9485" s="3" t="s">
        <v>46</v>
      </c>
      <c r="H9485" s="3" t="s">
        <v>7950</v>
      </c>
      <c r="I9485" s="3" t="s">
        <v>7951</v>
      </c>
      <c r="J9485" s="3" t="s">
        <v>22</v>
      </c>
      <c r="K9485" s="3" t="s">
        <v>23</v>
      </c>
      <c r="L9485" s="3" t="s">
        <v>10654</v>
      </c>
      <c r="M9485" s="3" t="s">
        <v>207</v>
      </c>
      <c r="N9485" s="3">
        <v>60543</v>
      </c>
      <c r="O9485" s="3" t="s">
        <v>101</v>
      </c>
      <c r="P9485" s="3" t="s">
        <v>4838</v>
      </c>
      <c r="Q9485" s="3" t="s">
        <v>42</v>
      </c>
      <c r="R9485" s="3" t="s">
        <v>71</v>
      </c>
      <c r="S9485" s="3" t="s">
        <v>4839</v>
      </c>
      <c r="T9485" s="3">
        <v>3.8279999999999998</v>
      </c>
      <c r="U9485" s="35" cm="1">
        <f t="array" ref="U9485">INDEX('Pricing Strategy'!$F$4:$F$71,MATCH(1,(Dataset!$O9485='Pricing Strategy'!$B$4:$B$71)*(Dataset!$Q9485='Pricing Strategy'!$C$4:$C$71)*(Dataset!$R9485='Pricing Strategy'!$D$4:$D$71),))</f>
        <v>0.3</v>
      </c>
      <c r="V9485" s="3">
        <f>Dataset!$T9485*(1-Dataset!$U9485)</f>
        <v>2.6795999999999998</v>
      </c>
    </row>
    <row r="9486" spans="1:22" x14ac:dyDescent="0.3">
      <c r="A9486" s="32"/>
      <c r="C9486" s="3">
        <v>9481</v>
      </c>
      <c r="D9486" s="3" t="s">
        <v>10653</v>
      </c>
      <c r="E9486" s="34">
        <v>42254</v>
      </c>
      <c r="F9486" s="34">
        <v>42261</v>
      </c>
      <c r="G9486" s="3" t="s">
        <v>46</v>
      </c>
      <c r="H9486" s="3" t="s">
        <v>7950</v>
      </c>
      <c r="I9486" s="3" t="s">
        <v>7951</v>
      </c>
      <c r="J9486" s="3" t="s">
        <v>22</v>
      </c>
      <c r="K9486" s="3" t="s">
        <v>23</v>
      </c>
      <c r="L9486" s="3" t="s">
        <v>10654</v>
      </c>
      <c r="M9486" s="3" t="s">
        <v>207</v>
      </c>
      <c r="N9486" s="3">
        <v>60543</v>
      </c>
      <c r="O9486" s="3" t="s">
        <v>101</v>
      </c>
      <c r="P9486" s="3" t="s">
        <v>2211</v>
      </c>
      <c r="Q9486" s="3" t="s">
        <v>42</v>
      </c>
      <c r="R9486" s="3" t="s">
        <v>71</v>
      </c>
      <c r="S9486" s="3" t="s">
        <v>2212</v>
      </c>
      <c r="T9486" s="3">
        <v>304.99</v>
      </c>
      <c r="U9486" s="35" cm="1">
        <f t="array" ref="U9486">INDEX('Pricing Strategy'!$F$4:$F$71,MATCH(1,(Dataset!$O9486='Pricing Strategy'!$B$4:$B$71)*(Dataset!$Q9486='Pricing Strategy'!$C$4:$C$71)*(Dataset!$R9486='Pricing Strategy'!$D$4:$D$71),))</f>
        <v>0.3</v>
      </c>
      <c r="V9486" s="3">
        <f>Dataset!$T9486*(1-Dataset!$U9486)</f>
        <v>213.49299999999999</v>
      </c>
    </row>
    <row r="9487" spans="1:22" x14ac:dyDescent="0.3">
      <c r="A9487" s="32"/>
      <c r="C9487" s="3">
        <v>9482</v>
      </c>
      <c r="D9487" s="3" t="s">
        <v>10655</v>
      </c>
      <c r="E9487" s="34">
        <v>43410</v>
      </c>
      <c r="F9487" s="34">
        <v>43416</v>
      </c>
      <c r="G9487" s="3" t="s">
        <v>46</v>
      </c>
      <c r="H9487" s="3" t="s">
        <v>6081</v>
      </c>
      <c r="I9487" s="3" t="s">
        <v>6082</v>
      </c>
      <c r="J9487" s="3" t="s">
        <v>22</v>
      </c>
      <c r="K9487" s="3" t="s">
        <v>23</v>
      </c>
      <c r="L9487" s="3" t="s">
        <v>814</v>
      </c>
      <c r="M9487" s="3" t="s">
        <v>100</v>
      </c>
      <c r="N9487" s="3">
        <v>75220</v>
      </c>
      <c r="O9487" s="3" t="s">
        <v>101</v>
      </c>
      <c r="P9487" s="3" t="s">
        <v>345</v>
      </c>
      <c r="Q9487" s="3" t="s">
        <v>42</v>
      </c>
      <c r="R9487" s="3" t="s">
        <v>55</v>
      </c>
      <c r="S9487" s="3" t="s">
        <v>346</v>
      </c>
      <c r="T9487" s="3">
        <v>18.16</v>
      </c>
      <c r="U9487" s="35" cm="1">
        <f t="array" ref="U9487">INDEX('Pricing Strategy'!$F$4:$F$71,MATCH(1,(Dataset!$O9487='Pricing Strategy'!$B$4:$B$71)*(Dataset!$Q9487='Pricing Strategy'!$C$4:$C$71)*(Dataset!$R9487='Pricing Strategy'!$D$4:$D$71),))</f>
        <v>0.4</v>
      </c>
      <c r="V9487" s="3">
        <f>Dataset!$T9487*(1-Dataset!$U9487)</f>
        <v>10.895999999999999</v>
      </c>
    </row>
    <row r="9488" spans="1:22" x14ac:dyDescent="0.3">
      <c r="A9488" s="32"/>
      <c r="C9488" s="3">
        <v>9483</v>
      </c>
      <c r="D9488" s="3" t="s">
        <v>10656</v>
      </c>
      <c r="E9488" s="34">
        <v>42541</v>
      </c>
      <c r="F9488" s="34">
        <v>42545</v>
      </c>
      <c r="G9488" s="3" t="s">
        <v>19</v>
      </c>
      <c r="H9488" s="3" t="s">
        <v>5325</v>
      </c>
      <c r="I9488" s="3" t="s">
        <v>5326</v>
      </c>
      <c r="J9488" s="3" t="s">
        <v>98</v>
      </c>
      <c r="K9488" s="3" t="s">
        <v>23</v>
      </c>
      <c r="L9488" s="3" t="s">
        <v>142</v>
      </c>
      <c r="M9488" s="3" t="s">
        <v>143</v>
      </c>
      <c r="N9488" s="3">
        <v>19134</v>
      </c>
      <c r="O9488" s="3" t="s">
        <v>144</v>
      </c>
      <c r="P9488" s="3" t="s">
        <v>2546</v>
      </c>
      <c r="Q9488" s="3" t="s">
        <v>67</v>
      </c>
      <c r="R9488" s="3" t="s">
        <v>157</v>
      </c>
      <c r="S9488" s="3" t="s">
        <v>2547</v>
      </c>
      <c r="T9488" s="3">
        <v>319.98399999999998</v>
      </c>
      <c r="U9488" s="35" cm="1">
        <f t="array" ref="U9488">INDEX('Pricing Strategy'!$F$4:$F$71,MATCH(1,(Dataset!$O9488='Pricing Strategy'!$B$4:$B$71)*(Dataset!$Q9488='Pricing Strategy'!$C$4:$C$71)*(Dataset!$R9488='Pricing Strategy'!$D$4:$D$71),))</f>
        <v>0.45</v>
      </c>
      <c r="V9488" s="3">
        <f>Dataset!$T9488*(1-Dataset!$U9488)</f>
        <v>175.99119999999999</v>
      </c>
    </row>
    <row r="9489" spans="1:22" x14ac:dyDescent="0.3">
      <c r="A9489" s="32"/>
      <c r="C9489" s="3">
        <v>9484</v>
      </c>
      <c r="D9489" s="3" t="s">
        <v>10657</v>
      </c>
      <c r="E9489" s="34">
        <v>42207</v>
      </c>
      <c r="F9489" s="34">
        <v>42213</v>
      </c>
      <c r="G9489" s="3" t="s">
        <v>46</v>
      </c>
      <c r="H9489" s="3" t="s">
        <v>3682</v>
      </c>
      <c r="I9489" s="3" t="s">
        <v>3683</v>
      </c>
      <c r="J9489" s="3" t="s">
        <v>98</v>
      </c>
      <c r="K9489" s="3" t="s">
        <v>23</v>
      </c>
      <c r="L9489" s="3" t="s">
        <v>38</v>
      </c>
      <c r="M9489" s="3" t="s">
        <v>39</v>
      </c>
      <c r="N9489" s="3">
        <v>90008</v>
      </c>
      <c r="O9489" s="3" t="s">
        <v>40</v>
      </c>
      <c r="P9489" s="3" t="s">
        <v>1368</v>
      </c>
      <c r="Q9489" s="3" t="s">
        <v>42</v>
      </c>
      <c r="R9489" s="3" t="s">
        <v>64</v>
      </c>
      <c r="S9489" s="3" t="s">
        <v>1369</v>
      </c>
      <c r="T9489" s="3">
        <v>19.68</v>
      </c>
      <c r="U9489" s="35" cm="1">
        <f t="array" ref="U9489">INDEX('Pricing Strategy'!$F$4:$F$71,MATCH(1,(Dataset!$O9489='Pricing Strategy'!$B$4:$B$71)*(Dataset!$Q9489='Pricing Strategy'!$C$4:$C$71)*(Dataset!$R9489='Pricing Strategy'!$D$4:$D$71),))</f>
        <v>0.45</v>
      </c>
      <c r="V9489" s="3">
        <f>Dataset!$T9489*(1-Dataset!$U9489)</f>
        <v>10.824</v>
      </c>
    </row>
    <row r="9490" spans="1:22" x14ac:dyDescent="0.3">
      <c r="A9490" s="32"/>
      <c r="C9490" s="3">
        <v>9485</v>
      </c>
      <c r="D9490" s="3" t="s">
        <v>10658</v>
      </c>
      <c r="E9490" s="34">
        <v>43071</v>
      </c>
      <c r="F9490" s="34">
        <v>43073</v>
      </c>
      <c r="G9490" s="3" t="s">
        <v>19</v>
      </c>
      <c r="H9490" s="3" t="s">
        <v>4199</v>
      </c>
      <c r="I9490" s="3" t="s">
        <v>4200</v>
      </c>
      <c r="J9490" s="3" t="s">
        <v>37</v>
      </c>
      <c r="K9490" s="3" t="s">
        <v>23</v>
      </c>
      <c r="L9490" s="3" t="s">
        <v>180</v>
      </c>
      <c r="M9490" s="3" t="s">
        <v>100</v>
      </c>
      <c r="N9490" s="3">
        <v>77036</v>
      </c>
      <c r="O9490" s="3" t="s">
        <v>101</v>
      </c>
      <c r="P9490" s="3" t="s">
        <v>7662</v>
      </c>
      <c r="Q9490" s="3" t="s">
        <v>28</v>
      </c>
      <c r="R9490" s="3" t="s">
        <v>29</v>
      </c>
      <c r="S9490" s="3" t="s">
        <v>7663</v>
      </c>
      <c r="T9490" s="3">
        <v>781.86400000000003</v>
      </c>
      <c r="U9490" s="35" cm="1">
        <f t="array" ref="U9490">INDEX('Pricing Strategy'!$F$4:$F$71,MATCH(1,(Dataset!$O9490='Pricing Strategy'!$B$4:$B$71)*(Dataset!$Q9490='Pricing Strategy'!$C$4:$C$71)*(Dataset!$R9490='Pricing Strategy'!$D$4:$D$71),))</f>
        <v>0.4</v>
      </c>
      <c r="V9490" s="3">
        <f>Dataset!$T9490*(1-Dataset!$U9490)</f>
        <v>469.11840000000001</v>
      </c>
    </row>
    <row r="9491" spans="1:22" x14ac:dyDescent="0.3">
      <c r="A9491" s="32"/>
      <c r="C9491" s="3">
        <v>9486</v>
      </c>
      <c r="D9491" s="3" t="s">
        <v>10658</v>
      </c>
      <c r="E9491" s="34">
        <v>43071</v>
      </c>
      <c r="F9491" s="34">
        <v>43073</v>
      </c>
      <c r="G9491" s="3" t="s">
        <v>19</v>
      </c>
      <c r="H9491" s="3" t="s">
        <v>4199</v>
      </c>
      <c r="I9491" s="3" t="s">
        <v>4200</v>
      </c>
      <c r="J9491" s="3" t="s">
        <v>37</v>
      </c>
      <c r="K9491" s="3" t="s">
        <v>23</v>
      </c>
      <c r="L9491" s="3" t="s">
        <v>180</v>
      </c>
      <c r="M9491" s="3" t="s">
        <v>100</v>
      </c>
      <c r="N9491" s="3">
        <v>77036</v>
      </c>
      <c r="O9491" s="3" t="s">
        <v>101</v>
      </c>
      <c r="P9491" s="3" t="s">
        <v>4467</v>
      </c>
      <c r="Q9491" s="3" t="s">
        <v>42</v>
      </c>
      <c r="R9491" s="3" t="s">
        <v>86</v>
      </c>
      <c r="S9491" s="3" t="s">
        <v>4468</v>
      </c>
      <c r="T9491" s="3">
        <v>30.815999999999999</v>
      </c>
      <c r="U9491" s="35" cm="1">
        <f t="array" ref="U9491">INDEX('Pricing Strategy'!$F$4:$F$71,MATCH(1,(Dataset!$O9491='Pricing Strategy'!$B$4:$B$71)*(Dataset!$Q9491='Pricing Strategy'!$C$4:$C$71)*(Dataset!$R9491='Pricing Strategy'!$D$4:$D$71),))</f>
        <v>0.3</v>
      </c>
      <c r="V9491" s="3">
        <f>Dataset!$T9491*(1-Dataset!$U9491)</f>
        <v>21.571199999999997</v>
      </c>
    </row>
    <row r="9492" spans="1:22" x14ac:dyDescent="0.3">
      <c r="A9492" s="32"/>
      <c r="C9492" s="3">
        <v>9487</v>
      </c>
      <c r="D9492" s="3" t="s">
        <v>10659</v>
      </c>
      <c r="E9492" s="34">
        <v>43385</v>
      </c>
      <c r="F9492" s="34">
        <v>43385</v>
      </c>
      <c r="G9492" s="3" t="s">
        <v>1290</v>
      </c>
      <c r="H9492" s="3" t="s">
        <v>1487</v>
      </c>
      <c r="I9492" s="3" t="s">
        <v>1488</v>
      </c>
      <c r="J9492" s="3" t="s">
        <v>22</v>
      </c>
      <c r="K9492" s="3" t="s">
        <v>23</v>
      </c>
      <c r="L9492" s="3" t="s">
        <v>5701</v>
      </c>
      <c r="M9492" s="3" t="s">
        <v>9730</v>
      </c>
      <c r="N9492" s="3">
        <v>26003</v>
      </c>
      <c r="O9492" s="3" t="s">
        <v>144</v>
      </c>
      <c r="P9492" s="3" t="s">
        <v>3331</v>
      </c>
      <c r="Q9492" s="3" t="s">
        <v>28</v>
      </c>
      <c r="R9492" s="3" t="s">
        <v>52</v>
      </c>
      <c r="S9492" s="3" t="s">
        <v>3332</v>
      </c>
      <c r="T9492" s="3">
        <v>673.34400000000005</v>
      </c>
      <c r="U9492" s="35" cm="1">
        <f t="array" ref="U9492">INDEX('Pricing Strategy'!$F$4:$F$71,MATCH(1,(Dataset!$O9492='Pricing Strategy'!$B$4:$B$71)*(Dataset!$Q9492='Pricing Strategy'!$C$4:$C$71)*(Dataset!$R9492='Pricing Strategy'!$D$4:$D$71),))</f>
        <v>0.45</v>
      </c>
      <c r="V9492" s="3">
        <f>Dataset!$T9492*(1-Dataset!$U9492)</f>
        <v>370.33920000000006</v>
      </c>
    </row>
    <row r="9493" spans="1:22" x14ac:dyDescent="0.3">
      <c r="A9493" s="32"/>
      <c r="C9493" s="3">
        <v>9488</v>
      </c>
      <c r="D9493" s="3" t="s">
        <v>10660</v>
      </c>
      <c r="E9493" s="34">
        <v>43445</v>
      </c>
      <c r="F9493" s="34">
        <v>43447</v>
      </c>
      <c r="G9493" s="3" t="s">
        <v>184</v>
      </c>
      <c r="H9493" s="3" t="s">
        <v>2025</v>
      </c>
      <c r="I9493" s="3" t="s">
        <v>2026</v>
      </c>
      <c r="J9493" s="3" t="s">
        <v>37</v>
      </c>
      <c r="K9493" s="3" t="s">
        <v>23</v>
      </c>
      <c r="L9493" s="3" t="s">
        <v>4830</v>
      </c>
      <c r="M9493" s="3" t="s">
        <v>787</v>
      </c>
      <c r="N9493" s="3">
        <v>7501</v>
      </c>
      <c r="O9493" s="3" t="s">
        <v>144</v>
      </c>
      <c r="P9493" s="3" t="s">
        <v>3302</v>
      </c>
      <c r="Q9493" s="3" t="s">
        <v>42</v>
      </c>
      <c r="R9493" s="3" t="s">
        <v>265</v>
      </c>
      <c r="S9493" s="3" t="s">
        <v>3303</v>
      </c>
      <c r="T9493" s="3">
        <v>6.54</v>
      </c>
      <c r="U9493" s="35" cm="1">
        <f t="array" ref="U9493">INDEX('Pricing Strategy'!$F$4:$F$71,MATCH(1,(Dataset!$O9493='Pricing Strategy'!$B$4:$B$71)*(Dataset!$Q9493='Pricing Strategy'!$C$4:$C$71)*(Dataset!$R9493='Pricing Strategy'!$D$4:$D$71),))</f>
        <v>0.4</v>
      </c>
      <c r="V9493" s="3">
        <f>Dataset!$T9493*(1-Dataset!$U9493)</f>
        <v>3.9239999999999999</v>
      </c>
    </row>
    <row r="9494" spans="1:22" x14ac:dyDescent="0.3">
      <c r="A9494" s="32"/>
      <c r="C9494" s="3">
        <v>9489</v>
      </c>
      <c r="D9494" s="3" t="s">
        <v>10661</v>
      </c>
      <c r="E9494" s="34">
        <v>42644</v>
      </c>
      <c r="F9494" s="34">
        <v>42647</v>
      </c>
      <c r="G9494" s="3" t="s">
        <v>184</v>
      </c>
      <c r="H9494" s="3" t="s">
        <v>657</v>
      </c>
      <c r="I9494" s="3" t="s">
        <v>658</v>
      </c>
      <c r="J9494" s="3" t="s">
        <v>22</v>
      </c>
      <c r="K9494" s="3" t="s">
        <v>23</v>
      </c>
      <c r="L9494" s="3" t="s">
        <v>415</v>
      </c>
      <c r="M9494" s="3" t="s">
        <v>416</v>
      </c>
      <c r="N9494" s="3">
        <v>97206</v>
      </c>
      <c r="O9494" s="3" t="s">
        <v>40</v>
      </c>
      <c r="P9494" s="3" t="s">
        <v>4470</v>
      </c>
      <c r="Q9494" s="3" t="s">
        <v>67</v>
      </c>
      <c r="R9494" s="3" t="s">
        <v>68</v>
      </c>
      <c r="S9494" s="3" t="s">
        <v>4471</v>
      </c>
      <c r="T9494" s="3">
        <v>572.79999999999995</v>
      </c>
      <c r="U9494" s="35" cm="1">
        <f t="array" ref="U9494">INDEX('Pricing Strategy'!$F$4:$F$71,MATCH(1,(Dataset!$O9494='Pricing Strategy'!$B$4:$B$71)*(Dataset!$Q9494='Pricing Strategy'!$C$4:$C$71)*(Dataset!$R9494='Pricing Strategy'!$D$4:$D$71),))</f>
        <v>0.4</v>
      </c>
      <c r="V9494" s="3">
        <f>Dataset!$T9494*(1-Dataset!$U9494)</f>
        <v>343.67999999999995</v>
      </c>
    </row>
    <row r="9495" spans="1:22" x14ac:dyDescent="0.3">
      <c r="A9495" s="32"/>
      <c r="C9495" s="3">
        <v>9490</v>
      </c>
      <c r="D9495" s="3" t="s">
        <v>10662</v>
      </c>
      <c r="E9495" s="34">
        <v>42952</v>
      </c>
      <c r="F9495" s="34">
        <v>42958</v>
      </c>
      <c r="G9495" s="3" t="s">
        <v>46</v>
      </c>
      <c r="H9495" s="3" t="s">
        <v>6869</v>
      </c>
      <c r="I9495" s="3" t="s">
        <v>6870</v>
      </c>
      <c r="J9495" s="3" t="s">
        <v>37</v>
      </c>
      <c r="K9495" s="3" t="s">
        <v>23</v>
      </c>
      <c r="L9495" s="3" t="s">
        <v>1683</v>
      </c>
      <c r="M9495" s="3" t="s">
        <v>354</v>
      </c>
      <c r="N9495" s="3">
        <v>35810</v>
      </c>
      <c r="O9495" s="3" t="s">
        <v>26</v>
      </c>
      <c r="P9495" s="3" t="s">
        <v>5154</v>
      </c>
      <c r="Q9495" s="3" t="s">
        <v>42</v>
      </c>
      <c r="R9495" s="3" t="s">
        <v>64</v>
      </c>
      <c r="S9495" s="3" t="s">
        <v>5155</v>
      </c>
      <c r="T9495" s="3">
        <v>197.05</v>
      </c>
      <c r="U9495" s="35" cm="1">
        <f t="array" ref="U9495">INDEX('Pricing Strategy'!$F$4:$F$71,MATCH(1,(Dataset!$O9495='Pricing Strategy'!$B$4:$B$71)*(Dataset!$Q9495='Pricing Strategy'!$C$4:$C$71)*(Dataset!$R9495='Pricing Strategy'!$D$4:$D$71),))</f>
        <v>0.3</v>
      </c>
      <c r="V9495" s="3">
        <f>Dataset!$T9495*(1-Dataset!$U9495)</f>
        <v>137.935</v>
      </c>
    </row>
    <row r="9496" spans="1:22" x14ac:dyDescent="0.3">
      <c r="A9496" s="32"/>
      <c r="C9496" s="3">
        <v>9491</v>
      </c>
      <c r="D9496" s="3" t="s">
        <v>10663</v>
      </c>
      <c r="E9496" s="34">
        <v>43103</v>
      </c>
      <c r="F9496" s="34">
        <v>43107</v>
      </c>
      <c r="G9496" s="3" t="s">
        <v>46</v>
      </c>
      <c r="H9496" s="3" t="s">
        <v>1736</v>
      </c>
      <c r="I9496" s="3" t="s">
        <v>1737</v>
      </c>
      <c r="J9496" s="3" t="s">
        <v>22</v>
      </c>
      <c r="K9496" s="3" t="s">
        <v>23</v>
      </c>
      <c r="L9496" s="3" t="s">
        <v>123</v>
      </c>
      <c r="M9496" s="3" t="s">
        <v>39</v>
      </c>
      <c r="N9496" s="3">
        <v>94110</v>
      </c>
      <c r="O9496" s="3" t="s">
        <v>40</v>
      </c>
      <c r="P9496" s="3" t="s">
        <v>1513</v>
      </c>
      <c r="Q9496" s="3" t="s">
        <v>42</v>
      </c>
      <c r="R9496" s="3" t="s">
        <v>71</v>
      </c>
      <c r="S9496" s="3" t="s">
        <v>1514</v>
      </c>
      <c r="T9496" s="3">
        <v>2022.2719999999999</v>
      </c>
      <c r="U9496" s="35" cm="1">
        <f t="array" ref="U9496">INDEX('Pricing Strategy'!$F$4:$F$71,MATCH(1,(Dataset!$O9496='Pricing Strategy'!$B$4:$B$71)*(Dataset!$Q9496='Pricing Strategy'!$C$4:$C$71)*(Dataset!$R9496='Pricing Strategy'!$D$4:$D$71),))</f>
        <v>0.4</v>
      </c>
      <c r="V9496" s="3">
        <f>Dataset!$T9496*(1-Dataset!$U9496)</f>
        <v>1213.3632</v>
      </c>
    </row>
    <row r="9497" spans="1:22" x14ac:dyDescent="0.3">
      <c r="A9497" s="32"/>
      <c r="C9497" s="3">
        <v>9492</v>
      </c>
      <c r="D9497" s="3" t="s">
        <v>10663</v>
      </c>
      <c r="E9497" s="34">
        <v>43103</v>
      </c>
      <c r="F9497" s="34">
        <v>43107</v>
      </c>
      <c r="G9497" s="3" t="s">
        <v>46</v>
      </c>
      <c r="H9497" s="3" t="s">
        <v>1736</v>
      </c>
      <c r="I9497" s="3" t="s">
        <v>1737</v>
      </c>
      <c r="J9497" s="3" t="s">
        <v>22</v>
      </c>
      <c r="K9497" s="3" t="s">
        <v>23</v>
      </c>
      <c r="L9497" s="3" t="s">
        <v>123</v>
      </c>
      <c r="M9497" s="3" t="s">
        <v>39</v>
      </c>
      <c r="N9497" s="3">
        <v>94110</v>
      </c>
      <c r="O9497" s="3" t="s">
        <v>40</v>
      </c>
      <c r="P9497" s="3" t="s">
        <v>5211</v>
      </c>
      <c r="Q9497" s="3" t="s">
        <v>42</v>
      </c>
      <c r="R9497" s="3" t="s">
        <v>64</v>
      </c>
      <c r="S9497" s="3" t="s">
        <v>5212</v>
      </c>
      <c r="T9497" s="3">
        <v>9.1199999999999992</v>
      </c>
      <c r="U9497" s="35" cm="1">
        <f t="array" ref="U9497">INDEX('Pricing Strategy'!$F$4:$F$71,MATCH(1,(Dataset!$O9497='Pricing Strategy'!$B$4:$B$71)*(Dataset!$Q9497='Pricing Strategy'!$C$4:$C$71)*(Dataset!$R9497='Pricing Strategy'!$D$4:$D$71),))</f>
        <v>0.45</v>
      </c>
      <c r="V9497" s="3">
        <f>Dataset!$T9497*(1-Dataset!$U9497)</f>
        <v>5.016</v>
      </c>
    </row>
    <row r="9498" spans="1:22" x14ac:dyDescent="0.3">
      <c r="A9498" s="32"/>
      <c r="C9498" s="3">
        <v>9493</v>
      </c>
      <c r="D9498" s="3" t="s">
        <v>10664</v>
      </c>
      <c r="E9498" s="34">
        <v>43411</v>
      </c>
      <c r="F9498" s="34">
        <v>43411</v>
      </c>
      <c r="G9498" s="3" t="s">
        <v>1290</v>
      </c>
      <c r="H9498" s="3" t="s">
        <v>6323</v>
      </c>
      <c r="I9498" s="3" t="s">
        <v>6324</v>
      </c>
      <c r="J9498" s="3" t="s">
        <v>22</v>
      </c>
      <c r="K9498" s="3" t="s">
        <v>23</v>
      </c>
      <c r="L9498" s="3" t="s">
        <v>4853</v>
      </c>
      <c r="M9498" s="3" t="s">
        <v>646</v>
      </c>
      <c r="N9498" s="3">
        <v>73120</v>
      </c>
      <c r="O9498" s="3" t="s">
        <v>101</v>
      </c>
      <c r="P9498" s="3" t="s">
        <v>104</v>
      </c>
      <c r="Q9498" s="3" t="s">
        <v>42</v>
      </c>
      <c r="R9498" s="3" t="s">
        <v>71</v>
      </c>
      <c r="S9498" s="3" t="s">
        <v>105</v>
      </c>
      <c r="T9498" s="3">
        <v>38.159999999999997</v>
      </c>
      <c r="U9498" s="35" cm="1">
        <f t="array" ref="U9498">INDEX('Pricing Strategy'!$F$4:$F$71,MATCH(1,(Dataset!$O9498='Pricing Strategy'!$B$4:$B$71)*(Dataset!$Q9498='Pricing Strategy'!$C$4:$C$71)*(Dataset!$R9498='Pricing Strategy'!$D$4:$D$71),))</f>
        <v>0.3</v>
      </c>
      <c r="V9498" s="3">
        <f>Dataset!$T9498*(1-Dataset!$U9498)</f>
        <v>26.711999999999996</v>
      </c>
    </row>
    <row r="9499" spans="1:22" x14ac:dyDescent="0.3">
      <c r="A9499" s="32"/>
      <c r="C9499" s="3">
        <v>9494</v>
      </c>
      <c r="D9499" s="3" t="s">
        <v>10665</v>
      </c>
      <c r="E9499" s="34">
        <v>42738</v>
      </c>
      <c r="F9499" s="34">
        <v>42743</v>
      </c>
      <c r="G9499" s="3" t="s">
        <v>46</v>
      </c>
      <c r="H9499" s="3" t="s">
        <v>5728</v>
      </c>
      <c r="I9499" s="3" t="s">
        <v>5729</v>
      </c>
      <c r="J9499" s="3" t="s">
        <v>37</v>
      </c>
      <c r="K9499" s="3" t="s">
        <v>23</v>
      </c>
      <c r="L9499" s="3" t="s">
        <v>7196</v>
      </c>
      <c r="M9499" s="3" t="s">
        <v>646</v>
      </c>
      <c r="N9499" s="3">
        <v>74012</v>
      </c>
      <c r="O9499" s="3" t="s">
        <v>101</v>
      </c>
      <c r="P9499" s="3" t="s">
        <v>1354</v>
      </c>
      <c r="Q9499" s="3" t="s">
        <v>28</v>
      </c>
      <c r="R9499" s="3" t="s">
        <v>52</v>
      </c>
      <c r="S9499" s="3" t="s">
        <v>1355</v>
      </c>
      <c r="T9499" s="3">
        <v>1592.85</v>
      </c>
      <c r="U9499" s="35" cm="1">
        <f t="array" ref="U9499">INDEX('Pricing Strategy'!$F$4:$F$71,MATCH(1,(Dataset!$O9499='Pricing Strategy'!$B$4:$B$71)*(Dataset!$Q9499='Pricing Strategy'!$C$4:$C$71)*(Dataset!$R9499='Pricing Strategy'!$D$4:$D$71),))</f>
        <v>0.35</v>
      </c>
      <c r="V9499" s="3">
        <f>Dataset!$T9499*(1-Dataset!$U9499)</f>
        <v>1035.3525</v>
      </c>
    </row>
    <row r="9500" spans="1:22" x14ac:dyDescent="0.3">
      <c r="A9500" s="32"/>
      <c r="C9500" s="3">
        <v>9495</v>
      </c>
      <c r="D9500" s="3" t="s">
        <v>10665</v>
      </c>
      <c r="E9500" s="34">
        <v>42738</v>
      </c>
      <c r="F9500" s="34">
        <v>42743</v>
      </c>
      <c r="G9500" s="3" t="s">
        <v>46</v>
      </c>
      <c r="H9500" s="3" t="s">
        <v>5728</v>
      </c>
      <c r="I9500" s="3" t="s">
        <v>5729</v>
      </c>
      <c r="J9500" s="3" t="s">
        <v>37</v>
      </c>
      <c r="K9500" s="3" t="s">
        <v>23</v>
      </c>
      <c r="L9500" s="3" t="s">
        <v>7196</v>
      </c>
      <c r="M9500" s="3" t="s">
        <v>646</v>
      </c>
      <c r="N9500" s="3">
        <v>74012</v>
      </c>
      <c r="O9500" s="3" t="s">
        <v>101</v>
      </c>
      <c r="P9500" s="3" t="s">
        <v>3883</v>
      </c>
      <c r="Q9500" s="3" t="s">
        <v>42</v>
      </c>
      <c r="R9500" s="3" t="s">
        <v>71</v>
      </c>
      <c r="S9500" s="3" t="s">
        <v>1214</v>
      </c>
      <c r="T9500" s="3">
        <v>11.88</v>
      </c>
      <c r="U9500" s="35" cm="1">
        <f t="array" ref="U9500">INDEX('Pricing Strategy'!$F$4:$F$71,MATCH(1,(Dataset!$O9500='Pricing Strategy'!$B$4:$B$71)*(Dataset!$Q9500='Pricing Strategy'!$C$4:$C$71)*(Dataset!$R9500='Pricing Strategy'!$D$4:$D$71),))</f>
        <v>0.3</v>
      </c>
      <c r="V9500" s="3">
        <f>Dataset!$T9500*(1-Dataset!$U9500)</f>
        <v>8.3160000000000007</v>
      </c>
    </row>
    <row r="9501" spans="1:22" x14ac:dyDescent="0.3">
      <c r="A9501" s="32"/>
      <c r="C9501" s="3">
        <v>9496</v>
      </c>
      <c r="D9501" s="3" t="s">
        <v>10666</v>
      </c>
      <c r="E9501" s="34">
        <v>42867</v>
      </c>
      <c r="F9501" s="34">
        <v>42871</v>
      </c>
      <c r="G9501" s="3" t="s">
        <v>46</v>
      </c>
      <c r="H9501" s="3" t="s">
        <v>6897</v>
      </c>
      <c r="I9501" s="3" t="s">
        <v>6898</v>
      </c>
      <c r="J9501" s="3" t="s">
        <v>22</v>
      </c>
      <c r="K9501" s="3" t="s">
        <v>23</v>
      </c>
      <c r="L9501" s="3" t="s">
        <v>2118</v>
      </c>
      <c r="M9501" s="3" t="s">
        <v>39</v>
      </c>
      <c r="N9501" s="3">
        <v>92691</v>
      </c>
      <c r="O9501" s="3" t="s">
        <v>40</v>
      </c>
      <c r="P9501" s="3" t="s">
        <v>9607</v>
      </c>
      <c r="Q9501" s="3" t="s">
        <v>67</v>
      </c>
      <c r="R9501" s="3" t="s">
        <v>157</v>
      </c>
      <c r="S9501" s="3" t="s">
        <v>9608</v>
      </c>
      <c r="T9501" s="3">
        <v>120</v>
      </c>
      <c r="U9501" s="35" cm="1">
        <f t="array" ref="U9501">INDEX('Pricing Strategy'!$F$4:$F$71,MATCH(1,(Dataset!$O9501='Pricing Strategy'!$B$4:$B$71)*(Dataset!$Q9501='Pricing Strategy'!$C$4:$C$71)*(Dataset!$R9501='Pricing Strategy'!$D$4:$D$71),))</f>
        <v>0.45</v>
      </c>
      <c r="V9501" s="3">
        <f>Dataset!$T9501*(1-Dataset!$U9501)</f>
        <v>66</v>
      </c>
    </row>
    <row r="9502" spans="1:22" x14ac:dyDescent="0.3">
      <c r="A9502" s="32"/>
      <c r="C9502" s="3">
        <v>9497</v>
      </c>
      <c r="D9502" s="3" t="s">
        <v>10666</v>
      </c>
      <c r="E9502" s="34">
        <v>42867</v>
      </c>
      <c r="F9502" s="34">
        <v>42871</v>
      </c>
      <c r="G9502" s="3" t="s">
        <v>46</v>
      </c>
      <c r="H9502" s="3" t="s">
        <v>6897</v>
      </c>
      <c r="I9502" s="3" t="s">
        <v>6898</v>
      </c>
      <c r="J9502" s="3" t="s">
        <v>22</v>
      </c>
      <c r="K9502" s="3" t="s">
        <v>23</v>
      </c>
      <c r="L9502" s="3" t="s">
        <v>2118</v>
      </c>
      <c r="M9502" s="3" t="s">
        <v>39</v>
      </c>
      <c r="N9502" s="3">
        <v>92691</v>
      </c>
      <c r="O9502" s="3" t="s">
        <v>40</v>
      </c>
      <c r="P9502" s="3" t="s">
        <v>5291</v>
      </c>
      <c r="Q9502" s="3" t="s">
        <v>42</v>
      </c>
      <c r="R9502" s="3" t="s">
        <v>74</v>
      </c>
      <c r="S9502" s="3" t="s">
        <v>1430</v>
      </c>
      <c r="T9502" s="3">
        <v>8.67</v>
      </c>
      <c r="U9502" s="35" cm="1">
        <f t="array" ref="U9502">INDEX('Pricing Strategy'!$F$4:$F$71,MATCH(1,(Dataset!$O9502='Pricing Strategy'!$B$4:$B$71)*(Dataset!$Q9502='Pricing Strategy'!$C$4:$C$71)*(Dataset!$R9502='Pricing Strategy'!$D$4:$D$71),))</f>
        <v>0.4</v>
      </c>
      <c r="V9502" s="3">
        <f>Dataset!$T9502*(1-Dataset!$U9502)</f>
        <v>5.202</v>
      </c>
    </row>
    <row r="9503" spans="1:22" x14ac:dyDescent="0.3">
      <c r="A9503" s="32"/>
      <c r="C9503" s="3">
        <v>9498</v>
      </c>
      <c r="D9503" s="3" t="s">
        <v>10667</v>
      </c>
      <c r="E9503" s="34">
        <v>43409</v>
      </c>
      <c r="F9503" s="34">
        <v>43411</v>
      </c>
      <c r="G9503" s="3" t="s">
        <v>184</v>
      </c>
      <c r="H9503" s="3" t="s">
        <v>1249</v>
      </c>
      <c r="I9503" s="3" t="s">
        <v>1250</v>
      </c>
      <c r="J9503" s="3" t="s">
        <v>98</v>
      </c>
      <c r="K9503" s="3" t="s">
        <v>23</v>
      </c>
      <c r="L9503" s="3" t="s">
        <v>7079</v>
      </c>
      <c r="M9503" s="3" t="s">
        <v>250</v>
      </c>
      <c r="N9503" s="3">
        <v>46142</v>
      </c>
      <c r="O9503" s="3" t="s">
        <v>101</v>
      </c>
      <c r="P9503" s="3" t="s">
        <v>1028</v>
      </c>
      <c r="Q9503" s="3" t="s">
        <v>42</v>
      </c>
      <c r="R9503" s="3" t="s">
        <v>86</v>
      </c>
      <c r="S9503" s="3" t="s">
        <v>1029</v>
      </c>
      <c r="T9503" s="3">
        <v>4.41</v>
      </c>
      <c r="U9503" s="35" cm="1">
        <f t="array" ref="U9503">INDEX('Pricing Strategy'!$F$4:$F$71,MATCH(1,(Dataset!$O9503='Pricing Strategy'!$B$4:$B$71)*(Dataset!$Q9503='Pricing Strategy'!$C$4:$C$71)*(Dataset!$R9503='Pricing Strategy'!$D$4:$D$71),))</f>
        <v>0.3</v>
      </c>
      <c r="V9503" s="3">
        <f>Dataset!$T9503*(1-Dataset!$U9503)</f>
        <v>3.0869999999999997</v>
      </c>
    </row>
    <row r="9504" spans="1:22" x14ac:dyDescent="0.3">
      <c r="A9504" s="32"/>
      <c r="C9504" s="3">
        <v>9499</v>
      </c>
      <c r="D9504" s="3" t="s">
        <v>10667</v>
      </c>
      <c r="E9504" s="34">
        <v>43409</v>
      </c>
      <c r="F9504" s="34">
        <v>43411</v>
      </c>
      <c r="G9504" s="3" t="s">
        <v>184</v>
      </c>
      <c r="H9504" s="3" t="s">
        <v>1249</v>
      </c>
      <c r="I9504" s="3" t="s">
        <v>1250</v>
      </c>
      <c r="J9504" s="3" t="s">
        <v>98</v>
      </c>
      <c r="K9504" s="3" t="s">
        <v>23</v>
      </c>
      <c r="L9504" s="3" t="s">
        <v>7079</v>
      </c>
      <c r="M9504" s="3" t="s">
        <v>250</v>
      </c>
      <c r="N9504" s="3">
        <v>46142</v>
      </c>
      <c r="O9504" s="3" t="s">
        <v>101</v>
      </c>
      <c r="P9504" s="3" t="s">
        <v>7449</v>
      </c>
      <c r="Q9504" s="3" t="s">
        <v>42</v>
      </c>
      <c r="R9504" s="3" t="s">
        <v>86</v>
      </c>
      <c r="S9504" s="3" t="s">
        <v>182</v>
      </c>
      <c r="T9504" s="3">
        <v>167.94</v>
      </c>
      <c r="U9504" s="35" cm="1">
        <f t="array" ref="U9504">INDEX('Pricing Strategy'!$F$4:$F$71,MATCH(1,(Dataset!$O9504='Pricing Strategy'!$B$4:$B$71)*(Dataset!$Q9504='Pricing Strategy'!$C$4:$C$71)*(Dataset!$R9504='Pricing Strategy'!$D$4:$D$71),))</f>
        <v>0.3</v>
      </c>
      <c r="V9504" s="3">
        <f>Dataset!$T9504*(1-Dataset!$U9504)</f>
        <v>117.55799999999999</v>
      </c>
    </row>
    <row r="9505" spans="1:22" x14ac:dyDescent="0.3">
      <c r="A9505" s="32"/>
      <c r="C9505" s="3">
        <v>9500</v>
      </c>
      <c r="D9505" s="3" t="s">
        <v>10667</v>
      </c>
      <c r="E9505" s="34">
        <v>43409</v>
      </c>
      <c r="F9505" s="34">
        <v>43411</v>
      </c>
      <c r="G9505" s="3" t="s">
        <v>184</v>
      </c>
      <c r="H9505" s="3" t="s">
        <v>1249</v>
      </c>
      <c r="I9505" s="3" t="s">
        <v>1250</v>
      </c>
      <c r="J9505" s="3" t="s">
        <v>98</v>
      </c>
      <c r="K9505" s="3" t="s">
        <v>23</v>
      </c>
      <c r="L9505" s="3" t="s">
        <v>7079</v>
      </c>
      <c r="M9505" s="3" t="s">
        <v>250</v>
      </c>
      <c r="N9505" s="3">
        <v>46142</v>
      </c>
      <c r="O9505" s="3" t="s">
        <v>101</v>
      </c>
      <c r="P9505" s="3" t="s">
        <v>3871</v>
      </c>
      <c r="Q9505" s="3" t="s">
        <v>42</v>
      </c>
      <c r="R9505" s="3" t="s">
        <v>86</v>
      </c>
      <c r="S9505" s="3" t="s">
        <v>3872</v>
      </c>
      <c r="T9505" s="3">
        <v>67.8</v>
      </c>
      <c r="U9505" s="35" cm="1">
        <f t="array" ref="U9505">INDEX('Pricing Strategy'!$F$4:$F$71,MATCH(1,(Dataset!$O9505='Pricing Strategy'!$B$4:$B$71)*(Dataset!$Q9505='Pricing Strategy'!$C$4:$C$71)*(Dataset!$R9505='Pricing Strategy'!$D$4:$D$71),))</f>
        <v>0.3</v>
      </c>
      <c r="V9505" s="3">
        <f>Dataset!$T9505*(1-Dataset!$U9505)</f>
        <v>47.459999999999994</v>
      </c>
    </row>
    <row r="9506" spans="1:22" x14ac:dyDescent="0.3">
      <c r="A9506" s="32"/>
      <c r="C9506" s="3">
        <v>9501</v>
      </c>
      <c r="D9506" s="3" t="s">
        <v>10668</v>
      </c>
      <c r="E9506" s="34">
        <v>42881</v>
      </c>
      <c r="F9506" s="34">
        <v>42885</v>
      </c>
      <c r="G9506" s="3" t="s">
        <v>46</v>
      </c>
      <c r="H9506" s="3" t="s">
        <v>5681</v>
      </c>
      <c r="I9506" s="3" t="s">
        <v>5682</v>
      </c>
      <c r="J9506" s="3" t="s">
        <v>22</v>
      </c>
      <c r="K9506" s="3" t="s">
        <v>23</v>
      </c>
      <c r="L9506" s="3" t="s">
        <v>2551</v>
      </c>
      <c r="M9506" s="3" t="s">
        <v>110</v>
      </c>
      <c r="N9506" s="3">
        <v>53209</v>
      </c>
      <c r="O9506" s="3" t="s">
        <v>101</v>
      </c>
      <c r="P9506" s="3" t="s">
        <v>4418</v>
      </c>
      <c r="Q9506" s="3" t="s">
        <v>28</v>
      </c>
      <c r="R9506" s="3" t="s">
        <v>61</v>
      </c>
      <c r="S9506" s="3" t="s">
        <v>4419</v>
      </c>
      <c r="T9506" s="3">
        <v>26.94</v>
      </c>
      <c r="U9506" s="35" cm="1">
        <f t="array" ref="U9506">INDEX('Pricing Strategy'!$F$4:$F$71,MATCH(1,(Dataset!$O9506='Pricing Strategy'!$B$4:$B$71)*(Dataset!$Q9506='Pricing Strategy'!$C$4:$C$71)*(Dataset!$R9506='Pricing Strategy'!$D$4:$D$71),))</f>
        <v>0.3</v>
      </c>
      <c r="V9506" s="3">
        <f>Dataset!$T9506*(1-Dataset!$U9506)</f>
        <v>18.858000000000001</v>
      </c>
    </row>
    <row r="9507" spans="1:22" x14ac:dyDescent="0.3">
      <c r="A9507" s="32"/>
      <c r="C9507" s="3">
        <v>9502</v>
      </c>
      <c r="D9507" s="3" t="s">
        <v>10669</v>
      </c>
      <c r="E9507" s="34">
        <v>42694</v>
      </c>
      <c r="F9507" s="34">
        <v>42698</v>
      </c>
      <c r="G9507" s="3" t="s">
        <v>46</v>
      </c>
      <c r="H9507" s="3" t="s">
        <v>5356</v>
      </c>
      <c r="I9507" s="3" t="s">
        <v>5357</v>
      </c>
      <c r="J9507" s="3" t="s">
        <v>22</v>
      </c>
      <c r="K9507" s="3" t="s">
        <v>23</v>
      </c>
      <c r="L9507" s="3" t="s">
        <v>123</v>
      </c>
      <c r="M9507" s="3" t="s">
        <v>39</v>
      </c>
      <c r="N9507" s="3">
        <v>94109</v>
      </c>
      <c r="O9507" s="3" t="s">
        <v>40</v>
      </c>
      <c r="P9507" s="3" t="s">
        <v>6060</v>
      </c>
      <c r="Q9507" s="3" t="s">
        <v>28</v>
      </c>
      <c r="R9507" s="3" t="s">
        <v>61</v>
      </c>
      <c r="S9507" s="3" t="s">
        <v>6061</v>
      </c>
      <c r="T9507" s="3">
        <v>32.04</v>
      </c>
      <c r="U9507" s="35" cm="1">
        <f t="array" ref="U9507">INDEX('Pricing Strategy'!$F$4:$F$71,MATCH(1,(Dataset!$O9507='Pricing Strategy'!$B$4:$B$71)*(Dataset!$Q9507='Pricing Strategy'!$C$4:$C$71)*(Dataset!$R9507='Pricing Strategy'!$D$4:$D$71),))</f>
        <v>0.4</v>
      </c>
      <c r="V9507" s="3">
        <f>Dataset!$T9507*(1-Dataset!$U9507)</f>
        <v>19.224</v>
      </c>
    </row>
    <row r="9508" spans="1:22" x14ac:dyDescent="0.3">
      <c r="A9508" s="32"/>
      <c r="C9508" s="3">
        <v>9503</v>
      </c>
      <c r="D9508" s="3" t="s">
        <v>10670</v>
      </c>
      <c r="E9508" s="34">
        <v>42847</v>
      </c>
      <c r="F9508" s="34">
        <v>42854</v>
      </c>
      <c r="G9508" s="3" t="s">
        <v>46</v>
      </c>
      <c r="H9508" s="3" t="s">
        <v>3887</v>
      </c>
      <c r="I9508" s="3" t="s">
        <v>3888</v>
      </c>
      <c r="J9508" s="3" t="s">
        <v>22</v>
      </c>
      <c r="K9508" s="3" t="s">
        <v>23</v>
      </c>
      <c r="L9508" s="3" t="s">
        <v>7573</v>
      </c>
      <c r="M9508" s="3" t="s">
        <v>263</v>
      </c>
      <c r="N9508" s="3">
        <v>13440</v>
      </c>
      <c r="O9508" s="3" t="s">
        <v>144</v>
      </c>
      <c r="P9508" s="3" t="s">
        <v>8253</v>
      </c>
      <c r="Q9508" s="3" t="s">
        <v>42</v>
      </c>
      <c r="R9508" s="3" t="s">
        <v>64</v>
      </c>
      <c r="S9508" s="3" t="s">
        <v>8254</v>
      </c>
      <c r="T9508" s="3">
        <v>32.130000000000003</v>
      </c>
      <c r="U9508" s="35" cm="1">
        <f t="array" ref="U9508">INDEX('Pricing Strategy'!$F$4:$F$71,MATCH(1,(Dataset!$O9508='Pricing Strategy'!$B$4:$B$71)*(Dataset!$Q9508='Pricing Strategy'!$C$4:$C$71)*(Dataset!$R9508='Pricing Strategy'!$D$4:$D$71),))</f>
        <v>0.45</v>
      </c>
      <c r="V9508" s="3">
        <f>Dataset!$T9508*(1-Dataset!$U9508)</f>
        <v>17.671500000000002</v>
      </c>
    </row>
    <row r="9509" spans="1:22" x14ac:dyDescent="0.3">
      <c r="A9509" s="32"/>
      <c r="C9509" s="3">
        <v>9504</v>
      </c>
      <c r="D9509" s="3" t="s">
        <v>10670</v>
      </c>
      <c r="E9509" s="34">
        <v>42847</v>
      </c>
      <c r="F9509" s="34">
        <v>42854</v>
      </c>
      <c r="G9509" s="3" t="s">
        <v>46</v>
      </c>
      <c r="H9509" s="3" t="s">
        <v>3887</v>
      </c>
      <c r="I9509" s="3" t="s">
        <v>3888</v>
      </c>
      <c r="J9509" s="3" t="s">
        <v>22</v>
      </c>
      <c r="K9509" s="3" t="s">
        <v>23</v>
      </c>
      <c r="L9509" s="3" t="s">
        <v>7573</v>
      </c>
      <c r="M9509" s="3" t="s">
        <v>263</v>
      </c>
      <c r="N9509" s="3">
        <v>13440</v>
      </c>
      <c r="O9509" s="3" t="s">
        <v>144</v>
      </c>
      <c r="P9509" s="3" t="s">
        <v>2538</v>
      </c>
      <c r="Q9509" s="3" t="s">
        <v>42</v>
      </c>
      <c r="R9509" s="3" t="s">
        <v>64</v>
      </c>
      <c r="S9509" s="3" t="s">
        <v>2539</v>
      </c>
      <c r="T9509" s="3">
        <v>2.88</v>
      </c>
      <c r="U9509" s="35" cm="1">
        <f t="array" ref="U9509">INDEX('Pricing Strategy'!$F$4:$F$71,MATCH(1,(Dataset!$O9509='Pricing Strategy'!$B$4:$B$71)*(Dataset!$Q9509='Pricing Strategy'!$C$4:$C$71)*(Dataset!$R9509='Pricing Strategy'!$D$4:$D$71),))</f>
        <v>0.45</v>
      </c>
      <c r="V9509" s="3">
        <f>Dataset!$T9509*(1-Dataset!$U9509)</f>
        <v>1.5840000000000001</v>
      </c>
    </row>
    <row r="9510" spans="1:22" x14ac:dyDescent="0.3">
      <c r="A9510" s="32"/>
      <c r="C9510" s="3">
        <v>9505</v>
      </c>
      <c r="D9510" s="3" t="s">
        <v>10671</v>
      </c>
      <c r="E9510" s="34">
        <v>43022</v>
      </c>
      <c r="F9510" s="34">
        <v>43026</v>
      </c>
      <c r="G9510" s="3" t="s">
        <v>46</v>
      </c>
      <c r="H9510" s="3" t="s">
        <v>3890</v>
      </c>
      <c r="I9510" s="3" t="s">
        <v>3891</v>
      </c>
      <c r="J9510" s="3" t="s">
        <v>37</v>
      </c>
      <c r="K9510" s="3" t="s">
        <v>23</v>
      </c>
      <c r="L9510" s="3" t="s">
        <v>262</v>
      </c>
      <c r="M9510" s="3" t="s">
        <v>263</v>
      </c>
      <c r="N9510" s="3">
        <v>10009</v>
      </c>
      <c r="O9510" s="3" t="s">
        <v>144</v>
      </c>
      <c r="P9510" s="3" t="s">
        <v>9199</v>
      </c>
      <c r="Q9510" s="3" t="s">
        <v>67</v>
      </c>
      <c r="R9510" s="3" t="s">
        <v>68</v>
      </c>
      <c r="S9510" s="3" t="s">
        <v>9200</v>
      </c>
      <c r="T9510" s="3">
        <v>1091.93</v>
      </c>
      <c r="U9510" s="35" cm="1">
        <f t="array" ref="U9510">INDEX('Pricing Strategy'!$F$4:$F$71,MATCH(1,(Dataset!$O9510='Pricing Strategy'!$B$4:$B$71)*(Dataset!$Q9510='Pricing Strategy'!$C$4:$C$71)*(Dataset!$R9510='Pricing Strategy'!$D$4:$D$71),))</f>
        <v>0.4</v>
      </c>
      <c r="V9510" s="3">
        <f>Dataset!$T9510*(1-Dataset!$U9510)</f>
        <v>655.15800000000002</v>
      </c>
    </row>
    <row r="9511" spans="1:22" x14ac:dyDescent="0.3">
      <c r="A9511" s="32"/>
      <c r="C9511" s="3">
        <v>9506</v>
      </c>
      <c r="D9511" s="3" t="s">
        <v>10671</v>
      </c>
      <c r="E9511" s="34">
        <v>43022</v>
      </c>
      <c r="F9511" s="34">
        <v>43026</v>
      </c>
      <c r="G9511" s="3" t="s">
        <v>46</v>
      </c>
      <c r="H9511" s="3" t="s">
        <v>3890</v>
      </c>
      <c r="I9511" s="3" t="s">
        <v>3891</v>
      </c>
      <c r="J9511" s="3" t="s">
        <v>37</v>
      </c>
      <c r="K9511" s="3" t="s">
        <v>23</v>
      </c>
      <c r="L9511" s="3" t="s">
        <v>262</v>
      </c>
      <c r="M9511" s="3" t="s">
        <v>263</v>
      </c>
      <c r="N9511" s="3">
        <v>10009</v>
      </c>
      <c r="O9511" s="3" t="s">
        <v>144</v>
      </c>
      <c r="P9511" s="3" t="s">
        <v>1251</v>
      </c>
      <c r="Q9511" s="3" t="s">
        <v>42</v>
      </c>
      <c r="R9511" s="3" t="s">
        <v>86</v>
      </c>
      <c r="S9511" s="3" t="s">
        <v>1444</v>
      </c>
      <c r="T9511" s="3">
        <v>111.96</v>
      </c>
      <c r="U9511" s="35" cm="1">
        <f t="array" ref="U9511">INDEX('Pricing Strategy'!$F$4:$F$71,MATCH(1,(Dataset!$O9511='Pricing Strategy'!$B$4:$B$71)*(Dataset!$Q9511='Pricing Strategy'!$C$4:$C$71)*(Dataset!$R9511='Pricing Strategy'!$D$4:$D$71),))</f>
        <v>0.4</v>
      </c>
      <c r="V9511" s="3">
        <f>Dataset!$T9511*(1-Dataset!$U9511)</f>
        <v>67.175999999999988</v>
      </c>
    </row>
    <row r="9512" spans="1:22" x14ac:dyDescent="0.3">
      <c r="A9512" s="32"/>
      <c r="C9512" s="3">
        <v>9507</v>
      </c>
      <c r="D9512" s="3" t="s">
        <v>10672</v>
      </c>
      <c r="E9512" s="34">
        <v>42099</v>
      </c>
      <c r="F9512" s="34">
        <v>42101</v>
      </c>
      <c r="G9512" s="3" t="s">
        <v>19</v>
      </c>
      <c r="H9512" s="3" t="s">
        <v>662</v>
      </c>
      <c r="I9512" s="3" t="s">
        <v>663</v>
      </c>
      <c r="J9512" s="3" t="s">
        <v>22</v>
      </c>
      <c r="K9512" s="3" t="s">
        <v>23</v>
      </c>
      <c r="L9512" s="3" t="s">
        <v>6672</v>
      </c>
      <c r="M9512" s="3" t="s">
        <v>234</v>
      </c>
      <c r="N9512" s="3">
        <v>48127</v>
      </c>
      <c r="O9512" s="3" t="s">
        <v>101</v>
      </c>
      <c r="P9512" s="3" t="s">
        <v>3211</v>
      </c>
      <c r="Q9512" s="3" t="s">
        <v>42</v>
      </c>
      <c r="R9512" s="3" t="s">
        <v>64</v>
      </c>
      <c r="S9512" s="3" t="s">
        <v>3212</v>
      </c>
      <c r="T9512" s="3">
        <v>26.7</v>
      </c>
      <c r="U9512" s="35" cm="1">
        <f t="array" ref="U9512">INDEX('Pricing Strategy'!$F$4:$F$71,MATCH(1,(Dataset!$O9512='Pricing Strategy'!$B$4:$B$71)*(Dataset!$Q9512='Pricing Strategy'!$C$4:$C$71)*(Dataset!$R9512='Pricing Strategy'!$D$4:$D$71),))</f>
        <v>0.35</v>
      </c>
      <c r="V9512" s="3">
        <f>Dataset!$T9512*(1-Dataset!$U9512)</f>
        <v>17.355</v>
      </c>
    </row>
    <row r="9513" spans="1:22" x14ac:dyDescent="0.3">
      <c r="A9513" s="32"/>
      <c r="C9513" s="3">
        <v>9508</v>
      </c>
      <c r="D9513" s="3" t="s">
        <v>10672</v>
      </c>
      <c r="E9513" s="34">
        <v>42099</v>
      </c>
      <c r="F9513" s="34">
        <v>42101</v>
      </c>
      <c r="G9513" s="3" t="s">
        <v>19</v>
      </c>
      <c r="H9513" s="3" t="s">
        <v>662</v>
      </c>
      <c r="I9513" s="3" t="s">
        <v>663</v>
      </c>
      <c r="J9513" s="3" t="s">
        <v>22</v>
      </c>
      <c r="K9513" s="3" t="s">
        <v>23</v>
      </c>
      <c r="L9513" s="3" t="s">
        <v>6672</v>
      </c>
      <c r="M9513" s="3" t="s">
        <v>234</v>
      </c>
      <c r="N9513" s="3">
        <v>48127</v>
      </c>
      <c r="O9513" s="3" t="s">
        <v>101</v>
      </c>
      <c r="P9513" s="3" t="s">
        <v>4950</v>
      </c>
      <c r="Q9513" s="3" t="s">
        <v>42</v>
      </c>
      <c r="R9513" s="3" t="s">
        <v>71</v>
      </c>
      <c r="S9513" s="3" t="s">
        <v>4951</v>
      </c>
      <c r="T9513" s="3">
        <v>40.200000000000003</v>
      </c>
      <c r="U9513" s="35" cm="1">
        <f t="array" ref="U9513">INDEX('Pricing Strategy'!$F$4:$F$71,MATCH(1,(Dataset!$O9513='Pricing Strategy'!$B$4:$B$71)*(Dataset!$Q9513='Pricing Strategy'!$C$4:$C$71)*(Dataset!$R9513='Pricing Strategy'!$D$4:$D$71),))</f>
        <v>0.3</v>
      </c>
      <c r="V9513" s="3">
        <f>Dataset!$T9513*(1-Dataset!$U9513)</f>
        <v>28.14</v>
      </c>
    </row>
    <row r="9514" spans="1:22" x14ac:dyDescent="0.3">
      <c r="A9514" s="32"/>
      <c r="C9514" s="3">
        <v>9509</v>
      </c>
      <c r="D9514" s="3" t="s">
        <v>10672</v>
      </c>
      <c r="E9514" s="34">
        <v>42099</v>
      </c>
      <c r="F9514" s="34">
        <v>42101</v>
      </c>
      <c r="G9514" s="3" t="s">
        <v>19</v>
      </c>
      <c r="H9514" s="3" t="s">
        <v>662</v>
      </c>
      <c r="I9514" s="3" t="s">
        <v>663</v>
      </c>
      <c r="J9514" s="3" t="s">
        <v>22</v>
      </c>
      <c r="K9514" s="3" t="s">
        <v>23</v>
      </c>
      <c r="L9514" s="3" t="s">
        <v>6672</v>
      </c>
      <c r="M9514" s="3" t="s">
        <v>234</v>
      </c>
      <c r="N9514" s="3">
        <v>48127</v>
      </c>
      <c r="O9514" s="3" t="s">
        <v>101</v>
      </c>
      <c r="P9514" s="3" t="s">
        <v>779</v>
      </c>
      <c r="Q9514" s="3" t="s">
        <v>42</v>
      </c>
      <c r="R9514" s="3" t="s">
        <v>64</v>
      </c>
      <c r="S9514" s="3" t="s">
        <v>780</v>
      </c>
      <c r="T9514" s="3">
        <v>13.89</v>
      </c>
      <c r="U9514" s="35" cm="1">
        <f t="array" ref="U9514">INDEX('Pricing Strategy'!$F$4:$F$71,MATCH(1,(Dataset!$O9514='Pricing Strategy'!$B$4:$B$71)*(Dataset!$Q9514='Pricing Strategy'!$C$4:$C$71)*(Dataset!$R9514='Pricing Strategy'!$D$4:$D$71),))</f>
        <v>0.35</v>
      </c>
      <c r="V9514" s="3">
        <f>Dataset!$T9514*(1-Dataset!$U9514)</f>
        <v>9.0285000000000011</v>
      </c>
    </row>
    <row r="9515" spans="1:22" x14ac:dyDescent="0.3">
      <c r="A9515" s="32"/>
      <c r="C9515" s="3">
        <v>9510</v>
      </c>
      <c r="D9515" s="3" t="s">
        <v>10672</v>
      </c>
      <c r="E9515" s="34">
        <v>42099</v>
      </c>
      <c r="F9515" s="34">
        <v>42101</v>
      </c>
      <c r="G9515" s="3" t="s">
        <v>19</v>
      </c>
      <c r="H9515" s="3" t="s">
        <v>662</v>
      </c>
      <c r="I9515" s="3" t="s">
        <v>663</v>
      </c>
      <c r="J9515" s="3" t="s">
        <v>22</v>
      </c>
      <c r="K9515" s="3" t="s">
        <v>23</v>
      </c>
      <c r="L9515" s="3" t="s">
        <v>6672</v>
      </c>
      <c r="M9515" s="3" t="s">
        <v>234</v>
      </c>
      <c r="N9515" s="3">
        <v>48127</v>
      </c>
      <c r="O9515" s="3" t="s">
        <v>101</v>
      </c>
      <c r="P9515" s="3" t="s">
        <v>682</v>
      </c>
      <c r="Q9515" s="3" t="s">
        <v>42</v>
      </c>
      <c r="R9515" s="3" t="s">
        <v>55</v>
      </c>
      <c r="S9515" s="3" t="s">
        <v>683</v>
      </c>
      <c r="T9515" s="3">
        <v>689.82</v>
      </c>
      <c r="U9515" s="35" cm="1">
        <f t="array" ref="U9515">INDEX('Pricing Strategy'!$F$4:$F$71,MATCH(1,(Dataset!$O9515='Pricing Strategy'!$B$4:$B$71)*(Dataset!$Q9515='Pricing Strategy'!$C$4:$C$71)*(Dataset!$R9515='Pricing Strategy'!$D$4:$D$71),))</f>
        <v>0.4</v>
      </c>
      <c r="V9515" s="3">
        <f>Dataset!$T9515*(1-Dataset!$U9515)</f>
        <v>413.892</v>
      </c>
    </row>
    <row r="9516" spans="1:22" x14ac:dyDescent="0.3">
      <c r="A9516" s="32"/>
      <c r="C9516" s="3">
        <v>9511</v>
      </c>
      <c r="D9516" s="3" t="s">
        <v>10673</v>
      </c>
      <c r="E9516" s="34">
        <v>42953</v>
      </c>
      <c r="F9516" s="34">
        <v>42958</v>
      </c>
      <c r="G9516" s="3" t="s">
        <v>46</v>
      </c>
      <c r="H9516" s="3" t="s">
        <v>1853</v>
      </c>
      <c r="I9516" s="3" t="s">
        <v>1854</v>
      </c>
      <c r="J9516" s="3" t="s">
        <v>22</v>
      </c>
      <c r="K9516" s="3" t="s">
        <v>23</v>
      </c>
      <c r="L9516" s="3" t="s">
        <v>262</v>
      </c>
      <c r="M9516" s="3" t="s">
        <v>263</v>
      </c>
      <c r="N9516" s="3">
        <v>10024</v>
      </c>
      <c r="O9516" s="3" t="s">
        <v>144</v>
      </c>
      <c r="P9516" s="3" t="s">
        <v>1264</v>
      </c>
      <c r="Q9516" s="3" t="s">
        <v>42</v>
      </c>
      <c r="R9516" s="3" t="s">
        <v>64</v>
      </c>
      <c r="S9516" s="3" t="s">
        <v>1265</v>
      </c>
      <c r="T9516" s="3">
        <v>38.340000000000003</v>
      </c>
      <c r="U9516" s="35" cm="1">
        <f t="array" ref="U9516">INDEX('Pricing Strategy'!$F$4:$F$71,MATCH(1,(Dataset!$O9516='Pricing Strategy'!$B$4:$B$71)*(Dataset!$Q9516='Pricing Strategy'!$C$4:$C$71)*(Dataset!$R9516='Pricing Strategy'!$D$4:$D$71),))</f>
        <v>0.45</v>
      </c>
      <c r="V9516" s="3">
        <f>Dataset!$T9516*(1-Dataset!$U9516)</f>
        <v>21.087000000000003</v>
      </c>
    </row>
    <row r="9517" spans="1:22" x14ac:dyDescent="0.3">
      <c r="A9517" s="32"/>
      <c r="C9517" s="3">
        <v>9512</v>
      </c>
      <c r="D9517" s="3" t="s">
        <v>10674</v>
      </c>
      <c r="E9517" s="34">
        <v>42352</v>
      </c>
      <c r="F9517" s="34">
        <v>42354</v>
      </c>
      <c r="G9517" s="3" t="s">
        <v>184</v>
      </c>
      <c r="H9517" s="3" t="s">
        <v>6359</v>
      </c>
      <c r="I9517" s="3" t="s">
        <v>6360</v>
      </c>
      <c r="J9517" s="3" t="s">
        <v>37</v>
      </c>
      <c r="K9517" s="3" t="s">
        <v>23</v>
      </c>
      <c r="L9517" s="3" t="s">
        <v>299</v>
      </c>
      <c r="M9517" s="3" t="s">
        <v>207</v>
      </c>
      <c r="N9517" s="3">
        <v>60623</v>
      </c>
      <c r="O9517" s="3" t="s">
        <v>101</v>
      </c>
      <c r="P9517" s="3" t="s">
        <v>4333</v>
      </c>
      <c r="Q9517" s="3" t="s">
        <v>42</v>
      </c>
      <c r="R9517" s="3" t="s">
        <v>71</v>
      </c>
      <c r="S9517" s="3" t="s">
        <v>4334</v>
      </c>
      <c r="T9517" s="3">
        <v>9.2639999999999993</v>
      </c>
      <c r="U9517" s="35" cm="1">
        <f t="array" ref="U9517">INDEX('Pricing Strategy'!$F$4:$F$71,MATCH(1,(Dataset!$O9517='Pricing Strategy'!$B$4:$B$71)*(Dataset!$Q9517='Pricing Strategy'!$C$4:$C$71)*(Dataset!$R9517='Pricing Strategy'!$D$4:$D$71),))</f>
        <v>0.3</v>
      </c>
      <c r="V9517" s="3">
        <f>Dataset!$T9517*(1-Dataset!$U9517)</f>
        <v>6.484799999999999</v>
      </c>
    </row>
    <row r="9518" spans="1:22" x14ac:dyDescent="0.3">
      <c r="A9518" s="32"/>
      <c r="C9518" s="3">
        <v>9513</v>
      </c>
      <c r="D9518" s="3" t="s">
        <v>10675</v>
      </c>
      <c r="E9518" s="34">
        <v>43250</v>
      </c>
      <c r="F9518" s="34">
        <v>43254</v>
      </c>
      <c r="G9518" s="3" t="s">
        <v>19</v>
      </c>
      <c r="H9518" s="3" t="s">
        <v>3456</v>
      </c>
      <c r="I9518" s="3" t="s">
        <v>3457</v>
      </c>
      <c r="J9518" s="3" t="s">
        <v>22</v>
      </c>
      <c r="K9518" s="3" t="s">
        <v>23</v>
      </c>
      <c r="L9518" s="3" t="s">
        <v>814</v>
      </c>
      <c r="M9518" s="3" t="s">
        <v>100</v>
      </c>
      <c r="N9518" s="3">
        <v>75217</v>
      </c>
      <c r="O9518" s="3" t="s">
        <v>101</v>
      </c>
      <c r="P9518" s="3" t="s">
        <v>3096</v>
      </c>
      <c r="Q9518" s="3" t="s">
        <v>28</v>
      </c>
      <c r="R9518" s="3" t="s">
        <v>29</v>
      </c>
      <c r="S9518" s="3" t="s">
        <v>3097</v>
      </c>
      <c r="T9518" s="3">
        <v>204.66640000000001</v>
      </c>
      <c r="U9518" s="35" cm="1">
        <f t="array" ref="U9518">INDEX('Pricing Strategy'!$F$4:$F$71,MATCH(1,(Dataset!$O9518='Pricing Strategy'!$B$4:$B$71)*(Dataset!$Q9518='Pricing Strategy'!$C$4:$C$71)*(Dataset!$R9518='Pricing Strategy'!$D$4:$D$71),))</f>
        <v>0.4</v>
      </c>
      <c r="V9518" s="3">
        <f>Dataset!$T9518*(1-Dataset!$U9518)</f>
        <v>122.79984</v>
      </c>
    </row>
    <row r="9519" spans="1:22" x14ac:dyDescent="0.3">
      <c r="A9519" s="32"/>
      <c r="C9519" s="3">
        <v>9514</v>
      </c>
      <c r="D9519" s="3" t="s">
        <v>10676</v>
      </c>
      <c r="E9519" s="34">
        <v>43022</v>
      </c>
      <c r="F9519" s="34">
        <v>43027</v>
      </c>
      <c r="G9519" s="3" t="s">
        <v>46</v>
      </c>
      <c r="H9519" s="3" t="s">
        <v>5842</v>
      </c>
      <c r="I9519" s="3" t="s">
        <v>5843</v>
      </c>
      <c r="J9519" s="3" t="s">
        <v>22</v>
      </c>
      <c r="K9519" s="3" t="s">
        <v>23</v>
      </c>
      <c r="L9519" s="3" t="s">
        <v>4121</v>
      </c>
      <c r="M9519" s="3" t="s">
        <v>110</v>
      </c>
      <c r="N9519" s="3">
        <v>54915</v>
      </c>
      <c r="O9519" s="3" t="s">
        <v>101</v>
      </c>
      <c r="P9519" s="3" t="s">
        <v>2997</v>
      </c>
      <c r="Q9519" s="3" t="s">
        <v>67</v>
      </c>
      <c r="R9519" s="3" t="s">
        <v>157</v>
      </c>
      <c r="S9519" s="3" t="s">
        <v>2998</v>
      </c>
      <c r="T9519" s="3">
        <v>1649.75</v>
      </c>
      <c r="U9519" s="35" cm="1">
        <f t="array" ref="U9519">INDEX('Pricing Strategy'!$F$4:$F$71,MATCH(1,(Dataset!$O9519='Pricing Strategy'!$B$4:$B$71)*(Dataset!$Q9519='Pricing Strategy'!$C$4:$C$71)*(Dataset!$R9519='Pricing Strategy'!$D$4:$D$71),))</f>
        <v>0.35</v>
      </c>
      <c r="V9519" s="3">
        <f>Dataset!$T9519*(1-Dataset!$U9519)</f>
        <v>1072.3375000000001</v>
      </c>
    </row>
    <row r="9520" spans="1:22" x14ac:dyDescent="0.3">
      <c r="A9520" s="32"/>
      <c r="C9520" s="3">
        <v>9515</v>
      </c>
      <c r="D9520" s="3" t="s">
        <v>10677</v>
      </c>
      <c r="E9520" s="34">
        <v>42077</v>
      </c>
      <c r="F9520" s="34">
        <v>42081</v>
      </c>
      <c r="G9520" s="3" t="s">
        <v>46</v>
      </c>
      <c r="H9520" s="3" t="s">
        <v>7342</v>
      </c>
      <c r="I9520" s="3" t="s">
        <v>7343</v>
      </c>
      <c r="J9520" s="3" t="s">
        <v>98</v>
      </c>
      <c r="K9520" s="3" t="s">
        <v>23</v>
      </c>
      <c r="L9520" s="3" t="s">
        <v>1523</v>
      </c>
      <c r="M9520" s="3" t="s">
        <v>50</v>
      </c>
      <c r="N9520" s="3">
        <v>32216</v>
      </c>
      <c r="O9520" s="3" t="s">
        <v>26</v>
      </c>
      <c r="P9520" s="3" t="s">
        <v>2501</v>
      </c>
      <c r="Q9520" s="3" t="s">
        <v>42</v>
      </c>
      <c r="R9520" s="3" t="s">
        <v>86</v>
      </c>
      <c r="S9520" s="3" t="s">
        <v>2502</v>
      </c>
      <c r="T9520" s="3">
        <v>91.055999999999997</v>
      </c>
      <c r="U9520" s="35" cm="1">
        <f t="array" ref="U9520">INDEX('Pricing Strategy'!$F$4:$F$71,MATCH(1,(Dataset!$O9520='Pricing Strategy'!$B$4:$B$71)*(Dataset!$Q9520='Pricing Strategy'!$C$4:$C$71)*(Dataset!$R9520='Pricing Strategy'!$D$4:$D$71),))</f>
        <v>0.25</v>
      </c>
      <c r="V9520" s="3">
        <f>Dataset!$T9520*(1-Dataset!$U9520)</f>
        <v>68.292000000000002</v>
      </c>
    </row>
    <row r="9521" spans="1:22" x14ac:dyDescent="0.3">
      <c r="A9521" s="32"/>
      <c r="C9521" s="3">
        <v>9516</v>
      </c>
      <c r="D9521" s="3" t="s">
        <v>10678</v>
      </c>
      <c r="E9521" s="34">
        <v>42052</v>
      </c>
      <c r="F9521" s="34">
        <v>42059</v>
      </c>
      <c r="G9521" s="3" t="s">
        <v>46</v>
      </c>
      <c r="H9521" s="3" t="s">
        <v>951</v>
      </c>
      <c r="I9521" s="3" t="s">
        <v>952</v>
      </c>
      <c r="J9521" s="3" t="s">
        <v>22</v>
      </c>
      <c r="K9521" s="3" t="s">
        <v>23</v>
      </c>
      <c r="L9521" s="3" t="s">
        <v>299</v>
      </c>
      <c r="M9521" s="3" t="s">
        <v>207</v>
      </c>
      <c r="N9521" s="3">
        <v>60653</v>
      </c>
      <c r="O9521" s="3" t="s">
        <v>101</v>
      </c>
      <c r="P9521" s="3" t="s">
        <v>4646</v>
      </c>
      <c r="Q9521" s="3" t="s">
        <v>42</v>
      </c>
      <c r="R9521" s="3" t="s">
        <v>64</v>
      </c>
      <c r="S9521" s="3" t="s">
        <v>3040</v>
      </c>
      <c r="T9521" s="3">
        <v>54.207999999999998</v>
      </c>
      <c r="U9521" s="35" cm="1">
        <f t="array" ref="U9521">INDEX('Pricing Strategy'!$F$4:$F$71,MATCH(1,(Dataset!$O9521='Pricing Strategy'!$B$4:$B$71)*(Dataset!$Q9521='Pricing Strategy'!$C$4:$C$71)*(Dataset!$R9521='Pricing Strategy'!$D$4:$D$71),))</f>
        <v>0.35</v>
      </c>
      <c r="V9521" s="3">
        <f>Dataset!$T9521*(1-Dataset!$U9521)</f>
        <v>35.235199999999999</v>
      </c>
    </row>
    <row r="9522" spans="1:22" x14ac:dyDescent="0.3">
      <c r="A9522" s="32"/>
      <c r="C9522" s="3">
        <v>9517</v>
      </c>
      <c r="D9522" s="3" t="s">
        <v>10679</v>
      </c>
      <c r="E9522" s="34">
        <v>42606</v>
      </c>
      <c r="F9522" s="34">
        <v>42608</v>
      </c>
      <c r="G9522" s="3" t="s">
        <v>19</v>
      </c>
      <c r="H9522" s="3" t="s">
        <v>3171</v>
      </c>
      <c r="I9522" s="3" t="s">
        <v>3172</v>
      </c>
      <c r="J9522" s="3" t="s">
        <v>22</v>
      </c>
      <c r="K9522" s="3" t="s">
        <v>23</v>
      </c>
      <c r="L9522" s="3" t="s">
        <v>4624</v>
      </c>
      <c r="M9522" s="3" t="s">
        <v>494</v>
      </c>
      <c r="N9522" s="3">
        <v>43402</v>
      </c>
      <c r="O9522" s="3" t="s">
        <v>144</v>
      </c>
      <c r="P9522" s="3" t="s">
        <v>5041</v>
      </c>
      <c r="Q9522" s="3" t="s">
        <v>67</v>
      </c>
      <c r="R9522" s="3" t="s">
        <v>68</v>
      </c>
      <c r="S9522" s="3" t="s">
        <v>5042</v>
      </c>
      <c r="T9522" s="3">
        <v>26.981999999999999</v>
      </c>
      <c r="U9522" s="35" cm="1">
        <f t="array" ref="U9522">INDEX('Pricing Strategy'!$F$4:$F$71,MATCH(1,(Dataset!$O9522='Pricing Strategy'!$B$4:$B$71)*(Dataset!$Q9522='Pricing Strategy'!$C$4:$C$71)*(Dataset!$R9522='Pricing Strategy'!$D$4:$D$71),))</f>
        <v>0.4</v>
      </c>
      <c r="V9522" s="3">
        <f>Dataset!$T9522*(1-Dataset!$U9522)</f>
        <v>16.1892</v>
      </c>
    </row>
    <row r="9523" spans="1:22" x14ac:dyDescent="0.3">
      <c r="A9523" s="32"/>
      <c r="C9523" s="3">
        <v>9518</v>
      </c>
      <c r="D9523" s="3" t="s">
        <v>10679</v>
      </c>
      <c r="E9523" s="34">
        <v>42606</v>
      </c>
      <c r="F9523" s="34">
        <v>42608</v>
      </c>
      <c r="G9523" s="3" t="s">
        <v>19</v>
      </c>
      <c r="H9523" s="3" t="s">
        <v>3171</v>
      </c>
      <c r="I9523" s="3" t="s">
        <v>3172</v>
      </c>
      <c r="J9523" s="3" t="s">
        <v>22</v>
      </c>
      <c r="K9523" s="3" t="s">
        <v>23</v>
      </c>
      <c r="L9523" s="3" t="s">
        <v>4624</v>
      </c>
      <c r="M9523" s="3" t="s">
        <v>494</v>
      </c>
      <c r="N9523" s="3">
        <v>43402</v>
      </c>
      <c r="O9523" s="3" t="s">
        <v>144</v>
      </c>
      <c r="P9523" s="3" t="s">
        <v>4763</v>
      </c>
      <c r="Q9523" s="3" t="s">
        <v>42</v>
      </c>
      <c r="R9523" s="3" t="s">
        <v>43</v>
      </c>
      <c r="S9523" s="3" t="s">
        <v>4764</v>
      </c>
      <c r="T9523" s="3">
        <v>6.9119999999999999</v>
      </c>
      <c r="U9523" s="35" cm="1">
        <f t="array" ref="U9523">INDEX('Pricing Strategy'!$F$4:$F$71,MATCH(1,(Dataset!$O9523='Pricing Strategy'!$B$4:$B$71)*(Dataset!$Q9523='Pricing Strategy'!$C$4:$C$71)*(Dataset!$R9523='Pricing Strategy'!$D$4:$D$71),))</f>
        <v>0.4</v>
      </c>
      <c r="V9523" s="3">
        <f>Dataset!$T9523*(1-Dataset!$U9523)</f>
        <v>4.1471999999999998</v>
      </c>
    </row>
    <row r="9524" spans="1:22" x14ac:dyDescent="0.3">
      <c r="A9524" s="32"/>
      <c r="C9524" s="3">
        <v>9519</v>
      </c>
      <c r="D9524" s="3" t="s">
        <v>10679</v>
      </c>
      <c r="E9524" s="34">
        <v>42606</v>
      </c>
      <c r="F9524" s="34">
        <v>42608</v>
      </c>
      <c r="G9524" s="3" t="s">
        <v>19</v>
      </c>
      <c r="H9524" s="3" t="s">
        <v>3171</v>
      </c>
      <c r="I9524" s="3" t="s">
        <v>3172</v>
      </c>
      <c r="J9524" s="3" t="s">
        <v>22</v>
      </c>
      <c r="K9524" s="3" t="s">
        <v>23</v>
      </c>
      <c r="L9524" s="3" t="s">
        <v>4624</v>
      </c>
      <c r="M9524" s="3" t="s">
        <v>494</v>
      </c>
      <c r="N9524" s="3">
        <v>43402</v>
      </c>
      <c r="O9524" s="3" t="s">
        <v>144</v>
      </c>
      <c r="P9524" s="3" t="s">
        <v>1015</v>
      </c>
      <c r="Q9524" s="3" t="s">
        <v>42</v>
      </c>
      <c r="R9524" s="3" t="s">
        <v>55</v>
      </c>
      <c r="S9524" s="3" t="s">
        <v>1016</v>
      </c>
      <c r="T9524" s="3">
        <v>435.50400000000002</v>
      </c>
      <c r="U9524" s="35" cm="1">
        <f t="array" ref="U9524">INDEX('Pricing Strategy'!$F$4:$F$71,MATCH(1,(Dataset!$O9524='Pricing Strategy'!$B$4:$B$71)*(Dataset!$Q9524='Pricing Strategy'!$C$4:$C$71)*(Dataset!$R9524='Pricing Strategy'!$D$4:$D$71),))</f>
        <v>0.5</v>
      </c>
      <c r="V9524" s="3">
        <f>Dataset!$T9524*(1-Dataset!$U9524)</f>
        <v>217.75200000000001</v>
      </c>
    </row>
    <row r="9525" spans="1:22" x14ac:dyDescent="0.3">
      <c r="A9525" s="32"/>
      <c r="C9525" s="3">
        <v>9520</v>
      </c>
      <c r="D9525" s="3" t="s">
        <v>10680</v>
      </c>
      <c r="E9525" s="34">
        <v>43228</v>
      </c>
      <c r="F9525" s="34">
        <v>43232</v>
      </c>
      <c r="G9525" s="3" t="s">
        <v>19</v>
      </c>
      <c r="H9525" s="3" t="s">
        <v>4330</v>
      </c>
      <c r="I9525" s="3" t="s">
        <v>4331</v>
      </c>
      <c r="J9525" s="3" t="s">
        <v>22</v>
      </c>
      <c r="K9525" s="3" t="s">
        <v>23</v>
      </c>
      <c r="L9525" s="3" t="s">
        <v>123</v>
      </c>
      <c r="M9525" s="3" t="s">
        <v>39</v>
      </c>
      <c r="N9525" s="3">
        <v>94110</v>
      </c>
      <c r="O9525" s="3" t="s">
        <v>40</v>
      </c>
      <c r="P9525" s="3" t="s">
        <v>5137</v>
      </c>
      <c r="Q9525" s="3" t="s">
        <v>42</v>
      </c>
      <c r="R9525" s="3" t="s">
        <v>74</v>
      </c>
      <c r="S9525" s="3" t="s">
        <v>5138</v>
      </c>
      <c r="T9525" s="3">
        <v>81.08</v>
      </c>
      <c r="U9525" s="35" cm="1">
        <f t="array" ref="U9525">INDEX('Pricing Strategy'!$F$4:$F$71,MATCH(1,(Dataset!$O9525='Pricing Strategy'!$B$4:$B$71)*(Dataset!$Q9525='Pricing Strategy'!$C$4:$C$71)*(Dataset!$R9525='Pricing Strategy'!$D$4:$D$71),))</f>
        <v>0.4</v>
      </c>
      <c r="V9525" s="3">
        <f>Dataset!$T9525*(1-Dataset!$U9525)</f>
        <v>48.647999999999996</v>
      </c>
    </row>
    <row r="9526" spans="1:22" x14ac:dyDescent="0.3">
      <c r="A9526" s="32"/>
      <c r="C9526" s="3">
        <v>9521</v>
      </c>
      <c r="D9526" s="3" t="s">
        <v>10681</v>
      </c>
      <c r="E9526" s="34">
        <v>42770</v>
      </c>
      <c r="F9526" s="34">
        <v>42775</v>
      </c>
      <c r="G9526" s="3" t="s">
        <v>46</v>
      </c>
      <c r="H9526" s="3" t="s">
        <v>702</v>
      </c>
      <c r="I9526" s="3" t="s">
        <v>703</v>
      </c>
      <c r="J9526" s="3" t="s">
        <v>37</v>
      </c>
      <c r="K9526" s="3" t="s">
        <v>23</v>
      </c>
      <c r="L9526" s="3" t="s">
        <v>38</v>
      </c>
      <c r="M9526" s="3" t="s">
        <v>39</v>
      </c>
      <c r="N9526" s="3">
        <v>90049</v>
      </c>
      <c r="O9526" s="3" t="s">
        <v>40</v>
      </c>
      <c r="P9526" s="3" t="s">
        <v>1008</v>
      </c>
      <c r="Q9526" s="3" t="s">
        <v>42</v>
      </c>
      <c r="R9526" s="3" t="s">
        <v>55</v>
      </c>
      <c r="S9526" s="3" t="s">
        <v>1009</v>
      </c>
      <c r="T9526" s="3">
        <v>93.02</v>
      </c>
      <c r="U9526" s="35" cm="1">
        <f t="array" ref="U9526">INDEX('Pricing Strategy'!$F$4:$F$71,MATCH(1,(Dataset!$O9526='Pricing Strategy'!$B$4:$B$71)*(Dataset!$Q9526='Pricing Strategy'!$C$4:$C$71)*(Dataset!$R9526='Pricing Strategy'!$D$4:$D$71),))</f>
        <v>0.5</v>
      </c>
      <c r="V9526" s="3">
        <f>Dataset!$T9526*(1-Dataset!$U9526)</f>
        <v>46.51</v>
      </c>
    </row>
    <row r="9527" spans="1:22" x14ac:dyDescent="0.3">
      <c r="A9527" s="32"/>
      <c r="C9527" s="3">
        <v>9522</v>
      </c>
      <c r="D9527" s="3" t="s">
        <v>10682</v>
      </c>
      <c r="E9527" s="34">
        <v>42357</v>
      </c>
      <c r="F9527" s="34">
        <v>42363</v>
      </c>
      <c r="G9527" s="3" t="s">
        <v>46</v>
      </c>
      <c r="H9527" s="3" t="s">
        <v>5438</v>
      </c>
      <c r="I9527" s="3" t="s">
        <v>5439</v>
      </c>
      <c r="J9527" s="3" t="s">
        <v>22</v>
      </c>
      <c r="K9527" s="3" t="s">
        <v>23</v>
      </c>
      <c r="L9527" s="3" t="s">
        <v>299</v>
      </c>
      <c r="M9527" s="3" t="s">
        <v>207</v>
      </c>
      <c r="N9527" s="3">
        <v>60623</v>
      </c>
      <c r="O9527" s="3" t="s">
        <v>101</v>
      </c>
      <c r="P9527" s="3" t="s">
        <v>10683</v>
      </c>
      <c r="Q9527" s="3" t="s">
        <v>67</v>
      </c>
      <c r="R9527" s="3" t="s">
        <v>68</v>
      </c>
      <c r="S9527" s="3" t="s">
        <v>10684</v>
      </c>
      <c r="T9527" s="3">
        <v>323.976</v>
      </c>
      <c r="U9527" s="35" cm="1">
        <f t="array" ref="U9527">INDEX('Pricing Strategy'!$F$4:$F$71,MATCH(1,(Dataset!$O9527='Pricing Strategy'!$B$4:$B$71)*(Dataset!$Q9527='Pricing Strategy'!$C$4:$C$71)*(Dataset!$R9527='Pricing Strategy'!$D$4:$D$71),))</f>
        <v>0.3</v>
      </c>
      <c r="V9527" s="3">
        <f>Dataset!$T9527*(1-Dataset!$U9527)</f>
        <v>226.78319999999999</v>
      </c>
    </row>
    <row r="9528" spans="1:22" x14ac:dyDescent="0.3">
      <c r="A9528" s="32"/>
      <c r="C9528" s="3">
        <v>9523</v>
      </c>
      <c r="D9528" s="3" t="s">
        <v>10682</v>
      </c>
      <c r="E9528" s="34">
        <v>42357</v>
      </c>
      <c r="F9528" s="34">
        <v>42363</v>
      </c>
      <c r="G9528" s="3" t="s">
        <v>46</v>
      </c>
      <c r="H9528" s="3" t="s">
        <v>5438</v>
      </c>
      <c r="I9528" s="3" t="s">
        <v>5439</v>
      </c>
      <c r="J9528" s="3" t="s">
        <v>22</v>
      </c>
      <c r="K9528" s="3" t="s">
        <v>23</v>
      </c>
      <c r="L9528" s="3" t="s">
        <v>299</v>
      </c>
      <c r="M9528" s="3" t="s">
        <v>207</v>
      </c>
      <c r="N9528" s="3">
        <v>60623</v>
      </c>
      <c r="O9528" s="3" t="s">
        <v>101</v>
      </c>
      <c r="P9528" s="3" t="s">
        <v>9091</v>
      </c>
      <c r="Q9528" s="3" t="s">
        <v>42</v>
      </c>
      <c r="R9528" s="3" t="s">
        <v>86</v>
      </c>
      <c r="S9528" s="3" t="s">
        <v>9092</v>
      </c>
      <c r="T9528" s="3">
        <v>15.552</v>
      </c>
      <c r="U9528" s="35" cm="1">
        <f t="array" ref="U9528">INDEX('Pricing Strategy'!$F$4:$F$71,MATCH(1,(Dataset!$O9528='Pricing Strategy'!$B$4:$B$71)*(Dataset!$Q9528='Pricing Strategy'!$C$4:$C$71)*(Dataset!$R9528='Pricing Strategy'!$D$4:$D$71),))</f>
        <v>0.3</v>
      </c>
      <c r="V9528" s="3">
        <f>Dataset!$T9528*(1-Dataset!$U9528)</f>
        <v>10.886399999999998</v>
      </c>
    </row>
    <row r="9529" spans="1:22" x14ac:dyDescent="0.3">
      <c r="A9529" s="32"/>
      <c r="C9529" s="3">
        <v>9524</v>
      </c>
      <c r="D9529" s="3" t="s">
        <v>10682</v>
      </c>
      <c r="E9529" s="34">
        <v>42357</v>
      </c>
      <c r="F9529" s="34">
        <v>42363</v>
      </c>
      <c r="G9529" s="3" t="s">
        <v>46</v>
      </c>
      <c r="H9529" s="3" t="s">
        <v>5438</v>
      </c>
      <c r="I9529" s="3" t="s">
        <v>5439</v>
      </c>
      <c r="J9529" s="3" t="s">
        <v>22</v>
      </c>
      <c r="K9529" s="3" t="s">
        <v>23</v>
      </c>
      <c r="L9529" s="3" t="s">
        <v>299</v>
      </c>
      <c r="M9529" s="3" t="s">
        <v>207</v>
      </c>
      <c r="N9529" s="3">
        <v>60623</v>
      </c>
      <c r="O9529" s="3" t="s">
        <v>101</v>
      </c>
      <c r="P9529" s="3" t="s">
        <v>4095</v>
      </c>
      <c r="Q9529" s="3" t="s">
        <v>42</v>
      </c>
      <c r="R9529" s="3" t="s">
        <v>55</v>
      </c>
      <c r="S9529" s="3" t="s">
        <v>4096</v>
      </c>
      <c r="T9529" s="3">
        <v>32.591999999999999</v>
      </c>
      <c r="U9529" s="35" cm="1">
        <f t="array" ref="U9529">INDEX('Pricing Strategy'!$F$4:$F$71,MATCH(1,(Dataset!$O9529='Pricing Strategy'!$B$4:$B$71)*(Dataset!$Q9529='Pricing Strategy'!$C$4:$C$71)*(Dataset!$R9529='Pricing Strategy'!$D$4:$D$71),))</f>
        <v>0.4</v>
      </c>
      <c r="V9529" s="3">
        <f>Dataset!$T9529*(1-Dataset!$U9529)</f>
        <v>19.555199999999999</v>
      </c>
    </row>
    <row r="9530" spans="1:22" x14ac:dyDescent="0.3">
      <c r="A9530" s="32"/>
      <c r="C9530" s="3">
        <v>9525</v>
      </c>
      <c r="D9530" s="3" t="s">
        <v>10685</v>
      </c>
      <c r="E9530" s="34">
        <v>43439</v>
      </c>
      <c r="F9530" s="34">
        <v>43440</v>
      </c>
      <c r="G9530" s="3" t="s">
        <v>184</v>
      </c>
      <c r="H9530" s="3" t="s">
        <v>5123</v>
      </c>
      <c r="I9530" s="3" t="s">
        <v>5124</v>
      </c>
      <c r="J9530" s="3" t="s">
        <v>98</v>
      </c>
      <c r="K9530" s="3" t="s">
        <v>23</v>
      </c>
      <c r="L9530" s="3" t="s">
        <v>91</v>
      </c>
      <c r="M9530" s="3" t="s">
        <v>92</v>
      </c>
      <c r="N9530" s="3">
        <v>98115</v>
      </c>
      <c r="O9530" s="3" t="s">
        <v>40</v>
      </c>
      <c r="P9530" s="3" t="s">
        <v>1199</v>
      </c>
      <c r="Q9530" s="3" t="s">
        <v>42</v>
      </c>
      <c r="R9530" s="3" t="s">
        <v>71</v>
      </c>
      <c r="S9530" s="3" t="s">
        <v>1200</v>
      </c>
      <c r="T9530" s="3">
        <v>83.92</v>
      </c>
      <c r="U9530" s="35" cm="1">
        <f t="array" ref="U9530">INDEX('Pricing Strategy'!$F$4:$F$71,MATCH(1,(Dataset!$O9530='Pricing Strategy'!$B$4:$B$71)*(Dataset!$Q9530='Pricing Strategy'!$C$4:$C$71)*(Dataset!$R9530='Pricing Strategy'!$D$4:$D$71),))</f>
        <v>0.4</v>
      </c>
      <c r="V9530" s="3">
        <f>Dataset!$T9530*(1-Dataset!$U9530)</f>
        <v>50.351999999999997</v>
      </c>
    </row>
    <row r="9531" spans="1:22" x14ac:dyDescent="0.3">
      <c r="A9531" s="32"/>
      <c r="C9531" s="3">
        <v>9526</v>
      </c>
      <c r="D9531" s="3" t="s">
        <v>10685</v>
      </c>
      <c r="E9531" s="34">
        <v>43439</v>
      </c>
      <c r="F9531" s="34">
        <v>43440</v>
      </c>
      <c r="G9531" s="3" t="s">
        <v>184</v>
      </c>
      <c r="H9531" s="3" t="s">
        <v>5123</v>
      </c>
      <c r="I9531" s="3" t="s">
        <v>5124</v>
      </c>
      <c r="J9531" s="3" t="s">
        <v>98</v>
      </c>
      <c r="K9531" s="3" t="s">
        <v>23</v>
      </c>
      <c r="L9531" s="3" t="s">
        <v>91</v>
      </c>
      <c r="M9531" s="3" t="s">
        <v>92</v>
      </c>
      <c r="N9531" s="3">
        <v>98115</v>
      </c>
      <c r="O9531" s="3" t="s">
        <v>40</v>
      </c>
      <c r="P9531" s="3" t="s">
        <v>3470</v>
      </c>
      <c r="Q9531" s="3" t="s">
        <v>28</v>
      </c>
      <c r="R9531" s="3" t="s">
        <v>61</v>
      </c>
      <c r="S9531" s="3" t="s">
        <v>3471</v>
      </c>
      <c r="T9531" s="3">
        <v>199.9</v>
      </c>
      <c r="U9531" s="35" cm="1">
        <f t="array" ref="U9531">INDEX('Pricing Strategy'!$F$4:$F$71,MATCH(1,(Dataset!$O9531='Pricing Strategy'!$B$4:$B$71)*(Dataset!$Q9531='Pricing Strategy'!$C$4:$C$71)*(Dataset!$R9531='Pricing Strategy'!$D$4:$D$71),))</f>
        <v>0.4</v>
      </c>
      <c r="V9531" s="3">
        <f>Dataset!$T9531*(1-Dataset!$U9531)</f>
        <v>119.94</v>
      </c>
    </row>
    <row r="9532" spans="1:22" x14ac:dyDescent="0.3">
      <c r="A9532" s="32"/>
      <c r="C9532" s="3">
        <v>9527</v>
      </c>
      <c r="D9532" s="3" t="s">
        <v>10685</v>
      </c>
      <c r="E9532" s="34">
        <v>43439</v>
      </c>
      <c r="F9532" s="34">
        <v>43440</v>
      </c>
      <c r="G9532" s="3" t="s">
        <v>184</v>
      </c>
      <c r="H9532" s="3" t="s">
        <v>5123</v>
      </c>
      <c r="I9532" s="3" t="s">
        <v>5124</v>
      </c>
      <c r="J9532" s="3" t="s">
        <v>98</v>
      </c>
      <c r="K9532" s="3" t="s">
        <v>23</v>
      </c>
      <c r="L9532" s="3" t="s">
        <v>91</v>
      </c>
      <c r="M9532" s="3" t="s">
        <v>92</v>
      </c>
      <c r="N9532" s="3">
        <v>98115</v>
      </c>
      <c r="O9532" s="3" t="s">
        <v>40</v>
      </c>
      <c r="P9532" s="3" t="s">
        <v>3060</v>
      </c>
      <c r="Q9532" s="3" t="s">
        <v>67</v>
      </c>
      <c r="R9532" s="3" t="s">
        <v>68</v>
      </c>
      <c r="S9532" s="3" t="s">
        <v>3061</v>
      </c>
      <c r="T9532" s="3">
        <v>31.175999999999998</v>
      </c>
      <c r="U9532" s="35" cm="1">
        <f t="array" ref="U9532">INDEX('Pricing Strategy'!$F$4:$F$71,MATCH(1,(Dataset!$O9532='Pricing Strategy'!$B$4:$B$71)*(Dataset!$Q9532='Pricing Strategy'!$C$4:$C$71)*(Dataset!$R9532='Pricing Strategy'!$D$4:$D$71),))</f>
        <v>0.4</v>
      </c>
      <c r="V9532" s="3">
        <f>Dataset!$T9532*(1-Dataset!$U9532)</f>
        <v>18.705599999999997</v>
      </c>
    </row>
    <row r="9533" spans="1:22" x14ac:dyDescent="0.3">
      <c r="A9533" s="32"/>
      <c r="C9533" s="3">
        <v>9528</v>
      </c>
      <c r="D9533" s="3" t="s">
        <v>10685</v>
      </c>
      <c r="E9533" s="34">
        <v>43439</v>
      </c>
      <c r="F9533" s="34">
        <v>43440</v>
      </c>
      <c r="G9533" s="3" t="s">
        <v>184</v>
      </c>
      <c r="H9533" s="3" t="s">
        <v>5123</v>
      </c>
      <c r="I9533" s="3" t="s">
        <v>5124</v>
      </c>
      <c r="J9533" s="3" t="s">
        <v>98</v>
      </c>
      <c r="K9533" s="3" t="s">
        <v>23</v>
      </c>
      <c r="L9533" s="3" t="s">
        <v>91</v>
      </c>
      <c r="M9533" s="3" t="s">
        <v>92</v>
      </c>
      <c r="N9533" s="3">
        <v>98115</v>
      </c>
      <c r="O9533" s="3" t="s">
        <v>40</v>
      </c>
      <c r="P9533" s="3" t="s">
        <v>1496</v>
      </c>
      <c r="Q9533" s="3" t="s">
        <v>42</v>
      </c>
      <c r="R9533" s="3" t="s">
        <v>71</v>
      </c>
      <c r="S9533" s="3" t="s">
        <v>1497</v>
      </c>
      <c r="T9533" s="3">
        <v>172.75200000000001</v>
      </c>
      <c r="U9533" s="35" cm="1">
        <f t="array" ref="U9533">INDEX('Pricing Strategy'!$F$4:$F$71,MATCH(1,(Dataset!$O9533='Pricing Strategy'!$B$4:$B$71)*(Dataset!$Q9533='Pricing Strategy'!$C$4:$C$71)*(Dataset!$R9533='Pricing Strategy'!$D$4:$D$71),))</f>
        <v>0.4</v>
      </c>
      <c r="V9533" s="3">
        <f>Dataset!$T9533*(1-Dataset!$U9533)</f>
        <v>103.6512</v>
      </c>
    </row>
    <row r="9534" spans="1:22" x14ac:dyDescent="0.3">
      <c r="A9534" s="32"/>
      <c r="C9534" s="3">
        <v>9529</v>
      </c>
      <c r="D9534" s="3" t="s">
        <v>10685</v>
      </c>
      <c r="E9534" s="34">
        <v>43439</v>
      </c>
      <c r="F9534" s="34">
        <v>43440</v>
      </c>
      <c r="G9534" s="3" t="s">
        <v>184</v>
      </c>
      <c r="H9534" s="3" t="s">
        <v>5123</v>
      </c>
      <c r="I9534" s="3" t="s">
        <v>5124</v>
      </c>
      <c r="J9534" s="3" t="s">
        <v>98</v>
      </c>
      <c r="K9534" s="3" t="s">
        <v>23</v>
      </c>
      <c r="L9534" s="3" t="s">
        <v>91</v>
      </c>
      <c r="M9534" s="3" t="s">
        <v>92</v>
      </c>
      <c r="N9534" s="3">
        <v>98115</v>
      </c>
      <c r="O9534" s="3" t="s">
        <v>40</v>
      </c>
      <c r="P9534" s="3" t="s">
        <v>2731</v>
      </c>
      <c r="Q9534" s="3" t="s">
        <v>42</v>
      </c>
      <c r="R9534" s="3" t="s">
        <v>71</v>
      </c>
      <c r="S9534" s="3" t="s">
        <v>2732</v>
      </c>
      <c r="T9534" s="3">
        <v>9.2959999999999994</v>
      </c>
      <c r="U9534" s="35" cm="1">
        <f t="array" ref="U9534">INDEX('Pricing Strategy'!$F$4:$F$71,MATCH(1,(Dataset!$O9534='Pricing Strategy'!$B$4:$B$71)*(Dataset!$Q9534='Pricing Strategy'!$C$4:$C$71)*(Dataset!$R9534='Pricing Strategy'!$D$4:$D$71),))</f>
        <v>0.4</v>
      </c>
      <c r="V9534" s="3">
        <f>Dataset!$T9534*(1-Dataset!$U9534)</f>
        <v>5.5775999999999994</v>
      </c>
    </row>
    <row r="9535" spans="1:22" x14ac:dyDescent="0.3">
      <c r="A9535" s="32"/>
      <c r="C9535" s="3">
        <v>9530</v>
      </c>
      <c r="D9535" s="3" t="s">
        <v>10686</v>
      </c>
      <c r="E9535" s="34">
        <v>43183</v>
      </c>
      <c r="F9535" s="34">
        <v>43184</v>
      </c>
      <c r="G9535" s="3" t="s">
        <v>1290</v>
      </c>
      <c r="H9535" s="3" t="s">
        <v>4814</v>
      </c>
      <c r="I9535" s="3" t="s">
        <v>4815</v>
      </c>
      <c r="J9535" s="3" t="s">
        <v>37</v>
      </c>
      <c r="K9535" s="3" t="s">
        <v>23</v>
      </c>
      <c r="L9535" s="3" t="s">
        <v>9151</v>
      </c>
      <c r="M9535" s="3" t="s">
        <v>100</v>
      </c>
      <c r="N9535" s="3">
        <v>77705</v>
      </c>
      <c r="O9535" s="3" t="s">
        <v>101</v>
      </c>
      <c r="P9535" s="3" t="s">
        <v>3360</v>
      </c>
      <c r="Q9535" s="3" t="s">
        <v>42</v>
      </c>
      <c r="R9535" s="3" t="s">
        <v>55</v>
      </c>
      <c r="S9535" s="3" t="s">
        <v>3361</v>
      </c>
      <c r="T9535" s="3">
        <v>12.768000000000001</v>
      </c>
      <c r="U9535" s="35" cm="1">
        <f t="array" ref="U9535">INDEX('Pricing Strategy'!$F$4:$F$71,MATCH(1,(Dataset!$O9535='Pricing Strategy'!$B$4:$B$71)*(Dataset!$Q9535='Pricing Strategy'!$C$4:$C$71)*(Dataset!$R9535='Pricing Strategy'!$D$4:$D$71),))</f>
        <v>0.4</v>
      </c>
      <c r="V9535" s="3">
        <f>Dataset!$T9535*(1-Dataset!$U9535)</f>
        <v>7.6608000000000001</v>
      </c>
    </row>
    <row r="9536" spans="1:22" x14ac:dyDescent="0.3">
      <c r="A9536" s="32"/>
      <c r="C9536" s="3">
        <v>9531</v>
      </c>
      <c r="D9536" s="3" t="s">
        <v>10687</v>
      </c>
      <c r="E9536" s="34">
        <v>43289</v>
      </c>
      <c r="F9536" s="34">
        <v>43293</v>
      </c>
      <c r="G9536" s="3" t="s">
        <v>46</v>
      </c>
      <c r="H9536" s="3" t="s">
        <v>2325</v>
      </c>
      <c r="I9536" s="3" t="s">
        <v>2326</v>
      </c>
      <c r="J9536" s="3" t="s">
        <v>98</v>
      </c>
      <c r="K9536" s="3" t="s">
        <v>23</v>
      </c>
      <c r="L9536" s="3" t="s">
        <v>91</v>
      </c>
      <c r="M9536" s="3" t="s">
        <v>92</v>
      </c>
      <c r="N9536" s="3">
        <v>98103</v>
      </c>
      <c r="O9536" s="3" t="s">
        <v>40</v>
      </c>
      <c r="P9536" s="3" t="s">
        <v>3195</v>
      </c>
      <c r="Q9536" s="3" t="s">
        <v>42</v>
      </c>
      <c r="R9536" s="3" t="s">
        <v>86</v>
      </c>
      <c r="S9536" s="3" t="s">
        <v>182</v>
      </c>
      <c r="T9536" s="3">
        <v>52.76</v>
      </c>
      <c r="U9536" s="35" cm="1">
        <f t="array" ref="U9536">INDEX('Pricing Strategy'!$F$4:$F$71,MATCH(1,(Dataset!$O9536='Pricing Strategy'!$B$4:$B$71)*(Dataset!$Q9536='Pricing Strategy'!$C$4:$C$71)*(Dataset!$R9536='Pricing Strategy'!$D$4:$D$71),))</f>
        <v>0.4</v>
      </c>
      <c r="V9536" s="3">
        <f>Dataset!$T9536*(1-Dataset!$U9536)</f>
        <v>31.655999999999999</v>
      </c>
    </row>
    <row r="9537" spans="1:22" x14ac:dyDescent="0.3">
      <c r="A9537" s="32"/>
      <c r="C9537" s="3">
        <v>9532</v>
      </c>
      <c r="D9537" s="3" t="s">
        <v>10688</v>
      </c>
      <c r="E9537" s="34">
        <v>43399</v>
      </c>
      <c r="F9537" s="34">
        <v>43404</v>
      </c>
      <c r="G9537" s="3" t="s">
        <v>46</v>
      </c>
      <c r="H9537" s="3" t="s">
        <v>6284</v>
      </c>
      <c r="I9537" s="3" t="s">
        <v>6285</v>
      </c>
      <c r="J9537" s="3" t="s">
        <v>98</v>
      </c>
      <c r="K9537" s="3" t="s">
        <v>23</v>
      </c>
      <c r="L9537" s="3" t="s">
        <v>814</v>
      </c>
      <c r="M9537" s="3" t="s">
        <v>100</v>
      </c>
      <c r="N9537" s="3">
        <v>75217</v>
      </c>
      <c r="O9537" s="3" t="s">
        <v>101</v>
      </c>
      <c r="P9537" s="3" t="s">
        <v>4639</v>
      </c>
      <c r="Q9537" s="3" t="s">
        <v>42</v>
      </c>
      <c r="R9537" s="3" t="s">
        <v>55</v>
      </c>
      <c r="S9537" s="3" t="s">
        <v>4640</v>
      </c>
      <c r="T9537" s="3">
        <v>55.616</v>
      </c>
      <c r="U9537" s="35" cm="1">
        <f t="array" ref="U9537">INDEX('Pricing Strategy'!$F$4:$F$71,MATCH(1,(Dataset!$O9537='Pricing Strategy'!$B$4:$B$71)*(Dataset!$Q9537='Pricing Strategy'!$C$4:$C$71)*(Dataset!$R9537='Pricing Strategy'!$D$4:$D$71),))</f>
        <v>0.4</v>
      </c>
      <c r="V9537" s="3">
        <f>Dataset!$T9537*(1-Dataset!$U9537)</f>
        <v>33.369599999999998</v>
      </c>
    </row>
    <row r="9538" spans="1:22" x14ac:dyDescent="0.3">
      <c r="A9538" s="32"/>
      <c r="C9538" s="3">
        <v>9533</v>
      </c>
      <c r="D9538" s="3" t="s">
        <v>10689</v>
      </c>
      <c r="E9538" s="34">
        <v>43035</v>
      </c>
      <c r="F9538" s="34">
        <v>43039</v>
      </c>
      <c r="G9538" s="3" t="s">
        <v>46</v>
      </c>
      <c r="H9538" s="3" t="s">
        <v>5014</v>
      </c>
      <c r="I9538" s="3" t="s">
        <v>5015</v>
      </c>
      <c r="J9538" s="3" t="s">
        <v>22</v>
      </c>
      <c r="K9538" s="3" t="s">
        <v>23</v>
      </c>
      <c r="L9538" s="3" t="s">
        <v>262</v>
      </c>
      <c r="M9538" s="3" t="s">
        <v>263</v>
      </c>
      <c r="N9538" s="3">
        <v>10011</v>
      </c>
      <c r="O9538" s="3" t="s">
        <v>144</v>
      </c>
      <c r="P9538" s="3" t="s">
        <v>5171</v>
      </c>
      <c r="Q9538" s="3" t="s">
        <v>28</v>
      </c>
      <c r="R9538" s="3" t="s">
        <v>32</v>
      </c>
      <c r="S9538" s="3" t="s">
        <v>5172</v>
      </c>
      <c r="T9538" s="3">
        <v>427.64400000000001</v>
      </c>
      <c r="U9538" s="35" cm="1">
        <f t="array" ref="U9538">INDEX('Pricing Strategy'!$F$4:$F$71,MATCH(1,(Dataset!$O9538='Pricing Strategy'!$B$4:$B$71)*(Dataset!$Q9538='Pricing Strategy'!$C$4:$C$71)*(Dataset!$R9538='Pricing Strategy'!$D$4:$D$71),))</f>
        <v>0.45</v>
      </c>
      <c r="V9538" s="3">
        <f>Dataset!$T9538*(1-Dataset!$U9538)</f>
        <v>235.20420000000001</v>
      </c>
    </row>
    <row r="9539" spans="1:22" x14ac:dyDescent="0.3">
      <c r="A9539" s="32"/>
      <c r="C9539" s="3">
        <v>9534</v>
      </c>
      <c r="D9539" s="3" t="s">
        <v>10689</v>
      </c>
      <c r="E9539" s="34">
        <v>43035</v>
      </c>
      <c r="F9539" s="34">
        <v>43039</v>
      </c>
      <c r="G9539" s="3" t="s">
        <v>46</v>
      </c>
      <c r="H9539" s="3" t="s">
        <v>5014</v>
      </c>
      <c r="I9539" s="3" t="s">
        <v>5015</v>
      </c>
      <c r="J9539" s="3" t="s">
        <v>22</v>
      </c>
      <c r="K9539" s="3" t="s">
        <v>23</v>
      </c>
      <c r="L9539" s="3" t="s">
        <v>262</v>
      </c>
      <c r="M9539" s="3" t="s">
        <v>263</v>
      </c>
      <c r="N9539" s="3">
        <v>10011</v>
      </c>
      <c r="O9539" s="3" t="s">
        <v>144</v>
      </c>
      <c r="P9539" s="3" t="s">
        <v>836</v>
      </c>
      <c r="Q9539" s="3" t="s">
        <v>42</v>
      </c>
      <c r="R9539" s="3" t="s">
        <v>265</v>
      </c>
      <c r="S9539" s="3" t="s">
        <v>837</v>
      </c>
      <c r="T9539" s="3">
        <v>40.67</v>
      </c>
      <c r="U9539" s="35" cm="1">
        <f t="array" ref="U9539">INDEX('Pricing Strategy'!$F$4:$F$71,MATCH(1,(Dataset!$O9539='Pricing Strategy'!$B$4:$B$71)*(Dataset!$Q9539='Pricing Strategy'!$C$4:$C$71)*(Dataset!$R9539='Pricing Strategy'!$D$4:$D$71),))</f>
        <v>0.4</v>
      </c>
      <c r="V9539" s="3">
        <f>Dataset!$T9539*(1-Dataset!$U9539)</f>
        <v>24.402000000000001</v>
      </c>
    </row>
    <row r="9540" spans="1:22" x14ac:dyDescent="0.3">
      <c r="A9540" s="32"/>
      <c r="C9540" s="3">
        <v>9535</v>
      </c>
      <c r="D9540" s="3" t="s">
        <v>10689</v>
      </c>
      <c r="E9540" s="34">
        <v>43035</v>
      </c>
      <c r="F9540" s="34">
        <v>43039</v>
      </c>
      <c r="G9540" s="3" t="s">
        <v>46</v>
      </c>
      <c r="H9540" s="3" t="s">
        <v>5014</v>
      </c>
      <c r="I9540" s="3" t="s">
        <v>5015</v>
      </c>
      <c r="J9540" s="3" t="s">
        <v>22</v>
      </c>
      <c r="K9540" s="3" t="s">
        <v>23</v>
      </c>
      <c r="L9540" s="3" t="s">
        <v>262</v>
      </c>
      <c r="M9540" s="3" t="s">
        <v>263</v>
      </c>
      <c r="N9540" s="3">
        <v>10011</v>
      </c>
      <c r="O9540" s="3" t="s">
        <v>144</v>
      </c>
      <c r="P9540" s="3" t="s">
        <v>8526</v>
      </c>
      <c r="Q9540" s="3" t="s">
        <v>42</v>
      </c>
      <c r="R9540" s="3" t="s">
        <v>55</v>
      </c>
      <c r="S9540" s="3" t="s">
        <v>8527</v>
      </c>
      <c r="T9540" s="3">
        <v>33.479999999999997</v>
      </c>
      <c r="U9540" s="35" cm="1">
        <f t="array" ref="U9540">INDEX('Pricing Strategy'!$F$4:$F$71,MATCH(1,(Dataset!$O9540='Pricing Strategy'!$B$4:$B$71)*(Dataset!$Q9540='Pricing Strategy'!$C$4:$C$71)*(Dataset!$R9540='Pricing Strategy'!$D$4:$D$71),))</f>
        <v>0.5</v>
      </c>
      <c r="V9540" s="3">
        <f>Dataset!$T9540*(1-Dataset!$U9540)</f>
        <v>16.739999999999998</v>
      </c>
    </row>
    <row r="9541" spans="1:22" x14ac:dyDescent="0.3">
      <c r="A9541" s="32"/>
      <c r="C9541" s="3">
        <v>9536</v>
      </c>
      <c r="D9541" s="3" t="s">
        <v>10689</v>
      </c>
      <c r="E9541" s="34">
        <v>43035</v>
      </c>
      <c r="F9541" s="34">
        <v>43039</v>
      </c>
      <c r="G9541" s="3" t="s">
        <v>46</v>
      </c>
      <c r="H9541" s="3" t="s">
        <v>5014</v>
      </c>
      <c r="I9541" s="3" t="s">
        <v>5015</v>
      </c>
      <c r="J9541" s="3" t="s">
        <v>22</v>
      </c>
      <c r="K9541" s="3" t="s">
        <v>23</v>
      </c>
      <c r="L9541" s="3" t="s">
        <v>262</v>
      </c>
      <c r="M9541" s="3" t="s">
        <v>263</v>
      </c>
      <c r="N9541" s="3">
        <v>10011</v>
      </c>
      <c r="O9541" s="3" t="s">
        <v>144</v>
      </c>
      <c r="P9541" s="3" t="s">
        <v>2040</v>
      </c>
      <c r="Q9541" s="3" t="s">
        <v>42</v>
      </c>
      <c r="R9541" s="3" t="s">
        <v>71</v>
      </c>
      <c r="S9541" s="3" t="s">
        <v>2041</v>
      </c>
      <c r="T9541" s="3">
        <v>9.7279999999999998</v>
      </c>
      <c r="U9541" s="35" cm="1">
        <f t="array" ref="U9541">INDEX('Pricing Strategy'!$F$4:$F$71,MATCH(1,(Dataset!$O9541='Pricing Strategy'!$B$4:$B$71)*(Dataset!$Q9541='Pricing Strategy'!$C$4:$C$71)*(Dataset!$R9541='Pricing Strategy'!$D$4:$D$71),))</f>
        <v>0.4</v>
      </c>
      <c r="V9541" s="3">
        <f>Dataset!$T9541*(1-Dataset!$U9541)</f>
        <v>5.8367999999999993</v>
      </c>
    </row>
    <row r="9542" spans="1:22" x14ac:dyDescent="0.3">
      <c r="A9542" s="32"/>
      <c r="C9542" s="3">
        <v>9537</v>
      </c>
      <c r="D9542" s="3" t="s">
        <v>10690</v>
      </c>
      <c r="E9542" s="34">
        <v>43263</v>
      </c>
      <c r="F9542" s="34">
        <v>43265</v>
      </c>
      <c r="G9542" s="3" t="s">
        <v>19</v>
      </c>
      <c r="H9542" s="3" t="s">
        <v>538</v>
      </c>
      <c r="I9542" s="3" t="s">
        <v>539</v>
      </c>
      <c r="J9542" s="3" t="s">
        <v>22</v>
      </c>
      <c r="K9542" s="3" t="s">
        <v>23</v>
      </c>
      <c r="L9542" s="3" t="s">
        <v>299</v>
      </c>
      <c r="M9542" s="3" t="s">
        <v>207</v>
      </c>
      <c r="N9542" s="3">
        <v>60610</v>
      </c>
      <c r="O9542" s="3" t="s">
        <v>101</v>
      </c>
      <c r="P9542" s="3" t="s">
        <v>5067</v>
      </c>
      <c r="Q9542" s="3" t="s">
        <v>28</v>
      </c>
      <c r="R9542" s="3" t="s">
        <v>61</v>
      </c>
      <c r="S9542" s="3" t="s">
        <v>5068</v>
      </c>
      <c r="T9542" s="3">
        <v>8.8559999999999999</v>
      </c>
      <c r="U9542" s="35" cm="1">
        <f t="array" ref="U9542">INDEX('Pricing Strategy'!$F$4:$F$71,MATCH(1,(Dataset!$O9542='Pricing Strategy'!$B$4:$B$71)*(Dataset!$Q9542='Pricing Strategy'!$C$4:$C$71)*(Dataset!$R9542='Pricing Strategy'!$D$4:$D$71),))</f>
        <v>0.3</v>
      </c>
      <c r="V9542" s="3">
        <f>Dataset!$T9542*(1-Dataset!$U9542)</f>
        <v>6.1991999999999994</v>
      </c>
    </row>
    <row r="9543" spans="1:22" x14ac:dyDescent="0.3">
      <c r="A9543" s="32"/>
      <c r="C9543" s="3">
        <v>9538</v>
      </c>
      <c r="D9543" s="3" t="s">
        <v>10691</v>
      </c>
      <c r="E9543" s="34">
        <v>43003</v>
      </c>
      <c r="F9543" s="34">
        <v>43005</v>
      </c>
      <c r="G9543" s="3" t="s">
        <v>184</v>
      </c>
      <c r="H9543" s="3" t="s">
        <v>3709</v>
      </c>
      <c r="I9543" s="3" t="s">
        <v>3710</v>
      </c>
      <c r="J9543" s="3" t="s">
        <v>37</v>
      </c>
      <c r="K9543" s="3" t="s">
        <v>23</v>
      </c>
      <c r="L9543" s="3" t="s">
        <v>123</v>
      </c>
      <c r="M9543" s="3" t="s">
        <v>39</v>
      </c>
      <c r="N9543" s="3">
        <v>94110</v>
      </c>
      <c r="O9543" s="3" t="s">
        <v>40</v>
      </c>
      <c r="P9543" s="3" t="s">
        <v>763</v>
      </c>
      <c r="Q9543" s="3" t="s">
        <v>28</v>
      </c>
      <c r="R9543" s="3" t="s">
        <v>29</v>
      </c>
      <c r="S9543" s="3" t="s">
        <v>764</v>
      </c>
      <c r="T9543" s="3">
        <v>477.666</v>
      </c>
      <c r="U9543" s="35" cm="1">
        <f t="array" ref="U9543">INDEX('Pricing Strategy'!$F$4:$F$71,MATCH(1,(Dataset!$O9543='Pricing Strategy'!$B$4:$B$71)*(Dataset!$Q9543='Pricing Strategy'!$C$4:$C$71)*(Dataset!$R9543='Pricing Strategy'!$D$4:$D$71),))</f>
        <v>0.5</v>
      </c>
      <c r="V9543" s="3">
        <f>Dataset!$T9543*(1-Dataset!$U9543)</f>
        <v>238.833</v>
      </c>
    </row>
    <row r="9544" spans="1:22" x14ac:dyDescent="0.3">
      <c r="A9544" s="32"/>
      <c r="C9544" s="3">
        <v>9539</v>
      </c>
      <c r="D9544" s="3" t="s">
        <v>10692</v>
      </c>
      <c r="E9544" s="34">
        <v>43350</v>
      </c>
      <c r="F9544" s="34">
        <v>43352</v>
      </c>
      <c r="G9544" s="3" t="s">
        <v>184</v>
      </c>
      <c r="H9544" s="3" t="s">
        <v>1823</v>
      </c>
      <c r="I9544" s="3" t="s">
        <v>1824</v>
      </c>
      <c r="J9544" s="3" t="s">
        <v>22</v>
      </c>
      <c r="K9544" s="3" t="s">
        <v>23</v>
      </c>
      <c r="L9544" s="3" t="s">
        <v>3583</v>
      </c>
      <c r="M9544" s="3" t="s">
        <v>1400</v>
      </c>
      <c r="N9544" s="3">
        <v>2908</v>
      </c>
      <c r="O9544" s="3" t="s">
        <v>144</v>
      </c>
      <c r="P9544" s="3" t="s">
        <v>3661</v>
      </c>
      <c r="Q9544" s="3" t="s">
        <v>42</v>
      </c>
      <c r="R9544" s="3" t="s">
        <v>86</v>
      </c>
      <c r="S9544" s="3" t="s">
        <v>3662</v>
      </c>
      <c r="T9544" s="3">
        <v>16.899999999999999</v>
      </c>
      <c r="U9544" s="35" cm="1">
        <f t="array" ref="U9544">INDEX('Pricing Strategy'!$F$4:$F$71,MATCH(1,(Dataset!$O9544='Pricing Strategy'!$B$4:$B$71)*(Dataset!$Q9544='Pricing Strategy'!$C$4:$C$71)*(Dataset!$R9544='Pricing Strategy'!$D$4:$D$71),))</f>
        <v>0.4</v>
      </c>
      <c r="V9544" s="3">
        <f>Dataset!$T9544*(1-Dataset!$U9544)</f>
        <v>10.139999999999999</v>
      </c>
    </row>
    <row r="9545" spans="1:22" x14ac:dyDescent="0.3">
      <c r="A9545" s="32"/>
      <c r="C9545" s="3">
        <v>9540</v>
      </c>
      <c r="D9545" s="3" t="s">
        <v>10692</v>
      </c>
      <c r="E9545" s="34">
        <v>43350</v>
      </c>
      <c r="F9545" s="34">
        <v>43352</v>
      </c>
      <c r="G9545" s="3" t="s">
        <v>184</v>
      </c>
      <c r="H9545" s="3" t="s">
        <v>1823</v>
      </c>
      <c r="I9545" s="3" t="s">
        <v>1824</v>
      </c>
      <c r="J9545" s="3" t="s">
        <v>22</v>
      </c>
      <c r="K9545" s="3" t="s">
        <v>23</v>
      </c>
      <c r="L9545" s="3" t="s">
        <v>3583</v>
      </c>
      <c r="M9545" s="3" t="s">
        <v>1400</v>
      </c>
      <c r="N9545" s="3">
        <v>2908</v>
      </c>
      <c r="O9545" s="3" t="s">
        <v>144</v>
      </c>
      <c r="P9545" s="3" t="s">
        <v>1452</v>
      </c>
      <c r="Q9545" s="3" t="s">
        <v>42</v>
      </c>
      <c r="R9545" s="3" t="s">
        <v>86</v>
      </c>
      <c r="S9545" s="3" t="s">
        <v>1453</v>
      </c>
      <c r="T9545" s="3">
        <v>39.96</v>
      </c>
      <c r="U9545" s="35" cm="1">
        <f t="array" ref="U9545">INDEX('Pricing Strategy'!$F$4:$F$71,MATCH(1,(Dataset!$O9545='Pricing Strategy'!$B$4:$B$71)*(Dataset!$Q9545='Pricing Strategy'!$C$4:$C$71)*(Dataset!$R9545='Pricing Strategy'!$D$4:$D$71),))</f>
        <v>0.4</v>
      </c>
      <c r="V9545" s="3">
        <f>Dataset!$T9545*(1-Dataset!$U9545)</f>
        <v>23.975999999999999</v>
      </c>
    </row>
    <row r="9546" spans="1:22" x14ac:dyDescent="0.3">
      <c r="A9546" s="32"/>
      <c r="C9546" s="3">
        <v>9541</v>
      </c>
      <c r="D9546" s="3" t="s">
        <v>10693</v>
      </c>
      <c r="E9546" s="34">
        <v>42501</v>
      </c>
      <c r="F9546" s="34">
        <v>42506</v>
      </c>
      <c r="G9546" s="3" t="s">
        <v>19</v>
      </c>
      <c r="H9546" s="3" t="s">
        <v>297</v>
      </c>
      <c r="I9546" s="3" t="s">
        <v>298</v>
      </c>
      <c r="J9546" s="3" t="s">
        <v>98</v>
      </c>
      <c r="K9546" s="3" t="s">
        <v>23</v>
      </c>
      <c r="L9546" s="3" t="s">
        <v>540</v>
      </c>
      <c r="M9546" s="3" t="s">
        <v>306</v>
      </c>
      <c r="N9546" s="3">
        <v>85023</v>
      </c>
      <c r="O9546" s="3" t="s">
        <v>40</v>
      </c>
      <c r="P9546" s="3" t="s">
        <v>3417</v>
      </c>
      <c r="Q9546" s="3" t="s">
        <v>28</v>
      </c>
      <c r="R9546" s="3" t="s">
        <v>32</v>
      </c>
      <c r="S9546" s="3" t="s">
        <v>3418</v>
      </c>
      <c r="T9546" s="3">
        <v>191.96799999999999</v>
      </c>
      <c r="U9546" s="35" cm="1">
        <f t="array" ref="U9546">INDEX('Pricing Strategy'!$F$4:$F$71,MATCH(1,(Dataset!$O9546='Pricing Strategy'!$B$4:$B$71)*(Dataset!$Q9546='Pricing Strategy'!$C$4:$C$71)*(Dataset!$R9546='Pricing Strategy'!$D$4:$D$71),))</f>
        <v>0.45</v>
      </c>
      <c r="V9546" s="3">
        <f>Dataset!$T9546*(1-Dataset!$U9546)</f>
        <v>105.58240000000001</v>
      </c>
    </row>
    <row r="9547" spans="1:22" x14ac:dyDescent="0.3">
      <c r="A9547" s="32"/>
      <c r="C9547" s="3">
        <v>9542</v>
      </c>
      <c r="D9547" s="3" t="s">
        <v>10694</v>
      </c>
      <c r="E9547" s="34">
        <v>42588</v>
      </c>
      <c r="F9547" s="34">
        <v>42592</v>
      </c>
      <c r="G9547" s="3" t="s">
        <v>46</v>
      </c>
      <c r="H9547" s="3" t="s">
        <v>2857</v>
      </c>
      <c r="I9547" s="3" t="s">
        <v>2858</v>
      </c>
      <c r="J9547" s="3" t="s">
        <v>37</v>
      </c>
      <c r="K9547" s="3" t="s">
        <v>23</v>
      </c>
      <c r="L9547" s="3" t="s">
        <v>180</v>
      </c>
      <c r="M9547" s="3" t="s">
        <v>100</v>
      </c>
      <c r="N9547" s="3">
        <v>77095</v>
      </c>
      <c r="O9547" s="3" t="s">
        <v>101</v>
      </c>
      <c r="P9547" s="3" t="s">
        <v>849</v>
      </c>
      <c r="Q9547" s="3" t="s">
        <v>42</v>
      </c>
      <c r="R9547" s="3" t="s">
        <v>43</v>
      </c>
      <c r="S9547" s="3" t="s">
        <v>850</v>
      </c>
      <c r="T9547" s="3">
        <v>35.520000000000003</v>
      </c>
      <c r="U9547" s="35" cm="1">
        <f t="array" ref="U9547">INDEX('Pricing Strategy'!$F$4:$F$71,MATCH(1,(Dataset!$O9547='Pricing Strategy'!$B$4:$B$71)*(Dataset!$Q9547='Pricing Strategy'!$C$4:$C$71)*(Dataset!$R9547='Pricing Strategy'!$D$4:$D$71),))</f>
        <v>0.3</v>
      </c>
      <c r="V9547" s="3">
        <f>Dataset!$T9547*(1-Dataset!$U9547)</f>
        <v>24.864000000000001</v>
      </c>
    </row>
    <row r="9548" spans="1:22" x14ac:dyDescent="0.3">
      <c r="A9548" s="32"/>
      <c r="C9548" s="3">
        <v>9543</v>
      </c>
      <c r="D9548" s="3" t="s">
        <v>10694</v>
      </c>
      <c r="E9548" s="34">
        <v>42588</v>
      </c>
      <c r="F9548" s="34">
        <v>42592</v>
      </c>
      <c r="G9548" s="3" t="s">
        <v>46</v>
      </c>
      <c r="H9548" s="3" t="s">
        <v>2857</v>
      </c>
      <c r="I9548" s="3" t="s">
        <v>2858</v>
      </c>
      <c r="J9548" s="3" t="s">
        <v>37</v>
      </c>
      <c r="K9548" s="3" t="s">
        <v>23</v>
      </c>
      <c r="L9548" s="3" t="s">
        <v>180</v>
      </c>
      <c r="M9548" s="3" t="s">
        <v>100</v>
      </c>
      <c r="N9548" s="3">
        <v>77095</v>
      </c>
      <c r="O9548" s="3" t="s">
        <v>101</v>
      </c>
      <c r="P9548" s="3" t="s">
        <v>3130</v>
      </c>
      <c r="Q9548" s="3" t="s">
        <v>42</v>
      </c>
      <c r="R9548" s="3" t="s">
        <v>71</v>
      </c>
      <c r="S9548" s="3" t="s">
        <v>3131</v>
      </c>
      <c r="T9548" s="3">
        <v>6.23</v>
      </c>
      <c r="U9548" s="35" cm="1">
        <f t="array" ref="U9548">INDEX('Pricing Strategy'!$F$4:$F$71,MATCH(1,(Dataset!$O9548='Pricing Strategy'!$B$4:$B$71)*(Dataset!$Q9548='Pricing Strategy'!$C$4:$C$71)*(Dataset!$R9548='Pricing Strategy'!$D$4:$D$71),))</f>
        <v>0.3</v>
      </c>
      <c r="V9548" s="3">
        <f>Dataset!$T9548*(1-Dataset!$U9548)</f>
        <v>4.3609999999999998</v>
      </c>
    </row>
    <row r="9549" spans="1:22" x14ac:dyDescent="0.3">
      <c r="A9549" s="32"/>
      <c r="C9549" s="3">
        <v>9544</v>
      </c>
      <c r="D9549" s="3" t="s">
        <v>10694</v>
      </c>
      <c r="E9549" s="34">
        <v>42588</v>
      </c>
      <c r="F9549" s="34">
        <v>42592</v>
      </c>
      <c r="G9549" s="3" t="s">
        <v>46</v>
      </c>
      <c r="H9549" s="3" t="s">
        <v>2857</v>
      </c>
      <c r="I9549" s="3" t="s">
        <v>2858</v>
      </c>
      <c r="J9549" s="3" t="s">
        <v>37</v>
      </c>
      <c r="K9549" s="3" t="s">
        <v>23</v>
      </c>
      <c r="L9549" s="3" t="s">
        <v>180</v>
      </c>
      <c r="M9549" s="3" t="s">
        <v>100</v>
      </c>
      <c r="N9549" s="3">
        <v>77095</v>
      </c>
      <c r="O9549" s="3" t="s">
        <v>101</v>
      </c>
      <c r="P9549" s="3" t="s">
        <v>8182</v>
      </c>
      <c r="Q9549" s="3" t="s">
        <v>42</v>
      </c>
      <c r="R9549" s="3" t="s">
        <v>86</v>
      </c>
      <c r="S9549" s="3" t="s">
        <v>8183</v>
      </c>
      <c r="T9549" s="3">
        <v>56.704000000000001</v>
      </c>
      <c r="U9549" s="35" cm="1">
        <f t="array" ref="U9549">INDEX('Pricing Strategy'!$F$4:$F$71,MATCH(1,(Dataset!$O9549='Pricing Strategy'!$B$4:$B$71)*(Dataset!$Q9549='Pricing Strategy'!$C$4:$C$71)*(Dataset!$R9549='Pricing Strategy'!$D$4:$D$71),))</f>
        <v>0.3</v>
      </c>
      <c r="V9549" s="3">
        <f>Dataset!$T9549*(1-Dataset!$U9549)</f>
        <v>39.692799999999998</v>
      </c>
    </row>
    <row r="9550" spans="1:22" x14ac:dyDescent="0.3">
      <c r="A9550" s="32"/>
      <c r="C9550" s="3">
        <v>9545</v>
      </c>
      <c r="D9550" s="3" t="s">
        <v>10694</v>
      </c>
      <c r="E9550" s="34">
        <v>42588</v>
      </c>
      <c r="F9550" s="34">
        <v>42592</v>
      </c>
      <c r="G9550" s="3" t="s">
        <v>46</v>
      </c>
      <c r="H9550" s="3" t="s">
        <v>2857</v>
      </c>
      <c r="I9550" s="3" t="s">
        <v>2858</v>
      </c>
      <c r="J9550" s="3" t="s">
        <v>37</v>
      </c>
      <c r="K9550" s="3" t="s">
        <v>23</v>
      </c>
      <c r="L9550" s="3" t="s">
        <v>180</v>
      </c>
      <c r="M9550" s="3" t="s">
        <v>100</v>
      </c>
      <c r="N9550" s="3">
        <v>77095</v>
      </c>
      <c r="O9550" s="3" t="s">
        <v>101</v>
      </c>
      <c r="P9550" s="3" t="s">
        <v>4414</v>
      </c>
      <c r="Q9550" s="3" t="s">
        <v>28</v>
      </c>
      <c r="R9550" s="3" t="s">
        <v>29</v>
      </c>
      <c r="S9550" s="3" t="s">
        <v>4415</v>
      </c>
      <c r="T9550" s="3">
        <v>369.19920000000002</v>
      </c>
      <c r="U9550" s="35" cm="1">
        <f t="array" ref="U9550">INDEX('Pricing Strategy'!$F$4:$F$71,MATCH(1,(Dataset!$O9550='Pricing Strategy'!$B$4:$B$71)*(Dataset!$Q9550='Pricing Strategy'!$C$4:$C$71)*(Dataset!$R9550='Pricing Strategy'!$D$4:$D$71),))</f>
        <v>0.4</v>
      </c>
      <c r="V9550" s="3">
        <f>Dataset!$T9550*(1-Dataset!$U9550)</f>
        <v>221.51952</v>
      </c>
    </row>
    <row r="9551" spans="1:22" x14ac:dyDescent="0.3">
      <c r="A9551" s="32"/>
      <c r="C9551" s="3">
        <v>9546</v>
      </c>
      <c r="D9551" s="3" t="s">
        <v>10695</v>
      </c>
      <c r="E9551" s="34">
        <v>42306</v>
      </c>
      <c r="F9551" s="34">
        <v>42310</v>
      </c>
      <c r="G9551" s="3" t="s">
        <v>46</v>
      </c>
      <c r="H9551" s="3" t="s">
        <v>4658</v>
      </c>
      <c r="I9551" s="3" t="s">
        <v>4659</v>
      </c>
      <c r="J9551" s="3" t="s">
        <v>37</v>
      </c>
      <c r="K9551" s="3" t="s">
        <v>23</v>
      </c>
      <c r="L9551" s="3" t="s">
        <v>493</v>
      </c>
      <c r="M9551" s="3" t="s">
        <v>250</v>
      </c>
      <c r="N9551" s="3">
        <v>47201</v>
      </c>
      <c r="O9551" s="3" t="s">
        <v>101</v>
      </c>
      <c r="P9551" s="3" t="s">
        <v>5961</v>
      </c>
      <c r="Q9551" s="3" t="s">
        <v>67</v>
      </c>
      <c r="R9551" s="3" t="s">
        <v>157</v>
      </c>
      <c r="S9551" s="3" t="s">
        <v>5962</v>
      </c>
      <c r="T9551" s="3">
        <v>1.98</v>
      </c>
      <c r="U9551" s="35" cm="1">
        <f t="array" ref="U9551">INDEX('Pricing Strategy'!$F$4:$F$71,MATCH(1,(Dataset!$O9551='Pricing Strategy'!$B$4:$B$71)*(Dataset!$Q9551='Pricing Strategy'!$C$4:$C$71)*(Dataset!$R9551='Pricing Strategy'!$D$4:$D$71),))</f>
        <v>0.35</v>
      </c>
      <c r="V9551" s="3">
        <f>Dataset!$T9551*(1-Dataset!$U9551)</f>
        <v>1.2869999999999999</v>
      </c>
    </row>
    <row r="9552" spans="1:22" x14ac:dyDescent="0.3">
      <c r="A9552" s="32"/>
      <c r="C9552" s="3">
        <v>9547</v>
      </c>
      <c r="D9552" s="3" t="s">
        <v>10695</v>
      </c>
      <c r="E9552" s="34">
        <v>42306</v>
      </c>
      <c r="F9552" s="34">
        <v>42310</v>
      </c>
      <c r="G9552" s="3" t="s">
        <v>46</v>
      </c>
      <c r="H9552" s="3" t="s">
        <v>4658</v>
      </c>
      <c r="I9552" s="3" t="s">
        <v>4659</v>
      </c>
      <c r="J9552" s="3" t="s">
        <v>37</v>
      </c>
      <c r="K9552" s="3" t="s">
        <v>23</v>
      </c>
      <c r="L9552" s="3" t="s">
        <v>493</v>
      </c>
      <c r="M9552" s="3" t="s">
        <v>250</v>
      </c>
      <c r="N9552" s="3">
        <v>47201</v>
      </c>
      <c r="O9552" s="3" t="s">
        <v>101</v>
      </c>
      <c r="P9552" s="3" t="s">
        <v>316</v>
      </c>
      <c r="Q9552" s="3" t="s">
        <v>42</v>
      </c>
      <c r="R9552" s="3" t="s">
        <v>86</v>
      </c>
      <c r="S9552" s="3" t="s">
        <v>317</v>
      </c>
      <c r="T9552" s="3">
        <v>75.88</v>
      </c>
      <c r="U9552" s="35" cm="1">
        <f t="array" ref="U9552">INDEX('Pricing Strategy'!$F$4:$F$71,MATCH(1,(Dataset!$O9552='Pricing Strategy'!$B$4:$B$71)*(Dataset!$Q9552='Pricing Strategy'!$C$4:$C$71)*(Dataset!$R9552='Pricing Strategy'!$D$4:$D$71),))</f>
        <v>0.3</v>
      </c>
      <c r="V9552" s="3">
        <f>Dataset!$T9552*(1-Dataset!$U9552)</f>
        <v>53.115999999999993</v>
      </c>
    </row>
    <row r="9553" spans="1:22" x14ac:dyDescent="0.3">
      <c r="A9553" s="32"/>
      <c r="C9553" s="3">
        <v>9548</v>
      </c>
      <c r="D9553" s="3" t="s">
        <v>10696</v>
      </c>
      <c r="E9553" s="34">
        <v>42904</v>
      </c>
      <c r="F9553" s="34">
        <v>42906</v>
      </c>
      <c r="G9553" s="3" t="s">
        <v>19</v>
      </c>
      <c r="H9553" s="3" t="s">
        <v>351</v>
      </c>
      <c r="I9553" s="3" t="s">
        <v>352</v>
      </c>
      <c r="J9553" s="3" t="s">
        <v>37</v>
      </c>
      <c r="K9553" s="3" t="s">
        <v>23</v>
      </c>
      <c r="L9553" s="3" t="s">
        <v>142</v>
      </c>
      <c r="M9553" s="3" t="s">
        <v>143</v>
      </c>
      <c r="N9553" s="3">
        <v>19134</v>
      </c>
      <c r="O9553" s="3" t="s">
        <v>144</v>
      </c>
      <c r="P9553" s="3" t="s">
        <v>6592</v>
      </c>
      <c r="Q9553" s="3" t="s">
        <v>42</v>
      </c>
      <c r="R9553" s="3" t="s">
        <v>86</v>
      </c>
      <c r="S9553" s="3" t="s">
        <v>6593</v>
      </c>
      <c r="T9553" s="3">
        <v>6.8479999999999999</v>
      </c>
      <c r="U9553" s="35" cm="1">
        <f t="array" ref="U9553">INDEX('Pricing Strategy'!$F$4:$F$71,MATCH(1,(Dataset!$O9553='Pricing Strategy'!$B$4:$B$71)*(Dataset!$Q9553='Pricing Strategy'!$C$4:$C$71)*(Dataset!$R9553='Pricing Strategy'!$D$4:$D$71),))</f>
        <v>0.4</v>
      </c>
      <c r="V9553" s="3">
        <f>Dataset!$T9553*(1-Dataset!$U9553)</f>
        <v>4.1087999999999996</v>
      </c>
    </row>
    <row r="9554" spans="1:22" x14ac:dyDescent="0.3">
      <c r="A9554" s="32"/>
      <c r="C9554" s="3">
        <v>9549</v>
      </c>
      <c r="D9554" s="3" t="s">
        <v>10696</v>
      </c>
      <c r="E9554" s="34">
        <v>42904</v>
      </c>
      <c r="F9554" s="34">
        <v>42906</v>
      </c>
      <c r="G9554" s="3" t="s">
        <v>19</v>
      </c>
      <c r="H9554" s="3" t="s">
        <v>351</v>
      </c>
      <c r="I9554" s="3" t="s">
        <v>352</v>
      </c>
      <c r="J9554" s="3" t="s">
        <v>37</v>
      </c>
      <c r="K9554" s="3" t="s">
        <v>23</v>
      </c>
      <c r="L9554" s="3" t="s">
        <v>142</v>
      </c>
      <c r="M9554" s="3" t="s">
        <v>143</v>
      </c>
      <c r="N9554" s="3">
        <v>19134</v>
      </c>
      <c r="O9554" s="3" t="s">
        <v>144</v>
      </c>
      <c r="P9554" s="3" t="s">
        <v>70</v>
      </c>
      <c r="Q9554" s="3" t="s">
        <v>42</v>
      </c>
      <c r="R9554" s="3" t="s">
        <v>71</v>
      </c>
      <c r="S9554" s="3" t="s">
        <v>72</v>
      </c>
      <c r="T9554" s="3">
        <v>4.6260000000000003</v>
      </c>
      <c r="U9554" s="35" cm="1">
        <f t="array" ref="U9554">INDEX('Pricing Strategy'!$F$4:$F$71,MATCH(1,(Dataset!$O9554='Pricing Strategy'!$B$4:$B$71)*(Dataset!$Q9554='Pricing Strategy'!$C$4:$C$71)*(Dataset!$R9554='Pricing Strategy'!$D$4:$D$71),))</f>
        <v>0.4</v>
      </c>
      <c r="V9554" s="3">
        <f>Dataset!$T9554*(1-Dataset!$U9554)</f>
        <v>2.7756000000000003</v>
      </c>
    </row>
    <row r="9555" spans="1:22" x14ac:dyDescent="0.3">
      <c r="A9555" s="32"/>
      <c r="C9555" s="3">
        <v>9550</v>
      </c>
      <c r="D9555" s="3" t="s">
        <v>10696</v>
      </c>
      <c r="E9555" s="34">
        <v>42904</v>
      </c>
      <c r="F9555" s="34">
        <v>42906</v>
      </c>
      <c r="G9555" s="3" t="s">
        <v>19</v>
      </c>
      <c r="H9555" s="3" t="s">
        <v>351</v>
      </c>
      <c r="I9555" s="3" t="s">
        <v>352</v>
      </c>
      <c r="J9555" s="3" t="s">
        <v>37</v>
      </c>
      <c r="K9555" s="3" t="s">
        <v>23</v>
      </c>
      <c r="L9555" s="3" t="s">
        <v>142</v>
      </c>
      <c r="M9555" s="3" t="s">
        <v>143</v>
      </c>
      <c r="N9555" s="3">
        <v>19134</v>
      </c>
      <c r="O9555" s="3" t="s">
        <v>144</v>
      </c>
      <c r="P9555" s="3" t="s">
        <v>4576</v>
      </c>
      <c r="Q9555" s="3" t="s">
        <v>42</v>
      </c>
      <c r="R9555" s="3" t="s">
        <v>74</v>
      </c>
      <c r="S9555" s="3" t="s">
        <v>4577</v>
      </c>
      <c r="T9555" s="3">
        <v>453.6</v>
      </c>
      <c r="U9555" s="35" cm="1">
        <f t="array" ref="U9555">INDEX('Pricing Strategy'!$F$4:$F$71,MATCH(1,(Dataset!$O9555='Pricing Strategy'!$B$4:$B$71)*(Dataset!$Q9555='Pricing Strategy'!$C$4:$C$71)*(Dataset!$R9555='Pricing Strategy'!$D$4:$D$71),))</f>
        <v>0.4</v>
      </c>
      <c r="V9555" s="3">
        <f>Dataset!$T9555*(1-Dataset!$U9555)</f>
        <v>272.16000000000003</v>
      </c>
    </row>
    <row r="9556" spans="1:22" x14ac:dyDescent="0.3">
      <c r="A9556" s="32"/>
      <c r="C9556" s="3">
        <v>9551</v>
      </c>
      <c r="D9556" s="3" t="s">
        <v>10697</v>
      </c>
      <c r="E9556" s="34">
        <v>42493</v>
      </c>
      <c r="F9556" s="34">
        <v>42496</v>
      </c>
      <c r="G9556" s="3" t="s">
        <v>184</v>
      </c>
      <c r="H9556" s="3" t="s">
        <v>3121</v>
      </c>
      <c r="I9556" s="3" t="s">
        <v>3122</v>
      </c>
      <c r="J9556" s="3" t="s">
        <v>98</v>
      </c>
      <c r="K9556" s="3" t="s">
        <v>23</v>
      </c>
      <c r="L9556" s="3" t="s">
        <v>627</v>
      </c>
      <c r="M9556" s="3" t="s">
        <v>39</v>
      </c>
      <c r="N9556" s="3">
        <v>95123</v>
      </c>
      <c r="O9556" s="3" t="s">
        <v>40</v>
      </c>
      <c r="P9556" s="3" t="s">
        <v>321</v>
      </c>
      <c r="Q9556" s="3" t="s">
        <v>42</v>
      </c>
      <c r="R9556" s="3" t="s">
        <v>71</v>
      </c>
      <c r="S9556" s="3" t="s">
        <v>322</v>
      </c>
      <c r="T9556" s="3">
        <v>13.848000000000001</v>
      </c>
      <c r="U9556" s="35" cm="1">
        <f t="array" ref="U9556">INDEX('Pricing Strategy'!$F$4:$F$71,MATCH(1,(Dataset!$O9556='Pricing Strategy'!$B$4:$B$71)*(Dataset!$Q9556='Pricing Strategy'!$C$4:$C$71)*(Dataset!$R9556='Pricing Strategy'!$D$4:$D$71),))</f>
        <v>0.4</v>
      </c>
      <c r="V9556" s="3">
        <f>Dataset!$T9556*(1-Dataset!$U9556)</f>
        <v>8.3087999999999997</v>
      </c>
    </row>
    <row r="9557" spans="1:22" x14ac:dyDescent="0.3">
      <c r="A9557" s="32"/>
      <c r="C9557" s="3">
        <v>9552</v>
      </c>
      <c r="D9557" s="3" t="s">
        <v>10698</v>
      </c>
      <c r="E9557" s="34">
        <v>42684</v>
      </c>
      <c r="F9557" s="34">
        <v>42688</v>
      </c>
      <c r="G9557" s="3" t="s">
        <v>46</v>
      </c>
      <c r="H9557" s="3" t="s">
        <v>6700</v>
      </c>
      <c r="I9557" s="3" t="s">
        <v>6701</v>
      </c>
      <c r="J9557" s="3" t="s">
        <v>22</v>
      </c>
      <c r="K9557" s="3" t="s">
        <v>23</v>
      </c>
      <c r="L9557" s="3" t="s">
        <v>142</v>
      </c>
      <c r="M9557" s="3" t="s">
        <v>143</v>
      </c>
      <c r="N9557" s="3">
        <v>19140</v>
      </c>
      <c r="O9557" s="3" t="s">
        <v>144</v>
      </c>
      <c r="P9557" s="3" t="s">
        <v>3035</v>
      </c>
      <c r="Q9557" s="3" t="s">
        <v>42</v>
      </c>
      <c r="R9557" s="3" t="s">
        <v>55</v>
      </c>
      <c r="S9557" s="3" t="s">
        <v>3036</v>
      </c>
      <c r="T9557" s="3">
        <v>577.58399999999995</v>
      </c>
      <c r="U9557" s="35" cm="1">
        <f t="array" ref="U9557">INDEX('Pricing Strategy'!$F$4:$F$71,MATCH(1,(Dataset!$O9557='Pricing Strategy'!$B$4:$B$71)*(Dataset!$Q9557='Pricing Strategy'!$C$4:$C$71)*(Dataset!$R9557='Pricing Strategy'!$D$4:$D$71),))</f>
        <v>0.5</v>
      </c>
      <c r="V9557" s="3">
        <f>Dataset!$T9557*(1-Dataset!$U9557)</f>
        <v>288.79199999999997</v>
      </c>
    </row>
    <row r="9558" spans="1:22" x14ac:dyDescent="0.3">
      <c r="A9558" s="32"/>
      <c r="C9558" s="3">
        <v>9553</v>
      </c>
      <c r="D9558" s="3" t="s">
        <v>10699</v>
      </c>
      <c r="E9558" s="34">
        <v>42520</v>
      </c>
      <c r="F9558" s="34">
        <v>42524</v>
      </c>
      <c r="G9558" s="3" t="s">
        <v>46</v>
      </c>
      <c r="H9558" s="3" t="s">
        <v>10068</v>
      </c>
      <c r="I9558" s="3" t="s">
        <v>10069</v>
      </c>
      <c r="J9558" s="3" t="s">
        <v>98</v>
      </c>
      <c r="K9558" s="3" t="s">
        <v>23</v>
      </c>
      <c r="L9558" s="3" t="s">
        <v>314</v>
      </c>
      <c r="M9558" s="3" t="s">
        <v>315</v>
      </c>
      <c r="N9558" s="3">
        <v>22153</v>
      </c>
      <c r="O9558" s="3" t="s">
        <v>26</v>
      </c>
      <c r="P9558" s="3" t="s">
        <v>5336</v>
      </c>
      <c r="Q9558" s="3" t="s">
        <v>67</v>
      </c>
      <c r="R9558" s="3" t="s">
        <v>157</v>
      </c>
      <c r="S9558" s="3" t="s">
        <v>5337</v>
      </c>
      <c r="T9558" s="3">
        <v>151.96</v>
      </c>
      <c r="U9558" s="35" cm="1">
        <f t="array" ref="U9558">INDEX('Pricing Strategy'!$F$4:$F$71,MATCH(1,(Dataset!$O9558='Pricing Strategy'!$B$4:$B$71)*(Dataset!$Q9558='Pricing Strategy'!$C$4:$C$71)*(Dataset!$R9558='Pricing Strategy'!$D$4:$D$71),))</f>
        <v>0.3</v>
      </c>
      <c r="V9558" s="3">
        <f>Dataset!$T9558*(1-Dataset!$U9558)</f>
        <v>106.372</v>
      </c>
    </row>
    <row r="9559" spans="1:22" x14ac:dyDescent="0.3">
      <c r="A9559" s="32"/>
      <c r="C9559" s="3">
        <v>9554</v>
      </c>
      <c r="D9559" s="3" t="s">
        <v>10700</v>
      </c>
      <c r="E9559" s="34">
        <v>43000</v>
      </c>
      <c r="F9559" s="34">
        <v>43005</v>
      </c>
      <c r="G9559" s="3" t="s">
        <v>46</v>
      </c>
      <c r="H9559" s="3" t="s">
        <v>3524</v>
      </c>
      <c r="I9559" s="3" t="s">
        <v>3525</v>
      </c>
      <c r="J9559" s="3" t="s">
        <v>37</v>
      </c>
      <c r="K9559" s="3" t="s">
        <v>23</v>
      </c>
      <c r="L9559" s="3" t="s">
        <v>4806</v>
      </c>
      <c r="M9559" s="3" t="s">
        <v>453</v>
      </c>
      <c r="N9559" s="3">
        <v>80020</v>
      </c>
      <c r="O9559" s="3" t="s">
        <v>40</v>
      </c>
      <c r="P9559" s="3" t="s">
        <v>1542</v>
      </c>
      <c r="Q9559" s="3" t="s">
        <v>28</v>
      </c>
      <c r="R9559" s="3" t="s">
        <v>61</v>
      </c>
      <c r="S9559" s="3" t="s">
        <v>1543</v>
      </c>
      <c r="T9559" s="3">
        <v>68.432000000000002</v>
      </c>
      <c r="U9559" s="35" cm="1">
        <f t="array" ref="U9559">INDEX('Pricing Strategy'!$F$4:$F$71,MATCH(1,(Dataset!$O9559='Pricing Strategy'!$B$4:$B$71)*(Dataset!$Q9559='Pricing Strategy'!$C$4:$C$71)*(Dataset!$R9559='Pricing Strategy'!$D$4:$D$71),))</f>
        <v>0.4</v>
      </c>
      <c r="V9559" s="3">
        <f>Dataset!$T9559*(1-Dataset!$U9559)</f>
        <v>41.059199999999997</v>
      </c>
    </row>
    <row r="9560" spans="1:22" x14ac:dyDescent="0.3">
      <c r="A9560" s="32"/>
      <c r="C9560" s="3">
        <v>9555</v>
      </c>
      <c r="D9560" s="3" t="s">
        <v>10701</v>
      </c>
      <c r="E9560" s="34">
        <v>42702</v>
      </c>
      <c r="F9560" s="34">
        <v>42706</v>
      </c>
      <c r="G9560" s="3" t="s">
        <v>46</v>
      </c>
      <c r="H9560" s="3" t="s">
        <v>6339</v>
      </c>
      <c r="I9560" s="3" t="s">
        <v>6340</v>
      </c>
      <c r="J9560" s="3" t="s">
        <v>22</v>
      </c>
      <c r="K9560" s="3" t="s">
        <v>23</v>
      </c>
      <c r="L9560" s="3" t="s">
        <v>493</v>
      </c>
      <c r="M9560" s="3" t="s">
        <v>494</v>
      </c>
      <c r="N9560" s="3">
        <v>43229</v>
      </c>
      <c r="O9560" s="3" t="s">
        <v>144</v>
      </c>
      <c r="P9560" s="3" t="s">
        <v>408</v>
      </c>
      <c r="Q9560" s="3" t="s">
        <v>28</v>
      </c>
      <c r="R9560" s="3" t="s">
        <v>61</v>
      </c>
      <c r="S9560" s="3" t="s">
        <v>409</v>
      </c>
      <c r="T9560" s="3">
        <v>71.12</v>
      </c>
      <c r="U9560" s="35" cm="1">
        <f t="array" ref="U9560">INDEX('Pricing Strategy'!$F$4:$F$71,MATCH(1,(Dataset!$O9560='Pricing Strategy'!$B$4:$B$71)*(Dataset!$Q9560='Pricing Strategy'!$C$4:$C$71)*(Dataset!$R9560='Pricing Strategy'!$D$4:$D$71),))</f>
        <v>0.4</v>
      </c>
      <c r="V9560" s="3">
        <f>Dataset!$T9560*(1-Dataset!$U9560)</f>
        <v>42.672000000000004</v>
      </c>
    </row>
    <row r="9561" spans="1:22" x14ac:dyDescent="0.3">
      <c r="A9561" s="32"/>
      <c r="C9561" s="3">
        <v>9556</v>
      </c>
      <c r="D9561" s="3" t="s">
        <v>10701</v>
      </c>
      <c r="E9561" s="34">
        <v>42702</v>
      </c>
      <c r="F9561" s="34">
        <v>42706</v>
      </c>
      <c r="G9561" s="3" t="s">
        <v>46</v>
      </c>
      <c r="H9561" s="3" t="s">
        <v>6339</v>
      </c>
      <c r="I9561" s="3" t="s">
        <v>6340</v>
      </c>
      <c r="J9561" s="3" t="s">
        <v>22</v>
      </c>
      <c r="K9561" s="3" t="s">
        <v>23</v>
      </c>
      <c r="L9561" s="3" t="s">
        <v>493</v>
      </c>
      <c r="M9561" s="3" t="s">
        <v>494</v>
      </c>
      <c r="N9561" s="3">
        <v>43229</v>
      </c>
      <c r="O9561" s="3" t="s">
        <v>144</v>
      </c>
      <c r="P9561" s="3" t="s">
        <v>3995</v>
      </c>
      <c r="Q9561" s="3" t="s">
        <v>42</v>
      </c>
      <c r="R9561" s="3" t="s">
        <v>265</v>
      </c>
      <c r="S9561" s="3" t="s">
        <v>559</v>
      </c>
      <c r="T9561" s="3">
        <v>3.008</v>
      </c>
      <c r="U9561" s="35" cm="1">
        <f t="array" ref="U9561">INDEX('Pricing Strategy'!$F$4:$F$71,MATCH(1,(Dataset!$O9561='Pricing Strategy'!$B$4:$B$71)*(Dataset!$Q9561='Pricing Strategy'!$C$4:$C$71)*(Dataset!$R9561='Pricing Strategy'!$D$4:$D$71),))</f>
        <v>0.4</v>
      </c>
      <c r="V9561" s="3">
        <f>Dataset!$T9561*(1-Dataset!$U9561)</f>
        <v>1.8048</v>
      </c>
    </row>
    <row r="9562" spans="1:22" x14ac:dyDescent="0.3">
      <c r="A9562" s="32"/>
      <c r="C9562" s="3">
        <v>9557</v>
      </c>
      <c r="D9562" s="3" t="s">
        <v>10702</v>
      </c>
      <c r="E9562" s="34">
        <v>42707</v>
      </c>
      <c r="F9562" s="34">
        <v>42709</v>
      </c>
      <c r="G9562" s="3" t="s">
        <v>19</v>
      </c>
      <c r="H9562" s="3" t="s">
        <v>96</v>
      </c>
      <c r="I9562" s="3" t="s">
        <v>97</v>
      </c>
      <c r="J9562" s="3" t="s">
        <v>98</v>
      </c>
      <c r="K9562" s="3" t="s">
        <v>23</v>
      </c>
      <c r="L9562" s="3" t="s">
        <v>83</v>
      </c>
      <c r="M9562" s="3" t="s">
        <v>2698</v>
      </c>
      <c r="N9562" s="3">
        <v>3301</v>
      </c>
      <c r="O9562" s="3" t="s">
        <v>144</v>
      </c>
      <c r="P9562" s="3" t="s">
        <v>3058</v>
      </c>
      <c r="Q9562" s="3" t="s">
        <v>42</v>
      </c>
      <c r="R9562" s="3" t="s">
        <v>86</v>
      </c>
      <c r="S9562" s="3" t="s">
        <v>3059</v>
      </c>
      <c r="T9562" s="3">
        <v>184.66</v>
      </c>
      <c r="U9562" s="35" cm="1">
        <f t="array" ref="U9562">INDEX('Pricing Strategy'!$F$4:$F$71,MATCH(1,(Dataset!$O9562='Pricing Strategy'!$B$4:$B$71)*(Dataset!$Q9562='Pricing Strategy'!$C$4:$C$71)*(Dataset!$R9562='Pricing Strategy'!$D$4:$D$71),))</f>
        <v>0.4</v>
      </c>
      <c r="V9562" s="3">
        <f>Dataset!$T9562*(1-Dataset!$U9562)</f>
        <v>110.79599999999999</v>
      </c>
    </row>
    <row r="9563" spans="1:22" x14ac:dyDescent="0.3">
      <c r="A9563" s="32"/>
      <c r="C9563" s="3">
        <v>9558</v>
      </c>
      <c r="D9563" s="3" t="s">
        <v>10703</v>
      </c>
      <c r="E9563" s="34">
        <v>42294</v>
      </c>
      <c r="F9563" s="34">
        <v>42296</v>
      </c>
      <c r="G9563" s="3" t="s">
        <v>19</v>
      </c>
      <c r="H9563" s="3" t="s">
        <v>3659</v>
      </c>
      <c r="I9563" s="3" t="s">
        <v>3660</v>
      </c>
      <c r="J9563" s="3" t="s">
        <v>22</v>
      </c>
      <c r="K9563" s="3" t="s">
        <v>23</v>
      </c>
      <c r="L9563" s="3" t="s">
        <v>180</v>
      </c>
      <c r="M9563" s="3" t="s">
        <v>100</v>
      </c>
      <c r="N9563" s="3">
        <v>77095</v>
      </c>
      <c r="O9563" s="3" t="s">
        <v>101</v>
      </c>
      <c r="P9563" s="3" t="s">
        <v>6349</v>
      </c>
      <c r="Q9563" s="3" t="s">
        <v>28</v>
      </c>
      <c r="R9563" s="3" t="s">
        <v>61</v>
      </c>
      <c r="S9563" s="3" t="s">
        <v>6350</v>
      </c>
      <c r="T9563" s="3">
        <v>5.3120000000000003</v>
      </c>
      <c r="U9563" s="35" cm="1">
        <f t="array" ref="U9563">INDEX('Pricing Strategy'!$F$4:$F$71,MATCH(1,(Dataset!$O9563='Pricing Strategy'!$B$4:$B$71)*(Dataset!$Q9563='Pricing Strategy'!$C$4:$C$71)*(Dataset!$R9563='Pricing Strategy'!$D$4:$D$71),))</f>
        <v>0.3</v>
      </c>
      <c r="V9563" s="3">
        <f>Dataset!$T9563*(1-Dataset!$U9563)</f>
        <v>3.7183999999999999</v>
      </c>
    </row>
    <row r="9564" spans="1:22" x14ac:dyDescent="0.3">
      <c r="A9564" s="32"/>
      <c r="C9564" s="3">
        <v>9559</v>
      </c>
      <c r="D9564" s="3" t="s">
        <v>10704</v>
      </c>
      <c r="E9564" s="34">
        <v>42858</v>
      </c>
      <c r="F9564" s="34">
        <v>42860</v>
      </c>
      <c r="G9564" s="3" t="s">
        <v>184</v>
      </c>
      <c r="H9564" s="3" t="s">
        <v>10705</v>
      </c>
      <c r="I9564" s="3" t="s">
        <v>10706</v>
      </c>
      <c r="J9564" s="3" t="s">
        <v>22</v>
      </c>
      <c r="K9564" s="3" t="s">
        <v>23</v>
      </c>
      <c r="L9564" s="3" t="s">
        <v>603</v>
      </c>
      <c r="M9564" s="3" t="s">
        <v>494</v>
      </c>
      <c r="N9564" s="3">
        <v>43055</v>
      </c>
      <c r="O9564" s="3" t="s">
        <v>144</v>
      </c>
      <c r="P9564" s="3" t="s">
        <v>906</v>
      </c>
      <c r="Q9564" s="3" t="s">
        <v>67</v>
      </c>
      <c r="R9564" s="3" t="s">
        <v>157</v>
      </c>
      <c r="S9564" s="3" t="s">
        <v>1786</v>
      </c>
      <c r="T9564" s="3">
        <v>132.52000000000001</v>
      </c>
      <c r="U9564" s="35" cm="1">
        <f t="array" ref="U9564">INDEX('Pricing Strategy'!$F$4:$F$71,MATCH(1,(Dataset!$O9564='Pricing Strategy'!$B$4:$B$71)*(Dataset!$Q9564='Pricing Strategy'!$C$4:$C$71)*(Dataset!$R9564='Pricing Strategy'!$D$4:$D$71),))</f>
        <v>0.45</v>
      </c>
      <c r="V9564" s="3">
        <f>Dataset!$T9564*(1-Dataset!$U9564)</f>
        <v>72.88600000000001</v>
      </c>
    </row>
    <row r="9565" spans="1:22" x14ac:dyDescent="0.3">
      <c r="A9565" s="32"/>
      <c r="C9565" s="3">
        <v>9560</v>
      </c>
      <c r="D9565" s="3" t="s">
        <v>10704</v>
      </c>
      <c r="E9565" s="34">
        <v>42858</v>
      </c>
      <c r="F9565" s="34">
        <v>42860</v>
      </c>
      <c r="G9565" s="3" t="s">
        <v>184</v>
      </c>
      <c r="H9565" s="3" t="s">
        <v>10705</v>
      </c>
      <c r="I9565" s="3" t="s">
        <v>10706</v>
      </c>
      <c r="J9565" s="3" t="s">
        <v>22</v>
      </c>
      <c r="K9565" s="3" t="s">
        <v>23</v>
      </c>
      <c r="L9565" s="3" t="s">
        <v>603</v>
      </c>
      <c r="M9565" s="3" t="s">
        <v>494</v>
      </c>
      <c r="N9565" s="3">
        <v>43055</v>
      </c>
      <c r="O9565" s="3" t="s">
        <v>144</v>
      </c>
      <c r="P9565" s="3" t="s">
        <v>4669</v>
      </c>
      <c r="Q9565" s="3" t="s">
        <v>42</v>
      </c>
      <c r="R9565" s="3" t="s">
        <v>55</v>
      </c>
      <c r="S9565" s="3" t="s">
        <v>4670</v>
      </c>
      <c r="T9565" s="3">
        <v>195.64</v>
      </c>
      <c r="U9565" s="35" cm="1">
        <f t="array" ref="U9565">INDEX('Pricing Strategy'!$F$4:$F$71,MATCH(1,(Dataset!$O9565='Pricing Strategy'!$B$4:$B$71)*(Dataset!$Q9565='Pricing Strategy'!$C$4:$C$71)*(Dataset!$R9565='Pricing Strategy'!$D$4:$D$71),))</f>
        <v>0.5</v>
      </c>
      <c r="V9565" s="3">
        <f>Dataset!$T9565*(1-Dataset!$U9565)</f>
        <v>97.82</v>
      </c>
    </row>
    <row r="9566" spans="1:22" x14ac:dyDescent="0.3">
      <c r="A9566" s="32"/>
      <c r="C9566" s="3">
        <v>9561</v>
      </c>
      <c r="D9566" s="3" t="s">
        <v>10704</v>
      </c>
      <c r="E9566" s="34">
        <v>42858</v>
      </c>
      <c r="F9566" s="34">
        <v>42860</v>
      </c>
      <c r="G9566" s="3" t="s">
        <v>184</v>
      </c>
      <c r="H9566" s="3" t="s">
        <v>10705</v>
      </c>
      <c r="I9566" s="3" t="s">
        <v>10706</v>
      </c>
      <c r="J9566" s="3" t="s">
        <v>22</v>
      </c>
      <c r="K9566" s="3" t="s">
        <v>23</v>
      </c>
      <c r="L9566" s="3" t="s">
        <v>603</v>
      </c>
      <c r="M9566" s="3" t="s">
        <v>494</v>
      </c>
      <c r="N9566" s="3">
        <v>43055</v>
      </c>
      <c r="O9566" s="3" t="s">
        <v>144</v>
      </c>
      <c r="P9566" s="3" t="s">
        <v>5861</v>
      </c>
      <c r="Q9566" s="3" t="s">
        <v>28</v>
      </c>
      <c r="R9566" s="3" t="s">
        <v>61</v>
      </c>
      <c r="S9566" s="3" t="s">
        <v>5862</v>
      </c>
      <c r="T9566" s="3">
        <v>51.968000000000004</v>
      </c>
      <c r="U9566" s="35" cm="1">
        <f t="array" ref="U9566">INDEX('Pricing Strategy'!$F$4:$F$71,MATCH(1,(Dataset!$O9566='Pricing Strategy'!$B$4:$B$71)*(Dataset!$Q9566='Pricing Strategy'!$C$4:$C$71)*(Dataset!$R9566='Pricing Strategy'!$D$4:$D$71),))</f>
        <v>0.4</v>
      </c>
      <c r="V9566" s="3">
        <f>Dataset!$T9566*(1-Dataset!$U9566)</f>
        <v>31.180800000000001</v>
      </c>
    </row>
    <row r="9567" spans="1:22" x14ac:dyDescent="0.3">
      <c r="A9567" s="32"/>
      <c r="C9567" s="3">
        <v>9562</v>
      </c>
      <c r="D9567" s="3" t="s">
        <v>10704</v>
      </c>
      <c r="E9567" s="34">
        <v>42858</v>
      </c>
      <c r="F9567" s="34">
        <v>42860</v>
      </c>
      <c r="G9567" s="3" t="s">
        <v>184</v>
      </c>
      <c r="H9567" s="3" t="s">
        <v>10705</v>
      </c>
      <c r="I9567" s="3" t="s">
        <v>10706</v>
      </c>
      <c r="J9567" s="3" t="s">
        <v>22</v>
      </c>
      <c r="K9567" s="3" t="s">
        <v>23</v>
      </c>
      <c r="L9567" s="3" t="s">
        <v>603</v>
      </c>
      <c r="M9567" s="3" t="s">
        <v>494</v>
      </c>
      <c r="N9567" s="3">
        <v>43055</v>
      </c>
      <c r="O9567" s="3" t="s">
        <v>144</v>
      </c>
      <c r="P9567" s="3" t="s">
        <v>5444</v>
      </c>
      <c r="Q9567" s="3" t="s">
        <v>67</v>
      </c>
      <c r="R9567" s="3" t="s">
        <v>157</v>
      </c>
      <c r="S9567" s="3" t="s">
        <v>5445</v>
      </c>
      <c r="T9567" s="3">
        <v>431.976</v>
      </c>
      <c r="U9567" s="35" cm="1">
        <f t="array" ref="U9567">INDEX('Pricing Strategy'!$F$4:$F$71,MATCH(1,(Dataset!$O9567='Pricing Strategy'!$B$4:$B$71)*(Dataset!$Q9567='Pricing Strategy'!$C$4:$C$71)*(Dataset!$R9567='Pricing Strategy'!$D$4:$D$71),))</f>
        <v>0.45</v>
      </c>
      <c r="V9567" s="3">
        <f>Dataset!$T9567*(1-Dataset!$U9567)</f>
        <v>237.58680000000001</v>
      </c>
    </row>
    <row r="9568" spans="1:22" x14ac:dyDescent="0.3">
      <c r="A9568" s="32"/>
      <c r="C9568" s="3">
        <v>9563</v>
      </c>
      <c r="D9568" s="3" t="s">
        <v>10704</v>
      </c>
      <c r="E9568" s="34">
        <v>42858</v>
      </c>
      <c r="F9568" s="34">
        <v>42860</v>
      </c>
      <c r="G9568" s="3" t="s">
        <v>184</v>
      </c>
      <c r="H9568" s="3" t="s">
        <v>10705</v>
      </c>
      <c r="I9568" s="3" t="s">
        <v>10706</v>
      </c>
      <c r="J9568" s="3" t="s">
        <v>22</v>
      </c>
      <c r="K9568" s="3" t="s">
        <v>23</v>
      </c>
      <c r="L9568" s="3" t="s">
        <v>603</v>
      </c>
      <c r="M9568" s="3" t="s">
        <v>494</v>
      </c>
      <c r="N9568" s="3">
        <v>43055</v>
      </c>
      <c r="O9568" s="3" t="s">
        <v>144</v>
      </c>
      <c r="P9568" s="3" t="s">
        <v>10707</v>
      </c>
      <c r="Q9568" s="3" t="s">
        <v>67</v>
      </c>
      <c r="R9568" s="3" t="s">
        <v>680</v>
      </c>
      <c r="S9568" s="3" t="s">
        <v>10708</v>
      </c>
      <c r="T9568" s="3">
        <v>224.93700000000001</v>
      </c>
      <c r="U9568" s="35" cm="1">
        <f t="array" ref="U9568">INDEX('Pricing Strategy'!$F$4:$F$71,MATCH(1,(Dataset!$O9568='Pricing Strategy'!$B$4:$B$71)*(Dataset!$Q9568='Pricing Strategy'!$C$4:$C$71)*(Dataset!$R9568='Pricing Strategy'!$D$4:$D$71),))</f>
        <v>0.45</v>
      </c>
      <c r="V9568" s="3">
        <f>Dataset!$T9568*(1-Dataset!$U9568)</f>
        <v>123.71535000000002</v>
      </c>
    </row>
    <row r="9569" spans="1:22" x14ac:dyDescent="0.3">
      <c r="A9569" s="32"/>
      <c r="C9569" s="3">
        <v>9564</v>
      </c>
      <c r="D9569" s="3" t="s">
        <v>10704</v>
      </c>
      <c r="E9569" s="34">
        <v>42858</v>
      </c>
      <c r="F9569" s="34">
        <v>42860</v>
      </c>
      <c r="G9569" s="3" t="s">
        <v>184</v>
      </c>
      <c r="H9569" s="3" t="s">
        <v>10705</v>
      </c>
      <c r="I9569" s="3" t="s">
        <v>10706</v>
      </c>
      <c r="J9569" s="3" t="s">
        <v>22</v>
      </c>
      <c r="K9569" s="3" t="s">
        <v>23</v>
      </c>
      <c r="L9569" s="3" t="s">
        <v>603</v>
      </c>
      <c r="M9569" s="3" t="s">
        <v>494</v>
      </c>
      <c r="N9569" s="3">
        <v>43055</v>
      </c>
      <c r="O9569" s="3" t="s">
        <v>144</v>
      </c>
      <c r="P9569" s="3" t="s">
        <v>5524</v>
      </c>
      <c r="Q9569" s="3" t="s">
        <v>42</v>
      </c>
      <c r="R9569" s="3" t="s">
        <v>43</v>
      </c>
      <c r="S9569" s="3" t="s">
        <v>5525</v>
      </c>
      <c r="T9569" s="3">
        <v>6</v>
      </c>
      <c r="U9569" s="35" cm="1">
        <f t="array" ref="U9569">INDEX('Pricing Strategy'!$F$4:$F$71,MATCH(1,(Dataset!$O9569='Pricing Strategy'!$B$4:$B$71)*(Dataset!$Q9569='Pricing Strategy'!$C$4:$C$71)*(Dataset!$R9569='Pricing Strategy'!$D$4:$D$71),))</f>
        <v>0.4</v>
      </c>
      <c r="V9569" s="3">
        <f>Dataset!$T9569*(1-Dataset!$U9569)</f>
        <v>3.5999999999999996</v>
      </c>
    </row>
    <row r="9570" spans="1:22" x14ac:dyDescent="0.3">
      <c r="A9570" s="32"/>
      <c r="C9570" s="3">
        <v>9565</v>
      </c>
      <c r="D9570" s="3" t="s">
        <v>10709</v>
      </c>
      <c r="E9570" s="34">
        <v>42522</v>
      </c>
      <c r="F9570" s="34">
        <v>42529</v>
      </c>
      <c r="G9570" s="3" t="s">
        <v>46</v>
      </c>
      <c r="H9570" s="3" t="s">
        <v>2848</v>
      </c>
      <c r="I9570" s="3" t="s">
        <v>2849</v>
      </c>
      <c r="J9570" s="3" t="s">
        <v>98</v>
      </c>
      <c r="K9570" s="3" t="s">
        <v>23</v>
      </c>
      <c r="L9570" s="3" t="s">
        <v>38</v>
      </c>
      <c r="M9570" s="3" t="s">
        <v>39</v>
      </c>
      <c r="N9570" s="3">
        <v>90045</v>
      </c>
      <c r="O9570" s="3" t="s">
        <v>40</v>
      </c>
      <c r="P9570" s="3" t="s">
        <v>4010</v>
      </c>
      <c r="Q9570" s="3" t="s">
        <v>42</v>
      </c>
      <c r="R9570" s="3" t="s">
        <v>86</v>
      </c>
      <c r="S9570" s="3" t="s">
        <v>4011</v>
      </c>
      <c r="T9570" s="3">
        <v>11.76</v>
      </c>
      <c r="U9570" s="35" cm="1">
        <f t="array" ref="U9570">INDEX('Pricing Strategy'!$F$4:$F$71,MATCH(1,(Dataset!$O9570='Pricing Strategy'!$B$4:$B$71)*(Dataset!$Q9570='Pricing Strategy'!$C$4:$C$71)*(Dataset!$R9570='Pricing Strategy'!$D$4:$D$71),))</f>
        <v>0.4</v>
      </c>
      <c r="V9570" s="3">
        <f>Dataset!$T9570*(1-Dataset!$U9570)</f>
        <v>7.056</v>
      </c>
    </row>
    <row r="9571" spans="1:22" x14ac:dyDescent="0.3">
      <c r="A9571" s="32"/>
      <c r="C9571" s="3">
        <v>9566</v>
      </c>
      <c r="D9571" s="3" t="s">
        <v>10710</v>
      </c>
      <c r="E9571" s="34">
        <v>42094</v>
      </c>
      <c r="F9571" s="34">
        <v>42094</v>
      </c>
      <c r="G9571" s="3" t="s">
        <v>1290</v>
      </c>
      <c r="H9571" s="3" t="s">
        <v>1947</v>
      </c>
      <c r="I9571" s="3" t="s">
        <v>1948</v>
      </c>
      <c r="J9571" s="3" t="s">
        <v>22</v>
      </c>
      <c r="K9571" s="3" t="s">
        <v>23</v>
      </c>
      <c r="L9571" s="3" t="s">
        <v>899</v>
      </c>
      <c r="M9571" s="3" t="s">
        <v>50</v>
      </c>
      <c r="N9571" s="3">
        <v>33614</v>
      </c>
      <c r="O9571" s="3" t="s">
        <v>26</v>
      </c>
      <c r="P9571" s="3" t="s">
        <v>942</v>
      </c>
      <c r="Q9571" s="3" t="s">
        <v>28</v>
      </c>
      <c r="R9571" s="3" t="s">
        <v>32</v>
      </c>
      <c r="S9571" s="3" t="s">
        <v>943</v>
      </c>
      <c r="T9571" s="3">
        <v>1125.4880000000001</v>
      </c>
      <c r="U9571" s="35" cm="1">
        <f t="array" ref="U9571">INDEX('Pricing Strategy'!$F$4:$F$71,MATCH(1,(Dataset!$O9571='Pricing Strategy'!$B$4:$B$71)*(Dataset!$Q9571='Pricing Strategy'!$C$4:$C$71)*(Dataset!$R9571='Pricing Strategy'!$D$4:$D$71),))</f>
        <v>0.3</v>
      </c>
      <c r="V9571" s="3">
        <f>Dataset!$T9571*(1-Dataset!$U9571)</f>
        <v>787.84159999999997</v>
      </c>
    </row>
    <row r="9572" spans="1:22" x14ac:dyDescent="0.3">
      <c r="A9572" s="32"/>
      <c r="C9572" s="3">
        <v>9567</v>
      </c>
      <c r="D9572" s="3" t="s">
        <v>10710</v>
      </c>
      <c r="E9572" s="34">
        <v>42094</v>
      </c>
      <c r="F9572" s="34">
        <v>42094</v>
      </c>
      <c r="G9572" s="3" t="s">
        <v>1290</v>
      </c>
      <c r="H9572" s="3" t="s">
        <v>1947</v>
      </c>
      <c r="I9572" s="3" t="s">
        <v>1948</v>
      </c>
      <c r="J9572" s="3" t="s">
        <v>22</v>
      </c>
      <c r="K9572" s="3" t="s">
        <v>23</v>
      </c>
      <c r="L9572" s="3" t="s">
        <v>899</v>
      </c>
      <c r="M9572" s="3" t="s">
        <v>50</v>
      </c>
      <c r="N9572" s="3">
        <v>33614</v>
      </c>
      <c r="O9572" s="3" t="s">
        <v>26</v>
      </c>
      <c r="P9572" s="3" t="s">
        <v>2619</v>
      </c>
      <c r="Q9572" s="3" t="s">
        <v>42</v>
      </c>
      <c r="R9572" s="3" t="s">
        <v>71</v>
      </c>
      <c r="S9572" s="3" t="s">
        <v>2620</v>
      </c>
      <c r="T9572" s="3">
        <v>12.645</v>
      </c>
      <c r="U9572" s="35" cm="1">
        <f t="array" ref="U9572">INDEX('Pricing Strategy'!$F$4:$F$71,MATCH(1,(Dataset!$O9572='Pricing Strategy'!$B$4:$B$71)*(Dataset!$Q9572='Pricing Strategy'!$C$4:$C$71)*(Dataset!$R9572='Pricing Strategy'!$D$4:$D$71),))</f>
        <v>0.25</v>
      </c>
      <c r="V9572" s="3">
        <f>Dataset!$T9572*(1-Dataset!$U9572)</f>
        <v>9.4837500000000006</v>
      </c>
    </row>
    <row r="9573" spans="1:22" x14ac:dyDescent="0.3">
      <c r="A9573" s="32"/>
      <c r="C9573" s="3">
        <v>9568</v>
      </c>
      <c r="D9573" s="3" t="s">
        <v>10710</v>
      </c>
      <c r="E9573" s="34">
        <v>42094</v>
      </c>
      <c r="F9573" s="34">
        <v>42094</v>
      </c>
      <c r="G9573" s="3" t="s">
        <v>1290</v>
      </c>
      <c r="H9573" s="3" t="s">
        <v>1947</v>
      </c>
      <c r="I9573" s="3" t="s">
        <v>1948</v>
      </c>
      <c r="J9573" s="3" t="s">
        <v>22</v>
      </c>
      <c r="K9573" s="3" t="s">
        <v>23</v>
      </c>
      <c r="L9573" s="3" t="s">
        <v>899</v>
      </c>
      <c r="M9573" s="3" t="s">
        <v>50</v>
      </c>
      <c r="N9573" s="3">
        <v>33614</v>
      </c>
      <c r="O9573" s="3" t="s">
        <v>26</v>
      </c>
      <c r="P9573" s="3" t="s">
        <v>781</v>
      </c>
      <c r="Q9573" s="3" t="s">
        <v>42</v>
      </c>
      <c r="R9573" s="3" t="s">
        <v>64</v>
      </c>
      <c r="S9573" s="3" t="s">
        <v>782</v>
      </c>
      <c r="T9573" s="3">
        <v>4.032</v>
      </c>
      <c r="U9573" s="35" cm="1">
        <f t="array" ref="U9573">INDEX('Pricing Strategy'!$F$4:$F$71,MATCH(1,(Dataset!$O9573='Pricing Strategy'!$B$4:$B$71)*(Dataset!$Q9573='Pricing Strategy'!$C$4:$C$71)*(Dataset!$R9573='Pricing Strategy'!$D$4:$D$71),))</f>
        <v>0.3</v>
      </c>
      <c r="V9573" s="3">
        <f>Dataset!$T9573*(1-Dataset!$U9573)</f>
        <v>2.8224</v>
      </c>
    </row>
    <row r="9574" spans="1:22" x14ac:dyDescent="0.3">
      <c r="A9574" s="32"/>
      <c r="C9574" s="3">
        <v>9569</v>
      </c>
      <c r="D9574" s="3" t="s">
        <v>10711</v>
      </c>
      <c r="E9574" s="34">
        <v>43286</v>
      </c>
      <c r="F9574" s="34">
        <v>43288</v>
      </c>
      <c r="G9574" s="3" t="s">
        <v>184</v>
      </c>
      <c r="H9574" s="3" t="s">
        <v>3862</v>
      </c>
      <c r="I9574" s="3" t="s">
        <v>3863</v>
      </c>
      <c r="J9574" s="3" t="s">
        <v>37</v>
      </c>
      <c r="K9574" s="3" t="s">
        <v>23</v>
      </c>
      <c r="L9574" s="3" t="s">
        <v>133</v>
      </c>
      <c r="M9574" s="3" t="s">
        <v>134</v>
      </c>
      <c r="N9574" s="3">
        <v>68025</v>
      </c>
      <c r="O9574" s="3" t="s">
        <v>101</v>
      </c>
      <c r="P9574" s="3" t="s">
        <v>554</v>
      </c>
      <c r="Q9574" s="3" t="s">
        <v>67</v>
      </c>
      <c r="R9574" s="3" t="s">
        <v>68</v>
      </c>
      <c r="S9574" s="3" t="s">
        <v>555</v>
      </c>
      <c r="T9574" s="3">
        <v>79.959999999999994</v>
      </c>
      <c r="U9574" s="35" cm="1">
        <f t="array" ref="U9574">INDEX('Pricing Strategy'!$F$4:$F$71,MATCH(1,(Dataset!$O9574='Pricing Strategy'!$B$4:$B$71)*(Dataset!$Q9574='Pricing Strategy'!$C$4:$C$71)*(Dataset!$R9574='Pricing Strategy'!$D$4:$D$71),))</f>
        <v>0.3</v>
      </c>
      <c r="V9574" s="3">
        <f>Dataset!$T9574*(1-Dataset!$U9574)</f>
        <v>55.971999999999994</v>
      </c>
    </row>
    <row r="9575" spans="1:22" x14ac:dyDescent="0.3">
      <c r="A9575" s="32"/>
      <c r="C9575" s="3">
        <v>9570</v>
      </c>
      <c r="D9575" s="3" t="s">
        <v>10712</v>
      </c>
      <c r="E9575" s="34">
        <v>42637</v>
      </c>
      <c r="F9575" s="34">
        <v>42637</v>
      </c>
      <c r="G9575" s="3" t="s">
        <v>1290</v>
      </c>
      <c r="H9575" s="3" t="s">
        <v>798</v>
      </c>
      <c r="I9575" s="3" t="s">
        <v>799</v>
      </c>
      <c r="J9575" s="3" t="s">
        <v>22</v>
      </c>
      <c r="K9575" s="3" t="s">
        <v>23</v>
      </c>
      <c r="L9575" s="3" t="s">
        <v>493</v>
      </c>
      <c r="M9575" s="3" t="s">
        <v>494</v>
      </c>
      <c r="N9575" s="3">
        <v>43229</v>
      </c>
      <c r="O9575" s="3" t="s">
        <v>144</v>
      </c>
      <c r="P9575" s="3" t="s">
        <v>5748</v>
      </c>
      <c r="Q9575" s="3" t="s">
        <v>42</v>
      </c>
      <c r="R9575" s="3" t="s">
        <v>71</v>
      </c>
      <c r="S9575" s="3" t="s">
        <v>5749</v>
      </c>
      <c r="T9575" s="3">
        <v>6.7320000000000002</v>
      </c>
      <c r="U9575" s="35" cm="1">
        <f t="array" ref="U9575">INDEX('Pricing Strategy'!$F$4:$F$71,MATCH(1,(Dataset!$O9575='Pricing Strategy'!$B$4:$B$71)*(Dataset!$Q9575='Pricing Strategy'!$C$4:$C$71)*(Dataset!$R9575='Pricing Strategy'!$D$4:$D$71),))</f>
        <v>0.4</v>
      </c>
      <c r="V9575" s="3">
        <f>Dataset!$T9575*(1-Dataset!$U9575)</f>
        <v>4.0392000000000001</v>
      </c>
    </row>
    <row r="9576" spans="1:22" x14ac:dyDescent="0.3">
      <c r="A9576" s="32"/>
      <c r="C9576" s="3">
        <v>9571</v>
      </c>
      <c r="D9576" s="3" t="s">
        <v>10712</v>
      </c>
      <c r="E9576" s="34">
        <v>42637</v>
      </c>
      <c r="F9576" s="34">
        <v>42637</v>
      </c>
      <c r="G9576" s="3" t="s">
        <v>1290</v>
      </c>
      <c r="H9576" s="3" t="s">
        <v>798</v>
      </c>
      <c r="I9576" s="3" t="s">
        <v>799</v>
      </c>
      <c r="J9576" s="3" t="s">
        <v>22</v>
      </c>
      <c r="K9576" s="3" t="s">
        <v>23</v>
      </c>
      <c r="L9576" s="3" t="s">
        <v>493</v>
      </c>
      <c r="M9576" s="3" t="s">
        <v>494</v>
      </c>
      <c r="N9576" s="3">
        <v>43229</v>
      </c>
      <c r="O9576" s="3" t="s">
        <v>144</v>
      </c>
      <c r="P9576" s="3" t="s">
        <v>4913</v>
      </c>
      <c r="Q9576" s="3" t="s">
        <v>42</v>
      </c>
      <c r="R9576" s="3" t="s">
        <v>55</v>
      </c>
      <c r="S9576" s="3" t="s">
        <v>4914</v>
      </c>
      <c r="T9576" s="3">
        <v>33.567999999999998</v>
      </c>
      <c r="U9576" s="35" cm="1">
        <f t="array" ref="U9576">INDEX('Pricing Strategy'!$F$4:$F$71,MATCH(1,(Dataset!$O9576='Pricing Strategy'!$B$4:$B$71)*(Dataset!$Q9576='Pricing Strategy'!$C$4:$C$71)*(Dataset!$R9576='Pricing Strategy'!$D$4:$D$71),))</f>
        <v>0.5</v>
      </c>
      <c r="V9576" s="3">
        <f>Dataset!$T9576*(1-Dataset!$U9576)</f>
        <v>16.783999999999999</v>
      </c>
    </row>
    <row r="9577" spans="1:22" x14ac:dyDescent="0.3">
      <c r="A9577" s="32"/>
      <c r="C9577" s="3">
        <v>9572</v>
      </c>
      <c r="D9577" s="3" t="s">
        <v>10712</v>
      </c>
      <c r="E9577" s="34">
        <v>42637</v>
      </c>
      <c r="F9577" s="34">
        <v>42637</v>
      </c>
      <c r="G9577" s="3" t="s">
        <v>1290</v>
      </c>
      <c r="H9577" s="3" t="s">
        <v>798</v>
      </c>
      <c r="I9577" s="3" t="s">
        <v>799</v>
      </c>
      <c r="J9577" s="3" t="s">
        <v>22</v>
      </c>
      <c r="K9577" s="3" t="s">
        <v>23</v>
      </c>
      <c r="L9577" s="3" t="s">
        <v>493</v>
      </c>
      <c r="M9577" s="3" t="s">
        <v>494</v>
      </c>
      <c r="N9577" s="3">
        <v>43229</v>
      </c>
      <c r="O9577" s="3" t="s">
        <v>144</v>
      </c>
      <c r="P9577" s="3" t="s">
        <v>7429</v>
      </c>
      <c r="Q9577" s="3" t="s">
        <v>42</v>
      </c>
      <c r="R9577" s="3" t="s">
        <v>169</v>
      </c>
      <c r="S9577" s="3" t="s">
        <v>7430</v>
      </c>
      <c r="T9577" s="3">
        <v>15.84</v>
      </c>
      <c r="U9577" s="35" cm="1">
        <f t="array" ref="U9577">INDEX('Pricing Strategy'!$F$4:$F$71,MATCH(1,(Dataset!$O9577='Pricing Strategy'!$B$4:$B$71)*(Dataset!$Q9577='Pricing Strategy'!$C$4:$C$71)*(Dataset!$R9577='Pricing Strategy'!$D$4:$D$71),))</f>
        <v>0.4</v>
      </c>
      <c r="V9577" s="3">
        <f>Dataset!$T9577*(1-Dataset!$U9577)</f>
        <v>9.5039999999999996</v>
      </c>
    </row>
    <row r="9578" spans="1:22" x14ac:dyDescent="0.3">
      <c r="A9578" s="32"/>
      <c r="C9578" s="3">
        <v>9573</v>
      </c>
      <c r="D9578" s="3" t="s">
        <v>10712</v>
      </c>
      <c r="E9578" s="34">
        <v>42637</v>
      </c>
      <c r="F9578" s="34">
        <v>42637</v>
      </c>
      <c r="G9578" s="3" t="s">
        <v>1290</v>
      </c>
      <c r="H9578" s="3" t="s">
        <v>798</v>
      </c>
      <c r="I9578" s="3" t="s">
        <v>799</v>
      </c>
      <c r="J9578" s="3" t="s">
        <v>22</v>
      </c>
      <c r="K9578" s="3" t="s">
        <v>23</v>
      </c>
      <c r="L9578" s="3" t="s">
        <v>493</v>
      </c>
      <c r="M9578" s="3" t="s">
        <v>494</v>
      </c>
      <c r="N9578" s="3">
        <v>43229</v>
      </c>
      <c r="O9578" s="3" t="s">
        <v>144</v>
      </c>
      <c r="P9578" s="3" t="s">
        <v>2257</v>
      </c>
      <c r="Q9578" s="3" t="s">
        <v>42</v>
      </c>
      <c r="R9578" s="3" t="s">
        <v>43</v>
      </c>
      <c r="S9578" s="3" t="s">
        <v>2258</v>
      </c>
      <c r="T9578" s="3">
        <v>24.423999999999999</v>
      </c>
      <c r="U9578" s="35" cm="1">
        <f t="array" ref="U9578">INDEX('Pricing Strategy'!$F$4:$F$71,MATCH(1,(Dataset!$O9578='Pricing Strategy'!$B$4:$B$71)*(Dataset!$Q9578='Pricing Strategy'!$C$4:$C$71)*(Dataset!$R9578='Pricing Strategy'!$D$4:$D$71),))</f>
        <v>0.4</v>
      </c>
      <c r="V9578" s="3">
        <f>Dataset!$T9578*(1-Dataset!$U9578)</f>
        <v>14.654399999999999</v>
      </c>
    </row>
    <row r="9579" spans="1:22" x14ac:dyDescent="0.3">
      <c r="A9579" s="32"/>
      <c r="C9579" s="3">
        <v>9574</v>
      </c>
      <c r="D9579" s="3" t="s">
        <v>10712</v>
      </c>
      <c r="E9579" s="34">
        <v>42637</v>
      </c>
      <c r="F9579" s="34">
        <v>42637</v>
      </c>
      <c r="G9579" s="3" t="s">
        <v>1290</v>
      </c>
      <c r="H9579" s="3" t="s">
        <v>798</v>
      </c>
      <c r="I9579" s="3" t="s">
        <v>799</v>
      </c>
      <c r="J9579" s="3" t="s">
        <v>22</v>
      </c>
      <c r="K9579" s="3" t="s">
        <v>23</v>
      </c>
      <c r="L9579" s="3" t="s">
        <v>493</v>
      </c>
      <c r="M9579" s="3" t="s">
        <v>494</v>
      </c>
      <c r="N9579" s="3">
        <v>43229</v>
      </c>
      <c r="O9579" s="3" t="s">
        <v>144</v>
      </c>
      <c r="P9579" s="3" t="s">
        <v>4168</v>
      </c>
      <c r="Q9579" s="3" t="s">
        <v>42</v>
      </c>
      <c r="R9579" s="3" t="s">
        <v>64</v>
      </c>
      <c r="S9579" s="3" t="s">
        <v>4169</v>
      </c>
      <c r="T9579" s="3">
        <v>17.12</v>
      </c>
      <c r="U9579" s="35" cm="1">
        <f t="array" ref="U9579">INDEX('Pricing Strategy'!$F$4:$F$71,MATCH(1,(Dataset!$O9579='Pricing Strategy'!$B$4:$B$71)*(Dataset!$Q9579='Pricing Strategy'!$C$4:$C$71)*(Dataset!$R9579='Pricing Strategy'!$D$4:$D$71),))</f>
        <v>0.45</v>
      </c>
      <c r="V9579" s="3">
        <f>Dataset!$T9579*(1-Dataset!$U9579)</f>
        <v>9.4160000000000021</v>
      </c>
    </row>
    <row r="9580" spans="1:22" x14ac:dyDescent="0.3">
      <c r="A9580" s="32"/>
      <c r="C9580" s="3">
        <v>9575</v>
      </c>
      <c r="D9580" s="3" t="s">
        <v>10713</v>
      </c>
      <c r="E9580" s="34">
        <v>42595</v>
      </c>
      <c r="F9580" s="34">
        <v>42595</v>
      </c>
      <c r="G9580" s="3" t="s">
        <v>1290</v>
      </c>
      <c r="H9580" s="3" t="s">
        <v>140</v>
      </c>
      <c r="I9580" s="3" t="s">
        <v>141</v>
      </c>
      <c r="J9580" s="3" t="s">
        <v>22</v>
      </c>
      <c r="K9580" s="3" t="s">
        <v>23</v>
      </c>
      <c r="L9580" s="3" t="s">
        <v>4045</v>
      </c>
      <c r="M9580" s="3" t="s">
        <v>39</v>
      </c>
      <c r="N9580" s="3">
        <v>91767</v>
      </c>
      <c r="O9580" s="3" t="s">
        <v>40</v>
      </c>
      <c r="P9580" s="3" t="s">
        <v>4700</v>
      </c>
      <c r="Q9580" s="3" t="s">
        <v>28</v>
      </c>
      <c r="R9580" s="3" t="s">
        <v>61</v>
      </c>
      <c r="S9580" s="3" t="s">
        <v>4701</v>
      </c>
      <c r="T9580" s="3">
        <v>31.56</v>
      </c>
      <c r="U9580" s="35" cm="1">
        <f t="array" ref="U9580">INDEX('Pricing Strategy'!$F$4:$F$71,MATCH(1,(Dataset!$O9580='Pricing Strategy'!$B$4:$B$71)*(Dataset!$Q9580='Pricing Strategy'!$C$4:$C$71)*(Dataset!$R9580='Pricing Strategy'!$D$4:$D$71),))</f>
        <v>0.4</v>
      </c>
      <c r="V9580" s="3">
        <f>Dataset!$T9580*(1-Dataset!$U9580)</f>
        <v>18.936</v>
      </c>
    </row>
    <row r="9581" spans="1:22" x14ac:dyDescent="0.3">
      <c r="A9581" s="32"/>
      <c r="C9581" s="3">
        <v>9576</v>
      </c>
      <c r="D9581" s="3" t="s">
        <v>10714</v>
      </c>
      <c r="E9581" s="34">
        <v>42516</v>
      </c>
      <c r="F9581" s="34">
        <v>42518</v>
      </c>
      <c r="G9581" s="3" t="s">
        <v>19</v>
      </c>
      <c r="H9581" s="3" t="s">
        <v>4367</v>
      </c>
      <c r="I9581" s="3" t="s">
        <v>4368</v>
      </c>
      <c r="J9581" s="3" t="s">
        <v>22</v>
      </c>
      <c r="K9581" s="3" t="s">
        <v>23</v>
      </c>
      <c r="L9581" s="3" t="s">
        <v>676</v>
      </c>
      <c r="M9581" s="3" t="s">
        <v>100</v>
      </c>
      <c r="N9581" s="3">
        <v>78207</v>
      </c>
      <c r="O9581" s="3" t="s">
        <v>101</v>
      </c>
      <c r="P9581" s="3" t="s">
        <v>380</v>
      </c>
      <c r="Q9581" s="3" t="s">
        <v>28</v>
      </c>
      <c r="R9581" s="3" t="s">
        <v>32</v>
      </c>
      <c r="S9581" s="3" t="s">
        <v>381</v>
      </c>
      <c r="T9581" s="3">
        <v>105.68600000000001</v>
      </c>
      <c r="U9581" s="35" cm="1">
        <f t="array" ref="U9581">INDEX('Pricing Strategy'!$F$4:$F$71,MATCH(1,(Dataset!$O9581='Pricing Strategy'!$B$4:$B$71)*(Dataset!$Q9581='Pricing Strategy'!$C$4:$C$71)*(Dataset!$R9581='Pricing Strategy'!$D$4:$D$71),))</f>
        <v>0.35</v>
      </c>
      <c r="V9581" s="3">
        <f>Dataset!$T9581*(1-Dataset!$U9581)</f>
        <v>68.695900000000009</v>
      </c>
    </row>
    <row r="9582" spans="1:22" x14ac:dyDescent="0.3">
      <c r="A9582" s="32"/>
      <c r="C9582" s="3">
        <v>9577</v>
      </c>
      <c r="D9582" s="3" t="s">
        <v>10714</v>
      </c>
      <c r="E9582" s="34">
        <v>42516</v>
      </c>
      <c r="F9582" s="34">
        <v>42518</v>
      </c>
      <c r="G9582" s="3" t="s">
        <v>19</v>
      </c>
      <c r="H9582" s="3" t="s">
        <v>4367</v>
      </c>
      <c r="I9582" s="3" t="s">
        <v>4368</v>
      </c>
      <c r="J9582" s="3" t="s">
        <v>22</v>
      </c>
      <c r="K9582" s="3" t="s">
        <v>23</v>
      </c>
      <c r="L9582" s="3" t="s">
        <v>676</v>
      </c>
      <c r="M9582" s="3" t="s">
        <v>100</v>
      </c>
      <c r="N9582" s="3">
        <v>78207</v>
      </c>
      <c r="O9582" s="3" t="s">
        <v>101</v>
      </c>
      <c r="P9582" s="3" t="s">
        <v>4364</v>
      </c>
      <c r="Q9582" s="3" t="s">
        <v>67</v>
      </c>
      <c r="R9582" s="3" t="s">
        <v>680</v>
      </c>
      <c r="S9582" s="3" t="s">
        <v>4365</v>
      </c>
      <c r="T9582" s="3">
        <v>399.54</v>
      </c>
      <c r="U9582" s="35" cm="1">
        <f t="array" ref="U9582">INDEX('Pricing Strategy'!$F$4:$F$71,MATCH(1,(Dataset!$O9582='Pricing Strategy'!$B$4:$B$71)*(Dataset!$Q9582='Pricing Strategy'!$C$4:$C$71)*(Dataset!$R9582='Pricing Strategy'!$D$4:$D$71),))</f>
        <v>0.35</v>
      </c>
      <c r="V9582" s="3">
        <f>Dataset!$T9582*(1-Dataset!$U9582)</f>
        <v>259.70100000000002</v>
      </c>
    </row>
    <row r="9583" spans="1:22" x14ac:dyDescent="0.3">
      <c r="A9583" s="32"/>
      <c r="C9583" s="3">
        <v>9578</v>
      </c>
      <c r="D9583" s="3" t="s">
        <v>10714</v>
      </c>
      <c r="E9583" s="34">
        <v>42516</v>
      </c>
      <c r="F9583" s="34">
        <v>42518</v>
      </c>
      <c r="G9583" s="3" t="s">
        <v>19</v>
      </c>
      <c r="H9583" s="3" t="s">
        <v>4367</v>
      </c>
      <c r="I9583" s="3" t="s">
        <v>4368</v>
      </c>
      <c r="J9583" s="3" t="s">
        <v>22</v>
      </c>
      <c r="K9583" s="3" t="s">
        <v>23</v>
      </c>
      <c r="L9583" s="3" t="s">
        <v>676</v>
      </c>
      <c r="M9583" s="3" t="s">
        <v>100</v>
      </c>
      <c r="N9583" s="3">
        <v>78207</v>
      </c>
      <c r="O9583" s="3" t="s">
        <v>101</v>
      </c>
      <c r="P9583" s="3" t="s">
        <v>4583</v>
      </c>
      <c r="Q9583" s="3" t="s">
        <v>28</v>
      </c>
      <c r="R9583" s="3" t="s">
        <v>32</v>
      </c>
      <c r="S9583" s="3" t="s">
        <v>4584</v>
      </c>
      <c r="T9583" s="3">
        <v>104.93</v>
      </c>
      <c r="U9583" s="35" cm="1">
        <f t="array" ref="U9583">INDEX('Pricing Strategy'!$F$4:$F$71,MATCH(1,(Dataset!$O9583='Pricing Strategy'!$B$4:$B$71)*(Dataset!$Q9583='Pricing Strategy'!$C$4:$C$71)*(Dataset!$R9583='Pricing Strategy'!$D$4:$D$71),))</f>
        <v>0.35</v>
      </c>
      <c r="V9583" s="3">
        <f>Dataset!$T9583*(1-Dataset!$U9583)</f>
        <v>68.20450000000001</v>
      </c>
    </row>
    <row r="9584" spans="1:22" x14ac:dyDescent="0.3">
      <c r="A9584" s="32"/>
      <c r="C9584" s="3">
        <v>9579</v>
      </c>
      <c r="D9584" s="3" t="s">
        <v>10715</v>
      </c>
      <c r="E9584" s="34">
        <v>43357</v>
      </c>
      <c r="F9584" s="34">
        <v>43359</v>
      </c>
      <c r="G9584" s="3" t="s">
        <v>184</v>
      </c>
      <c r="H9584" s="3" t="s">
        <v>413</v>
      </c>
      <c r="I9584" s="3" t="s">
        <v>414</v>
      </c>
      <c r="J9584" s="3" t="s">
        <v>98</v>
      </c>
      <c r="K9584" s="3" t="s">
        <v>23</v>
      </c>
      <c r="L9584" s="3" t="s">
        <v>262</v>
      </c>
      <c r="M9584" s="3" t="s">
        <v>263</v>
      </c>
      <c r="N9584" s="3">
        <v>10035</v>
      </c>
      <c r="O9584" s="3" t="s">
        <v>144</v>
      </c>
      <c r="P9584" s="3" t="s">
        <v>3521</v>
      </c>
      <c r="Q9584" s="3" t="s">
        <v>67</v>
      </c>
      <c r="R9584" s="3" t="s">
        <v>68</v>
      </c>
      <c r="S9584" s="3" t="s">
        <v>3522</v>
      </c>
      <c r="T9584" s="3">
        <v>1079.8499999999999</v>
      </c>
      <c r="U9584" s="35" cm="1">
        <f t="array" ref="U9584">INDEX('Pricing Strategy'!$F$4:$F$71,MATCH(1,(Dataset!$O9584='Pricing Strategy'!$B$4:$B$71)*(Dataset!$Q9584='Pricing Strategy'!$C$4:$C$71)*(Dataset!$R9584='Pricing Strategy'!$D$4:$D$71),))</f>
        <v>0.4</v>
      </c>
      <c r="V9584" s="3">
        <f>Dataset!$T9584*(1-Dataset!$U9584)</f>
        <v>647.91</v>
      </c>
    </row>
    <row r="9585" spans="1:22" x14ac:dyDescent="0.3">
      <c r="A9585" s="32"/>
      <c r="C9585" s="3">
        <v>9580</v>
      </c>
      <c r="D9585" s="3" t="s">
        <v>10715</v>
      </c>
      <c r="E9585" s="34">
        <v>43357</v>
      </c>
      <c r="F9585" s="34">
        <v>43359</v>
      </c>
      <c r="G9585" s="3" t="s">
        <v>184</v>
      </c>
      <c r="H9585" s="3" t="s">
        <v>413</v>
      </c>
      <c r="I9585" s="3" t="s">
        <v>414</v>
      </c>
      <c r="J9585" s="3" t="s">
        <v>98</v>
      </c>
      <c r="K9585" s="3" t="s">
        <v>23</v>
      </c>
      <c r="L9585" s="3" t="s">
        <v>262</v>
      </c>
      <c r="M9585" s="3" t="s">
        <v>263</v>
      </c>
      <c r="N9585" s="3">
        <v>10035</v>
      </c>
      <c r="O9585" s="3" t="s">
        <v>144</v>
      </c>
      <c r="P9585" s="3" t="s">
        <v>4155</v>
      </c>
      <c r="Q9585" s="3" t="s">
        <v>42</v>
      </c>
      <c r="R9585" s="3" t="s">
        <v>55</v>
      </c>
      <c r="S9585" s="3" t="s">
        <v>4156</v>
      </c>
      <c r="T9585" s="3">
        <v>70.98</v>
      </c>
      <c r="U9585" s="35" cm="1">
        <f t="array" ref="U9585">INDEX('Pricing Strategy'!$F$4:$F$71,MATCH(1,(Dataset!$O9585='Pricing Strategy'!$B$4:$B$71)*(Dataset!$Q9585='Pricing Strategy'!$C$4:$C$71)*(Dataset!$R9585='Pricing Strategy'!$D$4:$D$71),))</f>
        <v>0.5</v>
      </c>
      <c r="V9585" s="3">
        <f>Dataset!$T9585*(1-Dataset!$U9585)</f>
        <v>35.49</v>
      </c>
    </row>
    <row r="9586" spans="1:22" x14ac:dyDescent="0.3">
      <c r="A9586" s="32"/>
      <c r="C9586" s="3">
        <v>9581</v>
      </c>
      <c r="D9586" s="3" t="s">
        <v>10715</v>
      </c>
      <c r="E9586" s="34">
        <v>43357</v>
      </c>
      <c r="F9586" s="34">
        <v>43359</v>
      </c>
      <c r="G9586" s="3" t="s">
        <v>184</v>
      </c>
      <c r="H9586" s="3" t="s">
        <v>413</v>
      </c>
      <c r="I9586" s="3" t="s">
        <v>414</v>
      </c>
      <c r="J9586" s="3" t="s">
        <v>98</v>
      </c>
      <c r="K9586" s="3" t="s">
        <v>23</v>
      </c>
      <c r="L9586" s="3" t="s">
        <v>262</v>
      </c>
      <c r="M9586" s="3" t="s">
        <v>263</v>
      </c>
      <c r="N9586" s="3">
        <v>10035</v>
      </c>
      <c r="O9586" s="3" t="s">
        <v>144</v>
      </c>
      <c r="P9586" s="3" t="s">
        <v>2970</v>
      </c>
      <c r="Q9586" s="3" t="s">
        <v>42</v>
      </c>
      <c r="R9586" s="3" t="s">
        <v>64</v>
      </c>
      <c r="S9586" s="3" t="s">
        <v>2971</v>
      </c>
      <c r="T9586" s="3">
        <v>29.95</v>
      </c>
      <c r="U9586" s="35" cm="1">
        <f t="array" ref="U9586">INDEX('Pricing Strategy'!$F$4:$F$71,MATCH(1,(Dataset!$O9586='Pricing Strategy'!$B$4:$B$71)*(Dataset!$Q9586='Pricing Strategy'!$C$4:$C$71)*(Dataset!$R9586='Pricing Strategy'!$D$4:$D$71),))</f>
        <v>0.45</v>
      </c>
      <c r="V9586" s="3">
        <f>Dataset!$T9586*(1-Dataset!$U9586)</f>
        <v>16.4725</v>
      </c>
    </row>
    <row r="9587" spans="1:22" x14ac:dyDescent="0.3">
      <c r="A9587" s="32"/>
      <c r="C9587" s="3">
        <v>9582</v>
      </c>
      <c r="D9587" s="3" t="s">
        <v>10715</v>
      </c>
      <c r="E9587" s="34">
        <v>43357</v>
      </c>
      <c r="F9587" s="34">
        <v>43359</v>
      </c>
      <c r="G9587" s="3" t="s">
        <v>184</v>
      </c>
      <c r="H9587" s="3" t="s">
        <v>413</v>
      </c>
      <c r="I9587" s="3" t="s">
        <v>414</v>
      </c>
      <c r="J9587" s="3" t="s">
        <v>98</v>
      </c>
      <c r="K9587" s="3" t="s">
        <v>23</v>
      </c>
      <c r="L9587" s="3" t="s">
        <v>262</v>
      </c>
      <c r="M9587" s="3" t="s">
        <v>263</v>
      </c>
      <c r="N9587" s="3">
        <v>10035</v>
      </c>
      <c r="O9587" s="3" t="s">
        <v>144</v>
      </c>
      <c r="P9587" s="3" t="s">
        <v>6960</v>
      </c>
      <c r="Q9587" s="3" t="s">
        <v>28</v>
      </c>
      <c r="R9587" s="3" t="s">
        <v>32</v>
      </c>
      <c r="S9587" s="3" t="s">
        <v>6961</v>
      </c>
      <c r="T9587" s="3">
        <v>589.41</v>
      </c>
      <c r="U9587" s="35" cm="1">
        <f t="array" ref="U9587">INDEX('Pricing Strategy'!$F$4:$F$71,MATCH(1,(Dataset!$O9587='Pricing Strategy'!$B$4:$B$71)*(Dataset!$Q9587='Pricing Strategy'!$C$4:$C$71)*(Dataset!$R9587='Pricing Strategy'!$D$4:$D$71),))</f>
        <v>0.45</v>
      </c>
      <c r="V9587" s="3">
        <f>Dataset!$T9587*(1-Dataset!$U9587)</f>
        <v>324.1755</v>
      </c>
    </row>
    <row r="9588" spans="1:22" x14ac:dyDescent="0.3">
      <c r="A9588" s="32"/>
      <c r="C9588" s="3">
        <v>9583</v>
      </c>
      <c r="D9588" s="3" t="s">
        <v>10716</v>
      </c>
      <c r="E9588" s="34">
        <v>42893</v>
      </c>
      <c r="F9588" s="34">
        <v>42897</v>
      </c>
      <c r="G9588" s="3" t="s">
        <v>46</v>
      </c>
      <c r="H9588" s="3" t="s">
        <v>10489</v>
      </c>
      <c r="I9588" s="3" t="s">
        <v>10490</v>
      </c>
      <c r="J9588" s="3" t="s">
        <v>98</v>
      </c>
      <c r="K9588" s="3" t="s">
        <v>23</v>
      </c>
      <c r="L9588" s="3" t="s">
        <v>142</v>
      </c>
      <c r="M9588" s="3" t="s">
        <v>143</v>
      </c>
      <c r="N9588" s="3">
        <v>19120</v>
      </c>
      <c r="O9588" s="3" t="s">
        <v>144</v>
      </c>
      <c r="P9588" s="3" t="s">
        <v>570</v>
      </c>
      <c r="Q9588" s="3" t="s">
        <v>42</v>
      </c>
      <c r="R9588" s="3" t="s">
        <v>265</v>
      </c>
      <c r="S9588" s="3" t="s">
        <v>571</v>
      </c>
      <c r="T9588" s="3">
        <v>9.6479999999999997</v>
      </c>
      <c r="U9588" s="35" cm="1">
        <f t="array" ref="U9588">INDEX('Pricing Strategy'!$F$4:$F$71,MATCH(1,(Dataset!$O9588='Pricing Strategy'!$B$4:$B$71)*(Dataset!$Q9588='Pricing Strategy'!$C$4:$C$71)*(Dataset!$R9588='Pricing Strategy'!$D$4:$D$71),))</f>
        <v>0.4</v>
      </c>
      <c r="V9588" s="3">
        <f>Dataset!$T9588*(1-Dataset!$U9588)</f>
        <v>5.7887999999999993</v>
      </c>
    </row>
    <row r="9589" spans="1:22" x14ac:dyDescent="0.3">
      <c r="A9589" s="32"/>
      <c r="C9589" s="3">
        <v>9584</v>
      </c>
      <c r="D9589" s="3" t="s">
        <v>10717</v>
      </c>
      <c r="E9589" s="34">
        <v>43276</v>
      </c>
      <c r="F9589" s="34">
        <v>43278</v>
      </c>
      <c r="G9589" s="3" t="s">
        <v>19</v>
      </c>
      <c r="H9589" s="3" t="s">
        <v>8358</v>
      </c>
      <c r="I9589" s="3" t="s">
        <v>8359</v>
      </c>
      <c r="J9589" s="3" t="s">
        <v>22</v>
      </c>
      <c r="K9589" s="3" t="s">
        <v>23</v>
      </c>
      <c r="L9589" s="3" t="s">
        <v>262</v>
      </c>
      <c r="M9589" s="3" t="s">
        <v>263</v>
      </c>
      <c r="N9589" s="3">
        <v>10024</v>
      </c>
      <c r="O9589" s="3" t="s">
        <v>144</v>
      </c>
      <c r="P9589" s="3" t="s">
        <v>5025</v>
      </c>
      <c r="Q9589" s="3" t="s">
        <v>28</v>
      </c>
      <c r="R9589" s="3" t="s">
        <v>29</v>
      </c>
      <c r="S9589" s="3" t="s">
        <v>5026</v>
      </c>
      <c r="T9589" s="3">
        <v>400.78399999999999</v>
      </c>
      <c r="U9589" s="35" cm="1">
        <f t="array" ref="U9589">INDEX('Pricing Strategy'!$F$4:$F$71,MATCH(1,(Dataset!$O9589='Pricing Strategy'!$B$4:$B$71)*(Dataset!$Q9589='Pricing Strategy'!$C$4:$C$71)*(Dataset!$R9589='Pricing Strategy'!$D$4:$D$71),))</f>
        <v>0.5</v>
      </c>
      <c r="V9589" s="3">
        <f>Dataset!$T9589*(1-Dataset!$U9589)</f>
        <v>200.392</v>
      </c>
    </row>
    <row r="9590" spans="1:22" x14ac:dyDescent="0.3">
      <c r="A9590" s="32"/>
      <c r="C9590" s="3">
        <v>9585</v>
      </c>
      <c r="D9590" s="3" t="s">
        <v>10718</v>
      </c>
      <c r="E9590" s="34">
        <v>43338</v>
      </c>
      <c r="F9590" s="34">
        <v>43339</v>
      </c>
      <c r="G9590" s="3" t="s">
        <v>184</v>
      </c>
      <c r="H9590" s="3" t="s">
        <v>6661</v>
      </c>
      <c r="I9590" s="3" t="s">
        <v>6662</v>
      </c>
      <c r="J9590" s="3" t="s">
        <v>98</v>
      </c>
      <c r="K9590" s="3" t="s">
        <v>23</v>
      </c>
      <c r="L9590" s="3" t="s">
        <v>879</v>
      </c>
      <c r="M9590" s="3" t="s">
        <v>234</v>
      </c>
      <c r="N9590" s="3">
        <v>48234</v>
      </c>
      <c r="O9590" s="3" t="s">
        <v>101</v>
      </c>
      <c r="P9590" s="3" t="s">
        <v>4082</v>
      </c>
      <c r="Q9590" s="3" t="s">
        <v>42</v>
      </c>
      <c r="R9590" s="3" t="s">
        <v>55</v>
      </c>
      <c r="S9590" s="3" t="s">
        <v>4083</v>
      </c>
      <c r="T9590" s="3">
        <v>53.72</v>
      </c>
      <c r="U9590" s="35" cm="1">
        <f t="array" ref="U9590">INDEX('Pricing Strategy'!$F$4:$F$71,MATCH(1,(Dataset!$O9590='Pricing Strategy'!$B$4:$B$71)*(Dataset!$Q9590='Pricing Strategy'!$C$4:$C$71)*(Dataset!$R9590='Pricing Strategy'!$D$4:$D$71),))</f>
        <v>0.4</v>
      </c>
      <c r="V9590" s="3">
        <f>Dataset!$T9590*(1-Dataset!$U9590)</f>
        <v>32.231999999999999</v>
      </c>
    </row>
    <row r="9591" spans="1:22" x14ac:dyDescent="0.3">
      <c r="A9591" s="32"/>
      <c r="C9591" s="3">
        <v>9586</v>
      </c>
      <c r="D9591" s="3" t="s">
        <v>10719</v>
      </c>
      <c r="E9591" s="34">
        <v>42973</v>
      </c>
      <c r="F9591" s="34">
        <v>42975</v>
      </c>
      <c r="G9591" s="3" t="s">
        <v>184</v>
      </c>
      <c r="H9591" s="3" t="s">
        <v>3848</v>
      </c>
      <c r="I9591" s="3" t="s">
        <v>3849</v>
      </c>
      <c r="J9591" s="3" t="s">
        <v>37</v>
      </c>
      <c r="K9591" s="3" t="s">
        <v>23</v>
      </c>
      <c r="L9591" s="3" t="s">
        <v>1420</v>
      </c>
      <c r="M9591" s="3" t="s">
        <v>50</v>
      </c>
      <c r="N9591" s="3">
        <v>33142</v>
      </c>
      <c r="O9591" s="3" t="s">
        <v>26</v>
      </c>
      <c r="P9591" s="3" t="s">
        <v>5852</v>
      </c>
      <c r="Q9591" s="3" t="s">
        <v>42</v>
      </c>
      <c r="R9591" s="3" t="s">
        <v>86</v>
      </c>
      <c r="S9591" s="3" t="s">
        <v>5853</v>
      </c>
      <c r="T9591" s="3">
        <v>31.007999999999999</v>
      </c>
      <c r="U9591" s="35" cm="1">
        <f t="array" ref="U9591">INDEX('Pricing Strategy'!$F$4:$F$71,MATCH(1,(Dataset!$O9591='Pricing Strategy'!$B$4:$B$71)*(Dataset!$Q9591='Pricing Strategy'!$C$4:$C$71)*(Dataset!$R9591='Pricing Strategy'!$D$4:$D$71),))</f>
        <v>0.25</v>
      </c>
      <c r="V9591" s="3">
        <f>Dataset!$T9591*(1-Dataset!$U9591)</f>
        <v>23.256</v>
      </c>
    </row>
    <row r="9592" spans="1:22" x14ac:dyDescent="0.3">
      <c r="A9592" s="32"/>
      <c r="C9592" s="3">
        <v>9587</v>
      </c>
      <c r="D9592" s="3" t="s">
        <v>10720</v>
      </c>
      <c r="E9592" s="34">
        <v>43057</v>
      </c>
      <c r="F9592" s="34">
        <v>43057</v>
      </c>
      <c r="G9592" s="3" t="s">
        <v>1290</v>
      </c>
      <c r="H9592" s="3" t="s">
        <v>5842</v>
      </c>
      <c r="I9592" s="3" t="s">
        <v>5843</v>
      </c>
      <c r="J9592" s="3" t="s">
        <v>22</v>
      </c>
      <c r="K9592" s="3" t="s">
        <v>23</v>
      </c>
      <c r="L9592" s="3" t="s">
        <v>83</v>
      </c>
      <c r="M9592" s="3" t="s">
        <v>39</v>
      </c>
      <c r="N9592" s="3">
        <v>94521</v>
      </c>
      <c r="O9592" s="3" t="s">
        <v>40</v>
      </c>
      <c r="P9592" s="3" t="s">
        <v>5435</v>
      </c>
      <c r="Q9592" s="3" t="s">
        <v>42</v>
      </c>
      <c r="R9592" s="3" t="s">
        <v>71</v>
      </c>
      <c r="S9592" s="3" t="s">
        <v>5436</v>
      </c>
      <c r="T9592" s="3">
        <v>61.12</v>
      </c>
      <c r="U9592" s="35" cm="1">
        <f t="array" ref="U9592">INDEX('Pricing Strategy'!$F$4:$F$71,MATCH(1,(Dataset!$O9592='Pricing Strategy'!$B$4:$B$71)*(Dataset!$Q9592='Pricing Strategy'!$C$4:$C$71)*(Dataset!$R9592='Pricing Strategy'!$D$4:$D$71),))</f>
        <v>0.4</v>
      </c>
      <c r="V9592" s="3">
        <f>Dataset!$T9592*(1-Dataset!$U9592)</f>
        <v>36.671999999999997</v>
      </c>
    </row>
    <row r="9593" spans="1:22" x14ac:dyDescent="0.3">
      <c r="A9593" s="32"/>
      <c r="C9593" s="3">
        <v>9588</v>
      </c>
      <c r="D9593" s="3" t="s">
        <v>10721</v>
      </c>
      <c r="E9593" s="34">
        <v>43207</v>
      </c>
      <c r="F9593" s="34">
        <v>43212</v>
      </c>
      <c r="G9593" s="3" t="s">
        <v>46</v>
      </c>
      <c r="H9593" s="3" t="s">
        <v>5340</v>
      </c>
      <c r="I9593" s="3" t="s">
        <v>5341</v>
      </c>
      <c r="J9593" s="3" t="s">
        <v>37</v>
      </c>
      <c r="K9593" s="3" t="s">
        <v>23</v>
      </c>
      <c r="L9593" s="3" t="s">
        <v>299</v>
      </c>
      <c r="M9593" s="3" t="s">
        <v>207</v>
      </c>
      <c r="N9593" s="3">
        <v>60653</v>
      </c>
      <c r="O9593" s="3" t="s">
        <v>101</v>
      </c>
      <c r="P9593" s="3" t="s">
        <v>3448</v>
      </c>
      <c r="Q9593" s="3" t="s">
        <v>42</v>
      </c>
      <c r="R9593" s="3" t="s">
        <v>55</v>
      </c>
      <c r="S9593" s="3" t="s">
        <v>3449</v>
      </c>
      <c r="T9593" s="3">
        <v>195.136</v>
      </c>
      <c r="U9593" s="35" cm="1">
        <f t="array" ref="U9593">INDEX('Pricing Strategy'!$F$4:$F$71,MATCH(1,(Dataset!$O9593='Pricing Strategy'!$B$4:$B$71)*(Dataset!$Q9593='Pricing Strategy'!$C$4:$C$71)*(Dataset!$R9593='Pricing Strategy'!$D$4:$D$71),))</f>
        <v>0.4</v>
      </c>
      <c r="V9593" s="3">
        <f>Dataset!$T9593*(1-Dataset!$U9593)</f>
        <v>117.08159999999999</v>
      </c>
    </row>
    <row r="9594" spans="1:22" x14ac:dyDescent="0.3">
      <c r="A9594" s="32"/>
      <c r="C9594" s="3">
        <v>9589</v>
      </c>
      <c r="D9594" s="3" t="s">
        <v>10722</v>
      </c>
      <c r="E9594" s="34">
        <v>43304</v>
      </c>
      <c r="F9594" s="34">
        <v>43309</v>
      </c>
      <c r="G9594" s="3" t="s">
        <v>46</v>
      </c>
      <c r="H9594" s="3" t="s">
        <v>5497</v>
      </c>
      <c r="I9594" s="3" t="s">
        <v>5498</v>
      </c>
      <c r="J9594" s="3" t="s">
        <v>22</v>
      </c>
      <c r="K9594" s="3" t="s">
        <v>23</v>
      </c>
      <c r="L9594" s="3" t="s">
        <v>5701</v>
      </c>
      <c r="M9594" s="3" t="s">
        <v>207</v>
      </c>
      <c r="N9594" s="3">
        <v>60090</v>
      </c>
      <c r="O9594" s="3" t="s">
        <v>101</v>
      </c>
      <c r="P9594" s="3" t="s">
        <v>486</v>
      </c>
      <c r="Q9594" s="3" t="s">
        <v>42</v>
      </c>
      <c r="R9594" s="3" t="s">
        <v>64</v>
      </c>
      <c r="S9594" s="3" t="s">
        <v>487</v>
      </c>
      <c r="T9594" s="3">
        <v>121.536</v>
      </c>
      <c r="U9594" s="35" cm="1">
        <f t="array" ref="U9594">INDEX('Pricing Strategy'!$F$4:$F$71,MATCH(1,(Dataset!$O9594='Pricing Strategy'!$B$4:$B$71)*(Dataset!$Q9594='Pricing Strategy'!$C$4:$C$71)*(Dataset!$R9594='Pricing Strategy'!$D$4:$D$71),))</f>
        <v>0.35</v>
      </c>
      <c r="V9594" s="3">
        <f>Dataset!$T9594*(1-Dataset!$U9594)</f>
        <v>78.998400000000004</v>
      </c>
    </row>
    <row r="9595" spans="1:22" x14ac:dyDescent="0.3">
      <c r="A9595" s="32"/>
      <c r="C9595" s="3">
        <v>9590</v>
      </c>
      <c r="D9595" s="3" t="s">
        <v>10723</v>
      </c>
      <c r="E9595" s="34">
        <v>42135</v>
      </c>
      <c r="F9595" s="34">
        <v>42139</v>
      </c>
      <c r="G9595" s="3" t="s">
        <v>46</v>
      </c>
      <c r="H9595" s="3" t="s">
        <v>10096</v>
      </c>
      <c r="I9595" s="3" t="s">
        <v>10097</v>
      </c>
      <c r="J9595" s="3" t="s">
        <v>98</v>
      </c>
      <c r="K9595" s="3" t="s">
        <v>23</v>
      </c>
      <c r="L9595" s="3" t="s">
        <v>299</v>
      </c>
      <c r="M9595" s="3" t="s">
        <v>207</v>
      </c>
      <c r="N9595" s="3">
        <v>60610</v>
      </c>
      <c r="O9595" s="3" t="s">
        <v>101</v>
      </c>
      <c r="P9595" s="3" t="s">
        <v>8337</v>
      </c>
      <c r="Q9595" s="3" t="s">
        <v>42</v>
      </c>
      <c r="R9595" s="3" t="s">
        <v>86</v>
      </c>
      <c r="S9595" s="3" t="s">
        <v>8338</v>
      </c>
      <c r="T9595" s="3">
        <v>17.472000000000001</v>
      </c>
      <c r="U9595" s="35" cm="1">
        <f t="array" ref="U9595">INDEX('Pricing Strategy'!$F$4:$F$71,MATCH(1,(Dataset!$O9595='Pricing Strategy'!$B$4:$B$71)*(Dataset!$Q9595='Pricing Strategy'!$C$4:$C$71)*(Dataset!$R9595='Pricing Strategy'!$D$4:$D$71),))</f>
        <v>0.3</v>
      </c>
      <c r="V9595" s="3">
        <f>Dataset!$T9595*(1-Dataset!$U9595)</f>
        <v>12.230399999999999</v>
      </c>
    </row>
    <row r="9596" spans="1:22" x14ac:dyDescent="0.3">
      <c r="A9596" s="32"/>
      <c r="C9596" s="3">
        <v>9591</v>
      </c>
      <c r="D9596" s="3" t="s">
        <v>10723</v>
      </c>
      <c r="E9596" s="34">
        <v>42135</v>
      </c>
      <c r="F9596" s="34">
        <v>42139</v>
      </c>
      <c r="G9596" s="3" t="s">
        <v>46</v>
      </c>
      <c r="H9596" s="3" t="s">
        <v>10096</v>
      </c>
      <c r="I9596" s="3" t="s">
        <v>10097</v>
      </c>
      <c r="J9596" s="3" t="s">
        <v>98</v>
      </c>
      <c r="K9596" s="3" t="s">
        <v>23</v>
      </c>
      <c r="L9596" s="3" t="s">
        <v>299</v>
      </c>
      <c r="M9596" s="3" t="s">
        <v>207</v>
      </c>
      <c r="N9596" s="3">
        <v>60610</v>
      </c>
      <c r="O9596" s="3" t="s">
        <v>101</v>
      </c>
      <c r="P9596" s="3" t="s">
        <v>3573</v>
      </c>
      <c r="Q9596" s="3" t="s">
        <v>42</v>
      </c>
      <c r="R9596" s="3" t="s">
        <v>71</v>
      </c>
      <c r="S9596" s="3" t="s">
        <v>3574</v>
      </c>
      <c r="T9596" s="3">
        <v>104.58</v>
      </c>
      <c r="U9596" s="35" cm="1">
        <f t="array" ref="U9596">INDEX('Pricing Strategy'!$F$4:$F$71,MATCH(1,(Dataset!$O9596='Pricing Strategy'!$B$4:$B$71)*(Dataset!$Q9596='Pricing Strategy'!$C$4:$C$71)*(Dataset!$R9596='Pricing Strategy'!$D$4:$D$71),))</f>
        <v>0.3</v>
      </c>
      <c r="V9596" s="3">
        <f>Dataset!$T9596*(1-Dataset!$U9596)</f>
        <v>73.205999999999989</v>
      </c>
    </row>
    <row r="9597" spans="1:22" x14ac:dyDescent="0.3">
      <c r="A9597" s="32"/>
      <c r="C9597" s="3">
        <v>9592</v>
      </c>
      <c r="D9597" s="3" t="s">
        <v>10724</v>
      </c>
      <c r="E9597" s="34">
        <v>42944</v>
      </c>
      <c r="F9597" s="34">
        <v>42948</v>
      </c>
      <c r="G9597" s="3" t="s">
        <v>46</v>
      </c>
      <c r="H9597" s="3" t="s">
        <v>5226</v>
      </c>
      <c r="I9597" s="3" t="s">
        <v>5227</v>
      </c>
      <c r="J9597" s="3" t="s">
        <v>98</v>
      </c>
      <c r="K9597" s="3" t="s">
        <v>23</v>
      </c>
      <c r="L9597" s="3" t="s">
        <v>599</v>
      </c>
      <c r="M9597" s="3" t="s">
        <v>100</v>
      </c>
      <c r="N9597" s="3">
        <v>77506</v>
      </c>
      <c r="O9597" s="3" t="s">
        <v>101</v>
      </c>
      <c r="P9597" s="3" t="s">
        <v>3475</v>
      </c>
      <c r="Q9597" s="3" t="s">
        <v>28</v>
      </c>
      <c r="R9597" s="3" t="s">
        <v>61</v>
      </c>
      <c r="S9597" s="3" t="s">
        <v>3476</v>
      </c>
      <c r="T9597" s="3">
        <v>24.7</v>
      </c>
      <c r="U9597" s="35" cm="1">
        <f t="array" ref="U9597">INDEX('Pricing Strategy'!$F$4:$F$71,MATCH(1,(Dataset!$O9597='Pricing Strategy'!$B$4:$B$71)*(Dataset!$Q9597='Pricing Strategy'!$C$4:$C$71)*(Dataset!$R9597='Pricing Strategy'!$D$4:$D$71),))</f>
        <v>0.3</v>
      </c>
      <c r="V9597" s="3">
        <f>Dataset!$T9597*(1-Dataset!$U9597)</f>
        <v>17.29</v>
      </c>
    </row>
    <row r="9598" spans="1:22" x14ac:dyDescent="0.3">
      <c r="A9598" s="32"/>
      <c r="C9598" s="3">
        <v>9593</v>
      </c>
      <c r="D9598" s="3" t="s">
        <v>10724</v>
      </c>
      <c r="E9598" s="34">
        <v>42944</v>
      </c>
      <c r="F9598" s="34">
        <v>42948</v>
      </c>
      <c r="G9598" s="3" t="s">
        <v>46</v>
      </c>
      <c r="H9598" s="3" t="s">
        <v>5226</v>
      </c>
      <c r="I9598" s="3" t="s">
        <v>5227</v>
      </c>
      <c r="J9598" s="3" t="s">
        <v>98</v>
      </c>
      <c r="K9598" s="3" t="s">
        <v>23</v>
      </c>
      <c r="L9598" s="3" t="s">
        <v>599</v>
      </c>
      <c r="M9598" s="3" t="s">
        <v>100</v>
      </c>
      <c r="N9598" s="3">
        <v>77506</v>
      </c>
      <c r="O9598" s="3" t="s">
        <v>101</v>
      </c>
      <c r="P9598" s="3" t="s">
        <v>9347</v>
      </c>
      <c r="Q9598" s="3" t="s">
        <v>28</v>
      </c>
      <c r="R9598" s="3" t="s">
        <v>61</v>
      </c>
      <c r="S9598" s="3" t="s">
        <v>9348</v>
      </c>
      <c r="T9598" s="3">
        <v>302.72000000000003</v>
      </c>
      <c r="U9598" s="35" cm="1">
        <f t="array" ref="U9598">INDEX('Pricing Strategy'!$F$4:$F$71,MATCH(1,(Dataset!$O9598='Pricing Strategy'!$B$4:$B$71)*(Dataset!$Q9598='Pricing Strategy'!$C$4:$C$71)*(Dataset!$R9598='Pricing Strategy'!$D$4:$D$71),))</f>
        <v>0.3</v>
      </c>
      <c r="V9598" s="3">
        <f>Dataset!$T9598*(1-Dataset!$U9598)</f>
        <v>211.904</v>
      </c>
    </row>
    <row r="9599" spans="1:22" x14ac:dyDescent="0.3">
      <c r="A9599" s="32"/>
      <c r="C9599" s="3">
        <v>9594</v>
      </c>
      <c r="D9599" s="3" t="s">
        <v>10725</v>
      </c>
      <c r="E9599" s="34">
        <v>43357</v>
      </c>
      <c r="F9599" s="34">
        <v>43362</v>
      </c>
      <c r="G9599" s="3" t="s">
        <v>46</v>
      </c>
      <c r="H9599" s="3" t="s">
        <v>4382</v>
      </c>
      <c r="I9599" s="3" t="s">
        <v>4383</v>
      </c>
      <c r="J9599" s="3" t="s">
        <v>22</v>
      </c>
      <c r="K9599" s="3" t="s">
        <v>23</v>
      </c>
      <c r="L9599" s="3" t="s">
        <v>262</v>
      </c>
      <c r="M9599" s="3" t="s">
        <v>263</v>
      </c>
      <c r="N9599" s="3">
        <v>10024</v>
      </c>
      <c r="O9599" s="3" t="s">
        <v>144</v>
      </c>
      <c r="P9599" s="3" t="s">
        <v>6325</v>
      </c>
      <c r="Q9599" s="3" t="s">
        <v>42</v>
      </c>
      <c r="R9599" s="3" t="s">
        <v>86</v>
      </c>
      <c r="S9599" s="3" t="s">
        <v>6326</v>
      </c>
      <c r="T9599" s="3">
        <v>8.56</v>
      </c>
      <c r="U9599" s="35" cm="1">
        <f t="array" ref="U9599">INDEX('Pricing Strategy'!$F$4:$F$71,MATCH(1,(Dataset!$O9599='Pricing Strategy'!$B$4:$B$71)*(Dataset!$Q9599='Pricing Strategy'!$C$4:$C$71)*(Dataset!$R9599='Pricing Strategy'!$D$4:$D$71),))</f>
        <v>0.4</v>
      </c>
      <c r="V9599" s="3">
        <f>Dataset!$T9599*(1-Dataset!$U9599)</f>
        <v>5.1360000000000001</v>
      </c>
    </row>
    <row r="9600" spans="1:22" x14ac:dyDescent="0.3">
      <c r="A9600" s="32"/>
      <c r="C9600" s="3">
        <v>9595</v>
      </c>
      <c r="D9600" s="3" t="s">
        <v>10725</v>
      </c>
      <c r="E9600" s="34">
        <v>43357</v>
      </c>
      <c r="F9600" s="34">
        <v>43362</v>
      </c>
      <c r="G9600" s="3" t="s">
        <v>46</v>
      </c>
      <c r="H9600" s="3" t="s">
        <v>4382</v>
      </c>
      <c r="I9600" s="3" t="s">
        <v>4383</v>
      </c>
      <c r="J9600" s="3" t="s">
        <v>22</v>
      </c>
      <c r="K9600" s="3" t="s">
        <v>23</v>
      </c>
      <c r="L9600" s="3" t="s">
        <v>262</v>
      </c>
      <c r="M9600" s="3" t="s">
        <v>263</v>
      </c>
      <c r="N9600" s="3">
        <v>10024</v>
      </c>
      <c r="O9600" s="3" t="s">
        <v>144</v>
      </c>
      <c r="P9600" s="3" t="s">
        <v>1467</v>
      </c>
      <c r="Q9600" s="3" t="s">
        <v>42</v>
      </c>
      <c r="R9600" s="3" t="s">
        <v>86</v>
      </c>
      <c r="S9600" s="3" t="s">
        <v>1468</v>
      </c>
      <c r="T9600" s="3">
        <v>11.56</v>
      </c>
      <c r="U9600" s="35" cm="1">
        <f t="array" ref="U9600">INDEX('Pricing Strategy'!$F$4:$F$71,MATCH(1,(Dataset!$O9600='Pricing Strategy'!$B$4:$B$71)*(Dataset!$Q9600='Pricing Strategy'!$C$4:$C$71)*(Dataset!$R9600='Pricing Strategy'!$D$4:$D$71),))</f>
        <v>0.4</v>
      </c>
      <c r="V9600" s="3">
        <f>Dataset!$T9600*(1-Dataset!$U9600)</f>
        <v>6.9359999999999999</v>
      </c>
    </row>
    <row r="9601" spans="1:22" x14ac:dyDescent="0.3">
      <c r="A9601" s="32"/>
      <c r="C9601" s="3">
        <v>9596</v>
      </c>
      <c r="D9601" s="3" t="s">
        <v>10726</v>
      </c>
      <c r="E9601" s="34">
        <v>43124</v>
      </c>
      <c r="F9601" s="34">
        <v>43129</v>
      </c>
      <c r="G9601" s="3" t="s">
        <v>46</v>
      </c>
      <c r="H9601" s="3" t="s">
        <v>3945</v>
      </c>
      <c r="I9601" s="3" t="s">
        <v>3946</v>
      </c>
      <c r="J9601" s="3" t="s">
        <v>37</v>
      </c>
      <c r="K9601" s="3" t="s">
        <v>23</v>
      </c>
      <c r="L9601" s="3" t="s">
        <v>627</v>
      </c>
      <c r="M9601" s="3" t="s">
        <v>39</v>
      </c>
      <c r="N9601" s="3">
        <v>95123</v>
      </c>
      <c r="O9601" s="3" t="s">
        <v>40</v>
      </c>
      <c r="P9601" s="3" t="s">
        <v>137</v>
      </c>
      <c r="Q9601" s="3" t="s">
        <v>42</v>
      </c>
      <c r="R9601" s="3" t="s">
        <v>74</v>
      </c>
      <c r="S9601" s="3" t="s">
        <v>138</v>
      </c>
      <c r="T9601" s="3">
        <v>25.86</v>
      </c>
      <c r="U9601" s="35" cm="1">
        <f t="array" ref="U9601">INDEX('Pricing Strategy'!$F$4:$F$71,MATCH(1,(Dataset!$O9601='Pricing Strategy'!$B$4:$B$71)*(Dataset!$Q9601='Pricing Strategy'!$C$4:$C$71)*(Dataset!$R9601='Pricing Strategy'!$D$4:$D$71),))</f>
        <v>0.4</v>
      </c>
      <c r="V9601" s="3">
        <f>Dataset!$T9601*(1-Dataset!$U9601)</f>
        <v>15.515999999999998</v>
      </c>
    </row>
    <row r="9602" spans="1:22" x14ac:dyDescent="0.3">
      <c r="A9602" s="32"/>
      <c r="C9602" s="3">
        <v>9597</v>
      </c>
      <c r="D9602" s="3" t="s">
        <v>10726</v>
      </c>
      <c r="E9602" s="34">
        <v>43124</v>
      </c>
      <c r="F9602" s="34">
        <v>43129</v>
      </c>
      <c r="G9602" s="3" t="s">
        <v>46</v>
      </c>
      <c r="H9602" s="3" t="s">
        <v>3945</v>
      </c>
      <c r="I9602" s="3" t="s">
        <v>3946</v>
      </c>
      <c r="J9602" s="3" t="s">
        <v>37</v>
      </c>
      <c r="K9602" s="3" t="s">
        <v>23</v>
      </c>
      <c r="L9602" s="3" t="s">
        <v>627</v>
      </c>
      <c r="M9602" s="3" t="s">
        <v>39</v>
      </c>
      <c r="N9602" s="3">
        <v>95123</v>
      </c>
      <c r="O9602" s="3" t="s">
        <v>40</v>
      </c>
      <c r="P9602" s="3" t="s">
        <v>6993</v>
      </c>
      <c r="Q9602" s="3" t="s">
        <v>42</v>
      </c>
      <c r="R9602" s="3" t="s">
        <v>71</v>
      </c>
      <c r="S9602" s="3" t="s">
        <v>6994</v>
      </c>
      <c r="T9602" s="3">
        <v>276.78399999999999</v>
      </c>
      <c r="U9602" s="35" cm="1">
        <f t="array" ref="U9602">INDEX('Pricing Strategy'!$F$4:$F$71,MATCH(1,(Dataset!$O9602='Pricing Strategy'!$B$4:$B$71)*(Dataset!$Q9602='Pricing Strategy'!$C$4:$C$71)*(Dataset!$R9602='Pricing Strategy'!$D$4:$D$71),))</f>
        <v>0.4</v>
      </c>
      <c r="V9602" s="3">
        <f>Dataset!$T9602*(1-Dataset!$U9602)</f>
        <v>166.07039999999998</v>
      </c>
    </row>
    <row r="9603" spans="1:22" x14ac:dyDescent="0.3">
      <c r="A9603" s="32"/>
      <c r="C9603" s="3">
        <v>9598</v>
      </c>
      <c r="D9603" s="3" t="s">
        <v>10726</v>
      </c>
      <c r="E9603" s="34">
        <v>43124</v>
      </c>
      <c r="F9603" s="34">
        <v>43129</v>
      </c>
      <c r="G9603" s="3" t="s">
        <v>46</v>
      </c>
      <c r="H9603" s="3" t="s">
        <v>3945</v>
      </c>
      <c r="I9603" s="3" t="s">
        <v>3946</v>
      </c>
      <c r="J9603" s="3" t="s">
        <v>37</v>
      </c>
      <c r="K9603" s="3" t="s">
        <v>23</v>
      </c>
      <c r="L9603" s="3" t="s">
        <v>627</v>
      </c>
      <c r="M9603" s="3" t="s">
        <v>39</v>
      </c>
      <c r="N9603" s="3">
        <v>95123</v>
      </c>
      <c r="O9603" s="3" t="s">
        <v>40</v>
      </c>
      <c r="P9603" s="3" t="s">
        <v>7602</v>
      </c>
      <c r="Q9603" s="3" t="s">
        <v>67</v>
      </c>
      <c r="R9603" s="3" t="s">
        <v>68</v>
      </c>
      <c r="S9603" s="3" t="s">
        <v>7603</v>
      </c>
      <c r="T9603" s="3">
        <v>110.352</v>
      </c>
      <c r="U9603" s="35" cm="1">
        <f t="array" ref="U9603">INDEX('Pricing Strategy'!$F$4:$F$71,MATCH(1,(Dataset!$O9603='Pricing Strategy'!$B$4:$B$71)*(Dataset!$Q9603='Pricing Strategy'!$C$4:$C$71)*(Dataset!$R9603='Pricing Strategy'!$D$4:$D$71),))</f>
        <v>0.4</v>
      </c>
      <c r="V9603" s="3">
        <f>Dataset!$T9603*(1-Dataset!$U9603)</f>
        <v>66.211200000000005</v>
      </c>
    </row>
    <row r="9604" spans="1:22" x14ac:dyDescent="0.3">
      <c r="A9604" s="32"/>
      <c r="C9604" s="3">
        <v>9599</v>
      </c>
      <c r="D9604" s="3" t="s">
        <v>10727</v>
      </c>
      <c r="E9604" s="34">
        <v>42632</v>
      </c>
      <c r="F9604" s="34">
        <v>42636</v>
      </c>
      <c r="G9604" s="3" t="s">
        <v>46</v>
      </c>
      <c r="H9604" s="3" t="s">
        <v>8237</v>
      </c>
      <c r="I9604" s="3" t="s">
        <v>8238</v>
      </c>
      <c r="J9604" s="3" t="s">
        <v>98</v>
      </c>
      <c r="K9604" s="3" t="s">
        <v>23</v>
      </c>
      <c r="L9604" s="3" t="s">
        <v>5400</v>
      </c>
      <c r="M9604" s="3" t="s">
        <v>39</v>
      </c>
      <c r="N9604" s="3">
        <v>95823</v>
      </c>
      <c r="O9604" s="3" t="s">
        <v>40</v>
      </c>
      <c r="P9604" s="3" t="s">
        <v>6336</v>
      </c>
      <c r="Q9604" s="3" t="s">
        <v>28</v>
      </c>
      <c r="R9604" s="3" t="s">
        <v>61</v>
      </c>
      <c r="S9604" s="3" t="s">
        <v>6337</v>
      </c>
      <c r="T9604" s="3">
        <v>60.84</v>
      </c>
      <c r="U9604" s="35" cm="1">
        <f t="array" ref="U9604">INDEX('Pricing Strategy'!$F$4:$F$71,MATCH(1,(Dataset!$O9604='Pricing Strategy'!$B$4:$B$71)*(Dataset!$Q9604='Pricing Strategy'!$C$4:$C$71)*(Dataset!$R9604='Pricing Strategy'!$D$4:$D$71),))</f>
        <v>0.4</v>
      </c>
      <c r="V9604" s="3">
        <f>Dataset!$T9604*(1-Dataset!$U9604)</f>
        <v>36.503999999999998</v>
      </c>
    </row>
    <row r="9605" spans="1:22" x14ac:dyDescent="0.3">
      <c r="A9605" s="32"/>
      <c r="C9605" s="3">
        <v>9600</v>
      </c>
      <c r="D9605" s="3" t="s">
        <v>10728</v>
      </c>
      <c r="E9605" s="34">
        <v>42474</v>
      </c>
      <c r="F9605" s="34">
        <v>42478</v>
      </c>
      <c r="G9605" s="3" t="s">
        <v>46</v>
      </c>
      <c r="H9605" s="3" t="s">
        <v>1999</v>
      </c>
      <c r="I9605" s="3" t="s">
        <v>2000</v>
      </c>
      <c r="J9605" s="3" t="s">
        <v>22</v>
      </c>
      <c r="K9605" s="3" t="s">
        <v>23</v>
      </c>
      <c r="L9605" s="3" t="s">
        <v>314</v>
      </c>
      <c r="M9605" s="3" t="s">
        <v>416</v>
      </c>
      <c r="N9605" s="3">
        <v>97477</v>
      </c>
      <c r="O9605" s="3" t="s">
        <v>40</v>
      </c>
      <c r="P9605" s="3" t="s">
        <v>5426</v>
      </c>
      <c r="Q9605" s="3" t="s">
        <v>42</v>
      </c>
      <c r="R9605" s="3" t="s">
        <v>74</v>
      </c>
      <c r="S9605" s="3" t="s">
        <v>5427</v>
      </c>
      <c r="T9605" s="3">
        <v>35.207999999999998</v>
      </c>
      <c r="U9605" s="35" cm="1">
        <f t="array" ref="U9605">INDEX('Pricing Strategy'!$F$4:$F$71,MATCH(1,(Dataset!$O9605='Pricing Strategy'!$B$4:$B$71)*(Dataset!$Q9605='Pricing Strategy'!$C$4:$C$71)*(Dataset!$R9605='Pricing Strategy'!$D$4:$D$71),))</f>
        <v>0.4</v>
      </c>
      <c r="V9605" s="3">
        <f>Dataset!$T9605*(1-Dataset!$U9605)</f>
        <v>21.124799999999997</v>
      </c>
    </row>
    <row r="9606" spans="1:22" x14ac:dyDescent="0.3">
      <c r="A9606" s="32"/>
      <c r="C9606" s="3">
        <v>9601</v>
      </c>
      <c r="D9606" s="3" t="s">
        <v>10729</v>
      </c>
      <c r="E9606" s="34">
        <v>43228</v>
      </c>
      <c r="F9606" s="34">
        <v>43231</v>
      </c>
      <c r="G9606" s="3" t="s">
        <v>19</v>
      </c>
      <c r="H9606" s="3" t="s">
        <v>1576</v>
      </c>
      <c r="I9606" s="3" t="s">
        <v>1577</v>
      </c>
      <c r="J9606" s="3" t="s">
        <v>37</v>
      </c>
      <c r="K9606" s="3" t="s">
        <v>23</v>
      </c>
      <c r="L9606" s="3" t="s">
        <v>10181</v>
      </c>
      <c r="M9606" s="3" t="s">
        <v>100</v>
      </c>
      <c r="N9606" s="3">
        <v>76063</v>
      </c>
      <c r="O9606" s="3" t="s">
        <v>101</v>
      </c>
      <c r="P9606" s="3" t="s">
        <v>6179</v>
      </c>
      <c r="Q9606" s="3" t="s">
        <v>42</v>
      </c>
      <c r="R9606" s="3" t="s">
        <v>86</v>
      </c>
      <c r="S9606" s="3" t="s">
        <v>6180</v>
      </c>
      <c r="T9606" s="3">
        <v>41.472000000000001</v>
      </c>
      <c r="U9606" s="35" cm="1">
        <f t="array" ref="U9606">INDEX('Pricing Strategy'!$F$4:$F$71,MATCH(1,(Dataset!$O9606='Pricing Strategy'!$B$4:$B$71)*(Dataset!$Q9606='Pricing Strategy'!$C$4:$C$71)*(Dataset!$R9606='Pricing Strategy'!$D$4:$D$71),))</f>
        <v>0.3</v>
      </c>
      <c r="V9606" s="3">
        <f>Dataset!$T9606*(1-Dataset!$U9606)</f>
        <v>29.0304</v>
      </c>
    </row>
    <row r="9607" spans="1:22" x14ac:dyDescent="0.3">
      <c r="A9607" s="32"/>
      <c r="C9607" s="3">
        <v>9602</v>
      </c>
      <c r="D9607" s="3" t="s">
        <v>10730</v>
      </c>
      <c r="E9607" s="34">
        <v>42982</v>
      </c>
      <c r="F9607" s="34">
        <v>42987</v>
      </c>
      <c r="G9607" s="3" t="s">
        <v>46</v>
      </c>
      <c r="H9607" s="3" t="s">
        <v>1629</v>
      </c>
      <c r="I9607" s="3" t="s">
        <v>1630</v>
      </c>
      <c r="J9607" s="3" t="s">
        <v>22</v>
      </c>
      <c r="K9607" s="3" t="s">
        <v>23</v>
      </c>
      <c r="L9607" s="3" t="s">
        <v>3270</v>
      </c>
      <c r="M9607" s="3" t="s">
        <v>1709</v>
      </c>
      <c r="N9607" s="3">
        <v>72401</v>
      </c>
      <c r="O9607" s="3" t="s">
        <v>26</v>
      </c>
      <c r="P9607" s="3" t="s">
        <v>4191</v>
      </c>
      <c r="Q9607" s="3" t="s">
        <v>42</v>
      </c>
      <c r="R9607" s="3" t="s">
        <v>86</v>
      </c>
      <c r="S9607" s="3" t="s">
        <v>4192</v>
      </c>
      <c r="T9607" s="3">
        <v>239.5</v>
      </c>
      <c r="U9607" s="35" cm="1">
        <f t="array" ref="U9607">INDEX('Pricing Strategy'!$F$4:$F$71,MATCH(1,(Dataset!$O9607='Pricing Strategy'!$B$4:$B$71)*(Dataset!$Q9607='Pricing Strategy'!$C$4:$C$71)*(Dataset!$R9607='Pricing Strategy'!$D$4:$D$71),))</f>
        <v>0.25</v>
      </c>
      <c r="V9607" s="3">
        <f>Dataset!$T9607*(1-Dataset!$U9607)</f>
        <v>179.625</v>
      </c>
    </row>
    <row r="9608" spans="1:22" x14ac:dyDescent="0.3">
      <c r="A9608" s="32"/>
      <c r="C9608" s="3">
        <v>9603</v>
      </c>
      <c r="D9608" s="3" t="s">
        <v>10731</v>
      </c>
      <c r="E9608" s="34">
        <v>42143</v>
      </c>
      <c r="F9608" s="34">
        <v>42146</v>
      </c>
      <c r="G9608" s="3" t="s">
        <v>184</v>
      </c>
      <c r="H9608" s="3" t="s">
        <v>1242</v>
      </c>
      <c r="I9608" s="3" t="s">
        <v>1243</v>
      </c>
      <c r="J9608" s="3" t="s">
        <v>22</v>
      </c>
      <c r="K9608" s="3" t="s">
        <v>23</v>
      </c>
      <c r="L9608" s="3" t="s">
        <v>2982</v>
      </c>
      <c r="M9608" s="3" t="s">
        <v>315</v>
      </c>
      <c r="N9608" s="3">
        <v>23464</v>
      </c>
      <c r="O9608" s="3" t="s">
        <v>26</v>
      </c>
      <c r="P9608" s="3" t="s">
        <v>8087</v>
      </c>
      <c r="Q9608" s="3" t="s">
        <v>42</v>
      </c>
      <c r="R9608" s="3" t="s">
        <v>575</v>
      </c>
      <c r="S9608" s="3" t="s">
        <v>8088</v>
      </c>
      <c r="T9608" s="3">
        <v>34.200000000000003</v>
      </c>
      <c r="U9608" s="35" cm="1">
        <f t="array" ref="U9608">INDEX('Pricing Strategy'!$F$4:$F$71,MATCH(1,(Dataset!$O9608='Pricing Strategy'!$B$4:$B$71)*(Dataset!$Q9608='Pricing Strategy'!$C$4:$C$71)*(Dataset!$R9608='Pricing Strategy'!$D$4:$D$71),))</f>
        <v>0.3</v>
      </c>
      <c r="V9608" s="3">
        <f>Dataset!$T9608*(1-Dataset!$U9608)</f>
        <v>23.94</v>
      </c>
    </row>
    <row r="9609" spans="1:22" x14ac:dyDescent="0.3">
      <c r="A9609" s="32"/>
      <c r="C9609" s="3">
        <v>9604</v>
      </c>
      <c r="D9609" s="3" t="s">
        <v>10732</v>
      </c>
      <c r="E9609" s="34">
        <v>42903</v>
      </c>
      <c r="F9609" s="34">
        <v>42909</v>
      </c>
      <c r="G9609" s="3" t="s">
        <v>46</v>
      </c>
      <c r="H9609" s="3" t="s">
        <v>6033</v>
      </c>
      <c r="I9609" s="3" t="s">
        <v>6034</v>
      </c>
      <c r="J9609" s="3" t="s">
        <v>37</v>
      </c>
      <c r="K9609" s="3" t="s">
        <v>23</v>
      </c>
      <c r="L9609" s="3" t="s">
        <v>385</v>
      </c>
      <c r="M9609" s="3" t="s">
        <v>263</v>
      </c>
      <c r="N9609" s="3">
        <v>14609</v>
      </c>
      <c r="O9609" s="3" t="s">
        <v>144</v>
      </c>
      <c r="P9609" s="3" t="s">
        <v>4032</v>
      </c>
      <c r="Q9609" s="3" t="s">
        <v>28</v>
      </c>
      <c r="R9609" s="3" t="s">
        <v>52</v>
      </c>
      <c r="S9609" s="3" t="s">
        <v>4033</v>
      </c>
      <c r="T9609" s="3">
        <v>376.86599999999999</v>
      </c>
      <c r="U9609" s="35" cm="1">
        <f t="array" ref="U9609">INDEX('Pricing Strategy'!$F$4:$F$71,MATCH(1,(Dataset!$O9609='Pricing Strategy'!$B$4:$B$71)*(Dataset!$Q9609='Pricing Strategy'!$C$4:$C$71)*(Dataset!$R9609='Pricing Strategy'!$D$4:$D$71),))</f>
        <v>0.45</v>
      </c>
      <c r="V9609" s="3">
        <f>Dataset!$T9609*(1-Dataset!$U9609)</f>
        <v>207.27630000000002</v>
      </c>
    </row>
    <row r="9610" spans="1:22" x14ac:dyDescent="0.3">
      <c r="A9610" s="32"/>
      <c r="C9610" s="3">
        <v>9605</v>
      </c>
      <c r="D9610" s="3" t="s">
        <v>10733</v>
      </c>
      <c r="E9610" s="34">
        <v>42676</v>
      </c>
      <c r="F9610" s="34">
        <v>42679</v>
      </c>
      <c r="G9610" s="3" t="s">
        <v>184</v>
      </c>
      <c r="H9610" s="3" t="s">
        <v>2343</v>
      </c>
      <c r="I9610" s="3" t="s">
        <v>2344</v>
      </c>
      <c r="J9610" s="3" t="s">
        <v>22</v>
      </c>
      <c r="K9610" s="3" t="s">
        <v>23</v>
      </c>
      <c r="L9610" s="3" t="s">
        <v>4880</v>
      </c>
      <c r="M9610" s="3" t="s">
        <v>315</v>
      </c>
      <c r="N9610" s="3">
        <v>23320</v>
      </c>
      <c r="O9610" s="3" t="s">
        <v>26</v>
      </c>
      <c r="P9610" s="3" t="s">
        <v>10734</v>
      </c>
      <c r="Q9610" s="3" t="s">
        <v>42</v>
      </c>
      <c r="R9610" s="3" t="s">
        <v>74</v>
      </c>
      <c r="S9610" s="3" t="s">
        <v>10735</v>
      </c>
      <c r="T9610" s="3">
        <v>197.72</v>
      </c>
      <c r="U9610" s="35" cm="1">
        <f t="array" ref="U9610">INDEX('Pricing Strategy'!$F$4:$F$71,MATCH(1,(Dataset!$O9610='Pricing Strategy'!$B$4:$B$71)*(Dataset!$Q9610='Pricing Strategy'!$C$4:$C$71)*(Dataset!$R9610='Pricing Strategy'!$D$4:$D$71),))</f>
        <v>0.25</v>
      </c>
      <c r="V9610" s="3">
        <f>Dataset!$T9610*(1-Dataset!$U9610)</f>
        <v>148.29</v>
      </c>
    </row>
    <row r="9611" spans="1:22" x14ac:dyDescent="0.3">
      <c r="A9611" s="32"/>
      <c r="C9611" s="3">
        <v>9606</v>
      </c>
      <c r="D9611" s="3" t="s">
        <v>10736</v>
      </c>
      <c r="E9611" s="34">
        <v>43408</v>
      </c>
      <c r="F9611" s="34">
        <v>43413</v>
      </c>
      <c r="G9611" s="3" t="s">
        <v>46</v>
      </c>
      <c r="H9611" s="3" t="s">
        <v>3636</v>
      </c>
      <c r="I9611" s="3" t="s">
        <v>3637</v>
      </c>
      <c r="J9611" s="3" t="s">
        <v>37</v>
      </c>
      <c r="K9611" s="3" t="s">
        <v>23</v>
      </c>
      <c r="L9611" s="3" t="s">
        <v>2473</v>
      </c>
      <c r="M9611" s="3" t="s">
        <v>494</v>
      </c>
      <c r="N9611" s="3">
        <v>43130</v>
      </c>
      <c r="O9611" s="3" t="s">
        <v>144</v>
      </c>
      <c r="P9611" s="3" t="s">
        <v>751</v>
      </c>
      <c r="Q9611" s="3" t="s">
        <v>67</v>
      </c>
      <c r="R9611" s="3" t="s">
        <v>157</v>
      </c>
      <c r="S9611" s="3" t="s">
        <v>752</v>
      </c>
      <c r="T9611" s="3">
        <v>70.72</v>
      </c>
      <c r="U9611" s="35" cm="1">
        <f t="array" ref="U9611">INDEX('Pricing Strategy'!$F$4:$F$71,MATCH(1,(Dataset!$O9611='Pricing Strategy'!$B$4:$B$71)*(Dataset!$Q9611='Pricing Strategy'!$C$4:$C$71)*(Dataset!$R9611='Pricing Strategy'!$D$4:$D$71),))</f>
        <v>0.45</v>
      </c>
      <c r="V9611" s="3">
        <f>Dataset!$T9611*(1-Dataset!$U9611)</f>
        <v>38.896000000000001</v>
      </c>
    </row>
    <row r="9612" spans="1:22" x14ac:dyDescent="0.3">
      <c r="A9612" s="32"/>
      <c r="C9612" s="3">
        <v>9607</v>
      </c>
      <c r="D9612" s="3" t="s">
        <v>10736</v>
      </c>
      <c r="E9612" s="34">
        <v>43408</v>
      </c>
      <c r="F9612" s="34">
        <v>43413</v>
      </c>
      <c r="G9612" s="3" t="s">
        <v>46</v>
      </c>
      <c r="H9612" s="3" t="s">
        <v>3636</v>
      </c>
      <c r="I9612" s="3" t="s">
        <v>3637</v>
      </c>
      <c r="J9612" s="3" t="s">
        <v>37</v>
      </c>
      <c r="K9612" s="3" t="s">
        <v>23</v>
      </c>
      <c r="L9612" s="3" t="s">
        <v>2473</v>
      </c>
      <c r="M9612" s="3" t="s">
        <v>494</v>
      </c>
      <c r="N9612" s="3">
        <v>43130</v>
      </c>
      <c r="O9612" s="3" t="s">
        <v>144</v>
      </c>
      <c r="P9612" s="3" t="s">
        <v>3399</v>
      </c>
      <c r="Q9612" s="3" t="s">
        <v>42</v>
      </c>
      <c r="R9612" s="3" t="s">
        <v>55</v>
      </c>
      <c r="S9612" s="3" t="s">
        <v>3400</v>
      </c>
      <c r="T9612" s="3">
        <v>194.352</v>
      </c>
      <c r="U9612" s="35" cm="1">
        <f t="array" ref="U9612">INDEX('Pricing Strategy'!$F$4:$F$71,MATCH(1,(Dataset!$O9612='Pricing Strategy'!$B$4:$B$71)*(Dataset!$Q9612='Pricing Strategy'!$C$4:$C$71)*(Dataset!$R9612='Pricing Strategy'!$D$4:$D$71),))</f>
        <v>0.5</v>
      </c>
      <c r="V9612" s="3">
        <f>Dataset!$T9612*(1-Dataset!$U9612)</f>
        <v>97.176000000000002</v>
      </c>
    </row>
    <row r="9613" spans="1:22" x14ac:dyDescent="0.3">
      <c r="A9613" s="32"/>
      <c r="C9613" s="3">
        <v>9608</v>
      </c>
      <c r="D9613" s="3" t="s">
        <v>10737</v>
      </c>
      <c r="E9613" s="34">
        <v>43439</v>
      </c>
      <c r="F9613" s="34">
        <v>43442</v>
      </c>
      <c r="G9613" s="3" t="s">
        <v>19</v>
      </c>
      <c r="H9613" s="3" t="s">
        <v>4974</v>
      </c>
      <c r="I9613" s="3" t="s">
        <v>4975</v>
      </c>
      <c r="J9613" s="3" t="s">
        <v>22</v>
      </c>
      <c r="K9613" s="3" t="s">
        <v>23</v>
      </c>
      <c r="L9613" s="3" t="s">
        <v>262</v>
      </c>
      <c r="M9613" s="3" t="s">
        <v>263</v>
      </c>
      <c r="N9613" s="3">
        <v>10024</v>
      </c>
      <c r="O9613" s="3" t="s">
        <v>144</v>
      </c>
      <c r="P9613" s="3" t="s">
        <v>6745</v>
      </c>
      <c r="Q9613" s="3" t="s">
        <v>42</v>
      </c>
      <c r="R9613" s="3" t="s">
        <v>86</v>
      </c>
      <c r="S9613" s="3" t="s">
        <v>6746</v>
      </c>
      <c r="T9613" s="3">
        <v>21.6</v>
      </c>
      <c r="U9613" s="35" cm="1">
        <f t="array" ref="U9613">INDEX('Pricing Strategy'!$F$4:$F$71,MATCH(1,(Dataset!$O9613='Pricing Strategy'!$B$4:$B$71)*(Dataset!$Q9613='Pricing Strategy'!$C$4:$C$71)*(Dataset!$R9613='Pricing Strategy'!$D$4:$D$71),))</f>
        <v>0.4</v>
      </c>
      <c r="V9613" s="3">
        <f>Dataset!$T9613*(1-Dataset!$U9613)</f>
        <v>12.96</v>
      </c>
    </row>
    <row r="9614" spans="1:22" x14ac:dyDescent="0.3">
      <c r="A9614" s="32"/>
      <c r="C9614" s="3">
        <v>9609</v>
      </c>
      <c r="D9614" s="3" t="s">
        <v>10737</v>
      </c>
      <c r="E9614" s="34">
        <v>43439</v>
      </c>
      <c r="F9614" s="34">
        <v>43442</v>
      </c>
      <c r="G9614" s="3" t="s">
        <v>19</v>
      </c>
      <c r="H9614" s="3" t="s">
        <v>4974</v>
      </c>
      <c r="I9614" s="3" t="s">
        <v>4975</v>
      </c>
      <c r="J9614" s="3" t="s">
        <v>22</v>
      </c>
      <c r="K9614" s="3" t="s">
        <v>23</v>
      </c>
      <c r="L9614" s="3" t="s">
        <v>262</v>
      </c>
      <c r="M9614" s="3" t="s">
        <v>263</v>
      </c>
      <c r="N9614" s="3">
        <v>10024</v>
      </c>
      <c r="O9614" s="3" t="s">
        <v>144</v>
      </c>
      <c r="P9614" s="3" t="s">
        <v>4982</v>
      </c>
      <c r="Q9614" s="3" t="s">
        <v>42</v>
      </c>
      <c r="R9614" s="3" t="s">
        <v>43</v>
      </c>
      <c r="S9614" s="3" t="s">
        <v>4983</v>
      </c>
      <c r="T9614" s="3">
        <v>11.07</v>
      </c>
      <c r="U9614" s="35" cm="1">
        <f t="array" ref="U9614">INDEX('Pricing Strategy'!$F$4:$F$71,MATCH(1,(Dataset!$O9614='Pricing Strategy'!$B$4:$B$71)*(Dataset!$Q9614='Pricing Strategy'!$C$4:$C$71)*(Dataset!$R9614='Pricing Strategy'!$D$4:$D$71),))</f>
        <v>0.4</v>
      </c>
      <c r="V9614" s="3">
        <f>Dataset!$T9614*(1-Dataset!$U9614)</f>
        <v>6.6420000000000003</v>
      </c>
    </row>
    <row r="9615" spans="1:22" x14ac:dyDescent="0.3">
      <c r="A9615" s="32"/>
      <c r="C9615" s="3">
        <v>9610</v>
      </c>
      <c r="D9615" s="3" t="s">
        <v>10738</v>
      </c>
      <c r="E9615" s="34">
        <v>42871</v>
      </c>
      <c r="F9615" s="34">
        <v>42874</v>
      </c>
      <c r="G9615" s="3" t="s">
        <v>19</v>
      </c>
      <c r="H9615" s="3" t="s">
        <v>1585</v>
      </c>
      <c r="I9615" s="3" t="s">
        <v>1586</v>
      </c>
      <c r="J9615" s="3" t="s">
        <v>22</v>
      </c>
      <c r="K9615" s="3" t="s">
        <v>23</v>
      </c>
      <c r="L9615" s="3" t="s">
        <v>38</v>
      </c>
      <c r="M9615" s="3" t="s">
        <v>39</v>
      </c>
      <c r="N9615" s="3">
        <v>90045</v>
      </c>
      <c r="O9615" s="3" t="s">
        <v>40</v>
      </c>
      <c r="P9615" s="3" t="s">
        <v>6120</v>
      </c>
      <c r="Q9615" s="3" t="s">
        <v>28</v>
      </c>
      <c r="R9615" s="3" t="s">
        <v>61</v>
      </c>
      <c r="S9615" s="3" t="s">
        <v>6121</v>
      </c>
      <c r="T9615" s="3">
        <v>282.83999999999997</v>
      </c>
      <c r="U9615" s="35" cm="1">
        <f t="array" ref="U9615">INDEX('Pricing Strategy'!$F$4:$F$71,MATCH(1,(Dataset!$O9615='Pricing Strategy'!$B$4:$B$71)*(Dataset!$Q9615='Pricing Strategy'!$C$4:$C$71)*(Dataset!$R9615='Pricing Strategy'!$D$4:$D$71),))</f>
        <v>0.4</v>
      </c>
      <c r="V9615" s="3">
        <f>Dataset!$T9615*(1-Dataset!$U9615)</f>
        <v>169.70399999999998</v>
      </c>
    </row>
    <row r="9616" spans="1:22" x14ac:dyDescent="0.3">
      <c r="A9616" s="32"/>
      <c r="C9616" s="3">
        <v>9611</v>
      </c>
      <c r="D9616" s="3" t="s">
        <v>10738</v>
      </c>
      <c r="E9616" s="34">
        <v>42871</v>
      </c>
      <c r="F9616" s="34">
        <v>42874</v>
      </c>
      <c r="G9616" s="3" t="s">
        <v>19</v>
      </c>
      <c r="H9616" s="3" t="s">
        <v>1585</v>
      </c>
      <c r="I9616" s="3" t="s">
        <v>1586</v>
      </c>
      <c r="J9616" s="3" t="s">
        <v>22</v>
      </c>
      <c r="K9616" s="3" t="s">
        <v>23</v>
      </c>
      <c r="L9616" s="3" t="s">
        <v>38</v>
      </c>
      <c r="M9616" s="3" t="s">
        <v>39</v>
      </c>
      <c r="N9616" s="3">
        <v>90045</v>
      </c>
      <c r="O9616" s="3" t="s">
        <v>40</v>
      </c>
      <c r="P9616" s="3" t="s">
        <v>4122</v>
      </c>
      <c r="Q9616" s="3" t="s">
        <v>42</v>
      </c>
      <c r="R9616" s="3" t="s">
        <v>43</v>
      </c>
      <c r="S9616" s="3" t="s">
        <v>4123</v>
      </c>
      <c r="T9616" s="3">
        <v>27.72</v>
      </c>
      <c r="U9616" s="35" cm="1">
        <f t="array" ref="U9616">INDEX('Pricing Strategy'!$F$4:$F$71,MATCH(1,(Dataset!$O9616='Pricing Strategy'!$B$4:$B$71)*(Dataset!$Q9616='Pricing Strategy'!$C$4:$C$71)*(Dataset!$R9616='Pricing Strategy'!$D$4:$D$71),))</f>
        <v>0.4</v>
      </c>
      <c r="V9616" s="3">
        <f>Dataset!$T9616*(1-Dataset!$U9616)</f>
        <v>16.631999999999998</v>
      </c>
    </row>
    <row r="9617" spans="1:22" x14ac:dyDescent="0.3">
      <c r="A9617" s="32"/>
      <c r="C9617" s="3">
        <v>9612</v>
      </c>
      <c r="D9617" s="3" t="s">
        <v>10739</v>
      </c>
      <c r="E9617" s="34">
        <v>43397</v>
      </c>
      <c r="F9617" s="34">
        <v>43403</v>
      </c>
      <c r="G9617" s="3" t="s">
        <v>46</v>
      </c>
      <c r="H9617" s="3" t="s">
        <v>1954</v>
      </c>
      <c r="I9617" s="3" t="s">
        <v>1955</v>
      </c>
      <c r="J9617" s="3" t="s">
        <v>22</v>
      </c>
      <c r="K9617" s="3" t="s">
        <v>23</v>
      </c>
      <c r="L9617" s="3" t="s">
        <v>324</v>
      </c>
      <c r="M9617" s="3" t="s">
        <v>1489</v>
      </c>
      <c r="N9617" s="3">
        <v>39212</v>
      </c>
      <c r="O9617" s="3" t="s">
        <v>26</v>
      </c>
      <c r="P9617" s="3" t="s">
        <v>3312</v>
      </c>
      <c r="Q9617" s="3" t="s">
        <v>42</v>
      </c>
      <c r="R9617" s="3" t="s">
        <v>265</v>
      </c>
      <c r="S9617" s="3" t="s">
        <v>559</v>
      </c>
      <c r="T9617" s="3">
        <v>11.68</v>
      </c>
      <c r="U9617" s="35" cm="1">
        <f t="array" ref="U9617">INDEX('Pricing Strategy'!$F$4:$F$71,MATCH(1,(Dataset!$O9617='Pricing Strategy'!$B$4:$B$71)*(Dataset!$Q9617='Pricing Strategy'!$C$4:$C$71)*(Dataset!$R9617='Pricing Strategy'!$D$4:$D$71),))</f>
        <v>0.25</v>
      </c>
      <c r="V9617" s="3">
        <f>Dataset!$T9617*(1-Dataset!$U9617)</f>
        <v>8.76</v>
      </c>
    </row>
    <row r="9618" spans="1:22" x14ac:dyDescent="0.3">
      <c r="A9618" s="32"/>
      <c r="C9618" s="3">
        <v>9613</v>
      </c>
      <c r="D9618" s="3" t="s">
        <v>10740</v>
      </c>
      <c r="E9618" s="34">
        <v>42996</v>
      </c>
      <c r="F9618" s="34">
        <v>43000</v>
      </c>
      <c r="G9618" s="3" t="s">
        <v>46</v>
      </c>
      <c r="H9618" s="3" t="s">
        <v>1872</v>
      </c>
      <c r="I9618" s="3" t="s">
        <v>1873</v>
      </c>
      <c r="J9618" s="3" t="s">
        <v>22</v>
      </c>
      <c r="K9618" s="3" t="s">
        <v>23</v>
      </c>
      <c r="L9618" s="3" t="s">
        <v>6403</v>
      </c>
      <c r="M9618" s="3" t="s">
        <v>39</v>
      </c>
      <c r="N9618" s="3">
        <v>95695</v>
      </c>
      <c r="O9618" s="3" t="s">
        <v>40</v>
      </c>
      <c r="P9618" s="3" t="s">
        <v>6386</v>
      </c>
      <c r="Q9618" s="3" t="s">
        <v>67</v>
      </c>
      <c r="R9618" s="3" t="s">
        <v>68</v>
      </c>
      <c r="S9618" s="3" t="s">
        <v>6387</v>
      </c>
      <c r="T9618" s="3">
        <v>239.98400000000001</v>
      </c>
      <c r="U9618" s="35" cm="1">
        <f t="array" ref="U9618">INDEX('Pricing Strategy'!$F$4:$F$71,MATCH(1,(Dataset!$O9618='Pricing Strategy'!$B$4:$B$71)*(Dataset!$Q9618='Pricing Strategy'!$C$4:$C$71)*(Dataset!$R9618='Pricing Strategy'!$D$4:$D$71),))</f>
        <v>0.4</v>
      </c>
      <c r="V9618" s="3">
        <f>Dataset!$T9618*(1-Dataset!$U9618)</f>
        <v>143.99039999999999</v>
      </c>
    </row>
    <row r="9619" spans="1:22" x14ac:dyDescent="0.3">
      <c r="A9619" s="32"/>
      <c r="C9619" s="3">
        <v>9614</v>
      </c>
      <c r="D9619" s="3" t="s">
        <v>10741</v>
      </c>
      <c r="E9619" s="34">
        <v>42319</v>
      </c>
      <c r="F9619" s="34">
        <v>42321</v>
      </c>
      <c r="G9619" s="3" t="s">
        <v>184</v>
      </c>
      <c r="H9619" s="3" t="s">
        <v>772</v>
      </c>
      <c r="I9619" s="3" t="s">
        <v>773</v>
      </c>
      <c r="J9619" s="3" t="s">
        <v>37</v>
      </c>
      <c r="K9619" s="3" t="s">
        <v>23</v>
      </c>
      <c r="L9619" s="3" t="s">
        <v>91</v>
      </c>
      <c r="M9619" s="3" t="s">
        <v>92</v>
      </c>
      <c r="N9619" s="3">
        <v>98115</v>
      </c>
      <c r="O9619" s="3" t="s">
        <v>40</v>
      </c>
      <c r="P9619" s="3" t="s">
        <v>73</v>
      </c>
      <c r="Q9619" s="3" t="s">
        <v>42</v>
      </c>
      <c r="R9619" s="3" t="s">
        <v>74</v>
      </c>
      <c r="S9619" s="3" t="s">
        <v>75</v>
      </c>
      <c r="T9619" s="3">
        <v>22.98</v>
      </c>
      <c r="U9619" s="35" cm="1">
        <f t="array" ref="U9619">INDEX('Pricing Strategy'!$F$4:$F$71,MATCH(1,(Dataset!$O9619='Pricing Strategy'!$B$4:$B$71)*(Dataset!$Q9619='Pricing Strategy'!$C$4:$C$71)*(Dataset!$R9619='Pricing Strategy'!$D$4:$D$71),))</f>
        <v>0.4</v>
      </c>
      <c r="V9619" s="3">
        <f>Dataset!$T9619*(1-Dataset!$U9619)</f>
        <v>13.788</v>
      </c>
    </row>
    <row r="9620" spans="1:22" x14ac:dyDescent="0.3">
      <c r="A9620" s="32"/>
      <c r="C9620" s="3">
        <v>9615</v>
      </c>
      <c r="D9620" s="3" t="s">
        <v>10741</v>
      </c>
      <c r="E9620" s="34">
        <v>42319</v>
      </c>
      <c r="F9620" s="34">
        <v>42321</v>
      </c>
      <c r="G9620" s="3" t="s">
        <v>184</v>
      </c>
      <c r="H9620" s="3" t="s">
        <v>772</v>
      </c>
      <c r="I9620" s="3" t="s">
        <v>773</v>
      </c>
      <c r="J9620" s="3" t="s">
        <v>37</v>
      </c>
      <c r="K9620" s="3" t="s">
        <v>23</v>
      </c>
      <c r="L9620" s="3" t="s">
        <v>91</v>
      </c>
      <c r="M9620" s="3" t="s">
        <v>92</v>
      </c>
      <c r="N9620" s="3">
        <v>98115</v>
      </c>
      <c r="O9620" s="3" t="s">
        <v>40</v>
      </c>
      <c r="P9620" s="3" t="s">
        <v>4840</v>
      </c>
      <c r="Q9620" s="3" t="s">
        <v>67</v>
      </c>
      <c r="R9620" s="3" t="s">
        <v>157</v>
      </c>
      <c r="S9620" s="3" t="s">
        <v>4841</v>
      </c>
      <c r="T9620" s="3">
        <v>102.13</v>
      </c>
      <c r="U9620" s="35" cm="1">
        <f t="array" ref="U9620">INDEX('Pricing Strategy'!$F$4:$F$71,MATCH(1,(Dataset!$O9620='Pricing Strategy'!$B$4:$B$71)*(Dataset!$Q9620='Pricing Strategy'!$C$4:$C$71)*(Dataset!$R9620='Pricing Strategy'!$D$4:$D$71),))</f>
        <v>0.45</v>
      </c>
      <c r="V9620" s="3">
        <f>Dataset!$T9620*(1-Dataset!$U9620)</f>
        <v>56.171500000000002</v>
      </c>
    </row>
    <row r="9621" spans="1:22" x14ac:dyDescent="0.3">
      <c r="A9621" s="32"/>
      <c r="C9621" s="3">
        <v>9616</v>
      </c>
      <c r="D9621" s="3" t="s">
        <v>10741</v>
      </c>
      <c r="E9621" s="34">
        <v>42319</v>
      </c>
      <c r="F9621" s="34">
        <v>42321</v>
      </c>
      <c r="G9621" s="3" t="s">
        <v>184</v>
      </c>
      <c r="H9621" s="3" t="s">
        <v>772</v>
      </c>
      <c r="I9621" s="3" t="s">
        <v>773</v>
      </c>
      <c r="J9621" s="3" t="s">
        <v>37</v>
      </c>
      <c r="K9621" s="3" t="s">
        <v>23</v>
      </c>
      <c r="L9621" s="3" t="s">
        <v>91</v>
      </c>
      <c r="M9621" s="3" t="s">
        <v>92</v>
      </c>
      <c r="N9621" s="3">
        <v>98115</v>
      </c>
      <c r="O9621" s="3" t="s">
        <v>40</v>
      </c>
      <c r="P9621" s="3" t="s">
        <v>1744</v>
      </c>
      <c r="Q9621" s="3" t="s">
        <v>42</v>
      </c>
      <c r="R9621" s="3" t="s">
        <v>71</v>
      </c>
      <c r="S9621" s="3" t="s">
        <v>1745</v>
      </c>
      <c r="T9621" s="3">
        <v>2033.5840000000001</v>
      </c>
      <c r="U9621" s="35" cm="1">
        <f t="array" ref="U9621">INDEX('Pricing Strategy'!$F$4:$F$71,MATCH(1,(Dataset!$O9621='Pricing Strategy'!$B$4:$B$71)*(Dataset!$Q9621='Pricing Strategy'!$C$4:$C$71)*(Dataset!$R9621='Pricing Strategy'!$D$4:$D$71),))</f>
        <v>0.4</v>
      </c>
      <c r="V9621" s="3">
        <f>Dataset!$T9621*(1-Dataset!$U9621)</f>
        <v>1220.1504</v>
      </c>
    </row>
    <row r="9622" spans="1:22" x14ac:dyDescent="0.3">
      <c r="A9622" s="32"/>
      <c r="C9622" s="3">
        <v>9617</v>
      </c>
      <c r="D9622" s="3" t="s">
        <v>10742</v>
      </c>
      <c r="E9622" s="34">
        <v>42969</v>
      </c>
      <c r="F9622" s="34">
        <v>42976</v>
      </c>
      <c r="G9622" s="3" t="s">
        <v>46</v>
      </c>
      <c r="H9622" s="3" t="s">
        <v>3890</v>
      </c>
      <c r="I9622" s="3" t="s">
        <v>3891</v>
      </c>
      <c r="J9622" s="3" t="s">
        <v>37</v>
      </c>
      <c r="K9622" s="3" t="s">
        <v>23</v>
      </c>
      <c r="L9622" s="3" t="s">
        <v>38</v>
      </c>
      <c r="M9622" s="3" t="s">
        <v>39</v>
      </c>
      <c r="N9622" s="3">
        <v>90049</v>
      </c>
      <c r="O9622" s="3" t="s">
        <v>40</v>
      </c>
      <c r="P9622" s="3" t="s">
        <v>3238</v>
      </c>
      <c r="Q9622" s="3" t="s">
        <v>42</v>
      </c>
      <c r="R9622" s="3" t="s">
        <v>64</v>
      </c>
      <c r="S9622" s="3" t="s">
        <v>3239</v>
      </c>
      <c r="T9622" s="3">
        <v>5.76</v>
      </c>
      <c r="U9622" s="35" cm="1">
        <f t="array" ref="U9622">INDEX('Pricing Strategy'!$F$4:$F$71,MATCH(1,(Dataset!$O9622='Pricing Strategy'!$B$4:$B$71)*(Dataset!$Q9622='Pricing Strategy'!$C$4:$C$71)*(Dataset!$R9622='Pricing Strategy'!$D$4:$D$71),))</f>
        <v>0.45</v>
      </c>
      <c r="V9622" s="3">
        <f>Dataset!$T9622*(1-Dataset!$U9622)</f>
        <v>3.1680000000000001</v>
      </c>
    </row>
    <row r="9623" spans="1:22" x14ac:dyDescent="0.3">
      <c r="A9623" s="32"/>
      <c r="C9623" s="3">
        <v>9618</v>
      </c>
      <c r="D9623" s="3" t="s">
        <v>10743</v>
      </c>
      <c r="E9623" s="34">
        <v>43420</v>
      </c>
      <c r="F9623" s="34">
        <v>43425</v>
      </c>
      <c r="G9623" s="3" t="s">
        <v>46</v>
      </c>
      <c r="H9623" s="3" t="s">
        <v>4293</v>
      </c>
      <c r="I9623" s="3" t="s">
        <v>4294</v>
      </c>
      <c r="J9623" s="3" t="s">
        <v>37</v>
      </c>
      <c r="K9623" s="3" t="s">
        <v>23</v>
      </c>
      <c r="L9623" s="3" t="s">
        <v>4624</v>
      </c>
      <c r="M9623" s="3" t="s">
        <v>494</v>
      </c>
      <c r="N9623" s="3">
        <v>43402</v>
      </c>
      <c r="O9623" s="3" t="s">
        <v>144</v>
      </c>
      <c r="P9623" s="3" t="s">
        <v>2398</v>
      </c>
      <c r="Q9623" s="3" t="s">
        <v>67</v>
      </c>
      <c r="R9623" s="3" t="s">
        <v>1216</v>
      </c>
      <c r="S9623" s="3" t="s">
        <v>2399</v>
      </c>
      <c r="T9623" s="3">
        <v>899.98199999999997</v>
      </c>
      <c r="U9623" s="35" cm="1">
        <f t="array" ref="U9623">INDEX('Pricing Strategy'!$F$4:$F$71,MATCH(1,(Dataset!$O9623='Pricing Strategy'!$B$4:$B$71)*(Dataset!$Q9623='Pricing Strategy'!$C$4:$C$71)*(Dataset!$R9623='Pricing Strategy'!$D$4:$D$71),))</f>
        <v>0.5</v>
      </c>
      <c r="V9623" s="3">
        <f>Dataset!$T9623*(1-Dataset!$U9623)</f>
        <v>449.99099999999999</v>
      </c>
    </row>
    <row r="9624" spans="1:22" x14ac:dyDescent="0.3">
      <c r="A9624" s="32"/>
      <c r="C9624" s="3">
        <v>9619</v>
      </c>
      <c r="D9624" s="3" t="s">
        <v>10743</v>
      </c>
      <c r="E9624" s="34">
        <v>43420</v>
      </c>
      <c r="F9624" s="34">
        <v>43425</v>
      </c>
      <c r="G9624" s="3" t="s">
        <v>46</v>
      </c>
      <c r="H9624" s="3" t="s">
        <v>4293</v>
      </c>
      <c r="I9624" s="3" t="s">
        <v>4294</v>
      </c>
      <c r="J9624" s="3" t="s">
        <v>37</v>
      </c>
      <c r="K9624" s="3" t="s">
        <v>23</v>
      </c>
      <c r="L9624" s="3" t="s">
        <v>4624</v>
      </c>
      <c r="M9624" s="3" t="s">
        <v>494</v>
      </c>
      <c r="N9624" s="3">
        <v>43402</v>
      </c>
      <c r="O9624" s="3" t="s">
        <v>144</v>
      </c>
      <c r="P9624" s="3" t="s">
        <v>3558</v>
      </c>
      <c r="Q9624" s="3" t="s">
        <v>42</v>
      </c>
      <c r="R9624" s="3" t="s">
        <v>64</v>
      </c>
      <c r="S9624" s="3" t="s">
        <v>3559</v>
      </c>
      <c r="T9624" s="3">
        <v>86.352000000000004</v>
      </c>
      <c r="U9624" s="35" cm="1">
        <f t="array" ref="U9624">INDEX('Pricing Strategy'!$F$4:$F$71,MATCH(1,(Dataset!$O9624='Pricing Strategy'!$B$4:$B$71)*(Dataset!$Q9624='Pricing Strategy'!$C$4:$C$71)*(Dataset!$R9624='Pricing Strategy'!$D$4:$D$71),))</f>
        <v>0.45</v>
      </c>
      <c r="V9624" s="3">
        <f>Dataset!$T9624*(1-Dataset!$U9624)</f>
        <v>47.493600000000008</v>
      </c>
    </row>
    <row r="9625" spans="1:22" x14ac:dyDescent="0.3">
      <c r="A9625" s="32"/>
      <c r="C9625" s="3">
        <v>9620</v>
      </c>
      <c r="D9625" s="3" t="s">
        <v>10743</v>
      </c>
      <c r="E9625" s="34">
        <v>43420</v>
      </c>
      <c r="F9625" s="34">
        <v>43425</v>
      </c>
      <c r="G9625" s="3" t="s">
        <v>46</v>
      </c>
      <c r="H9625" s="3" t="s">
        <v>4293</v>
      </c>
      <c r="I9625" s="3" t="s">
        <v>4294</v>
      </c>
      <c r="J9625" s="3" t="s">
        <v>37</v>
      </c>
      <c r="K9625" s="3" t="s">
        <v>23</v>
      </c>
      <c r="L9625" s="3" t="s">
        <v>4624</v>
      </c>
      <c r="M9625" s="3" t="s">
        <v>494</v>
      </c>
      <c r="N9625" s="3">
        <v>43402</v>
      </c>
      <c r="O9625" s="3" t="s">
        <v>144</v>
      </c>
      <c r="P9625" s="3" t="s">
        <v>1356</v>
      </c>
      <c r="Q9625" s="3" t="s">
        <v>67</v>
      </c>
      <c r="R9625" s="3" t="s">
        <v>157</v>
      </c>
      <c r="S9625" s="3" t="s">
        <v>1357</v>
      </c>
      <c r="T9625" s="3">
        <v>139.96</v>
      </c>
      <c r="U9625" s="35" cm="1">
        <f t="array" ref="U9625">INDEX('Pricing Strategy'!$F$4:$F$71,MATCH(1,(Dataset!$O9625='Pricing Strategy'!$B$4:$B$71)*(Dataset!$Q9625='Pricing Strategy'!$C$4:$C$71)*(Dataset!$R9625='Pricing Strategy'!$D$4:$D$71),))</f>
        <v>0.45</v>
      </c>
      <c r="V9625" s="3">
        <f>Dataset!$T9625*(1-Dataset!$U9625)</f>
        <v>76.978000000000009</v>
      </c>
    </row>
    <row r="9626" spans="1:22" x14ac:dyDescent="0.3">
      <c r="A9626" s="32"/>
      <c r="C9626" s="3">
        <v>9621</v>
      </c>
      <c r="D9626" s="3" t="s">
        <v>10744</v>
      </c>
      <c r="E9626" s="34">
        <v>42273</v>
      </c>
      <c r="F9626" s="34">
        <v>42277</v>
      </c>
      <c r="G9626" s="3" t="s">
        <v>46</v>
      </c>
      <c r="H9626" s="3" t="s">
        <v>4458</v>
      </c>
      <c r="I9626" s="3" t="s">
        <v>4459</v>
      </c>
      <c r="J9626" s="3" t="s">
        <v>98</v>
      </c>
      <c r="K9626" s="3" t="s">
        <v>23</v>
      </c>
      <c r="L9626" s="3" t="s">
        <v>2473</v>
      </c>
      <c r="M9626" s="3" t="s">
        <v>494</v>
      </c>
      <c r="N9626" s="3">
        <v>43130</v>
      </c>
      <c r="O9626" s="3" t="s">
        <v>144</v>
      </c>
      <c r="P9626" s="3" t="s">
        <v>9230</v>
      </c>
      <c r="Q9626" s="3" t="s">
        <v>42</v>
      </c>
      <c r="R9626" s="3" t="s">
        <v>74</v>
      </c>
      <c r="S9626" s="3" t="s">
        <v>9231</v>
      </c>
      <c r="T9626" s="3">
        <v>16.704000000000001</v>
      </c>
      <c r="U9626" s="35" cm="1">
        <f t="array" ref="U9626">INDEX('Pricing Strategy'!$F$4:$F$71,MATCH(1,(Dataset!$O9626='Pricing Strategy'!$B$4:$B$71)*(Dataset!$Q9626='Pricing Strategy'!$C$4:$C$71)*(Dataset!$R9626='Pricing Strategy'!$D$4:$D$71),))</f>
        <v>0.4</v>
      </c>
      <c r="V9626" s="3">
        <f>Dataset!$T9626*(1-Dataset!$U9626)</f>
        <v>10.022399999999999</v>
      </c>
    </row>
    <row r="9627" spans="1:22" x14ac:dyDescent="0.3">
      <c r="A9627" s="32"/>
      <c r="C9627" s="3">
        <v>9622</v>
      </c>
      <c r="D9627" s="3" t="s">
        <v>10744</v>
      </c>
      <c r="E9627" s="34">
        <v>42273</v>
      </c>
      <c r="F9627" s="34">
        <v>42277</v>
      </c>
      <c r="G9627" s="3" t="s">
        <v>46</v>
      </c>
      <c r="H9627" s="3" t="s">
        <v>4458</v>
      </c>
      <c r="I9627" s="3" t="s">
        <v>4459</v>
      </c>
      <c r="J9627" s="3" t="s">
        <v>98</v>
      </c>
      <c r="K9627" s="3" t="s">
        <v>23</v>
      </c>
      <c r="L9627" s="3" t="s">
        <v>2473</v>
      </c>
      <c r="M9627" s="3" t="s">
        <v>494</v>
      </c>
      <c r="N9627" s="3">
        <v>43130</v>
      </c>
      <c r="O9627" s="3" t="s">
        <v>144</v>
      </c>
      <c r="P9627" s="3" t="s">
        <v>9963</v>
      </c>
      <c r="Q9627" s="3" t="s">
        <v>67</v>
      </c>
      <c r="R9627" s="3" t="s">
        <v>157</v>
      </c>
      <c r="S9627" s="3" t="s">
        <v>9964</v>
      </c>
      <c r="T9627" s="3">
        <v>3.1520000000000001</v>
      </c>
      <c r="U9627" s="35" cm="1">
        <f t="array" ref="U9627">INDEX('Pricing Strategy'!$F$4:$F$71,MATCH(1,(Dataset!$O9627='Pricing Strategy'!$B$4:$B$71)*(Dataset!$Q9627='Pricing Strategy'!$C$4:$C$71)*(Dataset!$R9627='Pricing Strategy'!$D$4:$D$71),))</f>
        <v>0.45</v>
      </c>
      <c r="V9627" s="3">
        <f>Dataset!$T9627*(1-Dataset!$U9627)</f>
        <v>1.7336000000000003</v>
      </c>
    </row>
    <row r="9628" spans="1:22" x14ac:dyDescent="0.3">
      <c r="A9628" s="32"/>
      <c r="C9628" s="3">
        <v>9623</v>
      </c>
      <c r="D9628" s="3" t="s">
        <v>10744</v>
      </c>
      <c r="E9628" s="34">
        <v>42273</v>
      </c>
      <c r="F9628" s="34">
        <v>42277</v>
      </c>
      <c r="G9628" s="3" t="s">
        <v>46</v>
      </c>
      <c r="H9628" s="3" t="s">
        <v>4458</v>
      </c>
      <c r="I9628" s="3" t="s">
        <v>4459</v>
      </c>
      <c r="J9628" s="3" t="s">
        <v>98</v>
      </c>
      <c r="K9628" s="3" t="s">
        <v>23</v>
      </c>
      <c r="L9628" s="3" t="s">
        <v>2473</v>
      </c>
      <c r="M9628" s="3" t="s">
        <v>494</v>
      </c>
      <c r="N9628" s="3">
        <v>43130</v>
      </c>
      <c r="O9628" s="3" t="s">
        <v>144</v>
      </c>
      <c r="P9628" s="3" t="s">
        <v>6626</v>
      </c>
      <c r="Q9628" s="3" t="s">
        <v>42</v>
      </c>
      <c r="R9628" s="3" t="s">
        <v>86</v>
      </c>
      <c r="S9628" s="3" t="s">
        <v>6627</v>
      </c>
      <c r="T9628" s="3">
        <v>32.896000000000001</v>
      </c>
      <c r="U9628" s="35" cm="1">
        <f t="array" ref="U9628">INDEX('Pricing Strategy'!$F$4:$F$71,MATCH(1,(Dataset!$O9628='Pricing Strategy'!$B$4:$B$71)*(Dataset!$Q9628='Pricing Strategy'!$C$4:$C$71)*(Dataset!$R9628='Pricing Strategy'!$D$4:$D$71),))</f>
        <v>0.4</v>
      </c>
      <c r="V9628" s="3">
        <f>Dataset!$T9628*(1-Dataset!$U9628)</f>
        <v>19.7376</v>
      </c>
    </row>
    <row r="9629" spans="1:22" x14ac:dyDescent="0.3">
      <c r="A9629" s="32"/>
      <c r="C9629" s="3">
        <v>9624</v>
      </c>
      <c r="D9629" s="3" t="s">
        <v>10745</v>
      </c>
      <c r="E9629" s="34">
        <v>43280</v>
      </c>
      <c r="F9629" s="34">
        <v>43281</v>
      </c>
      <c r="G9629" s="3" t="s">
        <v>184</v>
      </c>
      <c r="H9629" s="3" t="s">
        <v>2100</v>
      </c>
      <c r="I9629" s="3" t="s">
        <v>2101</v>
      </c>
      <c r="J9629" s="3" t="s">
        <v>22</v>
      </c>
      <c r="K9629" s="3" t="s">
        <v>23</v>
      </c>
      <c r="L9629" s="3" t="s">
        <v>814</v>
      </c>
      <c r="M9629" s="3" t="s">
        <v>100</v>
      </c>
      <c r="N9629" s="3">
        <v>75220</v>
      </c>
      <c r="O9629" s="3" t="s">
        <v>101</v>
      </c>
      <c r="P9629" s="3" t="s">
        <v>2540</v>
      </c>
      <c r="Q9629" s="3" t="s">
        <v>42</v>
      </c>
      <c r="R9629" s="3" t="s">
        <v>74</v>
      </c>
      <c r="S9629" s="3" t="s">
        <v>2541</v>
      </c>
      <c r="T9629" s="3">
        <v>21.391999999999999</v>
      </c>
      <c r="U9629" s="35" cm="1">
        <f t="array" ref="U9629">INDEX('Pricing Strategy'!$F$4:$F$71,MATCH(1,(Dataset!$O9629='Pricing Strategy'!$B$4:$B$71)*(Dataset!$Q9629='Pricing Strategy'!$C$4:$C$71)*(Dataset!$R9629='Pricing Strategy'!$D$4:$D$71),))</f>
        <v>0.3</v>
      </c>
      <c r="V9629" s="3">
        <f>Dataset!$T9629*(1-Dataset!$U9629)</f>
        <v>14.974399999999999</v>
      </c>
    </row>
    <row r="9630" spans="1:22" x14ac:dyDescent="0.3">
      <c r="A9630" s="32"/>
      <c r="C9630" s="3">
        <v>9625</v>
      </c>
      <c r="D9630" s="3" t="s">
        <v>10745</v>
      </c>
      <c r="E9630" s="34">
        <v>43280</v>
      </c>
      <c r="F9630" s="34">
        <v>43281</v>
      </c>
      <c r="G9630" s="3" t="s">
        <v>184</v>
      </c>
      <c r="H9630" s="3" t="s">
        <v>2100</v>
      </c>
      <c r="I9630" s="3" t="s">
        <v>2101</v>
      </c>
      <c r="J9630" s="3" t="s">
        <v>22</v>
      </c>
      <c r="K9630" s="3" t="s">
        <v>23</v>
      </c>
      <c r="L9630" s="3" t="s">
        <v>814</v>
      </c>
      <c r="M9630" s="3" t="s">
        <v>100</v>
      </c>
      <c r="N9630" s="3">
        <v>75220</v>
      </c>
      <c r="O9630" s="3" t="s">
        <v>101</v>
      </c>
      <c r="P9630" s="3" t="s">
        <v>4863</v>
      </c>
      <c r="Q9630" s="3" t="s">
        <v>28</v>
      </c>
      <c r="R9630" s="3" t="s">
        <v>52</v>
      </c>
      <c r="S9630" s="3" t="s">
        <v>4864</v>
      </c>
      <c r="T9630" s="3">
        <v>307.31400000000002</v>
      </c>
      <c r="U9630" s="35" cm="1">
        <f t="array" ref="U9630">INDEX('Pricing Strategy'!$F$4:$F$71,MATCH(1,(Dataset!$O9630='Pricing Strategy'!$B$4:$B$71)*(Dataset!$Q9630='Pricing Strategy'!$C$4:$C$71)*(Dataset!$R9630='Pricing Strategy'!$D$4:$D$71),))</f>
        <v>0.35</v>
      </c>
      <c r="V9630" s="3">
        <f>Dataset!$T9630*(1-Dataset!$U9630)</f>
        <v>199.75410000000002</v>
      </c>
    </row>
    <row r="9631" spans="1:22" x14ac:dyDescent="0.3">
      <c r="A9631" s="32"/>
      <c r="C9631" s="3">
        <v>9626</v>
      </c>
      <c r="D9631" s="3" t="s">
        <v>10745</v>
      </c>
      <c r="E9631" s="34">
        <v>43280</v>
      </c>
      <c r="F9631" s="34">
        <v>43281</v>
      </c>
      <c r="G9631" s="3" t="s">
        <v>184</v>
      </c>
      <c r="H9631" s="3" t="s">
        <v>2100</v>
      </c>
      <c r="I9631" s="3" t="s">
        <v>2101</v>
      </c>
      <c r="J9631" s="3" t="s">
        <v>22</v>
      </c>
      <c r="K9631" s="3" t="s">
        <v>23</v>
      </c>
      <c r="L9631" s="3" t="s">
        <v>814</v>
      </c>
      <c r="M9631" s="3" t="s">
        <v>100</v>
      </c>
      <c r="N9631" s="3">
        <v>75220</v>
      </c>
      <c r="O9631" s="3" t="s">
        <v>101</v>
      </c>
      <c r="P9631" s="3" t="s">
        <v>5453</v>
      </c>
      <c r="Q9631" s="3" t="s">
        <v>28</v>
      </c>
      <c r="R9631" s="3" t="s">
        <v>29</v>
      </c>
      <c r="S9631" s="3" t="s">
        <v>5454</v>
      </c>
      <c r="T9631" s="3">
        <v>409.99919999999997</v>
      </c>
      <c r="U9631" s="35" cm="1">
        <f t="array" ref="U9631">INDEX('Pricing Strategy'!$F$4:$F$71,MATCH(1,(Dataset!$O9631='Pricing Strategy'!$B$4:$B$71)*(Dataset!$Q9631='Pricing Strategy'!$C$4:$C$71)*(Dataset!$R9631='Pricing Strategy'!$D$4:$D$71),))</f>
        <v>0.4</v>
      </c>
      <c r="V9631" s="3">
        <f>Dataset!$T9631*(1-Dataset!$U9631)</f>
        <v>245.99951999999996</v>
      </c>
    </row>
    <row r="9632" spans="1:22" x14ac:dyDescent="0.3">
      <c r="A9632" s="32"/>
      <c r="C9632" s="3">
        <v>9627</v>
      </c>
      <c r="D9632" s="3" t="s">
        <v>10746</v>
      </c>
      <c r="E9632" s="34">
        <v>43366</v>
      </c>
      <c r="F9632" s="34">
        <v>43368</v>
      </c>
      <c r="G9632" s="3" t="s">
        <v>184</v>
      </c>
      <c r="H9632" s="3" t="s">
        <v>1623</v>
      </c>
      <c r="I9632" s="3" t="s">
        <v>1624</v>
      </c>
      <c r="J9632" s="3" t="s">
        <v>37</v>
      </c>
      <c r="K9632" s="3" t="s">
        <v>23</v>
      </c>
      <c r="L9632" s="3" t="s">
        <v>4886</v>
      </c>
      <c r="M9632" s="3" t="s">
        <v>100</v>
      </c>
      <c r="N9632" s="3">
        <v>79424</v>
      </c>
      <c r="O9632" s="3" t="s">
        <v>101</v>
      </c>
      <c r="P9632" s="3" t="s">
        <v>9713</v>
      </c>
      <c r="Q9632" s="3" t="s">
        <v>42</v>
      </c>
      <c r="R9632" s="3" t="s">
        <v>86</v>
      </c>
      <c r="S9632" s="3" t="s">
        <v>9714</v>
      </c>
      <c r="T9632" s="3">
        <v>9.2479999999999993</v>
      </c>
      <c r="U9632" s="35" cm="1">
        <f t="array" ref="U9632">INDEX('Pricing Strategy'!$F$4:$F$71,MATCH(1,(Dataset!$O9632='Pricing Strategy'!$B$4:$B$71)*(Dataset!$Q9632='Pricing Strategy'!$C$4:$C$71)*(Dataset!$R9632='Pricing Strategy'!$D$4:$D$71),))</f>
        <v>0.3</v>
      </c>
      <c r="V9632" s="3">
        <f>Dataset!$T9632*(1-Dataset!$U9632)</f>
        <v>6.4735999999999994</v>
      </c>
    </row>
    <row r="9633" spans="1:22" x14ac:dyDescent="0.3">
      <c r="A9633" s="32"/>
      <c r="C9633" s="3">
        <v>9628</v>
      </c>
      <c r="D9633" s="3" t="s">
        <v>10747</v>
      </c>
      <c r="E9633" s="34">
        <v>42331</v>
      </c>
      <c r="F9633" s="34">
        <v>42335</v>
      </c>
      <c r="G9633" s="3" t="s">
        <v>46</v>
      </c>
      <c r="H9633" s="3" t="s">
        <v>5189</v>
      </c>
      <c r="I9633" s="3" t="s">
        <v>5190</v>
      </c>
      <c r="J9633" s="3" t="s">
        <v>22</v>
      </c>
      <c r="K9633" s="3" t="s">
        <v>23</v>
      </c>
      <c r="L9633" s="3" t="s">
        <v>879</v>
      </c>
      <c r="M9633" s="3" t="s">
        <v>234</v>
      </c>
      <c r="N9633" s="3">
        <v>48227</v>
      </c>
      <c r="O9633" s="3" t="s">
        <v>101</v>
      </c>
      <c r="P9633" s="3" t="s">
        <v>3009</v>
      </c>
      <c r="Q9633" s="3" t="s">
        <v>42</v>
      </c>
      <c r="R9633" s="3" t="s">
        <v>71</v>
      </c>
      <c r="S9633" s="3" t="s">
        <v>3010</v>
      </c>
      <c r="T9633" s="3">
        <v>14.67</v>
      </c>
      <c r="U9633" s="35" cm="1">
        <f t="array" ref="U9633">INDEX('Pricing Strategy'!$F$4:$F$71,MATCH(1,(Dataset!$O9633='Pricing Strategy'!$B$4:$B$71)*(Dataset!$Q9633='Pricing Strategy'!$C$4:$C$71)*(Dataset!$R9633='Pricing Strategy'!$D$4:$D$71),))</f>
        <v>0.3</v>
      </c>
      <c r="V9633" s="3">
        <f>Dataset!$T9633*(1-Dataset!$U9633)</f>
        <v>10.269</v>
      </c>
    </row>
    <row r="9634" spans="1:22" x14ac:dyDescent="0.3">
      <c r="A9634" s="32"/>
      <c r="C9634" s="3">
        <v>9629</v>
      </c>
      <c r="D9634" s="3" t="s">
        <v>10748</v>
      </c>
      <c r="E9634" s="34">
        <v>42017</v>
      </c>
      <c r="F9634" s="34">
        <v>42022</v>
      </c>
      <c r="G9634" s="3" t="s">
        <v>46</v>
      </c>
      <c r="H9634" s="3" t="s">
        <v>3887</v>
      </c>
      <c r="I9634" s="3" t="s">
        <v>3888</v>
      </c>
      <c r="J9634" s="3" t="s">
        <v>22</v>
      </c>
      <c r="K9634" s="3" t="s">
        <v>23</v>
      </c>
      <c r="L9634" s="3" t="s">
        <v>603</v>
      </c>
      <c r="M9634" s="3" t="s">
        <v>494</v>
      </c>
      <c r="N9634" s="3">
        <v>43055</v>
      </c>
      <c r="O9634" s="3" t="s">
        <v>144</v>
      </c>
      <c r="P9634" s="3" t="s">
        <v>2781</v>
      </c>
      <c r="Q9634" s="3" t="s">
        <v>42</v>
      </c>
      <c r="R9634" s="3" t="s">
        <v>86</v>
      </c>
      <c r="S9634" s="3" t="s">
        <v>2782</v>
      </c>
      <c r="T9634" s="3">
        <v>37.408000000000001</v>
      </c>
      <c r="U9634" s="35" cm="1">
        <f t="array" ref="U9634">INDEX('Pricing Strategy'!$F$4:$F$71,MATCH(1,(Dataset!$O9634='Pricing Strategy'!$B$4:$B$71)*(Dataset!$Q9634='Pricing Strategy'!$C$4:$C$71)*(Dataset!$R9634='Pricing Strategy'!$D$4:$D$71),))</f>
        <v>0.4</v>
      </c>
      <c r="V9634" s="3">
        <f>Dataset!$T9634*(1-Dataset!$U9634)</f>
        <v>22.444800000000001</v>
      </c>
    </row>
    <row r="9635" spans="1:22" x14ac:dyDescent="0.3">
      <c r="A9635" s="32"/>
      <c r="C9635" s="3">
        <v>9630</v>
      </c>
      <c r="D9635" s="3" t="s">
        <v>10748</v>
      </c>
      <c r="E9635" s="34">
        <v>42017</v>
      </c>
      <c r="F9635" s="34">
        <v>42022</v>
      </c>
      <c r="G9635" s="3" t="s">
        <v>46</v>
      </c>
      <c r="H9635" s="3" t="s">
        <v>3887</v>
      </c>
      <c r="I9635" s="3" t="s">
        <v>3888</v>
      </c>
      <c r="J9635" s="3" t="s">
        <v>22</v>
      </c>
      <c r="K9635" s="3" t="s">
        <v>23</v>
      </c>
      <c r="L9635" s="3" t="s">
        <v>603</v>
      </c>
      <c r="M9635" s="3" t="s">
        <v>494</v>
      </c>
      <c r="N9635" s="3">
        <v>43055</v>
      </c>
      <c r="O9635" s="3" t="s">
        <v>144</v>
      </c>
      <c r="P9635" s="3" t="s">
        <v>6719</v>
      </c>
      <c r="Q9635" s="3" t="s">
        <v>42</v>
      </c>
      <c r="R9635" s="3" t="s">
        <v>71</v>
      </c>
      <c r="S9635" s="3" t="s">
        <v>6720</v>
      </c>
      <c r="T9635" s="3">
        <v>3.4380000000000002</v>
      </c>
      <c r="U9635" s="35" cm="1">
        <f t="array" ref="U9635">INDEX('Pricing Strategy'!$F$4:$F$71,MATCH(1,(Dataset!$O9635='Pricing Strategy'!$B$4:$B$71)*(Dataset!$Q9635='Pricing Strategy'!$C$4:$C$71)*(Dataset!$R9635='Pricing Strategy'!$D$4:$D$71),))</f>
        <v>0.4</v>
      </c>
      <c r="V9635" s="3">
        <f>Dataset!$T9635*(1-Dataset!$U9635)</f>
        <v>2.0628000000000002</v>
      </c>
    </row>
    <row r="9636" spans="1:22" x14ac:dyDescent="0.3">
      <c r="A9636" s="32"/>
      <c r="C9636" s="3">
        <v>9631</v>
      </c>
      <c r="D9636" s="3" t="s">
        <v>10749</v>
      </c>
      <c r="E9636" s="34">
        <v>42886</v>
      </c>
      <c r="F9636" s="34">
        <v>42892</v>
      </c>
      <c r="G9636" s="3" t="s">
        <v>46</v>
      </c>
      <c r="H9636" s="3" t="s">
        <v>3242</v>
      </c>
      <c r="I9636" s="3" t="s">
        <v>3243</v>
      </c>
      <c r="J9636" s="3" t="s">
        <v>22</v>
      </c>
      <c r="K9636" s="3" t="s">
        <v>23</v>
      </c>
      <c r="L9636" s="3" t="s">
        <v>262</v>
      </c>
      <c r="M9636" s="3" t="s">
        <v>263</v>
      </c>
      <c r="N9636" s="3">
        <v>10011</v>
      </c>
      <c r="O9636" s="3" t="s">
        <v>144</v>
      </c>
      <c r="P9636" s="3" t="s">
        <v>442</v>
      </c>
      <c r="Q9636" s="3" t="s">
        <v>42</v>
      </c>
      <c r="R9636" s="3" t="s">
        <v>71</v>
      </c>
      <c r="S9636" s="3" t="s">
        <v>443</v>
      </c>
      <c r="T9636" s="3">
        <v>7.1520000000000001</v>
      </c>
      <c r="U9636" s="35" cm="1">
        <f t="array" ref="U9636">INDEX('Pricing Strategy'!$F$4:$F$71,MATCH(1,(Dataset!$O9636='Pricing Strategy'!$B$4:$B$71)*(Dataset!$Q9636='Pricing Strategy'!$C$4:$C$71)*(Dataset!$R9636='Pricing Strategy'!$D$4:$D$71),))</f>
        <v>0.4</v>
      </c>
      <c r="V9636" s="3">
        <f>Dataset!$T9636*(1-Dataset!$U9636)</f>
        <v>4.2911999999999999</v>
      </c>
    </row>
    <row r="9637" spans="1:22" x14ac:dyDescent="0.3">
      <c r="A9637" s="32"/>
      <c r="C9637" s="3">
        <v>9632</v>
      </c>
      <c r="D9637" s="3" t="s">
        <v>10749</v>
      </c>
      <c r="E9637" s="34">
        <v>42886</v>
      </c>
      <c r="F9637" s="34">
        <v>42892</v>
      </c>
      <c r="G9637" s="3" t="s">
        <v>46</v>
      </c>
      <c r="H9637" s="3" t="s">
        <v>3242</v>
      </c>
      <c r="I9637" s="3" t="s">
        <v>3243</v>
      </c>
      <c r="J9637" s="3" t="s">
        <v>22</v>
      </c>
      <c r="K9637" s="3" t="s">
        <v>23</v>
      </c>
      <c r="L9637" s="3" t="s">
        <v>262</v>
      </c>
      <c r="M9637" s="3" t="s">
        <v>263</v>
      </c>
      <c r="N9637" s="3">
        <v>10011</v>
      </c>
      <c r="O9637" s="3" t="s">
        <v>144</v>
      </c>
      <c r="P9637" s="3" t="s">
        <v>7165</v>
      </c>
      <c r="Q9637" s="3" t="s">
        <v>67</v>
      </c>
      <c r="R9637" s="3" t="s">
        <v>68</v>
      </c>
      <c r="S9637" s="3" t="s">
        <v>7166</v>
      </c>
      <c r="T9637" s="3">
        <v>179.7</v>
      </c>
      <c r="U9637" s="35" cm="1">
        <f t="array" ref="U9637">INDEX('Pricing Strategy'!$F$4:$F$71,MATCH(1,(Dataset!$O9637='Pricing Strategy'!$B$4:$B$71)*(Dataset!$Q9637='Pricing Strategy'!$C$4:$C$71)*(Dataset!$R9637='Pricing Strategy'!$D$4:$D$71),))</f>
        <v>0.4</v>
      </c>
      <c r="V9637" s="3">
        <f>Dataset!$T9637*(1-Dataset!$U9637)</f>
        <v>107.82</v>
      </c>
    </row>
    <row r="9638" spans="1:22" x14ac:dyDescent="0.3">
      <c r="A9638" s="32"/>
      <c r="C9638" s="3">
        <v>9633</v>
      </c>
      <c r="D9638" s="3" t="s">
        <v>10750</v>
      </c>
      <c r="E9638" s="34">
        <v>43144</v>
      </c>
      <c r="F9638" s="34">
        <v>43148</v>
      </c>
      <c r="G9638" s="3" t="s">
        <v>46</v>
      </c>
      <c r="H9638" s="3" t="s">
        <v>6667</v>
      </c>
      <c r="I9638" s="3" t="s">
        <v>6668</v>
      </c>
      <c r="J9638" s="3" t="s">
        <v>22</v>
      </c>
      <c r="K9638" s="3" t="s">
        <v>23</v>
      </c>
      <c r="L9638" s="3" t="s">
        <v>405</v>
      </c>
      <c r="M9638" s="3" t="s">
        <v>225</v>
      </c>
      <c r="N9638" s="3">
        <v>55407</v>
      </c>
      <c r="O9638" s="3" t="s">
        <v>101</v>
      </c>
      <c r="P9638" s="3" t="s">
        <v>4821</v>
      </c>
      <c r="Q9638" s="3" t="s">
        <v>42</v>
      </c>
      <c r="R9638" s="3" t="s">
        <v>74</v>
      </c>
      <c r="S9638" s="3" t="s">
        <v>4822</v>
      </c>
      <c r="T9638" s="3">
        <v>90.64</v>
      </c>
      <c r="U9638" s="35" cm="1">
        <f t="array" ref="U9638">INDEX('Pricing Strategy'!$F$4:$F$71,MATCH(1,(Dataset!$O9638='Pricing Strategy'!$B$4:$B$71)*(Dataset!$Q9638='Pricing Strategy'!$C$4:$C$71)*(Dataset!$R9638='Pricing Strategy'!$D$4:$D$71),))</f>
        <v>0.3</v>
      </c>
      <c r="V9638" s="3">
        <f>Dataset!$T9638*(1-Dataset!$U9638)</f>
        <v>63.447999999999993</v>
      </c>
    </row>
    <row r="9639" spans="1:22" x14ac:dyDescent="0.3">
      <c r="A9639" s="32"/>
      <c r="C9639" s="3">
        <v>9634</v>
      </c>
      <c r="D9639" s="3" t="s">
        <v>10751</v>
      </c>
      <c r="E9639" s="34">
        <v>42291</v>
      </c>
      <c r="F9639" s="34">
        <v>42294</v>
      </c>
      <c r="G9639" s="3" t="s">
        <v>184</v>
      </c>
      <c r="H9639" s="3" t="s">
        <v>5810</v>
      </c>
      <c r="I9639" s="3" t="s">
        <v>5811</v>
      </c>
      <c r="J9639" s="3" t="s">
        <v>22</v>
      </c>
      <c r="K9639" s="3" t="s">
        <v>23</v>
      </c>
      <c r="L9639" s="3" t="s">
        <v>4102</v>
      </c>
      <c r="M9639" s="3" t="s">
        <v>1245</v>
      </c>
      <c r="N9639" s="3">
        <v>2149</v>
      </c>
      <c r="O9639" s="3" t="s">
        <v>144</v>
      </c>
      <c r="P9639" s="3" t="s">
        <v>3990</v>
      </c>
      <c r="Q9639" s="3" t="s">
        <v>67</v>
      </c>
      <c r="R9639" s="3" t="s">
        <v>157</v>
      </c>
      <c r="S9639" s="3" t="s">
        <v>3991</v>
      </c>
      <c r="T9639" s="3">
        <v>177</v>
      </c>
      <c r="U9639" s="35" cm="1">
        <f t="array" ref="U9639">INDEX('Pricing Strategy'!$F$4:$F$71,MATCH(1,(Dataset!$O9639='Pricing Strategy'!$B$4:$B$71)*(Dataset!$Q9639='Pricing Strategy'!$C$4:$C$71)*(Dataset!$R9639='Pricing Strategy'!$D$4:$D$71),))</f>
        <v>0.45</v>
      </c>
      <c r="V9639" s="3">
        <f>Dataset!$T9639*(1-Dataset!$U9639)</f>
        <v>97.350000000000009</v>
      </c>
    </row>
    <row r="9640" spans="1:22" x14ac:dyDescent="0.3">
      <c r="A9640" s="32"/>
      <c r="C9640" s="3">
        <v>9635</v>
      </c>
      <c r="D9640" s="3" t="s">
        <v>10751</v>
      </c>
      <c r="E9640" s="34">
        <v>42291</v>
      </c>
      <c r="F9640" s="34">
        <v>42294</v>
      </c>
      <c r="G9640" s="3" t="s">
        <v>184</v>
      </c>
      <c r="H9640" s="3" t="s">
        <v>5810</v>
      </c>
      <c r="I9640" s="3" t="s">
        <v>5811</v>
      </c>
      <c r="J9640" s="3" t="s">
        <v>22</v>
      </c>
      <c r="K9640" s="3" t="s">
        <v>23</v>
      </c>
      <c r="L9640" s="3" t="s">
        <v>4102</v>
      </c>
      <c r="M9640" s="3" t="s">
        <v>1245</v>
      </c>
      <c r="N9640" s="3">
        <v>2149</v>
      </c>
      <c r="O9640" s="3" t="s">
        <v>144</v>
      </c>
      <c r="P9640" s="3" t="s">
        <v>345</v>
      </c>
      <c r="Q9640" s="3" t="s">
        <v>42</v>
      </c>
      <c r="R9640" s="3" t="s">
        <v>55</v>
      </c>
      <c r="S9640" s="3" t="s">
        <v>346</v>
      </c>
      <c r="T9640" s="3">
        <v>79.45</v>
      </c>
      <c r="U9640" s="35" cm="1">
        <f t="array" ref="U9640">INDEX('Pricing Strategy'!$F$4:$F$71,MATCH(1,(Dataset!$O9640='Pricing Strategy'!$B$4:$B$71)*(Dataset!$Q9640='Pricing Strategy'!$C$4:$C$71)*(Dataset!$R9640='Pricing Strategy'!$D$4:$D$71),))</f>
        <v>0.5</v>
      </c>
      <c r="V9640" s="3">
        <f>Dataset!$T9640*(1-Dataset!$U9640)</f>
        <v>39.725000000000001</v>
      </c>
    </row>
    <row r="9641" spans="1:22" x14ac:dyDescent="0.3">
      <c r="A9641" s="32"/>
      <c r="C9641" s="3">
        <v>9636</v>
      </c>
      <c r="D9641" s="3" t="s">
        <v>10751</v>
      </c>
      <c r="E9641" s="34">
        <v>42291</v>
      </c>
      <c r="F9641" s="34">
        <v>42294</v>
      </c>
      <c r="G9641" s="3" t="s">
        <v>184</v>
      </c>
      <c r="H9641" s="3" t="s">
        <v>5810</v>
      </c>
      <c r="I9641" s="3" t="s">
        <v>5811</v>
      </c>
      <c r="J9641" s="3" t="s">
        <v>22</v>
      </c>
      <c r="K9641" s="3" t="s">
        <v>23</v>
      </c>
      <c r="L9641" s="3" t="s">
        <v>4102</v>
      </c>
      <c r="M9641" s="3" t="s">
        <v>1245</v>
      </c>
      <c r="N9641" s="3">
        <v>2149</v>
      </c>
      <c r="O9641" s="3" t="s">
        <v>144</v>
      </c>
      <c r="P9641" s="3" t="s">
        <v>7670</v>
      </c>
      <c r="Q9641" s="3" t="s">
        <v>28</v>
      </c>
      <c r="R9641" s="3" t="s">
        <v>32</v>
      </c>
      <c r="S9641" s="3" t="s">
        <v>7671</v>
      </c>
      <c r="T9641" s="3">
        <v>1628.82</v>
      </c>
      <c r="U9641" s="35" cm="1">
        <f t="array" ref="U9641">INDEX('Pricing Strategy'!$F$4:$F$71,MATCH(1,(Dataset!$O9641='Pricing Strategy'!$B$4:$B$71)*(Dataset!$Q9641='Pricing Strategy'!$C$4:$C$71)*(Dataset!$R9641='Pricing Strategy'!$D$4:$D$71),))</f>
        <v>0.45</v>
      </c>
      <c r="V9641" s="3">
        <f>Dataset!$T9641*(1-Dataset!$U9641)</f>
        <v>895.851</v>
      </c>
    </row>
    <row r="9642" spans="1:22" x14ac:dyDescent="0.3">
      <c r="A9642" s="32"/>
      <c r="C9642" s="3">
        <v>9637</v>
      </c>
      <c r="D9642" s="3" t="s">
        <v>10752</v>
      </c>
      <c r="E9642" s="34">
        <v>42326</v>
      </c>
      <c r="F9642" s="34">
        <v>42333</v>
      </c>
      <c r="G9642" s="3" t="s">
        <v>46</v>
      </c>
      <c r="H9642" s="3" t="s">
        <v>1623</v>
      </c>
      <c r="I9642" s="3" t="s">
        <v>1624</v>
      </c>
      <c r="J9642" s="3" t="s">
        <v>37</v>
      </c>
      <c r="K9642" s="3" t="s">
        <v>23</v>
      </c>
      <c r="L9642" s="3" t="s">
        <v>91</v>
      </c>
      <c r="M9642" s="3" t="s">
        <v>92</v>
      </c>
      <c r="N9642" s="3">
        <v>98105</v>
      </c>
      <c r="O9642" s="3" t="s">
        <v>40</v>
      </c>
      <c r="P9642" s="3" t="s">
        <v>2209</v>
      </c>
      <c r="Q9642" s="3" t="s">
        <v>28</v>
      </c>
      <c r="R9642" s="3" t="s">
        <v>61</v>
      </c>
      <c r="S9642" s="3" t="s">
        <v>2210</v>
      </c>
      <c r="T9642" s="3">
        <v>137.54</v>
      </c>
      <c r="U9642" s="35" cm="1">
        <f t="array" ref="U9642">INDEX('Pricing Strategy'!$F$4:$F$71,MATCH(1,(Dataset!$O9642='Pricing Strategy'!$B$4:$B$71)*(Dataset!$Q9642='Pricing Strategy'!$C$4:$C$71)*(Dataset!$R9642='Pricing Strategy'!$D$4:$D$71),))</f>
        <v>0.4</v>
      </c>
      <c r="V9642" s="3">
        <f>Dataset!$T9642*(1-Dataset!$U9642)</f>
        <v>82.523999999999987</v>
      </c>
    </row>
    <row r="9643" spans="1:22" x14ac:dyDescent="0.3">
      <c r="A9643" s="32"/>
      <c r="C9643" s="3">
        <v>9638</v>
      </c>
      <c r="D9643" s="3" t="s">
        <v>10752</v>
      </c>
      <c r="E9643" s="34">
        <v>42326</v>
      </c>
      <c r="F9643" s="34">
        <v>42333</v>
      </c>
      <c r="G9643" s="3" t="s">
        <v>46</v>
      </c>
      <c r="H9643" s="3" t="s">
        <v>1623</v>
      </c>
      <c r="I9643" s="3" t="s">
        <v>1624</v>
      </c>
      <c r="J9643" s="3" t="s">
        <v>37</v>
      </c>
      <c r="K9643" s="3" t="s">
        <v>23</v>
      </c>
      <c r="L9643" s="3" t="s">
        <v>91</v>
      </c>
      <c r="M9643" s="3" t="s">
        <v>92</v>
      </c>
      <c r="N9643" s="3">
        <v>98105</v>
      </c>
      <c r="O9643" s="3" t="s">
        <v>40</v>
      </c>
      <c r="P9643" s="3" t="s">
        <v>3778</v>
      </c>
      <c r="Q9643" s="3" t="s">
        <v>28</v>
      </c>
      <c r="R9643" s="3" t="s">
        <v>52</v>
      </c>
      <c r="S9643" s="3" t="s">
        <v>3779</v>
      </c>
      <c r="T9643" s="3">
        <v>730.2</v>
      </c>
      <c r="U9643" s="35" cm="1">
        <f t="array" ref="U9643">INDEX('Pricing Strategy'!$F$4:$F$71,MATCH(1,(Dataset!$O9643='Pricing Strategy'!$B$4:$B$71)*(Dataset!$Q9643='Pricing Strategy'!$C$4:$C$71)*(Dataset!$R9643='Pricing Strategy'!$D$4:$D$71),))</f>
        <v>0.45</v>
      </c>
      <c r="V9643" s="3">
        <f>Dataset!$T9643*(1-Dataset!$U9643)</f>
        <v>401.61000000000007</v>
      </c>
    </row>
    <row r="9644" spans="1:22" x14ac:dyDescent="0.3">
      <c r="A9644" s="32"/>
      <c r="C9644" s="3">
        <v>9639</v>
      </c>
      <c r="D9644" s="3" t="s">
        <v>10753</v>
      </c>
      <c r="E9644" s="34">
        <v>43416</v>
      </c>
      <c r="F9644" s="34">
        <v>43419</v>
      </c>
      <c r="G9644" s="3" t="s">
        <v>19</v>
      </c>
      <c r="H9644" s="3" t="s">
        <v>1829</v>
      </c>
      <c r="I9644" s="3" t="s">
        <v>1830</v>
      </c>
      <c r="J9644" s="3" t="s">
        <v>22</v>
      </c>
      <c r="K9644" s="3" t="s">
        <v>23</v>
      </c>
      <c r="L9644" s="3" t="s">
        <v>38</v>
      </c>
      <c r="M9644" s="3" t="s">
        <v>39</v>
      </c>
      <c r="N9644" s="3">
        <v>90032</v>
      </c>
      <c r="O9644" s="3" t="s">
        <v>40</v>
      </c>
      <c r="P9644" s="3" t="s">
        <v>9713</v>
      </c>
      <c r="Q9644" s="3" t="s">
        <v>42</v>
      </c>
      <c r="R9644" s="3" t="s">
        <v>86</v>
      </c>
      <c r="S9644" s="3" t="s">
        <v>9714</v>
      </c>
      <c r="T9644" s="3">
        <v>11.56</v>
      </c>
      <c r="U9644" s="35" cm="1">
        <f t="array" ref="U9644">INDEX('Pricing Strategy'!$F$4:$F$71,MATCH(1,(Dataset!$O9644='Pricing Strategy'!$B$4:$B$71)*(Dataset!$Q9644='Pricing Strategy'!$C$4:$C$71)*(Dataset!$R9644='Pricing Strategy'!$D$4:$D$71),))</f>
        <v>0.4</v>
      </c>
      <c r="V9644" s="3">
        <f>Dataset!$T9644*(1-Dataset!$U9644)</f>
        <v>6.9359999999999999</v>
      </c>
    </row>
    <row r="9645" spans="1:22" x14ac:dyDescent="0.3">
      <c r="A9645" s="32"/>
      <c r="C9645" s="3">
        <v>9640</v>
      </c>
      <c r="D9645" s="3" t="s">
        <v>10754</v>
      </c>
      <c r="E9645" s="34">
        <v>42397</v>
      </c>
      <c r="F9645" s="34">
        <v>42400</v>
      </c>
      <c r="G9645" s="3" t="s">
        <v>19</v>
      </c>
      <c r="H9645" s="3" t="s">
        <v>829</v>
      </c>
      <c r="I9645" s="3" t="s">
        <v>830</v>
      </c>
      <c r="J9645" s="3" t="s">
        <v>22</v>
      </c>
      <c r="K9645" s="3" t="s">
        <v>23</v>
      </c>
      <c r="L9645" s="3" t="s">
        <v>83</v>
      </c>
      <c r="M9645" s="3" t="s">
        <v>84</v>
      </c>
      <c r="N9645" s="3">
        <v>28027</v>
      </c>
      <c r="O9645" s="3" t="s">
        <v>26</v>
      </c>
      <c r="P9645" s="3" t="s">
        <v>2320</v>
      </c>
      <c r="Q9645" s="3" t="s">
        <v>28</v>
      </c>
      <c r="R9645" s="3" t="s">
        <v>52</v>
      </c>
      <c r="S9645" s="3" t="s">
        <v>2321</v>
      </c>
      <c r="T9645" s="3">
        <v>4297.6440000000002</v>
      </c>
      <c r="U9645" s="35" cm="1">
        <f t="array" ref="U9645">INDEX('Pricing Strategy'!$F$4:$F$71,MATCH(1,(Dataset!$O9645='Pricing Strategy'!$B$4:$B$71)*(Dataset!$Q9645='Pricing Strategy'!$C$4:$C$71)*(Dataset!$R9645='Pricing Strategy'!$D$4:$D$71),))</f>
        <v>0.3</v>
      </c>
      <c r="V9645" s="3">
        <f>Dataset!$T9645*(1-Dataset!$U9645)</f>
        <v>3008.3508000000002</v>
      </c>
    </row>
    <row r="9646" spans="1:22" x14ac:dyDescent="0.3">
      <c r="A9646" s="32"/>
      <c r="C9646" s="3">
        <v>9641</v>
      </c>
      <c r="D9646" s="3" t="s">
        <v>10755</v>
      </c>
      <c r="E9646" s="34">
        <v>42070</v>
      </c>
      <c r="F9646" s="34">
        <v>42075</v>
      </c>
      <c r="G9646" s="3" t="s">
        <v>46</v>
      </c>
      <c r="H9646" s="3" t="s">
        <v>9532</v>
      </c>
      <c r="I9646" s="3" t="s">
        <v>9533</v>
      </c>
      <c r="J9646" s="3" t="s">
        <v>37</v>
      </c>
      <c r="K9646" s="3" t="s">
        <v>23</v>
      </c>
      <c r="L9646" s="3" t="s">
        <v>91</v>
      </c>
      <c r="M9646" s="3" t="s">
        <v>92</v>
      </c>
      <c r="N9646" s="3">
        <v>98103</v>
      </c>
      <c r="O9646" s="3" t="s">
        <v>40</v>
      </c>
      <c r="P9646" s="3" t="s">
        <v>468</v>
      </c>
      <c r="Q9646" s="3" t="s">
        <v>42</v>
      </c>
      <c r="R9646" s="3" t="s">
        <v>64</v>
      </c>
      <c r="S9646" s="3" t="s">
        <v>469</v>
      </c>
      <c r="T9646" s="3">
        <v>20.65</v>
      </c>
      <c r="U9646" s="35" cm="1">
        <f t="array" ref="U9646">INDEX('Pricing Strategy'!$F$4:$F$71,MATCH(1,(Dataset!$O9646='Pricing Strategy'!$B$4:$B$71)*(Dataset!$Q9646='Pricing Strategy'!$C$4:$C$71)*(Dataset!$R9646='Pricing Strategy'!$D$4:$D$71),))</f>
        <v>0.45</v>
      </c>
      <c r="V9646" s="3">
        <f>Dataset!$T9646*(1-Dataset!$U9646)</f>
        <v>11.3575</v>
      </c>
    </row>
    <row r="9647" spans="1:22" x14ac:dyDescent="0.3">
      <c r="A9647" s="32"/>
      <c r="C9647" s="3">
        <v>9642</v>
      </c>
      <c r="D9647" s="3" t="s">
        <v>10755</v>
      </c>
      <c r="E9647" s="34">
        <v>42070</v>
      </c>
      <c r="F9647" s="34">
        <v>42075</v>
      </c>
      <c r="G9647" s="3" t="s">
        <v>46</v>
      </c>
      <c r="H9647" s="3" t="s">
        <v>9532</v>
      </c>
      <c r="I9647" s="3" t="s">
        <v>9533</v>
      </c>
      <c r="J9647" s="3" t="s">
        <v>37</v>
      </c>
      <c r="K9647" s="3" t="s">
        <v>23</v>
      </c>
      <c r="L9647" s="3" t="s">
        <v>91</v>
      </c>
      <c r="M9647" s="3" t="s">
        <v>92</v>
      </c>
      <c r="N9647" s="3">
        <v>98103</v>
      </c>
      <c r="O9647" s="3" t="s">
        <v>40</v>
      </c>
      <c r="P9647" s="3" t="s">
        <v>1413</v>
      </c>
      <c r="Q9647" s="3" t="s">
        <v>42</v>
      </c>
      <c r="R9647" s="3" t="s">
        <v>55</v>
      </c>
      <c r="S9647" s="3" t="s">
        <v>1414</v>
      </c>
      <c r="T9647" s="3">
        <v>204.9</v>
      </c>
      <c r="U9647" s="35" cm="1">
        <f t="array" ref="U9647">INDEX('Pricing Strategy'!$F$4:$F$71,MATCH(1,(Dataset!$O9647='Pricing Strategy'!$B$4:$B$71)*(Dataset!$Q9647='Pricing Strategy'!$C$4:$C$71)*(Dataset!$R9647='Pricing Strategy'!$D$4:$D$71),))</f>
        <v>0.5</v>
      </c>
      <c r="V9647" s="3">
        <f>Dataset!$T9647*(1-Dataset!$U9647)</f>
        <v>102.45</v>
      </c>
    </row>
    <row r="9648" spans="1:22" x14ac:dyDescent="0.3">
      <c r="A9648" s="32"/>
      <c r="C9648" s="3">
        <v>9643</v>
      </c>
      <c r="D9648" s="3" t="s">
        <v>10755</v>
      </c>
      <c r="E9648" s="34">
        <v>42070</v>
      </c>
      <c r="F9648" s="34">
        <v>42075</v>
      </c>
      <c r="G9648" s="3" t="s">
        <v>46</v>
      </c>
      <c r="H9648" s="3" t="s">
        <v>9532</v>
      </c>
      <c r="I9648" s="3" t="s">
        <v>9533</v>
      </c>
      <c r="J9648" s="3" t="s">
        <v>37</v>
      </c>
      <c r="K9648" s="3" t="s">
        <v>23</v>
      </c>
      <c r="L9648" s="3" t="s">
        <v>91</v>
      </c>
      <c r="M9648" s="3" t="s">
        <v>92</v>
      </c>
      <c r="N9648" s="3">
        <v>98103</v>
      </c>
      <c r="O9648" s="3" t="s">
        <v>40</v>
      </c>
      <c r="P9648" s="3" t="s">
        <v>10554</v>
      </c>
      <c r="Q9648" s="3" t="s">
        <v>28</v>
      </c>
      <c r="R9648" s="3" t="s">
        <v>32</v>
      </c>
      <c r="S9648" s="3" t="s">
        <v>10555</v>
      </c>
      <c r="T9648" s="3">
        <v>436.70400000000001</v>
      </c>
      <c r="U9648" s="35" cm="1">
        <f t="array" ref="U9648">INDEX('Pricing Strategy'!$F$4:$F$71,MATCH(1,(Dataset!$O9648='Pricing Strategy'!$B$4:$B$71)*(Dataset!$Q9648='Pricing Strategy'!$C$4:$C$71)*(Dataset!$R9648='Pricing Strategy'!$D$4:$D$71),))</f>
        <v>0.45</v>
      </c>
      <c r="V9648" s="3">
        <f>Dataset!$T9648*(1-Dataset!$U9648)</f>
        <v>240.18720000000002</v>
      </c>
    </row>
    <row r="9649" spans="1:22" x14ac:dyDescent="0.3">
      <c r="A9649" s="32"/>
      <c r="C9649" s="3">
        <v>9644</v>
      </c>
      <c r="D9649" s="3" t="s">
        <v>10755</v>
      </c>
      <c r="E9649" s="34">
        <v>42070</v>
      </c>
      <c r="F9649" s="34">
        <v>42075</v>
      </c>
      <c r="G9649" s="3" t="s">
        <v>46</v>
      </c>
      <c r="H9649" s="3" t="s">
        <v>9532</v>
      </c>
      <c r="I9649" s="3" t="s">
        <v>9533</v>
      </c>
      <c r="J9649" s="3" t="s">
        <v>37</v>
      </c>
      <c r="K9649" s="3" t="s">
        <v>23</v>
      </c>
      <c r="L9649" s="3" t="s">
        <v>91</v>
      </c>
      <c r="M9649" s="3" t="s">
        <v>92</v>
      </c>
      <c r="N9649" s="3">
        <v>98103</v>
      </c>
      <c r="O9649" s="3" t="s">
        <v>40</v>
      </c>
      <c r="P9649" s="3" t="s">
        <v>6361</v>
      </c>
      <c r="Q9649" s="3" t="s">
        <v>28</v>
      </c>
      <c r="R9649" s="3" t="s">
        <v>32</v>
      </c>
      <c r="S9649" s="3" t="s">
        <v>6362</v>
      </c>
      <c r="T9649" s="3">
        <v>481.56799999999998</v>
      </c>
      <c r="U9649" s="35" cm="1">
        <f t="array" ref="U9649">INDEX('Pricing Strategy'!$F$4:$F$71,MATCH(1,(Dataset!$O9649='Pricing Strategy'!$B$4:$B$71)*(Dataset!$Q9649='Pricing Strategy'!$C$4:$C$71)*(Dataset!$R9649='Pricing Strategy'!$D$4:$D$71),))</f>
        <v>0.45</v>
      </c>
      <c r="V9649" s="3">
        <f>Dataset!$T9649*(1-Dataset!$U9649)</f>
        <v>264.86240000000004</v>
      </c>
    </row>
    <row r="9650" spans="1:22" x14ac:dyDescent="0.3">
      <c r="A9650" s="32"/>
      <c r="C9650" s="3">
        <v>9645</v>
      </c>
      <c r="D9650" s="3" t="s">
        <v>10756</v>
      </c>
      <c r="E9650" s="34">
        <v>43259</v>
      </c>
      <c r="F9650" s="34">
        <v>43264</v>
      </c>
      <c r="G9650" s="3" t="s">
        <v>46</v>
      </c>
      <c r="H9650" s="3" t="s">
        <v>3166</v>
      </c>
      <c r="I9650" s="3" t="s">
        <v>3167</v>
      </c>
      <c r="J9650" s="3" t="s">
        <v>22</v>
      </c>
      <c r="K9650" s="3" t="s">
        <v>23</v>
      </c>
      <c r="L9650" s="3" t="s">
        <v>3948</v>
      </c>
      <c r="M9650" s="3" t="s">
        <v>306</v>
      </c>
      <c r="N9650" s="3">
        <v>85301</v>
      </c>
      <c r="O9650" s="3" t="s">
        <v>40</v>
      </c>
      <c r="P9650" s="3" t="s">
        <v>4389</v>
      </c>
      <c r="Q9650" s="3" t="s">
        <v>67</v>
      </c>
      <c r="R9650" s="3" t="s">
        <v>157</v>
      </c>
      <c r="S9650" s="3" t="s">
        <v>4390</v>
      </c>
      <c r="T9650" s="3">
        <v>89.543999999999997</v>
      </c>
      <c r="U9650" s="35" cm="1">
        <f t="array" ref="U9650">INDEX('Pricing Strategy'!$F$4:$F$71,MATCH(1,(Dataset!$O9650='Pricing Strategy'!$B$4:$B$71)*(Dataset!$Q9650='Pricing Strategy'!$C$4:$C$71)*(Dataset!$R9650='Pricing Strategy'!$D$4:$D$71),))</f>
        <v>0.45</v>
      </c>
      <c r="V9650" s="3">
        <f>Dataset!$T9650*(1-Dataset!$U9650)</f>
        <v>49.249200000000002</v>
      </c>
    </row>
    <row r="9651" spans="1:22" x14ac:dyDescent="0.3">
      <c r="A9651" s="32"/>
      <c r="C9651" s="3">
        <v>9646</v>
      </c>
      <c r="D9651" s="3" t="s">
        <v>10756</v>
      </c>
      <c r="E9651" s="34">
        <v>43259</v>
      </c>
      <c r="F9651" s="34">
        <v>43264</v>
      </c>
      <c r="G9651" s="3" t="s">
        <v>46</v>
      </c>
      <c r="H9651" s="3" t="s">
        <v>3166</v>
      </c>
      <c r="I9651" s="3" t="s">
        <v>3167</v>
      </c>
      <c r="J9651" s="3" t="s">
        <v>22</v>
      </c>
      <c r="K9651" s="3" t="s">
        <v>23</v>
      </c>
      <c r="L9651" s="3" t="s">
        <v>3948</v>
      </c>
      <c r="M9651" s="3" t="s">
        <v>306</v>
      </c>
      <c r="N9651" s="3">
        <v>85301</v>
      </c>
      <c r="O9651" s="3" t="s">
        <v>40</v>
      </c>
      <c r="P9651" s="3" t="s">
        <v>884</v>
      </c>
      <c r="Q9651" s="3" t="s">
        <v>42</v>
      </c>
      <c r="R9651" s="3" t="s">
        <v>55</v>
      </c>
      <c r="S9651" s="3" t="s">
        <v>885</v>
      </c>
      <c r="T9651" s="3">
        <v>35.167999999999999</v>
      </c>
      <c r="U9651" s="35" cm="1">
        <f t="array" ref="U9651">INDEX('Pricing Strategy'!$F$4:$F$71,MATCH(1,(Dataset!$O9651='Pricing Strategy'!$B$4:$B$71)*(Dataset!$Q9651='Pricing Strategy'!$C$4:$C$71)*(Dataset!$R9651='Pricing Strategy'!$D$4:$D$71),))</f>
        <v>0.5</v>
      </c>
      <c r="V9651" s="3">
        <f>Dataset!$T9651*(1-Dataset!$U9651)</f>
        <v>17.584</v>
      </c>
    </row>
    <row r="9652" spans="1:22" x14ac:dyDescent="0.3">
      <c r="A9652" s="32"/>
      <c r="C9652" s="3">
        <v>9647</v>
      </c>
      <c r="D9652" s="3" t="s">
        <v>10756</v>
      </c>
      <c r="E9652" s="34">
        <v>43259</v>
      </c>
      <c r="F9652" s="34">
        <v>43264</v>
      </c>
      <c r="G9652" s="3" t="s">
        <v>46</v>
      </c>
      <c r="H9652" s="3" t="s">
        <v>3166</v>
      </c>
      <c r="I9652" s="3" t="s">
        <v>3167</v>
      </c>
      <c r="J9652" s="3" t="s">
        <v>22</v>
      </c>
      <c r="K9652" s="3" t="s">
        <v>23</v>
      </c>
      <c r="L9652" s="3" t="s">
        <v>3948</v>
      </c>
      <c r="M9652" s="3" t="s">
        <v>306</v>
      </c>
      <c r="N9652" s="3">
        <v>85301</v>
      </c>
      <c r="O9652" s="3" t="s">
        <v>40</v>
      </c>
      <c r="P9652" s="3" t="s">
        <v>1063</v>
      </c>
      <c r="Q9652" s="3" t="s">
        <v>42</v>
      </c>
      <c r="R9652" s="3" t="s">
        <v>71</v>
      </c>
      <c r="S9652" s="3" t="s">
        <v>1064</v>
      </c>
      <c r="T9652" s="3">
        <v>72.587999999999994</v>
      </c>
      <c r="U9652" s="35" cm="1">
        <f t="array" ref="U9652">INDEX('Pricing Strategy'!$F$4:$F$71,MATCH(1,(Dataset!$O9652='Pricing Strategy'!$B$4:$B$71)*(Dataset!$Q9652='Pricing Strategy'!$C$4:$C$71)*(Dataset!$R9652='Pricing Strategy'!$D$4:$D$71),))</f>
        <v>0.4</v>
      </c>
      <c r="V9652" s="3">
        <f>Dataset!$T9652*(1-Dataset!$U9652)</f>
        <v>43.552799999999998</v>
      </c>
    </row>
    <row r="9653" spans="1:22" x14ac:dyDescent="0.3">
      <c r="A9653" s="32"/>
      <c r="C9653" s="3">
        <v>9648</v>
      </c>
      <c r="D9653" s="3" t="s">
        <v>10757</v>
      </c>
      <c r="E9653" s="34">
        <v>42327</v>
      </c>
      <c r="F9653" s="34">
        <v>42332</v>
      </c>
      <c r="G9653" s="3" t="s">
        <v>46</v>
      </c>
      <c r="H9653" s="3" t="s">
        <v>5250</v>
      </c>
      <c r="I9653" s="3" t="s">
        <v>5251</v>
      </c>
      <c r="J9653" s="3" t="s">
        <v>22</v>
      </c>
      <c r="K9653" s="3" t="s">
        <v>23</v>
      </c>
      <c r="L9653" s="3" t="s">
        <v>10758</v>
      </c>
      <c r="M9653" s="3" t="s">
        <v>225</v>
      </c>
      <c r="N9653" s="3">
        <v>55433</v>
      </c>
      <c r="O9653" s="3" t="s">
        <v>101</v>
      </c>
      <c r="P9653" s="3" t="s">
        <v>4501</v>
      </c>
      <c r="Q9653" s="3" t="s">
        <v>42</v>
      </c>
      <c r="R9653" s="3" t="s">
        <v>55</v>
      </c>
      <c r="S9653" s="3" t="s">
        <v>4502</v>
      </c>
      <c r="T9653" s="3">
        <v>221.16</v>
      </c>
      <c r="U9653" s="35" cm="1">
        <f t="array" ref="U9653">INDEX('Pricing Strategy'!$F$4:$F$71,MATCH(1,(Dataset!$O9653='Pricing Strategy'!$B$4:$B$71)*(Dataset!$Q9653='Pricing Strategy'!$C$4:$C$71)*(Dataset!$R9653='Pricing Strategy'!$D$4:$D$71),))</f>
        <v>0.4</v>
      </c>
      <c r="V9653" s="3">
        <f>Dataset!$T9653*(1-Dataset!$U9653)</f>
        <v>132.696</v>
      </c>
    </row>
    <row r="9654" spans="1:22" x14ac:dyDescent="0.3">
      <c r="A9654" s="32"/>
      <c r="C9654" s="3">
        <v>9649</v>
      </c>
      <c r="D9654" s="3" t="s">
        <v>10757</v>
      </c>
      <c r="E9654" s="34">
        <v>42327</v>
      </c>
      <c r="F9654" s="34">
        <v>42332</v>
      </c>
      <c r="G9654" s="3" t="s">
        <v>46</v>
      </c>
      <c r="H9654" s="3" t="s">
        <v>5250</v>
      </c>
      <c r="I9654" s="3" t="s">
        <v>5251</v>
      </c>
      <c r="J9654" s="3" t="s">
        <v>22</v>
      </c>
      <c r="K9654" s="3" t="s">
        <v>23</v>
      </c>
      <c r="L9654" s="3" t="s">
        <v>10758</v>
      </c>
      <c r="M9654" s="3" t="s">
        <v>225</v>
      </c>
      <c r="N9654" s="3">
        <v>55433</v>
      </c>
      <c r="O9654" s="3" t="s">
        <v>101</v>
      </c>
      <c r="P9654" s="3" t="s">
        <v>2088</v>
      </c>
      <c r="Q9654" s="3" t="s">
        <v>67</v>
      </c>
      <c r="R9654" s="3" t="s">
        <v>68</v>
      </c>
      <c r="S9654" s="3" t="s">
        <v>2089</v>
      </c>
      <c r="T9654" s="3">
        <v>281.97000000000003</v>
      </c>
      <c r="U9654" s="35" cm="1">
        <f t="array" ref="U9654">INDEX('Pricing Strategy'!$F$4:$F$71,MATCH(1,(Dataset!$O9654='Pricing Strategy'!$B$4:$B$71)*(Dataset!$Q9654='Pricing Strategy'!$C$4:$C$71)*(Dataset!$R9654='Pricing Strategy'!$D$4:$D$71),))</f>
        <v>0.3</v>
      </c>
      <c r="V9654" s="3">
        <f>Dataset!$T9654*(1-Dataset!$U9654)</f>
        <v>197.37900000000002</v>
      </c>
    </row>
    <row r="9655" spans="1:22" x14ac:dyDescent="0.3">
      <c r="A9655" s="32"/>
      <c r="C9655" s="3">
        <v>9650</v>
      </c>
      <c r="D9655" s="3" t="s">
        <v>10759</v>
      </c>
      <c r="E9655" s="34">
        <v>43065</v>
      </c>
      <c r="F9655" s="34">
        <v>43069</v>
      </c>
      <c r="G9655" s="3" t="s">
        <v>46</v>
      </c>
      <c r="H9655" s="3" t="s">
        <v>2761</v>
      </c>
      <c r="I9655" s="3" t="s">
        <v>2762</v>
      </c>
      <c r="J9655" s="3" t="s">
        <v>22</v>
      </c>
      <c r="K9655" s="3" t="s">
        <v>23</v>
      </c>
      <c r="L9655" s="3" t="s">
        <v>38</v>
      </c>
      <c r="M9655" s="3" t="s">
        <v>39</v>
      </c>
      <c r="N9655" s="3">
        <v>90045</v>
      </c>
      <c r="O9655" s="3" t="s">
        <v>40</v>
      </c>
      <c r="P9655" s="3" t="s">
        <v>5025</v>
      </c>
      <c r="Q9655" s="3" t="s">
        <v>28</v>
      </c>
      <c r="R9655" s="3" t="s">
        <v>29</v>
      </c>
      <c r="S9655" s="3" t="s">
        <v>5026</v>
      </c>
      <c r="T9655" s="3">
        <v>3406.6640000000002</v>
      </c>
      <c r="U9655" s="35" cm="1">
        <f t="array" ref="U9655">INDEX('Pricing Strategy'!$F$4:$F$71,MATCH(1,(Dataset!$O9655='Pricing Strategy'!$B$4:$B$71)*(Dataset!$Q9655='Pricing Strategy'!$C$4:$C$71)*(Dataset!$R9655='Pricing Strategy'!$D$4:$D$71),))</f>
        <v>0.5</v>
      </c>
      <c r="V9655" s="3">
        <f>Dataset!$T9655*(1-Dataset!$U9655)</f>
        <v>1703.3320000000001</v>
      </c>
    </row>
    <row r="9656" spans="1:22" x14ac:dyDescent="0.3">
      <c r="A9656" s="32"/>
      <c r="C9656" s="3">
        <v>9651</v>
      </c>
      <c r="D9656" s="3" t="s">
        <v>10759</v>
      </c>
      <c r="E9656" s="34">
        <v>43065</v>
      </c>
      <c r="F9656" s="34">
        <v>43069</v>
      </c>
      <c r="G9656" s="3" t="s">
        <v>46</v>
      </c>
      <c r="H9656" s="3" t="s">
        <v>2761</v>
      </c>
      <c r="I9656" s="3" t="s">
        <v>2762</v>
      </c>
      <c r="J9656" s="3" t="s">
        <v>22</v>
      </c>
      <c r="K9656" s="3" t="s">
        <v>23</v>
      </c>
      <c r="L9656" s="3" t="s">
        <v>38</v>
      </c>
      <c r="M9656" s="3" t="s">
        <v>39</v>
      </c>
      <c r="N9656" s="3">
        <v>90045</v>
      </c>
      <c r="O9656" s="3" t="s">
        <v>40</v>
      </c>
      <c r="P9656" s="3" t="s">
        <v>6811</v>
      </c>
      <c r="Q9656" s="3" t="s">
        <v>42</v>
      </c>
      <c r="R9656" s="3" t="s">
        <v>64</v>
      </c>
      <c r="S9656" s="3" t="s">
        <v>6812</v>
      </c>
      <c r="T9656" s="3">
        <v>37.17</v>
      </c>
      <c r="U9656" s="35" cm="1">
        <f t="array" ref="U9656">INDEX('Pricing Strategy'!$F$4:$F$71,MATCH(1,(Dataset!$O9656='Pricing Strategy'!$B$4:$B$71)*(Dataset!$Q9656='Pricing Strategy'!$C$4:$C$71)*(Dataset!$R9656='Pricing Strategy'!$D$4:$D$71),))</f>
        <v>0.45</v>
      </c>
      <c r="V9656" s="3">
        <f>Dataset!$T9656*(1-Dataset!$U9656)</f>
        <v>20.443500000000004</v>
      </c>
    </row>
    <row r="9657" spans="1:22" x14ac:dyDescent="0.3">
      <c r="A9657" s="32"/>
      <c r="C9657" s="3">
        <v>9652</v>
      </c>
      <c r="D9657" s="3" t="s">
        <v>10759</v>
      </c>
      <c r="E9657" s="34">
        <v>43065</v>
      </c>
      <c r="F9657" s="34">
        <v>43069</v>
      </c>
      <c r="G9657" s="3" t="s">
        <v>46</v>
      </c>
      <c r="H9657" s="3" t="s">
        <v>2761</v>
      </c>
      <c r="I9657" s="3" t="s">
        <v>2762</v>
      </c>
      <c r="J9657" s="3" t="s">
        <v>22</v>
      </c>
      <c r="K9657" s="3" t="s">
        <v>23</v>
      </c>
      <c r="L9657" s="3" t="s">
        <v>38</v>
      </c>
      <c r="M9657" s="3" t="s">
        <v>39</v>
      </c>
      <c r="N9657" s="3">
        <v>90045</v>
      </c>
      <c r="O9657" s="3" t="s">
        <v>40</v>
      </c>
      <c r="P9657" s="3" t="s">
        <v>3103</v>
      </c>
      <c r="Q9657" s="3" t="s">
        <v>42</v>
      </c>
      <c r="R9657" s="3" t="s">
        <v>74</v>
      </c>
      <c r="S9657" s="3" t="s">
        <v>3104</v>
      </c>
      <c r="T9657" s="3">
        <v>64.959999999999994</v>
      </c>
      <c r="U9657" s="35" cm="1">
        <f t="array" ref="U9657">INDEX('Pricing Strategy'!$F$4:$F$71,MATCH(1,(Dataset!$O9657='Pricing Strategy'!$B$4:$B$71)*(Dataset!$Q9657='Pricing Strategy'!$C$4:$C$71)*(Dataset!$R9657='Pricing Strategy'!$D$4:$D$71),))</f>
        <v>0.4</v>
      </c>
      <c r="V9657" s="3">
        <f>Dataset!$T9657*(1-Dataset!$U9657)</f>
        <v>38.975999999999992</v>
      </c>
    </row>
    <row r="9658" spans="1:22" x14ac:dyDescent="0.3">
      <c r="A9658" s="32"/>
      <c r="C9658" s="3">
        <v>9653</v>
      </c>
      <c r="D9658" s="3" t="s">
        <v>10759</v>
      </c>
      <c r="E9658" s="34">
        <v>43065</v>
      </c>
      <c r="F9658" s="34">
        <v>43069</v>
      </c>
      <c r="G9658" s="3" t="s">
        <v>46</v>
      </c>
      <c r="H9658" s="3" t="s">
        <v>2761</v>
      </c>
      <c r="I9658" s="3" t="s">
        <v>2762</v>
      </c>
      <c r="J9658" s="3" t="s">
        <v>22</v>
      </c>
      <c r="K9658" s="3" t="s">
        <v>23</v>
      </c>
      <c r="L9658" s="3" t="s">
        <v>38</v>
      </c>
      <c r="M9658" s="3" t="s">
        <v>39</v>
      </c>
      <c r="N9658" s="3">
        <v>90045</v>
      </c>
      <c r="O9658" s="3" t="s">
        <v>40</v>
      </c>
      <c r="P9658" s="3" t="s">
        <v>4262</v>
      </c>
      <c r="Q9658" s="3" t="s">
        <v>28</v>
      </c>
      <c r="R9658" s="3" t="s">
        <v>61</v>
      </c>
      <c r="S9658" s="3" t="s">
        <v>4263</v>
      </c>
      <c r="T9658" s="3">
        <v>595.38</v>
      </c>
      <c r="U9658" s="35" cm="1">
        <f t="array" ref="U9658">INDEX('Pricing Strategy'!$F$4:$F$71,MATCH(1,(Dataset!$O9658='Pricing Strategy'!$B$4:$B$71)*(Dataset!$Q9658='Pricing Strategy'!$C$4:$C$71)*(Dataset!$R9658='Pricing Strategy'!$D$4:$D$71),))</f>
        <v>0.4</v>
      </c>
      <c r="V9658" s="3">
        <f>Dataset!$T9658*(1-Dataset!$U9658)</f>
        <v>357.22800000000001</v>
      </c>
    </row>
    <row r="9659" spans="1:22" x14ac:dyDescent="0.3">
      <c r="A9659" s="32"/>
      <c r="C9659" s="3">
        <v>9654</v>
      </c>
      <c r="D9659" s="3" t="s">
        <v>10760</v>
      </c>
      <c r="E9659" s="34">
        <v>43123</v>
      </c>
      <c r="F9659" s="34">
        <v>43127</v>
      </c>
      <c r="G9659" s="3" t="s">
        <v>46</v>
      </c>
      <c r="H9659" s="3" t="s">
        <v>96</v>
      </c>
      <c r="I9659" s="3" t="s">
        <v>97</v>
      </c>
      <c r="J9659" s="3" t="s">
        <v>98</v>
      </c>
      <c r="K9659" s="3" t="s">
        <v>23</v>
      </c>
      <c r="L9659" s="3" t="s">
        <v>1311</v>
      </c>
      <c r="M9659" s="3" t="s">
        <v>306</v>
      </c>
      <c r="N9659" s="3">
        <v>85705</v>
      </c>
      <c r="O9659" s="3" t="s">
        <v>40</v>
      </c>
      <c r="P9659" s="3" t="s">
        <v>6924</v>
      </c>
      <c r="Q9659" s="3" t="s">
        <v>67</v>
      </c>
      <c r="R9659" s="3" t="s">
        <v>157</v>
      </c>
      <c r="S9659" s="3" t="s">
        <v>6925</v>
      </c>
      <c r="T9659" s="3">
        <v>95.983999999999995</v>
      </c>
      <c r="U9659" s="35" cm="1">
        <f t="array" ref="U9659">INDEX('Pricing Strategy'!$F$4:$F$71,MATCH(1,(Dataset!$O9659='Pricing Strategy'!$B$4:$B$71)*(Dataset!$Q9659='Pricing Strategy'!$C$4:$C$71)*(Dataset!$R9659='Pricing Strategy'!$D$4:$D$71),))</f>
        <v>0.45</v>
      </c>
      <c r="V9659" s="3">
        <f>Dataset!$T9659*(1-Dataset!$U9659)</f>
        <v>52.791200000000003</v>
      </c>
    </row>
    <row r="9660" spans="1:22" x14ac:dyDescent="0.3">
      <c r="A9660" s="32"/>
      <c r="C9660" s="3">
        <v>9655</v>
      </c>
      <c r="D9660" s="3" t="s">
        <v>10760</v>
      </c>
      <c r="E9660" s="34">
        <v>43123</v>
      </c>
      <c r="F9660" s="34">
        <v>43127</v>
      </c>
      <c r="G9660" s="3" t="s">
        <v>46</v>
      </c>
      <c r="H9660" s="3" t="s">
        <v>96</v>
      </c>
      <c r="I9660" s="3" t="s">
        <v>97</v>
      </c>
      <c r="J9660" s="3" t="s">
        <v>98</v>
      </c>
      <c r="K9660" s="3" t="s">
        <v>23</v>
      </c>
      <c r="L9660" s="3" t="s">
        <v>1311</v>
      </c>
      <c r="M9660" s="3" t="s">
        <v>306</v>
      </c>
      <c r="N9660" s="3">
        <v>85705</v>
      </c>
      <c r="O9660" s="3" t="s">
        <v>40</v>
      </c>
      <c r="P9660" s="3" t="s">
        <v>5118</v>
      </c>
      <c r="Q9660" s="3" t="s">
        <v>42</v>
      </c>
      <c r="R9660" s="3" t="s">
        <v>71</v>
      </c>
      <c r="S9660" s="3" t="s">
        <v>5119</v>
      </c>
      <c r="T9660" s="3">
        <v>4.9379999999999997</v>
      </c>
      <c r="U9660" s="35" cm="1">
        <f t="array" ref="U9660">INDEX('Pricing Strategy'!$F$4:$F$71,MATCH(1,(Dataset!$O9660='Pricing Strategy'!$B$4:$B$71)*(Dataset!$Q9660='Pricing Strategy'!$C$4:$C$71)*(Dataset!$R9660='Pricing Strategy'!$D$4:$D$71),))</f>
        <v>0.4</v>
      </c>
      <c r="V9660" s="3">
        <f>Dataset!$T9660*(1-Dataset!$U9660)</f>
        <v>2.9627999999999997</v>
      </c>
    </row>
    <row r="9661" spans="1:22" x14ac:dyDescent="0.3">
      <c r="A9661" s="32"/>
      <c r="C9661" s="3">
        <v>9656</v>
      </c>
      <c r="D9661" s="3" t="s">
        <v>10761</v>
      </c>
      <c r="E9661" s="34">
        <v>42269</v>
      </c>
      <c r="F9661" s="34">
        <v>42276</v>
      </c>
      <c r="G9661" s="3" t="s">
        <v>46</v>
      </c>
      <c r="H9661" s="3" t="s">
        <v>4714</v>
      </c>
      <c r="I9661" s="3" t="s">
        <v>4715</v>
      </c>
      <c r="J9661" s="3" t="s">
        <v>22</v>
      </c>
      <c r="K9661" s="3" t="s">
        <v>23</v>
      </c>
      <c r="L9661" s="3" t="s">
        <v>262</v>
      </c>
      <c r="M9661" s="3" t="s">
        <v>263</v>
      </c>
      <c r="N9661" s="3">
        <v>10035</v>
      </c>
      <c r="O9661" s="3" t="s">
        <v>144</v>
      </c>
      <c r="P9661" s="3" t="s">
        <v>5861</v>
      </c>
      <c r="Q9661" s="3" t="s">
        <v>28</v>
      </c>
      <c r="R9661" s="3" t="s">
        <v>61</v>
      </c>
      <c r="S9661" s="3" t="s">
        <v>5862</v>
      </c>
      <c r="T9661" s="3">
        <v>97.44</v>
      </c>
      <c r="U9661" s="35" cm="1">
        <f t="array" ref="U9661">INDEX('Pricing Strategy'!$F$4:$F$71,MATCH(1,(Dataset!$O9661='Pricing Strategy'!$B$4:$B$71)*(Dataset!$Q9661='Pricing Strategy'!$C$4:$C$71)*(Dataset!$R9661='Pricing Strategy'!$D$4:$D$71),))</f>
        <v>0.4</v>
      </c>
      <c r="V9661" s="3">
        <f>Dataset!$T9661*(1-Dataset!$U9661)</f>
        <v>58.463999999999999</v>
      </c>
    </row>
    <row r="9662" spans="1:22" x14ac:dyDescent="0.3">
      <c r="A9662" s="32"/>
      <c r="C9662" s="3">
        <v>9657</v>
      </c>
      <c r="D9662" s="3" t="s">
        <v>10761</v>
      </c>
      <c r="E9662" s="34">
        <v>42269</v>
      </c>
      <c r="F9662" s="34">
        <v>42276</v>
      </c>
      <c r="G9662" s="3" t="s">
        <v>46</v>
      </c>
      <c r="H9662" s="3" t="s">
        <v>4714</v>
      </c>
      <c r="I9662" s="3" t="s">
        <v>4715</v>
      </c>
      <c r="J9662" s="3" t="s">
        <v>22</v>
      </c>
      <c r="K9662" s="3" t="s">
        <v>23</v>
      </c>
      <c r="L9662" s="3" t="s">
        <v>262</v>
      </c>
      <c r="M9662" s="3" t="s">
        <v>263</v>
      </c>
      <c r="N9662" s="3">
        <v>10035</v>
      </c>
      <c r="O9662" s="3" t="s">
        <v>144</v>
      </c>
      <c r="P9662" s="3" t="s">
        <v>2303</v>
      </c>
      <c r="Q9662" s="3" t="s">
        <v>42</v>
      </c>
      <c r="R9662" s="3" t="s">
        <v>71</v>
      </c>
      <c r="S9662" s="3" t="s">
        <v>2304</v>
      </c>
      <c r="T9662" s="3">
        <v>3.984</v>
      </c>
      <c r="U9662" s="35" cm="1">
        <f t="array" ref="U9662">INDEX('Pricing Strategy'!$F$4:$F$71,MATCH(1,(Dataset!$O9662='Pricing Strategy'!$B$4:$B$71)*(Dataset!$Q9662='Pricing Strategy'!$C$4:$C$71)*(Dataset!$R9662='Pricing Strategy'!$D$4:$D$71),))</f>
        <v>0.4</v>
      </c>
      <c r="V9662" s="3">
        <f>Dataset!$T9662*(1-Dataset!$U9662)</f>
        <v>2.3904000000000001</v>
      </c>
    </row>
    <row r="9663" spans="1:22" x14ac:dyDescent="0.3">
      <c r="A9663" s="32"/>
      <c r="C9663" s="3">
        <v>9658</v>
      </c>
      <c r="D9663" s="3" t="s">
        <v>10761</v>
      </c>
      <c r="E9663" s="34">
        <v>42269</v>
      </c>
      <c r="F9663" s="34">
        <v>42276</v>
      </c>
      <c r="G9663" s="3" t="s">
        <v>46</v>
      </c>
      <c r="H9663" s="3" t="s">
        <v>4714</v>
      </c>
      <c r="I9663" s="3" t="s">
        <v>4715</v>
      </c>
      <c r="J9663" s="3" t="s">
        <v>22</v>
      </c>
      <c r="K9663" s="3" t="s">
        <v>23</v>
      </c>
      <c r="L9663" s="3" t="s">
        <v>262</v>
      </c>
      <c r="M9663" s="3" t="s">
        <v>263</v>
      </c>
      <c r="N9663" s="3">
        <v>10035</v>
      </c>
      <c r="O9663" s="3" t="s">
        <v>144</v>
      </c>
      <c r="P9663" s="3" t="s">
        <v>8141</v>
      </c>
      <c r="Q9663" s="3" t="s">
        <v>42</v>
      </c>
      <c r="R9663" s="3" t="s">
        <v>64</v>
      </c>
      <c r="S9663" s="3" t="s">
        <v>8142</v>
      </c>
      <c r="T9663" s="3">
        <v>13.04</v>
      </c>
      <c r="U9663" s="35" cm="1">
        <f t="array" ref="U9663">INDEX('Pricing Strategy'!$F$4:$F$71,MATCH(1,(Dataset!$O9663='Pricing Strategy'!$B$4:$B$71)*(Dataset!$Q9663='Pricing Strategy'!$C$4:$C$71)*(Dataset!$R9663='Pricing Strategy'!$D$4:$D$71),))</f>
        <v>0.45</v>
      </c>
      <c r="V9663" s="3">
        <f>Dataset!$T9663*(1-Dataset!$U9663)</f>
        <v>7.1719999999999997</v>
      </c>
    </row>
    <row r="9664" spans="1:22" x14ac:dyDescent="0.3">
      <c r="A9664" s="32"/>
      <c r="C9664" s="3">
        <v>9659</v>
      </c>
      <c r="D9664" s="3" t="s">
        <v>10761</v>
      </c>
      <c r="E9664" s="34">
        <v>42269</v>
      </c>
      <c r="F9664" s="34">
        <v>42276</v>
      </c>
      <c r="G9664" s="3" t="s">
        <v>46</v>
      </c>
      <c r="H9664" s="3" t="s">
        <v>4714</v>
      </c>
      <c r="I9664" s="3" t="s">
        <v>4715</v>
      </c>
      <c r="J9664" s="3" t="s">
        <v>22</v>
      </c>
      <c r="K9664" s="3" t="s">
        <v>23</v>
      </c>
      <c r="L9664" s="3" t="s">
        <v>262</v>
      </c>
      <c r="M9664" s="3" t="s">
        <v>263</v>
      </c>
      <c r="N9664" s="3">
        <v>10035</v>
      </c>
      <c r="O9664" s="3" t="s">
        <v>144</v>
      </c>
      <c r="P9664" s="3" t="s">
        <v>6907</v>
      </c>
      <c r="Q9664" s="3" t="s">
        <v>28</v>
      </c>
      <c r="R9664" s="3" t="s">
        <v>32</v>
      </c>
      <c r="S9664" s="3" t="s">
        <v>6908</v>
      </c>
      <c r="T9664" s="3">
        <v>579.52800000000002</v>
      </c>
      <c r="U9664" s="35" cm="1">
        <f t="array" ref="U9664">INDEX('Pricing Strategy'!$F$4:$F$71,MATCH(1,(Dataset!$O9664='Pricing Strategy'!$B$4:$B$71)*(Dataset!$Q9664='Pricing Strategy'!$C$4:$C$71)*(Dataset!$R9664='Pricing Strategy'!$D$4:$D$71),))</f>
        <v>0.45</v>
      </c>
      <c r="V9664" s="3">
        <f>Dataset!$T9664*(1-Dataset!$U9664)</f>
        <v>318.74040000000002</v>
      </c>
    </row>
    <row r="9665" spans="1:22" x14ac:dyDescent="0.3">
      <c r="A9665" s="32"/>
      <c r="C9665" s="3">
        <v>9660</v>
      </c>
      <c r="D9665" s="3" t="s">
        <v>10762</v>
      </c>
      <c r="E9665" s="34">
        <v>42089</v>
      </c>
      <c r="F9665" s="34">
        <v>42093</v>
      </c>
      <c r="G9665" s="3" t="s">
        <v>19</v>
      </c>
      <c r="H9665" s="3" t="s">
        <v>3974</v>
      </c>
      <c r="I9665" s="3" t="s">
        <v>3975</v>
      </c>
      <c r="J9665" s="3" t="s">
        <v>22</v>
      </c>
      <c r="K9665" s="3" t="s">
        <v>23</v>
      </c>
      <c r="L9665" s="3" t="s">
        <v>4045</v>
      </c>
      <c r="M9665" s="3" t="s">
        <v>39</v>
      </c>
      <c r="N9665" s="3">
        <v>91767</v>
      </c>
      <c r="O9665" s="3" t="s">
        <v>40</v>
      </c>
      <c r="P9665" s="3" t="s">
        <v>6735</v>
      </c>
      <c r="Q9665" s="3" t="s">
        <v>42</v>
      </c>
      <c r="R9665" s="3" t="s">
        <v>43</v>
      </c>
      <c r="S9665" s="3" t="s">
        <v>6736</v>
      </c>
      <c r="T9665" s="3">
        <v>18.75</v>
      </c>
      <c r="U9665" s="35" cm="1">
        <f t="array" ref="U9665">INDEX('Pricing Strategy'!$F$4:$F$71,MATCH(1,(Dataset!$O9665='Pricing Strategy'!$B$4:$B$71)*(Dataset!$Q9665='Pricing Strategy'!$C$4:$C$71)*(Dataset!$R9665='Pricing Strategy'!$D$4:$D$71),))</f>
        <v>0.4</v>
      </c>
      <c r="V9665" s="3">
        <f>Dataset!$T9665*(1-Dataset!$U9665)</f>
        <v>11.25</v>
      </c>
    </row>
    <row r="9666" spans="1:22" x14ac:dyDescent="0.3">
      <c r="A9666" s="32"/>
      <c r="C9666" s="3">
        <v>9661</v>
      </c>
      <c r="D9666" s="3" t="s">
        <v>10763</v>
      </c>
      <c r="E9666" s="34">
        <v>42892</v>
      </c>
      <c r="F9666" s="34">
        <v>42897</v>
      </c>
      <c r="G9666" s="3" t="s">
        <v>46</v>
      </c>
      <c r="H9666" s="3" t="s">
        <v>3921</v>
      </c>
      <c r="I9666" s="3" t="s">
        <v>3922</v>
      </c>
      <c r="J9666" s="3" t="s">
        <v>98</v>
      </c>
      <c r="K9666" s="3" t="s">
        <v>23</v>
      </c>
      <c r="L9666" s="3" t="s">
        <v>8307</v>
      </c>
      <c r="M9666" s="3" t="s">
        <v>39</v>
      </c>
      <c r="N9666" s="3">
        <v>93101</v>
      </c>
      <c r="O9666" s="3" t="s">
        <v>40</v>
      </c>
      <c r="P9666" s="3" t="s">
        <v>6150</v>
      </c>
      <c r="Q9666" s="3" t="s">
        <v>67</v>
      </c>
      <c r="R9666" s="3" t="s">
        <v>68</v>
      </c>
      <c r="S9666" s="3" t="s">
        <v>6151</v>
      </c>
      <c r="T9666" s="3">
        <v>3023.9279999999999</v>
      </c>
      <c r="U9666" s="35" cm="1">
        <f t="array" ref="U9666">INDEX('Pricing Strategy'!$F$4:$F$71,MATCH(1,(Dataset!$O9666='Pricing Strategy'!$B$4:$B$71)*(Dataset!$Q9666='Pricing Strategy'!$C$4:$C$71)*(Dataset!$R9666='Pricing Strategy'!$D$4:$D$71),))</f>
        <v>0.4</v>
      </c>
      <c r="V9666" s="3">
        <f>Dataset!$T9666*(1-Dataset!$U9666)</f>
        <v>1814.3567999999998</v>
      </c>
    </row>
    <row r="9667" spans="1:22" x14ac:dyDescent="0.3">
      <c r="A9667" s="32"/>
      <c r="C9667" s="3">
        <v>9662</v>
      </c>
      <c r="D9667" s="3" t="s">
        <v>10763</v>
      </c>
      <c r="E9667" s="34">
        <v>42892</v>
      </c>
      <c r="F9667" s="34">
        <v>42897</v>
      </c>
      <c r="G9667" s="3" t="s">
        <v>46</v>
      </c>
      <c r="H9667" s="3" t="s">
        <v>3921</v>
      </c>
      <c r="I9667" s="3" t="s">
        <v>3922</v>
      </c>
      <c r="J9667" s="3" t="s">
        <v>98</v>
      </c>
      <c r="K9667" s="3" t="s">
        <v>23</v>
      </c>
      <c r="L9667" s="3" t="s">
        <v>8307</v>
      </c>
      <c r="M9667" s="3" t="s">
        <v>39</v>
      </c>
      <c r="N9667" s="3">
        <v>93101</v>
      </c>
      <c r="O9667" s="3" t="s">
        <v>40</v>
      </c>
      <c r="P9667" s="3" t="s">
        <v>6777</v>
      </c>
      <c r="Q9667" s="3" t="s">
        <v>67</v>
      </c>
      <c r="R9667" s="3" t="s">
        <v>157</v>
      </c>
      <c r="S9667" s="3" t="s">
        <v>6778</v>
      </c>
      <c r="T9667" s="3">
        <v>26.96</v>
      </c>
      <c r="U9667" s="35" cm="1">
        <f t="array" ref="U9667">INDEX('Pricing Strategy'!$F$4:$F$71,MATCH(1,(Dataset!$O9667='Pricing Strategy'!$B$4:$B$71)*(Dataset!$Q9667='Pricing Strategy'!$C$4:$C$71)*(Dataset!$R9667='Pricing Strategy'!$D$4:$D$71),))</f>
        <v>0.45</v>
      </c>
      <c r="V9667" s="3">
        <f>Dataset!$T9667*(1-Dataset!$U9667)</f>
        <v>14.828000000000001</v>
      </c>
    </row>
    <row r="9668" spans="1:22" x14ac:dyDescent="0.3">
      <c r="A9668" s="32"/>
      <c r="C9668" s="3">
        <v>9663</v>
      </c>
      <c r="D9668" s="3" t="s">
        <v>10763</v>
      </c>
      <c r="E9668" s="34">
        <v>42892</v>
      </c>
      <c r="F9668" s="34">
        <v>42897</v>
      </c>
      <c r="G9668" s="3" t="s">
        <v>46</v>
      </c>
      <c r="H9668" s="3" t="s">
        <v>3921</v>
      </c>
      <c r="I9668" s="3" t="s">
        <v>3922</v>
      </c>
      <c r="J9668" s="3" t="s">
        <v>98</v>
      </c>
      <c r="K9668" s="3" t="s">
        <v>23</v>
      </c>
      <c r="L9668" s="3" t="s">
        <v>8307</v>
      </c>
      <c r="M9668" s="3" t="s">
        <v>39</v>
      </c>
      <c r="N9668" s="3">
        <v>93101</v>
      </c>
      <c r="O9668" s="3" t="s">
        <v>40</v>
      </c>
      <c r="P9668" s="3" t="s">
        <v>1046</v>
      </c>
      <c r="Q9668" s="3" t="s">
        <v>67</v>
      </c>
      <c r="R9668" s="3" t="s">
        <v>68</v>
      </c>
      <c r="S9668" s="3" t="s">
        <v>1047</v>
      </c>
      <c r="T9668" s="3">
        <v>477.6</v>
      </c>
      <c r="U9668" s="35" cm="1">
        <f t="array" ref="U9668">INDEX('Pricing Strategy'!$F$4:$F$71,MATCH(1,(Dataset!$O9668='Pricing Strategy'!$B$4:$B$71)*(Dataset!$Q9668='Pricing Strategy'!$C$4:$C$71)*(Dataset!$R9668='Pricing Strategy'!$D$4:$D$71),))</f>
        <v>0.4</v>
      </c>
      <c r="V9668" s="3">
        <f>Dataset!$T9668*(1-Dataset!$U9668)</f>
        <v>286.56</v>
      </c>
    </row>
    <row r="9669" spans="1:22" x14ac:dyDescent="0.3">
      <c r="A9669" s="32"/>
      <c r="C9669" s="3">
        <v>9664</v>
      </c>
      <c r="D9669" s="3" t="s">
        <v>10764</v>
      </c>
      <c r="E9669" s="34">
        <v>43343</v>
      </c>
      <c r="F9669" s="34">
        <v>43348</v>
      </c>
      <c r="G9669" s="3" t="s">
        <v>46</v>
      </c>
      <c r="H9669" s="3" t="s">
        <v>3993</v>
      </c>
      <c r="I9669" s="3" t="s">
        <v>3994</v>
      </c>
      <c r="J9669" s="3" t="s">
        <v>22</v>
      </c>
      <c r="K9669" s="3" t="s">
        <v>23</v>
      </c>
      <c r="L9669" s="3" t="s">
        <v>123</v>
      </c>
      <c r="M9669" s="3" t="s">
        <v>39</v>
      </c>
      <c r="N9669" s="3">
        <v>94109</v>
      </c>
      <c r="O9669" s="3" t="s">
        <v>40</v>
      </c>
      <c r="P9669" s="3" t="s">
        <v>2166</v>
      </c>
      <c r="Q9669" s="3" t="s">
        <v>42</v>
      </c>
      <c r="R9669" s="3" t="s">
        <v>55</v>
      </c>
      <c r="S9669" s="3" t="s">
        <v>2167</v>
      </c>
      <c r="T9669" s="3">
        <v>193.95</v>
      </c>
      <c r="U9669" s="35" cm="1">
        <f t="array" ref="U9669">INDEX('Pricing Strategy'!$F$4:$F$71,MATCH(1,(Dataset!$O9669='Pricing Strategy'!$B$4:$B$71)*(Dataset!$Q9669='Pricing Strategy'!$C$4:$C$71)*(Dataset!$R9669='Pricing Strategy'!$D$4:$D$71),))</f>
        <v>0.5</v>
      </c>
      <c r="V9669" s="3">
        <f>Dataset!$T9669*(1-Dataset!$U9669)</f>
        <v>96.974999999999994</v>
      </c>
    </row>
    <row r="9670" spans="1:22" x14ac:dyDescent="0.3">
      <c r="A9670" s="32"/>
      <c r="C9670" s="3">
        <v>9665</v>
      </c>
      <c r="D9670" s="3" t="s">
        <v>10765</v>
      </c>
      <c r="E9670" s="34">
        <v>42711</v>
      </c>
      <c r="F9670" s="34">
        <v>42711</v>
      </c>
      <c r="G9670" s="3" t="s">
        <v>1290</v>
      </c>
      <c r="H9670" s="3" t="s">
        <v>1013</v>
      </c>
      <c r="I9670" s="3" t="s">
        <v>1014</v>
      </c>
      <c r="J9670" s="3" t="s">
        <v>37</v>
      </c>
      <c r="K9670" s="3" t="s">
        <v>23</v>
      </c>
      <c r="L9670" s="3" t="s">
        <v>2859</v>
      </c>
      <c r="M9670" s="3" t="s">
        <v>39</v>
      </c>
      <c r="N9670" s="3">
        <v>92503</v>
      </c>
      <c r="O9670" s="3" t="s">
        <v>40</v>
      </c>
      <c r="P9670" s="3" t="s">
        <v>2520</v>
      </c>
      <c r="Q9670" s="3" t="s">
        <v>42</v>
      </c>
      <c r="R9670" s="3" t="s">
        <v>86</v>
      </c>
      <c r="S9670" s="3" t="s">
        <v>2521</v>
      </c>
      <c r="T9670" s="3">
        <v>12.96</v>
      </c>
      <c r="U9670" s="35" cm="1">
        <f t="array" ref="U9670">INDEX('Pricing Strategy'!$F$4:$F$71,MATCH(1,(Dataset!$O9670='Pricing Strategy'!$B$4:$B$71)*(Dataset!$Q9670='Pricing Strategy'!$C$4:$C$71)*(Dataset!$R9670='Pricing Strategy'!$D$4:$D$71),))</f>
        <v>0.4</v>
      </c>
      <c r="V9670" s="3">
        <f>Dataset!$T9670*(1-Dataset!$U9670)</f>
        <v>7.7759999999999998</v>
      </c>
    </row>
    <row r="9671" spans="1:22" x14ac:dyDescent="0.3">
      <c r="A9671" s="32"/>
      <c r="C9671" s="3">
        <v>9666</v>
      </c>
      <c r="D9671" s="3" t="s">
        <v>10766</v>
      </c>
      <c r="E9671" s="34">
        <v>43420</v>
      </c>
      <c r="F9671" s="34">
        <v>43424</v>
      </c>
      <c r="G9671" s="3" t="s">
        <v>46</v>
      </c>
      <c r="H9671" s="3" t="s">
        <v>561</v>
      </c>
      <c r="I9671" s="3" t="s">
        <v>562</v>
      </c>
      <c r="J9671" s="3" t="s">
        <v>22</v>
      </c>
      <c r="K9671" s="3" t="s">
        <v>23</v>
      </c>
      <c r="L9671" s="3" t="s">
        <v>38</v>
      </c>
      <c r="M9671" s="3" t="s">
        <v>39</v>
      </c>
      <c r="N9671" s="3">
        <v>90049</v>
      </c>
      <c r="O9671" s="3" t="s">
        <v>40</v>
      </c>
      <c r="P9671" s="3" t="s">
        <v>3470</v>
      </c>
      <c r="Q9671" s="3" t="s">
        <v>28</v>
      </c>
      <c r="R9671" s="3" t="s">
        <v>61</v>
      </c>
      <c r="S9671" s="3" t="s">
        <v>3471</v>
      </c>
      <c r="T9671" s="3">
        <v>119.94</v>
      </c>
      <c r="U9671" s="35" cm="1">
        <f t="array" ref="U9671">INDEX('Pricing Strategy'!$F$4:$F$71,MATCH(1,(Dataset!$O9671='Pricing Strategy'!$B$4:$B$71)*(Dataset!$Q9671='Pricing Strategy'!$C$4:$C$71)*(Dataset!$R9671='Pricing Strategy'!$D$4:$D$71),))</f>
        <v>0.4</v>
      </c>
      <c r="V9671" s="3">
        <f>Dataset!$T9671*(1-Dataset!$U9671)</f>
        <v>71.963999999999999</v>
      </c>
    </row>
    <row r="9672" spans="1:22" x14ac:dyDescent="0.3">
      <c r="A9672" s="32"/>
      <c r="C9672" s="3">
        <v>9667</v>
      </c>
      <c r="D9672" s="3" t="s">
        <v>10766</v>
      </c>
      <c r="E9672" s="34">
        <v>43420</v>
      </c>
      <c r="F9672" s="34">
        <v>43424</v>
      </c>
      <c r="G9672" s="3" t="s">
        <v>46</v>
      </c>
      <c r="H9672" s="3" t="s">
        <v>561</v>
      </c>
      <c r="I9672" s="3" t="s">
        <v>562</v>
      </c>
      <c r="J9672" s="3" t="s">
        <v>22</v>
      </c>
      <c r="K9672" s="3" t="s">
        <v>23</v>
      </c>
      <c r="L9672" s="3" t="s">
        <v>38</v>
      </c>
      <c r="M9672" s="3" t="s">
        <v>39</v>
      </c>
      <c r="N9672" s="3">
        <v>90049</v>
      </c>
      <c r="O9672" s="3" t="s">
        <v>40</v>
      </c>
      <c r="P9672" s="3" t="s">
        <v>5692</v>
      </c>
      <c r="Q9672" s="3" t="s">
        <v>28</v>
      </c>
      <c r="R9672" s="3" t="s">
        <v>61</v>
      </c>
      <c r="S9672" s="3" t="s">
        <v>5693</v>
      </c>
      <c r="T9672" s="3">
        <v>12.42</v>
      </c>
      <c r="U9672" s="35" cm="1">
        <f t="array" ref="U9672">INDEX('Pricing Strategy'!$F$4:$F$71,MATCH(1,(Dataset!$O9672='Pricing Strategy'!$B$4:$B$71)*(Dataset!$Q9672='Pricing Strategy'!$C$4:$C$71)*(Dataset!$R9672='Pricing Strategy'!$D$4:$D$71),))</f>
        <v>0.4</v>
      </c>
      <c r="V9672" s="3">
        <f>Dataset!$T9672*(1-Dataset!$U9672)</f>
        <v>7.452</v>
      </c>
    </row>
    <row r="9673" spans="1:22" x14ac:dyDescent="0.3">
      <c r="A9673" s="32"/>
      <c r="C9673" s="3">
        <v>9668</v>
      </c>
      <c r="D9673" s="3" t="s">
        <v>10767</v>
      </c>
      <c r="E9673" s="34">
        <v>42848</v>
      </c>
      <c r="F9673" s="34">
        <v>42852</v>
      </c>
      <c r="G9673" s="3" t="s">
        <v>46</v>
      </c>
      <c r="H9673" s="3" t="s">
        <v>5083</v>
      </c>
      <c r="I9673" s="3" t="s">
        <v>5084</v>
      </c>
      <c r="J9673" s="3" t="s">
        <v>22</v>
      </c>
      <c r="K9673" s="3" t="s">
        <v>23</v>
      </c>
      <c r="L9673" s="3" t="s">
        <v>10768</v>
      </c>
      <c r="M9673" s="3" t="s">
        <v>39</v>
      </c>
      <c r="N9673" s="3">
        <v>92672</v>
      </c>
      <c r="O9673" s="3" t="s">
        <v>40</v>
      </c>
      <c r="P9673" s="3" t="s">
        <v>1968</v>
      </c>
      <c r="Q9673" s="3" t="s">
        <v>42</v>
      </c>
      <c r="R9673" s="3" t="s">
        <v>71</v>
      </c>
      <c r="S9673" s="3" t="s">
        <v>1969</v>
      </c>
      <c r="T9673" s="3">
        <v>18.088000000000001</v>
      </c>
      <c r="U9673" s="35" cm="1">
        <f t="array" ref="U9673">INDEX('Pricing Strategy'!$F$4:$F$71,MATCH(1,(Dataset!$O9673='Pricing Strategy'!$B$4:$B$71)*(Dataset!$Q9673='Pricing Strategy'!$C$4:$C$71)*(Dataset!$R9673='Pricing Strategy'!$D$4:$D$71),))</f>
        <v>0.4</v>
      </c>
      <c r="V9673" s="3">
        <f>Dataset!$T9673*(1-Dataset!$U9673)</f>
        <v>10.8528</v>
      </c>
    </row>
    <row r="9674" spans="1:22" x14ac:dyDescent="0.3">
      <c r="A9674" s="32"/>
      <c r="C9674" s="3">
        <v>9669</v>
      </c>
      <c r="D9674" s="3" t="s">
        <v>10767</v>
      </c>
      <c r="E9674" s="34">
        <v>42848</v>
      </c>
      <c r="F9674" s="34">
        <v>42852</v>
      </c>
      <c r="G9674" s="3" t="s">
        <v>46</v>
      </c>
      <c r="H9674" s="3" t="s">
        <v>5083</v>
      </c>
      <c r="I9674" s="3" t="s">
        <v>5084</v>
      </c>
      <c r="J9674" s="3" t="s">
        <v>22</v>
      </c>
      <c r="K9674" s="3" t="s">
        <v>23</v>
      </c>
      <c r="L9674" s="3" t="s">
        <v>10768</v>
      </c>
      <c r="M9674" s="3" t="s">
        <v>39</v>
      </c>
      <c r="N9674" s="3">
        <v>92672</v>
      </c>
      <c r="O9674" s="3" t="s">
        <v>40</v>
      </c>
      <c r="P9674" s="3" t="s">
        <v>1010</v>
      </c>
      <c r="Q9674" s="3" t="s">
        <v>42</v>
      </c>
      <c r="R9674" s="3" t="s">
        <v>169</v>
      </c>
      <c r="S9674" s="3" t="s">
        <v>1011</v>
      </c>
      <c r="T9674" s="3">
        <v>71.97</v>
      </c>
      <c r="U9674" s="35" cm="1">
        <f t="array" ref="U9674">INDEX('Pricing Strategy'!$F$4:$F$71,MATCH(1,(Dataset!$O9674='Pricing Strategy'!$B$4:$B$71)*(Dataset!$Q9674='Pricing Strategy'!$C$4:$C$71)*(Dataset!$R9674='Pricing Strategy'!$D$4:$D$71),))</f>
        <v>0.4</v>
      </c>
      <c r="V9674" s="3">
        <f>Dataset!$T9674*(1-Dataset!$U9674)</f>
        <v>43.181999999999995</v>
      </c>
    </row>
    <row r="9675" spans="1:22" x14ac:dyDescent="0.3">
      <c r="A9675" s="32"/>
      <c r="C9675" s="3">
        <v>9670</v>
      </c>
      <c r="D9675" s="3" t="s">
        <v>10769</v>
      </c>
      <c r="E9675" s="34">
        <v>43192</v>
      </c>
      <c r="F9675" s="34">
        <v>43196</v>
      </c>
      <c r="G9675" s="3" t="s">
        <v>46</v>
      </c>
      <c r="H9675" s="3" t="s">
        <v>7263</v>
      </c>
      <c r="I9675" s="3" t="s">
        <v>7264</v>
      </c>
      <c r="J9675" s="3" t="s">
        <v>22</v>
      </c>
      <c r="K9675" s="3" t="s">
        <v>23</v>
      </c>
      <c r="L9675" s="3" t="s">
        <v>353</v>
      </c>
      <c r="M9675" s="3" t="s">
        <v>354</v>
      </c>
      <c r="N9675" s="3">
        <v>35601</v>
      </c>
      <c r="O9675" s="3" t="s">
        <v>26</v>
      </c>
      <c r="P9675" s="3" t="s">
        <v>2495</v>
      </c>
      <c r="Q9675" s="3" t="s">
        <v>42</v>
      </c>
      <c r="R9675" s="3" t="s">
        <v>43</v>
      </c>
      <c r="S9675" s="3" t="s">
        <v>2496</v>
      </c>
      <c r="T9675" s="3">
        <v>14.94</v>
      </c>
      <c r="U9675" s="35" cm="1">
        <f t="array" ref="U9675">INDEX('Pricing Strategy'!$F$4:$F$71,MATCH(1,(Dataset!$O9675='Pricing Strategy'!$B$4:$B$71)*(Dataset!$Q9675='Pricing Strategy'!$C$4:$C$71)*(Dataset!$R9675='Pricing Strategy'!$D$4:$D$71),))</f>
        <v>0.25</v>
      </c>
      <c r="V9675" s="3">
        <f>Dataset!$T9675*(1-Dataset!$U9675)</f>
        <v>11.205</v>
      </c>
    </row>
    <row r="9676" spans="1:22" x14ac:dyDescent="0.3">
      <c r="A9676" s="32"/>
      <c r="C9676" s="3">
        <v>9671</v>
      </c>
      <c r="D9676" s="3" t="s">
        <v>10770</v>
      </c>
      <c r="E9676" s="34">
        <v>42595</v>
      </c>
      <c r="F9676" s="34">
        <v>42597</v>
      </c>
      <c r="G9676" s="3" t="s">
        <v>184</v>
      </c>
      <c r="H9676" s="3" t="s">
        <v>1177</v>
      </c>
      <c r="I9676" s="3" t="s">
        <v>1178</v>
      </c>
      <c r="J9676" s="3" t="s">
        <v>37</v>
      </c>
      <c r="K9676" s="3" t="s">
        <v>23</v>
      </c>
      <c r="L9676" s="3" t="s">
        <v>4494</v>
      </c>
      <c r="M9676" s="3" t="s">
        <v>84</v>
      </c>
      <c r="N9676" s="3">
        <v>27405</v>
      </c>
      <c r="O9676" s="3" t="s">
        <v>26</v>
      </c>
      <c r="P9676" s="3" t="s">
        <v>4717</v>
      </c>
      <c r="Q9676" s="3" t="s">
        <v>42</v>
      </c>
      <c r="R9676" s="3" t="s">
        <v>64</v>
      </c>
      <c r="S9676" s="3" t="s">
        <v>4718</v>
      </c>
      <c r="T9676" s="3">
        <v>64.680000000000007</v>
      </c>
      <c r="U9676" s="35" cm="1">
        <f t="array" ref="U9676">INDEX('Pricing Strategy'!$F$4:$F$71,MATCH(1,(Dataset!$O9676='Pricing Strategy'!$B$4:$B$71)*(Dataset!$Q9676='Pricing Strategy'!$C$4:$C$71)*(Dataset!$R9676='Pricing Strategy'!$D$4:$D$71),))</f>
        <v>0.3</v>
      </c>
      <c r="V9676" s="3">
        <f>Dataset!$T9676*(1-Dataset!$U9676)</f>
        <v>45.276000000000003</v>
      </c>
    </row>
    <row r="9677" spans="1:22" x14ac:dyDescent="0.3">
      <c r="A9677" s="32"/>
      <c r="C9677" s="3">
        <v>9672</v>
      </c>
      <c r="D9677" s="3" t="s">
        <v>10771</v>
      </c>
      <c r="E9677" s="34">
        <v>43417</v>
      </c>
      <c r="F9677" s="34">
        <v>43423</v>
      </c>
      <c r="G9677" s="3" t="s">
        <v>46</v>
      </c>
      <c r="H9677" s="3" t="s">
        <v>915</v>
      </c>
      <c r="I9677" s="3" t="s">
        <v>916</v>
      </c>
      <c r="J9677" s="3" t="s">
        <v>22</v>
      </c>
      <c r="K9677" s="3" t="s">
        <v>23</v>
      </c>
      <c r="L9677" s="3" t="s">
        <v>865</v>
      </c>
      <c r="M9677" s="3" t="s">
        <v>39</v>
      </c>
      <c r="N9677" s="3">
        <v>94568</v>
      </c>
      <c r="O9677" s="3" t="s">
        <v>40</v>
      </c>
      <c r="P9677" s="3" t="s">
        <v>3480</v>
      </c>
      <c r="Q9677" s="3" t="s">
        <v>67</v>
      </c>
      <c r="R9677" s="3" t="s">
        <v>68</v>
      </c>
      <c r="S9677" s="3" t="s">
        <v>3481</v>
      </c>
      <c r="T9677" s="3">
        <v>22</v>
      </c>
      <c r="U9677" s="35" cm="1">
        <f t="array" ref="U9677">INDEX('Pricing Strategy'!$F$4:$F$71,MATCH(1,(Dataset!$O9677='Pricing Strategy'!$B$4:$B$71)*(Dataset!$Q9677='Pricing Strategy'!$C$4:$C$71)*(Dataset!$R9677='Pricing Strategy'!$D$4:$D$71),))</f>
        <v>0.4</v>
      </c>
      <c r="V9677" s="3">
        <f>Dataset!$T9677*(1-Dataset!$U9677)</f>
        <v>13.2</v>
      </c>
    </row>
    <row r="9678" spans="1:22" x14ac:dyDescent="0.3">
      <c r="A9678" s="32"/>
      <c r="C9678" s="3">
        <v>9673</v>
      </c>
      <c r="D9678" s="3" t="s">
        <v>10772</v>
      </c>
      <c r="E9678" s="34">
        <v>43092</v>
      </c>
      <c r="F9678" s="34">
        <v>43097</v>
      </c>
      <c r="G9678" s="3" t="s">
        <v>46</v>
      </c>
      <c r="H9678" s="3" t="s">
        <v>749</v>
      </c>
      <c r="I9678" s="3" t="s">
        <v>750</v>
      </c>
      <c r="J9678" s="3" t="s">
        <v>98</v>
      </c>
      <c r="K9678" s="3" t="s">
        <v>23</v>
      </c>
      <c r="L9678" s="3" t="s">
        <v>142</v>
      </c>
      <c r="M9678" s="3" t="s">
        <v>143</v>
      </c>
      <c r="N9678" s="3">
        <v>19143</v>
      </c>
      <c r="O9678" s="3" t="s">
        <v>144</v>
      </c>
      <c r="P9678" s="3" t="s">
        <v>4948</v>
      </c>
      <c r="Q9678" s="3" t="s">
        <v>42</v>
      </c>
      <c r="R9678" s="3" t="s">
        <v>86</v>
      </c>
      <c r="S9678" s="3" t="s">
        <v>4949</v>
      </c>
      <c r="T9678" s="3">
        <v>7.968</v>
      </c>
      <c r="U9678" s="35" cm="1">
        <f t="array" ref="U9678">INDEX('Pricing Strategy'!$F$4:$F$71,MATCH(1,(Dataset!$O9678='Pricing Strategy'!$B$4:$B$71)*(Dataset!$Q9678='Pricing Strategy'!$C$4:$C$71)*(Dataset!$R9678='Pricing Strategy'!$D$4:$D$71),))</f>
        <v>0.4</v>
      </c>
      <c r="V9678" s="3">
        <f>Dataset!$T9678*(1-Dataset!$U9678)</f>
        <v>4.7808000000000002</v>
      </c>
    </row>
    <row r="9679" spans="1:22" x14ac:dyDescent="0.3">
      <c r="A9679" s="32"/>
      <c r="C9679" s="3">
        <v>9674</v>
      </c>
      <c r="D9679" s="3" t="s">
        <v>10772</v>
      </c>
      <c r="E9679" s="34">
        <v>43092</v>
      </c>
      <c r="F9679" s="34">
        <v>43097</v>
      </c>
      <c r="G9679" s="3" t="s">
        <v>46</v>
      </c>
      <c r="H9679" s="3" t="s">
        <v>749</v>
      </c>
      <c r="I9679" s="3" t="s">
        <v>750</v>
      </c>
      <c r="J9679" s="3" t="s">
        <v>98</v>
      </c>
      <c r="K9679" s="3" t="s">
        <v>23</v>
      </c>
      <c r="L9679" s="3" t="s">
        <v>142</v>
      </c>
      <c r="M9679" s="3" t="s">
        <v>143</v>
      </c>
      <c r="N9679" s="3">
        <v>19143</v>
      </c>
      <c r="O9679" s="3" t="s">
        <v>144</v>
      </c>
      <c r="P9679" s="3" t="s">
        <v>10773</v>
      </c>
      <c r="Q9679" s="3" t="s">
        <v>67</v>
      </c>
      <c r="R9679" s="3" t="s">
        <v>68</v>
      </c>
      <c r="S9679" s="3" t="s">
        <v>10774</v>
      </c>
      <c r="T9679" s="3">
        <v>1499.97</v>
      </c>
      <c r="U9679" s="35" cm="1">
        <f t="array" ref="U9679">INDEX('Pricing Strategy'!$F$4:$F$71,MATCH(1,(Dataset!$O9679='Pricing Strategy'!$B$4:$B$71)*(Dataset!$Q9679='Pricing Strategy'!$C$4:$C$71)*(Dataset!$R9679='Pricing Strategy'!$D$4:$D$71),))</f>
        <v>0.4</v>
      </c>
      <c r="V9679" s="3">
        <f>Dataset!$T9679*(1-Dataset!$U9679)</f>
        <v>899.98199999999997</v>
      </c>
    </row>
    <row r="9680" spans="1:22" x14ac:dyDescent="0.3">
      <c r="A9680" s="32"/>
      <c r="C9680" s="3">
        <v>9675</v>
      </c>
      <c r="D9680" s="3" t="s">
        <v>10775</v>
      </c>
      <c r="E9680" s="34">
        <v>42207</v>
      </c>
      <c r="F9680" s="34">
        <v>42209</v>
      </c>
      <c r="G9680" s="3" t="s">
        <v>19</v>
      </c>
      <c r="H9680" s="3" t="s">
        <v>1202</v>
      </c>
      <c r="I9680" s="3" t="s">
        <v>1203</v>
      </c>
      <c r="J9680" s="3" t="s">
        <v>22</v>
      </c>
      <c r="K9680" s="3" t="s">
        <v>23</v>
      </c>
      <c r="L9680" s="3" t="s">
        <v>180</v>
      </c>
      <c r="M9680" s="3" t="s">
        <v>100</v>
      </c>
      <c r="N9680" s="3">
        <v>77095</v>
      </c>
      <c r="O9680" s="3" t="s">
        <v>101</v>
      </c>
      <c r="P9680" s="3" t="s">
        <v>5273</v>
      </c>
      <c r="Q9680" s="3" t="s">
        <v>42</v>
      </c>
      <c r="R9680" s="3" t="s">
        <v>55</v>
      </c>
      <c r="S9680" s="3" t="s">
        <v>5274</v>
      </c>
      <c r="T9680" s="3">
        <v>26.632000000000001</v>
      </c>
      <c r="U9680" s="35" cm="1">
        <f t="array" ref="U9680">INDEX('Pricing Strategy'!$F$4:$F$71,MATCH(1,(Dataset!$O9680='Pricing Strategy'!$B$4:$B$71)*(Dataset!$Q9680='Pricing Strategy'!$C$4:$C$71)*(Dataset!$R9680='Pricing Strategy'!$D$4:$D$71),))</f>
        <v>0.4</v>
      </c>
      <c r="V9680" s="3">
        <f>Dataset!$T9680*(1-Dataset!$U9680)</f>
        <v>15.979200000000001</v>
      </c>
    </row>
    <row r="9681" spans="1:22" x14ac:dyDescent="0.3">
      <c r="A9681" s="32"/>
      <c r="C9681" s="3">
        <v>9676</v>
      </c>
      <c r="D9681" s="3" t="s">
        <v>10776</v>
      </c>
      <c r="E9681" s="34">
        <v>42861</v>
      </c>
      <c r="F9681" s="34">
        <v>42865</v>
      </c>
      <c r="G9681" s="3" t="s">
        <v>46</v>
      </c>
      <c r="H9681" s="3" t="s">
        <v>3581</v>
      </c>
      <c r="I9681" s="3" t="s">
        <v>3582</v>
      </c>
      <c r="J9681" s="3" t="s">
        <v>22</v>
      </c>
      <c r="K9681" s="3" t="s">
        <v>23</v>
      </c>
      <c r="L9681" s="3" t="s">
        <v>5958</v>
      </c>
      <c r="M9681" s="3" t="s">
        <v>39</v>
      </c>
      <c r="N9681" s="3">
        <v>93309</v>
      </c>
      <c r="O9681" s="3" t="s">
        <v>40</v>
      </c>
      <c r="P9681" s="3" t="s">
        <v>4660</v>
      </c>
      <c r="Q9681" s="3" t="s">
        <v>28</v>
      </c>
      <c r="R9681" s="3" t="s">
        <v>61</v>
      </c>
      <c r="S9681" s="3" t="s">
        <v>4661</v>
      </c>
      <c r="T9681" s="3">
        <v>41.6</v>
      </c>
      <c r="U9681" s="35" cm="1">
        <f t="array" ref="U9681">INDEX('Pricing Strategy'!$F$4:$F$71,MATCH(1,(Dataset!$O9681='Pricing Strategy'!$B$4:$B$71)*(Dataset!$Q9681='Pricing Strategy'!$C$4:$C$71)*(Dataset!$R9681='Pricing Strategy'!$D$4:$D$71),))</f>
        <v>0.4</v>
      </c>
      <c r="V9681" s="3">
        <f>Dataset!$T9681*(1-Dataset!$U9681)</f>
        <v>24.96</v>
      </c>
    </row>
    <row r="9682" spans="1:22" x14ac:dyDescent="0.3">
      <c r="A9682" s="32"/>
      <c r="C9682" s="3">
        <v>9677</v>
      </c>
      <c r="D9682" s="3" t="s">
        <v>10777</v>
      </c>
      <c r="E9682" s="34">
        <v>42336</v>
      </c>
      <c r="F9682" s="34">
        <v>42341</v>
      </c>
      <c r="G9682" s="3" t="s">
        <v>46</v>
      </c>
      <c r="H9682" s="3" t="s">
        <v>5738</v>
      </c>
      <c r="I9682" s="3" t="s">
        <v>5739</v>
      </c>
      <c r="J9682" s="3" t="s">
        <v>37</v>
      </c>
      <c r="K9682" s="3" t="s">
        <v>23</v>
      </c>
      <c r="L9682" s="3" t="s">
        <v>1466</v>
      </c>
      <c r="M9682" s="3" t="s">
        <v>250</v>
      </c>
      <c r="N9682" s="3">
        <v>47374</v>
      </c>
      <c r="O9682" s="3" t="s">
        <v>101</v>
      </c>
      <c r="P9682" s="3" t="s">
        <v>2989</v>
      </c>
      <c r="Q9682" s="3" t="s">
        <v>42</v>
      </c>
      <c r="R9682" s="3" t="s">
        <v>169</v>
      </c>
      <c r="S9682" s="3" t="s">
        <v>2990</v>
      </c>
      <c r="T9682" s="3">
        <v>64.02</v>
      </c>
      <c r="U9682" s="35" cm="1">
        <f t="array" ref="U9682">INDEX('Pricing Strategy'!$F$4:$F$71,MATCH(1,(Dataset!$O9682='Pricing Strategy'!$B$4:$B$71)*(Dataset!$Q9682='Pricing Strategy'!$C$4:$C$71)*(Dataset!$R9682='Pricing Strategy'!$D$4:$D$71),))</f>
        <v>0.3</v>
      </c>
      <c r="V9682" s="3">
        <f>Dataset!$T9682*(1-Dataset!$U9682)</f>
        <v>44.813999999999993</v>
      </c>
    </row>
    <row r="9683" spans="1:22" x14ac:dyDescent="0.3">
      <c r="A9683" s="32"/>
      <c r="C9683" s="3">
        <v>9678</v>
      </c>
      <c r="D9683" s="3" t="s">
        <v>10778</v>
      </c>
      <c r="E9683" s="34">
        <v>42843</v>
      </c>
      <c r="F9683" s="34">
        <v>42848</v>
      </c>
      <c r="G9683" s="3" t="s">
        <v>46</v>
      </c>
      <c r="H9683" s="3" t="s">
        <v>6587</v>
      </c>
      <c r="I9683" s="3" t="s">
        <v>6588</v>
      </c>
      <c r="J9683" s="3" t="s">
        <v>37</v>
      </c>
      <c r="K9683" s="3" t="s">
        <v>23</v>
      </c>
      <c r="L9683" s="3" t="s">
        <v>262</v>
      </c>
      <c r="M9683" s="3" t="s">
        <v>263</v>
      </c>
      <c r="N9683" s="3">
        <v>10009</v>
      </c>
      <c r="O9683" s="3" t="s">
        <v>144</v>
      </c>
      <c r="P9683" s="3" t="s">
        <v>1470</v>
      </c>
      <c r="Q9683" s="3" t="s">
        <v>42</v>
      </c>
      <c r="R9683" s="3" t="s">
        <v>64</v>
      </c>
      <c r="S9683" s="3" t="s">
        <v>1471</v>
      </c>
      <c r="T9683" s="3">
        <v>6.99</v>
      </c>
      <c r="U9683" s="35" cm="1">
        <f t="array" ref="U9683">INDEX('Pricing Strategy'!$F$4:$F$71,MATCH(1,(Dataset!$O9683='Pricing Strategy'!$B$4:$B$71)*(Dataset!$Q9683='Pricing Strategy'!$C$4:$C$71)*(Dataset!$R9683='Pricing Strategy'!$D$4:$D$71),))</f>
        <v>0.45</v>
      </c>
      <c r="V9683" s="3">
        <f>Dataset!$T9683*(1-Dataset!$U9683)</f>
        <v>3.8445000000000005</v>
      </c>
    </row>
    <row r="9684" spans="1:22" x14ac:dyDescent="0.3">
      <c r="A9684" s="32"/>
      <c r="C9684" s="3">
        <v>9679</v>
      </c>
      <c r="D9684" s="3" t="s">
        <v>10778</v>
      </c>
      <c r="E9684" s="34">
        <v>42843</v>
      </c>
      <c r="F9684" s="34">
        <v>42848</v>
      </c>
      <c r="G9684" s="3" t="s">
        <v>46</v>
      </c>
      <c r="H9684" s="3" t="s">
        <v>6587</v>
      </c>
      <c r="I9684" s="3" t="s">
        <v>6588</v>
      </c>
      <c r="J9684" s="3" t="s">
        <v>37</v>
      </c>
      <c r="K9684" s="3" t="s">
        <v>23</v>
      </c>
      <c r="L9684" s="3" t="s">
        <v>262</v>
      </c>
      <c r="M9684" s="3" t="s">
        <v>263</v>
      </c>
      <c r="N9684" s="3">
        <v>10009</v>
      </c>
      <c r="O9684" s="3" t="s">
        <v>144</v>
      </c>
      <c r="P9684" s="3" t="s">
        <v>9986</v>
      </c>
      <c r="Q9684" s="3" t="s">
        <v>42</v>
      </c>
      <c r="R9684" s="3" t="s">
        <v>575</v>
      </c>
      <c r="S9684" s="3" t="s">
        <v>9987</v>
      </c>
      <c r="T9684" s="3">
        <v>6.84</v>
      </c>
      <c r="U9684" s="35" cm="1">
        <f t="array" ref="U9684">INDEX('Pricing Strategy'!$F$4:$F$71,MATCH(1,(Dataset!$O9684='Pricing Strategy'!$B$4:$B$71)*(Dataset!$Q9684='Pricing Strategy'!$C$4:$C$71)*(Dataset!$R9684='Pricing Strategy'!$D$4:$D$71),))</f>
        <v>0.45</v>
      </c>
      <c r="V9684" s="3">
        <f>Dataset!$T9684*(1-Dataset!$U9684)</f>
        <v>3.762</v>
      </c>
    </row>
    <row r="9685" spans="1:22" x14ac:dyDescent="0.3">
      <c r="A9685" s="32"/>
      <c r="C9685" s="3">
        <v>9680</v>
      </c>
      <c r="D9685" s="3" t="s">
        <v>10779</v>
      </c>
      <c r="E9685" s="34">
        <v>42731</v>
      </c>
      <c r="F9685" s="34">
        <v>42735</v>
      </c>
      <c r="G9685" s="3" t="s">
        <v>46</v>
      </c>
      <c r="H9685" s="3" t="s">
        <v>6424</v>
      </c>
      <c r="I9685" s="3" t="s">
        <v>6425</v>
      </c>
      <c r="J9685" s="3" t="s">
        <v>37</v>
      </c>
      <c r="K9685" s="3" t="s">
        <v>23</v>
      </c>
      <c r="L9685" s="3" t="s">
        <v>123</v>
      </c>
      <c r="M9685" s="3" t="s">
        <v>39</v>
      </c>
      <c r="N9685" s="3">
        <v>94122</v>
      </c>
      <c r="O9685" s="3" t="s">
        <v>40</v>
      </c>
      <c r="P9685" s="3" t="s">
        <v>3003</v>
      </c>
      <c r="Q9685" s="3" t="s">
        <v>42</v>
      </c>
      <c r="R9685" s="3" t="s">
        <v>55</v>
      </c>
      <c r="S9685" s="3" t="s">
        <v>3004</v>
      </c>
      <c r="T9685" s="3">
        <v>323.10000000000002</v>
      </c>
      <c r="U9685" s="35" cm="1">
        <f t="array" ref="U9685">INDEX('Pricing Strategy'!$F$4:$F$71,MATCH(1,(Dataset!$O9685='Pricing Strategy'!$B$4:$B$71)*(Dataset!$Q9685='Pricing Strategy'!$C$4:$C$71)*(Dataset!$R9685='Pricing Strategy'!$D$4:$D$71),))</f>
        <v>0.5</v>
      </c>
      <c r="V9685" s="3">
        <f>Dataset!$T9685*(1-Dataset!$U9685)</f>
        <v>161.55000000000001</v>
      </c>
    </row>
    <row r="9686" spans="1:22" x14ac:dyDescent="0.3">
      <c r="A9686" s="32"/>
      <c r="C9686" s="3">
        <v>9681</v>
      </c>
      <c r="D9686" s="3" t="s">
        <v>10779</v>
      </c>
      <c r="E9686" s="34">
        <v>42731</v>
      </c>
      <c r="F9686" s="34">
        <v>42735</v>
      </c>
      <c r="G9686" s="3" t="s">
        <v>46</v>
      </c>
      <c r="H9686" s="3" t="s">
        <v>6424</v>
      </c>
      <c r="I9686" s="3" t="s">
        <v>6425</v>
      </c>
      <c r="J9686" s="3" t="s">
        <v>37</v>
      </c>
      <c r="K9686" s="3" t="s">
        <v>23</v>
      </c>
      <c r="L9686" s="3" t="s">
        <v>123</v>
      </c>
      <c r="M9686" s="3" t="s">
        <v>39</v>
      </c>
      <c r="N9686" s="3">
        <v>94122</v>
      </c>
      <c r="O9686" s="3" t="s">
        <v>40</v>
      </c>
      <c r="P9686" s="3" t="s">
        <v>3568</v>
      </c>
      <c r="Q9686" s="3" t="s">
        <v>67</v>
      </c>
      <c r="R9686" s="3" t="s">
        <v>68</v>
      </c>
      <c r="S9686" s="3" t="s">
        <v>3569</v>
      </c>
      <c r="T9686" s="3">
        <v>668.16</v>
      </c>
      <c r="U9686" s="35" cm="1">
        <f t="array" ref="U9686">INDEX('Pricing Strategy'!$F$4:$F$71,MATCH(1,(Dataset!$O9686='Pricing Strategy'!$B$4:$B$71)*(Dataset!$Q9686='Pricing Strategy'!$C$4:$C$71)*(Dataset!$R9686='Pricing Strategy'!$D$4:$D$71),))</f>
        <v>0.4</v>
      </c>
      <c r="V9686" s="3">
        <f>Dataset!$T9686*(1-Dataset!$U9686)</f>
        <v>400.89599999999996</v>
      </c>
    </row>
    <row r="9687" spans="1:22" x14ac:dyDescent="0.3">
      <c r="A9687" s="32"/>
      <c r="C9687" s="3">
        <v>9682</v>
      </c>
      <c r="D9687" s="3" t="s">
        <v>10780</v>
      </c>
      <c r="E9687" s="34">
        <v>43447</v>
      </c>
      <c r="F9687" s="34">
        <v>43452</v>
      </c>
      <c r="G9687" s="3" t="s">
        <v>46</v>
      </c>
      <c r="H9687" s="3" t="s">
        <v>1829</v>
      </c>
      <c r="I9687" s="3" t="s">
        <v>1830</v>
      </c>
      <c r="J9687" s="3" t="s">
        <v>22</v>
      </c>
      <c r="K9687" s="3" t="s">
        <v>23</v>
      </c>
      <c r="L9687" s="3" t="s">
        <v>123</v>
      </c>
      <c r="M9687" s="3" t="s">
        <v>39</v>
      </c>
      <c r="N9687" s="3">
        <v>94122</v>
      </c>
      <c r="O9687" s="3" t="s">
        <v>40</v>
      </c>
      <c r="P9687" s="3" t="s">
        <v>5615</v>
      </c>
      <c r="Q9687" s="3" t="s">
        <v>42</v>
      </c>
      <c r="R9687" s="3" t="s">
        <v>43</v>
      </c>
      <c r="S9687" s="3" t="s">
        <v>5616</v>
      </c>
      <c r="T9687" s="3">
        <v>8.64</v>
      </c>
      <c r="U9687" s="35" cm="1">
        <f t="array" ref="U9687">INDEX('Pricing Strategy'!$F$4:$F$71,MATCH(1,(Dataset!$O9687='Pricing Strategy'!$B$4:$B$71)*(Dataset!$Q9687='Pricing Strategy'!$C$4:$C$71)*(Dataset!$R9687='Pricing Strategy'!$D$4:$D$71),))</f>
        <v>0.4</v>
      </c>
      <c r="V9687" s="3">
        <f>Dataset!$T9687*(1-Dataset!$U9687)</f>
        <v>5.1840000000000002</v>
      </c>
    </row>
    <row r="9688" spans="1:22" x14ac:dyDescent="0.3">
      <c r="A9688" s="32"/>
      <c r="C9688" s="3">
        <v>9683</v>
      </c>
      <c r="D9688" s="3" t="s">
        <v>10780</v>
      </c>
      <c r="E9688" s="34">
        <v>43447</v>
      </c>
      <c r="F9688" s="34">
        <v>43452</v>
      </c>
      <c r="G9688" s="3" t="s">
        <v>46</v>
      </c>
      <c r="H9688" s="3" t="s">
        <v>1829</v>
      </c>
      <c r="I9688" s="3" t="s">
        <v>1830</v>
      </c>
      <c r="J9688" s="3" t="s">
        <v>22</v>
      </c>
      <c r="K9688" s="3" t="s">
        <v>23</v>
      </c>
      <c r="L9688" s="3" t="s">
        <v>123</v>
      </c>
      <c r="M9688" s="3" t="s">
        <v>39</v>
      </c>
      <c r="N9688" s="3">
        <v>94122</v>
      </c>
      <c r="O9688" s="3" t="s">
        <v>40</v>
      </c>
      <c r="P9688" s="3" t="s">
        <v>3358</v>
      </c>
      <c r="Q9688" s="3" t="s">
        <v>42</v>
      </c>
      <c r="R9688" s="3" t="s">
        <v>86</v>
      </c>
      <c r="S9688" s="3" t="s">
        <v>3359</v>
      </c>
      <c r="T9688" s="3">
        <v>38.880000000000003</v>
      </c>
      <c r="U9688" s="35" cm="1">
        <f t="array" ref="U9688">INDEX('Pricing Strategy'!$F$4:$F$71,MATCH(1,(Dataset!$O9688='Pricing Strategy'!$B$4:$B$71)*(Dataset!$Q9688='Pricing Strategy'!$C$4:$C$71)*(Dataset!$R9688='Pricing Strategy'!$D$4:$D$71),))</f>
        <v>0.4</v>
      </c>
      <c r="V9688" s="3">
        <f>Dataset!$T9688*(1-Dataset!$U9688)</f>
        <v>23.327999999999999</v>
      </c>
    </row>
    <row r="9689" spans="1:22" x14ac:dyDescent="0.3">
      <c r="A9689" s="32"/>
      <c r="C9689" s="3">
        <v>9684</v>
      </c>
      <c r="D9689" s="3" t="s">
        <v>10780</v>
      </c>
      <c r="E9689" s="34">
        <v>43447</v>
      </c>
      <c r="F9689" s="34">
        <v>43452</v>
      </c>
      <c r="G9689" s="3" t="s">
        <v>46</v>
      </c>
      <c r="H9689" s="3" t="s">
        <v>1829</v>
      </c>
      <c r="I9689" s="3" t="s">
        <v>1830</v>
      </c>
      <c r="J9689" s="3" t="s">
        <v>22</v>
      </c>
      <c r="K9689" s="3" t="s">
        <v>23</v>
      </c>
      <c r="L9689" s="3" t="s">
        <v>123</v>
      </c>
      <c r="M9689" s="3" t="s">
        <v>39</v>
      </c>
      <c r="N9689" s="3">
        <v>94122</v>
      </c>
      <c r="O9689" s="3" t="s">
        <v>40</v>
      </c>
      <c r="P9689" s="3" t="s">
        <v>3934</v>
      </c>
      <c r="Q9689" s="3" t="s">
        <v>28</v>
      </c>
      <c r="R9689" s="3" t="s">
        <v>61</v>
      </c>
      <c r="S9689" s="3" t="s">
        <v>5152</v>
      </c>
      <c r="T9689" s="3">
        <v>201.04</v>
      </c>
      <c r="U9689" s="35" cm="1">
        <f t="array" ref="U9689">INDEX('Pricing Strategy'!$F$4:$F$71,MATCH(1,(Dataset!$O9689='Pricing Strategy'!$B$4:$B$71)*(Dataset!$Q9689='Pricing Strategy'!$C$4:$C$71)*(Dataset!$R9689='Pricing Strategy'!$D$4:$D$71),))</f>
        <v>0.4</v>
      </c>
      <c r="V9689" s="3">
        <f>Dataset!$T9689*(1-Dataset!$U9689)</f>
        <v>120.624</v>
      </c>
    </row>
    <row r="9690" spans="1:22" x14ac:dyDescent="0.3">
      <c r="A9690" s="32"/>
      <c r="C9690" s="3">
        <v>9685</v>
      </c>
      <c r="D9690" s="3" t="s">
        <v>10780</v>
      </c>
      <c r="E9690" s="34">
        <v>43447</v>
      </c>
      <c r="F9690" s="34">
        <v>43452</v>
      </c>
      <c r="G9690" s="3" t="s">
        <v>46</v>
      </c>
      <c r="H9690" s="3" t="s">
        <v>1829</v>
      </c>
      <c r="I9690" s="3" t="s">
        <v>1830</v>
      </c>
      <c r="J9690" s="3" t="s">
        <v>22</v>
      </c>
      <c r="K9690" s="3" t="s">
        <v>23</v>
      </c>
      <c r="L9690" s="3" t="s">
        <v>123</v>
      </c>
      <c r="M9690" s="3" t="s">
        <v>39</v>
      </c>
      <c r="N9690" s="3">
        <v>94122</v>
      </c>
      <c r="O9690" s="3" t="s">
        <v>40</v>
      </c>
      <c r="P9690" s="3" t="s">
        <v>7338</v>
      </c>
      <c r="Q9690" s="3" t="s">
        <v>42</v>
      </c>
      <c r="R9690" s="3" t="s">
        <v>86</v>
      </c>
      <c r="S9690" s="3" t="s">
        <v>7339</v>
      </c>
      <c r="T9690" s="3">
        <v>12.96</v>
      </c>
      <c r="U9690" s="35" cm="1">
        <f t="array" ref="U9690">INDEX('Pricing Strategy'!$F$4:$F$71,MATCH(1,(Dataset!$O9690='Pricing Strategy'!$B$4:$B$71)*(Dataset!$Q9690='Pricing Strategy'!$C$4:$C$71)*(Dataset!$R9690='Pricing Strategy'!$D$4:$D$71),))</f>
        <v>0.4</v>
      </c>
      <c r="V9690" s="3">
        <f>Dataset!$T9690*(1-Dataset!$U9690)</f>
        <v>7.7759999999999998</v>
      </c>
    </row>
    <row r="9691" spans="1:22" x14ac:dyDescent="0.3">
      <c r="A9691" s="32"/>
      <c r="C9691" s="3">
        <v>9686</v>
      </c>
      <c r="D9691" s="3" t="s">
        <v>10781</v>
      </c>
      <c r="E9691" s="34">
        <v>43102</v>
      </c>
      <c r="F9691" s="34">
        <v>43104</v>
      </c>
      <c r="G9691" s="3" t="s">
        <v>19</v>
      </c>
      <c r="H9691" s="3" t="s">
        <v>9587</v>
      </c>
      <c r="I9691" s="3" t="s">
        <v>9588</v>
      </c>
      <c r="J9691" s="3" t="s">
        <v>37</v>
      </c>
      <c r="K9691" s="3" t="s">
        <v>23</v>
      </c>
      <c r="L9691" s="3" t="s">
        <v>38</v>
      </c>
      <c r="M9691" s="3" t="s">
        <v>39</v>
      </c>
      <c r="N9691" s="3">
        <v>90032</v>
      </c>
      <c r="O9691" s="3" t="s">
        <v>40</v>
      </c>
      <c r="P9691" s="3" t="s">
        <v>5546</v>
      </c>
      <c r="Q9691" s="3" t="s">
        <v>67</v>
      </c>
      <c r="R9691" s="3" t="s">
        <v>157</v>
      </c>
      <c r="S9691" s="3" t="s">
        <v>5547</v>
      </c>
      <c r="T9691" s="3">
        <v>16.59</v>
      </c>
      <c r="U9691" s="35" cm="1">
        <f t="array" ref="U9691">INDEX('Pricing Strategy'!$F$4:$F$71,MATCH(1,(Dataset!$O9691='Pricing Strategy'!$B$4:$B$71)*(Dataset!$Q9691='Pricing Strategy'!$C$4:$C$71)*(Dataset!$R9691='Pricing Strategy'!$D$4:$D$71),))</f>
        <v>0.45</v>
      </c>
      <c r="V9691" s="3">
        <f>Dataset!$T9691*(1-Dataset!$U9691)</f>
        <v>9.1245000000000012</v>
      </c>
    </row>
    <row r="9692" spans="1:22" x14ac:dyDescent="0.3">
      <c r="A9692" s="32"/>
      <c r="C9692" s="3">
        <v>9687</v>
      </c>
      <c r="D9692" s="3" t="s">
        <v>10782</v>
      </c>
      <c r="E9692" s="34">
        <v>43250</v>
      </c>
      <c r="F9692" s="34">
        <v>43254</v>
      </c>
      <c r="G9692" s="3" t="s">
        <v>46</v>
      </c>
      <c r="H9692" s="3" t="s">
        <v>4961</v>
      </c>
      <c r="I9692" s="3" t="s">
        <v>4962</v>
      </c>
      <c r="J9692" s="3" t="s">
        <v>22</v>
      </c>
      <c r="K9692" s="3" t="s">
        <v>23</v>
      </c>
      <c r="L9692" s="3" t="s">
        <v>947</v>
      </c>
      <c r="M9692" s="3" t="s">
        <v>39</v>
      </c>
      <c r="N9692" s="3">
        <v>92037</v>
      </c>
      <c r="O9692" s="3" t="s">
        <v>40</v>
      </c>
      <c r="P9692" s="3" t="s">
        <v>2455</v>
      </c>
      <c r="Q9692" s="3" t="s">
        <v>42</v>
      </c>
      <c r="R9692" s="3" t="s">
        <v>64</v>
      </c>
      <c r="S9692" s="3" t="s">
        <v>2456</v>
      </c>
      <c r="T9692" s="3">
        <v>35.1</v>
      </c>
      <c r="U9692" s="35" cm="1">
        <f t="array" ref="U9692">INDEX('Pricing Strategy'!$F$4:$F$71,MATCH(1,(Dataset!$O9692='Pricing Strategy'!$B$4:$B$71)*(Dataset!$Q9692='Pricing Strategy'!$C$4:$C$71)*(Dataset!$R9692='Pricing Strategy'!$D$4:$D$71),))</f>
        <v>0.45</v>
      </c>
      <c r="V9692" s="3">
        <f>Dataset!$T9692*(1-Dataset!$U9692)</f>
        <v>19.305000000000003</v>
      </c>
    </row>
    <row r="9693" spans="1:22" x14ac:dyDescent="0.3">
      <c r="A9693" s="32"/>
      <c r="C9693" s="3">
        <v>9688</v>
      </c>
      <c r="D9693" s="3" t="s">
        <v>10783</v>
      </c>
      <c r="E9693" s="34">
        <v>43373</v>
      </c>
      <c r="F9693" s="34">
        <v>43379</v>
      </c>
      <c r="G9693" s="3" t="s">
        <v>46</v>
      </c>
      <c r="H9693" s="3" t="s">
        <v>2802</v>
      </c>
      <c r="I9693" s="3" t="s">
        <v>2803</v>
      </c>
      <c r="J9693" s="3" t="s">
        <v>98</v>
      </c>
      <c r="K9693" s="3" t="s">
        <v>23</v>
      </c>
      <c r="L9693" s="3" t="s">
        <v>1127</v>
      </c>
      <c r="M9693" s="3" t="s">
        <v>100</v>
      </c>
      <c r="N9693" s="3">
        <v>76017</v>
      </c>
      <c r="O9693" s="3" t="s">
        <v>101</v>
      </c>
      <c r="P9693" s="3" t="s">
        <v>2446</v>
      </c>
      <c r="Q9693" s="3" t="s">
        <v>42</v>
      </c>
      <c r="R9693" s="3" t="s">
        <v>71</v>
      </c>
      <c r="S9693" s="3" t="s">
        <v>2447</v>
      </c>
      <c r="T9693" s="3">
        <v>11.646000000000001</v>
      </c>
      <c r="U9693" s="35" cm="1">
        <f t="array" ref="U9693">INDEX('Pricing Strategy'!$F$4:$F$71,MATCH(1,(Dataset!$O9693='Pricing Strategy'!$B$4:$B$71)*(Dataset!$Q9693='Pricing Strategy'!$C$4:$C$71)*(Dataset!$R9693='Pricing Strategy'!$D$4:$D$71),))</f>
        <v>0.3</v>
      </c>
      <c r="V9693" s="3">
        <f>Dataset!$T9693*(1-Dataset!$U9693)</f>
        <v>8.1522000000000006</v>
      </c>
    </row>
    <row r="9694" spans="1:22" x14ac:dyDescent="0.3">
      <c r="A9694" s="32"/>
      <c r="C9694" s="3">
        <v>9689</v>
      </c>
      <c r="D9694" s="3" t="s">
        <v>10784</v>
      </c>
      <c r="E9694" s="34">
        <v>43271</v>
      </c>
      <c r="F9694" s="34">
        <v>43278</v>
      </c>
      <c r="G9694" s="3" t="s">
        <v>46</v>
      </c>
      <c r="H9694" s="3" t="s">
        <v>383</v>
      </c>
      <c r="I9694" s="3" t="s">
        <v>384</v>
      </c>
      <c r="J9694" s="3" t="s">
        <v>22</v>
      </c>
      <c r="K9694" s="3" t="s">
        <v>23</v>
      </c>
      <c r="L9694" s="3" t="s">
        <v>1466</v>
      </c>
      <c r="M9694" s="3" t="s">
        <v>315</v>
      </c>
      <c r="N9694" s="3">
        <v>23223</v>
      </c>
      <c r="O9694" s="3" t="s">
        <v>26</v>
      </c>
      <c r="P9694" s="3" t="s">
        <v>6288</v>
      </c>
      <c r="Q9694" s="3" t="s">
        <v>42</v>
      </c>
      <c r="R9694" s="3" t="s">
        <v>86</v>
      </c>
      <c r="S9694" s="3" t="s">
        <v>6289</v>
      </c>
      <c r="T9694" s="3">
        <v>32.4</v>
      </c>
      <c r="U9694" s="35" cm="1">
        <f t="array" ref="U9694">INDEX('Pricing Strategy'!$F$4:$F$71,MATCH(1,(Dataset!$O9694='Pricing Strategy'!$B$4:$B$71)*(Dataset!$Q9694='Pricing Strategy'!$C$4:$C$71)*(Dataset!$R9694='Pricing Strategy'!$D$4:$D$71),))</f>
        <v>0.25</v>
      </c>
      <c r="V9694" s="3">
        <f>Dataset!$T9694*(1-Dataset!$U9694)</f>
        <v>24.299999999999997</v>
      </c>
    </row>
    <row r="9695" spans="1:22" x14ac:dyDescent="0.3">
      <c r="A9695" s="32"/>
      <c r="C9695" s="3">
        <v>9690</v>
      </c>
      <c r="D9695" s="3" t="s">
        <v>10784</v>
      </c>
      <c r="E9695" s="34">
        <v>43271</v>
      </c>
      <c r="F9695" s="34">
        <v>43278</v>
      </c>
      <c r="G9695" s="3" t="s">
        <v>46</v>
      </c>
      <c r="H9695" s="3" t="s">
        <v>383</v>
      </c>
      <c r="I9695" s="3" t="s">
        <v>384</v>
      </c>
      <c r="J9695" s="3" t="s">
        <v>22</v>
      </c>
      <c r="K9695" s="3" t="s">
        <v>23</v>
      </c>
      <c r="L9695" s="3" t="s">
        <v>1466</v>
      </c>
      <c r="M9695" s="3" t="s">
        <v>315</v>
      </c>
      <c r="N9695" s="3">
        <v>23223</v>
      </c>
      <c r="O9695" s="3" t="s">
        <v>26</v>
      </c>
      <c r="P9695" s="3" t="s">
        <v>5894</v>
      </c>
      <c r="Q9695" s="3" t="s">
        <v>67</v>
      </c>
      <c r="R9695" s="3" t="s">
        <v>68</v>
      </c>
      <c r="S9695" s="3" t="s">
        <v>5895</v>
      </c>
      <c r="T9695" s="3">
        <v>503.96</v>
      </c>
      <c r="U9695" s="35" cm="1">
        <f t="array" ref="U9695">INDEX('Pricing Strategy'!$F$4:$F$71,MATCH(1,(Dataset!$O9695='Pricing Strategy'!$B$4:$B$71)*(Dataset!$Q9695='Pricing Strategy'!$C$4:$C$71)*(Dataset!$R9695='Pricing Strategy'!$D$4:$D$71),))</f>
        <v>0.25</v>
      </c>
      <c r="V9695" s="3">
        <f>Dataset!$T9695*(1-Dataset!$U9695)</f>
        <v>377.96999999999997</v>
      </c>
    </row>
    <row r="9696" spans="1:22" x14ac:dyDescent="0.3">
      <c r="A9696" s="32"/>
      <c r="C9696" s="3">
        <v>9691</v>
      </c>
      <c r="D9696" s="3" t="s">
        <v>10785</v>
      </c>
      <c r="E9696" s="34">
        <v>43194</v>
      </c>
      <c r="F9696" s="34">
        <v>43195</v>
      </c>
      <c r="G9696" s="3" t="s">
        <v>184</v>
      </c>
      <c r="H9696" s="3" t="s">
        <v>5741</v>
      </c>
      <c r="I9696" s="3" t="s">
        <v>5742</v>
      </c>
      <c r="J9696" s="3" t="s">
        <v>98</v>
      </c>
      <c r="K9696" s="3" t="s">
        <v>23</v>
      </c>
      <c r="L9696" s="3" t="s">
        <v>262</v>
      </c>
      <c r="M9696" s="3" t="s">
        <v>263</v>
      </c>
      <c r="N9696" s="3">
        <v>10035</v>
      </c>
      <c r="O9696" s="3" t="s">
        <v>144</v>
      </c>
      <c r="P9696" s="3" t="s">
        <v>3234</v>
      </c>
      <c r="Q9696" s="3" t="s">
        <v>42</v>
      </c>
      <c r="R9696" s="3" t="s">
        <v>64</v>
      </c>
      <c r="S9696" s="3" t="s">
        <v>3235</v>
      </c>
      <c r="T9696" s="3">
        <v>7.04</v>
      </c>
      <c r="U9696" s="35" cm="1">
        <f t="array" ref="U9696">INDEX('Pricing Strategy'!$F$4:$F$71,MATCH(1,(Dataset!$O9696='Pricing Strategy'!$B$4:$B$71)*(Dataset!$Q9696='Pricing Strategy'!$C$4:$C$71)*(Dataset!$R9696='Pricing Strategy'!$D$4:$D$71),))</f>
        <v>0.45</v>
      </c>
      <c r="V9696" s="3">
        <f>Dataset!$T9696*(1-Dataset!$U9696)</f>
        <v>3.8720000000000003</v>
      </c>
    </row>
    <row r="9697" spans="1:22" x14ac:dyDescent="0.3">
      <c r="A9697" s="32"/>
      <c r="C9697" s="3">
        <v>9692</v>
      </c>
      <c r="D9697" s="3" t="s">
        <v>10786</v>
      </c>
      <c r="E9697" s="34">
        <v>42687</v>
      </c>
      <c r="F9697" s="34">
        <v>42691</v>
      </c>
      <c r="G9697" s="3" t="s">
        <v>46</v>
      </c>
      <c r="H9697" s="3" t="s">
        <v>1189</v>
      </c>
      <c r="I9697" s="3" t="s">
        <v>1190</v>
      </c>
      <c r="J9697" s="3" t="s">
        <v>22</v>
      </c>
      <c r="K9697" s="3" t="s">
        <v>23</v>
      </c>
      <c r="L9697" s="3" t="s">
        <v>180</v>
      </c>
      <c r="M9697" s="3" t="s">
        <v>100</v>
      </c>
      <c r="N9697" s="3">
        <v>77041</v>
      </c>
      <c r="O9697" s="3" t="s">
        <v>101</v>
      </c>
      <c r="P9697" s="3" t="s">
        <v>3096</v>
      </c>
      <c r="Q9697" s="3" t="s">
        <v>28</v>
      </c>
      <c r="R9697" s="3" t="s">
        <v>29</v>
      </c>
      <c r="S9697" s="3" t="s">
        <v>3097</v>
      </c>
      <c r="T9697" s="3">
        <v>613.99919999999997</v>
      </c>
      <c r="U9697" s="35" cm="1">
        <f t="array" ref="U9697">INDEX('Pricing Strategy'!$F$4:$F$71,MATCH(1,(Dataset!$O9697='Pricing Strategy'!$B$4:$B$71)*(Dataset!$Q9697='Pricing Strategy'!$C$4:$C$71)*(Dataset!$R9697='Pricing Strategy'!$D$4:$D$71),))</f>
        <v>0.4</v>
      </c>
      <c r="V9697" s="3">
        <f>Dataset!$T9697*(1-Dataset!$U9697)</f>
        <v>368.39952</v>
      </c>
    </row>
    <row r="9698" spans="1:22" x14ac:dyDescent="0.3">
      <c r="A9698" s="32"/>
      <c r="C9698" s="3">
        <v>9693</v>
      </c>
      <c r="D9698" s="3" t="s">
        <v>10787</v>
      </c>
      <c r="E9698" s="34">
        <v>42610</v>
      </c>
      <c r="F9698" s="34">
        <v>42615</v>
      </c>
      <c r="G9698" s="3" t="s">
        <v>46</v>
      </c>
      <c r="H9698" s="3" t="s">
        <v>3524</v>
      </c>
      <c r="I9698" s="3" t="s">
        <v>3525</v>
      </c>
      <c r="J9698" s="3" t="s">
        <v>37</v>
      </c>
      <c r="K9698" s="3" t="s">
        <v>23</v>
      </c>
      <c r="L9698" s="3" t="s">
        <v>744</v>
      </c>
      <c r="M9698" s="3" t="s">
        <v>745</v>
      </c>
      <c r="N9698" s="3">
        <v>6824</v>
      </c>
      <c r="O9698" s="3" t="s">
        <v>144</v>
      </c>
      <c r="P9698" s="3" t="s">
        <v>5562</v>
      </c>
      <c r="Q9698" s="3" t="s">
        <v>42</v>
      </c>
      <c r="R9698" s="3" t="s">
        <v>55</v>
      </c>
      <c r="S9698" s="3" t="s">
        <v>5563</v>
      </c>
      <c r="T9698" s="3">
        <v>470.36</v>
      </c>
      <c r="U9698" s="35" cm="1">
        <f t="array" ref="U9698">INDEX('Pricing Strategy'!$F$4:$F$71,MATCH(1,(Dataset!$O9698='Pricing Strategy'!$B$4:$B$71)*(Dataset!$Q9698='Pricing Strategy'!$C$4:$C$71)*(Dataset!$R9698='Pricing Strategy'!$D$4:$D$71),))</f>
        <v>0.5</v>
      </c>
      <c r="V9698" s="3">
        <f>Dataset!$T9698*(1-Dataset!$U9698)</f>
        <v>235.18</v>
      </c>
    </row>
    <row r="9699" spans="1:22" x14ac:dyDescent="0.3">
      <c r="A9699" s="32"/>
      <c r="C9699" s="3">
        <v>9694</v>
      </c>
      <c r="D9699" s="3" t="s">
        <v>10788</v>
      </c>
      <c r="E9699" s="34">
        <v>43367</v>
      </c>
      <c r="F9699" s="34">
        <v>43371</v>
      </c>
      <c r="G9699" s="3" t="s">
        <v>19</v>
      </c>
      <c r="H9699" s="3" t="s">
        <v>635</v>
      </c>
      <c r="I9699" s="3" t="s">
        <v>636</v>
      </c>
      <c r="J9699" s="3" t="s">
        <v>98</v>
      </c>
      <c r="K9699" s="3" t="s">
        <v>23</v>
      </c>
      <c r="L9699" s="3" t="s">
        <v>123</v>
      </c>
      <c r="M9699" s="3" t="s">
        <v>39</v>
      </c>
      <c r="N9699" s="3">
        <v>94110</v>
      </c>
      <c r="O9699" s="3" t="s">
        <v>40</v>
      </c>
      <c r="P9699" s="3" t="s">
        <v>5108</v>
      </c>
      <c r="Q9699" s="3" t="s">
        <v>42</v>
      </c>
      <c r="R9699" s="3" t="s">
        <v>86</v>
      </c>
      <c r="S9699" s="3" t="s">
        <v>5109</v>
      </c>
      <c r="T9699" s="3">
        <v>31.08</v>
      </c>
      <c r="U9699" s="35" cm="1">
        <f t="array" ref="U9699">INDEX('Pricing Strategy'!$F$4:$F$71,MATCH(1,(Dataset!$O9699='Pricing Strategy'!$B$4:$B$71)*(Dataset!$Q9699='Pricing Strategy'!$C$4:$C$71)*(Dataset!$R9699='Pricing Strategy'!$D$4:$D$71),))</f>
        <v>0.4</v>
      </c>
      <c r="V9699" s="3">
        <f>Dataset!$T9699*(1-Dataset!$U9699)</f>
        <v>18.648</v>
      </c>
    </row>
    <row r="9700" spans="1:22" x14ac:dyDescent="0.3">
      <c r="A9700" s="32"/>
      <c r="C9700" s="3">
        <v>9695</v>
      </c>
      <c r="D9700" s="3" t="s">
        <v>10788</v>
      </c>
      <c r="E9700" s="34">
        <v>43367</v>
      </c>
      <c r="F9700" s="34">
        <v>43371</v>
      </c>
      <c r="G9700" s="3" t="s">
        <v>19</v>
      </c>
      <c r="H9700" s="3" t="s">
        <v>635</v>
      </c>
      <c r="I9700" s="3" t="s">
        <v>636</v>
      </c>
      <c r="J9700" s="3" t="s">
        <v>98</v>
      </c>
      <c r="K9700" s="3" t="s">
        <v>23</v>
      </c>
      <c r="L9700" s="3" t="s">
        <v>123</v>
      </c>
      <c r="M9700" s="3" t="s">
        <v>39</v>
      </c>
      <c r="N9700" s="3">
        <v>94110</v>
      </c>
      <c r="O9700" s="3" t="s">
        <v>40</v>
      </c>
      <c r="P9700" s="3" t="s">
        <v>1951</v>
      </c>
      <c r="Q9700" s="3" t="s">
        <v>42</v>
      </c>
      <c r="R9700" s="3" t="s">
        <v>575</v>
      </c>
      <c r="S9700" s="3" t="s">
        <v>1952</v>
      </c>
      <c r="T9700" s="3">
        <v>7.3</v>
      </c>
      <c r="U9700" s="35" cm="1">
        <f t="array" ref="U9700">INDEX('Pricing Strategy'!$F$4:$F$71,MATCH(1,(Dataset!$O9700='Pricing Strategy'!$B$4:$B$71)*(Dataset!$Q9700='Pricing Strategy'!$C$4:$C$71)*(Dataset!$R9700='Pricing Strategy'!$D$4:$D$71),))</f>
        <v>0.45</v>
      </c>
      <c r="V9700" s="3">
        <f>Dataset!$T9700*(1-Dataset!$U9700)</f>
        <v>4.0150000000000006</v>
      </c>
    </row>
    <row r="9701" spans="1:22" x14ac:dyDescent="0.3">
      <c r="A9701" s="32"/>
      <c r="C9701" s="3">
        <v>9696</v>
      </c>
      <c r="D9701" s="3" t="s">
        <v>10789</v>
      </c>
      <c r="E9701" s="34">
        <v>43080</v>
      </c>
      <c r="F9701" s="34">
        <v>43083</v>
      </c>
      <c r="G9701" s="3" t="s">
        <v>184</v>
      </c>
      <c r="H9701" s="3" t="s">
        <v>2330</v>
      </c>
      <c r="I9701" s="3" t="s">
        <v>2331</v>
      </c>
      <c r="J9701" s="3" t="s">
        <v>37</v>
      </c>
      <c r="K9701" s="3" t="s">
        <v>23</v>
      </c>
      <c r="L9701" s="3" t="s">
        <v>314</v>
      </c>
      <c r="M9701" s="3" t="s">
        <v>494</v>
      </c>
      <c r="N9701" s="3">
        <v>45503</v>
      </c>
      <c r="O9701" s="3" t="s">
        <v>144</v>
      </c>
      <c r="P9701" s="3" t="s">
        <v>73</v>
      </c>
      <c r="Q9701" s="3" t="s">
        <v>42</v>
      </c>
      <c r="R9701" s="3" t="s">
        <v>74</v>
      </c>
      <c r="S9701" s="3" t="s">
        <v>75</v>
      </c>
      <c r="T9701" s="3">
        <v>73.536000000000001</v>
      </c>
      <c r="U9701" s="35" cm="1">
        <f t="array" ref="U9701">INDEX('Pricing Strategy'!$F$4:$F$71,MATCH(1,(Dataset!$O9701='Pricing Strategy'!$B$4:$B$71)*(Dataset!$Q9701='Pricing Strategy'!$C$4:$C$71)*(Dataset!$R9701='Pricing Strategy'!$D$4:$D$71),))</f>
        <v>0.4</v>
      </c>
      <c r="V9701" s="3">
        <f>Dataset!$T9701*(1-Dataset!$U9701)</f>
        <v>44.121600000000001</v>
      </c>
    </row>
    <row r="9702" spans="1:22" x14ac:dyDescent="0.3">
      <c r="A9702" s="32"/>
      <c r="C9702" s="3">
        <v>9697</v>
      </c>
      <c r="D9702" s="3" t="s">
        <v>10790</v>
      </c>
      <c r="E9702" s="34">
        <v>42165</v>
      </c>
      <c r="F9702" s="34">
        <v>42170</v>
      </c>
      <c r="G9702" s="3" t="s">
        <v>19</v>
      </c>
      <c r="H9702" s="3" t="s">
        <v>818</v>
      </c>
      <c r="I9702" s="3" t="s">
        <v>819</v>
      </c>
      <c r="J9702" s="3" t="s">
        <v>37</v>
      </c>
      <c r="K9702" s="3" t="s">
        <v>23</v>
      </c>
      <c r="L9702" s="3" t="s">
        <v>879</v>
      </c>
      <c r="M9702" s="3" t="s">
        <v>234</v>
      </c>
      <c r="N9702" s="3">
        <v>48234</v>
      </c>
      <c r="O9702" s="3" t="s">
        <v>101</v>
      </c>
      <c r="P9702" s="3" t="s">
        <v>1973</v>
      </c>
      <c r="Q9702" s="3" t="s">
        <v>42</v>
      </c>
      <c r="R9702" s="3" t="s">
        <v>43</v>
      </c>
      <c r="S9702" s="3" t="s">
        <v>1974</v>
      </c>
      <c r="T9702" s="3">
        <v>491.55</v>
      </c>
      <c r="U9702" s="35" cm="1">
        <f t="array" ref="U9702">INDEX('Pricing Strategy'!$F$4:$F$71,MATCH(1,(Dataset!$O9702='Pricing Strategy'!$B$4:$B$71)*(Dataset!$Q9702='Pricing Strategy'!$C$4:$C$71)*(Dataset!$R9702='Pricing Strategy'!$D$4:$D$71),))</f>
        <v>0.3</v>
      </c>
      <c r="V9702" s="3">
        <f>Dataset!$T9702*(1-Dataset!$U9702)</f>
        <v>344.08499999999998</v>
      </c>
    </row>
    <row r="9703" spans="1:22" x14ac:dyDescent="0.3">
      <c r="A9703" s="32"/>
      <c r="C9703" s="3">
        <v>9698</v>
      </c>
      <c r="D9703" s="3" t="s">
        <v>10791</v>
      </c>
      <c r="E9703" s="34">
        <v>42805</v>
      </c>
      <c r="F9703" s="34">
        <v>42805</v>
      </c>
      <c r="G9703" s="3" t="s">
        <v>1290</v>
      </c>
      <c r="H9703" s="3" t="s">
        <v>3216</v>
      </c>
      <c r="I9703" s="3" t="s">
        <v>3217</v>
      </c>
      <c r="J9703" s="3" t="s">
        <v>98</v>
      </c>
      <c r="K9703" s="3" t="s">
        <v>23</v>
      </c>
      <c r="L9703" s="3" t="s">
        <v>142</v>
      </c>
      <c r="M9703" s="3" t="s">
        <v>143</v>
      </c>
      <c r="N9703" s="3">
        <v>19140</v>
      </c>
      <c r="O9703" s="3" t="s">
        <v>144</v>
      </c>
      <c r="P9703" s="3" t="s">
        <v>4751</v>
      </c>
      <c r="Q9703" s="3" t="s">
        <v>28</v>
      </c>
      <c r="R9703" s="3" t="s">
        <v>61</v>
      </c>
      <c r="S9703" s="3" t="s">
        <v>4752</v>
      </c>
      <c r="T9703" s="3">
        <v>30.335999999999999</v>
      </c>
      <c r="U9703" s="35" cm="1">
        <f t="array" ref="U9703">INDEX('Pricing Strategy'!$F$4:$F$71,MATCH(1,(Dataset!$O9703='Pricing Strategy'!$B$4:$B$71)*(Dataset!$Q9703='Pricing Strategy'!$C$4:$C$71)*(Dataset!$R9703='Pricing Strategy'!$D$4:$D$71),))</f>
        <v>0.4</v>
      </c>
      <c r="V9703" s="3">
        <f>Dataset!$T9703*(1-Dataset!$U9703)</f>
        <v>18.201599999999999</v>
      </c>
    </row>
    <row r="9704" spans="1:22" x14ac:dyDescent="0.3">
      <c r="A9704" s="32"/>
      <c r="C9704" s="3">
        <v>9699</v>
      </c>
      <c r="D9704" s="3" t="s">
        <v>10792</v>
      </c>
      <c r="E9704" s="34">
        <v>43449</v>
      </c>
      <c r="F9704" s="34">
        <v>43453</v>
      </c>
      <c r="G9704" s="3" t="s">
        <v>46</v>
      </c>
      <c r="H9704" s="3" t="s">
        <v>7147</v>
      </c>
      <c r="I9704" s="3" t="s">
        <v>7148</v>
      </c>
      <c r="J9704" s="3" t="s">
        <v>22</v>
      </c>
      <c r="K9704" s="3" t="s">
        <v>23</v>
      </c>
      <c r="L9704" s="3" t="s">
        <v>1027</v>
      </c>
      <c r="M9704" s="3" t="s">
        <v>39</v>
      </c>
      <c r="N9704" s="3">
        <v>90301</v>
      </c>
      <c r="O9704" s="3" t="s">
        <v>40</v>
      </c>
      <c r="P9704" s="3" t="s">
        <v>948</v>
      </c>
      <c r="Q9704" s="3" t="s">
        <v>42</v>
      </c>
      <c r="R9704" s="3" t="s">
        <v>86</v>
      </c>
      <c r="S9704" s="3" t="s">
        <v>949</v>
      </c>
      <c r="T9704" s="3">
        <v>22.83</v>
      </c>
      <c r="U9704" s="35" cm="1">
        <f t="array" ref="U9704">INDEX('Pricing Strategy'!$F$4:$F$71,MATCH(1,(Dataset!$O9704='Pricing Strategy'!$B$4:$B$71)*(Dataset!$Q9704='Pricing Strategy'!$C$4:$C$71)*(Dataset!$R9704='Pricing Strategy'!$D$4:$D$71),))</f>
        <v>0.4</v>
      </c>
      <c r="V9704" s="3">
        <f>Dataset!$T9704*(1-Dataset!$U9704)</f>
        <v>13.697999999999999</v>
      </c>
    </row>
    <row r="9705" spans="1:22" x14ac:dyDescent="0.3">
      <c r="A9705" s="32"/>
      <c r="C9705" s="3">
        <v>9700</v>
      </c>
      <c r="D9705" s="3" t="s">
        <v>10792</v>
      </c>
      <c r="E9705" s="34">
        <v>43449</v>
      </c>
      <c r="F9705" s="34">
        <v>43453</v>
      </c>
      <c r="G9705" s="3" t="s">
        <v>46</v>
      </c>
      <c r="H9705" s="3" t="s">
        <v>7147</v>
      </c>
      <c r="I9705" s="3" t="s">
        <v>7148</v>
      </c>
      <c r="J9705" s="3" t="s">
        <v>22</v>
      </c>
      <c r="K9705" s="3" t="s">
        <v>23</v>
      </c>
      <c r="L9705" s="3" t="s">
        <v>1027</v>
      </c>
      <c r="M9705" s="3" t="s">
        <v>39</v>
      </c>
      <c r="N9705" s="3">
        <v>90301</v>
      </c>
      <c r="O9705" s="3" t="s">
        <v>40</v>
      </c>
      <c r="P9705" s="3" t="s">
        <v>9625</v>
      </c>
      <c r="Q9705" s="3" t="s">
        <v>42</v>
      </c>
      <c r="R9705" s="3" t="s">
        <v>74</v>
      </c>
      <c r="S9705" s="3" t="s">
        <v>9626</v>
      </c>
      <c r="T9705" s="3">
        <v>54.32</v>
      </c>
      <c r="U9705" s="35" cm="1">
        <f t="array" ref="U9705">INDEX('Pricing Strategy'!$F$4:$F$71,MATCH(1,(Dataset!$O9705='Pricing Strategy'!$B$4:$B$71)*(Dataset!$Q9705='Pricing Strategy'!$C$4:$C$71)*(Dataset!$R9705='Pricing Strategy'!$D$4:$D$71),))</f>
        <v>0.4</v>
      </c>
      <c r="V9705" s="3">
        <f>Dataset!$T9705*(1-Dataset!$U9705)</f>
        <v>32.591999999999999</v>
      </c>
    </row>
    <row r="9706" spans="1:22" x14ac:dyDescent="0.3">
      <c r="A9706" s="32"/>
      <c r="C9706" s="3">
        <v>9701</v>
      </c>
      <c r="D9706" s="3" t="s">
        <v>10792</v>
      </c>
      <c r="E9706" s="34">
        <v>43449</v>
      </c>
      <c r="F9706" s="34">
        <v>43453</v>
      </c>
      <c r="G9706" s="3" t="s">
        <v>46</v>
      </c>
      <c r="H9706" s="3" t="s">
        <v>7147</v>
      </c>
      <c r="I9706" s="3" t="s">
        <v>7148</v>
      </c>
      <c r="J9706" s="3" t="s">
        <v>22</v>
      </c>
      <c r="K9706" s="3" t="s">
        <v>23</v>
      </c>
      <c r="L9706" s="3" t="s">
        <v>1027</v>
      </c>
      <c r="M9706" s="3" t="s">
        <v>39</v>
      </c>
      <c r="N9706" s="3">
        <v>90301</v>
      </c>
      <c r="O9706" s="3" t="s">
        <v>40</v>
      </c>
      <c r="P9706" s="3" t="s">
        <v>5601</v>
      </c>
      <c r="Q9706" s="3" t="s">
        <v>67</v>
      </c>
      <c r="R9706" s="3" t="s">
        <v>68</v>
      </c>
      <c r="S9706" s="3" t="s">
        <v>5602</v>
      </c>
      <c r="T9706" s="3">
        <v>196.77600000000001</v>
      </c>
      <c r="U9706" s="35" cm="1">
        <f t="array" ref="U9706">INDEX('Pricing Strategy'!$F$4:$F$71,MATCH(1,(Dataset!$O9706='Pricing Strategy'!$B$4:$B$71)*(Dataset!$Q9706='Pricing Strategy'!$C$4:$C$71)*(Dataset!$R9706='Pricing Strategy'!$D$4:$D$71),))</f>
        <v>0.4</v>
      </c>
      <c r="V9706" s="3">
        <f>Dataset!$T9706*(1-Dataset!$U9706)</f>
        <v>118.0656</v>
      </c>
    </row>
    <row r="9707" spans="1:22" x14ac:dyDescent="0.3">
      <c r="A9707" s="32"/>
      <c r="C9707" s="3">
        <v>9702</v>
      </c>
      <c r="D9707" s="3" t="s">
        <v>10793</v>
      </c>
      <c r="E9707" s="34">
        <v>43038</v>
      </c>
      <c r="F9707" s="34">
        <v>43043</v>
      </c>
      <c r="G9707" s="3" t="s">
        <v>46</v>
      </c>
      <c r="H9707" s="3" t="s">
        <v>7110</v>
      </c>
      <c r="I9707" s="3" t="s">
        <v>7111</v>
      </c>
      <c r="J9707" s="3" t="s">
        <v>22</v>
      </c>
      <c r="K9707" s="3" t="s">
        <v>23</v>
      </c>
      <c r="L9707" s="3" t="s">
        <v>10794</v>
      </c>
      <c r="M9707" s="3" t="s">
        <v>39</v>
      </c>
      <c r="N9707" s="3">
        <v>93405</v>
      </c>
      <c r="O9707" s="3" t="s">
        <v>40</v>
      </c>
      <c r="P9707" s="3" t="s">
        <v>3147</v>
      </c>
      <c r="Q9707" s="3" t="s">
        <v>42</v>
      </c>
      <c r="R9707" s="3" t="s">
        <v>265</v>
      </c>
      <c r="S9707" s="3" t="s">
        <v>3148</v>
      </c>
      <c r="T9707" s="3">
        <v>3.62</v>
      </c>
      <c r="U9707" s="35" cm="1">
        <f t="array" ref="U9707">INDEX('Pricing Strategy'!$F$4:$F$71,MATCH(1,(Dataset!$O9707='Pricing Strategy'!$B$4:$B$71)*(Dataset!$Q9707='Pricing Strategy'!$C$4:$C$71)*(Dataset!$R9707='Pricing Strategy'!$D$4:$D$71),))</f>
        <v>0.4</v>
      </c>
      <c r="V9707" s="3">
        <f>Dataset!$T9707*(1-Dataset!$U9707)</f>
        <v>2.1720000000000002</v>
      </c>
    </row>
    <row r="9708" spans="1:22" x14ac:dyDescent="0.3">
      <c r="A9708" s="32"/>
      <c r="C9708" s="3">
        <v>9703</v>
      </c>
      <c r="D9708" s="3" t="s">
        <v>10795</v>
      </c>
      <c r="E9708" s="34">
        <v>43312</v>
      </c>
      <c r="F9708" s="34">
        <v>43316</v>
      </c>
      <c r="G9708" s="3" t="s">
        <v>46</v>
      </c>
      <c r="H9708" s="3" t="s">
        <v>6483</v>
      </c>
      <c r="I9708" s="3" t="s">
        <v>6484</v>
      </c>
      <c r="J9708" s="3" t="s">
        <v>98</v>
      </c>
      <c r="K9708" s="3" t="s">
        <v>23</v>
      </c>
      <c r="L9708" s="3" t="s">
        <v>517</v>
      </c>
      <c r="M9708" s="3" t="s">
        <v>241</v>
      </c>
      <c r="N9708" s="3">
        <v>19805</v>
      </c>
      <c r="O9708" s="3" t="s">
        <v>144</v>
      </c>
      <c r="P9708" s="3" t="s">
        <v>438</v>
      </c>
      <c r="Q9708" s="3" t="s">
        <v>42</v>
      </c>
      <c r="R9708" s="3" t="s">
        <v>86</v>
      </c>
      <c r="S9708" s="3" t="s">
        <v>439</v>
      </c>
      <c r="T9708" s="3">
        <v>11.54</v>
      </c>
      <c r="U9708" s="35" cm="1">
        <f t="array" ref="U9708">INDEX('Pricing Strategy'!$F$4:$F$71,MATCH(1,(Dataset!$O9708='Pricing Strategy'!$B$4:$B$71)*(Dataset!$Q9708='Pricing Strategy'!$C$4:$C$71)*(Dataset!$R9708='Pricing Strategy'!$D$4:$D$71),))</f>
        <v>0.4</v>
      </c>
      <c r="V9708" s="3">
        <f>Dataset!$T9708*(1-Dataset!$U9708)</f>
        <v>6.9239999999999995</v>
      </c>
    </row>
    <row r="9709" spans="1:22" x14ac:dyDescent="0.3">
      <c r="A9709" s="32"/>
      <c r="C9709" s="3">
        <v>9704</v>
      </c>
      <c r="D9709" s="3" t="s">
        <v>10795</v>
      </c>
      <c r="E9709" s="34">
        <v>43312</v>
      </c>
      <c r="F9709" s="34">
        <v>43316</v>
      </c>
      <c r="G9709" s="3" t="s">
        <v>46</v>
      </c>
      <c r="H9709" s="3" t="s">
        <v>6483</v>
      </c>
      <c r="I9709" s="3" t="s">
        <v>6484</v>
      </c>
      <c r="J9709" s="3" t="s">
        <v>98</v>
      </c>
      <c r="K9709" s="3" t="s">
        <v>23</v>
      </c>
      <c r="L9709" s="3" t="s">
        <v>517</v>
      </c>
      <c r="M9709" s="3" t="s">
        <v>241</v>
      </c>
      <c r="N9709" s="3">
        <v>19805</v>
      </c>
      <c r="O9709" s="3" t="s">
        <v>144</v>
      </c>
      <c r="P9709" s="3" t="s">
        <v>93</v>
      </c>
      <c r="Q9709" s="3" t="s">
        <v>42</v>
      </c>
      <c r="R9709" s="3" t="s">
        <v>71</v>
      </c>
      <c r="S9709" s="3" t="s">
        <v>94</v>
      </c>
      <c r="T9709" s="3">
        <v>849.95</v>
      </c>
      <c r="U9709" s="35" cm="1">
        <f t="array" ref="U9709">INDEX('Pricing Strategy'!$F$4:$F$71,MATCH(1,(Dataset!$O9709='Pricing Strategy'!$B$4:$B$71)*(Dataset!$Q9709='Pricing Strategy'!$C$4:$C$71)*(Dataset!$R9709='Pricing Strategy'!$D$4:$D$71),))</f>
        <v>0.4</v>
      </c>
      <c r="V9709" s="3">
        <f>Dataset!$T9709*(1-Dataset!$U9709)</f>
        <v>509.97</v>
      </c>
    </row>
    <row r="9710" spans="1:22" x14ac:dyDescent="0.3">
      <c r="A9710" s="32"/>
      <c r="C9710" s="3">
        <v>9705</v>
      </c>
      <c r="D9710" s="3" t="s">
        <v>10795</v>
      </c>
      <c r="E9710" s="34">
        <v>43312</v>
      </c>
      <c r="F9710" s="34">
        <v>43316</v>
      </c>
      <c r="G9710" s="3" t="s">
        <v>46</v>
      </c>
      <c r="H9710" s="3" t="s">
        <v>6483</v>
      </c>
      <c r="I9710" s="3" t="s">
        <v>6484</v>
      </c>
      <c r="J9710" s="3" t="s">
        <v>98</v>
      </c>
      <c r="K9710" s="3" t="s">
        <v>23</v>
      </c>
      <c r="L9710" s="3" t="s">
        <v>517</v>
      </c>
      <c r="M9710" s="3" t="s">
        <v>241</v>
      </c>
      <c r="N9710" s="3">
        <v>19805</v>
      </c>
      <c r="O9710" s="3" t="s">
        <v>144</v>
      </c>
      <c r="P9710" s="3" t="s">
        <v>9267</v>
      </c>
      <c r="Q9710" s="3" t="s">
        <v>42</v>
      </c>
      <c r="R9710" s="3" t="s">
        <v>71</v>
      </c>
      <c r="S9710" s="3" t="s">
        <v>9268</v>
      </c>
      <c r="T9710" s="3">
        <v>11.01</v>
      </c>
      <c r="U9710" s="35" cm="1">
        <f t="array" ref="U9710">INDEX('Pricing Strategy'!$F$4:$F$71,MATCH(1,(Dataset!$O9710='Pricing Strategy'!$B$4:$B$71)*(Dataset!$Q9710='Pricing Strategy'!$C$4:$C$71)*(Dataset!$R9710='Pricing Strategy'!$D$4:$D$71),))</f>
        <v>0.4</v>
      </c>
      <c r="V9710" s="3">
        <f>Dataset!$T9710*(1-Dataset!$U9710)</f>
        <v>6.6059999999999999</v>
      </c>
    </row>
    <row r="9711" spans="1:22" x14ac:dyDescent="0.3">
      <c r="A9711" s="32"/>
      <c r="C9711" s="3">
        <v>9706</v>
      </c>
      <c r="D9711" s="3" t="s">
        <v>10796</v>
      </c>
      <c r="E9711" s="34">
        <v>43392</v>
      </c>
      <c r="F9711" s="34">
        <v>43396</v>
      </c>
      <c r="G9711" s="3" t="s">
        <v>46</v>
      </c>
      <c r="H9711" s="3" t="s">
        <v>4875</v>
      </c>
      <c r="I9711" s="3" t="s">
        <v>4876</v>
      </c>
      <c r="J9711" s="3" t="s">
        <v>22</v>
      </c>
      <c r="K9711" s="3" t="s">
        <v>23</v>
      </c>
      <c r="L9711" s="3" t="s">
        <v>123</v>
      </c>
      <c r="M9711" s="3" t="s">
        <v>39</v>
      </c>
      <c r="N9711" s="3">
        <v>94122</v>
      </c>
      <c r="O9711" s="3" t="s">
        <v>40</v>
      </c>
      <c r="P9711" s="3" t="s">
        <v>2852</v>
      </c>
      <c r="Q9711" s="3" t="s">
        <v>42</v>
      </c>
      <c r="R9711" s="3" t="s">
        <v>71</v>
      </c>
      <c r="S9711" s="3" t="s">
        <v>2853</v>
      </c>
      <c r="T9711" s="3">
        <v>39.624000000000002</v>
      </c>
      <c r="U9711" s="35" cm="1">
        <f t="array" ref="U9711">INDEX('Pricing Strategy'!$F$4:$F$71,MATCH(1,(Dataset!$O9711='Pricing Strategy'!$B$4:$B$71)*(Dataset!$Q9711='Pricing Strategy'!$C$4:$C$71)*(Dataset!$R9711='Pricing Strategy'!$D$4:$D$71),))</f>
        <v>0.4</v>
      </c>
      <c r="V9711" s="3">
        <f>Dataset!$T9711*(1-Dataset!$U9711)</f>
        <v>23.7744</v>
      </c>
    </row>
    <row r="9712" spans="1:22" x14ac:dyDescent="0.3">
      <c r="A9712" s="32"/>
      <c r="C9712" s="3">
        <v>9707</v>
      </c>
      <c r="D9712" s="3" t="s">
        <v>10797</v>
      </c>
      <c r="E9712" s="34">
        <v>43029</v>
      </c>
      <c r="F9712" s="34">
        <v>43035</v>
      </c>
      <c r="G9712" s="3" t="s">
        <v>46</v>
      </c>
      <c r="H9712" s="3" t="s">
        <v>1954</v>
      </c>
      <c r="I9712" s="3" t="s">
        <v>1955</v>
      </c>
      <c r="J9712" s="3" t="s">
        <v>22</v>
      </c>
      <c r="K9712" s="3" t="s">
        <v>23</v>
      </c>
      <c r="L9712" s="3" t="s">
        <v>38</v>
      </c>
      <c r="M9712" s="3" t="s">
        <v>39</v>
      </c>
      <c r="N9712" s="3">
        <v>90045</v>
      </c>
      <c r="O9712" s="3" t="s">
        <v>40</v>
      </c>
      <c r="P9712" s="3" t="s">
        <v>7955</v>
      </c>
      <c r="Q9712" s="3" t="s">
        <v>28</v>
      </c>
      <c r="R9712" s="3" t="s">
        <v>32</v>
      </c>
      <c r="S9712" s="3" t="s">
        <v>7956</v>
      </c>
      <c r="T9712" s="3">
        <v>242.136</v>
      </c>
      <c r="U9712" s="35" cm="1">
        <f t="array" ref="U9712">INDEX('Pricing Strategy'!$F$4:$F$71,MATCH(1,(Dataset!$O9712='Pricing Strategy'!$B$4:$B$71)*(Dataset!$Q9712='Pricing Strategy'!$C$4:$C$71)*(Dataset!$R9712='Pricing Strategy'!$D$4:$D$71),))</f>
        <v>0.45</v>
      </c>
      <c r="V9712" s="3">
        <f>Dataset!$T9712*(1-Dataset!$U9712)</f>
        <v>133.1748</v>
      </c>
    </row>
    <row r="9713" spans="1:22" x14ac:dyDescent="0.3">
      <c r="A9713" s="32"/>
      <c r="C9713" s="3">
        <v>9708</v>
      </c>
      <c r="D9713" s="3" t="s">
        <v>10797</v>
      </c>
      <c r="E9713" s="34">
        <v>43029</v>
      </c>
      <c r="F9713" s="34">
        <v>43035</v>
      </c>
      <c r="G9713" s="3" t="s">
        <v>46</v>
      </c>
      <c r="H9713" s="3" t="s">
        <v>1954</v>
      </c>
      <c r="I9713" s="3" t="s">
        <v>1955</v>
      </c>
      <c r="J9713" s="3" t="s">
        <v>22</v>
      </c>
      <c r="K9713" s="3" t="s">
        <v>23</v>
      </c>
      <c r="L9713" s="3" t="s">
        <v>38</v>
      </c>
      <c r="M9713" s="3" t="s">
        <v>39</v>
      </c>
      <c r="N9713" s="3">
        <v>90045</v>
      </c>
      <c r="O9713" s="3" t="s">
        <v>40</v>
      </c>
      <c r="P9713" s="3" t="s">
        <v>468</v>
      </c>
      <c r="Q9713" s="3" t="s">
        <v>42</v>
      </c>
      <c r="R9713" s="3" t="s">
        <v>64</v>
      </c>
      <c r="S9713" s="3" t="s">
        <v>469</v>
      </c>
      <c r="T9713" s="3">
        <v>12.39</v>
      </c>
      <c r="U9713" s="35" cm="1">
        <f t="array" ref="U9713">INDEX('Pricing Strategy'!$F$4:$F$71,MATCH(1,(Dataset!$O9713='Pricing Strategy'!$B$4:$B$71)*(Dataset!$Q9713='Pricing Strategy'!$C$4:$C$71)*(Dataset!$R9713='Pricing Strategy'!$D$4:$D$71),))</f>
        <v>0.45</v>
      </c>
      <c r="V9713" s="3">
        <f>Dataset!$T9713*(1-Dataset!$U9713)</f>
        <v>6.8145000000000007</v>
      </c>
    </row>
    <row r="9714" spans="1:22" x14ac:dyDescent="0.3">
      <c r="A9714" s="32"/>
      <c r="C9714" s="3">
        <v>9709</v>
      </c>
      <c r="D9714" s="3" t="s">
        <v>10797</v>
      </c>
      <c r="E9714" s="34">
        <v>43029</v>
      </c>
      <c r="F9714" s="34">
        <v>43035</v>
      </c>
      <c r="G9714" s="3" t="s">
        <v>46</v>
      </c>
      <c r="H9714" s="3" t="s">
        <v>1954</v>
      </c>
      <c r="I9714" s="3" t="s">
        <v>1955</v>
      </c>
      <c r="J9714" s="3" t="s">
        <v>22</v>
      </c>
      <c r="K9714" s="3" t="s">
        <v>23</v>
      </c>
      <c r="L9714" s="3" t="s">
        <v>38</v>
      </c>
      <c r="M9714" s="3" t="s">
        <v>39</v>
      </c>
      <c r="N9714" s="3">
        <v>90045</v>
      </c>
      <c r="O9714" s="3" t="s">
        <v>40</v>
      </c>
      <c r="P9714" s="3" t="s">
        <v>7115</v>
      </c>
      <c r="Q9714" s="3" t="s">
        <v>28</v>
      </c>
      <c r="R9714" s="3" t="s">
        <v>61</v>
      </c>
      <c r="S9714" s="3" t="s">
        <v>7116</v>
      </c>
      <c r="T9714" s="3">
        <v>19.96</v>
      </c>
      <c r="U9714" s="35" cm="1">
        <f t="array" ref="U9714">INDEX('Pricing Strategy'!$F$4:$F$71,MATCH(1,(Dataset!$O9714='Pricing Strategy'!$B$4:$B$71)*(Dataset!$Q9714='Pricing Strategy'!$C$4:$C$71)*(Dataset!$R9714='Pricing Strategy'!$D$4:$D$71),))</f>
        <v>0.4</v>
      </c>
      <c r="V9714" s="3">
        <f>Dataset!$T9714*(1-Dataset!$U9714)</f>
        <v>11.976000000000001</v>
      </c>
    </row>
    <row r="9715" spans="1:22" x14ac:dyDescent="0.3">
      <c r="A9715" s="32"/>
      <c r="C9715" s="3">
        <v>9710</v>
      </c>
      <c r="D9715" s="3" t="s">
        <v>10797</v>
      </c>
      <c r="E9715" s="34">
        <v>43029</v>
      </c>
      <c r="F9715" s="34">
        <v>43035</v>
      </c>
      <c r="G9715" s="3" t="s">
        <v>46</v>
      </c>
      <c r="H9715" s="3" t="s">
        <v>1954</v>
      </c>
      <c r="I9715" s="3" t="s">
        <v>1955</v>
      </c>
      <c r="J9715" s="3" t="s">
        <v>22</v>
      </c>
      <c r="K9715" s="3" t="s">
        <v>23</v>
      </c>
      <c r="L9715" s="3" t="s">
        <v>38</v>
      </c>
      <c r="M9715" s="3" t="s">
        <v>39</v>
      </c>
      <c r="N9715" s="3">
        <v>90045</v>
      </c>
      <c r="O9715" s="3" t="s">
        <v>40</v>
      </c>
      <c r="P9715" s="3" t="s">
        <v>1631</v>
      </c>
      <c r="Q9715" s="3" t="s">
        <v>42</v>
      </c>
      <c r="R9715" s="3" t="s">
        <v>55</v>
      </c>
      <c r="S9715" s="3" t="s">
        <v>1632</v>
      </c>
      <c r="T9715" s="3">
        <v>340.92</v>
      </c>
      <c r="U9715" s="35" cm="1">
        <f t="array" ref="U9715">INDEX('Pricing Strategy'!$F$4:$F$71,MATCH(1,(Dataset!$O9715='Pricing Strategy'!$B$4:$B$71)*(Dataset!$Q9715='Pricing Strategy'!$C$4:$C$71)*(Dataset!$R9715='Pricing Strategy'!$D$4:$D$71),))</f>
        <v>0.5</v>
      </c>
      <c r="V9715" s="3">
        <f>Dataset!$T9715*(1-Dataset!$U9715)</f>
        <v>170.46</v>
      </c>
    </row>
    <row r="9716" spans="1:22" x14ac:dyDescent="0.3">
      <c r="A9716" s="32"/>
      <c r="C9716" s="3">
        <v>9711</v>
      </c>
      <c r="D9716" s="3" t="s">
        <v>10798</v>
      </c>
      <c r="E9716" s="34">
        <v>42313</v>
      </c>
      <c r="F9716" s="34">
        <v>42318</v>
      </c>
      <c r="G9716" s="3" t="s">
        <v>46</v>
      </c>
      <c r="H9716" s="3" t="s">
        <v>1706</v>
      </c>
      <c r="I9716" s="3" t="s">
        <v>1707</v>
      </c>
      <c r="J9716" s="3" t="s">
        <v>22</v>
      </c>
      <c r="K9716" s="3" t="s">
        <v>23</v>
      </c>
      <c r="L9716" s="3" t="s">
        <v>142</v>
      </c>
      <c r="M9716" s="3" t="s">
        <v>143</v>
      </c>
      <c r="N9716" s="3">
        <v>19143</v>
      </c>
      <c r="O9716" s="3" t="s">
        <v>144</v>
      </c>
      <c r="P9716" s="3" t="s">
        <v>5349</v>
      </c>
      <c r="Q9716" s="3" t="s">
        <v>28</v>
      </c>
      <c r="R9716" s="3" t="s">
        <v>61</v>
      </c>
      <c r="S9716" s="3" t="s">
        <v>5350</v>
      </c>
      <c r="T9716" s="3">
        <v>273.56799999999998</v>
      </c>
      <c r="U9716" s="35" cm="1">
        <f t="array" ref="U9716">INDEX('Pricing Strategy'!$F$4:$F$71,MATCH(1,(Dataset!$O9716='Pricing Strategy'!$B$4:$B$71)*(Dataset!$Q9716='Pricing Strategy'!$C$4:$C$71)*(Dataset!$R9716='Pricing Strategy'!$D$4:$D$71),))</f>
        <v>0.4</v>
      </c>
      <c r="V9716" s="3">
        <f>Dataset!$T9716*(1-Dataset!$U9716)</f>
        <v>164.14079999999998</v>
      </c>
    </row>
    <row r="9717" spans="1:22" x14ac:dyDescent="0.3">
      <c r="A9717" s="32"/>
      <c r="C9717" s="3">
        <v>9712</v>
      </c>
      <c r="D9717" s="3" t="s">
        <v>10798</v>
      </c>
      <c r="E9717" s="34">
        <v>42313</v>
      </c>
      <c r="F9717" s="34">
        <v>42318</v>
      </c>
      <c r="G9717" s="3" t="s">
        <v>46</v>
      </c>
      <c r="H9717" s="3" t="s">
        <v>1706</v>
      </c>
      <c r="I9717" s="3" t="s">
        <v>1707</v>
      </c>
      <c r="J9717" s="3" t="s">
        <v>22</v>
      </c>
      <c r="K9717" s="3" t="s">
        <v>23</v>
      </c>
      <c r="L9717" s="3" t="s">
        <v>142</v>
      </c>
      <c r="M9717" s="3" t="s">
        <v>143</v>
      </c>
      <c r="N9717" s="3">
        <v>19143</v>
      </c>
      <c r="O9717" s="3" t="s">
        <v>144</v>
      </c>
      <c r="P9717" s="3" t="s">
        <v>2790</v>
      </c>
      <c r="Q9717" s="3" t="s">
        <v>42</v>
      </c>
      <c r="R9717" s="3" t="s">
        <v>71</v>
      </c>
      <c r="S9717" s="3" t="s">
        <v>2791</v>
      </c>
      <c r="T9717" s="3">
        <v>13.194000000000001</v>
      </c>
      <c r="U9717" s="35" cm="1">
        <f t="array" ref="U9717">INDEX('Pricing Strategy'!$F$4:$F$71,MATCH(1,(Dataset!$O9717='Pricing Strategy'!$B$4:$B$71)*(Dataset!$Q9717='Pricing Strategy'!$C$4:$C$71)*(Dataset!$R9717='Pricing Strategy'!$D$4:$D$71),))</f>
        <v>0.4</v>
      </c>
      <c r="V9717" s="3">
        <f>Dataset!$T9717*(1-Dataset!$U9717)</f>
        <v>7.9164000000000003</v>
      </c>
    </row>
    <row r="9718" spans="1:22" x14ac:dyDescent="0.3">
      <c r="A9718" s="32"/>
      <c r="C9718" s="3">
        <v>9713</v>
      </c>
      <c r="D9718" s="3" t="s">
        <v>10798</v>
      </c>
      <c r="E9718" s="34">
        <v>42313</v>
      </c>
      <c r="F9718" s="34">
        <v>42318</v>
      </c>
      <c r="G9718" s="3" t="s">
        <v>46</v>
      </c>
      <c r="H9718" s="3" t="s">
        <v>1706</v>
      </c>
      <c r="I9718" s="3" t="s">
        <v>1707</v>
      </c>
      <c r="J9718" s="3" t="s">
        <v>22</v>
      </c>
      <c r="K9718" s="3" t="s">
        <v>23</v>
      </c>
      <c r="L9718" s="3" t="s">
        <v>142</v>
      </c>
      <c r="M9718" s="3" t="s">
        <v>143</v>
      </c>
      <c r="N9718" s="3">
        <v>19143</v>
      </c>
      <c r="O9718" s="3" t="s">
        <v>144</v>
      </c>
      <c r="P9718" s="3" t="s">
        <v>3516</v>
      </c>
      <c r="Q9718" s="3" t="s">
        <v>42</v>
      </c>
      <c r="R9718" s="3" t="s">
        <v>55</v>
      </c>
      <c r="S9718" s="3" t="s">
        <v>3517</v>
      </c>
      <c r="T9718" s="3">
        <v>1080.096</v>
      </c>
      <c r="U9718" s="35" cm="1">
        <f t="array" ref="U9718">INDEX('Pricing Strategy'!$F$4:$F$71,MATCH(1,(Dataset!$O9718='Pricing Strategy'!$B$4:$B$71)*(Dataset!$Q9718='Pricing Strategy'!$C$4:$C$71)*(Dataset!$R9718='Pricing Strategy'!$D$4:$D$71),))</f>
        <v>0.5</v>
      </c>
      <c r="V9718" s="3">
        <f>Dataset!$T9718*(1-Dataset!$U9718)</f>
        <v>540.048</v>
      </c>
    </row>
    <row r="9719" spans="1:22" x14ac:dyDescent="0.3">
      <c r="A9719" s="32"/>
      <c r="C9719" s="3">
        <v>9714</v>
      </c>
      <c r="D9719" s="3" t="s">
        <v>10798</v>
      </c>
      <c r="E9719" s="34">
        <v>42313</v>
      </c>
      <c r="F9719" s="34">
        <v>42318</v>
      </c>
      <c r="G9719" s="3" t="s">
        <v>46</v>
      </c>
      <c r="H9719" s="3" t="s">
        <v>1706</v>
      </c>
      <c r="I9719" s="3" t="s">
        <v>1707</v>
      </c>
      <c r="J9719" s="3" t="s">
        <v>22</v>
      </c>
      <c r="K9719" s="3" t="s">
        <v>23</v>
      </c>
      <c r="L9719" s="3" t="s">
        <v>142</v>
      </c>
      <c r="M9719" s="3" t="s">
        <v>143</v>
      </c>
      <c r="N9719" s="3">
        <v>19143</v>
      </c>
      <c r="O9719" s="3" t="s">
        <v>144</v>
      </c>
      <c r="P9719" s="3" t="s">
        <v>2151</v>
      </c>
      <c r="Q9719" s="3" t="s">
        <v>67</v>
      </c>
      <c r="R9719" s="3" t="s">
        <v>157</v>
      </c>
      <c r="S9719" s="3" t="s">
        <v>2152</v>
      </c>
      <c r="T9719" s="3">
        <v>51.56</v>
      </c>
      <c r="U9719" s="35" cm="1">
        <f t="array" ref="U9719">INDEX('Pricing Strategy'!$F$4:$F$71,MATCH(1,(Dataset!$O9719='Pricing Strategy'!$B$4:$B$71)*(Dataset!$Q9719='Pricing Strategy'!$C$4:$C$71)*(Dataset!$R9719='Pricing Strategy'!$D$4:$D$71),))</f>
        <v>0.45</v>
      </c>
      <c r="V9719" s="3">
        <f>Dataset!$T9719*(1-Dataset!$U9719)</f>
        <v>28.358000000000004</v>
      </c>
    </row>
    <row r="9720" spans="1:22" x14ac:dyDescent="0.3">
      <c r="A9720" s="32"/>
      <c r="C9720" s="3">
        <v>9715</v>
      </c>
      <c r="D9720" s="3" t="s">
        <v>10798</v>
      </c>
      <c r="E9720" s="34">
        <v>42313</v>
      </c>
      <c r="F9720" s="34">
        <v>42318</v>
      </c>
      <c r="G9720" s="3" t="s">
        <v>46</v>
      </c>
      <c r="H9720" s="3" t="s">
        <v>1706</v>
      </c>
      <c r="I9720" s="3" t="s">
        <v>1707</v>
      </c>
      <c r="J9720" s="3" t="s">
        <v>22</v>
      </c>
      <c r="K9720" s="3" t="s">
        <v>23</v>
      </c>
      <c r="L9720" s="3" t="s">
        <v>142</v>
      </c>
      <c r="M9720" s="3" t="s">
        <v>143</v>
      </c>
      <c r="N9720" s="3">
        <v>19143</v>
      </c>
      <c r="O9720" s="3" t="s">
        <v>144</v>
      </c>
      <c r="P9720" s="3" t="s">
        <v>5384</v>
      </c>
      <c r="Q9720" s="3" t="s">
        <v>67</v>
      </c>
      <c r="R9720" s="3" t="s">
        <v>157</v>
      </c>
      <c r="S9720" s="3" t="s">
        <v>5385</v>
      </c>
      <c r="T9720" s="3">
        <v>58.415999999999997</v>
      </c>
      <c r="U9720" s="35" cm="1">
        <f t="array" ref="U9720">INDEX('Pricing Strategy'!$F$4:$F$71,MATCH(1,(Dataset!$O9720='Pricing Strategy'!$B$4:$B$71)*(Dataset!$Q9720='Pricing Strategy'!$C$4:$C$71)*(Dataset!$R9720='Pricing Strategy'!$D$4:$D$71),))</f>
        <v>0.45</v>
      </c>
      <c r="V9720" s="3">
        <f>Dataset!$T9720*(1-Dataset!$U9720)</f>
        <v>32.128799999999998</v>
      </c>
    </row>
    <row r="9721" spans="1:22" x14ac:dyDescent="0.3">
      <c r="A9721" s="32"/>
      <c r="C9721" s="3">
        <v>9716</v>
      </c>
      <c r="D9721" s="3" t="s">
        <v>10799</v>
      </c>
      <c r="E9721" s="34">
        <v>43046</v>
      </c>
      <c r="F9721" s="34">
        <v>43051</v>
      </c>
      <c r="G9721" s="3" t="s">
        <v>46</v>
      </c>
      <c r="H9721" s="3" t="s">
        <v>3679</v>
      </c>
      <c r="I9721" s="3" t="s">
        <v>3680</v>
      </c>
      <c r="J9721" s="3" t="s">
        <v>22</v>
      </c>
      <c r="K9721" s="3" t="s">
        <v>23</v>
      </c>
      <c r="L9721" s="3" t="s">
        <v>123</v>
      </c>
      <c r="M9721" s="3" t="s">
        <v>39</v>
      </c>
      <c r="N9721" s="3">
        <v>94122</v>
      </c>
      <c r="O9721" s="3" t="s">
        <v>40</v>
      </c>
      <c r="P9721" s="3" t="s">
        <v>1496</v>
      </c>
      <c r="Q9721" s="3" t="s">
        <v>42</v>
      </c>
      <c r="R9721" s="3" t="s">
        <v>71</v>
      </c>
      <c r="S9721" s="3" t="s">
        <v>1497</v>
      </c>
      <c r="T9721" s="3">
        <v>57.584000000000003</v>
      </c>
      <c r="U9721" s="35" cm="1">
        <f t="array" ref="U9721">INDEX('Pricing Strategy'!$F$4:$F$71,MATCH(1,(Dataset!$O9721='Pricing Strategy'!$B$4:$B$71)*(Dataset!$Q9721='Pricing Strategy'!$C$4:$C$71)*(Dataset!$R9721='Pricing Strategy'!$D$4:$D$71),))</f>
        <v>0.4</v>
      </c>
      <c r="V9721" s="3">
        <f>Dataset!$T9721*(1-Dataset!$U9721)</f>
        <v>34.550400000000003</v>
      </c>
    </row>
    <row r="9722" spans="1:22" x14ac:dyDescent="0.3">
      <c r="A9722" s="32"/>
      <c r="C9722" s="3">
        <v>9717</v>
      </c>
      <c r="D9722" s="3" t="s">
        <v>10800</v>
      </c>
      <c r="E9722" s="34">
        <v>42959</v>
      </c>
      <c r="F9722" s="34">
        <v>42961</v>
      </c>
      <c r="G9722" s="3" t="s">
        <v>19</v>
      </c>
      <c r="H9722" s="3" t="s">
        <v>4106</v>
      </c>
      <c r="I9722" s="3" t="s">
        <v>4107</v>
      </c>
      <c r="J9722" s="3" t="s">
        <v>98</v>
      </c>
      <c r="K9722" s="3" t="s">
        <v>23</v>
      </c>
      <c r="L9722" s="3" t="s">
        <v>142</v>
      </c>
      <c r="M9722" s="3" t="s">
        <v>143</v>
      </c>
      <c r="N9722" s="3">
        <v>19134</v>
      </c>
      <c r="O9722" s="3" t="s">
        <v>144</v>
      </c>
      <c r="P9722" s="3" t="s">
        <v>8414</v>
      </c>
      <c r="Q9722" s="3" t="s">
        <v>42</v>
      </c>
      <c r="R9722" s="3" t="s">
        <v>64</v>
      </c>
      <c r="S9722" s="3" t="s">
        <v>8415</v>
      </c>
      <c r="T9722" s="3">
        <v>37.311999999999998</v>
      </c>
      <c r="U9722" s="35" cm="1">
        <f t="array" ref="U9722">INDEX('Pricing Strategy'!$F$4:$F$71,MATCH(1,(Dataset!$O9722='Pricing Strategy'!$B$4:$B$71)*(Dataset!$Q9722='Pricing Strategy'!$C$4:$C$71)*(Dataset!$R9722='Pricing Strategy'!$D$4:$D$71),))</f>
        <v>0.45</v>
      </c>
      <c r="V9722" s="3">
        <f>Dataset!$T9722*(1-Dataset!$U9722)</f>
        <v>20.521599999999999</v>
      </c>
    </row>
    <row r="9723" spans="1:22" x14ac:dyDescent="0.3">
      <c r="A9723" s="32"/>
      <c r="C9723" s="3">
        <v>9718</v>
      </c>
      <c r="D9723" s="3" t="s">
        <v>10801</v>
      </c>
      <c r="E9723" s="34">
        <v>42885</v>
      </c>
      <c r="F9723" s="34">
        <v>42886</v>
      </c>
      <c r="G9723" s="3" t="s">
        <v>1290</v>
      </c>
      <c r="H9723" s="3" t="s">
        <v>2074</v>
      </c>
      <c r="I9723" s="3" t="s">
        <v>2075</v>
      </c>
      <c r="J9723" s="3" t="s">
        <v>22</v>
      </c>
      <c r="K9723" s="3" t="s">
        <v>23</v>
      </c>
      <c r="L9723" s="3" t="s">
        <v>180</v>
      </c>
      <c r="M9723" s="3" t="s">
        <v>100</v>
      </c>
      <c r="N9723" s="3">
        <v>77041</v>
      </c>
      <c r="O9723" s="3" t="s">
        <v>101</v>
      </c>
      <c r="P9723" s="3" t="s">
        <v>554</v>
      </c>
      <c r="Q9723" s="3" t="s">
        <v>67</v>
      </c>
      <c r="R9723" s="3" t="s">
        <v>68</v>
      </c>
      <c r="S9723" s="3" t="s">
        <v>555</v>
      </c>
      <c r="T9723" s="3">
        <v>79.959999999999994</v>
      </c>
      <c r="U9723" s="35" cm="1">
        <f t="array" ref="U9723">INDEX('Pricing Strategy'!$F$4:$F$71,MATCH(1,(Dataset!$O9723='Pricing Strategy'!$B$4:$B$71)*(Dataset!$Q9723='Pricing Strategy'!$C$4:$C$71)*(Dataset!$R9723='Pricing Strategy'!$D$4:$D$71),))</f>
        <v>0.3</v>
      </c>
      <c r="V9723" s="3">
        <f>Dataset!$T9723*(1-Dataset!$U9723)</f>
        <v>55.971999999999994</v>
      </c>
    </row>
    <row r="9724" spans="1:22" x14ac:dyDescent="0.3">
      <c r="A9724" s="32"/>
      <c r="C9724" s="3">
        <v>9719</v>
      </c>
      <c r="D9724" s="3" t="s">
        <v>10801</v>
      </c>
      <c r="E9724" s="34">
        <v>42885</v>
      </c>
      <c r="F9724" s="34">
        <v>42886</v>
      </c>
      <c r="G9724" s="3" t="s">
        <v>1290</v>
      </c>
      <c r="H9724" s="3" t="s">
        <v>2074</v>
      </c>
      <c r="I9724" s="3" t="s">
        <v>2075</v>
      </c>
      <c r="J9724" s="3" t="s">
        <v>22</v>
      </c>
      <c r="K9724" s="3" t="s">
        <v>23</v>
      </c>
      <c r="L9724" s="3" t="s">
        <v>180</v>
      </c>
      <c r="M9724" s="3" t="s">
        <v>100</v>
      </c>
      <c r="N9724" s="3">
        <v>77041</v>
      </c>
      <c r="O9724" s="3" t="s">
        <v>101</v>
      </c>
      <c r="P9724" s="3" t="s">
        <v>855</v>
      </c>
      <c r="Q9724" s="3" t="s">
        <v>67</v>
      </c>
      <c r="R9724" s="3" t="s">
        <v>157</v>
      </c>
      <c r="S9724" s="3" t="s">
        <v>856</v>
      </c>
      <c r="T9724" s="3">
        <v>223.96</v>
      </c>
      <c r="U9724" s="35" cm="1">
        <f t="array" ref="U9724">INDEX('Pricing Strategy'!$F$4:$F$71,MATCH(1,(Dataset!$O9724='Pricing Strategy'!$B$4:$B$71)*(Dataset!$Q9724='Pricing Strategy'!$C$4:$C$71)*(Dataset!$R9724='Pricing Strategy'!$D$4:$D$71),))</f>
        <v>0.35</v>
      </c>
      <c r="V9724" s="3">
        <f>Dataset!$T9724*(1-Dataset!$U9724)</f>
        <v>145.57400000000001</v>
      </c>
    </row>
    <row r="9725" spans="1:22" x14ac:dyDescent="0.3">
      <c r="A9725" s="32"/>
      <c r="C9725" s="3">
        <v>9720</v>
      </c>
      <c r="D9725" s="3" t="s">
        <v>10802</v>
      </c>
      <c r="E9725" s="34">
        <v>43416</v>
      </c>
      <c r="F9725" s="34">
        <v>43418</v>
      </c>
      <c r="G9725" s="3" t="s">
        <v>19</v>
      </c>
      <c r="H9725" s="3" t="s">
        <v>5182</v>
      </c>
      <c r="I9725" s="3" t="s">
        <v>5183</v>
      </c>
      <c r="J9725" s="3" t="s">
        <v>22</v>
      </c>
      <c r="K9725" s="3" t="s">
        <v>23</v>
      </c>
      <c r="L9725" s="3" t="s">
        <v>2473</v>
      </c>
      <c r="M9725" s="3" t="s">
        <v>143</v>
      </c>
      <c r="N9725" s="3">
        <v>17602</v>
      </c>
      <c r="O9725" s="3" t="s">
        <v>144</v>
      </c>
      <c r="P9725" s="3" t="s">
        <v>3694</v>
      </c>
      <c r="Q9725" s="3" t="s">
        <v>42</v>
      </c>
      <c r="R9725" s="3" t="s">
        <v>55</v>
      </c>
      <c r="S9725" s="3" t="s">
        <v>3695</v>
      </c>
      <c r="T9725" s="3">
        <v>221.024</v>
      </c>
      <c r="U9725" s="35" cm="1">
        <f t="array" ref="U9725">INDEX('Pricing Strategy'!$F$4:$F$71,MATCH(1,(Dataset!$O9725='Pricing Strategy'!$B$4:$B$71)*(Dataset!$Q9725='Pricing Strategy'!$C$4:$C$71)*(Dataset!$R9725='Pricing Strategy'!$D$4:$D$71),))</f>
        <v>0.5</v>
      </c>
      <c r="V9725" s="3">
        <f>Dataset!$T9725*(1-Dataset!$U9725)</f>
        <v>110.512</v>
      </c>
    </row>
    <row r="9726" spans="1:22" x14ac:dyDescent="0.3">
      <c r="A9726" s="32"/>
      <c r="C9726" s="3">
        <v>9721</v>
      </c>
      <c r="D9726" s="3" t="s">
        <v>10803</v>
      </c>
      <c r="E9726" s="34">
        <v>43000</v>
      </c>
      <c r="F9726" s="34">
        <v>43004</v>
      </c>
      <c r="G9726" s="3" t="s">
        <v>46</v>
      </c>
      <c r="H9726" s="3" t="s">
        <v>2422</v>
      </c>
      <c r="I9726" s="3" t="s">
        <v>2423</v>
      </c>
      <c r="J9726" s="3" t="s">
        <v>37</v>
      </c>
      <c r="K9726" s="3" t="s">
        <v>23</v>
      </c>
      <c r="L9726" s="3" t="s">
        <v>1846</v>
      </c>
      <c r="M9726" s="3" t="s">
        <v>110</v>
      </c>
      <c r="N9726" s="3">
        <v>54302</v>
      </c>
      <c r="O9726" s="3" t="s">
        <v>101</v>
      </c>
      <c r="P9726" s="3" t="s">
        <v>6162</v>
      </c>
      <c r="Q9726" s="3" t="s">
        <v>28</v>
      </c>
      <c r="R9726" s="3" t="s">
        <v>61</v>
      </c>
      <c r="S9726" s="3" t="s">
        <v>6163</v>
      </c>
      <c r="T9726" s="3">
        <v>18.96</v>
      </c>
      <c r="U9726" s="35" cm="1">
        <f t="array" ref="U9726">INDEX('Pricing Strategy'!$F$4:$F$71,MATCH(1,(Dataset!$O9726='Pricing Strategy'!$B$4:$B$71)*(Dataset!$Q9726='Pricing Strategy'!$C$4:$C$71)*(Dataset!$R9726='Pricing Strategy'!$D$4:$D$71),))</f>
        <v>0.3</v>
      </c>
      <c r="V9726" s="3">
        <f>Dataset!$T9726*(1-Dataset!$U9726)</f>
        <v>13.272</v>
      </c>
    </row>
    <row r="9727" spans="1:22" x14ac:dyDescent="0.3">
      <c r="A9727" s="32"/>
      <c r="C9727" s="3">
        <v>9722</v>
      </c>
      <c r="D9727" s="3" t="s">
        <v>10804</v>
      </c>
      <c r="E9727" s="34">
        <v>42782</v>
      </c>
      <c r="F9727" s="34">
        <v>42786</v>
      </c>
      <c r="G9727" s="3" t="s">
        <v>46</v>
      </c>
      <c r="H9727" s="3" t="s">
        <v>4542</v>
      </c>
      <c r="I9727" s="3" t="s">
        <v>4543</v>
      </c>
      <c r="J9727" s="3" t="s">
        <v>22</v>
      </c>
      <c r="K9727" s="3" t="s">
        <v>23</v>
      </c>
      <c r="L9727" s="3" t="s">
        <v>262</v>
      </c>
      <c r="M9727" s="3" t="s">
        <v>263</v>
      </c>
      <c r="N9727" s="3">
        <v>10024</v>
      </c>
      <c r="O9727" s="3" t="s">
        <v>144</v>
      </c>
      <c r="P9727" s="3" t="s">
        <v>7864</v>
      </c>
      <c r="Q9727" s="3" t="s">
        <v>28</v>
      </c>
      <c r="R9727" s="3" t="s">
        <v>32</v>
      </c>
      <c r="S9727" s="3" t="s">
        <v>7865</v>
      </c>
      <c r="T9727" s="3">
        <v>326.64600000000002</v>
      </c>
      <c r="U9727" s="35" cm="1">
        <f t="array" ref="U9727">INDEX('Pricing Strategy'!$F$4:$F$71,MATCH(1,(Dataset!$O9727='Pricing Strategy'!$B$4:$B$71)*(Dataset!$Q9727='Pricing Strategy'!$C$4:$C$71)*(Dataset!$R9727='Pricing Strategy'!$D$4:$D$71),))</f>
        <v>0.45</v>
      </c>
      <c r="V9727" s="3">
        <f>Dataset!$T9727*(1-Dataset!$U9727)</f>
        <v>179.65530000000001</v>
      </c>
    </row>
    <row r="9728" spans="1:22" x14ac:dyDescent="0.3">
      <c r="A9728" s="32"/>
      <c r="C9728" s="3">
        <v>9723</v>
      </c>
      <c r="D9728" s="3" t="s">
        <v>10804</v>
      </c>
      <c r="E9728" s="34">
        <v>42782</v>
      </c>
      <c r="F9728" s="34">
        <v>42786</v>
      </c>
      <c r="G9728" s="3" t="s">
        <v>46</v>
      </c>
      <c r="H9728" s="3" t="s">
        <v>4542</v>
      </c>
      <c r="I9728" s="3" t="s">
        <v>4543</v>
      </c>
      <c r="J9728" s="3" t="s">
        <v>22</v>
      </c>
      <c r="K9728" s="3" t="s">
        <v>23</v>
      </c>
      <c r="L9728" s="3" t="s">
        <v>262</v>
      </c>
      <c r="M9728" s="3" t="s">
        <v>263</v>
      </c>
      <c r="N9728" s="3">
        <v>10024</v>
      </c>
      <c r="O9728" s="3" t="s">
        <v>144</v>
      </c>
      <c r="P9728" s="3" t="s">
        <v>1018</v>
      </c>
      <c r="Q9728" s="3" t="s">
        <v>67</v>
      </c>
      <c r="R9728" s="3" t="s">
        <v>157</v>
      </c>
      <c r="S9728" s="3" t="s">
        <v>1019</v>
      </c>
      <c r="T9728" s="3">
        <v>89.97</v>
      </c>
      <c r="U9728" s="35" cm="1">
        <f t="array" ref="U9728">INDEX('Pricing Strategy'!$F$4:$F$71,MATCH(1,(Dataset!$O9728='Pricing Strategy'!$B$4:$B$71)*(Dataset!$Q9728='Pricing Strategy'!$C$4:$C$71)*(Dataset!$R9728='Pricing Strategy'!$D$4:$D$71),))</f>
        <v>0.45</v>
      </c>
      <c r="V9728" s="3">
        <f>Dataset!$T9728*(1-Dataset!$U9728)</f>
        <v>49.483500000000006</v>
      </c>
    </row>
    <row r="9729" spans="1:22" x14ac:dyDescent="0.3">
      <c r="A9729" s="32"/>
      <c r="C9729" s="3">
        <v>9724</v>
      </c>
      <c r="D9729" s="3" t="s">
        <v>10805</v>
      </c>
      <c r="E9729" s="34">
        <v>42360</v>
      </c>
      <c r="F9729" s="34">
        <v>42364</v>
      </c>
      <c r="G9729" s="3" t="s">
        <v>46</v>
      </c>
      <c r="H9729" s="3" t="s">
        <v>617</v>
      </c>
      <c r="I9729" s="3" t="s">
        <v>618</v>
      </c>
      <c r="J9729" s="3" t="s">
        <v>98</v>
      </c>
      <c r="K9729" s="3" t="s">
        <v>23</v>
      </c>
      <c r="L9729" s="3" t="s">
        <v>262</v>
      </c>
      <c r="M9729" s="3" t="s">
        <v>263</v>
      </c>
      <c r="N9729" s="3">
        <v>10011</v>
      </c>
      <c r="O9729" s="3" t="s">
        <v>144</v>
      </c>
      <c r="P9729" s="3" t="s">
        <v>2716</v>
      </c>
      <c r="Q9729" s="3" t="s">
        <v>42</v>
      </c>
      <c r="R9729" s="3" t="s">
        <v>71</v>
      </c>
      <c r="S9729" s="3" t="s">
        <v>2717</v>
      </c>
      <c r="T9729" s="3">
        <v>296.71199999999999</v>
      </c>
      <c r="U9729" s="35" cm="1">
        <f t="array" ref="U9729">INDEX('Pricing Strategy'!$F$4:$F$71,MATCH(1,(Dataset!$O9729='Pricing Strategy'!$B$4:$B$71)*(Dataset!$Q9729='Pricing Strategy'!$C$4:$C$71)*(Dataset!$R9729='Pricing Strategy'!$D$4:$D$71),))</f>
        <v>0.4</v>
      </c>
      <c r="V9729" s="3">
        <f>Dataset!$T9729*(1-Dataset!$U9729)</f>
        <v>178.02719999999999</v>
      </c>
    </row>
    <row r="9730" spans="1:22" x14ac:dyDescent="0.3">
      <c r="A9730" s="32"/>
      <c r="C9730" s="3">
        <v>9725</v>
      </c>
      <c r="D9730" s="3" t="s">
        <v>10806</v>
      </c>
      <c r="E9730" s="34">
        <v>42709</v>
      </c>
      <c r="F9730" s="34">
        <v>42715</v>
      </c>
      <c r="G9730" s="3" t="s">
        <v>46</v>
      </c>
      <c r="H9730" s="3" t="s">
        <v>5567</v>
      </c>
      <c r="I9730" s="3" t="s">
        <v>5568</v>
      </c>
      <c r="J9730" s="3" t="s">
        <v>22</v>
      </c>
      <c r="K9730" s="3" t="s">
        <v>23</v>
      </c>
      <c r="L9730" s="3" t="s">
        <v>534</v>
      </c>
      <c r="M9730" s="3" t="s">
        <v>207</v>
      </c>
      <c r="N9730" s="3">
        <v>61701</v>
      </c>
      <c r="O9730" s="3" t="s">
        <v>101</v>
      </c>
      <c r="P9730" s="3" t="s">
        <v>2579</v>
      </c>
      <c r="Q9730" s="3" t="s">
        <v>42</v>
      </c>
      <c r="R9730" s="3" t="s">
        <v>169</v>
      </c>
      <c r="S9730" s="3" t="s">
        <v>2580</v>
      </c>
      <c r="T9730" s="3">
        <v>12.224</v>
      </c>
      <c r="U9730" s="35" cm="1">
        <f t="array" ref="U9730">INDEX('Pricing Strategy'!$F$4:$F$71,MATCH(1,(Dataset!$O9730='Pricing Strategy'!$B$4:$B$71)*(Dataset!$Q9730='Pricing Strategy'!$C$4:$C$71)*(Dataset!$R9730='Pricing Strategy'!$D$4:$D$71),))</f>
        <v>0.3</v>
      </c>
      <c r="V9730" s="3">
        <f>Dataset!$T9730*(1-Dataset!$U9730)</f>
        <v>8.5567999999999991</v>
      </c>
    </row>
    <row r="9731" spans="1:22" x14ac:dyDescent="0.3">
      <c r="A9731" s="32"/>
      <c r="C9731" s="3">
        <v>9726</v>
      </c>
      <c r="D9731" s="3" t="s">
        <v>10807</v>
      </c>
      <c r="E9731" s="34">
        <v>43360</v>
      </c>
      <c r="F9731" s="34">
        <v>43363</v>
      </c>
      <c r="G9731" s="3" t="s">
        <v>184</v>
      </c>
      <c r="H9731" s="3" t="s">
        <v>5528</v>
      </c>
      <c r="I9731" s="3" t="s">
        <v>5529</v>
      </c>
      <c r="J9731" s="3" t="s">
        <v>22</v>
      </c>
      <c r="K9731" s="3" t="s">
        <v>23</v>
      </c>
      <c r="L9731" s="3" t="s">
        <v>7303</v>
      </c>
      <c r="M9731" s="3" t="s">
        <v>6264</v>
      </c>
      <c r="N9731" s="3">
        <v>83704</v>
      </c>
      <c r="O9731" s="3" t="s">
        <v>40</v>
      </c>
      <c r="P9731" s="3" t="s">
        <v>4001</v>
      </c>
      <c r="Q9731" s="3" t="s">
        <v>67</v>
      </c>
      <c r="R9731" s="3" t="s">
        <v>157</v>
      </c>
      <c r="S9731" s="3" t="s">
        <v>4002</v>
      </c>
      <c r="T9731" s="3">
        <v>89.97</v>
      </c>
      <c r="U9731" s="35" cm="1">
        <f t="array" ref="U9731">INDEX('Pricing Strategy'!$F$4:$F$71,MATCH(1,(Dataset!$O9731='Pricing Strategy'!$B$4:$B$71)*(Dataset!$Q9731='Pricing Strategy'!$C$4:$C$71)*(Dataset!$R9731='Pricing Strategy'!$D$4:$D$71),))</f>
        <v>0.45</v>
      </c>
      <c r="V9731" s="3">
        <f>Dataset!$T9731*(1-Dataset!$U9731)</f>
        <v>49.483500000000006</v>
      </c>
    </row>
    <row r="9732" spans="1:22" x14ac:dyDescent="0.3">
      <c r="A9732" s="32"/>
      <c r="C9732" s="3">
        <v>9727</v>
      </c>
      <c r="D9732" s="3" t="s">
        <v>10808</v>
      </c>
      <c r="E9732" s="34">
        <v>43436</v>
      </c>
      <c r="F9732" s="34">
        <v>43438</v>
      </c>
      <c r="G9732" s="3" t="s">
        <v>184</v>
      </c>
      <c r="H9732" s="3" t="s">
        <v>286</v>
      </c>
      <c r="I9732" s="3" t="s">
        <v>287</v>
      </c>
      <c r="J9732" s="3" t="s">
        <v>22</v>
      </c>
      <c r="K9732" s="3" t="s">
        <v>23</v>
      </c>
      <c r="L9732" s="3" t="s">
        <v>1244</v>
      </c>
      <c r="M9732" s="3" t="s">
        <v>1245</v>
      </c>
      <c r="N9732" s="3">
        <v>1852</v>
      </c>
      <c r="O9732" s="3" t="s">
        <v>144</v>
      </c>
      <c r="P9732" s="3" t="s">
        <v>5598</v>
      </c>
      <c r="Q9732" s="3" t="s">
        <v>42</v>
      </c>
      <c r="R9732" s="3" t="s">
        <v>74</v>
      </c>
      <c r="S9732" s="3" t="s">
        <v>5599</v>
      </c>
      <c r="T9732" s="3">
        <v>286.86</v>
      </c>
      <c r="U9732" s="35" cm="1">
        <f t="array" ref="U9732">INDEX('Pricing Strategy'!$F$4:$F$71,MATCH(1,(Dataset!$O9732='Pricing Strategy'!$B$4:$B$71)*(Dataset!$Q9732='Pricing Strategy'!$C$4:$C$71)*(Dataset!$R9732='Pricing Strategy'!$D$4:$D$71),))</f>
        <v>0.4</v>
      </c>
      <c r="V9732" s="3">
        <f>Dataset!$T9732*(1-Dataset!$U9732)</f>
        <v>172.11600000000001</v>
      </c>
    </row>
    <row r="9733" spans="1:22" x14ac:dyDescent="0.3">
      <c r="A9733" s="32"/>
      <c r="C9733" s="3">
        <v>9728</v>
      </c>
      <c r="D9733" s="3" t="s">
        <v>10808</v>
      </c>
      <c r="E9733" s="34">
        <v>43436</v>
      </c>
      <c r="F9733" s="34">
        <v>43438</v>
      </c>
      <c r="G9733" s="3" t="s">
        <v>184</v>
      </c>
      <c r="H9733" s="3" t="s">
        <v>286</v>
      </c>
      <c r="I9733" s="3" t="s">
        <v>287</v>
      </c>
      <c r="J9733" s="3" t="s">
        <v>22</v>
      </c>
      <c r="K9733" s="3" t="s">
        <v>23</v>
      </c>
      <c r="L9733" s="3" t="s">
        <v>1244</v>
      </c>
      <c r="M9733" s="3" t="s">
        <v>1245</v>
      </c>
      <c r="N9733" s="3">
        <v>1852</v>
      </c>
      <c r="O9733" s="3" t="s">
        <v>144</v>
      </c>
      <c r="P9733" s="3" t="s">
        <v>188</v>
      </c>
      <c r="Q9733" s="3" t="s">
        <v>67</v>
      </c>
      <c r="R9733" s="3" t="s">
        <v>68</v>
      </c>
      <c r="S9733" s="3" t="s">
        <v>189</v>
      </c>
      <c r="T9733" s="3">
        <v>979.95</v>
      </c>
      <c r="U9733" s="35" cm="1">
        <f t="array" ref="U9733">INDEX('Pricing Strategy'!$F$4:$F$71,MATCH(1,(Dataset!$O9733='Pricing Strategy'!$B$4:$B$71)*(Dataset!$Q9733='Pricing Strategy'!$C$4:$C$71)*(Dataset!$R9733='Pricing Strategy'!$D$4:$D$71),))</f>
        <v>0.4</v>
      </c>
      <c r="V9733" s="3">
        <f>Dataset!$T9733*(1-Dataset!$U9733)</f>
        <v>587.97</v>
      </c>
    </row>
    <row r="9734" spans="1:22" x14ac:dyDescent="0.3">
      <c r="A9734" s="32"/>
      <c r="C9734" s="3">
        <v>9729</v>
      </c>
      <c r="D9734" s="3" t="s">
        <v>10808</v>
      </c>
      <c r="E9734" s="34">
        <v>43436</v>
      </c>
      <c r="F9734" s="34">
        <v>43438</v>
      </c>
      <c r="G9734" s="3" t="s">
        <v>184</v>
      </c>
      <c r="H9734" s="3" t="s">
        <v>286</v>
      </c>
      <c r="I9734" s="3" t="s">
        <v>287</v>
      </c>
      <c r="J9734" s="3" t="s">
        <v>22</v>
      </c>
      <c r="K9734" s="3" t="s">
        <v>23</v>
      </c>
      <c r="L9734" s="3" t="s">
        <v>1244</v>
      </c>
      <c r="M9734" s="3" t="s">
        <v>1245</v>
      </c>
      <c r="N9734" s="3">
        <v>1852</v>
      </c>
      <c r="O9734" s="3" t="s">
        <v>144</v>
      </c>
      <c r="P9734" s="3" t="s">
        <v>1870</v>
      </c>
      <c r="Q9734" s="3" t="s">
        <v>42</v>
      </c>
      <c r="R9734" s="3" t="s">
        <v>575</v>
      </c>
      <c r="S9734" s="3" t="s">
        <v>1297</v>
      </c>
      <c r="T9734" s="3">
        <v>4.3600000000000003</v>
      </c>
      <c r="U9734" s="35" cm="1">
        <f t="array" ref="U9734">INDEX('Pricing Strategy'!$F$4:$F$71,MATCH(1,(Dataset!$O9734='Pricing Strategy'!$B$4:$B$71)*(Dataset!$Q9734='Pricing Strategy'!$C$4:$C$71)*(Dataset!$R9734='Pricing Strategy'!$D$4:$D$71),))</f>
        <v>0.45</v>
      </c>
      <c r="V9734" s="3">
        <f>Dataset!$T9734*(1-Dataset!$U9734)</f>
        <v>2.3980000000000006</v>
      </c>
    </row>
    <row r="9735" spans="1:22" x14ac:dyDescent="0.3">
      <c r="A9735" s="32"/>
      <c r="C9735" s="3">
        <v>9730</v>
      </c>
      <c r="D9735" s="3" t="s">
        <v>10809</v>
      </c>
      <c r="E9735" s="34">
        <v>42276</v>
      </c>
      <c r="F9735" s="34">
        <v>42281</v>
      </c>
      <c r="G9735" s="3" t="s">
        <v>46</v>
      </c>
      <c r="H9735" s="3" t="s">
        <v>3659</v>
      </c>
      <c r="I9735" s="3" t="s">
        <v>3660</v>
      </c>
      <c r="J9735" s="3" t="s">
        <v>22</v>
      </c>
      <c r="K9735" s="3" t="s">
        <v>23</v>
      </c>
      <c r="L9735" s="3" t="s">
        <v>91</v>
      </c>
      <c r="M9735" s="3" t="s">
        <v>92</v>
      </c>
      <c r="N9735" s="3">
        <v>98115</v>
      </c>
      <c r="O9735" s="3" t="s">
        <v>40</v>
      </c>
      <c r="P9735" s="3" t="s">
        <v>5675</v>
      </c>
      <c r="Q9735" s="3" t="s">
        <v>42</v>
      </c>
      <c r="R9735" s="3" t="s">
        <v>71</v>
      </c>
      <c r="S9735" s="3" t="s">
        <v>2370</v>
      </c>
      <c r="T9735" s="3">
        <v>10.048</v>
      </c>
      <c r="U9735" s="35" cm="1">
        <f t="array" ref="U9735">INDEX('Pricing Strategy'!$F$4:$F$71,MATCH(1,(Dataset!$O9735='Pricing Strategy'!$B$4:$B$71)*(Dataset!$Q9735='Pricing Strategy'!$C$4:$C$71)*(Dataset!$R9735='Pricing Strategy'!$D$4:$D$71),))</f>
        <v>0.4</v>
      </c>
      <c r="V9735" s="3">
        <f>Dataset!$T9735*(1-Dataset!$U9735)</f>
        <v>6.0287999999999995</v>
      </c>
    </row>
    <row r="9736" spans="1:22" x14ac:dyDescent="0.3">
      <c r="A9736" s="32"/>
      <c r="C9736" s="3">
        <v>9731</v>
      </c>
      <c r="D9736" s="3" t="s">
        <v>10809</v>
      </c>
      <c r="E9736" s="34">
        <v>42276</v>
      </c>
      <c r="F9736" s="34">
        <v>42281</v>
      </c>
      <c r="G9736" s="3" t="s">
        <v>46</v>
      </c>
      <c r="H9736" s="3" t="s">
        <v>3659</v>
      </c>
      <c r="I9736" s="3" t="s">
        <v>3660</v>
      </c>
      <c r="J9736" s="3" t="s">
        <v>22</v>
      </c>
      <c r="K9736" s="3" t="s">
        <v>23</v>
      </c>
      <c r="L9736" s="3" t="s">
        <v>91</v>
      </c>
      <c r="M9736" s="3" t="s">
        <v>92</v>
      </c>
      <c r="N9736" s="3">
        <v>98115</v>
      </c>
      <c r="O9736" s="3" t="s">
        <v>40</v>
      </c>
      <c r="P9736" s="3" t="s">
        <v>3003</v>
      </c>
      <c r="Q9736" s="3" t="s">
        <v>42</v>
      </c>
      <c r="R9736" s="3" t="s">
        <v>55</v>
      </c>
      <c r="S9736" s="3" t="s">
        <v>3004</v>
      </c>
      <c r="T9736" s="3">
        <v>807.75</v>
      </c>
      <c r="U9736" s="35" cm="1">
        <f t="array" ref="U9736">INDEX('Pricing Strategy'!$F$4:$F$71,MATCH(1,(Dataset!$O9736='Pricing Strategy'!$B$4:$B$71)*(Dataset!$Q9736='Pricing Strategy'!$C$4:$C$71)*(Dataset!$R9736='Pricing Strategy'!$D$4:$D$71),))</f>
        <v>0.5</v>
      </c>
      <c r="V9736" s="3">
        <f>Dataset!$T9736*(1-Dataset!$U9736)</f>
        <v>403.875</v>
      </c>
    </row>
    <row r="9737" spans="1:22" x14ac:dyDescent="0.3">
      <c r="A9737" s="32"/>
      <c r="C9737" s="3">
        <v>9732</v>
      </c>
      <c r="D9737" s="3" t="s">
        <v>10810</v>
      </c>
      <c r="E9737" s="34">
        <v>43418</v>
      </c>
      <c r="F9737" s="34">
        <v>43423</v>
      </c>
      <c r="G9737" s="3" t="s">
        <v>46</v>
      </c>
      <c r="H9737" s="3" t="s">
        <v>4804</v>
      </c>
      <c r="I9737" s="3" t="s">
        <v>4805</v>
      </c>
      <c r="J9737" s="3" t="s">
        <v>22</v>
      </c>
      <c r="K9737" s="3" t="s">
        <v>23</v>
      </c>
      <c r="L9737" s="3" t="s">
        <v>38</v>
      </c>
      <c r="M9737" s="3" t="s">
        <v>39</v>
      </c>
      <c r="N9737" s="3">
        <v>90049</v>
      </c>
      <c r="O9737" s="3" t="s">
        <v>40</v>
      </c>
      <c r="P9737" s="3" t="s">
        <v>4168</v>
      </c>
      <c r="Q9737" s="3" t="s">
        <v>42</v>
      </c>
      <c r="R9737" s="3" t="s">
        <v>64</v>
      </c>
      <c r="S9737" s="3" t="s">
        <v>4169</v>
      </c>
      <c r="T9737" s="3">
        <v>34.24</v>
      </c>
      <c r="U9737" s="35" cm="1">
        <f t="array" ref="U9737">INDEX('Pricing Strategy'!$F$4:$F$71,MATCH(1,(Dataset!$O9737='Pricing Strategy'!$B$4:$B$71)*(Dataset!$Q9737='Pricing Strategy'!$C$4:$C$71)*(Dataset!$R9737='Pricing Strategy'!$D$4:$D$71),))</f>
        <v>0.45</v>
      </c>
      <c r="V9737" s="3">
        <f>Dataset!$T9737*(1-Dataset!$U9737)</f>
        <v>18.832000000000004</v>
      </c>
    </row>
    <row r="9738" spans="1:22" x14ac:dyDescent="0.3">
      <c r="A9738" s="32"/>
      <c r="C9738" s="3">
        <v>9733</v>
      </c>
      <c r="D9738" s="3" t="s">
        <v>10811</v>
      </c>
      <c r="E9738" s="34">
        <v>42236</v>
      </c>
      <c r="F9738" s="34">
        <v>42241</v>
      </c>
      <c r="G9738" s="3" t="s">
        <v>46</v>
      </c>
      <c r="H9738" s="3" t="s">
        <v>6788</v>
      </c>
      <c r="I9738" s="3" t="s">
        <v>6789</v>
      </c>
      <c r="J9738" s="3" t="s">
        <v>37</v>
      </c>
      <c r="K9738" s="3" t="s">
        <v>23</v>
      </c>
      <c r="L9738" s="3" t="s">
        <v>7560</v>
      </c>
      <c r="M9738" s="3" t="s">
        <v>315</v>
      </c>
      <c r="N9738" s="3">
        <v>23666</v>
      </c>
      <c r="O9738" s="3" t="s">
        <v>26</v>
      </c>
      <c r="P9738" s="3" t="s">
        <v>6171</v>
      </c>
      <c r="Q9738" s="3" t="s">
        <v>28</v>
      </c>
      <c r="R9738" s="3" t="s">
        <v>32</v>
      </c>
      <c r="S9738" s="3" t="s">
        <v>6172</v>
      </c>
      <c r="T9738" s="3">
        <v>500.24</v>
      </c>
      <c r="U9738" s="35" cm="1">
        <f t="array" ref="U9738">INDEX('Pricing Strategy'!$F$4:$F$71,MATCH(1,(Dataset!$O9738='Pricing Strategy'!$B$4:$B$71)*(Dataset!$Q9738='Pricing Strategy'!$C$4:$C$71)*(Dataset!$R9738='Pricing Strategy'!$D$4:$D$71),))</f>
        <v>0.3</v>
      </c>
      <c r="V9738" s="3">
        <f>Dataset!$T9738*(1-Dataset!$U9738)</f>
        <v>350.16800000000001</v>
      </c>
    </row>
    <row r="9739" spans="1:22" x14ac:dyDescent="0.3">
      <c r="A9739" s="32"/>
      <c r="C9739" s="3">
        <v>9734</v>
      </c>
      <c r="D9739" s="3" t="s">
        <v>10811</v>
      </c>
      <c r="E9739" s="34">
        <v>42236</v>
      </c>
      <c r="F9739" s="34">
        <v>42241</v>
      </c>
      <c r="G9739" s="3" t="s">
        <v>46</v>
      </c>
      <c r="H9739" s="3" t="s">
        <v>6788</v>
      </c>
      <c r="I9739" s="3" t="s">
        <v>6789</v>
      </c>
      <c r="J9739" s="3" t="s">
        <v>37</v>
      </c>
      <c r="K9739" s="3" t="s">
        <v>23</v>
      </c>
      <c r="L9739" s="3" t="s">
        <v>7560</v>
      </c>
      <c r="M9739" s="3" t="s">
        <v>315</v>
      </c>
      <c r="N9739" s="3">
        <v>23666</v>
      </c>
      <c r="O9739" s="3" t="s">
        <v>26</v>
      </c>
      <c r="P9739" s="3" t="s">
        <v>7063</v>
      </c>
      <c r="Q9739" s="3" t="s">
        <v>42</v>
      </c>
      <c r="R9739" s="3" t="s">
        <v>86</v>
      </c>
      <c r="S9739" s="3" t="s">
        <v>7064</v>
      </c>
      <c r="T9739" s="3">
        <v>20.12</v>
      </c>
      <c r="U9739" s="35" cm="1">
        <f t="array" ref="U9739">INDEX('Pricing Strategy'!$F$4:$F$71,MATCH(1,(Dataset!$O9739='Pricing Strategy'!$B$4:$B$71)*(Dataset!$Q9739='Pricing Strategy'!$C$4:$C$71)*(Dataset!$R9739='Pricing Strategy'!$D$4:$D$71),))</f>
        <v>0.25</v>
      </c>
      <c r="V9739" s="3">
        <f>Dataset!$T9739*(1-Dataset!$U9739)</f>
        <v>15.09</v>
      </c>
    </row>
    <row r="9740" spans="1:22" x14ac:dyDescent="0.3">
      <c r="A9740" s="32"/>
      <c r="C9740" s="3">
        <v>9735</v>
      </c>
      <c r="D9740" s="3" t="s">
        <v>10811</v>
      </c>
      <c r="E9740" s="34">
        <v>42236</v>
      </c>
      <c r="F9740" s="34">
        <v>42241</v>
      </c>
      <c r="G9740" s="3" t="s">
        <v>46</v>
      </c>
      <c r="H9740" s="3" t="s">
        <v>6788</v>
      </c>
      <c r="I9740" s="3" t="s">
        <v>6789</v>
      </c>
      <c r="J9740" s="3" t="s">
        <v>37</v>
      </c>
      <c r="K9740" s="3" t="s">
        <v>23</v>
      </c>
      <c r="L9740" s="3" t="s">
        <v>7560</v>
      </c>
      <c r="M9740" s="3" t="s">
        <v>315</v>
      </c>
      <c r="N9740" s="3">
        <v>23666</v>
      </c>
      <c r="O9740" s="3" t="s">
        <v>26</v>
      </c>
      <c r="P9740" s="3" t="s">
        <v>4724</v>
      </c>
      <c r="Q9740" s="3" t="s">
        <v>42</v>
      </c>
      <c r="R9740" s="3" t="s">
        <v>71</v>
      </c>
      <c r="S9740" s="3" t="s">
        <v>4725</v>
      </c>
      <c r="T9740" s="3">
        <v>896.99</v>
      </c>
      <c r="U9740" s="35" cm="1">
        <f t="array" ref="U9740">INDEX('Pricing Strategy'!$F$4:$F$71,MATCH(1,(Dataset!$O9740='Pricing Strategy'!$B$4:$B$71)*(Dataset!$Q9740='Pricing Strategy'!$C$4:$C$71)*(Dataset!$R9740='Pricing Strategy'!$D$4:$D$71),))</f>
        <v>0.25</v>
      </c>
      <c r="V9740" s="3">
        <f>Dataset!$T9740*(1-Dataset!$U9740)</f>
        <v>672.74250000000006</v>
      </c>
    </row>
    <row r="9741" spans="1:22" x14ac:dyDescent="0.3">
      <c r="A9741" s="32"/>
      <c r="C9741" s="3">
        <v>9736</v>
      </c>
      <c r="D9741" s="3" t="s">
        <v>10812</v>
      </c>
      <c r="E9741" s="34">
        <v>42327</v>
      </c>
      <c r="F9741" s="34">
        <v>42330</v>
      </c>
      <c r="G9741" s="3" t="s">
        <v>19</v>
      </c>
      <c r="H9741" s="3" t="s">
        <v>527</v>
      </c>
      <c r="I9741" s="3" t="s">
        <v>528</v>
      </c>
      <c r="J9741" s="3" t="s">
        <v>98</v>
      </c>
      <c r="K9741" s="3" t="s">
        <v>23</v>
      </c>
      <c r="L9741" s="3" t="s">
        <v>142</v>
      </c>
      <c r="M9741" s="3" t="s">
        <v>143</v>
      </c>
      <c r="N9741" s="3">
        <v>19134</v>
      </c>
      <c r="O9741" s="3" t="s">
        <v>144</v>
      </c>
      <c r="P9741" s="3" t="s">
        <v>10261</v>
      </c>
      <c r="Q9741" s="3" t="s">
        <v>42</v>
      </c>
      <c r="R9741" s="3" t="s">
        <v>86</v>
      </c>
      <c r="S9741" s="3" t="s">
        <v>10262</v>
      </c>
      <c r="T9741" s="3">
        <v>5.88</v>
      </c>
      <c r="U9741" s="35" cm="1">
        <f t="array" ref="U9741">INDEX('Pricing Strategy'!$F$4:$F$71,MATCH(1,(Dataset!$O9741='Pricing Strategy'!$B$4:$B$71)*(Dataset!$Q9741='Pricing Strategy'!$C$4:$C$71)*(Dataset!$R9741='Pricing Strategy'!$D$4:$D$71),))</f>
        <v>0.4</v>
      </c>
      <c r="V9741" s="3">
        <f>Dataset!$T9741*(1-Dataset!$U9741)</f>
        <v>3.528</v>
      </c>
    </row>
    <row r="9742" spans="1:22" x14ac:dyDescent="0.3">
      <c r="A9742" s="32"/>
      <c r="C9742" s="3">
        <v>9737</v>
      </c>
      <c r="D9742" s="3" t="s">
        <v>10813</v>
      </c>
      <c r="E9742" s="34">
        <v>42550</v>
      </c>
      <c r="F9742" s="34">
        <v>42554</v>
      </c>
      <c r="G9742" s="3" t="s">
        <v>46</v>
      </c>
      <c r="H9742" s="3" t="s">
        <v>7342</v>
      </c>
      <c r="I9742" s="3" t="s">
        <v>7343</v>
      </c>
      <c r="J9742" s="3" t="s">
        <v>98</v>
      </c>
      <c r="K9742" s="3" t="s">
        <v>23</v>
      </c>
      <c r="L9742" s="3" t="s">
        <v>2533</v>
      </c>
      <c r="M9742" s="3" t="s">
        <v>134</v>
      </c>
      <c r="N9742" s="3">
        <v>68104</v>
      </c>
      <c r="O9742" s="3" t="s">
        <v>101</v>
      </c>
      <c r="P9742" s="3" t="s">
        <v>2034</v>
      </c>
      <c r="Q9742" s="3" t="s">
        <v>67</v>
      </c>
      <c r="R9742" s="3" t="s">
        <v>68</v>
      </c>
      <c r="S9742" s="3" t="s">
        <v>2035</v>
      </c>
      <c r="T9742" s="3">
        <v>269.98</v>
      </c>
      <c r="U9742" s="35" cm="1">
        <f t="array" ref="U9742">INDEX('Pricing Strategy'!$F$4:$F$71,MATCH(1,(Dataset!$O9742='Pricing Strategy'!$B$4:$B$71)*(Dataset!$Q9742='Pricing Strategy'!$C$4:$C$71)*(Dataset!$R9742='Pricing Strategy'!$D$4:$D$71),))</f>
        <v>0.3</v>
      </c>
      <c r="V9742" s="3">
        <f>Dataset!$T9742*(1-Dataset!$U9742)</f>
        <v>188.98599999999999</v>
      </c>
    </row>
    <row r="9743" spans="1:22" x14ac:dyDescent="0.3">
      <c r="A9743" s="32"/>
      <c r="C9743" s="3">
        <v>9738</v>
      </c>
      <c r="D9743" s="3" t="s">
        <v>10814</v>
      </c>
      <c r="E9743" s="34">
        <v>43175</v>
      </c>
      <c r="F9743" s="34">
        <v>43180</v>
      </c>
      <c r="G9743" s="3" t="s">
        <v>46</v>
      </c>
      <c r="H9743" s="3" t="s">
        <v>5637</v>
      </c>
      <c r="I9743" s="3" t="s">
        <v>5638</v>
      </c>
      <c r="J9743" s="3" t="s">
        <v>37</v>
      </c>
      <c r="K9743" s="3" t="s">
        <v>23</v>
      </c>
      <c r="L9743" s="3" t="s">
        <v>38</v>
      </c>
      <c r="M9743" s="3" t="s">
        <v>39</v>
      </c>
      <c r="N9743" s="3">
        <v>90032</v>
      </c>
      <c r="O9743" s="3" t="s">
        <v>40</v>
      </c>
      <c r="P9743" s="3" t="s">
        <v>6098</v>
      </c>
      <c r="Q9743" s="3" t="s">
        <v>42</v>
      </c>
      <c r="R9743" s="3" t="s">
        <v>55</v>
      </c>
      <c r="S9743" s="3" t="s">
        <v>6099</v>
      </c>
      <c r="T9743" s="3">
        <v>310.12</v>
      </c>
      <c r="U9743" s="35" cm="1">
        <f t="array" ref="U9743">INDEX('Pricing Strategy'!$F$4:$F$71,MATCH(1,(Dataset!$O9743='Pricing Strategy'!$B$4:$B$71)*(Dataset!$Q9743='Pricing Strategy'!$C$4:$C$71)*(Dataset!$R9743='Pricing Strategy'!$D$4:$D$71),))</f>
        <v>0.5</v>
      </c>
      <c r="V9743" s="3">
        <f>Dataset!$T9743*(1-Dataset!$U9743)</f>
        <v>155.06</v>
      </c>
    </row>
    <row r="9744" spans="1:22" x14ac:dyDescent="0.3">
      <c r="A9744" s="32"/>
      <c r="C9744" s="3">
        <v>9739</v>
      </c>
      <c r="D9744" s="3" t="s">
        <v>10814</v>
      </c>
      <c r="E9744" s="34">
        <v>43175</v>
      </c>
      <c r="F9744" s="34">
        <v>43180</v>
      </c>
      <c r="G9744" s="3" t="s">
        <v>46</v>
      </c>
      <c r="H9744" s="3" t="s">
        <v>5637</v>
      </c>
      <c r="I9744" s="3" t="s">
        <v>5638</v>
      </c>
      <c r="J9744" s="3" t="s">
        <v>37</v>
      </c>
      <c r="K9744" s="3" t="s">
        <v>23</v>
      </c>
      <c r="L9744" s="3" t="s">
        <v>38</v>
      </c>
      <c r="M9744" s="3" t="s">
        <v>39</v>
      </c>
      <c r="N9744" s="3">
        <v>90032</v>
      </c>
      <c r="O9744" s="3" t="s">
        <v>40</v>
      </c>
      <c r="P9744" s="3" t="s">
        <v>3527</v>
      </c>
      <c r="Q9744" s="3" t="s">
        <v>42</v>
      </c>
      <c r="R9744" s="3" t="s">
        <v>71</v>
      </c>
      <c r="S9744" s="3" t="s">
        <v>3528</v>
      </c>
      <c r="T9744" s="3">
        <v>70.463999999999999</v>
      </c>
      <c r="U9744" s="35" cm="1">
        <f t="array" ref="U9744">INDEX('Pricing Strategy'!$F$4:$F$71,MATCH(1,(Dataset!$O9744='Pricing Strategy'!$B$4:$B$71)*(Dataset!$Q9744='Pricing Strategy'!$C$4:$C$71)*(Dataset!$R9744='Pricing Strategy'!$D$4:$D$71),))</f>
        <v>0.4</v>
      </c>
      <c r="V9744" s="3">
        <f>Dataset!$T9744*(1-Dataset!$U9744)</f>
        <v>42.278399999999998</v>
      </c>
    </row>
    <row r="9745" spans="1:22" x14ac:dyDescent="0.3">
      <c r="A9745" s="32"/>
      <c r="C9745" s="3">
        <v>9740</v>
      </c>
      <c r="D9745" s="3" t="s">
        <v>10814</v>
      </c>
      <c r="E9745" s="34">
        <v>43175</v>
      </c>
      <c r="F9745" s="34">
        <v>43180</v>
      </c>
      <c r="G9745" s="3" t="s">
        <v>46</v>
      </c>
      <c r="H9745" s="3" t="s">
        <v>5637</v>
      </c>
      <c r="I9745" s="3" t="s">
        <v>5638</v>
      </c>
      <c r="J9745" s="3" t="s">
        <v>37</v>
      </c>
      <c r="K9745" s="3" t="s">
        <v>23</v>
      </c>
      <c r="L9745" s="3" t="s">
        <v>38</v>
      </c>
      <c r="M9745" s="3" t="s">
        <v>39</v>
      </c>
      <c r="N9745" s="3">
        <v>90032</v>
      </c>
      <c r="O9745" s="3" t="s">
        <v>40</v>
      </c>
      <c r="P9745" s="3" t="s">
        <v>4743</v>
      </c>
      <c r="Q9745" s="3" t="s">
        <v>42</v>
      </c>
      <c r="R9745" s="3" t="s">
        <v>71</v>
      </c>
      <c r="S9745" s="3" t="s">
        <v>4744</v>
      </c>
      <c r="T9745" s="3">
        <v>19.68</v>
      </c>
      <c r="U9745" s="35" cm="1">
        <f t="array" ref="U9745">INDEX('Pricing Strategy'!$F$4:$F$71,MATCH(1,(Dataset!$O9745='Pricing Strategy'!$B$4:$B$71)*(Dataset!$Q9745='Pricing Strategy'!$C$4:$C$71)*(Dataset!$R9745='Pricing Strategy'!$D$4:$D$71),))</f>
        <v>0.4</v>
      </c>
      <c r="V9745" s="3">
        <f>Dataset!$T9745*(1-Dataset!$U9745)</f>
        <v>11.808</v>
      </c>
    </row>
    <row r="9746" spans="1:22" x14ac:dyDescent="0.3">
      <c r="A9746" s="32"/>
      <c r="C9746" s="3">
        <v>9741</v>
      </c>
      <c r="D9746" s="3" t="s">
        <v>10814</v>
      </c>
      <c r="E9746" s="34">
        <v>43175</v>
      </c>
      <c r="F9746" s="34">
        <v>43180</v>
      </c>
      <c r="G9746" s="3" t="s">
        <v>46</v>
      </c>
      <c r="H9746" s="3" t="s">
        <v>5637</v>
      </c>
      <c r="I9746" s="3" t="s">
        <v>5638</v>
      </c>
      <c r="J9746" s="3" t="s">
        <v>37</v>
      </c>
      <c r="K9746" s="3" t="s">
        <v>23</v>
      </c>
      <c r="L9746" s="3" t="s">
        <v>38</v>
      </c>
      <c r="M9746" s="3" t="s">
        <v>39</v>
      </c>
      <c r="N9746" s="3">
        <v>90032</v>
      </c>
      <c r="O9746" s="3" t="s">
        <v>40</v>
      </c>
      <c r="P9746" s="3" t="s">
        <v>2298</v>
      </c>
      <c r="Q9746" s="3" t="s">
        <v>42</v>
      </c>
      <c r="R9746" s="3" t="s">
        <v>74</v>
      </c>
      <c r="S9746" s="3" t="s">
        <v>2299</v>
      </c>
      <c r="T9746" s="3">
        <v>140.66999999999999</v>
      </c>
      <c r="U9746" s="35" cm="1">
        <f t="array" ref="U9746">INDEX('Pricing Strategy'!$F$4:$F$71,MATCH(1,(Dataset!$O9746='Pricing Strategy'!$B$4:$B$71)*(Dataset!$Q9746='Pricing Strategy'!$C$4:$C$71)*(Dataset!$R9746='Pricing Strategy'!$D$4:$D$71),))</f>
        <v>0.4</v>
      </c>
      <c r="V9746" s="3">
        <f>Dataset!$T9746*(1-Dataset!$U9746)</f>
        <v>84.401999999999987</v>
      </c>
    </row>
    <row r="9747" spans="1:22" x14ac:dyDescent="0.3">
      <c r="A9747" s="32"/>
      <c r="C9747" s="3">
        <v>9742</v>
      </c>
      <c r="D9747" s="3" t="s">
        <v>10815</v>
      </c>
      <c r="E9747" s="34">
        <v>42682</v>
      </c>
      <c r="F9747" s="34">
        <v>42686</v>
      </c>
      <c r="G9747" s="3" t="s">
        <v>46</v>
      </c>
      <c r="H9747" s="3" t="s">
        <v>3607</v>
      </c>
      <c r="I9747" s="3" t="s">
        <v>3608</v>
      </c>
      <c r="J9747" s="3" t="s">
        <v>37</v>
      </c>
      <c r="K9747" s="3" t="s">
        <v>23</v>
      </c>
      <c r="L9747" s="3" t="s">
        <v>2223</v>
      </c>
      <c r="M9747" s="3" t="s">
        <v>5209</v>
      </c>
      <c r="N9747" s="3"/>
      <c r="O9747" s="3" t="s">
        <v>144</v>
      </c>
      <c r="P9747" s="3" t="s">
        <v>162</v>
      </c>
      <c r="Q9747" s="3" t="s">
        <v>28</v>
      </c>
      <c r="R9747" s="3" t="s">
        <v>29</v>
      </c>
      <c r="S9747" s="3" t="s">
        <v>163</v>
      </c>
      <c r="T9747" s="3">
        <v>4404.8999999999996</v>
      </c>
      <c r="U9747" s="35" cm="1">
        <f t="array" ref="U9747">INDEX('Pricing Strategy'!$F$4:$F$71,MATCH(1,(Dataset!$O9747='Pricing Strategy'!$B$4:$B$71)*(Dataset!$Q9747='Pricing Strategy'!$C$4:$C$71)*(Dataset!$R9747='Pricing Strategy'!$D$4:$D$71),))</f>
        <v>0.5</v>
      </c>
      <c r="V9747" s="3">
        <f>Dataset!$T9747*(1-Dataset!$U9747)</f>
        <v>2202.4499999999998</v>
      </c>
    </row>
    <row r="9748" spans="1:22" x14ac:dyDescent="0.3">
      <c r="A9748" s="32"/>
      <c r="C9748" s="3">
        <v>9743</v>
      </c>
      <c r="D9748" s="3" t="s">
        <v>10816</v>
      </c>
      <c r="E9748" s="34">
        <v>43432</v>
      </c>
      <c r="F9748" s="34">
        <v>43436</v>
      </c>
      <c r="G9748" s="3" t="s">
        <v>46</v>
      </c>
      <c r="H9748" s="3" t="s">
        <v>1829</v>
      </c>
      <c r="I9748" s="3" t="s">
        <v>1830</v>
      </c>
      <c r="J9748" s="3" t="s">
        <v>22</v>
      </c>
      <c r="K9748" s="3" t="s">
        <v>23</v>
      </c>
      <c r="L9748" s="3" t="s">
        <v>947</v>
      </c>
      <c r="M9748" s="3" t="s">
        <v>39</v>
      </c>
      <c r="N9748" s="3">
        <v>92037</v>
      </c>
      <c r="O9748" s="3" t="s">
        <v>40</v>
      </c>
      <c r="P9748" s="3" t="s">
        <v>1197</v>
      </c>
      <c r="Q9748" s="3" t="s">
        <v>42</v>
      </c>
      <c r="R9748" s="3" t="s">
        <v>43</v>
      </c>
      <c r="S9748" s="3" t="s">
        <v>1198</v>
      </c>
      <c r="T9748" s="3">
        <v>62.65</v>
      </c>
      <c r="U9748" s="35" cm="1">
        <f t="array" ref="U9748">INDEX('Pricing Strategy'!$F$4:$F$71,MATCH(1,(Dataset!$O9748='Pricing Strategy'!$B$4:$B$71)*(Dataset!$Q9748='Pricing Strategy'!$C$4:$C$71)*(Dataset!$R9748='Pricing Strategy'!$D$4:$D$71),))</f>
        <v>0.4</v>
      </c>
      <c r="V9748" s="3">
        <f>Dataset!$T9748*(1-Dataset!$U9748)</f>
        <v>37.589999999999996</v>
      </c>
    </row>
    <row r="9749" spans="1:22" x14ac:dyDescent="0.3">
      <c r="A9749" s="32"/>
      <c r="C9749" s="3">
        <v>9744</v>
      </c>
      <c r="D9749" s="3" t="s">
        <v>10817</v>
      </c>
      <c r="E9749" s="34">
        <v>42902</v>
      </c>
      <c r="F9749" s="34">
        <v>42908</v>
      </c>
      <c r="G9749" s="3" t="s">
        <v>46</v>
      </c>
      <c r="H9749" s="3" t="s">
        <v>3077</v>
      </c>
      <c r="I9749" s="3" t="s">
        <v>3078</v>
      </c>
      <c r="J9749" s="3" t="s">
        <v>22</v>
      </c>
      <c r="K9749" s="3" t="s">
        <v>23</v>
      </c>
      <c r="L9749" s="3" t="s">
        <v>603</v>
      </c>
      <c r="M9749" s="3" t="s">
        <v>241</v>
      </c>
      <c r="N9749" s="3">
        <v>19711</v>
      </c>
      <c r="O9749" s="3" t="s">
        <v>144</v>
      </c>
      <c r="P9749" s="3" t="s">
        <v>4145</v>
      </c>
      <c r="Q9749" s="3" t="s">
        <v>42</v>
      </c>
      <c r="R9749" s="3" t="s">
        <v>43</v>
      </c>
      <c r="S9749" s="3" t="s">
        <v>4146</v>
      </c>
      <c r="T9749" s="3">
        <v>9.4499999999999993</v>
      </c>
      <c r="U9749" s="35" cm="1">
        <f t="array" ref="U9749">INDEX('Pricing Strategy'!$F$4:$F$71,MATCH(1,(Dataset!$O9749='Pricing Strategy'!$B$4:$B$71)*(Dataset!$Q9749='Pricing Strategy'!$C$4:$C$71)*(Dataset!$R9749='Pricing Strategy'!$D$4:$D$71),))</f>
        <v>0.4</v>
      </c>
      <c r="V9749" s="3">
        <f>Dataset!$T9749*(1-Dataset!$U9749)</f>
        <v>5.669999999999999</v>
      </c>
    </row>
    <row r="9750" spans="1:22" x14ac:dyDescent="0.3">
      <c r="A9750" s="32"/>
      <c r="C9750" s="3">
        <v>9745</v>
      </c>
      <c r="D9750" s="3" t="s">
        <v>10818</v>
      </c>
      <c r="E9750" s="34">
        <v>43121</v>
      </c>
      <c r="F9750" s="34">
        <v>43125</v>
      </c>
      <c r="G9750" s="3" t="s">
        <v>46</v>
      </c>
      <c r="H9750" s="3" t="s">
        <v>5842</v>
      </c>
      <c r="I9750" s="3" t="s">
        <v>5843</v>
      </c>
      <c r="J9750" s="3" t="s">
        <v>22</v>
      </c>
      <c r="K9750" s="3" t="s">
        <v>23</v>
      </c>
      <c r="L9750" s="3" t="s">
        <v>452</v>
      </c>
      <c r="M9750" s="3" t="s">
        <v>207</v>
      </c>
      <c r="N9750" s="3">
        <v>60505</v>
      </c>
      <c r="O9750" s="3" t="s">
        <v>101</v>
      </c>
      <c r="P9750" s="3" t="s">
        <v>2160</v>
      </c>
      <c r="Q9750" s="3" t="s">
        <v>42</v>
      </c>
      <c r="R9750" s="3" t="s">
        <v>169</v>
      </c>
      <c r="S9750" s="3" t="s">
        <v>2161</v>
      </c>
      <c r="T9750" s="3">
        <v>268.57600000000002</v>
      </c>
      <c r="U9750" s="35" cm="1">
        <f t="array" ref="U9750">INDEX('Pricing Strategy'!$F$4:$F$71,MATCH(1,(Dataset!$O9750='Pricing Strategy'!$B$4:$B$71)*(Dataset!$Q9750='Pricing Strategy'!$C$4:$C$71)*(Dataset!$R9750='Pricing Strategy'!$D$4:$D$71),))</f>
        <v>0.3</v>
      </c>
      <c r="V9750" s="3">
        <f>Dataset!$T9750*(1-Dataset!$U9750)</f>
        <v>188.00319999999999</v>
      </c>
    </row>
    <row r="9751" spans="1:22" x14ac:dyDescent="0.3">
      <c r="A9751" s="32"/>
      <c r="C9751" s="3">
        <v>9746</v>
      </c>
      <c r="D9751" s="3" t="s">
        <v>10819</v>
      </c>
      <c r="E9751" s="34">
        <v>43428</v>
      </c>
      <c r="F9751" s="34">
        <v>43428</v>
      </c>
      <c r="G9751" s="3" t="s">
        <v>1290</v>
      </c>
      <c r="H9751" s="3" t="s">
        <v>3729</v>
      </c>
      <c r="I9751" s="3" t="s">
        <v>3730</v>
      </c>
      <c r="J9751" s="3" t="s">
        <v>22</v>
      </c>
      <c r="K9751" s="3" t="s">
        <v>23</v>
      </c>
      <c r="L9751" s="3" t="s">
        <v>38</v>
      </c>
      <c r="M9751" s="3" t="s">
        <v>39</v>
      </c>
      <c r="N9751" s="3">
        <v>90008</v>
      </c>
      <c r="O9751" s="3" t="s">
        <v>40</v>
      </c>
      <c r="P9751" s="3" t="s">
        <v>1354</v>
      </c>
      <c r="Q9751" s="3" t="s">
        <v>28</v>
      </c>
      <c r="R9751" s="3" t="s">
        <v>52</v>
      </c>
      <c r="S9751" s="3" t="s">
        <v>1355</v>
      </c>
      <c r="T9751" s="3">
        <v>364.08</v>
      </c>
      <c r="U9751" s="35" cm="1">
        <f t="array" ref="U9751">INDEX('Pricing Strategy'!$F$4:$F$71,MATCH(1,(Dataset!$O9751='Pricing Strategy'!$B$4:$B$71)*(Dataset!$Q9751='Pricing Strategy'!$C$4:$C$71)*(Dataset!$R9751='Pricing Strategy'!$D$4:$D$71),))</f>
        <v>0.45</v>
      </c>
      <c r="V9751" s="3">
        <f>Dataset!$T9751*(1-Dataset!$U9751)</f>
        <v>200.244</v>
      </c>
    </row>
    <row r="9752" spans="1:22" x14ac:dyDescent="0.3">
      <c r="A9752" s="32"/>
      <c r="C9752" s="3">
        <v>9747</v>
      </c>
      <c r="D9752" s="3" t="s">
        <v>10819</v>
      </c>
      <c r="E9752" s="34">
        <v>43428</v>
      </c>
      <c r="F9752" s="34">
        <v>43428</v>
      </c>
      <c r="G9752" s="3" t="s">
        <v>1290</v>
      </c>
      <c r="H9752" s="3" t="s">
        <v>3729</v>
      </c>
      <c r="I9752" s="3" t="s">
        <v>3730</v>
      </c>
      <c r="J9752" s="3" t="s">
        <v>22</v>
      </c>
      <c r="K9752" s="3" t="s">
        <v>23</v>
      </c>
      <c r="L9752" s="3" t="s">
        <v>38</v>
      </c>
      <c r="M9752" s="3" t="s">
        <v>39</v>
      </c>
      <c r="N9752" s="3">
        <v>90008</v>
      </c>
      <c r="O9752" s="3" t="s">
        <v>40</v>
      </c>
      <c r="P9752" s="3" t="s">
        <v>3812</v>
      </c>
      <c r="Q9752" s="3" t="s">
        <v>28</v>
      </c>
      <c r="R9752" s="3" t="s">
        <v>52</v>
      </c>
      <c r="S9752" s="3" t="s">
        <v>3813</v>
      </c>
      <c r="T9752" s="3">
        <v>71.087999999999994</v>
      </c>
      <c r="U9752" s="35" cm="1">
        <f t="array" ref="U9752">INDEX('Pricing Strategy'!$F$4:$F$71,MATCH(1,(Dataset!$O9752='Pricing Strategy'!$B$4:$B$71)*(Dataset!$Q9752='Pricing Strategy'!$C$4:$C$71)*(Dataset!$R9752='Pricing Strategy'!$D$4:$D$71),))</f>
        <v>0.45</v>
      </c>
      <c r="V9752" s="3">
        <f>Dataset!$T9752*(1-Dataset!$U9752)</f>
        <v>39.098399999999998</v>
      </c>
    </row>
    <row r="9753" spans="1:22" x14ac:dyDescent="0.3">
      <c r="A9753" s="32"/>
      <c r="C9753" s="3">
        <v>9748</v>
      </c>
      <c r="D9753" s="3" t="s">
        <v>10820</v>
      </c>
      <c r="E9753" s="34">
        <v>42319</v>
      </c>
      <c r="F9753" s="34">
        <v>42323</v>
      </c>
      <c r="G9753" s="3" t="s">
        <v>46</v>
      </c>
      <c r="H9753" s="3" t="s">
        <v>58</v>
      </c>
      <c r="I9753" s="3" t="s">
        <v>59</v>
      </c>
      <c r="J9753" s="3" t="s">
        <v>22</v>
      </c>
      <c r="K9753" s="3" t="s">
        <v>23</v>
      </c>
      <c r="L9753" s="3" t="s">
        <v>299</v>
      </c>
      <c r="M9753" s="3" t="s">
        <v>207</v>
      </c>
      <c r="N9753" s="3">
        <v>60653</v>
      </c>
      <c r="O9753" s="3" t="s">
        <v>101</v>
      </c>
      <c r="P9753" s="3" t="s">
        <v>7411</v>
      </c>
      <c r="Q9753" s="3" t="s">
        <v>28</v>
      </c>
      <c r="R9753" s="3" t="s">
        <v>61</v>
      </c>
      <c r="S9753" s="3" t="s">
        <v>7412</v>
      </c>
      <c r="T9753" s="3">
        <v>10.984</v>
      </c>
      <c r="U9753" s="35" cm="1">
        <f t="array" ref="U9753">INDEX('Pricing Strategy'!$F$4:$F$71,MATCH(1,(Dataset!$O9753='Pricing Strategy'!$B$4:$B$71)*(Dataset!$Q9753='Pricing Strategy'!$C$4:$C$71)*(Dataset!$R9753='Pricing Strategy'!$D$4:$D$71),))</f>
        <v>0.3</v>
      </c>
      <c r="V9753" s="3">
        <f>Dataset!$T9753*(1-Dataset!$U9753)</f>
        <v>7.6887999999999996</v>
      </c>
    </row>
    <row r="9754" spans="1:22" x14ac:dyDescent="0.3">
      <c r="A9754" s="32"/>
      <c r="C9754" s="3">
        <v>9749</v>
      </c>
      <c r="D9754" s="3" t="s">
        <v>10820</v>
      </c>
      <c r="E9754" s="34">
        <v>42319</v>
      </c>
      <c r="F9754" s="34">
        <v>42323</v>
      </c>
      <c r="G9754" s="3" t="s">
        <v>46</v>
      </c>
      <c r="H9754" s="3" t="s">
        <v>58</v>
      </c>
      <c r="I9754" s="3" t="s">
        <v>59</v>
      </c>
      <c r="J9754" s="3" t="s">
        <v>22</v>
      </c>
      <c r="K9754" s="3" t="s">
        <v>23</v>
      </c>
      <c r="L9754" s="3" t="s">
        <v>299</v>
      </c>
      <c r="M9754" s="3" t="s">
        <v>207</v>
      </c>
      <c r="N9754" s="3">
        <v>60653</v>
      </c>
      <c r="O9754" s="3" t="s">
        <v>101</v>
      </c>
      <c r="P9754" s="3" t="s">
        <v>1795</v>
      </c>
      <c r="Q9754" s="3" t="s">
        <v>28</v>
      </c>
      <c r="R9754" s="3" t="s">
        <v>32</v>
      </c>
      <c r="S9754" s="3" t="s">
        <v>1796</v>
      </c>
      <c r="T9754" s="3">
        <v>797.94399999999996</v>
      </c>
      <c r="U9754" s="35" cm="1">
        <f t="array" ref="U9754">INDEX('Pricing Strategy'!$F$4:$F$71,MATCH(1,(Dataset!$O9754='Pricing Strategy'!$B$4:$B$71)*(Dataset!$Q9754='Pricing Strategy'!$C$4:$C$71)*(Dataset!$R9754='Pricing Strategy'!$D$4:$D$71),))</f>
        <v>0.35</v>
      </c>
      <c r="V9754" s="3">
        <f>Dataset!$T9754*(1-Dataset!$U9754)</f>
        <v>518.66359999999997</v>
      </c>
    </row>
    <row r="9755" spans="1:22" x14ac:dyDescent="0.3">
      <c r="A9755" s="32"/>
      <c r="C9755" s="3">
        <v>9750</v>
      </c>
      <c r="D9755" s="3" t="s">
        <v>10821</v>
      </c>
      <c r="E9755" s="34">
        <v>42798</v>
      </c>
      <c r="F9755" s="34">
        <v>42802</v>
      </c>
      <c r="G9755" s="3" t="s">
        <v>46</v>
      </c>
      <c r="H9755" s="3" t="s">
        <v>5464</v>
      </c>
      <c r="I9755" s="3" t="s">
        <v>5465</v>
      </c>
      <c r="J9755" s="3" t="s">
        <v>37</v>
      </c>
      <c r="K9755" s="3" t="s">
        <v>23</v>
      </c>
      <c r="L9755" s="3" t="s">
        <v>240</v>
      </c>
      <c r="M9755" s="3" t="s">
        <v>2698</v>
      </c>
      <c r="N9755" s="3">
        <v>3820</v>
      </c>
      <c r="O9755" s="3" t="s">
        <v>144</v>
      </c>
      <c r="P9755" s="3" t="s">
        <v>1664</v>
      </c>
      <c r="Q9755" s="3" t="s">
        <v>67</v>
      </c>
      <c r="R9755" s="3" t="s">
        <v>157</v>
      </c>
      <c r="S9755" s="3" t="s">
        <v>1665</v>
      </c>
      <c r="T9755" s="3">
        <v>159.97999999999999</v>
      </c>
      <c r="U9755" s="35" cm="1">
        <f t="array" ref="U9755">INDEX('Pricing Strategy'!$F$4:$F$71,MATCH(1,(Dataset!$O9755='Pricing Strategy'!$B$4:$B$71)*(Dataset!$Q9755='Pricing Strategy'!$C$4:$C$71)*(Dataset!$R9755='Pricing Strategy'!$D$4:$D$71),))</f>
        <v>0.45</v>
      </c>
      <c r="V9755" s="3">
        <f>Dataset!$T9755*(1-Dataset!$U9755)</f>
        <v>87.989000000000004</v>
      </c>
    </row>
    <row r="9756" spans="1:22" x14ac:dyDescent="0.3">
      <c r="A9756" s="32"/>
      <c r="C9756" s="3">
        <v>9751</v>
      </c>
      <c r="D9756" s="3" t="s">
        <v>10822</v>
      </c>
      <c r="E9756" s="34">
        <v>43019</v>
      </c>
      <c r="F9756" s="34">
        <v>43023</v>
      </c>
      <c r="G9756" s="3" t="s">
        <v>46</v>
      </c>
      <c r="H9756" s="3" t="s">
        <v>1829</v>
      </c>
      <c r="I9756" s="3" t="s">
        <v>1830</v>
      </c>
      <c r="J9756" s="3" t="s">
        <v>22</v>
      </c>
      <c r="K9756" s="3" t="s">
        <v>23</v>
      </c>
      <c r="L9756" s="3" t="s">
        <v>299</v>
      </c>
      <c r="M9756" s="3" t="s">
        <v>207</v>
      </c>
      <c r="N9756" s="3">
        <v>60610</v>
      </c>
      <c r="O9756" s="3" t="s">
        <v>101</v>
      </c>
      <c r="P9756" s="3" t="s">
        <v>5849</v>
      </c>
      <c r="Q9756" s="3" t="s">
        <v>42</v>
      </c>
      <c r="R9756" s="3" t="s">
        <v>64</v>
      </c>
      <c r="S9756" s="3" t="s">
        <v>5850</v>
      </c>
      <c r="T9756" s="3">
        <v>5.3440000000000003</v>
      </c>
      <c r="U9756" s="35" cm="1">
        <f t="array" ref="U9756">INDEX('Pricing Strategy'!$F$4:$F$71,MATCH(1,(Dataset!$O9756='Pricing Strategy'!$B$4:$B$71)*(Dataset!$Q9756='Pricing Strategy'!$C$4:$C$71)*(Dataset!$R9756='Pricing Strategy'!$D$4:$D$71),))</f>
        <v>0.35</v>
      </c>
      <c r="V9756" s="3">
        <f>Dataset!$T9756*(1-Dataset!$U9756)</f>
        <v>3.4736000000000002</v>
      </c>
    </row>
    <row r="9757" spans="1:22" x14ac:dyDescent="0.3">
      <c r="A9757" s="32"/>
      <c r="C9757" s="3">
        <v>9752</v>
      </c>
      <c r="D9757" s="3" t="s">
        <v>10822</v>
      </c>
      <c r="E9757" s="34">
        <v>43019</v>
      </c>
      <c r="F9757" s="34">
        <v>43023</v>
      </c>
      <c r="G9757" s="3" t="s">
        <v>46</v>
      </c>
      <c r="H9757" s="3" t="s">
        <v>1829</v>
      </c>
      <c r="I9757" s="3" t="s">
        <v>1830</v>
      </c>
      <c r="J9757" s="3" t="s">
        <v>22</v>
      </c>
      <c r="K9757" s="3" t="s">
        <v>23</v>
      </c>
      <c r="L9757" s="3" t="s">
        <v>299</v>
      </c>
      <c r="M9757" s="3" t="s">
        <v>207</v>
      </c>
      <c r="N9757" s="3">
        <v>60610</v>
      </c>
      <c r="O9757" s="3" t="s">
        <v>101</v>
      </c>
      <c r="P9757" s="3" t="s">
        <v>4717</v>
      </c>
      <c r="Q9757" s="3" t="s">
        <v>42</v>
      </c>
      <c r="R9757" s="3" t="s">
        <v>64</v>
      </c>
      <c r="S9757" s="3" t="s">
        <v>4718</v>
      </c>
      <c r="T9757" s="3">
        <v>27.72</v>
      </c>
      <c r="U9757" s="35" cm="1">
        <f t="array" ref="U9757">INDEX('Pricing Strategy'!$F$4:$F$71,MATCH(1,(Dataset!$O9757='Pricing Strategy'!$B$4:$B$71)*(Dataset!$Q9757='Pricing Strategy'!$C$4:$C$71)*(Dataset!$R9757='Pricing Strategy'!$D$4:$D$71),))</f>
        <v>0.35</v>
      </c>
      <c r="V9757" s="3">
        <f>Dataset!$T9757*(1-Dataset!$U9757)</f>
        <v>18.018000000000001</v>
      </c>
    </row>
    <row r="9758" spans="1:22" x14ac:dyDescent="0.3">
      <c r="A9758" s="32"/>
      <c r="C9758" s="3">
        <v>9753</v>
      </c>
      <c r="D9758" s="3" t="s">
        <v>10823</v>
      </c>
      <c r="E9758" s="34">
        <v>42917</v>
      </c>
      <c r="F9758" s="34">
        <v>42918</v>
      </c>
      <c r="G9758" s="3" t="s">
        <v>184</v>
      </c>
      <c r="H9758" s="3" t="s">
        <v>1068</v>
      </c>
      <c r="I9758" s="3" t="s">
        <v>1069</v>
      </c>
      <c r="J9758" s="3" t="s">
        <v>98</v>
      </c>
      <c r="K9758" s="3" t="s">
        <v>23</v>
      </c>
      <c r="L9758" s="3" t="s">
        <v>91</v>
      </c>
      <c r="M9758" s="3" t="s">
        <v>92</v>
      </c>
      <c r="N9758" s="3">
        <v>98115</v>
      </c>
      <c r="O9758" s="3" t="s">
        <v>40</v>
      </c>
      <c r="P9758" s="3" t="s">
        <v>2917</v>
      </c>
      <c r="Q9758" s="3" t="s">
        <v>42</v>
      </c>
      <c r="R9758" s="3" t="s">
        <v>71</v>
      </c>
      <c r="S9758" s="3" t="s">
        <v>2918</v>
      </c>
      <c r="T9758" s="3">
        <v>2.496</v>
      </c>
      <c r="U9758" s="35" cm="1">
        <f t="array" ref="U9758">INDEX('Pricing Strategy'!$F$4:$F$71,MATCH(1,(Dataset!$O9758='Pricing Strategy'!$B$4:$B$71)*(Dataset!$Q9758='Pricing Strategy'!$C$4:$C$71)*(Dataset!$R9758='Pricing Strategy'!$D$4:$D$71),))</f>
        <v>0.4</v>
      </c>
      <c r="V9758" s="3">
        <f>Dataset!$T9758*(1-Dataset!$U9758)</f>
        <v>1.4976</v>
      </c>
    </row>
    <row r="9759" spans="1:22" x14ac:dyDescent="0.3">
      <c r="A9759" s="32"/>
      <c r="C9759" s="3">
        <v>9754</v>
      </c>
      <c r="D9759" s="3" t="s">
        <v>10824</v>
      </c>
      <c r="E9759" s="34">
        <v>43186</v>
      </c>
      <c r="F9759" s="34">
        <v>43188</v>
      </c>
      <c r="G9759" s="3" t="s">
        <v>19</v>
      </c>
      <c r="H9759" s="3" t="s">
        <v>450</v>
      </c>
      <c r="I9759" s="3" t="s">
        <v>451</v>
      </c>
      <c r="J9759" s="3" t="s">
        <v>22</v>
      </c>
      <c r="K9759" s="3" t="s">
        <v>23</v>
      </c>
      <c r="L9759" s="3" t="s">
        <v>1466</v>
      </c>
      <c r="M9759" s="3" t="s">
        <v>315</v>
      </c>
      <c r="N9759" s="3">
        <v>23223</v>
      </c>
      <c r="O9759" s="3" t="s">
        <v>26</v>
      </c>
      <c r="P9759" s="3" t="s">
        <v>6848</v>
      </c>
      <c r="Q9759" s="3" t="s">
        <v>42</v>
      </c>
      <c r="R9759" s="3" t="s">
        <v>43</v>
      </c>
      <c r="S9759" s="3" t="s">
        <v>6849</v>
      </c>
      <c r="T9759" s="3">
        <v>8.26</v>
      </c>
      <c r="U9759" s="35" cm="1">
        <f t="array" ref="U9759">INDEX('Pricing Strategy'!$F$4:$F$71,MATCH(1,(Dataset!$O9759='Pricing Strategy'!$B$4:$B$71)*(Dataset!$Q9759='Pricing Strategy'!$C$4:$C$71)*(Dataset!$R9759='Pricing Strategy'!$D$4:$D$71),))</f>
        <v>0.25</v>
      </c>
      <c r="V9759" s="3">
        <f>Dataset!$T9759*(1-Dataset!$U9759)</f>
        <v>6.1950000000000003</v>
      </c>
    </row>
    <row r="9760" spans="1:22" x14ac:dyDescent="0.3">
      <c r="A9760" s="32"/>
      <c r="C9760" s="3">
        <v>9755</v>
      </c>
      <c r="D9760" s="3" t="s">
        <v>10824</v>
      </c>
      <c r="E9760" s="34">
        <v>43186</v>
      </c>
      <c r="F9760" s="34">
        <v>43188</v>
      </c>
      <c r="G9760" s="3" t="s">
        <v>19</v>
      </c>
      <c r="H9760" s="3" t="s">
        <v>450</v>
      </c>
      <c r="I9760" s="3" t="s">
        <v>451</v>
      </c>
      <c r="J9760" s="3" t="s">
        <v>22</v>
      </c>
      <c r="K9760" s="3" t="s">
        <v>23</v>
      </c>
      <c r="L9760" s="3" t="s">
        <v>1466</v>
      </c>
      <c r="M9760" s="3" t="s">
        <v>315</v>
      </c>
      <c r="N9760" s="3">
        <v>23223</v>
      </c>
      <c r="O9760" s="3" t="s">
        <v>26</v>
      </c>
      <c r="P9760" s="3" t="s">
        <v>896</v>
      </c>
      <c r="Q9760" s="3" t="s">
        <v>42</v>
      </c>
      <c r="R9760" s="3" t="s">
        <v>71</v>
      </c>
      <c r="S9760" s="3" t="s">
        <v>897</v>
      </c>
      <c r="T9760" s="3">
        <v>17.760000000000002</v>
      </c>
      <c r="U9760" s="35" cm="1">
        <f t="array" ref="U9760">INDEX('Pricing Strategy'!$F$4:$F$71,MATCH(1,(Dataset!$O9760='Pricing Strategy'!$B$4:$B$71)*(Dataset!$Q9760='Pricing Strategy'!$C$4:$C$71)*(Dataset!$R9760='Pricing Strategy'!$D$4:$D$71),))</f>
        <v>0.25</v>
      </c>
      <c r="V9760" s="3">
        <f>Dataset!$T9760*(1-Dataset!$U9760)</f>
        <v>13.32</v>
      </c>
    </row>
    <row r="9761" spans="1:22" x14ac:dyDescent="0.3">
      <c r="A9761" s="32"/>
      <c r="C9761" s="3">
        <v>9756</v>
      </c>
      <c r="D9761" s="3" t="s">
        <v>10824</v>
      </c>
      <c r="E9761" s="34">
        <v>43186</v>
      </c>
      <c r="F9761" s="34">
        <v>43188</v>
      </c>
      <c r="G9761" s="3" t="s">
        <v>19</v>
      </c>
      <c r="H9761" s="3" t="s">
        <v>450</v>
      </c>
      <c r="I9761" s="3" t="s">
        <v>451</v>
      </c>
      <c r="J9761" s="3" t="s">
        <v>22</v>
      </c>
      <c r="K9761" s="3" t="s">
        <v>23</v>
      </c>
      <c r="L9761" s="3" t="s">
        <v>1466</v>
      </c>
      <c r="M9761" s="3" t="s">
        <v>315</v>
      </c>
      <c r="N9761" s="3">
        <v>23223</v>
      </c>
      <c r="O9761" s="3" t="s">
        <v>26</v>
      </c>
      <c r="P9761" s="3" t="s">
        <v>6013</v>
      </c>
      <c r="Q9761" s="3" t="s">
        <v>42</v>
      </c>
      <c r="R9761" s="3" t="s">
        <v>55</v>
      </c>
      <c r="S9761" s="3" t="s">
        <v>6014</v>
      </c>
      <c r="T9761" s="3">
        <v>332.94</v>
      </c>
      <c r="U9761" s="35" cm="1">
        <f t="array" ref="U9761">INDEX('Pricing Strategy'!$F$4:$F$71,MATCH(1,(Dataset!$O9761='Pricing Strategy'!$B$4:$B$71)*(Dataset!$Q9761='Pricing Strategy'!$C$4:$C$71)*(Dataset!$R9761='Pricing Strategy'!$D$4:$D$71),))</f>
        <v>0.35</v>
      </c>
      <c r="V9761" s="3">
        <f>Dataset!$T9761*(1-Dataset!$U9761)</f>
        <v>216.411</v>
      </c>
    </row>
    <row r="9762" spans="1:22" x14ac:dyDescent="0.3">
      <c r="A9762" s="32"/>
      <c r="C9762" s="3">
        <v>9757</v>
      </c>
      <c r="D9762" s="3" t="s">
        <v>10824</v>
      </c>
      <c r="E9762" s="34">
        <v>43186</v>
      </c>
      <c r="F9762" s="34">
        <v>43188</v>
      </c>
      <c r="G9762" s="3" t="s">
        <v>19</v>
      </c>
      <c r="H9762" s="3" t="s">
        <v>450</v>
      </c>
      <c r="I9762" s="3" t="s">
        <v>451</v>
      </c>
      <c r="J9762" s="3" t="s">
        <v>22</v>
      </c>
      <c r="K9762" s="3" t="s">
        <v>23</v>
      </c>
      <c r="L9762" s="3" t="s">
        <v>1466</v>
      </c>
      <c r="M9762" s="3" t="s">
        <v>315</v>
      </c>
      <c r="N9762" s="3">
        <v>23223</v>
      </c>
      <c r="O9762" s="3" t="s">
        <v>26</v>
      </c>
      <c r="P9762" s="3" t="s">
        <v>1105</v>
      </c>
      <c r="Q9762" s="3" t="s">
        <v>28</v>
      </c>
      <c r="R9762" s="3" t="s">
        <v>52</v>
      </c>
      <c r="S9762" s="3" t="s">
        <v>1106</v>
      </c>
      <c r="T9762" s="3">
        <v>292.10000000000002</v>
      </c>
      <c r="U9762" s="35" cm="1">
        <f t="array" ref="U9762">INDEX('Pricing Strategy'!$F$4:$F$71,MATCH(1,(Dataset!$O9762='Pricing Strategy'!$B$4:$B$71)*(Dataset!$Q9762='Pricing Strategy'!$C$4:$C$71)*(Dataset!$R9762='Pricing Strategy'!$D$4:$D$71),))</f>
        <v>0.3</v>
      </c>
      <c r="V9762" s="3">
        <f>Dataset!$T9762*(1-Dataset!$U9762)</f>
        <v>204.47</v>
      </c>
    </row>
    <row r="9763" spans="1:22" x14ac:dyDescent="0.3">
      <c r="A9763" s="32"/>
      <c r="C9763" s="3">
        <v>9758</v>
      </c>
      <c r="D9763" s="3" t="s">
        <v>10824</v>
      </c>
      <c r="E9763" s="34">
        <v>43186</v>
      </c>
      <c r="F9763" s="34">
        <v>43188</v>
      </c>
      <c r="G9763" s="3" t="s">
        <v>19</v>
      </c>
      <c r="H9763" s="3" t="s">
        <v>450</v>
      </c>
      <c r="I9763" s="3" t="s">
        <v>451</v>
      </c>
      <c r="J9763" s="3" t="s">
        <v>22</v>
      </c>
      <c r="K9763" s="3" t="s">
        <v>23</v>
      </c>
      <c r="L9763" s="3" t="s">
        <v>1466</v>
      </c>
      <c r="M9763" s="3" t="s">
        <v>315</v>
      </c>
      <c r="N9763" s="3">
        <v>23223</v>
      </c>
      <c r="O9763" s="3" t="s">
        <v>26</v>
      </c>
      <c r="P9763" s="3" t="s">
        <v>8860</v>
      </c>
      <c r="Q9763" s="3" t="s">
        <v>67</v>
      </c>
      <c r="R9763" s="3" t="s">
        <v>68</v>
      </c>
      <c r="S9763" s="3" t="s">
        <v>8861</v>
      </c>
      <c r="T9763" s="3">
        <v>206.1</v>
      </c>
      <c r="U9763" s="35" cm="1">
        <f t="array" ref="U9763">INDEX('Pricing Strategy'!$F$4:$F$71,MATCH(1,(Dataset!$O9763='Pricing Strategy'!$B$4:$B$71)*(Dataset!$Q9763='Pricing Strategy'!$C$4:$C$71)*(Dataset!$R9763='Pricing Strategy'!$D$4:$D$71),))</f>
        <v>0.25</v>
      </c>
      <c r="V9763" s="3">
        <f>Dataset!$T9763*(1-Dataset!$U9763)</f>
        <v>154.57499999999999</v>
      </c>
    </row>
    <row r="9764" spans="1:22" x14ac:dyDescent="0.3">
      <c r="A9764" s="32"/>
      <c r="C9764" s="3">
        <v>9759</v>
      </c>
      <c r="D9764" s="3" t="s">
        <v>10824</v>
      </c>
      <c r="E9764" s="34">
        <v>43186</v>
      </c>
      <c r="F9764" s="34">
        <v>43188</v>
      </c>
      <c r="G9764" s="3" t="s">
        <v>19</v>
      </c>
      <c r="H9764" s="3" t="s">
        <v>450</v>
      </c>
      <c r="I9764" s="3" t="s">
        <v>451</v>
      </c>
      <c r="J9764" s="3" t="s">
        <v>22</v>
      </c>
      <c r="K9764" s="3" t="s">
        <v>23</v>
      </c>
      <c r="L9764" s="3" t="s">
        <v>1466</v>
      </c>
      <c r="M9764" s="3" t="s">
        <v>315</v>
      </c>
      <c r="N9764" s="3">
        <v>23223</v>
      </c>
      <c r="O9764" s="3" t="s">
        <v>26</v>
      </c>
      <c r="P9764" s="3" t="s">
        <v>1028</v>
      </c>
      <c r="Q9764" s="3" t="s">
        <v>42</v>
      </c>
      <c r="R9764" s="3" t="s">
        <v>86</v>
      </c>
      <c r="S9764" s="3" t="s">
        <v>1029</v>
      </c>
      <c r="T9764" s="3">
        <v>17.64</v>
      </c>
      <c r="U9764" s="35" cm="1">
        <f t="array" ref="U9764">INDEX('Pricing Strategy'!$F$4:$F$71,MATCH(1,(Dataset!$O9764='Pricing Strategy'!$B$4:$B$71)*(Dataset!$Q9764='Pricing Strategy'!$C$4:$C$71)*(Dataset!$R9764='Pricing Strategy'!$D$4:$D$71),))</f>
        <v>0.25</v>
      </c>
      <c r="V9764" s="3">
        <f>Dataset!$T9764*(1-Dataset!$U9764)</f>
        <v>13.23</v>
      </c>
    </row>
    <row r="9765" spans="1:22" x14ac:dyDescent="0.3">
      <c r="A9765" s="32"/>
      <c r="C9765" s="3">
        <v>9760</v>
      </c>
      <c r="D9765" s="3" t="s">
        <v>10825</v>
      </c>
      <c r="E9765" s="34">
        <v>43039</v>
      </c>
      <c r="F9765" s="34">
        <v>43044</v>
      </c>
      <c r="G9765" s="3" t="s">
        <v>46</v>
      </c>
      <c r="H9765" s="3" t="s">
        <v>2059</v>
      </c>
      <c r="I9765" s="3" t="s">
        <v>2060</v>
      </c>
      <c r="J9765" s="3" t="s">
        <v>37</v>
      </c>
      <c r="K9765" s="3" t="s">
        <v>23</v>
      </c>
      <c r="L9765" s="3" t="s">
        <v>123</v>
      </c>
      <c r="M9765" s="3" t="s">
        <v>39</v>
      </c>
      <c r="N9765" s="3">
        <v>94109</v>
      </c>
      <c r="O9765" s="3" t="s">
        <v>40</v>
      </c>
      <c r="P9765" s="3" t="s">
        <v>4525</v>
      </c>
      <c r="Q9765" s="3" t="s">
        <v>28</v>
      </c>
      <c r="R9765" s="3" t="s">
        <v>32</v>
      </c>
      <c r="S9765" s="3" t="s">
        <v>4526</v>
      </c>
      <c r="T9765" s="3">
        <v>1403.92</v>
      </c>
      <c r="U9765" s="35" cm="1">
        <f t="array" ref="U9765">INDEX('Pricing Strategy'!$F$4:$F$71,MATCH(1,(Dataset!$O9765='Pricing Strategy'!$B$4:$B$71)*(Dataset!$Q9765='Pricing Strategy'!$C$4:$C$71)*(Dataset!$R9765='Pricing Strategy'!$D$4:$D$71),))</f>
        <v>0.45</v>
      </c>
      <c r="V9765" s="3">
        <f>Dataset!$T9765*(1-Dataset!$U9765)</f>
        <v>772.15600000000006</v>
      </c>
    </row>
    <row r="9766" spans="1:22" x14ac:dyDescent="0.3">
      <c r="A9766" s="32"/>
      <c r="C9766" s="3">
        <v>9761</v>
      </c>
      <c r="D9766" s="3" t="s">
        <v>10826</v>
      </c>
      <c r="E9766" s="34">
        <v>43408</v>
      </c>
      <c r="F9766" s="34">
        <v>43412</v>
      </c>
      <c r="G9766" s="3" t="s">
        <v>46</v>
      </c>
      <c r="H9766" s="3" t="s">
        <v>3820</v>
      </c>
      <c r="I9766" s="3" t="s">
        <v>3821</v>
      </c>
      <c r="J9766" s="3" t="s">
        <v>98</v>
      </c>
      <c r="K9766" s="3" t="s">
        <v>23</v>
      </c>
      <c r="L9766" s="3" t="s">
        <v>10827</v>
      </c>
      <c r="M9766" s="3" t="s">
        <v>1709</v>
      </c>
      <c r="N9766" s="3">
        <v>72762</v>
      </c>
      <c r="O9766" s="3" t="s">
        <v>26</v>
      </c>
      <c r="P9766" s="3" t="s">
        <v>6652</v>
      </c>
      <c r="Q9766" s="3" t="s">
        <v>42</v>
      </c>
      <c r="R9766" s="3" t="s">
        <v>64</v>
      </c>
      <c r="S9766" s="3" t="s">
        <v>6653</v>
      </c>
      <c r="T9766" s="3">
        <v>4.3</v>
      </c>
      <c r="U9766" s="35" cm="1">
        <f t="array" ref="U9766">INDEX('Pricing Strategy'!$F$4:$F$71,MATCH(1,(Dataset!$O9766='Pricing Strategy'!$B$4:$B$71)*(Dataset!$Q9766='Pricing Strategy'!$C$4:$C$71)*(Dataset!$R9766='Pricing Strategy'!$D$4:$D$71),))</f>
        <v>0.3</v>
      </c>
      <c r="V9766" s="3">
        <f>Dataset!$T9766*(1-Dataset!$U9766)</f>
        <v>3.01</v>
      </c>
    </row>
    <row r="9767" spans="1:22" x14ac:dyDescent="0.3">
      <c r="A9767" s="32"/>
      <c r="C9767" s="3">
        <v>9762</v>
      </c>
      <c r="D9767" s="3" t="s">
        <v>10828</v>
      </c>
      <c r="E9767" s="34">
        <v>42049</v>
      </c>
      <c r="F9767" s="34">
        <v>42053</v>
      </c>
      <c r="G9767" s="3" t="s">
        <v>46</v>
      </c>
      <c r="H9767" s="3" t="s">
        <v>4242</v>
      </c>
      <c r="I9767" s="3" t="s">
        <v>4243</v>
      </c>
      <c r="J9767" s="3" t="s">
        <v>37</v>
      </c>
      <c r="K9767" s="3" t="s">
        <v>23</v>
      </c>
      <c r="L9767" s="3" t="s">
        <v>91</v>
      </c>
      <c r="M9767" s="3" t="s">
        <v>92</v>
      </c>
      <c r="N9767" s="3">
        <v>98103</v>
      </c>
      <c r="O9767" s="3" t="s">
        <v>40</v>
      </c>
      <c r="P9767" s="3" t="s">
        <v>4421</v>
      </c>
      <c r="Q9767" s="3" t="s">
        <v>67</v>
      </c>
      <c r="R9767" s="3" t="s">
        <v>157</v>
      </c>
      <c r="S9767" s="3" t="s">
        <v>4422</v>
      </c>
      <c r="T9767" s="3">
        <v>239.97</v>
      </c>
      <c r="U9767" s="35" cm="1">
        <f t="array" ref="U9767">INDEX('Pricing Strategy'!$F$4:$F$71,MATCH(1,(Dataset!$O9767='Pricing Strategy'!$B$4:$B$71)*(Dataset!$Q9767='Pricing Strategy'!$C$4:$C$71)*(Dataset!$R9767='Pricing Strategy'!$D$4:$D$71),))</f>
        <v>0.45</v>
      </c>
      <c r="V9767" s="3">
        <f>Dataset!$T9767*(1-Dataset!$U9767)</f>
        <v>131.98350000000002</v>
      </c>
    </row>
    <row r="9768" spans="1:22" x14ac:dyDescent="0.3">
      <c r="A9768" s="32"/>
      <c r="C9768" s="3">
        <v>9763</v>
      </c>
      <c r="D9768" s="3" t="s">
        <v>10828</v>
      </c>
      <c r="E9768" s="34">
        <v>42049</v>
      </c>
      <c r="F9768" s="34">
        <v>42053</v>
      </c>
      <c r="G9768" s="3" t="s">
        <v>46</v>
      </c>
      <c r="H9768" s="3" t="s">
        <v>4242</v>
      </c>
      <c r="I9768" s="3" t="s">
        <v>4243</v>
      </c>
      <c r="J9768" s="3" t="s">
        <v>37</v>
      </c>
      <c r="K9768" s="3" t="s">
        <v>23</v>
      </c>
      <c r="L9768" s="3" t="s">
        <v>91</v>
      </c>
      <c r="M9768" s="3" t="s">
        <v>92</v>
      </c>
      <c r="N9768" s="3">
        <v>98103</v>
      </c>
      <c r="O9768" s="3" t="s">
        <v>40</v>
      </c>
      <c r="P9768" s="3" t="s">
        <v>5598</v>
      </c>
      <c r="Q9768" s="3" t="s">
        <v>42</v>
      </c>
      <c r="R9768" s="3" t="s">
        <v>74</v>
      </c>
      <c r="S9768" s="3" t="s">
        <v>5599</v>
      </c>
      <c r="T9768" s="3">
        <v>81.96</v>
      </c>
      <c r="U9768" s="35" cm="1">
        <f t="array" ref="U9768">INDEX('Pricing Strategy'!$F$4:$F$71,MATCH(1,(Dataset!$O9768='Pricing Strategy'!$B$4:$B$71)*(Dataset!$Q9768='Pricing Strategy'!$C$4:$C$71)*(Dataset!$R9768='Pricing Strategy'!$D$4:$D$71),))</f>
        <v>0.4</v>
      </c>
      <c r="V9768" s="3">
        <f>Dataset!$T9768*(1-Dataset!$U9768)</f>
        <v>49.175999999999995</v>
      </c>
    </row>
    <row r="9769" spans="1:22" x14ac:dyDescent="0.3">
      <c r="A9769" s="32"/>
      <c r="C9769" s="3">
        <v>9764</v>
      </c>
      <c r="D9769" s="3" t="s">
        <v>10828</v>
      </c>
      <c r="E9769" s="34">
        <v>42049</v>
      </c>
      <c r="F9769" s="34">
        <v>42053</v>
      </c>
      <c r="G9769" s="3" t="s">
        <v>46</v>
      </c>
      <c r="H9769" s="3" t="s">
        <v>4242</v>
      </c>
      <c r="I9769" s="3" t="s">
        <v>4243</v>
      </c>
      <c r="J9769" s="3" t="s">
        <v>37</v>
      </c>
      <c r="K9769" s="3" t="s">
        <v>23</v>
      </c>
      <c r="L9769" s="3" t="s">
        <v>91</v>
      </c>
      <c r="M9769" s="3" t="s">
        <v>92</v>
      </c>
      <c r="N9769" s="3">
        <v>98103</v>
      </c>
      <c r="O9769" s="3" t="s">
        <v>40</v>
      </c>
      <c r="P9769" s="3" t="s">
        <v>5898</v>
      </c>
      <c r="Q9769" s="3" t="s">
        <v>42</v>
      </c>
      <c r="R9769" s="3" t="s">
        <v>575</v>
      </c>
      <c r="S9769" s="3" t="s">
        <v>5899</v>
      </c>
      <c r="T9769" s="3">
        <v>238.62</v>
      </c>
      <c r="U9769" s="35" cm="1">
        <f t="array" ref="U9769">INDEX('Pricing Strategy'!$F$4:$F$71,MATCH(1,(Dataset!$O9769='Pricing Strategy'!$B$4:$B$71)*(Dataset!$Q9769='Pricing Strategy'!$C$4:$C$71)*(Dataset!$R9769='Pricing Strategy'!$D$4:$D$71),))</f>
        <v>0.45</v>
      </c>
      <c r="V9769" s="3">
        <f>Dataset!$T9769*(1-Dataset!$U9769)</f>
        <v>131.24100000000001</v>
      </c>
    </row>
    <row r="9770" spans="1:22" x14ac:dyDescent="0.3">
      <c r="A9770" s="32"/>
      <c r="C9770" s="3">
        <v>9765</v>
      </c>
      <c r="D9770" s="3" t="s">
        <v>10829</v>
      </c>
      <c r="E9770" s="34">
        <v>42173</v>
      </c>
      <c r="F9770" s="34">
        <v>42178</v>
      </c>
      <c r="G9770" s="3" t="s">
        <v>46</v>
      </c>
      <c r="H9770" s="3" t="s">
        <v>4176</v>
      </c>
      <c r="I9770" s="3" t="s">
        <v>4177</v>
      </c>
      <c r="J9770" s="3" t="s">
        <v>22</v>
      </c>
      <c r="K9770" s="3" t="s">
        <v>23</v>
      </c>
      <c r="L9770" s="3" t="s">
        <v>38</v>
      </c>
      <c r="M9770" s="3" t="s">
        <v>39</v>
      </c>
      <c r="N9770" s="3">
        <v>90036</v>
      </c>
      <c r="O9770" s="3" t="s">
        <v>40</v>
      </c>
      <c r="P9770" s="3" t="s">
        <v>610</v>
      </c>
      <c r="Q9770" s="3" t="s">
        <v>67</v>
      </c>
      <c r="R9770" s="3" t="s">
        <v>68</v>
      </c>
      <c r="S9770" s="3" t="s">
        <v>611</v>
      </c>
      <c r="T9770" s="3">
        <v>139.80000000000001</v>
      </c>
      <c r="U9770" s="35" cm="1">
        <f t="array" ref="U9770">INDEX('Pricing Strategy'!$F$4:$F$71,MATCH(1,(Dataset!$O9770='Pricing Strategy'!$B$4:$B$71)*(Dataset!$Q9770='Pricing Strategy'!$C$4:$C$71)*(Dataset!$R9770='Pricing Strategy'!$D$4:$D$71),))</f>
        <v>0.4</v>
      </c>
      <c r="V9770" s="3">
        <f>Dataset!$T9770*(1-Dataset!$U9770)</f>
        <v>83.88000000000001</v>
      </c>
    </row>
    <row r="9771" spans="1:22" x14ac:dyDescent="0.3">
      <c r="A9771" s="32"/>
      <c r="C9771" s="3">
        <v>9766</v>
      </c>
      <c r="D9771" s="3" t="s">
        <v>10830</v>
      </c>
      <c r="E9771" s="34">
        <v>43159</v>
      </c>
      <c r="F9771" s="34">
        <v>43165</v>
      </c>
      <c r="G9771" s="3" t="s">
        <v>46</v>
      </c>
      <c r="H9771" s="3" t="s">
        <v>4749</v>
      </c>
      <c r="I9771" s="3" t="s">
        <v>4750</v>
      </c>
      <c r="J9771" s="3" t="s">
        <v>22</v>
      </c>
      <c r="K9771" s="3" t="s">
        <v>23</v>
      </c>
      <c r="L9771" s="3" t="s">
        <v>3693</v>
      </c>
      <c r="M9771" s="3" t="s">
        <v>745</v>
      </c>
      <c r="N9771" s="3">
        <v>6457</v>
      </c>
      <c r="O9771" s="3" t="s">
        <v>144</v>
      </c>
      <c r="P9771" s="3" t="s">
        <v>4743</v>
      </c>
      <c r="Q9771" s="3" t="s">
        <v>42</v>
      </c>
      <c r="R9771" s="3" t="s">
        <v>71</v>
      </c>
      <c r="S9771" s="3" t="s">
        <v>4744</v>
      </c>
      <c r="T9771" s="3">
        <v>9.84</v>
      </c>
      <c r="U9771" s="35" cm="1">
        <f t="array" ref="U9771">INDEX('Pricing Strategy'!$F$4:$F$71,MATCH(1,(Dataset!$O9771='Pricing Strategy'!$B$4:$B$71)*(Dataset!$Q9771='Pricing Strategy'!$C$4:$C$71)*(Dataset!$R9771='Pricing Strategy'!$D$4:$D$71),))</f>
        <v>0.4</v>
      </c>
      <c r="V9771" s="3">
        <f>Dataset!$T9771*(1-Dataset!$U9771)</f>
        <v>5.9039999999999999</v>
      </c>
    </row>
    <row r="9772" spans="1:22" x14ac:dyDescent="0.3">
      <c r="A9772" s="32"/>
      <c r="C9772" s="3">
        <v>9767</v>
      </c>
      <c r="D9772" s="3" t="s">
        <v>10830</v>
      </c>
      <c r="E9772" s="34">
        <v>43159</v>
      </c>
      <c r="F9772" s="34">
        <v>43165</v>
      </c>
      <c r="G9772" s="3" t="s">
        <v>46</v>
      </c>
      <c r="H9772" s="3" t="s">
        <v>4749</v>
      </c>
      <c r="I9772" s="3" t="s">
        <v>4750</v>
      </c>
      <c r="J9772" s="3" t="s">
        <v>22</v>
      </c>
      <c r="K9772" s="3" t="s">
        <v>23</v>
      </c>
      <c r="L9772" s="3" t="s">
        <v>3693</v>
      </c>
      <c r="M9772" s="3" t="s">
        <v>745</v>
      </c>
      <c r="N9772" s="3">
        <v>6457</v>
      </c>
      <c r="O9772" s="3" t="s">
        <v>144</v>
      </c>
      <c r="P9772" s="3" t="s">
        <v>2199</v>
      </c>
      <c r="Q9772" s="3" t="s">
        <v>42</v>
      </c>
      <c r="R9772" s="3" t="s">
        <v>86</v>
      </c>
      <c r="S9772" s="3" t="s">
        <v>2200</v>
      </c>
      <c r="T9772" s="3">
        <v>7.78</v>
      </c>
      <c r="U9772" s="35" cm="1">
        <f t="array" ref="U9772">INDEX('Pricing Strategy'!$F$4:$F$71,MATCH(1,(Dataset!$O9772='Pricing Strategy'!$B$4:$B$71)*(Dataset!$Q9772='Pricing Strategy'!$C$4:$C$71)*(Dataset!$R9772='Pricing Strategy'!$D$4:$D$71),))</f>
        <v>0.4</v>
      </c>
      <c r="V9772" s="3">
        <f>Dataset!$T9772*(1-Dataset!$U9772)</f>
        <v>4.6680000000000001</v>
      </c>
    </row>
    <row r="9773" spans="1:22" x14ac:dyDescent="0.3">
      <c r="A9773" s="32"/>
      <c r="C9773" s="3">
        <v>9768</v>
      </c>
      <c r="D9773" s="3" t="s">
        <v>10831</v>
      </c>
      <c r="E9773" s="34">
        <v>43443</v>
      </c>
      <c r="F9773" s="34">
        <v>43449</v>
      </c>
      <c r="G9773" s="3" t="s">
        <v>46</v>
      </c>
      <c r="H9773" s="3" t="s">
        <v>4882</v>
      </c>
      <c r="I9773" s="3" t="s">
        <v>4883</v>
      </c>
      <c r="J9773" s="3" t="s">
        <v>22</v>
      </c>
      <c r="K9773" s="3" t="s">
        <v>23</v>
      </c>
      <c r="L9773" s="3" t="s">
        <v>6474</v>
      </c>
      <c r="M9773" s="3" t="s">
        <v>234</v>
      </c>
      <c r="N9773" s="3">
        <v>49505</v>
      </c>
      <c r="O9773" s="3" t="s">
        <v>101</v>
      </c>
      <c r="P9773" s="3" t="s">
        <v>4164</v>
      </c>
      <c r="Q9773" s="3" t="s">
        <v>42</v>
      </c>
      <c r="R9773" s="3" t="s">
        <v>71</v>
      </c>
      <c r="S9773" s="3" t="s">
        <v>4165</v>
      </c>
      <c r="T9773" s="3">
        <v>54.9</v>
      </c>
      <c r="U9773" s="35" cm="1">
        <f t="array" ref="U9773">INDEX('Pricing Strategy'!$F$4:$F$71,MATCH(1,(Dataset!$O9773='Pricing Strategy'!$B$4:$B$71)*(Dataset!$Q9773='Pricing Strategy'!$C$4:$C$71)*(Dataset!$R9773='Pricing Strategy'!$D$4:$D$71),))</f>
        <v>0.3</v>
      </c>
      <c r="V9773" s="3">
        <f>Dataset!$T9773*(1-Dataset!$U9773)</f>
        <v>38.43</v>
      </c>
    </row>
    <row r="9774" spans="1:22" x14ac:dyDescent="0.3">
      <c r="A9774" s="32"/>
      <c r="C9774" s="3">
        <v>9769</v>
      </c>
      <c r="D9774" s="3" t="s">
        <v>10832</v>
      </c>
      <c r="E9774" s="34">
        <v>43441</v>
      </c>
      <c r="F9774" s="34">
        <v>43448</v>
      </c>
      <c r="G9774" s="3" t="s">
        <v>46</v>
      </c>
      <c r="H9774" s="3" t="s">
        <v>3612</v>
      </c>
      <c r="I9774" s="3" t="s">
        <v>3613</v>
      </c>
      <c r="J9774" s="3" t="s">
        <v>98</v>
      </c>
      <c r="K9774" s="3" t="s">
        <v>23</v>
      </c>
      <c r="L9774" s="3" t="s">
        <v>123</v>
      </c>
      <c r="M9774" s="3" t="s">
        <v>39</v>
      </c>
      <c r="N9774" s="3">
        <v>94122</v>
      </c>
      <c r="O9774" s="3" t="s">
        <v>40</v>
      </c>
      <c r="P9774" s="3" t="s">
        <v>5352</v>
      </c>
      <c r="Q9774" s="3" t="s">
        <v>42</v>
      </c>
      <c r="R9774" s="3" t="s">
        <v>86</v>
      </c>
      <c r="S9774" s="3" t="s">
        <v>5353</v>
      </c>
      <c r="T9774" s="3">
        <v>50.04</v>
      </c>
      <c r="U9774" s="35" cm="1">
        <f t="array" ref="U9774">INDEX('Pricing Strategy'!$F$4:$F$71,MATCH(1,(Dataset!$O9774='Pricing Strategy'!$B$4:$B$71)*(Dataset!$Q9774='Pricing Strategy'!$C$4:$C$71)*(Dataset!$R9774='Pricing Strategy'!$D$4:$D$71),))</f>
        <v>0.4</v>
      </c>
      <c r="V9774" s="3">
        <f>Dataset!$T9774*(1-Dataset!$U9774)</f>
        <v>30.023999999999997</v>
      </c>
    </row>
    <row r="9775" spans="1:22" x14ac:dyDescent="0.3">
      <c r="A9775" s="32"/>
      <c r="C9775" s="3">
        <v>9770</v>
      </c>
      <c r="D9775" s="3" t="s">
        <v>10833</v>
      </c>
      <c r="E9775" s="34">
        <v>43063</v>
      </c>
      <c r="F9775" s="34">
        <v>43069</v>
      </c>
      <c r="G9775" s="3" t="s">
        <v>46</v>
      </c>
      <c r="H9775" s="3" t="s">
        <v>2802</v>
      </c>
      <c r="I9775" s="3" t="s">
        <v>2803</v>
      </c>
      <c r="J9775" s="3" t="s">
        <v>98</v>
      </c>
      <c r="K9775" s="3" t="s">
        <v>23</v>
      </c>
      <c r="L9775" s="3" t="s">
        <v>2332</v>
      </c>
      <c r="M9775" s="3" t="s">
        <v>50</v>
      </c>
      <c r="N9775" s="3">
        <v>33012</v>
      </c>
      <c r="O9775" s="3" t="s">
        <v>26</v>
      </c>
      <c r="P9775" s="3" t="s">
        <v>2357</v>
      </c>
      <c r="Q9775" s="3" t="s">
        <v>28</v>
      </c>
      <c r="R9775" s="3" t="s">
        <v>29</v>
      </c>
      <c r="S9775" s="3" t="s">
        <v>2358</v>
      </c>
      <c r="T9775" s="3">
        <v>339.92</v>
      </c>
      <c r="U9775" s="35" cm="1">
        <f t="array" ref="U9775">INDEX('Pricing Strategy'!$F$4:$F$71,MATCH(1,(Dataset!$O9775='Pricing Strategy'!$B$4:$B$71)*(Dataset!$Q9775='Pricing Strategy'!$C$4:$C$71)*(Dataset!$R9775='Pricing Strategy'!$D$4:$D$71),))</f>
        <v>0.35</v>
      </c>
      <c r="V9775" s="3">
        <f>Dataset!$T9775*(1-Dataset!$U9775)</f>
        <v>220.94800000000001</v>
      </c>
    </row>
    <row r="9776" spans="1:22" x14ac:dyDescent="0.3">
      <c r="A9776" s="32"/>
      <c r="C9776" s="3">
        <v>9771</v>
      </c>
      <c r="D9776" s="3" t="s">
        <v>10833</v>
      </c>
      <c r="E9776" s="34">
        <v>43063</v>
      </c>
      <c r="F9776" s="34">
        <v>43069</v>
      </c>
      <c r="G9776" s="3" t="s">
        <v>46</v>
      </c>
      <c r="H9776" s="3" t="s">
        <v>2802</v>
      </c>
      <c r="I9776" s="3" t="s">
        <v>2803</v>
      </c>
      <c r="J9776" s="3" t="s">
        <v>98</v>
      </c>
      <c r="K9776" s="3" t="s">
        <v>23</v>
      </c>
      <c r="L9776" s="3" t="s">
        <v>2332</v>
      </c>
      <c r="M9776" s="3" t="s">
        <v>50</v>
      </c>
      <c r="N9776" s="3">
        <v>33012</v>
      </c>
      <c r="O9776" s="3" t="s">
        <v>26</v>
      </c>
      <c r="P9776" s="3" t="s">
        <v>4510</v>
      </c>
      <c r="Q9776" s="3" t="s">
        <v>42</v>
      </c>
      <c r="R9776" s="3" t="s">
        <v>86</v>
      </c>
      <c r="S9776" s="3" t="s">
        <v>4511</v>
      </c>
      <c r="T9776" s="3">
        <v>10.528</v>
      </c>
      <c r="U9776" s="35" cm="1">
        <f t="array" ref="U9776">INDEX('Pricing Strategy'!$F$4:$F$71,MATCH(1,(Dataset!$O9776='Pricing Strategy'!$B$4:$B$71)*(Dataset!$Q9776='Pricing Strategy'!$C$4:$C$71)*(Dataset!$R9776='Pricing Strategy'!$D$4:$D$71),))</f>
        <v>0.25</v>
      </c>
      <c r="V9776" s="3">
        <f>Dataset!$T9776*(1-Dataset!$U9776)</f>
        <v>7.8960000000000008</v>
      </c>
    </row>
    <row r="9777" spans="1:22" x14ac:dyDescent="0.3">
      <c r="A9777" s="32"/>
      <c r="C9777" s="3">
        <v>9772</v>
      </c>
      <c r="D9777" s="3" t="s">
        <v>10833</v>
      </c>
      <c r="E9777" s="34">
        <v>43063</v>
      </c>
      <c r="F9777" s="34">
        <v>43069</v>
      </c>
      <c r="G9777" s="3" t="s">
        <v>46</v>
      </c>
      <c r="H9777" s="3" t="s">
        <v>2802</v>
      </c>
      <c r="I9777" s="3" t="s">
        <v>2803</v>
      </c>
      <c r="J9777" s="3" t="s">
        <v>98</v>
      </c>
      <c r="K9777" s="3" t="s">
        <v>23</v>
      </c>
      <c r="L9777" s="3" t="s">
        <v>2332</v>
      </c>
      <c r="M9777" s="3" t="s">
        <v>50</v>
      </c>
      <c r="N9777" s="3">
        <v>33012</v>
      </c>
      <c r="O9777" s="3" t="s">
        <v>26</v>
      </c>
      <c r="P9777" s="3" t="s">
        <v>5197</v>
      </c>
      <c r="Q9777" s="3" t="s">
        <v>42</v>
      </c>
      <c r="R9777" s="3" t="s">
        <v>74</v>
      </c>
      <c r="S9777" s="3" t="s">
        <v>5198</v>
      </c>
      <c r="T9777" s="3">
        <v>42.384</v>
      </c>
      <c r="U9777" s="35" cm="1">
        <f t="array" ref="U9777">INDEX('Pricing Strategy'!$F$4:$F$71,MATCH(1,(Dataset!$O9777='Pricing Strategy'!$B$4:$B$71)*(Dataset!$Q9777='Pricing Strategy'!$C$4:$C$71)*(Dataset!$R9777='Pricing Strategy'!$D$4:$D$71),))</f>
        <v>0.25</v>
      </c>
      <c r="V9777" s="3">
        <f>Dataset!$T9777*(1-Dataset!$U9777)</f>
        <v>31.788</v>
      </c>
    </row>
    <row r="9778" spans="1:22" x14ac:dyDescent="0.3">
      <c r="A9778" s="32"/>
      <c r="C9778" s="3">
        <v>9773</v>
      </c>
      <c r="D9778" s="3" t="s">
        <v>10834</v>
      </c>
      <c r="E9778" s="34">
        <v>42919</v>
      </c>
      <c r="F9778" s="34">
        <v>42919</v>
      </c>
      <c r="G9778" s="3" t="s">
        <v>1290</v>
      </c>
      <c r="H9778" s="3" t="s">
        <v>4433</v>
      </c>
      <c r="I9778" s="3" t="s">
        <v>4434</v>
      </c>
      <c r="J9778" s="3" t="s">
        <v>37</v>
      </c>
      <c r="K9778" s="3" t="s">
        <v>23</v>
      </c>
      <c r="L9778" s="3" t="s">
        <v>142</v>
      </c>
      <c r="M9778" s="3" t="s">
        <v>143</v>
      </c>
      <c r="N9778" s="3">
        <v>19143</v>
      </c>
      <c r="O9778" s="3" t="s">
        <v>144</v>
      </c>
      <c r="P9778" s="3" t="s">
        <v>4342</v>
      </c>
      <c r="Q9778" s="3" t="s">
        <v>42</v>
      </c>
      <c r="R9778" s="3" t="s">
        <v>86</v>
      </c>
      <c r="S9778" s="3" t="s">
        <v>4343</v>
      </c>
      <c r="T9778" s="3">
        <v>123.92</v>
      </c>
      <c r="U9778" s="35" cm="1">
        <f t="array" ref="U9778">INDEX('Pricing Strategy'!$F$4:$F$71,MATCH(1,(Dataset!$O9778='Pricing Strategy'!$B$4:$B$71)*(Dataset!$Q9778='Pricing Strategy'!$C$4:$C$71)*(Dataset!$R9778='Pricing Strategy'!$D$4:$D$71),))</f>
        <v>0.4</v>
      </c>
      <c r="V9778" s="3">
        <f>Dataset!$T9778*(1-Dataset!$U9778)</f>
        <v>74.352000000000004</v>
      </c>
    </row>
    <row r="9779" spans="1:22" x14ac:dyDescent="0.3">
      <c r="A9779" s="32"/>
      <c r="C9779" s="3">
        <v>9774</v>
      </c>
      <c r="D9779" s="3" t="s">
        <v>10835</v>
      </c>
      <c r="E9779" s="34">
        <v>42912</v>
      </c>
      <c r="F9779" s="34">
        <v>42919</v>
      </c>
      <c r="G9779" s="3" t="s">
        <v>46</v>
      </c>
      <c r="H9779" s="3" t="s">
        <v>3534</v>
      </c>
      <c r="I9779" s="3" t="s">
        <v>3535</v>
      </c>
      <c r="J9779" s="3" t="s">
        <v>22</v>
      </c>
      <c r="K9779" s="3" t="s">
        <v>23</v>
      </c>
      <c r="L9779" s="3" t="s">
        <v>1738</v>
      </c>
      <c r="M9779" s="3" t="s">
        <v>1272</v>
      </c>
      <c r="N9779" s="3">
        <v>30318</v>
      </c>
      <c r="O9779" s="3" t="s">
        <v>26</v>
      </c>
      <c r="P9779" s="3" t="s">
        <v>7191</v>
      </c>
      <c r="Q9779" s="3" t="s">
        <v>67</v>
      </c>
      <c r="R9779" s="3" t="s">
        <v>68</v>
      </c>
      <c r="S9779" s="3" t="s">
        <v>7192</v>
      </c>
      <c r="T9779" s="3">
        <v>135.94999999999999</v>
      </c>
      <c r="U9779" s="35" cm="1">
        <f t="array" ref="U9779">INDEX('Pricing Strategy'!$F$4:$F$71,MATCH(1,(Dataset!$O9779='Pricing Strategy'!$B$4:$B$71)*(Dataset!$Q9779='Pricing Strategy'!$C$4:$C$71)*(Dataset!$R9779='Pricing Strategy'!$D$4:$D$71),))</f>
        <v>0.25</v>
      </c>
      <c r="V9779" s="3">
        <f>Dataset!$T9779*(1-Dataset!$U9779)</f>
        <v>101.96249999999999</v>
      </c>
    </row>
    <row r="9780" spans="1:22" x14ac:dyDescent="0.3">
      <c r="A9780" s="32"/>
      <c r="C9780" s="3">
        <v>9775</v>
      </c>
      <c r="D9780" s="3" t="s">
        <v>10836</v>
      </c>
      <c r="E9780" s="34">
        <v>42211</v>
      </c>
      <c r="F9780" s="34">
        <v>42215</v>
      </c>
      <c r="G9780" s="3" t="s">
        <v>46</v>
      </c>
      <c r="H9780" s="3" t="s">
        <v>1418</v>
      </c>
      <c r="I9780" s="3" t="s">
        <v>1419</v>
      </c>
      <c r="J9780" s="3" t="s">
        <v>22</v>
      </c>
      <c r="K9780" s="3" t="s">
        <v>23</v>
      </c>
      <c r="L9780" s="3" t="s">
        <v>676</v>
      </c>
      <c r="M9780" s="3" t="s">
        <v>100</v>
      </c>
      <c r="N9780" s="3">
        <v>78207</v>
      </c>
      <c r="O9780" s="3" t="s">
        <v>101</v>
      </c>
      <c r="P9780" s="3" t="s">
        <v>1255</v>
      </c>
      <c r="Q9780" s="3" t="s">
        <v>42</v>
      </c>
      <c r="R9780" s="3" t="s">
        <v>71</v>
      </c>
      <c r="S9780" s="3" t="s">
        <v>1256</v>
      </c>
      <c r="T9780" s="3">
        <v>2177.5839999999998</v>
      </c>
      <c r="U9780" s="35" cm="1">
        <f t="array" ref="U9780">INDEX('Pricing Strategy'!$F$4:$F$71,MATCH(1,(Dataset!$O9780='Pricing Strategy'!$B$4:$B$71)*(Dataset!$Q9780='Pricing Strategy'!$C$4:$C$71)*(Dataset!$R9780='Pricing Strategy'!$D$4:$D$71),))</f>
        <v>0.3</v>
      </c>
      <c r="V9780" s="3">
        <f>Dataset!$T9780*(1-Dataset!$U9780)</f>
        <v>1524.3087999999998</v>
      </c>
    </row>
    <row r="9781" spans="1:22" x14ac:dyDescent="0.3">
      <c r="A9781" s="32"/>
      <c r="C9781" s="3">
        <v>9776</v>
      </c>
      <c r="D9781" s="3" t="s">
        <v>10836</v>
      </c>
      <c r="E9781" s="34">
        <v>42211</v>
      </c>
      <c r="F9781" s="34">
        <v>42215</v>
      </c>
      <c r="G9781" s="3" t="s">
        <v>46</v>
      </c>
      <c r="H9781" s="3" t="s">
        <v>1418</v>
      </c>
      <c r="I9781" s="3" t="s">
        <v>1419</v>
      </c>
      <c r="J9781" s="3" t="s">
        <v>22</v>
      </c>
      <c r="K9781" s="3" t="s">
        <v>23</v>
      </c>
      <c r="L9781" s="3" t="s">
        <v>676</v>
      </c>
      <c r="M9781" s="3" t="s">
        <v>100</v>
      </c>
      <c r="N9781" s="3">
        <v>78207</v>
      </c>
      <c r="O9781" s="3" t="s">
        <v>101</v>
      </c>
      <c r="P9781" s="3" t="s">
        <v>6244</v>
      </c>
      <c r="Q9781" s="3" t="s">
        <v>28</v>
      </c>
      <c r="R9781" s="3" t="s">
        <v>61</v>
      </c>
      <c r="S9781" s="3" t="s">
        <v>6245</v>
      </c>
      <c r="T9781" s="3">
        <v>17.495999999999999</v>
      </c>
      <c r="U9781" s="35" cm="1">
        <f t="array" ref="U9781">INDEX('Pricing Strategy'!$F$4:$F$71,MATCH(1,(Dataset!$O9781='Pricing Strategy'!$B$4:$B$71)*(Dataset!$Q9781='Pricing Strategy'!$C$4:$C$71)*(Dataset!$R9781='Pricing Strategy'!$D$4:$D$71),))</f>
        <v>0.3</v>
      </c>
      <c r="V9781" s="3">
        <f>Dataset!$T9781*(1-Dataset!$U9781)</f>
        <v>12.247199999999998</v>
      </c>
    </row>
    <row r="9782" spans="1:22" x14ac:dyDescent="0.3">
      <c r="A9782" s="32"/>
      <c r="C9782" s="3">
        <v>9777</v>
      </c>
      <c r="D9782" s="3" t="s">
        <v>10836</v>
      </c>
      <c r="E9782" s="34">
        <v>42211</v>
      </c>
      <c r="F9782" s="34">
        <v>42215</v>
      </c>
      <c r="G9782" s="3" t="s">
        <v>46</v>
      </c>
      <c r="H9782" s="3" t="s">
        <v>1418</v>
      </c>
      <c r="I9782" s="3" t="s">
        <v>1419</v>
      </c>
      <c r="J9782" s="3" t="s">
        <v>22</v>
      </c>
      <c r="K9782" s="3" t="s">
        <v>23</v>
      </c>
      <c r="L9782" s="3" t="s">
        <v>676</v>
      </c>
      <c r="M9782" s="3" t="s">
        <v>100</v>
      </c>
      <c r="N9782" s="3">
        <v>78207</v>
      </c>
      <c r="O9782" s="3" t="s">
        <v>101</v>
      </c>
      <c r="P9782" s="3" t="s">
        <v>1199</v>
      </c>
      <c r="Q9782" s="3" t="s">
        <v>42</v>
      </c>
      <c r="R9782" s="3" t="s">
        <v>71</v>
      </c>
      <c r="S9782" s="3" t="s">
        <v>1200</v>
      </c>
      <c r="T9782" s="3">
        <v>16.783999999999999</v>
      </c>
      <c r="U9782" s="35" cm="1">
        <f t="array" ref="U9782">INDEX('Pricing Strategy'!$F$4:$F$71,MATCH(1,(Dataset!$O9782='Pricing Strategy'!$B$4:$B$71)*(Dataset!$Q9782='Pricing Strategy'!$C$4:$C$71)*(Dataset!$R9782='Pricing Strategy'!$D$4:$D$71),))</f>
        <v>0.3</v>
      </c>
      <c r="V9782" s="3">
        <f>Dataset!$T9782*(1-Dataset!$U9782)</f>
        <v>11.748799999999999</v>
      </c>
    </row>
    <row r="9783" spans="1:22" x14ac:dyDescent="0.3">
      <c r="A9783" s="32"/>
      <c r="C9783" s="3">
        <v>9778</v>
      </c>
      <c r="D9783" s="3" t="s">
        <v>10836</v>
      </c>
      <c r="E9783" s="34">
        <v>42211</v>
      </c>
      <c r="F9783" s="34">
        <v>42215</v>
      </c>
      <c r="G9783" s="3" t="s">
        <v>46</v>
      </c>
      <c r="H9783" s="3" t="s">
        <v>1418</v>
      </c>
      <c r="I9783" s="3" t="s">
        <v>1419</v>
      </c>
      <c r="J9783" s="3" t="s">
        <v>22</v>
      </c>
      <c r="K9783" s="3" t="s">
        <v>23</v>
      </c>
      <c r="L9783" s="3" t="s">
        <v>676</v>
      </c>
      <c r="M9783" s="3" t="s">
        <v>100</v>
      </c>
      <c r="N9783" s="3">
        <v>78207</v>
      </c>
      <c r="O9783" s="3" t="s">
        <v>101</v>
      </c>
      <c r="P9783" s="3" t="s">
        <v>1316</v>
      </c>
      <c r="Q9783" s="3" t="s">
        <v>67</v>
      </c>
      <c r="R9783" s="3" t="s">
        <v>157</v>
      </c>
      <c r="S9783" s="3" t="s">
        <v>1317</v>
      </c>
      <c r="T9783" s="3">
        <v>431.13600000000002</v>
      </c>
      <c r="U9783" s="35" cm="1">
        <f t="array" ref="U9783">INDEX('Pricing Strategy'!$F$4:$F$71,MATCH(1,(Dataset!$O9783='Pricing Strategy'!$B$4:$B$71)*(Dataset!$Q9783='Pricing Strategy'!$C$4:$C$71)*(Dataset!$R9783='Pricing Strategy'!$D$4:$D$71),))</f>
        <v>0.35</v>
      </c>
      <c r="V9783" s="3">
        <f>Dataset!$T9783*(1-Dataset!$U9783)</f>
        <v>280.23840000000001</v>
      </c>
    </row>
    <row r="9784" spans="1:22" x14ac:dyDescent="0.3">
      <c r="A9784" s="32"/>
      <c r="C9784" s="3">
        <v>9779</v>
      </c>
      <c r="D9784" s="3" t="s">
        <v>10836</v>
      </c>
      <c r="E9784" s="34">
        <v>42211</v>
      </c>
      <c r="F9784" s="34">
        <v>42215</v>
      </c>
      <c r="G9784" s="3" t="s">
        <v>46</v>
      </c>
      <c r="H9784" s="3" t="s">
        <v>1418</v>
      </c>
      <c r="I9784" s="3" t="s">
        <v>1419</v>
      </c>
      <c r="J9784" s="3" t="s">
        <v>22</v>
      </c>
      <c r="K9784" s="3" t="s">
        <v>23</v>
      </c>
      <c r="L9784" s="3" t="s">
        <v>676</v>
      </c>
      <c r="M9784" s="3" t="s">
        <v>100</v>
      </c>
      <c r="N9784" s="3">
        <v>78207</v>
      </c>
      <c r="O9784" s="3" t="s">
        <v>101</v>
      </c>
      <c r="P9784" s="3" t="s">
        <v>896</v>
      </c>
      <c r="Q9784" s="3" t="s">
        <v>42</v>
      </c>
      <c r="R9784" s="3" t="s">
        <v>71</v>
      </c>
      <c r="S9784" s="3" t="s">
        <v>897</v>
      </c>
      <c r="T9784" s="3">
        <v>8.8800000000000008</v>
      </c>
      <c r="U9784" s="35" cm="1">
        <f t="array" ref="U9784">INDEX('Pricing Strategy'!$F$4:$F$71,MATCH(1,(Dataset!$O9784='Pricing Strategy'!$B$4:$B$71)*(Dataset!$Q9784='Pricing Strategy'!$C$4:$C$71)*(Dataset!$R9784='Pricing Strategy'!$D$4:$D$71),))</f>
        <v>0.3</v>
      </c>
      <c r="V9784" s="3">
        <f>Dataset!$T9784*(1-Dataset!$U9784)</f>
        <v>6.2160000000000002</v>
      </c>
    </row>
    <row r="9785" spans="1:22" x14ac:dyDescent="0.3">
      <c r="A9785" s="32"/>
      <c r="C9785" s="3">
        <v>9780</v>
      </c>
      <c r="D9785" s="3" t="s">
        <v>10836</v>
      </c>
      <c r="E9785" s="34">
        <v>42211</v>
      </c>
      <c r="F9785" s="34">
        <v>42215</v>
      </c>
      <c r="G9785" s="3" t="s">
        <v>46</v>
      </c>
      <c r="H9785" s="3" t="s">
        <v>1418</v>
      </c>
      <c r="I9785" s="3" t="s">
        <v>1419</v>
      </c>
      <c r="J9785" s="3" t="s">
        <v>22</v>
      </c>
      <c r="K9785" s="3" t="s">
        <v>23</v>
      </c>
      <c r="L9785" s="3" t="s">
        <v>676</v>
      </c>
      <c r="M9785" s="3" t="s">
        <v>100</v>
      </c>
      <c r="N9785" s="3">
        <v>78207</v>
      </c>
      <c r="O9785" s="3" t="s">
        <v>101</v>
      </c>
      <c r="P9785" s="3" t="s">
        <v>4827</v>
      </c>
      <c r="Q9785" s="3" t="s">
        <v>42</v>
      </c>
      <c r="R9785" s="3" t="s">
        <v>74</v>
      </c>
      <c r="S9785" s="3" t="s">
        <v>4828</v>
      </c>
      <c r="T9785" s="3">
        <v>4.8360000000000003</v>
      </c>
      <c r="U9785" s="35" cm="1">
        <f t="array" ref="U9785">INDEX('Pricing Strategy'!$F$4:$F$71,MATCH(1,(Dataset!$O9785='Pricing Strategy'!$B$4:$B$71)*(Dataset!$Q9785='Pricing Strategy'!$C$4:$C$71)*(Dataset!$R9785='Pricing Strategy'!$D$4:$D$71),))</f>
        <v>0.3</v>
      </c>
      <c r="V9785" s="3">
        <f>Dataset!$T9785*(1-Dataset!$U9785)</f>
        <v>3.3852000000000002</v>
      </c>
    </row>
    <row r="9786" spans="1:22" x14ac:dyDescent="0.3">
      <c r="A9786" s="32"/>
      <c r="C9786" s="3">
        <v>9781</v>
      </c>
      <c r="D9786" s="3" t="s">
        <v>10837</v>
      </c>
      <c r="E9786" s="34">
        <v>42992</v>
      </c>
      <c r="F9786" s="34">
        <v>42996</v>
      </c>
      <c r="G9786" s="3" t="s">
        <v>46</v>
      </c>
      <c r="H9786" s="3" t="s">
        <v>482</v>
      </c>
      <c r="I9786" s="3" t="s">
        <v>483</v>
      </c>
      <c r="J9786" s="3" t="s">
        <v>22</v>
      </c>
      <c r="K9786" s="3" t="s">
        <v>23</v>
      </c>
      <c r="L9786" s="3" t="s">
        <v>1173</v>
      </c>
      <c r="M9786" s="3" t="s">
        <v>263</v>
      </c>
      <c r="N9786" s="3">
        <v>11561</v>
      </c>
      <c r="O9786" s="3" t="s">
        <v>144</v>
      </c>
      <c r="P9786" s="3" t="s">
        <v>5241</v>
      </c>
      <c r="Q9786" s="3" t="s">
        <v>67</v>
      </c>
      <c r="R9786" s="3" t="s">
        <v>68</v>
      </c>
      <c r="S9786" s="3" t="s">
        <v>5242</v>
      </c>
      <c r="T9786" s="3">
        <v>437.85</v>
      </c>
      <c r="U9786" s="35" cm="1">
        <f t="array" ref="U9786">INDEX('Pricing Strategy'!$F$4:$F$71,MATCH(1,(Dataset!$O9786='Pricing Strategy'!$B$4:$B$71)*(Dataset!$Q9786='Pricing Strategy'!$C$4:$C$71)*(Dataset!$R9786='Pricing Strategy'!$D$4:$D$71),))</f>
        <v>0.4</v>
      </c>
      <c r="V9786" s="3">
        <f>Dataset!$T9786*(1-Dataset!$U9786)</f>
        <v>262.70999999999998</v>
      </c>
    </row>
    <row r="9787" spans="1:22" x14ac:dyDescent="0.3">
      <c r="A9787" s="32"/>
      <c r="C9787" s="3">
        <v>9782</v>
      </c>
      <c r="D9787" s="3" t="s">
        <v>10837</v>
      </c>
      <c r="E9787" s="34">
        <v>42992</v>
      </c>
      <c r="F9787" s="34">
        <v>42996</v>
      </c>
      <c r="G9787" s="3" t="s">
        <v>46</v>
      </c>
      <c r="H9787" s="3" t="s">
        <v>482</v>
      </c>
      <c r="I9787" s="3" t="s">
        <v>483</v>
      </c>
      <c r="J9787" s="3" t="s">
        <v>22</v>
      </c>
      <c r="K9787" s="3" t="s">
        <v>23</v>
      </c>
      <c r="L9787" s="3" t="s">
        <v>1173</v>
      </c>
      <c r="M9787" s="3" t="s">
        <v>263</v>
      </c>
      <c r="N9787" s="3">
        <v>11561</v>
      </c>
      <c r="O9787" s="3" t="s">
        <v>144</v>
      </c>
      <c r="P9787" s="3" t="s">
        <v>4729</v>
      </c>
      <c r="Q9787" s="3" t="s">
        <v>42</v>
      </c>
      <c r="R9787" s="3" t="s">
        <v>71</v>
      </c>
      <c r="S9787" s="3" t="s">
        <v>4730</v>
      </c>
      <c r="T9787" s="3">
        <v>673.56799999999998</v>
      </c>
      <c r="U9787" s="35" cm="1">
        <f t="array" ref="U9787">INDEX('Pricing Strategy'!$F$4:$F$71,MATCH(1,(Dataset!$O9787='Pricing Strategy'!$B$4:$B$71)*(Dataset!$Q9787='Pricing Strategy'!$C$4:$C$71)*(Dataset!$R9787='Pricing Strategy'!$D$4:$D$71),))</f>
        <v>0.4</v>
      </c>
      <c r="V9787" s="3">
        <f>Dataset!$T9787*(1-Dataset!$U9787)</f>
        <v>404.14079999999996</v>
      </c>
    </row>
    <row r="9788" spans="1:22" x14ac:dyDescent="0.3">
      <c r="A9788" s="32"/>
      <c r="C9788" s="3">
        <v>9783</v>
      </c>
      <c r="D9788" s="3" t="s">
        <v>10838</v>
      </c>
      <c r="E9788" s="34">
        <v>42521</v>
      </c>
      <c r="F9788" s="34">
        <v>42523</v>
      </c>
      <c r="G9788" s="3" t="s">
        <v>19</v>
      </c>
      <c r="H9788" s="3" t="s">
        <v>5328</v>
      </c>
      <c r="I9788" s="3" t="s">
        <v>5329</v>
      </c>
      <c r="J9788" s="3" t="s">
        <v>37</v>
      </c>
      <c r="K9788" s="3" t="s">
        <v>23</v>
      </c>
      <c r="L9788" s="3" t="s">
        <v>4830</v>
      </c>
      <c r="M9788" s="3" t="s">
        <v>787</v>
      </c>
      <c r="N9788" s="3">
        <v>7501</v>
      </c>
      <c r="O9788" s="3" t="s">
        <v>144</v>
      </c>
      <c r="P9788" s="3" t="s">
        <v>2015</v>
      </c>
      <c r="Q9788" s="3" t="s">
        <v>42</v>
      </c>
      <c r="R9788" s="3" t="s">
        <v>86</v>
      </c>
      <c r="S9788" s="3" t="s">
        <v>2016</v>
      </c>
      <c r="T9788" s="3">
        <v>274.8</v>
      </c>
      <c r="U9788" s="35" cm="1">
        <f t="array" ref="U9788">INDEX('Pricing Strategy'!$F$4:$F$71,MATCH(1,(Dataset!$O9788='Pricing Strategy'!$B$4:$B$71)*(Dataset!$Q9788='Pricing Strategy'!$C$4:$C$71)*(Dataset!$R9788='Pricing Strategy'!$D$4:$D$71),))</f>
        <v>0.4</v>
      </c>
      <c r="V9788" s="3">
        <f>Dataset!$T9788*(1-Dataset!$U9788)</f>
        <v>164.88</v>
      </c>
    </row>
    <row r="9789" spans="1:22" x14ac:dyDescent="0.3">
      <c r="A9789" s="32"/>
      <c r="C9789" s="3">
        <v>9784</v>
      </c>
      <c r="D9789" s="3" t="s">
        <v>10838</v>
      </c>
      <c r="E9789" s="34">
        <v>42521</v>
      </c>
      <c r="F9789" s="34">
        <v>42523</v>
      </c>
      <c r="G9789" s="3" t="s">
        <v>19</v>
      </c>
      <c r="H9789" s="3" t="s">
        <v>5328</v>
      </c>
      <c r="I9789" s="3" t="s">
        <v>5329</v>
      </c>
      <c r="J9789" s="3" t="s">
        <v>37</v>
      </c>
      <c r="K9789" s="3" t="s">
        <v>23</v>
      </c>
      <c r="L9789" s="3" t="s">
        <v>4830</v>
      </c>
      <c r="M9789" s="3" t="s">
        <v>787</v>
      </c>
      <c r="N9789" s="3">
        <v>7501</v>
      </c>
      <c r="O9789" s="3" t="s">
        <v>144</v>
      </c>
      <c r="P9789" s="3" t="s">
        <v>3224</v>
      </c>
      <c r="Q9789" s="3" t="s">
        <v>42</v>
      </c>
      <c r="R9789" s="3" t="s">
        <v>55</v>
      </c>
      <c r="S9789" s="3" t="s">
        <v>3225</v>
      </c>
      <c r="T9789" s="3">
        <v>62.18</v>
      </c>
      <c r="U9789" s="35" cm="1">
        <f t="array" ref="U9789">INDEX('Pricing Strategy'!$F$4:$F$71,MATCH(1,(Dataset!$O9789='Pricing Strategy'!$B$4:$B$71)*(Dataset!$Q9789='Pricing Strategy'!$C$4:$C$71)*(Dataset!$R9789='Pricing Strategy'!$D$4:$D$71),))</f>
        <v>0.5</v>
      </c>
      <c r="V9789" s="3">
        <f>Dataset!$T9789*(1-Dataset!$U9789)</f>
        <v>31.09</v>
      </c>
    </row>
    <row r="9790" spans="1:22" x14ac:dyDescent="0.3">
      <c r="A9790" s="32"/>
      <c r="C9790" s="3">
        <v>9785</v>
      </c>
      <c r="D9790" s="3" t="s">
        <v>10838</v>
      </c>
      <c r="E9790" s="34">
        <v>42521</v>
      </c>
      <c r="F9790" s="34">
        <v>42523</v>
      </c>
      <c r="G9790" s="3" t="s">
        <v>19</v>
      </c>
      <c r="H9790" s="3" t="s">
        <v>5328</v>
      </c>
      <c r="I9790" s="3" t="s">
        <v>5329</v>
      </c>
      <c r="J9790" s="3" t="s">
        <v>37</v>
      </c>
      <c r="K9790" s="3" t="s">
        <v>23</v>
      </c>
      <c r="L9790" s="3" t="s">
        <v>4830</v>
      </c>
      <c r="M9790" s="3" t="s">
        <v>787</v>
      </c>
      <c r="N9790" s="3">
        <v>7501</v>
      </c>
      <c r="O9790" s="3" t="s">
        <v>144</v>
      </c>
      <c r="P9790" s="3" t="s">
        <v>5692</v>
      </c>
      <c r="Q9790" s="3" t="s">
        <v>28</v>
      </c>
      <c r="R9790" s="3" t="s">
        <v>61</v>
      </c>
      <c r="S9790" s="3" t="s">
        <v>5693</v>
      </c>
      <c r="T9790" s="3">
        <v>8.2799999999999994</v>
      </c>
      <c r="U9790" s="35" cm="1">
        <f t="array" ref="U9790">INDEX('Pricing Strategy'!$F$4:$F$71,MATCH(1,(Dataset!$O9790='Pricing Strategy'!$B$4:$B$71)*(Dataset!$Q9790='Pricing Strategy'!$C$4:$C$71)*(Dataset!$R9790='Pricing Strategy'!$D$4:$D$71),))</f>
        <v>0.4</v>
      </c>
      <c r="V9790" s="3">
        <f>Dataset!$T9790*(1-Dataset!$U9790)</f>
        <v>4.9679999999999991</v>
      </c>
    </row>
    <row r="9791" spans="1:22" x14ac:dyDescent="0.3">
      <c r="A9791" s="32"/>
      <c r="C9791" s="3">
        <v>9786</v>
      </c>
      <c r="D9791" s="3" t="s">
        <v>10839</v>
      </c>
      <c r="E9791" s="34">
        <v>42499</v>
      </c>
      <c r="F9791" s="34">
        <v>42503</v>
      </c>
      <c r="G9791" s="3" t="s">
        <v>46</v>
      </c>
      <c r="H9791" s="3" t="s">
        <v>2100</v>
      </c>
      <c r="I9791" s="3" t="s">
        <v>2101</v>
      </c>
      <c r="J9791" s="3" t="s">
        <v>22</v>
      </c>
      <c r="K9791" s="3" t="s">
        <v>23</v>
      </c>
      <c r="L9791" s="3" t="s">
        <v>1475</v>
      </c>
      <c r="M9791" s="3" t="s">
        <v>25</v>
      </c>
      <c r="N9791" s="3">
        <v>40214</v>
      </c>
      <c r="O9791" s="3" t="s">
        <v>26</v>
      </c>
      <c r="P9791" s="3" t="s">
        <v>6552</v>
      </c>
      <c r="Q9791" s="3" t="s">
        <v>42</v>
      </c>
      <c r="R9791" s="3" t="s">
        <v>71</v>
      </c>
      <c r="S9791" s="3" t="s">
        <v>6553</v>
      </c>
      <c r="T9791" s="3">
        <v>48.81</v>
      </c>
      <c r="U9791" s="35" cm="1">
        <f t="array" ref="U9791">INDEX('Pricing Strategy'!$F$4:$F$71,MATCH(1,(Dataset!$O9791='Pricing Strategy'!$B$4:$B$71)*(Dataset!$Q9791='Pricing Strategy'!$C$4:$C$71)*(Dataset!$R9791='Pricing Strategy'!$D$4:$D$71),))</f>
        <v>0.25</v>
      </c>
      <c r="V9791" s="3">
        <f>Dataset!$T9791*(1-Dataset!$U9791)</f>
        <v>36.607500000000002</v>
      </c>
    </row>
    <row r="9792" spans="1:22" x14ac:dyDescent="0.3">
      <c r="A9792" s="32"/>
      <c r="C9792" s="3">
        <v>9787</v>
      </c>
      <c r="D9792" s="3" t="s">
        <v>10840</v>
      </c>
      <c r="E9792" s="34">
        <v>42313</v>
      </c>
      <c r="F9792" s="34">
        <v>42313</v>
      </c>
      <c r="G9792" s="3" t="s">
        <v>1290</v>
      </c>
      <c r="H9792" s="3" t="s">
        <v>8372</v>
      </c>
      <c r="I9792" s="3" t="s">
        <v>8373</v>
      </c>
      <c r="J9792" s="3" t="s">
        <v>22</v>
      </c>
      <c r="K9792" s="3" t="s">
        <v>23</v>
      </c>
      <c r="L9792" s="3" t="s">
        <v>7560</v>
      </c>
      <c r="M9792" s="3" t="s">
        <v>315</v>
      </c>
      <c r="N9792" s="3">
        <v>23666</v>
      </c>
      <c r="O9792" s="3" t="s">
        <v>26</v>
      </c>
      <c r="P9792" s="3" t="s">
        <v>4583</v>
      </c>
      <c r="Q9792" s="3" t="s">
        <v>28</v>
      </c>
      <c r="R9792" s="3" t="s">
        <v>32</v>
      </c>
      <c r="S9792" s="3" t="s">
        <v>4584</v>
      </c>
      <c r="T9792" s="3">
        <v>149.9</v>
      </c>
      <c r="U9792" s="35" cm="1">
        <f t="array" ref="U9792">INDEX('Pricing Strategy'!$F$4:$F$71,MATCH(1,(Dataset!$O9792='Pricing Strategy'!$B$4:$B$71)*(Dataset!$Q9792='Pricing Strategy'!$C$4:$C$71)*(Dataset!$R9792='Pricing Strategy'!$D$4:$D$71),))</f>
        <v>0.3</v>
      </c>
      <c r="V9792" s="3">
        <f>Dataset!$T9792*(1-Dataset!$U9792)</f>
        <v>104.92999999999999</v>
      </c>
    </row>
    <row r="9793" spans="1:22" x14ac:dyDescent="0.3">
      <c r="A9793" s="32"/>
      <c r="C9793" s="3">
        <v>9788</v>
      </c>
      <c r="D9793" s="3" t="s">
        <v>10841</v>
      </c>
      <c r="E9793" s="34">
        <v>43186</v>
      </c>
      <c r="F9793" s="34">
        <v>43191</v>
      </c>
      <c r="G9793" s="3" t="s">
        <v>46</v>
      </c>
      <c r="H9793" s="3" t="s">
        <v>1455</v>
      </c>
      <c r="I9793" s="3" t="s">
        <v>1456</v>
      </c>
      <c r="J9793" s="3" t="s">
        <v>22</v>
      </c>
      <c r="K9793" s="3" t="s">
        <v>23</v>
      </c>
      <c r="L9793" s="3" t="s">
        <v>180</v>
      </c>
      <c r="M9793" s="3" t="s">
        <v>100</v>
      </c>
      <c r="N9793" s="3">
        <v>77070</v>
      </c>
      <c r="O9793" s="3" t="s">
        <v>101</v>
      </c>
      <c r="P9793" s="3" t="s">
        <v>3096</v>
      </c>
      <c r="Q9793" s="3" t="s">
        <v>28</v>
      </c>
      <c r="R9793" s="3" t="s">
        <v>29</v>
      </c>
      <c r="S9793" s="3" t="s">
        <v>3097</v>
      </c>
      <c r="T9793" s="3">
        <v>1023.332</v>
      </c>
      <c r="U9793" s="35" cm="1">
        <f t="array" ref="U9793">INDEX('Pricing Strategy'!$F$4:$F$71,MATCH(1,(Dataset!$O9793='Pricing Strategy'!$B$4:$B$71)*(Dataset!$Q9793='Pricing Strategy'!$C$4:$C$71)*(Dataset!$R9793='Pricing Strategy'!$D$4:$D$71),))</f>
        <v>0.4</v>
      </c>
      <c r="V9793" s="3">
        <f>Dataset!$T9793*(1-Dataset!$U9793)</f>
        <v>613.99919999999997</v>
      </c>
    </row>
    <row r="9794" spans="1:22" x14ac:dyDescent="0.3">
      <c r="A9794" s="32"/>
      <c r="C9794" s="3">
        <v>9789</v>
      </c>
      <c r="D9794" s="3" t="s">
        <v>10841</v>
      </c>
      <c r="E9794" s="34">
        <v>43186</v>
      </c>
      <c r="F9794" s="34">
        <v>43191</v>
      </c>
      <c r="G9794" s="3" t="s">
        <v>46</v>
      </c>
      <c r="H9794" s="3" t="s">
        <v>1455</v>
      </c>
      <c r="I9794" s="3" t="s">
        <v>1456</v>
      </c>
      <c r="J9794" s="3" t="s">
        <v>22</v>
      </c>
      <c r="K9794" s="3" t="s">
        <v>23</v>
      </c>
      <c r="L9794" s="3" t="s">
        <v>180</v>
      </c>
      <c r="M9794" s="3" t="s">
        <v>100</v>
      </c>
      <c r="N9794" s="3">
        <v>77070</v>
      </c>
      <c r="O9794" s="3" t="s">
        <v>101</v>
      </c>
      <c r="P9794" s="3" t="s">
        <v>529</v>
      </c>
      <c r="Q9794" s="3" t="s">
        <v>28</v>
      </c>
      <c r="R9794" s="3" t="s">
        <v>32</v>
      </c>
      <c r="S9794" s="3" t="s">
        <v>530</v>
      </c>
      <c r="T9794" s="3">
        <v>600.55799999999999</v>
      </c>
      <c r="U9794" s="35" cm="1">
        <f t="array" ref="U9794">INDEX('Pricing Strategy'!$F$4:$F$71,MATCH(1,(Dataset!$O9794='Pricing Strategy'!$B$4:$B$71)*(Dataset!$Q9794='Pricing Strategy'!$C$4:$C$71)*(Dataset!$R9794='Pricing Strategy'!$D$4:$D$71),))</f>
        <v>0.35</v>
      </c>
      <c r="V9794" s="3">
        <f>Dataset!$T9794*(1-Dataset!$U9794)</f>
        <v>390.36270000000002</v>
      </c>
    </row>
    <row r="9795" spans="1:22" x14ac:dyDescent="0.3">
      <c r="A9795" s="32"/>
      <c r="C9795" s="3">
        <v>9790</v>
      </c>
      <c r="D9795" s="3" t="s">
        <v>10841</v>
      </c>
      <c r="E9795" s="34">
        <v>43186</v>
      </c>
      <c r="F9795" s="34">
        <v>43191</v>
      </c>
      <c r="G9795" s="3" t="s">
        <v>46</v>
      </c>
      <c r="H9795" s="3" t="s">
        <v>1455</v>
      </c>
      <c r="I9795" s="3" t="s">
        <v>1456</v>
      </c>
      <c r="J9795" s="3" t="s">
        <v>22</v>
      </c>
      <c r="K9795" s="3" t="s">
        <v>23</v>
      </c>
      <c r="L9795" s="3" t="s">
        <v>180</v>
      </c>
      <c r="M9795" s="3" t="s">
        <v>100</v>
      </c>
      <c r="N9795" s="3">
        <v>77070</v>
      </c>
      <c r="O9795" s="3" t="s">
        <v>101</v>
      </c>
      <c r="P9795" s="3" t="s">
        <v>2534</v>
      </c>
      <c r="Q9795" s="3" t="s">
        <v>67</v>
      </c>
      <c r="R9795" s="3" t="s">
        <v>157</v>
      </c>
      <c r="S9795" s="3" t="s">
        <v>2535</v>
      </c>
      <c r="T9795" s="3">
        <v>39.991999999999997</v>
      </c>
      <c r="U9795" s="35" cm="1">
        <f t="array" ref="U9795">INDEX('Pricing Strategy'!$F$4:$F$71,MATCH(1,(Dataset!$O9795='Pricing Strategy'!$B$4:$B$71)*(Dataset!$Q9795='Pricing Strategy'!$C$4:$C$71)*(Dataset!$R9795='Pricing Strategy'!$D$4:$D$71),))</f>
        <v>0.35</v>
      </c>
      <c r="V9795" s="3">
        <f>Dataset!$T9795*(1-Dataset!$U9795)</f>
        <v>25.994799999999998</v>
      </c>
    </row>
    <row r="9796" spans="1:22" x14ac:dyDescent="0.3">
      <c r="A9796" s="32"/>
      <c r="C9796" s="3">
        <v>9791</v>
      </c>
      <c r="D9796" s="3" t="s">
        <v>10841</v>
      </c>
      <c r="E9796" s="34">
        <v>43186</v>
      </c>
      <c r="F9796" s="34">
        <v>43191</v>
      </c>
      <c r="G9796" s="3" t="s">
        <v>46</v>
      </c>
      <c r="H9796" s="3" t="s">
        <v>1455</v>
      </c>
      <c r="I9796" s="3" t="s">
        <v>1456</v>
      </c>
      <c r="J9796" s="3" t="s">
        <v>22</v>
      </c>
      <c r="K9796" s="3" t="s">
        <v>23</v>
      </c>
      <c r="L9796" s="3" t="s">
        <v>180</v>
      </c>
      <c r="M9796" s="3" t="s">
        <v>100</v>
      </c>
      <c r="N9796" s="3">
        <v>77070</v>
      </c>
      <c r="O9796" s="3" t="s">
        <v>101</v>
      </c>
      <c r="P9796" s="3" t="s">
        <v>5401</v>
      </c>
      <c r="Q9796" s="3" t="s">
        <v>28</v>
      </c>
      <c r="R9796" s="3" t="s">
        <v>32</v>
      </c>
      <c r="S9796" s="3" t="s">
        <v>5402</v>
      </c>
      <c r="T9796" s="3">
        <v>211.24600000000001</v>
      </c>
      <c r="U9796" s="35" cm="1">
        <f t="array" ref="U9796">INDEX('Pricing Strategy'!$F$4:$F$71,MATCH(1,(Dataset!$O9796='Pricing Strategy'!$B$4:$B$71)*(Dataset!$Q9796='Pricing Strategy'!$C$4:$C$71)*(Dataset!$R9796='Pricing Strategy'!$D$4:$D$71),))</f>
        <v>0.35</v>
      </c>
      <c r="V9796" s="3">
        <f>Dataset!$T9796*(1-Dataset!$U9796)</f>
        <v>137.3099</v>
      </c>
    </row>
    <row r="9797" spans="1:22" x14ac:dyDescent="0.3">
      <c r="A9797" s="32"/>
      <c r="C9797" s="3">
        <v>9792</v>
      </c>
      <c r="D9797" s="3" t="s">
        <v>10842</v>
      </c>
      <c r="E9797" s="34">
        <v>42145</v>
      </c>
      <c r="F9797" s="34">
        <v>42147</v>
      </c>
      <c r="G9797" s="3" t="s">
        <v>19</v>
      </c>
      <c r="H9797" s="3" t="s">
        <v>2889</v>
      </c>
      <c r="I9797" s="3" t="s">
        <v>2890</v>
      </c>
      <c r="J9797" s="3" t="s">
        <v>22</v>
      </c>
      <c r="K9797" s="3" t="s">
        <v>23</v>
      </c>
      <c r="L9797" s="3" t="s">
        <v>180</v>
      </c>
      <c r="M9797" s="3" t="s">
        <v>100</v>
      </c>
      <c r="N9797" s="3">
        <v>77070</v>
      </c>
      <c r="O9797" s="3" t="s">
        <v>101</v>
      </c>
      <c r="P9797" s="3" t="s">
        <v>4137</v>
      </c>
      <c r="Q9797" s="3" t="s">
        <v>42</v>
      </c>
      <c r="R9797" s="3" t="s">
        <v>169</v>
      </c>
      <c r="S9797" s="3" t="s">
        <v>667</v>
      </c>
      <c r="T9797" s="3">
        <v>56.064</v>
      </c>
      <c r="U9797" s="35" cm="1">
        <f t="array" ref="U9797">INDEX('Pricing Strategy'!$F$4:$F$71,MATCH(1,(Dataset!$O9797='Pricing Strategy'!$B$4:$B$71)*(Dataset!$Q9797='Pricing Strategy'!$C$4:$C$71)*(Dataset!$R9797='Pricing Strategy'!$D$4:$D$71),))</f>
        <v>0.3</v>
      </c>
      <c r="V9797" s="3">
        <f>Dataset!$T9797*(1-Dataset!$U9797)</f>
        <v>39.244799999999998</v>
      </c>
    </row>
    <row r="9798" spans="1:22" x14ac:dyDescent="0.3">
      <c r="A9798" s="32"/>
      <c r="C9798" s="3">
        <v>9793</v>
      </c>
      <c r="D9798" s="3" t="s">
        <v>10842</v>
      </c>
      <c r="E9798" s="34">
        <v>42145</v>
      </c>
      <c r="F9798" s="34">
        <v>42147</v>
      </c>
      <c r="G9798" s="3" t="s">
        <v>19</v>
      </c>
      <c r="H9798" s="3" t="s">
        <v>2889</v>
      </c>
      <c r="I9798" s="3" t="s">
        <v>2890</v>
      </c>
      <c r="J9798" s="3" t="s">
        <v>22</v>
      </c>
      <c r="K9798" s="3" t="s">
        <v>23</v>
      </c>
      <c r="L9798" s="3" t="s">
        <v>180</v>
      </c>
      <c r="M9798" s="3" t="s">
        <v>100</v>
      </c>
      <c r="N9798" s="3">
        <v>77070</v>
      </c>
      <c r="O9798" s="3" t="s">
        <v>101</v>
      </c>
      <c r="P9798" s="3" t="s">
        <v>1539</v>
      </c>
      <c r="Q9798" s="3" t="s">
        <v>28</v>
      </c>
      <c r="R9798" s="3" t="s">
        <v>32</v>
      </c>
      <c r="S9798" s="3" t="s">
        <v>1540</v>
      </c>
      <c r="T9798" s="3">
        <v>107.77200000000001</v>
      </c>
      <c r="U9798" s="35" cm="1">
        <f t="array" ref="U9798">INDEX('Pricing Strategy'!$F$4:$F$71,MATCH(1,(Dataset!$O9798='Pricing Strategy'!$B$4:$B$71)*(Dataset!$Q9798='Pricing Strategy'!$C$4:$C$71)*(Dataset!$R9798='Pricing Strategy'!$D$4:$D$71),))</f>
        <v>0.35</v>
      </c>
      <c r="V9798" s="3">
        <f>Dataset!$T9798*(1-Dataset!$U9798)</f>
        <v>70.0518</v>
      </c>
    </row>
    <row r="9799" spans="1:22" x14ac:dyDescent="0.3">
      <c r="A9799" s="32"/>
      <c r="C9799" s="3">
        <v>9794</v>
      </c>
      <c r="D9799" s="3" t="s">
        <v>10842</v>
      </c>
      <c r="E9799" s="34">
        <v>42145</v>
      </c>
      <c r="F9799" s="34">
        <v>42147</v>
      </c>
      <c r="G9799" s="3" t="s">
        <v>19</v>
      </c>
      <c r="H9799" s="3" t="s">
        <v>2889</v>
      </c>
      <c r="I9799" s="3" t="s">
        <v>2890</v>
      </c>
      <c r="J9799" s="3" t="s">
        <v>22</v>
      </c>
      <c r="K9799" s="3" t="s">
        <v>23</v>
      </c>
      <c r="L9799" s="3" t="s">
        <v>180</v>
      </c>
      <c r="M9799" s="3" t="s">
        <v>100</v>
      </c>
      <c r="N9799" s="3">
        <v>77070</v>
      </c>
      <c r="O9799" s="3" t="s">
        <v>101</v>
      </c>
      <c r="P9799" s="3" t="s">
        <v>2604</v>
      </c>
      <c r="Q9799" s="3" t="s">
        <v>42</v>
      </c>
      <c r="R9799" s="3" t="s">
        <v>86</v>
      </c>
      <c r="S9799" s="3" t="s">
        <v>2605</v>
      </c>
      <c r="T9799" s="3">
        <v>4.8319999999999999</v>
      </c>
      <c r="U9799" s="35" cm="1">
        <f t="array" ref="U9799">INDEX('Pricing Strategy'!$F$4:$F$71,MATCH(1,(Dataset!$O9799='Pricing Strategy'!$B$4:$B$71)*(Dataset!$Q9799='Pricing Strategy'!$C$4:$C$71)*(Dataset!$R9799='Pricing Strategy'!$D$4:$D$71),))</f>
        <v>0.3</v>
      </c>
      <c r="V9799" s="3">
        <f>Dataset!$T9799*(1-Dataset!$U9799)</f>
        <v>3.3823999999999996</v>
      </c>
    </row>
    <row r="9800" spans="1:22" x14ac:dyDescent="0.3">
      <c r="A9800" s="32"/>
      <c r="C9800" s="3">
        <v>9795</v>
      </c>
      <c r="D9800" s="3" t="s">
        <v>10842</v>
      </c>
      <c r="E9800" s="34">
        <v>42145</v>
      </c>
      <c r="F9800" s="34">
        <v>42147</v>
      </c>
      <c r="G9800" s="3" t="s">
        <v>19</v>
      </c>
      <c r="H9800" s="3" t="s">
        <v>2889</v>
      </c>
      <c r="I9800" s="3" t="s">
        <v>2890</v>
      </c>
      <c r="J9800" s="3" t="s">
        <v>22</v>
      </c>
      <c r="K9800" s="3" t="s">
        <v>23</v>
      </c>
      <c r="L9800" s="3" t="s">
        <v>180</v>
      </c>
      <c r="M9800" s="3" t="s">
        <v>100</v>
      </c>
      <c r="N9800" s="3">
        <v>77070</v>
      </c>
      <c r="O9800" s="3" t="s">
        <v>101</v>
      </c>
      <c r="P9800" s="3" t="s">
        <v>3923</v>
      </c>
      <c r="Q9800" s="3" t="s">
        <v>42</v>
      </c>
      <c r="R9800" s="3" t="s">
        <v>71</v>
      </c>
      <c r="S9800" s="3" t="s">
        <v>3924</v>
      </c>
      <c r="T9800" s="3">
        <v>18.239999999999998</v>
      </c>
      <c r="U9800" s="35" cm="1">
        <f t="array" ref="U9800">INDEX('Pricing Strategy'!$F$4:$F$71,MATCH(1,(Dataset!$O9800='Pricing Strategy'!$B$4:$B$71)*(Dataset!$Q9800='Pricing Strategy'!$C$4:$C$71)*(Dataset!$R9800='Pricing Strategy'!$D$4:$D$71),))</f>
        <v>0.3</v>
      </c>
      <c r="V9800" s="3">
        <f>Dataset!$T9800*(1-Dataset!$U9800)</f>
        <v>12.767999999999999</v>
      </c>
    </row>
    <row r="9801" spans="1:22" x14ac:dyDescent="0.3">
      <c r="A9801" s="32"/>
      <c r="C9801" s="3">
        <v>9796</v>
      </c>
      <c r="D9801" s="3" t="s">
        <v>10843</v>
      </c>
      <c r="E9801" s="34">
        <v>42876</v>
      </c>
      <c r="F9801" s="34">
        <v>42883</v>
      </c>
      <c r="G9801" s="3" t="s">
        <v>46</v>
      </c>
      <c r="H9801" s="3" t="s">
        <v>581</v>
      </c>
      <c r="I9801" s="3" t="s">
        <v>582</v>
      </c>
      <c r="J9801" s="3" t="s">
        <v>37</v>
      </c>
      <c r="K9801" s="3" t="s">
        <v>23</v>
      </c>
      <c r="L9801" s="3" t="s">
        <v>299</v>
      </c>
      <c r="M9801" s="3" t="s">
        <v>207</v>
      </c>
      <c r="N9801" s="3">
        <v>60610</v>
      </c>
      <c r="O9801" s="3" t="s">
        <v>101</v>
      </c>
      <c r="P9801" s="3" t="s">
        <v>3349</v>
      </c>
      <c r="Q9801" s="3" t="s">
        <v>42</v>
      </c>
      <c r="R9801" s="3" t="s">
        <v>71</v>
      </c>
      <c r="S9801" s="3" t="s">
        <v>3350</v>
      </c>
      <c r="T9801" s="3">
        <v>3.798</v>
      </c>
      <c r="U9801" s="35" cm="1">
        <f t="array" ref="U9801">INDEX('Pricing Strategy'!$F$4:$F$71,MATCH(1,(Dataset!$O9801='Pricing Strategy'!$B$4:$B$71)*(Dataset!$Q9801='Pricing Strategy'!$C$4:$C$71)*(Dataset!$R9801='Pricing Strategy'!$D$4:$D$71),))</f>
        <v>0.3</v>
      </c>
      <c r="V9801" s="3">
        <f>Dataset!$T9801*(1-Dataset!$U9801)</f>
        <v>2.6585999999999999</v>
      </c>
    </row>
    <row r="9802" spans="1:22" x14ac:dyDescent="0.3">
      <c r="A9802" s="32"/>
      <c r="C9802" s="3">
        <v>9797</v>
      </c>
      <c r="D9802" s="3" t="s">
        <v>10844</v>
      </c>
      <c r="E9802" s="34">
        <v>42381</v>
      </c>
      <c r="F9802" s="34">
        <v>42386</v>
      </c>
      <c r="G9802" s="3" t="s">
        <v>46</v>
      </c>
      <c r="H9802" s="3" t="s">
        <v>6587</v>
      </c>
      <c r="I9802" s="3" t="s">
        <v>6588</v>
      </c>
      <c r="J9802" s="3" t="s">
        <v>37</v>
      </c>
      <c r="K9802" s="3" t="s">
        <v>23</v>
      </c>
      <c r="L9802" s="3" t="s">
        <v>2839</v>
      </c>
      <c r="M9802" s="3" t="s">
        <v>494</v>
      </c>
      <c r="N9802" s="3">
        <v>43615</v>
      </c>
      <c r="O9802" s="3" t="s">
        <v>144</v>
      </c>
      <c r="P9802" s="3" t="s">
        <v>1246</v>
      </c>
      <c r="Q9802" s="3" t="s">
        <v>42</v>
      </c>
      <c r="R9802" s="3" t="s">
        <v>64</v>
      </c>
      <c r="S9802" s="3" t="s">
        <v>1247</v>
      </c>
      <c r="T9802" s="3">
        <v>10.368</v>
      </c>
      <c r="U9802" s="35" cm="1">
        <f t="array" ref="U9802">INDEX('Pricing Strategy'!$F$4:$F$71,MATCH(1,(Dataset!$O9802='Pricing Strategy'!$B$4:$B$71)*(Dataset!$Q9802='Pricing Strategy'!$C$4:$C$71)*(Dataset!$R9802='Pricing Strategy'!$D$4:$D$71),))</f>
        <v>0.45</v>
      </c>
      <c r="V9802" s="3">
        <f>Dataset!$T9802*(1-Dataset!$U9802)</f>
        <v>5.7024000000000008</v>
      </c>
    </row>
    <row r="9803" spans="1:22" x14ac:dyDescent="0.3">
      <c r="A9803" s="32"/>
      <c r="C9803" s="3">
        <v>9798</v>
      </c>
      <c r="D9803" s="3" t="s">
        <v>10844</v>
      </c>
      <c r="E9803" s="34">
        <v>42381</v>
      </c>
      <c r="F9803" s="34">
        <v>42386</v>
      </c>
      <c r="G9803" s="3" t="s">
        <v>46</v>
      </c>
      <c r="H9803" s="3" t="s">
        <v>6587</v>
      </c>
      <c r="I9803" s="3" t="s">
        <v>6588</v>
      </c>
      <c r="J9803" s="3" t="s">
        <v>37</v>
      </c>
      <c r="K9803" s="3" t="s">
        <v>23</v>
      </c>
      <c r="L9803" s="3" t="s">
        <v>2839</v>
      </c>
      <c r="M9803" s="3" t="s">
        <v>494</v>
      </c>
      <c r="N9803" s="3">
        <v>43615</v>
      </c>
      <c r="O9803" s="3" t="s">
        <v>144</v>
      </c>
      <c r="P9803" s="3" t="s">
        <v>188</v>
      </c>
      <c r="Q9803" s="3" t="s">
        <v>67</v>
      </c>
      <c r="R9803" s="3" t="s">
        <v>68</v>
      </c>
      <c r="S9803" s="3" t="s">
        <v>189</v>
      </c>
      <c r="T9803" s="3">
        <v>235.18799999999999</v>
      </c>
      <c r="U9803" s="35" cm="1">
        <f t="array" ref="U9803">INDEX('Pricing Strategy'!$F$4:$F$71,MATCH(1,(Dataset!$O9803='Pricing Strategy'!$B$4:$B$71)*(Dataset!$Q9803='Pricing Strategy'!$C$4:$C$71)*(Dataset!$R9803='Pricing Strategy'!$D$4:$D$71),))</f>
        <v>0.4</v>
      </c>
      <c r="V9803" s="3">
        <f>Dataset!$T9803*(1-Dataset!$U9803)</f>
        <v>141.11279999999999</v>
      </c>
    </row>
    <row r="9804" spans="1:22" x14ac:dyDescent="0.3">
      <c r="A9804" s="32"/>
      <c r="C9804" s="3">
        <v>9799</v>
      </c>
      <c r="D9804" s="3" t="s">
        <v>10844</v>
      </c>
      <c r="E9804" s="34">
        <v>42381</v>
      </c>
      <c r="F9804" s="34">
        <v>42386</v>
      </c>
      <c r="G9804" s="3" t="s">
        <v>46</v>
      </c>
      <c r="H9804" s="3" t="s">
        <v>6587</v>
      </c>
      <c r="I9804" s="3" t="s">
        <v>6588</v>
      </c>
      <c r="J9804" s="3" t="s">
        <v>37</v>
      </c>
      <c r="K9804" s="3" t="s">
        <v>23</v>
      </c>
      <c r="L9804" s="3" t="s">
        <v>2839</v>
      </c>
      <c r="M9804" s="3" t="s">
        <v>494</v>
      </c>
      <c r="N9804" s="3">
        <v>43615</v>
      </c>
      <c r="O9804" s="3" t="s">
        <v>144</v>
      </c>
      <c r="P9804" s="3" t="s">
        <v>5559</v>
      </c>
      <c r="Q9804" s="3" t="s">
        <v>67</v>
      </c>
      <c r="R9804" s="3" t="s">
        <v>68</v>
      </c>
      <c r="S9804" s="3" t="s">
        <v>5560</v>
      </c>
      <c r="T9804" s="3">
        <v>26.376000000000001</v>
      </c>
      <c r="U9804" s="35" cm="1">
        <f t="array" ref="U9804">INDEX('Pricing Strategy'!$F$4:$F$71,MATCH(1,(Dataset!$O9804='Pricing Strategy'!$B$4:$B$71)*(Dataset!$Q9804='Pricing Strategy'!$C$4:$C$71)*(Dataset!$R9804='Pricing Strategy'!$D$4:$D$71),))</f>
        <v>0.4</v>
      </c>
      <c r="V9804" s="3">
        <f>Dataset!$T9804*(1-Dataset!$U9804)</f>
        <v>15.8256</v>
      </c>
    </row>
    <row r="9805" spans="1:22" x14ac:dyDescent="0.3">
      <c r="A9805" s="32"/>
      <c r="C9805" s="3">
        <v>9800</v>
      </c>
      <c r="D9805" s="3" t="s">
        <v>10844</v>
      </c>
      <c r="E9805" s="34">
        <v>42381</v>
      </c>
      <c r="F9805" s="34">
        <v>42386</v>
      </c>
      <c r="G9805" s="3" t="s">
        <v>46</v>
      </c>
      <c r="H9805" s="3" t="s">
        <v>6587</v>
      </c>
      <c r="I9805" s="3" t="s">
        <v>6588</v>
      </c>
      <c r="J9805" s="3" t="s">
        <v>37</v>
      </c>
      <c r="K9805" s="3" t="s">
        <v>23</v>
      </c>
      <c r="L9805" s="3" t="s">
        <v>2839</v>
      </c>
      <c r="M9805" s="3" t="s">
        <v>494</v>
      </c>
      <c r="N9805" s="3">
        <v>43615</v>
      </c>
      <c r="O9805" s="3" t="s">
        <v>144</v>
      </c>
      <c r="P9805" s="3" t="s">
        <v>7732</v>
      </c>
      <c r="Q9805" s="3" t="s">
        <v>67</v>
      </c>
      <c r="R9805" s="3" t="s">
        <v>157</v>
      </c>
      <c r="S9805" s="3" t="s">
        <v>7733</v>
      </c>
      <c r="T9805" s="3">
        <v>10.384</v>
      </c>
      <c r="U9805" s="35" cm="1">
        <f t="array" ref="U9805">INDEX('Pricing Strategy'!$F$4:$F$71,MATCH(1,(Dataset!$O9805='Pricing Strategy'!$B$4:$B$71)*(Dataset!$Q9805='Pricing Strategy'!$C$4:$C$71)*(Dataset!$R9805='Pricing Strategy'!$D$4:$D$71),))</f>
        <v>0.45</v>
      </c>
      <c r="V9805" s="3">
        <f>Dataset!$T9805*(1-Dataset!$U9805)</f>
        <v>5.7112000000000007</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8"/>
  <sheetViews>
    <sheetView zoomScaleNormal="100" workbookViewId="0">
      <selection activeCell="J12" sqref="J12"/>
    </sheetView>
  </sheetViews>
  <sheetFormatPr defaultRowHeight="14.4" x14ac:dyDescent="0.3"/>
  <cols>
    <col min="2" max="2" width="5.5546875" customWidth="1"/>
    <col min="3" max="3" width="11.6640625" bestFit="1" customWidth="1"/>
    <col min="4" max="4" width="26.88671875" bestFit="1" customWidth="1"/>
    <col min="5" max="5" width="12.109375" bestFit="1" customWidth="1"/>
    <col min="6" max="6" width="16.44140625" bestFit="1" customWidth="1"/>
    <col min="7" max="7" width="17.33203125" bestFit="1" customWidth="1"/>
    <col min="8" max="8" width="11.6640625" bestFit="1" customWidth="1"/>
    <col min="9" max="9" width="12.109375" bestFit="1" customWidth="1"/>
    <col min="10" max="10" width="18.6640625" bestFit="1" customWidth="1"/>
    <col min="11" max="11" width="15.88671875" bestFit="1" customWidth="1"/>
    <col min="12" max="12" width="15.5546875" bestFit="1" customWidth="1"/>
    <col min="13" max="13" width="13.109375" bestFit="1" customWidth="1"/>
    <col min="14" max="15" width="17.33203125" bestFit="1" customWidth="1"/>
  </cols>
  <sheetData>
    <row r="1" spans="1:14" x14ac:dyDescent="0.3">
      <c r="A1" s="32"/>
    </row>
    <row r="2" spans="1:14" ht="25.8" x14ac:dyDescent="0.5">
      <c r="A2" s="32"/>
      <c r="C2" s="33" t="s">
        <v>10900</v>
      </c>
    </row>
    <row r="3" spans="1:14" x14ac:dyDescent="0.3">
      <c r="A3" s="32"/>
    </row>
    <row r="4" spans="1:14" x14ac:dyDescent="0.3">
      <c r="A4" s="32"/>
      <c r="C4" t="s">
        <v>10884</v>
      </c>
      <c r="D4" t="s">
        <v>10901</v>
      </c>
      <c r="E4" t="s">
        <v>10902</v>
      </c>
      <c r="F4" t="s">
        <v>10968</v>
      </c>
    </row>
    <row r="5" spans="1:14" x14ac:dyDescent="0.3">
      <c r="A5" s="32"/>
      <c r="C5" s="47">
        <v>2261536.7826999528</v>
      </c>
      <c r="D5" s="19">
        <v>0.37786224489797804</v>
      </c>
      <c r="E5" s="47">
        <v>1369009.7909199921</v>
      </c>
      <c r="F5" s="54">
        <v>9800</v>
      </c>
    </row>
    <row r="6" spans="1:14" x14ac:dyDescent="0.3">
      <c r="A6" s="32"/>
    </row>
    <row r="7" spans="1:14" x14ac:dyDescent="0.3">
      <c r="A7" s="32"/>
    </row>
    <row r="8" spans="1:14" x14ac:dyDescent="0.3">
      <c r="A8" s="32"/>
      <c r="C8" s="10" t="s">
        <v>10965</v>
      </c>
      <c r="D8" s="10" t="s">
        <v>10966</v>
      </c>
      <c r="E8" s="43" t="s">
        <v>10884</v>
      </c>
      <c r="G8" s="10" t="s">
        <v>10</v>
      </c>
      <c r="H8" t="s">
        <v>10884</v>
      </c>
      <c r="J8" t="s">
        <v>10</v>
      </c>
      <c r="K8" t="s">
        <v>17</v>
      </c>
      <c r="M8" s="10" t="s">
        <v>10882</v>
      </c>
      <c r="N8" t="s">
        <v>10968</v>
      </c>
    </row>
    <row r="9" spans="1:14" x14ac:dyDescent="0.3">
      <c r="A9" s="32"/>
      <c r="C9" t="s">
        <v>10953</v>
      </c>
      <c r="D9" t="s">
        <v>10978</v>
      </c>
      <c r="E9" s="12">
        <v>14205.706999999997</v>
      </c>
      <c r="G9" t="s">
        <v>354</v>
      </c>
      <c r="H9" s="12">
        <v>19510.639999999992</v>
      </c>
      <c r="J9" t="str">
        <f>G9</f>
        <v>Alabama</v>
      </c>
      <c r="K9" s="46">
        <f>H9</f>
        <v>19510.639999999992</v>
      </c>
      <c r="M9" s="11" t="s">
        <v>10953</v>
      </c>
    </row>
    <row r="10" spans="1:14" x14ac:dyDescent="0.3">
      <c r="A10" s="32"/>
      <c r="D10" t="s">
        <v>10979</v>
      </c>
      <c r="E10" s="12">
        <v>4519.8919999999998</v>
      </c>
      <c r="G10" t="s">
        <v>306</v>
      </c>
      <c r="H10" s="12">
        <v>35272.656999999999</v>
      </c>
      <c r="J10" t="str">
        <f t="shared" ref="J10:J57" si="0">G10</f>
        <v>Arizona</v>
      </c>
      <c r="K10" s="46">
        <f t="shared" ref="K10:K57" si="1">H10</f>
        <v>35272.656999999999</v>
      </c>
      <c r="M10" s="42" t="s">
        <v>10954</v>
      </c>
      <c r="N10">
        <v>277</v>
      </c>
    </row>
    <row r="11" spans="1:14" x14ac:dyDescent="0.3">
      <c r="A11" s="32"/>
      <c r="D11" t="s">
        <v>10980</v>
      </c>
      <c r="E11" s="12">
        <v>55205.797000000028</v>
      </c>
      <c r="G11" t="s">
        <v>1709</v>
      </c>
      <c r="H11" s="12">
        <v>11678.129999999997</v>
      </c>
      <c r="J11" t="str">
        <f t="shared" si="0"/>
        <v>Arkansas</v>
      </c>
      <c r="K11" s="46">
        <f t="shared" si="1"/>
        <v>11678.129999999997</v>
      </c>
      <c r="M11" s="42" t="s">
        <v>10955</v>
      </c>
      <c r="N11">
        <v>382</v>
      </c>
    </row>
    <row r="12" spans="1:14" x14ac:dyDescent="0.3">
      <c r="A12" s="32"/>
      <c r="D12" t="s">
        <v>10981</v>
      </c>
      <c r="E12" s="12">
        <v>27906.854999999992</v>
      </c>
      <c r="G12" t="s">
        <v>39</v>
      </c>
      <c r="H12" s="12">
        <v>446306.46350000112</v>
      </c>
      <c r="J12" t="str">
        <f t="shared" si="0"/>
        <v>California</v>
      </c>
      <c r="K12" s="46">
        <f t="shared" si="1"/>
        <v>446306.46350000112</v>
      </c>
      <c r="M12" s="42" t="s">
        <v>10957</v>
      </c>
      <c r="N12">
        <v>555</v>
      </c>
    </row>
    <row r="13" spans="1:14" x14ac:dyDescent="0.3">
      <c r="A13" s="32"/>
      <c r="D13" t="s">
        <v>10982</v>
      </c>
      <c r="E13" s="12">
        <v>23644.303</v>
      </c>
      <c r="G13" t="s">
        <v>453</v>
      </c>
      <c r="H13" s="12">
        <v>31841.597999999994</v>
      </c>
      <c r="J13" t="str">
        <f t="shared" si="0"/>
        <v>Colorado</v>
      </c>
      <c r="K13" s="46">
        <f t="shared" si="1"/>
        <v>31841.597999999994</v>
      </c>
      <c r="M13" s="42" t="s">
        <v>10961</v>
      </c>
      <c r="N13">
        <v>739</v>
      </c>
    </row>
    <row r="14" spans="1:14" x14ac:dyDescent="0.3">
      <c r="A14" s="32"/>
      <c r="D14" t="s">
        <v>10956</v>
      </c>
      <c r="E14" s="12">
        <v>34322.935600000019</v>
      </c>
      <c r="G14" t="s">
        <v>745</v>
      </c>
      <c r="H14" s="12">
        <v>13384.356999999996</v>
      </c>
      <c r="J14" t="str">
        <f t="shared" si="0"/>
        <v>Connecticut</v>
      </c>
      <c r="K14" s="46">
        <f t="shared" si="1"/>
        <v>13384.356999999996</v>
      </c>
      <c r="M14" s="11" t="s">
        <v>10962</v>
      </c>
    </row>
    <row r="15" spans="1:14" x14ac:dyDescent="0.3">
      <c r="A15" s="32"/>
      <c r="D15" t="s">
        <v>10958</v>
      </c>
      <c r="E15" s="12">
        <v>33781.542999999998</v>
      </c>
      <c r="G15" t="s">
        <v>241</v>
      </c>
      <c r="H15" s="12">
        <v>27322.998999999993</v>
      </c>
      <c r="J15" t="str">
        <f t="shared" si="0"/>
        <v>Delaware</v>
      </c>
      <c r="K15" s="46">
        <f t="shared" si="1"/>
        <v>27322.998999999993</v>
      </c>
      <c r="M15" s="42" t="s">
        <v>10954</v>
      </c>
      <c r="N15">
        <v>249</v>
      </c>
    </row>
    <row r="16" spans="1:14" x14ac:dyDescent="0.3">
      <c r="A16" s="32"/>
      <c r="D16" t="s">
        <v>10959</v>
      </c>
      <c r="E16" s="12">
        <v>27117.536499999995</v>
      </c>
      <c r="G16" t="s">
        <v>3038</v>
      </c>
      <c r="H16" s="12">
        <v>2865.0199999999995</v>
      </c>
      <c r="J16" t="str">
        <f t="shared" si="0"/>
        <v>District of Columbia</v>
      </c>
      <c r="K16" s="46">
        <f t="shared" si="1"/>
        <v>2865.0199999999995</v>
      </c>
      <c r="M16" s="42" t="s">
        <v>10955</v>
      </c>
      <c r="N16">
        <v>431</v>
      </c>
    </row>
    <row r="17" spans="1:14" x14ac:dyDescent="0.3">
      <c r="A17" s="32"/>
      <c r="D17" t="s">
        <v>10960</v>
      </c>
      <c r="E17" s="12">
        <v>81623.526799999978</v>
      </c>
      <c r="G17" t="s">
        <v>50</v>
      </c>
      <c r="H17" s="12">
        <v>88436.531999999992</v>
      </c>
      <c r="J17" t="str">
        <f t="shared" si="0"/>
        <v>Florida</v>
      </c>
      <c r="K17" s="46">
        <f t="shared" si="1"/>
        <v>88436.531999999992</v>
      </c>
      <c r="M17" s="42" t="s">
        <v>10957</v>
      </c>
      <c r="N17">
        <v>579</v>
      </c>
    </row>
    <row r="18" spans="1:14" x14ac:dyDescent="0.3">
      <c r="A18" s="32"/>
      <c r="D18" t="s">
        <v>10975</v>
      </c>
      <c r="E18" s="12">
        <v>31453.392999999989</v>
      </c>
      <c r="G18" t="s">
        <v>1272</v>
      </c>
      <c r="H18" s="12">
        <v>48219.110000000008</v>
      </c>
      <c r="J18" t="str">
        <f t="shared" si="0"/>
        <v>Georgia</v>
      </c>
      <c r="K18" s="46">
        <f t="shared" si="1"/>
        <v>48219.110000000008</v>
      </c>
      <c r="M18" s="42" t="s">
        <v>10961</v>
      </c>
      <c r="N18">
        <v>796</v>
      </c>
    </row>
    <row r="19" spans="1:14" x14ac:dyDescent="0.3">
      <c r="A19" s="32"/>
      <c r="D19" t="s">
        <v>10976</v>
      </c>
      <c r="E19" s="12">
        <v>77907.660700000008</v>
      </c>
      <c r="G19" t="s">
        <v>6264</v>
      </c>
      <c r="H19" s="12">
        <v>4382.4860000000017</v>
      </c>
      <c r="J19" t="str">
        <f t="shared" si="0"/>
        <v>Idaho</v>
      </c>
      <c r="K19" s="46">
        <f t="shared" si="1"/>
        <v>4382.4860000000017</v>
      </c>
      <c r="M19" s="11" t="s">
        <v>10963</v>
      </c>
    </row>
    <row r="20" spans="1:14" x14ac:dyDescent="0.3">
      <c r="A20" s="32"/>
      <c r="D20" t="s">
        <v>10977</v>
      </c>
      <c r="E20" s="12">
        <v>68167.058499999999</v>
      </c>
      <c r="G20" t="s">
        <v>207</v>
      </c>
      <c r="H20" s="12">
        <v>79236.516999999891</v>
      </c>
      <c r="J20" t="str">
        <f t="shared" si="0"/>
        <v>Illinois</v>
      </c>
      <c r="K20" s="46">
        <f t="shared" si="1"/>
        <v>79236.516999999891</v>
      </c>
      <c r="M20" s="42" t="s">
        <v>10954</v>
      </c>
      <c r="N20">
        <v>333</v>
      </c>
    </row>
    <row r="21" spans="1:14" x14ac:dyDescent="0.3">
      <c r="A21" s="32"/>
      <c r="C21" t="s">
        <v>10962</v>
      </c>
      <c r="D21" t="s">
        <v>10978</v>
      </c>
      <c r="E21" s="12">
        <v>18066.957599999994</v>
      </c>
      <c r="G21" t="s">
        <v>250</v>
      </c>
      <c r="H21" s="12">
        <v>48718.400000000001</v>
      </c>
      <c r="J21" t="str">
        <f t="shared" si="0"/>
        <v>Indiana</v>
      </c>
      <c r="K21" s="46">
        <f t="shared" si="1"/>
        <v>48718.400000000001</v>
      </c>
      <c r="M21" s="42" t="s">
        <v>10955</v>
      </c>
      <c r="N21">
        <v>585</v>
      </c>
    </row>
    <row r="22" spans="1:14" x14ac:dyDescent="0.3">
      <c r="A22" s="32"/>
      <c r="D22" t="s">
        <v>10979</v>
      </c>
      <c r="E22" s="12">
        <v>11951.411</v>
      </c>
      <c r="G22" t="s">
        <v>485</v>
      </c>
      <c r="H22" s="12">
        <v>4443.5599999999995</v>
      </c>
      <c r="J22" t="str">
        <f t="shared" si="0"/>
        <v>Iowa</v>
      </c>
      <c r="K22" s="46">
        <f t="shared" si="1"/>
        <v>4443.5599999999995</v>
      </c>
      <c r="M22" s="42" t="s">
        <v>10957</v>
      </c>
      <c r="N22">
        <v>720</v>
      </c>
    </row>
    <row r="23" spans="1:14" x14ac:dyDescent="0.3">
      <c r="A23" s="32"/>
      <c r="D23" t="s">
        <v>10980</v>
      </c>
      <c r="E23" s="12">
        <v>32339.318399999989</v>
      </c>
      <c r="G23" t="s">
        <v>4536</v>
      </c>
      <c r="H23" s="12">
        <v>2914.31</v>
      </c>
      <c r="J23" t="str">
        <f t="shared" si="0"/>
        <v>Kansas</v>
      </c>
      <c r="K23" s="46">
        <f t="shared" si="1"/>
        <v>2914.31</v>
      </c>
      <c r="M23" s="42" t="s">
        <v>10961</v>
      </c>
      <c r="N23">
        <v>896</v>
      </c>
    </row>
    <row r="24" spans="1:14" x14ac:dyDescent="0.3">
      <c r="A24" s="32"/>
      <c r="D24" t="s">
        <v>10981</v>
      </c>
      <c r="E24" s="12">
        <v>34154.468499999995</v>
      </c>
      <c r="G24" t="s">
        <v>25</v>
      </c>
      <c r="H24" s="12">
        <v>36458.38999999997</v>
      </c>
      <c r="J24" t="str">
        <f t="shared" si="0"/>
        <v>Kentucky</v>
      </c>
      <c r="K24" s="46">
        <f t="shared" si="1"/>
        <v>36458.38999999997</v>
      </c>
      <c r="M24" s="11" t="s">
        <v>10964</v>
      </c>
    </row>
    <row r="25" spans="1:14" x14ac:dyDescent="0.3">
      <c r="A25" s="32"/>
      <c r="D25" t="s">
        <v>10982</v>
      </c>
      <c r="E25" s="12">
        <v>29959.530499999997</v>
      </c>
      <c r="G25" t="s">
        <v>734</v>
      </c>
      <c r="H25" s="12">
        <v>9131.0499999999993</v>
      </c>
      <c r="J25" t="str">
        <f t="shared" si="0"/>
        <v>Louisiana</v>
      </c>
      <c r="K25" s="46">
        <f t="shared" si="1"/>
        <v>9131.0499999999993</v>
      </c>
      <c r="M25" s="42" t="s">
        <v>10954</v>
      </c>
      <c r="N25">
        <v>484</v>
      </c>
    </row>
    <row r="26" spans="1:14" x14ac:dyDescent="0.3">
      <c r="A26" s="32"/>
      <c r="D26" t="s">
        <v>10956</v>
      </c>
      <c r="E26" s="12">
        <v>23599.374</v>
      </c>
      <c r="G26" t="s">
        <v>5240</v>
      </c>
      <c r="H26" s="12">
        <v>1270.5300000000002</v>
      </c>
      <c r="J26" t="str">
        <f t="shared" si="0"/>
        <v>Maine</v>
      </c>
      <c r="K26" s="46">
        <f t="shared" si="1"/>
        <v>1270.5300000000002</v>
      </c>
      <c r="M26" s="42" t="s">
        <v>10955</v>
      </c>
      <c r="N26">
        <v>675</v>
      </c>
    </row>
    <row r="27" spans="1:14" x14ac:dyDescent="0.3">
      <c r="A27" s="32"/>
      <c r="D27" t="s">
        <v>10958</v>
      </c>
      <c r="E27" s="12">
        <v>28608.258999999991</v>
      </c>
      <c r="G27" t="s">
        <v>2739</v>
      </c>
      <c r="H27" s="12">
        <v>23705.523000000001</v>
      </c>
      <c r="J27" t="str">
        <f t="shared" si="0"/>
        <v>Maryland</v>
      </c>
      <c r="K27" s="46">
        <f t="shared" si="1"/>
        <v>23705.523000000001</v>
      </c>
      <c r="M27" s="42" t="s">
        <v>10957</v>
      </c>
      <c r="N27">
        <v>890</v>
      </c>
    </row>
    <row r="28" spans="1:14" x14ac:dyDescent="0.3">
      <c r="A28" s="32"/>
      <c r="D28" t="s">
        <v>10959</v>
      </c>
      <c r="E28" s="12">
        <v>36818.342199999992</v>
      </c>
      <c r="G28" t="s">
        <v>1245</v>
      </c>
      <c r="H28" s="12">
        <v>28634.433999999994</v>
      </c>
      <c r="J28" t="str">
        <f t="shared" si="0"/>
        <v>Massachusetts</v>
      </c>
      <c r="K28" s="46">
        <f t="shared" si="1"/>
        <v>28634.433999999994</v>
      </c>
      <c r="M28" s="42" t="s">
        <v>10961</v>
      </c>
      <c r="N28">
        <v>1209</v>
      </c>
    </row>
    <row r="29" spans="1:14" x14ac:dyDescent="0.3">
      <c r="A29" s="32"/>
      <c r="D29" t="s">
        <v>10960</v>
      </c>
      <c r="E29" s="12">
        <v>63133.606000000036</v>
      </c>
      <c r="G29" t="s">
        <v>234</v>
      </c>
      <c r="H29" s="12">
        <v>76136.074000000022</v>
      </c>
      <c r="J29" t="str">
        <f t="shared" si="0"/>
        <v>Michigan</v>
      </c>
      <c r="K29" s="46">
        <f t="shared" si="1"/>
        <v>76136.074000000022</v>
      </c>
      <c r="M29" s="11" t="s">
        <v>10883</v>
      </c>
      <c r="N29">
        <v>9800</v>
      </c>
    </row>
    <row r="30" spans="1:14" x14ac:dyDescent="0.3">
      <c r="A30" s="32"/>
      <c r="D30" t="s">
        <v>10975</v>
      </c>
      <c r="E30" s="12">
        <v>31011.737500000014</v>
      </c>
      <c r="G30" t="s">
        <v>225</v>
      </c>
      <c r="H30" s="12">
        <v>29863.149999999994</v>
      </c>
      <c r="J30" t="str">
        <f t="shared" si="0"/>
        <v>Minnesota</v>
      </c>
      <c r="K30" s="46">
        <f t="shared" si="1"/>
        <v>29863.149999999994</v>
      </c>
    </row>
    <row r="31" spans="1:14" x14ac:dyDescent="0.3">
      <c r="A31" s="32"/>
      <c r="D31" t="s">
        <v>10976</v>
      </c>
      <c r="E31" s="12">
        <v>75249.399500000043</v>
      </c>
      <c r="G31" t="s">
        <v>1489</v>
      </c>
      <c r="H31" s="12">
        <v>10771.34</v>
      </c>
      <c r="J31" t="str">
        <f t="shared" si="0"/>
        <v>Mississippi</v>
      </c>
      <c r="K31" s="46">
        <f t="shared" si="1"/>
        <v>10771.34</v>
      </c>
    </row>
    <row r="32" spans="1:14" x14ac:dyDescent="0.3">
      <c r="A32" s="32"/>
      <c r="D32" t="s">
        <v>10977</v>
      </c>
      <c r="E32" s="12">
        <v>74543.601200000077</v>
      </c>
      <c r="G32" t="s">
        <v>593</v>
      </c>
      <c r="H32" s="12">
        <v>22205.149999999998</v>
      </c>
      <c r="J32" t="str">
        <f t="shared" si="0"/>
        <v>Missouri</v>
      </c>
      <c r="K32" s="46">
        <f t="shared" si="1"/>
        <v>22205.149999999998</v>
      </c>
    </row>
    <row r="33" spans="1:11" x14ac:dyDescent="0.3">
      <c r="A33" s="32"/>
      <c r="C33" t="s">
        <v>10963</v>
      </c>
      <c r="D33" t="s">
        <v>10978</v>
      </c>
      <c r="E33" s="12">
        <v>18542.490999999995</v>
      </c>
      <c r="G33" t="s">
        <v>1764</v>
      </c>
      <c r="H33" s="12">
        <v>5589.3519999999971</v>
      </c>
      <c r="J33" t="str">
        <f t="shared" si="0"/>
        <v>Montana</v>
      </c>
      <c r="K33" s="46">
        <f t="shared" si="1"/>
        <v>5589.3519999999971</v>
      </c>
    </row>
    <row r="34" spans="1:11" x14ac:dyDescent="0.3">
      <c r="A34" s="32"/>
      <c r="D34" t="s">
        <v>10979</v>
      </c>
      <c r="E34" s="12">
        <v>22978.815000000002</v>
      </c>
      <c r="G34" t="s">
        <v>134</v>
      </c>
      <c r="H34" s="12">
        <v>7464.9299999999985</v>
      </c>
      <c r="J34" t="str">
        <f t="shared" si="0"/>
        <v>Nebraska</v>
      </c>
      <c r="K34" s="46">
        <f t="shared" si="1"/>
        <v>7464.9299999999985</v>
      </c>
    </row>
    <row r="35" spans="1:11" x14ac:dyDescent="0.3">
      <c r="D35" t="s">
        <v>10980</v>
      </c>
      <c r="E35" s="12">
        <v>51165.059000000023</v>
      </c>
      <c r="G35" t="s">
        <v>1393</v>
      </c>
      <c r="H35" s="12">
        <v>16729.101999999999</v>
      </c>
      <c r="J35" t="str">
        <f t="shared" si="0"/>
        <v>Nevada</v>
      </c>
      <c r="K35" s="46">
        <f t="shared" si="1"/>
        <v>16729.101999999999</v>
      </c>
    </row>
    <row r="36" spans="1:11" x14ac:dyDescent="0.3">
      <c r="D36" t="s">
        <v>10981</v>
      </c>
      <c r="E36" s="12">
        <v>38679.766999999978</v>
      </c>
      <c r="G36" t="s">
        <v>2698</v>
      </c>
      <c r="H36" s="12">
        <v>7292.5239999999994</v>
      </c>
      <c r="J36" t="str">
        <f t="shared" si="0"/>
        <v>New Hampshire</v>
      </c>
      <c r="K36" s="46">
        <f t="shared" si="1"/>
        <v>7292.5239999999994</v>
      </c>
    </row>
    <row r="37" spans="1:11" x14ac:dyDescent="0.3">
      <c r="D37" t="s">
        <v>10982</v>
      </c>
      <c r="E37" s="12">
        <v>56656.907999999989</v>
      </c>
      <c r="G37" t="s">
        <v>787</v>
      </c>
      <c r="H37" s="12">
        <v>34610.972000000016</v>
      </c>
      <c r="J37" t="str">
        <f t="shared" si="0"/>
        <v>New Jersey</v>
      </c>
      <c r="K37" s="46">
        <f t="shared" si="1"/>
        <v>34610.972000000016</v>
      </c>
    </row>
    <row r="38" spans="1:11" x14ac:dyDescent="0.3">
      <c r="D38" t="s">
        <v>10956</v>
      </c>
      <c r="E38" s="12">
        <v>39724.485999999983</v>
      </c>
      <c r="G38" t="s">
        <v>665</v>
      </c>
      <c r="H38" s="12">
        <v>4783.521999999999</v>
      </c>
      <c r="J38" t="str">
        <f t="shared" si="0"/>
        <v>New Mexico</v>
      </c>
      <c r="K38" s="46">
        <f t="shared" si="1"/>
        <v>4783.521999999999</v>
      </c>
    </row>
    <row r="39" spans="1:11" x14ac:dyDescent="0.3">
      <c r="D39" t="s">
        <v>10958</v>
      </c>
      <c r="E39" s="12">
        <v>38320.782999999967</v>
      </c>
      <c r="G39" t="s">
        <v>263</v>
      </c>
      <c r="H39" s="12">
        <v>306361.147</v>
      </c>
      <c r="J39" t="str">
        <f t="shared" si="0"/>
        <v>New York</v>
      </c>
      <c r="K39" s="46">
        <f t="shared" si="1"/>
        <v>306361.147</v>
      </c>
    </row>
    <row r="40" spans="1:11" x14ac:dyDescent="0.3">
      <c r="D40" t="s">
        <v>10959</v>
      </c>
      <c r="E40" s="12">
        <v>30542.2003</v>
      </c>
      <c r="G40" t="s">
        <v>84</v>
      </c>
      <c r="H40" s="12">
        <v>55165.963999999971</v>
      </c>
      <c r="J40" t="str">
        <f t="shared" si="0"/>
        <v>North Carolina</v>
      </c>
      <c r="K40" s="46">
        <f t="shared" si="1"/>
        <v>55165.963999999971</v>
      </c>
    </row>
    <row r="41" spans="1:11" x14ac:dyDescent="0.3">
      <c r="D41" t="s">
        <v>10960</v>
      </c>
      <c r="E41" s="12">
        <v>69193.390899999984</v>
      </c>
      <c r="G41" t="s">
        <v>7453</v>
      </c>
      <c r="H41" s="12">
        <v>919.91</v>
      </c>
      <c r="J41" t="str">
        <f t="shared" si="0"/>
        <v>North Dakota</v>
      </c>
      <c r="K41" s="46">
        <f t="shared" si="1"/>
        <v>919.91</v>
      </c>
    </row>
    <row r="42" spans="1:11" x14ac:dyDescent="0.3">
      <c r="D42" t="s">
        <v>10975</v>
      </c>
      <c r="E42" s="12">
        <v>59583.03300000001</v>
      </c>
      <c r="G42" t="s">
        <v>494</v>
      </c>
      <c r="H42" s="12">
        <v>75130.349999999933</v>
      </c>
      <c r="J42" t="str">
        <f t="shared" si="0"/>
        <v>Ohio</v>
      </c>
      <c r="K42" s="46">
        <f t="shared" si="1"/>
        <v>75130.349999999933</v>
      </c>
    </row>
    <row r="43" spans="1:11" x14ac:dyDescent="0.3">
      <c r="D43" t="s">
        <v>10976</v>
      </c>
      <c r="E43" s="12">
        <v>79066.495800000004</v>
      </c>
      <c r="G43" t="s">
        <v>646</v>
      </c>
      <c r="H43" s="12">
        <v>19683.39</v>
      </c>
      <c r="J43" t="str">
        <f t="shared" si="0"/>
        <v>Oklahoma</v>
      </c>
      <c r="K43" s="46">
        <f t="shared" si="1"/>
        <v>19683.39</v>
      </c>
    </row>
    <row r="44" spans="1:11" x14ac:dyDescent="0.3">
      <c r="D44" t="s">
        <v>10977</v>
      </c>
      <c r="E44" s="12">
        <v>95739.121000000014</v>
      </c>
      <c r="G44" t="s">
        <v>416</v>
      </c>
      <c r="H44" s="12">
        <v>17284.461999999992</v>
      </c>
      <c r="J44" t="str">
        <f t="shared" si="0"/>
        <v>Oregon</v>
      </c>
      <c r="K44" s="46">
        <f t="shared" si="1"/>
        <v>17284.461999999992</v>
      </c>
    </row>
    <row r="45" spans="1:11" x14ac:dyDescent="0.3">
      <c r="C45" t="s">
        <v>10964</v>
      </c>
      <c r="D45" t="s">
        <v>10978</v>
      </c>
      <c r="E45" s="12">
        <v>43476.473999999987</v>
      </c>
      <c r="G45" t="s">
        <v>143</v>
      </c>
      <c r="H45" s="12">
        <v>116276.65000000002</v>
      </c>
      <c r="J45" t="str">
        <f t="shared" si="0"/>
        <v>Pennsylvania</v>
      </c>
      <c r="K45" s="46">
        <f t="shared" si="1"/>
        <v>116276.65000000002</v>
      </c>
    </row>
    <row r="46" spans="1:11" x14ac:dyDescent="0.3">
      <c r="D46" t="s">
        <v>10979</v>
      </c>
      <c r="E46" s="12">
        <v>19920.997399999997</v>
      </c>
      <c r="G46" t="s">
        <v>1400</v>
      </c>
      <c r="H46" s="12">
        <v>22525.025999999994</v>
      </c>
      <c r="J46" t="str">
        <f t="shared" si="0"/>
        <v>Rhode Island</v>
      </c>
      <c r="K46" s="46">
        <f t="shared" si="1"/>
        <v>22525.025999999994</v>
      </c>
    </row>
    <row r="47" spans="1:11" x14ac:dyDescent="0.3">
      <c r="D47" t="s">
        <v>10980</v>
      </c>
      <c r="E47" s="12">
        <v>58863.412799999984</v>
      </c>
      <c r="G47" t="s">
        <v>379</v>
      </c>
      <c r="H47" s="12">
        <v>8481.7099999999991</v>
      </c>
      <c r="J47" t="str">
        <f t="shared" si="0"/>
        <v>South Carolina</v>
      </c>
      <c r="K47" s="46">
        <f t="shared" si="1"/>
        <v>8481.7099999999991</v>
      </c>
    </row>
    <row r="48" spans="1:11" x14ac:dyDescent="0.3">
      <c r="D48" t="s">
        <v>10981</v>
      </c>
      <c r="E48" s="12">
        <v>35541.910100000008</v>
      </c>
      <c r="G48" t="s">
        <v>5331</v>
      </c>
      <c r="H48" s="12">
        <v>1315.5600000000002</v>
      </c>
      <c r="J48" t="str">
        <f t="shared" si="0"/>
        <v>South Dakota</v>
      </c>
      <c r="K48" s="46">
        <f t="shared" si="1"/>
        <v>1315.5600000000002</v>
      </c>
    </row>
    <row r="49" spans="4:11" x14ac:dyDescent="0.3">
      <c r="D49" t="s">
        <v>10982</v>
      </c>
      <c r="E49" s="12">
        <v>43825.982199999991</v>
      </c>
      <c r="G49" t="s">
        <v>331</v>
      </c>
      <c r="H49" s="12">
        <v>30661.872999999981</v>
      </c>
      <c r="J49" t="str">
        <f t="shared" si="0"/>
        <v>Tennessee</v>
      </c>
      <c r="K49" s="46">
        <f t="shared" si="1"/>
        <v>30661.872999999981</v>
      </c>
    </row>
    <row r="50" spans="4:11" x14ac:dyDescent="0.3">
      <c r="D50" t="s">
        <v>10956</v>
      </c>
      <c r="E50" s="12">
        <v>48190.727700000003</v>
      </c>
      <c r="G50" t="s">
        <v>100</v>
      </c>
      <c r="H50" s="12">
        <v>168572.53220000005</v>
      </c>
      <c r="J50" t="str">
        <f t="shared" si="0"/>
        <v>Texas</v>
      </c>
      <c r="K50" s="46">
        <f t="shared" si="1"/>
        <v>168572.53220000005</v>
      </c>
    </row>
    <row r="51" spans="4:11" x14ac:dyDescent="0.3">
      <c r="D51" t="s">
        <v>10958</v>
      </c>
      <c r="E51" s="12">
        <v>44825.104000000007</v>
      </c>
      <c r="G51" t="s">
        <v>117</v>
      </c>
      <c r="H51" s="12">
        <v>11220.055999999999</v>
      </c>
      <c r="J51" t="str">
        <f t="shared" si="0"/>
        <v>Utah</v>
      </c>
      <c r="K51" s="46">
        <f t="shared" si="1"/>
        <v>11220.055999999999</v>
      </c>
    </row>
    <row r="52" spans="4:11" x14ac:dyDescent="0.3">
      <c r="D52" t="s">
        <v>10959</v>
      </c>
      <c r="E52" s="12">
        <v>62837.847999999984</v>
      </c>
      <c r="G52" t="s">
        <v>5209</v>
      </c>
      <c r="H52" s="12">
        <v>8929.369999999999</v>
      </c>
      <c r="J52" t="str">
        <f t="shared" si="0"/>
        <v>Vermont</v>
      </c>
      <c r="K52" s="46">
        <f t="shared" si="1"/>
        <v>8929.369999999999</v>
      </c>
    </row>
    <row r="53" spans="4:11" x14ac:dyDescent="0.3">
      <c r="D53" t="s">
        <v>10960</v>
      </c>
      <c r="E53" s="12">
        <v>86152.888000000035</v>
      </c>
      <c r="G53" t="s">
        <v>315</v>
      </c>
      <c r="H53" s="12">
        <v>70636.719999999987</v>
      </c>
      <c r="J53" t="str">
        <f t="shared" si="0"/>
        <v>Virginia</v>
      </c>
      <c r="K53" s="46">
        <f t="shared" si="1"/>
        <v>70636.719999999987</v>
      </c>
    </row>
    <row r="54" spans="4:11" x14ac:dyDescent="0.3">
      <c r="D54" t="s">
        <v>10975</v>
      </c>
      <c r="E54" s="12">
        <v>77448.131199999974</v>
      </c>
      <c r="G54" t="s">
        <v>92</v>
      </c>
      <c r="H54" s="12">
        <v>135206.84999999995</v>
      </c>
      <c r="J54" t="str">
        <f t="shared" si="0"/>
        <v>Washington</v>
      </c>
      <c r="K54" s="46">
        <f t="shared" si="1"/>
        <v>135206.84999999995</v>
      </c>
    </row>
    <row r="55" spans="4:11" x14ac:dyDescent="0.3">
      <c r="D55" t="s">
        <v>10976</v>
      </c>
      <c r="E55" s="12">
        <v>117938.15500000001</v>
      </c>
      <c r="G55" t="s">
        <v>9730</v>
      </c>
      <c r="H55" s="12">
        <v>1209.8240000000001</v>
      </c>
      <c r="J55" t="str">
        <f t="shared" si="0"/>
        <v>West Virginia</v>
      </c>
      <c r="K55" s="46">
        <f t="shared" si="1"/>
        <v>1209.8240000000001</v>
      </c>
    </row>
    <row r="56" spans="4:11" x14ac:dyDescent="0.3">
      <c r="D56" t="s">
        <v>10977</v>
      </c>
      <c r="E56" s="12">
        <v>83030.388800000001</v>
      </c>
      <c r="G56" t="s">
        <v>110</v>
      </c>
      <c r="H56" s="12">
        <v>31173.430000000018</v>
      </c>
      <c r="J56" t="str">
        <f t="shared" si="0"/>
        <v>Wisconsin</v>
      </c>
      <c r="K56" s="46">
        <f t="shared" si="1"/>
        <v>31173.430000000018</v>
      </c>
    </row>
    <row r="57" spans="4:11" x14ac:dyDescent="0.3">
      <c r="G57" t="s">
        <v>8546</v>
      </c>
      <c r="H57" s="12">
        <v>1603.136</v>
      </c>
      <c r="J57" t="str">
        <f t="shared" si="0"/>
        <v>Wyoming</v>
      </c>
      <c r="K57" s="46">
        <f t="shared" si="1"/>
        <v>1603.136</v>
      </c>
    </row>
    <row r="58" spans="4:11" x14ac:dyDescent="0.3">
      <c r="K58" s="45"/>
    </row>
  </sheetData>
  <pageMargins left="0.7" right="0.7" top="0.75" bottom="0.75" header="0.3" footer="0.3"/>
  <drawing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2"/>
  <sheetViews>
    <sheetView showGridLines="0" zoomScale="115" zoomScaleNormal="115" workbookViewId="0">
      <selection activeCell="C8" sqref="C8"/>
    </sheetView>
  </sheetViews>
  <sheetFormatPr defaultRowHeight="14.4" x14ac:dyDescent="0.3"/>
  <cols>
    <col min="2" max="2" width="5.5546875" customWidth="1"/>
    <col min="3" max="3" width="19" bestFit="1" customWidth="1"/>
    <col min="4" max="4" width="18.6640625" bestFit="1" customWidth="1"/>
    <col min="5" max="5" width="18.6640625" customWidth="1"/>
    <col min="6" max="6" width="23.33203125" bestFit="1" customWidth="1"/>
  </cols>
  <sheetData>
    <row r="1" spans="1:6" x14ac:dyDescent="0.3">
      <c r="A1" s="32"/>
    </row>
    <row r="2" spans="1:6" ht="25.8" x14ac:dyDescent="0.5">
      <c r="A2" s="32"/>
      <c r="C2" s="33" t="s">
        <v>10898</v>
      </c>
    </row>
    <row r="3" spans="1:6" x14ac:dyDescent="0.3">
      <c r="A3" s="32"/>
      <c r="C3" s="30" t="s">
        <v>12</v>
      </c>
      <c r="D3" s="30" t="s">
        <v>10</v>
      </c>
      <c r="E3" s="30" t="s">
        <v>10897</v>
      </c>
      <c r="F3" s="30" t="s">
        <v>10899</v>
      </c>
    </row>
    <row r="4" spans="1:6" x14ac:dyDescent="0.3">
      <c r="A4" s="32"/>
      <c r="C4" s="3" t="s">
        <v>101</v>
      </c>
      <c r="D4" s="3" t="s">
        <v>207</v>
      </c>
      <c r="E4" t="s">
        <v>36</v>
      </c>
      <c r="F4" s="3" t="s">
        <v>10903</v>
      </c>
    </row>
    <row r="5" spans="1:6" x14ac:dyDescent="0.3">
      <c r="A5" s="32"/>
      <c r="C5" s="3" t="s">
        <v>101</v>
      </c>
      <c r="D5" s="3" t="s">
        <v>250</v>
      </c>
      <c r="E5" t="s">
        <v>48</v>
      </c>
      <c r="F5" s="3" t="s">
        <v>10904</v>
      </c>
    </row>
    <row r="6" spans="1:6" x14ac:dyDescent="0.3">
      <c r="A6" s="32"/>
      <c r="C6" s="3" t="s">
        <v>101</v>
      </c>
      <c r="D6" s="3" t="s">
        <v>485</v>
      </c>
      <c r="E6" t="s">
        <v>59</v>
      </c>
      <c r="F6" s="3" t="s">
        <v>10905</v>
      </c>
    </row>
    <row r="7" spans="1:6" x14ac:dyDescent="0.3">
      <c r="A7" s="32"/>
      <c r="C7" s="3" t="s">
        <v>101</v>
      </c>
      <c r="D7" s="3" t="s">
        <v>4536</v>
      </c>
      <c r="E7" t="s">
        <v>82</v>
      </c>
      <c r="F7" s="3" t="s">
        <v>10906</v>
      </c>
    </row>
    <row r="8" spans="1:6" x14ac:dyDescent="0.3">
      <c r="A8" s="32"/>
      <c r="C8" s="3" t="s">
        <v>101</v>
      </c>
      <c r="D8" s="3" t="s">
        <v>234</v>
      </c>
      <c r="E8" t="s">
        <v>90</v>
      </c>
      <c r="F8" s="3" t="s">
        <v>10907</v>
      </c>
    </row>
    <row r="9" spans="1:6" x14ac:dyDescent="0.3">
      <c r="A9" s="32"/>
      <c r="C9" s="3" t="s">
        <v>101</v>
      </c>
      <c r="D9" s="3" t="s">
        <v>225</v>
      </c>
      <c r="E9" t="s">
        <v>97</v>
      </c>
      <c r="F9" s="3" t="s">
        <v>10908</v>
      </c>
    </row>
    <row r="10" spans="1:6" x14ac:dyDescent="0.3">
      <c r="A10" s="32"/>
      <c r="C10" s="3" t="s">
        <v>101</v>
      </c>
      <c r="D10" s="3" t="s">
        <v>593</v>
      </c>
      <c r="E10" t="s">
        <v>108</v>
      </c>
      <c r="F10" s="3" t="s">
        <v>10909</v>
      </c>
    </row>
    <row r="11" spans="1:6" x14ac:dyDescent="0.3">
      <c r="A11" s="32"/>
      <c r="C11" s="3" t="s">
        <v>101</v>
      </c>
      <c r="D11" s="3" t="s">
        <v>134</v>
      </c>
      <c r="E11" t="s">
        <v>115</v>
      </c>
      <c r="F11" s="3" t="s">
        <v>10910</v>
      </c>
    </row>
    <row r="12" spans="1:6" x14ac:dyDescent="0.3">
      <c r="A12" s="32"/>
      <c r="C12" s="3" t="s">
        <v>101</v>
      </c>
      <c r="D12" s="3" t="s">
        <v>7453</v>
      </c>
      <c r="E12" t="s">
        <v>122</v>
      </c>
      <c r="F12" s="3" t="s">
        <v>10911</v>
      </c>
    </row>
    <row r="13" spans="1:6" x14ac:dyDescent="0.3">
      <c r="A13" s="32"/>
      <c r="C13" s="3" t="s">
        <v>101</v>
      </c>
      <c r="D13" s="3" t="s">
        <v>646</v>
      </c>
      <c r="E13" t="s">
        <v>132</v>
      </c>
      <c r="F13" s="3" t="s">
        <v>10912</v>
      </c>
    </row>
    <row r="14" spans="1:6" x14ac:dyDescent="0.3">
      <c r="A14" s="32"/>
      <c r="C14" s="3" t="s">
        <v>101</v>
      </c>
      <c r="D14" s="3" t="s">
        <v>5331</v>
      </c>
      <c r="E14" t="s">
        <v>141</v>
      </c>
      <c r="F14" s="3" t="s">
        <v>10913</v>
      </c>
    </row>
    <row r="15" spans="1:6" x14ac:dyDescent="0.3">
      <c r="A15" s="32"/>
      <c r="C15" s="3" t="s">
        <v>101</v>
      </c>
      <c r="D15" s="3" t="s">
        <v>100</v>
      </c>
      <c r="E15" t="s">
        <v>149</v>
      </c>
      <c r="F15" s="3" t="s">
        <v>10914</v>
      </c>
    </row>
    <row r="16" spans="1:6" x14ac:dyDescent="0.3">
      <c r="A16" s="32"/>
      <c r="C16" s="3" t="s">
        <v>101</v>
      </c>
      <c r="D16" s="3" t="s">
        <v>110</v>
      </c>
      <c r="E16" t="s">
        <v>153</v>
      </c>
      <c r="F16" s="3" t="s">
        <v>10915</v>
      </c>
    </row>
    <row r="17" spans="1:6" x14ac:dyDescent="0.3">
      <c r="A17" s="32"/>
      <c r="C17" s="3" t="s">
        <v>144</v>
      </c>
      <c r="D17" s="3" t="s">
        <v>745</v>
      </c>
      <c r="E17" t="s">
        <v>161</v>
      </c>
      <c r="F17" s="3" t="s">
        <v>10916</v>
      </c>
    </row>
    <row r="18" spans="1:6" x14ac:dyDescent="0.3">
      <c r="A18" s="32"/>
      <c r="C18" s="3" t="s">
        <v>144</v>
      </c>
      <c r="D18" s="3" t="s">
        <v>241</v>
      </c>
      <c r="E18" t="s">
        <v>179</v>
      </c>
      <c r="F18" s="3" t="s">
        <v>10917</v>
      </c>
    </row>
    <row r="19" spans="1:6" x14ac:dyDescent="0.3">
      <c r="A19" s="32"/>
      <c r="C19" s="3" t="s">
        <v>144</v>
      </c>
      <c r="D19" s="3" t="s">
        <v>3038</v>
      </c>
      <c r="E19" t="s">
        <v>186</v>
      </c>
      <c r="F19" s="3" t="s">
        <v>10918</v>
      </c>
    </row>
    <row r="20" spans="1:6" x14ac:dyDescent="0.3">
      <c r="A20" s="32"/>
      <c r="C20" s="3" t="s">
        <v>144</v>
      </c>
      <c r="D20" s="3" t="s">
        <v>5240</v>
      </c>
      <c r="E20" t="s">
        <v>194</v>
      </c>
      <c r="F20" s="3" t="s">
        <v>10919</v>
      </c>
    </row>
    <row r="21" spans="1:6" x14ac:dyDescent="0.3">
      <c r="A21" s="32"/>
      <c r="C21" s="3" t="s">
        <v>144</v>
      </c>
      <c r="D21" s="3" t="s">
        <v>2739</v>
      </c>
      <c r="E21" t="s">
        <v>205</v>
      </c>
      <c r="F21" s="3" t="s">
        <v>10920</v>
      </c>
    </row>
    <row r="22" spans="1:6" x14ac:dyDescent="0.3">
      <c r="A22" s="32"/>
      <c r="C22" s="3" t="s">
        <v>144</v>
      </c>
      <c r="D22" s="3" t="s">
        <v>1245</v>
      </c>
      <c r="E22" t="s">
        <v>212</v>
      </c>
      <c r="F22" s="3" t="s">
        <v>10921</v>
      </c>
    </row>
    <row r="23" spans="1:6" x14ac:dyDescent="0.3">
      <c r="A23" s="32"/>
      <c r="C23" s="3" t="s">
        <v>144</v>
      </c>
      <c r="D23" s="3" t="s">
        <v>2698</v>
      </c>
      <c r="E23" t="s">
        <v>217</v>
      </c>
      <c r="F23" s="3" t="s">
        <v>10922</v>
      </c>
    </row>
    <row r="24" spans="1:6" x14ac:dyDescent="0.3">
      <c r="A24" s="32"/>
      <c r="C24" s="3" t="s">
        <v>144</v>
      </c>
      <c r="D24" s="3" t="s">
        <v>787</v>
      </c>
      <c r="E24" t="s">
        <v>223</v>
      </c>
      <c r="F24" s="3" t="s">
        <v>10923</v>
      </c>
    </row>
    <row r="25" spans="1:6" x14ac:dyDescent="0.3">
      <c r="A25" s="32"/>
      <c r="C25" s="3" t="s">
        <v>144</v>
      </c>
      <c r="D25" s="3" t="s">
        <v>263</v>
      </c>
      <c r="E25" t="s">
        <v>232</v>
      </c>
      <c r="F25" s="3" t="s">
        <v>10924</v>
      </c>
    </row>
    <row r="26" spans="1:6" x14ac:dyDescent="0.3">
      <c r="A26" s="32"/>
      <c r="C26" s="3" t="s">
        <v>144</v>
      </c>
      <c r="D26" s="3" t="s">
        <v>494</v>
      </c>
      <c r="E26" t="s">
        <v>239</v>
      </c>
      <c r="F26" s="3" t="s">
        <v>10925</v>
      </c>
    </row>
    <row r="27" spans="1:6" x14ac:dyDescent="0.3">
      <c r="A27" s="32"/>
      <c r="C27" s="3" t="s">
        <v>144</v>
      </c>
      <c r="D27" s="3" t="s">
        <v>143</v>
      </c>
      <c r="E27" t="s">
        <v>248</v>
      </c>
      <c r="F27" s="3" t="s">
        <v>10926</v>
      </c>
    </row>
    <row r="28" spans="1:6" x14ac:dyDescent="0.3">
      <c r="A28" s="32"/>
      <c r="C28" s="3" t="s">
        <v>144</v>
      </c>
      <c r="D28" s="3" t="s">
        <v>1400</v>
      </c>
      <c r="E28" t="s">
        <v>261</v>
      </c>
      <c r="F28" s="3" t="s">
        <v>10927</v>
      </c>
    </row>
    <row r="29" spans="1:6" x14ac:dyDescent="0.3">
      <c r="A29" s="32"/>
      <c r="C29" s="3" t="s">
        <v>144</v>
      </c>
      <c r="D29" s="3" t="s">
        <v>5209</v>
      </c>
      <c r="E29" t="s">
        <v>271</v>
      </c>
      <c r="F29" s="3" t="s">
        <v>10928</v>
      </c>
    </row>
    <row r="30" spans="1:6" x14ac:dyDescent="0.3">
      <c r="A30" s="32"/>
      <c r="C30" s="3" t="s">
        <v>144</v>
      </c>
      <c r="D30" s="3" t="s">
        <v>9730</v>
      </c>
      <c r="E30" t="s">
        <v>287</v>
      </c>
      <c r="F30" s="3" t="s">
        <v>10929</v>
      </c>
    </row>
    <row r="31" spans="1:6" x14ac:dyDescent="0.3">
      <c r="A31" s="32"/>
      <c r="C31" s="3" t="s">
        <v>26</v>
      </c>
      <c r="D31" s="3" t="s">
        <v>354</v>
      </c>
      <c r="E31" t="s">
        <v>298</v>
      </c>
      <c r="F31" s="3" t="s">
        <v>10930</v>
      </c>
    </row>
    <row r="32" spans="1:6" x14ac:dyDescent="0.3">
      <c r="A32" s="32"/>
      <c r="C32" s="3" t="s">
        <v>26</v>
      </c>
      <c r="D32" s="3" t="s">
        <v>1709</v>
      </c>
      <c r="E32" t="s">
        <v>304</v>
      </c>
      <c r="F32" s="3" t="s">
        <v>10931</v>
      </c>
    </row>
    <row r="33" spans="1:6" x14ac:dyDescent="0.3">
      <c r="A33" s="32"/>
      <c r="C33" s="3" t="s">
        <v>26</v>
      </c>
      <c r="D33" s="3" t="s">
        <v>50</v>
      </c>
      <c r="E33" t="s">
        <v>313</v>
      </c>
      <c r="F33" s="3" t="s">
        <v>10932</v>
      </c>
    </row>
    <row r="34" spans="1:6" x14ac:dyDescent="0.3">
      <c r="A34" s="32"/>
      <c r="C34" s="3" t="s">
        <v>26</v>
      </c>
      <c r="D34" s="3" t="s">
        <v>1272</v>
      </c>
      <c r="E34" t="s">
        <v>320</v>
      </c>
      <c r="F34" s="3" t="s">
        <v>10933</v>
      </c>
    </row>
    <row r="35" spans="1:6" x14ac:dyDescent="0.3">
      <c r="A35" s="32"/>
      <c r="C35" s="3" t="s">
        <v>26</v>
      </c>
      <c r="D35" s="3" t="s">
        <v>25</v>
      </c>
      <c r="E35" t="s">
        <v>329</v>
      </c>
      <c r="F35" s="3" t="s">
        <v>10934</v>
      </c>
    </row>
    <row r="36" spans="1:6" x14ac:dyDescent="0.3">
      <c r="A36" s="32"/>
      <c r="C36" s="3" t="s">
        <v>26</v>
      </c>
      <c r="D36" s="3" t="s">
        <v>734</v>
      </c>
      <c r="E36" t="s">
        <v>340</v>
      </c>
      <c r="F36" s="3" t="s">
        <v>10935</v>
      </c>
    </row>
    <row r="37" spans="1:6" x14ac:dyDescent="0.3">
      <c r="A37" s="32"/>
      <c r="C37" s="3" t="s">
        <v>26</v>
      </c>
      <c r="D37" s="3" t="s">
        <v>1489</v>
      </c>
      <c r="E37" t="s">
        <v>352</v>
      </c>
      <c r="F37" s="3" t="s">
        <v>10936</v>
      </c>
    </row>
    <row r="38" spans="1:6" x14ac:dyDescent="0.3">
      <c r="A38" s="32"/>
      <c r="C38" s="3" t="s">
        <v>26</v>
      </c>
      <c r="D38" s="3" t="s">
        <v>84</v>
      </c>
      <c r="E38" t="s">
        <v>361</v>
      </c>
      <c r="F38" s="3" t="s">
        <v>10937</v>
      </c>
    </row>
    <row r="39" spans="1:6" x14ac:dyDescent="0.3">
      <c r="A39" s="32"/>
      <c r="C39" s="3" t="s">
        <v>26</v>
      </c>
      <c r="D39" s="3" t="s">
        <v>379</v>
      </c>
      <c r="E39" t="s">
        <v>368</v>
      </c>
      <c r="F39" s="3" t="s">
        <v>10938</v>
      </c>
    </row>
    <row r="40" spans="1:6" x14ac:dyDescent="0.3">
      <c r="A40" s="32"/>
      <c r="C40" s="3" t="s">
        <v>26</v>
      </c>
      <c r="D40" s="3" t="s">
        <v>331</v>
      </c>
      <c r="E40" t="s">
        <v>374</v>
      </c>
      <c r="F40" s="3" t="s">
        <v>10939</v>
      </c>
    </row>
    <row r="41" spans="1:6" x14ac:dyDescent="0.3">
      <c r="A41" s="32"/>
      <c r="C41" s="3" t="s">
        <v>26</v>
      </c>
      <c r="D41" s="3" t="s">
        <v>315</v>
      </c>
      <c r="E41" t="s">
        <v>384</v>
      </c>
      <c r="F41" s="3" t="s">
        <v>10940</v>
      </c>
    </row>
    <row r="42" spans="1:6" x14ac:dyDescent="0.3">
      <c r="A42" s="32"/>
      <c r="C42" s="3" t="s">
        <v>40</v>
      </c>
      <c r="D42" s="3" t="s">
        <v>306</v>
      </c>
      <c r="E42" t="s">
        <v>392</v>
      </c>
      <c r="F42" s="3" t="s">
        <v>10941</v>
      </c>
    </row>
    <row r="43" spans="1:6" x14ac:dyDescent="0.3">
      <c r="A43" s="32"/>
      <c r="C43" s="3" t="s">
        <v>40</v>
      </c>
      <c r="D43" s="3" t="s">
        <v>39</v>
      </c>
      <c r="E43" t="s">
        <v>397</v>
      </c>
      <c r="F43" s="3" t="s">
        <v>10942</v>
      </c>
    </row>
    <row r="44" spans="1:6" x14ac:dyDescent="0.3">
      <c r="A44" s="32"/>
      <c r="C44" s="3" t="s">
        <v>40</v>
      </c>
      <c r="D44" s="3" t="s">
        <v>453</v>
      </c>
      <c r="E44" t="s">
        <v>404</v>
      </c>
      <c r="F44" s="3" t="s">
        <v>10943</v>
      </c>
    </row>
    <row r="45" spans="1:6" x14ac:dyDescent="0.3">
      <c r="A45" s="32"/>
      <c r="C45" s="3" t="s">
        <v>40</v>
      </c>
      <c r="D45" s="3" t="s">
        <v>6264</v>
      </c>
      <c r="E45" t="s">
        <v>414</v>
      </c>
      <c r="F45" s="3" t="s">
        <v>10944</v>
      </c>
    </row>
    <row r="46" spans="1:6" x14ac:dyDescent="0.3">
      <c r="A46" s="32"/>
      <c r="C46" s="3" t="s">
        <v>40</v>
      </c>
      <c r="D46" s="3" t="s">
        <v>1764</v>
      </c>
      <c r="E46" t="s">
        <v>421</v>
      </c>
      <c r="F46" s="3" t="s">
        <v>10945</v>
      </c>
    </row>
    <row r="47" spans="1:6" x14ac:dyDescent="0.3">
      <c r="A47" s="32"/>
      <c r="C47" s="3" t="s">
        <v>40</v>
      </c>
      <c r="D47" s="3" t="s">
        <v>1393</v>
      </c>
      <c r="E47" t="s">
        <v>426</v>
      </c>
      <c r="F47" s="3" t="s">
        <v>10946</v>
      </c>
    </row>
    <row r="48" spans="1:6" x14ac:dyDescent="0.3">
      <c r="A48" s="32"/>
      <c r="C48" s="3" t="s">
        <v>40</v>
      </c>
      <c r="D48" s="3" t="s">
        <v>665</v>
      </c>
      <c r="E48" t="s">
        <v>431</v>
      </c>
      <c r="F48" s="3" t="s">
        <v>10947</v>
      </c>
    </row>
    <row r="49" spans="1:6" x14ac:dyDescent="0.3">
      <c r="A49" s="32"/>
      <c r="C49" s="3" t="s">
        <v>40</v>
      </c>
      <c r="D49" s="3" t="s">
        <v>416</v>
      </c>
      <c r="E49" t="s">
        <v>437</v>
      </c>
      <c r="F49" s="3" t="s">
        <v>10948</v>
      </c>
    </row>
    <row r="50" spans="1:6" x14ac:dyDescent="0.3">
      <c r="A50" s="32"/>
      <c r="C50" s="3" t="s">
        <v>40</v>
      </c>
      <c r="D50" s="3" t="s">
        <v>117</v>
      </c>
      <c r="E50" t="s">
        <v>446</v>
      </c>
      <c r="F50" s="3" t="s">
        <v>10949</v>
      </c>
    </row>
    <row r="51" spans="1:6" x14ac:dyDescent="0.3">
      <c r="A51" s="32"/>
      <c r="C51" s="3" t="s">
        <v>40</v>
      </c>
      <c r="D51" s="3" t="s">
        <v>92</v>
      </c>
      <c r="E51" t="s">
        <v>451</v>
      </c>
      <c r="F51" s="3" t="s">
        <v>10950</v>
      </c>
    </row>
    <row r="52" spans="1:6" x14ac:dyDescent="0.3">
      <c r="A52" s="32"/>
      <c r="C52" s="3" t="s">
        <v>40</v>
      </c>
      <c r="D52" s="3" t="s">
        <v>8546</v>
      </c>
      <c r="E52" t="s">
        <v>462</v>
      </c>
      <c r="F52" s="3" t="s">
        <v>10951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Pricing Strategy</vt:lpstr>
      <vt:lpstr>Dataset</vt:lpstr>
      <vt:lpstr>Input</vt:lpstr>
      <vt:lpstr>Contact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Kamil Aliy</cp:lastModifiedBy>
  <dcterms:created xsi:type="dcterms:W3CDTF">2023-10-12T23:54:26Z</dcterms:created>
  <dcterms:modified xsi:type="dcterms:W3CDTF">2025-01-16T04:23:31Z</dcterms:modified>
</cp:coreProperties>
</file>